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stard\Desktop\Excel_Portfolio_Project\Project_1\"/>
    </mc:Choice>
  </mc:AlternateContent>
  <xr:revisionPtr revIDLastSave="0" documentId="13_ncr:1_{CE4FE446-4A57-42E3-B30D-5D9DA683A49B}" xr6:coauthVersionLast="47" xr6:coauthVersionMax="47" xr10:uidLastSave="{00000000-0000-0000-0000-000000000000}"/>
  <bookViews>
    <workbookView xWindow="-108" yWindow="-108" windowWidth="23256" windowHeight="12576" activeTab="2" xr2:uid="{00000000-000D-0000-FFFF-FFFF00000000}"/>
  </bookViews>
  <sheets>
    <sheet name="Nested Ifs" sheetId="1" r:id="rId1"/>
    <sheet name="Lookups" sheetId="3" r:id="rId2"/>
    <sheet name="Sumifs" sheetId="4" r:id="rId3"/>
  </sheets>
  <definedNames>
    <definedName name="_xlnm._FilterDatabase" localSheetId="2" hidden="1">Sumifs!$O$12:$AE$12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521" i="4" l="1"/>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3927" i="4"/>
  <c r="R3928" i="4"/>
  <c r="R3929" i="4"/>
  <c r="R3930" i="4"/>
  <c r="R3931" i="4"/>
  <c r="R3932" i="4"/>
  <c r="R3933" i="4"/>
  <c r="R3934" i="4"/>
  <c r="R3935" i="4"/>
  <c r="R3936" i="4"/>
  <c r="R3937" i="4"/>
  <c r="R3938" i="4"/>
  <c r="R3939" i="4"/>
  <c r="R3940" i="4"/>
  <c r="R3941" i="4"/>
  <c r="R3942" i="4"/>
  <c r="R3943" i="4"/>
  <c r="R3944" i="4"/>
  <c r="R3945" i="4"/>
  <c r="R3946" i="4"/>
  <c r="R3947" i="4"/>
  <c r="R3948" i="4"/>
  <c r="R3949" i="4"/>
  <c r="R3950" i="4"/>
  <c r="R3951" i="4"/>
  <c r="R3952" i="4"/>
  <c r="R3953" i="4"/>
  <c r="R3954" i="4"/>
  <c r="R3955" i="4"/>
  <c r="R3956" i="4"/>
  <c r="R3957" i="4"/>
  <c r="R3958" i="4"/>
  <c r="R3959" i="4"/>
  <c r="R3960" i="4"/>
  <c r="R3961" i="4"/>
  <c r="R3962" i="4"/>
  <c r="R3963" i="4"/>
  <c r="R3964" i="4"/>
  <c r="R3965" i="4"/>
  <c r="R3966" i="4"/>
  <c r="R3967" i="4"/>
  <c r="R3968" i="4"/>
  <c r="R3969" i="4"/>
  <c r="R3970" i="4"/>
  <c r="R3971" i="4"/>
  <c r="R3972" i="4"/>
  <c r="R3973" i="4"/>
  <c r="R3974" i="4"/>
  <c r="R3975" i="4"/>
  <c r="R3976" i="4"/>
  <c r="R3977" i="4"/>
  <c r="R3978" i="4"/>
  <c r="R3979" i="4"/>
  <c r="R3980" i="4"/>
  <c r="R3981" i="4"/>
  <c r="R3982" i="4"/>
  <c r="R3983" i="4"/>
  <c r="R3984" i="4"/>
  <c r="R3985" i="4"/>
  <c r="R3986" i="4"/>
  <c r="R3987" i="4"/>
  <c r="R3988" i="4"/>
  <c r="R3989" i="4"/>
  <c r="R3990" i="4"/>
  <c r="R3991" i="4"/>
  <c r="R3992" i="4"/>
  <c r="R3993" i="4"/>
  <c r="R3994" i="4"/>
  <c r="R3995" i="4"/>
  <c r="R3996" i="4"/>
  <c r="R3997" i="4"/>
  <c r="R3998" i="4"/>
  <c r="R3999" i="4"/>
  <c r="R4000" i="4"/>
  <c r="R4001" i="4"/>
  <c r="R4002" i="4"/>
  <c r="R4003" i="4"/>
  <c r="R4004" i="4"/>
  <c r="R4005" i="4"/>
  <c r="R4006" i="4"/>
  <c r="R4007" i="4"/>
  <c r="R4008" i="4"/>
  <c r="R4009" i="4"/>
  <c r="R4010" i="4"/>
  <c r="R4011" i="4"/>
  <c r="R4012" i="4"/>
  <c r="R4013" i="4"/>
  <c r="R4014" i="4"/>
  <c r="R4015" i="4"/>
  <c r="R4016" i="4"/>
  <c r="R4017" i="4"/>
  <c r="R4018" i="4"/>
  <c r="R4019" i="4"/>
  <c r="R4020" i="4"/>
  <c r="R4021" i="4"/>
  <c r="R4022" i="4"/>
  <c r="R4023" i="4"/>
  <c r="R4024" i="4"/>
  <c r="R4025" i="4"/>
  <c r="R4026" i="4"/>
  <c r="R4027" i="4"/>
  <c r="R4028" i="4"/>
  <c r="R4029" i="4"/>
  <c r="R4030" i="4"/>
  <c r="R4031" i="4"/>
  <c r="R4032" i="4"/>
  <c r="R4033" i="4"/>
  <c r="R4034" i="4"/>
  <c r="R4035" i="4"/>
  <c r="R4036" i="4"/>
  <c r="R4037" i="4"/>
  <c r="R4038" i="4"/>
  <c r="R4039" i="4"/>
  <c r="R4040" i="4"/>
  <c r="R4041" i="4"/>
  <c r="R4042" i="4"/>
  <c r="R4043" i="4"/>
  <c r="R4044" i="4"/>
  <c r="R4045" i="4"/>
  <c r="R4046" i="4"/>
  <c r="R4047" i="4"/>
  <c r="R4048" i="4"/>
  <c r="R4049" i="4"/>
  <c r="R4050" i="4"/>
  <c r="R4051" i="4"/>
  <c r="R4052" i="4"/>
  <c r="R4053" i="4"/>
  <c r="R4054" i="4"/>
  <c r="R4055" i="4"/>
  <c r="R4056" i="4"/>
  <c r="R4057" i="4"/>
  <c r="R4058" i="4"/>
  <c r="R4059" i="4"/>
  <c r="R4060" i="4"/>
  <c r="R4061" i="4"/>
  <c r="R4062" i="4"/>
  <c r="R4063" i="4"/>
  <c r="R4064" i="4"/>
  <c r="R4065" i="4"/>
  <c r="R4066" i="4"/>
  <c r="R4067" i="4"/>
  <c r="R4068" i="4"/>
  <c r="R4069" i="4"/>
  <c r="R4070" i="4"/>
  <c r="R4071" i="4"/>
  <c r="R4072" i="4"/>
  <c r="R4073" i="4"/>
  <c r="R4074" i="4"/>
  <c r="R4075" i="4"/>
  <c r="R4076" i="4"/>
  <c r="R4077" i="4"/>
  <c r="R4078" i="4"/>
  <c r="R4079" i="4"/>
  <c r="R4080" i="4"/>
  <c r="R4081" i="4"/>
  <c r="R4082" i="4"/>
  <c r="R4083" i="4"/>
  <c r="R4084" i="4"/>
  <c r="R4085" i="4"/>
  <c r="R4086" i="4"/>
  <c r="R4087" i="4"/>
  <c r="R4088" i="4"/>
  <c r="R4089" i="4"/>
  <c r="R4090" i="4"/>
  <c r="R4091" i="4"/>
  <c r="R4092" i="4"/>
  <c r="R4093" i="4"/>
  <c r="R4094" i="4"/>
  <c r="R4095" i="4"/>
  <c r="R4096" i="4"/>
  <c r="R4097" i="4"/>
  <c r="R4098" i="4"/>
  <c r="R4099" i="4"/>
  <c r="R4100" i="4"/>
  <c r="R4101" i="4"/>
  <c r="R4102" i="4"/>
  <c r="R4103" i="4"/>
  <c r="R4104" i="4"/>
  <c r="R4105" i="4"/>
  <c r="R4106" i="4"/>
  <c r="R4107" i="4"/>
  <c r="R4108" i="4"/>
  <c r="R4109" i="4"/>
  <c r="R4110" i="4"/>
  <c r="R4111" i="4"/>
  <c r="R4112" i="4"/>
  <c r="R4113" i="4"/>
  <c r="R4114" i="4"/>
  <c r="R4115" i="4"/>
  <c r="R4116" i="4"/>
  <c r="R4117" i="4"/>
  <c r="R4118" i="4"/>
  <c r="R4119" i="4"/>
  <c r="R4120" i="4"/>
  <c r="R4121" i="4"/>
  <c r="R4122" i="4"/>
  <c r="R4123" i="4"/>
  <c r="R4124" i="4"/>
  <c r="R4125" i="4"/>
  <c r="R4126" i="4"/>
  <c r="R4127" i="4"/>
  <c r="R4128" i="4"/>
  <c r="R4129" i="4"/>
  <c r="R4130" i="4"/>
  <c r="R4131" i="4"/>
  <c r="R4132" i="4"/>
  <c r="R4133" i="4"/>
  <c r="R4134" i="4"/>
  <c r="R4135" i="4"/>
  <c r="R4136" i="4"/>
  <c r="R4137" i="4"/>
  <c r="R4138" i="4"/>
  <c r="R4139" i="4"/>
  <c r="R4140" i="4"/>
  <c r="R4141" i="4"/>
  <c r="R4142" i="4"/>
  <c r="R4143" i="4"/>
  <c r="R4144" i="4"/>
  <c r="R4145" i="4"/>
  <c r="R4146" i="4"/>
  <c r="R4147" i="4"/>
  <c r="R4148" i="4"/>
  <c r="R4149" i="4"/>
  <c r="R4150" i="4"/>
  <c r="R4151" i="4"/>
  <c r="R4152" i="4"/>
  <c r="R4153" i="4"/>
  <c r="R4154" i="4"/>
  <c r="R4155" i="4"/>
  <c r="R4156" i="4"/>
  <c r="R4157" i="4"/>
  <c r="R4158" i="4"/>
  <c r="R4159" i="4"/>
  <c r="R4160" i="4"/>
  <c r="R4161" i="4"/>
  <c r="R4162" i="4"/>
  <c r="R4163" i="4"/>
  <c r="R4164" i="4"/>
  <c r="R4165" i="4"/>
  <c r="R4166" i="4"/>
  <c r="R4167" i="4"/>
  <c r="R4168" i="4"/>
  <c r="R4169" i="4"/>
  <c r="R4170" i="4"/>
  <c r="R4171" i="4"/>
  <c r="R4172" i="4"/>
  <c r="R4173" i="4"/>
  <c r="R4174" i="4"/>
  <c r="R4175" i="4"/>
  <c r="R4176" i="4"/>
  <c r="R4177" i="4"/>
  <c r="R4178" i="4"/>
  <c r="R4179" i="4"/>
  <c r="R4180" i="4"/>
  <c r="R4181" i="4"/>
  <c r="R4182" i="4"/>
  <c r="R4183" i="4"/>
  <c r="R4184" i="4"/>
  <c r="R4185" i="4"/>
  <c r="R4186" i="4"/>
  <c r="R4187" i="4"/>
  <c r="R4188" i="4"/>
  <c r="R4189" i="4"/>
  <c r="R4190" i="4"/>
  <c r="R4191" i="4"/>
  <c r="R4192" i="4"/>
  <c r="R4193" i="4"/>
  <c r="R4194" i="4"/>
  <c r="R4195" i="4"/>
  <c r="R4196" i="4"/>
  <c r="R4197" i="4"/>
  <c r="R4198" i="4"/>
  <c r="R4199" i="4"/>
  <c r="R4200" i="4"/>
  <c r="R4201" i="4"/>
  <c r="R4202" i="4"/>
  <c r="R4203" i="4"/>
  <c r="R4204" i="4"/>
  <c r="R4205" i="4"/>
  <c r="R4206" i="4"/>
  <c r="R4207" i="4"/>
  <c r="R4208" i="4"/>
  <c r="R4209" i="4"/>
  <c r="R4210" i="4"/>
  <c r="R4211" i="4"/>
  <c r="R4212" i="4"/>
  <c r="R4213" i="4"/>
  <c r="R4214" i="4"/>
  <c r="R4215" i="4"/>
  <c r="R4216" i="4"/>
  <c r="R4217" i="4"/>
  <c r="R4218" i="4"/>
  <c r="R4219" i="4"/>
  <c r="R4220" i="4"/>
  <c r="R4221" i="4"/>
  <c r="R4222" i="4"/>
  <c r="R4223" i="4"/>
  <c r="R4224" i="4"/>
  <c r="R4225" i="4"/>
  <c r="R4226" i="4"/>
  <c r="R4227" i="4"/>
  <c r="R4228" i="4"/>
  <c r="R4229" i="4"/>
  <c r="R4230" i="4"/>
  <c r="R4231" i="4"/>
  <c r="R4232" i="4"/>
  <c r="R4233" i="4"/>
  <c r="R4234" i="4"/>
  <c r="R4235" i="4"/>
  <c r="R4236" i="4"/>
  <c r="R4237" i="4"/>
  <c r="R4238" i="4"/>
  <c r="R4239" i="4"/>
  <c r="R4240" i="4"/>
  <c r="R4241" i="4"/>
  <c r="R4242" i="4"/>
  <c r="R4243" i="4"/>
  <c r="R4244" i="4"/>
  <c r="R4245" i="4"/>
  <c r="R4246" i="4"/>
  <c r="R4247" i="4"/>
  <c r="R4248" i="4"/>
  <c r="R4249" i="4"/>
  <c r="R4250" i="4"/>
  <c r="R4251" i="4"/>
  <c r="R4252" i="4"/>
  <c r="R4253" i="4"/>
  <c r="R4254" i="4"/>
  <c r="R4255" i="4"/>
  <c r="R4256" i="4"/>
  <c r="R4257" i="4"/>
  <c r="R4258" i="4"/>
  <c r="R4259" i="4"/>
  <c r="R4260" i="4"/>
  <c r="R4261" i="4"/>
  <c r="R4262" i="4"/>
  <c r="R4263" i="4"/>
  <c r="R4264" i="4"/>
  <c r="R4265" i="4"/>
  <c r="R4266" i="4"/>
  <c r="R4267" i="4"/>
  <c r="R4268" i="4"/>
  <c r="R4269" i="4"/>
  <c r="R4270" i="4"/>
  <c r="R4271" i="4"/>
  <c r="R4272" i="4"/>
  <c r="R4273" i="4"/>
  <c r="R4274" i="4"/>
  <c r="R4275" i="4"/>
  <c r="R4276" i="4"/>
  <c r="R4277" i="4"/>
  <c r="R4278" i="4"/>
  <c r="R4279" i="4"/>
  <c r="R4280" i="4"/>
  <c r="R4281" i="4"/>
  <c r="R4282" i="4"/>
  <c r="R4283" i="4"/>
  <c r="R4284" i="4"/>
  <c r="R4285" i="4"/>
  <c r="R4286" i="4"/>
  <c r="R4287" i="4"/>
  <c r="R4288" i="4"/>
  <c r="R4289" i="4"/>
  <c r="R4290" i="4"/>
  <c r="R4291" i="4"/>
  <c r="R4292" i="4"/>
  <c r="R4293" i="4"/>
  <c r="R4294" i="4"/>
  <c r="R4295" i="4"/>
  <c r="R4296" i="4"/>
  <c r="R4297" i="4"/>
  <c r="R4298" i="4"/>
  <c r="R4299" i="4"/>
  <c r="R4300" i="4"/>
  <c r="R4301" i="4"/>
  <c r="R4302" i="4"/>
  <c r="R4303" i="4"/>
  <c r="R4304" i="4"/>
  <c r="R4305" i="4"/>
  <c r="R4306" i="4"/>
  <c r="R4307" i="4"/>
  <c r="R4308" i="4"/>
  <c r="R4309" i="4"/>
  <c r="R4310" i="4"/>
  <c r="R4311" i="4"/>
  <c r="R4312" i="4"/>
  <c r="R4313" i="4"/>
  <c r="R4314" i="4"/>
  <c r="R4315" i="4"/>
  <c r="R4316" i="4"/>
  <c r="R4317" i="4"/>
  <c r="R4318" i="4"/>
  <c r="R4319" i="4"/>
  <c r="R4320" i="4"/>
  <c r="R4321" i="4"/>
  <c r="R4322" i="4"/>
  <c r="R4323" i="4"/>
  <c r="R4324" i="4"/>
  <c r="R4325" i="4"/>
  <c r="R4326" i="4"/>
  <c r="R4327" i="4"/>
  <c r="R4328" i="4"/>
  <c r="R4329" i="4"/>
  <c r="R4330" i="4"/>
  <c r="R4331" i="4"/>
  <c r="R4332" i="4"/>
  <c r="R4333" i="4"/>
  <c r="R4334" i="4"/>
  <c r="R4335" i="4"/>
  <c r="R4336" i="4"/>
  <c r="R4337" i="4"/>
  <c r="R4338" i="4"/>
  <c r="R4339" i="4"/>
  <c r="R4340" i="4"/>
  <c r="R4341" i="4"/>
  <c r="R4342" i="4"/>
  <c r="R4343" i="4"/>
  <c r="R4344" i="4"/>
  <c r="R4345" i="4"/>
  <c r="R4346" i="4"/>
  <c r="R4347" i="4"/>
  <c r="R4348" i="4"/>
  <c r="R4349" i="4"/>
  <c r="R4350" i="4"/>
  <c r="R4351" i="4"/>
  <c r="R4352" i="4"/>
  <c r="R4353" i="4"/>
  <c r="R4354" i="4"/>
  <c r="R4355" i="4"/>
  <c r="R4356" i="4"/>
  <c r="R4357" i="4"/>
  <c r="R4358" i="4"/>
  <c r="R4359" i="4"/>
  <c r="R4360" i="4"/>
  <c r="R4361" i="4"/>
  <c r="R4362" i="4"/>
  <c r="R4363" i="4"/>
  <c r="R4364" i="4"/>
  <c r="R4365" i="4"/>
  <c r="R4366" i="4"/>
  <c r="R4367" i="4"/>
  <c r="R4368" i="4"/>
  <c r="R4369" i="4"/>
  <c r="R4370" i="4"/>
  <c r="R4371" i="4"/>
  <c r="R4372" i="4"/>
  <c r="R4373" i="4"/>
  <c r="R4374" i="4"/>
  <c r="R4375" i="4"/>
  <c r="R4376" i="4"/>
  <c r="R4377" i="4"/>
  <c r="R4378" i="4"/>
  <c r="R4379" i="4"/>
  <c r="R4380" i="4"/>
  <c r="R4381" i="4"/>
  <c r="R4382" i="4"/>
  <c r="R4383" i="4"/>
  <c r="R4384" i="4"/>
  <c r="R4385" i="4"/>
  <c r="R4386" i="4"/>
  <c r="R4387" i="4"/>
  <c r="R4388" i="4"/>
  <c r="R4389" i="4"/>
  <c r="R4390" i="4"/>
  <c r="R4391" i="4"/>
  <c r="R4392" i="4"/>
  <c r="R4393" i="4"/>
  <c r="R4394" i="4"/>
  <c r="R4395" i="4"/>
  <c r="R4396" i="4"/>
  <c r="R4397" i="4"/>
  <c r="R4398" i="4"/>
  <c r="R4399" i="4"/>
  <c r="R4400" i="4"/>
  <c r="R4401" i="4"/>
  <c r="R4402" i="4"/>
  <c r="R4403" i="4"/>
  <c r="R4404" i="4"/>
  <c r="R4405" i="4"/>
  <c r="R4406" i="4"/>
  <c r="R4407" i="4"/>
  <c r="R4408" i="4"/>
  <c r="R4409" i="4"/>
  <c r="R4410" i="4"/>
  <c r="R4411" i="4"/>
  <c r="R4412" i="4"/>
  <c r="R4413" i="4"/>
  <c r="R4414" i="4"/>
  <c r="R4415" i="4"/>
  <c r="R4416" i="4"/>
  <c r="R4417" i="4"/>
  <c r="R4418" i="4"/>
  <c r="R4419" i="4"/>
  <c r="R4420" i="4"/>
  <c r="R4421" i="4"/>
  <c r="R4422" i="4"/>
  <c r="R4423" i="4"/>
  <c r="R4424" i="4"/>
  <c r="R4425" i="4"/>
  <c r="R4426" i="4"/>
  <c r="R4427" i="4"/>
  <c r="R4428" i="4"/>
  <c r="R4429" i="4"/>
  <c r="R4430" i="4"/>
  <c r="R4431" i="4"/>
  <c r="R4432" i="4"/>
  <c r="R4433" i="4"/>
  <c r="R4434" i="4"/>
  <c r="R4435" i="4"/>
  <c r="R4436" i="4"/>
  <c r="R4437" i="4"/>
  <c r="R4438" i="4"/>
  <c r="R4439" i="4"/>
  <c r="R4440" i="4"/>
  <c r="R4441" i="4"/>
  <c r="R4442" i="4"/>
  <c r="R4443" i="4"/>
  <c r="R4444" i="4"/>
  <c r="R4445" i="4"/>
  <c r="R4446" i="4"/>
  <c r="R4447" i="4"/>
  <c r="R4448" i="4"/>
  <c r="R4449" i="4"/>
  <c r="R4450" i="4"/>
  <c r="R4451" i="4"/>
  <c r="R4452" i="4"/>
  <c r="R4453" i="4"/>
  <c r="R4454" i="4"/>
  <c r="R4455" i="4"/>
  <c r="R4456" i="4"/>
  <c r="R4457" i="4"/>
  <c r="R4458" i="4"/>
  <c r="R4459" i="4"/>
  <c r="R4460" i="4"/>
  <c r="R4461" i="4"/>
  <c r="R4462" i="4"/>
  <c r="R4463" i="4"/>
  <c r="R4464" i="4"/>
  <c r="R4465" i="4"/>
  <c r="R4466" i="4"/>
  <c r="R4467" i="4"/>
  <c r="R4468" i="4"/>
  <c r="R4469" i="4"/>
  <c r="R4470" i="4"/>
  <c r="R4471" i="4"/>
  <c r="R4472" i="4"/>
  <c r="R4473" i="4"/>
  <c r="R4474" i="4"/>
  <c r="R4475" i="4"/>
  <c r="R4476" i="4"/>
  <c r="R4477" i="4"/>
  <c r="R4478" i="4"/>
  <c r="R4479" i="4"/>
  <c r="R4480" i="4"/>
  <c r="R4481" i="4"/>
  <c r="R4482" i="4"/>
  <c r="R4483" i="4"/>
  <c r="R4484" i="4"/>
  <c r="R4485" i="4"/>
  <c r="R4486" i="4"/>
  <c r="R4487" i="4"/>
  <c r="R4488" i="4"/>
  <c r="R4489" i="4"/>
  <c r="R4490" i="4"/>
  <c r="R4491" i="4"/>
  <c r="R4492" i="4"/>
  <c r="R4493" i="4"/>
  <c r="R4494" i="4"/>
  <c r="R4495" i="4"/>
  <c r="R4496" i="4"/>
  <c r="R4497" i="4"/>
  <c r="R4498" i="4"/>
  <c r="R4499" i="4"/>
  <c r="R4500" i="4"/>
  <c r="R4501" i="4"/>
  <c r="R4502" i="4"/>
  <c r="R4503" i="4"/>
  <c r="R4504" i="4"/>
  <c r="R4505" i="4"/>
  <c r="R4506" i="4"/>
  <c r="R4507" i="4"/>
  <c r="R4508" i="4"/>
  <c r="R4509" i="4"/>
  <c r="R4510" i="4"/>
  <c r="R4511" i="4"/>
  <c r="R4512" i="4"/>
  <c r="R4513" i="4"/>
  <c r="R4514" i="4"/>
  <c r="R4515" i="4"/>
  <c r="R4516" i="4"/>
  <c r="R4517" i="4"/>
  <c r="R4518" i="4"/>
  <c r="R4519" i="4"/>
  <c r="R4520" i="4"/>
  <c r="R4521" i="4"/>
  <c r="R4522" i="4"/>
  <c r="R4523" i="4"/>
  <c r="R4524" i="4"/>
  <c r="R4525" i="4"/>
  <c r="R4526" i="4"/>
  <c r="R4527" i="4"/>
  <c r="R4528" i="4"/>
  <c r="R4529" i="4"/>
  <c r="R4530" i="4"/>
  <c r="R4531" i="4"/>
  <c r="R4532" i="4"/>
  <c r="R4533" i="4"/>
  <c r="R4534" i="4"/>
  <c r="R4535" i="4"/>
  <c r="R4536" i="4"/>
  <c r="R4537" i="4"/>
  <c r="R4538" i="4"/>
  <c r="R4539" i="4"/>
  <c r="R4540" i="4"/>
  <c r="R4541" i="4"/>
  <c r="R4542" i="4"/>
  <c r="R4543" i="4"/>
  <c r="R4544" i="4"/>
  <c r="R4545" i="4"/>
  <c r="R4546" i="4"/>
  <c r="R4547" i="4"/>
  <c r="R4548" i="4"/>
  <c r="R4549" i="4"/>
  <c r="R4550" i="4"/>
  <c r="R4551" i="4"/>
  <c r="R4552" i="4"/>
  <c r="R4553" i="4"/>
  <c r="R4554" i="4"/>
  <c r="R4555" i="4"/>
  <c r="R4556" i="4"/>
  <c r="R4557" i="4"/>
  <c r="R4558" i="4"/>
  <c r="R4559" i="4"/>
  <c r="R4560" i="4"/>
  <c r="R4561" i="4"/>
  <c r="R4562" i="4"/>
  <c r="R4563" i="4"/>
  <c r="R4564" i="4"/>
  <c r="R4565" i="4"/>
  <c r="R4566" i="4"/>
  <c r="R4567" i="4"/>
  <c r="R4568" i="4"/>
  <c r="R4569" i="4"/>
  <c r="R4570" i="4"/>
  <c r="R4571" i="4"/>
  <c r="R4572" i="4"/>
  <c r="R4573" i="4"/>
  <c r="R4574" i="4"/>
  <c r="R4575" i="4"/>
  <c r="R4576" i="4"/>
  <c r="R4577" i="4"/>
  <c r="R4578" i="4"/>
  <c r="R4579" i="4"/>
  <c r="R4580" i="4"/>
  <c r="R4581" i="4"/>
  <c r="R4582" i="4"/>
  <c r="R4583" i="4"/>
  <c r="R4584" i="4"/>
  <c r="R4585" i="4"/>
  <c r="R4586" i="4"/>
  <c r="R4587" i="4"/>
  <c r="R4588" i="4"/>
  <c r="R4589" i="4"/>
  <c r="R4590" i="4"/>
  <c r="R4591" i="4"/>
  <c r="R4592" i="4"/>
  <c r="R4593" i="4"/>
  <c r="R4594" i="4"/>
  <c r="R4595" i="4"/>
  <c r="R4596" i="4"/>
  <c r="R4597" i="4"/>
  <c r="R4598" i="4"/>
  <c r="R4599" i="4"/>
  <c r="R4600" i="4"/>
  <c r="R4601" i="4"/>
  <c r="R4602" i="4"/>
  <c r="R4603" i="4"/>
  <c r="R4604" i="4"/>
  <c r="R4605" i="4"/>
  <c r="R4606" i="4"/>
  <c r="R4607" i="4"/>
  <c r="R4608" i="4"/>
  <c r="R4609" i="4"/>
  <c r="R4610" i="4"/>
  <c r="R4611" i="4"/>
  <c r="R4612" i="4"/>
  <c r="R4613" i="4"/>
  <c r="R4614" i="4"/>
  <c r="R4615" i="4"/>
  <c r="R4616" i="4"/>
  <c r="R4617" i="4"/>
  <c r="R4618" i="4"/>
  <c r="R4619" i="4"/>
  <c r="R4620" i="4"/>
  <c r="R4621" i="4"/>
  <c r="R4622" i="4"/>
  <c r="R4623" i="4"/>
  <c r="R4624" i="4"/>
  <c r="R4625" i="4"/>
  <c r="R4626" i="4"/>
  <c r="R4627" i="4"/>
  <c r="R4628" i="4"/>
  <c r="R4629" i="4"/>
  <c r="R4630" i="4"/>
  <c r="R4631" i="4"/>
  <c r="R4632" i="4"/>
  <c r="R4633" i="4"/>
  <c r="R4634" i="4"/>
  <c r="R4635" i="4"/>
  <c r="R4636" i="4"/>
  <c r="R4637" i="4"/>
  <c r="R4638" i="4"/>
  <c r="R4639" i="4"/>
  <c r="R4640" i="4"/>
  <c r="R4641" i="4"/>
  <c r="R4642" i="4"/>
  <c r="R4643" i="4"/>
  <c r="R4644" i="4"/>
  <c r="R4645" i="4"/>
  <c r="R4646" i="4"/>
  <c r="R4647" i="4"/>
  <c r="R4648" i="4"/>
  <c r="R4649" i="4"/>
  <c r="R4650" i="4"/>
  <c r="R4651" i="4"/>
  <c r="R4652" i="4"/>
  <c r="R4653" i="4"/>
  <c r="R4654" i="4"/>
  <c r="R4655" i="4"/>
  <c r="R4656" i="4"/>
  <c r="R4657" i="4"/>
  <c r="R4658" i="4"/>
  <c r="R4659" i="4"/>
  <c r="R4660" i="4"/>
  <c r="R4661" i="4"/>
  <c r="R4662" i="4"/>
  <c r="R4663" i="4"/>
  <c r="R4664" i="4"/>
  <c r="R4665" i="4"/>
  <c r="R4666" i="4"/>
  <c r="R4667" i="4"/>
  <c r="R4668" i="4"/>
  <c r="R4669" i="4"/>
  <c r="R4670" i="4"/>
  <c r="R4671" i="4"/>
  <c r="R4672" i="4"/>
  <c r="R4673" i="4"/>
  <c r="R4674" i="4"/>
  <c r="R4675" i="4"/>
  <c r="R4676" i="4"/>
  <c r="R4677" i="4"/>
  <c r="R4678" i="4"/>
  <c r="R4679" i="4"/>
  <c r="R4680" i="4"/>
  <c r="R4681" i="4"/>
  <c r="R4682" i="4"/>
  <c r="R4683" i="4"/>
  <c r="R4684" i="4"/>
  <c r="R4685" i="4"/>
  <c r="R4686" i="4"/>
  <c r="R4687" i="4"/>
  <c r="R4688" i="4"/>
  <c r="R4689" i="4"/>
  <c r="R4690" i="4"/>
  <c r="R4691" i="4"/>
  <c r="R4692" i="4"/>
  <c r="R4693" i="4"/>
  <c r="R4694" i="4"/>
  <c r="R4695" i="4"/>
  <c r="R4696" i="4"/>
  <c r="R4697" i="4"/>
  <c r="R4698" i="4"/>
  <c r="R4699" i="4"/>
  <c r="R4700" i="4"/>
  <c r="R4701" i="4"/>
  <c r="R4702" i="4"/>
  <c r="R4703" i="4"/>
  <c r="R4704" i="4"/>
  <c r="R4705" i="4"/>
  <c r="R4706" i="4"/>
  <c r="R4707" i="4"/>
  <c r="R4708" i="4"/>
  <c r="R4709" i="4"/>
  <c r="R4710" i="4"/>
  <c r="R4711" i="4"/>
  <c r="R4712" i="4"/>
  <c r="R4713" i="4"/>
  <c r="R4714" i="4"/>
  <c r="R4715" i="4"/>
  <c r="R4716" i="4"/>
  <c r="R4717" i="4"/>
  <c r="R4718" i="4"/>
  <c r="R4719" i="4"/>
  <c r="R4720" i="4"/>
  <c r="R4721" i="4"/>
  <c r="R4722" i="4"/>
  <c r="R4723" i="4"/>
  <c r="R4724" i="4"/>
  <c r="R4725" i="4"/>
  <c r="R4726" i="4"/>
  <c r="R4727" i="4"/>
  <c r="R4728" i="4"/>
  <c r="R4729" i="4"/>
  <c r="R4730" i="4"/>
  <c r="R4731" i="4"/>
  <c r="R4732" i="4"/>
  <c r="R4733" i="4"/>
  <c r="R4734" i="4"/>
  <c r="R4735" i="4"/>
  <c r="R4736" i="4"/>
  <c r="R4737" i="4"/>
  <c r="R4738" i="4"/>
  <c r="R4739" i="4"/>
  <c r="R4740" i="4"/>
  <c r="R4741" i="4"/>
  <c r="R4742" i="4"/>
  <c r="R4743" i="4"/>
  <c r="R4744" i="4"/>
  <c r="R4745" i="4"/>
  <c r="R4746" i="4"/>
  <c r="R4747" i="4"/>
  <c r="R4748" i="4"/>
  <c r="R4749" i="4"/>
  <c r="R4750" i="4"/>
  <c r="R4751" i="4"/>
  <c r="R4752" i="4"/>
  <c r="R4753" i="4"/>
  <c r="R4754" i="4"/>
  <c r="R4755" i="4"/>
  <c r="R4756" i="4"/>
  <c r="R4757" i="4"/>
  <c r="R4758" i="4"/>
  <c r="R4759" i="4"/>
  <c r="R4760" i="4"/>
  <c r="R4761" i="4"/>
  <c r="R4762" i="4"/>
  <c r="R4763" i="4"/>
  <c r="R4764" i="4"/>
  <c r="R4765" i="4"/>
  <c r="R4766" i="4"/>
  <c r="R4767" i="4"/>
  <c r="R4768" i="4"/>
  <c r="R4769" i="4"/>
  <c r="R4770" i="4"/>
  <c r="R4771" i="4"/>
  <c r="R4772" i="4"/>
  <c r="R4773" i="4"/>
  <c r="R4774" i="4"/>
  <c r="R4775" i="4"/>
  <c r="R4776" i="4"/>
  <c r="R4777" i="4"/>
  <c r="R4778" i="4"/>
  <c r="R4779" i="4"/>
  <c r="R4780" i="4"/>
  <c r="R4781" i="4"/>
  <c r="R4782" i="4"/>
  <c r="R4783" i="4"/>
  <c r="R4784" i="4"/>
  <c r="R4785" i="4"/>
  <c r="R4786" i="4"/>
  <c r="R4787" i="4"/>
  <c r="R4788" i="4"/>
  <c r="R4789" i="4"/>
  <c r="R4790" i="4"/>
  <c r="R4791" i="4"/>
  <c r="R4792" i="4"/>
  <c r="R4793" i="4"/>
  <c r="R4794" i="4"/>
  <c r="R4795" i="4"/>
  <c r="R4796" i="4"/>
  <c r="R4797" i="4"/>
  <c r="R4798" i="4"/>
  <c r="R4799" i="4"/>
  <c r="R4800" i="4"/>
  <c r="R4801" i="4"/>
  <c r="R4802" i="4"/>
  <c r="R4803" i="4"/>
  <c r="R4804" i="4"/>
  <c r="R4805" i="4"/>
  <c r="R4806" i="4"/>
  <c r="R4807" i="4"/>
  <c r="R4808" i="4"/>
  <c r="R4809" i="4"/>
  <c r="R4810" i="4"/>
  <c r="R4811" i="4"/>
  <c r="R4812" i="4"/>
  <c r="R4813" i="4"/>
  <c r="R4814" i="4"/>
  <c r="R4815" i="4"/>
  <c r="R4816" i="4"/>
  <c r="R4817" i="4"/>
  <c r="R4818" i="4"/>
  <c r="R4819" i="4"/>
  <c r="R4820" i="4"/>
  <c r="R4821" i="4"/>
  <c r="R4822" i="4"/>
  <c r="R4823" i="4"/>
  <c r="R4824" i="4"/>
  <c r="R4825" i="4"/>
  <c r="R4826" i="4"/>
  <c r="R4827" i="4"/>
  <c r="R4828" i="4"/>
  <c r="R4829" i="4"/>
  <c r="R4830" i="4"/>
  <c r="R4831" i="4"/>
  <c r="R4832" i="4"/>
  <c r="R4833" i="4"/>
  <c r="R4834" i="4"/>
  <c r="R4835" i="4"/>
  <c r="R4836" i="4"/>
  <c r="R4837" i="4"/>
  <c r="R4838" i="4"/>
  <c r="R4839" i="4"/>
  <c r="R4840" i="4"/>
  <c r="R4841" i="4"/>
  <c r="R4842" i="4"/>
  <c r="R4843" i="4"/>
  <c r="R4844" i="4"/>
  <c r="R4845" i="4"/>
  <c r="R4846" i="4"/>
  <c r="R4847" i="4"/>
  <c r="R4848" i="4"/>
  <c r="R4849" i="4"/>
  <c r="R4850" i="4"/>
  <c r="R4851" i="4"/>
  <c r="R4852" i="4"/>
  <c r="R4853" i="4"/>
  <c r="R4854" i="4"/>
  <c r="R4855" i="4"/>
  <c r="R4856" i="4"/>
  <c r="R4857" i="4"/>
  <c r="R4858" i="4"/>
  <c r="R4859" i="4"/>
  <c r="R4860" i="4"/>
  <c r="R4861" i="4"/>
  <c r="R4862" i="4"/>
  <c r="R4863" i="4"/>
  <c r="R4864" i="4"/>
  <c r="R4865" i="4"/>
  <c r="R4866" i="4"/>
  <c r="R4867" i="4"/>
  <c r="R4868" i="4"/>
  <c r="R4869" i="4"/>
  <c r="R4870" i="4"/>
  <c r="R4871" i="4"/>
  <c r="R4872" i="4"/>
  <c r="R4873" i="4"/>
  <c r="R4874" i="4"/>
  <c r="R4875" i="4"/>
  <c r="R4876" i="4"/>
  <c r="R4877" i="4"/>
  <c r="R4878" i="4"/>
  <c r="R4879" i="4"/>
  <c r="R4880" i="4"/>
  <c r="R4881" i="4"/>
  <c r="R4882" i="4"/>
  <c r="R4883" i="4"/>
  <c r="R4884" i="4"/>
  <c r="R4885" i="4"/>
  <c r="R4886" i="4"/>
  <c r="R4887" i="4"/>
  <c r="R4888" i="4"/>
  <c r="R4889" i="4"/>
  <c r="R4890" i="4"/>
  <c r="R4891" i="4"/>
  <c r="R4892" i="4"/>
  <c r="R4893" i="4"/>
  <c r="R4894" i="4"/>
  <c r="R4895" i="4"/>
  <c r="R4896" i="4"/>
  <c r="R4897" i="4"/>
  <c r="R4898" i="4"/>
  <c r="R4899" i="4"/>
  <c r="R4900" i="4"/>
  <c r="R4901" i="4"/>
  <c r="R4902" i="4"/>
  <c r="R4903" i="4"/>
  <c r="R4904" i="4"/>
  <c r="R4905" i="4"/>
  <c r="R4906" i="4"/>
  <c r="R4907" i="4"/>
  <c r="R4908" i="4"/>
  <c r="R4909" i="4"/>
  <c r="R4910" i="4"/>
  <c r="R4911" i="4"/>
  <c r="R4912" i="4"/>
  <c r="R4913" i="4"/>
  <c r="R4914" i="4"/>
  <c r="R4915" i="4"/>
  <c r="R4916" i="4"/>
  <c r="R4917" i="4"/>
  <c r="R4918" i="4"/>
  <c r="R4919" i="4"/>
  <c r="R4920" i="4"/>
  <c r="R4921" i="4"/>
  <c r="R4922" i="4"/>
  <c r="R4923" i="4"/>
  <c r="R4924" i="4"/>
  <c r="R4925" i="4"/>
  <c r="R4926" i="4"/>
  <c r="R4927" i="4"/>
  <c r="R4928" i="4"/>
  <c r="R4929" i="4"/>
  <c r="R4930" i="4"/>
  <c r="R4931" i="4"/>
  <c r="R4932" i="4"/>
  <c r="R4933" i="4"/>
  <c r="R4934" i="4"/>
  <c r="R4935" i="4"/>
  <c r="R4936" i="4"/>
  <c r="R4937" i="4"/>
  <c r="R4938" i="4"/>
  <c r="R4939" i="4"/>
  <c r="R4940" i="4"/>
  <c r="R4941" i="4"/>
  <c r="R4942" i="4"/>
  <c r="R4943" i="4"/>
  <c r="R4944" i="4"/>
  <c r="R4945" i="4"/>
  <c r="R4946" i="4"/>
  <c r="R4947" i="4"/>
  <c r="R4948" i="4"/>
  <c r="R4949" i="4"/>
  <c r="R4950" i="4"/>
  <c r="R4951" i="4"/>
  <c r="R4952" i="4"/>
  <c r="R4953" i="4"/>
  <c r="R4954" i="4"/>
  <c r="R4955" i="4"/>
  <c r="R4956" i="4"/>
  <c r="R4957" i="4"/>
  <c r="R4958" i="4"/>
  <c r="R4959" i="4"/>
  <c r="R4960" i="4"/>
  <c r="R4961" i="4"/>
  <c r="R4962" i="4"/>
  <c r="R4963" i="4"/>
  <c r="R4964" i="4"/>
  <c r="R4965" i="4"/>
  <c r="R4966" i="4"/>
  <c r="R4967" i="4"/>
  <c r="R4968" i="4"/>
  <c r="R4969" i="4"/>
  <c r="R4970" i="4"/>
  <c r="R4971" i="4"/>
  <c r="R4972" i="4"/>
  <c r="R4973" i="4"/>
  <c r="R4974" i="4"/>
  <c r="R4975" i="4"/>
  <c r="R4976" i="4"/>
  <c r="R4977" i="4"/>
  <c r="R4978" i="4"/>
  <c r="R4979" i="4"/>
  <c r="R4980" i="4"/>
  <c r="R4981" i="4"/>
  <c r="R4982" i="4"/>
  <c r="R4983" i="4"/>
  <c r="R4984" i="4"/>
  <c r="R4985" i="4"/>
  <c r="R4986" i="4"/>
  <c r="R4987" i="4"/>
  <c r="R4988" i="4"/>
  <c r="R4989" i="4"/>
  <c r="R4990" i="4"/>
  <c r="R4991" i="4"/>
  <c r="R4992" i="4"/>
  <c r="R4993" i="4"/>
  <c r="R4994" i="4"/>
  <c r="R4995" i="4"/>
  <c r="R4996" i="4"/>
  <c r="R4997" i="4"/>
  <c r="R4998" i="4"/>
  <c r="R4999" i="4"/>
  <c r="R5000" i="4"/>
  <c r="R5001" i="4"/>
  <c r="R5002" i="4"/>
  <c r="R5003" i="4"/>
  <c r="R5004" i="4"/>
  <c r="R5005" i="4"/>
  <c r="R5006" i="4"/>
  <c r="R5007" i="4"/>
  <c r="R5008" i="4"/>
  <c r="R5009" i="4"/>
  <c r="R5010" i="4"/>
  <c r="R5011" i="4"/>
  <c r="R5012" i="4"/>
  <c r="R5013" i="4"/>
  <c r="R5014" i="4"/>
  <c r="R5015" i="4"/>
  <c r="R5016" i="4"/>
  <c r="R5017" i="4"/>
  <c r="R5018" i="4"/>
  <c r="R5019" i="4"/>
  <c r="R5020" i="4"/>
  <c r="R5021" i="4"/>
  <c r="R5022" i="4"/>
  <c r="R5023" i="4"/>
  <c r="R5024" i="4"/>
  <c r="R5025" i="4"/>
  <c r="R5026" i="4"/>
  <c r="R5027" i="4"/>
  <c r="R5028" i="4"/>
  <c r="R5029" i="4"/>
  <c r="R5030" i="4"/>
  <c r="R5031" i="4"/>
  <c r="R5032" i="4"/>
  <c r="R5033" i="4"/>
  <c r="R5034" i="4"/>
  <c r="R5035" i="4"/>
  <c r="R5036" i="4"/>
  <c r="R5037" i="4"/>
  <c r="R5038" i="4"/>
  <c r="R5039" i="4"/>
  <c r="R5040" i="4"/>
  <c r="R5041" i="4"/>
  <c r="R5042" i="4"/>
  <c r="R5043" i="4"/>
  <c r="R5044" i="4"/>
  <c r="R5045" i="4"/>
  <c r="R5046" i="4"/>
  <c r="R5047" i="4"/>
  <c r="R5048" i="4"/>
  <c r="R5049" i="4"/>
  <c r="R5050" i="4"/>
  <c r="R5051" i="4"/>
  <c r="R5052" i="4"/>
  <c r="R5053" i="4"/>
  <c r="R5054" i="4"/>
  <c r="R5055" i="4"/>
  <c r="R5056" i="4"/>
  <c r="R5057" i="4"/>
  <c r="R5058" i="4"/>
  <c r="R5059" i="4"/>
  <c r="R5060" i="4"/>
  <c r="R5061" i="4"/>
  <c r="R5062" i="4"/>
  <c r="R5063" i="4"/>
  <c r="R5064" i="4"/>
  <c r="R5065" i="4"/>
  <c r="R5066" i="4"/>
  <c r="R5067" i="4"/>
  <c r="R5068" i="4"/>
  <c r="R5069" i="4"/>
  <c r="R5070" i="4"/>
  <c r="R5071" i="4"/>
  <c r="R5072" i="4"/>
  <c r="R5073" i="4"/>
  <c r="R5074" i="4"/>
  <c r="R5075" i="4"/>
  <c r="R5076" i="4"/>
  <c r="R5077" i="4"/>
  <c r="R5078" i="4"/>
  <c r="R5079" i="4"/>
  <c r="R5080" i="4"/>
  <c r="R5081" i="4"/>
  <c r="R5082" i="4"/>
  <c r="R5083" i="4"/>
  <c r="R5084" i="4"/>
  <c r="R5085" i="4"/>
  <c r="R5086" i="4"/>
  <c r="R5087" i="4"/>
  <c r="R5088" i="4"/>
  <c r="R5089" i="4"/>
  <c r="R5090" i="4"/>
  <c r="R5091" i="4"/>
  <c r="R5092" i="4"/>
  <c r="R5093" i="4"/>
  <c r="R5094" i="4"/>
  <c r="R5095" i="4"/>
  <c r="R5096" i="4"/>
  <c r="R5097" i="4"/>
  <c r="R5098" i="4"/>
  <c r="R5099" i="4"/>
  <c r="R5100" i="4"/>
  <c r="R5101" i="4"/>
  <c r="R5102" i="4"/>
  <c r="R5103" i="4"/>
  <c r="R5104" i="4"/>
  <c r="R5105" i="4"/>
  <c r="R5106" i="4"/>
  <c r="R5107" i="4"/>
  <c r="R5108" i="4"/>
  <c r="R5109" i="4"/>
  <c r="R5110" i="4"/>
  <c r="R5111" i="4"/>
  <c r="R5112" i="4"/>
  <c r="R5113" i="4"/>
  <c r="R5114" i="4"/>
  <c r="R5115" i="4"/>
  <c r="R5116" i="4"/>
  <c r="R5117" i="4"/>
  <c r="R5118" i="4"/>
  <c r="R5119" i="4"/>
  <c r="R5120" i="4"/>
  <c r="R5121" i="4"/>
  <c r="R5122" i="4"/>
  <c r="R5123" i="4"/>
  <c r="R5124" i="4"/>
  <c r="R5125" i="4"/>
  <c r="R5126" i="4"/>
  <c r="R5127" i="4"/>
  <c r="R5128" i="4"/>
  <c r="R5129" i="4"/>
  <c r="R5130" i="4"/>
  <c r="R5131" i="4"/>
  <c r="R5132" i="4"/>
  <c r="R5133" i="4"/>
  <c r="R5134" i="4"/>
  <c r="R5135" i="4"/>
  <c r="R5136" i="4"/>
  <c r="R5137" i="4"/>
  <c r="R5138" i="4"/>
  <c r="R5139" i="4"/>
  <c r="R5140" i="4"/>
  <c r="R5141" i="4"/>
  <c r="R5142" i="4"/>
  <c r="R5143" i="4"/>
  <c r="R5144" i="4"/>
  <c r="R5145" i="4"/>
  <c r="R5146" i="4"/>
  <c r="R5147" i="4"/>
  <c r="R5148" i="4"/>
  <c r="R5149" i="4"/>
  <c r="R5150" i="4"/>
  <c r="R5151" i="4"/>
  <c r="R5152" i="4"/>
  <c r="R5153" i="4"/>
  <c r="R5154" i="4"/>
  <c r="R5155" i="4"/>
  <c r="R5156" i="4"/>
  <c r="R5157" i="4"/>
  <c r="R5158" i="4"/>
  <c r="R5159" i="4"/>
  <c r="R5160" i="4"/>
  <c r="R5161" i="4"/>
  <c r="R5162" i="4"/>
  <c r="R5163" i="4"/>
  <c r="R5164" i="4"/>
  <c r="R5165" i="4"/>
  <c r="R5166" i="4"/>
  <c r="R5167" i="4"/>
  <c r="R5168" i="4"/>
  <c r="R5169" i="4"/>
  <c r="R5170" i="4"/>
  <c r="R5171" i="4"/>
  <c r="R5172" i="4"/>
  <c r="R5173" i="4"/>
  <c r="R5174" i="4"/>
  <c r="R5175" i="4"/>
  <c r="R5176" i="4"/>
  <c r="R5177" i="4"/>
  <c r="R5178" i="4"/>
  <c r="R5179" i="4"/>
  <c r="R5180" i="4"/>
  <c r="R5181" i="4"/>
  <c r="R5182" i="4"/>
  <c r="R5183" i="4"/>
  <c r="R5184" i="4"/>
  <c r="R5185" i="4"/>
  <c r="R5186" i="4"/>
  <c r="R5187" i="4"/>
  <c r="R5188" i="4"/>
  <c r="R5189" i="4"/>
  <c r="R5190" i="4"/>
  <c r="R5191" i="4"/>
  <c r="R5192" i="4"/>
  <c r="R5193" i="4"/>
  <c r="R5194" i="4"/>
  <c r="R5195" i="4"/>
  <c r="R5196" i="4"/>
  <c r="R5197" i="4"/>
  <c r="R5198" i="4"/>
  <c r="R5199" i="4"/>
  <c r="R5200" i="4"/>
  <c r="R5201" i="4"/>
  <c r="R5202" i="4"/>
  <c r="R5203" i="4"/>
  <c r="R5204" i="4"/>
  <c r="R5205" i="4"/>
  <c r="R5206" i="4"/>
  <c r="R5207" i="4"/>
  <c r="R5208" i="4"/>
  <c r="R5209" i="4"/>
  <c r="R5210" i="4"/>
  <c r="R5211" i="4"/>
  <c r="R5212" i="4"/>
  <c r="R5213" i="4"/>
  <c r="R5214" i="4"/>
  <c r="R5215" i="4"/>
  <c r="R5216" i="4"/>
  <c r="R5217" i="4"/>
  <c r="R5218" i="4"/>
  <c r="R5219" i="4"/>
  <c r="R5220" i="4"/>
  <c r="R5221" i="4"/>
  <c r="R5222" i="4"/>
  <c r="R5223" i="4"/>
  <c r="R5224" i="4"/>
  <c r="R5225" i="4"/>
  <c r="R5226" i="4"/>
  <c r="R5227" i="4"/>
  <c r="R5228" i="4"/>
  <c r="R5229" i="4"/>
  <c r="R5230" i="4"/>
  <c r="R5231" i="4"/>
  <c r="R5232" i="4"/>
  <c r="R5233" i="4"/>
  <c r="R5234" i="4"/>
  <c r="R5235" i="4"/>
  <c r="R5236" i="4"/>
  <c r="R5237" i="4"/>
  <c r="R5238" i="4"/>
  <c r="R5239" i="4"/>
  <c r="R5240" i="4"/>
  <c r="R5241" i="4"/>
  <c r="R5242" i="4"/>
  <c r="R5243" i="4"/>
  <c r="R5244" i="4"/>
  <c r="R5245" i="4"/>
  <c r="R5246" i="4"/>
  <c r="R5247" i="4"/>
  <c r="R5248" i="4"/>
  <c r="R5249" i="4"/>
  <c r="R5250" i="4"/>
  <c r="R5251" i="4"/>
  <c r="R5252" i="4"/>
  <c r="R5253" i="4"/>
  <c r="R5254" i="4"/>
  <c r="R5255" i="4"/>
  <c r="R5256" i="4"/>
  <c r="R5257" i="4"/>
  <c r="R5258" i="4"/>
  <c r="R5259" i="4"/>
  <c r="R5260" i="4"/>
  <c r="R5261" i="4"/>
  <c r="R5262" i="4"/>
  <c r="R5263" i="4"/>
  <c r="R5264" i="4"/>
  <c r="R5265" i="4"/>
  <c r="R5266" i="4"/>
  <c r="R5267" i="4"/>
  <c r="R5268" i="4"/>
  <c r="R5269" i="4"/>
  <c r="R5270" i="4"/>
  <c r="R5271" i="4"/>
  <c r="R5272" i="4"/>
  <c r="R5273" i="4"/>
  <c r="R5274" i="4"/>
  <c r="R5275" i="4"/>
  <c r="R5276" i="4"/>
  <c r="R5277" i="4"/>
  <c r="R5278" i="4"/>
  <c r="R5279" i="4"/>
  <c r="R5280" i="4"/>
  <c r="R5281" i="4"/>
  <c r="R5282" i="4"/>
  <c r="R5283" i="4"/>
  <c r="R5284" i="4"/>
  <c r="R5285" i="4"/>
  <c r="R5286" i="4"/>
  <c r="R5287" i="4"/>
  <c r="R5288" i="4"/>
  <c r="R5289" i="4"/>
  <c r="R5290" i="4"/>
  <c r="R5291" i="4"/>
  <c r="R5292" i="4"/>
  <c r="R5293" i="4"/>
  <c r="R5294" i="4"/>
  <c r="R5295" i="4"/>
  <c r="R5296" i="4"/>
  <c r="R5297" i="4"/>
  <c r="R5298" i="4"/>
  <c r="R5299" i="4"/>
  <c r="R5300" i="4"/>
  <c r="R5301" i="4"/>
  <c r="R5302" i="4"/>
  <c r="R5303" i="4"/>
  <c r="R5304" i="4"/>
  <c r="R5305" i="4"/>
  <c r="R5306" i="4"/>
  <c r="R5307" i="4"/>
  <c r="R5308" i="4"/>
  <c r="R5309" i="4"/>
  <c r="R5310" i="4"/>
  <c r="R5311" i="4"/>
  <c r="R5312" i="4"/>
  <c r="R5313" i="4"/>
  <c r="R5314" i="4"/>
  <c r="R5315" i="4"/>
  <c r="R5316" i="4"/>
  <c r="R5317" i="4"/>
  <c r="R5318" i="4"/>
  <c r="R5319" i="4"/>
  <c r="R5320" i="4"/>
  <c r="R5321" i="4"/>
  <c r="R5322" i="4"/>
  <c r="R5323" i="4"/>
  <c r="R5324" i="4"/>
  <c r="R5325" i="4"/>
  <c r="R5326" i="4"/>
  <c r="R5327" i="4"/>
  <c r="R5328" i="4"/>
  <c r="R5329" i="4"/>
  <c r="R5330" i="4"/>
  <c r="R5331" i="4"/>
  <c r="R5332" i="4"/>
  <c r="R5333" i="4"/>
  <c r="R5334" i="4"/>
  <c r="R5335" i="4"/>
  <c r="R5336" i="4"/>
  <c r="R5337" i="4"/>
  <c r="R5338" i="4"/>
  <c r="R5339" i="4"/>
  <c r="R5340" i="4"/>
  <c r="R5341" i="4"/>
  <c r="R5342" i="4"/>
  <c r="R5343" i="4"/>
  <c r="R5344" i="4"/>
  <c r="R5345" i="4"/>
  <c r="R5346" i="4"/>
  <c r="R5347" i="4"/>
  <c r="R5348" i="4"/>
  <c r="R5349" i="4"/>
  <c r="R5350" i="4"/>
  <c r="R5351" i="4"/>
  <c r="R5352" i="4"/>
  <c r="R5353" i="4"/>
  <c r="R5354" i="4"/>
  <c r="R5355" i="4"/>
  <c r="R5356" i="4"/>
  <c r="R5357" i="4"/>
  <c r="R5358" i="4"/>
  <c r="R5359" i="4"/>
  <c r="R5360" i="4"/>
  <c r="R5361" i="4"/>
  <c r="R5362" i="4"/>
  <c r="R5363" i="4"/>
  <c r="R5364" i="4"/>
  <c r="R5365" i="4"/>
  <c r="R5366" i="4"/>
  <c r="R5367" i="4"/>
  <c r="R5368" i="4"/>
  <c r="R5369" i="4"/>
  <c r="R5370" i="4"/>
  <c r="R5371" i="4"/>
  <c r="R5372" i="4"/>
  <c r="R5373" i="4"/>
  <c r="R5374" i="4"/>
  <c r="R5375" i="4"/>
  <c r="R5376" i="4"/>
  <c r="R5377" i="4"/>
  <c r="R5378" i="4"/>
  <c r="R5379" i="4"/>
  <c r="R5380" i="4"/>
  <c r="R5381" i="4"/>
  <c r="R5382" i="4"/>
  <c r="R5383" i="4"/>
  <c r="R5384" i="4"/>
  <c r="R5385" i="4"/>
  <c r="R5386" i="4"/>
  <c r="R5387" i="4"/>
  <c r="R5388" i="4"/>
  <c r="R5389" i="4"/>
  <c r="R5390" i="4"/>
  <c r="R5391" i="4"/>
  <c r="R5392" i="4"/>
  <c r="R5393" i="4"/>
  <c r="R5394" i="4"/>
  <c r="R5395" i="4"/>
  <c r="R5396" i="4"/>
  <c r="R5397" i="4"/>
  <c r="R5398" i="4"/>
  <c r="R5399" i="4"/>
  <c r="R5400" i="4"/>
  <c r="R5401" i="4"/>
  <c r="R5402" i="4"/>
  <c r="R5403" i="4"/>
  <c r="R5404" i="4"/>
  <c r="R5405" i="4"/>
  <c r="R5406" i="4"/>
  <c r="R5407" i="4"/>
  <c r="R5408" i="4"/>
  <c r="R5409" i="4"/>
  <c r="R5410" i="4"/>
  <c r="R5411" i="4"/>
  <c r="R5412" i="4"/>
  <c r="R5413" i="4"/>
  <c r="R5414" i="4"/>
  <c r="R5415" i="4"/>
  <c r="R5416" i="4"/>
  <c r="R5417" i="4"/>
  <c r="R5418" i="4"/>
  <c r="R5419" i="4"/>
  <c r="R5420" i="4"/>
  <c r="R5421" i="4"/>
  <c r="R5422" i="4"/>
  <c r="R5423" i="4"/>
  <c r="R5424" i="4"/>
  <c r="R5425" i="4"/>
  <c r="R5426" i="4"/>
  <c r="R5427" i="4"/>
  <c r="R5428" i="4"/>
  <c r="R5429" i="4"/>
  <c r="R5430" i="4"/>
  <c r="R5431" i="4"/>
  <c r="R5432" i="4"/>
  <c r="R5433" i="4"/>
  <c r="R5434" i="4"/>
  <c r="R5435" i="4"/>
  <c r="R5436" i="4"/>
  <c r="R5437" i="4"/>
  <c r="R5438" i="4"/>
  <c r="R5439" i="4"/>
  <c r="R5440" i="4"/>
  <c r="R5441" i="4"/>
  <c r="R5442" i="4"/>
  <c r="R5443" i="4"/>
  <c r="R5444" i="4"/>
  <c r="R5445" i="4"/>
  <c r="R5446" i="4"/>
  <c r="R5447" i="4"/>
  <c r="R5448" i="4"/>
  <c r="R5449" i="4"/>
  <c r="R5450" i="4"/>
  <c r="R5451" i="4"/>
  <c r="R5452" i="4"/>
  <c r="R5453" i="4"/>
  <c r="R5454" i="4"/>
  <c r="R5455" i="4"/>
  <c r="R5456" i="4"/>
  <c r="R5457" i="4"/>
  <c r="R5458" i="4"/>
  <c r="R5459" i="4"/>
  <c r="R5460" i="4"/>
  <c r="R5461" i="4"/>
  <c r="R5462" i="4"/>
  <c r="R5463" i="4"/>
  <c r="R5464" i="4"/>
  <c r="R5465" i="4"/>
  <c r="R5466" i="4"/>
  <c r="R5467" i="4"/>
  <c r="R5468" i="4"/>
  <c r="R5469" i="4"/>
  <c r="R5470" i="4"/>
  <c r="R5471" i="4"/>
  <c r="R5472" i="4"/>
  <c r="R5473" i="4"/>
  <c r="R5474" i="4"/>
  <c r="R5475" i="4"/>
  <c r="R5476" i="4"/>
  <c r="R5477" i="4"/>
  <c r="R5478" i="4"/>
  <c r="R5479" i="4"/>
  <c r="R5480" i="4"/>
  <c r="R5481" i="4"/>
  <c r="R5482" i="4"/>
  <c r="R5483" i="4"/>
  <c r="R5484" i="4"/>
  <c r="R5485" i="4"/>
  <c r="R5486" i="4"/>
  <c r="R5487" i="4"/>
  <c r="R5488" i="4"/>
  <c r="R5489" i="4"/>
  <c r="R5490" i="4"/>
  <c r="R5491" i="4"/>
  <c r="R5492" i="4"/>
  <c r="R5493" i="4"/>
  <c r="R5494" i="4"/>
  <c r="R5495" i="4"/>
  <c r="R5496" i="4"/>
  <c r="R5497" i="4"/>
  <c r="R5498" i="4"/>
  <c r="R5499" i="4"/>
  <c r="R5500" i="4"/>
  <c r="R5501" i="4"/>
  <c r="R5502" i="4"/>
  <c r="R5503" i="4"/>
  <c r="R5504" i="4"/>
  <c r="R5505" i="4"/>
  <c r="R5506" i="4"/>
  <c r="R5507" i="4"/>
  <c r="R5508" i="4"/>
  <c r="R5509" i="4"/>
  <c r="R5510" i="4"/>
  <c r="R5511" i="4"/>
  <c r="R5512" i="4"/>
  <c r="R5513" i="4"/>
  <c r="R5514" i="4"/>
  <c r="R5515" i="4"/>
  <c r="R5516" i="4"/>
  <c r="R5517" i="4"/>
  <c r="R5518" i="4"/>
  <c r="R5519" i="4"/>
  <c r="R5520" i="4"/>
  <c r="R5521" i="4"/>
  <c r="R5522" i="4"/>
  <c r="R5523" i="4"/>
  <c r="R5524" i="4"/>
  <c r="R5525" i="4"/>
  <c r="R5526" i="4"/>
  <c r="R5527" i="4"/>
  <c r="R5528" i="4"/>
  <c r="R5529" i="4"/>
  <c r="R5530" i="4"/>
  <c r="R5531" i="4"/>
  <c r="R5532" i="4"/>
  <c r="R5533" i="4"/>
  <c r="R5534" i="4"/>
  <c r="R5535" i="4"/>
  <c r="R5536" i="4"/>
  <c r="R5537" i="4"/>
  <c r="R5538" i="4"/>
  <c r="R5539" i="4"/>
  <c r="R5540" i="4"/>
  <c r="R5541" i="4"/>
  <c r="R5542" i="4"/>
  <c r="R5543" i="4"/>
  <c r="R5544" i="4"/>
  <c r="R5545" i="4"/>
  <c r="R5546" i="4"/>
  <c r="R5547" i="4"/>
  <c r="R5548" i="4"/>
  <c r="R5549" i="4"/>
  <c r="R5550" i="4"/>
  <c r="R5551" i="4"/>
  <c r="R5552" i="4"/>
  <c r="R5553" i="4"/>
  <c r="R5554" i="4"/>
  <c r="R5555" i="4"/>
  <c r="R5556" i="4"/>
  <c r="R5557" i="4"/>
  <c r="R5558" i="4"/>
  <c r="R5559" i="4"/>
  <c r="R5560" i="4"/>
  <c r="R5561" i="4"/>
  <c r="R5562" i="4"/>
  <c r="R5563" i="4"/>
  <c r="R5564" i="4"/>
  <c r="R5565" i="4"/>
  <c r="R5566" i="4"/>
  <c r="R5567" i="4"/>
  <c r="R5568" i="4"/>
  <c r="R5569" i="4"/>
  <c r="R5570" i="4"/>
  <c r="R5571" i="4"/>
  <c r="R5572" i="4"/>
  <c r="R5573" i="4"/>
  <c r="R5574" i="4"/>
  <c r="R5575" i="4"/>
  <c r="R5576" i="4"/>
  <c r="R5577" i="4"/>
  <c r="R5578" i="4"/>
  <c r="R5579" i="4"/>
  <c r="R5580" i="4"/>
  <c r="R5581" i="4"/>
  <c r="R5582" i="4"/>
  <c r="R5583" i="4"/>
  <c r="R5584" i="4"/>
  <c r="R5585" i="4"/>
  <c r="R5586" i="4"/>
  <c r="R5587" i="4"/>
  <c r="R5588" i="4"/>
  <c r="R5589" i="4"/>
  <c r="R5590" i="4"/>
  <c r="R5591" i="4"/>
  <c r="R5592" i="4"/>
  <c r="R5593" i="4"/>
  <c r="R5594" i="4"/>
  <c r="R5595" i="4"/>
  <c r="R5596" i="4"/>
  <c r="R5597" i="4"/>
  <c r="R5598" i="4"/>
  <c r="R5599" i="4"/>
  <c r="R5600" i="4"/>
  <c r="R5601" i="4"/>
  <c r="R5602" i="4"/>
  <c r="R5603" i="4"/>
  <c r="R5604" i="4"/>
  <c r="R5605" i="4"/>
  <c r="R5606" i="4"/>
  <c r="R5607" i="4"/>
  <c r="R5608" i="4"/>
  <c r="R5609" i="4"/>
  <c r="R5610" i="4"/>
  <c r="R5611" i="4"/>
  <c r="R5612" i="4"/>
  <c r="R5613" i="4"/>
  <c r="R5614" i="4"/>
  <c r="R5615" i="4"/>
  <c r="R5616" i="4"/>
  <c r="R5617" i="4"/>
  <c r="R5618" i="4"/>
  <c r="R5619" i="4"/>
  <c r="R5620" i="4"/>
  <c r="R5621" i="4"/>
  <c r="R5622" i="4"/>
  <c r="R5623" i="4"/>
  <c r="R5624" i="4"/>
  <c r="R5625" i="4"/>
  <c r="R5626" i="4"/>
  <c r="R5627" i="4"/>
  <c r="R5628" i="4"/>
  <c r="R5629" i="4"/>
  <c r="R5630" i="4"/>
  <c r="R5631" i="4"/>
  <c r="R5632" i="4"/>
  <c r="R5633" i="4"/>
  <c r="R5634" i="4"/>
  <c r="R5635" i="4"/>
  <c r="R5636" i="4"/>
  <c r="R5637" i="4"/>
  <c r="R5638" i="4"/>
  <c r="R5639" i="4"/>
  <c r="R5640" i="4"/>
  <c r="R5641" i="4"/>
  <c r="R5642" i="4"/>
  <c r="R5643" i="4"/>
  <c r="R5644" i="4"/>
  <c r="R5645" i="4"/>
  <c r="R5646" i="4"/>
  <c r="R5647" i="4"/>
  <c r="R5648" i="4"/>
  <c r="R5649" i="4"/>
  <c r="R5650" i="4"/>
  <c r="R5651" i="4"/>
  <c r="R5652" i="4"/>
  <c r="R5653" i="4"/>
  <c r="R5654" i="4"/>
  <c r="R5655" i="4"/>
  <c r="R5656" i="4"/>
  <c r="R5657" i="4"/>
  <c r="R5658" i="4"/>
  <c r="R5659" i="4"/>
  <c r="R5660" i="4"/>
  <c r="R5661" i="4"/>
  <c r="R5662" i="4"/>
  <c r="R5663" i="4"/>
  <c r="R5664" i="4"/>
  <c r="R5665" i="4"/>
  <c r="R5666" i="4"/>
  <c r="R5667" i="4"/>
  <c r="R5668" i="4"/>
  <c r="R5669" i="4"/>
  <c r="R5670" i="4"/>
  <c r="R5671" i="4"/>
  <c r="R5672" i="4"/>
  <c r="R5673" i="4"/>
  <c r="R5674" i="4"/>
  <c r="R5675" i="4"/>
  <c r="R5676" i="4"/>
  <c r="R5677" i="4"/>
  <c r="R5678" i="4"/>
  <c r="R5679" i="4"/>
  <c r="R5680" i="4"/>
  <c r="R5681" i="4"/>
  <c r="R5682" i="4"/>
  <c r="R5683" i="4"/>
  <c r="R5684" i="4"/>
  <c r="R5685" i="4"/>
  <c r="R5686" i="4"/>
  <c r="R5687" i="4"/>
  <c r="R5688" i="4"/>
  <c r="R5689" i="4"/>
  <c r="R5690" i="4"/>
  <c r="R5691" i="4"/>
  <c r="R5692" i="4"/>
  <c r="R5693" i="4"/>
  <c r="R5694" i="4"/>
  <c r="R5695" i="4"/>
  <c r="R5696" i="4"/>
  <c r="R5697" i="4"/>
  <c r="R5698" i="4"/>
  <c r="R5699" i="4"/>
  <c r="R5700" i="4"/>
  <c r="R5701" i="4"/>
  <c r="R5702" i="4"/>
  <c r="R5703" i="4"/>
  <c r="R5704" i="4"/>
  <c r="R5705" i="4"/>
  <c r="R5706" i="4"/>
  <c r="R5707" i="4"/>
  <c r="R5708" i="4"/>
  <c r="R5709" i="4"/>
  <c r="R5710" i="4"/>
  <c r="R5711" i="4"/>
  <c r="R5712" i="4"/>
  <c r="R5713" i="4"/>
  <c r="R5714" i="4"/>
  <c r="R5715" i="4"/>
  <c r="R5716" i="4"/>
  <c r="R5717" i="4"/>
  <c r="R5718" i="4"/>
  <c r="R5719" i="4"/>
  <c r="R5720" i="4"/>
  <c r="R5721" i="4"/>
  <c r="R5722" i="4"/>
  <c r="R5723" i="4"/>
  <c r="R5724" i="4"/>
  <c r="R5725" i="4"/>
  <c r="R5726" i="4"/>
  <c r="R5727" i="4"/>
  <c r="R5728" i="4"/>
  <c r="R5729" i="4"/>
  <c r="R5730" i="4"/>
  <c r="R5731" i="4"/>
  <c r="R5732" i="4"/>
  <c r="R5733" i="4"/>
  <c r="R5734" i="4"/>
  <c r="R5735" i="4"/>
  <c r="R5736" i="4"/>
  <c r="R5737" i="4"/>
  <c r="R5738" i="4"/>
  <c r="R5739" i="4"/>
  <c r="R5740" i="4"/>
  <c r="R5741" i="4"/>
  <c r="R5742" i="4"/>
  <c r="R5743" i="4"/>
  <c r="R5744" i="4"/>
  <c r="R5745" i="4"/>
  <c r="R5746" i="4"/>
  <c r="R5747" i="4"/>
  <c r="R5748" i="4"/>
  <c r="R5749" i="4"/>
  <c r="R5750" i="4"/>
  <c r="R5751" i="4"/>
  <c r="R5752" i="4"/>
  <c r="R5753" i="4"/>
  <c r="R5754" i="4"/>
  <c r="R5755" i="4"/>
  <c r="R5756" i="4"/>
  <c r="R5757" i="4"/>
  <c r="R5758" i="4"/>
  <c r="R5759" i="4"/>
  <c r="R5760" i="4"/>
  <c r="R5761" i="4"/>
  <c r="R5762" i="4"/>
  <c r="R5763" i="4"/>
  <c r="R5764" i="4"/>
  <c r="R5765" i="4"/>
  <c r="R5766" i="4"/>
  <c r="R5767" i="4"/>
  <c r="R5768" i="4"/>
  <c r="R5769" i="4"/>
  <c r="R5770" i="4"/>
  <c r="R5771" i="4"/>
  <c r="R5772" i="4"/>
  <c r="R5773" i="4"/>
  <c r="R5774" i="4"/>
  <c r="R5775" i="4"/>
  <c r="R5776" i="4"/>
  <c r="R5777" i="4"/>
  <c r="R5778" i="4"/>
  <c r="R5779" i="4"/>
  <c r="R5780" i="4"/>
  <c r="R5781" i="4"/>
  <c r="R5782" i="4"/>
  <c r="R5783" i="4"/>
  <c r="R5784" i="4"/>
  <c r="R5785" i="4"/>
  <c r="R5786" i="4"/>
  <c r="R5787" i="4"/>
  <c r="R5788" i="4"/>
  <c r="R5789" i="4"/>
  <c r="R5790" i="4"/>
  <c r="R5791" i="4"/>
  <c r="R5792" i="4"/>
  <c r="R5793" i="4"/>
  <c r="R5794" i="4"/>
  <c r="R5795" i="4"/>
  <c r="R5796" i="4"/>
  <c r="R5797" i="4"/>
  <c r="R5798" i="4"/>
  <c r="R5799" i="4"/>
  <c r="R5800" i="4"/>
  <c r="R5801" i="4"/>
  <c r="R5802" i="4"/>
  <c r="R5803" i="4"/>
  <c r="R5804" i="4"/>
  <c r="R5805" i="4"/>
  <c r="R5806" i="4"/>
  <c r="R5807" i="4"/>
  <c r="R5808" i="4"/>
  <c r="R5809" i="4"/>
  <c r="R5810" i="4"/>
  <c r="R5811" i="4"/>
  <c r="R5812" i="4"/>
  <c r="R5813" i="4"/>
  <c r="R5814" i="4"/>
  <c r="R5815" i="4"/>
  <c r="R5816" i="4"/>
  <c r="R5817" i="4"/>
  <c r="R5818" i="4"/>
  <c r="R5819" i="4"/>
  <c r="R5820" i="4"/>
  <c r="R5821" i="4"/>
  <c r="R5822" i="4"/>
  <c r="R5823" i="4"/>
  <c r="R5824" i="4"/>
  <c r="R5825" i="4"/>
  <c r="R5826" i="4"/>
  <c r="R5827" i="4"/>
  <c r="R5828" i="4"/>
  <c r="R5829" i="4"/>
  <c r="R5830" i="4"/>
  <c r="R5831" i="4"/>
  <c r="R5832" i="4"/>
  <c r="R5833" i="4"/>
  <c r="R5834" i="4"/>
  <c r="R5835" i="4"/>
  <c r="R5836" i="4"/>
  <c r="R5837" i="4"/>
  <c r="R5838" i="4"/>
  <c r="R5839" i="4"/>
  <c r="R5840" i="4"/>
  <c r="R5841" i="4"/>
  <c r="R5842" i="4"/>
  <c r="R5843" i="4"/>
  <c r="R5844" i="4"/>
  <c r="R5845" i="4"/>
  <c r="R5846" i="4"/>
  <c r="R5847" i="4"/>
  <c r="R5848" i="4"/>
  <c r="R5849" i="4"/>
  <c r="R5850" i="4"/>
  <c r="R5851" i="4"/>
  <c r="R5852" i="4"/>
  <c r="R5853" i="4"/>
  <c r="R5854" i="4"/>
  <c r="R5855" i="4"/>
  <c r="R5856" i="4"/>
  <c r="R5857" i="4"/>
  <c r="R5858" i="4"/>
  <c r="R5859" i="4"/>
  <c r="R5860" i="4"/>
  <c r="R5861" i="4"/>
  <c r="R5862" i="4"/>
  <c r="R5863" i="4"/>
  <c r="R5864" i="4"/>
  <c r="R5865" i="4"/>
  <c r="R5866" i="4"/>
  <c r="R5867" i="4"/>
  <c r="R5868" i="4"/>
  <c r="R5869" i="4"/>
  <c r="R5870" i="4"/>
  <c r="R5871" i="4"/>
  <c r="R5872" i="4"/>
  <c r="R5873" i="4"/>
  <c r="R5874" i="4"/>
  <c r="R5875" i="4"/>
  <c r="R5876" i="4"/>
  <c r="R5877" i="4"/>
  <c r="R5878" i="4"/>
  <c r="R5879" i="4"/>
  <c r="R5880" i="4"/>
  <c r="R5881" i="4"/>
  <c r="R5882" i="4"/>
  <c r="R5883" i="4"/>
  <c r="R5884" i="4"/>
  <c r="R5885" i="4"/>
  <c r="R5886" i="4"/>
  <c r="R5887" i="4"/>
  <c r="R5888" i="4"/>
  <c r="R5889" i="4"/>
  <c r="R5890" i="4"/>
  <c r="R5891" i="4"/>
  <c r="R5892" i="4"/>
  <c r="R5893" i="4"/>
  <c r="R5894" i="4"/>
  <c r="R5895" i="4"/>
  <c r="R5896" i="4"/>
  <c r="R5897" i="4"/>
  <c r="R5898" i="4"/>
  <c r="R5899" i="4"/>
  <c r="R5900" i="4"/>
  <c r="R5901" i="4"/>
  <c r="R5902" i="4"/>
  <c r="R5903" i="4"/>
  <c r="R5904" i="4"/>
  <c r="R5905" i="4"/>
  <c r="R5906" i="4"/>
  <c r="R5907" i="4"/>
  <c r="R5908" i="4"/>
  <c r="R5909" i="4"/>
  <c r="R5910" i="4"/>
  <c r="R5911" i="4"/>
  <c r="R5912" i="4"/>
  <c r="R5913" i="4"/>
  <c r="R5914" i="4"/>
  <c r="R5915" i="4"/>
  <c r="R5916" i="4"/>
  <c r="R5917" i="4"/>
  <c r="R5918" i="4"/>
  <c r="R5919" i="4"/>
  <c r="R5920" i="4"/>
  <c r="R5921" i="4"/>
  <c r="R5922" i="4"/>
  <c r="R5923" i="4"/>
  <c r="R5924" i="4"/>
  <c r="R5925" i="4"/>
  <c r="R5926" i="4"/>
  <c r="R5927" i="4"/>
  <c r="R5928" i="4"/>
  <c r="R5929" i="4"/>
  <c r="R5930" i="4"/>
  <c r="R5931" i="4"/>
  <c r="R5932" i="4"/>
  <c r="R5933" i="4"/>
  <c r="R5934" i="4"/>
  <c r="R5935" i="4"/>
  <c r="R5936" i="4"/>
  <c r="R5937" i="4"/>
  <c r="R5938" i="4"/>
  <c r="R5939" i="4"/>
  <c r="R5940" i="4"/>
  <c r="R5941" i="4"/>
  <c r="R5942" i="4"/>
  <c r="R5943" i="4"/>
  <c r="R5944" i="4"/>
  <c r="R5945" i="4"/>
  <c r="R5946" i="4"/>
  <c r="R5947" i="4"/>
  <c r="R5948" i="4"/>
  <c r="R5949" i="4"/>
  <c r="R5950" i="4"/>
  <c r="R5951" i="4"/>
  <c r="R5952" i="4"/>
  <c r="R5953" i="4"/>
  <c r="R5954" i="4"/>
  <c r="R5955" i="4"/>
  <c r="R5956" i="4"/>
  <c r="R5957" i="4"/>
  <c r="R5958" i="4"/>
  <c r="R5959" i="4"/>
  <c r="R5960" i="4"/>
  <c r="R5961" i="4"/>
  <c r="R5962" i="4"/>
  <c r="R5963" i="4"/>
  <c r="R5964" i="4"/>
  <c r="R5965" i="4"/>
  <c r="R5966" i="4"/>
  <c r="R5967" i="4"/>
  <c r="R5968" i="4"/>
  <c r="R5969" i="4"/>
  <c r="R5970" i="4"/>
  <c r="R5971" i="4"/>
  <c r="R5972" i="4"/>
  <c r="R5973" i="4"/>
  <c r="R5974" i="4"/>
  <c r="R5975" i="4"/>
  <c r="R5976" i="4"/>
  <c r="R5977" i="4"/>
  <c r="R5978" i="4"/>
  <c r="R5979" i="4"/>
  <c r="R5980" i="4"/>
  <c r="R5981" i="4"/>
  <c r="R5982" i="4"/>
  <c r="R5983" i="4"/>
  <c r="R5984" i="4"/>
  <c r="R5985" i="4"/>
  <c r="R5986" i="4"/>
  <c r="R5987" i="4"/>
  <c r="R5988" i="4"/>
  <c r="R5989" i="4"/>
  <c r="R5990" i="4"/>
  <c r="R5991" i="4"/>
  <c r="R5992" i="4"/>
  <c r="R5993" i="4"/>
  <c r="R5994" i="4"/>
  <c r="R5995" i="4"/>
  <c r="R5996" i="4"/>
  <c r="R5997" i="4"/>
  <c r="R5998" i="4"/>
  <c r="R5999" i="4"/>
  <c r="R6000" i="4"/>
  <c r="R6001" i="4"/>
  <c r="R6002" i="4"/>
  <c r="R6003" i="4"/>
  <c r="R6004" i="4"/>
  <c r="R6005" i="4"/>
  <c r="R6006" i="4"/>
  <c r="R6007" i="4"/>
  <c r="R6008" i="4"/>
  <c r="R6009" i="4"/>
  <c r="R6010" i="4"/>
  <c r="R6011" i="4"/>
  <c r="R6012" i="4"/>
  <c r="R6013" i="4"/>
  <c r="R6014" i="4"/>
  <c r="R6015" i="4"/>
  <c r="R6016" i="4"/>
  <c r="R6017" i="4"/>
  <c r="R6018" i="4"/>
  <c r="R6019" i="4"/>
  <c r="R6020" i="4"/>
  <c r="R6021" i="4"/>
  <c r="R6022" i="4"/>
  <c r="R6023" i="4"/>
  <c r="R6024" i="4"/>
  <c r="R6025" i="4"/>
  <c r="R6026" i="4"/>
  <c r="R6027" i="4"/>
  <c r="R6028" i="4"/>
  <c r="R6029" i="4"/>
  <c r="R6030" i="4"/>
  <c r="R6031" i="4"/>
  <c r="R6032" i="4"/>
  <c r="R6033" i="4"/>
  <c r="R6034" i="4"/>
  <c r="R6035" i="4"/>
  <c r="R6036" i="4"/>
  <c r="R6037" i="4"/>
  <c r="R6038" i="4"/>
  <c r="R6039" i="4"/>
  <c r="R6040" i="4"/>
  <c r="R6041" i="4"/>
  <c r="R6042" i="4"/>
  <c r="R6043" i="4"/>
  <c r="R6044" i="4"/>
  <c r="R6045" i="4"/>
  <c r="R6046" i="4"/>
  <c r="R6047" i="4"/>
  <c r="R6048" i="4"/>
  <c r="R6049" i="4"/>
  <c r="R6050" i="4"/>
  <c r="R6051" i="4"/>
  <c r="R6052" i="4"/>
  <c r="R6053" i="4"/>
  <c r="R6054" i="4"/>
  <c r="R6055" i="4"/>
  <c r="R6056" i="4"/>
  <c r="R6057" i="4"/>
  <c r="R6058" i="4"/>
  <c r="R6059" i="4"/>
  <c r="R6060" i="4"/>
  <c r="R6061" i="4"/>
  <c r="R6062" i="4"/>
  <c r="R6063" i="4"/>
  <c r="R6064" i="4"/>
  <c r="R6065" i="4"/>
  <c r="R6066" i="4"/>
  <c r="R6067" i="4"/>
  <c r="R6068" i="4"/>
  <c r="R6069" i="4"/>
  <c r="R6070" i="4"/>
  <c r="R6071" i="4"/>
  <c r="R6072" i="4"/>
  <c r="R6073" i="4"/>
  <c r="R6074" i="4"/>
  <c r="R6075" i="4"/>
  <c r="R6076" i="4"/>
  <c r="R6077" i="4"/>
  <c r="R6078" i="4"/>
  <c r="R6079" i="4"/>
  <c r="R6080" i="4"/>
  <c r="R6081" i="4"/>
  <c r="R6082" i="4"/>
  <c r="R6083" i="4"/>
  <c r="R6084" i="4"/>
  <c r="R6085" i="4"/>
  <c r="R6086" i="4"/>
  <c r="R6087" i="4"/>
  <c r="R6088" i="4"/>
  <c r="R6089" i="4"/>
  <c r="R6090" i="4"/>
  <c r="R6091" i="4"/>
  <c r="R6092" i="4"/>
  <c r="R6093" i="4"/>
  <c r="R6094" i="4"/>
  <c r="R6095" i="4"/>
  <c r="R6096" i="4"/>
  <c r="R6097" i="4"/>
  <c r="R6098" i="4"/>
  <c r="R6099" i="4"/>
  <c r="R6100" i="4"/>
  <c r="R6101" i="4"/>
  <c r="R6102" i="4"/>
  <c r="R6103" i="4"/>
  <c r="R6104" i="4"/>
  <c r="R6105" i="4"/>
  <c r="R6106" i="4"/>
  <c r="R6107" i="4"/>
  <c r="R6108" i="4"/>
  <c r="R6109" i="4"/>
  <c r="R6110" i="4"/>
  <c r="R6111" i="4"/>
  <c r="R6112" i="4"/>
  <c r="R6113" i="4"/>
  <c r="R6114" i="4"/>
  <c r="R6115" i="4"/>
  <c r="R6116" i="4"/>
  <c r="R6117" i="4"/>
  <c r="R6118" i="4"/>
  <c r="R6119" i="4"/>
  <c r="R6120" i="4"/>
  <c r="R6121" i="4"/>
  <c r="R6122" i="4"/>
  <c r="R6123" i="4"/>
  <c r="R6124" i="4"/>
  <c r="R6125" i="4"/>
  <c r="R6126" i="4"/>
  <c r="R6127" i="4"/>
  <c r="R6128" i="4"/>
  <c r="R6129" i="4"/>
  <c r="R6130" i="4"/>
  <c r="R6131" i="4"/>
  <c r="R6132" i="4"/>
  <c r="R6133" i="4"/>
  <c r="R6134" i="4"/>
  <c r="R6135" i="4"/>
  <c r="R6136" i="4"/>
  <c r="R6137" i="4"/>
  <c r="R6138" i="4"/>
  <c r="R6139" i="4"/>
  <c r="R6140" i="4"/>
  <c r="R6141" i="4"/>
  <c r="R6142" i="4"/>
  <c r="R6143" i="4"/>
  <c r="R6144" i="4"/>
  <c r="R6145" i="4"/>
  <c r="R6146" i="4"/>
  <c r="R6147" i="4"/>
  <c r="R6148" i="4"/>
  <c r="R6149" i="4"/>
  <c r="R6150" i="4"/>
  <c r="R6151" i="4"/>
  <c r="R6152" i="4"/>
  <c r="R6153" i="4"/>
  <c r="R6154" i="4"/>
  <c r="R6155" i="4"/>
  <c r="R6156" i="4"/>
  <c r="R6157" i="4"/>
  <c r="R6158" i="4"/>
  <c r="R6159" i="4"/>
  <c r="R6160" i="4"/>
  <c r="R6161" i="4"/>
  <c r="R6162" i="4"/>
  <c r="R6163" i="4"/>
  <c r="R6164" i="4"/>
  <c r="R6165" i="4"/>
  <c r="R6166" i="4"/>
  <c r="R6167" i="4"/>
  <c r="R6168" i="4"/>
  <c r="R6169" i="4"/>
  <c r="R6170" i="4"/>
  <c r="R6171" i="4"/>
  <c r="R6172" i="4"/>
  <c r="R6173" i="4"/>
  <c r="R6174" i="4"/>
  <c r="R6175" i="4"/>
  <c r="R6176" i="4"/>
  <c r="R6177" i="4"/>
  <c r="R6178" i="4"/>
  <c r="R6179" i="4"/>
  <c r="R6180" i="4"/>
  <c r="R6181" i="4"/>
  <c r="R6182" i="4"/>
  <c r="R6183" i="4"/>
  <c r="R6184" i="4"/>
  <c r="R6185" i="4"/>
  <c r="R6186" i="4"/>
  <c r="R6187" i="4"/>
  <c r="R6188" i="4"/>
  <c r="R6189" i="4"/>
  <c r="R6190" i="4"/>
  <c r="R6191" i="4"/>
  <c r="R6192" i="4"/>
  <c r="R6193" i="4"/>
  <c r="R6194" i="4"/>
  <c r="R6195" i="4"/>
  <c r="R6196" i="4"/>
  <c r="R6197" i="4"/>
  <c r="R6198" i="4"/>
  <c r="R6199" i="4"/>
  <c r="R6200" i="4"/>
  <c r="R6201" i="4"/>
  <c r="R6202" i="4"/>
  <c r="R6203" i="4"/>
  <c r="R6204" i="4"/>
  <c r="R6205" i="4"/>
  <c r="R6206" i="4"/>
  <c r="R6207" i="4"/>
  <c r="R6208" i="4"/>
  <c r="R6209" i="4"/>
  <c r="R6210" i="4"/>
  <c r="R6211" i="4"/>
  <c r="R6212" i="4"/>
  <c r="R6213" i="4"/>
  <c r="R6214" i="4"/>
  <c r="R6215" i="4"/>
  <c r="R6216" i="4"/>
  <c r="R6217" i="4"/>
  <c r="R6218" i="4"/>
  <c r="R6219" i="4"/>
  <c r="R6220" i="4"/>
  <c r="R6221" i="4"/>
  <c r="R6222" i="4"/>
  <c r="R6223" i="4"/>
  <c r="R6224" i="4"/>
  <c r="R6225" i="4"/>
  <c r="R6226" i="4"/>
  <c r="R6227" i="4"/>
  <c r="R6228" i="4"/>
  <c r="R6229" i="4"/>
  <c r="R6230" i="4"/>
  <c r="R6231" i="4"/>
  <c r="R6232" i="4"/>
  <c r="R6233" i="4"/>
  <c r="R6234" i="4"/>
  <c r="R6235" i="4"/>
  <c r="R6236" i="4"/>
  <c r="R6237" i="4"/>
  <c r="R6238" i="4"/>
  <c r="R6239" i="4"/>
  <c r="R6240" i="4"/>
  <c r="R6241" i="4"/>
  <c r="R6242" i="4"/>
  <c r="R6243" i="4"/>
  <c r="R6244" i="4"/>
  <c r="R6245" i="4"/>
  <c r="R6246" i="4"/>
  <c r="R6247" i="4"/>
  <c r="R6248" i="4"/>
  <c r="R6249" i="4"/>
  <c r="R6250" i="4"/>
  <c r="R6251" i="4"/>
  <c r="R6252" i="4"/>
  <c r="R6253" i="4"/>
  <c r="R6254" i="4"/>
  <c r="R6255" i="4"/>
  <c r="R6256" i="4"/>
  <c r="R6257" i="4"/>
  <c r="R6258" i="4"/>
  <c r="R6259" i="4"/>
  <c r="R6260" i="4"/>
  <c r="R6261" i="4"/>
  <c r="R6262" i="4"/>
  <c r="R6263" i="4"/>
  <c r="R6264" i="4"/>
  <c r="R6265" i="4"/>
  <c r="R6266" i="4"/>
  <c r="R6267" i="4"/>
  <c r="R6268" i="4"/>
  <c r="R6269" i="4"/>
  <c r="R6270" i="4"/>
  <c r="R6271" i="4"/>
  <c r="R6272" i="4"/>
  <c r="R6273" i="4"/>
  <c r="R6274" i="4"/>
  <c r="R6275" i="4"/>
  <c r="R6276" i="4"/>
  <c r="R6277" i="4"/>
  <c r="R6278" i="4"/>
  <c r="R6279" i="4"/>
  <c r="R6280" i="4"/>
  <c r="R6281" i="4"/>
  <c r="R6282" i="4"/>
  <c r="R6283" i="4"/>
  <c r="R6284" i="4"/>
  <c r="R6285" i="4"/>
  <c r="R6286" i="4"/>
  <c r="R6287" i="4"/>
  <c r="R6288" i="4"/>
  <c r="R6289" i="4"/>
  <c r="R6290" i="4"/>
  <c r="R6291" i="4"/>
  <c r="R6292" i="4"/>
  <c r="R6293" i="4"/>
  <c r="R6294" i="4"/>
  <c r="R6295" i="4"/>
  <c r="R6296" i="4"/>
  <c r="R6297" i="4"/>
  <c r="R6298" i="4"/>
  <c r="R6299" i="4"/>
  <c r="R6300" i="4"/>
  <c r="R6301" i="4"/>
  <c r="R6302" i="4"/>
  <c r="R6303" i="4"/>
  <c r="R6304" i="4"/>
  <c r="R6305" i="4"/>
  <c r="R6306" i="4"/>
  <c r="R6307" i="4"/>
  <c r="R6308" i="4"/>
  <c r="R6309" i="4"/>
  <c r="R6310" i="4"/>
  <c r="R6311" i="4"/>
  <c r="R6312" i="4"/>
  <c r="R6313" i="4"/>
  <c r="R6314" i="4"/>
  <c r="R6315" i="4"/>
  <c r="R6316" i="4"/>
  <c r="R6317" i="4"/>
  <c r="R6318" i="4"/>
  <c r="R6319" i="4"/>
  <c r="R6320" i="4"/>
  <c r="R6321" i="4"/>
  <c r="R6322" i="4"/>
  <c r="R6323" i="4"/>
  <c r="R6324" i="4"/>
  <c r="R6325" i="4"/>
  <c r="R6326" i="4"/>
  <c r="R6327" i="4"/>
  <c r="R6328" i="4"/>
  <c r="R6329" i="4"/>
  <c r="R6330" i="4"/>
  <c r="R6331" i="4"/>
  <c r="R6332" i="4"/>
  <c r="R6333" i="4"/>
  <c r="R6334" i="4"/>
  <c r="R6335" i="4"/>
  <c r="R6336" i="4"/>
  <c r="R6337" i="4"/>
  <c r="R6338" i="4"/>
  <c r="R6339" i="4"/>
  <c r="R6340" i="4"/>
  <c r="R6341" i="4"/>
  <c r="R6342" i="4"/>
  <c r="R6343" i="4"/>
  <c r="R6344" i="4"/>
  <c r="R6345" i="4"/>
  <c r="R6346" i="4"/>
  <c r="R6347" i="4"/>
  <c r="R6348" i="4"/>
  <c r="R6349" i="4"/>
  <c r="R6350" i="4"/>
  <c r="R6351" i="4"/>
  <c r="R6352" i="4"/>
  <c r="R6353" i="4"/>
  <c r="R6354" i="4"/>
  <c r="R6355" i="4"/>
  <c r="R6356" i="4"/>
  <c r="R6357" i="4"/>
  <c r="R6358" i="4"/>
  <c r="R6359" i="4"/>
  <c r="R6360" i="4"/>
  <c r="R6361" i="4"/>
  <c r="R6362" i="4"/>
  <c r="R6363" i="4"/>
  <c r="R6364" i="4"/>
  <c r="R6365" i="4"/>
  <c r="R6366" i="4"/>
  <c r="R6367" i="4"/>
  <c r="R6368" i="4"/>
  <c r="R6369" i="4"/>
  <c r="R6370" i="4"/>
  <c r="R6371" i="4"/>
  <c r="R6372" i="4"/>
  <c r="R6373" i="4"/>
  <c r="R6374" i="4"/>
  <c r="R6375" i="4"/>
  <c r="R6376" i="4"/>
  <c r="R6377" i="4"/>
  <c r="R6378" i="4"/>
  <c r="R6379" i="4"/>
  <c r="R6380" i="4"/>
  <c r="R6381" i="4"/>
  <c r="R6382" i="4"/>
  <c r="R6383" i="4"/>
  <c r="R6384" i="4"/>
  <c r="R6385" i="4"/>
  <c r="R6386" i="4"/>
  <c r="R6387" i="4"/>
  <c r="R6388" i="4"/>
  <c r="R6389" i="4"/>
  <c r="R6390" i="4"/>
  <c r="R6391" i="4"/>
  <c r="R6392" i="4"/>
  <c r="R6393" i="4"/>
  <c r="R6394" i="4"/>
  <c r="R6395" i="4"/>
  <c r="R6396" i="4"/>
  <c r="R6397" i="4"/>
  <c r="R6398" i="4"/>
  <c r="R6399" i="4"/>
  <c r="R6400" i="4"/>
  <c r="R6401" i="4"/>
  <c r="R6402" i="4"/>
  <c r="R6403" i="4"/>
  <c r="R6404" i="4"/>
  <c r="R6405" i="4"/>
  <c r="R6406" i="4"/>
  <c r="R6407" i="4"/>
  <c r="R6408" i="4"/>
  <c r="R6409" i="4"/>
  <c r="R6410" i="4"/>
  <c r="R6411" i="4"/>
  <c r="R6412" i="4"/>
  <c r="R6413" i="4"/>
  <c r="R6414" i="4"/>
  <c r="R6415" i="4"/>
  <c r="R6416" i="4"/>
  <c r="R6417" i="4"/>
  <c r="R6418" i="4"/>
  <c r="R6419" i="4"/>
  <c r="R6420" i="4"/>
  <c r="R6421" i="4"/>
  <c r="R6422" i="4"/>
  <c r="R6423" i="4"/>
  <c r="R6424" i="4"/>
  <c r="R6425" i="4"/>
  <c r="R6426" i="4"/>
  <c r="R6427" i="4"/>
  <c r="R6428" i="4"/>
  <c r="R6429" i="4"/>
  <c r="R6430" i="4"/>
  <c r="R6431" i="4"/>
  <c r="R6432" i="4"/>
  <c r="R6433" i="4"/>
  <c r="R6434" i="4"/>
  <c r="R6435" i="4"/>
  <c r="R6436" i="4"/>
  <c r="R6437" i="4"/>
  <c r="R6438" i="4"/>
  <c r="R6439" i="4"/>
  <c r="R6440" i="4"/>
  <c r="R6441" i="4"/>
  <c r="R6442" i="4"/>
  <c r="R6443" i="4"/>
  <c r="R6444" i="4"/>
  <c r="R6445" i="4"/>
  <c r="R6446" i="4"/>
  <c r="R6447" i="4"/>
  <c r="R6448" i="4"/>
  <c r="R6449" i="4"/>
  <c r="R6450" i="4"/>
  <c r="R6451" i="4"/>
  <c r="R6452" i="4"/>
  <c r="R6453" i="4"/>
  <c r="R6454" i="4"/>
  <c r="R6455" i="4"/>
  <c r="R6456" i="4"/>
  <c r="R6457" i="4"/>
  <c r="R6458" i="4"/>
  <c r="R6459" i="4"/>
  <c r="R6460" i="4"/>
  <c r="R6461" i="4"/>
  <c r="R6462" i="4"/>
  <c r="R6463" i="4"/>
  <c r="R6464" i="4"/>
  <c r="R6465" i="4"/>
  <c r="R6466" i="4"/>
  <c r="R6467" i="4"/>
  <c r="R6468" i="4"/>
  <c r="R6469" i="4"/>
  <c r="R6470" i="4"/>
  <c r="R6471" i="4"/>
  <c r="R6472" i="4"/>
  <c r="R6473" i="4"/>
  <c r="R6474" i="4"/>
  <c r="R6475" i="4"/>
  <c r="R6476" i="4"/>
  <c r="R6477" i="4"/>
  <c r="R6478" i="4"/>
  <c r="R6479" i="4"/>
  <c r="R6480" i="4"/>
  <c r="R6481" i="4"/>
  <c r="R6482" i="4"/>
  <c r="R6483" i="4"/>
  <c r="R6484" i="4"/>
  <c r="R6485" i="4"/>
  <c r="R6486" i="4"/>
  <c r="R6487" i="4"/>
  <c r="R6488" i="4"/>
  <c r="R6489" i="4"/>
  <c r="R6490" i="4"/>
  <c r="R6491" i="4"/>
  <c r="R6492" i="4"/>
  <c r="R6493" i="4"/>
  <c r="R6494" i="4"/>
  <c r="R6495" i="4"/>
  <c r="R6496" i="4"/>
  <c r="R6497" i="4"/>
  <c r="R6498" i="4"/>
  <c r="R6499" i="4"/>
  <c r="R6500" i="4"/>
  <c r="R6501" i="4"/>
  <c r="R6502" i="4"/>
  <c r="R6503" i="4"/>
  <c r="R6504" i="4"/>
  <c r="R6505" i="4"/>
  <c r="R6506" i="4"/>
  <c r="R6507" i="4"/>
  <c r="R6508" i="4"/>
  <c r="R6509" i="4"/>
  <c r="R6510" i="4"/>
  <c r="R6511" i="4"/>
  <c r="R6512" i="4"/>
  <c r="R6513" i="4"/>
  <c r="R6514" i="4"/>
  <c r="R6515" i="4"/>
  <c r="R6516" i="4"/>
  <c r="R6517" i="4"/>
  <c r="R6518" i="4"/>
  <c r="R6519" i="4"/>
  <c r="R6520" i="4"/>
  <c r="R6521" i="4"/>
  <c r="R6522" i="4"/>
  <c r="R6523" i="4"/>
  <c r="R6524" i="4"/>
  <c r="R6525" i="4"/>
  <c r="R6526" i="4"/>
  <c r="R6527" i="4"/>
  <c r="R6528" i="4"/>
  <c r="R6529" i="4"/>
  <c r="R6530" i="4"/>
  <c r="R6531" i="4"/>
  <c r="R6532" i="4"/>
  <c r="R6533" i="4"/>
  <c r="R6534" i="4"/>
  <c r="R6535" i="4"/>
  <c r="R6536" i="4"/>
  <c r="R6537" i="4"/>
  <c r="R6538" i="4"/>
  <c r="R6539" i="4"/>
  <c r="R6540" i="4"/>
  <c r="R6541" i="4"/>
  <c r="R6542" i="4"/>
  <c r="R6543" i="4"/>
  <c r="R6544" i="4"/>
  <c r="R6545" i="4"/>
  <c r="R6546" i="4"/>
  <c r="R6547" i="4"/>
  <c r="R6548" i="4"/>
  <c r="R6549" i="4"/>
  <c r="R6550" i="4"/>
  <c r="R6551" i="4"/>
  <c r="R6552" i="4"/>
  <c r="R6553" i="4"/>
  <c r="R6554" i="4"/>
  <c r="R6555" i="4"/>
  <c r="R6556" i="4"/>
  <c r="R6557" i="4"/>
  <c r="R6558" i="4"/>
  <c r="R6559" i="4"/>
  <c r="R6560" i="4"/>
  <c r="R6561" i="4"/>
  <c r="R6562" i="4"/>
  <c r="R6563" i="4"/>
  <c r="R6564" i="4"/>
  <c r="R6565" i="4"/>
  <c r="R6566" i="4"/>
  <c r="R6567" i="4"/>
  <c r="R6568" i="4"/>
  <c r="R6569" i="4"/>
  <c r="R6570" i="4"/>
  <c r="R6571" i="4"/>
  <c r="R6572" i="4"/>
  <c r="R6573" i="4"/>
  <c r="R6574" i="4"/>
  <c r="R6575" i="4"/>
  <c r="R6576" i="4"/>
  <c r="R6577" i="4"/>
  <c r="R6578" i="4"/>
  <c r="R6579" i="4"/>
  <c r="R6580" i="4"/>
  <c r="R6581" i="4"/>
  <c r="R6582" i="4"/>
  <c r="R6583" i="4"/>
  <c r="R6584" i="4"/>
  <c r="R6585" i="4"/>
  <c r="R6586" i="4"/>
  <c r="R6587" i="4"/>
  <c r="R6588" i="4"/>
  <c r="R6589" i="4"/>
  <c r="R6590" i="4"/>
  <c r="R6591" i="4"/>
  <c r="R6592" i="4"/>
  <c r="R6593" i="4"/>
  <c r="R6594" i="4"/>
  <c r="R6595" i="4"/>
  <c r="R6596" i="4"/>
  <c r="R6597" i="4"/>
  <c r="R6598" i="4"/>
  <c r="R6599" i="4"/>
  <c r="R6600" i="4"/>
  <c r="R6601" i="4"/>
  <c r="R6602" i="4"/>
  <c r="R6603" i="4"/>
  <c r="R6604" i="4"/>
  <c r="R6605" i="4"/>
  <c r="R6606" i="4"/>
  <c r="R6607" i="4"/>
  <c r="R6608" i="4"/>
  <c r="R6609" i="4"/>
  <c r="R6610" i="4"/>
  <c r="R6611" i="4"/>
  <c r="R6612" i="4"/>
  <c r="R6613" i="4"/>
  <c r="R6614" i="4"/>
  <c r="R6615" i="4"/>
  <c r="R6616" i="4"/>
  <c r="R6617" i="4"/>
  <c r="R6618" i="4"/>
  <c r="R6619" i="4"/>
  <c r="R6620" i="4"/>
  <c r="R6621" i="4"/>
  <c r="R6622" i="4"/>
  <c r="R6623" i="4"/>
  <c r="R6624" i="4"/>
  <c r="R6625" i="4"/>
  <c r="R6626" i="4"/>
  <c r="R6627" i="4"/>
  <c r="R6628" i="4"/>
  <c r="R6629" i="4"/>
  <c r="R6630" i="4"/>
  <c r="R6631" i="4"/>
  <c r="R6632" i="4"/>
  <c r="R6633" i="4"/>
  <c r="R6634" i="4"/>
  <c r="R6635" i="4"/>
  <c r="R6636" i="4"/>
  <c r="R6637" i="4"/>
  <c r="R6638" i="4"/>
  <c r="R6639" i="4"/>
  <c r="R6640" i="4"/>
  <c r="R6641" i="4"/>
  <c r="R6642" i="4"/>
  <c r="R6643" i="4"/>
  <c r="R6644" i="4"/>
  <c r="R6645" i="4"/>
  <c r="R6646" i="4"/>
  <c r="R6647" i="4"/>
  <c r="R6648" i="4"/>
  <c r="R6649" i="4"/>
  <c r="R6650" i="4"/>
  <c r="R6651" i="4"/>
  <c r="R6652" i="4"/>
  <c r="R6653" i="4"/>
  <c r="R6654" i="4"/>
  <c r="R6655" i="4"/>
  <c r="R6656" i="4"/>
  <c r="R6657" i="4"/>
  <c r="R6658" i="4"/>
  <c r="R6659" i="4"/>
  <c r="R6660" i="4"/>
  <c r="R6661" i="4"/>
  <c r="R6662" i="4"/>
  <c r="R6663" i="4"/>
  <c r="R6664" i="4"/>
  <c r="R6665" i="4"/>
  <c r="R6666" i="4"/>
  <c r="R6667" i="4"/>
  <c r="R6668" i="4"/>
  <c r="R6669" i="4"/>
  <c r="R6670" i="4"/>
  <c r="R6671" i="4"/>
  <c r="R6672" i="4"/>
  <c r="R6673" i="4"/>
  <c r="R6674" i="4"/>
  <c r="R6675" i="4"/>
  <c r="R6676" i="4"/>
  <c r="R6677" i="4"/>
  <c r="R6678" i="4"/>
  <c r="R6679" i="4"/>
  <c r="R6680" i="4"/>
  <c r="R6681" i="4"/>
  <c r="R6682" i="4"/>
  <c r="R6683" i="4"/>
  <c r="R6684" i="4"/>
  <c r="R6685" i="4"/>
  <c r="R6686" i="4"/>
  <c r="R6687" i="4"/>
  <c r="R6688" i="4"/>
  <c r="R6689" i="4"/>
  <c r="R6690" i="4"/>
  <c r="R6691" i="4"/>
  <c r="R6692" i="4"/>
  <c r="R6693" i="4"/>
  <c r="R6694" i="4"/>
  <c r="R6695" i="4"/>
  <c r="R6696" i="4"/>
  <c r="R6697" i="4"/>
  <c r="R6698" i="4"/>
  <c r="R6699" i="4"/>
  <c r="R6700" i="4"/>
  <c r="R6701" i="4"/>
  <c r="R6702" i="4"/>
  <c r="R6703" i="4"/>
  <c r="R6704" i="4"/>
  <c r="R6705" i="4"/>
  <c r="R6706" i="4"/>
  <c r="R6707" i="4"/>
  <c r="R6708" i="4"/>
  <c r="R6709" i="4"/>
  <c r="R6710" i="4"/>
  <c r="R6711" i="4"/>
  <c r="R6712" i="4"/>
  <c r="R6713" i="4"/>
  <c r="R6714" i="4"/>
  <c r="R6715" i="4"/>
  <c r="R6716" i="4"/>
  <c r="R6717" i="4"/>
  <c r="R6718" i="4"/>
  <c r="R6719" i="4"/>
  <c r="R6720" i="4"/>
  <c r="R6721" i="4"/>
  <c r="R6722" i="4"/>
  <c r="R6723" i="4"/>
  <c r="R6724" i="4"/>
  <c r="R6725" i="4"/>
  <c r="R6726" i="4"/>
  <c r="R6727" i="4"/>
  <c r="R6728" i="4"/>
  <c r="R6729" i="4"/>
  <c r="R6730" i="4"/>
  <c r="R6731" i="4"/>
  <c r="R6732" i="4"/>
  <c r="R6733" i="4"/>
  <c r="R6734" i="4"/>
  <c r="R6735" i="4"/>
  <c r="R6736" i="4"/>
  <c r="R6737" i="4"/>
  <c r="R6738" i="4"/>
  <c r="R6739" i="4"/>
  <c r="R6740" i="4"/>
  <c r="R6741" i="4"/>
  <c r="R6742" i="4"/>
  <c r="R6743" i="4"/>
  <c r="R6744" i="4"/>
  <c r="R6745" i="4"/>
  <c r="R6746" i="4"/>
  <c r="R6747" i="4"/>
  <c r="R6748" i="4"/>
  <c r="R6749" i="4"/>
  <c r="R6750" i="4"/>
  <c r="R6751" i="4"/>
  <c r="R6752" i="4"/>
  <c r="R6753" i="4"/>
  <c r="R6754" i="4"/>
  <c r="R6755" i="4"/>
  <c r="R6756" i="4"/>
  <c r="R6757" i="4"/>
  <c r="R6758" i="4"/>
  <c r="R6759" i="4"/>
  <c r="R6760" i="4"/>
  <c r="R6761" i="4"/>
  <c r="R6762" i="4"/>
  <c r="R6763" i="4"/>
  <c r="R6764" i="4"/>
  <c r="R6765" i="4"/>
  <c r="R6766" i="4"/>
  <c r="R6767" i="4"/>
  <c r="R6768" i="4"/>
  <c r="R6769" i="4"/>
  <c r="R6770" i="4"/>
  <c r="R6771" i="4"/>
  <c r="R6772" i="4"/>
  <c r="R6773" i="4"/>
  <c r="R6774" i="4"/>
  <c r="R6775" i="4"/>
  <c r="R6776" i="4"/>
  <c r="R6777" i="4"/>
  <c r="R6778" i="4"/>
  <c r="R6779" i="4"/>
  <c r="R6780" i="4"/>
  <c r="R6781" i="4"/>
  <c r="R6782" i="4"/>
  <c r="R6783" i="4"/>
  <c r="R6784" i="4"/>
  <c r="R6785" i="4"/>
  <c r="R6786" i="4"/>
  <c r="R6787" i="4"/>
  <c r="R6788" i="4"/>
  <c r="R6789" i="4"/>
  <c r="R6790" i="4"/>
  <c r="R6791" i="4"/>
  <c r="R6792" i="4"/>
  <c r="R6793" i="4"/>
  <c r="R6794" i="4"/>
  <c r="R6795" i="4"/>
  <c r="R6796" i="4"/>
  <c r="R6797" i="4"/>
  <c r="R6798" i="4"/>
  <c r="R6799" i="4"/>
  <c r="R6800" i="4"/>
  <c r="R6801" i="4"/>
  <c r="R6802" i="4"/>
  <c r="R6803" i="4"/>
  <c r="R6804" i="4"/>
  <c r="R6805" i="4"/>
  <c r="R6806" i="4"/>
  <c r="R6807" i="4"/>
  <c r="R6808" i="4"/>
  <c r="R6809" i="4"/>
  <c r="R6810" i="4"/>
  <c r="R6811" i="4"/>
  <c r="R6812" i="4"/>
  <c r="R6813" i="4"/>
  <c r="R6814" i="4"/>
  <c r="R6815" i="4"/>
  <c r="R6816" i="4"/>
  <c r="R6817" i="4"/>
  <c r="R6818" i="4"/>
  <c r="R6819" i="4"/>
  <c r="R6820" i="4"/>
  <c r="R6821" i="4"/>
  <c r="R6822" i="4"/>
  <c r="R6823" i="4"/>
  <c r="R6824" i="4"/>
  <c r="R6825" i="4"/>
  <c r="R6826" i="4"/>
  <c r="R6827" i="4"/>
  <c r="R6828" i="4"/>
  <c r="R6829" i="4"/>
  <c r="R6830" i="4"/>
  <c r="R6831" i="4"/>
  <c r="R6832" i="4"/>
  <c r="R6833" i="4"/>
  <c r="R6834" i="4"/>
  <c r="R6835" i="4"/>
  <c r="R6836" i="4"/>
  <c r="R6837" i="4"/>
  <c r="R6838" i="4"/>
  <c r="R6839" i="4"/>
  <c r="R6840" i="4"/>
  <c r="R6841" i="4"/>
  <c r="R6842" i="4"/>
  <c r="R6843" i="4"/>
  <c r="R6844" i="4"/>
  <c r="R6845" i="4"/>
  <c r="R6846" i="4"/>
  <c r="R6847" i="4"/>
  <c r="R6848" i="4"/>
  <c r="R6849" i="4"/>
  <c r="R6850" i="4"/>
  <c r="R6851" i="4"/>
  <c r="R6852" i="4"/>
  <c r="R6853" i="4"/>
  <c r="R6854" i="4"/>
  <c r="R6855" i="4"/>
  <c r="R6856" i="4"/>
  <c r="R6857" i="4"/>
  <c r="R6858" i="4"/>
  <c r="R6859" i="4"/>
  <c r="R6860" i="4"/>
  <c r="R6861" i="4"/>
  <c r="R6862" i="4"/>
  <c r="R6863" i="4"/>
  <c r="R6864" i="4"/>
  <c r="R6865" i="4"/>
  <c r="R6866" i="4"/>
  <c r="R6867" i="4"/>
  <c r="R6868" i="4"/>
  <c r="R6869" i="4"/>
  <c r="R6870" i="4"/>
  <c r="R6871" i="4"/>
  <c r="R6872" i="4"/>
  <c r="R6873" i="4"/>
  <c r="R6874" i="4"/>
  <c r="R6875" i="4"/>
  <c r="R6876" i="4"/>
  <c r="R6877" i="4"/>
  <c r="R6878" i="4"/>
  <c r="R6879" i="4"/>
  <c r="R6880" i="4"/>
  <c r="R6881" i="4"/>
  <c r="R6882" i="4"/>
  <c r="R6883" i="4"/>
  <c r="R6884" i="4"/>
  <c r="R6885" i="4"/>
  <c r="R6886" i="4"/>
  <c r="R6887" i="4"/>
  <c r="R6888" i="4"/>
  <c r="R6889" i="4"/>
  <c r="R6890" i="4"/>
  <c r="R6891" i="4"/>
  <c r="R6892" i="4"/>
  <c r="R6893" i="4"/>
  <c r="R6894" i="4"/>
  <c r="R6895" i="4"/>
  <c r="R6896" i="4"/>
  <c r="R6897" i="4"/>
  <c r="R6898" i="4"/>
  <c r="R6899" i="4"/>
  <c r="R6900" i="4"/>
  <c r="R6901" i="4"/>
  <c r="R6902" i="4"/>
  <c r="R6903" i="4"/>
  <c r="R6904" i="4"/>
  <c r="R6905" i="4"/>
  <c r="R6906" i="4"/>
  <c r="R6907" i="4"/>
  <c r="R6908" i="4"/>
  <c r="R6909" i="4"/>
  <c r="R6910" i="4"/>
  <c r="R6911" i="4"/>
  <c r="R6912" i="4"/>
  <c r="R6913" i="4"/>
  <c r="R6914" i="4"/>
  <c r="R6915" i="4"/>
  <c r="R6916" i="4"/>
  <c r="R6917" i="4"/>
  <c r="R6918" i="4"/>
  <c r="R6919" i="4"/>
  <c r="R6920" i="4"/>
  <c r="R6921" i="4"/>
  <c r="R6922" i="4"/>
  <c r="R6923" i="4"/>
  <c r="R6924" i="4"/>
  <c r="R6925" i="4"/>
  <c r="R6926" i="4"/>
  <c r="R6927" i="4"/>
  <c r="R6928" i="4"/>
  <c r="R6929" i="4"/>
  <c r="R6930" i="4"/>
  <c r="R6931" i="4"/>
  <c r="R6932" i="4"/>
  <c r="R6933" i="4"/>
  <c r="R6934" i="4"/>
  <c r="R6935" i="4"/>
  <c r="R6936" i="4"/>
  <c r="R6937" i="4"/>
  <c r="R6938" i="4"/>
  <c r="R6939" i="4"/>
  <c r="R6940" i="4"/>
  <c r="R6941" i="4"/>
  <c r="R6942" i="4"/>
  <c r="R6943" i="4"/>
  <c r="R6944" i="4"/>
  <c r="R6945" i="4"/>
  <c r="R6946" i="4"/>
  <c r="R6947" i="4"/>
  <c r="R6948" i="4"/>
  <c r="R6949" i="4"/>
  <c r="R6950" i="4"/>
  <c r="R6951" i="4"/>
  <c r="R6952" i="4"/>
  <c r="R6953" i="4"/>
  <c r="R6954" i="4"/>
  <c r="R6955" i="4"/>
  <c r="R6956" i="4"/>
  <c r="R6957" i="4"/>
  <c r="R6958" i="4"/>
  <c r="R6959" i="4"/>
  <c r="R6960" i="4"/>
  <c r="R6961" i="4"/>
  <c r="R6962" i="4"/>
  <c r="R6963" i="4"/>
  <c r="R6964" i="4"/>
  <c r="R6965" i="4"/>
  <c r="R6966" i="4"/>
  <c r="R6967" i="4"/>
  <c r="R6968" i="4"/>
  <c r="R6969" i="4"/>
  <c r="R6970" i="4"/>
  <c r="R6971" i="4"/>
  <c r="R6972" i="4"/>
  <c r="R6973" i="4"/>
  <c r="R6974" i="4"/>
  <c r="R6975" i="4"/>
  <c r="R6976" i="4"/>
  <c r="R6977" i="4"/>
  <c r="R6978" i="4"/>
  <c r="R6979" i="4"/>
  <c r="R6980" i="4"/>
  <c r="R6981" i="4"/>
  <c r="R6982" i="4"/>
  <c r="R6983" i="4"/>
  <c r="R6984" i="4"/>
  <c r="R6985" i="4"/>
  <c r="R6986" i="4"/>
  <c r="R6987" i="4"/>
  <c r="R6988" i="4"/>
  <c r="R6989" i="4"/>
  <c r="R6990" i="4"/>
  <c r="R6991" i="4"/>
  <c r="R6992" i="4"/>
  <c r="R6993" i="4"/>
  <c r="R6994" i="4"/>
  <c r="R6995" i="4"/>
  <c r="R6996" i="4"/>
  <c r="R6997" i="4"/>
  <c r="R6998" i="4"/>
  <c r="R6999" i="4"/>
  <c r="R7000" i="4"/>
  <c r="R7001" i="4"/>
  <c r="R7002" i="4"/>
  <c r="R7003" i="4"/>
  <c r="R7004" i="4"/>
  <c r="R7005" i="4"/>
  <c r="R7006" i="4"/>
  <c r="R7007" i="4"/>
  <c r="R7008" i="4"/>
  <c r="R7009" i="4"/>
  <c r="R7010" i="4"/>
  <c r="R7011" i="4"/>
  <c r="R7012" i="4"/>
  <c r="R7013" i="4"/>
  <c r="R7014" i="4"/>
  <c r="R7015" i="4"/>
  <c r="R7016" i="4"/>
  <c r="R7017" i="4"/>
  <c r="R7018" i="4"/>
  <c r="R7019" i="4"/>
  <c r="R7020" i="4"/>
  <c r="R7021" i="4"/>
  <c r="R7022" i="4"/>
  <c r="R7023" i="4"/>
  <c r="R7024" i="4"/>
  <c r="R7025" i="4"/>
  <c r="R7026" i="4"/>
  <c r="R7027" i="4"/>
  <c r="R7028" i="4"/>
  <c r="R7029" i="4"/>
  <c r="R7030" i="4"/>
  <c r="R7031" i="4"/>
  <c r="R7032" i="4"/>
  <c r="R7033" i="4"/>
  <c r="R7034" i="4"/>
  <c r="R7035" i="4"/>
  <c r="R7036" i="4"/>
  <c r="R7037" i="4"/>
  <c r="R7038" i="4"/>
  <c r="R7039" i="4"/>
  <c r="R7040" i="4"/>
  <c r="R7041" i="4"/>
  <c r="R7042" i="4"/>
  <c r="R7043" i="4"/>
  <c r="R7044" i="4"/>
  <c r="R7045" i="4"/>
  <c r="R7046" i="4"/>
  <c r="R7047" i="4"/>
  <c r="R7048" i="4"/>
  <c r="R7049" i="4"/>
  <c r="R7050" i="4"/>
  <c r="R7051" i="4"/>
  <c r="R7052" i="4"/>
  <c r="R7053" i="4"/>
  <c r="R7054" i="4"/>
  <c r="R7055" i="4"/>
  <c r="R7056" i="4"/>
  <c r="R7057" i="4"/>
  <c r="R7058" i="4"/>
  <c r="R7059" i="4"/>
  <c r="R7060" i="4"/>
  <c r="R7061" i="4"/>
  <c r="R7062" i="4"/>
  <c r="R7063" i="4"/>
  <c r="R7064" i="4"/>
  <c r="R7065" i="4"/>
  <c r="R7066" i="4"/>
  <c r="R7067" i="4"/>
  <c r="R7068" i="4"/>
  <c r="R7069" i="4"/>
  <c r="R7070" i="4"/>
  <c r="R7071" i="4"/>
  <c r="R7072" i="4"/>
  <c r="R7073" i="4"/>
  <c r="R7074" i="4"/>
  <c r="R7075" i="4"/>
  <c r="R7076" i="4"/>
  <c r="R7077" i="4"/>
  <c r="R7078" i="4"/>
  <c r="R7079" i="4"/>
  <c r="R7080" i="4"/>
  <c r="R7081" i="4"/>
  <c r="R7082" i="4"/>
  <c r="R7083" i="4"/>
  <c r="R7084" i="4"/>
  <c r="R7085" i="4"/>
  <c r="R7086" i="4"/>
  <c r="R7087" i="4"/>
  <c r="R7088" i="4"/>
  <c r="R7089" i="4"/>
  <c r="R7090" i="4"/>
  <c r="R7091" i="4"/>
  <c r="R7092" i="4"/>
  <c r="R7093" i="4"/>
  <c r="R7094" i="4"/>
  <c r="R7095" i="4"/>
  <c r="R7096" i="4"/>
  <c r="R7097" i="4"/>
  <c r="R7098" i="4"/>
  <c r="R7099" i="4"/>
  <c r="R7100" i="4"/>
  <c r="R7101" i="4"/>
  <c r="R7102" i="4"/>
  <c r="R7103" i="4"/>
  <c r="R7104" i="4"/>
  <c r="R7105" i="4"/>
  <c r="R7106" i="4"/>
  <c r="R7107" i="4"/>
  <c r="R7108" i="4"/>
  <c r="R7109" i="4"/>
  <c r="R7110" i="4"/>
  <c r="R7111" i="4"/>
  <c r="R7112" i="4"/>
  <c r="R7113" i="4"/>
  <c r="R7114" i="4"/>
  <c r="R7115" i="4"/>
  <c r="R7116" i="4"/>
  <c r="R7117" i="4"/>
  <c r="R7118" i="4"/>
  <c r="R7119" i="4"/>
  <c r="R7120" i="4"/>
  <c r="R7121" i="4"/>
  <c r="R7122" i="4"/>
  <c r="R7123" i="4"/>
  <c r="R7124" i="4"/>
  <c r="R7125" i="4"/>
  <c r="R7126" i="4"/>
  <c r="R7127" i="4"/>
  <c r="R7128" i="4"/>
  <c r="R7129" i="4"/>
  <c r="R7130" i="4"/>
  <c r="R7131" i="4"/>
  <c r="R7132" i="4"/>
  <c r="R7133" i="4"/>
  <c r="R7134" i="4"/>
  <c r="R7135" i="4"/>
  <c r="R7136" i="4"/>
  <c r="R7137" i="4"/>
  <c r="R7138" i="4"/>
  <c r="R7139" i="4"/>
  <c r="R7140" i="4"/>
  <c r="R7141" i="4"/>
  <c r="R7142" i="4"/>
  <c r="R7143" i="4"/>
  <c r="R7144" i="4"/>
  <c r="R7145" i="4"/>
  <c r="R7146" i="4"/>
  <c r="R7147" i="4"/>
  <c r="R7148" i="4"/>
  <c r="R7149" i="4"/>
  <c r="R7150" i="4"/>
  <c r="R7151" i="4"/>
  <c r="R7152" i="4"/>
  <c r="R7153" i="4"/>
  <c r="R7154" i="4"/>
  <c r="R7155" i="4"/>
  <c r="R7156" i="4"/>
  <c r="R7157" i="4"/>
  <c r="R7158" i="4"/>
  <c r="R7159" i="4"/>
  <c r="R7160" i="4"/>
  <c r="R7161" i="4"/>
  <c r="R7162" i="4"/>
  <c r="R7163" i="4"/>
  <c r="R7164" i="4"/>
  <c r="R7165" i="4"/>
  <c r="R7166" i="4"/>
  <c r="R7167" i="4"/>
  <c r="R7168" i="4"/>
  <c r="R7169" i="4"/>
  <c r="R7170" i="4"/>
  <c r="R7171" i="4"/>
  <c r="R7172" i="4"/>
  <c r="R7173" i="4"/>
  <c r="R7174" i="4"/>
  <c r="R7175" i="4"/>
  <c r="R7176" i="4"/>
  <c r="R7177" i="4"/>
  <c r="R7178" i="4"/>
  <c r="R7179" i="4"/>
  <c r="R7180" i="4"/>
  <c r="R7181" i="4"/>
  <c r="R7182" i="4"/>
  <c r="R7183" i="4"/>
  <c r="R7184" i="4"/>
  <c r="R7185" i="4"/>
  <c r="R7186" i="4"/>
  <c r="R7187" i="4"/>
  <c r="R7188" i="4"/>
  <c r="R7189" i="4"/>
  <c r="R7190" i="4"/>
  <c r="R7191" i="4"/>
  <c r="R7192" i="4"/>
  <c r="R7193" i="4"/>
  <c r="R7194" i="4"/>
  <c r="R7195" i="4"/>
  <c r="R7196" i="4"/>
  <c r="R7197" i="4"/>
  <c r="R7198" i="4"/>
  <c r="R7199" i="4"/>
  <c r="R7200" i="4"/>
  <c r="R7201" i="4"/>
  <c r="R7202" i="4"/>
  <c r="R7203" i="4"/>
  <c r="R7204" i="4"/>
  <c r="R7205" i="4"/>
  <c r="R7206" i="4"/>
  <c r="R7207" i="4"/>
  <c r="R7208" i="4"/>
  <c r="R7209" i="4"/>
  <c r="R7210" i="4"/>
  <c r="R7211" i="4"/>
  <c r="R7212" i="4"/>
  <c r="R7213" i="4"/>
  <c r="R7214" i="4"/>
  <c r="R7215" i="4"/>
  <c r="R7216" i="4"/>
  <c r="R7217" i="4"/>
  <c r="R7218" i="4"/>
  <c r="R7219" i="4"/>
  <c r="R7220" i="4"/>
  <c r="R7221" i="4"/>
  <c r="R7222" i="4"/>
  <c r="R7223" i="4"/>
  <c r="R7224" i="4"/>
  <c r="R7225" i="4"/>
  <c r="R7226" i="4"/>
  <c r="R7227" i="4"/>
  <c r="R7228" i="4"/>
  <c r="R7229" i="4"/>
  <c r="R7230" i="4"/>
  <c r="R7231" i="4"/>
  <c r="R7232" i="4"/>
  <c r="R7233" i="4"/>
  <c r="R7234" i="4"/>
  <c r="R7235" i="4"/>
  <c r="R7236" i="4"/>
  <c r="R7237" i="4"/>
  <c r="R7238" i="4"/>
  <c r="R7239" i="4"/>
  <c r="R7240" i="4"/>
  <c r="R7241" i="4"/>
  <c r="R7242" i="4"/>
  <c r="R7243" i="4"/>
  <c r="R7244" i="4"/>
  <c r="R7245" i="4"/>
  <c r="R7246" i="4"/>
  <c r="R7247" i="4"/>
  <c r="R7248" i="4"/>
  <c r="R7249" i="4"/>
  <c r="R7250" i="4"/>
  <c r="R7251" i="4"/>
  <c r="R7252" i="4"/>
  <c r="R7253" i="4"/>
  <c r="R7254" i="4"/>
  <c r="R7255" i="4"/>
  <c r="R7256" i="4"/>
  <c r="R7257" i="4"/>
  <c r="R7258" i="4"/>
  <c r="R7259" i="4"/>
  <c r="R7260" i="4"/>
  <c r="R7261" i="4"/>
  <c r="R7262" i="4"/>
  <c r="R7263" i="4"/>
  <c r="R7264" i="4"/>
  <c r="R7265" i="4"/>
  <c r="R7266" i="4"/>
  <c r="R7267" i="4"/>
  <c r="R7268" i="4"/>
  <c r="R7269" i="4"/>
  <c r="R7270" i="4"/>
  <c r="R7271" i="4"/>
  <c r="R7272" i="4"/>
  <c r="R7273" i="4"/>
  <c r="R7274" i="4"/>
  <c r="R7275" i="4"/>
  <c r="R7276" i="4"/>
  <c r="R7277" i="4"/>
  <c r="R7278" i="4"/>
  <c r="R7279" i="4"/>
  <c r="R7280" i="4"/>
  <c r="R7281" i="4"/>
  <c r="R7282" i="4"/>
  <c r="R7283" i="4"/>
  <c r="R7284" i="4"/>
  <c r="R7285" i="4"/>
  <c r="R7286" i="4"/>
  <c r="R7287" i="4"/>
  <c r="R7288" i="4"/>
  <c r="R7289" i="4"/>
  <c r="R7290" i="4"/>
  <c r="R7291" i="4"/>
  <c r="R7292" i="4"/>
  <c r="R7293" i="4"/>
  <c r="R7294" i="4"/>
  <c r="R7295" i="4"/>
  <c r="R7296" i="4"/>
  <c r="R7297" i="4"/>
  <c r="R7298" i="4"/>
  <c r="R7299" i="4"/>
  <c r="R7300" i="4"/>
  <c r="R7301" i="4"/>
  <c r="R7302" i="4"/>
  <c r="R7303" i="4"/>
  <c r="R7304" i="4"/>
  <c r="R7305" i="4"/>
  <c r="R7306" i="4"/>
  <c r="R7307" i="4"/>
  <c r="R7308" i="4"/>
  <c r="R7309" i="4"/>
  <c r="R7310" i="4"/>
  <c r="R7311" i="4"/>
  <c r="R7312" i="4"/>
  <c r="R7313" i="4"/>
  <c r="R7314" i="4"/>
  <c r="R7315" i="4"/>
  <c r="R7316" i="4"/>
  <c r="R7317" i="4"/>
  <c r="R7318" i="4"/>
  <c r="R7319" i="4"/>
  <c r="R7320" i="4"/>
  <c r="R7321" i="4"/>
  <c r="R7322" i="4"/>
  <c r="R7323" i="4"/>
  <c r="R7324" i="4"/>
  <c r="R7325" i="4"/>
  <c r="R7326" i="4"/>
  <c r="R7327" i="4"/>
  <c r="R7328" i="4"/>
  <c r="R7329" i="4"/>
  <c r="R7330" i="4"/>
  <c r="R7331" i="4"/>
  <c r="R7332" i="4"/>
  <c r="R7333" i="4"/>
  <c r="R7334" i="4"/>
  <c r="R7335" i="4"/>
  <c r="R7336" i="4"/>
  <c r="R7337" i="4"/>
  <c r="R7338" i="4"/>
  <c r="R7339" i="4"/>
  <c r="R7340" i="4"/>
  <c r="R7341" i="4"/>
  <c r="R7342" i="4"/>
  <c r="R7343" i="4"/>
  <c r="R7344" i="4"/>
  <c r="R7345" i="4"/>
  <c r="R7346" i="4"/>
  <c r="R7347" i="4"/>
  <c r="R7348" i="4"/>
  <c r="R7349" i="4"/>
  <c r="R7350" i="4"/>
  <c r="R7351" i="4"/>
  <c r="R7352" i="4"/>
  <c r="R7353" i="4"/>
  <c r="R7354" i="4"/>
  <c r="R7355" i="4"/>
  <c r="R7356" i="4"/>
  <c r="R7357" i="4"/>
  <c r="R7358" i="4"/>
  <c r="R7359" i="4"/>
  <c r="R7360" i="4"/>
  <c r="R7361" i="4"/>
  <c r="R7362" i="4"/>
  <c r="R7363" i="4"/>
  <c r="R7364" i="4"/>
  <c r="R7365" i="4"/>
  <c r="R7366" i="4"/>
  <c r="R7367" i="4"/>
  <c r="R7368" i="4"/>
  <c r="R7369" i="4"/>
  <c r="R7370" i="4"/>
  <c r="R7371" i="4"/>
  <c r="R7372" i="4"/>
  <c r="R7373" i="4"/>
  <c r="R7374" i="4"/>
  <c r="R7375" i="4"/>
  <c r="R7376" i="4"/>
  <c r="R7377" i="4"/>
  <c r="R7378" i="4"/>
  <c r="R7379" i="4"/>
  <c r="R7380" i="4"/>
  <c r="R7381" i="4"/>
  <c r="R7382" i="4"/>
  <c r="R7383" i="4"/>
  <c r="R7384" i="4"/>
  <c r="R7385" i="4"/>
  <c r="R7386" i="4"/>
  <c r="R7387" i="4"/>
  <c r="R7388" i="4"/>
  <c r="R7389" i="4"/>
  <c r="R7390" i="4"/>
  <c r="R7391" i="4"/>
  <c r="R7392" i="4"/>
  <c r="R7393" i="4"/>
  <c r="R7394" i="4"/>
  <c r="R7395" i="4"/>
  <c r="R7396" i="4"/>
  <c r="R7397" i="4"/>
  <c r="R7398" i="4"/>
  <c r="R7399" i="4"/>
  <c r="R7400" i="4"/>
  <c r="R7401" i="4"/>
  <c r="R7402" i="4"/>
  <c r="R7403" i="4"/>
  <c r="R7404" i="4"/>
  <c r="R7405" i="4"/>
  <c r="R7406" i="4"/>
  <c r="R7407" i="4"/>
  <c r="R7408" i="4"/>
  <c r="R7409" i="4"/>
  <c r="R7410" i="4"/>
  <c r="R7411" i="4"/>
  <c r="R7412" i="4"/>
  <c r="R7413" i="4"/>
  <c r="R7414" i="4"/>
  <c r="R7415" i="4"/>
  <c r="R7416" i="4"/>
  <c r="R7417" i="4"/>
  <c r="R7418" i="4"/>
  <c r="R7419" i="4"/>
  <c r="R7420" i="4"/>
  <c r="R7421" i="4"/>
  <c r="R7422" i="4"/>
  <c r="R7423" i="4"/>
  <c r="R7424" i="4"/>
  <c r="R7425" i="4"/>
  <c r="R7426" i="4"/>
  <c r="R7427" i="4"/>
  <c r="R7428" i="4"/>
  <c r="R7429" i="4"/>
  <c r="R7430" i="4"/>
  <c r="R7431" i="4"/>
  <c r="R7432" i="4"/>
  <c r="R7433" i="4"/>
  <c r="R7434" i="4"/>
  <c r="R7435" i="4"/>
  <c r="R7436" i="4"/>
  <c r="R7437" i="4"/>
  <c r="R7438" i="4"/>
  <c r="R7439" i="4"/>
  <c r="R7440" i="4"/>
  <c r="R7441" i="4"/>
  <c r="R7442" i="4"/>
  <c r="R7443" i="4"/>
  <c r="R7444" i="4"/>
  <c r="R7445" i="4"/>
  <c r="R7446" i="4"/>
  <c r="R7447" i="4"/>
  <c r="R7448" i="4"/>
  <c r="R7449" i="4"/>
  <c r="R7450" i="4"/>
  <c r="R7451" i="4"/>
  <c r="R7452" i="4"/>
  <c r="R7453" i="4"/>
  <c r="R7454" i="4"/>
  <c r="R7455" i="4"/>
  <c r="R7456" i="4"/>
  <c r="R7457" i="4"/>
  <c r="R7458" i="4"/>
  <c r="R7459" i="4"/>
  <c r="R7460" i="4"/>
  <c r="R7461" i="4"/>
  <c r="R7462" i="4"/>
  <c r="R7463" i="4"/>
  <c r="R7464" i="4"/>
  <c r="R7465" i="4"/>
  <c r="R7466" i="4"/>
  <c r="R7467" i="4"/>
  <c r="R7468" i="4"/>
  <c r="R7469" i="4"/>
  <c r="R7470" i="4"/>
  <c r="R7471" i="4"/>
  <c r="R7472" i="4"/>
  <c r="R7473" i="4"/>
  <c r="R7474" i="4"/>
  <c r="R7475" i="4"/>
  <c r="R7476" i="4"/>
  <c r="R7477" i="4"/>
  <c r="R7478" i="4"/>
  <c r="R7479" i="4"/>
  <c r="R7480" i="4"/>
  <c r="R7481" i="4"/>
  <c r="R7482" i="4"/>
  <c r="R7483" i="4"/>
  <c r="R7484" i="4"/>
  <c r="R7485" i="4"/>
  <c r="R7486" i="4"/>
  <c r="R7487" i="4"/>
  <c r="R7488" i="4"/>
  <c r="R7489" i="4"/>
  <c r="R7490" i="4"/>
  <c r="R7491" i="4"/>
  <c r="R7492" i="4"/>
  <c r="R7493" i="4"/>
  <c r="R7494" i="4"/>
  <c r="R7495" i="4"/>
  <c r="R7496" i="4"/>
  <c r="R7497" i="4"/>
  <c r="R7498" i="4"/>
  <c r="R7499" i="4"/>
  <c r="R7500" i="4"/>
  <c r="R7501" i="4"/>
  <c r="R7502" i="4"/>
  <c r="R7503" i="4"/>
  <c r="R7504" i="4"/>
  <c r="R7505" i="4"/>
  <c r="R7506" i="4"/>
  <c r="R7507" i="4"/>
  <c r="R7508" i="4"/>
  <c r="R7509" i="4"/>
  <c r="R7510" i="4"/>
  <c r="R7511" i="4"/>
  <c r="R7512" i="4"/>
  <c r="R7513" i="4"/>
  <c r="R7514" i="4"/>
  <c r="R7515" i="4"/>
  <c r="R7516" i="4"/>
  <c r="R7517" i="4"/>
  <c r="R7518" i="4"/>
  <c r="R7519" i="4"/>
  <c r="R7520" i="4"/>
  <c r="R7521" i="4"/>
  <c r="R7522" i="4"/>
  <c r="R7523" i="4"/>
  <c r="R7524" i="4"/>
  <c r="R7525" i="4"/>
  <c r="R7526" i="4"/>
  <c r="R7527" i="4"/>
  <c r="R7528" i="4"/>
  <c r="R7529" i="4"/>
  <c r="R7530" i="4"/>
  <c r="R7531" i="4"/>
  <c r="R7532" i="4"/>
  <c r="R7533" i="4"/>
  <c r="R7534" i="4"/>
  <c r="R7535" i="4"/>
  <c r="R7536" i="4"/>
  <c r="R7537" i="4"/>
  <c r="R7538" i="4"/>
  <c r="R7539" i="4"/>
  <c r="R7540" i="4"/>
  <c r="R7541" i="4"/>
  <c r="R7542" i="4"/>
  <c r="R7543" i="4"/>
  <c r="R7544" i="4"/>
  <c r="R7545" i="4"/>
  <c r="R7546" i="4"/>
  <c r="R7547" i="4"/>
  <c r="R7548" i="4"/>
  <c r="R7549" i="4"/>
  <c r="R7550" i="4"/>
  <c r="R7551" i="4"/>
  <c r="R7552" i="4"/>
  <c r="R7553" i="4"/>
  <c r="R7554" i="4"/>
  <c r="R7555" i="4"/>
  <c r="R7556" i="4"/>
  <c r="R7557" i="4"/>
  <c r="R7558" i="4"/>
  <c r="R7559" i="4"/>
  <c r="R7560" i="4"/>
  <c r="R7561" i="4"/>
  <c r="R7562" i="4"/>
  <c r="R7563" i="4"/>
  <c r="R7564" i="4"/>
  <c r="R7565" i="4"/>
  <c r="R7566" i="4"/>
  <c r="R7567" i="4"/>
  <c r="R7568" i="4"/>
  <c r="R7569" i="4"/>
  <c r="R7570" i="4"/>
  <c r="R7571" i="4"/>
  <c r="R7572" i="4"/>
  <c r="R7573" i="4"/>
  <c r="R7574" i="4"/>
  <c r="R7575" i="4"/>
  <c r="R7576" i="4"/>
  <c r="R7577" i="4"/>
  <c r="R7578" i="4"/>
  <c r="R7579" i="4"/>
  <c r="R7580" i="4"/>
  <c r="R7581" i="4"/>
  <c r="R7582" i="4"/>
  <c r="R7583" i="4"/>
  <c r="R7584" i="4"/>
  <c r="R7585" i="4"/>
  <c r="R7586" i="4"/>
  <c r="R7587" i="4"/>
  <c r="R7588" i="4"/>
  <c r="R7589" i="4"/>
  <c r="R7590" i="4"/>
  <c r="R7591" i="4"/>
  <c r="R7592" i="4"/>
  <c r="R7593" i="4"/>
  <c r="R7594" i="4"/>
  <c r="R7595" i="4"/>
  <c r="R7596" i="4"/>
  <c r="R7597" i="4"/>
  <c r="R7598" i="4"/>
  <c r="R7599" i="4"/>
  <c r="R7600" i="4"/>
  <c r="R7601" i="4"/>
  <c r="R7602" i="4"/>
  <c r="R7603" i="4"/>
  <c r="R7604" i="4"/>
  <c r="R7605" i="4"/>
  <c r="R7606" i="4"/>
  <c r="R7607" i="4"/>
  <c r="R7608" i="4"/>
  <c r="R7609" i="4"/>
  <c r="R7610" i="4"/>
  <c r="R7611" i="4"/>
  <c r="R7612" i="4"/>
  <c r="R7613" i="4"/>
  <c r="R7614" i="4"/>
  <c r="R7615" i="4"/>
  <c r="R7616" i="4"/>
  <c r="R7617" i="4"/>
  <c r="R7618" i="4"/>
  <c r="R7619" i="4"/>
  <c r="R7620" i="4"/>
  <c r="R7621" i="4"/>
  <c r="R7622" i="4"/>
  <c r="R7623" i="4"/>
  <c r="R7624" i="4"/>
  <c r="R7625" i="4"/>
  <c r="R7626" i="4"/>
  <c r="R7627" i="4"/>
  <c r="R7628" i="4"/>
  <c r="R7629" i="4"/>
  <c r="R7630" i="4"/>
  <c r="R7631" i="4"/>
  <c r="R7632" i="4"/>
  <c r="R7633" i="4"/>
  <c r="R7634" i="4"/>
  <c r="R7635" i="4"/>
  <c r="R7636" i="4"/>
  <c r="R7637" i="4"/>
  <c r="R7638" i="4"/>
  <c r="R7639" i="4"/>
  <c r="R7640" i="4"/>
  <c r="R7641" i="4"/>
  <c r="R7642" i="4"/>
  <c r="R7643" i="4"/>
  <c r="R7644" i="4"/>
  <c r="R7645" i="4"/>
  <c r="R7646" i="4"/>
  <c r="R7647" i="4"/>
  <c r="R7648" i="4"/>
  <c r="R7649" i="4"/>
  <c r="R7650" i="4"/>
  <c r="R7651" i="4"/>
  <c r="R7652" i="4"/>
  <c r="R7653" i="4"/>
  <c r="R7654" i="4"/>
  <c r="R7655" i="4"/>
  <c r="R7656" i="4"/>
  <c r="R7657" i="4"/>
  <c r="R7658" i="4"/>
  <c r="R7659" i="4"/>
  <c r="R7660" i="4"/>
  <c r="R7661" i="4"/>
  <c r="R7662" i="4"/>
  <c r="R7663" i="4"/>
  <c r="R7664" i="4"/>
  <c r="R7665" i="4"/>
  <c r="R7666" i="4"/>
  <c r="R7667" i="4"/>
  <c r="R7668" i="4"/>
  <c r="R7669" i="4"/>
  <c r="R7670" i="4"/>
  <c r="R7671" i="4"/>
  <c r="R7672" i="4"/>
  <c r="R7673" i="4"/>
  <c r="R7674" i="4"/>
  <c r="R7675" i="4"/>
  <c r="R7676" i="4"/>
  <c r="R7677" i="4"/>
  <c r="R7678" i="4"/>
  <c r="R7679" i="4"/>
  <c r="R7680" i="4"/>
  <c r="R7681" i="4"/>
  <c r="R7682" i="4"/>
  <c r="R7683" i="4"/>
  <c r="R7684" i="4"/>
  <c r="R7685" i="4"/>
  <c r="R7686" i="4"/>
  <c r="R7687" i="4"/>
  <c r="R7688" i="4"/>
  <c r="R7689" i="4"/>
  <c r="R7690" i="4"/>
  <c r="R7691" i="4"/>
  <c r="R7692" i="4"/>
  <c r="R7693" i="4"/>
  <c r="R7694" i="4"/>
  <c r="R7695" i="4"/>
  <c r="R7696" i="4"/>
  <c r="R7697" i="4"/>
  <c r="R7698" i="4"/>
  <c r="R7699" i="4"/>
  <c r="R7700" i="4"/>
  <c r="R7701" i="4"/>
  <c r="R7702" i="4"/>
  <c r="R7703" i="4"/>
  <c r="R7704" i="4"/>
  <c r="R7705" i="4"/>
  <c r="R7706" i="4"/>
  <c r="R7707" i="4"/>
  <c r="R7708" i="4"/>
  <c r="R7709" i="4"/>
  <c r="R7710" i="4"/>
  <c r="R7711" i="4"/>
  <c r="R7712" i="4"/>
  <c r="R7713" i="4"/>
  <c r="R7714" i="4"/>
  <c r="R7715" i="4"/>
  <c r="R7716" i="4"/>
  <c r="R7717" i="4"/>
  <c r="R7718" i="4"/>
  <c r="R7719" i="4"/>
  <c r="R7720" i="4"/>
  <c r="R7721" i="4"/>
  <c r="R7722" i="4"/>
  <c r="R7723" i="4"/>
  <c r="R7724" i="4"/>
  <c r="R7725" i="4"/>
  <c r="R7726" i="4"/>
  <c r="R7727" i="4"/>
  <c r="R7728" i="4"/>
  <c r="R7729" i="4"/>
  <c r="R7730" i="4"/>
  <c r="R7731" i="4"/>
  <c r="R7732" i="4"/>
  <c r="R7733" i="4"/>
  <c r="R7734" i="4"/>
  <c r="R7735" i="4"/>
  <c r="R7736" i="4"/>
  <c r="R7737" i="4"/>
  <c r="R7738" i="4"/>
  <c r="R7739" i="4"/>
  <c r="R7740" i="4"/>
  <c r="R7741" i="4"/>
  <c r="R7742" i="4"/>
  <c r="R7743" i="4"/>
  <c r="R7744" i="4"/>
  <c r="R7745" i="4"/>
  <c r="R7746" i="4"/>
  <c r="R7747" i="4"/>
  <c r="R7748" i="4"/>
  <c r="R7749" i="4"/>
  <c r="R7750" i="4"/>
  <c r="R7751" i="4"/>
  <c r="R7752" i="4"/>
  <c r="R7753" i="4"/>
  <c r="R7754" i="4"/>
  <c r="R7755" i="4"/>
  <c r="R7756" i="4"/>
  <c r="R7757" i="4"/>
  <c r="R7758" i="4"/>
  <c r="R7759" i="4"/>
  <c r="R7760" i="4"/>
  <c r="R7761" i="4"/>
  <c r="R7762" i="4"/>
  <c r="R7763" i="4"/>
  <c r="R7764" i="4"/>
  <c r="R7765" i="4"/>
  <c r="R7766" i="4"/>
  <c r="R7767" i="4"/>
  <c r="R7768" i="4"/>
  <c r="R7769" i="4"/>
  <c r="R7770" i="4"/>
  <c r="R7771" i="4"/>
  <c r="R7772" i="4"/>
  <c r="R7773" i="4"/>
  <c r="R7774" i="4"/>
  <c r="R7775" i="4"/>
  <c r="R7776" i="4"/>
  <c r="R7777" i="4"/>
  <c r="R7778" i="4"/>
  <c r="R7779" i="4"/>
  <c r="R7780" i="4"/>
  <c r="R7781" i="4"/>
  <c r="R7782" i="4"/>
  <c r="R7783" i="4"/>
  <c r="R7784" i="4"/>
  <c r="R7785" i="4"/>
  <c r="R7786" i="4"/>
  <c r="R7787" i="4"/>
  <c r="R7788" i="4"/>
  <c r="R7789" i="4"/>
  <c r="R7790" i="4"/>
  <c r="R7791" i="4"/>
  <c r="R7792" i="4"/>
  <c r="R7793" i="4"/>
  <c r="R7794" i="4"/>
  <c r="R7795" i="4"/>
  <c r="R7796" i="4"/>
  <c r="R7797" i="4"/>
  <c r="R7798" i="4"/>
  <c r="R7799" i="4"/>
  <c r="R7800" i="4"/>
  <c r="R7801" i="4"/>
  <c r="R7802" i="4"/>
  <c r="R7803" i="4"/>
  <c r="R7804" i="4"/>
  <c r="R7805" i="4"/>
  <c r="R7806" i="4"/>
  <c r="R7807" i="4"/>
  <c r="R7808" i="4"/>
  <c r="R7809" i="4"/>
  <c r="R7810" i="4"/>
  <c r="R7811" i="4"/>
  <c r="R7812" i="4"/>
  <c r="R7813" i="4"/>
  <c r="R7814" i="4"/>
  <c r="R7815" i="4"/>
  <c r="R7816" i="4"/>
  <c r="R7817" i="4"/>
  <c r="R7818" i="4"/>
  <c r="R7819" i="4"/>
  <c r="R7820" i="4"/>
  <c r="R7821" i="4"/>
  <c r="R7822" i="4"/>
  <c r="R7823" i="4"/>
  <c r="R7824" i="4"/>
  <c r="R7825" i="4"/>
  <c r="R7826" i="4"/>
  <c r="R7827" i="4"/>
  <c r="R7828" i="4"/>
  <c r="R7829" i="4"/>
  <c r="R7830" i="4"/>
  <c r="R7831" i="4"/>
  <c r="R7832" i="4"/>
  <c r="R7833" i="4"/>
  <c r="R7834" i="4"/>
  <c r="R7835" i="4"/>
  <c r="R7836" i="4"/>
  <c r="R7837" i="4"/>
  <c r="R7838" i="4"/>
  <c r="R7839" i="4"/>
  <c r="R7840" i="4"/>
  <c r="R7841" i="4"/>
  <c r="R7842" i="4"/>
  <c r="R7843" i="4"/>
  <c r="R7844" i="4"/>
  <c r="R7845" i="4"/>
  <c r="R7846" i="4"/>
  <c r="R7847" i="4"/>
  <c r="R7848" i="4"/>
  <c r="R7849" i="4"/>
  <c r="R7850" i="4"/>
  <c r="R7851" i="4"/>
  <c r="R7852" i="4"/>
  <c r="R7853" i="4"/>
  <c r="R7854" i="4"/>
  <c r="R7855" i="4"/>
  <c r="R7856" i="4"/>
  <c r="R7857" i="4"/>
  <c r="R7858" i="4"/>
  <c r="R7859" i="4"/>
  <c r="R7860" i="4"/>
  <c r="R7861" i="4"/>
  <c r="R7862" i="4"/>
  <c r="R7863" i="4"/>
  <c r="R7864" i="4"/>
  <c r="R7865" i="4"/>
  <c r="R7866" i="4"/>
  <c r="R7867" i="4"/>
  <c r="R7868" i="4"/>
  <c r="R7869" i="4"/>
  <c r="R7870" i="4"/>
  <c r="R7871" i="4"/>
  <c r="R7872" i="4"/>
  <c r="R7873" i="4"/>
  <c r="R7874" i="4"/>
  <c r="R7875" i="4"/>
  <c r="R7876" i="4"/>
  <c r="R7877" i="4"/>
  <c r="R7878" i="4"/>
  <c r="R7879" i="4"/>
  <c r="R7880" i="4"/>
  <c r="R7881" i="4"/>
  <c r="R7882" i="4"/>
  <c r="R7883" i="4"/>
  <c r="R7884" i="4"/>
  <c r="R7885" i="4"/>
  <c r="R7886" i="4"/>
  <c r="R7887" i="4"/>
  <c r="R7888" i="4"/>
  <c r="R7889" i="4"/>
  <c r="R7890" i="4"/>
  <c r="R7891" i="4"/>
  <c r="R7892" i="4"/>
  <c r="R7893" i="4"/>
  <c r="R7894" i="4"/>
  <c r="R7895" i="4"/>
  <c r="R7896" i="4"/>
  <c r="R7897" i="4"/>
  <c r="R7898" i="4"/>
  <c r="R7899" i="4"/>
  <c r="R7900" i="4"/>
  <c r="R7901" i="4"/>
  <c r="R7902" i="4"/>
  <c r="R7903" i="4"/>
  <c r="R7904" i="4"/>
  <c r="R7905" i="4"/>
  <c r="R7906" i="4"/>
  <c r="R7907" i="4"/>
  <c r="R7908" i="4"/>
  <c r="R7909" i="4"/>
  <c r="R7910" i="4"/>
  <c r="R7911" i="4"/>
  <c r="R7912" i="4"/>
  <c r="R7913" i="4"/>
  <c r="R7914" i="4"/>
  <c r="R7915" i="4"/>
  <c r="R7916" i="4"/>
  <c r="R7917" i="4"/>
  <c r="R7918" i="4"/>
  <c r="R7919" i="4"/>
  <c r="R7920" i="4"/>
  <c r="R7921" i="4"/>
  <c r="R7922" i="4"/>
  <c r="R7923" i="4"/>
  <c r="R7924" i="4"/>
  <c r="R7925" i="4"/>
  <c r="R7926" i="4"/>
  <c r="R7927" i="4"/>
  <c r="R7928" i="4"/>
  <c r="R7929" i="4"/>
  <c r="R7930" i="4"/>
  <c r="R7931" i="4"/>
  <c r="R7932" i="4"/>
  <c r="R7933" i="4"/>
  <c r="R7934" i="4"/>
  <c r="R7935" i="4"/>
  <c r="R7936" i="4"/>
  <c r="R7937" i="4"/>
  <c r="R7938" i="4"/>
  <c r="R7939" i="4"/>
  <c r="R7940" i="4"/>
  <c r="R7941" i="4"/>
  <c r="R7942" i="4"/>
  <c r="R7943" i="4"/>
  <c r="R7944" i="4"/>
  <c r="R7945" i="4"/>
  <c r="R7946" i="4"/>
  <c r="R7947" i="4"/>
  <c r="R7948" i="4"/>
  <c r="R7949" i="4"/>
  <c r="R7950" i="4"/>
  <c r="R7951" i="4"/>
  <c r="R7952" i="4"/>
  <c r="R7953" i="4"/>
  <c r="R7954" i="4"/>
  <c r="R7955" i="4"/>
  <c r="R7956" i="4"/>
  <c r="R7957" i="4"/>
  <c r="R7958" i="4"/>
  <c r="R7959" i="4"/>
  <c r="R7960" i="4"/>
  <c r="R7961" i="4"/>
  <c r="R7962" i="4"/>
  <c r="R7963" i="4"/>
  <c r="R7964" i="4"/>
  <c r="R7965" i="4"/>
  <c r="R7966" i="4"/>
  <c r="R7967" i="4"/>
  <c r="R7968" i="4"/>
  <c r="R7969" i="4"/>
  <c r="R7970" i="4"/>
  <c r="R7971" i="4"/>
  <c r="R7972" i="4"/>
  <c r="R7973" i="4"/>
  <c r="R7974" i="4"/>
  <c r="R7975" i="4"/>
  <c r="R7976" i="4"/>
  <c r="R7977" i="4"/>
  <c r="R7978" i="4"/>
  <c r="R7979" i="4"/>
  <c r="R7980" i="4"/>
  <c r="R7981" i="4"/>
  <c r="R7982" i="4"/>
  <c r="R7983" i="4"/>
  <c r="R7984" i="4"/>
  <c r="R7985" i="4"/>
  <c r="R7986" i="4"/>
  <c r="R7987" i="4"/>
  <c r="R7988" i="4"/>
  <c r="R7989" i="4"/>
  <c r="R7990" i="4"/>
  <c r="R7991" i="4"/>
  <c r="R7992" i="4"/>
  <c r="R7993" i="4"/>
  <c r="R7994" i="4"/>
  <c r="R7995" i="4"/>
  <c r="R7996" i="4"/>
  <c r="R7997" i="4"/>
  <c r="R7998" i="4"/>
  <c r="R7999" i="4"/>
  <c r="R8000" i="4"/>
  <c r="R8001" i="4"/>
  <c r="R8002" i="4"/>
  <c r="R8003" i="4"/>
  <c r="R8004" i="4"/>
  <c r="R8005" i="4"/>
  <c r="R8006" i="4"/>
  <c r="R8007" i="4"/>
  <c r="R8008" i="4"/>
  <c r="R8009" i="4"/>
  <c r="R8010" i="4"/>
  <c r="R8011" i="4"/>
  <c r="R8012" i="4"/>
  <c r="R8013" i="4"/>
  <c r="R8014" i="4"/>
  <c r="R8015" i="4"/>
  <c r="R8016" i="4"/>
  <c r="R8017" i="4"/>
  <c r="R8018" i="4"/>
  <c r="R8019" i="4"/>
  <c r="R8020" i="4"/>
  <c r="R8021" i="4"/>
  <c r="R8022" i="4"/>
  <c r="R8023" i="4"/>
  <c r="R8024" i="4"/>
  <c r="R8025" i="4"/>
  <c r="R8026" i="4"/>
  <c r="R8027" i="4"/>
  <c r="R8028" i="4"/>
  <c r="R8029" i="4"/>
  <c r="R8030" i="4"/>
  <c r="R8031" i="4"/>
  <c r="R8032" i="4"/>
  <c r="R8033" i="4"/>
  <c r="R8034" i="4"/>
  <c r="R8035" i="4"/>
  <c r="R8036" i="4"/>
  <c r="R8037" i="4"/>
  <c r="R8038" i="4"/>
  <c r="R8039" i="4"/>
  <c r="R8040" i="4"/>
  <c r="R8041" i="4"/>
  <c r="R8042" i="4"/>
  <c r="R8043" i="4"/>
  <c r="R8044" i="4"/>
  <c r="R8045" i="4"/>
  <c r="R8046" i="4"/>
  <c r="R8047" i="4"/>
  <c r="R8048" i="4"/>
  <c r="R8049" i="4"/>
  <c r="R8050" i="4"/>
  <c r="R8051" i="4"/>
  <c r="R8052" i="4"/>
  <c r="R8053" i="4"/>
  <c r="R8054" i="4"/>
  <c r="R8055" i="4"/>
  <c r="R8056" i="4"/>
  <c r="R8057" i="4"/>
  <c r="R8058" i="4"/>
  <c r="R8059" i="4"/>
  <c r="R8060" i="4"/>
  <c r="R8061" i="4"/>
  <c r="R8062" i="4"/>
  <c r="R8063" i="4"/>
  <c r="R8064" i="4"/>
  <c r="R8065" i="4"/>
  <c r="R8066" i="4"/>
  <c r="R8067" i="4"/>
  <c r="R8068" i="4"/>
  <c r="R8069" i="4"/>
  <c r="R8070" i="4"/>
  <c r="R8071" i="4"/>
  <c r="R8072" i="4"/>
  <c r="R8073" i="4"/>
  <c r="R8074" i="4"/>
  <c r="R8075" i="4"/>
  <c r="R8076" i="4"/>
  <c r="R8077" i="4"/>
  <c r="R8078" i="4"/>
  <c r="R8079" i="4"/>
  <c r="R8080" i="4"/>
  <c r="R8081" i="4"/>
  <c r="R8082" i="4"/>
  <c r="R8083" i="4"/>
  <c r="R8084" i="4"/>
  <c r="R8085" i="4"/>
  <c r="R8086" i="4"/>
  <c r="R8087" i="4"/>
  <c r="R8088" i="4"/>
  <c r="R8089" i="4"/>
  <c r="R8090" i="4"/>
  <c r="R8091" i="4"/>
  <c r="R8092" i="4"/>
  <c r="R8093" i="4"/>
  <c r="R8094" i="4"/>
  <c r="R8095" i="4"/>
  <c r="R8096" i="4"/>
  <c r="R8097" i="4"/>
  <c r="R8098" i="4"/>
  <c r="R8099" i="4"/>
  <c r="R8100" i="4"/>
  <c r="R8101" i="4"/>
  <c r="R8102" i="4"/>
  <c r="R8103" i="4"/>
  <c r="R8104" i="4"/>
  <c r="R8105" i="4"/>
  <c r="R8106" i="4"/>
  <c r="R8107" i="4"/>
  <c r="R8108" i="4"/>
  <c r="R8109" i="4"/>
  <c r="R8110" i="4"/>
  <c r="R8111" i="4"/>
  <c r="R8112" i="4"/>
  <c r="R8113" i="4"/>
  <c r="R8114" i="4"/>
  <c r="R8115" i="4"/>
  <c r="R8116" i="4"/>
  <c r="R8117" i="4"/>
  <c r="R8118" i="4"/>
  <c r="R8119" i="4"/>
  <c r="R8120" i="4"/>
  <c r="R8121" i="4"/>
  <c r="R8122" i="4"/>
  <c r="R8123" i="4"/>
  <c r="R8124" i="4"/>
  <c r="R8125" i="4"/>
  <c r="R8126" i="4"/>
  <c r="R8127" i="4"/>
  <c r="R8128" i="4"/>
  <c r="R8129" i="4"/>
  <c r="R8130" i="4"/>
  <c r="R8131" i="4"/>
  <c r="R8132" i="4"/>
  <c r="R8133" i="4"/>
  <c r="R8134" i="4"/>
  <c r="R8135" i="4"/>
  <c r="R8136" i="4"/>
  <c r="R8137" i="4"/>
  <c r="R8138" i="4"/>
  <c r="R8139" i="4"/>
  <c r="R8140" i="4"/>
  <c r="R8141" i="4"/>
  <c r="R8142" i="4"/>
  <c r="R8143" i="4"/>
  <c r="R8144" i="4"/>
  <c r="R8145" i="4"/>
  <c r="R8146" i="4"/>
  <c r="R8147" i="4"/>
  <c r="R8148" i="4"/>
  <c r="R8149" i="4"/>
  <c r="R8150" i="4"/>
  <c r="R8151" i="4"/>
  <c r="R8152" i="4"/>
  <c r="R8153" i="4"/>
  <c r="R8154" i="4"/>
  <c r="R8155" i="4"/>
  <c r="R8156" i="4"/>
  <c r="R8157" i="4"/>
  <c r="R8158" i="4"/>
  <c r="R8159" i="4"/>
  <c r="R8160" i="4"/>
  <c r="R8161" i="4"/>
  <c r="R8162" i="4"/>
  <c r="R8163" i="4"/>
  <c r="R8164" i="4"/>
  <c r="R8165" i="4"/>
  <c r="R8166" i="4"/>
  <c r="R8167" i="4"/>
  <c r="R8168" i="4"/>
  <c r="R8169" i="4"/>
  <c r="R8170" i="4"/>
  <c r="R8171" i="4"/>
  <c r="R8172" i="4"/>
  <c r="R8173" i="4"/>
  <c r="R8174" i="4"/>
  <c r="R8175" i="4"/>
  <c r="R8176" i="4"/>
  <c r="R8177" i="4"/>
  <c r="R8178" i="4"/>
  <c r="R8179" i="4"/>
  <c r="R8180" i="4"/>
  <c r="R8181" i="4"/>
  <c r="R8182" i="4"/>
  <c r="R8183" i="4"/>
  <c r="R8184" i="4"/>
  <c r="R8185" i="4"/>
  <c r="R8186" i="4"/>
  <c r="R8187" i="4"/>
  <c r="R8188" i="4"/>
  <c r="R8189" i="4"/>
  <c r="R8190" i="4"/>
  <c r="R8191" i="4"/>
  <c r="R8192" i="4"/>
  <c r="R8193" i="4"/>
  <c r="R8194" i="4"/>
  <c r="R8195" i="4"/>
  <c r="R8196" i="4"/>
  <c r="R8197" i="4"/>
  <c r="R8198" i="4"/>
  <c r="R8199" i="4"/>
  <c r="R8200" i="4"/>
  <c r="R8201" i="4"/>
  <c r="R8202" i="4"/>
  <c r="R8203" i="4"/>
  <c r="R8204" i="4"/>
  <c r="R8205" i="4"/>
  <c r="R8206" i="4"/>
  <c r="R8207" i="4"/>
  <c r="R8208" i="4"/>
  <c r="R8209" i="4"/>
  <c r="R8210" i="4"/>
  <c r="R8211" i="4"/>
  <c r="R8212" i="4"/>
  <c r="R8213" i="4"/>
  <c r="R8214" i="4"/>
  <c r="R8215" i="4"/>
  <c r="R8216" i="4"/>
  <c r="R8217" i="4"/>
  <c r="R8218" i="4"/>
  <c r="R8219" i="4"/>
  <c r="R8220" i="4"/>
  <c r="R8221" i="4"/>
  <c r="R8222" i="4"/>
  <c r="R8223" i="4"/>
  <c r="R8224" i="4"/>
  <c r="R8225" i="4"/>
  <c r="R8226" i="4"/>
  <c r="R8227" i="4"/>
  <c r="R8228" i="4"/>
  <c r="R8229" i="4"/>
  <c r="R8230" i="4"/>
  <c r="R8231" i="4"/>
  <c r="R8232" i="4"/>
  <c r="R8233" i="4"/>
  <c r="R8234" i="4"/>
  <c r="R8235" i="4"/>
  <c r="R8236" i="4"/>
  <c r="R8237" i="4"/>
  <c r="R8238" i="4"/>
  <c r="R8239" i="4"/>
  <c r="R8240" i="4"/>
  <c r="R8241" i="4"/>
  <c r="R8242" i="4"/>
  <c r="R8243" i="4"/>
  <c r="R8244" i="4"/>
  <c r="R8245" i="4"/>
  <c r="R8246" i="4"/>
  <c r="R8247" i="4"/>
  <c r="R8248" i="4"/>
  <c r="R8249" i="4"/>
  <c r="R8250" i="4"/>
  <c r="R8251" i="4"/>
  <c r="R8252" i="4"/>
  <c r="R8253" i="4"/>
  <c r="R8254" i="4"/>
  <c r="R8255" i="4"/>
  <c r="R8256" i="4"/>
  <c r="R8257" i="4"/>
  <c r="R8258" i="4"/>
  <c r="R8259" i="4"/>
  <c r="R8260" i="4"/>
  <c r="R8261" i="4"/>
  <c r="R8262" i="4"/>
  <c r="R8263" i="4"/>
  <c r="R8264" i="4"/>
  <c r="R8265" i="4"/>
  <c r="R8266" i="4"/>
  <c r="R8267" i="4"/>
  <c r="R8268" i="4"/>
  <c r="R8269" i="4"/>
  <c r="R8270" i="4"/>
  <c r="R8271" i="4"/>
  <c r="R8272" i="4"/>
  <c r="R8273" i="4"/>
  <c r="R8274" i="4"/>
  <c r="R8275" i="4"/>
  <c r="R8276" i="4"/>
  <c r="R8277" i="4"/>
  <c r="R8278" i="4"/>
  <c r="R8279" i="4"/>
  <c r="R8280" i="4"/>
  <c r="R8281" i="4"/>
  <c r="R8282" i="4"/>
  <c r="R8283" i="4"/>
  <c r="R8284" i="4"/>
  <c r="R8285" i="4"/>
  <c r="R8286" i="4"/>
  <c r="R8287" i="4"/>
  <c r="R8288" i="4"/>
  <c r="R8289" i="4"/>
  <c r="R8290" i="4"/>
  <c r="R8291" i="4"/>
  <c r="R8292" i="4"/>
  <c r="R8293" i="4"/>
  <c r="R8294" i="4"/>
  <c r="R8295" i="4"/>
  <c r="R8296" i="4"/>
  <c r="R8297" i="4"/>
  <c r="R8298" i="4"/>
  <c r="R8299" i="4"/>
  <c r="R8300" i="4"/>
  <c r="R8301" i="4"/>
  <c r="R8302" i="4"/>
  <c r="R8303" i="4"/>
  <c r="R8304" i="4"/>
  <c r="R8305" i="4"/>
  <c r="R8306" i="4"/>
  <c r="R8307" i="4"/>
  <c r="R8308" i="4"/>
  <c r="R8309" i="4"/>
  <c r="R8310" i="4"/>
  <c r="R8311" i="4"/>
  <c r="R8312" i="4"/>
  <c r="R8313" i="4"/>
  <c r="R8314" i="4"/>
  <c r="R8315" i="4"/>
  <c r="R8316" i="4"/>
  <c r="R8317" i="4"/>
  <c r="R8318" i="4"/>
  <c r="R8319" i="4"/>
  <c r="R8320" i="4"/>
  <c r="R8321" i="4"/>
  <c r="R8322" i="4"/>
  <c r="R8323" i="4"/>
  <c r="R8324" i="4"/>
  <c r="R8325" i="4"/>
  <c r="R8326" i="4"/>
  <c r="R8327" i="4"/>
  <c r="R8328" i="4"/>
  <c r="R8329" i="4"/>
  <c r="R8330" i="4"/>
  <c r="R8331" i="4"/>
  <c r="R8332" i="4"/>
  <c r="R8333" i="4"/>
  <c r="R8334" i="4"/>
  <c r="R8335" i="4"/>
  <c r="R8336" i="4"/>
  <c r="R8337" i="4"/>
  <c r="R8338" i="4"/>
  <c r="R8339" i="4"/>
  <c r="R8340" i="4"/>
  <c r="R8341" i="4"/>
  <c r="R8342" i="4"/>
  <c r="R8343" i="4"/>
  <c r="R8344" i="4"/>
  <c r="R8345" i="4"/>
  <c r="R8346" i="4"/>
  <c r="R8347" i="4"/>
  <c r="R8348" i="4"/>
  <c r="R8349" i="4"/>
  <c r="R8350" i="4"/>
  <c r="R8351" i="4"/>
  <c r="R8352" i="4"/>
  <c r="R8353" i="4"/>
  <c r="R8354" i="4"/>
  <c r="R8355" i="4"/>
  <c r="R8356" i="4"/>
  <c r="R8357" i="4"/>
  <c r="R8358" i="4"/>
  <c r="R8359" i="4"/>
  <c r="R8360" i="4"/>
  <c r="R8361" i="4"/>
  <c r="R8362" i="4"/>
  <c r="R8363" i="4"/>
  <c r="R8364" i="4"/>
  <c r="R8365" i="4"/>
  <c r="R8366" i="4"/>
  <c r="R8367" i="4"/>
  <c r="R8368" i="4"/>
  <c r="R8369" i="4"/>
  <c r="R8370" i="4"/>
  <c r="R8371" i="4"/>
  <c r="R8372" i="4"/>
  <c r="R8373" i="4"/>
  <c r="R8374" i="4"/>
  <c r="R8375" i="4"/>
  <c r="R8376" i="4"/>
  <c r="R8377" i="4"/>
  <c r="R8378" i="4"/>
  <c r="R8379" i="4"/>
  <c r="R8380" i="4"/>
  <c r="R8381" i="4"/>
  <c r="R8382" i="4"/>
  <c r="R8383" i="4"/>
  <c r="R8384" i="4"/>
  <c r="R8385" i="4"/>
  <c r="R8386" i="4"/>
  <c r="R8387" i="4"/>
  <c r="R8388" i="4"/>
  <c r="R8389" i="4"/>
  <c r="R8390" i="4"/>
  <c r="R8391" i="4"/>
  <c r="R8392" i="4"/>
  <c r="R8393" i="4"/>
  <c r="R8394" i="4"/>
  <c r="R8395" i="4"/>
  <c r="R8396" i="4"/>
  <c r="R8397" i="4"/>
  <c r="R8398" i="4"/>
  <c r="R8399" i="4"/>
  <c r="R8400" i="4"/>
  <c r="R8401" i="4"/>
  <c r="R8402" i="4"/>
  <c r="R8403" i="4"/>
  <c r="R8404" i="4"/>
  <c r="R8405" i="4"/>
  <c r="R8406" i="4"/>
  <c r="R8407" i="4"/>
  <c r="R8408" i="4"/>
  <c r="R8409" i="4"/>
  <c r="R8410" i="4"/>
  <c r="R8411" i="4"/>
  <c r="R8412" i="4"/>
  <c r="R8413" i="4"/>
  <c r="R8414" i="4"/>
  <c r="R8415" i="4"/>
  <c r="R8416" i="4"/>
  <c r="R8417" i="4"/>
  <c r="R8418" i="4"/>
  <c r="R8419" i="4"/>
  <c r="R8420" i="4"/>
  <c r="R8421" i="4"/>
  <c r="R8422" i="4"/>
  <c r="R8423" i="4"/>
  <c r="R8424" i="4"/>
  <c r="R8425" i="4"/>
  <c r="R8426" i="4"/>
  <c r="R8427" i="4"/>
  <c r="R8428" i="4"/>
  <c r="R8429" i="4"/>
  <c r="R8430" i="4"/>
  <c r="R8431" i="4"/>
  <c r="R8432" i="4"/>
  <c r="R8433" i="4"/>
  <c r="R8434" i="4"/>
  <c r="R8435" i="4"/>
  <c r="R8436" i="4"/>
  <c r="R8437" i="4"/>
  <c r="R8438" i="4"/>
  <c r="R8439" i="4"/>
  <c r="R8440" i="4"/>
  <c r="R8441" i="4"/>
  <c r="R8442" i="4"/>
  <c r="R8443" i="4"/>
  <c r="R8444" i="4"/>
  <c r="R8445" i="4"/>
  <c r="R8446" i="4"/>
  <c r="R8447" i="4"/>
  <c r="R8448" i="4"/>
  <c r="R8449" i="4"/>
  <c r="R8450" i="4"/>
  <c r="R8451" i="4"/>
  <c r="R8452" i="4"/>
  <c r="R8453" i="4"/>
  <c r="R8454" i="4"/>
  <c r="R8455" i="4"/>
  <c r="R8456" i="4"/>
  <c r="R8457" i="4"/>
  <c r="R8458" i="4"/>
  <c r="R8459" i="4"/>
  <c r="R8460" i="4"/>
  <c r="R8461" i="4"/>
  <c r="R8462" i="4"/>
  <c r="R8463" i="4"/>
  <c r="R8464" i="4"/>
  <c r="R8465" i="4"/>
  <c r="R8466" i="4"/>
  <c r="R8467" i="4"/>
  <c r="R8468" i="4"/>
  <c r="R8469" i="4"/>
  <c r="R8470" i="4"/>
  <c r="R8471" i="4"/>
  <c r="R8472" i="4"/>
  <c r="R8473" i="4"/>
  <c r="R8474" i="4"/>
  <c r="R8475" i="4"/>
  <c r="R8476" i="4"/>
  <c r="R8477" i="4"/>
  <c r="R8478" i="4"/>
  <c r="R8479" i="4"/>
  <c r="R8480" i="4"/>
  <c r="R8481" i="4"/>
  <c r="R8482" i="4"/>
  <c r="R8483" i="4"/>
  <c r="R8484" i="4"/>
  <c r="R8485" i="4"/>
  <c r="R8486" i="4"/>
  <c r="R8487" i="4"/>
  <c r="R8488" i="4"/>
  <c r="R8489" i="4"/>
  <c r="R8490" i="4"/>
  <c r="R8491" i="4"/>
  <c r="R8492" i="4"/>
  <c r="R8493" i="4"/>
  <c r="R8494" i="4"/>
  <c r="R8495" i="4"/>
  <c r="R8496" i="4"/>
  <c r="R8497" i="4"/>
  <c r="R8498" i="4"/>
  <c r="R8499" i="4"/>
  <c r="R8500" i="4"/>
  <c r="R8501" i="4"/>
  <c r="R8502" i="4"/>
  <c r="R8503" i="4"/>
  <c r="R8504" i="4"/>
  <c r="R8505" i="4"/>
  <c r="R8506" i="4"/>
  <c r="R8507" i="4"/>
  <c r="R8508" i="4"/>
  <c r="R8509" i="4"/>
  <c r="R8510" i="4"/>
  <c r="R8511" i="4"/>
  <c r="R8512" i="4"/>
  <c r="R8513" i="4"/>
  <c r="R8514" i="4"/>
  <c r="R8515" i="4"/>
  <c r="R8516" i="4"/>
  <c r="R8517" i="4"/>
  <c r="R8518" i="4"/>
  <c r="R8519" i="4"/>
  <c r="R8520" i="4"/>
  <c r="R8521" i="4"/>
  <c r="R8522" i="4"/>
  <c r="R8523" i="4"/>
  <c r="R8524" i="4"/>
  <c r="R8525" i="4"/>
  <c r="R8526" i="4"/>
  <c r="R8527" i="4"/>
  <c r="R8528" i="4"/>
  <c r="R8529" i="4"/>
  <c r="R8530" i="4"/>
  <c r="R8531" i="4"/>
  <c r="R8532" i="4"/>
  <c r="R8533" i="4"/>
  <c r="R8534" i="4"/>
  <c r="R8535" i="4"/>
  <c r="R8536" i="4"/>
  <c r="R8537" i="4"/>
  <c r="R8538" i="4"/>
  <c r="R8539" i="4"/>
  <c r="R8540" i="4"/>
  <c r="R8541" i="4"/>
  <c r="R8542" i="4"/>
  <c r="R8543" i="4"/>
  <c r="R8544" i="4"/>
  <c r="R8545" i="4"/>
  <c r="R8546" i="4"/>
  <c r="R8547" i="4"/>
  <c r="R8548" i="4"/>
  <c r="R8549" i="4"/>
  <c r="R8550" i="4"/>
  <c r="R8551" i="4"/>
  <c r="R8552" i="4"/>
  <c r="R8553" i="4"/>
  <c r="R8554" i="4"/>
  <c r="R8555" i="4"/>
  <c r="R8556" i="4"/>
  <c r="R8557" i="4"/>
  <c r="R8558" i="4"/>
  <c r="R8559" i="4"/>
  <c r="R8560" i="4"/>
  <c r="R8561" i="4"/>
  <c r="R8562" i="4"/>
  <c r="R8563" i="4"/>
  <c r="R8564" i="4"/>
  <c r="R8565" i="4"/>
  <c r="R8566" i="4"/>
  <c r="R8567" i="4"/>
  <c r="R8568" i="4"/>
  <c r="R8569" i="4"/>
  <c r="R8570" i="4"/>
  <c r="R8571" i="4"/>
  <c r="R8572" i="4"/>
  <c r="R8573" i="4"/>
  <c r="R8574" i="4"/>
  <c r="R8575" i="4"/>
  <c r="R8576" i="4"/>
  <c r="R8577" i="4"/>
  <c r="R8578" i="4"/>
  <c r="R8579" i="4"/>
  <c r="R8580" i="4"/>
  <c r="R8581" i="4"/>
  <c r="R8582" i="4"/>
  <c r="R8583" i="4"/>
  <c r="R8584" i="4"/>
  <c r="R8585" i="4"/>
  <c r="R8586" i="4"/>
  <c r="R8587" i="4"/>
  <c r="R8588" i="4"/>
  <c r="R8589" i="4"/>
  <c r="R8590" i="4"/>
  <c r="R8591" i="4"/>
  <c r="R8592" i="4"/>
  <c r="R8593" i="4"/>
  <c r="R8594" i="4"/>
  <c r="R8595" i="4"/>
  <c r="R8596" i="4"/>
  <c r="R8597" i="4"/>
  <c r="R8598" i="4"/>
  <c r="R8599" i="4"/>
  <c r="R8600" i="4"/>
  <c r="R8601" i="4"/>
  <c r="R8602" i="4"/>
  <c r="R8603" i="4"/>
  <c r="R8604" i="4"/>
  <c r="R8605" i="4"/>
  <c r="R8606" i="4"/>
  <c r="R8607" i="4"/>
  <c r="R8608" i="4"/>
  <c r="R8609" i="4"/>
  <c r="R8610" i="4"/>
  <c r="R8611" i="4"/>
  <c r="R8612" i="4"/>
  <c r="R8613" i="4"/>
  <c r="R8614" i="4"/>
  <c r="R8615" i="4"/>
  <c r="R8616" i="4"/>
  <c r="R8617" i="4"/>
  <c r="R8618" i="4"/>
  <c r="R8619" i="4"/>
  <c r="R8620" i="4"/>
  <c r="R8621" i="4"/>
  <c r="R8622" i="4"/>
  <c r="R8623" i="4"/>
  <c r="R8624" i="4"/>
  <c r="R8625" i="4"/>
  <c r="R8626" i="4"/>
  <c r="R8627" i="4"/>
  <c r="R8628" i="4"/>
  <c r="R8629" i="4"/>
  <c r="R8630" i="4"/>
  <c r="R8631" i="4"/>
  <c r="R8632" i="4"/>
  <c r="R8633" i="4"/>
  <c r="R8634" i="4"/>
  <c r="R8635" i="4"/>
  <c r="R8636" i="4"/>
  <c r="R8637" i="4"/>
  <c r="R8638" i="4"/>
  <c r="R8639" i="4"/>
  <c r="R8640" i="4"/>
  <c r="R8641" i="4"/>
  <c r="R8642" i="4"/>
  <c r="R8643" i="4"/>
  <c r="R8644" i="4"/>
  <c r="R8645" i="4"/>
  <c r="R8646" i="4"/>
  <c r="R8647" i="4"/>
  <c r="R8648" i="4"/>
  <c r="R8649" i="4"/>
  <c r="R8650" i="4"/>
  <c r="R8651" i="4"/>
  <c r="R8652" i="4"/>
  <c r="R8653" i="4"/>
  <c r="R8654" i="4"/>
  <c r="R8655" i="4"/>
  <c r="R8656" i="4"/>
  <c r="R8657" i="4"/>
  <c r="R8658" i="4"/>
  <c r="R8659" i="4"/>
  <c r="R8660" i="4"/>
  <c r="R8661" i="4"/>
  <c r="R8662" i="4"/>
  <c r="R8663" i="4"/>
  <c r="R8664" i="4"/>
  <c r="R8665" i="4"/>
  <c r="R8666" i="4"/>
  <c r="R8667" i="4"/>
  <c r="R8668" i="4"/>
  <c r="R8669" i="4"/>
  <c r="R8670" i="4"/>
  <c r="R8671" i="4"/>
  <c r="R8672" i="4"/>
  <c r="R8673" i="4"/>
  <c r="R8674" i="4"/>
  <c r="R8675" i="4"/>
  <c r="R8676" i="4"/>
  <c r="R8677" i="4"/>
  <c r="R8678" i="4"/>
  <c r="R8679" i="4"/>
  <c r="R8680" i="4"/>
  <c r="R8681" i="4"/>
  <c r="R8682" i="4"/>
  <c r="R8683" i="4"/>
  <c r="R8684" i="4"/>
  <c r="R8685" i="4"/>
  <c r="R8686" i="4"/>
  <c r="R8687" i="4"/>
  <c r="R8688" i="4"/>
  <c r="R8689" i="4"/>
  <c r="R8690" i="4"/>
  <c r="R8691" i="4"/>
  <c r="R8692" i="4"/>
  <c r="R8693" i="4"/>
  <c r="R8694" i="4"/>
  <c r="R8695" i="4"/>
  <c r="R8696" i="4"/>
  <c r="R8697" i="4"/>
  <c r="R8698" i="4"/>
  <c r="R8699" i="4"/>
  <c r="R8700" i="4"/>
  <c r="R8701" i="4"/>
  <c r="R8702" i="4"/>
  <c r="R8703" i="4"/>
  <c r="R8704" i="4"/>
  <c r="R8705" i="4"/>
  <c r="R8706" i="4"/>
  <c r="R8707" i="4"/>
  <c r="R8708" i="4"/>
  <c r="R8709" i="4"/>
  <c r="R8710" i="4"/>
  <c r="R8711" i="4"/>
  <c r="R8712" i="4"/>
  <c r="R8713" i="4"/>
  <c r="R8714" i="4"/>
  <c r="R8715" i="4"/>
  <c r="R8716" i="4"/>
  <c r="R8717" i="4"/>
  <c r="R8718" i="4"/>
  <c r="R8719" i="4"/>
  <c r="R8720" i="4"/>
  <c r="R8721" i="4"/>
  <c r="R8722" i="4"/>
  <c r="R8723" i="4"/>
  <c r="R8724" i="4"/>
  <c r="R8725" i="4"/>
  <c r="R8726" i="4"/>
  <c r="R8727" i="4"/>
  <c r="R8728" i="4"/>
  <c r="R8729" i="4"/>
  <c r="R8730" i="4"/>
  <c r="R8731" i="4"/>
  <c r="R8732" i="4"/>
  <c r="R8733" i="4"/>
  <c r="R8734" i="4"/>
  <c r="R8735" i="4"/>
  <c r="R8736" i="4"/>
  <c r="R8737" i="4"/>
  <c r="R8738" i="4"/>
  <c r="R8739" i="4"/>
  <c r="R8740" i="4"/>
  <c r="R8741" i="4"/>
  <c r="R8742" i="4"/>
  <c r="R8743" i="4"/>
  <c r="R8744" i="4"/>
  <c r="R8745" i="4"/>
  <c r="R8746" i="4"/>
  <c r="R8747" i="4"/>
  <c r="R8748" i="4"/>
  <c r="R8749" i="4"/>
  <c r="R8750" i="4"/>
  <c r="R8751" i="4"/>
  <c r="R8752" i="4"/>
  <c r="R8753" i="4"/>
  <c r="R8754" i="4"/>
  <c r="R8755" i="4"/>
  <c r="R8756" i="4"/>
  <c r="R8757" i="4"/>
  <c r="R8758" i="4"/>
  <c r="R8759" i="4"/>
  <c r="R8760" i="4"/>
  <c r="R8761" i="4"/>
  <c r="R8762" i="4"/>
  <c r="R8763" i="4"/>
  <c r="R8764" i="4"/>
  <c r="R8765" i="4"/>
  <c r="R8766" i="4"/>
  <c r="R8767" i="4"/>
  <c r="R8768" i="4"/>
  <c r="R8769" i="4"/>
  <c r="R8770" i="4"/>
  <c r="R8771" i="4"/>
  <c r="R8772" i="4"/>
  <c r="R8773" i="4"/>
  <c r="R8774" i="4"/>
  <c r="R8775" i="4"/>
  <c r="R8776" i="4"/>
  <c r="R8777" i="4"/>
  <c r="R8778" i="4"/>
  <c r="R8779" i="4"/>
  <c r="R8780" i="4"/>
  <c r="R8781" i="4"/>
  <c r="R8782" i="4"/>
  <c r="R8783" i="4"/>
  <c r="R8784" i="4"/>
  <c r="R8785" i="4"/>
  <c r="R8786" i="4"/>
  <c r="R8787" i="4"/>
  <c r="R8788" i="4"/>
  <c r="R8789" i="4"/>
  <c r="R8790" i="4"/>
  <c r="R8791" i="4"/>
  <c r="R8792" i="4"/>
  <c r="R8793" i="4"/>
  <c r="R8794" i="4"/>
  <c r="R8795" i="4"/>
  <c r="R8796" i="4"/>
  <c r="R8797" i="4"/>
  <c r="R8798" i="4"/>
  <c r="R8799" i="4"/>
  <c r="R8800" i="4"/>
  <c r="R8801" i="4"/>
  <c r="R8802" i="4"/>
  <c r="R8803" i="4"/>
  <c r="R8804" i="4"/>
  <c r="R8805" i="4"/>
  <c r="R8806" i="4"/>
  <c r="R8807" i="4"/>
  <c r="R8808" i="4"/>
  <c r="R8809" i="4"/>
  <c r="R8810" i="4"/>
  <c r="R8811" i="4"/>
  <c r="R8812" i="4"/>
  <c r="R8813" i="4"/>
  <c r="R8814" i="4"/>
  <c r="R8815" i="4"/>
  <c r="R8816" i="4"/>
  <c r="R8817" i="4"/>
  <c r="R8818" i="4"/>
  <c r="R8819" i="4"/>
  <c r="R8820" i="4"/>
  <c r="R8821" i="4"/>
  <c r="R8822" i="4"/>
  <c r="R8823" i="4"/>
  <c r="R8824" i="4"/>
  <c r="R8825" i="4"/>
  <c r="R8826" i="4"/>
  <c r="R8827" i="4"/>
  <c r="R8828" i="4"/>
  <c r="R8829" i="4"/>
  <c r="R8830" i="4"/>
  <c r="R8831" i="4"/>
  <c r="R8832" i="4"/>
  <c r="R8833" i="4"/>
  <c r="R8834" i="4"/>
  <c r="R8835" i="4"/>
  <c r="R8836" i="4"/>
  <c r="R8837" i="4"/>
  <c r="R8838" i="4"/>
  <c r="R8839" i="4"/>
  <c r="R8840" i="4"/>
  <c r="R8841" i="4"/>
  <c r="R8842" i="4"/>
  <c r="R8843" i="4"/>
  <c r="R8844" i="4"/>
  <c r="R8845" i="4"/>
  <c r="R8846" i="4"/>
  <c r="R8847" i="4"/>
  <c r="R8848" i="4"/>
  <c r="R8849" i="4"/>
  <c r="R8850" i="4"/>
  <c r="R8851" i="4"/>
  <c r="R8852" i="4"/>
  <c r="R8853" i="4"/>
  <c r="R8854" i="4"/>
  <c r="R8855" i="4"/>
  <c r="R8856" i="4"/>
  <c r="R8857" i="4"/>
  <c r="R8858" i="4"/>
  <c r="R8859" i="4"/>
  <c r="R8860" i="4"/>
  <c r="R8861" i="4"/>
  <c r="R8862" i="4"/>
  <c r="R8863" i="4"/>
  <c r="R8864" i="4"/>
  <c r="R8865" i="4"/>
  <c r="R8866" i="4"/>
  <c r="R8867" i="4"/>
  <c r="R8868" i="4"/>
  <c r="R8869" i="4"/>
  <c r="R8870" i="4"/>
  <c r="R8871" i="4"/>
  <c r="R8872" i="4"/>
  <c r="R8873" i="4"/>
  <c r="R8874" i="4"/>
  <c r="R8875" i="4"/>
  <c r="R8876" i="4"/>
  <c r="R8877" i="4"/>
  <c r="R8878" i="4"/>
  <c r="R8879" i="4"/>
  <c r="R8880" i="4"/>
  <c r="R8881" i="4"/>
  <c r="R8882" i="4"/>
  <c r="R8883" i="4"/>
  <c r="R8884" i="4"/>
  <c r="R8885" i="4"/>
  <c r="R8886" i="4"/>
  <c r="R8887" i="4"/>
  <c r="R8888" i="4"/>
  <c r="R8889" i="4"/>
  <c r="R8890" i="4"/>
  <c r="R8891" i="4"/>
  <c r="R8892" i="4"/>
  <c r="R8893" i="4"/>
  <c r="R8894" i="4"/>
  <c r="R8895" i="4"/>
  <c r="R8896" i="4"/>
  <c r="R8897" i="4"/>
  <c r="R8898" i="4"/>
  <c r="R8899" i="4"/>
  <c r="R8900" i="4"/>
  <c r="R8901" i="4"/>
  <c r="R8902" i="4"/>
  <c r="R8903" i="4"/>
  <c r="R8904" i="4"/>
  <c r="R8905" i="4"/>
  <c r="R8906" i="4"/>
  <c r="R8907" i="4"/>
  <c r="R8908" i="4"/>
  <c r="R8909" i="4"/>
  <c r="R8910" i="4"/>
  <c r="R8911" i="4"/>
  <c r="R8912" i="4"/>
  <c r="R8913" i="4"/>
  <c r="R8914" i="4"/>
  <c r="R8915" i="4"/>
  <c r="R8916" i="4"/>
  <c r="R8917" i="4"/>
  <c r="R8918" i="4"/>
  <c r="R8919" i="4"/>
  <c r="R8920" i="4"/>
  <c r="R8921" i="4"/>
  <c r="R8922" i="4"/>
  <c r="R8923" i="4"/>
  <c r="R8924" i="4"/>
  <c r="R8925" i="4"/>
  <c r="R8926" i="4"/>
  <c r="R8927" i="4"/>
  <c r="R8928" i="4"/>
  <c r="R8929" i="4"/>
  <c r="R8930" i="4"/>
  <c r="R8931" i="4"/>
  <c r="R8932" i="4"/>
  <c r="R8933" i="4"/>
  <c r="R8934" i="4"/>
  <c r="R8935" i="4"/>
  <c r="R8936" i="4"/>
  <c r="R8937" i="4"/>
  <c r="R8938" i="4"/>
  <c r="R8939" i="4"/>
  <c r="R8940" i="4"/>
  <c r="R8941" i="4"/>
  <c r="R8942" i="4"/>
  <c r="R8943" i="4"/>
  <c r="R8944" i="4"/>
  <c r="R8945" i="4"/>
  <c r="R8946" i="4"/>
  <c r="R8947" i="4"/>
  <c r="R8948" i="4"/>
  <c r="R8949" i="4"/>
  <c r="R8950" i="4"/>
  <c r="R8951" i="4"/>
  <c r="R8952" i="4"/>
  <c r="R8953" i="4"/>
  <c r="R8954" i="4"/>
  <c r="R8955" i="4"/>
  <c r="R8956" i="4"/>
  <c r="R8957" i="4"/>
  <c r="R8958" i="4"/>
  <c r="R8959" i="4"/>
  <c r="R8960" i="4"/>
  <c r="R8961" i="4"/>
  <c r="R8962" i="4"/>
  <c r="R8963" i="4"/>
  <c r="R8964" i="4"/>
  <c r="R8965" i="4"/>
  <c r="R8966" i="4"/>
  <c r="R8967" i="4"/>
  <c r="R8968" i="4"/>
  <c r="R8969" i="4"/>
  <c r="R8970" i="4"/>
  <c r="R8971" i="4"/>
  <c r="R8972" i="4"/>
  <c r="R8973" i="4"/>
  <c r="R8974" i="4"/>
  <c r="R8975" i="4"/>
  <c r="R8976" i="4"/>
  <c r="R8977" i="4"/>
  <c r="R8978" i="4"/>
  <c r="R8979" i="4"/>
  <c r="R8980" i="4"/>
  <c r="R8981" i="4"/>
  <c r="R8982" i="4"/>
  <c r="R8983" i="4"/>
  <c r="R8984" i="4"/>
  <c r="R8985" i="4"/>
  <c r="R8986" i="4"/>
  <c r="R8987" i="4"/>
  <c r="R8988" i="4"/>
  <c r="R8989" i="4"/>
  <c r="R8990" i="4"/>
  <c r="R8991" i="4"/>
  <c r="R8992" i="4"/>
  <c r="R8993" i="4"/>
  <c r="R8994" i="4"/>
  <c r="R8995" i="4"/>
  <c r="R8996" i="4"/>
  <c r="R8997" i="4"/>
  <c r="R8998" i="4"/>
  <c r="R8999" i="4"/>
  <c r="R9000" i="4"/>
  <c r="R9001" i="4"/>
  <c r="R9002" i="4"/>
  <c r="R9003" i="4"/>
  <c r="R9004" i="4"/>
  <c r="R9005" i="4"/>
  <c r="R9006" i="4"/>
  <c r="R9007" i="4"/>
  <c r="R9008" i="4"/>
  <c r="R9009" i="4"/>
  <c r="R9010" i="4"/>
  <c r="R9011" i="4"/>
  <c r="R9012" i="4"/>
  <c r="R9013" i="4"/>
  <c r="R9014" i="4"/>
  <c r="R9015" i="4"/>
  <c r="R9016" i="4"/>
  <c r="R9017" i="4"/>
  <c r="R9018" i="4"/>
  <c r="R9019" i="4"/>
  <c r="R9020" i="4"/>
  <c r="R9021" i="4"/>
  <c r="R9022" i="4"/>
  <c r="R9023" i="4"/>
  <c r="R9024" i="4"/>
  <c r="R9025" i="4"/>
  <c r="R9026" i="4"/>
  <c r="R9027" i="4"/>
  <c r="R9028" i="4"/>
  <c r="R9029" i="4"/>
  <c r="R9030" i="4"/>
  <c r="R9031" i="4"/>
  <c r="R9032" i="4"/>
  <c r="R9033" i="4"/>
  <c r="R9034" i="4"/>
  <c r="R9035" i="4"/>
  <c r="R9036" i="4"/>
  <c r="R9037" i="4"/>
  <c r="R9038" i="4"/>
  <c r="R9039" i="4"/>
  <c r="R9040" i="4"/>
  <c r="R9041" i="4"/>
  <c r="R9042" i="4"/>
  <c r="R9043" i="4"/>
  <c r="R9044" i="4"/>
  <c r="R9045" i="4"/>
  <c r="R9046" i="4"/>
  <c r="R9047" i="4"/>
  <c r="R9048" i="4"/>
  <c r="R9049" i="4"/>
  <c r="R9050" i="4"/>
  <c r="R9051" i="4"/>
  <c r="R9052" i="4"/>
  <c r="R9053" i="4"/>
  <c r="R9054" i="4"/>
  <c r="R9055" i="4"/>
  <c r="R9056" i="4"/>
  <c r="R9057" i="4"/>
  <c r="R9058" i="4"/>
  <c r="R9059" i="4"/>
  <c r="R9060" i="4"/>
  <c r="R9061" i="4"/>
  <c r="R9062" i="4"/>
  <c r="R9063" i="4"/>
  <c r="R9064" i="4"/>
  <c r="R9065" i="4"/>
  <c r="R9066" i="4"/>
  <c r="R9067" i="4"/>
  <c r="R9068" i="4"/>
  <c r="R9069" i="4"/>
  <c r="R9070" i="4"/>
  <c r="R9071" i="4"/>
  <c r="R9072" i="4"/>
  <c r="R9073" i="4"/>
  <c r="R9074" i="4"/>
  <c r="R9075" i="4"/>
  <c r="R9076" i="4"/>
  <c r="R9077" i="4"/>
  <c r="R9078" i="4"/>
  <c r="R9079" i="4"/>
  <c r="R9080" i="4"/>
  <c r="R9081" i="4"/>
  <c r="R9082" i="4"/>
  <c r="R9083" i="4"/>
  <c r="R9084" i="4"/>
  <c r="R9085" i="4"/>
  <c r="R9086" i="4"/>
  <c r="R9087" i="4"/>
  <c r="R9088" i="4"/>
  <c r="R9089" i="4"/>
  <c r="R9090" i="4"/>
  <c r="R9091" i="4"/>
  <c r="R9092" i="4"/>
  <c r="R9093" i="4"/>
  <c r="R9094" i="4"/>
  <c r="R9095" i="4"/>
  <c r="R9096" i="4"/>
  <c r="R9097" i="4"/>
  <c r="R9098" i="4"/>
  <c r="R9099" i="4"/>
  <c r="R9100" i="4"/>
  <c r="R9101" i="4"/>
  <c r="R9102" i="4"/>
  <c r="R9103" i="4"/>
  <c r="R9104" i="4"/>
  <c r="R9105" i="4"/>
  <c r="R9106" i="4"/>
  <c r="R9107" i="4"/>
  <c r="R9108" i="4"/>
  <c r="R9109" i="4"/>
  <c r="R9110" i="4"/>
  <c r="R9111" i="4"/>
  <c r="R9112" i="4"/>
  <c r="R9113" i="4"/>
  <c r="R9114" i="4"/>
  <c r="R9115" i="4"/>
  <c r="R9116" i="4"/>
  <c r="R9117" i="4"/>
  <c r="R9118" i="4"/>
  <c r="R9119" i="4"/>
  <c r="R9120" i="4"/>
  <c r="R9121" i="4"/>
  <c r="R9122" i="4"/>
  <c r="R9123" i="4"/>
  <c r="R9124" i="4"/>
  <c r="R9125" i="4"/>
  <c r="R9126" i="4"/>
  <c r="R9127" i="4"/>
  <c r="R9128" i="4"/>
  <c r="R9129" i="4"/>
  <c r="R9130" i="4"/>
  <c r="R9131" i="4"/>
  <c r="R9132" i="4"/>
  <c r="R9133" i="4"/>
  <c r="R9134" i="4"/>
  <c r="R9135" i="4"/>
  <c r="R9136" i="4"/>
  <c r="R9137" i="4"/>
  <c r="R9138" i="4"/>
  <c r="R9139" i="4"/>
  <c r="R9140" i="4"/>
  <c r="R9141" i="4"/>
  <c r="R9142" i="4"/>
  <c r="R9143" i="4"/>
  <c r="R9144" i="4"/>
  <c r="R9145" i="4"/>
  <c r="R9146" i="4"/>
  <c r="R9147" i="4"/>
  <c r="R9148" i="4"/>
  <c r="R9149" i="4"/>
  <c r="R9150" i="4"/>
  <c r="R9151" i="4"/>
  <c r="R9152" i="4"/>
  <c r="R9153" i="4"/>
  <c r="R9154" i="4"/>
  <c r="R9155" i="4"/>
  <c r="R9156" i="4"/>
  <c r="R9157" i="4"/>
  <c r="R9158" i="4"/>
  <c r="R9159" i="4"/>
  <c r="R9160" i="4"/>
  <c r="R9161" i="4"/>
  <c r="R9162" i="4"/>
  <c r="R9163" i="4"/>
  <c r="R9164" i="4"/>
  <c r="R9165" i="4"/>
  <c r="R9166" i="4"/>
  <c r="R9167" i="4"/>
  <c r="R9168" i="4"/>
  <c r="R9169" i="4"/>
  <c r="R9170" i="4"/>
  <c r="R9171" i="4"/>
  <c r="R9172" i="4"/>
  <c r="R9173" i="4"/>
  <c r="R9174" i="4"/>
  <c r="R9175" i="4"/>
  <c r="R9176" i="4"/>
  <c r="R9177" i="4"/>
  <c r="R9178" i="4"/>
  <c r="R9179" i="4"/>
  <c r="R9180" i="4"/>
  <c r="R9181" i="4"/>
  <c r="R9182" i="4"/>
  <c r="R9183" i="4"/>
  <c r="R9184" i="4"/>
  <c r="R9185" i="4"/>
  <c r="R9186" i="4"/>
  <c r="R9187" i="4"/>
  <c r="R9188" i="4"/>
  <c r="R9189" i="4"/>
  <c r="R9190" i="4"/>
  <c r="R9191" i="4"/>
  <c r="R9192" i="4"/>
  <c r="R9193" i="4"/>
  <c r="R9194" i="4"/>
  <c r="R9195" i="4"/>
  <c r="R9196" i="4"/>
  <c r="R9197" i="4"/>
  <c r="R9198" i="4"/>
  <c r="R9199" i="4"/>
  <c r="R9200" i="4"/>
  <c r="R9201" i="4"/>
  <c r="R9202" i="4"/>
  <c r="R9203" i="4"/>
  <c r="R9204" i="4"/>
  <c r="R9205" i="4"/>
  <c r="R9206" i="4"/>
  <c r="R9207" i="4"/>
  <c r="R9208" i="4"/>
  <c r="R9209" i="4"/>
  <c r="R9210" i="4"/>
  <c r="R9211" i="4"/>
  <c r="R9212" i="4"/>
  <c r="R9213" i="4"/>
  <c r="R9214" i="4"/>
  <c r="R9215" i="4"/>
  <c r="R9216" i="4"/>
  <c r="R9217" i="4"/>
  <c r="R9218" i="4"/>
  <c r="R9219" i="4"/>
  <c r="R9220" i="4"/>
  <c r="R9221" i="4"/>
  <c r="R9222" i="4"/>
  <c r="R9223" i="4"/>
  <c r="R9224" i="4"/>
  <c r="R9225" i="4"/>
  <c r="R9226" i="4"/>
  <c r="R9227" i="4"/>
  <c r="R9228" i="4"/>
  <c r="R9229" i="4"/>
  <c r="R9230" i="4"/>
  <c r="R9231" i="4"/>
  <c r="R9232" i="4"/>
  <c r="R9233" i="4"/>
  <c r="R9234" i="4"/>
  <c r="R9235" i="4"/>
  <c r="R9236" i="4"/>
  <c r="R9237" i="4"/>
  <c r="R9238" i="4"/>
  <c r="R9239" i="4"/>
  <c r="R9240" i="4"/>
  <c r="R9241" i="4"/>
  <c r="R9242" i="4"/>
  <c r="R9243" i="4"/>
  <c r="R9244" i="4"/>
  <c r="R9245" i="4"/>
  <c r="R9246" i="4"/>
  <c r="R9247" i="4"/>
  <c r="R9248" i="4"/>
  <c r="R9249" i="4"/>
  <c r="R9250" i="4"/>
  <c r="R9251" i="4"/>
  <c r="R9252" i="4"/>
  <c r="R9253" i="4"/>
  <c r="R9254" i="4"/>
  <c r="R9255" i="4"/>
  <c r="R9256" i="4"/>
  <c r="R9257" i="4"/>
  <c r="R9258" i="4"/>
  <c r="R9259" i="4"/>
  <c r="R9260" i="4"/>
  <c r="R9261" i="4"/>
  <c r="R9262" i="4"/>
  <c r="R9263" i="4"/>
  <c r="R9264" i="4"/>
  <c r="R9265" i="4"/>
  <c r="R9266" i="4"/>
  <c r="R9267" i="4"/>
  <c r="R9268" i="4"/>
  <c r="R9269" i="4"/>
  <c r="R9270" i="4"/>
  <c r="R9271" i="4"/>
  <c r="R9272" i="4"/>
  <c r="R9273" i="4"/>
  <c r="R9274" i="4"/>
  <c r="R9275" i="4"/>
  <c r="R9276" i="4"/>
  <c r="R9277" i="4"/>
  <c r="R9278" i="4"/>
  <c r="R9279" i="4"/>
  <c r="R9280" i="4"/>
  <c r="R9281" i="4"/>
  <c r="R9282" i="4"/>
  <c r="R9283" i="4"/>
  <c r="R9284" i="4"/>
  <c r="R9285" i="4"/>
  <c r="R9286" i="4"/>
  <c r="R9287" i="4"/>
  <c r="R9288" i="4"/>
  <c r="R9289" i="4"/>
  <c r="R9290" i="4"/>
  <c r="R9291" i="4"/>
  <c r="R9292" i="4"/>
  <c r="R9293" i="4"/>
  <c r="R9294" i="4"/>
  <c r="R9295" i="4"/>
  <c r="R9296" i="4"/>
  <c r="R9297" i="4"/>
  <c r="R9298" i="4"/>
  <c r="R9299" i="4"/>
  <c r="R9300" i="4"/>
  <c r="R9301" i="4"/>
  <c r="R9302" i="4"/>
  <c r="R9303" i="4"/>
  <c r="R9304" i="4"/>
  <c r="R9305" i="4"/>
  <c r="R9306" i="4"/>
  <c r="R9307" i="4"/>
  <c r="R9308" i="4"/>
  <c r="R9309" i="4"/>
  <c r="R9310" i="4"/>
  <c r="R9311" i="4"/>
  <c r="R9312" i="4"/>
  <c r="R9313" i="4"/>
  <c r="R9314" i="4"/>
  <c r="R9315" i="4"/>
  <c r="R9316" i="4"/>
  <c r="R9317" i="4"/>
  <c r="R9318" i="4"/>
  <c r="R9319" i="4"/>
  <c r="R9320" i="4"/>
  <c r="R9321" i="4"/>
  <c r="R9322" i="4"/>
  <c r="R9323" i="4"/>
  <c r="R9324" i="4"/>
  <c r="R9325" i="4"/>
  <c r="R9326" i="4"/>
  <c r="R9327" i="4"/>
  <c r="R9328" i="4"/>
  <c r="R9329" i="4"/>
  <c r="R9330" i="4"/>
  <c r="R9331" i="4"/>
  <c r="R9332" i="4"/>
  <c r="R9333" i="4"/>
  <c r="R9334" i="4"/>
  <c r="R9335" i="4"/>
  <c r="R9336" i="4"/>
  <c r="R9337" i="4"/>
  <c r="R9338" i="4"/>
  <c r="R9339" i="4"/>
  <c r="R9340" i="4"/>
  <c r="R9341" i="4"/>
  <c r="R9342" i="4"/>
  <c r="R9343" i="4"/>
  <c r="R9344" i="4"/>
  <c r="R9345" i="4"/>
  <c r="R9346" i="4"/>
  <c r="R9347" i="4"/>
  <c r="R9348" i="4"/>
  <c r="R9349" i="4"/>
  <c r="R9350" i="4"/>
  <c r="R9351" i="4"/>
  <c r="R9352" i="4"/>
  <c r="R9353" i="4"/>
  <c r="R9354" i="4"/>
  <c r="R9355" i="4"/>
  <c r="R9356" i="4"/>
  <c r="R9357" i="4"/>
  <c r="R9358" i="4"/>
  <c r="R9359" i="4"/>
  <c r="R9360" i="4"/>
  <c r="R9361" i="4"/>
  <c r="R9362" i="4"/>
  <c r="R9363" i="4"/>
  <c r="R9364" i="4"/>
  <c r="R9365" i="4"/>
  <c r="R9366" i="4"/>
  <c r="R9367" i="4"/>
  <c r="R9368" i="4"/>
  <c r="R9369" i="4"/>
  <c r="R9370" i="4"/>
  <c r="R9371" i="4"/>
  <c r="R9372" i="4"/>
  <c r="R9373" i="4"/>
  <c r="R9374" i="4"/>
  <c r="R9375" i="4"/>
  <c r="R9376" i="4"/>
  <c r="R9377" i="4"/>
  <c r="R9378" i="4"/>
  <c r="R9379" i="4"/>
  <c r="R9380" i="4"/>
  <c r="R9381" i="4"/>
  <c r="R9382" i="4"/>
  <c r="R9383" i="4"/>
  <c r="R9384" i="4"/>
  <c r="R9385" i="4"/>
  <c r="R9386" i="4"/>
  <c r="R9387" i="4"/>
  <c r="R9388" i="4"/>
  <c r="R9389" i="4"/>
  <c r="R9390" i="4"/>
  <c r="R9391" i="4"/>
  <c r="R9392" i="4"/>
  <c r="R9393" i="4"/>
  <c r="R9394" i="4"/>
  <c r="R9395" i="4"/>
  <c r="R9396" i="4"/>
  <c r="R9397" i="4"/>
  <c r="R9398" i="4"/>
  <c r="R9399" i="4"/>
  <c r="R9400" i="4"/>
  <c r="R9401" i="4"/>
  <c r="R9402" i="4"/>
  <c r="R9403" i="4"/>
  <c r="R9404" i="4"/>
  <c r="R9405" i="4"/>
  <c r="R9406" i="4"/>
  <c r="R9407" i="4"/>
  <c r="R9408" i="4"/>
  <c r="R9409" i="4"/>
  <c r="R9410" i="4"/>
  <c r="R9411" i="4"/>
  <c r="R9412" i="4"/>
  <c r="R9413" i="4"/>
  <c r="R9414" i="4"/>
  <c r="R9415" i="4"/>
  <c r="R9416" i="4"/>
  <c r="R9417" i="4"/>
  <c r="R9418" i="4"/>
  <c r="R9419" i="4"/>
  <c r="R9420" i="4"/>
  <c r="R9421" i="4"/>
  <c r="R9422" i="4"/>
  <c r="R9423" i="4"/>
  <c r="R9424" i="4"/>
  <c r="R9425" i="4"/>
  <c r="R9426" i="4"/>
  <c r="R9427" i="4"/>
  <c r="R9428" i="4"/>
  <c r="R9429" i="4"/>
  <c r="R9430" i="4"/>
  <c r="R9431" i="4"/>
  <c r="R9432" i="4"/>
  <c r="R9433" i="4"/>
  <c r="R9434" i="4"/>
  <c r="R9435" i="4"/>
  <c r="R9436" i="4"/>
  <c r="R9437" i="4"/>
  <c r="R9438" i="4"/>
  <c r="R9439" i="4"/>
  <c r="R9440" i="4"/>
  <c r="R9441" i="4"/>
  <c r="R9442" i="4"/>
  <c r="R9443" i="4"/>
  <c r="R9444" i="4"/>
  <c r="R9445" i="4"/>
  <c r="R9446" i="4"/>
  <c r="R9447" i="4"/>
  <c r="R9448" i="4"/>
  <c r="R9449" i="4"/>
  <c r="R9450" i="4"/>
  <c r="R9451" i="4"/>
  <c r="R9452" i="4"/>
  <c r="R9453" i="4"/>
  <c r="R9454" i="4"/>
  <c r="R9455" i="4"/>
  <c r="R9456" i="4"/>
  <c r="R9457" i="4"/>
  <c r="R9458" i="4"/>
  <c r="R9459" i="4"/>
  <c r="R9460" i="4"/>
  <c r="R9461" i="4"/>
  <c r="R9462" i="4"/>
  <c r="R9463" i="4"/>
  <c r="R9464" i="4"/>
  <c r="R9465" i="4"/>
  <c r="R9466" i="4"/>
  <c r="R9467" i="4"/>
  <c r="R9468" i="4"/>
  <c r="R9469" i="4"/>
  <c r="R9470" i="4"/>
  <c r="R9471" i="4"/>
  <c r="R9472" i="4"/>
  <c r="R9473" i="4"/>
  <c r="R9474" i="4"/>
  <c r="R9475" i="4"/>
  <c r="R9476" i="4"/>
  <c r="R9477" i="4"/>
  <c r="R9478" i="4"/>
  <c r="R9479" i="4"/>
  <c r="R9480" i="4"/>
  <c r="R9481" i="4"/>
  <c r="R9482" i="4"/>
  <c r="R9483" i="4"/>
  <c r="R9484" i="4"/>
  <c r="R9485" i="4"/>
  <c r="R9486" i="4"/>
  <c r="R9487" i="4"/>
  <c r="R9488" i="4"/>
  <c r="R9489" i="4"/>
  <c r="R9490" i="4"/>
  <c r="R9491" i="4"/>
  <c r="R9492" i="4"/>
  <c r="R9493" i="4"/>
  <c r="R9494" i="4"/>
  <c r="R9495" i="4"/>
  <c r="R9496" i="4"/>
  <c r="R9497" i="4"/>
  <c r="R9498" i="4"/>
  <c r="R9499" i="4"/>
  <c r="R9500" i="4"/>
  <c r="R9501" i="4"/>
  <c r="R9502" i="4"/>
  <c r="R9503" i="4"/>
  <c r="R9504" i="4"/>
  <c r="R9505" i="4"/>
  <c r="R9506" i="4"/>
  <c r="R9507" i="4"/>
  <c r="R9508" i="4"/>
  <c r="R9509" i="4"/>
  <c r="R9510" i="4"/>
  <c r="R9511" i="4"/>
  <c r="R9512" i="4"/>
  <c r="R9513" i="4"/>
  <c r="R9514" i="4"/>
  <c r="R9515" i="4"/>
  <c r="R9516" i="4"/>
  <c r="R9517" i="4"/>
  <c r="R9518" i="4"/>
  <c r="R9519" i="4"/>
  <c r="R9520" i="4"/>
  <c r="R9521" i="4"/>
  <c r="R9522" i="4"/>
  <c r="R9523" i="4"/>
  <c r="R9524" i="4"/>
  <c r="R9525" i="4"/>
  <c r="R9526" i="4"/>
  <c r="R9527" i="4"/>
  <c r="R9528" i="4"/>
  <c r="R9529" i="4"/>
  <c r="R9530" i="4"/>
  <c r="R9531" i="4"/>
  <c r="R9532" i="4"/>
  <c r="R9533" i="4"/>
  <c r="R9534" i="4"/>
  <c r="R9535" i="4"/>
  <c r="R9536" i="4"/>
  <c r="R9537" i="4"/>
  <c r="R9538" i="4"/>
  <c r="R9539" i="4"/>
  <c r="R9540" i="4"/>
  <c r="R9541" i="4"/>
  <c r="R9542" i="4"/>
  <c r="R9543" i="4"/>
  <c r="R9544" i="4"/>
  <c r="R9545" i="4"/>
  <c r="R9546" i="4"/>
  <c r="R9547" i="4"/>
  <c r="R9548" i="4"/>
  <c r="R9549" i="4"/>
  <c r="R9550" i="4"/>
  <c r="R9551" i="4"/>
  <c r="R9552" i="4"/>
  <c r="R9553" i="4"/>
  <c r="R9554" i="4"/>
  <c r="R9555" i="4"/>
  <c r="R9556" i="4"/>
  <c r="R9557" i="4"/>
  <c r="R9558" i="4"/>
  <c r="R9559" i="4"/>
  <c r="R9560" i="4"/>
  <c r="R9561" i="4"/>
  <c r="R9562" i="4"/>
  <c r="R9563" i="4"/>
  <c r="R9564" i="4"/>
  <c r="R9565" i="4"/>
  <c r="R9566" i="4"/>
  <c r="R9567" i="4"/>
  <c r="R9568" i="4"/>
  <c r="R9569" i="4"/>
  <c r="R9570" i="4"/>
  <c r="R9571" i="4"/>
  <c r="R9572" i="4"/>
  <c r="R9573" i="4"/>
  <c r="R9574" i="4"/>
  <c r="R9575" i="4"/>
  <c r="R9576" i="4"/>
  <c r="R9577" i="4"/>
  <c r="R9578" i="4"/>
  <c r="R9579" i="4"/>
  <c r="R9580" i="4"/>
  <c r="R9581" i="4"/>
  <c r="R9582" i="4"/>
  <c r="R9583" i="4"/>
  <c r="R9584" i="4"/>
  <c r="R9585" i="4"/>
  <c r="R9586" i="4"/>
  <c r="R9587" i="4"/>
  <c r="R9588" i="4"/>
  <c r="R9589" i="4"/>
  <c r="R9590" i="4"/>
  <c r="R9591" i="4"/>
  <c r="R9592" i="4"/>
  <c r="R9593" i="4"/>
  <c r="R9594" i="4"/>
  <c r="R9595" i="4"/>
  <c r="R9596" i="4"/>
  <c r="R9597" i="4"/>
  <c r="R9598" i="4"/>
  <c r="R9599" i="4"/>
  <c r="R9600" i="4"/>
  <c r="R9601" i="4"/>
  <c r="R9602" i="4"/>
  <c r="R9603" i="4"/>
  <c r="R9604" i="4"/>
  <c r="R9605" i="4"/>
  <c r="R9606" i="4"/>
  <c r="R9607" i="4"/>
  <c r="R9608" i="4"/>
  <c r="R9609" i="4"/>
  <c r="R9610" i="4"/>
  <c r="R9611" i="4"/>
  <c r="R9612" i="4"/>
  <c r="R9613" i="4"/>
  <c r="R9614" i="4"/>
  <c r="R9615" i="4"/>
  <c r="R9616" i="4"/>
  <c r="R9617" i="4"/>
  <c r="R9618" i="4"/>
  <c r="R9619" i="4"/>
  <c r="R9620" i="4"/>
  <c r="R9621" i="4"/>
  <c r="R9622" i="4"/>
  <c r="R9623" i="4"/>
  <c r="R9624" i="4"/>
  <c r="R9625" i="4"/>
  <c r="R9626" i="4"/>
  <c r="R9627" i="4"/>
  <c r="R9628" i="4"/>
  <c r="R9629" i="4"/>
  <c r="R9630" i="4"/>
  <c r="R9631" i="4"/>
  <c r="R9632" i="4"/>
  <c r="R9633" i="4"/>
  <c r="R9634" i="4"/>
  <c r="R9635" i="4"/>
  <c r="R9636" i="4"/>
  <c r="R9637" i="4"/>
  <c r="R9638" i="4"/>
  <c r="R9639" i="4"/>
  <c r="R9640" i="4"/>
  <c r="R9641" i="4"/>
  <c r="R9642" i="4"/>
  <c r="R9643" i="4"/>
  <c r="R9644" i="4"/>
  <c r="R9645" i="4"/>
  <c r="R9646" i="4"/>
  <c r="R9647" i="4"/>
  <c r="R9648" i="4"/>
  <c r="R9649" i="4"/>
  <c r="R9650" i="4"/>
  <c r="R9651" i="4"/>
  <c r="R9652" i="4"/>
  <c r="R9653" i="4"/>
  <c r="R9654" i="4"/>
  <c r="R9655" i="4"/>
  <c r="R9656" i="4"/>
  <c r="R9657" i="4"/>
  <c r="R9658" i="4"/>
  <c r="R9659" i="4"/>
  <c r="R9660" i="4"/>
  <c r="R9661" i="4"/>
  <c r="R9662" i="4"/>
  <c r="R9663" i="4"/>
  <c r="R9664" i="4"/>
  <c r="R9665" i="4"/>
  <c r="R9666" i="4"/>
  <c r="R9667" i="4"/>
  <c r="R9668" i="4"/>
  <c r="R9669" i="4"/>
  <c r="R9670" i="4"/>
  <c r="R9671" i="4"/>
  <c r="R9672" i="4"/>
  <c r="R9673" i="4"/>
  <c r="R9674" i="4"/>
  <c r="R9675" i="4"/>
  <c r="R9676" i="4"/>
  <c r="R9677" i="4"/>
  <c r="R9678" i="4"/>
  <c r="R9679" i="4"/>
  <c r="R9680" i="4"/>
  <c r="R9681" i="4"/>
  <c r="R9682" i="4"/>
  <c r="R9683" i="4"/>
  <c r="R9684" i="4"/>
  <c r="R9685" i="4"/>
  <c r="R9686" i="4"/>
  <c r="R9687" i="4"/>
  <c r="R9688" i="4"/>
  <c r="R9689" i="4"/>
  <c r="R9690" i="4"/>
  <c r="R9691" i="4"/>
  <c r="R9692" i="4"/>
  <c r="R9693" i="4"/>
  <c r="R9694" i="4"/>
  <c r="R9695" i="4"/>
  <c r="R9696" i="4"/>
  <c r="R9697" i="4"/>
  <c r="R9698" i="4"/>
  <c r="R9699" i="4"/>
  <c r="R9700" i="4"/>
  <c r="R9701" i="4"/>
  <c r="R9702" i="4"/>
  <c r="R9703" i="4"/>
  <c r="R9704" i="4"/>
  <c r="R9705" i="4"/>
  <c r="R9706" i="4"/>
  <c r="R9707" i="4"/>
  <c r="R9708" i="4"/>
  <c r="R9709" i="4"/>
  <c r="R9710" i="4"/>
  <c r="R9711" i="4"/>
  <c r="R9712" i="4"/>
  <c r="R9713" i="4"/>
  <c r="R9714" i="4"/>
  <c r="R9715" i="4"/>
  <c r="R9716" i="4"/>
  <c r="R9717" i="4"/>
  <c r="R9718" i="4"/>
  <c r="R9719" i="4"/>
  <c r="R9720" i="4"/>
  <c r="R9721" i="4"/>
  <c r="R9722" i="4"/>
  <c r="R9723" i="4"/>
  <c r="R9724" i="4"/>
  <c r="R9725" i="4"/>
  <c r="R9726" i="4"/>
  <c r="R9727" i="4"/>
  <c r="R9728" i="4"/>
  <c r="R9729" i="4"/>
  <c r="R9730" i="4"/>
  <c r="R9731" i="4"/>
  <c r="R9732" i="4"/>
  <c r="R9733" i="4"/>
  <c r="R9734" i="4"/>
  <c r="R9735" i="4"/>
  <c r="R9736" i="4"/>
  <c r="R9737" i="4"/>
  <c r="R9738" i="4"/>
  <c r="R9739" i="4"/>
  <c r="R9740" i="4"/>
  <c r="R9741" i="4"/>
  <c r="R9742" i="4"/>
  <c r="R9743" i="4"/>
  <c r="R9744" i="4"/>
  <c r="R9745" i="4"/>
  <c r="R9746" i="4"/>
  <c r="R9747" i="4"/>
  <c r="R9748" i="4"/>
  <c r="R9749" i="4"/>
  <c r="R9750" i="4"/>
  <c r="R9751" i="4"/>
  <c r="R9752" i="4"/>
  <c r="R9753" i="4"/>
  <c r="R9754" i="4"/>
  <c r="R9755" i="4"/>
  <c r="R9756" i="4"/>
  <c r="R9757" i="4"/>
  <c r="R9758" i="4"/>
  <c r="R9759" i="4"/>
  <c r="R9760" i="4"/>
  <c r="R9761" i="4"/>
  <c r="R9762" i="4"/>
  <c r="R9763" i="4"/>
  <c r="R9764" i="4"/>
  <c r="R9765" i="4"/>
  <c r="R9766" i="4"/>
  <c r="R9767" i="4"/>
  <c r="R9768" i="4"/>
  <c r="R9769" i="4"/>
  <c r="R9770" i="4"/>
  <c r="R9771" i="4"/>
  <c r="R9772" i="4"/>
  <c r="R9773" i="4"/>
  <c r="R9774" i="4"/>
  <c r="R9775" i="4"/>
  <c r="R9776" i="4"/>
  <c r="R9777" i="4"/>
  <c r="R9778" i="4"/>
  <c r="R9779" i="4"/>
  <c r="R9780" i="4"/>
  <c r="R9781" i="4"/>
  <c r="R9782" i="4"/>
  <c r="R9783" i="4"/>
  <c r="R9784" i="4"/>
  <c r="R9785" i="4"/>
  <c r="R9786" i="4"/>
  <c r="R9787" i="4"/>
  <c r="R9788" i="4"/>
  <c r="R9789" i="4"/>
  <c r="R9790" i="4"/>
  <c r="R9791" i="4"/>
  <c r="R9792" i="4"/>
  <c r="R9793" i="4"/>
  <c r="R9794" i="4"/>
  <c r="R9795" i="4"/>
  <c r="R9796" i="4"/>
  <c r="R9797" i="4"/>
  <c r="R9798" i="4"/>
  <c r="R9799" i="4"/>
  <c r="R9800" i="4"/>
  <c r="R9801" i="4"/>
  <c r="R9802" i="4"/>
  <c r="R9803" i="4"/>
  <c r="R9804" i="4"/>
  <c r="R9805" i="4"/>
  <c r="R9806" i="4"/>
  <c r="R9807" i="4"/>
  <c r="R9808" i="4"/>
  <c r="R9809" i="4"/>
  <c r="R9810" i="4"/>
  <c r="R9811" i="4"/>
  <c r="R9812" i="4"/>
  <c r="R9813" i="4"/>
  <c r="R9814" i="4"/>
  <c r="R9815" i="4"/>
  <c r="R9816" i="4"/>
  <c r="R9817" i="4"/>
  <c r="R9818" i="4"/>
  <c r="R9819" i="4"/>
  <c r="R9820" i="4"/>
  <c r="R9821" i="4"/>
  <c r="R9822" i="4"/>
  <c r="R9823" i="4"/>
  <c r="R9824" i="4"/>
  <c r="R9825" i="4"/>
  <c r="R9826" i="4"/>
  <c r="R9827" i="4"/>
  <c r="R9828" i="4"/>
  <c r="R9829" i="4"/>
  <c r="R9830" i="4"/>
  <c r="R9831" i="4"/>
  <c r="R9832" i="4"/>
  <c r="R9833" i="4"/>
  <c r="R9834" i="4"/>
  <c r="R9835" i="4"/>
  <c r="R9836" i="4"/>
  <c r="R9837" i="4"/>
  <c r="R9838" i="4"/>
  <c r="R9839" i="4"/>
  <c r="R9840" i="4"/>
  <c r="R9841" i="4"/>
  <c r="R9842" i="4"/>
  <c r="R9843" i="4"/>
  <c r="R9844" i="4"/>
  <c r="R9845" i="4"/>
  <c r="R9846" i="4"/>
  <c r="R9847" i="4"/>
  <c r="R9848" i="4"/>
  <c r="R9849" i="4"/>
  <c r="R9850" i="4"/>
  <c r="R9851" i="4"/>
  <c r="R9852" i="4"/>
  <c r="R9853" i="4"/>
  <c r="R9854" i="4"/>
  <c r="R9855" i="4"/>
  <c r="R9856" i="4"/>
  <c r="R9857" i="4"/>
  <c r="R9858" i="4"/>
  <c r="R9859" i="4"/>
  <c r="R9860" i="4"/>
  <c r="R9861" i="4"/>
  <c r="R9862" i="4"/>
  <c r="R9863" i="4"/>
  <c r="R9864" i="4"/>
  <c r="R9865" i="4"/>
  <c r="R9866" i="4"/>
  <c r="R9867" i="4"/>
  <c r="R9868" i="4"/>
  <c r="R9869" i="4"/>
  <c r="R9870" i="4"/>
  <c r="R9871" i="4"/>
  <c r="R9872" i="4"/>
  <c r="R9873" i="4"/>
  <c r="R9874" i="4"/>
  <c r="R9875" i="4"/>
  <c r="R9876" i="4"/>
  <c r="R9877" i="4"/>
  <c r="R9878" i="4"/>
  <c r="R9879" i="4"/>
  <c r="R9880" i="4"/>
  <c r="R9881" i="4"/>
  <c r="R9882" i="4"/>
  <c r="R9883" i="4"/>
  <c r="R9884" i="4"/>
  <c r="R9885" i="4"/>
  <c r="R9886" i="4"/>
  <c r="R9887" i="4"/>
  <c r="R9888" i="4"/>
  <c r="R9889" i="4"/>
  <c r="R9890" i="4"/>
  <c r="R9891" i="4"/>
  <c r="R9892" i="4"/>
  <c r="R9893" i="4"/>
  <c r="R9894" i="4"/>
  <c r="R9895" i="4"/>
  <c r="R9896" i="4"/>
  <c r="R9897" i="4"/>
  <c r="R9898" i="4"/>
  <c r="R9899" i="4"/>
  <c r="R9900" i="4"/>
  <c r="R9901" i="4"/>
  <c r="R9902" i="4"/>
  <c r="R9903" i="4"/>
  <c r="R9904" i="4"/>
  <c r="R9905" i="4"/>
  <c r="R9906" i="4"/>
  <c r="R9907" i="4"/>
  <c r="R9908" i="4"/>
  <c r="R9909" i="4"/>
  <c r="R9910" i="4"/>
  <c r="R9911" i="4"/>
  <c r="R9912" i="4"/>
  <c r="R9913" i="4"/>
  <c r="R9914" i="4"/>
  <c r="R9915" i="4"/>
  <c r="R9916" i="4"/>
  <c r="R9917" i="4"/>
  <c r="R9918" i="4"/>
  <c r="R9919" i="4"/>
  <c r="R9920" i="4"/>
  <c r="R9921" i="4"/>
  <c r="R9922" i="4"/>
  <c r="R9923" i="4"/>
  <c r="R9924" i="4"/>
  <c r="R9925" i="4"/>
  <c r="R9926" i="4"/>
  <c r="R9927" i="4"/>
  <c r="R9928" i="4"/>
  <c r="R9929" i="4"/>
  <c r="R9930" i="4"/>
  <c r="R9931" i="4"/>
  <c r="R9932" i="4"/>
  <c r="R9933" i="4"/>
  <c r="R9934" i="4"/>
  <c r="R9935" i="4"/>
  <c r="R9936" i="4"/>
  <c r="R9937" i="4"/>
  <c r="R9938" i="4"/>
  <c r="R9939" i="4"/>
  <c r="R9940" i="4"/>
  <c r="R9941" i="4"/>
  <c r="R9942" i="4"/>
  <c r="R9943" i="4"/>
  <c r="R9944" i="4"/>
  <c r="R9945" i="4"/>
  <c r="R9946" i="4"/>
  <c r="R9947" i="4"/>
  <c r="R9948" i="4"/>
  <c r="R9949" i="4"/>
  <c r="R9950" i="4"/>
  <c r="R9951" i="4"/>
  <c r="R9952" i="4"/>
  <c r="R9953" i="4"/>
  <c r="R9954" i="4"/>
  <c r="R9955" i="4"/>
  <c r="R9956" i="4"/>
  <c r="R9957" i="4"/>
  <c r="R9958" i="4"/>
  <c r="R9959" i="4"/>
  <c r="R9960" i="4"/>
  <c r="R9961" i="4"/>
  <c r="R9962" i="4"/>
  <c r="R9963" i="4"/>
  <c r="R9964" i="4"/>
  <c r="R9965" i="4"/>
  <c r="R9966" i="4"/>
  <c r="R9967" i="4"/>
  <c r="R9968" i="4"/>
  <c r="R9969" i="4"/>
  <c r="R9970" i="4"/>
  <c r="R9971" i="4"/>
  <c r="R9972" i="4"/>
  <c r="R9973" i="4"/>
  <c r="R9974" i="4"/>
  <c r="R9975" i="4"/>
  <c r="R9976" i="4"/>
  <c r="R9977" i="4"/>
  <c r="R9978" i="4"/>
  <c r="R9979" i="4"/>
  <c r="R9980" i="4"/>
  <c r="R9981" i="4"/>
  <c r="R9982" i="4"/>
  <c r="R9983" i="4"/>
  <c r="R9984" i="4"/>
  <c r="R9985" i="4"/>
  <c r="R9986" i="4"/>
  <c r="R9987" i="4"/>
  <c r="R9988" i="4"/>
  <c r="R9989" i="4"/>
  <c r="R9990" i="4"/>
  <c r="R9991" i="4"/>
  <c r="R9992" i="4"/>
  <c r="R9993" i="4"/>
  <c r="R9994" i="4"/>
  <c r="R9995" i="4"/>
  <c r="R9996" i="4"/>
  <c r="R9997" i="4"/>
  <c r="R9998" i="4"/>
  <c r="R9999" i="4"/>
  <c r="R10000" i="4"/>
  <c r="R10001" i="4"/>
  <c r="R10002" i="4"/>
  <c r="R10003" i="4"/>
  <c r="R10004" i="4"/>
  <c r="R10005" i="4"/>
  <c r="R10006" i="4"/>
  <c r="R10007" i="4"/>
  <c r="R10008" i="4"/>
  <c r="R10009" i="4"/>
  <c r="R10010" i="4"/>
  <c r="R10011" i="4"/>
  <c r="O10005" i="4"/>
  <c r="O10004" i="4"/>
  <c r="O10003" i="4"/>
  <c r="O10002" i="4"/>
  <c r="O10001" i="4"/>
  <c r="O10000" i="4"/>
  <c r="O9999" i="4"/>
  <c r="O9998" i="4"/>
  <c r="O9997" i="4"/>
  <c r="O9996" i="4"/>
  <c r="O9995" i="4"/>
  <c r="O9994" i="4"/>
  <c r="O9993" i="4"/>
  <c r="O9992" i="4"/>
  <c r="O9991" i="4"/>
  <c r="O9990" i="4"/>
  <c r="O9989" i="4"/>
  <c r="O9988" i="4"/>
  <c r="O9987" i="4"/>
  <c r="O9986" i="4"/>
  <c r="O9985" i="4"/>
  <c r="O9984" i="4"/>
  <c r="O9983" i="4"/>
  <c r="O9982" i="4"/>
  <c r="O9981" i="4"/>
  <c r="O9980" i="4"/>
  <c r="O9979" i="4"/>
  <c r="O9978" i="4"/>
  <c r="O9977" i="4"/>
  <c r="O9976" i="4"/>
  <c r="O9975" i="4"/>
  <c r="O9974" i="4"/>
  <c r="O9973" i="4"/>
  <c r="O9972" i="4"/>
  <c r="O9971" i="4"/>
  <c r="O9970" i="4"/>
  <c r="O9969" i="4"/>
  <c r="O9968" i="4"/>
  <c r="O9967" i="4"/>
  <c r="O9966" i="4"/>
  <c r="O9965" i="4"/>
  <c r="O9964" i="4"/>
  <c r="O9963" i="4"/>
  <c r="O9962" i="4"/>
  <c r="O9961" i="4"/>
  <c r="O9960" i="4"/>
  <c r="O9959" i="4"/>
  <c r="O9958" i="4"/>
  <c r="O9957" i="4"/>
  <c r="O9956" i="4"/>
  <c r="O9955" i="4"/>
  <c r="O9954" i="4"/>
  <c r="O9953" i="4"/>
  <c r="O9952" i="4"/>
  <c r="O9951" i="4"/>
  <c r="O9950" i="4"/>
  <c r="O9949" i="4"/>
  <c r="O9948" i="4"/>
  <c r="O9947" i="4"/>
  <c r="O9946" i="4"/>
  <c r="O9945" i="4"/>
  <c r="O9944" i="4"/>
  <c r="O9943" i="4"/>
  <c r="O9942" i="4"/>
  <c r="O9941" i="4"/>
  <c r="O9940" i="4"/>
  <c r="O9939" i="4"/>
  <c r="O9938" i="4"/>
  <c r="O9937" i="4"/>
  <c r="O9936" i="4"/>
  <c r="O9935" i="4"/>
  <c r="O9934" i="4"/>
  <c r="O9933" i="4"/>
  <c r="O9932" i="4"/>
  <c r="O9931" i="4"/>
  <c r="O9930" i="4"/>
  <c r="O9929" i="4"/>
  <c r="O9928" i="4"/>
  <c r="O9927" i="4"/>
  <c r="O9926" i="4"/>
  <c r="O9925" i="4"/>
  <c r="O9924" i="4"/>
  <c r="O9923" i="4"/>
  <c r="O9922" i="4"/>
  <c r="O9921" i="4"/>
  <c r="O9920" i="4"/>
  <c r="O9919" i="4"/>
  <c r="O9918" i="4"/>
  <c r="O9917" i="4"/>
  <c r="O9916" i="4"/>
  <c r="O9915" i="4"/>
  <c r="O9914" i="4"/>
  <c r="O9913" i="4"/>
  <c r="O9912" i="4"/>
  <c r="O9911" i="4"/>
  <c r="O9910" i="4"/>
  <c r="O9909" i="4"/>
  <c r="O9908" i="4"/>
  <c r="O9907" i="4"/>
  <c r="O9906" i="4"/>
  <c r="O9905" i="4"/>
  <c r="O9904" i="4"/>
  <c r="O9903" i="4"/>
  <c r="O9902" i="4"/>
  <c r="O9901" i="4"/>
  <c r="O9900" i="4"/>
  <c r="O9899" i="4"/>
  <c r="O9898" i="4"/>
  <c r="O9897" i="4"/>
  <c r="O9896" i="4"/>
  <c r="O9895" i="4"/>
  <c r="O9894" i="4"/>
  <c r="O9893" i="4"/>
  <c r="O9892" i="4"/>
  <c r="O9891" i="4"/>
  <c r="O9890" i="4"/>
  <c r="O9889" i="4"/>
  <c r="O9888" i="4"/>
  <c r="O9887" i="4"/>
  <c r="O9886" i="4"/>
  <c r="O9885" i="4"/>
  <c r="O9884" i="4"/>
  <c r="O9883" i="4"/>
  <c r="O9882" i="4"/>
  <c r="O9881" i="4"/>
  <c r="O9880" i="4"/>
  <c r="O9879" i="4"/>
  <c r="O9878" i="4"/>
  <c r="O9877" i="4"/>
  <c r="O9876" i="4"/>
  <c r="O9875" i="4"/>
  <c r="O9874" i="4"/>
  <c r="O9873" i="4"/>
  <c r="O9872" i="4"/>
  <c r="O9871" i="4"/>
  <c r="O9870" i="4"/>
  <c r="O9869" i="4"/>
  <c r="O9868" i="4"/>
  <c r="O9867" i="4"/>
  <c r="O9866" i="4"/>
  <c r="O9865" i="4"/>
  <c r="O9864" i="4"/>
  <c r="O9863" i="4"/>
  <c r="O9862" i="4"/>
  <c r="O9861" i="4"/>
  <c r="O9860" i="4"/>
  <c r="O9859" i="4"/>
  <c r="O9858" i="4"/>
  <c r="O9857" i="4"/>
  <c r="O9856" i="4"/>
  <c r="O9855" i="4"/>
  <c r="O9854" i="4"/>
  <c r="O9853" i="4"/>
  <c r="O9852" i="4"/>
  <c r="O9851" i="4"/>
  <c r="O9850" i="4"/>
  <c r="O9849" i="4"/>
  <c r="O9848" i="4"/>
  <c r="O9847" i="4"/>
  <c r="O9846" i="4"/>
  <c r="O9845" i="4"/>
  <c r="O9844" i="4"/>
  <c r="O9843" i="4"/>
  <c r="O9842" i="4"/>
  <c r="O9841" i="4"/>
  <c r="O9840" i="4"/>
  <c r="O9839" i="4"/>
  <c r="O9838" i="4"/>
  <c r="O9837" i="4"/>
  <c r="O9836" i="4"/>
  <c r="O9835" i="4"/>
  <c r="O9834" i="4"/>
  <c r="O9833" i="4"/>
  <c r="O9832" i="4"/>
  <c r="O9831" i="4"/>
  <c r="O9830" i="4"/>
  <c r="O9829" i="4"/>
  <c r="O9828" i="4"/>
  <c r="O9827" i="4"/>
  <c r="O9826" i="4"/>
  <c r="O9825" i="4"/>
  <c r="O9824" i="4"/>
  <c r="O9823" i="4"/>
  <c r="O9822" i="4"/>
  <c r="O9821" i="4"/>
  <c r="O9820" i="4"/>
  <c r="O9819" i="4"/>
  <c r="O9818" i="4"/>
  <c r="O9817" i="4"/>
  <c r="O9816" i="4"/>
  <c r="O9815" i="4"/>
  <c r="O9814" i="4"/>
  <c r="O9813" i="4"/>
  <c r="O9812" i="4"/>
  <c r="O9811" i="4"/>
  <c r="O9810" i="4"/>
  <c r="O9809" i="4"/>
  <c r="O9808" i="4"/>
  <c r="O9807" i="4"/>
  <c r="O9806" i="4"/>
  <c r="O9805" i="4"/>
  <c r="O9804" i="4"/>
  <c r="O9803" i="4"/>
  <c r="O9802" i="4"/>
  <c r="O9801" i="4"/>
  <c r="O9800" i="4"/>
  <c r="O9799" i="4"/>
  <c r="O9798" i="4"/>
  <c r="O9797" i="4"/>
  <c r="O9796" i="4"/>
  <c r="O9795" i="4"/>
  <c r="O9794" i="4"/>
  <c r="O9793" i="4"/>
  <c r="O9792" i="4"/>
  <c r="O9791" i="4"/>
  <c r="O9790" i="4"/>
  <c r="O9789" i="4"/>
  <c r="O9788" i="4"/>
  <c r="O9787" i="4"/>
  <c r="O9786" i="4"/>
  <c r="O9785" i="4"/>
  <c r="O9784" i="4"/>
  <c r="O9783" i="4"/>
  <c r="O9782" i="4"/>
  <c r="O9781" i="4"/>
  <c r="O9780" i="4"/>
  <c r="O9779" i="4"/>
  <c r="O9778" i="4"/>
  <c r="O9777" i="4"/>
  <c r="O9776" i="4"/>
  <c r="O9775" i="4"/>
  <c r="O9774" i="4"/>
  <c r="O9773" i="4"/>
  <c r="O9772" i="4"/>
  <c r="O9771" i="4"/>
  <c r="O9770" i="4"/>
  <c r="O9769" i="4"/>
  <c r="O9768" i="4"/>
  <c r="O9767" i="4"/>
  <c r="O9766" i="4"/>
  <c r="O9765" i="4"/>
  <c r="O9764" i="4"/>
  <c r="O9763" i="4"/>
  <c r="O9762" i="4"/>
  <c r="O9761" i="4"/>
  <c r="O9760" i="4"/>
  <c r="O9759" i="4"/>
  <c r="O9758" i="4"/>
  <c r="O9757" i="4"/>
  <c r="O9756" i="4"/>
  <c r="O9755" i="4"/>
  <c r="O9754" i="4"/>
  <c r="O9753" i="4"/>
  <c r="O9752" i="4"/>
  <c r="O9751" i="4"/>
  <c r="O9750" i="4"/>
  <c r="O9749" i="4"/>
  <c r="O9748" i="4"/>
  <c r="O9747" i="4"/>
  <c r="O9746" i="4"/>
  <c r="O9745" i="4"/>
  <c r="O9744" i="4"/>
  <c r="O9743" i="4"/>
  <c r="O9742" i="4"/>
  <c r="O9741" i="4"/>
  <c r="O9740" i="4"/>
  <c r="O9739" i="4"/>
  <c r="O9738" i="4"/>
  <c r="O9737" i="4"/>
  <c r="O9736" i="4"/>
  <c r="O9735" i="4"/>
  <c r="O9734" i="4"/>
  <c r="O9733" i="4"/>
  <c r="O9732" i="4"/>
  <c r="O9731" i="4"/>
  <c r="O9730" i="4"/>
  <c r="O9729" i="4"/>
  <c r="O9728" i="4"/>
  <c r="O9727" i="4"/>
  <c r="O9726" i="4"/>
  <c r="O9725" i="4"/>
  <c r="O9724" i="4"/>
  <c r="O9723" i="4"/>
  <c r="O9722" i="4"/>
  <c r="O9721" i="4"/>
  <c r="O9720" i="4"/>
  <c r="O9719" i="4"/>
  <c r="O9718" i="4"/>
  <c r="O9717" i="4"/>
  <c r="O9716" i="4"/>
  <c r="O9715" i="4"/>
  <c r="O9714" i="4"/>
  <c r="O9713" i="4"/>
  <c r="O9712" i="4"/>
  <c r="O9711" i="4"/>
  <c r="O9710" i="4"/>
  <c r="O9709" i="4"/>
  <c r="O9708" i="4"/>
  <c r="O9707" i="4"/>
  <c r="O9706" i="4"/>
  <c r="O9705" i="4"/>
  <c r="O9704" i="4"/>
  <c r="O9703" i="4"/>
  <c r="O9702" i="4"/>
  <c r="O9701" i="4"/>
  <c r="O9700" i="4"/>
  <c r="O9699" i="4"/>
  <c r="O9698" i="4"/>
  <c r="O9697" i="4"/>
  <c r="O9696" i="4"/>
  <c r="O9695" i="4"/>
  <c r="O9694" i="4"/>
  <c r="O9693" i="4"/>
  <c r="O9692" i="4"/>
  <c r="O9691" i="4"/>
  <c r="O9690" i="4"/>
  <c r="O9689" i="4"/>
  <c r="O9688" i="4"/>
  <c r="O9687" i="4"/>
  <c r="O9686" i="4"/>
  <c r="O9685" i="4"/>
  <c r="O9684" i="4"/>
  <c r="O9683" i="4"/>
  <c r="O9682" i="4"/>
  <c r="O9681" i="4"/>
  <c r="O9680" i="4"/>
  <c r="O9679" i="4"/>
  <c r="O9678" i="4"/>
  <c r="O9677" i="4"/>
  <c r="O9676" i="4"/>
  <c r="O9675" i="4"/>
  <c r="O9674" i="4"/>
  <c r="O9673" i="4"/>
  <c r="O9672" i="4"/>
  <c r="O9671" i="4"/>
  <c r="O9670" i="4"/>
  <c r="O9669" i="4"/>
  <c r="O9668" i="4"/>
  <c r="O9667" i="4"/>
  <c r="O9666" i="4"/>
  <c r="O9665" i="4"/>
  <c r="O9664" i="4"/>
  <c r="O9663" i="4"/>
  <c r="O9662" i="4"/>
  <c r="O9661" i="4"/>
  <c r="O9660" i="4"/>
  <c r="O9659" i="4"/>
  <c r="O9658" i="4"/>
  <c r="O9657" i="4"/>
  <c r="O9656" i="4"/>
  <c r="O9655" i="4"/>
  <c r="O9654" i="4"/>
  <c r="O9653" i="4"/>
  <c r="O9652" i="4"/>
  <c r="O9651" i="4"/>
  <c r="O9650" i="4"/>
  <c r="O9649" i="4"/>
  <c r="O9648" i="4"/>
  <c r="O9647" i="4"/>
  <c r="O9646" i="4"/>
  <c r="O9645" i="4"/>
  <c r="O9644" i="4"/>
  <c r="O9643" i="4"/>
  <c r="O9642" i="4"/>
  <c r="O9641" i="4"/>
  <c r="O9640" i="4"/>
  <c r="O9639" i="4"/>
  <c r="O9638" i="4"/>
  <c r="O9637" i="4"/>
  <c r="O9636" i="4"/>
  <c r="O9635" i="4"/>
  <c r="O9634" i="4"/>
  <c r="O9633" i="4"/>
  <c r="O9632" i="4"/>
  <c r="O9631" i="4"/>
  <c r="O9630" i="4"/>
  <c r="O9629" i="4"/>
  <c r="O9628" i="4"/>
  <c r="O9627" i="4"/>
  <c r="O9626" i="4"/>
  <c r="O9625" i="4"/>
  <c r="O9624" i="4"/>
  <c r="O9623" i="4"/>
  <c r="O9622" i="4"/>
  <c r="O9621" i="4"/>
  <c r="O9620" i="4"/>
  <c r="O9619" i="4"/>
  <c r="O9618" i="4"/>
  <c r="O9617" i="4"/>
  <c r="O9616" i="4"/>
  <c r="O9615" i="4"/>
  <c r="O9614" i="4"/>
  <c r="O9613" i="4"/>
  <c r="O9612" i="4"/>
  <c r="O9611" i="4"/>
  <c r="O9610" i="4"/>
  <c r="O9609" i="4"/>
  <c r="O9608" i="4"/>
  <c r="O9607" i="4"/>
  <c r="O9606" i="4"/>
  <c r="O9605" i="4"/>
  <c r="O9604" i="4"/>
  <c r="O9603" i="4"/>
  <c r="O9602" i="4"/>
  <c r="O9601" i="4"/>
  <c r="O9600" i="4"/>
  <c r="O9599" i="4"/>
  <c r="O9598" i="4"/>
  <c r="O9597" i="4"/>
  <c r="O9596" i="4"/>
  <c r="O9595" i="4"/>
  <c r="O9594" i="4"/>
  <c r="O9593" i="4"/>
  <c r="O9592" i="4"/>
  <c r="O9591" i="4"/>
  <c r="O9590" i="4"/>
  <c r="O9589" i="4"/>
  <c r="O9588" i="4"/>
  <c r="O9587" i="4"/>
  <c r="O9586" i="4"/>
  <c r="O9585" i="4"/>
  <c r="O9584" i="4"/>
  <c r="O9583" i="4"/>
  <c r="O9582" i="4"/>
  <c r="O9581" i="4"/>
  <c r="O9580" i="4"/>
  <c r="O9579" i="4"/>
  <c r="O9578" i="4"/>
  <c r="O9577" i="4"/>
  <c r="O9576" i="4"/>
  <c r="O9575" i="4"/>
  <c r="O9574" i="4"/>
  <c r="O9573" i="4"/>
  <c r="O9572" i="4"/>
  <c r="O9571" i="4"/>
  <c r="O9570" i="4"/>
  <c r="O9569" i="4"/>
  <c r="O9568" i="4"/>
  <c r="O9567" i="4"/>
  <c r="O9566" i="4"/>
  <c r="O9565" i="4"/>
  <c r="O9564" i="4"/>
  <c r="O9563" i="4"/>
  <c r="O9562" i="4"/>
  <c r="O9561" i="4"/>
  <c r="O9560" i="4"/>
  <c r="O9559" i="4"/>
  <c r="O9558" i="4"/>
  <c r="O9557" i="4"/>
  <c r="O9556" i="4"/>
  <c r="O9555" i="4"/>
  <c r="O9554" i="4"/>
  <c r="O9553" i="4"/>
  <c r="O9552" i="4"/>
  <c r="O9551" i="4"/>
  <c r="O9550" i="4"/>
  <c r="O9549" i="4"/>
  <c r="O9548" i="4"/>
  <c r="O9547" i="4"/>
  <c r="O9546" i="4"/>
  <c r="O9545" i="4"/>
  <c r="O9544" i="4"/>
  <c r="O9543" i="4"/>
  <c r="O9542" i="4"/>
  <c r="O9541" i="4"/>
  <c r="O9540" i="4"/>
  <c r="O9539" i="4"/>
  <c r="O9538" i="4"/>
  <c r="O9537" i="4"/>
  <c r="O9536" i="4"/>
  <c r="O9535" i="4"/>
  <c r="O9534" i="4"/>
  <c r="O9533" i="4"/>
  <c r="O9532" i="4"/>
  <c r="O9531" i="4"/>
  <c r="O9530" i="4"/>
  <c r="O9529" i="4"/>
  <c r="O9528" i="4"/>
  <c r="O9527" i="4"/>
  <c r="O9526" i="4"/>
  <c r="O9525" i="4"/>
  <c r="O9524" i="4"/>
  <c r="O9523" i="4"/>
  <c r="O9522" i="4"/>
  <c r="O9521" i="4"/>
  <c r="O9520" i="4"/>
  <c r="O9519" i="4"/>
  <c r="O9518" i="4"/>
  <c r="O9517" i="4"/>
  <c r="O9516" i="4"/>
  <c r="O9515" i="4"/>
  <c r="O9514" i="4"/>
  <c r="O9513" i="4"/>
  <c r="O9512" i="4"/>
  <c r="O9511" i="4"/>
  <c r="O9510" i="4"/>
  <c r="O9509" i="4"/>
  <c r="O9508" i="4"/>
  <c r="O9507" i="4"/>
  <c r="O9506" i="4"/>
  <c r="O9505" i="4"/>
  <c r="O9504" i="4"/>
  <c r="O9503" i="4"/>
  <c r="O9502" i="4"/>
  <c r="O9501" i="4"/>
  <c r="O9500" i="4"/>
  <c r="O9499" i="4"/>
  <c r="O9498" i="4"/>
  <c r="O9497" i="4"/>
  <c r="O9496" i="4"/>
  <c r="O9495" i="4"/>
  <c r="O9494" i="4"/>
  <c r="O9493" i="4"/>
  <c r="O9492" i="4"/>
  <c r="O9491" i="4"/>
  <c r="O9490" i="4"/>
  <c r="O9489" i="4"/>
  <c r="O9488" i="4"/>
  <c r="O9487" i="4"/>
  <c r="O9486" i="4"/>
  <c r="O9485" i="4"/>
  <c r="O9484" i="4"/>
  <c r="O9483" i="4"/>
  <c r="O9482" i="4"/>
  <c r="O9481" i="4"/>
  <c r="O9480" i="4"/>
  <c r="O9479" i="4"/>
  <c r="O9478" i="4"/>
  <c r="O9477" i="4"/>
  <c r="O9476" i="4"/>
  <c r="O9475" i="4"/>
  <c r="O9474" i="4"/>
  <c r="O9473" i="4"/>
  <c r="O9472" i="4"/>
  <c r="O9471" i="4"/>
  <c r="O9470" i="4"/>
  <c r="O9469" i="4"/>
  <c r="O9468" i="4"/>
  <c r="O9467" i="4"/>
  <c r="O9466" i="4"/>
  <c r="O9465" i="4"/>
  <c r="O9464" i="4"/>
  <c r="O9463" i="4"/>
  <c r="O9462" i="4"/>
  <c r="O9461" i="4"/>
  <c r="O9460" i="4"/>
  <c r="O9459" i="4"/>
  <c r="O9458" i="4"/>
  <c r="O9457" i="4"/>
  <c r="O9456" i="4"/>
  <c r="O9455" i="4"/>
  <c r="O9454" i="4"/>
  <c r="O9453" i="4"/>
  <c r="O9452" i="4"/>
  <c r="O9451" i="4"/>
  <c r="O9450" i="4"/>
  <c r="O9449" i="4"/>
  <c r="O9448" i="4"/>
  <c r="O9447" i="4"/>
  <c r="O9446" i="4"/>
  <c r="O9445" i="4"/>
  <c r="O9444" i="4"/>
  <c r="O9443" i="4"/>
  <c r="O9442" i="4"/>
  <c r="O9441" i="4"/>
  <c r="O9440" i="4"/>
  <c r="O9439" i="4"/>
  <c r="O9438" i="4"/>
  <c r="O9437" i="4"/>
  <c r="O9436" i="4"/>
  <c r="O9435" i="4"/>
  <c r="O9434" i="4"/>
  <c r="O9433" i="4"/>
  <c r="O9432" i="4"/>
  <c r="O9431" i="4"/>
  <c r="O9430" i="4"/>
  <c r="O9429" i="4"/>
  <c r="O9428" i="4"/>
  <c r="O9427" i="4"/>
  <c r="O9426" i="4"/>
  <c r="O9425" i="4"/>
  <c r="O9424" i="4"/>
  <c r="O9423" i="4"/>
  <c r="O9422" i="4"/>
  <c r="O9421" i="4"/>
  <c r="O9420" i="4"/>
  <c r="O9419" i="4"/>
  <c r="O9418" i="4"/>
  <c r="O9417" i="4"/>
  <c r="O9416" i="4"/>
  <c r="O9415" i="4"/>
  <c r="O9414" i="4"/>
  <c r="O9413" i="4"/>
  <c r="O9412" i="4"/>
  <c r="O9411" i="4"/>
  <c r="O9410" i="4"/>
  <c r="O9409" i="4"/>
  <c r="O9408" i="4"/>
  <c r="O9407" i="4"/>
  <c r="O9406" i="4"/>
  <c r="O9405" i="4"/>
  <c r="O9404" i="4"/>
  <c r="O9403" i="4"/>
  <c r="O9402" i="4"/>
  <c r="O9401" i="4"/>
  <c r="O9400" i="4"/>
  <c r="O9399" i="4"/>
  <c r="O9398" i="4"/>
  <c r="O9397" i="4"/>
  <c r="O9396" i="4"/>
  <c r="O9395" i="4"/>
  <c r="O9394" i="4"/>
  <c r="O9393" i="4"/>
  <c r="O9392" i="4"/>
  <c r="O9391" i="4"/>
  <c r="O9390" i="4"/>
  <c r="O9389" i="4"/>
  <c r="O9388" i="4"/>
  <c r="O9387" i="4"/>
  <c r="O9386" i="4"/>
  <c r="O9385" i="4"/>
  <c r="O9384" i="4"/>
  <c r="O9383" i="4"/>
  <c r="O9382" i="4"/>
  <c r="O9381" i="4"/>
  <c r="O9380" i="4"/>
  <c r="O9379" i="4"/>
  <c r="O9378" i="4"/>
  <c r="O9377" i="4"/>
  <c r="O9376" i="4"/>
  <c r="O9375" i="4"/>
  <c r="O9374" i="4"/>
  <c r="O9373" i="4"/>
  <c r="O9372" i="4"/>
  <c r="O9371" i="4"/>
  <c r="O9370" i="4"/>
  <c r="O9369" i="4"/>
  <c r="O9368" i="4"/>
  <c r="O9367" i="4"/>
  <c r="O9366" i="4"/>
  <c r="O9365" i="4"/>
  <c r="O9364" i="4"/>
  <c r="O9363" i="4"/>
  <c r="O9362" i="4"/>
  <c r="O9361" i="4"/>
  <c r="O9360" i="4"/>
  <c r="O9359" i="4"/>
  <c r="O9358" i="4"/>
  <c r="O9357" i="4"/>
  <c r="O9356" i="4"/>
  <c r="O9355" i="4"/>
  <c r="O9354" i="4"/>
  <c r="O9353" i="4"/>
  <c r="O9352" i="4"/>
  <c r="O9351" i="4"/>
  <c r="O9350" i="4"/>
  <c r="O9349" i="4"/>
  <c r="O9348" i="4"/>
  <c r="O9347" i="4"/>
  <c r="O9346" i="4"/>
  <c r="O9345" i="4"/>
  <c r="O9344" i="4"/>
  <c r="O9343" i="4"/>
  <c r="O9342" i="4"/>
  <c r="O9341" i="4"/>
  <c r="O9340" i="4"/>
  <c r="O9339" i="4"/>
  <c r="O9338" i="4"/>
  <c r="O9337" i="4"/>
  <c r="O9336" i="4"/>
  <c r="O9335" i="4"/>
  <c r="O9334" i="4"/>
  <c r="O9333" i="4"/>
  <c r="O9332" i="4"/>
  <c r="O9331" i="4"/>
  <c r="O9330" i="4"/>
  <c r="O9329" i="4"/>
  <c r="O9328" i="4"/>
  <c r="O9327" i="4"/>
  <c r="O9326" i="4"/>
  <c r="O9325" i="4"/>
  <c r="O9324" i="4"/>
  <c r="O9323" i="4"/>
  <c r="O9322" i="4"/>
  <c r="O9321" i="4"/>
  <c r="O9320" i="4"/>
  <c r="O9319" i="4"/>
  <c r="O9318" i="4"/>
  <c r="O9317" i="4"/>
  <c r="O9316" i="4"/>
  <c r="O9315" i="4"/>
  <c r="O9314" i="4"/>
  <c r="O9313" i="4"/>
  <c r="O9312" i="4"/>
  <c r="O9311" i="4"/>
  <c r="O9310" i="4"/>
  <c r="O9309" i="4"/>
  <c r="O9308" i="4"/>
  <c r="O9307" i="4"/>
  <c r="O9306" i="4"/>
  <c r="O9305" i="4"/>
  <c r="O9304" i="4"/>
  <c r="O9303" i="4"/>
  <c r="O9302" i="4"/>
  <c r="O9301" i="4"/>
  <c r="O9300" i="4"/>
  <c r="O9299" i="4"/>
  <c r="O9298" i="4"/>
  <c r="O9297" i="4"/>
  <c r="O9296" i="4"/>
  <c r="O9295" i="4"/>
  <c r="O9294" i="4"/>
  <c r="O9293" i="4"/>
  <c r="O9292" i="4"/>
  <c r="O9291" i="4"/>
  <c r="O9290" i="4"/>
  <c r="O9289" i="4"/>
  <c r="O9288" i="4"/>
  <c r="O9287" i="4"/>
  <c r="O9286" i="4"/>
  <c r="O9285" i="4"/>
  <c r="O9284" i="4"/>
  <c r="O9283" i="4"/>
  <c r="O9282" i="4"/>
  <c r="O9281" i="4"/>
  <c r="O9280" i="4"/>
  <c r="O9279" i="4"/>
  <c r="O9278" i="4"/>
  <c r="O9277" i="4"/>
  <c r="O9276" i="4"/>
  <c r="O9275" i="4"/>
  <c r="O9274" i="4"/>
  <c r="O9273" i="4"/>
  <c r="O9272" i="4"/>
  <c r="O9271" i="4"/>
  <c r="O9270" i="4"/>
  <c r="O9269" i="4"/>
  <c r="O9268" i="4"/>
  <c r="O9267" i="4"/>
  <c r="O9266" i="4"/>
  <c r="O9265" i="4"/>
  <c r="O9264" i="4"/>
  <c r="O9263" i="4"/>
  <c r="O9262" i="4"/>
  <c r="O9261" i="4"/>
  <c r="O9260" i="4"/>
  <c r="O9259" i="4"/>
  <c r="O9258" i="4"/>
  <c r="O9257" i="4"/>
  <c r="O9256" i="4"/>
  <c r="O9255" i="4"/>
  <c r="O9254" i="4"/>
  <c r="O9253" i="4"/>
  <c r="O9252" i="4"/>
  <c r="O9251" i="4"/>
  <c r="O9250" i="4"/>
  <c r="O9249" i="4"/>
  <c r="O9248" i="4"/>
  <c r="O9247" i="4"/>
  <c r="O9246" i="4"/>
  <c r="O9245" i="4"/>
  <c r="O9244" i="4"/>
  <c r="O9243" i="4"/>
  <c r="O9242" i="4"/>
  <c r="O9241" i="4"/>
  <c r="O9240" i="4"/>
  <c r="O9239" i="4"/>
  <c r="O9238" i="4"/>
  <c r="O9237" i="4"/>
  <c r="O9236" i="4"/>
  <c r="O9235" i="4"/>
  <c r="O9234" i="4"/>
  <c r="O9233" i="4"/>
  <c r="O9232" i="4"/>
  <c r="O9231" i="4"/>
  <c r="O9230" i="4"/>
  <c r="O9229" i="4"/>
  <c r="O9228" i="4"/>
  <c r="O9227" i="4"/>
  <c r="O9226" i="4"/>
  <c r="O9225" i="4"/>
  <c r="O9224" i="4"/>
  <c r="O9223" i="4"/>
  <c r="O9222" i="4"/>
  <c r="O9221" i="4"/>
  <c r="O9220" i="4"/>
  <c r="O9219" i="4"/>
  <c r="O9218" i="4"/>
  <c r="O9217" i="4"/>
  <c r="O9216" i="4"/>
  <c r="O9215" i="4"/>
  <c r="O9214" i="4"/>
  <c r="O9213" i="4"/>
  <c r="O9212" i="4"/>
  <c r="O9211" i="4"/>
  <c r="O9210" i="4"/>
  <c r="O9209" i="4"/>
  <c r="O9208" i="4"/>
  <c r="O9207" i="4"/>
  <c r="O9206" i="4"/>
  <c r="O9205" i="4"/>
  <c r="O9204" i="4"/>
  <c r="O9203" i="4"/>
  <c r="O9202" i="4"/>
  <c r="O9201" i="4"/>
  <c r="O9200" i="4"/>
  <c r="O9199" i="4"/>
  <c r="O9198" i="4"/>
  <c r="O9197" i="4"/>
  <c r="O9196" i="4"/>
  <c r="O9195" i="4"/>
  <c r="O9194" i="4"/>
  <c r="O9193" i="4"/>
  <c r="O9192" i="4"/>
  <c r="O9191" i="4"/>
  <c r="O9190" i="4"/>
  <c r="O9189" i="4"/>
  <c r="O9188" i="4"/>
  <c r="O9187" i="4"/>
  <c r="O9186" i="4"/>
  <c r="O9185" i="4"/>
  <c r="O9184" i="4"/>
  <c r="O9183" i="4"/>
  <c r="O9182" i="4"/>
  <c r="O9181" i="4"/>
  <c r="O9180" i="4"/>
  <c r="O9179" i="4"/>
  <c r="O9178" i="4"/>
  <c r="O9177" i="4"/>
  <c r="O9176" i="4"/>
  <c r="O9175" i="4"/>
  <c r="O9174" i="4"/>
  <c r="O9173" i="4"/>
  <c r="O9172" i="4"/>
  <c r="O9171" i="4"/>
  <c r="O9170" i="4"/>
  <c r="O9169" i="4"/>
  <c r="O9168" i="4"/>
  <c r="O9167" i="4"/>
  <c r="O9166" i="4"/>
  <c r="O9165" i="4"/>
  <c r="O9164" i="4"/>
  <c r="O9163" i="4"/>
  <c r="O9162" i="4"/>
  <c r="O9161" i="4"/>
  <c r="O9160" i="4"/>
  <c r="O9159" i="4"/>
  <c r="O9158" i="4"/>
  <c r="O9157" i="4"/>
  <c r="O9156" i="4"/>
  <c r="O9155" i="4"/>
  <c r="O9154" i="4"/>
  <c r="O9153" i="4"/>
  <c r="O9152" i="4"/>
  <c r="O9151" i="4"/>
  <c r="O9150" i="4"/>
  <c r="O9149" i="4"/>
  <c r="O9148" i="4"/>
  <c r="O9147" i="4"/>
  <c r="O9146" i="4"/>
  <c r="O9145" i="4"/>
  <c r="O9144" i="4"/>
  <c r="O9143" i="4"/>
  <c r="O9142" i="4"/>
  <c r="O9141" i="4"/>
  <c r="O9140" i="4"/>
  <c r="O9139" i="4"/>
  <c r="O9138" i="4"/>
  <c r="O9137" i="4"/>
  <c r="O9136" i="4"/>
  <c r="O9135" i="4"/>
  <c r="O9134" i="4"/>
  <c r="O9133" i="4"/>
  <c r="O9132" i="4"/>
  <c r="O9131" i="4"/>
  <c r="O9130" i="4"/>
  <c r="O9129" i="4"/>
  <c r="O9128" i="4"/>
  <c r="O9127" i="4"/>
  <c r="O9126" i="4"/>
  <c r="O9125" i="4"/>
  <c r="O9124" i="4"/>
  <c r="O9123" i="4"/>
  <c r="O9122" i="4"/>
  <c r="O9121" i="4"/>
  <c r="O9120" i="4"/>
  <c r="O9119" i="4"/>
  <c r="O9118" i="4"/>
  <c r="O9117" i="4"/>
  <c r="O9116" i="4"/>
  <c r="O9115" i="4"/>
  <c r="O9114" i="4"/>
  <c r="O9113" i="4"/>
  <c r="O9112" i="4"/>
  <c r="O9111" i="4"/>
  <c r="O9110" i="4"/>
  <c r="O9109" i="4"/>
  <c r="O9108" i="4"/>
  <c r="O9107" i="4"/>
  <c r="O9106" i="4"/>
  <c r="O9105" i="4"/>
  <c r="O9104" i="4"/>
  <c r="O9103" i="4"/>
  <c r="O9102" i="4"/>
  <c r="O9101" i="4"/>
  <c r="O9100" i="4"/>
  <c r="O9099" i="4"/>
  <c r="O9098" i="4"/>
  <c r="O9097" i="4"/>
  <c r="O9096" i="4"/>
  <c r="O9095" i="4"/>
  <c r="O9094" i="4"/>
  <c r="O9093" i="4"/>
  <c r="O9092" i="4"/>
  <c r="O9091" i="4"/>
  <c r="O9090" i="4"/>
  <c r="O9089" i="4"/>
  <c r="O9088" i="4"/>
  <c r="O9087" i="4"/>
  <c r="O9086" i="4"/>
  <c r="O9085" i="4"/>
  <c r="O9084" i="4"/>
  <c r="O9083" i="4"/>
  <c r="O9082" i="4"/>
  <c r="O9081" i="4"/>
  <c r="O9080" i="4"/>
  <c r="O9079" i="4"/>
  <c r="O9078" i="4"/>
  <c r="O9077" i="4"/>
  <c r="O9076" i="4"/>
  <c r="O9075" i="4"/>
  <c r="O9074" i="4"/>
  <c r="O9073" i="4"/>
  <c r="O9072" i="4"/>
  <c r="O9071" i="4"/>
  <c r="O9070" i="4"/>
  <c r="O9069" i="4"/>
  <c r="O9068" i="4"/>
  <c r="O9067" i="4"/>
  <c r="O9066" i="4"/>
  <c r="O9065" i="4"/>
  <c r="O9064" i="4"/>
  <c r="O9063" i="4"/>
  <c r="O9062" i="4"/>
  <c r="O9061" i="4"/>
  <c r="O9060" i="4"/>
  <c r="O9059" i="4"/>
  <c r="O9058" i="4"/>
  <c r="O9057" i="4"/>
  <c r="O9056" i="4"/>
  <c r="O9055" i="4"/>
  <c r="O9054" i="4"/>
  <c r="O9053" i="4"/>
  <c r="O9052" i="4"/>
  <c r="O9051" i="4"/>
  <c r="O9050" i="4"/>
  <c r="O9049" i="4"/>
  <c r="O9048" i="4"/>
  <c r="O9047" i="4"/>
  <c r="O9046" i="4"/>
  <c r="O9045" i="4"/>
  <c r="O9044" i="4"/>
  <c r="O9043" i="4"/>
  <c r="O9042" i="4"/>
  <c r="O9041" i="4"/>
  <c r="O9040" i="4"/>
  <c r="O9039" i="4"/>
  <c r="O9038" i="4"/>
  <c r="O9037" i="4"/>
  <c r="O9036" i="4"/>
  <c r="O9035" i="4"/>
  <c r="O9034" i="4"/>
  <c r="O9033" i="4"/>
  <c r="O9032" i="4"/>
  <c r="O9031" i="4"/>
  <c r="O9030" i="4"/>
  <c r="O9029" i="4"/>
  <c r="O9028" i="4"/>
  <c r="O9027" i="4"/>
  <c r="O9026" i="4"/>
  <c r="O9025" i="4"/>
  <c r="O9024" i="4"/>
  <c r="O9023" i="4"/>
  <c r="O9022" i="4"/>
  <c r="O9021" i="4"/>
  <c r="O9020" i="4"/>
  <c r="O9019" i="4"/>
  <c r="O9018" i="4"/>
  <c r="O9017" i="4"/>
  <c r="O9016" i="4"/>
  <c r="O9015" i="4"/>
  <c r="O9014" i="4"/>
  <c r="O9013" i="4"/>
  <c r="O9012" i="4"/>
  <c r="O9011" i="4"/>
  <c r="O9010" i="4"/>
  <c r="O9009" i="4"/>
  <c r="O9008" i="4"/>
  <c r="O9007" i="4"/>
  <c r="O9006" i="4"/>
  <c r="O9005" i="4"/>
  <c r="O9004" i="4"/>
  <c r="O9003" i="4"/>
  <c r="O9002" i="4"/>
  <c r="O9001" i="4"/>
  <c r="O9000" i="4"/>
  <c r="O8999" i="4"/>
  <c r="O8998" i="4"/>
  <c r="O8997" i="4"/>
  <c r="O8996" i="4"/>
  <c r="O8995" i="4"/>
  <c r="O8994" i="4"/>
  <c r="O8993" i="4"/>
  <c r="O8992" i="4"/>
  <c r="O8991" i="4"/>
  <c r="O8990" i="4"/>
  <c r="O8989" i="4"/>
  <c r="O8988" i="4"/>
  <c r="O8987" i="4"/>
  <c r="O8986" i="4"/>
  <c r="O8985" i="4"/>
  <c r="O8984" i="4"/>
  <c r="O8983" i="4"/>
  <c r="O8982" i="4"/>
  <c r="O8981" i="4"/>
  <c r="O8980" i="4"/>
  <c r="O8979" i="4"/>
  <c r="O8978" i="4"/>
  <c r="O8977" i="4"/>
  <c r="O8976" i="4"/>
  <c r="O8975" i="4"/>
  <c r="O8974" i="4"/>
  <c r="O8973" i="4"/>
  <c r="O8972" i="4"/>
  <c r="O8971" i="4"/>
  <c r="O8970" i="4"/>
  <c r="O8969" i="4"/>
  <c r="O8968" i="4"/>
  <c r="O8967" i="4"/>
  <c r="O8966" i="4"/>
  <c r="O8965" i="4"/>
  <c r="O8964" i="4"/>
  <c r="O8963" i="4"/>
  <c r="O8962" i="4"/>
  <c r="O8961" i="4"/>
  <c r="O8960" i="4"/>
  <c r="O8959" i="4"/>
  <c r="O8958" i="4"/>
  <c r="O8957" i="4"/>
  <c r="O8956" i="4"/>
  <c r="O8955" i="4"/>
  <c r="O8954" i="4"/>
  <c r="O8953" i="4"/>
  <c r="O8952" i="4"/>
  <c r="O8951" i="4"/>
  <c r="O8950" i="4"/>
  <c r="O8949" i="4"/>
  <c r="O8948" i="4"/>
  <c r="O8947" i="4"/>
  <c r="O8946" i="4"/>
  <c r="O8945" i="4"/>
  <c r="O8944" i="4"/>
  <c r="O8943" i="4"/>
  <c r="O8942" i="4"/>
  <c r="O8941" i="4"/>
  <c r="O8940" i="4"/>
  <c r="O8939" i="4"/>
  <c r="O8938" i="4"/>
  <c r="O8937" i="4"/>
  <c r="O8936" i="4"/>
  <c r="O8935" i="4"/>
  <c r="O8934" i="4"/>
  <c r="O8933" i="4"/>
  <c r="O8932" i="4"/>
  <c r="O8931" i="4"/>
  <c r="O8930" i="4"/>
  <c r="O8929" i="4"/>
  <c r="O8928" i="4"/>
  <c r="O8927" i="4"/>
  <c r="O8926" i="4"/>
  <c r="O8925" i="4"/>
  <c r="O8924" i="4"/>
  <c r="O8923" i="4"/>
  <c r="O8922" i="4"/>
  <c r="O8921" i="4"/>
  <c r="O8920" i="4"/>
  <c r="O8919" i="4"/>
  <c r="O8918" i="4"/>
  <c r="O8917" i="4"/>
  <c r="O8916" i="4"/>
  <c r="O8915" i="4"/>
  <c r="O8914" i="4"/>
  <c r="O8913" i="4"/>
  <c r="O8912" i="4"/>
  <c r="O8911" i="4"/>
  <c r="O8910" i="4"/>
  <c r="O8909" i="4"/>
  <c r="O8908" i="4"/>
  <c r="O8907" i="4"/>
  <c r="O8906" i="4"/>
  <c r="O8905" i="4"/>
  <c r="O8904" i="4"/>
  <c r="O8903" i="4"/>
  <c r="O8902" i="4"/>
  <c r="O8901" i="4"/>
  <c r="O8900" i="4"/>
  <c r="O8899" i="4"/>
  <c r="O8898" i="4"/>
  <c r="O8897" i="4"/>
  <c r="O8896" i="4"/>
  <c r="O8895" i="4"/>
  <c r="O8894" i="4"/>
  <c r="O8893" i="4"/>
  <c r="O8892" i="4"/>
  <c r="O8891" i="4"/>
  <c r="O8890" i="4"/>
  <c r="O8889" i="4"/>
  <c r="O8888" i="4"/>
  <c r="O8887" i="4"/>
  <c r="O8886" i="4"/>
  <c r="O8885" i="4"/>
  <c r="O8884" i="4"/>
  <c r="O8883" i="4"/>
  <c r="O8882" i="4"/>
  <c r="O8881" i="4"/>
  <c r="O8880" i="4"/>
  <c r="O8879" i="4"/>
  <c r="O8878" i="4"/>
  <c r="O8877" i="4"/>
  <c r="O8876" i="4"/>
  <c r="O8875" i="4"/>
  <c r="O8874" i="4"/>
  <c r="O8873" i="4"/>
  <c r="O8872" i="4"/>
  <c r="O8871" i="4"/>
  <c r="O8870" i="4"/>
  <c r="O8869" i="4"/>
  <c r="O8868" i="4"/>
  <c r="O8867" i="4"/>
  <c r="O8866" i="4"/>
  <c r="O8865" i="4"/>
  <c r="O8864" i="4"/>
  <c r="O8863" i="4"/>
  <c r="O8862" i="4"/>
  <c r="O8861" i="4"/>
  <c r="O8860" i="4"/>
  <c r="O8859" i="4"/>
  <c r="O8858" i="4"/>
  <c r="O8857" i="4"/>
  <c r="O8856" i="4"/>
  <c r="O8855" i="4"/>
  <c r="O8854" i="4"/>
  <c r="O8853" i="4"/>
  <c r="O8852" i="4"/>
  <c r="O8851" i="4"/>
  <c r="O8850" i="4"/>
  <c r="O8849" i="4"/>
  <c r="O8848" i="4"/>
  <c r="O8847" i="4"/>
  <c r="O8846" i="4"/>
  <c r="O8845" i="4"/>
  <c r="O8844" i="4"/>
  <c r="O8843" i="4"/>
  <c r="O8842" i="4"/>
  <c r="O8841" i="4"/>
  <c r="O8840" i="4"/>
  <c r="O8839" i="4"/>
  <c r="O8838" i="4"/>
  <c r="O8837" i="4"/>
  <c r="O8836" i="4"/>
  <c r="O8835" i="4"/>
  <c r="O8834" i="4"/>
  <c r="O8833" i="4"/>
  <c r="O8832" i="4"/>
  <c r="O8831" i="4"/>
  <c r="O8830" i="4"/>
  <c r="O8829" i="4"/>
  <c r="O8828" i="4"/>
  <c r="O8827" i="4"/>
  <c r="O8826" i="4"/>
  <c r="O8825" i="4"/>
  <c r="O8824" i="4"/>
  <c r="O8823" i="4"/>
  <c r="O8822" i="4"/>
  <c r="O8821" i="4"/>
  <c r="O8820" i="4"/>
  <c r="O8819" i="4"/>
  <c r="O8818" i="4"/>
  <c r="O8817" i="4"/>
  <c r="O8816" i="4"/>
  <c r="O8815" i="4"/>
  <c r="O8814" i="4"/>
  <c r="O8813" i="4"/>
  <c r="O8812" i="4"/>
  <c r="O8811" i="4"/>
  <c r="O8810" i="4"/>
  <c r="O8809" i="4"/>
  <c r="O8808" i="4"/>
  <c r="O8807" i="4"/>
  <c r="O8806" i="4"/>
  <c r="O8805" i="4"/>
  <c r="O8804" i="4"/>
  <c r="O8803" i="4"/>
  <c r="O8802" i="4"/>
  <c r="O8801" i="4"/>
  <c r="O8800" i="4"/>
  <c r="O8799" i="4"/>
  <c r="O8798" i="4"/>
  <c r="O8797" i="4"/>
  <c r="O8796" i="4"/>
  <c r="O8795" i="4"/>
  <c r="O8794" i="4"/>
  <c r="O8793" i="4"/>
  <c r="O8792" i="4"/>
  <c r="O8791" i="4"/>
  <c r="O8790" i="4"/>
  <c r="O8789" i="4"/>
  <c r="O8788" i="4"/>
  <c r="O8787" i="4"/>
  <c r="O8786" i="4"/>
  <c r="O8785" i="4"/>
  <c r="O8784" i="4"/>
  <c r="O8783" i="4"/>
  <c r="O8782" i="4"/>
  <c r="O8781" i="4"/>
  <c r="O8780" i="4"/>
  <c r="O8779" i="4"/>
  <c r="O8778" i="4"/>
  <c r="O8777" i="4"/>
  <c r="O8776" i="4"/>
  <c r="O8775" i="4"/>
  <c r="O8774" i="4"/>
  <c r="O8773" i="4"/>
  <c r="O8772" i="4"/>
  <c r="O8771" i="4"/>
  <c r="O8770" i="4"/>
  <c r="O8769" i="4"/>
  <c r="O8768" i="4"/>
  <c r="O8767" i="4"/>
  <c r="O8766" i="4"/>
  <c r="O8765" i="4"/>
  <c r="O8764" i="4"/>
  <c r="O8763" i="4"/>
  <c r="O8762" i="4"/>
  <c r="O8761" i="4"/>
  <c r="O8760" i="4"/>
  <c r="O8759" i="4"/>
  <c r="O8758" i="4"/>
  <c r="O8757" i="4"/>
  <c r="O8756" i="4"/>
  <c r="O8755" i="4"/>
  <c r="O8754" i="4"/>
  <c r="O8753" i="4"/>
  <c r="O8752" i="4"/>
  <c r="O8751" i="4"/>
  <c r="O8750" i="4"/>
  <c r="O8749" i="4"/>
  <c r="O8748" i="4"/>
  <c r="O8747" i="4"/>
  <c r="O8746" i="4"/>
  <c r="O8745" i="4"/>
  <c r="O8744" i="4"/>
  <c r="O8743" i="4"/>
  <c r="O8742" i="4"/>
  <c r="O8741" i="4"/>
  <c r="O8740" i="4"/>
  <c r="O8739" i="4"/>
  <c r="O8738" i="4"/>
  <c r="O8737" i="4"/>
  <c r="O8736" i="4"/>
  <c r="O8735" i="4"/>
  <c r="O8734" i="4"/>
  <c r="O8733" i="4"/>
  <c r="O8732" i="4"/>
  <c r="O8731" i="4"/>
  <c r="O8730" i="4"/>
  <c r="O8729" i="4"/>
  <c r="O8728" i="4"/>
  <c r="O8727" i="4"/>
  <c r="O8726" i="4"/>
  <c r="O8725" i="4"/>
  <c r="O8724" i="4"/>
  <c r="O8723" i="4"/>
  <c r="O8722" i="4"/>
  <c r="O8721" i="4"/>
  <c r="O8720" i="4"/>
  <c r="O8719" i="4"/>
  <c r="O8718" i="4"/>
  <c r="O8717" i="4"/>
  <c r="O8716" i="4"/>
  <c r="O8715" i="4"/>
  <c r="O8714" i="4"/>
  <c r="O8713" i="4"/>
  <c r="O8712" i="4"/>
  <c r="O8711" i="4"/>
  <c r="O8710" i="4"/>
  <c r="O8709" i="4"/>
  <c r="O8708" i="4"/>
  <c r="O8707" i="4"/>
  <c r="O8706" i="4"/>
  <c r="O8705" i="4"/>
  <c r="O8704" i="4"/>
  <c r="O8703" i="4"/>
  <c r="O8702" i="4"/>
  <c r="O8701" i="4"/>
  <c r="O8700" i="4"/>
  <c r="O8699" i="4"/>
  <c r="O8698" i="4"/>
  <c r="O8697" i="4"/>
  <c r="O8696" i="4"/>
  <c r="O8695" i="4"/>
  <c r="O8694" i="4"/>
  <c r="O8693" i="4"/>
  <c r="O8692" i="4"/>
  <c r="O8691" i="4"/>
  <c r="O8690" i="4"/>
  <c r="O8689" i="4"/>
  <c r="O8688" i="4"/>
  <c r="O8687" i="4"/>
  <c r="O8686" i="4"/>
  <c r="O8685" i="4"/>
  <c r="O8684" i="4"/>
  <c r="O8683" i="4"/>
  <c r="O8682" i="4"/>
  <c r="O8681" i="4"/>
  <c r="O8680" i="4"/>
  <c r="O8679" i="4"/>
  <c r="O8678" i="4"/>
  <c r="O8677" i="4"/>
  <c r="O8676" i="4"/>
  <c r="O8675" i="4"/>
  <c r="O8674" i="4"/>
  <c r="O8673" i="4"/>
  <c r="O8672" i="4"/>
  <c r="O8671" i="4"/>
  <c r="O8670" i="4"/>
  <c r="O8669" i="4"/>
  <c r="O8668" i="4"/>
  <c r="O8667" i="4"/>
  <c r="O8666" i="4"/>
  <c r="O8665" i="4"/>
  <c r="O8664" i="4"/>
  <c r="O8663" i="4"/>
  <c r="O8662" i="4"/>
  <c r="O8661" i="4"/>
  <c r="O8660" i="4"/>
  <c r="O8659" i="4"/>
  <c r="O8658" i="4"/>
  <c r="O8657" i="4"/>
  <c r="O8656" i="4"/>
  <c r="O8655" i="4"/>
  <c r="O8654" i="4"/>
  <c r="O8653" i="4"/>
  <c r="O8652" i="4"/>
  <c r="O8651" i="4"/>
  <c r="O8650" i="4"/>
  <c r="O8649" i="4"/>
  <c r="O8648" i="4"/>
  <c r="O8647" i="4"/>
  <c r="O8646" i="4"/>
  <c r="O8645" i="4"/>
  <c r="O8644" i="4"/>
  <c r="O8643" i="4"/>
  <c r="O8642" i="4"/>
  <c r="O8641" i="4"/>
  <c r="O8640" i="4"/>
  <c r="O8639" i="4"/>
  <c r="O8638" i="4"/>
  <c r="O8637" i="4"/>
  <c r="O8636" i="4"/>
  <c r="O8635" i="4"/>
  <c r="O8634" i="4"/>
  <c r="O8633" i="4"/>
  <c r="O8632" i="4"/>
  <c r="O8631" i="4"/>
  <c r="O8630" i="4"/>
  <c r="O8629" i="4"/>
  <c r="O8628" i="4"/>
  <c r="O8627" i="4"/>
  <c r="O8626" i="4"/>
  <c r="O8625" i="4"/>
  <c r="O8624" i="4"/>
  <c r="O8623" i="4"/>
  <c r="O8622" i="4"/>
  <c r="O8621" i="4"/>
  <c r="O8620" i="4"/>
  <c r="O8619" i="4"/>
  <c r="O8618" i="4"/>
  <c r="O8617" i="4"/>
  <c r="O8616" i="4"/>
  <c r="O8615" i="4"/>
  <c r="O8614" i="4"/>
  <c r="O8613" i="4"/>
  <c r="O8612" i="4"/>
  <c r="O8611" i="4"/>
  <c r="O8610" i="4"/>
  <c r="O8609" i="4"/>
  <c r="O8608" i="4"/>
  <c r="O8607" i="4"/>
  <c r="O8606" i="4"/>
  <c r="O8605" i="4"/>
  <c r="O8604" i="4"/>
  <c r="O8603" i="4"/>
  <c r="O8602" i="4"/>
  <c r="O8601" i="4"/>
  <c r="O8600" i="4"/>
  <c r="O8599" i="4"/>
  <c r="O8598" i="4"/>
  <c r="O8597" i="4"/>
  <c r="O8596" i="4"/>
  <c r="O8595" i="4"/>
  <c r="O8594" i="4"/>
  <c r="O8593" i="4"/>
  <c r="O8592" i="4"/>
  <c r="O8591" i="4"/>
  <c r="O8590" i="4"/>
  <c r="O8589" i="4"/>
  <c r="O8588" i="4"/>
  <c r="O8587" i="4"/>
  <c r="O8586" i="4"/>
  <c r="O8585" i="4"/>
  <c r="O8584" i="4"/>
  <c r="O8583" i="4"/>
  <c r="O8582" i="4"/>
  <c r="O8581" i="4"/>
  <c r="O8580" i="4"/>
  <c r="O8579" i="4"/>
  <c r="O8578" i="4"/>
  <c r="O8577" i="4"/>
  <c r="O8576" i="4"/>
  <c r="O8575" i="4"/>
  <c r="O8574" i="4"/>
  <c r="O8573" i="4"/>
  <c r="O8572" i="4"/>
  <c r="O8571" i="4"/>
  <c r="O8570" i="4"/>
  <c r="O8569" i="4"/>
  <c r="O8568" i="4"/>
  <c r="O8567" i="4"/>
  <c r="O8566" i="4"/>
  <c r="O8565" i="4"/>
  <c r="O8564" i="4"/>
  <c r="O8563" i="4"/>
  <c r="O8562" i="4"/>
  <c r="O8561" i="4"/>
  <c r="O8560" i="4"/>
  <c r="O8559" i="4"/>
  <c r="O8558" i="4"/>
  <c r="O8557" i="4"/>
  <c r="O8556" i="4"/>
  <c r="O8555" i="4"/>
  <c r="O8554" i="4"/>
  <c r="O8553" i="4"/>
  <c r="O8552" i="4"/>
  <c r="O8551" i="4"/>
  <c r="O8550" i="4"/>
  <c r="O8549" i="4"/>
  <c r="O8548" i="4"/>
  <c r="O8547" i="4"/>
  <c r="O8546" i="4"/>
  <c r="O8545" i="4"/>
  <c r="O8544" i="4"/>
  <c r="O8543" i="4"/>
  <c r="O8542" i="4"/>
  <c r="O8541" i="4"/>
  <c r="O8540" i="4"/>
  <c r="O8539" i="4"/>
  <c r="O8538" i="4"/>
  <c r="O8537" i="4"/>
  <c r="O8536" i="4"/>
  <c r="O8535" i="4"/>
  <c r="O8534" i="4"/>
  <c r="O8533" i="4"/>
  <c r="O8532" i="4"/>
  <c r="O8531" i="4"/>
  <c r="O8530" i="4"/>
  <c r="O8529" i="4"/>
  <c r="O8528" i="4"/>
  <c r="O8527" i="4"/>
  <c r="O8526" i="4"/>
  <c r="O8525" i="4"/>
  <c r="O8524" i="4"/>
  <c r="O8523" i="4"/>
  <c r="O8522" i="4"/>
  <c r="O8521" i="4"/>
  <c r="O8520" i="4"/>
  <c r="O8519" i="4"/>
  <c r="O8518" i="4"/>
  <c r="O8517" i="4"/>
  <c r="O8516" i="4"/>
  <c r="O8515" i="4"/>
  <c r="O8514" i="4"/>
  <c r="O8513" i="4"/>
  <c r="O8512" i="4"/>
  <c r="O8511" i="4"/>
  <c r="O8510" i="4"/>
  <c r="O8509" i="4"/>
  <c r="O8508" i="4"/>
  <c r="O8507" i="4"/>
  <c r="O8506" i="4"/>
  <c r="O8505" i="4"/>
  <c r="O8504" i="4"/>
  <c r="O8503" i="4"/>
  <c r="O8502" i="4"/>
  <c r="O8501" i="4"/>
  <c r="O8500" i="4"/>
  <c r="O8499" i="4"/>
  <c r="O8498" i="4"/>
  <c r="O8497" i="4"/>
  <c r="O8496" i="4"/>
  <c r="O8495" i="4"/>
  <c r="O8494" i="4"/>
  <c r="O8493" i="4"/>
  <c r="O8492" i="4"/>
  <c r="O8491" i="4"/>
  <c r="O8490" i="4"/>
  <c r="O8489" i="4"/>
  <c r="O8488" i="4"/>
  <c r="O8487" i="4"/>
  <c r="O8486" i="4"/>
  <c r="O8485" i="4"/>
  <c r="O8484" i="4"/>
  <c r="O8483" i="4"/>
  <c r="O8482" i="4"/>
  <c r="O8481" i="4"/>
  <c r="O8480" i="4"/>
  <c r="O8479" i="4"/>
  <c r="O8478" i="4"/>
  <c r="O8477" i="4"/>
  <c r="O8476" i="4"/>
  <c r="O8475" i="4"/>
  <c r="O8474" i="4"/>
  <c r="O8473" i="4"/>
  <c r="O8472" i="4"/>
  <c r="O8471" i="4"/>
  <c r="O8470" i="4"/>
  <c r="O8469" i="4"/>
  <c r="O8468" i="4"/>
  <c r="O8467" i="4"/>
  <c r="O8466" i="4"/>
  <c r="O8465" i="4"/>
  <c r="O8464" i="4"/>
  <c r="O8463" i="4"/>
  <c r="O8462" i="4"/>
  <c r="O8461" i="4"/>
  <c r="O8460" i="4"/>
  <c r="O8459" i="4"/>
  <c r="O8458" i="4"/>
  <c r="O8457" i="4"/>
  <c r="O8456" i="4"/>
  <c r="O8455" i="4"/>
  <c r="O8454" i="4"/>
  <c r="O8453" i="4"/>
  <c r="O8452" i="4"/>
  <c r="O8451" i="4"/>
  <c r="O8450" i="4"/>
  <c r="O8449" i="4"/>
  <c r="O8448" i="4"/>
  <c r="O8447" i="4"/>
  <c r="O8446" i="4"/>
  <c r="O8445" i="4"/>
  <c r="O8444" i="4"/>
  <c r="O8443" i="4"/>
  <c r="O8442" i="4"/>
  <c r="O8441" i="4"/>
  <c r="O8440" i="4"/>
  <c r="O8439" i="4"/>
  <c r="O8438" i="4"/>
  <c r="O8437" i="4"/>
  <c r="O8436" i="4"/>
  <c r="O8435" i="4"/>
  <c r="O8434" i="4"/>
  <c r="O8433" i="4"/>
  <c r="O8432" i="4"/>
  <c r="O8431" i="4"/>
  <c r="O8430" i="4"/>
  <c r="O8429" i="4"/>
  <c r="O8428" i="4"/>
  <c r="O8427" i="4"/>
  <c r="O8426" i="4"/>
  <c r="O8425" i="4"/>
  <c r="O8424" i="4"/>
  <c r="O8423" i="4"/>
  <c r="O8422" i="4"/>
  <c r="O8421" i="4"/>
  <c r="O8420" i="4"/>
  <c r="O8419" i="4"/>
  <c r="O8418" i="4"/>
  <c r="O8417" i="4"/>
  <c r="O8416" i="4"/>
  <c r="O8415" i="4"/>
  <c r="O8414" i="4"/>
  <c r="O8413" i="4"/>
  <c r="O8412" i="4"/>
  <c r="O8411" i="4"/>
  <c r="O8410" i="4"/>
  <c r="O8409" i="4"/>
  <c r="O8408" i="4"/>
  <c r="O8407" i="4"/>
  <c r="O8406" i="4"/>
  <c r="O8405" i="4"/>
  <c r="O8404" i="4"/>
  <c r="O8403" i="4"/>
  <c r="O8402" i="4"/>
  <c r="O8401" i="4"/>
  <c r="O8400" i="4"/>
  <c r="O8399" i="4"/>
  <c r="O8398" i="4"/>
  <c r="O8397" i="4"/>
  <c r="O8396" i="4"/>
  <c r="O8395" i="4"/>
  <c r="O8394" i="4"/>
  <c r="O8393" i="4"/>
  <c r="O8392" i="4"/>
  <c r="O8391" i="4"/>
  <c r="O8390" i="4"/>
  <c r="O8389" i="4"/>
  <c r="O8388" i="4"/>
  <c r="O8387" i="4"/>
  <c r="O8386" i="4"/>
  <c r="O8385" i="4"/>
  <c r="O8384" i="4"/>
  <c r="O8383" i="4"/>
  <c r="O8382" i="4"/>
  <c r="O8381" i="4"/>
  <c r="O8380" i="4"/>
  <c r="O8379" i="4"/>
  <c r="O8378" i="4"/>
  <c r="O8377" i="4"/>
  <c r="O8376" i="4"/>
  <c r="O8375" i="4"/>
  <c r="O8374" i="4"/>
  <c r="O8373" i="4"/>
  <c r="O8372" i="4"/>
  <c r="O8371" i="4"/>
  <c r="O8370" i="4"/>
  <c r="O8369" i="4"/>
  <c r="O8368" i="4"/>
  <c r="O8367" i="4"/>
  <c r="O8366" i="4"/>
  <c r="O8365" i="4"/>
  <c r="O8364" i="4"/>
  <c r="O8363" i="4"/>
  <c r="O8362" i="4"/>
  <c r="O8361" i="4"/>
  <c r="O8360" i="4"/>
  <c r="O8359" i="4"/>
  <c r="O8358" i="4"/>
  <c r="O8357" i="4"/>
  <c r="O8356" i="4"/>
  <c r="O8355" i="4"/>
  <c r="O8354" i="4"/>
  <c r="O8353" i="4"/>
  <c r="O8352" i="4"/>
  <c r="O8351" i="4"/>
  <c r="O8350" i="4"/>
  <c r="O8349" i="4"/>
  <c r="O8348" i="4"/>
  <c r="O8347" i="4"/>
  <c r="O8346" i="4"/>
  <c r="O8345" i="4"/>
  <c r="O8344" i="4"/>
  <c r="O8343" i="4"/>
  <c r="O8342" i="4"/>
  <c r="O8341" i="4"/>
  <c r="O8340" i="4"/>
  <c r="O8339" i="4"/>
  <c r="O8338" i="4"/>
  <c r="O8337" i="4"/>
  <c r="O8336" i="4"/>
  <c r="O8335" i="4"/>
  <c r="O8334" i="4"/>
  <c r="O8333" i="4"/>
  <c r="O8332" i="4"/>
  <c r="O8331" i="4"/>
  <c r="O8330" i="4"/>
  <c r="O8329" i="4"/>
  <c r="O8328" i="4"/>
  <c r="O8327" i="4"/>
  <c r="O8326" i="4"/>
  <c r="O8325" i="4"/>
  <c r="O8324" i="4"/>
  <c r="O8323" i="4"/>
  <c r="O8322" i="4"/>
  <c r="O8321" i="4"/>
  <c r="O8320" i="4"/>
  <c r="O8319" i="4"/>
  <c r="O8318" i="4"/>
  <c r="O8317" i="4"/>
  <c r="O8316" i="4"/>
  <c r="O8315" i="4"/>
  <c r="O8314" i="4"/>
  <c r="O8313" i="4"/>
  <c r="O8312" i="4"/>
  <c r="O8311" i="4"/>
  <c r="O8310" i="4"/>
  <c r="O8309" i="4"/>
  <c r="O8308" i="4"/>
  <c r="O8307" i="4"/>
  <c r="O8306" i="4"/>
  <c r="O8305" i="4"/>
  <c r="O8304" i="4"/>
  <c r="O8303" i="4"/>
  <c r="O8302" i="4"/>
  <c r="O8301" i="4"/>
  <c r="O8300" i="4"/>
  <c r="O8299" i="4"/>
  <c r="O8298" i="4"/>
  <c r="O8297" i="4"/>
  <c r="O8296" i="4"/>
  <c r="O8295" i="4"/>
  <c r="O8294" i="4"/>
  <c r="O8293" i="4"/>
  <c r="O8292" i="4"/>
  <c r="O8291" i="4"/>
  <c r="O8290" i="4"/>
  <c r="O8289" i="4"/>
  <c r="O8288" i="4"/>
  <c r="O8287" i="4"/>
  <c r="O8286" i="4"/>
  <c r="O8285" i="4"/>
  <c r="O8284" i="4"/>
  <c r="O8283" i="4"/>
  <c r="O8282" i="4"/>
  <c r="O8281" i="4"/>
  <c r="O8280" i="4"/>
  <c r="O8279" i="4"/>
  <c r="O8278" i="4"/>
  <c r="O8277" i="4"/>
  <c r="O8276" i="4"/>
  <c r="O8275" i="4"/>
  <c r="O8274" i="4"/>
  <c r="O8273" i="4"/>
  <c r="O8272" i="4"/>
  <c r="O8271" i="4"/>
  <c r="O8270" i="4"/>
  <c r="O8269" i="4"/>
  <c r="O8268" i="4"/>
  <c r="O8267" i="4"/>
  <c r="O8266" i="4"/>
  <c r="O8265" i="4"/>
  <c r="O8264" i="4"/>
  <c r="O8263" i="4"/>
  <c r="O8262" i="4"/>
  <c r="O8261" i="4"/>
  <c r="O8260" i="4"/>
  <c r="O8259" i="4"/>
  <c r="O8258" i="4"/>
  <c r="O8257" i="4"/>
  <c r="O8256" i="4"/>
  <c r="O8255" i="4"/>
  <c r="O8254" i="4"/>
  <c r="O8253" i="4"/>
  <c r="O8252" i="4"/>
  <c r="O8251" i="4"/>
  <c r="O8250" i="4"/>
  <c r="O8249" i="4"/>
  <c r="O8248" i="4"/>
  <c r="O8247" i="4"/>
  <c r="O8246" i="4"/>
  <c r="O8245" i="4"/>
  <c r="O8244" i="4"/>
  <c r="O8243" i="4"/>
  <c r="O8242" i="4"/>
  <c r="O8241" i="4"/>
  <c r="O8240" i="4"/>
  <c r="O8239" i="4"/>
  <c r="O8238" i="4"/>
  <c r="O8237" i="4"/>
  <c r="O8236" i="4"/>
  <c r="O8235" i="4"/>
  <c r="O8234" i="4"/>
  <c r="O8233" i="4"/>
  <c r="O8232" i="4"/>
  <c r="O8231" i="4"/>
  <c r="O8230" i="4"/>
  <c r="O8229" i="4"/>
  <c r="O8228" i="4"/>
  <c r="O8227" i="4"/>
  <c r="O8226" i="4"/>
  <c r="O8225" i="4"/>
  <c r="O8224" i="4"/>
  <c r="O8223" i="4"/>
  <c r="O8222" i="4"/>
  <c r="O8221" i="4"/>
  <c r="O8220" i="4"/>
  <c r="O8219" i="4"/>
  <c r="O8218" i="4"/>
  <c r="O8217" i="4"/>
  <c r="O8216" i="4"/>
  <c r="O8215" i="4"/>
  <c r="O8214" i="4"/>
  <c r="O8213" i="4"/>
  <c r="O8212" i="4"/>
  <c r="O8211" i="4"/>
  <c r="O8210" i="4"/>
  <c r="O8209" i="4"/>
  <c r="O8208" i="4"/>
  <c r="O8207" i="4"/>
  <c r="O8206" i="4"/>
  <c r="O8205" i="4"/>
  <c r="O8204" i="4"/>
  <c r="O8203" i="4"/>
  <c r="O8202" i="4"/>
  <c r="O8201" i="4"/>
  <c r="O8200" i="4"/>
  <c r="O8199" i="4"/>
  <c r="O8198" i="4"/>
  <c r="O8197" i="4"/>
  <c r="O8196" i="4"/>
  <c r="O8195" i="4"/>
  <c r="O8194" i="4"/>
  <c r="O8193" i="4"/>
  <c r="O8192" i="4"/>
  <c r="O8191" i="4"/>
  <c r="O8190" i="4"/>
  <c r="O8189" i="4"/>
  <c r="O8188" i="4"/>
  <c r="O8187" i="4"/>
  <c r="O8186" i="4"/>
  <c r="O8185" i="4"/>
  <c r="O8184" i="4"/>
  <c r="O8183" i="4"/>
  <c r="O8182" i="4"/>
  <c r="O8181" i="4"/>
  <c r="O8180" i="4"/>
  <c r="O8179" i="4"/>
  <c r="O8178" i="4"/>
  <c r="O8177" i="4"/>
  <c r="O8176" i="4"/>
  <c r="O8175" i="4"/>
  <c r="O8174" i="4"/>
  <c r="O8173" i="4"/>
  <c r="O8172" i="4"/>
  <c r="O8171" i="4"/>
  <c r="O8170" i="4"/>
  <c r="O8169" i="4"/>
  <c r="O8168" i="4"/>
  <c r="O8167" i="4"/>
  <c r="O8166" i="4"/>
  <c r="O8165" i="4"/>
  <c r="O8164" i="4"/>
  <c r="O8163" i="4"/>
  <c r="O8162" i="4"/>
  <c r="O8161" i="4"/>
  <c r="O8160" i="4"/>
  <c r="O8159" i="4"/>
  <c r="O8158" i="4"/>
  <c r="O8157" i="4"/>
  <c r="O8156" i="4"/>
  <c r="O8155" i="4"/>
  <c r="O8154" i="4"/>
  <c r="O8153" i="4"/>
  <c r="O8152" i="4"/>
  <c r="O8151" i="4"/>
  <c r="O8150" i="4"/>
  <c r="O8149" i="4"/>
  <c r="O8148" i="4"/>
  <c r="O8147" i="4"/>
  <c r="O8146" i="4"/>
  <c r="O8145" i="4"/>
  <c r="O8144" i="4"/>
  <c r="O8143" i="4"/>
  <c r="O8142" i="4"/>
  <c r="O8141" i="4"/>
  <c r="O8140" i="4"/>
  <c r="O8139" i="4"/>
  <c r="O8138" i="4"/>
  <c r="O8137" i="4"/>
  <c r="O8136" i="4"/>
  <c r="O8135" i="4"/>
  <c r="O8134" i="4"/>
  <c r="O8133" i="4"/>
  <c r="O8132" i="4"/>
  <c r="O8131" i="4"/>
  <c r="O8130" i="4"/>
  <c r="O8129" i="4"/>
  <c r="O8128" i="4"/>
  <c r="O8127" i="4"/>
  <c r="O8126" i="4"/>
  <c r="O8125" i="4"/>
  <c r="O8124" i="4"/>
  <c r="O8123" i="4"/>
  <c r="O8122" i="4"/>
  <c r="O8121" i="4"/>
  <c r="O8120" i="4"/>
  <c r="O8119" i="4"/>
  <c r="O8118" i="4"/>
  <c r="O8117" i="4"/>
  <c r="O8116" i="4"/>
  <c r="O8115" i="4"/>
  <c r="O8114" i="4"/>
  <c r="O8113" i="4"/>
  <c r="O8112" i="4"/>
  <c r="O8111" i="4"/>
  <c r="O8110" i="4"/>
  <c r="O8109" i="4"/>
  <c r="O8108" i="4"/>
  <c r="O8107" i="4"/>
  <c r="O8106" i="4"/>
  <c r="O8105" i="4"/>
  <c r="O8104" i="4"/>
  <c r="O8103" i="4"/>
  <c r="O8102" i="4"/>
  <c r="O8101" i="4"/>
  <c r="O8100" i="4"/>
  <c r="O8099" i="4"/>
  <c r="O8098" i="4"/>
  <c r="O8097" i="4"/>
  <c r="O8096" i="4"/>
  <c r="O8095" i="4"/>
  <c r="O8094" i="4"/>
  <c r="O8093" i="4"/>
  <c r="O8092" i="4"/>
  <c r="O8091" i="4"/>
  <c r="O8090" i="4"/>
  <c r="O8089" i="4"/>
  <c r="O8088" i="4"/>
  <c r="O8087" i="4"/>
  <c r="O8086" i="4"/>
  <c r="O8085" i="4"/>
  <c r="O8084" i="4"/>
  <c r="O8083" i="4"/>
  <c r="O8082" i="4"/>
  <c r="O8081" i="4"/>
  <c r="O8080" i="4"/>
  <c r="O8079" i="4"/>
  <c r="O8078" i="4"/>
  <c r="O8077" i="4"/>
  <c r="O8076" i="4"/>
  <c r="O8075" i="4"/>
  <c r="O8074" i="4"/>
  <c r="O8073" i="4"/>
  <c r="O8072" i="4"/>
  <c r="O8071" i="4"/>
  <c r="O8070" i="4"/>
  <c r="O8069" i="4"/>
  <c r="O8068" i="4"/>
  <c r="O8067" i="4"/>
  <c r="O8066" i="4"/>
  <c r="O8065" i="4"/>
  <c r="O8064" i="4"/>
  <c r="O8063" i="4"/>
  <c r="O8062" i="4"/>
  <c r="O8061" i="4"/>
  <c r="O8060" i="4"/>
  <c r="O8059" i="4"/>
  <c r="O8058" i="4"/>
  <c r="O8057" i="4"/>
  <c r="O8056" i="4"/>
  <c r="O8055" i="4"/>
  <c r="O8054" i="4"/>
  <c r="O8053" i="4"/>
  <c r="O8052" i="4"/>
  <c r="O8051" i="4"/>
  <c r="O8050" i="4"/>
  <c r="O8049" i="4"/>
  <c r="O8048" i="4"/>
  <c r="O8047" i="4"/>
  <c r="O8046" i="4"/>
  <c r="O8045" i="4"/>
  <c r="O8044" i="4"/>
  <c r="O8043" i="4"/>
  <c r="O8042" i="4"/>
  <c r="O8041" i="4"/>
  <c r="O8040" i="4"/>
  <c r="O8039" i="4"/>
  <c r="O8038" i="4"/>
  <c r="O8037" i="4"/>
  <c r="O8036" i="4"/>
  <c r="O8035" i="4"/>
  <c r="O8034" i="4"/>
  <c r="O8033" i="4"/>
  <c r="O8032" i="4"/>
  <c r="O8031" i="4"/>
  <c r="O8030" i="4"/>
  <c r="O8029" i="4"/>
  <c r="O8028" i="4"/>
  <c r="O8027" i="4"/>
  <c r="O8026" i="4"/>
  <c r="O8025" i="4"/>
  <c r="O8024" i="4"/>
  <c r="O8023" i="4"/>
  <c r="O8022" i="4"/>
  <c r="O8021" i="4"/>
  <c r="O8020" i="4"/>
  <c r="O8019" i="4"/>
  <c r="O8018" i="4"/>
  <c r="O8017" i="4"/>
  <c r="O8016" i="4"/>
  <c r="O8015" i="4"/>
  <c r="O8014" i="4"/>
  <c r="O8013" i="4"/>
  <c r="O8012" i="4"/>
  <c r="O8011" i="4"/>
  <c r="O8010" i="4"/>
  <c r="O8009" i="4"/>
  <c r="O8008" i="4"/>
  <c r="O8007" i="4"/>
  <c r="O8006" i="4"/>
  <c r="O8005" i="4"/>
  <c r="O8004" i="4"/>
  <c r="O8003" i="4"/>
  <c r="O8002" i="4"/>
  <c r="O8001" i="4"/>
  <c r="O8000" i="4"/>
  <c r="O7999" i="4"/>
  <c r="O7998" i="4"/>
  <c r="O7997" i="4"/>
  <c r="O7996" i="4"/>
  <c r="O7995" i="4"/>
  <c r="O7994" i="4"/>
  <c r="O7993" i="4"/>
  <c r="O7992" i="4"/>
  <c r="O7991" i="4"/>
  <c r="O7990" i="4"/>
  <c r="O7989" i="4"/>
  <c r="O7988" i="4"/>
  <c r="O7987" i="4"/>
  <c r="O7986" i="4"/>
  <c r="O7985" i="4"/>
  <c r="O7984" i="4"/>
  <c r="O7983" i="4"/>
  <c r="O7982" i="4"/>
  <c r="O7981" i="4"/>
  <c r="O7980" i="4"/>
  <c r="O7979" i="4"/>
  <c r="O7978" i="4"/>
  <c r="O7977" i="4"/>
  <c r="O7976" i="4"/>
  <c r="O7975" i="4"/>
  <c r="O7974" i="4"/>
  <c r="O7973" i="4"/>
  <c r="O7972" i="4"/>
  <c r="O7971" i="4"/>
  <c r="O7970" i="4"/>
  <c r="O7969" i="4"/>
  <c r="O7968" i="4"/>
  <c r="O7967" i="4"/>
  <c r="O7966" i="4"/>
  <c r="O7965" i="4"/>
  <c r="O7964" i="4"/>
  <c r="O7963" i="4"/>
  <c r="O7962" i="4"/>
  <c r="O7961" i="4"/>
  <c r="O7960" i="4"/>
  <c r="O7959" i="4"/>
  <c r="O7958" i="4"/>
  <c r="O7957" i="4"/>
  <c r="O7956" i="4"/>
  <c r="O7955" i="4"/>
  <c r="O7954" i="4"/>
  <c r="O7953" i="4"/>
  <c r="O7952" i="4"/>
  <c r="O7951" i="4"/>
  <c r="O7950" i="4"/>
  <c r="O7949" i="4"/>
  <c r="O7948" i="4"/>
  <c r="O7947" i="4"/>
  <c r="O7946" i="4"/>
  <c r="O7945" i="4"/>
  <c r="O7944" i="4"/>
  <c r="O7943" i="4"/>
  <c r="O7942" i="4"/>
  <c r="O7941" i="4"/>
  <c r="O7940" i="4"/>
  <c r="O7939" i="4"/>
  <c r="O7938" i="4"/>
  <c r="O7937" i="4"/>
  <c r="O7936" i="4"/>
  <c r="O7935" i="4"/>
  <c r="O7934" i="4"/>
  <c r="O7933" i="4"/>
  <c r="O7932" i="4"/>
  <c r="O7931" i="4"/>
  <c r="O7930" i="4"/>
  <c r="O7929" i="4"/>
  <c r="O7928" i="4"/>
  <c r="O7927" i="4"/>
  <c r="O7926" i="4"/>
  <c r="O7925" i="4"/>
  <c r="O7924" i="4"/>
  <c r="O7923" i="4"/>
  <c r="O7922" i="4"/>
  <c r="O7921" i="4"/>
  <c r="O7920" i="4"/>
  <c r="O7919" i="4"/>
  <c r="O7918" i="4"/>
  <c r="O7917" i="4"/>
  <c r="O7916" i="4"/>
  <c r="O7915" i="4"/>
  <c r="O7914" i="4"/>
  <c r="O7913" i="4"/>
  <c r="O7912" i="4"/>
  <c r="O7911" i="4"/>
  <c r="O7910" i="4"/>
  <c r="O7909" i="4"/>
  <c r="O7908" i="4"/>
  <c r="O7907" i="4"/>
  <c r="O7906" i="4"/>
  <c r="O7905" i="4"/>
  <c r="O7904" i="4"/>
  <c r="O7903" i="4"/>
  <c r="O7902" i="4"/>
  <c r="O7901" i="4"/>
  <c r="O7900" i="4"/>
  <c r="O7899" i="4"/>
  <c r="O7898" i="4"/>
  <c r="O7897" i="4"/>
  <c r="O7896" i="4"/>
  <c r="O7895" i="4"/>
  <c r="O7894" i="4"/>
  <c r="O7893" i="4"/>
  <c r="O7892" i="4"/>
  <c r="O7891" i="4"/>
  <c r="O7890" i="4"/>
  <c r="O7889" i="4"/>
  <c r="O7888" i="4"/>
  <c r="O7887" i="4"/>
  <c r="O7886" i="4"/>
  <c r="O7885" i="4"/>
  <c r="O7884" i="4"/>
  <c r="O7883" i="4"/>
  <c r="O7882" i="4"/>
  <c r="O7881" i="4"/>
  <c r="O7880" i="4"/>
  <c r="O7879" i="4"/>
  <c r="O7878" i="4"/>
  <c r="O7877" i="4"/>
  <c r="O7876" i="4"/>
  <c r="O7875" i="4"/>
  <c r="O7874" i="4"/>
  <c r="O7873" i="4"/>
  <c r="O7872" i="4"/>
  <c r="O7871" i="4"/>
  <c r="O7870" i="4"/>
  <c r="O7869" i="4"/>
  <c r="O7868" i="4"/>
  <c r="O7867" i="4"/>
  <c r="O7866" i="4"/>
  <c r="O7865" i="4"/>
  <c r="O7864" i="4"/>
  <c r="O7863" i="4"/>
  <c r="O7862" i="4"/>
  <c r="O7861" i="4"/>
  <c r="O7860" i="4"/>
  <c r="O7859" i="4"/>
  <c r="O7858" i="4"/>
  <c r="O7857" i="4"/>
  <c r="O7856" i="4"/>
  <c r="O7855" i="4"/>
  <c r="O7854" i="4"/>
  <c r="O7853" i="4"/>
  <c r="O7852" i="4"/>
  <c r="O7851" i="4"/>
  <c r="O7850" i="4"/>
  <c r="O7849" i="4"/>
  <c r="O7848" i="4"/>
  <c r="O7847" i="4"/>
  <c r="O7846" i="4"/>
  <c r="O7845" i="4"/>
  <c r="O7844" i="4"/>
  <c r="O7843" i="4"/>
  <c r="O7842" i="4"/>
  <c r="O7841" i="4"/>
  <c r="O7840" i="4"/>
  <c r="O7839" i="4"/>
  <c r="O7838" i="4"/>
  <c r="O7837" i="4"/>
  <c r="O7836" i="4"/>
  <c r="O7835" i="4"/>
  <c r="O7834" i="4"/>
  <c r="O7833" i="4"/>
  <c r="O7832" i="4"/>
  <c r="O7831" i="4"/>
  <c r="O7830" i="4"/>
  <c r="O7829" i="4"/>
  <c r="O7828" i="4"/>
  <c r="O7827" i="4"/>
  <c r="O7826" i="4"/>
  <c r="O7825" i="4"/>
  <c r="O7824" i="4"/>
  <c r="O7823" i="4"/>
  <c r="O7822" i="4"/>
  <c r="O7821" i="4"/>
  <c r="O7820" i="4"/>
  <c r="O7819" i="4"/>
  <c r="O7818" i="4"/>
  <c r="O7817" i="4"/>
  <c r="O7816" i="4"/>
  <c r="O7815" i="4"/>
  <c r="O7814" i="4"/>
  <c r="O7813" i="4"/>
  <c r="O7812" i="4"/>
  <c r="O7811" i="4"/>
  <c r="O7810" i="4"/>
  <c r="O7809" i="4"/>
  <c r="O7808" i="4"/>
  <c r="O7807" i="4"/>
  <c r="O7806" i="4"/>
  <c r="O7805" i="4"/>
  <c r="O7804" i="4"/>
  <c r="O7803" i="4"/>
  <c r="O7802" i="4"/>
  <c r="O7801" i="4"/>
  <c r="O7800" i="4"/>
  <c r="O7799" i="4"/>
  <c r="O7798" i="4"/>
  <c r="O7797" i="4"/>
  <c r="O7796" i="4"/>
  <c r="O7795" i="4"/>
  <c r="O7794" i="4"/>
  <c r="O7793" i="4"/>
  <c r="O7792" i="4"/>
  <c r="O7791" i="4"/>
  <c r="O7790" i="4"/>
  <c r="O7789" i="4"/>
  <c r="O7788" i="4"/>
  <c r="O7787" i="4"/>
  <c r="O7786" i="4"/>
  <c r="O7785" i="4"/>
  <c r="O7784" i="4"/>
  <c r="O7783" i="4"/>
  <c r="O7782" i="4"/>
  <c r="O7781" i="4"/>
  <c r="O7780" i="4"/>
  <c r="O7779" i="4"/>
  <c r="O7778" i="4"/>
  <c r="O7777" i="4"/>
  <c r="O7776" i="4"/>
  <c r="O7775" i="4"/>
  <c r="O7774" i="4"/>
  <c r="O7773" i="4"/>
  <c r="O7772" i="4"/>
  <c r="O7771" i="4"/>
  <c r="O7770" i="4"/>
  <c r="O7769" i="4"/>
  <c r="O7768" i="4"/>
  <c r="O7767" i="4"/>
  <c r="O7766" i="4"/>
  <c r="O7765" i="4"/>
  <c r="O7764" i="4"/>
  <c r="O7763" i="4"/>
  <c r="O7762" i="4"/>
  <c r="O7761" i="4"/>
  <c r="O7760" i="4"/>
  <c r="O7759" i="4"/>
  <c r="O7758" i="4"/>
  <c r="O7757" i="4"/>
  <c r="O7756" i="4"/>
  <c r="O7755" i="4"/>
  <c r="O7754" i="4"/>
  <c r="O7753" i="4"/>
  <c r="O7752" i="4"/>
  <c r="O7751" i="4"/>
  <c r="O7750" i="4"/>
  <c r="O7749" i="4"/>
  <c r="O7748" i="4"/>
  <c r="O7747" i="4"/>
  <c r="O7746" i="4"/>
  <c r="O7745" i="4"/>
  <c r="O7744" i="4"/>
  <c r="O7743" i="4"/>
  <c r="O7742" i="4"/>
  <c r="O7741" i="4"/>
  <c r="O7740" i="4"/>
  <c r="O7739" i="4"/>
  <c r="O7738" i="4"/>
  <c r="O7737" i="4"/>
  <c r="O7736" i="4"/>
  <c r="O7735" i="4"/>
  <c r="O7734" i="4"/>
  <c r="O7733" i="4"/>
  <c r="O7732" i="4"/>
  <c r="O7731" i="4"/>
  <c r="O7730" i="4"/>
  <c r="O7729" i="4"/>
  <c r="O7728" i="4"/>
  <c r="O7727" i="4"/>
  <c r="O7726" i="4"/>
  <c r="O7725" i="4"/>
  <c r="O7724" i="4"/>
  <c r="O7723" i="4"/>
  <c r="O7722" i="4"/>
  <c r="O7721" i="4"/>
  <c r="O7720" i="4"/>
  <c r="O7719" i="4"/>
  <c r="O7718" i="4"/>
  <c r="O7717" i="4"/>
  <c r="O7716" i="4"/>
  <c r="O7715" i="4"/>
  <c r="O7714" i="4"/>
  <c r="O7713" i="4"/>
  <c r="O7712" i="4"/>
  <c r="O7711" i="4"/>
  <c r="O7710" i="4"/>
  <c r="O7709" i="4"/>
  <c r="O7708" i="4"/>
  <c r="O7707" i="4"/>
  <c r="O7706" i="4"/>
  <c r="O7705" i="4"/>
  <c r="O7704" i="4"/>
  <c r="O7703" i="4"/>
  <c r="O7702" i="4"/>
  <c r="O7701" i="4"/>
  <c r="O7700" i="4"/>
  <c r="O7699" i="4"/>
  <c r="O7698" i="4"/>
  <c r="O7697" i="4"/>
  <c r="O7696" i="4"/>
  <c r="O7695" i="4"/>
  <c r="O7694" i="4"/>
  <c r="O7693" i="4"/>
  <c r="O7692" i="4"/>
  <c r="O7691" i="4"/>
  <c r="O7690" i="4"/>
  <c r="O7689" i="4"/>
  <c r="O7688" i="4"/>
  <c r="O7687" i="4"/>
  <c r="O7686" i="4"/>
  <c r="O7685" i="4"/>
  <c r="O7684" i="4"/>
  <c r="O7683" i="4"/>
  <c r="O7682" i="4"/>
  <c r="O7681" i="4"/>
  <c r="O7680" i="4"/>
  <c r="O7679" i="4"/>
  <c r="O7678" i="4"/>
  <c r="O7677" i="4"/>
  <c r="O7676" i="4"/>
  <c r="O7675" i="4"/>
  <c r="O7674" i="4"/>
  <c r="O7673" i="4"/>
  <c r="O7672" i="4"/>
  <c r="O7671" i="4"/>
  <c r="O7670" i="4"/>
  <c r="O7669" i="4"/>
  <c r="O7668" i="4"/>
  <c r="O7667" i="4"/>
  <c r="O7666" i="4"/>
  <c r="O7665" i="4"/>
  <c r="O7664" i="4"/>
  <c r="O7663" i="4"/>
  <c r="O7662" i="4"/>
  <c r="O7661" i="4"/>
  <c r="O7660" i="4"/>
  <c r="O7659" i="4"/>
  <c r="O7658" i="4"/>
  <c r="O7657" i="4"/>
  <c r="O7656" i="4"/>
  <c r="O7655" i="4"/>
  <c r="O7654" i="4"/>
  <c r="O7653" i="4"/>
  <c r="O7652" i="4"/>
  <c r="O7651" i="4"/>
  <c r="O7650" i="4"/>
  <c r="O7649" i="4"/>
  <c r="O7648" i="4"/>
  <c r="O7647" i="4"/>
  <c r="O7646" i="4"/>
  <c r="O7645" i="4"/>
  <c r="O7644" i="4"/>
  <c r="O7643" i="4"/>
  <c r="O7642" i="4"/>
  <c r="O7641" i="4"/>
  <c r="O7640" i="4"/>
  <c r="O7639" i="4"/>
  <c r="O7638" i="4"/>
  <c r="O7637" i="4"/>
  <c r="O7636" i="4"/>
  <c r="O7635" i="4"/>
  <c r="O7634" i="4"/>
  <c r="O7633" i="4"/>
  <c r="O7632" i="4"/>
  <c r="O7631" i="4"/>
  <c r="O7630" i="4"/>
  <c r="O7629" i="4"/>
  <c r="O7628" i="4"/>
  <c r="O7627" i="4"/>
  <c r="O7626" i="4"/>
  <c r="O7625" i="4"/>
  <c r="O7624" i="4"/>
  <c r="O7623" i="4"/>
  <c r="O7622" i="4"/>
  <c r="O7621" i="4"/>
  <c r="O7620" i="4"/>
  <c r="O7619" i="4"/>
  <c r="O7618" i="4"/>
  <c r="O7617" i="4"/>
  <c r="O7616" i="4"/>
  <c r="O7615" i="4"/>
  <c r="O7614" i="4"/>
  <c r="O7613" i="4"/>
  <c r="O7612" i="4"/>
  <c r="O7611" i="4"/>
  <c r="O7610" i="4"/>
  <c r="O7609" i="4"/>
  <c r="O7608" i="4"/>
  <c r="O7607" i="4"/>
  <c r="O7606" i="4"/>
  <c r="O7605" i="4"/>
  <c r="O7604" i="4"/>
  <c r="O7603" i="4"/>
  <c r="O7602" i="4"/>
  <c r="O7601" i="4"/>
  <c r="O7600" i="4"/>
  <c r="O7599" i="4"/>
  <c r="O7598" i="4"/>
  <c r="O7597" i="4"/>
  <c r="O7596" i="4"/>
  <c r="O7595" i="4"/>
  <c r="O7594" i="4"/>
  <c r="O7593" i="4"/>
  <c r="O7592" i="4"/>
  <c r="O7591" i="4"/>
  <c r="O7590" i="4"/>
  <c r="O7589" i="4"/>
  <c r="O7588" i="4"/>
  <c r="O7587" i="4"/>
  <c r="O7586" i="4"/>
  <c r="O7585" i="4"/>
  <c r="O7584" i="4"/>
  <c r="O7583" i="4"/>
  <c r="O7582" i="4"/>
  <c r="O7581" i="4"/>
  <c r="O7580" i="4"/>
  <c r="O7579" i="4"/>
  <c r="O7578" i="4"/>
  <c r="O7577" i="4"/>
  <c r="O7576" i="4"/>
  <c r="O7575" i="4"/>
  <c r="O7574" i="4"/>
  <c r="O7573" i="4"/>
  <c r="O7572" i="4"/>
  <c r="O7571" i="4"/>
  <c r="O7570" i="4"/>
  <c r="O7569" i="4"/>
  <c r="O7568" i="4"/>
  <c r="O7567" i="4"/>
  <c r="O7566" i="4"/>
  <c r="O7565" i="4"/>
  <c r="O7564" i="4"/>
  <c r="O7563" i="4"/>
  <c r="O7562" i="4"/>
  <c r="O7561" i="4"/>
  <c r="O7560" i="4"/>
  <c r="O7559" i="4"/>
  <c r="O7558" i="4"/>
  <c r="O7557" i="4"/>
  <c r="O7556" i="4"/>
  <c r="O7555" i="4"/>
  <c r="O7554" i="4"/>
  <c r="O7553" i="4"/>
  <c r="O7552" i="4"/>
  <c r="O7551" i="4"/>
  <c r="O7550" i="4"/>
  <c r="O7549" i="4"/>
  <c r="O7548" i="4"/>
  <c r="O7547" i="4"/>
  <c r="O7546" i="4"/>
  <c r="O7545" i="4"/>
  <c r="O7544" i="4"/>
  <c r="O7543" i="4"/>
  <c r="O7542" i="4"/>
  <c r="O7541" i="4"/>
  <c r="O7540" i="4"/>
  <c r="O7539" i="4"/>
  <c r="O7538" i="4"/>
  <c r="O7537" i="4"/>
  <c r="O7536" i="4"/>
  <c r="O7535" i="4"/>
  <c r="O7534" i="4"/>
  <c r="O7533" i="4"/>
  <c r="O7532" i="4"/>
  <c r="O7531" i="4"/>
  <c r="O7530" i="4"/>
  <c r="O7529" i="4"/>
  <c r="O7528" i="4"/>
  <c r="O7527" i="4"/>
  <c r="O7526" i="4"/>
  <c r="O7525" i="4"/>
  <c r="O7524" i="4"/>
  <c r="O7523" i="4"/>
  <c r="O7522" i="4"/>
  <c r="O7521" i="4"/>
  <c r="O7520" i="4"/>
  <c r="O7519" i="4"/>
  <c r="O7518" i="4"/>
  <c r="O7517" i="4"/>
  <c r="O7516" i="4"/>
  <c r="O7515" i="4"/>
  <c r="O7514" i="4"/>
  <c r="O7513" i="4"/>
  <c r="O7512" i="4"/>
  <c r="O7511" i="4"/>
  <c r="O7510" i="4"/>
  <c r="O7509" i="4"/>
  <c r="O7508" i="4"/>
  <c r="O7507" i="4"/>
  <c r="O7506" i="4"/>
  <c r="O7505" i="4"/>
  <c r="O7504" i="4"/>
  <c r="O7503" i="4"/>
  <c r="O7502" i="4"/>
  <c r="O7501" i="4"/>
  <c r="O7500" i="4"/>
  <c r="O7499" i="4"/>
  <c r="O7498" i="4"/>
  <c r="O7497" i="4"/>
  <c r="O7496" i="4"/>
  <c r="O7495" i="4"/>
  <c r="O7494" i="4"/>
  <c r="O7493" i="4"/>
  <c r="O7492" i="4"/>
  <c r="O7491" i="4"/>
  <c r="O7490" i="4"/>
  <c r="O7489" i="4"/>
  <c r="O7488" i="4"/>
  <c r="O7487" i="4"/>
  <c r="O7486" i="4"/>
  <c r="O7485" i="4"/>
  <c r="O7484" i="4"/>
  <c r="O7483" i="4"/>
  <c r="O7482" i="4"/>
  <c r="O7481" i="4"/>
  <c r="O7480" i="4"/>
  <c r="O7479" i="4"/>
  <c r="O7478" i="4"/>
  <c r="O7477" i="4"/>
  <c r="O7476" i="4"/>
  <c r="O7475" i="4"/>
  <c r="O7474" i="4"/>
  <c r="O7473" i="4"/>
  <c r="O7472" i="4"/>
  <c r="O7471" i="4"/>
  <c r="O7470" i="4"/>
  <c r="O7469" i="4"/>
  <c r="O7468" i="4"/>
  <c r="O7467" i="4"/>
  <c r="O7466" i="4"/>
  <c r="O7465" i="4"/>
  <c r="O7464" i="4"/>
  <c r="O7463" i="4"/>
  <c r="O7462" i="4"/>
  <c r="O7461" i="4"/>
  <c r="O7460" i="4"/>
  <c r="O7459" i="4"/>
  <c r="O7458" i="4"/>
  <c r="O7457" i="4"/>
  <c r="O7456" i="4"/>
  <c r="O7455" i="4"/>
  <c r="O7454" i="4"/>
  <c r="O7453" i="4"/>
  <c r="O7452" i="4"/>
  <c r="O7451" i="4"/>
  <c r="O7450" i="4"/>
  <c r="O7449" i="4"/>
  <c r="O7448" i="4"/>
  <c r="O7447" i="4"/>
  <c r="O7446" i="4"/>
  <c r="O7445" i="4"/>
  <c r="O7444" i="4"/>
  <c r="O7443" i="4"/>
  <c r="O7442" i="4"/>
  <c r="O7441" i="4"/>
  <c r="O7440" i="4"/>
  <c r="O7439" i="4"/>
  <c r="O7438" i="4"/>
  <c r="O7437" i="4"/>
  <c r="O7436" i="4"/>
  <c r="O7435" i="4"/>
  <c r="O7434" i="4"/>
  <c r="O7433" i="4"/>
  <c r="O7432" i="4"/>
  <c r="O7431" i="4"/>
  <c r="O7430" i="4"/>
  <c r="O7429" i="4"/>
  <c r="O7428" i="4"/>
  <c r="O7427" i="4"/>
  <c r="O7426" i="4"/>
  <c r="O7425" i="4"/>
  <c r="O7424" i="4"/>
  <c r="O7423" i="4"/>
  <c r="O7422" i="4"/>
  <c r="O7421" i="4"/>
  <c r="O7420" i="4"/>
  <c r="O7419" i="4"/>
  <c r="O7418" i="4"/>
  <c r="O7417" i="4"/>
  <c r="O7416" i="4"/>
  <c r="O7415" i="4"/>
  <c r="O7414" i="4"/>
  <c r="O7413" i="4"/>
  <c r="O7412" i="4"/>
  <c r="O7411" i="4"/>
  <c r="O7410" i="4"/>
  <c r="O7409" i="4"/>
  <c r="O7408" i="4"/>
  <c r="O7407" i="4"/>
  <c r="O7406" i="4"/>
  <c r="O7405" i="4"/>
  <c r="O7404" i="4"/>
  <c r="O7403" i="4"/>
  <c r="O7402" i="4"/>
  <c r="O7401" i="4"/>
  <c r="O7400" i="4"/>
  <c r="O7399" i="4"/>
  <c r="O7398" i="4"/>
  <c r="O7397" i="4"/>
  <c r="O7396" i="4"/>
  <c r="O7395" i="4"/>
  <c r="O7394" i="4"/>
  <c r="O7393" i="4"/>
  <c r="O7392" i="4"/>
  <c r="O7391" i="4"/>
  <c r="O7390" i="4"/>
  <c r="O7389" i="4"/>
  <c r="O7388" i="4"/>
  <c r="O7387" i="4"/>
  <c r="O7386" i="4"/>
  <c r="O7385" i="4"/>
  <c r="O7384" i="4"/>
  <c r="O7383" i="4"/>
  <c r="O7382" i="4"/>
  <c r="O7381" i="4"/>
  <c r="O7380" i="4"/>
  <c r="O7379" i="4"/>
  <c r="O7378" i="4"/>
  <c r="O7377" i="4"/>
  <c r="O7376" i="4"/>
  <c r="O7375" i="4"/>
  <c r="O7374" i="4"/>
  <c r="O7373" i="4"/>
  <c r="O7372" i="4"/>
  <c r="O7371" i="4"/>
  <c r="O7370" i="4"/>
  <c r="O7369" i="4"/>
  <c r="O7368" i="4"/>
  <c r="O7367" i="4"/>
  <c r="O7366" i="4"/>
  <c r="O7365" i="4"/>
  <c r="O7364" i="4"/>
  <c r="O7363" i="4"/>
  <c r="O7362" i="4"/>
  <c r="O7361" i="4"/>
  <c r="O7360" i="4"/>
  <c r="O7359" i="4"/>
  <c r="O7358" i="4"/>
  <c r="O7357" i="4"/>
  <c r="O7356" i="4"/>
  <c r="O7355" i="4"/>
  <c r="O7354" i="4"/>
  <c r="O7353" i="4"/>
  <c r="O7352" i="4"/>
  <c r="O7351" i="4"/>
  <c r="O7350" i="4"/>
  <c r="O7349" i="4"/>
  <c r="O7348" i="4"/>
  <c r="O7347" i="4"/>
  <c r="O7346" i="4"/>
  <c r="O7345" i="4"/>
  <c r="O7344" i="4"/>
  <c r="O7343" i="4"/>
  <c r="O7342" i="4"/>
  <c r="O7341" i="4"/>
  <c r="O7340" i="4"/>
  <c r="O7339" i="4"/>
  <c r="O7338" i="4"/>
  <c r="O7337" i="4"/>
  <c r="O7336" i="4"/>
  <c r="O7335" i="4"/>
  <c r="O7334" i="4"/>
  <c r="O7333" i="4"/>
  <c r="O7332" i="4"/>
  <c r="O7331" i="4"/>
  <c r="O7330" i="4"/>
  <c r="O7329" i="4"/>
  <c r="O7328" i="4"/>
  <c r="O7327" i="4"/>
  <c r="O7326" i="4"/>
  <c r="O7325" i="4"/>
  <c r="O7324" i="4"/>
  <c r="O7323" i="4"/>
  <c r="O7322" i="4"/>
  <c r="O7321" i="4"/>
  <c r="O7320" i="4"/>
  <c r="O7319" i="4"/>
  <c r="O7318" i="4"/>
  <c r="O7317" i="4"/>
  <c r="O7316" i="4"/>
  <c r="O7315" i="4"/>
  <c r="O7314" i="4"/>
  <c r="O7313" i="4"/>
  <c r="O7312" i="4"/>
  <c r="O7311" i="4"/>
  <c r="O7310" i="4"/>
  <c r="O7309" i="4"/>
  <c r="O7308" i="4"/>
  <c r="O7307" i="4"/>
  <c r="O7306" i="4"/>
  <c r="O7305" i="4"/>
  <c r="O7304" i="4"/>
  <c r="O7303" i="4"/>
  <c r="O7302" i="4"/>
  <c r="O7301" i="4"/>
  <c r="O7300" i="4"/>
  <c r="O7299" i="4"/>
  <c r="O7298" i="4"/>
  <c r="O7297" i="4"/>
  <c r="O7296" i="4"/>
  <c r="O7295" i="4"/>
  <c r="O7294" i="4"/>
  <c r="O7293" i="4"/>
  <c r="O7292" i="4"/>
  <c r="O7291" i="4"/>
  <c r="O7290" i="4"/>
  <c r="O7289" i="4"/>
  <c r="O7288" i="4"/>
  <c r="O7287" i="4"/>
  <c r="O7286" i="4"/>
  <c r="O7285" i="4"/>
  <c r="O7284" i="4"/>
  <c r="O7283" i="4"/>
  <c r="O7282" i="4"/>
  <c r="O7281" i="4"/>
  <c r="O7280" i="4"/>
  <c r="O7279" i="4"/>
  <c r="O7278" i="4"/>
  <c r="O7277" i="4"/>
  <c r="O7276" i="4"/>
  <c r="O7275" i="4"/>
  <c r="O7274" i="4"/>
  <c r="O7273" i="4"/>
  <c r="O7272" i="4"/>
  <c r="O7271" i="4"/>
  <c r="O7270" i="4"/>
  <c r="O7269" i="4"/>
  <c r="O7268" i="4"/>
  <c r="O7267" i="4"/>
  <c r="O7266" i="4"/>
  <c r="O7265" i="4"/>
  <c r="O7264" i="4"/>
  <c r="O7263" i="4"/>
  <c r="O7262" i="4"/>
  <c r="O7261" i="4"/>
  <c r="O7260" i="4"/>
  <c r="O7259" i="4"/>
  <c r="O7258" i="4"/>
  <c r="O7257" i="4"/>
  <c r="O7256" i="4"/>
  <c r="O7255" i="4"/>
  <c r="O7254" i="4"/>
  <c r="O7253" i="4"/>
  <c r="O7252" i="4"/>
  <c r="O7251" i="4"/>
  <c r="O7250" i="4"/>
  <c r="O7249" i="4"/>
  <c r="O7248" i="4"/>
  <c r="O7247" i="4"/>
  <c r="O7246" i="4"/>
  <c r="O7245" i="4"/>
  <c r="O7244" i="4"/>
  <c r="O7243" i="4"/>
  <c r="O7242" i="4"/>
  <c r="O7241" i="4"/>
  <c r="O7240" i="4"/>
  <c r="O7239" i="4"/>
  <c r="O7238" i="4"/>
  <c r="O7237" i="4"/>
  <c r="O7236" i="4"/>
  <c r="O7235" i="4"/>
  <c r="O7234" i="4"/>
  <c r="O7233" i="4"/>
  <c r="O7232" i="4"/>
  <c r="O7231" i="4"/>
  <c r="O7230" i="4"/>
  <c r="O7229" i="4"/>
  <c r="O7228" i="4"/>
  <c r="O7227" i="4"/>
  <c r="O7226" i="4"/>
  <c r="O7225" i="4"/>
  <c r="O7224" i="4"/>
  <c r="O7223" i="4"/>
  <c r="O7222" i="4"/>
  <c r="O7221" i="4"/>
  <c r="O7220" i="4"/>
  <c r="O7219" i="4"/>
  <c r="O7218" i="4"/>
  <c r="O7217" i="4"/>
  <c r="O7216" i="4"/>
  <c r="O7215" i="4"/>
  <c r="O7214" i="4"/>
  <c r="O7213" i="4"/>
  <c r="O7212" i="4"/>
  <c r="O7211" i="4"/>
  <c r="O7210" i="4"/>
  <c r="O7209" i="4"/>
  <c r="O7208" i="4"/>
  <c r="O7207" i="4"/>
  <c r="O7206" i="4"/>
  <c r="O7205" i="4"/>
  <c r="O7204" i="4"/>
  <c r="O7203" i="4"/>
  <c r="O7202" i="4"/>
  <c r="O7201" i="4"/>
  <c r="O7200" i="4"/>
  <c r="O7199" i="4"/>
  <c r="O7198" i="4"/>
  <c r="O7197" i="4"/>
  <c r="O7196" i="4"/>
  <c r="O7195" i="4"/>
  <c r="O7194" i="4"/>
  <c r="O7193" i="4"/>
  <c r="O7192" i="4"/>
  <c r="O7191" i="4"/>
  <c r="O7190" i="4"/>
  <c r="O7189" i="4"/>
  <c r="O7188" i="4"/>
  <c r="O7187" i="4"/>
  <c r="O7186" i="4"/>
  <c r="O7185" i="4"/>
  <c r="O7184" i="4"/>
  <c r="O7183" i="4"/>
  <c r="O7182" i="4"/>
  <c r="O7181" i="4"/>
  <c r="O7180" i="4"/>
  <c r="O7179" i="4"/>
  <c r="O7178" i="4"/>
  <c r="O7177" i="4"/>
  <c r="O7176" i="4"/>
  <c r="O7175" i="4"/>
  <c r="O7174" i="4"/>
  <c r="O7173" i="4"/>
  <c r="O7172" i="4"/>
  <c r="O7171" i="4"/>
  <c r="O7170" i="4"/>
  <c r="O7169" i="4"/>
  <c r="O7168" i="4"/>
  <c r="O7167" i="4"/>
  <c r="O7166" i="4"/>
  <c r="O7165" i="4"/>
  <c r="O7164" i="4"/>
  <c r="O7163" i="4"/>
  <c r="O7162" i="4"/>
  <c r="O7161" i="4"/>
  <c r="O7160" i="4"/>
  <c r="O7159" i="4"/>
  <c r="O7158" i="4"/>
  <c r="O7157" i="4"/>
  <c r="O7156" i="4"/>
  <c r="O7155" i="4"/>
  <c r="O7154" i="4"/>
  <c r="O7153" i="4"/>
  <c r="O7152" i="4"/>
  <c r="O7151" i="4"/>
  <c r="O7150" i="4"/>
  <c r="O7149" i="4"/>
  <c r="O7148" i="4"/>
  <c r="O7147" i="4"/>
  <c r="O7146" i="4"/>
  <c r="O7145" i="4"/>
  <c r="O7144" i="4"/>
  <c r="O7143" i="4"/>
  <c r="O7142" i="4"/>
  <c r="O7141" i="4"/>
  <c r="O7140" i="4"/>
  <c r="O7139" i="4"/>
  <c r="O7138" i="4"/>
  <c r="O7137" i="4"/>
  <c r="O7136" i="4"/>
  <c r="O7135" i="4"/>
  <c r="O7134" i="4"/>
  <c r="O7133" i="4"/>
  <c r="O7132" i="4"/>
  <c r="O7131" i="4"/>
  <c r="O7130" i="4"/>
  <c r="O7129" i="4"/>
  <c r="O7128" i="4"/>
  <c r="O7127" i="4"/>
  <c r="O7126" i="4"/>
  <c r="O7125" i="4"/>
  <c r="O7124" i="4"/>
  <c r="O7123" i="4"/>
  <c r="O7122" i="4"/>
  <c r="O7121" i="4"/>
  <c r="O7120" i="4"/>
  <c r="O7119" i="4"/>
  <c r="O7118" i="4"/>
  <c r="O7117" i="4"/>
  <c r="O7116" i="4"/>
  <c r="O7115" i="4"/>
  <c r="O7114" i="4"/>
  <c r="O7113" i="4"/>
  <c r="O7112" i="4"/>
  <c r="O7111" i="4"/>
  <c r="O7110" i="4"/>
  <c r="O7109" i="4"/>
  <c r="O7108" i="4"/>
  <c r="O7107" i="4"/>
  <c r="O7106" i="4"/>
  <c r="O7105" i="4"/>
  <c r="O7104" i="4"/>
  <c r="O7103" i="4"/>
  <c r="O7102" i="4"/>
  <c r="O7101" i="4"/>
  <c r="O7100" i="4"/>
  <c r="O7099" i="4"/>
  <c r="O7098" i="4"/>
  <c r="O7097" i="4"/>
  <c r="O7096" i="4"/>
  <c r="O7095" i="4"/>
  <c r="O7094" i="4"/>
  <c r="O7093" i="4"/>
  <c r="O7092" i="4"/>
  <c r="O7091" i="4"/>
  <c r="O7090" i="4"/>
  <c r="O7089" i="4"/>
  <c r="O7088" i="4"/>
  <c r="O7087" i="4"/>
  <c r="O7086" i="4"/>
  <c r="O7085" i="4"/>
  <c r="O7084" i="4"/>
  <c r="O7083" i="4"/>
  <c r="O7082" i="4"/>
  <c r="O7081" i="4"/>
  <c r="O7080" i="4"/>
  <c r="O7079" i="4"/>
  <c r="O7078" i="4"/>
  <c r="O7077" i="4"/>
  <c r="O7076" i="4"/>
  <c r="O7075" i="4"/>
  <c r="O7074" i="4"/>
  <c r="O7073" i="4"/>
  <c r="O7072" i="4"/>
  <c r="O7071" i="4"/>
  <c r="O7070" i="4"/>
  <c r="O7069" i="4"/>
  <c r="O7068" i="4"/>
  <c r="O7067" i="4"/>
  <c r="O7066" i="4"/>
  <c r="O7065" i="4"/>
  <c r="O7064" i="4"/>
  <c r="O7063" i="4"/>
  <c r="O7062" i="4"/>
  <c r="O7061" i="4"/>
  <c r="O7060" i="4"/>
  <c r="O7059" i="4"/>
  <c r="O7058" i="4"/>
  <c r="O7057" i="4"/>
  <c r="O7056" i="4"/>
  <c r="O7055" i="4"/>
  <c r="O7054" i="4"/>
  <c r="O7053" i="4"/>
  <c r="O7052" i="4"/>
  <c r="O7051" i="4"/>
  <c r="O7050" i="4"/>
  <c r="O7049" i="4"/>
  <c r="O7048" i="4"/>
  <c r="O7047" i="4"/>
  <c r="O7046" i="4"/>
  <c r="O7045" i="4"/>
  <c r="O7044" i="4"/>
  <c r="O7043" i="4"/>
  <c r="O7042" i="4"/>
  <c r="O7041" i="4"/>
  <c r="O7040" i="4"/>
  <c r="O7039" i="4"/>
  <c r="O7038" i="4"/>
  <c r="O7037" i="4"/>
  <c r="O7036" i="4"/>
  <c r="O7035" i="4"/>
  <c r="O7034" i="4"/>
  <c r="O7033" i="4"/>
  <c r="O7032" i="4"/>
  <c r="O7031" i="4"/>
  <c r="O7030" i="4"/>
  <c r="O7029" i="4"/>
  <c r="O7028" i="4"/>
  <c r="O7027" i="4"/>
  <c r="O7026" i="4"/>
  <c r="O7025" i="4"/>
  <c r="O7024" i="4"/>
  <c r="O7023" i="4"/>
  <c r="O7022" i="4"/>
  <c r="O7021" i="4"/>
  <c r="O7020" i="4"/>
  <c r="O7019" i="4"/>
  <c r="O7018" i="4"/>
  <c r="O7017" i="4"/>
  <c r="O7016" i="4"/>
  <c r="O7015" i="4"/>
  <c r="O7014" i="4"/>
  <c r="O7013" i="4"/>
  <c r="O7012" i="4"/>
  <c r="O7011" i="4"/>
  <c r="O7010" i="4"/>
  <c r="O7009" i="4"/>
  <c r="O7008" i="4"/>
  <c r="O7007" i="4"/>
  <c r="O7006" i="4"/>
  <c r="O7005" i="4"/>
  <c r="O7004" i="4"/>
  <c r="O7003" i="4"/>
  <c r="O7002" i="4"/>
  <c r="O7001" i="4"/>
  <c r="O7000" i="4"/>
  <c r="O6999" i="4"/>
  <c r="O6998" i="4"/>
  <c r="O6997" i="4"/>
  <c r="O6996" i="4"/>
  <c r="O6995" i="4"/>
  <c r="O6994" i="4"/>
  <c r="O6993" i="4"/>
  <c r="O6992" i="4"/>
  <c r="O6991" i="4"/>
  <c r="O6990" i="4"/>
  <c r="O6989" i="4"/>
  <c r="O6988" i="4"/>
  <c r="O6987" i="4"/>
  <c r="O6986" i="4"/>
  <c r="O6985" i="4"/>
  <c r="O6984" i="4"/>
  <c r="O6983" i="4"/>
  <c r="O6982" i="4"/>
  <c r="O6981" i="4"/>
  <c r="O6980" i="4"/>
  <c r="O6979" i="4"/>
  <c r="O6978" i="4"/>
  <c r="O6977" i="4"/>
  <c r="O6976" i="4"/>
  <c r="O6975" i="4"/>
  <c r="O6974" i="4"/>
  <c r="O6973" i="4"/>
  <c r="O6972" i="4"/>
  <c r="O6971" i="4"/>
  <c r="O6970" i="4"/>
  <c r="O6969" i="4"/>
  <c r="O6968" i="4"/>
  <c r="O6967" i="4"/>
  <c r="O6966" i="4"/>
  <c r="O6965" i="4"/>
  <c r="O6964" i="4"/>
  <c r="O6963" i="4"/>
  <c r="O6962" i="4"/>
  <c r="O6961" i="4"/>
  <c r="O6960" i="4"/>
  <c r="O6959" i="4"/>
  <c r="O6958" i="4"/>
  <c r="O6957" i="4"/>
  <c r="O6956" i="4"/>
  <c r="O6955" i="4"/>
  <c r="O6954" i="4"/>
  <c r="O6953" i="4"/>
  <c r="O6952" i="4"/>
  <c r="O6951" i="4"/>
  <c r="O6950" i="4"/>
  <c r="O6949" i="4"/>
  <c r="O6948" i="4"/>
  <c r="O6947" i="4"/>
  <c r="O6946" i="4"/>
  <c r="O6945" i="4"/>
  <c r="O6944" i="4"/>
  <c r="O6943" i="4"/>
  <c r="O6942" i="4"/>
  <c r="O6941" i="4"/>
  <c r="O6940" i="4"/>
  <c r="O6939" i="4"/>
  <c r="O6938" i="4"/>
  <c r="O6937" i="4"/>
  <c r="O6936" i="4"/>
  <c r="O6935" i="4"/>
  <c r="O6934" i="4"/>
  <c r="O6933" i="4"/>
  <c r="O6932" i="4"/>
  <c r="O6931" i="4"/>
  <c r="O6930" i="4"/>
  <c r="O6929" i="4"/>
  <c r="O6928" i="4"/>
  <c r="O6927" i="4"/>
  <c r="O6926" i="4"/>
  <c r="O6925" i="4"/>
  <c r="O6924" i="4"/>
  <c r="O6923" i="4"/>
  <c r="O6922" i="4"/>
  <c r="O6921" i="4"/>
  <c r="O6920" i="4"/>
  <c r="O6919" i="4"/>
  <c r="O6918" i="4"/>
  <c r="O6917" i="4"/>
  <c r="O6916" i="4"/>
  <c r="O6915" i="4"/>
  <c r="O6914" i="4"/>
  <c r="O6913" i="4"/>
  <c r="O6912" i="4"/>
  <c r="O6911" i="4"/>
  <c r="O6910" i="4"/>
  <c r="O6909" i="4"/>
  <c r="O6908" i="4"/>
  <c r="O6907" i="4"/>
  <c r="O6906" i="4"/>
  <c r="O6905" i="4"/>
  <c r="O6904" i="4"/>
  <c r="O6903" i="4"/>
  <c r="O6902" i="4"/>
  <c r="O6901" i="4"/>
  <c r="O6900" i="4"/>
  <c r="O6899" i="4"/>
  <c r="O6898" i="4"/>
  <c r="O6897" i="4"/>
  <c r="O6896" i="4"/>
  <c r="O6895" i="4"/>
  <c r="O6894" i="4"/>
  <c r="O6893" i="4"/>
  <c r="O6892" i="4"/>
  <c r="O6891" i="4"/>
  <c r="O6890" i="4"/>
  <c r="O6889" i="4"/>
  <c r="O6888" i="4"/>
  <c r="O6887" i="4"/>
  <c r="O6886" i="4"/>
  <c r="O6885" i="4"/>
  <c r="O6884" i="4"/>
  <c r="O6883" i="4"/>
  <c r="O6882" i="4"/>
  <c r="O6881" i="4"/>
  <c r="O6880" i="4"/>
  <c r="O6879" i="4"/>
  <c r="O6878" i="4"/>
  <c r="O6877" i="4"/>
  <c r="O6876" i="4"/>
  <c r="O6875" i="4"/>
  <c r="O6874" i="4"/>
  <c r="O6873" i="4"/>
  <c r="O6872" i="4"/>
  <c r="O6871" i="4"/>
  <c r="O6870" i="4"/>
  <c r="O6869" i="4"/>
  <c r="O6868" i="4"/>
  <c r="O6867" i="4"/>
  <c r="O6866" i="4"/>
  <c r="O6865" i="4"/>
  <c r="O6864" i="4"/>
  <c r="O6863" i="4"/>
  <c r="O6862" i="4"/>
  <c r="O6861" i="4"/>
  <c r="O6860" i="4"/>
  <c r="O6859" i="4"/>
  <c r="O6858" i="4"/>
  <c r="O6857" i="4"/>
  <c r="O6856" i="4"/>
  <c r="O6855" i="4"/>
  <c r="O6854" i="4"/>
  <c r="O6853" i="4"/>
  <c r="O6852" i="4"/>
  <c r="O6851" i="4"/>
  <c r="O6850" i="4"/>
  <c r="O6849" i="4"/>
  <c r="O6848" i="4"/>
  <c r="O6847" i="4"/>
  <c r="O6846" i="4"/>
  <c r="O6845" i="4"/>
  <c r="O6844" i="4"/>
  <c r="O6843" i="4"/>
  <c r="O6842" i="4"/>
  <c r="O6841" i="4"/>
  <c r="O6840" i="4"/>
  <c r="O6839" i="4"/>
  <c r="O6838" i="4"/>
  <c r="O6837" i="4"/>
  <c r="O6836" i="4"/>
  <c r="O6835" i="4"/>
  <c r="O6834" i="4"/>
  <c r="O6833" i="4"/>
  <c r="O6832" i="4"/>
  <c r="O6831" i="4"/>
  <c r="O6830" i="4"/>
  <c r="O6829" i="4"/>
  <c r="O6828" i="4"/>
  <c r="O6827" i="4"/>
  <c r="O6826" i="4"/>
  <c r="O6825" i="4"/>
  <c r="O6824" i="4"/>
  <c r="O6823" i="4"/>
  <c r="O6822" i="4"/>
  <c r="O6821" i="4"/>
  <c r="O6820" i="4"/>
  <c r="O6819" i="4"/>
  <c r="O6818" i="4"/>
  <c r="O6817" i="4"/>
  <c r="O6816" i="4"/>
  <c r="O6815" i="4"/>
  <c r="O6814" i="4"/>
  <c r="O6813" i="4"/>
  <c r="O6812" i="4"/>
  <c r="O6811" i="4"/>
  <c r="O6810" i="4"/>
  <c r="O6809" i="4"/>
  <c r="O6808" i="4"/>
  <c r="O6807" i="4"/>
  <c r="O6806" i="4"/>
  <c r="O6805" i="4"/>
  <c r="O6804" i="4"/>
  <c r="O6803" i="4"/>
  <c r="O6802" i="4"/>
  <c r="O6801" i="4"/>
  <c r="O6800" i="4"/>
  <c r="O6799" i="4"/>
  <c r="O6798" i="4"/>
  <c r="O6797" i="4"/>
  <c r="O6796" i="4"/>
  <c r="O6795" i="4"/>
  <c r="O6794" i="4"/>
  <c r="O6793" i="4"/>
  <c r="O6792" i="4"/>
  <c r="O6791" i="4"/>
  <c r="O6790" i="4"/>
  <c r="O6789" i="4"/>
  <c r="O6788" i="4"/>
  <c r="O6787" i="4"/>
  <c r="O6786" i="4"/>
  <c r="O6785" i="4"/>
  <c r="O6784" i="4"/>
  <c r="O6783" i="4"/>
  <c r="O6782" i="4"/>
  <c r="O6781" i="4"/>
  <c r="O6780" i="4"/>
  <c r="O6779" i="4"/>
  <c r="O6778" i="4"/>
  <c r="O6777" i="4"/>
  <c r="O6776" i="4"/>
  <c r="O6775" i="4"/>
  <c r="O6774" i="4"/>
  <c r="O6773" i="4"/>
  <c r="O6772" i="4"/>
  <c r="O6771" i="4"/>
  <c r="O6770" i="4"/>
  <c r="O6769" i="4"/>
  <c r="O6768" i="4"/>
  <c r="O6767" i="4"/>
  <c r="O6766" i="4"/>
  <c r="O6765" i="4"/>
  <c r="O6764" i="4"/>
  <c r="O6763" i="4"/>
  <c r="O6762" i="4"/>
  <c r="O6761" i="4"/>
  <c r="O6760" i="4"/>
  <c r="O6759" i="4"/>
  <c r="O6758" i="4"/>
  <c r="O6757" i="4"/>
  <c r="O6756" i="4"/>
  <c r="O6755" i="4"/>
  <c r="O6754" i="4"/>
  <c r="O6753" i="4"/>
  <c r="O6752" i="4"/>
  <c r="O6751" i="4"/>
  <c r="O6750" i="4"/>
  <c r="O6749" i="4"/>
  <c r="O6748" i="4"/>
  <c r="O6747" i="4"/>
  <c r="O6746" i="4"/>
  <c r="O6745" i="4"/>
  <c r="O6744" i="4"/>
  <c r="O6743" i="4"/>
  <c r="O6742" i="4"/>
  <c r="O6741" i="4"/>
  <c r="O6740" i="4"/>
  <c r="O6739" i="4"/>
  <c r="O6738" i="4"/>
  <c r="O6737" i="4"/>
  <c r="O6736" i="4"/>
  <c r="O6735" i="4"/>
  <c r="O6734" i="4"/>
  <c r="O6733" i="4"/>
  <c r="O6732" i="4"/>
  <c r="O6731" i="4"/>
  <c r="O6730" i="4"/>
  <c r="O6729" i="4"/>
  <c r="O6728" i="4"/>
  <c r="O6727" i="4"/>
  <c r="O6726" i="4"/>
  <c r="O6725" i="4"/>
  <c r="O6724" i="4"/>
  <c r="O6723" i="4"/>
  <c r="O6722" i="4"/>
  <c r="O6721" i="4"/>
  <c r="O6720" i="4"/>
  <c r="O6719" i="4"/>
  <c r="O6718" i="4"/>
  <c r="O6717" i="4"/>
  <c r="O6716" i="4"/>
  <c r="O6715" i="4"/>
  <c r="O6714" i="4"/>
  <c r="O6713" i="4"/>
  <c r="O6712" i="4"/>
  <c r="O6711" i="4"/>
  <c r="O6710" i="4"/>
  <c r="O6709" i="4"/>
  <c r="O6708" i="4"/>
  <c r="O6707" i="4"/>
  <c r="O6706" i="4"/>
  <c r="O6705" i="4"/>
  <c r="O6704" i="4"/>
  <c r="O6703" i="4"/>
  <c r="O6702" i="4"/>
  <c r="O6701" i="4"/>
  <c r="O6700" i="4"/>
  <c r="O6699" i="4"/>
  <c r="O6698" i="4"/>
  <c r="O6697" i="4"/>
  <c r="O6696" i="4"/>
  <c r="O6695" i="4"/>
  <c r="O6694" i="4"/>
  <c r="O6693" i="4"/>
  <c r="O6692" i="4"/>
  <c r="O6691" i="4"/>
  <c r="O6690" i="4"/>
  <c r="O6689" i="4"/>
  <c r="O6688" i="4"/>
  <c r="O6687" i="4"/>
  <c r="O6686" i="4"/>
  <c r="O6685" i="4"/>
  <c r="O6684" i="4"/>
  <c r="O6683" i="4"/>
  <c r="O6682" i="4"/>
  <c r="O6681" i="4"/>
  <c r="O6680" i="4"/>
  <c r="O6679" i="4"/>
  <c r="O6678" i="4"/>
  <c r="O6677" i="4"/>
  <c r="O6676" i="4"/>
  <c r="O6675" i="4"/>
  <c r="O6674" i="4"/>
  <c r="O6673" i="4"/>
  <c r="O6672" i="4"/>
  <c r="O6671" i="4"/>
  <c r="O6670" i="4"/>
  <c r="O6669" i="4"/>
  <c r="O6668" i="4"/>
  <c r="O6667" i="4"/>
  <c r="O6666" i="4"/>
  <c r="O6665" i="4"/>
  <c r="O6664" i="4"/>
  <c r="O6663" i="4"/>
  <c r="O6662" i="4"/>
  <c r="O6661" i="4"/>
  <c r="O6660" i="4"/>
  <c r="O6659" i="4"/>
  <c r="O6658" i="4"/>
  <c r="O6657" i="4"/>
  <c r="O6656" i="4"/>
  <c r="O6655" i="4"/>
  <c r="O6654" i="4"/>
  <c r="O6653" i="4"/>
  <c r="O6652" i="4"/>
  <c r="O6651" i="4"/>
  <c r="O6650" i="4"/>
  <c r="O6649" i="4"/>
  <c r="O6648" i="4"/>
  <c r="O6647" i="4"/>
  <c r="O6646" i="4"/>
  <c r="O6645" i="4"/>
  <c r="O6644" i="4"/>
  <c r="O6643" i="4"/>
  <c r="O6642" i="4"/>
  <c r="O6641" i="4"/>
  <c r="O6640" i="4"/>
  <c r="O6639" i="4"/>
  <c r="O6638" i="4"/>
  <c r="O6637" i="4"/>
  <c r="O6636" i="4"/>
  <c r="O6635" i="4"/>
  <c r="O6634" i="4"/>
  <c r="O6633" i="4"/>
  <c r="O6632" i="4"/>
  <c r="O6631" i="4"/>
  <c r="O6630" i="4"/>
  <c r="O6629" i="4"/>
  <c r="O6628" i="4"/>
  <c r="O6627" i="4"/>
  <c r="O6626" i="4"/>
  <c r="O6625" i="4"/>
  <c r="O6624" i="4"/>
  <c r="O6623" i="4"/>
  <c r="O6622" i="4"/>
  <c r="O6621" i="4"/>
  <c r="O6620" i="4"/>
  <c r="O6619" i="4"/>
  <c r="O6618" i="4"/>
  <c r="O6617" i="4"/>
  <c r="O6616" i="4"/>
  <c r="O6615" i="4"/>
  <c r="O6614" i="4"/>
  <c r="O6613" i="4"/>
  <c r="O6612" i="4"/>
  <c r="O6611" i="4"/>
  <c r="O6610" i="4"/>
  <c r="O6609" i="4"/>
  <c r="O6608" i="4"/>
  <c r="O6607" i="4"/>
  <c r="O6606" i="4"/>
  <c r="O6605" i="4"/>
  <c r="O6604" i="4"/>
  <c r="O6603" i="4"/>
  <c r="O6602" i="4"/>
  <c r="O6601" i="4"/>
  <c r="O6600" i="4"/>
  <c r="O6599" i="4"/>
  <c r="O6598" i="4"/>
  <c r="O6597" i="4"/>
  <c r="O6596" i="4"/>
  <c r="O6595" i="4"/>
  <c r="O6594" i="4"/>
  <c r="O6593" i="4"/>
  <c r="O6592" i="4"/>
  <c r="O6591" i="4"/>
  <c r="O6590" i="4"/>
  <c r="O6589" i="4"/>
  <c r="O6588" i="4"/>
  <c r="O6587" i="4"/>
  <c r="O6586" i="4"/>
  <c r="O6585" i="4"/>
  <c r="O6584" i="4"/>
  <c r="O6583" i="4"/>
  <c r="O6582" i="4"/>
  <c r="O6581" i="4"/>
  <c r="O6580" i="4"/>
  <c r="O6579" i="4"/>
  <c r="O6578" i="4"/>
  <c r="O6577" i="4"/>
  <c r="O6576" i="4"/>
  <c r="O6575" i="4"/>
  <c r="O6574" i="4"/>
  <c r="O6573" i="4"/>
  <c r="O6572" i="4"/>
  <c r="O6571" i="4"/>
  <c r="O6570" i="4"/>
  <c r="O6569" i="4"/>
  <c r="O6568" i="4"/>
  <c r="O6567" i="4"/>
  <c r="O6566" i="4"/>
  <c r="O6565" i="4"/>
  <c r="O6564" i="4"/>
  <c r="O6563" i="4"/>
  <c r="O6562" i="4"/>
  <c r="O6561" i="4"/>
  <c r="O6560" i="4"/>
  <c r="O6559" i="4"/>
  <c r="O6558" i="4"/>
  <c r="O6557" i="4"/>
  <c r="O6556" i="4"/>
  <c r="O6555" i="4"/>
  <c r="O6554" i="4"/>
  <c r="O6553" i="4"/>
  <c r="O6552" i="4"/>
  <c r="O6551" i="4"/>
  <c r="O6550" i="4"/>
  <c r="O6549" i="4"/>
  <c r="O6548" i="4"/>
  <c r="O6547" i="4"/>
  <c r="O6546" i="4"/>
  <c r="O6545" i="4"/>
  <c r="O6544" i="4"/>
  <c r="O6543" i="4"/>
  <c r="O6542" i="4"/>
  <c r="O6541" i="4"/>
  <c r="O6540" i="4"/>
  <c r="O6539" i="4"/>
  <c r="O6538" i="4"/>
  <c r="O6537" i="4"/>
  <c r="O6536" i="4"/>
  <c r="O6535" i="4"/>
  <c r="O6534" i="4"/>
  <c r="O6533" i="4"/>
  <c r="O6532" i="4"/>
  <c r="O6531" i="4"/>
  <c r="O6530" i="4"/>
  <c r="O6529" i="4"/>
  <c r="O6528" i="4"/>
  <c r="O6527" i="4"/>
  <c r="O6526" i="4"/>
  <c r="O6525" i="4"/>
  <c r="O6524" i="4"/>
  <c r="O6523" i="4"/>
  <c r="O6522" i="4"/>
  <c r="O6521" i="4"/>
  <c r="O6520" i="4"/>
  <c r="O6519" i="4"/>
  <c r="O6518" i="4"/>
  <c r="O6517" i="4"/>
  <c r="O6516" i="4"/>
  <c r="O6515" i="4"/>
  <c r="O6514" i="4"/>
  <c r="O6513" i="4"/>
  <c r="O6512" i="4"/>
  <c r="O6511" i="4"/>
  <c r="O6510" i="4"/>
  <c r="O6509" i="4"/>
  <c r="O6508" i="4"/>
  <c r="O6507" i="4"/>
  <c r="O6506" i="4"/>
  <c r="O6505" i="4"/>
  <c r="O6504" i="4"/>
  <c r="O6503" i="4"/>
  <c r="O6502" i="4"/>
  <c r="O6501" i="4"/>
  <c r="O6500" i="4"/>
  <c r="O6499" i="4"/>
  <c r="O6498" i="4"/>
  <c r="O6497" i="4"/>
  <c r="O6496" i="4"/>
  <c r="O6495" i="4"/>
  <c r="O6494" i="4"/>
  <c r="O6493" i="4"/>
  <c r="O6492" i="4"/>
  <c r="O6491" i="4"/>
  <c r="O6490" i="4"/>
  <c r="O6489" i="4"/>
  <c r="O6488" i="4"/>
  <c r="O6487" i="4"/>
  <c r="O6486" i="4"/>
  <c r="O6485" i="4"/>
  <c r="O6484" i="4"/>
  <c r="O6483" i="4"/>
  <c r="O6482" i="4"/>
  <c r="O6481" i="4"/>
  <c r="O6480" i="4"/>
  <c r="O6479" i="4"/>
  <c r="O6478" i="4"/>
  <c r="O6477" i="4"/>
  <c r="O6476" i="4"/>
  <c r="O6475" i="4"/>
  <c r="O6474" i="4"/>
  <c r="O6473" i="4"/>
  <c r="O6472" i="4"/>
  <c r="O6471" i="4"/>
  <c r="O6470" i="4"/>
  <c r="O6469" i="4"/>
  <c r="O6468" i="4"/>
  <c r="O6467" i="4"/>
  <c r="O6466" i="4"/>
  <c r="O6465" i="4"/>
  <c r="O6464" i="4"/>
  <c r="O6463" i="4"/>
  <c r="O6462" i="4"/>
  <c r="O6461" i="4"/>
  <c r="O6460" i="4"/>
  <c r="O6459" i="4"/>
  <c r="O6458" i="4"/>
  <c r="O6457" i="4"/>
  <c r="O6456" i="4"/>
  <c r="O6455" i="4"/>
  <c r="O6454" i="4"/>
  <c r="O6453" i="4"/>
  <c r="O6452" i="4"/>
  <c r="O6451" i="4"/>
  <c r="O6450" i="4"/>
  <c r="O6449" i="4"/>
  <c r="O6448" i="4"/>
  <c r="O6447" i="4"/>
  <c r="O6446" i="4"/>
  <c r="O6445" i="4"/>
  <c r="O6444" i="4"/>
  <c r="O6443" i="4"/>
  <c r="O6442" i="4"/>
  <c r="O6441" i="4"/>
  <c r="O6440" i="4"/>
  <c r="O6439" i="4"/>
  <c r="O6438" i="4"/>
  <c r="O6437" i="4"/>
  <c r="O6436" i="4"/>
  <c r="O6435" i="4"/>
  <c r="O6434" i="4"/>
  <c r="O6433" i="4"/>
  <c r="O6432" i="4"/>
  <c r="O6431" i="4"/>
  <c r="O6430" i="4"/>
  <c r="O6429" i="4"/>
  <c r="O6428" i="4"/>
  <c r="O6427" i="4"/>
  <c r="O6426" i="4"/>
  <c r="O6425" i="4"/>
  <c r="O6424" i="4"/>
  <c r="O6423" i="4"/>
  <c r="O6422" i="4"/>
  <c r="O6421" i="4"/>
  <c r="O6420" i="4"/>
  <c r="O6419" i="4"/>
  <c r="O6418" i="4"/>
  <c r="O6417" i="4"/>
  <c r="O6416" i="4"/>
  <c r="O6415" i="4"/>
  <c r="O6414" i="4"/>
  <c r="O6413" i="4"/>
  <c r="O6412" i="4"/>
  <c r="O6411" i="4"/>
  <c r="O6410" i="4"/>
  <c r="O6409" i="4"/>
  <c r="O6408" i="4"/>
  <c r="O6407" i="4"/>
  <c r="O6406" i="4"/>
  <c r="O6405" i="4"/>
  <c r="O6404" i="4"/>
  <c r="O6403" i="4"/>
  <c r="O6402" i="4"/>
  <c r="O6401" i="4"/>
  <c r="O6400" i="4"/>
  <c r="O6399" i="4"/>
  <c r="O6398" i="4"/>
  <c r="O6397" i="4"/>
  <c r="O6396" i="4"/>
  <c r="O6395" i="4"/>
  <c r="O6394" i="4"/>
  <c r="O6393" i="4"/>
  <c r="O6392" i="4"/>
  <c r="O6391" i="4"/>
  <c r="O6390" i="4"/>
  <c r="O6389" i="4"/>
  <c r="O6388" i="4"/>
  <c r="O6387" i="4"/>
  <c r="O6386" i="4"/>
  <c r="O6385" i="4"/>
  <c r="O6384" i="4"/>
  <c r="O6383" i="4"/>
  <c r="O6382" i="4"/>
  <c r="O6381" i="4"/>
  <c r="O6380" i="4"/>
  <c r="O6379" i="4"/>
  <c r="O6378" i="4"/>
  <c r="O6377" i="4"/>
  <c r="O6376" i="4"/>
  <c r="O6375" i="4"/>
  <c r="O6374" i="4"/>
  <c r="O6373" i="4"/>
  <c r="O6372" i="4"/>
  <c r="O6371" i="4"/>
  <c r="O6370" i="4"/>
  <c r="O6369" i="4"/>
  <c r="O6368" i="4"/>
  <c r="O6367" i="4"/>
  <c r="O6366" i="4"/>
  <c r="O6365" i="4"/>
  <c r="O6364" i="4"/>
  <c r="O6363" i="4"/>
  <c r="O6362" i="4"/>
  <c r="O6361" i="4"/>
  <c r="O6360" i="4"/>
  <c r="O6359" i="4"/>
  <c r="O6358" i="4"/>
  <c r="O6357" i="4"/>
  <c r="O6356" i="4"/>
  <c r="O6355" i="4"/>
  <c r="O6354" i="4"/>
  <c r="O6353" i="4"/>
  <c r="O6352" i="4"/>
  <c r="O6351" i="4"/>
  <c r="O6350" i="4"/>
  <c r="O6349" i="4"/>
  <c r="O6348" i="4"/>
  <c r="O6347" i="4"/>
  <c r="O6346" i="4"/>
  <c r="O6345" i="4"/>
  <c r="O6344" i="4"/>
  <c r="O6343" i="4"/>
  <c r="O6342" i="4"/>
  <c r="O6341" i="4"/>
  <c r="O6340" i="4"/>
  <c r="O6339" i="4"/>
  <c r="O6338" i="4"/>
  <c r="O6337" i="4"/>
  <c r="O6336" i="4"/>
  <c r="O6335" i="4"/>
  <c r="O6334" i="4"/>
  <c r="O6333" i="4"/>
  <c r="O6332" i="4"/>
  <c r="O6331" i="4"/>
  <c r="O6330" i="4"/>
  <c r="O6329" i="4"/>
  <c r="O6328" i="4"/>
  <c r="O6327" i="4"/>
  <c r="O6326" i="4"/>
  <c r="O6325" i="4"/>
  <c r="O6324" i="4"/>
  <c r="O6323" i="4"/>
  <c r="O6322" i="4"/>
  <c r="O6321" i="4"/>
  <c r="O6320" i="4"/>
  <c r="O6319" i="4"/>
  <c r="O6318" i="4"/>
  <c r="O6317" i="4"/>
  <c r="O6316" i="4"/>
  <c r="O6315" i="4"/>
  <c r="O6314" i="4"/>
  <c r="O6313" i="4"/>
  <c r="O6312" i="4"/>
  <c r="O6311" i="4"/>
  <c r="O6310" i="4"/>
  <c r="O6309" i="4"/>
  <c r="O6308" i="4"/>
  <c r="O6307" i="4"/>
  <c r="O6306" i="4"/>
  <c r="O6305" i="4"/>
  <c r="O6304" i="4"/>
  <c r="O6303" i="4"/>
  <c r="O6302" i="4"/>
  <c r="O6301" i="4"/>
  <c r="O6300" i="4"/>
  <c r="O6299" i="4"/>
  <c r="O6298" i="4"/>
  <c r="O6297" i="4"/>
  <c r="O6296" i="4"/>
  <c r="O6295" i="4"/>
  <c r="O6294" i="4"/>
  <c r="O6293" i="4"/>
  <c r="O6292" i="4"/>
  <c r="O6291" i="4"/>
  <c r="O6290" i="4"/>
  <c r="O6289" i="4"/>
  <c r="O6288" i="4"/>
  <c r="O6287" i="4"/>
  <c r="O6286" i="4"/>
  <c r="O6285" i="4"/>
  <c r="O6284" i="4"/>
  <c r="O6283" i="4"/>
  <c r="O6282" i="4"/>
  <c r="O6281" i="4"/>
  <c r="O6280" i="4"/>
  <c r="O6279" i="4"/>
  <c r="O6278" i="4"/>
  <c r="O6277" i="4"/>
  <c r="O6276" i="4"/>
  <c r="O6275" i="4"/>
  <c r="O6274" i="4"/>
  <c r="O6273" i="4"/>
  <c r="O6272" i="4"/>
  <c r="O6271" i="4"/>
  <c r="O6270" i="4"/>
  <c r="O6269" i="4"/>
  <c r="O6268" i="4"/>
  <c r="O6267" i="4"/>
  <c r="O6266" i="4"/>
  <c r="O6265" i="4"/>
  <c r="O6264" i="4"/>
  <c r="O6263" i="4"/>
  <c r="O6262" i="4"/>
  <c r="O6261" i="4"/>
  <c r="O6260" i="4"/>
  <c r="O6259" i="4"/>
  <c r="O6258" i="4"/>
  <c r="O6257" i="4"/>
  <c r="O6256" i="4"/>
  <c r="O6255" i="4"/>
  <c r="O6254" i="4"/>
  <c r="O6253" i="4"/>
  <c r="O6252" i="4"/>
  <c r="O6251" i="4"/>
  <c r="O6250" i="4"/>
  <c r="O6249" i="4"/>
  <c r="O6248" i="4"/>
  <c r="O6247" i="4"/>
  <c r="O6246" i="4"/>
  <c r="O6245" i="4"/>
  <c r="O6244" i="4"/>
  <c r="O6243" i="4"/>
  <c r="O6242" i="4"/>
  <c r="O6241" i="4"/>
  <c r="O6240" i="4"/>
  <c r="O6239" i="4"/>
  <c r="O6238" i="4"/>
  <c r="O6237" i="4"/>
  <c r="O6236" i="4"/>
  <c r="O6235" i="4"/>
  <c r="O6234" i="4"/>
  <c r="O6233" i="4"/>
  <c r="O6232" i="4"/>
  <c r="O6231" i="4"/>
  <c r="O6230" i="4"/>
  <c r="O6229" i="4"/>
  <c r="O6228" i="4"/>
  <c r="O6227" i="4"/>
  <c r="O6226" i="4"/>
  <c r="O6225" i="4"/>
  <c r="O6224" i="4"/>
  <c r="O6223" i="4"/>
  <c r="O6222" i="4"/>
  <c r="O6221" i="4"/>
  <c r="O6220" i="4"/>
  <c r="O6219" i="4"/>
  <c r="O6218" i="4"/>
  <c r="O6217" i="4"/>
  <c r="O6216" i="4"/>
  <c r="O6215" i="4"/>
  <c r="O6214" i="4"/>
  <c r="O6213" i="4"/>
  <c r="O6212" i="4"/>
  <c r="O6211" i="4"/>
  <c r="O6210" i="4"/>
  <c r="O6209" i="4"/>
  <c r="O6208" i="4"/>
  <c r="O6207" i="4"/>
  <c r="O6206" i="4"/>
  <c r="O6205" i="4"/>
  <c r="O6204" i="4"/>
  <c r="O6203" i="4"/>
  <c r="O6202" i="4"/>
  <c r="O6201" i="4"/>
  <c r="O6200" i="4"/>
  <c r="O6199" i="4"/>
  <c r="O6198" i="4"/>
  <c r="O6197" i="4"/>
  <c r="O6196" i="4"/>
  <c r="O6195" i="4"/>
  <c r="O6194" i="4"/>
  <c r="O6193" i="4"/>
  <c r="O6192" i="4"/>
  <c r="O6191" i="4"/>
  <c r="O6190" i="4"/>
  <c r="O6189" i="4"/>
  <c r="O6188" i="4"/>
  <c r="O6187" i="4"/>
  <c r="O6186" i="4"/>
  <c r="O6185" i="4"/>
  <c r="O6184" i="4"/>
  <c r="O6183" i="4"/>
  <c r="O6182" i="4"/>
  <c r="O6181" i="4"/>
  <c r="O6180" i="4"/>
  <c r="O6179" i="4"/>
  <c r="O6178" i="4"/>
  <c r="O6177" i="4"/>
  <c r="O6176" i="4"/>
  <c r="O6175" i="4"/>
  <c r="O6174" i="4"/>
  <c r="O6173" i="4"/>
  <c r="O6172" i="4"/>
  <c r="O6171" i="4"/>
  <c r="O6170" i="4"/>
  <c r="O6169" i="4"/>
  <c r="O6168" i="4"/>
  <c r="O6167" i="4"/>
  <c r="O6166" i="4"/>
  <c r="O6165" i="4"/>
  <c r="O6164" i="4"/>
  <c r="O6163" i="4"/>
  <c r="O6162" i="4"/>
  <c r="O6161" i="4"/>
  <c r="O6160" i="4"/>
  <c r="O6159" i="4"/>
  <c r="O6158" i="4"/>
  <c r="O6157" i="4"/>
  <c r="O6156" i="4"/>
  <c r="O6155" i="4"/>
  <c r="O6154" i="4"/>
  <c r="O6153" i="4"/>
  <c r="O6152" i="4"/>
  <c r="O6151" i="4"/>
  <c r="O6150" i="4"/>
  <c r="O6149" i="4"/>
  <c r="O6148" i="4"/>
  <c r="O6147" i="4"/>
  <c r="O6146" i="4"/>
  <c r="O6145" i="4"/>
  <c r="O6144" i="4"/>
  <c r="O6143" i="4"/>
  <c r="O6142" i="4"/>
  <c r="O6141" i="4"/>
  <c r="O6140" i="4"/>
  <c r="O6139" i="4"/>
  <c r="O6138" i="4"/>
  <c r="O6137" i="4"/>
  <c r="O6136" i="4"/>
  <c r="O6135" i="4"/>
  <c r="O6134" i="4"/>
  <c r="O6133" i="4"/>
  <c r="O6132" i="4"/>
  <c r="O6131" i="4"/>
  <c r="O6130" i="4"/>
  <c r="O6129" i="4"/>
  <c r="O6128" i="4"/>
  <c r="O6127" i="4"/>
  <c r="O6126" i="4"/>
  <c r="O6125" i="4"/>
  <c r="O6124" i="4"/>
  <c r="O6123" i="4"/>
  <c r="O6122" i="4"/>
  <c r="O6121" i="4"/>
  <c r="O6120" i="4"/>
  <c r="O6119" i="4"/>
  <c r="O6118" i="4"/>
  <c r="O6117" i="4"/>
  <c r="O6116" i="4"/>
  <c r="O6115" i="4"/>
  <c r="O6114" i="4"/>
  <c r="O6113" i="4"/>
  <c r="O6112" i="4"/>
  <c r="O6111" i="4"/>
  <c r="O6110" i="4"/>
  <c r="O6109" i="4"/>
  <c r="O6108" i="4"/>
  <c r="O6107" i="4"/>
  <c r="O6106" i="4"/>
  <c r="O6105" i="4"/>
  <c r="O6104" i="4"/>
  <c r="O6103" i="4"/>
  <c r="O6102" i="4"/>
  <c r="O6101" i="4"/>
  <c r="O6100" i="4"/>
  <c r="O6099" i="4"/>
  <c r="O6098" i="4"/>
  <c r="O6097" i="4"/>
  <c r="O6096" i="4"/>
  <c r="O6095" i="4"/>
  <c r="O6094" i="4"/>
  <c r="O6093" i="4"/>
  <c r="O6092" i="4"/>
  <c r="O6091" i="4"/>
  <c r="O6090" i="4"/>
  <c r="O6089" i="4"/>
  <c r="O6088" i="4"/>
  <c r="O6087" i="4"/>
  <c r="O6086" i="4"/>
  <c r="O6085" i="4"/>
  <c r="O6084" i="4"/>
  <c r="O6083" i="4"/>
  <c r="O6082" i="4"/>
  <c r="O6081" i="4"/>
  <c r="O6080" i="4"/>
  <c r="O6079" i="4"/>
  <c r="O6078" i="4"/>
  <c r="O6077" i="4"/>
  <c r="O6076" i="4"/>
  <c r="O6075" i="4"/>
  <c r="O6074" i="4"/>
  <c r="O6073" i="4"/>
  <c r="O6072" i="4"/>
  <c r="O6071" i="4"/>
  <c r="O6070" i="4"/>
  <c r="O6069" i="4"/>
  <c r="O6068" i="4"/>
  <c r="O6067" i="4"/>
  <c r="O6066" i="4"/>
  <c r="O6065" i="4"/>
  <c r="O6064" i="4"/>
  <c r="O6063" i="4"/>
  <c r="O6062" i="4"/>
  <c r="O6061" i="4"/>
  <c r="O6060" i="4"/>
  <c r="O6059" i="4"/>
  <c r="O6058" i="4"/>
  <c r="O6057" i="4"/>
  <c r="O6056" i="4"/>
  <c r="O6055" i="4"/>
  <c r="O6054" i="4"/>
  <c r="O6053" i="4"/>
  <c r="O6052" i="4"/>
  <c r="O6051" i="4"/>
  <c r="O6050" i="4"/>
  <c r="O6049" i="4"/>
  <c r="O6048" i="4"/>
  <c r="O6047" i="4"/>
  <c r="O6046" i="4"/>
  <c r="O6045" i="4"/>
  <c r="O6044" i="4"/>
  <c r="O6043" i="4"/>
  <c r="O6042" i="4"/>
  <c r="O6041" i="4"/>
  <c r="O6040" i="4"/>
  <c r="O6039" i="4"/>
  <c r="O6038" i="4"/>
  <c r="O6037" i="4"/>
  <c r="O6036" i="4"/>
  <c r="O6035" i="4"/>
  <c r="O6034" i="4"/>
  <c r="O6033" i="4"/>
  <c r="O6032" i="4"/>
  <c r="O6031" i="4"/>
  <c r="O6030" i="4"/>
  <c r="O6029" i="4"/>
  <c r="O6028" i="4"/>
  <c r="O6027" i="4"/>
  <c r="O6026" i="4"/>
  <c r="O6025" i="4"/>
  <c r="O6024" i="4"/>
  <c r="O6023" i="4"/>
  <c r="O6022" i="4"/>
  <c r="O6021" i="4"/>
  <c r="O6020" i="4"/>
  <c r="O6019" i="4"/>
  <c r="O6018" i="4"/>
  <c r="O6017" i="4"/>
  <c r="O6016" i="4"/>
  <c r="O6015" i="4"/>
  <c r="O6014" i="4"/>
  <c r="O6013" i="4"/>
  <c r="O6012" i="4"/>
  <c r="O6011" i="4"/>
  <c r="O6010" i="4"/>
  <c r="O6009" i="4"/>
  <c r="O6008" i="4"/>
  <c r="O6007" i="4"/>
  <c r="O6006" i="4"/>
  <c r="O6005" i="4"/>
  <c r="O6004" i="4"/>
  <c r="O6003" i="4"/>
  <c r="O6002" i="4"/>
  <c r="O6001" i="4"/>
  <c r="O6000" i="4"/>
  <c r="O5999" i="4"/>
  <c r="O5998" i="4"/>
  <c r="O5997" i="4"/>
  <c r="O5996" i="4"/>
  <c r="O5995" i="4"/>
  <c r="O5994" i="4"/>
  <c r="O5993" i="4"/>
  <c r="O5992" i="4"/>
  <c r="O5991" i="4"/>
  <c r="O5990" i="4"/>
  <c r="O5989" i="4"/>
  <c r="O5988" i="4"/>
  <c r="O5987" i="4"/>
  <c r="O5986" i="4"/>
  <c r="O5985" i="4"/>
  <c r="O5984" i="4"/>
  <c r="O5983" i="4"/>
  <c r="O5982" i="4"/>
  <c r="O5981" i="4"/>
  <c r="O5980" i="4"/>
  <c r="O5979" i="4"/>
  <c r="O5978" i="4"/>
  <c r="O5977" i="4"/>
  <c r="O5976" i="4"/>
  <c r="O5975" i="4"/>
  <c r="O5974" i="4"/>
  <c r="O5973" i="4"/>
  <c r="O5972" i="4"/>
  <c r="O5971" i="4"/>
  <c r="O5970" i="4"/>
  <c r="O5969" i="4"/>
  <c r="O5968" i="4"/>
  <c r="O5967" i="4"/>
  <c r="O5966" i="4"/>
  <c r="O5965" i="4"/>
  <c r="O5964" i="4"/>
  <c r="O5963" i="4"/>
  <c r="O5962" i="4"/>
  <c r="O5961" i="4"/>
  <c r="O5960" i="4"/>
  <c r="O5959" i="4"/>
  <c r="O5958" i="4"/>
  <c r="O5957" i="4"/>
  <c r="O5956" i="4"/>
  <c r="O5955" i="4"/>
  <c r="O5954" i="4"/>
  <c r="O5953" i="4"/>
  <c r="O5952" i="4"/>
  <c r="O5951" i="4"/>
  <c r="O5950" i="4"/>
  <c r="O5949" i="4"/>
  <c r="O5948" i="4"/>
  <c r="O5947" i="4"/>
  <c r="O5946" i="4"/>
  <c r="O5945" i="4"/>
  <c r="O5944" i="4"/>
  <c r="O5943" i="4"/>
  <c r="O5942" i="4"/>
  <c r="O5941" i="4"/>
  <c r="O5940" i="4"/>
  <c r="O5939" i="4"/>
  <c r="O5938" i="4"/>
  <c r="O5937" i="4"/>
  <c r="O5936" i="4"/>
  <c r="O5935" i="4"/>
  <c r="O5934" i="4"/>
  <c r="O5933" i="4"/>
  <c r="O5932" i="4"/>
  <c r="O5931" i="4"/>
  <c r="O5930" i="4"/>
  <c r="O5929" i="4"/>
  <c r="O5928" i="4"/>
  <c r="O5927" i="4"/>
  <c r="O5926" i="4"/>
  <c r="O5925" i="4"/>
  <c r="O5924" i="4"/>
  <c r="O5923" i="4"/>
  <c r="O5922" i="4"/>
  <c r="O5921" i="4"/>
  <c r="O5920" i="4"/>
  <c r="O5919" i="4"/>
  <c r="O5918" i="4"/>
  <c r="O5917" i="4"/>
  <c r="O5916" i="4"/>
  <c r="O5915" i="4"/>
  <c r="O5914" i="4"/>
  <c r="O5913" i="4"/>
  <c r="O5912" i="4"/>
  <c r="O5911" i="4"/>
  <c r="O5910" i="4"/>
  <c r="O5909" i="4"/>
  <c r="O5908" i="4"/>
  <c r="O5907" i="4"/>
  <c r="O5906" i="4"/>
  <c r="O5905" i="4"/>
  <c r="O5904" i="4"/>
  <c r="O5903" i="4"/>
  <c r="O5902" i="4"/>
  <c r="O5901" i="4"/>
  <c r="O5900" i="4"/>
  <c r="O5899" i="4"/>
  <c r="O5898" i="4"/>
  <c r="O5897" i="4"/>
  <c r="O5896" i="4"/>
  <c r="O5895" i="4"/>
  <c r="O5894" i="4"/>
  <c r="O5893" i="4"/>
  <c r="O5892" i="4"/>
  <c r="O5891" i="4"/>
  <c r="O5890" i="4"/>
  <c r="O5889" i="4"/>
  <c r="O5888" i="4"/>
  <c r="O5887" i="4"/>
  <c r="O5886" i="4"/>
  <c r="O5885" i="4"/>
  <c r="O5884" i="4"/>
  <c r="O5883" i="4"/>
  <c r="O5882" i="4"/>
  <c r="O5881" i="4"/>
  <c r="O5880" i="4"/>
  <c r="O5879" i="4"/>
  <c r="O5878" i="4"/>
  <c r="O5877" i="4"/>
  <c r="O5876" i="4"/>
  <c r="O5875" i="4"/>
  <c r="O5874" i="4"/>
  <c r="O5873" i="4"/>
  <c r="O5872" i="4"/>
  <c r="O5871" i="4"/>
  <c r="O5870" i="4"/>
  <c r="O5869" i="4"/>
  <c r="O5868" i="4"/>
  <c r="O5867" i="4"/>
  <c r="O5866" i="4"/>
  <c r="O5865" i="4"/>
  <c r="O5864" i="4"/>
  <c r="O5863" i="4"/>
  <c r="O5862" i="4"/>
  <c r="O5861" i="4"/>
  <c r="O5860" i="4"/>
  <c r="O5859" i="4"/>
  <c r="O5858" i="4"/>
  <c r="O5857" i="4"/>
  <c r="O5856" i="4"/>
  <c r="O5855" i="4"/>
  <c r="O5854" i="4"/>
  <c r="O5853" i="4"/>
  <c r="O5852" i="4"/>
  <c r="O5851" i="4"/>
  <c r="O5850" i="4"/>
  <c r="O5849" i="4"/>
  <c r="O5848" i="4"/>
  <c r="O5847" i="4"/>
  <c r="O5846" i="4"/>
  <c r="O5845" i="4"/>
  <c r="O5844" i="4"/>
  <c r="O5843" i="4"/>
  <c r="O5842" i="4"/>
  <c r="O5841" i="4"/>
  <c r="O5840" i="4"/>
  <c r="O5839" i="4"/>
  <c r="O5838" i="4"/>
  <c r="O5837" i="4"/>
  <c r="O5836" i="4"/>
  <c r="O5835" i="4"/>
  <c r="O5834" i="4"/>
  <c r="O5833" i="4"/>
  <c r="O5832" i="4"/>
  <c r="O5831" i="4"/>
  <c r="O5830" i="4"/>
  <c r="O5829" i="4"/>
  <c r="O5828" i="4"/>
  <c r="O5827" i="4"/>
  <c r="O5826" i="4"/>
  <c r="O5825" i="4"/>
  <c r="O5824" i="4"/>
  <c r="O5823" i="4"/>
  <c r="O5822" i="4"/>
  <c r="O5821" i="4"/>
  <c r="O5820" i="4"/>
  <c r="O5819" i="4"/>
  <c r="O5818" i="4"/>
  <c r="O5817" i="4"/>
  <c r="O5816" i="4"/>
  <c r="O5815" i="4"/>
  <c r="O5814" i="4"/>
  <c r="O5813" i="4"/>
  <c r="O5812" i="4"/>
  <c r="O5811" i="4"/>
  <c r="O5810" i="4"/>
  <c r="O5809" i="4"/>
  <c r="O5808" i="4"/>
  <c r="O5807" i="4"/>
  <c r="O5806" i="4"/>
  <c r="O5805" i="4"/>
  <c r="O5804" i="4"/>
  <c r="O5803" i="4"/>
  <c r="O5802" i="4"/>
  <c r="O5801" i="4"/>
  <c r="O5800" i="4"/>
  <c r="O5799" i="4"/>
  <c r="O5798" i="4"/>
  <c r="O5797" i="4"/>
  <c r="O5796" i="4"/>
  <c r="O5795" i="4"/>
  <c r="O5794" i="4"/>
  <c r="O5793" i="4"/>
  <c r="O5792" i="4"/>
  <c r="O5791" i="4"/>
  <c r="O5790" i="4"/>
  <c r="O5789" i="4"/>
  <c r="O5788" i="4"/>
  <c r="O5787" i="4"/>
  <c r="O5786" i="4"/>
  <c r="O5785" i="4"/>
  <c r="O5784" i="4"/>
  <c r="O5783" i="4"/>
  <c r="O5782" i="4"/>
  <c r="O5781" i="4"/>
  <c r="O5780" i="4"/>
  <c r="O5779" i="4"/>
  <c r="O5778" i="4"/>
  <c r="O5777" i="4"/>
  <c r="O5776" i="4"/>
  <c r="O5775" i="4"/>
  <c r="O5774" i="4"/>
  <c r="O5773" i="4"/>
  <c r="O5772" i="4"/>
  <c r="O5771" i="4"/>
  <c r="O5770" i="4"/>
  <c r="O5769" i="4"/>
  <c r="O5768" i="4"/>
  <c r="O5767" i="4"/>
  <c r="O5766" i="4"/>
  <c r="O5765" i="4"/>
  <c r="O5764" i="4"/>
  <c r="O5763" i="4"/>
  <c r="O5762" i="4"/>
  <c r="O5761" i="4"/>
  <c r="O5760" i="4"/>
  <c r="O5759" i="4"/>
  <c r="O5758" i="4"/>
  <c r="O5757" i="4"/>
  <c r="O5756" i="4"/>
  <c r="O5755" i="4"/>
  <c r="O5754" i="4"/>
  <c r="O5753" i="4"/>
  <c r="O5752" i="4"/>
  <c r="O5751" i="4"/>
  <c r="O5750" i="4"/>
  <c r="O5749" i="4"/>
  <c r="O5748" i="4"/>
  <c r="O5747" i="4"/>
  <c r="O5746" i="4"/>
  <c r="O5745" i="4"/>
  <c r="O5744" i="4"/>
  <c r="O5743" i="4"/>
  <c r="O5742" i="4"/>
  <c r="O5741" i="4"/>
  <c r="O5740" i="4"/>
  <c r="O5739" i="4"/>
  <c r="O5738" i="4"/>
  <c r="O5737" i="4"/>
  <c r="O5736" i="4"/>
  <c r="O5735" i="4"/>
  <c r="O5734" i="4"/>
  <c r="O5733" i="4"/>
  <c r="O5732" i="4"/>
  <c r="O5731" i="4"/>
  <c r="O5730" i="4"/>
  <c r="O5729" i="4"/>
  <c r="O5728" i="4"/>
  <c r="O5727" i="4"/>
  <c r="O5726" i="4"/>
  <c r="O5725" i="4"/>
  <c r="O5724" i="4"/>
  <c r="O5723" i="4"/>
  <c r="O5722" i="4"/>
  <c r="O5721" i="4"/>
  <c r="O5720" i="4"/>
  <c r="O5719" i="4"/>
  <c r="O5718" i="4"/>
  <c r="O5717" i="4"/>
  <c r="O5716" i="4"/>
  <c r="O5715" i="4"/>
  <c r="O5714" i="4"/>
  <c r="O5713" i="4"/>
  <c r="O5712" i="4"/>
  <c r="O5711" i="4"/>
  <c r="O5710" i="4"/>
  <c r="O5709" i="4"/>
  <c r="O5708" i="4"/>
  <c r="O5707" i="4"/>
  <c r="O5706" i="4"/>
  <c r="O5705" i="4"/>
  <c r="O5704" i="4"/>
  <c r="O5703" i="4"/>
  <c r="O5702" i="4"/>
  <c r="O5701" i="4"/>
  <c r="O5700" i="4"/>
  <c r="O5699" i="4"/>
  <c r="O5698" i="4"/>
  <c r="O5697" i="4"/>
  <c r="O5696" i="4"/>
  <c r="O5695" i="4"/>
  <c r="O5694" i="4"/>
  <c r="O5693" i="4"/>
  <c r="O5692" i="4"/>
  <c r="O5691" i="4"/>
  <c r="O5690" i="4"/>
  <c r="O5689" i="4"/>
  <c r="O5688" i="4"/>
  <c r="O5687" i="4"/>
  <c r="O5686" i="4"/>
  <c r="O5685" i="4"/>
  <c r="O5684" i="4"/>
  <c r="O5683" i="4"/>
  <c r="O5682" i="4"/>
  <c r="O5681" i="4"/>
  <c r="O5680" i="4"/>
  <c r="O5679" i="4"/>
  <c r="O5678" i="4"/>
  <c r="O5677" i="4"/>
  <c r="O5676" i="4"/>
  <c r="O5675" i="4"/>
  <c r="O5674" i="4"/>
  <c r="O5673" i="4"/>
  <c r="O5672" i="4"/>
  <c r="O5671" i="4"/>
  <c r="O5670" i="4"/>
  <c r="O5669" i="4"/>
  <c r="O5668" i="4"/>
  <c r="O5667" i="4"/>
  <c r="O5666" i="4"/>
  <c r="O5665" i="4"/>
  <c r="O5664" i="4"/>
  <c r="O5663" i="4"/>
  <c r="O5662" i="4"/>
  <c r="O5661" i="4"/>
  <c r="O5660" i="4"/>
  <c r="O5659" i="4"/>
  <c r="O5658" i="4"/>
  <c r="O5657" i="4"/>
  <c r="O5656" i="4"/>
  <c r="O5655" i="4"/>
  <c r="O5654" i="4"/>
  <c r="O5653" i="4"/>
  <c r="O5652" i="4"/>
  <c r="O5651" i="4"/>
  <c r="O5650" i="4"/>
  <c r="O5649" i="4"/>
  <c r="O5648" i="4"/>
  <c r="O5647" i="4"/>
  <c r="O5646" i="4"/>
  <c r="O5645" i="4"/>
  <c r="O5644" i="4"/>
  <c r="O5643" i="4"/>
  <c r="O5642" i="4"/>
  <c r="O5641" i="4"/>
  <c r="O5640" i="4"/>
  <c r="O5639" i="4"/>
  <c r="O5638" i="4"/>
  <c r="O5637" i="4"/>
  <c r="O5636" i="4"/>
  <c r="O5635" i="4"/>
  <c r="O5634" i="4"/>
  <c r="O5633" i="4"/>
  <c r="O5632" i="4"/>
  <c r="O5631" i="4"/>
  <c r="O5630" i="4"/>
  <c r="O5629" i="4"/>
  <c r="O5628" i="4"/>
  <c r="O5627" i="4"/>
  <c r="O5626" i="4"/>
  <c r="O5625" i="4"/>
  <c r="O5624" i="4"/>
  <c r="O5623" i="4"/>
  <c r="O5622" i="4"/>
  <c r="O5621" i="4"/>
  <c r="O5620" i="4"/>
  <c r="O5619" i="4"/>
  <c r="O5618" i="4"/>
  <c r="O5617" i="4"/>
  <c r="O5616" i="4"/>
  <c r="O5615" i="4"/>
  <c r="O5614" i="4"/>
  <c r="O5613" i="4"/>
  <c r="O5612" i="4"/>
  <c r="O5611" i="4"/>
  <c r="O5610" i="4"/>
  <c r="O5609" i="4"/>
  <c r="O5608" i="4"/>
  <c r="O5607" i="4"/>
  <c r="O5606" i="4"/>
  <c r="O5605" i="4"/>
  <c r="O5604" i="4"/>
  <c r="O5603" i="4"/>
  <c r="O5602" i="4"/>
  <c r="O5601" i="4"/>
  <c r="O5600" i="4"/>
  <c r="O5599" i="4"/>
  <c r="O5598" i="4"/>
  <c r="O5597" i="4"/>
  <c r="O5596" i="4"/>
  <c r="O5595" i="4"/>
  <c r="O5594" i="4"/>
  <c r="O5593" i="4"/>
  <c r="O5592" i="4"/>
  <c r="O5591" i="4"/>
  <c r="O5590" i="4"/>
  <c r="O5589" i="4"/>
  <c r="O5588" i="4"/>
  <c r="O5587" i="4"/>
  <c r="O5586" i="4"/>
  <c r="O5585" i="4"/>
  <c r="O5584" i="4"/>
  <c r="O5583" i="4"/>
  <c r="O5582" i="4"/>
  <c r="O5581" i="4"/>
  <c r="O5580" i="4"/>
  <c r="O5579" i="4"/>
  <c r="O5578" i="4"/>
  <c r="O5577" i="4"/>
  <c r="O5576" i="4"/>
  <c r="O5575" i="4"/>
  <c r="O5574" i="4"/>
  <c r="O5573" i="4"/>
  <c r="O5572" i="4"/>
  <c r="O5571" i="4"/>
  <c r="O5570" i="4"/>
  <c r="O5569" i="4"/>
  <c r="O5568" i="4"/>
  <c r="O5567" i="4"/>
  <c r="O5566" i="4"/>
  <c r="O5565" i="4"/>
  <c r="O5564" i="4"/>
  <c r="O5563" i="4"/>
  <c r="O5562" i="4"/>
  <c r="O5561" i="4"/>
  <c r="O5560" i="4"/>
  <c r="O5559" i="4"/>
  <c r="O5558" i="4"/>
  <c r="O5557" i="4"/>
  <c r="O5556" i="4"/>
  <c r="O5555" i="4"/>
  <c r="O5554" i="4"/>
  <c r="O5553" i="4"/>
  <c r="O5552" i="4"/>
  <c r="O5551" i="4"/>
  <c r="O5550" i="4"/>
  <c r="O5549" i="4"/>
  <c r="O5548" i="4"/>
  <c r="O5547" i="4"/>
  <c r="O5546" i="4"/>
  <c r="O5545" i="4"/>
  <c r="O5544" i="4"/>
  <c r="O5543" i="4"/>
  <c r="O5542" i="4"/>
  <c r="O5541" i="4"/>
  <c r="O5540" i="4"/>
  <c r="O5539" i="4"/>
  <c r="O5538" i="4"/>
  <c r="O5537" i="4"/>
  <c r="O5536" i="4"/>
  <c r="O5535" i="4"/>
  <c r="O5534" i="4"/>
  <c r="O5533" i="4"/>
  <c r="O5532" i="4"/>
  <c r="O5531" i="4"/>
  <c r="O5530" i="4"/>
  <c r="O5529" i="4"/>
  <c r="O5528" i="4"/>
  <c r="O5527" i="4"/>
  <c r="O5526" i="4"/>
  <c r="O5525" i="4"/>
  <c r="O5524" i="4"/>
  <c r="O5523" i="4"/>
  <c r="O5522" i="4"/>
  <c r="O5521" i="4"/>
  <c r="O5520" i="4"/>
  <c r="O5519" i="4"/>
  <c r="O5518" i="4"/>
  <c r="O5517" i="4"/>
  <c r="O5516" i="4"/>
  <c r="O5515" i="4"/>
  <c r="O5514" i="4"/>
  <c r="O5513" i="4"/>
  <c r="O5512" i="4"/>
  <c r="O5511" i="4"/>
  <c r="O5510" i="4"/>
  <c r="O5509" i="4"/>
  <c r="O5508" i="4"/>
  <c r="O5507" i="4"/>
  <c r="O5506" i="4"/>
  <c r="O5505" i="4"/>
  <c r="O5504" i="4"/>
  <c r="O5503" i="4"/>
  <c r="O5502" i="4"/>
  <c r="O5501" i="4"/>
  <c r="O5500" i="4"/>
  <c r="O5499" i="4"/>
  <c r="O5498" i="4"/>
  <c r="O5497" i="4"/>
  <c r="O5496" i="4"/>
  <c r="O5495" i="4"/>
  <c r="O5494" i="4"/>
  <c r="O5493" i="4"/>
  <c r="O5492" i="4"/>
  <c r="O5491" i="4"/>
  <c r="O5490" i="4"/>
  <c r="O5489" i="4"/>
  <c r="O5488" i="4"/>
  <c r="O5487" i="4"/>
  <c r="O5486" i="4"/>
  <c r="O5485" i="4"/>
  <c r="O5484" i="4"/>
  <c r="O5483" i="4"/>
  <c r="O5482" i="4"/>
  <c r="O5481" i="4"/>
  <c r="O5480" i="4"/>
  <c r="O5479" i="4"/>
  <c r="O5478" i="4"/>
  <c r="O5477" i="4"/>
  <c r="O5476" i="4"/>
  <c r="O5475" i="4"/>
  <c r="O5474" i="4"/>
  <c r="O5473" i="4"/>
  <c r="O5472" i="4"/>
  <c r="O5471" i="4"/>
  <c r="O5470" i="4"/>
  <c r="O5469" i="4"/>
  <c r="O5468" i="4"/>
  <c r="O5467" i="4"/>
  <c r="O5466" i="4"/>
  <c r="O5465" i="4"/>
  <c r="O5464" i="4"/>
  <c r="O5463" i="4"/>
  <c r="O5462" i="4"/>
  <c r="O5461" i="4"/>
  <c r="O5460" i="4"/>
  <c r="O5459" i="4"/>
  <c r="O5458" i="4"/>
  <c r="O5457" i="4"/>
  <c r="O5456" i="4"/>
  <c r="O5455" i="4"/>
  <c r="O5454" i="4"/>
  <c r="O5453" i="4"/>
  <c r="O5452" i="4"/>
  <c r="O5451" i="4"/>
  <c r="O5450" i="4"/>
  <c r="O5449" i="4"/>
  <c r="O5448" i="4"/>
  <c r="O5447" i="4"/>
  <c r="O5446" i="4"/>
  <c r="O5445" i="4"/>
  <c r="O5444" i="4"/>
  <c r="O5443" i="4"/>
  <c r="O5442" i="4"/>
  <c r="O5441" i="4"/>
  <c r="O5440" i="4"/>
  <c r="O5439" i="4"/>
  <c r="O5438" i="4"/>
  <c r="O5437" i="4"/>
  <c r="O5436" i="4"/>
  <c r="O5435" i="4"/>
  <c r="O5434" i="4"/>
  <c r="O5433" i="4"/>
  <c r="O5432" i="4"/>
  <c r="O5431" i="4"/>
  <c r="O5430" i="4"/>
  <c r="O5429" i="4"/>
  <c r="O5428" i="4"/>
  <c r="O5427" i="4"/>
  <c r="O5426" i="4"/>
  <c r="O5425" i="4"/>
  <c r="O5424" i="4"/>
  <c r="O5423" i="4"/>
  <c r="O5422" i="4"/>
  <c r="O5421" i="4"/>
  <c r="O5420" i="4"/>
  <c r="O5419" i="4"/>
  <c r="O5418" i="4"/>
  <c r="O5417" i="4"/>
  <c r="O5416" i="4"/>
  <c r="O5415" i="4"/>
  <c r="O5414" i="4"/>
  <c r="O5413" i="4"/>
  <c r="O5412" i="4"/>
  <c r="O5411" i="4"/>
  <c r="O5410" i="4"/>
  <c r="O5409" i="4"/>
  <c r="O5408" i="4"/>
  <c r="O5407" i="4"/>
  <c r="O5406" i="4"/>
  <c r="O5405" i="4"/>
  <c r="O5404" i="4"/>
  <c r="O5403" i="4"/>
  <c r="O5402" i="4"/>
  <c r="O5401" i="4"/>
  <c r="O5400" i="4"/>
  <c r="O5399" i="4"/>
  <c r="O5398" i="4"/>
  <c r="O5397" i="4"/>
  <c r="O5396" i="4"/>
  <c r="O5395" i="4"/>
  <c r="O5394" i="4"/>
  <c r="O5393" i="4"/>
  <c r="O5392" i="4"/>
  <c r="O5391" i="4"/>
  <c r="O5390" i="4"/>
  <c r="O5389" i="4"/>
  <c r="O5388" i="4"/>
  <c r="O5387" i="4"/>
  <c r="O5386" i="4"/>
  <c r="O5385" i="4"/>
  <c r="O5384" i="4"/>
  <c r="O5383" i="4"/>
  <c r="O5382" i="4"/>
  <c r="O5381" i="4"/>
  <c r="O5380" i="4"/>
  <c r="O5379" i="4"/>
  <c r="O5378" i="4"/>
  <c r="O5377" i="4"/>
  <c r="O5376" i="4"/>
  <c r="O5375" i="4"/>
  <c r="O5374" i="4"/>
  <c r="O5373" i="4"/>
  <c r="O5372" i="4"/>
  <c r="O5371" i="4"/>
  <c r="O5370" i="4"/>
  <c r="O5369" i="4"/>
  <c r="O5368" i="4"/>
  <c r="O5367" i="4"/>
  <c r="O5366" i="4"/>
  <c r="O5365" i="4"/>
  <c r="O5364" i="4"/>
  <c r="O5363" i="4"/>
  <c r="O5362" i="4"/>
  <c r="O5361" i="4"/>
  <c r="O5360" i="4"/>
  <c r="O5359" i="4"/>
  <c r="O5358" i="4"/>
  <c r="O5357" i="4"/>
  <c r="O5356" i="4"/>
  <c r="O5355" i="4"/>
  <c r="O5354" i="4"/>
  <c r="O5353" i="4"/>
  <c r="O5352" i="4"/>
  <c r="O5351" i="4"/>
  <c r="O5350" i="4"/>
  <c r="O5349" i="4"/>
  <c r="O5348" i="4"/>
  <c r="O5347" i="4"/>
  <c r="O5346" i="4"/>
  <c r="O5345" i="4"/>
  <c r="O5344" i="4"/>
  <c r="O5343" i="4"/>
  <c r="O5342" i="4"/>
  <c r="O5341" i="4"/>
  <c r="O5340" i="4"/>
  <c r="O5339" i="4"/>
  <c r="O5338" i="4"/>
  <c r="O5337" i="4"/>
  <c r="O5336" i="4"/>
  <c r="O5335" i="4"/>
  <c r="O5334" i="4"/>
  <c r="O5333" i="4"/>
  <c r="O5332" i="4"/>
  <c r="O5331" i="4"/>
  <c r="O5330" i="4"/>
  <c r="O5329" i="4"/>
  <c r="O5328" i="4"/>
  <c r="O5327" i="4"/>
  <c r="O5326" i="4"/>
  <c r="O5325" i="4"/>
  <c r="O5324" i="4"/>
  <c r="O5323" i="4"/>
  <c r="O5322" i="4"/>
  <c r="O5321" i="4"/>
  <c r="O5320" i="4"/>
  <c r="O5319" i="4"/>
  <c r="O5318" i="4"/>
  <c r="O5317" i="4"/>
  <c r="O5316" i="4"/>
  <c r="O5315" i="4"/>
  <c r="O5314" i="4"/>
  <c r="O5313" i="4"/>
  <c r="O5312" i="4"/>
  <c r="O5311" i="4"/>
  <c r="O5310" i="4"/>
  <c r="O5309" i="4"/>
  <c r="O5308" i="4"/>
  <c r="O5307" i="4"/>
  <c r="O5306" i="4"/>
  <c r="O5305" i="4"/>
  <c r="O5304" i="4"/>
  <c r="O5303" i="4"/>
  <c r="O5302" i="4"/>
  <c r="O5301" i="4"/>
  <c r="O5300" i="4"/>
  <c r="O5299" i="4"/>
  <c r="O5298" i="4"/>
  <c r="O5297" i="4"/>
  <c r="O5296" i="4"/>
  <c r="O5295" i="4"/>
  <c r="O5294" i="4"/>
  <c r="O5293" i="4"/>
  <c r="O5292" i="4"/>
  <c r="O5291" i="4"/>
  <c r="O5290" i="4"/>
  <c r="O5289" i="4"/>
  <c r="O5288" i="4"/>
  <c r="O5287" i="4"/>
  <c r="O5286" i="4"/>
  <c r="O5285" i="4"/>
  <c r="O5284" i="4"/>
  <c r="O5283" i="4"/>
  <c r="O5282" i="4"/>
  <c r="O5281" i="4"/>
  <c r="O5280" i="4"/>
  <c r="O5279" i="4"/>
  <c r="O5278" i="4"/>
  <c r="O5277" i="4"/>
  <c r="O5276" i="4"/>
  <c r="O5275" i="4"/>
  <c r="O5274" i="4"/>
  <c r="O5273" i="4"/>
  <c r="O5272" i="4"/>
  <c r="O5271" i="4"/>
  <c r="O5270" i="4"/>
  <c r="O5269" i="4"/>
  <c r="O5268" i="4"/>
  <c r="O5267" i="4"/>
  <c r="O5266" i="4"/>
  <c r="O5265" i="4"/>
  <c r="O5264" i="4"/>
  <c r="O5263" i="4"/>
  <c r="O5262" i="4"/>
  <c r="O5261" i="4"/>
  <c r="O5260" i="4"/>
  <c r="O5259" i="4"/>
  <c r="O5258" i="4"/>
  <c r="O5257" i="4"/>
  <c r="O5256" i="4"/>
  <c r="O5255" i="4"/>
  <c r="O5254" i="4"/>
  <c r="O5253" i="4"/>
  <c r="O5252" i="4"/>
  <c r="O5251" i="4"/>
  <c r="O5250" i="4"/>
  <c r="O5249" i="4"/>
  <c r="O5248" i="4"/>
  <c r="O5247" i="4"/>
  <c r="O5246" i="4"/>
  <c r="O5245" i="4"/>
  <c r="O5244" i="4"/>
  <c r="O5243" i="4"/>
  <c r="O5242" i="4"/>
  <c r="O5241" i="4"/>
  <c r="O5240" i="4"/>
  <c r="O5239" i="4"/>
  <c r="O5238" i="4"/>
  <c r="O5237" i="4"/>
  <c r="O5236" i="4"/>
  <c r="O5235" i="4"/>
  <c r="O5234" i="4"/>
  <c r="O5233" i="4"/>
  <c r="O5232" i="4"/>
  <c r="O5231" i="4"/>
  <c r="O5230" i="4"/>
  <c r="O5229" i="4"/>
  <c r="O5228" i="4"/>
  <c r="O5227" i="4"/>
  <c r="O5226" i="4"/>
  <c r="O5225" i="4"/>
  <c r="O5224" i="4"/>
  <c r="O5223" i="4"/>
  <c r="O5222" i="4"/>
  <c r="O5221" i="4"/>
  <c r="O5220" i="4"/>
  <c r="O5219" i="4"/>
  <c r="O5218" i="4"/>
  <c r="O5217" i="4"/>
  <c r="O5216" i="4"/>
  <c r="O5215" i="4"/>
  <c r="O5214" i="4"/>
  <c r="O5213" i="4"/>
  <c r="O5212" i="4"/>
  <c r="O5211" i="4"/>
  <c r="O5210" i="4"/>
  <c r="O5209" i="4"/>
  <c r="O5208" i="4"/>
  <c r="O5207" i="4"/>
  <c r="O5206" i="4"/>
  <c r="O5205" i="4"/>
  <c r="O5204" i="4"/>
  <c r="O5203" i="4"/>
  <c r="O5202" i="4"/>
  <c r="O5201" i="4"/>
  <c r="O5200" i="4"/>
  <c r="O5199" i="4"/>
  <c r="O5198" i="4"/>
  <c r="O5197" i="4"/>
  <c r="O5196" i="4"/>
  <c r="O5195" i="4"/>
  <c r="O5194" i="4"/>
  <c r="O5193" i="4"/>
  <c r="O5192" i="4"/>
  <c r="O5191" i="4"/>
  <c r="O5190" i="4"/>
  <c r="O5189" i="4"/>
  <c r="O5188" i="4"/>
  <c r="O5187" i="4"/>
  <c r="O5186" i="4"/>
  <c r="O5185" i="4"/>
  <c r="O5184" i="4"/>
  <c r="O5183" i="4"/>
  <c r="O5182" i="4"/>
  <c r="O5181" i="4"/>
  <c r="O5180" i="4"/>
  <c r="O5179" i="4"/>
  <c r="O5178" i="4"/>
  <c r="O5177" i="4"/>
  <c r="O5176" i="4"/>
  <c r="O5175" i="4"/>
  <c r="O5174" i="4"/>
  <c r="O5173" i="4"/>
  <c r="O5172" i="4"/>
  <c r="O5171" i="4"/>
  <c r="O5170" i="4"/>
  <c r="O5169" i="4"/>
  <c r="O5168" i="4"/>
  <c r="O5167" i="4"/>
  <c r="O5166" i="4"/>
  <c r="O5165" i="4"/>
  <c r="O5164" i="4"/>
  <c r="O5163" i="4"/>
  <c r="O5162" i="4"/>
  <c r="O5161" i="4"/>
  <c r="O5160" i="4"/>
  <c r="O5159" i="4"/>
  <c r="O5158" i="4"/>
  <c r="O5157" i="4"/>
  <c r="O5156" i="4"/>
  <c r="O5155" i="4"/>
  <c r="O5154" i="4"/>
  <c r="O5153" i="4"/>
  <c r="O5152" i="4"/>
  <c r="O5151" i="4"/>
  <c r="O5150" i="4"/>
  <c r="O5149" i="4"/>
  <c r="O5148" i="4"/>
  <c r="O5147" i="4"/>
  <c r="O5146" i="4"/>
  <c r="O5145" i="4"/>
  <c r="O5144" i="4"/>
  <c r="O5143" i="4"/>
  <c r="O5142" i="4"/>
  <c r="O5141" i="4"/>
  <c r="O5140" i="4"/>
  <c r="O5139" i="4"/>
  <c r="O5138" i="4"/>
  <c r="O5137" i="4"/>
  <c r="O5136" i="4"/>
  <c r="O5135" i="4"/>
  <c r="O5134" i="4"/>
  <c r="O5133" i="4"/>
  <c r="O5132" i="4"/>
  <c r="O5131" i="4"/>
  <c r="O5130" i="4"/>
  <c r="O5129" i="4"/>
  <c r="O5128" i="4"/>
  <c r="O5127" i="4"/>
  <c r="O5126" i="4"/>
  <c r="O5125" i="4"/>
  <c r="O5124" i="4"/>
  <c r="O5123" i="4"/>
  <c r="O5122" i="4"/>
  <c r="O5121" i="4"/>
  <c r="O5120" i="4"/>
  <c r="O5119" i="4"/>
  <c r="O5118" i="4"/>
  <c r="O5117" i="4"/>
  <c r="O5116" i="4"/>
  <c r="O5115" i="4"/>
  <c r="O5114" i="4"/>
  <c r="O5113" i="4"/>
  <c r="O5112" i="4"/>
  <c r="O5111" i="4"/>
  <c r="O5110" i="4"/>
  <c r="O5109" i="4"/>
  <c r="O5108" i="4"/>
  <c r="O5107" i="4"/>
  <c r="O5106" i="4"/>
  <c r="O5105" i="4"/>
  <c r="O5104" i="4"/>
  <c r="O5103" i="4"/>
  <c r="O5102" i="4"/>
  <c r="O5101" i="4"/>
  <c r="O5100" i="4"/>
  <c r="O5099" i="4"/>
  <c r="O5098" i="4"/>
  <c r="O5097" i="4"/>
  <c r="O5096" i="4"/>
  <c r="O5095" i="4"/>
  <c r="O5094" i="4"/>
  <c r="O5093" i="4"/>
  <c r="O5092" i="4"/>
  <c r="O5091" i="4"/>
  <c r="O5090" i="4"/>
  <c r="O5089" i="4"/>
  <c r="O5088" i="4"/>
  <c r="O5087" i="4"/>
  <c r="O5086" i="4"/>
  <c r="O5085" i="4"/>
  <c r="O5084" i="4"/>
  <c r="O5083" i="4"/>
  <c r="O5082" i="4"/>
  <c r="O5081" i="4"/>
  <c r="O5080" i="4"/>
  <c r="O5079" i="4"/>
  <c r="O5078" i="4"/>
  <c r="O5077" i="4"/>
  <c r="O5076" i="4"/>
  <c r="O5075" i="4"/>
  <c r="O5074" i="4"/>
  <c r="O5073" i="4"/>
  <c r="O5072" i="4"/>
  <c r="O5071" i="4"/>
  <c r="O5070" i="4"/>
  <c r="O5069" i="4"/>
  <c r="O5068" i="4"/>
  <c r="O5067" i="4"/>
  <c r="O5066" i="4"/>
  <c r="O5065" i="4"/>
  <c r="O5064" i="4"/>
  <c r="O5063" i="4"/>
  <c r="O5062" i="4"/>
  <c r="O5061" i="4"/>
  <c r="O5060" i="4"/>
  <c r="O5059" i="4"/>
  <c r="O5058" i="4"/>
  <c r="O5057" i="4"/>
  <c r="O5056" i="4"/>
  <c r="O5055" i="4"/>
  <c r="O5054" i="4"/>
  <c r="O5053" i="4"/>
  <c r="O5052" i="4"/>
  <c r="O5051" i="4"/>
  <c r="O5050" i="4"/>
  <c r="O5049" i="4"/>
  <c r="O5048" i="4"/>
  <c r="O5047" i="4"/>
  <c r="O5046" i="4"/>
  <c r="O5045" i="4"/>
  <c r="O5044" i="4"/>
  <c r="O5043" i="4"/>
  <c r="O5042" i="4"/>
  <c r="O5041" i="4"/>
  <c r="O5040" i="4"/>
  <c r="O5039" i="4"/>
  <c r="O5038" i="4"/>
  <c r="O5037" i="4"/>
  <c r="O5036" i="4"/>
  <c r="O5035" i="4"/>
  <c r="O5034" i="4"/>
  <c r="O5033" i="4"/>
  <c r="O5032" i="4"/>
  <c r="O5031" i="4"/>
  <c r="O5030" i="4"/>
  <c r="O5029" i="4"/>
  <c r="O5028" i="4"/>
  <c r="O5027" i="4"/>
  <c r="O5026" i="4"/>
  <c r="O5025" i="4"/>
  <c r="O5024" i="4"/>
  <c r="O5023" i="4"/>
  <c r="O5022" i="4"/>
  <c r="O5021" i="4"/>
  <c r="O5020" i="4"/>
  <c r="O5019" i="4"/>
  <c r="O5018" i="4"/>
  <c r="O5017" i="4"/>
  <c r="O5016" i="4"/>
  <c r="O5015" i="4"/>
  <c r="O5014" i="4"/>
  <c r="O5013" i="4"/>
  <c r="O5012" i="4"/>
  <c r="O5011" i="4"/>
  <c r="O5010" i="4"/>
  <c r="O5009" i="4"/>
  <c r="O5008" i="4"/>
  <c r="O5007" i="4"/>
  <c r="O5006" i="4"/>
  <c r="O5005" i="4"/>
  <c r="O5004" i="4"/>
  <c r="O5003" i="4"/>
  <c r="O5002" i="4"/>
  <c r="O5001" i="4"/>
  <c r="O5000" i="4"/>
  <c r="O4999" i="4"/>
  <c r="O4998" i="4"/>
  <c r="O4997" i="4"/>
  <c r="O4996" i="4"/>
  <c r="O4995" i="4"/>
  <c r="O4994" i="4"/>
  <c r="O4993" i="4"/>
  <c r="O4992" i="4"/>
  <c r="O4991" i="4"/>
  <c r="O4990" i="4"/>
  <c r="O4989" i="4"/>
  <c r="O4988" i="4"/>
  <c r="O4987" i="4"/>
  <c r="O4986" i="4"/>
  <c r="O4985" i="4"/>
  <c r="O4984" i="4"/>
  <c r="O4983" i="4"/>
  <c r="O4982" i="4"/>
  <c r="O4981" i="4"/>
  <c r="O4980" i="4"/>
  <c r="O4979" i="4"/>
  <c r="O4978" i="4"/>
  <c r="O4977" i="4"/>
  <c r="O4976" i="4"/>
  <c r="O4975" i="4"/>
  <c r="O4974" i="4"/>
  <c r="O4973" i="4"/>
  <c r="O4972" i="4"/>
  <c r="O4971" i="4"/>
  <c r="O4970" i="4"/>
  <c r="O4969" i="4"/>
  <c r="O4968" i="4"/>
  <c r="O4967" i="4"/>
  <c r="O4966" i="4"/>
  <c r="O4965" i="4"/>
  <c r="O4964" i="4"/>
  <c r="O4963" i="4"/>
  <c r="O4962" i="4"/>
  <c r="O4961" i="4"/>
  <c r="O4960" i="4"/>
  <c r="O4959" i="4"/>
  <c r="O4958" i="4"/>
  <c r="O4957" i="4"/>
  <c r="O4956" i="4"/>
  <c r="O4955" i="4"/>
  <c r="O4954" i="4"/>
  <c r="O4953" i="4"/>
  <c r="O4952" i="4"/>
  <c r="O4951" i="4"/>
  <c r="O4950" i="4"/>
  <c r="O4949" i="4"/>
  <c r="O4948" i="4"/>
  <c r="O4947" i="4"/>
  <c r="O4946" i="4"/>
  <c r="O4945" i="4"/>
  <c r="O4944" i="4"/>
  <c r="O4943" i="4"/>
  <c r="O4942" i="4"/>
  <c r="O4941" i="4"/>
  <c r="O4940" i="4"/>
  <c r="O4939" i="4"/>
  <c r="O4938" i="4"/>
  <c r="O4937" i="4"/>
  <c r="O4936" i="4"/>
  <c r="O4935" i="4"/>
  <c r="O4934" i="4"/>
  <c r="O4933" i="4"/>
  <c r="O4932" i="4"/>
  <c r="O4931" i="4"/>
  <c r="O4930" i="4"/>
  <c r="O4929" i="4"/>
  <c r="O4928" i="4"/>
  <c r="O4927" i="4"/>
  <c r="O4926" i="4"/>
  <c r="O4925" i="4"/>
  <c r="O4924" i="4"/>
  <c r="O4923" i="4"/>
  <c r="O4922" i="4"/>
  <c r="O4921" i="4"/>
  <c r="O4920" i="4"/>
  <c r="O4919" i="4"/>
  <c r="O4918" i="4"/>
  <c r="O4917" i="4"/>
  <c r="O4916" i="4"/>
  <c r="O4915" i="4"/>
  <c r="O4914" i="4"/>
  <c r="O4913" i="4"/>
  <c r="O4912" i="4"/>
  <c r="O4911" i="4"/>
  <c r="O4910" i="4"/>
  <c r="O4909" i="4"/>
  <c r="O4908" i="4"/>
  <c r="O4907" i="4"/>
  <c r="O4906" i="4"/>
  <c r="O4905" i="4"/>
  <c r="O4904" i="4"/>
  <c r="O4903" i="4"/>
  <c r="O4902" i="4"/>
  <c r="O4901" i="4"/>
  <c r="O4900" i="4"/>
  <c r="O4899" i="4"/>
  <c r="O4898" i="4"/>
  <c r="O4897" i="4"/>
  <c r="O4896" i="4"/>
  <c r="O4895" i="4"/>
  <c r="O4894" i="4"/>
  <c r="O4893" i="4"/>
  <c r="O4892" i="4"/>
  <c r="O4891" i="4"/>
  <c r="O4890" i="4"/>
  <c r="O4889" i="4"/>
  <c r="O4888" i="4"/>
  <c r="O4887" i="4"/>
  <c r="O4886" i="4"/>
  <c r="O4885" i="4"/>
  <c r="O4884" i="4"/>
  <c r="O4883" i="4"/>
  <c r="O4882" i="4"/>
  <c r="O4881" i="4"/>
  <c r="O4880" i="4"/>
  <c r="O4879" i="4"/>
  <c r="O4878" i="4"/>
  <c r="O4877" i="4"/>
  <c r="O4876" i="4"/>
  <c r="O4875" i="4"/>
  <c r="O4874" i="4"/>
  <c r="O4873" i="4"/>
  <c r="O4872" i="4"/>
  <c r="O4871" i="4"/>
  <c r="O4870" i="4"/>
  <c r="O4869" i="4"/>
  <c r="O4868" i="4"/>
  <c r="O4867" i="4"/>
  <c r="O4866" i="4"/>
  <c r="O4865" i="4"/>
  <c r="O4864" i="4"/>
  <c r="O4863" i="4"/>
  <c r="O4862" i="4"/>
  <c r="O4861" i="4"/>
  <c r="O4860" i="4"/>
  <c r="O4859" i="4"/>
  <c r="O4858" i="4"/>
  <c r="O4857" i="4"/>
  <c r="O4856" i="4"/>
  <c r="O4855" i="4"/>
  <c r="O4854" i="4"/>
  <c r="O4853" i="4"/>
  <c r="O4852" i="4"/>
  <c r="O4851" i="4"/>
  <c r="O4850" i="4"/>
  <c r="O4849" i="4"/>
  <c r="O4848" i="4"/>
  <c r="O4847" i="4"/>
  <c r="O4846" i="4"/>
  <c r="O4845" i="4"/>
  <c r="O4844" i="4"/>
  <c r="O4843" i="4"/>
  <c r="O4842" i="4"/>
  <c r="O4841" i="4"/>
  <c r="O4840" i="4"/>
  <c r="O4839" i="4"/>
  <c r="O4838" i="4"/>
  <c r="O4837" i="4"/>
  <c r="O4836" i="4"/>
  <c r="O4835" i="4"/>
  <c r="O4834" i="4"/>
  <c r="O4833" i="4"/>
  <c r="O4832" i="4"/>
  <c r="O4831" i="4"/>
  <c r="O4830" i="4"/>
  <c r="O4829" i="4"/>
  <c r="O4828" i="4"/>
  <c r="O4827" i="4"/>
  <c r="O4826" i="4"/>
  <c r="O4825" i="4"/>
  <c r="O4824" i="4"/>
  <c r="O4823" i="4"/>
  <c r="O4822" i="4"/>
  <c r="O4821" i="4"/>
  <c r="O4820" i="4"/>
  <c r="O4819" i="4"/>
  <c r="O4818" i="4"/>
  <c r="O4817" i="4"/>
  <c r="O4816" i="4"/>
  <c r="O4815" i="4"/>
  <c r="O4814" i="4"/>
  <c r="O4813" i="4"/>
  <c r="O4812" i="4"/>
  <c r="O4811" i="4"/>
  <c r="O4810" i="4"/>
  <c r="O4809" i="4"/>
  <c r="O4808" i="4"/>
  <c r="O4807" i="4"/>
  <c r="O4806" i="4"/>
  <c r="O4805" i="4"/>
  <c r="O4804" i="4"/>
  <c r="O4803" i="4"/>
  <c r="O4802" i="4"/>
  <c r="O4801" i="4"/>
  <c r="O4800" i="4"/>
  <c r="O4799" i="4"/>
  <c r="O4798" i="4"/>
  <c r="O4797" i="4"/>
  <c r="O4796" i="4"/>
  <c r="O4795" i="4"/>
  <c r="O4794" i="4"/>
  <c r="O4793" i="4"/>
  <c r="O4792" i="4"/>
  <c r="O4791" i="4"/>
  <c r="O4790" i="4"/>
  <c r="O4789" i="4"/>
  <c r="O4788" i="4"/>
  <c r="O4787" i="4"/>
  <c r="O4786" i="4"/>
  <c r="O4785" i="4"/>
  <c r="O4784" i="4"/>
  <c r="O4783" i="4"/>
  <c r="O4782" i="4"/>
  <c r="O4781" i="4"/>
  <c r="O4780" i="4"/>
  <c r="O4779" i="4"/>
  <c r="O4778" i="4"/>
  <c r="O4777" i="4"/>
  <c r="O4776" i="4"/>
  <c r="O4775" i="4"/>
  <c r="O4774" i="4"/>
  <c r="O4773" i="4"/>
  <c r="O4772" i="4"/>
  <c r="O4771" i="4"/>
  <c r="O4770" i="4"/>
  <c r="O4769" i="4"/>
  <c r="O4768" i="4"/>
  <c r="O4767" i="4"/>
  <c r="O4766" i="4"/>
  <c r="O4765" i="4"/>
  <c r="O4764" i="4"/>
  <c r="O4763" i="4"/>
  <c r="O4762" i="4"/>
  <c r="O4761" i="4"/>
  <c r="O4760" i="4"/>
  <c r="O4759" i="4"/>
  <c r="O4758" i="4"/>
  <c r="O4757" i="4"/>
  <c r="O4756" i="4"/>
  <c r="O4755" i="4"/>
  <c r="O4754" i="4"/>
  <c r="O4753" i="4"/>
  <c r="O4752" i="4"/>
  <c r="O4751" i="4"/>
  <c r="O4750" i="4"/>
  <c r="O4749" i="4"/>
  <c r="O4748" i="4"/>
  <c r="O4747" i="4"/>
  <c r="O4746" i="4"/>
  <c r="O4745" i="4"/>
  <c r="O4744" i="4"/>
  <c r="O4743" i="4"/>
  <c r="O4742" i="4"/>
  <c r="O4741" i="4"/>
  <c r="O4740" i="4"/>
  <c r="O4739" i="4"/>
  <c r="O4738" i="4"/>
  <c r="O4737" i="4"/>
  <c r="O4736" i="4"/>
  <c r="O4735" i="4"/>
  <c r="O4734" i="4"/>
  <c r="O4733" i="4"/>
  <c r="O4732" i="4"/>
  <c r="O4731" i="4"/>
  <c r="O4730" i="4"/>
  <c r="O4729" i="4"/>
  <c r="O4728" i="4"/>
  <c r="O4727" i="4"/>
  <c r="O4726" i="4"/>
  <c r="O4725" i="4"/>
  <c r="O4724" i="4"/>
  <c r="O4723" i="4"/>
  <c r="O4722" i="4"/>
  <c r="O4721" i="4"/>
  <c r="O4720" i="4"/>
  <c r="O4719" i="4"/>
  <c r="O4718" i="4"/>
  <c r="O4717" i="4"/>
  <c r="O4716" i="4"/>
  <c r="O4715" i="4"/>
  <c r="O4714" i="4"/>
  <c r="O4713" i="4"/>
  <c r="O4712" i="4"/>
  <c r="O4711" i="4"/>
  <c r="O4710" i="4"/>
  <c r="O4709" i="4"/>
  <c r="O4708" i="4"/>
  <c r="O4707" i="4"/>
  <c r="O4706" i="4"/>
  <c r="O4705" i="4"/>
  <c r="O4704" i="4"/>
  <c r="O4703" i="4"/>
  <c r="O4702" i="4"/>
  <c r="O4701" i="4"/>
  <c r="O4700" i="4"/>
  <c r="O4699" i="4"/>
  <c r="O4698" i="4"/>
  <c r="O4697" i="4"/>
  <c r="O4696" i="4"/>
  <c r="O4695" i="4"/>
  <c r="O4694" i="4"/>
  <c r="O4693" i="4"/>
  <c r="O4692" i="4"/>
  <c r="O4691" i="4"/>
  <c r="O4690" i="4"/>
  <c r="O4689" i="4"/>
  <c r="O4688" i="4"/>
  <c r="O4687" i="4"/>
  <c r="O4686" i="4"/>
  <c r="O4685" i="4"/>
  <c r="O4684" i="4"/>
  <c r="O4683" i="4"/>
  <c r="O4682" i="4"/>
  <c r="O4681" i="4"/>
  <c r="O4680" i="4"/>
  <c r="O4679" i="4"/>
  <c r="O4678" i="4"/>
  <c r="O4677" i="4"/>
  <c r="O4676" i="4"/>
  <c r="O4675" i="4"/>
  <c r="O4674" i="4"/>
  <c r="O4673" i="4"/>
  <c r="O4672" i="4"/>
  <c r="O4671" i="4"/>
  <c r="O4670" i="4"/>
  <c r="O4669" i="4"/>
  <c r="O4668" i="4"/>
  <c r="O4667" i="4"/>
  <c r="O4666" i="4"/>
  <c r="O4665" i="4"/>
  <c r="O4664" i="4"/>
  <c r="O4663" i="4"/>
  <c r="O4662" i="4"/>
  <c r="O4661" i="4"/>
  <c r="O4660" i="4"/>
  <c r="O4659" i="4"/>
  <c r="O4658" i="4"/>
  <c r="O4657" i="4"/>
  <c r="O4656" i="4"/>
  <c r="O4655" i="4"/>
  <c r="O4654" i="4"/>
  <c r="O4653" i="4"/>
  <c r="O4652" i="4"/>
  <c r="O4651" i="4"/>
  <c r="O4650" i="4"/>
  <c r="O4649" i="4"/>
  <c r="O4648" i="4"/>
  <c r="O4647" i="4"/>
  <c r="O4646" i="4"/>
  <c r="O4645" i="4"/>
  <c r="O4644" i="4"/>
  <c r="O4643" i="4"/>
  <c r="O4642" i="4"/>
  <c r="O4641" i="4"/>
  <c r="O4640" i="4"/>
  <c r="O4639" i="4"/>
  <c r="O4638" i="4"/>
  <c r="O4637" i="4"/>
  <c r="O4636" i="4"/>
  <c r="O4635" i="4"/>
  <c r="O4634" i="4"/>
  <c r="O4633" i="4"/>
  <c r="O4632" i="4"/>
  <c r="O4631" i="4"/>
  <c r="O4630" i="4"/>
  <c r="O4629" i="4"/>
  <c r="O4628" i="4"/>
  <c r="O4627" i="4"/>
  <c r="O4626" i="4"/>
  <c r="O4625" i="4"/>
  <c r="O4624" i="4"/>
  <c r="O4623" i="4"/>
  <c r="O4622" i="4"/>
  <c r="O4621" i="4"/>
  <c r="O4620" i="4"/>
  <c r="O4619" i="4"/>
  <c r="O4618" i="4"/>
  <c r="O4617" i="4"/>
  <c r="O4616" i="4"/>
  <c r="O4615" i="4"/>
  <c r="O4614" i="4"/>
  <c r="O4613" i="4"/>
  <c r="O4612" i="4"/>
  <c r="O4611" i="4"/>
  <c r="O4610" i="4"/>
  <c r="O4609" i="4"/>
  <c r="O4608" i="4"/>
  <c r="O4607" i="4"/>
  <c r="O4606" i="4"/>
  <c r="O4605" i="4"/>
  <c r="O4604" i="4"/>
  <c r="O4603" i="4"/>
  <c r="O4602" i="4"/>
  <c r="O4601" i="4"/>
  <c r="O4600" i="4"/>
  <c r="O4599" i="4"/>
  <c r="O4598" i="4"/>
  <c r="O4597" i="4"/>
  <c r="O4596" i="4"/>
  <c r="O4595" i="4"/>
  <c r="O4594" i="4"/>
  <c r="O4593" i="4"/>
  <c r="O4592" i="4"/>
  <c r="O4591" i="4"/>
  <c r="O4590" i="4"/>
  <c r="O4589" i="4"/>
  <c r="O4588" i="4"/>
  <c r="O4587" i="4"/>
  <c r="O4586" i="4"/>
  <c r="O4585" i="4"/>
  <c r="O4584" i="4"/>
  <c r="O4583" i="4"/>
  <c r="O4582" i="4"/>
  <c r="O4581" i="4"/>
  <c r="O4580" i="4"/>
  <c r="O4579" i="4"/>
  <c r="O4578" i="4"/>
  <c r="O4577" i="4"/>
  <c r="O4576" i="4"/>
  <c r="O4575" i="4"/>
  <c r="O4574" i="4"/>
  <c r="O4573" i="4"/>
  <c r="O4572" i="4"/>
  <c r="O4571" i="4"/>
  <c r="O4570" i="4"/>
  <c r="O4569" i="4"/>
  <c r="O4568" i="4"/>
  <c r="O4567" i="4"/>
  <c r="O4566" i="4"/>
  <c r="O4565" i="4"/>
  <c r="O4564" i="4"/>
  <c r="O4563" i="4"/>
  <c r="O4562" i="4"/>
  <c r="O4561" i="4"/>
  <c r="O4560" i="4"/>
  <c r="O4559" i="4"/>
  <c r="O4558" i="4"/>
  <c r="O4557" i="4"/>
  <c r="O4556" i="4"/>
  <c r="O4555" i="4"/>
  <c r="O4554" i="4"/>
  <c r="O4553" i="4"/>
  <c r="O4552" i="4"/>
  <c r="O4551" i="4"/>
  <c r="O4550" i="4"/>
  <c r="O4549" i="4"/>
  <c r="O4548" i="4"/>
  <c r="O4547" i="4"/>
  <c r="O4546" i="4"/>
  <c r="O4545" i="4"/>
  <c r="O4544" i="4"/>
  <c r="O4543" i="4"/>
  <c r="O4542" i="4"/>
  <c r="O4541" i="4"/>
  <c r="O4540" i="4"/>
  <c r="O4539" i="4"/>
  <c r="O4538" i="4"/>
  <c r="O4537" i="4"/>
  <c r="O4536" i="4"/>
  <c r="O4535" i="4"/>
  <c r="O4534" i="4"/>
  <c r="O4533" i="4"/>
  <c r="O4532" i="4"/>
  <c r="O4531" i="4"/>
  <c r="O4530" i="4"/>
  <c r="O4529" i="4"/>
  <c r="O4528" i="4"/>
  <c r="O4527" i="4"/>
  <c r="O4526" i="4"/>
  <c r="O4525" i="4"/>
  <c r="O4524" i="4"/>
  <c r="O4523" i="4"/>
  <c r="O4522" i="4"/>
  <c r="O4521" i="4"/>
  <c r="O4520" i="4"/>
  <c r="O4519" i="4"/>
  <c r="O4518" i="4"/>
  <c r="O4517" i="4"/>
  <c r="O4516" i="4"/>
  <c r="O4515" i="4"/>
  <c r="O4514" i="4"/>
  <c r="O4513" i="4"/>
  <c r="O4512" i="4"/>
  <c r="O4511" i="4"/>
  <c r="O4510" i="4"/>
  <c r="O4509" i="4"/>
  <c r="O4508" i="4"/>
  <c r="O4507" i="4"/>
  <c r="O4506" i="4"/>
  <c r="O4505" i="4"/>
  <c r="O4504" i="4"/>
  <c r="O4503" i="4"/>
  <c r="O4502" i="4"/>
  <c r="O4501" i="4"/>
  <c r="O4500" i="4"/>
  <c r="O4499" i="4"/>
  <c r="O4498" i="4"/>
  <c r="O4497" i="4"/>
  <c r="O4496" i="4"/>
  <c r="O4495" i="4"/>
  <c r="O4494" i="4"/>
  <c r="O4493" i="4"/>
  <c r="O4492" i="4"/>
  <c r="O4491" i="4"/>
  <c r="O4490" i="4"/>
  <c r="O4489" i="4"/>
  <c r="O4488" i="4"/>
  <c r="O4487" i="4"/>
  <c r="O4486" i="4"/>
  <c r="O4485" i="4"/>
  <c r="O4484" i="4"/>
  <c r="O4483" i="4"/>
  <c r="O4482" i="4"/>
  <c r="O4481" i="4"/>
  <c r="O4480" i="4"/>
  <c r="O4479" i="4"/>
  <c r="O4478" i="4"/>
  <c r="O4477" i="4"/>
  <c r="O4476" i="4"/>
  <c r="O4475" i="4"/>
  <c r="O4474" i="4"/>
  <c r="O4473" i="4"/>
  <c r="O4472" i="4"/>
  <c r="O4471" i="4"/>
  <c r="O4470" i="4"/>
  <c r="O4469" i="4"/>
  <c r="O4468" i="4"/>
  <c r="O4467" i="4"/>
  <c r="O4466" i="4"/>
  <c r="O4465" i="4"/>
  <c r="O4464" i="4"/>
  <c r="O4463" i="4"/>
  <c r="O4462" i="4"/>
  <c r="O4461" i="4"/>
  <c r="O4460" i="4"/>
  <c r="O4459" i="4"/>
  <c r="O4458" i="4"/>
  <c r="O4457" i="4"/>
  <c r="O4456" i="4"/>
  <c r="O4455" i="4"/>
  <c r="O4454" i="4"/>
  <c r="O4453" i="4"/>
  <c r="O4452" i="4"/>
  <c r="O4451" i="4"/>
  <c r="O4450" i="4"/>
  <c r="O4449" i="4"/>
  <c r="O4448" i="4"/>
  <c r="O4447" i="4"/>
  <c r="O4446" i="4"/>
  <c r="O4445" i="4"/>
  <c r="O4444" i="4"/>
  <c r="O4443" i="4"/>
  <c r="O4442" i="4"/>
  <c r="O4441" i="4"/>
  <c r="O4440" i="4"/>
  <c r="O4439" i="4"/>
  <c r="O4438" i="4"/>
  <c r="O4437" i="4"/>
  <c r="O4436" i="4"/>
  <c r="O4435" i="4"/>
  <c r="O4434" i="4"/>
  <c r="O4433" i="4"/>
  <c r="O4432" i="4"/>
  <c r="O4431" i="4"/>
  <c r="O4430" i="4"/>
  <c r="O4429" i="4"/>
  <c r="O4428" i="4"/>
  <c r="O4427" i="4"/>
  <c r="O4426" i="4"/>
  <c r="O4425" i="4"/>
  <c r="O4424" i="4"/>
  <c r="O4423" i="4"/>
  <c r="O4422" i="4"/>
  <c r="O4421" i="4"/>
  <c r="O4420" i="4"/>
  <c r="O4419" i="4"/>
  <c r="O4418" i="4"/>
  <c r="O4417" i="4"/>
  <c r="O4416" i="4"/>
  <c r="O4415" i="4"/>
  <c r="O4414" i="4"/>
  <c r="O4413" i="4"/>
  <c r="O4412" i="4"/>
  <c r="O4411" i="4"/>
  <c r="O4410" i="4"/>
  <c r="O4409" i="4"/>
  <c r="O4408" i="4"/>
  <c r="O4407" i="4"/>
  <c r="O4406" i="4"/>
  <c r="O4405" i="4"/>
  <c r="O4404" i="4"/>
  <c r="O4403" i="4"/>
  <c r="O4402" i="4"/>
  <c r="O4401" i="4"/>
  <c r="O4400" i="4"/>
  <c r="O4399" i="4"/>
  <c r="O4398" i="4"/>
  <c r="O4397" i="4"/>
  <c r="O4396" i="4"/>
  <c r="O4395" i="4"/>
  <c r="O4394" i="4"/>
  <c r="O4393" i="4"/>
  <c r="O4392" i="4"/>
  <c r="O4391" i="4"/>
  <c r="O4390" i="4"/>
  <c r="O4389" i="4"/>
  <c r="O4388" i="4"/>
  <c r="O4387" i="4"/>
  <c r="O4386" i="4"/>
  <c r="O4385" i="4"/>
  <c r="O4384" i="4"/>
  <c r="O4383" i="4"/>
  <c r="O4382" i="4"/>
  <c r="O4381" i="4"/>
  <c r="O4380" i="4"/>
  <c r="O4379" i="4"/>
  <c r="O4378" i="4"/>
  <c r="O4377" i="4"/>
  <c r="O4376" i="4"/>
  <c r="O4375" i="4"/>
  <c r="O4374" i="4"/>
  <c r="O4373" i="4"/>
  <c r="O4372" i="4"/>
  <c r="O4371" i="4"/>
  <c r="O4370" i="4"/>
  <c r="O4369" i="4"/>
  <c r="O4368" i="4"/>
  <c r="O4367" i="4"/>
  <c r="O4366" i="4"/>
  <c r="O4365" i="4"/>
  <c r="O4364" i="4"/>
  <c r="O4363" i="4"/>
  <c r="O4362" i="4"/>
  <c r="O4361" i="4"/>
  <c r="O4360" i="4"/>
  <c r="O4359" i="4"/>
  <c r="O4358" i="4"/>
  <c r="O4357" i="4"/>
  <c r="O4356" i="4"/>
  <c r="O4355" i="4"/>
  <c r="O4354" i="4"/>
  <c r="O4353" i="4"/>
  <c r="O4352" i="4"/>
  <c r="O4351" i="4"/>
  <c r="O4350" i="4"/>
  <c r="O4349" i="4"/>
  <c r="O4348" i="4"/>
  <c r="O4347" i="4"/>
  <c r="O4346" i="4"/>
  <c r="O4345" i="4"/>
  <c r="O4344" i="4"/>
  <c r="O4343" i="4"/>
  <c r="O4342" i="4"/>
  <c r="O4341" i="4"/>
  <c r="O4340" i="4"/>
  <c r="O4339" i="4"/>
  <c r="O4338" i="4"/>
  <c r="O4337" i="4"/>
  <c r="O4336" i="4"/>
  <c r="O4335" i="4"/>
  <c r="O4334" i="4"/>
  <c r="O4333" i="4"/>
  <c r="O4332" i="4"/>
  <c r="O4331" i="4"/>
  <c r="O4330" i="4"/>
  <c r="O4329" i="4"/>
  <c r="O4328" i="4"/>
  <c r="O4327" i="4"/>
  <c r="O4326" i="4"/>
  <c r="O4325" i="4"/>
  <c r="O4324" i="4"/>
  <c r="O4323" i="4"/>
  <c r="O4322" i="4"/>
  <c r="O4321" i="4"/>
  <c r="O4320" i="4"/>
  <c r="O4319" i="4"/>
  <c r="O4318" i="4"/>
  <c r="O4317" i="4"/>
  <c r="O4316" i="4"/>
  <c r="O4315" i="4"/>
  <c r="O4314" i="4"/>
  <c r="O4313" i="4"/>
  <c r="O4312" i="4"/>
  <c r="O4311" i="4"/>
  <c r="O4310" i="4"/>
  <c r="O4309" i="4"/>
  <c r="O4308" i="4"/>
  <c r="O4307" i="4"/>
  <c r="O4306" i="4"/>
  <c r="O4305" i="4"/>
  <c r="O4304" i="4"/>
  <c r="O4303" i="4"/>
  <c r="O4302" i="4"/>
  <c r="O4301" i="4"/>
  <c r="O4300" i="4"/>
  <c r="O4299" i="4"/>
  <c r="O4298" i="4"/>
  <c r="O4297" i="4"/>
  <c r="O4296" i="4"/>
  <c r="O4295" i="4"/>
  <c r="O4294" i="4"/>
  <c r="O4293" i="4"/>
  <c r="O4292" i="4"/>
  <c r="O4291" i="4"/>
  <c r="O4290" i="4"/>
  <c r="O4289" i="4"/>
  <c r="O4288" i="4"/>
  <c r="O4287" i="4"/>
  <c r="O4286" i="4"/>
  <c r="O4285" i="4"/>
  <c r="O4284" i="4"/>
  <c r="O4283" i="4"/>
  <c r="O4282" i="4"/>
  <c r="O4281" i="4"/>
  <c r="O4280" i="4"/>
  <c r="O4279" i="4"/>
  <c r="O4278" i="4"/>
  <c r="O4277" i="4"/>
  <c r="O4276" i="4"/>
  <c r="O4275" i="4"/>
  <c r="O4274" i="4"/>
  <c r="O4273" i="4"/>
  <c r="O4272" i="4"/>
  <c r="O4271" i="4"/>
  <c r="O4270" i="4"/>
  <c r="O4269" i="4"/>
  <c r="O4268" i="4"/>
  <c r="O4267" i="4"/>
  <c r="O4266" i="4"/>
  <c r="O4265" i="4"/>
  <c r="O4264" i="4"/>
  <c r="O4263" i="4"/>
  <c r="O4262" i="4"/>
  <c r="O4261" i="4"/>
  <c r="O4260" i="4"/>
  <c r="O4259" i="4"/>
  <c r="O4258" i="4"/>
  <c r="O4257" i="4"/>
  <c r="O4256" i="4"/>
  <c r="O4255" i="4"/>
  <c r="O4254" i="4"/>
  <c r="O4253" i="4"/>
  <c r="O4252" i="4"/>
  <c r="O4251" i="4"/>
  <c r="O4250" i="4"/>
  <c r="O4249" i="4"/>
  <c r="O4248" i="4"/>
  <c r="O4247" i="4"/>
  <c r="O4246" i="4"/>
  <c r="O4245" i="4"/>
  <c r="O4244" i="4"/>
  <c r="O4243" i="4"/>
  <c r="O4242" i="4"/>
  <c r="O4241" i="4"/>
  <c r="O4240" i="4"/>
  <c r="O4239" i="4"/>
  <c r="O4238" i="4"/>
  <c r="O4237" i="4"/>
  <c r="O4236" i="4"/>
  <c r="O4235" i="4"/>
  <c r="O4234" i="4"/>
  <c r="O4233" i="4"/>
  <c r="O4232" i="4"/>
  <c r="O4231" i="4"/>
  <c r="O4230" i="4"/>
  <c r="O4229" i="4"/>
  <c r="O4228" i="4"/>
  <c r="O4227" i="4"/>
  <c r="O4226" i="4"/>
  <c r="O4225" i="4"/>
  <c r="O4224" i="4"/>
  <c r="O4223" i="4"/>
  <c r="O4222" i="4"/>
  <c r="O4221" i="4"/>
  <c r="O4220" i="4"/>
  <c r="O4219" i="4"/>
  <c r="O4218" i="4"/>
  <c r="O4217" i="4"/>
  <c r="O4216" i="4"/>
  <c r="O4215" i="4"/>
  <c r="O4214" i="4"/>
  <c r="O4213" i="4"/>
  <c r="O4212" i="4"/>
  <c r="O4211" i="4"/>
  <c r="O4210" i="4"/>
  <c r="O4209" i="4"/>
  <c r="O4208" i="4"/>
  <c r="O4207" i="4"/>
  <c r="O4206" i="4"/>
  <c r="O4205" i="4"/>
  <c r="O4204" i="4"/>
  <c r="O4203" i="4"/>
  <c r="O4202" i="4"/>
  <c r="O4201" i="4"/>
  <c r="O4200" i="4"/>
  <c r="O4199" i="4"/>
  <c r="O4198" i="4"/>
  <c r="O4197" i="4"/>
  <c r="O4196" i="4"/>
  <c r="O4195" i="4"/>
  <c r="O4194" i="4"/>
  <c r="O4193" i="4"/>
  <c r="O4192" i="4"/>
  <c r="O4191" i="4"/>
  <c r="O4190" i="4"/>
  <c r="O4189" i="4"/>
  <c r="O4188" i="4"/>
  <c r="O4187" i="4"/>
  <c r="O4186" i="4"/>
  <c r="O4185" i="4"/>
  <c r="O4184" i="4"/>
  <c r="O4183" i="4"/>
  <c r="O4182" i="4"/>
  <c r="O4181" i="4"/>
  <c r="O4180" i="4"/>
  <c r="O4179" i="4"/>
  <c r="O4178" i="4"/>
  <c r="O4177" i="4"/>
  <c r="O4176" i="4"/>
  <c r="O4175" i="4"/>
  <c r="O4174" i="4"/>
  <c r="O4173" i="4"/>
  <c r="O4172" i="4"/>
  <c r="O4171" i="4"/>
  <c r="O4170" i="4"/>
  <c r="O4169" i="4"/>
  <c r="O4168" i="4"/>
  <c r="O4167" i="4"/>
  <c r="O4166" i="4"/>
  <c r="O4165" i="4"/>
  <c r="O4164" i="4"/>
  <c r="O4163" i="4"/>
  <c r="O4162" i="4"/>
  <c r="O4161" i="4"/>
  <c r="O4160" i="4"/>
  <c r="O4159" i="4"/>
  <c r="O4158" i="4"/>
  <c r="O4157" i="4"/>
  <c r="O4156" i="4"/>
  <c r="O4155" i="4"/>
  <c r="O4154" i="4"/>
  <c r="O4153" i="4"/>
  <c r="O4152" i="4"/>
  <c r="O4151" i="4"/>
  <c r="O4150" i="4"/>
  <c r="O4149" i="4"/>
  <c r="O4148" i="4"/>
  <c r="O4147" i="4"/>
  <c r="O4146" i="4"/>
  <c r="O4145" i="4"/>
  <c r="O4144" i="4"/>
  <c r="O4143" i="4"/>
  <c r="O4142" i="4"/>
  <c r="O4141" i="4"/>
  <c r="O4140" i="4"/>
  <c r="O4139" i="4"/>
  <c r="O4138" i="4"/>
  <c r="O4137" i="4"/>
  <c r="O4136" i="4"/>
  <c r="O4135" i="4"/>
  <c r="O4134" i="4"/>
  <c r="O4133" i="4"/>
  <c r="O4132" i="4"/>
  <c r="O4131" i="4"/>
  <c r="O4130" i="4"/>
  <c r="O4129" i="4"/>
  <c r="O4128" i="4"/>
  <c r="O4127" i="4"/>
  <c r="O4126" i="4"/>
  <c r="O4125" i="4"/>
  <c r="O4124" i="4"/>
  <c r="O4123" i="4"/>
  <c r="O4122" i="4"/>
  <c r="O4121" i="4"/>
  <c r="O4120" i="4"/>
  <c r="O4119" i="4"/>
  <c r="O4118" i="4"/>
  <c r="O4117" i="4"/>
  <c r="O4116" i="4"/>
  <c r="O4115" i="4"/>
  <c r="O4114" i="4"/>
  <c r="O4113" i="4"/>
  <c r="O4112" i="4"/>
  <c r="O4111" i="4"/>
  <c r="O4110" i="4"/>
  <c r="O4109" i="4"/>
  <c r="O4108" i="4"/>
  <c r="O4107" i="4"/>
  <c r="O4106" i="4"/>
  <c r="O4105" i="4"/>
  <c r="O4104" i="4"/>
  <c r="O4103" i="4"/>
  <c r="O4102" i="4"/>
  <c r="O4101" i="4"/>
  <c r="O4100" i="4"/>
  <c r="O4099" i="4"/>
  <c r="O4098" i="4"/>
  <c r="O4097" i="4"/>
  <c r="O4096" i="4"/>
  <c r="O4095" i="4"/>
  <c r="O4094" i="4"/>
  <c r="O4093" i="4"/>
  <c r="O4092" i="4"/>
  <c r="O4091" i="4"/>
  <c r="O4090" i="4"/>
  <c r="O4089" i="4"/>
  <c r="O4088" i="4"/>
  <c r="O4087" i="4"/>
  <c r="O4086" i="4"/>
  <c r="O4085" i="4"/>
  <c r="O4084" i="4"/>
  <c r="O4083" i="4"/>
  <c r="O4082" i="4"/>
  <c r="O4081" i="4"/>
  <c r="O4080" i="4"/>
  <c r="O4079" i="4"/>
  <c r="O4078" i="4"/>
  <c r="O4077" i="4"/>
  <c r="O4076" i="4"/>
  <c r="O4075" i="4"/>
  <c r="O4074" i="4"/>
  <c r="O4073" i="4"/>
  <c r="O4072" i="4"/>
  <c r="O4071" i="4"/>
  <c r="O4070" i="4"/>
  <c r="O4069" i="4"/>
  <c r="O4068" i="4"/>
  <c r="O4067" i="4"/>
  <c r="O4066" i="4"/>
  <c r="O4065" i="4"/>
  <c r="O4064" i="4"/>
  <c r="O4063" i="4"/>
  <c r="O4062" i="4"/>
  <c r="O4061" i="4"/>
  <c r="O4060" i="4"/>
  <c r="O4059" i="4"/>
  <c r="O4058" i="4"/>
  <c r="O4057" i="4"/>
  <c r="O4056" i="4"/>
  <c r="O4055" i="4"/>
  <c r="O4054" i="4"/>
  <c r="O4053" i="4"/>
  <c r="O4052" i="4"/>
  <c r="O4051" i="4"/>
  <c r="O4050" i="4"/>
  <c r="O4049" i="4"/>
  <c r="O4048" i="4"/>
  <c r="O4047" i="4"/>
  <c r="O4046" i="4"/>
  <c r="O4045" i="4"/>
  <c r="O4044" i="4"/>
  <c r="O4043" i="4"/>
  <c r="O4042" i="4"/>
  <c r="O4041" i="4"/>
  <c r="O4040" i="4"/>
  <c r="O4039" i="4"/>
  <c r="O4038" i="4"/>
  <c r="O4037" i="4"/>
  <c r="O4036" i="4"/>
  <c r="O4035" i="4"/>
  <c r="O4034" i="4"/>
  <c r="O4033" i="4"/>
  <c r="O4032" i="4"/>
  <c r="O4031" i="4"/>
  <c r="O4030" i="4"/>
  <c r="O4029" i="4"/>
  <c r="O4028" i="4"/>
  <c r="O4027" i="4"/>
  <c r="O4026" i="4"/>
  <c r="O4025" i="4"/>
  <c r="O4024" i="4"/>
  <c r="O4023" i="4"/>
  <c r="O4022" i="4"/>
  <c r="O4021" i="4"/>
  <c r="O4020" i="4"/>
  <c r="O4019" i="4"/>
  <c r="O4018" i="4"/>
  <c r="O4017" i="4"/>
  <c r="O4016" i="4"/>
  <c r="O4015" i="4"/>
  <c r="O4014" i="4"/>
  <c r="O4013" i="4"/>
  <c r="O4012" i="4"/>
  <c r="O4011" i="4"/>
  <c r="O4010" i="4"/>
  <c r="O4009" i="4"/>
  <c r="O4008" i="4"/>
  <c r="O4007" i="4"/>
  <c r="O4006" i="4"/>
  <c r="O4005" i="4"/>
  <c r="O4004" i="4"/>
  <c r="O4003" i="4"/>
  <c r="O4002" i="4"/>
  <c r="O4001" i="4"/>
  <c r="O4000" i="4"/>
  <c r="O3999" i="4"/>
  <c r="O3998" i="4"/>
  <c r="O3997" i="4"/>
  <c r="O3996" i="4"/>
  <c r="O3995" i="4"/>
  <c r="O3994" i="4"/>
  <c r="O3993" i="4"/>
  <c r="O3992" i="4"/>
  <c r="O3991" i="4"/>
  <c r="O3990" i="4"/>
  <c r="O3989" i="4"/>
  <c r="O3988" i="4"/>
  <c r="O3987" i="4"/>
  <c r="O3986" i="4"/>
  <c r="O3985" i="4"/>
  <c r="O3984" i="4"/>
  <c r="O3983" i="4"/>
  <c r="O3982" i="4"/>
  <c r="O3981" i="4"/>
  <c r="O3980" i="4"/>
  <c r="O3979" i="4"/>
  <c r="O3978" i="4"/>
  <c r="O3977" i="4"/>
  <c r="O3976" i="4"/>
  <c r="O3975" i="4"/>
  <c r="O3974" i="4"/>
  <c r="O3973" i="4"/>
  <c r="O3972" i="4"/>
  <c r="O3971" i="4"/>
  <c r="O3970" i="4"/>
  <c r="O3969" i="4"/>
  <c r="O3968" i="4"/>
  <c r="O3967" i="4"/>
  <c r="O3966" i="4"/>
  <c r="O3965" i="4"/>
  <c r="O3964" i="4"/>
  <c r="O3963" i="4"/>
  <c r="O3962" i="4"/>
  <c r="O3961" i="4"/>
  <c r="O3960" i="4"/>
  <c r="O3959" i="4"/>
  <c r="O3958" i="4"/>
  <c r="O3957" i="4"/>
  <c r="O3956" i="4"/>
  <c r="O3955" i="4"/>
  <c r="O3954" i="4"/>
  <c r="O3953" i="4"/>
  <c r="O3952" i="4"/>
  <c r="O3951" i="4"/>
  <c r="O3950" i="4"/>
  <c r="O3949" i="4"/>
  <c r="O3948" i="4"/>
  <c r="O3947" i="4"/>
  <c r="O3946" i="4"/>
  <c r="O3945" i="4"/>
  <c r="O3944" i="4"/>
  <c r="O3943" i="4"/>
  <c r="O3942" i="4"/>
  <c r="O3941" i="4"/>
  <c r="O3940" i="4"/>
  <c r="O3939" i="4"/>
  <c r="O3938" i="4"/>
  <c r="O3937" i="4"/>
  <c r="O3936" i="4"/>
  <c r="O3935" i="4"/>
  <c r="O3934" i="4"/>
  <c r="O3933" i="4"/>
  <c r="O3932" i="4"/>
  <c r="O3931" i="4"/>
  <c r="O3930" i="4"/>
  <c r="O3929" i="4"/>
  <c r="O3928" i="4"/>
  <c r="O3927" i="4"/>
  <c r="O3926" i="4"/>
  <c r="O3925" i="4"/>
  <c r="O3924" i="4"/>
  <c r="O3923" i="4"/>
  <c r="O3922" i="4"/>
  <c r="O3921" i="4"/>
  <c r="O3920" i="4"/>
  <c r="O3919" i="4"/>
  <c r="O3918" i="4"/>
  <c r="O3917" i="4"/>
  <c r="O3916" i="4"/>
  <c r="O3915" i="4"/>
  <c r="O3914" i="4"/>
  <c r="O3913" i="4"/>
  <c r="O3912" i="4"/>
  <c r="O3911" i="4"/>
  <c r="O3910" i="4"/>
  <c r="O3909" i="4"/>
  <c r="O3908" i="4"/>
  <c r="O3907" i="4"/>
  <c r="O3906" i="4"/>
  <c r="O3905" i="4"/>
  <c r="O3904" i="4"/>
  <c r="O3903" i="4"/>
  <c r="O3902" i="4"/>
  <c r="O3901" i="4"/>
  <c r="O3900" i="4"/>
  <c r="O3899" i="4"/>
  <c r="O3898" i="4"/>
  <c r="O3897" i="4"/>
  <c r="O3896" i="4"/>
  <c r="O3895" i="4"/>
  <c r="O3894" i="4"/>
  <c r="O3893" i="4"/>
  <c r="O3892" i="4"/>
  <c r="O3891" i="4"/>
  <c r="O3890" i="4"/>
  <c r="O3889" i="4"/>
  <c r="O3888" i="4"/>
  <c r="O3887" i="4"/>
  <c r="O3886" i="4"/>
  <c r="O3885" i="4"/>
  <c r="O3884" i="4"/>
  <c r="O3883" i="4"/>
  <c r="O3882" i="4"/>
  <c r="O3881" i="4"/>
  <c r="O3880" i="4"/>
  <c r="O3879" i="4"/>
  <c r="O3878" i="4"/>
  <c r="O3877" i="4"/>
  <c r="O3876" i="4"/>
  <c r="O3875" i="4"/>
  <c r="O3874" i="4"/>
  <c r="O3873" i="4"/>
  <c r="O3872" i="4"/>
  <c r="O3871" i="4"/>
  <c r="O3870" i="4"/>
  <c r="O3869" i="4"/>
  <c r="O3868" i="4"/>
  <c r="O3867" i="4"/>
  <c r="O3866" i="4"/>
  <c r="O3865" i="4"/>
  <c r="O3864" i="4"/>
  <c r="O3863" i="4"/>
  <c r="O3862" i="4"/>
  <c r="O3861" i="4"/>
  <c r="O3860" i="4"/>
  <c r="O3859" i="4"/>
  <c r="O3858" i="4"/>
  <c r="O3857" i="4"/>
  <c r="O3856" i="4"/>
  <c r="O3855" i="4"/>
  <c r="O3854" i="4"/>
  <c r="O3853" i="4"/>
  <c r="O3852" i="4"/>
  <c r="O3851" i="4"/>
  <c r="O3850" i="4"/>
  <c r="O3849" i="4"/>
  <c r="O3848" i="4"/>
  <c r="O3847" i="4"/>
  <c r="O3846" i="4"/>
  <c r="O3845" i="4"/>
  <c r="O3844" i="4"/>
  <c r="O3843" i="4"/>
  <c r="O3842" i="4"/>
  <c r="O3841" i="4"/>
  <c r="O3840" i="4"/>
  <c r="O3839" i="4"/>
  <c r="O3838" i="4"/>
  <c r="O3837" i="4"/>
  <c r="O3836" i="4"/>
  <c r="O3835" i="4"/>
  <c r="O3834" i="4"/>
  <c r="O3833" i="4"/>
  <c r="O3832" i="4"/>
  <c r="O3831" i="4"/>
  <c r="O3830" i="4"/>
  <c r="O3829" i="4"/>
  <c r="O3828" i="4"/>
  <c r="O3827" i="4"/>
  <c r="O3826" i="4"/>
  <c r="O3825" i="4"/>
  <c r="O3824" i="4"/>
  <c r="O3823" i="4"/>
  <c r="O3822" i="4"/>
  <c r="O3821" i="4"/>
  <c r="O3820" i="4"/>
  <c r="O3819" i="4"/>
  <c r="O3818" i="4"/>
  <c r="O3817" i="4"/>
  <c r="O3816" i="4"/>
  <c r="O3815" i="4"/>
  <c r="O3814" i="4"/>
  <c r="O3813" i="4"/>
  <c r="O3812" i="4"/>
  <c r="O3811" i="4"/>
  <c r="O3810" i="4"/>
  <c r="O3809" i="4"/>
  <c r="O3808" i="4"/>
  <c r="O3807" i="4"/>
  <c r="O3806" i="4"/>
  <c r="O3805" i="4"/>
  <c r="O3804" i="4"/>
  <c r="O3803" i="4"/>
  <c r="O3802" i="4"/>
  <c r="O3801" i="4"/>
  <c r="O3800" i="4"/>
  <c r="O3799" i="4"/>
  <c r="O3798" i="4"/>
  <c r="O3797" i="4"/>
  <c r="O3796" i="4"/>
  <c r="O3795" i="4"/>
  <c r="O3794" i="4"/>
  <c r="O3793" i="4"/>
  <c r="O3792" i="4"/>
  <c r="O3791" i="4"/>
  <c r="O3790" i="4"/>
  <c r="O3789" i="4"/>
  <c r="O3788" i="4"/>
  <c r="O3787" i="4"/>
  <c r="O3786" i="4"/>
  <c r="O3785" i="4"/>
  <c r="O3784" i="4"/>
  <c r="O3783" i="4"/>
  <c r="O3782" i="4"/>
  <c r="O3781" i="4"/>
  <c r="O3780" i="4"/>
  <c r="O3779" i="4"/>
  <c r="O3778" i="4"/>
  <c r="O3777" i="4"/>
  <c r="O3776" i="4"/>
  <c r="O3775" i="4"/>
  <c r="O3774" i="4"/>
  <c r="O3773" i="4"/>
  <c r="O3772" i="4"/>
  <c r="O3771" i="4"/>
  <c r="O3770" i="4"/>
  <c r="O3769" i="4"/>
  <c r="O3768" i="4"/>
  <c r="O3767" i="4"/>
  <c r="O3766" i="4"/>
  <c r="O3765" i="4"/>
  <c r="O3764" i="4"/>
  <c r="O3763" i="4"/>
  <c r="O3762" i="4"/>
  <c r="O3761" i="4"/>
  <c r="O3760" i="4"/>
  <c r="O3759" i="4"/>
  <c r="O3758" i="4"/>
  <c r="O3757" i="4"/>
  <c r="O3756" i="4"/>
  <c r="O3755" i="4"/>
  <c r="O3754" i="4"/>
  <c r="O3753" i="4"/>
  <c r="O3752" i="4"/>
  <c r="O3751" i="4"/>
  <c r="O3750" i="4"/>
  <c r="O3749" i="4"/>
  <c r="O3748" i="4"/>
  <c r="O3747" i="4"/>
  <c r="O3746" i="4"/>
  <c r="O3745" i="4"/>
  <c r="O3744" i="4"/>
  <c r="O3743" i="4"/>
  <c r="O3742" i="4"/>
  <c r="O3741" i="4"/>
  <c r="O3740" i="4"/>
  <c r="O3739" i="4"/>
  <c r="O3738" i="4"/>
  <c r="O3737" i="4"/>
  <c r="O3736" i="4"/>
  <c r="O3735" i="4"/>
  <c r="O3734" i="4"/>
  <c r="O3733" i="4"/>
  <c r="O3732" i="4"/>
  <c r="O3731" i="4"/>
  <c r="O3730" i="4"/>
  <c r="O3729" i="4"/>
  <c r="O3728" i="4"/>
  <c r="O3727" i="4"/>
  <c r="O3726" i="4"/>
  <c r="O3725" i="4"/>
  <c r="O3724" i="4"/>
  <c r="O3723" i="4"/>
  <c r="O3722" i="4"/>
  <c r="O3721" i="4"/>
  <c r="O3720" i="4"/>
  <c r="O3719" i="4"/>
  <c r="O3718" i="4"/>
  <c r="O3717" i="4"/>
  <c r="O3716" i="4"/>
  <c r="O3715" i="4"/>
  <c r="O3714" i="4"/>
  <c r="O3713" i="4"/>
  <c r="O3712" i="4"/>
  <c r="O3711" i="4"/>
  <c r="O3710" i="4"/>
  <c r="O3709" i="4"/>
  <c r="O3708" i="4"/>
  <c r="O3707" i="4"/>
  <c r="O3706" i="4"/>
  <c r="O3705" i="4"/>
  <c r="O3704" i="4"/>
  <c r="O3703" i="4"/>
  <c r="O3702" i="4"/>
  <c r="O3701" i="4"/>
  <c r="O3700" i="4"/>
  <c r="O3699" i="4"/>
  <c r="O3698" i="4"/>
  <c r="O3697" i="4"/>
  <c r="O3696" i="4"/>
  <c r="O3695" i="4"/>
  <c r="O3694" i="4"/>
  <c r="O3693" i="4"/>
  <c r="O3692" i="4"/>
  <c r="O3691" i="4"/>
  <c r="O3690" i="4"/>
  <c r="O3689" i="4"/>
  <c r="O3688" i="4"/>
  <c r="O3687" i="4"/>
  <c r="O3686" i="4"/>
  <c r="O3685" i="4"/>
  <c r="O3684" i="4"/>
  <c r="O3683" i="4"/>
  <c r="O3682" i="4"/>
  <c r="O3681" i="4"/>
  <c r="O3680" i="4"/>
  <c r="O3679" i="4"/>
  <c r="O3678" i="4"/>
  <c r="O3677" i="4"/>
  <c r="O3676" i="4"/>
  <c r="O3675" i="4"/>
  <c r="O3674" i="4"/>
  <c r="O3673" i="4"/>
  <c r="O3672" i="4"/>
  <c r="O3671" i="4"/>
  <c r="O3670" i="4"/>
  <c r="O3669" i="4"/>
  <c r="O3668" i="4"/>
  <c r="O3667" i="4"/>
  <c r="O3666" i="4"/>
  <c r="O3665" i="4"/>
  <c r="O3664" i="4"/>
  <c r="O3663" i="4"/>
  <c r="O3662" i="4"/>
  <c r="O3661" i="4"/>
  <c r="O3660" i="4"/>
  <c r="O3659" i="4"/>
  <c r="O3658" i="4"/>
  <c r="O3657" i="4"/>
  <c r="O3656" i="4"/>
  <c r="O3655" i="4"/>
  <c r="O3654" i="4"/>
  <c r="O3653" i="4"/>
  <c r="O3652" i="4"/>
  <c r="O3651" i="4"/>
  <c r="O3650" i="4"/>
  <c r="O3649" i="4"/>
  <c r="O3648" i="4"/>
  <c r="O3647" i="4"/>
  <c r="O3646" i="4"/>
  <c r="O3645" i="4"/>
  <c r="O3644" i="4"/>
  <c r="O3643" i="4"/>
  <c r="O3642" i="4"/>
  <c r="O3641" i="4"/>
  <c r="O3640" i="4"/>
  <c r="O3639" i="4"/>
  <c r="O3638" i="4"/>
  <c r="O3637" i="4"/>
  <c r="O3636" i="4"/>
  <c r="O3635" i="4"/>
  <c r="O3634" i="4"/>
  <c r="O3633" i="4"/>
  <c r="O3632" i="4"/>
  <c r="O3631" i="4"/>
  <c r="O3630" i="4"/>
  <c r="O3629" i="4"/>
  <c r="O3628" i="4"/>
  <c r="O3627" i="4"/>
  <c r="O3626" i="4"/>
  <c r="O3625" i="4"/>
  <c r="O3624" i="4"/>
  <c r="O3623" i="4"/>
  <c r="O3622" i="4"/>
  <c r="O3621" i="4"/>
  <c r="O3620" i="4"/>
  <c r="O3619" i="4"/>
  <c r="O3618" i="4"/>
  <c r="O3617" i="4"/>
  <c r="O3616" i="4"/>
  <c r="O3615" i="4"/>
  <c r="O3614" i="4"/>
  <c r="O3613" i="4"/>
  <c r="O3612" i="4"/>
  <c r="O3611" i="4"/>
  <c r="O3610" i="4"/>
  <c r="O3609" i="4"/>
  <c r="O3608" i="4"/>
  <c r="O3607" i="4"/>
  <c r="O3606" i="4"/>
  <c r="O3605" i="4"/>
  <c r="O3604" i="4"/>
  <c r="O3603" i="4"/>
  <c r="O3602" i="4"/>
  <c r="O3601" i="4"/>
  <c r="O3600" i="4"/>
  <c r="O3599" i="4"/>
  <c r="O3598" i="4"/>
  <c r="O3597" i="4"/>
  <c r="O3596" i="4"/>
  <c r="O3595" i="4"/>
  <c r="O3594" i="4"/>
  <c r="O3593" i="4"/>
  <c r="O3592" i="4"/>
  <c r="O3591" i="4"/>
  <c r="O3590" i="4"/>
  <c r="O3589" i="4"/>
  <c r="O3588" i="4"/>
  <c r="O3587" i="4"/>
  <c r="O3586" i="4"/>
  <c r="O3585" i="4"/>
  <c r="O3584" i="4"/>
  <c r="O3583" i="4"/>
  <c r="O3582" i="4"/>
  <c r="O3581" i="4"/>
  <c r="O3580" i="4"/>
  <c r="O3579" i="4"/>
  <c r="O3578" i="4"/>
  <c r="O3577" i="4"/>
  <c r="O3576" i="4"/>
  <c r="O3575" i="4"/>
  <c r="O3574" i="4"/>
  <c r="O3573" i="4"/>
  <c r="O3572" i="4"/>
  <c r="O3571" i="4"/>
  <c r="O3570" i="4"/>
  <c r="O3569" i="4"/>
  <c r="O3568" i="4"/>
  <c r="O3567" i="4"/>
  <c r="O3566" i="4"/>
  <c r="O3565" i="4"/>
  <c r="O3564" i="4"/>
  <c r="O3563" i="4"/>
  <c r="O3562" i="4"/>
  <c r="O3561" i="4"/>
  <c r="O3560" i="4"/>
  <c r="O3559" i="4"/>
  <c r="O3558" i="4"/>
  <c r="O3557" i="4"/>
  <c r="O3556" i="4"/>
  <c r="O3555" i="4"/>
  <c r="O3554" i="4"/>
  <c r="O3553" i="4"/>
  <c r="O3552" i="4"/>
  <c r="O3551" i="4"/>
  <c r="O3550" i="4"/>
  <c r="O3549" i="4"/>
  <c r="O3548" i="4"/>
  <c r="O3547" i="4"/>
  <c r="O3546" i="4"/>
  <c r="O3545" i="4"/>
  <c r="O3544" i="4"/>
  <c r="O3543" i="4"/>
  <c r="O3542" i="4"/>
  <c r="O3541" i="4"/>
  <c r="O3540" i="4"/>
  <c r="O3539" i="4"/>
  <c r="O3538" i="4"/>
  <c r="O3537" i="4"/>
  <c r="O3536" i="4"/>
  <c r="O3535" i="4"/>
  <c r="O3534" i="4"/>
  <c r="O3533" i="4"/>
  <c r="O3532" i="4"/>
  <c r="O3531" i="4"/>
  <c r="O3530" i="4"/>
  <c r="O3529" i="4"/>
  <c r="O3528" i="4"/>
  <c r="O3527" i="4"/>
  <c r="O3526" i="4"/>
  <c r="O3525" i="4"/>
  <c r="O3524" i="4"/>
  <c r="O3523" i="4"/>
  <c r="O3522" i="4"/>
  <c r="O3521" i="4"/>
  <c r="O3520" i="4"/>
  <c r="O3519" i="4"/>
  <c r="O3518" i="4"/>
  <c r="O3517" i="4"/>
  <c r="O3516" i="4"/>
  <c r="O3515" i="4"/>
  <c r="O3514" i="4"/>
  <c r="O3513" i="4"/>
  <c r="O3512" i="4"/>
  <c r="O3511" i="4"/>
  <c r="O3510" i="4"/>
  <c r="O3509" i="4"/>
  <c r="O3508" i="4"/>
  <c r="O3507" i="4"/>
  <c r="O3506" i="4"/>
  <c r="O3505" i="4"/>
  <c r="O3504" i="4"/>
  <c r="O3503" i="4"/>
  <c r="O3502" i="4"/>
  <c r="O3501" i="4"/>
  <c r="O3500" i="4"/>
  <c r="O3499" i="4"/>
  <c r="O3498" i="4"/>
  <c r="O3497" i="4"/>
  <c r="O3496" i="4"/>
  <c r="O3495" i="4"/>
  <c r="O3494" i="4"/>
  <c r="O3493" i="4"/>
  <c r="O3492" i="4"/>
  <c r="O3491" i="4"/>
  <c r="O3490" i="4"/>
  <c r="O3489" i="4"/>
  <c r="O3488" i="4"/>
  <c r="O3487" i="4"/>
  <c r="O3486" i="4"/>
  <c r="O3485" i="4"/>
  <c r="O3484" i="4"/>
  <c r="O3483" i="4"/>
  <c r="O3482" i="4"/>
  <c r="O3481" i="4"/>
  <c r="O3480" i="4"/>
  <c r="O3479" i="4"/>
  <c r="O3478" i="4"/>
  <c r="O3477" i="4"/>
  <c r="O3476" i="4"/>
  <c r="O3475" i="4"/>
  <c r="O3474" i="4"/>
  <c r="O3473" i="4"/>
  <c r="O3472" i="4"/>
  <c r="O3471" i="4"/>
  <c r="O3470" i="4"/>
  <c r="O3469" i="4"/>
  <c r="O3468" i="4"/>
  <c r="O3467" i="4"/>
  <c r="O3466" i="4"/>
  <c r="O3465" i="4"/>
  <c r="O3464" i="4"/>
  <c r="O3463" i="4"/>
  <c r="O3462" i="4"/>
  <c r="O3461" i="4"/>
  <c r="O3460" i="4"/>
  <c r="O3459" i="4"/>
  <c r="O3458" i="4"/>
  <c r="O3457" i="4"/>
  <c r="O3456" i="4"/>
  <c r="O3455" i="4"/>
  <c r="O3454" i="4"/>
  <c r="O3453" i="4"/>
  <c r="O3452" i="4"/>
  <c r="O3451" i="4"/>
  <c r="O3450" i="4"/>
  <c r="O3449" i="4"/>
  <c r="O3448" i="4"/>
  <c r="O3447" i="4"/>
  <c r="O3446" i="4"/>
  <c r="O3445" i="4"/>
  <c r="O3444" i="4"/>
  <c r="O3443" i="4"/>
  <c r="O3442" i="4"/>
  <c r="O3441" i="4"/>
  <c r="O3440" i="4"/>
  <c r="O3439" i="4"/>
  <c r="O3438" i="4"/>
  <c r="O3437" i="4"/>
  <c r="O3436" i="4"/>
  <c r="O3435" i="4"/>
  <c r="O3434" i="4"/>
  <c r="O3433" i="4"/>
  <c r="O3432" i="4"/>
  <c r="O3431" i="4"/>
  <c r="O3430" i="4"/>
  <c r="O3429" i="4"/>
  <c r="O3428" i="4"/>
  <c r="O3427" i="4"/>
  <c r="O3426" i="4"/>
  <c r="O3425" i="4"/>
  <c r="O3424" i="4"/>
  <c r="O3423" i="4"/>
  <c r="O3422" i="4"/>
  <c r="O3421" i="4"/>
  <c r="O3420" i="4"/>
  <c r="O3419" i="4"/>
  <c r="O3418" i="4"/>
  <c r="O3417" i="4"/>
  <c r="O3416" i="4"/>
  <c r="O3415" i="4"/>
  <c r="O3414" i="4"/>
  <c r="O3413" i="4"/>
  <c r="O3412" i="4"/>
  <c r="O3411" i="4"/>
  <c r="O3410" i="4"/>
  <c r="O3409" i="4"/>
  <c r="O3408" i="4"/>
  <c r="O3407" i="4"/>
  <c r="O3406" i="4"/>
  <c r="O3405" i="4"/>
  <c r="O3404" i="4"/>
  <c r="O3403" i="4"/>
  <c r="O3402" i="4"/>
  <c r="O3401" i="4"/>
  <c r="O3400" i="4"/>
  <c r="O3399" i="4"/>
  <c r="O3398" i="4"/>
  <c r="O3397" i="4"/>
  <c r="O3396" i="4"/>
  <c r="O3395" i="4"/>
  <c r="O3394" i="4"/>
  <c r="O3393" i="4"/>
  <c r="O3392" i="4"/>
  <c r="O3391" i="4"/>
  <c r="O3390" i="4"/>
  <c r="O3389" i="4"/>
  <c r="O3388" i="4"/>
  <c r="O3387" i="4"/>
  <c r="O3386" i="4"/>
  <c r="O3385" i="4"/>
  <c r="O3384" i="4"/>
  <c r="O3383" i="4"/>
  <c r="O3382" i="4"/>
  <c r="O3381" i="4"/>
  <c r="O3380" i="4"/>
  <c r="O3379" i="4"/>
  <c r="O3378" i="4"/>
  <c r="O3377" i="4"/>
  <c r="O3376" i="4"/>
  <c r="O3375" i="4"/>
  <c r="O3374" i="4"/>
  <c r="O3373" i="4"/>
  <c r="O3372" i="4"/>
  <c r="O3371" i="4"/>
  <c r="O3370" i="4"/>
  <c r="O3369" i="4"/>
  <c r="O3368" i="4"/>
  <c r="O3367" i="4"/>
  <c r="O3366" i="4"/>
  <c r="O3365" i="4"/>
  <c r="O3364" i="4"/>
  <c r="O3363" i="4"/>
  <c r="O3362" i="4"/>
  <c r="O3361" i="4"/>
  <c r="O3360" i="4"/>
  <c r="O3359" i="4"/>
  <c r="O3358" i="4"/>
  <c r="O3357" i="4"/>
  <c r="O3356" i="4"/>
  <c r="O3355" i="4"/>
  <c r="O3354" i="4"/>
  <c r="O3353" i="4"/>
  <c r="O3352" i="4"/>
  <c r="O3351" i="4"/>
  <c r="O3350" i="4"/>
  <c r="O3349" i="4"/>
  <c r="O3348" i="4"/>
  <c r="O3347" i="4"/>
  <c r="O3346" i="4"/>
  <c r="O3345" i="4"/>
  <c r="O3344" i="4"/>
  <c r="O3343" i="4"/>
  <c r="O3342" i="4"/>
  <c r="O3341" i="4"/>
  <c r="O3340" i="4"/>
  <c r="O3339" i="4"/>
  <c r="O3338" i="4"/>
  <c r="O3337" i="4"/>
  <c r="O3336" i="4"/>
  <c r="O3335" i="4"/>
  <c r="O3334" i="4"/>
  <c r="O3333" i="4"/>
  <c r="O3332" i="4"/>
  <c r="O3331" i="4"/>
  <c r="O3330" i="4"/>
  <c r="O3329" i="4"/>
  <c r="O3328" i="4"/>
  <c r="O3327" i="4"/>
  <c r="O3326" i="4"/>
  <c r="O3325" i="4"/>
  <c r="O3324" i="4"/>
  <c r="O3323" i="4"/>
  <c r="O3322" i="4"/>
  <c r="O3321" i="4"/>
  <c r="O3320" i="4"/>
  <c r="O3319" i="4"/>
  <c r="O3318" i="4"/>
  <c r="O3317" i="4"/>
  <c r="O3316" i="4"/>
  <c r="O3315" i="4"/>
  <c r="O3314" i="4"/>
  <c r="O3313" i="4"/>
  <c r="O3312" i="4"/>
  <c r="O3311" i="4"/>
  <c r="O3310" i="4"/>
  <c r="O3309" i="4"/>
  <c r="O3308" i="4"/>
  <c r="O3307" i="4"/>
  <c r="O3306" i="4"/>
  <c r="O3305" i="4"/>
  <c r="O3304" i="4"/>
  <c r="O3303" i="4"/>
  <c r="O3302" i="4"/>
  <c r="O3301" i="4"/>
  <c r="O3300" i="4"/>
  <c r="O3299" i="4"/>
  <c r="O3298" i="4"/>
  <c r="O3297" i="4"/>
  <c r="O3296" i="4"/>
  <c r="O3295" i="4"/>
  <c r="O3294" i="4"/>
  <c r="O3293" i="4"/>
  <c r="O3292" i="4"/>
  <c r="O3291" i="4"/>
  <c r="O3290" i="4"/>
  <c r="O3289" i="4"/>
  <c r="O3288" i="4"/>
  <c r="O3287" i="4"/>
  <c r="O3286" i="4"/>
  <c r="O3285" i="4"/>
  <c r="O3284" i="4"/>
  <c r="O3283" i="4"/>
  <c r="O3282" i="4"/>
  <c r="O3281" i="4"/>
  <c r="O3280" i="4"/>
  <c r="O3279" i="4"/>
  <c r="O3278" i="4"/>
  <c r="O3277" i="4"/>
  <c r="O3276" i="4"/>
  <c r="O3275" i="4"/>
  <c r="O3274" i="4"/>
  <c r="O3273" i="4"/>
  <c r="O3272" i="4"/>
  <c r="O3271" i="4"/>
  <c r="O3270" i="4"/>
  <c r="O3269" i="4"/>
  <c r="O3268" i="4"/>
  <c r="O3267" i="4"/>
  <c r="O3266" i="4"/>
  <c r="O3265" i="4"/>
  <c r="O3264" i="4"/>
  <c r="O3263" i="4"/>
  <c r="O3262" i="4"/>
  <c r="O3261" i="4"/>
  <c r="O3260" i="4"/>
  <c r="O3259" i="4"/>
  <c r="O3258" i="4"/>
  <c r="O3257" i="4"/>
  <c r="O3256" i="4"/>
  <c r="O3255" i="4"/>
  <c r="O3254" i="4"/>
  <c r="O3253" i="4"/>
  <c r="O3252" i="4"/>
  <c r="O3251" i="4"/>
  <c r="O3250" i="4"/>
  <c r="O3249" i="4"/>
  <c r="O3248" i="4"/>
  <c r="O3247" i="4"/>
  <c r="O3246" i="4"/>
  <c r="O3245" i="4"/>
  <c r="O3244" i="4"/>
  <c r="O3243" i="4"/>
  <c r="O3242" i="4"/>
  <c r="O3241" i="4"/>
  <c r="O3240" i="4"/>
  <c r="O3239" i="4"/>
  <c r="O3238" i="4"/>
  <c r="O3237" i="4"/>
  <c r="O3236" i="4"/>
  <c r="O3235" i="4"/>
  <c r="O3234" i="4"/>
  <c r="O3233" i="4"/>
  <c r="O3232" i="4"/>
  <c r="O3231" i="4"/>
  <c r="O3230" i="4"/>
  <c r="O3229" i="4"/>
  <c r="O3228" i="4"/>
  <c r="O3227" i="4"/>
  <c r="O3226" i="4"/>
  <c r="O3225" i="4"/>
  <c r="O3224" i="4"/>
  <c r="O3223" i="4"/>
  <c r="O3222" i="4"/>
  <c r="O3221" i="4"/>
  <c r="O3220" i="4"/>
  <c r="O3219" i="4"/>
  <c r="O3218" i="4"/>
  <c r="O3217" i="4"/>
  <c r="O3216" i="4"/>
  <c r="O3215" i="4"/>
  <c r="O3214" i="4"/>
  <c r="O3213" i="4"/>
  <c r="O3212" i="4"/>
  <c r="O3211" i="4"/>
  <c r="O3210" i="4"/>
  <c r="O3209" i="4"/>
  <c r="O3208" i="4"/>
  <c r="O3207" i="4"/>
  <c r="O3206" i="4"/>
  <c r="O3205" i="4"/>
  <c r="O3204" i="4"/>
  <c r="O3203" i="4"/>
  <c r="O3202" i="4"/>
  <c r="O3201" i="4"/>
  <c r="O3200" i="4"/>
  <c r="O3199" i="4"/>
  <c r="O3198" i="4"/>
  <c r="O3197" i="4"/>
  <c r="O3196" i="4"/>
  <c r="O3195" i="4"/>
  <c r="O3194" i="4"/>
  <c r="O3193" i="4"/>
  <c r="O3192" i="4"/>
  <c r="O3191" i="4"/>
  <c r="O3190" i="4"/>
  <c r="O3189" i="4"/>
  <c r="O3188" i="4"/>
  <c r="O3187" i="4"/>
  <c r="O3186" i="4"/>
  <c r="O3185" i="4"/>
  <c r="O3184" i="4"/>
  <c r="O3183" i="4"/>
  <c r="O3182" i="4"/>
  <c r="O3181" i="4"/>
  <c r="O3180" i="4"/>
  <c r="O3179" i="4"/>
  <c r="O3178" i="4"/>
  <c r="O3177" i="4"/>
  <c r="O3176" i="4"/>
  <c r="O3175" i="4"/>
  <c r="O3174" i="4"/>
  <c r="O3173" i="4"/>
  <c r="O3172" i="4"/>
  <c r="O3171" i="4"/>
  <c r="O3170" i="4"/>
  <c r="O3169" i="4"/>
  <c r="O3168" i="4"/>
  <c r="O3167" i="4"/>
  <c r="O3166" i="4"/>
  <c r="O3165" i="4"/>
  <c r="O3164" i="4"/>
  <c r="O3163" i="4"/>
  <c r="O3162" i="4"/>
  <c r="O3161" i="4"/>
  <c r="O3160" i="4"/>
  <c r="O3159" i="4"/>
  <c r="O3158" i="4"/>
  <c r="O3157" i="4"/>
  <c r="O3156" i="4"/>
  <c r="O3155" i="4"/>
  <c r="O3154" i="4"/>
  <c r="O3153" i="4"/>
  <c r="O3152" i="4"/>
  <c r="O3151" i="4"/>
  <c r="O3150" i="4"/>
  <c r="O3149" i="4"/>
  <c r="O3148" i="4"/>
  <c r="O3147" i="4"/>
  <c r="O3146" i="4"/>
  <c r="O3145" i="4"/>
  <c r="O3144" i="4"/>
  <c r="O3143" i="4"/>
  <c r="O3142" i="4"/>
  <c r="O3141" i="4"/>
  <c r="O3140" i="4"/>
  <c r="O3139" i="4"/>
  <c r="O3138" i="4"/>
  <c r="O3137" i="4"/>
  <c r="O3136" i="4"/>
  <c r="O3135" i="4"/>
  <c r="O3134" i="4"/>
  <c r="O3133" i="4"/>
  <c r="O3132" i="4"/>
  <c r="O3131" i="4"/>
  <c r="O3130" i="4"/>
  <c r="O3129" i="4"/>
  <c r="O3128" i="4"/>
  <c r="O3127" i="4"/>
  <c r="O3126" i="4"/>
  <c r="O3125" i="4"/>
  <c r="O3124" i="4"/>
  <c r="O3123" i="4"/>
  <c r="O3122" i="4"/>
  <c r="O3121" i="4"/>
  <c r="O3120" i="4"/>
  <c r="O3119" i="4"/>
  <c r="O3118" i="4"/>
  <c r="O3117" i="4"/>
  <c r="O3116" i="4"/>
  <c r="O3115" i="4"/>
  <c r="O3114" i="4"/>
  <c r="O3113" i="4"/>
  <c r="O3112" i="4"/>
  <c r="O3111" i="4"/>
  <c r="O3110" i="4"/>
  <c r="O3109" i="4"/>
  <c r="O3108" i="4"/>
  <c r="O3107" i="4"/>
  <c r="O3106" i="4"/>
  <c r="O3105" i="4"/>
  <c r="O3104" i="4"/>
  <c r="O3103" i="4"/>
  <c r="O3102" i="4"/>
  <c r="O3101" i="4"/>
  <c r="O3100" i="4"/>
  <c r="O3099" i="4"/>
  <c r="O3098" i="4"/>
  <c r="O3097" i="4"/>
  <c r="O3096" i="4"/>
  <c r="O3095" i="4"/>
  <c r="O3094" i="4"/>
  <c r="O3093" i="4"/>
  <c r="O3092" i="4"/>
  <c r="O3091" i="4"/>
  <c r="O3090" i="4"/>
  <c r="O3089" i="4"/>
  <c r="O3088" i="4"/>
  <c r="O3087" i="4"/>
  <c r="O3086" i="4"/>
  <c r="O3085" i="4"/>
  <c r="O3084" i="4"/>
  <c r="O3083" i="4"/>
  <c r="O3082" i="4"/>
  <c r="O3081" i="4"/>
  <c r="O3080" i="4"/>
  <c r="O3079" i="4"/>
  <c r="O3078" i="4"/>
  <c r="O3077" i="4"/>
  <c r="O3076" i="4"/>
  <c r="O3075" i="4"/>
  <c r="O3074" i="4"/>
  <c r="O3073" i="4"/>
  <c r="O3072" i="4"/>
  <c r="O3071" i="4"/>
  <c r="O3070" i="4"/>
  <c r="O3069" i="4"/>
  <c r="O3068" i="4"/>
  <c r="O3067" i="4"/>
  <c r="O3066" i="4"/>
  <c r="O3065" i="4"/>
  <c r="O3064" i="4"/>
  <c r="O3063" i="4"/>
  <c r="O3062" i="4"/>
  <c r="O3061" i="4"/>
  <c r="O3060" i="4"/>
  <c r="O3059" i="4"/>
  <c r="O3058" i="4"/>
  <c r="O3057" i="4"/>
  <c r="O3056" i="4"/>
  <c r="O3055" i="4"/>
  <c r="O3054" i="4"/>
  <c r="O3053" i="4"/>
  <c r="O3052" i="4"/>
  <c r="O3051" i="4"/>
  <c r="O3050" i="4"/>
  <c r="O3049" i="4"/>
  <c r="O3048" i="4"/>
  <c r="O3047" i="4"/>
  <c r="O3046" i="4"/>
  <c r="O3045" i="4"/>
  <c r="O3044" i="4"/>
  <c r="O3043" i="4"/>
  <c r="O3042" i="4"/>
  <c r="O3041" i="4"/>
  <c r="O3040" i="4"/>
  <c r="O3039" i="4"/>
  <c r="O3038" i="4"/>
  <c r="O3037" i="4"/>
  <c r="O3036" i="4"/>
  <c r="O3035" i="4"/>
  <c r="O3034" i="4"/>
  <c r="O3033" i="4"/>
  <c r="O3032" i="4"/>
  <c r="O3031" i="4"/>
  <c r="O3030" i="4"/>
  <c r="O3029" i="4"/>
  <c r="O3028" i="4"/>
  <c r="O3027" i="4"/>
  <c r="O3026" i="4"/>
  <c r="O3025" i="4"/>
  <c r="O3024" i="4"/>
  <c r="O3023" i="4"/>
  <c r="O3022" i="4"/>
  <c r="O3021" i="4"/>
  <c r="O3020" i="4"/>
  <c r="O3019" i="4"/>
  <c r="O3018" i="4"/>
  <c r="O3017" i="4"/>
  <c r="O3016" i="4"/>
  <c r="O3015" i="4"/>
  <c r="O3014" i="4"/>
  <c r="O3013" i="4"/>
  <c r="O3012" i="4"/>
  <c r="O3011" i="4"/>
  <c r="O3010" i="4"/>
  <c r="O3009" i="4"/>
  <c r="O3008" i="4"/>
  <c r="O3007" i="4"/>
  <c r="O3006" i="4"/>
  <c r="O3005" i="4"/>
  <c r="O3004" i="4"/>
  <c r="O3003" i="4"/>
  <c r="O3002" i="4"/>
  <c r="O3001" i="4"/>
  <c r="O3000" i="4"/>
  <c r="O2999" i="4"/>
  <c r="O2998" i="4"/>
  <c r="O2997" i="4"/>
  <c r="O2996" i="4"/>
  <c r="O2995" i="4"/>
  <c r="O2994" i="4"/>
  <c r="O2993" i="4"/>
  <c r="O2992" i="4"/>
  <c r="O2991" i="4"/>
  <c r="O2990" i="4"/>
  <c r="O2989" i="4"/>
  <c r="O2988" i="4"/>
  <c r="O2987" i="4"/>
  <c r="O2986" i="4"/>
  <c r="O2985" i="4"/>
  <c r="O2984" i="4"/>
  <c r="O2983" i="4"/>
  <c r="O2982" i="4"/>
  <c r="O2981" i="4"/>
  <c r="O2980" i="4"/>
  <c r="O2979" i="4"/>
  <c r="O2978" i="4"/>
  <c r="O2977" i="4"/>
  <c r="O2976" i="4"/>
  <c r="O2975" i="4"/>
  <c r="O2974" i="4"/>
  <c r="O2973" i="4"/>
  <c r="O2972" i="4"/>
  <c r="O2971" i="4"/>
  <c r="O2970" i="4"/>
  <c r="O2969" i="4"/>
  <c r="O2968" i="4"/>
  <c r="O2967" i="4"/>
  <c r="O2966" i="4"/>
  <c r="O2965" i="4"/>
  <c r="O2964" i="4"/>
  <c r="O2963" i="4"/>
  <c r="O2962" i="4"/>
  <c r="O2961" i="4"/>
  <c r="O2960" i="4"/>
  <c r="O2959" i="4"/>
  <c r="O2958" i="4"/>
  <c r="O2957" i="4"/>
  <c r="O2956" i="4"/>
  <c r="O2955" i="4"/>
  <c r="O2954" i="4"/>
  <c r="O2953" i="4"/>
  <c r="O2952" i="4"/>
  <c r="O2951" i="4"/>
  <c r="O2950" i="4"/>
  <c r="O2949" i="4"/>
  <c r="O2948" i="4"/>
  <c r="O2947" i="4"/>
  <c r="O2946" i="4"/>
  <c r="O2945" i="4"/>
  <c r="O2944" i="4"/>
  <c r="O2943" i="4"/>
  <c r="O2942" i="4"/>
  <c r="O2941" i="4"/>
  <c r="O2940" i="4"/>
  <c r="O2939" i="4"/>
  <c r="O2938" i="4"/>
  <c r="O2937" i="4"/>
  <c r="O2936" i="4"/>
  <c r="O2935" i="4"/>
  <c r="O2934" i="4"/>
  <c r="O2933" i="4"/>
  <c r="O2932" i="4"/>
  <c r="O2931" i="4"/>
  <c r="O2930" i="4"/>
  <c r="O2929" i="4"/>
  <c r="O2928" i="4"/>
  <c r="O2927" i="4"/>
  <c r="O2926" i="4"/>
  <c r="O2925" i="4"/>
  <c r="O2924" i="4"/>
  <c r="O2923" i="4"/>
  <c r="O2922" i="4"/>
  <c r="O2921" i="4"/>
  <c r="O2920" i="4"/>
  <c r="O2919" i="4"/>
  <c r="O2918" i="4"/>
  <c r="O2917" i="4"/>
  <c r="O2916" i="4"/>
  <c r="O2915" i="4"/>
  <c r="O2914" i="4"/>
  <c r="O2913" i="4"/>
  <c r="O2912" i="4"/>
  <c r="O2911" i="4"/>
  <c r="O2910" i="4"/>
  <c r="O2909" i="4"/>
  <c r="O2908" i="4"/>
  <c r="O2907" i="4"/>
  <c r="O2906" i="4"/>
  <c r="O2905" i="4"/>
  <c r="O2904" i="4"/>
  <c r="O2903" i="4"/>
  <c r="O2902" i="4"/>
  <c r="O2901" i="4"/>
  <c r="O2900" i="4"/>
  <c r="O2899" i="4"/>
  <c r="O2898" i="4"/>
  <c r="O2897" i="4"/>
  <c r="O2896" i="4"/>
  <c r="O2895" i="4"/>
  <c r="O2894" i="4"/>
  <c r="O2893" i="4"/>
  <c r="O2892" i="4"/>
  <c r="O2891" i="4"/>
  <c r="O2890" i="4"/>
  <c r="O2889" i="4"/>
  <c r="O2888" i="4"/>
  <c r="O2887" i="4"/>
  <c r="O2886" i="4"/>
  <c r="O2885" i="4"/>
  <c r="O2884" i="4"/>
  <c r="O2883" i="4"/>
  <c r="O2882" i="4"/>
  <c r="O2881" i="4"/>
  <c r="O2880" i="4"/>
  <c r="O2879" i="4"/>
  <c r="O2878" i="4"/>
  <c r="O2877" i="4"/>
  <c r="O2876" i="4"/>
  <c r="O2875" i="4"/>
  <c r="O2874" i="4"/>
  <c r="O2873" i="4"/>
  <c r="O2872" i="4"/>
  <c r="O2871" i="4"/>
  <c r="O2870" i="4"/>
  <c r="O2869" i="4"/>
  <c r="O2868" i="4"/>
  <c r="O2867" i="4"/>
  <c r="O2866" i="4"/>
  <c r="O2865" i="4"/>
  <c r="O2864" i="4"/>
  <c r="O2863" i="4"/>
  <c r="O2862" i="4"/>
  <c r="O2861" i="4"/>
  <c r="O2860" i="4"/>
  <c r="O2859" i="4"/>
  <c r="O2858" i="4"/>
  <c r="O2857" i="4"/>
  <c r="O2856" i="4"/>
  <c r="O2855" i="4"/>
  <c r="O2854" i="4"/>
  <c r="O2853" i="4"/>
  <c r="O2852" i="4"/>
  <c r="O2851" i="4"/>
  <c r="O2850" i="4"/>
  <c r="O2849" i="4"/>
  <c r="O2848" i="4"/>
  <c r="O2847" i="4"/>
  <c r="O2846" i="4"/>
  <c r="O2845" i="4"/>
  <c r="O2844" i="4"/>
  <c r="O2843" i="4"/>
  <c r="O2842" i="4"/>
  <c r="O2841" i="4"/>
  <c r="O2840" i="4"/>
  <c r="O2839" i="4"/>
  <c r="O2838" i="4"/>
  <c r="O2837" i="4"/>
  <c r="O2836" i="4"/>
  <c r="O2835" i="4"/>
  <c r="O2834" i="4"/>
  <c r="O2833" i="4"/>
  <c r="O2832" i="4"/>
  <c r="O2831" i="4"/>
  <c r="O2830" i="4"/>
  <c r="O2829" i="4"/>
  <c r="O2828" i="4"/>
  <c r="O2827" i="4"/>
  <c r="O2826" i="4"/>
  <c r="O2825" i="4"/>
  <c r="O2824" i="4"/>
  <c r="O2823" i="4"/>
  <c r="O2822" i="4"/>
  <c r="O2821" i="4"/>
  <c r="O2820" i="4"/>
  <c r="O2819" i="4"/>
  <c r="O2818" i="4"/>
  <c r="O2817" i="4"/>
  <c r="O2816" i="4"/>
  <c r="O2815" i="4"/>
  <c r="O2814" i="4"/>
  <c r="O2813" i="4"/>
  <c r="O2812" i="4"/>
  <c r="O2811" i="4"/>
  <c r="O2810" i="4"/>
  <c r="O2809" i="4"/>
  <c r="O2808" i="4"/>
  <c r="O2807" i="4"/>
  <c r="O2806" i="4"/>
  <c r="O2805" i="4"/>
  <c r="O2804" i="4"/>
  <c r="O2803" i="4"/>
  <c r="O2802" i="4"/>
  <c r="O2801" i="4"/>
  <c r="O2800" i="4"/>
  <c r="O2799" i="4"/>
  <c r="O2798" i="4"/>
  <c r="O2797" i="4"/>
  <c r="O2796" i="4"/>
  <c r="O2795" i="4"/>
  <c r="O2794" i="4"/>
  <c r="O2793" i="4"/>
  <c r="O2792" i="4"/>
  <c r="O2791" i="4"/>
  <c r="O2790" i="4"/>
  <c r="O2789" i="4"/>
  <c r="O2788" i="4"/>
  <c r="O2787" i="4"/>
  <c r="O2786" i="4"/>
  <c r="O2785" i="4"/>
  <c r="O2784" i="4"/>
  <c r="O2783" i="4"/>
  <c r="O2782" i="4"/>
  <c r="O2781" i="4"/>
  <c r="O2780" i="4"/>
  <c r="O2779" i="4"/>
  <c r="O2778" i="4"/>
  <c r="O2777" i="4"/>
  <c r="O2776" i="4"/>
  <c r="O2775" i="4"/>
  <c r="O2774" i="4"/>
  <c r="O2773" i="4"/>
  <c r="O2772" i="4"/>
  <c r="O2771" i="4"/>
  <c r="O2770" i="4"/>
  <c r="O2769" i="4"/>
  <c r="O2768" i="4"/>
  <c r="O2767" i="4"/>
  <c r="O2766" i="4"/>
  <c r="O2765" i="4"/>
  <c r="O2764" i="4"/>
  <c r="O2763" i="4"/>
  <c r="O2762" i="4"/>
  <c r="O2761" i="4"/>
  <c r="O2760" i="4"/>
  <c r="O2759" i="4"/>
  <c r="O2758" i="4"/>
  <c r="O2757" i="4"/>
  <c r="O2756" i="4"/>
  <c r="O2755" i="4"/>
  <c r="O2754" i="4"/>
  <c r="O2753" i="4"/>
  <c r="O2752" i="4"/>
  <c r="O2751" i="4"/>
  <c r="O2750" i="4"/>
  <c r="O2749" i="4"/>
  <c r="O2748" i="4"/>
  <c r="O2747" i="4"/>
  <c r="O2746" i="4"/>
  <c r="O2745" i="4"/>
  <c r="O2744" i="4"/>
  <c r="O2743" i="4"/>
  <c r="O2742" i="4"/>
  <c r="O2741" i="4"/>
  <c r="O2740" i="4"/>
  <c r="O2739" i="4"/>
  <c r="O2738" i="4"/>
  <c r="O2737" i="4"/>
  <c r="O2736" i="4"/>
  <c r="O2735" i="4"/>
  <c r="O2734" i="4"/>
  <c r="O2733" i="4"/>
  <c r="O2732" i="4"/>
  <c r="O2731" i="4"/>
  <c r="O2730" i="4"/>
  <c r="O2729" i="4"/>
  <c r="O2728" i="4"/>
  <c r="O2727" i="4"/>
  <c r="O2726" i="4"/>
  <c r="O2725" i="4"/>
  <c r="O2724" i="4"/>
  <c r="O2723" i="4"/>
  <c r="O2722" i="4"/>
  <c r="O2721" i="4"/>
  <c r="O2720" i="4"/>
  <c r="O2719" i="4"/>
  <c r="O2718" i="4"/>
  <c r="O2717" i="4"/>
  <c r="O2716" i="4"/>
  <c r="O2715" i="4"/>
  <c r="O2714" i="4"/>
  <c r="O2713" i="4"/>
  <c r="O2712" i="4"/>
  <c r="O2711" i="4"/>
  <c r="O2710" i="4"/>
  <c r="O2709" i="4"/>
  <c r="O2708" i="4"/>
  <c r="O2707" i="4"/>
  <c r="O2706" i="4"/>
  <c r="O2705" i="4"/>
  <c r="O2704" i="4"/>
  <c r="O2703" i="4"/>
  <c r="O2702" i="4"/>
  <c r="O2701" i="4"/>
  <c r="O2700" i="4"/>
  <c r="O2699" i="4"/>
  <c r="O2698" i="4"/>
  <c r="O2697" i="4"/>
  <c r="O2696" i="4"/>
  <c r="O2695" i="4"/>
  <c r="O2694" i="4"/>
  <c r="O2693" i="4"/>
  <c r="O2692" i="4"/>
  <c r="O2691" i="4"/>
  <c r="O2690" i="4"/>
  <c r="O2689" i="4"/>
  <c r="O2688" i="4"/>
  <c r="O2687" i="4"/>
  <c r="O2686" i="4"/>
  <c r="O2685" i="4"/>
  <c r="O2684" i="4"/>
  <c r="O2683" i="4"/>
  <c r="O2682" i="4"/>
  <c r="O2681" i="4"/>
  <c r="O2680" i="4"/>
  <c r="O2679" i="4"/>
  <c r="O2678" i="4"/>
  <c r="O2677" i="4"/>
  <c r="O2676" i="4"/>
  <c r="O2675" i="4"/>
  <c r="O2674" i="4"/>
  <c r="O2673" i="4"/>
  <c r="O2672" i="4"/>
  <c r="O2671" i="4"/>
  <c r="O2670" i="4"/>
  <c r="O2669" i="4"/>
  <c r="O2668" i="4"/>
  <c r="O2667" i="4"/>
  <c r="O2666" i="4"/>
  <c r="O2665" i="4"/>
  <c r="O2664" i="4"/>
  <c r="O2663" i="4"/>
  <c r="O2662" i="4"/>
  <c r="O2661" i="4"/>
  <c r="O2660" i="4"/>
  <c r="O2659" i="4"/>
  <c r="O2658" i="4"/>
  <c r="O2657" i="4"/>
  <c r="O2656" i="4"/>
  <c r="O2655" i="4"/>
  <c r="O2654" i="4"/>
  <c r="O2653" i="4"/>
  <c r="O2652" i="4"/>
  <c r="O2651" i="4"/>
  <c r="O2650" i="4"/>
  <c r="O2649" i="4"/>
  <c r="O2648" i="4"/>
  <c r="O2647" i="4"/>
  <c r="O2646" i="4"/>
  <c r="O2645" i="4"/>
  <c r="O2644" i="4"/>
  <c r="O2643" i="4"/>
  <c r="O2642" i="4"/>
  <c r="O2641" i="4"/>
  <c r="O2640" i="4"/>
  <c r="O2639" i="4"/>
  <c r="O2638" i="4"/>
  <c r="O2637" i="4"/>
  <c r="O2636" i="4"/>
  <c r="O2635" i="4"/>
  <c r="O2634" i="4"/>
  <c r="O2633" i="4"/>
  <c r="O2632" i="4"/>
  <c r="O2631" i="4"/>
  <c r="O2630" i="4"/>
  <c r="O2629" i="4"/>
  <c r="O2628" i="4"/>
  <c r="O2627" i="4"/>
  <c r="O2626" i="4"/>
  <c r="O2625" i="4"/>
  <c r="O2624" i="4"/>
  <c r="O2623" i="4"/>
  <c r="O2622" i="4"/>
  <c r="O2621" i="4"/>
  <c r="O2620" i="4"/>
  <c r="O2619" i="4"/>
  <c r="O2618" i="4"/>
  <c r="O2617" i="4"/>
  <c r="O2616" i="4"/>
  <c r="O2615" i="4"/>
  <c r="O2614" i="4"/>
  <c r="O2613" i="4"/>
  <c r="O2612" i="4"/>
  <c r="O2611" i="4"/>
  <c r="O2610" i="4"/>
  <c r="O2609" i="4"/>
  <c r="O2608" i="4"/>
  <c r="O2607" i="4"/>
  <c r="O2606" i="4"/>
  <c r="O2605" i="4"/>
  <c r="O2604" i="4"/>
  <c r="O2603" i="4"/>
  <c r="O2602" i="4"/>
  <c r="O2601" i="4"/>
  <c r="O2600" i="4"/>
  <c r="O2599" i="4"/>
  <c r="O2598" i="4"/>
  <c r="O2597" i="4"/>
  <c r="O2596" i="4"/>
  <c r="O2595" i="4"/>
  <c r="O2594" i="4"/>
  <c r="O2593" i="4"/>
  <c r="O2592" i="4"/>
  <c r="O2591" i="4"/>
  <c r="O2590" i="4"/>
  <c r="O2589" i="4"/>
  <c r="O2588" i="4"/>
  <c r="O2587" i="4"/>
  <c r="O2586" i="4"/>
  <c r="O2585" i="4"/>
  <c r="O2584" i="4"/>
  <c r="O2583" i="4"/>
  <c r="O2582" i="4"/>
  <c r="O2581" i="4"/>
  <c r="O2580" i="4"/>
  <c r="O2579" i="4"/>
  <c r="O2578" i="4"/>
  <c r="O2577" i="4"/>
  <c r="O2576" i="4"/>
  <c r="O2575" i="4"/>
  <c r="O2574" i="4"/>
  <c r="O2573" i="4"/>
  <c r="O2572" i="4"/>
  <c r="O2571" i="4"/>
  <c r="O2570" i="4"/>
  <c r="O2569" i="4"/>
  <c r="O2568" i="4"/>
  <c r="O2567" i="4"/>
  <c r="O2566" i="4"/>
  <c r="O2565" i="4"/>
  <c r="O2564" i="4"/>
  <c r="O2563" i="4"/>
  <c r="O2562" i="4"/>
  <c r="O2561" i="4"/>
  <c r="O2560" i="4"/>
  <c r="O2559" i="4"/>
  <c r="O2558" i="4"/>
  <c r="O2557" i="4"/>
  <c r="O2556" i="4"/>
  <c r="O2555" i="4"/>
  <c r="O2554" i="4"/>
  <c r="O2553" i="4"/>
  <c r="O2552" i="4"/>
  <c r="O2551" i="4"/>
  <c r="O2550" i="4"/>
  <c r="O2549" i="4"/>
  <c r="O2548" i="4"/>
  <c r="O2547" i="4"/>
  <c r="O2546" i="4"/>
  <c r="O2545" i="4"/>
  <c r="O2544" i="4"/>
  <c r="O2543" i="4"/>
  <c r="O2542" i="4"/>
  <c r="O2541" i="4"/>
  <c r="O2540" i="4"/>
  <c r="O2539" i="4"/>
  <c r="O2538" i="4"/>
  <c r="O2537" i="4"/>
  <c r="O2536" i="4"/>
  <c r="O2535" i="4"/>
  <c r="O2534" i="4"/>
  <c r="O2533" i="4"/>
  <c r="O2532" i="4"/>
  <c r="O2531" i="4"/>
  <c r="O2530" i="4"/>
  <c r="O2529" i="4"/>
  <c r="O2528" i="4"/>
  <c r="O2527" i="4"/>
  <c r="O2526" i="4"/>
  <c r="O2525" i="4"/>
  <c r="O2524" i="4"/>
  <c r="O2523" i="4"/>
  <c r="O2522" i="4"/>
  <c r="O2521" i="4"/>
  <c r="O2520" i="4"/>
  <c r="O2519" i="4"/>
  <c r="O2518" i="4"/>
  <c r="O2517" i="4"/>
  <c r="O2516" i="4"/>
  <c r="O2515" i="4"/>
  <c r="O2514" i="4"/>
  <c r="O2513" i="4"/>
  <c r="O2512" i="4"/>
  <c r="O2511" i="4"/>
  <c r="O2510" i="4"/>
  <c r="O2509" i="4"/>
  <c r="O2508" i="4"/>
  <c r="O2507" i="4"/>
  <c r="O2506" i="4"/>
  <c r="O2505" i="4"/>
  <c r="O2504" i="4"/>
  <c r="O2503" i="4"/>
  <c r="O2502" i="4"/>
  <c r="O2501" i="4"/>
  <c r="O2500" i="4"/>
  <c r="O2499" i="4"/>
  <c r="O2498" i="4"/>
  <c r="O2497" i="4"/>
  <c r="O2496" i="4"/>
  <c r="O2495" i="4"/>
  <c r="O2494" i="4"/>
  <c r="O2493" i="4"/>
  <c r="O2492" i="4"/>
  <c r="O2491" i="4"/>
  <c r="O2490" i="4"/>
  <c r="O2489" i="4"/>
  <c r="O2488" i="4"/>
  <c r="O2487" i="4"/>
  <c r="O2486" i="4"/>
  <c r="O2485" i="4"/>
  <c r="O2484" i="4"/>
  <c r="O2483" i="4"/>
  <c r="O2482" i="4"/>
  <c r="O2481" i="4"/>
  <c r="O2480" i="4"/>
  <c r="O2479" i="4"/>
  <c r="O2478" i="4"/>
  <c r="O2477" i="4"/>
  <c r="O2476" i="4"/>
  <c r="O2475" i="4"/>
  <c r="O2474" i="4"/>
  <c r="O2473" i="4"/>
  <c r="O2472" i="4"/>
  <c r="O2471" i="4"/>
  <c r="O2470" i="4"/>
  <c r="O2469" i="4"/>
  <c r="O2468" i="4"/>
  <c r="O2467" i="4"/>
  <c r="O2466" i="4"/>
  <c r="O2465" i="4"/>
  <c r="O2464" i="4"/>
  <c r="O2463" i="4"/>
  <c r="O2462" i="4"/>
  <c r="O2461" i="4"/>
  <c r="O2460" i="4"/>
  <c r="O2459" i="4"/>
  <c r="O2458" i="4"/>
  <c r="O2457" i="4"/>
  <c r="O2456" i="4"/>
  <c r="O2455" i="4"/>
  <c r="O2454" i="4"/>
  <c r="O2453" i="4"/>
  <c r="O2452" i="4"/>
  <c r="O2451" i="4"/>
  <c r="O2450" i="4"/>
  <c r="O2449" i="4"/>
  <c r="O2448" i="4"/>
  <c r="O2447" i="4"/>
  <c r="O2446" i="4"/>
  <c r="O2445" i="4"/>
  <c r="O2444" i="4"/>
  <c r="O2443" i="4"/>
  <c r="O2442" i="4"/>
  <c r="O2441" i="4"/>
  <c r="O2440" i="4"/>
  <c r="O2439" i="4"/>
  <c r="O2438" i="4"/>
  <c r="O2437" i="4"/>
  <c r="O2436" i="4"/>
  <c r="O2435" i="4"/>
  <c r="O2434" i="4"/>
  <c r="O2433" i="4"/>
  <c r="O2432" i="4"/>
  <c r="O2431" i="4"/>
  <c r="O2430" i="4"/>
  <c r="O2429" i="4"/>
  <c r="O2428" i="4"/>
  <c r="O2427" i="4"/>
  <c r="O2426" i="4"/>
  <c r="O2425" i="4"/>
  <c r="O2424" i="4"/>
  <c r="O2423" i="4"/>
  <c r="O2422" i="4"/>
  <c r="O2421" i="4"/>
  <c r="O2420" i="4"/>
  <c r="O2419" i="4"/>
  <c r="O2418" i="4"/>
  <c r="O2417" i="4"/>
  <c r="O2416" i="4"/>
  <c r="O2415" i="4"/>
  <c r="O2414" i="4"/>
  <c r="O2413" i="4"/>
  <c r="O2412" i="4"/>
  <c r="O2411" i="4"/>
  <c r="O2410" i="4"/>
  <c r="O2409" i="4"/>
  <c r="O2408" i="4"/>
  <c r="O2407" i="4"/>
  <c r="O2406" i="4"/>
  <c r="O2405" i="4"/>
  <c r="O2404" i="4"/>
  <c r="O2403" i="4"/>
  <c r="O2402" i="4"/>
  <c r="O2401" i="4"/>
  <c r="O2400" i="4"/>
  <c r="O2399" i="4"/>
  <c r="O2398" i="4"/>
  <c r="O2397" i="4"/>
  <c r="O2396" i="4"/>
  <c r="O2395" i="4"/>
  <c r="O2394" i="4"/>
  <c r="O2393" i="4"/>
  <c r="O2392" i="4"/>
  <c r="O2391" i="4"/>
  <c r="O2390" i="4"/>
  <c r="O2389" i="4"/>
  <c r="O2388" i="4"/>
  <c r="O2387" i="4"/>
  <c r="O2386" i="4"/>
  <c r="O2385" i="4"/>
  <c r="O2384" i="4"/>
  <c r="O2383" i="4"/>
  <c r="O2382" i="4"/>
  <c r="O2381" i="4"/>
  <c r="O2380" i="4"/>
  <c r="O2379" i="4"/>
  <c r="O2378" i="4"/>
  <c r="O2377" i="4"/>
  <c r="O2376" i="4"/>
  <c r="O2375" i="4"/>
  <c r="O2374" i="4"/>
  <c r="O2373" i="4"/>
  <c r="O2372" i="4"/>
  <c r="O2371" i="4"/>
  <c r="O2370" i="4"/>
  <c r="O2369" i="4"/>
  <c r="O2368" i="4"/>
  <c r="O2367" i="4"/>
  <c r="O2366" i="4"/>
  <c r="O2365" i="4"/>
  <c r="O2364" i="4"/>
  <c r="O2363" i="4"/>
  <c r="O2362" i="4"/>
  <c r="O2361" i="4"/>
  <c r="O2360" i="4"/>
  <c r="O2359" i="4"/>
  <c r="O2358" i="4"/>
  <c r="O2357" i="4"/>
  <c r="O2356" i="4"/>
  <c r="O2355" i="4"/>
  <c r="O2354" i="4"/>
  <c r="O2353" i="4"/>
  <c r="O2352" i="4"/>
  <c r="O2351" i="4"/>
  <c r="O2350" i="4"/>
  <c r="O2349" i="4"/>
  <c r="O2348" i="4"/>
  <c r="O2347" i="4"/>
  <c r="O2346" i="4"/>
  <c r="O2345" i="4"/>
  <c r="O2344" i="4"/>
  <c r="O2343" i="4"/>
  <c r="O2342" i="4"/>
  <c r="O2341" i="4"/>
  <c r="O2340" i="4"/>
  <c r="O2339" i="4"/>
  <c r="O2338" i="4"/>
  <c r="O2337" i="4"/>
  <c r="O2336" i="4"/>
  <c r="O2335" i="4"/>
  <c r="O2334" i="4"/>
  <c r="O2333" i="4"/>
  <c r="O2332" i="4"/>
  <c r="O2331" i="4"/>
  <c r="O2330" i="4"/>
  <c r="O2329" i="4"/>
  <c r="O2328" i="4"/>
  <c r="O2327" i="4"/>
  <c r="O2326" i="4"/>
  <c r="O2325" i="4"/>
  <c r="O2324" i="4"/>
  <c r="O2323" i="4"/>
  <c r="O2322" i="4"/>
  <c r="O2321" i="4"/>
  <c r="O2320" i="4"/>
  <c r="O2319" i="4"/>
  <c r="O2318" i="4"/>
  <c r="O2317" i="4"/>
  <c r="O2316" i="4"/>
  <c r="O2315" i="4"/>
  <c r="O2314" i="4"/>
  <c r="O2313" i="4"/>
  <c r="O2312" i="4"/>
  <c r="O2311" i="4"/>
  <c r="O2310" i="4"/>
  <c r="O2309" i="4"/>
  <c r="O2308" i="4"/>
  <c r="O2307" i="4"/>
  <c r="O2306" i="4"/>
  <c r="O2305" i="4"/>
  <c r="O2304" i="4"/>
  <c r="O2303" i="4"/>
  <c r="O2302" i="4"/>
  <c r="O2301" i="4"/>
  <c r="O2300" i="4"/>
  <c r="O2299" i="4"/>
  <c r="O2298" i="4"/>
  <c r="O2297" i="4"/>
  <c r="O2296" i="4"/>
  <c r="O2295" i="4"/>
  <c r="O2294" i="4"/>
  <c r="O2293" i="4"/>
  <c r="O2292" i="4"/>
  <c r="O2291" i="4"/>
  <c r="O2290" i="4"/>
  <c r="O2289" i="4"/>
  <c r="O2288" i="4"/>
  <c r="O2287" i="4"/>
  <c r="O2286" i="4"/>
  <c r="O2285" i="4"/>
  <c r="O2284" i="4"/>
  <c r="O2283" i="4"/>
  <c r="O2282" i="4"/>
  <c r="O2281" i="4"/>
  <c r="O2280" i="4"/>
  <c r="O2279" i="4"/>
  <c r="O2278" i="4"/>
  <c r="O2277" i="4"/>
  <c r="O2276" i="4"/>
  <c r="O2275" i="4"/>
  <c r="O2274" i="4"/>
  <c r="O2273" i="4"/>
  <c r="O2272" i="4"/>
  <c r="O2271" i="4"/>
  <c r="O2270" i="4"/>
  <c r="O2269" i="4"/>
  <c r="O2268" i="4"/>
  <c r="O2267" i="4"/>
  <c r="O2266" i="4"/>
  <c r="O2265" i="4"/>
  <c r="O2264" i="4"/>
  <c r="O2263" i="4"/>
  <c r="O2262" i="4"/>
  <c r="O2261" i="4"/>
  <c r="O2260" i="4"/>
  <c r="O2259" i="4"/>
  <c r="O2258" i="4"/>
  <c r="O2257" i="4"/>
  <c r="O2256" i="4"/>
  <c r="O2255" i="4"/>
  <c r="O2254" i="4"/>
  <c r="O2253" i="4"/>
  <c r="O2252" i="4"/>
  <c r="O2251" i="4"/>
  <c r="O2250" i="4"/>
  <c r="O2249" i="4"/>
  <c r="O2248" i="4"/>
  <c r="O2247" i="4"/>
  <c r="O2246" i="4"/>
  <c r="O2245" i="4"/>
  <c r="O2244" i="4"/>
  <c r="O2243" i="4"/>
  <c r="O2242" i="4"/>
  <c r="O2241" i="4"/>
  <c r="O2240" i="4"/>
  <c r="O2239" i="4"/>
  <c r="O2238" i="4"/>
  <c r="O2237" i="4"/>
  <c r="O2236" i="4"/>
  <c r="O2235" i="4"/>
  <c r="O2234" i="4"/>
  <c r="O2233" i="4"/>
  <c r="O2232" i="4"/>
  <c r="O2231" i="4"/>
  <c r="O2230" i="4"/>
  <c r="O2229" i="4"/>
  <c r="O2228" i="4"/>
  <c r="O2227" i="4"/>
  <c r="O2226" i="4"/>
  <c r="O2225" i="4"/>
  <c r="O2224" i="4"/>
  <c r="O2223" i="4"/>
  <c r="O2222" i="4"/>
  <c r="O2221" i="4"/>
  <c r="O2220" i="4"/>
  <c r="O2219" i="4"/>
  <c r="O2218" i="4"/>
  <c r="O2217" i="4"/>
  <c r="O2216" i="4"/>
  <c r="O2215" i="4"/>
  <c r="O2214" i="4"/>
  <c r="O2213" i="4"/>
  <c r="O2212" i="4"/>
  <c r="O2211" i="4"/>
  <c r="O2210" i="4"/>
  <c r="O2209" i="4"/>
  <c r="O2208" i="4"/>
  <c r="O2207" i="4"/>
  <c r="O2206" i="4"/>
  <c r="O2205" i="4"/>
  <c r="O2204" i="4"/>
  <c r="O2203" i="4"/>
  <c r="O2202" i="4"/>
  <c r="O2201" i="4"/>
  <c r="O2200" i="4"/>
  <c r="O2199" i="4"/>
  <c r="O2198" i="4"/>
  <c r="O2197" i="4"/>
  <c r="O2196" i="4"/>
  <c r="O2195" i="4"/>
  <c r="O2194" i="4"/>
  <c r="O2193" i="4"/>
  <c r="O2192" i="4"/>
  <c r="O2191" i="4"/>
  <c r="O2190" i="4"/>
  <c r="O2189" i="4"/>
  <c r="O2188" i="4"/>
  <c r="O2187" i="4"/>
  <c r="O2186" i="4"/>
  <c r="O2185" i="4"/>
  <c r="O2184" i="4"/>
  <c r="O2183" i="4"/>
  <c r="O2182" i="4"/>
  <c r="O2181" i="4"/>
  <c r="O2180" i="4"/>
  <c r="O2179" i="4"/>
  <c r="O2178" i="4"/>
  <c r="O2177" i="4"/>
  <c r="O2176" i="4"/>
  <c r="O2175" i="4"/>
  <c r="O2174" i="4"/>
  <c r="O2173" i="4"/>
  <c r="O2172" i="4"/>
  <c r="O2171" i="4"/>
  <c r="O2170" i="4"/>
  <c r="O2169" i="4"/>
  <c r="O2168" i="4"/>
  <c r="O2167" i="4"/>
  <c r="O2166" i="4"/>
  <c r="O2165" i="4"/>
  <c r="O2164" i="4"/>
  <c r="O2163" i="4"/>
  <c r="O2162" i="4"/>
  <c r="O2161" i="4"/>
  <c r="O2160" i="4"/>
  <c r="O2159" i="4"/>
  <c r="O2158" i="4"/>
  <c r="O2157" i="4"/>
  <c r="O2156" i="4"/>
  <c r="O2155" i="4"/>
  <c r="O2154" i="4"/>
  <c r="O2153" i="4"/>
  <c r="O2152" i="4"/>
  <c r="O2151" i="4"/>
  <c r="O2150" i="4"/>
  <c r="O2149" i="4"/>
  <c r="O2148" i="4"/>
  <c r="O2147" i="4"/>
  <c r="O2146" i="4"/>
  <c r="O2145" i="4"/>
  <c r="O2144" i="4"/>
  <c r="O2143" i="4"/>
  <c r="O2142" i="4"/>
  <c r="O2141" i="4"/>
  <c r="O2140" i="4"/>
  <c r="O2139" i="4"/>
  <c r="O2138" i="4"/>
  <c r="O2137" i="4"/>
  <c r="O2136" i="4"/>
  <c r="O2135" i="4"/>
  <c r="O2134" i="4"/>
  <c r="O2133" i="4"/>
  <c r="O2132" i="4"/>
  <c r="O2131" i="4"/>
  <c r="O2130" i="4"/>
  <c r="O2129" i="4"/>
  <c r="O2128" i="4"/>
  <c r="O2127" i="4"/>
  <c r="O2126" i="4"/>
  <c r="O2125" i="4"/>
  <c r="O2124" i="4"/>
  <c r="O2123" i="4"/>
  <c r="O2122" i="4"/>
  <c r="O2121" i="4"/>
  <c r="O2120" i="4"/>
  <c r="O2119" i="4"/>
  <c r="O2118" i="4"/>
  <c r="O2117" i="4"/>
  <c r="O2116" i="4"/>
  <c r="O2115" i="4"/>
  <c r="O2114" i="4"/>
  <c r="O2113" i="4"/>
  <c r="O2112" i="4"/>
  <c r="O2111" i="4"/>
  <c r="O2110" i="4"/>
  <c r="O2109" i="4"/>
  <c r="O2108" i="4"/>
  <c r="O2107" i="4"/>
  <c r="O2106" i="4"/>
  <c r="O2105" i="4"/>
  <c r="O2104" i="4"/>
  <c r="O2103" i="4"/>
  <c r="O2102" i="4"/>
  <c r="O2101" i="4"/>
  <c r="O2100" i="4"/>
  <c r="O2099" i="4"/>
  <c r="O2098" i="4"/>
  <c r="O2097" i="4"/>
  <c r="O2096" i="4"/>
  <c r="O2095" i="4"/>
  <c r="O2094" i="4"/>
  <c r="O2093" i="4"/>
  <c r="O2092" i="4"/>
  <c r="O2091" i="4"/>
  <c r="O2090" i="4"/>
  <c r="O2089" i="4"/>
  <c r="O2088" i="4"/>
  <c r="O2087" i="4"/>
  <c r="O2086" i="4"/>
  <c r="O2085" i="4"/>
  <c r="O2084" i="4"/>
  <c r="O2083" i="4"/>
  <c r="O2082" i="4"/>
  <c r="O2081" i="4"/>
  <c r="O2080" i="4"/>
  <c r="O2079" i="4"/>
  <c r="O2078" i="4"/>
  <c r="O2077" i="4"/>
  <c r="O2076" i="4"/>
  <c r="O2075" i="4"/>
  <c r="O2074" i="4"/>
  <c r="O2073" i="4"/>
  <c r="O2072" i="4"/>
  <c r="O2071" i="4"/>
  <c r="O2070" i="4"/>
  <c r="O2069" i="4"/>
  <c r="O2068" i="4"/>
  <c r="O2067" i="4"/>
  <c r="O2066" i="4"/>
  <c r="O2065" i="4"/>
  <c r="O2064" i="4"/>
  <c r="O2063" i="4"/>
  <c r="O2062" i="4"/>
  <c r="O2061" i="4"/>
  <c r="O2060" i="4"/>
  <c r="O2059" i="4"/>
  <c r="O2058" i="4"/>
  <c r="O2057" i="4"/>
  <c r="O2056" i="4"/>
  <c r="O2055" i="4"/>
  <c r="O2054" i="4"/>
  <c r="O2053" i="4"/>
  <c r="O2052" i="4"/>
  <c r="O2051" i="4"/>
  <c r="O2050" i="4"/>
  <c r="O2049" i="4"/>
  <c r="O2048" i="4"/>
  <c r="O2047" i="4"/>
  <c r="O2046" i="4"/>
  <c r="O2045" i="4"/>
  <c r="O2044" i="4"/>
  <c r="O2043" i="4"/>
  <c r="O2042" i="4"/>
  <c r="O2041" i="4"/>
  <c r="O2040" i="4"/>
  <c r="O2039" i="4"/>
  <c r="O2038" i="4"/>
  <c r="O2037" i="4"/>
  <c r="O2036" i="4"/>
  <c r="O2035" i="4"/>
  <c r="O2034" i="4"/>
  <c r="O2033" i="4"/>
  <c r="O2032" i="4"/>
  <c r="O2031" i="4"/>
  <c r="O2030" i="4"/>
  <c r="O2029" i="4"/>
  <c r="O2028" i="4"/>
  <c r="O2027" i="4"/>
  <c r="O2026" i="4"/>
  <c r="O2025" i="4"/>
  <c r="O2024" i="4"/>
  <c r="O2023" i="4"/>
  <c r="O2022" i="4"/>
  <c r="O2021" i="4"/>
  <c r="O2020" i="4"/>
  <c r="O2019" i="4"/>
  <c r="O2018" i="4"/>
  <c r="O2017" i="4"/>
  <c r="O2016" i="4"/>
  <c r="O2015" i="4"/>
  <c r="O2014" i="4"/>
  <c r="O2013" i="4"/>
  <c r="O2012" i="4"/>
  <c r="O2011" i="4"/>
  <c r="O2010" i="4"/>
  <c r="O2009" i="4"/>
  <c r="O2008" i="4"/>
  <c r="O2007" i="4"/>
  <c r="O2006" i="4"/>
  <c r="O2005" i="4"/>
  <c r="O2004" i="4"/>
  <c r="O2003" i="4"/>
  <c r="O2002" i="4"/>
  <c r="O2001" i="4"/>
  <c r="O2000" i="4"/>
  <c r="O1999" i="4"/>
  <c r="O1998" i="4"/>
  <c r="O1997" i="4"/>
  <c r="O1996" i="4"/>
  <c r="O1995" i="4"/>
  <c r="O1994" i="4"/>
  <c r="O1993" i="4"/>
  <c r="O1992" i="4"/>
  <c r="O1991" i="4"/>
  <c r="O1990" i="4"/>
  <c r="O1989" i="4"/>
  <c r="O1988" i="4"/>
  <c r="O1987" i="4"/>
  <c r="O1986" i="4"/>
  <c r="O1985" i="4"/>
  <c r="O1984" i="4"/>
  <c r="O1983" i="4"/>
  <c r="O1982" i="4"/>
  <c r="O1981" i="4"/>
  <c r="O1980" i="4"/>
  <c r="O1979" i="4"/>
  <c r="O1978" i="4"/>
  <c r="O1977" i="4"/>
  <c r="O1976" i="4"/>
  <c r="O1975" i="4"/>
  <c r="O1974" i="4"/>
  <c r="O1973" i="4"/>
  <c r="O1972" i="4"/>
  <c r="O1971" i="4"/>
  <c r="O1970" i="4"/>
  <c r="O1969" i="4"/>
  <c r="O1968" i="4"/>
  <c r="O1967" i="4"/>
  <c r="O1966" i="4"/>
  <c r="O1965" i="4"/>
  <c r="O1964" i="4"/>
  <c r="O1963" i="4"/>
  <c r="O1962" i="4"/>
  <c r="O1961" i="4"/>
  <c r="O1960" i="4"/>
  <c r="O1959" i="4"/>
  <c r="O1958" i="4"/>
  <c r="O1957" i="4"/>
  <c r="O1956" i="4"/>
  <c r="O1955" i="4"/>
  <c r="O1954" i="4"/>
  <c r="O1953" i="4"/>
  <c r="O1952" i="4"/>
  <c r="O1951" i="4"/>
  <c r="O1950" i="4"/>
  <c r="O1949" i="4"/>
  <c r="O1948" i="4"/>
  <c r="O1947" i="4"/>
  <c r="O1946" i="4"/>
  <c r="O1945" i="4"/>
  <c r="O1944" i="4"/>
  <c r="O1943" i="4"/>
  <c r="O1942" i="4"/>
  <c r="O1941" i="4"/>
  <c r="O1940" i="4"/>
  <c r="O1939" i="4"/>
  <c r="O1938" i="4"/>
  <c r="O1937" i="4"/>
  <c r="O1936" i="4"/>
  <c r="O1935" i="4"/>
  <c r="O1934" i="4"/>
  <c r="O1933" i="4"/>
  <c r="O1932" i="4"/>
  <c r="O1931" i="4"/>
  <c r="O1930" i="4"/>
  <c r="O1929" i="4"/>
  <c r="O1928" i="4"/>
  <c r="O1927" i="4"/>
  <c r="O1926" i="4"/>
  <c r="O1925" i="4"/>
  <c r="O1924" i="4"/>
  <c r="O1923" i="4"/>
  <c r="O1922" i="4"/>
  <c r="O1921" i="4"/>
  <c r="O1920" i="4"/>
  <c r="O1919" i="4"/>
  <c r="O1918" i="4"/>
  <c r="O1917" i="4"/>
  <c r="O1916" i="4"/>
  <c r="O1915" i="4"/>
  <c r="O1914" i="4"/>
  <c r="O1913" i="4"/>
  <c r="O1912" i="4"/>
  <c r="O1911" i="4"/>
  <c r="O1910" i="4"/>
  <c r="O1909" i="4"/>
  <c r="O1908" i="4"/>
  <c r="O1907" i="4"/>
  <c r="O1906" i="4"/>
  <c r="O1905" i="4"/>
  <c r="O1904" i="4"/>
  <c r="O1903" i="4"/>
  <c r="O1902" i="4"/>
  <c r="O1901" i="4"/>
  <c r="O1900" i="4"/>
  <c r="O1899" i="4"/>
  <c r="O1898" i="4"/>
  <c r="O1897" i="4"/>
  <c r="O1896" i="4"/>
  <c r="O1895" i="4"/>
  <c r="O1894" i="4"/>
  <c r="O1893" i="4"/>
  <c r="O1892" i="4"/>
  <c r="O1891" i="4"/>
  <c r="O1890" i="4"/>
  <c r="O1889" i="4"/>
  <c r="O1888" i="4"/>
  <c r="O1887" i="4"/>
  <c r="O1886" i="4"/>
  <c r="O1885" i="4"/>
  <c r="O1884" i="4"/>
  <c r="O1883" i="4"/>
  <c r="O1882" i="4"/>
  <c r="O1881" i="4"/>
  <c r="O1880" i="4"/>
  <c r="O1879" i="4"/>
  <c r="O1878" i="4"/>
  <c r="O1877" i="4"/>
  <c r="O1876" i="4"/>
  <c r="O1875" i="4"/>
  <c r="O1874" i="4"/>
  <c r="O1873" i="4"/>
  <c r="O1872" i="4"/>
  <c r="O1871" i="4"/>
  <c r="O1870" i="4"/>
  <c r="O1869" i="4"/>
  <c r="O1868" i="4"/>
  <c r="O1867" i="4"/>
  <c r="O1866" i="4"/>
  <c r="O1865" i="4"/>
  <c r="O1864" i="4"/>
  <c r="O1863" i="4"/>
  <c r="O1862" i="4"/>
  <c r="O1861" i="4"/>
  <c r="O1860" i="4"/>
  <c r="O1859" i="4"/>
  <c r="O1858" i="4"/>
  <c r="O1857" i="4"/>
  <c r="O1856" i="4"/>
  <c r="O1855" i="4"/>
  <c r="O1854" i="4"/>
  <c r="O1853" i="4"/>
  <c r="O1852" i="4"/>
  <c r="O1851" i="4"/>
  <c r="O1850" i="4"/>
  <c r="O1849" i="4"/>
  <c r="O1848" i="4"/>
  <c r="O1847" i="4"/>
  <c r="O1846" i="4"/>
  <c r="O1845" i="4"/>
  <c r="O1844" i="4"/>
  <c r="O1843" i="4"/>
  <c r="O1842" i="4"/>
  <c r="O1841" i="4"/>
  <c r="O1840" i="4"/>
  <c r="O1839" i="4"/>
  <c r="O1838" i="4"/>
  <c r="O1837" i="4"/>
  <c r="O1836" i="4"/>
  <c r="O1835" i="4"/>
  <c r="O1834" i="4"/>
  <c r="O1833" i="4"/>
  <c r="O1832" i="4"/>
  <c r="O1831" i="4"/>
  <c r="O1830" i="4"/>
  <c r="O1829" i="4"/>
  <c r="O1828" i="4"/>
  <c r="O1827" i="4"/>
  <c r="O1826" i="4"/>
  <c r="O1825" i="4"/>
  <c r="O1824" i="4"/>
  <c r="O1823" i="4"/>
  <c r="O1822" i="4"/>
  <c r="O1821" i="4"/>
  <c r="O1820" i="4"/>
  <c r="O1819" i="4"/>
  <c r="O1818" i="4"/>
  <c r="O1817" i="4"/>
  <c r="O1816" i="4"/>
  <c r="O1815" i="4"/>
  <c r="O1814" i="4"/>
  <c r="O1813" i="4"/>
  <c r="O1812" i="4"/>
  <c r="O1811" i="4"/>
  <c r="O1810" i="4"/>
  <c r="O1809" i="4"/>
  <c r="O1808" i="4"/>
  <c r="O1807" i="4"/>
  <c r="O1806" i="4"/>
  <c r="O1805" i="4"/>
  <c r="O1804" i="4"/>
  <c r="O1803" i="4"/>
  <c r="O1802" i="4"/>
  <c r="O1801" i="4"/>
  <c r="O1800" i="4"/>
  <c r="O1799" i="4"/>
  <c r="O1798" i="4"/>
  <c r="O1797" i="4"/>
  <c r="O1796" i="4"/>
  <c r="O1795" i="4"/>
  <c r="O1794" i="4"/>
  <c r="O1793" i="4"/>
  <c r="O1792" i="4"/>
  <c r="O1791" i="4"/>
  <c r="O1790" i="4"/>
  <c r="O1789" i="4"/>
  <c r="O1788" i="4"/>
  <c r="O1787" i="4"/>
  <c r="O1786" i="4"/>
  <c r="O1785" i="4"/>
  <c r="O1784" i="4"/>
  <c r="O1783" i="4"/>
  <c r="O1782" i="4"/>
  <c r="O1781" i="4"/>
  <c r="O1780" i="4"/>
  <c r="O1779" i="4"/>
  <c r="O1778" i="4"/>
  <c r="O1777" i="4"/>
  <c r="O1776" i="4"/>
  <c r="O1775" i="4"/>
  <c r="O1774" i="4"/>
  <c r="O1773" i="4"/>
  <c r="O1772" i="4"/>
  <c r="O1771" i="4"/>
  <c r="O1770" i="4"/>
  <c r="O1769" i="4"/>
  <c r="O1768" i="4"/>
  <c r="O1767" i="4"/>
  <c r="O1766" i="4"/>
  <c r="O1765" i="4"/>
  <c r="O1764" i="4"/>
  <c r="O1763" i="4"/>
  <c r="O1762" i="4"/>
  <c r="O1761" i="4"/>
  <c r="O1760" i="4"/>
  <c r="O1759" i="4"/>
  <c r="O1758" i="4"/>
  <c r="O1757" i="4"/>
  <c r="O1756" i="4"/>
  <c r="O1755" i="4"/>
  <c r="O1754" i="4"/>
  <c r="O1753" i="4"/>
  <c r="O1752" i="4"/>
  <c r="O1751" i="4"/>
  <c r="O1750" i="4"/>
  <c r="O1749" i="4"/>
  <c r="O1748" i="4"/>
  <c r="O1747" i="4"/>
  <c r="O1746" i="4"/>
  <c r="O1745" i="4"/>
  <c r="O1744" i="4"/>
  <c r="O1743" i="4"/>
  <c r="O1742" i="4"/>
  <c r="O1741" i="4"/>
  <c r="O1740" i="4"/>
  <c r="O1739" i="4"/>
  <c r="O1738" i="4"/>
  <c r="O1737" i="4"/>
  <c r="O1736" i="4"/>
  <c r="O1735" i="4"/>
  <c r="O1734" i="4"/>
  <c r="O1733" i="4"/>
  <c r="O1732" i="4"/>
  <c r="O1731" i="4"/>
  <c r="O1730" i="4"/>
  <c r="O1729" i="4"/>
  <c r="O1728" i="4"/>
  <c r="O1727" i="4"/>
  <c r="O1726" i="4"/>
  <c r="O1725" i="4"/>
  <c r="O1724" i="4"/>
  <c r="O1723" i="4"/>
  <c r="O1722" i="4"/>
  <c r="O1721" i="4"/>
  <c r="O1720" i="4"/>
  <c r="O1719" i="4"/>
  <c r="O1718" i="4"/>
  <c r="O1717" i="4"/>
  <c r="O1716" i="4"/>
  <c r="O1715" i="4"/>
  <c r="O1714" i="4"/>
  <c r="O1713" i="4"/>
  <c r="O1712" i="4"/>
  <c r="O1711" i="4"/>
  <c r="O1710" i="4"/>
  <c r="O1709" i="4"/>
  <c r="O1708" i="4"/>
  <c r="O1707" i="4"/>
  <c r="O1706" i="4"/>
  <c r="O1705" i="4"/>
  <c r="O1704" i="4"/>
  <c r="O1703" i="4"/>
  <c r="O1702" i="4"/>
  <c r="O1701" i="4"/>
  <c r="O1700" i="4"/>
  <c r="O1699" i="4"/>
  <c r="O1698" i="4"/>
  <c r="O1697" i="4"/>
  <c r="O1696" i="4"/>
  <c r="O1695" i="4"/>
  <c r="O1694" i="4"/>
  <c r="O1693" i="4"/>
  <c r="O1692" i="4"/>
  <c r="O1691" i="4"/>
  <c r="O1690" i="4"/>
  <c r="O1689" i="4"/>
  <c r="O1688" i="4"/>
  <c r="O1687" i="4"/>
  <c r="O1686" i="4"/>
  <c r="O1685" i="4"/>
  <c r="O1684" i="4"/>
  <c r="O1683" i="4"/>
  <c r="O1682" i="4"/>
  <c r="O1681" i="4"/>
  <c r="O1680" i="4"/>
  <c r="O1679" i="4"/>
  <c r="O1678" i="4"/>
  <c r="O1677" i="4"/>
  <c r="O1676" i="4"/>
  <c r="O1675" i="4"/>
  <c r="O1674" i="4"/>
  <c r="O1673" i="4"/>
  <c r="O1672" i="4"/>
  <c r="O1671" i="4"/>
  <c r="O1670" i="4"/>
  <c r="O1669" i="4"/>
  <c r="O1668" i="4"/>
  <c r="O1667" i="4"/>
  <c r="O1666" i="4"/>
  <c r="O1665" i="4"/>
  <c r="O1664" i="4"/>
  <c r="O1663" i="4"/>
  <c r="O1662" i="4"/>
  <c r="O1661" i="4"/>
  <c r="O1660" i="4"/>
  <c r="O1659" i="4"/>
  <c r="O1658" i="4"/>
  <c r="O1657" i="4"/>
  <c r="O1656" i="4"/>
  <c r="O1655" i="4"/>
  <c r="O1654" i="4"/>
  <c r="O1653" i="4"/>
  <c r="O1652" i="4"/>
  <c r="O1651" i="4"/>
  <c r="O1650" i="4"/>
  <c r="O1649" i="4"/>
  <c r="O1648" i="4"/>
  <c r="O1647" i="4"/>
  <c r="O1646" i="4"/>
  <c r="O1645" i="4"/>
  <c r="O1644" i="4"/>
  <c r="O1643" i="4"/>
  <c r="O1642" i="4"/>
  <c r="O1641" i="4"/>
  <c r="O1640" i="4"/>
  <c r="O1639" i="4"/>
  <c r="O1638" i="4"/>
  <c r="O1637" i="4"/>
  <c r="O1636" i="4"/>
  <c r="O1635" i="4"/>
  <c r="O1634" i="4"/>
  <c r="O1633" i="4"/>
  <c r="O1632" i="4"/>
  <c r="O1631" i="4"/>
  <c r="O1630" i="4"/>
  <c r="O1629" i="4"/>
  <c r="O1628" i="4"/>
  <c r="O1627" i="4"/>
  <c r="O1626" i="4"/>
  <c r="O1625" i="4"/>
  <c r="O1624" i="4"/>
  <c r="O1623" i="4"/>
  <c r="O1622" i="4"/>
  <c r="O1621" i="4"/>
  <c r="O1620" i="4"/>
  <c r="O1619" i="4"/>
  <c r="O1618" i="4"/>
  <c r="O1617" i="4"/>
  <c r="O1616" i="4"/>
  <c r="O1615" i="4"/>
  <c r="O1614" i="4"/>
  <c r="O1613" i="4"/>
  <c r="O1612" i="4"/>
  <c r="O1611" i="4"/>
  <c r="O1610" i="4"/>
  <c r="O1609" i="4"/>
  <c r="O1608" i="4"/>
  <c r="O1607" i="4"/>
  <c r="O1606" i="4"/>
  <c r="O1605" i="4"/>
  <c r="O1604" i="4"/>
  <c r="O1603" i="4"/>
  <c r="O1602" i="4"/>
  <c r="O1601" i="4"/>
  <c r="O1600" i="4"/>
  <c r="O1599" i="4"/>
  <c r="O1598" i="4"/>
  <c r="O1597" i="4"/>
  <c r="O1596" i="4"/>
  <c r="O1595" i="4"/>
  <c r="O1594" i="4"/>
  <c r="O1593" i="4"/>
  <c r="O1592" i="4"/>
  <c r="O1591" i="4"/>
  <c r="O1590" i="4"/>
  <c r="O1589" i="4"/>
  <c r="O1588" i="4"/>
  <c r="O1587" i="4"/>
  <c r="O1586" i="4"/>
  <c r="O1585" i="4"/>
  <c r="O1584" i="4"/>
  <c r="O1583" i="4"/>
  <c r="O1582" i="4"/>
  <c r="O1581" i="4"/>
  <c r="O1580" i="4"/>
  <c r="O1579" i="4"/>
  <c r="O1578" i="4"/>
  <c r="O1577" i="4"/>
  <c r="O1576" i="4"/>
  <c r="O1575" i="4"/>
  <c r="O1574" i="4"/>
  <c r="O1573" i="4"/>
  <c r="O1572" i="4"/>
  <c r="O1571" i="4"/>
  <c r="O1570" i="4"/>
  <c r="O1569" i="4"/>
  <c r="O1568" i="4"/>
  <c r="O1567" i="4"/>
  <c r="O1566" i="4"/>
  <c r="O1565" i="4"/>
  <c r="O1564" i="4"/>
  <c r="O1563" i="4"/>
  <c r="O1562" i="4"/>
  <c r="O1561" i="4"/>
  <c r="O1560" i="4"/>
  <c r="O1559" i="4"/>
  <c r="O1558" i="4"/>
  <c r="O1557" i="4"/>
  <c r="O1556" i="4"/>
  <c r="O1555" i="4"/>
  <c r="O1554" i="4"/>
  <c r="O1553" i="4"/>
  <c r="O1552" i="4"/>
  <c r="O1551" i="4"/>
  <c r="O1550" i="4"/>
  <c r="O1549" i="4"/>
  <c r="O1548" i="4"/>
  <c r="O1547" i="4"/>
  <c r="O1546" i="4"/>
  <c r="O1545" i="4"/>
  <c r="O1544" i="4"/>
  <c r="O1543" i="4"/>
  <c r="O1542" i="4"/>
  <c r="O1541" i="4"/>
  <c r="O1540" i="4"/>
  <c r="O1539" i="4"/>
  <c r="O1538" i="4"/>
  <c r="O1537" i="4"/>
  <c r="O1536" i="4"/>
  <c r="O1535" i="4"/>
  <c r="O1534" i="4"/>
  <c r="O1533" i="4"/>
  <c r="O1532" i="4"/>
  <c r="O1531" i="4"/>
  <c r="O1530" i="4"/>
  <c r="O1529" i="4"/>
  <c r="O1528" i="4"/>
  <c r="O1527" i="4"/>
  <c r="O1526" i="4"/>
  <c r="O1525" i="4"/>
  <c r="O1524" i="4"/>
  <c r="O1523" i="4"/>
  <c r="O1522" i="4"/>
  <c r="O1521" i="4"/>
  <c r="O1520" i="4"/>
  <c r="O1519" i="4"/>
  <c r="O1518" i="4"/>
  <c r="O1517" i="4"/>
  <c r="O1516" i="4"/>
  <c r="O1515" i="4"/>
  <c r="O1514" i="4"/>
  <c r="O1513" i="4"/>
  <c r="O1512" i="4"/>
  <c r="O1511" i="4"/>
  <c r="O1510" i="4"/>
  <c r="O1509" i="4"/>
  <c r="O1508" i="4"/>
  <c r="O1507" i="4"/>
  <c r="O1506" i="4"/>
  <c r="O1505" i="4"/>
  <c r="O1504" i="4"/>
  <c r="O1503" i="4"/>
  <c r="O1502" i="4"/>
  <c r="O1501" i="4"/>
  <c r="O1500" i="4"/>
  <c r="O1499" i="4"/>
  <c r="O1498" i="4"/>
  <c r="O1497" i="4"/>
  <c r="O1496" i="4"/>
  <c r="O1495" i="4"/>
  <c r="O1494" i="4"/>
  <c r="O1493" i="4"/>
  <c r="O1492" i="4"/>
  <c r="O1491" i="4"/>
  <c r="O1490" i="4"/>
  <c r="O1489" i="4"/>
  <c r="O1488" i="4"/>
  <c r="O1487" i="4"/>
  <c r="O1486" i="4"/>
  <c r="O1485" i="4"/>
  <c r="O1484" i="4"/>
  <c r="O1483" i="4"/>
  <c r="O1482" i="4"/>
  <c r="O1481" i="4"/>
  <c r="O1480" i="4"/>
  <c r="O1479" i="4"/>
  <c r="O1478" i="4"/>
  <c r="O1477" i="4"/>
  <c r="O1476" i="4"/>
  <c r="O1475" i="4"/>
  <c r="O1474" i="4"/>
  <c r="O1473" i="4"/>
  <c r="O1472" i="4"/>
  <c r="O1471" i="4"/>
  <c r="O1470" i="4"/>
  <c r="O1469" i="4"/>
  <c r="O1468" i="4"/>
  <c r="O1467" i="4"/>
  <c r="O1466" i="4"/>
  <c r="O1465" i="4"/>
  <c r="O1464" i="4"/>
  <c r="O1463" i="4"/>
  <c r="O1462" i="4"/>
  <c r="O1461" i="4"/>
  <c r="O1460" i="4"/>
  <c r="O1459" i="4"/>
  <c r="O1458" i="4"/>
  <c r="O1457" i="4"/>
  <c r="O1456" i="4"/>
  <c r="O1455" i="4"/>
  <c r="O1454" i="4"/>
  <c r="O1453" i="4"/>
  <c r="O1452" i="4"/>
  <c r="O1451" i="4"/>
  <c r="O1450" i="4"/>
  <c r="O1449" i="4"/>
  <c r="O1448" i="4"/>
  <c r="O1447" i="4"/>
  <c r="O1446" i="4"/>
  <c r="O1445" i="4"/>
  <c r="O1444" i="4"/>
  <c r="O1443" i="4"/>
  <c r="O1442" i="4"/>
  <c r="O1441" i="4"/>
  <c r="O1440" i="4"/>
  <c r="O1439" i="4"/>
  <c r="O1438" i="4"/>
  <c r="O1437" i="4"/>
  <c r="O1436" i="4"/>
  <c r="O1435" i="4"/>
  <c r="O1434" i="4"/>
  <c r="O1433" i="4"/>
  <c r="O1432" i="4"/>
  <c r="O1431" i="4"/>
  <c r="O1430" i="4"/>
  <c r="O1429" i="4"/>
  <c r="O1428" i="4"/>
  <c r="O1427" i="4"/>
  <c r="O1426" i="4"/>
  <c r="O1425" i="4"/>
  <c r="O1424" i="4"/>
  <c r="O1423" i="4"/>
  <c r="O1422" i="4"/>
  <c r="O1421" i="4"/>
  <c r="O1420" i="4"/>
  <c r="O1419" i="4"/>
  <c r="O1418" i="4"/>
  <c r="O1417" i="4"/>
  <c r="O1416" i="4"/>
  <c r="O1415" i="4"/>
  <c r="O1414" i="4"/>
  <c r="O1413" i="4"/>
  <c r="O1412" i="4"/>
  <c r="O1411" i="4"/>
  <c r="O1410" i="4"/>
  <c r="O1409" i="4"/>
  <c r="O1408" i="4"/>
  <c r="O1407" i="4"/>
  <c r="O1406" i="4"/>
  <c r="O1405" i="4"/>
  <c r="O1404" i="4"/>
  <c r="O1403" i="4"/>
  <c r="O1402" i="4"/>
  <c r="O1401" i="4"/>
  <c r="O1400" i="4"/>
  <c r="O1399" i="4"/>
  <c r="O1398" i="4"/>
  <c r="O1397" i="4"/>
  <c r="O1396" i="4"/>
  <c r="O1395" i="4"/>
  <c r="O1394" i="4"/>
  <c r="O1393" i="4"/>
  <c r="O1392" i="4"/>
  <c r="O1391" i="4"/>
  <c r="O1390" i="4"/>
  <c r="O1389" i="4"/>
  <c r="O1388" i="4"/>
  <c r="O1387" i="4"/>
  <c r="O1386" i="4"/>
  <c r="O1385" i="4"/>
  <c r="O1384" i="4"/>
  <c r="O1383" i="4"/>
  <c r="O1382" i="4"/>
  <c r="O1381" i="4"/>
  <c r="O1380" i="4"/>
  <c r="O1379" i="4"/>
  <c r="O1378" i="4"/>
  <c r="O1377" i="4"/>
  <c r="O1376" i="4"/>
  <c r="O1375" i="4"/>
  <c r="O1374" i="4"/>
  <c r="O1373" i="4"/>
  <c r="O1372" i="4"/>
  <c r="O1371" i="4"/>
  <c r="O1370" i="4"/>
  <c r="O1369" i="4"/>
  <c r="O1368" i="4"/>
  <c r="O1367" i="4"/>
  <c r="O1366" i="4"/>
  <c r="O1365" i="4"/>
  <c r="O1364" i="4"/>
  <c r="O1363" i="4"/>
  <c r="O1362" i="4"/>
  <c r="O1361" i="4"/>
  <c r="O1360" i="4"/>
  <c r="O1359" i="4"/>
  <c r="O1358" i="4"/>
  <c r="O1357" i="4"/>
  <c r="O1356" i="4"/>
  <c r="O1355" i="4"/>
  <c r="O1354" i="4"/>
  <c r="O1353" i="4"/>
  <c r="O1352" i="4"/>
  <c r="O1351" i="4"/>
  <c r="O1350" i="4"/>
  <c r="O1349" i="4"/>
  <c r="O1348" i="4"/>
  <c r="O1347" i="4"/>
  <c r="O1346" i="4"/>
  <c r="O1345" i="4"/>
  <c r="O1344" i="4"/>
  <c r="O1343" i="4"/>
  <c r="O1342" i="4"/>
  <c r="O1341" i="4"/>
  <c r="O1340" i="4"/>
  <c r="O1339" i="4"/>
  <c r="O1338" i="4"/>
  <c r="O1337" i="4"/>
  <c r="O1336" i="4"/>
  <c r="O1335" i="4"/>
  <c r="O1334" i="4"/>
  <c r="O1333" i="4"/>
  <c r="O1332" i="4"/>
  <c r="O1331" i="4"/>
  <c r="O1330" i="4"/>
  <c r="O1329" i="4"/>
  <c r="O1328" i="4"/>
  <c r="O1327" i="4"/>
  <c r="O1326" i="4"/>
  <c r="O1325" i="4"/>
  <c r="O1324" i="4"/>
  <c r="O1323" i="4"/>
  <c r="O1322" i="4"/>
  <c r="O1321" i="4"/>
  <c r="O1320" i="4"/>
  <c r="O1319" i="4"/>
  <c r="O1318" i="4"/>
  <c r="O1317" i="4"/>
  <c r="O1316" i="4"/>
  <c r="O1315" i="4"/>
  <c r="O1314" i="4"/>
  <c r="O1313" i="4"/>
  <c r="O1312" i="4"/>
  <c r="O1311" i="4"/>
  <c r="O1310" i="4"/>
  <c r="O1309" i="4"/>
  <c r="O1308" i="4"/>
  <c r="O1307" i="4"/>
  <c r="O1306" i="4"/>
  <c r="O1305" i="4"/>
  <c r="O1304" i="4"/>
  <c r="O1303" i="4"/>
  <c r="O1302" i="4"/>
  <c r="O1301" i="4"/>
  <c r="O1300" i="4"/>
  <c r="O1299" i="4"/>
  <c r="O1298" i="4"/>
  <c r="O1297" i="4"/>
  <c r="O1296" i="4"/>
  <c r="O1295" i="4"/>
  <c r="O1294" i="4"/>
  <c r="O1293" i="4"/>
  <c r="O1292" i="4"/>
  <c r="O1291" i="4"/>
  <c r="O1290" i="4"/>
  <c r="O1289" i="4"/>
  <c r="O1288" i="4"/>
  <c r="O1287" i="4"/>
  <c r="O1286" i="4"/>
  <c r="O1285" i="4"/>
  <c r="O1284" i="4"/>
  <c r="O1283" i="4"/>
  <c r="O1282" i="4"/>
  <c r="O1281" i="4"/>
  <c r="O1280" i="4"/>
  <c r="O1279" i="4"/>
  <c r="O1278" i="4"/>
  <c r="O1277" i="4"/>
  <c r="O1276" i="4"/>
  <c r="O1275" i="4"/>
  <c r="O1274" i="4"/>
  <c r="O1273" i="4"/>
  <c r="O1272" i="4"/>
  <c r="O1271" i="4"/>
  <c r="O1270" i="4"/>
  <c r="O1269" i="4"/>
  <c r="O1268" i="4"/>
  <c r="O1267" i="4"/>
  <c r="O1266" i="4"/>
  <c r="O1265" i="4"/>
  <c r="O1264" i="4"/>
  <c r="O1263" i="4"/>
  <c r="O1262" i="4"/>
  <c r="O1261" i="4"/>
  <c r="O1260" i="4"/>
  <c r="O1259" i="4"/>
  <c r="O1258" i="4"/>
  <c r="O1257" i="4"/>
  <c r="O1256" i="4"/>
  <c r="O1255" i="4"/>
  <c r="O1254" i="4"/>
  <c r="O1253" i="4"/>
  <c r="O1252" i="4"/>
  <c r="O1251" i="4"/>
  <c r="O1250" i="4"/>
  <c r="O1249" i="4"/>
  <c r="O1248" i="4"/>
  <c r="O1247" i="4"/>
  <c r="O1246" i="4"/>
  <c r="O1245" i="4"/>
  <c r="O1244" i="4"/>
  <c r="O1243" i="4"/>
  <c r="O1242" i="4"/>
  <c r="O1241" i="4"/>
  <c r="O1240" i="4"/>
  <c r="O1239" i="4"/>
  <c r="O1238" i="4"/>
  <c r="O1237" i="4"/>
  <c r="O1236" i="4"/>
  <c r="O1235" i="4"/>
  <c r="O1234" i="4"/>
  <c r="O1233" i="4"/>
  <c r="O1232" i="4"/>
  <c r="O1231" i="4"/>
  <c r="O1230" i="4"/>
  <c r="O1229" i="4"/>
  <c r="O1228" i="4"/>
  <c r="O1227" i="4"/>
  <c r="O1226" i="4"/>
  <c r="O1225" i="4"/>
  <c r="O1224" i="4"/>
  <c r="O1223" i="4"/>
  <c r="O1222" i="4"/>
  <c r="O1221" i="4"/>
  <c r="O1220" i="4"/>
  <c r="O1219" i="4"/>
  <c r="O1218" i="4"/>
  <c r="O1217" i="4"/>
  <c r="O1216" i="4"/>
  <c r="O1215" i="4"/>
  <c r="O1214" i="4"/>
  <c r="O1213" i="4"/>
  <c r="O1212" i="4"/>
  <c r="O1211" i="4"/>
  <c r="O1210" i="4"/>
  <c r="O1209" i="4"/>
  <c r="O1208" i="4"/>
  <c r="O1207" i="4"/>
  <c r="O1206" i="4"/>
  <c r="O1205" i="4"/>
  <c r="O1204" i="4"/>
  <c r="O1203" i="4"/>
  <c r="O1202" i="4"/>
  <c r="O1201" i="4"/>
  <c r="O1200" i="4"/>
  <c r="O1199" i="4"/>
  <c r="O1198" i="4"/>
  <c r="O1197" i="4"/>
  <c r="O1196" i="4"/>
  <c r="O1195" i="4"/>
  <c r="O1194" i="4"/>
  <c r="O1193" i="4"/>
  <c r="O1192" i="4"/>
  <c r="O1191" i="4"/>
  <c r="O1190" i="4"/>
  <c r="O1189" i="4"/>
  <c r="O1188" i="4"/>
  <c r="O1187" i="4"/>
  <c r="O1186" i="4"/>
  <c r="O1185" i="4"/>
  <c r="O1184" i="4"/>
  <c r="O1183" i="4"/>
  <c r="O1182" i="4"/>
  <c r="O1181" i="4"/>
  <c r="O1180" i="4"/>
  <c r="O1179" i="4"/>
  <c r="O1178" i="4"/>
  <c r="O1177" i="4"/>
  <c r="O1176" i="4"/>
  <c r="O1175" i="4"/>
  <c r="O1174" i="4"/>
  <c r="O1173" i="4"/>
  <c r="O1172" i="4"/>
  <c r="O1171" i="4"/>
  <c r="O1170" i="4"/>
  <c r="O1169" i="4"/>
  <c r="O1168" i="4"/>
  <c r="O1167" i="4"/>
  <c r="O1166" i="4"/>
  <c r="O1165" i="4"/>
  <c r="O1164" i="4"/>
  <c r="O1163" i="4"/>
  <c r="O1162" i="4"/>
  <c r="O1161" i="4"/>
  <c r="O1160" i="4"/>
  <c r="O1159" i="4"/>
  <c r="O1158" i="4"/>
  <c r="O1157" i="4"/>
  <c r="O1156" i="4"/>
  <c r="O1155" i="4"/>
  <c r="O1154" i="4"/>
  <c r="O1153" i="4"/>
  <c r="O1152" i="4"/>
  <c r="O1151" i="4"/>
  <c r="O1150" i="4"/>
  <c r="O1149" i="4"/>
  <c r="O1148" i="4"/>
  <c r="O1147" i="4"/>
  <c r="O1146" i="4"/>
  <c r="O1145" i="4"/>
  <c r="O1144" i="4"/>
  <c r="O1143" i="4"/>
  <c r="O1142" i="4"/>
  <c r="O1141" i="4"/>
  <c r="O1140" i="4"/>
  <c r="O1139" i="4"/>
  <c r="O1138" i="4"/>
  <c r="O1137" i="4"/>
  <c r="O1136" i="4"/>
  <c r="O1135" i="4"/>
  <c r="O1134" i="4"/>
  <c r="O1133" i="4"/>
  <c r="O1132" i="4"/>
  <c r="O1131" i="4"/>
  <c r="O1130" i="4"/>
  <c r="O1129" i="4"/>
  <c r="O1128" i="4"/>
  <c r="O1127" i="4"/>
  <c r="O1126" i="4"/>
  <c r="O1125" i="4"/>
  <c r="O1124" i="4"/>
  <c r="O1123" i="4"/>
  <c r="O1122" i="4"/>
  <c r="O1121" i="4"/>
  <c r="O1120" i="4"/>
  <c r="O1119" i="4"/>
  <c r="O1118" i="4"/>
  <c r="O1117" i="4"/>
  <c r="O1116" i="4"/>
  <c r="O1115" i="4"/>
  <c r="O1114" i="4"/>
  <c r="O1113" i="4"/>
  <c r="O1112" i="4"/>
  <c r="O1111" i="4"/>
  <c r="O1110" i="4"/>
  <c r="O1109" i="4"/>
  <c r="O1108" i="4"/>
  <c r="O1107" i="4"/>
  <c r="O1106" i="4"/>
  <c r="O1105" i="4"/>
  <c r="O1104" i="4"/>
  <c r="O1103" i="4"/>
  <c r="O1102" i="4"/>
  <c r="O1101" i="4"/>
  <c r="O1100" i="4"/>
  <c r="O1099" i="4"/>
  <c r="O1098" i="4"/>
  <c r="O1097" i="4"/>
  <c r="O1096" i="4"/>
  <c r="O1095" i="4"/>
  <c r="O1094" i="4"/>
  <c r="O1093" i="4"/>
  <c r="O1092" i="4"/>
  <c r="O1091" i="4"/>
  <c r="O1090" i="4"/>
  <c r="O1089" i="4"/>
  <c r="O1088" i="4"/>
  <c r="O1087" i="4"/>
  <c r="O1086" i="4"/>
  <c r="O1085" i="4"/>
  <c r="O1084" i="4"/>
  <c r="O1083" i="4"/>
  <c r="O1082" i="4"/>
  <c r="O1081" i="4"/>
  <c r="O1080" i="4"/>
  <c r="O1079" i="4"/>
  <c r="O1078" i="4"/>
  <c r="O1077" i="4"/>
  <c r="O1076" i="4"/>
  <c r="O1075" i="4"/>
  <c r="O1074" i="4"/>
  <c r="O1073" i="4"/>
  <c r="O1072" i="4"/>
  <c r="O1071" i="4"/>
  <c r="O1070" i="4"/>
  <c r="O1069" i="4"/>
  <c r="O1068" i="4"/>
  <c r="O1067" i="4"/>
  <c r="O1066" i="4"/>
  <c r="O1065" i="4"/>
  <c r="O1064" i="4"/>
  <c r="O1063" i="4"/>
  <c r="O1062" i="4"/>
  <c r="O1061" i="4"/>
  <c r="O1060" i="4"/>
  <c r="O1059" i="4"/>
  <c r="O1058" i="4"/>
  <c r="O1057" i="4"/>
  <c r="O1056" i="4"/>
  <c r="O1055" i="4"/>
  <c r="O1054" i="4"/>
  <c r="O1053" i="4"/>
  <c r="O1052" i="4"/>
  <c r="O1051" i="4"/>
  <c r="O1050" i="4"/>
  <c r="O1049" i="4"/>
  <c r="O1048" i="4"/>
  <c r="O1047" i="4"/>
  <c r="O1046" i="4"/>
  <c r="O1045" i="4"/>
  <c r="O1044" i="4"/>
  <c r="O1043" i="4"/>
  <c r="O1042" i="4"/>
  <c r="O1041" i="4"/>
  <c r="O1040" i="4"/>
  <c r="O1039" i="4"/>
  <c r="O1038" i="4"/>
  <c r="O1037" i="4"/>
  <c r="O1036" i="4"/>
  <c r="O1035" i="4"/>
  <c r="O1034" i="4"/>
  <c r="O1033" i="4"/>
  <c r="O1032" i="4"/>
  <c r="O1031" i="4"/>
  <c r="O1030" i="4"/>
  <c r="O1029" i="4"/>
  <c r="O1028" i="4"/>
  <c r="O1027" i="4"/>
  <c r="O1026" i="4"/>
  <c r="O1025" i="4"/>
  <c r="O1024" i="4"/>
  <c r="O1023" i="4"/>
  <c r="O1022" i="4"/>
  <c r="O1021" i="4"/>
  <c r="O1020" i="4"/>
  <c r="O1019" i="4"/>
  <c r="O1018" i="4"/>
  <c r="O1017" i="4"/>
  <c r="O1016" i="4"/>
  <c r="O1015" i="4"/>
  <c r="O1014" i="4"/>
  <c r="O1013" i="4"/>
  <c r="O1012" i="4"/>
  <c r="O1011" i="4"/>
  <c r="O1010" i="4"/>
  <c r="O1009" i="4"/>
  <c r="O1008" i="4"/>
  <c r="O1007" i="4"/>
  <c r="O1006" i="4"/>
  <c r="O1005" i="4"/>
  <c r="O1004" i="4"/>
  <c r="O1003" i="4"/>
  <c r="O1002" i="4"/>
  <c r="O1001" i="4"/>
  <c r="O1000" i="4"/>
  <c r="O999" i="4"/>
  <c r="O998" i="4"/>
  <c r="O997" i="4"/>
  <c r="O996" i="4"/>
  <c r="O995" i="4"/>
  <c r="O994" i="4"/>
  <c r="O993" i="4"/>
  <c r="O992" i="4"/>
  <c r="O991" i="4"/>
  <c r="O990" i="4"/>
  <c r="O989" i="4"/>
  <c r="O988" i="4"/>
  <c r="O987" i="4"/>
  <c r="O986" i="4"/>
  <c r="O985" i="4"/>
  <c r="O984" i="4"/>
  <c r="O983" i="4"/>
  <c r="O982" i="4"/>
  <c r="O981" i="4"/>
  <c r="O980" i="4"/>
  <c r="O979" i="4"/>
  <c r="O978" i="4"/>
  <c r="O977" i="4"/>
  <c r="O976" i="4"/>
  <c r="O975" i="4"/>
  <c r="O974" i="4"/>
  <c r="O973" i="4"/>
  <c r="O972" i="4"/>
  <c r="O971" i="4"/>
  <c r="O970" i="4"/>
  <c r="O969" i="4"/>
  <c r="O968" i="4"/>
  <c r="O967" i="4"/>
  <c r="O966" i="4"/>
  <c r="O965" i="4"/>
  <c r="O964" i="4"/>
  <c r="O963" i="4"/>
  <c r="O962" i="4"/>
  <c r="O961" i="4"/>
  <c r="O960" i="4"/>
  <c r="O959" i="4"/>
  <c r="O958" i="4"/>
  <c r="O957" i="4"/>
  <c r="O956" i="4"/>
  <c r="O955" i="4"/>
  <c r="O954" i="4"/>
  <c r="O953" i="4"/>
  <c r="O952" i="4"/>
  <c r="O951" i="4"/>
  <c r="O950" i="4"/>
  <c r="O949" i="4"/>
  <c r="O948" i="4"/>
  <c r="O947" i="4"/>
  <c r="O946" i="4"/>
  <c r="O945" i="4"/>
  <c r="O944" i="4"/>
  <c r="O943" i="4"/>
  <c r="O942" i="4"/>
  <c r="O941" i="4"/>
  <c r="O940" i="4"/>
  <c r="O939" i="4"/>
  <c r="O938" i="4"/>
  <c r="O937" i="4"/>
  <c r="O936" i="4"/>
  <c r="O935" i="4"/>
  <c r="O934" i="4"/>
  <c r="O933" i="4"/>
  <c r="O932" i="4"/>
  <c r="O931" i="4"/>
  <c r="O930" i="4"/>
  <c r="O929" i="4"/>
  <c r="O928" i="4"/>
  <c r="O927" i="4"/>
  <c r="O926" i="4"/>
  <c r="O925" i="4"/>
  <c r="O924" i="4"/>
  <c r="O923" i="4"/>
  <c r="O922" i="4"/>
  <c r="O921" i="4"/>
  <c r="O920" i="4"/>
  <c r="O919" i="4"/>
  <c r="O918" i="4"/>
  <c r="O917" i="4"/>
  <c r="O916" i="4"/>
  <c r="O915" i="4"/>
  <c r="O914" i="4"/>
  <c r="O913" i="4"/>
  <c r="O912" i="4"/>
  <c r="O911" i="4"/>
  <c r="O910" i="4"/>
  <c r="O909" i="4"/>
  <c r="O908" i="4"/>
  <c r="O907" i="4"/>
  <c r="O906" i="4"/>
  <c r="O905" i="4"/>
  <c r="O904" i="4"/>
  <c r="O903" i="4"/>
  <c r="O902" i="4"/>
  <c r="O901" i="4"/>
  <c r="O900" i="4"/>
  <c r="O899" i="4"/>
  <c r="O898" i="4"/>
  <c r="O897" i="4"/>
  <c r="O896" i="4"/>
  <c r="O895" i="4"/>
  <c r="O894" i="4"/>
  <c r="O893" i="4"/>
  <c r="O892" i="4"/>
  <c r="O891" i="4"/>
  <c r="O890" i="4"/>
  <c r="O889" i="4"/>
  <c r="O888" i="4"/>
  <c r="O887" i="4"/>
  <c r="O886" i="4"/>
  <c r="O885" i="4"/>
  <c r="O884" i="4"/>
  <c r="O883" i="4"/>
  <c r="O882" i="4"/>
  <c r="O881" i="4"/>
  <c r="O880" i="4"/>
  <c r="O879" i="4"/>
  <c r="O878" i="4"/>
  <c r="O877" i="4"/>
  <c r="O876" i="4"/>
  <c r="O875" i="4"/>
  <c r="O874" i="4"/>
  <c r="O873" i="4"/>
  <c r="O872" i="4"/>
  <c r="O871" i="4"/>
  <c r="O870" i="4"/>
  <c r="O869" i="4"/>
  <c r="O868" i="4"/>
  <c r="O867" i="4"/>
  <c r="O866" i="4"/>
  <c r="O865" i="4"/>
  <c r="O864" i="4"/>
  <c r="O863" i="4"/>
  <c r="O862" i="4"/>
  <c r="O861" i="4"/>
  <c r="O860" i="4"/>
  <c r="O859" i="4"/>
  <c r="O858" i="4"/>
  <c r="O857" i="4"/>
  <c r="O856" i="4"/>
  <c r="O855" i="4"/>
  <c r="O854" i="4"/>
  <c r="O853" i="4"/>
  <c r="O852" i="4"/>
  <c r="O851" i="4"/>
  <c r="O850" i="4"/>
  <c r="O849" i="4"/>
  <c r="O848" i="4"/>
  <c r="O847" i="4"/>
  <c r="O846" i="4"/>
  <c r="O845" i="4"/>
  <c r="O844" i="4"/>
  <c r="O843" i="4"/>
  <c r="O842" i="4"/>
  <c r="O841" i="4"/>
  <c r="O840" i="4"/>
  <c r="O839" i="4"/>
  <c r="O838" i="4"/>
  <c r="O837" i="4"/>
  <c r="O836" i="4"/>
  <c r="O835" i="4"/>
  <c r="O834" i="4"/>
  <c r="O833" i="4"/>
  <c r="O832" i="4"/>
  <c r="O831" i="4"/>
  <c r="O830" i="4"/>
  <c r="O829" i="4"/>
  <c r="O828" i="4"/>
  <c r="O827" i="4"/>
  <c r="O826" i="4"/>
  <c r="O825" i="4"/>
  <c r="O824" i="4"/>
  <c r="O823" i="4"/>
  <c r="O822" i="4"/>
  <c r="O821" i="4"/>
  <c r="O820" i="4"/>
  <c r="O819" i="4"/>
  <c r="O818" i="4"/>
  <c r="O817" i="4"/>
  <c r="O816" i="4"/>
  <c r="O815" i="4"/>
  <c r="O814" i="4"/>
  <c r="O813" i="4"/>
  <c r="O812" i="4"/>
  <c r="O811" i="4"/>
  <c r="O810" i="4"/>
  <c r="O809" i="4"/>
  <c r="O808" i="4"/>
  <c r="O807" i="4"/>
  <c r="O806" i="4"/>
  <c r="O805" i="4"/>
  <c r="O804" i="4"/>
  <c r="O803" i="4"/>
  <c r="O802" i="4"/>
  <c r="O801" i="4"/>
  <c r="O800" i="4"/>
  <c r="O799" i="4"/>
  <c r="O798" i="4"/>
  <c r="O797" i="4"/>
  <c r="O796" i="4"/>
  <c r="O795" i="4"/>
  <c r="O794" i="4"/>
  <c r="O793" i="4"/>
  <c r="O792" i="4"/>
  <c r="O791" i="4"/>
  <c r="O790" i="4"/>
  <c r="O789" i="4"/>
  <c r="O788" i="4"/>
  <c r="O787" i="4"/>
  <c r="O786" i="4"/>
  <c r="O785" i="4"/>
  <c r="O784" i="4"/>
  <c r="O783" i="4"/>
  <c r="O782" i="4"/>
  <c r="O781" i="4"/>
  <c r="O780" i="4"/>
  <c r="O779" i="4"/>
  <c r="O778" i="4"/>
  <c r="O777" i="4"/>
  <c r="O776" i="4"/>
  <c r="O775" i="4"/>
  <c r="O774" i="4"/>
  <c r="O773" i="4"/>
  <c r="O772" i="4"/>
  <c r="O771" i="4"/>
  <c r="O770" i="4"/>
  <c r="O769" i="4"/>
  <c r="O768" i="4"/>
  <c r="O767" i="4"/>
  <c r="O766" i="4"/>
  <c r="O765" i="4"/>
  <c r="O764" i="4"/>
  <c r="O763" i="4"/>
  <c r="O762" i="4"/>
  <c r="O761" i="4"/>
  <c r="O760" i="4"/>
  <c r="O759" i="4"/>
  <c r="O758" i="4"/>
  <c r="O757" i="4"/>
  <c r="O756" i="4"/>
  <c r="O755" i="4"/>
  <c r="O754" i="4"/>
  <c r="O753" i="4"/>
  <c r="O752" i="4"/>
  <c r="O751" i="4"/>
  <c r="O750" i="4"/>
  <c r="O749" i="4"/>
  <c r="O748" i="4"/>
  <c r="O747" i="4"/>
  <c r="O746" i="4"/>
  <c r="O745" i="4"/>
  <c r="O744" i="4"/>
  <c r="O743" i="4"/>
  <c r="O742" i="4"/>
  <c r="O741" i="4"/>
  <c r="O740" i="4"/>
  <c r="O739" i="4"/>
  <c r="O738" i="4"/>
  <c r="O737" i="4"/>
  <c r="O736" i="4"/>
  <c r="O735" i="4"/>
  <c r="O734" i="4"/>
  <c r="O733" i="4"/>
  <c r="O732" i="4"/>
  <c r="O731" i="4"/>
  <c r="O730" i="4"/>
  <c r="O729" i="4"/>
  <c r="O728" i="4"/>
  <c r="O727" i="4"/>
  <c r="O726" i="4"/>
  <c r="O725" i="4"/>
  <c r="O724" i="4"/>
  <c r="O723" i="4"/>
  <c r="O722" i="4"/>
  <c r="O721" i="4"/>
  <c r="O720" i="4"/>
  <c r="O719" i="4"/>
  <c r="O718" i="4"/>
  <c r="O717" i="4"/>
  <c r="O716" i="4"/>
  <c r="O715" i="4"/>
  <c r="O714" i="4"/>
  <c r="O713" i="4"/>
  <c r="O712" i="4"/>
  <c r="O711" i="4"/>
  <c r="O710" i="4"/>
  <c r="O709" i="4"/>
  <c r="O708" i="4"/>
  <c r="O707" i="4"/>
  <c r="O706" i="4"/>
  <c r="O705" i="4"/>
  <c r="O704" i="4"/>
  <c r="O703" i="4"/>
  <c r="O702" i="4"/>
  <c r="O701" i="4"/>
  <c r="O700" i="4"/>
  <c r="O699" i="4"/>
  <c r="O698" i="4"/>
  <c r="O697" i="4"/>
  <c r="O696" i="4"/>
  <c r="O695" i="4"/>
  <c r="O694" i="4"/>
  <c r="O693" i="4"/>
  <c r="O692" i="4"/>
  <c r="O691" i="4"/>
  <c r="O690" i="4"/>
  <c r="O689" i="4"/>
  <c r="O688" i="4"/>
  <c r="O687" i="4"/>
  <c r="O686" i="4"/>
  <c r="O685" i="4"/>
  <c r="O684" i="4"/>
  <c r="O683" i="4"/>
  <c r="O682" i="4"/>
  <c r="O681" i="4"/>
  <c r="O680" i="4"/>
  <c r="O679" i="4"/>
  <c r="O678" i="4"/>
  <c r="O677" i="4"/>
  <c r="O676" i="4"/>
  <c r="O675" i="4"/>
  <c r="O674" i="4"/>
  <c r="O673" i="4"/>
  <c r="O672" i="4"/>
  <c r="O671" i="4"/>
  <c r="O670" i="4"/>
  <c r="O669" i="4"/>
  <c r="O668" i="4"/>
  <c r="O667" i="4"/>
  <c r="O666" i="4"/>
  <c r="O665" i="4"/>
  <c r="O664" i="4"/>
  <c r="O663" i="4"/>
  <c r="O662" i="4"/>
  <c r="O661" i="4"/>
  <c r="O660" i="4"/>
  <c r="O659" i="4"/>
  <c r="O658" i="4"/>
  <c r="O657" i="4"/>
  <c r="O656" i="4"/>
  <c r="O655" i="4"/>
  <c r="O654" i="4"/>
  <c r="O653" i="4"/>
  <c r="O652" i="4"/>
  <c r="O651" i="4"/>
  <c r="O650" i="4"/>
  <c r="O649" i="4"/>
  <c r="O648" i="4"/>
  <c r="O647" i="4"/>
  <c r="O646" i="4"/>
  <c r="O645" i="4"/>
  <c r="O644" i="4"/>
  <c r="O643" i="4"/>
  <c r="O642" i="4"/>
  <c r="O641" i="4"/>
  <c r="O640" i="4"/>
  <c r="O639" i="4"/>
  <c r="O638" i="4"/>
  <c r="O637" i="4"/>
  <c r="O636" i="4"/>
  <c r="O635" i="4"/>
  <c r="O634" i="4"/>
  <c r="O633" i="4"/>
  <c r="O632" i="4"/>
  <c r="O631" i="4"/>
  <c r="O630" i="4"/>
  <c r="O629" i="4"/>
  <c r="O628" i="4"/>
  <c r="O627" i="4"/>
  <c r="O626" i="4"/>
  <c r="O625" i="4"/>
  <c r="O624" i="4"/>
  <c r="O623" i="4"/>
  <c r="O622" i="4"/>
  <c r="O621" i="4"/>
  <c r="O620" i="4"/>
  <c r="O619" i="4"/>
  <c r="O618" i="4"/>
  <c r="O617" i="4"/>
  <c r="O616" i="4"/>
  <c r="O615" i="4"/>
  <c r="O614" i="4"/>
  <c r="O613" i="4"/>
  <c r="O612" i="4"/>
  <c r="O611" i="4"/>
  <c r="O610" i="4"/>
  <c r="O609" i="4"/>
  <c r="O608" i="4"/>
  <c r="O607" i="4"/>
  <c r="O606" i="4"/>
  <c r="O605" i="4"/>
  <c r="O604" i="4"/>
  <c r="O603" i="4"/>
  <c r="O602" i="4"/>
  <c r="O601" i="4"/>
  <c r="O600" i="4"/>
  <c r="O599" i="4"/>
  <c r="O598" i="4"/>
  <c r="O597" i="4"/>
  <c r="O596" i="4"/>
  <c r="O595" i="4"/>
  <c r="O594" i="4"/>
  <c r="O593" i="4"/>
  <c r="O592" i="4"/>
  <c r="O591" i="4"/>
  <c r="O590" i="4"/>
  <c r="O589" i="4"/>
  <c r="O588" i="4"/>
  <c r="O587" i="4"/>
  <c r="O586" i="4"/>
  <c r="O585" i="4"/>
  <c r="O584" i="4"/>
  <c r="O583" i="4"/>
  <c r="O582" i="4"/>
  <c r="O581" i="4"/>
  <c r="O580" i="4"/>
  <c r="O579" i="4"/>
  <c r="O578" i="4"/>
  <c r="O577" i="4"/>
  <c r="O576" i="4"/>
  <c r="O575" i="4"/>
  <c r="O574" i="4"/>
  <c r="O573" i="4"/>
  <c r="O572" i="4"/>
  <c r="O571" i="4"/>
  <c r="O570" i="4"/>
  <c r="O569" i="4"/>
  <c r="O568" i="4"/>
  <c r="O567" i="4"/>
  <c r="O566" i="4"/>
  <c r="O565" i="4"/>
  <c r="O564" i="4"/>
  <c r="O563" i="4"/>
  <c r="O562" i="4"/>
  <c r="O561" i="4"/>
  <c r="O560" i="4"/>
  <c r="O559" i="4"/>
  <c r="O558" i="4"/>
  <c r="O557" i="4"/>
  <c r="O556" i="4"/>
  <c r="O555" i="4"/>
  <c r="O554" i="4"/>
  <c r="O553" i="4"/>
  <c r="O552" i="4"/>
  <c r="O551" i="4"/>
  <c r="O550" i="4"/>
  <c r="O549" i="4"/>
  <c r="O548" i="4"/>
  <c r="O547" i="4"/>
  <c r="O546" i="4"/>
  <c r="O545" i="4"/>
  <c r="O544" i="4"/>
  <c r="O543" i="4"/>
  <c r="O542" i="4"/>
  <c r="O541" i="4"/>
  <c r="O540" i="4"/>
  <c r="O539" i="4"/>
  <c r="O538" i="4"/>
  <c r="O537" i="4"/>
  <c r="O536" i="4"/>
  <c r="O535" i="4"/>
  <c r="O534" i="4"/>
  <c r="O533" i="4"/>
  <c r="O532" i="4"/>
  <c r="O531" i="4"/>
  <c r="O530" i="4"/>
  <c r="O529" i="4"/>
  <c r="O528" i="4"/>
  <c r="O527" i="4"/>
  <c r="O526" i="4"/>
  <c r="O525" i="4"/>
  <c r="O524" i="4"/>
  <c r="O523" i="4"/>
  <c r="O522" i="4"/>
  <c r="O521" i="4"/>
  <c r="O520" i="4"/>
  <c r="O519" i="4"/>
  <c r="O518" i="4"/>
  <c r="O517" i="4"/>
  <c r="O516" i="4"/>
  <c r="O515" i="4"/>
  <c r="O514" i="4"/>
  <c r="O513" i="4"/>
  <c r="O512" i="4"/>
  <c r="O511" i="4"/>
  <c r="O510" i="4"/>
  <c r="O509" i="4"/>
  <c r="O508" i="4"/>
  <c r="O507" i="4"/>
  <c r="O506" i="4"/>
  <c r="O505" i="4"/>
  <c r="O504" i="4"/>
  <c r="O503" i="4"/>
  <c r="O502" i="4"/>
  <c r="O501" i="4"/>
  <c r="O500" i="4"/>
  <c r="O499" i="4"/>
  <c r="O498" i="4"/>
  <c r="O497" i="4"/>
  <c r="O496" i="4"/>
  <c r="O495" i="4"/>
  <c r="O494" i="4"/>
  <c r="O493" i="4"/>
  <c r="O492" i="4"/>
  <c r="O491" i="4"/>
  <c r="O490" i="4"/>
  <c r="O489" i="4"/>
  <c r="O488" i="4"/>
  <c r="O487" i="4"/>
  <c r="O486" i="4"/>
  <c r="O485" i="4"/>
  <c r="O484" i="4"/>
  <c r="O483" i="4"/>
  <c r="O482" i="4"/>
  <c r="O481" i="4"/>
  <c r="O480" i="4"/>
  <c r="O479" i="4"/>
  <c r="O478" i="4"/>
  <c r="O477" i="4"/>
  <c r="O476" i="4"/>
  <c r="O475" i="4"/>
  <c r="O474" i="4"/>
  <c r="O473" i="4"/>
  <c r="O472" i="4"/>
  <c r="O471" i="4"/>
  <c r="O470" i="4"/>
  <c r="O469" i="4"/>
  <c r="O468" i="4"/>
  <c r="O467" i="4"/>
  <c r="O466" i="4"/>
  <c r="O465" i="4"/>
  <c r="O464" i="4"/>
  <c r="O463" i="4"/>
  <c r="O462" i="4"/>
  <c r="O461" i="4"/>
  <c r="O460" i="4"/>
  <c r="O459" i="4"/>
  <c r="O458" i="4"/>
  <c r="O457" i="4"/>
  <c r="O456" i="4"/>
  <c r="O455" i="4"/>
  <c r="O454" i="4"/>
  <c r="O453" i="4"/>
  <c r="O452" i="4"/>
  <c r="O451" i="4"/>
  <c r="O450" i="4"/>
  <c r="O449" i="4"/>
  <c r="O448" i="4"/>
  <c r="O447" i="4"/>
  <c r="O446" i="4"/>
  <c r="O445" i="4"/>
  <c r="O444" i="4"/>
  <c r="O443" i="4"/>
  <c r="O442" i="4"/>
  <c r="O441" i="4"/>
  <c r="O440" i="4"/>
  <c r="O439" i="4"/>
  <c r="O438" i="4"/>
  <c r="O437" i="4"/>
  <c r="O436" i="4"/>
  <c r="O435" i="4"/>
  <c r="O434" i="4"/>
  <c r="O433" i="4"/>
  <c r="O432" i="4"/>
  <c r="O431" i="4"/>
  <c r="O430" i="4"/>
  <c r="O429" i="4"/>
  <c r="O428" i="4"/>
  <c r="O427" i="4"/>
  <c r="O426" i="4"/>
  <c r="O425" i="4"/>
  <c r="O424" i="4"/>
  <c r="O423" i="4"/>
  <c r="O422" i="4"/>
  <c r="O421" i="4"/>
  <c r="O420" i="4"/>
  <c r="O419" i="4"/>
  <c r="O418" i="4"/>
  <c r="O417" i="4"/>
  <c r="O416" i="4"/>
  <c r="O415" i="4"/>
  <c r="O414" i="4"/>
  <c r="O413" i="4"/>
  <c r="O412" i="4"/>
  <c r="O411" i="4"/>
  <c r="O410" i="4"/>
  <c r="O409" i="4"/>
  <c r="O408" i="4"/>
  <c r="O407" i="4"/>
  <c r="O406" i="4"/>
  <c r="O405" i="4"/>
  <c r="O404" i="4"/>
  <c r="O403" i="4"/>
  <c r="O402" i="4"/>
  <c r="O401" i="4"/>
  <c r="O400" i="4"/>
  <c r="O399" i="4"/>
  <c r="O398" i="4"/>
  <c r="O397" i="4"/>
  <c r="O396" i="4"/>
  <c r="O395" i="4"/>
  <c r="O394" i="4"/>
  <c r="O393" i="4"/>
  <c r="O392" i="4"/>
  <c r="O391" i="4"/>
  <c r="O390" i="4"/>
  <c r="O389" i="4"/>
  <c r="O388" i="4"/>
  <c r="O387" i="4"/>
  <c r="O386" i="4"/>
  <c r="O385" i="4"/>
  <c r="O384" i="4"/>
  <c r="O383" i="4"/>
  <c r="O382" i="4"/>
  <c r="O381" i="4"/>
  <c r="O380" i="4"/>
  <c r="O379" i="4"/>
  <c r="O378" i="4"/>
  <c r="O377" i="4"/>
  <c r="O376" i="4"/>
  <c r="O375" i="4"/>
  <c r="O374" i="4"/>
  <c r="O373" i="4"/>
  <c r="O372" i="4"/>
  <c r="O371" i="4"/>
  <c r="O370" i="4"/>
  <c r="O369" i="4"/>
  <c r="O368" i="4"/>
  <c r="O367" i="4"/>
  <c r="O366" i="4"/>
  <c r="O365" i="4"/>
  <c r="O364" i="4"/>
  <c r="O363" i="4"/>
  <c r="O362" i="4"/>
  <c r="O361" i="4"/>
  <c r="O360" i="4"/>
  <c r="O359" i="4"/>
  <c r="O358" i="4"/>
  <c r="O357" i="4"/>
  <c r="O356" i="4"/>
  <c r="O355" i="4"/>
  <c r="O354" i="4"/>
  <c r="O353" i="4"/>
  <c r="O352" i="4"/>
  <c r="O351" i="4"/>
  <c r="O350" i="4"/>
  <c r="O349" i="4"/>
  <c r="O348" i="4"/>
  <c r="O347" i="4"/>
  <c r="O346" i="4"/>
  <c r="O345" i="4"/>
  <c r="O344" i="4"/>
  <c r="O343" i="4"/>
  <c r="O342" i="4"/>
  <c r="O341" i="4"/>
  <c r="O340" i="4"/>
  <c r="O339" i="4"/>
  <c r="O338" i="4"/>
  <c r="O337" i="4"/>
  <c r="O336" i="4"/>
  <c r="O335" i="4"/>
  <c r="O334" i="4"/>
  <c r="O333" i="4"/>
  <c r="O332" i="4"/>
  <c r="O331" i="4"/>
  <c r="O330" i="4"/>
  <c r="O329" i="4"/>
  <c r="O328" i="4"/>
  <c r="O327" i="4"/>
  <c r="O326" i="4"/>
  <c r="O325" i="4"/>
  <c r="O324" i="4"/>
  <c r="O323" i="4"/>
  <c r="O322" i="4"/>
  <c r="O321" i="4"/>
  <c r="O320" i="4"/>
  <c r="O319" i="4"/>
  <c r="O318" i="4"/>
  <c r="O317" i="4"/>
  <c r="O316" i="4"/>
  <c r="O315" i="4"/>
  <c r="O314" i="4"/>
  <c r="O313" i="4"/>
  <c r="O312" i="4"/>
  <c r="O311" i="4"/>
  <c r="O310" i="4"/>
  <c r="O309" i="4"/>
  <c r="O308" i="4"/>
  <c r="O307" i="4"/>
  <c r="O306" i="4"/>
  <c r="O305" i="4"/>
  <c r="O304" i="4"/>
  <c r="O303" i="4"/>
  <c r="O302" i="4"/>
  <c r="O301" i="4"/>
  <c r="O300" i="4"/>
  <c r="O299" i="4"/>
  <c r="O298" i="4"/>
  <c r="O297" i="4"/>
  <c r="O296" i="4"/>
  <c r="O295" i="4"/>
  <c r="O294" i="4"/>
  <c r="O293" i="4"/>
  <c r="O292" i="4"/>
  <c r="O291" i="4"/>
  <c r="O290" i="4"/>
  <c r="O289" i="4"/>
  <c r="O288" i="4"/>
  <c r="O287" i="4"/>
  <c r="O286" i="4"/>
  <c r="O285" i="4"/>
  <c r="O284" i="4"/>
  <c r="O283" i="4"/>
  <c r="O282" i="4"/>
  <c r="O281" i="4"/>
  <c r="O280" i="4"/>
  <c r="O279" i="4"/>
  <c r="O278" i="4"/>
  <c r="O277" i="4"/>
  <c r="O276" i="4"/>
  <c r="O275" i="4"/>
  <c r="O274" i="4"/>
  <c r="O273" i="4"/>
  <c r="O272" i="4"/>
  <c r="O271" i="4"/>
  <c r="O270" i="4"/>
  <c r="O269" i="4"/>
  <c r="O268" i="4"/>
  <c r="O267" i="4"/>
  <c r="O266" i="4"/>
  <c r="O265" i="4"/>
  <c r="O264" i="4"/>
  <c r="O263" i="4"/>
  <c r="O262" i="4"/>
  <c r="O261" i="4"/>
  <c r="O260" i="4"/>
  <c r="O259" i="4"/>
  <c r="O258" i="4"/>
  <c r="O257" i="4"/>
  <c r="O256" i="4"/>
  <c r="O255" i="4"/>
  <c r="O254" i="4"/>
  <c r="O253" i="4"/>
  <c r="O252" i="4"/>
  <c r="O251" i="4"/>
  <c r="O250" i="4"/>
  <c r="O249" i="4"/>
  <c r="O248" i="4"/>
  <c r="O247" i="4"/>
  <c r="O246" i="4"/>
  <c r="O245" i="4"/>
  <c r="O244" i="4"/>
  <c r="O243" i="4"/>
  <c r="O242" i="4"/>
  <c r="O241" i="4"/>
  <c r="O240" i="4"/>
  <c r="O239" i="4"/>
  <c r="O238" i="4"/>
  <c r="O237" i="4"/>
  <c r="O236" i="4"/>
  <c r="O235" i="4"/>
  <c r="O234" i="4"/>
  <c r="O233" i="4"/>
  <c r="O232" i="4"/>
  <c r="O231" i="4"/>
  <c r="O230" i="4"/>
  <c r="O229" i="4"/>
  <c r="O228" i="4"/>
  <c r="O227" i="4"/>
  <c r="O226" i="4"/>
  <c r="O225" i="4"/>
  <c r="O224" i="4"/>
  <c r="O223" i="4"/>
  <c r="O222" i="4"/>
  <c r="O221" i="4"/>
  <c r="O220" i="4"/>
  <c r="O219" i="4"/>
  <c r="O218" i="4"/>
  <c r="O217" i="4"/>
  <c r="O216" i="4"/>
  <c r="O215" i="4"/>
  <c r="O214" i="4"/>
  <c r="O213" i="4"/>
  <c r="O212" i="4"/>
  <c r="O211" i="4"/>
  <c r="O210" i="4"/>
  <c r="O209" i="4"/>
  <c r="O208" i="4"/>
  <c r="O207" i="4"/>
  <c r="O206" i="4"/>
  <c r="O205" i="4"/>
  <c r="O204" i="4"/>
  <c r="O203" i="4"/>
  <c r="O202" i="4"/>
  <c r="O201" i="4"/>
  <c r="O200" i="4"/>
  <c r="O199" i="4"/>
  <c r="O198" i="4"/>
  <c r="O197" i="4"/>
  <c r="O196" i="4"/>
  <c r="O195" i="4"/>
  <c r="O194" i="4"/>
  <c r="O193" i="4"/>
  <c r="O192" i="4"/>
  <c r="O191" i="4"/>
  <c r="O190" i="4"/>
  <c r="O189" i="4"/>
  <c r="O188" i="4"/>
  <c r="O187" i="4"/>
  <c r="O186" i="4"/>
  <c r="O185" i="4"/>
  <c r="O184" i="4"/>
  <c r="O183" i="4"/>
  <c r="O182" i="4"/>
  <c r="O181" i="4"/>
  <c r="O180" i="4"/>
  <c r="O179" i="4"/>
  <c r="O178" i="4"/>
  <c r="O177" i="4"/>
  <c r="O176" i="4"/>
  <c r="O175" i="4"/>
  <c r="O174" i="4"/>
  <c r="O173" i="4"/>
  <c r="O172" i="4"/>
  <c r="O171" i="4"/>
  <c r="O170" i="4"/>
  <c r="O169" i="4"/>
  <c r="O168" i="4"/>
  <c r="O167" i="4"/>
  <c r="O166" i="4"/>
  <c r="O165" i="4"/>
  <c r="O164" i="4"/>
  <c r="O163" i="4"/>
  <c r="O162" i="4"/>
  <c r="O161" i="4"/>
  <c r="O160" i="4"/>
  <c r="O159" i="4"/>
  <c r="O158" i="4"/>
  <c r="O157" i="4"/>
  <c r="O156" i="4"/>
  <c r="O155" i="4"/>
  <c r="O154" i="4"/>
  <c r="O153" i="4"/>
  <c r="O152" i="4"/>
  <c r="O151" i="4"/>
  <c r="O150" i="4"/>
  <c r="O149" i="4"/>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C15" i="3" l="1" a="1"/>
  <c r="C15" i="3" s="1"/>
  <c r="C16" i="3" a="1"/>
  <c r="C16" i="3" s="1"/>
  <c r="C17" i="3" a="1"/>
  <c r="C17" i="3" s="1"/>
  <c r="C18" i="3" a="1"/>
  <c r="C18" i="3" s="1"/>
  <c r="C19" i="3" a="1"/>
  <c r="C19" i="3" s="1"/>
  <c r="C20" i="3" a="1"/>
  <c r="C20" i="3" s="1"/>
  <c r="C21" i="3" a="1"/>
  <c r="C21" i="3" s="1"/>
  <c r="C22" i="3" a="1"/>
  <c r="C22" i="3" s="1"/>
  <c r="C23" i="3" a="1"/>
  <c r="C23" i="3" s="1"/>
  <c r="C24" i="3" a="1"/>
  <c r="C24" i="3" s="1"/>
  <c r="C25" i="3" a="1"/>
  <c r="C25" i="3" s="1"/>
  <c r="C26" i="3" a="1"/>
  <c r="C26" i="3" s="1"/>
  <c r="C27" i="3" a="1"/>
  <c r="C27" i="3" s="1"/>
  <c r="C28" i="3" a="1"/>
  <c r="C28" i="3" s="1"/>
  <c r="C29" i="3" a="1"/>
  <c r="C29" i="3" s="1"/>
  <c r="C30" i="3" a="1"/>
  <c r="C30" i="3" s="1"/>
  <c r="C31" i="3" a="1"/>
  <c r="C31" i="3" s="1"/>
  <c r="C32" i="3" a="1"/>
  <c r="C32" i="3" s="1"/>
  <c r="C33" i="3" a="1"/>
  <c r="C33" i="3" s="1"/>
  <c r="C34" i="3" a="1"/>
  <c r="C34" i="3" s="1"/>
  <c r="C35" i="3" a="1"/>
  <c r="C35" i="3" s="1"/>
  <c r="C36" i="3" a="1"/>
  <c r="C36" i="3" s="1"/>
  <c r="C37" i="3" a="1"/>
  <c r="C37" i="3" s="1"/>
  <c r="C38" i="3" a="1"/>
  <c r="C38" i="3" s="1"/>
  <c r="C39" i="3" a="1"/>
  <c r="C39" i="3" s="1"/>
  <c r="C40" i="3" a="1"/>
  <c r="C40" i="3" s="1"/>
  <c r="C41" i="3" a="1"/>
  <c r="C41" i="3" s="1"/>
  <c r="C42" i="3" a="1"/>
  <c r="C42" i="3" s="1"/>
  <c r="C43" i="3" a="1"/>
  <c r="C43" i="3" s="1"/>
  <c r="C44" i="3" a="1"/>
  <c r="C44" i="3" s="1"/>
  <c r="C45" i="3" a="1"/>
  <c r="C45" i="3" s="1"/>
  <c r="C46" i="3" a="1"/>
  <c r="C46" i="3" s="1"/>
  <c r="C47" i="3" a="1"/>
  <c r="C47" i="3" s="1"/>
  <c r="C48" i="3" a="1"/>
  <c r="C48" i="3" s="1"/>
  <c r="C49" i="3" a="1"/>
  <c r="C49" i="3" s="1"/>
  <c r="C50" i="3" a="1"/>
  <c r="C50" i="3" s="1"/>
  <c r="C51" i="3" a="1"/>
  <c r="C51" i="3" s="1"/>
  <c r="C52" i="3" a="1"/>
  <c r="C52" i="3" s="1"/>
  <c r="C53" i="3" a="1"/>
  <c r="C53" i="3" s="1"/>
  <c r="C54" i="3" a="1"/>
  <c r="C54" i="3" s="1"/>
  <c r="C55" i="3" a="1"/>
  <c r="C55" i="3" s="1"/>
  <c r="C56" i="3" a="1"/>
  <c r="C56" i="3" s="1"/>
  <c r="C57" i="3" a="1"/>
  <c r="C57" i="3" s="1"/>
  <c r="C58" i="3" a="1"/>
  <c r="C58" i="3" s="1"/>
  <c r="C59" i="3" a="1"/>
  <c r="C59" i="3" s="1"/>
  <c r="C60" i="3" a="1"/>
  <c r="C60" i="3" s="1"/>
  <c r="C61" i="3" a="1"/>
  <c r="C61" i="3" s="1"/>
  <c r="C62" i="3" a="1"/>
  <c r="C62" i="3" s="1"/>
  <c r="C63" i="3" a="1"/>
  <c r="C63" i="3" s="1"/>
  <c r="C64" i="3" a="1"/>
  <c r="C64" i="3" s="1"/>
  <c r="C65" i="3" a="1"/>
  <c r="C65" i="3" s="1"/>
  <c r="C66" i="3" a="1"/>
  <c r="C66" i="3" s="1"/>
  <c r="C67" i="3" a="1"/>
  <c r="C67" i="3" s="1"/>
  <c r="C68" i="3" a="1"/>
  <c r="C68" i="3" s="1"/>
  <c r="C69" i="3" a="1"/>
  <c r="C69" i="3" s="1"/>
  <c r="C70" i="3" a="1"/>
  <c r="C70" i="3" s="1"/>
  <c r="C71" i="3" a="1"/>
  <c r="C71" i="3" s="1"/>
  <c r="C72" i="3" a="1"/>
  <c r="C72" i="3" s="1"/>
  <c r="C73" i="3" a="1"/>
  <c r="C73" i="3" s="1"/>
  <c r="C74" i="3" a="1"/>
  <c r="C74" i="3" s="1"/>
  <c r="C75" i="3" a="1"/>
  <c r="C75" i="3" s="1"/>
  <c r="C76" i="3" a="1"/>
  <c r="C76" i="3" s="1"/>
  <c r="C77" i="3" a="1"/>
  <c r="C77" i="3" s="1"/>
  <c r="C78" i="3" a="1"/>
  <c r="C78" i="3" s="1"/>
  <c r="C79" i="3" a="1"/>
  <c r="C79" i="3" s="1"/>
  <c r="C80" i="3" a="1"/>
  <c r="C80" i="3" s="1"/>
  <c r="C81" i="3" a="1"/>
  <c r="C81" i="3" s="1"/>
  <c r="C82" i="3" a="1"/>
  <c r="C82" i="3" s="1"/>
  <c r="C83" i="3" a="1"/>
  <c r="C83" i="3" s="1"/>
  <c r="C84" i="3" a="1"/>
  <c r="C84" i="3" s="1"/>
  <c r="C85" i="3" a="1"/>
  <c r="C85" i="3" s="1"/>
  <c r="C86" i="3" a="1"/>
  <c r="C86" i="3" s="1"/>
  <c r="C87" i="3" a="1"/>
  <c r="C87" i="3" s="1"/>
  <c r="C88" i="3" a="1"/>
  <c r="C88" i="3" s="1"/>
  <c r="C89" i="3" a="1"/>
  <c r="C89" i="3" s="1"/>
  <c r="C90" i="3" a="1"/>
  <c r="C90" i="3" s="1"/>
  <c r="C91" i="3" a="1"/>
  <c r="C91" i="3" s="1"/>
  <c r="C92" i="3" a="1"/>
  <c r="C92" i="3" s="1"/>
  <c r="C93" i="3" a="1"/>
  <c r="C93" i="3" s="1"/>
  <c r="C94" i="3" a="1"/>
  <c r="C94" i="3" s="1"/>
  <c r="C95" i="3" a="1"/>
  <c r="C95" i="3" s="1"/>
  <c r="C96" i="3" a="1"/>
  <c r="C96" i="3" s="1"/>
  <c r="C97" i="3" a="1"/>
  <c r="C97" i="3" s="1"/>
  <c r="C98" i="3" a="1"/>
  <c r="C98" i="3" s="1"/>
  <c r="C99" i="3" a="1"/>
  <c r="C99" i="3" s="1"/>
  <c r="C100" i="3" a="1"/>
  <c r="C100" i="3" s="1"/>
  <c r="C101" i="3" a="1"/>
  <c r="C101" i="3" s="1"/>
  <c r="C102" i="3" a="1"/>
  <c r="C102" i="3" s="1"/>
  <c r="C103" i="3" a="1"/>
  <c r="C103" i="3" s="1"/>
  <c r="C104" i="3" a="1"/>
  <c r="C104" i="3" s="1"/>
  <c r="C105" i="3" a="1"/>
  <c r="C105" i="3" s="1"/>
  <c r="C106" i="3" a="1"/>
  <c r="C106" i="3" s="1"/>
  <c r="C107" i="3" a="1"/>
  <c r="C107" i="3" s="1"/>
  <c r="C108" i="3" a="1"/>
  <c r="C108" i="3" s="1"/>
  <c r="C109" i="3" a="1"/>
  <c r="C109" i="3" s="1"/>
  <c r="C110" i="3" a="1"/>
  <c r="C110" i="3" s="1"/>
  <c r="C111" i="3" a="1"/>
  <c r="C111" i="3" s="1"/>
  <c r="C112" i="3" a="1"/>
  <c r="C112" i="3" s="1"/>
  <c r="C113" i="3" a="1"/>
  <c r="C113" i="3" s="1"/>
  <c r="C114" i="3" a="1"/>
  <c r="C114" i="3" s="1"/>
  <c r="C115" i="3" a="1"/>
  <c r="C115" i="3" s="1"/>
  <c r="C116" i="3" a="1"/>
  <c r="C116" i="3" s="1"/>
  <c r="C117" i="3" a="1"/>
  <c r="C117" i="3" s="1"/>
  <c r="C118" i="3" a="1"/>
  <c r="C118" i="3" s="1"/>
  <c r="C119" i="3" a="1"/>
  <c r="C119" i="3" s="1"/>
  <c r="C120" i="3" a="1"/>
  <c r="C120" i="3" s="1"/>
  <c r="C121" i="3" a="1"/>
  <c r="C121" i="3" s="1"/>
  <c r="C122" i="3" a="1"/>
  <c r="C122" i="3" s="1"/>
  <c r="C123" i="3" a="1"/>
  <c r="C123" i="3" s="1"/>
  <c r="C124" i="3" a="1"/>
  <c r="C124" i="3" s="1"/>
  <c r="C125" i="3" a="1"/>
  <c r="C125" i="3" s="1"/>
  <c r="C126" i="3" a="1"/>
  <c r="C126" i="3" s="1"/>
  <c r="C127" i="3" a="1"/>
  <c r="C127" i="3" s="1"/>
  <c r="C128" i="3" a="1"/>
  <c r="C128" i="3" s="1"/>
  <c r="C129" i="3" a="1"/>
  <c r="C129" i="3" s="1"/>
  <c r="C130" i="3" a="1"/>
  <c r="C130" i="3" s="1"/>
  <c r="C131" i="3" a="1"/>
  <c r="C131" i="3" s="1"/>
  <c r="C132" i="3" a="1"/>
  <c r="C132" i="3" s="1"/>
  <c r="C133" i="3" a="1"/>
  <c r="C133" i="3" s="1"/>
  <c r="C134" i="3" a="1"/>
  <c r="C134" i="3" s="1"/>
  <c r="C135" i="3" a="1"/>
  <c r="C135" i="3" s="1"/>
  <c r="C136" i="3" a="1"/>
  <c r="C136" i="3" s="1"/>
  <c r="C137" i="3" a="1"/>
  <c r="C137" i="3" s="1"/>
  <c r="C138" i="3" a="1"/>
  <c r="C138" i="3" s="1"/>
  <c r="C139" i="3" a="1"/>
  <c r="C139" i="3" s="1"/>
  <c r="C140" i="3" a="1"/>
  <c r="C140" i="3" s="1"/>
  <c r="C141" i="3" a="1"/>
  <c r="C141" i="3" s="1"/>
  <c r="C142" i="3" a="1"/>
  <c r="C142" i="3" s="1"/>
  <c r="C143" i="3" a="1"/>
  <c r="C143" i="3" s="1"/>
  <c r="C144" i="3" a="1"/>
  <c r="C144" i="3" s="1"/>
  <c r="C145" i="3" a="1"/>
  <c r="C145" i="3" s="1"/>
  <c r="C146" i="3" a="1"/>
  <c r="C146" i="3" s="1"/>
  <c r="C147" i="3" a="1"/>
  <c r="C147" i="3" s="1"/>
  <c r="C148" i="3" a="1"/>
  <c r="C148" i="3" s="1"/>
  <c r="C149" i="3" a="1"/>
  <c r="C149" i="3" s="1"/>
  <c r="C150" i="3" a="1"/>
  <c r="C150" i="3" s="1"/>
  <c r="C151" i="3" a="1"/>
  <c r="C151" i="3" s="1"/>
  <c r="C152" i="3" a="1"/>
  <c r="C152" i="3" s="1"/>
  <c r="C153" i="3" a="1"/>
  <c r="C153" i="3" s="1"/>
  <c r="C154" i="3" a="1"/>
  <c r="C154" i="3" s="1"/>
  <c r="C155" i="3" a="1"/>
  <c r="C155" i="3" s="1"/>
  <c r="C156" i="3" a="1"/>
  <c r="C156" i="3" s="1"/>
  <c r="C157" i="3" a="1"/>
  <c r="C157" i="3" s="1"/>
  <c r="C158" i="3" a="1"/>
  <c r="C158" i="3" s="1"/>
  <c r="C159" i="3" a="1"/>
  <c r="C159" i="3" s="1"/>
  <c r="C160" i="3" a="1"/>
  <c r="C160" i="3" s="1"/>
  <c r="C161" i="3" a="1"/>
  <c r="C161" i="3" s="1"/>
  <c r="C162" i="3" a="1"/>
  <c r="C162" i="3" s="1"/>
  <c r="C163" i="3" a="1"/>
  <c r="C163" i="3" s="1"/>
  <c r="C164" i="3" a="1"/>
  <c r="C164" i="3" s="1"/>
  <c r="C165" i="3" a="1"/>
  <c r="C165" i="3" s="1"/>
  <c r="C166" i="3" a="1"/>
  <c r="C166" i="3" s="1"/>
  <c r="C167" i="3" a="1"/>
  <c r="C167" i="3" s="1"/>
  <c r="C168" i="3" a="1"/>
  <c r="C168" i="3" s="1"/>
  <c r="C169" i="3" a="1"/>
  <c r="C169" i="3" s="1"/>
  <c r="C170" i="3" a="1"/>
  <c r="C170" i="3" s="1"/>
  <c r="C171" i="3" a="1"/>
  <c r="C171" i="3" s="1"/>
  <c r="C172" i="3" a="1"/>
  <c r="C172" i="3" s="1"/>
  <c r="C173" i="3" a="1"/>
  <c r="C173" i="3" s="1"/>
  <c r="C174" i="3" a="1"/>
  <c r="C174" i="3" s="1"/>
  <c r="C175" i="3" a="1"/>
  <c r="C175" i="3" s="1"/>
  <c r="C176" i="3" a="1"/>
  <c r="C176" i="3" s="1"/>
  <c r="C177" i="3" a="1"/>
  <c r="C177" i="3" s="1"/>
  <c r="C178" i="3" a="1"/>
  <c r="C178" i="3" s="1"/>
  <c r="C179" i="3" a="1"/>
  <c r="C179" i="3" s="1"/>
  <c r="C180" i="3" a="1"/>
  <c r="C180" i="3" s="1"/>
  <c r="C181" i="3" a="1"/>
  <c r="C181" i="3" s="1"/>
  <c r="C182" i="3" a="1"/>
  <c r="C182" i="3" s="1"/>
  <c r="C183" i="3" a="1"/>
  <c r="C183" i="3" s="1"/>
  <c r="C184" i="3" a="1"/>
  <c r="C184" i="3" s="1"/>
  <c r="C185" i="3" a="1"/>
  <c r="C185" i="3" s="1"/>
  <c r="C186" i="3" a="1"/>
  <c r="C186" i="3" s="1"/>
  <c r="C187" i="3" a="1"/>
  <c r="C187" i="3" s="1"/>
  <c r="C188" i="3" a="1"/>
  <c r="C188" i="3" s="1"/>
  <c r="C189" i="3" a="1"/>
  <c r="C189" i="3" s="1"/>
  <c r="C190" i="3" a="1"/>
  <c r="C190" i="3" s="1"/>
  <c r="C191" i="3" a="1"/>
  <c r="C191" i="3" s="1"/>
  <c r="C192" i="3" a="1"/>
  <c r="C192" i="3" s="1"/>
  <c r="C193" i="3" a="1"/>
  <c r="C193" i="3" s="1"/>
  <c r="C194" i="3" a="1"/>
  <c r="C194" i="3" s="1"/>
  <c r="C195" i="3" a="1"/>
  <c r="C195" i="3" s="1"/>
  <c r="C196" i="3" a="1"/>
  <c r="C196" i="3" s="1"/>
  <c r="C197" i="3" a="1"/>
  <c r="C197" i="3" s="1"/>
  <c r="C198" i="3" a="1"/>
  <c r="C198" i="3" s="1"/>
  <c r="C199" i="3" a="1"/>
  <c r="C199" i="3" s="1"/>
  <c r="C200" i="3" a="1"/>
  <c r="C200" i="3" s="1"/>
  <c r="C201" i="3" a="1"/>
  <c r="C201" i="3" s="1"/>
  <c r="C202" i="3" a="1"/>
  <c r="C202" i="3" s="1"/>
  <c r="C203" i="3" a="1"/>
  <c r="C203" i="3" s="1"/>
  <c r="C204" i="3" a="1"/>
  <c r="C204" i="3" s="1"/>
  <c r="C205" i="3" a="1"/>
  <c r="C205" i="3" s="1"/>
  <c r="C206" i="3" a="1"/>
  <c r="C206" i="3" s="1"/>
  <c r="C207" i="3" a="1"/>
  <c r="C207" i="3" s="1"/>
  <c r="C208" i="3" a="1"/>
  <c r="C208" i="3" s="1"/>
  <c r="C209" i="3" a="1"/>
  <c r="C209" i="3" s="1"/>
  <c r="C210" i="3" a="1"/>
  <c r="C210" i="3" s="1"/>
  <c r="C211" i="3" a="1"/>
  <c r="C211" i="3" s="1"/>
  <c r="C212" i="3" a="1"/>
  <c r="C212" i="3" s="1"/>
  <c r="C213" i="3" a="1"/>
  <c r="C213" i="3" s="1"/>
  <c r="C214" i="3" a="1"/>
  <c r="C214" i="3" s="1"/>
  <c r="C215" i="3" a="1"/>
  <c r="C215" i="3" s="1"/>
  <c r="C216" i="3" a="1"/>
  <c r="C216" i="3" s="1"/>
  <c r="C217" i="3" a="1"/>
  <c r="C217" i="3" s="1"/>
  <c r="C218" i="3" a="1"/>
  <c r="C218" i="3" s="1"/>
  <c r="C219" i="3" a="1"/>
  <c r="C219" i="3" s="1"/>
  <c r="C220" i="3" a="1"/>
  <c r="C220" i="3" s="1"/>
  <c r="C221" i="3" a="1"/>
  <c r="C221" i="3" s="1"/>
  <c r="C222" i="3" a="1"/>
  <c r="C222" i="3" s="1"/>
  <c r="C223" i="3" a="1"/>
  <c r="C223" i="3" s="1"/>
  <c r="C224" i="3" a="1"/>
  <c r="C224" i="3" s="1"/>
  <c r="C225" i="3" a="1"/>
  <c r="C225" i="3" s="1"/>
  <c r="C226" i="3" a="1"/>
  <c r="C226" i="3" s="1"/>
  <c r="C227" i="3" a="1"/>
  <c r="C227" i="3" s="1"/>
  <c r="C228" i="3" a="1"/>
  <c r="C228" i="3" s="1"/>
  <c r="C229" i="3" a="1"/>
  <c r="C229" i="3" s="1"/>
  <c r="C230" i="3" a="1"/>
  <c r="C230" i="3" s="1"/>
  <c r="C231" i="3" a="1"/>
  <c r="C231" i="3" s="1"/>
  <c r="C232" i="3" a="1"/>
  <c r="C232" i="3" s="1"/>
  <c r="C233" i="3" a="1"/>
  <c r="C233" i="3" s="1"/>
  <c r="C234" i="3" a="1"/>
  <c r="C234" i="3" s="1"/>
  <c r="C235" i="3" a="1"/>
  <c r="C235" i="3" s="1"/>
  <c r="C236" i="3" a="1"/>
  <c r="C236" i="3" s="1"/>
  <c r="C237" i="3" a="1"/>
  <c r="C237" i="3" s="1"/>
  <c r="C238" i="3" a="1"/>
  <c r="C238" i="3" s="1"/>
  <c r="C239" i="3" a="1"/>
  <c r="C239" i="3" s="1"/>
  <c r="C240" i="3" a="1"/>
  <c r="C240" i="3" s="1"/>
  <c r="C241" i="3" a="1"/>
  <c r="C241" i="3" s="1"/>
  <c r="C242" i="3" a="1"/>
  <c r="C242" i="3" s="1"/>
  <c r="C243" i="3" a="1"/>
  <c r="C243" i="3" s="1"/>
  <c r="C244" i="3" a="1"/>
  <c r="C244" i="3" s="1"/>
  <c r="C245" i="3" a="1"/>
  <c r="C245" i="3" s="1"/>
  <c r="C246" i="3" a="1"/>
  <c r="C246" i="3" s="1"/>
  <c r="C247" i="3" a="1"/>
  <c r="C247" i="3" s="1"/>
  <c r="C248" i="3" a="1"/>
  <c r="C248" i="3" s="1"/>
  <c r="C249" i="3" a="1"/>
  <c r="C249" i="3" s="1"/>
  <c r="C250" i="3" a="1"/>
  <c r="C250" i="3" s="1"/>
  <c r="C251" i="3" a="1"/>
  <c r="C251" i="3" s="1"/>
  <c r="C252" i="3" a="1"/>
  <c r="C252" i="3" s="1"/>
  <c r="C253" i="3" a="1"/>
  <c r="C253" i="3" s="1"/>
  <c r="C254" i="3" a="1"/>
  <c r="C254" i="3" s="1"/>
  <c r="C255" i="3" a="1"/>
  <c r="C255" i="3" s="1"/>
  <c r="C256" i="3" a="1"/>
  <c r="C256" i="3" s="1"/>
  <c r="C257" i="3" a="1"/>
  <c r="C257" i="3" s="1"/>
  <c r="C258" i="3" a="1"/>
  <c r="C258" i="3" s="1"/>
  <c r="C259" i="3" a="1"/>
  <c r="C259" i="3" s="1"/>
  <c r="C260" i="3" a="1"/>
  <c r="C260" i="3" s="1"/>
  <c r="C261" i="3" a="1"/>
  <c r="C261" i="3" s="1"/>
  <c r="C262" i="3" a="1"/>
  <c r="C262" i="3" s="1"/>
  <c r="C14" i="3" a="1"/>
  <c r="C14" i="3" s="1"/>
  <c r="E14" i="3" s="1" a="1"/>
  <c r="E14" i="3"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20" i="3" s="1" a="1"/>
  <c r="K20" i="3"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s="1"/>
  <c r="K59" i="1" a="1"/>
  <c r="K59"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75" i="1" a="1"/>
  <c r="K75" i="1" s="1"/>
  <c r="K76" i="1" a="1"/>
  <c r="K76" i="1" s="1"/>
  <c r="K77" i="1" a="1"/>
  <c r="K77" i="1" s="1"/>
  <c r="K78" i="1" a="1"/>
  <c r="K78" i="1" s="1"/>
  <c r="K79" i="1" a="1"/>
  <c r="K79" i="1" s="1"/>
  <c r="K80" i="1" a="1"/>
  <c r="K80" i="1" s="1"/>
  <c r="K81" i="1" a="1"/>
  <c r="K81" i="1" s="1"/>
  <c r="K82" i="1" a="1"/>
  <c r="K82" i="1" s="1"/>
  <c r="K83" i="1" a="1"/>
  <c r="K83" i="1" s="1"/>
  <c r="K84" i="1" a="1"/>
  <c r="K84" i="1" s="1"/>
  <c r="K85" i="1" a="1"/>
  <c r="K85" i="1" s="1"/>
  <c r="K86" i="1" a="1"/>
  <c r="K86" i="1" s="1"/>
  <c r="K87" i="1" a="1"/>
  <c r="K87" i="1" s="1"/>
  <c r="K88" i="1" a="1"/>
  <c r="K88" i="1" s="1"/>
  <c r="K89" i="1" a="1"/>
  <c r="K89" i="1" s="1"/>
  <c r="K90" i="1" a="1"/>
  <c r="K90" i="1" s="1"/>
  <c r="K91" i="1" a="1"/>
  <c r="K91" i="1" s="1"/>
  <c r="K92" i="1" a="1"/>
  <c r="K92" i="1" s="1"/>
  <c r="K93" i="1" a="1"/>
  <c r="K93" i="1" s="1"/>
  <c r="K94" i="1" a="1"/>
  <c r="K94" i="1" s="1"/>
  <c r="K95" i="1" a="1"/>
  <c r="K95" i="1" s="1"/>
  <c r="K96" i="1" a="1"/>
  <c r="K96" i="1" s="1"/>
  <c r="K97" i="1" a="1"/>
  <c r="K97" i="1" s="1"/>
  <c r="K98" i="1" a="1"/>
  <c r="K98" i="1" s="1"/>
  <c r="K99" i="1" a="1"/>
  <c r="K99" i="1" s="1"/>
  <c r="K100" i="1" a="1"/>
  <c r="K100" i="1" s="1"/>
  <c r="K101" i="1" a="1"/>
  <c r="K101" i="1" s="1"/>
  <c r="K102" i="1" a="1"/>
  <c r="K102" i="1" s="1"/>
  <c r="K103" i="1" a="1"/>
  <c r="K103" i="1" s="1"/>
  <c r="K104" i="1" a="1"/>
  <c r="K104" i="1" s="1"/>
  <c r="K105" i="1" a="1"/>
  <c r="K105" i="1" s="1"/>
  <c r="K106" i="1" a="1"/>
  <c r="K106" i="1" s="1"/>
  <c r="K107" i="1" a="1"/>
  <c r="K107" i="1" s="1"/>
  <c r="K108" i="1" a="1"/>
  <c r="K108" i="1" s="1"/>
  <c r="K109" i="1" a="1"/>
  <c r="K109" i="1" s="1"/>
  <c r="K110" i="1" a="1"/>
  <c r="K110" i="1" s="1"/>
  <c r="K111" i="1" a="1"/>
  <c r="K111" i="1" s="1"/>
  <c r="K112" i="1" a="1"/>
  <c r="K112" i="1" s="1"/>
  <c r="K113" i="1" a="1"/>
  <c r="K113" i="1" s="1"/>
  <c r="K114" i="1" a="1"/>
  <c r="K114" i="1" s="1"/>
  <c r="K115" i="1" a="1"/>
  <c r="K115" i="1" s="1"/>
  <c r="K116" i="1" a="1"/>
  <c r="K116" i="1" s="1"/>
  <c r="K117" i="1" a="1"/>
  <c r="K117" i="1" s="1"/>
  <c r="K118" i="1" a="1"/>
  <c r="K118" i="1" s="1"/>
  <c r="K119" i="1" a="1"/>
  <c r="K119" i="1" s="1"/>
  <c r="K120" i="1" a="1"/>
  <c r="K120" i="1" s="1"/>
  <c r="K121" i="1" a="1"/>
  <c r="K121" i="1" s="1"/>
  <c r="K122" i="1" a="1"/>
  <c r="K122" i="1" s="1"/>
  <c r="K123" i="1" a="1"/>
  <c r="K123" i="1" s="1"/>
  <c r="K124" i="1" a="1"/>
  <c r="K124" i="1" s="1"/>
  <c r="K125" i="1" a="1"/>
  <c r="K125" i="1" s="1"/>
  <c r="K126" i="1" a="1"/>
  <c r="K126" i="1" s="1"/>
  <c r="K127" i="1" a="1"/>
  <c r="K127" i="1" s="1"/>
  <c r="K128" i="1" a="1"/>
  <c r="K128" i="1" s="1"/>
  <c r="K129" i="1" a="1"/>
  <c r="K129" i="1" s="1"/>
  <c r="K130" i="1" a="1"/>
  <c r="K130" i="1" s="1"/>
  <c r="K131" i="1" a="1"/>
  <c r="K131" i="1" s="1"/>
  <c r="K132" i="1" a="1"/>
  <c r="K132" i="1" s="1"/>
  <c r="K133" i="1" a="1"/>
  <c r="K133" i="1" s="1"/>
  <c r="K134" i="1" a="1"/>
  <c r="K134" i="1" s="1"/>
  <c r="K135" i="1" a="1"/>
  <c r="K135" i="1" s="1"/>
  <c r="K136" i="1" a="1"/>
  <c r="K136" i="1" s="1"/>
  <c r="K137" i="1" a="1"/>
  <c r="K137" i="1" s="1"/>
  <c r="K138" i="1" a="1"/>
  <c r="K138" i="1" s="1"/>
  <c r="K139" i="1" a="1"/>
  <c r="K139" i="1" s="1"/>
  <c r="K140" i="1" a="1"/>
  <c r="K140" i="1" s="1"/>
  <c r="K141" i="1" a="1"/>
  <c r="K141" i="1" s="1"/>
  <c r="K142" i="1" a="1"/>
  <c r="K142" i="1" s="1"/>
  <c r="K143" i="1" a="1"/>
  <c r="K143" i="1" s="1"/>
  <c r="K144" i="1" a="1"/>
  <c r="K144" i="1" s="1"/>
  <c r="K145" i="1" a="1"/>
  <c r="K145" i="1" s="1"/>
  <c r="K146" i="1" a="1"/>
  <c r="K146" i="1" s="1"/>
  <c r="K147" i="1" a="1"/>
  <c r="K147" i="1" s="1"/>
  <c r="K148" i="1" a="1"/>
  <c r="K148" i="1" s="1"/>
  <c r="K149" i="1" a="1"/>
  <c r="K149" i="1" s="1"/>
  <c r="K150" i="1" a="1"/>
  <c r="K150" i="1" s="1"/>
  <c r="K151" i="1" a="1"/>
  <c r="K151" i="1" s="1"/>
  <c r="K152" i="1" a="1"/>
  <c r="K152" i="1" s="1"/>
  <c r="K153" i="1" a="1"/>
  <c r="K153" i="1" s="1"/>
  <c r="K154" i="1" a="1"/>
  <c r="K154" i="1" s="1"/>
  <c r="K155" i="1" a="1"/>
  <c r="K155" i="1" s="1"/>
  <c r="K156" i="1" a="1"/>
  <c r="K156" i="1" s="1"/>
  <c r="K157" i="1" a="1"/>
  <c r="K157" i="1" s="1"/>
  <c r="K158" i="1" a="1"/>
  <c r="K158" i="1" s="1"/>
  <c r="K159" i="1" a="1"/>
  <c r="K159" i="1" s="1"/>
  <c r="K160" i="1" a="1"/>
  <c r="K160" i="1" s="1"/>
  <c r="K161" i="1" a="1"/>
  <c r="K161" i="1" s="1"/>
  <c r="K162" i="1" a="1"/>
  <c r="K162" i="1" s="1"/>
  <c r="K163" i="1" a="1"/>
  <c r="K163" i="1" s="1"/>
  <c r="K164" i="1" a="1"/>
  <c r="K164" i="1" s="1"/>
  <c r="K165" i="1" a="1"/>
  <c r="K165" i="1" s="1"/>
  <c r="K166" i="1" a="1"/>
  <c r="K166" i="1" s="1"/>
  <c r="K167" i="1" a="1"/>
  <c r="K167" i="1" s="1"/>
  <c r="K168" i="1" a="1"/>
  <c r="K168" i="1" s="1"/>
  <c r="K169" i="1" a="1"/>
  <c r="K169" i="1" s="1"/>
  <c r="K170" i="1" a="1"/>
  <c r="K170" i="1" s="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s="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s="1"/>
  <c r="K204" i="1" a="1"/>
  <c r="K204" i="1" s="1"/>
  <c r="K205" i="1" a="1"/>
  <c r="K205" i="1" s="1"/>
  <c r="K206" i="1" a="1"/>
  <c r="K206" i="1" s="1"/>
  <c r="K207" i="1" a="1"/>
  <c r="K207" i="1" s="1"/>
  <c r="K208" i="1" a="1"/>
  <c r="K208" i="1" s="1"/>
  <c r="K209" i="1" a="1"/>
  <c r="K209" i="1" s="1"/>
  <c r="K210" i="1" a="1"/>
  <c r="K210" i="1" s="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s="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s="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s="1"/>
  <c r="K255" i="1" a="1"/>
  <c r="K255" i="1" s="1"/>
  <c r="K256" i="1" a="1"/>
  <c r="K256" i="1" s="1"/>
  <c r="K257" i="1" a="1"/>
  <c r="K257" i="1" s="1"/>
  <c r="K258" i="1" a="1"/>
  <c r="K258" i="1" s="1"/>
  <c r="K259" i="1" a="1"/>
  <c r="K259" i="1" s="1"/>
  <c r="K260" i="1" a="1"/>
  <c r="K260" i="1" s="1"/>
  <c r="K261" i="1" a="1"/>
  <c r="K261" i="1" s="1"/>
  <c r="K262" i="1" a="1"/>
  <c r="K262" i="1" s="1"/>
  <c r="K263" i="1" a="1"/>
  <c r="K263" i="1" s="1"/>
  <c r="K264" i="1" a="1"/>
  <c r="K264" i="1" s="1"/>
  <c r="K265" i="1" a="1"/>
  <c r="K265" i="1" s="1"/>
  <c r="K266" i="1" a="1"/>
  <c r="K266" i="1" s="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s="1"/>
  <c r="K285" i="1" a="1"/>
  <c r="K285" i="1" s="1"/>
  <c r="K286" i="1" a="1"/>
  <c r="K286" i="1" s="1"/>
  <c r="K287" i="1" a="1"/>
  <c r="K287" i="1" s="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s="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s="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s="1"/>
  <c r="K327" i="1" a="1"/>
  <c r="K327" i="1" s="1"/>
  <c r="K328" i="1" a="1"/>
  <c r="K328" i="1" s="1"/>
  <c r="K329" i="1" a="1"/>
  <c r="K329" i="1" s="1"/>
  <c r="K330" i="1" a="1"/>
  <c r="K330" i="1" s="1"/>
  <c r="K331" i="1" a="1"/>
  <c r="K331" i="1" s="1"/>
  <c r="K332" i="1" a="1"/>
  <c r="K332" i="1" s="1"/>
  <c r="K333" i="1" a="1"/>
  <c r="K333" i="1" s="1"/>
  <c r="K334" i="1" a="1"/>
  <c r="K334" i="1" s="1"/>
  <c r="K335" i="1" a="1"/>
  <c r="K335" i="1" s="1"/>
  <c r="K336" i="1" a="1"/>
  <c r="K336" i="1" s="1"/>
  <c r="K337" i="1" a="1"/>
  <c r="K337" i="1" s="1"/>
  <c r="K338" i="1" a="1"/>
  <c r="K338" i="1" s="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s="1"/>
  <c r="K358" i="1" a="1"/>
  <c r="K358" i="1" s="1"/>
  <c r="K359" i="1" a="1"/>
  <c r="K359" i="1" s="1"/>
  <c r="K360" i="1" a="1"/>
  <c r="K360" i="1" s="1"/>
  <c r="K361" i="1" a="1"/>
  <c r="K361" i="1" s="1"/>
  <c r="K362" i="1" a="1"/>
  <c r="K362" i="1" s="1"/>
  <c r="K363" i="1" a="1"/>
  <c r="K363" i="1" s="1"/>
  <c r="K364" i="1" a="1"/>
  <c r="K364" i="1" s="1"/>
  <c r="K365" i="1" a="1"/>
  <c r="K365" i="1" s="1"/>
  <c r="K366" i="1" a="1"/>
  <c r="K366" i="1" s="1"/>
  <c r="K367" i="1" a="1"/>
  <c r="K367" i="1" s="1"/>
  <c r="K368" i="1" a="1"/>
  <c r="K368" i="1" s="1"/>
  <c r="K369" i="1" a="1"/>
  <c r="K369" i="1" s="1"/>
  <c r="K370" i="1" a="1"/>
  <c r="K370" i="1" s="1"/>
  <c r="K371" i="1" a="1"/>
  <c r="K371" i="1" s="1"/>
  <c r="K372" i="1" a="1"/>
  <c r="K372" i="1" s="1"/>
  <c r="K373" i="1" a="1"/>
  <c r="K373" i="1" s="1"/>
  <c r="K374" i="1" a="1"/>
  <c r="K374" i="1" s="1"/>
  <c r="K375" i="1" a="1"/>
  <c r="K375" i="1" s="1"/>
  <c r="K376" i="1" a="1"/>
  <c r="K376" i="1" s="1"/>
  <c r="K377" i="1" a="1"/>
  <c r="K377" i="1" s="1"/>
  <c r="K378" i="1" a="1"/>
  <c r="K378" i="1" s="1"/>
  <c r="K379" i="1" a="1"/>
  <c r="K379" i="1" s="1"/>
  <c r="K380" i="1" a="1"/>
  <c r="K380" i="1" s="1"/>
  <c r="K381" i="1" a="1"/>
  <c r="K381" i="1" s="1"/>
  <c r="K382" i="1" a="1"/>
  <c r="K382" i="1" s="1"/>
  <c r="K383" i="1" a="1"/>
  <c r="K383" i="1" s="1"/>
  <c r="K384" i="1" a="1"/>
  <c r="K384" i="1" s="1"/>
  <c r="K385" i="1" a="1"/>
  <c r="K385" i="1" s="1"/>
  <c r="K386" i="1" a="1"/>
  <c r="K386" i="1" s="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s="1"/>
  <c r="K403" i="1" a="1"/>
  <c r="K403" i="1" s="1"/>
  <c r="K404" i="1" a="1"/>
  <c r="K404" i="1" s="1"/>
  <c r="K405" i="1" a="1"/>
  <c r="K405" i="1" s="1"/>
  <c r="K406" i="1" a="1"/>
  <c r="K406" i="1" s="1"/>
  <c r="K407" i="1" a="1"/>
  <c r="K407" i="1" s="1"/>
  <c r="K408" i="1" a="1"/>
  <c r="K408" i="1" s="1"/>
  <c r="K409" i="1" a="1"/>
  <c r="K409" i="1" s="1"/>
  <c r="K410" i="1" a="1"/>
  <c r="K410" i="1" s="1"/>
  <c r="K411" i="1" a="1"/>
  <c r="K411" i="1" s="1"/>
  <c r="K412" i="1" a="1"/>
  <c r="K412" i="1" s="1"/>
  <c r="K413" i="1" a="1"/>
  <c r="K413" i="1" s="1"/>
  <c r="K414" i="1" a="1"/>
  <c r="K414" i="1" s="1"/>
  <c r="K415" i="1" a="1"/>
  <c r="K415" i="1" s="1"/>
  <c r="K416" i="1" a="1"/>
  <c r="K416" i="1" s="1"/>
  <c r="K417" i="1" a="1"/>
  <c r="K417" i="1" s="1"/>
  <c r="K418" i="1" a="1"/>
  <c r="K418" i="1" s="1"/>
  <c r="K419" i="1" a="1"/>
  <c r="K419" i="1" s="1"/>
  <c r="K420" i="1" a="1"/>
  <c r="K420" i="1" s="1"/>
  <c r="K421" i="1" a="1"/>
  <c r="K421" i="1" s="1"/>
  <c r="K422" i="1" a="1"/>
  <c r="K422" i="1" s="1"/>
  <c r="K423" i="1" a="1"/>
  <c r="K423" i="1" s="1"/>
  <c r="K424" i="1" a="1"/>
  <c r="K424" i="1" s="1"/>
  <c r="K425" i="1" a="1"/>
  <c r="K425" i="1" s="1"/>
  <c r="K426" i="1" a="1"/>
  <c r="K426" i="1" s="1"/>
  <c r="K427" i="1" a="1"/>
  <c r="K427" i="1" s="1"/>
  <c r="K428" i="1" a="1"/>
  <c r="K428" i="1" s="1"/>
  <c r="K429" i="1" a="1"/>
  <c r="K429" i="1" s="1"/>
  <c r="K430" i="1" a="1"/>
  <c r="K430" i="1" s="1"/>
  <c r="K431" i="1" a="1"/>
  <c r="K431" i="1" s="1"/>
  <c r="K432" i="1" a="1"/>
  <c r="K432" i="1" s="1"/>
  <c r="K433" i="1" a="1"/>
  <c r="K433" i="1" s="1"/>
  <c r="K434" i="1" a="1"/>
  <c r="K434" i="1" s="1"/>
  <c r="K435" i="1" a="1"/>
  <c r="K435" i="1" s="1"/>
  <c r="K436" i="1" a="1"/>
  <c r="K436" i="1" s="1"/>
  <c r="K437" i="1" a="1"/>
  <c r="K437" i="1" s="1"/>
  <c r="K438" i="1" a="1"/>
  <c r="K438" i="1" s="1"/>
  <c r="K439" i="1" a="1"/>
  <c r="K439" i="1" s="1"/>
  <c r="K440" i="1" a="1"/>
  <c r="K440" i="1" s="1"/>
  <c r="K441" i="1" a="1"/>
  <c r="K441" i="1" s="1"/>
  <c r="K442" i="1" a="1"/>
  <c r="K442" i="1" s="1"/>
  <c r="K443" i="1" a="1"/>
  <c r="K443" i="1" s="1"/>
  <c r="K444" i="1" a="1"/>
  <c r="K444" i="1" s="1"/>
  <c r="K445" i="1" a="1"/>
  <c r="K445" i="1" s="1"/>
  <c r="K446" i="1" a="1"/>
  <c r="K446" i="1" s="1"/>
  <c r="K447" i="1" a="1"/>
  <c r="K447" i="1" s="1"/>
  <c r="K448" i="1" a="1"/>
  <c r="K448" i="1" s="1"/>
  <c r="K449" i="1" a="1"/>
  <c r="K449" i="1" s="1"/>
  <c r="K450" i="1" a="1"/>
  <c r="K450" i="1" s="1"/>
  <c r="K451" i="1" a="1"/>
  <c r="K451" i="1" s="1"/>
  <c r="K452" i="1" a="1"/>
  <c r="K452" i="1" s="1"/>
  <c r="K453" i="1" a="1"/>
  <c r="K453" i="1" s="1"/>
  <c r="K454" i="1" a="1"/>
  <c r="K454" i="1" s="1"/>
  <c r="K455" i="1" a="1"/>
  <c r="K455" i="1" s="1"/>
  <c r="K456" i="1" a="1"/>
  <c r="K456" i="1" s="1"/>
  <c r="K457" i="1" a="1"/>
  <c r="K457" i="1" s="1"/>
  <c r="K458" i="1" a="1"/>
  <c r="K458" i="1" s="1"/>
  <c r="K459" i="1" a="1"/>
  <c r="K459" i="1" s="1"/>
  <c r="K460" i="1" a="1"/>
  <c r="K460" i="1" s="1"/>
  <c r="K461" i="1" a="1"/>
  <c r="K461" i="1" s="1"/>
  <c r="K462" i="1" a="1"/>
  <c r="K462" i="1" s="1"/>
  <c r="K463" i="1" a="1"/>
  <c r="K463" i="1" s="1"/>
  <c r="K464" i="1" a="1"/>
  <c r="K464" i="1" s="1"/>
  <c r="K465" i="1" a="1"/>
  <c r="K465" i="1" s="1"/>
  <c r="K466" i="1" a="1"/>
  <c r="K466" i="1" s="1"/>
  <c r="K467" i="1" a="1"/>
  <c r="K467" i="1" s="1"/>
  <c r="K468" i="1" a="1"/>
  <c r="K468" i="1" s="1"/>
  <c r="K469" i="1" a="1"/>
  <c r="K469" i="1" s="1"/>
  <c r="K470" i="1" a="1"/>
  <c r="K470" i="1" s="1"/>
  <c r="K471" i="1" a="1"/>
  <c r="K471" i="1" s="1"/>
  <c r="K472" i="1" a="1"/>
  <c r="K472" i="1" s="1"/>
  <c r="K473" i="1" a="1"/>
  <c r="K473" i="1" s="1"/>
  <c r="K474" i="1" a="1"/>
  <c r="K474" i="1" s="1"/>
  <c r="K475" i="1" a="1"/>
  <c r="K475" i="1" s="1"/>
  <c r="K476" i="1" a="1"/>
  <c r="K476" i="1" s="1"/>
  <c r="K477" i="1" a="1"/>
  <c r="K477" i="1" s="1"/>
  <c r="K478" i="1" a="1"/>
  <c r="K478" i="1" s="1"/>
  <c r="K479" i="1" a="1"/>
  <c r="K479" i="1" s="1"/>
  <c r="K480" i="1" a="1"/>
  <c r="K480" i="1" s="1"/>
  <c r="K481" i="1" a="1"/>
  <c r="K481" i="1" s="1"/>
  <c r="K482" i="1" a="1"/>
  <c r="K482" i="1" s="1"/>
  <c r="K483" i="1" a="1"/>
  <c r="K483" i="1" s="1"/>
  <c r="K484" i="1" a="1"/>
  <c r="K484" i="1" s="1"/>
  <c r="K485" i="1" a="1"/>
  <c r="K485" i="1" s="1"/>
  <c r="K486" i="1" a="1"/>
  <c r="K486" i="1" s="1"/>
  <c r="K487" i="1" a="1"/>
  <c r="K487" i="1" s="1"/>
  <c r="K488" i="1" a="1"/>
  <c r="K488" i="1" s="1"/>
  <c r="K489" i="1" a="1"/>
  <c r="K489" i="1" s="1"/>
  <c r="K490" i="1" a="1"/>
  <c r="K490" i="1" s="1"/>
  <c r="K491" i="1" a="1"/>
  <c r="K491" i="1" s="1"/>
  <c r="K492" i="1" a="1"/>
  <c r="K492" i="1" s="1"/>
  <c r="K493" i="1" a="1"/>
  <c r="K493" i="1" s="1"/>
  <c r="K494" i="1" a="1"/>
  <c r="K494" i="1" s="1"/>
  <c r="K495" i="1" a="1"/>
  <c r="K495" i="1" s="1"/>
  <c r="K496" i="1" a="1"/>
  <c r="K496" i="1" s="1"/>
  <c r="K497" i="1" a="1"/>
  <c r="K497" i="1" s="1"/>
  <c r="K498" i="1" a="1"/>
  <c r="K498" i="1" s="1"/>
  <c r="K499" i="1" a="1"/>
  <c r="K499" i="1" s="1"/>
  <c r="K500" i="1" a="1"/>
  <c r="K500" i="1" s="1"/>
  <c r="K501" i="1" a="1"/>
  <c r="K501" i="1" s="1"/>
  <c r="K502" i="1" a="1"/>
  <c r="K502" i="1" s="1"/>
  <c r="K503" i="1" a="1"/>
  <c r="K503" i="1" s="1"/>
  <c r="K504" i="1" a="1"/>
  <c r="K504" i="1" s="1"/>
  <c r="K505" i="1" a="1"/>
  <c r="K505" i="1" s="1"/>
  <c r="K506" i="1" a="1"/>
  <c r="K506" i="1" s="1"/>
  <c r="K507" i="1" a="1"/>
  <c r="K507" i="1" s="1"/>
  <c r="K508" i="1" a="1"/>
  <c r="K508" i="1" s="1"/>
  <c r="K509" i="1" a="1"/>
  <c r="K509" i="1" s="1"/>
  <c r="K510" i="1" a="1"/>
  <c r="K510" i="1" s="1"/>
  <c r="K511" i="1" a="1"/>
  <c r="K511" i="1" s="1"/>
  <c r="K512" i="1" a="1"/>
  <c r="K512" i="1" s="1"/>
  <c r="K513" i="1" a="1"/>
  <c r="K513" i="1" s="1"/>
  <c r="K514" i="1" a="1"/>
  <c r="K514" i="1" s="1"/>
  <c r="K515" i="1" a="1"/>
  <c r="K515" i="1" s="1"/>
  <c r="K516" i="1" a="1"/>
  <c r="K516" i="1" s="1"/>
  <c r="K517" i="1" a="1"/>
  <c r="K517" i="1" s="1"/>
  <c r="K518" i="1" a="1"/>
  <c r="K518" i="1" s="1"/>
  <c r="K519" i="1" a="1"/>
  <c r="K519" i="1" s="1"/>
  <c r="K520" i="1" a="1"/>
  <c r="K520" i="1" s="1"/>
  <c r="K521" i="1" a="1"/>
  <c r="K521" i="1" s="1"/>
  <c r="K522" i="1" a="1"/>
  <c r="K522" i="1" s="1"/>
  <c r="K523" i="1" a="1"/>
  <c r="K523" i="1" s="1"/>
  <c r="K524" i="1" a="1"/>
  <c r="K524" i="1" s="1"/>
  <c r="K525" i="1" a="1"/>
  <c r="K525" i="1" s="1"/>
  <c r="K526" i="1" a="1"/>
  <c r="K526" i="1" s="1"/>
  <c r="K527" i="1" a="1"/>
  <c r="K527" i="1" s="1"/>
  <c r="K528" i="1" a="1"/>
  <c r="K528" i="1" s="1"/>
  <c r="K529" i="1" a="1"/>
  <c r="K529" i="1" s="1"/>
  <c r="K530" i="1" a="1"/>
  <c r="K530" i="1" s="1"/>
  <c r="K531" i="1" a="1"/>
  <c r="K531" i="1" s="1"/>
  <c r="K532" i="1" a="1"/>
  <c r="K532" i="1" s="1"/>
  <c r="K533" i="1" a="1"/>
  <c r="K533" i="1" s="1"/>
  <c r="K534" i="1" a="1"/>
  <c r="K534" i="1" s="1"/>
  <c r="K535" i="1" a="1"/>
  <c r="K535" i="1" s="1"/>
  <c r="K536" i="1" a="1"/>
  <c r="K536" i="1" s="1"/>
  <c r="K537" i="1" a="1"/>
  <c r="K537" i="1" s="1"/>
  <c r="K538" i="1" a="1"/>
  <c r="K538" i="1" s="1"/>
  <c r="K539" i="1" a="1"/>
  <c r="K539" i="1" s="1"/>
  <c r="K540" i="1" a="1"/>
  <c r="K540" i="1" s="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s="1"/>
  <c r="K552" i="1" a="1"/>
  <c r="K552" i="1" s="1"/>
  <c r="K553" i="1" a="1"/>
  <c r="K553" i="1" s="1"/>
  <c r="K554" i="1" a="1"/>
  <c r="K554" i="1" s="1"/>
  <c r="K555" i="1" a="1"/>
  <c r="K555" i="1" s="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s="1"/>
  <c r="K567" i="1" a="1"/>
  <c r="K567" i="1" s="1"/>
  <c r="K568" i="1" a="1"/>
  <c r="K568" i="1" s="1"/>
  <c r="K569" i="1" a="1"/>
  <c r="K569" i="1" s="1"/>
  <c r="K570" i="1" a="1"/>
  <c r="K570" i="1" s="1"/>
  <c r="K571" i="1" a="1"/>
  <c r="K571" i="1" s="1"/>
  <c r="K572" i="1" a="1"/>
  <c r="K572" i="1" s="1"/>
  <c r="K573" i="1" a="1"/>
  <c r="K573" i="1" s="1"/>
  <c r="K574" i="1" a="1"/>
  <c r="K574" i="1" s="1"/>
  <c r="K575" i="1" a="1"/>
  <c r="K575" i="1" s="1"/>
  <c r="K576" i="1" a="1"/>
  <c r="K576" i="1" s="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s="1"/>
  <c r="K610" i="1" a="1"/>
  <c r="K610" i="1" s="1"/>
  <c r="K611" i="1" a="1"/>
  <c r="K611" i="1" s="1"/>
  <c r="K612" i="1" a="1"/>
  <c r="K612" i="1" s="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s="1"/>
  <c r="K624" i="1" a="1"/>
  <c r="K624" i="1" s="1"/>
  <c r="K625" i="1" a="1"/>
  <c r="K625" i="1" s="1"/>
  <c r="K626" i="1" a="1"/>
  <c r="K626" i="1" s="1"/>
  <c r="K627" i="1" a="1"/>
  <c r="K627" i="1" s="1"/>
  <c r="K628" i="1" a="1"/>
  <c r="K628" i="1" s="1"/>
  <c r="K629" i="1" a="1"/>
  <c r="K629" i="1" s="1"/>
  <c r="K630" i="1" a="1"/>
  <c r="K630" i="1" s="1"/>
  <c r="K631" i="1" a="1"/>
  <c r="K631" i="1" s="1"/>
  <c r="K632" i="1" a="1"/>
  <c r="K632" i="1" s="1"/>
  <c r="K633" i="1" a="1"/>
  <c r="K633" i="1" s="1"/>
  <c r="K634" i="1" a="1"/>
  <c r="K634" i="1" s="1"/>
  <c r="K635" i="1" a="1"/>
  <c r="K635" i="1" s="1"/>
  <c r="K636" i="1" a="1"/>
  <c r="K636" i="1" s="1"/>
  <c r="K637" i="1" a="1"/>
  <c r="K637" i="1" s="1"/>
  <c r="K638" i="1" a="1"/>
  <c r="K638" i="1" s="1"/>
  <c r="K639" i="1" a="1"/>
  <c r="K639" i="1" s="1"/>
  <c r="K640" i="1" a="1"/>
  <c r="K640" i="1" s="1"/>
  <c r="K641" i="1" a="1"/>
  <c r="K641" i="1" s="1"/>
  <c r="K642" i="1" a="1"/>
  <c r="K642" i="1" s="1"/>
  <c r="K643" i="1" a="1"/>
  <c r="K643" i="1" s="1"/>
  <c r="K644" i="1" a="1"/>
  <c r="K644" i="1" s="1"/>
  <c r="K645" i="1" a="1"/>
  <c r="K645" i="1" s="1"/>
  <c r="K646" i="1" a="1"/>
  <c r="K646" i="1" s="1"/>
  <c r="K647" i="1" a="1"/>
  <c r="K647" i="1" s="1"/>
  <c r="K648" i="1" a="1"/>
  <c r="K648" i="1" s="1"/>
  <c r="K649" i="1" a="1"/>
  <c r="K649" i="1" s="1"/>
  <c r="K650" i="1" a="1"/>
  <c r="K650" i="1" s="1"/>
  <c r="K651" i="1" a="1"/>
  <c r="K651" i="1" s="1"/>
  <c r="K652" i="1" a="1"/>
  <c r="K652" i="1" s="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s="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s="1"/>
  <c r="K683" i="1" a="1"/>
  <c r="K683" i="1" s="1"/>
  <c r="K684" i="1" a="1"/>
  <c r="K684" i="1" s="1"/>
  <c r="K685" i="1" a="1"/>
  <c r="K685" i="1" s="1"/>
  <c r="K686" i="1" a="1"/>
  <c r="K686" i="1" s="1"/>
  <c r="K687" i="1" a="1"/>
  <c r="K687" i="1" s="1"/>
  <c r="K688" i="1" a="1"/>
  <c r="K688" i="1" s="1"/>
  <c r="K689" i="1" a="1"/>
  <c r="K689" i="1" s="1"/>
  <c r="K690" i="1" a="1"/>
  <c r="K690" i="1" s="1"/>
  <c r="K691" i="1" a="1"/>
  <c r="K691" i="1" s="1"/>
  <c r="K692" i="1" a="1"/>
  <c r="K692" i="1" s="1"/>
  <c r="K693" i="1" a="1"/>
  <c r="K693" i="1" s="1"/>
  <c r="K694" i="1" a="1"/>
  <c r="K694" i="1" s="1"/>
  <c r="K695" i="1" a="1"/>
  <c r="K695" i="1" s="1"/>
  <c r="K696" i="1" a="1"/>
  <c r="K696" i="1" s="1"/>
  <c r="K697" i="1" a="1"/>
  <c r="K697" i="1" s="1"/>
  <c r="K698" i="1" a="1"/>
  <c r="K698" i="1" s="1"/>
  <c r="K699" i="1" a="1"/>
  <c r="K699" i="1" s="1"/>
  <c r="K700" i="1" a="1"/>
  <c r="K700" i="1" s="1"/>
  <c r="K701" i="1" a="1"/>
  <c r="K701" i="1" s="1"/>
  <c r="K702" i="1" a="1"/>
  <c r="K702" i="1" s="1"/>
  <c r="K703" i="1" a="1"/>
  <c r="K703" i="1" s="1"/>
  <c r="K704" i="1" a="1"/>
  <c r="K704" i="1" s="1"/>
  <c r="K705" i="1" a="1"/>
  <c r="K705" i="1" s="1"/>
  <c r="K706" i="1" a="1"/>
  <c r="K706" i="1" s="1"/>
  <c r="K707" i="1" a="1"/>
  <c r="K707" i="1" s="1"/>
  <c r="K708" i="1" a="1"/>
  <c r="K708" i="1" s="1"/>
  <c r="K709" i="1" a="1"/>
  <c r="K709" i="1" s="1"/>
  <c r="K710" i="1" a="1"/>
  <c r="K710" i="1" s="1"/>
  <c r="K711" i="1" a="1"/>
  <c r="K711" i="1" s="1"/>
  <c r="K712" i="1" a="1"/>
  <c r="K712" i="1" s="1"/>
  <c r="K713" i="1" a="1"/>
  <c r="K713" i="1" s="1"/>
  <c r="K714" i="1" a="1"/>
  <c r="K714" i="1" s="1"/>
  <c r="K715" i="1" a="1"/>
  <c r="K715" i="1" s="1"/>
  <c r="K716" i="1" a="1"/>
  <c r="K716" i="1" s="1"/>
  <c r="K717" i="1" a="1"/>
  <c r="K717" i="1" s="1"/>
  <c r="K718" i="1" a="1"/>
  <c r="K718" i="1" s="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s="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s="1"/>
  <c r="K744" i="1" a="1"/>
  <c r="K744" i="1" s="1"/>
  <c r="K745" i="1" a="1"/>
  <c r="K745" i="1" s="1"/>
  <c r="K746" i="1" a="1"/>
  <c r="K746" i="1" s="1"/>
  <c r="K747" i="1" a="1"/>
  <c r="K747" i="1" s="1"/>
  <c r="K748" i="1" a="1"/>
  <c r="K748" i="1" s="1"/>
  <c r="K749" i="1" a="1"/>
  <c r="K749" i="1" s="1"/>
  <c r="K750" i="1" a="1"/>
  <c r="K750" i="1" s="1"/>
  <c r="K751" i="1" a="1"/>
  <c r="K751" i="1" s="1"/>
  <c r="K752" i="1" a="1"/>
  <c r="K752" i="1" s="1"/>
  <c r="K753" i="1" a="1"/>
  <c r="K753" i="1" s="1"/>
  <c r="K754" i="1" a="1"/>
  <c r="K754" i="1" s="1"/>
  <c r="K755" i="1" a="1"/>
  <c r="K755" i="1" s="1"/>
  <c r="K756" i="1" a="1"/>
  <c r="K756" i="1" s="1"/>
  <c r="K757" i="1" a="1"/>
  <c r="K757" i="1" s="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s="1"/>
  <c r="K776" i="1" a="1"/>
  <c r="K776" i="1" s="1"/>
  <c r="K777" i="1" a="1"/>
  <c r="K777" i="1" s="1"/>
  <c r="K778" i="1" a="1"/>
  <c r="K778" i="1" s="1"/>
  <c r="K779" i="1" a="1"/>
  <c r="K779" i="1" s="1"/>
  <c r="K780" i="1" a="1"/>
  <c r="K780" i="1" s="1"/>
  <c r="K781" i="1" a="1"/>
  <c r="K781" i="1" s="1"/>
  <c r="K782" i="1" a="1"/>
  <c r="K782" i="1" s="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s="1"/>
  <c r="K794" i="1" a="1"/>
  <c r="K794" i="1" s="1"/>
  <c r="K795" i="1" a="1"/>
  <c r="K795" i="1" s="1"/>
  <c r="K796" i="1" a="1"/>
  <c r="K796" i="1" s="1"/>
  <c r="K797" i="1" a="1"/>
  <c r="K797" i="1" s="1"/>
  <c r="K798" i="1" a="1"/>
  <c r="K798" i="1" s="1"/>
  <c r="K799" i="1" a="1"/>
  <c r="K799" i="1" s="1"/>
  <c r="K800" i="1" a="1"/>
  <c r="K800" i="1" s="1"/>
  <c r="K801" i="1" a="1"/>
  <c r="K801" i="1" s="1"/>
  <c r="K802" i="1" a="1"/>
  <c r="K802" i="1" s="1"/>
  <c r="K803" i="1" a="1"/>
  <c r="K803" i="1" s="1"/>
  <c r="K804" i="1" a="1"/>
  <c r="K804" i="1" s="1"/>
  <c r="K805" i="1" a="1"/>
  <c r="K805" i="1" s="1"/>
  <c r="K806" i="1" a="1"/>
  <c r="K806" i="1" s="1"/>
  <c r="K807" i="1" a="1"/>
  <c r="K807" i="1" s="1"/>
  <c r="K808" i="1" a="1"/>
  <c r="K808" i="1" s="1"/>
  <c r="K809" i="1" a="1"/>
  <c r="K809" i="1" s="1"/>
  <c r="K810" i="1" a="1"/>
  <c r="K810" i="1" s="1"/>
  <c r="K811" i="1" a="1"/>
  <c r="K811" i="1" s="1"/>
  <c r="K812" i="1" a="1"/>
  <c r="K812" i="1" s="1"/>
  <c r="K813" i="1" a="1"/>
  <c r="K813" i="1" s="1"/>
  <c r="K814" i="1" a="1"/>
  <c r="K814" i="1" s="1"/>
  <c r="K815" i="1" a="1"/>
  <c r="K815" i="1" s="1"/>
  <c r="K816" i="1" a="1"/>
  <c r="K816" i="1" s="1"/>
  <c r="K817" i="1" a="1"/>
  <c r="K817" i="1" s="1"/>
  <c r="K818" i="1" a="1"/>
  <c r="K818" i="1" s="1"/>
  <c r="K819" i="1" a="1"/>
  <c r="K819" i="1" s="1"/>
  <c r="K820" i="1" a="1"/>
  <c r="K820" i="1" s="1"/>
  <c r="K821" i="1" a="1"/>
  <c r="K821" i="1" s="1"/>
  <c r="K822" i="1" a="1"/>
  <c r="K822" i="1" s="1"/>
  <c r="K823" i="1" a="1"/>
  <c r="K823" i="1" s="1"/>
  <c r="K824" i="1" a="1"/>
  <c r="K824" i="1" s="1"/>
  <c r="K825" i="1" a="1"/>
  <c r="K825" i="1" s="1"/>
  <c r="K826" i="1" a="1"/>
  <c r="K826" i="1" s="1"/>
  <c r="K827" i="1" a="1"/>
  <c r="K827" i="1" s="1"/>
  <c r="K828" i="1" a="1"/>
  <c r="K828" i="1" s="1"/>
  <c r="K829" i="1" a="1"/>
  <c r="K829" i="1" s="1"/>
  <c r="K830" i="1" a="1"/>
  <c r="K830" i="1" s="1"/>
  <c r="K831" i="1" a="1"/>
  <c r="K831" i="1" s="1"/>
  <c r="K832" i="1" a="1"/>
  <c r="K832" i="1" s="1"/>
  <c r="K833" i="1" a="1"/>
  <c r="K833" i="1" s="1"/>
  <c r="K834" i="1" a="1"/>
  <c r="K834" i="1" s="1"/>
  <c r="K835" i="1" a="1"/>
  <c r="K835" i="1" s="1"/>
  <c r="K836" i="1" a="1"/>
  <c r="K836" i="1" s="1"/>
  <c r="K837" i="1" a="1"/>
  <c r="K837" i="1" s="1"/>
  <c r="K838" i="1" a="1"/>
  <c r="K838" i="1" s="1"/>
  <c r="K839" i="1" a="1"/>
  <c r="K839" i="1" s="1"/>
  <c r="K840" i="1" a="1"/>
  <c r="K840" i="1" s="1"/>
  <c r="K841" i="1" a="1"/>
  <c r="K841" i="1" s="1"/>
  <c r="K842" i="1" a="1"/>
  <c r="K842" i="1" s="1"/>
  <c r="K843" i="1" a="1"/>
  <c r="K843" i="1" s="1"/>
  <c r="K844" i="1" a="1"/>
  <c r="K844" i="1" s="1"/>
  <c r="K845" i="1" a="1"/>
  <c r="K845" i="1" s="1"/>
  <c r="K846" i="1" a="1"/>
  <c r="K846" i="1" s="1"/>
  <c r="K847" i="1" a="1"/>
  <c r="K847" i="1" s="1"/>
  <c r="K848" i="1" a="1"/>
  <c r="K848" i="1" s="1"/>
  <c r="K849" i="1" a="1"/>
  <c r="K849" i="1" s="1"/>
  <c r="K850" i="1" a="1"/>
  <c r="K850" i="1" s="1"/>
  <c r="K851" i="1" a="1"/>
  <c r="K851" i="1" s="1"/>
  <c r="K852" i="1" a="1"/>
  <c r="K852" i="1" s="1"/>
  <c r="K853" i="1" a="1"/>
  <c r="K853" i="1" s="1"/>
  <c r="K854" i="1" a="1"/>
  <c r="K854" i="1" s="1"/>
  <c r="K855" i="1" a="1"/>
  <c r="K855" i="1" s="1"/>
  <c r="K856" i="1" a="1"/>
  <c r="K856" i="1" s="1"/>
  <c r="K857" i="1" a="1"/>
  <c r="K857" i="1" s="1"/>
  <c r="K858" i="1" a="1"/>
  <c r="K858" i="1" s="1"/>
  <c r="K859" i="1" a="1"/>
  <c r="K859" i="1" s="1"/>
  <c r="K860" i="1" a="1"/>
  <c r="K860" i="1" s="1"/>
  <c r="K861" i="1" a="1"/>
  <c r="K861" i="1" s="1"/>
  <c r="K862" i="1" a="1"/>
  <c r="K862" i="1" s="1"/>
  <c r="K863" i="1" a="1"/>
  <c r="K863" i="1" s="1"/>
  <c r="K864" i="1" a="1"/>
  <c r="K864" i="1" s="1"/>
  <c r="K865" i="1" a="1"/>
  <c r="K865" i="1" s="1"/>
  <c r="K866" i="1" a="1"/>
  <c r="K866" i="1" s="1"/>
  <c r="K867" i="1" a="1"/>
  <c r="K867" i="1" s="1"/>
  <c r="K868" i="1" a="1"/>
  <c r="K868" i="1" s="1"/>
  <c r="K869" i="1" a="1"/>
  <c r="K869" i="1" s="1"/>
  <c r="K870" i="1" a="1"/>
  <c r="K870" i="1" s="1"/>
  <c r="K871" i="1" a="1"/>
  <c r="K871" i="1" s="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s="1"/>
  <c r="K884" i="1" a="1"/>
  <c r="K884" i="1" s="1"/>
  <c r="K885" i="1" a="1"/>
  <c r="K885" i="1" s="1"/>
  <c r="K886" i="1" a="1"/>
  <c r="K886" i="1" s="1"/>
  <c r="K887" i="1" a="1"/>
  <c r="K887" i="1" s="1"/>
  <c r="K888" i="1" a="1"/>
  <c r="K888" i="1" s="1"/>
  <c r="K889" i="1" a="1"/>
  <c r="K889" i="1" s="1"/>
  <c r="K890" i="1" a="1"/>
  <c r="K890" i="1" s="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s="1"/>
  <c r="K902" i="1" a="1"/>
  <c r="K902" i="1" s="1"/>
  <c r="K903" i="1" a="1"/>
  <c r="K903" i="1" s="1"/>
  <c r="K904" i="1" a="1"/>
  <c r="K904" i="1" s="1"/>
  <c r="K905" i="1" a="1"/>
  <c r="K905" i="1" s="1"/>
  <c r="K906" i="1" a="1"/>
  <c r="K906" i="1" s="1"/>
  <c r="K907" i="1" a="1"/>
  <c r="K907" i="1" s="1"/>
  <c r="K908" i="1" a="1"/>
  <c r="K908" i="1" s="1"/>
  <c r="K909" i="1" a="1"/>
  <c r="K909" i="1" s="1"/>
  <c r="K910" i="1" a="1"/>
  <c r="K910" i="1" s="1"/>
  <c r="K911" i="1" a="1"/>
  <c r="K911" i="1" s="1"/>
  <c r="K912" i="1" a="1"/>
  <c r="K912" i="1" s="1"/>
  <c r="K913" i="1" a="1"/>
  <c r="K913" i="1" s="1"/>
  <c r="K914" i="1" a="1"/>
  <c r="K914" i="1" s="1"/>
  <c r="K915" i="1" a="1"/>
  <c r="K915" i="1" s="1"/>
  <c r="K916" i="1" a="1"/>
  <c r="K916" i="1" s="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s="1"/>
  <c r="K942" i="1" a="1"/>
  <c r="K942" i="1" s="1"/>
  <c r="K943" i="1" a="1"/>
  <c r="K943" i="1" s="1"/>
  <c r="K944" i="1" a="1"/>
  <c r="K944" i="1" s="1"/>
  <c r="K945" i="1" a="1"/>
  <c r="K945" i="1" s="1"/>
  <c r="K946" i="1" a="1"/>
  <c r="K946" i="1" s="1"/>
  <c r="K947" i="1" a="1"/>
  <c r="K947" i="1" s="1"/>
  <c r="K948" i="1" a="1"/>
  <c r="K948" i="1" s="1"/>
  <c r="K949" i="1" a="1"/>
  <c r="K949" i="1" s="1"/>
  <c r="K950" i="1" a="1"/>
  <c r="K950" i="1" s="1"/>
  <c r="K951" i="1" a="1"/>
  <c r="K951" i="1" s="1"/>
  <c r="K952" i="1" a="1"/>
  <c r="K952" i="1" s="1"/>
  <c r="K953" i="1" a="1"/>
  <c r="K953" i="1" s="1"/>
  <c r="K954" i="1" a="1"/>
  <c r="K954" i="1" s="1"/>
  <c r="K955" i="1" a="1"/>
  <c r="K955" i="1" s="1"/>
  <c r="K956" i="1" a="1"/>
  <c r="K956" i="1" s="1"/>
  <c r="K957" i="1" a="1"/>
  <c r="K957" i="1" s="1"/>
  <c r="K958" i="1" a="1"/>
  <c r="K958" i="1" s="1"/>
  <c r="K959" i="1" a="1"/>
  <c r="K959" i="1" s="1"/>
  <c r="K960" i="1" a="1"/>
  <c r="K960" i="1" s="1"/>
  <c r="K961" i="1" a="1"/>
  <c r="K961" i="1" s="1"/>
  <c r="K962" i="1" a="1"/>
  <c r="K962" i="1" s="1"/>
  <c r="K963" i="1" a="1"/>
  <c r="K963" i="1" s="1"/>
  <c r="K964" i="1" a="1"/>
  <c r="K964" i="1" s="1"/>
  <c r="K965" i="1" a="1"/>
  <c r="K965" i="1" s="1"/>
  <c r="K966" i="1" a="1"/>
  <c r="K966" i="1" s="1"/>
  <c r="K967" i="1" a="1"/>
  <c r="K967" i="1" s="1"/>
  <c r="K968" i="1" a="1"/>
  <c r="K968" i="1" s="1"/>
  <c r="K969" i="1" a="1"/>
  <c r="K969" i="1" s="1"/>
  <c r="K970" i="1" a="1"/>
  <c r="K970" i="1" s="1"/>
  <c r="K971" i="1" a="1"/>
  <c r="K971" i="1" s="1"/>
  <c r="K972" i="1" a="1"/>
  <c r="K972" i="1" s="1"/>
  <c r="K973" i="1" a="1"/>
  <c r="K973" i="1" s="1"/>
  <c r="K974" i="1" a="1"/>
  <c r="K974" i="1" s="1"/>
  <c r="K975" i="1" a="1"/>
  <c r="K975" i="1" s="1"/>
  <c r="K976" i="1" a="1"/>
  <c r="K976" i="1" s="1"/>
  <c r="K977" i="1" a="1"/>
  <c r="K977" i="1" s="1"/>
  <c r="K978" i="1" a="1"/>
  <c r="K978" i="1" s="1"/>
  <c r="K979" i="1" a="1"/>
  <c r="K979" i="1" s="1"/>
  <c r="K980" i="1" a="1"/>
  <c r="K980" i="1" s="1"/>
  <c r="K981" i="1" a="1"/>
  <c r="K981" i="1" s="1"/>
  <c r="K982" i="1" a="1"/>
  <c r="K982" i="1" s="1"/>
  <c r="K983" i="1" a="1"/>
  <c r="K983" i="1" s="1"/>
  <c r="K984" i="1" a="1"/>
  <c r="K984" i="1" s="1"/>
  <c r="K985" i="1" a="1"/>
  <c r="K985" i="1" s="1"/>
  <c r="K986" i="1" a="1"/>
  <c r="K986" i="1" s="1"/>
  <c r="K987" i="1" a="1"/>
  <c r="K987" i="1" s="1"/>
  <c r="K988" i="1" a="1"/>
  <c r="K988" i="1" s="1"/>
  <c r="K989" i="1" a="1"/>
  <c r="K989" i="1" s="1"/>
  <c r="K990" i="1" a="1"/>
  <c r="K990" i="1" s="1"/>
  <c r="K991" i="1" a="1"/>
  <c r="K991" i="1" s="1"/>
  <c r="K992" i="1" a="1"/>
  <c r="K992" i="1" s="1"/>
  <c r="K993" i="1" a="1"/>
  <c r="K993" i="1" s="1"/>
  <c r="K994" i="1" a="1"/>
  <c r="K994" i="1" s="1"/>
  <c r="K995" i="1" a="1"/>
  <c r="K995" i="1" s="1"/>
  <c r="K996" i="1" a="1"/>
  <c r="K996" i="1" s="1"/>
  <c r="K997" i="1" a="1"/>
  <c r="K997" i="1" s="1"/>
  <c r="K998" i="1" a="1"/>
  <c r="K998" i="1" s="1"/>
  <c r="K999" i="1" a="1"/>
  <c r="K999" i="1" s="1"/>
  <c r="K1000" i="1" a="1"/>
  <c r="K1000" i="1" s="1"/>
  <c r="K1001" i="1" a="1"/>
  <c r="K1001" i="1" s="1"/>
  <c r="K1002" i="1" a="1"/>
  <c r="K1002" i="1" s="1"/>
  <c r="K1003" i="1" a="1"/>
  <c r="K1003" i="1" s="1"/>
  <c r="K1004" i="1" a="1"/>
  <c r="K1004" i="1" s="1"/>
  <c r="K1005" i="1" a="1"/>
  <c r="K1005" i="1" s="1"/>
  <c r="K1006" i="1" a="1"/>
  <c r="K1006" i="1" s="1"/>
  <c r="K1007" i="1" a="1"/>
  <c r="K1007" i="1" s="1"/>
  <c r="K1008" i="1" a="1"/>
  <c r="K1008" i="1" s="1"/>
  <c r="K1009" i="1" a="1"/>
  <c r="K1009" i="1" s="1"/>
  <c r="K1010" i="1" a="1"/>
  <c r="K1010" i="1" s="1"/>
  <c r="K1011" i="1" a="1"/>
  <c r="K1011" i="1" s="1"/>
  <c r="K1012" i="1" a="1"/>
  <c r="K1012" i="1" s="1"/>
  <c r="K1013" i="1" a="1"/>
  <c r="K1013" i="1" s="1"/>
  <c r="K1014" i="1" a="1"/>
  <c r="K1014" i="1" s="1"/>
  <c r="K1015" i="1" a="1"/>
  <c r="K1015" i="1" s="1"/>
  <c r="K1016" i="1" a="1"/>
  <c r="K1016" i="1" s="1"/>
  <c r="K1017" i="1" a="1"/>
  <c r="K1017" i="1" s="1"/>
  <c r="K1018" i="1" a="1"/>
  <c r="K1018" i="1" s="1"/>
  <c r="K1019" i="1" a="1"/>
  <c r="K1019" i="1" s="1"/>
  <c r="K1020" i="1" a="1"/>
  <c r="K1020" i="1" s="1"/>
  <c r="K1021" i="1" a="1"/>
  <c r="K1021" i="1" s="1"/>
  <c r="K1022" i="1" a="1"/>
  <c r="K1022" i="1" s="1"/>
  <c r="K1023" i="1" a="1"/>
  <c r="K1023" i="1" s="1"/>
  <c r="K1024" i="1" a="1"/>
  <c r="K1024" i="1" s="1"/>
  <c r="K1025" i="1" a="1"/>
  <c r="K1025" i="1" s="1"/>
  <c r="K1026" i="1" a="1"/>
  <c r="K1026" i="1" s="1"/>
  <c r="K1027" i="1" a="1"/>
  <c r="K1027" i="1" s="1"/>
  <c r="K1028" i="1" a="1"/>
  <c r="K1028" i="1" s="1"/>
  <c r="K1029" i="1" a="1"/>
  <c r="K1029" i="1" s="1"/>
  <c r="K1030" i="1" a="1"/>
  <c r="K1030" i="1" s="1"/>
  <c r="K1031" i="1" a="1"/>
  <c r="K1031" i="1" s="1"/>
  <c r="K1032" i="1" a="1"/>
  <c r="K1032" i="1" s="1"/>
  <c r="K1033" i="1" a="1"/>
  <c r="K1033" i="1" s="1"/>
  <c r="K1034" i="1" a="1"/>
  <c r="K1034" i="1" s="1"/>
  <c r="K1035" i="1" a="1"/>
  <c r="K1035" i="1" s="1"/>
  <c r="K1036" i="1" a="1"/>
  <c r="K1036" i="1" s="1"/>
  <c r="K1037" i="1" a="1"/>
  <c r="K1037" i="1" s="1"/>
  <c r="K1038" i="1" a="1"/>
  <c r="K1038" i="1" s="1"/>
  <c r="K1039" i="1" a="1"/>
  <c r="K1039" i="1" s="1"/>
  <c r="K1040" i="1" a="1"/>
  <c r="K1040" i="1" s="1"/>
  <c r="K1041" i="1" a="1"/>
  <c r="K1041" i="1" s="1"/>
  <c r="K1042" i="1" a="1"/>
  <c r="K1042" i="1" s="1"/>
  <c r="K1043" i="1" a="1"/>
  <c r="K1043" i="1" s="1"/>
  <c r="K1044" i="1" a="1"/>
  <c r="K1044" i="1" s="1"/>
  <c r="K1045" i="1" a="1"/>
  <c r="K1045" i="1" s="1"/>
  <c r="K1046" i="1" a="1"/>
  <c r="K1046" i="1" s="1"/>
  <c r="K1047" i="1" a="1"/>
  <c r="K1047" i="1" s="1"/>
  <c r="K1048" i="1" a="1"/>
  <c r="K1048" i="1" s="1"/>
  <c r="K1049" i="1" a="1"/>
  <c r="K1049" i="1" s="1"/>
  <c r="K1050" i="1" a="1"/>
  <c r="K1050" i="1" s="1"/>
  <c r="K1051" i="1" a="1"/>
  <c r="K1051" i="1" s="1"/>
  <c r="K1052" i="1" a="1"/>
  <c r="K1052" i="1" s="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s="1"/>
  <c r="K1067" i="1" a="1"/>
  <c r="K1067" i="1" s="1"/>
  <c r="K1068" i="1" a="1"/>
  <c r="K1068" i="1" s="1"/>
  <c r="K1069" i="1" a="1"/>
  <c r="K1069" i="1" s="1"/>
  <c r="K1070" i="1" a="1"/>
  <c r="K1070" i="1" s="1"/>
  <c r="K1071" i="1" a="1"/>
  <c r="K1071" i="1" s="1"/>
  <c r="K1072" i="1" a="1"/>
  <c r="K1072" i="1" s="1"/>
  <c r="K1073" i="1" a="1"/>
  <c r="K1073" i="1" s="1"/>
  <c r="K1074" i="1" a="1"/>
  <c r="K1074" i="1" s="1"/>
  <c r="K1075" i="1" a="1"/>
  <c r="K1075" i="1" s="1"/>
  <c r="K1076" i="1" a="1"/>
  <c r="K1076" i="1" s="1"/>
  <c r="K1077" i="1" a="1"/>
  <c r="K1077" i="1" s="1"/>
  <c r="K1078" i="1" a="1"/>
  <c r="K1078" i="1" s="1"/>
  <c r="K1079" i="1" a="1"/>
  <c r="K1079" i="1" s="1"/>
  <c r="K1080" i="1" a="1"/>
  <c r="K1080" i="1" s="1"/>
  <c r="K1081" i="1" a="1"/>
  <c r="K1081" i="1" s="1"/>
  <c r="K1082" i="1" a="1"/>
  <c r="K1082" i="1" s="1"/>
  <c r="K1083" i="1" a="1"/>
  <c r="K1083" i="1" s="1"/>
  <c r="K1084" i="1" a="1"/>
  <c r="K1084" i="1" s="1"/>
  <c r="K1085" i="1" a="1"/>
  <c r="K1085" i="1" s="1"/>
  <c r="K1086" i="1" a="1"/>
  <c r="K1086" i="1" s="1"/>
  <c r="K1087" i="1" a="1"/>
  <c r="K1087" i="1" s="1"/>
  <c r="K1088" i="1" a="1"/>
  <c r="K1088" i="1" s="1"/>
  <c r="K1089" i="1" a="1"/>
  <c r="K1089" i="1" s="1"/>
  <c r="K1090" i="1" a="1"/>
  <c r="K1090" i="1" s="1"/>
  <c r="K1091" i="1" a="1"/>
  <c r="K1091" i="1" s="1"/>
  <c r="K1092" i="1" a="1"/>
  <c r="K1092" i="1" s="1"/>
  <c r="K1093" i="1" a="1"/>
  <c r="K1093" i="1" s="1"/>
  <c r="K1094" i="1" a="1"/>
  <c r="K1094" i="1" s="1"/>
  <c r="K1095" i="1" a="1"/>
  <c r="K1095" i="1" s="1"/>
  <c r="K1096" i="1" a="1"/>
  <c r="K1096" i="1" s="1"/>
  <c r="K1097" i="1" a="1"/>
  <c r="K1097" i="1" s="1"/>
  <c r="K1098" i="1" a="1"/>
  <c r="K1098" i="1" s="1"/>
  <c r="K1099" i="1" a="1"/>
  <c r="K1099" i="1" s="1"/>
  <c r="K1100" i="1" a="1"/>
  <c r="K1100" i="1" s="1"/>
  <c r="K1101" i="1" a="1"/>
  <c r="K1101" i="1" s="1"/>
  <c r="K1102" i="1" a="1"/>
  <c r="K1102" i="1" s="1"/>
  <c r="K1103" i="1" a="1"/>
  <c r="K1103" i="1" s="1"/>
  <c r="K1104" i="1" a="1"/>
  <c r="K1104" i="1" s="1"/>
  <c r="K1105" i="1" a="1"/>
  <c r="K1105" i="1" s="1"/>
  <c r="K1106" i="1" a="1"/>
  <c r="K1106" i="1" s="1"/>
  <c r="K1107" i="1" a="1"/>
  <c r="K1107" i="1" s="1"/>
  <c r="K1108" i="1" a="1"/>
  <c r="K1108" i="1" s="1"/>
  <c r="K1109" i="1" a="1"/>
  <c r="K1109" i="1" s="1"/>
  <c r="K1110" i="1" a="1"/>
  <c r="K1110" i="1" s="1"/>
  <c r="K1111" i="1" a="1"/>
  <c r="K1111" i="1" s="1"/>
  <c r="K1112" i="1" a="1"/>
  <c r="K1112" i="1" s="1"/>
  <c r="K1113" i="1" a="1"/>
  <c r="K1113" i="1" s="1"/>
  <c r="K1114" i="1" a="1"/>
  <c r="K1114" i="1" s="1"/>
  <c r="K1115" i="1" a="1"/>
  <c r="K1115" i="1" s="1"/>
  <c r="K1116" i="1" a="1"/>
  <c r="K1116" i="1" s="1"/>
  <c r="K1117" i="1" a="1"/>
  <c r="K1117" i="1" s="1"/>
  <c r="K1118" i="1" a="1"/>
  <c r="K1118" i="1" s="1"/>
  <c r="K1119" i="1" a="1"/>
  <c r="K1119" i="1" s="1"/>
  <c r="K1120" i="1" a="1"/>
  <c r="K1120" i="1" s="1"/>
  <c r="K1121" i="1" a="1"/>
  <c r="K1121" i="1" s="1"/>
  <c r="K1122" i="1" a="1"/>
  <c r="K1122" i="1" s="1"/>
  <c r="K1123" i="1" a="1"/>
  <c r="K1123" i="1" s="1"/>
  <c r="K1124" i="1" a="1"/>
  <c r="K1124" i="1" s="1"/>
  <c r="K1125" i="1" a="1"/>
  <c r="K1125" i="1" s="1"/>
  <c r="K1126" i="1" a="1"/>
  <c r="K1126" i="1" s="1"/>
  <c r="K1127" i="1" a="1"/>
  <c r="K1127" i="1" s="1"/>
  <c r="K1128" i="1" a="1"/>
  <c r="K1128" i="1" s="1"/>
  <c r="K1129" i="1" a="1"/>
  <c r="K1129" i="1" s="1"/>
  <c r="K1130" i="1" a="1"/>
  <c r="K1130" i="1" s="1"/>
  <c r="K1131" i="1" a="1"/>
  <c r="K1131" i="1" s="1"/>
  <c r="K1132" i="1" a="1"/>
  <c r="K1132" i="1" s="1"/>
  <c r="K1133" i="1" a="1"/>
  <c r="K1133" i="1" s="1"/>
  <c r="K1134" i="1" a="1"/>
  <c r="K1134" i="1" s="1"/>
  <c r="K1135" i="1" a="1"/>
  <c r="K1135" i="1" s="1"/>
  <c r="K1136" i="1" a="1"/>
  <c r="K1136" i="1" s="1"/>
  <c r="K1137" i="1" a="1"/>
  <c r="K1137" i="1" s="1"/>
  <c r="K1138" i="1" a="1"/>
  <c r="K1138" i="1" s="1"/>
  <c r="K1139" i="1" a="1"/>
  <c r="K1139" i="1" s="1"/>
  <c r="K1140" i="1" a="1"/>
  <c r="K1140" i="1" s="1"/>
  <c r="K1141" i="1" a="1"/>
  <c r="K1141" i="1" s="1"/>
  <c r="K1142" i="1" a="1"/>
  <c r="K1142" i="1" s="1"/>
  <c r="K1143" i="1" a="1"/>
  <c r="K1143" i="1" s="1"/>
  <c r="K1144" i="1" a="1"/>
  <c r="K1144" i="1" s="1"/>
  <c r="K1145" i="1" a="1"/>
  <c r="K1145" i="1" s="1"/>
  <c r="K1146" i="1" a="1"/>
  <c r="K1146" i="1" s="1"/>
  <c r="K1147" i="1" a="1"/>
  <c r="K1147" i="1" s="1"/>
  <c r="K1148" i="1" a="1"/>
  <c r="K1148" i="1" s="1"/>
  <c r="K1149" i="1" a="1"/>
  <c r="K1149" i="1" s="1"/>
  <c r="K1150" i="1" a="1"/>
  <c r="K1150" i="1" s="1"/>
  <c r="K1151" i="1" a="1"/>
  <c r="K1151" i="1" s="1"/>
  <c r="K1152" i="1" a="1"/>
  <c r="K1152" i="1" s="1"/>
  <c r="K1153" i="1" a="1"/>
  <c r="K1153" i="1" s="1"/>
  <c r="K1154" i="1" a="1"/>
  <c r="K1154" i="1" s="1"/>
  <c r="K1155" i="1" a="1"/>
  <c r="K1155" i="1" s="1"/>
  <c r="K1156" i="1" a="1"/>
  <c r="K1156" i="1" s="1"/>
  <c r="K1157" i="1" a="1"/>
  <c r="K1157" i="1" s="1"/>
  <c r="K1158" i="1" a="1"/>
  <c r="K1158" i="1" s="1"/>
  <c r="K1159" i="1" a="1"/>
  <c r="K1159" i="1" s="1"/>
  <c r="K1160" i="1" a="1"/>
  <c r="K1160" i="1" s="1"/>
  <c r="K1161" i="1" a="1"/>
  <c r="K1161" i="1" s="1"/>
  <c r="K1162" i="1" a="1"/>
  <c r="K1162" i="1" s="1"/>
  <c r="K1163" i="1" a="1"/>
  <c r="K1163" i="1" s="1"/>
  <c r="K1164" i="1" a="1"/>
  <c r="K1164" i="1" s="1"/>
  <c r="K1165" i="1" a="1"/>
  <c r="K1165" i="1" s="1"/>
  <c r="K1166" i="1" a="1"/>
  <c r="K1166" i="1" s="1"/>
  <c r="K1167" i="1" a="1"/>
  <c r="K1167" i="1" s="1"/>
  <c r="K1168" i="1" a="1"/>
  <c r="K1168" i="1" s="1"/>
  <c r="K1169" i="1" a="1"/>
  <c r="K1169" i="1" s="1"/>
  <c r="K1170" i="1" a="1"/>
  <c r="K1170" i="1" s="1"/>
  <c r="K1171" i="1" a="1"/>
  <c r="K1171" i="1" s="1"/>
  <c r="K1172" i="1" a="1"/>
  <c r="K1172" i="1" s="1"/>
  <c r="K1173" i="1" a="1"/>
  <c r="K1173" i="1" s="1"/>
  <c r="K1174" i="1" a="1"/>
  <c r="K1174" i="1" s="1"/>
  <c r="K1175" i="1" a="1"/>
  <c r="K1175" i="1" s="1"/>
  <c r="K1176" i="1" a="1"/>
  <c r="K1176" i="1" s="1"/>
  <c r="K1177" i="1" a="1"/>
  <c r="K1177" i="1" s="1"/>
  <c r="K1178" i="1" a="1"/>
  <c r="K1178" i="1" s="1"/>
  <c r="K1179" i="1" a="1"/>
  <c r="K1179" i="1" s="1"/>
  <c r="K1180" i="1" a="1"/>
  <c r="K1180" i="1" s="1"/>
  <c r="K1181" i="1" a="1"/>
  <c r="K1181" i="1" s="1"/>
  <c r="K1182" i="1" a="1"/>
  <c r="K1182" i="1" s="1"/>
  <c r="K1183" i="1" a="1"/>
  <c r="K1183" i="1" s="1"/>
  <c r="K1184" i="1" a="1"/>
  <c r="K1184" i="1" s="1"/>
  <c r="K1185" i="1" a="1"/>
  <c r="K1185" i="1" s="1"/>
  <c r="K1186" i="1" a="1"/>
  <c r="K1186" i="1" s="1"/>
  <c r="K1187" i="1" a="1"/>
  <c r="K1187" i="1" s="1"/>
  <c r="K1188" i="1" a="1"/>
  <c r="K1188" i="1" s="1"/>
  <c r="K1189" i="1" a="1"/>
  <c r="K1189" i="1" s="1"/>
  <c r="K1190" i="1" a="1"/>
  <c r="K1190" i="1" s="1"/>
  <c r="K1191" i="1" a="1"/>
  <c r="K1191" i="1" s="1"/>
  <c r="K1192" i="1" a="1"/>
  <c r="K1192" i="1" s="1"/>
  <c r="K1193" i="1" a="1"/>
  <c r="K1193" i="1" s="1"/>
  <c r="K1194" i="1" a="1"/>
  <c r="K1194" i="1" s="1"/>
  <c r="K1195" i="1" a="1"/>
  <c r="K1195" i="1" s="1"/>
  <c r="K1196" i="1" a="1"/>
  <c r="K1196" i="1" s="1"/>
  <c r="K1197" i="1" a="1"/>
  <c r="K1197" i="1" s="1"/>
  <c r="K1198" i="1" a="1"/>
  <c r="K1198" i="1" s="1"/>
  <c r="K1199" i="1" a="1"/>
  <c r="K1199" i="1" s="1"/>
  <c r="K1200" i="1" a="1"/>
  <c r="K1200" i="1" s="1"/>
  <c r="K1201" i="1" a="1"/>
  <c r="K1201" i="1" s="1"/>
  <c r="K1202" i="1" a="1"/>
  <c r="K1202" i="1" s="1"/>
  <c r="K1203" i="1" a="1"/>
  <c r="K1203" i="1" s="1"/>
  <c r="K1204" i="1" a="1"/>
  <c r="K1204" i="1" s="1"/>
  <c r="K1205" i="1" a="1"/>
  <c r="K1205" i="1" s="1"/>
  <c r="K1206" i="1" a="1"/>
  <c r="K1206" i="1" s="1"/>
  <c r="K1207" i="1" a="1"/>
  <c r="K1207" i="1" s="1"/>
  <c r="K1208" i="1" a="1"/>
  <c r="K1208" i="1" s="1"/>
  <c r="K1209" i="1" a="1"/>
  <c r="K1209" i="1" s="1"/>
  <c r="K1210" i="1" a="1"/>
  <c r="K1210" i="1" s="1"/>
  <c r="K1211" i="1" a="1"/>
  <c r="K1211" i="1" s="1"/>
  <c r="K1212" i="1" a="1"/>
  <c r="K1212" i="1" s="1"/>
  <c r="K1213" i="1" a="1"/>
  <c r="K1213" i="1" s="1"/>
  <c r="K1214" i="1" a="1"/>
  <c r="K1214" i="1" s="1"/>
  <c r="K1215" i="1" a="1"/>
  <c r="K1215" i="1" s="1"/>
  <c r="K1216" i="1" a="1"/>
  <c r="K1216" i="1" s="1"/>
  <c r="K1217" i="1" a="1"/>
  <c r="K1217" i="1" s="1"/>
  <c r="K1218" i="1" a="1"/>
  <c r="K1218" i="1" s="1"/>
  <c r="K1219" i="1" a="1"/>
  <c r="K1219" i="1" s="1"/>
  <c r="K1220" i="1" a="1"/>
  <c r="K1220" i="1" s="1"/>
  <c r="K1221" i="1" a="1"/>
  <c r="K1221" i="1" s="1"/>
  <c r="K1222" i="1" a="1"/>
  <c r="K1222" i="1" s="1"/>
  <c r="K1223" i="1" a="1"/>
  <c r="K1223" i="1" s="1"/>
  <c r="K1224" i="1" a="1"/>
  <c r="K1224" i="1" s="1"/>
  <c r="K1225" i="1" a="1"/>
  <c r="K1225" i="1" s="1"/>
  <c r="K1226" i="1" a="1"/>
  <c r="K1226" i="1" s="1"/>
  <c r="K1227" i="1" a="1"/>
  <c r="K1227" i="1" s="1"/>
  <c r="K1228" i="1" a="1"/>
  <c r="K1228" i="1" s="1"/>
  <c r="K1229" i="1" a="1"/>
  <c r="K1229" i="1" s="1"/>
  <c r="K1230" i="1" a="1"/>
  <c r="K1230" i="1" s="1"/>
  <c r="K1231" i="1" a="1"/>
  <c r="K1231" i="1" s="1"/>
  <c r="K1232" i="1" a="1"/>
  <c r="K1232" i="1" s="1"/>
  <c r="K1233" i="1" a="1"/>
  <c r="K1233" i="1" s="1"/>
  <c r="K1234" i="1" a="1"/>
  <c r="K1234" i="1" s="1"/>
  <c r="K1235" i="1" a="1"/>
  <c r="K1235" i="1" s="1"/>
  <c r="K1236" i="1" a="1"/>
  <c r="K1236" i="1" s="1"/>
  <c r="K1237" i="1" a="1"/>
  <c r="K1237" i="1" s="1"/>
  <c r="K1238" i="1" a="1"/>
  <c r="K1238" i="1" s="1"/>
  <c r="K1239" i="1" a="1"/>
  <c r="K1239" i="1" s="1"/>
  <c r="K1240" i="1" a="1"/>
  <c r="K1240" i="1" s="1"/>
  <c r="K1241" i="1" a="1"/>
  <c r="K1241" i="1" s="1"/>
  <c r="K1242" i="1" a="1"/>
  <c r="K1242" i="1" s="1"/>
  <c r="K1243" i="1" a="1"/>
  <c r="K1243" i="1" s="1"/>
  <c r="K1244" i="1" a="1"/>
  <c r="K1244" i="1" s="1"/>
  <c r="K1245" i="1" a="1"/>
  <c r="K1245" i="1" s="1"/>
  <c r="K1246" i="1" a="1"/>
  <c r="K1246" i="1" s="1"/>
  <c r="K1247" i="1" a="1"/>
  <c r="K1247" i="1" s="1"/>
  <c r="K1248" i="1" a="1"/>
  <c r="K1248" i="1" s="1"/>
  <c r="K1249" i="1" a="1"/>
  <c r="K1249" i="1" s="1"/>
  <c r="K1250" i="1" a="1"/>
  <c r="K1250" i="1" s="1"/>
  <c r="K1251" i="1" a="1"/>
  <c r="K1251" i="1" s="1"/>
  <c r="K1252" i="1" a="1"/>
  <c r="K1252" i="1" s="1"/>
  <c r="K1253" i="1" a="1"/>
  <c r="K1253" i="1" s="1"/>
  <c r="K1254" i="1" a="1"/>
  <c r="K1254" i="1" s="1"/>
  <c r="K1255" i="1" a="1"/>
  <c r="K1255" i="1" s="1"/>
  <c r="K1256" i="1" a="1"/>
  <c r="K1256" i="1" s="1"/>
  <c r="K1257" i="1" a="1"/>
  <c r="K1257" i="1" s="1"/>
  <c r="K1258" i="1" a="1"/>
  <c r="K1258" i="1" s="1"/>
  <c r="K1259" i="1" a="1"/>
  <c r="K1259" i="1" s="1"/>
  <c r="K1260" i="1" a="1"/>
  <c r="K1260" i="1" s="1"/>
  <c r="K1261" i="1" a="1"/>
  <c r="K1261" i="1" s="1"/>
  <c r="K1262" i="1" a="1"/>
  <c r="K1262" i="1" s="1"/>
  <c r="K1263" i="1" a="1"/>
  <c r="K1263" i="1" s="1"/>
  <c r="K1264" i="1" a="1"/>
  <c r="K1264" i="1" s="1"/>
  <c r="K1265" i="1" a="1"/>
  <c r="K1265" i="1" s="1"/>
  <c r="K1266" i="1" a="1"/>
  <c r="K1266" i="1" s="1"/>
  <c r="K1267" i="1" a="1"/>
  <c r="K1267" i="1" s="1"/>
  <c r="K1268" i="1" a="1"/>
  <c r="K1268" i="1" s="1"/>
  <c r="K1269" i="1" a="1"/>
  <c r="K1269" i="1" s="1"/>
  <c r="K1270" i="1" a="1"/>
  <c r="K1270" i="1" s="1"/>
  <c r="K1271" i="1" a="1"/>
  <c r="K1271" i="1" s="1"/>
  <c r="K1272" i="1" a="1"/>
  <c r="K1272" i="1" s="1"/>
  <c r="K1273" i="1" a="1"/>
  <c r="K1273" i="1" s="1"/>
  <c r="K1274" i="1" a="1"/>
  <c r="K1274" i="1" s="1"/>
  <c r="K1275" i="1" a="1"/>
  <c r="K1275" i="1" s="1"/>
  <c r="K1276" i="1" a="1"/>
  <c r="K1276" i="1" s="1"/>
  <c r="K1277" i="1" a="1"/>
  <c r="K1277" i="1" s="1"/>
  <c r="K1278" i="1" a="1"/>
  <c r="K1278" i="1" s="1"/>
  <c r="K1279" i="1" a="1"/>
  <c r="K1279" i="1" s="1"/>
  <c r="K1280" i="1" a="1"/>
  <c r="K1280" i="1" s="1"/>
  <c r="K1281" i="1" a="1"/>
  <c r="K1281" i="1" s="1"/>
  <c r="K1282" i="1" a="1"/>
  <c r="K1282" i="1" s="1"/>
  <c r="K1283" i="1" a="1"/>
  <c r="K1283" i="1" s="1"/>
  <c r="K1284" i="1" a="1"/>
  <c r="K1284" i="1" s="1"/>
  <c r="K1285" i="1" a="1"/>
  <c r="K1285" i="1" s="1"/>
  <c r="K1286" i="1" a="1"/>
  <c r="K1286" i="1" s="1"/>
  <c r="K1287" i="1" a="1"/>
  <c r="K1287" i="1" s="1"/>
  <c r="K1288" i="1" a="1"/>
  <c r="K1288" i="1" s="1"/>
  <c r="K1289" i="1" a="1"/>
  <c r="K1289" i="1" s="1"/>
  <c r="K1290" i="1" a="1"/>
  <c r="K1290" i="1" s="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s="1"/>
  <c r="K1302" i="1" a="1"/>
  <c r="K1302" i="1" s="1"/>
  <c r="K1303" i="1" a="1"/>
  <c r="K1303" i="1" s="1"/>
  <c r="K1304" i="1" a="1"/>
  <c r="K1304" i="1" s="1"/>
  <c r="K1305" i="1" a="1"/>
  <c r="K1305" i="1" s="1"/>
  <c r="K1306" i="1" a="1"/>
  <c r="K1306" i="1" s="1"/>
  <c r="K1307" i="1" a="1"/>
  <c r="K1307" i="1" s="1"/>
  <c r="K1308" i="1" a="1"/>
  <c r="K1308" i="1" s="1"/>
  <c r="K1309" i="1" a="1"/>
  <c r="K1309" i="1" s="1"/>
  <c r="K1310" i="1" a="1"/>
  <c r="K1310" i="1" s="1"/>
  <c r="K1311" i="1" a="1"/>
  <c r="K1311" i="1" s="1"/>
  <c r="K1312" i="1" a="1"/>
  <c r="K1312" i="1" s="1"/>
  <c r="K1313" i="1" a="1"/>
  <c r="K1313" i="1" s="1"/>
  <c r="K1314" i="1" a="1"/>
  <c r="K1314" i="1" s="1"/>
  <c r="K1315" i="1" a="1"/>
  <c r="K1315" i="1" s="1"/>
  <c r="K1316" i="1" a="1"/>
  <c r="K1316" i="1" s="1"/>
  <c r="K1317" i="1" a="1"/>
  <c r="K1317" i="1" s="1"/>
  <c r="K1318" i="1" a="1"/>
  <c r="K1318" i="1" s="1"/>
  <c r="K1319" i="1" a="1"/>
  <c r="K1319" i="1" s="1"/>
  <c r="K1320" i="1" a="1"/>
  <c r="K1320" i="1" s="1"/>
  <c r="K1321" i="1" a="1"/>
  <c r="K1321" i="1" s="1"/>
  <c r="K1322" i="1" a="1"/>
  <c r="K1322" i="1" s="1"/>
  <c r="K1323" i="1" a="1"/>
  <c r="K1323" i="1" s="1"/>
  <c r="K1324" i="1" a="1"/>
  <c r="K1324" i="1" s="1"/>
  <c r="K1325" i="1" a="1"/>
  <c r="K1325" i="1" s="1"/>
  <c r="K1326" i="1" a="1"/>
  <c r="K1326" i="1" s="1"/>
  <c r="K1327" i="1" a="1"/>
  <c r="K1327" i="1" s="1"/>
  <c r="K1328" i="1" a="1"/>
  <c r="K1328" i="1" s="1"/>
  <c r="K1329" i="1" a="1"/>
  <c r="K1329" i="1" s="1"/>
  <c r="K1330" i="1" a="1"/>
  <c r="K1330" i="1" s="1"/>
  <c r="K1331" i="1" a="1"/>
  <c r="K1331" i="1" s="1"/>
  <c r="K1332" i="1" a="1"/>
  <c r="K1332" i="1" s="1"/>
  <c r="K1333" i="1" a="1"/>
  <c r="K1333" i="1" s="1"/>
  <c r="K1334" i="1" a="1"/>
  <c r="K1334" i="1" s="1"/>
  <c r="K1335" i="1" a="1"/>
  <c r="K1335" i="1" s="1"/>
  <c r="K1336" i="1" a="1"/>
  <c r="K1336" i="1" s="1"/>
  <c r="K1337" i="1" a="1"/>
  <c r="K1337" i="1" s="1"/>
  <c r="K1338" i="1" a="1"/>
  <c r="K1338" i="1" s="1"/>
  <c r="K1339" i="1" a="1"/>
  <c r="K1339" i="1" s="1"/>
  <c r="K1340" i="1" a="1"/>
  <c r="K1340" i="1" s="1"/>
  <c r="K1341" i="1" a="1"/>
  <c r="K1341" i="1" s="1"/>
  <c r="K1342" i="1" a="1"/>
  <c r="K1342" i="1" s="1"/>
  <c r="K1343" i="1" a="1"/>
  <c r="K1343" i="1" s="1"/>
  <c r="K1344" i="1" a="1"/>
  <c r="K1344" i="1" s="1"/>
  <c r="K1345" i="1" a="1"/>
  <c r="K1345" i="1" s="1"/>
  <c r="K1346" i="1" a="1"/>
  <c r="K1346" i="1" s="1"/>
  <c r="K1347" i="1" a="1"/>
  <c r="K1347" i="1" s="1"/>
  <c r="K1348" i="1" a="1"/>
  <c r="K1348" i="1" s="1"/>
  <c r="K1349" i="1" a="1"/>
  <c r="K1349" i="1" s="1"/>
  <c r="K1350" i="1" a="1"/>
  <c r="K1350" i="1" s="1"/>
  <c r="K1351" i="1" a="1"/>
  <c r="K1351" i="1" s="1"/>
  <c r="K1352" i="1" a="1"/>
  <c r="K1352" i="1" s="1"/>
  <c r="K1353" i="1" a="1"/>
  <c r="K1353" i="1" s="1"/>
  <c r="K1354" i="1" a="1"/>
  <c r="K1354" i="1" s="1"/>
  <c r="K1355" i="1" a="1"/>
  <c r="K1355" i="1" s="1"/>
  <c r="K1356" i="1" a="1"/>
  <c r="K1356" i="1" s="1"/>
  <c r="K1357" i="1" a="1"/>
  <c r="K1357" i="1" s="1"/>
  <c r="K1358" i="1" a="1"/>
  <c r="K1358" i="1" s="1"/>
  <c r="K1359" i="1" a="1"/>
  <c r="K1359" i="1" s="1"/>
  <c r="K1360" i="1" a="1"/>
  <c r="K1360" i="1" s="1"/>
  <c r="K1361" i="1" a="1"/>
  <c r="K1361" i="1" s="1"/>
  <c r="K1362" i="1" a="1"/>
  <c r="K1362" i="1" s="1"/>
  <c r="K1363" i="1" a="1"/>
  <c r="K1363" i="1" s="1"/>
  <c r="K1364" i="1" a="1"/>
  <c r="K1364" i="1" s="1"/>
  <c r="K1365" i="1" a="1"/>
  <c r="K1365" i="1" s="1"/>
  <c r="K1366" i="1" a="1"/>
  <c r="K1366" i="1" s="1"/>
  <c r="K1367" i="1" a="1"/>
  <c r="K1367" i="1" s="1"/>
  <c r="K1368" i="1" a="1"/>
  <c r="K1368" i="1" s="1"/>
  <c r="K1369" i="1" a="1"/>
  <c r="K1369" i="1" s="1"/>
  <c r="K1370" i="1" a="1"/>
  <c r="K1370" i="1" s="1"/>
  <c r="K1371" i="1" a="1"/>
  <c r="K1371" i="1" s="1"/>
  <c r="K1372" i="1" a="1"/>
  <c r="K1372" i="1" s="1"/>
  <c r="K1373" i="1" a="1"/>
  <c r="K1373" i="1" s="1"/>
  <c r="K1374" i="1" a="1"/>
  <c r="K1374" i="1" s="1"/>
  <c r="K1375" i="1" a="1"/>
  <c r="K1375" i="1" s="1"/>
  <c r="K1376" i="1" a="1"/>
  <c r="K1376" i="1" s="1"/>
  <c r="K1377" i="1" a="1"/>
  <c r="K1377" i="1" s="1"/>
  <c r="K1378" i="1" a="1"/>
  <c r="K1378" i="1" s="1"/>
  <c r="K1379" i="1" a="1"/>
  <c r="K1379" i="1" s="1"/>
  <c r="K1380" i="1" a="1"/>
  <c r="K1380" i="1" s="1"/>
  <c r="K1381" i="1" a="1"/>
  <c r="K1381" i="1" s="1"/>
  <c r="K1382" i="1" a="1"/>
  <c r="K1382" i="1" s="1"/>
  <c r="K1383" i="1" a="1"/>
  <c r="K1383" i="1" s="1"/>
  <c r="K1384" i="1" a="1"/>
  <c r="K1384" i="1" s="1"/>
  <c r="K1385" i="1" a="1"/>
  <c r="K1385" i="1" s="1"/>
  <c r="K1386" i="1" a="1"/>
  <c r="K1386" i="1" s="1"/>
  <c r="K1387" i="1" a="1"/>
  <c r="K1387" i="1" s="1"/>
  <c r="K1388" i="1" a="1"/>
  <c r="K1388" i="1" s="1"/>
  <c r="K1389" i="1" a="1"/>
  <c r="K1389" i="1" s="1"/>
  <c r="K1390" i="1" a="1"/>
  <c r="K1390" i="1" s="1"/>
  <c r="K1391" i="1" a="1"/>
  <c r="K1391" i="1" s="1"/>
  <c r="K1392" i="1" a="1"/>
  <c r="K1392" i="1" s="1"/>
  <c r="K1393" i="1" a="1"/>
  <c r="K1393" i="1" s="1"/>
  <c r="K1394" i="1" a="1"/>
  <c r="K1394" i="1" s="1"/>
  <c r="K1395" i="1" a="1"/>
  <c r="K1395" i="1" s="1"/>
  <c r="K1396" i="1" a="1"/>
  <c r="K1396" i="1" s="1"/>
  <c r="K1397" i="1" a="1"/>
  <c r="K1397" i="1" s="1"/>
  <c r="K1398" i="1" a="1"/>
  <c r="K1398" i="1" s="1"/>
  <c r="K1399" i="1" a="1"/>
  <c r="K1399" i="1" s="1"/>
  <c r="K1400" i="1" a="1"/>
  <c r="K1400" i="1" s="1"/>
  <c r="K1401" i="1" a="1"/>
  <c r="K1401" i="1" s="1"/>
  <c r="K1402" i="1" a="1"/>
  <c r="K1402" i="1" s="1"/>
  <c r="K1403" i="1" a="1"/>
  <c r="K1403" i="1" s="1"/>
  <c r="K1404" i="1" a="1"/>
  <c r="K1404" i="1" s="1"/>
  <c r="K1405" i="1" a="1"/>
  <c r="K1405" i="1" s="1"/>
  <c r="K1406" i="1" a="1"/>
  <c r="K1406" i="1" s="1"/>
  <c r="K1407" i="1" a="1"/>
  <c r="K1407" i="1" s="1"/>
  <c r="K1408" i="1" a="1"/>
  <c r="K1408" i="1" s="1"/>
  <c r="K1409" i="1" a="1"/>
  <c r="K1409" i="1" s="1"/>
  <c r="K1410" i="1" a="1"/>
  <c r="K1410" i="1" s="1"/>
  <c r="K1411" i="1" a="1"/>
  <c r="K1411" i="1" s="1"/>
  <c r="K1412" i="1" a="1"/>
  <c r="K1412" i="1" s="1"/>
  <c r="K1413" i="1" a="1"/>
  <c r="K1413" i="1" s="1"/>
  <c r="K1414" i="1" a="1"/>
  <c r="K1414" i="1" s="1"/>
  <c r="K1415" i="1" a="1"/>
  <c r="K1415" i="1" s="1"/>
  <c r="K1416" i="1" a="1"/>
  <c r="K1416" i="1" s="1"/>
  <c r="K1417" i="1" a="1"/>
  <c r="K1417" i="1" s="1"/>
  <c r="K1418" i="1" a="1"/>
  <c r="K1418" i="1" s="1"/>
  <c r="K1419" i="1" a="1"/>
  <c r="K1419" i="1" s="1"/>
  <c r="K1420" i="1" a="1"/>
  <c r="K1420" i="1" s="1"/>
  <c r="K1421" i="1" a="1"/>
  <c r="K1421" i="1" s="1"/>
  <c r="K1422" i="1" a="1"/>
  <c r="K1422" i="1" s="1"/>
  <c r="K1423" i="1" a="1"/>
  <c r="K1423" i="1" s="1"/>
  <c r="K1424" i="1" a="1"/>
  <c r="K1424" i="1" s="1"/>
  <c r="K1425" i="1" a="1"/>
  <c r="K1425" i="1" s="1"/>
  <c r="K1426" i="1" a="1"/>
  <c r="K1426" i="1" s="1"/>
  <c r="K1427" i="1" a="1"/>
  <c r="K1427" i="1" s="1"/>
  <c r="K1428" i="1" a="1"/>
  <c r="K1428" i="1" s="1"/>
  <c r="K1429" i="1" a="1"/>
  <c r="K1429" i="1" s="1"/>
  <c r="K1430" i="1" a="1"/>
  <c r="K1430" i="1" s="1"/>
  <c r="K1431" i="1" a="1"/>
  <c r="K1431" i="1" s="1"/>
  <c r="K1432" i="1" a="1"/>
  <c r="K1432" i="1" s="1"/>
  <c r="K1433" i="1" a="1"/>
  <c r="K1433" i="1" s="1"/>
  <c r="K1434" i="1" a="1"/>
  <c r="K1434" i="1" s="1"/>
  <c r="K1435" i="1" a="1"/>
  <c r="K1435" i="1" s="1"/>
  <c r="K1436" i="1" a="1"/>
  <c r="K1436" i="1" s="1"/>
  <c r="K1437" i="1" a="1"/>
  <c r="K1437" i="1" s="1"/>
  <c r="K1438" i="1" a="1"/>
  <c r="K1438" i="1" s="1"/>
  <c r="K1439" i="1" a="1"/>
  <c r="K1439" i="1" s="1"/>
  <c r="K1440" i="1" a="1"/>
  <c r="K1440" i="1" s="1"/>
  <c r="K1441" i="1" a="1"/>
  <c r="K1441" i="1" s="1"/>
  <c r="K1442" i="1" a="1"/>
  <c r="K1442" i="1" s="1"/>
  <c r="K1443" i="1" a="1"/>
  <c r="K1443" i="1" s="1"/>
  <c r="K1444" i="1" a="1"/>
  <c r="K1444" i="1" s="1"/>
  <c r="K1445" i="1" a="1"/>
  <c r="K1445" i="1" s="1"/>
  <c r="K1446" i="1" a="1"/>
  <c r="K1446" i="1" s="1"/>
  <c r="K1447" i="1" a="1"/>
  <c r="K1447" i="1" s="1"/>
  <c r="K1448" i="1" a="1"/>
  <c r="K1448" i="1" s="1"/>
  <c r="K1449" i="1" a="1"/>
  <c r="K1449" i="1" s="1"/>
  <c r="K1450" i="1" a="1"/>
  <c r="K1450" i="1" s="1"/>
  <c r="K1451" i="1" a="1"/>
  <c r="K1451" i="1" s="1"/>
  <c r="K1452" i="1" a="1"/>
  <c r="K1452" i="1" s="1"/>
  <c r="K1453" i="1" a="1"/>
  <c r="K1453" i="1" s="1"/>
  <c r="K1454" i="1" a="1"/>
  <c r="K1454" i="1" s="1"/>
  <c r="K1455" i="1" a="1"/>
  <c r="K1455" i="1" s="1"/>
  <c r="K1456" i="1" a="1"/>
  <c r="K1456" i="1" s="1"/>
  <c r="K1457" i="1" a="1"/>
  <c r="K1457" i="1" s="1"/>
  <c r="K1458" i="1" a="1"/>
  <c r="K1458" i="1" s="1"/>
  <c r="K1459" i="1" a="1"/>
  <c r="K1459" i="1" s="1"/>
  <c r="K1460" i="1" a="1"/>
  <c r="K1460" i="1" s="1"/>
  <c r="K1461" i="1" a="1"/>
  <c r="K1461" i="1" s="1"/>
  <c r="K1462" i="1" a="1"/>
  <c r="K1462" i="1" s="1"/>
  <c r="K1463" i="1" a="1"/>
  <c r="K1463" i="1" s="1"/>
  <c r="K1464" i="1" a="1"/>
  <c r="K1464" i="1" s="1"/>
  <c r="K1465" i="1" a="1"/>
  <c r="K1465" i="1" s="1"/>
  <c r="K1466" i="1" a="1"/>
  <c r="K1466" i="1" s="1"/>
  <c r="K1467" i="1" a="1"/>
  <c r="K1467" i="1" s="1"/>
  <c r="K1468" i="1" a="1"/>
  <c r="K1468" i="1" s="1"/>
  <c r="K1469" i="1" a="1"/>
  <c r="K1469" i="1" s="1"/>
  <c r="K1470" i="1" a="1"/>
  <c r="K1470" i="1" s="1"/>
  <c r="K1471" i="1" a="1"/>
  <c r="K1471" i="1" s="1"/>
  <c r="K1472" i="1" a="1"/>
  <c r="K1472" i="1" s="1"/>
  <c r="K1473" i="1" a="1"/>
  <c r="K1473" i="1" s="1"/>
  <c r="K1474" i="1" a="1"/>
  <c r="K1474" i="1" s="1"/>
  <c r="K1475" i="1" a="1"/>
  <c r="K1475" i="1" s="1"/>
  <c r="K1476" i="1" a="1"/>
  <c r="K1476" i="1" s="1"/>
  <c r="K1477" i="1" a="1"/>
  <c r="K1477" i="1" s="1"/>
  <c r="K1478" i="1" a="1"/>
  <c r="K1478" i="1" s="1"/>
  <c r="K1479" i="1" a="1"/>
  <c r="K1479" i="1" s="1"/>
  <c r="K1480" i="1" a="1"/>
  <c r="K1480" i="1" s="1"/>
  <c r="K1481" i="1" a="1"/>
  <c r="K1481" i="1" s="1"/>
  <c r="K1482" i="1" a="1"/>
  <c r="K1482" i="1" s="1"/>
  <c r="K1483" i="1" a="1"/>
  <c r="K1483" i="1" s="1"/>
  <c r="K1484" i="1" a="1"/>
  <c r="K1484" i="1" s="1"/>
  <c r="K1485" i="1" a="1"/>
  <c r="K1485" i="1" s="1"/>
  <c r="K1486" i="1" a="1"/>
  <c r="K1486" i="1" s="1"/>
  <c r="K1487" i="1" a="1"/>
  <c r="K1487" i="1" s="1"/>
  <c r="K1488" i="1" a="1"/>
  <c r="K1488" i="1" s="1"/>
  <c r="K1489" i="1" a="1"/>
  <c r="K1489" i="1" s="1"/>
  <c r="K1490" i="1" a="1"/>
  <c r="K1490" i="1" s="1"/>
  <c r="K1491" i="1" a="1"/>
  <c r="K1491" i="1" s="1"/>
  <c r="K1492" i="1" a="1"/>
  <c r="K1492" i="1" s="1"/>
  <c r="K1493" i="1" a="1"/>
  <c r="K1493" i="1" s="1"/>
  <c r="K1494" i="1" a="1"/>
  <c r="K1494" i="1" s="1"/>
  <c r="K1495" i="1" a="1"/>
  <c r="K1495" i="1" s="1"/>
  <c r="K1496" i="1" a="1"/>
  <c r="K1496" i="1" s="1"/>
  <c r="K1497" i="1" a="1"/>
  <c r="K1497" i="1" s="1"/>
  <c r="K1498" i="1" a="1"/>
  <c r="K1498" i="1" s="1"/>
  <c r="K1499" i="1" a="1"/>
  <c r="K1499" i="1" s="1"/>
  <c r="K1500" i="1" a="1"/>
  <c r="K1500" i="1" s="1"/>
  <c r="K1501" i="1" a="1"/>
  <c r="K1501" i="1" s="1"/>
  <c r="K1502" i="1" a="1"/>
  <c r="K1502" i="1" s="1"/>
  <c r="K1503" i="1" a="1"/>
  <c r="K1503" i="1" s="1"/>
  <c r="K1504" i="1" a="1"/>
  <c r="K1504" i="1" s="1"/>
  <c r="K1505" i="1" a="1"/>
  <c r="K1505" i="1" s="1"/>
  <c r="K1506" i="1" a="1"/>
  <c r="K1506" i="1" s="1"/>
  <c r="K1507" i="1" a="1"/>
  <c r="K1507" i="1" s="1"/>
  <c r="K1508" i="1" a="1"/>
  <c r="K1508" i="1" s="1"/>
  <c r="K1509" i="1" a="1"/>
  <c r="K1509" i="1" s="1"/>
  <c r="K1510" i="1" a="1"/>
  <c r="K1510" i="1" s="1"/>
  <c r="K1511" i="1" a="1"/>
  <c r="K1511" i="1" s="1"/>
  <c r="K1512" i="1" a="1"/>
  <c r="K1512" i="1" s="1"/>
  <c r="K1513" i="1" a="1"/>
  <c r="K1513" i="1" s="1"/>
  <c r="K1514" i="1" a="1"/>
  <c r="K1514" i="1" s="1"/>
  <c r="K1515" i="1" a="1"/>
  <c r="K1515" i="1" s="1"/>
  <c r="K1516" i="1" a="1"/>
  <c r="K1516" i="1" s="1"/>
  <c r="K1517" i="1" a="1"/>
  <c r="K1517" i="1" s="1"/>
  <c r="K1518" i="1" a="1"/>
  <c r="K1518" i="1" s="1"/>
  <c r="K1519" i="1" a="1"/>
  <c r="K1519" i="1" s="1"/>
  <c r="K1520" i="1" a="1"/>
  <c r="K1520" i="1" s="1"/>
  <c r="K1521" i="1" a="1"/>
  <c r="K1521" i="1" s="1"/>
  <c r="K1522" i="1" a="1"/>
  <c r="K1522" i="1" s="1"/>
  <c r="K1523" i="1" a="1"/>
  <c r="K1523" i="1" s="1"/>
  <c r="K1524" i="1" a="1"/>
  <c r="K1524" i="1" s="1"/>
  <c r="K1525" i="1" a="1"/>
  <c r="K1525" i="1" s="1"/>
  <c r="K1526" i="1" a="1"/>
  <c r="K1526" i="1" s="1"/>
  <c r="K1527" i="1" a="1"/>
  <c r="K1527" i="1" s="1"/>
  <c r="K1528" i="1" a="1"/>
  <c r="K1528" i="1" s="1"/>
  <c r="K1529" i="1" a="1"/>
  <c r="K1529" i="1" s="1"/>
  <c r="K1530" i="1" a="1"/>
  <c r="K1530" i="1" s="1"/>
  <c r="K1531" i="1" a="1"/>
  <c r="K1531" i="1" s="1"/>
  <c r="K1532" i="1" a="1"/>
  <c r="K1532" i="1" s="1"/>
  <c r="K1533" i="1" a="1"/>
  <c r="K1533" i="1" s="1"/>
  <c r="K1534" i="1" a="1"/>
  <c r="K1534" i="1" s="1"/>
  <c r="K1535" i="1" a="1"/>
  <c r="K1535" i="1" s="1"/>
  <c r="K1536" i="1" a="1"/>
  <c r="K1536" i="1" s="1"/>
  <c r="K1537" i="1" a="1"/>
  <c r="K1537" i="1" s="1"/>
  <c r="K1538" i="1" a="1"/>
  <c r="K1538" i="1" s="1"/>
  <c r="K1539" i="1" a="1"/>
  <c r="K1539" i="1" s="1"/>
  <c r="K1540" i="1" a="1"/>
  <c r="K1540" i="1" s="1"/>
  <c r="K1541" i="1" a="1"/>
  <c r="K1541" i="1" s="1"/>
  <c r="K1542" i="1" a="1"/>
  <c r="K1542" i="1" s="1"/>
  <c r="K1543" i="1" a="1"/>
  <c r="K1543" i="1" s="1"/>
  <c r="K1544" i="1" a="1"/>
  <c r="K1544" i="1" s="1"/>
  <c r="K1545" i="1" a="1"/>
  <c r="K1545" i="1" s="1"/>
  <c r="K1546" i="1" a="1"/>
  <c r="K1546" i="1" s="1"/>
  <c r="K1547" i="1" a="1"/>
  <c r="K1547" i="1" s="1"/>
  <c r="K1548" i="1" a="1"/>
  <c r="K1548" i="1" s="1"/>
  <c r="K1549" i="1" a="1"/>
  <c r="K1549" i="1" s="1"/>
  <c r="K1550" i="1" a="1"/>
  <c r="K1550" i="1" s="1"/>
  <c r="K1551" i="1" a="1"/>
  <c r="K1551" i="1" s="1"/>
  <c r="K1552" i="1" a="1"/>
  <c r="K1552" i="1" s="1"/>
  <c r="K1553" i="1" a="1"/>
  <c r="K1553" i="1" s="1"/>
  <c r="K1554" i="1" a="1"/>
  <c r="K1554" i="1" s="1"/>
  <c r="K1555" i="1" a="1"/>
  <c r="K1555" i="1" s="1"/>
  <c r="K1556" i="1" a="1"/>
  <c r="K1556" i="1" s="1"/>
  <c r="K1557" i="1" a="1"/>
  <c r="K1557" i="1" s="1"/>
  <c r="K1558" i="1" a="1"/>
  <c r="K1558" i="1" s="1"/>
  <c r="K1559" i="1" a="1"/>
  <c r="K1559" i="1" s="1"/>
  <c r="K1560" i="1" a="1"/>
  <c r="K1560" i="1" s="1"/>
  <c r="K1561" i="1" a="1"/>
  <c r="K1561" i="1" s="1"/>
  <c r="K1562" i="1" a="1"/>
  <c r="K1562" i="1" s="1"/>
  <c r="K1563" i="1" a="1"/>
  <c r="K1563" i="1" s="1"/>
  <c r="K1564" i="1" a="1"/>
  <c r="K1564" i="1" s="1"/>
  <c r="K1565" i="1" a="1"/>
  <c r="K1565" i="1" s="1"/>
  <c r="K1566" i="1" a="1"/>
  <c r="K1566" i="1" s="1"/>
  <c r="K1567" i="1" a="1"/>
  <c r="K1567" i="1" s="1"/>
  <c r="K1568" i="1" a="1"/>
  <c r="K1568" i="1" s="1"/>
  <c r="K1569" i="1" a="1"/>
  <c r="K1569" i="1" s="1"/>
  <c r="K1570" i="1" a="1"/>
  <c r="K1570" i="1" s="1"/>
  <c r="K1571" i="1" a="1"/>
  <c r="K1571" i="1" s="1"/>
  <c r="K1572" i="1" a="1"/>
  <c r="K1572" i="1" s="1"/>
  <c r="K1573" i="1" a="1"/>
  <c r="K1573" i="1" s="1"/>
  <c r="K1574" i="1" a="1"/>
  <c r="K1574" i="1" s="1"/>
  <c r="K1575" i="1" a="1"/>
  <c r="K1575" i="1" s="1"/>
  <c r="K1576" i="1" a="1"/>
  <c r="K1576" i="1" s="1"/>
  <c r="K1577" i="1" a="1"/>
  <c r="K1577" i="1" s="1"/>
  <c r="K1578" i="1" a="1"/>
  <c r="K1578" i="1" s="1"/>
  <c r="K1579" i="1" a="1"/>
  <c r="K1579" i="1" s="1"/>
  <c r="K1580" i="1" a="1"/>
  <c r="K1580" i="1" s="1"/>
  <c r="K1581" i="1" a="1"/>
  <c r="K1581" i="1" s="1"/>
  <c r="K1582" i="1" a="1"/>
  <c r="K1582" i="1" s="1"/>
  <c r="K1583" i="1" a="1"/>
  <c r="K1583" i="1" s="1"/>
  <c r="K1584" i="1" a="1"/>
  <c r="K1584" i="1" s="1"/>
  <c r="K1585" i="1" a="1"/>
  <c r="K1585" i="1" s="1"/>
  <c r="K1586" i="1" a="1"/>
  <c r="K1586" i="1" s="1"/>
  <c r="K1587" i="1" a="1"/>
  <c r="K1587" i="1" s="1"/>
  <c r="K1588" i="1" a="1"/>
  <c r="K1588" i="1" s="1"/>
  <c r="K1589" i="1" a="1"/>
  <c r="K1589" i="1" s="1"/>
  <c r="K1590" i="1" a="1"/>
  <c r="K1590" i="1" s="1"/>
  <c r="K1591" i="1" a="1"/>
  <c r="K1591" i="1" s="1"/>
  <c r="K1592" i="1" a="1"/>
  <c r="K1592" i="1" s="1"/>
  <c r="K1593" i="1" a="1"/>
  <c r="K1593" i="1" s="1"/>
  <c r="K1594" i="1" a="1"/>
  <c r="K1594" i="1" s="1"/>
  <c r="K1595" i="1" a="1"/>
  <c r="K1595" i="1" s="1"/>
  <c r="K1596" i="1" a="1"/>
  <c r="K1596" i="1" s="1"/>
  <c r="K1597" i="1" a="1"/>
  <c r="K1597" i="1" s="1"/>
  <c r="K1598" i="1" a="1"/>
  <c r="K1598" i="1" s="1"/>
  <c r="K1599" i="1" a="1"/>
  <c r="K1599" i="1" s="1"/>
  <c r="K1600" i="1" a="1"/>
  <c r="K1600" i="1" s="1"/>
  <c r="K1601" i="1" a="1"/>
  <c r="K1601" i="1" s="1"/>
  <c r="K1602" i="1" a="1"/>
  <c r="K1602" i="1" s="1"/>
  <c r="K1603" i="1" a="1"/>
  <c r="K1603" i="1" s="1"/>
  <c r="K1604" i="1" a="1"/>
  <c r="K1604" i="1" s="1"/>
  <c r="K1605" i="1" a="1"/>
  <c r="K1605" i="1" s="1"/>
  <c r="K1606" i="1" a="1"/>
  <c r="K1606" i="1" s="1"/>
  <c r="K1607" i="1" a="1"/>
  <c r="K1607" i="1" s="1"/>
  <c r="K1608" i="1" a="1"/>
  <c r="K1608" i="1" s="1"/>
  <c r="K1609" i="1" a="1"/>
  <c r="K1609" i="1" s="1"/>
  <c r="K1610" i="1" a="1"/>
  <c r="K1610" i="1" s="1"/>
  <c r="K1611" i="1" a="1"/>
  <c r="K1611" i="1" s="1"/>
  <c r="K1612" i="1" a="1"/>
  <c r="K1612" i="1" s="1"/>
  <c r="K1613" i="1" a="1"/>
  <c r="K1613" i="1" s="1"/>
  <c r="K1614" i="1" a="1"/>
  <c r="K1614" i="1" s="1"/>
  <c r="K1615" i="1" a="1"/>
  <c r="K1615" i="1" s="1"/>
  <c r="K1616" i="1" a="1"/>
  <c r="K1616" i="1" s="1"/>
  <c r="K1617" i="1" a="1"/>
  <c r="K1617" i="1" s="1"/>
  <c r="K1618" i="1" a="1"/>
  <c r="K1618" i="1" s="1"/>
  <c r="K1619" i="1" a="1"/>
  <c r="K1619" i="1" s="1"/>
  <c r="K1620" i="1" a="1"/>
  <c r="K1620" i="1" s="1"/>
  <c r="K1621" i="1" a="1"/>
  <c r="K1621" i="1" s="1"/>
  <c r="K1622" i="1" a="1"/>
  <c r="K1622" i="1" s="1"/>
  <c r="K1623" i="1" a="1"/>
  <c r="K1623" i="1" s="1"/>
  <c r="K1624" i="1" a="1"/>
  <c r="K1624" i="1" s="1"/>
  <c r="K1625" i="1" a="1"/>
  <c r="K1625" i="1" s="1"/>
  <c r="K1626" i="1" a="1"/>
  <c r="K1626" i="1" s="1"/>
  <c r="K1627" i="1" a="1"/>
  <c r="K1627" i="1" s="1"/>
  <c r="K1628" i="1" a="1"/>
  <c r="K1628" i="1" s="1"/>
  <c r="K1629" i="1" a="1"/>
  <c r="K1629" i="1" s="1"/>
  <c r="K1630" i="1" a="1"/>
  <c r="K1630" i="1" s="1"/>
  <c r="K1631" i="1" a="1"/>
  <c r="K1631" i="1" s="1"/>
  <c r="K1632" i="1" a="1"/>
  <c r="K1632" i="1" s="1"/>
  <c r="K1633" i="1" a="1"/>
  <c r="K1633" i="1" s="1"/>
  <c r="K1634" i="1" a="1"/>
  <c r="K1634" i="1" s="1"/>
  <c r="K1635" i="1" a="1"/>
  <c r="K1635" i="1" s="1"/>
  <c r="K1636" i="1" a="1"/>
  <c r="K1636" i="1" s="1"/>
  <c r="K1637" i="1" a="1"/>
  <c r="K1637" i="1" s="1"/>
  <c r="K1638" i="1" a="1"/>
  <c r="K1638" i="1" s="1"/>
  <c r="K1639" i="1" a="1"/>
  <c r="K1639" i="1" s="1"/>
  <c r="K1640" i="1" a="1"/>
  <c r="K1640" i="1" s="1"/>
  <c r="K1641" i="1" a="1"/>
  <c r="K1641" i="1" s="1"/>
  <c r="K1642" i="1" a="1"/>
  <c r="K1642" i="1" s="1"/>
  <c r="K1643" i="1" a="1"/>
  <c r="K1643" i="1" s="1"/>
  <c r="K1644" i="1" a="1"/>
  <c r="K1644" i="1" s="1"/>
  <c r="K1645" i="1" a="1"/>
  <c r="K1645" i="1" s="1"/>
  <c r="K1646" i="1" a="1"/>
  <c r="K1646" i="1" s="1"/>
  <c r="K1647" i="1" a="1"/>
  <c r="K1647" i="1" s="1"/>
  <c r="K1648" i="1" a="1"/>
  <c r="K1648" i="1" s="1"/>
  <c r="K1649" i="1" a="1"/>
  <c r="K1649" i="1" s="1"/>
  <c r="K1650" i="1" a="1"/>
  <c r="K1650" i="1" s="1"/>
  <c r="K1651" i="1" a="1"/>
  <c r="K1651" i="1" s="1"/>
  <c r="K1652" i="1" a="1"/>
  <c r="K1652" i="1" s="1"/>
  <c r="K1653" i="1" a="1"/>
  <c r="K1653" i="1" s="1"/>
  <c r="K1654" i="1" a="1"/>
  <c r="K1654" i="1" s="1"/>
  <c r="K1655" i="1" a="1"/>
  <c r="K1655" i="1" s="1"/>
  <c r="K1656" i="1" a="1"/>
  <c r="K1656" i="1" s="1"/>
  <c r="K1657" i="1" a="1"/>
  <c r="K1657" i="1" s="1"/>
  <c r="K1658" i="1" a="1"/>
  <c r="K1658" i="1" s="1"/>
  <c r="K1659" i="1" a="1"/>
  <c r="K1659" i="1" s="1"/>
  <c r="K1660" i="1" a="1"/>
  <c r="K1660" i="1" s="1"/>
  <c r="K1661" i="1" a="1"/>
  <c r="K1661" i="1" s="1"/>
  <c r="K1662" i="1" a="1"/>
  <c r="K1662" i="1" s="1"/>
  <c r="K1663" i="1" a="1"/>
  <c r="K1663" i="1" s="1"/>
  <c r="K1664" i="1" a="1"/>
  <c r="K1664" i="1" s="1"/>
  <c r="K1665" i="1" a="1"/>
  <c r="K1665" i="1" s="1"/>
  <c r="K1666" i="1" a="1"/>
  <c r="K1666" i="1" s="1"/>
  <c r="K1667" i="1" a="1"/>
  <c r="K1667" i="1" s="1"/>
  <c r="K1668" i="1" a="1"/>
  <c r="K1668" i="1" s="1"/>
  <c r="K1669" i="1" a="1"/>
  <c r="K1669" i="1" s="1"/>
  <c r="K1670" i="1" a="1"/>
  <c r="K1670" i="1" s="1"/>
  <c r="K1671" i="1" a="1"/>
  <c r="K1671" i="1" s="1"/>
  <c r="K1672" i="1" a="1"/>
  <c r="K1672" i="1" s="1"/>
  <c r="K1673" i="1" a="1"/>
  <c r="K1673" i="1" s="1"/>
  <c r="K1674" i="1" a="1"/>
  <c r="K1674" i="1" s="1"/>
  <c r="K1675" i="1" a="1"/>
  <c r="K1675" i="1" s="1"/>
  <c r="K1676" i="1" a="1"/>
  <c r="K1676" i="1" s="1"/>
  <c r="K1677" i="1" a="1"/>
  <c r="K1677" i="1" s="1"/>
  <c r="K1678" i="1" a="1"/>
  <c r="K1678" i="1" s="1"/>
  <c r="K1679" i="1" a="1"/>
  <c r="K1679" i="1" s="1"/>
  <c r="K1680" i="1" a="1"/>
  <c r="K1680" i="1" s="1"/>
  <c r="K1681" i="1" a="1"/>
  <c r="K1681" i="1" s="1"/>
  <c r="K1682" i="1" a="1"/>
  <c r="K1682" i="1" s="1"/>
  <c r="K1683" i="1" a="1"/>
  <c r="K1683" i="1" s="1"/>
  <c r="K1684" i="1" a="1"/>
  <c r="K1684" i="1" s="1"/>
  <c r="K1685" i="1" a="1"/>
  <c r="K1685" i="1" s="1"/>
  <c r="K1686" i="1" a="1"/>
  <c r="K1686" i="1" s="1"/>
  <c r="K1687" i="1" a="1"/>
  <c r="K1687" i="1" s="1"/>
  <c r="K1688" i="1" a="1"/>
  <c r="K1688" i="1" s="1"/>
  <c r="K1689" i="1" a="1"/>
  <c r="K1689" i="1" s="1"/>
  <c r="K1690" i="1" a="1"/>
  <c r="K1690" i="1" s="1"/>
  <c r="K1691" i="1" a="1"/>
  <c r="K1691" i="1" s="1"/>
  <c r="K1692" i="1" a="1"/>
  <c r="K1692" i="1" s="1"/>
  <c r="K1693" i="1" a="1"/>
  <c r="K1693" i="1" s="1"/>
  <c r="K1694" i="1" a="1"/>
  <c r="K1694" i="1" s="1"/>
  <c r="K1695" i="1" a="1"/>
  <c r="K1695" i="1" s="1"/>
  <c r="K1696" i="1" a="1"/>
  <c r="K1696" i="1" s="1"/>
  <c r="K1697" i="1" a="1"/>
  <c r="K1697" i="1" s="1"/>
  <c r="K1698" i="1" a="1"/>
  <c r="K1698" i="1" s="1"/>
  <c r="K1699" i="1" a="1"/>
  <c r="K1699" i="1" s="1"/>
  <c r="K1700" i="1" a="1"/>
  <c r="K1700" i="1" s="1"/>
  <c r="K1701" i="1" a="1"/>
  <c r="K1701" i="1" s="1"/>
  <c r="K1702" i="1" a="1"/>
  <c r="K1702" i="1" s="1"/>
  <c r="K1703" i="1" a="1"/>
  <c r="K1703" i="1" s="1"/>
  <c r="K1704" i="1" a="1"/>
  <c r="K1704" i="1" s="1"/>
  <c r="K1705" i="1" a="1"/>
  <c r="K1705" i="1" s="1"/>
  <c r="K1706" i="1" a="1"/>
  <c r="K1706" i="1" s="1"/>
  <c r="K1707" i="1" a="1"/>
  <c r="K1707" i="1" s="1"/>
  <c r="K1708" i="1" a="1"/>
  <c r="K1708" i="1" s="1"/>
  <c r="K1709" i="1" a="1"/>
  <c r="K1709" i="1" s="1"/>
  <c r="K1710" i="1" a="1"/>
  <c r="K1710" i="1" s="1"/>
  <c r="K1711" i="1" a="1"/>
  <c r="K1711" i="1" s="1"/>
  <c r="K1712" i="1" a="1"/>
  <c r="K1712" i="1" s="1"/>
  <c r="K1713" i="1" a="1"/>
  <c r="K1713" i="1" s="1"/>
  <c r="K1714" i="1" a="1"/>
  <c r="K1714" i="1" s="1"/>
  <c r="K1715" i="1" a="1"/>
  <c r="K1715" i="1" s="1"/>
  <c r="K1716" i="1" a="1"/>
  <c r="K1716" i="1" s="1"/>
  <c r="K1717" i="1" a="1"/>
  <c r="K1717" i="1" s="1"/>
  <c r="K1718" i="1" a="1"/>
  <c r="K1718" i="1" s="1"/>
  <c r="K1719" i="1" a="1"/>
  <c r="K1719" i="1" s="1"/>
  <c r="K1720" i="1" a="1"/>
  <c r="K1720" i="1" s="1"/>
  <c r="K1721" i="1" a="1"/>
  <c r="K1721" i="1" s="1"/>
  <c r="K1722" i="1" a="1"/>
  <c r="K1722" i="1" s="1"/>
  <c r="K1723" i="1" a="1"/>
  <c r="K1723" i="1" s="1"/>
  <c r="K1724" i="1" a="1"/>
  <c r="K1724" i="1" s="1"/>
  <c r="K1725" i="1" a="1"/>
  <c r="K1725" i="1" s="1"/>
  <c r="K1726" i="1" a="1"/>
  <c r="K1726" i="1" s="1"/>
  <c r="K1727" i="1" a="1"/>
  <c r="K1727" i="1" s="1"/>
  <c r="K1728" i="1" a="1"/>
  <c r="K1728" i="1" s="1"/>
  <c r="K1729" i="1" a="1"/>
  <c r="K1729" i="1" s="1"/>
  <c r="K1730" i="1" a="1"/>
  <c r="K1730" i="1" s="1"/>
  <c r="K1731" i="1" a="1"/>
  <c r="K1731" i="1" s="1"/>
  <c r="K1732" i="1" a="1"/>
  <c r="K1732" i="1" s="1"/>
  <c r="K1733" i="1" a="1"/>
  <c r="K1733" i="1" s="1"/>
  <c r="K1734" i="1" a="1"/>
  <c r="K1734" i="1" s="1"/>
  <c r="K1735" i="1" a="1"/>
  <c r="K1735" i="1" s="1"/>
  <c r="K1736" i="1" a="1"/>
  <c r="K1736" i="1" s="1"/>
  <c r="K1737" i="1" a="1"/>
  <c r="K1737" i="1" s="1"/>
  <c r="K1738" i="1" a="1"/>
  <c r="K1738" i="1" s="1"/>
  <c r="K1739" i="1" a="1"/>
  <c r="K1739" i="1" s="1"/>
  <c r="K1740" i="1" a="1"/>
  <c r="K1740" i="1" s="1"/>
  <c r="K1741" i="1" a="1"/>
  <c r="K1741" i="1" s="1"/>
  <c r="K1742" i="1" a="1"/>
  <c r="K1742" i="1" s="1"/>
  <c r="K1743" i="1" a="1"/>
  <c r="K1743" i="1" s="1"/>
  <c r="K1744" i="1" a="1"/>
  <c r="K1744" i="1" s="1"/>
  <c r="K1745" i="1" a="1"/>
  <c r="K1745" i="1" s="1"/>
  <c r="K1746" i="1" a="1"/>
  <c r="K1746" i="1" s="1"/>
  <c r="K1747" i="1" a="1"/>
  <c r="K1747" i="1" s="1"/>
  <c r="K1748" i="1" a="1"/>
  <c r="K1748" i="1" s="1"/>
  <c r="K1749" i="1" a="1"/>
  <c r="K1749" i="1" s="1"/>
  <c r="K1750" i="1" a="1"/>
  <c r="K1750" i="1" s="1"/>
  <c r="K1751" i="1" a="1"/>
  <c r="K1751" i="1" s="1"/>
  <c r="K1752" i="1" a="1"/>
  <c r="K1752" i="1" s="1"/>
  <c r="K1753" i="1" a="1"/>
  <c r="K1753" i="1" s="1"/>
  <c r="K1754" i="1" a="1"/>
  <c r="K1754" i="1" s="1"/>
  <c r="K1755" i="1" a="1"/>
  <c r="K1755" i="1" s="1"/>
  <c r="K1756" i="1" a="1"/>
  <c r="K1756" i="1" s="1"/>
  <c r="K1757" i="1" a="1"/>
  <c r="K1757" i="1" s="1"/>
  <c r="K1758" i="1" a="1"/>
  <c r="K1758" i="1" s="1"/>
  <c r="K1759" i="1" a="1"/>
  <c r="K1759" i="1" s="1"/>
  <c r="K1760" i="1" a="1"/>
  <c r="K1760" i="1" s="1"/>
  <c r="K1761" i="1" a="1"/>
  <c r="K1761" i="1" s="1"/>
  <c r="K1762" i="1" a="1"/>
  <c r="K1762" i="1" s="1"/>
  <c r="K1763" i="1" a="1"/>
  <c r="K1763" i="1" s="1"/>
  <c r="K1764" i="1" a="1"/>
  <c r="K1764" i="1" s="1"/>
  <c r="K1765" i="1" a="1"/>
  <c r="K1765" i="1" s="1"/>
  <c r="K1766" i="1" a="1"/>
  <c r="K1766" i="1" s="1"/>
  <c r="K1767" i="1" a="1"/>
  <c r="K1767" i="1" s="1"/>
  <c r="K1768" i="1" a="1"/>
  <c r="K1768" i="1" s="1"/>
  <c r="K1769" i="1" a="1"/>
  <c r="K1769" i="1" s="1"/>
  <c r="K1770" i="1" a="1"/>
  <c r="K1770" i="1" s="1"/>
  <c r="K1771" i="1" a="1"/>
  <c r="K1771" i="1" s="1"/>
  <c r="K1772" i="1" a="1"/>
  <c r="K1772" i="1" s="1"/>
  <c r="K1773" i="1" a="1"/>
  <c r="K1773" i="1" s="1"/>
  <c r="K1774" i="1" a="1"/>
  <c r="K1774" i="1" s="1"/>
  <c r="K1775" i="1" a="1"/>
  <c r="K1775" i="1" s="1"/>
  <c r="K1776" i="1" a="1"/>
  <c r="K1776" i="1" s="1"/>
  <c r="K1777" i="1" a="1"/>
  <c r="K1777" i="1" s="1"/>
  <c r="K1778" i="1" a="1"/>
  <c r="K1778" i="1" s="1"/>
  <c r="K1779" i="1" a="1"/>
  <c r="K1779" i="1" s="1"/>
  <c r="K1780" i="1" a="1"/>
  <c r="K1780" i="1" s="1"/>
  <c r="K1781" i="1" a="1"/>
  <c r="K1781" i="1" s="1"/>
  <c r="K1782" i="1" a="1"/>
  <c r="K1782" i="1" s="1"/>
  <c r="K1783" i="1" a="1"/>
  <c r="K1783" i="1" s="1"/>
  <c r="K1784" i="1" a="1"/>
  <c r="K1784" i="1" s="1"/>
  <c r="K1785" i="1" a="1"/>
  <c r="K1785" i="1" s="1"/>
  <c r="K1786" i="1" a="1"/>
  <c r="K1786" i="1" s="1"/>
  <c r="K1787" i="1" a="1"/>
  <c r="K1787" i="1" s="1"/>
  <c r="K1788" i="1" a="1"/>
  <c r="K1788" i="1" s="1"/>
  <c r="K1789" i="1" a="1"/>
  <c r="K1789" i="1" s="1"/>
  <c r="K1790" i="1" a="1"/>
  <c r="K1790" i="1" s="1"/>
  <c r="K1791" i="1" a="1"/>
  <c r="K1791" i="1" s="1"/>
  <c r="K1792" i="1" a="1"/>
  <c r="K1792" i="1" s="1"/>
  <c r="K1793" i="1" a="1"/>
  <c r="K1793" i="1" s="1"/>
  <c r="K1794" i="1" a="1"/>
  <c r="K1794" i="1" s="1"/>
  <c r="K1795" i="1" a="1"/>
  <c r="K1795" i="1" s="1"/>
  <c r="K1796" i="1" a="1"/>
  <c r="K1796" i="1" s="1"/>
  <c r="K1797" i="1" a="1"/>
  <c r="K1797" i="1" s="1"/>
  <c r="K1798" i="1" a="1"/>
  <c r="K1798" i="1" s="1"/>
  <c r="K1799" i="1" a="1"/>
  <c r="K1799" i="1" s="1"/>
  <c r="K1800" i="1" a="1"/>
  <c r="K1800" i="1" s="1"/>
  <c r="K1801" i="1" a="1"/>
  <c r="K1801" i="1" s="1"/>
  <c r="K1802" i="1" a="1"/>
  <c r="K1802" i="1" s="1"/>
  <c r="K1803" i="1" a="1"/>
  <c r="K1803" i="1" s="1"/>
  <c r="K1804" i="1" a="1"/>
  <c r="K1804" i="1" s="1"/>
  <c r="K1805" i="1" a="1"/>
  <c r="K1805" i="1" s="1"/>
  <c r="K1806" i="1" a="1"/>
  <c r="K1806" i="1" s="1"/>
  <c r="K1807" i="1" a="1"/>
  <c r="K1807" i="1" s="1"/>
  <c r="K1808" i="1" a="1"/>
  <c r="K1808" i="1" s="1"/>
  <c r="K1809" i="1" a="1"/>
  <c r="K1809" i="1" s="1"/>
  <c r="K1810" i="1" a="1"/>
  <c r="K1810" i="1" s="1"/>
  <c r="K1811" i="1" a="1"/>
  <c r="K1811" i="1" s="1"/>
  <c r="K1812" i="1" a="1"/>
  <c r="K1812" i="1" s="1"/>
  <c r="K1813" i="1" a="1"/>
  <c r="K1813" i="1" s="1"/>
  <c r="K1814" i="1" a="1"/>
  <c r="K1814" i="1" s="1"/>
  <c r="K1815" i="1" a="1"/>
  <c r="K1815" i="1" s="1"/>
  <c r="K1816" i="1" a="1"/>
  <c r="K1816" i="1" s="1"/>
  <c r="K1817" i="1" a="1"/>
  <c r="K1817" i="1" s="1"/>
  <c r="K1818" i="1" a="1"/>
  <c r="K1818" i="1" s="1"/>
  <c r="K1819" i="1" a="1"/>
  <c r="K1819" i="1" s="1"/>
  <c r="K1820" i="1" a="1"/>
  <c r="K1820" i="1" s="1"/>
  <c r="K1821" i="1" a="1"/>
  <c r="K1821" i="1" s="1"/>
  <c r="K1822" i="1" a="1"/>
  <c r="K1822" i="1" s="1"/>
  <c r="K1823" i="1" a="1"/>
  <c r="K1823" i="1" s="1"/>
  <c r="K1824" i="1" a="1"/>
  <c r="K1824" i="1" s="1"/>
  <c r="K1825" i="1" a="1"/>
  <c r="K1825" i="1" s="1"/>
  <c r="K1826" i="1" a="1"/>
  <c r="K1826" i="1" s="1"/>
  <c r="K1827" i="1" a="1"/>
  <c r="K1827" i="1" s="1"/>
  <c r="K1828" i="1" a="1"/>
  <c r="K1828" i="1" s="1"/>
  <c r="K1829" i="1" a="1"/>
  <c r="K1829" i="1" s="1"/>
  <c r="K1830" i="1" a="1"/>
  <c r="K1830" i="1" s="1"/>
  <c r="K1831" i="1" a="1"/>
  <c r="K1831" i="1" s="1"/>
  <c r="K1832" i="1" a="1"/>
  <c r="K1832" i="1" s="1"/>
  <c r="K1833" i="1" a="1"/>
  <c r="K1833" i="1" s="1"/>
  <c r="K1834" i="1" a="1"/>
  <c r="K1834" i="1" s="1"/>
  <c r="K1835" i="1" a="1"/>
  <c r="K1835" i="1" s="1"/>
  <c r="K1836" i="1" a="1"/>
  <c r="K1836" i="1" s="1"/>
  <c r="K1837" i="1" a="1"/>
  <c r="K1837" i="1" s="1"/>
  <c r="K1838" i="1" a="1"/>
  <c r="K1838" i="1" s="1"/>
  <c r="K1839" i="1" a="1"/>
  <c r="K1839" i="1" s="1"/>
  <c r="K1840" i="1" a="1"/>
  <c r="K1840" i="1" s="1"/>
  <c r="K1841" i="1" a="1"/>
  <c r="K1841" i="1" s="1"/>
  <c r="K1842" i="1" a="1"/>
  <c r="K1842" i="1" s="1"/>
  <c r="K1843" i="1" a="1"/>
  <c r="K1843" i="1" s="1"/>
  <c r="K1844" i="1" a="1"/>
  <c r="K1844" i="1" s="1"/>
  <c r="K1845" i="1" a="1"/>
  <c r="K1845" i="1" s="1"/>
  <c r="K1846" i="1" a="1"/>
  <c r="K1846" i="1" s="1"/>
  <c r="K1847" i="1" a="1"/>
  <c r="K1847" i="1" s="1"/>
  <c r="K1848" i="1" a="1"/>
  <c r="K1848" i="1" s="1"/>
  <c r="K1849" i="1" a="1"/>
  <c r="K1849" i="1" s="1"/>
  <c r="K1850" i="1" a="1"/>
  <c r="K1850" i="1" s="1"/>
  <c r="K1851" i="1" a="1"/>
  <c r="K1851" i="1" s="1"/>
  <c r="K1852" i="1" a="1"/>
  <c r="K1852" i="1" s="1"/>
  <c r="K1853" i="1" a="1"/>
  <c r="K1853" i="1" s="1"/>
  <c r="K1854" i="1" a="1"/>
  <c r="K1854" i="1" s="1"/>
  <c r="K1855" i="1" a="1"/>
  <c r="K1855" i="1" s="1"/>
  <c r="K1856" i="1" a="1"/>
  <c r="K1856" i="1" s="1"/>
  <c r="K1857" i="1" a="1"/>
  <c r="K1857" i="1" s="1"/>
  <c r="K1858" i="1" a="1"/>
  <c r="K1858" i="1" s="1"/>
  <c r="K1859" i="1" a="1"/>
  <c r="K1859" i="1" s="1"/>
  <c r="K1860" i="1" a="1"/>
  <c r="K1860" i="1" s="1"/>
  <c r="K1861" i="1" a="1"/>
  <c r="K1861" i="1" s="1"/>
  <c r="K1862" i="1" a="1"/>
  <c r="K1862" i="1" s="1"/>
  <c r="K1863" i="1" a="1"/>
  <c r="K1863" i="1" s="1"/>
  <c r="K1864" i="1" a="1"/>
  <c r="K1864" i="1" s="1"/>
  <c r="K1865" i="1" a="1"/>
  <c r="K1865" i="1" s="1"/>
  <c r="K1866" i="1" a="1"/>
  <c r="K1866" i="1" s="1"/>
  <c r="K1867" i="1" a="1"/>
  <c r="K1867" i="1" s="1"/>
  <c r="K1868" i="1" a="1"/>
  <c r="K1868" i="1" s="1"/>
  <c r="K1869" i="1" a="1"/>
  <c r="K1869" i="1" s="1"/>
  <c r="K1870" i="1" a="1"/>
  <c r="K1870" i="1" s="1"/>
  <c r="K1871" i="1" a="1"/>
  <c r="K1871" i="1" s="1"/>
  <c r="K1872" i="1" a="1"/>
  <c r="K1872" i="1" s="1"/>
  <c r="K1873" i="1" a="1"/>
  <c r="K1873" i="1" s="1"/>
  <c r="K1874" i="1" a="1"/>
  <c r="K1874" i="1" s="1"/>
  <c r="K1875" i="1" a="1"/>
  <c r="K1875" i="1" s="1"/>
  <c r="K1876" i="1" a="1"/>
  <c r="K1876" i="1" s="1"/>
  <c r="K1877" i="1" a="1"/>
  <c r="K1877" i="1" s="1"/>
  <c r="K1878" i="1" a="1"/>
  <c r="K1878" i="1" s="1"/>
  <c r="K1879" i="1" a="1"/>
  <c r="K1879" i="1" s="1"/>
  <c r="K1880" i="1" a="1"/>
  <c r="K1880" i="1" s="1"/>
  <c r="K1881" i="1" a="1"/>
  <c r="K1881" i="1" s="1"/>
  <c r="K1882" i="1" a="1"/>
  <c r="K1882" i="1" s="1"/>
  <c r="K1883" i="1" a="1"/>
  <c r="K1883" i="1" s="1"/>
  <c r="K1884" i="1" a="1"/>
  <c r="K1884" i="1" s="1"/>
  <c r="K1885" i="1" a="1"/>
  <c r="K1885" i="1" s="1"/>
  <c r="K1886" i="1" a="1"/>
  <c r="K1886" i="1" s="1"/>
  <c r="K1887" i="1" a="1"/>
  <c r="K1887" i="1" s="1"/>
  <c r="K1888" i="1" a="1"/>
  <c r="K1888" i="1" s="1"/>
  <c r="K1889" i="1" a="1"/>
  <c r="K1889" i="1" s="1"/>
  <c r="K1890" i="1" a="1"/>
  <c r="K1890" i="1" s="1"/>
  <c r="K1891" i="1" a="1"/>
  <c r="K1891" i="1" s="1"/>
  <c r="K1892" i="1" a="1"/>
  <c r="K1892" i="1" s="1"/>
  <c r="K1893" i="1" a="1"/>
  <c r="K1893" i="1" s="1"/>
  <c r="K1894" i="1" a="1"/>
  <c r="K1894" i="1" s="1"/>
  <c r="K1895" i="1" a="1"/>
  <c r="K1895" i="1" s="1"/>
  <c r="K1896" i="1" a="1"/>
  <c r="K1896" i="1" s="1"/>
  <c r="K1897" i="1" a="1"/>
  <c r="K1897" i="1" s="1"/>
  <c r="K1898" i="1" a="1"/>
  <c r="K1898" i="1" s="1"/>
  <c r="K1899" i="1" a="1"/>
  <c r="K1899" i="1" s="1"/>
  <c r="K1900" i="1" a="1"/>
  <c r="K1900" i="1" s="1"/>
  <c r="K1901" i="1" a="1"/>
  <c r="K1901" i="1" s="1"/>
  <c r="K1902" i="1" a="1"/>
  <c r="K1902" i="1" s="1"/>
  <c r="K1903" i="1" a="1"/>
  <c r="K1903" i="1" s="1"/>
  <c r="K1904" i="1" a="1"/>
  <c r="K1904" i="1" s="1"/>
  <c r="K1905" i="1" a="1"/>
  <c r="K1905" i="1" s="1"/>
  <c r="K1906" i="1" a="1"/>
  <c r="K1906" i="1" s="1"/>
  <c r="K1907" i="1" a="1"/>
  <c r="K1907" i="1" s="1"/>
  <c r="K1908" i="1" a="1"/>
  <c r="K1908" i="1" s="1"/>
  <c r="K1909" i="1" a="1"/>
  <c r="K1909" i="1" s="1"/>
  <c r="K1910" i="1" a="1"/>
  <c r="K1910" i="1" s="1"/>
  <c r="K1911" i="1" a="1"/>
  <c r="K1911" i="1" s="1"/>
  <c r="K1912" i="1" a="1"/>
  <c r="K1912" i="1" s="1"/>
  <c r="K1913" i="1" a="1"/>
  <c r="K1913" i="1" s="1"/>
  <c r="K1914" i="1" a="1"/>
  <c r="K1914" i="1" s="1"/>
  <c r="K1915" i="1" a="1"/>
  <c r="K1915" i="1" s="1"/>
  <c r="K1916" i="1" a="1"/>
  <c r="K1916" i="1" s="1"/>
  <c r="K1917" i="1" a="1"/>
  <c r="K1917" i="1" s="1"/>
  <c r="K1918" i="1" a="1"/>
  <c r="K1918" i="1" s="1"/>
  <c r="K1919" i="1" a="1"/>
  <c r="K1919" i="1" s="1"/>
  <c r="K1920" i="1" a="1"/>
  <c r="K1920" i="1" s="1"/>
  <c r="K1921" i="1" a="1"/>
  <c r="K1921" i="1" s="1"/>
  <c r="K1922" i="1" a="1"/>
  <c r="K1922" i="1" s="1"/>
  <c r="K1923" i="1" a="1"/>
  <c r="K1923" i="1" s="1"/>
  <c r="K1924" i="1" a="1"/>
  <c r="K1924" i="1" s="1"/>
  <c r="K1925" i="1" a="1"/>
  <c r="K1925" i="1" s="1"/>
  <c r="K1926" i="1" a="1"/>
  <c r="K1926" i="1" s="1"/>
  <c r="K1927" i="1" a="1"/>
  <c r="K1927" i="1" s="1"/>
  <c r="K1928" i="1" a="1"/>
  <c r="K1928" i="1" s="1"/>
  <c r="K1929" i="1" a="1"/>
  <c r="K1929" i="1" s="1"/>
  <c r="K1930" i="1" a="1"/>
  <c r="K1930" i="1" s="1"/>
  <c r="K1931" i="1" a="1"/>
  <c r="K1931" i="1" s="1"/>
  <c r="K1932" i="1" a="1"/>
  <c r="K1932" i="1" s="1"/>
  <c r="K1933" i="1" a="1"/>
  <c r="K1933" i="1" s="1"/>
  <c r="K1934" i="1" a="1"/>
  <c r="K1934" i="1" s="1"/>
  <c r="K1935" i="1" a="1"/>
  <c r="K1935" i="1" s="1"/>
  <c r="K1936" i="1" a="1"/>
  <c r="K1936" i="1" s="1"/>
  <c r="K1937" i="1" a="1"/>
  <c r="K1937" i="1" s="1"/>
  <c r="K1938" i="1" a="1"/>
  <c r="K1938" i="1" s="1"/>
  <c r="K1939" i="1" a="1"/>
  <c r="K1939" i="1" s="1"/>
  <c r="K1940" i="1" a="1"/>
  <c r="K1940" i="1" s="1"/>
  <c r="K1941" i="1" a="1"/>
  <c r="K1941" i="1" s="1"/>
  <c r="K1942" i="1" a="1"/>
  <c r="K1942" i="1" s="1"/>
  <c r="K1943" i="1" a="1"/>
  <c r="K1943" i="1" s="1"/>
  <c r="K1944" i="1" a="1"/>
  <c r="K1944" i="1" s="1"/>
  <c r="K1945" i="1" a="1"/>
  <c r="K1945" i="1" s="1"/>
  <c r="K1946" i="1" a="1"/>
  <c r="K1946" i="1" s="1"/>
  <c r="K1947" i="1" a="1"/>
  <c r="K1947" i="1" s="1"/>
  <c r="K1948" i="1" a="1"/>
  <c r="K1948" i="1" s="1"/>
  <c r="K1949" i="1" a="1"/>
  <c r="K1949" i="1" s="1"/>
  <c r="K1950" i="1" a="1"/>
  <c r="K1950" i="1" s="1"/>
  <c r="K1951" i="1" a="1"/>
  <c r="K1951" i="1" s="1"/>
  <c r="K1952" i="1" a="1"/>
  <c r="K1952" i="1" s="1"/>
  <c r="K1953" i="1" a="1"/>
  <c r="K1953" i="1" s="1"/>
  <c r="K1954" i="1" a="1"/>
  <c r="K1954" i="1" s="1"/>
  <c r="K1955" i="1" a="1"/>
  <c r="K1955" i="1" s="1"/>
  <c r="K1956" i="1" a="1"/>
  <c r="K1956" i="1" s="1"/>
  <c r="K1957" i="1" a="1"/>
  <c r="K1957" i="1" s="1"/>
  <c r="K1958" i="1" a="1"/>
  <c r="K1958" i="1" s="1"/>
  <c r="K1959" i="1" a="1"/>
  <c r="K1959" i="1" s="1"/>
  <c r="K1960" i="1" a="1"/>
  <c r="K1960" i="1" s="1"/>
  <c r="K1961" i="1" a="1"/>
  <c r="K1961" i="1" s="1"/>
  <c r="K1962" i="1" a="1"/>
  <c r="K1962" i="1" s="1"/>
  <c r="K1963" i="1" a="1"/>
  <c r="K1963" i="1" s="1"/>
  <c r="K1964" i="1" a="1"/>
  <c r="K1964" i="1" s="1"/>
  <c r="K1965" i="1" a="1"/>
  <c r="K1965" i="1" s="1"/>
  <c r="K1966" i="1" a="1"/>
  <c r="K1966" i="1" s="1"/>
  <c r="K1967" i="1" a="1"/>
  <c r="K1967" i="1" s="1"/>
  <c r="K1968" i="1" a="1"/>
  <c r="K1968" i="1" s="1"/>
  <c r="K1969" i="1" a="1"/>
  <c r="K1969" i="1" s="1"/>
  <c r="K1970" i="1" a="1"/>
  <c r="K1970" i="1" s="1"/>
  <c r="K1971" i="1" a="1"/>
  <c r="K1971" i="1" s="1"/>
  <c r="K1972" i="1" a="1"/>
  <c r="K1972" i="1" s="1"/>
  <c r="K1973" i="1" a="1"/>
  <c r="K1973" i="1" s="1"/>
  <c r="K1974" i="1" a="1"/>
  <c r="K1974" i="1" s="1"/>
  <c r="K1975" i="1" a="1"/>
  <c r="K1975" i="1" s="1"/>
  <c r="K1976" i="1" a="1"/>
  <c r="K1976" i="1" s="1"/>
  <c r="K1977" i="1" a="1"/>
  <c r="K1977" i="1" s="1"/>
  <c r="K1978" i="1" a="1"/>
  <c r="K1978" i="1" s="1"/>
  <c r="K1979" i="1" a="1"/>
  <c r="K1979" i="1" s="1"/>
  <c r="K1980" i="1" a="1"/>
  <c r="K1980" i="1" s="1"/>
  <c r="K1981" i="1" a="1"/>
  <c r="K1981" i="1" s="1"/>
  <c r="K1982" i="1" a="1"/>
  <c r="K1982" i="1" s="1"/>
  <c r="K1983" i="1" a="1"/>
  <c r="K1983" i="1" s="1"/>
  <c r="K1984" i="1" a="1"/>
  <c r="K1984" i="1" s="1"/>
  <c r="K1985" i="1" a="1"/>
  <c r="K1985" i="1" s="1"/>
  <c r="K1986" i="1" a="1"/>
  <c r="K1986" i="1" s="1"/>
  <c r="K1987" i="1" a="1"/>
  <c r="K1987" i="1" s="1"/>
  <c r="K1988" i="1" a="1"/>
  <c r="K1988" i="1" s="1"/>
  <c r="K1989" i="1" a="1"/>
  <c r="K1989" i="1" s="1"/>
  <c r="K1990" i="1" a="1"/>
  <c r="K1990" i="1" s="1"/>
  <c r="K1991" i="1" a="1"/>
  <c r="K1991" i="1" s="1"/>
  <c r="K1992" i="1" a="1"/>
  <c r="K1992" i="1" s="1"/>
  <c r="K1993" i="1" a="1"/>
  <c r="K1993" i="1" s="1"/>
  <c r="K1994" i="1" a="1"/>
  <c r="K1994" i="1" s="1"/>
  <c r="K1995" i="1" a="1"/>
  <c r="K1995" i="1" s="1"/>
  <c r="K1996" i="1" a="1"/>
  <c r="K1996" i="1" s="1"/>
  <c r="K1997" i="1" a="1"/>
  <c r="K1997" i="1" s="1"/>
  <c r="K1998" i="1" a="1"/>
  <c r="K1998" i="1" s="1"/>
  <c r="K1999" i="1" a="1"/>
  <c r="K1999" i="1" s="1"/>
  <c r="K2000" i="1" a="1"/>
  <c r="K2000" i="1" s="1"/>
  <c r="K2001" i="1" a="1"/>
  <c r="K2001" i="1" s="1"/>
  <c r="K2002" i="1" a="1"/>
  <c r="K2002" i="1" s="1"/>
  <c r="K2003" i="1" a="1"/>
  <c r="K2003" i="1" s="1"/>
  <c r="K2004" i="1" a="1"/>
  <c r="K2004" i="1" s="1"/>
  <c r="K2005" i="1" a="1"/>
  <c r="K2005" i="1" s="1"/>
  <c r="K2006" i="1" a="1"/>
  <c r="K2006" i="1" s="1"/>
  <c r="K2007" i="1" a="1"/>
  <c r="K2007" i="1" s="1"/>
  <c r="K2008" i="1" a="1"/>
  <c r="K2008" i="1" s="1"/>
  <c r="K2009" i="1" a="1"/>
  <c r="K2009" i="1" s="1"/>
  <c r="K2010" i="1" a="1"/>
  <c r="K2010" i="1" s="1"/>
  <c r="K2011" i="1" a="1"/>
  <c r="K2011" i="1" s="1"/>
  <c r="K2012" i="1" a="1"/>
  <c r="K2012" i="1" s="1"/>
  <c r="K2013" i="1" a="1"/>
  <c r="K2013" i="1" s="1"/>
  <c r="K2014" i="1" a="1"/>
  <c r="K2014" i="1" s="1"/>
  <c r="K2015" i="1" a="1"/>
  <c r="K2015" i="1" s="1"/>
  <c r="K2016" i="1" a="1"/>
  <c r="K2016" i="1" s="1"/>
  <c r="K2017" i="1" a="1"/>
  <c r="K2017" i="1" s="1"/>
  <c r="K2018" i="1" a="1"/>
  <c r="K2018" i="1" s="1"/>
  <c r="K2019" i="1" a="1"/>
  <c r="K2019" i="1" s="1"/>
  <c r="K2020" i="1" a="1"/>
  <c r="K2020" i="1" s="1"/>
  <c r="K2021" i="1" a="1"/>
  <c r="K2021" i="1" s="1"/>
  <c r="K2022" i="1" a="1"/>
  <c r="K2022" i="1" s="1"/>
  <c r="K2023" i="1" a="1"/>
  <c r="K2023" i="1" s="1"/>
  <c r="K2024" i="1" a="1"/>
  <c r="K2024" i="1" s="1"/>
  <c r="K2025" i="1" a="1"/>
  <c r="K2025" i="1" s="1"/>
  <c r="K2026" i="1" a="1"/>
  <c r="K2026" i="1" s="1"/>
  <c r="K2027" i="1" a="1"/>
  <c r="K2027" i="1" s="1"/>
  <c r="K2028" i="1" a="1"/>
  <c r="K2028" i="1" s="1"/>
  <c r="K2029" i="1" a="1"/>
  <c r="K2029" i="1" s="1"/>
  <c r="K2030" i="1" a="1"/>
  <c r="K2030" i="1" s="1"/>
  <c r="K2031" i="1" a="1"/>
  <c r="K2031" i="1" s="1"/>
  <c r="K2032" i="1" a="1"/>
  <c r="K2032" i="1" s="1"/>
  <c r="K2033" i="1" a="1"/>
  <c r="K2033" i="1" s="1"/>
  <c r="K2034" i="1" a="1"/>
  <c r="K2034" i="1" s="1"/>
  <c r="K2035" i="1" a="1"/>
  <c r="K2035" i="1" s="1"/>
  <c r="K2036" i="1" a="1"/>
  <c r="K2036" i="1" s="1"/>
  <c r="K2037" i="1" a="1"/>
  <c r="K2037" i="1" s="1"/>
  <c r="K2038" i="1" a="1"/>
  <c r="K2038" i="1" s="1"/>
  <c r="K2039" i="1" a="1"/>
  <c r="K2039" i="1" s="1"/>
  <c r="K2040" i="1" a="1"/>
  <c r="K2040" i="1" s="1"/>
  <c r="K2041" i="1" a="1"/>
  <c r="K2041" i="1" s="1"/>
  <c r="K2042" i="1" a="1"/>
  <c r="K2042" i="1" s="1"/>
  <c r="K2043" i="1" a="1"/>
  <c r="K2043" i="1" s="1"/>
  <c r="K2044" i="1" a="1"/>
  <c r="K2044" i="1" s="1"/>
  <c r="K2045" i="1" a="1"/>
  <c r="K2045" i="1" s="1"/>
  <c r="K2046" i="1" a="1"/>
  <c r="K2046" i="1" s="1"/>
  <c r="K2047" i="1" a="1"/>
  <c r="K2047" i="1" s="1"/>
  <c r="K2048" i="1" a="1"/>
  <c r="K2048" i="1" s="1"/>
  <c r="K2049" i="1" a="1"/>
  <c r="K2049" i="1" s="1"/>
  <c r="K2050" i="1" a="1"/>
  <c r="K2050" i="1" s="1"/>
  <c r="K2051" i="1" a="1"/>
  <c r="K2051" i="1" s="1"/>
  <c r="K2052" i="1" a="1"/>
  <c r="K2052" i="1" s="1"/>
  <c r="K2053" i="1" a="1"/>
  <c r="K2053" i="1" s="1"/>
  <c r="K2054" i="1" a="1"/>
  <c r="K2054" i="1" s="1"/>
  <c r="K2055" i="1" a="1"/>
  <c r="K2055" i="1" s="1"/>
  <c r="K2056" i="1" a="1"/>
  <c r="K2056" i="1" s="1"/>
  <c r="K2057" i="1" a="1"/>
  <c r="K2057" i="1" s="1"/>
  <c r="K2058" i="1" a="1"/>
  <c r="K2058" i="1" s="1"/>
  <c r="K2059" i="1" a="1"/>
  <c r="K2059" i="1" s="1"/>
  <c r="K2060" i="1" a="1"/>
  <c r="K2060" i="1" s="1"/>
  <c r="K2061" i="1" a="1"/>
  <c r="K2061" i="1" s="1"/>
  <c r="K2062" i="1" a="1"/>
  <c r="K2062" i="1" s="1"/>
  <c r="K2063" i="1" a="1"/>
  <c r="K2063" i="1" s="1"/>
  <c r="K2064" i="1" a="1"/>
  <c r="K2064" i="1" s="1"/>
  <c r="K2065" i="1" a="1"/>
  <c r="K2065" i="1" s="1"/>
  <c r="K2066" i="1" a="1"/>
  <c r="K2066" i="1" s="1"/>
  <c r="K2067" i="1" a="1"/>
  <c r="K2067" i="1" s="1"/>
  <c r="K2068" i="1" a="1"/>
  <c r="K2068" i="1" s="1"/>
  <c r="K2069" i="1" a="1"/>
  <c r="K2069" i="1" s="1"/>
  <c r="K2070" i="1" a="1"/>
  <c r="K2070" i="1" s="1"/>
  <c r="K2071" i="1" a="1"/>
  <c r="K2071" i="1" s="1"/>
  <c r="K2072" i="1" a="1"/>
  <c r="K2072" i="1" s="1"/>
  <c r="K2073" i="1" a="1"/>
  <c r="K2073" i="1" s="1"/>
  <c r="K2074" i="1" a="1"/>
  <c r="K2074" i="1" s="1"/>
  <c r="K2075" i="1" a="1"/>
  <c r="K2075" i="1" s="1"/>
  <c r="K2076" i="1" a="1"/>
  <c r="K2076" i="1" s="1"/>
  <c r="K2077" i="1" a="1"/>
  <c r="K2077" i="1" s="1"/>
  <c r="K2078" i="1" a="1"/>
  <c r="K2078" i="1" s="1"/>
  <c r="K2079" i="1" a="1"/>
  <c r="K2079" i="1" s="1"/>
  <c r="K2080" i="1" a="1"/>
  <c r="K2080" i="1" s="1"/>
  <c r="K2081" i="1" a="1"/>
  <c r="K2081" i="1" s="1"/>
  <c r="K2082" i="1" a="1"/>
  <c r="K2082" i="1" s="1"/>
  <c r="K2083" i="1" a="1"/>
  <c r="K2083" i="1" s="1"/>
  <c r="K2084" i="1" a="1"/>
  <c r="K2084" i="1" s="1"/>
  <c r="K2085" i="1" a="1"/>
  <c r="K2085" i="1" s="1"/>
  <c r="K2086" i="1" a="1"/>
  <c r="K2086" i="1" s="1"/>
  <c r="K2087" i="1" a="1"/>
  <c r="K2087" i="1" s="1"/>
  <c r="K2088" i="1" a="1"/>
  <c r="K2088" i="1" s="1"/>
  <c r="K2089" i="1" a="1"/>
  <c r="K2089" i="1" s="1"/>
  <c r="K2090" i="1" a="1"/>
  <c r="K2090" i="1" s="1"/>
  <c r="K2091" i="1" a="1"/>
  <c r="K2091" i="1" s="1"/>
  <c r="K2092" i="1" a="1"/>
  <c r="K2092" i="1" s="1"/>
  <c r="K2093" i="1" a="1"/>
  <c r="K2093" i="1" s="1"/>
  <c r="K2094" i="1" a="1"/>
  <c r="K2094" i="1" s="1"/>
  <c r="K2095" i="1" a="1"/>
  <c r="K2095" i="1" s="1"/>
  <c r="K2096" i="1" a="1"/>
  <c r="K2096" i="1" s="1"/>
  <c r="K2097" i="1" a="1"/>
  <c r="K2097" i="1" s="1"/>
  <c r="K2098" i="1" a="1"/>
  <c r="K2098" i="1" s="1"/>
  <c r="K2099" i="1" a="1"/>
  <c r="K2099" i="1" s="1"/>
  <c r="K2100" i="1" a="1"/>
  <c r="K2100" i="1" s="1"/>
  <c r="K2101" i="1" a="1"/>
  <c r="K2101" i="1" s="1"/>
  <c r="K2102" i="1" a="1"/>
  <c r="K2102" i="1" s="1"/>
  <c r="K2103" i="1" a="1"/>
  <c r="K2103" i="1" s="1"/>
  <c r="K2104" i="1" a="1"/>
  <c r="K2104" i="1" s="1"/>
  <c r="K2105" i="1" a="1"/>
  <c r="K2105" i="1" s="1"/>
  <c r="K2106" i="1" a="1"/>
  <c r="K2106" i="1" s="1"/>
  <c r="K2107" i="1" a="1"/>
  <c r="K2107" i="1" s="1"/>
  <c r="K2108" i="1" a="1"/>
  <c r="K2108" i="1" s="1"/>
  <c r="K2109" i="1" a="1"/>
  <c r="K2109" i="1" s="1"/>
  <c r="K2110" i="1" a="1"/>
  <c r="K2110" i="1" s="1"/>
  <c r="K2111" i="1" a="1"/>
  <c r="K2111" i="1" s="1"/>
  <c r="K2112" i="1" a="1"/>
  <c r="K2112" i="1" s="1"/>
  <c r="K2113" i="1" a="1"/>
  <c r="K2113" i="1" s="1"/>
  <c r="K2114" i="1" a="1"/>
  <c r="K2114" i="1" s="1"/>
  <c r="K2115" i="1" a="1"/>
  <c r="K2115" i="1" s="1"/>
  <c r="K2116" i="1" a="1"/>
  <c r="K2116" i="1" s="1"/>
  <c r="K2117" i="1" a="1"/>
  <c r="K2117" i="1" s="1"/>
  <c r="K2118" i="1" a="1"/>
  <c r="K2118" i="1" s="1"/>
  <c r="K2119" i="1" a="1"/>
  <c r="K2119" i="1" s="1"/>
  <c r="K2120" i="1" a="1"/>
  <c r="K2120" i="1" s="1"/>
  <c r="K2121" i="1" a="1"/>
  <c r="K2121" i="1" s="1"/>
  <c r="K2122" i="1" a="1"/>
  <c r="K2122" i="1" s="1"/>
  <c r="K2123" i="1" a="1"/>
  <c r="K2123" i="1" s="1"/>
  <c r="K2124" i="1" a="1"/>
  <c r="K2124" i="1" s="1"/>
  <c r="K2125" i="1" a="1"/>
  <c r="K2125" i="1" s="1"/>
  <c r="K2126" i="1" a="1"/>
  <c r="K2126" i="1" s="1"/>
  <c r="K2127" i="1" a="1"/>
  <c r="K2127" i="1" s="1"/>
  <c r="K2128" i="1" a="1"/>
  <c r="K2128" i="1" s="1"/>
  <c r="K2129" i="1" a="1"/>
  <c r="K2129" i="1" s="1"/>
  <c r="K2130" i="1" a="1"/>
  <c r="K2130" i="1" s="1"/>
  <c r="K2131" i="1" a="1"/>
  <c r="K2131" i="1" s="1"/>
  <c r="K2132" i="1" a="1"/>
  <c r="K2132" i="1" s="1"/>
  <c r="K2133" i="1" a="1"/>
  <c r="K2133" i="1" s="1"/>
  <c r="K2134" i="1" a="1"/>
  <c r="K2134" i="1" s="1"/>
  <c r="K2135" i="1" a="1"/>
  <c r="K2135" i="1" s="1"/>
  <c r="K2136" i="1" a="1"/>
  <c r="K2136" i="1" s="1"/>
  <c r="K2137" i="1" a="1"/>
  <c r="K2137" i="1" s="1"/>
  <c r="K2138" i="1" a="1"/>
  <c r="K2138" i="1" s="1"/>
  <c r="K2139" i="1" a="1"/>
  <c r="K2139" i="1" s="1"/>
  <c r="K2140" i="1" a="1"/>
  <c r="K2140" i="1" s="1"/>
  <c r="K2141" i="1" a="1"/>
  <c r="K2141" i="1" s="1"/>
  <c r="K2142" i="1" a="1"/>
  <c r="K2142" i="1" s="1"/>
  <c r="K2143" i="1" a="1"/>
  <c r="K2143" i="1" s="1"/>
  <c r="K2144" i="1" a="1"/>
  <c r="K2144" i="1" s="1"/>
  <c r="K2145" i="1" a="1"/>
  <c r="K2145" i="1" s="1"/>
  <c r="K2146" i="1" a="1"/>
  <c r="K2146" i="1" s="1"/>
  <c r="K2147" i="1" a="1"/>
  <c r="K2147" i="1" s="1"/>
  <c r="K2148" i="1" a="1"/>
  <c r="K2148" i="1" s="1"/>
  <c r="K2149" i="1" a="1"/>
  <c r="K2149" i="1" s="1"/>
  <c r="K2150" i="1" a="1"/>
  <c r="K2150" i="1" s="1"/>
  <c r="K2151" i="1" a="1"/>
  <c r="K2151" i="1" s="1"/>
  <c r="K2152" i="1" a="1"/>
  <c r="K2152" i="1" s="1"/>
  <c r="K2153" i="1" a="1"/>
  <c r="K2153" i="1" s="1"/>
  <c r="K2154" i="1" a="1"/>
  <c r="K2154" i="1" s="1"/>
  <c r="K2155" i="1" a="1"/>
  <c r="K2155" i="1" s="1"/>
  <c r="K2156" i="1" a="1"/>
  <c r="K2156" i="1" s="1"/>
  <c r="K2157" i="1" a="1"/>
  <c r="K2157" i="1" s="1"/>
  <c r="K2158" i="1" a="1"/>
  <c r="K2158" i="1" s="1"/>
  <c r="K2159" i="1" a="1"/>
  <c r="K2159" i="1" s="1"/>
  <c r="K2160" i="1" a="1"/>
  <c r="K2160" i="1" s="1"/>
  <c r="K2161" i="1" a="1"/>
  <c r="K2161" i="1" s="1"/>
  <c r="K2162" i="1" a="1"/>
  <c r="K2162" i="1" s="1"/>
  <c r="K2163" i="1" a="1"/>
  <c r="K2163" i="1" s="1"/>
  <c r="K2164" i="1" a="1"/>
  <c r="K2164" i="1" s="1"/>
  <c r="K2165" i="1" a="1"/>
  <c r="K2165" i="1" s="1"/>
  <c r="K2166" i="1" a="1"/>
  <c r="K2166" i="1" s="1"/>
  <c r="K2167" i="1" a="1"/>
  <c r="K2167" i="1" s="1"/>
  <c r="K2168" i="1" a="1"/>
  <c r="K2168" i="1" s="1"/>
  <c r="K2169" i="1" a="1"/>
  <c r="K2169" i="1" s="1"/>
  <c r="K2170" i="1" a="1"/>
  <c r="K2170" i="1" s="1"/>
  <c r="K2171" i="1" a="1"/>
  <c r="K2171" i="1" s="1"/>
  <c r="K2172" i="1" a="1"/>
  <c r="K2172" i="1" s="1"/>
  <c r="K2173" i="1" a="1"/>
  <c r="K2173" i="1" s="1"/>
  <c r="K2174" i="1" a="1"/>
  <c r="K2174" i="1" s="1"/>
  <c r="K2175" i="1" a="1"/>
  <c r="K2175" i="1" s="1"/>
  <c r="K2176" i="1" a="1"/>
  <c r="K2176" i="1" s="1"/>
  <c r="K2177" i="1" a="1"/>
  <c r="K2177" i="1" s="1"/>
  <c r="K2178" i="1" a="1"/>
  <c r="K2178" i="1" s="1"/>
  <c r="K2179" i="1" a="1"/>
  <c r="K2179" i="1" s="1"/>
  <c r="K2180" i="1" a="1"/>
  <c r="K2180" i="1" s="1"/>
  <c r="K2181" i="1" a="1"/>
  <c r="K2181" i="1" s="1"/>
  <c r="K2182" i="1" a="1"/>
  <c r="K2182" i="1" s="1"/>
  <c r="K2183" i="1" a="1"/>
  <c r="K2183" i="1" s="1"/>
  <c r="K2184" i="1" a="1"/>
  <c r="K2184" i="1" s="1"/>
  <c r="K2185" i="1" a="1"/>
  <c r="K2185" i="1" s="1"/>
  <c r="K2186" i="1" a="1"/>
  <c r="K2186" i="1" s="1"/>
  <c r="K2187" i="1" a="1"/>
  <c r="K2187" i="1" s="1"/>
  <c r="K2188" i="1" a="1"/>
  <c r="K2188" i="1" s="1"/>
  <c r="K2189" i="1" a="1"/>
  <c r="K2189" i="1" s="1"/>
  <c r="K2190" i="1" a="1"/>
  <c r="K2190" i="1" s="1"/>
  <c r="K2191" i="1" a="1"/>
  <c r="K2191" i="1" s="1"/>
  <c r="K2192" i="1" a="1"/>
  <c r="K2192" i="1" s="1"/>
  <c r="K2193" i="1" a="1"/>
  <c r="K2193" i="1" s="1"/>
  <c r="K2194" i="1" a="1"/>
  <c r="K2194" i="1" s="1"/>
  <c r="K2195" i="1" a="1"/>
  <c r="K2195" i="1" s="1"/>
  <c r="K2196" i="1" a="1"/>
  <c r="K2196" i="1" s="1"/>
  <c r="K2197" i="1" a="1"/>
  <c r="K2197" i="1" s="1"/>
  <c r="K2198" i="1" a="1"/>
  <c r="K2198" i="1" s="1"/>
  <c r="K2199" i="1" a="1"/>
  <c r="K2199" i="1" s="1"/>
  <c r="K2200" i="1" a="1"/>
  <c r="K2200" i="1" s="1"/>
  <c r="K2201" i="1" a="1"/>
  <c r="K2201" i="1" s="1"/>
  <c r="K2202" i="1" a="1"/>
  <c r="K2202" i="1" s="1"/>
  <c r="K2203" i="1" a="1"/>
  <c r="K2203" i="1" s="1"/>
  <c r="K2204" i="1" a="1"/>
  <c r="K2204" i="1" s="1"/>
  <c r="K2205" i="1" a="1"/>
  <c r="K2205" i="1" s="1"/>
  <c r="K2206" i="1" a="1"/>
  <c r="K2206" i="1" s="1"/>
  <c r="K2207" i="1" a="1"/>
  <c r="K2207" i="1" s="1"/>
  <c r="K2208" i="1" a="1"/>
  <c r="K2208" i="1" s="1"/>
  <c r="K2209" i="1" a="1"/>
  <c r="K2209" i="1" s="1"/>
  <c r="K2210" i="1" a="1"/>
  <c r="K2210" i="1" s="1"/>
  <c r="K2211" i="1" a="1"/>
  <c r="K2211" i="1" s="1"/>
  <c r="K2212" i="1" a="1"/>
  <c r="K2212" i="1" s="1"/>
  <c r="K2213" i="1" a="1"/>
  <c r="K2213" i="1" s="1"/>
  <c r="K2214" i="1" a="1"/>
  <c r="K2214" i="1" s="1"/>
  <c r="K2215" i="1" a="1"/>
  <c r="K2215" i="1" s="1"/>
  <c r="K2216" i="1" a="1"/>
  <c r="K2216" i="1" s="1"/>
  <c r="K2217" i="1" a="1"/>
  <c r="K2217" i="1" s="1"/>
  <c r="K2218" i="1" a="1"/>
  <c r="K2218" i="1" s="1"/>
  <c r="K2219" i="1" a="1"/>
  <c r="K2219" i="1" s="1"/>
  <c r="K2220" i="1" a="1"/>
  <c r="K2220" i="1" s="1"/>
  <c r="K2221" i="1" a="1"/>
  <c r="K2221" i="1" s="1"/>
  <c r="K2222" i="1" a="1"/>
  <c r="K2222" i="1" s="1"/>
  <c r="K2223" i="1" a="1"/>
  <c r="K2223" i="1" s="1"/>
  <c r="K2224" i="1" a="1"/>
  <c r="K2224" i="1" s="1"/>
  <c r="K2225" i="1" a="1"/>
  <c r="K2225" i="1" s="1"/>
  <c r="K2226" i="1" a="1"/>
  <c r="K2226" i="1" s="1"/>
  <c r="K2227" i="1" a="1"/>
  <c r="K2227" i="1" s="1"/>
  <c r="K2228" i="1" a="1"/>
  <c r="K2228" i="1" s="1"/>
  <c r="K2229" i="1" a="1"/>
  <c r="K2229" i="1" s="1"/>
  <c r="K2230" i="1" a="1"/>
  <c r="K2230" i="1" s="1"/>
  <c r="K2231" i="1" a="1"/>
  <c r="K2231" i="1" s="1"/>
  <c r="K2232" i="1" a="1"/>
  <c r="K2232" i="1" s="1"/>
  <c r="K2233" i="1" a="1"/>
  <c r="K2233" i="1" s="1"/>
  <c r="K2234" i="1" a="1"/>
  <c r="K2234" i="1" s="1"/>
  <c r="K2235" i="1" a="1"/>
  <c r="K2235" i="1" s="1"/>
  <c r="K2236" i="1" a="1"/>
  <c r="K2236" i="1" s="1"/>
  <c r="K2237" i="1" a="1"/>
  <c r="K2237" i="1" s="1"/>
  <c r="K2238" i="1" a="1"/>
  <c r="K2238" i="1" s="1"/>
  <c r="K2239" i="1" a="1"/>
  <c r="K2239" i="1" s="1"/>
  <c r="K2240" i="1" a="1"/>
  <c r="K2240" i="1" s="1"/>
  <c r="K2241" i="1" a="1"/>
  <c r="K2241" i="1" s="1"/>
  <c r="K2242" i="1" a="1"/>
  <c r="K2242" i="1" s="1"/>
  <c r="K2243" i="1" a="1"/>
  <c r="K2243" i="1" s="1"/>
  <c r="K2244" i="1" a="1"/>
  <c r="K2244" i="1" s="1"/>
  <c r="K2245" i="1" a="1"/>
  <c r="K2245" i="1" s="1"/>
  <c r="K2246" i="1" a="1"/>
  <c r="K2246" i="1" s="1"/>
  <c r="K2247" i="1" a="1"/>
  <c r="K2247" i="1" s="1"/>
  <c r="K2248" i="1" a="1"/>
  <c r="K2248" i="1" s="1"/>
  <c r="K2249" i="1" a="1"/>
  <c r="K2249" i="1" s="1"/>
  <c r="K2250" i="1" a="1"/>
  <c r="K2250" i="1" s="1"/>
  <c r="K2251" i="1" a="1"/>
  <c r="K2251" i="1" s="1"/>
  <c r="K2252" i="1" a="1"/>
  <c r="K2252" i="1" s="1"/>
  <c r="K2253" i="1" a="1"/>
  <c r="K2253" i="1" s="1"/>
  <c r="K2254" i="1" a="1"/>
  <c r="K2254" i="1" s="1"/>
  <c r="K2255" i="1" a="1"/>
  <c r="K2255" i="1" s="1"/>
  <c r="K2256" i="1" a="1"/>
  <c r="K2256" i="1" s="1"/>
  <c r="K2257" i="1" a="1"/>
  <c r="K2257" i="1" s="1"/>
  <c r="K2258" i="1" a="1"/>
  <c r="K2258" i="1" s="1"/>
  <c r="K2259" i="1" a="1"/>
  <c r="K2259" i="1" s="1"/>
  <c r="K2260" i="1" a="1"/>
  <c r="K2260" i="1" s="1"/>
  <c r="K2261" i="1" a="1"/>
  <c r="K2261" i="1" s="1"/>
  <c r="K2262" i="1" a="1"/>
  <c r="K2262" i="1" s="1"/>
  <c r="K2263" i="1" a="1"/>
  <c r="K2263" i="1" s="1"/>
  <c r="K2264" i="1" a="1"/>
  <c r="K2264" i="1" s="1"/>
  <c r="K2265" i="1" a="1"/>
  <c r="K2265" i="1" s="1"/>
  <c r="K2266" i="1" a="1"/>
  <c r="K2266" i="1" s="1"/>
  <c r="K2267" i="1" a="1"/>
  <c r="K2267" i="1" s="1"/>
  <c r="K2268" i="1" a="1"/>
  <c r="K2268" i="1" s="1"/>
  <c r="K2269" i="1" a="1"/>
  <c r="K2269" i="1" s="1"/>
  <c r="K2270" i="1" a="1"/>
  <c r="K2270" i="1" s="1"/>
  <c r="K2271" i="1" a="1"/>
  <c r="K2271" i="1" s="1"/>
  <c r="K2272" i="1" a="1"/>
  <c r="K2272" i="1" s="1"/>
  <c r="K2273" i="1" a="1"/>
  <c r="K2273" i="1" s="1"/>
  <c r="K2274" i="1" a="1"/>
  <c r="K2274" i="1" s="1"/>
  <c r="K2275" i="1" a="1"/>
  <c r="K2275" i="1" s="1"/>
  <c r="K2276" i="1" a="1"/>
  <c r="K2276" i="1" s="1"/>
  <c r="K2277" i="1" a="1"/>
  <c r="K2277" i="1" s="1"/>
  <c r="K2278" i="1" a="1"/>
  <c r="K2278" i="1" s="1"/>
  <c r="K2279" i="1" a="1"/>
  <c r="K2279" i="1" s="1"/>
  <c r="K2280" i="1" a="1"/>
  <c r="K2280" i="1" s="1"/>
  <c r="K2281" i="1" a="1"/>
  <c r="K2281" i="1" s="1"/>
  <c r="K2282" i="1" a="1"/>
  <c r="K2282" i="1" s="1"/>
  <c r="K2283" i="1" a="1"/>
  <c r="K2283" i="1" s="1"/>
  <c r="K2284" i="1" a="1"/>
  <c r="K2284" i="1" s="1"/>
  <c r="K2285" i="1" a="1"/>
  <c r="K2285" i="1" s="1"/>
  <c r="K2286" i="1" a="1"/>
  <c r="K2286" i="1" s="1"/>
  <c r="K2287" i="1" a="1"/>
  <c r="K2287" i="1" s="1"/>
  <c r="K2288" i="1" a="1"/>
  <c r="K2288" i="1" s="1"/>
  <c r="K2289" i="1" a="1"/>
  <c r="K2289" i="1" s="1"/>
  <c r="K2290" i="1" a="1"/>
  <c r="K2290" i="1" s="1"/>
  <c r="K2291" i="1" a="1"/>
  <c r="K2291" i="1" s="1"/>
  <c r="K2292" i="1" a="1"/>
  <c r="K2292" i="1" s="1"/>
  <c r="K2293" i="1" a="1"/>
  <c r="K2293" i="1" s="1"/>
  <c r="K2294" i="1" a="1"/>
  <c r="K2294" i="1" s="1"/>
  <c r="K2295" i="1" a="1"/>
  <c r="K2295" i="1" s="1"/>
  <c r="K2296" i="1" a="1"/>
  <c r="K2296" i="1" s="1"/>
  <c r="K2297" i="1" a="1"/>
  <c r="K2297" i="1" s="1"/>
  <c r="K2298" i="1" a="1"/>
  <c r="K2298" i="1" s="1"/>
  <c r="K2299" i="1" a="1"/>
  <c r="K2299" i="1" s="1"/>
  <c r="K2300" i="1" a="1"/>
  <c r="K2300" i="1" s="1"/>
  <c r="K2301" i="1" a="1"/>
  <c r="K2301" i="1" s="1"/>
  <c r="K2302" i="1" a="1"/>
  <c r="K2302" i="1" s="1"/>
  <c r="K2303" i="1" a="1"/>
  <c r="K2303" i="1" s="1"/>
  <c r="K2304" i="1" a="1"/>
  <c r="K2304" i="1" s="1"/>
  <c r="K2305" i="1" a="1"/>
  <c r="K2305" i="1" s="1"/>
  <c r="K2306" i="1" a="1"/>
  <c r="K2306" i="1" s="1"/>
  <c r="K2307" i="1" a="1"/>
  <c r="K2307" i="1" s="1"/>
  <c r="K2308" i="1" a="1"/>
  <c r="K2308" i="1" s="1"/>
  <c r="K2309" i="1" a="1"/>
  <c r="K2309" i="1" s="1"/>
  <c r="K2310" i="1" a="1"/>
  <c r="K2310" i="1" s="1"/>
  <c r="K2311" i="1" a="1"/>
  <c r="K2311" i="1" s="1"/>
  <c r="K2312" i="1" a="1"/>
  <c r="K2312" i="1" s="1"/>
  <c r="K2313" i="1" a="1"/>
  <c r="K2313" i="1" s="1"/>
  <c r="K2314" i="1" a="1"/>
  <c r="K2314" i="1" s="1"/>
  <c r="K2315" i="1" a="1"/>
  <c r="K2315" i="1" s="1"/>
  <c r="K2316" i="1" a="1"/>
  <c r="K2316" i="1" s="1"/>
  <c r="K2317" i="1" a="1"/>
  <c r="K2317" i="1" s="1"/>
  <c r="K2318" i="1" a="1"/>
  <c r="K2318" i="1" s="1"/>
  <c r="K2319" i="1" a="1"/>
  <c r="K2319" i="1" s="1"/>
  <c r="K2320" i="1" a="1"/>
  <c r="K2320" i="1" s="1"/>
  <c r="K2321" i="1" a="1"/>
  <c r="K2321" i="1" s="1"/>
  <c r="K2322" i="1" a="1"/>
  <c r="K2322" i="1" s="1"/>
  <c r="K2323" i="1" a="1"/>
  <c r="K2323" i="1" s="1"/>
  <c r="K2324" i="1" a="1"/>
  <c r="K2324" i="1" s="1"/>
  <c r="K2325" i="1" a="1"/>
  <c r="K2325" i="1" s="1"/>
  <c r="K2326" i="1" a="1"/>
  <c r="K2326" i="1" s="1"/>
  <c r="K2327" i="1" a="1"/>
  <c r="K2327" i="1" s="1"/>
  <c r="K2328" i="1" a="1"/>
  <c r="K2328" i="1" s="1"/>
  <c r="K2329" i="1" a="1"/>
  <c r="K2329" i="1" s="1"/>
  <c r="K2330" i="1" a="1"/>
  <c r="K2330" i="1" s="1"/>
  <c r="K2331" i="1" a="1"/>
  <c r="K2331" i="1" s="1"/>
  <c r="K2332" i="1" a="1"/>
  <c r="K2332" i="1" s="1"/>
  <c r="K2333" i="1" a="1"/>
  <c r="K2333" i="1" s="1"/>
  <c r="K2334" i="1" a="1"/>
  <c r="K2334" i="1" s="1"/>
  <c r="K2335" i="1" a="1"/>
  <c r="K2335" i="1" s="1"/>
  <c r="K2336" i="1" a="1"/>
  <c r="K2336" i="1" s="1"/>
  <c r="K2337" i="1" a="1"/>
  <c r="K2337" i="1" s="1"/>
  <c r="K2338" i="1" a="1"/>
  <c r="K2338" i="1" s="1"/>
  <c r="K2339" i="1" a="1"/>
  <c r="K2339" i="1" s="1"/>
  <c r="K2340" i="1" a="1"/>
  <c r="K2340" i="1" s="1"/>
  <c r="K2341" i="1" a="1"/>
  <c r="K2341" i="1" s="1"/>
  <c r="K2342" i="1" a="1"/>
  <c r="K2342" i="1" s="1"/>
  <c r="K2343" i="1" a="1"/>
  <c r="K2343" i="1" s="1"/>
  <c r="K2344" i="1" a="1"/>
  <c r="K2344" i="1" s="1"/>
  <c r="K2345" i="1" a="1"/>
  <c r="K2345" i="1" s="1"/>
  <c r="K2346" i="1" a="1"/>
  <c r="K2346" i="1" s="1"/>
  <c r="K2347" i="1" a="1"/>
  <c r="K2347" i="1" s="1"/>
  <c r="K2348" i="1" a="1"/>
  <c r="K2348" i="1" s="1"/>
  <c r="K2349" i="1" a="1"/>
  <c r="K2349" i="1" s="1"/>
  <c r="K2350" i="1" a="1"/>
  <c r="K2350" i="1" s="1"/>
  <c r="K2351" i="1" a="1"/>
  <c r="K2351" i="1" s="1"/>
  <c r="K2352" i="1" a="1"/>
  <c r="K2352" i="1" s="1"/>
  <c r="K2353" i="1" a="1"/>
  <c r="K2353" i="1" s="1"/>
  <c r="K2354" i="1" a="1"/>
  <c r="K2354" i="1" s="1"/>
  <c r="K2355" i="1" a="1"/>
  <c r="K2355" i="1" s="1"/>
  <c r="K2356" i="1" a="1"/>
  <c r="K2356" i="1" s="1"/>
  <c r="K2357" i="1" a="1"/>
  <c r="K2357" i="1" s="1"/>
  <c r="K2358" i="1" a="1"/>
  <c r="K2358" i="1" s="1"/>
  <c r="K2359" i="1" a="1"/>
  <c r="K2359" i="1" s="1"/>
  <c r="K2360" i="1" a="1"/>
  <c r="K2360" i="1" s="1"/>
  <c r="K2361" i="1" a="1"/>
  <c r="K2361" i="1" s="1"/>
  <c r="K2362" i="1" a="1"/>
  <c r="K2362" i="1" s="1"/>
  <c r="K2363" i="1" a="1"/>
  <c r="K2363" i="1" s="1"/>
  <c r="K2364" i="1" a="1"/>
  <c r="K2364" i="1" s="1"/>
  <c r="K2365" i="1" a="1"/>
  <c r="K2365" i="1" s="1"/>
  <c r="K2366" i="1" a="1"/>
  <c r="K2366" i="1" s="1"/>
  <c r="K2367" i="1" a="1"/>
  <c r="K2367" i="1" s="1"/>
  <c r="K2368" i="1" a="1"/>
  <c r="K2368" i="1" s="1"/>
  <c r="K2369" i="1" a="1"/>
  <c r="K2369" i="1" s="1"/>
  <c r="K2370" i="1" a="1"/>
  <c r="K2370" i="1" s="1"/>
  <c r="K2371" i="1" a="1"/>
  <c r="K2371" i="1" s="1"/>
  <c r="K2372" i="1" a="1"/>
  <c r="K2372" i="1" s="1"/>
  <c r="K2373" i="1" a="1"/>
  <c r="K2373" i="1" s="1"/>
  <c r="K2374" i="1" a="1"/>
  <c r="K2374" i="1" s="1"/>
  <c r="K2375" i="1" a="1"/>
  <c r="K2375" i="1" s="1"/>
  <c r="K2376" i="1" a="1"/>
  <c r="K2376" i="1" s="1"/>
  <c r="K2377" i="1" a="1"/>
  <c r="K2377" i="1" s="1"/>
  <c r="K2378" i="1" a="1"/>
  <c r="K2378" i="1" s="1"/>
  <c r="K2379" i="1" a="1"/>
  <c r="K2379" i="1" s="1"/>
  <c r="K2380" i="1" a="1"/>
  <c r="K2380" i="1" s="1"/>
  <c r="K2381" i="1" a="1"/>
  <c r="K2381" i="1" s="1"/>
  <c r="K2382" i="1" a="1"/>
  <c r="K2382" i="1" s="1"/>
  <c r="K2383" i="1" a="1"/>
  <c r="K2383" i="1" s="1"/>
  <c r="K2384" i="1" a="1"/>
  <c r="K2384" i="1" s="1"/>
  <c r="K2385" i="1" a="1"/>
  <c r="K2385" i="1" s="1"/>
  <c r="K2386" i="1" a="1"/>
  <c r="K2386" i="1" s="1"/>
  <c r="K2387" i="1" a="1"/>
  <c r="K2387" i="1" s="1"/>
  <c r="K2388" i="1" a="1"/>
  <c r="K2388" i="1" s="1"/>
  <c r="K2389" i="1" a="1"/>
  <c r="K2389" i="1" s="1"/>
  <c r="K2390" i="1" a="1"/>
  <c r="K2390" i="1" s="1"/>
  <c r="K2391" i="1" a="1"/>
  <c r="K2391" i="1" s="1"/>
  <c r="K2392" i="1" a="1"/>
  <c r="K2392" i="1" s="1"/>
  <c r="K2393" i="1" a="1"/>
  <c r="K2393" i="1" s="1"/>
  <c r="K2394" i="1" a="1"/>
  <c r="K2394" i="1" s="1"/>
  <c r="K2395" i="1" a="1"/>
  <c r="K2395" i="1" s="1"/>
  <c r="K2396" i="1" a="1"/>
  <c r="K2396" i="1" s="1"/>
  <c r="K2397" i="1" a="1"/>
  <c r="K2397" i="1" s="1"/>
  <c r="K2398" i="1" a="1"/>
  <c r="K2398" i="1" s="1"/>
  <c r="K2399" i="1" a="1"/>
  <c r="K2399" i="1" s="1"/>
  <c r="K2400" i="1" a="1"/>
  <c r="K2400" i="1" s="1"/>
  <c r="K2401" i="1" a="1"/>
  <c r="K2401" i="1" s="1"/>
  <c r="K2402" i="1" a="1"/>
  <c r="K2402" i="1" s="1"/>
  <c r="K2403" i="1" a="1"/>
  <c r="K2403" i="1" s="1"/>
  <c r="K2404" i="1" a="1"/>
  <c r="K2404" i="1" s="1"/>
  <c r="K2405" i="1" a="1"/>
  <c r="K2405" i="1" s="1"/>
  <c r="K2406" i="1" a="1"/>
  <c r="K2406" i="1" s="1"/>
  <c r="K2407" i="1" a="1"/>
  <c r="K2407" i="1" s="1"/>
  <c r="K2408" i="1" a="1"/>
  <c r="K2408" i="1" s="1"/>
  <c r="K2409" i="1" a="1"/>
  <c r="K2409" i="1" s="1"/>
  <c r="K2410" i="1" a="1"/>
  <c r="K2410" i="1" s="1"/>
  <c r="K2411" i="1" a="1"/>
  <c r="K2411" i="1" s="1"/>
  <c r="K2412" i="1" a="1"/>
  <c r="K2412" i="1" s="1"/>
  <c r="K2413" i="1" a="1"/>
  <c r="K2413" i="1" s="1"/>
  <c r="K2414" i="1" a="1"/>
  <c r="K2414" i="1" s="1"/>
  <c r="K2415" i="1" a="1"/>
  <c r="K2415" i="1" s="1"/>
  <c r="K2416" i="1" a="1"/>
  <c r="K2416" i="1" s="1"/>
  <c r="K2417" i="1" a="1"/>
  <c r="K2417" i="1" s="1"/>
  <c r="K2418" i="1" a="1"/>
  <c r="K2418" i="1" s="1"/>
  <c r="K2419" i="1" a="1"/>
  <c r="K2419" i="1" s="1"/>
  <c r="K2420" i="1" a="1"/>
  <c r="K2420" i="1" s="1"/>
  <c r="K2421" i="1" a="1"/>
  <c r="K2421" i="1" s="1"/>
  <c r="K2422" i="1" a="1"/>
  <c r="K2422" i="1" s="1"/>
  <c r="K2423" i="1" a="1"/>
  <c r="K2423" i="1" s="1"/>
  <c r="K2424" i="1" a="1"/>
  <c r="K2424" i="1" s="1"/>
  <c r="K2425" i="1" a="1"/>
  <c r="K2425" i="1" s="1"/>
  <c r="K2426" i="1" a="1"/>
  <c r="K2426" i="1" s="1"/>
  <c r="K2427" i="1" a="1"/>
  <c r="K2427" i="1" s="1"/>
  <c r="K2428" i="1" a="1"/>
  <c r="K2428" i="1" s="1"/>
  <c r="K2429" i="1" a="1"/>
  <c r="K2429" i="1" s="1"/>
  <c r="K2430" i="1" a="1"/>
  <c r="K2430" i="1" s="1"/>
  <c r="K2431" i="1" a="1"/>
  <c r="K2431" i="1" s="1"/>
  <c r="K2432" i="1" a="1"/>
  <c r="K2432" i="1" s="1"/>
  <c r="K2433" i="1" a="1"/>
  <c r="K2433" i="1" s="1"/>
  <c r="K2434" i="1" a="1"/>
  <c r="K2434" i="1" s="1"/>
  <c r="K2435" i="1" a="1"/>
  <c r="K2435" i="1" s="1"/>
  <c r="K2436" i="1" a="1"/>
  <c r="K2436" i="1" s="1"/>
  <c r="K2437" i="1" a="1"/>
  <c r="K2437" i="1" s="1"/>
  <c r="K2438" i="1" a="1"/>
  <c r="K2438" i="1" s="1"/>
  <c r="K2439" i="1" a="1"/>
  <c r="K2439" i="1" s="1"/>
  <c r="K2440" i="1" a="1"/>
  <c r="K2440" i="1" s="1"/>
  <c r="K2441" i="1" a="1"/>
  <c r="K2441" i="1" s="1"/>
  <c r="K2442" i="1" a="1"/>
  <c r="K2442" i="1" s="1"/>
  <c r="K2443" i="1" a="1"/>
  <c r="K2443" i="1" s="1"/>
  <c r="K2444" i="1" a="1"/>
  <c r="K2444" i="1" s="1"/>
  <c r="K2445" i="1" a="1"/>
  <c r="K2445" i="1" s="1"/>
  <c r="K2446" i="1" a="1"/>
  <c r="K2446" i="1" s="1"/>
  <c r="K2447" i="1" a="1"/>
  <c r="K2447" i="1" s="1"/>
  <c r="K2448" i="1" a="1"/>
  <c r="K2448" i="1" s="1"/>
  <c r="K2449" i="1" a="1"/>
  <c r="K2449" i="1" s="1"/>
  <c r="K2450" i="1" a="1"/>
  <c r="K2450" i="1" s="1"/>
  <c r="K2451" i="1" a="1"/>
  <c r="K2451" i="1" s="1"/>
  <c r="K2452" i="1" a="1"/>
  <c r="K2452" i="1" s="1"/>
  <c r="K2453" i="1" a="1"/>
  <c r="K2453" i="1" s="1"/>
  <c r="K2454" i="1" a="1"/>
  <c r="K2454" i="1" s="1"/>
  <c r="K2455" i="1" a="1"/>
  <c r="K2455" i="1" s="1"/>
  <c r="K2456" i="1" a="1"/>
  <c r="K2456" i="1" s="1"/>
  <c r="K2457" i="1" a="1"/>
  <c r="K2457" i="1" s="1"/>
  <c r="K2458" i="1" a="1"/>
  <c r="K2458" i="1" s="1"/>
  <c r="K2459" i="1" a="1"/>
  <c r="K2459" i="1" s="1"/>
  <c r="K2460" i="1" a="1"/>
  <c r="K2460" i="1" s="1"/>
  <c r="K2461" i="1" a="1"/>
  <c r="K2461" i="1" s="1"/>
  <c r="K2462" i="1" a="1"/>
  <c r="K2462" i="1" s="1"/>
  <c r="K2463" i="1" a="1"/>
  <c r="K2463" i="1" s="1"/>
  <c r="K2464" i="1" a="1"/>
  <c r="K2464" i="1" s="1"/>
  <c r="K2465" i="1" a="1"/>
  <c r="K2465" i="1" s="1"/>
  <c r="K2466" i="1" a="1"/>
  <c r="K2466" i="1" s="1"/>
  <c r="K2467" i="1" a="1"/>
  <c r="K2467" i="1" s="1"/>
  <c r="K2468" i="1" a="1"/>
  <c r="K2468" i="1" s="1"/>
  <c r="K2469" i="1" a="1"/>
  <c r="K2469" i="1" s="1"/>
  <c r="K2470" i="1" a="1"/>
  <c r="K2470" i="1" s="1"/>
  <c r="K2471" i="1" a="1"/>
  <c r="K2471" i="1" s="1"/>
  <c r="K2472" i="1" a="1"/>
  <c r="K2472" i="1" s="1"/>
  <c r="K2473" i="1" a="1"/>
  <c r="K2473" i="1" s="1"/>
  <c r="K2474" i="1" a="1"/>
  <c r="K2474" i="1" s="1"/>
  <c r="K2475" i="1" a="1"/>
  <c r="K2475" i="1" s="1"/>
  <c r="K2476" i="1" a="1"/>
  <c r="K2476" i="1" s="1"/>
  <c r="K2477" i="1" a="1"/>
  <c r="K2477" i="1" s="1"/>
  <c r="K2478" i="1" a="1"/>
  <c r="K2478" i="1" s="1"/>
  <c r="K2479" i="1" a="1"/>
  <c r="K2479" i="1" s="1"/>
  <c r="K2480" i="1" a="1"/>
  <c r="K2480" i="1" s="1"/>
  <c r="K2481" i="1" a="1"/>
  <c r="K2481" i="1" s="1"/>
  <c r="K2482" i="1" a="1"/>
  <c r="K2482" i="1" s="1"/>
  <c r="K2483" i="1" a="1"/>
  <c r="K2483" i="1" s="1"/>
  <c r="K2484" i="1" a="1"/>
  <c r="K2484" i="1" s="1"/>
  <c r="K2485" i="1" a="1"/>
  <c r="K2485" i="1" s="1"/>
  <c r="K2486" i="1" a="1"/>
  <c r="K2486" i="1" s="1"/>
  <c r="K2487" i="1" a="1"/>
  <c r="K2487" i="1" s="1"/>
  <c r="K2488" i="1" a="1"/>
  <c r="K2488" i="1" s="1"/>
  <c r="K2489" i="1" a="1"/>
  <c r="K2489" i="1" s="1"/>
  <c r="K2490" i="1" a="1"/>
  <c r="K2490" i="1" s="1"/>
  <c r="K2491" i="1" a="1"/>
  <c r="K2491" i="1" s="1"/>
  <c r="K2492" i="1" a="1"/>
  <c r="K2492" i="1" s="1"/>
  <c r="K2493" i="1" a="1"/>
  <c r="K2493" i="1" s="1"/>
  <c r="K2494" i="1" a="1"/>
  <c r="K2494" i="1" s="1"/>
  <c r="K2495" i="1" a="1"/>
  <c r="K2495" i="1" s="1"/>
  <c r="K2496" i="1" a="1"/>
  <c r="K2496" i="1" s="1"/>
  <c r="K2497" i="1" a="1"/>
  <c r="K2497" i="1" s="1"/>
  <c r="K2498" i="1" a="1"/>
  <c r="K2498" i="1" s="1"/>
  <c r="K2499" i="1" a="1"/>
  <c r="K2499" i="1" s="1"/>
  <c r="K2500" i="1" a="1"/>
  <c r="K2500" i="1" s="1"/>
  <c r="K2501" i="1" a="1"/>
  <c r="K2501" i="1" s="1"/>
  <c r="K2502" i="1" a="1"/>
  <c r="K2502" i="1" s="1"/>
  <c r="K2503" i="1" a="1"/>
  <c r="K2503" i="1" s="1"/>
  <c r="K2504" i="1" a="1"/>
  <c r="K2504" i="1" s="1"/>
  <c r="K2505" i="1" a="1"/>
  <c r="K2505" i="1" s="1"/>
  <c r="K2506" i="1" a="1"/>
  <c r="K2506" i="1" s="1"/>
  <c r="K2507" i="1" a="1"/>
  <c r="K2507" i="1" s="1"/>
  <c r="K2508" i="1" a="1"/>
  <c r="K2508" i="1" s="1"/>
  <c r="K2509" i="1" a="1"/>
  <c r="K2509" i="1" s="1"/>
  <c r="K2510" i="1" a="1"/>
  <c r="K2510" i="1" s="1"/>
  <c r="K2511" i="1" a="1"/>
  <c r="K2511" i="1" s="1"/>
  <c r="K2512" i="1" a="1"/>
  <c r="K2512" i="1" s="1"/>
  <c r="K2513" i="1" a="1"/>
  <c r="K2513" i="1" s="1"/>
  <c r="K2514" i="1" a="1"/>
  <c r="K2514" i="1" s="1"/>
  <c r="K2515" i="1" a="1"/>
  <c r="K2515" i="1" s="1"/>
  <c r="K2516" i="1" a="1"/>
  <c r="K2516" i="1" s="1"/>
  <c r="K2517" i="1" a="1"/>
  <c r="K2517" i="1" s="1"/>
  <c r="K2518" i="1" a="1"/>
  <c r="K2518" i="1" s="1"/>
  <c r="K2519" i="1" a="1"/>
  <c r="K2519" i="1" s="1"/>
  <c r="K2520" i="1" a="1"/>
  <c r="K2520" i="1" s="1"/>
  <c r="K2521" i="1" a="1"/>
  <c r="K2521" i="1" s="1"/>
  <c r="K2522" i="1" a="1"/>
  <c r="K2522" i="1" s="1"/>
  <c r="K2523" i="1" a="1"/>
  <c r="K2523" i="1" s="1"/>
  <c r="K2524" i="1" a="1"/>
  <c r="K2524" i="1" s="1"/>
  <c r="K2525" i="1" a="1"/>
  <c r="K2525" i="1" s="1"/>
  <c r="K2526" i="1" a="1"/>
  <c r="K2526" i="1" s="1"/>
  <c r="K2527" i="1" a="1"/>
  <c r="K2527" i="1" s="1"/>
  <c r="K2528" i="1" a="1"/>
  <c r="K2528" i="1" s="1"/>
  <c r="K2529" i="1" a="1"/>
  <c r="K2529" i="1" s="1"/>
  <c r="K2530" i="1" a="1"/>
  <c r="K2530" i="1" s="1"/>
  <c r="K2531" i="1" a="1"/>
  <c r="K2531" i="1" s="1"/>
  <c r="K2532" i="1" a="1"/>
  <c r="K2532" i="1" s="1"/>
  <c r="K2533" i="1" a="1"/>
  <c r="K2533" i="1" s="1"/>
  <c r="K2534" i="1" a="1"/>
  <c r="K2534" i="1" s="1"/>
  <c r="K2535" i="1" a="1"/>
  <c r="K2535" i="1" s="1"/>
  <c r="K2536" i="1" a="1"/>
  <c r="K2536" i="1" s="1"/>
  <c r="K2537" i="1" a="1"/>
  <c r="K2537" i="1" s="1"/>
  <c r="K2538" i="1" a="1"/>
  <c r="K2538" i="1" s="1"/>
  <c r="K2539" i="1" a="1"/>
  <c r="K2539" i="1" s="1"/>
  <c r="K2540" i="1" a="1"/>
  <c r="K2540" i="1" s="1"/>
  <c r="K2541" i="1" a="1"/>
  <c r="K2541" i="1" s="1"/>
  <c r="K2542" i="1" a="1"/>
  <c r="K2542" i="1" s="1"/>
  <c r="K2543" i="1" a="1"/>
  <c r="K2543" i="1" s="1"/>
  <c r="K2544" i="1" a="1"/>
  <c r="K2544" i="1" s="1"/>
  <c r="K2545" i="1" a="1"/>
  <c r="K2545" i="1" s="1"/>
  <c r="K2546" i="1" a="1"/>
  <c r="K2546" i="1" s="1"/>
  <c r="K2547" i="1" a="1"/>
  <c r="K2547" i="1" s="1"/>
  <c r="K2548" i="1" a="1"/>
  <c r="K2548" i="1" s="1"/>
  <c r="K2549" i="1" a="1"/>
  <c r="K2549" i="1" s="1"/>
  <c r="K2550" i="1" a="1"/>
  <c r="K2550" i="1" s="1"/>
  <c r="K2551" i="1" a="1"/>
  <c r="K2551" i="1" s="1"/>
  <c r="K2552" i="1" a="1"/>
  <c r="K2552" i="1" s="1"/>
  <c r="K2553" i="1" a="1"/>
  <c r="K2553" i="1" s="1"/>
  <c r="K2554" i="1" a="1"/>
  <c r="K2554" i="1" s="1"/>
  <c r="K2555" i="1" a="1"/>
  <c r="K2555" i="1" s="1"/>
  <c r="K2556" i="1" a="1"/>
  <c r="K2556" i="1" s="1"/>
  <c r="K2557" i="1" a="1"/>
  <c r="K2557" i="1" s="1"/>
  <c r="K2558" i="1" a="1"/>
  <c r="K2558" i="1" s="1"/>
  <c r="K2559" i="1" a="1"/>
  <c r="K2559" i="1" s="1"/>
  <c r="K2560" i="1" a="1"/>
  <c r="K2560" i="1" s="1"/>
  <c r="K2561" i="1" a="1"/>
  <c r="K2561" i="1" s="1"/>
  <c r="K2562" i="1" a="1"/>
  <c r="K2562" i="1" s="1"/>
  <c r="K2563" i="1" a="1"/>
  <c r="K2563" i="1" s="1"/>
  <c r="K2564" i="1" a="1"/>
  <c r="K2564" i="1" s="1"/>
  <c r="K2565" i="1" a="1"/>
  <c r="K2565" i="1" s="1"/>
  <c r="K2566" i="1" a="1"/>
  <c r="K2566" i="1" s="1"/>
  <c r="K2567" i="1" a="1"/>
  <c r="K2567" i="1" s="1"/>
  <c r="K2568" i="1" a="1"/>
  <c r="K2568" i="1" s="1"/>
  <c r="K2569" i="1" a="1"/>
  <c r="K2569" i="1" s="1"/>
  <c r="K2570" i="1" a="1"/>
  <c r="K2570" i="1" s="1"/>
  <c r="K2571" i="1" a="1"/>
  <c r="K2571" i="1" s="1"/>
  <c r="K2572" i="1" a="1"/>
  <c r="K2572" i="1" s="1"/>
  <c r="K2573" i="1" a="1"/>
  <c r="K2573" i="1" s="1"/>
  <c r="K2574" i="1" a="1"/>
  <c r="K2574" i="1" s="1"/>
  <c r="K2575" i="1" a="1"/>
  <c r="K2575" i="1" s="1"/>
  <c r="K2576" i="1" a="1"/>
  <c r="K2576" i="1" s="1"/>
  <c r="K2577" i="1" a="1"/>
  <c r="K2577" i="1" s="1"/>
  <c r="K2578" i="1" a="1"/>
  <c r="K2578" i="1" s="1"/>
  <c r="K2579" i="1" a="1"/>
  <c r="K2579" i="1" s="1"/>
  <c r="K2580" i="1" a="1"/>
  <c r="K2580" i="1" s="1"/>
  <c r="K2581" i="1" a="1"/>
  <c r="K2581" i="1" s="1"/>
  <c r="K2582" i="1" a="1"/>
  <c r="K2582" i="1" s="1"/>
  <c r="K2583" i="1" a="1"/>
  <c r="K2583" i="1" s="1"/>
  <c r="K2584" i="1" a="1"/>
  <c r="K2584" i="1" s="1"/>
  <c r="K2585" i="1" a="1"/>
  <c r="K2585" i="1" s="1"/>
  <c r="K2586" i="1" a="1"/>
  <c r="K2586" i="1" s="1"/>
  <c r="K2587" i="1" a="1"/>
  <c r="K2587" i="1" s="1"/>
  <c r="K2588" i="1" a="1"/>
  <c r="K2588" i="1" s="1"/>
  <c r="K2589" i="1" a="1"/>
  <c r="K2589" i="1" s="1"/>
  <c r="K2590" i="1" a="1"/>
  <c r="K2590" i="1" s="1"/>
  <c r="K2591" i="1" a="1"/>
  <c r="K2591" i="1" s="1"/>
  <c r="K2592" i="1" a="1"/>
  <c r="K2592" i="1" s="1"/>
  <c r="K2593" i="1" a="1"/>
  <c r="K2593" i="1" s="1"/>
  <c r="K2594" i="1" a="1"/>
  <c r="K2594" i="1" s="1"/>
  <c r="K2595" i="1" a="1"/>
  <c r="K2595" i="1" s="1"/>
  <c r="K2596" i="1" a="1"/>
  <c r="K2596" i="1" s="1"/>
  <c r="K2597" i="1" a="1"/>
  <c r="K2597" i="1" s="1"/>
  <c r="K2598" i="1" a="1"/>
  <c r="K2598" i="1" s="1"/>
  <c r="K2599" i="1" a="1"/>
  <c r="K2599" i="1" s="1"/>
  <c r="K2600" i="1" a="1"/>
  <c r="K2600" i="1" s="1"/>
  <c r="K2601" i="1" a="1"/>
  <c r="K2601" i="1" s="1"/>
  <c r="K2602" i="1" a="1"/>
  <c r="K2602" i="1" s="1"/>
  <c r="K2603" i="1" a="1"/>
  <c r="K2603" i="1" s="1"/>
  <c r="K2604" i="1" a="1"/>
  <c r="K2604" i="1" s="1"/>
  <c r="K2605" i="1" a="1"/>
  <c r="K2605" i="1" s="1"/>
  <c r="K2606" i="1" a="1"/>
  <c r="K2606" i="1" s="1"/>
  <c r="K2607" i="1" a="1"/>
  <c r="K2607" i="1" s="1"/>
  <c r="K2608" i="1" a="1"/>
  <c r="K2608" i="1" s="1"/>
  <c r="K2609" i="1" a="1"/>
  <c r="K2609" i="1" s="1"/>
  <c r="K2610" i="1" a="1"/>
  <c r="K2610" i="1" s="1"/>
  <c r="K2611" i="1" a="1"/>
  <c r="K2611" i="1" s="1"/>
  <c r="K2612" i="1" a="1"/>
  <c r="K2612" i="1" s="1"/>
  <c r="K2613" i="1" a="1"/>
  <c r="K2613" i="1" s="1"/>
  <c r="K2614" i="1" a="1"/>
  <c r="K2614" i="1" s="1"/>
  <c r="K2615" i="1" a="1"/>
  <c r="K2615" i="1" s="1"/>
  <c r="K2616" i="1" a="1"/>
  <c r="K2616" i="1" s="1"/>
  <c r="K2617" i="1" a="1"/>
  <c r="K2617" i="1" s="1"/>
  <c r="K2618" i="1" a="1"/>
  <c r="K2618" i="1" s="1"/>
  <c r="K2619" i="1" a="1"/>
  <c r="K2619" i="1" s="1"/>
  <c r="K2620" i="1" a="1"/>
  <c r="K2620" i="1" s="1"/>
  <c r="K2621" i="1" a="1"/>
  <c r="K2621" i="1" s="1"/>
  <c r="K2622" i="1" a="1"/>
  <c r="K2622" i="1" s="1"/>
  <c r="K2623" i="1" a="1"/>
  <c r="K2623" i="1" s="1"/>
  <c r="K2624" i="1" a="1"/>
  <c r="K2624" i="1" s="1"/>
  <c r="K2625" i="1" a="1"/>
  <c r="K2625" i="1" s="1"/>
  <c r="K2626" i="1" a="1"/>
  <c r="K2626" i="1" s="1"/>
  <c r="K2627" i="1" a="1"/>
  <c r="K2627" i="1" s="1"/>
  <c r="K2628" i="1" a="1"/>
  <c r="K2628" i="1" s="1"/>
  <c r="K2629" i="1" a="1"/>
  <c r="K2629" i="1" s="1"/>
  <c r="K2630" i="1" a="1"/>
  <c r="K2630" i="1" s="1"/>
  <c r="K2631" i="1" a="1"/>
  <c r="K2631" i="1" s="1"/>
  <c r="K2632" i="1" a="1"/>
  <c r="K2632" i="1" s="1"/>
  <c r="K2633" i="1" a="1"/>
  <c r="K2633" i="1" s="1"/>
  <c r="K2634" i="1" a="1"/>
  <c r="K2634" i="1" s="1"/>
  <c r="K2635" i="1" a="1"/>
  <c r="K2635" i="1" s="1"/>
  <c r="K2636" i="1" a="1"/>
  <c r="K2636" i="1" s="1"/>
  <c r="K2637" i="1" a="1"/>
  <c r="K2637" i="1" s="1"/>
  <c r="K2638" i="1" a="1"/>
  <c r="K2638" i="1" s="1"/>
  <c r="K2639" i="1" a="1"/>
  <c r="K2639" i="1" s="1"/>
  <c r="K2640" i="1" a="1"/>
  <c r="K2640" i="1" s="1"/>
  <c r="K2641" i="1" a="1"/>
  <c r="K2641" i="1" s="1"/>
  <c r="K2642" i="1" a="1"/>
  <c r="K2642" i="1" s="1"/>
  <c r="K2643" i="1" a="1"/>
  <c r="K2643" i="1" s="1"/>
  <c r="K2644" i="1" a="1"/>
  <c r="K2644" i="1" s="1"/>
  <c r="K2645" i="1" a="1"/>
  <c r="K2645" i="1" s="1"/>
  <c r="K2646" i="1" a="1"/>
  <c r="K2646" i="1" s="1"/>
  <c r="K2647" i="1" a="1"/>
  <c r="K2647" i="1" s="1"/>
  <c r="K2648" i="1" a="1"/>
  <c r="K2648" i="1" s="1"/>
  <c r="K2649" i="1" a="1"/>
  <c r="K2649" i="1" s="1"/>
  <c r="K2650" i="1" a="1"/>
  <c r="K2650" i="1" s="1"/>
  <c r="K2651" i="1" a="1"/>
  <c r="K2651" i="1" s="1"/>
  <c r="K2652" i="1" a="1"/>
  <c r="K2652" i="1" s="1"/>
  <c r="K2653" i="1" a="1"/>
  <c r="K2653" i="1" s="1"/>
  <c r="K2654" i="1" a="1"/>
  <c r="K2654" i="1" s="1"/>
  <c r="K2655" i="1" a="1"/>
  <c r="K2655" i="1" s="1"/>
  <c r="K2656" i="1" a="1"/>
  <c r="K2656" i="1" s="1"/>
  <c r="K2657" i="1" a="1"/>
  <c r="K2657" i="1" s="1"/>
  <c r="K2658" i="1" a="1"/>
  <c r="K2658" i="1" s="1"/>
  <c r="K2659" i="1" a="1"/>
  <c r="K2659" i="1" s="1"/>
  <c r="K2660" i="1" a="1"/>
  <c r="K2660" i="1" s="1"/>
  <c r="K2661" i="1" a="1"/>
  <c r="K2661" i="1" s="1"/>
  <c r="K2662" i="1" a="1"/>
  <c r="K2662" i="1" s="1"/>
  <c r="K2663" i="1" a="1"/>
  <c r="K2663" i="1" s="1"/>
  <c r="K2664" i="1" a="1"/>
  <c r="K2664" i="1" s="1"/>
  <c r="K2665" i="1" a="1"/>
  <c r="K2665" i="1" s="1"/>
  <c r="K2666" i="1" a="1"/>
  <c r="K2666" i="1" s="1"/>
  <c r="K2667" i="1" a="1"/>
  <c r="K2667" i="1" s="1"/>
  <c r="K2668" i="1" a="1"/>
  <c r="K2668" i="1" s="1"/>
  <c r="K2669" i="1" a="1"/>
  <c r="K2669" i="1" s="1"/>
  <c r="K2670" i="1" a="1"/>
  <c r="K2670" i="1" s="1"/>
  <c r="K2671" i="1" a="1"/>
  <c r="K2671" i="1" s="1"/>
  <c r="K2672" i="1" a="1"/>
  <c r="K2672" i="1" s="1"/>
  <c r="K2673" i="1" a="1"/>
  <c r="K2673" i="1" s="1"/>
  <c r="K2674" i="1" a="1"/>
  <c r="K2674" i="1" s="1"/>
  <c r="K2675" i="1" a="1"/>
  <c r="K2675" i="1" s="1"/>
  <c r="K2676" i="1" a="1"/>
  <c r="K2676" i="1" s="1"/>
  <c r="K2677" i="1" a="1"/>
  <c r="K2677" i="1" s="1"/>
  <c r="K2678" i="1" a="1"/>
  <c r="K2678" i="1" s="1"/>
  <c r="K2679" i="1" a="1"/>
  <c r="K2679" i="1" s="1"/>
  <c r="K2680" i="1" a="1"/>
  <c r="K2680" i="1" s="1"/>
  <c r="K2681" i="1" a="1"/>
  <c r="K2681" i="1" s="1"/>
  <c r="K2682" i="1" a="1"/>
  <c r="K2682" i="1" s="1"/>
  <c r="K2683" i="1" a="1"/>
  <c r="K2683" i="1" s="1"/>
  <c r="K2684" i="1" a="1"/>
  <c r="K2684" i="1" s="1"/>
  <c r="K2685" i="1" a="1"/>
  <c r="K2685" i="1" s="1"/>
  <c r="K2686" i="1" a="1"/>
  <c r="K2686" i="1" s="1"/>
  <c r="K2687" i="1" a="1"/>
  <c r="K2687" i="1" s="1"/>
  <c r="K2688" i="1" a="1"/>
  <c r="K2688" i="1" s="1"/>
  <c r="K2689" i="1" a="1"/>
  <c r="K2689" i="1" s="1"/>
  <c r="K2690" i="1" a="1"/>
  <c r="K2690" i="1" s="1"/>
  <c r="K2691" i="1" a="1"/>
  <c r="K2691" i="1" s="1"/>
  <c r="K2692" i="1" a="1"/>
  <c r="K2692" i="1" s="1"/>
  <c r="K2693" i="1" a="1"/>
  <c r="K2693" i="1" s="1"/>
  <c r="K2694" i="1" a="1"/>
  <c r="K2694" i="1" s="1"/>
  <c r="K2695" i="1" a="1"/>
  <c r="K2695" i="1" s="1"/>
  <c r="K2696" i="1" a="1"/>
  <c r="K2696" i="1" s="1"/>
  <c r="K2697" i="1" a="1"/>
  <c r="K2697" i="1" s="1"/>
  <c r="K2698" i="1" a="1"/>
  <c r="K2698" i="1" s="1"/>
  <c r="K2699" i="1" a="1"/>
  <c r="K2699" i="1" s="1"/>
  <c r="K2700" i="1" a="1"/>
  <c r="K2700" i="1" s="1"/>
  <c r="K2701" i="1" a="1"/>
  <c r="K2701" i="1" s="1"/>
  <c r="K2702" i="1" a="1"/>
  <c r="K2702" i="1" s="1"/>
  <c r="K2703" i="1" a="1"/>
  <c r="K2703" i="1" s="1"/>
  <c r="K2704" i="1" a="1"/>
  <c r="K2704" i="1" s="1"/>
  <c r="K2705" i="1" a="1"/>
  <c r="K2705" i="1" s="1"/>
  <c r="K2706" i="1" a="1"/>
  <c r="K2706" i="1" s="1"/>
  <c r="K2707" i="1" a="1"/>
  <c r="K2707" i="1" s="1"/>
  <c r="K2708" i="1" a="1"/>
  <c r="K2708" i="1" s="1"/>
  <c r="K2709" i="1" a="1"/>
  <c r="K2709" i="1" s="1"/>
  <c r="K2710" i="1" a="1"/>
  <c r="K2710" i="1" s="1"/>
  <c r="K2711" i="1" a="1"/>
  <c r="K2711" i="1" s="1"/>
  <c r="K2712" i="1" a="1"/>
  <c r="K2712" i="1" s="1"/>
  <c r="K2713" i="1" a="1"/>
  <c r="K2713" i="1" s="1"/>
  <c r="K2714" i="1" a="1"/>
  <c r="K2714" i="1" s="1"/>
  <c r="K2715" i="1" a="1"/>
  <c r="K2715" i="1" s="1"/>
  <c r="K2716" i="1" a="1"/>
  <c r="K2716" i="1" s="1"/>
  <c r="K2717" i="1" a="1"/>
  <c r="K2717" i="1" s="1"/>
  <c r="K2718" i="1" a="1"/>
  <c r="K2718" i="1" s="1"/>
  <c r="K2719" i="1" a="1"/>
  <c r="K2719" i="1" s="1"/>
  <c r="K2720" i="1" a="1"/>
  <c r="K2720" i="1" s="1"/>
  <c r="K2721" i="1" a="1"/>
  <c r="K2721" i="1" s="1"/>
  <c r="K2722" i="1" a="1"/>
  <c r="K2722" i="1" s="1"/>
  <c r="K2723" i="1" a="1"/>
  <c r="K2723" i="1" s="1"/>
  <c r="K2724" i="1" a="1"/>
  <c r="K2724" i="1" s="1"/>
  <c r="K2725" i="1" a="1"/>
  <c r="K2725" i="1" s="1"/>
  <c r="K2726" i="1" a="1"/>
  <c r="K2726" i="1" s="1"/>
  <c r="K2727" i="1" a="1"/>
  <c r="K2727" i="1" s="1"/>
  <c r="K2728" i="1" a="1"/>
  <c r="K2728" i="1" s="1"/>
  <c r="K2729" i="1" a="1"/>
  <c r="K2729" i="1" s="1"/>
  <c r="K2730" i="1" a="1"/>
  <c r="K2730" i="1" s="1"/>
  <c r="K2731" i="1" a="1"/>
  <c r="K2731" i="1" s="1"/>
  <c r="K2732" i="1" a="1"/>
  <c r="K2732" i="1" s="1"/>
  <c r="K2733" i="1" a="1"/>
  <c r="K2733" i="1" s="1"/>
  <c r="K2734" i="1" a="1"/>
  <c r="K2734" i="1" s="1"/>
  <c r="K2735" i="1" a="1"/>
  <c r="K2735" i="1" s="1"/>
  <c r="K2736" i="1" a="1"/>
  <c r="K2736" i="1" s="1"/>
  <c r="K2737" i="1" a="1"/>
  <c r="K2737" i="1" s="1"/>
  <c r="K2738" i="1" a="1"/>
  <c r="K2738" i="1" s="1"/>
  <c r="K2739" i="1" a="1"/>
  <c r="K2739" i="1" s="1"/>
  <c r="K2740" i="1" a="1"/>
  <c r="K2740" i="1" s="1"/>
  <c r="K2741" i="1" a="1"/>
  <c r="K2741" i="1" s="1"/>
  <c r="K2742" i="1" a="1"/>
  <c r="K2742" i="1" s="1"/>
  <c r="K2743" i="1" a="1"/>
  <c r="K2743" i="1" s="1"/>
  <c r="K2744" i="1" a="1"/>
  <c r="K2744" i="1" s="1"/>
  <c r="K2745" i="1" a="1"/>
  <c r="K2745" i="1" s="1"/>
  <c r="K2746" i="1" a="1"/>
  <c r="K2746" i="1" s="1"/>
  <c r="K2747" i="1" a="1"/>
  <c r="K2747" i="1" s="1"/>
  <c r="K2748" i="1" a="1"/>
  <c r="K2748" i="1" s="1"/>
  <c r="K2749" i="1" a="1"/>
  <c r="K2749" i="1" s="1"/>
  <c r="K2750" i="1" a="1"/>
  <c r="K2750" i="1" s="1"/>
  <c r="K2751" i="1" a="1"/>
  <c r="K2751" i="1" s="1"/>
  <c r="K2752" i="1" a="1"/>
  <c r="K2752" i="1" s="1"/>
  <c r="K2753" i="1" a="1"/>
  <c r="K2753" i="1" s="1"/>
  <c r="K2754" i="1" a="1"/>
  <c r="K2754" i="1" s="1"/>
  <c r="K2755" i="1" a="1"/>
  <c r="K2755" i="1" s="1"/>
  <c r="K2756" i="1" a="1"/>
  <c r="K2756" i="1" s="1"/>
  <c r="K2757" i="1" a="1"/>
  <c r="K2757" i="1" s="1"/>
  <c r="K2758" i="1" a="1"/>
  <c r="K2758" i="1" s="1"/>
  <c r="K2759" i="1" a="1"/>
  <c r="K2759" i="1" s="1"/>
  <c r="K2760" i="1" a="1"/>
  <c r="K2760" i="1" s="1"/>
  <c r="K2761" i="1" a="1"/>
  <c r="K2761" i="1" s="1"/>
  <c r="K2762" i="1" a="1"/>
  <c r="K2762" i="1" s="1"/>
  <c r="K2763" i="1" a="1"/>
  <c r="K2763" i="1" s="1"/>
  <c r="K2764" i="1" a="1"/>
  <c r="K2764" i="1" s="1"/>
  <c r="K2765" i="1" a="1"/>
  <c r="K2765" i="1" s="1"/>
  <c r="K2766" i="1" a="1"/>
  <c r="K2766" i="1" s="1"/>
  <c r="K2767" i="1" a="1"/>
  <c r="K2767" i="1" s="1"/>
  <c r="K2768" i="1" a="1"/>
  <c r="K2768" i="1" s="1"/>
  <c r="K2769" i="1" a="1"/>
  <c r="K2769" i="1" s="1"/>
  <c r="K2770" i="1" a="1"/>
  <c r="K2770" i="1" s="1"/>
  <c r="K2771" i="1" a="1"/>
  <c r="K2771" i="1" s="1"/>
  <c r="K2772" i="1" a="1"/>
  <c r="K2772" i="1" s="1"/>
  <c r="K2773" i="1" a="1"/>
  <c r="K2773" i="1" s="1"/>
  <c r="K2774" i="1" a="1"/>
  <c r="K2774" i="1" s="1"/>
  <c r="K2775" i="1" a="1"/>
  <c r="K2775" i="1" s="1"/>
  <c r="K2776" i="1" a="1"/>
  <c r="K2776" i="1" s="1"/>
  <c r="K2777" i="1" a="1"/>
  <c r="K2777" i="1" s="1"/>
  <c r="K2778" i="1" a="1"/>
  <c r="K2778" i="1" s="1"/>
  <c r="K2779" i="1" a="1"/>
  <c r="K2779" i="1" s="1"/>
  <c r="K2780" i="1" a="1"/>
  <c r="K2780" i="1" s="1"/>
  <c r="K2781" i="1" a="1"/>
  <c r="K2781" i="1" s="1"/>
  <c r="K2782" i="1" a="1"/>
  <c r="K2782" i="1" s="1"/>
  <c r="K2783" i="1" a="1"/>
  <c r="K2783" i="1" s="1"/>
  <c r="K2784" i="1" a="1"/>
  <c r="K2784" i="1" s="1"/>
  <c r="K2785" i="1" a="1"/>
  <c r="K2785" i="1" s="1"/>
  <c r="K2786" i="1" a="1"/>
  <c r="K2786" i="1" s="1"/>
  <c r="K2787" i="1" a="1"/>
  <c r="K2787" i="1" s="1"/>
  <c r="K2788" i="1" a="1"/>
  <c r="K2788" i="1" s="1"/>
  <c r="K2789" i="1" a="1"/>
  <c r="K2789" i="1" s="1"/>
  <c r="K2790" i="1" a="1"/>
  <c r="K2790" i="1" s="1"/>
  <c r="K2791" i="1" a="1"/>
  <c r="K2791" i="1" s="1"/>
  <c r="K2792" i="1" a="1"/>
  <c r="K2792" i="1" s="1"/>
  <c r="K2793" i="1" a="1"/>
  <c r="K2793" i="1" s="1"/>
  <c r="K2794" i="1" a="1"/>
  <c r="K2794" i="1" s="1"/>
  <c r="K2795" i="1" a="1"/>
  <c r="K2795" i="1" s="1"/>
  <c r="K2796" i="1" a="1"/>
  <c r="K2796" i="1" s="1"/>
  <c r="K2797" i="1" a="1"/>
  <c r="K2797" i="1" s="1"/>
  <c r="K2798" i="1" a="1"/>
  <c r="K2798" i="1" s="1"/>
  <c r="K2799" i="1" a="1"/>
  <c r="K2799" i="1" s="1"/>
  <c r="K2800" i="1" a="1"/>
  <c r="K2800" i="1" s="1"/>
  <c r="K2801" i="1" a="1"/>
  <c r="K2801" i="1" s="1"/>
  <c r="K2802" i="1" a="1"/>
  <c r="K2802" i="1" s="1"/>
  <c r="K2803" i="1" a="1"/>
  <c r="K2803" i="1" s="1"/>
  <c r="K2804" i="1" a="1"/>
  <c r="K2804" i="1" s="1"/>
  <c r="K2805" i="1" a="1"/>
  <c r="K2805" i="1" s="1"/>
  <c r="K2806" i="1" a="1"/>
  <c r="K2806" i="1" s="1"/>
  <c r="K2807" i="1" a="1"/>
  <c r="K2807" i="1" s="1"/>
  <c r="K2808" i="1" a="1"/>
  <c r="K2808" i="1" s="1"/>
  <c r="K2809" i="1" a="1"/>
  <c r="K2809" i="1" s="1"/>
  <c r="K2810" i="1" a="1"/>
  <c r="K2810" i="1" s="1"/>
  <c r="K2811" i="1" a="1"/>
  <c r="K2811" i="1" s="1"/>
  <c r="K2812" i="1" a="1"/>
  <c r="K2812" i="1" s="1"/>
  <c r="K2813" i="1" a="1"/>
  <c r="K2813" i="1" s="1"/>
  <c r="K2814" i="1" a="1"/>
  <c r="K2814" i="1" s="1"/>
  <c r="K2815" i="1" a="1"/>
  <c r="K2815" i="1" s="1"/>
  <c r="K2816" i="1" a="1"/>
  <c r="K2816" i="1" s="1"/>
  <c r="K2817" i="1" a="1"/>
  <c r="K2817" i="1" s="1"/>
  <c r="K2818" i="1" a="1"/>
  <c r="K2818" i="1" s="1"/>
  <c r="K2819" i="1" a="1"/>
  <c r="K2819" i="1" s="1"/>
  <c r="K2820" i="1" a="1"/>
  <c r="K2820" i="1" s="1"/>
  <c r="K2821" i="1" a="1"/>
  <c r="K2821" i="1" s="1"/>
  <c r="K2822" i="1" a="1"/>
  <c r="K2822" i="1" s="1"/>
  <c r="K2823" i="1" a="1"/>
  <c r="K2823" i="1" s="1"/>
  <c r="K2824" i="1" a="1"/>
  <c r="K2824" i="1" s="1"/>
  <c r="K2825" i="1" a="1"/>
  <c r="K2825" i="1" s="1"/>
  <c r="K2826" i="1" a="1"/>
  <c r="K2826" i="1" s="1"/>
  <c r="K2827" i="1" a="1"/>
  <c r="K2827" i="1" s="1"/>
  <c r="K2828" i="1" a="1"/>
  <c r="K2828" i="1" s="1"/>
  <c r="K2829" i="1" a="1"/>
  <c r="K2829" i="1" s="1"/>
  <c r="K2830" i="1" a="1"/>
  <c r="K2830" i="1" s="1"/>
  <c r="K2831" i="1" a="1"/>
  <c r="K2831" i="1" s="1"/>
  <c r="K2832" i="1" a="1"/>
  <c r="K2832" i="1" s="1"/>
  <c r="K2833" i="1" a="1"/>
  <c r="K2833" i="1" s="1"/>
  <c r="K2834" i="1" a="1"/>
  <c r="K2834" i="1" s="1"/>
  <c r="K2835" i="1" a="1"/>
  <c r="K2835" i="1" s="1"/>
  <c r="K2836" i="1" a="1"/>
  <c r="K2836" i="1" s="1"/>
  <c r="K2837" i="1" a="1"/>
  <c r="K2837" i="1" s="1"/>
  <c r="K2838" i="1" a="1"/>
  <c r="K2838" i="1" s="1"/>
  <c r="K2839" i="1" a="1"/>
  <c r="K2839" i="1" s="1"/>
  <c r="K2840" i="1" a="1"/>
  <c r="K2840" i="1" s="1"/>
  <c r="K2841" i="1" a="1"/>
  <c r="K2841" i="1" s="1"/>
  <c r="K2842" i="1" a="1"/>
  <c r="K2842" i="1" s="1"/>
  <c r="K2843" i="1" a="1"/>
  <c r="K2843" i="1" s="1"/>
  <c r="K2844" i="1" a="1"/>
  <c r="K2844" i="1" s="1"/>
  <c r="K2845" i="1" a="1"/>
  <c r="K2845" i="1" s="1"/>
  <c r="K2846" i="1" a="1"/>
  <c r="K2846" i="1" s="1"/>
  <c r="K2847" i="1" a="1"/>
  <c r="K2847" i="1" s="1"/>
  <c r="K2848" i="1" a="1"/>
  <c r="K2848" i="1" s="1"/>
  <c r="K2849" i="1" a="1"/>
  <c r="K2849" i="1" s="1"/>
  <c r="K2850" i="1" a="1"/>
  <c r="K2850" i="1" s="1"/>
  <c r="K2851" i="1" a="1"/>
  <c r="K2851" i="1" s="1"/>
  <c r="K2852" i="1" a="1"/>
  <c r="K2852" i="1" s="1"/>
  <c r="K2853" i="1" a="1"/>
  <c r="K2853" i="1" s="1"/>
  <c r="K2854" i="1" a="1"/>
  <c r="K2854" i="1" s="1"/>
  <c r="K2855" i="1" a="1"/>
  <c r="K2855" i="1" s="1"/>
  <c r="K2856" i="1" a="1"/>
  <c r="K2856" i="1" s="1"/>
  <c r="K2857" i="1" a="1"/>
  <c r="K2857" i="1" s="1"/>
  <c r="K2858" i="1" a="1"/>
  <c r="K2858" i="1" s="1"/>
  <c r="K2859" i="1" a="1"/>
  <c r="K2859" i="1" s="1"/>
  <c r="K2860" i="1" a="1"/>
  <c r="K2860" i="1" s="1"/>
  <c r="K2861" i="1" a="1"/>
  <c r="K2861" i="1" s="1"/>
  <c r="K2862" i="1" a="1"/>
  <c r="K2862" i="1" s="1"/>
  <c r="K2863" i="1" a="1"/>
  <c r="K2863" i="1" s="1"/>
  <c r="K2864" i="1" a="1"/>
  <c r="K2864" i="1" s="1"/>
  <c r="K2865" i="1" a="1"/>
  <c r="K2865" i="1" s="1"/>
  <c r="K2866" i="1" a="1"/>
  <c r="K2866" i="1" s="1"/>
  <c r="K2867" i="1" a="1"/>
  <c r="K2867" i="1" s="1"/>
  <c r="K2868" i="1" a="1"/>
  <c r="K2868" i="1" s="1"/>
  <c r="K2869" i="1" a="1"/>
  <c r="K2869" i="1" s="1"/>
  <c r="K2870" i="1" a="1"/>
  <c r="K2870" i="1" s="1"/>
  <c r="K2871" i="1" a="1"/>
  <c r="K2871" i="1" s="1"/>
  <c r="K2872" i="1" a="1"/>
  <c r="K2872" i="1" s="1"/>
  <c r="K2873" i="1" a="1"/>
  <c r="K2873" i="1" s="1"/>
  <c r="K2874" i="1" a="1"/>
  <c r="K2874" i="1" s="1"/>
  <c r="K2875" i="1" a="1"/>
  <c r="K2875" i="1" s="1"/>
  <c r="K2876" i="1" a="1"/>
  <c r="K2876" i="1" s="1"/>
  <c r="K2877" i="1" a="1"/>
  <c r="K2877" i="1" s="1"/>
  <c r="K2878" i="1" a="1"/>
  <c r="K2878" i="1" s="1"/>
  <c r="K2879" i="1" a="1"/>
  <c r="K2879" i="1" s="1"/>
  <c r="K2880" i="1" a="1"/>
  <c r="K2880" i="1" s="1"/>
  <c r="K2881" i="1" a="1"/>
  <c r="K2881" i="1" s="1"/>
  <c r="K2882" i="1" a="1"/>
  <c r="K2882" i="1" s="1"/>
  <c r="K2883" i="1" a="1"/>
  <c r="K2883" i="1" s="1"/>
  <c r="K2884" i="1" a="1"/>
  <c r="K2884" i="1" s="1"/>
  <c r="K2885" i="1" a="1"/>
  <c r="K2885" i="1" s="1"/>
  <c r="K2886" i="1" a="1"/>
  <c r="K2886" i="1" s="1"/>
  <c r="K2887" i="1" a="1"/>
  <c r="K2887" i="1" s="1"/>
  <c r="K2888" i="1" a="1"/>
  <c r="K2888" i="1" s="1"/>
  <c r="K2889" i="1" a="1"/>
  <c r="K2889" i="1" s="1"/>
  <c r="K2890" i="1" a="1"/>
  <c r="K2890" i="1" s="1"/>
  <c r="K2891" i="1" a="1"/>
  <c r="K2891" i="1" s="1"/>
  <c r="K2892" i="1" a="1"/>
  <c r="K2892" i="1" s="1"/>
  <c r="K2893" i="1" a="1"/>
  <c r="K2893" i="1" s="1"/>
  <c r="K2894" i="1" a="1"/>
  <c r="K2894" i="1" s="1"/>
  <c r="K2895" i="1" a="1"/>
  <c r="K2895" i="1" s="1"/>
  <c r="K2896" i="1" a="1"/>
  <c r="K2896" i="1" s="1"/>
  <c r="K2897" i="1" a="1"/>
  <c r="K2897" i="1" s="1"/>
  <c r="K2898" i="1" a="1"/>
  <c r="K2898" i="1" s="1"/>
  <c r="K2899" i="1" a="1"/>
  <c r="K2899" i="1" s="1"/>
  <c r="K2900" i="1" a="1"/>
  <c r="K2900" i="1" s="1"/>
  <c r="K2901" i="1" a="1"/>
  <c r="K2901" i="1" s="1"/>
  <c r="K2902" i="1" a="1"/>
  <c r="K2902" i="1" s="1"/>
  <c r="K2903" i="1" a="1"/>
  <c r="K2903" i="1" s="1"/>
  <c r="K2904" i="1" a="1"/>
  <c r="K2904" i="1" s="1"/>
  <c r="K2905" i="1" a="1"/>
  <c r="K2905" i="1" s="1"/>
  <c r="K2906" i="1" a="1"/>
  <c r="K2906" i="1" s="1"/>
  <c r="K2907" i="1" a="1"/>
  <c r="K2907" i="1" s="1"/>
  <c r="K2908" i="1" a="1"/>
  <c r="K2908" i="1" s="1"/>
  <c r="K2909" i="1" a="1"/>
  <c r="K2909" i="1" s="1"/>
  <c r="K2910" i="1" a="1"/>
  <c r="K2910" i="1" s="1"/>
  <c r="K2911" i="1" a="1"/>
  <c r="K2911" i="1" s="1"/>
  <c r="K2912" i="1" a="1"/>
  <c r="K2912" i="1" s="1"/>
  <c r="K2913" i="1" a="1"/>
  <c r="K2913" i="1" s="1"/>
  <c r="K2914" i="1" a="1"/>
  <c r="K2914" i="1" s="1"/>
  <c r="K2915" i="1" a="1"/>
  <c r="K2915" i="1" s="1"/>
  <c r="K2916" i="1" a="1"/>
  <c r="K2916" i="1" s="1"/>
  <c r="K2917" i="1" a="1"/>
  <c r="K2917" i="1" s="1"/>
  <c r="K2918" i="1" a="1"/>
  <c r="K2918" i="1" s="1"/>
  <c r="K2919" i="1" a="1"/>
  <c r="K2919" i="1" s="1"/>
  <c r="K2920" i="1" a="1"/>
  <c r="K2920" i="1" s="1"/>
  <c r="K2921" i="1" a="1"/>
  <c r="K2921" i="1" s="1"/>
  <c r="K2922" i="1" a="1"/>
  <c r="K2922" i="1" s="1"/>
  <c r="K2923" i="1" a="1"/>
  <c r="K2923" i="1" s="1"/>
  <c r="K2924" i="1" a="1"/>
  <c r="K2924" i="1" s="1"/>
  <c r="K2925" i="1" a="1"/>
  <c r="K2925" i="1" s="1"/>
  <c r="K2926" i="1" a="1"/>
  <c r="K2926" i="1" s="1"/>
  <c r="K2927" i="1" a="1"/>
  <c r="K2927" i="1" s="1"/>
  <c r="K2928" i="1" a="1"/>
  <c r="K2928" i="1" s="1"/>
  <c r="K2929" i="1" a="1"/>
  <c r="K2929" i="1" s="1"/>
  <c r="K2930" i="1" a="1"/>
  <c r="K2930" i="1" s="1"/>
  <c r="K2931" i="1" a="1"/>
  <c r="K2931" i="1" s="1"/>
  <c r="K2932" i="1" a="1"/>
  <c r="K2932" i="1" s="1"/>
  <c r="K2933" i="1" a="1"/>
  <c r="K2933" i="1" s="1"/>
  <c r="K2934" i="1" a="1"/>
  <c r="K2934" i="1" s="1"/>
  <c r="K2935" i="1" a="1"/>
  <c r="K2935" i="1" s="1"/>
  <c r="K2936" i="1" a="1"/>
  <c r="K2936" i="1" s="1"/>
  <c r="K2937" i="1" a="1"/>
  <c r="K2937" i="1" s="1"/>
  <c r="K2938" i="1" a="1"/>
  <c r="K2938" i="1" s="1"/>
  <c r="K2939" i="1" a="1"/>
  <c r="K2939" i="1" s="1"/>
  <c r="K2940" i="1" a="1"/>
  <c r="K2940" i="1" s="1"/>
  <c r="K2941" i="1" a="1"/>
  <c r="K2941" i="1" s="1"/>
  <c r="K2942" i="1" a="1"/>
  <c r="K2942" i="1" s="1"/>
  <c r="K2943" i="1" a="1"/>
  <c r="K2943" i="1" s="1"/>
  <c r="K2944" i="1" a="1"/>
  <c r="K2944" i="1" s="1"/>
  <c r="K2945" i="1" a="1"/>
  <c r="K2945" i="1" s="1"/>
  <c r="K2946" i="1" a="1"/>
  <c r="K2946" i="1" s="1"/>
  <c r="K2947" i="1" a="1"/>
  <c r="K2947" i="1" s="1"/>
  <c r="K2948" i="1" a="1"/>
  <c r="K2948" i="1" s="1"/>
  <c r="K2949" i="1" a="1"/>
  <c r="K2949" i="1" s="1"/>
  <c r="K2950" i="1" a="1"/>
  <c r="K2950" i="1" s="1"/>
  <c r="K2951" i="1" a="1"/>
  <c r="K2951" i="1" s="1"/>
  <c r="K2952" i="1" a="1"/>
  <c r="K2952" i="1" s="1"/>
  <c r="K2953" i="1" a="1"/>
  <c r="K2953" i="1" s="1"/>
  <c r="K2954" i="1" a="1"/>
  <c r="K2954" i="1" s="1"/>
  <c r="K2955" i="1" a="1"/>
  <c r="K2955" i="1" s="1"/>
  <c r="K2956" i="1" a="1"/>
  <c r="K2956" i="1" s="1"/>
  <c r="K2957" i="1" a="1"/>
  <c r="K2957" i="1" s="1"/>
  <c r="K2958" i="1" a="1"/>
  <c r="K2958" i="1" s="1"/>
  <c r="K2959" i="1" a="1"/>
  <c r="K2959" i="1" s="1"/>
  <c r="K2960" i="1" a="1"/>
  <c r="K2960" i="1" s="1"/>
  <c r="K2961" i="1" a="1"/>
  <c r="K2961" i="1" s="1"/>
  <c r="K2962" i="1" a="1"/>
  <c r="K2962" i="1" s="1"/>
  <c r="K2963" i="1" a="1"/>
  <c r="K2963" i="1" s="1"/>
  <c r="K2964" i="1" a="1"/>
  <c r="K2964" i="1" s="1"/>
  <c r="K2965" i="1" a="1"/>
  <c r="K2965" i="1" s="1"/>
  <c r="K2966" i="1" a="1"/>
  <c r="K2966" i="1" s="1"/>
  <c r="K2967" i="1" a="1"/>
  <c r="K2967" i="1" s="1"/>
  <c r="K2968" i="1" a="1"/>
  <c r="K2968" i="1" s="1"/>
  <c r="K2969" i="1" a="1"/>
  <c r="K2969" i="1" s="1"/>
  <c r="K2970" i="1" a="1"/>
  <c r="K2970" i="1" s="1"/>
  <c r="K2971" i="1" a="1"/>
  <c r="K2971" i="1" s="1"/>
  <c r="K2972" i="1" a="1"/>
  <c r="K2972" i="1" s="1"/>
  <c r="K2973" i="1" a="1"/>
  <c r="K2973" i="1" s="1"/>
  <c r="K2974" i="1" a="1"/>
  <c r="K2974" i="1" s="1"/>
  <c r="K2975" i="1" a="1"/>
  <c r="K2975" i="1" s="1"/>
  <c r="K2976" i="1" a="1"/>
  <c r="K2976" i="1" s="1"/>
  <c r="K2977" i="1" a="1"/>
  <c r="K2977" i="1" s="1"/>
  <c r="K2978" i="1" a="1"/>
  <c r="K2978" i="1" s="1"/>
  <c r="K2979" i="1" a="1"/>
  <c r="K2979" i="1" s="1"/>
  <c r="K2980" i="1" a="1"/>
  <c r="K2980" i="1" s="1"/>
  <c r="K2981" i="1" a="1"/>
  <c r="K2981" i="1" s="1"/>
  <c r="K2982" i="1" a="1"/>
  <c r="K2982" i="1" s="1"/>
  <c r="K2983" i="1" a="1"/>
  <c r="K2983" i="1" s="1"/>
  <c r="K2984" i="1" a="1"/>
  <c r="K2984" i="1" s="1"/>
  <c r="K2985" i="1" a="1"/>
  <c r="K2985" i="1" s="1"/>
  <c r="K2986" i="1" a="1"/>
  <c r="K2986" i="1" s="1"/>
  <c r="K2987" i="1" a="1"/>
  <c r="K2987" i="1" s="1"/>
  <c r="K2988" i="1" a="1"/>
  <c r="K2988" i="1" s="1"/>
  <c r="K2989" i="1" a="1"/>
  <c r="K2989" i="1" s="1"/>
  <c r="K2990" i="1" a="1"/>
  <c r="K2990" i="1" s="1"/>
  <c r="K2991" i="1" a="1"/>
  <c r="K2991" i="1" s="1"/>
  <c r="K2992" i="1" a="1"/>
  <c r="K2992" i="1" s="1"/>
  <c r="K2993" i="1" a="1"/>
  <c r="K2993" i="1" s="1"/>
  <c r="K2994" i="1" a="1"/>
  <c r="K2994" i="1" s="1"/>
  <c r="K2995" i="1" a="1"/>
  <c r="K2995" i="1" s="1"/>
  <c r="K2996" i="1" a="1"/>
  <c r="K2996" i="1" s="1"/>
  <c r="K2997" i="1" a="1"/>
  <c r="K2997" i="1" s="1"/>
  <c r="K2998" i="1" a="1"/>
  <c r="K2998" i="1" s="1"/>
  <c r="K2999" i="1" a="1"/>
  <c r="K2999" i="1" s="1"/>
  <c r="K3000" i="1" a="1"/>
  <c r="K3000" i="1" s="1"/>
  <c r="K3001" i="1" a="1"/>
  <c r="K3001" i="1" s="1"/>
  <c r="K3002" i="1" a="1"/>
  <c r="K3002" i="1" s="1"/>
  <c r="K3003" i="1" a="1"/>
  <c r="K3003" i="1" s="1"/>
  <c r="K3004" i="1" a="1"/>
  <c r="K3004" i="1" s="1"/>
  <c r="K3005" i="1" a="1"/>
  <c r="K3005" i="1" s="1"/>
  <c r="K3006" i="1" a="1"/>
  <c r="K3006" i="1" s="1"/>
  <c r="K3007" i="1" a="1"/>
  <c r="K3007" i="1" s="1"/>
  <c r="K3008" i="1" a="1"/>
  <c r="K3008" i="1" s="1"/>
  <c r="K3009" i="1" a="1"/>
  <c r="K3009" i="1" s="1"/>
  <c r="K3010" i="1" a="1"/>
  <c r="K3010" i="1" s="1"/>
  <c r="K3011" i="1" a="1"/>
  <c r="K3011" i="1" s="1"/>
  <c r="K3012" i="1" a="1"/>
  <c r="K3012" i="1" s="1"/>
  <c r="K3013" i="1" a="1"/>
  <c r="K3013" i="1" s="1"/>
  <c r="K3014" i="1" a="1"/>
  <c r="K3014" i="1" s="1"/>
  <c r="K3015" i="1" a="1"/>
  <c r="K3015" i="1" s="1"/>
  <c r="K3016" i="1" a="1"/>
  <c r="K3016" i="1" s="1"/>
  <c r="K3017" i="1" a="1"/>
  <c r="K3017" i="1" s="1"/>
  <c r="K3018" i="1" a="1"/>
  <c r="K3018" i="1" s="1"/>
  <c r="K3019" i="1" a="1"/>
  <c r="K3019" i="1" s="1"/>
  <c r="K3020" i="1" a="1"/>
  <c r="K3020" i="1" s="1"/>
  <c r="K3021" i="1" a="1"/>
  <c r="K3021" i="1" s="1"/>
  <c r="K3022" i="1" a="1"/>
  <c r="K3022" i="1" s="1"/>
  <c r="K3023" i="1" a="1"/>
  <c r="K3023" i="1" s="1"/>
  <c r="K3024" i="1" a="1"/>
  <c r="K3024" i="1" s="1"/>
  <c r="K3025" i="1" a="1"/>
  <c r="K3025" i="1" s="1"/>
  <c r="K3026" i="1" a="1"/>
  <c r="K3026" i="1" s="1"/>
  <c r="K3027" i="1" a="1"/>
  <c r="K3027" i="1" s="1"/>
  <c r="K3028" i="1" a="1"/>
  <c r="K3028" i="1" s="1"/>
  <c r="K3029" i="1" a="1"/>
  <c r="K3029" i="1" s="1"/>
  <c r="K3030" i="1" a="1"/>
  <c r="K3030" i="1" s="1"/>
  <c r="K3031" i="1" a="1"/>
  <c r="K3031" i="1" s="1"/>
  <c r="K3032" i="1" a="1"/>
  <c r="K3032" i="1" s="1"/>
  <c r="K3033" i="1" a="1"/>
  <c r="K3033" i="1" s="1"/>
  <c r="K3034" i="1" a="1"/>
  <c r="K3034" i="1" s="1"/>
  <c r="K3035" i="1" a="1"/>
  <c r="K3035" i="1" s="1"/>
  <c r="K3036" i="1" a="1"/>
  <c r="K3036" i="1" s="1"/>
  <c r="K3037" i="1" a="1"/>
  <c r="K3037" i="1" s="1"/>
  <c r="K3038" i="1" a="1"/>
  <c r="K3038" i="1" s="1"/>
  <c r="K3039" i="1" a="1"/>
  <c r="K3039" i="1" s="1"/>
  <c r="K3040" i="1" a="1"/>
  <c r="K3040" i="1" s="1"/>
  <c r="K3041" i="1" a="1"/>
  <c r="K3041" i="1" s="1"/>
  <c r="K3042" i="1" a="1"/>
  <c r="K3042" i="1" s="1"/>
  <c r="K3043" i="1" a="1"/>
  <c r="K3043" i="1" s="1"/>
  <c r="K3044" i="1" a="1"/>
  <c r="K3044" i="1" s="1"/>
  <c r="K3045" i="1" a="1"/>
  <c r="K3045" i="1" s="1"/>
  <c r="K3046" i="1" a="1"/>
  <c r="K3046" i="1" s="1"/>
  <c r="K3047" i="1" a="1"/>
  <c r="K3047" i="1" s="1"/>
  <c r="K3048" i="1" a="1"/>
  <c r="K3048" i="1" s="1"/>
  <c r="K3049" i="1" a="1"/>
  <c r="K3049" i="1" s="1"/>
  <c r="K3050" i="1" a="1"/>
  <c r="K3050" i="1" s="1"/>
  <c r="K3051" i="1" a="1"/>
  <c r="K3051" i="1" s="1"/>
  <c r="K3052" i="1" a="1"/>
  <c r="K3052" i="1" s="1"/>
  <c r="K3053" i="1" a="1"/>
  <c r="K3053" i="1" s="1"/>
  <c r="K3054" i="1" a="1"/>
  <c r="K3054" i="1" s="1"/>
  <c r="K3055" i="1" a="1"/>
  <c r="K3055" i="1" s="1"/>
  <c r="K3056" i="1" a="1"/>
  <c r="K3056" i="1" s="1"/>
  <c r="K3057" i="1" a="1"/>
  <c r="K3057" i="1" s="1"/>
  <c r="K3058" i="1" a="1"/>
  <c r="K3058" i="1" s="1"/>
  <c r="K3059" i="1" a="1"/>
  <c r="K3059" i="1" s="1"/>
  <c r="K3060" i="1" a="1"/>
  <c r="K3060" i="1" s="1"/>
  <c r="K3061" i="1" a="1"/>
  <c r="K3061" i="1" s="1"/>
  <c r="K3062" i="1" a="1"/>
  <c r="K3062" i="1" s="1"/>
  <c r="K3063" i="1" a="1"/>
  <c r="K3063" i="1" s="1"/>
  <c r="K3064" i="1" a="1"/>
  <c r="K3064" i="1" s="1"/>
  <c r="K3065" i="1" a="1"/>
  <c r="K3065" i="1" s="1"/>
  <c r="K3066" i="1" a="1"/>
  <c r="K3066" i="1" s="1"/>
  <c r="K3067" i="1" a="1"/>
  <c r="K3067" i="1" s="1"/>
  <c r="K3068" i="1" a="1"/>
  <c r="K3068" i="1" s="1"/>
  <c r="K3069" i="1" a="1"/>
  <c r="K3069" i="1" s="1"/>
  <c r="K3070" i="1" a="1"/>
  <c r="K3070" i="1" s="1"/>
  <c r="K3071" i="1" a="1"/>
  <c r="K3071" i="1" s="1"/>
  <c r="K3072" i="1" a="1"/>
  <c r="K3072" i="1" s="1"/>
  <c r="K3073" i="1" a="1"/>
  <c r="K3073" i="1" s="1"/>
  <c r="K3074" i="1" a="1"/>
  <c r="K3074" i="1" s="1"/>
  <c r="K3075" i="1" a="1"/>
  <c r="K3075" i="1" s="1"/>
  <c r="K3076" i="1" a="1"/>
  <c r="K3076" i="1" s="1"/>
  <c r="K3077" i="1" a="1"/>
  <c r="K3077" i="1" s="1"/>
  <c r="K3078" i="1" a="1"/>
  <c r="K3078" i="1" s="1"/>
  <c r="K3079" i="1" a="1"/>
  <c r="K3079" i="1" s="1"/>
  <c r="K3080" i="1" a="1"/>
  <c r="K3080" i="1" s="1"/>
  <c r="K3081" i="1" a="1"/>
  <c r="K3081" i="1" s="1"/>
  <c r="K3082" i="1" a="1"/>
  <c r="K3082" i="1" s="1"/>
  <c r="K3083" i="1" a="1"/>
  <c r="K3083" i="1" s="1"/>
  <c r="K3084" i="1" a="1"/>
  <c r="K3084" i="1" s="1"/>
  <c r="K3085" i="1" a="1"/>
  <c r="K3085" i="1" s="1"/>
  <c r="K3086" i="1" a="1"/>
  <c r="K3086" i="1" s="1"/>
  <c r="K3087" i="1" a="1"/>
  <c r="K3087" i="1" s="1"/>
  <c r="K3088" i="1" a="1"/>
  <c r="K3088" i="1" s="1"/>
  <c r="K3089" i="1" a="1"/>
  <c r="K3089" i="1" s="1"/>
  <c r="K3090" i="1" a="1"/>
  <c r="K3090" i="1" s="1"/>
  <c r="K3091" i="1" a="1"/>
  <c r="K3091" i="1" s="1"/>
  <c r="K3092" i="1" a="1"/>
  <c r="K3092" i="1" s="1"/>
  <c r="K3093" i="1" a="1"/>
  <c r="K3093" i="1" s="1"/>
  <c r="K3094" i="1" a="1"/>
  <c r="K3094" i="1" s="1"/>
  <c r="K3095" i="1" a="1"/>
  <c r="K3095" i="1" s="1"/>
  <c r="K3096" i="1" a="1"/>
  <c r="K3096" i="1" s="1"/>
  <c r="K3097" i="1" a="1"/>
  <c r="K3097" i="1" s="1"/>
  <c r="K3098" i="1" a="1"/>
  <c r="K3098" i="1" s="1"/>
  <c r="K3099" i="1" a="1"/>
  <c r="K3099" i="1" s="1"/>
  <c r="K3100" i="1" a="1"/>
  <c r="K3100" i="1" s="1"/>
  <c r="K3101" i="1" a="1"/>
  <c r="K3101" i="1" s="1"/>
  <c r="K3102" i="1" a="1"/>
  <c r="K3102" i="1" s="1"/>
  <c r="K3103" i="1" a="1"/>
  <c r="K3103" i="1" s="1"/>
  <c r="K3104" i="1" a="1"/>
  <c r="K3104" i="1" s="1"/>
  <c r="K3105" i="1" a="1"/>
  <c r="K3105" i="1" s="1"/>
  <c r="K3106" i="1" a="1"/>
  <c r="K3106" i="1" s="1"/>
  <c r="K3107" i="1" a="1"/>
  <c r="K3107" i="1" s="1"/>
  <c r="K3108" i="1" a="1"/>
  <c r="K3108" i="1" s="1"/>
  <c r="K3109" i="1" a="1"/>
  <c r="K3109" i="1" s="1"/>
  <c r="K3110" i="1" a="1"/>
  <c r="K3110" i="1" s="1"/>
  <c r="K3111" i="1" a="1"/>
  <c r="K3111" i="1" s="1"/>
  <c r="K3112" i="1" a="1"/>
  <c r="K3112" i="1" s="1"/>
  <c r="K3113" i="1" a="1"/>
  <c r="K3113" i="1" s="1"/>
  <c r="K3114" i="1" a="1"/>
  <c r="K3114" i="1" s="1"/>
  <c r="K3115" i="1" a="1"/>
  <c r="K3115" i="1" s="1"/>
  <c r="K3116" i="1" a="1"/>
  <c r="K3116" i="1" s="1"/>
  <c r="K3117" i="1" a="1"/>
  <c r="K3117" i="1" s="1"/>
  <c r="K3118" i="1" a="1"/>
  <c r="K3118" i="1" s="1"/>
  <c r="K3119" i="1" a="1"/>
  <c r="K3119" i="1" s="1"/>
  <c r="K3120" i="1" a="1"/>
  <c r="K3120" i="1" s="1"/>
  <c r="K3121" i="1" a="1"/>
  <c r="K3121" i="1" s="1"/>
  <c r="K3122" i="1" a="1"/>
  <c r="K3122" i="1" s="1"/>
  <c r="K3123" i="1" a="1"/>
  <c r="K3123" i="1" s="1"/>
  <c r="K3124" i="1" a="1"/>
  <c r="K3124" i="1" s="1"/>
  <c r="K3125" i="1" a="1"/>
  <c r="K3125" i="1" s="1"/>
  <c r="K3126" i="1" a="1"/>
  <c r="K3126" i="1" s="1"/>
  <c r="K3127" i="1" a="1"/>
  <c r="K3127" i="1" s="1"/>
  <c r="K3128" i="1" a="1"/>
  <c r="K3128" i="1" s="1"/>
  <c r="K3129" i="1" a="1"/>
  <c r="K3129" i="1" s="1"/>
  <c r="K3130" i="1" a="1"/>
  <c r="K3130" i="1" s="1"/>
  <c r="K3131" i="1" a="1"/>
  <c r="K3131" i="1" s="1"/>
  <c r="K3132" i="1" a="1"/>
  <c r="K3132" i="1" s="1"/>
  <c r="K3133" i="1" a="1"/>
  <c r="K3133" i="1" s="1"/>
  <c r="K3134" i="1" a="1"/>
  <c r="K3134" i="1" s="1"/>
  <c r="K3135" i="1" a="1"/>
  <c r="K3135" i="1" s="1"/>
  <c r="K3136" i="1" a="1"/>
  <c r="K3136" i="1" s="1"/>
  <c r="K3137" i="1" a="1"/>
  <c r="K3137" i="1" s="1"/>
  <c r="K3138" i="1" a="1"/>
  <c r="K3138" i="1" s="1"/>
  <c r="K3139" i="1" a="1"/>
  <c r="K3139" i="1" s="1"/>
  <c r="K3140" i="1" a="1"/>
  <c r="K3140" i="1" s="1"/>
  <c r="K3141" i="1" a="1"/>
  <c r="K3141" i="1" s="1"/>
  <c r="K3142" i="1" a="1"/>
  <c r="K3142" i="1" s="1"/>
  <c r="K3143" i="1" a="1"/>
  <c r="K3143" i="1" s="1"/>
  <c r="K3144" i="1" a="1"/>
  <c r="K3144" i="1" s="1"/>
  <c r="K3145" i="1" a="1"/>
  <c r="K3145" i="1" s="1"/>
  <c r="K3146" i="1" a="1"/>
  <c r="K3146" i="1" s="1"/>
  <c r="K3147" i="1" a="1"/>
  <c r="K3147" i="1" s="1"/>
  <c r="K3148" i="1" a="1"/>
  <c r="K3148" i="1" s="1"/>
  <c r="K3149" i="1" a="1"/>
  <c r="K3149" i="1" s="1"/>
  <c r="K3150" i="1" a="1"/>
  <c r="K3150" i="1" s="1"/>
  <c r="K3151" i="1" a="1"/>
  <c r="K3151" i="1" s="1"/>
  <c r="K3152" i="1" a="1"/>
  <c r="K3152" i="1" s="1"/>
  <c r="K3153" i="1" a="1"/>
  <c r="K3153" i="1" s="1"/>
  <c r="K3154" i="1" a="1"/>
  <c r="K3154" i="1" s="1"/>
  <c r="K3155" i="1" a="1"/>
  <c r="K3155" i="1" s="1"/>
  <c r="K3156" i="1" a="1"/>
  <c r="K3156" i="1" s="1"/>
  <c r="K3157" i="1" a="1"/>
  <c r="K3157" i="1" s="1"/>
  <c r="K3158" i="1" a="1"/>
  <c r="K3158" i="1" s="1"/>
  <c r="K3159" i="1" a="1"/>
  <c r="K3159" i="1" s="1"/>
  <c r="K3160" i="1" a="1"/>
  <c r="K3160" i="1" s="1"/>
  <c r="K3161" i="1" a="1"/>
  <c r="K3161" i="1" s="1"/>
  <c r="K3162" i="1" a="1"/>
  <c r="K3162" i="1" s="1"/>
  <c r="K3163" i="1" a="1"/>
  <c r="K3163" i="1" s="1"/>
  <c r="K3164" i="1" a="1"/>
  <c r="K3164" i="1" s="1"/>
  <c r="K3165" i="1" a="1"/>
  <c r="K3165" i="1" s="1"/>
  <c r="K3166" i="1" a="1"/>
  <c r="K3166" i="1" s="1"/>
  <c r="K3167" i="1" a="1"/>
  <c r="K3167" i="1" s="1"/>
  <c r="K3168" i="1" a="1"/>
  <c r="K3168" i="1" s="1"/>
  <c r="K3169" i="1" a="1"/>
  <c r="K3169" i="1" s="1"/>
  <c r="K3170" i="1" a="1"/>
  <c r="K3170" i="1" s="1"/>
  <c r="K3171" i="1" a="1"/>
  <c r="K3171" i="1" s="1"/>
  <c r="K3172" i="1" a="1"/>
  <c r="K3172" i="1" s="1"/>
  <c r="K3173" i="1" a="1"/>
  <c r="K3173" i="1" s="1"/>
  <c r="K3174" i="1" a="1"/>
  <c r="K3174" i="1" s="1"/>
  <c r="K3175" i="1" a="1"/>
  <c r="K3175" i="1" s="1"/>
  <c r="K3176" i="1" a="1"/>
  <c r="K3176" i="1" s="1"/>
  <c r="K3177" i="1" a="1"/>
  <c r="K3177" i="1" s="1"/>
  <c r="K3178" i="1" a="1"/>
  <c r="K3178" i="1" s="1"/>
  <c r="K3179" i="1" a="1"/>
  <c r="K3179" i="1" s="1"/>
  <c r="K3180" i="1" a="1"/>
  <c r="K3180" i="1" s="1"/>
  <c r="K3181" i="1" a="1"/>
  <c r="K3181" i="1" s="1"/>
  <c r="K3182" i="1" a="1"/>
  <c r="K3182" i="1" s="1"/>
  <c r="K3183" i="1" a="1"/>
  <c r="K3183" i="1" s="1"/>
  <c r="K3184" i="1" a="1"/>
  <c r="K3184" i="1" s="1"/>
  <c r="K3185" i="1" a="1"/>
  <c r="K3185" i="1" s="1"/>
  <c r="K3186" i="1" a="1"/>
  <c r="K3186" i="1" s="1"/>
  <c r="K3187" i="1" a="1"/>
  <c r="K3187" i="1" s="1"/>
  <c r="K3188" i="1" a="1"/>
  <c r="K3188" i="1" s="1"/>
  <c r="K3189" i="1" a="1"/>
  <c r="K3189" i="1" s="1"/>
  <c r="K3190" i="1" a="1"/>
  <c r="K3190" i="1" s="1"/>
  <c r="K3191" i="1" a="1"/>
  <c r="K3191" i="1" s="1"/>
  <c r="K3192" i="1" a="1"/>
  <c r="K3192" i="1" s="1"/>
  <c r="K3193" i="1" a="1"/>
  <c r="K3193" i="1" s="1"/>
  <c r="K3194" i="1" a="1"/>
  <c r="K3194" i="1" s="1"/>
  <c r="K3195" i="1" a="1"/>
  <c r="K3195" i="1" s="1"/>
  <c r="K3196" i="1" a="1"/>
  <c r="K3196" i="1" s="1"/>
  <c r="K3197" i="1" a="1"/>
  <c r="K3197" i="1" s="1"/>
  <c r="K3198" i="1" a="1"/>
  <c r="K3198" i="1" s="1"/>
  <c r="K3199" i="1" a="1"/>
  <c r="K3199" i="1" s="1"/>
  <c r="K3200" i="1" a="1"/>
  <c r="K3200" i="1" s="1"/>
  <c r="K3201" i="1" a="1"/>
  <c r="K3201" i="1" s="1"/>
  <c r="K3202" i="1" a="1"/>
  <c r="K3202" i="1" s="1"/>
  <c r="K3203" i="1" a="1"/>
  <c r="K3203" i="1" s="1"/>
  <c r="K3204" i="1" a="1"/>
  <c r="K3204" i="1" s="1"/>
  <c r="K3205" i="1" a="1"/>
  <c r="K3205" i="1" s="1"/>
  <c r="K3206" i="1" a="1"/>
  <c r="K3206" i="1" s="1"/>
  <c r="K3207" i="1" a="1"/>
  <c r="K3207" i="1" s="1"/>
  <c r="K3208" i="1" a="1"/>
  <c r="K3208" i="1" s="1"/>
  <c r="K3209" i="1" a="1"/>
  <c r="K3209" i="1" s="1"/>
  <c r="K3210" i="1" a="1"/>
  <c r="K3210" i="1" s="1"/>
  <c r="K3211" i="1" a="1"/>
  <c r="K3211" i="1" s="1"/>
  <c r="K3212" i="1" a="1"/>
  <c r="K3212" i="1" s="1"/>
  <c r="K3213" i="1" a="1"/>
  <c r="K3213" i="1" s="1"/>
  <c r="K3214" i="1" a="1"/>
  <c r="K3214" i="1" s="1"/>
  <c r="K3215" i="1" a="1"/>
  <c r="K3215" i="1" s="1"/>
  <c r="K3216" i="1" a="1"/>
  <c r="K3216" i="1" s="1"/>
  <c r="K3217" i="1" a="1"/>
  <c r="K3217" i="1" s="1"/>
  <c r="K3218" i="1" a="1"/>
  <c r="K3218" i="1" s="1"/>
  <c r="K3219" i="1" a="1"/>
  <c r="K3219" i="1" s="1"/>
  <c r="K3220" i="1" a="1"/>
  <c r="K3220" i="1" s="1"/>
  <c r="K3221" i="1" a="1"/>
  <c r="K3221" i="1" s="1"/>
  <c r="K3222" i="1" a="1"/>
  <c r="K3222" i="1" s="1"/>
  <c r="K3223" i="1" a="1"/>
  <c r="K3223" i="1" s="1"/>
  <c r="K3224" i="1" a="1"/>
  <c r="K3224" i="1" s="1"/>
  <c r="K3225" i="1" a="1"/>
  <c r="K3225" i="1" s="1"/>
  <c r="K3226" i="1" a="1"/>
  <c r="K3226" i="1" s="1"/>
  <c r="K3227" i="1" a="1"/>
  <c r="K3227" i="1" s="1"/>
  <c r="K3228" i="1" a="1"/>
  <c r="K3228" i="1" s="1"/>
  <c r="K3229" i="1" a="1"/>
  <c r="K3229" i="1" s="1"/>
  <c r="K3230" i="1" a="1"/>
  <c r="K3230" i="1" s="1"/>
  <c r="K3231" i="1" a="1"/>
  <c r="K3231" i="1" s="1"/>
  <c r="K3232" i="1" a="1"/>
  <c r="K3232" i="1" s="1"/>
  <c r="K3233" i="1" a="1"/>
  <c r="K3233" i="1" s="1"/>
  <c r="K3234" i="1" a="1"/>
  <c r="K3234" i="1" s="1"/>
  <c r="K3235" i="1" a="1"/>
  <c r="K3235" i="1" s="1"/>
  <c r="K3236" i="1" a="1"/>
  <c r="K3236" i="1" s="1"/>
  <c r="K3237" i="1" a="1"/>
  <c r="K3237" i="1" s="1"/>
  <c r="K3238" i="1" a="1"/>
  <c r="K3238" i="1" s="1"/>
  <c r="K3239" i="1" a="1"/>
  <c r="K3239" i="1" s="1"/>
  <c r="K3240" i="1" a="1"/>
  <c r="K3240" i="1" s="1"/>
  <c r="K3241" i="1" a="1"/>
  <c r="K3241" i="1" s="1"/>
  <c r="K3242" i="1" a="1"/>
  <c r="K3242" i="1" s="1"/>
  <c r="K3243" i="1" a="1"/>
  <c r="K3243" i="1" s="1"/>
  <c r="K3244" i="1" a="1"/>
  <c r="K3244" i="1" s="1"/>
  <c r="K3245" i="1" a="1"/>
  <c r="K3245" i="1" s="1"/>
  <c r="K3246" i="1" a="1"/>
  <c r="K3246" i="1" s="1"/>
  <c r="K3247" i="1" a="1"/>
  <c r="K3247" i="1" s="1"/>
  <c r="K3248" i="1" a="1"/>
  <c r="K3248" i="1" s="1"/>
  <c r="K3249" i="1" a="1"/>
  <c r="K3249" i="1" s="1"/>
  <c r="K3250" i="1" a="1"/>
  <c r="K3250" i="1" s="1"/>
  <c r="K3251" i="1" a="1"/>
  <c r="K3251" i="1" s="1"/>
  <c r="K3252" i="1" a="1"/>
  <c r="K3252" i="1" s="1"/>
  <c r="K3253" i="1" a="1"/>
  <c r="K3253" i="1" s="1"/>
  <c r="K3254" i="1" a="1"/>
  <c r="K3254" i="1" s="1"/>
  <c r="K3255" i="1" a="1"/>
  <c r="K3255" i="1" s="1"/>
  <c r="K3256" i="1" a="1"/>
  <c r="K3256" i="1" s="1"/>
  <c r="K3257" i="1" a="1"/>
  <c r="K3257" i="1" s="1"/>
  <c r="K3258" i="1" a="1"/>
  <c r="K3258" i="1" s="1"/>
  <c r="K3259" i="1" a="1"/>
  <c r="K3259" i="1" s="1"/>
  <c r="K3260" i="1" a="1"/>
  <c r="K3260" i="1" s="1"/>
  <c r="K3261" i="1" a="1"/>
  <c r="K3261" i="1" s="1"/>
  <c r="K3262" i="1" a="1"/>
  <c r="K3262" i="1" s="1"/>
  <c r="K3263" i="1" a="1"/>
  <c r="K3263" i="1" s="1"/>
  <c r="K3264" i="1" a="1"/>
  <c r="K3264" i="1" s="1"/>
  <c r="K3265" i="1" a="1"/>
  <c r="K3265" i="1" s="1"/>
  <c r="K3266" i="1" a="1"/>
  <c r="K3266" i="1" s="1"/>
  <c r="K3267" i="1" a="1"/>
  <c r="K3267" i="1" s="1"/>
  <c r="K3268" i="1" a="1"/>
  <c r="K3268" i="1" s="1"/>
  <c r="K3269" i="1" a="1"/>
  <c r="K3269" i="1" s="1"/>
  <c r="K3270" i="1" a="1"/>
  <c r="K3270" i="1" s="1"/>
  <c r="K3271" i="1" a="1"/>
  <c r="K3271" i="1" s="1"/>
  <c r="K3272" i="1" a="1"/>
  <c r="K3272" i="1" s="1"/>
  <c r="K3273" i="1" a="1"/>
  <c r="K3273" i="1" s="1"/>
  <c r="K3274" i="1" a="1"/>
  <c r="K3274" i="1" s="1"/>
  <c r="K3275" i="1" a="1"/>
  <c r="K3275" i="1" s="1"/>
  <c r="K3276" i="1" a="1"/>
  <c r="K3276" i="1" s="1"/>
  <c r="K3277" i="1" a="1"/>
  <c r="K3277" i="1" s="1"/>
  <c r="K3278" i="1" a="1"/>
  <c r="K3278" i="1" s="1"/>
  <c r="K3279" i="1" a="1"/>
  <c r="K3279" i="1" s="1"/>
  <c r="K3280" i="1" a="1"/>
  <c r="K3280" i="1" s="1"/>
  <c r="K3281" i="1" a="1"/>
  <c r="K3281" i="1" s="1"/>
  <c r="K3282" i="1" a="1"/>
  <c r="K3282" i="1" s="1"/>
  <c r="K3283" i="1" a="1"/>
  <c r="K3283" i="1" s="1"/>
  <c r="K3284" i="1" a="1"/>
  <c r="K3284" i="1" s="1"/>
  <c r="K3285" i="1" a="1"/>
  <c r="K3285" i="1" s="1"/>
  <c r="K3286" i="1" a="1"/>
  <c r="K3286" i="1" s="1"/>
  <c r="K3287" i="1" a="1"/>
  <c r="K3287" i="1" s="1"/>
  <c r="K3288" i="1" a="1"/>
  <c r="K3288" i="1" s="1"/>
  <c r="K3289" i="1" a="1"/>
  <c r="K3289" i="1" s="1"/>
  <c r="K3290" i="1" a="1"/>
  <c r="K3290" i="1" s="1"/>
  <c r="K3291" i="1" a="1"/>
  <c r="K3291" i="1" s="1"/>
  <c r="K3292" i="1" a="1"/>
  <c r="K3292" i="1" s="1"/>
  <c r="K3293" i="1" a="1"/>
  <c r="K3293" i="1" s="1"/>
  <c r="K3294" i="1" a="1"/>
  <c r="K3294" i="1" s="1"/>
  <c r="K3295" i="1" a="1"/>
  <c r="K3295" i="1" s="1"/>
  <c r="K3296" i="1" a="1"/>
  <c r="K3296" i="1" s="1"/>
  <c r="K3297" i="1" a="1"/>
  <c r="K3297" i="1" s="1"/>
  <c r="K3298" i="1" a="1"/>
  <c r="K3298" i="1" s="1"/>
  <c r="K3299" i="1" a="1"/>
  <c r="K3299" i="1" s="1"/>
  <c r="K3300" i="1" a="1"/>
  <c r="K3300" i="1" s="1"/>
  <c r="K3301" i="1" a="1"/>
  <c r="K3301" i="1" s="1"/>
  <c r="K3302" i="1" a="1"/>
  <c r="K3302" i="1" s="1"/>
  <c r="K3303" i="1" a="1"/>
  <c r="K3303" i="1" s="1"/>
  <c r="K3304" i="1" a="1"/>
  <c r="K3304" i="1" s="1"/>
  <c r="K3305" i="1" a="1"/>
  <c r="K3305" i="1" s="1"/>
  <c r="K3306" i="1" a="1"/>
  <c r="K3306" i="1" s="1"/>
  <c r="K3307" i="1" a="1"/>
  <c r="K3307" i="1" s="1"/>
  <c r="K3308" i="1" a="1"/>
  <c r="K3308" i="1" s="1"/>
  <c r="K3309" i="1" a="1"/>
  <c r="K3309" i="1" s="1"/>
  <c r="K3310" i="1" a="1"/>
  <c r="K3310" i="1" s="1"/>
  <c r="K3311" i="1" a="1"/>
  <c r="K3311" i="1" s="1"/>
  <c r="K3312" i="1" a="1"/>
  <c r="K3312" i="1" s="1"/>
  <c r="K3313" i="1" a="1"/>
  <c r="K3313" i="1" s="1"/>
  <c r="K3314" i="1" a="1"/>
  <c r="K3314" i="1" s="1"/>
  <c r="K3315" i="1" a="1"/>
  <c r="K3315" i="1" s="1"/>
  <c r="K3316" i="1" a="1"/>
  <c r="K3316" i="1" s="1"/>
  <c r="K3317" i="1" a="1"/>
  <c r="K3317" i="1" s="1"/>
  <c r="K3318" i="1" a="1"/>
  <c r="K3318" i="1" s="1"/>
  <c r="K3319" i="1" a="1"/>
  <c r="K3319" i="1" s="1"/>
  <c r="K3320" i="1" a="1"/>
  <c r="K3320" i="1" s="1"/>
  <c r="K3321" i="1" a="1"/>
  <c r="K3321" i="1" s="1"/>
  <c r="K3322" i="1" a="1"/>
  <c r="K3322" i="1" s="1"/>
  <c r="K3323" i="1" a="1"/>
  <c r="K3323" i="1" s="1"/>
  <c r="K3324" i="1" a="1"/>
  <c r="K3324" i="1" s="1"/>
  <c r="K3325" i="1" a="1"/>
  <c r="K3325" i="1" s="1"/>
  <c r="K3326" i="1" a="1"/>
  <c r="K3326" i="1" s="1"/>
  <c r="K3327" i="1" a="1"/>
  <c r="K3327" i="1" s="1"/>
  <c r="K3328" i="1" a="1"/>
  <c r="K3328" i="1" s="1"/>
  <c r="K3329" i="1" a="1"/>
  <c r="K3329" i="1" s="1"/>
  <c r="K3330" i="1" a="1"/>
  <c r="K3330" i="1" s="1"/>
  <c r="K3331" i="1" a="1"/>
  <c r="K3331" i="1" s="1"/>
  <c r="K3332" i="1" a="1"/>
  <c r="K3332" i="1" s="1"/>
  <c r="K3333" i="1" a="1"/>
  <c r="K3333" i="1" s="1"/>
  <c r="K3334" i="1" a="1"/>
  <c r="K3334" i="1" s="1"/>
  <c r="K3335" i="1" a="1"/>
  <c r="K3335" i="1" s="1"/>
  <c r="K3336" i="1" a="1"/>
  <c r="K3336" i="1" s="1"/>
  <c r="K3337" i="1" a="1"/>
  <c r="K3337" i="1" s="1"/>
  <c r="K3338" i="1" a="1"/>
  <c r="K3338" i="1" s="1"/>
  <c r="K3339" i="1" a="1"/>
  <c r="K3339" i="1" s="1"/>
  <c r="K3340" i="1" a="1"/>
  <c r="K3340" i="1" s="1"/>
  <c r="K3341" i="1" a="1"/>
  <c r="K3341" i="1" s="1"/>
  <c r="K3342" i="1" a="1"/>
  <c r="K3342" i="1" s="1"/>
  <c r="K3343" i="1" a="1"/>
  <c r="K3343" i="1" s="1"/>
  <c r="K3344" i="1" a="1"/>
  <c r="K3344" i="1" s="1"/>
  <c r="K3345" i="1" a="1"/>
  <c r="K3345" i="1" s="1"/>
  <c r="K3346" i="1" a="1"/>
  <c r="K3346" i="1" s="1"/>
  <c r="K3347" i="1" a="1"/>
  <c r="K3347" i="1" s="1"/>
  <c r="K3348" i="1" a="1"/>
  <c r="K3348" i="1" s="1"/>
  <c r="K3349" i="1" a="1"/>
  <c r="K3349" i="1" s="1"/>
  <c r="K3350" i="1" a="1"/>
  <c r="K3350" i="1" s="1"/>
  <c r="K3351" i="1" a="1"/>
  <c r="K3351" i="1" s="1"/>
  <c r="K3352" i="1" a="1"/>
  <c r="K3352" i="1" s="1"/>
  <c r="K3353" i="1" a="1"/>
  <c r="K3353" i="1" s="1"/>
  <c r="K3354" i="1" a="1"/>
  <c r="K3354" i="1" s="1"/>
  <c r="K3355" i="1" a="1"/>
  <c r="K3355" i="1" s="1"/>
  <c r="K3356" i="1" a="1"/>
  <c r="K3356" i="1" s="1"/>
  <c r="K3357" i="1" a="1"/>
  <c r="K3357" i="1" s="1"/>
  <c r="K3358" i="1" a="1"/>
  <c r="K3358" i="1" s="1"/>
  <c r="K3359" i="1" a="1"/>
  <c r="K3359" i="1" s="1"/>
  <c r="K3360" i="1" a="1"/>
  <c r="K3360" i="1" s="1"/>
  <c r="K3361" i="1" a="1"/>
  <c r="K3361" i="1" s="1"/>
  <c r="K3362" i="1" a="1"/>
  <c r="K3362" i="1" s="1"/>
  <c r="K3363" i="1" a="1"/>
  <c r="K3363" i="1" s="1"/>
  <c r="K3364" i="1" a="1"/>
  <c r="K3364" i="1" s="1"/>
  <c r="K3365" i="1" a="1"/>
  <c r="K3365" i="1" s="1"/>
  <c r="K3366" i="1" a="1"/>
  <c r="K3366" i="1" s="1"/>
  <c r="K3367" i="1" a="1"/>
  <c r="K3367" i="1" s="1"/>
  <c r="K3368" i="1" a="1"/>
  <c r="K3368" i="1" s="1"/>
  <c r="K3369" i="1" a="1"/>
  <c r="K3369" i="1" s="1"/>
  <c r="K3370" i="1" a="1"/>
  <c r="K3370" i="1" s="1"/>
  <c r="K3371" i="1" a="1"/>
  <c r="K3371" i="1" s="1"/>
  <c r="K3372" i="1" a="1"/>
  <c r="K3372" i="1" s="1"/>
  <c r="K3373" i="1" a="1"/>
  <c r="K3373" i="1" s="1"/>
  <c r="K3374" i="1" a="1"/>
  <c r="K3374" i="1" s="1"/>
  <c r="K3375" i="1" a="1"/>
  <c r="K3375" i="1" s="1"/>
  <c r="K3376" i="1" a="1"/>
  <c r="K3376" i="1" s="1"/>
  <c r="K3377" i="1" a="1"/>
  <c r="K3377" i="1" s="1"/>
  <c r="K3378" i="1" a="1"/>
  <c r="K3378" i="1" s="1"/>
  <c r="K3379" i="1" a="1"/>
  <c r="K3379" i="1" s="1"/>
  <c r="K3380" i="1" a="1"/>
  <c r="K3380" i="1" s="1"/>
  <c r="K3381" i="1" a="1"/>
  <c r="K3381" i="1" s="1"/>
  <c r="K3382" i="1" a="1"/>
  <c r="K3382" i="1" s="1"/>
  <c r="K3383" i="1" a="1"/>
  <c r="K3383" i="1" s="1"/>
  <c r="K3384" i="1" a="1"/>
  <c r="K3384" i="1" s="1"/>
  <c r="K3385" i="1" a="1"/>
  <c r="K3385" i="1" s="1"/>
  <c r="K3386" i="1" a="1"/>
  <c r="K3386" i="1" s="1"/>
  <c r="K3387" i="1" a="1"/>
  <c r="K3387" i="1" s="1"/>
  <c r="K3388" i="1" a="1"/>
  <c r="K3388" i="1" s="1"/>
  <c r="K3389" i="1" a="1"/>
  <c r="K3389" i="1" s="1"/>
  <c r="K3390" i="1" a="1"/>
  <c r="K3390" i="1" s="1"/>
  <c r="K3391" i="1" a="1"/>
  <c r="K3391" i="1" s="1"/>
  <c r="K3392" i="1" a="1"/>
  <c r="K3392" i="1" s="1"/>
  <c r="K3393" i="1" a="1"/>
  <c r="K3393" i="1" s="1"/>
  <c r="K3394" i="1" a="1"/>
  <c r="K3394" i="1" s="1"/>
  <c r="K3395" i="1" a="1"/>
  <c r="K3395" i="1" s="1"/>
  <c r="K3396" i="1" a="1"/>
  <c r="K3396" i="1" s="1"/>
  <c r="K3397" i="1" a="1"/>
  <c r="K3397" i="1" s="1"/>
  <c r="K3398" i="1" a="1"/>
  <c r="K3398" i="1" s="1"/>
  <c r="K3399" i="1" a="1"/>
  <c r="K3399" i="1" s="1"/>
  <c r="K3400" i="1" a="1"/>
  <c r="K3400" i="1" s="1"/>
  <c r="K3401" i="1" a="1"/>
  <c r="K3401" i="1" s="1"/>
  <c r="K3402" i="1" a="1"/>
  <c r="K3402" i="1" s="1"/>
  <c r="K3403" i="1" a="1"/>
  <c r="K3403" i="1" s="1"/>
  <c r="K3404" i="1" a="1"/>
  <c r="K3404" i="1" s="1"/>
  <c r="K3405" i="1" a="1"/>
  <c r="K3405" i="1" s="1"/>
  <c r="K3406" i="1" a="1"/>
  <c r="K3406" i="1" s="1"/>
  <c r="K3407" i="1" a="1"/>
  <c r="K3407" i="1" s="1"/>
  <c r="K3408" i="1" a="1"/>
  <c r="K3408" i="1" s="1"/>
  <c r="K3409" i="1" a="1"/>
  <c r="K3409" i="1" s="1"/>
  <c r="K3410" i="1" a="1"/>
  <c r="K3410" i="1" s="1"/>
  <c r="K3411" i="1" a="1"/>
  <c r="K3411" i="1" s="1"/>
  <c r="K3412" i="1" a="1"/>
  <c r="K3412" i="1" s="1"/>
  <c r="K3413" i="1" a="1"/>
  <c r="K3413" i="1" s="1"/>
  <c r="K3414" i="1" a="1"/>
  <c r="K3414" i="1" s="1"/>
  <c r="K3415" i="1" a="1"/>
  <c r="K3415" i="1" s="1"/>
  <c r="K3416" i="1" a="1"/>
  <c r="K3416" i="1" s="1"/>
  <c r="K3417" i="1" a="1"/>
  <c r="K3417" i="1" s="1"/>
  <c r="K3418" i="1" a="1"/>
  <c r="K3418" i="1" s="1"/>
  <c r="K3419" i="1" a="1"/>
  <c r="K3419" i="1" s="1"/>
  <c r="K3420" i="1" a="1"/>
  <c r="K3420" i="1" s="1"/>
  <c r="K3421" i="1" a="1"/>
  <c r="K3421" i="1" s="1"/>
  <c r="K3422" i="1" a="1"/>
  <c r="K3422" i="1" s="1"/>
  <c r="K3423" i="1" a="1"/>
  <c r="K3423" i="1" s="1"/>
  <c r="K3424" i="1" a="1"/>
  <c r="K3424" i="1" s="1"/>
  <c r="K3425" i="1" a="1"/>
  <c r="K3425" i="1" s="1"/>
  <c r="K3426" i="1" a="1"/>
  <c r="K3426" i="1" s="1"/>
  <c r="K3427" i="1" a="1"/>
  <c r="K3427" i="1" s="1"/>
  <c r="K3428" i="1" a="1"/>
  <c r="K3428" i="1" s="1"/>
  <c r="K3429" i="1" a="1"/>
  <c r="K3429" i="1" s="1"/>
  <c r="K3430" i="1" a="1"/>
  <c r="K3430" i="1" s="1"/>
  <c r="K3431" i="1" a="1"/>
  <c r="K3431" i="1" s="1"/>
  <c r="K3432" i="1" a="1"/>
  <c r="K3432" i="1" s="1"/>
  <c r="K3433" i="1" a="1"/>
  <c r="K3433" i="1" s="1"/>
  <c r="K3434" i="1" a="1"/>
  <c r="K3434" i="1" s="1"/>
  <c r="K3435" i="1" a="1"/>
  <c r="K3435" i="1" s="1"/>
  <c r="K3436" i="1" a="1"/>
  <c r="K3436" i="1" s="1"/>
  <c r="K3437" i="1" a="1"/>
  <c r="K3437" i="1" s="1"/>
  <c r="K3438" i="1" a="1"/>
  <c r="K3438" i="1" s="1"/>
  <c r="K3439" i="1" a="1"/>
  <c r="K3439" i="1" s="1"/>
  <c r="K3440" i="1" a="1"/>
  <c r="K3440" i="1" s="1"/>
  <c r="K3441" i="1" a="1"/>
  <c r="K3441" i="1" s="1"/>
  <c r="K3442" i="1" a="1"/>
  <c r="K3442" i="1" s="1"/>
  <c r="K3443" i="1" a="1"/>
  <c r="K3443" i="1" s="1"/>
  <c r="K3444" i="1" a="1"/>
  <c r="K3444" i="1" s="1"/>
  <c r="K3445" i="1" a="1"/>
  <c r="K3445" i="1" s="1"/>
  <c r="K3446" i="1" a="1"/>
  <c r="K3446" i="1" s="1"/>
  <c r="K3447" i="1" a="1"/>
  <c r="K3447" i="1" s="1"/>
  <c r="K3448" i="1" a="1"/>
  <c r="K3448" i="1" s="1"/>
  <c r="K3449" i="1" a="1"/>
  <c r="K3449" i="1" s="1"/>
  <c r="K3450" i="1" a="1"/>
  <c r="K3450" i="1" s="1"/>
  <c r="K3451" i="1" a="1"/>
  <c r="K3451" i="1" s="1"/>
  <c r="K3452" i="1" a="1"/>
  <c r="K3452" i="1" s="1"/>
  <c r="K3453" i="1" a="1"/>
  <c r="K3453" i="1" s="1"/>
  <c r="K3454" i="1" a="1"/>
  <c r="K3454" i="1" s="1"/>
  <c r="K3455" i="1" a="1"/>
  <c r="K3455" i="1" s="1"/>
  <c r="K3456" i="1" a="1"/>
  <c r="K3456" i="1" s="1"/>
  <c r="K3457" i="1" a="1"/>
  <c r="K3457" i="1" s="1"/>
  <c r="K3458" i="1" a="1"/>
  <c r="K3458" i="1" s="1"/>
  <c r="K3459" i="1" a="1"/>
  <c r="K3459" i="1" s="1"/>
  <c r="K3460" i="1" a="1"/>
  <c r="K3460" i="1" s="1"/>
  <c r="K3461" i="1" a="1"/>
  <c r="K3461" i="1" s="1"/>
  <c r="K3462" i="1" a="1"/>
  <c r="K3462" i="1" s="1"/>
  <c r="K3463" i="1" a="1"/>
  <c r="K3463" i="1" s="1"/>
  <c r="K3464" i="1" a="1"/>
  <c r="K3464" i="1" s="1"/>
  <c r="K3465" i="1" a="1"/>
  <c r="K3465" i="1" s="1"/>
  <c r="K3466" i="1" a="1"/>
  <c r="K3466" i="1" s="1"/>
  <c r="K3467" i="1" a="1"/>
  <c r="K3467" i="1" s="1"/>
  <c r="K3468" i="1" a="1"/>
  <c r="K3468" i="1" s="1"/>
  <c r="K3469" i="1" a="1"/>
  <c r="K3469" i="1" s="1"/>
  <c r="K3470" i="1" a="1"/>
  <c r="K3470" i="1" s="1"/>
  <c r="K3471" i="1" a="1"/>
  <c r="K3471" i="1" s="1"/>
  <c r="K3472" i="1" a="1"/>
  <c r="K3472" i="1" s="1"/>
  <c r="K3473" i="1" a="1"/>
  <c r="K3473" i="1" s="1"/>
  <c r="K3474" i="1" a="1"/>
  <c r="K3474" i="1" s="1"/>
  <c r="K3475" i="1" a="1"/>
  <c r="K3475" i="1" s="1"/>
  <c r="K3476" i="1" a="1"/>
  <c r="K3476" i="1" s="1"/>
  <c r="K3477" i="1" a="1"/>
  <c r="K3477" i="1" s="1"/>
  <c r="K3478" i="1" a="1"/>
  <c r="K3478" i="1" s="1"/>
  <c r="K3479" i="1" a="1"/>
  <c r="K3479" i="1" s="1"/>
  <c r="K3480" i="1" a="1"/>
  <c r="K3480" i="1" s="1"/>
  <c r="K3481" i="1" a="1"/>
  <c r="K3481" i="1" s="1"/>
  <c r="K3482" i="1" a="1"/>
  <c r="K3482" i="1" s="1"/>
  <c r="K3483" i="1" a="1"/>
  <c r="K3483" i="1" s="1"/>
  <c r="K3484" i="1" a="1"/>
  <c r="K3484" i="1" s="1"/>
  <c r="K3485" i="1" a="1"/>
  <c r="K3485" i="1" s="1"/>
  <c r="K3486" i="1" a="1"/>
  <c r="K3486" i="1" s="1"/>
  <c r="K3487" i="1" a="1"/>
  <c r="K3487" i="1" s="1"/>
  <c r="K3488" i="1" a="1"/>
  <c r="K3488" i="1" s="1"/>
  <c r="K3489" i="1" a="1"/>
  <c r="K3489" i="1" s="1"/>
  <c r="K3490" i="1" a="1"/>
  <c r="K3490" i="1" s="1"/>
  <c r="K3491" i="1" a="1"/>
  <c r="K3491" i="1" s="1"/>
  <c r="K3492" i="1" a="1"/>
  <c r="K3492" i="1" s="1"/>
  <c r="K3493" i="1" a="1"/>
  <c r="K3493" i="1" s="1"/>
  <c r="K3494" i="1" a="1"/>
  <c r="K3494" i="1" s="1"/>
  <c r="K3495" i="1" a="1"/>
  <c r="K3495" i="1" s="1"/>
  <c r="K3496" i="1" a="1"/>
  <c r="K3496" i="1" s="1"/>
  <c r="K3497" i="1" a="1"/>
  <c r="K3497" i="1" s="1"/>
  <c r="K3498" i="1" a="1"/>
  <c r="K3498" i="1" s="1"/>
  <c r="K3499" i="1" a="1"/>
  <c r="K3499" i="1" s="1"/>
  <c r="K3500" i="1" a="1"/>
  <c r="K3500" i="1" s="1"/>
  <c r="K3501" i="1" a="1"/>
  <c r="K3501" i="1" s="1"/>
  <c r="K3502" i="1" a="1"/>
  <c r="K3502" i="1" s="1"/>
  <c r="K3503" i="1" a="1"/>
  <c r="K3503" i="1" s="1"/>
  <c r="K3504" i="1" a="1"/>
  <c r="K3504" i="1" s="1"/>
  <c r="K3505" i="1" a="1"/>
  <c r="K3505" i="1" s="1"/>
  <c r="K3506" i="1" a="1"/>
  <c r="K3506" i="1" s="1"/>
  <c r="K3507" i="1" a="1"/>
  <c r="K3507" i="1" s="1"/>
  <c r="K3508" i="1" a="1"/>
  <c r="K3508" i="1" s="1"/>
  <c r="K3509" i="1" a="1"/>
  <c r="K3509" i="1" s="1"/>
  <c r="K3510" i="1" a="1"/>
  <c r="K3510" i="1" s="1"/>
  <c r="K3511" i="1" a="1"/>
  <c r="K3511" i="1" s="1"/>
  <c r="K3512" i="1" a="1"/>
  <c r="K3512" i="1" s="1"/>
  <c r="K3513" i="1" a="1"/>
  <c r="K3513" i="1" s="1"/>
  <c r="K3514" i="1" a="1"/>
  <c r="K3514" i="1" s="1"/>
  <c r="K3515" i="1" a="1"/>
  <c r="K3515" i="1" s="1"/>
  <c r="K3516" i="1" a="1"/>
  <c r="K3516" i="1" s="1"/>
  <c r="K3517" i="1" a="1"/>
  <c r="K3517" i="1" s="1"/>
  <c r="K3518" i="1" a="1"/>
  <c r="K3518" i="1" s="1"/>
  <c r="K3519" i="1" a="1"/>
  <c r="K3519" i="1" s="1"/>
  <c r="K3520" i="1" a="1"/>
  <c r="K3520" i="1" s="1"/>
  <c r="K3521" i="1" a="1"/>
  <c r="K3521" i="1" s="1"/>
  <c r="K3522" i="1" a="1"/>
  <c r="K3522" i="1" s="1"/>
  <c r="K3523" i="1" a="1"/>
  <c r="K3523" i="1" s="1"/>
  <c r="K3524" i="1" a="1"/>
  <c r="K3524" i="1" s="1"/>
  <c r="K3525" i="1" a="1"/>
  <c r="K3525" i="1" s="1"/>
  <c r="K3526" i="1" a="1"/>
  <c r="K3526" i="1" s="1"/>
  <c r="K3527" i="1" a="1"/>
  <c r="K3527" i="1" s="1"/>
  <c r="K3528" i="1" a="1"/>
  <c r="K3528" i="1" s="1"/>
  <c r="K3529" i="1" a="1"/>
  <c r="K3529" i="1" s="1"/>
  <c r="K3530" i="1" a="1"/>
  <c r="K3530" i="1" s="1"/>
  <c r="K3531" i="1" a="1"/>
  <c r="K3531" i="1" s="1"/>
  <c r="K3532" i="1" a="1"/>
  <c r="K3532" i="1" s="1"/>
  <c r="K3533" i="1" a="1"/>
  <c r="K3533" i="1" s="1"/>
  <c r="K3534" i="1" a="1"/>
  <c r="K3534" i="1" s="1"/>
  <c r="K3535" i="1" a="1"/>
  <c r="K3535" i="1" s="1"/>
  <c r="K3536" i="1" a="1"/>
  <c r="K3536" i="1" s="1"/>
  <c r="K3537" i="1" a="1"/>
  <c r="K3537" i="1" s="1"/>
  <c r="K3538" i="1" a="1"/>
  <c r="K3538" i="1" s="1"/>
  <c r="K3539" i="1" a="1"/>
  <c r="K3539" i="1" s="1"/>
  <c r="K3540" i="1" a="1"/>
  <c r="K3540" i="1" s="1"/>
  <c r="K3541" i="1" a="1"/>
  <c r="K3541" i="1" s="1"/>
  <c r="K3542" i="1" a="1"/>
  <c r="K3542" i="1" s="1"/>
  <c r="K3543" i="1" a="1"/>
  <c r="K3543" i="1" s="1"/>
  <c r="K3544" i="1" a="1"/>
  <c r="K3544" i="1" s="1"/>
  <c r="K3545" i="1" a="1"/>
  <c r="K3545" i="1" s="1"/>
  <c r="K3546" i="1" a="1"/>
  <c r="K3546" i="1" s="1"/>
  <c r="K3547" i="1" a="1"/>
  <c r="K3547" i="1" s="1"/>
  <c r="K3548" i="1" a="1"/>
  <c r="K3548" i="1" s="1"/>
  <c r="K3549" i="1" a="1"/>
  <c r="K3549" i="1" s="1"/>
  <c r="K3550" i="1" a="1"/>
  <c r="K3550" i="1" s="1"/>
  <c r="K3551" i="1" a="1"/>
  <c r="K3551" i="1" s="1"/>
  <c r="K3552" i="1" a="1"/>
  <c r="K3552" i="1" s="1"/>
  <c r="K3553" i="1" a="1"/>
  <c r="K3553" i="1" s="1"/>
  <c r="K3554" i="1" a="1"/>
  <c r="K3554" i="1" s="1"/>
  <c r="K3555" i="1" a="1"/>
  <c r="K3555" i="1" s="1"/>
  <c r="K3556" i="1" a="1"/>
  <c r="K3556" i="1" s="1"/>
  <c r="K3557" i="1" a="1"/>
  <c r="K3557" i="1" s="1"/>
  <c r="K3558" i="1" a="1"/>
  <c r="K3558" i="1" s="1"/>
  <c r="K3559" i="1" a="1"/>
  <c r="K3559" i="1" s="1"/>
  <c r="K3560" i="1" a="1"/>
  <c r="K3560" i="1" s="1"/>
  <c r="K3561" i="1" a="1"/>
  <c r="K3561" i="1" s="1"/>
  <c r="K3562" i="1" a="1"/>
  <c r="K3562" i="1" s="1"/>
  <c r="K3563" i="1" a="1"/>
  <c r="K3563" i="1" s="1"/>
  <c r="K3564" i="1" a="1"/>
  <c r="K3564" i="1" s="1"/>
  <c r="K3565" i="1" a="1"/>
  <c r="K3565" i="1" s="1"/>
  <c r="K3566" i="1" a="1"/>
  <c r="K3566" i="1" s="1"/>
  <c r="K3567" i="1" a="1"/>
  <c r="K3567" i="1" s="1"/>
  <c r="K3568" i="1" a="1"/>
  <c r="K3568" i="1" s="1"/>
  <c r="K3569" i="1" a="1"/>
  <c r="K3569" i="1" s="1"/>
  <c r="K3570" i="1" a="1"/>
  <c r="K3570" i="1" s="1"/>
  <c r="K3571" i="1" a="1"/>
  <c r="K3571" i="1" s="1"/>
  <c r="K3572" i="1" a="1"/>
  <c r="K3572" i="1" s="1"/>
  <c r="K3573" i="1" a="1"/>
  <c r="K3573" i="1" s="1"/>
  <c r="K3574" i="1" a="1"/>
  <c r="K3574" i="1" s="1"/>
  <c r="K3575" i="1" a="1"/>
  <c r="K3575" i="1" s="1"/>
  <c r="K3576" i="1" a="1"/>
  <c r="K3576" i="1" s="1"/>
  <c r="K3577" i="1" a="1"/>
  <c r="K3577" i="1" s="1"/>
  <c r="K3578" i="1" a="1"/>
  <c r="K3578" i="1" s="1"/>
  <c r="K3579" i="1" a="1"/>
  <c r="K3579" i="1" s="1"/>
  <c r="K3580" i="1" a="1"/>
  <c r="K3580" i="1" s="1"/>
  <c r="K3581" i="1" a="1"/>
  <c r="K3581" i="1" s="1"/>
  <c r="K3582" i="1" a="1"/>
  <c r="K3582" i="1" s="1"/>
  <c r="K3583" i="1" a="1"/>
  <c r="K3583" i="1" s="1"/>
  <c r="K3584" i="1" a="1"/>
  <c r="K3584" i="1" s="1"/>
  <c r="K3585" i="1" a="1"/>
  <c r="K3585" i="1" s="1"/>
  <c r="K3586" i="1" a="1"/>
  <c r="K3586" i="1" s="1"/>
  <c r="K3587" i="1" a="1"/>
  <c r="K3587" i="1" s="1"/>
  <c r="K3588" i="1" a="1"/>
  <c r="K3588" i="1" s="1"/>
  <c r="K3589" i="1" a="1"/>
  <c r="K3589" i="1" s="1"/>
  <c r="K3590" i="1" a="1"/>
  <c r="K3590" i="1" s="1"/>
  <c r="K3591" i="1" a="1"/>
  <c r="K3591" i="1" s="1"/>
  <c r="K3592" i="1" a="1"/>
  <c r="K3592" i="1" s="1"/>
  <c r="K3593" i="1" a="1"/>
  <c r="K3593" i="1" s="1"/>
  <c r="K3594" i="1" a="1"/>
  <c r="K3594" i="1" s="1"/>
  <c r="K3595" i="1" a="1"/>
  <c r="K3595" i="1" s="1"/>
  <c r="K3596" i="1" a="1"/>
  <c r="K3596" i="1" s="1"/>
  <c r="K3597" i="1" a="1"/>
  <c r="K3597" i="1" s="1"/>
  <c r="K3598" i="1" a="1"/>
  <c r="K3598" i="1" s="1"/>
  <c r="K3599" i="1" a="1"/>
  <c r="K3599" i="1" s="1"/>
  <c r="K3600" i="1" a="1"/>
  <c r="K3600" i="1" s="1"/>
  <c r="K3601" i="1" a="1"/>
  <c r="K3601" i="1" s="1"/>
  <c r="K3602" i="1" a="1"/>
  <c r="K3602" i="1" s="1"/>
  <c r="K3603" i="1" a="1"/>
  <c r="K3603" i="1" s="1"/>
  <c r="K3604" i="1" a="1"/>
  <c r="K3604" i="1" s="1"/>
  <c r="K3605" i="1" a="1"/>
  <c r="K3605" i="1" s="1"/>
  <c r="K3606" i="1" a="1"/>
  <c r="K3606" i="1" s="1"/>
  <c r="K3607" i="1" a="1"/>
  <c r="K3607" i="1" s="1"/>
  <c r="K3608" i="1" a="1"/>
  <c r="K3608" i="1" s="1"/>
  <c r="K3609" i="1" a="1"/>
  <c r="K3609" i="1" s="1"/>
  <c r="K3610" i="1" a="1"/>
  <c r="K3610" i="1" s="1"/>
  <c r="K3611" i="1" a="1"/>
  <c r="K3611" i="1" s="1"/>
  <c r="K3612" i="1" a="1"/>
  <c r="K3612" i="1" s="1"/>
  <c r="K3613" i="1" a="1"/>
  <c r="K3613" i="1" s="1"/>
  <c r="K3614" i="1" a="1"/>
  <c r="K3614" i="1" s="1"/>
  <c r="K3615" i="1" a="1"/>
  <c r="K3615" i="1" s="1"/>
  <c r="K3616" i="1" a="1"/>
  <c r="K3616" i="1" s="1"/>
  <c r="K3617" i="1" a="1"/>
  <c r="K3617" i="1" s="1"/>
  <c r="K3618" i="1" a="1"/>
  <c r="K3618" i="1" s="1"/>
  <c r="K3619" i="1" a="1"/>
  <c r="K3619" i="1" s="1"/>
  <c r="K3620" i="1" a="1"/>
  <c r="K3620" i="1" s="1"/>
  <c r="K3621" i="1" a="1"/>
  <c r="K3621" i="1" s="1"/>
  <c r="K3622" i="1" a="1"/>
  <c r="K3622" i="1" s="1"/>
  <c r="K3623" i="1" a="1"/>
  <c r="K3623" i="1" s="1"/>
  <c r="K3624" i="1" a="1"/>
  <c r="K3624" i="1" s="1"/>
  <c r="K3625" i="1" a="1"/>
  <c r="K3625" i="1" s="1"/>
  <c r="K3626" i="1" a="1"/>
  <c r="K3626" i="1" s="1"/>
  <c r="K3627" i="1" a="1"/>
  <c r="K3627" i="1" s="1"/>
  <c r="K3628" i="1" a="1"/>
  <c r="K3628" i="1" s="1"/>
  <c r="K3629" i="1" a="1"/>
  <c r="K3629" i="1" s="1"/>
  <c r="K3630" i="1" a="1"/>
  <c r="K3630" i="1" s="1"/>
  <c r="K3631" i="1" a="1"/>
  <c r="K3631" i="1" s="1"/>
  <c r="K3632" i="1" a="1"/>
  <c r="K3632" i="1" s="1"/>
  <c r="K3633" i="1" a="1"/>
  <c r="K3633" i="1" s="1"/>
  <c r="K3634" i="1" a="1"/>
  <c r="K3634" i="1" s="1"/>
  <c r="K3635" i="1" a="1"/>
  <c r="K3635" i="1" s="1"/>
  <c r="K3636" i="1" a="1"/>
  <c r="K3636" i="1" s="1"/>
  <c r="K3637" i="1" a="1"/>
  <c r="K3637" i="1" s="1"/>
  <c r="K3638" i="1" a="1"/>
  <c r="K3638" i="1" s="1"/>
  <c r="K3639" i="1" a="1"/>
  <c r="K3639" i="1" s="1"/>
  <c r="K3640" i="1" a="1"/>
  <c r="K3640" i="1" s="1"/>
  <c r="K3641" i="1" a="1"/>
  <c r="K3641" i="1" s="1"/>
  <c r="K3642" i="1" a="1"/>
  <c r="K3642" i="1" s="1"/>
  <c r="K3643" i="1" a="1"/>
  <c r="K3643" i="1" s="1"/>
  <c r="K3644" i="1" a="1"/>
  <c r="K3644" i="1" s="1"/>
  <c r="K3645" i="1" a="1"/>
  <c r="K3645" i="1" s="1"/>
  <c r="K3646" i="1" a="1"/>
  <c r="K3646" i="1" s="1"/>
  <c r="K3647" i="1" a="1"/>
  <c r="K3647" i="1" s="1"/>
  <c r="K3648" i="1" a="1"/>
  <c r="K3648" i="1" s="1"/>
  <c r="K3649" i="1" a="1"/>
  <c r="K3649" i="1" s="1"/>
  <c r="K3650" i="1" a="1"/>
  <c r="K3650" i="1" s="1"/>
  <c r="K3651" i="1" a="1"/>
  <c r="K3651" i="1" s="1"/>
  <c r="K3652" i="1" a="1"/>
  <c r="K3652" i="1" s="1"/>
  <c r="K3653" i="1" a="1"/>
  <c r="K3653" i="1" s="1"/>
  <c r="K3654" i="1" a="1"/>
  <c r="K3654" i="1" s="1"/>
  <c r="K3655" i="1" a="1"/>
  <c r="K3655" i="1" s="1"/>
  <c r="K3656" i="1" a="1"/>
  <c r="K3656" i="1" s="1"/>
  <c r="K3657" i="1" a="1"/>
  <c r="K3657" i="1" s="1"/>
  <c r="K3658" i="1" a="1"/>
  <c r="K3658" i="1" s="1"/>
  <c r="K3659" i="1" a="1"/>
  <c r="K3659" i="1" s="1"/>
  <c r="K3660" i="1" a="1"/>
  <c r="K3660" i="1" s="1"/>
  <c r="K3661" i="1" a="1"/>
  <c r="K3661" i="1" s="1"/>
  <c r="K3662" i="1" a="1"/>
  <c r="K3662" i="1" s="1"/>
  <c r="K3663" i="1" a="1"/>
  <c r="K3663" i="1" s="1"/>
  <c r="K3664" i="1" a="1"/>
  <c r="K3664" i="1" s="1"/>
  <c r="K3665" i="1" a="1"/>
  <c r="K3665" i="1" s="1"/>
  <c r="K3666" i="1" a="1"/>
  <c r="K3666" i="1" s="1"/>
  <c r="K3667" i="1" a="1"/>
  <c r="K3667" i="1" s="1"/>
  <c r="K3668" i="1" a="1"/>
  <c r="K3668" i="1" s="1"/>
  <c r="K3669" i="1" a="1"/>
  <c r="K3669" i="1" s="1"/>
  <c r="K3670" i="1" a="1"/>
  <c r="K3670" i="1" s="1"/>
  <c r="K3671" i="1" a="1"/>
  <c r="K3671" i="1" s="1"/>
  <c r="K3672" i="1" a="1"/>
  <c r="K3672" i="1" s="1"/>
  <c r="K3673" i="1" a="1"/>
  <c r="K3673" i="1" s="1"/>
  <c r="K3674" i="1" a="1"/>
  <c r="K3674" i="1" s="1"/>
  <c r="K3675" i="1" a="1"/>
  <c r="K3675" i="1" s="1"/>
  <c r="K3676" i="1" a="1"/>
  <c r="K3676" i="1" s="1"/>
  <c r="K3677" i="1" a="1"/>
  <c r="K3677" i="1" s="1"/>
  <c r="K3678" i="1" a="1"/>
  <c r="K3678" i="1" s="1"/>
  <c r="K3679" i="1" a="1"/>
  <c r="K3679" i="1" s="1"/>
  <c r="K3680" i="1" a="1"/>
  <c r="K3680" i="1" s="1"/>
  <c r="K3681" i="1" a="1"/>
  <c r="K3681" i="1" s="1"/>
  <c r="K3682" i="1" a="1"/>
  <c r="K3682" i="1" s="1"/>
  <c r="K3683" i="1" a="1"/>
  <c r="K3683" i="1" s="1"/>
  <c r="K3684" i="1" a="1"/>
  <c r="K3684" i="1" s="1"/>
  <c r="K3685" i="1" a="1"/>
  <c r="K3685" i="1" s="1"/>
  <c r="K3686" i="1" a="1"/>
  <c r="K3686" i="1" s="1"/>
  <c r="K3687" i="1" a="1"/>
  <c r="K3687" i="1" s="1"/>
  <c r="K3688" i="1" a="1"/>
  <c r="K3688" i="1" s="1"/>
  <c r="K3689" i="1" a="1"/>
  <c r="K3689" i="1" s="1"/>
  <c r="K3690" i="1" a="1"/>
  <c r="K3690" i="1" s="1"/>
  <c r="K3691" i="1" a="1"/>
  <c r="K3691" i="1" s="1"/>
  <c r="K3692" i="1" a="1"/>
  <c r="K3692" i="1" s="1"/>
  <c r="K3693" i="1" a="1"/>
  <c r="K3693" i="1" s="1"/>
  <c r="K3694" i="1" a="1"/>
  <c r="K3694" i="1" s="1"/>
  <c r="K3695" i="1" a="1"/>
  <c r="K3695" i="1" s="1"/>
  <c r="K3696" i="1" a="1"/>
  <c r="K3696" i="1" s="1"/>
  <c r="K3697" i="1" a="1"/>
  <c r="K3697" i="1" s="1"/>
  <c r="K3698" i="1" a="1"/>
  <c r="K3698" i="1" s="1"/>
  <c r="K3699" i="1" a="1"/>
  <c r="K3699" i="1" s="1"/>
  <c r="K3700" i="1" a="1"/>
  <c r="K3700" i="1" s="1"/>
  <c r="K3701" i="1" a="1"/>
  <c r="K3701" i="1" s="1"/>
  <c r="K3702" i="1" a="1"/>
  <c r="K3702" i="1" s="1"/>
  <c r="K3703" i="1" a="1"/>
  <c r="K3703" i="1" s="1"/>
  <c r="K3704" i="1" a="1"/>
  <c r="K3704" i="1" s="1"/>
  <c r="K3705" i="1" a="1"/>
  <c r="K3705" i="1" s="1"/>
  <c r="K3706" i="1" a="1"/>
  <c r="K3706" i="1" s="1"/>
  <c r="K3707" i="1" a="1"/>
  <c r="K3707" i="1" s="1"/>
  <c r="K3708" i="1" a="1"/>
  <c r="K3708" i="1" s="1"/>
  <c r="K3709" i="1" a="1"/>
  <c r="K3709" i="1" s="1"/>
  <c r="K3710" i="1" a="1"/>
  <c r="K3710" i="1" s="1"/>
  <c r="K3711" i="1" a="1"/>
  <c r="K3711" i="1" s="1"/>
  <c r="K3712" i="1" a="1"/>
  <c r="K3712" i="1" s="1"/>
  <c r="K3713" i="1" a="1"/>
  <c r="K3713" i="1" s="1"/>
  <c r="K3714" i="1" a="1"/>
  <c r="K3714" i="1" s="1"/>
  <c r="K3715" i="1" a="1"/>
  <c r="K3715" i="1" s="1"/>
  <c r="K3716" i="1" a="1"/>
  <c r="K3716" i="1" s="1"/>
  <c r="K3717" i="1" a="1"/>
  <c r="K3717" i="1" s="1"/>
  <c r="K3718" i="1" a="1"/>
  <c r="K3718" i="1" s="1"/>
  <c r="K3719" i="1" a="1"/>
  <c r="K3719" i="1" s="1"/>
  <c r="K3720" i="1" a="1"/>
  <c r="K3720" i="1" s="1"/>
  <c r="K3721" i="1" a="1"/>
  <c r="K3721" i="1" s="1"/>
  <c r="K3722" i="1" a="1"/>
  <c r="K3722" i="1" s="1"/>
  <c r="K3723" i="1" a="1"/>
  <c r="K3723" i="1" s="1"/>
  <c r="K3724" i="1" a="1"/>
  <c r="K3724" i="1" s="1"/>
  <c r="K3725" i="1" a="1"/>
  <c r="K3725" i="1" s="1"/>
  <c r="K3726" i="1" a="1"/>
  <c r="K3726" i="1" s="1"/>
  <c r="K3727" i="1" a="1"/>
  <c r="K3727" i="1" s="1"/>
  <c r="K3728" i="1" a="1"/>
  <c r="K3728" i="1" s="1"/>
  <c r="K3729" i="1" a="1"/>
  <c r="K3729" i="1" s="1"/>
  <c r="K3730" i="1" a="1"/>
  <c r="K3730" i="1" s="1"/>
  <c r="K3731" i="1" a="1"/>
  <c r="K3731" i="1" s="1"/>
  <c r="K3732" i="1" a="1"/>
  <c r="K3732" i="1" s="1"/>
  <c r="K3733" i="1" a="1"/>
  <c r="K3733" i="1" s="1"/>
  <c r="K3734" i="1" a="1"/>
  <c r="K3734" i="1" s="1"/>
  <c r="K3735" i="1" a="1"/>
  <c r="K3735" i="1" s="1"/>
  <c r="K3736" i="1" a="1"/>
  <c r="K3736" i="1" s="1"/>
  <c r="K3737" i="1" a="1"/>
  <c r="K3737" i="1" s="1"/>
  <c r="K3738" i="1" a="1"/>
  <c r="K3738" i="1" s="1"/>
  <c r="K3739" i="1" a="1"/>
  <c r="K3739" i="1" s="1"/>
  <c r="K3740" i="1" a="1"/>
  <c r="K3740" i="1" s="1"/>
  <c r="K3741" i="1" a="1"/>
  <c r="K3741" i="1" s="1"/>
  <c r="K3742" i="1" a="1"/>
  <c r="K3742" i="1" s="1"/>
  <c r="K3743" i="1" a="1"/>
  <c r="K3743" i="1" s="1"/>
  <c r="K3744" i="1" a="1"/>
  <c r="K3744" i="1" s="1"/>
  <c r="K3745" i="1" a="1"/>
  <c r="K3745" i="1" s="1"/>
  <c r="K3746" i="1" a="1"/>
  <c r="K3746" i="1" s="1"/>
  <c r="K3747" i="1" a="1"/>
  <c r="K3747" i="1" s="1"/>
  <c r="K3748" i="1" a="1"/>
  <c r="K3748" i="1" s="1"/>
  <c r="K3749" i="1" a="1"/>
  <c r="K3749" i="1" s="1"/>
  <c r="K3750" i="1" a="1"/>
  <c r="K3750" i="1" s="1"/>
  <c r="K3751" i="1" a="1"/>
  <c r="K3751" i="1" s="1"/>
  <c r="K3752" i="1" a="1"/>
  <c r="K3752" i="1" s="1"/>
  <c r="K3753" i="1" a="1"/>
  <c r="K3753" i="1" s="1"/>
  <c r="K3754" i="1" a="1"/>
  <c r="K3754" i="1" s="1"/>
  <c r="K3755" i="1" a="1"/>
  <c r="K3755" i="1" s="1"/>
  <c r="K3756" i="1" a="1"/>
  <c r="K3756" i="1" s="1"/>
  <c r="K3757" i="1" a="1"/>
  <c r="K3757" i="1" s="1"/>
  <c r="K3758" i="1" a="1"/>
  <c r="K3758" i="1" s="1"/>
  <c r="K3759" i="1" a="1"/>
  <c r="K3759" i="1" s="1"/>
  <c r="K3760" i="1" a="1"/>
  <c r="K3760" i="1" s="1"/>
  <c r="K3761" i="1" a="1"/>
  <c r="K3761" i="1" s="1"/>
  <c r="K3762" i="1" a="1"/>
  <c r="K3762" i="1" s="1"/>
  <c r="K3763" i="1" a="1"/>
  <c r="K3763" i="1" s="1"/>
  <c r="K3764" i="1" a="1"/>
  <c r="K3764" i="1" s="1"/>
  <c r="K3765" i="1" a="1"/>
  <c r="K3765" i="1" s="1"/>
  <c r="K3766" i="1" a="1"/>
  <c r="K3766" i="1" s="1"/>
  <c r="K3767" i="1" a="1"/>
  <c r="K3767" i="1" s="1"/>
  <c r="K3768" i="1" a="1"/>
  <c r="K3768" i="1" s="1"/>
  <c r="K3769" i="1" a="1"/>
  <c r="K3769" i="1" s="1"/>
  <c r="K3770" i="1" a="1"/>
  <c r="K3770" i="1" s="1"/>
  <c r="K3771" i="1" a="1"/>
  <c r="K3771" i="1" s="1"/>
  <c r="K3772" i="1" a="1"/>
  <c r="K3772" i="1" s="1"/>
  <c r="K3773" i="1" a="1"/>
  <c r="K3773" i="1" s="1"/>
  <c r="K3774" i="1" a="1"/>
  <c r="K3774" i="1" s="1"/>
  <c r="K3775" i="1" a="1"/>
  <c r="K3775" i="1" s="1"/>
  <c r="K3776" i="1" a="1"/>
  <c r="K3776" i="1" s="1"/>
  <c r="K3777" i="1" a="1"/>
  <c r="K3777" i="1" s="1"/>
  <c r="K3778" i="1" a="1"/>
  <c r="K3778" i="1" s="1"/>
  <c r="K3779" i="1" a="1"/>
  <c r="K3779" i="1" s="1"/>
  <c r="K3780" i="1" a="1"/>
  <c r="K3780" i="1" s="1"/>
  <c r="K3781" i="1" a="1"/>
  <c r="K3781" i="1" s="1"/>
  <c r="K3782" i="1" a="1"/>
  <c r="K3782" i="1" s="1"/>
  <c r="K3783" i="1" a="1"/>
  <c r="K3783" i="1" s="1"/>
  <c r="K3784" i="1" a="1"/>
  <c r="K3784" i="1" s="1"/>
  <c r="K3785" i="1" a="1"/>
  <c r="K3785" i="1" s="1"/>
  <c r="K3786" i="1" a="1"/>
  <c r="K3786" i="1" s="1"/>
  <c r="K3787" i="1" a="1"/>
  <c r="K3787" i="1" s="1"/>
  <c r="K3788" i="1" a="1"/>
  <c r="K3788" i="1" s="1"/>
  <c r="K3789" i="1" a="1"/>
  <c r="K3789" i="1" s="1"/>
  <c r="K3790" i="1" a="1"/>
  <c r="K3790" i="1" s="1"/>
  <c r="K3791" i="1" a="1"/>
  <c r="K3791" i="1" s="1"/>
  <c r="K3792" i="1" a="1"/>
  <c r="K3792" i="1" s="1"/>
  <c r="K3793" i="1" a="1"/>
  <c r="K3793" i="1" s="1"/>
  <c r="K3794" i="1" a="1"/>
  <c r="K3794" i="1" s="1"/>
  <c r="K3795" i="1" a="1"/>
  <c r="K3795" i="1" s="1"/>
  <c r="K3796" i="1" a="1"/>
  <c r="K3796" i="1" s="1"/>
  <c r="K3797" i="1" a="1"/>
  <c r="K3797" i="1" s="1"/>
  <c r="K3798" i="1" a="1"/>
  <c r="K3798" i="1" s="1"/>
  <c r="K3799" i="1" a="1"/>
  <c r="K3799" i="1" s="1"/>
  <c r="K3800" i="1" a="1"/>
  <c r="K3800" i="1" s="1"/>
  <c r="K3801" i="1" a="1"/>
  <c r="K3801" i="1" s="1"/>
  <c r="K3802" i="1" a="1"/>
  <c r="K3802" i="1" s="1"/>
  <c r="K3803" i="1" a="1"/>
  <c r="K3803" i="1" s="1"/>
  <c r="K3804" i="1" a="1"/>
  <c r="K3804" i="1" s="1"/>
  <c r="K3805" i="1" a="1"/>
  <c r="K3805" i="1" s="1"/>
  <c r="K3806" i="1" a="1"/>
  <c r="K3806" i="1" s="1"/>
  <c r="K3807" i="1" a="1"/>
  <c r="K3807" i="1" s="1"/>
  <c r="K3808" i="1" a="1"/>
  <c r="K3808" i="1" s="1"/>
  <c r="K3809" i="1" a="1"/>
  <c r="K3809" i="1" s="1"/>
  <c r="K3810" i="1" a="1"/>
  <c r="K3810" i="1" s="1"/>
  <c r="K3811" i="1" a="1"/>
  <c r="K3811" i="1" s="1"/>
  <c r="K3812" i="1" a="1"/>
  <c r="K3812" i="1" s="1"/>
  <c r="K3813" i="1" a="1"/>
  <c r="K3813" i="1" s="1"/>
  <c r="K3814" i="1" a="1"/>
  <c r="K3814" i="1" s="1"/>
  <c r="K3815" i="1" a="1"/>
  <c r="K3815" i="1" s="1"/>
  <c r="K3816" i="1" a="1"/>
  <c r="K3816" i="1" s="1"/>
  <c r="K3817" i="1" a="1"/>
  <c r="K3817" i="1" s="1"/>
  <c r="K3818" i="1" a="1"/>
  <c r="K3818" i="1" s="1"/>
  <c r="K3819" i="1" a="1"/>
  <c r="K3819" i="1" s="1"/>
  <c r="K3820" i="1" a="1"/>
  <c r="K3820" i="1" s="1"/>
  <c r="K3821" i="1" a="1"/>
  <c r="K3821" i="1" s="1"/>
  <c r="K3822" i="1" a="1"/>
  <c r="K3822" i="1" s="1"/>
  <c r="K3823" i="1" a="1"/>
  <c r="K3823" i="1" s="1"/>
  <c r="K3824" i="1" a="1"/>
  <c r="K3824" i="1" s="1"/>
  <c r="K3825" i="1" a="1"/>
  <c r="K3825" i="1" s="1"/>
  <c r="K3826" i="1" a="1"/>
  <c r="K3826" i="1" s="1"/>
  <c r="K3827" i="1" a="1"/>
  <c r="K3827" i="1" s="1"/>
  <c r="K3828" i="1" a="1"/>
  <c r="K3828" i="1" s="1"/>
  <c r="K3829" i="1" a="1"/>
  <c r="K3829" i="1" s="1"/>
  <c r="K3830" i="1" a="1"/>
  <c r="K3830" i="1" s="1"/>
  <c r="K3831" i="1" a="1"/>
  <c r="K3831" i="1" s="1"/>
  <c r="K3832" i="1" a="1"/>
  <c r="K3832" i="1" s="1"/>
  <c r="K3833" i="1" a="1"/>
  <c r="K3833" i="1" s="1"/>
  <c r="K3834" i="1" a="1"/>
  <c r="K3834" i="1" s="1"/>
  <c r="K3835" i="1" a="1"/>
  <c r="K3835" i="1" s="1"/>
  <c r="K3836" i="1" a="1"/>
  <c r="K3836" i="1" s="1"/>
  <c r="K3837" i="1" a="1"/>
  <c r="K3837" i="1" s="1"/>
  <c r="K3838" i="1" a="1"/>
  <c r="K3838" i="1" s="1"/>
  <c r="K3839" i="1" a="1"/>
  <c r="K3839" i="1" s="1"/>
  <c r="K3840" i="1" a="1"/>
  <c r="K3840" i="1" s="1"/>
  <c r="K3841" i="1" a="1"/>
  <c r="K3841" i="1" s="1"/>
  <c r="K3842" i="1" a="1"/>
  <c r="K3842" i="1" s="1"/>
  <c r="K3843" i="1" a="1"/>
  <c r="K3843" i="1" s="1"/>
  <c r="K3844" i="1" a="1"/>
  <c r="K3844" i="1" s="1"/>
  <c r="K3845" i="1" a="1"/>
  <c r="K3845" i="1" s="1"/>
  <c r="K3846" i="1" a="1"/>
  <c r="K3846" i="1" s="1"/>
  <c r="K3847" i="1" a="1"/>
  <c r="K3847" i="1" s="1"/>
  <c r="K3848" i="1" a="1"/>
  <c r="K3848" i="1" s="1"/>
  <c r="K3849" i="1" a="1"/>
  <c r="K3849" i="1" s="1"/>
  <c r="K3850" i="1" a="1"/>
  <c r="K3850" i="1" s="1"/>
  <c r="K3851" i="1" a="1"/>
  <c r="K3851" i="1" s="1"/>
  <c r="K3852" i="1" a="1"/>
  <c r="K3852" i="1" s="1"/>
  <c r="K3853" i="1" a="1"/>
  <c r="K3853" i="1" s="1"/>
  <c r="K3854" i="1" a="1"/>
  <c r="K3854" i="1" s="1"/>
  <c r="K3855" i="1" a="1"/>
  <c r="K3855" i="1" s="1"/>
  <c r="K3856" i="1" a="1"/>
  <c r="K3856" i="1" s="1"/>
  <c r="K3857" i="1" a="1"/>
  <c r="K3857" i="1" s="1"/>
  <c r="K3858" i="1" a="1"/>
  <c r="K3858" i="1" s="1"/>
  <c r="K3859" i="1" a="1"/>
  <c r="K3859" i="1" s="1"/>
  <c r="K3860" i="1" a="1"/>
  <c r="K3860" i="1" s="1"/>
  <c r="K3861" i="1" a="1"/>
  <c r="K3861" i="1" s="1"/>
  <c r="K3862" i="1" a="1"/>
  <c r="K3862" i="1" s="1"/>
  <c r="K3863" i="1" a="1"/>
  <c r="K3863" i="1" s="1"/>
  <c r="K3864" i="1" a="1"/>
  <c r="K3864" i="1" s="1"/>
  <c r="K3865" i="1" a="1"/>
  <c r="K3865" i="1" s="1"/>
  <c r="K3866" i="1" a="1"/>
  <c r="K3866" i="1" s="1"/>
  <c r="K3867" i="1" a="1"/>
  <c r="K3867" i="1" s="1"/>
  <c r="K3868" i="1" a="1"/>
  <c r="K3868" i="1" s="1"/>
  <c r="K3869" i="1" a="1"/>
  <c r="K3869" i="1" s="1"/>
  <c r="K3870" i="1" a="1"/>
  <c r="K3870" i="1" s="1"/>
  <c r="K3871" i="1" a="1"/>
  <c r="K3871" i="1" s="1"/>
  <c r="K3872" i="1" a="1"/>
  <c r="K3872" i="1" s="1"/>
  <c r="K3873" i="1" a="1"/>
  <c r="K3873" i="1" s="1"/>
  <c r="K3874" i="1" a="1"/>
  <c r="K3874" i="1" s="1"/>
  <c r="K3875" i="1" a="1"/>
  <c r="K3875" i="1" s="1"/>
  <c r="K3876" i="1" a="1"/>
  <c r="K3876" i="1" s="1"/>
  <c r="K3877" i="1" a="1"/>
  <c r="K3877" i="1" s="1"/>
  <c r="K3878" i="1" a="1"/>
  <c r="K3878" i="1" s="1"/>
  <c r="K3879" i="1" a="1"/>
  <c r="K3879" i="1" s="1"/>
  <c r="K3880" i="1" a="1"/>
  <c r="K3880" i="1" s="1"/>
  <c r="K3881" i="1" a="1"/>
  <c r="K3881" i="1" s="1"/>
  <c r="K3882" i="1" a="1"/>
  <c r="K3882" i="1" s="1"/>
  <c r="K3883" i="1" a="1"/>
  <c r="K3883" i="1" s="1"/>
  <c r="K3884" i="1" a="1"/>
  <c r="K3884" i="1" s="1"/>
  <c r="K3885" i="1" a="1"/>
  <c r="K3885" i="1" s="1"/>
  <c r="K3886" i="1" a="1"/>
  <c r="K3886" i="1" s="1"/>
  <c r="K3887" i="1" a="1"/>
  <c r="K3887" i="1" s="1"/>
  <c r="K3888" i="1" a="1"/>
  <c r="K3888" i="1" s="1"/>
  <c r="K3889" i="1" a="1"/>
  <c r="K3889" i="1" s="1"/>
  <c r="K3890" i="1" a="1"/>
  <c r="K3890" i="1" s="1"/>
  <c r="K3891" i="1" a="1"/>
  <c r="K3891" i="1" s="1"/>
  <c r="K3892" i="1" a="1"/>
  <c r="K3892" i="1" s="1"/>
  <c r="K3893" i="1" a="1"/>
  <c r="K3893" i="1" s="1"/>
  <c r="K3894" i="1" a="1"/>
  <c r="K3894" i="1" s="1"/>
  <c r="K3895" i="1" a="1"/>
  <c r="K3895" i="1" s="1"/>
  <c r="K3896" i="1" a="1"/>
  <c r="K3896" i="1" s="1"/>
  <c r="K3897" i="1" a="1"/>
  <c r="K3897" i="1" s="1"/>
  <c r="K3898" i="1" a="1"/>
  <c r="K3898" i="1" s="1"/>
  <c r="K3899" i="1" a="1"/>
  <c r="K3899" i="1" s="1"/>
  <c r="K3900" i="1" a="1"/>
  <c r="K3900" i="1" s="1"/>
  <c r="K3901" i="1" a="1"/>
  <c r="K3901" i="1" s="1"/>
  <c r="K3902" i="1" a="1"/>
  <c r="K3902" i="1" s="1"/>
  <c r="K3903" i="1" a="1"/>
  <c r="K3903" i="1" s="1"/>
  <c r="K3904" i="1" a="1"/>
  <c r="K3904" i="1" s="1"/>
  <c r="K3905" i="1" a="1"/>
  <c r="K3905" i="1" s="1"/>
  <c r="K3906" i="1" a="1"/>
  <c r="K3906" i="1" s="1"/>
  <c r="K3907" i="1" a="1"/>
  <c r="K3907" i="1" s="1"/>
  <c r="K3908" i="1" a="1"/>
  <c r="K3908" i="1" s="1"/>
  <c r="K3909" i="1" a="1"/>
  <c r="K3909" i="1" s="1"/>
  <c r="K3910" i="1" a="1"/>
  <c r="K3910" i="1" s="1"/>
  <c r="K3911" i="1" a="1"/>
  <c r="K3911" i="1" s="1"/>
  <c r="K3912" i="1" a="1"/>
  <c r="K3912" i="1" s="1"/>
  <c r="K3913" i="1" a="1"/>
  <c r="K3913" i="1" s="1"/>
  <c r="K3914" i="1" a="1"/>
  <c r="K3914" i="1" s="1"/>
  <c r="K3915" i="1" a="1"/>
  <c r="K3915" i="1" s="1"/>
  <c r="K3916" i="1" a="1"/>
  <c r="K3916" i="1" s="1"/>
  <c r="K3917" i="1" a="1"/>
  <c r="K3917" i="1" s="1"/>
  <c r="K3918" i="1" a="1"/>
  <c r="K3918" i="1" s="1"/>
  <c r="K3919" i="1" a="1"/>
  <c r="K3919" i="1" s="1"/>
  <c r="K3920" i="1" a="1"/>
  <c r="K3920" i="1" s="1"/>
  <c r="K3921" i="1" a="1"/>
  <c r="K3921" i="1" s="1"/>
  <c r="K3922" i="1" a="1"/>
  <c r="K3922" i="1" s="1"/>
  <c r="K3923" i="1" a="1"/>
  <c r="K3923" i="1" s="1"/>
  <c r="K3924" i="1" a="1"/>
  <c r="K3924" i="1" s="1"/>
  <c r="K3925" i="1" a="1"/>
  <c r="K3925" i="1" s="1"/>
  <c r="K3926" i="1" a="1"/>
  <c r="K3926" i="1" s="1"/>
  <c r="K3927" i="1" a="1"/>
  <c r="K3927" i="1" s="1"/>
  <c r="K3928" i="1" a="1"/>
  <c r="K3928" i="1" s="1"/>
  <c r="K3929" i="1" a="1"/>
  <c r="K3929" i="1" s="1"/>
  <c r="K3930" i="1" a="1"/>
  <c r="K3930" i="1" s="1"/>
  <c r="K3931" i="1" a="1"/>
  <c r="K3931" i="1" s="1"/>
  <c r="K3932" i="1" a="1"/>
  <c r="K3932" i="1" s="1"/>
  <c r="K3933" i="1" a="1"/>
  <c r="K3933" i="1" s="1"/>
  <c r="K3934" i="1" a="1"/>
  <c r="K3934" i="1" s="1"/>
  <c r="K3935" i="1" a="1"/>
  <c r="K3935" i="1" s="1"/>
  <c r="K3936" i="1" a="1"/>
  <c r="K3936" i="1" s="1"/>
  <c r="K3937" i="1" a="1"/>
  <c r="K3937" i="1" s="1"/>
  <c r="K3938" i="1" a="1"/>
  <c r="K3938" i="1" s="1"/>
  <c r="K3939" i="1" a="1"/>
  <c r="K3939" i="1" s="1"/>
  <c r="K3940" i="1" a="1"/>
  <c r="K3940" i="1" s="1"/>
  <c r="K3941" i="1" a="1"/>
  <c r="K3941" i="1" s="1"/>
  <c r="K3942" i="1" a="1"/>
  <c r="K3942" i="1" s="1"/>
  <c r="K3943" i="1" a="1"/>
  <c r="K3943" i="1" s="1"/>
  <c r="K3944" i="1" a="1"/>
  <c r="K3944" i="1" s="1"/>
  <c r="K3945" i="1" a="1"/>
  <c r="K3945" i="1" s="1"/>
  <c r="K3946" i="1" a="1"/>
  <c r="K3946" i="1" s="1"/>
  <c r="K3947" i="1" a="1"/>
  <c r="K3947" i="1" s="1"/>
  <c r="K3948" i="1" a="1"/>
  <c r="K3948" i="1" s="1"/>
  <c r="K3949" i="1" a="1"/>
  <c r="K3949" i="1" s="1"/>
  <c r="K3950" i="1" a="1"/>
  <c r="K3950" i="1" s="1"/>
  <c r="K3951" i="1" a="1"/>
  <c r="K3951" i="1" s="1"/>
  <c r="K3952" i="1" a="1"/>
  <c r="K3952" i="1" s="1"/>
  <c r="K3953" i="1" a="1"/>
  <c r="K3953" i="1" s="1"/>
  <c r="K3954" i="1" a="1"/>
  <c r="K3954" i="1" s="1"/>
  <c r="K3955" i="1" a="1"/>
  <c r="K3955" i="1" s="1"/>
  <c r="K3956" i="1" a="1"/>
  <c r="K3956" i="1" s="1"/>
  <c r="K3957" i="1" a="1"/>
  <c r="K3957" i="1" s="1"/>
  <c r="K3958" i="1" a="1"/>
  <c r="K3958" i="1" s="1"/>
  <c r="K3959" i="1" a="1"/>
  <c r="K3959" i="1" s="1"/>
  <c r="K3960" i="1" a="1"/>
  <c r="K3960" i="1" s="1"/>
  <c r="K3961" i="1" a="1"/>
  <c r="K3961" i="1" s="1"/>
  <c r="K3962" i="1" a="1"/>
  <c r="K3962" i="1" s="1"/>
  <c r="K3963" i="1" a="1"/>
  <c r="K3963" i="1" s="1"/>
  <c r="K3964" i="1" a="1"/>
  <c r="K3964" i="1" s="1"/>
  <c r="K3965" i="1" a="1"/>
  <c r="K3965" i="1" s="1"/>
  <c r="K3966" i="1" a="1"/>
  <c r="K3966" i="1" s="1"/>
  <c r="K3967" i="1" a="1"/>
  <c r="K3967" i="1" s="1"/>
  <c r="K3968" i="1" a="1"/>
  <c r="K3968" i="1" s="1"/>
  <c r="K3969" i="1" a="1"/>
  <c r="K3969" i="1" s="1"/>
  <c r="K3970" i="1" a="1"/>
  <c r="K3970" i="1" s="1"/>
  <c r="K3971" i="1" a="1"/>
  <c r="K3971" i="1" s="1"/>
  <c r="K3972" i="1" a="1"/>
  <c r="K3972" i="1" s="1"/>
  <c r="K3973" i="1" a="1"/>
  <c r="K3973" i="1" s="1"/>
  <c r="K3974" i="1" a="1"/>
  <c r="K3974" i="1" s="1"/>
  <c r="K3975" i="1" a="1"/>
  <c r="K3975" i="1" s="1"/>
  <c r="K3976" i="1" a="1"/>
  <c r="K3976" i="1" s="1"/>
  <c r="K3977" i="1" a="1"/>
  <c r="K3977" i="1" s="1"/>
  <c r="K3978" i="1" a="1"/>
  <c r="K3978" i="1" s="1"/>
  <c r="K3979" i="1" a="1"/>
  <c r="K3979" i="1" s="1"/>
  <c r="K3980" i="1" a="1"/>
  <c r="K3980" i="1" s="1"/>
  <c r="K3981" i="1" a="1"/>
  <c r="K3981" i="1" s="1"/>
  <c r="K3982" i="1" a="1"/>
  <c r="K3982" i="1" s="1"/>
  <c r="K3983" i="1" a="1"/>
  <c r="K3983" i="1" s="1"/>
  <c r="K3984" i="1" a="1"/>
  <c r="K3984" i="1" s="1"/>
  <c r="K3985" i="1" a="1"/>
  <c r="K3985" i="1" s="1"/>
  <c r="K3986" i="1" a="1"/>
  <c r="K3986" i="1" s="1"/>
  <c r="K3987" i="1" a="1"/>
  <c r="K3987" i="1" s="1"/>
  <c r="K3988" i="1" a="1"/>
  <c r="K3988" i="1" s="1"/>
  <c r="K3989" i="1" a="1"/>
  <c r="K3989" i="1" s="1"/>
  <c r="K3990" i="1" a="1"/>
  <c r="K3990" i="1" s="1"/>
  <c r="K3991" i="1" a="1"/>
  <c r="K3991" i="1" s="1"/>
  <c r="K3992" i="1" a="1"/>
  <c r="K3992" i="1" s="1"/>
  <c r="K3993" i="1" a="1"/>
  <c r="K3993" i="1" s="1"/>
  <c r="K3994" i="1" a="1"/>
  <c r="K3994" i="1" s="1"/>
  <c r="K3995" i="1" a="1"/>
  <c r="K3995" i="1" s="1"/>
  <c r="K3996" i="1" a="1"/>
  <c r="K3996" i="1" s="1"/>
  <c r="K3997" i="1" a="1"/>
  <c r="K3997" i="1" s="1"/>
  <c r="K3998" i="1" a="1"/>
  <c r="K3998" i="1" s="1"/>
  <c r="K3999" i="1" a="1"/>
  <c r="K3999" i="1" s="1"/>
  <c r="K4000" i="1" a="1"/>
  <c r="K4000" i="1" s="1"/>
  <c r="K4001" i="1" a="1"/>
  <c r="K4001" i="1" s="1"/>
  <c r="K4002" i="1" a="1"/>
  <c r="K4002" i="1" s="1"/>
  <c r="K4003" i="1" a="1"/>
  <c r="K4003" i="1" s="1"/>
  <c r="K4004" i="1" a="1"/>
  <c r="K4004" i="1" s="1"/>
  <c r="K4005" i="1" a="1"/>
  <c r="K4005" i="1" s="1"/>
  <c r="K4006" i="1" a="1"/>
  <c r="K4006" i="1" s="1"/>
  <c r="K4007" i="1" a="1"/>
  <c r="K4007" i="1" s="1"/>
  <c r="K4008" i="1" a="1"/>
  <c r="K4008" i="1" s="1"/>
  <c r="K4009" i="1" a="1"/>
  <c r="K4009" i="1" s="1"/>
  <c r="K4010" i="1" a="1"/>
  <c r="K4010" i="1" s="1"/>
  <c r="K4011" i="1" a="1"/>
  <c r="K4011" i="1" s="1"/>
  <c r="K4012" i="1" a="1"/>
  <c r="K4012" i="1" s="1"/>
  <c r="K4013" i="1" a="1"/>
  <c r="K4013" i="1" s="1"/>
  <c r="K4014" i="1" a="1"/>
  <c r="K4014" i="1" s="1"/>
  <c r="K4015" i="1" a="1"/>
  <c r="K4015" i="1" s="1"/>
  <c r="K4016" i="1" a="1"/>
  <c r="K4016" i="1" s="1"/>
  <c r="K4017" i="1" a="1"/>
  <c r="K4017" i="1" s="1"/>
  <c r="K4018" i="1" a="1"/>
  <c r="K4018" i="1" s="1"/>
  <c r="K4019" i="1" a="1"/>
  <c r="K4019" i="1" s="1"/>
  <c r="K4020" i="1" a="1"/>
  <c r="K4020" i="1" s="1"/>
  <c r="K4021" i="1" a="1"/>
  <c r="K4021" i="1" s="1"/>
  <c r="K4022" i="1" a="1"/>
  <c r="K4022" i="1" s="1"/>
  <c r="K4023" i="1" a="1"/>
  <c r="K4023" i="1" s="1"/>
  <c r="K4024" i="1" a="1"/>
  <c r="K4024" i="1" s="1"/>
  <c r="K4025" i="1" a="1"/>
  <c r="K4025" i="1" s="1"/>
  <c r="K4026" i="1" a="1"/>
  <c r="K4026" i="1" s="1"/>
  <c r="K4027" i="1" a="1"/>
  <c r="K4027" i="1" s="1"/>
  <c r="K4028" i="1" a="1"/>
  <c r="K4028" i="1" s="1"/>
  <c r="K4029" i="1" a="1"/>
  <c r="K4029" i="1" s="1"/>
  <c r="K4030" i="1" a="1"/>
  <c r="K4030" i="1" s="1"/>
  <c r="K4031" i="1" a="1"/>
  <c r="K4031" i="1" s="1"/>
  <c r="K4032" i="1" a="1"/>
  <c r="K4032" i="1" s="1"/>
  <c r="K4033" i="1" a="1"/>
  <c r="K4033" i="1" s="1"/>
  <c r="K4034" i="1" a="1"/>
  <c r="K4034" i="1" s="1"/>
  <c r="K4035" i="1" a="1"/>
  <c r="K4035" i="1" s="1"/>
  <c r="K4036" i="1" a="1"/>
  <c r="K4036" i="1" s="1"/>
  <c r="K4037" i="1" a="1"/>
  <c r="K4037" i="1" s="1"/>
  <c r="K4038" i="1" a="1"/>
  <c r="K4038" i="1" s="1"/>
  <c r="K4039" i="1" a="1"/>
  <c r="K4039" i="1" s="1"/>
  <c r="K4040" i="1" a="1"/>
  <c r="K4040" i="1" s="1"/>
  <c r="K4041" i="1" a="1"/>
  <c r="K4041" i="1" s="1"/>
  <c r="K4042" i="1" a="1"/>
  <c r="K4042" i="1" s="1"/>
  <c r="K4043" i="1" a="1"/>
  <c r="K4043" i="1" s="1"/>
  <c r="K4044" i="1" a="1"/>
  <c r="K4044" i="1" s="1"/>
  <c r="K4045" i="1" a="1"/>
  <c r="K4045" i="1" s="1"/>
  <c r="K4046" i="1" a="1"/>
  <c r="K4046" i="1" s="1"/>
  <c r="K4047" i="1" a="1"/>
  <c r="K4047" i="1" s="1"/>
  <c r="K4048" i="1" a="1"/>
  <c r="K4048" i="1" s="1"/>
  <c r="K4049" i="1" a="1"/>
  <c r="K4049" i="1" s="1"/>
  <c r="K4050" i="1" a="1"/>
  <c r="K4050" i="1" s="1"/>
  <c r="K4051" i="1" a="1"/>
  <c r="K4051" i="1" s="1"/>
  <c r="K4052" i="1" a="1"/>
  <c r="K4052" i="1" s="1"/>
  <c r="K4053" i="1" a="1"/>
  <c r="K4053" i="1" s="1"/>
  <c r="K4054" i="1" a="1"/>
  <c r="K4054" i="1" s="1"/>
  <c r="K4055" i="1" a="1"/>
  <c r="K4055" i="1" s="1"/>
  <c r="K4056" i="1" a="1"/>
  <c r="K4056" i="1" s="1"/>
  <c r="K4057" i="1" a="1"/>
  <c r="K4057" i="1" s="1"/>
  <c r="K4058" i="1" a="1"/>
  <c r="K4058" i="1" s="1"/>
  <c r="K4059" i="1" a="1"/>
  <c r="K4059" i="1" s="1"/>
  <c r="K4060" i="1" a="1"/>
  <c r="K4060" i="1" s="1"/>
  <c r="K4061" i="1" a="1"/>
  <c r="K4061" i="1" s="1"/>
  <c r="K4062" i="1" a="1"/>
  <c r="K4062" i="1" s="1"/>
  <c r="K4063" i="1" a="1"/>
  <c r="K4063" i="1" s="1"/>
  <c r="K4064" i="1" a="1"/>
  <c r="K4064" i="1" s="1"/>
  <c r="K4065" i="1" a="1"/>
  <c r="K4065" i="1" s="1"/>
  <c r="K4066" i="1" a="1"/>
  <c r="K4066" i="1" s="1"/>
  <c r="K4067" i="1" a="1"/>
  <c r="K4067" i="1" s="1"/>
  <c r="K4068" i="1" a="1"/>
  <c r="K4068" i="1" s="1"/>
  <c r="K4069" i="1" a="1"/>
  <c r="K4069" i="1" s="1"/>
  <c r="K4070" i="1" a="1"/>
  <c r="K4070" i="1" s="1"/>
  <c r="K4071" i="1" a="1"/>
  <c r="K4071" i="1" s="1"/>
  <c r="K4072" i="1" a="1"/>
  <c r="K4072" i="1" s="1"/>
  <c r="K4073" i="1" a="1"/>
  <c r="K4073" i="1" s="1"/>
  <c r="K4074" i="1" a="1"/>
  <c r="K4074" i="1" s="1"/>
  <c r="K4075" i="1" a="1"/>
  <c r="K4075" i="1" s="1"/>
  <c r="K4076" i="1" a="1"/>
  <c r="K4076" i="1" s="1"/>
  <c r="K4077" i="1" a="1"/>
  <c r="K4077" i="1" s="1"/>
  <c r="K4078" i="1" a="1"/>
  <c r="K4078" i="1" s="1"/>
  <c r="K4079" i="1" a="1"/>
  <c r="K4079" i="1" s="1"/>
  <c r="K4080" i="1" a="1"/>
  <c r="K4080" i="1" s="1"/>
  <c r="K4081" i="1" a="1"/>
  <c r="K4081" i="1" s="1"/>
  <c r="K4082" i="1" a="1"/>
  <c r="K4082" i="1" s="1"/>
  <c r="K4083" i="1" a="1"/>
  <c r="K4083" i="1" s="1"/>
  <c r="K4084" i="1" a="1"/>
  <c r="K4084" i="1" s="1"/>
  <c r="K4085" i="1" a="1"/>
  <c r="K4085" i="1" s="1"/>
  <c r="K4086" i="1" a="1"/>
  <c r="K4086" i="1" s="1"/>
  <c r="K4087" i="1" a="1"/>
  <c r="K4087" i="1" s="1"/>
  <c r="K4088" i="1" a="1"/>
  <c r="K4088" i="1" s="1"/>
  <c r="K4089" i="1" a="1"/>
  <c r="K4089" i="1" s="1"/>
  <c r="K4090" i="1" a="1"/>
  <c r="K4090" i="1" s="1"/>
  <c r="K4091" i="1" a="1"/>
  <c r="K4091" i="1" s="1"/>
  <c r="K4092" i="1" a="1"/>
  <c r="K4092" i="1" s="1"/>
  <c r="K4093" i="1" a="1"/>
  <c r="K4093" i="1" s="1"/>
  <c r="K4094" i="1" a="1"/>
  <c r="K4094" i="1" s="1"/>
  <c r="K4095" i="1" a="1"/>
  <c r="K4095" i="1" s="1"/>
  <c r="K4096" i="1" a="1"/>
  <c r="K4096" i="1" s="1"/>
  <c r="K4097" i="1" a="1"/>
  <c r="K4097" i="1" s="1"/>
  <c r="K4098" i="1" a="1"/>
  <c r="K4098" i="1" s="1"/>
  <c r="K4099" i="1" a="1"/>
  <c r="K4099" i="1" s="1"/>
  <c r="K4100" i="1" a="1"/>
  <c r="K4100" i="1" s="1"/>
  <c r="K4101" i="1" a="1"/>
  <c r="K4101" i="1" s="1"/>
  <c r="K4102" i="1" a="1"/>
  <c r="K4102" i="1" s="1"/>
  <c r="K4103" i="1" a="1"/>
  <c r="K4103" i="1" s="1"/>
  <c r="K4104" i="1" a="1"/>
  <c r="K4104" i="1" s="1"/>
  <c r="K4105" i="1" a="1"/>
  <c r="K4105" i="1" s="1"/>
  <c r="K4106" i="1" a="1"/>
  <c r="K4106" i="1" s="1"/>
  <c r="K4107" i="1" a="1"/>
  <c r="K4107" i="1" s="1"/>
  <c r="K4108" i="1" a="1"/>
  <c r="K4108" i="1" s="1"/>
  <c r="K4109" i="1" a="1"/>
  <c r="K4109" i="1" s="1"/>
  <c r="K4110" i="1" a="1"/>
  <c r="K4110" i="1" s="1"/>
  <c r="K4111" i="1" a="1"/>
  <c r="K4111" i="1" s="1"/>
  <c r="K4112" i="1" a="1"/>
  <c r="K4112" i="1" s="1"/>
  <c r="K4113" i="1" a="1"/>
  <c r="K4113" i="1" s="1"/>
  <c r="K4114" i="1" a="1"/>
  <c r="K4114" i="1" s="1"/>
  <c r="K4115" i="1" a="1"/>
  <c r="K4115" i="1" s="1"/>
  <c r="K4116" i="1" a="1"/>
  <c r="K4116" i="1" s="1"/>
  <c r="K4117" i="1" a="1"/>
  <c r="K4117" i="1" s="1"/>
  <c r="K4118" i="1" a="1"/>
  <c r="K4118" i="1" s="1"/>
  <c r="K4119" i="1" a="1"/>
  <c r="K4119" i="1" s="1"/>
  <c r="K4120" i="1" a="1"/>
  <c r="K4120" i="1" s="1"/>
  <c r="K4121" i="1" a="1"/>
  <c r="K4121" i="1" s="1"/>
  <c r="K4122" i="1" a="1"/>
  <c r="K4122" i="1" s="1"/>
  <c r="K4123" i="1" a="1"/>
  <c r="K4123" i="1" s="1"/>
  <c r="K4124" i="1" a="1"/>
  <c r="K4124" i="1" s="1"/>
  <c r="K4125" i="1" a="1"/>
  <c r="K4125" i="1" s="1"/>
  <c r="K4126" i="1" a="1"/>
  <c r="K4126" i="1" s="1"/>
  <c r="K4127" i="1" a="1"/>
  <c r="K4127" i="1" s="1"/>
  <c r="K4128" i="1" a="1"/>
  <c r="K4128" i="1" s="1"/>
  <c r="K4129" i="1" a="1"/>
  <c r="K4129" i="1" s="1"/>
  <c r="K4130" i="1" a="1"/>
  <c r="K4130" i="1" s="1"/>
  <c r="K4131" i="1" a="1"/>
  <c r="K4131" i="1" s="1"/>
  <c r="K4132" i="1" a="1"/>
  <c r="K4132" i="1" s="1"/>
  <c r="K4133" i="1" a="1"/>
  <c r="K4133" i="1" s="1"/>
  <c r="K4134" i="1" a="1"/>
  <c r="K4134" i="1" s="1"/>
  <c r="K4135" i="1" a="1"/>
  <c r="K4135" i="1" s="1"/>
  <c r="K4136" i="1" a="1"/>
  <c r="K4136" i="1" s="1"/>
  <c r="K4137" i="1" a="1"/>
  <c r="K4137" i="1" s="1"/>
  <c r="K4138" i="1" a="1"/>
  <c r="K4138" i="1" s="1"/>
  <c r="K4139" i="1" a="1"/>
  <c r="K4139" i="1" s="1"/>
  <c r="K4140" i="1" a="1"/>
  <c r="K4140" i="1" s="1"/>
  <c r="K4141" i="1" a="1"/>
  <c r="K4141" i="1" s="1"/>
  <c r="K4142" i="1" a="1"/>
  <c r="K4142" i="1" s="1"/>
  <c r="K4143" i="1" a="1"/>
  <c r="K4143" i="1" s="1"/>
  <c r="K4144" i="1" a="1"/>
  <c r="K4144" i="1" s="1"/>
  <c r="K4145" i="1" a="1"/>
  <c r="K4145" i="1" s="1"/>
  <c r="K4146" i="1" a="1"/>
  <c r="K4146" i="1" s="1"/>
  <c r="K4147" i="1" a="1"/>
  <c r="K4147" i="1" s="1"/>
  <c r="K4148" i="1" a="1"/>
  <c r="K4148" i="1" s="1"/>
  <c r="K4149" i="1" a="1"/>
  <c r="K4149" i="1" s="1"/>
  <c r="K4150" i="1" a="1"/>
  <c r="K4150" i="1" s="1"/>
  <c r="K4151" i="1" a="1"/>
  <c r="K4151" i="1" s="1"/>
  <c r="K4152" i="1" a="1"/>
  <c r="K4152" i="1" s="1"/>
  <c r="K4153" i="1" a="1"/>
  <c r="K4153" i="1" s="1"/>
  <c r="K4154" i="1" a="1"/>
  <c r="K4154" i="1" s="1"/>
  <c r="K4155" i="1" a="1"/>
  <c r="K4155" i="1" s="1"/>
  <c r="K4156" i="1" a="1"/>
  <c r="K4156" i="1" s="1"/>
  <c r="K4157" i="1" a="1"/>
  <c r="K4157" i="1" s="1"/>
  <c r="K4158" i="1" a="1"/>
  <c r="K4158" i="1" s="1"/>
  <c r="K4159" i="1" a="1"/>
  <c r="K4159" i="1" s="1"/>
  <c r="K4160" i="1" a="1"/>
  <c r="K4160" i="1" s="1"/>
  <c r="K4161" i="1" a="1"/>
  <c r="K4161" i="1" s="1"/>
  <c r="K4162" i="1" a="1"/>
  <c r="K4162" i="1" s="1"/>
  <c r="K4163" i="1" a="1"/>
  <c r="K4163" i="1" s="1"/>
  <c r="K4164" i="1" a="1"/>
  <c r="K4164" i="1" s="1"/>
  <c r="K4165" i="1" a="1"/>
  <c r="K4165" i="1" s="1"/>
  <c r="K4166" i="1" a="1"/>
  <c r="K4166" i="1" s="1"/>
  <c r="K4167" i="1" a="1"/>
  <c r="K4167" i="1" s="1"/>
  <c r="K4168" i="1" a="1"/>
  <c r="K4168" i="1" s="1"/>
  <c r="K4169" i="1" a="1"/>
  <c r="K4169" i="1" s="1"/>
  <c r="K4170" i="1" a="1"/>
  <c r="K4170" i="1" s="1"/>
  <c r="K4171" i="1" a="1"/>
  <c r="K4171" i="1" s="1"/>
  <c r="K4172" i="1" a="1"/>
  <c r="K4172" i="1" s="1"/>
  <c r="K4173" i="1" a="1"/>
  <c r="K4173" i="1" s="1"/>
  <c r="K4174" i="1" a="1"/>
  <c r="K4174" i="1" s="1"/>
  <c r="K4175" i="1" a="1"/>
  <c r="K4175" i="1" s="1"/>
  <c r="K4176" i="1" a="1"/>
  <c r="K4176" i="1" s="1"/>
  <c r="K4177" i="1" a="1"/>
  <c r="K4177" i="1" s="1"/>
  <c r="K4178" i="1" a="1"/>
  <c r="K4178" i="1" s="1"/>
  <c r="K4179" i="1" a="1"/>
  <c r="K4179" i="1" s="1"/>
  <c r="K4180" i="1" a="1"/>
  <c r="K4180" i="1" s="1"/>
  <c r="K4181" i="1" a="1"/>
  <c r="K4181" i="1" s="1"/>
  <c r="K4182" i="1" a="1"/>
  <c r="K4182" i="1" s="1"/>
  <c r="K4183" i="1" a="1"/>
  <c r="K4183" i="1" s="1"/>
  <c r="K4184" i="1" a="1"/>
  <c r="K4184" i="1" s="1"/>
  <c r="K4185" i="1" a="1"/>
  <c r="K4185" i="1" s="1"/>
  <c r="K4186" i="1" a="1"/>
  <c r="K4186" i="1" s="1"/>
  <c r="K4187" i="1" a="1"/>
  <c r="K4187" i="1" s="1"/>
  <c r="K4188" i="1" a="1"/>
  <c r="K4188" i="1" s="1"/>
  <c r="K4189" i="1" a="1"/>
  <c r="K4189" i="1" s="1"/>
  <c r="K4190" i="1" a="1"/>
  <c r="K4190" i="1" s="1"/>
  <c r="K4191" i="1" a="1"/>
  <c r="K4191" i="1" s="1"/>
  <c r="K4192" i="1" a="1"/>
  <c r="K4192" i="1" s="1"/>
  <c r="K4193" i="1" a="1"/>
  <c r="K4193" i="1" s="1"/>
  <c r="K4194" i="1" a="1"/>
  <c r="K4194" i="1" s="1"/>
  <c r="K4195" i="1" a="1"/>
  <c r="K4195" i="1" s="1"/>
  <c r="K4196" i="1" a="1"/>
  <c r="K4196" i="1" s="1"/>
  <c r="K4197" i="1" a="1"/>
  <c r="K4197" i="1" s="1"/>
  <c r="K4198" i="1" a="1"/>
  <c r="K4198" i="1" s="1"/>
  <c r="K4199" i="1" a="1"/>
  <c r="K4199" i="1" s="1"/>
  <c r="K4200" i="1" a="1"/>
  <c r="K4200" i="1" s="1"/>
  <c r="K4201" i="1" a="1"/>
  <c r="K4201" i="1" s="1"/>
  <c r="K4202" i="1" a="1"/>
  <c r="K4202" i="1" s="1"/>
  <c r="K4203" i="1" a="1"/>
  <c r="K4203" i="1" s="1"/>
  <c r="K4204" i="1" a="1"/>
  <c r="K4204" i="1" s="1"/>
  <c r="K4205" i="1" a="1"/>
  <c r="K4205" i="1" s="1"/>
  <c r="K4206" i="1" a="1"/>
  <c r="K4206" i="1" s="1"/>
  <c r="K4207" i="1" a="1"/>
  <c r="K4207" i="1" s="1"/>
  <c r="K4208" i="1" a="1"/>
  <c r="K4208" i="1" s="1"/>
  <c r="K4209" i="1" a="1"/>
  <c r="K4209" i="1" s="1"/>
  <c r="K4210" i="1" a="1"/>
  <c r="K4210" i="1" s="1"/>
  <c r="K4211" i="1" a="1"/>
  <c r="K4211" i="1" s="1"/>
  <c r="K4212" i="1" a="1"/>
  <c r="K4212" i="1" s="1"/>
  <c r="K4213" i="1" a="1"/>
  <c r="K4213" i="1" s="1"/>
  <c r="K4214" i="1" a="1"/>
  <c r="K4214" i="1" s="1"/>
  <c r="K4215" i="1" a="1"/>
  <c r="K4215" i="1" s="1"/>
  <c r="K4216" i="1" a="1"/>
  <c r="K4216" i="1" s="1"/>
  <c r="K4217" i="1" a="1"/>
  <c r="K4217" i="1" s="1"/>
  <c r="K4218" i="1" a="1"/>
  <c r="K4218" i="1" s="1"/>
  <c r="K4219" i="1" a="1"/>
  <c r="K4219" i="1" s="1"/>
  <c r="K4220" i="1" a="1"/>
  <c r="K4220" i="1" s="1"/>
  <c r="K4221" i="1" a="1"/>
  <c r="K4221" i="1" s="1"/>
  <c r="K4222" i="1" a="1"/>
  <c r="K4222" i="1" s="1"/>
  <c r="K4223" i="1" a="1"/>
  <c r="K4223" i="1" s="1"/>
  <c r="K4224" i="1" a="1"/>
  <c r="K4224" i="1" s="1"/>
  <c r="K4225" i="1" a="1"/>
  <c r="K4225" i="1" s="1"/>
  <c r="K4226" i="1" a="1"/>
  <c r="K4226" i="1" s="1"/>
  <c r="K4227" i="1" a="1"/>
  <c r="K4227" i="1" s="1"/>
  <c r="K4228" i="1" a="1"/>
  <c r="K4228" i="1" s="1"/>
  <c r="K4229" i="1" a="1"/>
  <c r="K4229" i="1" s="1"/>
  <c r="K4230" i="1" a="1"/>
  <c r="K4230" i="1" s="1"/>
  <c r="K4231" i="1" a="1"/>
  <c r="K4231" i="1" s="1"/>
  <c r="K4232" i="1" a="1"/>
  <c r="K4232" i="1" s="1"/>
  <c r="K4233" i="1" a="1"/>
  <c r="K4233" i="1" s="1"/>
  <c r="K4234" i="1" a="1"/>
  <c r="K4234" i="1" s="1"/>
  <c r="K4235" i="1" a="1"/>
  <c r="K4235" i="1" s="1"/>
  <c r="K4236" i="1" a="1"/>
  <c r="K4236" i="1" s="1"/>
  <c r="K4237" i="1" a="1"/>
  <c r="K4237" i="1" s="1"/>
  <c r="K4238" i="1" a="1"/>
  <c r="K4238" i="1" s="1"/>
  <c r="K4239" i="1" a="1"/>
  <c r="K4239" i="1" s="1"/>
  <c r="K4240" i="1" a="1"/>
  <c r="K4240" i="1" s="1"/>
  <c r="K4241" i="1" a="1"/>
  <c r="K4241" i="1" s="1"/>
  <c r="K4242" i="1" a="1"/>
  <c r="K4242" i="1" s="1"/>
  <c r="K4243" i="1" a="1"/>
  <c r="K4243" i="1" s="1"/>
  <c r="K4244" i="1" a="1"/>
  <c r="K4244" i="1" s="1"/>
  <c r="K4245" i="1" a="1"/>
  <c r="K4245" i="1" s="1"/>
  <c r="K4246" i="1" a="1"/>
  <c r="K4246" i="1" s="1"/>
  <c r="K4247" i="1" a="1"/>
  <c r="K4247" i="1" s="1"/>
  <c r="K4248" i="1" a="1"/>
  <c r="K4248" i="1" s="1"/>
  <c r="K4249" i="1" a="1"/>
  <c r="K4249" i="1" s="1"/>
  <c r="K4250" i="1" a="1"/>
  <c r="K4250" i="1" s="1"/>
  <c r="K4251" i="1" a="1"/>
  <c r="K4251" i="1" s="1"/>
  <c r="K4252" i="1" a="1"/>
  <c r="K4252" i="1" s="1"/>
  <c r="K4253" i="1" a="1"/>
  <c r="K4253" i="1" s="1"/>
  <c r="K4254" i="1" a="1"/>
  <c r="K4254" i="1" s="1"/>
  <c r="K4255" i="1" a="1"/>
  <c r="K4255" i="1" s="1"/>
  <c r="K4256" i="1" a="1"/>
  <c r="K4256" i="1" s="1"/>
  <c r="K4257" i="1" a="1"/>
  <c r="K4257" i="1" s="1"/>
  <c r="K4258" i="1" a="1"/>
  <c r="K4258" i="1" s="1"/>
  <c r="K4259" i="1" a="1"/>
  <c r="K4259" i="1" s="1"/>
  <c r="K4260" i="1" a="1"/>
  <c r="K4260" i="1" s="1"/>
  <c r="K4261" i="1" a="1"/>
  <c r="K4261" i="1" s="1"/>
  <c r="K4262" i="1" a="1"/>
  <c r="K4262" i="1" s="1"/>
  <c r="K4263" i="1" a="1"/>
  <c r="K4263" i="1" s="1"/>
  <c r="K4264" i="1" a="1"/>
  <c r="K4264" i="1" s="1"/>
  <c r="K4265" i="1" a="1"/>
  <c r="K4265" i="1" s="1"/>
  <c r="K4266" i="1" a="1"/>
  <c r="K4266" i="1" s="1"/>
  <c r="K4267" i="1" a="1"/>
  <c r="K4267" i="1" s="1"/>
  <c r="K4268" i="1" a="1"/>
  <c r="K4268" i="1" s="1"/>
  <c r="K4269" i="1" a="1"/>
  <c r="K4269" i="1" s="1"/>
  <c r="K4270" i="1" a="1"/>
  <c r="K4270" i="1" s="1"/>
  <c r="K4271" i="1" a="1"/>
  <c r="K4271" i="1" s="1"/>
  <c r="K4272" i="1" a="1"/>
  <c r="K4272" i="1" s="1"/>
  <c r="K4273" i="1" a="1"/>
  <c r="K4273" i="1" s="1"/>
  <c r="K4274" i="1" a="1"/>
  <c r="K4274" i="1" s="1"/>
  <c r="K4275" i="1" a="1"/>
  <c r="K4275" i="1" s="1"/>
  <c r="K4276" i="1" a="1"/>
  <c r="K4276" i="1" s="1"/>
  <c r="K4277" i="1" a="1"/>
  <c r="K4277" i="1" s="1"/>
  <c r="K4278" i="1" a="1"/>
  <c r="K4278" i="1" s="1"/>
  <c r="K4279" i="1" a="1"/>
  <c r="K4279" i="1" s="1"/>
  <c r="K4280" i="1" a="1"/>
  <c r="K4280" i="1" s="1"/>
  <c r="K4281" i="1" a="1"/>
  <c r="K4281" i="1" s="1"/>
  <c r="K4282" i="1" a="1"/>
  <c r="K4282" i="1" s="1"/>
  <c r="K4283" i="1" a="1"/>
  <c r="K4283" i="1" s="1"/>
  <c r="K4284" i="1" a="1"/>
  <c r="K4284" i="1" s="1"/>
  <c r="K4285" i="1" a="1"/>
  <c r="K4285" i="1" s="1"/>
  <c r="K4286" i="1" a="1"/>
  <c r="K4286" i="1" s="1"/>
  <c r="K4287" i="1" a="1"/>
  <c r="K4287" i="1" s="1"/>
  <c r="K4288" i="1" a="1"/>
  <c r="K4288" i="1" s="1"/>
  <c r="K4289" i="1" a="1"/>
  <c r="K4289" i="1" s="1"/>
  <c r="K4290" i="1" a="1"/>
  <c r="K4290" i="1" s="1"/>
  <c r="K4291" i="1" a="1"/>
  <c r="K4291" i="1" s="1"/>
  <c r="K4292" i="1" a="1"/>
  <c r="K4292" i="1" s="1"/>
  <c r="K4293" i="1" a="1"/>
  <c r="K4293" i="1" s="1"/>
  <c r="K4294" i="1" a="1"/>
  <c r="K4294" i="1" s="1"/>
  <c r="K4295" i="1" a="1"/>
  <c r="K4295" i="1" s="1"/>
  <c r="K4296" i="1" a="1"/>
  <c r="K4296" i="1" s="1"/>
  <c r="K4297" i="1" a="1"/>
  <c r="K4297" i="1" s="1"/>
  <c r="K4298" i="1" a="1"/>
  <c r="K4298" i="1" s="1"/>
  <c r="K4299" i="1" a="1"/>
  <c r="K4299" i="1" s="1"/>
  <c r="K4300" i="1" a="1"/>
  <c r="K4300" i="1" s="1"/>
  <c r="K4301" i="1" a="1"/>
  <c r="K4301" i="1" s="1"/>
  <c r="K4302" i="1" a="1"/>
  <c r="K4302" i="1" s="1"/>
  <c r="K4303" i="1" a="1"/>
  <c r="K4303" i="1" s="1"/>
  <c r="K4304" i="1" a="1"/>
  <c r="K4304" i="1" s="1"/>
  <c r="K4305" i="1" a="1"/>
  <c r="K4305" i="1" s="1"/>
  <c r="K4306" i="1" a="1"/>
  <c r="K4306" i="1" s="1"/>
  <c r="K4307" i="1" a="1"/>
  <c r="K4307" i="1" s="1"/>
  <c r="K4308" i="1" a="1"/>
  <c r="K4308" i="1" s="1"/>
  <c r="K4309" i="1" a="1"/>
  <c r="K4309" i="1" s="1"/>
  <c r="K4310" i="1" a="1"/>
  <c r="K4310" i="1" s="1"/>
  <c r="K4311" i="1" a="1"/>
  <c r="K4311" i="1" s="1"/>
  <c r="K4312" i="1" a="1"/>
  <c r="K4312" i="1" s="1"/>
  <c r="K4313" i="1" a="1"/>
  <c r="K4313" i="1" s="1"/>
  <c r="K4314" i="1" a="1"/>
  <c r="K4314" i="1" s="1"/>
  <c r="K4315" i="1" a="1"/>
  <c r="K4315" i="1" s="1"/>
  <c r="K4316" i="1" a="1"/>
  <c r="K4316" i="1" s="1"/>
  <c r="K4317" i="1" a="1"/>
  <c r="K4317" i="1" s="1"/>
  <c r="K4318" i="1" a="1"/>
  <c r="K4318" i="1" s="1"/>
  <c r="K4319" i="1" a="1"/>
  <c r="K4319" i="1" s="1"/>
  <c r="K4320" i="1" a="1"/>
  <c r="K4320" i="1" s="1"/>
  <c r="K4321" i="1" a="1"/>
  <c r="K4321" i="1" s="1"/>
  <c r="K4322" i="1" a="1"/>
  <c r="K4322" i="1" s="1"/>
  <c r="K4323" i="1" a="1"/>
  <c r="K4323" i="1" s="1"/>
  <c r="K4324" i="1" a="1"/>
  <c r="K4324" i="1" s="1"/>
  <c r="K4325" i="1" a="1"/>
  <c r="K4325" i="1" s="1"/>
  <c r="K4326" i="1" a="1"/>
  <c r="K4326" i="1" s="1"/>
  <c r="K4327" i="1" a="1"/>
  <c r="K4327" i="1" s="1"/>
  <c r="K4328" i="1" a="1"/>
  <c r="K4328" i="1" s="1"/>
  <c r="K4329" i="1" a="1"/>
  <c r="K4329" i="1" s="1"/>
  <c r="K4330" i="1" a="1"/>
  <c r="K4330" i="1" s="1"/>
  <c r="K4331" i="1" a="1"/>
  <c r="K4331" i="1" s="1"/>
  <c r="K4332" i="1" a="1"/>
  <c r="K4332" i="1" s="1"/>
  <c r="K4333" i="1" a="1"/>
  <c r="K4333" i="1" s="1"/>
  <c r="K4334" i="1" a="1"/>
  <c r="K4334" i="1" s="1"/>
  <c r="K4335" i="1" a="1"/>
  <c r="K4335" i="1" s="1"/>
  <c r="K4336" i="1" a="1"/>
  <c r="K4336" i="1" s="1"/>
  <c r="K4337" i="1" a="1"/>
  <c r="K4337" i="1" s="1"/>
  <c r="K4338" i="1" a="1"/>
  <c r="K4338" i="1" s="1"/>
  <c r="K4339" i="1" a="1"/>
  <c r="K4339" i="1" s="1"/>
  <c r="K4340" i="1" a="1"/>
  <c r="K4340" i="1" s="1"/>
  <c r="K4341" i="1" a="1"/>
  <c r="K4341" i="1" s="1"/>
  <c r="K4342" i="1" a="1"/>
  <c r="K4342" i="1" s="1"/>
  <c r="K4343" i="1" a="1"/>
  <c r="K4343" i="1" s="1"/>
  <c r="K4344" i="1" a="1"/>
  <c r="K4344" i="1" s="1"/>
  <c r="K4345" i="1" a="1"/>
  <c r="K4345" i="1" s="1"/>
  <c r="K4346" i="1" a="1"/>
  <c r="K4346" i="1" s="1"/>
  <c r="K4347" i="1" a="1"/>
  <c r="K4347" i="1" s="1"/>
  <c r="K4348" i="1" a="1"/>
  <c r="K4348" i="1" s="1"/>
  <c r="K4349" i="1" a="1"/>
  <c r="K4349" i="1" s="1"/>
  <c r="K4350" i="1" a="1"/>
  <c r="K4350" i="1" s="1"/>
  <c r="K4351" i="1" a="1"/>
  <c r="K4351" i="1" s="1"/>
  <c r="K4352" i="1" a="1"/>
  <c r="K4352" i="1" s="1"/>
  <c r="K4353" i="1" a="1"/>
  <c r="K4353" i="1" s="1"/>
  <c r="K4354" i="1" a="1"/>
  <c r="K4354" i="1" s="1"/>
  <c r="K4355" i="1" a="1"/>
  <c r="K4355" i="1" s="1"/>
  <c r="K4356" i="1" a="1"/>
  <c r="K4356" i="1" s="1"/>
  <c r="K4357" i="1" a="1"/>
  <c r="K4357" i="1" s="1"/>
  <c r="K4358" i="1" a="1"/>
  <c r="K4358" i="1" s="1"/>
  <c r="K4359" i="1" a="1"/>
  <c r="K4359" i="1" s="1"/>
  <c r="K4360" i="1" a="1"/>
  <c r="K4360" i="1" s="1"/>
  <c r="K4361" i="1" a="1"/>
  <c r="K4361" i="1" s="1"/>
  <c r="K4362" i="1" a="1"/>
  <c r="K4362" i="1" s="1"/>
  <c r="K4363" i="1" a="1"/>
  <c r="K4363" i="1" s="1"/>
  <c r="K4364" i="1" a="1"/>
  <c r="K4364" i="1" s="1"/>
  <c r="K4365" i="1" a="1"/>
  <c r="K4365" i="1" s="1"/>
  <c r="K4366" i="1" a="1"/>
  <c r="K4366" i="1" s="1"/>
  <c r="K4367" i="1" a="1"/>
  <c r="K4367" i="1" s="1"/>
  <c r="K4368" i="1" a="1"/>
  <c r="K4368" i="1" s="1"/>
  <c r="K4369" i="1" a="1"/>
  <c r="K4369" i="1" s="1"/>
  <c r="K4370" i="1" a="1"/>
  <c r="K4370" i="1" s="1"/>
  <c r="K4371" i="1" a="1"/>
  <c r="K4371" i="1" s="1"/>
  <c r="K4372" i="1" a="1"/>
  <c r="K4372" i="1" s="1"/>
  <c r="K4373" i="1" a="1"/>
  <c r="K4373" i="1" s="1"/>
  <c r="K4374" i="1" a="1"/>
  <c r="K4374" i="1" s="1"/>
  <c r="K4375" i="1" a="1"/>
  <c r="K4375" i="1" s="1"/>
  <c r="K4376" i="1" a="1"/>
  <c r="K4376" i="1" s="1"/>
  <c r="K4377" i="1" a="1"/>
  <c r="K4377" i="1" s="1"/>
  <c r="K4378" i="1" a="1"/>
  <c r="K4378" i="1" s="1"/>
  <c r="K4379" i="1" a="1"/>
  <c r="K4379" i="1" s="1"/>
  <c r="K4380" i="1" a="1"/>
  <c r="K4380" i="1" s="1"/>
  <c r="K4381" i="1" a="1"/>
  <c r="K4381" i="1" s="1"/>
  <c r="K4382" i="1" a="1"/>
  <c r="K4382" i="1" s="1"/>
  <c r="K4383" i="1" a="1"/>
  <c r="K4383" i="1" s="1"/>
  <c r="K4384" i="1" a="1"/>
  <c r="K4384" i="1" s="1"/>
  <c r="K4385" i="1" a="1"/>
  <c r="K4385" i="1" s="1"/>
  <c r="K4386" i="1" a="1"/>
  <c r="K4386" i="1" s="1"/>
  <c r="K4387" i="1" a="1"/>
  <c r="K4387" i="1" s="1"/>
  <c r="K4388" i="1" a="1"/>
  <c r="K4388" i="1" s="1"/>
  <c r="K4389" i="1" a="1"/>
  <c r="K4389" i="1" s="1"/>
  <c r="K4390" i="1" a="1"/>
  <c r="K4390" i="1" s="1"/>
  <c r="K4391" i="1" a="1"/>
  <c r="K4391" i="1" s="1"/>
  <c r="K4392" i="1" a="1"/>
  <c r="K4392" i="1" s="1"/>
  <c r="K4393" i="1" a="1"/>
  <c r="K4393" i="1" s="1"/>
  <c r="K4394" i="1" a="1"/>
  <c r="K4394" i="1" s="1"/>
  <c r="K4395" i="1" a="1"/>
  <c r="K4395" i="1" s="1"/>
  <c r="K4396" i="1" a="1"/>
  <c r="K4396" i="1" s="1"/>
  <c r="K4397" i="1" a="1"/>
  <c r="K4397" i="1" s="1"/>
  <c r="K4398" i="1" a="1"/>
  <c r="K4398" i="1" s="1"/>
  <c r="K4399" i="1" a="1"/>
  <c r="K4399" i="1" s="1"/>
  <c r="K4400" i="1" a="1"/>
  <c r="K4400" i="1" s="1"/>
  <c r="K4401" i="1" a="1"/>
  <c r="K4401" i="1" s="1"/>
  <c r="K4402" i="1" a="1"/>
  <c r="K4402" i="1" s="1"/>
  <c r="K4403" i="1" a="1"/>
  <c r="K4403" i="1" s="1"/>
  <c r="K4404" i="1" a="1"/>
  <c r="K4404" i="1" s="1"/>
  <c r="K4405" i="1" a="1"/>
  <c r="K4405" i="1" s="1"/>
  <c r="K4406" i="1" a="1"/>
  <c r="K4406" i="1" s="1"/>
  <c r="K4407" i="1" a="1"/>
  <c r="K4407" i="1" s="1"/>
  <c r="K4408" i="1" a="1"/>
  <c r="K4408" i="1" s="1"/>
  <c r="K4409" i="1" a="1"/>
  <c r="K4409" i="1" s="1"/>
  <c r="K4410" i="1" a="1"/>
  <c r="K4410" i="1" s="1"/>
  <c r="K4411" i="1" a="1"/>
  <c r="K4411" i="1" s="1"/>
  <c r="K4412" i="1" a="1"/>
  <c r="K4412" i="1" s="1"/>
  <c r="K4413" i="1" a="1"/>
  <c r="K4413" i="1" s="1"/>
  <c r="K4414" i="1" a="1"/>
  <c r="K4414" i="1" s="1"/>
  <c r="K4415" i="1" a="1"/>
  <c r="K4415" i="1" s="1"/>
  <c r="K4416" i="1" a="1"/>
  <c r="K4416" i="1" s="1"/>
  <c r="K4417" i="1" a="1"/>
  <c r="K4417" i="1" s="1"/>
  <c r="K4418" i="1" a="1"/>
  <c r="K4418" i="1" s="1"/>
  <c r="K4419" i="1" a="1"/>
  <c r="K4419" i="1" s="1"/>
  <c r="K4420" i="1" a="1"/>
  <c r="K4420" i="1" s="1"/>
  <c r="K4421" i="1" a="1"/>
  <c r="K4421" i="1" s="1"/>
  <c r="K4422" i="1" a="1"/>
  <c r="K4422" i="1" s="1"/>
  <c r="K4423" i="1" a="1"/>
  <c r="K4423" i="1" s="1"/>
  <c r="K4424" i="1" a="1"/>
  <c r="K4424" i="1" s="1"/>
  <c r="K4425" i="1" a="1"/>
  <c r="K4425" i="1" s="1"/>
  <c r="K4426" i="1" a="1"/>
  <c r="K4426" i="1" s="1"/>
  <c r="K4427" i="1" a="1"/>
  <c r="K4427" i="1" s="1"/>
  <c r="K4428" i="1" a="1"/>
  <c r="K4428" i="1" s="1"/>
  <c r="K4429" i="1" a="1"/>
  <c r="K4429" i="1" s="1"/>
  <c r="K4430" i="1" a="1"/>
  <c r="K4430" i="1" s="1"/>
  <c r="K4431" i="1" a="1"/>
  <c r="K4431" i="1" s="1"/>
  <c r="K4432" i="1" a="1"/>
  <c r="K4432" i="1" s="1"/>
  <c r="K4433" i="1" a="1"/>
  <c r="K4433" i="1" s="1"/>
  <c r="K4434" i="1" a="1"/>
  <c r="K4434" i="1" s="1"/>
  <c r="K4435" i="1" a="1"/>
  <c r="K4435" i="1" s="1"/>
  <c r="K4436" i="1" a="1"/>
  <c r="K4436" i="1" s="1"/>
  <c r="K4437" i="1" a="1"/>
  <c r="K4437" i="1" s="1"/>
  <c r="K4438" i="1" a="1"/>
  <c r="K4438" i="1" s="1"/>
  <c r="K4439" i="1" a="1"/>
  <c r="K4439" i="1" s="1"/>
  <c r="K4440" i="1" a="1"/>
  <c r="K4440" i="1" s="1"/>
  <c r="K4441" i="1" a="1"/>
  <c r="K4441" i="1" s="1"/>
  <c r="K4442" i="1" a="1"/>
  <c r="K4442" i="1" s="1"/>
  <c r="K4443" i="1" a="1"/>
  <c r="K4443" i="1" s="1"/>
  <c r="K4444" i="1" a="1"/>
  <c r="K4444" i="1" s="1"/>
  <c r="K4445" i="1" a="1"/>
  <c r="K4445" i="1" s="1"/>
  <c r="K4446" i="1" a="1"/>
  <c r="K4446" i="1" s="1"/>
  <c r="K4447" i="1" a="1"/>
  <c r="K4447" i="1" s="1"/>
  <c r="K4448" i="1" a="1"/>
  <c r="K4448" i="1" s="1"/>
  <c r="K4449" i="1" a="1"/>
  <c r="K4449" i="1" s="1"/>
  <c r="K4450" i="1" a="1"/>
  <c r="K4450" i="1" s="1"/>
  <c r="K4451" i="1" a="1"/>
  <c r="K4451" i="1" s="1"/>
  <c r="K4452" i="1" a="1"/>
  <c r="K4452" i="1" s="1"/>
  <c r="K4453" i="1" a="1"/>
  <c r="K4453" i="1" s="1"/>
  <c r="K4454" i="1" a="1"/>
  <c r="K4454" i="1" s="1"/>
  <c r="K4455" i="1" a="1"/>
  <c r="K4455" i="1" s="1"/>
  <c r="K4456" i="1" a="1"/>
  <c r="K4456" i="1" s="1"/>
  <c r="K4457" i="1" a="1"/>
  <c r="K4457" i="1" s="1"/>
  <c r="K4458" i="1" a="1"/>
  <c r="K4458" i="1" s="1"/>
  <c r="K4459" i="1" a="1"/>
  <c r="K4459" i="1" s="1"/>
  <c r="K4460" i="1" a="1"/>
  <c r="K4460" i="1" s="1"/>
  <c r="K4461" i="1" a="1"/>
  <c r="K4461" i="1" s="1"/>
  <c r="K4462" i="1" a="1"/>
  <c r="K4462" i="1" s="1"/>
  <c r="K4463" i="1" a="1"/>
  <c r="K4463" i="1" s="1"/>
  <c r="K4464" i="1" a="1"/>
  <c r="K4464" i="1" s="1"/>
  <c r="K4465" i="1" a="1"/>
  <c r="K4465" i="1" s="1"/>
  <c r="K4466" i="1" a="1"/>
  <c r="K4466" i="1" s="1"/>
  <c r="K4467" i="1" a="1"/>
  <c r="K4467" i="1" s="1"/>
  <c r="K4468" i="1" a="1"/>
  <c r="K4468" i="1" s="1"/>
  <c r="K4469" i="1" a="1"/>
  <c r="K4469" i="1" s="1"/>
  <c r="K4470" i="1" a="1"/>
  <c r="K4470" i="1" s="1"/>
  <c r="K4471" i="1" a="1"/>
  <c r="K4471" i="1" s="1"/>
  <c r="K4472" i="1" a="1"/>
  <c r="K4472" i="1" s="1"/>
  <c r="K4473" i="1" a="1"/>
  <c r="K4473" i="1" s="1"/>
  <c r="K4474" i="1" a="1"/>
  <c r="K4474" i="1" s="1"/>
  <c r="K4475" i="1" a="1"/>
  <c r="K4475" i="1" s="1"/>
  <c r="K4476" i="1" a="1"/>
  <c r="K4476" i="1" s="1"/>
  <c r="K4477" i="1" a="1"/>
  <c r="K4477" i="1" s="1"/>
  <c r="K4478" i="1" a="1"/>
  <c r="K4478" i="1" s="1"/>
  <c r="K4479" i="1" a="1"/>
  <c r="K4479" i="1" s="1"/>
  <c r="K4480" i="1" a="1"/>
  <c r="K4480" i="1" s="1"/>
  <c r="K4481" i="1" a="1"/>
  <c r="K4481" i="1" s="1"/>
  <c r="K4482" i="1" a="1"/>
  <c r="K4482" i="1" s="1"/>
  <c r="K4483" i="1" a="1"/>
  <c r="K4483" i="1" s="1"/>
  <c r="K4484" i="1" a="1"/>
  <c r="K4484" i="1" s="1"/>
  <c r="K4485" i="1" a="1"/>
  <c r="K4485" i="1" s="1"/>
  <c r="K4486" i="1" a="1"/>
  <c r="K4486" i="1" s="1"/>
  <c r="K4487" i="1" a="1"/>
  <c r="K4487" i="1" s="1"/>
  <c r="K4488" i="1" a="1"/>
  <c r="K4488" i="1" s="1"/>
  <c r="K4489" i="1" a="1"/>
  <c r="K4489" i="1" s="1"/>
  <c r="K4490" i="1" a="1"/>
  <c r="K4490" i="1" s="1"/>
  <c r="K4491" i="1" a="1"/>
  <c r="K4491" i="1" s="1"/>
  <c r="K4492" i="1" a="1"/>
  <c r="K4492" i="1" s="1"/>
  <c r="K4493" i="1" a="1"/>
  <c r="K4493" i="1" s="1"/>
  <c r="K4494" i="1" a="1"/>
  <c r="K4494" i="1" s="1"/>
  <c r="K4495" i="1" a="1"/>
  <c r="K4495" i="1" s="1"/>
  <c r="K4496" i="1" a="1"/>
  <c r="K4496" i="1" s="1"/>
  <c r="K4497" i="1" a="1"/>
  <c r="K4497" i="1" s="1"/>
  <c r="K4498" i="1" a="1"/>
  <c r="K4498" i="1" s="1"/>
  <c r="K4499" i="1" a="1"/>
  <c r="K4499" i="1" s="1"/>
  <c r="K4500" i="1" a="1"/>
  <c r="K4500" i="1" s="1"/>
  <c r="K4501" i="1" a="1"/>
  <c r="K4501" i="1" s="1"/>
  <c r="K4502" i="1" a="1"/>
  <c r="K4502" i="1" s="1"/>
  <c r="K4503" i="1" a="1"/>
  <c r="K4503" i="1" s="1"/>
  <c r="K4504" i="1" a="1"/>
  <c r="K4504" i="1" s="1"/>
  <c r="K4505" i="1" a="1"/>
  <c r="K4505" i="1" s="1"/>
  <c r="K4506" i="1" a="1"/>
  <c r="K4506" i="1" s="1"/>
  <c r="K4507" i="1" a="1"/>
  <c r="K4507" i="1" s="1"/>
  <c r="K4508" i="1" a="1"/>
  <c r="K4508" i="1" s="1"/>
  <c r="K4509" i="1" a="1"/>
  <c r="K4509" i="1" s="1"/>
  <c r="K4510" i="1" a="1"/>
  <c r="K4510" i="1" s="1"/>
  <c r="K4511" i="1" a="1"/>
  <c r="K4511" i="1" s="1"/>
  <c r="K4512" i="1" a="1"/>
  <c r="K4512" i="1" s="1"/>
  <c r="K4513" i="1" a="1"/>
  <c r="K4513" i="1" s="1"/>
  <c r="K4514" i="1" a="1"/>
  <c r="K4514" i="1" s="1"/>
  <c r="K4515" i="1" a="1"/>
  <c r="K4515" i="1" s="1"/>
  <c r="K4516" i="1" a="1"/>
  <c r="K4516" i="1" s="1"/>
  <c r="K4517" i="1" a="1"/>
  <c r="K4517" i="1" s="1"/>
  <c r="K4518" i="1" a="1"/>
  <c r="K4518" i="1" s="1"/>
  <c r="K4519" i="1" a="1"/>
  <c r="K4519" i="1" s="1"/>
  <c r="K4520" i="1" a="1"/>
  <c r="K4520" i="1" s="1"/>
  <c r="K4521" i="1" a="1"/>
  <c r="K4521" i="1" s="1"/>
  <c r="K4522" i="1" a="1"/>
  <c r="K4522" i="1" s="1"/>
  <c r="K4523" i="1" a="1"/>
  <c r="K4523" i="1" s="1"/>
  <c r="K4524" i="1" a="1"/>
  <c r="K4524" i="1" s="1"/>
  <c r="K4525" i="1" a="1"/>
  <c r="K4525" i="1" s="1"/>
  <c r="K4526" i="1" a="1"/>
  <c r="K4526" i="1" s="1"/>
  <c r="K4527" i="1" a="1"/>
  <c r="K4527" i="1" s="1"/>
  <c r="K4528" i="1" a="1"/>
  <c r="K4528" i="1" s="1"/>
  <c r="K4529" i="1" a="1"/>
  <c r="K4529" i="1" s="1"/>
  <c r="K4530" i="1" a="1"/>
  <c r="K4530" i="1" s="1"/>
  <c r="K4531" i="1" a="1"/>
  <c r="K4531" i="1" s="1"/>
  <c r="K4532" i="1" a="1"/>
  <c r="K4532" i="1" s="1"/>
  <c r="K4533" i="1" a="1"/>
  <c r="K4533" i="1" s="1"/>
  <c r="K4534" i="1" a="1"/>
  <c r="K4534" i="1" s="1"/>
  <c r="K4535" i="1" a="1"/>
  <c r="K4535" i="1" s="1"/>
  <c r="K4536" i="1" a="1"/>
  <c r="K4536" i="1" s="1"/>
  <c r="K4537" i="1" a="1"/>
  <c r="K4537" i="1" s="1"/>
  <c r="K4538" i="1" a="1"/>
  <c r="K4538" i="1" s="1"/>
  <c r="K4539" i="1" a="1"/>
  <c r="K4539" i="1" s="1"/>
  <c r="K4540" i="1" a="1"/>
  <c r="K4540" i="1" s="1"/>
  <c r="K4541" i="1" a="1"/>
  <c r="K4541" i="1" s="1"/>
  <c r="K4542" i="1" a="1"/>
  <c r="K4542" i="1" s="1"/>
  <c r="K4543" i="1" a="1"/>
  <c r="K4543" i="1" s="1"/>
  <c r="K4544" i="1" a="1"/>
  <c r="K4544" i="1" s="1"/>
  <c r="K4545" i="1" a="1"/>
  <c r="K4545" i="1" s="1"/>
  <c r="K4546" i="1" a="1"/>
  <c r="K4546" i="1" s="1"/>
  <c r="K4547" i="1" a="1"/>
  <c r="K4547" i="1" s="1"/>
  <c r="K4548" i="1" a="1"/>
  <c r="K4548" i="1" s="1"/>
  <c r="K4549" i="1" a="1"/>
  <c r="K4549" i="1" s="1"/>
  <c r="K4550" i="1" a="1"/>
  <c r="K4550" i="1" s="1"/>
  <c r="K4551" i="1" a="1"/>
  <c r="K4551" i="1" s="1"/>
  <c r="K4552" i="1" a="1"/>
  <c r="K4552" i="1" s="1"/>
  <c r="K4553" i="1" a="1"/>
  <c r="K4553" i="1" s="1"/>
  <c r="K4554" i="1" a="1"/>
  <c r="K4554" i="1" s="1"/>
  <c r="K4555" i="1" a="1"/>
  <c r="K4555" i="1" s="1"/>
  <c r="K4556" i="1" a="1"/>
  <c r="K4556" i="1" s="1"/>
  <c r="K4557" i="1" a="1"/>
  <c r="K4557" i="1" s="1"/>
  <c r="K4558" i="1" a="1"/>
  <c r="K4558" i="1" s="1"/>
  <c r="K4559" i="1" a="1"/>
  <c r="K4559" i="1" s="1"/>
  <c r="K4560" i="1" a="1"/>
  <c r="K4560" i="1" s="1"/>
  <c r="K4561" i="1" a="1"/>
  <c r="K4561" i="1" s="1"/>
  <c r="K4562" i="1" a="1"/>
  <c r="K4562" i="1" s="1"/>
  <c r="K4563" i="1" a="1"/>
  <c r="K4563" i="1" s="1"/>
  <c r="K4564" i="1" a="1"/>
  <c r="K4564" i="1" s="1"/>
  <c r="K4565" i="1" a="1"/>
  <c r="K4565" i="1" s="1"/>
  <c r="K4566" i="1" a="1"/>
  <c r="K4566" i="1" s="1"/>
  <c r="K4567" i="1" a="1"/>
  <c r="K4567" i="1" s="1"/>
  <c r="K4568" i="1" a="1"/>
  <c r="K4568" i="1" s="1"/>
  <c r="K4569" i="1" a="1"/>
  <c r="K4569" i="1" s="1"/>
  <c r="K4570" i="1" a="1"/>
  <c r="K4570" i="1" s="1"/>
  <c r="K4571" i="1" a="1"/>
  <c r="K4571" i="1" s="1"/>
  <c r="K4572" i="1" a="1"/>
  <c r="K4572" i="1" s="1"/>
  <c r="K4573" i="1" a="1"/>
  <c r="K4573" i="1" s="1"/>
  <c r="K4574" i="1" a="1"/>
  <c r="K4574" i="1" s="1"/>
  <c r="K4575" i="1" a="1"/>
  <c r="K4575" i="1" s="1"/>
  <c r="K4576" i="1" a="1"/>
  <c r="K4576" i="1" s="1"/>
  <c r="K4577" i="1" a="1"/>
  <c r="K4577" i="1" s="1"/>
  <c r="K4578" i="1" a="1"/>
  <c r="K4578" i="1" s="1"/>
  <c r="K4579" i="1" a="1"/>
  <c r="K4579" i="1" s="1"/>
  <c r="K4580" i="1" a="1"/>
  <c r="K4580" i="1" s="1"/>
  <c r="K4581" i="1" a="1"/>
  <c r="K4581" i="1" s="1"/>
  <c r="K4582" i="1" a="1"/>
  <c r="K4582" i="1" s="1"/>
  <c r="K4583" i="1" a="1"/>
  <c r="K4583" i="1" s="1"/>
  <c r="K4584" i="1" a="1"/>
  <c r="K4584" i="1" s="1"/>
  <c r="K4585" i="1" a="1"/>
  <c r="K4585" i="1" s="1"/>
  <c r="K4586" i="1" a="1"/>
  <c r="K4586" i="1" s="1"/>
  <c r="K4587" i="1" a="1"/>
  <c r="K4587" i="1" s="1"/>
  <c r="K4588" i="1" a="1"/>
  <c r="K4588" i="1" s="1"/>
  <c r="K4589" i="1" a="1"/>
  <c r="K4589" i="1" s="1"/>
  <c r="K4590" i="1" a="1"/>
  <c r="K4590" i="1" s="1"/>
  <c r="K4591" i="1" a="1"/>
  <c r="K4591" i="1" s="1"/>
  <c r="K4592" i="1" a="1"/>
  <c r="K4592" i="1" s="1"/>
  <c r="K4593" i="1" a="1"/>
  <c r="K4593" i="1" s="1"/>
  <c r="K4594" i="1" a="1"/>
  <c r="K4594" i="1" s="1"/>
  <c r="K4595" i="1" a="1"/>
  <c r="K4595" i="1" s="1"/>
  <c r="K4596" i="1" a="1"/>
  <c r="K4596" i="1" s="1"/>
  <c r="K4597" i="1" a="1"/>
  <c r="K4597" i="1" s="1"/>
  <c r="K4598" i="1" a="1"/>
  <c r="K4598" i="1" s="1"/>
  <c r="K4599" i="1" a="1"/>
  <c r="K4599" i="1" s="1"/>
  <c r="K4600" i="1" a="1"/>
  <c r="K4600" i="1" s="1"/>
  <c r="K4601" i="1" a="1"/>
  <c r="K4601" i="1" s="1"/>
  <c r="K4602" i="1" a="1"/>
  <c r="K4602" i="1" s="1"/>
  <c r="K4603" i="1" a="1"/>
  <c r="K4603" i="1" s="1"/>
  <c r="K4604" i="1" a="1"/>
  <c r="K4604" i="1" s="1"/>
  <c r="K4605" i="1" a="1"/>
  <c r="K4605" i="1" s="1"/>
  <c r="K4606" i="1" a="1"/>
  <c r="K4606" i="1" s="1"/>
  <c r="K4607" i="1" a="1"/>
  <c r="K4607" i="1" s="1"/>
  <c r="K4608" i="1" a="1"/>
  <c r="K4608" i="1" s="1"/>
  <c r="K4609" i="1" a="1"/>
  <c r="K4609" i="1" s="1"/>
  <c r="K4610" i="1" a="1"/>
  <c r="K4610" i="1" s="1"/>
  <c r="K4611" i="1" a="1"/>
  <c r="K4611" i="1" s="1"/>
  <c r="K4612" i="1" a="1"/>
  <c r="K4612" i="1" s="1"/>
  <c r="K4613" i="1" a="1"/>
  <c r="K4613" i="1" s="1"/>
  <c r="K4614" i="1" a="1"/>
  <c r="K4614" i="1" s="1"/>
  <c r="K4615" i="1" a="1"/>
  <c r="K4615" i="1" s="1"/>
  <c r="K4616" i="1" a="1"/>
  <c r="K4616" i="1" s="1"/>
  <c r="K4617" i="1" a="1"/>
  <c r="K4617" i="1" s="1"/>
  <c r="K4618" i="1" a="1"/>
  <c r="K4618" i="1" s="1"/>
  <c r="K4619" i="1" a="1"/>
  <c r="K4619" i="1" s="1"/>
  <c r="K4620" i="1" a="1"/>
  <c r="K4620" i="1" s="1"/>
  <c r="K4621" i="1" a="1"/>
  <c r="K4621" i="1" s="1"/>
  <c r="K4622" i="1" a="1"/>
  <c r="K4622" i="1" s="1"/>
  <c r="K4623" i="1" a="1"/>
  <c r="K4623" i="1" s="1"/>
  <c r="K4624" i="1" a="1"/>
  <c r="K4624" i="1" s="1"/>
  <c r="K4625" i="1" a="1"/>
  <c r="K4625" i="1" s="1"/>
  <c r="K4626" i="1" a="1"/>
  <c r="K4626" i="1" s="1"/>
  <c r="K4627" i="1" a="1"/>
  <c r="K4627" i="1" s="1"/>
  <c r="K4628" i="1" a="1"/>
  <c r="K4628" i="1" s="1"/>
  <c r="K4629" i="1" a="1"/>
  <c r="K4629" i="1" s="1"/>
  <c r="K4630" i="1" a="1"/>
  <c r="K4630" i="1" s="1"/>
  <c r="K4631" i="1" a="1"/>
  <c r="K4631" i="1" s="1"/>
  <c r="K4632" i="1" a="1"/>
  <c r="K4632" i="1" s="1"/>
  <c r="K4633" i="1" a="1"/>
  <c r="K4633" i="1" s="1"/>
  <c r="K4634" i="1" a="1"/>
  <c r="K4634" i="1" s="1"/>
  <c r="K4635" i="1" a="1"/>
  <c r="K4635" i="1" s="1"/>
  <c r="K4636" i="1" a="1"/>
  <c r="K4636" i="1" s="1"/>
  <c r="K4637" i="1" a="1"/>
  <c r="K4637" i="1" s="1"/>
  <c r="K4638" i="1" a="1"/>
  <c r="K4638" i="1" s="1"/>
  <c r="K4639" i="1" a="1"/>
  <c r="K4639" i="1" s="1"/>
  <c r="K4640" i="1" a="1"/>
  <c r="K4640" i="1" s="1"/>
  <c r="K4641" i="1" a="1"/>
  <c r="K4641" i="1" s="1"/>
  <c r="K4642" i="1" a="1"/>
  <c r="K4642" i="1" s="1"/>
  <c r="K4643" i="1" a="1"/>
  <c r="K4643" i="1" s="1"/>
  <c r="K4644" i="1" a="1"/>
  <c r="K4644" i="1" s="1"/>
  <c r="K4645" i="1" a="1"/>
  <c r="K4645" i="1" s="1"/>
  <c r="K4646" i="1" a="1"/>
  <c r="K4646" i="1" s="1"/>
  <c r="K4647" i="1" a="1"/>
  <c r="K4647" i="1" s="1"/>
  <c r="K4648" i="1" a="1"/>
  <c r="K4648" i="1" s="1"/>
  <c r="K4649" i="1" a="1"/>
  <c r="K4649" i="1" s="1"/>
  <c r="K4650" i="1" a="1"/>
  <c r="K4650" i="1" s="1"/>
  <c r="K4651" i="1" a="1"/>
  <c r="K4651" i="1" s="1"/>
  <c r="K4652" i="1" a="1"/>
  <c r="K4652" i="1" s="1"/>
  <c r="K4653" i="1" a="1"/>
  <c r="K4653" i="1" s="1"/>
  <c r="K4654" i="1" a="1"/>
  <c r="K4654" i="1" s="1"/>
  <c r="K4655" i="1" a="1"/>
  <c r="K4655" i="1" s="1"/>
  <c r="K4656" i="1" a="1"/>
  <c r="K4656" i="1" s="1"/>
  <c r="K4657" i="1" a="1"/>
  <c r="K4657" i="1" s="1"/>
  <c r="K4658" i="1" a="1"/>
  <c r="K4658" i="1" s="1"/>
  <c r="K4659" i="1" a="1"/>
  <c r="K4659" i="1" s="1"/>
  <c r="K4660" i="1" a="1"/>
  <c r="K4660" i="1" s="1"/>
  <c r="K4661" i="1" a="1"/>
  <c r="K4661" i="1" s="1"/>
  <c r="K4662" i="1" a="1"/>
  <c r="K4662" i="1" s="1"/>
  <c r="K4663" i="1" a="1"/>
  <c r="K4663" i="1" s="1"/>
  <c r="K4664" i="1" a="1"/>
  <c r="K4664" i="1" s="1"/>
  <c r="K4665" i="1" a="1"/>
  <c r="K4665" i="1" s="1"/>
  <c r="K4666" i="1" a="1"/>
  <c r="K4666" i="1" s="1"/>
  <c r="K4667" i="1" a="1"/>
  <c r="K4667" i="1" s="1"/>
  <c r="K4668" i="1" a="1"/>
  <c r="K4668" i="1" s="1"/>
  <c r="K4669" i="1" a="1"/>
  <c r="K4669" i="1" s="1"/>
  <c r="K4670" i="1" a="1"/>
  <c r="K4670" i="1" s="1"/>
  <c r="K4671" i="1" a="1"/>
  <c r="K4671" i="1" s="1"/>
  <c r="K4672" i="1" a="1"/>
  <c r="K4672" i="1" s="1"/>
  <c r="K4673" i="1" a="1"/>
  <c r="K4673" i="1" s="1"/>
  <c r="K4674" i="1" a="1"/>
  <c r="K4674" i="1" s="1"/>
  <c r="K4675" i="1" a="1"/>
  <c r="K4675" i="1" s="1"/>
  <c r="K4676" i="1" a="1"/>
  <c r="K4676" i="1" s="1"/>
  <c r="K4677" i="1" a="1"/>
  <c r="K4677" i="1" s="1"/>
  <c r="K4678" i="1" a="1"/>
  <c r="K4678" i="1" s="1"/>
  <c r="K4679" i="1" a="1"/>
  <c r="K4679" i="1" s="1"/>
  <c r="K4680" i="1" a="1"/>
  <c r="K4680" i="1" s="1"/>
  <c r="K4681" i="1" a="1"/>
  <c r="K4681" i="1" s="1"/>
  <c r="K4682" i="1" a="1"/>
  <c r="K4682" i="1" s="1"/>
  <c r="K4683" i="1" a="1"/>
  <c r="K4683" i="1" s="1"/>
  <c r="K4684" i="1" a="1"/>
  <c r="K4684" i="1" s="1"/>
  <c r="K4685" i="1" a="1"/>
  <c r="K4685" i="1" s="1"/>
  <c r="K4686" i="1" a="1"/>
  <c r="K4686" i="1" s="1"/>
  <c r="K4687" i="1" a="1"/>
  <c r="K4687" i="1" s="1"/>
  <c r="K4688" i="1" a="1"/>
  <c r="K4688" i="1" s="1"/>
  <c r="K4689" i="1" a="1"/>
  <c r="K4689" i="1" s="1"/>
  <c r="K4690" i="1" a="1"/>
  <c r="K4690" i="1" s="1"/>
  <c r="K4691" i="1" a="1"/>
  <c r="K4691" i="1" s="1"/>
  <c r="K4692" i="1" a="1"/>
  <c r="K4692" i="1" s="1"/>
  <c r="K4693" i="1" a="1"/>
  <c r="K4693" i="1" s="1"/>
  <c r="K4694" i="1" a="1"/>
  <c r="K4694" i="1" s="1"/>
  <c r="K4695" i="1" a="1"/>
  <c r="K4695" i="1" s="1"/>
  <c r="K4696" i="1" a="1"/>
  <c r="K4696" i="1" s="1"/>
  <c r="K4697" i="1" a="1"/>
  <c r="K4697" i="1" s="1"/>
  <c r="K4698" i="1" a="1"/>
  <c r="K4698" i="1" s="1"/>
  <c r="K4699" i="1" a="1"/>
  <c r="K4699" i="1" s="1"/>
  <c r="K4700" i="1" a="1"/>
  <c r="K4700" i="1" s="1"/>
  <c r="K4701" i="1" a="1"/>
  <c r="K4701" i="1" s="1"/>
  <c r="K4702" i="1" a="1"/>
  <c r="K4702" i="1" s="1"/>
  <c r="K4703" i="1" a="1"/>
  <c r="K4703" i="1" s="1"/>
  <c r="K4704" i="1" a="1"/>
  <c r="K4704" i="1" s="1"/>
  <c r="K4705" i="1" a="1"/>
  <c r="K4705" i="1" s="1"/>
  <c r="K4706" i="1" a="1"/>
  <c r="K4706" i="1" s="1"/>
  <c r="K4707" i="1" a="1"/>
  <c r="K4707" i="1" s="1"/>
  <c r="K4708" i="1" a="1"/>
  <c r="K4708" i="1" s="1"/>
  <c r="K4709" i="1" a="1"/>
  <c r="K4709" i="1" s="1"/>
  <c r="K4710" i="1" a="1"/>
  <c r="K4710" i="1" s="1"/>
  <c r="K4711" i="1" a="1"/>
  <c r="K4711" i="1" s="1"/>
  <c r="K4712" i="1" a="1"/>
  <c r="K4712" i="1" s="1"/>
  <c r="K4713" i="1" a="1"/>
  <c r="K4713" i="1" s="1"/>
  <c r="K4714" i="1" a="1"/>
  <c r="K4714" i="1" s="1"/>
  <c r="K4715" i="1" a="1"/>
  <c r="K4715" i="1" s="1"/>
  <c r="K4716" i="1" a="1"/>
  <c r="K4716" i="1" s="1"/>
  <c r="K4717" i="1" a="1"/>
  <c r="K4717" i="1" s="1"/>
  <c r="K4718" i="1" a="1"/>
  <c r="K4718" i="1" s="1"/>
  <c r="K4719" i="1" a="1"/>
  <c r="K4719" i="1" s="1"/>
  <c r="K4720" i="1" a="1"/>
  <c r="K4720" i="1" s="1"/>
  <c r="K4721" i="1" a="1"/>
  <c r="K4721" i="1" s="1"/>
  <c r="K4722" i="1" a="1"/>
  <c r="K4722" i="1" s="1"/>
  <c r="K4723" i="1" a="1"/>
  <c r="K4723" i="1" s="1"/>
  <c r="K4724" i="1" a="1"/>
  <c r="K4724" i="1" s="1"/>
  <c r="K4725" i="1" a="1"/>
  <c r="K4725" i="1" s="1"/>
  <c r="K4726" i="1" a="1"/>
  <c r="K4726" i="1" s="1"/>
  <c r="K4727" i="1" a="1"/>
  <c r="K4727" i="1" s="1"/>
  <c r="K4728" i="1" a="1"/>
  <c r="K4728" i="1" s="1"/>
  <c r="K4729" i="1" a="1"/>
  <c r="K4729" i="1" s="1"/>
  <c r="K4730" i="1" a="1"/>
  <c r="K4730" i="1" s="1"/>
  <c r="K4731" i="1" a="1"/>
  <c r="K4731" i="1" s="1"/>
  <c r="K4732" i="1" a="1"/>
  <c r="K4732" i="1" s="1"/>
  <c r="K4733" i="1" a="1"/>
  <c r="K4733" i="1" s="1"/>
  <c r="K4734" i="1" a="1"/>
  <c r="K4734" i="1" s="1"/>
  <c r="K4735" i="1" a="1"/>
  <c r="K4735" i="1" s="1"/>
  <c r="K4736" i="1" a="1"/>
  <c r="K4736" i="1" s="1"/>
  <c r="K4737" i="1" a="1"/>
  <c r="K4737" i="1" s="1"/>
  <c r="K4738" i="1" a="1"/>
  <c r="K4738" i="1" s="1"/>
  <c r="K4739" i="1" a="1"/>
  <c r="K4739" i="1" s="1"/>
  <c r="K4740" i="1" a="1"/>
  <c r="K4740" i="1" s="1"/>
  <c r="K4741" i="1" a="1"/>
  <c r="K4741" i="1" s="1"/>
  <c r="K4742" i="1" a="1"/>
  <c r="K4742" i="1" s="1"/>
  <c r="K4743" i="1" a="1"/>
  <c r="K4743" i="1" s="1"/>
  <c r="K4744" i="1" a="1"/>
  <c r="K4744" i="1" s="1"/>
  <c r="K4745" i="1" a="1"/>
  <c r="K4745" i="1" s="1"/>
  <c r="K4746" i="1" a="1"/>
  <c r="K4746" i="1" s="1"/>
  <c r="K4747" i="1" a="1"/>
  <c r="K4747" i="1" s="1"/>
  <c r="K4748" i="1" a="1"/>
  <c r="K4748" i="1" s="1"/>
  <c r="K4749" i="1" a="1"/>
  <c r="K4749" i="1" s="1"/>
  <c r="K4750" i="1" a="1"/>
  <c r="K4750" i="1" s="1"/>
  <c r="K4751" i="1" a="1"/>
  <c r="K4751" i="1" s="1"/>
  <c r="K4752" i="1" a="1"/>
  <c r="K4752" i="1" s="1"/>
  <c r="K4753" i="1" a="1"/>
  <c r="K4753" i="1" s="1"/>
  <c r="K4754" i="1" a="1"/>
  <c r="K4754" i="1" s="1"/>
  <c r="K4755" i="1" a="1"/>
  <c r="K4755" i="1" s="1"/>
  <c r="K4756" i="1" a="1"/>
  <c r="K4756" i="1" s="1"/>
  <c r="K4757" i="1" a="1"/>
  <c r="K4757" i="1" s="1"/>
  <c r="K4758" i="1" a="1"/>
  <c r="K4758" i="1" s="1"/>
  <c r="K4759" i="1" a="1"/>
  <c r="K4759" i="1" s="1"/>
  <c r="K4760" i="1" a="1"/>
  <c r="K4760" i="1" s="1"/>
  <c r="K4761" i="1" a="1"/>
  <c r="K4761" i="1" s="1"/>
  <c r="K4762" i="1" a="1"/>
  <c r="K4762" i="1" s="1"/>
  <c r="K4763" i="1" a="1"/>
  <c r="K4763" i="1" s="1"/>
  <c r="K4764" i="1" a="1"/>
  <c r="K4764" i="1" s="1"/>
  <c r="K4765" i="1" a="1"/>
  <c r="K4765" i="1" s="1"/>
  <c r="K4766" i="1" a="1"/>
  <c r="K4766" i="1" s="1"/>
  <c r="K4767" i="1" a="1"/>
  <c r="K4767" i="1" s="1"/>
  <c r="K4768" i="1" a="1"/>
  <c r="K4768" i="1" s="1"/>
  <c r="K4769" i="1" a="1"/>
  <c r="K4769" i="1" s="1"/>
  <c r="K4770" i="1" a="1"/>
  <c r="K4770" i="1" s="1"/>
  <c r="K4771" i="1" a="1"/>
  <c r="K4771" i="1" s="1"/>
  <c r="K4772" i="1" a="1"/>
  <c r="K4772" i="1" s="1"/>
  <c r="K4773" i="1" a="1"/>
  <c r="K4773" i="1" s="1"/>
  <c r="K4774" i="1" a="1"/>
  <c r="K4774" i="1" s="1"/>
  <c r="K4775" i="1" a="1"/>
  <c r="K4775" i="1" s="1"/>
  <c r="K4776" i="1" a="1"/>
  <c r="K4776" i="1" s="1"/>
  <c r="K4777" i="1" a="1"/>
  <c r="K4777" i="1" s="1"/>
  <c r="K4778" i="1" a="1"/>
  <c r="K4778" i="1" s="1"/>
  <c r="K4779" i="1" a="1"/>
  <c r="K4779" i="1" s="1"/>
  <c r="K4780" i="1" a="1"/>
  <c r="K4780" i="1" s="1"/>
  <c r="K4781" i="1" a="1"/>
  <c r="K4781" i="1" s="1"/>
  <c r="K4782" i="1" a="1"/>
  <c r="K4782" i="1" s="1"/>
  <c r="K4783" i="1" a="1"/>
  <c r="K4783" i="1" s="1"/>
  <c r="K4784" i="1" a="1"/>
  <c r="K4784" i="1" s="1"/>
  <c r="K4785" i="1" a="1"/>
  <c r="K4785" i="1" s="1"/>
  <c r="K4786" i="1" a="1"/>
  <c r="K4786" i="1" s="1"/>
  <c r="K4787" i="1" a="1"/>
  <c r="K4787" i="1" s="1"/>
  <c r="K4788" i="1" a="1"/>
  <c r="K4788" i="1" s="1"/>
  <c r="K4789" i="1" a="1"/>
  <c r="K4789" i="1" s="1"/>
  <c r="K4790" i="1" a="1"/>
  <c r="K4790" i="1" s="1"/>
  <c r="K4791" i="1" a="1"/>
  <c r="K4791" i="1" s="1"/>
  <c r="K4792" i="1" a="1"/>
  <c r="K4792" i="1" s="1"/>
  <c r="K4793" i="1" a="1"/>
  <c r="K4793" i="1" s="1"/>
  <c r="K4794" i="1" a="1"/>
  <c r="K4794" i="1" s="1"/>
  <c r="K4795" i="1" a="1"/>
  <c r="K4795" i="1" s="1"/>
  <c r="K4796" i="1" a="1"/>
  <c r="K4796" i="1" s="1"/>
  <c r="K4797" i="1" a="1"/>
  <c r="K4797" i="1" s="1"/>
  <c r="K4798" i="1" a="1"/>
  <c r="K4798" i="1" s="1"/>
  <c r="K4799" i="1" a="1"/>
  <c r="K4799" i="1" s="1"/>
  <c r="K4800" i="1" a="1"/>
  <c r="K4800" i="1" s="1"/>
  <c r="K4801" i="1" a="1"/>
  <c r="K4801" i="1" s="1"/>
  <c r="K4802" i="1" a="1"/>
  <c r="K4802" i="1" s="1"/>
  <c r="K4803" i="1" a="1"/>
  <c r="K4803" i="1" s="1"/>
  <c r="K4804" i="1" a="1"/>
  <c r="K4804" i="1" s="1"/>
  <c r="K4805" i="1" a="1"/>
  <c r="K4805" i="1" s="1"/>
  <c r="K4806" i="1" a="1"/>
  <c r="K4806" i="1" s="1"/>
  <c r="K4807" i="1" a="1"/>
  <c r="K4807" i="1" s="1"/>
  <c r="K4808" i="1" a="1"/>
  <c r="K4808" i="1" s="1"/>
  <c r="K4809" i="1" a="1"/>
  <c r="K4809" i="1" s="1"/>
  <c r="K4810" i="1" a="1"/>
  <c r="K4810" i="1" s="1"/>
  <c r="K4811" i="1" a="1"/>
  <c r="K4811" i="1" s="1"/>
  <c r="K4812" i="1" a="1"/>
  <c r="K4812" i="1" s="1"/>
  <c r="K4813" i="1" a="1"/>
  <c r="K4813" i="1" s="1"/>
  <c r="K4814" i="1" a="1"/>
  <c r="K4814" i="1" s="1"/>
  <c r="K4815" i="1" a="1"/>
  <c r="K4815" i="1" s="1"/>
  <c r="K4816" i="1" a="1"/>
  <c r="K4816" i="1" s="1"/>
  <c r="K4817" i="1" a="1"/>
  <c r="K4817" i="1" s="1"/>
  <c r="K4818" i="1" a="1"/>
  <c r="K4818" i="1" s="1"/>
  <c r="K4819" i="1" a="1"/>
  <c r="K4819" i="1" s="1"/>
  <c r="K4820" i="1" a="1"/>
  <c r="K4820" i="1" s="1"/>
  <c r="K4821" i="1" a="1"/>
  <c r="K4821" i="1" s="1"/>
  <c r="K4822" i="1" a="1"/>
  <c r="K4822" i="1" s="1"/>
  <c r="K4823" i="1" a="1"/>
  <c r="K4823" i="1" s="1"/>
  <c r="K4824" i="1" a="1"/>
  <c r="K4824" i="1" s="1"/>
  <c r="K4825" i="1" a="1"/>
  <c r="K4825" i="1" s="1"/>
  <c r="K4826" i="1" a="1"/>
  <c r="K4826" i="1" s="1"/>
  <c r="K4827" i="1" a="1"/>
  <c r="K4827" i="1" s="1"/>
  <c r="K4828" i="1" a="1"/>
  <c r="K4828" i="1" s="1"/>
  <c r="K4829" i="1" a="1"/>
  <c r="K4829" i="1" s="1"/>
  <c r="K4830" i="1" a="1"/>
  <c r="K4830" i="1" s="1"/>
  <c r="K4831" i="1" a="1"/>
  <c r="K4831" i="1" s="1"/>
  <c r="K4832" i="1" a="1"/>
  <c r="K4832" i="1" s="1"/>
  <c r="K4833" i="1" a="1"/>
  <c r="K4833" i="1" s="1"/>
  <c r="K4834" i="1" a="1"/>
  <c r="K4834" i="1" s="1"/>
  <c r="K4835" i="1" a="1"/>
  <c r="K4835" i="1" s="1"/>
  <c r="K4836" i="1" a="1"/>
  <c r="K4836" i="1" s="1"/>
  <c r="K4837" i="1" a="1"/>
  <c r="K4837" i="1" s="1"/>
  <c r="K4838" i="1" a="1"/>
  <c r="K4838" i="1" s="1"/>
  <c r="K4839" i="1" a="1"/>
  <c r="K4839" i="1" s="1"/>
  <c r="K4840" i="1" a="1"/>
  <c r="K4840" i="1" s="1"/>
  <c r="K4841" i="1" a="1"/>
  <c r="K4841" i="1" s="1"/>
  <c r="K4842" i="1" a="1"/>
  <c r="K4842" i="1" s="1"/>
  <c r="K4843" i="1" a="1"/>
  <c r="K4843" i="1" s="1"/>
  <c r="K4844" i="1" a="1"/>
  <c r="K4844" i="1" s="1"/>
  <c r="K4845" i="1" a="1"/>
  <c r="K4845" i="1" s="1"/>
  <c r="K4846" i="1" a="1"/>
  <c r="K4846" i="1" s="1"/>
  <c r="K4847" i="1" a="1"/>
  <c r="K4847" i="1" s="1"/>
  <c r="K4848" i="1" a="1"/>
  <c r="K4848" i="1" s="1"/>
  <c r="K4849" i="1" a="1"/>
  <c r="K4849" i="1" s="1"/>
  <c r="K4850" i="1" a="1"/>
  <c r="K4850" i="1" s="1"/>
  <c r="K4851" i="1" a="1"/>
  <c r="K4851" i="1" s="1"/>
  <c r="K4852" i="1" a="1"/>
  <c r="K4852" i="1" s="1"/>
  <c r="K4853" i="1" a="1"/>
  <c r="K4853" i="1" s="1"/>
  <c r="K4854" i="1" a="1"/>
  <c r="K4854" i="1" s="1"/>
  <c r="K4855" i="1" a="1"/>
  <c r="K4855" i="1" s="1"/>
  <c r="K4856" i="1" a="1"/>
  <c r="K4856" i="1" s="1"/>
  <c r="K4857" i="1" a="1"/>
  <c r="K4857" i="1" s="1"/>
  <c r="K4858" i="1" a="1"/>
  <c r="K4858" i="1" s="1"/>
  <c r="K4859" i="1" a="1"/>
  <c r="K4859" i="1" s="1"/>
  <c r="K4860" i="1" a="1"/>
  <c r="K4860" i="1" s="1"/>
  <c r="K4861" i="1" a="1"/>
  <c r="K4861" i="1" s="1"/>
  <c r="K4862" i="1" a="1"/>
  <c r="K4862" i="1" s="1"/>
  <c r="K4863" i="1" a="1"/>
  <c r="K4863" i="1" s="1"/>
  <c r="K4864" i="1" a="1"/>
  <c r="K4864" i="1" s="1"/>
  <c r="K4865" i="1" a="1"/>
  <c r="K4865" i="1" s="1"/>
  <c r="K4866" i="1" a="1"/>
  <c r="K4866" i="1" s="1"/>
  <c r="K4867" i="1" a="1"/>
  <c r="K4867" i="1" s="1"/>
  <c r="K4868" i="1" a="1"/>
  <c r="K4868" i="1" s="1"/>
  <c r="K4869" i="1" a="1"/>
  <c r="K4869" i="1" s="1"/>
  <c r="K4870" i="1" a="1"/>
  <c r="K4870" i="1" s="1"/>
  <c r="K4871" i="1" a="1"/>
  <c r="K4871" i="1" s="1"/>
  <c r="K4872" i="1" a="1"/>
  <c r="K4872" i="1" s="1"/>
  <c r="K4873" i="1" a="1"/>
  <c r="K4873" i="1" s="1"/>
  <c r="K4874" i="1" a="1"/>
  <c r="K4874" i="1" s="1"/>
  <c r="K4875" i="1" a="1"/>
  <c r="K4875" i="1" s="1"/>
  <c r="K4876" i="1" a="1"/>
  <c r="K4876" i="1" s="1"/>
  <c r="K4877" i="1" a="1"/>
  <c r="K4877" i="1" s="1"/>
  <c r="K4878" i="1" a="1"/>
  <c r="K4878" i="1" s="1"/>
  <c r="K4879" i="1" a="1"/>
  <c r="K4879" i="1" s="1"/>
  <c r="K4880" i="1" a="1"/>
  <c r="K4880" i="1" s="1"/>
  <c r="K4881" i="1" a="1"/>
  <c r="K4881" i="1" s="1"/>
  <c r="K4882" i="1" a="1"/>
  <c r="K4882" i="1" s="1"/>
  <c r="K4883" i="1" a="1"/>
  <c r="K4883" i="1" s="1"/>
  <c r="K4884" i="1" a="1"/>
  <c r="K4884" i="1" s="1"/>
  <c r="K4885" i="1" a="1"/>
  <c r="K4885" i="1" s="1"/>
  <c r="K4886" i="1" a="1"/>
  <c r="K4886" i="1" s="1"/>
  <c r="K4887" i="1" a="1"/>
  <c r="K4887" i="1" s="1"/>
  <c r="K4888" i="1" a="1"/>
  <c r="K4888" i="1" s="1"/>
  <c r="K4889" i="1" a="1"/>
  <c r="K4889" i="1" s="1"/>
  <c r="K4890" i="1" a="1"/>
  <c r="K4890" i="1" s="1"/>
  <c r="K4891" i="1" a="1"/>
  <c r="K4891" i="1" s="1"/>
  <c r="K4892" i="1" a="1"/>
  <c r="K4892" i="1" s="1"/>
  <c r="K4893" i="1" a="1"/>
  <c r="K4893" i="1" s="1"/>
  <c r="K4894" i="1" a="1"/>
  <c r="K4894" i="1" s="1"/>
  <c r="K4895" i="1" a="1"/>
  <c r="K4895" i="1" s="1"/>
  <c r="K4896" i="1" a="1"/>
  <c r="K4896" i="1" s="1"/>
  <c r="K4897" i="1" a="1"/>
  <c r="K4897" i="1" s="1"/>
  <c r="K4898" i="1" a="1"/>
  <c r="K4898" i="1" s="1"/>
  <c r="K4899" i="1" a="1"/>
  <c r="K4899" i="1" s="1"/>
  <c r="K4900" i="1" a="1"/>
  <c r="K4900" i="1" s="1"/>
  <c r="K4901" i="1" a="1"/>
  <c r="K4901" i="1" s="1"/>
  <c r="K4902" i="1" a="1"/>
  <c r="K4902" i="1" s="1"/>
  <c r="K4903" i="1" a="1"/>
  <c r="K4903" i="1" s="1"/>
  <c r="K4904" i="1" a="1"/>
  <c r="K4904" i="1" s="1"/>
  <c r="K4905" i="1" a="1"/>
  <c r="K4905" i="1" s="1"/>
  <c r="K4906" i="1" a="1"/>
  <c r="K4906" i="1" s="1"/>
  <c r="K4907" i="1" a="1"/>
  <c r="K4907" i="1" s="1"/>
  <c r="K4908" i="1" a="1"/>
  <c r="K4908" i="1" s="1"/>
  <c r="K4909" i="1" a="1"/>
  <c r="K4909" i="1" s="1"/>
  <c r="K4910" i="1" a="1"/>
  <c r="K4910" i="1" s="1"/>
  <c r="K4911" i="1" a="1"/>
  <c r="K4911" i="1" s="1"/>
  <c r="K4912" i="1" a="1"/>
  <c r="K4912" i="1" s="1"/>
  <c r="K4913" i="1" a="1"/>
  <c r="K4913" i="1" s="1"/>
  <c r="K4914" i="1" a="1"/>
  <c r="K4914" i="1" s="1"/>
  <c r="K4915" i="1" a="1"/>
  <c r="K4915" i="1" s="1"/>
  <c r="K4916" i="1" a="1"/>
  <c r="K4916" i="1" s="1"/>
  <c r="K4917" i="1" a="1"/>
  <c r="K4917" i="1" s="1"/>
  <c r="K4918" i="1" a="1"/>
  <c r="K4918" i="1" s="1"/>
  <c r="K4919" i="1" a="1"/>
  <c r="K4919" i="1" s="1"/>
  <c r="K4920" i="1" a="1"/>
  <c r="K4920" i="1" s="1"/>
  <c r="K4921" i="1" a="1"/>
  <c r="K4921" i="1" s="1"/>
  <c r="K4922" i="1" a="1"/>
  <c r="K4922" i="1" s="1"/>
  <c r="K4923" i="1" a="1"/>
  <c r="K4923" i="1" s="1"/>
  <c r="K4924" i="1" a="1"/>
  <c r="K4924" i="1" s="1"/>
  <c r="K4925" i="1" a="1"/>
  <c r="K4925" i="1" s="1"/>
  <c r="K4926" i="1" a="1"/>
  <c r="K4926" i="1" s="1"/>
  <c r="K4927" i="1" a="1"/>
  <c r="K4927" i="1" s="1"/>
  <c r="K4928" i="1" a="1"/>
  <c r="K4928" i="1" s="1"/>
  <c r="K4929" i="1" a="1"/>
  <c r="K4929" i="1" s="1"/>
  <c r="K4930" i="1" a="1"/>
  <c r="K4930" i="1" s="1"/>
  <c r="K4931" i="1" a="1"/>
  <c r="K4931" i="1" s="1"/>
  <c r="K4932" i="1" a="1"/>
  <c r="K4932" i="1" s="1"/>
  <c r="K4933" i="1" a="1"/>
  <c r="K4933" i="1" s="1"/>
  <c r="K4934" i="1" a="1"/>
  <c r="K4934" i="1" s="1"/>
  <c r="K4935" i="1" a="1"/>
  <c r="K4935" i="1" s="1"/>
  <c r="K4936" i="1" a="1"/>
  <c r="K4936" i="1" s="1"/>
  <c r="K4937" i="1" a="1"/>
  <c r="K4937" i="1" s="1"/>
  <c r="K4938" i="1" a="1"/>
  <c r="K4938" i="1" s="1"/>
  <c r="K4939" i="1" a="1"/>
  <c r="K4939" i="1" s="1"/>
  <c r="K4940" i="1" a="1"/>
  <c r="K4940" i="1" s="1"/>
  <c r="K4941" i="1" a="1"/>
  <c r="K4941" i="1" s="1"/>
  <c r="K4942" i="1" a="1"/>
  <c r="K4942" i="1" s="1"/>
  <c r="K4943" i="1" a="1"/>
  <c r="K4943" i="1" s="1"/>
  <c r="K4944" i="1" a="1"/>
  <c r="K4944" i="1" s="1"/>
  <c r="K4945" i="1" a="1"/>
  <c r="K4945" i="1" s="1"/>
  <c r="K4946" i="1" a="1"/>
  <c r="K4946" i="1" s="1"/>
  <c r="K4947" i="1" a="1"/>
  <c r="K4947" i="1" s="1"/>
  <c r="K4948" i="1" a="1"/>
  <c r="K4948" i="1" s="1"/>
  <c r="K4949" i="1" a="1"/>
  <c r="K4949" i="1" s="1"/>
  <c r="K4950" i="1" a="1"/>
  <c r="K4950" i="1" s="1"/>
  <c r="K4951" i="1" a="1"/>
  <c r="K4951" i="1" s="1"/>
  <c r="K4952" i="1" a="1"/>
  <c r="K4952" i="1" s="1"/>
  <c r="K4953" i="1" a="1"/>
  <c r="K4953" i="1" s="1"/>
  <c r="K4954" i="1" a="1"/>
  <c r="K4954" i="1" s="1"/>
  <c r="K4955" i="1" a="1"/>
  <c r="K4955" i="1" s="1"/>
  <c r="K4956" i="1" a="1"/>
  <c r="K4956" i="1" s="1"/>
  <c r="K4957" i="1" a="1"/>
  <c r="K4957" i="1" s="1"/>
  <c r="K4958" i="1" a="1"/>
  <c r="K4958" i="1" s="1"/>
  <c r="K4959" i="1" a="1"/>
  <c r="K4959" i="1" s="1"/>
  <c r="K4960" i="1" a="1"/>
  <c r="K4960" i="1" s="1"/>
  <c r="K4961" i="1" a="1"/>
  <c r="K4961" i="1" s="1"/>
  <c r="K4962" i="1" a="1"/>
  <c r="K4962" i="1" s="1"/>
  <c r="K4963" i="1" a="1"/>
  <c r="K4963" i="1" s="1"/>
  <c r="K4964" i="1" a="1"/>
  <c r="K4964" i="1" s="1"/>
  <c r="K4965" i="1" a="1"/>
  <c r="K4965" i="1" s="1"/>
  <c r="K4966" i="1" a="1"/>
  <c r="K4966" i="1" s="1"/>
  <c r="K4967" i="1" a="1"/>
  <c r="K4967" i="1" s="1"/>
  <c r="K4968" i="1" a="1"/>
  <c r="K4968" i="1" s="1"/>
  <c r="K4969" i="1" a="1"/>
  <c r="K4969" i="1" s="1"/>
  <c r="K4970" i="1" a="1"/>
  <c r="K4970" i="1" s="1"/>
  <c r="K4971" i="1" a="1"/>
  <c r="K4971" i="1" s="1"/>
  <c r="K4972" i="1" a="1"/>
  <c r="K4972" i="1" s="1"/>
  <c r="K4973" i="1" a="1"/>
  <c r="K4973" i="1" s="1"/>
  <c r="K4974" i="1" a="1"/>
  <c r="K4974" i="1" s="1"/>
  <c r="K4975" i="1" a="1"/>
  <c r="K4975" i="1" s="1"/>
  <c r="K4976" i="1" a="1"/>
  <c r="K4976" i="1" s="1"/>
  <c r="K4977" i="1" a="1"/>
  <c r="K4977" i="1" s="1"/>
  <c r="K4978" i="1" a="1"/>
  <c r="K4978" i="1" s="1"/>
  <c r="K4979" i="1" a="1"/>
  <c r="K4979" i="1" s="1"/>
  <c r="K4980" i="1" a="1"/>
  <c r="K4980" i="1" s="1"/>
  <c r="K4981" i="1" a="1"/>
  <c r="K4981" i="1" s="1"/>
  <c r="K4982" i="1" a="1"/>
  <c r="K4982" i="1" s="1"/>
  <c r="K4983" i="1" a="1"/>
  <c r="K4983" i="1" s="1"/>
  <c r="K4984" i="1" a="1"/>
  <c r="K4984" i="1" s="1"/>
  <c r="K4985" i="1" a="1"/>
  <c r="K4985" i="1" s="1"/>
  <c r="K4986" i="1" a="1"/>
  <c r="K4986" i="1" s="1"/>
  <c r="K4987" i="1" a="1"/>
  <c r="K4987" i="1" s="1"/>
  <c r="K4988" i="1" a="1"/>
  <c r="K4988" i="1" s="1"/>
  <c r="K4989" i="1" a="1"/>
  <c r="K4989" i="1" s="1"/>
  <c r="K4990" i="1" a="1"/>
  <c r="K4990" i="1" s="1"/>
  <c r="K4991" i="1" a="1"/>
  <c r="K4991" i="1" s="1"/>
  <c r="K4992" i="1" a="1"/>
  <c r="K4992" i="1" s="1"/>
  <c r="K4993" i="1" a="1"/>
  <c r="K4993" i="1" s="1"/>
  <c r="K4994" i="1" a="1"/>
  <c r="K4994" i="1" s="1"/>
  <c r="K4995" i="1" a="1"/>
  <c r="K4995" i="1" s="1"/>
  <c r="K4996" i="1" a="1"/>
  <c r="K4996" i="1" s="1"/>
  <c r="K4997" i="1" a="1"/>
  <c r="K4997" i="1" s="1"/>
  <c r="K4998" i="1" a="1"/>
  <c r="K4998" i="1" s="1"/>
  <c r="K4999" i="1" a="1"/>
  <c r="K4999" i="1" s="1"/>
  <c r="K5000" i="1" a="1"/>
  <c r="K5000" i="1" s="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258" i="3" s="1" a="1"/>
  <c r="O258" i="3" s="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14" i="1"/>
  <c r="O15" i="3" l="1" a="1"/>
  <c r="O15" i="3" s="1"/>
  <c r="O142" i="3" a="1"/>
  <c r="O142" i="3" s="1"/>
  <c r="O250" i="3" a="1"/>
  <c r="O250" i="3" s="1"/>
  <c r="O226" i="3" a="1"/>
  <c r="O226" i="3" s="1"/>
  <c r="O150" i="3" a="1"/>
  <c r="O150" i="3" s="1"/>
  <c r="O14" i="3" a="1"/>
  <c r="O14" i="3" s="1"/>
  <c r="K14" i="3" a="1"/>
  <c r="K14" i="3" s="1"/>
  <c r="O257" i="3" a="1"/>
  <c r="O257" i="3" s="1"/>
  <c r="O157" i="3" a="1"/>
  <c r="O157" i="3" s="1"/>
  <c r="O145" i="3" a="1"/>
  <c r="O145" i="3" s="1"/>
  <c r="O254" i="3" a="1"/>
  <c r="O254" i="3" s="1"/>
  <c r="O121" i="3" a="1"/>
  <c r="O121" i="3" s="1"/>
  <c r="K256" i="3" a="1"/>
  <c r="K256" i="3" s="1"/>
  <c r="O248" i="3" a="1"/>
  <c r="O248" i="3" s="1"/>
  <c r="K248" i="3" a="1"/>
  <c r="K248" i="3" s="1"/>
  <c r="O240" i="3" a="1"/>
  <c r="O240" i="3" s="1"/>
  <c r="K240" i="3" a="1"/>
  <c r="K240" i="3" s="1"/>
  <c r="O232" i="3" a="1"/>
  <c r="O232" i="3" s="1"/>
  <c r="K232" i="3" a="1"/>
  <c r="K232" i="3" s="1"/>
  <c r="O224" i="3" a="1"/>
  <c r="O224" i="3" s="1"/>
  <c r="K224" i="3" a="1"/>
  <c r="K224" i="3" s="1"/>
  <c r="O216" i="3" a="1"/>
  <c r="O216" i="3" s="1"/>
  <c r="K216" i="3" a="1"/>
  <c r="K216" i="3" s="1"/>
  <c r="O208" i="3" a="1"/>
  <c r="O208" i="3" s="1"/>
  <c r="K208" i="3" a="1"/>
  <c r="K208" i="3" s="1"/>
  <c r="O200" i="3" a="1"/>
  <c r="O200" i="3" s="1"/>
  <c r="K200" i="3" a="1"/>
  <c r="K200" i="3" s="1"/>
  <c r="O192" i="3" a="1"/>
  <c r="O192" i="3" s="1"/>
  <c r="K192" i="3" a="1"/>
  <c r="K192" i="3" s="1"/>
  <c r="O184" i="3" a="1"/>
  <c r="O184" i="3" s="1"/>
  <c r="K184" i="3" a="1"/>
  <c r="K184" i="3" s="1"/>
  <c r="O176" i="3" a="1"/>
  <c r="O176" i="3" s="1"/>
  <c r="K176" i="3" a="1"/>
  <c r="K176" i="3" s="1"/>
  <c r="O168" i="3" a="1"/>
  <c r="O168" i="3" s="1"/>
  <c r="K168" i="3" a="1"/>
  <c r="K168" i="3" s="1"/>
  <c r="O160" i="3" a="1"/>
  <c r="O160" i="3" s="1"/>
  <c r="K160" i="3" a="1"/>
  <c r="K160" i="3" s="1"/>
  <c r="K152" i="3" a="1"/>
  <c r="K152" i="3" s="1"/>
  <c r="O144" i="3" a="1"/>
  <c r="O144" i="3" s="1"/>
  <c r="K144" i="3" a="1"/>
  <c r="K144" i="3" s="1"/>
  <c r="O136" i="3" a="1"/>
  <c r="O136" i="3" s="1"/>
  <c r="K136" i="3" a="1"/>
  <c r="K136" i="3" s="1"/>
  <c r="O128" i="3" a="1"/>
  <c r="O128" i="3" s="1"/>
  <c r="K128" i="3" a="1"/>
  <c r="K128" i="3" s="1"/>
  <c r="O120" i="3" a="1"/>
  <c r="O120" i="3" s="1"/>
  <c r="K120" i="3" a="1"/>
  <c r="K120" i="3" s="1"/>
  <c r="O112" i="3" a="1"/>
  <c r="O112" i="3" s="1"/>
  <c r="K112" i="3" a="1"/>
  <c r="K112" i="3" s="1"/>
  <c r="O104" i="3" a="1"/>
  <c r="O104" i="3" s="1"/>
  <c r="K104" i="3" a="1"/>
  <c r="K104" i="3" s="1"/>
  <c r="O96" i="3" a="1"/>
  <c r="O96" i="3" s="1"/>
  <c r="K96" i="3" a="1"/>
  <c r="K96" i="3" s="1"/>
  <c r="O88" i="3" a="1"/>
  <c r="O88" i="3" s="1"/>
  <c r="K88" i="3" a="1"/>
  <c r="K88" i="3" s="1"/>
  <c r="K80" i="3" a="1"/>
  <c r="K80" i="3" s="1"/>
  <c r="O72" i="3" a="1"/>
  <c r="O72" i="3" s="1"/>
  <c r="K72" i="3" a="1"/>
  <c r="K72" i="3" s="1"/>
  <c r="O64" i="3" a="1"/>
  <c r="O64" i="3" s="1"/>
  <c r="K64" i="3" a="1"/>
  <c r="K64" i="3" s="1"/>
  <c r="O56" i="3" a="1"/>
  <c r="O56" i="3" s="1"/>
  <c r="K56" i="3" a="1"/>
  <c r="K56" i="3" s="1"/>
  <c r="O48" i="3" a="1"/>
  <c r="O48" i="3" s="1"/>
  <c r="K48" i="3" a="1"/>
  <c r="K48" i="3" s="1"/>
  <c r="O40" i="3" a="1"/>
  <c r="O40" i="3" s="1"/>
  <c r="K40" i="3" a="1"/>
  <c r="K40" i="3" s="1"/>
  <c r="K32" i="3" a="1"/>
  <c r="K32" i="3" s="1"/>
  <c r="O24" i="3" a="1"/>
  <c r="O24" i="3" s="1"/>
  <c r="K24" i="3" a="1"/>
  <c r="K24" i="3" s="1"/>
  <c r="N16" i="3" a="1"/>
  <c r="N16" i="3" s="1"/>
  <c r="K16" i="3" a="1"/>
  <c r="K16" i="3" s="1"/>
  <c r="O118" i="3" a="1"/>
  <c r="O118" i="3" s="1"/>
  <c r="O139" i="3" a="1"/>
  <c r="O139" i="3" s="1"/>
  <c r="O16" i="3" a="1"/>
  <c r="O16" i="3" s="1"/>
  <c r="O256" i="3" a="1"/>
  <c r="O256" i="3" s="1"/>
  <c r="O233" i="3" a="1"/>
  <c r="O233" i="3" s="1"/>
  <c r="O152" i="3" a="1"/>
  <c r="O152" i="3" s="1"/>
  <c r="O122" i="3" a="1"/>
  <c r="O122" i="3" s="1"/>
  <c r="O117" i="3" a="1"/>
  <c r="O117" i="3" s="1"/>
  <c r="O251" i="3" a="1"/>
  <c r="O251" i="3" s="1"/>
  <c r="O80" i="3" a="1"/>
  <c r="O80" i="3" s="1"/>
  <c r="O255" i="3" a="1"/>
  <c r="O255" i="3" s="1"/>
  <c r="O231" i="3" a="1"/>
  <c r="O231" i="3" s="1"/>
  <c r="O138" i="3" a="1"/>
  <c r="O138" i="3" s="1"/>
  <c r="K257" i="3" a="1"/>
  <c r="K257" i="3" s="1"/>
  <c r="O249" i="3" a="1"/>
  <c r="O249" i="3" s="1"/>
  <c r="K249" i="3" a="1"/>
  <c r="K249" i="3" s="1"/>
  <c r="O241" i="3" a="1"/>
  <c r="O241" i="3" s="1"/>
  <c r="K241" i="3" a="1"/>
  <c r="K241" i="3" s="1"/>
  <c r="K233" i="3" a="1"/>
  <c r="K233" i="3" s="1"/>
  <c r="O225" i="3" a="1"/>
  <c r="O225" i="3" s="1"/>
  <c r="K225" i="3" a="1"/>
  <c r="K225" i="3" s="1"/>
  <c r="O217" i="3" a="1"/>
  <c r="O217" i="3" s="1"/>
  <c r="K217" i="3" a="1"/>
  <c r="K217" i="3" s="1"/>
  <c r="O209" i="3" a="1"/>
  <c r="O209" i="3" s="1"/>
  <c r="K209" i="3" a="1"/>
  <c r="K209" i="3" s="1"/>
  <c r="O201" i="3" a="1"/>
  <c r="O201" i="3" s="1"/>
  <c r="K201" i="3" a="1"/>
  <c r="K201" i="3" s="1"/>
  <c r="O193" i="3" a="1"/>
  <c r="O193" i="3" s="1"/>
  <c r="K193" i="3" a="1"/>
  <c r="K193" i="3" s="1"/>
  <c r="O185" i="3" a="1"/>
  <c r="O185" i="3" s="1"/>
  <c r="K185" i="3" a="1"/>
  <c r="K185" i="3" s="1"/>
  <c r="O177" i="3" a="1"/>
  <c r="O177" i="3" s="1"/>
  <c r="K177" i="3" a="1"/>
  <c r="K177" i="3" s="1"/>
  <c r="O169" i="3" a="1"/>
  <c r="O169" i="3" s="1"/>
  <c r="K169" i="3" a="1"/>
  <c r="K169" i="3" s="1"/>
  <c r="O161" i="3" a="1"/>
  <c r="O161" i="3" s="1"/>
  <c r="K161" i="3" a="1"/>
  <c r="K161" i="3" s="1"/>
  <c r="O153" i="3" a="1"/>
  <c r="O153" i="3" s="1"/>
  <c r="K153" i="3" a="1"/>
  <c r="K153" i="3" s="1"/>
  <c r="K145" i="3" a="1"/>
  <c r="K145" i="3" s="1"/>
  <c r="O137" i="3" a="1"/>
  <c r="O137" i="3" s="1"/>
  <c r="K137" i="3" a="1"/>
  <c r="K137" i="3" s="1"/>
  <c r="O129" i="3" a="1"/>
  <c r="O129" i="3" s="1"/>
  <c r="K129" i="3" a="1"/>
  <c r="K129" i="3" s="1"/>
  <c r="K121" i="3" a="1"/>
  <c r="K121" i="3" s="1"/>
  <c r="O113" i="3" a="1"/>
  <c r="O113" i="3" s="1"/>
  <c r="K113" i="3" a="1"/>
  <c r="K113" i="3" s="1"/>
  <c r="O105" i="3" a="1"/>
  <c r="O105" i="3" s="1"/>
  <c r="K105" i="3" a="1"/>
  <c r="K105" i="3" s="1"/>
  <c r="O97" i="3" a="1"/>
  <c r="O97" i="3" s="1"/>
  <c r="K97" i="3" a="1"/>
  <c r="K97" i="3" s="1"/>
  <c r="O89" i="3" a="1"/>
  <c r="O89" i="3" s="1"/>
  <c r="K89" i="3" a="1"/>
  <c r="K89" i="3" s="1"/>
  <c r="O81" i="3" a="1"/>
  <c r="O81" i="3" s="1"/>
  <c r="K81" i="3" a="1"/>
  <c r="K81" i="3" s="1"/>
  <c r="O73" i="3" a="1"/>
  <c r="O73" i="3" s="1"/>
  <c r="K73" i="3" a="1"/>
  <c r="K73" i="3" s="1"/>
  <c r="O65" i="3" a="1"/>
  <c r="O65" i="3" s="1"/>
  <c r="K65" i="3" a="1"/>
  <c r="K65" i="3" s="1"/>
  <c r="O57" i="3" a="1"/>
  <c r="O57" i="3" s="1"/>
  <c r="K57" i="3" a="1"/>
  <c r="K57" i="3" s="1"/>
  <c r="O49" i="3" a="1"/>
  <c r="O49" i="3" s="1"/>
  <c r="K49" i="3" a="1"/>
  <c r="K49" i="3" s="1"/>
  <c r="O41" i="3" a="1"/>
  <c r="O41" i="3" s="1"/>
  <c r="K41" i="3" a="1"/>
  <c r="K41" i="3" s="1"/>
  <c r="O33" i="3" a="1"/>
  <c r="O33" i="3" s="1"/>
  <c r="K33" i="3" a="1"/>
  <c r="K33" i="3" s="1"/>
  <c r="K25" i="3" a="1"/>
  <c r="K25" i="3" s="1"/>
  <c r="K17" i="3" a="1"/>
  <c r="K17" i="3" s="1"/>
  <c r="K255" i="3" a="1"/>
  <c r="K255" i="3" s="1"/>
  <c r="O247" i="3" a="1"/>
  <c r="O247" i="3" s="1"/>
  <c r="K247" i="3" a="1"/>
  <c r="K247" i="3" s="1"/>
  <c r="O239" i="3" a="1"/>
  <c r="O239" i="3" s="1"/>
  <c r="K239" i="3" a="1"/>
  <c r="K239" i="3" s="1"/>
  <c r="K231" i="3" a="1"/>
  <c r="K231" i="3" s="1"/>
  <c r="O223" i="3" a="1"/>
  <c r="O223" i="3" s="1"/>
  <c r="K223" i="3" a="1"/>
  <c r="K223" i="3" s="1"/>
  <c r="O215" i="3" a="1"/>
  <c r="O215" i="3" s="1"/>
  <c r="K215" i="3" a="1"/>
  <c r="K215" i="3" s="1"/>
  <c r="O207" i="3" a="1"/>
  <c r="O207" i="3" s="1"/>
  <c r="K207" i="3" a="1"/>
  <c r="K207" i="3" s="1"/>
  <c r="O199" i="3" a="1"/>
  <c r="O199" i="3" s="1"/>
  <c r="K199" i="3" a="1"/>
  <c r="K199" i="3" s="1"/>
  <c r="O191" i="3" a="1"/>
  <c r="O191" i="3" s="1"/>
  <c r="K191" i="3" a="1"/>
  <c r="K191" i="3" s="1"/>
  <c r="O183" i="3" a="1"/>
  <c r="O183" i="3" s="1"/>
  <c r="K183" i="3" a="1"/>
  <c r="K183" i="3" s="1"/>
  <c r="O175" i="3" a="1"/>
  <c r="O175" i="3" s="1"/>
  <c r="K175" i="3" a="1"/>
  <c r="K175" i="3" s="1"/>
  <c r="O167" i="3" a="1"/>
  <c r="O167" i="3" s="1"/>
  <c r="K167" i="3" a="1"/>
  <c r="K167" i="3" s="1"/>
  <c r="O159" i="3" a="1"/>
  <c r="O159" i="3" s="1"/>
  <c r="K159" i="3" a="1"/>
  <c r="K159" i="3" s="1"/>
  <c r="O151" i="3" a="1"/>
  <c r="O151" i="3" s="1"/>
  <c r="K151" i="3" a="1"/>
  <c r="K151" i="3" s="1"/>
  <c r="O143" i="3" a="1"/>
  <c r="O143" i="3" s="1"/>
  <c r="K143" i="3" a="1"/>
  <c r="K143" i="3" s="1"/>
  <c r="O135" i="3" a="1"/>
  <c r="O135" i="3" s="1"/>
  <c r="K135" i="3" a="1"/>
  <c r="K135" i="3" s="1"/>
  <c r="O127" i="3" a="1"/>
  <c r="O127" i="3" s="1"/>
  <c r="K127" i="3" a="1"/>
  <c r="K127" i="3" s="1"/>
  <c r="O119" i="3" a="1"/>
  <c r="O119" i="3" s="1"/>
  <c r="K119" i="3" a="1"/>
  <c r="K119" i="3" s="1"/>
  <c r="O111" i="3" a="1"/>
  <c r="O111" i="3" s="1"/>
  <c r="K111" i="3" a="1"/>
  <c r="K111" i="3" s="1"/>
  <c r="O103" i="3" a="1"/>
  <c r="O103" i="3" s="1"/>
  <c r="K103" i="3" a="1"/>
  <c r="K103" i="3" s="1"/>
  <c r="O95" i="3" a="1"/>
  <c r="O95" i="3" s="1"/>
  <c r="K95" i="3" a="1"/>
  <c r="K95" i="3" s="1"/>
  <c r="O87" i="3" a="1"/>
  <c r="O87" i="3" s="1"/>
  <c r="K87" i="3" a="1"/>
  <c r="K87" i="3" s="1"/>
  <c r="O79" i="3" a="1"/>
  <c r="O79" i="3" s="1"/>
  <c r="K79" i="3" a="1"/>
  <c r="K79" i="3" s="1"/>
  <c r="O71" i="3" a="1"/>
  <c r="O71" i="3" s="1"/>
  <c r="K71" i="3" a="1"/>
  <c r="K71" i="3" s="1"/>
  <c r="O63" i="3" a="1"/>
  <c r="O63" i="3" s="1"/>
  <c r="K63" i="3" a="1"/>
  <c r="K63" i="3" s="1"/>
  <c r="O55" i="3" a="1"/>
  <c r="O55" i="3" s="1"/>
  <c r="K55" i="3" a="1"/>
  <c r="K55" i="3" s="1"/>
  <c r="O47" i="3" a="1"/>
  <c r="O47" i="3" s="1"/>
  <c r="K47" i="3" a="1"/>
  <c r="K47" i="3" s="1"/>
  <c r="O39" i="3" a="1"/>
  <c r="O39" i="3" s="1"/>
  <c r="K39" i="3" a="1"/>
  <c r="K39" i="3" s="1"/>
  <c r="O31" i="3" a="1"/>
  <c r="O31" i="3" s="1"/>
  <c r="K31" i="3" a="1"/>
  <c r="K31" i="3" s="1"/>
  <c r="K23" i="3" a="1"/>
  <c r="K23" i="3" s="1"/>
  <c r="K15" i="3" a="1"/>
  <c r="K15" i="3" s="1"/>
  <c r="O262" i="3" a="1"/>
  <c r="O262" i="3" s="1"/>
  <c r="K262" i="3" a="1"/>
  <c r="K262" i="3" s="1"/>
  <c r="K254" i="3" a="1"/>
  <c r="K254" i="3" s="1"/>
  <c r="O246" i="3" a="1"/>
  <c r="O246" i="3" s="1"/>
  <c r="K246" i="3" a="1"/>
  <c r="K246" i="3" s="1"/>
  <c r="O238" i="3" a="1"/>
  <c r="O238" i="3" s="1"/>
  <c r="K238" i="3" a="1"/>
  <c r="K238" i="3" s="1"/>
  <c r="O230" i="3" a="1"/>
  <c r="O230" i="3" s="1"/>
  <c r="K230" i="3" a="1"/>
  <c r="K230" i="3" s="1"/>
  <c r="O222" i="3" a="1"/>
  <c r="O222" i="3" s="1"/>
  <c r="K222" i="3" a="1"/>
  <c r="K222" i="3" s="1"/>
  <c r="O214" i="3" a="1"/>
  <c r="O214" i="3" s="1"/>
  <c r="K214" i="3" a="1"/>
  <c r="K214" i="3" s="1"/>
  <c r="O206" i="3" a="1"/>
  <c r="O206" i="3" s="1"/>
  <c r="K206" i="3" a="1"/>
  <c r="K206" i="3" s="1"/>
  <c r="O198" i="3" a="1"/>
  <c r="O198" i="3" s="1"/>
  <c r="K198" i="3" a="1"/>
  <c r="K198" i="3" s="1"/>
  <c r="O190" i="3" a="1"/>
  <c r="O190" i="3" s="1"/>
  <c r="K190" i="3" a="1"/>
  <c r="K190" i="3" s="1"/>
  <c r="O182" i="3" a="1"/>
  <c r="O182" i="3" s="1"/>
  <c r="K182" i="3" a="1"/>
  <c r="K182" i="3" s="1"/>
  <c r="O174" i="3" a="1"/>
  <c r="O174" i="3" s="1"/>
  <c r="K174" i="3" a="1"/>
  <c r="K174" i="3" s="1"/>
  <c r="O166" i="3" a="1"/>
  <c r="O166" i="3" s="1"/>
  <c r="K166" i="3" a="1"/>
  <c r="K166" i="3" s="1"/>
  <c r="O158" i="3" a="1"/>
  <c r="O158" i="3" s="1"/>
  <c r="K158" i="3" a="1"/>
  <c r="K158" i="3" s="1"/>
  <c r="K150" i="3" a="1"/>
  <c r="K150" i="3" s="1"/>
  <c r="K142" i="3" a="1"/>
  <c r="K142" i="3" s="1"/>
  <c r="O134" i="3" a="1"/>
  <c r="O134" i="3" s="1"/>
  <c r="K134" i="3" a="1"/>
  <c r="K134" i="3" s="1"/>
  <c r="O126" i="3" a="1"/>
  <c r="O126" i="3" s="1"/>
  <c r="K126" i="3" a="1"/>
  <c r="K126" i="3" s="1"/>
  <c r="K118" i="3" a="1"/>
  <c r="K118" i="3" s="1"/>
  <c r="O110" i="3" a="1"/>
  <c r="O110" i="3" s="1"/>
  <c r="K110" i="3" a="1"/>
  <c r="K110" i="3" s="1"/>
  <c r="O102" i="3" a="1"/>
  <c r="O102" i="3" s="1"/>
  <c r="K102" i="3" a="1"/>
  <c r="K102" i="3" s="1"/>
  <c r="O94" i="3" a="1"/>
  <c r="O94" i="3" s="1"/>
  <c r="K94" i="3" a="1"/>
  <c r="K94" i="3" s="1"/>
  <c r="O86" i="3" a="1"/>
  <c r="O86" i="3" s="1"/>
  <c r="K86" i="3" a="1"/>
  <c r="K86" i="3" s="1"/>
  <c r="O78" i="3" a="1"/>
  <c r="O78" i="3" s="1"/>
  <c r="K78" i="3" a="1"/>
  <c r="K78" i="3" s="1"/>
  <c r="O70" i="3" a="1"/>
  <c r="O70" i="3" s="1"/>
  <c r="K70" i="3" a="1"/>
  <c r="K70" i="3" s="1"/>
  <c r="O62" i="3" a="1"/>
  <c r="O62" i="3" s="1"/>
  <c r="K62" i="3" a="1"/>
  <c r="K62" i="3" s="1"/>
  <c r="O54" i="3" a="1"/>
  <c r="O54" i="3" s="1"/>
  <c r="K54" i="3" a="1"/>
  <c r="K54" i="3" s="1"/>
  <c r="O46" i="3" a="1"/>
  <c r="O46" i="3" s="1"/>
  <c r="K46" i="3" a="1"/>
  <c r="K46" i="3" s="1"/>
  <c r="O38" i="3" a="1"/>
  <c r="O38" i="3" s="1"/>
  <c r="K38" i="3" a="1"/>
  <c r="K38" i="3" s="1"/>
  <c r="O30" i="3" a="1"/>
  <c r="O30" i="3" s="1"/>
  <c r="K30" i="3" a="1"/>
  <c r="K30" i="3" s="1"/>
  <c r="O22" i="3" a="1"/>
  <c r="O22" i="3" s="1"/>
  <c r="K22" i="3" a="1"/>
  <c r="K22" i="3" s="1"/>
  <c r="O261" i="3" a="1"/>
  <c r="O261" i="3" s="1"/>
  <c r="K261" i="3" a="1"/>
  <c r="K261" i="3" s="1"/>
  <c r="O253" i="3" a="1"/>
  <c r="O253" i="3" s="1"/>
  <c r="K253" i="3" a="1"/>
  <c r="K253" i="3" s="1"/>
  <c r="O245" i="3" a="1"/>
  <c r="O245" i="3" s="1"/>
  <c r="K245" i="3" a="1"/>
  <c r="K245" i="3" s="1"/>
  <c r="O237" i="3" a="1"/>
  <c r="O237" i="3" s="1"/>
  <c r="K237" i="3" a="1"/>
  <c r="K237" i="3" s="1"/>
  <c r="O229" i="3" a="1"/>
  <c r="O229" i="3" s="1"/>
  <c r="K229" i="3" a="1"/>
  <c r="K229" i="3" s="1"/>
  <c r="O221" i="3" a="1"/>
  <c r="O221" i="3" s="1"/>
  <c r="K221" i="3" a="1"/>
  <c r="K221" i="3" s="1"/>
  <c r="O213" i="3" a="1"/>
  <c r="O213" i="3" s="1"/>
  <c r="K213" i="3" a="1"/>
  <c r="K213" i="3" s="1"/>
  <c r="O205" i="3" a="1"/>
  <c r="O205" i="3" s="1"/>
  <c r="K205" i="3" a="1"/>
  <c r="K205" i="3" s="1"/>
  <c r="O197" i="3" a="1"/>
  <c r="O197" i="3" s="1"/>
  <c r="K197" i="3" a="1"/>
  <c r="K197" i="3" s="1"/>
  <c r="O189" i="3" a="1"/>
  <c r="O189" i="3" s="1"/>
  <c r="K189" i="3" a="1"/>
  <c r="K189" i="3" s="1"/>
  <c r="O181" i="3" a="1"/>
  <c r="O181" i="3" s="1"/>
  <c r="K181" i="3" a="1"/>
  <c r="K181" i="3" s="1"/>
  <c r="O173" i="3" a="1"/>
  <c r="O173" i="3" s="1"/>
  <c r="K173" i="3" a="1"/>
  <c r="K173" i="3" s="1"/>
  <c r="O165" i="3" a="1"/>
  <c r="O165" i="3" s="1"/>
  <c r="K165" i="3" a="1"/>
  <c r="K165" i="3" s="1"/>
  <c r="K157" i="3" a="1"/>
  <c r="K157" i="3" s="1"/>
  <c r="O149" i="3" a="1"/>
  <c r="O149" i="3" s="1"/>
  <c r="K149" i="3" a="1"/>
  <c r="K149" i="3" s="1"/>
  <c r="O141" i="3" a="1"/>
  <c r="O141" i="3" s="1"/>
  <c r="K141" i="3" a="1"/>
  <c r="K141" i="3" s="1"/>
  <c r="O133" i="3" a="1"/>
  <c r="O133" i="3" s="1"/>
  <c r="K133" i="3" a="1"/>
  <c r="K133" i="3" s="1"/>
  <c r="O125" i="3" a="1"/>
  <c r="O125" i="3" s="1"/>
  <c r="K125" i="3" a="1"/>
  <c r="K125" i="3" s="1"/>
  <c r="K117" i="3" a="1"/>
  <c r="K117" i="3" s="1"/>
  <c r="O109" i="3" a="1"/>
  <c r="O109" i="3" s="1"/>
  <c r="K109" i="3" a="1"/>
  <c r="K109" i="3" s="1"/>
  <c r="O101" i="3" a="1"/>
  <c r="O101" i="3" s="1"/>
  <c r="K101" i="3" a="1"/>
  <c r="K101" i="3" s="1"/>
  <c r="O93" i="3" a="1"/>
  <c r="O93" i="3" s="1"/>
  <c r="K93" i="3" a="1"/>
  <c r="K93" i="3" s="1"/>
  <c r="O85" i="3" a="1"/>
  <c r="O85" i="3" s="1"/>
  <c r="K85" i="3" a="1"/>
  <c r="K85" i="3" s="1"/>
  <c r="O77" i="3" a="1"/>
  <c r="O77" i="3" s="1"/>
  <c r="K77" i="3" a="1"/>
  <c r="K77" i="3" s="1"/>
  <c r="O69" i="3" a="1"/>
  <c r="O69" i="3" s="1"/>
  <c r="K69" i="3" a="1"/>
  <c r="K69" i="3" s="1"/>
  <c r="O61" i="3" a="1"/>
  <c r="O61" i="3" s="1"/>
  <c r="K61" i="3" a="1"/>
  <c r="K61" i="3" s="1"/>
  <c r="O53" i="3" a="1"/>
  <c r="O53" i="3" s="1"/>
  <c r="K53" i="3" a="1"/>
  <c r="K53" i="3" s="1"/>
  <c r="O45" i="3" a="1"/>
  <c r="O45" i="3" s="1"/>
  <c r="K45" i="3" a="1"/>
  <c r="K45" i="3" s="1"/>
  <c r="O37" i="3" a="1"/>
  <c r="O37" i="3" s="1"/>
  <c r="K37" i="3" a="1"/>
  <c r="K37" i="3" s="1"/>
  <c r="O29" i="3" a="1"/>
  <c r="O29" i="3" s="1"/>
  <c r="K29" i="3" a="1"/>
  <c r="K29" i="3" s="1"/>
  <c r="K21" i="3" a="1"/>
  <c r="K21" i="3" s="1"/>
  <c r="O260" i="3" a="1"/>
  <c r="O260" i="3" s="1"/>
  <c r="K260" i="3" a="1"/>
  <c r="K260" i="3" s="1"/>
  <c r="O252" i="3" a="1"/>
  <c r="O252" i="3" s="1"/>
  <c r="K252" i="3" a="1"/>
  <c r="K252" i="3" s="1"/>
  <c r="O244" i="3" a="1"/>
  <c r="O244" i="3" s="1"/>
  <c r="K244" i="3" a="1"/>
  <c r="K244" i="3" s="1"/>
  <c r="O236" i="3" a="1"/>
  <c r="O236" i="3" s="1"/>
  <c r="K236" i="3" a="1"/>
  <c r="K236" i="3" s="1"/>
  <c r="O228" i="3" a="1"/>
  <c r="O228" i="3" s="1"/>
  <c r="K228" i="3" a="1"/>
  <c r="K228" i="3" s="1"/>
  <c r="O220" i="3" a="1"/>
  <c r="O220" i="3" s="1"/>
  <c r="K220" i="3" a="1"/>
  <c r="K220" i="3" s="1"/>
  <c r="O212" i="3" a="1"/>
  <c r="O212" i="3" s="1"/>
  <c r="K212" i="3" a="1"/>
  <c r="K212" i="3" s="1"/>
  <c r="O204" i="3" a="1"/>
  <c r="O204" i="3" s="1"/>
  <c r="K204" i="3" a="1"/>
  <c r="K204" i="3" s="1"/>
  <c r="O196" i="3" a="1"/>
  <c r="O196" i="3" s="1"/>
  <c r="K196" i="3" a="1"/>
  <c r="K196" i="3" s="1"/>
  <c r="O188" i="3" a="1"/>
  <c r="O188" i="3" s="1"/>
  <c r="K188" i="3" a="1"/>
  <c r="K188" i="3" s="1"/>
  <c r="O180" i="3" a="1"/>
  <c r="O180" i="3" s="1"/>
  <c r="K180" i="3" a="1"/>
  <c r="K180" i="3" s="1"/>
  <c r="O172" i="3" a="1"/>
  <c r="O172" i="3" s="1"/>
  <c r="K172" i="3" a="1"/>
  <c r="K172" i="3" s="1"/>
  <c r="O164" i="3" a="1"/>
  <c r="O164" i="3" s="1"/>
  <c r="K164" i="3" a="1"/>
  <c r="K164" i="3" s="1"/>
  <c r="O156" i="3" a="1"/>
  <c r="O156" i="3" s="1"/>
  <c r="K156" i="3" a="1"/>
  <c r="K156" i="3" s="1"/>
  <c r="O148" i="3" a="1"/>
  <c r="O148" i="3" s="1"/>
  <c r="K148" i="3" a="1"/>
  <c r="K148" i="3" s="1"/>
  <c r="O140" i="3" a="1"/>
  <c r="O140" i="3" s="1"/>
  <c r="K140" i="3" a="1"/>
  <c r="K140" i="3" s="1"/>
  <c r="O132" i="3" a="1"/>
  <c r="O132" i="3" s="1"/>
  <c r="K132" i="3" a="1"/>
  <c r="K132" i="3" s="1"/>
  <c r="O124" i="3" a="1"/>
  <c r="O124" i="3" s="1"/>
  <c r="K124" i="3" a="1"/>
  <c r="K124" i="3" s="1"/>
  <c r="O116" i="3" a="1"/>
  <c r="O116" i="3" s="1"/>
  <c r="K116" i="3" a="1"/>
  <c r="K116" i="3" s="1"/>
  <c r="O108" i="3" a="1"/>
  <c r="O108" i="3" s="1"/>
  <c r="K108" i="3" a="1"/>
  <c r="K108" i="3" s="1"/>
  <c r="O100" i="3" a="1"/>
  <c r="O100" i="3" s="1"/>
  <c r="K100" i="3" a="1"/>
  <c r="K100" i="3" s="1"/>
  <c r="O92" i="3" a="1"/>
  <c r="O92" i="3" s="1"/>
  <c r="K92" i="3" a="1"/>
  <c r="K92" i="3" s="1"/>
  <c r="O84" i="3" a="1"/>
  <c r="O84" i="3" s="1"/>
  <c r="K84" i="3" a="1"/>
  <c r="K84" i="3" s="1"/>
  <c r="O76" i="3" a="1"/>
  <c r="O76" i="3" s="1"/>
  <c r="K76" i="3" a="1"/>
  <c r="K76" i="3" s="1"/>
  <c r="O68" i="3" a="1"/>
  <c r="O68" i="3" s="1"/>
  <c r="K68" i="3" a="1"/>
  <c r="K68" i="3" s="1"/>
  <c r="O60" i="3" a="1"/>
  <c r="O60" i="3" s="1"/>
  <c r="K60" i="3" a="1"/>
  <c r="K60" i="3" s="1"/>
  <c r="O52" i="3" a="1"/>
  <c r="O52" i="3" s="1"/>
  <c r="K52" i="3" a="1"/>
  <c r="K52" i="3" s="1"/>
  <c r="O44" i="3" a="1"/>
  <c r="O44" i="3" s="1"/>
  <c r="K44" i="3" a="1"/>
  <c r="K44" i="3" s="1"/>
  <c r="O36" i="3" a="1"/>
  <c r="O36" i="3" s="1"/>
  <c r="K36" i="3" a="1"/>
  <c r="K36" i="3" s="1"/>
  <c r="O28" i="3" a="1"/>
  <c r="O28" i="3" s="1"/>
  <c r="K28" i="3" a="1"/>
  <c r="K28" i="3" s="1"/>
  <c r="O20" i="3" a="1"/>
  <c r="O20" i="3" s="1"/>
  <c r="O259" i="3" a="1"/>
  <c r="O259" i="3" s="1"/>
  <c r="K259" i="3" a="1"/>
  <c r="K259" i="3" s="1"/>
  <c r="K251" i="3" a="1"/>
  <c r="K251" i="3" s="1"/>
  <c r="O243" i="3" a="1"/>
  <c r="O243" i="3" s="1"/>
  <c r="K243" i="3" a="1"/>
  <c r="K243" i="3" s="1"/>
  <c r="O235" i="3" a="1"/>
  <c r="O235" i="3" s="1"/>
  <c r="K235" i="3" a="1"/>
  <c r="K235" i="3" s="1"/>
  <c r="O227" i="3" a="1"/>
  <c r="O227" i="3" s="1"/>
  <c r="K227" i="3" a="1"/>
  <c r="K227" i="3" s="1"/>
  <c r="O219" i="3" a="1"/>
  <c r="O219" i="3" s="1"/>
  <c r="K219" i="3" a="1"/>
  <c r="K219" i="3" s="1"/>
  <c r="O211" i="3" a="1"/>
  <c r="O211" i="3" s="1"/>
  <c r="K211" i="3" a="1"/>
  <c r="K211" i="3" s="1"/>
  <c r="O203" i="3" a="1"/>
  <c r="O203" i="3" s="1"/>
  <c r="K203" i="3" a="1"/>
  <c r="K203" i="3" s="1"/>
  <c r="O195" i="3" a="1"/>
  <c r="O195" i="3" s="1"/>
  <c r="K195" i="3" a="1"/>
  <c r="K195" i="3" s="1"/>
  <c r="O187" i="3" a="1"/>
  <c r="O187" i="3" s="1"/>
  <c r="K187" i="3" a="1"/>
  <c r="K187" i="3" s="1"/>
  <c r="O179" i="3" a="1"/>
  <c r="O179" i="3" s="1"/>
  <c r="K179" i="3" a="1"/>
  <c r="K179" i="3" s="1"/>
  <c r="O171" i="3" a="1"/>
  <c r="O171" i="3" s="1"/>
  <c r="K171" i="3" a="1"/>
  <c r="K171" i="3" s="1"/>
  <c r="O163" i="3" a="1"/>
  <c r="O163" i="3" s="1"/>
  <c r="K163" i="3" a="1"/>
  <c r="K163" i="3" s="1"/>
  <c r="O155" i="3" a="1"/>
  <c r="O155" i="3" s="1"/>
  <c r="K155" i="3" a="1"/>
  <c r="K155" i="3" s="1"/>
  <c r="O147" i="3" a="1"/>
  <c r="O147" i="3" s="1"/>
  <c r="K147" i="3" a="1"/>
  <c r="K147" i="3" s="1"/>
  <c r="K139" i="3" a="1"/>
  <c r="K139" i="3" s="1"/>
  <c r="O131" i="3" a="1"/>
  <c r="O131" i="3" s="1"/>
  <c r="K131" i="3" a="1"/>
  <c r="K131" i="3" s="1"/>
  <c r="O123" i="3" a="1"/>
  <c r="O123" i="3" s="1"/>
  <c r="K123" i="3" a="1"/>
  <c r="K123" i="3" s="1"/>
  <c r="O115" i="3" a="1"/>
  <c r="O115" i="3" s="1"/>
  <c r="K115" i="3" a="1"/>
  <c r="K115" i="3" s="1"/>
  <c r="O107" i="3" a="1"/>
  <c r="O107" i="3" s="1"/>
  <c r="K107" i="3" a="1"/>
  <c r="K107" i="3" s="1"/>
  <c r="O99" i="3" a="1"/>
  <c r="O99" i="3" s="1"/>
  <c r="K99" i="3" a="1"/>
  <c r="K99" i="3" s="1"/>
  <c r="O91" i="3" a="1"/>
  <c r="O91" i="3" s="1"/>
  <c r="K91" i="3" a="1"/>
  <c r="K91" i="3" s="1"/>
  <c r="O83" i="3" a="1"/>
  <c r="O83" i="3" s="1"/>
  <c r="K83" i="3" a="1"/>
  <c r="K83" i="3" s="1"/>
  <c r="O75" i="3" a="1"/>
  <c r="O75" i="3" s="1"/>
  <c r="K75" i="3" a="1"/>
  <c r="K75" i="3" s="1"/>
  <c r="O67" i="3" a="1"/>
  <c r="O67" i="3" s="1"/>
  <c r="K67" i="3" a="1"/>
  <c r="K67" i="3" s="1"/>
  <c r="O59" i="3" a="1"/>
  <c r="O59" i="3" s="1"/>
  <c r="K59" i="3" a="1"/>
  <c r="K59" i="3" s="1"/>
  <c r="O51" i="3" a="1"/>
  <c r="O51" i="3" s="1"/>
  <c r="K51" i="3" a="1"/>
  <c r="K51" i="3" s="1"/>
  <c r="O43" i="3" a="1"/>
  <c r="O43" i="3" s="1"/>
  <c r="K43" i="3" a="1"/>
  <c r="K43" i="3" s="1"/>
  <c r="O35" i="3" a="1"/>
  <c r="O35" i="3" s="1"/>
  <c r="K35" i="3" a="1"/>
  <c r="K35" i="3" s="1"/>
  <c r="O27" i="3" a="1"/>
  <c r="O27" i="3" s="1"/>
  <c r="K27" i="3" a="1"/>
  <c r="K27" i="3" s="1"/>
  <c r="O19" i="3" a="1"/>
  <c r="O19" i="3" s="1"/>
  <c r="K19" i="3" a="1"/>
  <c r="K19" i="3" s="1"/>
  <c r="K258" i="3" a="1"/>
  <c r="K258" i="3" s="1"/>
  <c r="K250" i="3" a="1"/>
  <c r="K250" i="3" s="1"/>
  <c r="O242" i="3" a="1"/>
  <c r="O242" i="3" s="1"/>
  <c r="K242" i="3" a="1"/>
  <c r="K242" i="3" s="1"/>
  <c r="O234" i="3" a="1"/>
  <c r="O234" i="3" s="1"/>
  <c r="K234" i="3" a="1"/>
  <c r="K234" i="3" s="1"/>
  <c r="K226" i="3" a="1"/>
  <c r="K226" i="3" s="1"/>
  <c r="O218" i="3" a="1"/>
  <c r="O218" i="3" s="1"/>
  <c r="K218" i="3" a="1"/>
  <c r="K218" i="3" s="1"/>
  <c r="O210" i="3" a="1"/>
  <c r="O210" i="3" s="1"/>
  <c r="K210" i="3" a="1"/>
  <c r="K210" i="3" s="1"/>
  <c r="O202" i="3" a="1"/>
  <c r="O202" i="3" s="1"/>
  <c r="K202" i="3" a="1"/>
  <c r="K202" i="3" s="1"/>
  <c r="O194" i="3" a="1"/>
  <c r="O194" i="3" s="1"/>
  <c r="K194" i="3" a="1"/>
  <c r="K194" i="3" s="1"/>
  <c r="O186" i="3" a="1"/>
  <c r="O186" i="3" s="1"/>
  <c r="K186" i="3" a="1"/>
  <c r="K186" i="3" s="1"/>
  <c r="O178" i="3" a="1"/>
  <c r="O178" i="3" s="1"/>
  <c r="K178" i="3" a="1"/>
  <c r="K178" i="3" s="1"/>
  <c r="O170" i="3" a="1"/>
  <c r="O170" i="3" s="1"/>
  <c r="K170" i="3" a="1"/>
  <c r="K170" i="3" s="1"/>
  <c r="O162" i="3" a="1"/>
  <c r="O162" i="3" s="1"/>
  <c r="K162" i="3" a="1"/>
  <c r="K162" i="3" s="1"/>
  <c r="O154" i="3" a="1"/>
  <c r="O154" i="3" s="1"/>
  <c r="K154" i="3" a="1"/>
  <c r="K154" i="3" s="1"/>
  <c r="O146" i="3" a="1"/>
  <c r="O146" i="3" s="1"/>
  <c r="K146" i="3" a="1"/>
  <c r="K146" i="3" s="1"/>
  <c r="K138" i="3" a="1"/>
  <c r="K138" i="3" s="1"/>
  <c r="O130" i="3" a="1"/>
  <c r="O130" i="3" s="1"/>
  <c r="K130" i="3" a="1"/>
  <c r="K130" i="3" s="1"/>
  <c r="K122" i="3" a="1"/>
  <c r="K122" i="3" s="1"/>
  <c r="O114" i="3" a="1"/>
  <c r="O114" i="3" s="1"/>
  <c r="K114" i="3" a="1"/>
  <c r="K114" i="3" s="1"/>
  <c r="O106" i="3" a="1"/>
  <c r="O106" i="3" s="1"/>
  <c r="K106" i="3" a="1"/>
  <c r="K106" i="3" s="1"/>
  <c r="O98" i="3" a="1"/>
  <c r="O98" i="3" s="1"/>
  <c r="K98" i="3" a="1"/>
  <c r="K98" i="3" s="1"/>
  <c r="O90" i="3" a="1"/>
  <c r="O90" i="3" s="1"/>
  <c r="K90" i="3" a="1"/>
  <c r="K90" i="3" s="1"/>
  <c r="O82" i="3" a="1"/>
  <c r="O82" i="3" s="1"/>
  <c r="K82" i="3" a="1"/>
  <c r="K82" i="3" s="1"/>
  <c r="O74" i="3" a="1"/>
  <c r="O74" i="3" s="1"/>
  <c r="K74" i="3" a="1"/>
  <c r="K74" i="3" s="1"/>
  <c r="O66" i="3" a="1"/>
  <c r="O66" i="3" s="1"/>
  <c r="K66" i="3" a="1"/>
  <c r="K66" i="3" s="1"/>
  <c r="O58" i="3" a="1"/>
  <c r="O58" i="3" s="1"/>
  <c r="K58" i="3" a="1"/>
  <c r="K58" i="3" s="1"/>
  <c r="O50" i="3" a="1"/>
  <c r="O50" i="3" s="1"/>
  <c r="K50" i="3" a="1"/>
  <c r="K50" i="3" s="1"/>
  <c r="O42" i="3" a="1"/>
  <c r="O42" i="3" s="1"/>
  <c r="K42" i="3" a="1"/>
  <c r="K42" i="3" s="1"/>
  <c r="K34" i="3" a="1"/>
  <c r="K34" i="3" s="1"/>
  <c r="O26" i="3" a="1"/>
  <c r="O26" i="3" s="1"/>
  <c r="K26" i="3" a="1"/>
  <c r="K26" i="3" s="1"/>
  <c r="O18" i="3" a="1"/>
  <c r="O18" i="3" s="1"/>
  <c r="K18" i="3" a="1"/>
  <c r="K18" i="3" s="1"/>
  <c r="O34" i="3" a="1"/>
  <c r="O34" i="3" s="1"/>
  <c r="O32" i="3" a="1"/>
  <c r="O32" i="3" s="1"/>
  <c r="O25" i="3" a="1"/>
  <c r="O25" i="3" s="1"/>
  <c r="O23" i="3" a="1"/>
  <c r="O23" i="3" s="1"/>
  <c r="O21" i="3" a="1"/>
  <c r="O21" i="3" s="1"/>
  <c r="O17" i="3" a="1"/>
  <c r="O17" i="3" s="1"/>
  <c r="M222" i="3" a="1"/>
  <c r="M222" i="3" s="1"/>
  <c r="N222" i="3" a="1"/>
  <c r="N222" i="3" s="1"/>
  <c r="L222" i="3" a="1"/>
  <c r="L222" i="3" s="1"/>
  <c r="J222" i="3" a="1"/>
  <c r="J222" i="3" s="1"/>
  <c r="D222" i="3" a="1"/>
  <c r="D222" i="3" s="1"/>
  <c r="E222" i="3" a="1"/>
  <c r="E222" i="3" s="1"/>
  <c r="F222" i="3" a="1"/>
  <c r="F222" i="3" s="1"/>
  <c r="G222" i="3" a="1"/>
  <c r="G222" i="3" s="1"/>
  <c r="H222" i="3" a="1"/>
  <c r="H222" i="3" s="1"/>
  <c r="I222" i="3" a="1"/>
  <c r="I222" i="3" s="1"/>
  <c r="M226" i="3" a="1"/>
  <c r="M226" i="3" s="1"/>
  <c r="N226" i="3" a="1"/>
  <c r="N226" i="3" s="1"/>
  <c r="L226" i="3" a="1"/>
  <c r="L226" i="3" s="1"/>
  <c r="D226" i="3" a="1"/>
  <c r="D226" i="3" s="1"/>
  <c r="E226" i="3" a="1"/>
  <c r="E226" i="3" s="1"/>
  <c r="F226" i="3" a="1"/>
  <c r="F226" i="3" s="1"/>
  <c r="G226" i="3" a="1"/>
  <c r="G226" i="3" s="1"/>
  <c r="H226" i="3" a="1"/>
  <c r="H226" i="3" s="1"/>
  <c r="I226" i="3" a="1"/>
  <c r="I226" i="3" s="1"/>
  <c r="J226" i="3" a="1"/>
  <c r="J226" i="3" s="1"/>
  <c r="M257" i="3" a="1"/>
  <c r="M257" i="3" s="1"/>
  <c r="N257" i="3" a="1"/>
  <c r="N257" i="3" s="1"/>
  <c r="L257" i="3" a="1"/>
  <c r="L257" i="3" s="1"/>
  <c r="D257" i="3" a="1"/>
  <c r="D257" i="3" s="1"/>
  <c r="E257" i="3" a="1"/>
  <c r="E257" i="3" s="1"/>
  <c r="F257" i="3" a="1"/>
  <c r="F257" i="3" s="1"/>
  <c r="G257" i="3" a="1"/>
  <c r="G257" i="3" s="1"/>
  <c r="H257" i="3" a="1"/>
  <c r="H257" i="3" s="1"/>
  <c r="I257" i="3" a="1"/>
  <c r="I257" i="3" s="1"/>
  <c r="J257" i="3" a="1"/>
  <c r="J257" i="3" s="1"/>
  <c r="M249" i="3" a="1"/>
  <c r="M249" i="3" s="1"/>
  <c r="N249" i="3" a="1"/>
  <c r="N249" i="3" s="1"/>
  <c r="L249" i="3" a="1"/>
  <c r="L249" i="3" s="1"/>
  <c r="D249" i="3" a="1"/>
  <c r="D249" i="3" s="1"/>
  <c r="E249" i="3" a="1"/>
  <c r="E249" i="3" s="1"/>
  <c r="F249" i="3" a="1"/>
  <c r="F249" i="3" s="1"/>
  <c r="G249" i="3" a="1"/>
  <c r="G249" i="3" s="1"/>
  <c r="H249" i="3" a="1"/>
  <c r="H249" i="3" s="1"/>
  <c r="I249" i="3" a="1"/>
  <c r="I249" i="3" s="1"/>
  <c r="J249" i="3" a="1"/>
  <c r="J249" i="3" s="1"/>
  <c r="M241" i="3" a="1"/>
  <c r="M241" i="3" s="1"/>
  <c r="N241" i="3" a="1"/>
  <c r="N241" i="3" s="1"/>
  <c r="L241" i="3" a="1"/>
  <c r="L241" i="3" s="1"/>
  <c r="G241" i="3" a="1"/>
  <c r="G241" i="3" s="1"/>
  <c r="H241" i="3" a="1"/>
  <c r="H241" i="3" s="1"/>
  <c r="I241" i="3" a="1"/>
  <c r="I241" i="3" s="1"/>
  <c r="J241" i="3" a="1"/>
  <c r="J241" i="3" s="1"/>
  <c r="D241" i="3" a="1"/>
  <c r="D241" i="3" s="1"/>
  <c r="E241" i="3" a="1"/>
  <c r="E241" i="3" s="1"/>
  <c r="F241" i="3" a="1"/>
  <c r="F241" i="3" s="1"/>
  <c r="M233" i="3" a="1"/>
  <c r="M233" i="3" s="1"/>
  <c r="N233" i="3" a="1"/>
  <c r="N233" i="3" s="1"/>
  <c r="L233" i="3" a="1"/>
  <c r="L233" i="3" s="1"/>
  <c r="G233" i="3" a="1"/>
  <c r="G233" i="3" s="1"/>
  <c r="H233" i="3" a="1"/>
  <c r="H233" i="3" s="1"/>
  <c r="I233" i="3" a="1"/>
  <c r="I233" i="3" s="1"/>
  <c r="J233" i="3" a="1"/>
  <c r="J233" i="3" s="1"/>
  <c r="D233" i="3" a="1"/>
  <c r="D233" i="3" s="1"/>
  <c r="E233" i="3" a="1"/>
  <c r="E233" i="3" s="1"/>
  <c r="F233" i="3" a="1"/>
  <c r="F233" i="3" s="1"/>
  <c r="M219" i="3" a="1"/>
  <c r="M219" i="3" s="1"/>
  <c r="N219" i="3" a="1"/>
  <c r="N219" i="3" s="1"/>
  <c r="L219" i="3" a="1"/>
  <c r="L219" i="3" s="1"/>
  <c r="I219" i="3" a="1"/>
  <c r="I219" i="3" s="1"/>
  <c r="J219" i="3" a="1"/>
  <c r="J219" i="3" s="1"/>
  <c r="D219" i="3" a="1"/>
  <c r="D219" i="3" s="1"/>
  <c r="E219" i="3" a="1"/>
  <c r="E219" i="3" s="1"/>
  <c r="F219" i="3" a="1"/>
  <c r="F219" i="3" s="1"/>
  <c r="G219" i="3" a="1"/>
  <c r="G219" i="3" s="1"/>
  <c r="H219" i="3" a="1"/>
  <c r="H219" i="3" s="1"/>
  <c r="M211" i="3" a="1"/>
  <c r="M211" i="3" s="1"/>
  <c r="N211" i="3" a="1"/>
  <c r="N211" i="3" s="1"/>
  <c r="L211" i="3" a="1"/>
  <c r="L211" i="3" s="1"/>
  <c r="E211" i="3" a="1"/>
  <c r="E211" i="3" s="1"/>
  <c r="F211" i="3" a="1"/>
  <c r="F211" i="3" s="1"/>
  <c r="G211" i="3" a="1"/>
  <c r="G211" i="3" s="1"/>
  <c r="H211" i="3" a="1"/>
  <c r="H211" i="3" s="1"/>
  <c r="I211" i="3" a="1"/>
  <c r="I211" i="3" s="1"/>
  <c r="J211" i="3" a="1"/>
  <c r="J211" i="3" s="1"/>
  <c r="D211" i="3" a="1"/>
  <c r="D211" i="3" s="1"/>
  <c r="M203" i="3" a="1"/>
  <c r="M203" i="3" s="1"/>
  <c r="N203" i="3" a="1"/>
  <c r="N203" i="3" s="1"/>
  <c r="L203" i="3" a="1"/>
  <c r="L203" i="3" s="1"/>
  <c r="H203" i="3" a="1"/>
  <c r="H203" i="3" s="1"/>
  <c r="I203" i="3" a="1"/>
  <c r="I203" i="3" s="1"/>
  <c r="J203" i="3" a="1"/>
  <c r="J203" i="3" s="1"/>
  <c r="D203" i="3" a="1"/>
  <c r="D203" i="3" s="1"/>
  <c r="E203" i="3" a="1"/>
  <c r="E203" i="3" s="1"/>
  <c r="F203" i="3" a="1"/>
  <c r="F203" i="3" s="1"/>
  <c r="G203" i="3" a="1"/>
  <c r="G203" i="3" s="1"/>
  <c r="M195" i="3" a="1"/>
  <c r="M195" i="3" s="1"/>
  <c r="N195" i="3" a="1"/>
  <c r="N195" i="3" s="1"/>
  <c r="L195" i="3" a="1"/>
  <c r="L195" i="3" s="1"/>
  <c r="E195" i="3" a="1"/>
  <c r="E195" i="3" s="1"/>
  <c r="F195" i="3" a="1"/>
  <c r="F195" i="3" s="1"/>
  <c r="G195" i="3" a="1"/>
  <c r="G195" i="3" s="1"/>
  <c r="H195" i="3" a="1"/>
  <c r="H195" i="3" s="1"/>
  <c r="I195" i="3" a="1"/>
  <c r="I195" i="3" s="1"/>
  <c r="J195" i="3" a="1"/>
  <c r="J195" i="3" s="1"/>
  <c r="D195" i="3" a="1"/>
  <c r="D195" i="3" s="1"/>
  <c r="N187" i="3" a="1"/>
  <c r="N187" i="3" s="1"/>
  <c r="M187" i="3" a="1"/>
  <c r="M187" i="3" s="1"/>
  <c r="L187" i="3" a="1"/>
  <c r="L187" i="3" s="1"/>
  <c r="F187" i="3" a="1"/>
  <c r="F187" i="3" s="1"/>
  <c r="G187" i="3" a="1"/>
  <c r="G187" i="3" s="1"/>
  <c r="H187" i="3" a="1"/>
  <c r="H187" i="3" s="1"/>
  <c r="I187" i="3" a="1"/>
  <c r="I187" i="3" s="1"/>
  <c r="J187" i="3" a="1"/>
  <c r="J187" i="3" s="1"/>
  <c r="D187" i="3" a="1"/>
  <c r="D187" i="3" s="1"/>
  <c r="E187" i="3" a="1"/>
  <c r="E187" i="3" s="1"/>
  <c r="M179" i="3" a="1"/>
  <c r="M179" i="3" s="1"/>
  <c r="N179" i="3" a="1"/>
  <c r="N179" i="3" s="1"/>
  <c r="L179" i="3" a="1"/>
  <c r="L179" i="3" s="1"/>
  <c r="I179" i="3" a="1"/>
  <c r="I179" i="3" s="1"/>
  <c r="J179" i="3" a="1"/>
  <c r="J179" i="3" s="1"/>
  <c r="D179" i="3" a="1"/>
  <c r="D179" i="3" s="1"/>
  <c r="E179" i="3" a="1"/>
  <c r="E179" i="3" s="1"/>
  <c r="F179" i="3" a="1"/>
  <c r="F179" i="3" s="1"/>
  <c r="G179" i="3" a="1"/>
  <c r="G179" i="3" s="1"/>
  <c r="H179" i="3" a="1"/>
  <c r="H179" i="3" s="1"/>
  <c r="M171" i="3" a="1"/>
  <c r="M171" i="3" s="1"/>
  <c r="N171" i="3" a="1"/>
  <c r="N171" i="3" s="1"/>
  <c r="L171" i="3" a="1"/>
  <c r="L171" i="3" s="1"/>
  <c r="J171" i="3" a="1"/>
  <c r="J171" i="3" s="1"/>
  <c r="D171" i="3" a="1"/>
  <c r="D171" i="3" s="1"/>
  <c r="E171" i="3" a="1"/>
  <c r="E171" i="3" s="1"/>
  <c r="F171" i="3" a="1"/>
  <c r="F171" i="3" s="1"/>
  <c r="G171" i="3" a="1"/>
  <c r="G171" i="3" s="1"/>
  <c r="H171" i="3" a="1"/>
  <c r="H171" i="3" s="1"/>
  <c r="I171" i="3" a="1"/>
  <c r="I171" i="3" s="1"/>
  <c r="M163" i="3" a="1"/>
  <c r="M163" i="3" s="1"/>
  <c r="N163" i="3" a="1"/>
  <c r="N163" i="3" s="1"/>
  <c r="L163" i="3" a="1"/>
  <c r="L163" i="3" s="1"/>
  <c r="E163" i="3" a="1"/>
  <c r="E163" i="3" s="1"/>
  <c r="F163" i="3" a="1"/>
  <c r="F163" i="3" s="1"/>
  <c r="G163" i="3" a="1"/>
  <c r="G163" i="3" s="1"/>
  <c r="H163" i="3" a="1"/>
  <c r="H163" i="3" s="1"/>
  <c r="I163" i="3" a="1"/>
  <c r="I163" i="3" s="1"/>
  <c r="J163" i="3" a="1"/>
  <c r="J163" i="3" s="1"/>
  <c r="D163" i="3" a="1"/>
  <c r="D163" i="3" s="1"/>
  <c r="N156" i="3" a="1"/>
  <c r="N156" i="3" s="1"/>
  <c r="M156" i="3" a="1"/>
  <c r="M156" i="3" s="1"/>
  <c r="L156" i="3" a="1"/>
  <c r="L156" i="3" s="1"/>
  <c r="H156" i="3" a="1"/>
  <c r="H156" i="3" s="1"/>
  <c r="I156" i="3" a="1"/>
  <c r="I156" i="3" s="1"/>
  <c r="J156" i="3" a="1"/>
  <c r="J156" i="3" s="1"/>
  <c r="D156" i="3" a="1"/>
  <c r="D156" i="3" s="1"/>
  <c r="E156" i="3" a="1"/>
  <c r="E156" i="3" s="1"/>
  <c r="F156" i="3" a="1"/>
  <c r="F156" i="3" s="1"/>
  <c r="G156" i="3" a="1"/>
  <c r="G156" i="3" s="1"/>
  <c r="N148" i="3" a="1"/>
  <c r="N148" i="3" s="1"/>
  <c r="M148" i="3" a="1"/>
  <c r="M148" i="3" s="1"/>
  <c r="L148" i="3" a="1"/>
  <c r="L148" i="3" s="1"/>
  <c r="D148" i="3" a="1"/>
  <c r="D148" i="3" s="1"/>
  <c r="E148" i="3" a="1"/>
  <c r="E148" i="3" s="1"/>
  <c r="F148" i="3" a="1"/>
  <c r="F148" i="3" s="1"/>
  <c r="G148" i="3" a="1"/>
  <c r="G148" i="3" s="1"/>
  <c r="H148" i="3" a="1"/>
  <c r="H148" i="3" s="1"/>
  <c r="I148" i="3" a="1"/>
  <c r="I148" i="3" s="1"/>
  <c r="J148" i="3" a="1"/>
  <c r="J148" i="3" s="1"/>
  <c r="N140" i="3" a="1"/>
  <c r="N140" i="3" s="1"/>
  <c r="M140" i="3" a="1"/>
  <c r="M140" i="3" s="1"/>
  <c r="L140" i="3" a="1"/>
  <c r="L140" i="3" s="1"/>
  <c r="G140" i="3" a="1"/>
  <c r="G140" i="3" s="1"/>
  <c r="H140" i="3" a="1"/>
  <c r="H140" i="3" s="1"/>
  <c r="I140" i="3" a="1"/>
  <c r="I140" i="3" s="1"/>
  <c r="J140" i="3" a="1"/>
  <c r="J140" i="3" s="1"/>
  <c r="D140" i="3" a="1"/>
  <c r="D140" i="3" s="1"/>
  <c r="E140" i="3" a="1"/>
  <c r="E140" i="3" s="1"/>
  <c r="F140" i="3" a="1"/>
  <c r="F140" i="3" s="1"/>
  <c r="N132" i="3" a="1"/>
  <c r="N132" i="3" s="1"/>
  <c r="M132" i="3" a="1"/>
  <c r="M132" i="3" s="1"/>
  <c r="L132" i="3" a="1"/>
  <c r="L132" i="3" s="1"/>
  <c r="D132" i="3" a="1"/>
  <c r="D132" i="3" s="1"/>
  <c r="E132" i="3" a="1"/>
  <c r="E132" i="3" s="1"/>
  <c r="F132" i="3" a="1"/>
  <c r="F132" i="3" s="1"/>
  <c r="G132" i="3" a="1"/>
  <c r="G132" i="3" s="1"/>
  <c r="H132" i="3" a="1"/>
  <c r="H132" i="3" s="1"/>
  <c r="I132" i="3" a="1"/>
  <c r="I132" i="3" s="1"/>
  <c r="J132" i="3" a="1"/>
  <c r="J132" i="3" s="1"/>
  <c r="N124" i="3" a="1"/>
  <c r="N124" i="3" s="1"/>
  <c r="M124" i="3" a="1"/>
  <c r="M124" i="3" s="1"/>
  <c r="L124" i="3" a="1"/>
  <c r="L124" i="3" s="1"/>
  <c r="D124" i="3" a="1"/>
  <c r="D124" i="3" s="1"/>
  <c r="E124" i="3" a="1"/>
  <c r="E124" i="3" s="1"/>
  <c r="F124" i="3" a="1"/>
  <c r="F124" i="3" s="1"/>
  <c r="G124" i="3" a="1"/>
  <c r="G124" i="3" s="1"/>
  <c r="H124" i="3" a="1"/>
  <c r="H124" i="3" s="1"/>
  <c r="I124" i="3" a="1"/>
  <c r="I124" i="3" s="1"/>
  <c r="J124" i="3" a="1"/>
  <c r="J124" i="3" s="1"/>
  <c r="N116" i="3" a="1"/>
  <c r="N116" i="3" s="1"/>
  <c r="M116" i="3" a="1"/>
  <c r="M116" i="3" s="1"/>
  <c r="L116" i="3" a="1"/>
  <c r="L116" i="3" s="1"/>
  <c r="G116" i="3" a="1"/>
  <c r="G116" i="3" s="1"/>
  <c r="H116" i="3" a="1"/>
  <c r="H116" i="3" s="1"/>
  <c r="I116" i="3" a="1"/>
  <c r="I116" i="3" s="1"/>
  <c r="J116" i="3" a="1"/>
  <c r="J116" i="3" s="1"/>
  <c r="D116" i="3" a="1"/>
  <c r="D116" i="3" s="1"/>
  <c r="E116" i="3" a="1"/>
  <c r="E116" i="3" s="1"/>
  <c r="F116" i="3" a="1"/>
  <c r="F116" i="3" s="1"/>
  <c r="M108" i="3" a="1"/>
  <c r="M108" i="3" s="1"/>
  <c r="N108" i="3" a="1"/>
  <c r="N108" i="3" s="1"/>
  <c r="L108" i="3" a="1"/>
  <c r="L108" i="3" s="1"/>
  <c r="E108" i="3" a="1"/>
  <c r="E108" i="3" s="1"/>
  <c r="F108" i="3" a="1"/>
  <c r="F108" i="3" s="1"/>
  <c r="G108" i="3" a="1"/>
  <c r="G108" i="3" s="1"/>
  <c r="H108" i="3" a="1"/>
  <c r="H108" i="3" s="1"/>
  <c r="I108" i="3" a="1"/>
  <c r="I108" i="3" s="1"/>
  <c r="D108" i="3" a="1"/>
  <c r="D108" i="3" s="1"/>
  <c r="J108" i="3" a="1"/>
  <c r="J108" i="3" s="1"/>
  <c r="M100" i="3" a="1"/>
  <c r="M100" i="3" s="1"/>
  <c r="N100" i="3" a="1"/>
  <c r="N100" i="3" s="1"/>
  <c r="L100" i="3" a="1"/>
  <c r="L100" i="3" s="1"/>
  <c r="F100" i="3" a="1"/>
  <c r="F100" i="3" s="1"/>
  <c r="G100" i="3" a="1"/>
  <c r="G100" i="3" s="1"/>
  <c r="H100" i="3" a="1"/>
  <c r="H100" i="3" s="1"/>
  <c r="I100" i="3" a="1"/>
  <c r="I100" i="3" s="1"/>
  <c r="J100" i="3" a="1"/>
  <c r="J100" i="3" s="1"/>
  <c r="D100" i="3" a="1"/>
  <c r="D100" i="3" s="1"/>
  <c r="E100" i="3" a="1"/>
  <c r="E100" i="3" s="1"/>
  <c r="M92" i="3" a="1"/>
  <c r="M92" i="3" s="1"/>
  <c r="N92" i="3" a="1"/>
  <c r="N92" i="3" s="1"/>
  <c r="L92" i="3" a="1"/>
  <c r="L92" i="3" s="1"/>
  <c r="I92" i="3" a="1"/>
  <c r="I92" i="3" s="1"/>
  <c r="J92" i="3" a="1"/>
  <c r="J92" i="3" s="1"/>
  <c r="D92" i="3" a="1"/>
  <c r="D92" i="3" s="1"/>
  <c r="E92" i="3" a="1"/>
  <c r="E92" i="3" s="1"/>
  <c r="F92" i="3" a="1"/>
  <c r="F92" i="3" s="1"/>
  <c r="G92" i="3" a="1"/>
  <c r="G92" i="3" s="1"/>
  <c r="H92" i="3" a="1"/>
  <c r="H92" i="3" s="1"/>
  <c r="N84" i="3" a="1"/>
  <c r="N84" i="3" s="1"/>
  <c r="M84" i="3" a="1"/>
  <c r="M84" i="3" s="1"/>
  <c r="L84" i="3" a="1"/>
  <c r="L84" i="3" s="1"/>
  <c r="E84" i="3" a="1"/>
  <c r="E84" i="3" s="1"/>
  <c r="F84" i="3" a="1"/>
  <c r="F84" i="3" s="1"/>
  <c r="G84" i="3" a="1"/>
  <c r="G84" i="3" s="1"/>
  <c r="H84" i="3" a="1"/>
  <c r="H84" i="3" s="1"/>
  <c r="I84" i="3" a="1"/>
  <c r="I84" i="3" s="1"/>
  <c r="J84" i="3" a="1"/>
  <c r="J84" i="3" s="1"/>
  <c r="D84" i="3" a="1"/>
  <c r="D84" i="3" s="1"/>
  <c r="M76" i="3" a="1"/>
  <c r="M76" i="3" s="1"/>
  <c r="N76" i="3" a="1"/>
  <c r="N76" i="3" s="1"/>
  <c r="L76" i="3" a="1"/>
  <c r="L76" i="3" s="1"/>
  <c r="E76" i="3" a="1"/>
  <c r="E76" i="3" s="1"/>
  <c r="G76" i="3" a="1"/>
  <c r="G76" i="3" s="1"/>
  <c r="H76" i="3" a="1"/>
  <c r="H76" i="3" s="1"/>
  <c r="I76" i="3" a="1"/>
  <c r="I76" i="3" s="1"/>
  <c r="J76" i="3" a="1"/>
  <c r="J76" i="3" s="1"/>
  <c r="D76" i="3" a="1"/>
  <c r="D76" i="3" s="1"/>
  <c r="F76" i="3" a="1"/>
  <c r="F76" i="3" s="1"/>
  <c r="M68" i="3" a="1"/>
  <c r="M68" i="3" s="1"/>
  <c r="N68" i="3" a="1"/>
  <c r="N68" i="3" s="1"/>
  <c r="L68" i="3" a="1"/>
  <c r="L68" i="3" s="1"/>
  <c r="E68" i="3" a="1"/>
  <c r="E68" i="3" s="1"/>
  <c r="F68" i="3" a="1"/>
  <c r="F68" i="3" s="1"/>
  <c r="G68" i="3" a="1"/>
  <c r="G68" i="3" s="1"/>
  <c r="H68" i="3" a="1"/>
  <c r="H68" i="3" s="1"/>
  <c r="I68" i="3" a="1"/>
  <c r="I68" i="3" s="1"/>
  <c r="J68" i="3" a="1"/>
  <c r="J68" i="3" s="1"/>
  <c r="D68" i="3" a="1"/>
  <c r="D68" i="3" s="1"/>
  <c r="M60" i="3" a="1"/>
  <c r="M60" i="3" s="1"/>
  <c r="N60" i="3" a="1"/>
  <c r="N60" i="3" s="1"/>
  <c r="L60" i="3" a="1"/>
  <c r="L60" i="3" s="1"/>
  <c r="H60" i="3" a="1"/>
  <c r="H60" i="3" s="1"/>
  <c r="I60" i="3" a="1"/>
  <c r="I60" i="3" s="1"/>
  <c r="J60" i="3" a="1"/>
  <c r="J60" i="3" s="1"/>
  <c r="D60" i="3" a="1"/>
  <c r="D60" i="3" s="1"/>
  <c r="E60" i="3" a="1"/>
  <c r="E60" i="3" s="1"/>
  <c r="F60" i="3" a="1"/>
  <c r="F60" i="3" s="1"/>
  <c r="G60" i="3" a="1"/>
  <c r="G60" i="3" s="1"/>
  <c r="N52" i="3" a="1"/>
  <c r="N52" i="3" s="1"/>
  <c r="M52" i="3" a="1"/>
  <c r="M52" i="3" s="1"/>
  <c r="L52" i="3" a="1"/>
  <c r="L52" i="3" s="1"/>
  <c r="D52" i="3" a="1"/>
  <c r="D52" i="3" s="1"/>
  <c r="E52" i="3" a="1"/>
  <c r="E52" i="3" s="1"/>
  <c r="F52" i="3" a="1"/>
  <c r="F52" i="3" s="1"/>
  <c r="G52" i="3" a="1"/>
  <c r="G52" i="3" s="1"/>
  <c r="H52" i="3" a="1"/>
  <c r="H52" i="3" s="1"/>
  <c r="I52" i="3" a="1"/>
  <c r="I52" i="3" s="1"/>
  <c r="J52" i="3" a="1"/>
  <c r="J52" i="3" s="1"/>
  <c r="M44" i="3" a="1"/>
  <c r="M44" i="3" s="1"/>
  <c r="N44" i="3" a="1"/>
  <c r="N44" i="3" s="1"/>
  <c r="L44" i="3" a="1"/>
  <c r="L44" i="3" s="1"/>
  <c r="D44" i="3" a="1"/>
  <c r="D44" i="3" s="1"/>
  <c r="E44" i="3" a="1"/>
  <c r="E44" i="3" s="1"/>
  <c r="F44" i="3" a="1"/>
  <c r="F44" i="3" s="1"/>
  <c r="G44" i="3" a="1"/>
  <c r="G44" i="3" s="1"/>
  <c r="H44" i="3" a="1"/>
  <c r="H44" i="3" s="1"/>
  <c r="I44" i="3" a="1"/>
  <c r="I44" i="3" s="1"/>
  <c r="J44" i="3" a="1"/>
  <c r="J44" i="3" s="1"/>
  <c r="M36" i="3" a="1"/>
  <c r="M36" i="3" s="1"/>
  <c r="N36" i="3" a="1"/>
  <c r="N36" i="3" s="1"/>
  <c r="L36" i="3" a="1"/>
  <c r="L36" i="3" s="1"/>
  <c r="D36" i="3" a="1"/>
  <c r="D36" i="3" s="1"/>
  <c r="E36" i="3" a="1"/>
  <c r="E36" i="3" s="1"/>
  <c r="F36" i="3" a="1"/>
  <c r="F36" i="3" s="1"/>
  <c r="G36" i="3" a="1"/>
  <c r="G36" i="3" s="1"/>
  <c r="H36" i="3" a="1"/>
  <c r="H36" i="3" s="1"/>
  <c r="I36" i="3" a="1"/>
  <c r="I36" i="3" s="1"/>
  <c r="J36" i="3" a="1"/>
  <c r="J36" i="3" s="1"/>
  <c r="M28" i="3" a="1"/>
  <c r="M28" i="3" s="1"/>
  <c r="N28" i="3" a="1"/>
  <c r="N28" i="3" s="1"/>
  <c r="L28" i="3" a="1"/>
  <c r="L28" i="3" s="1"/>
  <c r="E28" i="3" a="1"/>
  <c r="E28" i="3" s="1"/>
  <c r="F28" i="3" a="1"/>
  <c r="F28" i="3" s="1"/>
  <c r="G28" i="3" a="1"/>
  <c r="G28" i="3" s="1"/>
  <c r="H28" i="3" a="1"/>
  <c r="H28" i="3" s="1"/>
  <c r="I28" i="3" a="1"/>
  <c r="I28" i="3" s="1"/>
  <c r="J28" i="3" a="1"/>
  <c r="J28" i="3" s="1"/>
  <c r="D28" i="3" a="1"/>
  <c r="D28" i="3" s="1"/>
  <c r="M20" i="3" a="1"/>
  <c r="M20" i="3" s="1"/>
  <c r="N20" i="3" a="1"/>
  <c r="N20" i="3" s="1"/>
  <c r="L20" i="3" a="1"/>
  <c r="L20" i="3" s="1"/>
  <c r="E20" i="3" a="1"/>
  <c r="E20" i="3" s="1"/>
  <c r="F20" i="3" a="1"/>
  <c r="F20" i="3" s="1"/>
  <c r="G20" i="3" a="1"/>
  <c r="G20" i="3" s="1"/>
  <c r="H20" i="3" a="1"/>
  <c r="H20" i="3" s="1"/>
  <c r="I20" i="3" a="1"/>
  <c r="I20" i="3" s="1"/>
  <c r="J20" i="3" a="1"/>
  <c r="J20" i="3" s="1"/>
  <c r="D20" i="3" a="1"/>
  <c r="D20" i="3" s="1"/>
  <c r="I14" i="3" a="1"/>
  <c r="I14" i="3" s="1"/>
  <c r="M256" i="3" a="1"/>
  <c r="M256" i="3" s="1"/>
  <c r="N256" i="3" a="1"/>
  <c r="N256" i="3" s="1"/>
  <c r="L256" i="3" a="1"/>
  <c r="L256" i="3" s="1"/>
  <c r="J256" i="3" a="1"/>
  <c r="J256" i="3" s="1"/>
  <c r="D256" i="3" a="1"/>
  <c r="D256" i="3" s="1"/>
  <c r="E256" i="3" a="1"/>
  <c r="E256" i="3" s="1"/>
  <c r="F256" i="3" a="1"/>
  <c r="F256" i="3" s="1"/>
  <c r="G256" i="3" a="1"/>
  <c r="G256" i="3" s="1"/>
  <c r="H256" i="3" a="1"/>
  <c r="H256" i="3" s="1"/>
  <c r="I256" i="3" a="1"/>
  <c r="I256" i="3" s="1"/>
  <c r="M248" i="3" a="1"/>
  <c r="M248" i="3" s="1"/>
  <c r="N248" i="3" a="1"/>
  <c r="N248" i="3" s="1"/>
  <c r="L248" i="3" a="1"/>
  <c r="L248" i="3" s="1"/>
  <c r="D248" i="3" a="1"/>
  <c r="D248" i="3" s="1"/>
  <c r="E248" i="3" a="1"/>
  <c r="E248" i="3" s="1"/>
  <c r="F248" i="3" a="1"/>
  <c r="F248" i="3" s="1"/>
  <c r="G248" i="3" a="1"/>
  <c r="G248" i="3" s="1"/>
  <c r="H248" i="3" a="1"/>
  <c r="H248" i="3" s="1"/>
  <c r="I248" i="3" a="1"/>
  <c r="I248" i="3" s="1"/>
  <c r="J248" i="3" a="1"/>
  <c r="J248" i="3" s="1"/>
  <c r="M240" i="3" a="1"/>
  <c r="M240" i="3" s="1"/>
  <c r="N240" i="3" a="1"/>
  <c r="N240" i="3" s="1"/>
  <c r="L240" i="3" a="1"/>
  <c r="L240" i="3" s="1"/>
  <c r="F240" i="3" a="1"/>
  <c r="F240" i="3" s="1"/>
  <c r="G240" i="3" a="1"/>
  <c r="G240" i="3" s="1"/>
  <c r="H240" i="3" a="1"/>
  <c r="H240" i="3" s="1"/>
  <c r="I240" i="3" a="1"/>
  <c r="I240" i="3" s="1"/>
  <c r="J240" i="3" a="1"/>
  <c r="J240" i="3" s="1"/>
  <c r="D240" i="3" a="1"/>
  <c r="D240" i="3" s="1"/>
  <c r="E240" i="3" a="1"/>
  <c r="E240" i="3" s="1"/>
  <c r="M232" i="3" a="1"/>
  <c r="M232" i="3" s="1"/>
  <c r="N232" i="3" a="1"/>
  <c r="N232" i="3" s="1"/>
  <c r="L232" i="3" a="1"/>
  <c r="L232" i="3" s="1"/>
  <c r="G232" i="3" a="1"/>
  <c r="G232" i="3" s="1"/>
  <c r="H232" i="3" a="1"/>
  <c r="H232" i="3" s="1"/>
  <c r="I232" i="3" a="1"/>
  <c r="I232" i="3" s="1"/>
  <c r="J232" i="3" a="1"/>
  <c r="J232" i="3" s="1"/>
  <c r="D232" i="3" a="1"/>
  <c r="D232" i="3" s="1"/>
  <c r="E232" i="3" a="1"/>
  <c r="E232" i="3" s="1"/>
  <c r="F232" i="3" a="1"/>
  <c r="F232" i="3" s="1"/>
  <c r="M225" i="3" a="1"/>
  <c r="M225" i="3" s="1"/>
  <c r="N225" i="3" a="1"/>
  <c r="N225" i="3" s="1"/>
  <c r="L225" i="3" a="1"/>
  <c r="L225" i="3" s="1"/>
  <c r="D225" i="3" a="1"/>
  <c r="D225" i="3" s="1"/>
  <c r="E225" i="3" a="1"/>
  <c r="E225" i="3" s="1"/>
  <c r="F225" i="3" a="1"/>
  <c r="F225" i="3" s="1"/>
  <c r="G225" i="3" a="1"/>
  <c r="G225" i="3" s="1"/>
  <c r="H225" i="3" a="1"/>
  <c r="H225" i="3" s="1"/>
  <c r="I225" i="3" a="1"/>
  <c r="I225" i="3" s="1"/>
  <c r="J225" i="3" a="1"/>
  <c r="J225" i="3" s="1"/>
  <c r="M218" i="3" a="1"/>
  <c r="M218" i="3" s="1"/>
  <c r="N218" i="3" a="1"/>
  <c r="N218" i="3" s="1"/>
  <c r="L218" i="3" a="1"/>
  <c r="L218" i="3" s="1"/>
  <c r="I218" i="3" a="1"/>
  <c r="I218" i="3" s="1"/>
  <c r="J218" i="3" a="1"/>
  <c r="J218" i="3" s="1"/>
  <c r="D218" i="3" a="1"/>
  <c r="D218" i="3" s="1"/>
  <c r="E218" i="3" a="1"/>
  <c r="E218" i="3" s="1"/>
  <c r="F218" i="3" a="1"/>
  <c r="F218" i="3" s="1"/>
  <c r="G218" i="3" a="1"/>
  <c r="G218" i="3" s="1"/>
  <c r="H218" i="3" a="1"/>
  <c r="H218" i="3" s="1"/>
  <c r="M210" i="3" a="1"/>
  <c r="M210" i="3" s="1"/>
  <c r="N210" i="3" a="1"/>
  <c r="N210" i="3" s="1"/>
  <c r="L210" i="3" a="1"/>
  <c r="L210" i="3" s="1"/>
  <c r="E210" i="3" a="1"/>
  <c r="E210" i="3" s="1"/>
  <c r="F210" i="3" a="1"/>
  <c r="F210" i="3" s="1"/>
  <c r="G210" i="3" a="1"/>
  <c r="G210" i="3" s="1"/>
  <c r="H210" i="3" a="1"/>
  <c r="H210" i="3" s="1"/>
  <c r="I210" i="3" a="1"/>
  <c r="I210" i="3" s="1"/>
  <c r="J210" i="3" a="1"/>
  <c r="J210" i="3" s="1"/>
  <c r="D210" i="3" a="1"/>
  <c r="D210" i="3" s="1"/>
  <c r="M202" i="3" a="1"/>
  <c r="M202" i="3" s="1"/>
  <c r="N202" i="3" a="1"/>
  <c r="N202" i="3" s="1"/>
  <c r="L202" i="3" a="1"/>
  <c r="L202" i="3" s="1"/>
  <c r="H202" i="3" a="1"/>
  <c r="H202" i="3" s="1"/>
  <c r="I202" i="3" a="1"/>
  <c r="I202" i="3" s="1"/>
  <c r="D202" i="3" a="1"/>
  <c r="D202" i="3" s="1"/>
  <c r="J202" i="3" a="1"/>
  <c r="J202" i="3" s="1"/>
  <c r="E202" i="3" a="1"/>
  <c r="E202" i="3" s="1"/>
  <c r="F202" i="3" a="1"/>
  <c r="F202" i="3" s="1"/>
  <c r="G202" i="3" a="1"/>
  <c r="G202" i="3" s="1"/>
  <c r="M194" i="3" a="1"/>
  <c r="M194" i="3" s="1"/>
  <c r="N194" i="3" a="1"/>
  <c r="N194" i="3" s="1"/>
  <c r="L194" i="3" a="1"/>
  <c r="L194" i="3" s="1"/>
  <c r="D194" i="3" a="1"/>
  <c r="D194" i="3" s="1"/>
  <c r="E194" i="3" a="1"/>
  <c r="E194" i="3" s="1"/>
  <c r="F194" i="3" a="1"/>
  <c r="F194" i="3" s="1"/>
  <c r="G194" i="3" a="1"/>
  <c r="G194" i="3" s="1"/>
  <c r="H194" i="3" a="1"/>
  <c r="H194" i="3" s="1"/>
  <c r="I194" i="3" a="1"/>
  <c r="I194" i="3" s="1"/>
  <c r="J194" i="3" a="1"/>
  <c r="J194" i="3" s="1"/>
  <c r="M186" i="3" a="1"/>
  <c r="M186" i="3" s="1"/>
  <c r="N186" i="3" a="1"/>
  <c r="N186" i="3" s="1"/>
  <c r="L186" i="3" a="1"/>
  <c r="L186" i="3" s="1"/>
  <c r="E186" i="3" a="1"/>
  <c r="E186" i="3" s="1"/>
  <c r="F186" i="3" a="1"/>
  <c r="F186" i="3" s="1"/>
  <c r="G186" i="3" a="1"/>
  <c r="G186" i="3" s="1"/>
  <c r="H186" i="3" a="1"/>
  <c r="H186" i="3" s="1"/>
  <c r="I186" i="3" a="1"/>
  <c r="I186" i="3" s="1"/>
  <c r="J186" i="3" a="1"/>
  <c r="J186" i="3" s="1"/>
  <c r="D186" i="3" a="1"/>
  <c r="D186" i="3" s="1"/>
  <c r="M178" i="3" a="1"/>
  <c r="M178" i="3" s="1"/>
  <c r="N178" i="3" a="1"/>
  <c r="N178" i="3" s="1"/>
  <c r="L178" i="3" a="1"/>
  <c r="L178" i="3" s="1"/>
  <c r="H178" i="3" a="1"/>
  <c r="H178" i="3" s="1"/>
  <c r="I178" i="3" a="1"/>
  <c r="I178" i="3" s="1"/>
  <c r="J178" i="3" a="1"/>
  <c r="J178" i="3" s="1"/>
  <c r="D178" i="3" a="1"/>
  <c r="D178" i="3" s="1"/>
  <c r="E178" i="3" a="1"/>
  <c r="E178" i="3" s="1"/>
  <c r="F178" i="3" a="1"/>
  <c r="F178" i="3" s="1"/>
  <c r="G178" i="3" a="1"/>
  <c r="G178" i="3" s="1"/>
  <c r="M170" i="3" a="1"/>
  <c r="M170" i="3" s="1"/>
  <c r="N170" i="3" a="1"/>
  <c r="N170" i="3" s="1"/>
  <c r="L170" i="3" a="1"/>
  <c r="L170" i="3" s="1"/>
  <c r="J170" i="3" a="1"/>
  <c r="J170" i="3" s="1"/>
  <c r="D170" i="3" a="1"/>
  <c r="D170" i="3" s="1"/>
  <c r="E170" i="3" a="1"/>
  <c r="E170" i="3" s="1"/>
  <c r="F170" i="3" a="1"/>
  <c r="F170" i="3" s="1"/>
  <c r="G170" i="3" a="1"/>
  <c r="G170" i="3" s="1"/>
  <c r="H170" i="3" a="1"/>
  <c r="H170" i="3" s="1"/>
  <c r="I170" i="3" a="1"/>
  <c r="I170" i="3" s="1"/>
  <c r="M162" i="3" a="1"/>
  <c r="M162" i="3" s="1"/>
  <c r="N162" i="3" a="1"/>
  <c r="N162" i="3" s="1"/>
  <c r="L162" i="3" a="1"/>
  <c r="L162" i="3" s="1"/>
  <c r="D162" i="3" a="1"/>
  <c r="D162" i="3" s="1"/>
  <c r="E162" i="3" a="1"/>
  <c r="E162" i="3" s="1"/>
  <c r="F162" i="3" a="1"/>
  <c r="F162" i="3" s="1"/>
  <c r="G162" i="3" a="1"/>
  <c r="G162" i="3" s="1"/>
  <c r="H162" i="3" a="1"/>
  <c r="H162" i="3" s="1"/>
  <c r="I162" i="3" a="1"/>
  <c r="I162" i="3" s="1"/>
  <c r="J162" i="3" a="1"/>
  <c r="J162" i="3" s="1"/>
  <c r="M155" i="3" a="1"/>
  <c r="M155" i="3" s="1"/>
  <c r="N155" i="3" a="1"/>
  <c r="N155" i="3" s="1"/>
  <c r="L155" i="3" a="1"/>
  <c r="L155" i="3" s="1"/>
  <c r="G155" i="3" a="1"/>
  <c r="G155" i="3" s="1"/>
  <c r="H155" i="3" a="1"/>
  <c r="H155" i="3" s="1"/>
  <c r="I155" i="3" a="1"/>
  <c r="I155" i="3" s="1"/>
  <c r="J155" i="3" a="1"/>
  <c r="J155" i="3" s="1"/>
  <c r="D155" i="3" a="1"/>
  <c r="D155" i="3" s="1"/>
  <c r="E155" i="3" a="1"/>
  <c r="E155" i="3" s="1"/>
  <c r="F155" i="3" a="1"/>
  <c r="F155" i="3" s="1"/>
  <c r="M147" i="3" a="1"/>
  <c r="M147" i="3" s="1"/>
  <c r="N147" i="3" a="1"/>
  <c r="N147" i="3" s="1"/>
  <c r="L147" i="3" a="1"/>
  <c r="L147" i="3" s="1"/>
  <c r="D147" i="3" a="1"/>
  <c r="D147" i="3" s="1"/>
  <c r="E147" i="3" a="1"/>
  <c r="E147" i="3" s="1"/>
  <c r="F147" i="3" a="1"/>
  <c r="F147" i="3" s="1"/>
  <c r="G147" i="3" a="1"/>
  <c r="G147" i="3" s="1"/>
  <c r="H147" i="3" a="1"/>
  <c r="H147" i="3" s="1"/>
  <c r="I147" i="3" a="1"/>
  <c r="I147" i="3" s="1"/>
  <c r="J147" i="3" a="1"/>
  <c r="J147" i="3" s="1"/>
  <c r="M139" i="3" a="1"/>
  <c r="M139" i="3" s="1"/>
  <c r="N139" i="3" a="1"/>
  <c r="N139" i="3" s="1"/>
  <c r="L139" i="3" a="1"/>
  <c r="L139" i="3" s="1"/>
  <c r="G139" i="3" a="1"/>
  <c r="G139" i="3" s="1"/>
  <c r="H139" i="3" a="1"/>
  <c r="H139" i="3" s="1"/>
  <c r="I139" i="3" a="1"/>
  <c r="I139" i="3" s="1"/>
  <c r="J139" i="3" a="1"/>
  <c r="J139" i="3" s="1"/>
  <c r="D139" i="3" a="1"/>
  <c r="D139" i="3" s="1"/>
  <c r="E139" i="3" a="1"/>
  <c r="E139" i="3" s="1"/>
  <c r="F139" i="3" a="1"/>
  <c r="F139" i="3" s="1"/>
  <c r="M131" i="3" a="1"/>
  <c r="M131" i="3" s="1"/>
  <c r="N131" i="3" a="1"/>
  <c r="N131" i="3" s="1"/>
  <c r="L131" i="3" a="1"/>
  <c r="L131" i="3" s="1"/>
  <c r="D131" i="3" a="1"/>
  <c r="D131" i="3" s="1"/>
  <c r="E131" i="3" a="1"/>
  <c r="E131" i="3" s="1"/>
  <c r="F131" i="3" a="1"/>
  <c r="F131" i="3" s="1"/>
  <c r="G131" i="3" a="1"/>
  <c r="G131" i="3" s="1"/>
  <c r="H131" i="3" a="1"/>
  <c r="H131" i="3" s="1"/>
  <c r="I131" i="3" a="1"/>
  <c r="I131" i="3" s="1"/>
  <c r="J131" i="3" a="1"/>
  <c r="J131" i="3" s="1"/>
  <c r="M123" i="3" a="1"/>
  <c r="M123" i="3" s="1"/>
  <c r="N123" i="3" a="1"/>
  <c r="N123" i="3" s="1"/>
  <c r="L123" i="3" a="1"/>
  <c r="L123" i="3" s="1"/>
  <c r="D123" i="3" a="1"/>
  <c r="D123" i="3" s="1"/>
  <c r="E123" i="3" a="1"/>
  <c r="E123" i="3" s="1"/>
  <c r="F123" i="3" a="1"/>
  <c r="F123" i="3" s="1"/>
  <c r="G123" i="3" a="1"/>
  <c r="G123" i="3" s="1"/>
  <c r="H123" i="3" a="1"/>
  <c r="H123" i="3" s="1"/>
  <c r="I123" i="3" a="1"/>
  <c r="I123" i="3" s="1"/>
  <c r="J123" i="3" a="1"/>
  <c r="J123" i="3" s="1"/>
  <c r="M115" i="3" a="1"/>
  <c r="M115" i="3" s="1"/>
  <c r="N115" i="3" a="1"/>
  <c r="N115" i="3" s="1"/>
  <c r="L115" i="3" a="1"/>
  <c r="L115" i="3" s="1"/>
  <c r="F115" i="3" a="1"/>
  <c r="F115" i="3" s="1"/>
  <c r="G115" i="3" a="1"/>
  <c r="G115" i="3" s="1"/>
  <c r="H115" i="3" a="1"/>
  <c r="H115" i="3" s="1"/>
  <c r="I115" i="3" a="1"/>
  <c r="I115" i="3" s="1"/>
  <c r="J115" i="3" a="1"/>
  <c r="J115" i="3" s="1"/>
  <c r="D115" i="3" a="1"/>
  <c r="D115" i="3" s="1"/>
  <c r="E115" i="3" a="1"/>
  <c r="E115" i="3" s="1"/>
  <c r="M107" i="3" a="1"/>
  <c r="M107" i="3" s="1"/>
  <c r="N107" i="3" a="1"/>
  <c r="N107" i="3" s="1"/>
  <c r="L107" i="3" a="1"/>
  <c r="L107" i="3" s="1"/>
  <c r="D107" i="3" a="1"/>
  <c r="D107" i="3" s="1"/>
  <c r="E107" i="3" a="1"/>
  <c r="E107" i="3" s="1"/>
  <c r="F107" i="3" a="1"/>
  <c r="F107" i="3" s="1"/>
  <c r="G107" i="3" a="1"/>
  <c r="G107" i="3" s="1"/>
  <c r="H107" i="3" a="1"/>
  <c r="H107" i="3" s="1"/>
  <c r="I107" i="3" a="1"/>
  <c r="I107" i="3" s="1"/>
  <c r="J107" i="3" a="1"/>
  <c r="J107" i="3" s="1"/>
  <c r="M99" i="3" a="1"/>
  <c r="M99" i="3" s="1"/>
  <c r="N99" i="3" a="1"/>
  <c r="N99" i="3" s="1"/>
  <c r="L99" i="3" a="1"/>
  <c r="L99" i="3" s="1"/>
  <c r="F99" i="3" a="1"/>
  <c r="F99" i="3" s="1"/>
  <c r="G99" i="3" a="1"/>
  <c r="G99" i="3" s="1"/>
  <c r="H99" i="3" a="1"/>
  <c r="H99" i="3" s="1"/>
  <c r="I99" i="3" a="1"/>
  <c r="I99" i="3" s="1"/>
  <c r="J99" i="3" a="1"/>
  <c r="J99" i="3" s="1"/>
  <c r="D99" i="3" a="1"/>
  <c r="D99" i="3" s="1"/>
  <c r="E99" i="3" a="1"/>
  <c r="E99" i="3" s="1"/>
  <c r="N91" i="3" a="1"/>
  <c r="N91" i="3" s="1"/>
  <c r="M91" i="3" a="1"/>
  <c r="M91" i="3" s="1"/>
  <c r="L91" i="3" a="1"/>
  <c r="L91" i="3" s="1"/>
  <c r="H91" i="3" a="1"/>
  <c r="H91" i="3" s="1"/>
  <c r="I91" i="3" a="1"/>
  <c r="I91" i="3" s="1"/>
  <c r="J91" i="3" a="1"/>
  <c r="J91" i="3" s="1"/>
  <c r="D91" i="3" a="1"/>
  <c r="D91" i="3" s="1"/>
  <c r="E91" i="3" a="1"/>
  <c r="E91" i="3" s="1"/>
  <c r="F91" i="3" a="1"/>
  <c r="F91" i="3" s="1"/>
  <c r="G91" i="3" a="1"/>
  <c r="G91" i="3" s="1"/>
  <c r="M83" i="3" a="1"/>
  <c r="M83" i="3" s="1"/>
  <c r="N83" i="3" a="1"/>
  <c r="N83" i="3" s="1"/>
  <c r="L83" i="3" a="1"/>
  <c r="L83" i="3" s="1"/>
  <c r="E83" i="3" a="1"/>
  <c r="E83" i="3" s="1"/>
  <c r="F83" i="3" a="1"/>
  <c r="F83" i="3" s="1"/>
  <c r="G83" i="3" a="1"/>
  <c r="G83" i="3" s="1"/>
  <c r="H83" i="3" a="1"/>
  <c r="H83" i="3" s="1"/>
  <c r="I83" i="3" a="1"/>
  <c r="I83" i="3" s="1"/>
  <c r="J83" i="3" a="1"/>
  <c r="J83" i="3" s="1"/>
  <c r="D83" i="3" a="1"/>
  <c r="D83" i="3" s="1"/>
  <c r="M75" i="3" a="1"/>
  <c r="M75" i="3" s="1"/>
  <c r="N75" i="3" a="1"/>
  <c r="N75" i="3" s="1"/>
  <c r="L75" i="3" a="1"/>
  <c r="L75" i="3" s="1"/>
  <c r="I75" i="3" a="1"/>
  <c r="I75" i="3" s="1"/>
  <c r="D75" i="3" a="1"/>
  <c r="D75" i="3" s="1"/>
  <c r="E75" i="3" a="1"/>
  <c r="E75" i="3" s="1"/>
  <c r="F75" i="3" a="1"/>
  <c r="F75" i="3" s="1"/>
  <c r="G75" i="3" a="1"/>
  <c r="G75" i="3" s="1"/>
  <c r="H75" i="3" a="1"/>
  <c r="H75" i="3" s="1"/>
  <c r="J75" i="3" a="1"/>
  <c r="J75" i="3" s="1"/>
  <c r="M67" i="3" a="1"/>
  <c r="M67" i="3" s="1"/>
  <c r="N67" i="3" a="1"/>
  <c r="N67" i="3" s="1"/>
  <c r="L67" i="3" a="1"/>
  <c r="L67" i="3" s="1"/>
  <c r="D67" i="3" a="1"/>
  <c r="D67" i="3" s="1"/>
  <c r="E67" i="3" a="1"/>
  <c r="E67" i="3" s="1"/>
  <c r="F67" i="3" a="1"/>
  <c r="F67" i="3" s="1"/>
  <c r="G67" i="3" a="1"/>
  <c r="G67" i="3" s="1"/>
  <c r="H67" i="3" a="1"/>
  <c r="H67" i="3" s="1"/>
  <c r="I67" i="3" a="1"/>
  <c r="I67" i="3" s="1"/>
  <c r="J67" i="3" a="1"/>
  <c r="J67" i="3" s="1"/>
  <c r="N59" i="3" a="1"/>
  <c r="N59" i="3" s="1"/>
  <c r="M59" i="3" a="1"/>
  <c r="M59" i="3" s="1"/>
  <c r="L59" i="3" a="1"/>
  <c r="L59" i="3" s="1"/>
  <c r="G59" i="3" a="1"/>
  <c r="G59" i="3" s="1"/>
  <c r="H59" i="3" a="1"/>
  <c r="H59" i="3" s="1"/>
  <c r="I59" i="3" a="1"/>
  <c r="I59" i="3" s="1"/>
  <c r="D59" i="3" a="1"/>
  <c r="D59" i="3" s="1"/>
  <c r="J59" i="3" a="1"/>
  <c r="J59" i="3" s="1"/>
  <c r="E59" i="3" a="1"/>
  <c r="E59" i="3" s="1"/>
  <c r="F59" i="3" a="1"/>
  <c r="F59" i="3" s="1"/>
  <c r="M51" i="3" a="1"/>
  <c r="M51" i="3" s="1"/>
  <c r="N51" i="3" a="1"/>
  <c r="N51" i="3" s="1"/>
  <c r="L51" i="3" a="1"/>
  <c r="L51" i="3" s="1"/>
  <c r="D51" i="3" a="1"/>
  <c r="D51" i="3" s="1"/>
  <c r="E51" i="3" a="1"/>
  <c r="E51" i="3" s="1"/>
  <c r="F51" i="3" a="1"/>
  <c r="F51" i="3" s="1"/>
  <c r="G51" i="3" a="1"/>
  <c r="G51" i="3" s="1"/>
  <c r="H51" i="3" a="1"/>
  <c r="H51" i="3" s="1"/>
  <c r="I51" i="3" a="1"/>
  <c r="I51" i="3" s="1"/>
  <c r="J51" i="3" a="1"/>
  <c r="J51" i="3" s="1"/>
  <c r="N43" i="3" a="1"/>
  <c r="N43" i="3" s="1"/>
  <c r="M43" i="3" a="1"/>
  <c r="M43" i="3" s="1"/>
  <c r="L43" i="3" a="1"/>
  <c r="L43" i="3" s="1"/>
  <c r="D43" i="3" a="1"/>
  <c r="D43" i="3" s="1"/>
  <c r="E43" i="3" a="1"/>
  <c r="E43" i="3" s="1"/>
  <c r="F43" i="3" a="1"/>
  <c r="F43" i="3" s="1"/>
  <c r="G43" i="3" a="1"/>
  <c r="G43" i="3" s="1"/>
  <c r="H43" i="3" a="1"/>
  <c r="H43" i="3" s="1"/>
  <c r="I43" i="3" a="1"/>
  <c r="I43" i="3" s="1"/>
  <c r="J43" i="3" a="1"/>
  <c r="J43" i="3" s="1"/>
  <c r="N35" i="3" a="1"/>
  <c r="N35" i="3" s="1"/>
  <c r="M35" i="3" a="1"/>
  <c r="M35" i="3" s="1"/>
  <c r="L35" i="3" a="1"/>
  <c r="L35" i="3" s="1"/>
  <c r="D35" i="3" a="1"/>
  <c r="D35" i="3" s="1"/>
  <c r="E35" i="3" a="1"/>
  <c r="E35" i="3" s="1"/>
  <c r="F35" i="3" a="1"/>
  <c r="F35" i="3" s="1"/>
  <c r="G35" i="3" a="1"/>
  <c r="G35" i="3" s="1"/>
  <c r="H35" i="3" a="1"/>
  <c r="H35" i="3" s="1"/>
  <c r="I35" i="3" a="1"/>
  <c r="I35" i="3" s="1"/>
  <c r="J35" i="3" a="1"/>
  <c r="J35" i="3" s="1"/>
  <c r="N27" i="3" a="1"/>
  <c r="N27" i="3" s="1"/>
  <c r="M27" i="3" a="1"/>
  <c r="M27" i="3" s="1"/>
  <c r="L27" i="3" a="1"/>
  <c r="L27" i="3" s="1"/>
  <c r="D27" i="3" a="1"/>
  <c r="D27" i="3" s="1"/>
  <c r="E27" i="3" a="1"/>
  <c r="E27" i="3" s="1"/>
  <c r="F27" i="3" a="1"/>
  <c r="F27" i="3" s="1"/>
  <c r="G27" i="3" a="1"/>
  <c r="G27" i="3" s="1"/>
  <c r="H27" i="3" a="1"/>
  <c r="H27" i="3" s="1"/>
  <c r="I27" i="3" a="1"/>
  <c r="I27" i="3" s="1"/>
  <c r="J27" i="3" a="1"/>
  <c r="J27" i="3" s="1"/>
  <c r="N19" i="3" a="1"/>
  <c r="N19" i="3" s="1"/>
  <c r="M19" i="3" a="1"/>
  <c r="M19" i="3" s="1"/>
  <c r="L19" i="3" a="1"/>
  <c r="L19" i="3" s="1"/>
  <c r="E19" i="3" a="1"/>
  <c r="E19" i="3" s="1"/>
  <c r="F19" i="3" a="1"/>
  <c r="F19" i="3" s="1"/>
  <c r="G19" i="3" a="1"/>
  <c r="G19" i="3" s="1"/>
  <c r="H19" i="3" a="1"/>
  <c r="H19" i="3" s="1"/>
  <c r="I19" i="3" a="1"/>
  <c r="I19" i="3" s="1"/>
  <c r="J19" i="3" a="1"/>
  <c r="J19" i="3" s="1"/>
  <c r="D19" i="3" a="1"/>
  <c r="D19" i="3" s="1"/>
  <c r="H14" i="3" a="1"/>
  <c r="H14" i="3" s="1"/>
  <c r="M262" i="3" a="1"/>
  <c r="M262" i="3" s="1"/>
  <c r="N262" i="3" a="1"/>
  <c r="N262" i="3" s="1"/>
  <c r="L262" i="3" a="1"/>
  <c r="L262" i="3" s="1"/>
  <c r="E262" i="3" a="1"/>
  <c r="E262" i="3" s="1"/>
  <c r="G262" i="3" a="1"/>
  <c r="G262" i="3" s="1"/>
  <c r="J262" i="3" a="1"/>
  <c r="J262" i="3" s="1"/>
  <c r="D262" i="3" a="1"/>
  <c r="D262" i="3" s="1"/>
  <c r="F262" i="3" a="1"/>
  <c r="F262" i="3" s="1"/>
  <c r="H262" i="3" a="1"/>
  <c r="H262" i="3" s="1"/>
  <c r="I262" i="3" a="1"/>
  <c r="I262" i="3" s="1"/>
  <c r="M255" i="3" a="1"/>
  <c r="M255" i="3" s="1"/>
  <c r="N255" i="3" a="1"/>
  <c r="N255" i="3" s="1"/>
  <c r="L255" i="3" a="1"/>
  <c r="L255" i="3" s="1"/>
  <c r="I255" i="3" a="1"/>
  <c r="I255" i="3" s="1"/>
  <c r="J255" i="3" a="1"/>
  <c r="J255" i="3" s="1"/>
  <c r="D255" i="3" a="1"/>
  <c r="D255" i="3" s="1"/>
  <c r="E255" i="3" a="1"/>
  <c r="E255" i="3" s="1"/>
  <c r="F255" i="3" a="1"/>
  <c r="F255" i="3" s="1"/>
  <c r="G255" i="3" a="1"/>
  <c r="G255" i="3" s="1"/>
  <c r="H255" i="3" a="1"/>
  <c r="H255" i="3" s="1"/>
  <c r="M247" i="3" a="1"/>
  <c r="M247" i="3" s="1"/>
  <c r="N247" i="3" a="1"/>
  <c r="N247" i="3" s="1"/>
  <c r="L247" i="3" a="1"/>
  <c r="L247" i="3" s="1"/>
  <c r="D247" i="3" a="1"/>
  <c r="D247" i="3" s="1"/>
  <c r="E247" i="3" a="1"/>
  <c r="E247" i="3" s="1"/>
  <c r="F247" i="3" a="1"/>
  <c r="F247" i="3" s="1"/>
  <c r="G247" i="3" a="1"/>
  <c r="G247" i="3" s="1"/>
  <c r="H247" i="3" a="1"/>
  <c r="H247" i="3" s="1"/>
  <c r="I247" i="3" a="1"/>
  <c r="I247" i="3" s="1"/>
  <c r="J247" i="3" a="1"/>
  <c r="J247" i="3" s="1"/>
  <c r="M239" i="3" a="1"/>
  <c r="M239" i="3" s="1"/>
  <c r="N239" i="3" a="1"/>
  <c r="N239" i="3" s="1"/>
  <c r="L239" i="3" a="1"/>
  <c r="L239" i="3" s="1"/>
  <c r="E239" i="3" a="1"/>
  <c r="E239" i="3" s="1"/>
  <c r="F239" i="3" a="1"/>
  <c r="F239" i="3" s="1"/>
  <c r="G239" i="3" a="1"/>
  <c r="G239" i="3" s="1"/>
  <c r="H239" i="3" a="1"/>
  <c r="H239" i="3" s="1"/>
  <c r="I239" i="3" a="1"/>
  <c r="I239" i="3" s="1"/>
  <c r="J239" i="3" a="1"/>
  <c r="J239" i="3" s="1"/>
  <c r="D239" i="3" a="1"/>
  <c r="D239" i="3" s="1"/>
  <c r="M231" i="3" a="1"/>
  <c r="M231" i="3" s="1"/>
  <c r="N231" i="3" a="1"/>
  <c r="N231" i="3" s="1"/>
  <c r="L231" i="3" a="1"/>
  <c r="L231" i="3" s="1"/>
  <c r="F231" i="3" a="1"/>
  <c r="F231" i="3" s="1"/>
  <c r="G231" i="3" a="1"/>
  <c r="G231" i="3" s="1"/>
  <c r="H231" i="3" a="1"/>
  <c r="H231" i="3" s="1"/>
  <c r="I231" i="3" a="1"/>
  <c r="I231" i="3" s="1"/>
  <c r="J231" i="3" a="1"/>
  <c r="J231" i="3" s="1"/>
  <c r="D231" i="3" a="1"/>
  <c r="D231" i="3" s="1"/>
  <c r="E231" i="3" a="1"/>
  <c r="E231" i="3" s="1"/>
  <c r="M224" i="3" a="1"/>
  <c r="M224" i="3" s="1"/>
  <c r="N224" i="3" a="1"/>
  <c r="N224" i="3" s="1"/>
  <c r="L224" i="3" a="1"/>
  <c r="L224" i="3" s="1"/>
  <c r="D224" i="3" a="1"/>
  <c r="D224" i="3" s="1"/>
  <c r="E224" i="3" a="1"/>
  <c r="E224" i="3" s="1"/>
  <c r="F224" i="3" a="1"/>
  <c r="F224" i="3" s="1"/>
  <c r="G224" i="3" a="1"/>
  <c r="G224" i="3" s="1"/>
  <c r="H224" i="3" a="1"/>
  <c r="H224" i="3" s="1"/>
  <c r="I224" i="3" a="1"/>
  <c r="I224" i="3" s="1"/>
  <c r="J224" i="3" a="1"/>
  <c r="J224" i="3" s="1"/>
  <c r="M217" i="3" a="1"/>
  <c r="M217" i="3" s="1"/>
  <c r="N217" i="3" a="1"/>
  <c r="N217" i="3" s="1"/>
  <c r="L217" i="3" a="1"/>
  <c r="L217" i="3" s="1"/>
  <c r="H217" i="3" a="1"/>
  <c r="H217" i="3" s="1"/>
  <c r="I217" i="3" a="1"/>
  <c r="I217" i="3" s="1"/>
  <c r="J217" i="3" a="1"/>
  <c r="J217" i="3" s="1"/>
  <c r="D217" i="3" a="1"/>
  <c r="D217" i="3" s="1"/>
  <c r="E217" i="3" a="1"/>
  <c r="E217" i="3" s="1"/>
  <c r="F217" i="3" a="1"/>
  <c r="F217" i="3" s="1"/>
  <c r="G217" i="3" a="1"/>
  <c r="G217" i="3" s="1"/>
  <c r="M209" i="3" a="1"/>
  <c r="M209" i="3" s="1"/>
  <c r="N209" i="3" a="1"/>
  <c r="N209" i="3" s="1"/>
  <c r="L209" i="3" a="1"/>
  <c r="L209" i="3" s="1"/>
  <c r="D209" i="3" a="1"/>
  <c r="D209" i="3" s="1"/>
  <c r="E209" i="3" a="1"/>
  <c r="E209" i="3" s="1"/>
  <c r="F209" i="3" a="1"/>
  <c r="F209" i="3" s="1"/>
  <c r="G209" i="3" a="1"/>
  <c r="G209" i="3" s="1"/>
  <c r="H209" i="3" a="1"/>
  <c r="H209" i="3" s="1"/>
  <c r="I209" i="3" a="1"/>
  <c r="I209" i="3" s="1"/>
  <c r="J209" i="3" a="1"/>
  <c r="J209" i="3" s="1"/>
  <c r="M201" i="3" a="1"/>
  <c r="M201" i="3" s="1"/>
  <c r="N201" i="3" a="1"/>
  <c r="N201" i="3" s="1"/>
  <c r="L201" i="3" a="1"/>
  <c r="L201" i="3" s="1"/>
  <c r="H201" i="3" a="1"/>
  <c r="H201" i="3" s="1"/>
  <c r="I201" i="3" a="1"/>
  <c r="I201" i="3" s="1"/>
  <c r="J201" i="3" a="1"/>
  <c r="J201" i="3" s="1"/>
  <c r="D201" i="3" a="1"/>
  <c r="D201" i="3" s="1"/>
  <c r="E201" i="3" a="1"/>
  <c r="E201" i="3" s="1"/>
  <c r="F201" i="3" a="1"/>
  <c r="F201" i="3" s="1"/>
  <c r="G201" i="3" a="1"/>
  <c r="G201" i="3" s="1"/>
  <c r="M193" i="3" a="1"/>
  <c r="M193" i="3" s="1"/>
  <c r="N193" i="3" a="1"/>
  <c r="N193" i="3" s="1"/>
  <c r="L193" i="3" a="1"/>
  <c r="L193" i="3" s="1"/>
  <c r="D193" i="3" a="1"/>
  <c r="D193" i="3" s="1"/>
  <c r="E193" i="3" a="1"/>
  <c r="E193" i="3" s="1"/>
  <c r="F193" i="3" a="1"/>
  <c r="F193" i="3" s="1"/>
  <c r="G193" i="3" a="1"/>
  <c r="G193" i="3" s="1"/>
  <c r="H193" i="3" a="1"/>
  <c r="H193" i="3" s="1"/>
  <c r="I193" i="3" a="1"/>
  <c r="I193" i="3" s="1"/>
  <c r="J193" i="3" a="1"/>
  <c r="J193" i="3" s="1"/>
  <c r="N185" i="3" a="1"/>
  <c r="N185" i="3" s="1"/>
  <c r="M185" i="3" a="1"/>
  <c r="M185" i="3" s="1"/>
  <c r="L185" i="3" a="1"/>
  <c r="L185" i="3" s="1"/>
  <c r="F185" i="3" a="1"/>
  <c r="F185" i="3" s="1"/>
  <c r="G185" i="3" a="1"/>
  <c r="G185" i="3" s="1"/>
  <c r="H185" i="3" a="1"/>
  <c r="H185" i="3" s="1"/>
  <c r="I185" i="3" a="1"/>
  <c r="I185" i="3" s="1"/>
  <c r="J185" i="3" a="1"/>
  <c r="J185" i="3" s="1"/>
  <c r="D185" i="3" a="1"/>
  <c r="D185" i="3" s="1"/>
  <c r="E185" i="3" a="1"/>
  <c r="E185" i="3" s="1"/>
  <c r="M177" i="3" a="1"/>
  <c r="M177" i="3" s="1"/>
  <c r="N177" i="3" a="1"/>
  <c r="N177" i="3" s="1"/>
  <c r="L177" i="3" a="1"/>
  <c r="L177" i="3" s="1"/>
  <c r="G177" i="3" a="1"/>
  <c r="G177" i="3" s="1"/>
  <c r="H177" i="3" a="1"/>
  <c r="H177" i="3" s="1"/>
  <c r="I177" i="3" a="1"/>
  <c r="I177" i="3" s="1"/>
  <c r="J177" i="3" a="1"/>
  <c r="J177" i="3" s="1"/>
  <c r="D177" i="3" a="1"/>
  <c r="D177" i="3" s="1"/>
  <c r="E177" i="3" a="1"/>
  <c r="E177" i="3" s="1"/>
  <c r="F177" i="3" a="1"/>
  <c r="F177" i="3" s="1"/>
  <c r="N169" i="3" a="1"/>
  <c r="N169" i="3" s="1"/>
  <c r="M169" i="3" a="1"/>
  <c r="M169" i="3" s="1"/>
  <c r="L169" i="3" a="1"/>
  <c r="L169" i="3" s="1"/>
  <c r="I169" i="3" a="1"/>
  <c r="I169" i="3" s="1"/>
  <c r="D169" i="3" a="1"/>
  <c r="D169" i="3" s="1"/>
  <c r="J169" i="3" a="1"/>
  <c r="J169" i="3" s="1"/>
  <c r="E169" i="3" a="1"/>
  <c r="E169" i="3" s="1"/>
  <c r="F169" i="3" a="1"/>
  <c r="F169" i="3" s="1"/>
  <c r="G169" i="3" a="1"/>
  <c r="G169" i="3" s="1"/>
  <c r="H169" i="3" a="1"/>
  <c r="H169" i="3" s="1"/>
  <c r="M161" i="3" a="1"/>
  <c r="M161" i="3" s="1"/>
  <c r="N161" i="3" a="1"/>
  <c r="N161" i="3" s="1"/>
  <c r="L161" i="3" a="1"/>
  <c r="L161" i="3" s="1"/>
  <c r="D161" i="3" a="1"/>
  <c r="D161" i="3" s="1"/>
  <c r="E161" i="3" a="1"/>
  <c r="E161" i="3" s="1"/>
  <c r="F161" i="3" a="1"/>
  <c r="F161" i="3" s="1"/>
  <c r="G161" i="3" a="1"/>
  <c r="G161" i="3" s="1"/>
  <c r="H161" i="3" a="1"/>
  <c r="H161" i="3" s="1"/>
  <c r="I161" i="3" a="1"/>
  <c r="I161" i="3" s="1"/>
  <c r="J161" i="3" a="1"/>
  <c r="J161" i="3" s="1"/>
  <c r="M154" i="3" a="1"/>
  <c r="M154" i="3" s="1"/>
  <c r="N154" i="3" a="1"/>
  <c r="N154" i="3" s="1"/>
  <c r="L154" i="3" a="1"/>
  <c r="L154" i="3" s="1"/>
  <c r="G154" i="3" a="1"/>
  <c r="G154" i="3" s="1"/>
  <c r="H154" i="3" a="1"/>
  <c r="H154" i="3" s="1"/>
  <c r="I154" i="3" a="1"/>
  <c r="I154" i="3" s="1"/>
  <c r="J154" i="3" a="1"/>
  <c r="J154" i="3" s="1"/>
  <c r="D154" i="3" a="1"/>
  <c r="D154" i="3" s="1"/>
  <c r="E154" i="3" a="1"/>
  <c r="E154" i="3" s="1"/>
  <c r="F154" i="3" a="1"/>
  <c r="F154" i="3" s="1"/>
  <c r="M146" i="3" a="1"/>
  <c r="M146" i="3" s="1"/>
  <c r="N146" i="3" a="1"/>
  <c r="N146" i="3" s="1"/>
  <c r="L146" i="3" a="1"/>
  <c r="L146" i="3" s="1"/>
  <c r="J146" i="3" a="1"/>
  <c r="J146" i="3" s="1"/>
  <c r="D146" i="3" a="1"/>
  <c r="D146" i="3" s="1"/>
  <c r="E146" i="3" a="1"/>
  <c r="E146" i="3" s="1"/>
  <c r="F146" i="3" a="1"/>
  <c r="F146" i="3" s="1"/>
  <c r="G146" i="3" a="1"/>
  <c r="G146" i="3" s="1"/>
  <c r="H146" i="3" a="1"/>
  <c r="H146" i="3" s="1"/>
  <c r="I146" i="3" a="1"/>
  <c r="I146" i="3" s="1"/>
  <c r="M138" i="3" a="1"/>
  <c r="M138" i="3" s="1"/>
  <c r="N138" i="3" a="1"/>
  <c r="N138" i="3" s="1"/>
  <c r="L138" i="3" a="1"/>
  <c r="L138" i="3" s="1"/>
  <c r="H138" i="3" a="1"/>
  <c r="H138" i="3" s="1"/>
  <c r="I138" i="3" a="1"/>
  <c r="I138" i="3" s="1"/>
  <c r="J138" i="3" a="1"/>
  <c r="J138" i="3" s="1"/>
  <c r="D138" i="3" a="1"/>
  <c r="D138" i="3" s="1"/>
  <c r="E138" i="3" a="1"/>
  <c r="E138" i="3" s="1"/>
  <c r="F138" i="3" a="1"/>
  <c r="F138" i="3" s="1"/>
  <c r="G138" i="3" a="1"/>
  <c r="G138" i="3" s="1"/>
  <c r="M130" i="3" a="1"/>
  <c r="M130" i="3" s="1"/>
  <c r="N130" i="3" a="1"/>
  <c r="N130" i="3" s="1"/>
  <c r="L130" i="3" a="1"/>
  <c r="L130" i="3" s="1"/>
  <c r="J130" i="3" a="1"/>
  <c r="J130" i="3" s="1"/>
  <c r="D130" i="3" a="1"/>
  <c r="D130" i="3" s="1"/>
  <c r="E130" i="3" a="1"/>
  <c r="E130" i="3" s="1"/>
  <c r="F130" i="3" a="1"/>
  <c r="F130" i="3" s="1"/>
  <c r="G130" i="3" a="1"/>
  <c r="G130" i="3" s="1"/>
  <c r="H130" i="3" a="1"/>
  <c r="H130" i="3" s="1"/>
  <c r="I130" i="3" a="1"/>
  <c r="I130" i="3" s="1"/>
  <c r="M122" i="3" a="1"/>
  <c r="M122" i="3" s="1"/>
  <c r="N122" i="3" a="1"/>
  <c r="N122" i="3" s="1"/>
  <c r="L122" i="3" a="1"/>
  <c r="L122" i="3" s="1"/>
  <c r="J122" i="3" a="1"/>
  <c r="J122" i="3" s="1"/>
  <c r="D122" i="3" a="1"/>
  <c r="D122" i="3" s="1"/>
  <c r="E122" i="3" a="1"/>
  <c r="E122" i="3" s="1"/>
  <c r="F122" i="3" a="1"/>
  <c r="F122" i="3" s="1"/>
  <c r="G122" i="3" a="1"/>
  <c r="G122" i="3" s="1"/>
  <c r="H122" i="3" a="1"/>
  <c r="H122" i="3" s="1"/>
  <c r="I122" i="3" a="1"/>
  <c r="I122" i="3" s="1"/>
  <c r="N114" i="3" a="1"/>
  <c r="N114" i="3" s="1"/>
  <c r="M114" i="3" a="1"/>
  <c r="M114" i="3" s="1"/>
  <c r="L114" i="3" a="1"/>
  <c r="L114" i="3" s="1"/>
  <c r="E114" i="3" a="1"/>
  <c r="E114" i="3" s="1"/>
  <c r="F114" i="3" a="1"/>
  <c r="F114" i="3" s="1"/>
  <c r="G114" i="3" a="1"/>
  <c r="G114" i="3" s="1"/>
  <c r="H114" i="3" a="1"/>
  <c r="H114" i="3" s="1"/>
  <c r="I114" i="3" a="1"/>
  <c r="I114" i="3" s="1"/>
  <c r="J114" i="3" a="1"/>
  <c r="J114" i="3" s="1"/>
  <c r="D114" i="3" a="1"/>
  <c r="D114" i="3" s="1"/>
  <c r="N106" i="3" a="1"/>
  <c r="N106" i="3" s="1"/>
  <c r="M106" i="3" a="1"/>
  <c r="M106" i="3" s="1"/>
  <c r="L106" i="3" a="1"/>
  <c r="L106" i="3" s="1"/>
  <c r="D106" i="3" a="1"/>
  <c r="D106" i="3" s="1"/>
  <c r="E106" i="3" a="1"/>
  <c r="E106" i="3" s="1"/>
  <c r="F106" i="3" a="1"/>
  <c r="F106" i="3" s="1"/>
  <c r="G106" i="3" a="1"/>
  <c r="G106" i="3" s="1"/>
  <c r="H106" i="3" a="1"/>
  <c r="H106" i="3" s="1"/>
  <c r="I106" i="3" a="1"/>
  <c r="I106" i="3" s="1"/>
  <c r="J106" i="3" a="1"/>
  <c r="J106" i="3" s="1"/>
  <c r="N98" i="3" a="1"/>
  <c r="N98" i="3" s="1"/>
  <c r="M98" i="3" a="1"/>
  <c r="M98" i="3" s="1"/>
  <c r="L98" i="3" a="1"/>
  <c r="L98" i="3" s="1"/>
  <c r="E98" i="3" a="1"/>
  <c r="E98" i="3" s="1"/>
  <c r="F98" i="3" a="1"/>
  <c r="F98" i="3" s="1"/>
  <c r="G98" i="3" a="1"/>
  <c r="G98" i="3" s="1"/>
  <c r="H98" i="3" a="1"/>
  <c r="H98" i="3" s="1"/>
  <c r="I98" i="3" a="1"/>
  <c r="I98" i="3" s="1"/>
  <c r="J98" i="3" a="1"/>
  <c r="J98" i="3" s="1"/>
  <c r="D98" i="3" a="1"/>
  <c r="D98" i="3" s="1"/>
  <c r="N90" i="3" a="1"/>
  <c r="N90" i="3" s="1"/>
  <c r="M90" i="3" a="1"/>
  <c r="M90" i="3" s="1"/>
  <c r="L90" i="3" a="1"/>
  <c r="L90" i="3" s="1"/>
  <c r="G90" i="3" a="1"/>
  <c r="G90" i="3" s="1"/>
  <c r="H90" i="3" a="1"/>
  <c r="H90" i="3" s="1"/>
  <c r="I90" i="3" a="1"/>
  <c r="I90" i="3" s="1"/>
  <c r="J90" i="3" a="1"/>
  <c r="J90" i="3" s="1"/>
  <c r="D90" i="3" a="1"/>
  <c r="D90" i="3" s="1"/>
  <c r="E90" i="3" a="1"/>
  <c r="E90" i="3" s="1"/>
  <c r="F90" i="3" a="1"/>
  <c r="F90" i="3" s="1"/>
  <c r="N82" i="3" a="1"/>
  <c r="N82" i="3" s="1"/>
  <c r="M82" i="3" a="1"/>
  <c r="M82" i="3" s="1"/>
  <c r="L82" i="3" a="1"/>
  <c r="L82" i="3" s="1"/>
  <c r="E82" i="3" a="1"/>
  <c r="E82" i="3" s="1"/>
  <c r="F82" i="3" a="1"/>
  <c r="F82" i="3" s="1"/>
  <c r="G82" i="3" a="1"/>
  <c r="G82" i="3" s="1"/>
  <c r="H82" i="3" a="1"/>
  <c r="H82" i="3" s="1"/>
  <c r="I82" i="3" a="1"/>
  <c r="I82" i="3" s="1"/>
  <c r="J82" i="3" a="1"/>
  <c r="J82" i="3" s="1"/>
  <c r="D82" i="3" a="1"/>
  <c r="D82" i="3" s="1"/>
  <c r="N74" i="3" a="1"/>
  <c r="N74" i="3" s="1"/>
  <c r="M74" i="3" a="1"/>
  <c r="M74" i="3" s="1"/>
  <c r="L74" i="3" a="1"/>
  <c r="L74" i="3" s="1"/>
  <c r="H74" i="3" a="1"/>
  <c r="H74" i="3" s="1"/>
  <c r="G74" i="3" a="1"/>
  <c r="G74" i="3" s="1"/>
  <c r="J74" i="3" a="1"/>
  <c r="J74" i="3" s="1"/>
  <c r="D74" i="3" a="1"/>
  <c r="D74" i="3" s="1"/>
  <c r="E74" i="3" a="1"/>
  <c r="E74" i="3" s="1"/>
  <c r="F74" i="3" a="1"/>
  <c r="F74" i="3" s="1"/>
  <c r="I74" i="3" a="1"/>
  <c r="I74" i="3" s="1"/>
  <c r="N66" i="3" a="1"/>
  <c r="N66" i="3" s="1"/>
  <c r="M66" i="3" a="1"/>
  <c r="M66" i="3" s="1"/>
  <c r="L66" i="3" a="1"/>
  <c r="L66" i="3" s="1"/>
  <c r="D66" i="3" a="1"/>
  <c r="D66" i="3" s="1"/>
  <c r="E66" i="3" a="1"/>
  <c r="E66" i="3" s="1"/>
  <c r="F66" i="3" a="1"/>
  <c r="F66" i="3" s="1"/>
  <c r="G66" i="3" a="1"/>
  <c r="G66" i="3" s="1"/>
  <c r="H66" i="3" a="1"/>
  <c r="H66" i="3" s="1"/>
  <c r="I66" i="3" a="1"/>
  <c r="I66" i="3" s="1"/>
  <c r="J66" i="3" a="1"/>
  <c r="J66" i="3" s="1"/>
  <c r="N58" i="3" a="1"/>
  <c r="N58" i="3" s="1"/>
  <c r="M58" i="3" a="1"/>
  <c r="M58" i="3" s="1"/>
  <c r="L58" i="3" a="1"/>
  <c r="L58" i="3" s="1"/>
  <c r="H58" i="3" a="1"/>
  <c r="H58" i="3" s="1"/>
  <c r="I58" i="3" a="1"/>
  <c r="I58" i="3" s="1"/>
  <c r="J58" i="3" a="1"/>
  <c r="J58" i="3" s="1"/>
  <c r="D58" i="3" a="1"/>
  <c r="D58" i="3" s="1"/>
  <c r="E58" i="3" a="1"/>
  <c r="E58" i="3" s="1"/>
  <c r="F58" i="3" a="1"/>
  <c r="F58" i="3" s="1"/>
  <c r="G58" i="3" a="1"/>
  <c r="G58" i="3" s="1"/>
  <c r="N50" i="3" a="1"/>
  <c r="N50" i="3" s="1"/>
  <c r="M50" i="3" a="1"/>
  <c r="M50" i="3" s="1"/>
  <c r="L50" i="3" a="1"/>
  <c r="L50" i="3" s="1"/>
  <c r="J50" i="3" a="1"/>
  <c r="J50" i="3" s="1"/>
  <c r="D50" i="3" a="1"/>
  <c r="D50" i="3" s="1"/>
  <c r="E50" i="3" a="1"/>
  <c r="E50" i="3" s="1"/>
  <c r="F50" i="3" a="1"/>
  <c r="F50" i="3" s="1"/>
  <c r="G50" i="3" a="1"/>
  <c r="G50" i="3" s="1"/>
  <c r="H50" i="3" a="1"/>
  <c r="H50" i="3" s="1"/>
  <c r="I50" i="3" a="1"/>
  <c r="I50" i="3" s="1"/>
  <c r="N42" i="3" a="1"/>
  <c r="N42" i="3" s="1"/>
  <c r="M42" i="3" a="1"/>
  <c r="M42" i="3" s="1"/>
  <c r="L42" i="3" a="1"/>
  <c r="L42" i="3" s="1"/>
  <c r="J42" i="3" a="1"/>
  <c r="J42" i="3" s="1"/>
  <c r="D42" i="3" a="1"/>
  <c r="D42" i="3" s="1"/>
  <c r="E42" i="3" a="1"/>
  <c r="E42" i="3" s="1"/>
  <c r="F42" i="3" a="1"/>
  <c r="F42" i="3" s="1"/>
  <c r="G42" i="3" a="1"/>
  <c r="G42" i="3" s="1"/>
  <c r="H42" i="3" a="1"/>
  <c r="H42" i="3" s="1"/>
  <c r="I42" i="3" a="1"/>
  <c r="I42" i="3" s="1"/>
  <c r="N34" i="3" a="1"/>
  <c r="N34" i="3" s="1"/>
  <c r="M34" i="3" a="1"/>
  <c r="M34" i="3" s="1"/>
  <c r="L34" i="3" a="1"/>
  <c r="L34" i="3" s="1"/>
  <c r="J34" i="3" a="1"/>
  <c r="J34" i="3" s="1"/>
  <c r="D34" i="3" a="1"/>
  <c r="D34" i="3" s="1"/>
  <c r="E34" i="3" a="1"/>
  <c r="E34" i="3" s="1"/>
  <c r="F34" i="3" a="1"/>
  <c r="F34" i="3" s="1"/>
  <c r="G34" i="3" a="1"/>
  <c r="G34" i="3" s="1"/>
  <c r="H34" i="3" a="1"/>
  <c r="H34" i="3" s="1"/>
  <c r="I34" i="3" a="1"/>
  <c r="I34" i="3" s="1"/>
  <c r="N26" i="3" a="1"/>
  <c r="N26" i="3" s="1"/>
  <c r="M26" i="3" a="1"/>
  <c r="M26" i="3" s="1"/>
  <c r="L26" i="3" a="1"/>
  <c r="L26" i="3" s="1"/>
  <c r="D26" i="3" a="1"/>
  <c r="D26" i="3" s="1"/>
  <c r="E26" i="3" a="1"/>
  <c r="E26" i="3" s="1"/>
  <c r="F26" i="3" a="1"/>
  <c r="F26" i="3" s="1"/>
  <c r="G26" i="3" a="1"/>
  <c r="G26" i="3" s="1"/>
  <c r="H26" i="3" a="1"/>
  <c r="H26" i="3" s="1"/>
  <c r="I26" i="3" a="1"/>
  <c r="I26" i="3" s="1"/>
  <c r="J26" i="3" a="1"/>
  <c r="J26" i="3" s="1"/>
  <c r="N18" i="3" a="1"/>
  <c r="N18" i="3" s="1"/>
  <c r="M18" i="3" a="1"/>
  <c r="M18" i="3" s="1"/>
  <c r="L18" i="3" a="1"/>
  <c r="L18" i="3" s="1"/>
  <c r="D18" i="3" a="1"/>
  <c r="D18" i="3" s="1"/>
  <c r="E18" i="3" a="1"/>
  <c r="E18" i="3" s="1"/>
  <c r="F18" i="3" a="1"/>
  <c r="F18" i="3" s="1"/>
  <c r="G18" i="3" a="1"/>
  <c r="G18" i="3" s="1"/>
  <c r="H18" i="3" a="1"/>
  <c r="H18" i="3" s="1"/>
  <c r="I18" i="3" a="1"/>
  <c r="I18" i="3" s="1"/>
  <c r="J18" i="3" a="1"/>
  <c r="J18" i="3" s="1"/>
  <c r="G14" i="3" a="1"/>
  <c r="G14" i="3" s="1"/>
  <c r="M261" i="3" a="1"/>
  <c r="M261" i="3" s="1"/>
  <c r="N261" i="3" a="1"/>
  <c r="N261" i="3" s="1"/>
  <c r="L261" i="3" a="1"/>
  <c r="L261" i="3" s="1"/>
  <c r="D261" i="3" a="1"/>
  <c r="D261" i="3" s="1"/>
  <c r="F261" i="3" a="1"/>
  <c r="F261" i="3" s="1"/>
  <c r="I261" i="3" a="1"/>
  <c r="I261" i="3" s="1"/>
  <c r="J261" i="3" a="1"/>
  <c r="J261" i="3" s="1"/>
  <c r="G261" i="3" a="1"/>
  <c r="G261" i="3" s="1"/>
  <c r="H261" i="3" a="1"/>
  <c r="H261" i="3" s="1"/>
  <c r="E261" i="3" a="1"/>
  <c r="E261" i="3" s="1"/>
  <c r="M254" i="3" a="1"/>
  <c r="M254" i="3" s="1"/>
  <c r="N254" i="3" a="1"/>
  <c r="N254" i="3" s="1"/>
  <c r="L254" i="3" a="1"/>
  <c r="L254" i="3" s="1"/>
  <c r="H254" i="3" a="1"/>
  <c r="H254" i="3" s="1"/>
  <c r="I254" i="3" a="1"/>
  <c r="I254" i="3" s="1"/>
  <c r="J254" i="3" a="1"/>
  <c r="J254" i="3" s="1"/>
  <c r="D254" i="3" a="1"/>
  <c r="D254" i="3" s="1"/>
  <c r="E254" i="3" a="1"/>
  <c r="E254" i="3" s="1"/>
  <c r="F254" i="3" a="1"/>
  <c r="F254" i="3" s="1"/>
  <c r="G254" i="3" a="1"/>
  <c r="G254" i="3" s="1"/>
  <c r="M246" i="3" a="1"/>
  <c r="M246" i="3" s="1"/>
  <c r="N246" i="3" a="1"/>
  <c r="N246" i="3" s="1"/>
  <c r="L246" i="3" a="1"/>
  <c r="L246" i="3" s="1"/>
  <c r="J246" i="3" a="1"/>
  <c r="J246" i="3" s="1"/>
  <c r="D246" i="3" a="1"/>
  <c r="D246" i="3" s="1"/>
  <c r="E246" i="3" a="1"/>
  <c r="E246" i="3" s="1"/>
  <c r="F246" i="3" a="1"/>
  <c r="F246" i="3" s="1"/>
  <c r="G246" i="3" a="1"/>
  <c r="G246" i="3" s="1"/>
  <c r="H246" i="3" a="1"/>
  <c r="H246" i="3" s="1"/>
  <c r="I246" i="3" a="1"/>
  <c r="I246" i="3" s="1"/>
  <c r="M238" i="3" a="1"/>
  <c r="M238" i="3" s="1"/>
  <c r="N238" i="3" a="1"/>
  <c r="N238" i="3" s="1"/>
  <c r="L238" i="3" a="1"/>
  <c r="L238" i="3" s="1"/>
  <c r="D238" i="3" a="1"/>
  <c r="D238" i="3" s="1"/>
  <c r="E238" i="3" a="1"/>
  <c r="E238" i="3" s="1"/>
  <c r="F238" i="3" a="1"/>
  <c r="F238" i="3" s="1"/>
  <c r="G238" i="3" a="1"/>
  <c r="G238" i="3" s="1"/>
  <c r="H238" i="3" a="1"/>
  <c r="H238" i="3" s="1"/>
  <c r="I238" i="3" a="1"/>
  <c r="I238" i="3" s="1"/>
  <c r="J238" i="3" a="1"/>
  <c r="J238" i="3" s="1"/>
  <c r="M230" i="3" a="1"/>
  <c r="M230" i="3" s="1"/>
  <c r="N230" i="3" a="1"/>
  <c r="N230" i="3" s="1"/>
  <c r="L230" i="3" a="1"/>
  <c r="L230" i="3" s="1"/>
  <c r="F230" i="3" a="1"/>
  <c r="F230" i="3" s="1"/>
  <c r="G230" i="3" a="1"/>
  <c r="G230" i="3" s="1"/>
  <c r="H230" i="3" a="1"/>
  <c r="H230" i="3" s="1"/>
  <c r="I230" i="3" a="1"/>
  <c r="I230" i="3" s="1"/>
  <c r="J230" i="3" a="1"/>
  <c r="J230" i="3" s="1"/>
  <c r="D230" i="3" a="1"/>
  <c r="D230" i="3" s="1"/>
  <c r="E230" i="3" a="1"/>
  <c r="E230" i="3" s="1"/>
  <c r="M223" i="3" a="1"/>
  <c r="M223" i="3" s="1"/>
  <c r="N223" i="3" a="1"/>
  <c r="N223" i="3" s="1"/>
  <c r="L223" i="3" a="1"/>
  <c r="L223" i="3" s="1"/>
  <c r="D223" i="3" a="1"/>
  <c r="D223" i="3" s="1"/>
  <c r="E223" i="3" a="1"/>
  <c r="E223" i="3" s="1"/>
  <c r="F223" i="3" a="1"/>
  <c r="F223" i="3" s="1"/>
  <c r="G223" i="3" a="1"/>
  <c r="G223" i="3" s="1"/>
  <c r="H223" i="3" a="1"/>
  <c r="H223" i="3" s="1"/>
  <c r="I223" i="3" a="1"/>
  <c r="I223" i="3" s="1"/>
  <c r="J223" i="3" a="1"/>
  <c r="J223" i="3" s="1"/>
  <c r="M216" i="3" a="1"/>
  <c r="M216" i="3" s="1"/>
  <c r="N216" i="3" a="1"/>
  <c r="N216" i="3" s="1"/>
  <c r="L216" i="3" a="1"/>
  <c r="L216" i="3" s="1"/>
  <c r="G216" i="3" a="1"/>
  <c r="G216" i="3" s="1"/>
  <c r="H216" i="3" a="1"/>
  <c r="H216" i="3" s="1"/>
  <c r="I216" i="3" a="1"/>
  <c r="I216" i="3" s="1"/>
  <c r="J216" i="3" a="1"/>
  <c r="J216" i="3" s="1"/>
  <c r="D216" i="3" a="1"/>
  <c r="D216" i="3" s="1"/>
  <c r="E216" i="3" a="1"/>
  <c r="E216" i="3" s="1"/>
  <c r="F216" i="3" a="1"/>
  <c r="F216" i="3" s="1"/>
  <c r="M208" i="3" a="1"/>
  <c r="M208" i="3" s="1"/>
  <c r="N208" i="3" a="1"/>
  <c r="N208" i="3" s="1"/>
  <c r="L208" i="3" a="1"/>
  <c r="L208" i="3" s="1"/>
  <c r="D208" i="3" a="1"/>
  <c r="D208" i="3" s="1"/>
  <c r="E208" i="3" a="1"/>
  <c r="E208" i="3" s="1"/>
  <c r="F208" i="3" a="1"/>
  <c r="F208" i="3" s="1"/>
  <c r="G208" i="3" a="1"/>
  <c r="G208" i="3" s="1"/>
  <c r="H208" i="3" a="1"/>
  <c r="H208" i="3" s="1"/>
  <c r="I208" i="3" a="1"/>
  <c r="I208" i="3" s="1"/>
  <c r="J208" i="3" a="1"/>
  <c r="J208" i="3" s="1"/>
  <c r="M200" i="3" a="1"/>
  <c r="M200" i="3" s="1"/>
  <c r="N200" i="3" a="1"/>
  <c r="N200" i="3" s="1"/>
  <c r="L200" i="3" a="1"/>
  <c r="L200" i="3" s="1"/>
  <c r="G200" i="3" a="1"/>
  <c r="G200" i="3" s="1"/>
  <c r="H200" i="3" a="1"/>
  <c r="H200" i="3" s="1"/>
  <c r="I200" i="3" a="1"/>
  <c r="I200" i="3" s="1"/>
  <c r="J200" i="3" a="1"/>
  <c r="J200" i="3" s="1"/>
  <c r="D200" i="3" a="1"/>
  <c r="D200" i="3" s="1"/>
  <c r="E200" i="3" a="1"/>
  <c r="E200" i="3" s="1"/>
  <c r="F200" i="3" a="1"/>
  <c r="F200" i="3" s="1"/>
  <c r="M192" i="3" a="1"/>
  <c r="M192" i="3" s="1"/>
  <c r="N192" i="3" a="1"/>
  <c r="N192" i="3" s="1"/>
  <c r="L192" i="3" a="1"/>
  <c r="L192" i="3" s="1"/>
  <c r="J192" i="3" a="1"/>
  <c r="J192" i="3" s="1"/>
  <c r="D192" i="3" a="1"/>
  <c r="D192" i="3" s="1"/>
  <c r="E192" i="3" a="1"/>
  <c r="E192" i="3" s="1"/>
  <c r="F192" i="3" a="1"/>
  <c r="F192" i="3" s="1"/>
  <c r="G192" i="3" a="1"/>
  <c r="G192" i="3" s="1"/>
  <c r="H192" i="3" a="1"/>
  <c r="H192" i="3" s="1"/>
  <c r="I192" i="3" a="1"/>
  <c r="I192" i="3" s="1"/>
  <c r="M184" i="3" a="1"/>
  <c r="M184" i="3" s="1"/>
  <c r="N184" i="3" a="1"/>
  <c r="N184" i="3" s="1"/>
  <c r="L184" i="3" a="1"/>
  <c r="L184" i="3" s="1"/>
  <c r="E184" i="3" a="1"/>
  <c r="E184" i="3" s="1"/>
  <c r="F184" i="3" a="1"/>
  <c r="F184" i="3" s="1"/>
  <c r="G184" i="3" a="1"/>
  <c r="G184" i="3" s="1"/>
  <c r="H184" i="3" a="1"/>
  <c r="H184" i="3" s="1"/>
  <c r="I184" i="3" a="1"/>
  <c r="I184" i="3" s="1"/>
  <c r="J184" i="3" a="1"/>
  <c r="J184" i="3" s="1"/>
  <c r="D184" i="3" a="1"/>
  <c r="D184" i="3" s="1"/>
  <c r="M176" i="3" a="1"/>
  <c r="M176" i="3" s="1"/>
  <c r="N176" i="3" a="1"/>
  <c r="N176" i="3" s="1"/>
  <c r="L176" i="3" a="1"/>
  <c r="L176" i="3" s="1"/>
  <c r="F176" i="3" a="1"/>
  <c r="F176" i="3" s="1"/>
  <c r="G176" i="3" a="1"/>
  <c r="G176" i="3" s="1"/>
  <c r="H176" i="3" a="1"/>
  <c r="H176" i="3" s="1"/>
  <c r="I176" i="3" a="1"/>
  <c r="I176" i="3" s="1"/>
  <c r="J176" i="3" a="1"/>
  <c r="J176" i="3" s="1"/>
  <c r="D176" i="3" a="1"/>
  <c r="D176" i="3" s="1"/>
  <c r="E176" i="3" a="1"/>
  <c r="E176" i="3" s="1"/>
  <c r="M168" i="3" a="1"/>
  <c r="M168" i="3" s="1"/>
  <c r="N168" i="3" a="1"/>
  <c r="N168" i="3" s="1"/>
  <c r="L168" i="3" a="1"/>
  <c r="L168" i="3" s="1"/>
  <c r="J168" i="3" a="1"/>
  <c r="J168" i="3" s="1"/>
  <c r="D168" i="3" a="1"/>
  <c r="D168" i="3" s="1"/>
  <c r="E168" i="3" a="1"/>
  <c r="E168" i="3" s="1"/>
  <c r="F168" i="3" a="1"/>
  <c r="F168" i="3" s="1"/>
  <c r="G168" i="3" a="1"/>
  <c r="G168" i="3" s="1"/>
  <c r="H168" i="3" a="1"/>
  <c r="H168" i="3" s="1"/>
  <c r="I168" i="3" a="1"/>
  <c r="I168" i="3" s="1"/>
  <c r="N160" i="3" a="1"/>
  <c r="N160" i="3" s="1"/>
  <c r="M160" i="3" a="1"/>
  <c r="M160" i="3" s="1"/>
  <c r="L160" i="3" a="1"/>
  <c r="L160" i="3" s="1"/>
  <c r="J160" i="3" a="1"/>
  <c r="J160" i="3" s="1"/>
  <c r="D160" i="3" a="1"/>
  <c r="D160" i="3" s="1"/>
  <c r="E160" i="3" a="1"/>
  <c r="E160" i="3" s="1"/>
  <c r="F160" i="3" a="1"/>
  <c r="F160" i="3" s="1"/>
  <c r="G160" i="3" a="1"/>
  <c r="G160" i="3" s="1"/>
  <c r="H160" i="3" a="1"/>
  <c r="H160" i="3" s="1"/>
  <c r="I160" i="3" a="1"/>
  <c r="I160" i="3" s="1"/>
  <c r="M153" i="3" a="1"/>
  <c r="M153" i="3" s="1"/>
  <c r="N153" i="3" a="1"/>
  <c r="N153" i="3" s="1"/>
  <c r="L153" i="3" a="1"/>
  <c r="L153" i="3" s="1"/>
  <c r="G153" i="3" a="1"/>
  <c r="G153" i="3" s="1"/>
  <c r="H153" i="3" a="1"/>
  <c r="H153" i="3" s="1"/>
  <c r="I153" i="3" a="1"/>
  <c r="I153" i="3" s="1"/>
  <c r="J153" i="3" a="1"/>
  <c r="J153" i="3" s="1"/>
  <c r="D153" i="3" a="1"/>
  <c r="D153" i="3" s="1"/>
  <c r="E153" i="3" a="1"/>
  <c r="E153" i="3" s="1"/>
  <c r="F153" i="3" a="1"/>
  <c r="F153" i="3" s="1"/>
  <c r="M145" i="3" a="1"/>
  <c r="M145" i="3" s="1"/>
  <c r="N145" i="3" a="1"/>
  <c r="N145" i="3" s="1"/>
  <c r="L145" i="3" a="1"/>
  <c r="L145" i="3" s="1"/>
  <c r="J145" i="3" a="1"/>
  <c r="J145" i="3" s="1"/>
  <c r="D145" i="3" a="1"/>
  <c r="D145" i="3" s="1"/>
  <c r="E145" i="3" a="1"/>
  <c r="E145" i="3" s="1"/>
  <c r="F145" i="3" a="1"/>
  <c r="F145" i="3" s="1"/>
  <c r="G145" i="3" a="1"/>
  <c r="G145" i="3" s="1"/>
  <c r="H145" i="3" a="1"/>
  <c r="H145" i="3" s="1"/>
  <c r="I145" i="3" a="1"/>
  <c r="I145" i="3" s="1"/>
  <c r="M137" i="3" a="1"/>
  <c r="M137" i="3" s="1"/>
  <c r="N137" i="3" a="1"/>
  <c r="N137" i="3" s="1"/>
  <c r="L137" i="3" a="1"/>
  <c r="L137" i="3" s="1"/>
  <c r="G137" i="3" a="1"/>
  <c r="G137" i="3" s="1"/>
  <c r="H137" i="3" a="1"/>
  <c r="H137" i="3" s="1"/>
  <c r="I137" i="3" a="1"/>
  <c r="I137" i="3" s="1"/>
  <c r="J137" i="3" a="1"/>
  <c r="J137" i="3" s="1"/>
  <c r="D137" i="3" a="1"/>
  <c r="D137" i="3" s="1"/>
  <c r="E137" i="3" a="1"/>
  <c r="E137" i="3" s="1"/>
  <c r="F137" i="3" a="1"/>
  <c r="F137" i="3" s="1"/>
  <c r="M129" i="3" a="1"/>
  <c r="M129" i="3" s="1"/>
  <c r="N129" i="3" a="1"/>
  <c r="N129" i="3" s="1"/>
  <c r="L129" i="3" a="1"/>
  <c r="L129" i="3" s="1"/>
  <c r="I129" i="3" a="1"/>
  <c r="I129" i="3" s="1"/>
  <c r="J129" i="3" a="1"/>
  <c r="J129" i="3" s="1"/>
  <c r="D129" i="3" a="1"/>
  <c r="D129" i="3" s="1"/>
  <c r="E129" i="3" a="1"/>
  <c r="E129" i="3" s="1"/>
  <c r="F129" i="3" a="1"/>
  <c r="F129" i="3" s="1"/>
  <c r="G129" i="3" a="1"/>
  <c r="G129" i="3" s="1"/>
  <c r="H129" i="3" a="1"/>
  <c r="H129" i="3" s="1"/>
  <c r="M121" i="3" a="1"/>
  <c r="M121" i="3" s="1"/>
  <c r="N121" i="3" a="1"/>
  <c r="N121" i="3" s="1"/>
  <c r="L121" i="3" a="1"/>
  <c r="L121" i="3" s="1"/>
  <c r="I121" i="3" a="1"/>
  <c r="I121" i="3" s="1"/>
  <c r="J121" i="3" a="1"/>
  <c r="J121" i="3" s="1"/>
  <c r="D121" i="3" a="1"/>
  <c r="D121" i="3" s="1"/>
  <c r="E121" i="3" a="1"/>
  <c r="E121" i="3" s="1"/>
  <c r="F121" i="3" a="1"/>
  <c r="F121" i="3" s="1"/>
  <c r="G121" i="3" a="1"/>
  <c r="G121" i="3" s="1"/>
  <c r="H121" i="3" a="1"/>
  <c r="H121" i="3" s="1"/>
  <c r="M113" i="3" a="1"/>
  <c r="M113" i="3" s="1"/>
  <c r="N113" i="3" a="1"/>
  <c r="N113" i="3" s="1"/>
  <c r="L113" i="3" a="1"/>
  <c r="L113" i="3" s="1"/>
  <c r="D113" i="3" a="1"/>
  <c r="D113" i="3" s="1"/>
  <c r="E113" i="3" a="1"/>
  <c r="E113" i="3" s="1"/>
  <c r="F113" i="3" a="1"/>
  <c r="F113" i="3" s="1"/>
  <c r="G113" i="3" a="1"/>
  <c r="G113" i="3" s="1"/>
  <c r="H113" i="3" a="1"/>
  <c r="H113" i="3" s="1"/>
  <c r="I113" i="3" a="1"/>
  <c r="I113" i="3" s="1"/>
  <c r="J113" i="3" a="1"/>
  <c r="J113" i="3" s="1"/>
  <c r="M105" i="3" a="1"/>
  <c r="M105" i="3" s="1"/>
  <c r="N105" i="3" a="1"/>
  <c r="N105" i="3" s="1"/>
  <c r="L105" i="3" a="1"/>
  <c r="L105" i="3" s="1"/>
  <c r="D105" i="3" a="1"/>
  <c r="D105" i="3" s="1"/>
  <c r="E105" i="3" a="1"/>
  <c r="E105" i="3" s="1"/>
  <c r="F105" i="3" a="1"/>
  <c r="F105" i="3" s="1"/>
  <c r="G105" i="3" a="1"/>
  <c r="G105" i="3" s="1"/>
  <c r="H105" i="3" a="1"/>
  <c r="H105" i="3" s="1"/>
  <c r="I105" i="3" a="1"/>
  <c r="I105" i="3" s="1"/>
  <c r="J105" i="3" a="1"/>
  <c r="J105" i="3" s="1"/>
  <c r="M97" i="3" a="1"/>
  <c r="M97" i="3" s="1"/>
  <c r="N97" i="3" a="1"/>
  <c r="N97" i="3" s="1"/>
  <c r="L97" i="3" a="1"/>
  <c r="L97" i="3" s="1"/>
  <c r="D97" i="3" a="1"/>
  <c r="D97" i="3" s="1"/>
  <c r="E97" i="3" a="1"/>
  <c r="E97" i="3" s="1"/>
  <c r="F97" i="3" a="1"/>
  <c r="F97" i="3" s="1"/>
  <c r="G97" i="3" a="1"/>
  <c r="G97" i="3" s="1"/>
  <c r="H97" i="3" a="1"/>
  <c r="H97" i="3" s="1"/>
  <c r="I97" i="3" a="1"/>
  <c r="I97" i="3" s="1"/>
  <c r="J97" i="3" a="1"/>
  <c r="J97" i="3" s="1"/>
  <c r="M89" i="3" a="1"/>
  <c r="M89" i="3" s="1"/>
  <c r="N89" i="3" a="1"/>
  <c r="N89" i="3" s="1"/>
  <c r="L89" i="3" a="1"/>
  <c r="L89" i="3" s="1"/>
  <c r="F89" i="3" a="1"/>
  <c r="F89" i="3" s="1"/>
  <c r="G89" i="3" a="1"/>
  <c r="G89" i="3" s="1"/>
  <c r="H89" i="3" a="1"/>
  <c r="H89" i="3" s="1"/>
  <c r="I89" i="3" a="1"/>
  <c r="I89" i="3" s="1"/>
  <c r="J89" i="3" a="1"/>
  <c r="J89" i="3" s="1"/>
  <c r="D89" i="3" a="1"/>
  <c r="D89" i="3" s="1"/>
  <c r="E89" i="3" a="1"/>
  <c r="E89" i="3" s="1"/>
  <c r="M81" i="3" a="1"/>
  <c r="M81" i="3" s="1"/>
  <c r="N81" i="3" a="1"/>
  <c r="N81" i="3" s="1"/>
  <c r="L81" i="3" a="1"/>
  <c r="L81" i="3" s="1"/>
  <c r="E81" i="3" a="1"/>
  <c r="E81" i="3" s="1"/>
  <c r="F81" i="3" a="1"/>
  <c r="F81" i="3" s="1"/>
  <c r="G81" i="3" a="1"/>
  <c r="G81" i="3" s="1"/>
  <c r="H81" i="3" a="1"/>
  <c r="H81" i="3" s="1"/>
  <c r="I81" i="3" a="1"/>
  <c r="I81" i="3" s="1"/>
  <c r="J81" i="3" a="1"/>
  <c r="J81" i="3" s="1"/>
  <c r="D81" i="3" a="1"/>
  <c r="D81" i="3" s="1"/>
  <c r="M73" i="3" a="1"/>
  <c r="M73" i="3" s="1"/>
  <c r="N73" i="3" a="1"/>
  <c r="N73" i="3" s="1"/>
  <c r="L73" i="3" a="1"/>
  <c r="L73" i="3" s="1"/>
  <c r="G73" i="3" a="1"/>
  <c r="G73" i="3" s="1"/>
  <c r="J73" i="3" a="1"/>
  <c r="J73" i="3" s="1"/>
  <c r="F73" i="3" a="1"/>
  <c r="F73" i="3" s="1"/>
  <c r="D73" i="3" a="1"/>
  <c r="D73" i="3" s="1"/>
  <c r="E73" i="3" a="1"/>
  <c r="E73" i="3" s="1"/>
  <c r="H73" i="3" a="1"/>
  <c r="H73" i="3" s="1"/>
  <c r="I73" i="3" a="1"/>
  <c r="I73" i="3" s="1"/>
  <c r="M65" i="3" a="1"/>
  <c r="M65" i="3" s="1"/>
  <c r="N65" i="3" a="1"/>
  <c r="N65" i="3" s="1"/>
  <c r="L65" i="3" a="1"/>
  <c r="L65" i="3" s="1"/>
  <c r="D65" i="3" a="1"/>
  <c r="D65" i="3" s="1"/>
  <c r="E65" i="3" a="1"/>
  <c r="E65" i="3" s="1"/>
  <c r="F65" i="3" a="1"/>
  <c r="F65" i="3" s="1"/>
  <c r="G65" i="3" a="1"/>
  <c r="G65" i="3" s="1"/>
  <c r="H65" i="3" a="1"/>
  <c r="H65" i="3" s="1"/>
  <c r="I65" i="3" a="1"/>
  <c r="I65" i="3" s="1"/>
  <c r="J65" i="3" a="1"/>
  <c r="J65" i="3" s="1"/>
  <c r="M57" i="3" a="1"/>
  <c r="M57" i="3" s="1"/>
  <c r="N57" i="3" a="1"/>
  <c r="N57" i="3" s="1"/>
  <c r="L57" i="3" a="1"/>
  <c r="L57" i="3" s="1"/>
  <c r="H57" i="3" a="1"/>
  <c r="H57" i="3" s="1"/>
  <c r="I57" i="3" a="1"/>
  <c r="I57" i="3" s="1"/>
  <c r="J57" i="3" a="1"/>
  <c r="J57" i="3" s="1"/>
  <c r="D57" i="3" a="1"/>
  <c r="D57" i="3" s="1"/>
  <c r="E57" i="3" a="1"/>
  <c r="E57" i="3" s="1"/>
  <c r="F57" i="3" a="1"/>
  <c r="F57" i="3" s="1"/>
  <c r="G57" i="3" a="1"/>
  <c r="G57" i="3" s="1"/>
  <c r="M49" i="3" a="1"/>
  <c r="M49" i="3" s="1"/>
  <c r="N49" i="3" a="1"/>
  <c r="N49" i="3" s="1"/>
  <c r="L49" i="3" a="1"/>
  <c r="L49" i="3" s="1"/>
  <c r="I49" i="3" a="1"/>
  <c r="I49" i="3" s="1"/>
  <c r="J49" i="3" a="1"/>
  <c r="J49" i="3" s="1"/>
  <c r="D49" i="3" a="1"/>
  <c r="D49" i="3" s="1"/>
  <c r="E49" i="3" a="1"/>
  <c r="E49" i="3" s="1"/>
  <c r="F49" i="3" a="1"/>
  <c r="F49" i="3" s="1"/>
  <c r="G49" i="3" a="1"/>
  <c r="G49" i="3" s="1"/>
  <c r="H49" i="3" a="1"/>
  <c r="H49" i="3" s="1"/>
  <c r="M41" i="3" a="1"/>
  <c r="M41" i="3" s="1"/>
  <c r="N41" i="3" a="1"/>
  <c r="N41" i="3" s="1"/>
  <c r="L41" i="3" a="1"/>
  <c r="L41" i="3" s="1"/>
  <c r="I41" i="3" a="1"/>
  <c r="I41" i="3" s="1"/>
  <c r="J41" i="3" a="1"/>
  <c r="J41" i="3" s="1"/>
  <c r="D41" i="3" a="1"/>
  <c r="D41" i="3" s="1"/>
  <c r="E41" i="3" a="1"/>
  <c r="E41" i="3" s="1"/>
  <c r="F41" i="3" a="1"/>
  <c r="F41" i="3" s="1"/>
  <c r="G41" i="3" a="1"/>
  <c r="G41" i="3" s="1"/>
  <c r="H41" i="3" a="1"/>
  <c r="H41" i="3" s="1"/>
  <c r="M33" i="3" a="1"/>
  <c r="M33" i="3" s="1"/>
  <c r="N33" i="3" a="1"/>
  <c r="N33" i="3" s="1"/>
  <c r="L33" i="3" a="1"/>
  <c r="L33" i="3" s="1"/>
  <c r="I33" i="3" a="1"/>
  <c r="I33" i="3" s="1"/>
  <c r="J33" i="3" a="1"/>
  <c r="J33" i="3" s="1"/>
  <c r="D33" i="3" a="1"/>
  <c r="D33" i="3" s="1"/>
  <c r="E33" i="3" a="1"/>
  <c r="E33" i="3" s="1"/>
  <c r="F33" i="3" a="1"/>
  <c r="F33" i="3" s="1"/>
  <c r="G33" i="3" a="1"/>
  <c r="G33" i="3" s="1"/>
  <c r="H33" i="3" a="1"/>
  <c r="H33" i="3" s="1"/>
  <c r="M25" i="3" a="1"/>
  <c r="M25" i="3" s="1"/>
  <c r="N25" i="3" a="1"/>
  <c r="N25" i="3" s="1"/>
  <c r="L25" i="3" a="1"/>
  <c r="L25" i="3" s="1"/>
  <c r="J25" i="3" a="1"/>
  <c r="J25" i="3" s="1"/>
  <c r="D25" i="3" a="1"/>
  <c r="D25" i="3" s="1"/>
  <c r="E25" i="3" a="1"/>
  <c r="E25" i="3" s="1"/>
  <c r="F25" i="3" a="1"/>
  <c r="F25" i="3" s="1"/>
  <c r="G25" i="3" a="1"/>
  <c r="G25" i="3" s="1"/>
  <c r="H25" i="3" a="1"/>
  <c r="H25" i="3" s="1"/>
  <c r="I25" i="3" a="1"/>
  <c r="I25" i="3" s="1"/>
  <c r="M17" i="3" a="1"/>
  <c r="M17" i="3" s="1"/>
  <c r="N17" i="3" a="1"/>
  <c r="N17" i="3" s="1"/>
  <c r="L17" i="3" a="1"/>
  <c r="L17" i="3" s="1"/>
  <c r="D17" i="3" a="1"/>
  <c r="D17" i="3" s="1"/>
  <c r="E17" i="3" a="1"/>
  <c r="E17" i="3" s="1"/>
  <c r="F17" i="3" a="1"/>
  <c r="F17" i="3" s="1"/>
  <c r="G17" i="3" a="1"/>
  <c r="G17" i="3" s="1"/>
  <c r="H17" i="3" a="1"/>
  <c r="H17" i="3" s="1"/>
  <c r="I17" i="3" a="1"/>
  <c r="I17" i="3" s="1"/>
  <c r="J17" i="3" a="1"/>
  <c r="J17" i="3" s="1"/>
  <c r="F14" i="3" a="1"/>
  <c r="F14" i="3" s="1"/>
  <c r="M260" i="3" a="1"/>
  <c r="M260" i="3" s="1"/>
  <c r="N260" i="3" a="1"/>
  <c r="N260" i="3" s="1"/>
  <c r="L260" i="3" a="1"/>
  <c r="L260" i="3" s="1"/>
  <c r="E260" i="3" a="1"/>
  <c r="E260" i="3" s="1"/>
  <c r="F260" i="3" a="1"/>
  <c r="F260" i="3" s="1"/>
  <c r="H260" i="3" a="1"/>
  <c r="H260" i="3" s="1"/>
  <c r="I260" i="3" a="1"/>
  <c r="I260" i="3" s="1"/>
  <c r="D260" i="3" a="1"/>
  <c r="D260" i="3" s="1"/>
  <c r="G260" i="3" a="1"/>
  <c r="G260" i="3" s="1"/>
  <c r="J260" i="3" a="1"/>
  <c r="J260" i="3" s="1"/>
  <c r="M253" i="3" a="1"/>
  <c r="M253" i="3" s="1"/>
  <c r="N253" i="3" a="1"/>
  <c r="N253" i="3" s="1"/>
  <c r="L253" i="3" a="1"/>
  <c r="L253" i="3" s="1"/>
  <c r="G253" i="3" a="1"/>
  <c r="G253" i="3" s="1"/>
  <c r="H253" i="3" a="1"/>
  <c r="H253" i="3" s="1"/>
  <c r="I253" i="3" a="1"/>
  <c r="I253" i="3" s="1"/>
  <c r="J253" i="3" a="1"/>
  <c r="J253" i="3" s="1"/>
  <c r="D253" i="3" a="1"/>
  <c r="D253" i="3" s="1"/>
  <c r="E253" i="3" a="1"/>
  <c r="E253" i="3" s="1"/>
  <c r="F253" i="3" a="1"/>
  <c r="F253" i="3" s="1"/>
  <c r="M245" i="3" a="1"/>
  <c r="M245" i="3" s="1"/>
  <c r="N245" i="3" a="1"/>
  <c r="N245" i="3" s="1"/>
  <c r="L245" i="3" a="1"/>
  <c r="L245" i="3" s="1"/>
  <c r="I245" i="3" a="1"/>
  <c r="I245" i="3" s="1"/>
  <c r="J245" i="3" a="1"/>
  <c r="J245" i="3" s="1"/>
  <c r="D245" i="3" a="1"/>
  <c r="D245" i="3" s="1"/>
  <c r="E245" i="3" a="1"/>
  <c r="E245" i="3" s="1"/>
  <c r="F245" i="3" a="1"/>
  <c r="F245" i="3" s="1"/>
  <c r="G245" i="3" a="1"/>
  <c r="G245" i="3" s="1"/>
  <c r="H245" i="3" a="1"/>
  <c r="H245" i="3" s="1"/>
  <c r="M237" i="3" a="1"/>
  <c r="M237" i="3" s="1"/>
  <c r="N237" i="3" a="1"/>
  <c r="N237" i="3" s="1"/>
  <c r="L237" i="3" a="1"/>
  <c r="L237" i="3" s="1"/>
  <c r="D237" i="3" a="1"/>
  <c r="D237" i="3" s="1"/>
  <c r="E237" i="3" a="1"/>
  <c r="E237" i="3" s="1"/>
  <c r="F237" i="3" a="1"/>
  <c r="F237" i="3" s="1"/>
  <c r="G237" i="3" a="1"/>
  <c r="G237" i="3" s="1"/>
  <c r="H237" i="3" a="1"/>
  <c r="H237" i="3" s="1"/>
  <c r="I237" i="3" a="1"/>
  <c r="I237" i="3" s="1"/>
  <c r="J237" i="3" a="1"/>
  <c r="J237" i="3" s="1"/>
  <c r="M229" i="3" a="1"/>
  <c r="M229" i="3" s="1"/>
  <c r="N229" i="3" a="1"/>
  <c r="N229" i="3" s="1"/>
  <c r="L229" i="3" a="1"/>
  <c r="L229" i="3" s="1"/>
  <c r="E229" i="3" a="1"/>
  <c r="E229" i="3" s="1"/>
  <c r="F229" i="3" a="1"/>
  <c r="F229" i="3" s="1"/>
  <c r="G229" i="3" a="1"/>
  <c r="G229" i="3" s="1"/>
  <c r="H229" i="3" a="1"/>
  <c r="H229" i="3" s="1"/>
  <c r="I229" i="3" a="1"/>
  <c r="I229" i="3" s="1"/>
  <c r="J229" i="3" a="1"/>
  <c r="J229" i="3" s="1"/>
  <c r="D229" i="3" a="1"/>
  <c r="D229" i="3" s="1"/>
  <c r="M215" i="3" a="1"/>
  <c r="M215" i="3" s="1"/>
  <c r="N215" i="3" a="1"/>
  <c r="N215" i="3" s="1"/>
  <c r="L215" i="3" a="1"/>
  <c r="L215" i="3" s="1"/>
  <c r="G215" i="3" a="1"/>
  <c r="G215" i="3" s="1"/>
  <c r="H215" i="3" a="1"/>
  <c r="H215" i="3" s="1"/>
  <c r="I215" i="3" a="1"/>
  <c r="I215" i="3" s="1"/>
  <c r="J215" i="3" a="1"/>
  <c r="J215" i="3" s="1"/>
  <c r="D215" i="3" a="1"/>
  <c r="D215" i="3" s="1"/>
  <c r="E215" i="3" a="1"/>
  <c r="E215" i="3" s="1"/>
  <c r="F215" i="3" a="1"/>
  <c r="F215" i="3" s="1"/>
  <c r="M207" i="3" a="1"/>
  <c r="M207" i="3" s="1"/>
  <c r="N207" i="3" a="1"/>
  <c r="N207" i="3" s="1"/>
  <c r="L207" i="3" a="1"/>
  <c r="L207" i="3" s="1"/>
  <c r="D207" i="3" a="1"/>
  <c r="D207" i="3" s="1"/>
  <c r="E207" i="3" a="1"/>
  <c r="E207" i="3" s="1"/>
  <c r="F207" i="3" a="1"/>
  <c r="F207" i="3" s="1"/>
  <c r="G207" i="3" a="1"/>
  <c r="G207" i="3" s="1"/>
  <c r="H207" i="3" a="1"/>
  <c r="H207" i="3" s="1"/>
  <c r="I207" i="3" a="1"/>
  <c r="I207" i="3" s="1"/>
  <c r="J207" i="3" a="1"/>
  <c r="J207" i="3" s="1"/>
  <c r="M199" i="3" a="1"/>
  <c r="M199" i="3" s="1"/>
  <c r="N199" i="3" a="1"/>
  <c r="N199" i="3" s="1"/>
  <c r="L199" i="3" a="1"/>
  <c r="L199" i="3" s="1"/>
  <c r="F199" i="3" a="1"/>
  <c r="F199" i="3" s="1"/>
  <c r="G199" i="3" a="1"/>
  <c r="G199" i="3" s="1"/>
  <c r="H199" i="3" a="1"/>
  <c r="H199" i="3" s="1"/>
  <c r="I199" i="3" a="1"/>
  <c r="I199" i="3" s="1"/>
  <c r="J199" i="3" a="1"/>
  <c r="J199" i="3" s="1"/>
  <c r="D199" i="3" a="1"/>
  <c r="D199" i="3" s="1"/>
  <c r="E199" i="3" a="1"/>
  <c r="E199" i="3" s="1"/>
  <c r="M191" i="3" a="1"/>
  <c r="M191" i="3" s="1"/>
  <c r="N191" i="3" a="1"/>
  <c r="N191" i="3" s="1"/>
  <c r="L191" i="3" a="1"/>
  <c r="L191" i="3" s="1"/>
  <c r="I191" i="3" a="1"/>
  <c r="I191" i="3" s="1"/>
  <c r="J191" i="3" a="1"/>
  <c r="J191" i="3" s="1"/>
  <c r="D191" i="3" a="1"/>
  <c r="D191" i="3" s="1"/>
  <c r="E191" i="3" a="1"/>
  <c r="E191" i="3" s="1"/>
  <c r="F191" i="3" a="1"/>
  <c r="F191" i="3" s="1"/>
  <c r="G191" i="3" a="1"/>
  <c r="G191" i="3" s="1"/>
  <c r="H191" i="3" a="1"/>
  <c r="H191" i="3" s="1"/>
  <c r="M183" i="3" a="1"/>
  <c r="M183" i="3" s="1"/>
  <c r="N183" i="3" a="1"/>
  <c r="N183" i="3" s="1"/>
  <c r="L183" i="3" a="1"/>
  <c r="L183" i="3" s="1"/>
  <c r="D183" i="3" a="1"/>
  <c r="D183" i="3" s="1"/>
  <c r="E183" i="3" a="1"/>
  <c r="E183" i="3" s="1"/>
  <c r="F183" i="3" a="1"/>
  <c r="F183" i="3" s="1"/>
  <c r="G183" i="3" a="1"/>
  <c r="G183" i="3" s="1"/>
  <c r="H183" i="3" a="1"/>
  <c r="H183" i="3" s="1"/>
  <c r="I183" i="3" a="1"/>
  <c r="I183" i="3" s="1"/>
  <c r="J183" i="3" a="1"/>
  <c r="J183" i="3" s="1"/>
  <c r="M175" i="3" a="1"/>
  <c r="M175" i="3" s="1"/>
  <c r="N175" i="3" a="1"/>
  <c r="N175" i="3" s="1"/>
  <c r="L175" i="3" a="1"/>
  <c r="L175" i="3" s="1"/>
  <c r="E175" i="3" a="1"/>
  <c r="E175" i="3" s="1"/>
  <c r="F175" i="3" a="1"/>
  <c r="F175" i="3" s="1"/>
  <c r="G175" i="3" a="1"/>
  <c r="G175" i="3" s="1"/>
  <c r="H175" i="3" a="1"/>
  <c r="H175" i="3" s="1"/>
  <c r="I175" i="3" a="1"/>
  <c r="I175" i="3" s="1"/>
  <c r="J175" i="3" a="1"/>
  <c r="J175" i="3" s="1"/>
  <c r="D175" i="3" a="1"/>
  <c r="D175" i="3" s="1"/>
  <c r="M167" i="3" a="1"/>
  <c r="M167" i="3" s="1"/>
  <c r="N167" i="3" a="1"/>
  <c r="N167" i="3" s="1"/>
  <c r="L167" i="3" a="1"/>
  <c r="L167" i="3" s="1"/>
  <c r="I167" i="3" a="1"/>
  <c r="I167" i="3" s="1"/>
  <c r="J167" i="3" a="1"/>
  <c r="J167" i="3" s="1"/>
  <c r="D167" i="3" a="1"/>
  <c r="D167" i="3" s="1"/>
  <c r="E167" i="3" a="1"/>
  <c r="E167" i="3" s="1"/>
  <c r="F167" i="3" a="1"/>
  <c r="F167" i="3" s="1"/>
  <c r="G167" i="3" a="1"/>
  <c r="G167" i="3" s="1"/>
  <c r="H167" i="3" a="1"/>
  <c r="H167" i="3" s="1"/>
  <c r="N159" i="3" a="1"/>
  <c r="N159" i="3" s="1"/>
  <c r="M159" i="3" a="1"/>
  <c r="M159" i="3" s="1"/>
  <c r="L159" i="3" a="1"/>
  <c r="L159" i="3" s="1"/>
  <c r="J159" i="3" a="1"/>
  <c r="J159" i="3" s="1"/>
  <c r="D159" i="3" a="1"/>
  <c r="D159" i="3" s="1"/>
  <c r="E159" i="3" a="1"/>
  <c r="E159" i="3" s="1"/>
  <c r="F159" i="3" a="1"/>
  <c r="F159" i="3" s="1"/>
  <c r="G159" i="3" a="1"/>
  <c r="G159" i="3" s="1"/>
  <c r="H159" i="3" a="1"/>
  <c r="H159" i="3" s="1"/>
  <c r="I159" i="3" a="1"/>
  <c r="I159" i="3" s="1"/>
  <c r="N152" i="3" a="1"/>
  <c r="N152" i="3" s="1"/>
  <c r="M152" i="3" a="1"/>
  <c r="M152" i="3" s="1"/>
  <c r="L152" i="3" a="1"/>
  <c r="L152" i="3" s="1"/>
  <c r="G152" i="3" a="1"/>
  <c r="G152" i="3" s="1"/>
  <c r="H152" i="3" a="1"/>
  <c r="H152" i="3" s="1"/>
  <c r="I152" i="3" a="1"/>
  <c r="I152" i="3" s="1"/>
  <c r="J152" i="3" a="1"/>
  <c r="J152" i="3" s="1"/>
  <c r="D152" i="3" a="1"/>
  <c r="D152" i="3" s="1"/>
  <c r="E152" i="3" a="1"/>
  <c r="E152" i="3" s="1"/>
  <c r="F152" i="3" a="1"/>
  <c r="F152" i="3" s="1"/>
  <c r="N144" i="3" a="1"/>
  <c r="N144" i="3" s="1"/>
  <c r="M144" i="3" a="1"/>
  <c r="M144" i="3" s="1"/>
  <c r="L144" i="3" a="1"/>
  <c r="L144" i="3" s="1"/>
  <c r="D144" i="3" a="1"/>
  <c r="D144" i="3" s="1"/>
  <c r="E144" i="3" a="1"/>
  <c r="E144" i="3" s="1"/>
  <c r="F144" i="3" a="1"/>
  <c r="F144" i="3" s="1"/>
  <c r="G144" i="3" a="1"/>
  <c r="G144" i="3" s="1"/>
  <c r="H144" i="3" a="1"/>
  <c r="H144" i="3" s="1"/>
  <c r="I144" i="3" a="1"/>
  <c r="I144" i="3" s="1"/>
  <c r="J144" i="3" a="1"/>
  <c r="J144" i="3" s="1"/>
  <c r="N136" i="3" a="1"/>
  <c r="N136" i="3" s="1"/>
  <c r="M136" i="3" a="1"/>
  <c r="M136" i="3" s="1"/>
  <c r="L136" i="3" a="1"/>
  <c r="L136" i="3" s="1"/>
  <c r="F136" i="3" a="1"/>
  <c r="F136" i="3" s="1"/>
  <c r="G136" i="3" a="1"/>
  <c r="G136" i="3" s="1"/>
  <c r="H136" i="3" a="1"/>
  <c r="H136" i="3" s="1"/>
  <c r="I136" i="3" a="1"/>
  <c r="I136" i="3" s="1"/>
  <c r="J136" i="3" a="1"/>
  <c r="J136" i="3" s="1"/>
  <c r="D136" i="3" a="1"/>
  <c r="D136" i="3" s="1"/>
  <c r="E136" i="3" a="1"/>
  <c r="E136" i="3" s="1"/>
  <c r="N128" i="3" a="1"/>
  <c r="N128" i="3" s="1"/>
  <c r="M128" i="3" a="1"/>
  <c r="M128" i="3" s="1"/>
  <c r="L128" i="3" a="1"/>
  <c r="L128" i="3" s="1"/>
  <c r="H128" i="3" a="1"/>
  <c r="H128" i="3" s="1"/>
  <c r="I128" i="3" a="1"/>
  <c r="I128" i="3" s="1"/>
  <c r="J128" i="3" a="1"/>
  <c r="J128" i="3" s="1"/>
  <c r="D128" i="3" a="1"/>
  <c r="D128" i="3" s="1"/>
  <c r="E128" i="3" a="1"/>
  <c r="E128" i="3" s="1"/>
  <c r="F128" i="3" a="1"/>
  <c r="F128" i="3" s="1"/>
  <c r="G128" i="3" a="1"/>
  <c r="G128" i="3" s="1"/>
  <c r="N120" i="3" a="1"/>
  <c r="N120" i="3" s="1"/>
  <c r="M120" i="3" a="1"/>
  <c r="M120" i="3" s="1"/>
  <c r="L120" i="3" a="1"/>
  <c r="L120" i="3" s="1"/>
  <c r="H120" i="3" a="1"/>
  <c r="H120" i="3" s="1"/>
  <c r="I120" i="3" a="1"/>
  <c r="I120" i="3" s="1"/>
  <c r="J120" i="3" a="1"/>
  <c r="J120" i="3" s="1"/>
  <c r="D120" i="3" a="1"/>
  <c r="D120" i="3" s="1"/>
  <c r="E120" i="3" a="1"/>
  <c r="E120" i="3" s="1"/>
  <c r="F120" i="3" a="1"/>
  <c r="F120" i="3" s="1"/>
  <c r="G120" i="3" a="1"/>
  <c r="G120" i="3" s="1"/>
  <c r="M112" i="3" a="1"/>
  <c r="M112" i="3" s="1"/>
  <c r="N112" i="3" a="1"/>
  <c r="N112" i="3" s="1"/>
  <c r="L112" i="3" a="1"/>
  <c r="L112" i="3" s="1"/>
  <c r="E112" i="3" a="1"/>
  <c r="E112" i="3" s="1"/>
  <c r="F112" i="3" a="1"/>
  <c r="F112" i="3" s="1"/>
  <c r="G112" i="3" a="1"/>
  <c r="G112" i="3" s="1"/>
  <c r="H112" i="3" a="1"/>
  <c r="H112" i="3" s="1"/>
  <c r="I112" i="3" a="1"/>
  <c r="I112" i="3" s="1"/>
  <c r="D112" i="3" a="1"/>
  <c r="D112" i="3" s="1"/>
  <c r="J112" i="3" a="1"/>
  <c r="J112" i="3" s="1"/>
  <c r="M104" i="3" a="1"/>
  <c r="M104" i="3" s="1"/>
  <c r="N104" i="3" a="1"/>
  <c r="N104" i="3" s="1"/>
  <c r="L104" i="3" a="1"/>
  <c r="L104" i="3" s="1"/>
  <c r="J104" i="3" a="1"/>
  <c r="J104" i="3" s="1"/>
  <c r="D104" i="3" a="1"/>
  <c r="D104" i="3" s="1"/>
  <c r="E104" i="3" a="1"/>
  <c r="E104" i="3" s="1"/>
  <c r="F104" i="3" a="1"/>
  <c r="F104" i="3" s="1"/>
  <c r="G104" i="3" a="1"/>
  <c r="G104" i="3" s="1"/>
  <c r="H104" i="3" a="1"/>
  <c r="H104" i="3" s="1"/>
  <c r="I104" i="3" a="1"/>
  <c r="I104" i="3" s="1"/>
  <c r="M96" i="3" a="1"/>
  <c r="M96" i="3" s="1"/>
  <c r="N96" i="3" a="1"/>
  <c r="N96" i="3" s="1"/>
  <c r="L96" i="3" a="1"/>
  <c r="L96" i="3" s="1"/>
  <c r="D96" i="3" a="1"/>
  <c r="D96" i="3" s="1"/>
  <c r="E96" i="3" a="1"/>
  <c r="E96" i="3" s="1"/>
  <c r="F96" i="3" a="1"/>
  <c r="F96" i="3" s="1"/>
  <c r="G96" i="3" a="1"/>
  <c r="G96" i="3" s="1"/>
  <c r="H96" i="3" a="1"/>
  <c r="H96" i="3" s="1"/>
  <c r="I96" i="3" a="1"/>
  <c r="I96" i="3" s="1"/>
  <c r="J96" i="3" a="1"/>
  <c r="J96" i="3" s="1"/>
  <c r="M88" i="3" a="1"/>
  <c r="M88" i="3" s="1"/>
  <c r="N88" i="3" a="1"/>
  <c r="N88" i="3" s="1"/>
  <c r="L88" i="3" a="1"/>
  <c r="L88" i="3" s="1"/>
  <c r="G88" i="3" a="1"/>
  <c r="G88" i="3" s="1"/>
  <c r="H88" i="3" a="1"/>
  <c r="H88" i="3" s="1"/>
  <c r="I88" i="3" a="1"/>
  <c r="I88" i="3" s="1"/>
  <c r="D88" i="3" a="1"/>
  <c r="D88" i="3" s="1"/>
  <c r="J88" i="3" a="1"/>
  <c r="J88" i="3" s="1"/>
  <c r="E88" i="3" a="1"/>
  <c r="E88" i="3" s="1"/>
  <c r="F88" i="3" a="1"/>
  <c r="F88" i="3" s="1"/>
  <c r="M80" i="3" a="1"/>
  <c r="M80" i="3" s="1"/>
  <c r="N80" i="3" a="1"/>
  <c r="N80" i="3" s="1"/>
  <c r="L80" i="3" a="1"/>
  <c r="L80" i="3" s="1"/>
  <c r="D80" i="3" a="1"/>
  <c r="D80" i="3" s="1"/>
  <c r="E80" i="3" a="1"/>
  <c r="E80" i="3" s="1"/>
  <c r="F80" i="3" a="1"/>
  <c r="F80" i="3" s="1"/>
  <c r="G80" i="3" a="1"/>
  <c r="G80" i="3" s="1"/>
  <c r="H80" i="3" a="1"/>
  <c r="H80" i="3" s="1"/>
  <c r="I80" i="3" a="1"/>
  <c r="I80" i="3" s="1"/>
  <c r="J80" i="3" a="1"/>
  <c r="J80" i="3" s="1"/>
  <c r="M72" i="3" a="1"/>
  <c r="M72" i="3" s="1"/>
  <c r="N72" i="3" a="1"/>
  <c r="N72" i="3" s="1"/>
  <c r="L72" i="3" a="1"/>
  <c r="L72" i="3" s="1"/>
  <c r="F72" i="3" a="1"/>
  <c r="F72" i="3" s="1"/>
  <c r="I72" i="3" a="1"/>
  <c r="I72" i="3" s="1"/>
  <c r="J72" i="3" a="1"/>
  <c r="J72" i="3" s="1"/>
  <c r="E72" i="3" a="1"/>
  <c r="E72" i="3" s="1"/>
  <c r="D72" i="3" a="1"/>
  <c r="D72" i="3" s="1"/>
  <c r="G72" i="3" a="1"/>
  <c r="G72" i="3" s="1"/>
  <c r="H72" i="3" a="1"/>
  <c r="H72" i="3" s="1"/>
  <c r="M64" i="3" a="1"/>
  <c r="M64" i="3" s="1"/>
  <c r="N64" i="3" a="1"/>
  <c r="N64" i="3" s="1"/>
  <c r="L64" i="3" a="1"/>
  <c r="L64" i="3" s="1"/>
  <c r="D64" i="3" a="1"/>
  <c r="D64" i="3" s="1"/>
  <c r="E64" i="3" a="1"/>
  <c r="E64" i="3" s="1"/>
  <c r="F64" i="3" a="1"/>
  <c r="F64" i="3" s="1"/>
  <c r="G64" i="3" a="1"/>
  <c r="G64" i="3" s="1"/>
  <c r="H64" i="3" a="1"/>
  <c r="H64" i="3" s="1"/>
  <c r="I64" i="3" a="1"/>
  <c r="I64" i="3" s="1"/>
  <c r="J64" i="3" a="1"/>
  <c r="J64" i="3" s="1"/>
  <c r="M56" i="3" a="1"/>
  <c r="M56" i="3" s="1"/>
  <c r="N56" i="3" a="1"/>
  <c r="N56" i="3" s="1"/>
  <c r="L56" i="3" a="1"/>
  <c r="L56" i="3" s="1"/>
  <c r="G56" i="3" a="1"/>
  <c r="G56" i="3" s="1"/>
  <c r="H56" i="3" a="1"/>
  <c r="H56" i="3" s="1"/>
  <c r="I56" i="3" a="1"/>
  <c r="I56" i="3" s="1"/>
  <c r="J56" i="3" a="1"/>
  <c r="J56" i="3" s="1"/>
  <c r="D56" i="3" a="1"/>
  <c r="D56" i="3" s="1"/>
  <c r="E56" i="3" a="1"/>
  <c r="E56" i="3" s="1"/>
  <c r="F56" i="3" a="1"/>
  <c r="F56" i="3" s="1"/>
  <c r="M48" i="3" a="1"/>
  <c r="M48" i="3" s="1"/>
  <c r="N48" i="3" a="1"/>
  <c r="N48" i="3" s="1"/>
  <c r="L48" i="3" a="1"/>
  <c r="L48" i="3" s="1"/>
  <c r="H48" i="3" a="1"/>
  <c r="H48" i="3" s="1"/>
  <c r="I48" i="3" a="1"/>
  <c r="I48" i="3" s="1"/>
  <c r="J48" i="3" a="1"/>
  <c r="J48" i="3" s="1"/>
  <c r="D48" i="3" a="1"/>
  <c r="D48" i="3" s="1"/>
  <c r="E48" i="3" a="1"/>
  <c r="E48" i="3" s="1"/>
  <c r="F48" i="3" a="1"/>
  <c r="F48" i="3" s="1"/>
  <c r="G48" i="3" a="1"/>
  <c r="G48" i="3" s="1"/>
  <c r="M40" i="3" a="1"/>
  <c r="M40" i="3" s="1"/>
  <c r="N40" i="3" a="1"/>
  <c r="N40" i="3" s="1"/>
  <c r="L40" i="3" a="1"/>
  <c r="L40" i="3" s="1"/>
  <c r="H40" i="3" a="1"/>
  <c r="H40" i="3" s="1"/>
  <c r="I40" i="3" a="1"/>
  <c r="I40" i="3" s="1"/>
  <c r="J40" i="3" a="1"/>
  <c r="J40" i="3" s="1"/>
  <c r="D40" i="3" a="1"/>
  <c r="D40" i="3" s="1"/>
  <c r="E40" i="3" a="1"/>
  <c r="E40" i="3" s="1"/>
  <c r="F40" i="3" a="1"/>
  <c r="F40" i="3" s="1"/>
  <c r="G40" i="3" a="1"/>
  <c r="G40" i="3" s="1"/>
  <c r="M32" i="3" a="1"/>
  <c r="M32" i="3" s="1"/>
  <c r="N32" i="3" a="1"/>
  <c r="N32" i="3" s="1"/>
  <c r="L32" i="3" a="1"/>
  <c r="L32" i="3" s="1"/>
  <c r="H32" i="3" a="1"/>
  <c r="H32" i="3" s="1"/>
  <c r="I32" i="3" a="1"/>
  <c r="I32" i="3" s="1"/>
  <c r="J32" i="3" a="1"/>
  <c r="J32" i="3" s="1"/>
  <c r="D32" i="3" a="1"/>
  <c r="D32" i="3" s="1"/>
  <c r="E32" i="3" a="1"/>
  <c r="E32" i="3" s="1"/>
  <c r="F32" i="3" a="1"/>
  <c r="F32" i="3" s="1"/>
  <c r="G32" i="3" a="1"/>
  <c r="G32" i="3" s="1"/>
  <c r="M24" i="3" a="1"/>
  <c r="M24" i="3" s="1"/>
  <c r="N24" i="3" a="1"/>
  <c r="N24" i="3" s="1"/>
  <c r="L24" i="3" a="1"/>
  <c r="L24" i="3" s="1"/>
  <c r="I24" i="3" a="1"/>
  <c r="I24" i="3" s="1"/>
  <c r="J24" i="3" a="1"/>
  <c r="J24" i="3" s="1"/>
  <c r="D24" i="3" a="1"/>
  <c r="D24" i="3" s="1"/>
  <c r="E24" i="3" a="1"/>
  <c r="E24" i="3" s="1"/>
  <c r="F24" i="3" a="1"/>
  <c r="F24" i="3" s="1"/>
  <c r="G24" i="3" a="1"/>
  <c r="G24" i="3" s="1"/>
  <c r="H24" i="3" a="1"/>
  <c r="H24" i="3" s="1"/>
  <c r="M16" i="3" a="1"/>
  <c r="M16" i="3" s="1"/>
  <c r="L16" i="3" a="1"/>
  <c r="L16" i="3" s="1"/>
  <c r="J16" i="3" a="1"/>
  <c r="J16" i="3" s="1"/>
  <c r="D16" i="3" a="1"/>
  <c r="D16" i="3" s="1"/>
  <c r="E16" i="3" a="1"/>
  <c r="E16" i="3" s="1"/>
  <c r="F16" i="3" a="1"/>
  <c r="F16" i="3" s="1"/>
  <c r="G16" i="3" a="1"/>
  <c r="G16" i="3" s="1"/>
  <c r="H16" i="3" a="1"/>
  <c r="H16" i="3" s="1"/>
  <c r="I16" i="3" a="1"/>
  <c r="I16" i="3" s="1"/>
  <c r="M259" i="3" a="1"/>
  <c r="M259" i="3" s="1"/>
  <c r="N259" i="3" a="1"/>
  <c r="N259" i="3" s="1"/>
  <c r="L259" i="3" a="1"/>
  <c r="L259" i="3" s="1"/>
  <c r="J259" i="3" a="1"/>
  <c r="J259" i="3" s="1"/>
  <c r="E259" i="3" a="1"/>
  <c r="E259" i="3" s="1"/>
  <c r="F259" i="3" a="1"/>
  <c r="F259" i="3" s="1"/>
  <c r="H259" i="3" a="1"/>
  <c r="H259" i="3" s="1"/>
  <c r="D259" i="3" a="1"/>
  <c r="D259" i="3" s="1"/>
  <c r="G259" i="3" a="1"/>
  <c r="G259" i="3" s="1"/>
  <c r="I259" i="3" a="1"/>
  <c r="I259" i="3" s="1"/>
  <c r="M252" i="3" a="1"/>
  <c r="M252" i="3" s="1"/>
  <c r="N252" i="3" a="1"/>
  <c r="N252" i="3" s="1"/>
  <c r="L252" i="3" a="1"/>
  <c r="L252" i="3" s="1"/>
  <c r="F252" i="3" a="1"/>
  <c r="F252" i="3" s="1"/>
  <c r="G252" i="3" a="1"/>
  <c r="G252" i="3" s="1"/>
  <c r="H252" i="3" a="1"/>
  <c r="H252" i="3" s="1"/>
  <c r="I252" i="3" a="1"/>
  <c r="I252" i="3" s="1"/>
  <c r="J252" i="3" a="1"/>
  <c r="J252" i="3" s="1"/>
  <c r="D252" i="3" a="1"/>
  <c r="D252" i="3" s="1"/>
  <c r="E252" i="3" a="1"/>
  <c r="E252" i="3" s="1"/>
  <c r="M244" i="3" a="1"/>
  <c r="M244" i="3" s="1"/>
  <c r="N244" i="3" a="1"/>
  <c r="N244" i="3" s="1"/>
  <c r="L244" i="3" a="1"/>
  <c r="L244" i="3" s="1"/>
  <c r="H244" i="3" a="1"/>
  <c r="H244" i="3" s="1"/>
  <c r="I244" i="3" a="1"/>
  <c r="I244" i="3" s="1"/>
  <c r="J244" i="3" a="1"/>
  <c r="J244" i="3" s="1"/>
  <c r="D244" i="3" a="1"/>
  <c r="D244" i="3" s="1"/>
  <c r="E244" i="3" a="1"/>
  <c r="E244" i="3" s="1"/>
  <c r="F244" i="3" a="1"/>
  <c r="F244" i="3" s="1"/>
  <c r="G244" i="3" a="1"/>
  <c r="G244" i="3" s="1"/>
  <c r="M236" i="3" a="1"/>
  <c r="M236" i="3" s="1"/>
  <c r="N236" i="3" a="1"/>
  <c r="N236" i="3" s="1"/>
  <c r="L236" i="3" a="1"/>
  <c r="L236" i="3" s="1"/>
  <c r="J236" i="3" a="1"/>
  <c r="J236" i="3" s="1"/>
  <c r="D236" i="3" a="1"/>
  <c r="D236" i="3" s="1"/>
  <c r="E236" i="3" a="1"/>
  <c r="E236" i="3" s="1"/>
  <c r="F236" i="3" a="1"/>
  <c r="F236" i="3" s="1"/>
  <c r="G236" i="3" a="1"/>
  <c r="G236" i="3" s="1"/>
  <c r="H236" i="3" a="1"/>
  <c r="H236" i="3" s="1"/>
  <c r="I236" i="3" a="1"/>
  <c r="I236" i="3" s="1"/>
  <c r="M228" i="3" a="1"/>
  <c r="M228" i="3" s="1"/>
  <c r="N228" i="3" a="1"/>
  <c r="N228" i="3" s="1"/>
  <c r="L228" i="3" a="1"/>
  <c r="L228" i="3" s="1"/>
  <c r="D228" i="3" a="1"/>
  <c r="D228" i="3" s="1"/>
  <c r="E228" i="3" a="1"/>
  <c r="E228" i="3" s="1"/>
  <c r="F228" i="3" a="1"/>
  <c r="F228" i="3" s="1"/>
  <c r="G228" i="3" a="1"/>
  <c r="G228" i="3" s="1"/>
  <c r="H228" i="3" a="1"/>
  <c r="H228" i="3" s="1"/>
  <c r="I228" i="3" a="1"/>
  <c r="I228" i="3" s="1"/>
  <c r="J228" i="3" a="1"/>
  <c r="J228" i="3" s="1"/>
  <c r="M214" i="3" a="1"/>
  <c r="M214" i="3" s="1"/>
  <c r="N214" i="3" a="1"/>
  <c r="N214" i="3" s="1"/>
  <c r="L214" i="3" a="1"/>
  <c r="L214" i="3" s="1"/>
  <c r="F214" i="3" a="1"/>
  <c r="F214" i="3" s="1"/>
  <c r="G214" i="3" a="1"/>
  <c r="G214" i="3" s="1"/>
  <c r="H214" i="3" a="1"/>
  <c r="H214" i="3" s="1"/>
  <c r="I214" i="3" a="1"/>
  <c r="I214" i="3" s="1"/>
  <c r="J214" i="3" a="1"/>
  <c r="J214" i="3" s="1"/>
  <c r="D214" i="3" a="1"/>
  <c r="D214" i="3" s="1"/>
  <c r="E214" i="3" a="1"/>
  <c r="E214" i="3" s="1"/>
  <c r="M206" i="3" a="1"/>
  <c r="M206" i="3" s="1"/>
  <c r="N206" i="3" a="1"/>
  <c r="N206" i="3" s="1"/>
  <c r="L206" i="3" a="1"/>
  <c r="L206" i="3" s="1"/>
  <c r="J206" i="3" a="1"/>
  <c r="J206" i="3" s="1"/>
  <c r="D206" i="3" a="1"/>
  <c r="D206" i="3" s="1"/>
  <c r="E206" i="3" a="1"/>
  <c r="E206" i="3" s="1"/>
  <c r="F206" i="3" a="1"/>
  <c r="F206" i="3" s="1"/>
  <c r="G206" i="3" a="1"/>
  <c r="G206" i="3" s="1"/>
  <c r="H206" i="3" a="1"/>
  <c r="H206" i="3" s="1"/>
  <c r="I206" i="3" a="1"/>
  <c r="I206" i="3" s="1"/>
  <c r="M198" i="3" a="1"/>
  <c r="M198" i="3" s="1"/>
  <c r="N198" i="3" a="1"/>
  <c r="N198" i="3" s="1"/>
  <c r="L198" i="3" a="1"/>
  <c r="L198" i="3" s="1"/>
  <c r="F198" i="3" a="1"/>
  <c r="F198" i="3" s="1"/>
  <c r="G198" i="3" a="1"/>
  <c r="G198" i="3" s="1"/>
  <c r="H198" i="3" a="1"/>
  <c r="H198" i="3" s="1"/>
  <c r="I198" i="3" a="1"/>
  <c r="I198" i="3" s="1"/>
  <c r="J198" i="3" a="1"/>
  <c r="J198" i="3" s="1"/>
  <c r="D198" i="3" a="1"/>
  <c r="D198" i="3" s="1"/>
  <c r="E198" i="3" a="1"/>
  <c r="E198" i="3" s="1"/>
  <c r="M190" i="3" a="1"/>
  <c r="M190" i="3" s="1"/>
  <c r="N190" i="3" a="1"/>
  <c r="N190" i="3" s="1"/>
  <c r="L190" i="3" a="1"/>
  <c r="L190" i="3" s="1"/>
  <c r="H190" i="3" a="1"/>
  <c r="H190" i="3" s="1"/>
  <c r="I190" i="3" a="1"/>
  <c r="I190" i="3" s="1"/>
  <c r="J190" i="3" a="1"/>
  <c r="J190" i="3" s="1"/>
  <c r="D190" i="3" a="1"/>
  <c r="D190" i="3" s="1"/>
  <c r="E190" i="3" a="1"/>
  <c r="E190" i="3" s="1"/>
  <c r="F190" i="3" a="1"/>
  <c r="F190" i="3" s="1"/>
  <c r="G190" i="3" a="1"/>
  <c r="G190" i="3" s="1"/>
  <c r="M182" i="3" a="1"/>
  <c r="M182" i="3" s="1"/>
  <c r="N182" i="3" a="1"/>
  <c r="N182" i="3" s="1"/>
  <c r="L182" i="3" a="1"/>
  <c r="L182" i="3" s="1"/>
  <c r="D182" i="3" a="1"/>
  <c r="D182" i="3" s="1"/>
  <c r="E182" i="3" a="1"/>
  <c r="E182" i="3" s="1"/>
  <c r="F182" i="3" a="1"/>
  <c r="F182" i="3" s="1"/>
  <c r="G182" i="3" a="1"/>
  <c r="G182" i="3" s="1"/>
  <c r="H182" i="3" a="1"/>
  <c r="H182" i="3" s="1"/>
  <c r="I182" i="3" a="1"/>
  <c r="I182" i="3" s="1"/>
  <c r="J182" i="3" a="1"/>
  <c r="J182" i="3" s="1"/>
  <c r="M174" i="3" a="1"/>
  <c r="M174" i="3" s="1"/>
  <c r="N174" i="3" a="1"/>
  <c r="N174" i="3" s="1"/>
  <c r="L174" i="3" a="1"/>
  <c r="L174" i="3" s="1"/>
  <c r="E174" i="3" a="1"/>
  <c r="E174" i="3" s="1"/>
  <c r="F174" i="3" a="1"/>
  <c r="F174" i="3" s="1"/>
  <c r="G174" i="3" a="1"/>
  <c r="G174" i="3" s="1"/>
  <c r="H174" i="3" a="1"/>
  <c r="H174" i="3" s="1"/>
  <c r="I174" i="3" a="1"/>
  <c r="I174" i="3" s="1"/>
  <c r="J174" i="3" a="1"/>
  <c r="J174" i="3" s="1"/>
  <c r="D174" i="3" a="1"/>
  <c r="D174" i="3" s="1"/>
  <c r="M166" i="3" a="1"/>
  <c r="M166" i="3" s="1"/>
  <c r="N166" i="3" a="1"/>
  <c r="N166" i="3" s="1"/>
  <c r="L166" i="3" a="1"/>
  <c r="L166" i="3" s="1"/>
  <c r="H166" i="3" a="1"/>
  <c r="H166" i="3" s="1"/>
  <c r="I166" i="3" a="1"/>
  <c r="I166" i="3" s="1"/>
  <c r="J166" i="3" a="1"/>
  <c r="J166" i="3" s="1"/>
  <c r="D166" i="3" a="1"/>
  <c r="D166" i="3" s="1"/>
  <c r="E166" i="3" a="1"/>
  <c r="E166" i="3" s="1"/>
  <c r="F166" i="3" a="1"/>
  <c r="F166" i="3" s="1"/>
  <c r="G166" i="3" a="1"/>
  <c r="G166" i="3" s="1"/>
  <c r="M158" i="3" a="1"/>
  <c r="M158" i="3" s="1"/>
  <c r="N158" i="3" a="1"/>
  <c r="N158" i="3" s="1"/>
  <c r="L158" i="3" a="1"/>
  <c r="L158" i="3" s="1"/>
  <c r="J158" i="3" a="1"/>
  <c r="J158" i="3" s="1"/>
  <c r="D158" i="3" a="1"/>
  <c r="D158" i="3" s="1"/>
  <c r="E158" i="3" a="1"/>
  <c r="E158" i="3" s="1"/>
  <c r="F158" i="3" a="1"/>
  <c r="F158" i="3" s="1"/>
  <c r="G158" i="3" a="1"/>
  <c r="G158" i="3" s="1"/>
  <c r="H158" i="3" a="1"/>
  <c r="H158" i="3" s="1"/>
  <c r="I158" i="3" a="1"/>
  <c r="I158" i="3" s="1"/>
  <c r="M151" i="3" a="1"/>
  <c r="M151" i="3" s="1"/>
  <c r="N151" i="3" a="1"/>
  <c r="N151" i="3" s="1"/>
  <c r="L151" i="3" a="1"/>
  <c r="L151" i="3" s="1"/>
  <c r="F151" i="3" a="1"/>
  <c r="F151" i="3" s="1"/>
  <c r="G151" i="3" a="1"/>
  <c r="G151" i="3" s="1"/>
  <c r="H151" i="3" a="1"/>
  <c r="H151" i="3" s="1"/>
  <c r="I151" i="3" a="1"/>
  <c r="I151" i="3" s="1"/>
  <c r="J151" i="3" a="1"/>
  <c r="J151" i="3" s="1"/>
  <c r="D151" i="3" a="1"/>
  <c r="D151" i="3" s="1"/>
  <c r="E151" i="3" a="1"/>
  <c r="E151" i="3" s="1"/>
  <c r="N143" i="3" a="1"/>
  <c r="N143" i="3" s="1"/>
  <c r="M143" i="3" a="1"/>
  <c r="M143" i="3" s="1"/>
  <c r="L143" i="3" a="1"/>
  <c r="L143" i="3" s="1"/>
  <c r="J143" i="3" a="1"/>
  <c r="J143" i="3" s="1"/>
  <c r="D143" i="3" a="1"/>
  <c r="D143" i="3" s="1"/>
  <c r="E143" i="3" a="1"/>
  <c r="E143" i="3" s="1"/>
  <c r="F143" i="3" a="1"/>
  <c r="F143" i="3" s="1"/>
  <c r="G143" i="3" a="1"/>
  <c r="G143" i="3" s="1"/>
  <c r="H143" i="3" a="1"/>
  <c r="H143" i="3" s="1"/>
  <c r="I143" i="3" a="1"/>
  <c r="I143" i="3" s="1"/>
  <c r="M135" i="3" a="1"/>
  <c r="M135" i="3" s="1"/>
  <c r="N135" i="3" a="1"/>
  <c r="N135" i="3" s="1"/>
  <c r="L135" i="3" a="1"/>
  <c r="L135" i="3" s="1"/>
  <c r="E135" i="3" a="1"/>
  <c r="E135" i="3" s="1"/>
  <c r="F135" i="3" a="1"/>
  <c r="F135" i="3" s="1"/>
  <c r="G135" i="3" a="1"/>
  <c r="G135" i="3" s="1"/>
  <c r="H135" i="3" a="1"/>
  <c r="H135" i="3" s="1"/>
  <c r="I135" i="3" a="1"/>
  <c r="I135" i="3" s="1"/>
  <c r="J135" i="3" a="1"/>
  <c r="J135" i="3" s="1"/>
  <c r="D135" i="3" a="1"/>
  <c r="D135" i="3" s="1"/>
  <c r="N127" i="3" a="1"/>
  <c r="N127" i="3" s="1"/>
  <c r="M127" i="3" a="1"/>
  <c r="M127" i="3" s="1"/>
  <c r="L127" i="3" a="1"/>
  <c r="L127" i="3" s="1"/>
  <c r="G127" i="3" a="1"/>
  <c r="G127" i="3" s="1"/>
  <c r="H127" i="3" a="1"/>
  <c r="H127" i="3" s="1"/>
  <c r="I127" i="3" a="1"/>
  <c r="I127" i="3" s="1"/>
  <c r="J127" i="3" a="1"/>
  <c r="J127" i="3" s="1"/>
  <c r="D127" i="3" a="1"/>
  <c r="D127" i="3" s="1"/>
  <c r="E127" i="3" a="1"/>
  <c r="E127" i="3" s="1"/>
  <c r="F127" i="3" a="1"/>
  <c r="F127" i="3" s="1"/>
  <c r="M119" i="3" a="1"/>
  <c r="M119" i="3" s="1"/>
  <c r="N119" i="3" a="1"/>
  <c r="N119" i="3" s="1"/>
  <c r="L119" i="3" a="1"/>
  <c r="L119" i="3" s="1"/>
  <c r="H119" i="3" a="1"/>
  <c r="H119" i="3" s="1"/>
  <c r="I119" i="3" a="1"/>
  <c r="I119" i="3" s="1"/>
  <c r="J119" i="3" a="1"/>
  <c r="J119" i="3" s="1"/>
  <c r="D119" i="3" a="1"/>
  <c r="D119" i="3" s="1"/>
  <c r="E119" i="3" a="1"/>
  <c r="E119" i="3" s="1"/>
  <c r="F119" i="3" a="1"/>
  <c r="F119" i="3" s="1"/>
  <c r="G119" i="3" a="1"/>
  <c r="G119" i="3" s="1"/>
  <c r="M111" i="3" a="1"/>
  <c r="M111" i="3" s="1"/>
  <c r="N111" i="3" a="1"/>
  <c r="N111" i="3" s="1"/>
  <c r="L111" i="3" a="1"/>
  <c r="L111" i="3" s="1"/>
  <c r="D111" i="3" a="1"/>
  <c r="D111" i="3" s="1"/>
  <c r="E111" i="3" a="1"/>
  <c r="E111" i="3" s="1"/>
  <c r="F111" i="3" a="1"/>
  <c r="F111" i="3" s="1"/>
  <c r="G111" i="3" a="1"/>
  <c r="G111" i="3" s="1"/>
  <c r="H111" i="3" a="1"/>
  <c r="H111" i="3" s="1"/>
  <c r="I111" i="3" a="1"/>
  <c r="I111" i="3" s="1"/>
  <c r="J111" i="3" a="1"/>
  <c r="J111" i="3" s="1"/>
  <c r="M103" i="3" a="1"/>
  <c r="M103" i="3" s="1"/>
  <c r="N103" i="3" a="1"/>
  <c r="N103" i="3" s="1"/>
  <c r="L103" i="3" a="1"/>
  <c r="L103" i="3" s="1"/>
  <c r="I103" i="3" a="1"/>
  <c r="I103" i="3" s="1"/>
  <c r="J103" i="3" a="1"/>
  <c r="J103" i="3" s="1"/>
  <c r="D103" i="3" a="1"/>
  <c r="D103" i="3" s="1"/>
  <c r="E103" i="3" a="1"/>
  <c r="E103" i="3" s="1"/>
  <c r="F103" i="3" a="1"/>
  <c r="F103" i="3" s="1"/>
  <c r="G103" i="3" a="1"/>
  <c r="G103" i="3" s="1"/>
  <c r="H103" i="3" a="1"/>
  <c r="H103" i="3" s="1"/>
  <c r="M95" i="3" a="1"/>
  <c r="M95" i="3" s="1"/>
  <c r="N95" i="3" a="1"/>
  <c r="N95" i="3" s="1"/>
  <c r="L95" i="3" a="1"/>
  <c r="L95" i="3" s="1"/>
  <c r="D95" i="3" a="1"/>
  <c r="D95" i="3" s="1"/>
  <c r="E95" i="3" a="1"/>
  <c r="E95" i="3" s="1"/>
  <c r="F95" i="3" a="1"/>
  <c r="F95" i="3" s="1"/>
  <c r="G95" i="3" a="1"/>
  <c r="G95" i="3" s="1"/>
  <c r="H95" i="3" a="1"/>
  <c r="H95" i="3" s="1"/>
  <c r="I95" i="3" a="1"/>
  <c r="I95" i="3" s="1"/>
  <c r="J95" i="3" a="1"/>
  <c r="J95" i="3" s="1"/>
  <c r="M87" i="3" a="1"/>
  <c r="M87" i="3" s="1"/>
  <c r="N87" i="3" a="1"/>
  <c r="N87" i="3" s="1"/>
  <c r="L87" i="3" a="1"/>
  <c r="L87" i="3" s="1"/>
  <c r="G87" i="3" a="1"/>
  <c r="G87" i="3" s="1"/>
  <c r="H87" i="3" a="1"/>
  <c r="H87" i="3" s="1"/>
  <c r="I87" i="3" a="1"/>
  <c r="I87" i="3" s="1"/>
  <c r="J87" i="3" a="1"/>
  <c r="J87" i="3" s="1"/>
  <c r="D87" i="3" a="1"/>
  <c r="D87" i="3" s="1"/>
  <c r="E87" i="3" a="1"/>
  <c r="E87" i="3" s="1"/>
  <c r="F87" i="3" a="1"/>
  <c r="F87" i="3" s="1"/>
  <c r="M79" i="3" a="1"/>
  <c r="M79" i="3" s="1"/>
  <c r="N79" i="3" a="1"/>
  <c r="N79" i="3" s="1"/>
  <c r="L79" i="3" a="1"/>
  <c r="L79" i="3" s="1"/>
  <c r="D79" i="3" a="1"/>
  <c r="D79" i="3" s="1"/>
  <c r="E79" i="3" a="1"/>
  <c r="E79" i="3" s="1"/>
  <c r="F79" i="3" a="1"/>
  <c r="F79" i="3" s="1"/>
  <c r="G79" i="3" a="1"/>
  <c r="G79" i="3" s="1"/>
  <c r="H79" i="3" a="1"/>
  <c r="H79" i="3" s="1"/>
  <c r="I79" i="3" a="1"/>
  <c r="I79" i="3" s="1"/>
  <c r="J79" i="3" a="1"/>
  <c r="J79" i="3" s="1"/>
  <c r="M71" i="3" a="1"/>
  <c r="M71" i="3" s="1"/>
  <c r="N71" i="3" a="1"/>
  <c r="N71" i="3" s="1"/>
  <c r="L71" i="3" a="1"/>
  <c r="L71" i="3" s="1"/>
  <c r="F71" i="3" a="1"/>
  <c r="F71" i="3" s="1"/>
  <c r="I71" i="3" a="1"/>
  <c r="I71" i="3" s="1"/>
  <c r="J71" i="3" a="1"/>
  <c r="J71" i="3" s="1"/>
  <c r="E71" i="3" a="1"/>
  <c r="E71" i="3" s="1"/>
  <c r="D71" i="3" a="1"/>
  <c r="D71" i="3" s="1"/>
  <c r="G71" i="3" a="1"/>
  <c r="G71" i="3" s="1"/>
  <c r="H71" i="3" a="1"/>
  <c r="H71" i="3" s="1"/>
  <c r="M63" i="3" a="1"/>
  <c r="M63" i="3" s="1"/>
  <c r="N63" i="3" a="1"/>
  <c r="N63" i="3" s="1"/>
  <c r="L63" i="3" a="1"/>
  <c r="L63" i="3" s="1"/>
  <c r="J63" i="3" a="1"/>
  <c r="J63" i="3" s="1"/>
  <c r="D63" i="3" a="1"/>
  <c r="D63" i="3" s="1"/>
  <c r="E63" i="3" a="1"/>
  <c r="E63" i="3" s="1"/>
  <c r="F63" i="3" a="1"/>
  <c r="F63" i="3" s="1"/>
  <c r="G63" i="3" a="1"/>
  <c r="G63" i="3" s="1"/>
  <c r="H63" i="3" a="1"/>
  <c r="H63" i="3" s="1"/>
  <c r="I63" i="3" a="1"/>
  <c r="I63" i="3" s="1"/>
  <c r="M55" i="3" a="1"/>
  <c r="M55" i="3" s="1"/>
  <c r="N55" i="3" a="1"/>
  <c r="N55" i="3" s="1"/>
  <c r="L55" i="3" a="1"/>
  <c r="L55" i="3" s="1"/>
  <c r="F55" i="3" a="1"/>
  <c r="F55" i="3" s="1"/>
  <c r="G55" i="3" a="1"/>
  <c r="G55" i="3" s="1"/>
  <c r="H55" i="3" a="1"/>
  <c r="H55" i="3" s="1"/>
  <c r="I55" i="3" a="1"/>
  <c r="I55" i="3" s="1"/>
  <c r="J55" i="3" a="1"/>
  <c r="J55" i="3" s="1"/>
  <c r="D55" i="3" a="1"/>
  <c r="D55" i="3" s="1"/>
  <c r="E55" i="3" a="1"/>
  <c r="E55" i="3" s="1"/>
  <c r="M47" i="3" a="1"/>
  <c r="M47" i="3" s="1"/>
  <c r="N47" i="3" a="1"/>
  <c r="N47" i="3" s="1"/>
  <c r="L47" i="3" a="1"/>
  <c r="L47" i="3" s="1"/>
  <c r="G47" i="3" a="1"/>
  <c r="G47" i="3" s="1"/>
  <c r="H47" i="3" a="1"/>
  <c r="H47" i="3" s="1"/>
  <c r="I47" i="3" a="1"/>
  <c r="I47" i="3" s="1"/>
  <c r="J47" i="3" a="1"/>
  <c r="J47" i="3" s="1"/>
  <c r="D47" i="3" a="1"/>
  <c r="D47" i="3" s="1"/>
  <c r="E47" i="3" a="1"/>
  <c r="E47" i="3" s="1"/>
  <c r="F47" i="3" a="1"/>
  <c r="F47" i="3" s="1"/>
  <c r="N39" i="3" a="1"/>
  <c r="N39" i="3" s="1"/>
  <c r="M39" i="3" a="1"/>
  <c r="M39" i="3" s="1"/>
  <c r="L39" i="3" a="1"/>
  <c r="L39" i="3" s="1"/>
  <c r="G39" i="3" a="1"/>
  <c r="G39" i="3" s="1"/>
  <c r="H39" i="3" a="1"/>
  <c r="H39" i="3" s="1"/>
  <c r="I39" i="3" a="1"/>
  <c r="I39" i="3" s="1"/>
  <c r="J39" i="3" a="1"/>
  <c r="J39" i="3" s="1"/>
  <c r="D39" i="3" a="1"/>
  <c r="D39" i="3" s="1"/>
  <c r="E39" i="3" a="1"/>
  <c r="E39" i="3" s="1"/>
  <c r="F39" i="3" a="1"/>
  <c r="F39" i="3" s="1"/>
  <c r="N31" i="3" a="1"/>
  <c r="N31" i="3" s="1"/>
  <c r="M31" i="3" a="1"/>
  <c r="M31" i="3" s="1"/>
  <c r="L31" i="3" a="1"/>
  <c r="L31" i="3" s="1"/>
  <c r="G31" i="3" a="1"/>
  <c r="G31" i="3" s="1"/>
  <c r="H31" i="3" a="1"/>
  <c r="H31" i="3" s="1"/>
  <c r="I31" i="3" a="1"/>
  <c r="I31" i="3" s="1"/>
  <c r="J31" i="3" a="1"/>
  <c r="J31" i="3" s="1"/>
  <c r="D31" i="3" a="1"/>
  <c r="D31" i="3" s="1"/>
  <c r="E31" i="3" a="1"/>
  <c r="E31" i="3" s="1"/>
  <c r="F31" i="3" a="1"/>
  <c r="F31" i="3" s="1"/>
  <c r="N23" i="3" a="1"/>
  <c r="N23" i="3" s="1"/>
  <c r="M23" i="3" a="1"/>
  <c r="M23" i="3" s="1"/>
  <c r="L23" i="3" a="1"/>
  <c r="L23" i="3" s="1"/>
  <c r="H23" i="3" a="1"/>
  <c r="H23" i="3" s="1"/>
  <c r="I23" i="3" a="1"/>
  <c r="I23" i="3" s="1"/>
  <c r="J23" i="3" a="1"/>
  <c r="J23" i="3" s="1"/>
  <c r="D23" i="3" a="1"/>
  <c r="D23" i="3" s="1"/>
  <c r="E23" i="3" a="1"/>
  <c r="E23" i="3" s="1"/>
  <c r="F23" i="3" a="1"/>
  <c r="F23" i="3" s="1"/>
  <c r="G23" i="3" a="1"/>
  <c r="G23" i="3" s="1"/>
  <c r="N15" i="3" a="1"/>
  <c r="N15" i="3" s="1"/>
  <c r="M15" i="3" a="1"/>
  <c r="M15" i="3" s="1"/>
  <c r="L15" i="3" a="1"/>
  <c r="L15" i="3" s="1"/>
  <c r="I15" i="3" a="1"/>
  <c r="I15" i="3" s="1"/>
  <c r="J15" i="3" a="1"/>
  <c r="J15" i="3" s="1"/>
  <c r="D15" i="3" a="1"/>
  <c r="D15" i="3" s="1"/>
  <c r="E15" i="3" a="1"/>
  <c r="E15" i="3" s="1"/>
  <c r="F15" i="3" a="1"/>
  <c r="F15" i="3" s="1"/>
  <c r="G15" i="3" a="1"/>
  <c r="G15" i="3" s="1"/>
  <c r="H15" i="3" a="1"/>
  <c r="H15" i="3" s="1"/>
  <c r="M14" i="3" a="1"/>
  <c r="M14" i="3" s="1"/>
  <c r="N14" i="3" a="1"/>
  <c r="N14" i="3" s="1"/>
  <c r="L14" i="3" a="1"/>
  <c r="L14" i="3" s="1"/>
  <c r="M258" i="3" a="1"/>
  <c r="M258" i="3" s="1"/>
  <c r="N258" i="3" a="1"/>
  <c r="N258" i="3" s="1"/>
  <c r="L258" i="3" a="1"/>
  <c r="L258" i="3" s="1"/>
  <c r="J258" i="3" a="1"/>
  <c r="J258" i="3" s="1"/>
  <c r="D258" i="3" a="1"/>
  <c r="D258" i="3" s="1"/>
  <c r="E258" i="3" a="1"/>
  <c r="E258" i="3" s="1"/>
  <c r="F258" i="3" a="1"/>
  <c r="F258" i="3" s="1"/>
  <c r="H258" i="3" a="1"/>
  <c r="H258" i="3" s="1"/>
  <c r="I258" i="3" a="1"/>
  <c r="I258" i="3" s="1"/>
  <c r="G258" i="3" a="1"/>
  <c r="G258" i="3" s="1"/>
  <c r="M251" i="3" a="1"/>
  <c r="M251" i="3" s="1"/>
  <c r="N251" i="3" a="1"/>
  <c r="N251" i="3" s="1"/>
  <c r="L251" i="3" a="1"/>
  <c r="L251" i="3" s="1"/>
  <c r="E251" i="3" a="1"/>
  <c r="E251" i="3" s="1"/>
  <c r="F251" i="3" a="1"/>
  <c r="F251" i="3" s="1"/>
  <c r="G251" i="3" a="1"/>
  <c r="G251" i="3" s="1"/>
  <c r="H251" i="3" a="1"/>
  <c r="H251" i="3" s="1"/>
  <c r="I251" i="3" a="1"/>
  <c r="I251" i="3" s="1"/>
  <c r="J251" i="3" a="1"/>
  <c r="J251" i="3" s="1"/>
  <c r="D251" i="3" a="1"/>
  <c r="D251" i="3" s="1"/>
  <c r="M243" i="3" a="1"/>
  <c r="M243" i="3" s="1"/>
  <c r="N243" i="3" a="1"/>
  <c r="N243" i="3" s="1"/>
  <c r="L243" i="3" a="1"/>
  <c r="L243" i="3" s="1"/>
  <c r="H243" i="3" a="1"/>
  <c r="H243" i="3" s="1"/>
  <c r="I243" i="3" a="1"/>
  <c r="I243" i="3" s="1"/>
  <c r="J243" i="3" a="1"/>
  <c r="J243" i="3" s="1"/>
  <c r="D243" i="3" a="1"/>
  <c r="D243" i="3" s="1"/>
  <c r="E243" i="3" a="1"/>
  <c r="E243" i="3" s="1"/>
  <c r="F243" i="3" a="1"/>
  <c r="F243" i="3" s="1"/>
  <c r="G243" i="3" a="1"/>
  <c r="G243" i="3" s="1"/>
  <c r="M235" i="3" a="1"/>
  <c r="M235" i="3" s="1"/>
  <c r="N235" i="3" a="1"/>
  <c r="N235" i="3" s="1"/>
  <c r="L235" i="3" a="1"/>
  <c r="L235" i="3" s="1"/>
  <c r="I235" i="3" a="1"/>
  <c r="I235" i="3" s="1"/>
  <c r="J235" i="3" a="1"/>
  <c r="J235" i="3" s="1"/>
  <c r="D235" i="3" a="1"/>
  <c r="D235" i="3" s="1"/>
  <c r="E235" i="3" a="1"/>
  <c r="E235" i="3" s="1"/>
  <c r="F235" i="3" a="1"/>
  <c r="F235" i="3" s="1"/>
  <c r="G235" i="3" a="1"/>
  <c r="G235" i="3" s="1"/>
  <c r="H235" i="3" a="1"/>
  <c r="H235" i="3" s="1"/>
  <c r="M227" i="3" a="1"/>
  <c r="M227" i="3" s="1"/>
  <c r="N227" i="3" a="1"/>
  <c r="N227" i="3" s="1"/>
  <c r="L227" i="3" a="1"/>
  <c r="L227" i="3" s="1"/>
  <c r="D227" i="3" a="1"/>
  <c r="D227" i="3" s="1"/>
  <c r="E227" i="3" a="1"/>
  <c r="E227" i="3" s="1"/>
  <c r="F227" i="3" a="1"/>
  <c r="F227" i="3" s="1"/>
  <c r="G227" i="3" a="1"/>
  <c r="G227" i="3" s="1"/>
  <c r="H227" i="3" a="1"/>
  <c r="H227" i="3" s="1"/>
  <c r="I227" i="3" a="1"/>
  <c r="I227" i="3" s="1"/>
  <c r="J227" i="3" a="1"/>
  <c r="J227" i="3" s="1"/>
  <c r="M221" i="3" a="1"/>
  <c r="M221" i="3" s="1"/>
  <c r="N221" i="3" a="1"/>
  <c r="N221" i="3" s="1"/>
  <c r="L221" i="3" a="1"/>
  <c r="L221" i="3" s="1"/>
  <c r="I221" i="3" a="1"/>
  <c r="I221" i="3" s="1"/>
  <c r="J221" i="3" a="1"/>
  <c r="J221" i="3" s="1"/>
  <c r="D221" i="3" a="1"/>
  <c r="D221" i="3" s="1"/>
  <c r="E221" i="3" a="1"/>
  <c r="E221" i="3" s="1"/>
  <c r="F221" i="3" a="1"/>
  <c r="F221" i="3" s="1"/>
  <c r="G221" i="3" a="1"/>
  <c r="G221" i="3" s="1"/>
  <c r="H221" i="3" a="1"/>
  <c r="H221" i="3" s="1"/>
  <c r="M213" i="3" a="1"/>
  <c r="M213" i="3" s="1"/>
  <c r="N213" i="3" a="1"/>
  <c r="N213" i="3" s="1"/>
  <c r="L213" i="3" a="1"/>
  <c r="L213" i="3" s="1"/>
  <c r="G213" i="3" a="1"/>
  <c r="G213" i="3" s="1"/>
  <c r="H213" i="3" a="1"/>
  <c r="H213" i="3" s="1"/>
  <c r="I213" i="3" a="1"/>
  <c r="I213" i="3" s="1"/>
  <c r="J213" i="3" a="1"/>
  <c r="J213" i="3" s="1"/>
  <c r="D213" i="3" a="1"/>
  <c r="D213" i="3" s="1"/>
  <c r="E213" i="3" a="1"/>
  <c r="E213" i="3" s="1"/>
  <c r="F213" i="3" a="1"/>
  <c r="F213" i="3" s="1"/>
  <c r="M205" i="3" a="1"/>
  <c r="M205" i="3" s="1"/>
  <c r="N205" i="3" a="1"/>
  <c r="N205" i="3" s="1"/>
  <c r="L205" i="3" a="1"/>
  <c r="L205" i="3" s="1"/>
  <c r="J205" i="3" a="1"/>
  <c r="J205" i="3" s="1"/>
  <c r="D205" i="3" a="1"/>
  <c r="D205" i="3" s="1"/>
  <c r="E205" i="3" a="1"/>
  <c r="E205" i="3" s="1"/>
  <c r="F205" i="3" a="1"/>
  <c r="F205" i="3" s="1"/>
  <c r="G205" i="3" a="1"/>
  <c r="G205" i="3" s="1"/>
  <c r="H205" i="3" a="1"/>
  <c r="H205" i="3" s="1"/>
  <c r="I205" i="3" a="1"/>
  <c r="I205" i="3" s="1"/>
  <c r="M197" i="3" a="1"/>
  <c r="M197" i="3" s="1"/>
  <c r="N197" i="3" a="1"/>
  <c r="N197" i="3" s="1"/>
  <c r="L197" i="3" a="1"/>
  <c r="L197" i="3" s="1"/>
  <c r="E197" i="3" a="1"/>
  <c r="E197" i="3" s="1"/>
  <c r="F197" i="3" a="1"/>
  <c r="F197" i="3" s="1"/>
  <c r="G197" i="3" a="1"/>
  <c r="G197" i="3" s="1"/>
  <c r="H197" i="3" a="1"/>
  <c r="H197" i="3" s="1"/>
  <c r="I197" i="3" a="1"/>
  <c r="I197" i="3" s="1"/>
  <c r="J197" i="3" a="1"/>
  <c r="J197" i="3" s="1"/>
  <c r="D197" i="3" a="1"/>
  <c r="D197" i="3" s="1"/>
  <c r="N189" i="3" a="1"/>
  <c r="N189" i="3" s="1"/>
  <c r="M189" i="3" a="1"/>
  <c r="M189" i="3" s="1"/>
  <c r="L189" i="3" a="1"/>
  <c r="L189" i="3" s="1"/>
  <c r="G189" i="3" a="1"/>
  <c r="G189" i="3" s="1"/>
  <c r="H189" i="3" a="1"/>
  <c r="H189" i="3" s="1"/>
  <c r="I189" i="3" a="1"/>
  <c r="I189" i="3" s="1"/>
  <c r="J189" i="3" a="1"/>
  <c r="J189" i="3" s="1"/>
  <c r="D189" i="3" a="1"/>
  <c r="D189" i="3" s="1"/>
  <c r="E189" i="3" a="1"/>
  <c r="E189" i="3" s="1"/>
  <c r="F189" i="3" a="1"/>
  <c r="F189" i="3" s="1"/>
  <c r="M181" i="3" a="1"/>
  <c r="M181" i="3" s="1"/>
  <c r="N181" i="3" a="1"/>
  <c r="N181" i="3" s="1"/>
  <c r="L181" i="3" a="1"/>
  <c r="L181" i="3" s="1"/>
  <c r="J181" i="3" a="1"/>
  <c r="J181" i="3" s="1"/>
  <c r="D181" i="3" a="1"/>
  <c r="D181" i="3" s="1"/>
  <c r="E181" i="3" a="1"/>
  <c r="E181" i="3" s="1"/>
  <c r="F181" i="3" a="1"/>
  <c r="F181" i="3" s="1"/>
  <c r="G181" i="3" a="1"/>
  <c r="G181" i="3" s="1"/>
  <c r="H181" i="3" a="1"/>
  <c r="H181" i="3" s="1"/>
  <c r="I181" i="3" a="1"/>
  <c r="I181" i="3" s="1"/>
  <c r="M173" i="3" a="1"/>
  <c r="M173" i="3" s="1"/>
  <c r="N173" i="3" a="1"/>
  <c r="N173" i="3" s="1"/>
  <c r="L173" i="3" a="1"/>
  <c r="L173" i="3" s="1"/>
  <c r="D173" i="3" a="1"/>
  <c r="D173" i="3" s="1"/>
  <c r="E173" i="3" a="1"/>
  <c r="E173" i="3" s="1"/>
  <c r="F173" i="3" a="1"/>
  <c r="F173" i="3" s="1"/>
  <c r="G173" i="3" a="1"/>
  <c r="G173" i="3" s="1"/>
  <c r="H173" i="3" a="1"/>
  <c r="H173" i="3" s="1"/>
  <c r="I173" i="3" a="1"/>
  <c r="I173" i="3" s="1"/>
  <c r="J173" i="3" a="1"/>
  <c r="J173" i="3" s="1"/>
  <c r="M165" i="3" a="1"/>
  <c r="M165" i="3" s="1"/>
  <c r="N165" i="3" a="1"/>
  <c r="N165" i="3" s="1"/>
  <c r="L165" i="3" a="1"/>
  <c r="L165" i="3" s="1"/>
  <c r="G165" i="3" a="1"/>
  <c r="G165" i="3" s="1"/>
  <c r="H165" i="3" a="1"/>
  <c r="H165" i="3" s="1"/>
  <c r="I165" i="3" a="1"/>
  <c r="I165" i="3" s="1"/>
  <c r="J165" i="3" a="1"/>
  <c r="J165" i="3" s="1"/>
  <c r="D165" i="3" a="1"/>
  <c r="D165" i="3" s="1"/>
  <c r="E165" i="3" a="1"/>
  <c r="E165" i="3" s="1"/>
  <c r="F165" i="3" a="1"/>
  <c r="F165" i="3" s="1"/>
  <c r="M150" i="3" a="1"/>
  <c r="M150" i="3" s="1"/>
  <c r="N150" i="3" a="1"/>
  <c r="N150" i="3" s="1"/>
  <c r="L150" i="3" a="1"/>
  <c r="L150" i="3" s="1"/>
  <c r="E150" i="3" a="1"/>
  <c r="E150" i="3" s="1"/>
  <c r="F150" i="3" a="1"/>
  <c r="F150" i="3" s="1"/>
  <c r="G150" i="3" a="1"/>
  <c r="G150" i="3" s="1"/>
  <c r="H150" i="3" a="1"/>
  <c r="H150" i="3" s="1"/>
  <c r="I150" i="3" a="1"/>
  <c r="I150" i="3" s="1"/>
  <c r="J150" i="3" a="1"/>
  <c r="J150" i="3" s="1"/>
  <c r="D150" i="3" a="1"/>
  <c r="D150" i="3" s="1"/>
  <c r="M142" i="3" a="1"/>
  <c r="M142" i="3" s="1"/>
  <c r="N142" i="3" a="1"/>
  <c r="N142" i="3" s="1"/>
  <c r="L142" i="3" a="1"/>
  <c r="L142" i="3" s="1"/>
  <c r="I142" i="3" a="1"/>
  <c r="I142" i="3" s="1"/>
  <c r="J142" i="3" a="1"/>
  <c r="J142" i="3" s="1"/>
  <c r="D142" i="3" a="1"/>
  <c r="D142" i="3" s="1"/>
  <c r="E142" i="3" a="1"/>
  <c r="E142" i="3" s="1"/>
  <c r="F142" i="3" a="1"/>
  <c r="F142" i="3" s="1"/>
  <c r="G142" i="3" a="1"/>
  <c r="G142" i="3" s="1"/>
  <c r="H142" i="3" a="1"/>
  <c r="H142" i="3" s="1"/>
  <c r="M134" i="3" a="1"/>
  <c r="M134" i="3" s="1"/>
  <c r="N134" i="3" a="1"/>
  <c r="N134" i="3" s="1"/>
  <c r="L134" i="3" a="1"/>
  <c r="L134" i="3" s="1"/>
  <c r="D134" i="3" a="1"/>
  <c r="D134" i="3" s="1"/>
  <c r="E134" i="3" a="1"/>
  <c r="E134" i="3" s="1"/>
  <c r="F134" i="3" a="1"/>
  <c r="F134" i="3" s="1"/>
  <c r="G134" i="3" a="1"/>
  <c r="G134" i="3" s="1"/>
  <c r="H134" i="3" a="1"/>
  <c r="H134" i="3" s="1"/>
  <c r="I134" i="3" a="1"/>
  <c r="I134" i="3" s="1"/>
  <c r="J134" i="3" a="1"/>
  <c r="J134" i="3" s="1"/>
  <c r="M126" i="3" a="1"/>
  <c r="M126" i="3" s="1"/>
  <c r="N126" i="3" a="1"/>
  <c r="N126" i="3" s="1"/>
  <c r="L126" i="3" a="1"/>
  <c r="L126" i="3" s="1"/>
  <c r="F126" i="3" a="1"/>
  <c r="F126" i="3" s="1"/>
  <c r="G126" i="3" a="1"/>
  <c r="G126" i="3" s="1"/>
  <c r="H126" i="3" a="1"/>
  <c r="H126" i="3" s="1"/>
  <c r="I126" i="3" a="1"/>
  <c r="I126" i="3" s="1"/>
  <c r="J126" i="3" a="1"/>
  <c r="J126" i="3" s="1"/>
  <c r="D126" i="3" a="1"/>
  <c r="D126" i="3" s="1"/>
  <c r="E126" i="3" a="1"/>
  <c r="E126" i="3" s="1"/>
  <c r="N118" i="3" a="1"/>
  <c r="N118" i="3" s="1"/>
  <c r="M118" i="3" a="1"/>
  <c r="M118" i="3" s="1"/>
  <c r="L118" i="3" a="1"/>
  <c r="L118" i="3" s="1"/>
  <c r="G118" i="3" a="1"/>
  <c r="G118" i="3" s="1"/>
  <c r="H118" i="3" a="1"/>
  <c r="H118" i="3" s="1"/>
  <c r="I118" i="3" a="1"/>
  <c r="I118" i="3" s="1"/>
  <c r="J118" i="3" a="1"/>
  <c r="J118" i="3" s="1"/>
  <c r="D118" i="3" a="1"/>
  <c r="D118" i="3" s="1"/>
  <c r="E118" i="3" a="1"/>
  <c r="E118" i="3" s="1"/>
  <c r="F118" i="3" a="1"/>
  <c r="F118" i="3" s="1"/>
  <c r="N110" i="3" a="1"/>
  <c r="N110" i="3" s="1"/>
  <c r="M110" i="3" a="1"/>
  <c r="M110" i="3" s="1"/>
  <c r="L110" i="3" a="1"/>
  <c r="L110" i="3" s="1"/>
  <c r="D110" i="3" a="1"/>
  <c r="D110" i="3" s="1"/>
  <c r="E110" i="3" a="1"/>
  <c r="E110" i="3" s="1"/>
  <c r="F110" i="3" a="1"/>
  <c r="F110" i="3" s="1"/>
  <c r="G110" i="3" a="1"/>
  <c r="G110" i="3" s="1"/>
  <c r="H110" i="3" a="1"/>
  <c r="H110" i="3" s="1"/>
  <c r="I110" i="3" a="1"/>
  <c r="I110" i="3" s="1"/>
  <c r="J110" i="3" a="1"/>
  <c r="J110" i="3" s="1"/>
  <c r="N102" i="3" a="1"/>
  <c r="N102" i="3" s="1"/>
  <c r="M102" i="3" a="1"/>
  <c r="M102" i="3" s="1"/>
  <c r="L102" i="3" a="1"/>
  <c r="L102" i="3" s="1"/>
  <c r="H102" i="3" a="1"/>
  <c r="H102" i="3" s="1"/>
  <c r="I102" i="3" a="1"/>
  <c r="I102" i="3" s="1"/>
  <c r="J102" i="3" a="1"/>
  <c r="J102" i="3" s="1"/>
  <c r="D102" i="3" a="1"/>
  <c r="D102" i="3" s="1"/>
  <c r="E102" i="3" a="1"/>
  <c r="E102" i="3" s="1"/>
  <c r="F102" i="3" a="1"/>
  <c r="F102" i="3" s="1"/>
  <c r="G102" i="3" a="1"/>
  <c r="G102" i="3" s="1"/>
  <c r="N94" i="3" a="1"/>
  <c r="N94" i="3" s="1"/>
  <c r="M94" i="3" a="1"/>
  <c r="M94" i="3" s="1"/>
  <c r="L94" i="3" a="1"/>
  <c r="L94" i="3" s="1"/>
  <c r="D94" i="3" a="1"/>
  <c r="D94" i="3" s="1"/>
  <c r="E94" i="3" a="1"/>
  <c r="E94" i="3" s="1"/>
  <c r="F94" i="3" a="1"/>
  <c r="F94" i="3" s="1"/>
  <c r="G94" i="3" a="1"/>
  <c r="G94" i="3" s="1"/>
  <c r="H94" i="3" a="1"/>
  <c r="H94" i="3" s="1"/>
  <c r="I94" i="3" a="1"/>
  <c r="I94" i="3" s="1"/>
  <c r="J94" i="3" a="1"/>
  <c r="J94" i="3" s="1"/>
  <c r="N86" i="3" a="1"/>
  <c r="N86" i="3" s="1"/>
  <c r="M86" i="3" a="1"/>
  <c r="M86" i="3" s="1"/>
  <c r="L86" i="3" a="1"/>
  <c r="L86" i="3" s="1"/>
  <c r="F86" i="3" a="1"/>
  <c r="F86" i="3" s="1"/>
  <c r="G86" i="3" a="1"/>
  <c r="G86" i="3" s="1"/>
  <c r="H86" i="3" a="1"/>
  <c r="H86" i="3" s="1"/>
  <c r="I86" i="3" a="1"/>
  <c r="I86" i="3" s="1"/>
  <c r="J86" i="3" a="1"/>
  <c r="J86" i="3" s="1"/>
  <c r="D86" i="3" a="1"/>
  <c r="D86" i="3" s="1"/>
  <c r="E86" i="3" a="1"/>
  <c r="E86" i="3" s="1"/>
  <c r="N78" i="3" a="1"/>
  <c r="N78" i="3" s="1"/>
  <c r="M78" i="3" a="1"/>
  <c r="M78" i="3" s="1"/>
  <c r="L78" i="3" a="1"/>
  <c r="L78" i="3" s="1"/>
  <c r="F78" i="3" a="1"/>
  <c r="F78" i="3" s="1"/>
  <c r="J78" i="3" a="1"/>
  <c r="J78" i="3" s="1"/>
  <c r="D78" i="3" a="1"/>
  <c r="D78" i="3" s="1"/>
  <c r="E78" i="3" a="1"/>
  <c r="E78" i="3" s="1"/>
  <c r="G78" i="3" a="1"/>
  <c r="G78" i="3" s="1"/>
  <c r="H78" i="3" a="1"/>
  <c r="H78" i="3" s="1"/>
  <c r="I78" i="3" a="1"/>
  <c r="I78" i="3" s="1"/>
  <c r="N70" i="3" a="1"/>
  <c r="N70" i="3" s="1"/>
  <c r="M70" i="3" a="1"/>
  <c r="M70" i="3" s="1"/>
  <c r="L70" i="3" a="1"/>
  <c r="L70" i="3" s="1"/>
  <c r="H70" i="3" a="1"/>
  <c r="H70" i="3" s="1"/>
  <c r="I70" i="3" a="1"/>
  <c r="I70" i="3" s="1"/>
  <c r="J70" i="3" a="1"/>
  <c r="J70" i="3" s="1"/>
  <c r="D70" i="3" a="1"/>
  <c r="D70" i="3" s="1"/>
  <c r="E70" i="3" a="1"/>
  <c r="E70" i="3" s="1"/>
  <c r="G70" i="3" a="1"/>
  <c r="G70" i="3" s="1"/>
  <c r="F70" i="3" a="1"/>
  <c r="F70" i="3" s="1"/>
  <c r="N62" i="3" a="1"/>
  <c r="N62" i="3" s="1"/>
  <c r="M62" i="3" a="1"/>
  <c r="M62" i="3" s="1"/>
  <c r="L62" i="3" a="1"/>
  <c r="L62" i="3" s="1"/>
  <c r="I62" i="3" a="1"/>
  <c r="I62" i="3" s="1"/>
  <c r="J62" i="3" a="1"/>
  <c r="J62" i="3" s="1"/>
  <c r="D62" i="3" a="1"/>
  <c r="D62" i="3" s="1"/>
  <c r="E62" i="3" a="1"/>
  <c r="E62" i="3" s="1"/>
  <c r="F62" i="3" a="1"/>
  <c r="F62" i="3" s="1"/>
  <c r="G62" i="3" a="1"/>
  <c r="G62" i="3" s="1"/>
  <c r="H62" i="3" a="1"/>
  <c r="H62" i="3" s="1"/>
  <c r="N54" i="3" a="1"/>
  <c r="N54" i="3" s="1"/>
  <c r="M54" i="3" a="1"/>
  <c r="M54" i="3" s="1"/>
  <c r="L54" i="3" a="1"/>
  <c r="L54" i="3" s="1"/>
  <c r="F54" i="3" a="1"/>
  <c r="F54" i="3" s="1"/>
  <c r="G54" i="3" a="1"/>
  <c r="G54" i="3" s="1"/>
  <c r="H54" i="3" a="1"/>
  <c r="H54" i="3" s="1"/>
  <c r="I54" i="3" a="1"/>
  <c r="I54" i="3" s="1"/>
  <c r="J54" i="3" a="1"/>
  <c r="J54" i="3" s="1"/>
  <c r="D54" i="3" a="1"/>
  <c r="D54" i="3" s="1"/>
  <c r="E54" i="3" a="1"/>
  <c r="E54" i="3" s="1"/>
  <c r="N46" i="3" a="1"/>
  <c r="N46" i="3" s="1"/>
  <c r="M46" i="3" a="1"/>
  <c r="M46" i="3" s="1"/>
  <c r="L46" i="3" a="1"/>
  <c r="L46" i="3" s="1"/>
  <c r="F46" i="3" a="1"/>
  <c r="F46" i="3" s="1"/>
  <c r="G46" i="3" a="1"/>
  <c r="G46" i="3" s="1"/>
  <c r="H46" i="3" a="1"/>
  <c r="H46" i="3" s="1"/>
  <c r="I46" i="3" a="1"/>
  <c r="I46" i="3" s="1"/>
  <c r="J46" i="3" a="1"/>
  <c r="J46" i="3" s="1"/>
  <c r="D46" i="3" a="1"/>
  <c r="D46" i="3" s="1"/>
  <c r="E46" i="3" a="1"/>
  <c r="E46" i="3" s="1"/>
  <c r="N38" i="3" a="1"/>
  <c r="N38" i="3" s="1"/>
  <c r="M38" i="3" a="1"/>
  <c r="M38" i="3" s="1"/>
  <c r="L38" i="3" a="1"/>
  <c r="L38" i="3" s="1"/>
  <c r="F38" i="3" a="1"/>
  <c r="F38" i="3" s="1"/>
  <c r="G38" i="3" a="1"/>
  <c r="G38" i="3" s="1"/>
  <c r="H38" i="3" a="1"/>
  <c r="H38" i="3" s="1"/>
  <c r="I38" i="3" a="1"/>
  <c r="I38" i="3" s="1"/>
  <c r="J38" i="3" a="1"/>
  <c r="J38" i="3" s="1"/>
  <c r="D38" i="3" a="1"/>
  <c r="D38" i="3" s="1"/>
  <c r="E38" i="3" a="1"/>
  <c r="E38" i="3" s="1"/>
  <c r="N30" i="3" a="1"/>
  <c r="N30" i="3" s="1"/>
  <c r="M30" i="3" a="1"/>
  <c r="M30" i="3" s="1"/>
  <c r="L30" i="3" a="1"/>
  <c r="L30" i="3" s="1"/>
  <c r="F30" i="3" a="1"/>
  <c r="F30" i="3" s="1"/>
  <c r="G30" i="3" a="1"/>
  <c r="G30" i="3" s="1"/>
  <c r="H30" i="3" a="1"/>
  <c r="H30" i="3" s="1"/>
  <c r="I30" i="3" a="1"/>
  <c r="I30" i="3" s="1"/>
  <c r="J30" i="3" a="1"/>
  <c r="J30" i="3" s="1"/>
  <c r="D30" i="3" a="1"/>
  <c r="D30" i="3" s="1"/>
  <c r="E30" i="3" a="1"/>
  <c r="E30" i="3" s="1"/>
  <c r="N22" i="3" a="1"/>
  <c r="N22" i="3" s="1"/>
  <c r="M22" i="3" a="1"/>
  <c r="M22" i="3" s="1"/>
  <c r="L22" i="3" a="1"/>
  <c r="L22" i="3" s="1"/>
  <c r="G22" i="3" a="1"/>
  <c r="G22" i="3" s="1"/>
  <c r="H22" i="3" a="1"/>
  <c r="H22" i="3" s="1"/>
  <c r="I22" i="3" a="1"/>
  <c r="I22" i="3" s="1"/>
  <c r="J22" i="3" a="1"/>
  <c r="J22" i="3" s="1"/>
  <c r="D22" i="3" a="1"/>
  <c r="D22" i="3" s="1"/>
  <c r="E22" i="3" a="1"/>
  <c r="E22" i="3" s="1"/>
  <c r="F22" i="3" a="1"/>
  <c r="F22" i="3" s="1"/>
  <c r="D14" i="3" a="1"/>
  <c r="D14" i="3" s="1"/>
  <c r="M250" i="3" a="1"/>
  <c r="M250" i="3" s="1"/>
  <c r="N250" i="3" a="1"/>
  <c r="N250" i="3" s="1"/>
  <c r="L250" i="3" a="1"/>
  <c r="L250" i="3" s="1"/>
  <c r="D250" i="3" a="1"/>
  <c r="D250" i="3" s="1"/>
  <c r="E250" i="3" a="1"/>
  <c r="E250" i="3" s="1"/>
  <c r="F250" i="3" a="1"/>
  <c r="F250" i="3" s="1"/>
  <c r="G250" i="3" a="1"/>
  <c r="G250" i="3" s="1"/>
  <c r="H250" i="3" a="1"/>
  <c r="H250" i="3" s="1"/>
  <c r="I250" i="3" a="1"/>
  <c r="I250" i="3" s="1"/>
  <c r="J250" i="3" a="1"/>
  <c r="J250" i="3" s="1"/>
  <c r="M242" i="3" a="1"/>
  <c r="M242" i="3" s="1"/>
  <c r="N242" i="3" a="1"/>
  <c r="N242" i="3" s="1"/>
  <c r="L242" i="3" a="1"/>
  <c r="L242" i="3" s="1"/>
  <c r="H242" i="3" a="1"/>
  <c r="H242" i="3" s="1"/>
  <c r="I242" i="3" a="1"/>
  <c r="I242" i="3" s="1"/>
  <c r="J242" i="3" a="1"/>
  <c r="J242" i="3" s="1"/>
  <c r="D242" i="3" a="1"/>
  <c r="D242" i="3" s="1"/>
  <c r="E242" i="3" a="1"/>
  <c r="E242" i="3" s="1"/>
  <c r="F242" i="3" a="1"/>
  <c r="F242" i="3" s="1"/>
  <c r="G242" i="3" a="1"/>
  <c r="G242" i="3" s="1"/>
  <c r="M234" i="3" a="1"/>
  <c r="M234" i="3" s="1"/>
  <c r="N234" i="3" a="1"/>
  <c r="N234" i="3" s="1"/>
  <c r="L234" i="3" a="1"/>
  <c r="L234" i="3" s="1"/>
  <c r="H234" i="3" a="1"/>
  <c r="H234" i="3" s="1"/>
  <c r="I234" i="3" a="1"/>
  <c r="I234" i="3" s="1"/>
  <c r="J234" i="3" a="1"/>
  <c r="J234" i="3" s="1"/>
  <c r="D234" i="3" a="1"/>
  <c r="D234" i="3" s="1"/>
  <c r="E234" i="3" a="1"/>
  <c r="E234" i="3" s="1"/>
  <c r="F234" i="3" a="1"/>
  <c r="F234" i="3" s="1"/>
  <c r="G234" i="3" a="1"/>
  <c r="G234" i="3" s="1"/>
  <c r="M220" i="3" a="1"/>
  <c r="M220" i="3" s="1"/>
  <c r="N220" i="3" a="1"/>
  <c r="N220" i="3" s="1"/>
  <c r="L220" i="3" a="1"/>
  <c r="L220" i="3" s="1"/>
  <c r="I220" i="3" a="1"/>
  <c r="I220" i="3" s="1"/>
  <c r="J220" i="3" a="1"/>
  <c r="J220" i="3" s="1"/>
  <c r="D220" i="3" a="1"/>
  <c r="D220" i="3" s="1"/>
  <c r="E220" i="3" a="1"/>
  <c r="E220" i="3" s="1"/>
  <c r="F220" i="3" a="1"/>
  <c r="F220" i="3" s="1"/>
  <c r="G220" i="3" a="1"/>
  <c r="G220" i="3" s="1"/>
  <c r="H220" i="3" a="1"/>
  <c r="H220" i="3" s="1"/>
  <c r="M212" i="3" a="1"/>
  <c r="M212" i="3" s="1"/>
  <c r="N212" i="3" a="1"/>
  <c r="N212" i="3" s="1"/>
  <c r="L212" i="3" a="1"/>
  <c r="L212" i="3" s="1"/>
  <c r="F212" i="3" a="1"/>
  <c r="F212" i="3" s="1"/>
  <c r="G212" i="3" a="1"/>
  <c r="G212" i="3" s="1"/>
  <c r="H212" i="3" a="1"/>
  <c r="H212" i="3" s="1"/>
  <c r="I212" i="3" a="1"/>
  <c r="I212" i="3" s="1"/>
  <c r="J212" i="3" a="1"/>
  <c r="J212" i="3" s="1"/>
  <c r="D212" i="3" a="1"/>
  <c r="D212" i="3" s="1"/>
  <c r="E212" i="3" a="1"/>
  <c r="E212" i="3" s="1"/>
  <c r="M204" i="3" a="1"/>
  <c r="M204" i="3" s="1"/>
  <c r="N204" i="3" a="1"/>
  <c r="N204" i="3" s="1"/>
  <c r="L204" i="3" a="1"/>
  <c r="L204" i="3" s="1"/>
  <c r="I204" i="3" a="1"/>
  <c r="I204" i="3" s="1"/>
  <c r="J204" i="3" a="1"/>
  <c r="J204" i="3" s="1"/>
  <c r="D204" i="3" a="1"/>
  <c r="D204" i="3" s="1"/>
  <c r="E204" i="3" a="1"/>
  <c r="E204" i="3" s="1"/>
  <c r="F204" i="3" a="1"/>
  <c r="F204" i="3" s="1"/>
  <c r="G204" i="3" a="1"/>
  <c r="G204" i="3" s="1"/>
  <c r="H204" i="3" a="1"/>
  <c r="H204" i="3" s="1"/>
  <c r="M196" i="3" a="1"/>
  <c r="M196" i="3" s="1"/>
  <c r="N196" i="3" a="1"/>
  <c r="N196" i="3" s="1"/>
  <c r="L196" i="3" a="1"/>
  <c r="L196" i="3" s="1"/>
  <c r="E196" i="3" a="1"/>
  <c r="E196" i="3" s="1"/>
  <c r="F196" i="3" a="1"/>
  <c r="F196" i="3" s="1"/>
  <c r="G196" i="3" a="1"/>
  <c r="G196" i="3" s="1"/>
  <c r="H196" i="3" a="1"/>
  <c r="H196" i="3" s="1"/>
  <c r="I196" i="3" a="1"/>
  <c r="I196" i="3" s="1"/>
  <c r="J196" i="3" a="1"/>
  <c r="J196" i="3" s="1"/>
  <c r="D196" i="3" a="1"/>
  <c r="D196" i="3" s="1"/>
  <c r="M188" i="3" a="1"/>
  <c r="M188" i="3" s="1"/>
  <c r="N188" i="3" a="1"/>
  <c r="N188" i="3" s="1"/>
  <c r="L188" i="3" a="1"/>
  <c r="L188" i="3" s="1"/>
  <c r="G188" i="3" a="1"/>
  <c r="G188" i="3" s="1"/>
  <c r="H188" i="3" a="1"/>
  <c r="H188" i="3" s="1"/>
  <c r="I188" i="3" a="1"/>
  <c r="I188" i="3" s="1"/>
  <c r="J188" i="3" a="1"/>
  <c r="J188" i="3" s="1"/>
  <c r="D188" i="3" a="1"/>
  <c r="D188" i="3" s="1"/>
  <c r="E188" i="3" a="1"/>
  <c r="E188" i="3" s="1"/>
  <c r="F188" i="3" a="1"/>
  <c r="F188" i="3" s="1"/>
  <c r="M180" i="3" a="1"/>
  <c r="M180" i="3" s="1"/>
  <c r="N180" i="3" a="1"/>
  <c r="N180" i="3" s="1"/>
  <c r="L180" i="3" a="1"/>
  <c r="L180" i="3" s="1"/>
  <c r="I180" i="3" a="1"/>
  <c r="I180" i="3" s="1"/>
  <c r="J180" i="3" a="1"/>
  <c r="J180" i="3" s="1"/>
  <c r="D180" i="3" a="1"/>
  <c r="D180" i="3" s="1"/>
  <c r="E180" i="3" a="1"/>
  <c r="E180" i="3" s="1"/>
  <c r="F180" i="3" a="1"/>
  <c r="F180" i="3" s="1"/>
  <c r="G180" i="3" a="1"/>
  <c r="G180" i="3" s="1"/>
  <c r="H180" i="3" a="1"/>
  <c r="H180" i="3" s="1"/>
  <c r="M172" i="3" a="1"/>
  <c r="M172" i="3" s="1"/>
  <c r="N172" i="3" a="1"/>
  <c r="N172" i="3" s="1"/>
  <c r="L172" i="3" a="1"/>
  <c r="L172" i="3" s="1"/>
  <c r="D172" i="3" a="1"/>
  <c r="D172" i="3" s="1"/>
  <c r="E172" i="3" a="1"/>
  <c r="E172" i="3" s="1"/>
  <c r="F172" i="3" a="1"/>
  <c r="F172" i="3" s="1"/>
  <c r="G172" i="3" a="1"/>
  <c r="G172" i="3" s="1"/>
  <c r="H172" i="3" a="1"/>
  <c r="H172" i="3" s="1"/>
  <c r="I172" i="3" a="1"/>
  <c r="I172" i="3" s="1"/>
  <c r="J172" i="3" a="1"/>
  <c r="J172" i="3" s="1"/>
  <c r="N164" i="3" a="1"/>
  <c r="N164" i="3" s="1"/>
  <c r="M164" i="3" a="1"/>
  <c r="M164" i="3" s="1"/>
  <c r="L164" i="3" a="1"/>
  <c r="L164" i="3" s="1"/>
  <c r="F164" i="3" a="1"/>
  <c r="F164" i="3" s="1"/>
  <c r="G164" i="3" a="1"/>
  <c r="G164" i="3" s="1"/>
  <c r="H164" i="3" a="1"/>
  <c r="H164" i="3" s="1"/>
  <c r="I164" i="3" a="1"/>
  <c r="I164" i="3" s="1"/>
  <c r="J164" i="3" a="1"/>
  <c r="J164" i="3" s="1"/>
  <c r="D164" i="3" a="1"/>
  <c r="D164" i="3" s="1"/>
  <c r="E164" i="3" a="1"/>
  <c r="E164" i="3" s="1"/>
  <c r="M157" i="3" a="1"/>
  <c r="M157" i="3" s="1"/>
  <c r="N157" i="3" a="1"/>
  <c r="N157" i="3" s="1"/>
  <c r="L157" i="3" a="1"/>
  <c r="L157" i="3" s="1"/>
  <c r="I157" i="3" a="1"/>
  <c r="I157" i="3" s="1"/>
  <c r="J157" i="3" a="1"/>
  <c r="J157" i="3" s="1"/>
  <c r="D157" i="3" a="1"/>
  <c r="D157" i="3" s="1"/>
  <c r="E157" i="3" a="1"/>
  <c r="E157" i="3" s="1"/>
  <c r="F157" i="3" a="1"/>
  <c r="F157" i="3" s="1"/>
  <c r="G157" i="3" a="1"/>
  <c r="G157" i="3" s="1"/>
  <c r="H157" i="3" a="1"/>
  <c r="H157" i="3" s="1"/>
  <c r="M149" i="3" a="1"/>
  <c r="M149" i="3" s="1"/>
  <c r="N149" i="3" a="1"/>
  <c r="N149" i="3" s="1"/>
  <c r="L149" i="3" a="1"/>
  <c r="L149" i="3" s="1"/>
  <c r="E149" i="3" a="1"/>
  <c r="E149" i="3" s="1"/>
  <c r="F149" i="3" a="1"/>
  <c r="F149" i="3" s="1"/>
  <c r="G149" i="3" a="1"/>
  <c r="G149" i="3" s="1"/>
  <c r="H149" i="3" a="1"/>
  <c r="H149" i="3" s="1"/>
  <c r="I149" i="3" a="1"/>
  <c r="I149" i="3" s="1"/>
  <c r="J149" i="3" a="1"/>
  <c r="J149" i="3" s="1"/>
  <c r="D149" i="3" a="1"/>
  <c r="D149" i="3" s="1"/>
  <c r="M141" i="3" a="1"/>
  <c r="M141" i="3" s="1"/>
  <c r="N141" i="3" a="1"/>
  <c r="N141" i="3" s="1"/>
  <c r="L141" i="3" a="1"/>
  <c r="L141" i="3" s="1"/>
  <c r="H141" i="3" a="1"/>
  <c r="H141" i="3" s="1"/>
  <c r="I141" i="3" a="1"/>
  <c r="I141" i="3" s="1"/>
  <c r="J141" i="3" a="1"/>
  <c r="J141" i="3" s="1"/>
  <c r="D141" i="3" a="1"/>
  <c r="D141" i="3" s="1"/>
  <c r="E141" i="3" a="1"/>
  <c r="E141" i="3" s="1"/>
  <c r="F141" i="3" a="1"/>
  <c r="F141" i="3" s="1"/>
  <c r="G141" i="3" a="1"/>
  <c r="G141" i="3" s="1"/>
  <c r="M133" i="3" a="1"/>
  <c r="M133" i="3" s="1"/>
  <c r="N133" i="3" a="1"/>
  <c r="N133" i="3" s="1"/>
  <c r="L133" i="3" a="1"/>
  <c r="L133" i="3" s="1"/>
  <c r="D133" i="3" a="1"/>
  <c r="D133" i="3" s="1"/>
  <c r="E133" i="3" a="1"/>
  <c r="E133" i="3" s="1"/>
  <c r="F133" i="3" a="1"/>
  <c r="F133" i="3" s="1"/>
  <c r="G133" i="3" a="1"/>
  <c r="G133" i="3" s="1"/>
  <c r="H133" i="3" a="1"/>
  <c r="H133" i="3" s="1"/>
  <c r="I133" i="3" a="1"/>
  <c r="I133" i="3" s="1"/>
  <c r="J133" i="3" a="1"/>
  <c r="J133" i="3" s="1"/>
  <c r="M125" i="3" a="1"/>
  <c r="M125" i="3" s="1"/>
  <c r="N125" i="3" a="1"/>
  <c r="N125" i="3" s="1"/>
  <c r="L125" i="3" a="1"/>
  <c r="L125" i="3" s="1"/>
  <c r="E125" i="3" a="1"/>
  <c r="E125" i="3" s="1"/>
  <c r="F125" i="3" a="1"/>
  <c r="F125" i="3" s="1"/>
  <c r="G125" i="3" a="1"/>
  <c r="G125" i="3" s="1"/>
  <c r="H125" i="3" a="1"/>
  <c r="H125" i="3" s="1"/>
  <c r="I125" i="3" a="1"/>
  <c r="I125" i="3" s="1"/>
  <c r="J125" i="3" a="1"/>
  <c r="J125" i="3" s="1"/>
  <c r="D125" i="3" a="1"/>
  <c r="D125" i="3" s="1"/>
  <c r="M117" i="3" a="1"/>
  <c r="M117" i="3" s="1"/>
  <c r="N117" i="3" a="1"/>
  <c r="N117" i="3" s="1"/>
  <c r="L117" i="3" a="1"/>
  <c r="L117" i="3" s="1"/>
  <c r="G117" i="3" a="1"/>
  <c r="G117" i="3" s="1"/>
  <c r="H117" i="3" a="1"/>
  <c r="H117" i="3" s="1"/>
  <c r="I117" i="3" a="1"/>
  <c r="I117" i="3" s="1"/>
  <c r="J117" i="3" a="1"/>
  <c r="J117" i="3" s="1"/>
  <c r="D117" i="3" a="1"/>
  <c r="D117" i="3" s="1"/>
  <c r="E117" i="3" a="1"/>
  <c r="E117" i="3" s="1"/>
  <c r="F117" i="3" a="1"/>
  <c r="F117" i="3" s="1"/>
  <c r="M109" i="3" a="1"/>
  <c r="M109" i="3" s="1"/>
  <c r="N109" i="3" a="1"/>
  <c r="N109" i="3" s="1"/>
  <c r="L109" i="3" a="1"/>
  <c r="L109" i="3" s="1"/>
  <c r="D109" i="3" a="1"/>
  <c r="D109" i="3" s="1"/>
  <c r="E109" i="3" a="1"/>
  <c r="E109" i="3" s="1"/>
  <c r="F109" i="3" a="1"/>
  <c r="F109" i="3" s="1"/>
  <c r="G109" i="3" a="1"/>
  <c r="G109" i="3" s="1"/>
  <c r="H109" i="3" a="1"/>
  <c r="H109" i="3" s="1"/>
  <c r="I109" i="3" a="1"/>
  <c r="I109" i="3" s="1"/>
  <c r="J109" i="3" a="1"/>
  <c r="J109" i="3" s="1"/>
  <c r="M101" i="3" a="1"/>
  <c r="M101" i="3" s="1"/>
  <c r="N101" i="3" a="1"/>
  <c r="N101" i="3" s="1"/>
  <c r="L101" i="3" a="1"/>
  <c r="L101" i="3" s="1"/>
  <c r="G101" i="3" a="1"/>
  <c r="G101" i="3" s="1"/>
  <c r="H101" i="3" a="1"/>
  <c r="H101" i="3" s="1"/>
  <c r="I101" i="3" a="1"/>
  <c r="I101" i="3" s="1"/>
  <c r="J101" i="3" a="1"/>
  <c r="J101" i="3" s="1"/>
  <c r="D101" i="3" a="1"/>
  <c r="D101" i="3" s="1"/>
  <c r="E101" i="3" a="1"/>
  <c r="E101" i="3" s="1"/>
  <c r="F101" i="3" a="1"/>
  <c r="F101" i="3" s="1"/>
  <c r="M93" i="3" a="1"/>
  <c r="M93" i="3" s="1"/>
  <c r="N93" i="3" a="1"/>
  <c r="N93" i="3" s="1"/>
  <c r="L93" i="3" a="1"/>
  <c r="L93" i="3" s="1"/>
  <c r="J93" i="3" a="1"/>
  <c r="J93" i="3" s="1"/>
  <c r="D93" i="3" a="1"/>
  <c r="D93" i="3" s="1"/>
  <c r="E93" i="3" a="1"/>
  <c r="E93" i="3" s="1"/>
  <c r="F93" i="3" a="1"/>
  <c r="F93" i="3" s="1"/>
  <c r="G93" i="3" a="1"/>
  <c r="G93" i="3" s="1"/>
  <c r="H93" i="3" a="1"/>
  <c r="H93" i="3" s="1"/>
  <c r="I93" i="3" a="1"/>
  <c r="I93" i="3" s="1"/>
  <c r="M85" i="3" a="1"/>
  <c r="M85" i="3" s="1"/>
  <c r="N85" i="3" a="1"/>
  <c r="N85" i="3" s="1"/>
  <c r="L85" i="3" a="1"/>
  <c r="L85" i="3" s="1"/>
  <c r="F85" i="3" a="1"/>
  <c r="F85" i="3" s="1"/>
  <c r="G85" i="3" a="1"/>
  <c r="G85" i="3" s="1"/>
  <c r="H85" i="3" a="1"/>
  <c r="H85" i="3" s="1"/>
  <c r="I85" i="3" a="1"/>
  <c r="I85" i="3" s="1"/>
  <c r="J85" i="3" a="1"/>
  <c r="J85" i="3" s="1"/>
  <c r="D85" i="3" a="1"/>
  <c r="D85" i="3" s="1"/>
  <c r="E85" i="3" a="1"/>
  <c r="E85" i="3" s="1"/>
  <c r="M77" i="3" a="1"/>
  <c r="M77" i="3" s="1"/>
  <c r="N77" i="3" a="1"/>
  <c r="N77" i="3" s="1"/>
  <c r="L77" i="3" a="1"/>
  <c r="L77" i="3" s="1"/>
  <c r="E77" i="3" a="1"/>
  <c r="E77" i="3" s="1"/>
  <c r="H77" i="3" a="1"/>
  <c r="H77" i="3" s="1"/>
  <c r="I77" i="3" a="1"/>
  <c r="I77" i="3" s="1"/>
  <c r="J77" i="3" a="1"/>
  <c r="J77" i="3" s="1"/>
  <c r="D77" i="3" a="1"/>
  <c r="D77" i="3" s="1"/>
  <c r="F77" i="3" a="1"/>
  <c r="F77" i="3" s="1"/>
  <c r="G77" i="3" a="1"/>
  <c r="G77" i="3" s="1"/>
  <c r="M69" i="3" a="1"/>
  <c r="M69" i="3" s="1"/>
  <c r="N69" i="3" a="1"/>
  <c r="N69" i="3" s="1"/>
  <c r="L69" i="3" a="1"/>
  <c r="L69" i="3" s="1"/>
  <c r="E69" i="3" a="1"/>
  <c r="E69" i="3" s="1"/>
  <c r="H69" i="3" a="1"/>
  <c r="H69" i="3" s="1"/>
  <c r="I69" i="3" a="1"/>
  <c r="I69" i="3" s="1"/>
  <c r="J69" i="3" a="1"/>
  <c r="J69" i="3" s="1"/>
  <c r="D69" i="3" a="1"/>
  <c r="D69" i="3" s="1"/>
  <c r="F69" i="3" a="1"/>
  <c r="F69" i="3" s="1"/>
  <c r="G69" i="3" a="1"/>
  <c r="G69" i="3" s="1"/>
  <c r="M61" i="3" a="1"/>
  <c r="M61" i="3" s="1"/>
  <c r="N61" i="3" a="1"/>
  <c r="N61" i="3" s="1"/>
  <c r="L61" i="3" a="1"/>
  <c r="L61" i="3" s="1"/>
  <c r="H61" i="3" a="1"/>
  <c r="H61" i="3" s="1"/>
  <c r="I61" i="3" a="1"/>
  <c r="I61" i="3" s="1"/>
  <c r="J61" i="3" a="1"/>
  <c r="J61" i="3" s="1"/>
  <c r="D61" i="3" a="1"/>
  <c r="D61" i="3" s="1"/>
  <c r="E61" i="3" a="1"/>
  <c r="E61" i="3" s="1"/>
  <c r="F61" i="3" a="1"/>
  <c r="F61" i="3" s="1"/>
  <c r="G61" i="3" a="1"/>
  <c r="G61" i="3" s="1"/>
  <c r="M53" i="3" a="1"/>
  <c r="M53" i="3" s="1"/>
  <c r="N53" i="3" a="1"/>
  <c r="N53" i="3" s="1"/>
  <c r="L53" i="3" a="1"/>
  <c r="L53" i="3" s="1"/>
  <c r="E53" i="3" a="1"/>
  <c r="E53" i="3" s="1"/>
  <c r="F53" i="3" a="1"/>
  <c r="F53" i="3" s="1"/>
  <c r="G53" i="3" a="1"/>
  <c r="G53" i="3" s="1"/>
  <c r="H53" i="3" a="1"/>
  <c r="H53" i="3" s="1"/>
  <c r="I53" i="3" a="1"/>
  <c r="I53" i="3" s="1"/>
  <c r="J53" i="3" a="1"/>
  <c r="J53" i="3" s="1"/>
  <c r="D53" i="3" a="1"/>
  <c r="D53" i="3" s="1"/>
  <c r="M45" i="3" a="1"/>
  <c r="M45" i="3" s="1"/>
  <c r="N45" i="3" a="1"/>
  <c r="N45" i="3" s="1"/>
  <c r="L45" i="3" a="1"/>
  <c r="L45" i="3" s="1"/>
  <c r="E45" i="3" a="1"/>
  <c r="E45" i="3" s="1"/>
  <c r="F45" i="3" a="1"/>
  <c r="F45" i="3" s="1"/>
  <c r="G45" i="3" a="1"/>
  <c r="G45" i="3" s="1"/>
  <c r="H45" i="3" a="1"/>
  <c r="H45" i="3" s="1"/>
  <c r="I45" i="3" a="1"/>
  <c r="I45" i="3" s="1"/>
  <c r="J45" i="3" a="1"/>
  <c r="J45" i="3" s="1"/>
  <c r="D45" i="3" a="1"/>
  <c r="D45" i="3" s="1"/>
  <c r="M37" i="3" a="1"/>
  <c r="M37" i="3" s="1"/>
  <c r="N37" i="3" a="1"/>
  <c r="N37" i="3" s="1"/>
  <c r="L37" i="3" a="1"/>
  <c r="L37" i="3" s="1"/>
  <c r="E37" i="3" a="1"/>
  <c r="E37" i="3" s="1"/>
  <c r="F37" i="3" a="1"/>
  <c r="F37" i="3" s="1"/>
  <c r="G37" i="3" a="1"/>
  <c r="G37" i="3" s="1"/>
  <c r="H37" i="3" a="1"/>
  <c r="H37" i="3" s="1"/>
  <c r="I37" i="3" a="1"/>
  <c r="I37" i="3" s="1"/>
  <c r="J37" i="3" a="1"/>
  <c r="J37" i="3" s="1"/>
  <c r="D37" i="3" a="1"/>
  <c r="D37" i="3" s="1"/>
  <c r="M29" i="3" a="1"/>
  <c r="M29" i="3" s="1"/>
  <c r="N29" i="3" a="1"/>
  <c r="N29" i="3" s="1"/>
  <c r="L29" i="3" a="1"/>
  <c r="L29" i="3" s="1"/>
  <c r="E29" i="3" a="1"/>
  <c r="E29" i="3" s="1"/>
  <c r="F29" i="3" a="1"/>
  <c r="F29" i="3" s="1"/>
  <c r="G29" i="3" a="1"/>
  <c r="G29" i="3" s="1"/>
  <c r="H29" i="3" a="1"/>
  <c r="H29" i="3" s="1"/>
  <c r="I29" i="3" a="1"/>
  <c r="I29" i="3" s="1"/>
  <c r="J29" i="3" a="1"/>
  <c r="J29" i="3" s="1"/>
  <c r="D29" i="3" a="1"/>
  <c r="D29" i="3" s="1"/>
  <c r="M21" i="3" a="1"/>
  <c r="M21" i="3" s="1"/>
  <c r="N21" i="3" a="1"/>
  <c r="N21" i="3" s="1"/>
  <c r="L21" i="3" a="1"/>
  <c r="L21" i="3" s="1"/>
  <c r="F21" i="3" a="1"/>
  <c r="F21" i="3" s="1"/>
  <c r="G21" i="3" a="1"/>
  <c r="G21" i="3" s="1"/>
  <c r="H21" i="3" a="1"/>
  <c r="H21" i="3" s="1"/>
  <c r="I21" i="3" a="1"/>
  <c r="I21" i="3" s="1"/>
  <c r="J21" i="3" a="1"/>
  <c r="J21" i="3" s="1"/>
  <c r="D21" i="3" a="1"/>
  <c r="D21" i="3" s="1"/>
  <c r="E21" i="3" a="1"/>
  <c r="E21" i="3" s="1"/>
  <c r="J14" i="3" a="1"/>
  <c r="J14" i="3" s="1"/>
  <c r="P13" i="4" l="1" a="1"/>
  <c r="Q281" i="4" l="1"/>
  <c r="R2520" i="4"/>
  <c r="Q22" i="4"/>
  <c r="Q86" i="4"/>
  <c r="Q150" i="4"/>
  <c r="Q214" i="4"/>
  <c r="Q278" i="4"/>
  <c r="Q342" i="4"/>
  <c r="Q406" i="4"/>
  <c r="Q63" i="4"/>
  <c r="Q127" i="4"/>
  <c r="Q191" i="4"/>
  <c r="Q255" i="4"/>
  <c r="Q319" i="4"/>
  <c r="Q383" i="4"/>
  <c r="Q447" i="4"/>
  <c r="Q511" i="4"/>
  <c r="Q575" i="4"/>
  <c r="Q639" i="4"/>
  <c r="Q24" i="4"/>
  <c r="Q144" i="4"/>
  <c r="Q25" i="4"/>
  <c r="Q138" i="4"/>
  <c r="Q46" i="4"/>
  <c r="Q110" i="4"/>
  <c r="Q174" i="4"/>
  <c r="Q238" i="4"/>
  <c r="Q302" i="4"/>
  <c r="Q366" i="4"/>
  <c r="Q23" i="4"/>
  <c r="Q87" i="4"/>
  <c r="Q151" i="4"/>
  <c r="Q215" i="4"/>
  <c r="Q279" i="4"/>
  <c r="Q343" i="4"/>
  <c r="Q407" i="4"/>
  <c r="Q471" i="4"/>
  <c r="Q535" i="4"/>
  <c r="Q599" i="4"/>
  <c r="Q663" i="4"/>
  <c r="Q48" i="4"/>
  <c r="Q217" i="4"/>
  <c r="Q70" i="4"/>
  <c r="Q134" i="4"/>
  <c r="Q198" i="4"/>
  <c r="Q262" i="4"/>
  <c r="Q326" i="4"/>
  <c r="Q390" i="4"/>
  <c r="Q47" i="4"/>
  <c r="Q111" i="4"/>
  <c r="Q175" i="4"/>
  <c r="Q239" i="4"/>
  <c r="Q303" i="4"/>
  <c r="Q367" i="4"/>
  <c r="Q431" i="4"/>
  <c r="Q495" i="4"/>
  <c r="Q559" i="4"/>
  <c r="Q623" i="4"/>
  <c r="Q687" i="4"/>
  <c r="Q72" i="4"/>
  <c r="Q336" i="4"/>
  <c r="Q409" i="4"/>
  <c r="Q94" i="4"/>
  <c r="Q158" i="4"/>
  <c r="Q222" i="4"/>
  <c r="Q286" i="4"/>
  <c r="Q350" i="4"/>
  <c r="Q414" i="4"/>
  <c r="Q71" i="4"/>
  <c r="Q135" i="4"/>
  <c r="Q199" i="4"/>
  <c r="Q263" i="4"/>
  <c r="Q327" i="4"/>
  <c r="Q391" i="4"/>
  <c r="Q455" i="4"/>
  <c r="Q519" i="4"/>
  <c r="Q583" i="4"/>
  <c r="Q647" i="4"/>
  <c r="Q32" i="4"/>
  <c r="Q89" i="4"/>
  <c r="Q202" i="4"/>
  <c r="Q30" i="4"/>
  <c r="Q54" i="4"/>
  <c r="Q118" i="4"/>
  <c r="Q182" i="4"/>
  <c r="Q246" i="4"/>
  <c r="Q310" i="4"/>
  <c r="Q374" i="4"/>
  <c r="Q31" i="4"/>
  <c r="Q95" i="4"/>
  <c r="Q159" i="4"/>
  <c r="Q223" i="4"/>
  <c r="Q287" i="4"/>
  <c r="Q351" i="4"/>
  <c r="Q415" i="4"/>
  <c r="Q479" i="4"/>
  <c r="Q543" i="4"/>
  <c r="Q607" i="4"/>
  <c r="Q671" i="4"/>
  <c r="Q56" i="4"/>
  <c r="Q112" i="4"/>
  <c r="Q208" i="4"/>
  <c r="R57" i="4"/>
  <c r="R121" i="4"/>
  <c r="R185" i="4"/>
  <c r="R249" i="4"/>
  <c r="R313" i="4"/>
  <c r="R377" i="4"/>
  <c r="R441" i="4"/>
  <c r="R505" i="4"/>
  <c r="R569" i="4"/>
  <c r="R633" i="4"/>
  <c r="R697" i="4"/>
  <c r="R761" i="4"/>
  <c r="R825" i="4"/>
  <c r="R889" i="4"/>
  <c r="R953" i="4"/>
  <c r="R65" i="4"/>
  <c r="R129" i="4"/>
  <c r="R193" i="4"/>
  <c r="R257" i="4"/>
  <c r="R321" i="4"/>
  <c r="R385" i="4"/>
  <c r="R449" i="4"/>
  <c r="R513" i="4"/>
  <c r="R577" i="4"/>
  <c r="R641" i="4"/>
  <c r="R705" i="4"/>
  <c r="R769" i="4"/>
  <c r="R833" i="4"/>
  <c r="R897" i="4"/>
  <c r="R961" i="4"/>
  <c r="P13" i="4"/>
  <c r="R73" i="4"/>
  <c r="R137" i="4"/>
  <c r="R201" i="4"/>
  <c r="R265" i="4"/>
  <c r="R329" i="4"/>
  <c r="R393" i="4"/>
  <c r="R457" i="4"/>
  <c r="R521" i="4"/>
  <c r="R585" i="4"/>
  <c r="R649" i="4"/>
  <c r="R713" i="4"/>
  <c r="R777" i="4"/>
  <c r="R841" i="4"/>
  <c r="R905" i="4"/>
  <c r="R969" i="4"/>
  <c r="R17" i="4"/>
  <c r="R81" i="4"/>
  <c r="R145" i="4"/>
  <c r="R209" i="4"/>
  <c r="R273" i="4"/>
  <c r="R337" i="4"/>
  <c r="R401" i="4"/>
  <c r="R465" i="4"/>
  <c r="R529" i="4"/>
  <c r="R593" i="4"/>
  <c r="R657" i="4"/>
  <c r="R721" i="4"/>
  <c r="R785" i="4"/>
  <c r="R849" i="4"/>
  <c r="R913" i="4"/>
  <c r="R977" i="4"/>
  <c r="R25" i="4"/>
  <c r="R89" i="4"/>
  <c r="R153" i="4"/>
  <c r="R217" i="4"/>
  <c r="R281" i="4"/>
  <c r="S281" i="4" s="1"/>
  <c r="R345" i="4"/>
  <c r="R409" i="4"/>
  <c r="R473" i="4"/>
  <c r="R537" i="4"/>
  <c r="R601" i="4"/>
  <c r="R665" i="4"/>
  <c r="R729" i="4"/>
  <c r="R793" i="4"/>
  <c r="R857" i="4"/>
  <c r="R921" i="4"/>
  <c r="R33" i="4"/>
  <c r="R97" i="4"/>
  <c r="R161" i="4"/>
  <c r="R225" i="4"/>
  <c r="R289" i="4"/>
  <c r="R353" i="4"/>
  <c r="R417" i="4"/>
  <c r="R481" i="4"/>
  <c r="R545" i="4"/>
  <c r="R609" i="4"/>
  <c r="R673" i="4"/>
  <c r="R737" i="4"/>
  <c r="R801" i="4"/>
  <c r="R865" i="4"/>
  <c r="R49" i="4"/>
  <c r="R113" i="4"/>
  <c r="R177" i="4"/>
  <c r="R241" i="4"/>
  <c r="R305" i="4"/>
  <c r="R369" i="4"/>
  <c r="R433" i="4"/>
  <c r="R497" i="4"/>
  <c r="R561" i="4"/>
  <c r="R625" i="4"/>
  <c r="R689" i="4"/>
  <c r="R753" i="4"/>
  <c r="R817" i="4"/>
  <c r="R881" i="4"/>
  <c r="R945" i="4"/>
  <c r="R425" i="4"/>
  <c r="R929" i="4"/>
  <c r="R1033" i="4"/>
  <c r="R1097" i="4"/>
  <c r="R1161" i="4"/>
  <c r="R1225" i="4"/>
  <c r="R1289" i="4"/>
  <c r="R1353" i="4"/>
  <c r="R1417" i="4"/>
  <c r="R19" i="4"/>
  <c r="R83" i="4"/>
  <c r="R147" i="4"/>
  <c r="R211" i="4"/>
  <c r="R275" i="4"/>
  <c r="R339" i="4"/>
  <c r="R403" i="4"/>
  <c r="R467" i="4"/>
  <c r="R531" i="4"/>
  <c r="R595" i="4"/>
  <c r="R20" i="4"/>
  <c r="R84" i="4"/>
  <c r="R148" i="4"/>
  <c r="R212" i="4"/>
  <c r="R276" i="4"/>
  <c r="R340" i="4"/>
  <c r="R404" i="4"/>
  <c r="R468" i="4"/>
  <c r="R532" i="4"/>
  <c r="R596" i="4"/>
  <c r="R660" i="4"/>
  <c r="R724" i="4"/>
  <c r="R788" i="4"/>
  <c r="R852" i="4"/>
  <c r="R916" i="4"/>
  <c r="R980" i="4"/>
  <c r="R1044" i="4"/>
  <c r="R1108" i="4"/>
  <c r="R1172" i="4"/>
  <c r="R1236" i="4"/>
  <c r="R1300" i="4"/>
  <c r="R77" i="4"/>
  <c r="R141" i="4"/>
  <c r="R205" i="4"/>
  <c r="R269" i="4"/>
  <c r="R333" i="4"/>
  <c r="R397" i="4"/>
  <c r="R461" i="4"/>
  <c r="R525" i="4"/>
  <c r="R589" i="4"/>
  <c r="R653" i="4"/>
  <c r="R717" i="4"/>
  <c r="R781" i="4"/>
  <c r="R845" i="4"/>
  <c r="R909" i="4"/>
  <c r="R973" i="4"/>
  <c r="R1037" i="4"/>
  <c r="R1101" i="4"/>
  <c r="R1165" i="4"/>
  <c r="R1229" i="4"/>
  <c r="R1293" i="4"/>
  <c r="R1357" i="4"/>
  <c r="R1421" i="4"/>
  <c r="R1485" i="4"/>
  <c r="R14" i="4"/>
  <c r="R78" i="4"/>
  <c r="R142" i="4"/>
  <c r="R206" i="4"/>
  <c r="R270" i="4"/>
  <c r="R334" i="4"/>
  <c r="R398" i="4"/>
  <c r="R462" i="4"/>
  <c r="R526" i="4"/>
  <c r="R590" i="4"/>
  <c r="R654" i="4"/>
  <c r="R489" i="4"/>
  <c r="R937" i="4"/>
  <c r="R1041" i="4"/>
  <c r="R1105" i="4"/>
  <c r="R1169" i="4"/>
  <c r="R1233" i="4"/>
  <c r="R1297" i="4"/>
  <c r="R1361" i="4"/>
  <c r="R1425" i="4"/>
  <c r="R27" i="4"/>
  <c r="R91" i="4"/>
  <c r="R155" i="4"/>
  <c r="R219" i="4"/>
  <c r="R283" i="4"/>
  <c r="R347" i="4"/>
  <c r="R411" i="4"/>
  <c r="R475" i="4"/>
  <c r="R539" i="4"/>
  <c r="R603" i="4"/>
  <c r="R28" i="4"/>
  <c r="R92" i="4"/>
  <c r="R156" i="4"/>
  <c r="R220" i="4"/>
  <c r="R284" i="4"/>
  <c r="R348" i="4"/>
  <c r="R412" i="4"/>
  <c r="R476" i="4"/>
  <c r="R540" i="4"/>
  <c r="R604" i="4"/>
  <c r="R668" i="4"/>
  <c r="R732" i="4"/>
  <c r="R796" i="4"/>
  <c r="R860" i="4"/>
  <c r="R924" i="4"/>
  <c r="R988" i="4"/>
  <c r="R1052" i="4"/>
  <c r="R1116" i="4"/>
  <c r="R1180" i="4"/>
  <c r="R1244" i="4"/>
  <c r="R21" i="4"/>
  <c r="R85" i="4"/>
  <c r="R149" i="4"/>
  <c r="R213" i="4"/>
  <c r="R277" i="4"/>
  <c r="R341" i="4"/>
  <c r="R405" i="4"/>
  <c r="R469" i="4"/>
  <c r="R533" i="4"/>
  <c r="R597" i="4"/>
  <c r="R661" i="4"/>
  <c r="R725" i="4"/>
  <c r="R789" i="4"/>
  <c r="R853" i="4"/>
  <c r="R917" i="4"/>
  <c r="R981" i="4"/>
  <c r="R1045" i="4"/>
  <c r="R1109" i="4"/>
  <c r="R1173" i="4"/>
  <c r="R1237" i="4"/>
  <c r="R1301" i="4"/>
  <c r="R1365" i="4"/>
  <c r="R1429" i="4"/>
  <c r="R1493" i="4"/>
  <c r="R22" i="4"/>
  <c r="R86" i="4"/>
  <c r="R150" i="4"/>
  <c r="R214" i="4"/>
  <c r="R278" i="4"/>
  <c r="R342" i="4"/>
  <c r="R406" i="4"/>
  <c r="R470" i="4"/>
  <c r="R534" i="4"/>
  <c r="R598" i="4"/>
  <c r="R662" i="4"/>
  <c r="R726" i="4"/>
  <c r="R790" i="4"/>
  <c r="R41" i="4"/>
  <c r="R553" i="4"/>
  <c r="R985" i="4"/>
  <c r="R1049" i="4"/>
  <c r="R1113" i="4"/>
  <c r="R1177" i="4"/>
  <c r="R1241" i="4"/>
  <c r="R1305" i="4"/>
  <c r="R1369" i="4"/>
  <c r="R1433" i="4"/>
  <c r="R35" i="4"/>
  <c r="R99" i="4"/>
  <c r="R163" i="4"/>
  <c r="R227" i="4"/>
  <c r="R291" i="4"/>
  <c r="R355" i="4"/>
  <c r="R419" i="4"/>
  <c r="R483" i="4"/>
  <c r="R547" i="4"/>
  <c r="R611" i="4"/>
  <c r="R36" i="4"/>
  <c r="R100" i="4"/>
  <c r="R164" i="4"/>
  <c r="R228" i="4"/>
  <c r="R292" i="4"/>
  <c r="R356" i="4"/>
  <c r="R420" i="4"/>
  <c r="R484" i="4"/>
  <c r="R548" i="4"/>
  <c r="R612" i="4"/>
  <c r="R676" i="4"/>
  <c r="R740" i="4"/>
  <c r="R804" i="4"/>
  <c r="R868" i="4"/>
  <c r="R932" i="4"/>
  <c r="R996" i="4"/>
  <c r="R1060" i="4"/>
  <c r="R1124" i="4"/>
  <c r="R1188" i="4"/>
  <c r="R1252" i="4"/>
  <c r="R29" i="4"/>
  <c r="R93" i="4"/>
  <c r="R157" i="4"/>
  <c r="R221" i="4"/>
  <c r="R285" i="4"/>
  <c r="R349" i="4"/>
  <c r="R413" i="4"/>
  <c r="R477" i="4"/>
  <c r="R541" i="4"/>
  <c r="R605" i="4"/>
  <c r="R669" i="4"/>
  <c r="R733" i="4"/>
  <c r="R797" i="4"/>
  <c r="R861" i="4"/>
  <c r="R925" i="4"/>
  <c r="R989" i="4"/>
  <c r="R1053" i="4"/>
  <c r="R1117" i="4"/>
  <c r="R1181" i="4"/>
  <c r="R1245" i="4"/>
  <c r="R1309" i="4"/>
  <c r="R1373" i="4"/>
  <c r="R1437" i="4"/>
  <c r="R1501" i="4"/>
  <c r="R30" i="4"/>
  <c r="R94" i="4"/>
  <c r="R158" i="4"/>
  <c r="R222" i="4"/>
  <c r="R286" i="4"/>
  <c r="R350" i="4"/>
  <c r="R414" i="4"/>
  <c r="R478" i="4"/>
  <c r="R542" i="4"/>
  <c r="R606" i="4"/>
  <c r="R670" i="4"/>
  <c r="R734" i="4"/>
  <c r="R798" i="4"/>
  <c r="R105" i="4"/>
  <c r="R617" i="4"/>
  <c r="R993" i="4"/>
  <c r="R1057" i="4"/>
  <c r="R1121" i="4"/>
  <c r="R1185" i="4"/>
  <c r="R1249" i="4"/>
  <c r="R1313" i="4"/>
  <c r="R1377" i="4"/>
  <c r="R1441" i="4"/>
  <c r="R43" i="4"/>
  <c r="R107" i="4"/>
  <c r="R171" i="4"/>
  <c r="R235" i="4"/>
  <c r="R299" i="4"/>
  <c r="R363" i="4"/>
  <c r="R427" i="4"/>
  <c r="R491" i="4"/>
  <c r="R555" i="4"/>
  <c r="R619" i="4"/>
  <c r="R44" i="4"/>
  <c r="R108" i="4"/>
  <c r="R172" i="4"/>
  <c r="R236" i="4"/>
  <c r="R300" i="4"/>
  <c r="R364" i="4"/>
  <c r="R428" i="4"/>
  <c r="R492" i="4"/>
  <c r="R556" i="4"/>
  <c r="R620" i="4"/>
  <c r="R684" i="4"/>
  <c r="R748" i="4"/>
  <c r="R812" i="4"/>
  <c r="R876" i="4"/>
  <c r="R940" i="4"/>
  <c r="R1004" i="4"/>
  <c r="R1068" i="4"/>
  <c r="R1132" i="4"/>
  <c r="R1196" i="4"/>
  <c r="R1260" i="4"/>
  <c r="R37" i="4"/>
  <c r="R101" i="4"/>
  <c r="R165" i="4"/>
  <c r="R229" i="4"/>
  <c r="R293" i="4"/>
  <c r="R357" i="4"/>
  <c r="R421" i="4"/>
  <c r="R485" i="4"/>
  <c r="R549" i="4"/>
  <c r="R613" i="4"/>
  <c r="R677" i="4"/>
  <c r="R741" i="4"/>
  <c r="R805" i="4"/>
  <c r="R869" i="4"/>
  <c r="R933" i="4"/>
  <c r="R997" i="4"/>
  <c r="R1061" i="4"/>
  <c r="R1125" i="4"/>
  <c r="R1189" i="4"/>
  <c r="R1253" i="4"/>
  <c r="R1317" i="4"/>
  <c r="R1381" i="4"/>
  <c r="R1445" i="4"/>
  <c r="R1509" i="4"/>
  <c r="R38" i="4"/>
  <c r="R102" i="4"/>
  <c r="R166" i="4"/>
  <c r="R230" i="4"/>
  <c r="R294" i="4"/>
  <c r="R358" i="4"/>
  <c r="R422" i="4"/>
  <c r="R486" i="4"/>
  <c r="R550" i="4"/>
  <c r="R614" i="4"/>
  <c r="R678" i="4"/>
  <c r="R742" i="4"/>
  <c r="R169" i="4"/>
  <c r="R681" i="4"/>
  <c r="R1001" i="4"/>
  <c r="R1065" i="4"/>
  <c r="R1129" i="4"/>
  <c r="R1193" i="4"/>
  <c r="R1257" i="4"/>
  <c r="R1321" i="4"/>
  <c r="R1385" i="4"/>
  <c r="R1449" i="4"/>
  <c r="R51" i="4"/>
  <c r="R115" i="4"/>
  <c r="R179" i="4"/>
  <c r="R243" i="4"/>
  <c r="R307" i="4"/>
  <c r="R371" i="4"/>
  <c r="R435" i="4"/>
  <c r="R499" i="4"/>
  <c r="R563" i="4"/>
  <c r="R627" i="4"/>
  <c r="R52" i="4"/>
  <c r="R116" i="4"/>
  <c r="R180" i="4"/>
  <c r="R244" i="4"/>
  <c r="R308" i="4"/>
  <c r="R372" i="4"/>
  <c r="R436" i="4"/>
  <c r="R500" i="4"/>
  <c r="R564" i="4"/>
  <c r="R628" i="4"/>
  <c r="R692" i="4"/>
  <c r="R756" i="4"/>
  <c r="R820" i="4"/>
  <c r="R884" i="4"/>
  <c r="R948" i="4"/>
  <c r="R1012" i="4"/>
  <c r="R1076" i="4"/>
  <c r="R1140" i="4"/>
  <c r="R1204" i="4"/>
  <c r="R1268" i="4"/>
  <c r="R45" i="4"/>
  <c r="R109" i="4"/>
  <c r="R173" i="4"/>
  <c r="R237" i="4"/>
  <c r="R301" i="4"/>
  <c r="R365" i="4"/>
  <c r="R429" i="4"/>
  <c r="R493" i="4"/>
  <c r="R557" i="4"/>
  <c r="R621" i="4"/>
  <c r="R685" i="4"/>
  <c r="R749" i="4"/>
  <c r="R813" i="4"/>
  <c r="R877" i="4"/>
  <c r="R941" i="4"/>
  <c r="R1005" i="4"/>
  <c r="R1069" i="4"/>
  <c r="R1133" i="4"/>
  <c r="R1197" i="4"/>
  <c r="R1261" i="4"/>
  <c r="R1325" i="4"/>
  <c r="R1389" i="4"/>
  <c r="R1453" i="4"/>
  <c r="R1517" i="4"/>
  <c r="R46" i="4"/>
  <c r="R110" i="4"/>
  <c r="R174" i="4"/>
  <c r="R238" i="4"/>
  <c r="R302" i="4"/>
  <c r="R366" i="4"/>
  <c r="R430" i="4"/>
  <c r="R494" i="4"/>
  <c r="R558" i="4"/>
  <c r="R622" i="4"/>
  <c r="R686" i="4"/>
  <c r="R750" i="4"/>
  <c r="R233" i="4"/>
  <c r="R745" i="4"/>
  <c r="R1009" i="4"/>
  <c r="R1073" i="4"/>
  <c r="R1137" i="4"/>
  <c r="R1201" i="4"/>
  <c r="R1265" i="4"/>
  <c r="R1329" i="4"/>
  <c r="R1393" i="4"/>
  <c r="R1457" i="4"/>
  <c r="R59" i="4"/>
  <c r="R123" i="4"/>
  <c r="R187" i="4"/>
  <c r="R251" i="4"/>
  <c r="R315" i="4"/>
  <c r="R379" i="4"/>
  <c r="R443" i="4"/>
  <c r="R507" i="4"/>
  <c r="R571" i="4"/>
  <c r="R635" i="4"/>
  <c r="R60" i="4"/>
  <c r="R124" i="4"/>
  <c r="R188" i="4"/>
  <c r="R252" i="4"/>
  <c r="R316" i="4"/>
  <c r="R380" i="4"/>
  <c r="R444" i="4"/>
  <c r="R508" i="4"/>
  <c r="R572" i="4"/>
  <c r="R636" i="4"/>
  <c r="R700" i="4"/>
  <c r="R764" i="4"/>
  <c r="R828" i="4"/>
  <c r="R892" i="4"/>
  <c r="R956" i="4"/>
  <c r="R1020" i="4"/>
  <c r="R1084" i="4"/>
  <c r="R1148" i="4"/>
  <c r="R1212" i="4"/>
  <c r="R1276" i="4"/>
  <c r="R53" i="4"/>
  <c r="R117" i="4"/>
  <c r="R181" i="4"/>
  <c r="R245" i="4"/>
  <c r="R309" i="4"/>
  <c r="R373" i="4"/>
  <c r="R437" i="4"/>
  <c r="R501" i="4"/>
  <c r="R565" i="4"/>
  <c r="R629" i="4"/>
  <c r="R693" i="4"/>
  <c r="R757" i="4"/>
  <c r="R821" i="4"/>
  <c r="R885" i="4"/>
  <c r="R949" i="4"/>
  <c r="R1013" i="4"/>
  <c r="R1077" i="4"/>
  <c r="R1141" i="4"/>
  <c r="R1205" i="4"/>
  <c r="R1269" i="4"/>
  <c r="R1333" i="4"/>
  <c r="R1397" i="4"/>
  <c r="R1461" i="4"/>
  <c r="R1525" i="4"/>
  <c r="R54" i="4"/>
  <c r="R118" i="4"/>
  <c r="R182" i="4"/>
  <c r="R246" i="4"/>
  <c r="R310" i="4"/>
  <c r="R374" i="4"/>
  <c r="R438" i="4"/>
  <c r="R502" i="4"/>
  <c r="R566" i="4"/>
  <c r="R630" i="4"/>
  <c r="R694" i="4"/>
  <c r="R758" i="4"/>
  <c r="R822" i="4"/>
  <c r="R297" i="4"/>
  <c r="R809" i="4"/>
  <c r="R1017" i="4"/>
  <c r="R1081" i="4"/>
  <c r="R1145" i="4"/>
  <c r="R1209" i="4"/>
  <c r="R1273" i="4"/>
  <c r="R1337" i="4"/>
  <c r="R1401" i="4"/>
  <c r="R1465" i="4"/>
  <c r="R67" i="4"/>
  <c r="R131" i="4"/>
  <c r="R195" i="4"/>
  <c r="R259" i="4"/>
  <c r="R323" i="4"/>
  <c r="R387" i="4"/>
  <c r="R451" i="4"/>
  <c r="R515" i="4"/>
  <c r="R579" i="4"/>
  <c r="R643" i="4"/>
  <c r="R68" i="4"/>
  <c r="R132" i="4"/>
  <c r="R196" i="4"/>
  <c r="R260" i="4"/>
  <c r="R324" i="4"/>
  <c r="R388" i="4"/>
  <c r="R452" i="4"/>
  <c r="R516" i="4"/>
  <c r="R580" i="4"/>
  <c r="R644" i="4"/>
  <c r="R708" i="4"/>
  <c r="R772" i="4"/>
  <c r="R836" i="4"/>
  <c r="R900" i="4"/>
  <c r="R964" i="4"/>
  <c r="R1028" i="4"/>
  <c r="R1092" i="4"/>
  <c r="R1156" i="4"/>
  <c r="R1220" i="4"/>
  <c r="R1284" i="4"/>
  <c r="R61" i="4"/>
  <c r="R125" i="4"/>
  <c r="R189" i="4"/>
  <c r="R253" i="4"/>
  <c r="R317" i="4"/>
  <c r="R381" i="4"/>
  <c r="R445" i="4"/>
  <c r="R509" i="4"/>
  <c r="R573" i="4"/>
  <c r="R637" i="4"/>
  <c r="R701" i="4"/>
  <c r="R765" i="4"/>
  <c r="R829" i="4"/>
  <c r="R893" i="4"/>
  <c r="R957" i="4"/>
  <c r="R1021" i="4"/>
  <c r="R1085" i="4"/>
  <c r="R1149" i="4"/>
  <c r="R1213" i="4"/>
  <c r="R1277" i="4"/>
  <c r="R1341" i="4"/>
  <c r="R1405" i="4"/>
  <c r="R1469" i="4"/>
  <c r="R1533" i="4"/>
  <c r="R62" i="4"/>
  <c r="R126" i="4"/>
  <c r="R190" i="4"/>
  <c r="R254" i="4"/>
  <c r="R318" i="4"/>
  <c r="R382" i="4"/>
  <c r="R446" i="4"/>
  <c r="R510" i="4"/>
  <c r="R574" i="4"/>
  <c r="R638" i="4"/>
  <c r="R702" i="4"/>
  <c r="R766" i="4"/>
  <c r="R361" i="4"/>
  <c r="R873" i="4"/>
  <c r="R1025" i="4"/>
  <c r="R1089" i="4"/>
  <c r="R1153" i="4"/>
  <c r="R1217" i="4"/>
  <c r="R1281" i="4"/>
  <c r="R1345" i="4"/>
  <c r="R1409" i="4"/>
  <c r="R1473" i="4"/>
  <c r="R75" i="4"/>
  <c r="R139" i="4"/>
  <c r="R203" i="4"/>
  <c r="R267" i="4"/>
  <c r="R331" i="4"/>
  <c r="R395" i="4"/>
  <c r="R459" i="4"/>
  <c r="R523" i="4"/>
  <c r="R587" i="4"/>
  <c r="R651" i="4"/>
  <c r="R76" i="4"/>
  <c r="R140" i="4"/>
  <c r="R204" i="4"/>
  <c r="R268" i="4"/>
  <c r="R332" i="4"/>
  <c r="R396" i="4"/>
  <c r="R460" i="4"/>
  <c r="R524" i="4"/>
  <c r="R588" i="4"/>
  <c r="R652" i="4"/>
  <c r="R716" i="4"/>
  <c r="R780" i="4"/>
  <c r="R844" i="4"/>
  <c r="R908" i="4"/>
  <c r="R972" i="4"/>
  <c r="R1036" i="4"/>
  <c r="R1100" i="4"/>
  <c r="R1164" i="4"/>
  <c r="R1228" i="4"/>
  <c r="R1292" i="4"/>
  <c r="R69" i="4"/>
  <c r="R133" i="4"/>
  <c r="R197" i="4"/>
  <c r="R261" i="4"/>
  <c r="R325" i="4"/>
  <c r="R389" i="4"/>
  <c r="R453" i="4"/>
  <c r="R517" i="4"/>
  <c r="R581" i="4"/>
  <c r="R645" i="4"/>
  <c r="R709" i="4"/>
  <c r="R773" i="4"/>
  <c r="R837" i="4"/>
  <c r="R901" i="4"/>
  <c r="R965" i="4"/>
  <c r="R1029" i="4"/>
  <c r="R1093" i="4"/>
  <c r="R1157" i="4"/>
  <c r="R1221" i="4"/>
  <c r="R1285" i="4"/>
  <c r="R1349" i="4"/>
  <c r="R1413" i="4"/>
  <c r="R1477" i="4"/>
  <c r="R1541" i="4"/>
  <c r="R70" i="4"/>
  <c r="R134" i="4"/>
  <c r="R198" i="4"/>
  <c r="R262" i="4"/>
  <c r="R326" i="4"/>
  <c r="R390" i="4"/>
  <c r="R454" i="4"/>
  <c r="R518" i="4"/>
  <c r="R582" i="4"/>
  <c r="R646" i="4"/>
  <c r="R710" i="4"/>
  <c r="R774" i="4"/>
  <c r="R830" i="4"/>
  <c r="R894" i="4"/>
  <c r="R958" i="4"/>
  <c r="R1022" i="4"/>
  <c r="R1086" i="4"/>
  <c r="R1150" i="4"/>
  <c r="R1214" i="4"/>
  <c r="R1278" i="4"/>
  <c r="R1342" i="4"/>
  <c r="R1406" i="4"/>
  <c r="R1470" i="4"/>
  <c r="R1534" i="4"/>
  <c r="R1598" i="4"/>
  <c r="R1662" i="4"/>
  <c r="R64" i="4"/>
  <c r="R128" i="4"/>
  <c r="R192" i="4"/>
  <c r="R256" i="4"/>
  <c r="R320" i="4"/>
  <c r="R384" i="4"/>
  <c r="R448" i="4"/>
  <c r="R512" i="4"/>
  <c r="R576" i="4"/>
  <c r="R640" i="4"/>
  <c r="R704" i="4"/>
  <c r="R768" i="4"/>
  <c r="R832" i="4"/>
  <c r="R896" i="4"/>
  <c r="R960" i="4"/>
  <c r="R1024" i="4"/>
  <c r="R1088" i="4"/>
  <c r="R1152" i="4"/>
  <c r="R1216" i="4"/>
  <c r="R1280" i="4"/>
  <c r="R250" i="4"/>
  <c r="R506" i="4"/>
  <c r="R727" i="4"/>
  <c r="R898" i="4"/>
  <c r="R1067" i="4"/>
  <c r="R1239" i="4"/>
  <c r="R1363" i="4"/>
  <c r="R1466" i="4"/>
  <c r="R1552" i="4"/>
  <c r="R1625" i="4"/>
  <c r="R1695" i="4"/>
  <c r="R1759" i="4"/>
  <c r="R1823" i="4"/>
  <c r="R1887" i="4"/>
  <c r="R1951" i="4"/>
  <c r="R2015" i="4"/>
  <c r="R2079" i="4"/>
  <c r="R2143" i="4"/>
  <c r="R2207" i="4"/>
  <c r="R2271" i="4"/>
  <c r="R2335" i="4"/>
  <c r="R2399" i="4"/>
  <c r="R2463" i="4"/>
  <c r="R63" i="4"/>
  <c r="R319" i="4"/>
  <c r="R575" i="4"/>
  <c r="R771" i="4"/>
  <c r="R943" i="4"/>
  <c r="R1114" i="4"/>
  <c r="R1283" i="4"/>
  <c r="R1391" i="4"/>
  <c r="R1490" i="4"/>
  <c r="R1571" i="4"/>
  <c r="R1644" i="4"/>
  <c r="R1712" i="4"/>
  <c r="R1776" i="4"/>
  <c r="R1840" i="4"/>
  <c r="R1904" i="4"/>
  <c r="R1968" i="4"/>
  <c r="R2032" i="4"/>
  <c r="R2096" i="4"/>
  <c r="R2160" i="4"/>
  <c r="R2224" i="4"/>
  <c r="R2288" i="4"/>
  <c r="R2352" i="4"/>
  <c r="R2416" i="4"/>
  <c r="R2480" i="4"/>
  <c r="R130" i="4"/>
  <c r="R386" i="4"/>
  <c r="R642" i="4"/>
  <c r="R838" i="4"/>
  <c r="R902" i="4"/>
  <c r="R966" i="4"/>
  <c r="R1030" i="4"/>
  <c r="R1094" i="4"/>
  <c r="R1158" i="4"/>
  <c r="R1222" i="4"/>
  <c r="R1286" i="4"/>
  <c r="R1350" i="4"/>
  <c r="R1414" i="4"/>
  <c r="R1478" i="4"/>
  <c r="R1542" i="4"/>
  <c r="R1606" i="4"/>
  <c r="R1670" i="4"/>
  <c r="R72" i="4"/>
  <c r="R136" i="4"/>
  <c r="R200" i="4"/>
  <c r="R264" i="4"/>
  <c r="R328" i="4"/>
  <c r="R392" i="4"/>
  <c r="R456" i="4"/>
  <c r="R520" i="4"/>
  <c r="R584" i="4"/>
  <c r="R648" i="4"/>
  <c r="R712" i="4"/>
  <c r="R776" i="4"/>
  <c r="R840" i="4"/>
  <c r="R904" i="4"/>
  <c r="R968" i="4"/>
  <c r="R1032" i="4"/>
  <c r="R1096" i="4"/>
  <c r="R1160" i="4"/>
  <c r="R1224" i="4"/>
  <c r="R26" i="4"/>
  <c r="R282" i="4"/>
  <c r="R538" i="4"/>
  <c r="R747" i="4"/>
  <c r="R919" i="4"/>
  <c r="R1090" i="4"/>
  <c r="R1259" i="4"/>
  <c r="R1376" i="4"/>
  <c r="R1479" i="4"/>
  <c r="R1561" i="4"/>
  <c r="R1634" i="4"/>
  <c r="R1703" i="4"/>
  <c r="R1767" i="4"/>
  <c r="R1831" i="4"/>
  <c r="R1895" i="4"/>
  <c r="R1959" i="4"/>
  <c r="R2023" i="4"/>
  <c r="R2087" i="4"/>
  <c r="R2151" i="4"/>
  <c r="R2215" i="4"/>
  <c r="R2279" i="4"/>
  <c r="R2343" i="4"/>
  <c r="R2407" i="4"/>
  <c r="R2471" i="4"/>
  <c r="R95" i="4"/>
  <c r="R351" i="4"/>
  <c r="R607" i="4"/>
  <c r="R794" i="4"/>
  <c r="R963" i="4"/>
  <c r="R1135" i="4"/>
  <c r="R1299" i="4"/>
  <c r="R1403" i="4"/>
  <c r="R1500" i="4"/>
  <c r="R1580" i="4"/>
  <c r="R1653" i="4"/>
  <c r="R1720" i="4"/>
  <c r="R1784" i="4"/>
  <c r="R1848" i="4"/>
  <c r="R1912" i="4"/>
  <c r="R1976" i="4"/>
  <c r="R2040" i="4"/>
  <c r="R2104" i="4"/>
  <c r="R2168" i="4"/>
  <c r="R2232" i="4"/>
  <c r="R2296" i="4"/>
  <c r="R2360" i="4"/>
  <c r="R2424" i="4"/>
  <c r="R2488" i="4"/>
  <c r="R162" i="4"/>
  <c r="R418" i="4"/>
  <c r="R667" i="4"/>
  <c r="R839" i="4"/>
  <c r="R846" i="4"/>
  <c r="R910" i="4"/>
  <c r="R974" i="4"/>
  <c r="R1038" i="4"/>
  <c r="R1102" i="4"/>
  <c r="R1166" i="4"/>
  <c r="R1230" i="4"/>
  <c r="R1294" i="4"/>
  <c r="R1358" i="4"/>
  <c r="R1422" i="4"/>
  <c r="R1486" i="4"/>
  <c r="R1550" i="4"/>
  <c r="R1614" i="4"/>
  <c r="R16" i="4"/>
  <c r="R80" i="4"/>
  <c r="R144" i="4"/>
  <c r="R208" i="4"/>
  <c r="R272" i="4"/>
  <c r="R336" i="4"/>
  <c r="R400" i="4"/>
  <c r="R464" i="4"/>
  <c r="R528" i="4"/>
  <c r="R592" i="4"/>
  <c r="R656" i="4"/>
  <c r="R720" i="4"/>
  <c r="R784" i="4"/>
  <c r="R848" i="4"/>
  <c r="R912" i="4"/>
  <c r="R976" i="4"/>
  <c r="R1040" i="4"/>
  <c r="R1104" i="4"/>
  <c r="R1168" i="4"/>
  <c r="R1232" i="4"/>
  <c r="R58" i="4"/>
  <c r="R314" i="4"/>
  <c r="R570" i="4"/>
  <c r="R770" i="4"/>
  <c r="R939" i="4"/>
  <c r="R1111" i="4"/>
  <c r="R1282" i="4"/>
  <c r="R1388" i="4"/>
  <c r="R1489" i="4"/>
  <c r="R1570" i="4"/>
  <c r="R1643" i="4"/>
  <c r="R1711" i="4"/>
  <c r="R1775" i="4"/>
  <c r="R1839" i="4"/>
  <c r="R1903" i="4"/>
  <c r="R1967" i="4"/>
  <c r="R2031" i="4"/>
  <c r="R2095" i="4"/>
  <c r="R2159" i="4"/>
  <c r="R2223" i="4"/>
  <c r="R2287" i="4"/>
  <c r="R2351" i="4"/>
  <c r="R2415" i="4"/>
  <c r="R2479" i="4"/>
  <c r="R127" i="4"/>
  <c r="R383" i="4"/>
  <c r="R639" i="4"/>
  <c r="R815" i="4"/>
  <c r="R986" i="4"/>
  <c r="R1155" i="4"/>
  <c r="R1314" i="4"/>
  <c r="R1416" i="4"/>
  <c r="R1512" i="4"/>
  <c r="R1589" i="4"/>
  <c r="R1663" i="4"/>
  <c r="R1728" i="4"/>
  <c r="R1792" i="4"/>
  <c r="R1856" i="4"/>
  <c r="R1920" i="4"/>
  <c r="R1984" i="4"/>
  <c r="R2048" i="4"/>
  <c r="R2112" i="4"/>
  <c r="R2176" i="4"/>
  <c r="R2240" i="4"/>
  <c r="R2304" i="4"/>
  <c r="R2368" i="4"/>
  <c r="R2432" i="4"/>
  <c r="R2496" i="4"/>
  <c r="R194" i="4"/>
  <c r="R450" i="4"/>
  <c r="R690" i="4"/>
  <c r="R859" i="4"/>
  <c r="R854" i="4"/>
  <c r="R918" i="4"/>
  <c r="R982" i="4"/>
  <c r="R1046" i="4"/>
  <c r="R1110" i="4"/>
  <c r="R1174" i="4"/>
  <c r="R1238" i="4"/>
  <c r="R1302" i="4"/>
  <c r="R1366" i="4"/>
  <c r="R1430" i="4"/>
  <c r="R1494" i="4"/>
  <c r="R1558" i="4"/>
  <c r="R1622" i="4"/>
  <c r="R24" i="4"/>
  <c r="R88" i="4"/>
  <c r="R152" i="4"/>
  <c r="R216" i="4"/>
  <c r="R280" i="4"/>
  <c r="R344" i="4"/>
  <c r="R408" i="4"/>
  <c r="R472" i="4"/>
  <c r="R536" i="4"/>
  <c r="R600" i="4"/>
  <c r="R664" i="4"/>
  <c r="R728" i="4"/>
  <c r="R792" i="4"/>
  <c r="R856" i="4"/>
  <c r="R920" i="4"/>
  <c r="R984" i="4"/>
  <c r="R1048" i="4"/>
  <c r="R1112" i="4"/>
  <c r="R1176" i="4"/>
  <c r="R1240" i="4"/>
  <c r="R90" i="4"/>
  <c r="R346" i="4"/>
  <c r="R602" i="4"/>
  <c r="R791" i="4"/>
  <c r="R962" i="4"/>
  <c r="R1131" i="4"/>
  <c r="R1298" i="4"/>
  <c r="R1402" i="4"/>
  <c r="R1499" i="4"/>
  <c r="R1579" i="4"/>
  <c r="R1652" i="4"/>
  <c r="R1719" i="4"/>
  <c r="R1783" i="4"/>
  <c r="R1847" i="4"/>
  <c r="R1911" i="4"/>
  <c r="R1975" i="4"/>
  <c r="R2039" i="4"/>
  <c r="R2103" i="4"/>
  <c r="R2167" i="4"/>
  <c r="R2231" i="4"/>
  <c r="R2295" i="4"/>
  <c r="R2359" i="4"/>
  <c r="R2423" i="4"/>
  <c r="R2487" i="4"/>
  <c r="R159" i="4"/>
  <c r="R415" i="4"/>
  <c r="R666" i="4"/>
  <c r="R835" i="4"/>
  <c r="R1007" i="4"/>
  <c r="R1178" i="4"/>
  <c r="R1327" i="4"/>
  <c r="R1428" i="4"/>
  <c r="R1522" i="4"/>
  <c r="R1599" i="4"/>
  <c r="R1672" i="4"/>
  <c r="R1736" i="4"/>
  <c r="R1800" i="4"/>
  <c r="R1864" i="4"/>
  <c r="R1928" i="4"/>
  <c r="R1992" i="4"/>
  <c r="R2056" i="4"/>
  <c r="R2120" i="4"/>
  <c r="R2184" i="4"/>
  <c r="R2248" i="4"/>
  <c r="R2312" i="4"/>
  <c r="R2376" i="4"/>
  <c r="R2440" i="4"/>
  <c r="R2504" i="4"/>
  <c r="R226" i="4"/>
  <c r="R482" i="4"/>
  <c r="R711" i="4"/>
  <c r="R882" i="4"/>
  <c r="R718" i="4"/>
  <c r="R862" i="4"/>
  <c r="R926" i="4"/>
  <c r="R990" i="4"/>
  <c r="R1054" i="4"/>
  <c r="R1118" i="4"/>
  <c r="R1182" i="4"/>
  <c r="R1246" i="4"/>
  <c r="R1310" i="4"/>
  <c r="R1374" i="4"/>
  <c r="R1438" i="4"/>
  <c r="R1502" i="4"/>
  <c r="R1566" i="4"/>
  <c r="R1630" i="4"/>
  <c r="R32" i="4"/>
  <c r="R96" i="4"/>
  <c r="R160" i="4"/>
  <c r="R224" i="4"/>
  <c r="R288" i="4"/>
  <c r="R352" i="4"/>
  <c r="R416" i="4"/>
  <c r="R480" i="4"/>
  <c r="R544" i="4"/>
  <c r="R608" i="4"/>
  <c r="R672" i="4"/>
  <c r="R736" i="4"/>
  <c r="R800" i="4"/>
  <c r="R864" i="4"/>
  <c r="R928" i="4"/>
  <c r="R992" i="4"/>
  <c r="R1056" i="4"/>
  <c r="R1120" i="4"/>
  <c r="R1184" i="4"/>
  <c r="R1248" i="4"/>
  <c r="R122" i="4"/>
  <c r="R378" i="4"/>
  <c r="R634" i="4"/>
  <c r="R811" i="4"/>
  <c r="R983" i="4"/>
  <c r="R1154" i="4"/>
  <c r="R1312" i="4"/>
  <c r="R1415" i="4"/>
  <c r="R1511" i="4"/>
  <c r="R1588" i="4"/>
  <c r="R1661" i="4"/>
  <c r="R1727" i="4"/>
  <c r="R1791" i="4"/>
  <c r="R1855" i="4"/>
  <c r="R1919" i="4"/>
  <c r="R1983" i="4"/>
  <c r="R2047" i="4"/>
  <c r="R2111" i="4"/>
  <c r="R2175" i="4"/>
  <c r="R2239" i="4"/>
  <c r="R2303" i="4"/>
  <c r="R2367" i="4"/>
  <c r="R2431" i="4"/>
  <c r="R2495" i="4"/>
  <c r="R191" i="4"/>
  <c r="R447" i="4"/>
  <c r="R687" i="4"/>
  <c r="R858" i="4"/>
  <c r="R1027" i="4"/>
  <c r="R1199" i="4"/>
  <c r="R1339" i="4"/>
  <c r="R1442" i="4"/>
  <c r="R1532" i="4"/>
  <c r="R1608" i="4"/>
  <c r="R1680" i="4"/>
  <c r="R1744" i="4"/>
  <c r="R1808" i="4"/>
  <c r="R1872" i="4"/>
  <c r="R1936" i="4"/>
  <c r="R2000" i="4"/>
  <c r="R2064" i="4"/>
  <c r="R2128" i="4"/>
  <c r="R2192" i="4"/>
  <c r="R2256" i="4"/>
  <c r="R2320" i="4"/>
  <c r="R2384" i="4"/>
  <c r="R2448" i="4"/>
  <c r="R2512" i="4"/>
  <c r="R258" i="4"/>
  <c r="R514" i="4"/>
  <c r="R731" i="4"/>
  <c r="R782" i="4"/>
  <c r="R870" i="4"/>
  <c r="R934" i="4"/>
  <c r="R998" i="4"/>
  <c r="R1062" i="4"/>
  <c r="R1126" i="4"/>
  <c r="R1190" i="4"/>
  <c r="R1254" i="4"/>
  <c r="R1318" i="4"/>
  <c r="R1382" i="4"/>
  <c r="R1446" i="4"/>
  <c r="R1510" i="4"/>
  <c r="R1574" i="4"/>
  <c r="R1638" i="4"/>
  <c r="R40" i="4"/>
  <c r="R104" i="4"/>
  <c r="R168" i="4"/>
  <c r="R232" i="4"/>
  <c r="R296" i="4"/>
  <c r="R360" i="4"/>
  <c r="R424" i="4"/>
  <c r="R488" i="4"/>
  <c r="R552" i="4"/>
  <c r="R616" i="4"/>
  <c r="R680" i="4"/>
  <c r="R744" i="4"/>
  <c r="R808" i="4"/>
  <c r="R872" i="4"/>
  <c r="R936" i="4"/>
  <c r="R1000" i="4"/>
  <c r="R1064" i="4"/>
  <c r="R1128" i="4"/>
  <c r="R1192" i="4"/>
  <c r="R1256" i="4"/>
  <c r="R154" i="4"/>
  <c r="R410" i="4"/>
  <c r="R663" i="4"/>
  <c r="R834" i="4"/>
  <c r="R1003" i="4"/>
  <c r="R1175" i="4"/>
  <c r="R1324" i="4"/>
  <c r="R1427" i="4"/>
  <c r="R1521" i="4"/>
  <c r="R1597" i="4"/>
  <c r="R1671" i="4"/>
  <c r="R1735" i="4"/>
  <c r="R1799" i="4"/>
  <c r="R1863" i="4"/>
  <c r="R1927" i="4"/>
  <c r="R1991" i="4"/>
  <c r="R2055" i="4"/>
  <c r="R2119" i="4"/>
  <c r="R2183" i="4"/>
  <c r="R2247" i="4"/>
  <c r="R2311" i="4"/>
  <c r="R2375" i="4"/>
  <c r="R2439" i="4"/>
  <c r="R2503" i="4"/>
  <c r="R223" i="4"/>
  <c r="R479" i="4"/>
  <c r="R707" i="4"/>
  <c r="R879" i="4"/>
  <c r="R1050" i="4"/>
  <c r="R1219" i="4"/>
  <c r="R1352" i="4"/>
  <c r="R1455" i="4"/>
  <c r="R1544" i="4"/>
  <c r="R1617" i="4"/>
  <c r="R1688" i="4"/>
  <c r="R1752" i="4"/>
  <c r="R1816" i="4"/>
  <c r="R1880" i="4"/>
  <c r="R1944" i="4"/>
  <c r="R2008" i="4"/>
  <c r="R2072" i="4"/>
  <c r="R2136" i="4"/>
  <c r="R2200" i="4"/>
  <c r="R2264" i="4"/>
  <c r="R2328" i="4"/>
  <c r="R2392" i="4"/>
  <c r="R2456" i="4"/>
  <c r="R34" i="4"/>
  <c r="R290" i="4"/>
  <c r="R546" i="4"/>
  <c r="R754" i="4"/>
  <c r="R923" i="4"/>
  <c r="R1095" i="4"/>
  <c r="R806" i="4"/>
  <c r="R878" i="4"/>
  <c r="R942" i="4"/>
  <c r="R1006" i="4"/>
  <c r="R1070" i="4"/>
  <c r="R1134" i="4"/>
  <c r="R1198" i="4"/>
  <c r="R1262" i="4"/>
  <c r="R1326" i="4"/>
  <c r="R1390" i="4"/>
  <c r="R1454" i="4"/>
  <c r="R1518" i="4"/>
  <c r="R1582" i="4"/>
  <c r="R1646" i="4"/>
  <c r="R48" i="4"/>
  <c r="R112" i="4"/>
  <c r="R176" i="4"/>
  <c r="R240" i="4"/>
  <c r="R304" i="4"/>
  <c r="R368" i="4"/>
  <c r="R432" i="4"/>
  <c r="R496" i="4"/>
  <c r="R560" i="4"/>
  <c r="R624" i="4"/>
  <c r="R688" i="4"/>
  <c r="R752" i="4"/>
  <c r="R816" i="4"/>
  <c r="R880" i="4"/>
  <c r="R944" i="4"/>
  <c r="R1008" i="4"/>
  <c r="R1072" i="4"/>
  <c r="R1136" i="4"/>
  <c r="R1200" i="4"/>
  <c r="R1264" i="4"/>
  <c r="R186" i="4"/>
  <c r="R442" i="4"/>
  <c r="R683" i="4"/>
  <c r="R855" i="4"/>
  <c r="R1026" i="4"/>
  <c r="R1195" i="4"/>
  <c r="R1338" i="4"/>
  <c r="R1440" i="4"/>
  <c r="R1531" i="4"/>
  <c r="R1607" i="4"/>
  <c r="R1679" i="4"/>
  <c r="R1743" i="4"/>
  <c r="R1807" i="4"/>
  <c r="R1871" i="4"/>
  <c r="R1935" i="4"/>
  <c r="R1999" i="4"/>
  <c r="R2063" i="4"/>
  <c r="R2127" i="4"/>
  <c r="R2191" i="4"/>
  <c r="R2255" i="4"/>
  <c r="R2319" i="4"/>
  <c r="R2383" i="4"/>
  <c r="R2447" i="4"/>
  <c r="R2511" i="4"/>
  <c r="R255" i="4"/>
  <c r="R511" i="4"/>
  <c r="R730" i="4"/>
  <c r="R899" i="4"/>
  <c r="R1071" i="4"/>
  <c r="R1242" i="4"/>
  <c r="R1364" i="4"/>
  <c r="R1467" i="4"/>
  <c r="R1553" i="4"/>
  <c r="R1626" i="4"/>
  <c r="R1696" i="4"/>
  <c r="R1760" i="4"/>
  <c r="R1824" i="4"/>
  <c r="R1888" i="4"/>
  <c r="R1952" i="4"/>
  <c r="R2016" i="4"/>
  <c r="R2080" i="4"/>
  <c r="R2144" i="4"/>
  <c r="R2208" i="4"/>
  <c r="R2272" i="4"/>
  <c r="R2336" i="4"/>
  <c r="R2400" i="4"/>
  <c r="R2464" i="4"/>
  <c r="R66" i="4"/>
  <c r="R322" i="4"/>
  <c r="R578" i="4"/>
  <c r="R775" i="4"/>
  <c r="R946" i="4"/>
  <c r="R814" i="4"/>
  <c r="R886" i="4"/>
  <c r="R950" i="4"/>
  <c r="R1014" i="4"/>
  <c r="R1078" i="4"/>
  <c r="R1142" i="4"/>
  <c r="R1206" i="4"/>
  <c r="R1270" i="4"/>
  <c r="R1334" i="4"/>
  <c r="R1398" i="4"/>
  <c r="R1462" i="4"/>
  <c r="R1526" i="4"/>
  <c r="R1590" i="4"/>
  <c r="R1654" i="4"/>
  <c r="R56" i="4"/>
  <c r="R120" i="4"/>
  <c r="R184" i="4"/>
  <c r="R248" i="4"/>
  <c r="R312" i="4"/>
  <c r="R376" i="4"/>
  <c r="R440" i="4"/>
  <c r="R504" i="4"/>
  <c r="R568" i="4"/>
  <c r="R632" i="4"/>
  <c r="R696" i="4"/>
  <c r="R760" i="4"/>
  <c r="R824" i="4"/>
  <c r="R888" i="4"/>
  <c r="R952" i="4"/>
  <c r="R1016" i="4"/>
  <c r="R1080" i="4"/>
  <c r="R1144" i="4"/>
  <c r="R1208" i="4"/>
  <c r="R1272" i="4"/>
  <c r="R218" i="4"/>
  <c r="R474" i="4"/>
  <c r="R706" i="4"/>
  <c r="R875" i="4"/>
  <c r="R1047" i="4"/>
  <c r="R1218" i="4"/>
  <c r="R1351" i="4"/>
  <c r="R1452" i="4"/>
  <c r="R1543" i="4"/>
  <c r="R1616" i="4"/>
  <c r="R1687" i="4"/>
  <c r="R1751" i="4"/>
  <c r="R1815" i="4"/>
  <c r="R1879" i="4"/>
  <c r="R1943" i="4"/>
  <c r="R2007" i="4"/>
  <c r="R2071" i="4"/>
  <c r="R2135" i="4"/>
  <c r="R2199" i="4"/>
  <c r="R2263" i="4"/>
  <c r="R2327" i="4"/>
  <c r="R2391" i="4"/>
  <c r="R2455" i="4"/>
  <c r="R31" i="4"/>
  <c r="R287" i="4"/>
  <c r="R543" i="4"/>
  <c r="R751" i="4"/>
  <c r="R922" i="4"/>
  <c r="R1091" i="4"/>
  <c r="R1263" i="4"/>
  <c r="R1378" i="4"/>
  <c r="R1480" i="4"/>
  <c r="R1562" i="4"/>
  <c r="R1635" i="4"/>
  <c r="R1704" i="4"/>
  <c r="R1768" i="4"/>
  <c r="R1832" i="4"/>
  <c r="R1896" i="4"/>
  <c r="R1960" i="4"/>
  <c r="R2024" i="4"/>
  <c r="R2088" i="4"/>
  <c r="R2152" i="4"/>
  <c r="R2216" i="4"/>
  <c r="R2280" i="4"/>
  <c r="R2344" i="4"/>
  <c r="R2408" i="4"/>
  <c r="R2472" i="4"/>
  <c r="R98" i="4"/>
  <c r="R354" i="4"/>
  <c r="R610" i="4"/>
  <c r="R795" i="4"/>
  <c r="R967" i="4"/>
  <c r="R1138" i="4"/>
  <c r="R1303" i="4"/>
  <c r="R1404" i="4"/>
  <c r="R1031" i="4"/>
  <c r="R1243" i="4"/>
  <c r="R1379" i="4"/>
  <c r="R1491" i="4"/>
  <c r="R1572" i="4"/>
  <c r="R1645" i="4"/>
  <c r="R1713" i="4"/>
  <c r="R1777" i="4"/>
  <c r="R1841" i="4"/>
  <c r="R1905" i="4"/>
  <c r="R1969" i="4"/>
  <c r="R2033" i="4"/>
  <c r="R2097" i="4"/>
  <c r="R2161" i="4"/>
  <c r="R2225" i="4"/>
  <c r="R2289" i="4"/>
  <c r="R2353" i="4"/>
  <c r="R2417" i="4"/>
  <c r="R2481" i="4"/>
  <c r="R135" i="4"/>
  <c r="R391" i="4"/>
  <c r="R647" i="4"/>
  <c r="R819" i="4"/>
  <c r="R991" i="4"/>
  <c r="R1162" i="4"/>
  <c r="R1316" i="4"/>
  <c r="R1419" i="4"/>
  <c r="R1514" i="4"/>
  <c r="R1592" i="4"/>
  <c r="R1665" i="4"/>
  <c r="R1730" i="4"/>
  <c r="R1794" i="4"/>
  <c r="R1858" i="4"/>
  <c r="R1922" i="4"/>
  <c r="R1986" i="4"/>
  <c r="R2050" i="4"/>
  <c r="R2114" i="4"/>
  <c r="R2178" i="4"/>
  <c r="R2242" i="4"/>
  <c r="R2306" i="4"/>
  <c r="R2370" i="4"/>
  <c r="R2434" i="4"/>
  <c r="R2498" i="4"/>
  <c r="R202" i="4"/>
  <c r="R458" i="4"/>
  <c r="R695" i="4"/>
  <c r="R866" i="4"/>
  <c r="R1035" i="4"/>
  <c r="R1207" i="4"/>
  <c r="R1344" i="4"/>
  <c r="R1447" i="4"/>
  <c r="R1537" i="4"/>
  <c r="R1611" i="4"/>
  <c r="R1683" i="4"/>
  <c r="R1747" i="4"/>
  <c r="R1811" i="4"/>
  <c r="R1875" i="4"/>
  <c r="R1939" i="4"/>
  <c r="R2003" i="4"/>
  <c r="R2067" i="4"/>
  <c r="R2131" i="4"/>
  <c r="R2195" i="4"/>
  <c r="R2259" i="4"/>
  <c r="R2323" i="4"/>
  <c r="R2387" i="4"/>
  <c r="R2451" i="4"/>
  <c r="R2515" i="4"/>
  <c r="R239" i="4"/>
  <c r="R495" i="4"/>
  <c r="R719" i="4"/>
  <c r="R890" i="4"/>
  <c r="R1059" i="4"/>
  <c r="R1231" i="4"/>
  <c r="R1359" i="4"/>
  <c r="R1460" i="4"/>
  <c r="R1548" i="4"/>
  <c r="R1621" i="4"/>
  <c r="R1051" i="4"/>
  <c r="R1266" i="4"/>
  <c r="R1392" i="4"/>
  <c r="R1503" i="4"/>
  <c r="R1581" i="4"/>
  <c r="R1655" i="4"/>
  <c r="R1721" i="4"/>
  <c r="R1785" i="4"/>
  <c r="R1849" i="4"/>
  <c r="R1913" i="4"/>
  <c r="R1977" i="4"/>
  <c r="R2041" i="4"/>
  <c r="R2105" i="4"/>
  <c r="R2169" i="4"/>
  <c r="R2233" i="4"/>
  <c r="R2297" i="4"/>
  <c r="R2361" i="4"/>
  <c r="R2425" i="4"/>
  <c r="R2489" i="4"/>
  <c r="R167" i="4"/>
  <c r="R423" i="4"/>
  <c r="R671" i="4"/>
  <c r="R842" i="4"/>
  <c r="R1011" i="4"/>
  <c r="R1183" i="4"/>
  <c r="R1330" i="4"/>
  <c r="R1432" i="4"/>
  <c r="R1524" i="4"/>
  <c r="R1601" i="4"/>
  <c r="R1674" i="4"/>
  <c r="R1738" i="4"/>
  <c r="R1802" i="4"/>
  <c r="R1866" i="4"/>
  <c r="R1930" i="4"/>
  <c r="R1994" i="4"/>
  <c r="R2058" i="4"/>
  <c r="R2122" i="4"/>
  <c r="R2186" i="4"/>
  <c r="R2250" i="4"/>
  <c r="R2314" i="4"/>
  <c r="R2378" i="4"/>
  <c r="R2442" i="4"/>
  <c r="R2506" i="4"/>
  <c r="R234" i="4"/>
  <c r="R490" i="4"/>
  <c r="R715" i="4"/>
  <c r="R887" i="4"/>
  <c r="R1058" i="4"/>
  <c r="R1227" i="4"/>
  <c r="R1356" i="4"/>
  <c r="R1459" i="4"/>
  <c r="R1547" i="4"/>
  <c r="R1620" i="4"/>
  <c r="R1691" i="4"/>
  <c r="R1755" i="4"/>
  <c r="R1819" i="4"/>
  <c r="R1883" i="4"/>
  <c r="R1947" i="4"/>
  <c r="R2011" i="4"/>
  <c r="R2075" i="4"/>
  <c r="R2139" i="4"/>
  <c r="R2203" i="4"/>
  <c r="R2267" i="4"/>
  <c r="R2331" i="4"/>
  <c r="R2395" i="4"/>
  <c r="R2459" i="4"/>
  <c r="R15" i="4"/>
  <c r="R271" i="4"/>
  <c r="R527" i="4"/>
  <c r="R739" i="4"/>
  <c r="R911" i="4"/>
  <c r="R1082" i="4"/>
  <c r="R1251" i="4"/>
  <c r="R1371" i="4"/>
  <c r="R1474" i="4"/>
  <c r="R1557" i="4"/>
  <c r="R1631" i="4"/>
  <c r="R1700" i="4"/>
  <c r="R1764" i="4"/>
  <c r="R1828" i="4"/>
  <c r="R1892" i="4"/>
  <c r="R1956" i="4"/>
  <c r="R2020" i="4"/>
  <c r="R2084" i="4"/>
  <c r="R2148" i="4"/>
  <c r="R2212" i="4"/>
  <c r="R2276" i="4"/>
  <c r="R2340" i="4"/>
  <c r="R2404" i="4"/>
  <c r="R2468" i="4"/>
  <c r="R50" i="4"/>
  <c r="R306" i="4"/>
  <c r="R1074" i="4"/>
  <c r="R1287" i="4"/>
  <c r="R1418" i="4"/>
  <c r="R1513" i="4"/>
  <c r="R1591" i="4"/>
  <c r="R1664" i="4"/>
  <c r="R1729" i="4"/>
  <c r="R1793" i="4"/>
  <c r="R1857" i="4"/>
  <c r="R1921" i="4"/>
  <c r="R1985" i="4"/>
  <c r="R2049" i="4"/>
  <c r="R2113" i="4"/>
  <c r="R2177" i="4"/>
  <c r="R2241" i="4"/>
  <c r="R2305" i="4"/>
  <c r="R2369" i="4"/>
  <c r="R2433" i="4"/>
  <c r="R2497" i="4"/>
  <c r="R199" i="4"/>
  <c r="R455" i="4"/>
  <c r="R691" i="4"/>
  <c r="R863" i="4"/>
  <c r="R1034" i="4"/>
  <c r="R1203" i="4"/>
  <c r="R1343" i="4"/>
  <c r="R1444" i="4"/>
  <c r="R1536" i="4"/>
  <c r="R1610" i="4"/>
  <c r="R1682" i="4"/>
  <c r="R1746" i="4"/>
  <c r="R1810" i="4"/>
  <c r="R1874" i="4"/>
  <c r="R1938" i="4"/>
  <c r="R2002" i="4"/>
  <c r="R2066" i="4"/>
  <c r="R2130" i="4"/>
  <c r="R2194" i="4"/>
  <c r="R2258" i="4"/>
  <c r="R2322" i="4"/>
  <c r="R2386" i="4"/>
  <c r="R2450" i="4"/>
  <c r="R2514" i="4"/>
  <c r="R266" i="4"/>
  <c r="R522" i="4"/>
  <c r="R738" i="4"/>
  <c r="R907" i="4"/>
  <c r="R1079" i="4"/>
  <c r="R1250" i="4"/>
  <c r="R1370" i="4"/>
  <c r="R1472" i="4"/>
  <c r="R1556" i="4"/>
  <c r="R1629" i="4"/>
  <c r="R1699" i="4"/>
  <c r="R1763" i="4"/>
  <c r="R1827" i="4"/>
  <c r="R1891" i="4"/>
  <c r="R1955" i="4"/>
  <c r="R2019" i="4"/>
  <c r="R2083" i="4"/>
  <c r="R2147" i="4"/>
  <c r="R2211" i="4"/>
  <c r="R2275" i="4"/>
  <c r="R2339" i="4"/>
  <c r="R2403" i="4"/>
  <c r="R2467" i="4"/>
  <c r="R47" i="4"/>
  <c r="R303" i="4"/>
  <c r="R559" i="4"/>
  <c r="R762" i="4"/>
  <c r="R931" i="4"/>
  <c r="R1103" i="4"/>
  <c r="R1274" i="4"/>
  <c r="R1384" i="4"/>
  <c r="R1484" i="4"/>
  <c r="R1567" i="4"/>
  <c r="R1640" i="4"/>
  <c r="R1708" i="4"/>
  <c r="R1772" i="4"/>
  <c r="R1836" i="4"/>
  <c r="R1115" i="4"/>
  <c r="R1315" i="4"/>
  <c r="R1431" i="4"/>
  <c r="R1523" i="4"/>
  <c r="R1600" i="4"/>
  <c r="R1673" i="4"/>
  <c r="R1737" i="4"/>
  <c r="R1801" i="4"/>
  <c r="R1865" i="4"/>
  <c r="R1929" i="4"/>
  <c r="R1993" i="4"/>
  <c r="R2057" i="4"/>
  <c r="R2121" i="4"/>
  <c r="R2185" i="4"/>
  <c r="R2249" i="4"/>
  <c r="R2313" i="4"/>
  <c r="R2377" i="4"/>
  <c r="R2441" i="4"/>
  <c r="R2505" i="4"/>
  <c r="R231" i="4"/>
  <c r="R487" i="4"/>
  <c r="R714" i="4"/>
  <c r="R883" i="4"/>
  <c r="R1055" i="4"/>
  <c r="R1226" i="4"/>
  <c r="R1355" i="4"/>
  <c r="R1458" i="4"/>
  <c r="R1546" i="4"/>
  <c r="R1619" i="4"/>
  <c r="R1690" i="4"/>
  <c r="R1754" i="4"/>
  <c r="R1818" i="4"/>
  <c r="R1882" i="4"/>
  <c r="R1946" i="4"/>
  <c r="R2010" i="4"/>
  <c r="R2074" i="4"/>
  <c r="R2138" i="4"/>
  <c r="R2202" i="4"/>
  <c r="R2266" i="4"/>
  <c r="R2330" i="4"/>
  <c r="R2394" i="4"/>
  <c r="R2458" i="4"/>
  <c r="R42" i="4"/>
  <c r="R298" i="4"/>
  <c r="R554" i="4"/>
  <c r="R759" i="4"/>
  <c r="R930" i="4"/>
  <c r="R1099" i="4"/>
  <c r="R1271" i="4"/>
  <c r="R1383" i="4"/>
  <c r="R1483" i="4"/>
  <c r="R1565" i="4"/>
  <c r="R1639" i="4"/>
  <c r="R1707" i="4"/>
  <c r="R1771" i="4"/>
  <c r="R1835" i="4"/>
  <c r="R1899" i="4"/>
  <c r="R1963" i="4"/>
  <c r="R2027" i="4"/>
  <c r="R2091" i="4"/>
  <c r="R2155" i="4"/>
  <c r="R2219" i="4"/>
  <c r="R2283" i="4"/>
  <c r="R2347" i="4"/>
  <c r="R2411" i="4"/>
  <c r="R2475" i="4"/>
  <c r="R79" i="4"/>
  <c r="R335" i="4"/>
  <c r="R591" i="4"/>
  <c r="R783" i="4"/>
  <c r="R954" i="4"/>
  <c r="R1123" i="4"/>
  <c r="R1291" i="4"/>
  <c r="R1396" i="4"/>
  <c r="R1496" i="4"/>
  <c r="R1576" i="4"/>
  <c r="R1649" i="4"/>
  <c r="R1716" i="4"/>
  <c r="R1780" i="4"/>
  <c r="R1844" i="4"/>
  <c r="R1908" i="4"/>
  <c r="R1972" i="4"/>
  <c r="R2036" i="4"/>
  <c r="R2100" i="4"/>
  <c r="R2164" i="4"/>
  <c r="R818" i="4"/>
  <c r="R1159" i="4"/>
  <c r="R1328" i="4"/>
  <c r="R1443" i="4"/>
  <c r="R1535" i="4"/>
  <c r="R1609" i="4"/>
  <c r="R1681" i="4"/>
  <c r="R1745" i="4"/>
  <c r="R1809" i="4"/>
  <c r="R1873" i="4"/>
  <c r="R1937" i="4"/>
  <c r="R2001" i="4"/>
  <c r="R2065" i="4"/>
  <c r="R2129" i="4"/>
  <c r="R2193" i="4"/>
  <c r="R2257" i="4"/>
  <c r="R2321" i="4"/>
  <c r="R2385" i="4"/>
  <c r="R2449" i="4"/>
  <c r="R2513" i="4"/>
  <c r="R263" i="4"/>
  <c r="R519" i="4"/>
  <c r="R735" i="4"/>
  <c r="R906" i="4"/>
  <c r="R1075" i="4"/>
  <c r="R1247" i="4"/>
  <c r="R1368" i="4"/>
  <c r="R1471" i="4"/>
  <c r="R1555" i="4"/>
  <c r="R1628" i="4"/>
  <c r="R1698" i="4"/>
  <c r="R1762" i="4"/>
  <c r="R1826" i="4"/>
  <c r="R1890" i="4"/>
  <c r="R1954" i="4"/>
  <c r="R2018" i="4"/>
  <c r="R2082" i="4"/>
  <c r="R2146" i="4"/>
  <c r="R2210" i="4"/>
  <c r="R2274" i="4"/>
  <c r="R2338" i="4"/>
  <c r="R2402" i="4"/>
  <c r="R2466" i="4"/>
  <c r="R74" i="4"/>
  <c r="R330" i="4"/>
  <c r="R586" i="4"/>
  <c r="R779" i="4"/>
  <c r="R951" i="4"/>
  <c r="R1122" i="4"/>
  <c r="R1290" i="4"/>
  <c r="R1395" i="4"/>
  <c r="R1495" i="4"/>
  <c r="R1575" i="4"/>
  <c r="R1648" i="4"/>
  <c r="R1715" i="4"/>
  <c r="R1779" i="4"/>
  <c r="R1843" i="4"/>
  <c r="R1907" i="4"/>
  <c r="R1971" i="4"/>
  <c r="R2035" i="4"/>
  <c r="R2099" i="4"/>
  <c r="R2163" i="4"/>
  <c r="R2227" i="4"/>
  <c r="R2291" i="4"/>
  <c r="R2355" i="4"/>
  <c r="R2419" i="4"/>
  <c r="R2483" i="4"/>
  <c r="R111" i="4"/>
  <c r="R367" i="4"/>
  <c r="R623" i="4"/>
  <c r="R803" i="4"/>
  <c r="R975" i="4"/>
  <c r="R1146" i="4"/>
  <c r="R1307" i="4"/>
  <c r="R1410" i="4"/>
  <c r="R1506" i="4"/>
  <c r="R1585" i="4"/>
  <c r="R1658" i="4"/>
  <c r="R1724" i="4"/>
  <c r="R1788" i="4"/>
  <c r="R903" i="4"/>
  <c r="R1179" i="4"/>
  <c r="R1340" i="4"/>
  <c r="R1456" i="4"/>
  <c r="R1545" i="4"/>
  <c r="R1618" i="4"/>
  <c r="R1689" i="4"/>
  <c r="R1753" i="4"/>
  <c r="R1817" i="4"/>
  <c r="R1881" i="4"/>
  <c r="R1945" i="4"/>
  <c r="R2009" i="4"/>
  <c r="R2073" i="4"/>
  <c r="R2137" i="4"/>
  <c r="R2201" i="4"/>
  <c r="R2265" i="4"/>
  <c r="R2329" i="4"/>
  <c r="R2393" i="4"/>
  <c r="R2457" i="4"/>
  <c r="R39" i="4"/>
  <c r="R295" i="4"/>
  <c r="R551" i="4"/>
  <c r="R755" i="4"/>
  <c r="R927" i="4"/>
  <c r="R1098" i="4"/>
  <c r="R1267" i="4"/>
  <c r="R1380" i="4"/>
  <c r="R1482" i="4"/>
  <c r="R1564" i="4"/>
  <c r="R1637" i="4"/>
  <c r="R1706" i="4"/>
  <c r="R1770" i="4"/>
  <c r="R1834" i="4"/>
  <c r="R1898" i="4"/>
  <c r="R1962" i="4"/>
  <c r="R2026" i="4"/>
  <c r="R2090" i="4"/>
  <c r="R2154" i="4"/>
  <c r="R2218" i="4"/>
  <c r="R2282" i="4"/>
  <c r="R2346" i="4"/>
  <c r="R2410" i="4"/>
  <c r="R2474" i="4"/>
  <c r="R106" i="4"/>
  <c r="R362" i="4"/>
  <c r="R618" i="4"/>
  <c r="R802" i="4"/>
  <c r="R971" i="4"/>
  <c r="R1143" i="4"/>
  <c r="R1306" i="4"/>
  <c r="R1408" i="4"/>
  <c r="R1505" i="4"/>
  <c r="R1584" i="4"/>
  <c r="R1657" i="4"/>
  <c r="R1723" i="4"/>
  <c r="R1787" i="4"/>
  <c r="R1851" i="4"/>
  <c r="R1915" i="4"/>
  <c r="R1979" i="4"/>
  <c r="R2043" i="4"/>
  <c r="R2107" i="4"/>
  <c r="R2171" i="4"/>
  <c r="R2235" i="4"/>
  <c r="R2299" i="4"/>
  <c r="R2363" i="4"/>
  <c r="R2427" i="4"/>
  <c r="R2491" i="4"/>
  <c r="R143" i="4"/>
  <c r="R399" i="4"/>
  <c r="R655" i="4"/>
  <c r="R826" i="4"/>
  <c r="R995" i="4"/>
  <c r="R1167" i="4"/>
  <c r="R1320" i="4"/>
  <c r="R1423" i="4"/>
  <c r="R987" i="4"/>
  <c r="R1202" i="4"/>
  <c r="R1354" i="4"/>
  <c r="R1468" i="4"/>
  <c r="R1554" i="4"/>
  <c r="R1627" i="4"/>
  <c r="R1697" i="4"/>
  <c r="R1761" i="4"/>
  <c r="R1825" i="4"/>
  <c r="R1889" i="4"/>
  <c r="R1953" i="4"/>
  <c r="R2017" i="4"/>
  <c r="R2081" i="4"/>
  <c r="R2145" i="4"/>
  <c r="R2209" i="4"/>
  <c r="R2273" i="4"/>
  <c r="R2337" i="4"/>
  <c r="R2401" i="4"/>
  <c r="R2465" i="4"/>
  <c r="R71" i="4"/>
  <c r="R327" i="4"/>
  <c r="R583" i="4"/>
  <c r="R778" i="4"/>
  <c r="R947" i="4"/>
  <c r="R1119" i="4"/>
  <c r="R1288" i="4"/>
  <c r="R1394" i="4"/>
  <c r="R1492" i="4"/>
  <c r="R1573" i="4"/>
  <c r="R1647" i="4"/>
  <c r="R1714" i="4"/>
  <c r="R1778" i="4"/>
  <c r="R1842" i="4"/>
  <c r="R1906" i="4"/>
  <c r="R1970" i="4"/>
  <c r="R2034" i="4"/>
  <c r="R2098" i="4"/>
  <c r="R2162" i="4"/>
  <c r="R2226" i="4"/>
  <c r="R2290" i="4"/>
  <c r="R2354" i="4"/>
  <c r="R2418" i="4"/>
  <c r="R2482" i="4"/>
  <c r="R138" i="4"/>
  <c r="R394" i="4"/>
  <c r="R650" i="4"/>
  <c r="R823" i="4"/>
  <c r="R994" i="4"/>
  <c r="R1163" i="4"/>
  <c r="R1319" i="4"/>
  <c r="R1420" i="4"/>
  <c r="R1515" i="4"/>
  <c r="R1593" i="4"/>
  <c r="R1666" i="4"/>
  <c r="R1731" i="4"/>
  <c r="R1795" i="4"/>
  <c r="R1859" i="4"/>
  <c r="R1923" i="4"/>
  <c r="R1987" i="4"/>
  <c r="R2051" i="4"/>
  <c r="R2115" i="4"/>
  <c r="R2179" i="4"/>
  <c r="R2243" i="4"/>
  <c r="R2307" i="4"/>
  <c r="R2371" i="4"/>
  <c r="R2435" i="4"/>
  <c r="R2499" i="4"/>
  <c r="R175" i="4"/>
  <c r="R431" i="4"/>
  <c r="R675" i="4"/>
  <c r="R847" i="4"/>
  <c r="R1018" i="4"/>
  <c r="R1187" i="4"/>
  <c r="R1332" i="4"/>
  <c r="R1435" i="4"/>
  <c r="R1528" i="4"/>
  <c r="R1010" i="4"/>
  <c r="R1223" i="4"/>
  <c r="R1367" i="4"/>
  <c r="R1481" i="4"/>
  <c r="R1563" i="4"/>
  <c r="R1636" i="4"/>
  <c r="R1705" i="4"/>
  <c r="R1769" i="4"/>
  <c r="R1833" i="4"/>
  <c r="R1897" i="4"/>
  <c r="R1961" i="4"/>
  <c r="R2025" i="4"/>
  <c r="R2089" i="4"/>
  <c r="R2153" i="4"/>
  <c r="R2217" i="4"/>
  <c r="R2281" i="4"/>
  <c r="R2345" i="4"/>
  <c r="R2409" i="4"/>
  <c r="R2473" i="4"/>
  <c r="R103" i="4"/>
  <c r="R359" i="4"/>
  <c r="R615" i="4"/>
  <c r="R799" i="4"/>
  <c r="R970" i="4"/>
  <c r="R1139" i="4"/>
  <c r="R1304" i="4"/>
  <c r="R1407" i="4"/>
  <c r="R1504" i="4"/>
  <c r="R1583" i="4"/>
  <c r="R1656" i="4"/>
  <c r="R1722" i="4"/>
  <c r="R1786" i="4"/>
  <c r="R1850" i="4"/>
  <c r="R1914" i="4"/>
  <c r="R1978" i="4"/>
  <c r="R2042" i="4"/>
  <c r="R2106" i="4"/>
  <c r="R2170" i="4"/>
  <c r="R2234" i="4"/>
  <c r="R2298" i="4"/>
  <c r="R2362" i="4"/>
  <c r="R2426" i="4"/>
  <c r="R2490" i="4"/>
  <c r="R170" i="4"/>
  <c r="R426" i="4"/>
  <c r="R674" i="4"/>
  <c r="R843" i="4"/>
  <c r="R1015" i="4"/>
  <c r="R1186" i="4"/>
  <c r="R1331" i="4"/>
  <c r="R1434" i="4"/>
  <c r="R1527" i="4"/>
  <c r="R1602" i="4"/>
  <c r="R1675" i="4"/>
  <c r="R1739" i="4"/>
  <c r="R1803" i="4"/>
  <c r="R1867" i="4"/>
  <c r="R1931" i="4"/>
  <c r="R1995" i="4"/>
  <c r="R2059" i="4"/>
  <c r="R2123" i="4"/>
  <c r="R2187" i="4"/>
  <c r="R2251" i="4"/>
  <c r="R2315" i="4"/>
  <c r="R2379" i="4"/>
  <c r="R2443" i="4"/>
  <c r="R2507" i="4"/>
  <c r="R207" i="4"/>
  <c r="R463" i="4"/>
  <c r="R698" i="4"/>
  <c r="R1448" i="4"/>
  <c r="R1684" i="4"/>
  <c r="R1812" i="4"/>
  <c r="R1916" i="4"/>
  <c r="R1996" i="4"/>
  <c r="R2076" i="4"/>
  <c r="R2172" i="4"/>
  <c r="R2244" i="4"/>
  <c r="R2316" i="4"/>
  <c r="R2388" i="4"/>
  <c r="R2460" i="4"/>
  <c r="R82" i="4"/>
  <c r="R370" i="4"/>
  <c r="R626" i="4"/>
  <c r="R807" i="4"/>
  <c r="R978" i="4"/>
  <c r="R1147" i="4"/>
  <c r="R1308" i="4"/>
  <c r="R1411" i="4"/>
  <c r="R1507" i="4"/>
  <c r="R1586" i="4"/>
  <c r="R1659" i="4"/>
  <c r="R1725" i="4"/>
  <c r="R1789" i="4"/>
  <c r="R1853" i="4"/>
  <c r="R1917" i="4"/>
  <c r="R1981" i="4"/>
  <c r="R2045" i="4"/>
  <c r="R2109" i="4"/>
  <c r="R2173" i="4"/>
  <c r="R2237" i="4"/>
  <c r="R2301" i="4"/>
  <c r="R2365" i="4"/>
  <c r="R2429" i="4"/>
  <c r="R2493" i="4"/>
  <c r="R151" i="4"/>
  <c r="R407" i="4"/>
  <c r="R659" i="4"/>
  <c r="R831" i="4"/>
  <c r="R1002" i="4"/>
  <c r="R1171" i="4"/>
  <c r="R1323" i="4"/>
  <c r="R1426" i="4"/>
  <c r="R1520" i="4"/>
  <c r="R1596" i="4"/>
  <c r="R1669" i="4"/>
  <c r="R1734" i="4"/>
  <c r="R1798" i="4"/>
  <c r="R1862" i="4"/>
  <c r="R1926" i="4"/>
  <c r="R1990" i="4"/>
  <c r="R2054" i="4"/>
  <c r="R2118" i="4"/>
  <c r="R2182" i="4"/>
  <c r="R2246" i="4"/>
  <c r="R2310" i="4"/>
  <c r="R2374" i="4"/>
  <c r="R2438" i="4"/>
  <c r="R2502" i="4"/>
  <c r="Q2404" i="4"/>
  <c r="Q2447" i="4"/>
  <c r="Q2099" i="4"/>
  <c r="Q1946" i="4"/>
  <c r="R1516" i="4"/>
  <c r="R1692" i="4"/>
  <c r="R1820" i="4"/>
  <c r="R1924" i="4"/>
  <c r="R2004" i="4"/>
  <c r="R2092" i="4"/>
  <c r="R2180" i="4"/>
  <c r="R2252" i="4"/>
  <c r="R2324" i="4"/>
  <c r="R2396" i="4"/>
  <c r="R2476" i="4"/>
  <c r="R114" i="4"/>
  <c r="R402" i="4"/>
  <c r="R658" i="4"/>
  <c r="R827" i="4"/>
  <c r="R999" i="4"/>
  <c r="R1170" i="4"/>
  <c r="R1322" i="4"/>
  <c r="R1424" i="4"/>
  <c r="R1519" i="4"/>
  <c r="R1595" i="4"/>
  <c r="R1668" i="4"/>
  <c r="R1733" i="4"/>
  <c r="R1797" i="4"/>
  <c r="R1861" i="4"/>
  <c r="R1925" i="4"/>
  <c r="R1989" i="4"/>
  <c r="R2053" i="4"/>
  <c r="R2117" i="4"/>
  <c r="R2181" i="4"/>
  <c r="R2245" i="4"/>
  <c r="R2309" i="4"/>
  <c r="R2373" i="4"/>
  <c r="R2437" i="4"/>
  <c r="R2501" i="4"/>
  <c r="R183" i="4"/>
  <c r="R439" i="4"/>
  <c r="R682" i="4"/>
  <c r="R851" i="4"/>
  <c r="R1023" i="4"/>
  <c r="R1194" i="4"/>
  <c r="R1336" i="4"/>
  <c r="R1439" i="4"/>
  <c r="R1530" i="4"/>
  <c r="R1605" i="4"/>
  <c r="R1678" i="4"/>
  <c r="R1742" i="4"/>
  <c r="R1806" i="4"/>
  <c r="R1870" i="4"/>
  <c r="R1934" i="4"/>
  <c r="R1998" i="4"/>
  <c r="R2062" i="4"/>
  <c r="R2126" i="4"/>
  <c r="R2190" i="4"/>
  <c r="R2254" i="4"/>
  <c r="R2318" i="4"/>
  <c r="R2382" i="4"/>
  <c r="R2446" i="4"/>
  <c r="R2510" i="4"/>
  <c r="Q2012" i="4"/>
  <c r="Q2315" i="4"/>
  <c r="Q2178" i="4"/>
  <c r="Q1880" i="4"/>
  <c r="Q2063" i="4"/>
  <c r="R1538" i="4"/>
  <c r="R1732" i="4"/>
  <c r="R1852" i="4"/>
  <c r="R1932" i="4"/>
  <c r="R2012" i="4"/>
  <c r="R2108" i="4"/>
  <c r="R2188" i="4"/>
  <c r="R2260" i="4"/>
  <c r="R2332" i="4"/>
  <c r="R2412" i="4"/>
  <c r="R2484" i="4"/>
  <c r="R146" i="4"/>
  <c r="R434" i="4"/>
  <c r="R679" i="4"/>
  <c r="R850" i="4"/>
  <c r="R1019" i="4"/>
  <c r="R1191" i="4"/>
  <c r="R1335" i="4"/>
  <c r="R1436" i="4"/>
  <c r="R1529" i="4"/>
  <c r="R1604" i="4"/>
  <c r="R1677" i="4"/>
  <c r="R1741" i="4"/>
  <c r="R1805" i="4"/>
  <c r="R1869" i="4"/>
  <c r="R1933" i="4"/>
  <c r="R1997" i="4"/>
  <c r="R2061" i="4"/>
  <c r="R2125" i="4"/>
  <c r="R2189" i="4"/>
  <c r="R2253" i="4"/>
  <c r="R2317" i="4"/>
  <c r="R2381" i="4"/>
  <c r="R2445" i="4"/>
  <c r="R2509" i="4"/>
  <c r="R215" i="4"/>
  <c r="R471" i="4"/>
  <c r="R703" i="4"/>
  <c r="R874" i="4"/>
  <c r="R1043" i="4"/>
  <c r="R1215" i="4"/>
  <c r="R1348" i="4"/>
  <c r="R1451" i="4"/>
  <c r="R1540" i="4"/>
  <c r="R1615" i="4"/>
  <c r="R1686" i="4"/>
  <c r="R1750" i="4"/>
  <c r="R1814" i="4"/>
  <c r="R1878" i="4"/>
  <c r="R1942" i="4"/>
  <c r="R2006" i="4"/>
  <c r="R2070" i="4"/>
  <c r="R2134" i="4"/>
  <c r="R2198" i="4"/>
  <c r="R2262" i="4"/>
  <c r="R2326" i="4"/>
  <c r="R2390" i="4"/>
  <c r="R2454" i="4"/>
  <c r="R2518" i="4"/>
  <c r="Q2276" i="4"/>
  <c r="Q2319" i="4"/>
  <c r="Q1971" i="4"/>
  <c r="Q1818" i="4"/>
  <c r="R1594" i="4"/>
  <c r="R1740" i="4"/>
  <c r="R1860" i="4"/>
  <c r="R1940" i="4"/>
  <c r="R2028" i="4"/>
  <c r="R2116" i="4"/>
  <c r="R2196" i="4"/>
  <c r="R2268" i="4"/>
  <c r="R2348" i="4"/>
  <c r="R2420" i="4"/>
  <c r="R2492" i="4"/>
  <c r="R178" i="4"/>
  <c r="R466" i="4"/>
  <c r="R699" i="4"/>
  <c r="R871" i="4"/>
  <c r="R1042" i="4"/>
  <c r="R1211" i="4"/>
  <c r="R1347" i="4"/>
  <c r="R1450" i="4"/>
  <c r="R1539" i="4"/>
  <c r="R1613" i="4"/>
  <c r="R1685" i="4"/>
  <c r="R1749" i="4"/>
  <c r="R1813" i="4"/>
  <c r="R1877" i="4"/>
  <c r="R1941" i="4"/>
  <c r="R2005" i="4"/>
  <c r="R2069" i="4"/>
  <c r="R2133" i="4"/>
  <c r="R2197" i="4"/>
  <c r="R2261" i="4"/>
  <c r="R2325" i="4"/>
  <c r="R2389" i="4"/>
  <c r="R2453" i="4"/>
  <c r="R2517" i="4"/>
  <c r="R247" i="4"/>
  <c r="R503" i="4"/>
  <c r="R723" i="4"/>
  <c r="R895" i="4"/>
  <c r="R1066" i="4"/>
  <c r="R1235" i="4"/>
  <c r="R1362" i="4"/>
  <c r="R1464" i="4"/>
  <c r="R1551" i="4"/>
  <c r="R1624" i="4"/>
  <c r="R1694" i="4"/>
  <c r="R1758" i="4"/>
  <c r="R1822" i="4"/>
  <c r="R1886" i="4"/>
  <c r="R1950" i="4"/>
  <c r="R2014" i="4"/>
  <c r="R2078" i="4"/>
  <c r="R2142" i="4"/>
  <c r="R2206" i="4"/>
  <c r="R2270" i="4"/>
  <c r="R2334" i="4"/>
  <c r="R2398" i="4"/>
  <c r="R2462" i="4"/>
  <c r="Q2468" i="4"/>
  <c r="Q1884" i="4"/>
  <c r="Q2010" i="4"/>
  <c r="Q2432" i="4"/>
  <c r="Q2187" i="4"/>
  <c r="Q1935" i="4"/>
  <c r="R867" i="4"/>
  <c r="R1603" i="4"/>
  <c r="R1748" i="4"/>
  <c r="R1868" i="4"/>
  <c r="R1948" i="4"/>
  <c r="R2044" i="4"/>
  <c r="R2124" i="4"/>
  <c r="R2204" i="4"/>
  <c r="R2284" i="4"/>
  <c r="R2356" i="4"/>
  <c r="R2428" i="4"/>
  <c r="R2500" i="4"/>
  <c r="R210" i="4"/>
  <c r="R498" i="4"/>
  <c r="R722" i="4"/>
  <c r="R891" i="4"/>
  <c r="R1063" i="4"/>
  <c r="R1234" i="4"/>
  <c r="R1360" i="4"/>
  <c r="R1463" i="4"/>
  <c r="R1549" i="4"/>
  <c r="R1623" i="4"/>
  <c r="R1693" i="4"/>
  <c r="R1757" i="4"/>
  <c r="R1821" i="4"/>
  <c r="R1885" i="4"/>
  <c r="R1949" i="4"/>
  <c r="R2013" i="4"/>
  <c r="R2077" i="4"/>
  <c r="R2141" i="4"/>
  <c r="R2205" i="4"/>
  <c r="R2269" i="4"/>
  <c r="R2333" i="4"/>
  <c r="R2397" i="4"/>
  <c r="R2461" i="4"/>
  <c r="R23" i="4"/>
  <c r="R279" i="4"/>
  <c r="R535" i="4"/>
  <c r="R746" i="4"/>
  <c r="R915" i="4"/>
  <c r="R1087" i="4"/>
  <c r="R1258" i="4"/>
  <c r="R1375" i="4"/>
  <c r="R1476" i="4"/>
  <c r="R1560" i="4"/>
  <c r="R1633" i="4"/>
  <c r="R1702" i="4"/>
  <c r="R1766" i="4"/>
  <c r="R1830" i="4"/>
  <c r="R1894" i="4"/>
  <c r="R1958" i="4"/>
  <c r="R2022" i="4"/>
  <c r="R2086" i="4"/>
  <c r="R2150" i="4"/>
  <c r="R2214" i="4"/>
  <c r="R2278" i="4"/>
  <c r="R2342" i="4"/>
  <c r="R2406" i="4"/>
  <c r="R2470" i="4"/>
  <c r="Q2191" i="4"/>
  <c r="Q2076" i="4"/>
  <c r="R1039" i="4"/>
  <c r="R1612" i="4"/>
  <c r="R1756" i="4"/>
  <c r="R1876" i="4"/>
  <c r="R1964" i="4"/>
  <c r="R2052" i="4"/>
  <c r="R2132" i="4"/>
  <c r="R2220" i="4"/>
  <c r="R2292" i="4"/>
  <c r="R2364" i="4"/>
  <c r="R2436" i="4"/>
  <c r="R2508" i="4"/>
  <c r="R242" i="4"/>
  <c r="R530" i="4"/>
  <c r="R743" i="4"/>
  <c r="R914" i="4"/>
  <c r="R1083" i="4"/>
  <c r="R1255" i="4"/>
  <c r="R1372" i="4"/>
  <c r="R1475" i="4"/>
  <c r="R1559" i="4"/>
  <c r="R1632" i="4"/>
  <c r="R1701" i="4"/>
  <c r="R1765" i="4"/>
  <c r="R1829" i="4"/>
  <c r="R1893" i="4"/>
  <c r="R1957" i="4"/>
  <c r="R2021" i="4"/>
  <c r="R2085" i="4"/>
  <c r="R2149" i="4"/>
  <c r="R2213" i="4"/>
  <c r="R2277" i="4"/>
  <c r="R2341" i="4"/>
  <c r="R2405" i="4"/>
  <c r="R2469" i="4"/>
  <c r="R55" i="4"/>
  <c r="R311" i="4"/>
  <c r="R567" i="4"/>
  <c r="R767" i="4"/>
  <c r="R938" i="4"/>
  <c r="R1107" i="4"/>
  <c r="R1279" i="4"/>
  <c r="R1387" i="4"/>
  <c r="R1488" i="4"/>
  <c r="R1569" i="4"/>
  <c r="R1642" i="4"/>
  <c r="R1710" i="4"/>
  <c r="R1774" i="4"/>
  <c r="R1838" i="4"/>
  <c r="R1902" i="4"/>
  <c r="R1966" i="4"/>
  <c r="R2030" i="4"/>
  <c r="R2094" i="4"/>
  <c r="R2158" i="4"/>
  <c r="R2222" i="4"/>
  <c r="R2286" i="4"/>
  <c r="R2350" i="4"/>
  <c r="R2414" i="4"/>
  <c r="R2478" i="4"/>
  <c r="Q2340" i="4"/>
  <c r="Q2383" i="4"/>
  <c r="Q2035" i="4"/>
  <c r="Q1882" i="4"/>
  <c r="Q2304" i="4"/>
  <c r="Q2434" i="4"/>
  <c r="Q2136" i="4"/>
  <c r="R1210" i="4"/>
  <c r="R1667" i="4"/>
  <c r="R1796" i="4"/>
  <c r="R1884" i="4"/>
  <c r="R1980" i="4"/>
  <c r="R2060" i="4"/>
  <c r="R2140" i="4"/>
  <c r="R2228" i="4"/>
  <c r="R2300" i="4"/>
  <c r="R2372" i="4"/>
  <c r="R2444" i="4"/>
  <c r="R2516" i="4"/>
  <c r="R274" i="4"/>
  <c r="R562" i="4"/>
  <c r="R763" i="4"/>
  <c r="R935" i="4"/>
  <c r="R1106" i="4"/>
  <c r="R1275" i="4"/>
  <c r="R1386" i="4"/>
  <c r="R1487" i="4"/>
  <c r="R1568" i="4"/>
  <c r="R1641" i="4"/>
  <c r="R1709" i="4"/>
  <c r="R1773" i="4"/>
  <c r="R1837" i="4"/>
  <c r="R1901" i="4"/>
  <c r="R1965" i="4"/>
  <c r="R2029" i="4"/>
  <c r="R2093" i="4"/>
  <c r="R2157" i="4"/>
  <c r="R2221" i="4"/>
  <c r="R2285" i="4"/>
  <c r="R2349" i="4"/>
  <c r="R2413" i="4"/>
  <c r="R2477" i="4"/>
  <c r="R87" i="4"/>
  <c r="R343" i="4"/>
  <c r="R599" i="4"/>
  <c r="R787" i="4"/>
  <c r="R959" i="4"/>
  <c r="R1130" i="4"/>
  <c r="R1296" i="4"/>
  <c r="R1400" i="4"/>
  <c r="R1498" i="4"/>
  <c r="R1578" i="4"/>
  <c r="R1651" i="4"/>
  <c r="R1718" i="4"/>
  <c r="R1782" i="4"/>
  <c r="R1846" i="4"/>
  <c r="R1910" i="4"/>
  <c r="R1974" i="4"/>
  <c r="R2038" i="4"/>
  <c r="R2102" i="4"/>
  <c r="R2166" i="4"/>
  <c r="R2230" i="4"/>
  <c r="R2294" i="4"/>
  <c r="R2358" i="4"/>
  <c r="R2422" i="4"/>
  <c r="R2486" i="4"/>
  <c r="Q1948" i="4"/>
  <c r="Q2074" i="4"/>
  <c r="R1346" i="4"/>
  <c r="R1676" i="4"/>
  <c r="R1804" i="4"/>
  <c r="R1900" i="4"/>
  <c r="R1988" i="4"/>
  <c r="R2068" i="4"/>
  <c r="R2156" i="4"/>
  <c r="R2236" i="4"/>
  <c r="R2308" i="4"/>
  <c r="R2380" i="4"/>
  <c r="R2452" i="4"/>
  <c r="R18" i="4"/>
  <c r="R338" i="4"/>
  <c r="R594" i="4"/>
  <c r="R786" i="4"/>
  <c r="R955" i="4"/>
  <c r="R1127" i="4"/>
  <c r="R1295" i="4"/>
  <c r="R1399" i="4"/>
  <c r="R1497" i="4"/>
  <c r="R1577" i="4"/>
  <c r="R1650" i="4"/>
  <c r="R1717" i="4"/>
  <c r="R1781" i="4"/>
  <c r="R1845" i="4"/>
  <c r="R1909" i="4"/>
  <c r="R1973" i="4"/>
  <c r="R2037" i="4"/>
  <c r="R2101" i="4"/>
  <c r="R2165" i="4"/>
  <c r="R2229" i="4"/>
  <c r="R2293" i="4"/>
  <c r="R2357" i="4"/>
  <c r="R2421" i="4"/>
  <c r="R2485" i="4"/>
  <c r="R119" i="4"/>
  <c r="R375" i="4"/>
  <c r="R631" i="4"/>
  <c r="R810" i="4"/>
  <c r="R979" i="4"/>
  <c r="R1151" i="4"/>
  <c r="R1311" i="4"/>
  <c r="R1412" i="4"/>
  <c r="R1508" i="4"/>
  <c r="R1587" i="4"/>
  <c r="R1660" i="4"/>
  <c r="R1726" i="4"/>
  <c r="R1790" i="4"/>
  <c r="R1854" i="4"/>
  <c r="R1918" i="4"/>
  <c r="R1982" i="4"/>
  <c r="R2046" i="4"/>
  <c r="R2110" i="4"/>
  <c r="R2174" i="4"/>
  <c r="R2238" i="4"/>
  <c r="R2302" i="4"/>
  <c r="R2366" i="4"/>
  <c r="R2430" i="4"/>
  <c r="R2494" i="4"/>
  <c r="Q2212" i="4"/>
  <c r="Q2255" i="4"/>
  <c r="Q2140" i="4"/>
  <c r="Q1907" i="4"/>
  <c r="Q1261" i="4"/>
  <c r="Q2176" i="4"/>
  <c r="Q2443" i="4"/>
  <c r="Q2306" i="4"/>
  <c r="Q2008" i="4"/>
  <c r="Q2368" i="4"/>
  <c r="Q2498" i="4"/>
  <c r="Q2492" i="4"/>
  <c r="Q2471" i="4"/>
  <c r="Q2059" i="4"/>
  <c r="Q1483" i="4"/>
  <c r="Q2034" i="4"/>
  <c r="Q1586" i="4"/>
  <c r="Q1346" i="4"/>
  <c r="Q2456" i="4"/>
  <c r="Q2394" i="4"/>
  <c r="Q2507" i="4"/>
  <c r="Q1222" i="4"/>
  <c r="Q2396" i="4"/>
  <c r="Q2204" i="4"/>
  <c r="Q2151" i="4"/>
  <c r="Q1741" i="4"/>
  <c r="Q1972" i="4"/>
  <c r="Q2242" i="4"/>
  <c r="Q1944" i="4"/>
  <c r="Q2127" i="4"/>
  <c r="Q2343" i="4"/>
  <c r="Q1931" i="4"/>
  <c r="Q1906" i="4"/>
  <c r="Q2328" i="4"/>
  <c r="Q2403" i="4"/>
  <c r="Q2307" i="4"/>
  <c r="Q2266" i="4"/>
  <c r="Q2496" i="4"/>
  <c r="Q2251" i="4"/>
  <c r="Q2460" i="4"/>
  <c r="Q2123" i="4"/>
  <c r="Q2098" i="4"/>
  <c r="Q1100" i="4"/>
  <c r="Q1871" i="4"/>
  <c r="Q2364" i="4"/>
  <c r="Q2268" i="4"/>
  <c r="Q2215" i="4"/>
  <c r="Q2036" i="4"/>
  <c r="Q2200" i="4"/>
  <c r="Q2467" i="4"/>
  <c r="Q2179" i="4"/>
  <c r="Q2138" i="4"/>
  <c r="Q2240" i="4"/>
  <c r="Q2370" i="4"/>
  <c r="Q2072" i="4"/>
  <c r="Q1072" i="4"/>
  <c r="Q2407" i="4"/>
  <c r="Q1995" i="4"/>
  <c r="Q1970" i="4"/>
  <c r="Q2392" i="4"/>
  <c r="Q2379" i="4"/>
  <c r="Q1382" i="4"/>
  <c r="Q2428" i="4"/>
  <c r="Q1773" i="4"/>
  <c r="Q1677" i="4"/>
  <c r="Q1908" i="4"/>
  <c r="Q2114" i="4"/>
  <c r="Q1999" i="4"/>
  <c r="Q2332" i="4"/>
  <c r="Q2279" i="4"/>
  <c r="Q2100" i="4"/>
  <c r="Q1867" i="4"/>
  <c r="Q1842" i="4"/>
  <c r="Q2264" i="4"/>
  <c r="Q2435" i="4"/>
  <c r="Q2243" i="4"/>
  <c r="Q2000" i="4"/>
  <c r="Q2164" i="4"/>
  <c r="Q2431" i="4"/>
  <c r="Q2124" i="4"/>
  <c r="Q1959" i="4"/>
  <c r="Q800" i="4"/>
  <c r="Q2356" i="4"/>
  <c r="Q1987" i="4"/>
  <c r="Q1834" i="4"/>
  <c r="Q2448" i="4"/>
  <c r="Q2482" i="4"/>
  <c r="Q2371" i="4"/>
  <c r="Q2458" i="4"/>
  <c r="Q1872" i="4"/>
  <c r="Q2303" i="4"/>
  <c r="Q1996" i="4"/>
  <c r="Q2026" i="4"/>
  <c r="Q829" i="4"/>
  <c r="Q2064" i="4"/>
  <c r="Q2228" i="4"/>
  <c r="Q2495" i="4"/>
  <c r="Q2395" i="4"/>
  <c r="Q2354" i="4"/>
  <c r="Q2023" i="4"/>
  <c r="Q2516" i="4"/>
  <c r="Q2420" i="4"/>
  <c r="Q2175" i="4"/>
  <c r="Q1868" i="4"/>
  <c r="Q2051" i="4"/>
  <c r="Q1898" i="4"/>
  <c r="Q2202" i="4"/>
  <c r="Q1936" i="4"/>
  <c r="Q2367" i="4"/>
  <c r="Q2060" i="4"/>
  <c r="Q2090" i="4"/>
  <c r="Q2320" i="4"/>
  <c r="Q2267" i="4"/>
  <c r="Q2226" i="4"/>
  <c r="Q2128" i="4"/>
  <c r="Q1895" i="4"/>
  <c r="Q2292" i="4"/>
  <c r="Q1923" i="4"/>
  <c r="Q2499" i="4"/>
  <c r="Q2330" i="4"/>
  <c r="Q2087" i="4"/>
  <c r="Q2484" i="4"/>
  <c r="Q2239" i="4"/>
  <c r="Q2518" i="4"/>
  <c r="Q1932" i="4"/>
  <c r="Q2115" i="4"/>
  <c r="Q1962" i="4"/>
  <c r="Q1242" i="4"/>
  <c r="Q2384" i="4"/>
  <c r="Q2192" i="4"/>
  <c r="Q2111" i="4"/>
  <c r="Q1574" i="4"/>
  <c r="Q2487" i="4"/>
  <c r="Q1883" i="4"/>
  <c r="Q1826" i="4"/>
  <c r="Q2480" i="4"/>
  <c r="Q2459" i="4"/>
  <c r="Q2418" i="4"/>
  <c r="Q2024" i="4"/>
  <c r="Q864" i="4"/>
  <c r="Q2316" i="4"/>
  <c r="Q2391" i="4"/>
  <c r="Q2295" i="4"/>
  <c r="Q1892" i="4"/>
  <c r="Q2075" i="4"/>
  <c r="Q1922" i="4"/>
  <c r="Q1365" i="4"/>
  <c r="Q2280" i="4"/>
  <c r="Q1983" i="4"/>
  <c r="Q2508" i="4"/>
  <c r="Q2084" i="4"/>
  <c r="Q1458" i="4"/>
  <c r="Q2472" i="4"/>
  <c r="Q2256" i="4"/>
  <c r="Q2203" i="4"/>
  <c r="Q2162" i="4"/>
  <c r="Q1896" i="4"/>
  <c r="Q2188" i="4"/>
  <c r="Q2455" i="4"/>
  <c r="Q2167" i="4"/>
  <c r="Q1947" i="4"/>
  <c r="Q2515" i="4"/>
  <c r="Q2419" i="4"/>
  <c r="Q2416" i="4"/>
  <c r="Q2088" i="4"/>
  <c r="Q1599" i="4"/>
  <c r="Q2380" i="4"/>
  <c r="Q2359" i="4"/>
  <c r="Q1956" i="4"/>
  <c r="Q2139" i="4"/>
  <c r="Q1986" i="4"/>
  <c r="Q1666" i="4"/>
  <c r="Q1202" i="4"/>
  <c r="Q2344" i="4"/>
  <c r="Q2047" i="4"/>
  <c r="Q1471" i="4"/>
  <c r="Q2148" i="4"/>
  <c r="Q1762" i="4"/>
  <c r="Q2331" i="4"/>
  <c r="Q2290" i="4"/>
  <c r="Q1960" i="4"/>
  <c r="Q2252" i="4"/>
  <c r="Q2423" i="4"/>
  <c r="Q2231" i="4"/>
  <c r="Q2510" i="4"/>
  <c r="Q2011" i="4"/>
  <c r="Q2216" i="4"/>
  <c r="Q2483" i="4"/>
  <c r="Q2352" i="4"/>
  <c r="Q2152" i="4"/>
  <c r="Q1919" i="4"/>
  <c r="Q2444" i="4"/>
  <c r="Q2020" i="4"/>
  <c r="Q2050" i="4"/>
  <c r="Q1394" i="4"/>
  <c r="Q2504" i="4"/>
  <c r="Q2408" i="4"/>
  <c r="Q2346" i="4"/>
  <c r="Q2288" i="4"/>
  <c r="Q2186" i="4"/>
  <c r="Q2083" i="4"/>
  <c r="Q1980" i="4"/>
  <c r="Q1879" i="4"/>
  <c r="Q1182" i="4"/>
  <c r="Q2452" i="4"/>
  <c r="Q2355" i="4"/>
  <c r="Q2227" i="4"/>
  <c r="Q2506" i="4"/>
  <c r="Q2048" i="4"/>
  <c r="Q1911" i="4"/>
  <c r="Q1687" i="4"/>
  <c r="Q2250" i="4"/>
  <c r="Q2147" i="4"/>
  <c r="Q2044" i="4"/>
  <c r="Q1943" i="4"/>
  <c r="Q1730" i="4"/>
  <c r="Q2514" i="4"/>
  <c r="Q2415" i="4"/>
  <c r="Q2312" i="4"/>
  <c r="Q2410" i="4"/>
  <c r="Q2218" i="4"/>
  <c r="Q1561" i="4"/>
  <c r="Q2103" i="4"/>
  <c r="Q1016" i="4"/>
  <c r="Q2314" i="4"/>
  <c r="Q2211" i="4"/>
  <c r="Q2108" i="4"/>
  <c r="Q2007" i="4"/>
  <c r="Q1904" i="4"/>
  <c r="Q1446" i="4"/>
  <c r="Q2479" i="4"/>
  <c r="Q2376" i="4"/>
  <c r="Q1920" i="4"/>
  <c r="Q2275" i="4"/>
  <c r="Q2172" i="4"/>
  <c r="Q2071" i="4"/>
  <c r="Q1968" i="4"/>
  <c r="Q1866" i="4"/>
  <c r="Q988" i="4"/>
  <c r="Q2440" i="4"/>
  <c r="Q2338" i="4"/>
  <c r="Q2474" i="4"/>
  <c r="Q2112" i="4"/>
  <c r="Q1975" i="4"/>
  <c r="Q1751" i="4"/>
  <c r="Q1655" i="4"/>
  <c r="Q2339" i="4"/>
  <c r="Q2236" i="4"/>
  <c r="Q2135" i="4"/>
  <c r="Q2032" i="4"/>
  <c r="Q1930" i="4"/>
  <c r="Q1645" i="4"/>
  <c r="Q2503" i="4"/>
  <c r="Q2402" i="4"/>
  <c r="Q2291" i="4"/>
  <c r="Q2378" i="4"/>
  <c r="Q2282" i="4"/>
  <c r="Q1041" i="4"/>
  <c r="Q2300" i="4"/>
  <c r="Q2199" i="4"/>
  <c r="Q2096" i="4"/>
  <c r="Q1994" i="4"/>
  <c r="Q1891" i="4"/>
  <c r="Q1330" i="4"/>
  <c r="Q2466" i="4"/>
  <c r="Q2363" i="4"/>
  <c r="Q2163" i="4"/>
  <c r="Q1984" i="4"/>
  <c r="Q2263" i="4"/>
  <c r="Q2160" i="4"/>
  <c r="Q2058" i="4"/>
  <c r="Q1955" i="4"/>
  <c r="Q1810" i="4"/>
  <c r="Q730" i="4"/>
  <c r="Q2427" i="4"/>
  <c r="Q2442" i="4"/>
  <c r="Q2154" i="4"/>
  <c r="Q1497" i="4"/>
  <c r="Q2039" i="4"/>
  <c r="Q765" i="4"/>
  <c r="Q2327" i="4"/>
  <c r="Q2224" i="4"/>
  <c r="Q2122" i="4"/>
  <c r="Q2019" i="4"/>
  <c r="Q1916" i="4"/>
  <c r="Q1547" i="4"/>
  <c r="Q2491" i="4"/>
  <c r="Q2388" i="4"/>
  <c r="Q2287" i="4"/>
  <c r="Q2299" i="4"/>
  <c r="Q2146" i="4"/>
  <c r="Q2043" i="4"/>
  <c r="Q1940" i="4"/>
  <c r="Q1719" i="4"/>
  <c r="Q2512" i="4"/>
  <c r="Q2412" i="4"/>
  <c r="Q2311" i="4"/>
  <c r="Q2208" i="4"/>
  <c r="Q2106" i="4"/>
  <c r="Q2003" i="4"/>
  <c r="Q1900" i="4"/>
  <c r="Q1419" i="4"/>
  <c r="Q2475" i="4"/>
  <c r="Q2372" i="4"/>
  <c r="Q2210" i="4"/>
  <c r="Q2107" i="4"/>
  <c r="Q2004" i="4"/>
  <c r="Q1903" i="4"/>
  <c r="Q1433" i="4"/>
  <c r="Q2476" i="4"/>
  <c r="Q2375" i="4"/>
  <c r="Q2272" i="4"/>
  <c r="Q2170" i="4"/>
  <c r="Q2067" i="4"/>
  <c r="Q1964" i="4"/>
  <c r="Q1858" i="4"/>
  <c r="Q929" i="4"/>
  <c r="Q2436" i="4"/>
  <c r="Q2335" i="4"/>
  <c r="Q2260" i="4"/>
  <c r="Q2248" i="4"/>
  <c r="Q2171" i="4"/>
  <c r="Q2068" i="4"/>
  <c r="Q1967" i="4"/>
  <c r="Q1863" i="4"/>
  <c r="Q962" i="4"/>
  <c r="Q2439" i="4"/>
  <c r="Q2336" i="4"/>
  <c r="Q2234" i="4"/>
  <c r="Q2131" i="4"/>
  <c r="Q2028" i="4"/>
  <c r="Q1927" i="4"/>
  <c r="Q1623" i="4"/>
  <c r="Q2500" i="4"/>
  <c r="Q2399" i="4"/>
  <c r="Q2296" i="4"/>
  <c r="Q2274" i="4"/>
  <c r="Q2235" i="4"/>
  <c r="Q2132" i="4"/>
  <c r="Q2031" i="4"/>
  <c r="Q1928" i="4"/>
  <c r="Q1634" i="4"/>
  <c r="Q2502" i="4"/>
  <c r="Q2400" i="4"/>
  <c r="Q2298" i="4"/>
  <c r="Q2195" i="4"/>
  <c r="Q2092" i="4"/>
  <c r="Q1991" i="4"/>
  <c r="Q1888" i="4"/>
  <c r="Q1297" i="4"/>
  <c r="Q2463" i="4"/>
  <c r="Q2360" i="4"/>
  <c r="Q2196" i="4"/>
  <c r="Q2095" i="4"/>
  <c r="Q1992" i="4"/>
  <c r="Q1890" i="4"/>
  <c r="Q1313" i="4"/>
  <c r="Q2464" i="4"/>
  <c r="Q2362" i="4"/>
  <c r="Q2259" i="4"/>
  <c r="Q2156" i="4"/>
  <c r="Q2055" i="4"/>
  <c r="Q1952" i="4"/>
  <c r="Q1794" i="4"/>
  <c r="Q649" i="4"/>
  <c r="Q2424" i="4"/>
  <c r="Q2322" i="4"/>
  <c r="Q2351" i="4"/>
  <c r="Q2324" i="4"/>
  <c r="Q2159" i="4"/>
  <c r="Q2056" i="4"/>
  <c r="Q1954" i="4"/>
  <c r="Q1802" i="4"/>
  <c r="Q698" i="4"/>
  <c r="Q2426" i="4"/>
  <c r="Q2323" i="4"/>
  <c r="Q2220" i="4"/>
  <c r="Q2119" i="4"/>
  <c r="Q2016" i="4"/>
  <c r="Q1914" i="4"/>
  <c r="Q1522" i="4"/>
  <c r="Q2488" i="4"/>
  <c r="Q2386" i="4"/>
  <c r="Q2223" i="4"/>
  <c r="Q2120" i="4"/>
  <c r="Q2018" i="4"/>
  <c r="Q1915" i="4"/>
  <c r="Q1535" i="4"/>
  <c r="Q2490" i="4"/>
  <c r="Q2387" i="4"/>
  <c r="Q2284" i="4"/>
  <c r="Q2183" i="4"/>
  <c r="Q2080" i="4"/>
  <c r="Q1978" i="4"/>
  <c r="Q1875" i="4"/>
  <c r="Q1141" i="4"/>
  <c r="Q2450" i="4"/>
  <c r="Q2347" i="4"/>
  <c r="Q2184" i="4"/>
  <c r="Q2082" i="4"/>
  <c r="Q1979" i="4"/>
  <c r="Q1876" i="4"/>
  <c r="Q1160" i="4"/>
  <c r="Q2451" i="4"/>
  <c r="Q2348" i="4"/>
  <c r="Q2247" i="4"/>
  <c r="Q2144" i="4"/>
  <c r="Q2042" i="4"/>
  <c r="Q1939" i="4"/>
  <c r="Q1709" i="4"/>
  <c r="Q2511" i="4"/>
  <c r="Q2411" i="4"/>
  <c r="Q2308" i="4"/>
  <c r="Q2244" i="4"/>
  <c r="Q2143" i="4"/>
  <c r="Q2040" i="4"/>
  <c r="Q1938" i="4"/>
  <c r="Q1698" i="4"/>
  <c r="Q2513" i="4"/>
  <c r="Q2449" i="4"/>
  <c r="Q2385" i="4"/>
  <c r="Q2321" i="4"/>
  <c r="Q2257" i="4"/>
  <c r="Q2193" i="4"/>
  <c r="Q2129" i="4"/>
  <c r="Q2065" i="4"/>
  <c r="Q2001" i="4"/>
  <c r="Q1937" i="4"/>
  <c r="Q1873" i="4"/>
  <c r="Q2207" i="4"/>
  <c r="Q2104" i="4"/>
  <c r="Q2002" i="4"/>
  <c r="Q1899" i="4"/>
  <c r="Q1407" i="4"/>
  <c r="Q2489" i="4"/>
  <c r="Q2425" i="4"/>
  <c r="Q2361" i="4"/>
  <c r="Q2297" i="4"/>
  <c r="Q2233" i="4"/>
  <c r="Q2169" i="4"/>
  <c r="Q2105" i="4"/>
  <c r="Q2041" i="4"/>
  <c r="Q1977" i="4"/>
  <c r="Q1913" i="4"/>
  <c r="Q2271" i="4"/>
  <c r="Q2168" i="4"/>
  <c r="Q2066" i="4"/>
  <c r="Q1963" i="4"/>
  <c r="Q1850" i="4"/>
  <c r="Q893" i="4"/>
  <c r="Q2465" i="4"/>
  <c r="Q2401" i="4"/>
  <c r="Q2337" i="4"/>
  <c r="Q2273" i="4"/>
  <c r="Q2209" i="4"/>
  <c r="Q2145" i="4"/>
  <c r="Q2081" i="4"/>
  <c r="Q2017" i="4"/>
  <c r="Q1953" i="4"/>
  <c r="Q1889" i="4"/>
  <c r="Q2232" i="4"/>
  <c r="Q2130" i="4"/>
  <c r="Q2027" i="4"/>
  <c r="Q1924" i="4"/>
  <c r="Q1611" i="4"/>
  <c r="Q2505" i="4"/>
  <c r="Q2441" i="4"/>
  <c r="Q2377" i="4"/>
  <c r="Q2313" i="4"/>
  <c r="Q2249" i="4"/>
  <c r="Q2185" i="4"/>
  <c r="Q2121" i="4"/>
  <c r="Q2057" i="4"/>
  <c r="Q1993" i="4"/>
  <c r="Q1929" i="4"/>
  <c r="Q2194" i="4"/>
  <c r="Q2091" i="4"/>
  <c r="Q1988" i="4"/>
  <c r="Q1887" i="4"/>
  <c r="Q1280" i="4"/>
  <c r="Q2481" i="4"/>
  <c r="Q2417" i="4"/>
  <c r="Q2353" i="4"/>
  <c r="Q2289" i="4"/>
  <c r="Q2225" i="4"/>
  <c r="Q2161" i="4"/>
  <c r="Q2097" i="4"/>
  <c r="Q2033" i="4"/>
  <c r="Q1969" i="4"/>
  <c r="Q1905" i="4"/>
  <c r="Q2283" i="4"/>
  <c r="Q2258" i="4"/>
  <c r="Q2155" i="4"/>
  <c r="Q2052" i="4"/>
  <c r="Q1951" i="4"/>
  <c r="Q1783" i="4"/>
  <c r="Q569" i="4"/>
  <c r="Q2457" i="4"/>
  <c r="Q2393" i="4"/>
  <c r="Q2329" i="4"/>
  <c r="Q2265" i="4"/>
  <c r="Q2201" i="4"/>
  <c r="Q2137" i="4"/>
  <c r="Q2073" i="4"/>
  <c r="Q2009" i="4"/>
  <c r="Q1945" i="4"/>
  <c r="Q2219" i="4"/>
  <c r="Q2116" i="4"/>
  <c r="Q2015" i="4"/>
  <c r="Q1912" i="4"/>
  <c r="Q1510" i="4"/>
  <c r="Q2497" i="4"/>
  <c r="Q2433" i="4"/>
  <c r="Q2369" i="4"/>
  <c r="Q2305" i="4"/>
  <c r="Q2241" i="4"/>
  <c r="Q2177" i="4"/>
  <c r="Q2113" i="4"/>
  <c r="Q2049" i="4"/>
  <c r="Q1985" i="4"/>
  <c r="Q1921" i="4"/>
  <c r="Q2180" i="4"/>
  <c r="Q2079" i="4"/>
  <c r="Q1976" i="4"/>
  <c r="Q1874" i="4"/>
  <c r="Q1120" i="4"/>
  <c r="Q2473" i="4"/>
  <c r="Q2409" i="4"/>
  <c r="Q2345" i="4"/>
  <c r="Q2281" i="4"/>
  <c r="Q2217" i="4"/>
  <c r="Q2153" i="4"/>
  <c r="Q2089" i="4"/>
  <c r="Q2025" i="4"/>
  <c r="Q1961" i="4"/>
  <c r="Q1897" i="4"/>
  <c r="Q1881" i="4"/>
  <c r="Q1833" i="4"/>
  <c r="Q1761" i="4"/>
  <c r="Q1675" i="4"/>
  <c r="Q1585" i="4"/>
  <c r="Q1482" i="4"/>
  <c r="Q1378" i="4"/>
  <c r="Q1241" i="4"/>
  <c r="Q1068" i="4"/>
  <c r="Q826" i="4"/>
  <c r="Q1856" i="4"/>
  <c r="Q1791" i="4"/>
  <c r="Q1706" i="4"/>
  <c r="Q1621" i="4"/>
  <c r="Q1519" i="4"/>
  <c r="Q1417" i="4"/>
  <c r="Q1292" i="4"/>
  <c r="Q1809" i="4"/>
  <c r="Q1729" i="4"/>
  <c r="Q1643" i="4"/>
  <c r="Q1546" i="4"/>
  <c r="Q1443" i="4"/>
  <c r="Q1329" i="4"/>
  <c r="Q1178" i="4"/>
  <c r="Q986" i="4"/>
  <c r="Q726" i="4"/>
  <c r="Q1832" i="4"/>
  <c r="Q1759" i="4"/>
  <c r="Q1674" i="4"/>
  <c r="Q1583" i="4"/>
  <c r="Q1481" i="4"/>
  <c r="Q1377" i="4"/>
  <c r="Q1849" i="4"/>
  <c r="Q1782" i="4"/>
  <c r="Q1697" i="4"/>
  <c r="Q1610" i="4"/>
  <c r="Q1507" i="4"/>
  <c r="Q1406" i="4"/>
  <c r="Q1277" i="4"/>
  <c r="Q1118" i="4"/>
  <c r="Q890" i="4"/>
  <c r="Q552" i="4"/>
  <c r="Q1808" i="4"/>
  <c r="Q1727" i="4"/>
  <c r="Q1642" i="4"/>
  <c r="Q1545" i="4"/>
  <c r="Q1442" i="4"/>
  <c r="Q1325" i="4"/>
  <c r="Q1825" i="4"/>
  <c r="Q1750" i="4"/>
  <c r="Q1665" i="4"/>
  <c r="Q1571" i="4"/>
  <c r="Q1470" i="4"/>
  <c r="Q1362" i="4"/>
  <c r="Q1221" i="4"/>
  <c r="Q1040" i="4"/>
  <c r="Q790" i="4"/>
  <c r="Q1848" i="4"/>
  <c r="Q1781" i="4"/>
  <c r="Q1695" i="4"/>
  <c r="Q1609" i="4"/>
  <c r="Q1506" i="4"/>
  <c r="Q1403" i="4"/>
  <c r="Q1276" i="4"/>
  <c r="Q1865" i="4"/>
  <c r="Q1801" i="4"/>
  <c r="Q1718" i="4"/>
  <c r="Q1633" i="4"/>
  <c r="Q1534" i="4"/>
  <c r="Q1431" i="4"/>
  <c r="Q1312" i="4"/>
  <c r="Q1158" i="4"/>
  <c r="Q954" i="4"/>
  <c r="Q697" i="4"/>
  <c r="Q1824" i="4"/>
  <c r="Q1749" i="4"/>
  <c r="Q1663" i="4"/>
  <c r="Q1570" i="4"/>
  <c r="Q1467" i="4"/>
  <c r="Q1361" i="4"/>
  <c r="Q1841" i="4"/>
  <c r="Q1771" i="4"/>
  <c r="Q1686" i="4"/>
  <c r="Q1598" i="4"/>
  <c r="Q1495" i="4"/>
  <c r="Q1393" i="4"/>
  <c r="Q1260" i="4"/>
  <c r="Q1093" i="4"/>
  <c r="Q861" i="4"/>
  <c r="Q1864" i="4"/>
  <c r="Q1800" i="4"/>
  <c r="Q1717" i="4"/>
  <c r="Q1631" i="4"/>
  <c r="Q1531" i="4"/>
  <c r="Q1430" i="4"/>
  <c r="Q1817" i="4"/>
  <c r="Q1739" i="4"/>
  <c r="Q1654" i="4"/>
  <c r="Q1559" i="4"/>
  <c r="Q1457" i="4"/>
  <c r="Q1345" i="4"/>
  <c r="Q1198" i="4"/>
  <c r="Q1014" i="4"/>
  <c r="Q761" i="4"/>
  <c r="Q1840" i="4"/>
  <c r="Q1770" i="4"/>
  <c r="Q1685" i="4"/>
  <c r="Q1595" i="4"/>
  <c r="Q1494" i="4"/>
  <c r="Q1391" i="4"/>
  <c r="Q1857" i="4"/>
  <c r="Q1793" i="4"/>
  <c r="Q1707" i="4"/>
  <c r="Q1622" i="4"/>
  <c r="Q1521" i="4"/>
  <c r="Q1418" i="4"/>
  <c r="Q1293" i="4"/>
  <c r="Q1138" i="4"/>
  <c r="Q925" i="4"/>
  <c r="Q643" i="4"/>
  <c r="Q1816" i="4"/>
  <c r="Q1738" i="4"/>
  <c r="Q1653" i="4"/>
  <c r="Q1558" i="4"/>
  <c r="Q1455" i="4"/>
  <c r="Q1344" i="4"/>
  <c r="Q1217" i="4"/>
  <c r="Q1037" i="4"/>
  <c r="Q789" i="4"/>
  <c r="Q1839" i="4"/>
  <c r="Q1769" i="4"/>
  <c r="Q1683" i="4"/>
  <c r="Q1594" i="4"/>
  <c r="Q1491" i="4"/>
  <c r="Q1390" i="4"/>
  <c r="Q1256" i="4"/>
  <c r="Q1089" i="4"/>
  <c r="Q850" i="4"/>
  <c r="Q2494" i="4"/>
  <c r="Q2430" i="4"/>
  <c r="Q2366" i="4"/>
  <c r="Q2302" i="4"/>
  <c r="Q2238" i="4"/>
  <c r="Q2174" i="4"/>
  <c r="Q2110" i="4"/>
  <c r="Q2046" i="4"/>
  <c r="Q1982" i="4"/>
  <c r="Q1918" i="4"/>
  <c r="Q1854" i="4"/>
  <c r="Q1789" i="4"/>
  <c r="Q1703" i="4"/>
  <c r="Q1618" i="4"/>
  <c r="Q1515" i="4"/>
  <c r="Q1414" i="4"/>
  <c r="Q1288" i="4"/>
  <c r="Q1130" i="4"/>
  <c r="Q912" i="4"/>
  <c r="Q1157" i="4"/>
  <c r="Q953" i="4"/>
  <c r="Q684" i="4"/>
  <c r="Q1815" i="4"/>
  <c r="Q1737" i="4"/>
  <c r="Q1651" i="4"/>
  <c r="Q1555" i="4"/>
  <c r="Q1454" i="4"/>
  <c r="Q1341" i="4"/>
  <c r="Q1194" i="4"/>
  <c r="Q1005" i="4"/>
  <c r="Q750" i="4"/>
  <c r="Q2470" i="4"/>
  <c r="Q2406" i="4"/>
  <c r="Q2342" i="4"/>
  <c r="Q2278" i="4"/>
  <c r="Q2214" i="4"/>
  <c r="Q2150" i="4"/>
  <c r="Q2086" i="4"/>
  <c r="Q2022" i="4"/>
  <c r="Q1958" i="4"/>
  <c r="Q1894" i="4"/>
  <c r="Q1830" i="4"/>
  <c r="Q1757" i="4"/>
  <c r="Q1671" i="4"/>
  <c r="Q1579" i="4"/>
  <c r="Q1478" i="4"/>
  <c r="Q1373" i="4"/>
  <c r="Q1233" i="4"/>
  <c r="Q1057" i="4"/>
  <c r="Q1258" i="4"/>
  <c r="Q1090" i="4"/>
  <c r="Q853" i="4"/>
  <c r="Q1855" i="4"/>
  <c r="Q1790" i="4"/>
  <c r="Q1705" i="4"/>
  <c r="Q1619" i="4"/>
  <c r="Q1518" i="4"/>
  <c r="Q1415" i="4"/>
  <c r="Q1290" i="4"/>
  <c r="Q1133" i="4"/>
  <c r="Q914" i="4"/>
  <c r="Q617" i="4"/>
  <c r="Q2446" i="4"/>
  <c r="Q2382" i="4"/>
  <c r="Q2318" i="4"/>
  <c r="Q2254" i="4"/>
  <c r="Q2190" i="4"/>
  <c r="Q2126" i="4"/>
  <c r="Q2062" i="4"/>
  <c r="Q1998" i="4"/>
  <c r="Q1934" i="4"/>
  <c r="Q1870" i="4"/>
  <c r="Q1806" i="4"/>
  <c r="Q1725" i="4"/>
  <c r="Q1639" i="4"/>
  <c r="Q1542" i="4"/>
  <c r="Q1439" i="4"/>
  <c r="Q1322" i="4"/>
  <c r="Q1170" i="4"/>
  <c r="Q973" i="4"/>
  <c r="Q1197" i="4"/>
  <c r="Q1008" i="4"/>
  <c r="Q758" i="4"/>
  <c r="Q1831" i="4"/>
  <c r="Q1758" i="4"/>
  <c r="Q1673" i="4"/>
  <c r="Q1582" i="4"/>
  <c r="Q1479" i="4"/>
  <c r="Q1376" i="4"/>
  <c r="Q1234" i="4"/>
  <c r="Q1058" i="4"/>
  <c r="Q821" i="4"/>
  <c r="Q2486" i="4"/>
  <c r="Q2422" i="4"/>
  <c r="Q2358" i="4"/>
  <c r="Q2294" i="4"/>
  <c r="Q2230" i="4"/>
  <c r="Q2166" i="4"/>
  <c r="Q2102" i="4"/>
  <c r="Q2038" i="4"/>
  <c r="Q1974" i="4"/>
  <c r="Q1910" i="4"/>
  <c r="Q1846" i="4"/>
  <c r="Q1778" i="4"/>
  <c r="Q1693" i="4"/>
  <c r="Q1606" i="4"/>
  <c r="Q1503" i="4"/>
  <c r="Q1401" i="4"/>
  <c r="Q1270" i="4"/>
  <c r="Q1109" i="4"/>
  <c r="Q880" i="4"/>
  <c r="Q1134" i="4"/>
  <c r="Q922" i="4"/>
  <c r="Q633" i="4"/>
  <c r="Q1807" i="4"/>
  <c r="Q1726" i="4"/>
  <c r="Q1641" i="4"/>
  <c r="Q1543" i="4"/>
  <c r="Q1441" i="4"/>
  <c r="Q1324" i="4"/>
  <c r="Q1173" i="4"/>
  <c r="Q978" i="4"/>
  <c r="Q720" i="4"/>
  <c r="Q2462" i="4"/>
  <c r="Q2398" i="4"/>
  <c r="Q2334" i="4"/>
  <c r="Q2270" i="4"/>
  <c r="Q2206" i="4"/>
  <c r="Q2142" i="4"/>
  <c r="Q2078" i="4"/>
  <c r="Q2014" i="4"/>
  <c r="Q1950" i="4"/>
  <c r="Q1886" i="4"/>
  <c r="Q1822" i="4"/>
  <c r="Q1746" i="4"/>
  <c r="Q1661" i="4"/>
  <c r="Q1567" i="4"/>
  <c r="Q1465" i="4"/>
  <c r="Q1356" i="4"/>
  <c r="Q1210" i="4"/>
  <c r="Q1030" i="4"/>
  <c r="Q1309" i="4"/>
  <c r="Q1237" i="4"/>
  <c r="Q1064" i="4"/>
  <c r="Q822" i="4"/>
  <c r="Q1847" i="4"/>
  <c r="Q1779" i="4"/>
  <c r="Q1694" i="4"/>
  <c r="Q1607" i="4"/>
  <c r="Q1505" i="4"/>
  <c r="Q1402" i="4"/>
  <c r="Q1272" i="4"/>
  <c r="Q1113" i="4"/>
  <c r="Q885" i="4"/>
  <c r="Q515" i="4"/>
  <c r="Q2438" i="4"/>
  <c r="Q2374" i="4"/>
  <c r="Q2310" i="4"/>
  <c r="Q2246" i="4"/>
  <c r="Q2182" i="4"/>
  <c r="Q2118" i="4"/>
  <c r="Q2054" i="4"/>
  <c r="Q1990" i="4"/>
  <c r="Q1926" i="4"/>
  <c r="Q1862" i="4"/>
  <c r="Q1798" i="4"/>
  <c r="Q1714" i="4"/>
  <c r="Q1629" i="4"/>
  <c r="Q1529" i="4"/>
  <c r="Q1426" i="4"/>
  <c r="Q1304" i="4"/>
  <c r="Q1152" i="4"/>
  <c r="Q944" i="4"/>
  <c r="Q1177" i="4"/>
  <c r="Q982" i="4"/>
  <c r="Q725" i="4"/>
  <c r="Q1823" i="4"/>
  <c r="Q1747" i="4"/>
  <c r="Q1662" i="4"/>
  <c r="Q1569" i="4"/>
  <c r="Q1466" i="4"/>
  <c r="Q1357" i="4"/>
  <c r="Q1216" i="4"/>
  <c r="Q1032" i="4"/>
  <c r="Q786" i="4"/>
  <c r="Q2478" i="4"/>
  <c r="Q2414" i="4"/>
  <c r="Q2350" i="4"/>
  <c r="Q2286" i="4"/>
  <c r="Q2222" i="4"/>
  <c r="Q2158" i="4"/>
  <c r="Q2094" i="4"/>
  <c r="Q2030" i="4"/>
  <c r="Q1966" i="4"/>
  <c r="Q1902" i="4"/>
  <c r="Q1838" i="4"/>
  <c r="Q1767" i="4"/>
  <c r="Q1682" i="4"/>
  <c r="Q1593" i="4"/>
  <c r="Q1490" i="4"/>
  <c r="Q1387" i="4"/>
  <c r="Q1254" i="4"/>
  <c r="Q1084" i="4"/>
  <c r="Q848" i="4"/>
  <c r="Q1114" i="4"/>
  <c r="Q889" i="4"/>
  <c r="Q547" i="4"/>
  <c r="Q1799" i="4"/>
  <c r="Q1715" i="4"/>
  <c r="Q1630" i="4"/>
  <c r="Q1530" i="4"/>
  <c r="Q1427" i="4"/>
  <c r="Q1308" i="4"/>
  <c r="Q1153" i="4"/>
  <c r="Q950" i="4"/>
  <c r="Q681" i="4"/>
  <c r="Q2454" i="4"/>
  <c r="Q2390" i="4"/>
  <c r="Q2326" i="4"/>
  <c r="Q2262" i="4"/>
  <c r="Q2198" i="4"/>
  <c r="Q2134" i="4"/>
  <c r="Q2070" i="4"/>
  <c r="Q2006" i="4"/>
  <c r="Q1942" i="4"/>
  <c r="Q1878" i="4"/>
  <c r="Q1814" i="4"/>
  <c r="Q1735" i="4"/>
  <c r="Q1650" i="4"/>
  <c r="Q1554" i="4"/>
  <c r="Q1451" i="4"/>
  <c r="Q1340" i="4"/>
  <c r="Q1192" i="4"/>
  <c r="Q1004" i="4"/>
  <c r="Q749" i="4"/>
  <c r="Q2493" i="4"/>
  <c r="Q2429" i="4"/>
  <c r="Q2365" i="4"/>
  <c r="Q2301" i="4"/>
  <c r="Q2237" i="4"/>
  <c r="Q2173" i="4"/>
  <c r="Q2109" i="4"/>
  <c r="Q2045" i="4"/>
  <c r="Q1981" i="4"/>
  <c r="Q1917" i="4"/>
  <c r="Q1853" i="4"/>
  <c r="Q1787" i="4"/>
  <c r="Q1702" i="4"/>
  <c r="Q1617" i="4"/>
  <c r="Q1514" i="4"/>
  <c r="Q1411" i="4"/>
  <c r="Q1286" i="4"/>
  <c r="Q1128" i="4"/>
  <c r="Q910" i="4"/>
  <c r="Q598" i="4"/>
  <c r="Q1812" i="4"/>
  <c r="Q1733" i="4"/>
  <c r="Q1647" i="4"/>
  <c r="Q1551" i="4"/>
  <c r="Q1449" i="4"/>
  <c r="Q1334" i="4"/>
  <c r="Q1185" i="4"/>
  <c r="Q997" i="4"/>
  <c r="Q738" i="4"/>
  <c r="Q1835" i="4"/>
  <c r="Q782" i="4"/>
  <c r="Q611" i="4"/>
  <c r="Q2469" i="4"/>
  <c r="Q2405" i="4"/>
  <c r="Q2341" i="4"/>
  <c r="Q2277" i="4"/>
  <c r="Q2213" i="4"/>
  <c r="Q2149" i="4"/>
  <c r="Q2085" i="4"/>
  <c r="Q2021" i="4"/>
  <c r="Q1957" i="4"/>
  <c r="Q1893" i="4"/>
  <c r="Q1829" i="4"/>
  <c r="Q1755" i="4"/>
  <c r="Q1670" i="4"/>
  <c r="Q1578" i="4"/>
  <c r="Q1475" i="4"/>
  <c r="Q1372" i="4"/>
  <c r="Q1230" i="4"/>
  <c r="Q1053" i="4"/>
  <c r="Q809" i="4"/>
  <c r="Q1852" i="4"/>
  <c r="Q1786" i="4"/>
  <c r="Q1701" i="4"/>
  <c r="Q1615" i="4"/>
  <c r="Q1513" i="4"/>
  <c r="Q1410" i="4"/>
  <c r="Q1282" i="4"/>
  <c r="Q1126" i="4"/>
  <c r="Q904" i="4"/>
  <c r="Q582" i="4"/>
  <c r="Q2509" i="4"/>
  <c r="Q2445" i="4"/>
  <c r="Q2381" i="4"/>
  <c r="Q2317" i="4"/>
  <c r="Q2253" i="4"/>
  <c r="Q2189" i="4"/>
  <c r="Q2125" i="4"/>
  <c r="Q2061" i="4"/>
  <c r="Q1997" i="4"/>
  <c r="Q1933" i="4"/>
  <c r="Q1869" i="4"/>
  <c r="Q1805" i="4"/>
  <c r="Q1723" i="4"/>
  <c r="Q1638" i="4"/>
  <c r="Q1539" i="4"/>
  <c r="Q1438" i="4"/>
  <c r="Q1320" i="4"/>
  <c r="Q1169" i="4"/>
  <c r="Q972" i="4"/>
  <c r="Q710" i="4"/>
  <c r="Q1828" i="4"/>
  <c r="Q1754" i="4"/>
  <c r="Q1669" i="4"/>
  <c r="Q1577" i="4"/>
  <c r="Q1474" i="4"/>
  <c r="Q1368" i="4"/>
  <c r="Q1229" i="4"/>
  <c r="Q1050" i="4"/>
  <c r="Q808" i="4"/>
  <c r="Q1851" i="4"/>
  <c r="Q1785" i="4"/>
  <c r="Q718" i="4"/>
  <c r="Q2485" i="4"/>
  <c r="Q2421" i="4"/>
  <c r="Q2357" i="4"/>
  <c r="Q2293" i="4"/>
  <c r="Q2229" i="4"/>
  <c r="Q2165" i="4"/>
  <c r="Q2101" i="4"/>
  <c r="Q2037" i="4"/>
  <c r="Q1973" i="4"/>
  <c r="Q1909" i="4"/>
  <c r="Q1845" i="4"/>
  <c r="Q1777" i="4"/>
  <c r="Q1691" i="4"/>
  <c r="Q1603" i="4"/>
  <c r="Q1502" i="4"/>
  <c r="Q1399" i="4"/>
  <c r="Q1269" i="4"/>
  <c r="Q1106" i="4"/>
  <c r="Q873" i="4"/>
  <c r="Q449" i="4"/>
  <c r="Q1804" i="4"/>
  <c r="Q1722" i="4"/>
  <c r="Q1637" i="4"/>
  <c r="Q1538" i="4"/>
  <c r="Q1435" i="4"/>
  <c r="Q1318" i="4"/>
  <c r="Q1166" i="4"/>
  <c r="Q968" i="4"/>
  <c r="Q706" i="4"/>
  <c r="Q1827" i="4"/>
  <c r="Q480" i="4"/>
  <c r="Q2461" i="4"/>
  <c r="Q2397" i="4"/>
  <c r="Q2333" i="4"/>
  <c r="Q2269" i="4"/>
  <c r="Q2205" i="4"/>
  <c r="Q2141" i="4"/>
  <c r="Q2077" i="4"/>
  <c r="Q2013" i="4"/>
  <c r="Q1949" i="4"/>
  <c r="Q1885" i="4"/>
  <c r="Q1821" i="4"/>
  <c r="Q1745" i="4"/>
  <c r="Q1659" i="4"/>
  <c r="Q1566" i="4"/>
  <c r="Q1463" i="4"/>
  <c r="Q1354" i="4"/>
  <c r="Q1209" i="4"/>
  <c r="Q1025" i="4"/>
  <c r="Q777" i="4"/>
  <c r="Q1844" i="4"/>
  <c r="Q1775" i="4"/>
  <c r="Q1690" i="4"/>
  <c r="Q1602" i="4"/>
  <c r="Q1499" i="4"/>
  <c r="Q1398" i="4"/>
  <c r="Q1266" i="4"/>
  <c r="Q1105" i="4"/>
  <c r="Q872" i="4"/>
  <c r="Q396" i="4"/>
  <c r="Q1803" i="4"/>
  <c r="Q813" i="4"/>
  <c r="Q2501" i="4"/>
  <c r="Q2437" i="4"/>
  <c r="Q2373" i="4"/>
  <c r="Q2309" i="4"/>
  <c r="Q2245" i="4"/>
  <c r="Q2181" i="4"/>
  <c r="Q2117" i="4"/>
  <c r="Q2053" i="4"/>
  <c r="Q1989" i="4"/>
  <c r="Q1925" i="4"/>
  <c r="Q1861" i="4"/>
  <c r="Q1797" i="4"/>
  <c r="Q1713" i="4"/>
  <c r="Q1627" i="4"/>
  <c r="Q1527" i="4"/>
  <c r="Q1425" i="4"/>
  <c r="Q1302" i="4"/>
  <c r="Q1146" i="4"/>
  <c r="Q942" i="4"/>
  <c r="Q672" i="4"/>
  <c r="Q1820" i="4"/>
  <c r="Q1743" i="4"/>
  <c r="Q1658" i="4"/>
  <c r="Q1563" i="4"/>
  <c r="Q1462" i="4"/>
  <c r="Q1352" i="4"/>
  <c r="Q1208" i="4"/>
  <c r="Q1021" i="4"/>
  <c r="Q770" i="4"/>
  <c r="Q1843" i="4"/>
  <c r="Q680" i="4"/>
  <c r="Q2477" i="4"/>
  <c r="Q2413" i="4"/>
  <c r="Q2349" i="4"/>
  <c r="Q2285" i="4"/>
  <c r="Q2221" i="4"/>
  <c r="Q2157" i="4"/>
  <c r="Q2093" i="4"/>
  <c r="Q2029" i="4"/>
  <c r="Q1965" i="4"/>
  <c r="Q1901" i="4"/>
  <c r="Q1837" i="4"/>
  <c r="Q1766" i="4"/>
  <c r="Q1681" i="4"/>
  <c r="Q1591" i="4"/>
  <c r="Q1489" i="4"/>
  <c r="Q1386" i="4"/>
  <c r="Q1249" i="4"/>
  <c r="Q1082" i="4"/>
  <c r="Q841" i="4"/>
  <c r="Q1860" i="4"/>
  <c r="Q1796" i="4"/>
  <c r="Q1711" i="4"/>
  <c r="Q1626" i="4"/>
  <c r="Q1526" i="4"/>
  <c r="Q1423" i="4"/>
  <c r="Q1301" i="4"/>
  <c r="Q1145" i="4"/>
  <c r="Q936" i="4"/>
  <c r="Q662" i="4"/>
  <c r="Q1819" i="4"/>
  <c r="Q2517" i="4"/>
  <c r="Q2453" i="4"/>
  <c r="Q2389" i="4"/>
  <c r="Q2325" i="4"/>
  <c r="Q2261" i="4"/>
  <c r="Q2197" i="4"/>
  <c r="Q2133" i="4"/>
  <c r="Q2069" i="4"/>
  <c r="Q2005" i="4"/>
  <c r="Q1941" i="4"/>
  <c r="Q1877" i="4"/>
  <c r="Q1813" i="4"/>
  <c r="Q1734" i="4"/>
  <c r="Q1649" i="4"/>
  <c r="Q1553" i="4"/>
  <c r="Q1450" i="4"/>
  <c r="Q1336" i="4"/>
  <c r="Q1190" i="4"/>
  <c r="Q998" i="4"/>
  <c r="Q745" i="4"/>
  <c r="Q1836" i="4"/>
  <c r="Q1765" i="4"/>
  <c r="Q1679" i="4"/>
  <c r="Q1590" i="4"/>
  <c r="Q1487" i="4"/>
  <c r="Q1385" i="4"/>
  <c r="Q1248" i="4"/>
  <c r="Q1074" i="4"/>
  <c r="Q840" i="4"/>
  <c r="Q1859" i="4"/>
  <c r="Q1795" i="4"/>
  <c r="Q1742" i="4"/>
  <c r="Q1657" i="4"/>
  <c r="Q1562" i="4"/>
  <c r="Q1459" i="4"/>
  <c r="Q1350" i="4"/>
  <c r="Q1205" i="4"/>
  <c r="Q1020" i="4"/>
  <c r="Q769" i="4"/>
  <c r="Q1776" i="4"/>
  <c r="Q1712" i="4"/>
  <c r="Q1648" i="4"/>
  <c r="Q1584" i="4"/>
  <c r="Q1520" i="4"/>
  <c r="Q1456" i="4"/>
  <c r="Q1392" i="4"/>
  <c r="Q1310" i="4"/>
  <c r="Q1218" i="4"/>
  <c r="Q1117" i="4"/>
  <c r="Q984" i="4"/>
  <c r="Q825" i="4"/>
  <c r="Q641" i="4"/>
  <c r="Q300" i="4"/>
  <c r="Q372" i="4"/>
  <c r="Q1613" i="4"/>
  <c r="Q1549" i="4"/>
  <c r="Q1485" i="4"/>
  <c r="Q1421" i="4"/>
  <c r="Q1349" i="4"/>
  <c r="Q1264" i="4"/>
  <c r="Q1162" i="4"/>
  <c r="Q1046" i="4"/>
  <c r="Q1710" i="4"/>
  <c r="Q1625" i="4"/>
  <c r="Q1523" i="4"/>
  <c r="Q1422" i="4"/>
  <c r="Q1298" i="4"/>
  <c r="Q1144" i="4"/>
  <c r="Q930" i="4"/>
  <c r="Q654" i="4"/>
  <c r="Q1752" i="4"/>
  <c r="Q1688" i="4"/>
  <c r="Q1624" i="4"/>
  <c r="Q1560" i="4"/>
  <c r="Q1496" i="4"/>
  <c r="Q1432" i="4"/>
  <c r="Q1364" i="4"/>
  <c r="Q1278" i="4"/>
  <c r="Q1181" i="4"/>
  <c r="Q1069" i="4"/>
  <c r="Q928" i="4"/>
  <c r="Q762" i="4"/>
  <c r="Q540" i="4"/>
  <c r="Q571" i="4"/>
  <c r="Q500" i="4"/>
  <c r="Q1589" i="4"/>
  <c r="Q1525" i="4"/>
  <c r="Q1461" i="4"/>
  <c r="Q1397" i="4"/>
  <c r="Q1317" i="4"/>
  <c r="Q1226" i="4"/>
  <c r="Q1125" i="4"/>
  <c r="Q1763" i="4"/>
  <c r="Q1678" i="4"/>
  <c r="Q1587" i="4"/>
  <c r="Q1486" i="4"/>
  <c r="Q1383" i="4"/>
  <c r="Q1246" i="4"/>
  <c r="Q1073" i="4"/>
  <c r="Q833" i="4"/>
  <c r="Q1792" i="4"/>
  <c r="Q1728" i="4"/>
  <c r="Q1664" i="4"/>
  <c r="Q1600" i="4"/>
  <c r="Q1536" i="4"/>
  <c r="Q1472" i="4"/>
  <c r="Q1408" i="4"/>
  <c r="Q1332" i="4"/>
  <c r="Q1245" i="4"/>
  <c r="Q1142" i="4"/>
  <c r="Q1018" i="4"/>
  <c r="Q865" i="4"/>
  <c r="Q701" i="4"/>
  <c r="Q443" i="4"/>
  <c r="Q475" i="4"/>
  <c r="Q371" i="4"/>
  <c r="Q1565" i="4"/>
  <c r="Q1501" i="4"/>
  <c r="Q1437" i="4"/>
  <c r="Q1370" i="4"/>
  <c r="Q1285" i="4"/>
  <c r="Q1189" i="4"/>
  <c r="Q1080" i="4"/>
  <c r="Q1731" i="4"/>
  <c r="Q1646" i="4"/>
  <c r="Q1550" i="4"/>
  <c r="Q1447" i="4"/>
  <c r="Q1333" i="4"/>
  <c r="Q1184" i="4"/>
  <c r="Q989" i="4"/>
  <c r="Q737" i="4"/>
  <c r="Q1768" i="4"/>
  <c r="Q1704" i="4"/>
  <c r="Q1640" i="4"/>
  <c r="Q1576" i="4"/>
  <c r="Q1512" i="4"/>
  <c r="Q1448" i="4"/>
  <c r="Q1384" i="4"/>
  <c r="Q1300" i="4"/>
  <c r="Q1206" i="4"/>
  <c r="Q1104" i="4"/>
  <c r="Q966" i="4"/>
  <c r="Q802" i="4"/>
  <c r="Q609" i="4"/>
  <c r="Q636" i="4"/>
  <c r="Q291" i="4"/>
  <c r="Q1605" i="4"/>
  <c r="Q1541" i="4"/>
  <c r="Q1477" i="4"/>
  <c r="Q1413" i="4"/>
  <c r="Q1338" i="4"/>
  <c r="Q1253" i="4"/>
  <c r="Q1150" i="4"/>
  <c r="Q1029" i="4"/>
  <c r="Q1699" i="4"/>
  <c r="Q1614" i="4"/>
  <c r="Q1511" i="4"/>
  <c r="Q1409" i="4"/>
  <c r="Q1281" i="4"/>
  <c r="Q1121" i="4"/>
  <c r="Q902" i="4"/>
  <c r="Q579" i="4"/>
  <c r="Q1744" i="4"/>
  <c r="Q1680" i="4"/>
  <c r="Q1616" i="4"/>
  <c r="Q1552" i="4"/>
  <c r="Q1488" i="4"/>
  <c r="Q1424" i="4"/>
  <c r="Q1353" i="4"/>
  <c r="Q1268" i="4"/>
  <c r="Q1168" i="4"/>
  <c r="Q1052" i="4"/>
  <c r="Q905" i="4"/>
  <c r="Q744" i="4"/>
  <c r="Q508" i="4"/>
  <c r="Q539" i="4"/>
  <c r="Q468" i="4"/>
  <c r="Q1581" i="4"/>
  <c r="Q1517" i="4"/>
  <c r="Q1453" i="4"/>
  <c r="Q1389" i="4"/>
  <c r="Q1306" i="4"/>
  <c r="Q1214" i="4"/>
  <c r="Q1112" i="4"/>
  <c r="Q1811" i="4"/>
  <c r="Q1753" i="4"/>
  <c r="Q1667" i="4"/>
  <c r="Q1575" i="4"/>
  <c r="Q1473" i="4"/>
  <c r="Q1366" i="4"/>
  <c r="Q1224" i="4"/>
  <c r="Q1048" i="4"/>
  <c r="Q801" i="4"/>
  <c r="Q1784" i="4"/>
  <c r="Q1720" i="4"/>
  <c r="Q1656" i="4"/>
  <c r="Q1592" i="4"/>
  <c r="Q1528" i="4"/>
  <c r="Q1464" i="4"/>
  <c r="Q1400" i="4"/>
  <c r="Q1321" i="4"/>
  <c r="Q1232" i="4"/>
  <c r="Q1129" i="4"/>
  <c r="Q1000" i="4"/>
  <c r="Q846" i="4"/>
  <c r="Q673" i="4"/>
  <c r="Q388" i="4"/>
  <c r="Q435" i="4"/>
  <c r="Q268" i="4"/>
  <c r="Q1557" i="4"/>
  <c r="Q1493" i="4"/>
  <c r="Q1429" i="4"/>
  <c r="Q1360" i="4"/>
  <c r="Q1274" i="4"/>
  <c r="Q1176" i="4"/>
  <c r="Q1721" i="4"/>
  <c r="Q1635" i="4"/>
  <c r="Q1537" i="4"/>
  <c r="Q1434" i="4"/>
  <c r="Q1314" i="4"/>
  <c r="Q1165" i="4"/>
  <c r="Q965" i="4"/>
  <c r="Q705" i="4"/>
  <c r="Q1760" i="4"/>
  <c r="Q1696" i="4"/>
  <c r="Q1632" i="4"/>
  <c r="Q1568" i="4"/>
  <c r="Q1504" i="4"/>
  <c r="Q1440" i="4"/>
  <c r="Q1374" i="4"/>
  <c r="Q1289" i="4"/>
  <c r="Q1193" i="4"/>
  <c r="Q1085" i="4"/>
  <c r="Q949" i="4"/>
  <c r="Q784" i="4"/>
  <c r="Q577" i="4"/>
  <c r="Q603" i="4"/>
  <c r="Q534" i="4"/>
  <c r="Q1597" i="4"/>
  <c r="Q1533" i="4"/>
  <c r="Q1469" i="4"/>
  <c r="Q1405" i="4"/>
  <c r="Q1328" i="4"/>
  <c r="Q1240" i="4"/>
  <c r="Q1137" i="4"/>
  <c r="Q1010" i="4"/>
  <c r="Q1774" i="4"/>
  <c r="Q1689" i="4"/>
  <c r="Q1601" i="4"/>
  <c r="Q1498" i="4"/>
  <c r="Q1395" i="4"/>
  <c r="Q1265" i="4"/>
  <c r="Q1101" i="4"/>
  <c r="Q866" i="4"/>
  <c r="Q323" i="4"/>
  <c r="Q1736" i="4"/>
  <c r="Q1672" i="4"/>
  <c r="Q1608" i="4"/>
  <c r="Q1544" i="4"/>
  <c r="Q1480" i="4"/>
  <c r="Q1416" i="4"/>
  <c r="Q1342" i="4"/>
  <c r="Q1257" i="4"/>
  <c r="Q1154" i="4"/>
  <c r="Q1036" i="4"/>
  <c r="Q886" i="4"/>
  <c r="Q722" i="4"/>
  <c r="Q476" i="4"/>
  <c r="Q507" i="4"/>
  <c r="Q433" i="4"/>
  <c r="Q1573" i="4"/>
  <c r="Q1509" i="4"/>
  <c r="Q1445" i="4"/>
  <c r="Q1381" i="4"/>
  <c r="Q1296" i="4"/>
  <c r="Q1201" i="4"/>
  <c r="Q1096" i="4"/>
  <c r="Q918" i="4"/>
  <c r="Q757" i="4"/>
  <c r="Q531" i="4"/>
  <c r="Q1772" i="4"/>
  <c r="Q1708" i="4"/>
  <c r="Q1644" i="4"/>
  <c r="Q1580" i="4"/>
  <c r="Q1516" i="4"/>
  <c r="Q1452" i="4"/>
  <c r="Q1388" i="4"/>
  <c r="Q1305" i="4"/>
  <c r="Q1213" i="4"/>
  <c r="Q1110" i="4"/>
  <c r="Q976" i="4"/>
  <c r="Q814" i="4"/>
  <c r="Q622" i="4"/>
  <c r="Q172" i="4"/>
  <c r="Q339" i="4"/>
  <c r="Q1375" i="4"/>
  <c r="Q1311" i="4"/>
  <c r="Q1247" i="4"/>
  <c r="Q1183" i="4"/>
  <c r="Q1119" i="4"/>
  <c r="Q1038" i="4"/>
  <c r="Q952" i="4"/>
  <c r="Q849" i="4"/>
  <c r="Q746" i="4"/>
  <c r="Q616" i="4"/>
  <c r="Q451" i="4"/>
  <c r="Q1228" i="4"/>
  <c r="Q858" i="4"/>
  <c r="Q694" i="4"/>
  <c r="Q427" i="4"/>
  <c r="Q1748" i="4"/>
  <c r="Q1684" i="4"/>
  <c r="Q1620" i="4"/>
  <c r="Q1556" i="4"/>
  <c r="Q1492" i="4"/>
  <c r="Q1428" i="4"/>
  <c r="Q1358" i="4"/>
  <c r="Q1273" i="4"/>
  <c r="Q1174" i="4"/>
  <c r="Q1061" i="4"/>
  <c r="Q917" i="4"/>
  <c r="Q752" i="4"/>
  <c r="Q528" i="4"/>
  <c r="Q556" i="4"/>
  <c r="Q488" i="4"/>
  <c r="Q1351" i="4"/>
  <c r="Q1287" i="4"/>
  <c r="Q1223" i="4"/>
  <c r="Q1159" i="4"/>
  <c r="Q1092" i="4"/>
  <c r="Q1006" i="4"/>
  <c r="Q913" i="4"/>
  <c r="Q810" i="4"/>
  <c r="Q709" i="4"/>
  <c r="Q553" i="4"/>
  <c r="Q332" i="4"/>
  <c r="Q961" i="4"/>
  <c r="Q797" i="4"/>
  <c r="Q596" i="4"/>
  <c r="Q1788" i="4"/>
  <c r="Q1724" i="4"/>
  <c r="Q1660" i="4"/>
  <c r="Q1596" i="4"/>
  <c r="Q1532" i="4"/>
  <c r="Q1468" i="4"/>
  <c r="Q1404" i="4"/>
  <c r="Q1326" i="4"/>
  <c r="Q1238" i="4"/>
  <c r="Q1136" i="4"/>
  <c r="Q1009" i="4"/>
  <c r="Q854" i="4"/>
  <c r="Q692" i="4"/>
  <c r="Q422" i="4"/>
  <c r="Q456" i="4"/>
  <c r="Q324" i="4"/>
  <c r="Q1327" i="4"/>
  <c r="Q1263" i="4"/>
  <c r="Q1199" i="4"/>
  <c r="Q1135" i="4"/>
  <c r="Q1060" i="4"/>
  <c r="Q974" i="4"/>
  <c r="Q874" i="4"/>
  <c r="Q773" i="4"/>
  <c r="Q656" i="4"/>
  <c r="Q492" i="4"/>
  <c r="Q1244" i="4"/>
  <c r="Q1180" i="4"/>
  <c r="Q898" i="4"/>
  <c r="Q736" i="4"/>
  <c r="Q496" i="4"/>
  <c r="Q1764" i="4"/>
  <c r="Q1700" i="4"/>
  <c r="Q1636" i="4"/>
  <c r="Q1572" i="4"/>
  <c r="Q1508" i="4"/>
  <c r="Q1444" i="4"/>
  <c r="Q1380" i="4"/>
  <c r="Q1294" i="4"/>
  <c r="Q1200" i="4"/>
  <c r="Q1094" i="4"/>
  <c r="Q957" i="4"/>
  <c r="Q794" i="4"/>
  <c r="Q592" i="4"/>
  <c r="Q620" i="4"/>
  <c r="Q76" i="4"/>
  <c r="Q1367" i="4"/>
  <c r="Q1303" i="4"/>
  <c r="Q1239" i="4"/>
  <c r="Q1175" i="4"/>
  <c r="Q1111" i="4"/>
  <c r="Q1028" i="4"/>
  <c r="Q938" i="4"/>
  <c r="Q837" i="4"/>
  <c r="Q734" i="4"/>
  <c r="Q595" i="4"/>
  <c r="Q425" i="4"/>
  <c r="Q1220" i="4"/>
  <c r="Q838" i="4"/>
  <c r="Q660" i="4"/>
  <c r="Q355" i="4"/>
  <c r="Q1740" i="4"/>
  <c r="Q1676" i="4"/>
  <c r="Q1612" i="4"/>
  <c r="Q1548" i="4"/>
  <c r="Q1484" i="4"/>
  <c r="Q1420" i="4"/>
  <c r="Q1348" i="4"/>
  <c r="Q1262" i="4"/>
  <c r="Q1161" i="4"/>
  <c r="Q1042" i="4"/>
  <c r="Q897" i="4"/>
  <c r="Q733" i="4"/>
  <c r="Q494" i="4"/>
  <c r="Q520" i="4"/>
  <c r="Q454" i="4"/>
  <c r="Q1343" i="4"/>
  <c r="Q1279" i="4"/>
  <c r="Q1215" i="4"/>
  <c r="Q1151" i="4"/>
  <c r="Q1081" i="4"/>
  <c r="Q996" i="4"/>
  <c r="Q901" i="4"/>
  <c r="Q798" i="4"/>
  <c r="Q696" i="4"/>
  <c r="Q532" i="4"/>
  <c r="Q236" i="4"/>
  <c r="Q1196" i="4"/>
  <c r="Q941" i="4"/>
  <c r="Q776" i="4"/>
  <c r="Q560" i="4"/>
  <c r="Q1780" i="4"/>
  <c r="Q1716" i="4"/>
  <c r="Q1652" i="4"/>
  <c r="Q1588" i="4"/>
  <c r="Q1524" i="4"/>
  <c r="Q1460" i="4"/>
  <c r="Q1396" i="4"/>
  <c r="Q1316" i="4"/>
  <c r="Q1225" i="4"/>
  <c r="Q1122" i="4"/>
  <c r="Q993" i="4"/>
  <c r="Q834" i="4"/>
  <c r="Q659" i="4"/>
  <c r="Q340" i="4"/>
  <c r="Q419" i="4"/>
  <c r="Q44" i="4"/>
  <c r="Q1319" i="4"/>
  <c r="Q1255" i="4"/>
  <c r="Q1191" i="4"/>
  <c r="Q1127" i="4"/>
  <c r="Q1049" i="4"/>
  <c r="Q964" i="4"/>
  <c r="Q862" i="4"/>
  <c r="Q760" i="4"/>
  <c r="Q635" i="4"/>
  <c r="Q470" i="4"/>
  <c r="Q1236" i="4"/>
  <c r="Q994" i="4"/>
  <c r="Q878" i="4"/>
  <c r="Q713" i="4"/>
  <c r="Q467" i="4"/>
  <c r="Q1756" i="4"/>
  <c r="Q1692" i="4"/>
  <c r="Q1628" i="4"/>
  <c r="Q1564" i="4"/>
  <c r="Q1500" i="4"/>
  <c r="Q1436" i="4"/>
  <c r="Q1369" i="4"/>
  <c r="Q1284" i="4"/>
  <c r="Q1186" i="4"/>
  <c r="Q1078" i="4"/>
  <c r="Q937" i="4"/>
  <c r="Q774" i="4"/>
  <c r="Q558" i="4"/>
  <c r="Q590" i="4"/>
  <c r="Q518" i="4"/>
  <c r="Q1359" i="4"/>
  <c r="Q1295" i="4"/>
  <c r="Q1231" i="4"/>
  <c r="Q1167" i="4"/>
  <c r="Q1102" i="4"/>
  <c r="Q1017" i="4"/>
  <c r="Q926" i="4"/>
  <c r="Q824" i="4"/>
  <c r="Q721" i="4"/>
  <c r="Q572" i="4"/>
  <c r="Q387" i="4"/>
  <c r="Q1212" i="4"/>
  <c r="Q1148" i="4"/>
  <c r="Q1062" i="4"/>
  <c r="Q977" i="4"/>
  <c r="Q816" i="4"/>
  <c r="Q630" i="4"/>
  <c r="Q204" i="4"/>
  <c r="Q1732" i="4"/>
  <c r="Q1668" i="4"/>
  <c r="Q1604" i="4"/>
  <c r="Q1540" i="4"/>
  <c r="Q1476" i="4"/>
  <c r="Q1412" i="4"/>
  <c r="Q1337" i="4"/>
  <c r="Q1250" i="4"/>
  <c r="Q1149" i="4"/>
  <c r="Q1026" i="4"/>
  <c r="Q877" i="4"/>
  <c r="Q712" i="4"/>
  <c r="Q457" i="4"/>
  <c r="Q489" i="4"/>
  <c r="Q403" i="4"/>
  <c r="Q1335" i="4"/>
  <c r="Q1271" i="4"/>
  <c r="Q1207" i="4"/>
  <c r="Q1143" i="4"/>
  <c r="Q1070" i="4"/>
  <c r="Q985" i="4"/>
  <c r="Q888" i="4"/>
  <c r="Q785" i="4"/>
  <c r="Q675" i="4"/>
  <c r="Q513" i="4"/>
  <c r="Q1252" i="4"/>
  <c r="Q1132" i="4"/>
  <c r="Q1056" i="4"/>
  <c r="Q970" i="4"/>
  <c r="Q870" i="4"/>
  <c r="Q768" i="4"/>
  <c r="Q648" i="4"/>
  <c r="Q483" i="4"/>
  <c r="Q1371" i="4"/>
  <c r="Q1307" i="4"/>
  <c r="Q1243" i="4"/>
  <c r="Q1179" i="4"/>
  <c r="Q1115" i="4"/>
  <c r="Q1033" i="4"/>
  <c r="Q945" i="4"/>
  <c r="Q842" i="4"/>
  <c r="Q741" i="4"/>
  <c r="Q604" i="4"/>
  <c r="Q438" i="4"/>
  <c r="Q1079" i="4"/>
  <c r="Q1015" i="4"/>
  <c r="Q951" i="4"/>
  <c r="Q887" i="4"/>
  <c r="Q823" i="4"/>
  <c r="Q759" i="4"/>
  <c r="Q695" i="4"/>
  <c r="Q593" i="4"/>
  <c r="Q491" i="4"/>
  <c r="Q331" i="4"/>
  <c r="Q75" i="4"/>
  <c r="Q100" i="4"/>
  <c r="Q1077" i="4"/>
  <c r="Q992" i="4"/>
  <c r="Q896" i="4"/>
  <c r="Q793" i="4"/>
  <c r="Q688" i="4"/>
  <c r="Q526" i="4"/>
  <c r="Q140" i="4"/>
  <c r="Q1323" i="4"/>
  <c r="Q1259" i="4"/>
  <c r="Q1195" i="4"/>
  <c r="Q1131" i="4"/>
  <c r="Q1054" i="4"/>
  <c r="Q969" i="4"/>
  <c r="Q869" i="4"/>
  <c r="Q766" i="4"/>
  <c r="Q646" i="4"/>
  <c r="Q481" i="4"/>
  <c r="Q1095" i="4"/>
  <c r="Q1031" i="4"/>
  <c r="Q967" i="4"/>
  <c r="Q903" i="4"/>
  <c r="Q839" i="4"/>
  <c r="Q775" i="4"/>
  <c r="Q711" i="4"/>
  <c r="Q619" i="4"/>
  <c r="Q516" i="4"/>
  <c r="Q395" i="4"/>
  <c r="Q139" i="4"/>
  <c r="Q164" i="4"/>
  <c r="Q1188" i="4"/>
  <c r="Q1124" i="4"/>
  <c r="Q1045" i="4"/>
  <c r="Q960" i="4"/>
  <c r="Q857" i="4"/>
  <c r="Q754" i="4"/>
  <c r="Q628" i="4"/>
  <c r="Q464" i="4"/>
  <c r="Q1363" i="4"/>
  <c r="Q1299" i="4"/>
  <c r="Q1235" i="4"/>
  <c r="Q1171" i="4"/>
  <c r="Q1107" i="4"/>
  <c r="Q1022" i="4"/>
  <c r="Q933" i="4"/>
  <c r="Q830" i="4"/>
  <c r="Q728" i="4"/>
  <c r="Q584" i="4"/>
  <c r="Q404" i="4"/>
  <c r="Q1071" i="4"/>
  <c r="Q1007" i="4"/>
  <c r="Q943" i="4"/>
  <c r="Q879" i="4"/>
  <c r="Q815" i="4"/>
  <c r="Q751" i="4"/>
  <c r="Q683" i="4"/>
  <c r="Q580" i="4"/>
  <c r="Q478" i="4"/>
  <c r="Q299" i="4"/>
  <c r="Q43" i="4"/>
  <c r="Q68" i="4"/>
  <c r="Q1204" i="4"/>
  <c r="Q1098" i="4"/>
  <c r="Q1013" i="4"/>
  <c r="Q921" i="4"/>
  <c r="Q818" i="4"/>
  <c r="Q717" i="4"/>
  <c r="Q566" i="4"/>
  <c r="Q364" i="4"/>
  <c r="Q1339" i="4"/>
  <c r="Q1275" i="4"/>
  <c r="Q1211" i="4"/>
  <c r="Q1147" i="4"/>
  <c r="Q1076" i="4"/>
  <c r="Q990" i="4"/>
  <c r="Q894" i="4"/>
  <c r="Q792" i="4"/>
  <c r="Q686" i="4"/>
  <c r="Q521" i="4"/>
  <c r="Q108" i="4"/>
  <c r="Q1047" i="4"/>
  <c r="Q983" i="4"/>
  <c r="Q919" i="4"/>
  <c r="Q855" i="4"/>
  <c r="Q791" i="4"/>
  <c r="Q727" i="4"/>
  <c r="Q644" i="4"/>
  <c r="Q542" i="4"/>
  <c r="Q436" i="4"/>
  <c r="Q203" i="4"/>
  <c r="Q228" i="4"/>
  <c r="Q227" i="4"/>
  <c r="Q1172" i="4"/>
  <c r="Q1164" i="4"/>
  <c r="Q1156" i="4"/>
  <c r="Q1066" i="4"/>
  <c r="Q981" i="4"/>
  <c r="Q882" i="4"/>
  <c r="Q781" i="4"/>
  <c r="Q668" i="4"/>
  <c r="Q505" i="4"/>
  <c r="Q1379" i="4"/>
  <c r="Q1315" i="4"/>
  <c r="Q1251" i="4"/>
  <c r="Q1187" i="4"/>
  <c r="Q1123" i="4"/>
  <c r="Q1044" i="4"/>
  <c r="Q958" i="4"/>
  <c r="Q856" i="4"/>
  <c r="Q753" i="4"/>
  <c r="Q624" i="4"/>
  <c r="Q462" i="4"/>
  <c r="Q1087" i="4"/>
  <c r="Q1023" i="4"/>
  <c r="Q959" i="4"/>
  <c r="Q895" i="4"/>
  <c r="Q831" i="4"/>
  <c r="Q767" i="4"/>
  <c r="Q703" i="4"/>
  <c r="Q606" i="4"/>
  <c r="Q504" i="4"/>
  <c r="Q363" i="4"/>
  <c r="Q107" i="4"/>
  <c r="Q132" i="4"/>
  <c r="Q131" i="4"/>
  <c r="Q1140" i="4"/>
  <c r="Q1116" i="4"/>
  <c r="Q1034" i="4"/>
  <c r="Q946" i="4"/>
  <c r="Q845" i="4"/>
  <c r="Q742" i="4"/>
  <c r="Q608" i="4"/>
  <c r="Q441" i="4"/>
  <c r="Q1355" i="4"/>
  <c r="Q1291" i="4"/>
  <c r="Q1227" i="4"/>
  <c r="Q1163" i="4"/>
  <c r="Q1097" i="4"/>
  <c r="Q1012" i="4"/>
  <c r="Q920" i="4"/>
  <c r="Q817" i="4"/>
  <c r="Q714" i="4"/>
  <c r="Q564" i="4"/>
  <c r="Q356" i="4"/>
  <c r="Q1063" i="4"/>
  <c r="Q999" i="4"/>
  <c r="Q935" i="4"/>
  <c r="Q871" i="4"/>
  <c r="Q807" i="4"/>
  <c r="Q743" i="4"/>
  <c r="Q670" i="4"/>
  <c r="Q568" i="4"/>
  <c r="Q465" i="4"/>
  <c r="Q267" i="4"/>
  <c r="Q292" i="4"/>
  <c r="Q36" i="4"/>
  <c r="Q1088" i="4"/>
  <c r="Q1002" i="4"/>
  <c r="Q909" i="4"/>
  <c r="Q806" i="4"/>
  <c r="Q704" i="4"/>
  <c r="Q545" i="4"/>
  <c r="Q308" i="4"/>
  <c r="Q1331" i="4"/>
  <c r="Q1267" i="4"/>
  <c r="Q1203" i="4"/>
  <c r="Q1139" i="4"/>
  <c r="Q1065" i="4"/>
  <c r="Q980" i="4"/>
  <c r="Q881" i="4"/>
  <c r="Q778" i="4"/>
  <c r="Q667" i="4"/>
  <c r="Q502" i="4"/>
  <c r="Q1103" i="4"/>
  <c r="Q1039" i="4"/>
  <c r="Q975" i="4"/>
  <c r="Q911" i="4"/>
  <c r="Q847" i="4"/>
  <c r="Q783" i="4"/>
  <c r="Q719" i="4"/>
  <c r="Q632" i="4"/>
  <c r="Q529" i="4"/>
  <c r="Q420" i="4"/>
  <c r="Q171" i="4"/>
  <c r="Q196" i="4"/>
  <c r="Q195" i="4"/>
  <c r="Q417" i="4"/>
  <c r="Q805" i="4"/>
  <c r="Q799" i="4"/>
  <c r="Q35" i="4"/>
  <c r="Q900" i="4"/>
  <c r="Q836" i="4"/>
  <c r="Q772" i="4"/>
  <c r="Q708" i="4"/>
  <c r="Q614" i="4"/>
  <c r="Q512" i="4"/>
  <c r="Q380" i="4"/>
  <c r="Q124" i="4"/>
  <c r="Q1067" i="4"/>
  <c r="Q1003" i="4"/>
  <c r="Q939" i="4"/>
  <c r="Q875" i="4"/>
  <c r="Q811" i="4"/>
  <c r="Q747" i="4"/>
  <c r="Q676" i="4"/>
  <c r="Q574" i="4"/>
  <c r="Q472" i="4"/>
  <c r="Q283" i="4"/>
  <c r="Q27" i="4"/>
  <c r="Q52" i="4"/>
  <c r="Q83" i="4"/>
  <c r="Q653" i="4"/>
  <c r="Q589" i="4"/>
  <c r="Q525" i="4"/>
  <c r="Q461" i="4"/>
  <c r="Q397" i="4"/>
  <c r="Q1024" i="4"/>
  <c r="Q1219" i="4"/>
  <c r="Q307" i="4"/>
  <c r="Q555" i="4"/>
  <c r="Q940" i="4"/>
  <c r="Q876" i="4"/>
  <c r="Q812" i="4"/>
  <c r="Q748" i="4"/>
  <c r="Q678" i="4"/>
  <c r="Q576" i="4"/>
  <c r="Q473" i="4"/>
  <c r="Q284" i="4"/>
  <c r="Q28" i="4"/>
  <c r="Q1043" i="4"/>
  <c r="Q979" i="4"/>
  <c r="Q915" i="4"/>
  <c r="Q851" i="4"/>
  <c r="Q787" i="4"/>
  <c r="Q723" i="4"/>
  <c r="Q638" i="4"/>
  <c r="Q536" i="4"/>
  <c r="Q428" i="4"/>
  <c r="Q187" i="4"/>
  <c r="Q212" i="4"/>
  <c r="Q243" i="4"/>
  <c r="Q693" i="4"/>
  <c r="Q629" i="4"/>
  <c r="Q565" i="4"/>
  <c r="Q501" i="4"/>
  <c r="Q437" i="4"/>
  <c r="Q729" i="4"/>
  <c r="Q1001" i="4"/>
  <c r="Q927" i="4"/>
  <c r="Q260" i="4"/>
  <c r="Q916" i="4"/>
  <c r="Q852" i="4"/>
  <c r="Q788" i="4"/>
  <c r="Q724" i="4"/>
  <c r="Q640" i="4"/>
  <c r="Q537" i="4"/>
  <c r="Q430" i="4"/>
  <c r="Q188" i="4"/>
  <c r="Q1083" i="4"/>
  <c r="Q1019" i="4"/>
  <c r="Q955" i="4"/>
  <c r="Q891" i="4"/>
  <c r="Q827" i="4"/>
  <c r="Q763" i="4"/>
  <c r="Q699" i="4"/>
  <c r="Q600" i="4"/>
  <c r="Q497" i="4"/>
  <c r="Q347" i="4"/>
  <c r="Q91" i="4"/>
  <c r="Q116" i="4"/>
  <c r="Q147" i="4"/>
  <c r="Q669" i="4"/>
  <c r="Q605" i="4"/>
  <c r="Q541" i="4"/>
  <c r="Q477" i="4"/>
  <c r="Q413" i="4"/>
  <c r="Q349" i="4"/>
  <c r="Q1347" i="4"/>
  <c r="Q702" i="4"/>
  <c r="Q735" i="4"/>
  <c r="Q163" i="4"/>
  <c r="Q956" i="4"/>
  <c r="Q892" i="4"/>
  <c r="Q828" i="4"/>
  <c r="Q764" i="4"/>
  <c r="Q700" i="4"/>
  <c r="Q601" i="4"/>
  <c r="Q499" i="4"/>
  <c r="Q348" i="4"/>
  <c r="Q92" i="4"/>
  <c r="Q1059" i="4"/>
  <c r="Q995" i="4"/>
  <c r="Q931" i="4"/>
  <c r="Q867" i="4"/>
  <c r="Q803" i="4"/>
  <c r="Q739" i="4"/>
  <c r="Q664" i="4"/>
  <c r="Q561" i="4"/>
  <c r="Q459" i="4"/>
  <c r="Q251" i="4"/>
  <c r="Q276" i="4"/>
  <c r="Q20" i="4"/>
  <c r="Q51" i="4"/>
  <c r="Q645" i="4"/>
  <c r="Q581" i="4"/>
  <c r="Q517" i="4"/>
  <c r="Q453" i="4"/>
  <c r="Q389" i="4"/>
  <c r="Q934" i="4"/>
  <c r="Q1155" i="4"/>
  <c r="Q1055" i="4"/>
  <c r="Q452" i="4"/>
  <c r="Q99" i="4"/>
  <c r="Q932" i="4"/>
  <c r="Q868" i="4"/>
  <c r="Q804" i="4"/>
  <c r="Q740" i="4"/>
  <c r="Q665" i="4"/>
  <c r="Q563" i="4"/>
  <c r="Q460" i="4"/>
  <c r="Q252" i="4"/>
  <c r="Q1099" i="4"/>
  <c r="Q1035" i="4"/>
  <c r="Q971" i="4"/>
  <c r="Q907" i="4"/>
  <c r="Q843" i="4"/>
  <c r="Q779" i="4"/>
  <c r="Q715" i="4"/>
  <c r="Q625" i="4"/>
  <c r="Q523" i="4"/>
  <c r="Q411" i="4"/>
  <c r="Q155" i="4"/>
  <c r="Q180" i="4"/>
  <c r="Q211" i="4"/>
  <c r="Q685" i="4"/>
  <c r="Q621" i="4"/>
  <c r="Q557" i="4"/>
  <c r="Q493" i="4"/>
  <c r="Q429" i="4"/>
  <c r="Q365" i="4"/>
  <c r="Q585" i="4"/>
  <c r="Q906" i="4"/>
  <c r="Q863" i="4"/>
  <c r="Q259" i="4"/>
  <c r="Q908" i="4"/>
  <c r="Q844" i="4"/>
  <c r="Q780" i="4"/>
  <c r="Q716" i="4"/>
  <c r="Q627" i="4"/>
  <c r="Q524" i="4"/>
  <c r="Q412" i="4"/>
  <c r="Q156" i="4"/>
  <c r="Q1075" i="4"/>
  <c r="Q1011" i="4"/>
  <c r="Q947" i="4"/>
  <c r="Q883" i="4"/>
  <c r="Q819" i="4"/>
  <c r="Q755" i="4"/>
  <c r="Q689" i="4"/>
  <c r="Q587" i="4"/>
  <c r="Q484" i="4"/>
  <c r="Q315" i="4"/>
  <c r="Q59" i="4"/>
  <c r="Q84" i="4"/>
  <c r="Q115" i="4"/>
  <c r="Q661" i="4"/>
  <c r="Q597" i="4"/>
  <c r="Q533" i="4"/>
  <c r="Q469" i="4"/>
  <c r="Q405" i="4"/>
  <c r="Q341" i="4"/>
  <c r="Q277" i="4"/>
  <c r="Q1108" i="4"/>
  <c r="Q1283" i="4"/>
  <c r="Q544" i="4"/>
  <c r="Q657" i="4"/>
  <c r="Q67" i="4"/>
  <c r="Q948" i="4"/>
  <c r="Q884" i="4"/>
  <c r="Q820" i="4"/>
  <c r="Q756" i="4"/>
  <c r="Q691" i="4"/>
  <c r="Q588" i="4"/>
  <c r="Q486" i="4"/>
  <c r="Q316" i="4"/>
  <c r="Q60" i="4"/>
  <c r="Q1051" i="4"/>
  <c r="Q987" i="4"/>
  <c r="Q923" i="4"/>
  <c r="Q859" i="4"/>
  <c r="Q795" i="4"/>
  <c r="Q731" i="4"/>
  <c r="Q651" i="4"/>
  <c r="Q548" i="4"/>
  <c r="Q444" i="4"/>
  <c r="Q219" i="4"/>
  <c r="Q244" i="4"/>
  <c r="Q275" i="4"/>
  <c r="Q19" i="4"/>
  <c r="Q637" i="4"/>
  <c r="Q573" i="4"/>
  <c r="Q509" i="4"/>
  <c r="Q445" i="4"/>
  <c r="Q381" i="4"/>
  <c r="Q317" i="4"/>
  <c r="Q832" i="4"/>
  <c r="Q924" i="4"/>
  <c r="Q1091" i="4"/>
  <c r="Q510" i="4"/>
  <c r="Q485" i="4"/>
  <c r="Q373" i="4"/>
  <c r="Q325" i="4"/>
  <c r="Q269" i="4"/>
  <c r="Q205" i="4"/>
  <c r="Q141" i="4"/>
  <c r="Q77" i="4"/>
  <c r="Q690" i="4"/>
  <c r="Q626" i="4"/>
  <c r="Q562" i="4"/>
  <c r="Q498" i="4"/>
  <c r="Q434" i="4"/>
  <c r="Q370" i="4"/>
  <c r="Q306" i="4"/>
  <c r="Q242" i="4"/>
  <c r="Q178" i="4"/>
  <c r="Q114" i="4"/>
  <c r="Q50" i="4"/>
  <c r="Q385" i="4"/>
  <c r="Q321" i="4"/>
  <c r="Q257" i="4"/>
  <c r="Q193" i="4"/>
  <c r="Q129" i="4"/>
  <c r="Q65" i="4"/>
  <c r="Q440" i="4"/>
  <c r="Q376" i="4"/>
  <c r="Q312" i="4"/>
  <c r="Q248" i="4"/>
  <c r="Q184" i="4"/>
  <c r="Q120" i="4"/>
  <c r="Q235" i="4"/>
  <c r="Q732" i="4"/>
  <c r="Q899" i="4"/>
  <c r="Q148" i="4"/>
  <c r="Q333" i="4"/>
  <c r="Q301" i="4"/>
  <c r="Q245" i="4"/>
  <c r="Q181" i="4"/>
  <c r="Q117" i="4"/>
  <c r="Q53" i="4"/>
  <c r="Q666" i="4"/>
  <c r="Q602" i="4"/>
  <c r="Q538" i="4"/>
  <c r="Q474" i="4"/>
  <c r="Q410" i="4"/>
  <c r="Q346" i="4"/>
  <c r="Q282" i="4"/>
  <c r="Q218" i="4"/>
  <c r="Q154" i="4"/>
  <c r="Q90" i="4"/>
  <c r="Q26" i="4"/>
  <c r="Q361" i="4"/>
  <c r="Q297" i="4"/>
  <c r="Q233" i="4"/>
  <c r="Q169" i="4"/>
  <c r="Q105" i="4"/>
  <c r="Q41" i="4"/>
  <c r="Q416" i="4"/>
  <c r="Q352" i="4"/>
  <c r="Q288" i="4"/>
  <c r="Q224" i="4"/>
  <c r="Q446" i="4"/>
  <c r="Q707" i="4"/>
  <c r="Q613" i="4"/>
  <c r="Q293" i="4"/>
  <c r="Q221" i="4"/>
  <c r="Q157" i="4"/>
  <c r="Q93" i="4"/>
  <c r="Q29" i="4"/>
  <c r="Q642" i="4"/>
  <c r="Q578" i="4"/>
  <c r="Q514" i="4"/>
  <c r="Q450" i="4"/>
  <c r="Q386" i="4"/>
  <c r="Q322" i="4"/>
  <c r="Q258" i="4"/>
  <c r="Q194" i="4"/>
  <c r="Q130" i="4"/>
  <c r="Q66" i="4"/>
  <c r="Q401" i="4"/>
  <c r="Q337" i="4"/>
  <c r="Q273" i="4"/>
  <c r="Q209" i="4"/>
  <c r="Q145" i="4"/>
  <c r="Q81" i="4"/>
  <c r="Q17" i="4"/>
  <c r="Q392" i="4"/>
  <c r="Q328" i="4"/>
  <c r="Q264" i="4"/>
  <c r="Q200" i="4"/>
  <c r="Q136" i="4"/>
  <c r="Q1086" i="4"/>
  <c r="Q860" i="4"/>
  <c r="Q1027" i="4"/>
  <c r="Q379" i="4"/>
  <c r="Q421" i="4"/>
  <c r="Q261" i="4"/>
  <c r="Q197" i="4"/>
  <c r="Q133" i="4"/>
  <c r="Q69" i="4"/>
  <c r="Q682" i="4"/>
  <c r="Q618" i="4"/>
  <c r="Q554" i="4"/>
  <c r="Q490" i="4"/>
  <c r="Q426" i="4"/>
  <c r="Q362" i="4"/>
  <c r="Q298" i="4"/>
  <c r="Q234" i="4"/>
  <c r="Q170" i="4"/>
  <c r="Q106" i="4"/>
  <c r="Q42" i="4"/>
  <c r="Q377" i="4"/>
  <c r="Q313" i="4"/>
  <c r="Q249" i="4"/>
  <c r="Q185" i="4"/>
  <c r="Q121" i="4"/>
  <c r="Q57" i="4"/>
  <c r="Q432" i="4"/>
  <c r="Q368" i="4"/>
  <c r="Q304" i="4"/>
  <c r="Q240" i="4"/>
  <c r="Q176" i="4"/>
  <c r="Q652" i="4"/>
  <c r="Q835" i="4"/>
  <c r="Q179" i="4"/>
  <c r="Q285" i="4"/>
  <c r="Q237" i="4"/>
  <c r="Q173" i="4"/>
  <c r="Q109" i="4"/>
  <c r="Q45" i="4"/>
  <c r="Q658" i="4"/>
  <c r="Q594" i="4"/>
  <c r="Q530" i="4"/>
  <c r="Q466" i="4"/>
  <c r="Q402" i="4"/>
  <c r="Q338" i="4"/>
  <c r="Q274" i="4"/>
  <c r="Q210" i="4"/>
  <c r="Q146" i="4"/>
  <c r="Q82" i="4"/>
  <c r="Q18" i="4"/>
  <c r="Q353" i="4"/>
  <c r="Q289" i="4"/>
  <c r="Q225" i="4"/>
  <c r="Q161" i="4"/>
  <c r="Q97" i="4"/>
  <c r="Q33" i="4"/>
  <c r="Q408" i="4"/>
  <c r="Q344" i="4"/>
  <c r="Q280" i="4"/>
  <c r="Q216" i="4"/>
  <c r="Q152" i="4"/>
  <c r="Q220" i="4"/>
  <c r="Q612" i="4"/>
  <c r="Q549" i="4"/>
  <c r="Q357" i="4"/>
  <c r="Q213" i="4"/>
  <c r="Q149" i="4"/>
  <c r="Q85" i="4"/>
  <c r="Q21" i="4"/>
  <c r="Q634" i="4"/>
  <c r="Q570" i="4"/>
  <c r="Q506" i="4"/>
  <c r="Q442" i="4"/>
  <c r="Q378" i="4"/>
  <c r="Q314" i="4"/>
  <c r="Q250" i="4"/>
  <c r="Q186" i="4"/>
  <c r="Q122" i="4"/>
  <c r="Q58" i="4"/>
  <c r="Q393" i="4"/>
  <c r="Q329" i="4"/>
  <c r="Q265" i="4"/>
  <c r="Q201" i="4"/>
  <c r="Q137" i="4"/>
  <c r="Q73" i="4"/>
  <c r="Q448" i="4"/>
  <c r="Q384" i="4"/>
  <c r="Q320" i="4"/>
  <c r="Q256" i="4"/>
  <c r="Q192" i="4"/>
  <c r="Q991" i="4"/>
  <c r="Q796" i="4"/>
  <c r="Q963" i="4"/>
  <c r="Q123" i="4"/>
  <c r="Q253" i="4"/>
  <c r="Q189" i="4"/>
  <c r="Q125" i="4"/>
  <c r="Q61" i="4"/>
  <c r="Q674" i="4"/>
  <c r="Q610" i="4"/>
  <c r="Q546" i="4"/>
  <c r="Q482" i="4"/>
  <c r="Q418" i="4"/>
  <c r="Q354" i="4"/>
  <c r="Q290" i="4"/>
  <c r="Q226" i="4"/>
  <c r="Q162" i="4"/>
  <c r="Q98" i="4"/>
  <c r="Q34" i="4"/>
  <c r="Q369" i="4"/>
  <c r="Q305" i="4"/>
  <c r="Q241" i="4"/>
  <c r="Q177" i="4"/>
  <c r="Q113" i="4"/>
  <c r="Q49" i="4"/>
  <c r="Q424" i="4"/>
  <c r="Q360" i="4"/>
  <c r="Q296" i="4"/>
  <c r="Q232" i="4"/>
  <c r="Q168" i="4"/>
  <c r="Q104" i="4"/>
  <c r="Q550" i="4"/>
  <c r="Q771" i="4"/>
  <c r="Q677" i="4"/>
  <c r="Q309" i="4"/>
  <c r="Q229" i="4"/>
  <c r="Q165" i="4"/>
  <c r="Q101" i="4"/>
  <c r="Q37" i="4"/>
  <c r="Q650" i="4"/>
  <c r="Q586" i="4"/>
  <c r="Q522" i="4"/>
  <c r="Q458" i="4"/>
  <c r="Q394" i="4"/>
  <c r="Q330" i="4"/>
  <c r="Q266" i="4"/>
  <c r="Q78" i="4"/>
  <c r="Q142" i="4"/>
  <c r="Q206" i="4"/>
  <c r="Q270" i="4"/>
  <c r="Q334" i="4"/>
  <c r="Q398" i="4"/>
  <c r="Q55" i="4"/>
  <c r="Q119" i="4"/>
  <c r="Q183" i="4"/>
  <c r="Q247" i="4"/>
  <c r="Q311" i="4"/>
  <c r="Q375" i="4"/>
  <c r="Q439" i="4"/>
  <c r="Q503" i="4"/>
  <c r="Q567" i="4"/>
  <c r="Q631" i="4"/>
  <c r="Q16" i="4"/>
  <c r="Q80" i="4"/>
  <c r="Q88" i="4"/>
  <c r="Q96" i="4"/>
  <c r="Q400" i="4"/>
  <c r="Q74" i="4"/>
  <c r="Q102" i="4"/>
  <c r="Q166" i="4"/>
  <c r="Q230" i="4"/>
  <c r="Q294" i="4"/>
  <c r="Q358" i="4"/>
  <c r="Q15" i="4"/>
  <c r="Q79" i="4"/>
  <c r="Q143" i="4"/>
  <c r="Q207" i="4"/>
  <c r="Q271" i="4"/>
  <c r="Q335" i="4"/>
  <c r="Q399" i="4"/>
  <c r="Q463" i="4"/>
  <c r="Q527" i="4"/>
  <c r="Q591" i="4"/>
  <c r="Q655" i="4"/>
  <c r="Q40" i="4"/>
  <c r="Q160" i="4"/>
  <c r="Q153" i="4"/>
  <c r="Q14" i="4"/>
  <c r="Q38" i="4"/>
  <c r="Q62" i="4"/>
  <c r="Q126" i="4"/>
  <c r="Q190" i="4"/>
  <c r="Q254" i="4"/>
  <c r="Q318" i="4"/>
  <c r="Q382" i="4"/>
  <c r="Q39" i="4"/>
  <c r="Q103" i="4"/>
  <c r="Q167" i="4"/>
  <c r="Q231" i="4"/>
  <c r="Q295" i="4"/>
  <c r="Q359" i="4"/>
  <c r="Q423" i="4"/>
  <c r="Q487" i="4"/>
  <c r="Q551" i="4"/>
  <c r="Q615" i="4"/>
  <c r="Q679" i="4"/>
  <c r="Q64" i="4"/>
  <c r="Q128" i="4"/>
  <c r="Q272" i="4"/>
  <c r="Q345" i="4"/>
  <c r="AB281" i="4" l="1"/>
  <c r="U281" i="4"/>
  <c r="S206" i="4"/>
  <c r="AA206" i="4"/>
  <c r="X206" i="4"/>
  <c r="Z206" i="4"/>
  <c r="Y206" i="4"/>
  <c r="W206" i="4"/>
  <c r="AD206" i="4"/>
  <c r="V206" i="4"/>
  <c r="U206" i="4"/>
  <c r="AB206" i="4"/>
  <c r="T206" i="4"/>
  <c r="S674" i="4"/>
  <c r="AB674" i="4"/>
  <c r="T674" i="4"/>
  <c r="AA674" i="4"/>
  <c r="Z674" i="4"/>
  <c r="Y674" i="4"/>
  <c r="W674" i="4"/>
  <c r="X674" i="4"/>
  <c r="V674" i="4"/>
  <c r="U674" i="4"/>
  <c r="AD674" i="4"/>
  <c r="S353" i="4"/>
  <c r="X353" i="4"/>
  <c r="W353" i="4"/>
  <c r="V353" i="4"/>
  <c r="AB353" i="4"/>
  <c r="U353" i="4"/>
  <c r="Z353" i="4"/>
  <c r="T353" i="4"/>
  <c r="AD353" i="4"/>
  <c r="AA353" i="4"/>
  <c r="Y353" i="4"/>
  <c r="S1027" i="4"/>
  <c r="AA1027" i="4"/>
  <c r="AD1027" i="4"/>
  <c r="Z1027" i="4"/>
  <c r="X1027" i="4"/>
  <c r="W1027" i="4"/>
  <c r="V1027" i="4"/>
  <c r="Y1027" i="4"/>
  <c r="T1027" i="4"/>
  <c r="U1027" i="4"/>
  <c r="AB1027" i="4"/>
  <c r="S346" i="4"/>
  <c r="X346" i="4"/>
  <c r="Z346" i="4"/>
  <c r="Y346" i="4"/>
  <c r="W346" i="4"/>
  <c r="AD346" i="4"/>
  <c r="V346" i="4"/>
  <c r="U346" i="4"/>
  <c r="AB346" i="4"/>
  <c r="T346" i="4"/>
  <c r="AA346" i="4"/>
  <c r="S924" i="4"/>
  <c r="U924" i="4"/>
  <c r="AD924" i="4"/>
  <c r="AB924" i="4"/>
  <c r="T924" i="4"/>
  <c r="AA924" i="4"/>
  <c r="Z924" i="4"/>
  <c r="Y924" i="4"/>
  <c r="W924" i="4"/>
  <c r="X924" i="4"/>
  <c r="V924" i="4"/>
  <c r="S689" i="4"/>
  <c r="U689" i="4"/>
  <c r="AB689" i="4"/>
  <c r="T689" i="4"/>
  <c r="AA689" i="4"/>
  <c r="Y689" i="4"/>
  <c r="Z689" i="4"/>
  <c r="X689" i="4"/>
  <c r="W689" i="4"/>
  <c r="AD689" i="4"/>
  <c r="V689" i="4"/>
  <c r="S51" i="4"/>
  <c r="T51" i="4"/>
  <c r="W51" i="4"/>
  <c r="AA51" i="4"/>
  <c r="Z51" i="4"/>
  <c r="AB51" i="4"/>
  <c r="Y51" i="4"/>
  <c r="AD51" i="4"/>
  <c r="X51" i="4"/>
  <c r="V51" i="4"/>
  <c r="U51" i="4"/>
  <c r="S640" i="4"/>
  <c r="AB640" i="4"/>
  <c r="AA640" i="4"/>
  <c r="T640" i="4"/>
  <c r="Z640" i="4"/>
  <c r="Y640" i="4"/>
  <c r="AD640" i="4"/>
  <c r="X640" i="4"/>
  <c r="W640" i="4"/>
  <c r="V640" i="4"/>
  <c r="U640" i="4"/>
  <c r="S812" i="4"/>
  <c r="U812" i="4"/>
  <c r="W812" i="4"/>
  <c r="T812" i="4"/>
  <c r="AB812" i="4"/>
  <c r="AD812" i="4"/>
  <c r="Z812" i="4"/>
  <c r="Y812" i="4"/>
  <c r="X812" i="4"/>
  <c r="V812" i="4"/>
  <c r="AA812" i="4"/>
  <c r="S900" i="4"/>
  <c r="V900" i="4"/>
  <c r="U900" i="4"/>
  <c r="AD900" i="4"/>
  <c r="AB900" i="4"/>
  <c r="T900" i="4"/>
  <c r="AA900" i="4"/>
  <c r="Z900" i="4"/>
  <c r="Y900" i="4"/>
  <c r="W900" i="4"/>
  <c r="X900" i="4"/>
  <c r="S564" i="4"/>
  <c r="Z564" i="4"/>
  <c r="W564" i="4"/>
  <c r="V564" i="4"/>
  <c r="AB564" i="4"/>
  <c r="Y564" i="4"/>
  <c r="T564" i="4"/>
  <c r="U564" i="4"/>
  <c r="AA564" i="4"/>
  <c r="AD564" i="4"/>
  <c r="X564" i="4"/>
  <c r="S1156" i="4"/>
  <c r="AB1156" i="4"/>
  <c r="U1156" i="4"/>
  <c r="Y1156" i="4"/>
  <c r="AA1156" i="4"/>
  <c r="Z1156" i="4"/>
  <c r="X1156" i="4"/>
  <c r="W1156" i="4"/>
  <c r="V1156" i="4"/>
  <c r="AD1156" i="4"/>
  <c r="T1156" i="4"/>
  <c r="S728" i="4"/>
  <c r="U728" i="4"/>
  <c r="AA728" i="4"/>
  <c r="T728" i="4"/>
  <c r="Z728" i="4"/>
  <c r="Y728" i="4"/>
  <c r="AD728" i="4"/>
  <c r="X728" i="4"/>
  <c r="W728" i="4"/>
  <c r="V728" i="4"/>
  <c r="AB728" i="4"/>
  <c r="S331" i="4"/>
  <c r="W331" i="4"/>
  <c r="AB331" i="4"/>
  <c r="T331" i="4"/>
  <c r="AA331" i="4"/>
  <c r="Z331" i="4"/>
  <c r="Y331" i="4"/>
  <c r="V331" i="4"/>
  <c r="X331" i="4"/>
  <c r="U331" i="4"/>
  <c r="AD331" i="4"/>
  <c r="S489" i="4"/>
  <c r="U489" i="4"/>
  <c r="AD489" i="4"/>
  <c r="AB489" i="4"/>
  <c r="T489" i="4"/>
  <c r="AA489" i="4"/>
  <c r="Z489" i="4"/>
  <c r="Y489" i="4"/>
  <c r="W489" i="4"/>
  <c r="X489" i="4"/>
  <c r="V489" i="4"/>
  <c r="S518" i="4"/>
  <c r="T518" i="4"/>
  <c r="AA518" i="4"/>
  <c r="Z518" i="4"/>
  <c r="Y518" i="4"/>
  <c r="X518" i="4"/>
  <c r="W518" i="4"/>
  <c r="V518" i="4"/>
  <c r="U518" i="4"/>
  <c r="AB518" i="4"/>
  <c r="AD518" i="4"/>
  <c r="S733" i="4"/>
  <c r="AB733" i="4"/>
  <c r="T733" i="4"/>
  <c r="AA733" i="4"/>
  <c r="Y733" i="4"/>
  <c r="Z733" i="4"/>
  <c r="X733" i="4"/>
  <c r="W733" i="4"/>
  <c r="AD733" i="4"/>
  <c r="V733" i="4"/>
  <c r="U733" i="4"/>
  <c r="S656" i="4"/>
  <c r="AB656" i="4"/>
  <c r="AA656" i="4"/>
  <c r="T656" i="4"/>
  <c r="Z656" i="4"/>
  <c r="Y656" i="4"/>
  <c r="AD656" i="4"/>
  <c r="X656" i="4"/>
  <c r="W656" i="4"/>
  <c r="V656" i="4"/>
  <c r="U656" i="4"/>
  <c r="S556" i="4"/>
  <c r="Y556" i="4"/>
  <c r="T556" i="4"/>
  <c r="U556" i="4"/>
  <c r="AA556" i="4"/>
  <c r="AD556" i="4"/>
  <c r="Z556" i="4"/>
  <c r="X556" i="4"/>
  <c r="W556" i="4"/>
  <c r="V556" i="4"/>
  <c r="AB556" i="4"/>
  <c r="S1201" i="4"/>
  <c r="X1201" i="4"/>
  <c r="AD1201" i="4"/>
  <c r="W1201" i="4"/>
  <c r="V1201" i="4"/>
  <c r="U1201" i="4"/>
  <c r="AB1201" i="4"/>
  <c r="T1201" i="4"/>
  <c r="Z1201" i="4"/>
  <c r="AA1201" i="4"/>
  <c r="Y1201" i="4"/>
  <c r="S1504" i="4"/>
  <c r="AB1504" i="4"/>
  <c r="T1504" i="4"/>
  <c r="AA1504" i="4"/>
  <c r="Z1504" i="4"/>
  <c r="Y1504" i="4"/>
  <c r="W1504" i="4"/>
  <c r="X1504" i="4"/>
  <c r="V1504" i="4"/>
  <c r="U1504" i="4"/>
  <c r="AD1504" i="4"/>
  <c r="S1453" i="4"/>
  <c r="AE1453" i="4" s="1"/>
  <c r="Y1453" i="4"/>
  <c r="X1453" i="4"/>
  <c r="W1453" i="4"/>
  <c r="U1453" i="4"/>
  <c r="V1453" i="4"/>
  <c r="AB1453" i="4"/>
  <c r="T1453" i="4"/>
  <c r="AD1453" i="4"/>
  <c r="AA1453" i="4"/>
  <c r="Z1453" i="4"/>
  <c r="S1768" i="4"/>
  <c r="Y1768" i="4"/>
  <c r="X1768" i="4"/>
  <c r="V1768" i="4"/>
  <c r="W1768" i="4"/>
  <c r="U1768" i="4"/>
  <c r="AB1768" i="4"/>
  <c r="AD1768" i="4"/>
  <c r="T1768" i="4"/>
  <c r="AA1768" i="4"/>
  <c r="Z1768" i="4"/>
  <c r="S1264" i="4"/>
  <c r="AB1264" i="4"/>
  <c r="T1264" i="4"/>
  <c r="AD1264" i="4"/>
  <c r="Z1264" i="4"/>
  <c r="Y1264" i="4"/>
  <c r="X1264" i="4"/>
  <c r="W1264" i="4"/>
  <c r="V1264" i="4"/>
  <c r="AA1264" i="4"/>
  <c r="U1264" i="4"/>
  <c r="S1813" i="4"/>
  <c r="AA1813" i="4"/>
  <c r="AD1813" i="4"/>
  <c r="Z1813" i="4"/>
  <c r="Y1813" i="4"/>
  <c r="X1813" i="4"/>
  <c r="W1813" i="4"/>
  <c r="V1813" i="4"/>
  <c r="AB1813" i="4"/>
  <c r="U1813" i="4"/>
  <c r="T1813" i="4"/>
  <c r="S1901" i="4"/>
  <c r="X1901" i="4"/>
  <c r="W1901" i="4"/>
  <c r="V1901" i="4"/>
  <c r="U1901" i="4"/>
  <c r="AB1901" i="4"/>
  <c r="AA1901" i="4"/>
  <c r="T1901" i="4"/>
  <c r="Z1901" i="4"/>
  <c r="Y1901" i="4"/>
  <c r="AD1901" i="4"/>
  <c r="S1499" i="4"/>
  <c r="AB1499" i="4"/>
  <c r="T1499" i="4"/>
  <c r="AA1499" i="4"/>
  <c r="Y1499" i="4"/>
  <c r="Z1499" i="4"/>
  <c r="X1499" i="4"/>
  <c r="W1499" i="4"/>
  <c r="AD1499" i="4"/>
  <c r="V1499" i="4"/>
  <c r="U1499" i="4"/>
  <c r="S1502" i="4"/>
  <c r="U1502" i="4"/>
  <c r="AB1502" i="4"/>
  <c r="AA1502" i="4"/>
  <c r="T1502" i="4"/>
  <c r="Z1502" i="4"/>
  <c r="Y1502" i="4"/>
  <c r="AD1502" i="4"/>
  <c r="X1502" i="4"/>
  <c r="W1502" i="4"/>
  <c r="V1502" i="4"/>
  <c r="S2125" i="4"/>
  <c r="V2125" i="4"/>
  <c r="AB2125" i="4"/>
  <c r="U2125" i="4"/>
  <c r="Z2125" i="4"/>
  <c r="T2125" i="4"/>
  <c r="AD2125" i="4"/>
  <c r="AA2125" i="4"/>
  <c r="Y2125" i="4"/>
  <c r="X2125" i="4"/>
  <c r="W2125" i="4"/>
  <c r="S997" i="4"/>
  <c r="T997" i="4"/>
  <c r="AB997" i="4"/>
  <c r="AD997" i="4"/>
  <c r="AA997" i="4"/>
  <c r="Z997" i="4"/>
  <c r="X997" i="4"/>
  <c r="W997" i="4"/>
  <c r="U997" i="4"/>
  <c r="V997" i="4"/>
  <c r="Y997" i="4"/>
  <c r="S950" i="4"/>
  <c r="Y950" i="4"/>
  <c r="AD950" i="4"/>
  <c r="X950" i="4"/>
  <c r="W950" i="4"/>
  <c r="V950" i="4"/>
  <c r="U950" i="4"/>
  <c r="AB950" i="4"/>
  <c r="AA950" i="4"/>
  <c r="T950" i="4"/>
  <c r="Z950" i="4"/>
  <c r="S1714" i="4"/>
  <c r="V1714" i="4"/>
  <c r="U1714" i="4"/>
  <c r="AB1714" i="4"/>
  <c r="T1714" i="4"/>
  <c r="Z1714" i="4"/>
  <c r="AA1714" i="4"/>
  <c r="Y1714" i="4"/>
  <c r="X1714" i="4"/>
  <c r="AD1714" i="4"/>
  <c r="W1714" i="4"/>
  <c r="S880" i="4"/>
  <c r="Z880" i="4"/>
  <c r="W880" i="4"/>
  <c r="X880" i="4"/>
  <c r="V880" i="4"/>
  <c r="U880" i="4"/>
  <c r="AD880" i="4"/>
  <c r="T880" i="4"/>
  <c r="AA880" i="4"/>
  <c r="AB880" i="4"/>
  <c r="Y880" i="4"/>
  <c r="S1934" i="4"/>
  <c r="AA1934" i="4"/>
  <c r="Y1934" i="4"/>
  <c r="Z1934" i="4"/>
  <c r="X1934" i="4"/>
  <c r="W1934" i="4"/>
  <c r="AD1934" i="4"/>
  <c r="V1934" i="4"/>
  <c r="U1934" i="4"/>
  <c r="AB1934" i="4"/>
  <c r="T1934" i="4"/>
  <c r="S750" i="4"/>
  <c r="W750" i="4"/>
  <c r="X750" i="4"/>
  <c r="V750" i="4"/>
  <c r="U750" i="4"/>
  <c r="AD750" i="4"/>
  <c r="AB750" i="4"/>
  <c r="T750" i="4"/>
  <c r="AA750" i="4"/>
  <c r="Z750" i="4"/>
  <c r="Y750" i="4"/>
  <c r="S789" i="4"/>
  <c r="Z789" i="4"/>
  <c r="X789" i="4"/>
  <c r="AD789" i="4"/>
  <c r="W789" i="4"/>
  <c r="V789" i="4"/>
  <c r="T789" i="4"/>
  <c r="AB789" i="4"/>
  <c r="Y789" i="4"/>
  <c r="AA789" i="4"/>
  <c r="U789" i="4"/>
  <c r="S861" i="4"/>
  <c r="Z861" i="4"/>
  <c r="Y861" i="4"/>
  <c r="X861" i="4"/>
  <c r="W861" i="4"/>
  <c r="U861" i="4"/>
  <c r="V861" i="4"/>
  <c r="AB861" i="4"/>
  <c r="T861" i="4"/>
  <c r="AD861" i="4"/>
  <c r="AA861" i="4"/>
  <c r="S1825" i="4"/>
  <c r="W1825" i="4"/>
  <c r="V1825" i="4"/>
  <c r="AB1825" i="4"/>
  <c r="U1825" i="4"/>
  <c r="T1825" i="4"/>
  <c r="AA1825" i="4"/>
  <c r="AD1825" i="4"/>
  <c r="Z1825" i="4"/>
  <c r="Y1825" i="4"/>
  <c r="X1825" i="4"/>
  <c r="S1068" i="4"/>
  <c r="T1068" i="4"/>
  <c r="AA1068" i="4"/>
  <c r="AD1068" i="4"/>
  <c r="Z1068" i="4"/>
  <c r="Y1068" i="4"/>
  <c r="X1068" i="4"/>
  <c r="W1068" i="4"/>
  <c r="V1068" i="4"/>
  <c r="AB1068" i="4"/>
  <c r="U1068" i="4"/>
  <c r="S569" i="4"/>
  <c r="V569" i="4"/>
  <c r="U569" i="4"/>
  <c r="AB569" i="4"/>
  <c r="T569" i="4"/>
  <c r="W569" i="4"/>
  <c r="Z569" i="4"/>
  <c r="AA569" i="4"/>
  <c r="Y569" i="4"/>
  <c r="AD569" i="4"/>
  <c r="X569" i="4"/>
  <c r="S2081" i="4"/>
  <c r="AB2081" i="4"/>
  <c r="AA2081" i="4"/>
  <c r="T2081" i="4"/>
  <c r="Z2081" i="4"/>
  <c r="Y2081" i="4"/>
  <c r="AD2081" i="4"/>
  <c r="X2081" i="4"/>
  <c r="W2081" i="4"/>
  <c r="V2081" i="4"/>
  <c r="U2081" i="4"/>
  <c r="S1939" i="4"/>
  <c r="U1939" i="4"/>
  <c r="AD1939" i="4"/>
  <c r="AB1939" i="4"/>
  <c r="T1939" i="4"/>
  <c r="AA1939" i="4"/>
  <c r="Z1939" i="4"/>
  <c r="Y1939" i="4"/>
  <c r="W1939" i="4"/>
  <c r="X1939" i="4"/>
  <c r="V1939" i="4"/>
  <c r="S2324" i="4"/>
  <c r="U2324" i="4"/>
  <c r="T2324" i="4"/>
  <c r="Y2324" i="4"/>
  <c r="Z2324" i="4"/>
  <c r="W2324" i="4"/>
  <c r="AD2324" i="4"/>
  <c r="X2324" i="4"/>
  <c r="V2324" i="4"/>
  <c r="AB2324" i="4"/>
  <c r="AA2324" i="4"/>
  <c r="S2234" i="4"/>
  <c r="W2234" i="4"/>
  <c r="U2234" i="4"/>
  <c r="V2234" i="4"/>
  <c r="AB2234" i="4"/>
  <c r="T2234" i="4"/>
  <c r="AD2234" i="4"/>
  <c r="AA2234" i="4"/>
  <c r="Z2234" i="4"/>
  <c r="Y2234" i="4"/>
  <c r="X2234" i="4"/>
  <c r="S2210" i="4"/>
  <c r="U2210" i="4"/>
  <c r="V2210" i="4"/>
  <c r="AB2210" i="4"/>
  <c r="T2210" i="4"/>
  <c r="AD2210" i="4"/>
  <c r="AA2210" i="4"/>
  <c r="Z2210" i="4"/>
  <c r="Y2210" i="4"/>
  <c r="X2210" i="4"/>
  <c r="W2210" i="4"/>
  <c r="S1810" i="4"/>
  <c r="W1810" i="4"/>
  <c r="V1810" i="4"/>
  <c r="U1810" i="4"/>
  <c r="AB1810" i="4"/>
  <c r="T1810" i="4"/>
  <c r="Z1810" i="4"/>
  <c r="AA1810" i="4"/>
  <c r="Y1810" i="4"/>
  <c r="X1810" i="4"/>
  <c r="AD1810" i="4"/>
  <c r="Z1920" i="4"/>
  <c r="AA1920" i="4"/>
  <c r="T1920" i="4"/>
  <c r="AD1920" i="4"/>
  <c r="AB1920" i="4"/>
  <c r="V1920" i="4"/>
  <c r="U1920" i="4"/>
  <c r="W1920" i="4"/>
  <c r="X1920" i="4"/>
  <c r="Y1920" i="4"/>
  <c r="S1920" i="4"/>
  <c r="T2020" i="4"/>
  <c r="AD2020" i="4"/>
  <c r="AB2020" i="4"/>
  <c r="V2020" i="4"/>
  <c r="U2020" i="4"/>
  <c r="W2020" i="4"/>
  <c r="X2020" i="4"/>
  <c r="Y2020" i="4"/>
  <c r="Z2020" i="4"/>
  <c r="AA2020" i="4"/>
  <c r="S2020" i="4"/>
  <c r="AE2020" i="4" s="1"/>
  <c r="V1956" i="4"/>
  <c r="U1956" i="4"/>
  <c r="W1956" i="4"/>
  <c r="X1956" i="4"/>
  <c r="Y1956" i="4"/>
  <c r="Z1956" i="4"/>
  <c r="AA1956" i="4"/>
  <c r="T1956" i="4"/>
  <c r="AD1956" i="4"/>
  <c r="AB1956" i="4"/>
  <c r="S1956" i="4"/>
  <c r="T2384" i="4"/>
  <c r="AB2384" i="4"/>
  <c r="U2384" i="4"/>
  <c r="V2384" i="4"/>
  <c r="W2384" i="4"/>
  <c r="AD2384" i="4"/>
  <c r="X2384" i="4"/>
  <c r="AA2384" i="4"/>
  <c r="Y2384" i="4"/>
  <c r="Z2384" i="4"/>
  <c r="S2384" i="4"/>
  <c r="V2458" i="4"/>
  <c r="U2458" i="4"/>
  <c r="W2458" i="4"/>
  <c r="X2458" i="4"/>
  <c r="Y2458" i="4"/>
  <c r="Z2458" i="4"/>
  <c r="AA2458" i="4"/>
  <c r="T2458" i="4"/>
  <c r="AD2458" i="4"/>
  <c r="AB2458" i="4"/>
  <c r="S2458" i="4"/>
  <c r="T2200" i="4"/>
  <c r="AB2200" i="4"/>
  <c r="U2200" i="4"/>
  <c r="V2200" i="4"/>
  <c r="W2200" i="4"/>
  <c r="AD2200" i="4"/>
  <c r="X2200" i="4"/>
  <c r="Z2200" i="4"/>
  <c r="Y2200" i="4"/>
  <c r="AA2200" i="4"/>
  <c r="S2200" i="4"/>
  <c r="Z1906" i="4"/>
  <c r="Y1906" i="4"/>
  <c r="AA1906" i="4"/>
  <c r="T1906" i="4"/>
  <c r="AB1906" i="4"/>
  <c r="U1906" i="4"/>
  <c r="V1906" i="4"/>
  <c r="W1906" i="4"/>
  <c r="AD1906" i="4"/>
  <c r="X1906" i="4"/>
  <c r="S1906" i="4"/>
  <c r="S87" i="4"/>
  <c r="U87" i="4"/>
  <c r="AB87" i="4"/>
  <c r="T87" i="4"/>
  <c r="AA87" i="4"/>
  <c r="Z87" i="4"/>
  <c r="W87" i="4"/>
  <c r="Y87" i="4"/>
  <c r="X87" i="4"/>
  <c r="V87" i="4"/>
  <c r="AD87" i="4"/>
  <c r="S1140" i="4"/>
  <c r="AA1140" i="4"/>
  <c r="W1140" i="4"/>
  <c r="T1140" i="4"/>
  <c r="Z1140" i="4"/>
  <c r="Y1140" i="4"/>
  <c r="X1140" i="4"/>
  <c r="V1140" i="4"/>
  <c r="U1140" i="4"/>
  <c r="AB1140" i="4"/>
  <c r="AD1140" i="4"/>
  <c r="S103" i="4"/>
  <c r="X103" i="4"/>
  <c r="V103" i="4"/>
  <c r="AD103" i="4"/>
  <c r="U103" i="4"/>
  <c r="AB103" i="4"/>
  <c r="T103" i="4"/>
  <c r="AA103" i="4"/>
  <c r="Z103" i="4"/>
  <c r="W103" i="4"/>
  <c r="Y103" i="4"/>
  <c r="S358" i="4"/>
  <c r="Z358" i="4"/>
  <c r="AA358" i="4"/>
  <c r="X358" i="4"/>
  <c r="Y358" i="4"/>
  <c r="AD358" i="4"/>
  <c r="W358" i="4"/>
  <c r="V358" i="4"/>
  <c r="U358" i="4"/>
  <c r="AB358" i="4"/>
  <c r="T358" i="4"/>
  <c r="S49" i="4"/>
  <c r="W49" i="4"/>
  <c r="U49" i="4"/>
  <c r="T49" i="4"/>
  <c r="AB49" i="4"/>
  <c r="AA49" i="4"/>
  <c r="Y49" i="4"/>
  <c r="V49" i="4"/>
  <c r="Z49" i="4"/>
  <c r="X49" i="4"/>
  <c r="AD49" i="4"/>
  <c r="S149" i="4"/>
  <c r="Z149" i="4"/>
  <c r="X149" i="4"/>
  <c r="W149" i="4"/>
  <c r="V149" i="4"/>
  <c r="AB149" i="4"/>
  <c r="U149" i="4"/>
  <c r="AA149" i="4"/>
  <c r="Y149" i="4"/>
  <c r="AD149" i="4"/>
  <c r="T149" i="4"/>
  <c r="S618" i="4"/>
  <c r="W618" i="4"/>
  <c r="AA618" i="4"/>
  <c r="V618" i="4"/>
  <c r="X618" i="4"/>
  <c r="U618" i="4"/>
  <c r="T618" i="4"/>
  <c r="AD618" i="4"/>
  <c r="AB618" i="4"/>
  <c r="Z618" i="4"/>
  <c r="Y618" i="4"/>
  <c r="S233" i="4"/>
  <c r="Z233" i="4"/>
  <c r="T233" i="4"/>
  <c r="AA233" i="4"/>
  <c r="Y233" i="4"/>
  <c r="AD233" i="4"/>
  <c r="X233" i="4"/>
  <c r="W233" i="4"/>
  <c r="V233" i="4"/>
  <c r="U233" i="4"/>
  <c r="AB233" i="4"/>
  <c r="S306" i="4"/>
  <c r="Y306" i="4"/>
  <c r="W306" i="4"/>
  <c r="AD306" i="4"/>
  <c r="V306" i="4"/>
  <c r="U306" i="4"/>
  <c r="AB306" i="4"/>
  <c r="T306" i="4"/>
  <c r="AA306" i="4"/>
  <c r="X306" i="4"/>
  <c r="Z306" i="4"/>
  <c r="S544" i="4"/>
  <c r="AA544" i="4"/>
  <c r="T544" i="4"/>
  <c r="Y544" i="4"/>
  <c r="AD544" i="4"/>
  <c r="U544" i="4"/>
  <c r="X544" i="4"/>
  <c r="W544" i="4"/>
  <c r="V544" i="4"/>
  <c r="AB544" i="4"/>
  <c r="Z544" i="4"/>
  <c r="S563" i="4"/>
  <c r="Z563" i="4"/>
  <c r="Y563" i="4"/>
  <c r="X563" i="4"/>
  <c r="AB563" i="4"/>
  <c r="V563" i="4"/>
  <c r="AA563" i="4"/>
  <c r="W563" i="4"/>
  <c r="AD563" i="4"/>
  <c r="U563" i="4"/>
  <c r="T563" i="4"/>
  <c r="S601" i="4"/>
  <c r="AB601" i="4"/>
  <c r="T601" i="4"/>
  <c r="Y601" i="4"/>
  <c r="Z601" i="4"/>
  <c r="X601" i="4"/>
  <c r="W601" i="4"/>
  <c r="AD601" i="4"/>
  <c r="V601" i="4"/>
  <c r="AA601" i="4"/>
  <c r="U601" i="4"/>
  <c r="S729" i="4"/>
  <c r="Y729" i="4"/>
  <c r="Z729" i="4"/>
  <c r="W729" i="4"/>
  <c r="AD729" i="4"/>
  <c r="V729" i="4"/>
  <c r="U729" i="4"/>
  <c r="AB729" i="4"/>
  <c r="T729" i="4"/>
  <c r="AA729" i="4"/>
  <c r="X729" i="4"/>
  <c r="S1067" i="4"/>
  <c r="U1067" i="4"/>
  <c r="AB1067" i="4"/>
  <c r="AD1067" i="4"/>
  <c r="T1067" i="4"/>
  <c r="AA1067" i="4"/>
  <c r="Z1067" i="4"/>
  <c r="Y1067" i="4"/>
  <c r="X1067" i="4"/>
  <c r="V1067" i="4"/>
  <c r="W1067" i="4"/>
  <c r="S670" i="4"/>
  <c r="AB670" i="4"/>
  <c r="AA670" i="4"/>
  <c r="Z670" i="4"/>
  <c r="Y670" i="4"/>
  <c r="W670" i="4"/>
  <c r="X670" i="4"/>
  <c r="V670" i="4"/>
  <c r="U670" i="4"/>
  <c r="AD670" i="4"/>
  <c r="T670" i="4"/>
  <c r="S1315" i="4"/>
  <c r="V1315" i="4"/>
  <c r="T1315" i="4"/>
  <c r="Z1315" i="4"/>
  <c r="AB1315" i="4"/>
  <c r="Y1315" i="4"/>
  <c r="AA1315" i="4"/>
  <c r="X1315" i="4"/>
  <c r="AD1315" i="4"/>
  <c r="W1315" i="4"/>
  <c r="U1315" i="4"/>
  <c r="S751" i="4"/>
  <c r="X751" i="4"/>
  <c r="U751" i="4"/>
  <c r="V751" i="4"/>
  <c r="AB751" i="4"/>
  <c r="T751" i="4"/>
  <c r="AD751" i="4"/>
  <c r="AA751" i="4"/>
  <c r="Z751" i="4"/>
  <c r="Y751" i="4"/>
  <c r="W751" i="4"/>
  <c r="S526" i="4"/>
  <c r="X526" i="4"/>
  <c r="U526" i="4"/>
  <c r="AB526" i="4"/>
  <c r="AD526" i="4"/>
  <c r="T526" i="4"/>
  <c r="AA526" i="4"/>
  <c r="Z526" i="4"/>
  <c r="Y526" i="4"/>
  <c r="W526" i="4"/>
  <c r="V526" i="4"/>
  <c r="S1412" i="4"/>
  <c r="U1412" i="4"/>
  <c r="AD1412" i="4"/>
  <c r="AB1412" i="4"/>
  <c r="T1412" i="4"/>
  <c r="AA1412" i="4"/>
  <c r="Z1412" i="4"/>
  <c r="Y1412" i="4"/>
  <c r="W1412" i="4"/>
  <c r="X1412" i="4"/>
  <c r="V1412" i="4"/>
  <c r="S340" i="4"/>
  <c r="Z340" i="4"/>
  <c r="Y340" i="4"/>
  <c r="X340" i="4"/>
  <c r="W340" i="4"/>
  <c r="AB340" i="4"/>
  <c r="V340" i="4"/>
  <c r="T340" i="4"/>
  <c r="U340" i="4"/>
  <c r="AD340" i="4"/>
  <c r="AA340" i="4"/>
  <c r="S425" i="4"/>
  <c r="Z425" i="4"/>
  <c r="Y425" i="4"/>
  <c r="W425" i="4"/>
  <c r="X425" i="4"/>
  <c r="V425" i="4"/>
  <c r="U425" i="4"/>
  <c r="AD425" i="4"/>
  <c r="AB425" i="4"/>
  <c r="T425" i="4"/>
  <c r="AA425" i="4"/>
  <c r="S1327" i="4"/>
  <c r="AA1327" i="4"/>
  <c r="Y1327" i="4"/>
  <c r="Z1327" i="4"/>
  <c r="X1327" i="4"/>
  <c r="W1327" i="4"/>
  <c r="AD1327" i="4"/>
  <c r="V1327" i="4"/>
  <c r="U1327" i="4"/>
  <c r="AB1327" i="4"/>
  <c r="T1327" i="4"/>
  <c r="S858" i="4"/>
  <c r="AA858" i="4"/>
  <c r="T858" i="4"/>
  <c r="Z858" i="4"/>
  <c r="Y858" i="4"/>
  <c r="AD858" i="4"/>
  <c r="X858" i="4"/>
  <c r="W858" i="4"/>
  <c r="V858" i="4"/>
  <c r="U858" i="4"/>
  <c r="AB858" i="4"/>
  <c r="S1480" i="4"/>
  <c r="U1480" i="4"/>
  <c r="AD1480" i="4"/>
  <c r="AB1480" i="4"/>
  <c r="T1480" i="4"/>
  <c r="AA1480" i="4"/>
  <c r="Z1480" i="4"/>
  <c r="Y1480" i="4"/>
  <c r="W1480" i="4"/>
  <c r="X1480" i="4"/>
  <c r="V1480" i="4"/>
  <c r="S1314" i="4"/>
  <c r="W1314" i="4"/>
  <c r="V1314" i="4"/>
  <c r="U1314" i="4"/>
  <c r="AB1314" i="4"/>
  <c r="T1314" i="4"/>
  <c r="Z1314" i="4"/>
  <c r="AA1314" i="4"/>
  <c r="Y1314" i="4"/>
  <c r="X1314" i="4"/>
  <c r="AD1314" i="4"/>
  <c r="S1052" i="4"/>
  <c r="T1052" i="4"/>
  <c r="AB1052" i="4"/>
  <c r="W1052" i="4"/>
  <c r="Z1052" i="4"/>
  <c r="AA1052" i="4"/>
  <c r="Y1052" i="4"/>
  <c r="X1052" i="4"/>
  <c r="AD1052" i="4"/>
  <c r="V1052" i="4"/>
  <c r="U1052" i="4"/>
  <c r="S1731" i="4"/>
  <c r="AA1731" i="4"/>
  <c r="Z1731" i="4"/>
  <c r="X1731" i="4"/>
  <c r="Y1731" i="4"/>
  <c r="W1731" i="4"/>
  <c r="V1731" i="4"/>
  <c r="AD1731" i="4"/>
  <c r="U1731" i="4"/>
  <c r="AB1731" i="4"/>
  <c r="T1731" i="4"/>
  <c r="S1125" i="4"/>
  <c r="Z1125" i="4"/>
  <c r="AA1125" i="4"/>
  <c r="Y1125" i="4"/>
  <c r="X1125" i="4"/>
  <c r="AD1125" i="4"/>
  <c r="W1125" i="4"/>
  <c r="V1125" i="4"/>
  <c r="U1125" i="4"/>
  <c r="AB1125" i="4"/>
  <c r="T1125" i="4"/>
  <c r="S1520" i="4"/>
  <c r="V1520" i="4"/>
  <c r="U1520" i="4"/>
  <c r="AD1520" i="4"/>
  <c r="AB1520" i="4"/>
  <c r="T1520" i="4"/>
  <c r="AA1520" i="4"/>
  <c r="Z1520" i="4"/>
  <c r="Y1520" i="4"/>
  <c r="W1520" i="4"/>
  <c r="X1520" i="4"/>
  <c r="S1462" i="4"/>
  <c r="W1462" i="4"/>
  <c r="V1462" i="4"/>
  <c r="U1462" i="4"/>
  <c r="AB1462" i="4"/>
  <c r="AA1462" i="4"/>
  <c r="T1462" i="4"/>
  <c r="Z1462" i="4"/>
  <c r="Y1462" i="4"/>
  <c r="AD1462" i="4"/>
  <c r="X1462" i="4"/>
  <c r="S1593" i="4"/>
  <c r="W1593" i="4"/>
  <c r="V1593" i="4"/>
  <c r="T1593" i="4"/>
  <c r="AB1593" i="4"/>
  <c r="U1593" i="4"/>
  <c r="AA1593" i="4"/>
  <c r="Y1593" i="4"/>
  <c r="Z1593" i="4"/>
  <c r="X1593" i="4"/>
  <c r="AD1593" i="4"/>
  <c r="S487" i="4"/>
  <c r="Z487" i="4"/>
  <c r="Y487" i="4"/>
  <c r="AD487" i="4"/>
  <c r="X487" i="4"/>
  <c r="W487" i="4"/>
  <c r="V487" i="4"/>
  <c r="U487" i="4"/>
  <c r="AB487" i="4"/>
  <c r="AA487" i="4"/>
  <c r="T487" i="4"/>
  <c r="S382" i="4"/>
  <c r="Z382" i="4"/>
  <c r="X382" i="4"/>
  <c r="AD382" i="4"/>
  <c r="W382" i="4"/>
  <c r="V382" i="4"/>
  <c r="U382" i="4"/>
  <c r="Y382" i="4"/>
  <c r="AB382" i="4"/>
  <c r="AA382" i="4"/>
  <c r="T382" i="4"/>
  <c r="S153" i="4"/>
  <c r="Y153" i="4"/>
  <c r="AD153" i="4"/>
  <c r="T153" i="4"/>
  <c r="Z153" i="4"/>
  <c r="X153" i="4"/>
  <c r="W153" i="4"/>
  <c r="V153" i="4"/>
  <c r="AB153" i="4"/>
  <c r="U153" i="4"/>
  <c r="AA153" i="4"/>
  <c r="S335" i="4"/>
  <c r="V335" i="4"/>
  <c r="X335" i="4"/>
  <c r="W335" i="4"/>
  <c r="U335" i="4"/>
  <c r="AD335" i="4"/>
  <c r="AB335" i="4"/>
  <c r="T335" i="4"/>
  <c r="AA335" i="4"/>
  <c r="Z335" i="4"/>
  <c r="Y335" i="4"/>
  <c r="S230" i="4"/>
  <c r="X230" i="4"/>
  <c r="Z230" i="4"/>
  <c r="Y230" i="4"/>
  <c r="W230" i="4"/>
  <c r="AD230" i="4"/>
  <c r="V230" i="4"/>
  <c r="U230" i="4"/>
  <c r="AB230" i="4"/>
  <c r="T230" i="4"/>
  <c r="AA230" i="4"/>
  <c r="S16" i="4"/>
  <c r="X16" i="4"/>
  <c r="AB16" i="4"/>
  <c r="W16" i="4"/>
  <c r="V16" i="4"/>
  <c r="T16" i="4"/>
  <c r="AD16" i="4"/>
  <c r="U16" i="4"/>
  <c r="AA16" i="4"/>
  <c r="Z16" i="4"/>
  <c r="Y16" i="4"/>
  <c r="S183" i="4"/>
  <c r="AA183" i="4"/>
  <c r="X183" i="4"/>
  <c r="Z183" i="4"/>
  <c r="Y183" i="4"/>
  <c r="W183" i="4"/>
  <c r="AD183" i="4"/>
  <c r="U183" i="4"/>
  <c r="V183" i="4"/>
  <c r="AB183" i="4"/>
  <c r="T183" i="4"/>
  <c r="S78" i="4"/>
  <c r="T78" i="4"/>
  <c r="Y78" i="4"/>
  <c r="AA78" i="4"/>
  <c r="Z78" i="4"/>
  <c r="X78" i="4"/>
  <c r="AD78" i="4"/>
  <c r="W78" i="4"/>
  <c r="V78" i="4"/>
  <c r="U78" i="4"/>
  <c r="AB78" i="4"/>
  <c r="S37" i="4"/>
  <c r="Y37" i="4"/>
  <c r="AD37" i="4"/>
  <c r="T37" i="4"/>
  <c r="AA37" i="4"/>
  <c r="X37" i="4"/>
  <c r="W37" i="4"/>
  <c r="V37" i="4"/>
  <c r="AB37" i="4"/>
  <c r="U37" i="4"/>
  <c r="Z37" i="4"/>
  <c r="S104" i="4"/>
  <c r="T104" i="4"/>
  <c r="Z104" i="4"/>
  <c r="U104" i="4"/>
  <c r="Y104" i="4"/>
  <c r="X104" i="4"/>
  <c r="W104" i="4"/>
  <c r="AD104" i="4"/>
  <c r="V104" i="4"/>
  <c r="AB104" i="4"/>
  <c r="AA104" i="4"/>
  <c r="S177" i="4"/>
  <c r="AA177" i="4"/>
  <c r="Y177" i="4"/>
  <c r="Z177" i="4"/>
  <c r="X177" i="4"/>
  <c r="W177" i="4"/>
  <c r="T177" i="4"/>
  <c r="V177" i="4"/>
  <c r="U177" i="4"/>
  <c r="AB177" i="4"/>
  <c r="AD177" i="4"/>
  <c r="S290" i="4"/>
  <c r="V290" i="4"/>
  <c r="U290" i="4"/>
  <c r="AB290" i="4"/>
  <c r="T290" i="4"/>
  <c r="AA290" i="4"/>
  <c r="X290" i="4"/>
  <c r="Z290" i="4"/>
  <c r="Y290" i="4"/>
  <c r="W290" i="4"/>
  <c r="AD290" i="4"/>
  <c r="S125" i="4"/>
  <c r="Z125" i="4"/>
  <c r="Y125" i="4"/>
  <c r="X125" i="4"/>
  <c r="W125" i="4"/>
  <c r="V125" i="4"/>
  <c r="T125" i="4"/>
  <c r="U125" i="4"/>
  <c r="AA125" i="4"/>
  <c r="AB125" i="4"/>
  <c r="AD125" i="4"/>
  <c r="S256" i="4"/>
  <c r="Z256" i="4"/>
  <c r="Y256" i="4"/>
  <c r="X256" i="4"/>
  <c r="W256" i="4"/>
  <c r="AB256" i="4"/>
  <c r="V256" i="4"/>
  <c r="T256" i="4"/>
  <c r="U256" i="4"/>
  <c r="AD256" i="4"/>
  <c r="AA256" i="4"/>
  <c r="S329" i="4"/>
  <c r="W329" i="4"/>
  <c r="V329" i="4"/>
  <c r="U329" i="4"/>
  <c r="AB329" i="4"/>
  <c r="Z329" i="4"/>
  <c r="T329" i="4"/>
  <c r="AA329" i="4"/>
  <c r="Y329" i="4"/>
  <c r="AD329" i="4"/>
  <c r="X329" i="4"/>
  <c r="S442" i="4"/>
  <c r="Z442" i="4"/>
  <c r="Y442" i="4"/>
  <c r="X442" i="4"/>
  <c r="W442" i="4"/>
  <c r="U442" i="4"/>
  <c r="V442" i="4"/>
  <c r="AB442" i="4"/>
  <c r="T442" i="4"/>
  <c r="AD442" i="4"/>
  <c r="AA442" i="4"/>
  <c r="S357" i="4"/>
  <c r="Z357" i="4"/>
  <c r="AD357" i="4"/>
  <c r="Y357" i="4"/>
  <c r="X357" i="4"/>
  <c r="W357" i="4"/>
  <c r="V357" i="4"/>
  <c r="T357" i="4"/>
  <c r="U357" i="4"/>
  <c r="AB357" i="4"/>
  <c r="AA357" i="4"/>
  <c r="S408" i="4"/>
  <c r="AE408" i="4" s="1"/>
  <c r="AB408" i="4"/>
  <c r="AA408" i="4"/>
  <c r="U408" i="4"/>
  <c r="Z408" i="4"/>
  <c r="X408" i="4"/>
  <c r="Y408" i="4"/>
  <c r="W408" i="4"/>
  <c r="AD408" i="4"/>
  <c r="V408" i="4"/>
  <c r="T408" i="4"/>
  <c r="S82" i="4"/>
  <c r="U82" i="4"/>
  <c r="AB82" i="4"/>
  <c r="T82" i="4"/>
  <c r="Y82" i="4"/>
  <c r="AA82" i="4"/>
  <c r="Z82" i="4"/>
  <c r="X82" i="4"/>
  <c r="AD82" i="4"/>
  <c r="W82" i="4"/>
  <c r="V82" i="4"/>
  <c r="S594" i="4"/>
  <c r="T594" i="4"/>
  <c r="AA594" i="4"/>
  <c r="Z594" i="4"/>
  <c r="Y594" i="4"/>
  <c r="X594" i="4"/>
  <c r="W594" i="4"/>
  <c r="V594" i="4"/>
  <c r="AD594" i="4"/>
  <c r="U594" i="4"/>
  <c r="AB594" i="4"/>
  <c r="S835" i="4"/>
  <c r="W835" i="4"/>
  <c r="AD835" i="4"/>
  <c r="V835" i="4"/>
  <c r="T835" i="4"/>
  <c r="AB835" i="4"/>
  <c r="AA835" i="4"/>
  <c r="U835" i="4"/>
  <c r="Z835" i="4"/>
  <c r="Y835" i="4"/>
  <c r="X835" i="4"/>
  <c r="S121" i="4"/>
  <c r="W121" i="4"/>
  <c r="V121" i="4"/>
  <c r="AB121" i="4"/>
  <c r="U121" i="4"/>
  <c r="AA121" i="4"/>
  <c r="T121" i="4"/>
  <c r="AD121" i="4"/>
  <c r="Z121" i="4"/>
  <c r="Y121" i="4"/>
  <c r="X121" i="4"/>
  <c r="S234" i="4"/>
  <c r="T234" i="4"/>
  <c r="AA234" i="4"/>
  <c r="X234" i="4"/>
  <c r="Z234" i="4"/>
  <c r="Y234" i="4"/>
  <c r="W234" i="4"/>
  <c r="AD234" i="4"/>
  <c r="V234" i="4"/>
  <c r="U234" i="4"/>
  <c r="AB234" i="4"/>
  <c r="S69" i="4"/>
  <c r="W69" i="4"/>
  <c r="V69" i="4"/>
  <c r="AA69" i="4"/>
  <c r="U69" i="4"/>
  <c r="AB69" i="4"/>
  <c r="T69" i="4"/>
  <c r="AD69" i="4"/>
  <c r="Z69" i="4"/>
  <c r="Y69" i="4"/>
  <c r="X69" i="4"/>
  <c r="S1086" i="4"/>
  <c r="X1086" i="4"/>
  <c r="Y1086" i="4"/>
  <c r="V1086" i="4"/>
  <c r="AD1086" i="4"/>
  <c r="U1086" i="4"/>
  <c r="AB1086" i="4"/>
  <c r="T1086" i="4"/>
  <c r="AA1086" i="4"/>
  <c r="Z1086" i="4"/>
  <c r="W1086" i="4"/>
  <c r="S145" i="4"/>
  <c r="V145" i="4"/>
  <c r="AA145" i="4"/>
  <c r="U145" i="4"/>
  <c r="AB145" i="4"/>
  <c r="Y145" i="4"/>
  <c r="AD145" i="4"/>
  <c r="T145" i="4"/>
  <c r="Z145" i="4"/>
  <c r="X145" i="4"/>
  <c r="W145" i="4"/>
  <c r="S258" i="4"/>
  <c r="AA258" i="4"/>
  <c r="X258" i="4"/>
  <c r="Z258" i="4"/>
  <c r="Y258" i="4"/>
  <c r="W258" i="4"/>
  <c r="AD258" i="4"/>
  <c r="V258" i="4"/>
  <c r="U258" i="4"/>
  <c r="AB258" i="4"/>
  <c r="T258" i="4"/>
  <c r="S93" i="4"/>
  <c r="V93" i="4"/>
  <c r="AA93" i="4"/>
  <c r="U93" i="4"/>
  <c r="AB93" i="4"/>
  <c r="T93" i="4"/>
  <c r="AD93" i="4"/>
  <c r="Z93" i="4"/>
  <c r="Y93" i="4"/>
  <c r="X93" i="4"/>
  <c r="W93" i="4"/>
  <c r="S288" i="4"/>
  <c r="AB288" i="4"/>
  <c r="V288" i="4"/>
  <c r="T288" i="4"/>
  <c r="U288" i="4"/>
  <c r="AD288" i="4"/>
  <c r="AA288" i="4"/>
  <c r="Z288" i="4"/>
  <c r="Y288" i="4"/>
  <c r="X288" i="4"/>
  <c r="W288" i="4"/>
  <c r="S361" i="4"/>
  <c r="AB361" i="4"/>
  <c r="U361" i="4"/>
  <c r="Z361" i="4"/>
  <c r="T361" i="4"/>
  <c r="AD361" i="4"/>
  <c r="AA361" i="4"/>
  <c r="Y361" i="4"/>
  <c r="X361" i="4"/>
  <c r="W361" i="4"/>
  <c r="V361" i="4"/>
  <c r="S474" i="4"/>
  <c r="U474" i="4"/>
  <c r="V474" i="4"/>
  <c r="AB474" i="4"/>
  <c r="T474" i="4"/>
  <c r="AD474" i="4"/>
  <c r="AA474" i="4"/>
  <c r="Z474" i="4"/>
  <c r="Y474" i="4"/>
  <c r="X474" i="4"/>
  <c r="W474" i="4"/>
  <c r="S301" i="4"/>
  <c r="Y301" i="4"/>
  <c r="AD301" i="4"/>
  <c r="T301" i="4"/>
  <c r="Z301" i="4"/>
  <c r="AA301" i="4"/>
  <c r="X301" i="4"/>
  <c r="W301" i="4"/>
  <c r="V301" i="4"/>
  <c r="U301" i="4"/>
  <c r="AB301" i="4"/>
  <c r="S248" i="4"/>
  <c r="T248" i="4"/>
  <c r="U248" i="4"/>
  <c r="AD248" i="4"/>
  <c r="AA248" i="4"/>
  <c r="Z248" i="4"/>
  <c r="Y248" i="4"/>
  <c r="X248" i="4"/>
  <c r="W248" i="4"/>
  <c r="AB248" i="4"/>
  <c r="V248" i="4"/>
  <c r="S321" i="4"/>
  <c r="AA321" i="4"/>
  <c r="Y321" i="4"/>
  <c r="AD321" i="4"/>
  <c r="X321" i="4"/>
  <c r="W321" i="4"/>
  <c r="V321" i="4"/>
  <c r="U321" i="4"/>
  <c r="AB321" i="4"/>
  <c r="Z321" i="4"/>
  <c r="T321" i="4"/>
  <c r="S434" i="4"/>
  <c r="AB434" i="4"/>
  <c r="T434" i="4"/>
  <c r="AD434" i="4"/>
  <c r="AA434" i="4"/>
  <c r="Z434" i="4"/>
  <c r="Y434" i="4"/>
  <c r="X434" i="4"/>
  <c r="W434" i="4"/>
  <c r="U434" i="4"/>
  <c r="V434" i="4"/>
  <c r="S269" i="4"/>
  <c r="AA269" i="4"/>
  <c r="Y269" i="4"/>
  <c r="AD269" i="4"/>
  <c r="X269" i="4"/>
  <c r="W269" i="4"/>
  <c r="V269" i="4"/>
  <c r="U269" i="4"/>
  <c r="AB269" i="4"/>
  <c r="Z269" i="4"/>
  <c r="T269" i="4"/>
  <c r="S317" i="4"/>
  <c r="V317" i="4"/>
  <c r="Z317" i="4"/>
  <c r="T317" i="4"/>
  <c r="AA317" i="4"/>
  <c r="Y317" i="4"/>
  <c r="X317" i="4"/>
  <c r="W317" i="4"/>
  <c r="U317" i="4"/>
  <c r="AB317" i="4"/>
  <c r="AD317" i="4"/>
  <c r="S244" i="4"/>
  <c r="AA244" i="4"/>
  <c r="Z244" i="4"/>
  <c r="Y244" i="4"/>
  <c r="X244" i="4"/>
  <c r="W244" i="4"/>
  <c r="AB244" i="4"/>
  <c r="V244" i="4"/>
  <c r="T244" i="4"/>
  <c r="U244" i="4"/>
  <c r="AD244" i="4"/>
  <c r="S923" i="4"/>
  <c r="V923" i="4"/>
  <c r="U923" i="4"/>
  <c r="AB923" i="4"/>
  <c r="T923" i="4"/>
  <c r="AA923" i="4"/>
  <c r="Y923" i="4"/>
  <c r="Z923" i="4"/>
  <c r="X923" i="4"/>
  <c r="W923" i="4"/>
  <c r="AD923" i="4"/>
  <c r="S756" i="4"/>
  <c r="X756" i="4"/>
  <c r="W756" i="4"/>
  <c r="V756" i="4"/>
  <c r="U756" i="4"/>
  <c r="AB756" i="4"/>
  <c r="AA756" i="4"/>
  <c r="T756" i="4"/>
  <c r="Z756" i="4"/>
  <c r="Y756" i="4"/>
  <c r="AD756" i="4"/>
  <c r="S1108" i="4"/>
  <c r="AB1108" i="4"/>
  <c r="U1108" i="4"/>
  <c r="AA1108" i="4"/>
  <c r="AD1108" i="4"/>
  <c r="Z1108" i="4"/>
  <c r="Y1108" i="4"/>
  <c r="X1108" i="4"/>
  <c r="W1108" i="4"/>
  <c r="V1108" i="4"/>
  <c r="T1108" i="4"/>
  <c r="S115" i="4"/>
  <c r="AB115" i="4"/>
  <c r="T115" i="4"/>
  <c r="AA115" i="4"/>
  <c r="Z115" i="4"/>
  <c r="X115" i="4"/>
  <c r="Y115" i="4"/>
  <c r="W115" i="4"/>
  <c r="V115" i="4"/>
  <c r="AD115" i="4"/>
  <c r="U115" i="4"/>
  <c r="S819" i="4"/>
  <c r="T819" i="4"/>
  <c r="AB819" i="4"/>
  <c r="AA819" i="4"/>
  <c r="U819" i="4"/>
  <c r="Z819" i="4"/>
  <c r="Y819" i="4"/>
  <c r="X819" i="4"/>
  <c r="W819" i="4"/>
  <c r="AD819" i="4"/>
  <c r="V819" i="4"/>
  <c r="S627" i="4"/>
  <c r="Z627" i="4"/>
  <c r="Y627" i="4"/>
  <c r="X627" i="4"/>
  <c r="W627" i="4"/>
  <c r="U627" i="4"/>
  <c r="V627" i="4"/>
  <c r="AB627" i="4"/>
  <c r="T627" i="4"/>
  <c r="AD627" i="4"/>
  <c r="AA627" i="4"/>
  <c r="S585" i="4"/>
  <c r="W585" i="4"/>
  <c r="Z585" i="4"/>
  <c r="Y585" i="4"/>
  <c r="AD585" i="4"/>
  <c r="X585" i="4"/>
  <c r="V585" i="4"/>
  <c r="U585" i="4"/>
  <c r="AB585" i="4"/>
  <c r="T585" i="4"/>
  <c r="AA585" i="4"/>
  <c r="S180" i="4"/>
  <c r="T180" i="4"/>
  <c r="Z180" i="4"/>
  <c r="Y180" i="4"/>
  <c r="V180" i="4"/>
  <c r="X180" i="4"/>
  <c r="W180" i="4"/>
  <c r="U180" i="4"/>
  <c r="AD180" i="4"/>
  <c r="AA180" i="4"/>
  <c r="AB180" i="4"/>
  <c r="S907" i="4"/>
  <c r="AB907" i="4"/>
  <c r="T907" i="4"/>
  <c r="AA907" i="4"/>
  <c r="Y907" i="4"/>
  <c r="Z907" i="4"/>
  <c r="X907" i="4"/>
  <c r="W907" i="4"/>
  <c r="AD907" i="4"/>
  <c r="V907" i="4"/>
  <c r="U907" i="4"/>
  <c r="S740" i="4"/>
  <c r="V740" i="4"/>
  <c r="U740" i="4"/>
  <c r="AB740" i="4"/>
  <c r="AA740" i="4"/>
  <c r="T740" i="4"/>
  <c r="Z740" i="4"/>
  <c r="Y740" i="4"/>
  <c r="AD740" i="4"/>
  <c r="X740" i="4"/>
  <c r="W740" i="4"/>
  <c r="S934" i="4"/>
  <c r="AA934" i="4"/>
  <c r="T934" i="4"/>
  <c r="Y934" i="4"/>
  <c r="AD934" i="4"/>
  <c r="X934" i="4"/>
  <c r="W934" i="4"/>
  <c r="V934" i="4"/>
  <c r="U934" i="4"/>
  <c r="AB934" i="4"/>
  <c r="Z934" i="4"/>
  <c r="S276" i="4"/>
  <c r="X276" i="4"/>
  <c r="W276" i="4"/>
  <c r="AB276" i="4"/>
  <c r="V276" i="4"/>
  <c r="T276" i="4"/>
  <c r="U276" i="4"/>
  <c r="AD276" i="4"/>
  <c r="AA276" i="4"/>
  <c r="Z276" i="4"/>
  <c r="Y276" i="4"/>
  <c r="S931" i="4"/>
  <c r="T931" i="4"/>
  <c r="AA931" i="4"/>
  <c r="Y931" i="4"/>
  <c r="Z931" i="4"/>
  <c r="X931" i="4"/>
  <c r="W931" i="4"/>
  <c r="AD931" i="4"/>
  <c r="V931" i="4"/>
  <c r="U931" i="4"/>
  <c r="AB931" i="4"/>
  <c r="S764" i="4"/>
  <c r="U764" i="4"/>
  <c r="AB764" i="4"/>
  <c r="V764" i="4"/>
  <c r="T764" i="4"/>
  <c r="AA764" i="4"/>
  <c r="Z764" i="4"/>
  <c r="AD764" i="4"/>
  <c r="Y764" i="4"/>
  <c r="X764" i="4"/>
  <c r="W764" i="4"/>
  <c r="S349" i="4"/>
  <c r="AB349" i="4"/>
  <c r="AA349" i="4"/>
  <c r="Y349" i="4"/>
  <c r="AD349" i="4"/>
  <c r="X349" i="4"/>
  <c r="W349" i="4"/>
  <c r="V349" i="4"/>
  <c r="T349" i="4"/>
  <c r="Z349" i="4"/>
  <c r="U349" i="4"/>
  <c r="S91" i="4"/>
  <c r="Z91" i="4"/>
  <c r="W91" i="4"/>
  <c r="Y91" i="4"/>
  <c r="X91" i="4"/>
  <c r="V91" i="4"/>
  <c r="AD91" i="4"/>
  <c r="U91" i="4"/>
  <c r="AB91" i="4"/>
  <c r="T91" i="4"/>
  <c r="AA91" i="4"/>
  <c r="S955" i="4"/>
  <c r="AA955" i="4"/>
  <c r="Y955" i="4"/>
  <c r="Z955" i="4"/>
  <c r="X955" i="4"/>
  <c r="W955" i="4"/>
  <c r="AD955" i="4"/>
  <c r="V955" i="4"/>
  <c r="U955" i="4"/>
  <c r="AB955" i="4"/>
  <c r="T955" i="4"/>
  <c r="S788" i="4"/>
  <c r="AA788" i="4"/>
  <c r="Z788" i="4"/>
  <c r="W788" i="4"/>
  <c r="Y788" i="4"/>
  <c r="X788" i="4"/>
  <c r="AD788" i="4"/>
  <c r="V788" i="4"/>
  <c r="U788" i="4"/>
  <c r="T788" i="4"/>
  <c r="AB788" i="4"/>
  <c r="S501" i="4"/>
  <c r="W501" i="4"/>
  <c r="X501" i="4"/>
  <c r="V501" i="4"/>
  <c r="U501" i="4"/>
  <c r="AD501" i="4"/>
  <c r="AB501" i="4"/>
  <c r="T501" i="4"/>
  <c r="AA501" i="4"/>
  <c r="Z501" i="4"/>
  <c r="Y501" i="4"/>
  <c r="S536" i="4"/>
  <c r="AA536" i="4"/>
  <c r="T536" i="4"/>
  <c r="Z536" i="4"/>
  <c r="Y536" i="4"/>
  <c r="AD536" i="4"/>
  <c r="U536" i="4"/>
  <c r="X536" i="4"/>
  <c r="W536" i="4"/>
  <c r="V536" i="4"/>
  <c r="AB536" i="4"/>
  <c r="S28" i="4"/>
  <c r="AB28" i="4"/>
  <c r="W28" i="4"/>
  <c r="V28" i="4"/>
  <c r="T28" i="4"/>
  <c r="AD28" i="4"/>
  <c r="U28" i="4"/>
  <c r="AA28" i="4"/>
  <c r="Z28" i="4"/>
  <c r="Y28" i="4"/>
  <c r="X28" i="4"/>
  <c r="S940" i="4"/>
  <c r="W940" i="4"/>
  <c r="X940" i="4"/>
  <c r="V940" i="4"/>
  <c r="U940" i="4"/>
  <c r="AD940" i="4"/>
  <c r="AB940" i="4"/>
  <c r="T940" i="4"/>
  <c r="AA940" i="4"/>
  <c r="Z940" i="4"/>
  <c r="Y940" i="4"/>
  <c r="S589" i="4"/>
  <c r="Y589" i="4"/>
  <c r="X589" i="4"/>
  <c r="AD589" i="4"/>
  <c r="W589" i="4"/>
  <c r="V589" i="4"/>
  <c r="U589" i="4"/>
  <c r="AB589" i="4"/>
  <c r="T589" i="4"/>
  <c r="AA589" i="4"/>
  <c r="Z589" i="4"/>
  <c r="S676" i="4"/>
  <c r="Z676" i="4"/>
  <c r="Y676" i="4"/>
  <c r="AD676" i="4"/>
  <c r="X676" i="4"/>
  <c r="W676" i="4"/>
  <c r="V676" i="4"/>
  <c r="U676" i="4"/>
  <c r="AB676" i="4"/>
  <c r="AA676" i="4"/>
  <c r="T676" i="4"/>
  <c r="S380" i="4"/>
  <c r="AA380" i="4"/>
  <c r="Z380" i="4"/>
  <c r="AD380" i="4"/>
  <c r="Y380" i="4"/>
  <c r="W380" i="4"/>
  <c r="V380" i="4"/>
  <c r="T380" i="4"/>
  <c r="U380" i="4"/>
  <c r="AB380" i="4"/>
  <c r="X380" i="4"/>
  <c r="S799" i="4"/>
  <c r="W799" i="4"/>
  <c r="Y799" i="4"/>
  <c r="T799" i="4"/>
  <c r="AD799" i="4"/>
  <c r="AB799" i="4"/>
  <c r="AA799" i="4"/>
  <c r="Z799" i="4"/>
  <c r="X799" i="4"/>
  <c r="U799" i="4"/>
  <c r="V799" i="4"/>
  <c r="S632" i="4"/>
  <c r="Y632" i="4"/>
  <c r="AD632" i="4"/>
  <c r="W632" i="4"/>
  <c r="V632" i="4"/>
  <c r="U632" i="4"/>
  <c r="AB632" i="4"/>
  <c r="AA632" i="4"/>
  <c r="T632" i="4"/>
  <c r="Z632" i="4"/>
  <c r="X632" i="4"/>
  <c r="S502" i="4"/>
  <c r="T502" i="4"/>
  <c r="AD502" i="4"/>
  <c r="Z502" i="4"/>
  <c r="Y502" i="4"/>
  <c r="X502" i="4"/>
  <c r="W502" i="4"/>
  <c r="U502" i="4"/>
  <c r="V502" i="4"/>
  <c r="AB502" i="4"/>
  <c r="AA502" i="4"/>
  <c r="S1267" i="4"/>
  <c r="AB1267" i="4"/>
  <c r="AD1267" i="4"/>
  <c r="AA1267" i="4"/>
  <c r="Z1267" i="4"/>
  <c r="Y1267" i="4"/>
  <c r="X1267" i="4"/>
  <c r="U1267" i="4"/>
  <c r="W1267" i="4"/>
  <c r="V1267" i="4"/>
  <c r="T1267" i="4"/>
  <c r="S1088" i="4"/>
  <c r="AA1088" i="4"/>
  <c r="AD1088" i="4"/>
  <c r="Y1088" i="4"/>
  <c r="X1088" i="4"/>
  <c r="W1088" i="4"/>
  <c r="V1088" i="4"/>
  <c r="AB1088" i="4"/>
  <c r="U1088" i="4"/>
  <c r="T1088" i="4"/>
  <c r="Z1088" i="4"/>
  <c r="S807" i="4"/>
  <c r="X807" i="4"/>
  <c r="V807" i="4"/>
  <c r="T807" i="4"/>
  <c r="U807" i="4"/>
  <c r="AB807" i="4"/>
  <c r="Y807" i="4"/>
  <c r="AA807" i="4"/>
  <c r="Z807" i="4"/>
  <c r="AD807" i="4"/>
  <c r="W807" i="4"/>
  <c r="S817" i="4"/>
  <c r="T817" i="4"/>
  <c r="AA817" i="4"/>
  <c r="Z817" i="4"/>
  <c r="Y817" i="4"/>
  <c r="X817" i="4"/>
  <c r="U817" i="4"/>
  <c r="W817" i="4"/>
  <c r="V817" i="4"/>
  <c r="AD817" i="4"/>
  <c r="AB817" i="4"/>
  <c r="S441" i="4"/>
  <c r="AB441" i="4"/>
  <c r="AA441" i="4"/>
  <c r="Z441" i="4"/>
  <c r="Y441" i="4"/>
  <c r="W441" i="4"/>
  <c r="X441" i="4"/>
  <c r="V441" i="4"/>
  <c r="U441" i="4"/>
  <c r="AD441" i="4"/>
  <c r="T441" i="4"/>
  <c r="S131" i="4"/>
  <c r="X131" i="4"/>
  <c r="W131" i="4"/>
  <c r="U131" i="4"/>
  <c r="AA131" i="4"/>
  <c r="Z131" i="4"/>
  <c r="Y131" i="4"/>
  <c r="AD131" i="4"/>
  <c r="V131" i="4"/>
  <c r="AB131" i="4"/>
  <c r="T131" i="4"/>
  <c r="S831" i="4"/>
  <c r="AA831" i="4"/>
  <c r="X831" i="4"/>
  <c r="U831" i="4"/>
  <c r="W831" i="4"/>
  <c r="Y831" i="4"/>
  <c r="V831" i="4"/>
  <c r="T831" i="4"/>
  <c r="AD831" i="4"/>
  <c r="AB831" i="4"/>
  <c r="Z831" i="4"/>
  <c r="S856" i="4"/>
  <c r="AE856" i="4" s="1"/>
  <c r="T856" i="4"/>
  <c r="Z856" i="4"/>
  <c r="Y856" i="4"/>
  <c r="W856" i="4"/>
  <c r="X856" i="4"/>
  <c r="V856" i="4"/>
  <c r="U856" i="4"/>
  <c r="AD856" i="4"/>
  <c r="AB856" i="4"/>
  <c r="AA856" i="4"/>
  <c r="S505" i="4"/>
  <c r="T505" i="4"/>
  <c r="Z505" i="4"/>
  <c r="Y505" i="4"/>
  <c r="W505" i="4"/>
  <c r="X505" i="4"/>
  <c r="V505" i="4"/>
  <c r="U505" i="4"/>
  <c r="AD505" i="4"/>
  <c r="AB505" i="4"/>
  <c r="AA505" i="4"/>
  <c r="S1172" i="4"/>
  <c r="Y1172" i="4"/>
  <c r="W1172" i="4"/>
  <c r="AB1172" i="4"/>
  <c r="AA1172" i="4"/>
  <c r="AD1172" i="4"/>
  <c r="T1172" i="4"/>
  <c r="Z1172" i="4"/>
  <c r="X1172" i="4"/>
  <c r="V1172" i="4"/>
  <c r="U1172" i="4"/>
  <c r="S791" i="4"/>
  <c r="V791" i="4"/>
  <c r="U791" i="4"/>
  <c r="AB791" i="4"/>
  <c r="Y791" i="4"/>
  <c r="AA791" i="4"/>
  <c r="Z791" i="4"/>
  <c r="AD791" i="4"/>
  <c r="X791" i="4"/>
  <c r="W791" i="4"/>
  <c r="T791" i="4"/>
  <c r="S792" i="4"/>
  <c r="U792" i="4"/>
  <c r="AA792" i="4"/>
  <c r="AB792" i="4"/>
  <c r="W792" i="4"/>
  <c r="Z792" i="4"/>
  <c r="Y792" i="4"/>
  <c r="AD792" i="4"/>
  <c r="X792" i="4"/>
  <c r="V792" i="4"/>
  <c r="T792" i="4"/>
  <c r="S364" i="4"/>
  <c r="U364" i="4"/>
  <c r="X364" i="4"/>
  <c r="AA364" i="4"/>
  <c r="W364" i="4"/>
  <c r="Y364" i="4"/>
  <c r="V364" i="4"/>
  <c r="AD364" i="4"/>
  <c r="T364" i="4"/>
  <c r="AB364" i="4"/>
  <c r="Z364" i="4"/>
  <c r="S68" i="4"/>
  <c r="Y68" i="4"/>
  <c r="U68" i="4"/>
  <c r="W68" i="4"/>
  <c r="V68" i="4"/>
  <c r="AB68" i="4"/>
  <c r="AD68" i="4"/>
  <c r="T68" i="4"/>
  <c r="AA68" i="4"/>
  <c r="Z68" i="4"/>
  <c r="X68" i="4"/>
  <c r="S879" i="4"/>
  <c r="T879" i="4"/>
  <c r="Y879" i="4"/>
  <c r="Z879" i="4"/>
  <c r="X879" i="4"/>
  <c r="W879" i="4"/>
  <c r="AD879" i="4"/>
  <c r="V879" i="4"/>
  <c r="U879" i="4"/>
  <c r="AB879" i="4"/>
  <c r="AA879" i="4"/>
  <c r="S933" i="4"/>
  <c r="X933" i="4"/>
  <c r="U933" i="4"/>
  <c r="V933" i="4"/>
  <c r="AB933" i="4"/>
  <c r="T933" i="4"/>
  <c r="AD933" i="4"/>
  <c r="AA933" i="4"/>
  <c r="Z933" i="4"/>
  <c r="Y933" i="4"/>
  <c r="W933" i="4"/>
  <c r="S628" i="4"/>
  <c r="U628" i="4"/>
  <c r="AA628" i="4"/>
  <c r="T628" i="4"/>
  <c r="Z628" i="4"/>
  <c r="Y628" i="4"/>
  <c r="AD628" i="4"/>
  <c r="X628" i="4"/>
  <c r="W628" i="4"/>
  <c r="V628" i="4"/>
  <c r="AB628" i="4"/>
  <c r="S139" i="4"/>
  <c r="Z139" i="4"/>
  <c r="X139" i="4"/>
  <c r="U139" i="4"/>
  <c r="AD139" i="4"/>
  <c r="V139" i="4"/>
  <c r="AB139" i="4"/>
  <c r="T139" i="4"/>
  <c r="AA139" i="4"/>
  <c r="W139" i="4"/>
  <c r="Y139" i="4"/>
  <c r="S967" i="4"/>
  <c r="T967" i="4"/>
  <c r="Y967" i="4"/>
  <c r="X967" i="4"/>
  <c r="AD967" i="4"/>
  <c r="W967" i="4"/>
  <c r="V967" i="4"/>
  <c r="U967" i="4"/>
  <c r="AB967" i="4"/>
  <c r="AA967" i="4"/>
  <c r="Z967" i="4"/>
  <c r="S1054" i="4"/>
  <c r="AA1054" i="4"/>
  <c r="Z1054" i="4"/>
  <c r="Y1054" i="4"/>
  <c r="AD1054" i="4"/>
  <c r="X1054" i="4"/>
  <c r="V1054" i="4"/>
  <c r="U1054" i="4"/>
  <c r="T1054" i="4"/>
  <c r="AB1054" i="4"/>
  <c r="W1054" i="4"/>
  <c r="S793" i="4"/>
  <c r="Y793" i="4"/>
  <c r="AA793" i="4"/>
  <c r="Z793" i="4"/>
  <c r="AD793" i="4"/>
  <c r="X793" i="4"/>
  <c r="W793" i="4"/>
  <c r="V793" i="4"/>
  <c r="T793" i="4"/>
  <c r="AB793" i="4"/>
  <c r="U793" i="4"/>
  <c r="S593" i="4"/>
  <c r="AA593" i="4"/>
  <c r="X593" i="4"/>
  <c r="V593" i="4"/>
  <c r="U593" i="4"/>
  <c r="AB593" i="4"/>
  <c r="T593" i="4"/>
  <c r="W593" i="4"/>
  <c r="Z593" i="4"/>
  <c r="Y593" i="4"/>
  <c r="AD593" i="4"/>
  <c r="S438" i="4"/>
  <c r="AB438" i="4"/>
  <c r="AA438" i="4"/>
  <c r="Z438" i="4"/>
  <c r="Y438" i="4"/>
  <c r="X438" i="4"/>
  <c r="W438" i="4"/>
  <c r="U438" i="4"/>
  <c r="V438" i="4"/>
  <c r="T438" i="4"/>
  <c r="AD438" i="4"/>
  <c r="S1243" i="4"/>
  <c r="U1243" i="4"/>
  <c r="T1243" i="4"/>
  <c r="AA1243" i="4"/>
  <c r="Z1243" i="4"/>
  <c r="Y1243" i="4"/>
  <c r="X1243" i="4"/>
  <c r="V1243" i="4"/>
  <c r="W1243" i="4"/>
  <c r="AB1243" i="4"/>
  <c r="AD1243" i="4"/>
  <c r="S1056" i="4"/>
  <c r="Z1056" i="4"/>
  <c r="X1056" i="4"/>
  <c r="V1056" i="4"/>
  <c r="U1056" i="4"/>
  <c r="T1056" i="4"/>
  <c r="W1056" i="4"/>
  <c r="AB1056" i="4"/>
  <c r="AA1056" i="4"/>
  <c r="Y1056" i="4"/>
  <c r="AD1056" i="4"/>
  <c r="S1070" i="4"/>
  <c r="V1070" i="4"/>
  <c r="AD1070" i="4"/>
  <c r="U1070" i="4"/>
  <c r="AB1070" i="4"/>
  <c r="T1070" i="4"/>
  <c r="AA1070" i="4"/>
  <c r="Z1070" i="4"/>
  <c r="X1070" i="4"/>
  <c r="Y1070" i="4"/>
  <c r="W1070" i="4"/>
  <c r="S712" i="4"/>
  <c r="Y712" i="4"/>
  <c r="AD712" i="4"/>
  <c r="X712" i="4"/>
  <c r="W712" i="4"/>
  <c r="V712" i="4"/>
  <c r="U712" i="4"/>
  <c r="AB712" i="4"/>
  <c r="AA712" i="4"/>
  <c r="T712" i="4"/>
  <c r="Z712" i="4"/>
  <c r="S1540" i="4"/>
  <c r="U1540" i="4"/>
  <c r="AD1540" i="4"/>
  <c r="AB1540" i="4"/>
  <c r="T1540" i="4"/>
  <c r="AA1540" i="4"/>
  <c r="Z1540" i="4"/>
  <c r="Y1540" i="4"/>
  <c r="W1540" i="4"/>
  <c r="X1540" i="4"/>
  <c r="V1540" i="4"/>
  <c r="S1062" i="4"/>
  <c r="Z1062" i="4"/>
  <c r="X1062" i="4"/>
  <c r="AA1062" i="4"/>
  <c r="V1062" i="4"/>
  <c r="W1062" i="4"/>
  <c r="U1062" i="4"/>
  <c r="T1062" i="4"/>
  <c r="AD1062" i="4"/>
  <c r="AB1062" i="4"/>
  <c r="Y1062" i="4"/>
  <c r="S1017" i="4"/>
  <c r="T1017" i="4"/>
  <c r="AB1017" i="4"/>
  <c r="AA1017" i="4"/>
  <c r="Z1017" i="4"/>
  <c r="U1017" i="4"/>
  <c r="X1017" i="4"/>
  <c r="Y1017" i="4"/>
  <c r="W1017" i="4"/>
  <c r="V1017" i="4"/>
  <c r="AD1017" i="4"/>
  <c r="S558" i="4"/>
  <c r="V558" i="4"/>
  <c r="AB558" i="4"/>
  <c r="T558" i="4"/>
  <c r="AA558" i="4"/>
  <c r="Z558" i="4"/>
  <c r="U558" i="4"/>
  <c r="X558" i="4"/>
  <c r="Y558" i="4"/>
  <c r="W558" i="4"/>
  <c r="AD558" i="4"/>
  <c r="S1500" i="4"/>
  <c r="AB1500" i="4"/>
  <c r="T1500" i="4"/>
  <c r="AA1500" i="4"/>
  <c r="Z1500" i="4"/>
  <c r="Y1500" i="4"/>
  <c r="W1500" i="4"/>
  <c r="X1500" i="4"/>
  <c r="V1500" i="4"/>
  <c r="U1500" i="4"/>
  <c r="AD1500" i="4"/>
  <c r="S994" i="4"/>
  <c r="AB994" i="4"/>
  <c r="V994" i="4"/>
  <c r="AA994" i="4"/>
  <c r="Y994" i="4"/>
  <c r="Z994" i="4"/>
  <c r="X994" i="4"/>
  <c r="U994" i="4"/>
  <c r="T994" i="4"/>
  <c r="W994" i="4"/>
  <c r="AD994" i="4"/>
  <c r="S1127" i="4"/>
  <c r="AA1127" i="4"/>
  <c r="Z1127" i="4"/>
  <c r="Y1127" i="4"/>
  <c r="X1127" i="4"/>
  <c r="V1127" i="4"/>
  <c r="W1127" i="4"/>
  <c r="U1127" i="4"/>
  <c r="AB1127" i="4"/>
  <c r="AD1127" i="4"/>
  <c r="T1127" i="4"/>
  <c r="S834" i="4"/>
  <c r="T834" i="4"/>
  <c r="AB834" i="4"/>
  <c r="Z834" i="4"/>
  <c r="W834" i="4"/>
  <c r="Y834" i="4"/>
  <c r="AA834" i="4"/>
  <c r="X834" i="4"/>
  <c r="V834" i="4"/>
  <c r="AD834" i="4"/>
  <c r="U834" i="4"/>
  <c r="S1588" i="4"/>
  <c r="AB1588" i="4"/>
  <c r="Z1588" i="4"/>
  <c r="Y1588" i="4"/>
  <c r="W1588" i="4"/>
  <c r="X1588" i="4"/>
  <c r="AA1588" i="4"/>
  <c r="V1588" i="4"/>
  <c r="U1588" i="4"/>
  <c r="AD1588" i="4"/>
  <c r="T1588" i="4"/>
  <c r="S236" i="4"/>
  <c r="Y236" i="4"/>
  <c r="X236" i="4"/>
  <c r="W236" i="4"/>
  <c r="AB236" i="4"/>
  <c r="V236" i="4"/>
  <c r="T236" i="4"/>
  <c r="U236" i="4"/>
  <c r="AD236" i="4"/>
  <c r="AA236" i="4"/>
  <c r="Z236" i="4"/>
  <c r="S1215" i="4"/>
  <c r="Z1215" i="4"/>
  <c r="Y1215" i="4"/>
  <c r="X1215" i="4"/>
  <c r="V1215" i="4"/>
  <c r="W1215" i="4"/>
  <c r="U1215" i="4"/>
  <c r="AB1215" i="4"/>
  <c r="AD1215" i="4"/>
  <c r="T1215" i="4"/>
  <c r="AA1215" i="4"/>
  <c r="S1042" i="4"/>
  <c r="V1042" i="4"/>
  <c r="U1042" i="4"/>
  <c r="AA1042" i="4"/>
  <c r="T1042" i="4"/>
  <c r="W1042" i="4"/>
  <c r="AB1042" i="4"/>
  <c r="Z1042" i="4"/>
  <c r="AD1042" i="4"/>
  <c r="Y1042" i="4"/>
  <c r="X1042" i="4"/>
  <c r="S1676" i="4"/>
  <c r="AE1676" i="4" s="1"/>
  <c r="Z1676" i="4"/>
  <c r="Y1676" i="4"/>
  <c r="X1676" i="4"/>
  <c r="V1676" i="4"/>
  <c r="W1676" i="4"/>
  <c r="U1676" i="4"/>
  <c r="AB1676" i="4"/>
  <c r="AD1676" i="4"/>
  <c r="T1676" i="4"/>
  <c r="AA1676" i="4"/>
  <c r="S734" i="4"/>
  <c r="Z734" i="4"/>
  <c r="Y734" i="4"/>
  <c r="W734" i="4"/>
  <c r="X734" i="4"/>
  <c r="V734" i="4"/>
  <c r="U734" i="4"/>
  <c r="AD734" i="4"/>
  <c r="AB734" i="4"/>
  <c r="T734" i="4"/>
  <c r="AA734" i="4"/>
  <c r="S1367" i="4"/>
  <c r="T1367" i="4"/>
  <c r="AA1367" i="4"/>
  <c r="Y1367" i="4"/>
  <c r="Z1367" i="4"/>
  <c r="X1367" i="4"/>
  <c r="W1367" i="4"/>
  <c r="AD1367" i="4"/>
  <c r="V1367" i="4"/>
  <c r="U1367" i="4"/>
  <c r="AB1367" i="4"/>
  <c r="S1294" i="4"/>
  <c r="AB1294" i="4"/>
  <c r="T1294" i="4"/>
  <c r="X1294" i="4"/>
  <c r="AA1294" i="4"/>
  <c r="W1294" i="4"/>
  <c r="V1294" i="4"/>
  <c r="AD1294" i="4"/>
  <c r="U1294" i="4"/>
  <c r="Z1294" i="4"/>
  <c r="Y1294" i="4"/>
  <c r="S496" i="4"/>
  <c r="T496" i="4"/>
  <c r="AA496" i="4"/>
  <c r="Y496" i="4"/>
  <c r="Z496" i="4"/>
  <c r="X496" i="4"/>
  <c r="W496" i="4"/>
  <c r="AD496" i="4"/>
  <c r="V496" i="4"/>
  <c r="U496" i="4"/>
  <c r="AB496" i="4"/>
  <c r="S874" i="4"/>
  <c r="AB874" i="4"/>
  <c r="AA874" i="4"/>
  <c r="T874" i="4"/>
  <c r="Z874" i="4"/>
  <c r="Y874" i="4"/>
  <c r="AD874" i="4"/>
  <c r="X874" i="4"/>
  <c r="W874" i="4"/>
  <c r="V874" i="4"/>
  <c r="U874" i="4"/>
  <c r="S456" i="4"/>
  <c r="AA456" i="4"/>
  <c r="Y456" i="4"/>
  <c r="Z456" i="4"/>
  <c r="X456" i="4"/>
  <c r="W456" i="4"/>
  <c r="AD456" i="4"/>
  <c r="V456" i="4"/>
  <c r="U456" i="4"/>
  <c r="AB456" i="4"/>
  <c r="T456" i="4"/>
  <c r="S1404" i="4"/>
  <c r="Y1404" i="4"/>
  <c r="W1404" i="4"/>
  <c r="X1404" i="4"/>
  <c r="V1404" i="4"/>
  <c r="U1404" i="4"/>
  <c r="AD1404" i="4"/>
  <c r="AB1404" i="4"/>
  <c r="T1404" i="4"/>
  <c r="AA1404" i="4"/>
  <c r="Z1404" i="4"/>
  <c r="S797" i="4"/>
  <c r="Y797" i="4"/>
  <c r="V797" i="4"/>
  <c r="U797" i="4"/>
  <c r="T797" i="4"/>
  <c r="AB797" i="4"/>
  <c r="AD797" i="4"/>
  <c r="AA797" i="4"/>
  <c r="Z797" i="4"/>
  <c r="X797" i="4"/>
  <c r="W797" i="4"/>
  <c r="S1092" i="4"/>
  <c r="AB1092" i="4"/>
  <c r="U1092" i="4"/>
  <c r="T1092" i="4"/>
  <c r="AA1092" i="4"/>
  <c r="AD1092" i="4"/>
  <c r="Z1092" i="4"/>
  <c r="Y1092" i="4"/>
  <c r="X1092" i="4"/>
  <c r="W1092" i="4"/>
  <c r="V1092" i="4"/>
  <c r="S752" i="4"/>
  <c r="AA752" i="4"/>
  <c r="T752" i="4"/>
  <c r="Z752" i="4"/>
  <c r="Y752" i="4"/>
  <c r="AD752" i="4"/>
  <c r="X752" i="4"/>
  <c r="W752" i="4"/>
  <c r="V752" i="4"/>
  <c r="U752" i="4"/>
  <c r="AB752" i="4"/>
  <c r="S1556" i="4"/>
  <c r="W1556" i="4"/>
  <c r="X1556" i="4"/>
  <c r="V1556" i="4"/>
  <c r="U1556" i="4"/>
  <c r="AD1556" i="4"/>
  <c r="AB1556" i="4"/>
  <c r="T1556" i="4"/>
  <c r="AA1556" i="4"/>
  <c r="Z1556" i="4"/>
  <c r="Y1556" i="4"/>
  <c r="S451" i="4"/>
  <c r="Z451" i="4"/>
  <c r="Y451" i="4"/>
  <c r="AD451" i="4"/>
  <c r="X451" i="4"/>
  <c r="W451" i="4"/>
  <c r="V451" i="4"/>
  <c r="U451" i="4"/>
  <c r="AB451" i="4"/>
  <c r="AA451" i="4"/>
  <c r="T451" i="4"/>
  <c r="S1247" i="4"/>
  <c r="U1247" i="4"/>
  <c r="AB1247" i="4"/>
  <c r="AD1247" i="4"/>
  <c r="T1247" i="4"/>
  <c r="AA1247" i="4"/>
  <c r="Z1247" i="4"/>
  <c r="Y1247" i="4"/>
  <c r="X1247" i="4"/>
  <c r="V1247" i="4"/>
  <c r="W1247" i="4"/>
  <c r="S1110" i="4"/>
  <c r="W1110" i="4"/>
  <c r="V1110" i="4"/>
  <c r="AD1110" i="4"/>
  <c r="U1110" i="4"/>
  <c r="AB1110" i="4"/>
  <c r="T1110" i="4"/>
  <c r="AA1110" i="4"/>
  <c r="Z1110" i="4"/>
  <c r="X1110" i="4"/>
  <c r="Y1110" i="4"/>
  <c r="S1708" i="4"/>
  <c r="U1708" i="4"/>
  <c r="AB1708" i="4"/>
  <c r="AD1708" i="4"/>
  <c r="T1708" i="4"/>
  <c r="AA1708" i="4"/>
  <c r="Z1708" i="4"/>
  <c r="Y1708" i="4"/>
  <c r="X1708" i="4"/>
  <c r="V1708" i="4"/>
  <c r="W1708" i="4"/>
  <c r="S1381" i="4"/>
  <c r="T1381" i="4"/>
  <c r="AD1381" i="4"/>
  <c r="AA1381" i="4"/>
  <c r="Z1381" i="4"/>
  <c r="Y1381" i="4"/>
  <c r="X1381" i="4"/>
  <c r="W1381" i="4"/>
  <c r="U1381" i="4"/>
  <c r="V1381" i="4"/>
  <c r="AB1381" i="4"/>
  <c r="S886" i="4"/>
  <c r="Y886" i="4"/>
  <c r="AD886" i="4"/>
  <c r="X886" i="4"/>
  <c r="W886" i="4"/>
  <c r="V886" i="4"/>
  <c r="U886" i="4"/>
  <c r="AB886" i="4"/>
  <c r="AA886" i="4"/>
  <c r="T886" i="4"/>
  <c r="Z886" i="4"/>
  <c r="S1608" i="4"/>
  <c r="X1608" i="4"/>
  <c r="AD1608" i="4"/>
  <c r="V1608" i="4"/>
  <c r="U1608" i="4"/>
  <c r="T1608" i="4"/>
  <c r="AB1608" i="4"/>
  <c r="W1608" i="4"/>
  <c r="Z1608" i="4"/>
  <c r="AA1608" i="4"/>
  <c r="Y1608" i="4"/>
  <c r="S1498" i="4"/>
  <c r="Y1498" i="4"/>
  <c r="AD1498" i="4"/>
  <c r="X1498" i="4"/>
  <c r="W1498" i="4"/>
  <c r="V1498" i="4"/>
  <c r="U1498" i="4"/>
  <c r="AB1498" i="4"/>
  <c r="AA1498" i="4"/>
  <c r="T1498" i="4"/>
  <c r="Z1498" i="4"/>
  <c r="S1405" i="4"/>
  <c r="AA1405" i="4"/>
  <c r="Z1405" i="4"/>
  <c r="Y1405" i="4"/>
  <c r="X1405" i="4"/>
  <c r="W1405" i="4"/>
  <c r="U1405" i="4"/>
  <c r="V1405" i="4"/>
  <c r="AB1405" i="4"/>
  <c r="T1405" i="4"/>
  <c r="AD1405" i="4"/>
  <c r="S949" i="4"/>
  <c r="AA949" i="4"/>
  <c r="Z949" i="4"/>
  <c r="Y949" i="4"/>
  <c r="X949" i="4"/>
  <c r="W949" i="4"/>
  <c r="U949" i="4"/>
  <c r="V949" i="4"/>
  <c r="AB949" i="4"/>
  <c r="T949" i="4"/>
  <c r="AD949" i="4"/>
  <c r="S1632" i="4"/>
  <c r="T1632" i="4"/>
  <c r="AA1632" i="4"/>
  <c r="Z1632" i="4"/>
  <c r="Y1632" i="4"/>
  <c r="X1632" i="4"/>
  <c r="V1632" i="4"/>
  <c r="W1632" i="4"/>
  <c r="U1632" i="4"/>
  <c r="AB1632" i="4"/>
  <c r="AD1632" i="4"/>
  <c r="S1537" i="4"/>
  <c r="AA1537" i="4"/>
  <c r="Z1537" i="4"/>
  <c r="Y1537" i="4"/>
  <c r="X1537" i="4"/>
  <c r="W1537" i="4"/>
  <c r="U1537" i="4"/>
  <c r="V1537" i="4"/>
  <c r="AB1537" i="4"/>
  <c r="T1537" i="4"/>
  <c r="AD1537" i="4"/>
  <c r="S1557" i="4"/>
  <c r="Z1557" i="4"/>
  <c r="Y1557" i="4"/>
  <c r="X1557" i="4"/>
  <c r="W1557" i="4"/>
  <c r="U1557" i="4"/>
  <c r="V1557" i="4"/>
  <c r="AB1557" i="4"/>
  <c r="T1557" i="4"/>
  <c r="AD1557" i="4"/>
  <c r="AA1557" i="4"/>
  <c r="S1232" i="4"/>
  <c r="Y1232" i="4"/>
  <c r="X1232" i="4"/>
  <c r="W1232" i="4"/>
  <c r="V1232" i="4"/>
  <c r="AB1232" i="4"/>
  <c r="U1232" i="4"/>
  <c r="T1232" i="4"/>
  <c r="AA1232" i="4"/>
  <c r="AD1232" i="4"/>
  <c r="Z1232" i="4"/>
  <c r="S1784" i="4"/>
  <c r="AA1784" i="4"/>
  <c r="Z1784" i="4"/>
  <c r="Y1784" i="4"/>
  <c r="X1784" i="4"/>
  <c r="V1784" i="4"/>
  <c r="W1784" i="4"/>
  <c r="U1784" i="4"/>
  <c r="AB1784" i="4"/>
  <c r="AD1784" i="4"/>
  <c r="T1784" i="4"/>
  <c r="S1753" i="4"/>
  <c r="Y1753" i="4"/>
  <c r="X1753" i="4"/>
  <c r="W1753" i="4"/>
  <c r="V1753" i="4"/>
  <c r="AB1753" i="4"/>
  <c r="U1753" i="4"/>
  <c r="T1753" i="4"/>
  <c r="AA1753" i="4"/>
  <c r="AD1753" i="4"/>
  <c r="Z1753" i="4"/>
  <c r="S1581" i="4"/>
  <c r="V1581" i="4"/>
  <c r="T1581" i="4"/>
  <c r="U1581" i="4"/>
  <c r="AB1581" i="4"/>
  <c r="Y1581" i="4"/>
  <c r="AA1581" i="4"/>
  <c r="Z1581" i="4"/>
  <c r="AD1581" i="4"/>
  <c r="X1581" i="4"/>
  <c r="W1581" i="4"/>
  <c r="S1268" i="4"/>
  <c r="X1268" i="4"/>
  <c r="W1268" i="4"/>
  <c r="V1268" i="4"/>
  <c r="AA1268" i="4"/>
  <c r="U1268" i="4"/>
  <c r="AB1268" i="4"/>
  <c r="T1268" i="4"/>
  <c r="AD1268" i="4"/>
  <c r="Z1268" i="4"/>
  <c r="Y1268" i="4"/>
  <c r="S579" i="4"/>
  <c r="Z579" i="4"/>
  <c r="Y579" i="4"/>
  <c r="X579" i="4"/>
  <c r="AB579" i="4"/>
  <c r="V579" i="4"/>
  <c r="AA579" i="4"/>
  <c r="W579" i="4"/>
  <c r="AD579" i="4"/>
  <c r="U579" i="4"/>
  <c r="T579" i="4"/>
  <c r="S1029" i="4"/>
  <c r="W1029" i="4"/>
  <c r="V1029" i="4"/>
  <c r="Y1029" i="4"/>
  <c r="T1029" i="4"/>
  <c r="AB1029" i="4"/>
  <c r="AD1029" i="4"/>
  <c r="Z1029" i="4"/>
  <c r="X1029" i="4"/>
  <c r="AA1029" i="4"/>
  <c r="U1029" i="4"/>
  <c r="S291" i="4"/>
  <c r="Z291" i="4"/>
  <c r="Y291" i="4"/>
  <c r="V291" i="4"/>
  <c r="X291" i="4"/>
  <c r="W291" i="4"/>
  <c r="U291" i="4"/>
  <c r="AD291" i="4"/>
  <c r="AB291" i="4"/>
  <c r="T291" i="4"/>
  <c r="AA291" i="4"/>
  <c r="S1384" i="4"/>
  <c r="Z1384" i="4"/>
  <c r="Y1384" i="4"/>
  <c r="W1384" i="4"/>
  <c r="X1384" i="4"/>
  <c r="V1384" i="4"/>
  <c r="U1384" i="4"/>
  <c r="AD1384" i="4"/>
  <c r="AB1384" i="4"/>
  <c r="T1384" i="4"/>
  <c r="AA1384" i="4"/>
  <c r="S989" i="4"/>
  <c r="Y989" i="4"/>
  <c r="X989" i="4"/>
  <c r="W989" i="4"/>
  <c r="V989" i="4"/>
  <c r="U989" i="4"/>
  <c r="AB989" i="4"/>
  <c r="AD989" i="4"/>
  <c r="T989" i="4"/>
  <c r="AA989" i="4"/>
  <c r="Z989" i="4"/>
  <c r="S1189" i="4"/>
  <c r="T1189" i="4"/>
  <c r="Z1189" i="4"/>
  <c r="AA1189" i="4"/>
  <c r="Y1189" i="4"/>
  <c r="X1189" i="4"/>
  <c r="AD1189" i="4"/>
  <c r="W1189" i="4"/>
  <c r="V1189" i="4"/>
  <c r="U1189" i="4"/>
  <c r="AB1189" i="4"/>
  <c r="S443" i="4"/>
  <c r="AB443" i="4"/>
  <c r="AA443" i="4"/>
  <c r="T443" i="4"/>
  <c r="Z443" i="4"/>
  <c r="Y443" i="4"/>
  <c r="AD443" i="4"/>
  <c r="X443" i="4"/>
  <c r="W443" i="4"/>
  <c r="V443" i="4"/>
  <c r="U443" i="4"/>
  <c r="S1472" i="4"/>
  <c r="Y1472" i="4"/>
  <c r="W1472" i="4"/>
  <c r="X1472" i="4"/>
  <c r="V1472" i="4"/>
  <c r="U1472" i="4"/>
  <c r="AD1472" i="4"/>
  <c r="AB1472" i="4"/>
  <c r="T1472" i="4"/>
  <c r="AA1472" i="4"/>
  <c r="Z1472" i="4"/>
  <c r="S1246" i="4"/>
  <c r="Z1246" i="4"/>
  <c r="X1246" i="4"/>
  <c r="Y1246" i="4"/>
  <c r="W1246" i="4"/>
  <c r="V1246" i="4"/>
  <c r="AD1246" i="4"/>
  <c r="U1246" i="4"/>
  <c r="AB1246" i="4"/>
  <c r="T1246" i="4"/>
  <c r="AA1246" i="4"/>
  <c r="S1317" i="4"/>
  <c r="AB1317" i="4"/>
  <c r="U1317" i="4"/>
  <c r="AA1317" i="4"/>
  <c r="Z1317" i="4"/>
  <c r="AD1317" i="4"/>
  <c r="Y1317" i="4"/>
  <c r="X1317" i="4"/>
  <c r="W1317" i="4"/>
  <c r="T1317" i="4"/>
  <c r="V1317" i="4"/>
  <c r="S762" i="4"/>
  <c r="Z762" i="4"/>
  <c r="X762" i="4"/>
  <c r="W762" i="4"/>
  <c r="V762" i="4"/>
  <c r="AD762" i="4"/>
  <c r="U762" i="4"/>
  <c r="AB762" i="4"/>
  <c r="T762" i="4"/>
  <c r="AA762" i="4"/>
  <c r="Y762" i="4"/>
  <c r="S1560" i="4"/>
  <c r="Z1560" i="4"/>
  <c r="AA1560" i="4"/>
  <c r="Y1560" i="4"/>
  <c r="X1560" i="4"/>
  <c r="AD1560" i="4"/>
  <c r="V1560" i="4"/>
  <c r="T1560" i="4"/>
  <c r="AB1560" i="4"/>
  <c r="W1560" i="4"/>
  <c r="U1560" i="4"/>
  <c r="S1422" i="4"/>
  <c r="AA1422" i="4"/>
  <c r="T1422" i="4"/>
  <c r="Z1422" i="4"/>
  <c r="Y1422" i="4"/>
  <c r="AD1422" i="4"/>
  <c r="X1422" i="4"/>
  <c r="W1422" i="4"/>
  <c r="V1422" i="4"/>
  <c r="U1422" i="4"/>
  <c r="AB1422" i="4"/>
  <c r="S1421" i="4"/>
  <c r="AB1421" i="4"/>
  <c r="T1421" i="4"/>
  <c r="AD1421" i="4"/>
  <c r="AA1421" i="4"/>
  <c r="Z1421" i="4"/>
  <c r="Y1421" i="4"/>
  <c r="X1421" i="4"/>
  <c r="W1421" i="4"/>
  <c r="U1421" i="4"/>
  <c r="V1421" i="4"/>
  <c r="S984" i="4"/>
  <c r="W984" i="4"/>
  <c r="V984" i="4"/>
  <c r="AD984" i="4"/>
  <c r="U984" i="4"/>
  <c r="AB984" i="4"/>
  <c r="T984" i="4"/>
  <c r="AA984" i="4"/>
  <c r="Z984" i="4"/>
  <c r="Y984" i="4"/>
  <c r="X984" i="4"/>
  <c r="S1648" i="4"/>
  <c r="U1648" i="4"/>
  <c r="AB1648" i="4"/>
  <c r="AD1648" i="4"/>
  <c r="T1648" i="4"/>
  <c r="AA1648" i="4"/>
  <c r="Z1648" i="4"/>
  <c r="Y1648" i="4"/>
  <c r="X1648" i="4"/>
  <c r="V1648" i="4"/>
  <c r="W1648" i="4"/>
  <c r="S1562" i="4"/>
  <c r="Z1562" i="4"/>
  <c r="Y1562" i="4"/>
  <c r="AD1562" i="4"/>
  <c r="X1562" i="4"/>
  <c r="V1562" i="4"/>
  <c r="U1562" i="4"/>
  <c r="T1562" i="4"/>
  <c r="AA1562" i="4"/>
  <c r="AB1562" i="4"/>
  <c r="W1562" i="4"/>
  <c r="S1385" i="4"/>
  <c r="T1385" i="4"/>
  <c r="AD1385" i="4"/>
  <c r="AA1385" i="4"/>
  <c r="Z1385" i="4"/>
  <c r="Y1385" i="4"/>
  <c r="X1385" i="4"/>
  <c r="W1385" i="4"/>
  <c r="U1385" i="4"/>
  <c r="V1385" i="4"/>
  <c r="AB1385" i="4"/>
  <c r="S1190" i="4"/>
  <c r="V1190" i="4"/>
  <c r="AD1190" i="4"/>
  <c r="U1190" i="4"/>
  <c r="AB1190" i="4"/>
  <c r="T1190" i="4"/>
  <c r="AA1190" i="4"/>
  <c r="Z1190" i="4"/>
  <c r="X1190" i="4"/>
  <c r="Y1190" i="4"/>
  <c r="W1190" i="4"/>
  <c r="S1941" i="4"/>
  <c r="Y1941" i="4"/>
  <c r="AD1941" i="4"/>
  <c r="X1941" i="4"/>
  <c r="W1941" i="4"/>
  <c r="V1941" i="4"/>
  <c r="U1941" i="4"/>
  <c r="AB1941" i="4"/>
  <c r="AA1941" i="4"/>
  <c r="T1941" i="4"/>
  <c r="Z1941" i="4"/>
  <c r="S2453" i="4"/>
  <c r="U2453" i="4"/>
  <c r="AD2453" i="4"/>
  <c r="AB2453" i="4"/>
  <c r="T2453" i="4"/>
  <c r="AA2453" i="4"/>
  <c r="Z2453" i="4"/>
  <c r="Y2453" i="4"/>
  <c r="W2453" i="4"/>
  <c r="X2453" i="4"/>
  <c r="V2453" i="4"/>
  <c r="S1526" i="4"/>
  <c r="X1526" i="4"/>
  <c r="W1526" i="4"/>
  <c r="V1526" i="4"/>
  <c r="U1526" i="4"/>
  <c r="AB1526" i="4"/>
  <c r="AA1526" i="4"/>
  <c r="T1526" i="4"/>
  <c r="Z1526" i="4"/>
  <c r="Y1526" i="4"/>
  <c r="AD1526" i="4"/>
  <c r="S1386" i="4"/>
  <c r="X1386" i="4"/>
  <c r="W1386" i="4"/>
  <c r="V1386" i="4"/>
  <c r="U1386" i="4"/>
  <c r="AB1386" i="4"/>
  <c r="AA1386" i="4"/>
  <c r="T1386" i="4"/>
  <c r="Z1386" i="4"/>
  <c r="Y1386" i="4"/>
  <c r="AD1386" i="4"/>
  <c r="S2029" i="4"/>
  <c r="X2029" i="4"/>
  <c r="W2029" i="4"/>
  <c r="V2029" i="4"/>
  <c r="U2029" i="4"/>
  <c r="AB2029" i="4"/>
  <c r="AA2029" i="4"/>
  <c r="T2029" i="4"/>
  <c r="Z2029" i="4"/>
  <c r="Y2029" i="4"/>
  <c r="AD2029" i="4"/>
  <c r="S680" i="4"/>
  <c r="X680" i="4"/>
  <c r="W680" i="4"/>
  <c r="V680" i="4"/>
  <c r="U680" i="4"/>
  <c r="AB680" i="4"/>
  <c r="AA680" i="4"/>
  <c r="T680" i="4"/>
  <c r="Z680" i="4"/>
  <c r="Y680" i="4"/>
  <c r="AD680" i="4"/>
  <c r="S1658" i="4"/>
  <c r="V1658" i="4"/>
  <c r="U1658" i="4"/>
  <c r="AB1658" i="4"/>
  <c r="T1658" i="4"/>
  <c r="Z1658" i="4"/>
  <c r="AA1658" i="4"/>
  <c r="Y1658" i="4"/>
  <c r="X1658" i="4"/>
  <c r="AD1658" i="4"/>
  <c r="W1658" i="4"/>
  <c r="S1527" i="4"/>
  <c r="U1527" i="4"/>
  <c r="AB1527" i="4"/>
  <c r="T1527" i="4"/>
  <c r="AA1527" i="4"/>
  <c r="Y1527" i="4"/>
  <c r="Z1527" i="4"/>
  <c r="X1527" i="4"/>
  <c r="W1527" i="4"/>
  <c r="AD1527" i="4"/>
  <c r="V1527" i="4"/>
  <c r="S2117" i="4"/>
  <c r="W2117" i="4"/>
  <c r="V2117" i="4"/>
  <c r="U2117" i="4"/>
  <c r="AB2117" i="4"/>
  <c r="AA2117" i="4"/>
  <c r="T2117" i="4"/>
  <c r="Z2117" i="4"/>
  <c r="Y2117" i="4"/>
  <c r="AD2117" i="4"/>
  <c r="X2117" i="4"/>
  <c r="S1803" i="4"/>
  <c r="T1803" i="4"/>
  <c r="Z1803" i="4"/>
  <c r="X1803" i="4"/>
  <c r="Y1803" i="4"/>
  <c r="W1803" i="4"/>
  <c r="U1803" i="4"/>
  <c r="AB1803" i="4"/>
  <c r="AD1803" i="4"/>
  <c r="V1803" i="4"/>
  <c r="AA1803" i="4"/>
  <c r="S1690" i="4"/>
  <c r="U1690" i="4"/>
  <c r="AB1690" i="4"/>
  <c r="T1690" i="4"/>
  <c r="Z1690" i="4"/>
  <c r="AA1690" i="4"/>
  <c r="Y1690" i="4"/>
  <c r="X1690" i="4"/>
  <c r="AD1690" i="4"/>
  <c r="W1690" i="4"/>
  <c r="V1690" i="4"/>
  <c r="S1566" i="4"/>
  <c r="V1566" i="4"/>
  <c r="U1566" i="4"/>
  <c r="AA1566" i="4"/>
  <c r="T1566" i="4"/>
  <c r="W1566" i="4"/>
  <c r="AB1566" i="4"/>
  <c r="Z1566" i="4"/>
  <c r="AD1566" i="4"/>
  <c r="Y1566" i="4"/>
  <c r="X1566" i="4"/>
  <c r="S2141" i="4"/>
  <c r="AB2141" i="4"/>
  <c r="Z2141" i="4"/>
  <c r="AA2141" i="4"/>
  <c r="Y2141" i="4"/>
  <c r="W2141" i="4"/>
  <c r="X2141" i="4"/>
  <c r="V2141" i="4"/>
  <c r="AD2141" i="4"/>
  <c r="U2141" i="4"/>
  <c r="T2141" i="4"/>
  <c r="S706" i="4"/>
  <c r="Z706" i="4"/>
  <c r="Y706" i="4"/>
  <c r="W706" i="4"/>
  <c r="X706" i="4"/>
  <c r="V706" i="4"/>
  <c r="U706" i="4"/>
  <c r="AD706" i="4"/>
  <c r="AB706" i="4"/>
  <c r="T706" i="4"/>
  <c r="AA706" i="4"/>
  <c r="S1804" i="4"/>
  <c r="Y1804" i="4"/>
  <c r="X1804" i="4"/>
  <c r="V1804" i="4"/>
  <c r="W1804" i="4"/>
  <c r="U1804" i="4"/>
  <c r="AB1804" i="4"/>
  <c r="AD1804" i="4"/>
  <c r="T1804" i="4"/>
  <c r="AA1804" i="4"/>
  <c r="Z1804" i="4"/>
  <c r="S1691" i="4"/>
  <c r="AA1691" i="4"/>
  <c r="Z1691" i="4"/>
  <c r="X1691" i="4"/>
  <c r="Y1691" i="4"/>
  <c r="W1691" i="4"/>
  <c r="V1691" i="4"/>
  <c r="AD1691" i="4"/>
  <c r="U1691" i="4"/>
  <c r="AB1691" i="4"/>
  <c r="T1691" i="4"/>
  <c r="S2229" i="4"/>
  <c r="Z2229" i="4"/>
  <c r="Y2229" i="4"/>
  <c r="W2229" i="4"/>
  <c r="X2229" i="4"/>
  <c r="V2229" i="4"/>
  <c r="U2229" i="4"/>
  <c r="AD2229" i="4"/>
  <c r="AB2229" i="4"/>
  <c r="T2229" i="4"/>
  <c r="AA2229" i="4"/>
  <c r="S808" i="4"/>
  <c r="AA808" i="4"/>
  <c r="AB808" i="4"/>
  <c r="W808" i="4"/>
  <c r="Z808" i="4"/>
  <c r="Y808" i="4"/>
  <c r="AD808" i="4"/>
  <c r="X808" i="4"/>
  <c r="V808" i="4"/>
  <c r="U808" i="4"/>
  <c r="T808" i="4"/>
  <c r="S1828" i="4"/>
  <c r="X1828" i="4"/>
  <c r="V1828" i="4"/>
  <c r="W1828" i="4"/>
  <c r="U1828" i="4"/>
  <c r="AB1828" i="4"/>
  <c r="AD1828" i="4"/>
  <c r="T1828" i="4"/>
  <c r="AA1828" i="4"/>
  <c r="Z1828" i="4"/>
  <c r="Y1828" i="4"/>
  <c r="S1723" i="4"/>
  <c r="Z1723" i="4"/>
  <c r="X1723" i="4"/>
  <c r="Y1723" i="4"/>
  <c r="W1723" i="4"/>
  <c r="V1723" i="4"/>
  <c r="AD1723" i="4"/>
  <c r="U1723" i="4"/>
  <c r="AB1723" i="4"/>
  <c r="T1723" i="4"/>
  <c r="AA1723" i="4"/>
  <c r="S2253" i="4"/>
  <c r="Y2253" i="4"/>
  <c r="W2253" i="4"/>
  <c r="X2253" i="4"/>
  <c r="V2253" i="4"/>
  <c r="U2253" i="4"/>
  <c r="AD2253" i="4"/>
  <c r="AB2253" i="4"/>
  <c r="T2253" i="4"/>
  <c r="AA2253" i="4"/>
  <c r="Z2253" i="4"/>
  <c r="S1282" i="4"/>
  <c r="Z1282" i="4"/>
  <c r="AA1282" i="4"/>
  <c r="Y1282" i="4"/>
  <c r="W1282" i="4"/>
  <c r="AD1282" i="4"/>
  <c r="V1282" i="4"/>
  <c r="U1282" i="4"/>
  <c r="X1282" i="4"/>
  <c r="AB1282" i="4"/>
  <c r="T1282" i="4"/>
  <c r="S1053" i="4"/>
  <c r="AA1053" i="4"/>
  <c r="Y1053" i="4"/>
  <c r="Z1053" i="4"/>
  <c r="X1053" i="4"/>
  <c r="AD1053" i="4"/>
  <c r="W1053" i="4"/>
  <c r="V1053" i="4"/>
  <c r="T1053" i="4"/>
  <c r="AB1053" i="4"/>
  <c r="U1053" i="4"/>
  <c r="S1893" i="4"/>
  <c r="Z1893" i="4"/>
  <c r="X1893" i="4"/>
  <c r="Y1893" i="4"/>
  <c r="W1893" i="4"/>
  <c r="AD1893" i="4"/>
  <c r="V1893" i="4"/>
  <c r="U1893" i="4"/>
  <c r="AA1893" i="4"/>
  <c r="AB1893" i="4"/>
  <c r="T1893" i="4"/>
  <c r="S2405" i="4"/>
  <c r="W2405" i="4"/>
  <c r="X2405" i="4"/>
  <c r="V2405" i="4"/>
  <c r="U2405" i="4"/>
  <c r="AD2405" i="4"/>
  <c r="AB2405" i="4"/>
  <c r="T2405" i="4"/>
  <c r="AA2405" i="4"/>
  <c r="Z2405" i="4"/>
  <c r="Y2405" i="4"/>
  <c r="S1334" i="4"/>
  <c r="Z1334" i="4"/>
  <c r="Y1334" i="4"/>
  <c r="AD1334" i="4"/>
  <c r="X1334" i="4"/>
  <c r="W1334" i="4"/>
  <c r="V1334" i="4"/>
  <c r="U1334" i="4"/>
  <c r="AB1334" i="4"/>
  <c r="AA1334" i="4"/>
  <c r="T1334" i="4"/>
  <c r="S1128" i="4"/>
  <c r="T1128" i="4"/>
  <c r="AA1128" i="4"/>
  <c r="AD1128" i="4"/>
  <c r="Z1128" i="4"/>
  <c r="Y1128" i="4"/>
  <c r="X1128" i="4"/>
  <c r="W1128" i="4"/>
  <c r="V1128" i="4"/>
  <c r="AB1128" i="4"/>
  <c r="U1128" i="4"/>
  <c r="S1917" i="4"/>
  <c r="Z1917" i="4"/>
  <c r="Y1917" i="4"/>
  <c r="AD1917" i="4"/>
  <c r="X1917" i="4"/>
  <c r="W1917" i="4"/>
  <c r="V1917" i="4"/>
  <c r="U1917" i="4"/>
  <c r="AB1917" i="4"/>
  <c r="AA1917" i="4"/>
  <c r="T1917" i="4"/>
  <c r="S2429" i="4"/>
  <c r="V2429" i="4"/>
  <c r="U2429" i="4"/>
  <c r="AD2429" i="4"/>
  <c r="AB2429" i="4"/>
  <c r="T2429" i="4"/>
  <c r="AA2429" i="4"/>
  <c r="Z2429" i="4"/>
  <c r="Y2429" i="4"/>
  <c r="W2429" i="4"/>
  <c r="X2429" i="4"/>
  <c r="S1650" i="4"/>
  <c r="X1650" i="4"/>
  <c r="AD1650" i="4"/>
  <c r="W1650" i="4"/>
  <c r="V1650" i="4"/>
  <c r="U1650" i="4"/>
  <c r="AB1650" i="4"/>
  <c r="T1650" i="4"/>
  <c r="Z1650" i="4"/>
  <c r="AA1650" i="4"/>
  <c r="Y1650" i="4"/>
  <c r="S2198" i="4"/>
  <c r="T2198" i="4"/>
  <c r="AD2198" i="4"/>
  <c r="AA2198" i="4"/>
  <c r="Z2198" i="4"/>
  <c r="Y2198" i="4"/>
  <c r="X2198" i="4"/>
  <c r="W2198" i="4"/>
  <c r="U2198" i="4"/>
  <c r="V2198" i="4"/>
  <c r="AB2198" i="4"/>
  <c r="S1308" i="4"/>
  <c r="T1308" i="4"/>
  <c r="AD1308" i="4"/>
  <c r="AB1308" i="4"/>
  <c r="AA1308" i="4"/>
  <c r="Z1308" i="4"/>
  <c r="Y1308" i="4"/>
  <c r="X1308" i="4"/>
  <c r="V1308" i="4"/>
  <c r="W1308" i="4"/>
  <c r="U1308" i="4"/>
  <c r="S1114" i="4"/>
  <c r="V1114" i="4"/>
  <c r="AD1114" i="4"/>
  <c r="U1114" i="4"/>
  <c r="AB1114" i="4"/>
  <c r="T1114" i="4"/>
  <c r="AA1114" i="4"/>
  <c r="Z1114" i="4"/>
  <c r="X1114" i="4"/>
  <c r="Y1114" i="4"/>
  <c r="W1114" i="4"/>
  <c r="S1767" i="4"/>
  <c r="U1767" i="4"/>
  <c r="AB1767" i="4"/>
  <c r="T1767" i="4"/>
  <c r="AA1767" i="4"/>
  <c r="Z1767" i="4"/>
  <c r="X1767" i="4"/>
  <c r="Y1767" i="4"/>
  <c r="W1767" i="4"/>
  <c r="V1767" i="4"/>
  <c r="AD1767" i="4"/>
  <c r="S2286" i="4"/>
  <c r="AA2286" i="4"/>
  <c r="Z2286" i="4"/>
  <c r="Y2286" i="4"/>
  <c r="X2286" i="4"/>
  <c r="W2286" i="4"/>
  <c r="U2286" i="4"/>
  <c r="V2286" i="4"/>
  <c r="AB2286" i="4"/>
  <c r="T2286" i="4"/>
  <c r="AD2286" i="4"/>
  <c r="S1466" i="4"/>
  <c r="X1466" i="4"/>
  <c r="W1466" i="4"/>
  <c r="V1466" i="4"/>
  <c r="U1466" i="4"/>
  <c r="AB1466" i="4"/>
  <c r="AA1466" i="4"/>
  <c r="T1466" i="4"/>
  <c r="Z1466" i="4"/>
  <c r="Y1466" i="4"/>
  <c r="AD1466" i="4"/>
  <c r="S944" i="4"/>
  <c r="T944" i="4"/>
  <c r="AA944" i="4"/>
  <c r="Z944" i="4"/>
  <c r="Y944" i="4"/>
  <c r="W944" i="4"/>
  <c r="X944" i="4"/>
  <c r="V944" i="4"/>
  <c r="U944" i="4"/>
  <c r="AD944" i="4"/>
  <c r="AB944" i="4"/>
  <c r="S1862" i="4"/>
  <c r="U1862" i="4"/>
  <c r="T1862" i="4"/>
  <c r="AB1862" i="4"/>
  <c r="Z1862" i="4"/>
  <c r="AA1862" i="4"/>
  <c r="V1862" i="4"/>
  <c r="Y1862" i="4"/>
  <c r="X1862" i="4"/>
  <c r="AD1862" i="4"/>
  <c r="W1862" i="4"/>
  <c r="S2374" i="4"/>
  <c r="Z2374" i="4"/>
  <c r="Y2374" i="4"/>
  <c r="X2374" i="4"/>
  <c r="W2374" i="4"/>
  <c r="U2374" i="4"/>
  <c r="V2374" i="4"/>
  <c r="AB2374" i="4"/>
  <c r="T2374" i="4"/>
  <c r="AD2374" i="4"/>
  <c r="AA2374" i="4"/>
  <c r="S1607" i="4"/>
  <c r="T1607" i="4"/>
  <c r="AB1607" i="4"/>
  <c r="AA1607" i="4"/>
  <c r="Y1607" i="4"/>
  <c r="Z1607" i="4"/>
  <c r="U1607" i="4"/>
  <c r="X1607" i="4"/>
  <c r="W1607" i="4"/>
  <c r="AD1607" i="4"/>
  <c r="V1607" i="4"/>
  <c r="S1030" i="4"/>
  <c r="Y1030" i="4"/>
  <c r="X1030" i="4"/>
  <c r="AA1030" i="4"/>
  <c r="V1030" i="4"/>
  <c r="W1030" i="4"/>
  <c r="U1030" i="4"/>
  <c r="T1030" i="4"/>
  <c r="AD1030" i="4"/>
  <c r="AB1030" i="4"/>
  <c r="Z1030" i="4"/>
  <c r="S1886" i="4"/>
  <c r="X1886" i="4"/>
  <c r="W1886" i="4"/>
  <c r="Z1886" i="4"/>
  <c r="U1886" i="4"/>
  <c r="V1886" i="4"/>
  <c r="T1886" i="4"/>
  <c r="AB1886" i="4"/>
  <c r="AD1886" i="4"/>
  <c r="AA1886" i="4"/>
  <c r="Y1886" i="4"/>
  <c r="S2398" i="4"/>
  <c r="Y2398" i="4"/>
  <c r="X2398" i="4"/>
  <c r="W2398" i="4"/>
  <c r="U2398" i="4"/>
  <c r="V2398" i="4"/>
  <c r="AB2398" i="4"/>
  <c r="T2398" i="4"/>
  <c r="AD2398" i="4"/>
  <c r="AA2398" i="4"/>
  <c r="Z2398" i="4"/>
  <c r="S1641" i="4"/>
  <c r="X1641" i="4"/>
  <c r="W1641" i="4"/>
  <c r="V1641" i="4"/>
  <c r="AB1641" i="4"/>
  <c r="U1641" i="4"/>
  <c r="T1641" i="4"/>
  <c r="AA1641" i="4"/>
  <c r="AD1641" i="4"/>
  <c r="Z1641" i="4"/>
  <c r="Y1641" i="4"/>
  <c r="S1270" i="4"/>
  <c r="AA1270" i="4"/>
  <c r="Z1270" i="4"/>
  <c r="W1270" i="4"/>
  <c r="Y1270" i="4"/>
  <c r="X1270" i="4"/>
  <c r="V1270" i="4"/>
  <c r="AD1270" i="4"/>
  <c r="U1270" i="4"/>
  <c r="AB1270" i="4"/>
  <c r="T1270" i="4"/>
  <c r="S1974" i="4"/>
  <c r="T1974" i="4"/>
  <c r="AA1974" i="4"/>
  <c r="Y1974" i="4"/>
  <c r="Z1974" i="4"/>
  <c r="X1974" i="4"/>
  <c r="W1974" i="4"/>
  <c r="AD1974" i="4"/>
  <c r="V1974" i="4"/>
  <c r="U1974" i="4"/>
  <c r="AB1974" i="4"/>
  <c r="S2486" i="4"/>
  <c r="X2486" i="4"/>
  <c r="W2486" i="4"/>
  <c r="U2486" i="4"/>
  <c r="V2486" i="4"/>
  <c r="AB2486" i="4"/>
  <c r="T2486" i="4"/>
  <c r="AD2486" i="4"/>
  <c r="AA2486" i="4"/>
  <c r="Z2486" i="4"/>
  <c r="Y2486" i="4"/>
  <c r="S1758" i="4"/>
  <c r="AB1758" i="4"/>
  <c r="T1758" i="4"/>
  <c r="Z1758" i="4"/>
  <c r="AA1758" i="4"/>
  <c r="Y1758" i="4"/>
  <c r="X1758" i="4"/>
  <c r="AD1758" i="4"/>
  <c r="W1758" i="4"/>
  <c r="V1758" i="4"/>
  <c r="U1758" i="4"/>
  <c r="S1439" i="4"/>
  <c r="AA1439" i="4"/>
  <c r="Y1439" i="4"/>
  <c r="Z1439" i="4"/>
  <c r="X1439" i="4"/>
  <c r="W1439" i="4"/>
  <c r="AD1439" i="4"/>
  <c r="V1439" i="4"/>
  <c r="U1439" i="4"/>
  <c r="AB1439" i="4"/>
  <c r="T1439" i="4"/>
  <c r="S2062" i="4"/>
  <c r="AA2062" i="4"/>
  <c r="Y2062" i="4"/>
  <c r="Z2062" i="4"/>
  <c r="X2062" i="4"/>
  <c r="W2062" i="4"/>
  <c r="AD2062" i="4"/>
  <c r="V2062" i="4"/>
  <c r="U2062" i="4"/>
  <c r="AB2062" i="4"/>
  <c r="T2062" i="4"/>
  <c r="S914" i="4"/>
  <c r="AB914" i="4"/>
  <c r="AA914" i="4"/>
  <c r="T914" i="4"/>
  <c r="Z914" i="4"/>
  <c r="Y914" i="4"/>
  <c r="AD914" i="4"/>
  <c r="X914" i="4"/>
  <c r="W914" i="4"/>
  <c r="V914" i="4"/>
  <c r="U914" i="4"/>
  <c r="S1855" i="4"/>
  <c r="AB1855" i="4"/>
  <c r="V1855" i="4"/>
  <c r="T1855" i="4"/>
  <c r="U1855" i="4"/>
  <c r="AA1855" i="4"/>
  <c r="AD1855" i="4"/>
  <c r="Z1855" i="4"/>
  <c r="Y1855" i="4"/>
  <c r="W1855" i="4"/>
  <c r="X1855" i="4"/>
  <c r="S1579" i="4"/>
  <c r="AB1579" i="4"/>
  <c r="U1579" i="4"/>
  <c r="AA1579" i="4"/>
  <c r="Z1579" i="4"/>
  <c r="AD1579" i="4"/>
  <c r="X1579" i="4"/>
  <c r="W1579" i="4"/>
  <c r="V1579" i="4"/>
  <c r="T1579" i="4"/>
  <c r="Y1579" i="4"/>
  <c r="S2150" i="4"/>
  <c r="T2150" i="4"/>
  <c r="U2150" i="4"/>
  <c r="AB2150" i="4"/>
  <c r="AA2150" i="4"/>
  <c r="AD2150" i="4"/>
  <c r="Z2150" i="4"/>
  <c r="X2150" i="4"/>
  <c r="W2150" i="4"/>
  <c r="V2150" i="4"/>
  <c r="Y2150" i="4"/>
  <c r="S1194" i="4"/>
  <c r="X1194" i="4"/>
  <c r="Y1194" i="4"/>
  <c r="W1194" i="4"/>
  <c r="V1194" i="4"/>
  <c r="AD1194" i="4"/>
  <c r="U1194" i="4"/>
  <c r="AB1194" i="4"/>
  <c r="T1194" i="4"/>
  <c r="AA1194" i="4"/>
  <c r="Z1194" i="4"/>
  <c r="S953" i="4"/>
  <c r="U953" i="4"/>
  <c r="V953" i="4"/>
  <c r="AB953" i="4"/>
  <c r="T953" i="4"/>
  <c r="AD953" i="4"/>
  <c r="AA953" i="4"/>
  <c r="Z953" i="4"/>
  <c r="Y953" i="4"/>
  <c r="X953" i="4"/>
  <c r="W953" i="4"/>
  <c r="S1703" i="4"/>
  <c r="W1703" i="4"/>
  <c r="V1703" i="4"/>
  <c r="AD1703" i="4"/>
  <c r="U1703" i="4"/>
  <c r="AB1703" i="4"/>
  <c r="T1703" i="4"/>
  <c r="AA1703" i="4"/>
  <c r="Z1703" i="4"/>
  <c r="X1703" i="4"/>
  <c r="Y1703" i="4"/>
  <c r="S2238" i="4"/>
  <c r="AB2238" i="4"/>
  <c r="T2238" i="4"/>
  <c r="AD2238" i="4"/>
  <c r="AA2238" i="4"/>
  <c r="Z2238" i="4"/>
  <c r="Y2238" i="4"/>
  <c r="X2238" i="4"/>
  <c r="W2238" i="4"/>
  <c r="U2238" i="4"/>
  <c r="V2238" i="4"/>
  <c r="S1390" i="4"/>
  <c r="Z1390" i="4"/>
  <c r="Y1390" i="4"/>
  <c r="AD1390" i="4"/>
  <c r="X1390" i="4"/>
  <c r="W1390" i="4"/>
  <c r="V1390" i="4"/>
  <c r="U1390" i="4"/>
  <c r="AB1390" i="4"/>
  <c r="AA1390" i="4"/>
  <c r="T1390" i="4"/>
  <c r="S1217" i="4"/>
  <c r="Y1217" i="4"/>
  <c r="X1217" i="4"/>
  <c r="AD1217" i="4"/>
  <c r="W1217" i="4"/>
  <c r="V1217" i="4"/>
  <c r="U1217" i="4"/>
  <c r="AB1217" i="4"/>
  <c r="T1217" i="4"/>
  <c r="Z1217" i="4"/>
  <c r="AA1217" i="4"/>
  <c r="S925" i="4"/>
  <c r="T925" i="4"/>
  <c r="AD925" i="4"/>
  <c r="AA925" i="4"/>
  <c r="Z925" i="4"/>
  <c r="Y925" i="4"/>
  <c r="X925" i="4"/>
  <c r="W925" i="4"/>
  <c r="U925" i="4"/>
  <c r="V925" i="4"/>
  <c r="AB925" i="4"/>
  <c r="S1857" i="4"/>
  <c r="U1857" i="4"/>
  <c r="AD1857" i="4"/>
  <c r="AA1857" i="4"/>
  <c r="Z1857" i="4"/>
  <c r="Y1857" i="4"/>
  <c r="AB1857" i="4"/>
  <c r="T1857" i="4"/>
  <c r="W1857" i="4"/>
  <c r="X1857" i="4"/>
  <c r="V1857" i="4"/>
  <c r="S1014" i="4"/>
  <c r="AB1014" i="4"/>
  <c r="Z1014" i="4"/>
  <c r="Y1014" i="4"/>
  <c r="X1014" i="4"/>
  <c r="AA1014" i="4"/>
  <c r="V1014" i="4"/>
  <c r="W1014" i="4"/>
  <c r="U1014" i="4"/>
  <c r="T1014" i="4"/>
  <c r="AD1014" i="4"/>
  <c r="S1430" i="4"/>
  <c r="W1430" i="4"/>
  <c r="V1430" i="4"/>
  <c r="U1430" i="4"/>
  <c r="AB1430" i="4"/>
  <c r="AA1430" i="4"/>
  <c r="T1430" i="4"/>
  <c r="Z1430" i="4"/>
  <c r="Y1430" i="4"/>
  <c r="AD1430" i="4"/>
  <c r="X1430" i="4"/>
  <c r="S1260" i="4"/>
  <c r="Y1260" i="4"/>
  <c r="X1260" i="4"/>
  <c r="W1260" i="4"/>
  <c r="V1260" i="4"/>
  <c r="AA1260" i="4"/>
  <c r="U1260" i="4"/>
  <c r="AB1260" i="4"/>
  <c r="T1260" i="4"/>
  <c r="AD1260" i="4"/>
  <c r="Z1260" i="4"/>
  <c r="S1467" i="4"/>
  <c r="AB1467" i="4"/>
  <c r="T1467" i="4"/>
  <c r="AA1467" i="4"/>
  <c r="Y1467" i="4"/>
  <c r="Z1467" i="4"/>
  <c r="X1467" i="4"/>
  <c r="W1467" i="4"/>
  <c r="AD1467" i="4"/>
  <c r="V1467" i="4"/>
  <c r="U1467" i="4"/>
  <c r="S1312" i="4"/>
  <c r="AB1312" i="4"/>
  <c r="AA1312" i="4"/>
  <c r="X1312" i="4"/>
  <c r="Z1312" i="4"/>
  <c r="W1312" i="4"/>
  <c r="Y1312" i="4"/>
  <c r="V1312" i="4"/>
  <c r="AD1312" i="4"/>
  <c r="U1312" i="4"/>
  <c r="T1312" i="4"/>
  <c r="S1403" i="4"/>
  <c r="T1403" i="4"/>
  <c r="AA1403" i="4"/>
  <c r="Y1403" i="4"/>
  <c r="Z1403" i="4"/>
  <c r="X1403" i="4"/>
  <c r="W1403" i="4"/>
  <c r="AD1403" i="4"/>
  <c r="V1403" i="4"/>
  <c r="U1403" i="4"/>
  <c r="AB1403" i="4"/>
  <c r="S1221" i="4"/>
  <c r="AB1221" i="4"/>
  <c r="T1221" i="4"/>
  <c r="Z1221" i="4"/>
  <c r="AA1221" i="4"/>
  <c r="Y1221" i="4"/>
  <c r="X1221" i="4"/>
  <c r="AD1221" i="4"/>
  <c r="W1221" i="4"/>
  <c r="V1221" i="4"/>
  <c r="U1221" i="4"/>
  <c r="S1442" i="4"/>
  <c r="AB1442" i="4"/>
  <c r="AA1442" i="4"/>
  <c r="T1442" i="4"/>
  <c r="Z1442" i="4"/>
  <c r="Y1442" i="4"/>
  <c r="AD1442" i="4"/>
  <c r="X1442" i="4"/>
  <c r="W1442" i="4"/>
  <c r="V1442" i="4"/>
  <c r="U1442" i="4"/>
  <c r="S1277" i="4"/>
  <c r="AB1277" i="4"/>
  <c r="AA1277" i="4"/>
  <c r="T1277" i="4"/>
  <c r="Y1277" i="4"/>
  <c r="W1277" i="4"/>
  <c r="AD1277" i="4"/>
  <c r="Z1277" i="4"/>
  <c r="X1277" i="4"/>
  <c r="V1277" i="4"/>
  <c r="U1277" i="4"/>
  <c r="S1481" i="4"/>
  <c r="U1481" i="4"/>
  <c r="V1481" i="4"/>
  <c r="AB1481" i="4"/>
  <c r="T1481" i="4"/>
  <c r="AD1481" i="4"/>
  <c r="AA1481" i="4"/>
  <c r="Z1481" i="4"/>
  <c r="Y1481" i="4"/>
  <c r="X1481" i="4"/>
  <c r="W1481" i="4"/>
  <c r="S1329" i="4"/>
  <c r="U1329" i="4"/>
  <c r="V1329" i="4"/>
  <c r="AB1329" i="4"/>
  <c r="T1329" i="4"/>
  <c r="AD1329" i="4"/>
  <c r="AA1329" i="4"/>
  <c r="Z1329" i="4"/>
  <c r="Y1329" i="4"/>
  <c r="X1329" i="4"/>
  <c r="W1329" i="4"/>
  <c r="S1519" i="4"/>
  <c r="X1519" i="4"/>
  <c r="W1519" i="4"/>
  <c r="AD1519" i="4"/>
  <c r="V1519" i="4"/>
  <c r="U1519" i="4"/>
  <c r="AB1519" i="4"/>
  <c r="T1519" i="4"/>
  <c r="AA1519" i="4"/>
  <c r="Y1519" i="4"/>
  <c r="Z1519" i="4"/>
  <c r="S1378" i="4"/>
  <c r="Z1378" i="4"/>
  <c r="Y1378" i="4"/>
  <c r="AD1378" i="4"/>
  <c r="X1378" i="4"/>
  <c r="W1378" i="4"/>
  <c r="V1378" i="4"/>
  <c r="U1378" i="4"/>
  <c r="AB1378" i="4"/>
  <c r="AA1378" i="4"/>
  <c r="T1378" i="4"/>
  <c r="S1961" i="4"/>
  <c r="Y1961" i="4"/>
  <c r="AD1961" i="4"/>
  <c r="X1961" i="4"/>
  <c r="W1961" i="4"/>
  <c r="V1961" i="4"/>
  <c r="U1961" i="4"/>
  <c r="AB1961" i="4"/>
  <c r="AA1961" i="4"/>
  <c r="T1961" i="4"/>
  <c r="Z1961" i="4"/>
  <c r="S2473" i="4"/>
  <c r="U2473" i="4"/>
  <c r="AD2473" i="4"/>
  <c r="AB2473" i="4"/>
  <c r="T2473" i="4"/>
  <c r="AA2473" i="4"/>
  <c r="Z2473" i="4"/>
  <c r="Y2473" i="4"/>
  <c r="W2473" i="4"/>
  <c r="X2473" i="4"/>
  <c r="V2473" i="4"/>
  <c r="S2049" i="4"/>
  <c r="X2049" i="4"/>
  <c r="W2049" i="4"/>
  <c r="V2049" i="4"/>
  <c r="U2049" i="4"/>
  <c r="AB2049" i="4"/>
  <c r="AA2049" i="4"/>
  <c r="T2049" i="4"/>
  <c r="Z2049" i="4"/>
  <c r="Y2049" i="4"/>
  <c r="AD2049" i="4"/>
  <c r="S1510" i="4"/>
  <c r="X1510" i="4"/>
  <c r="W1510" i="4"/>
  <c r="V1510" i="4"/>
  <c r="U1510" i="4"/>
  <c r="AB1510" i="4"/>
  <c r="AA1510" i="4"/>
  <c r="T1510" i="4"/>
  <c r="Z1510" i="4"/>
  <c r="Y1510" i="4"/>
  <c r="AD1510" i="4"/>
  <c r="S2137" i="4"/>
  <c r="Z2137" i="4"/>
  <c r="Y2137" i="4"/>
  <c r="X2137" i="4"/>
  <c r="AA2137" i="4"/>
  <c r="V2137" i="4"/>
  <c r="W2137" i="4"/>
  <c r="U2137" i="4"/>
  <c r="T2137" i="4"/>
  <c r="AD2137" i="4"/>
  <c r="AB2137" i="4"/>
  <c r="S1951" i="4"/>
  <c r="T1951" i="4"/>
  <c r="AA1951" i="4"/>
  <c r="Z1951" i="4"/>
  <c r="Y1951" i="4"/>
  <c r="W1951" i="4"/>
  <c r="X1951" i="4"/>
  <c r="V1951" i="4"/>
  <c r="U1951" i="4"/>
  <c r="AD1951" i="4"/>
  <c r="AB1951" i="4"/>
  <c r="S2097" i="4"/>
  <c r="V2097" i="4"/>
  <c r="U2097" i="4"/>
  <c r="AB2097" i="4"/>
  <c r="AA2097" i="4"/>
  <c r="T2097" i="4"/>
  <c r="Z2097" i="4"/>
  <c r="Y2097" i="4"/>
  <c r="AD2097" i="4"/>
  <c r="X2097" i="4"/>
  <c r="W2097" i="4"/>
  <c r="S1887" i="4"/>
  <c r="W1887" i="4"/>
  <c r="X1887" i="4"/>
  <c r="AB1887" i="4"/>
  <c r="V1887" i="4"/>
  <c r="T1887" i="4"/>
  <c r="U1887" i="4"/>
  <c r="AA1887" i="4"/>
  <c r="AD1887" i="4"/>
  <c r="Z1887" i="4"/>
  <c r="Y1887" i="4"/>
  <c r="S2185" i="4"/>
  <c r="X2185" i="4"/>
  <c r="W2185" i="4"/>
  <c r="V2185" i="4"/>
  <c r="AA2185" i="4"/>
  <c r="U2185" i="4"/>
  <c r="T2185" i="4"/>
  <c r="AD2185" i="4"/>
  <c r="AB2185" i="4"/>
  <c r="Z2185" i="4"/>
  <c r="Y2185" i="4"/>
  <c r="S2027" i="4"/>
  <c r="Z2027" i="4"/>
  <c r="Y2027" i="4"/>
  <c r="W2027" i="4"/>
  <c r="X2027" i="4"/>
  <c r="V2027" i="4"/>
  <c r="U2027" i="4"/>
  <c r="AD2027" i="4"/>
  <c r="AB2027" i="4"/>
  <c r="T2027" i="4"/>
  <c r="AA2027" i="4"/>
  <c r="S2209" i="4"/>
  <c r="Y2209" i="4"/>
  <c r="W2209" i="4"/>
  <c r="X2209" i="4"/>
  <c r="V2209" i="4"/>
  <c r="U2209" i="4"/>
  <c r="AD2209" i="4"/>
  <c r="AB2209" i="4"/>
  <c r="T2209" i="4"/>
  <c r="AA2209" i="4"/>
  <c r="Z2209" i="4"/>
  <c r="S2066" i="4"/>
  <c r="AA2066" i="4"/>
  <c r="Y2066" i="4"/>
  <c r="Z2066" i="4"/>
  <c r="X2066" i="4"/>
  <c r="W2066" i="4"/>
  <c r="AD2066" i="4"/>
  <c r="V2066" i="4"/>
  <c r="U2066" i="4"/>
  <c r="AB2066" i="4"/>
  <c r="T2066" i="4"/>
  <c r="S2233" i="4"/>
  <c r="W2233" i="4"/>
  <c r="X2233" i="4"/>
  <c r="V2233" i="4"/>
  <c r="U2233" i="4"/>
  <c r="AD2233" i="4"/>
  <c r="AB2233" i="4"/>
  <c r="T2233" i="4"/>
  <c r="AA2233" i="4"/>
  <c r="Z2233" i="4"/>
  <c r="Y2233" i="4"/>
  <c r="S2104" i="4"/>
  <c r="U2104" i="4"/>
  <c r="V2104" i="4"/>
  <c r="AB2104" i="4"/>
  <c r="T2104" i="4"/>
  <c r="AD2104" i="4"/>
  <c r="AA2104" i="4"/>
  <c r="Z2104" i="4"/>
  <c r="Y2104" i="4"/>
  <c r="X2104" i="4"/>
  <c r="W2104" i="4"/>
  <c r="S2257" i="4"/>
  <c r="V2257" i="4"/>
  <c r="U2257" i="4"/>
  <c r="AD2257" i="4"/>
  <c r="AB2257" i="4"/>
  <c r="T2257" i="4"/>
  <c r="AA2257" i="4"/>
  <c r="Z2257" i="4"/>
  <c r="Y2257" i="4"/>
  <c r="W2257" i="4"/>
  <c r="X2257" i="4"/>
  <c r="S2143" i="4"/>
  <c r="Y2143" i="4"/>
  <c r="X2143" i="4"/>
  <c r="AD2143" i="4"/>
  <c r="V2143" i="4"/>
  <c r="U2143" i="4"/>
  <c r="T2143" i="4"/>
  <c r="AB2143" i="4"/>
  <c r="W2143" i="4"/>
  <c r="Z2143" i="4"/>
  <c r="AA2143" i="4"/>
  <c r="S2144" i="4"/>
  <c r="X2144" i="4"/>
  <c r="AD2144" i="4"/>
  <c r="W2144" i="4"/>
  <c r="V2144" i="4"/>
  <c r="T2144" i="4"/>
  <c r="AB2144" i="4"/>
  <c r="U2144" i="4"/>
  <c r="AA2144" i="4"/>
  <c r="Y2144" i="4"/>
  <c r="Z2144" i="4"/>
  <c r="S2184" i="4"/>
  <c r="AB2184" i="4"/>
  <c r="AD2184" i="4"/>
  <c r="AA2184" i="4"/>
  <c r="Z2184" i="4"/>
  <c r="X2184" i="4"/>
  <c r="W2184" i="4"/>
  <c r="U2184" i="4"/>
  <c r="V2184" i="4"/>
  <c r="Y2184" i="4"/>
  <c r="T2184" i="4"/>
  <c r="S2284" i="4"/>
  <c r="V2284" i="4"/>
  <c r="U2284" i="4"/>
  <c r="AB2284" i="4"/>
  <c r="T2284" i="4"/>
  <c r="AA2284" i="4"/>
  <c r="Y2284" i="4"/>
  <c r="Z2284" i="4"/>
  <c r="X2284" i="4"/>
  <c r="W2284" i="4"/>
  <c r="AD2284" i="4"/>
  <c r="S2386" i="4"/>
  <c r="Z2386" i="4"/>
  <c r="Y2386" i="4"/>
  <c r="X2386" i="4"/>
  <c r="W2386" i="4"/>
  <c r="U2386" i="4"/>
  <c r="V2386" i="4"/>
  <c r="AB2386" i="4"/>
  <c r="T2386" i="4"/>
  <c r="AD2386" i="4"/>
  <c r="AA2386" i="4"/>
  <c r="S2426" i="4"/>
  <c r="Z2426" i="4"/>
  <c r="Y2426" i="4"/>
  <c r="X2426" i="4"/>
  <c r="W2426" i="4"/>
  <c r="U2426" i="4"/>
  <c r="V2426" i="4"/>
  <c r="AB2426" i="4"/>
  <c r="T2426" i="4"/>
  <c r="AD2426" i="4"/>
  <c r="AA2426" i="4"/>
  <c r="S2322" i="4"/>
  <c r="Y2322" i="4"/>
  <c r="X2322" i="4"/>
  <c r="W2322" i="4"/>
  <c r="U2322" i="4"/>
  <c r="V2322" i="4"/>
  <c r="AB2322" i="4"/>
  <c r="T2322" i="4"/>
  <c r="AD2322" i="4"/>
  <c r="AA2322" i="4"/>
  <c r="Z2322" i="4"/>
  <c r="S2362" i="4"/>
  <c r="Y2362" i="4"/>
  <c r="X2362" i="4"/>
  <c r="W2362" i="4"/>
  <c r="U2362" i="4"/>
  <c r="V2362" i="4"/>
  <c r="AB2362" i="4"/>
  <c r="T2362" i="4"/>
  <c r="AD2362" i="4"/>
  <c r="AA2362" i="4"/>
  <c r="Z2362" i="4"/>
  <c r="S2463" i="4"/>
  <c r="U2463" i="4"/>
  <c r="AB2463" i="4"/>
  <c r="AA2463" i="4"/>
  <c r="T2463" i="4"/>
  <c r="Z2463" i="4"/>
  <c r="Y2463" i="4"/>
  <c r="AD2463" i="4"/>
  <c r="X2463" i="4"/>
  <c r="W2463" i="4"/>
  <c r="V2463" i="4"/>
  <c r="S2502" i="4"/>
  <c r="X2502" i="4"/>
  <c r="W2502" i="4"/>
  <c r="U2502" i="4"/>
  <c r="V2502" i="4"/>
  <c r="AB2502" i="4"/>
  <c r="T2502" i="4"/>
  <c r="AD2502" i="4"/>
  <c r="AA2502" i="4"/>
  <c r="Z2502" i="4"/>
  <c r="Y2502" i="4"/>
  <c r="S2399" i="4"/>
  <c r="AB2399" i="4"/>
  <c r="AA2399" i="4"/>
  <c r="T2399" i="4"/>
  <c r="Z2399" i="4"/>
  <c r="Y2399" i="4"/>
  <c r="AD2399" i="4"/>
  <c r="X2399" i="4"/>
  <c r="W2399" i="4"/>
  <c r="V2399" i="4"/>
  <c r="U2399" i="4"/>
  <c r="S2439" i="4"/>
  <c r="AB2439" i="4"/>
  <c r="AA2439" i="4"/>
  <c r="T2439" i="4"/>
  <c r="Z2439" i="4"/>
  <c r="Y2439" i="4"/>
  <c r="AD2439" i="4"/>
  <c r="X2439" i="4"/>
  <c r="W2439" i="4"/>
  <c r="V2439" i="4"/>
  <c r="U2439" i="4"/>
  <c r="S2335" i="4"/>
  <c r="AA2335" i="4"/>
  <c r="T2335" i="4"/>
  <c r="Z2335" i="4"/>
  <c r="Y2335" i="4"/>
  <c r="AD2335" i="4"/>
  <c r="X2335" i="4"/>
  <c r="W2335" i="4"/>
  <c r="V2335" i="4"/>
  <c r="U2335" i="4"/>
  <c r="AB2335" i="4"/>
  <c r="S2375" i="4"/>
  <c r="AA2375" i="4"/>
  <c r="T2375" i="4"/>
  <c r="Z2375" i="4"/>
  <c r="Y2375" i="4"/>
  <c r="AD2375" i="4"/>
  <c r="X2375" i="4"/>
  <c r="W2375" i="4"/>
  <c r="V2375" i="4"/>
  <c r="U2375" i="4"/>
  <c r="AB2375" i="4"/>
  <c r="S2475" i="4"/>
  <c r="Z2475" i="4"/>
  <c r="Y2475" i="4"/>
  <c r="AD2475" i="4"/>
  <c r="X2475" i="4"/>
  <c r="W2475" i="4"/>
  <c r="V2475" i="4"/>
  <c r="U2475" i="4"/>
  <c r="AB2475" i="4"/>
  <c r="AA2475" i="4"/>
  <c r="T2475" i="4"/>
  <c r="S2512" i="4"/>
  <c r="X2512" i="4"/>
  <c r="W2512" i="4"/>
  <c r="AD2512" i="4"/>
  <c r="V2512" i="4"/>
  <c r="U2512" i="4"/>
  <c r="AB2512" i="4"/>
  <c r="T2512" i="4"/>
  <c r="AA2512" i="4"/>
  <c r="Y2512" i="4"/>
  <c r="Z2512" i="4"/>
  <c r="S2491" i="4"/>
  <c r="Y2491" i="4"/>
  <c r="AD2491" i="4"/>
  <c r="X2491" i="4"/>
  <c r="W2491" i="4"/>
  <c r="V2491" i="4"/>
  <c r="U2491" i="4"/>
  <c r="AB2491" i="4"/>
  <c r="AA2491" i="4"/>
  <c r="T2491" i="4"/>
  <c r="Z2491" i="4"/>
  <c r="U2039" i="4"/>
  <c r="AD2039" i="4"/>
  <c r="V2039" i="4"/>
  <c r="X2039" i="4"/>
  <c r="W2039" i="4"/>
  <c r="Y2039" i="4"/>
  <c r="Z2039" i="4"/>
  <c r="AA2039" i="4"/>
  <c r="AB2039" i="4"/>
  <c r="T2039" i="4"/>
  <c r="S2039" i="4"/>
  <c r="S2058" i="4"/>
  <c r="V2058" i="4"/>
  <c r="U2058" i="4"/>
  <c r="AB2058" i="4"/>
  <c r="T2058" i="4"/>
  <c r="AA2058" i="4"/>
  <c r="Y2058" i="4"/>
  <c r="Z2058" i="4"/>
  <c r="X2058" i="4"/>
  <c r="W2058" i="4"/>
  <c r="AD2058" i="4"/>
  <c r="S1891" i="4"/>
  <c r="AA1891" i="4"/>
  <c r="Z1891" i="4"/>
  <c r="X1891" i="4"/>
  <c r="AB1891" i="4"/>
  <c r="Y1891" i="4"/>
  <c r="T1891" i="4"/>
  <c r="W1891" i="4"/>
  <c r="V1891" i="4"/>
  <c r="AD1891" i="4"/>
  <c r="U1891" i="4"/>
  <c r="U2291" i="4"/>
  <c r="V2291" i="4"/>
  <c r="W2291" i="4"/>
  <c r="X2291" i="4"/>
  <c r="Y2291" i="4"/>
  <c r="AD2291" i="4"/>
  <c r="Z2291" i="4"/>
  <c r="T2291" i="4"/>
  <c r="AA2291" i="4"/>
  <c r="AB2291" i="4"/>
  <c r="S2291" i="4"/>
  <c r="Y2339" i="4"/>
  <c r="Z2339" i="4"/>
  <c r="AA2339" i="4"/>
  <c r="U2339" i="4"/>
  <c r="V2339" i="4"/>
  <c r="W2339" i="4"/>
  <c r="X2339" i="4"/>
  <c r="S2339" i="4"/>
  <c r="AB2339" i="4"/>
  <c r="T2339" i="4"/>
  <c r="AD2339" i="4"/>
  <c r="S988" i="4"/>
  <c r="AA988" i="4"/>
  <c r="Z988" i="4"/>
  <c r="Y988" i="4"/>
  <c r="X988" i="4"/>
  <c r="W988" i="4"/>
  <c r="V988" i="4"/>
  <c r="AD988" i="4"/>
  <c r="U988" i="4"/>
  <c r="AB988" i="4"/>
  <c r="T988" i="4"/>
  <c r="S2479" i="4"/>
  <c r="AB2479" i="4"/>
  <c r="AA2479" i="4"/>
  <c r="T2479" i="4"/>
  <c r="Z2479" i="4"/>
  <c r="Y2479" i="4"/>
  <c r="AD2479" i="4"/>
  <c r="X2479" i="4"/>
  <c r="W2479" i="4"/>
  <c r="V2479" i="4"/>
  <c r="U2479" i="4"/>
  <c r="X2103" i="4"/>
  <c r="W2103" i="4"/>
  <c r="Y2103" i="4"/>
  <c r="Z2103" i="4"/>
  <c r="AA2103" i="4"/>
  <c r="T2103" i="4"/>
  <c r="AB2103" i="4"/>
  <c r="AD2103" i="4"/>
  <c r="V2103" i="4"/>
  <c r="U2103" i="4"/>
  <c r="S2103" i="4"/>
  <c r="W1943" i="4"/>
  <c r="X1943" i="4"/>
  <c r="V1943" i="4"/>
  <c r="U1943" i="4"/>
  <c r="AD1943" i="4"/>
  <c r="AB1943" i="4"/>
  <c r="T1943" i="4"/>
  <c r="AA1943" i="4"/>
  <c r="Z1943" i="4"/>
  <c r="S1943" i="4"/>
  <c r="Y1943" i="4"/>
  <c r="W2227" i="4"/>
  <c r="X2227" i="4"/>
  <c r="Y2227" i="4"/>
  <c r="AD2227" i="4"/>
  <c r="Z2227" i="4"/>
  <c r="T2227" i="4"/>
  <c r="AA2227" i="4"/>
  <c r="AB2227" i="4"/>
  <c r="U2227" i="4"/>
  <c r="V2227" i="4"/>
  <c r="S2227" i="4"/>
  <c r="AE2227" i="4" s="1"/>
  <c r="S2288" i="4"/>
  <c r="X2288" i="4"/>
  <c r="W2288" i="4"/>
  <c r="AD2288" i="4"/>
  <c r="V2288" i="4"/>
  <c r="U2288" i="4"/>
  <c r="AB2288" i="4"/>
  <c r="T2288" i="4"/>
  <c r="AA2288" i="4"/>
  <c r="Y2288" i="4"/>
  <c r="Z2288" i="4"/>
  <c r="U1919" i="4"/>
  <c r="AD1919" i="4"/>
  <c r="V1919" i="4"/>
  <c r="X1919" i="4"/>
  <c r="W1919" i="4"/>
  <c r="Y1919" i="4"/>
  <c r="Z1919" i="4"/>
  <c r="AA1919" i="4"/>
  <c r="T1919" i="4"/>
  <c r="AB1919" i="4"/>
  <c r="S1919" i="4"/>
  <c r="U2423" i="4"/>
  <c r="V2423" i="4"/>
  <c r="W2423" i="4"/>
  <c r="X2423" i="4"/>
  <c r="Y2423" i="4"/>
  <c r="AD2423" i="4"/>
  <c r="Z2423" i="4"/>
  <c r="AB2423" i="4"/>
  <c r="T2423" i="4"/>
  <c r="AA2423" i="4"/>
  <c r="S2423" i="4"/>
  <c r="Z2047" i="4"/>
  <c r="AA2047" i="4"/>
  <c r="T2047" i="4"/>
  <c r="AB2047" i="4"/>
  <c r="U2047" i="4"/>
  <c r="AD2047" i="4"/>
  <c r="V2047" i="4"/>
  <c r="X2047" i="4"/>
  <c r="W2047" i="4"/>
  <c r="Y2047" i="4"/>
  <c r="S2047" i="4"/>
  <c r="U2380" i="4"/>
  <c r="V2380" i="4"/>
  <c r="W2380" i="4"/>
  <c r="AD2380" i="4"/>
  <c r="X2380" i="4"/>
  <c r="Z2380" i="4"/>
  <c r="Y2380" i="4"/>
  <c r="AA2380" i="4"/>
  <c r="T2380" i="4"/>
  <c r="AB2380" i="4"/>
  <c r="S2380" i="4"/>
  <c r="AE2380" i="4" s="1"/>
  <c r="W2455" i="4"/>
  <c r="X2455" i="4"/>
  <c r="Y2455" i="4"/>
  <c r="AD2455" i="4"/>
  <c r="Z2455" i="4"/>
  <c r="T2455" i="4"/>
  <c r="AA2455" i="4"/>
  <c r="AB2455" i="4"/>
  <c r="U2455" i="4"/>
  <c r="V2455" i="4"/>
  <c r="S2455" i="4"/>
  <c r="Z2084" i="4"/>
  <c r="AA2084" i="4"/>
  <c r="T2084" i="4"/>
  <c r="AD2084" i="4"/>
  <c r="AB2084" i="4"/>
  <c r="V2084" i="4"/>
  <c r="U2084" i="4"/>
  <c r="W2084" i="4"/>
  <c r="X2084" i="4"/>
  <c r="Y2084" i="4"/>
  <c r="S2084" i="4"/>
  <c r="W2295" i="4"/>
  <c r="X2295" i="4"/>
  <c r="Y2295" i="4"/>
  <c r="AD2295" i="4"/>
  <c r="Z2295" i="4"/>
  <c r="T2295" i="4"/>
  <c r="AA2295" i="4"/>
  <c r="AB2295" i="4"/>
  <c r="V2295" i="4"/>
  <c r="U2295" i="4"/>
  <c r="S2295" i="4"/>
  <c r="AE2295" i="4" s="1"/>
  <c r="X1826" i="4"/>
  <c r="AD1826" i="4"/>
  <c r="Y1826" i="4"/>
  <c r="AA1826" i="4"/>
  <c r="Z1826" i="4"/>
  <c r="T1826" i="4"/>
  <c r="AB1826" i="4"/>
  <c r="U1826" i="4"/>
  <c r="V1826" i="4"/>
  <c r="W1826" i="4"/>
  <c r="S1826" i="4"/>
  <c r="T1962" i="4"/>
  <c r="AB1962" i="4"/>
  <c r="U1962" i="4"/>
  <c r="V1962" i="4"/>
  <c r="W1962" i="4"/>
  <c r="AD1962" i="4"/>
  <c r="X1962" i="4"/>
  <c r="Z1962" i="4"/>
  <c r="Y1962" i="4"/>
  <c r="AA1962" i="4"/>
  <c r="S1962" i="4"/>
  <c r="T2499" i="4"/>
  <c r="AA2499" i="4"/>
  <c r="AB2499" i="4"/>
  <c r="U2499" i="4"/>
  <c r="V2499" i="4"/>
  <c r="W2499" i="4"/>
  <c r="X2499" i="4"/>
  <c r="AD2499" i="4"/>
  <c r="Z2499" i="4"/>
  <c r="Y2499" i="4"/>
  <c r="S2499" i="4"/>
  <c r="Z2090" i="4"/>
  <c r="Y2090" i="4"/>
  <c r="AA2090" i="4"/>
  <c r="T2090" i="4"/>
  <c r="AB2090" i="4"/>
  <c r="U2090" i="4"/>
  <c r="V2090" i="4"/>
  <c r="AD2090" i="4"/>
  <c r="X2090" i="4"/>
  <c r="W2090" i="4"/>
  <c r="S2090" i="4"/>
  <c r="X2175" i="4"/>
  <c r="AD2175" i="4"/>
  <c r="Y2175" i="4"/>
  <c r="AA2175" i="4"/>
  <c r="Z2175" i="4"/>
  <c r="W2175" i="4"/>
  <c r="AB2175" i="4"/>
  <c r="T2175" i="4"/>
  <c r="U2175" i="4"/>
  <c r="V2175" i="4"/>
  <c r="S2175" i="4"/>
  <c r="AE2175" i="4" s="1"/>
  <c r="V2064" i="4"/>
  <c r="W2064" i="4"/>
  <c r="X2064" i="4"/>
  <c r="Y2064" i="4"/>
  <c r="Z2064" i="4"/>
  <c r="AA2064" i="4"/>
  <c r="T2064" i="4"/>
  <c r="AD2064" i="4"/>
  <c r="AB2064" i="4"/>
  <c r="U2064" i="4"/>
  <c r="S2064" i="4"/>
  <c r="T2482" i="4"/>
  <c r="AD2482" i="4"/>
  <c r="AB2482" i="4"/>
  <c r="V2482" i="4"/>
  <c r="U2482" i="4"/>
  <c r="W2482" i="4"/>
  <c r="X2482" i="4"/>
  <c r="Y2482" i="4"/>
  <c r="Z2482" i="4"/>
  <c r="AA2482" i="4"/>
  <c r="S2482" i="4"/>
  <c r="AD2431" i="4"/>
  <c r="T2431" i="4"/>
  <c r="AB2431" i="4"/>
  <c r="Y2431" i="4"/>
  <c r="Z2431" i="4"/>
  <c r="AA2431" i="4"/>
  <c r="U2431" i="4"/>
  <c r="V2431" i="4"/>
  <c r="W2431" i="4"/>
  <c r="X2431" i="4"/>
  <c r="S2431" i="4"/>
  <c r="AE2431" i="4" s="1"/>
  <c r="V2100" i="4"/>
  <c r="U2100" i="4"/>
  <c r="W2100" i="4"/>
  <c r="X2100" i="4"/>
  <c r="Y2100" i="4"/>
  <c r="Z2100" i="4"/>
  <c r="AA2100" i="4"/>
  <c r="T2100" i="4"/>
  <c r="AD2100" i="4"/>
  <c r="AB2100" i="4"/>
  <c r="S2100" i="4"/>
  <c r="Z2428" i="4"/>
  <c r="Y2428" i="4"/>
  <c r="AA2428" i="4"/>
  <c r="T2428" i="4"/>
  <c r="AB2428" i="4"/>
  <c r="U2428" i="4"/>
  <c r="V2428" i="4"/>
  <c r="W2428" i="4"/>
  <c r="AD2428" i="4"/>
  <c r="X2428" i="4"/>
  <c r="S2428" i="4"/>
  <c r="T2072" i="4"/>
  <c r="AD2072" i="4"/>
  <c r="AB2072" i="4"/>
  <c r="V2072" i="4"/>
  <c r="U2072" i="4"/>
  <c r="W2072" i="4"/>
  <c r="X2072" i="4"/>
  <c r="Y2072" i="4"/>
  <c r="Z2072" i="4"/>
  <c r="AA2072" i="4"/>
  <c r="S2072" i="4"/>
  <c r="Y2215" i="4"/>
  <c r="AD2215" i="4"/>
  <c r="Z2215" i="4"/>
  <c r="T2215" i="4"/>
  <c r="AA2215" i="4"/>
  <c r="AB2215" i="4"/>
  <c r="U2215" i="4"/>
  <c r="V2215" i="4"/>
  <c r="W2215" i="4"/>
  <c r="X2215" i="4"/>
  <c r="S2215" i="4"/>
  <c r="U2251" i="4"/>
  <c r="V2251" i="4"/>
  <c r="W2251" i="4"/>
  <c r="X2251" i="4"/>
  <c r="Y2251" i="4"/>
  <c r="AD2251" i="4"/>
  <c r="Z2251" i="4"/>
  <c r="T2251" i="4"/>
  <c r="AA2251" i="4"/>
  <c r="AB2251" i="4"/>
  <c r="S2251" i="4"/>
  <c r="AE2251" i="4" s="1"/>
  <c r="U2343" i="4"/>
  <c r="V2343" i="4"/>
  <c r="W2343" i="4"/>
  <c r="X2343" i="4"/>
  <c r="Y2343" i="4"/>
  <c r="AD2343" i="4"/>
  <c r="Z2343" i="4"/>
  <c r="T2343" i="4"/>
  <c r="AA2343" i="4"/>
  <c r="AB2343" i="4"/>
  <c r="S2343" i="4"/>
  <c r="T2396" i="4"/>
  <c r="AB2396" i="4"/>
  <c r="U2396" i="4"/>
  <c r="V2396" i="4"/>
  <c r="W2396" i="4"/>
  <c r="AD2396" i="4"/>
  <c r="X2396" i="4"/>
  <c r="AA2396" i="4"/>
  <c r="Z2396" i="4"/>
  <c r="Y2396" i="4"/>
  <c r="S2396" i="4"/>
  <c r="W1483" i="4"/>
  <c r="AD1483" i="4"/>
  <c r="X1483" i="4"/>
  <c r="Z1483" i="4"/>
  <c r="Y1483" i="4"/>
  <c r="AA1483" i="4"/>
  <c r="T1483" i="4"/>
  <c r="AB1483" i="4"/>
  <c r="U1483" i="4"/>
  <c r="V1483" i="4"/>
  <c r="S1483" i="4"/>
  <c r="AE1483" i="4" s="1"/>
  <c r="W2443" i="4"/>
  <c r="X2443" i="4"/>
  <c r="Y2443" i="4"/>
  <c r="AD2443" i="4"/>
  <c r="Z2443" i="4"/>
  <c r="T2443" i="4"/>
  <c r="AA2443" i="4"/>
  <c r="AB2443" i="4"/>
  <c r="U2443" i="4"/>
  <c r="V2443" i="4"/>
  <c r="S2443" i="4"/>
  <c r="Z2434" i="4"/>
  <c r="AA2434" i="4"/>
  <c r="T2434" i="4"/>
  <c r="AD2434" i="4"/>
  <c r="AB2434" i="4"/>
  <c r="V2434" i="4"/>
  <c r="U2434" i="4"/>
  <c r="W2434" i="4"/>
  <c r="X2434" i="4"/>
  <c r="Y2434" i="4"/>
  <c r="S2434" i="4"/>
  <c r="U2432" i="4"/>
  <c r="V2432" i="4"/>
  <c r="W2432" i="4"/>
  <c r="AD2432" i="4"/>
  <c r="X2432" i="4"/>
  <c r="Z2432" i="4"/>
  <c r="Y2432" i="4"/>
  <c r="AA2432" i="4"/>
  <c r="T2432" i="4"/>
  <c r="AB2432" i="4"/>
  <c r="S2432" i="4"/>
  <c r="Y2319" i="4"/>
  <c r="AD2319" i="4"/>
  <c r="Z2319" i="4"/>
  <c r="T2319" i="4"/>
  <c r="AA2319" i="4"/>
  <c r="AB2319" i="4"/>
  <c r="U2319" i="4"/>
  <c r="V2319" i="4"/>
  <c r="W2319" i="4"/>
  <c r="X2319" i="4"/>
  <c r="S2319" i="4"/>
  <c r="T2315" i="4"/>
  <c r="AA2315" i="4"/>
  <c r="AB2315" i="4"/>
  <c r="U2315" i="4"/>
  <c r="V2315" i="4"/>
  <c r="W2315" i="4"/>
  <c r="X2315" i="4"/>
  <c r="Y2315" i="4"/>
  <c r="AD2315" i="4"/>
  <c r="Z2315" i="4"/>
  <c r="S2315" i="4"/>
  <c r="AE2315" i="4" s="1"/>
  <c r="T2404" i="4"/>
  <c r="AB2404" i="4"/>
  <c r="U2404" i="4"/>
  <c r="V2404" i="4"/>
  <c r="W2404" i="4"/>
  <c r="AD2404" i="4"/>
  <c r="X2404" i="4"/>
  <c r="Z2404" i="4"/>
  <c r="Y2404" i="4"/>
  <c r="AA2404" i="4"/>
  <c r="S2404" i="4"/>
  <c r="R13" i="4"/>
  <c r="Q13" i="4"/>
  <c r="S112" i="4"/>
  <c r="Y112" i="4"/>
  <c r="V112" i="4"/>
  <c r="W112" i="4"/>
  <c r="AB112" i="4"/>
  <c r="AA112" i="4"/>
  <c r="T112" i="4"/>
  <c r="Z112" i="4"/>
  <c r="X112" i="4"/>
  <c r="AD112" i="4"/>
  <c r="U112" i="4"/>
  <c r="S287" i="4"/>
  <c r="Z287" i="4"/>
  <c r="Y287" i="4"/>
  <c r="V287" i="4"/>
  <c r="X287" i="4"/>
  <c r="W287" i="4"/>
  <c r="U287" i="4"/>
  <c r="AD287" i="4"/>
  <c r="AB287" i="4"/>
  <c r="T287" i="4"/>
  <c r="AA287" i="4"/>
  <c r="S182" i="4"/>
  <c r="U182" i="4"/>
  <c r="AB182" i="4"/>
  <c r="AA182" i="4"/>
  <c r="T182" i="4"/>
  <c r="Z182" i="4"/>
  <c r="Y182" i="4"/>
  <c r="AD182" i="4"/>
  <c r="W182" i="4"/>
  <c r="X182" i="4"/>
  <c r="V182" i="4"/>
  <c r="S583" i="4"/>
  <c r="Z583" i="4"/>
  <c r="Y583" i="4"/>
  <c r="X583" i="4"/>
  <c r="AA583" i="4"/>
  <c r="V583" i="4"/>
  <c r="W583" i="4"/>
  <c r="U583" i="4"/>
  <c r="AD583" i="4"/>
  <c r="T583" i="4"/>
  <c r="AB583" i="4"/>
  <c r="S71" i="4"/>
  <c r="T71" i="4"/>
  <c r="AA71" i="4"/>
  <c r="Z71" i="4"/>
  <c r="W71" i="4"/>
  <c r="Y71" i="4"/>
  <c r="X71" i="4"/>
  <c r="V71" i="4"/>
  <c r="AD71" i="4"/>
  <c r="U71" i="4"/>
  <c r="AB71" i="4"/>
  <c r="S336" i="4"/>
  <c r="U336" i="4"/>
  <c r="AD336" i="4"/>
  <c r="AA336" i="4"/>
  <c r="Z336" i="4"/>
  <c r="Y336" i="4"/>
  <c r="X336" i="4"/>
  <c r="W336" i="4"/>
  <c r="T336" i="4"/>
  <c r="V336" i="4"/>
  <c r="AB336" i="4"/>
  <c r="S303" i="4"/>
  <c r="T303" i="4"/>
  <c r="AA303" i="4"/>
  <c r="Z303" i="4"/>
  <c r="Y303" i="4"/>
  <c r="V303" i="4"/>
  <c r="X303" i="4"/>
  <c r="W303" i="4"/>
  <c r="U303" i="4"/>
  <c r="AD303" i="4"/>
  <c r="AB303" i="4"/>
  <c r="S198" i="4"/>
  <c r="U198" i="4"/>
  <c r="AB198" i="4"/>
  <c r="T198" i="4"/>
  <c r="AA198" i="4"/>
  <c r="X198" i="4"/>
  <c r="Z198" i="4"/>
  <c r="Y198" i="4"/>
  <c r="W198" i="4"/>
  <c r="AD198" i="4"/>
  <c r="V198" i="4"/>
  <c r="S471" i="4"/>
  <c r="X471" i="4"/>
  <c r="W471" i="4"/>
  <c r="V471" i="4"/>
  <c r="U471" i="4"/>
  <c r="AB471" i="4"/>
  <c r="AA471" i="4"/>
  <c r="T471" i="4"/>
  <c r="Z471" i="4"/>
  <c r="Y471" i="4"/>
  <c r="AD471" i="4"/>
  <c r="S366" i="4"/>
  <c r="W366" i="4"/>
  <c r="V366" i="4"/>
  <c r="U366" i="4"/>
  <c r="Y366" i="4"/>
  <c r="AB366" i="4"/>
  <c r="AA366" i="4"/>
  <c r="T366" i="4"/>
  <c r="Z366" i="4"/>
  <c r="X366" i="4"/>
  <c r="AD366" i="4"/>
  <c r="S144" i="4"/>
  <c r="U144" i="4"/>
  <c r="AD144" i="4"/>
  <c r="T144" i="4"/>
  <c r="Y144" i="4"/>
  <c r="X144" i="4"/>
  <c r="AA144" i="4"/>
  <c r="W144" i="4"/>
  <c r="V144" i="4"/>
  <c r="AB144" i="4"/>
  <c r="Z144" i="4"/>
  <c r="S255" i="4"/>
  <c r="U255" i="4"/>
  <c r="AD255" i="4"/>
  <c r="AB255" i="4"/>
  <c r="T255" i="4"/>
  <c r="AA255" i="4"/>
  <c r="Z255" i="4"/>
  <c r="Y255" i="4"/>
  <c r="V255" i="4"/>
  <c r="X255" i="4"/>
  <c r="W255" i="4"/>
  <c r="S150" i="4"/>
  <c r="Y150" i="4"/>
  <c r="AD150" i="4"/>
  <c r="X150" i="4"/>
  <c r="V150" i="4"/>
  <c r="U150" i="4"/>
  <c r="AB150" i="4"/>
  <c r="T150" i="4"/>
  <c r="W150" i="4"/>
  <c r="AA150" i="4"/>
  <c r="Z150" i="4"/>
  <c r="V281" i="4"/>
  <c r="S463" i="4"/>
  <c r="AA463" i="4"/>
  <c r="T463" i="4"/>
  <c r="Z463" i="4"/>
  <c r="Y463" i="4"/>
  <c r="AD463" i="4"/>
  <c r="X463" i="4"/>
  <c r="W463" i="4"/>
  <c r="V463" i="4"/>
  <c r="U463" i="4"/>
  <c r="AB463" i="4"/>
  <c r="S771" i="4"/>
  <c r="T771" i="4"/>
  <c r="AD771" i="4"/>
  <c r="U771" i="4"/>
  <c r="AA771" i="4"/>
  <c r="Z771" i="4"/>
  <c r="Y771" i="4"/>
  <c r="W771" i="4"/>
  <c r="AB771" i="4"/>
  <c r="V771" i="4"/>
  <c r="X771" i="4"/>
  <c r="S314" i="4"/>
  <c r="U314" i="4"/>
  <c r="AB314" i="4"/>
  <c r="T314" i="4"/>
  <c r="AA314" i="4"/>
  <c r="X314" i="4"/>
  <c r="Z314" i="4"/>
  <c r="Y314" i="4"/>
  <c r="W314" i="4"/>
  <c r="AD314" i="4"/>
  <c r="V314" i="4"/>
  <c r="S432" i="4"/>
  <c r="T432" i="4"/>
  <c r="AA432" i="4"/>
  <c r="Y432" i="4"/>
  <c r="Z432" i="4"/>
  <c r="X432" i="4"/>
  <c r="W432" i="4"/>
  <c r="AD432" i="4"/>
  <c r="V432" i="4"/>
  <c r="U432" i="4"/>
  <c r="AB432" i="4"/>
  <c r="S642" i="4"/>
  <c r="Y642" i="4"/>
  <c r="W642" i="4"/>
  <c r="X642" i="4"/>
  <c r="V642" i="4"/>
  <c r="U642" i="4"/>
  <c r="AD642" i="4"/>
  <c r="AB642" i="4"/>
  <c r="T642" i="4"/>
  <c r="AA642" i="4"/>
  <c r="Z642" i="4"/>
  <c r="S141" i="4"/>
  <c r="AA141" i="4"/>
  <c r="T141" i="4"/>
  <c r="AD141" i="4"/>
  <c r="AB141" i="4"/>
  <c r="Z141" i="4"/>
  <c r="X141" i="4"/>
  <c r="W141" i="4"/>
  <c r="V141" i="4"/>
  <c r="Y141" i="4"/>
  <c r="U141" i="4"/>
  <c r="S597" i="4"/>
  <c r="V597" i="4"/>
  <c r="U597" i="4"/>
  <c r="AB597" i="4"/>
  <c r="T597" i="4"/>
  <c r="AA597" i="4"/>
  <c r="Z597" i="4"/>
  <c r="Y597" i="4"/>
  <c r="X597" i="4"/>
  <c r="AD597" i="4"/>
  <c r="W597" i="4"/>
  <c r="S779" i="4"/>
  <c r="T779" i="4"/>
  <c r="U779" i="4"/>
  <c r="AA779" i="4"/>
  <c r="AB779" i="4"/>
  <c r="Y779" i="4"/>
  <c r="Z779" i="4"/>
  <c r="X779" i="4"/>
  <c r="AD779" i="4"/>
  <c r="W779" i="4"/>
  <c r="V779" i="4"/>
  <c r="S147" i="4"/>
  <c r="Z147" i="4"/>
  <c r="X147" i="4"/>
  <c r="Y147" i="4"/>
  <c r="W147" i="4"/>
  <c r="U147" i="4"/>
  <c r="AD147" i="4"/>
  <c r="V147" i="4"/>
  <c r="AB147" i="4"/>
  <c r="T147" i="4"/>
  <c r="AA147" i="4"/>
  <c r="S461" i="4"/>
  <c r="V461" i="4"/>
  <c r="U461" i="4"/>
  <c r="AD461" i="4"/>
  <c r="AB461" i="4"/>
  <c r="T461" i="4"/>
  <c r="AA461" i="4"/>
  <c r="Z461" i="4"/>
  <c r="Y461" i="4"/>
  <c r="W461" i="4"/>
  <c r="X461" i="4"/>
  <c r="S1139" i="4"/>
  <c r="AB1139" i="4"/>
  <c r="AD1139" i="4"/>
  <c r="AA1139" i="4"/>
  <c r="Z1139" i="4"/>
  <c r="Y1139" i="4"/>
  <c r="X1139" i="4"/>
  <c r="V1139" i="4"/>
  <c r="W1139" i="4"/>
  <c r="U1139" i="4"/>
  <c r="T1139" i="4"/>
  <c r="S624" i="4"/>
  <c r="W624" i="4"/>
  <c r="U624" i="4"/>
  <c r="AB624" i="4"/>
  <c r="AA624" i="4"/>
  <c r="T624" i="4"/>
  <c r="Z624" i="4"/>
  <c r="Y624" i="4"/>
  <c r="AD624" i="4"/>
  <c r="X624" i="4"/>
  <c r="V624" i="4"/>
  <c r="S1098" i="4"/>
  <c r="T1098" i="4"/>
  <c r="Z1098" i="4"/>
  <c r="X1098" i="4"/>
  <c r="Y1098" i="4"/>
  <c r="W1098" i="4"/>
  <c r="V1098" i="4"/>
  <c r="AD1098" i="4"/>
  <c r="U1098" i="4"/>
  <c r="AB1098" i="4"/>
  <c r="AA1098" i="4"/>
  <c r="S869" i="4"/>
  <c r="W869" i="4"/>
  <c r="AB869" i="4"/>
  <c r="T869" i="4"/>
  <c r="AD869" i="4"/>
  <c r="AA869" i="4"/>
  <c r="Z869" i="4"/>
  <c r="Y869" i="4"/>
  <c r="X869" i="4"/>
  <c r="U869" i="4"/>
  <c r="V869" i="4"/>
  <c r="S888" i="4"/>
  <c r="U888" i="4"/>
  <c r="AD888" i="4"/>
  <c r="AB888" i="4"/>
  <c r="T888" i="4"/>
  <c r="AA888" i="4"/>
  <c r="Z888" i="4"/>
  <c r="Y888" i="4"/>
  <c r="W888" i="4"/>
  <c r="X888" i="4"/>
  <c r="V888" i="4"/>
  <c r="S1369" i="4"/>
  <c r="AA1369" i="4"/>
  <c r="Z1369" i="4"/>
  <c r="Y1369" i="4"/>
  <c r="X1369" i="4"/>
  <c r="W1369" i="4"/>
  <c r="U1369" i="4"/>
  <c r="V1369" i="4"/>
  <c r="AB1369" i="4"/>
  <c r="T1369" i="4"/>
  <c r="AD1369" i="4"/>
  <c r="S1548" i="4"/>
  <c r="AA1548" i="4"/>
  <c r="Z1548" i="4"/>
  <c r="Y1548" i="4"/>
  <c r="W1548" i="4"/>
  <c r="X1548" i="4"/>
  <c r="V1548" i="4"/>
  <c r="U1548" i="4"/>
  <c r="AD1548" i="4"/>
  <c r="AB1548" i="4"/>
  <c r="T1548" i="4"/>
  <c r="S1238" i="4"/>
  <c r="Z1238" i="4"/>
  <c r="X1238" i="4"/>
  <c r="Y1238" i="4"/>
  <c r="W1238" i="4"/>
  <c r="V1238" i="4"/>
  <c r="AD1238" i="4"/>
  <c r="U1238" i="4"/>
  <c r="AB1238" i="4"/>
  <c r="T1238" i="4"/>
  <c r="AA1238" i="4"/>
  <c r="S1119" i="4"/>
  <c r="U1119" i="4"/>
  <c r="AB1119" i="4"/>
  <c r="AD1119" i="4"/>
  <c r="T1119" i="4"/>
  <c r="AA1119" i="4"/>
  <c r="Z1119" i="4"/>
  <c r="Y1119" i="4"/>
  <c r="X1119" i="4"/>
  <c r="V1119" i="4"/>
  <c r="W1119" i="4"/>
  <c r="S1265" i="4"/>
  <c r="X1265" i="4"/>
  <c r="AD1265" i="4"/>
  <c r="W1265" i="4"/>
  <c r="V1265" i="4"/>
  <c r="U1265" i="4"/>
  <c r="AB1265" i="4"/>
  <c r="T1265" i="4"/>
  <c r="Y1265" i="4"/>
  <c r="AA1265" i="4"/>
  <c r="Z1265" i="4"/>
  <c r="S1000" i="4"/>
  <c r="AB1000" i="4"/>
  <c r="Z1000" i="4"/>
  <c r="Y1000" i="4"/>
  <c r="W1000" i="4"/>
  <c r="X1000" i="4"/>
  <c r="AA1000" i="4"/>
  <c r="V1000" i="4"/>
  <c r="U1000" i="4"/>
  <c r="AD1000" i="4"/>
  <c r="T1000" i="4"/>
  <c r="S1614" i="4"/>
  <c r="U1614" i="4"/>
  <c r="AB1614" i="4"/>
  <c r="T1614" i="4"/>
  <c r="Z1614" i="4"/>
  <c r="AA1614" i="4"/>
  <c r="Y1614" i="4"/>
  <c r="X1614" i="4"/>
  <c r="AD1614" i="4"/>
  <c r="W1614" i="4"/>
  <c r="V1614" i="4"/>
  <c r="S833" i="4"/>
  <c r="Y833" i="4"/>
  <c r="X833" i="4"/>
  <c r="U833" i="4"/>
  <c r="W833" i="4"/>
  <c r="V833" i="4"/>
  <c r="AD833" i="4"/>
  <c r="T833" i="4"/>
  <c r="AB833" i="4"/>
  <c r="AA833" i="4"/>
  <c r="Z833" i="4"/>
  <c r="S641" i="4"/>
  <c r="X641" i="4"/>
  <c r="W641" i="4"/>
  <c r="AD641" i="4"/>
  <c r="V641" i="4"/>
  <c r="U641" i="4"/>
  <c r="AB641" i="4"/>
  <c r="T641" i="4"/>
  <c r="AA641" i="4"/>
  <c r="Y641" i="4"/>
  <c r="Z641" i="4"/>
  <c r="S2325" i="4"/>
  <c r="U2325" i="4"/>
  <c r="AD2325" i="4"/>
  <c r="AB2325" i="4"/>
  <c r="T2325" i="4"/>
  <c r="AA2325" i="4"/>
  <c r="Z2325" i="4"/>
  <c r="Y2325" i="4"/>
  <c r="W2325" i="4"/>
  <c r="X2325" i="4"/>
  <c r="V2325" i="4"/>
  <c r="S1302" i="4"/>
  <c r="V1302" i="4"/>
  <c r="U1302" i="4"/>
  <c r="AB1302" i="4"/>
  <c r="T1302" i="4"/>
  <c r="Z1302" i="4"/>
  <c r="AA1302" i="4"/>
  <c r="Y1302" i="4"/>
  <c r="X1302" i="4"/>
  <c r="AD1302" i="4"/>
  <c r="W1302" i="4"/>
  <c r="S1354" i="4"/>
  <c r="V1354" i="4"/>
  <c r="U1354" i="4"/>
  <c r="AB1354" i="4"/>
  <c r="AA1354" i="4"/>
  <c r="T1354" i="4"/>
  <c r="Z1354" i="4"/>
  <c r="Y1354" i="4"/>
  <c r="AD1354" i="4"/>
  <c r="X1354" i="4"/>
  <c r="W1354" i="4"/>
  <c r="S2101" i="4"/>
  <c r="U2101" i="4"/>
  <c r="AB2101" i="4"/>
  <c r="AA2101" i="4"/>
  <c r="T2101" i="4"/>
  <c r="Z2101" i="4"/>
  <c r="Y2101" i="4"/>
  <c r="AD2101" i="4"/>
  <c r="X2101" i="4"/>
  <c r="W2101" i="4"/>
  <c r="V2101" i="4"/>
  <c r="S904" i="4"/>
  <c r="W904" i="4"/>
  <c r="X904" i="4"/>
  <c r="V904" i="4"/>
  <c r="U904" i="4"/>
  <c r="AD904" i="4"/>
  <c r="AB904" i="4"/>
  <c r="T904" i="4"/>
  <c r="AA904" i="4"/>
  <c r="Z904" i="4"/>
  <c r="Y904" i="4"/>
  <c r="S598" i="4"/>
  <c r="Y598" i="4"/>
  <c r="W598" i="4"/>
  <c r="AD598" i="4"/>
  <c r="V598" i="4"/>
  <c r="U598" i="4"/>
  <c r="T598" i="4"/>
  <c r="AA598" i="4"/>
  <c r="Z598" i="4"/>
  <c r="AB598" i="4"/>
  <c r="X598" i="4"/>
  <c r="S2070" i="4"/>
  <c r="W2070" i="4"/>
  <c r="AD2070" i="4"/>
  <c r="V2070" i="4"/>
  <c r="U2070" i="4"/>
  <c r="AB2070" i="4"/>
  <c r="T2070" i="4"/>
  <c r="AA2070" i="4"/>
  <c r="Y2070" i="4"/>
  <c r="Z2070" i="4"/>
  <c r="X2070" i="4"/>
  <c r="S982" i="4"/>
  <c r="Y982" i="4"/>
  <c r="X982" i="4"/>
  <c r="W982" i="4"/>
  <c r="V982" i="4"/>
  <c r="AB982" i="4"/>
  <c r="U982" i="4"/>
  <c r="T982" i="4"/>
  <c r="AA982" i="4"/>
  <c r="Z982" i="4"/>
  <c r="AD982" i="4"/>
  <c r="S1746" i="4"/>
  <c r="U1746" i="4"/>
  <c r="AB1746" i="4"/>
  <c r="T1746" i="4"/>
  <c r="Z1746" i="4"/>
  <c r="AA1746" i="4"/>
  <c r="Y1746" i="4"/>
  <c r="X1746" i="4"/>
  <c r="AD1746" i="4"/>
  <c r="W1746" i="4"/>
  <c r="V1746" i="4"/>
  <c r="S2358" i="4"/>
  <c r="X2358" i="4"/>
  <c r="W2358" i="4"/>
  <c r="U2358" i="4"/>
  <c r="V2358" i="4"/>
  <c r="AB2358" i="4"/>
  <c r="T2358" i="4"/>
  <c r="AD2358" i="4"/>
  <c r="AA2358" i="4"/>
  <c r="Z2358" i="4"/>
  <c r="Y2358" i="4"/>
  <c r="S1373" i="4"/>
  <c r="U1373" i="4"/>
  <c r="V1373" i="4"/>
  <c r="AB1373" i="4"/>
  <c r="T1373" i="4"/>
  <c r="AD1373" i="4"/>
  <c r="AA1373" i="4"/>
  <c r="Z1373" i="4"/>
  <c r="Y1373" i="4"/>
  <c r="X1373" i="4"/>
  <c r="W1373" i="4"/>
  <c r="S2110" i="4"/>
  <c r="X2110" i="4"/>
  <c r="W2110" i="4"/>
  <c r="AD2110" i="4"/>
  <c r="V2110" i="4"/>
  <c r="U2110" i="4"/>
  <c r="AB2110" i="4"/>
  <c r="T2110" i="4"/>
  <c r="AA2110" i="4"/>
  <c r="Y2110" i="4"/>
  <c r="Z2110" i="4"/>
  <c r="S1840" i="4"/>
  <c r="X1840" i="4"/>
  <c r="U1840" i="4"/>
  <c r="V1840" i="4"/>
  <c r="AA1840" i="4"/>
  <c r="Z1840" i="4"/>
  <c r="T1840" i="4"/>
  <c r="W1840" i="4"/>
  <c r="AB1840" i="4"/>
  <c r="Y1840" i="4"/>
  <c r="AD1840" i="4"/>
  <c r="S790" i="4"/>
  <c r="T790" i="4"/>
  <c r="W790" i="4"/>
  <c r="AB790" i="4"/>
  <c r="AA790" i="4"/>
  <c r="Z790" i="4"/>
  <c r="Y790" i="4"/>
  <c r="AD790" i="4"/>
  <c r="X790" i="4"/>
  <c r="V790" i="4"/>
  <c r="U790" i="4"/>
  <c r="S1292" i="4"/>
  <c r="Z1292" i="4"/>
  <c r="V1292" i="4"/>
  <c r="U1292" i="4"/>
  <c r="AB1292" i="4"/>
  <c r="X1292" i="4"/>
  <c r="AA1292" i="4"/>
  <c r="W1292" i="4"/>
  <c r="AD1292" i="4"/>
  <c r="Y1292" i="4"/>
  <c r="T1292" i="4"/>
  <c r="S2433" i="4"/>
  <c r="AB2433" i="4"/>
  <c r="T2433" i="4"/>
  <c r="AA2433" i="4"/>
  <c r="Z2433" i="4"/>
  <c r="Y2433" i="4"/>
  <c r="W2433" i="4"/>
  <c r="X2433" i="4"/>
  <c r="V2433" i="4"/>
  <c r="U2433" i="4"/>
  <c r="AD2433" i="4"/>
  <c r="S2057" i="4"/>
  <c r="U2057" i="4"/>
  <c r="AB2057" i="4"/>
  <c r="AA2057" i="4"/>
  <c r="T2057" i="4"/>
  <c r="Z2057" i="4"/>
  <c r="Y2057" i="4"/>
  <c r="AD2057" i="4"/>
  <c r="X2057" i="4"/>
  <c r="W2057" i="4"/>
  <c r="V2057" i="4"/>
  <c r="S1899" i="4"/>
  <c r="AA1899" i="4"/>
  <c r="T1899" i="4"/>
  <c r="Z1899" i="4"/>
  <c r="Y1899" i="4"/>
  <c r="AD1899" i="4"/>
  <c r="W1899" i="4"/>
  <c r="V1899" i="4"/>
  <c r="U1899" i="4"/>
  <c r="X1899" i="4"/>
  <c r="AB1899" i="4"/>
  <c r="S2080" i="4"/>
  <c r="AA2080" i="4"/>
  <c r="Z2080" i="4"/>
  <c r="Y2080" i="4"/>
  <c r="X2080" i="4"/>
  <c r="W2080" i="4"/>
  <c r="U2080" i="4"/>
  <c r="V2080" i="4"/>
  <c r="AB2080" i="4"/>
  <c r="T2080" i="4"/>
  <c r="AD2080" i="4"/>
  <c r="S2196" i="4"/>
  <c r="AB2196" i="4"/>
  <c r="T2196" i="4"/>
  <c r="AA2196" i="4"/>
  <c r="Y2196" i="4"/>
  <c r="Z2196" i="4"/>
  <c r="X2196" i="4"/>
  <c r="W2196" i="4"/>
  <c r="AD2196" i="4"/>
  <c r="V2196" i="4"/>
  <c r="U2196" i="4"/>
  <c r="S2170" i="4"/>
  <c r="W2170" i="4"/>
  <c r="U2170" i="4"/>
  <c r="V2170" i="4"/>
  <c r="T2170" i="4"/>
  <c r="AD2170" i="4"/>
  <c r="AB2170" i="4"/>
  <c r="AA2170" i="4"/>
  <c r="Z2170" i="4"/>
  <c r="X2170" i="4"/>
  <c r="Y2170" i="4"/>
  <c r="S2466" i="4"/>
  <c r="Z2466" i="4"/>
  <c r="Y2466" i="4"/>
  <c r="X2466" i="4"/>
  <c r="W2466" i="4"/>
  <c r="U2466" i="4"/>
  <c r="V2466" i="4"/>
  <c r="AB2466" i="4"/>
  <c r="T2466" i="4"/>
  <c r="AD2466" i="4"/>
  <c r="AA2466" i="4"/>
  <c r="S2514" i="4"/>
  <c r="U2514" i="4"/>
  <c r="V2514" i="4"/>
  <c r="AB2514" i="4"/>
  <c r="T2514" i="4"/>
  <c r="AD2514" i="4"/>
  <c r="AA2514" i="4"/>
  <c r="Z2514" i="4"/>
  <c r="Y2514" i="4"/>
  <c r="X2514" i="4"/>
  <c r="W2514" i="4"/>
  <c r="T2148" i="4"/>
  <c r="V2148" i="4"/>
  <c r="W2148" i="4"/>
  <c r="X2148" i="4"/>
  <c r="Z2148" i="4"/>
  <c r="AD2148" i="4"/>
  <c r="AA2148" i="4"/>
  <c r="Y2148" i="4"/>
  <c r="AB2148" i="4"/>
  <c r="U2148" i="4"/>
  <c r="S2148" i="4"/>
  <c r="T2459" i="4"/>
  <c r="AA2459" i="4"/>
  <c r="AB2459" i="4"/>
  <c r="U2459" i="4"/>
  <c r="V2459" i="4"/>
  <c r="W2459" i="4"/>
  <c r="X2459" i="4"/>
  <c r="Y2459" i="4"/>
  <c r="AD2459" i="4"/>
  <c r="Z2459" i="4"/>
  <c r="S2459" i="4"/>
  <c r="W2495" i="4"/>
  <c r="X2495" i="4"/>
  <c r="Y2495" i="4"/>
  <c r="AD2495" i="4"/>
  <c r="Z2495" i="4"/>
  <c r="T2495" i="4"/>
  <c r="AA2495" i="4"/>
  <c r="AB2495" i="4"/>
  <c r="U2495" i="4"/>
  <c r="V2495" i="4"/>
  <c r="S2495" i="4"/>
  <c r="W1677" i="4"/>
  <c r="X1677" i="4"/>
  <c r="Y1677" i="4"/>
  <c r="Z1677" i="4"/>
  <c r="AA1677" i="4"/>
  <c r="AD1677" i="4"/>
  <c r="T1677" i="4"/>
  <c r="U1677" i="4"/>
  <c r="AB1677" i="4"/>
  <c r="V1677" i="4"/>
  <c r="S1677" i="4"/>
  <c r="Z1586" i="4"/>
  <c r="AB1586" i="4"/>
  <c r="T1586" i="4"/>
  <c r="AD1586" i="4"/>
  <c r="U1586" i="4"/>
  <c r="W1586" i="4"/>
  <c r="V1586" i="4"/>
  <c r="AA1586" i="4"/>
  <c r="X1586" i="4"/>
  <c r="Y1586" i="4"/>
  <c r="S1586" i="4"/>
  <c r="AE1586" i="4" s="1"/>
  <c r="Z1935" i="4"/>
  <c r="AA1935" i="4"/>
  <c r="T1935" i="4"/>
  <c r="AB1935" i="4"/>
  <c r="U1935" i="4"/>
  <c r="AD1935" i="4"/>
  <c r="V1935" i="4"/>
  <c r="X1935" i="4"/>
  <c r="W1935" i="4"/>
  <c r="Y1935" i="4"/>
  <c r="S1935" i="4"/>
  <c r="AA1818" i="4"/>
  <c r="Z1818" i="4"/>
  <c r="T1818" i="4"/>
  <c r="AB1818" i="4"/>
  <c r="U1818" i="4"/>
  <c r="V1818" i="4"/>
  <c r="W1818" i="4"/>
  <c r="X1818" i="4"/>
  <c r="AD1818" i="4"/>
  <c r="Y1818" i="4"/>
  <c r="S1818" i="4"/>
  <c r="S897" i="4"/>
  <c r="Y897" i="4"/>
  <c r="X897" i="4"/>
  <c r="W897" i="4"/>
  <c r="U897" i="4"/>
  <c r="V897" i="4"/>
  <c r="AB897" i="4"/>
  <c r="T897" i="4"/>
  <c r="AD897" i="4"/>
  <c r="AA897" i="4"/>
  <c r="Z897" i="4"/>
  <c r="S1764" i="4"/>
  <c r="Y1764" i="4"/>
  <c r="X1764" i="4"/>
  <c r="V1764" i="4"/>
  <c r="W1764" i="4"/>
  <c r="U1764" i="4"/>
  <c r="AB1764" i="4"/>
  <c r="AD1764" i="4"/>
  <c r="T1764" i="4"/>
  <c r="AA1764" i="4"/>
  <c r="Z1764" i="4"/>
  <c r="S596" i="4"/>
  <c r="AB596" i="4"/>
  <c r="Y596" i="4"/>
  <c r="T596" i="4"/>
  <c r="U596" i="4"/>
  <c r="AA596" i="4"/>
  <c r="AD596" i="4"/>
  <c r="Z596" i="4"/>
  <c r="X596" i="4"/>
  <c r="W596" i="4"/>
  <c r="V596" i="4"/>
  <c r="S1183" i="4"/>
  <c r="U1183" i="4"/>
  <c r="AB1183" i="4"/>
  <c r="AD1183" i="4"/>
  <c r="T1183" i="4"/>
  <c r="AA1183" i="4"/>
  <c r="Z1183" i="4"/>
  <c r="Y1183" i="4"/>
  <c r="X1183" i="4"/>
  <c r="V1183" i="4"/>
  <c r="W1183" i="4"/>
  <c r="S1544" i="4"/>
  <c r="U1544" i="4"/>
  <c r="AD1544" i="4"/>
  <c r="AB1544" i="4"/>
  <c r="T1544" i="4"/>
  <c r="AA1544" i="4"/>
  <c r="Z1544" i="4"/>
  <c r="Y1544" i="4"/>
  <c r="W1544" i="4"/>
  <c r="X1544" i="4"/>
  <c r="V1544" i="4"/>
  <c r="S1568" i="4"/>
  <c r="Z1568" i="4"/>
  <c r="Y1568" i="4"/>
  <c r="X1568" i="4"/>
  <c r="V1568" i="4"/>
  <c r="W1568" i="4"/>
  <c r="U1568" i="4"/>
  <c r="AA1568" i="4"/>
  <c r="T1568" i="4"/>
  <c r="AB1568" i="4"/>
  <c r="AD1568" i="4"/>
  <c r="S1667" i="4"/>
  <c r="AB1667" i="4"/>
  <c r="T1667" i="4"/>
  <c r="AA1667" i="4"/>
  <c r="Z1667" i="4"/>
  <c r="X1667" i="4"/>
  <c r="Y1667" i="4"/>
  <c r="W1667" i="4"/>
  <c r="V1667" i="4"/>
  <c r="AD1667" i="4"/>
  <c r="U1667" i="4"/>
  <c r="S1605" i="4"/>
  <c r="Z1605" i="4"/>
  <c r="U1605" i="4"/>
  <c r="X1605" i="4"/>
  <c r="Y1605" i="4"/>
  <c r="W1605" i="4"/>
  <c r="V1605" i="4"/>
  <c r="AD1605" i="4"/>
  <c r="T1605" i="4"/>
  <c r="AB1605" i="4"/>
  <c r="AA1605" i="4"/>
  <c r="S1073" i="4"/>
  <c r="T1073" i="4"/>
  <c r="Z1073" i="4"/>
  <c r="AA1073" i="4"/>
  <c r="Y1073" i="4"/>
  <c r="X1073" i="4"/>
  <c r="AD1073" i="4"/>
  <c r="W1073" i="4"/>
  <c r="V1073" i="4"/>
  <c r="U1073" i="4"/>
  <c r="AB1073" i="4"/>
  <c r="S1349" i="4"/>
  <c r="AB1349" i="4"/>
  <c r="T1349" i="4"/>
  <c r="AD1349" i="4"/>
  <c r="AA1349" i="4"/>
  <c r="Z1349" i="4"/>
  <c r="Y1349" i="4"/>
  <c r="X1349" i="4"/>
  <c r="W1349" i="4"/>
  <c r="U1349" i="4"/>
  <c r="V1349" i="4"/>
  <c r="S998" i="4"/>
  <c r="T998" i="4"/>
  <c r="AD998" i="4"/>
  <c r="AB998" i="4"/>
  <c r="Z998" i="4"/>
  <c r="Y998" i="4"/>
  <c r="X998" i="4"/>
  <c r="AA998" i="4"/>
  <c r="V998" i="4"/>
  <c r="W998" i="4"/>
  <c r="U998" i="4"/>
  <c r="S1249" i="4"/>
  <c r="W1249" i="4"/>
  <c r="V1249" i="4"/>
  <c r="U1249" i="4"/>
  <c r="AB1249" i="4"/>
  <c r="T1249" i="4"/>
  <c r="Z1249" i="4"/>
  <c r="AA1249" i="4"/>
  <c r="Y1249" i="4"/>
  <c r="X1249" i="4"/>
  <c r="AD1249" i="4"/>
  <c r="S1425" i="4"/>
  <c r="Z1425" i="4"/>
  <c r="Y1425" i="4"/>
  <c r="X1425" i="4"/>
  <c r="W1425" i="4"/>
  <c r="U1425" i="4"/>
  <c r="V1425" i="4"/>
  <c r="AB1425" i="4"/>
  <c r="T1425" i="4"/>
  <c r="AD1425" i="4"/>
  <c r="AA1425" i="4"/>
  <c r="S2077" i="4"/>
  <c r="V2077" i="4"/>
  <c r="U2077" i="4"/>
  <c r="AB2077" i="4"/>
  <c r="AA2077" i="4"/>
  <c r="T2077" i="4"/>
  <c r="Z2077" i="4"/>
  <c r="Y2077" i="4"/>
  <c r="AD2077" i="4"/>
  <c r="X2077" i="4"/>
  <c r="W2077" i="4"/>
  <c r="S2165" i="4"/>
  <c r="U2165" i="4"/>
  <c r="AA2165" i="4"/>
  <c r="T2165" i="4"/>
  <c r="W2165" i="4"/>
  <c r="AB2165" i="4"/>
  <c r="Z2165" i="4"/>
  <c r="AD2165" i="4"/>
  <c r="Y2165" i="4"/>
  <c r="X2165" i="4"/>
  <c r="V2165" i="4"/>
  <c r="S1126" i="4"/>
  <c r="X1126" i="4"/>
  <c r="Y1126" i="4"/>
  <c r="W1126" i="4"/>
  <c r="V1126" i="4"/>
  <c r="AD1126" i="4"/>
  <c r="U1126" i="4"/>
  <c r="AB1126" i="4"/>
  <c r="T1126" i="4"/>
  <c r="AA1126" i="4"/>
  <c r="Z1126" i="4"/>
  <c r="S910" i="4"/>
  <c r="Z910" i="4"/>
  <c r="Y910" i="4"/>
  <c r="AD910" i="4"/>
  <c r="X910" i="4"/>
  <c r="W910" i="4"/>
  <c r="V910" i="4"/>
  <c r="U910" i="4"/>
  <c r="AB910" i="4"/>
  <c r="AA910" i="4"/>
  <c r="T910" i="4"/>
  <c r="S2134" i="4"/>
  <c r="AA2134" i="4"/>
  <c r="AD2134" i="4"/>
  <c r="Z2134" i="4"/>
  <c r="X2134" i="4"/>
  <c r="W2134" i="4"/>
  <c r="V2134" i="4"/>
  <c r="Y2134" i="4"/>
  <c r="T2134" i="4"/>
  <c r="U2134" i="4"/>
  <c r="AB2134" i="4"/>
  <c r="S1357" i="4"/>
  <c r="AA1357" i="4"/>
  <c r="Z1357" i="4"/>
  <c r="Y1357" i="4"/>
  <c r="X1357" i="4"/>
  <c r="W1357" i="4"/>
  <c r="U1357" i="4"/>
  <c r="V1357" i="4"/>
  <c r="AB1357" i="4"/>
  <c r="T1357" i="4"/>
  <c r="AD1357" i="4"/>
  <c r="S1505" i="4"/>
  <c r="Z1505" i="4"/>
  <c r="Y1505" i="4"/>
  <c r="X1505" i="4"/>
  <c r="W1505" i="4"/>
  <c r="U1505" i="4"/>
  <c r="V1505" i="4"/>
  <c r="AB1505" i="4"/>
  <c r="T1505" i="4"/>
  <c r="AD1505" i="4"/>
  <c r="AA1505" i="4"/>
  <c r="S1109" i="4"/>
  <c r="AB1109" i="4"/>
  <c r="T1109" i="4"/>
  <c r="Z1109" i="4"/>
  <c r="AA1109" i="4"/>
  <c r="Y1109" i="4"/>
  <c r="X1109" i="4"/>
  <c r="AD1109" i="4"/>
  <c r="W1109" i="4"/>
  <c r="V1109" i="4"/>
  <c r="U1109" i="4"/>
  <c r="S1998" i="4"/>
  <c r="AA1998" i="4"/>
  <c r="Y1998" i="4"/>
  <c r="Z1998" i="4"/>
  <c r="X1998" i="4"/>
  <c r="W1998" i="4"/>
  <c r="AD1998" i="4"/>
  <c r="V1998" i="4"/>
  <c r="U1998" i="4"/>
  <c r="AB1998" i="4"/>
  <c r="T1998" i="4"/>
  <c r="S1005" i="4"/>
  <c r="AA1005" i="4"/>
  <c r="Y1005" i="4"/>
  <c r="Z1005" i="4"/>
  <c r="X1005" i="4"/>
  <c r="AD1005" i="4"/>
  <c r="W1005" i="4"/>
  <c r="V1005" i="4"/>
  <c r="T1005" i="4"/>
  <c r="AB1005" i="4"/>
  <c r="U1005" i="4"/>
  <c r="S1037" i="4"/>
  <c r="Z1037" i="4"/>
  <c r="X1037" i="4"/>
  <c r="AD1037" i="4"/>
  <c r="W1037" i="4"/>
  <c r="V1037" i="4"/>
  <c r="T1037" i="4"/>
  <c r="AB1037" i="4"/>
  <c r="U1037" i="4"/>
  <c r="AA1037" i="4"/>
  <c r="Y1037" i="4"/>
  <c r="S1093" i="4"/>
  <c r="V1093" i="4"/>
  <c r="U1093" i="4"/>
  <c r="AB1093" i="4"/>
  <c r="T1093" i="4"/>
  <c r="Z1093" i="4"/>
  <c r="AA1093" i="4"/>
  <c r="Y1093" i="4"/>
  <c r="X1093" i="4"/>
  <c r="AD1093" i="4"/>
  <c r="W1093" i="4"/>
  <c r="S1040" i="4"/>
  <c r="T1040" i="4"/>
  <c r="W1040" i="4"/>
  <c r="AB1040" i="4"/>
  <c r="AA1040" i="4"/>
  <c r="Z1040" i="4"/>
  <c r="Y1040" i="4"/>
  <c r="AD1040" i="4"/>
  <c r="X1040" i="4"/>
  <c r="V1040" i="4"/>
  <c r="U1040" i="4"/>
  <c r="S1178" i="4"/>
  <c r="X1178" i="4"/>
  <c r="Y1178" i="4"/>
  <c r="W1178" i="4"/>
  <c r="V1178" i="4"/>
  <c r="AD1178" i="4"/>
  <c r="U1178" i="4"/>
  <c r="AB1178" i="4"/>
  <c r="T1178" i="4"/>
  <c r="AA1178" i="4"/>
  <c r="Z1178" i="4"/>
  <c r="S1985" i="4"/>
  <c r="X1985" i="4"/>
  <c r="W1985" i="4"/>
  <c r="V1985" i="4"/>
  <c r="U1985" i="4"/>
  <c r="AB1985" i="4"/>
  <c r="AA1985" i="4"/>
  <c r="T1985" i="4"/>
  <c r="Z1985" i="4"/>
  <c r="Y1985" i="4"/>
  <c r="AD1985" i="4"/>
  <c r="S2033" i="4"/>
  <c r="V2033" i="4"/>
  <c r="U2033" i="4"/>
  <c r="AB2033" i="4"/>
  <c r="AA2033" i="4"/>
  <c r="T2033" i="4"/>
  <c r="Z2033" i="4"/>
  <c r="Y2033" i="4"/>
  <c r="AD2033" i="4"/>
  <c r="X2033" i="4"/>
  <c r="W2033" i="4"/>
  <c r="S1963" i="4"/>
  <c r="Y1963" i="4"/>
  <c r="W1963" i="4"/>
  <c r="X1963" i="4"/>
  <c r="V1963" i="4"/>
  <c r="U1963" i="4"/>
  <c r="AD1963" i="4"/>
  <c r="AB1963" i="4"/>
  <c r="T1963" i="4"/>
  <c r="AA1963" i="4"/>
  <c r="Z1963" i="4"/>
  <c r="S2042" i="4"/>
  <c r="W2042" i="4"/>
  <c r="AD2042" i="4"/>
  <c r="V2042" i="4"/>
  <c r="U2042" i="4"/>
  <c r="AB2042" i="4"/>
  <c r="T2042" i="4"/>
  <c r="AA2042" i="4"/>
  <c r="Y2042" i="4"/>
  <c r="Z2042" i="4"/>
  <c r="X2042" i="4"/>
  <c r="S2323" i="4"/>
  <c r="W2323" i="4"/>
  <c r="V2323" i="4"/>
  <c r="U2323" i="4"/>
  <c r="AB2323" i="4"/>
  <c r="AA2323" i="4"/>
  <c r="T2323" i="4"/>
  <c r="Z2323" i="4"/>
  <c r="Y2323" i="4"/>
  <c r="AD2323" i="4"/>
  <c r="X2323" i="4"/>
  <c r="S2336" i="4"/>
  <c r="AA2336" i="4"/>
  <c r="Y2336" i="4"/>
  <c r="Z2336" i="4"/>
  <c r="X2336" i="4"/>
  <c r="W2336" i="4"/>
  <c r="AD2336" i="4"/>
  <c r="V2336" i="4"/>
  <c r="U2336" i="4"/>
  <c r="AB2336" i="4"/>
  <c r="T2336" i="4"/>
  <c r="S2412" i="4"/>
  <c r="X2412" i="4"/>
  <c r="W2412" i="4"/>
  <c r="AD2412" i="4"/>
  <c r="V2412" i="4"/>
  <c r="U2412" i="4"/>
  <c r="AB2412" i="4"/>
  <c r="T2412" i="4"/>
  <c r="AA2412" i="4"/>
  <c r="Y2412" i="4"/>
  <c r="Z2412" i="4"/>
  <c r="V2378" i="4"/>
  <c r="U2378" i="4"/>
  <c r="W2378" i="4"/>
  <c r="X2378" i="4"/>
  <c r="Y2378" i="4"/>
  <c r="Z2378" i="4"/>
  <c r="AA2378" i="4"/>
  <c r="T2378" i="4"/>
  <c r="AD2378" i="4"/>
  <c r="AB2378" i="4"/>
  <c r="S2378" i="4"/>
  <c r="S1730" i="4"/>
  <c r="Z1730" i="4"/>
  <c r="AA1730" i="4"/>
  <c r="Y1730" i="4"/>
  <c r="X1730" i="4"/>
  <c r="AD1730" i="4"/>
  <c r="W1730" i="4"/>
  <c r="V1730" i="4"/>
  <c r="U1730" i="4"/>
  <c r="AB1730" i="4"/>
  <c r="T1730" i="4"/>
  <c r="W1471" i="4"/>
  <c r="AD1471" i="4"/>
  <c r="X1471" i="4"/>
  <c r="Z1471" i="4"/>
  <c r="Y1471" i="4"/>
  <c r="AA1471" i="4"/>
  <c r="T1471" i="4"/>
  <c r="AB1471" i="4"/>
  <c r="U1471" i="4"/>
  <c r="V1471" i="4"/>
  <c r="S1471" i="4"/>
  <c r="Z2480" i="4"/>
  <c r="Y2480" i="4"/>
  <c r="AA2480" i="4"/>
  <c r="T2480" i="4"/>
  <c r="AB2480" i="4"/>
  <c r="U2480" i="4"/>
  <c r="V2480" i="4"/>
  <c r="W2480" i="4"/>
  <c r="AD2480" i="4"/>
  <c r="X2480" i="4"/>
  <c r="S2480" i="4"/>
  <c r="AE2480" i="4" s="1"/>
  <c r="U2228" i="4"/>
  <c r="V2228" i="4"/>
  <c r="W2228" i="4"/>
  <c r="AD2228" i="4"/>
  <c r="X2228" i="4"/>
  <c r="Z2228" i="4"/>
  <c r="Y2228" i="4"/>
  <c r="AA2228" i="4"/>
  <c r="T2228" i="4"/>
  <c r="AB2228" i="4"/>
  <c r="S2228" i="4"/>
  <c r="Y1072" i="4"/>
  <c r="Z1072" i="4"/>
  <c r="AA1072" i="4"/>
  <c r="AD1072" i="4"/>
  <c r="T1072" i="4"/>
  <c r="U1072" i="4"/>
  <c r="AB1072" i="4"/>
  <c r="V1072" i="4"/>
  <c r="W1072" i="4"/>
  <c r="X1072" i="4"/>
  <c r="S1072" i="4"/>
  <c r="W2204" i="4"/>
  <c r="AD2204" i="4"/>
  <c r="X2204" i="4"/>
  <c r="Z2204" i="4"/>
  <c r="Y2204" i="4"/>
  <c r="AA2204" i="4"/>
  <c r="T2204" i="4"/>
  <c r="AB2204" i="4"/>
  <c r="V2204" i="4"/>
  <c r="U2204" i="4"/>
  <c r="S2204" i="4"/>
  <c r="W2187" i="4"/>
  <c r="X2187" i="4"/>
  <c r="Y2187" i="4"/>
  <c r="AD2187" i="4"/>
  <c r="Z2187" i="4"/>
  <c r="T2187" i="4"/>
  <c r="AA2187" i="4"/>
  <c r="AB2187" i="4"/>
  <c r="U2187" i="4"/>
  <c r="V2187" i="4"/>
  <c r="S2187" i="4"/>
  <c r="W2178" i="4"/>
  <c r="X2178" i="4"/>
  <c r="Z2178" i="4"/>
  <c r="AD2178" i="4"/>
  <c r="AA2178" i="4"/>
  <c r="U2178" i="4"/>
  <c r="AB2178" i="4"/>
  <c r="Y2178" i="4"/>
  <c r="T2178" i="4"/>
  <c r="V2178" i="4"/>
  <c r="S2178" i="4"/>
  <c r="AE2178" i="4" s="1"/>
  <c r="S319" i="4"/>
  <c r="U319" i="4"/>
  <c r="AD319" i="4"/>
  <c r="AB319" i="4"/>
  <c r="T319" i="4"/>
  <c r="AA319" i="4"/>
  <c r="Z319" i="4"/>
  <c r="Y319" i="4"/>
  <c r="V319" i="4"/>
  <c r="X319" i="4"/>
  <c r="W319" i="4"/>
  <c r="S423" i="4"/>
  <c r="Z423" i="4"/>
  <c r="Y423" i="4"/>
  <c r="AD423" i="4"/>
  <c r="X423" i="4"/>
  <c r="W423" i="4"/>
  <c r="V423" i="4"/>
  <c r="U423" i="4"/>
  <c r="AB423" i="4"/>
  <c r="AA423" i="4"/>
  <c r="T423" i="4"/>
  <c r="S271" i="4"/>
  <c r="V271" i="4"/>
  <c r="X271" i="4"/>
  <c r="W271" i="4"/>
  <c r="U271" i="4"/>
  <c r="AD271" i="4"/>
  <c r="AB271" i="4"/>
  <c r="T271" i="4"/>
  <c r="AA271" i="4"/>
  <c r="Z271" i="4"/>
  <c r="Y271" i="4"/>
  <c r="S119" i="4"/>
  <c r="Z119" i="4"/>
  <c r="W119" i="4"/>
  <c r="Y119" i="4"/>
  <c r="X119" i="4"/>
  <c r="V119" i="4"/>
  <c r="AD119" i="4"/>
  <c r="U119" i="4"/>
  <c r="AB119" i="4"/>
  <c r="T119" i="4"/>
  <c r="AA119" i="4"/>
  <c r="S168" i="4"/>
  <c r="U168" i="4"/>
  <c r="T168" i="4"/>
  <c r="Z168" i="4"/>
  <c r="Y168" i="4"/>
  <c r="AA168" i="4"/>
  <c r="X168" i="4"/>
  <c r="W168" i="4"/>
  <c r="V168" i="4"/>
  <c r="AB168" i="4"/>
  <c r="AD168" i="4"/>
  <c r="S241" i="4"/>
  <c r="X241" i="4"/>
  <c r="W241" i="4"/>
  <c r="V241" i="4"/>
  <c r="U241" i="4"/>
  <c r="AB241" i="4"/>
  <c r="Z241" i="4"/>
  <c r="T241" i="4"/>
  <c r="AA241" i="4"/>
  <c r="Y241" i="4"/>
  <c r="AD241" i="4"/>
  <c r="S354" i="4"/>
  <c r="W354" i="4"/>
  <c r="V354" i="4"/>
  <c r="U354" i="4"/>
  <c r="AB354" i="4"/>
  <c r="T354" i="4"/>
  <c r="Z354" i="4"/>
  <c r="AA354" i="4"/>
  <c r="X354" i="4"/>
  <c r="Y354" i="4"/>
  <c r="AD354" i="4"/>
  <c r="S189" i="4"/>
  <c r="X189" i="4"/>
  <c r="W189" i="4"/>
  <c r="V189" i="4"/>
  <c r="U189" i="4"/>
  <c r="AB189" i="4"/>
  <c r="Z189" i="4"/>
  <c r="T189" i="4"/>
  <c r="AA189" i="4"/>
  <c r="Y189" i="4"/>
  <c r="AD189" i="4"/>
  <c r="S320" i="4"/>
  <c r="Z320" i="4"/>
  <c r="Y320" i="4"/>
  <c r="X320" i="4"/>
  <c r="W320" i="4"/>
  <c r="AB320" i="4"/>
  <c r="V320" i="4"/>
  <c r="T320" i="4"/>
  <c r="U320" i="4"/>
  <c r="AD320" i="4"/>
  <c r="AA320" i="4"/>
  <c r="S393" i="4"/>
  <c r="U393" i="4"/>
  <c r="T393" i="4"/>
  <c r="AB393" i="4"/>
  <c r="AA393" i="4"/>
  <c r="Z393" i="4"/>
  <c r="V393" i="4"/>
  <c r="Y393" i="4"/>
  <c r="X393" i="4"/>
  <c r="AD393" i="4"/>
  <c r="W393" i="4"/>
  <c r="S506" i="4"/>
  <c r="Z506" i="4"/>
  <c r="Y506" i="4"/>
  <c r="X506" i="4"/>
  <c r="W506" i="4"/>
  <c r="U506" i="4"/>
  <c r="V506" i="4"/>
  <c r="AB506" i="4"/>
  <c r="T506" i="4"/>
  <c r="AD506" i="4"/>
  <c r="AA506" i="4"/>
  <c r="S549" i="4"/>
  <c r="X549" i="4"/>
  <c r="AD549" i="4"/>
  <c r="W549" i="4"/>
  <c r="V549" i="4"/>
  <c r="U549" i="4"/>
  <c r="AB549" i="4"/>
  <c r="T549" i="4"/>
  <c r="AA549" i="4"/>
  <c r="Z549" i="4"/>
  <c r="Y549" i="4"/>
  <c r="S33" i="4"/>
  <c r="X33" i="4"/>
  <c r="W33" i="4"/>
  <c r="V33" i="4"/>
  <c r="AB33" i="4"/>
  <c r="U33" i="4"/>
  <c r="Z33" i="4"/>
  <c r="Y33" i="4"/>
  <c r="AD33" i="4"/>
  <c r="T33" i="4"/>
  <c r="AA33" i="4"/>
  <c r="S146" i="4"/>
  <c r="U146" i="4"/>
  <c r="AB146" i="4"/>
  <c r="T146" i="4"/>
  <c r="Z146" i="4"/>
  <c r="AA146" i="4"/>
  <c r="Y146" i="4"/>
  <c r="W146" i="4"/>
  <c r="AD146" i="4"/>
  <c r="X146" i="4"/>
  <c r="V146" i="4"/>
  <c r="S658" i="4"/>
  <c r="AA658" i="4"/>
  <c r="Z658" i="4"/>
  <c r="Y658" i="4"/>
  <c r="W658" i="4"/>
  <c r="X658" i="4"/>
  <c r="V658" i="4"/>
  <c r="U658" i="4"/>
  <c r="AD658" i="4"/>
  <c r="AB658" i="4"/>
  <c r="T658" i="4"/>
  <c r="S652" i="4"/>
  <c r="Y652" i="4"/>
  <c r="AD652" i="4"/>
  <c r="X652" i="4"/>
  <c r="W652" i="4"/>
  <c r="V652" i="4"/>
  <c r="U652" i="4"/>
  <c r="AB652" i="4"/>
  <c r="AA652" i="4"/>
  <c r="T652" i="4"/>
  <c r="Z652" i="4"/>
  <c r="S185" i="4"/>
  <c r="X185" i="4"/>
  <c r="W185" i="4"/>
  <c r="T185" i="4"/>
  <c r="V185" i="4"/>
  <c r="U185" i="4"/>
  <c r="AB185" i="4"/>
  <c r="AD185" i="4"/>
  <c r="AA185" i="4"/>
  <c r="Y185" i="4"/>
  <c r="Z185" i="4"/>
  <c r="S298" i="4"/>
  <c r="T298" i="4"/>
  <c r="AA298" i="4"/>
  <c r="X298" i="4"/>
  <c r="Z298" i="4"/>
  <c r="Y298" i="4"/>
  <c r="W298" i="4"/>
  <c r="AD298" i="4"/>
  <c r="V298" i="4"/>
  <c r="U298" i="4"/>
  <c r="AB298" i="4"/>
  <c r="S133" i="4"/>
  <c r="W133" i="4"/>
  <c r="V133" i="4"/>
  <c r="AB133" i="4"/>
  <c r="U133" i="4"/>
  <c r="AA133" i="4"/>
  <c r="T133" i="4"/>
  <c r="AD133" i="4"/>
  <c r="Z133" i="4"/>
  <c r="Y133" i="4"/>
  <c r="X133" i="4"/>
  <c r="S136" i="4"/>
  <c r="X136" i="4"/>
  <c r="V136" i="4"/>
  <c r="AB136" i="4"/>
  <c r="T136" i="4"/>
  <c r="Z136" i="4"/>
  <c r="AA136" i="4"/>
  <c r="U136" i="4"/>
  <c r="Y136" i="4"/>
  <c r="W136" i="4"/>
  <c r="AD136" i="4"/>
  <c r="S209" i="4"/>
  <c r="AB209" i="4"/>
  <c r="Z209" i="4"/>
  <c r="T209" i="4"/>
  <c r="AA209" i="4"/>
  <c r="Y209" i="4"/>
  <c r="AD209" i="4"/>
  <c r="X209" i="4"/>
  <c r="W209" i="4"/>
  <c r="V209" i="4"/>
  <c r="U209" i="4"/>
  <c r="S322" i="4"/>
  <c r="AA322" i="4"/>
  <c r="X322" i="4"/>
  <c r="Z322" i="4"/>
  <c r="Y322" i="4"/>
  <c r="W322" i="4"/>
  <c r="AD322" i="4"/>
  <c r="V322" i="4"/>
  <c r="U322" i="4"/>
  <c r="AB322" i="4"/>
  <c r="T322" i="4"/>
  <c r="S157" i="4"/>
  <c r="W157" i="4"/>
  <c r="AB157" i="4"/>
  <c r="V157" i="4"/>
  <c r="AA157" i="4"/>
  <c r="Y157" i="4"/>
  <c r="AD157" i="4"/>
  <c r="U157" i="4"/>
  <c r="T157" i="4"/>
  <c r="Z157" i="4"/>
  <c r="X157" i="4"/>
  <c r="S352" i="4"/>
  <c r="AB352" i="4"/>
  <c r="V352" i="4"/>
  <c r="T352" i="4"/>
  <c r="U352" i="4"/>
  <c r="AD352" i="4"/>
  <c r="AA352" i="4"/>
  <c r="Z352" i="4"/>
  <c r="Y352" i="4"/>
  <c r="X352" i="4"/>
  <c r="W352" i="4"/>
  <c r="S26" i="4"/>
  <c r="X26" i="4"/>
  <c r="AA26" i="4"/>
  <c r="Z26" i="4"/>
  <c r="Y26" i="4"/>
  <c r="AD26" i="4"/>
  <c r="W26" i="4"/>
  <c r="V26" i="4"/>
  <c r="U26" i="4"/>
  <c r="AB26" i="4"/>
  <c r="T26" i="4"/>
  <c r="S538" i="4"/>
  <c r="Y538" i="4"/>
  <c r="X538" i="4"/>
  <c r="W538" i="4"/>
  <c r="V538" i="4"/>
  <c r="AD538" i="4"/>
  <c r="U538" i="4"/>
  <c r="AB538" i="4"/>
  <c r="T538" i="4"/>
  <c r="AA538" i="4"/>
  <c r="Z538" i="4"/>
  <c r="S333" i="4"/>
  <c r="X333" i="4"/>
  <c r="W333" i="4"/>
  <c r="U333" i="4"/>
  <c r="AB333" i="4"/>
  <c r="T333" i="4"/>
  <c r="AD333" i="4"/>
  <c r="Z333" i="4"/>
  <c r="AA333" i="4"/>
  <c r="Y333" i="4"/>
  <c r="V333" i="4"/>
  <c r="S312" i="4"/>
  <c r="T312" i="4"/>
  <c r="U312" i="4"/>
  <c r="AD312" i="4"/>
  <c r="AA312" i="4"/>
  <c r="Z312" i="4"/>
  <c r="Y312" i="4"/>
  <c r="X312" i="4"/>
  <c r="W312" i="4"/>
  <c r="AB312" i="4"/>
  <c r="V312" i="4"/>
  <c r="S385" i="4"/>
  <c r="T385" i="4"/>
  <c r="AB385" i="4"/>
  <c r="AD385" i="4"/>
  <c r="Z385" i="4"/>
  <c r="Y385" i="4"/>
  <c r="X385" i="4"/>
  <c r="W385" i="4"/>
  <c r="AA385" i="4"/>
  <c r="U385" i="4"/>
  <c r="V385" i="4"/>
  <c r="S498" i="4"/>
  <c r="AB498" i="4"/>
  <c r="T498" i="4"/>
  <c r="AD498" i="4"/>
  <c r="AA498" i="4"/>
  <c r="Z498" i="4"/>
  <c r="Y498" i="4"/>
  <c r="X498" i="4"/>
  <c r="W498" i="4"/>
  <c r="U498" i="4"/>
  <c r="V498" i="4"/>
  <c r="S325" i="4"/>
  <c r="Z325" i="4"/>
  <c r="T325" i="4"/>
  <c r="X325" i="4"/>
  <c r="W325" i="4"/>
  <c r="AD325" i="4"/>
  <c r="AA325" i="4"/>
  <c r="Y325" i="4"/>
  <c r="V325" i="4"/>
  <c r="U325" i="4"/>
  <c r="AB325" i="4"/>
  <c r="S381" i="4"/>
  <c r="X381" i="4"/>
  <c r="U381" i="4"/>
  <c r="T381" i="4"/>
  <c r="AA381" i="4"/>
  <c r="AB381" i="4"/>
  <c r="V381" i="4"/>
  <c r="Z381" i="4"/>
  <c r="Y381" i="4"/>
  <c r="W381" i="4"/>
  <c r="AD381" i="4"/>
  <c r="S219" i="4"/>
  <c r="AB219" i="4"/>
  <c r="T219" i="4"/>
  <c r="AA219" i="4"/>
  <c r="Z219" i="4"/>
  <c r="Y219" i="4"/>
  <c r="V219" i="4"/>
  <c r="X219" i="4"/>
  <c r="W219" i="4"/>
  <c r="U219" i="4"/>
  <c r="AD219" i="4"/>
  <c r="S987" i="4"/>
  <c r="W987" i="4"/>
  <c r="V987" i="4"/>
  <c r="U987" i="4"/>
  <c r="AB987" i="4"/>
  <c r="T987" i="4"/>
  <c r="AA987" i="4"/>
  <c r="Z987" i="4"/>
  <c r="Y987" i="4"/>
  <c r="X987" i="4"/>
  <c r="AD987" i="4"/>
  <c r="S820" i="4"/>
  <c r="V820" i="4"/>
  <c r="U820" i="4"/>
  <c r="T820" i="4"/>
  <c r="AB820" i="4"/>
  <c r="AA820" i="4"/>
  <c r="Z820" i="4"/>
  <c r="W820" i="4"/>
  <c r="Y820" i="4"/>
  <c r="X820" i="4"/>
  <c r="AD820" i="4"/>
  <c r="S277" i="4"/>
  <c r="AA277" i="4"/>
  <c r="X277" i="4"/>
  <c r="W277" i="4"/>
  <c r="V277" i="4"/>
  <c r="U277" i="4"/>
  <c r="AB277" i="4"/>
  <c r="T277" i="4"/>
  <c r="Z277" i="4"/>
  <c r="AD277" i="4"/>
  <c r="Y277" i="4"/>
  <c r="S84" i="4"/>
  <c r="AA84" i="4"/>
  <c r="Z84" i="4"/>
  <c r="Y84" i="4"/>
  <c r="X84" i="4"/>
  <c r="U84" i="4"/>
  <c r="W84" i="4"/>
  <c r="V84" i="4"/>
  <c r="AB84" i="4"/>
  <c r="AD84" i="4"/>
  <c r="T84" i="4"/>
  <c r="S883" i="4"/>
  <c r="U883" i="4"/>
  <c r="AB883" i="4"/>
  <c r="T883" i="4"/>
  <c r="AA883" i="4"/>
  <c r="Y883" i="4"/>
  <c r="Z883" i="4"/>
  <c r="X883" i="4"/>
  <c r="W883" i="4"/>
  <c r="AD883" i="4"/>
  <c r="V883" i="4"/>
  <c r="S716" i="4"/>
  <c r="W716" i="4"/>
  <c r="V716" i="4"/>
  <c r="U716" i="4"/>
  <c r="AB716" i="4"/>
  <c r="AA716" i="4"/>
  <c r="T716" i="4"/>
  <c r="Z716" i="4"/>
  <c r="Y716" i="4"/>
  <c r="AD716" i="4"/>
  <c r="X716" i="4"/>
  <c r="S365" i="4"/>
  <c r="T365" i="4"/>
  <c r="X365" i="4"/>
  <c r="AB365" i="4"/>
  <c r="V365" i="4"/>
  <c r="Z365" i="4"/>
  <c r="Y365" i="4"/>
  <c r="AD365" i="4"/>
  <c r="W365" i="4"/>
  <c r="U365" i="4"/>
  <c r="AA365" i="4"/>
  <c r="S155" i="4"/>
  <c r="T155" i="4"/>
  <c r="AA155" i="4"/>
  <c r="Z155" i="4"/>
  <c r="X155" i="4"/>
  <c r="Y155" i="4"/>
  <c r="W155" i="4"/>
  <c r="U155" i="4"/>
  <c r="AD155" i="4"/>
  <c r="V155" i="4"/>
  <c r="AB155" i="4"/>
  <c r="S971" i="4"/>
  <c r="AE971" i="4" s="1"/>
  <c r="U971" i="4"/>
  <c r="AB971" i="4"/>
  <c r="T971" i="4"/>
  <c r="AA971" i="4"/>
  <c r="Z971" i="4"/>
  <c r="Y971" i="4"/>
  <c r="X971" i="4"/>
  <c r="AD971" i="4"/>
  <c r="W971" i="4"/>
  <c r="V971" i="4"/>
  <c r="S804" i="4"/>
  <c r="T804" i="4"/>
  <c r="AB804" i="4"/>
  <c r="AA804" i="4"/>
  <c r="Z804" i="4"/>
  <c r="W804" i="4"/>
  <c r="Y804" i="4"/>
  <c r="X804" i="4"/>
  <c r="AD804" i="4"/>
  <c r="V804" i="4"/>
  <c r="U804" i="4"/>
  <c r="S389" i="4"/>
  <c r="Y389" i="4"/>
  <c r="X389" i="4"/>
  <c r="V389" i="4"/>
  <c r="W389" i="4"/>
  <c r="U389" i="4"/>
  <c r="AD389" i="4"/>
  <c r="T389" i="4"/>
  <c r="AB389" i="4"/>
  <c r="Z389" i="4"/>
  <c r="AA389" i="4"/>
  <c r="S251" i="4"/>
  <c r="Z251" i="4"/>
  <c r="Y251" i="4"/>
  <c r="V251" i="4"/>
  <c r="X251" i="4"/>
  <c r="W251" i="4"/>
  <c r="U251" i="4"/>
  <c r="AD251" i="4"/>
  <c r="AB251" i="4"/>
  <c r="T251" i="4"/>
  <c r="AA251" i="4"/>
  <c r="S995" i="4"/>
  <c r="Y995" i="4"/>
  <c r="W995" i="4"/>
  <c r="AB995" i="4"/>
  <c r="U995" i="4"/>
  <c r="AA995" i="4"/>
  <c r="Z995" i="4"/>
  <c r="AD995" i="4"/>
  <c r="X995" i="4"/>
  <c r="V995" i="4"/>
  <c r="T995" i="4"/>
  <c r="S828" i="4"/>
  <c r="V828" i="4"/>
  <c r="AA828" i="4"/>
  <c r="U828" i="4"/>
  <c r="W828" i="4"/>
  <c r="T828" i="4"/>
  <c r="AB828" i="4"/>
  <c r="AD828" i="4"/>
  <c r="Z828" i="4"/>
  <c r="Y828" i="4"/>
  <c r="X828" i="4"/>
  <c r="S413" i="4"/>
  <c r="AA413" i="4"/>
  <c r="AB413" i="4"/>
  <c r="V413" i="4"/>
  <c r="Z413" i="4"/>
  <c r="Y413" i="4"/>
  <c r="AD413" i="4"/>
  <c r="X413" i="4"/>
  <c r="W413" i="4"/>
  <c r="U413" i="4"/>
  <c r="T413" i="4"/>
  <c r="S347" i="4"/>
  <c r="Y347" i="4"/>
  <c r="V347" i="4"/>
  <c r="X347" i="4"/>
  <c r="W347" i="4"/>
  <c r="U347" i="4"/>
  <c r="AD347" i="4"/>
  <c r="AB347" i="4"/>
  <c r="T347" i="4"/>
  <c r="AA347" i="4"/>
  <c r="Z347" i="4"/>
  <c r="S1019" i="4"/>
  <c r="Y1019" i="4"/>
  <c r="Z1019" i="4"/>
  <c r="U1019" i="4"/>
  <c r="X1019" i="4"/>
  <c r="W1019" i="4"/>
  <c r="AD1019" i="4"/>
  <c r="V1019" i="4"/>
  <c r="T1019" i="4"/>
  <c r="AB1019" i="4"/>
  <c r="AA1019" i="4"/>
  <c r="S852" i="4"/>
  <c r="Y852" i="4"/>
  <c r="W852" i="4"/>
  <c r="X852" i="4"/>
  <c r="V852" i="4"/>
  <c r="U852" i="4"/>
  <c r="AD852" i="4"/>
  <c r="AB852" i="4"/>
  <c r="T852" i="4"/>
  <c r="AA852" i="4"/>
  <c r="Z852" i="4"/>
  <c r="S565" i="4"/>
  <c r="AA565" i="4"/>
  <c r="Z565" i="4"/>
  <c r="Y565" i="4"/>
  <c r="X565" i="4"/>
  <c r="AD565" i="4"/>
  <c r="W565" i="4"/>
  <c r="V565" i="4"/>
  <c r="U565" i="4"/>
  <c r="AB565" i="4"/>
  <c r="T565" i="4"/>
  <c r="S638" i="4"/>
  <c r="W638" i="4"/>
  <c r="X638" i="4"/>
  <c r="V638" i="4"/>
  <c r="U638" i="4"/>
  <c r="AD638" i="4"/>
  <c r="AB638" i="4"/>
  <c r="T638" i="4"/>
  <c r="AA638" i="4"/>
  <c r="Z638" i="4"/>
  <c r="Y638" i="4"/>
  <c r="S284" i="4"/>
  <c r="AB284" i="4"/>
  <c r="V284" i="4"/>
  <c r="T284" i="4"/>
  <c r="U284" i="4"/>
  <c r="AD284" i="4"/>
  <c r="AA284" i="4"/>
  <c r="Z284" i="4"/>
  <c r="Y284" i="4"/>
  <c r="X284" i="4"/>
  <c r="W284" i="4"/>
  <c r="S555" i="4"/>
  <c r="AB555" i="4"/>
  <c r="V555" i="4"/>
  <c r="W555" i="4"/>
  <c r="AD555" i="4"/>
  <c r="U555" i="4"/>
  <c r="T555" i="4"/>
  <c r="Z555" i="4"/>
  <c r="Y555" i="4"/>
  <c r="X555" i="4"/>
  <c r="AA555" i="4"/>
  <c r="S653" i="4"/>
  <c r="X653" i="4"/>
  <c r="W653" i="4"/>
  <c r="AD653" i="4"/>
  <c r="V653" i="4"/>
  <c r="U653" i="4"/>
  <c r="AB653" i="4"/>
  <c r="T653" i="4"/>
  <c r="AA653" i="4"/>
  <c r="Y653" i="4"/>
  <c r="Z653" i="4"/>
  <c r="S747" i="4"/>
  <c r="AB747" i="4"/>
  <c r="T747" i="4"/>
  <c r="AD747" i="4"/>
  <c r="AA747" i="4"/>
  <c r="Z747" i="4"/>
  <c r="Y747" i="4"/>
  <c r="X747" i="4"/>
  <c r="W747" i="4"/>
  <c r="U747" i="4"/>
  <c r="V747" i="4"/>
  <c r="S512" i="4"/>
  <c r="X512" i="4"/>
  <c r="W512" i="4"/>
  <c r="AD512" i="4"/>
  <c r="V512" i="4"/>
  <c r="U512" i="4"/>
  <c r="AB512" i="4"/>
  <c r="T512" i="4"/>
  <c r="AA512" i="4"/>
  <c r="Y512" i="4"/>
  <c r="Z512" i="4"/>
  <c r="S805" i="4"/>
  <c r="AA805" i="4"/>
  <c r="U805" i="4"/>
  <c r="X805" i="4"/>
  <c r="AD805" i="4"/>
  <c r="W805" i="4"/>
  <c r="V805" i="4"/>
  <c r="T805" i="4"/>
  <c r="AB805" i="4"/>
  <c r="Y805" i="4"/>
  <c r="Z805" i="4"/>
  <c r="S719" i="4"/>
  <c r="T719" i="4"/>
  <c r="AD719" i="4"/>
  <c r="Z719" i="4"/>
  <c r="Y719" i="4"/>
  <c r="X719" i="4"/>
  <c r="W719" i="4"/>
  <c r="U719" i="4"/>
  <c r="V719" i="4"/>
  <c r="AB719" i="4"/>
  <c r="AA719" i="4"/>
  <c r="S667" i="4"/>
  <c r="T667" i="4"/>
  <c r="AD667" i="4"/>
  <c r="Z667" i="4"/>
  <c r="Y667" i="4"/>
  <c r="X667" i="4"/>
  <c r="W667" i="4"/>
  <c r="U667" i="4"/>
  <c r="V667" i="4"/>
  <c r="AB667" i="4"/>
  <c r="AA667" i="4"/>
  <c r="S1331" i="4"/>
  <c r="W1331" i="4"/>
  <c r="AD1331" i="4"/>
  <c r="U1331" i="4"/>
  <c r="AB1331" i="4"/>
  <c r="T1331" i="4"/>
  <c r="AA1331" i="4"/>
  <c r="Y1331" i="4"/>
  <c r="Z1331" i="4"/>
  <c r="X1331" i="4"/>
  <c r="V1331" i="4"/>
  <c r="S36" i="4"/>
  <c r="AB36" i="4"/>
  <c r="Z36" i="4"/>
  <c r="Y36" i="4"/>
  <c r="X36" i="4"/>
  <c r="V36" i="4"/>
  <c r="W36" i="4"/>
  <c r="AA36" i="4"/>
  <c r="T36" i="4"/>
  <c r="AD36" i="4"/>
  <c r="U36" i="4"/>
  <c r="S871" i="4"/>
  <c r="V871" i="4"/>
  <c r="AB871" i="4"/>
  <c r="T871" i="4"/>
  <c r="AA871" i="4"/>
  <c r="Y871" i="4"/>
  <c r="Z871" i="4"/>
  <c r="X871" i="4"/>
  <c r="W871" i="4"/>
  <c r="AD871" i="4"/>
  <c r="U871" i="4"/>
  <c r="S920" i="4"/>
  <c r="AB920" i="4"/>
  <c r="AA920" i="4"/>
  <c r="Z920" i="4"/>
  <c r="Y920" i="4"/>
  <c r="W920" i="4"/>
  <c r="X920" i="4"/>
  <c r="V920" i="4"/>
  <c r="U920" i="4"/>
  <c r="AD920" i="4"/>
  <c r="T920" i="4"/>
  <c r="S608" i="4"/>
  <c r="X608" i="4"/>
  <c r="W608" i="4"/>
  <c r="V608" i="4"/>
  <c r="AB608" i="4"/>
  <c r="AA608" i="4"/>
  <c r="T608" i="4"/>
  <c r="Z608" i="4"/>
  <c r="Y608" i="4"/>
  <c r="AD608" i="4"/>
  <c r="U608" i="4"/>
  <c r="S132" i="4"/>
  <c r="AA132" i="4"/>
  <c r="Y132" i="4"/>
  <c r="X132" i="4"/>
  <c r="U132" i="4"/>
  <c r="W132" i="4"/>
  <c r="V132" i="4"/>
  <c r="AB132" i="4"/>
  <c r="AD132" i="4"/>
  <c r="T132" i="4"/>
  <c r="Z132" i="4"/>
  <c r="S895" i="4"/>
  <c r="AE895" i="4" s="1"/>
  <c r="U895" i="4"/>
  <c r="T895" i="4"/>
  <c r="AA895" i="4"/>
  <c r="Y895" i="4"/>
  <c r="Z895" i="4"/>
  <c r="X895" i="4"/>
  <c r="W895" i="4"/>
  <c r="AD895" i="4"/>
  <c r="V895" i="4"/>
  <c r="AB895" i="4"/>
  <c r="S958" i="4"/>
  <c r="W958" i="4"/>
  <c r="U958" i="4"/>
  <c r="AB958" i="4"/>
  <c r="AA958" i="4"/>
  <c r="T958" i="4"/>
  <c r="Z958" i="4"/>
  <c r="Y958" i="4"/>
  <c r="AD958" i="4"/>
  <c r="X958" i="4"/>
  <c r="V958" i="4"/>
  <c r="S668" i="4"/>
  <c r="W668" i="4"/>
  <c r="U668" i="4"/>
  <c r="AB668" i="4"/>
  <c r="AA668" i="4"/>
  <c r="T668" i="4"/>
  <c r="Z668" i="4"/>
  <c r="Y668" i="4"/>
  <c r="AD668" i="4"/>
  <c r="X668" i="4"/>
  <c r="V668" i="4"/>
  <c r="S227" i="4"/>
  <c r="AA227" i="4"/>
  <c r="Y227" i="4"/>
  <c r="V227" i="4"/>
  <c r="X227" i="4"/>
  <c r="W227" i="4"/>
  <c r="U227" i="4"/>
  <c r="AD227" i="4"/>
  <c r="AB227" i="4"/>
  <c r="T227" i="4"/>
  <c r="Z227" i="4"/>
  <c r="S855" i="4"/>
  <c r="AB855" i="4"/>
  <c r="AA855" i="4"/>
  <c r="Y855" i="4"/>
  <c r="Z855" i="4"/>
  <c r="X855" i="4"/>
  <c r="W855" i="4"/>
  <c r="AD855" i="4"/>
  <c r="V855" i="4"/>
  <c r="U855" i="4"/>
  <c r="T855" i="4"/>
  <c r="S894" i="4"/>
  <c r="V894" i="4"/>
  <c r="AB894" i="4"/>
  <c r="AA894" i="4"/>
  <c r="T894" i="4"/>
  <c r="Z894" i="4"/>
  <c r="Y894" i="4"/>
  <c r="AD894" i="4"/>
  <c r="X894" i="4"/>
  <c r="W894" i="4"/>
  <c r="U894" i="4"/>
  <c r="S566" i="4"/>
  <c r="T566" i="4"/>
  <c r="Z566" i="4"/>
  <c r="U566" i="4"/>
  <c r="X566" i="4"/>
  <c r="Y566" i="4"/>
  <c r="W566" i="4"/>
  <c r="AD566" i="4"/>
  <c r="V566" i="4"/>
  <c r="AB566" i="4"/>
  <c r="AA566" i="4"/>
  <c r="S43" i="4"/>
  <c r="X43" i="4"/>
  <c r="U43" i="4"/>
  <c r="Z43" i="4"/>
  <c r="V43" i="4"/>
  <c r="T43" i="4"/>
  <c r="AD43" i="4"/>
  <c r="AB43" i="4"/>
  <c r="AA43" i="4"/>
  <c r="Y43" i="4"/>
  <c r="W43" i="4"/>
  <c r="S943" i="4"/>
  <c r="T943" i="4"/>
  <c r="Y943" i="4"/>
  <c r="Z943" i="4"/>
  <c r="X943" i="4"/>
  <c r="W943" i="4"/>
  <c r="AD943" i="4"/>
  <c r="V943" i="4"/>
  <c r="U943" i="4"/>
  <c r="AB943" i="4"/>
  <c r="AA943" i="4"/>
  <c r="S1022" i="4"/>
  <c r="T1022" i="4"/>
  <c r="AB1022" i="4"/>
  <c r="W1022" i="4"/>
  <c r="Z1022" i="4"/>
  <c r="Y1022" i="4"/>
  <c r="AD1022" i="4"/>
  <c r="X1022" i="4"/>
  <c r="V1022" i="4"/>
  <c r="U1022" i="4"/>
  <c r="AA1022" i="4"/>
  <c r="S754" i="4"/>
  <c r="Z754" i="4"/>
  <c r="W754" i="4"/>
  <c r="X754" i="4"/>
  <c r="V754" i="4"/>
  <c r="U754" i="4"/>
  <c r="AD754" i="4"/>
  <c r="AB754" i="4"/>
  <c r="T754" i="4"/>
  <c r="AA754" i="4"/>
  <c r="Y754" i="4"/>
  <c r="S395" i="4"/>
  <c r="W395" i="4"/>
  <c r="AA395" i="4"/>
  <c r="Y395" i="4"/>
  <c r="AD395" i="4"/>
  <c r="X395" i="4"/>
  <c r="V395" i="4"/>
  <c r="U395" i="4"/>
  <c r="T395" i="4"/>
  <c r="Z395" i="4"/>
  <c r="AB395" i="4"/>
  <c r="S1031" i="4"/>
  <c r="Y1031" i="4"/>
  <c r="V1031" i="4"/>
  <c r="T1031" i="4"/>
  <c r="AD1031" i="4"/>
  <c r="AB1031" i="4"/>
  <c r="AA1031" i="4"/>
  <c r="Z1031" i="4"/>
  <c r="X1031" i="4"/>
  <c r="U1031" i="4"/>
  <c r="W1031" i="4"/>
  <c r="S1131" i="4"/>
  <c r="X1131" i="4"/>
  <c r="U1131" i="4"/>
  <c r="AB1131" i="4"/>
  <c r="AD1131" i="4"/>
  <c r="T1131" i="4"/>
  <c r="AA1131" i="4"/>
  <c r="Z1131" i="4"/>
  <c r="Y1131" i="4"/>
  <c r="W1131" i="4"/>
  <c r="V1131" i="4"/>
  <c r="S896" i="4"/>
  <c r="Y896" i="4"/>
  <c r="V896" i="4"/>
  <c r="U896" i="4"/>
  <c r="AD896" i="4"/>
  <c r="AB896" i="4"/>
  <c r="T896" i="4"/>
  <c r="AA896" i="4"/>
  <c r="Z896" i="4"/>
  <c r="X896" i="4"/>
  <c r="W896" i="4"/>
  <c r="S695" i="4"/>
  <c r="AB695" i="4"/>
  <c r="AA695" i="4"/>
  <c r="Z695" i="4"/>
  <c r="Y695" i="4"/>
  <c r="X695" i="4"/>
  <c r="W695" i="4"/>
  <c r="U695" i="4"/>
  <c r="V695" i="4"/>
  <c r="T695" i="4"/>
  <c r="AD695" i="4"/>
  <c r="S604" i="4"/>
  <c r="AA604" i="4"/>
  <c r="Y604" i="4"/>
  <c r="X604" i="4"/>
  <c r="W604" i="4"/>
  <c r="V604" i="4"/>
  <c r="AB604" i="4"/>
  <c r="U604" i="4"/>
  <c r="T604" i="4"/>
  <c r="Z604" i="4"/>
  <c r="AD604" i="4"/>
  <c r="S1307" i="4"/>
  <c r="U1307" i="4"/>
  <c r="AB1307" i="4"/>
  <c r="AA1307" i="4"/>
  <c r="X1307" i="4"/>
  <c r="W1307" i="4"/>
  <c r="Z1307" i="4"/>
  <c r="V1307" i="4"/>
  <c r="Y1307" i="4"/>
  <c r="T1307" i="4"/>
  <c r="AD1307" i="4"/>
  <c r="S1132" i="4"/>
  <c r="Z1132" i="4"/>
  <c r="AB1132" i="4"/>
  <c r="T1132" i="4"/>
  <c r="AD1132" i="4"/>
  <c r="AA1132" i="4"/>
  <c r="Y1132" i="4"/>
  <c r="X1132" i="4"/>
  <c r="W1132" i="4"/>
  <c r="V1132" i="4"/>
  <c r="U1132" i="4"/>
  <c r="S1143" i="4"/>
  <c r="AB1143" i="4"/>
  <c r="AD1143" i="4"/>
  <c r="T1143" i="4"/>
  <c r="AA1143" i="4"/>
  <c r="Z1143" i="4"/>
  <c r="Y1143" i="4"/>
  <c r="X1143" i="4"/>
  <c r="V1143" i="4"/>
  <c r="W1143" i="4"/>
  <c r="U1143" i="4"/>
  <c r="S877" i="4"/>
  <c r="T877" i="4"/>
  <c r="AD877" i="4"/>
  <c r="AA877" i="4"/>
  <c r="Z877" i="4"/>
  <c r="Y877" i="4"/>
  <c r="X877" i="4"/>
  <c r="W877" i="4"/>
  <c r="U877" i="4"/>
  <c r="V877" i="4"/>
  <c r="AB877" i="4"/>
  <c r="S1604" i="4"/>
  <c r="U1604" i="4"/>
  <c r="AD1604" i="4"/>
  <c r="T1604" i="4"/>
  <c r="AB1604" i="4"/>
  <c r="Z1604" i="4"/>
  <c r="Y1604" i="4"/>
  <c r="W1604" i="4"/>
  <c r="X1604" i="4"/>
  <c r="AA1604" i="4"/>
  <c r="V1604" i="4"/>
  <c r="S1148" i="4"/>
  <c r="X1148" i="4"/>
  <c r="T1148" i="4"/>
  <c r="AA1148" i="4"/>
  <c r="Z1148" i="4"/>
  <c r="Y1148" i="4"/>
  <c r="W1148" i="4"/>
  <c r="V1148" i="4"/>
  <c r="U1148" i="4"/>
  <c r="AD1148" i="4"/>
  <c r="AB1148" i="4"/>
  <c r="S1102" i="4"/>
  <c r="U1102" i="4"/>
  <c r="AB1102" i="4"/>
  <c r="T1102" i="4"/>
  <c r="AA1102" i="4"/>
  <c r="Z1102" i="4"/>
  <c r="X1102" i="4"/>
  <c r="Y1102" i="4"/>
  <c r="W1102" i="4"/>
  <c r="V1102" i="4"/>
  <c r="AD1102" i="4"/>
  <c r="S774" i="4"/>
  <c r="U774" i="4"/>
  <c r="AB774" i="4"/>
  <c r="T774" i="4"/>
  <c r="AA774" i="4"/>
  <c r="Y774" i="4"/>
  <c r="Z774" i="4"/>
  <c r="X774" i="4"/>
  <c r="V774" i="4"/>
  <c r="W774" i="4"/>
  <c r="AD774" i="4"/>
  <c r="S1564" i="4"/>
  <c r="X1564" i="4"/>
  <c r="V1564" i="4"/>
  <c r="U1564" i="4"/>
  <c r="T1564" i="4"/>
  <c r="W1564" i="4"/>
  <c r="AB1564" i="4"/>
  <c r="AA1564" i="4"/>
  <c r="Z1564" i="4"/>
  <c r="Y1564" i="4"/>
  <c r="AD1564" i="4"/>
  <c r="S1236" i="4"/>
  <c r="Y1236" i="4"/>
  <c r="X1236" i="4"/>
  <c r="W1236" i="4"/>
  <c r="V1236" i="4"/>
  <c r="AB1236" i="4"/>
  <c r="U1236" i="4"/>
  <c r="T1236" i="4"/>
  <c r="AA1236" i="4"/>
  <c r="AD1236" i="4"/>
  <c r="Z1236" i="4"/>
  <c r="S1191" i="4"/>
  <c r="AA1191" i="4"/>
  <c r="Z1191" i="4"/>
  <c r="Y1191" i="4"/>
  <c r="X1191" i="4"/>
  <c r="V1191" i="4"/>
  <c r="W1191" i="4"/>
  <c r="U1191" i="4"/>
  <c r="AB1191" i="4"/>
  <c r="AD1191" i="4"/>
  <c r="T1191" i="4"/>
  <c r="S993" i="4"/>
  <c r="AB993" i="4"/>
  <c r="Z993" i="4"/>
  <c r="U993" i="4"/>
  <c r="AA993" i="4"/>
  <c r="X993" i="4"/>
  <c r="Y993" i="4"/>
  <c r="W993" i="4"/>
  <c r="V993" i="4"/>
  <c r="AD993" i="4"/>
  <c r="T993" i="4"/>
  <c r="S1652" i="4"/>
  <c r="AA1652" i="4"/>
  <c r="Z1652" i="4"/>
  <c r="Y1652" i="4"/>
  <c r="X1652" i="4"/>
  <c r="V1652" i="4"/>
  <c r="W1652" i="4"/>
  <c r="U1652" i="4"/>
  <c r="AB1652" i="4"/>
  <c r="AD1652" i="4"/>
  <c r="T1652" i="4"/>
  <c r="S532" i="4"/>
  <c r="U532" i="4"/>
  <c r="AB532" i="4"/>
  <c r="T532" i="4"/>
  <c r="AA532" i="4"/>
  <c r="Z532" i="4"/>
  <c r="Y532" i="4"/>
  <c r="X532" i="4"/>
  <c r="AD532" i="4"/>
  <c r="W532" i="4"/>
  <c r="V532" i="4"/>
  <c r="S1279" i="4"/>
  <c r="AB1279" i="4"/>
  <c r="T1279" i="4"/>
  <c r="Z1279" i="4"/>
  <c r="AA1279" i="4"/>
  <c r="Y1279" i="4"/>
  <c r="X1279" i="4"/>
  <c r="W1279" i="4"/>
  <c r="AD1279" i="4"/>
  <c r="U1279" i="4"/>
  <c r="V1279" i="4"/>
  <c r="S1161" i="4"/>
  <c r="AE1161" i="4" s="1"/>
  <c r="U1161" i="4"/>
  <c r="AB1161" i="4"/>
  <c r="T1161" i="4"/>
  <c r="Z1161" i="4"/>
  <c r="AA1161" i="4"/>
  <c r="Y1161" i="4"/>
  <c r="X1161" i="4"/>
  <c r="AD1161" i="4"/>
  <c r="W1161" i="4"/>
  <c r="V1161" i="4"/>
  <c r="S1740" i="4"/>
  <c r="Z1740" i="4"/>
  <c r="Y1740" i="4"/>
  <c r="X1740" i="4"/>
  <c r="V1740" i="4"/>
  <c r="W1740" i="4"/>
  <c r="U1740" i="4"/>
  <c r="AB1740" i="4"/>
  <c r="AD1740" i="4"/>
  <c r="T1740" i="4"/>
  <c r="AA1740" i="4"/>
  <c r="S837" i="4"/>
  <c r="AB837" i="4"/>
  <c r="Y837" i="4"/>
  <c r="AA837" i="4"/>
  <c r="U837" i="4"/>
  <c r="Z837" i="4"/>
  <c r="X837" i="4"/>
  <c r="AD837" i="4"/>
  <c r="W837" i="4"/>
  <c r="V837" i="4"/>
  <c r="T837" i="4"/>
  <c r="S76" i="4"/>
  <c r="Y76" i="4"/>
  <c r="X76" i="4"/>
  <c r="U76" i="4"/>
  <c r="W76" i="4"/>
  <c r="V76" i="4"/>
  <c r="AB76" i="4"/>
  <c r="AD76" i="4"/>
  <c r="T76" i="4"/>
  <c r="AA76" i="4"/>
  <c r="Z76" i="4"/>
  <c r="S1380" i="4"/>
  <c r="Z1380" i="4"/>
  <c r="Y1380" i="4"/>
  <c r="W1380" i="4"/>
  <c r="X1380" i="4"/>
  <c r="V1380" i="4"/>
  <c r="U1380" i="4"/>
  <c r="AD1380" i="4"/>
  <c r="AB1380" i="4"/>
  <c r="T1380" i="4"/>
  <c r="AA1380" i="4"/>
  <c r="S736" i="4"/>
  <c r="U736" i="4"/>
  <c r="AB736" i="4"/>
  <c r="AA736" i="4"/>
  <c r="T736" i="4"/>
  <c r="Z736" i="4"/>
  <c r="Y736" i="4"/>
  <c r="AD736" i="4"/>
  <c r="X736" i="4"/>
  <c r="W736" i="4"/>
  <c r="V736" i="4"/>
  <c r="S974" i="4"/>
  <c r="AB974" i="4"/>
  <c r="U974" i="4"/>
  <c r="T974" i="4"/>
  <c r="AA974" i="4"/>
  <c r="Z974" i="4"/>
  <c r="AD974" i="4"/>
  <c r="Y974" i="4"/>
  <c r="X974" i="4"/>
  <c r="W974" i="4"/>
  <c r="V974" i="4"/>
  <c r="S422" i="4"/>
  <c r="W422" i="4"/>
  <c r="U422" i="4"/>
  <c r="V422" i="4"/>
  <c r="AB422" i="4"/>
  <c r="T422" i="4"/>
  <c r="AD422" i="4"/>
  <c r="AA422" i="4"/>
  <c r="Z422" i="4"/>
  <c r="Y422" i="4"/>
  <c r="X422" i="4"/>
  <c r="S1468" i="4"/>
  <c r="Y1468" i="4"/>
  <c r="W1468" i="4"/>
  <c r="X1468" i="4"/>
  <c r="V1468" i="4"/>
  <c r="U1468" i="4"/>
  <c r="AD1468" i="4"/>
  <c r="AB1468" i="4"/>
  <c r="T1468" i="4"/>
  <c r="AA1468" i="4"/>
  <c r="Z1468" i="4"/>
  <c r="S961" i="4"/>
  <c r="W961" i="4"/>
  <c r="U961" i="4"/>
  <c r="V961" i="4"/>
  <c r="AB961" i="4"/>
  <c r="T961" i="4"/>
  <c r="AD961" i="4"/>
  <c r="AA961" i="4"/>
  <c r="Z961" i="4"/>
  <c r="Y961" i="4"/>
  <c r="X961" i="4"/>
  <c r="S1159" i="4"/>
  <c r="V1159" i="4"/>
  <c r="W1159" i="4"/>
  <c r="U1159" i="4"/>
  <c r="AB1159" i="4"/>
  <c r="AD1159" i="4"/>
  <c r="T1159" i="4"/>
  <c r="AA1159" i="4"/>
  <c r="Z1159" i="4"/>
  <c r="Y1159" i="4"/>
  <c r="X1159" i="4"/>
  <c r="S917" i="4"/>
  <c r="U917" i="4"/>
  <c r="V917" i="4"/>
  <c r="AB917" i="4"/>
  <c r="T917" i="4"/>
  <c r="AD917" i="4"/>
  <c r="AA917" i="4"/>
  <c r="Z917" i="4"/>
  <c r="Y917" i="4"/>
  <c r="X917" i="4"/>
  <c r="W917" i="4"/>
  <c r="S1620" i="4"/>
  <c r="V1620" i="4"/>
  <c r="W1620" i="4"/>
  <c r="U1620" i="4"/>
  <c r="AB1620" i="4"/>
  <c r="AD1620" i="4"/>
  <c r="T1620" i="4"/>
  <c r="AA1620" i="4"/>
  <c r="Z1620" i="4"/>
  <c r="Y1620" i="4"/>
  <c r="X1620" i="4"/>
  <c r="S616" i="4"/>
  <c r="AA616" i="4"/>
  <c r="Z616" i="4"/>
  <c r="AD616" i="4"/>
  <c r="Y616" i="4"/>
  <c r="X616" i="4"/>
  <c r="V616" i="4"/>
  <c r="W616" i="4"/>
  <c r="AB616" i="4"/>
  <c r="U616" i="4"/>
  <c r="T616" i="4"/>
  <c r="S1311" i="4"/>
  <c r="W1311" i="4"/>
  <c r="V1311" i="4"/>
  <c r="AD1311" i="4"/>
  <c r="U1311" i="4"/>
  <c r="T1311" i="4"/>
  <c r="AB1311" i="4"/>
  <c r="AA1311" i="4"/>
  <c r="Z1311" i="4"/>
  <c r="X1311" i="4"/>
  <c r="Y1311" i="4"/>
  <c r="S1213" i="4"/>
  <c r="Y1213" i="4"/>
  <c r="X1213" i="4"/>
  <c r="AD1213" i="4"/>
  <c r="W1213" i="4"/>
  <c r="V1213" i="4"/>
  <c r="U1213" i="4"/>
  <c r="AB1213" i="4"/>
  <c r="T1213" i="4"/>
  <c r="Z1213" i="4"/>
  <c r="AA1213" i="4"/>
  <c r="S1772" i="4"/>
  <c r="U1772" i="4"/>
  <c r="AB1772" i="4"/>
  <c r="AD1772" i="4"/>
  <c r="T1772" i="4"/>
  <c r="AA1772" i="4"/>
  <c r="Z1772" i="4"/>
  <c r="Y1772" i="4"/>
  <c r="X1772" i="4"/>
  <c r="V1772" i="4"/>
  <c r="W1772" i="4"/>
  <c r="S1445" i="4"/>
  <c r="T1445" i="4"/>
  <c r="AD1445" i="4"/>
  <c r="AA1445" i="4"/>
  <c r="Z1445" i="4"/>
  <c r="Y1445" i="4"/>
  <c r="X1445" i="4"/>
  <c r="W1445" i="4"/>
  <c r="U1445" i="4"/>
  <c r="V1445" i="4"/>
  <c r="AB1445" i="4"/>
  <c r="S1036" i="4"/>
  <c r="X1036" i="4"/>
  <c r="AD1036" i="4"/>
  <c r="V1036" i="4"/>
  <c r="U1036" i="4"/>
  <c r="T1036" i="4"/>
  <c r="AB1036" i="4"/>
  <c r="W1036" i="4"/>
  <c r="Z1036" i="4"/>
  <c r="AA1036" i="4"/>
  <c r="Y1036" i="4"/>
  <c r="S1672" i="4"/>
  <c r="AB1672" i="4"/>
  <c r="AD1672" i="4"/>
  <c r="T1672" i="4"/>
  <c r="AA1672" i="4"/>
  <c r="Z1672" i="4"/>
  <c r="Y1672" i="4"/>
  <c r="X1672" i="4"/>
  <c r="V1672" i="4"/>
  <c r="W1672" i="4"/>
  <c r="U1672" i="4"/>
  <c r="S1601" i="4"/>
  <c r="AB1601" i="4"/>
  <c r="AD1601" i="4"/>
  <c r="AA1601" i="4"/>
  <c r="Z1601" i="4"/>
  <c r="X1601" i="4"/>
  <c r="W1601" i="4"/>
  <c r="U1601" i="4"/>
  <c r="V1601" i="4"/>
  <c r="Y1601" i="4"/>
  <c r="T1601" i="4"/>
  <c r="S1469" i="4"/>
  <c r="AA1469" i="4"/>
  <c r="Z1469" i="4"/>
  <c r="Y1469" i="4"/>
  <c r="X1469" i="4"/>
  <c r="W1469" i="4"/>
  <c r="U1469" i="4"/>
  <c r="V1469" i="4"/>
  <c r="AB1469" i="4"/>
  <c r="T1469" i="4"/>
  <c r="AD1469" i="4"/>
  <c r="S1085" i="4"/>
  <c r="W1085" i="4"/>
  <c r="V1085" i="4"/>
  <c r="U1085" i="4"/>
  <c r="AB1085" i="4"/>
  <c r="T1085" i="4"/>
  <c r="Z1085" i="4"/>
  <c r="AA1085" i="4"/>
  <c r="Y1085" i="4"/>
  <c r="X1085" i="4"/>
  <c r="AD1085" i="4"/>
  <c r="S1696" i="4"/>
  <c r="T1696" i="4"/>
  <c r="AA1696" i="4"/>
  <c r="Z1696" i="4"/>
  <c r="Y1696" i="4"/>
  <c r="X1696" i="4"/>
  <c r="V1696" i="4"/>
  <c r="W1696" i="4"/>
  <c r="U1696" i="4"/>
  <c r="AB1696" i="4"/>
  <c r="AD1696" i="4"/>
  <c r="S1635" i="4"/>
  <c r="U1635" i="4"/>
  <c r="AB1635" i="4"/>
  <c r="T1635" i="4"/>
  <c r="AA1635" i="4"/>
  <c r="Z1635" i="4"/>
  <c r="X1635" i="4"/>
  <c r="Y1635" i="4"/>
  <c r="W1635" i="4"/>
  <c r="V1635" i="4"/>
  <c r="AD1635" i="4"/>
  <c r="S268" i="4"/>
  <c r="Z268" i="4"/>
  <c r="Y268" i="4"/>
  <c r="X268" i="4"/>
  <c r="W268" i="4"/>
  <c r="AB268" i="4"/>
  <c r="V268" i="4"/>
  <c r="T268" i="4"/>
  <c r="U268" i="4"/>
  <c r="AD268" i="4"/>
  <c r="AA268" i="4"/>
  <c r="S1321" i="4"/>
  <c r="Z1321" i="4"/>
  <c r="Y1321" i="4"/>
  <c r="X1321" i="4"/>
  <c r="W1321" i="4"/>
  <c r="U1321" i="4"/>
  <c r="V1321" i="4"/>
  <c r="AB1321" i="4"/>
  <c r="T1321" i="4"/>
  <c r="AD1321" i="4"/>
  <c r="AA1321" i="4"/>
  <c r="S801" i="4"/>
  <c r="AB801" i="4"/>
  <c r="AA801" i="4"/>
  <c r="Z801" i="4"/>
  <c r="Y801" i="4"/>
  <c r="X801" i="4"/>
  <c r="U801" i="4"/>
  <c r="W801" i="4"/>
  <c r="V801" i="4"/>
  <c r="AD801" i="4"/>
  <c r="T801" i="4"/>
  <c r="S1811" i="4"/>
  <c r="X1811" i="4"/>
  <c r="Y1811" i="4"/>
  <c r="W1811" i="4"/>
  <c r="V1811" i="4"/>
  <c r="AD1811" i="4"/>
  <c r="U1811" i="4"/>
  <c r="AB1811" i="4"/>
  <c r="AA1811" i="4"/>
  <c r="Z1811" i="4"/>
  <c r="T1811" i="4"/>
  <c r="S468" i="4"/>
  <c r="AB468" i="4"/>
  <c r="T468" i="4"/>
  <c r="AA468" i="4"/>
  <c r="Y468" i="4"/>
  <c r="Z468" i="4"/>
  <c r="X468" i="4"/>
  <c r="W468" i="4"/>
  <c r="AD468" i="4"/>
  <c r="V468" i="4"/>
  <c r="U468" i="4"/>
  <c r="S1353" i="4"/>
  <c r="Y1353" i="4"/>
  <c r="X1353" i="4"/>
  <c r="W1353" i="4"/>
  <c r="U1353" i="4"/>
  <c r="V1353" i="4"/>
  <c r="AB1353" i="4"/>
  <c r="T1353" i="4"/>
  <c r="AD1353" i="4"/>
  <c r="AA1353" i="4"/>
  <c r="Z1353" i="4"/>
  <c r="S902" i="4"/>
  <c r="V902" i="4"/>
  <c r="U902" i="4"/>
  <c r="AB902" i="4"/>
  <c r="AA902" i="4"/>
  <c r="T902" i="4"/>
  <c r="Z902" i="4"/>
  <c r="Y902" i="4"/>
  <c r="AD902" i="4"/>
  <c r="X902" i="4"/>
  <c r="W902" i="4"/>
  <c r="S1150" i="4"/>
  <c r="AA1150" i="4"/>
  <c r="Z1150" i="4"/>
  <c r="X1150" i="4"/>
  <c r="Y1150" i="4"/>
  <c r="W1150" i="4"/>
  <c r="V1150" i="4"/>
  <c r="AD1150" i="4"/>
  <c r="U1150" i="4"/>
  <c r="AB1150" i="4"/>
  <c r="T1150" i="4"/>
  <c r="S636" i="4"/>
  <c r="U636" i="4"/>
  <c r="AB636" i="4"/>
  <c r="AA636" i="4"/>
  <c r="T636" i="4"/>
  <c r="Z636" i="4"/>
  <c r="Y636" i="4"/>
  <c r="AD636" i="4"/>
  <c r="X636" i="4"/>
  <c r="W636" i="4"/>
  <c r="V636" i="4"/>
  <c r="S1448" i="4"/>
  <c r="Z1448" i="4"/>
  <c r="Y1448" i="4"/>
  <c r="W1448" i="4"/>
  <c r="X1448" i="4"/>
  <c r="V1448" i="4"/>
  <c r="U1448" i="4"/>
  <c r="AD1448" i="4"/>
  <c r="AB1448" i="4"/>
  <c r="T1448" i="4"/>
  <c r="AA1448" i="4"/>
  <c r="S1184" i="4"/>
  <c r="W1184" i="4"/>
  <c r="V1184" i="4"/>
  <c r="AB1184" i="4"/>
  <c r="U1184" i="4"/>
  <c r="T1184" i="4"/>
  <c r="AA1184" i="4"/>
  <c r="AD1184" i="4"/>
  <c r="Z1184" i="4"/>
  <c r="Y1184" i="4"/>
  <c r="X1184" i="4"/>
  <c r="S1285" i="4"/>
  <c r="V1285" i="4"/>
  <c r="Y1285" i="4"/>
  <c r="U1285" i="4"/>
  <c r="X1285" i="4"/>
  <c r="W1285" i="4"/>
  <c r="AD1285" i="4"/>
  <c r="T1285" i="4"/>
  <c r="AB1285" i="4"/>
  <c r="AA1285" i="4"/>
  <c r="Z1285" i="4"/>
  <c r="S701" i="4"/>
  <c r="AA701" i="4"/>
  <c r="Y701" i="4"/>
  <c r="Z701" i="4"/>
  <c r="X701" i="4"/>
  <c r="W701" i="4"/>
  <c r="AD701" i="4"/>
  <c r="V701" i="4"/>
  <c r="U701" i="4"/>
  <c r="AB701" i="4"/>
  <c r="T701" i="4"/>
  <c r="S1536" i="4"/>
  <c r="Y1536" i="4"/>
  <c r="W1536" i="4"/>
  <c r="X1536" i="4"/>
  <c r="V1536" i="4"/>
  <c r="U1536" i="4"/>
  <c r="AD1536" i="4"/>
  <c r="AB1536" i="4"/>
  <c r="T1536" i="4"/>
  <c r="AA1536" i="4"/>
  <c r="Z1536" i="4"/>
  <c r="S1383" i="4"/>
  <c r="AA1383" i="4"/>
  <c r="Y1383" i="4"/>
  <c r="Z1383" i="4"/>
  <c r="X1383" i="4"/>
  <c r="W1383" i="4"/>
  <c r="AD1383" i="4"/>
  <c r="V1383" i="4"/>
  <c r="U1383" i="4"/>
  <c r="AB1383" i="4"/>
  <c r="T1383" i="4"/>
  <c r="S1397" i="4"/>
  <c r="U1397" i="4"/>
  <c r="V1397" i="4"/>
  <c r="AB1397" i="4"/>
  <c r="T1397" i="4"/>
  <c r="AD1397" i="4"/>
  <c r="AA1397" i="4"/>
  <c r="Z1397" i="4"/>
  <c r="Y1397" i="4"/>
  <c r="X1397" i="4"/>
  <c r="W1397" i="4"/>
  <c r="S928" i="4"/>
  <c r="W928" i="4"/>
  <c r="X928" i="4"/>
  <c r="V928" i="4"/>
  <c r="U928" i="4"/>
  <c r="AD928" i="4"/>
  <c r="AB928" i="4"/>
  <c r="T928" i="4"/>
  <c r="AA928" i="4"/>
  <c r="Z928" i="4"/>
  <c r="Y928" i="4"/>
  <c r="S1624" i="4"/>
  <c r="V1624" i="4"/>
  <c r="W1624" i="4"/>
  <c r="U1624" i="4"/>
  <c r="AB1624" i="4"/>
  <c r="AD1624" i="4"/>
  <c r="T1624" i="4"/>
  <c r="AA1624" i="4"/>
  <c r="Z1624" i="4"/>
  <c r="Y1624" i="4"/>
  <c r="X1624" i="4"/>
  <c r="S1523" i="4"/>
  <c r="Y1523" i="4"/>
  <c r="Z1523" i="4"/>
  <c r="X1523" i="4"/>
  <c r="W1523" i="4"/>
  <c r="AD1523" i="4"/>
  <c r="V1523" i="4"/>
  <c r="U1523" i="4"/>
  <c r="AB1523" i="4"/>
  <c r="T1523" i="4"/>
  <c r="AA1523" i="4"/>
  <c r="S1485" i="4"/>
  <c r="AB1485" i="4"/>
  <c r="T1485" i="4"/>
  <c r="AD1485" i="4"/>
  <c r="AA1485" i="4"/>
  <c r="Z1485" i="4"/>
  <c r="Y1485" i="4"/>
  <c r="X1485" i="4"/>
  <c r="W1485" i="4"/>
  <c r="U1485" i="4"/>
  <c r="V1485" i="4"/>
  <c r="S1117" i="4"/>
  <c r="Y1117" i="4"/>
  <c r="X1117" i="4"/>
  <c r="AD1117" i="4"/>
  <c r="W1117" i="4"/>
  <c r="V1117" i="4"/>
  <c r="U1117" i="4"/>
  <c r="AB1117" i="4"/>
  <c r="T1117" i="4"/>
  <c r="Z1117" i="4"/>
  <c r="AA1117" i="4"/>
  <c r="S1712" i="4"/>
  <c r="U1712" i="4"/>
  <c r="AB1712" i="4"/>
  <c r="AD1712" i="4"/>
  <c r="T1712" i="4"/>
  <c r="AA1712" i="4"/>
  <c r="Z1712" i="4"/>
  <c r="Y1712" i="4"/>
  <c r="X1712" i="4"/>
  <c r="V1712" i="4"/>
  <c r="W1712" i="4"/>
  <c r="S1657" i="4"/>
  <c r="T1657" i="4"/>
  <c r="AA1657" i="4"/>
  <c r="AD1657" i="4"/>
  <c r="Z1657" i="4"/>
  <c r="Y1657" i="4"/>
  <c r="X1657" i="4"/>
  <c r="W1657" i="4"/>
  <c r="V1657" i="4"/>
  <c r="AB1657" i="4"/>
  <c r="U1657" i="4"/>
  <c r="S1487" i="4"/>
  <c r="W1487" i="4"/>
  <c r="AD1487" i="4"/>
  <c r="V1487" i="4"/>
  <c r="U1487" i="4"/>
  <c r="AB1487" i="4"/>
  <c r="T1487" i="4"/>
  <c r="AA1487" i="4"/>
  <c r="Y1487" i="4"/>
  <c r="Z1487" i="4"/>
  <c r="X1487" i="4"/>
  <c r="S1336" i="4"/>
  <c r="U1336" i="4"/>
  <c r="AD1336" i="4"/>
  <c r="AB1336" i="4"/>
  <c r="T1336" i="4"/>
  <c r="AA1336" i="4"/>
  <c r="Z1336" i="4"/>
  <c r="Y1336" i="4"/>
  <c r="W1336" i="4"/>
  <c r="X1336" i="4"/>
  <c r="V1336" i="4"/>
  <c r="S2005" i="4"/>
  <c r="Y2005" i="4"/>
  <c r="AD2005" i="4"/>
  <c r="X2005" i="4"/>
  <c r="W2005" i="4"/>
  <c r="V2005" i="4"/>
  <c r="U2005" i="4"/>
  <c r="AB2005" i="4"/>
  <c r="AA2005" i="4"/>
  <c r="T2005" i="4"/>
  <c r="Z2005" i="4"/>
  <c r="S2517" i="4"/>
  <c r="U2517" i="4"/>
  <c r="AD2517" i="4"/>
  <c r="AB2517" i="4"/>
  <c r="T2517" i="4"/>
  <c r="AA2517" i="4"/>
  <c r="Z2517" i="4"/>
  <c r="Y2517" i="4"/>
  <c r="W2517" i="4"/>
  <c r="X2517" i="4"/>
  <c r="V2517" i="4"/>
  <c r="S1626" i="4"/>
  <c r="W1626" i="4"/>
  <c r="V1626" i="4"/>
  <c r="U1626" i="4"/>
  <c r="AB1626" i="4"/>
  <c r="T1626" i="4"/>
  <c r="Z1626" i="4"/>
  <c r="AA1626" i="4"/>
  <c r="Y1626" i="4"/>
  <c r="X1626" i="4"/>
  <c r="AD1626" i="4"/>
  <c r="S1489" i="4"/>
  <c r="AA1489" i="4"/>
  <c r="Z1489" i="4"/>
  <c r="Y1489" i="4"/>
  <c r="X1489" i="4"/>
  <c r="W1489" i="4"/>
  <c r="U1489" i="4"/>
  <c r="V1489" i="4"/>
  <c r="AB1489" i="4"/>
  <c r="T1489" i="4"/>
  <c r="AD1489" i="4"/>
  <c r="S2093" i="4"/>
  <c r="X2093" i="4"/>
  <c r="W2093" i="4"/>
  <c r="V2093" i="4"/>
  <c r="U2093" i="4"/>
  <c r="AB2093" i="4"/>
  <c r="AA2093" i="4"/>
  <c r="T2093" i="4"/>
  <c r="Z2093" i="4"/>
  <c r="Y2093" i="4"/>
  <c r="AD2093" i="4"/>
  <c r="S1843" i="4"/>
  <c r="X1843" i="4"/>
  <c r="U1843" i="4"/>
  <c r="AB1843" i="4"/>
  <c r="T1843" i="4"/>
  <c r="V1843" i="4"/>
  <c r="Y1843" i="4"/>
  <c r="AA1843" i="4"/>
  <c r="Z1843" i="4"/>
  <c r="AD1843" i="4"/>
  <c r="W1843" i="4"/>
  <c r="S1743" i="4"/>
  <c r="AB1743" i="4"/>
  <c r="T1743" i="4"/>
  <c r="AA1743" i="4"/>
  <c r="Z1743" i="4"/>
  <c r="X1743" i="4"/>
  <c r="Y1743" i="4"/>
  <c r="W1743" i="4"/>
  <c r="V1743" i="4"/>
  <c r="AD1743" i="4"/>
  <c r="U1743" i="4"/>
  <c r="S1627" i="4"/>
  <c r="AB1627" i="4"/>
  <c r="T1627" i="4"/>
  <c r="AA1627" i="4"/>
  <c r="Z1627" i="4"/>
  <c r="X1627" i="4"/>
  <c r="Y1627" i="4"/>
  <c r="W1627" i="4"/>
  <c r="V1627" i="4"/>
  <c r="AD1627" i="4"/>
  <c r="U1627" i="4"/>
  <c r="S2181" i="4"/>
  <c r="X2181" i="4"/>
  <c r="V2181" i="4"/>
  <c r="U2181" i="4"/>
  <c r="AA2181" i="4"/>
  <c r="T2181" i="4"/>
  <c r="W2181" i="4"/>
  <c r="AB2181" i="4"/>
  <c r="Z2181" i="4"/>
  <c r="AD2181" i="4"/>
  <c r="Y2181" i="4"/>
  <c r="S396" i="4"/>
  <c r="V396" i="4"/>
  <c r="T396" i="4"/>
  <c r="U396" i="4"/>
  <c r="AB396" i="4"/>
  <c r="X396" i="4"/>
  <c r="AA396" i="4"/>
  <c r="Z396" i="4"/>
  <c r="AD396" i="4"/>
  <c r="Y396" i="4"/>
  <c r="W396" i="4"/>
  <c r="S1775" i="4"/>
  <c r="T1775" i="4"/>
  <c r="AA1775" i="4"/>
  <c r="Z1775" i="4"/>
  <c r="X1775" i="4"/>
  <c r="Y1775" i="4"/>
  <c r="W1775" i="4"/>
  <c r="V1775" i="4"/>
  <c r="AD1775" i="4"/>
  <c r="U1775" i="4"/>
  <c r="AB1775" i="4"/>
  <c r="S1659" i="4"/>
  <c r="T1659" i="4"/>
  <c r="AA1659" i="4"/>
  <c r="Z1659" i="4"/>
  <c r="X1659" i="4"/>
  <c r="Y1659" i="4"/>
  <c r="W1659" i="4"/>
  <c r="V1659" i="4"/>
  <c r="AD1659" i="4"/>
  <c r="U1659" i="4"/>
  <c r="AB1659" i="4"/>
  <c r="S2205" i="4"/>
  <c r="AA2205" i="4"/>
  <c r="Z2205" i="4"/>
  <c r="Y2205" i="4"/>
  <c r="W2205" i="4"/>
  <c r="X2205" i="4"/>
  <c r="V2205" i="4"/>
  <c r="U2205" i="4"/>
  <c r="AD2205" i="4"/>
  <c r="AB2205" i="4"/>
  <c r="T2205" i="4"/>
  <c r="S968" i="4"/>
  <c r="AA968" i="4"/>
  <c r="Z968" i="4"/>
  <c r="Y968" i="4"/>
  <c r="X968" i="4"/>
  <c r="W968" i="4"/>
  <c r="V968" i="4"/>
  <c r="AD968" i="4"/>
  <c r="U968" i="4"/>
  <c r="AB968" i="4"/>
  <c r="T968" i="4"/>
  <c r="S449" i="4"/>
  <c r="Z449" i="4"/>
  <c r="Y449" i="4"/>
  <c r="W449" i="4"/>
  <c r="X449" i="4"/>
  <c r="V449" i="4"/>
  <c r="U449" i="4"/>
  <c r="AD449" i="4"/>
  <c r="AB449" i="4"/>
  <c r="T449" i="4"/>
  <c r="AA449" i="4"/>
  <c r="S1777" i="4"/>
  <c r="W1777" i="4"/>
  <c r="V1777" i="4"/>
  <c r="AB1777" i="4"/>
  <c r="U1777" i="4"/>
  <c r="T1777" i="4"/>
  <c r="AA1777" i="4"/>
  <c r="AD1777" i="4"/>
  <c r="Z1777" i="4"/>
  <c r="Y1777" i="4"/>
  <c r="X1777" i="4"/>
  <c r="S2293" i="4"/>
  <c r="Z2293" i="4"/>
  <c r="Y2293" i="4"/>
  <c r="W2293" i="4"/>
  <c r="X2293" i="4"/>
  <c r="V2293" i="4"/>
  <c r="U2293" i="4"/>
  <c r="AD2293" i="4"/>
  <c r="AB2293" i="4"/>
  <c r="T2293" i="4"/>
  <c r="AA2293" i="4"/>
  <c r="S1050" i="4"/>
  <c r="AA1050" i="4"/>
  <c r="Y1050" i="4"/>
  <c r="W1050" i="4"/>
  <c r="X1050" i="4"/>
  <c r="V1050" i="4"/>
  <c r="AD1050" i="4"/>
  <c r="U1050" i="4"/>
  <c r="T1050" i="4"/>
  <c r="AB1050" i="4"/>
  <c r="Z1050" i="4"/>
  <c r="S710" i="4"/>
  <c r="Y710" i="4"/>
  <c r="W710" i="4"/>
  <c r="X710" i="4"/>
  <c r="V710" i="4"/>
  <c r="U710" i="4"/>
  <c r="AD710" i="4"/>
  <c r="AB710" i="4"/>
  <c r="T710" i="4"/>
  <c r="AA710" i="4"/>
  <c r="Z710" i="4"/>
  <c r="S1805" i="4"/>
  <c r="V1805" i="4"/>
  <c r="AB1805" i="4"/>
  <c r="U1805" i="4"/>
  <c r="T1805" i="4"/>
  <c r="AA1805" i="4"/>
  <c r="AD1805" i="4"/>
  <c r="Z1805" i="4"/>
  <c r="Y1805" i="4"/>
  <c r="X1805" i="4"/>
  <c r="W1805" i="4"/>
  <c r="S2317" i="4"/>
  <c r="Y2317" i="4"/>
  <c r="W2317" i="4"/>
  <c r="X2317" i="4"/>
  <c r="V2317" i="4"/>
  <c r="U2317" i="4"/>
  <c r="AD2317" i="4"/>
  <c r="AB2317" i="4"/>
  <c r="T2317" i="4"/>
  <c r="AA2317" i="4"/>
  <c r="Z2317" i="4"/>
  <c r="S1410" i="4"/>
  <c r="AA1410" i="4"/>
  <c r="T1410" i="4"/>
  <c r="Z1410" i="4"/>
  <c r="Y1410" i="4"/>
  <c r="AD1410" i="4"/>
  <c r="X1410" i="4"/>
  <c r="W1410" i="4"/>
  <c r="V1410" i="4"/>
  <c r="U1410" i="4"/>
  <c r="AB1410" i="4"/>
  <c r="S1230" i="4"/>
  <c r="X1230" i="4"/>
  <c r="Y1230" i="4"/>
  <c r="W1230" i="4"/>
  <c r="V1230" i="4"/>
  <c r="AD1230" i="4"/>
  <c r="U1230" i="4"/>
  <c r="AB1230" i="4"/>
  <c r="T1230" i="4"/>
  <c r="AA1230" i="4"/>
  <c r="Z1230" i="4"/>
  <c r="S1957" i="4"/>
  <c r="AA1957" i="4"/>
  <c r="T1957" i="4"/>
  <c r="Z1957" i="4"/>
  <c r="Y1957" i="4"/>
  <c r="AD1957" i="4"/>
  <c r="X1957" i="4"/>
  <c r="W1957" i="4"/>
  <c r="V1957" i="4"/>
  <c r="U1957" i="4"/>
  <c r="AB1957" i="4"/>
  <c r="S2469" i="4"/>
  <c r="W2469" i="4"/>
  <c r="X2469" i="4"/>
  <c r="V2469" i="4"/>
  <c r="U2469" i="4"/>
  <c r="AD2469" i="4"/>
  <c r="AB2469" i="4"/>
  <c r="T2469" i="4"/>
  <c r="AA2469" i="4"/>
  <c r="Z2469" i="4"/>
  <c r="Y2469" i="4"/>
  <c r="S1449" i="4"/>
  <c r="AB1449" i="4"/>
  <c r="T1449" i="4"/>
  <c r="AD1449" i="4"/>
  <c r="AA1449" i="4"/>
  <c r="Z1449" i="4"/>
  <c r="Y1449" i="4"/>
  <c r="X1449" i="4"/>
  <c r="W1449" i="4"/>
  <c r="U1449" i="4"/>
  <c r="V1449" i="4"/>
  <c r="S1286" i="4"/>
  <c r="Y1286" i="4"/>
  <c r="W1286" i="4"/>
  <c r="AD1286" i="4"/>
  <c r="V1286" i="4"/>
  <c r="U1286" i="4"/>
  <c r="X1286" i="4"/>
  <c r="AB1286" i="4"/>
  <c r="T1286" i="4"/>
  <c r="Z1286" i="4"/>
  <c r="AA1286" i="4"/>
  <c r="S1981" i="4"/>
  <c r="Z1981" i="4"/>
  <c r="Y1981" i="4"/>
  <c r="AD1981" i="4"/>
  <c r="X1981" i="4"/>
  <c r="W1981" i="4"/>
  <c r="V1981" i="4"/>
  <c r="U1981" i="4"/>
  <c r="AB1981" i="4"/>
  <c r="AA1981" i="4"/>
  <c r="T1981" i="4"/>
  <c r="S2493" i="4"/>
  <c r="V2493" i="4"/>
  <c r="U2493" i="4"/>
  <c r="AD2493" i="4"/>
  <c r="AB2493" i="4"/>
  <c r="T2493" i="4"/>
  <c r="AA2493" i="4"/>
  <c r="Z2493" i="4"/>
  <c r="Y2493" i="4"/>
  <c r="W2493" i="4"/>
  <c r="X2493" i="4"/>
  <c r="S1735" i="4"/>
  <c r="V1735" i="4"/>
  <c r="AD1735" i="4"/>
  <c r="U1735" i="4"/>
  <c r="AB1735" i="4"/>
  <c r="T1735" i="4"/>
  <c r="AA1735" i="4"/>
  <c r="Z1735" i="4"/>
  <c r="X1735" i="4"/>
  <c r="Y1735" i="4"/>
  <c r="W1735" i="4"/>
  <c r="S2262" i="4"/>
  <c r="T2262" i="4"/>
  <c r="AD2262" i="4"/>
  <c r="AA2262" i="4"/>
  <c r="Z2262" i="4"/>
  <c r="Y2262" i="4"/>
  <c r="X2262" i="4"/>
  <c r="W2262" i="4"/>
  <c r="U2262" i="4"/>
  <c r="V2262" i="4"/>
  <c r="AB2262" i="4"/>
  <c r="S1427" i="4"/>
  <c r="W1427" i="4"/>
  <c r="AD1427" i="4"/>
  <c r="V1427" i="4"/>
  <c r="U1427" i="4"/>
  <c r="AB1427" i="4"/>
  <c r="T1427" i="4"/>
  <c r="AA1427" i="4"/>
  <c r="Y1427" i="4"/>
  <c r="Z1427" i="4"/>
  <c r="X1427" i="4"/>
  <c r="S848" i="4"/>
  <c r="AB848" i="4"/>
  <c r="AA848" i="4"/>
  <c r="Z848" i="4"/>
  <c r="Y848" i="4"/>
  <c r="V848" i="4"/>
  <c r="U848" i="4"/>
  <c r="AD848" i="4"/>
  <c r="W848" i="4"/>
  <c r="T848" i="4"/>
  <c r="X848" i="4"/>
  <c r="S1838" i="4"/>
  <c r="AB1838" i="4"/>
  <c r="Y1838" i="4"/>
  <c r="Z1838" i="4"/>
  <c r="W1838" i="4"/>
  <c r="V1838" i="4"/>
  <c r="X1838" i="4"/>
  <c r="AA1838" i="4"/>
  <c r="U1838" i="4"/>
  <c r="T1838" i="4"/>
  <c r="AD1838" i="4"/>
  <c r="S2350" i="4"/>
  <c r="AA2350" i="4"/>
  <c r="Z2350" i="4"/>
  <c r="Y2350" i="4"/>
  <c r="X2350" i="4"/>
  <c r="W2350" i="4"/>
  <c r="U2350" i="4"/>
  <c r="V2350" i="4"/>
  <c r="AB2350" i="4"/>
  <c r="T2350" i="4"/>
  <c r="AD2350" i="4"/>
  <c r="S1569" i="4"/>
  <c r="AA1569" i="4"/>
  <c r="Z1569" i="4"/>
  <c r="X1569" i="4"/>
  <c r="W1569" i="4"/>
  <c r="U1569" i="4"/>
  <c r="V1569" i="4"/>
  <c r="Y1569" i="4"/>
  <c r="T1569" i="4"/>
  <c r="AB1569" i="4"/>
  <c r="AD1569" i="4"/>
  <c r="S1152" i="4"/>
  <c r="Y1152" i="4"/>
  <c r="X1152" i="4"/>
  <c r="W1152" i="4"/>
  <c r="V1152" i="4"/>
  <c r="AB1152" i="4"/>
  <c r="U1152" i="4"/>
  <c r="T1152" i="4"/>
  <c r="AA1152" i="4"/>
  <c r="AD1152" i="4"/>
  <c r="Z1152" i="4"/>
  <c r="S1926" i="4"/>
  <c r="U1926" i="4"/>
  <c r="AB1926" i="4"/>
  <c r="T1926" i="4"/>
  <c r="AA1926" i="4"/>
  <c r="Y1926" i="4"/>
  <c r="Z1926" i="4"/>
  <c r="X1926" i="4"/>
  <c r="W1926" i="4"/>
  <c r="AD1926" i="4"/>
  <c r="V1926" i="4"/>
  <c r="S2438" i="4"/>
  <c r="Z2438" i="4"/>
  <c r="Y2438" i="4"/>
  <c r="X2438" i="4"/>
  <c r="W2438" i="4"/>
  <c r="U2438" i="4"/>
  <c r="V2438" i="4"/>
  <c r="AB2438" i="4"/>
  <c r="T2438" i="4"/>
  <c r="AD2438" i="4"/>
  <c r="AA2438" i="4"/>
  <c r="S1694" i="4"/>
  <c r="V1694" i="4"/>
  <c r="U1694" i="4"/>
  <c r="AB1694" i="4"/>
  <c r="T1694" i="4"/>
  <c r="Z1694" i="4"/>
  <c r="AA1694" i="4"/>
  <c r="Y1694" i="4"/>
  <c r="X1694" i="4"/>
  <c r="AD1694" i="4"/>
  <c r="W1694" i="4"/>
  <c r="S1210" i="4"/>
  <c r="T1210" i="4"/>
  <c r="AA1210" i="4"/>
  <c r="Z1210" i="4"/>
  <c r="X1210" i="4"/>
  <c r="Y1210" i="4"/>
  <c r="W1210" i="4"/>
  <c r="V1210" i="4"/>
  <c r="AD1210" i="4"/>
  <c r="U1210" i="4"/>
  <c r="AB1210" i="4"/>
  <c r="S1950" i="4"/>
  <c r="AB1950" i="4"/>
  <c r="T1950" i="4"/>
  <c r="AA1950" i="4"/>
  <c r="Y1950" i="4"/>
  <c r="Z1950" i="4"/>
  <c r="X1950" i="4"/>
  <c r="W1950" i="4"/>
  <c r="AD1950" i="4"/>
  <c r="V1950" i="4"/>
  <c r="U1950" i="4"/>
  <c r="S2462" i="4"/>
  <c r="Y2462" i="4"/>
  <c r="X2462" i="4"/>
  <c r="W2462" i="4"/>
  <c r="U2462" i="4"/>
  <c r="V2462" i="4"/>
  <c r="AB2462" i="4"/>
  <c r="T2462" i="4"/>
  <c r="AD2462" i="4"/>
  <c r="AA2462" i="4"/>
  <c r="Z2462" i="4"/>
  <c r="S1726" i="4"/>
  <c r="U1726" i="4"/>
  <c r="AB1726" i="4"/>
  <c r="T1726" i="4"/>
  <c r="Z1726" i="4"/>
  <c r="AA1726" i="4"/>
  <c r="Y1726" i="4"/>
  <c r="X1726" i="4"/>
  <c r="AD1726" i="4"/>
  <c r="W1726" i="4"/>
  <c r="V1726" i="4"/>
  <c r="S1401" i="4"/>
  <c r="X1401" i="4"/>
  <c r="W1401" i="4"/>
  <c r="U1401" i="4"/>
  <c r="V1401" i="4"/>
  <c r="AB1401" i="4"/>
  <c r="T1401" i="4"/>
  <c r="AD1401" i="4"/>
  <c r="AA1401" i="4"/>
  <c r="Z1401" i="4"/>
  <c r="Y1401" i="4"/>
  <c r="S2038" i="4"/>
  <c r="T2038" i="4"/>
  <c r="AA2038" i="4"/>
  <c r="Y2038" i="4"/>
  <c r="Z2038" i="4"/>
  <c r="X2038" i="4"/>
  <c r="W2038" i="4"/>
  <c r="AD2038" i="4"/>
  <c r="V2038" i="4"/>
  <c r="U2038" i="4"/>
  <c r="AB2038" i="4"/>
  <c r="S821" i="4"/>
  <c r="AB821" i="4"/>
  <c r="Y821" i="4"/>
  <c r="AA821" i="4"/>
  <c r="U821" i="4"/>
  <c r="Z821" i="4"/>
  <c r="X821" i="4"/>
  <c r="AD821" i="4"/>
  <c r="W821" i="4"/>
  <c r="V821" i="4"/>
  <c r="T821" i="4"/>
  <c r="S1831" i="4"/>
  <c r="AB1831" i="4"/>
  <c r="T1831" i="4"/>
  <c r="AA1831" i="4"/>
  <c r="Y1831" i="4"/>
  <c r="Z1831" i="4"/>
  <c r="W1831" i="4"/>
  <c r="AD1831" i="4"/>
  <c r="X1831" i="4"/>
  <c r="V1831" i="4"/>
  <c r="U1831" i="4"/>
  <c r="S1542" i="4"/>
  <c r="AB1542" i="4"/>
  <c r="AA1542" i="4"/>
  <c r="T1542" i="4"/>
  <c r="Z1542" i="4"/>
  <c r="Y1542" i="4"/>
  <c r="AD1542" i="4"/>
  <c r="X1542" i="4"/>
  <c r="W1542" i="4"/>
  <c r="V1542" i="4"/>
  <c r="U1542" i="4"/>
  <c r="S2126" i="4"/>
  <c r="AB2126" i="4"/>
  <c r="X2126" i="4"/>
  <c r="T2126" i="4"/>
  <c r="W2126" i="4"/>
  <c r="V2126" i="4"/>
  <c r="AD2126" i="4"/>
  <c r="AA2126" i="4"/>
  <c r="Z2126" i="4"/>
  <c r="Y2126" i="4"/>
  <c r="U2126" i="4"/>
  <c r="S1133" i="4"/>
  <c r="T1133" i="4"/>
  <c r="Z1133" i="4"/>
  <c r="AA1133" i="4"/>
  <c r="Y1133" i="4"/>
  <c r="X1133" i="4"/>
  <c r="AD1133" i="4"/>
  <c r="W1133" i="4"/>
  <c r="V1133" i="4"/>
  <c r="U1133" i="4"/>
  <c r="AB1133" i="4"/>
  <c r="S853" i="4"/>
  <c r="W853" i="4"/>
  <c r="U853" i="4"/>
  <c r="V853" i="4"/>
  <c r="AB853" i="4"/>
  <c r="T853" i="4"/>
  <c r="AD853" i="4"/>
  <c r="AA853" i="4"/>
  <c r="Z853" i="4"/>
  <c r="Y853" i="4"/>
  <c r="X853" i="4"/>
  <c r="S1671" i="4"/>
  <c r="X1671" i="4"/>
  <c r="Y1671" i="4"/>
  <c r="W1671" i="4"/>
  <c r="V1671" i="4"/>
  <c r="AD1671" i="4"/>
  <c r="U1671" i="4"/>
  <c r="AB1671" i="4"/>
  <c r="T1671" i="4"/>
  <c r="AA1671" i="4"/>
  <c r="Z1671" i="4"/>
  <c r="S2214" i="4"/>
  <c r="U2214" i="4"/>
  <c r="V2214" i="4"/>
  <c r="AB2214" i="4"/>
  <c r="T2214" i="4"/>
  <c r="AD2214" i="4"/>
  <c r="AA2214" i="4"/>
  <c r="Z2214" i="4"/>
  <c r="Y2214" i="4"/>
  <c r="X2214" i="4"/>
  <c r="W2214" i="4"/>
  <c r="S1341" i="4"/>
  <c r="U1341" i="4"/>
  <c r="V1341" i="4"/>
  <c r="AB1341" i="4"/>
  <c r="T1341" i="4"/>
  <c r="AD1341" i="4"/>
  <c r="AA1341" i="4"/>
  <c r="Z1341" i="4"/>
  <c r="Y1341" i="4"/>
  <c r="X1341" i="4"/>
  <c r="W1341" i="4"/>
  <c r="S1157" i="4"/>
  <c r="Z1157" i="4"/>
  <c r="AA1157" i="4"/>
  <c r="Y1157" i="4"/>
  <c r="X1157" i="4"/>
  <c r="AD1157" i="4"/>
  <c r="W1157" i="4"/>
  <c r="V1157" i="4"/>
  <c r="U1157" i="4"/>
  <c r="AB1157" i="4"/>
  <c r="T1157" i="4"/>
  <c r="S1789" i="4"/>
  <c r="T1789" i="4"/>
  <c r="AA1789" i="4"/>
  <c r="AD1789" i="4"/>
  <c r="Z1789" i="4"/>
  <c r="Y1789" i="4"/>
  <c r="X1789" i="4"/>
  <c r="W1789" i="4"/>
  <c r="V1789" i="4"/>
  <c r="AB1789" i="4"/>
  <c r="U1789" i="4"/>
  <c r="S2302" i="4"/>
  <c r="AB2302" i="4"/>
  <c r="T2302" i="4"/>
  <c r="AD2302" i="4"/>
  <c r="AA2302" i="4"/>
  <c r="Z2302" i="4"/>
  <c r="Y2302" i="4"/>
  <c r="X2302" i="4"/>
  <c r="W2302" i="4"/>
  <c r="U2302" i="4"/>
  <c r="V2302" i="4"/>
  <c r="S1491" i="4"/>
  <c r="X1491" i="4"/>
  <c r="W1491" i="4"/>
  <c r="AD1491" i="4"/>
  <c r="V1491" i="4"/>
  <c r="U1491" i="4"/>
  <c r="AB1491" i="4"/>
  <c r="T1491" i="4"/>
  <c r="AA1491" i="4"/>
  <c r="Y1491" i="4"/>
  <c r="Z1491" i="4"/>
  <c r="S1344" i="4"/>
  <c r="U1344" i="4"/>
  <c r="AD1344" i="4"/>
  <c r="AB1344" i="4"/>
  <c r="T1344" i="4"/>
  <c r="AA1344" i="4"/>
  <c r="Z1344" i="4"/>
  <c r="Y1344" i="4"/>
  <c r="W1344" i="4"/>
  <c r="X1344" i="4"/>
  <c r="V1344" i="4"/>
  <c r="S1138" i="4"/>
  <c r="V1138" i="4"/>
  <c r="AD1138" i="4"/>
  <c r="U1138" i="4"/>
  <c r="AB1138" i="4"/>
  <c r="T1138" i="4"/>
  <c r="AA1138" i="4"/>
  <c r="Z1138" i="4"/>
  <c r="X1138" i="4"/>
  <c r="Y1138" i="4"/>
  <c r="W1138" i="4"/>
  <c r="S1391" i="4"/>
  <c r="V1391" i="4"/>
  <c r="U1391" i="4"/>
  <c r="AB1391" i="4"/>
  <c r="T1391" i="4"/>
  <c r="AA1391" i="4"/>
  <c r="Y1391" i="4"/>
  <c r="Z1391" i="4"/>
  <c r="X1391" i="4"/>
  <c r="W1391" i="4"/>
  <c r="AD1391" i="4"/>
  <c r="S1198" i="4"/>
  <c r="U1198" i="4"/>
  <c r="AB1198" i="4"/>
  <c r="T1198" i="4"/>
  <c r="AA1198" i="4"/>
  <c r="Z1198" i="4"/>
  <c r="X1198" i="4"/>
  <c r="Y1198" i="4"/>
  <c r="W1198" i="4"/>
  <c r="V1198" i="4"/>
  <c r="AD1198" i="4"/>
  <c r="S1531" i="4"/>
  <c r="U1531" i="4"/>
  <c r="AB1531" i="4"/>
  <c r="T1531" i="4"/>
  <c r="AA1531" i="4"/>
  <c r="Y1531" i="4"/>
  <c r="Z1531" i="4"/>
  <c r="X1531" i="4"/>
  <c r="W1531" i="4"/>
  <c r="AD1531" i="4"/>
  <c r="V1531" i="4"/>
  <c r="S1393" i="4"/>
  <c r="Z1393" i="4"/>
  <c r="Y1393" i="4"/>
  <c r="X1393" i="4"/>
  <c r="W1393" i="4"/>
  <c r="U1393" i="4"/>
  <c r="V1393" i="4"/>
  <c r="AB1393" i="4"/>
  <c r="T1393" i="4"/>
  <c r="AD1393" i="4"/>
  <c r="AA1393" i="4"/>
  <c r="S1570" i="4"/>
  <c r="Y1570" i="4"/>
  <c r="X1570" i="4"/>
  <c r="AA1570" i="4"/>
  <c r="V1570" i="4"/>
  <c r="W1570" i="4"/>
  <c r="U1570" i="4"/>
  <c r="T1570" i="4"/>
  <c r="AD1570" i="4"/>
  <c r="AB1570" i="4"/>
  <c r="Z1570" i="4"/>
  <c r="S1431" i="4"/>
  <c r="AB1431" i="4"/>
  <c r="T1431" i="4"/>
  <c r="AA1431" i="4"/>
  <c r="Y1431" i="4"/>
  <c r="Z1431" i="4"/>
  <c r="X1431" i="4"/>
  <c r="W1431" i="4"/>
  <c r="AD1431" i="4"/>
  <c r="V1431" i="4"/>
  <c r="U1431" i="4"/>
  <c r="S1506" i="4"/>
  <c r="U1506" i="4"/>
  <c r="AB1506" i="4"/>
  <c r="AA1506" i="4"/>
  <c r="T1506" i="4"/>
  <c r="Z1506" i="4"/>
  <c r="Y1506" i="4"/>
  <c r="AD1506" i="4"/>
  <c r="X1506" i="4"/>
  <c r="W1506" i="4"/>
  <c r="V1506" i="4"/>
  <c r="S1362" i="4"/>
  <c r="U1362" i="4"/>
  <c r="AB1362" i="4"/>
  <c r="AA1362" i="4"/>
  <c r="T1362" i="4"/>
  <c r="Z1362" i="4"/>
  <c r="Y1362" i="4"/>
  <c r="AD1362" i="4"/>
  <c r="X1362" i="4"/>
  <c r="W1362" i="4"/>
  <c r="V1362" i="4"/>
  <c r="S1545" i="4"/>
  <c r="W1545" i="4"/>
  <c r="U1545" i="4"/>
  <c r="V1545" i="4"/>
  <c r="AB1545" i="4"/>
  <c r="T1545" i="4"/>
  <c r="AD1545" i="4"/>
  <c r="AA1545" i="4"/>
  <c r="Z1545" i="4"/>
  <c r="Y1545" i="4"/>
  <c r="X1545" i="4"/>
  <c r="S1406" i="4"/>
  <c r="AB1406" i="4"/>
  <c r="AA1406" i="4"/>
  <c r="T1406" i="4"/>
  <c r="Z1406" i="4"/>
  <c r="Y1406" i="4"/>
  <c r="AD1406" i="4"/>
  <c r="X1406" i="4"/>
  <c r="W1406" i="4"/>
  <c r="V1406" i="4"/>
  <c r="U1406" i="4"/>
  <c r="S1583" i="4"/>
  <c r="T1583" i="4"/>
  <c r="U1583" i="4"/>
  <c r="AB1583" i="4"/>
  <c r="AA1583" i="4"/>
  <c r="AD1583" i="4"/>
  <c r="Z1583" i="4"/>
  <c r="X1583" i="4"/>
  <c r="W1583" i="4"/>
  <c r="V1583" i="4"/>
  <c r="Y1583" i="4"/>
  <c r="S1443" i="4"/>
  <c r="Y1443" i="4"/>
  <c r="Z1443" i="4"/>
  <c r="X1443" i="4"/>
  <c r="W1443" i="4"/>
  <c r="AD1443" i="4"/>
  <c r="V1443" i="4"/>
  <c r="U1443" i="4"/>
  <c r="AB1443" i="4"/>
  <c r="T1443" i="4"/>
  <c r="AA1443" i="4"/>
  <c r="S1621" i="4"/>
  <c r="T1621" i="4"/>
  <c r="AA1621" i="4"/>
  <c r="AD1621" i="4"/>
  <c r="Z1621" i="4"/>
  <c r="Y1621" i="4"/>
  <c r="X1621" i="4"/>
  <c r="W1621" i="4"/>
  <c r="V1621" i="4"/>
  <c r="AB1621" i="4"/>
  <c r="U1621" i="4"/>
  <c r="S1482" i="4"/>
  <c r="Z1482" i="4"/>
  <c r="Y1482" i="4"/>
  <c r="AD1482" i="4"/>
  <c r="X1482" i="4"/>
  <c r="W1482" i="4"/>
  <c r="V1482" i="4"/>
  <c r="U1482" i="4"/>
  <c r="AB1482" i="4"/>
  <c r="AA1482" i="4"/>
  <c r="T1482" i="4"/>
  <c r="S2025" i="4"/>
  <c r="Y2025" i="4"/>
  <c r="AD2025" i="4"/>
  <c r="X2025" i="4"/>
  <c r="W2025" i="4"/>
  <c r="V2025" i="4"/>
  <c r="U2025" i="4"/>
  <c r="AB2025" i="4"/>
  <c r="AA2025" i="4"/>
  <c r="T2025" i="4"/>
  <c r="Z2025" i="4"/>
  <c r="S1120" i="4"/>
  <c r="AA1120" i="4"/>
  <c r="AD1120" i="4"/>
  <c r="Z1120" i="4"/>
  <c r="Y1120" i="4"/>
  <c r="X1120" i="4"/>
  <c r="W1120" i="4"/>
  <c r="V1120" i="4"/>
  <c r="AB1120" i="4"/>
  <c r="U1120" i="4"/>
  <c r="T1120" i="4"/>
  <c r="S2113" i="4"/>
  <c r="X2113" i="4"/>
  <c r="W2113" i="4"/>
  <c r="V2113" i="4"/>
  <c r="U2113" i="4"/>
  <c r="AB2113" i="4"/>
  <c r="AA2113" i="4"/>
  <c r="T2113" i="4"/>
  <c r="Z2113" i="4"/>
  <c r="Y2113" i="4"/>
  <c r="AD2113" i="4"/>
  <c r="S1912" i="4"/>
  <c r="AA1912" i="4"/>
  <c r="Z1912" i="4"/>
  <c r="Y1912" i="4"/>
  <c r="X1912" i="4"/>
  <c r="W1912" i="4"/>
  <c r="U1912" i="4"/>
  <c r="V1912" i="4"/>
  <c r="AB1912" i="4"/>
  <c r="T1912" i="4"/>
  <c r="AD1912" i="4"/>
  <c r="S2201" i="4"/>
  <c r="T2201" i="4"/>
  <c r="AA2201" i="4"/>
  <c r="Z2201" i="4"/>
  <c r="Y2201" i="4"/>
  <c r="W2201" i="4"/>
  <c r="X2201" i="4"/>
  <c r="V2201" i="4"/>
  <c r="U2201" i="4"/>
  <c r="AD2201" i="4"/>
  <c r="AB2201" i="4"/>
  <c r="S2052" i="4"/>
  <c r="Z2052" i="4"/>
  <c r="Y2052" i="4"/>
  <c r="X2052" i="4"/>
  <c r="W2052" i="4"/>
  <c r="U2052" i="4"/>
  <c r="V2052" i="4"/>
  <c r="AB2052" i="4"/>
  <c r="T2052" i="4"/>
  <c r="AD2052" i="4"/>
  <c r="AA2052" i="4"/>
  <c r="S2161" i="4"/>
  <c r="U2161" i="4"/>
  <c r="T2161" i="4"/>
  <c r="AA2161" i="4"/>
  <c r="AB2161" i="4"/>
  <c r="W2161" i="4"/>
  <c r="Z2161" i="4"/>
  <c r="Y2161" i="4"/>
  <c r="AD2161" i="4"/>
  <c r="X2161" i="4"/>
  <c r="V2161" i="4"/>
  <c r="S1988" i="4"/>
  <c r="Y1988" i="4"/>
  <c r="X1988" i="4"/>
  <c r="W1988" i="4"/>
  <c r="U1988" i="4"/>
  <c r="V1988" i="4"/>
  <c r="AB1988" i="4"/>
  <c r="T1988" i="4"/>
  <c r="AD1988" i="4"/>
  <c r="AA1988" i="4"/>
  <c r="Z1988" i="4"/>
  <c r="S2249" i="4"/>
  <c r="Z2249" i="4"/>
  <c r="Y2249" i="4"/>
  <c r="W2249" i="4"/>
  <c r="X2249" i="4"/>
  <c r="V2249" i="4"/>
  <c r="U2249" i="4"/>
  <c r="AD2249" i="4"/>
  <c r="AB2249" i="4"/>
  <c r="T2249" i="4"/>
  <c r="AA2249" i="4"/>
  <c r="S2130" i="4"/>
  <c r="T2130" i="4"/>
  <c r="Y2130" i="4"/>
  <c r="AB2130" i="4"/>
  <c r="U2130" i="4"/>
  <c r="AA2130" i="4"/>
  <c r="Z2130" i="4"/>
  <c r="AD2130" i="4"/>
  <c r="X2130" i="4"/>
  <c r="W2130" i="4"/>
  <c r="V2130" i="4"/>
  <c r="S2273" i="4"/>
  <c r="Y2273" i="4"/>
  <c r="W2273" i="4"/>
  <c r="X2273" i="4"/>
  <c r="V2273" i="4"/>
  <c r="U2273" i="4"/>
  <c r="AD2273" i="4"/>
  <c r="AB2273" i="4"/>
  <c r="T2273" i="4"/>
  <c r="AA2273" i="4"/>
  <c r="Z2273" i="4"/>
  <c r="S2168" i="4"/>
  <c r="U2168" i="4"/>
  <c r="V2168" i="4"/>
  <c r="Y2168" i="4"/>
  <c r="T2168" i="4"/>
  <c r="AB2168" i="4"/>
  <c r="AD2168" i="4"/>
  <c r="AA2168" i="4"/>
  <c r="Z2168" i="4"/>
  <c r="X2168" i="4"/>
  <c r="W2168" i="4"/>
  <c r="S2297" i="4"/>
  <c r="W2297" i="4"/>
  <c r="X2297" i="4"/>
  <c r="V2297" i="4"/>
  <c r="U2297" i="4"/>
  <c r="AD2297" i="4"/>
  <c r="AB2297" i="4"/>
  <c r="T2297" i="4"/>
  <c r="AA2297" i="4"/>
  <c r="Z2297" i="4"/>
  <c r="Y2297" i="4"/>
  <c r="S2207" i="4"/>
  <c r="AA2207" i="4"/>
  <c r="T2207" i="4"/>
  <c r="Z2207" i="4"/>
  <c r="Y2207" i="4"/>
  <c r="AD2207" i="4"/>
  <c r="X2207" i="4"/>
  <c r="W2207" i="4"/>
  <c r="V2207" i="4"/>
  <c r="U2207" i="4"/>
  <c r="AB2207" i="4"/>
  <c r="S2321" i="4"/>
  <c r="V2321" i="4"/>
  <c r="U2321" i="4"/>
  <c r="AD2321" i="4"/>
  <c r="AB2321" i="4"/>
  <c r="T2321" i="4"/>
  <c r="AA2321" i="4"/>
  <c r="Z2321" i="4"/>
  <c r="Y2321" i="4"/>
  <c r="W2321" i="4"/>
  <c r="X2321" i="4"/>
  <c r="S2244" i="4"/>
  <c r="X2244" i="4"/>
  <c r="W2244" i="4"/>
  <c r="AD2244" i="4"/>
  <c r="V2244" i="4"/>
  <c r="U2244" i="4"/>
  <c r="AB2244" i="4"/>
  <c r="T2244" i="4"/>
  <c r="AA2244" i="4"/>
  <c r="Y2244" i="4"/>
  <c r="Z2244" i="4"/>
  <c r="S2247" i="4"/>
  <c r="Y2247" i="4"/>
  <c r="AD2247" i="4"/>
  <c r="X2247" i="4"/>
  <c r="W2247" i="4"/>
  <c r="V2247" i="4"/>
  <c r="U2247" i="4"/>
  <c r="AB2247" i="4"/>
  <c r="AA2247" i="4"/>
  <c r="T2247" i="4"/>
  <c r="Z2247" i="4"/>
  <c r="S2347" i="4"/>
  <c r="X2347" i="4"/>
  <c r="W2347" i="4"/>
  <c r="V2347" i="4"/>
  <c r="U2347" i="4"/>
  <c r="AB2347" i="4"/>
  <c r="AA2347" i="4"/>
  <c r="T2347" i="4"/>
  <c r="Z2347" i="4"/>
  <c r="Y2347" i="4"/>
  <c r="AD2347" i="4"/>
  <c r="S2387" i="4"/>
  <c r="X2387" i="4"/>
  <c r="W2387" i="4"/>
  <c r="V2387" i="4"/>
  <c r="U2387" i="4"/>
  <c r="AB2387" i="4"/>
  <c r="AA2387" i="4"/>
  <c r="T2387" i="4"/>
  <c r="Z2387" i="4"/>
  <c r="Y2387" i="4"/>
  <c r="AD2387" i="4"/>
  <c r="S2488" i="4"/>
  <c r="U2488" i="4"/>
  <c r="AB2488" i="4"/>
  <c r="T2488" i="4"/>
  <c r="AA2488" i="4"/>
  <c r="Y2488" i="4"/>
  <c r="Z2488" i="4"/>
  <c r="X2488" i="4"/>
  <c r="W2488" i="4"/>
  <c r="AD2488" i="4"/>
  <c r="V2488" i="4"/>
  <c r="S698" i="4"/>
  <c r="T698" i="4"/>
  <c r="AA698" i="4"/>
  <c r="Z698" i="4"/>
  <c r="Y698" i="4"/>
  <c r="W698" i="4"/>
  <c r="X698" i="4"/>
  <c r="V698" i="4"/>
  <c r="U698" i="4"/>
  <c r="AD698" i="4"/>
  <c r="AB698" i="4"/>
  <c r="S2424" i="4"/>
  <c r="AB2424" i="4"/>
  <c r="T2424" i="4"/>
  <c r="AA2424" i="4"/>
  <c r="Y2424" i="4"/>
  <c r="Z2424" i="4"/>
  <c r="X2424" i="4"/>
  <c r="W2424" i="4"/>
  <c r="AD2424" i="4"/>
  <c r="V2424" i="4"/>
  <c r="U2424" i="4"/>
  <c r="S2464" i="4"/>
  <c r="AB2464" i="4"/>
  <c r="T2464" i="4"/>
  <c r="AA2464" i="4"/>
  <c r="Y2464" i="4"/>
  <c r="Z2464" i="4"/>
  <c r="X2464" i="4"/>
  <c r="W2464" i="4"/>
  <c r="AD2464" i="4"/>
  <c r="V2464" i="4"/>
  <c r="U2464" i="4"/>
  <c r="S1297" i="4"/>
  <c r="AA1297" i="4"/>
  <c r="V1297" i="4"/>
  <c r="Z1297" i="4"/>
  <c r="U1297" i="4"/>
  <c r="Y1297" i="4"/>
  <c r="X1297" i="4"/>
  <c r="AD1297" i="4"/>
  <c r="W1297" i="4"/>
  <c r="T1297" i="4"/>
  <c r="AB1297" i="4"/>
  <c r="S1634" i="4"/>
  <c r="AB1634" i="4"/>
  <c r="T1634" i="4"/>
  <c r="Z1634" i="4"/>
  <c r="AA1634" i="4"/>
  <c r="Y1634" i="4"/>
  <c r="X1634" i="4"/>
  <c r="AD1634" i="4"/>
  <c r="W1634" i="4"/>
  <c r="V1634" i="4"/>
  <c r="U1634" i="4"/>
  <c r="S2500" i="4"/>
  <c r="AA2500" i="4"/>
  <c r="Y2500" i="4"/>
  <c r="Z2500" i="4"/>
  <c r="X2500" i="4"/>
  <c r="W2500" i="4"/>
  <c r="AD2500" i="4"/>
  <c r="V2500" i="4"/>
  <c r="U2500" i="4"/>
  <c r="AB2500" i="4"/>
  <c r="T2500" i="4"/>
  <c r="S962" i="4"/>
  <c r="AB962" i="4"/>
  <c r="AA962" i="4"/>
  <c r="T962" i="4"/>
  <c r="Z962" i="4"/>
  <c r="Y962" i="4"/>
  <c r="AD962" i="4"/>
  <c r="X962" i="4"/>
  <c r="W962" i="4"/>
  <c r="V962" i="4"/>
  <c r="U962" i="4"/>
  <c r="S2436" i="4"/>
  <c r="Y2436" i="4"/>
  <c r="Z2436" i="4"/>
  <c r="X2436" i="4"/>
  <c r="W2436" i="4"/>
  <c r="AD2436" i="4"/>
  <c r="V2436" i="4"/>
  <c r="U2436" i="4"/>
  <c r="AB2436" i="4"/>
  <c r="T2436" i="4"/>
  <c r="AA2436" i="4"/>
  <c r="S2476" i="4"/>
  <c r="Y2476" i="4"/>
  <c r="Z2476" i="4"/>
  <c r="X2476" i="4"/>
  <c r="W2476" i="4"/>
  <c r="AD2476" i="4"/>
  <c r="V2476" i="4"/>
  <c r="U2476" i="4"/>
  <c r="AB2476" i="4"/>
  <c r="T2476" i="4"/>
  <c r="AA2476" i="4"/>
  <c r="S1419" i="4"/>
  <c r="X1419" i="4"/>
  <c r="W1419" i="4"/>
  <c r="AD1419" i="4"/>
  <c r="V1419" i="4"/>
  <c r="U1419" i="4"/>
  <c r="AB1419" i="4"/>
  <c r="T1419" i="4"/>
  <c r="AA1419" i="4"/>
  <c r="Y1419" i="4"/>
  <c r="Z1419" i="4"/>
  <c r="S1719" i="4"/>
  <c r="W1719" i="4"/>
  <c r="V1719" i="4"/>
  <c r="AD1719" i="4"/>
  <c r="U1719" i="4"/>
  <c r="AB1719" i="4"/>
  <c r="T1719" i="4"/>
  <c r="AA1719" i="4"/>
  <c r="Z1719" i="4"/>
  <c r="X1719" i="4"/>
  <c r="Y1719" i="4"/>
  <c r="S1547" i="4"/>
  <c r="W1547" i="4"/>
  <c r="AD1547" i="4"/>
  <c r="V1547" i="4"/>
  <c r="U1547" i="4"/>
  <c r="AB1547" i="4"/>
  <c r="T1547" i="4"/>
  <c r="AA1547" i="4"/>
  <c r="Y1547" i="4"/>
  <c r="Z1547" i="4"/>
  <c r="X1547" i="4"/>
  <c r="T1497" i="4"/>
  <c r="AD1497" i="4"/>
  <c r="AB1497" i="4"/>
  <c r="V1497" i="4"/>
  <c r="U1497" i="4"/>
  <c r="W1497" i="4"/>
  <c r="X1497" i="4"/>
  <c r="Y1497" i="4"/>
  <c r="AA1497" i="4"/>
  <c r="Z1497" i="4"/>
  <c r="S1497" i="4"/>
  <c r="S2160" i="4"/>
  <c r="W2160" i="4"/>
  <c r="V2160" i="4"/>
  <c r="T2160" i="4"/>
  <c r="AB2160" i="4"/>
  <c r="U2160" i="4"/>
  <c r="AA2160" i="4"/>
  <c r="Y2160" i="4"/>
  <c r="Z2160" i="4"/>
  <c r="X2160" i="4"/>
  <c r="AD2160" i="4"/>
  <c r="S1994" i="4"/>
  <c r="U1994" i="4"/>
  <c r="AB1994" i="4"/>
  <c r="T1994" i="4"/>
  <c r="AA1994" i="4"/>
  <c r="Y1994" i="4"/>
  <c r="Z1994" i="4"/>
  <c r="X1994" i="4"/>
  <c r="W1994" i="4"/>
  <c r="AD1994" i="4"/>
  <c r="V1994" i="4"/>
  <c r="S2402" i="4"/>
  <c r="AE2402" i="4" s="1"/>
  <c r="Y2402" i="4"/>
  <c r="X2402" i="4"/>
  <c r="W2402" i="4"/>
  <c r="U2402" i="4"/>
  <c r="V2402" i="4"/>
  <c r="AB2402" i="4"/>
  <c r="T2402" i="4"/>
  <c r="AD2402" i="4"/>
  <c r="AA2402" i="4"/>
  <c r="Z2402" i="4"/>
  <c r="AB1655" i="4"/>
  <c r="U1655" i="4"/>
  <c r="V1655" i="4"/>
  <c r="AD1655" i="4"/>
  <c r="W1655" i="4"/>
  <c r="Y1655" i="4"/>
  <c r="X1655" i="4"/>
  <c r="Z1655" i="4"/>
  <c r="AA1655" i="4"/>
  <c r="T1655" i="4"/>
  <c r="S1655" i="4"/>
  <c r="S1866" i="4"/>
  <c r="T1866" i="4"/>
  <c r="Z1866" i="4"/>
  <c r="AB1866" i="4"/>
  <c r="V1866" i="4"/>
  <c r="AA1866" i="4"/>
  <c r="Y1866" i="4"/>
  <c r="AD1866" i="4"/>
  <c r="X1866" i="4"/>
  <c r="W1866" i="4"/>
  <c r="U1866" i="4"/>
  <c r="S1446" i="4"/>
  <c r="AB1446" i="4"/>
  <c r="AA1446" i="4"/>
  <c r="T1446" i="4"/>
  <c r="Z1446" i="4"/>
  <c r="Y1446" i="4"/>
  <c r="AD1446" i="4"/>
  <c r="X1446" i="4"/>
  <c r="W1446" i="4"/>
  <c r="V1446" i="4"/>
  <c r="U1446" i="4"/>
  <c r="X1561" i="4"/>
  <c r="AD1561" i="4"/>
  <c r="Z1561" i="4"/>
  <c r="Y1561" i="4"/>
  <c r="AA1561" i="4"/>
  <c r="U1561" i="4"/>
  <c r="AB1561" i="4"/>
  <c r="T1561" i="4"/>
  <c r="V1561" i="4"/>
  <c r="W1561" i="4"/>
  <c r="S1561" i="4"/>
  <c r="S2044" i="4"/>
  <c r="U2044" i="4"/>
  <c r="V2044" i="4"/>
  <c r="AB2044" i="4"/>
  <c r="T2044" i="4"/>
  <c r="AD2044" i="4"/>
  <c r="AA2044" i="4"/>
  <c r="Z2044" i="4"/>
  <c r="Y2044" i="4"/>
  <c r="X2044" i="4"/>
  <c r="W2044" i="4"/>
  <c r="T2355" i="4"/>
  <c r="AA2355" i="4"/>
  <c r="AB2355" i="4"/>
  <c r="U2355" i="4"/>
  <c r="V2355" i="4"/>
  <c r="W2355" i="4"/>
  <c r="X2355" i="4"/>
  <c r="Y2355" i="4"/>
  <c r="AD2355" i="4"/>
  <c r="Z2355" i="4"/>
  <c r="S2355" i="4"/>
  <c r="V2346" i="4"/>
  <c r="U2346" i="4"/>
  <c r="W2346" i="4"/>
  <c r="X2346" i="4"/>
  <c r="Y2346" i="4"/>
  <c r="Z2346" i="4"/>
  <c r="AA2346" i="4"/>
  <c r="AD2346" i="4"/>
  <c r="AB2346" i="4"/>
  <c r="T2346" i="4"/>
  <c r="S2346" i="4"/>
  <c r="Y2152" i="4"/>
  <c r="V2152" i="4"/>
  <c r="U2152" i="4"/>
  <c r="W2152" i="4"/>
  <c r="X2152" i="4"/>
  <c r="Z2152" i="4"/>
  <c r="AA2152" i="4"/>
  <c r="AB2152" i="4"/>
  <c r="AD2152" i="4"/>
  <c r="T2152" i="4"/>
  <c r="S2152" i="4"/>
  <c r="Z2252" i="4"/>
  <c r="Y2252" i="4"/>
  <c r="AA2252" i="4"/>
  <c r="T2252" i="4"/>
  <c r="AB2252" i="4"/>
  <c r="U2252" i="4"/>
  <c r="V2252" i="4"/>
  <c r="W2252" i="4"/>
  <c r="AD2252" i="4"/>
  <c r="X2252" i="4"/>
  <c r="S2252" i="4"/>
  <c r="T2344" i="4"/>
  <c r="AB2344" i="4"/>
  <c r="U2344" i="4"/>
  <c r="V2344" i="4"/>
  <c r="W2344" i="4"/>
  <c r="AD2344" i="4"/>
  <c r="X2344" i="4"/>
  <c r="Z2344" i="4"/>
  <c r="Y2344" i="4"/>
  <c r="AA2344" i="4"/>
  <c r="S2344" i="4"/>
  <c r="AE2344" i="4" s="1"/>
  <c r="U1599" i="4"/>
  <c r="T1599" i="4"/>
  <c r="Y1599" i="4"/>
  <c r="V1599" i="4"/>
  <c r="W1599" i="4"/>
  <c r="X1599" i="4"/>
  <c r="Z1599" i="4"/>
  <c r="AD1599" i="4"/>
  <c r="AB1599" i="4"/>
  <c r="AA1599" i="4"/>
  <c r="S1599" i="4"/>
  <c r="T2188" i="4"/>
  <c r="AB2188" i="4"/>
  <c r="U2188" i="4"/>
  <c r="V2188" i="4"/>
  <c r="W2188" i="4"/>
  <c r="AD2188" i="4"/>
  <c r="X2188" i="4"/>
  <c r="Z2188" i="4"/>
  <c r="Y2188" i="4"/>
  <c r="AA2188" i="4"/>
  <c r="S2188" i="4"/>
  <c r="Z2508" i="4"/>
  <c r="Y2508" i="4"/>
  <c r="AA2508" i="4"/>
  <c r="T2508" i="4"/>
  <c r="AB2508" i="4"/>
  <c r="U2508" i="4"/>
  <c r="V2508" i="4"/>
  <c r="W2508" i="4"/>
  <c r="AD2508" i="4"/>
  <c r="X2508" i="4"/>
  <c r="S2508" i="4"/>
  <c r="Y2391" i="4"/>
  <c r="AD2391" i="4"/>
  <c r="Z2391" i="4"/>
  <c r="T2391" i="4"/>
  <c r="AA2391" i="4"/>
  <c r="AB2391" i="4"/>
  <c r="U2391" i="4"/>
  <c r="V2391" i="4"/>
  <c r="W2391" i="4"/>
  <c r="X2391" i="4"/>
  <c r="S2391" i="4"/>
  <c r="X1883" i="4"/>
  <c r="U1883" i="4"/>
  <c r="V1883" i="4"/>
  <c r="W1883" i="4"/>
  <c r="Y1883" i="4"/>
  <c r="AD1883" i="4"/>
  <c r="Z1883" i="4"/>
  <c r="T1883" i="4"/>
  <c r="AA1883" i="4"/>
  <c r="AB1883" i="4"/>
  <c r="S1883" i="4"/>
  <c r="X2115" i="4"/>
  <c r="W2115" i="4"/>
  <c r="Y2115" i="4"/>
  <c r="Z2115" i="4"/>
  <c r="AA2115" i="4"/>
  <c r="T2115" i="4"/>
  <c r="AB2115" i="4"/>
  <c r="AD2115" i="4"/>
  <c r="V2115" i="4"/>
  <c r="U2115" i="4"/>
  <c r="S2115" i="4"/>
  <c r="U1923" i="4"/>
  <c r="AD1923" i="4"/>
  <c r="V1923" i="4"/>
  <c r="X1923" i="4"/>
  <c r="W1923" i="4"/>
  <c r="Y1923" i="4"/>
  <c r="Z1923" i="4"/>
  <c r="AA1923" i="4"/>
  <c r="AB1923" i="4"/>
  <c r="T1923" i="4"/>
  <c r="S1923" i="4"/>
  <c r="T2060" i="4"/>
  <c r="AD2060" i="4"/>
  <c r="AB2060" i="4"/>
  <c r="V2060" i="4"/>
  <c r="U2060" i="4"/>
  <c r="W2060" i="4"/>
  <c r="X2060" i="4"/>
  <c r="Y2060" i="4"/>
  <c r="Z2060" i="4"/>
  <c r="AA2060" i="4"/>
  <c r="S2060" i="4"/>
  <c r="AE2060" i="4" s="1"/>
  <c r="W2420" i="4"/>
  <c r="AD2420" i="4"/>
  <c r="X2420" i="4"/>
  <c r="Z2420" i="4"/>
  <c r="Y2420" i="4"/>
  <c r="AA2420" i="4"/>
  <c r="T2420" i="4"/>
  <c r="AB2420" i="4"/>
  <c r="U2420" i="4"/>
  <c r="V2420" i="4"/>
  <c r="S2420" i="4"/>
  <c r="AB829" i="4"/>
  <c r="AD829" i="4"/>
  <c r="T829" i="4"/>
  <c r="U829" i="4"/>
  <c r="V829" i="4"/>
  <c r="Y829" i="4"/>
  <c r="W829" i="4"/>
  <c r="X829" i="4"/>
  <c r="Z829" i="4"/>
  <c r="AA829" i="4"/>
  <c r="S829" i="4"/>
  <c r="W2448" i="4"/>
  <c r="AD2448" i="4"/>
  <c r="X2448" i="4"/>
  <c r="Z2448" i="4"/>
  <c r="Y2448" i="4"/>
  <c r="AA2448" i="4"/>
  <c r="T2448" i="4"/>
  <c r="AB2448" i="4"/>
  <c r="V2448" i="4"/>
  <c r="U2448" i="4"/>
  <c r="S2448" i="4"/>
  <c r="Z2164" i="4"/>
  <c r="AD2164" i="4"/>
  <c r="AA2164" i="4"/>
  <c r="Y2164" i="4"/>
  <c r="AB2164" i="4"/>
  <c r="U2164" i="4"/>
  <c r="T2164" i="4"/>
  <c r="V2164" i="4"/>
  <c r="W2164" i="4"/>
  <c r="X2164" i="4"/>
  <c r="S2164" i="4"/>
  <c r="W2279" i="4"/>
  <c r="X2279" i="4"/>
  <c r="Y2279" i="4"/>
  <c r="AD2279" i="4"/>
  <c r="Z2279" i="4"/>
  <c r="T2279" i="4"/>
  <c r="AA2279" i="4"/>
  <c r="AB2279" i="4"/>
  <c r="U2279" i="4"/>
  <c r="V2279" i="4"/>
  <c r="S2279" i="4"/>
  <c r="T1382" i="4"/>
  <c r="AA1382" i="4"/>
  <c r="AB1382" i="4"/>
  <c r="U1382" i="4"/>
  <c r="V1382" i="4"/>
  <c r="W1382" i="4"/>
  <c r="X1382" i="4"/>
  <c r="Y1382" i="4"/>
  <c r="AD1382" i="4"/>
  <c r="Z1382" i="4"/>
  <c r="S1382" i="4"/>
  <c r="T2370" i="4"/>
  <c r="AD2370" i="4"/>
  <c r="AB2370" i="4"/>
  <c r="V2370" i="4"/>
  <c r="U2370" i="4"/>
  <c r="W2370" i="4"/>
  <c r="X2370" i="4"/>
  <c r="Y2370" i="4"/>
  <c r="Z2370" i="4"/>
  <c r="AA2370" i="4"/>
  <c r="S2370" i="4"/>
  <c r="V2268" i="4"/>
  <c r="AD2268" i="4"/>
  <c r="X2268" i="4"/>
  <c r="AA2268" i="4"/>
  <c r="T2268" i="4"/>
  <c r="AB2268" i="4"/>
  <c r="Z2268" i="4"/>
  <c r="U2268" i="4"/>
  <c r="W2268" i="4"/>
  <c r="Y2268" i="4"/>
  <c r="S2268" i="4"/>
  <c r="AE2268" i="4" s="1"/>
  <c r="T2496" i="4"/>
  <c r="AB2496" i="4"/>
  <c r="V2496" i="4"/>
  <c r="AD2496" i="4"/>
  <c r="X2496" i="4"/>
  <c r="AA2496" i="4"/>
  <c r="Y2496" i="4"/>
  <c r="Z2496" i="4"/>
  <c r="U2496" i="4"/>
  <c r="W2496" i="4"/>
  <c r="S2496" i="4"/>
  <c r="U2127" i="4"/>
  <c r="V2127" i="4"/>
  <c r="X2127" i="4"/>
  <c r="AD2127" i="4"/>
  <c r="Y2127" i="4"/>
  <c r="AA2127" i="4"/>
  <c r="Z2127" i="4"/>
  <c r="W2127" i="4"/>
  <c r="AB2127" i="4"/>
  <c r="T2127" i="4"/>
  <c r="S2127" i="4"/>
  <c r="AA1222" i="4"/>
  <c r="T1222" i="4"/>
  <c r="AB1222" i="4"/>
  <c r="U1222" i="4"/>
  <c r="V1222" i="4"/>
  <c r="AD1222" i="4"/>
  <c r="W1222" i="4"/>
  <c r="Y1222" i="4"/>
  <c r="X1222" i="4"/>
  <c r="Z1222" i="4"/>
  <c r="S1222" i="4"/>
  <c r="X2059" i="4"/>
  <c r="W2059" i="4"/>
  <c r="Y2059" i="4"/>
  <c r="Z2059" i="4"/>
  <c r="AA2059" i="4"/>
  <c r="T2059" i="4"/>
  <c r="AB2059" i="4"/>
  <c r="U2059" i="4"/>
  <c r="AD2059" i="4"/>
  <c r="V2059" i="4"/>
  <c r="S2059" i="4"/>
  <c r="V2176" i="4"/>
  <c r="W2176" i="4"/>
  <c r="X2176" i="4"/>
  <c r="AD2176" i="4"/>
  <c r="Z2176" i="4"/>
  <c r="Y2176" i="4"/>
  <c r="AA2176" i="4"/>
  <c r="U2176" i="4"/>
  <c r="AB2176" i="4"/>
  <c r="T2176" i="4"/>
  <c r="S2176" i="4"/>
  <c r="Z2304" i="4"/>
  <c r="Y2304" i="4"/>
  <c r="AA2304" i="4"/>
  <c r="T2304" i="4"/>
  <c r="AB2304" i="4"/>
  <c r="U2304" i="4"/>
  <c r="V2304" i="4"/>
  <c r="W2304" i="4"/>
  <c r="AD2304" i="4"/>
  <c r="X2304" i="4"/>
  <c r="S2304" i="4"/>
  <c r="AE2304" i="4" s="1"/>
  <c r="V2076" i="4"/>
  <c r="U2076" i="4"/>
  <c r="W2076" i="4"/>
  <c r="X2076" i="4"/>
  <c r="Y2076" i="4"/>
  <c r="Z2076" i="4"/>
  <c r="AA2076" i="4"/>
  <c r="AD2076" i="4"/>
  <c r="AB2076" i="4"/>
  <c r="T2076" i="4"/>
  <c r="S2076" i="4"/>
  <c r="W2010" i="4"/>
  <c r="AD2010" i="4"/>
  <c r="X2010" i="4"/>
  <c r="Z2010" i="4"/>
  <c r="Y2010" i="4"/>
  <c r="AA2010" i="4"/>
  <c r="T2010" i="4"/>
  <c r="AB2010" i="4"/>
  <c r="U2010" i="4"/>
  <c r="V2010" i="4"/>
  <c r="S2010" i="4"/>
  <c r="W2276" i="4"/>
  <c r="AD2276" i="4"/>
  <c r="X2276" i="4"/>
  <c r="Z2276" i="4"/>
  <c r="Y2276" i="4"/>
  <c r="AA2276" i="4"/>
  <c r="T2276" i="4"/>
  <c r="AB2276" i="4"/>
  <c r="U2276" i="4"/>
  <c r="V2276" i="4"/>
  <c r="S2276" i="4"/>
  <c r="X2012" i="4"/>
  <c r="Y2012" i="4"/>
  <c r="Z2012" i="4"/>
  <c r="AA2012" i="4"/>
  <c r="T2012" i="4"/>
  <c r="AD2012" i="4"/>
  <c r="AB2012" i="4"/>
  <c r="W2012" i="4"/>
  <c r="V2012" i="4"/>
  <c r="U2012" i="4"/>
  <c r="S2012" i="4"/>
  <c r="S56" i="4"/>
  <c r="Y56" i="4"/>
  <c r="X56" i="4"/>
  <c r="U56" i="4"/>
  <c r="W56" i="4"/>
  <c r="V56" i="4"/>
  <c r="AB56" i="4"/>
  <c r="AD56" i="4"/>
  <c r="T56" i="4"/>
  <c r="AA56" i="4"/>
  <c r="Z56" i="4"/>
  <c r="S223" i="4"/>
  <c r="Z223" i="4"/>
  <c r="Y223" i="4"/>
  <c r="V223" i="4"/>
  <c r="X223" i="4"/>
  <c r="W223" i="4"/>
  <c r="U223" i="4"/>
  <c r="AD223" i="4"/>
  <c r="AB223" i="4"/>
  <c r="T223" i="4"/>
  <c r="AA223" i="4"/>
  <c r="S118" i="4"/>
  <c r="AB118" i="4"/>
  <c r="T118" i="4"/>
  <c r="Z118" i="4"/>
  <c r="AA118" i="4"/>
  <c r="Y118" i="4"/>
  <c r="X118" i="4"/>
  <c r="AD118" i="4"/>
  <c r="W118" i="4"/>
  <c r="V118" i="4"/>
  <c r="U118" i="4"/>
  <c r="S519" i="4"/>
  <c r="W519" i="4"/>
  <c r="V519" i="4"/>
  <c r="AB519" i="4"/>
  <c r="AA519" i="4"/>
  <c r="T519" i="4"/>
  <c r="U519" i="4"/>
  <c r="Z519" i="4"/>
  <c r="AD519" i="4"/>
  <c r="Y519" i="4"/>
  <c r="X519" i="4"/>
  <c r="S414" i="4"/>
  <c r="U414" i="4"/>
  <c r="Y414" i="4"/>
  <c r="AB414" i="4"/>
  <c r="AA414" i="4"/>
  <c r="T414" i="4"/>
  <c r="Z414" i="4"/>
  <c r="X414" i="4"/>
  <c r="AD414" i="4"/>
  <c r="W414" i="4"/>
  <c r="V414" i="4"/>
  <c r="S72" i="4"/>
  <c r="AA72" i="4"/>
  <c r="Z72" i="4"/>
  <c r="Y72" i="4"/>
  <c r="X72" i="4"/>
  <c r="U72" i="4"/>
  <c r="W72" i="4"/>
  <c r="V72" i="4"/>
  <c r="AB72" i="4"/>
  <c r="AD72" i="4"/>
  <c r="T72" i="4"/>
  <c r="S239" i="4"/>
  <c r="T239" i="4"/>
  <c r="AA239" i="4"/>
  <c r="Z239" i="4"/>
  <c r="Y239" i="4"/>
  <c r="V239" i="4"/>
  <c r="X239" i="4"/>
  <c r="W239" i="4"/>
  <c r="U239" i="4"/>
  <c r="AD239" i="4"/>
  <c r="AB239" i="4"/>
  <c r="S134" i="4"/>
  <c r="V134" i="4"/>
  <c r="U134" i="4"/>
  <c r="AB134" i="4"/>
  <c r="T134" i="4"/>
  <c r="Z134" i="4"/>
  <c r="AA134" i="4"/>
  <c r="Y134" i="4"/>
  <c r="X134" i="4"/>
  <c r="AD134" i="4"/>
  <c r="W134" i="4"/>
  <c r="S407" i="4"/>
  <c r="U407" i="4"/>
  <c r="T407" i="4"/>
  <c r="AB407" i="4"/>
  <c r="AA407" i="4"/>
  <c r="W407" i="4"/>
  <c r="Y407" i="4"/>
  <c r="Z407" i="4"/>
  <c r="X407" i="4"/>
  <c r="V407" i="4"/>
  <c r="AD407" i="4"/>
  <c r="S302" i="4"/>
  <c r="V302" i="4"/>
  <c r="U302" i="4"/>
  <c r="AB302" i="4"/>
  <c r="T302" i="4"/>
  <c r="AA302" i="4"/>
  <c r="X302" i="4"/>
  <c r="Z302" i="4"/>
  <c r="Y302" i="4"/>
  <c r="W302" i="4"/>
  <c r="AD302" i="4"/>
  <c r="S24" i="4"/>
  <c r="T24" i="4"/>
  <c r="AD24" i="4"/>
  <c r="U24" i="4"/>
  <c r="AA24" i="4"/>
  <c r="Z24" i="4"/>
  <c r="Y24" i="4"/>
  <c r="X24" i="4"/>
  <c r="AB24" i="4"/>
  <c r="W24" i="4"/>
  <c r="V24" i="4"/>
  <c r="S191" i="4"/>
  <c r="U191" i="4"/>
  <c r="AD191" i="4"/>
  <c r="AB191" i="4"/>
  <c r="T191" i="4"/>
  <c r="AA191" i="4"/>
  <c r="Z191" i="4"/>
  <c r="Y191" i="4"/>
  <c r="V191" i="4"/>
  <c r="X191" i="4"/>
  <c r="W191" i="4"/>
  <c r="S86" i="4"/>
  <c r="X86" i="4"/>
  <c r="AD86" i="4"/>
  <c r="W86" i="4"/>
  <c r="V86" i="4"/>
  <c r="U86" i="4"/>
  <c r="AB86" i="4"/>
  <c r="T86" i="4"/>
  <c r="Y86" i="4"/>
  <c r="AA86" i="4"/>
  <c r="Z86" i="4"/>
  <c r="W281" i="4"/>
  <c r="S615" i="4"/>
  <c r="AB615" i="4"/>
  <c r="AA615" i="4"/>
  <c r="AD615" i="4"/>
  <c r="Z615" i="4"/>
  <c r="X615" i="4"/>
  <c r="W615" i="4"/>
  <c r="U615" i="4"/>
  <c r="Y615" i="4"/>
  <c r="T615" i="4"/>
  <c r="V615" i="4"/>
  <c r="S311" i="4"/>
  <c r="Y311" i="4"/>
  <c r="V311" i="4"/>
  <c r="X311" i="4"/>
  <c r="W311" i="4"/>
  <c r="U311" i="4"/>
  <c r="AD311" i="4"/>
  <c r="AB311" i="4"/>
  <c r="T311" i="4"/>
  <c r="AA311" i="4"/>
  <c r="Z311" i="4"/>
  <c r="S201" i="4"/>
  <c r="W201" i="4"/>
  <c r="V201" i="4"/>
  <c r="U201" i="4"/>
  <c r="AB201" i="4"/>
  <c r="Z201" i="4"/>
  <c r="T201" i="4"/>
  <c r="AA201" i="4"/>
  <c r="Y201" i="4"/>
  <c r="AD201" i="4"/>
  <c r="X201" i="4"/>
  <c r="S285" i="4"/>
  <c r="W285" i="4"/>
  <c r="V285" i="4"/>
  <c r="U285" i="4"/>
  <c r="AB285" i="4"/>
  <c r="T285" i="4"/>
  <c r="Z285" i="4"/>
  <c r="AA285" i="4"/>
  <c r="AD285" i="4"/>
  <c r="Y285" i="4"/>
  <c r="X285" i="4"/>
  <c r="S17" i="4"/>
  <c r="V17" i="4"/>
  <c r="T17" i="4"/>
  <c r="U17" i="4"/>
  <c r="AB17" i="4"/>
  <c r="Z17" i="4"/>
  <c r="AD17" i="4"/>
  <c r="AA17" i="4"/>
  <c r="Y17" i="4"/>
  <c r="X17" i="4"/>
  <c r="W17" i="4"/>
  <c r="S181" i="4"/>
  <c r="AB181" i="4"/>
  <c r="V181" i="4"/>
  <c r="AA181" i="4"/>
  <c r="Y181" i="4"/>
  <c r="AD181" i="4"/>
  <c r="U181" i="4"/>
  <c r="T181" i="4"/>
  <c r="Z181" i="4"/>
  <c r="X181" i="4"/>
  <c r="W181" i="4"/>
  <c r="S19" i="4"/>
  <c r="U19" i="4"/>
  <c r="AB19" i="4"/>
  <c r="T19" i="4"/>
  <c r="AA19" i="4"/>
  <c r="Z19" i="4"/>
  <c r="X19" i="4"/>
  <c r="Y19" i="4"/>
  <c r="V19" i="4"/>
  <c r="W19" i="4"/>
  <c r="AD19" i="4"/>
  <c r="S863" i="4"/>
  <c r="Y863" i="4"/>
  <c r="Z863" i="4"/>
  <c r="W863" i="4"/>
  <c r="AD863" i="4"/>
  <c r="V863" i="4"/>
  <c r="U863" i="4"/>
  <c r="AB863" i="4"/>
  <c r="T863" i="4"/>
  <c r="AA863" i="4"/>
  <c r="X863" i="4"/>
  <c r="S803" i="4"/>
  <c r="AA803" i="4"/>
  <c r="U803" i="4"/>
  <c r="Z803" i="4"/>
  <c r="Y803" i="4"/>
  <c r="X803" i="4"/>
  <c r="W803" i="4"/>
  <c r="AD803" i="4"/>
  <c r="V803" i="4"/>
  <c r="T803" i="4"/>
  <c r="AB803" i="4"/>
  <c r="S979" i="4"/>
  <c r="AA979" i="4"/>
  <c r="Z979" i="4"/>
  <c r="Y979" i="4"/>
  <c r="X979" i="4"/>
  <c r="AD979" i="4"/>
  <c r="W979" i="4"/>
  <c r="V979" i="4"/>
  <c r="U979" i="4"/>
  <c r="AB979" i="4"/>
  <c r="T979" i="4"/>
  <c r="S1039" i="4"/>
  <c r="Z1039" i="4"/>
  <c r="AD1039" i="4"/>
  <c r="W1039" i="4"/>
  <c r="V1039" i="4"/>
  <c r="T1039" i="4"/>
  <c r="Y1039" i="4"/>
  <c r="AB1039" i="4"/>
  <c r="U1039" i="4"/>
  <c r="AA1039" i="4"/>
  <c r="X1039" i="4"/>
  <c r="S1116" i="4"/>
  <c r="Z1116" i="4"/>
  <c r="X1116" i="4"/>
  <c r="W1116" i="4"/>
  <c r="V1116" i="4"/>
  <c r="AB1116" i="4"/>
  <c r="U1116" i="4"/>
  <c r="T1116" i="4"/>
  <c r="AA1116" i="4"/>
  <c r="AD1116" i="4"/>
  <c r="Y1116" i="4"/>
  <c r="S1275" i="4"/>
  <c r="AA1275" i="4"/>
  <c r="Y1275" i="4"/>
  <c r="W1275" i="4"/>
  <c r="X1275" i="4"/>
  <c r="U1275" i="4"/>
  <c r="V1275" i="4"/>
  <c r="AD1275" i="4"/>
  <c r="AB1275" i="4"/>
  <c r="T1275" i="4"/>
  <c r="Z1275" i="4"/>
  <c r="S839" i="4"/>
  <c r="AA839" i="4"/>
  <c r="X839" i="4"/>
  <c r="W839" i="4"/>
  <c r="AD839" i="4"/>
  <c r="V839" i="4"/>
  <c r="U839" i="4"/>
  <c r="AB839" i="4"/>
  <c r="T839" i="4"/>
  <c r="Y839" i="4"/>
  <c r="Z839" i="4"/>
  <c r="S1115" i="4"/>
  <c r="U1115" i="4"/>
  <c r="T1115" i="4"/>
  <c r="AA1115" i="4"/>
  <c r="Z1115" i="4"/>
  <c r="Y1115" i="4"/>
  <c r="X1115" i="4"/>
  <c r="V1115" i="4"/>
  <c r="W1115" i="4"/>
  <c r="AB1115" i="4"/>
  <c r="AD1115" i="4"/>
  <c r="S824" i="4"/>
  <c r="X824" i="4"/>
  <c r="V824" i="4"/>
  <c r="U824" i="4"/>
  <c r="T824" i="4"/>
  <c r="AA824" i="4"/>
  <c r="AB824" i="4"/>
  <c r="W824" i="4"/>
  <c r="Z824" i="4"/>
  <c r="Y824" i="4"/>
  <c r="AD824" i="4"/>
  <c r="S1460" i="4"/>
  <c r="T1460" i="4"/>
  <c r="AA1460" i="4"/>
  <c r="Z1460" i="4"/>
  <c r="Y1460" i="4"/>
  <c r="W1460" i="4"/>
  <c r="X1460" i="4"/>
  <c r="V1460" i="4"/>
  <c r="U1460" i="4"/>
  <c r="AD1460" i="4"/>
  <c r="AB1460" i="4"/>
  <c r="S1094" i="4"/>
  <c r="AA1094" i="4"/>
  <c r="Z1094" i="4"/>
  <c r="X1094" i="4"/>
  <c r="Y1094" i="4"/>
  <c r="W1094" i="4"/>
  <c r="V1094" i="4"/>
  <c r="AD1094" i="4"/>
  <c r="U1094" i="4"/>
  <c r="AB1094" i="4"/>
  <c r="T1094" i="4"/>
  <c r="S913" i="4"/>
  <c r="U913" i="4"/>
  <c r="V913" i="4"/>
  <c r="AB913" i="4"/>
  <c r="T913" i="4"/>
  <c r="AD913" i="4"/>
  <c r="AA913" i="4"/>
  <c r="Z913" i="4"/>
  <c r="Y913" i="4"/>
  <c r="X913" i="4"/>
  <c r="W913" i="4"/>
  <c r="S1580" i="4"/>
  <c r="Z1580" i="4"/>
  <c r="Y1580" i="4"/>
  <c r="AD1580" i="4"/>
  <c r="X1580" i="4"/>
  <c r="V1580" i="4"/>
  <c r="U1580" i="4"/>
  <c r="T1580" i="4"/>
  <c r="W1580" i="4"/>
  <c r="AB1580" i="4"/>
  <c r="AA1580" i="4"/>
  <c r="S577" i="4"/>
  <c r="X577" i="4"/>
  <c r="V577" i="4"/>
  <c r="U577" i="4"/>
  <c r="AB577" i="4"/>
  <c r="T577" i="4"/>
  <c r="W577" i="4"/>
  <c r="Z577" i="4"/>
  <c r="AA577" i="4"/>
  <c r="Y577" i="4"/>
  <c r="AD577" i="4"/>
  <c r="S1575" i="4"/>
  <c r="T1575" i="4"/>
  <c r="AB1575" i="4"/>
  <c r="AA1575" i="4"/>
  <c r="Y1575" i="4"/>
  <c r="Z1575" i="4"/>
  <c r="U1575" i="4"/>
  <c r="X1575" i="4"/>
  <c r="W1575" i="4"/>
  <c r="AD1575" i="4"/>
  <c r="V1575" i="4"/>
  <c r="S1206" i="4"/>
  <c r="AA1206" i="4"/>
  <c r="Z1206" i="4"/>
  <c r="X1206" i="4"/>
  <c r="Y1206" i="4"/>
  <c r="W1206" i="4"/>
  <c r="V1206" i="4"/>
  <c r="AD1206" i="4"/>
  <c r="U1206" i="4"/>
  <c r="AB1206" i="4"/>
  <c r="T1206" i="4"/>
  <c r="S571" i="4"/>
  <c r="AB571" i="4"/>
  <c r="V571" i="4"/>
  <c r="AA571" i="4"/>
  <c r="W571" i="4"/>
  <c r="AD571" i="4"/>
  <c r="U571" i="4"/>
  <c r="T571" i="4"/>
  <c r="Z571" i="4"/>
  <c r="Y571" i="4"/>
  <c r="X571" i="4"/>
  <c r="S745" i="4"/>
  <c r="W745" i="4"/>
  <c r="AD745" i="4"/>
  <c r="V745" i="4"/>
  <c r="U745" i="4"/>
  <c r="AB745" i="4"/>
  <c r="T745" i="4"/>
  <c r="AA745" i="4"/>
  <c r="Y745" i="4"/>
  <c r="Z745" i="4"/>
  <c r="X745" i="4"/>
  <c r="S2413" i="4"/>
  <c r="AB2413" i="4"/>
  <c r="T2413" i="4"/>
  <c r="AA2413" i="4"/>
  <c r="Z2413" i="4"/>
  <c r="Y2413" i="4"/>
  <c r="W2413" i="4"/>
  <c r="X2413" i="4"/>
  <c r="V2413" i="4"/>
  <c r="U2413" i="4"/>
  <c r="AD2413" i="4"/>
  <c r="S2013" i="4"/>
  <c r="V2013" i="4"/>
  <c r="U2013" i="4"/>
  <c r="AB2013" i="4"/>
  <c r="AA2013" i="4"/>
  <c r="T2013" i="4"/>
  <c r="Z2013" i="4"/>
  <c r="Y2013" i="4"/>
  <c r="AD2013" i="4"/>
  <c r="X2013" i="4"/>
  <c r="W2013" i="4"/>
  <c r="S1539" i="4"/>
  <c r="AA1539" i="4"/>
  <c r="Y1539" i="4"/>
  <c r="Z1539" i="4"/>
  <c r="X1539" i="4"/>
  <c r="W1539" i="4"/>
  <c r="AD1539" i="4"/>
  <c r="V1539" i="4"/>
  <c r="U1539" i="4"/>
  <c r="AB1539" i="4"/>
  <c r="T1539" i="4"/>
  <c r="S2277" i="4"/>
  <c r="W2277" i="4"/>
  <c r="X2277" i="4"/>
  <c r="V2277" i="4"/>
  <c r="U2277" i="4"/>
  <c r="AD2277" i="4"/>
  <c r="AB2277" i="4"/>
  <c r="T2277" i="4"/>
  <c r="AA2277" i="4"/>
  <c r="Z2277" i="4"/>
  <c r="Y2277" i="4"/>
  <c r="S1451" i="4"/>
  <c r="W1451" i="4"/>
  <c r="AD1451" i="4"/>
  <c r="V1451" i="4"/>
  <c r="U1451" i="4"/>
  <c r="AB1451" i="4"/>
  <c r="T1451" i="4"/>
  <c r="AA1451" i="4"/>
  <c r="Y1451" i="4"/>
  <c r="Z1451" i="4"/>
  <c r="X1451" i="4"/>
  <c r="S1216" i="4"/>
  <c r="Z1216" i="4"/>
  <c r="Y1216" i="4"/>
  <c r="X1216" i="4"/>
  <c r="W1216" i="4"/>
  <c r="V1216" i="4"/>
  <c r="AB1216" i="4"/>
  <c r="U1216" i="4"/>
  <c r="T1216" i="4"/>
  <c r="AA1216" i="4"/>
  <c r="AD1216" i="4"/>
  <c r="S1237" i="4"/>
  <c r="V1237" i="4"/>
  <c r="U1237" i="4"/>
  <c r="AB1237" i="4"/>
  <c r="T1237" i="4"/>
  <c r="Z1237" i="4"/>
  <c r="AA1237" i="4"/>
  <c r="Y1237" i="4"/>
  <c r="X1237" i="4"/>
  <c r="AD1237" i="4"/>
  <c r="W1237" i="4"/>
  <c r="S1846" i="4"/>
  <c r="Z1846" i="4"/>
  <c r="W1846" i="4"/>
  <c r="U1846" i="4"/>
  <c r="V1846" i="4"/>
  <c r="T1846" i="4"/>
  <c r="AB1846" i="4"/>
  <c r="AD1846" i="4"/>
  <c r="AA1846" i="4"/>
  <c r="Y1846" i="4"/>
  <c r="X1846" i="4"/>
  <c r="S2446" i="4"/>
  <c r="W2446" i="4"/>
  <c r="U2446" i="4"/>
  <c r="V2446" i="4"/>
  <c r="AB2446" i="4"/>
  <c r="T2446" i="4"/>
  <c r="AD2446" i="4"/>
  <c r="AA2446" i="4"/>
  <c r="Z2446" i="4"/>
  <c r="Y2446" i="4"/>
  <c r="X2446" i="4"/>
  <c r="S1815" i="4"/>
  <c r="X1815" i="4"/>
  <c r="Y1815" i="4"/>
  <c r="W1815" i="4"/>
  <c r="V1815" i="4"/>
  <c r="AD1815" i="4"/>
  <c r="U1815" i="4"/>
  <c r="AB1815" i="4"/>
  <c r="T1815" i="4"/>
  <c r="AA1815" i="4"/>
  <c r="Z1815" i="4"/>
  <c r="S1816" i="4"/>
  <c r="AB1816" i="4"/>
  <c r="AD1816" i="4"/>
  <c r="T1816" i="4"/>
  <c r="AA1816" i="4"/>
  <c r="Z1816" i="4"/>
  <c r="Y1816" i="4"/>
  <c r="X1816" i="4"/>
  <c r="V1816" i="4"/>
  <c r="W1816" i="4"/>
  <c r="U1816" i="4"/>
  <c r="S954" i="4"/>
  <c r="V954" i="4"/>
  <c r="U954" i="4"/>
  <c r="AB954" i="4"/>
  <c r="AA954" i="4"/>
  <c r="T954" i="4"/>
  <c r="Z954" i="4"/>
  <c r="Y954" i="4"/>
  <c r="AD954" i="4"/>
  <c r="X954" i="4"/>
  <c r="W954" i="4"/>
  <c r="S986" i="4"/>
  <c r="U986" i="4"/>
  <c r="T986" i="4"/>
  <c r="AA986" i="4"/>
  <c r="Z986" i="4"/>
  <c r="AD986" i="4"/>
  <c r="Y986" i="4"/>
  <c r="X986" i="4"/>
  <c r="W986" i="4"/>
  <c r="V986" i="4"/>
  <c r="AB986" i="4"/>
  <c r="S1921" i="4"/>
  <c r="X1921" i="4"/>
  <c r="W1921" i="4"/>
  <c r="V1921" i="4"/>
  <c r="U1921" i="4"/>
  <c r="AB1921" i="4"/>
  <c r="AA1921" i="4"/>
  <c r="T1921" i="4"/>
  <c r="Z1921" i="4"/>
  <c r="Y1921" i="4"/>
  <c r="AD1921" i="4"/>
  <c r="S2481" i="4"/>
  <c r="AA2481" i="4"/>
  <c r="Z2481" i="4"/>
  <c r="Y2481" i="4"/>
  <c r="W2481" i="4"/>
  <c r="X2481" i="4"/>
  <c r="V2481" i="4"/>
  <c r="U2481" i="4"/>
  <c r="AD2481" i="4"/>
  <c r="AB2481" i="4"/>
  <c r="T2481" i="4"/>
  <c r="S2105" i="4"/>
  <c r="AA2105" i="4"/>
  <c r="T2105" i="4"/>
  <c r="Z2105" i="4"/>
  <c r="Y2105" i="4"/>
  <c r="AD2105" i="4"/>
  <c r="X2105" i="4"/>
  <c r="W2105" i="4"/>
  <c r="V2105" i="4"/>
  <c r="U2105" i="4"/>
  <c r="AB2105" i="4"/>
  <c r="S1979" i="4"/>
  <c r="U1979" i="4"/>
  <c r="AD1979" i="4"/>
  <c r="AB1979" i="4"/>
  <c r="T1979" i="4"/>
  <c r="AA1979" i="4"/>
  <c r="Z1979" i="4"/>
  <c r="Y1979" i="4"/>
  <c r="W1979" i="4"/>
  <c r="X1979" i="4"/>
  <c r="V1979" i="4"/>
  <c r="S2156" i="4"/>
  <c r="AA2156" i="4"/>
  <c r="Z2156" i="4"/>
  <c r="U2156" i="4"/>
  <c r="X2156" i="4"/>
  <c r="Y2156" i="4"/>
  <c r="W2156" i="4"/>
  <c r="V2156" i="4"/>
  <c r="AD2156" i="4"/>
  <c r="T2156" i="4"/>
  <c r="AB2156" i="4"/>
  <c r="S2248" i="4"/>
  <c r="U2248" i="4"/>
  <c r="Y2248" i="4"/>
  <c r="Z2248" i="4"/>
  <c r="T2248" i="4"/>
  <c r="AA2248" i="4"/>
  <c r="AD2248" i="4"/>
  <c r="X2248" i="4"/>
  <c r="W2248" i="4"/>
  <c r="V2248" i="4"/>
  <c r="AB2248" i="4"/>
  <c r="S2327" i="4"/>
  <c r="Y2327" i="4"/>
  <c r="AD2327" i="4"/>
  <c r="X2327" i="4"/>
  <c r="W2327" i="4"/>
  <c r="V2327" i="4"/>
  <c r="U2327" i="4"/>
  <c r="AB2327" i="4"/>
  <c r="AA2327" i="4"/>
  <c r="T2327" i="4"/>
  <c r="Z2327" i="4"/>
  <c r="S2338" i="4"/>
  <c r="W2338" i="4"/>
  <c r="U2338" i="4"/>
  <c r="V2338" i="4"/>
  <c r="AB2338" i="4"/>
  <c r="AA2338" i="4"/>
  <c r="Z2338" i="4"/>
  <c r="Y2338" i="4"/>
  <c r="AD2338" i="4"/>
  <c r="T2338" i="4"/>
  <c r="X2338" i="4"/>
  <c r="S2083" i="4"/>
  <c r="V2083" i="4"/>
  <c r="U2083" i="4"/>
  <c r="AD2083" i="4"/>
  <c r="AB2083" i="4"/>
  <c r="T2083" i="4"/>
  <c r="AA2083" i="4"/>
  <c r="Z2083" i="4"/>
  <c r="Y2083" i="4"/>
  <c r="W2083" i="4"/>
  <c r="X2083" i="4"/>
  <c r="T2075" i="4"/>
  <c r="AB2075" i="4"/>
  <c r="U2075" i="4"/>
  <c r="AD2075" i="4"/>
  <c r="V2075" i="4"/>
  <c r="X2075" i="4"/>
  <c r="W2075" i="4"/>
  <c r="Y2075" i="4"/>
  <c r="Z2075" i="4"/>
  <c r="AA2075" i="4"/>
  <c r="S2075" i="4"/>
  <c r="Z2051" i="4"/>
  <c r="AA2051" i="4"/>
  <c r="T2051" i="4"/>
  <c r="AB2051" i="4"/>
  <c r="U2051" i="4"/>
  <c r="AD2051" i="4"/>
  <c r="V2051" i="4"/>
  <c r="Y2051" i="4"/>
  <c r="X2051" i="4"/>
  <c r="W2051" i="4"/>
  <c r="S2051" i="4"/>
  <c r="T2407" i="4"/>
  <c r="AA2407" i="4"/>
  <c r="AB2407" i="4"/>
  <c r="U2407" i="4"/>
  <c r="V2407" i="4"/>
  <c r="W2407" i="4"/>
  <c r="X2407" i="4"/>
  <c r="Y2407" i="4"/>
  <c r="AD2407" i="4"/>
  <c r="Z2407" i="4"/>
  <c r="S2407" i="4"/>
  <c r="V2008" i="4"/>
  <c r="U2008" i="4"/>
  <c r="W2008" i="4"/>
  <c r="X2008" i="4"/>
  <c r="Y2008" i="4"/>
  <c r="Z2008" i="4"/>
  <c r="AA2008" i="4"/>
  <c r="T2008" i="4"/>
  <c r="AD2008" i="4"/>
  <c r="AB2008" i="4"/>
  <c r="S2008" i="4"/>
  <c r="W1880" i="4"/>
  <c r="X1880" i="4"/>
  <c r="Y1880" i="4"/>
  <c r="AD1880" i="4"/>
  <c r="AA1880" i="4"/>
  <c r="Z1880" i="4"/>
  <c r="AB1880" i="4"/>
  <c r="V1880" i="4"/>
  <c r="T1880" i="4"/>
  <c r="U1880" i="4"/>
  <c r="S1880" i="4"/>
  <c r="AE1880" i="4" s="1"/>
  <c r="S32" i="4"/>
  <c r="Z32" i="4"/>
  <c r="Y32" i="4"/>
  <c r="X32" i="4"/>
  <c r="T32" i="4"/>
  <c r="W32" i="4"/>
  <c r="V32" i="4"/>
  <c r="AB32" i="4"/>
  <c r="AD32" i="4"/>
  <c r="AA32" i="4"/>
  <c r="U32" i="4"/>
  <c r="S138" i="4"/>
  <c r="W138" i="4"/>
  <c r="AD138" i="4"/>
  <c r="X138" i="4"/>
  <c r="V138" i="4"/>
  <c r="U138" i="4"/>
  <c r="AB138" i="4"/>
  <c r="T138" i="4"/>
  <c r="Z138" i="4"/>
  <c r="AA138" i="4"/>
  <c r="Y138" i="4"/>
  <c r="S551" i="4"/>
  <c r="W551" i="4"/>
  <c r="U551" i="4"/>
  <c r="AD551" i="4"/>
  <c r="T551" i="4"/>
  <c r="AB551" i="4"/>
  <c r="Z551" i="4"/>
  <c r="Y551" i="4"/>
  <c r="X551" i="4"/>
  <c r="AA551" i="4"/>
  <c r="V551" i="4"/>
  <c r="S80" i="4"/>
  <c r="AA80" i="4"/>
  <c r="U80" i="4"/>
  <c r="W80" i="4"/>
  <c r="Y80" i="4"/>
  <c r="X80" i="4"/>
  <c r="AD80" i="4"/>
  <c r="V80" i="4"/>
  <c r="AB80" i="4"/>
  <c r="T80" i="4"/>
  <c r="Z80" i="4"/>
  <c r="S113" i="4"/>
  <c r="Z113" i="4"/>
  <c r="Y113" i="4"/>
  <c r="X113" i="4"/>
  <c r="W113" i="4"/>
  <c r="V113" i="4"/>
  <c r="AB113" i="4"/>
  <c r="U113" i="4"/>
  <c r="AA113" i="4"/>
  <c r="AD113" i="4"/>
  <c r="T113" i="4"/>
  <c r="S265" i="4"/>
  <c r="W265" i="4"/>
  <c r="V265" i="4"/>
  <c r="U265" i="4"/>
  <c r="AB265" i="4"/>
  <c r="Z265" i="4"/>
  <c r="T265" i="4"/>
  <c r="AA265" i="4"/>
  <c r="Y265" i="4"/>
  <c r="AD265" i="4"/>
  <c r="X265" i="4"/>
  <c r="S18" i="4"/>
  <c r="U18" i="4"/>
  <c r="AB18" i="4"/>
  <c r="T18" i="4"/>
  <c r="Z18" i="4"/>
  <c r="AA18" i="4"/>
  <c r="X18" i="4"/>
  <c r="Y18" i="4"/>
  <c r="AD18" i="4"/>
  <c r="W18" i="4"/>
  <c r="V18" i="4"/>
  <c r="S170" i="4"/>
  <c r="U170" i="4"/>
  <c r="AB170" i="4"/>
  <c r="Z170" i="4"/>
  <c r="T170" i="4"/>
  <c r="AA170" i="4"/>
  <c r="Y170" i="4"/>
  <c r="AD170" i="4"/>
  <c r="W170" i="4"/>
  <c r="X170" i="4"/>
  <c r="V170" i="4"/>
  <c r="S224" i="4"/>
  <c r="AB224" i="4"/>
  <c r="V224" i="4"/>
  <c r="T224" i="4"/>
  <c r="U224" i="4"/>
  <c r="AD224" i="4"/>
  <c r="AA224" i="4"/>
  <c r="Z224" i="4"/>
  <c r="Y224" i="4"/>
  <c r="X224" i="4"/>
  <c r="W224" i="4"/>
  <c r="S257" i="4"/>
  <c r="AA257" i="4"/>
  <c r="Y257" i="4"/>
  <c r="AD257" i="4"/>
  <c r="X257" i="4"/>
  <c r="W257" i="4"/>
  <c r="V257" i="4"/>
  <c r="U257" i="4"/>
  <c r="AB257" i="4"/>
  <c r="Z257" i="4"/>
  <c r="T257" i="4"/>
  <c r="S832" i="4"/>
  <c r="X832" i="4"/>
  <c r="W832" i="4"/>
  <c r="U832" i="4"/>
  <c r="AD832" i="4"/>
  <c r="T832" i="4"/>
  <c r="AB832" i="4"/>
  <c r="Z832" i="4"/>
  <c r="Y832" i="4"/>
  <c r="AA832" i="4"/>
  <c r="V832" i="4"/>
  <c r="S661" i="4"/>
  <c r="U661" i="4"/>
  <c r="AB661" i="4"/>
  <c r="T661" i="4"/>
  <c r="AA661" i="4"/>
  <c r="Y661" i="4"/>
  <c r="Z661" i="4"/>
  <c r="X661" i="4"/>
  <c r="W661" i="4"/>
  <c r="AD661" i="4"/>
  <c r="V661" i="4"/>
  <c r="S843" i="4"/>
  <c r="AB843" i="4"/>
  <c r="T843" i="4"/>
  <c r="AA843" i="4"/>
  <c r="Y843" i="4"/>
  <c r="Z843" i="4"/>
  <c r="X843" i="4"/>
  <c r="W843" i="4"/>
  <c r="AD843" i="4"/>
  <c r="V843" i="4"/>
  <c r="U843" i="4"/>
  <c r="S867" i="4"/>
  <c r="T867" i="4"/>
  <c r="AA867" i="4"/>
  <c r="Y867" i="4"/>
  <c r="Z867" i="4"/>
  <c r="X867" i="4"/>
  <c r="W867" i="4"/>
  <c r="AD867" i="4"/>
  <c r="V867" i="4"/>
  <c r="U867" i="4"/>
  <c r="AB867" i="4"/>
  <c r="S724" i="4"/>
  <c r="AB724" i="4"/>
  <c r="AA724" i="4"/>
  <c r="T724" i="4"/>
  <c r="Z724" i="4"/>
  <c r="Y724" i="4"/>
  <c r="AD724" i="4"/>
  <c r="X724" i="4"/>
  <c r="W724" i="4"/>
  <c r="V724" i="4"/>
  <c r="U724" i="4"/>
  <c r="S876" i="4"/>
  <c r="W876" i="4"/>
  <c r="X876" i="4"/>
  <c r="V876" i="4"/>
  <c r="U876" i="4"/>
  <c r="AD876" i="4"/>
  <c r="AB876" i="4"/>
  <c r="T876" i="4"/>
  <c r="AA876" i="4"/>
  <c r="Z876" i="4"/>
  <c r="Y876" i="4"/>
  <c r="S35" i="4"/>
  <c r="X35" i="4"/>
  <c r="V35" i="4"/>
  <c r="U35" i="4"/>
  <c r="AD35" i="4"/>
  <c r="W35" i="4"/>
  <c r="AB35" i="4"/>
  <c r="T35" i="4"/>
  <c r="AA35" i="4"/>
  <c r="Z35" i="4"/>
  <c r="Y35" i="4"/>
  <c r="S1002" i="4"/>
  <c r="V1002" i="4"/>
  <c r="AD1002" i="4"/>
  <c r="T1002" i="4"/>
  <c r="AB1002" i="4"/>
  <c r="Z1002" i="4"/>
  <c r="AA1002" i="4"/>
  <c r="Y1002" i="4"/>
  <c r="W1002" i="4"/>
  <c r="X1002" i="4"/>
  <c r="U1002" i="4"/>
  <c r="S1355" i="4"/>
  <c r="V1355" i="4"/>
  <c r="AB1355" i="4"/>
  <c r="T1355" i="4"/>
  <c r="AA1355" i="4"/>
  <c r="Y1355" i="4"/>
  <c r="Z1355" i="4"/>
  <c r="X1355" i="4"/>
  <c r="W1355" i="4"/>
  <c r="AD1355" i="4"/>
  <c r="U1355" i="4"/>
  <c r="S1379" i="4"/>
  <c r="U1379" i="4"/>
  <c r="T1379" i="4"/>
  <c r="AA1379" i="4"/>
  <c r="Y1379" i="4"/>
  <c r="Z1379" i="4"/>
  <c r="X1379" i="4"/>
  <c r="W1379" i="4"/>
  <c r="AD1379" i="4"/>
  <c r="V1379" i="4"/>
  <c r="AB1379" i="4"/>
  <c r="S1339" i="4"/>
  <c r="AB1339" i="4"/>
  <c r="AA1339" i="4"/>
  <c r="Y1339" i="4"/>
  <c r="Z1339" i="4"/>
  <c r="X1339" i="4"/>
  <c r="W1339" i="4"/>
  <c r="AD1339" i="4"/>
  <c r="V1339" i="4"/>
  <c r="U1339" i="4"/>
  <c r="T1339" i="4"/>
  <c r="S164" i="4"/>
  <c r="Y164" i="4"/>
  <c r="W164" i="4"/>
  <c r="U164" i="4"/>
  <c r="AD164" i="4"/>
  <c r="AA164" i="4"/>
  <c r="AB164" i="4"/>
  <c r="T164" i="4"/>
  <c r="Z164" i="4"/>
  <c r="V164" i="4"/>
  <c r="X164" i="4"/>
  <c r="S1079" i="4"/>
  <c r="U1079" i="4"/>
  <c r="T1079" i="4"/>
  <c r="AA1079" i="4"/>
  <c r="Z1079" i="4"/>
  <c r="Y1079" i="4"/>
  <c r="X1079" i="4"/>
  <c r="V1079" i="4"/>
  <c r="W1079" i="4"/>
  <c r="AD1079" i="4"/>
  <c r="AB1079" i="4"/>
  <c r="S457" i="4"/>
  <c r="U457" i="4"/>
  <c r="AD457" i="4"/>
  <c r="AB457" i="4"/>
  <c r="T457" i="4"/>
  <c r="AA457" i="4"/>
  <c r="Z457" i="4"/>
  <c r="Y457" i="4"/>
  <c r="W457" i="4"/>
  <c r="X457" i="4"/>
  <c r="V457" i="4"/>
  <c r="S590" i="4"/>
  <c r="V590" i="4"/>
  <c r="AB590" i="4"/>
  <c r="T590" i="4"/>
  <c r="AA590" i="4"/>
  <c r="Z590" i="4"/>
  <c r="U590" i="4"/>
  <c r="X590" i="4"/>
  <c r="Y590" i="4"/>
  <c r="W590" i="4"/>
  <c r="AD590" i="4"/>
  <c r="S659" i="4"/>
  <c r="Z659" i="4"/>
  <c r="Y659" i="4"/>
  <c r="X659" i="4"/>
  <c r="W659" i="4"/>
  <c r="U659" i="4"/>
  <c r="V659" i="4"/>
  <c r="AB659" i="4"/>
  <c r="T659" i="4"/>
  <c r="AD659" i="4"/>
  <c r="AA659" i="4"/>
  <c r="S1612" i="4"/>
  <c r="Z1612" i="4"/>
  <c r="Y1612" i="4"/>
  <c r="X1612" i="4"/>
  <c r="V1612" i="4"/>
  <c r="W1612" i="4"/>
  <c r="U1612" i="4"/>
  <c r="AB1612" i="4"/>
  <c r="AD1612" i="4"/>
  <c r="T1612" i="4"/>
  <c r="AA1612" i="4"/>
  <c r="S773" i="4"/>
  <c r="AA773" i="4"/>
  <c r="AB773" i="4"/>
  <c r="Z773" i="4"/>
  <c r="X773" i="4"/>
  <c r="T773" i="4"/>
  <c r="AD773" i="4"/>
  <c r="Y773" i="4"/>
  <c r="W773" i="4"/>
  <c r="V773" i="4"/>
  <c r="U773" i="4"/>
  <c r="S528" i="4"/>
  <c r="AA528" i="4"/>
  <c r="Z528" i="4"/>
  <c r="Y528" i="4"/>
  <c r="X528" i="4"/>
  <c r="AD528" i="4"/>
  <c r="W528" i="4"/>
  <c r="V528" i="4"/>
  <c r="U528" i="4"/>
  <c r="AB528" i="4"/>
  <c r="T528" i="4"/>
  <c r="S1644" i="4"/>
  <c r="U1644" i="4"/>
  <c r="AB1644" i="4"/>
  <c r="AD1644" i="4"/>
  <c r="T1644" i="4"/>
  <c r="AA1644" i="4"/>
  <c r="Z1644" i="4"/>
  <c r="Y1644" i="4"/>
  <c r="X1644" i="4"/>
  <c r="V1644" i="4"/>
  <c r="W1644" i="4"/>
  <c r="S1328" i="4"/>
  <c r="AB1328" i="4"/>
  <c r="T1328" i="4"/>
  <c r="AA1328" i="4"/>
  <c r="Z1328" i="4"/>
  <c r="Y1328" i="4"/>
  <c r="W1328" i="4"/>
  <c r="X1328" i="4"/>
  <c r="V1328" i="4"/>
  <c r="U1328" i="4"/>
  <c r="AD1328" i="4"/>
  <c r="S1129" i="4"/>
  <c r="V1129" i="4"/>
  <c r="U1129" i="4"/>
  <c r="AB1129" i="4"/>
  <c r="T1129" i="4"/>
  <c r="Z1129" i="4"/>
  <c r="AA1129" i="4"/>
  <c r="Y1129" i="4"/>
  <c r="X1129" i="4"/>
  <c r="AD1129" i="4"/>
  <c r="W1129" i="4"/>
  <c r="S1699" i="4"/>
  <c r="T1699" i="4"/>
  <c r="AA1699" i="4"/>
  <c r="Z1699" i="4"/>
  <c r="X1699" i="4"/>
  <c r="Y1699" i="4"/>
  <c r="W1699" i="4"/>
  <c r="V1699" i="4"/>
  <c r="AD1699" i="4"/>
  <c r="U1699" i="4"/>
  <c r="AB1699" i="4"/>
  <c r="S1080" i="4"/>
  <c r="V1080" i="4"/>
  <c r="T1080" i="4"/>
  <c r="AA1080" i="4"/>
  <c r="AD1080" i="4"/>
  <c r="Z1080" i="4"/>
  <c r="Y1080" i="4"/>
  <c r="X1080" i="4"/>
  <c r="W1080" i="4"/>
  <c r="AB1080" i="4"/>
  <c r="U1080" i="4"/>
  <c r="S1496" i="4"/>
  <c r="W1496" i="4"/>
  <c r="X1496" i="4"/>
  <c r="V1496" i="4"/>
  <c r="U1496" i="4"/>
  <c r="AD1496" i="4"/>
  <c r="AB1496" i="4"/>
  <c r="T1496" i="4"/>
  <c r="AA1496" i="4"/>
  <c r="Z1496" i="4"/>
  <c r="Y1496" i="4"/>
  <c r="S1459" i="4"/>
  <c r="X1459" i="4"/>
  <c r="W1459" i="4"/>
  <c r="AD1459" i="4"/>
  <c r="V1459" i="4"/>
  <c r="U1459" i="4"/>
  <c r="AB1459" i="4"/>
  <c r="T1459" i="4"/>
  <c r="AA1459" i="4"/>
  <c r="Y1459" i="4"/>
  <c r="Z1459" i="4"/>
  <c r="S1423" i="4"/>
  <c r="V1423" i="4"/>
  <c r="U1423" i="4"/>
  <c r="AB1423" i="4"/>
  <c r="T1423" i="4"/>
  <c r="AA1423" i="4"/>
  <c r="Y1423" i="4"/>
  <c r="Z1423" i="4"/>
  <c r="X1423" i="4"/>
  <c r="W1423" i="4"/>
  <c r="AD1423" i="4"/>
  <c r="S2053" i="4"/>
  <c r="W2053" i="4"/>
  <c r="V2053" i="4"/>
  <c r="U2053" i="4"/>
  <c r="AB2053" i="4"/>
  <c r="AA2053" i="4"/>
  <c r="T2053" i="4"/>
  <c r="Z2053" i="4"/>
  <c r="Y2053" i="4"/>
  <c r="AD2053" i="4"/>
  <c r="X2053" i="4"/>
  <c r="S1827" i="4"/>
  <c r="AA1827" i="4"/>
  <c r="Z1827" i="4"/>
  <c r="X1827" i="4"/>
  <c r="Y1827" i="4"/>
  <c r="W1827" i="4"/>
  <c r="V1827" i="4"/>
  <c r="AD1827" i="4"/>
  <c r="U1827" i="4"/>
  <c r="AB1827" i="4"/>
  <c r="T1827" i="4"/>
  <c r="S1638" i="4"/>
  <c r="T1638" i="4"/>
  <c r="Z1638" i="4"/>
  <c r="AA1638" i="4"/>
  <c r="Y1638" i="4"/>
  <c r="X1638" i="4"/>
  <c r="AD1638" i="4"/>
  <c r="W1638" i="4"/>
  <c r="V1638" i="4"/>
  <c r="U1638" i="4"/>
  <c r="AB1638" i="4"/>
  <c r="S2341" i="4"/>
  <c r="W2341" i="4"/>
  <c r="X2341" i="4"/>
  <c r="V2341" i="4"/>
  <c r="U2341" i="4"/>
  <c r="AD2341" i="4"/>
  <c r="AB2341" i="4"/>
  <c r="T2341" i="4"/>
  <c r="AA2341" i="4"/>
  <c r="Z2341" i="4"/>
  <c r="Y2341" i="4"/>
  <c r="S1554" i="4"/>
  <c r="Y1554" i="4"/>
  <c r="AD1554" i="4"/>
  <c r="X1554" i="4"/>
  <c r="W1554" i="4"/>
  <c r="V1554" i="4"/>
  <c r="U1554" i="4"/>
  <c r="AB1554" i="4"/>
  <c r="AA1554" i="4"/>
  <c r="T1554" i="4"/>
  <c r="Z1554" i="4"/>
  <c r="S2222" i="4"/>
  <c r="AA2222" i="4"/>
  <c r="Z2222" i="4"/>
  <c r="Y2222" i="4"/>
  <c r="X2222" i="4"/>
  <c r="W2222" i="4"/>
  <c r="U2222" i="4"/>
  <c r="V2222" i="4"/>
  <c r="AB2222" i="4"/>
  <c r="T2222" i="4"/>
  <c r="AD2222" i="4"/>
  <c r="S1309" i="4"/>
  <c r="AA1309" i="4"/>
  <c r="Y1309" i="4"/>
  <c r="V1309" i="4"/>
  <c r="X1309" i="4"/>
  <c r="U1309" i="4"/>
  <c r="W1309" i="4"/>
  <c r="T1309" i="4"/>
  <c r="AD1309" i="4"/>
  <c r="AB1309" i="4"/>
  <c r="Z1309" i="4"/>
  <c r="S2422" i="4"/>
  <c r="X2422" i="4"/>
  <c r="W2422" i="4"/>
  <c r="U2422" i="4"/>
  <c r="V2422" i="4"/>
  <c r="AB2422" i="4"/>
  <c r="T2422" i="4"/>
  <c r="AD2422" i="4"/>
  <c r="AA2422" i="4"/>
  <c r="Z2422" i="4"/>
  <c r="Y2422" i="4"/>
  <c r="S617" i="4"/>
  <c r="U617" i="4"/>
  <c r="V617" i="4"/>
  <c r="Z617" i="4"/>
  <c r="T617" i="4"/>
  <c r="AB617" i="4"/>
  <c r="AD617" i="4"/>
  <c r="AA617" i="4"/>
  <c r="Y617" i="4"/>
  <c r="X617" i="4"/>
  <c r="W617" i="4"/>
  <c r="S684" i="4"/>
  <c r="AA684" i="4"/>
  <c r="T684" i="4"/>
  <c r="Z684" i="4"/>
  <c r="Y684" i="4"/>
  <c r="AD684" i="4"/>
  <c r="X684" i="4"/>
  <c r="W684" i="4"/>
  <c r="V684" i="4"/>
  <c r="U684" i="4"/>
  <c r="AB684" i="4"/>
  <c r="S643" i="4"/>
  <c r="T643" i="4"/>
  <c r="AD643" i="4"/>
  <c r="AA643" i="4"/>
  <c r="Z643" i="4"/>
  <c r="Y643" i="4"/>
  <c r="X643" i="4"/>
  <c r="W643" i="4"/>
  <c r="U643" i="4"/>
  <c r="V643" i="4"/>
  <c r="AB643" i="4"/>
  <c r="S1361" i="4"/>
  <c r="Y1361" i="4"/>
  <c r="X1361" i="4"/>
  <c r="W1361" i="4"/>
  <c r="U1361" i="4"/>
  <c r="V1361" i="4"/>
  <c r="AB1361" i="4"/>
  <c r="T1361" i="4"/>
  <c r="AD1361" i="4"/>
  <c r="AA1361" i="4"/>
  <c r="Z1361" i="4"/>
  <c r="S1377" i="4"/>
  <c r="U1377" i="4"/>
  <c r="V1377" i="4"/>
  <c r="AB1377" i="4"/>
  <c r="T1377" i="4"/>
  <c r="AD1377" i="4"/>
  <c r="AA1377" i="4"/>
  <c r="Z1377" i="4"/>
  <c r="Y1377" i="4"/>
  <c r="X1377" i="4"/>
  <c r="W1377" i="4"/>
  <c r="S2409" i="4"/>
  <c r="U2409" i="4"/>
  <c r="AD2409" i="4"/>
  <c r="AB2409" i="4"/>
  <c r="T2409" i="4"/>
  <c r="AA2409" i="4"/>
  <c r="Z2409" i="4"/>
  <c r="Y2409" i="4"/>
  <c r="W2409" i="4"/>
  <c r="X2409" i="4"/>
  <c r="V2409" i="4"/>
  <c r="S1280" i="4"/>
  <c r="AB1280" i="4"/>
  <c r="T1280" i="4"/>
  <c r="X1280" i="4"/>
  <c r="Y1280" i="4"/>
  <c r="W1280" i="4"/>
  <c r="V1280" i="4"/>
  <c r="U1280" i="4"/>
  <c r="AD1280" i="4"/>
  <c r="AA1280" i="4"/>
  <c r="Z1280" i="4"/>
  <c r="S2169" i="4"/>
  <c r="V2169" i="4"/>
  <c r="W2169" i="4"/>
  <c r="U2169" i="4"/>
  <c r="T2169" i="4"/>
  <c r="AD2169" i="4"/>
  <c r="AB2169" i="4"/>
  <c r="Z2169" i="4"/>
  <c r="Y2169" i="4"/>
  <c r="X2169" i="4"/>
  <c r="AA2169" i="4"/>
  <c r="S2183" i="4"/>
  <c r="Z2183" i="4"/>
  <c r="Y2183" i="4"/>
  <c r="X2183" i="4"/>
  <c r="V2183" i="4"/>
  <c r="W2183" i="4"/>
  <c r="U2183" i="4"/>
  <c r="AA2183" i="4"/>
  <c r="T2183" i="4"/>
  <c r="AB2183" i="4"/>
  <c r="AD2183" i="4"/>
  <c r="S2360" i="4"/>
  <c r="T2360" i="4"/>
  <c r="AA2360" i="4"/>
  <c r="Y2360" i="4"/>
  <c r="Z2360" i="4"/>
  <c r="X2360" i="4"/>
  <c r="W2360" i="4"/>
  <c r="AD2360" i="4"/>
  <c r="V2360" i="4"/>
  <c r="U2360" i="4"/>
  <c r="AB2360" i="4"/>
  <c r="S2272" i="4"/>
  <c r="Y2272" i="4"/>
  <c r="Z2272" i="4"/>
  <c r="X2272" i="4"/>
  <c r="W2272" i="4"/>
  <c r="AD2272" i="4"/>
  <c r="V2272" i="4"/>
  <c r="U2272" i="4"/>
  <c r="AB2272" i="4"/>
  <c r="T2272" i="4"/>
  <c r="AA2272" i="4"/>
  <c r="S1955" i="4"/>
  <c r="AB1955" i="4"/>
  <c r="T1955" i="4"/>
  <c r="AA1955" i="4"/>
  <c r="Z1955" i="4"/>
  <c r="Y1955" i="4"/>
  <c r="W1955" i="4"/>
  <c r="X1955" i="4"/>
  <c r="V1955" i="4"/>
  <c r="U1955" i="4"/>
  <c r="AD1955" i="4"/>
  <c r="AA2376" i="4"/>
  <c r="Y2376" i="4"/>
  <c r="Z2376" i="4"/>
  <c r="X2376" i="4"/>
  <c r="W2376" i="4"/>
  <c r="AD2376" i="4"/>
  <c r="S2376" i="4"/>
  <c r="V2376" i="4"/>
  <c r="U2376" i="4"/>
  <c r="AB2376" i="4"/>
  <c r="T2376" i="4"/>
  <c r="T2231" i="4"/>
  <c r="AA2231" i="4"/>
  <c r="AB2231" i="4"/>
  <c r="U2231" i="4"/>
  <c r="V2231" i="4"/>
  <c r="W2231" i="4"/>
  <c r="X2231" i="4"/>
  <c r="AD2231" i="4"/>
  <c r="Z2231" i="4"/>
  <c r="Y2231" i="4"/>
  <c r="S2231" i="4"/>
  <c r="AA1892" i="4"/>
  <c r="AB1892" i="4"/>
  <c r="T1892" i="4"/>
  <c r="U1892" i="4"/>
  <c r="W1892" i="4"/>
  <c r="AD1892" i="4"/>
  <c r="X1892" i="4"/>
  <c r="Z1892" i="4"/>
  <c r="Y1892" i="4"/>
  <c r="V1892" i="4"/>
  <c r="S1892" i="4"/>
  <c r="X1868" i="4"/>
  <c r="Y1868" i="4"/>
  <c r="AA1868" i="4"/>
  <c r="AD1868" i="4"/>
  <c r="AB1868" i="4"/>
  <c r="Z1868" i="4"/>
  <c r="T1868" i="4"/>
  <c r="V1868" i="4"/>
  <c r="U1868" i="4"/>
  <c r="W1868" i="4"/>
  <c r="S1868" i="4"/>
  <c r="AE1868" i="4" s="1"/>
  <c r="X2036" i="4"/>
  <c r="Y2036" i="4"/>
  <c r="Z2036" i="4"/>
  <c r="AA2036" i="4"/>
  <c r="T2036" i="4"/>
  <c r="AD2036" i="4"/>
  <c r="AB2036" i="4"/>
  <c r="V2036" i="4"/>
  <c r="U2036" i="4"/>
  <c r="W2036" i="4"/>
  <c r="S2036" i="4"/>
  <c r="S25" i="4"/>
  <c r="T25" i="4"/>
  <c r="AD25" i="4"/>
  <c r="AA25" i="4"/>
  <c r="Y25" i="4"/>
  <c r="X25" i="4"/>
  <c r="W25" i="4"/>
  <c r="V25" i="4"/>
  <c r="AB25" i="4"/>
  <c r="U25" i="4"/>
  <c r="Z25" i="4"/>
  <c r="S345" i="4"/>
  <c r="Y345" i="4"/>
  <c r="AD345" i="4"/>
  <c r="X345" i="4"/>
  <c r="W345" i="4"/>
  <c r="V345" i="4"/>
  <c r="U345" i="4"/>
  <c r="AB345" i="4"/>
  <c r="Z345" i="4"/>
  <c r="T345" i="4"/>
  <c r="AA345" i="4"/>
  <c r="S160" i="4"/>
  <c r="AA160" i="4"/>
  <c r="X160" i="4"/>
  <c r="V160" i="4"/>
  <c r="AD160" i="4"/>
  <c r="U160" i="4"/>
  <c r="AB160" i="4"/>
  <c r="T160" i="4"/>
  <c r="Z160" i="4"/>
  <c r="Y160" i="4"/>
  <c r="W160" i="4"/>
  <c r="S631" i="4"/>
  <c r="W631" i="4"/>
  <c r="U631" i="4"/>
  <c r="V631" i="4"/>
  <c r="AB631" i="4"/>
  <c r="T631" i="4"/>
  <c r="AD631" i="4"/>
  <c r="AA631" i="4"/>
  <c r="Z631" i="4"/>
  <c r="Y631" i="4"/>
  <c r="X631" i="4"/>
  <c r="S101" i="4"/>
  <c r="T101" i="4"/>
  <c r="AD101" i="4"/>
  <c r="Z101" i="4"/>
  <c r="Y101" i="4"/>
  <c r="X101" i="4"/>
  <c r="W101" i="4"/>
  <c r="V101" i="4"/>
  <c r="AB101" i="4"/>
  <c r="U101" i="4"/>
  <c r="AA101" i="4"/>
  <c r="S359" i="4"/>
  <c r="V359" i="4"/>
  <c r="W359" i="4"/>
  <c r="AD359" i="4"/>
  <c r="U359" i="4"/>
  <c r="AB359" i="4"/>
  <c r="T359" i="4"/>
  <c r="AA359" i="4"/>
  <c r="Z359" i="4"/>
  <c r="X359" i="4"/>
  <c r="Y359" i="4"/>
  <c r="S40" i="4"/>
  <c r="T40" i="4"/>
  <c r="X40" i="4"/>
  <c r="AB40" i="4"/>
  <c r="AA40" i="4"/>
  <c r="AD40" i="4"/>
  <c r="Z40" i="4"/>
  <c r="Y40" i="4"/>
  <c r="W40" i="4"/>
  <c r="V40" i="4"/>
  <c r="U40" i="4"/>
  <c r="S102" i="4"/>
  <c r="Z102" i="4"/>
  <c r="AA102" i="4"/>
  <c r="Y102" i="4"/>
  <c r="X102" i="4"/>
  <c r="AD102" i="4"/>
  <c r="W102" i="4"/>
  <c r="V102" i="4"/>
  <c r="U102" i="4"/>
  <c r="AB102" i="4"/>
  <c r="T102" i="4"/>
  <c r="S55" i="4"/>
  <c r="Z55" i="4"/>
  <c r="W55" i="4"/>
  <c r="Y55" i="4"/>
  <c r="X55" i="4"/>
  <c r="V55" i="4"/>
  <c r="AD55" i="4"/>
  <c r="U55" i="4"/>
  <c r="AB55" i="4"/>
  <c r="T55" i="4"/>
  <c r="AA55" i="4"/>
  <c r="S165" i="4"/>
  <c r="Y165" i="4"/>
  <c r="AD165" i="4"/>
  <c r="U165" i="4"/>
  <c r="T165" i="4"/>
  <c r="Z165" i="4"/>
  <c r="X165" i="4"/>
  <c r="W165" i="4"/>
  <c r="AB165" i="4"/>
  <c r="V165" i="4"/>
  <c r="AA165" i="4"/>
  <c r="S232" i="4"/>
  <c r="AA232" i="4"/>
  <c r="Z232" i="4"/>
  <c r="Y232" i="4"/>
  <c r="X232" i="4"/>
  <c r="W232" i="4"/>
  <c r="AB232" i="4"/>
  <c r="V232" i="4"/>
  <c r="T232" i="4"/>
  <c r="U232" i="4"/>
  <c r="AD232" i="4"/>
  <c r="S253" i="4"/>
  <c r="X253" i="4"/>
  <c r="W253" i="4"/>
  <c r="V253" i="4"/>
  <c r="U253" i="4"/>
  <c r="AB253" i="4"/>
  <c r="Z253" i="4"/>
  <c r="T253" i="4"/>
  <c r="AA253" i="4"/>
  <c r="Y253" i="4"/>
  <c r="AD253" i="4"/>
  <c r="S58" i="4"/>
  <c r="V58" i="4"/>
  <c r="U58" i="4"/>
  <c r="AB58" i="4"/>
  <c r="T58" i="4"/>
  <c r="Y58" i="4"/>
  <c r="AA58" i="4"/>
  <c r="Z58" i="4"/>
  <c r="X58" i="4"/>
  <c r="AD58" i="4"/>
  <c r="W58" i="4"/>
  <c r="S612" i="4"/>
  <c r="Y612" i="4"/>
  <c r="AD612" i="4"/>
  <c r="X612" i="4"/>
  <c r="V612" i="4"/>
  <c r="U612" i="4"/>
  <c r="W612" i="4"/>
  <c r="AB612" i="4"/>
  <c r="AA612" i="4"/>
  <c r="T612" i="4"/>
  <c r="Z612" i="4"/>
  <c r="S210" i="4"/>
  <c r="AB210" i="4"/>
  <c r="T210" i="4"/>
  <c r="AA210" i="4"/>
  <c r="X210" i="4"/>
  <c r="Z210" i="4"/>
  <c r="Y210" i="4"/>
  <c r="W210" i="4"/>
  <c r="AD210" i="4"/>
  <c r="V210" i="4"/>
  <c r="U210" i="4"/>
  <c r="S176" i="4"/>
  <c r="Z176" i="4"/>
  <c r="AA176" i="4"/>
  <c r="X176" i="4"/>
  <c r="W176" i="4"/>
  <c r="V176" i="4"/>
  <c r="AD176" i="4"/>
  <c r="U176" i="4"/>
  <c r="AB176" i="4"/>
  <c r="T176" i="4"/>
  <c r="Y176" i="4"/>
  <c r="S197" i="4"/>
  <c r="U197" i="4"/>
  <c r="AB197" i="4"/>
  <c r="Z197" i="4"/>
  <c r="T197" i="4"/>
  <c r="AA197" i="4"/>
  <c r="Y197" i="4"/>
  <c r="AD197" i="4"/>
  <c r="X197" i="4"/>
  <c r="W197" i="4"/>
  <c r="V197" i="4"/>
  <c r="S273" i="4"/>
  <c r="AB273" i="4"/>
  <c r="Z273" i="4"/>
  <c r="T273" i="4"/>
  <c r="AA273" i="4"/>
  <c r="Y273" i="4"/>
  <c r="AD273" i="4"/>
  <c r="X273" i="4"/>
  <c r="W273" i="4"/>
  <c r="V273" i="4"/>
  <c r="U273" i="4"/>
  <c r="S416" i="4"/>
  <c r="T416" i="4"/>
  <c r="X416" i="4"/>
  <c r="AB416" i="4"/>
  <c r="AA416" i="4"/>
  <c r="AD416" i="4"/>
  <c r="Z416" i="4"/>
  <c r="Y416" i="4"/>
  <c r="W416" i="4"/>
  <c r="V416" i="4"/>
  <c r="U416" i="4"/>
  <c r="S602" i="4"/>
  <c r="AB602" i="4"/>
  <c r="X602" i="4"/>
  <c r="Y602" i="4"/>
  <c r="W602" i="4"/>
  <c r="AD602" i="4"/>
  <c r="V602" i="4"/>
  <c r="U602" i="4"/>
  <c r="T602" i="4"/>
  <c r="AA602" i="4"/>
  <c r="Z602" i="4"/>
  <c r="S376" i="4"/>
  <c r="Y376" i="4"/>
  <c r="W376" i="4"/>
  <c r="AD376" i="4"/>
  <c r="V376" i="4"/>
  <c r="T376" i="4"/>
  <c r="AB376" i="4"/>
  <c r="AA376" i="4"/>
  <c r="U376" i="4"/>
  <c r="Z376" i="4"/>
  <c r="X376" i="4"/>
  <c r="S562" i="4"/>
  <c r="W562" i="4"/>
  <c r="V562" i="4"/>
  <c r="AD562" i="4"/>
  <c r="U562" i="4"/>
  <c r="AB562" i="4"/>
  <c r="T562" i="4"/>
  <c r="AA562" i="4"/>
  <c r="Z562" i="4"/>
  <c r="Y562" i="4"/>
  <c r="X562" i="4"/>
  <c r="S445" i="4"/>
  <c r="AB445" i="4"/>
  <c r="T445" i="4"/>
  <c r="AA445" i="4"/>
  <c r="Z445" i="4"/>
  <c r="Y445" i="4"/>
  <c r="W445" i="4"/>
  <c r="X445" i="4"/>
  <c r="V445" i="4"/>
  <c r="U445" i="4"/>
  <c r="AD445" i="4"/>
  <c r="S1051" i="4"/>
  <c r="V1051" i="4"/>
  <c r="T1051" i="4"/>
  <c r="AB1051" i="4"/>
  <c r="AA1051" i="4"/>
  <c r="Y1051" i="4"/>
  <c r="Z1051" i="4"/>
  <c r="U1051" i="4"/>
  <c r="X1051" i="4"/>
  <c r="W1051" i="4"/>
  <c r="AD1051" i="4"/>
  <c r="S341" i="4"/>
  <c r="W341" i="4"/>
  <c r="U341" i="4"/>
  <c r="AB341" i="4"/>
  <c r="Z341" i="4"/>
  <c r="AA341" i="4"/>
  <c r="Y341" i="4"/>
  <c r="AD341" i="4"/>
  <c r="X341" i="4"/>
  <c r="V341" i="4"/>
  <c r="T341" i="4"/>
  <c r="S947" i="4"/>
  <c r="U947" i="4"/>
  <c r="AB947" i="4"/>
  <c r="T947" i="4"/>
  <c r="AA947" i="4"/>
  <c r="Y947" i="4"/>
  <c r="Z947" i="4"/>
  <c r="X947" i="4"/>
  <c r="W947" i="4"/>
  <c r="AD947" i="4"/>
  <c r="V947" i="4"/>
  <c r="S780" i="4"/>
  <c r="Y780" i="4"/>
  <c r="X780" i="4"/>
  <c r="V780" i="4"/>
  <c r="AA780" i="4"/>
  <c r="U780" i="4"/>
  <c r="W780" i="4"/>
  <c r="T780" i="4"/>
  <c r="AB780" i="4"/>
  <c r="AD780" i="4"/>
  <c r="Z780" i="4"/>
  <c r="S429" i="4"/>
  <c r="AA429" i="4"/>
  <c r="Z429" i="4"/>
  <c r="Y429" i="4"/>
  <c r="W429" i="4"/>
  <c r="X429" i="4"/>
  <c r="V429" i="4"/>
  <c r="U429" i="4"/>
  <c r="AD429" i="4"/>
  <c r="AB429" i="4"/>
  <c r="T429" i="4"/>
  <c r="S411" i="4"/>
  <c r="U411" i="4"/>
  <c r="T411" i="4"/>
  <c r="W411" i="4"/>
  <c r="AB411" i="4"/>
  <c r="Z411" i="4"/>
  <c r="AA411" i="4"/>
  <c r="Y411" i="4"/>
  <c r="AD411" i="4"/>
  <c r="X411" i="4"/>
  <c r="V411" i="4"/>
  <c r="S1035" i="4"/>
  <c r="AB1035" i="4"/>
  <c r="AA1035" i="4"/>
  <c r="Y1035" i="4"/>
  <c r="Z1035" i="4"/>
  <c r="U1035" i="4"/>
  <c r="X1035" i="4"/>
  <c r="W1035" i="4"/>
  <c r="AD1035" i="4"/>
  <c r="V1035" i="4"/>
  <c r="T1035" i="4"/>
  <c r="S868" i="4"/>
  <c r="AA868" i="4"/>
  <c r="Z868" i="4"/>
  <c r="Y868" i="4"/>
  <c r="W868" i="4"/>
  <c r="X868" i="4"/>
  <c r="V868" i="4"/>
  <c r="U868" i="4"/>
  <c r="AD868" i="4"/>
  <c r="AB868" i="4"/>
  <c r="T868" i="4"/>
  <c r="S453" i="4"/>
  <c r="Z453" i="4"/>
  <c r="Y453" i="4"/>
  <c r="W453" i="4"/>
  <c r="X453" i="4"/>
  <c r="V453" i="4"/>
  <c r="U453" i="4"/>
  <c r="AD453" i="4"/>
  <c r="AB453" i="4"/>
  <c r="T453" i="4"/>
  <c r="AA453" i="4"/>
  <c r="S459" i="4"/>
  <c r="U459" i="4"/>
  <c r="AB459" i="4"/>
  <c r="AA459" i="4"/>
  <c r="T459" i="4"/>
  <c r="Z459" i="4"/>
  <c r="Y459" i="4"/>
  <c r="AD459" i="4"/>
  <c r="X459" i="4"/>
  <c r="W459" i="4"/>
  <c r="V459" i="4"/>
  <c r="S1059" i="4"/>
  <c r="V1059" i="4"/>
  <c r="Y1059" i="4"/>
  <c r="T1059" i="4"/>
  <c r="U1059" i="4"/>
  <c r="AB1059" i="4"/>
  <c r="AA1059" i="4"/>
  <c r="AD1059" i="4"/>
  <c r="Z1059" i="4"/>
  <c r="X1059" i="4"/>
  <c r="W1059" i="4"/>
  <c r="S892" i="4"/>
  <c r="Z892" i="4"/>
  <c r="Y892" i="4"/>
  <c r="W892" i="4"/>
  <c r="X892" i="4"/>
  <c r="V892" i="4"/>
  <c r="U892" i="4"/>
  <c r="AD892" i="4"/>
  <c r="AB892" i="4"/>
  <c r="T892" i="4"/>
  <c r="AA892" i="4"/>
  <c r="S477" i="4"/>
  <c r="Y477" i="4"/>
  <c r="W477" i="4"/>
  <c r="X477" i="4"/>
  <c r="V477" i="4"/>
  <c r="U477" i="4"/>
  <c r="AD477" i="4"/>
  <c r="AB477" i="4"/>
  <c r="T477" i="4"/>
  <c r="AA477" i="4"/>
  <c r="Z477" i="4"/>
  <c r="S497" i="4"/>
  <c r="Y497" i="4"/>
  <c r="W497" i="4"/>
  <c r="X497" i="4"/>
  <c r="V497" i="4"/>
  <c r="U497" i="4"/>
  <c r="AD497" i="4"/>
  <c r="AB497" i="4"/>
  <c r="T497" i="4"/>
  <c r="AA497" i="4"/>
  <c r="Z497" i="4"/>
  <c r="S1083" i="4"/>
  <c r="X1083" i="4"/>
  <c r="V1083" i="4"/>
  <c r="W1083" i="4"/>
  <c r="U1083" i="4"/>
  <c r="AB1083" i="4"/>
  <c r="AD1083" i="4"/>
  <c r="T1083" i="4"/>
  <c r="AA1083" i="4"/>
  <c r="Z1083" i="4"/>
  <c r="Y1083" i="4"/>
  <c r="S916" i="4"/>
  <c r="Y916" i="4"/>
  <c r="W916" i="4"/>
  <c r="X916" i="4"/>
  <c r="V916" i="4"/>
  <c r="U916" i="4"/>
  <c r="AD916" i="4"/>
  <c r="AB916" i="4"/>
  <c r="T916" i="4"/>
  <c r="AA916" i="4"/>
  <c r="Z916" i="4"/>
  <c r="S629" i="4"/>
  <c r="Y629" i="4"/>
  <c r="Z629" i="4"/>
  <c r="X629" i="4"/>
  <c r="W629" i="4"/>
  <c r="AD629" i="4"/>
  <c r="V629" i="4"/>
  <c r="U629" i="4"/>
  <c r="AB629" i="4"/>
  <c r="T629" i="4"/>
  <c r="AA629" i="4"/>
  <c r="S723" i="4"/>
  <c r="U723" i="4"/>
  <c r="V723" i="4"/>
  <c r="AB723" i="4"/>
  <c r="T723" i="4"/>
  <c r="AD723" i="4"/>
  <c r="AA723" i="4"/>
  <c r="Z723" i="4"/>
  <c r="Y723" i="4"/>
  <c r="X723" i="4"/>
  <c r="W723" i="4"/>
  <c r="S473" i="4"/>
  <c r="W473" i="4"/>
  <c r="X473" i="4"/>
  <c r="V473" i="4"/>
  <c r="U473" i="4"/>
  <c r="AD473" i="4"/>
  <c r="AB473" i="4"/>
  <c r="T473" i="4"/>
  <c r="AA473" i="4"/>
  <c r="Z473" i="4"/>
  <c r="Y473" i="4"/>
  <c r="S307" i="4"/>
  <c r="V307" i="4"/>
  <c r="X307" i="4"/>
  <c r="U307" i="4"/>
  <c r="AD307" i="4"/>
  <c r="AB307" i="4"/>
  <c r="T307" i="4"/>
  <c r="AA307" i="4"/>
  <c r="Z307" i="4"/>
  <c r="Y307" i="4"/>
  <c r="W307" i="4"/>
  <c r="S83" i="4"/>
  <c r="X83" i="4"/>
  <c r="V83" i="4"/>
  <c r="AD83" i="4"/>
  <c r="U83" i="4"/>
  <c r="AB83" i="4"/>
  <c r="T83" i="4"/>
  <c r="AA83" i="4"/>
  <c r="Z83" i="4"/>
  <c r="Y83" i="4"/>
  <c r="W83" i="4"/>
  <c r="S811" i="4"/>
  <c r="AB811" i="4"/>
  <c r="AA811" i="4"/>
  <c r="AD811" i="4"/>
  <c r="Z811" i="4"/>
  <c r="X811" i="4"/>
  <c r="W811" i="4"/>
  <c r="V811" i="4"/>
  <c r="U811" i="4"/>
  <c r="Y811" i="4"/>
  <c r="T811" i="4"/>
  <c r="S614" i="4"/>
  <c r="AB614" i="4"/>
  <c r="Z614" i="4"/>
  <c r="AD614" i="4"/>
  <c r="Y614" i="4"/>
  <c r="W614" i="4"/>
  <c r="V614" i="4"/>
  <c r="U614" i="4"/>
  <c r="AA614" i="4"/>
  <c r="X614" i="4"/>
  <c r="T614" i="4"/>
  <c r="S417" i="4"/>
  <c r="U417" i="4"/>
  <c r="V417" i="4"/>
  <c r="AB417" i="4"/>
  <c r="AD417" i="4"/>
  <c r="Z417" i="4"/>
  <c r="Y417" i="4"/>
  <c r="X417" i="4"/>
  <c r="W417" i="4"/>
  <c r="AA417" i="4"/>
  <c r="T417" i="4"/>
  <c r="S783" i="4"/>
  <c r="T783" i="4"/>
  <c r="AD783" i="4"/>
  <c r="AA783" i="4"/>
  <c r="Z783" i="4"/>
  <c r="X783" i="4"/>
  <c r="U783" i="4"/>
  <c r="W783" i="4"/>
  <c r="Y783" i="4"/>
  <c r="V783" i="4"/>
  <c r="AB783" i="4"/>
  <c r="S778" i="4"/>
  <c r="X778" i="4"/>
  <c r="AD778" i="4"/>
  <c r="W778" i="4"/>
  <c r="U778" i="4"/>
  <c r="T778" i="4"/>
  <c r="AA778" i="4"/>
  <c r="AB778" i="4"/>
  <c r="Y778" i="4"/>
  <c r="Z778" i="4"/>
  <c r="V778" i="4"/>
  <c r="S308" i="4"/>
  <c r="U308" i="4"/>
  <c r="AD308" i="4"/>
  <c r="Z308" i="4"/>
  <c r="Y308" i="4"/>
  <c r="X308" i="4"/>
  <c r="W308" i="4"/>
  <c r="AB308" i="4"/>
  <c r="V308" i="4"/>
  <c r="T308" i="4"/>
  <c r="AA308" i="4"/>
  <c r="S292" i="4"/>
  <c r="AA292" i="4"/>
  <c r="Y292" i="4"/>
  <c r="X292" i="4"/>
  <c r="W292" i="4"/>
  <c r="AB292" i="4"/>
  <c r="V292" i="4"/>
  <c r="T292" i="4"/>
  <c r="U292" i="4"/>
  <c r="AD292" i="4"/>
  <c r="Z292" i="4"/>
  <c r="S935" i="4"/>
  <c r="V935" i="4"/>
  <c r="AB935" i="4"/>
  <c r="T935" i="4"/>
  <c r="AA935" i="4"/>
  <c r="Y935" i="4"/>
  <c r="Z935" i="4"/>
  <c r="X935" i="4"/>
  <c r="W935" i="4"/>
  <c r="AD935" i="4"/>
  <c r="U935" i="4"/>
  <c r="S1012" i="4"/>
  <c r="Z1012" i="4"/>
  <c r="X1012" i="4"/>
  <c r="V1012" i="4"/>
  <c r="W1012" i="4"/>
  <c r="U1012" i="4"/>
  <c r="AA1012" i="4"/>
  <c r="T1012" i="4"/>
  <c r="AB1012" i="4"/>
  <c r="AD1012" i="4"/>
  <c r="Y1012" i="4"/>
  <c r="S742" i="4"/>
  <c r="AB742" i="4"/>
  <c r="AA742" i="4"/>
  <c r="Z742" i="4"/>
  <c r="Y742" i="4"/>
  <c r="W742" i="4"/>
  <c r="X742" i="4"/>
  <c r="V742" i="4"/>
  <c r="U742" i="4"/>
  <c r="AD742" i="4"/>
  <c r="T742" i="4"/>
  <c r="S107" i="4"/>
  <c r="AB107" i="4"/>
  <c r="AA107" i="4"/>
  <c r="Z107" i="4"/>
  <c r="X107" i="4"/>
  <c r="Y107" i="4"/>
  <c r="W107" i="4"/>
  <c r="V107" i="4"/>
  <c r="AD107" i="4"/>
  <c r="U107" i="4"/>
  <c r="T107" i="4"/>
  <c r="S959" i="4"/>
  <c r="AE959" i="4" s="1"/>
  <c r="U959" i="4"/>
  <c r="T959" i="4"/>
  <c r="AA959" i="4"/>
  <c r="Y959" i="4"/>
  <c r="Z959" i="4"/>
  <c r="X959" i="4"/>
  <c r="W959" i="4"/>
  <c r="AD959" i="4"/>
  <c r="V959" i="4"/>
  <c r="AB959" i="4"/>
  <c r="S1044" i="4"/>
  <c r="Y1044" i="4"/>
  <c r="V1044" i="4"/>
  <c r="W1044" i="4"/>
  <c r="U1044" i="4"/>
  <c r="AA1044" i="4"/>
  <c r="T1044" i="4"/>
  <c r="AB1044" i="4"/>
  <c r="AD1044" i="4"/>
  <c r="Z1044" i="4"/>
  <c r="X1044" i="4"/>
  <c r="S781" i="4"/>
  <c r="Z781" i="4"/>
  <c r="W781" i="4"/>
  <c r="Y781" i="4"/>
  <c r="V781" i="4"/>
  <c r="U781" i="4"/>
  <c r="T781" i="4"/>
  <c r="AB781" i="4"/>
  <c r="AD781" i="4"/>
  <c r="AA781" i="4"/>
  <c r="X781" i="4"/>
  <c r="S228" i="4"/>
  <c r="Y228" i="4"/>
  <c r="W228" i="4"/>
  <c r="AB228" i="4"/>
  <c r="V228" i="4"/>
  <c r="T228" i="4"/>
  <c r="U228" i="4"/>
  <c r="AD228" i="4"/>
  <c r="AA228" i="4"/>
  <c r="Z228" i="4"/>
  <c r="X228" i="4"/>
  <c r="S919" i="4"/>
  <c r="AB919" i="4"/>
  <c r="AA919" i="4"/>
  <c r="Y919" i="4"/>
  <c r="Z919" i="4"/>
  <c r="X919" i="4"/>
  <c r="W919" i="4"/>
  <c r="AD919" i="4"/>
  <c r="V919" i="4"/>
  <c r="U919" i="4"/>
  <c r="T919" i="4"/>
  <c r="S990" i="4"/>
  <c r="W990" i="4"/>
  <c r="AB990" i="4"/>
  <c r="U990" i="4"/>
  <c r="T990" i="4"/>
  <c r="AA990" i="4"/>
  <c r="Z990" i="4"/>
  <c r="AD990" i="4"/>
  <c r="Y990" i="4"/>
  <c r="X990" i="4"/>
  <c r="V990" i="4"/>
  <c r="S717" i="4"/>
  <c r="AB717" i="4"/>
  <c r="AA717" i="4"/>
  <c r="Y717" i="4"/>
  <c r="Z717" i="4"/>
  <c r="X717" i="4"/>
  <c r="W717" i="4"/>
  <c r="AD717" i="4"/>
  <c r="V717" i="4"/>
  <c r="U717" i="4"/>
  <c r="T717" i="4"/>
  <c r="S299" i="4"/>
  <c r="Z299" i="4"/>
  <c r="V299" i="4"/>
  <c r="X299" i="4"/>
  <c r="W299" i="4"/>
  <c r="U299" i="4"/>
  <c r="AD299" i="4"/>
  <c r="AB299" i="4"/>
  <c r="T299" i="4"/>
  <c r="AA299" i="4"/>
  <c r="Y299" i="4"/>
  <c r="S1007" i="4"/>
  <c r="T1007" i="4"/>
  <c r="AB1007" i="4"/>
  <c r="U1007" i="4"/>
  <c r="AA1007" i="4"/>
  <c r="Z1007" i="4"/>
  <c r="AD1007" i="4"/>
  <c r="X1007" i="4"/>
  <c r="W1007" i="4"/>
  <c r="V1007" i="4"/>
  <c r="Y1007" i="4"/>
  <c r="S1107" i="4"/>
  <c r="Y1107" i="4"/>
  <c r="V1107" i="4"/>
  <c r="W1107" i="4"/>
  <c r="U1107" i="4"/>
  <c r="AB1107" i="4"/>
  <c r="AD1107" i="4"/>
  <c r="T1107" i="4"/>
  <c r="AA1107" i="4"/>
  <c r="Z1107" i="4"/>
  <c r="X1107" i="4"/>
  <c r="S857" i="4"/>
  <c r="X857" i="4"/>
  <c r="U857" i="4"/>
  <c r="V857" i="4"/>
  <c r="AB857" i="4"/>
  <c r="T857" i="4"/>
  <c r="AD857" i="4"/>
  <c r="AA857" i="4"/>
  <c r="Z857" i="4"/>
  <c r="Y857" i="4"/>
  <c r="W857" i="4"/>
  <c r="S516" i="4"/>
  <c r="T516" i="4"/>
  <c r="Y516" i="4"/>
  <c r="X516" i="4"/>
  <c r="AD516" i="4"/>
  <c r="W516" i="4"/>
  <c r="V516" i="4"/>
  <c r="U516" i="4"/>
  <c r="AB516" i="4"/>
  <c r="AA516" i="4"/>
  <c r="Z516" i="4"/>
  <c r="S1095" i="4"/>
  <c r="X1095" i="4"/>
  <c r="U1095" i="4"/>
  <c r="AB1095" i="4"/>
  <c r="AD1095" i="4"/>
  <c r="T1095" i="4"/>
  <c r="AA1095" i="4"/>
  <c r="Z1095" i="4"/>
  <c r="Y1095" i="4"/>
  <c r="V1095" i="4"/>
  <c r="W1095" i="4"/>
  <c r="S1195" i="4"/>
  <c r="X1195" i="4"/>
  <c r="U1195" i="4"/>
  <c r="AB1195" i="4"/>
  <c r="AD1195" i="4"/>
  <c r="T1195" i="4"/>
  <c r="AA1195" i="4"/>
  <c r="Z1195" i="4"/>
  <c r="Y1195" i="4"/>
  <c r="V1195" i="4"/>
  <c r="W1195" i="4"/>
  <c r="S992" i="4"/>
  <c r="T992" i="4"/>
  <c r="AB992" i="4"/>
  <c r="Z992" i="4"/>
  <c r="AD992" i="4"/>
  <c r="Y992" i="4"/>
  <c r="X992" i="4"/>
  <c r="W992" i="4"/>
  <c r="U992" i="4"/>
  <c r="V992" i="4"/>
  <c r="AA992" i="4"/>
  <c r="S759" i="4"/>
  <c r="AB759" i="4"/>
  <c r="AA759" i="4"/>
  <c r="Z759" i="4"/>
  <c r="Y759" i="4"/>
  <c r="X759" i="4"/>
  <c r="W759" i="4"/>
  <c r="U759" i="4"/>
  <c r="V759" i="4"/>
  <c r="T759" i="4"/>
  <c r="AD759" i="4"/>
  <c r="S741" i="4"/>
  <c r="X741" i="4"/>
  <c r="V741" i="4"/>
  <c r="U741" i="4"/>
  <c r="AB741" i="4"/>
  <c r="T741" i="4"/>
  <c r="AA741" i="4"/>
  <c r="Y741" i="4"/>
  <c r="Z741" i="4"/>
  <c r="W741" i="4"/>
  <c r="AD741" i="4"/>
  <c r="S1371" i="4"/>
  <c r="X1371" i="4"/>
  <c r="V1371" i="4"/>
  <c r="U1371" i="4"/>
  <c r="AB1371" i="4"/>
  <c r="T1371" i="4"/>
  <c r="AA1371" i="4"/>
  <c r="Y1371" i="4"/>
  <c r="Z1371" i="4"/>
  <c r="W1371" i="4"/>
  <c r="AD1371" i="4"/>
  <c r="S1252" i="4"/>
  <c r="AA1252" i="4"/>
  <c r="AD1252" i="4"/>
  <c r="Z1252" i="4"/>
  <c r="Y1252" i="4"/>
  <c r="X1252" i="4"/>
  <c r="W1252" i="4"/>
  <c r="V1252" i="4"/>
  <c r="AB1252" i="4"/>
  <c r="U1252" i="4"/>
  <c r="T1252" i="4"/>
  <c r="S1207" i="4"/>
  <c r="AB1207" i="4"/>
  <c r="AD1207" i="4"/>
  <c r="T1207" i="4"/>
  <c r="AA1207" i="4"/>
  <c r="Z1207" i="4"/>
  <c r="Y1207" i="4"/>
  <c r="X1207" i="4"/>
  <c r="V1207" i="4"/>
  <c r="W1207" i="4"/>
  <c r="U1207" i="4"/>
  <c r="S1026" i="4"/>
  <c r="Z1026" i="4"/>
  <c r="AD1026" i="4"/>
  <c r="Y1026" i="4"/>
  <c r="X1026" i="4"/>
  <c r="V1026" i="4"/>
  <c r="U1026" i="4"/>
  <c r="AA1026" i="4"/>
  <c r="T1026" i="4"/>
  <c r="W1026" i="4"/>
  <c r="AB1026" i="4"/>
  <c r="S1668" i="4"/>
  <c r="AB1668" i="4"/>
  <c r="AD1668" i="4"/>
  <c r="T1668" i="4"/>
  <c r="AA1668" i="4"/>
  <c r="Z1668" i="4"/>
  <c r="Y1668" i="4"/>
  <c r="X1668" i="4"/>
  <c r="V1668" i="4"/>
  <c r="W1668" i="4"/>
  <c r="U1668" i="4"/>
  <c r="S1212" i="4"/>
  <c r="Z1212" i="4"/>
  <c r="X1212" i="4"/>
  <c r="W1212" i="4"/>
  <c r="V1212" i="4"/>
  <c r="AB1212" i="4"/>
  <c r="U1212" i="4"/>
  <c r="T1212" i="4"/>
  <c r="Y1212" i="4"/>
  <c r="AD1212" i="4"/>
  <c r="AA1212" i="4"/>
  <c r="S1167" i="4"/>
  <c r="T1167" i="4"/>
  <c r="AA1167" i="4"/>
  <c r="Z1167" i="4"/>
  <c r="Y1167" i="4"/>
  <c r="X1167" i="4"/>
  <c r="V1167" i="4"/>
  <c r="W1167" i="4"/>
  <c r="U1167" i="4"/>
  <c r="AB1167" i="4"/>
  <c r="AD1167" i="4"/>
  <c r="S937" i="4"/>
  <c r="AA937" i="4"/>
  <c r="Z937" i="4"/>
  <c r="Y937" i="4"/>
  <c r="X937" i="4"/>
  <c r="W937" i="4"/>
  <c r="U937" i="4"/>
  <c r="V937" i="4"/>
  <c r="AB937" i="4"/>
  <c r="T937" i="4"/>
  <c r="AD937" i="4"/>
  <c r="S1628" i="4"/>
  <c r="T1628" i="4"/>
  <c r="AA1628" i="4"/>
  <c r="Z1628" i="4"/>
  <c r="Y1628" i="4"/>
  <c r="X1628" i="4"/>
  <c r="V1628" i="4"/>
  <c r="W1628" i="4"/>
  <c r="U1628" i="4"/>
  <c r="AB1628" i="4"/>
  <c r="AD1628" i="4"/>
  <c r="S470" i="4"/>
  <c r="Z470" i="4"/>
  <c r="Y470" i="4"/>
  <c r="X470" i="4"/>
  <c r="W470" i="4"/>
  <c r="U470" i="4"/>
  <c r="V470" i="4"/>
  <c r="AB470" i="4"/>
  <c r="T470" i="4"/>
  <c r="AD470" i="4"/>
  <c r="AA470" i="4"/>
  <c r="S1255" i="4"/>
  <c r="AA1255" i="4"/>
  <c r="Z1255" i="4"/>
  <c r="Y1255" i="4"/>
  <c r="X1255" i="4"/>
  <c r="V1255" i="4"/>
  <c r="W1255" i="4"/>
  <c r="U1255" i="4"/>
  <c r="AB1255" i="4"/>
  <c r="AD1255" i="4"/>
  <c r="T1255" i="4"/>
  <c r="S1122" i="4"/>
  <c r="AB1122" i="4"/>
  <c r="T1122" i="4"/>
  <c r="AA1122" i="4"/>
  <c r="Z1122" i="4"/>
  <c r="X1122" i="4"/>
  <c r="Y1122" i="4"/>
  <c r="W1122" i="4"/>
  <c r="V1122" i="4"/>
  <c r="AD1122" i="4"/>
  <c r="U1122" i="4"/>
  <c r="S1716" i="4"/>
  <c r="AA1716" i="4"/>
  <c r="Z1716" i="4"/>
  <c r="Y1716" i="4"/>
  <c r="X1716" i="4"/>
  <c r="V1716" i="4"/>
  <c r="W1716" i="4"/>
  <c r="U1716" i="4"/>
  <c r="AB1716" i="4"/>
  <c r="AD1716" i="4"/>
  <c r="T1716" i="4"/>
  <c r="S696" i="4"/>
  <c r="V696" i="4"/>
  <c r="U696" i="4"/>
  <c r="AB696" i="4"/>
  <c r="AA696" i="4"/>
  <c r="T696" i="4"/>
  <c r="Z696" i="4"/>
  <c r="Y696" i="4"/>
  <c r="AD696" i="4"/>
  <c r="X696" i="4"/>
  <c r="W696" i="4"/>
  <c r="S1343" i="4"/>
  <c r="AB1343" i="4"/>
  <c r="T1343" i="4"/>
  <c r="AA1343" i="4"/>
  <c r="Y1343" i="4"/>
  <c r="Z1343" i="4"/>
  <c r="X1343" i="4"/>
  <c r="W1343" i="4"/>
  <c r="AD1343" i="4"/>
  <c r="V1343" i="4"/>
  <c r="U1343" i="4"/>
  <c r="S1262" i="4"/>
  <c r="AE1262" i="4" s="1"/>
  <c r="T1262" i="4"/>
  <c r="AA1262" i="4"/>
  <c r="Z1262" i="4"/>
  <c r="W1262" i="4"/>
  <c r="Y1262" i="4"/>
  <c r="X1262" i="4"/>
  <c r="V1262" i="4"/>
  <c r="AD1262" i="4"/>
  <c r="U1262" i="4"/>
  <c r="AB1262" i="4"/>
  <c r="S355" i="4"/>
  <c r="T355" i="4"/>
  <c r="AA355" i="4"/>
  <c r="Z355" i="4"/>
  <c r="X355" i="4"/>
  <c r="Y355" i="4"/>
  <c r="V355" i="4"/>
  <c r="W355" i="4"/>
  <c r="AD355" i="4"/>
  <c r="U355" i="4"/>
  <c r="AB355" i="4"/>
  <c r="S938" i="4"/>
  <c r="U938" i="4"/>
  <c r="AB938" i="4"/>
  <c r="AA938" i="4"/>
  <c r="T938" i="4"/>
  <c r="Z938" i="4"/>
  <c r="Y938" i="4"/>
  <c r="AD938" i="4"/>
  <c r="X938" i="4"/>
  <c r="W938" i="4"/>
  <c r="V938" i="4"/>
  <c r="S620" i="4"/>
  <c r="W620" i="4"/>
  <c r="AB620" i="4"/>
  <c r="X620" i="4"/>
  <c r="T620" i="4"/>
  <c r="V620" i="4"/>
  <c r="U620" i="4"/>
  <c r="AD620" i="4"/>
  <c r="AA620" i="4"/>
  <c r="Z620" i="4"/>
  <c r="Y620" i="4"/>
  <c r="S1444" i="4"/>
  <c r="Z1444" i="4"/>
  <c r="Y1444" i="4"/>
  <c r="W1444" i="4"/>
  <c r="X1444" i="4"/>
  <c r="V1444" i="4"/>
  <c r="U1444" i="4"/>
  <c r="AD1444" i="4"/>
  <c r="AB1444" i="4"/>
  <c r="T1444" i="4"/>
  <c r="AA1444" i="4"/>
  <c r="S898" i="4"/>
  <c r="U898" i="4"/>
  <c r="AB898" i="4"/>
  <c r="AA898" i="4"/>
  <c r="T898" i="4"/>
  <c r="Z898" i="4"/>
  <c r="Y898" i="4"/>
  <c r="AD898" i="4"/>
  <c r="X898" i="4"/>
  <c r="W898" i="4"/>
  <c r="V898" i="4"/>
  <c r="S1060" i="4"/>
  <c r="W1060" i="4"/>
  <c r="U1060" i="4"/>
  <c r="AA1060" i="4"/>
  <c r="T1060" i="4"/>
  <c r="AB1060" i="4"/>
  <c r="AD1060" i="4"/>
  <c r="Z1060" i="4"/>
  <c r="Y1060" i="4"/>
  <c r="X1060" i="4"/>
  <c r="V1060" i="4"/>
  <c r="S692" i="4"/>
  <c r="AB692" i="4"/>
  <c r="AA692" i="4"/>
  <c r="T692" i="4"/>
  <c r="Z692" i="4"/>
  <c r="Y692" i="4"/>
  <c r="AD692" i="4"/>
  <c r="X692" i="4"/>
  <c r="W692" i="4"/>
  <c r="V692" i="4"/>
  <c r="U692" i="4"/>
  <c r="S1532" i="4"/>
  <c r="Y1532" i="4"/>
  <c r="W1532" i="4"/>
  <c r="X1532" i="4"/>
  <c r="V1532" i="4"/>
  <c r="U1532" i="4"/>
  <c r="AD1532" i="4"/>
  <c r="AB1532" i="4"/>
  <c r="T1532" i="4"/>
  <c r="AA1532" i="4"/>
  <c r="Z1532" i="4"/>
  <c r="S332" i="4"/>
  <c r="AB332" i="4"/>
  <c r="V332" i="4"/>
  <c r="T332" i="4"/>
  <c r="U332" i="4"/>
  <c r="AD332" i="4"/>
  <c r="AA332" i="4"/>
  <c r="Z332" i="4"/>
  <c r="Y332" i="4"/>
  <c r="X332" i="4"/>
  <c r="W332" i="4"/>
  <c r="S1223" i="4"/>
  <c r="V1223" i="4"/>
  <c r="W1223" i="4"/>
  <c r="U1223" i="4"/>
  <c r="AB1223" i="4"/>
  <c r="AD1223" i="4"/>
  <c r="T1223" i="4"/>
  <c r="AA1223" i="4"/>
  <c r="Z1223" i="4"/>
  <c r="Y1223" i="4"/>
  <c r="X1223" i="4"/>
  <c r="S1061" i="4"/>
  <c r="V1061" i="4"/>
  <c r="Y1061" i="4"/>
  <c r="T1061" i="4"/>
  <c r="AB1061" i="4"/>
  <c r="AD1061" i="4"/>
  <c r="AA1061" i="4"/>
  <c r="Z1061" i="4"/>
  <c r="X1061" i="4"/>
  <c r="W1061" i="4"/>
  <c r="U1061" i="4"/>
  <c r="S1684" i="4"/>
  <c r="V1684" i="4"/>
  <c r="W1684" i="4"/>
  <c r="U1684" i="4"/>
  <c r="AB1684" i="4"/>
  <c r="AD1684" i="4"/>
  <c r="T1684" i="4"/>
  <c r="AA1684" i="4"/>
  <c r="Z1684" i="4"/>
  <c r="Y1684" i="4"/>
  <c r="X1684" i="4"/>
  <c r="S746" i="4"/>
  <c r="V746" i="4"/>
  <c r="U746" i="4"/>
  <c r="AD746" i="4"/>
  <c r="AB746" i="4"/>
  <c r="T746" i="4"/>
  <c r="AA746" i="4"/>
  <c r="Z746" i="4"/>
  <c r="Y746" i="4"/>
  <c r="W746" i="4"/>
  <c r="X746" i="4"/>
  <c r="S1375" i="4"/>
  <c r="X1375" i="4"/>
  <c r="W1375" i="4"/>
  <c r="AD1375" i="4"/>
  <c r="V1375" i="4"/>
  <c r="U1375" i="4"/>
  <c r="AB1375" i="4"/>
  <c r="T1375" i="4"/>
  <c r="AA1375" i="4"/>
  <c r="Y1375" i="4"/>
  <c r="Z1375" i="4"/>
  <c r="S1305" i="4"/>
  <c r="AB1305" i="4"/>
  <c r="AA1305" i="4"/>
  <c r="AD1305" i="4"/>
  <c r="Z1305" i="4"/>
  <c r="Y1305" i="4"/>
  <c r="X1305" i="4"/>
  <c r="W1305" i="4"/>
  <c r="V1305" i="4"/>
  <c r="T1305" i="4"/>
  <c r="U1305" i="4"/>
  <c r="S531" i="4"/>
  <c r="U531" i="4"/>
  <c r="Z531" i="4"/>
  <c r="AD531" i="4"/>
  <c r="Y531" i="4"/>
  <c r="X531" i="4"/>
  <c r="W531" i="4"/>
  <c r="V531" i="4"/>
  <c r="AB531" i="4"/>
  <c r="AA531" i="4"/>
  <c r="T531" i="4"/>
  <c r="S1509" i="4"/>
  <c r="T1509" i="4"/>
  <c r="AD1509" i="4"/>
  <c r="AA1509" i="4"/>
  <c r="Z1509" i="4"/>
  <c r="Y1509" i="4"/>
  <c r="X1509" i="4"/>
  <c r="W1509" i="4"/>
  <c r="U1509" i="4"/>
  <c r="V1509" i="4"/>
  <c r="AB1509" i="4"/>
  <c r="S1154" i="4"/>
  <c r="V1154" i="4"/>
  <c r="AD1154" i="4"/>
  <c r="U1154" i="4"/>
  <c r="AB1154" i="4"/>
  <c r="T1154" i="4"/>
  <c r="AA1154" i="4"/>
  <c r="Z1154" i="4"/>
  <c r="X1154" i="4"/>
  <c r="Y1154" i="4"/>
  <c r="W1154" i="4"/>
  <c r="S1736" i="4"/>
  <c r="AB1736" i="4"/>
  <c r="AD1736" i="4"/>
  <c r="T1736" i="4"/>
  <c r="AA1736" i="4"/>
  <c r="Z1736" i="4"/>
  <c r="Y1736" i="4"/>
  <c r="X1736" i="4"/>
  <c r="V1736" i="4"/>
  <c r="W1736" i="4"/>
  <c r="U1736" i="4"/>
  <c r="S1689" i="4"/>
  <c r="AA1689" i="4"/>
  <c r="AD1689" i="4"/>
  <c r="Z1689" i="4"/>
  <c r="Y1689" i="4"/>
  <c r="X1689" i="4"/>
  <c r="W1689" i="4"/>
  <c r="V1689" i="4"/>
  <c r="AB1689" i="4"/>
  <c r="U1689" i="4"/>
  <c r="T1689" i="4"/>
  <c r="S1533" i="4"/>
  <c r="AA1533" i="4"/>
  <c r="Z1533" i="4"/>
  <c r="Y1533" i="4"/>
  <c r="X1533" i="4"/>
  <c r="W1533" i="4"/>
  <c r="U1533" i="4"/>
  <c r="V1533" i="4"/>
  <c r="AB1533" i="4"/>
  <c r="T1533" i="4"/>
  <c r="AD1533" i="4"/>
  <c r="S1193" i="4"/>
  <c r="W1193" i="4"/>
  <c r="V1193" i="4"/>
  <c r="U1193" i="4"/>
  <c r="AB1193" i="4"/>
  <c r="T1193" i="4"/>
  <c r="Z1193" i="4"/>
  <c r="AA1193" i="4"/>
  <c r="Y1193" i="4"/>
  <c r="X1193" i="4"/>
  <c r="AD1193" i="4"/>
  <c r="S1760" i="4"/>
  <c r="T1760" i="4"/>
  <c r="AA1760" i="4"/>
  <c r="Z1760" i="4"/>
  <c r="Y1760" i="4"/>
  <c r="X1760" i="4"/>
  <c r="V1760" i="4"/>
  <c r="W1760" i="4"/>
  <c r="U1760" i="4"/>
  <c r="AB1760" i="4"/>
  <c r="AD1760" i="4"/>
  <c r="S1721" i="4"/>
  <c r="Z1721" i="4"/>
  <c r="Y1721" i="4"/>
  <c r="X1721" i="4"/>
  <c r="W1721" i="4"/>
  <c r="V1721" i="4"/>
  <c r="AB1721" i="4"/>
  <c r="U1721" i="4"/>
  <c r="T1721" i="4"/>
  <c r="AA1721" i="4"/>
  <c r="AD1721" i="4"/>
  <c r="S435" i="4"/>
  <c r="W435" i="4"/>
  <c r="V435" i="4"/>
  <c r="U435" i="4"/>
  <c r="AB435" i="4"/>
  <c r="AA435" i="4"/>
  <c r="T435" i="4"/>
  <c r="Z435" i="4"/>
  <c r="Y435" i="4"/>
  <c r="AD435" i="4"/>
  <c r="X435" i="4"/>
  <c r="S1400" i="4"/>
  <c r="T1400" i="4"/>
  <c r="AA1400" i="4"/>
  <c r="Z1400" i="4"/>
  <c r="Y1400" i="4"/>
  <c r="W1400" i="4"/>
  <c r="X1400" i="4"/>
  <c r="V1400" i="4"/>
  <c r="U1400" i="4"/>
  <c r="AD1400" i="4"/>
  <c r="AB1400" i="4"/>
  <c r="S1048" i="4"/>
  <c r="AB1048" i="4"/>
  <c r="Z1048" i="4"/>
  <c r="Y1048" i="4"/>
  <c r="W1048" i="4"/>
  <c r="X1048" i="4"/>
  <c r="AA1048" i="4"/>
  <c r="V1048" i="4"/>
  <c r="U1048" i="4"/>
  <c r="AD1048" i="4"/>
  <c r="T1048" i="4"/>
  <c r="S1112" i="4"/>
  <c r="X1112" i="4"/>
  <c r="W1112" i="4"/>
  <c r="V1112" i="4"/>
  <c r="AB1112" i="4"/>
  <c r="U1112" i="4"/>
  <c r="T1112" i="4"/>
  <c r="AA1112" i="4"/>
  <c r="AD1112" i="4"/>
  <c r="Z1112" i="4"/>
  <c r="Y1112" i="4"/>
  <c r="S539" i="4"/>
  <c r="Z539" i="4"/>
  <c r="Y539" i="4"/>
  <c r="X539" i="4"/>
  <c r="AB539" i="4"/>
  <c r="V539" i="4"/>
  <c r="AA539" i="4"/>
  <c r="W539" i="4"/>
  <c r="AD539" i="4"/>
  <c r="U539" i="4"/>
  <c r="T539" i="4"/>
  <c r="S1424" i="4"/>
  <c r="AA1424" i="4"/>
  <c r="Z1424" i="4"/>
  <c r="Y1424" i="4"/>
  <c r="W1424" i="4"/>
  <c r="X1424" i="4"/>
  <c r="V1424" i="4"/>
  <c r="U1424" i="4"/>
  <c r="AD1424" i="4"/>
  <c r="AB1424" i="4"/>
  <c r="T1424" i="4"/>
  <c r="S1121" i="4"/>
  <c r="U1121" i="4"/>
  <c r="AB1121" i="4"/>
  <c r="T1121" i="4"/>
  <c r="Z1121" i="4"/>
  <c r="AA1121" i="4"/>
  <c r="Y1121" i="4"/>
  <c r="X1121" i="4"/>
  <c r="AD1121" i="4"/>
  <c r="W1121" i="4"/>
  <c r="V1121" i="4"/>
  <c r="S1253" i="4"/>
  <c r="AB1253" i="4"/>
  <c r="T1253" i="4"/>
  <c r="Z1253" i="4"/>
  <c r="AA1253" i="4"/>
  <c r="Y1253" i="4"/>
  <c r="X1253" i="4"/>
  <c r="AD1253" i="4"/>
  <c r="W1253" i="4"/>
  <c r="V1253" i="4"/>
  <c r="U1253" i="4"/>
  <c r="S609" i="4"/>
  <c r="AB609" i="4"/>
  <c r="T609" i="4"/>
  <c r="W609" i="4"/>
  <c r="Z609" i="4"/>
  <c r="V609" i="4"/>
  <c r="AA609" i="4"/>
  <c r="AD609" i="4"/>
  <c r="Y609" i="4"/>
  <c r="X609" i="4"/>
  <c r="U609" i="4"/>
  <c r="S1512" i="4"/>
  <c r="Z1512" i="4"/>
  <c r="Y1512" i="4"/>
  <c r="W1512" i="4"/>
  <c r="X1512" i="4"/>
  <c r="V1512" i="4"/>
  <c r="U1512" i="4"/>
  <c r="AD1512" i="4"/>
  <c r="AB1512" i="4"/>
  <c r="T1512" i="4"/>
  <c r="AA1512" i="4"/>
  <c r="S1333" i="4"/>
  <c r="X1333" i="4"/>
  <c r="W1333" i="4"/>
  <c r="U1333" i="4"/>
  <c r="V1333" i="4"/>
  <c r="AB1333" i="4"/>
  <c r="T1333" i="4"/>
  <c r="AD1333" i="4"/>
  <c r="AA1333" i="4"/>
  <c r="Z1333" i="4"/>
  <c r="Y1333" i="4"/>
  <c r="S1370" i="4"/>
  <c r="AB1370" i="4"/>
  <c r="AA1370" i="4"/>
  <c r="T1370" i="4"/>
  <c r="Z1370" i="4"/>
  <c r="Y1370" i="4"/>
  <c r="AD1370" i="4"/>
  <c r="X1370" i="4"/>
  <c r="W1370" i="4"/>
  <c r="V1370" i="4"/>
  <c r="U1370" i="4"/>
  <c r="S865" i="4"/>
  <c r="W865" i="4"/>
  <c r="U865" i="4"/>
  <c r="V865" i="4"/>
  <c r="AB865" i="4"/>
  <c r="T865" i="4"/>
  <c r="AD865" i="4"/>
  <c r="AA865" i="4"/>
  <c r="Z865" i="4"/>
  <c r="Y865" i="4"/>
  <c r="X865" i="4"/>
  <c r="S1600" i="4"/>
  <c r="W1600" i="4"/>
  <c r="U1600" i="4"/>
  <c r="AA1600" i="4"/>
  <c r="T1600" i="4"/>
  <c r="AB1600" i="4"/>
  <c r="AD1600" i="4"/>
  <c r="Z1600" i="4"/>
  <c r="Y1600" i="4"/>
  <c r="X1600" i="4"/>
  <c r="V1600" i="4"/>
  <c r="S1486" i="4"/>
  <c r="AB1486" i="4"/>
  <c r="AA1486" i="4"/>
  <c r="T1486" i="4"/>
  <c r="Z1486" i="4"/>
  <c r="Y1486" i="4"/>
  <c r="AD1486" i="4"/>
  <c r="X1486" i="4"/>
  <c r="W1486" i="4"/>
  <c r="V1486" i="4"/>
  <c r="U1486" i="4"/>
  <c r="S1461" i="4"/>
  <c r="U1461" i="4"/>
  <c r="V1461" i="4"/>
  <c r="AB1461" i="4"/>
  <c r="T1461" i="4"/>
  <c r="AD1461" i="4"/>
  <c r="AA1461" i="4"/>
  <c r="Z1461" i="4"/>
  <c r="Y1461" i="4"/>
  <c r="X1461" i="4"/>
  <c r="W1461" i="4"/>
  <c r="S1069" i="4"/>
  <c r="Z1069" i="4"/>
  <c r="AA1069" i="4"/>
  <c r="Y1069" i="4"/>
  <c r="X1069" i="4"/>
  <c r="AD1069" i="4"/>
  <c r="W1069" i="4"/>
  <c r="V1069" i="4"/>
  <c r="U1069" i="4"/>
  <c r="AB1069" i="4"/>
  <c r="T1069" i="4"/>
  <c r="S1688" i="4"/>
  <c r="V1688" i="4"/>
  <c r="W1688" i="4"/>
  <c r="U1688" i="4"/>
  <c r="AB1688" i="4"/>
  <c r="AD1688" i="4"/>
  <c r="T1688" i="4"/>
  <c r="AA1688" i="4"/>
  <c r="Z1688" i="4"/>
  <c r="Y1688" i="4"/>
  <c r="X1688" i="4"/>
  <c r="S1625" i="4"/>
  <c r="AB1625" i="4"/>
  <c r="U1625" i="4"/>
  <c r="T1625" i="4"/>
  <c r="AA1625" i="4"/>
  <c r="AD1625" i="4"/>
  <c r="Z1625" i="4"/>
  <c r="Y1625" i="4"/>
  <c r="X1625" i="4"/>
  <c r="W1625" i="4"/>
  <c r="V1625" i="4"/>
  <c r="S1549" i="4"/>
  <c r="AB1549" i="4"/>
  <c r="T1549" i="4"/>
  <c r="AD1549" i="4"/>
  <c r="AA1549" i="4"/>
  <c r="Z1549" i="4"/>
  <c r="Y1549" i="4"/>
  <c r="X1549" i="4"/>
  <c r="W1549" i="4"/>
  <c r="U1549" i="4"/>
  <c r="V1549" i="4"/>
  <c r="S1218" i="4"/>
  <c r="W1218" i="4"/>
  <c r="V1218" i="4"/>
  <c r="AD1218" i="4"/>
  <c r="U1218" i="4"/>
  <c r="AB1218" i="4"/>
  <c r="T1218" i="4"/>
  <c r="AA1218" i="4"/>
  <c r="Z1218" i="4"/>
  <c r="X1218" i="4"/>
  <c r="Y1218" i="4"/>
  <c r="S1776" i="4"/>
  <c r="U1776" i="4"/>
  <c r="AB1776" i="4"/>
  <c r="AD1776" i="4"/>
  <c r="T1776" i="4"/>
  <c r="AA1776" i="4"/>
  <c r="Z1776" i="4"/>
  <c r="Y1776" i="4"/>
  <c r="X1776" i="4"/>
  <c r="V1776" i="4"/>
  <c r="W1776" i="4"/>
  <c r="S1742" i="4"/>
  <c r="Y1742" i="4"/>
  <c r="X1742" i="4"/>
  <c r="AD1742" i="4"/>
  <c r="W1742" i="4"/>
  <c r="V1742" i="4"/>
  <c r="U1742" i="4"/>
  <c r="AB1742" i="4"/>
  <c r="T1742" i="4"/>
  <c r="Z1742" i="4"/>
  <c r="AA1742" i="4"/>
  <c r="S1590" i="4"/>
  <c r="V1590" i="4"/>
  <c r="AD1590" i="4"/>
  <c r="U1590" i="4"/>
  <c r="T1590" i="4"/>
  <c r="AB1590" i="4"/>
  <c r="Z1590" i="4"/>
  <c r="AA1590" i="4"/>
  <c r="Y1590" i="4"/>
  <c r="W1590" i="4"/>
  <c r="X1590" i="4"/>
  <c r="S1450" i="4"/>
  <c r="Y1450" i="4"/>
  <c r="AD1450" i="4"/>
  <c r="X1450" i="4"/>
  <c r="W1450" i="4"/>
  <c r="V1450" i="4"/>
  <c r="U1450" i="4"/>
  <c r="AB1450" i="4"/>
  <c r="AA1450" i="4"/>
  <c r="T1450" i="4"/>
  <c r="Z1450" i="4"/>
  <c r="S2069" i="4"/>
  <c r="Y2069" i="4"/>
  <c r="AD2069" i="4"/>
  <c r="X2069" i="4"/>
  <c r="W2069" i="4"/>
  <c r="V2069" i="4"/>
  <c r="U2069" i="4"/>
  <c r="AB2069" i="4"/>
  <c r="AA2069" i="4"/>
  <c r="T2069" i="4"/>
  <c r="Z2069" i="4"/>
  <c r="S1819" i="4"/>
  <c r="U1819" i="4"/>
  <c r="AB1819" i="4"/>
  <c r="T1819" i="4"/>
  <c r="AA1819" i="4"/>
  <c r="Z1819" i="4"/>
  <c r="X1819" i="4"/>
  <c r="Y1819" i="4"/>
  <c r="W1819" i="4"/>
  <c r="V1819" i="4"/>
  <c r="AD1819" i="4"/>
  <c r="S1711" i="4"/>
  <c r="U1711" i="4"/>
  <c r="AB1711" i="4"/>
  <c r="T1711" i="4"/>
  <c r="AA1711" i="4"/>
  <c r="Z1711" i="4"/>
  <c r="X1711" i="4"/>
  <c r="Y1711" i="4"/>
  <c r="W1711" i="4"/>
  <c r="V1711" i="4"/>
  <c r="AD1711" i="4"/>
  <c r="S1591" i="4"/>
  <c r="V1591" i="4"/>
  <c r="T1591" i="4"/>
  <c r="AB1591" i="4"/>
  <c r="AA1591" i="4"/>
  <c r="Y1591" i="4"/>
  <c r="Z1591" i="4"/>
  <c r="U1591" i="4"/>
  <c r="X1591" i="4"/>
  <c r="W1591" i="4"/>
  <c r="AD1591" i="4"/>
  <c r="S2157" i="4"/>
  <c r="U2157" i="4"/>
  <c r="T2157" i="4"/>
  <c r="AB2157" i="4"/>
  <c r="Z2157" i="4"/>
  <c r="AA2157" i="4"/>
  <c r="Y2157" i="4"/>
  <c r="W2157" i="4"/>
  <c r="X2157" i="4"/>
  <c r="V2157" i="4"/>
  <c r="AD2157" i="4"/>
  <c r="S770" i="4"/>
  <c r="AB770" i="4"/>
  <c r="T770" i="4"/>
  <c r="AA770" i="4"/>
  <c r="Y770" i="4"/>
  <c r="Z770" i="4"/>
  <c r="X770" i="4"/>
  <c r="V770" i="4"/>
  <c r="W770" i="4"/>
  <c r="AD770" i="4"/>
  <c r="U770" i="4"/>
  <c r="S1820" i="4"/>
  <c r="AA1820" i="4"/>
  <c r="Z1820" i="4"/>
  <c r="Y1820" i="4"/>
  <c r="X1820" i="4"/>
  <c r="V1820" i="4"/>
  <c r="W1820" i="4"/>
  <c r="U1820" i="4"/>
  <c r="AB1820" i="4"/>
  <c r="AD1820" i="4"/>
  <c r="T1820" i="4"/>
  <c r="S1713" i="4"/>
  <c r="Y1713" i="4"/>
  <c r="X1713" i="4"/>
  <c r="W1713" i="4"/>
  <c r="V1713" i="4"/>
  <c r="AB1713" i="4"/>
  <c r="U1713" i="4"/>
  <c r="T1713" i="4"/>
  <c r="AA1713" i="4"/>
  <c r="AD1713" i="4"/>
  <c r="Z1713" i="4"/>
  <c r="S2245" i="4"/>
  <c r="T2245" i="4"/>
  <c r="AA2245" i="4"/>
  <c r="Z2245" i="4"/>
  <c r="Y2245" i="4"/>
  <c r="W2245" i="4"/>
  <c r="X2245" i="4"/>
  <c r="V2245" i="4"/>
  <c r="U2245" i="4"/>
  <c r="AD2245" i="4"/>
  <c r="AB2245" i="4"/>
  <c r="S872" i="4"/>
  <c r="AA872" i="4"/>
  <c r="Z872" i="4"/>
  <c r="Y872" i="4"/>
  <c r="W872" i="4"/>
  <c r="X872" i="4"/>
  <c r="V872" i="4"/>
  <c r="U872" i="4"/>
  <c r="AD872" i="4"/>
  <c r="AB872" i="4"/>
  <c r="T872" i="4"/>
  <c r="S1844" i="4"/>
  <c r="V1844" i="4"/>
  <c r="AA1844" i="4"/>
  <c r="Z1844" i="4"/>
  <c r="AB1844" i="4"/>
  <c r="W1844" i="4"/>
  <c r="Y1844" i="4"/>
  <c r="X1844" i="4"/>
  <c r="AD1844" i="4"/>
  <c r="U1844" i="4"/>
  <c r="T1844" i="4"/>
  <c r="S1745" i="4"/>
  <c r="X1745" i="4"/>
  <c r="W1745" i="4"/>
  <c r="V1745" i="4"/>
  <c r="AB1745" i="4"/>
  <c r="U1745" i="4"/>
  <c r="T1745" i="4"/>
  <c r="AA1745" i="4"/>
  <c r="AD1745" i="4"/>
  <c r="Z1745" i="4"/>
  <c r="Y1745" i="4"/>
  <c r="S2269" i="4"/>
  <c r="AA2269" i="4"/>
  <c r="Z2269" i="4"/>
  <c r="Y2269" i="4"/>
  <c r="W2269" i="4"/>
  <c r="X2269" i="4"/>
  <c r="V2269" i="4"/>
  <c r="U2269" i="4"/>
  <c r="AD2269" i="4"/>
  <c r="AB2269" i="4"/>
  <c r="T2269" i="4"/>
  <c r="S1166" i="4"/>
  <c r="AA1166" i="4"/>
  <c r="Z1166" i="4"/>
  <c r="X1166" i="4"/>
  <c r="Y1166" i="4"/>
  <c r="W1166" i="4"/>
  <c r="V1166" i="4"/>
  <c r="AD1166" i="4"/>
  <c r="U1166" i="4"/>
  <c r="AB1166" i="4"/>
  <c r="T1166" i="4"/>
  <c r="S873" i="4"/>
  <c r="X873" i="4"/>
  <c r="W873" i="4"/>
  <c r="U873" i="4"/>
  <c r="V873" i="4"/>
  <c r="AB873" i="4"/>
  <c r="T873" i="4"/>
  <c r="AD873" i="4"/>
  <c r="AA873" i="4"/>
  <c r="Z873" i="4"/>
  <c r="Y873" i="4"/>
  <c r="S1845" i="4"/>
  <c r="Y1845" i="4"/>
  <c r="X1845" i="4"/>
  <c r="AA1845" i="4"/>
  <c r="U1845" i="4"/>
  <c r="Z1845" i="4"/>
  <c r="W1845" i="4"/>
  <c r="AD1845" i="4"/>
  <c r="V1845" i="4"/>
  <c r="AB1845" i="4"/>
  <c r="T1845" i="4"/>
  <c r="S2357" i="4"/>
  <c r="Z2357" i="4"/>
  <c r="Y2357" i="4"/>
  <c r="W2357" i="4"/>
  <c r="X2357" i="4"/>
  <c r="V2357" i="4"/>
  <c r="U2357" i="4"/>
  <c r="AD2357" i="4"/>
  <c r="AB2357" i="4"/>
  <c r="T2357" i="4"/>
  <c r="AA2357" i="4"/>
  <c r="S1229" i="4"/>
  <c r="T1229" i="4"/>
  <c r="Z1229" i="4"/>
  <c r="AA1229" i="4"/>
  <c r="Y1229" i="4"/>
  <c r="X1229" i="4"/>
  <c r="AD1229" i="4"/>
  <c r="W1229" i="4"/>
  <c r="V1229" i="4"/>
  <c r="U1229" i="4"/>
  <c r="AB1229" i="4"/>
  <c r="S972" i="4"/>
  <c r="Z972" i="4"/>
  <c r="Y972" i="4"/>
  <c r="X972" i="4"/>
  <c r="W972" i="4"/>
  <c r="V972" i="4"/>
  <c r="AD972" i="4"/>
  <c r="U972" i="4"/>
  <c r="AB972" i="4"/>
  <c r="T972" i="4"/>
  <c r="AA972" i="4"/>
  <c r="S1869" i="4"/>
  <c r="T1869" i="4"/>
  <c r="U1869" i="4"/>
  <c r="X1869" i="4"/>
  <c r="AA1869" i="4"/>
  <c r="Z1869" i="4"/>
  <c r="AD1869" i="4"/>
  <c r="Y1869" i="4"/>
  <c r="W1869" i="4"/>
  <c r="V1869" i="4"/>
  <c r="AB1869" i="4"/>
  <c r="S2381" i="4"/>
  <c r="Y2381" i="4"/>
  <c r="W2381" i="4"/>
  <c r="X2381" i="4"/>
  <c r="V2381" i="4"/>
  <c r="U2381" i="4"/>
  <c r="AD2381" i="4"/>
  <c r="AB2381" i="4"/>
  <c r="T2381" i="4"/>
  <c r="AA2381" i="4"/>
  <c r="Z2381" i="4"/>
  <c r="S1513" i="4"/>
  <c r="U1513" i="4"/>
  <c r="V1513" i="4"/>
  <c r="AB1513" i="4"/>
  <c r="T1513" i="4"/>
  <c r="AD1513" i="4"/>
  <c r="AA1513" i="4"/>
  <c r="Z1513" i="4"/>
  <c r="Y1513" i="4"/>
  <c r="X1513" i="4"/>
  <c r="W1513" i="4"/>
  <c r="S1372" i="4"/>
  <c r="W1372" i="4"/>
  <c r="X1372" i="4"/>
  <c r="V1372" i="4"/>
  <c r="U1372" i="4"/>
  <c r="AD1372" i="4"/>
  <c r="AB1372" i="4"/>
  <c r="T1372" i="4"/>
  <c r="AA1372" i="4"/>
  <c r="Z1372" i="4"/>
  <c r="Y1372" i="4"/>
  <c r="S2021" i="4"/>
  <c r="AA2021" i="4"/>
  <c r="T2021" i="4"/>
  <c r="Z2021" i="4"/>
  <c r="Y2021" i="4"/>
  <c r="AD2021" i="4"/>
  <c r="X2021" i="4"/>
  <c r="W2021" i="4"/>
  <c r="V2021" i="4"/>
  <c r="U2021" i="4"/>
  <c r="AB2021" i="4"/>
  <c r="S611" i="4"/>
  <c r="AB611" i="4"/>
  <c r="V611" i="4"/>
  <c r="AA611" i="4"/>
  <c r="Z611" i="4"/>
  <c r="AD611" i="4"/>
  <c r="W611" i="4"/>
  <c r="U611" i="4"/>
  <c r="T611" i="4"/>
  <c r="Y611" i="4"/>
  <c r="X611" i="4"/>
  <c r="S1551" i="4"/>
  <c r="X1551" i="4"/>
  <c r="W1551" i="4"/>
  <c r="AD1551" i="4"/>
  <c r="V1551" i="4"/>
  <c r="U1551" i="4"/>
  <c r="AB1551" i="4"/>
  <c r="T1551" i="4"/>
  <c r="AA1551" i="4"/>
  <c r="Y1551" i="4"/>
  <c r="Z1551" i="4"/>
  <c r="S1411" i="4"/>
  <c r="X1411" i="4"/>
  <c r="W1411" i="4"/>
  <c r="AD1411" i="4"/>
  <c r="V1411" i="4"/>
  <c r="U1411" i="4"/>
  <c r="AB1411" i="4"/>
  <c r="T1411" i="4"/>
  <c r="AA1411" i="4"/>
  <c r="Y1411" i="4"/>
  <c r="Z1411" i="4"/>
  <c r="S2045" i="4"/>
  <c r="Z2045" i="4"/>
  <c r="Y2045" i="4"/>
  <c r="AD2045" i="4"/>
  <c r="X2045" i="4"/>
  <c r="W2045" i="4"/>
  <c r="V2045" i="4"/>
  <c r="U2045" i="4"/>
  <c r="AB2045" i="4"/>
  <c r="AA2045" i="4"/>
  <c r="T2045" i="4"/>
  <c r="S749" i="4"/>
  <c r="U749" i="4"/>
  <c r="AB749" i="4"/>
  <c r="Y749" i="4"/>
  <c r="X749" i="4"/>
  <c r="AD749" i="4"/>
  <c r="W749" i="4"/>
  <c r="V749" i="4"/>
  <c r="T749" i="4"/>
  <c r="AA749" i="4"/>
  <c r="Z749" i="4"/>
  <c r="S1814" i="4"/>
  <c r="X1814" i="4"/>
  <c r="AD1814" i="4"/>
  <c r="W1814" i="4"/>
  <c r="V1814" i="4"/>
  <c r="U1814" i="4"/>
  <c r="AB1814" i="4"/>
  <c r="T1814" i="4"/>
  <c r="Z1814" i="4"/>
  <c r="AA1814" i="4"/>
  <c r="Y1814" i="4"/>
  <c r="S2326" i="4"/>
  <c r="T2326" i="4"/>
  <c r="AD2326" i="4"/>
  <c r="AA2326" i="4"/>
  <c r="Z2326" i="4"/>
  <c r="Y2326" i="4"/>
  <c r="X2326" i="4"/>
  <c r="W2326" i="4"/>
  <c r="U2326" i="4"/>
  <c r="V2326" i="4"/>
  <c r="AB2326" i="4"/>
  <c r="S1530" i="4"/>
  <c r="Y1530" i="4"/>
  <c r="AD1530" i="4"/>
  <c r="X1530" i="4"/>
  <c r="W1530" i="4"/>
  <c r="V1530" i="4"/>
  <c r="U1530" i="4"/>
  <c r="AB1530" i="4"/>
  <c r="AA1530" i="4"/>
  <c r="T1530" i="4"/>
  <c r="Z1530" i="4"/>
  <c r="S1084" i="4"/>
  <c r="Z1084" i="4"/>
  <c r="Y1084" i="4"/>
  <c r="X1084" i="4"/>
  <c r="W1084" i="4"/>
  <c r="V1084" i="4"/>
  <c r="AB1084" i="4"/>
  <c r="U1084" i="4"/>
  <c r="T1084" i="4"/>
  <c r="AA1084" i="4"/>
  <c r="AD1084" i="4"/>
  <c r="S1902" i="4"/>
  <c r="V1902" i="4"/>
  <c r="U1902" i="4"/>
  <c r="AB1902" i="4"/>
  <c r="T1902" i="4"/>
  <c r="AA1902" i="4"/>
  <c r="Y1902" i="4"/>
  <c r="Z1902" i="4"/>
  <c r="X1902" i="4"/>
  <c r="W1902" i="4"/>
  <c r="AD1902" i="4"/>
  <c r="S2414" i="4"/>
  <c r="AA2414" i="4"/>
  <c r="Z2414" i="4"/>
  <c r="Y2414" i="4"/>
  <c r="X2414" i="4"/>
  <c r="W2414" i="4"/>
  <c r="U2414" i="4"/>
  <c r="V2414" i="4"/>
  <c r="AB2414" i="4"/>
  <c r="T2414" i="4"/>
  <c r="AD2414" i="4"/>
  <c r="S1662" i="4"/>
  <c r="W1662" i="4"/>
  <c r="V1662" i="4"/>
  <c r="U1662" i="4"/>
  <c r="AB1662" i="4"/>
  <c r="T1662" i="4"/>
  <c r="Z1662" i="4"/>
  <c r="AA1662" i="4"/>
  <c r="Y1662" i="4"/>
  <c r="X1662" i="4"/>
  <c r="AD1662" i="4"/>
  <c r="S1304" i="4"/>
  <c r="Y1304" i="4"/>
  <c r="V1304" i="4"/>
  <c r="U1304" i="4"/>
  <c r="X1304" i="4"/>
  <c r="T1304" i="4"/>
  <c r="W1304" i="4"/>
  <c r="AB1304" i="4"/>
  <c r="AA1304" i="4"/>
  <c r="AD1304" i="4"/>
  <c r="Z1304" i="4"/>
  <c r="S1990" i="4"/>
  <c r="U1990" i="4"/>
  <c r="AB1990" i="4"/>
  <c r="T1990" i="4"/>
  <c r="AA1990" i="4"/>
  <c r="Y1990" i="4"/>
  <c r="Z1990" i="4"/>
  <c r="X1990" i="4"/>
  <c r="W1990" i="4"/>
  <c r="AD1990" i="4"/>
  <c r="V1990" i="4"/>
  <c r="S515" i="4"/>
  <c r="W515" i="4"/>
  <c r="V515" i="4"/>
  <c r="U515" i="4"/>
  <c r="AB515" i="4"/>
  <c r="AA515" i="4"/>
  <c r="T515" i="4"/>
  <c r="Z515" i="4"/>
  <c r="Y515" i="4"/>
  <c r="AD515" i="4"/>
  <c r="X515" i="4"/>
  <c r="S1779" i="4"/>
  <c r="AB1779" i="4"/>
  <c r="T1779" i="4"/>
  <c r="AA1779" i="4"/>
  <c r="Z1779" i="4"/>
  <c r="X1779" i="4"/>
  <c r="Y1779" i="4"/>
  <c r="W1779" i="4"/>
  <c r="V1779" i="4"/>
  <c r="AD1779" i="4"/>
  <c r="U1779" i="4"/>
  <c r="S1356" i="4"/>
  <c r="AA1356" i="4"/>
  <c r="Z1356" i="4"/>
  <c r="Y1356" i="4"/>
  <c r="W1356" i="4"/>
  <c r="X1356" i="4"/>
  <c r="V1356" i="4"/>
  <c r="U1356" i="4"/>
  <c r="AD1356" i="4"/>
  <c r="AB1356" i="4"/>
  <c r="T1356" i="4"/>
  <c r="S2014" i="4"/>
  <c r="AB2014" i="4"/>
  <c r="T2014" i="4"/>
  <c r="AA2014" i="4"/>
  <c r="Y2014" i="4"/>
  <c r="Z2014" i="4"/>
  <c r="X2014" i="4"/>
  <c r="W2014" i="4"/>
  <c r="AD2014" i="4"/>
  <c r="V2014" i="4"/>
  <c r="U2014" i="4"/>
  <c r="S720" i="4"/>
  <c r="V720" i="4"/>
  <c r="U720" i="4"/>
  <c r="AB720" i="4"/>
  <c r="AA720" i="4"/>
  <c r="T720" i="4"/>
  <c r="Z720" i="4"/>
  <c r="Y720" i="4"/>
  <c r="AD720" i="4"/>
  <c r="X720" i="4"/>
  <c r="W720" i="4"/>
  <c r="S1807" i="4"/>
  <c r="T1807" i="4"/>
  <c r="AA1807" i="4"/>
  <c r="Z1807" i="4"/>
  <c r="X1807" i="4"/>
  <c r="Y1807" i="4"/>
  <c r="W1807" i="4"/>
  <c r="V1807" i="4"/>
  <c r="AD1807" i="4"/>
  <c r="U1807" i="4"/>
  <c r="AB1807" i="4"/>
  <c r="S1503" i="4"/>
  <c r="T1503" i="4"/>
  <c r="AA1503" i="4"/>
  <c r="Y1503" i="4"/>
  <c r="Z1503" i="4"/>
  <c r="X1503" i="4"/>
  <c r="W1503" i="4"/>
  <c r="AD1503" i="4"/>
  <c r="V1503" i="4"/>
  <c r="U1503" i="4"/>
  <c r="AB1503" i="4"/>
  <c r="S2102" i="4"/>
  <c r="T2102" i="4"/>
  <c r="AA2102" i="4"/>
  <c r="Y2102" i="4"/>
  <c r="Z2102" i="4"/>
  <c r="X2102" i="4"/>
  <c r="W2102" i="4"/>
  <c r="AD2102" i="4"/>
  <c r="V2102" i="4"/>
  <c r="U2102" i="4"/>
  <c r="AB2102" i="4"/>
  <c r="S1058" i="4"/>
  <c r="U1058" i="4"/>
  <c r="AA1058" i="4"/>
  <c r="T1058" i="4"/>
  <c r="W1058" i="4"/>
  <c r="AB1058" i="4"/>
  <c r="Z1058" i="4"/>
  <c r="AD1058" i="4"/>
  <c r="Y1058" i="4"/>
  <c r="X1058" i="4"/>
  <c r="V1058" i="4"/>
  <c r="S758" i="4"/>
  <c r="Z758" i="4"/>
  <c r="Y758" i="4"/>
  <c r="W758" i="4"/>
  <c r="X758" i="4"/>
  <c r="V758" i="4"/>
  <c r="U758" i="4"/>
  <c r="AD758" i="4"/>
  <c r="AB758" i="4"/>
  <c r="T758" i="4"/>
  <c r="AA758" i="4"/>
  <c r="S1639" i="4"/>
  <c r="Z1639" i="4"/>
  <c r="X1639" i="4"/>
  <c r="Y1639" i="4"/>
  <c r="W1639" i="4"/>
  <c r="V1639" i="4"/>
  <c r="AD1639" i="4"/>
  <c r="U1639" i="4"/>
  <c r="AB1639" i="4"/>
  <c r="T1639" i="4"/>
  <c r="AA1639" i="4"/>
  <c r="S2190" i="4"/>
  <c r="W2190" i="4"/>
  <c r="U2190" i="4"/>
  <c r="V2190" i="4"/>
  <c r="AB2190" i="4"/>
  <c r="T2190" i="4"/>
  <c r="AD2190" i="4"/>
  <c r="AA2190" i="4"/>
  <c r="Z2190" i="4"/>
  <c r="Y2190" i="4"/>
  <c r="X2190" i="4"/>
  <c r="S1290" i="4"/>
  <c r="T1290" i="4"/>
  <c r="Z1290" i="4"/>
  <c r="AA1290" i="4"/>
  <c r="Y1290" i="4"/>
  <c r="W1290" i="4"/>
  <c r="AD1290" i="4"/>
  <c r="V1290" i="4"/>
  <c r="U1290" i="4"/>
  <c r="X1290" i="4"/>
  <c r="AB1290" i="4"/>
  <c r="S1090" i="4"/>
  <c r="Z1090" i="4"/>
  <c r="X1090" i="4"/>
  <c r="Y1090" i="4"/>
  <c r="W1090" i="4"/>
  <c r="V1090" i="4"/>
  <c r="AD1090" i="4"/>
  <c r="U1090" i="4"/>
  <c r="AB1090" i="4"/>
  <c r="T1090" i="4"/>
  <c r="AA1090" i="4"/>
  <c r="S1757" i="4"/>
  <c r="AB1757" i="4"/>
  <c r="U1757" i="4"/>
  <c r="T1757" i="4"/>
  <c r="AA1757" i="4"/>
  <c r="AD1757" i="4"/>
  <c r="Z1757" i="4"/>
  <c r="Y1757" i="4"/>
  <c r="X1757" i="4"/>
  <c r="W1757" i="4"/>
  <c r="V1757" i="4"/>
  <c r="S2278" i="4"/>
  <c r="U2278" i="4"/>
  <c r="V2278" i="4"/>
  <c r="AB2278" i="4"/>
  <c r="T2278" i="4"/>
  <c r="AD2278" i="4"/>
  <c r="AA2278" i="4"/>
  <c r="Z2278" i="4"/>
  <c r="Y2278" i="4"/>
  <c r="X2278" i="4"/>
  <c r="W2278" i="4"/>
  <c r="S1454" i="4"/>
  <c r="AA1454" i="4"/>
  <c r="T1454" i="4"/>
  <c r="Z1454" i="4"/>
  <c r="Y1454" i="4"/>
  <c r="AD1454" i="4"/>
  <c r="X1454" i="4"/>
  <c r="W1454" i="4"/>
  <c r="V1454" i="4"/>
  <c r="U1454" i="4"/>
  <c r="AB1454" i="4"/>
  <c r="S912" i="4"/>
  <c r="V912" i="4"/>
  <c r="AB912" i="4"/>
  <c r="T912" i="4"/>
  <c r="AA912" i="4"/>
  <c r="Z912" i="4"/>
  <c r="Y912" i="4"/>
  <c r="W912" i="4"/>
  <c r="X912" i="4"/>
  <c r="U912" i="4"/>
  <c r="AD912" i="4"/>
  <c r="S1854" i="4"/>
  <c r="T1854" i="4"/>
  <c r="AB1854" i="4"/>
  <c r="AD1854" i="4"/>
  <c r="AA1854" i="4"/>
  <c r="Y1854" i="4"/>
  <c r="X1854" i="4"/>
  <c r="W1854" i="4"/>
  <c r="Z1854" i="4"/>
  <c r="U1854" i="4"/>
  <c r="V1854" i="4"/>
  <c r="S2366" i="4"/>
  <c r="AB2366" i="4"/>
  <c r="T2366" i="4"/>
  <c r="AD2366" i="4"/>
  <c r="AA2366" i="4"/>
  <c r="Z2366" i="4"/>
  <c r="Y2366" i="4"/>
  <c r="X2366" i="4"/>
  <c r="W2366" i="4"/>
  <c r="U2366" i="4"/>
  <c r="V2366" i="4"/>
  <c r="S1594" i="4"/>
  <c r="Z1594" i="4"/>
  <c r="Y1594" i="4"/>
  <c r="AD1594" i="4"/>
  <c r="X1594" i="4"/>
  <c r="V1594" i="4"/>
  <c r="U1594" i="4"/>
  <c r="T1594" i="4"/>
  <c r="AA1594" i="4"/>
  <c r="AB1594" i="4"/>
  <c r="W1594" i="4"/>
  <c r="S1455" i="4"/>
  <c r="W1455" i="4"/>
  <c r="AD1455" i="4"/>
  <c r="V1455" i="4"/>
  <c r="U1455" i="4"/>
  <c r="AB1455" i="4"/>
  <c r="T1455" i="4"/>
  <c r="AA1455" i="4"/>
  <c r="Y1455" i="4"/>
  <c r="Z1455" i="4"/>
  <c r="X1455" i="4"/>
  <c r="S1293" i="4"/>
  <c r="AB1293" i="4"/>
  <c r="AD1293" i="4"/>
  <c r="AA1293" i="4"/>
  <c r="Y1293" i="4"/>
  <c r="X1293" i="4"/>
  <c r="Z1293" i="4"/>
  <c r="V1293" i="4"/>
  <c r="W1293" i="4"/>
  <c r="U1293" i="4"/>
  <c r="T1293" i="4"/>
  <c r="S1494" i="4"/>
  <c r="X1494" i="4"/>
  <c r="W1494" i="4"/>
  <c r="V1494" i="4"/>
  <c r="U1494" i="4"/>
  <c r="AB1494" i="4"/>
  <c r="AA1494" i="4"/>
  <c r="T1494" i="4"/>
  <c r="Z1494" i="4"/>
  <c r="Y1494" i="4"/>
  <c r="AD1494" i="4"/>
  <c r="S1345" i="4"/>
  <c r="AA1345" i="4"/>
  <c r="Z1345" i="4"/>
  <c r="Y1345" i="4"/>
  <c r="X1345" i="4"/>
  <c r="W1345" i="4"/>
  <c r="U1345" i="4"/>
  <c r="V1345" i="4"/>
  <c r="AB1345" i="4"/>
  <c r="T1345" i="4"/>
  <c r="AD1345" i="4"/>
  <c r="S1631" i="4"/>
  <c r="AB1631" i="4"/>
  <c r="T1631" i="4"/>
  <c r="AA1631" i="4"/>
  <c r="Z1631" i="4"/>
  <c r="X1631" i="4"/>
  <c r="Y1631" i="4"/>
  <c r="W1631" i="4"/>
  <c r="V1631" i="4"/>
  <c r="AD1631" i="4"/>
  <c r="U1631" i="4"/>
  <c r="S1495" i="4"/>
  <c r="U1495" i="4"/>
  <c r="AB1495" i="4"/>
  <c r="T1495" i="4"/>
  <c r="AA1495" i="4"/>
  <c r="Y1495" i="4"/>
  <c r="Z1495" i="4"/>
  <c r="X1495" i="4"/>
  <c r="W1495" i="4"/>
  <c r="AD1495" i="4"/>
  <c r="V1495" i="4"/>
  <c r="S1663" i="4"/>
  <c r="T1663" i="4"/>
  <c r="AA1663" i="4"/>
  <c r="Z1663" i="4"/>
  <c r="X1663" i="4"/>
  <c r="Y1663" i="4"/>
  <c r="W1663" i="4"/>
  <c r="V1663" i="4"/>
  <c r="AD1663" i="4"/>
  <c r="U1663" i="4"/>
  <c r="AB1663" i="4"/>
  <c r="S1534" i="4"/>
  <c r="V1534" i="4"/>
  <c r="U1534" i="4"/>
  <c r="AB1534" i="4"/>
  <c r="AA1534" i="4"/>
  <c r="T1534" i="4"/>
  <c r="Z1534" i="4"/>
  <c r="Y1534" i="4"/>
  <c r="AD1534" i="4"/>
  <c r="X1534" i="4"/>
  <c r="W1534" i="4"/>
  <c r="S1609" i="4"/>
  <c r="AB1609" i="4"/>
  <c r="U1609" i="4"/>
  <c r="AA1609" i="4"/>
  <c r="Y1609" i="4"/>
  <c r="Z1609" i="4"/>
  <c r="X1609" i="4"/>
  <c r="AD1609" i="4"/>
  <c r="W1609" i="4"/>
  <c r="V1609" i="4"/>
  <c r="T1609" i="4"/>
  <c r="S1470" i="4"/>
  <c r="U1470" i="4"/>
  <c r="AB1470" i="4"/>
  <c r="AA1470" i="4"/>
  <c r="T1470" i="4"/>
  <c r="Z1470" i="4"/>
  <c r="Y1470" i="4"/>
  <c r="AD1470" i="4"/>
  <c r="X1470" i="4"/>
  <c r="W1470" i="4"/>
  <c r="V1470" i="4"/>
  <c r="S1642" i="4"/>
  <c r="T1642" i="4"/>
  <c r="Z1642" i="4"/>
  <c r="AA1642" i="4"/>
  <c r="Y1642" i="4"/>
  <c r="X1642" i="4"/>
  <c r="AD1642" i="4"/>
  <c r="W1642" i="4"/>
  <c r="V1642" i="4"/>
  <c r="U1642" i="4"/>
  <c r="AB1642" i="4"/>
  <c r="S1507" i="4"/>
  <c r="AA1507" i="4"/>
  <c r="Y1507" i="4"/>
  <c r="Z1507" i="4"/>
  <c r="X1507" i="4"/>
  <c r="W1507" i="4"/>
  <c r="AD1507" i="4"/>
  <c r="V1507" i="4"/>
  <c r="U1507" i="4"/>
  <c r="AB1507" i="4"/>
  <c r="T1507" i="4"/>
  <c r="S1674" i="4"/>
  <c r="Z1674" i="4"/>
  <c r="AA1674" i="4"/>
  <c r="Y1674" i="4"/>
  <c r="X1674" i="4"/>
  <c r="AD1674" i="4"/>
  <c r="W1674" i="4"/>
  <c r="V1674" i="4"/>
  <c r="U1674" i="4"/>
  <c r="AB1674" i="4"/>
  <c r="T1674" i="4"/>
  <c r="S1546" i="4"/>
  <c r="AA1546" i="4"/>
  <c r="T1546" i="4"/>
  <c r="Z1546" i="4"/>
  <c r="Y1546" i="4"/>
  <c r="AD1546" i="4"/>
  <c r="X1546" i="4"/>
  <c r="W1546" i="4"/>
  <c r="V1546" i="4"/>
  <c r="U1546" i="4"/>
  <c r="AB1546" i="4"/>
  <c r="S1706" i="4"/>
  <c r="Y1706" i="4"/>
  <c r="X1706" i="4"/>
  <c r="AD1706" i="4"/>
  <c r="W1706" i="4"/>
  <c r="V1706" i="4"/>
  <c r="U1706" i="4"/>
  <c r="AB1706" i="4"/>
  <c r="T1706" i="4"/>
  <c r="Z1706" i="4"/>
  <c r="AA1706" i="4"/>
  <c r="S1585" i="4"/>
  <c r="T1585" i="4"/>
  <c r="AB1585" i="4"/>
  <c r="AD1585" i="4"/>
  <c r="AA1585" i="4"/>
  <c r="Z1585" i="4"/>
  <c r="X1585" i="4"/>
  <c r="W1585" i="4"/>
  <c r="U1585" i="4"/>
  <c r="V1585" i="4"/>
  <c r="Y1585" i="4"/>
  <c r="S2089" i="4"/>
  <c r="Y2089" i="4"/>
  <c r="AD2089" i="4"/>
  <c r="X2089" i="4"/>
  <c r="W2089" i="4"/>
  <c r="V2089" i="4"/>
  <c r="U2089" i="4"/>
  <c r="AB2089" i="4"/>
  <c r="AA2089" i="4"/>
  <c r="T2089" i="4"/>
  <c r="Z2089" i="4"/>
  <c r="S1874" i="4"/>
  <c r="U1874" i="4"/>
  <c r="AD1874" i="4"/>
  <c r="T1874" i="4"/>
  <c r="AB1874" i="4"/>
  <c r="AA1874" i="4"/>
  <c r="Y1874" i="4"/>
  <c r="Z1874" i="4"/>
  <c r="X1874" i="4"/>
  <c r="V1874" i="4"/>
  <c r="W1874" i="4"/>
  <c r="S2177" i="4"/>
  <c r="X2177" i="4"/>
  <c r="V2177" i="4"/>
  <c r="U2177" i="4"/>
  <c r="T2177" i="4"/>
  <c r="AA2177" i="4"/>
  <c r="AB2177" i="4"/>
  <c r="W2177" i="4"/>
  <c r="Z2177" i="4"/>
  <c r="Y2177" i="4"/>
  <c r="AD2177" i="4"/>
  <c r="S2015" i="4"/>
  <c r="AB2015" i="4"/>
  <c r="T2015" i="4"/>
  <c r="AA2015" i="4"/>
  <c r="Z2015" i="4"/>
  <c r="Y2015" i="4"/>
  <c r="W2015" i="4"/>
  <c r="X2015" i="4"/>
  <c r="V2015" i="4"/>
  <c r="U2015" i="4"/>
  <c r="AD2015" i="4"/>
  <c r="S2265" i="4"/>
  <c r="T2265" i="4"/>
  <c r="AA2265" i="4"/>
  <c r="Z2265" i="4"/>
  <c r="Y2265" i="4"/>
  <c r="W2265" i="4"/>
  <c r="X2265" i="4"/>
  <c r="V2265" i="4"/>
  <c r="U2265" i="4"/>
  <c r="AD2265" i="4"/>
  <c r="AB2265" i="4"/>
  <c r="S2155" i="4"/>
  <c r="AB2155" i="4"/>
  <c r="Z2155" i="4"/>
  <c r="Y2155" i="4"/>
  <c r="W2155" i="4"/>
  <c r="X2155" i="4"/>
  <c r="AA2155" i="4"/>
  <c r="V2155" i="4"/>
  <c r="U2155" i="4"/>
  <c r="AD2155" i="4"/>
  <c r="T2155" i="4"/>
  <c r="S2225" i="4"/>
  <c r="AA2225" i="4"/>
  <c r="Z2225" i="4"/>
  <c r="Y2225" i="4"/>
  <c r="W2225" i="4"/>
  <c r="X2225" i="4"/>
  <c r="V2225" i="4"/>
  <c r="U2225" i="4"/>
  <c r="AD2225" i="4"/>
  <c r="AB2225" i="4"/>
  <c r="T2225" i="4"/>
  <c r="S2091" i="4"/>
  <c r="AA2091" i="4"/>
  <c r="Z2091" i="4"/>
  <c r="Y2091" i="4"/>
  <c r="W2091" i="4"/>
  <c r="X2091" i="4"/>
  <c r="V2091" i="4"/>
  <c r="U2091" i="4"/>
  <c r="AD2091" i="4"/>
  <c r="AB2091" i="4"/>
  <c r="T2091" i="4"/>
  <c r="S2313" i="4"/>
  <c r="Z2313" i="4"/>
  <c r="Y2313" i="4"/>
  <c r="W2313" i="4"/>
  <c r="X2313" i="4"/>
  <c r="V2313" i="4"/>
  <c r="U2313" i="4"/>
  <c r="AD2313" i="4"/>
  <c r="AB2313" i="4"/>
  <c r="T2313" i="4"/>
  <c r="AA2313" i="4"/>
  <c r="S2232" i="4"/>
  <c r="T2232" i="4"/>
  <c r="AA2232" i="4"/>
  <c r="Y2232" i="4"/>
  <c r="Z2232" i="4"/>
  <c r="X2232" i="4"/>
  <c r="W2232" i="4"/>
  <c r="AD2232" i="4"/>
  <c r="V2232" i="4"/>
  <c r="U2232" i="4"/>
  <c r="AB2232" i="4"/>
  <c r="S2337" i="4"/>
  <c r="Y2337" i="4"/>
  <c r="W2337" i="4"/>
  <c r="X2337" i="4"/>
  <c r="V2337" i="4"/>
  <c r="U2337" i="4"/>
  <c r="AD2337" i="4"/>
  <c r="AB2337" i="4"/>
  <c r="T2337" i="4"/>
  <c r="AA2337" i="4"/>
  <c r="Z2337" i="4"/>
  <c r="S2271" i="4"/>
  <c r="AE2271" i="4" s="1"/>
  <c r="Z2271" i="4"/>
  <c r="X2271" i="4"/>
  <c r="W2271" i="4"/>
  <c r="AA2271" i="4"/>
  <c r="T2271" i="4"/>
  <c r="U2271" i="4"/>
  <c r="AB2271" i="4"/>
  <c r="AD2271" i="4"/>
  <c r="Y2271" i="4"/>
  <c r="V2271" i="4"/>
  <c r="S2361" i="4"/>
  <c r="W2361" i="4"/>
  <c r="X2361" i="4"/>
  <c r="V2361" i="4"/>
  <c r="U2361" i="4"/>
  <c r="AD2361" i="4"/>
  <c r="AB2361" i="4"/>
  <c r="T2361" i="4"/>
  <c r="AA2361" i="4"/>
  <c r="Z2361" i="4"/>
  <c r="Y2361" i="4"/>
  <c r="S1873" i="4"/>
  <c r="V1873" i="4"/>
  <c r="AA1873" i="4"/>
  <c r="Z1873" i="4"/>
  <c r="T1873" i="4"/>
  <c r="W1873" i="4"/>
  <c r="X1873" i="4"/>
  <c r="U1873" i="4"/>
  <c r="Y1873" i="4"/>
  <c r="AB1873" i="4"/>
  <c r="AD1873" i="4"/>
  <c r="S2385" i="4"/>
  <c r="V2385" i="4"/>
  <c r="U2385" i="4"/>
  <c r="AD2385" i="4"/>
  <c r="AB2385" i="4"/>
  <c r="T2385" i="4"/>
  <c r="AA2385" i="4"/>
  <c r="Z2385" i="4"/>
  <c r="Y2385" i="4"/>
  <c r="W2385" i="4"/>
  <c r="X2385" i="4"/>
  <c r="S2308" i="4"/>
  <c r="W2308" i="4"/>
  <c r="AD2308" i="4"/>
  <c r="V2308" i="4"/>
  <c r="U2308" i="4"/>
  <c r="AB2308" i="4"/>
  <c r="AA2308" i="4"/>
  <c r="Y2308" i="4"/>
  <c r="Z2308" i="4"/>
  <c r="X2308" i="4"/>
  <c r="T2308" i="4"/>
  <c r="S2348" i="4"/>
  <c r="W2348" i="4"/>
  <c r="AD2348" i="4"/>
  <c r="V2348" i="4"/>
  <c r="U2348" i="4"/>
  <c r="AB2348" i="4"/>
  <c r="T2348" i="4"/>
  <c r="AA2348" i="4"/>
  <c r="Y2348" i="4"/>
  <c r="Z2348" i="4"/>
  <c r="X2348" i="4"/>
  <c r="S2450" i="4"/>
  <c r="AA2450" i="4"/>
  <c r="Z2450" i="4"/>
  <c r="Y2450" i="4"/>
  <c r="X2450" i="4"/>
  <c r="W2450" i="4"/>
  <c r="U2450" i="4"/>
  <c r="V2450" i="4"/>
  <c r="AB2450" i="4"/>
  <c r="T2450" i="4"/>
  <c r="AD2450" i="4"/>
  <c r="S2490" i="4"/>
  <c r="AA2490" i="4"/>
  <c r="Z2490" i="4"/>
  <c r="Y2490" i="4"/>
  <c r="X2490" i="4"/>
  <c r="W2490" i="4"/>
  <c r="U2490" i="4"/>
  <c r="V2490" i="4"/>
  <c r="AB2490" i="4"/>
  <c r="T2490" i="4"/>
  <c r="AD2490" i="4"/>
  <c r="S1522" i="4"/>
  <c r="W1522" i="4"/>
  <c r="V1522" i="4"/>
  <c r="U1522" i="4"/>
  <c r="AB1522" i="4"/>
  <c r="AA1522" i="4"/>
  <c r="T1522" i="4"/>
  <c r="Z1522" i="4"/>
  <c r="Y1522" i="4"/>
  <c r="AD1522" i="4"/>
  <c r="X1522" i="4"/>
  <c r="S1802" i="4"/>
  <c r="V1802" i="4"/>
  <c r="U1802" i="4"/>
  <c r="AB1802" i="4"/>
  <c r="T1802" i="4"/>
  <c r="Z1802" i="4"/>
  <c r="AA1802" i="4"/>
  <c r="Y1802" i="4"/>
  <c r="X1802" i="4"/>
  <c r="AD1802" i="4"/>
  <c r="W1802" i="4"/>
  <c r="S649" i="4"/>
  <c r="AB649" i="4"/>
  <c r="T649" i="4"/>
  <c r="AA649" i="4"/>
  <c r="Y649" i="4"/>
  <c r="Z649" i="4"/>
  <c r="X649" i="4"/>
  <c r="W649" i="4"/>
  <c r="AD649" i="4"/>
  <c r="V649" i="4"/>
  <c r="U649" i="4"/>
  <c r="S1313" i="4"/>
  <c r="AB1313" i="4"/>
  <c r="AA1313" i="4"/>
  <c r="V1313" i="4"/>
  <c r="Z1313" i="4"/>
  <c r="U1313" i="4"/>
  <c r="Y1313" i="4"/>
  <c r="X1313" i="4"/>
  <c r="AD1313" i="4"/>
  <c r="W1313" i="4"/>
  <c r="T1313" i="4"/>
  <c r="S1888" i="4"/>
  <c r="X1888" i="4"/>
  <c r="V1888" i="4"/>
  <c r="W1888" i="4"/>
  <c r="Z1888" i="4"/>
  <c r="U1888" i="4"/>
  <c r="T1888" i="4"/>
  <c r="AD1888" i="4"/>
  <c r="AB1888" i="4"/>
  <c r="AA1888" i="4"/>
  <c r="Y1888" i="4"/>
  <c r="S1928" i="4"/>
  <c r="X1928" i="4"/>
  <c r="W1928" i="4"/>
  <c r="U1928" i="4"/>
  <c r="V1928" i="4"/>
  <c r="AB1928" i="4"/>
  <c r="T1928" i="4"/>
  <c r="AD1928" i="4"/>
  <c r="AA1928" i="4"/>
  <c r="Z1928" i="4"/>
  <c r="Y1928" i="4"/>
  <c r="S1623" i="4"/>
  <c r="Z1623" i="4"/>
  <c r="X1623" i="4"/>
  <c r="Y1623" i="4"/>
  <c r="W1623" i="4"/>
  <c r="V1623" i="4"/>
  <c r="AD1623" i="4"/>
  <c r="U1623" i="4"/>
  <c r="AB1623" i="4"/>
  <c r="T1623" i="4"/>
  <c r="AA1623" i="4"/>
  <c r="S1863" i="4"/>
  <c r="AB1863" i="4"/>
  <c r="AA1863" i="4"/>
  <c r="T1863" i="4"/>
  <c r="Z1863" i="4"/>
  <c r="Y1863" i="4"/>
  <c r="AD1863" i="4"/>
  <c r="W1863" i="4"/>
  <c r="V1863" i="4"/>
  <c r="U1863" i="4"/>
  <c r="X1863" i="4"/>
  <c r="S929" i="4"/>
  <c r="U929" i="4"/>
  <c r="V929" i="4"/>
  <c r="AB929" i="4"/>
  <c r="T929" i="4"/>
  <c r="AD929" i="4"/>
  <c r="AA929" i="4"/>
  <c r="Z929" i="4"/>
  <c r="Y929" i="4"/>
  <c r="X929" i="4"/>
  <c r="W929" i="4"/>
  <c r="S1433" i="4"/>
  <c r="U1433" i="4"/>
  <c r="V1433" i="4"/>
  <c r="AB1433" i="4"/>
  <c r="T1433" i="4"/>
  <c r="AD1433" i="4"/>
  <c r="AA1433" i="4"/>
  <c r="Z1433" i="4"/>
  <c r="Y1433" i="4"/>
  <c r="X1433" i="4"/>
  <c r="W1433" i="4"/>
  <c r="S1900" i="4"/>
  <c r="AB1900" i="4"/>
  <c r="AA1900" i="4"/>
  <c r="AD1900" i="4"/>
  <c r="Z1900" i="4"/>
  <c r="Y1900" i="4"/>
  <c r="X1900" i="4"/>
  <c r="W1900" i="4"/>
  <c r="U1900" i="4"/>
  <c r="T1900" i="4"/>
  <c r="V1900" i="4"/>
  <c r="S1940" i="4"/>
  <c r="AB1940" i="4"/>
  <c r="T1940" i="4"/>
  <c r="AD1940" i="4"/>
  <c r="AA1940" i="4"/>
  <c r="Z1940" i="4"/>
  <c r="Y1940" i="4"/>
  <c r="X1940" i="4"/>
  <c r="W1940" i="4"/>
  <c r="U1940" i="4"/>
  <c r="V1940" i="4"/>
  <c r="S1916" i="4"/>
  <c r="T1916" i="4"/>
  <c r="AD1916" i="4"/>
  <c r="AA1916" i="4"/>
  <c r="Z1916" i="4"/>
  <c r="Y1916" i="4"/>
  <c r="X1916" i="4"/>
  <c r="W1916" i="4"/>
  <c r="U1916" i="4"/>
  <c r="V1916" i="4"/>
  <c r="AB1916" i="4"/>
  <c r="U2154" i="4"/>
  <c r="W2154" i="4"/>
  <c r="Y2154" i="4"/>
  <c r="X2154" i="4"/>
  <c r="Z2154" i="4"/>
  <c r="AA2154" i="4"/>
  <c r="AB2154" i="4"/>
  <c r="AD2154" i="4"/>
  <c r="V2154" i="4"/>
  <c r="T2154" i="4"/>
  <c r="S2154" i="4"/>
  <c r="S2263" i="4"/>
  <c r="X2263" i="4"/>
  <c r="W2263" i="4"/>
  <c r="V2263" i="4"/>
  <c r="U2263" i="4"/>
  <c r="AB2263" i="4"/>
  <c r="AA2263" i="4"/>
  <c r="T2263" i="4"/>
  <c r="Z2263" i="4"/>
  <c r="Y2263" i="4"/>
  <c r="AD2263" i="4"/>
  <c r="S2096" i="4"/>
  <c r="Z2096" i="4"/>
  <c r="Y2096" i="4"/>
  <c r="X2096" i="4"/>
  <c r="W2096" i="4"/>
  <c r="U2096" i="4"/>
  <c r="V2096" i="4"/>
  <c r="AB2096" i="4"/>
  <c r="T2096" i="4"/>
  <c r="AD2096" i="4"/>
  <c r="AA2096" i="4"/>
  <c r="S2503" i="4"/>
  <c r="AE2503" i="4" s="1"/>
  <c r="V2503" i="4"/>
  <c r="U2503" i="4"/>
  <c r="AB2503" i="4"/>
  <c r="AA2503" i="4"/>
  <c r="T2503" i="4"/>
  <c r="Z2503" i="4"/>
  <c r="Y2503" i="4"/>
  <c r="AD2503" i="4"/>
  <c r="X2503" i="4"/>
  <c r="W2503" i="4"/>
  <c r="Y1751" i="4"/>
  <c r="X1751" i="4"/>
  <c r="Z1751" i="4"/>
  <c r="AA1751" i="4"/>
  <c r="T1751" i="4"/>
  <c r="AB1751" i="4"/>
  <c r="U1751" i="4"/>
  <c r="V1751" i="4"/>
  <c r="AD1751" i="4"/>
  <c r="W1751" i="4"/>
  <c r="S1751" i="4"/>
  <c r="S1968" i="4"/>
  <c r="X1968" i="4"/>
  <c r="W1968" i="4"/>
  <c r="U1968" i="4"/>
  <c r="V1968" i="4"/>
  <c r="AB1968" i="4"/>
  <c r="T1968" i="4"/>
  <c r="AD1968" i="4"/>
  <c r="AA1968" i="4"/>
  <c r="Z1968" i="4"/>
  <c r="Y1968" i="4"/>
  <c r="S1904" i="4"/>
  <c r="W1904" i="4"/>
  <c r="U1904" i="4"/>
  <c r="V1904" i="4"/>
  <c r="AB1904" i="4"/>
  <c r="T1904" i="4"/>
  <c r="AD1904" i="4"/>
  <c r="AA1904" i="4"/>
  <c r="Z1904" i="4"/>
  <c r="Y1904" i="4"/>
  <c r="X1904" i="4"/>
  <c r="T2218" i="4"/>
  <c r="AD2218" i="4"/>
  <c r="AB2218" i="4"/>
  <c r="V2218" i="4"/>
  <c r="U2218" i="4"/>
  <c r="W2218" i="4"/>
  <c r="X2218" i="4"/>
  <c r="Y2218" i="4"/>
  <c r="AA2218" i="4"/>
  <c r="Z2218" i="4"/>
  <c r="S2218" i="4"/>
  <c r="S2147" i="4"/>
  <c r="AB2147" i="4"/>
  <c r="AA2147" i="4"/>
  <c r="Z2147" i="4"/>
  <c r="Y2147" i="4"/>
  <c r="AD2147" i="4"/>
  <c r="X2147" i="4"/>
  <c r="V2147" i="4"/>
  <c r="U2147" i="4"/>
  <c r="T2147" i="4"/>
  <c r="W2147" i="4"/>
  <c r="S2452" i="4"/>
  <c r="X2452" i="4"/>
  <c r="W2452" i="4"/>
  <c r="AD2452" i="4"/>
  <c r="V2452" i="4"/>
  <c r="U2452" i="4"/>
  <c r="AB2452" i="4"/>
  <c r="T2452" i="4"/>
  <c r="AA2452" i="4"/>
  <c r="Y2452" i="4"/>
  <c r="Z2452" i="4"/>
  <c r="Z2408" i="4"/>
  <c r="Y2408" i="4"/>
  <c r="AA2408" i="4"/>
  <c r="T2408" i="4"/>
  <c r="AB2408" i="4"/>
  <c r="U2408" i="4"/>
  <c r="V2408" i="4"/>
  <c r="W2408" i="4"/>
  <c r="AD2408" i="4"/>
  <c r="X2408" i="4"/>
  <c r="S2408" i="4"/>
  <c r="U2352" i="4"/>
  <c r="V2352" i="4"/>
  <c r="W2352" i="4"/>
  <c r="AD2352" i="4"/>
  <c r="X2352" i="4"/>
  <c r="Z2352" i="4"/>
  <c r="Y2352" i="4"/>
  <c r="AA2352" i="4"/>
  <c r="T2352" i="4"/>
  <c r="AB2352" i="4"/>
  <c r="S2352" i="4"/>
  <c r="T1960" i="4"/>
  <c r="AD1960" i="4"/>
  <c r="AB1960" i="4"/>
  <c r="V1960" i="4"/>
  <c r="U1960" i="4"/>
  <c r="W1960" i="4"/>
  <c r="X1960" i="4"/>
  <c r="Y1960" i="4"/>
  <c r="Z1960" i="4"/>
  <c r="AA1960" i="4"/>
  <c r="S1960" i="4"/>
  <c r="AB1202" i="4"/>
  <c r="U1202" i="4"/>
  <c r="V1202" i="4"/>
  <c r="AD1202" i="4"/>
  <c r="W1202" i="4"/>
  <c r="Y1202" i="4"/>
  <c r="X1202" i="4"/>
  <c r="Z1202" i="4"/>
  <c r="AA1202" i="4"/>
  <c r="T1202" i="4"/>
  <c r="S1202" i="4"/>
  <c r="AE1202" i="4" s="1"/>
  <c r="X2088" i="4"/>
  <c r="Y2088" i="4"/>
  <c r="Z2088" i="4"/>
  <c r="AA2088" i="4"/>
  <c r="T2088" i="4"/>
  <c r="AD2088" i="4"/>
  <c r="AB2088" i="4"/>
  <c r="V2088" i="4"/>
  <c r="U2088" i="4"/>
  <c r="W2088" i="4"/>
  <c r="S2088" i="4"/>
  <c r="Z1896" i="4"/>
  <c r="AB1896" i="4"/>
  <c r="V1896" i="4"/>
  <c r="T1896" i="4"/>
  <c r="U1896" i="4"/>
  <c r="W1896" i="4"/>
  <c r="X1896" i="4"/>
  <c r="Y1896" i="4"/>
  <c r="AD1896" i="4"/>
  <c r="AA1896" i="4"/>
  <c r="S1896" i="4"/>
  <c r="T1983" i="4"/>
  <c r="AB1983" i="4"/>
  <c r="U1983" i="4"/>
  <c r="AD1983" i="4"/>
  <c r="V1983" i="4"/>
  <c r="X1983" i="4"/>
  <c r="W1983" i="4"/>
  <c r="Y1983" i="4"/>
  <c r="Z1983" i="4"/>
  <c r="AA1983" i="4"/>
  <c r="S1983" i="4"/>
  <c r="W2316" i="4"/>
  <c r="AD2316" i="4"/>
  <c r="X2316" i="4"/>
  <c r="Z2316" i="4"/>
  <c r="Y2316" i="4"/>
  <c r="AA2316" i="4"/>
  <c r="T2316" i="4"/>
  <c r="AB2316" i="4"/>
  <c r="U2316" i="4"/>
  <c r="V2316" i="4"/>
  <c r="S2316" i="4"/>
  <c r="T2487" i="4"/>
  <c r="AA2487" i="4"/>
  <c r="AB2487" i="4"/>
  <c r="U2487" i="4"/>
  <c r="V2487" i="4"/>
  <c r="W2487" i="4"/>
  <c r="X2487" i="4"/>
  <c r="AD2487" i="4"/>
  <c r="Z2487" i="4"/>
  <c r="Y2487" i="4"/>
  <c r="S2487" i="4"/>
  <c r="X1932" i="4"/>
  <c r="Y1932" i="4"/>
  <c r="Z1932" i="4"/>
  <c r="AA1932" i="4"/>
  <c r="T1932" i="4"/>
  <c r="AD1932" i="4"/>
  <c r="AB1932" i="4"/>
  <c r="V1932" i="4"/>
  <c r="U1932" i="4"/>
  <c r="W1932" i="4"/>
  <c r="S1932" i="4"/>
  <c r="T2292" i="4"/>
  <c r="AB2292" i="4"/>
  <c r="U2292" i="4"/>
  <c r="V2292" i="4"/>
  <c r="W2292" i="4"/>
  <c r="AD2292" i="4"/>
  <c r="X2292" i="4"/>
  <c r="Z2292" i="4"/>
  <c r="Y2292" i="4"/>
  <c r="AA2292" i="4"/>
  <c r="S2292" i="4"/>
  <c r="T2367" i="4"/>
  <c r="AA2367" i="4"/>
  <c r="AB2367" i="4"/>
  <c r="U2367" i="4"/>
  <c r="V2367" i="4"/>
  <c r="W2367" i="4"/>
  <c r="X2367" i="4"/>
  <c r="Y2367" i="4"/>
  <c r="AD2367" i="4"/>
  <c r="Z2367" i="4"/>
  <c r="S2367" i="4"/>
  <c r="AE2367" i="4" s="1"/>
  <c r="Z2516" i="4"/>
  <c r="Y2516" i="4"/>
  <c r="AA2516" i="4"/>
  <c r="T2516" i="4"/>
  <c r="AB2516" i="4"/>
  <c r="U2516" i="4"/>
  <c r="V2516" i="4"/>
  <c r="W2516" i="4"/>
  <c r="AD2516" i="4"/>
  <c r="X2516" i="4"/>
  <c r="S2516" i="4"/>
  <c r="U2026" i="4"/>
  <c r="V2026" i="4"/>
  <c r="W2026" i="4"/>
  <c r="AD2026" i="4"/>
  <c r="X2026" i="4"/>
  <c r="Z2026" i="4"/>
  <c r="Y2026" i="4"/>
  <c r="AA2026" i="4"/>
  <c r="AB2026" i="4"/>
  <c r="T2026" i="4"/>
  <c r="S2026" i="4"/>
  <c r="X1834" i="4"/>
  <c r="AD1834" i="4"/>
  <c r="Y1834" i="4"/>
  <c r="AA1834" i="4"/>
  <c r="AB1834" i="4"/>
  <c r="V1834" i="4"/>
  <c r="W1834" i="4"/>
  <c r="Z1834" i="4"/>
  <c r="T1834" i="4"/>
  <c r="U1834" i="4"/>
  <c r="S1834" i="4"/>
  <c r="X2000" i="4"/>
  <c r="Y2000" i="4"/>
  <c r="Z2000" i="4"/>
  <c r="AA2000" i="4"/>
  <c r="T2000" i="4"/>
  <c r="AD2000" i="4"/>
  <c r="AB2000" i="4"/>
  <c r="W2000" i="4"/>
  <c r="V2000" i="4"/>
  <c r="U2000" i="4"/>
  <c r="S2000" i="4"/>
  <c r="W2332" i="4"/>
  <c r="AD2332" i="4"/>
  <c r="X2332" i="4"/>
  <c r="Z2332" i="4"/>
  <c r="Y2332" i="4"/>
  <c r="AA2332" i="4"/>
  <c r="T2332" i="4"/>
  <c r="AB2332" i="4"/>
  <c r="V2332" i="4"/>
  <c r="U2332" i="4"/>
  <c r="S2332" i="4"/>
  <c r="Y2379" i="4"/>
  <c r="AD2379" i="4"/>
  <c r="Z2379" i="4"/>
  <c r="T2379" i="4"/>
  <c r="AA2379" i="4"/>
  <c r="AB2379" i="4"/>
  <c r="U2379" i="4"/>
  <c r="V2379" i="4"/>
  <c r="W2379" i="4"/>
  <c r="X2379" i="4"/>
  <c r="S2379" i="4"/>
  <c r="T2240" i="4"/>
  <c r="AB2240" i="4"/>
  <c r="U2240" i="4"/>
  <c r="V2240" i="4"/>
  <c r="W2240" i="4"/>
  <c r="AD2240" i="4"/>
  <c r="X2240" i="4"/>
  <c r="Z2240" i="4"/>
  <c r="Y2240" i="4"/>
  <c r="AA2240" i="4"/>
  <c r="S2240" i="4"/>
  <c r="T2364" i="4"/>
  <c r="AB2364" i="4"/>
  <c r="U2364" i="4"/>
  <c r="V2364" i="4"/>
  <c r="W2364" i="4"/>
  <c r="AD2364" i="4"/>
  <c r="X2364" i="4"/>
  <c r="Z2364" i="4"/>
  <c r="Y2364" i="4"/>
  <c r="AA2364" i="4"/>
  <c r="S2364" i="4"/>
  <c r="AE2364" i="4" s="1"/>
  <c r="T2266" i="4"/>
  <c r="AD2266" i="4"/>
  <c r="AB2266" i="4"/>
  <c r="V2266" i="4"/>
  <c r="U2266" i="4"/>
  <c r="W2266" i="4"/>
  <c r="X2266" i="4"/>
  <c r="Y2266" i="4"/>
  <c r="Z2266" i="4"/>
  <c r="AA2266" i="4"/>
  <c r="S2266" i="4"/>
  <c r="X1944" i="4"/>
  <c r="Y1944" i="4"/>
  <c r="Z1944" i="4"/>
  <c r="AA1944" i="4"/>
  <c r="T1944" i="4"/>
  <c r="AD1944" i="4"/>
  <c r="AB1944" i="4"/>
  <c r="V1944" i="4"/>
  <c r="U1944" i="4"/>
  <c r="W1944" i="4"/>
  <c r="S1944" i="4"/>
  <c r="V2507" i="4"/>
  <c r="AD2507" i="4"/>
  <c r="Z2507" i="4"/>
  <c r="T2507" i="4"/>
  <c r="AB2507" i="4"/>
  <c r="U2507" i="4"/>
  <c r="W2507" i="4"/>
  <c r="X2507" i="4"/>
  <c r="Y2507" i="4"/>
  <c r="AA2507" i="4"/>
  <c r="S2507" i="4"/>
  <c r="Y2471" i="4"/>
  <c r="AD2471" i="4"/>
  <c r="Z2471" i="4"/>
  <c r="T2471" i="4"/>
  <c r="AA2471" i="4"/>
  <c r="AB2471" i="4"/>
  <c r="U2471" i="4"/>
  <c r="V2471" i="4"/>
  <c r="W2471" i="4"/>
  <c r="X2471" i="4"/>
  <c r="S2471" i="4"/>
  <c r="X1261" i="4"/>
  <c r="AD1261" i="4"/>
  <c r="Z1261" i="4"/>
  <c r="AA1261" i="4"/>
  <c r="Y1261" i="4"/>
  <c r="T1261" i="4"/>
  <c r="AB1261" i="4"/>
  <c r="U1261" i="4"/>
  <c r="W1261" i="4"/>
  <c r="V1261" i="4"/>
  <c r="S1261" i="4"/>
  <c r="U2074" i="4"/>
  <c r="V2074" i="4"/>
  <c r="W2074" i="4"/>
  <c r="AD2074" i="4"/>
  <c r="X2074" i="4"/>
  <c r="Z2074" i="4"/>
  <c r="Y2074" i="4"/>
  <c r="AA2074" i="4"/>
  <c r="T2074" i="4"/>
  <c r="AB2074" i="4"/>
  <c r="S2074" i="4"/>
  <c r="T1882" i="4"/>
  <c r="U1882" i="4"/>
  <c r="W1882" i="4"/>
  <c r="X1882" i="4"/>
  <c r="Y1882" i="4"/>
  <c r="AD1882" i="4"/>
  <c r="AA1882" i="4"/>
  <c r="V1882" i="4"/>
  <c r="AB1882" i="4"/>
  <c r="Z1882" i="4"/>
  <c r="S1882" i="4"/>
  <c r="U2191" i="4"/>
  <c r="V2191" i="4"/>
  <c r="W2191" i="4"/>
  <c r="X2191" i="4"/>
  <c r="Y2191" i="4"/>
  <c r="AD2191" i="4"/>
  <c r="Z2191" i="4"/>
  <c r="T2191" i="4"/>
  <c r="AA2191" i="4"/>
  <c r="AB2191" i="4"/>
  <c r="S2191" i="4"/>
  <c r="AE2191" i="4" s="1"/>
  <c r="X1884" i="4"/>
  <c r="Y1884" i="4"/>
  <c r="AA1884" i="4"/>
  <c r="AD1884" i="4"/>
  <c r="AB1884" i="4"/>
  <c r="Z1884" i="4"/>
  <c r="T1884" i="4"/>
  <c r="V1884" i="4"/>
  <c r="W1884" i="4"/>
  <c r="U1884" i="4"/>
  <c r="S1884" i="4"/>
  <c r="S671" i="4"/>
  <c r="X671" i="4"/>
  <c r="W671" i="4"/>
  <c r="U671" i="4"/>
  <c r="V671" i="4"/>
  <c r="AB671" i="4"/>
  <c r="T671" i="4"/>
  <c r="AD671" i="4"/>
  <c r="AA671" i="4"/>
  <c r="Z671" i="4"/>
  <c r="Y671" i="4"/>
  <c r="S159" i="4"/>
  <c r="T159" i="4"/>
  <c r="AA159" i="4"/>
  <c r="X159" i="4"/>
  <c r="Z159" i="4"/>
  <c r="Y159" i="4"/>
  <c r="W159" i="4"/>
  <c r="AD159" i="4"/>
  <c r="U159" i="4"/>
  <c r="V159" i="4"/>
  <c r="AB159" i="4"/>
  <c r="S54" i="4"/>
  <c r="AB54" i="4"/>
  <c r="Y54" i="4"/>
  <c r="AA54" i="4"/>
  <c r="Z54" i="4"/>
  <c r="X54" i="4"/>
  <c r="AD54" i="4"/>
  <c r="W54" i="4"/>
  <c r="V54" i="4"/>
  <c r="U54" i="4"/>
  <c r="T54" i="4"/>
  <c r="S455" i="4"/>
  <c r="V455" i="4"/>
  <c r="U455" i="4"/>
  <c r="AB455" i="4"/>
  <c r="AA455" i="4"/>
  <c r="T455" i="4"/>
  <c r="Z455" i="4"/>
  <c r="Y455" i="4"/>
  <c r="AD455" i="4"/>
  <c r="X455" i="4"/>
  <c r="W455" i="4"/>
  <c r="S350" i="4"/>
  <c r="AE350" i="4" s="1"/>
  <c r="AB350" i="4"/>
  <c r="T350" i="4"/>
  <c r="AA350" i="4"/>
  <c r="X350" i="4"/>
  <c r="Z350" i="4"/>
  <c r="Y350" i="4"/>
  <c r="W350" i="4"/>
  <c r="AD350" i="4"/>
  <c r="V350" i="4"/>
  <c r="U350" i="4"/>
  <c r="S687" i="4"/>
  <c r="Z687" i="4"/>
  <c r="Y687" i="4"/>
  <c r="X687" i="4"/>
  <c r="W687" i="4"/>
  <c r="U687" i="4"/>
  <c r="V687" i="4"/>
  <c r="AB687" i="4"/>
  <c r="T687" i="4"/>
  <c r="AD687" i="4"/>
  <c r="AA687" i="4"/>
  <c r="S175" i="4"/>
  <c r="V175" i="4"/>
  <c r="AB175" i="4"/>
  <c r="T175" i="4"/>
  <c r="AA175" i="4"/>
  <c r="X175" i="4"/>
  <c r="Z175" i="4"/>
  <c r="Y175" i="4"/>
  <c r="W175" i="4"/>
  <c r="AD175" i="4"/>
  <c r="U175" i="4"/>
  <c r="S70" i="4"/>
  <c r="V70" i="4"/>
  <c r="U70" i="4"/>
  <c r="AB70" i="4"/>
  <c r="T70" i="4"/>
  <c r="Y70" i="4"/>
  <c r="AA70" i="4"/>
  <c r="Z70" i="4"/>
  <c r="X70" i="4"/>
  <c r="AD70" i="4"/>
  <c r="W70" i="4"/>
  <c r="S343" i="4"/>
  <c r="AB343" i="4"/>
  <c r="T343" i="4"/>
  <c r="AA343" i="4"/>
  <c r="Z343" i="4"/>
  <c r="Y343" i="4"/>
  <c r="V343" i="4"/>
  <c r="X343" i="4"/>
  <c r="W343" i="4"/>
  <c r="U343" i="4"/>
  <c r="AD343" i="4"/>
  <c r="S238" i="4"/>
  <c r="V238" i="4"/>
  <c r="U238" i="4"/>
  <c r="AB238" i="4"/>
  <c r="T238" i="4"/>
  <c r="AA238" i="4"/>
  <c r="X238" i="4"/>
  <c r="Z238" i="4"/>
  <c r="Y238" i="4"/>
  <c r="W238" i="4"/>
  <c r="AD238" i="4"/>
  <c r="S639" i="4"/>
  <c r="T639" i="4"/>
  <c r="AD639" i="4"/>
  <c r="AA639" i="4"/>
  <c r="Z639" i="4"/>
  <c r="Y639" i="4"/>
  <c r="X639" i="4"/>
  <c r="W639" i="4"/>
  <c r="U639" i="4"/>
  <c r="V639" i="4"/>
  <c r="AB639" i="4"/>
  <c r="S127" i="4"/>
  <c r="V127" i="4"/>
  <c r="AD127" i="4"/>
  <c r="U127" i="4"/>
  <c r="AB127" i="4"/>
  <c r="T127" i="4"/>
  <c r="AA127" i="4"/>
  <c r="Z127" i="4"/>
  <c r="X127" i="4"/>
  <c r="Y127" i="4"/>
  <c r="W127" i="4"/>
  <c r="S22" i="4"/>
  <c r="Y22" i="4"/>
  <c r="V22" i="4"/>
  <c r="U22" i="4"/>
  <c r="AB22" i="4"/>
  <c r="T22" i="4"/>
  <c r="Z22" i="4"/>
  <c r="AA22" i="4"/>
  <c r="X22" i="4"/>
  <c r="AD22" i="4"/>
  <c r="W22" i="4"/>
  <c r="X281" i="4"/>
  <c r="S88" i="4"/>
  <c r="X88" i="4"/>
  <c r="T88" i="4"/>
  <c r="Y88" i="4"/>
  <c r="W88" i="4"/>
  <c r="U88" i="4"/>
  <c r="AD88" i="4"/>
  <c r="V88" i="4"/>
  <c r="AB88" i="4"/>
  <c r="AA88" i="4"/>
  <c r="Z88" i="4"/>
  <c r="S162" i="4"/>
  <c r="W162" i="4"/>
  <c r="X162" i="4"/>
  <c r="V162" i="4"/>
  <c r="U162" i="4"/>
  <c r="AB162" i="4"/>
  <c r="Z162" i="4"/>
  <c r="T162" i="4"/>
  <c r="AA162" i="4"/>
  <c r="Y162" i="4"/>
  <c r="AD162" i="4"/>
  <c r="S280" i="4"/>
  <c r="Y280" i="4"/>
  <c r="X280" i="4"/>
  <c r="W280" i="4"/>
  <c r="AB280" i="4"/>
  <c r="V280" i="4"/>
  <c r="T280" i="4"/>
  <c r="U280" i="4"/>
  <c r="AD280" i="4"/>
  <c r="AA280" i="4"/>
  <c r="Z280" i="4"/>
  <c r="S106" i="4"/>
  <c r="AB106" i="4"/>
  <c r="T106" i="4"/>
  <c r="Y106" i="4"/>
  <c r="AA106" i="4"/>
  <c r="Z106" i="4"/>
  <c r="X106" i="4"/>
  <c r="AD106" i="4"/>
  <c r="W106" i="4"/>
  <c r="V106" i="4"/>
  <c r="U106" i="4"/>
  <c r="S446" i="4"/>
  <c r="T446" i="4"/>
  <c r="AD446" i="4"/>
  <c r="AA446" i="4"/>
  <c r="Z446" i="4"/>
  <c r="Y446" i="4"/>
  <c r="X446" i="4"/>
  <c r="W446" i="4"/>
  <c r="U446" i="4"/>
  <c r="V446" i="4"/>
  <c r="AB446" i="4"/>
  <c r="S193" i="4"/>
  <c r="AA193" i="4"/>
  <c r="Y193" i="4"/>
  <c r="AD193" i="4"/>
  <c r="X193" i="4"/>
  <c r="W193" i="4"/>
  <c r="V193" i="4"/>
  <c r="U193" i="4"/>
  <c r="AB193" i="4"/>
  <c r="Z193" i="4"/>
  <c r="T193" i="4"/>
  <c r="S588" i="4"/>
  <c r="Z588" i="4"/>
  <c r="X588" i="4"/>
  <c r="W588" i="4"/>
  <c r="V588" i="4"/>
  <c r="AB588" i="4"/>
  <c r="Y588" i="4"/>
  <c r="T588" i="4"/>
  <c r="U588" i="4"/>
  <c r="AA588" i="4"/>
  <c r="AD588" i="4"/>
  <c r="S685" i="4"/>
  <c r="AB685" i="4"/>
  <c r="T685" i="4"/>
  <c r="AA685" i="4"/>
  <c r="Y685" i="4"/>
  <c r="Z685" i="4"/>
  <c r="X685" i="4"/>
  <c r="W685" i="4"/>
  <c r="AD685" i="4"/>
  <c r="V685" i="4"/>
  <c r="U685" i="4"/>
  <c r="S702" i="4"/>
  <c r="W702" i="4"/>
  <c r="X702" i="4"/>
  <c r="U702" i="4"/>
  <c r="AD702" i="4"/>
  <c r="AB702" i="4"/>
  <c r="T702" i="4"/>
  <c r="AA702" i="4"/>
  <c r="Z702" i="4"/>
  <c r="Y702" i="4"/>
  <c r="V702" i="4"/>
  <c r="S187" i="4"/>
  <c r="AB187" i="4"/>
  <c r="Z187" i="4"/>
  <c r="Y187" i="4"/>
  <c r="X187" i="4"/>
  <c r="AD187" i="4"/>
  <c r="W187" i="4"/>
  <c r="U187" i="4"/>
  <c r="V187" i="4"/>
  <c r="T187" i="4"/>
  <c r="AA187" i="4"/>
  <c r="S420" i="4"/>
  <c r="W420" i="4"/>
  <c r="AD420" i="4"/>
  <c r="U420" i="4"/>
  <c r="AB420" i="4"/>
  <c r="T420" i="4"/>
  <c r="AA420" i="4"/>
  <c r="Y420" i="4"/>
  <c r="Z420" i="4"/>
  <c r="X420" i="4"/>
  <c r="V420" i="4"/>
  <c r="S1291" i="4"/>
  <c r="W1291" i="4"/>
  <c r="T1291" i="4"/>
  <c r="V1291" i="4"/>
  <c r="Z1291" i="4"/>
  <c r="AB1291" i="4"/>
  <c r="Y1291" i="4"/>
  <c r="AA1291" i="4"/>
  <c r="X1291" i="4"/>
  <c r="AD1291" i="4"/>
  <c r="U1291" i="4"/>
  <c r="S644" i="4"/>
  <c r="V644" i="4"/>
  <c r="AB644" i="4"/>
  <c r="AA644" i="4"/>
  <c r="T644" i="4"/>
  <c r="Z644" i="4"/>
  <c r="Y644" i="4"/>
  <c r="AD644" i="4"/>
  <c r="X644" i="4"/>
  <c r="W644" i="4"/>
  <c r="U644" i="4"/>
  <c r="S1363" i="4"/>
  <c r="T1363" i="4"/>
  <c r="Y1363" i="4"/>
  <c r="Z1363" i="4"/>
  <c r="X1363" i="4"/>
  <c r="W1363" i="4"/>
  <c r="AD1363" i="4"/>
  <c r="V1363" i="4"/>
  <c r="U1363" i="4"/>
  <c r="AB1363" i="4"/>
  <c r="AA1363" i="4"/>
  <c r="S1015" i="4"/>
  <c r="V1015" i="4"/>
  <c r="AB1015" i="4"/>
  <c r="AA1015" i="4"/>
  <c r="Z1015" i="4"/>
  <c r="X1015" i="4"/>
  <c r="Y1015" i="4"/>
  <c r="W1015" i="4"/>
  <c r="U1015" i="4"/>
  <c r="T1015" i="4"/>
  <c r="AD1015" i="4"/>
  <c r="S816" i="4"/>
  <c r="U816" i="4"/>
  <c r="AD816" i="4"/>
  <c r="T816" i="4"/>
  <c r="AB816" i="4"/>
  <c r="Z816" i="4"/>
  <c r="Y816" i="4"/>
  <c r="AA816" i="4"/>
  <c r="X816" i="4"/>
  <c r="W816" i="4"/>
  <c r="V816" i="4"/>
  <c r="S964" i="4"/>
  <c r="AB964" i="4"/>
  <c r="T964" i="4"/>
  <c r="AA964" i="4"/>
  <c r="Z964" i="4"/>
  <c r="Y964" i="4"/>
  <c r="X964" i="4"/>
  <c r="W964" i="4"/>
  <c r="V964" i="4"/>
  <c r="AD964" i="4"/>
  <c r="U964" i="4"/>
  <c r="S1081" i="4"/>
  <c r="U1081" i="4"/>
  <c r="AB1081" i="4"/>
  <c r="T1081" i="4"/>
  <c r="Z1081" i="4"/>
  <c r="AA1081" i="4"/>
  <c r="Y1081" i="4"/>
  <c r="X1081" i="4"/>
  <c r="AD1081" i="4"/>
  <c r="W1081" i="4"/>
  <c r="V1081" i="4"/>
  <c r="S1239" i="4"/>
  <c r="Y1239" i="4"/>
  <c r="X1239" i="4"/>
  <c r="V1239" i="4"/>
  <c r="W1239" i="4"/>
  <c r="U1239" i="4"/>
  <c r="AB1239" i="4"/>
  <c r="AD1239" i="4"/>
  <c r="T1239" i="4"/>
  <c r="AA1239" i="4"/>
  <c r="Z1239" i="4"/>
  <c r="S1788" i="4"/>
  <c r="X1788" i="4"/>
  <c r="V1788" i="4"/>
  <c r="W1788" i="4"/>
  <c r="U1788" i="4"/>
  <c r="AB1788" i="4"/>
  <c r="AD1788" i="4"/>
  <c r="T1788" i="4"/>
  <c r="AA1788" i="4"/>
  <c r="Z1788" i="4"/>
  <c r="Y1788" i="4"/>
  <c r="S814" i="4"/>
  <c r="U814" i="4"/>
  <c r="T814" i="4"/>
  <c r="AD814" i="4"/>
  <c r="AB814" i="4"/>
  <c r="Z814" i="4"/>
  <c r="Y814" i="4"/>
  <c r="X814" i="4"/>
  <c r="W814" i="4"/>
  <c r="V814" i="4"/>
  <c r="AA814" i="4"/>
  <c r="S1240" i="4"/>
  <c r="Z1240" i="4"/>
  <c r="Y1240" i="4"/>
  <c r="X1240" i="4"/>
  <c r="W1240" i="4"/>
  <c r="V1240" i="4"/>
  <c r="AB1240" i="4"/>
  <c r="U1240" i="4"/>
  <c r="T1240" i="4"/>
  <c r="AA1240" i="4"/>
  <c r="AD1240" i="4"/>
  <c r="S1656" i="4"/>
  <c r="AA1656" i="4"/>
  <c r="Z1656" i="4"/>
  <c r="Y1656" i="4"/>
  <c r="X1656" i="4"/>
  <c r="V1656" i="4"/>
  <c r="W1656" i="4"/>
  <c r="U1656" i="4"/>
  <c r="AB1656" i="4"/>
  <c r="AD1656" i="4"/>
  <c r="T1656" i="4"/>
  <c r="S1541" i="4"/>
  <c r="X1541" i="4"/>
  <c r="W1541" i="4"/>
  <c r="U1541" i="4"/>
  <c r="V1541" i="4"/>
  <c r="AB1541" i="4"/>
  <c r="T1541" i="4"/>
  <c r="AD1541" i="4"/>
  <c r="AA1541" i="4"/>
  <c r="Z1541" i="4"/>
  <c r="Y1541" i="4"/>
  <c r="S1332" i="4"/>
  <c r="Y1332" i="4"/>
  <c r="W1332" i="4"/>
  <c r="X1332" i="4"/>
  <c r="V1332" i="4"/>
  <c r="U1332" i="4"/>
  <c r="AD1332" i="4"/>
  <c r="AB1332" i="4"/>
  <c r="T1332" i="4"/>
  <c r="AA1332" i="4"/>
  <c r="Z1332" i="4"/>
  <c r="S1144" i="4"/>
  <c r="AB1144" i="4"/>
  <c r="U1144" i="4"/>
  <c r="T1144" i="4"/>
  <c r="AA1144" i="4"/>
  <c r="AD1144" i="4"/>
  <c r="Z1144" i="4"/>
  <c r="Y1144" i="4"/>
  <c r="X1144" i="4"/>
  <c r="W1144" i="4"/>
  <c r="V1144" i="4"/>
  <c r="S1350" i="4"/>
  <c r="Z1350" i="4"/>
  <c r="Y1350" i="4"/>
  <c r="AD1350" i="4"/>
  <c r="X1350" i="4"/>
  <c r="W1350" i="4"/>
  <c r="V1350" i="4"/>
  <c r="U1350" i="4"/>
  <c r="AB1350" i="4"/>
  <c r="AA1350" i="4"/>
  <c r="T1350" i="4"/>
  <c r="S1301" i="4"/>
  <c r="Y1301" i="4"/>
  <c r="X1301" i="4"/>
  <c r="W1301" i="4"/>
  <c r="T1301" i="4"/>
  <c r="V1301" i="4"/>
  <c r="AB1301" i="4"/>
  <c r="U1301" i="4"/>
  <c r="AA1301" i="4"/>
  <c r="Z1301" i="4"/>
  <c r="AD1301" i="4"/>
  <c r="S1989" i="4"/>
  <c r="W1989" i="4"/>
  <c r="V1989" i="4"/>
  <c r="U1989" i="4"/>
  <c r="AB1989" i="4"/>
  <c r="AA1989" i="4"/>
  <c r="T1989" i="4"/>
  <c r="Z1989" i="4"/>
  <c r="Y1989" i="4"/>
  <c r="AD1989" i="4"/>
  <c r="X1989" i="4"/>
  <c r="S480" i="4"/>
  <c r="AB480" i="4"/>
  <c r="T480" i="4"/>
  <c r="AA480" i="4"/>
  <c r="Y480" i="4"/>
  <c r="Z480" i="4"/>
  <c r="X480" i="4"/>
  <c r="W480" i="4"/>
  <c r="AD480" i="4"/>
  <c r="V480" i="4"/>
  <c r="U480" i="4"/>
  <c r="S1785" i="4"/>
  <c r="V1785" i="4"/>
  <c r="T1785" i="4"/>
  <c r="AA1785" i="4"/>
  <c r="Z1785" i="4"/>
  <c r="X1785" i="4"/>
  <c r="W1785" i="4"/>
  <c r="AB1785" i="4"/>
  <c r="Y1785" i="4"/>
  <c r="U1785" i="4"/>
  <c r="AD1785" i="4"/>
  <c r="S1852" i="4"/>
  <c r="T1852" i="4"/>
  <c r="Z1852" i="4"/>
  <c r="AB1852" i="4"/>
  <c r="AA1852" i="4"/>
  <c r="AD1852" i="4"/>
  <c r="Y1852" i="4"/>
  <c r="X1852" i="4"/>
  <c r="W1852" i="4"/>
  <c r="U1852" i="4"/>
  <c r="V1852" i="4"/>
  <c r="S1787" i="4"/>
  <c r="W1787" i="4"/>
  <c r="V1787" i="4"/>
  <c r="AD1787" i="4"/>
  <c r="U1787" i="4"/>
  <c r="AB1787" i="4"/>
  <c r="T1787" i="4"/>
  <c r="AA1787" i="4"/>
  <c r="Z1787" i="4"/>
  <c r="X1787" i="4"/>
  <c r="Y1787" i="4"/>
  <c r="S547" i="4"/>
  <c r="W547" i="4"/>
  <c r="AD547" i="4"/>
  <c r="U547" i="4"/>
  <c r="T547" i="4"/>
  <c r="Z547" i="4"/>
  <c r="Y547" i="4"/>
  <c r="X547" i="4"/>
  <c r="AB547" i="4"/>
  <c r="V547" i="4"/>
  <c r="AA547" i="4"/>
  <c r="S2246" i="4"/>
  <c r="Z2246" i="4"/>
  <c r="Y2246" i="4"/>
  <c r="X2246" i="4"/>
  <c r="W2246" i="4"/>
  <c r="U2246" i="4"/>
  <c r="V2246" i="4"/>
  <c r="AB2246" i="4"/>
  <c r="T2246" i="4"/>
  <c r="AD2246" i="4"/>
  <c r="AA2246" i="4"/>
  <c r="S2270" i="4"/>
  <c r="Y2270" i="4"/>
  <c r="X2270" i="4"/>
  <c r="W2270" i="4"/>
  <c r="U2270" i="4"/>
  <c r="V2270" i="4"/>
  <c r="AB2270" i="4"/>
  <c r="T2270" i="4"/>
  <c r="AD2270" i="4"/>
  <c r="AA2270" i="4"/>
  <c r="Z2270" i="4"/>
  <c r="S1582" i="4"/>
  <c r="U1582" i="4"/>
  <c r="AA1582" i="4"/>
  <c r="T1582" i="4"/>
  <c r="W1582" i="4"/>
  <c r="AB1582" i="4"/>
  <c r="Z1582" i="4"/>
  <c r="AD1582" i="4"/>
  <c r="Y1582" i="4"/>
  <c r="X1582" i="4"/>
  <c r="V1582" i="4"/>
  <c r="S1705" i="4"/>
  <c r="V1705" i="4"/>
  <c r="AB1705" i="4"/>
  <c r="U1705" i="4"/>
  <c r="T1705" i="4"/>
  <c r="AA1705" i="4"/>
  <c r="AD1705" i="4"/>
  <c r="Z1705" i="4"/>
  <c r="Y1705" i="4"/>
  <c r="X1705" i="4"/>
  <c r="W1705" i="4"/>
  <c r="S1515" i="4"/>
  <c r="X1515" i="4"/>
  <c r="W1515" i="4"/>
  <c r="AD1515" i="4"/>
  <c r="V1515" i="4"/>
  <c r="U1515" i="4"/>
  <c r="AB1515" i="4"/>
  <c r="T1515" i="4"/>
  <c r="AA1515" i="4"/>
  <c r="Y1515" i="4"/>
  <c r="Z1515" i="4"/>
  <c r="S1707" i="4"/>
  <c r="V1707" i="4"/>
  <c r="AD1707" i="4"/>
  <c r="U1707" i="4"/>
  <c r="AB1707" i="4"/>
  <c r="T1707" i="4"/>
  <c r="AA1707" i="4"/>
  <c r="Z1707" i="4"/>
  <c r="X1707" i="4"/>
  <c r="Y1707" i="4"/>
  <c r="W1707" i="4"/>
  <c r="S1841" i="4"/>
  <c r="AB1841" i="4"/>
  <c r="T1841" i="4"/>
  <c r="Y1841" i="4"/>
  <c r="X1841" i="4"/>
  <c r="Z1841" i="4"/>
  <c r="U1841" i="4"/>
  <c r="W1841" i="4"/>
  <c r="V1841" i="4"/>
  <c r="AD1841" i="4"/>
  <c r="AA1841" i="4"/>
  <c r="S890" i="4"/>
  <c r="AB890" i="4"/>
  <c r="AA890" i="4"/>
  <c r="T890" i="4"/>
  <c r="Z890" i="4"/>
  <c r="Y890" i="4"/>
  <c r="AD890" i="4"/>
  <c r="X890" i="4"/>
  <c r="W890" i="4"/>
  <c r="V890" i="4"/>
  <c r="U890" i="4"/>
  <c r="S1881" i="4"/>
  <c r="V1881" i="4"/>
  <c r="AB1881" i="4"/>
  <c r="T1881" i="4"/>
  <c r="Z1881" i="4"/>
  <c r="Y1881" i="4"/>
  <c r="AD1881" i="4"/>
  <c r="W1881" i="4"/>
  <c r="AA1881" i="4"/>
  <c r="U1881" i="4"/>
  <c r="X1881" i="4"/>
  <c r="S2009" i="4"/>
  <c r="W2009" i="4"/>
  <c r="V2009" i="4"/>
  <c r="U2009" i="4"/>
  <c r="AB2009" i="4"/>
  <c r="AA2009" i="4"/>
  <c r="T2009" i="4"/>
  <c r="Z2009" i="4"/>
  <c r="Y2009" i="4"/>
  <c r="AD2009" i="4"/>
  <c r="X2009" i="4"/>
  <c r="S1611" i="4"/>
  <c r="AA1611" i="4"/>
  <c r="Z1611" i="4"/>
  <c r="X1611" i="4"/>
  <c r="Y1611" i="4"/>
  <c r="W1611" i="4"/>
  <c r="V1611" i="4"/>
  <c r="AD1611" i="4"/>
  <c r="U1611" i="4"/>
  <c r="AB1611" i="4"/>
  <c r="T1611" i="4"/>
  <c r="S2129" i="4"/>
  <c r="Z2129" i="4"/>
  <c r="Y2129" i="4"/>
  <c r="AD2129" i="4"/>
  <c r="X2129" i="4"/>
  <c r="V2129" i="4"/>
  <c r="U2129" i="4"/>
  <c r="T2129" i="4"/>
  <c r="AA2129" i="4"/>
  <c r="AB2129" i="4"/>
  <c r="W2129" i="4"/>
  <c r="S2120" i="4"/>
  <c r="AA2120" i="4"/>
  <c r="Z2120" i="4"/>
  <c r="Y2120" i="4"/>
  <c r="X2120" i="4"/>
  <c r="W2120" i="4"/>
  <c r="U2120" i="4"/>
  <c r="V2120" i="4"/>
  <c r="AB2120" i="4"/>
  <c r="T2120" i="4"/>
  <c r="AD2120" i="4"/>
  <c r="S2274" i="4"/>
  <c r="U2274" i="4"/>
  <c r="V2274" i="4"/>
  <c r="T2274" i="4"/>
  <c r="AD2274" i="4"/>
  <c r="Z2274" i="4"/>
  <c r="X2274" i="4"/>
  <c r="AA2274" i="4"/>
  <c r="Y2274" i="4"/>
  <c r="W2274" i="4"/>
  <c r="AB2274" i="4"/>
  <c r="S2287" i="4"/>
  <c r="X2287" i="4"/>
  <c r="V2287" i="4"/>
  <c r="AB2287" i="4"/>
  <c r="Z2287" i="4"/>
  <c r="AA2287" i="4"/>
  <c r="Y2287" i="4"/>
  <c r="W2287" i="4"/>
  <c r="U2287" i="4"/>
  <c r="T2287" i="4"/>
  <c r="AD2287" i="4"/>
  <c r="S2135" i="4"/>
  <c r="X2135" i="4"/>
  <c r="V2135" i="4"/>
  <c r="W2135" i="4"/>
  <c r="U2135" i="4"/>
  <c r="AA2135" i="4"/>
  <c r="T2135" i="4"/>
  <c r="AB2135" i="4"/>
  <c r="AD2135" i="4"/>
  <c r="Z2135" i="4"/>
  <c r="Y2135" i="4"/>
  <c r="V2048" i="4"/>
  <c r="U2048" i="4"/>
  <c r="W2048" i="4"/>
  <c r="X2048" i="4"/>
  <c r="Y2048" i="4"/>
  <c r="Z2048" i="4"/>
  <c r="AA2048" i="4"/>
  <c r="T2048" i="4"/>
  <c r="AD2048" i="4"/>
  <c r="AB2048" i="4"/>
  <c r="S2048" i="4"/>
  <c r="X1947" i="4"/>
  <c r="W1947" i="4"/>
  <c r="Y1947" i="4"/>
  <c r="Z1947" i="4"/>
  <c r="AA1947" i="4"/>
  <c r="T1947" i="4"/>
  <c r="AB1947" i="4"/>
  <c r="U1947" i="4"/>
  <c r="AD1947" i="4"/>
  <c r="V1947" i="4"/>
  <c r="S1947" i="4"/>
  <c r="Z2087" i="4"/>
  <c r="AA2087" i="4"/>
  <c r="T2087" i="4"/>
  <c r="AB2087" i="4"/>
  <c r="U2087" i="4"/>
  <c r="AD2087" i="4"/>
  <c r="V2087" i="4"/>
  <c r="X2087" i="4"/>
  <c r="W2087" i="4"/>
  <c r="Y2087" i="4"/>
  <c r="S2087" i="4"/>
  <c r="U1959" i="4"/>
  <c r="AD1959" i="4"/>
  <c r="V1959" i="4"/>
  <c r="X1959" i="4"/>
  <c r="W1959" i="4"/>
  <c r="Y1959" i="4"/>
  <c r="Z1959" i="4"/>
  <c r="AA1959" i="4"/>
  <c r="T1959" i="4"/>
  <c r="AB1959" i="4"/>
  <c r="S1959" i="4"/>
  <c r="AA2151" i="4"/>
  <c r="U2151" i="4"/>
  <c r="W2151" i="4"/>
  <c r="V2151" i="4"/>
  <c r="X2151" i="4"/>
  <c r="Y2151" i="4"/>
  <c r="Z2151" i="4"/>
  <c r="AB2151" i="4"/>
  <c r="AD2151" i="4"/>
  <c r="T2151" i="4"/>
  <c r="S2151" i="4"/>
  <c r="AE2151" i="4" s="1"/>
  <c r="X2099" i="4"/>
  <c r="W2099" i="4"/>
  <c r="Y2099" i="4"/>
  <c r="Z2099" i="4"/>
  <c r="AA2099" i="4"/>
  <c r="T2099" i="4"/>
  <c r="AB2099" i="4"/>
  <c r="U2099" i="4"/>
  <c r="AD2099" i="4"/>
  <c r="V2099" i="4"/>
  <c r="S2099" i="4"/>
  <c r="S310" i="4"/>
  <c r="T310" i="4"/>
  <c r="AA310" i="4"/>
  <c r="X310" i="4"/>
  <c r="Z310" i="4"/>
  <c r="Y310" i="4"/>
  <c r="W310" i="4"/>
  <c r="AD310" i="4"/>
  <c r="V310" i="4"/>
  <c r="U310" i="4"/>
  <c r="AB310" i="4"/>
  <c r="S94" i="4"/>
  <c r="U94" i="4"/>
  <c r="AB94" i="4"/>
  <c r="T94" i="4"/>
  <c r="Y94" i="4"/>
  <c r="AA94" i="4"/>
  <c r="Z94" i="4"/>
  <c r="X94" i="4"/>
  <c r="AD94" i="4"/>
  <c r="W94" i="4"/>
  <c r="V94" i="4"/>
  <c r="S383" i="4"/>
  <c r="AA383" i="4"/>
  <c r="AD383" i="4"/>
  <c r="Y383" i="4"/>
  <c r="X383" i="4"/>
  <c r="V383" i="4"/>
  <c r="U383" i="4"/>
  <c r="W383" i="4"/>
  <c r="T383" i="4"/>
  <c r="Z383" i="4"/>
  <c r="AB383" i="4"/>
  <c r="S39" i="4"/>
  <c r="AA39" i="4"/>
  <c r="Y39" i="4"/>
  <c r="AD39" i="4"/>
  <c r="X39" i="4"/>
  <c r="V39" i="4"/>
  <c r="U39" i="4"/>
  <c r="W39" i="4"/>
  <c r="T39" i="4"/>
  <c r="AB39" i="4"/>
  <c r="Z39" i="4"/>
  <c r="S294" i="4"/>
  <c r="X294" i="4"/>
  <c r="Z294" i="4"/>
  <c r="Y294" i="4"/>
  <c r="W294" i="4"/>
  <c r="AD294" i="4"/>
  <c r="V294" i="4"/>
  <c r="U294" i="4"/>
  <c r="AB294" i="4"/>
  <c r="T294" i="4"/>
  <c r="AA294" i="4"/>
  <c r="S142" i="4"/>
  <c r="T142" i="4"/>
  <c r="Z142" i="4"/>
  <c r="AA142" i="4"/>
  <c r="Y142" i="4"/>
  <c r="W142" i="4"/>
  <c r="AD142" i="4"/>
  <c r="X142" i="4"/>
  <c r="V142" i="4"/>
  <c r="U142" i="4"/>
  <c r="AB142" i="4"/>
  <c r="S226" i="4"/>
  <c r="V226" i="4"/>
  <c r="U226" i="4"/>
  <c r="AB226" i="4"/>
  <c r="T226" i="4"/>
  <c r="AA226" i="4"/>
  <c r="X226" i="4"/>
  <c r="Z226" i="4"/>
  <c r="Y226" i="4"/>
  <c r="W226" i="4"/>
  <c r="AD226" i="4"/>
  <c r="S378" i="4"/>
  <c r="V378" i="4"/>
  <c r="U378" i="4"/>
  <c r="Y378" i="4"/>
  <c r="AB378" i="4"/>
  <c r="AA378" i="4"/>
  <c r="T378" i="4"/>
  <c r="Z378" i="4"/>
  <c r="X378" i="4"/>
  <c r="AD378" i="4"/>
  <c r="W378" i="4"/>
  <c r="S530" i="4"/>
  <c r="Z530" i="4"/>
  <c r="Y530" i="4"/>
  <c r="X530" i="4"/>
  <c r="W530" i="4"/>
  <c r="V530" i="4"/>
  <c r="U530" i="4"/>
  <c r="AB530" i="4"/>
  <c r="AD530" i="4"/>
  <c r="T530" i="4"/>
  <c r="AA530" i="4"/>
  <c r="S682" i="4"/>
  <c r="Z682" i="4"/>
  <c r="Y682" i="4"/>
  <c r="W682" i="4"/>
  <c r="X682" i="4"/>
  <c r="V682" i="4"/>
  <c r="U682" i="4"/>
  <c r="AD682" i="4"/>
  <c r="AB682" i="4"/>
  <c r="T682" i="4"/>
  <c r="AA682" i="4"/>
  <c r="S29" i="4"/>
  <c r="V29" i="4"/>
  <c r="Z29" i="4"/>
  <c r="U29" i="4"/>
  <c r="AB29" i="4"/>
  <c r="T29" i="4"/>
  <c r="AD29" i="4"/>
  <c r="AA29" i="4"/>
  <c r="Y29" i="4"/>
  <c r="X29" i="4"/>
  <c r="W29" i="4"/>
  <c r="S410" i="4"/>
  <c r="AA410" i="4"/>
  <c r="T410" i="4"/>
  <c r="Z410" i="4"/>
  <c r="X410" i="4"/>
  <c r="AD410" i="4"/>
  <c r="W410" i="4"/>
  <c r="V410" i="4"/>
  <c r="U410" i="4"/>
  <c r="Y410" i="4"/>
  <c r="AB410" i="4"/>
  <c r="S370" i="4"/>
  <c r="U370" i="4"/>
  <c r="AA370" i="4"/>
  <c r="AD370" i="4"/>
  <c r="Z370" i="4"/>
  <c r="X370" i="4"/>
  <c r="W370" i="4"/>
  <c r="Y370" i="4"/>
  <c r="AB370" i="4"/>
  <c r="V370" i="4"/>
  <c r="T370" i="4"/>
  <c r="S691" i="4"/>
  <c r="AA691" i="4"/>
  <c r="Z691" i="4"/>
  <c r="Y691" i="4"/>
  <c r="X691" i="4"/>
  <c r="W691" i="4"/>
  <c r="U691" i="4"/>
  <c r="V691" i="4"/>
  <c r="AB691" i="4"/>
  <c r="AD691" i="4"/>
  <c r="T691" i="4"/>
  <c r="S524" i="4"/>
  <c r="V524" i="4"/>
  <c r="U524" i="4"/>
  <c r="AB524" i="4"/>
  <c r="T524" i="4"/>
  <c r="AA524" i="4"/>
  <c r="Z524" i="4"/>
  <c r="Y524" i="4"/>
  <c r="X524" i="4"/>
  <c r="AD524" i="4"/>
  <c r="W524" i="4"/>
  <c r="S211" i="4"/>
  <c r="AA211" i="4"/>
  <c r="Z211" i="4"/>
  <c r="Y211" i="4"/>
  <c r="V211" i="4"/>
  <c r="X211" i="4"/>
  <c r="W211" i="4"/>
  <c r="U211" i="4"/>
  <c r="AD211" i="4"/>
  <c r="AB211" i="4"/>
  <c r="T211" i="4"/>
  <c r="S20" i="4"/>
  <c r="Y20" i="4"/>
  <c r="X20" i="4"/>
  <c r="T20" i="4"/>
  <c r="W20" i="4"/>
  <c r="V20" i="4"/>
  <c r="AB20" i="4"/>
  <c r="AD20" i="4"/>
  <c r="U20" i="4"/>
  <c r="AA20" i="4"/>
  <c r="Z20" i="4"/>
  <c r="S891" i="4"/>
  <c r="AA891" i="4"/>
  <c r="Y891" i="4"/>
  <c r="Z891" i="4"/>
  <c r="X891" i="4"/>
  <c r="W891" i="4"/>
  <c r="AD891" i="4"/>
  <c r="V891" i="4"/>
  <c r="U891" i="4"/>
  <c r="AB891" i="4"/>
  <c r="T891" i="4"/>
  <c r="S1043" i="4"/>
  <c r="T1043" i="4"/>
  <c r="U1043" i="4"/>
  <c r="AB1043" i="4"/>
  <c r="AA1043" i="4"/>
  <c r="AD1043" i="4"/>
  <c r="Z1043" i="4"/>
  <c r="X1043" i="4"/>
  <c r="W1043" i="4"/>
  <c r="V1043" i="4"/>
  <c r="Y1043" i="4"/>
  <c r="S124" i="4"/>
  <c r="U124" i="4"/>
  <c r="AB124" i="4"/>
  <c r="AD124" i="4"/>
  <c r="T124" i="4"/>
  <c r="AA124" i="4"/>
  <c r="Z124" i="4"/>
  <c r="Y124" i="4"/>
  <c r="X124" i="4"/>
  <c r="V124" i="4"/>
  <c r="W124" i="4"/>
  <c r="S1203" i="4"/>
  <c r="AB1203" i="4"/>
  <c r="AD1203" i="4"/>
  <c r="AA1203" i="4"/>
  <c r="Z1203" i="4"/>
  <c r="Y1203" i="4"/>
  <c r="X1203" i="4"/>
  <c r="V1203" i="4"/>
  <c r="W1203" i="4"/>
  <c r="U1203" i="4"/>
  <c r="T1203" i="4"/>
  <c r="S767" i="4"/>
  <c r="AA767" i="4"/>
  <c r="Y767" i="4"/>
  <c r="W767" i="4"/>
  <c r="X767" i="4"/>
  <c r="V767" i="4"/>
  <c r="U767" i="4"/>
  <c r="AB767" i="4"/>
  <c r="AD767" i="4"/>
  <c r="T767" i="4"/>
  <c r="Z767" i="4"/>
  <c r="S727" i="4"/>
  <c r="Y727" i="4"/>
  <c r="W727" i="4"/>
  <c r="U727" i="4"/>
  <c r="V727" i="4"/>
  <c r="AB727" i="4"/>
  <c r="T727" i="4"/>
  <c r="AD727" i="4"/>
  <c r="AA727" i="4"/>
  <c r="Z727" i="4"/>
  <c r="X727" i="4"/>
  <c r="S830" i="4"/>
  <c r="X830" i="4"/>
  <c r="V830" i="4"/>
  <c r="AA830" i="4"/>
  <c r="U830" i="4"/>
  <c r="T830" i="4"/>
  <c r="AD830" i="4"/>
  <c r="AB830" i="4"/>
  <c r="Z830" i="4"/>
  <c r="Y830" i="4"/>
  <c r="W830" i="4"/>
  <c r="S903" i="4"/>
  <c r="AA903" i="4"/>
  <c r="X903" i="4"/>
  <c r="W903" i="4"/>
  <c r="AD903" i="4"/>
  <c r="V903" i="4"/>
  <c r="U903" i="4"/>
  <c r="AB903" i="4"/>
  <c r="T903" i="4"/>
  <c r="Y903" i="4"/>
  <c r="Z903" i="4"/>
  <c r="S491" i="4"/>
  <c r="Z491" i="4"/>
  <c r="X491" i="4"/>
  <c r="W491" i="4"/>
  <c r="V491" i="4"/>
  <c r="U491" i="4"/>
  <c r="AB491" i="4"/>
  <c r="AA491" i="4"/>
  <c r="T491" i="4"/>
  <c r="AD491" i="4"/>
  <c r="Y491" i="4"/>
  <c r="S985" i="4"/>
  <c r="AB985" i="4"/>
  <c r="AD985" i="4"/>
  <c r="T985" i="4"/>
  <c r="AA985" i="4"/>
  <c r="Z985" i="4"/>
  <c r="Y985" i="4"/>
  <c r="X985" i="4"/>
  <c r="W985" i="4"/>
  <c r="V985" i="4"/>
  <c r="U985" i="4"/>
  <c r="S926" i="4"/>
  <c r="X926" i="4"/>
  <c r="W926" i="4"/>
  <c r="V926" i="4"/>
  <c r="U926" i="4"/>
  <c r="AB926" i="4"/>
  <c r="AA926" i="4"/>
  <c r="T926" i="4"/>
  <c r="Z926" i="4"/>
  <c r="Y926" i="4"/>
  <c r="AD926" i="4"/>
  <c r="S1049" i="4"/>
  <c r="AB1049" i="4"/>
  <c r="AA1049" i="4"/>
  <c r="Z1049" i="4"/>
  <c r="U1049" i="4"/>
  <c r="X1049" i="4"/>
  <c r="Y1049" i="4"/>
  <c r="W1049" i="4"/>
  <c r="V1049" i="4"/>
  <c r="AD1049" i="4"/>
  <c r="T1049" i="4"/>
  <c r="S1151" i="4"/>
  <c r="Z1151" i="4"/>
  <c r="Y1151" i="4"/>
  <c r="X1151" i="4"/>
  <c r="V1151" i="4"/>
  <c r="W1151" i="4"/>
  <c r="U1151" i="4"/>
  <c r="AB1151" i="4"/>
  <c r="AD1151" i="4"/>
  <c r="T1151" i="4"/>
  <c r="AA1151" i="4"/>
  <c r="S1200" i="4"/>
  <c r="W1200" i="4"/>
  <c r="V1200" i="4"/>
  <c r="AB1200" i="4"/>
  <c r="U1200" i="4"/>
  <c r="T1200" i="4"/>
  <c r="AA1200" i="4"/>
  <c r="AD1200" i="4"/>
  <c r="Z1200" i="4"/>
  <c r="Y1200" i="4"/>
  <c r="X1200" i="4"/>
  <c r="S1006" i="4"/>
  <c r="AB1006" i="4"/>
  <c r="W1006" i="4"/>
  <c r="Z1006" i="4"/>
  <c r="Y1006" i="4"/>
  <c r="AD1006" i="4"/>
  <c r="X1006" i="4"/>
  <c r="V1006" i="4"/>
  <c r="U1006" i="4"/>
  <c r="T1006" i="4"/>
  <c r="AA1006" i="4"/>
  <c r="S976" i="4"/>
  <c r="W976" i="4"/>
  <c r="V976" i="4"/>
  <c r="AD976" i="4"/>
  <c r="U976" i="4"/>
  <c r="AB976" i="4"/>
  <c r="T976" i="4"/>
  <c r="AA976" i="4"/>
  <c r="Z976" i="4"/>
  <c r="Y976" i="4"/>
  <c r="X976" i="4"/>
  <c r="S1395" i="4"/>
  <c r="W1395" i="4"/>
  <c r="AD1395" i="4"/>
  <c r="V1395" i="4"/>
  <c r="U1395" i="4"/>
  <c r="AB1395" i="4"/>
  <c r="T1395" i="4"/>
  <c r="AA1395" i="4"/>
  <c r="Y1395" i="4"/>
  <c r="Z1395" i="4"/>
  <c r="X1395" i="4"/>
  <c r="S1493" i="4"/>
  <c r="Z1493" i="4"/>
  <c r="Y1493" i="4"/>
  <c r="X1493" i="4"/>
  <c r="W1493" i="4"/>
  <c r="U1493" i="4"/>
  <c r="V1493" i="4"/>
  <c r="AB1493" i="4"/>
  <c r="T1493" i="4"/>
  <c r="AD1493" i="4"/>
  <c r="AA1493" i="4"/>
  <c r="S1517" i="4"/>
  <c r="Y1517" i="4"/>
  <c r="X1517" i="4"/>
  <c r="W1517" i="4"/>
  <c r="U1517" i="4"/>
  <c r="V1517" i="4"/>
  <c r="AB1517" i="4"/>
  <c r="T1517" i="4"/>
  <c r="AD1517" i="4"/>
  <c r="AA1517" i="4"/>
  <c r="Z1517" i="4"/>
  <c r="S1300" i="4"/>
  <c r="T1300" i="4"/>
  <c r="X1300" i="4"/>
  <c r="AB1300" i="4"/>
  <c r="W1300" i="4"/>
  <c r="AA1300" i="4"/>
  <c r="Z1300" i="4"/>
  <c r="AD1300" i="4"/>
  <c r="Y1300" i="4"/>
  <c r="V1300" i="4"/>
  <c r="U1300" i="4"/>
  <c r="S1408" i="4"/>
  <c r="Y1408" i="4"/>
  <c r="W1408" i="4"/>
  <c r="X1408" i="4"/>
  <c r="V1408" i="4"/>
  <c r="U1408" i="4"/>
  <c r="AD1408" i="4"/>
  <c r="AB1408" i="4"/>
  <c r="T1408" i="4"/>
  <c r="AA1408" i="4"/>
  <c r="Z1408" i="4"/>
  <c r="S1298" i="4"/>
  <c r="Z1298" i="4"/>
  <c r="AA1298" i="4"/>
  <c r="Y1298" i="4"/>
  <c r="X1298" i="4"/>
  <c r="AD1298" i="4"/>
  <c r="W1298" i="4"/>
  <c r="V1298" i="4"/>
  <c r="U1298" i="4"/>
  <c r="AB1298" i="4"/>
  <c r="T1298" i="4"/>
  <c r="S1584" i="4"/>
  <c r="T1584" i="4"/>
  <c r="AB1584" i="4"/>
  <c r="AD1584" i="4"/>
  <c r="Z1584" i="4"/>
  <c r="Y1584" i="4"/>
  <c r="X1584" i="4"/>
  <c r="V1584" i="4"/>
  <c r="W1584" i="4"/>
  <c r="U1584" i="4"/>
  <c r="AA1584" i="4"/>
  <c r="S1877" i="4"/>
  <c r="W1877" i="4"/>
  <c r="AD1877" i="4"/>
  <c r="V1877" i="4"/>
  <c r="U1877" i="4"/>
  <c r="AA1877" i="4"/>
  <c r="AB1877" i="4"/>
  <c r="T1877" i="4"/>
  <c r="Z1877" i="4"/>
  <c r="X1877" i="4"/>
  <c r="Y1877" i="4"/>
  <c r="S2477" i="4"/>
  <c r="AB2477" i="4"/>
  <c r="T2477" i="4"/>
  <c r="AA2477" i="4"/>
  <c r="Z2477" i="4"/>
  <c r="Y2477" i="4"/>
  <c r="W2477" i="4"/>
  <c r="X2477" i="4"/>
  <c r="V2477" i="4"/>
  <c r="U2477" i="4"/>
  <c r="AD2477" i="4"/>
  <c r="S1602" i="4"/>
  <c r="Y1602" i="4"/>
  <c r="X1602" i="4"/>
  <c r="AA1602" i="4"/>
  <c r="V1602" i="4"/>
  <c r="W1602" i="4"/>
  <c r="U1602" i="4"/>
  <c r="T1602" i="4"/>
  <c r="AD1602" i="4"/>
  <c r="AB1602" i="4"/>
  <c r="Z1602" i="4"/>
  <c r="S1722" i="4"/>
  <c r="AB1722" i="4"/>
  <c r="T1722" i="4"/>
  <c r="Z1722" i="4"/>
  <c r="AA1722" i="4"/>
  <c r="Y1722" i="4"/>
  <c r="X1722" i="4"/>
  <c r="AD1722" i="4"/>
  <c r="W1722" i="4"/>
  <c r="V1722" i="4"/>
  <c r="U1722" i="4"/>
  <c r="S1754" i="4"/>
  <c r="T1754" i="4"/>
  <c r="Z1754" i="4"/>
  <c r="AA1754" i="4"/>
  <c r="Y1754" i="4"/>
  <c r="X1754" i="4"/>
  <c r="AD1754" i="4"/>
  <c r="W1754" i="4"/>
  <c r="V1754" i="4"/>
  <c r="U1754" i="4"/>
  <c r="AB1754" i="4"/>
  <c r="S1829" i="4"/>
  <c r="AB1829" i="4"/>
  <c r="U1829" i="4"/>
  <c r="T1829" i="4"/>
  <c r="AA1829" i="4"/>
  <c r="AD1829" i="4"/>
  <c r="Z1829" i="4"/>
  <c r="Y1829" i="4"/>
  <c r="X1829" i="4"/>
  <c r="W1829" i="4"/>
  <c r="V1829" i="4"/>
  <c r="S2365" i="4"/>
  <c r="V2365" i="4"/>
  <c r="U2365" i="4"/>
  <c r="AD2365" i="4"/>
  <c r="AB2365" i="4"/>
  <c r="T2365" i="4"/>
  <c r="AA2365" i="4"/>
  <c r="Z2365" i="4"/>
  <c r="Y2365" i="4"/>
  <c r="W2365" i="4"/>
  <c r="X2365" i="4"/>
  <c r="S1682" i="4"/>
  <c r="W1682" i="4"/>
  <c r="V1682" i="4"/>
  <c r="U1682" i="4"/>
  <c r="AB1682" i="4"/>
  <c r="T1682" i="4"/>
  <c r="Z1682" i="4"/>
  <c r="AA1682" i="4"/>
  <c r="Y1682" i="4"/>
  <c r="X1682" i="4"/>
  <c r="AD1682" i="4"/>
  <c r="S2310" i="4"/>
  <c r="Z2310" i="4"/>
  <c r="Y2310" i="4"/>
  <c r="X2310" i="4"/>
  <c r="W2310" i="4"/>
  <c r="U2310" i="4"/>
  <c r="V2310" i="4"/>
  <c r="AB2310" i="4"/>
  <c r="T2310" i="4"/>
  <c r="AD2310" i="4"/>
  <c r="AA2310" i="4"/>
  <c r="S1543" i="4"/>
  <c r="AB1543" i="4"/>
  <c r="T1543" i="4"/>
  <c r="AA1543" i="4"/>
  <c r="Y1543" i="4"/>
  <c r="Z1543" i="4"/>
  <c r="X1543" i="4"/>
  <c r="W1543" i="4"/>
  <c r="AD1543" i="4"/>
  <c r="V1543" i="4"/>
  <c r="U1543" i="4"/>
  <c r="S1673" i="4"/>
  <c r="W1673" i="4"/>
  <c r="V1673" i="4"/>
  <c r="AB1673" i="4"/>
  <c r="U1673" i="4"/>
  <c r="T1673" i="4"/>
  <c r="AA1673" i="4"/>
  <c r="AD1673" i="4"/>
  <c r="Z1673" i="4"/>
  <c r="Y1673" i="4"/>
  <c r="X1673" i="4"/>
  <c r="S1478" i="4"/>
  <c r="AA1478" i="4"/>
  <c r="T1478" i="4"/>
  <c r="Z1478" i="4"/>
  <c r="Y1478" i="4"/>
  <c r="AD1478" i="4"/>
  <c r="X1478" i="4"/>
  <c r="W1478" i="4"/>
  <c r="V1478" i="4"/>
  <c r="U1478" i="4"/>
  <c r="AB1478" i="4"/>
  <c r="S2174" i="4"/>
  <c r="X2174" i="4"/>
  <c r="W2174" i="4"/>
  <c r="AD2174" i="4"/>
  <c r="V2174" i="4"/>
  <c r="T2174" i="4"/>
  <c r="AB2174" i="4"/>
  <c r="AA2174" i="4"/>
  <c r="Y2174" i="4"/>
  <c r="Z2174" i="4"/>
  <c r="U2174" i="4"/>
  <c r="S761" i="4"/>
  <c r="X761" i="4"/>
  <c r="W761" i="4"/>
  <c r="V761" i="4"/>
  <c r="U761" i="4"/>
  <c r="AA761" i="4"/>
  <c r="AB761" i="4"/>
  <c r="Z761" i="4"/>
  <c r="T761" i="4"/>
  <c r="Y761" i="4"/>
  <c r="AD761" i="4"/>
  <c r="S1158" i="4"/>
  <c r="T1158" i="4"/>
  <c r="AA1158" i="4"/>
  <c r="Z1158" i="4"/>
  <c r="X1158" i="4"/>
  <c r="Y1158" i="4"/>
  <c r="W1158" i="4"/>
  <c r="V1158" i="4"/>
  <c r="AD1158" i="4"/>
  <c r="U1158" i="4"/>
  <c r="AB1158" i="4"/>
  <c r="S1118" i="4"/>
  <c r="Z1118" i="4"/>
  <c r="X1118" i="4"/>
  <c r="Y1118" i="4"/>
  <c r="W1118" i="4"/>
  <c r="V1118" i="4"/>
  <c r="AD1118" i="4"/>
  <c r="U1118" i="4"/>
  <c r="AB1118" i="4"/>
  <c r="T1118" i="4"/>
  <c r="AA1118" i="4"/>
  <c r="S1897" i="4"/>
  <c r="Y1897" i="4"/>
  <c r="AD1897" i="4"/>
  <c r="W1897" i="4"/>
  <c r="V1897" i="4"/>
  <c r="U1897" i="4"/>
  <c r="AB1897" i="4"/>
  <c r="T1897" i="4"/>
  <c r="AA1897" i="4"/>
  <c r="X1897" i="4"/>
  <c r="Z1897" i="4"/>
  <c r="S2073" i="4"/>
  <c r="W2073" i="4"/>
  <c r="V2073" i="4"/>
  <c r="U2073" i="4"/>
  <c r="AB2073" i="4"/>
  <c r="AA2073" i="4"/>
  <c r="T2073" i="4"/>
  <c r="Z2073" i="4"/>
  <c r="Y2073" i="4"/>
  <c r="AD2073" i="4"/>
  <c r="X2073" i="4"/>
  <c r="S1924" i="4"/>
  <c r="X1924" i="4"/>
  <c r="W1924" i="4"/>
  <c r="U1924" i="4"/>
  <c r="V1924" i="4"/>
  <c r="AB1924" i="4"/>
  <c r="T1924" i="4"/>
  <c r="AD1924" i="4"/>
  <c r="AA1924" i="4"/>
  <c r="Z1924" i="4"/>
  <c r="Y1924" i="4"/>
  <c r="S2193" i="4"/>
  <c r="V2193" i="4"/>
  <c r="U2193" i="4"/>
  <c r="AD2193" i="4"/>
  <c r="AB2193" i="4"/>
  <c r="T2193" i="4"/>
  <c r="AA2193" i="4"/>
  <c r="Z2193" i="4"/>
  <c r="Y2193" i="4"/>
  <c r="W2193" i="4"/>
  <c r="X2193" i="4"/>
  <c r="S2223" i="4"/>
  <c r="X2223" i="4"/>
  <c r="W2223" i="4"/>
  <c r="V2223" i="4"/>
  <c r="U2223" i="4"/>
  <c r="AB2223" i="4"/>
  <c r="AA2223" i="4"/>
  <c r="T2223" i="4"/>
  <c r="Z2223" i="4"/>
  <c r="Y2223" i="4"/>
  <c r="AD2223" i="4"/>
  <c r="S2296" i="4"/>
  <c r="AA2296" i="4"/>
  <c r="X2296" i="4"/>
  <c r="W2296" i="4"/>
  <c r="AD2296" i="4"/>
  <c r="AB2296" i="4"/>
  <c r="T2296" i="4"/>
  <c r="Z2296" i="4"/>
  <c r="Y2296" i="4"/>
  <c r="V2296" i="4"/>
  <c r="U2296" i="4"/>
  <c r="Z765" i="4"/>
  <c r="T765" i="4"/>
  <c r="AA765" i="4"/>
  <c r="U765" i="4"/>
  <c r="V765" i="4"/>
  <c r="W765" i="4"/>
  <c r="X765" i="4"/>
  <c r="Y765" i="4"/>
  <c r="AD765" i="4"/>
  <c r="AB765" i="4"/>
  <c r="S765" i="4"/>
  <c r="AE765" i="4" s="1"/>
  <c r="S2440" i="4"/>
  <c r="T2440" i="4"/>
  <c r="AA2440" i="4"/>
  <c r="Y2440" i="4"/>
  <c r="Z2440" i="4"/>
  <c r="X2440" i="4"/>
  <c r="W2440" i="4"/>
  <c r="AD2440" i="4"/>
  <c r="V2440" i="4"/>
  <c r="U2440" i="4"/>
  <c r="AB2440" i="4"/>
  <c r="AB2186" i="4"/>
  <c r="T2186" i="4"/>
  <c r="AD2186" i="4"/>
  <c r="AA2186" i="4"/>
  <c r="Z2186" i="4"/>
  <c r="Y2186" i="4"/>
  <c r="S2186" i="4"/>
  <c r="X2186" i="4"/>
  <c r="W2186" i="4"/>
  <c r="U2186" i="4"/>
  <c r="V2186" i="4"/>
  <c r="AD2167" i="4"/>
  <c r="T2167" i="4"/>
  <c r="W2167" i="4"/>
  <c r="X2167" i="4"/>
  <c r="Y2167" i="4"/>
  <c r="Z2167" i="4"/>
  <c r="U2167" i="4"/>
  <c r="AA2167" i="4"/>
  <c r="AB2167" i="4"/>
  <c r="V2167" i="4"/>
  <c r="S2167" i="4"/>
  <c r="Z2330" i="4"/>
  <c r="AA2330" i="4"/>
  <c r="T2330" i="4"/>
  <c r="AD2330" i="4"/>
  <c r="AB2330" i="4"/>
  <c r="V2330" i="4"/>
  <c r="U2330" i="4"/>
  <c r="W2330" i="4"/>
  <c r="X2330" i="4"/>
  <c r="Y2330" i="4"/>
  <c r="S2330" i="4"/>
  <c r="Z2124" i="4"/>
  <c r="AA2124" i="4"/>
  <c r="T2124" i="4"/>
  <c r="AD2124" i="4"/>
  <c r="AB2124" i="4"/>
  <c r="V2124" i="4"/>
  <c r="U2124" i="4"/>
  <c r="W2124" i="4"/>
  <c r="X2124" i="4"/>
  <c r="Y2124" i="4"/>
  <c r="S2124" i="4"/>
  <c r="AE2124" i="4" s="1"/>
  <c r="T2460" i="4"/>
  <c r="AB2460" i="4"/>
  <c r="U2460" i="4"/>
  <c r="V2460" i="4"/>
  <c r="W2460" i="4"/>
  <c r="AD2460" i="4"/>
  <c r="X2460" i="4"/>
  <c r="AA2460" i="4"/>
  <c r="Z2460" i="4"/>
  <c r="Y2460" i="4"/>
  <c r="S2460" i="4"/>
  <c r="V2306" i="4"/>
  <c r="U2306" i="4"/>
  <c r="W2306" i="4"/>
  <c r="X2306" i="4"/>
  <c r="Y2306" i="4"/>
  <c r="Z2306" i="4"/>
  <c r="AA2306" i="4"/>
  <c r="T2306" i="4"/>
  <c r="AD2306" i="4"/>
  <c r="AB2306" i="4"/>
  <c r="S2306" i="4"/>
  <c r="S208" i="4"/>
  <c r="U208" i="4"/>
  <c r="AD208" i="4"/>
  <c r="AA208" i="4"/>
  <c r="Z208" i="4"/>
  <c r="Y208" i="4"/>
  <c r="X208" i="4"/>
  <c r="W208" i="4"/>
  <c r="T208" i="4"/>
  <c r="V208" i="4"/>
  <c r="AB208" i="4"/>
  <c r="S351" i="4"/>
  <c r="Z351" i="4"/>
  <c r="Y351" i="4"/>
  <c r="V351" i="4"/>
  <c r="X351" i="4"/>
  <c r="W351" i="4"/>
  <c r="U351" i="4"/>
  <c r="AD351" i="4"/>
  <c r="AB351" i="4"/>
  <c r="T351" i="4"/>
  <c r="AA351" i="4"/>
  <c r="S246" i="4"/>
  <c r="T246" i="4"/>
  <c r="AA246" i="4"/>
  <c r="X246" i="4"/>
  <c r="Z246" i="4"/>
  <c r="Y246" i="4"/>
  <c r="W246" i="4"/>
  <c r="AD246" i="4"/>
  <c r="V246" i="4"/>
  <c r="U246" i="4"/>
  <c r="AB246" i="4"/>
  <c r="S647" i="4"/>
  <c r="Y647" i="4"/>
  <c r="X647" i="4"/>
  <c r="W647" i="4"/>
  <c r="U647" i="4"/>
  <c r="V647" i="4"/>
  <c r="AB647" i="4"/>
  <c r="T647" i="4"/>
  <c r="AD647" i="4"/>
  <c r="AA647" i="4"/>
  <c r="Z647" i="4"/>
  <c r="S135" i="4"/>
  <c r="T135" i="4"/>
  <c r="AA135" i="4"/>
  <c r="Z135" i="4"/>
  <c r="W135" i="4"/>
  <c r="Y135" i="4"/>
  <c r="X135" i="4"/>
  <c r="V135" i="4"/>
  <c r="AD135" i="4"/>
  <c r="U135" i="4"/>
  <c r="AB135" i="4"/>
  <c r="S409" i="4"/>
  <c r="X409" i="4"/>
  <c r="AD409" i="4"/>
  <c r="W409" i="4"/>
  <c r="U409" i="4"/>
  <c r="T409" i="4"/>
  <c r="AB409" i="4"/>
  <c r="AA409" i="4"/>
  <c r="Z409" i="4"/>
  <c r="V409" i="4"/>
  <c r="Y409" i="4"/>
  <c r="S367" i="4"/>
  <c r="X367" i="4"/>
  <c r="V367" i="4"/>
  <c r="U367" i="4"/>
  <c r="W367" i="4"/>
  <c r="T367" i="4"/>
  <c r="Z367" i="4"/>
  <c r="AB367" i="4"/>
  <c r="AA367" i="4"/>
  <c r="AD367" i="4"/>
  <c r="Y367" i="4"/>
  <c r="S262" i="4"/>
  <c r="U262" i="4"/>
  <c r="AB262" i="4"/>
  <c r="T262" i="4"/>
  <c r="AA262" i="4"/>
  <c r="X262" i="4"/>
  <c r="Z262" i="4"/>
  <c r="Y262" i="4"/>
  <c r="W262" i="4"/>
  <c r="AD262" i="4"/>
  <c r="V262" i="4"/>
  <c r="S214" i="4"/>
  <c r="W214" i="4"/>
  <c r="AD214" i="4"/>
  <c r="V214" i="4"/>
  <c r="U214" i="4"/>
  <c r="AB214" i="4"/>
  <c r="T214" i="4"/>
  <c r="AA214" i="4"/>
  <c r="X214" i="4"/>
  <c r="Z214" i="4"/>
  <c r="Y214" i="4"/>
  <c r="S318" i="4"/>
  <c r="Y318" i="4"/>
  <c r="W318" i="4"/>
  <c r="AD318" i="4"/>
  <c r="V318" i="4"/>
  <c r="U318" i="4"/>
  <c r="AB318" i="4"/>
  <c r="T318" i="4"/>
  <c r="AA318" i="4"/>
  <c r="X318" i="4"/>
  <c r="Z318" i="4"/>
  <c r="S166" i="4"/>
  <c r="AA166" i="4"/>
  <c r="T166" i="4"/>
  <c r="Z166" i="4"/>
  <c r="Y166" i="4"/>
  <c r="AD166" i="4"/>
  <c r="W166" i="4"/>
  <c r="X166" i="4"/>
  <c r="V166" i="4"/>
  <c r="U166" i="4"/>
  <c r="AB166" i="4"/>
  <c r="S266" i="4"/>
  <c r="W266" i="4"/>
  <c r="AD266" i="4"/>
  <c r="V266" i="4"/>
  <c r="U266" i="4"/>
  <c r="AB266" i="4"/>
  <c r="T266" i="4"/>
  <c r="AA266" i="4"/>
  <c r="X266" i="4"/>
  <c r="Z266" i="4"/>
  <c r="Y266" i="4"/>
  <c r="S272" i="4"/>
  <c r="U272" i="4"/>
  <c r="AD272" i="4"/>
  <c r="AA272" i="4"/>
  <c r="Z272" i="4"/>
  <c r="Y272" i="4"/>
  <c r="X272" i="4"/>
  <c r="W272" i="4"/>
  <c r="T272" i="4"/>
  <c r="V272" i="4"/>
  <c r="AB272" i="4"/>
  <c r="S254" i="4"/>
  <c r="Y254" i="4"/>
  <c r="W254" i="4"/>
  <c r="AD254" i="4"/>
  <c r="V254" i="4"/>
  <c r="U254" i="4"/>
  <c r="AB254" i="4"/>
  <c r="T254" i="4"/>
  <c r="AA254" i="4"/>
  <c r="X254" i="4"/>
  <c r="Z254" i="4"/>
  <c r="S207" i="4"/>
  <c r="V207" i="4"/>
  <c r="X207" i="4"/>
  <c r="W207" i="4"/>
  <c r="U207" i="4"/>
  <c r="AD207" i="4"/>
  <c r="AB207" i="4"/>
  <c r="T207" i="4"/>
  <c r="AA207" i="4"/>
  <c r="Z207" i="4"/>
  <c r="Y207" i="4"/>
  <c r="S567" i="4"/>
  <c r="X567" i="4"/>
  <c r="AA567" i="4"/>
  <c r="V567" i="4"/>
  <c r="W567" i="4"/>
  <c r="U567" i="4"/>
  <c r="AD567" i="4"/>
  <c r="T567" i="4"/>
  <c r="AB567" i="4"/>
  <c r="Z567" i="4"/>
  <c r="Y567" i="4"/>
  <c r="S330" i="4"/>
  <c r="W330" i="4"/>
  <c r="AD330" i="4"/>
  <c r="V330" i="4"/>
  <c r="U330" i="4"/>
  <c r="AB330" i="4"/>
  <c r="T330" i="4"/>
  <c r="AA330" i="4"/>
  <c r="X330" i="4"/>
  <c r="Z330" i="4"/>
  <c r="Y330" i="4"/>
  <c r="S305" i="4"/>
  <c r="X305" i="4"/>
  <c r="W305" i="4"/>
  <c r="V305" i="4"/>
  <c r="U305" i="4"/>
  <c r="AB305" i="4"/>
  <c r="Z305" i="4"/>
  <c r="T305" i="4"/>
  <c r="AA305" i="4"/>
  <c r="Y305" i="4"/>
  <c r="AD305" i="4"/>
  <c r="S418" i="4"/>
  <c r="AA418" i="4"/>
  <c r="Z418" i="4"/>
  <c r="Y418" i="4"/>
  <c r="X418" i="4"/>
  <c r="W418" i="4"/>
  <c r="U418" i="4"/>
  <c r="V418" i="4"/>
  <c r="AB418" i="4"/>
  <c r="T418" i="4"/>
  <c r="AD418" i="4"/>
  <c r="S384" i="4"/>
  <c r="Y384" i="4"/>
  <c r="W384" i="4"/>
  <c r="V384" i="4"/>
  <c r="U384" i="4"/>
  <c r="T384" i="4"/>
  <c r="X384" i="4"/>
  <c r="AB384" i="4"/>
  <c r="AA384" i="4"/>
  <c r="AD384" i="4"/>
  <c r="Z384" i="4"/>
  <c r="S570" i="4"/>
  <c r="AB570" i="4"/>
  <c r="T570" i="4"/>
  <c r="AA570" i="4"/>
  <c r="Z570" i="4"/>
  <c r="Y570" i="4"/>
  <c r="X570" i="4"/>
  <c r="W570" i="4"/>
  <c r="V570" i="4"/>
  <c r="AD570" i="4"/>
  <c r="U570" i="4"/>
  <c r="S97" i="4"/>
  <c r="X97" i="4"/>
  <c r="W97" i="4"/>
  <c r="V97" i="4"/>
  <c r="AA97" i="4"/>
  <c r="U97" i="4"/>
  <c r="AB97" i="4"/>
  <c r="T97" i="4"/>
  <c r="AD97" i="4"/>
  <c r="Z97" i="4"/>
  <c r="Y97" i="4"/>
  <c r="S45" i="4"/>
  <c r="AE45" i="4" s="1"/>
  <c r="Z45" i="4"/>
  <c r="Y45" i="4"/>
  <c r="AA45" i="4"/>
  <c r="W45" i="4"/>
  <c r="V45" i="4"/>
  <c r="X45" i="4"/>
  <c r="U45" i="4"/>
  <c r="AD45" i="4"/>
  <c r="T45" i="4"/>
  <c r="AB45" i="4"/>
  <c r="S249" i="4"/>
  <c r="U249" i="4"/>
  <c r="AB249" i="4"/>
  <c r="Z249" i="4"/>
  <c r="T249" i="4"/>
  <c r="AA249" i="4"/>
  <c r="Y249" i="4"/>
  <c r="AD249" i="4"/>
  <c r="X249" i="4"/>
  <c r="W249" i="4"/>
  <c r="V249" i="4"/>
  <c r="S362" i="4"/>
  <c r="AB362" i="4"/>
  <c r="T362" i="4"/>
  <c r="Z362" i="4"/>
  <c r="AA362" i="4"/>
  <c r="X362" i="4"/>
  <c r="U362" i="4"/>
  <c r="AD362" i="4"/>
  <c r="Y362" i="4"/>
  <c r="W362" i="4"/>
  <c r="V362" i="4"/>
  <c r="S200" i="4"/>
  <c r="W200" i="4"/>
  <c r="AB200" i="4"/>
  <c r="V200" i="4"/>
  <c r="T200" i="4"/>
  <c r="U200" i="4"/>
  <c r="AD200" i="4"/>
  <c r="AA200" i="4"/>
  <c r="Z200" i="4"/>
  <c r="Y200" i="4"/>
  <c r="X200" i="4"/>
  <c r="S386" i="4"/>
  <c r="AB386" i="4"/>
  <c r="V386" i="4"/>
  <c r="T386" i="4"/>
  <c r="U386" i="4"/>
  <c r="AA386" i="4"/>
  <c r="AD386" i="4"/>
  <c r="Z386" i="4"/>
  <c r="X386" i="4"/>
  <c r="W386" i="4"/>
  <c r="Y386" i="4"/>
  <c r="S221" i="4"/>
  <c r="AB221" i="4"/>
  <c r="Z221" i="4"/>
  <c r="T221" i="4"/>
  <c r="AA221" i="4"/>
  <c r="Y221" i="4"/>
  <c r="AD221" i="4"/>
  <c r="X221" i="4"/>
  <c r="W221" i="4"/>
  <c r="V221" i="4"/>
  <c r="U221" i="4"/>
  <c r="S90" i="4"/>
  <c r="Y90" i="4"/>
  <c r="AA90" i="4"/>
  <c r="Z90" i="4"/>
  <c r="X90" i="4"/>
  <c r="AD90" i="4"/>
  <c r="W90" i="4"/>
  <c r="V90" i="4"/>
  <c r="U90" i="4"/>
  <c r="AB90" i="4"/>
  <c r="T90" i="4"/>
  <c r="S148" i="4"/>
  <c r="V148" i="4"/>
  <c r="AD148" i="4"/>
  <c r="AB148" i="4"/>
  <c r="T148" i="4"/>
  <c r="Z148" i="4"/>
  <c r="Y148" i="4"/>
  <c r="X148" i="4"/>
  <c r="U148" i="4"/>
  <c r="W148" i="4"/>
  <c r="AA148" i="4"/>
  <c r="S50" i="4"/>
  <c r="AA50" i="4"/>
  <c r="X50" i="4"/>
  <c r="AD50" i="4"/>
  <c r="W50" i="4"/>
  <c r="V50" i="4"/>
  <c r="U50" i="4"/>
  <c r="Y50" i="4"/>
  <c r="AB50" i="4"/>
  <c r="Z50" i="4"/>
  <c r="T50" i="4"/>
  <c r="S373" i="4"/>
  <c r="X373" i="4"/>
  <c r="V373" i="4"/>
  <c r="U373" i="4"/>
  <c r="AD373" i="4"/>
  <c r="T373" i="4"/>
  <c r="AB373" i="4"/>
  <c r="Z373" i="4"/>
  <c r="Y373" i="4"/>
  <c r="W373" i="4"/>
  <c r="AA373" i="4"/>
  <c r="S444" i="4"/>
  <c r="V444" i="4"/>
  <c r="U444" i="4"/>
  <c r="AB444" i="4"/>
  <c r="T444" i="4"/>
  <c r="AA444" i="4"/>
  <c r="Y444" i="4"/>
  <c r="Z444" i="4"/>
  <c r="X444" i="4"/>
  <c r="W444" i="4"/>
  <c r="AD444" i="4"/>
  <c r="S884" i="4"/>
  <c r="AB884" i="4"/>
  <c r="T884" i="4"/>
  <c r="AA884" i="4"/>
  <c r="Z884" i="4"/>
  <c r="Y884" i="4"/>
  <c r="W884" i="4"/>
  <c r="X884" i="4"/>
  <c r="V884" i="4"/>
  <c r="U884" i="4"/>
  <c r="AD884" i="4"/>
  <c r="S59" i="4"/>
  <c r="AB59" i="4"/>
  <c r="T59" i="4"/>
  <c r="AA59" i="4"/>
  <c r="Z59" i="4"/>
  <c r="W59" i="4"/>
  <c r="Y59" i="4"/>
  <c r="X59" i="4"/>
  <c r="V59" i="4"/>
  <c r="AD59" i="4"/>
  <c r="U59" i="4"/>
  <c r="S128" i="4"/>
  <c r="AA128" i="4"/>
  <c r="Y128" i="4"/>
  <c r="V128" i="4"/>
  <c r="W128" i="4"/>
  <c r="U128" i="4"/>
  <c r="AB128" i="4"/>
  <c r="AD128" i="4"/>
  <c r="T128" i="4"/>
  <c r="Z128" i="4"/>
  <c r="X128" i="4"/>
  <c r="S295" i="4"/>
  <c r="W295" i="4"/>
  <c r="U295" i="4"/>
  <c r="AD295" i="4"/>
  <c r="AB295" i="4"/>
  <c r="T295" i="4"/>
  <c r="AA295" i="4"/>
  <c r="Z295" i="4"/>
  <c r="Y295" i="4"/>
  <c r="V295" i="4"/>
  <c r="X295" i="4"/>
  <c r="S190" i="4"/>
  <c r="Y190" i="4"/>
  <c r="W190" i="4"/>
  <c r="AD190" i="4"/>
  <c r="V190" i="4"/>
  <c r="U190" i="4"/>
  <c r="AB190" i="4"/>
  <c r="T190" i="4"/>
  <c r="AA190" i="4"/>
  <c r="X190" i="4"/>
  <c r="Z190" i="4"/>
  <c r="S655" i="4"/>
  <c r="U655" i="4"/>
  <c r="V655" i="4"/>
  <c r="AB655" i="4"/>
  <c r="T655" i="4"/>
  <c r="AD655" i="4"/>
  <c r="AA655" i="4"/>
  <c r="Z655" i="4"/>
  <c r="Y655" i="4"/>
  <c r="X655" i="4"/>
  <c r="W655" i="4"/>
  <c r="S143" i="4"/>
  <c r="X143" i="4"/>
  <c r="Y143" i="4"/>
  <c r="W143" i="4"/>
  <c r="U143" i="4"/>
  <c r="AD143" i="4"/>
  <c r="V143" i="4"/>
  <c r="AB143" i="4"/>
  <c r="T143" i="4"/>
  <c r="AA143" i="4"/>
  <c r="Z143" i="4"/>
  <c r="S74" i="4"/>
  <c r="X74" i="4"/>
  <c r="AD74" i="4"/>
  <c r="W74" i="4"/>
  <c r="V74" i="4"/>
  <c r="U74" i="4"/>
  <c r="AB74" i="4"/>
  <c r="T74" i="4"/>
  <c r="Y74" i="4"/>
  <c r="AA74" i="4"/>
  <c r="Z74" i="4"/>
  <c r="S503" i="4"/>
  <c r="AB503" i="4"/>
  <c r="AA503" i="4"/>
  <c r="T503" i="4"/>
  <c r="Z503" i="4"/>
  <c r="Y503" i="4"/>
  <c r="AD503" i="4"/>
  <c r="X503" i="4"/>
  <c r="W503" i="4"/>
  <c r="V503" i="4"/>
  <c r="U503" i="4"/>
  <c r="S398" i="4"/>
  <c r="AB398" i="4"/>
  <c r="AA398" i="4"/>
  <c r="T398" i="4"/>
  <c r="Z398" i="4"/>
  <c r="X398" i="4"/>
  <c r="AD398" i="4"/>
  <c r="W398" i="4"/>
  <c r="V398" i="4"/>
  <c r="U398" i="4"/>
  <c r="Y398" i="4"/>
  <c r="S394" i="4"/>
  <c r="X394" i="4"/>
  <c r="AD394" i="4"/>
  <c r="W394" i="4"/>
  <c r="V394" i="4"/>
  <c r="U394" i="4"/>
  <c r="Y394" i="4"/>
  <c r="AB394" i="4"/>
  <c r="AA394" i="4"/>
  <c r="T394" i="4"/>
  <c r="Z394" i="4"/>
  <c r="S229" i="4"/>
  <c r="Y229" i="4"/>
  <c r="AD229" i="4"/>
  <c r="X229" i="4"/>
  <c r="W229" i="4"/>
  <c r="V229" i="4"/>
  <c r="U229" i="4"/>
  <c r="AB229" i="4"/>
  <c r="Z229" i="4"/>
  <c r="T229" i="4"/>
  <c r="AA229" i="4"/>
  <c r="S296" i="4"/>
  <c r="AA296" i="4"/>
  <c r="Z296" i="4"/>
  <c r="Y296" i="4"/>
  <c r="X296" i="4"/>
  <c r="W296" i="4"/>
  <c r="AB296" i="4"/>
  <c r="V296" i="4"/>
  <c r="T296" i="4"/>
  <c r="U296" i="4"/>
  <c r="AD296" i="4"/>
  <c r="S369" i="4"/>
  <c r="Z369" i="4"/>
  <c r="Y369" i="4"/>
  <c r="X369" i="4"/>
  <c r="W369" i="4"/>
  <c r="AA369" i="4"/>
  <c r="U369" i="4"/>
  <c r="V369" i="4"/>
  <c r="T369" i="4"/>
  <c r="AB369" i="4"/>
  <c r="AD369" i="4"/>
  <c r="S482" i="4"/>
  <c r="AA482" i="4"/>
  <c r="Z482" i="4"/>
  <c r="Y482" i="4"/>
  <c r="X482" i="4"/>
  <c r="W482" i="4"/>
  <c r="U482" i="4"/>
  <c r="V482" i="4"/>
  <c r="AB482" i="4"/>
  <c r="T482" i="4"/>
  <c r="AD482" i="4"/>
  <c r="S123" i="4"/>
  <c r="V123" i="4"/>
  <c r="AD123" i="4"/>
  <c r="U123" i="4"/>
  <c r="AB123" i="4"/>
  <c r="T123" i="4"/>
  <c r="AA123" i="4"/>
  <c r="Z123" i="4"/>
  <c r="X123" i="4"/>
  <c r="Y123" i="4"/>
  <c r="W123" i="4"/>
  <c r="S448" i="4"/>
  <c r="U448" i="4"/>
  <c r="AB448" i="4"/>
  <c r="T448" i="4"/>
  <c r="AA448" i="4"/>
  <c r="Y448" i="4"/>
  <c r="Z448" i="4"/>
  <c r="X448" i="4"/>
  <c r="W448" i="4"/>
  <c r="AD448" i="4"/>
  <c r="V448" i="4"/>
  <c r="S122" i="4"/>
  <c r="V122" i="4"/>
  <c r="U122" i="4"/>
  <c r="AB122" i="4"/>
  <c r="T122" i="4"/>
  <c r="Y122" i="4"/>
  <c r="AA122" i="4"/>
  <c r="Z122" i="4"/>
  <c r="X122" i="4"/>
  <c r="AD122" i="4"/>
  <c r="W122" i="4"/>
  <c r="S634" i="4"/>
  <c r="T634" i="4"/>
  <c r="AA634" i="4"/>
  <c r="Z634" i="4"/>
  <c r="Y634" i="4"/>
  <c r="W634" i="4"/>
  <c r="X634" i="4"/>
  <c r="V634" i="4"/>
  <c r="U634" i="4"/>
  <c r="AD634" i="4"/>
  <c r="AB634" i="4"/>
  <c r="S220" i="4"/>
  <c r="U220" i="4"/>
  <c r="AD220" i="4"/>
  <c r="AA220" i="4"/>
  <c r="Z220" i="4"/>
  <c r="Y220" i="4"/>
  <c r="X220" i="4"/>
  <c r="W220" i="4"/>
  <c r="AB220" i="4"/>
  <c r="V220" i="4"/>
  <c r="T220" i="4"/>
  <c r="S161" i="4"/>
  <c r="Z161" i="4"/>
  <c r="X161" i="4"/>
  <c r="W161" i="4"/>
  <c r="T161" i="4"/>
  <c r="V161" i="4"/>
  <c r="U161" i="4"/>
  <c r="AB161" i="4"/>
  <c r="AD161" i="4"/>
  <c r="AA161" i="4"/>
  <c r="Y161" i="4"/>
  <c r="S274" i="4"/>
  <c r="AE274" i="4" s="1"/>
  <c r="AB274" i="4"/>
  <c r="T274" i="4"/>
  <c r="AA274" i="4"/>
  <c r="X274" i="4"/>
  <c r="Z274" i="4"/>
  <c r="Y274" i="4"/>
  <c r="W274" i="4"/>
  <c r="AD274" i="4"/>
  <c r="V274" i="4"/>
  <c r="U274" i="4"/>
  <c r="S109" i="4"/>
  <c r="X109" i="4"/>
  <c r="W109" i="4"/>
  <c r="V109" i="4"/>
  <c r="T109" i="4"/>
  <c r="U109" i="4"/>
  <c r="AA109" i="4"/>
  <c r="AB109" i="4"/>
  <c r="AD109" i="4"/>
  <c r="Z109" i="4"/>
  <c r="Y109" i="4"/>
  <c r="S240" i="4"/>
  <c r="X240" i="4"/>
  <c r="W240" i="4"/>
  <c r="T240" i="4"/>
  <c r="V240" i="4"/>
  <c r="AB240" i="4"/>
  <c r="U240" i="4"/>
  <c r="AD240" i="4"/>
  <c r="AA240" i="4"/>
  <c r="Z240" i="4"/>
  <c r="Y240" i="4"/>
  <c r="S313" i="4"/>
  <c r="U313" i="4"/>
  <c r="AB313" i="4"/>
  <c r="Z313" i="4"/>
  <c r="T313" i="4"/>
  <c r="AA313" i="4"/>
  <c r="Y313" i="4"/>
  <c r="AD313" i="4"/>
  <c r="X313" i="4"/>
  <c r="W313" i="4"/>
  <c r="V313" i="4"/>
  <c r="S426" i="4"/>
  <c r="X426" i="4"/>
  <c r="W426" i="4"/>
  <c r="U426" i="4"/>
  <c r="V426" i="4"/>
  <c r="AB426" i="4"/>
  <c r="T426" i="4"/>
  <c r="AD426" i="4"/>
  <c r="AA426" i="4"/>
  <c r="Z426" i="4"/>
  <c r="Y426" i="4"/>
  <c r="S261" i="4"/>
  <c r="U261" i="4"/>
  <c r="AB261" i="4"/>
  <c r="Z261" i="4"/>
  <c r="T261" i="4"/>
  <c r="AA261" i="4"/>
  <c r="Y261" i="4"/>
  <c r="AD261" i="4"/>
  <c r="X261" i="4"/>
  <c r="W261" i="4"/>
  <c r="V261" i="4"/>
  <c r="S264" i="4"/>
  <c r="W264" i="4"/>
  <c r="AB264" i="4"/>
  <c r="V264" i="4"/>
  <c r="T264" i="4"/>
  <c r="U264" i="4"/>
  <c r="AD264" i="4"/>
  <c r="AA264" i="4"/>
  <c r="Z264" i="4"/>
  <c r="Y264" i="4"/>
  <c r="X264" i="4"/>
  <c r="S337" i="4"/>
  <c r="AB337" i="4"/>
  <c r="Z337" i="4"/>
  <c r="T337" i="4"/>
  <c r="AA337" i="4"/>
  <c r="Y337" i="4"/>
  <c r="AD337" i="4"/>
  <c r="X337" i="4"/>
  <c r="W337" i="4"/>
  <c r="V337" i="4"/>
  <c r="U337" i="4"/>
  <c r="S450" i="4"/>
  <c r="W450" i="4"/>
  <c r="U450" i="4"/>
  <c r="V450" i="4"/>
  <c r="AB450" i="4"/>
  <c r="T450" i="4"/>
  <c r="AD450" i="4"/>
  <c r="AA450" i="4"/>
  <c r="Z450" i="4"/>
  <c r="Y450" i="4"/>
  <c r="X450" i="4"/>
  <c r="S293" i="4"/>
  <c r="AB293" i="4"/>
  <c r="U293" i="4"/>
  <c r="T293" i="4"/>
  <c r="Z293" i="4"/>
  <c r="AA293" i="4"/>
  <c r="AD293" i="4"/>
  <c r="Y293" i="4"/>
  <c r="X293" i="4"/>
  <c r="W293" i="4"/>
  <c r="V293" i="4"/>
  <c r="S41" i="4"/>
  <c r="T41" i="4"/>
  <c r="V41" i="4"/>
  <c r="U41" i="4"/>
  <c r="AB41" i="4"/>
  <c r="AD41" i="4"/>
  <c r="Z41" i="4"/>
  <c r="Y41" i="4"/>
  <c r="X41" i="4"/>
  <c r="W41" i="4"/>
  <c r="AA41" i="4"/>
  <c r="S154" i="4"/>
  <c r="W154" i="4"/>
  <c r="AA154" i="4"/>
  <c r="Y154" i="4"/>
  <c r="Z154" i="4"/>
  <c r="AD154" i="4"/>
  <c r="X154" i="4"/>
  <c r="V154" i="4"/>
  <c r="U154" i="4"/>
  <c r="AB154" i="4"/>
  <c r="T154" i="4"/>
  <c r="S666" i="4"/>
  <c r="W666" i="4"/>
  <c r="X666" i="4"/>
  <c r="V666" i="4"/>
  <c r="U666" i="4"/>
  <c r="AD666" i="4"/>
  <c r="AB666" i="4"/>
  <c r="T666" i="4"/>
  <c r="AA666" i="4"/>
  <c r="Z666" i="4"/>
  <c r="Y666" i="4"/>
  <c r="S899" i="4"/>
  <c r="W899" i="4"/>
  <c r="AD899" i="4"/>
  <c r="V899" i="4"/>
  <c r="U899" i="4"/>
  <c r="AB899" i="4"/>
  <c r="T899" i="4"/>
  <c r="AA899" i="4"/>
  <c r="Y899" i="4"/>
  <c r="Z899" i="4"/>
  <c r="X899" i="4"/>
  <c r="S440" i="4"/>
  <c r="X440" i="4"/>
  <c r="W440" i="4"/>
  <c r="AD440" i="4"/>
  <c r="V440" i="4"/>
  <c r="U440" i="4"/>
  <c r="AB440" i="4"/>
  <c r="T440" i="4"/>
  <c r="AA440" i="4"/>
  <c r="Y440" i="4"/>
  <c r="Z440" i="4"/>
  <c r="S114" i="4"/>
  <c r="Y114" i="4"/>
  <c r="X114" i="4"/>
  <c r="AD114" i="4"/>
  <c r="W114" i="4"/>
  <c r="V114" i="4"/>
  <c r="U114" i="4"/>
  <c r="AB114" i="4"/>
  <c r="T114" i="4"/>
  <c r="Z114" i="4"/>
  <c r="AA114" i="4"/>
  <c r="S626" i="4"/>
  <c r="V626" i="4"/>
  <c r="U626" i="4"/>
  <c r="AD626" i="4"/>
  <c r="AB626" i="4"/>
  <c r="T626" i="4"/>
  <c r="AA626" i="4"/>
  <c r="Z626" i="4"/>
  <c r="Y626" i="4"/>
  <c r="W626" i="4"/>
  <c r="X626" i="4"/>
  <c r="S485" i="4"/>
  <c r="U485" i="4"/>
  <c r="AD485" i="4"/>
  <c r="AB485" i="4"/>
  <c r="T485" i="4"/>
  <c r="AA485" i="4"/>
  <c r="Z485" i="4"/>
  <c r="Y485" i="4"/>
  <c r="W485" i="4"/>
  <c r="X485" i="4"/>
  <c r="V485" i="4"/>
  <c r="S509" i="4"/>
  <c r="AB509" i="4"/>
  <c r="T509" i="4"/>
  <c r="AA509" i="4"/>
  <c r="Z509" i="4"/>
  <c r="Y509" i="4"/>
  <c r="W509" i="4"/>
  <c r="X509" i="4"/>
  <c r="V509" i="4"/>
  <c r="U509" i="4"/>
  <c r="AD509" i="4"/>
  <c r="S548" i="4"/>
  <c r="Z548" i="4"/>
  <c r="X548" i="4"/>
  <c r="W548" i="4"/>
  <c r="V548" i="4"/>
  <c r="AB548" i="4"/>
  <c r="Y548" i="4"/>
  <c r="T548" i="4"/>
  <c r="U548" i="4"/>
  <c r="AA548" i="4"/>
  <c r="AD548" i="4"/>
  <c r="S60" i="4"/>
  <c r="T60" i="4"/>
  <c r="AA60" i="4"/>
  <c r="Z60" i="4"/>
  <c r="Y60" i="4"/>
  <c r="X60" i="4"/>
  <c r="U60" i="4"/>
  <c r="W60" i="4"/>
  <c r="V60" i="4"/>
  <c r="AB60" i="4"/>
  <c r="AD60" i="4"/>
  <c r="S948" i="4"/>
  <c r="AB948" i="4"/>
  <c r="T948" i="4"/>
  <c r="AA948" i="4"/>
  <c r="Z948" i="4"/>
  <c r="Y948" i="4"/>
  <c r="W948" i="4"/>
  <c r="X948" i="4"/>
  <c r="V948" i="4"/>
  <c r="U948" i="4"/>
  <c r="AD948" i="4"/>
  <c r="S405" i="4"/>
  <c r="AB405" i="4"/>
  <c r="Z405" i="4"/>
  <c r="Y405" i="4"/>
  <c r="AA405" i="4"/>
  <c r="X405" i="4"/>
  <c r="V405" i="4"/>
  <c r="W405" i="4"/>
  <c r="U405" i="4"/>
  <c r="AD405" i="4"/>
  <c r="T405" i="4"/>
  <c r="S315" i="4"/>
  <c r="T315" i="4"/>
  <c r="AA315" i="4"/>
  <c r="Z315" i="4"/>
  <c r="Y315" i="4"/>
  <c r="V315" i="4"/>
  <c r="X315" i="4"/>
  <c r="W315" i="4"/>
  <c r="U315" i="4"/>
  <c r="AD315" i="4"/>
  <c r="AB315" i="4"/>
  <c r="S1011" i="4"/>
  <c r="X1011" i="4"/>
  <c r="W1011" i="4"/>
  <c r="V1011" i="4"/>
  <c r="Y1011" i="4"/>
  <c r="T1011" i="4"/>
  <c r="U1011" i="4"/>
  <c r="AB1011" i="4"/>
  <c r="AA1011" i="4"/>
  <c r="AD1011" i="4"/>
  <c r="Z1011" i="4"/>
  <c r="S844" i="4"/>
  <c r="T844" i="4"/>
  <c r="AA844" i="4"/>
  <c r="Z844" i="4"/>
  <c r="Y844" i="4"/>
  <c r="W844" i="4"/>
  <c r="X844" i="4"/>
  <c r="V844" i="4"/>
  <c r="U844" i="4"/>
  <c r="AD844" i="4"/>
  <c r="AB844" i="4"/>
  <c r="S493" i="4"/>
  <c r="AA493" i="4"/>
  <c r="Z493" i="4"/>
  <c r="Y493" i="4"/>
  <c r="W493" i="4"/>
  <c r="X493" i="4"/>
  <c r="V493" i="4"/>
  <c r="U493" i="4"/>
  <c r="AD493" i="4"/>
  <c r="AB493" i="4"/>
  <c r="T493" i="4"/>
  <c r="S523" i="4"/>
  <c r="W523" i="4"/>
  <c r="V523" i="4"/>
  <c r="AB523" i="4"/>
  <c r="AA523" i="4"/>
  <c r="T523" i="4"/>
  <c r="U523" i="4"/>
  <c r="Z523" i="4"/>
  <c r="AD523" i="4"/>
  <c r="Y523" i="4"/>
  <c r="X523" i="4"/>
  <c r="S1099" i="4"/>
  <c r="Z1099" i="4"/>
  <c r="Y1099" i="4"/>
  <c r="X1099" i="4"/>
  <c r="V1099" i="4"/>
  <c r="W1099" i="4"/>
  <c r="U1099" i="4"/>
  <c r="AB1099" i="4"/>
  <c r="AD1099" i="4"/>
  <c r="T1099" i="4"/>
  <c r="AA1099" i="4"/>
  <c r="S932" i="4"/>
  <c r="AA932" i="4"/>
  <c r="Z932" i="4"/>
  <c r="Y932" i="4"/>
  <c r="W932" i="4"/>
  <c r="X932" i="4"/>
  <c r="V932" i="4"/>
  <c r="U932" i="4"/>
  <c r="AD932" i="4"/>
  <c r="AB932" i="4"/>
  <c r="T932" i="4"/>
  <c r="S517" i="4"/>
  <c r="AA517" i="4"/>
  <c r="Z517" i="4"/>
  <c r="Y517" i="4"/>
  <c r="X517" i="4"/>
  <c r="W517" i="4"/>
  <c r="V517" i="4"/>
  <c r="AD517" i="4"/>
  <c r="U517" i="4"/>
  <c r="AB517" i="4"/>
  <c r="T517" i="4"/>
  <c r="S561" i="4"/>
  <c r="AB561" i="4"/>
  <c r="T561" i="4"/>
  <c r="W561" i="4"/>
  <c r="Z561" i="4"/>
  <c r="AA561" i="4"/>
  <c r="Y561" i="4"/>
  <c r="AD561" i="4"/>
  <c r="X561" i="4"/>
  <c r="V561" i="4"/>
  <c r="U561" i="4"/>
  <c r="S92" i="4"/>
  <c r="Y92" i="4"/>
  <c r="X92" i="4"/>
  <c r="U92" i="4"/>
  <c r="W92" i="4"/>
  <c r="V92" i="4"/>
  <c r="AB92" i="4"/>
  <c r="AD92" i="4"/>
  <c r="T92" i="4"/>
  <c r="AA92" i="4"/>
  <c r="Z92" i="4"/>
  <c r="S956" i="4"/>
  <c r="Z956" i="4"/>
  <c r="Y956" i="4"/>
  <c r="W956" i="4"/>
  <c r="X956" i="4"/>
  <c r="V956" i="4"/>
  <c r="U956" i="4"/>
  <c r="AD956" i="4"/>
  <c r="AB956" i="4"/>
  <c r="T956" i="4"/>
  <c r="AA956" i="4"/>
  <c r="S541" i="4"/>
  <c r="T541" i="4"/>
  <c r="AA541" i="4"/>
  <c r="Z541" i="4"/>
  <c r="Y541" i="4"/>
  <c r="X541" i="4"/>
  <c r="AD541" i="4"/>
  <c r="W541" i="4"/>
  <c r="V541" i="4"/>
  <c r="U541" i="4"/>
  <c r="AB541" i="4"/>
  <c r="S600" i="4"/>
  <c r="AB600" i="4"/>
  <c r="X600" i="4"/>
  <c r="T600" i="4"/>
  <c r="U600" i="4"/>
  <c r="AA600" i="4"/>
  <c r="AD600" i="4"/>
  <c r="Z600" i="4"/>
  <c r="Y600" i="4"/>
  <c r="W600" i="4"/>
  <c r="V600" i="4"/>
  <c r="S188" i="4"/>
  <c r="W188" i="4"/>
  <c r="AB188" i="4"/>
  <c r="V188" i="4"/>
  <c r="T188" i="4"/>
  <c r="U188" i="4"/>
  <c r="AD188" i="4"/>
  <c r="AA188" i="4"/>
  <c r="Z188" i="4"/>
  <c r="Y188" i="4"/>
  <c r="X188" i="4"/>
  <c r="S260" i="4"/>
  <c r="AB260" i="4"/>
  <c r="V260" i="4"/>
  <c r="U260" i="4"/>
  <c r="AD260" i="4"/>
  <c r="AA260" i="4"/>
  <c r="Z260" i="4"/>
  <c r="Y260" i="4"/>
  <c r="X260" i="4"/>
  <c r="W260" i="4"/>
  <c r="T260" i="4"/>
  <c r="S693" i="4"/>
  <c r="Y693" i="4"/>
  <c r="Z693" i="4"/>
  <c r="X693" i="4"/>
  <c r="W693" i="4"/>
  <c r="AD693" i="4"/>
  <c r="V693" i="4"/>
  <c r="U693" i="4"/>
  <c r="AB693" i="4"/>
  <c r="T693" i="4"/>
  <c r="AA693" i="4"/>
  <c r="S787" i="4"/>
  <c r="Z787" i="4"/>
  <c r="Y787" i="4"/>
  <c r="X787" i="4"/>
  <c r="W787" i="4"/>
  <c r="AD787" i="4"/>
  <c r="V787" i="4"/>
  <c r="T787" i="4"/>
  <c r="AB787" i="4"/>
  <c r="AA787" i="4"/>
  <c r="U787" i="4"/>
  <c r="S576" i="4"/>
  <c r="AA576" i="4"/>
  <c r="T576" i="4"/>
  <c r="Z576" i="4"/>
  <c r="Y576" i="4"/>
  <c r="AD576" i="4"/>
  <c r="U576" i="4"/>
  <c r="X576" i="4"/>
  <c r="W576" i="4"/>
  <c r="V576" i="4"/>
  <c r="AB576" i="4"/>
  <c r="S1219" i="4"/>
  <c r="V1219" i="4"/>
  <c r="W1219" i="4"/>
  <c r="AB1219" i="4"/>
  <c r="AD1219" i="4"/>
  <c r="T1219" i="4"/>
  <c r="AA1219" i="4"/>
  <c r="Z1219" i="4"/>
  <c r="Y1219" i="4"/>
  <c r="X1219" i="4"/>
  <c r="U1219" i="4"/>
  <c r="S52" i="4"/>
  <c r="AB52" i="4"/>
  <c r="Z52" i="4"/>
  <c r="AD52" i="4"/>
  <c r="Y52" i="4"/>
  <c r="W52" i="4"/>
  <c r="V52" i="4"/>
  <c r="T52" i="4"/>
  <c r="U52" i="4"/>
  <c r="AA52" i="4"/>
  <c r="X52" i="4"/>
  <c r="S875" i="4"/>
  <c r="X875" i="4"/>
  <c r="W875" i="4"/>
  <c r="AD875" i="4"/>
  <c r="V875" i="4"/>
  <c r="U875" i="4"/>
  <c r="AB875" i="4"/>
  <c r="T875" i="4"/>
  <c r="AA875" i="4"/>
  <c r="Y875" i="4"/>
  <c r="Z875" i="4"/>
  <c r="S708" i="4"/>
  <c r="Z708" i="4"/>
  <c r="Y708" i="4"/>
  <c r="AD708" i="4"/>
  <c r="X708" i="4"/>
  <c r="W708" i="4"/>
  <c r="V708" i="4"/>
  <c r="U708" i="4"/>
  <c r="AB708" i="4"/>
  <c r="AA708" i="4"/>
  <c r="T708" i="4"/>
  <c r="S195" i="4"/>
  <c r="U195" i="4"/>
  <c r="AD195" i="4"/>
  <c r="T195" i="4"/>
  <c r="AA195" i="4"/>
  <c r="Z195" i="4"/>
  <c r="Y195" i="4"/>
  <c r="V195" i="4"/>
  <c r="X195" i="4"/>
  <c r="W195" i="4"/>
  <c r="AB195" i="4"/>
  <c r="S847" i="4"/>
  <c r="W847" i="4"/>
  <c r="AD847" i="4"/>
  <c r="U847" i="4"/>
  <c r="AB847" i="4"/>
  <c r="T847" i="4"/>
  <c r="AA847" i="4"/>
  <c r="Y847" i="4"/>
  <c r="Z847" i="4"/>
  <c r="X847" i="4"/>
  <c r="V847" i="4"/>
  <c r="S881" i="4"/>
  <c r="T881" i="4"/>
  <c r="AD881" i="4"/>
  <c r="Z881" i="4"/>
  <c r="Y881" i="4"/>
  <c r="X881" i="4"/>
  <c r="W881" i="4"/>
  <c r="U881" i="4"/>
  <c r="V881" i="4"/>
  <c r="AB881" i="4"/>
  <c r="AA881" i="4"/>
  <c r="S545" i="4"/>
  <c r="Y545" i="4"/>
  <c r="AD545" i="4"/>
  <c r="V545" i="4"/>
  <c r="U545" i="4"/>
  <c r="AB545" i="4"/>
  <c r="T545" i="4"/>
  <c r="W545" i="4"/>
  <c r="Z545" i="4"/>
  <c r="AA545" i="4"/>
  <c r="X545" i="4"/>
  <c r="S267" i="4"/>
  <c r="AB267" i="4"/>
  <c r="AA267" i="4"/>
  <c r="Z267" i="4"/>
  <c r="Y267" i="4"/>
  <c r="V267" i="4"/>
  <c r="X267" i="4"/>
  <c r="W267" i="4"/>
  <c r="U267" i="4"/>
  <c r="AD267" i="4"/>
  <c r="T267" i="4"/>
  <c r="S999" i="4"/>
  <c r="AB999" i="4"/>
  <c r="Z999" i="4"/>
  <c r="X999" i="4"/>
  <c r="Y999" i="4"/>
  <c r="W999" i="4"/>
  <c r="U999" i="4"/>
  <c r="V999" i="4"/>
  <c r="T999" i="4"/>
  <c r="AD999" i="4"/>
  <c r="AA999" i="4"/>
  <c r="S1097" i="4"/>
  <c r="W1097" i="4"/>
  <c r="U1097" i="4"/>
  <c r="AB1097" i="4"/>
  <c r="T1097" i="4"/>
  <c r="Z1097" i="4"/>
  <c r="AA1097" i="4"/>
  <c r="Y1097" i="4"/>
  <c r="X1097" i="4"/>
  <c r="AD1097" i="4"/>
  <c r="V1097" i="4"/>
  <c r="S845" i="4"/>
  <c r="AA845" i="4"/>
  <c r="Y845" i="4"/>
  <c r="X845" i="4"/>
  <c r="W845" i="4"/>
  <c r="U845" i="4"/>
  <c r="V845" i="4"/>
  <c r="AB845" i="4"/>
  <c r="T845" i="4"/>
  <c r="AD845" i="4"/>
  <c r="Z845" i="4"/>
  <c r="S363" i="4"/>
  <c r="U363" i="4"/>
  <c r="T363" i="4"/>
  <c r="Z363" i="4"/>
  <c r="AA363" i="4"/>
  <c r="Y363" i="4"/>
  <c r="X363" i="4"/>
  <c r="V363" i="4"/>
  <c r="AD363" i="4"/>
  <c r="W363" i="4"/>
  <c r="AB363" i="4"/>
  <c r="S1023" i="4"/>
  <c r="W1023" i="4"/>
  <c r="T1023" i="4"/>
  <c r="Y1023" i="4"/>
  <c r="AB1023" i="4"/>
  <c r="U1023" i="4"/>
  <c r="AA1023" i="4"/>
  <c r="Z1023" i="4"/>
  <c r="AD1023" i="4"/>
  <c r="X1023" i="4"/>
  <c r="V1023" i="4"/>
  <c r="S1123" i="4"/>
  <c r="AA1123" i="4"/>
  <c r="Y1123" i="4"/>
  <c r="X1123" i="4"/>
  <c r="V1123" i="4"/>
  <c r="W1123" i="4"/>
  <c r="U1123" i="4"/>
  <c r="AB1123" i="4"/>
  <c r="AD1123" i="4"/>
  <c r="T1123" i="4"/>
  <c r="Z1123" i="4"/>
  <c r="S882" i="4"/>
  <c r="AE882" i="4" s="1"/>
  <c r="W882" i="4"/>
  <c r="U882" i="4"/>
  <c r="AB882" i="4"/>
  <c r="AA882" i="4"/>
  <c r="T882" i="4"/>
  <c r="Z882" i="4"/>
  <c r="Y882" i="4"/>
  <c r="AD882" i="4"/>
  <c r="X882" i="4"/>
  <c r="V882" i="4"/>
  <c r="S203" i="4"/>
  <c r="AA203" i="4"/>
  <c r="Y203" i="4"/>
  <c r="V203" i="4"/>
  <c r="X203" i="4"/>
  <c r="W203" i="4"/>
  <c r="U203" i="4"/>
  <c r="AD203" i="4"/>
  <c r="AB203" i="4"/>
  <c r="T203" i="4"/>
  <c r="Z203" i="4"/>
  <c r="S983" i="4"/>
  <c r="U983" i="4"/>
  <c r="T983" i="4"/>
  <c r="AA983" i="4"/>
  <c r="Z983" i="4"/>
  <c r="Y983" i="4"/>
  <c r="X983" i="4"/>
  <c r="AD983" i="4"/>
  <c r="W983" i="4"/>
  <c r="V983" i="4"/>
  <c r="AB983" i="4"/>
  <c r="S1076" i="4"/>
  <c r="X1076" i="4"/>
  <c r="V1076" i="4"/>
  <c r="AB1076" i="4"/>
  <c r="U1076" i="4"/>
  <c r="T1076" i="4"/>
  <c r="AA1076" i="4"/>
  <c r="AD1076" i="4"/>
  <c r="Z1076" i="4"/>
  <c r="Y1076" i="4"/>
  <c r="W1076" i="4"/>
  <c r="S818" i="4"/>
  <c r="AB818" i="4"/>
  <c r="W818" i="4"/>
  <c r="Y818" i="4"/>
  <c r="AA818" i="4"/>
  <c r="X818" i="4"/>
  <c r="V818" i="4"/>
  <c r="AD818" i="4"/>
  <c r="U818" i="4"/>
  <c r="T818" i="4"/>
  <c r="Z818" i="4"/>
  <c r="S478" i="4"/>
  <c r="X478" i="4"/>
  <c r="U478" i="4"/>
  <c r="V478" i="4"/>
  <c r="AB478" i="4"/>
  <c r="T478" i="4"/>
  <c r="AD478" i="4"/>
  <c r="AA478" i="4"/>
  <c r="Z478" i="4"/>
  <c r="Y478" i="4"/>
  <c r="W478" i="4"/>
  <c r="S1071" i="4"/>
  <c r="Y1071" i="4"/>
  <c r="V1071" i="4"/>
  <c r="W1071" i="4"/>
  <c r="U1071" i="4"/>
  <c r="AB1071" i="4"/>
  <c r="AD1071" i="4"/>
  <c r="T1071" i="4"/>
  <c r="AA1071" i="4"/>
  <c r="Z1071" i="4"/>
  <c r="X1071" i="4"/>
  <c r="S1171" i="4"/>
  <c r="Y1171" i="4"/>
  <c r="V1171" i="4"/>
  <c r="W1171" i="4"/>
  <c r="U1171" i="4"/>
  <c r="AB1171" i="4"/>
  <c r="AD1171" i="4"/>
  <c r="T1171" i="4"/>
  <c r="AA1171" i="4"/>
  <c r="Z1171" i="4"/>
  <c r="X1171" i="4"/>
  <c r="S960" i="4"/>
  <c r="Z960" i="4"/>
  <c r="W960" i="4"/>
  <c r="X960" i="4"/>
  <c r="V960" i="4"/>
  <c r="U960" i="4"/>
  <c r="AD960" i="4"/>
  <c r="AB960" i="4"/>
  <c r="T960" i="4"/>
  <c r="AA960" i="4"/>
  <c r="Y960" i="4"/>
  <c r="S619" i="4"/>
  <c r="Y619" i="4"/>
  <c r="U619" i="4"/>
  <c r="T619" i="4"/>
  <c r="AD619" i="4"/>
  <c r="AB619" i="4"/>
  <c r="AA619" i="4"/>
  <c r="Z619" i="4"/>
  <c r="X619" i="4"/>
  <c r="W619" i="4"/>
  <c r="V619" i="4"/>
  <c r="S481" i="4"/>
  <c r="Y481" i="4"/>
  <c r="V481" i="4"/>
  <c r="U481" i="4"/>
  <c r="AD481" i="4"/>
  <c r="AB481" i="4"/>
  <c r="T481" i="4"/>
  <c r="AA481" i="4"/>
  <c r="Z481" i="4"/>
  <c r="W481" i="4"/>
  <c r="X481" i="4"/>
  <c r="S1259" i="4"/>
  <c r="X1259" i="4"/>
  <c r="V1259" i="4"/>
  <c r="AB1259" i="4"/>
  <c r="AD1259" i="4"/>
  <c r="T1259" i="4"/>
  <c r="AA1259" i="4"/>
  <c r="Z1259" i="4"/>
  <c r="Y1259" i="4"/>
  <c r="U1259" i="4"/>
  <c r="W1259" i="4"/>
  <c r="S1077" i="4"/>
  <c r="T1077" i="4"/>
  <c r="Y1077" i="4"/>
  <c r="X1077" i="4"/>
  <c r="AD1077" i="4"/>
  <c r="W1077" i="4"/>
  <c r="V1077" i="4"/>
  <c r="U1077" i="4"/>
  <c r="AB1077" i="4"/>
  <c r="Z1077" i="4"/>
  <c r="AA1077" i="4"/>
  <c r="S823" i="4"/>
  <c r="AA823" i="4"/>
  <c r="X823" i="4"/>
  <c r="W823" i="4"/>
  <c r="V823" i="4"/>
  <c r="T823" i="4"/>
  <c r="U823" i="4"/>
  <c r="AB823" i="4"/>
  <c r="Y823" i="4"/>
  <c r="Z823" i="4"/>
  <c r="AD823" i="4"/>
  <c r="S842" i="4"/>
  <c r="Z842" i="4"/>
  <c r="X842" i="4"/>
  <c r="W842" i="4"/>
  <c r="V842" i="4"/>
  <c r="U842" i="4"/>
  <c r="AB842" i="4"/>
  <c r="AA842" i="4"/>
  <c r="T842" i="4"/>
  <c r="Y842" i="4"/>
  <c r="AD842" i="4"/>
  <c r="S483" i="4"/>
  <c r="Z483" i="4"/>
  <c r="X483" i="4"/>
  <c r="W483" i="4"/>
  <c r="V483" i="4"/>
  <c r="U483" i="4"/>
  <c r="AB483" i="4"/>
  <c r="AA483" i="4"/>
  <c r="T483" i="4"/>
  <c r="Y483" i="4"/>
  <c r="AD483" i="4"/>
  <c r="S513" i="4"/>
  <c r="U513" i="4"/>
  <c r="AD513" i="4"/>
  <c r="AB513" i="4"/>
  <c r="T513" i="4"/>
  <c r="AA513" i="4"/>
  <c r="Z513" i="4"/>
  <c r="Y513" i="4"/>
  <c r="W513" i="4"/>
  <c r="X513" i="4"/>
  <c r="V513" i="4"/>
  <c r="S1271" i="4"/>
  <c r="V1271" i="4"/>
  <c r="AD1271" i="4"/>
  <c r="AB1271" i="4"/>
  <c r="T1271" i="4"/>
  <c r="AA1271" i="4"/>
  <c r="Z1271" i="4"/>
  <c r="Y1271" i="4"/>
  <c r="W1271" i="4"/>
  <c r="X1271" i="4"/>
  <c r="U1271" i="4"/>
  <c r="S1149" i="4"/>
  <c r="X1149" i="4"/>
  <c r="AD1149" i="4"/>
  <c r="W1149" i="4"/>
  <c r="V1149" i="4"/>
  <c r="U1149" i="4"/>
  <c r="AB1149" i="4"/>
  <c r="T1149" i="4"/>
  <c r="Z1149" i="4"/>
  <c r="AA1149" i="4"/>
  <c r="Y1149" i="4"/>
  <c r="S1732" i="4"/>
  <c r="AB1732" i="4"/>
  <c r="AD1732" i="4"/>
  <c r="T1732" i="4"/>
  <c r="AA1732" i="4"/>
  <c r="Z1732" i="4"/>
  <c r="Y1732" i="4"/>
  <c r="X1732" i="4"/>
  <c r="V1732" i="4"/>
  <c r="W1732" i="4"/>
  <c r="U1732" i="4"/>
  <c r="S387" i="4"/>
  <c r="AB387" i="4"/>
  <c r="AA387" i="4"/>
  <c r="Y387" i="4"/>
  <c r="X387" i="4"/>
  <c r="W387" i="4"/>
  <c r="V387" i="4"/>
  <c r="Z387" i="4"/>
  <c r="U387" i="4"/>
  <c r="T387" i="4"/>
  <c r="AD387" i="4"/>
  <c r="S1231" i="4"/>
  <c r="T1231" i="4"/>
  <c r="AA1231" i="4"/>
  <c r="Z1231" i="4"/>
  <c r="Y1231" i="4"/>
  <c r="X1231" i="4"/>
  <c r="V1231" i="4"/>
  <c r="W1231" i="4"/>
  <c r="U1231" i="4"/>
  <c r="AB1231" i="4"/>
  <c r="AD1231" i="4"/>
  <c r="S1078" i="4"/>
  <c r="U1078" i="4"/>
  <c r="AB1078" i="4"/>
  <c r="T1078" i="4"/>
  <c r="AA1078" i="4"/>
  <c r="Z1078" i="4"/>
  <c r="X1078" i="4"/>
  <c r="Y1078" i="4"/>
  <c r="W1078" i="4"/>
  <c r="V1078" i="4"/>
  <c r="AD1078" i="4"/>
  <c r="S1692" i="4"/>
  <c r="T1692" i="4"/>
  <c r="AA1692" i="4"/>
  <c r="Z1692" i="4"/>
  <c r="Y1692" i="4"/>
  <c r="X1692" i="4"/>
  <c r="V1692" i="4"/>
  <c r="W1692" i="4"/>
  <c r="U1692" i="4"/>
  <c r="AB1692" i="4"/>
  <c r="AD1692" i="4"/>
  <c r="S635" i="4"/>
  <c r="Z635" i="4"/>
  <c r="Y635" i="4"/>
  <c r="X635" i="4"/>
  <c r="W635" i="4"/>
  <c r="U635" i="4"/>
  <c r="V635" i="4"/>
  <c r="AB635" i="4"/>
  <c r="T635" i="4"/>
  <c r="AD635" i="4"/>
  <c r="AA635" i="4"/>
  <c r="S1319" i="4"/>
  <c r="U1319" i="4"/>
  <c r="AB1319" i="4"/>
  <c r="T1319" i="4"/>
  <c r="AA1319" i="4"/>
  <c r="Y1319" i="4"/>
  <c r="Z1319" i="4"/>
  <c r="X1319" i="4"/>
  <c r="W1319" i="4"/>
  <c r="AD1319" i="4"/>
  <c r="V1319" i="4"/>
  <c r="S1225" i="4"/>
  <c r="V1225" i="4"/>
  <c r="U1225" i="4"/>
  <c r="AB1225" i="4"/>
  <c r="T1225" i="4"/>
  <c r="Z1225" i="4"/>
  <c r="AA1225" i="4"/>
  <c r="Y1225" i="4"/>
  <c r="X1225" i="4"/>
  <c r="AD1225" i="4"/>
  <c r="W1225" i="4"/>
  <c r="S1780" i="4"/>
  <c r="AA1780" i="4"/>
  <c r="Z1780" i="4"/>
  <c r="Y1780" i="4"/>
  <c r="X1780" i="4"/>
  <c r="V1780" i="4"/>
  <c r="W1780" i="4"/>
  <c r="U1780" i="4"/>
  <c r="AB1780" i="4"/>
  <c r="AD1780" i="4"/>
  <c r="T1780" i="4"/>
  <c r="S798" i="4"/>
  <c r="Y798" i="4"/>
  <c r="X798" i="4"/>
  <c r="W798" i="4"/>
  <c r="V798" i="4"/>
  <c r="AA798" i="4"/>
  <c r="U798" i="4"/>
  <c r="T798" i="4"/>
  <c r="AD798" i="4"/>
  <c r="AB798" i="4"/>
  <c r="Z798" i="4"/>
  <c r="S454" i="4"/>
  <c r="Y454" i="4"/>
  <c r="X454" i="4"/>
  <c r="W454" i="4"/>
  <c r="U454" i="4"/>
  <c r="V454" i="4"/>
  <c r="AB454" i="4"/>
  <c r="T454" i="4"/>
  <c r="AD454" i="4"/>
  <c r="AA454" i="4"/>
  <c r="Z454" i="4"/>
  <c r="S1348" i="4"/>
  <c r="AA1348" i="4"/>
  <c r="Z1348" i="4"/>
  <c r="Y1348" i="4"/>
  <c r="W1348" i="4"/>
  <c r="X1348" i="4"/>
  <c r="V1348" i="4"/>
  <c r="U1348" i="4"/>
  <c r="AD1348" i="4"/>
  <c r="AB1348" i="4"/>
  <c r="T1348" i="4"/>
  <c r="S660" i="4"/>
  <c r="V660" i="4"/>
  <c r="U660" i="4"/>
  <c r="AB660" i="4"/>
  <c r="AA660" i="4"/>
  <c r="T660" i="4"/>
  <c r="Z660" i="4"/>
  <c r="Y660" i="4"/>
  <c r="AD660" i="4"/>
  <c r="X660" i="4"/>
  <c r="W660" i="4"/>
  <c r="S1028" i="4"/>
  <c r="V1028" i="4"/>
  <c r="W1028" i="4"/>
  <c r="U1028" i="4"/>
  <c r="AA1028" i="4"/>
  <c r="T1028" i="4"/>
  <c r="AB1028" i="4"/>
  <c r="AD1028" i="4"/>
  <c r="Z1028" i="4"/>
  <c r="Y1028" i="4"/>
  <c r="X1028" i="4"/>
  <c r="S592" i="4"/>
  <c r="V592" i="4"/>
  <c r="AB592" i="4"/>
  <c r="AA592" i="4"/>
  <c r="T592" i="4"/>
  <c r="Z592" i="4"/>
  <c r="Y592" i="4"/>
  <c r="AD592" i="4"/>
  <c r="U592" i="4"/>
  <c r="X592" i="4"/>
  <c r="W592" i="4"/>
  <c r="S1508" i="4"/>
  <c r="Z1508" i="4"/>
  <c r="Y1508" i="4"/>
  <c r="W1508" i="4"/>
  <c r="X1508" i="4"/>
  <c r="V1508" i="4"/>
  <c r="U1508" i="4"/>
  <c r="AD1508" i="4"/>
  <c r="AB1508" i="4"/>
  <c r="T1508" i="4"/>
  <c r="AA1508" i="4"/>
  <c r="S1180" i="4"/>
  <c r="V1180" i="4"/>
  <c r="T1180" i="4"/>
  <c r="AA1180" i="4"/>
  <c r="AD1180" i="4"/>
  <c r="Z1180" i="4"/>
  <c r="X1180" i="4"/>
  <c r="AB1180" i="4"/>
  <c r="Y1180" i="4"/>
  <c r="W1180" i="4"/>
  <c r="U1180" i="4"/>
  <c r="S1135" i="4"/>
  <c r="X1135" i="4"/>
  <c r="V1135" i="4"/>
  <c r="W1135" i="4"/>
  <c r="U1135" i="4"/>
  <c r="AB1135" i="4"/>
  <c r="AD1135" i="4"/>
  <c r="T1135" i="4"/>
  <c r="AA1135" i="4"/>
  <c r="Z1135" i="4"/>
  <c r="Y1135" i="4"/>
  <c r="S854" i="4"/>
  <c r="AB854" i="4"/>
  <c r="AA854" i="4"/>
  <c r="T854" i="4"/>
  <c r="Z854" i="4"/>
  <c r="Y854" i="4"/>
  <c r="AD854" i="4"/>
  <c r="X854" i="4"/>
  <c r="W854" i="4"/>
  <c r="V854" i="4"/>
  <c r="U854" i="4"/>
  <c r="S1596" i="4"/>
  <c r="W1596" i="4"/>
  <c r="AB1596" i="4"/>
  <c r="AA1596" i="4"/>
  <c r="Z1596" i="4"/>
  <c r="Y1596" i="4"/>
  <c r="AD1596" i="4"/>
  <c r="X1596" i="4"/>
  <c r="V1596" i="4"/>
  <c r="U1596" i="4"/>
  <c r="T1596" i="4"/>
  <c r="S553" i="4"/>
  <c r="W553" i="4"/>
  <c r="Z553" i="4"/>
  <c r="AA553" i="4"/>
  <c r="Y553" i="4"/>
  <c r="AD553" i="4"/>
  <c r="X553" i="4"/>
  <c r="V553" i="4"/>
  <c r="U553" i="4"/>
  <c r="AB553" i="4"/>
  <c r="T553" i="4"/>
  <c r="S1287" i="4"/>
  <c r="AB1287" i="4"/>
  <c r="Y1287" i="4"/>
  <c r="AA1287" i="4"/>
  <c r="X1287" i="4"/>
  <c r="AD1287" i="4"/>
  <c r="W1287" i="4"/>
  <c r="U1287" i="4"/>
  <c r="T1287" i="4"/>
  <c r="V1287" i="4"/>
  <c r="Z1287" i="4"/>
  <c r="S1174" i="4"/>
  <c r="X1174" i="4"/>
  <c r="Y1174" i="4"/>
  <c r="W1174" i="4"/>
  <c r="V1174" i="4"/>
  <c r="AD1174" i="4"/>
  <c r="U1174" i="4"/>
  <c r="AB1174" i="4"/>
  <c r="T1174" i="4"/>
  <c r="AA1174" i="4"/>
  <c r="Z1174" i="4"/>
  <c r="S1748" i="4"/>
  <c r="V1748" i="4"/>
  <c r="W1748" i="4"/>
  <c r="U1748" i="4"/>
  <c r="AB1748" i="4"/>
  <c r="AD1748" i="4"/>
  <c r="T1748" i="4"/>
  <c r="AA1748" i="4"/>
  <c r="Z1748" i="4"/>
  <c r="Y1748" i="4"/>
  <c r="X1748" i="4"/>
  <c r="S849" i="4"/>
  <c r="AB849" i="4"/>
  <c r="T849" i="4"/>
  <c r="AD849" i="4"/>
  <c r="AA849" i="4"/>
  <c r="Z849" i="4"/>
  <c r="Y849" i="4"/>
  <c r="X849" i="4"/>
  <c r="W849" i="4"/>
  <c r="U849" i="4"/>
  <c r="V849" i="4"/>
  <c r="S339" i="4"/>
  <c r="W339" i="4"/>
  <c r="U339" i="4"/>
  <c r="AD339" i="4"/>
  <c r="AB339" i="4"/>
  <c r="T339" i="4"/>
  <c r="AA339" i="4"/>
  <c r="Z339" i="4"/>
  <c r="Y339" i="4"/>
  <c r="V339" i="4"/>
  <c r="X339" i="4"/>
  <c r="S1388" i="4"/>
  <c r="V1388" i="4"/>
  <c r="U1388" i="4"/>
  <c r="AD1388" i="4"/>
  <c r="AB1388" i="4"/>
  <c r="T1388" i="4"/>
  <c r="AA1388" i="4"/>
  <c r="Z1388" i="4"/>
  <c r="Y1388" i="4"/>
  <c r="W1388" i="4"/>
  <c r="X1388" i="4"/>
  <c r="S757" i="4"/>
  <c r="X757" i="4"/>
  <c r="W757" i="4"/>
  <c r="AD757" i="4"/>
  <c r="V757" i="4"/>
  <c r="U757" i="4"/>
  <c r="AB757" i="4"/>
  <c r="T757" i="4"/>
  <c r="AA757" i="4"/>
  <c r="Y757" i="4"/>
  <c r="Z757" i="4"/>
  <c r="S1573" i="4"/>
  <c r="V1573" i="4"/>
  <c r="AD1573" i="4"/>
  <c r="T1573" i="4"/>
  <c r="AB1573" i="4"/>
  <c r="AA1573" i="4"/>
  <c r="Z1573" i="4"/>
  <c r="U1573" i="4"/>
  <c r="X1573" i="4"/>
  <c r="Y1573" i="4"/>
  <c r="W1573" i="4"/>
  <c r="S1257" i="4"/>
  <c r="X1257" i="4"/>
  <c r="AD1257" i="4"/>
  <c r="W1257" i="4"/>
  <c r="V1257" i="4"/>
  <c r="U1257" i="4"/>
  <c r="AB1257" i="4"/>
  <c r="T1257" i="4"/>
  <c r="Z1257" i="4"/>
  <c r="AA1257" i="4"/>
  <c r="Y1257" i="4"/>
  <c r="S323" i="4"/>
  <c r="U323" i="4"/>
  <c r="AD323" i="4"/>
  <c r="AB323" i="4"/>
  <c r="T323" i="4"/>
  <c r="AA323" i="4"/>
  <c r="Z323" i="4"/>
  <c r="Y323" i="4"/>
  <c r="V323" i="4"/>
  <c r="X323" i="4"/>
  <c r="W323" i="4"/>
  <c r="S1774" i="4"/>
  <c r="W1774" i="4"/>
  <c r="Y1774" i="4"/>
  <c r="AD1774" i="4"/>
  <c r="X1774" i="4"/>
  <c r="V1774" i="4"/>
  <c r="U1774" i="4"/>
  <c r="AB1774" i="4"/>
  <c r="T1774" i="4"/>
  <c r="AA1774" i="4"/>
  <c r="Z1774" i="4"/>
  <c r="S1597" i="4"/>
  <c r="X1597" i="4"/>
  <c r="W1597" i="4"/>
  <c r="V1597" i="4"/>
  <c r="T1597" i="4"/>
  <c r="U1597" i="4"/>
  <c r="AB1597" i="4"/>
  <c r="Y1597" i="4"/>
  <c r="AA1597" i="4"/>
  <c r="Z1597" i="4"/>
  <c r="AD1597" i="4"/>
  <c r="S1289" i="4"/>
  <c r="AB1289" i="4"/>
  <c r="AA1289" i="4"/>
  <c r="Y1289" i="4"/>
  <c r="Z1289" i="4"/>
  <c r="V1289" i="4"/>
  <c r="X1289" i="4"/>
  <c r="U1289" i="4"/>
  <c r="W1289" i="4"/>
  <c r="T1289" i="4"/>
  <c r="AD1289" i="4"/>
  <c r="S705" i="4"/>
  <c r="V705" i="4"/>
  <c r="U705" i="4"/>
  <c r="AB705" i="4"/>
  <c r="T705" i="4"/>
  <c r="AA705" i="4"/>
  <c r="Y705" i="4"/>
  <c r="Z705" i="4"/>
  <c r="X705" i="4"/>
  <c r="W705" i="4"/>
  <c r="AD705" i="4"/>
  <c r="S1176" i="4"/>
  <c r="Y1176" i="4"/>
  <c r="X1176" i="4"/>
  <c r="W1176" i="4"/>
  <c r="V1176" i="4"/>
  <c r="AB1176" i="4"/>
  <c r="U1176" i="4"/>
  <c r="T1176" i="4"/>
  <c r="AA1176" i="4"/>
  <c r="AD1176" i="4"/>
  <c r="Z1176" i="4"/>
  <c r="S388" i="4"/>
  <c r="AA388" i="4"/>
  <c r="Z388" i="4"/>
  <c r="Y388" i="4"/>
  <c r="U388" i="4"/>
  <c r="W388" i="4"/>
  <c r="X388" i="4"/>
  <c r="V388" i="4"/>
  <c r="T388" i="4"/>
  <c r="AD388" i="4"/>
  <c r="AB388" i="4"/>
  <c r="S1464" i="4"/>
  <c r="T1464" i="4"/>
  <c r="AA1464" i="4"/>
  <c r="Z1464" i="4"/>
  <c r="Y1464" i="4"/>
  <c r="W1464" i="4"/>
  <c r="X1464" i="4"/>
  <c r="V1464" i="4"/>
  <c r="U1464" i="4"/>
  <c r="AD1464" i="4"/>
  <c r="AB1464" i="4"/>
  <c r="S1224" i="4"/>
  <c r="Y1224" i="4"/>
  <c r="X1224" i="4"/>
  <c r="W1224" i="4"/>
  <c r="V1224" i="4"/>
  <c r="AB1224" i="4"/>
  <c r="U1224" i="4"/>
  <c r="T1224" i="4"/>
  <c r="AA1224" i="4"/>
  <c r="AD1224" i="4"/>
  <c r="Z1224" i="4"/>
  <c r="S1214" i="4"/>
  <c r="T1214" i="4"/>
  <c r="AA1214" i="4"/>
  <c r="Z1214" i="4"/>
  <c r="X1214" i="4"/>
  <c r="Y1214" i="4"/>
  <c r="W1214" i="4"/>
  <c r="V1214" i="4"/>
  <c r="AD1214" i="4"/>
  <c r="U1214" i="4"/>
  <c r="AB1214" i="4"/>
  <c r="S508" i="4"/>
  <c r="AB508" i="4"/>
  <c r="T508" i="4"/>
  <c r="AA508" i="4"/>
  <c r="Y508" i="4"/>
  <c r="Z508" i="4"/>
  <c r="X508" i="4"/>
  <c r="W508" i="4"/>
  <c r="AD508" i="4"/>
  <c r="V508" i="4"/>
  <c r="U508" i="4"/>
  <c r="S1488" i="4"/>
  <c r="AA1488" i="4"/>
  <c r="Z1488" i="4"/>
  <c r="Y1488" i="4"/>
  <c r="W1488" i="4"/>
  <c r="X1488" i="4"/>
  <c r="V1488" i="4"/>
  <c r="U1488" i="4"/>
  <c r="AD1488" i="4"/>
  <c r="AB1488" i="4"/>
  <c r="T1488" i="4"/>
  <c r="S1281" i="4"/>
  <c r="AB1281" i="4"/>
  <c r="Z1281" i="4"/>
  <c r="V1281" i="4"/>
  <c r="AA1281" i="4"/>
  <c r="U1281" i="4"/>
  <c r="Y1281" i="4"/>
  <c r="X1281" i="4"/>
  <c r="AD1281" i="4"/>
  <c r="W1281" i="4"/>
  <c r="T1281" i="4"/>
  <c r="S1338" i="4"/>
  <c r="U1338" i="4"/>
  <c r="AB1338" i="4"/>
  <c r="AA1338" i="4"/>
  <c r="T1338" i="4"/>
  <c r="Z1338" i="4"/>
  <c r="Y1338" i="4"/>
  <c r="AD1338" i="4"/>
  <c r="X1338" i="4"/>
  <c r="W1338" i="4"/>
  <c r="V1338" i="4"/>
  <c r="S802" i="4"/>
  <c r="Z802" i="4"/>
  <c r="W802" i="4"/>
  <c r="Y802" i="4"/>
  <c r="AA802" i="4"/>
  <c r="X802" i="4"/>
  <c r="V802" i="4"/>
  <c r="AD802" i="4"/>
  <c r="U802" i="4"/>
  <c r="T802" i="4"/>
  <c r="AB802" i="4"/>
  <c r="S1576" i="4"/>
  <c r="AB1576" i="4"/>
  <c r="W1576" i="4"/>
  <c r="Z1576" i="4"/>
  <c r="AA1576" i="4"/>
  <c r="Y1576" i="4"/>
  <c r="X1576" i="4"/>
  <c r="AD1576" i="4"/>
  <c r="V1576" i="4"/>
  <c r="U1576" i="4"/>
  <c r="T1576" i="4"/>
  <c r="S1447" i="4"/>
  <c r="T1447" i="4"/>
  <c r="AA1447" i="4"/>
  <c r="Y1447" i="4"/>
  <c r="Z1447" i="4"/>
  <c r="X1447" i="4"/>
  <c r="W1447" i="4"/>
  <c r="AD1447" i="4"/>
  <c r="V1447" i="4"/>
  <c r="U1447" i="4"/>
  <c r="AB1447" i="4"/>
  <c r="S1437" i="4"/>
  <c r="W1437" i="4"/>
  <c r="U1437" i="4"/>
  <c r="V1437" i="4"/>
  <c r="AB1437" i="4"/>
  <c r="T1437" i="4"/>
  <c r="AD1437" i="4"/>
  <c r="AA1437" i="4"/>
  <c r="Z1437" i="4"/>
  <c r="Y1437" i="4"/>
  <c r="X1437" i="4"/>
  <c r="S1018" i="4"/>
  <c r="AA1018" i="4"/>
  <c r="Y1018" i="4"/>
  <c r="W1018" i="4"/>
  <c r="X1018" i="4"/>
  <c r="V1018" i="4"/>
  <c r="AD1018" i="4"/>
  <c r="U1018" i="4"/>
  <c r="T1018" i="4"/>
  <c r="AB1018" i="4"/>
  <c r="Z1018" i="4"/>
  <c r="S1664" i="4"/>
  <c r="X1664" i="4"/>
  <c r="V1664" i="4"/>
  <c r="W1664" i="4"/>
  <c r="U1664" i="4"/>
  <c r="AB1664" i="4"/>
  <c r="AD1664" i="4"/>
  <c r="T1664" i="4"/>
  <c r="AA1664" i="4"/>
  <c r="Z1664" i="4"/>
  <c r="Y1664" i="4"/>
  <c r="S1587" i="4"/>
  <c r="Y1587" i="4"/>
  <c r="W1587" i="4"/>
  <c r="U1587" i="4"/>
  <c r="V1587" i="4"/>
  <c r="T1587" i="4"/>
  <c r="AD1587" i="4"/>
  <c r="AB1587" i="4"/>
  <c r="AA1587" i="4"/>
  <c r="Z1587" i="4"/>
  <c r="X1587" i="4"/>
  <c r="S1525" i="4"/>
  <c r="U1525" i="4"/>
  <c r="V1525" i="4"/>
  <c r="AB1525" i="4"/>
  <c r="T1525" i="4"/>
  <c r="AD1525" i="4"/>
  <c r="AA1525" i="4"/>
  <c r="Z1525" i="4"/>
  <c r="Y1525" i="4"/>
  <c r="X1525" i="4"/>
  <c r="W1525" i="4"/>
  <c r="S1181" i="4"/>
  <c r="Z1181" i="4"/>
  <c r="AA1181" i="4"/>
  <c r="Y1181" i="4"/>
  <c r="X1181" i="4"/>
  <c r="AD1181" i="4"/>
  <c r="W1181" i="4"/>
  <c r="V1181" i="4"/>
  <c r="U1181" i="4"/>
  <c r="AB1181" i="4"/>
  <c r="T1181" i="4"/>
  <c r="S1752" i="4"/>
  <c r="V1752" i="4"/>
  <c r="W1752" i="4"/>
  <c r="U1752" i="4"/>
  <c r="AB1752" i="4"/>
  <c r="AD1752" i="4"/>
  <c r="T1752" i="4"/>
  <c r="AA1752" i="4"/>
  <c r="Z1752" i="4"/>
  <c r="Y1752" i="4"/>
  <c r="X1752" i="4"/>
  <c r="S1710" i="4"/>
  <c r="Z1710" i="4"/>
  <c r="AA1710" i="4"/>
  <c r="Y1710" i="4"/>
  <c r="X1710" i="4"/>
  <c r="AD1710" i="4"/>
  <c r="W1710" i="4"/>
  <c r="V1710" i="4"/>
  <c r="U1710" i="4"/>
  <c r="AB1710" i="4"/>
  <c r="T1710" i="4"/>
  <c r="S1613" i="4"/>
  <c r="T1613" i="4"/>
  <c r="AA1613" i="4"/>
  <c r="AD1613" i="4"/>
  <c r="Z1613" i="4"/>
  <c r="Y1613" i="4"/>
  <c r="X1613" i="4"/>
  <c r="W1613" i="4"/>
  <c r="V1613" i="4"/>
  <c r="AB1613" i="4"/>
  <c r="U1613" i="4"/>
  <c r="S1310" i="4"/>
  <c r="W1310" i="4"/>
  <c r="V1310" i="4"/>
  <c r="AD1310" i="4"/>
  <c r="U1310" i="4"/>
  <c r="Z1310" i="4"/>
  <c r="Y1310" i="4"/>
  <c r="AB1310" i="4"/>
  <c r="T1310" i="4"/>
  <c r="X1310" i="4"/>
  <c r="AA1310" i="4"/>
  <c r="S769" i="4"/>
  <c r="T769" i="4"/>
  <c r="Y769" i="4"/>
  <c r="AD769" i="4"/>
  <c r="X769" i="4"/>
  <c r="W769" i="4"/>
  <c r="V769" i="4"/>
  <c r="U769" i="4"/>
  <c r="AA769" i="4"/>
  <c r="AB769" i="4"/>
  <c r="Z769" i="4"/>
  <c r="S1795" i="4"/>
  <c r="V1795" i="4"/>
  <c r="AD1795" i="4"/>
  <c r="AB1795" i="4"/>
  <c r="T1795" i="4"/>
  <c r="AA1795" i="4"/>
  <c r="X1795" i="4"/>
  <c r="Y1795" i="4"/>
  <c r="W1795" i="4"/>
  <c r="U1795" i="4"/>
  <c r="Z1795" i="4"/>
  <c r="S1679" i="4"/>
  <c r="V1679" i="4"/>
  <c r="AD1679" i="4"/>
  <c r="U1679" i="4"/>
  <c r="AB1679" i="4"/>
  <c r="T1679" i="4"/>
  <c r="AA1679" i="4"/>
  <c r="Z1679" i="4"/>
  <c r="X1679" i="4"/>
  <c r="Y1679" i="4"/>
  <c r="W1679" i="4"/>
  <c r="S1553" i="4"/>
  <c r="T1553" i="4"/>
  <c r="AD1553" i="4"/>
  <c r="AA1553" i="4"/>
  <c r="Z1553" i="4"/>
  <c r="Y1553" i="4"/>
  <c r="X1553" i="4"/>
  <c r="W1553" i="4"/>
  <c r="U1553" i="4"/>
  <c r="V1553" i="4"/>
  <c r="AB1553" i="4"/>
  <c r="S2133" i="4"/>
  <c r="Z2133" i="4"/>
  <c r="AD2133" i="4"/>
  <c r="Y2133" i="4"/>
  <c r="X2133" i="4"/>
  <c r="V2133" i="4"/>
  <c r="U2133" i="4"/>
  <c r="AA2133" i="4"/>
  <c r="T2133" i="4"/>
  <c r="W2133" i="4"/>
  <c r="AB2133" i="4"/>
  <c r="S662" i="4"/>
  <c r="AB662" i="4"/>
  <c r="T662" i="4"/>
  <c r="AA662" i="4"/>
  <c r="Z662" i="4"/>
  <c r="Y662" i="4"/>
  <c r="W662" i="4"/>
  <c r="X662" i="4"/>
  <c r="V662" i="4"/>
  <c r="U662" i="4"/>
  <c r="AD662" i="4"/>
  <c r="S1796" i="4"/>
  <c r="T1796" i="4"/>
  <c r="AA1796" i="4"/>
  <c r="Z1796" i="4"/>
  <c r="Y1796" i="4"/>
  <c r="X1796" i="4"/>
  <c r="V1796" i="4"/>
  <c r="W1796" i="4"/>
  <c r="U1796" i="4"/>
  <c r="AB1796" i="4"/>
  <c r="AD1796" i="4"/>
  <c r="S1681" i="4"/>
  <c r="Z1681" i="4"/>
  <c r="Y1681" i="4"/>
  <c r="X1681" i="4"/>
  <c r="W1681" i="4"/>
  <c r="V1681" i="4"/>
  <c r="AB1681" i="4"/>
  <c r="U1681" i="4"/>
  <c r="T1681" i="4"/>
  <c r="AA1681" i="4"/>
  <c r="AD1681" i="4"/>
  <c r="S2221" i="4"/>
  <c r="AB2221" i="4"/>
  <c r="T2221" i="4"/>
  <c r="AA2221" i="4"/>
  <c r="Z2221" i="4"/>
  <c r="Y2221" i="4"/>
  <c r="W2221" i="4"/>
  <c r="X2221" i="4"/>
  <c r="V2221" i="4"/>
  <c r="U2221" i="4"/>
  <c r="AD2221" i="4"/>
  <c r="S1021" i="4"/>
  <c r="V1021" i="4"/>
  <c r="T1021" i="4"/>
  <c r="AB1021" i="4"/>
  <c r="U1021" i="4"/>
  <c r="AA1021" i="4"/>
  <c r="Y1021" i="4"/>
  <c r="Z1021" i="4"/>
  <c r="X1021" i="4"/>
  <c r="AD1021" i="4"/>
  <c r="W1021" i="4"/>
  <c r="S672" i="4"/>
  <c r="W672" i="4"/>
  <c r="V672" i="4"/>
  <c r="U672" i="4"/>
  <c r="AB672" i="4"/>
  <c r="AA672" i="4"/>
  <c r="T672" i="4"/>
  <c r="Z672" i="4"/>
  <c r="Y672" i="4"/>
  <c r="AD672" i="4"/>
  <c r="X672" i="4"/>
  <c r="S1797" i="4"/>
  <c r="Y1797" i="4"/>
  <c r="X1797" i="4"/>
  <c r="W1797" i="4"/>
  <c r="V1797" i="4"/>
  <c r="AB1797" i="4"/>
  <c r="U1797" i="4"/>
  <c r="T1797" i="4"/>
  <c r="AA1797" i="4"/>
  <c r="AD1797" i="4"/>
  <c r="Z1797" i="4"/>
  <c r="S2309" i="4"/>
  <c r="T2309" i="4"/>
  <c r="AA2309" i="4"/>
  <c r="Z2309" i="4"/>
  <c r="Y2309" i="4"/>
  <c r="W2309" i="4"/>
  <c r="X2309" i="4"/>
  <c r="V2309" i="4"/>
  <c r="U2309" i="4"/>
  <c r="AD2309" i="4"/>
  <c r="AB2309" i="4"/>
  <c r="S1105" i="4"/>
  <c r="U1105" i="4"/>
  <c r="AB1105" i="4"/>
  <c r="T1105" i="4"/>
  <c r="Z1105" i="4"/>
  <c r="AA1105" i="4"/>
  <c r="Y1105" i="4"/>
  <c r="X1105" i="4"/>
  <c r="AD1105" i="4"/>
  <c r="W1105" i="4"/>
  <c r="V1105" i="4"/>
  <c r="S777" i="4"/>
  <c r="W777" i="4"/>
  <c r="V777" i="4"/>
  <c r="U777" i="4"/>
  <c r="AB777" i="4"/>
  <c r="AA777" i="4"/>
  <c r="Z777" i="4"/>
  <c r="X777" i="4"/>
  <c r="AD777" i="4"/>
  <c r="T777" i="4"/>
  <c r="Y777" i="4"/>
  <c r="S1821" i="4"/>
  <c r="X1821" i="4"/>
  <c r="W1821" i="4"/>
  <c r="V1821" i="4"/>
  <c r="AB1821" i="4"/>
  <c r="U1821" i="4"/>
  <c r="T1821" i="4"/>
  <c r="AA1821" i="4"/>
  <c r="AD1821" i="4"/>
  <c r="Z1821" i="4"/>
  <c r="Y1821" i="4"/>
  <c r="S2333" i="4"/>
  <c r="AA2333" i="4"/>
  <c r="Z2333" i="4"/>
  <c r="Y2333" i="4"/>
  <c r="W2333" i="4"/>
  <c r="X2333" i="4"/>
  <c r="V2333" i="4"/>
  <c r="U2333" i="4"/>
  <c r="AD2333" i="4"/>
  <c r="AB2333" i="4"/>
  <c r="T2333" i="4"/>
  <c r="S1318" i="4"/>
  <c r="U1318" i="4"/>
  <c r="AB1318" i="4"/>
  <c r="AA1318" i="4"/>
  <c r="T1318" i="4"/>
  <c r="Z1318" i="4"/>
  <c r="Y1318" i="4"/>
  <c r="AD1318" i="4"/>
  <c r="X1318" i="4"/>
  <c r="W1318" i="4"/>
  <c r="V1318" i="4"/>
  <c r="S1106" i="4"/>
  <c r="AA1106" i="4"/>
  <c r="Z1106" i="4"/>
  <c r="X1106" i="4"/>
  <c r="Y1106" i="4"/>
  <c r="W1106" i="4"/>
  <c r="V1106" i="4"/>
  <c r="AD1106" i="4"/>
  <c r="U1106" i="4"/>
  <c r="AB1106" i="4"/>
  <c r="T1106" i="4"/>
  <c r="S1909" i="4"/>
  <c r="U1909" i="4"/>
  <c r="AB1909" i="4"/>
  <c r="AA1909" i="4"/>
  <c r="T1909" i="4"/>
  <c r="Z1909" i="4"/>
  <c r="Y1909" i="4"/>
  <c r="AD1909" i="4"/>
  <c r="X1909" i="4"/>
  <c r="W1909" i="4"/>
  <c r="V1909" i="4"/>
  <c r="S2421" i="4"/>
  <c r="Z2421" i="4"/>
  <c r="Y2421" i="4"/>
  <c r="W2421" i="4"/>
  <c r="X2421" i="4"/>
  <c r="V2421" i="4"/>
  <c r="U2421" i="4"/>
  <c r="AD2421" i="4"/>
  <c r="AB2421" i="4"/>
  <c r="T2421" i="4"/>
  <c r="AA2421" i="4"/>
  <c r="S1368" i="4"/>
  <c r="Y1368" i="4"/>
  <c r="W1368" i="4"/>
  <c r="X1368" i="4"/>
  <c r="V1368" i="4"/>
  <c r="U1368" i="4"/>
  <c r="AD1368" i="4"/>
  <c r="AB1368" i="4"/>
  <c r="T1368" i="4"/>
  <c r="AA1368" i="4"/>
  <c r="Z1368" i="4"/>
  <c r="S1169" i="4"/>
  <c r="T1169" i="4"/>
  <c r="Z1169" i="4"/>
  <c r="AA1169" i="4"/>
  <c r="Y1169" i="4"/>
  <c r="X1169" i="4"/>
  <c r="AD1169" i="4"/>
  <c r="W1169" i="4"/>
  <c r="V1169" i="4"/>
  <c r="U1169" i="4"/>
  <c r="AB1169" i="4"/>
  <c r="S1933" i="4"/>
  <c r="AB1933" i="4"/>
  <c r="AA1933" i="4"/>
  <c r="T1933" i="4"/>
  <c r="Z1933" i="4"/>
  <c r="Y1933" i="4"/>
  <c r="AD1933" i="4"/>
  <c r="X1933" i="4"/>
  <c r="W1933" i="4"/>
  <c r="V1933" i="4"/>
  <c r="U1933" i="4"/>
  <c r="S2445" i="4"/>
  <c r="Y2445" i="4"/>
  <c r="W2445" i="4"/>
  <c r="X2445" i="4"/>
  <c r="V2445" i="4"/>
  <c r="U2445" i="4"/>
  <c r="AD2445" i="4"/>
  <c r="AB2445" i="4"/>
  <c r="T2445" i="4"/>
  <c r="AA2445" i="4"/>
  <c r="Z2445" i="4"/>
  <c r="S1615" i="4"/>
  <c r="X1615" i="4"/>
  <c r="Y1615" i="4"/>
  <c r="W1615" i="4"/>
  <c r="V1615" i="4"/>
  <c r="AD1615" i="4"/>
  <c r="U1615" i="4"/>
  <c r="AB1615" i="4"/>
  <c r="T1615" i="4"/>
  <c r="AA1615" i="4"/>
  <c r="Z1615" i="4"/>
  <c r="S1475" i="4"/>
  <c r="Y1475" i="4"/>
  <c r="Z1475" i="4"/>
  <c r="X1475" i="4"/>
  <c r="W1475" i="4"/>
  <c r="AD1475" i="4"/>
  <c r="V1475" i="4"/>
  <c r="U1475" i="4"/>
  <c r="AB1475" i="4"/>
  <c r="T1475" i="4"/>
  <c r="AA1475" i="4"/>
  <c r="S2085" i="4"/>
  <c r="AA2085" i="4"/>
  <c r="T2085" i="4"/>
  <c r="Z2085" i="4"/>
  <c r="Y2085" i="4"/>
  <c r="AD2085" i="4"/>
  <c r="X2085" i="4"/>
  <c r="W2085" i="4"/>
  <c r="V2085" i="4"/>
  <c r="U2085" i="4"/>
  <c r="AB2085" i="4"/>
  <c r="S782" i="4"/>
  <c r="Y782" i="4"/>
  <c r="W782" i="4"/>
  <c r="V782" i="4"/>
  <c r="AA782" i="4"/>
  <c r="AB782" i="4"/>
  <c r="Z782" i="4"/>
  <c r="X782" i="4"/>
  <c r="AD782" i="4"/>
  <c r="U782" i="4"/>
  <c r="T782" i="4"/>
  <c r="S1647" i="4"/>
  <c r="W1647" i="4"/>
  <c r="V1647" i="4"/>
  <c r="AD1647" i="4"/>
  <c r="U1647" i="4"/>
  <c r="AB1647" i="4"/>
  <c r="T1647" i="4"/>
  <c r="AA1647" i="4"/>
  <c r="Z1647" i="4"/>
  <c r="X1647" i="4"/>
  <c r="Y1647" i="4"/>
  <c r="S1514" i="4"/>
  <c r="Z1514" i="4"/>
  <c r="Y1514" i="4"/>
  <c r="AD1514" i="4"/>
  <c r="X1514" i="4"/>
  <c r="W1514" i="4"/>
  <c r="V1514" i="4"/>
  <c r="U1514" i="4"/>
  <c r="AB1514" i="4"/>
  <c r="AA1514" i="4"/>
  <c r="T1514" i="4"/>
  <c r="S2109" i="4"/>
  <c r="Z2109" i="4"/>
  <c r="Y2109" i="4"/>
  <c r="AD2109" i="4"/>
  <c r="X2109" i="4"/>
  <c r="W2109" i="4"/>
  <c r="V2109" i="4"/>
  <c r="U2109" i="4"/>
  <c r="AB2109" i="4"/>
  <c r="AA2109" i="4"/>
  <c r="T2109" i="4"/>
  <c r="S1004" i="4"/>
  <c r="X1004" i="4"/>
  <c r="AD1004" i="4"/>
  <c r="V1004" i="4"/>
  <c r="U1004" i="4"/>
  <c r="T1004" i="4"/>
  <c r="AB1004" i="4"/>
  <c r="W1004" i="4"/>
  <c r="Z1004" i="4"/>
  <c r="AA1004" i="4"/>
  <c r="Y1004" i="4"/>
  <c r="S1878" i="4"/>
  <c r="X1878" i="4"/>
  <c r="AD1878" i="4"/>
  <c r="W1878" i="4"/>
  <c r="U1878" i="4"/>
  <c r="T1878" i="4"/>
  <c r="AB1878" i="4"/>
  <c r="Z1878" i="4"/>
  <c r="AA1878" i="4"/>
  <c r="V1878" i="4"/>
  <c r="Y1878" i="4"/>
  <c r="S2390" i="4"/>
  <c r="T2390" i="4"/>
  <c r="AD2390" i="4"/>
  <c r="AA2390" i="4"/>
  <c r="Z2390" i="4"/>
  <c r="Y2390" i="4"/>
  <c r="X2390" i="4"/>
  <c r="W2390" i="4"/>
  <c r="U2390" i="4"/>
  <c r="V2390" i="4"/>
  <c r="AB2390" i="4"/>
  <c r="S1630" i="4"/>
  <c r="X1630" i="4"/>
  <c r="AD1630" i="4"/>
  <c r="W1630" i="4"/>
  <c r="V1630" i="4"/>
  <c r="U1630" i="4"/>
  <c r="AB1630" i="4"/>
  <c r="T1630" i="4"/>
  <c r="Z1630" i="4"/>
  <c r="AA1630" i="4"/>
  <c r="Y1630" i="4"/>
  <c r="S1254" i="4"/>
  <c r="U1254" i="4"/>
  <c r="AB1254" i="4"/>
  <c r="T1254" i="4"/>
  <c r="AA1254" i="4"/>
  <c r="Z1254" i="4"/>
  <c r="X1254" i="4"/>
  <c r="Y1254" i="4"/>
  <c r="W1254" i="4"/>
  <c r="V1254" i="4"/>
  <c r="AD1254" i="4"/>
  <c r="S1966" i="4"/>
  <c r="V1966" i="4"/>
  <c r="U1966" i="4"/>
  <c r="AB1966" i="4"/>
  <c r="T1966" i="4"/>
  <c r="AA1966" i="4"/>
  <c r="Y1966" i="4"/>
  <c r="Z1966" i="4"/>
  <c r="X1966" i="4"/>
  <c r="W1966" i="4"/>
  <c r="AD1966" i="4"/>
  <c r="S2478" i="4"/>
  <c r="AA2478" i="4"/>
  <c r="Z2478" i="4"/>
  <c r="Y2478" i="4"/>
  <c r="X2478" i="4"/>
  <c r="W2478" i="4"/>
  <c r="U2478" i="4"/>
  <c r="V2478" i="4"/>
  <c r="AB2478" i="4"/>
  <c r="T2478" i="4"/>
  <c r="AD2478" i="4"/>
  <c r="S1747" i="4"/>
  <c r="U1747" i="4"/>
  <c r="AB1747" i="4"/>
  <c r="T1747" i="4"/>
  <c r="AA1747" i="4"/>
  <c r="Z1747" i="4"/>
  <c r="X1747" i="4"/>
  <c r="Y1747" i="4"/>
  <c r="W1747" i="4"/>
  <c r="V1747" i="4"/>
  <c r="AD1747" i="4"/>
  <c r="S1426" i="4"/>
  <c r="W1426" i="4"/>
  <c r="V1426" i="4"/>
  <c r="U1426" i="4"/>
  <c r="AB1426" i="4"/>
  <c r="AA1426" i="4"/>
  <c r="T1426" i="4"/>
  <c r="Z1426" i="4"/>
  <c r="Y1426" i="4"/>
  <c r="AD1426" i="4"/>
  <c r="X1426" i="4"/>
  <c r="S2054" i="4"/>
  <c r="U2054" i="4"/>
  <c r="AB2054" i="4"/>
  <c r="T2054" i="4"/>
  <c r="AA2054" i="4"/>
  <c r="Y2054" i="4"/>
  <c r="Z2054" i="4"/>
  <c r="X2054" i="4"/>
  <c r="W2054" i="4"/>
  <c r="AD2054" i="4"/>
  <c r="V2054" i="4"/>
  <c r="S885" i="4"/>
  <c r="Z885" i="4"/>
  <c r="Y885" i="4"/>
  <c r="X885" i="4"/>
  <c r="W885" i="4"/>
  <c r="U885" i="4"/>
  <c r="V885" i="4"/>
  <c r="AB885" i="4"/>
  <c r="T885" i="4"/>
  <c r="AD885" i="4"/>
  <c r="AA885" i="4"/>
  <c r="S1847" i="4"/>
  <c r="Z1847" i="4"/>
  <c r="X1847" i="4"/>
  <c r="U1847" i="4"/>
  <c r="AB1847" i="4"/>
  <c r="Y1847" i="4"/>
  <c r="T1847" i="4"/>
  <c r="W1847" i="4"/>
  <c r="V1847" i="4"/>
  <c r="AD1847" i="4"/>
  <c r="AA1847" i="4"/>
  <c r="S1465" i="4"/>
  <c r="Y1465" i="4"/>
  <c r="X1465" i="4"/>
  <c r="W1465" i="4"/>
  <c r="U1465" i="4"/>
  <c r="V1465" i="4"/>
  <c r="AB1465" i="4"/>
  <c r="T1465" i="4"/>
  <c r="AD1465" i="4"/>
  <c r="AA1465" i="4"/>
  <c r="Z1465" i="4"/>
  <c r="S2078" i="4"/>
  <c r="AB2078" i="4"/>
  <c r="T2078" i="4"/>
  <c r="AA2078" i="4"/>
  <c r="Y2078" i="4"/>
  <c r="Z2078" i="4"/>
  <c r="X2078" i="4"/>
  <c r="W2078" i="4"/>
  <c r="AD2078" i="4"/>
  <c r="V2078" i="4"/>
  <c r="U2078" i="4"/>
  <c r="S978" i="4"/>
  <c r="AE978" i="4" s="1"/>
  <c r="W978" i="4"/>
  <c r="V978" i="4"/>
  <c r="AB978" i="4"/>
  <c r="U978" i="4"/>
  <c r="T978" i="4"/>
  <c r="AA978" i="4"/>
  <c r="Z978" i="4"/>
  <c r="AD978" i="4"/>
  <c r="Y978" i="4"/>
  <c r="X978" i="4"/>
  <c r="S633" i="4"/>
  <c r="AB633" i="4"/>
  <c r="T633" i="4"/>
  <c r="AA633" i="4"/>
  <c r="Y633" i="4"/>
  <c r="Z633" i="4"/>
  <c r="X633" i="4"/>
  <c r="W633" i="4"/>
  <c r="AD633" i="4"/>
  <c r="V633" i="4"/>
  <c r="U633" i="4"/>
  <c r="S1606" i="4"/>
  <c r="Z1606" i="4"/>
  <c r="AA1606" i="4"/>
  <c r="Y1606" i="4"/>
  <c r="W1606" i="4"/>
  <c r="X1606" i="4"/>
  <c r="V1606" i="4"/>
  <c r="AD1606" i="4"/>
  <c r="U1606" i="4"/>
  <c r="T1606" i="4"/>
  <c r="AB1606" i="4"/>
  <c r="S2166" i="4"/>
  <c r="V2166" i="4"/>
  <c r="Y2166" i="4"/>
  <c r="T2166" i="4"/>
  <c r="U2166" i="4"/>
  <c r="AB2166" i="4"/>
  <c r="AA2166" i="4"/>
  <c r="AD2166" i="4"/>
  <c r="Z2166" i="4"/>
  <c r="X2166" i="4"/>
  <c r="W2166" i="4"/>
  <c r="S1234" i="4"/>
  <c r="AA1234" i="4"/>
  <c r="Z1234" i="4"/>
  <c r="X1234" i="4"/>
  <c r="Y1234" i="4"/>
  <c r="W1234" i="4"/>
  <c r="V1234" i="4"/>
  <c r="AD1234" i="4"/>
  <c r="U1234" i="4"/>
  <c r="AB1234" i="4"/>
  <c r="T1234" i="4"/>
  <c r="S1008" i="4"/>
  <c r="T1008" i="4"/>
  <c r="W1008" i="4"/>
  <c r="AB1008" i="4"/>
  <c r="AA1008" i="4"/>
  <c r="Z1008" i="4"/>
  <c r="Y1008" i="4"/>
  <c r="AD1008" i="4"/>
  <c r="X1008" i="4"/>
  <c r="V1008" i="4"/>
  <c r="U1008" i="4"/>
  <c r="S1725" i="4"/>
  <c r="V1725" i="4"/>
  <c r="AB1725" i="4"/>
  <c r="U1725" i="4"/>
  <c r="T1725" i="4"/>
  <c r="AA1725" i="4"/>
  <c r="AD1725" i="4"/>
  <c r="Z1725" i="4"/>
  <c r="Y1725" i="4"/>
  <c r="X1725" i="4"/>
  <c r="W1725" i="4"/>
  <c r="S2254" i="4"/>
  <c r="W2254" i="4"/>
  <c r="U2254" i="4"/>
  <c r="V2254" i="4"/>
  <c r="AB2254" i="4"/>
  <c r="T2254" i="4"/>
  <c r="AD2254" i="4"/>
  <c r="AA2254" i="4"/>
  <c r="Z2254" i="4"/>
  <c r="Y2254" i="4"/>
  <c r="X2254" i="4"/>
  <c r="S1415" i="4"/>
  <c r="AA1415" i="4"/>
  <c r="Y1415" i="4"/>
  <c r="Z1415" i="4"/>
  <c r="X1415" i="4"/>
  <c r="W1415" i="4"/>
  <c r="AD1415" i="4"/>
  <c r="V1415" i="4"/>
  <c r="U1415" i="4"/>
  <c r="AB1415" i="4"/>
  <c r="T1415" i="4"/>
  <c r="S1258" i="4"/>
  <c r="U1258" i="4"/>
  <c r="AA1258" i="4"/>
  <c r="W1258" i="4"/>
  <c r="V1258" i="4"/>
  <c r="Z1258" i="4"/>
  <c r="Y1258" i="4"/>
  <c r="AD1258" i="4"/>
  <c r="X1258" i="4"/>
  <c r="AB1258" i="4"/>
  <c r="T1258" i="4"/>
  <c r="S1830" i="4"/>
  <c r="AB1830" i="4"/>
  <c r="AA1830" i="4"/>
  <c r="Y1830" i="4"/>
  <c r="Z1830" i="4"/>
  <c r="AD1830" i="4"/>
  <c r="X1830" i="4"/>
  <c r="W1830" i="4"/>
  <c r="V1830" i="4"/>
  <c r="U1830" i="4"/>
  <c r="T1830" i="4"/>
  <c r="S2342" i="4"/>
  <c r="U2342" i="4"/>
  <c r="V2342" i="4"/>
  <c r="AB2342" i="4"/>
  <c r="T2342" i="4"/>
  <c r="AD2342" i="4"/>
  <c r="AA2342" i="4"/>
  <c r="Z2342" i="4"/>
  <c r="Y2342" i="4"/>
  <c r="X2342" i="4"/>
  <c r="W2342" i="4"/>
  <c r="S1555" i="4"/>
  <c r="Y1555" i="4"/>
  <c r="Z1555" i="4"/>
  <c r="X1555" i="4"/>
  <c r="W1555" i="4"/>
  <c r="AD1555" i="4"/>
  <c r="V1555" i="4"/>
  <c r="U1555" i="4"/>
  <c r="AB1555" i="4"/>
  <c r="T1555" i="4"/>
  <c r="AA1555" i="4"/>
  <c r="S1130" i="4"/>
  <c r="W1130" i="4"/>
  <c r="V1130" i="4"/>
  <c r="AD1130" i="4"/>
  <c r="U1130" i="4"/>
  <c r="AB1130" i="4"/>
  <c r="T1130" i="4"/>
  <c r="AA1130" i="4"/>
  <c r="Z1130" i="4"/>
  <c r="X1130" i="4"/>
  <c r="Y1130" i="4"/>
  <c r="S1918" i="4"/>
  <c r="X1918" i="4"/>
  <c r="W1918" i="4"/>
  <c r="AD1918" i="4"/>
  <c r="V1918" i="4"/>
  <c r="U1918" i="4"/>
  <c r="AB1918" i="4"/>
  <c r="T1918" i="4"/>
  <c r="AA1918" i="4"/>
  <c r="Y1918" i="4"/>
  <c r="Z1918" i="4"/>
  <c r="S2430" i="4"/>
  <c r="AB2430" i="4"/>
  <c r="T2430" i="4"/>
  <c r="AD2430" i="4"/>
  <c r="AA2430" i="4"/>
  <c r="Z2430" i="4"/>
  <c r="Y2430" i="4"/>
  <c r="X2430" i="4"/>
  <c r="W2430" i="4"/>
  <c r="U2430" i="4"/>
  <c r="V2430" i="4"/>
  <c r="S1683" i="4"/>
  <c r="W1683" i="4"/>
  <c r="V1683" i="4"/>
  <c r="AD1683" i="4"/>
  <c r="U1683" i="4"/>
  <c r="AB1683" i="4"/>
  <c r="T1683" i="4"/>
  <c r="AA1683" i="4"/>
  <c r="Z1683" i="4"/>
  <c r="X1683" i="4"/>
  <c r="Y1683" i="4"/>
  <c r="S1558" i="4"/>
  <c r="Y1558" i="4"/>
  <c r="AD1558" i="4"/>
  <c r="X1558" i="4"/>
  <c r="W1558" i="4"/>
  <c r="V1558" i="4"/>
  <c r="U1558" i="4"/>
  <c r="AB1558" i="4"/>
  <c r="AA1558" i="4"/>
  <c r="T1558" i="4"/>
  <c r="Z1558" i="4"/>
  <c r="S1418" i="4"/>
  <c r="Y1418" i="4"/>
  <c r="AD1418" i="4"/>
  <c r="X1418" i="4"/>
  <c r="W1418" i="4"/>
  <c r="V1418" i="4"/>
  <c r="U1418" i="4"/>
  <c r="AB1418" i="4"/>
  <c r="AA1418" i="4"/>
  <c r="T1418" i="4"/>
  <c r="Z1418" i="4"/>
  <c r="S1595" i="4"/>
  <c r="X1595" i="4"/>
  <c r="W1595" i="4"/>
  <c r="V1595" i="4"/>
  <c r="T1595" i="4"/>
  <c r="Y1595" i="4"/>
  <c r="AB1595" i="4"/>
  <c r="U1595" i="4"/>
  <c r="AA1595" i="4"/>
  <c r="Z1595" i="4"/>
  <c r="AD1595" i="4"/>
  <c r="S1457" i="4"/>
  <c r="AA1457" i="4"/>
  <c r="Z1457" i="4"/>
  <c r="Y1457" i="4"/>
  <c r="X1457" i="4"/>
  <c r="W1457" i="4"/>
  <c r="U1457" i="4"/>
  <c r="V1457" i="4"/>
  <c r="AB1457" i="4"/>
  <c r="T1457" i="4"/>
  <c r="AD1457" i="4"/>
  <c r="S1717" i="4"/>
  <c r="Y1717" i="4"/>
  <c r="X1717" i="4"/>
  <c r="W1717" i="4"/>
  <c r="V1717" i="4"/>
  <c r="AB1717" i="4"/>
  <c r="U1717" i="4"/>
  <c r="T1717" i="4"/>
  <c r="AA1717" i="4"/>
  <c r="AD1717" i="4"/>
  <c r="Z1717" i="4"/>
  <c r="S1598" i="4"/>
  <c r="X1598" i="4"/>
  <c r="V1598" i="4"/>
  <c r="U1598" i="4"/>
  <c r="AA1598" i="4"/>
  <c r="T1598" i="4"/>
  <c r="W1598" i="4"/>
  <c r="AB1598" i="4"/>
  <c r="Z1598" i="4"/>
  <c r="AD1598" i="4"/>
  <c r="Y1598" i="4"/>
  <c r="S1749" i="4"/>
  <c r="X1749" i="4"/>
  <c r="W1749" i="4"/>
  <c r="V1749" i="4"/>
  <c r="AB1749" i="4"/>
  <c r="U1749" i="4"/>
  <c r="T1749" i="4"/>
  <c r="AA1749" i="4"/>
  <c r="AD1749" i="4"/>
  <c r="Z1749" i="4"/>
  <c r="Y1749" i="4"/>
  <c r="S1633" i="4"/>
  <c r="AE1633" i="4" s="1"/>
  <c r="X1633" i="4"/>
  <c r="W1633" i="4"/>
  <c r="V1633" i="4"/>
  <c r="AB1633" i="4"/>
  <c r="U1633" i="4"/>
  <c r="T1633" i="4"/>
  <c r="AA1633" i="4"/>
  <c r="AD1633" i="4"/>
  <c r="Z1633" i="4"/>
  <c r="Y1633" i="4"/>
  <c r="S1695" i="4"/>
  <c r="AA1695" i="4"/>
  <c r="Z1695" i="4"/>
  <c r="X1695" i="4"/>
  <c r="Y1695" i="4"/>
  <c r="W1695" i="4"/>
  <c r="V1695" i="4"/>
  <c r="AD1695" i="4"/>
  <c r="U1695" i="4"/>
  <c r="AB1695" i="4"/>
  <c r="T1695" i="4"/>
  <c r="S1571" i="4"/>
  <c r="X1571" i="4"/>
  <c r="Y1571" i="4"/>
  <c r="W1571" i="4"/>
  <c r="U1571" i="4"/>
  <c r="V1571" i="4"/>
  <c r="T1571" i="4"/>
  <c r="AD1571" i="4"/>
  <c r="AB1571" i="4"/>
  <c r="AA1571" i="4"/>
  <c r="Z1571" i="4"/>
  <c r="S1727" i="4"/>
  <c r="Z1727" i="4"/>
  <c r="X1727" i="4"/>
  <c r="Y1727" i="4"/>
  <c r="W1727" i="4"/>
  <c r="V1727" i="4"/>
  <c r="AD1727" i="4"/>
  <c r="U1727" i="4"/>
  <c r="AB1727" i="4"/>
  <c r="T1727" i="4"/>
  <c r="AA1727" i="4"/>
  <c r="S1610" i="4"/>
  <c r="T1610" i="4"/>
  <c r="Z1610" i="4"/>
  <c r="AA1610" i="4"/>
  <c r="Y1610" i="4"/>
  <c r="X1610" i="4"/>
  <c r="AD1610" i="4"/>
  <c r="W1610" i="4"/>
  <c r="V1610" i="4"/>
  <c r="U1610" i="4"/>
  <c r="AB1610" i="4"/>
  <c r="S1759" i="4"/>
  <c r="X1759" i="4"/>
  <c r="Y1759" i="4"/>
  <c r="W1759" i="4"/>
  <c r="V1759" i="4"/>
  <c r="AD1759" i="4"/>
  <c r="U1759" i="4"/>
  <c r="AB1759" i="4"/>
  <c r="T1759" i="4"/>
  <c r="AA1759" i="4"/>
  <c r="Z1759" i="4"/>
  <c r="S1643" i="4"/>
  <c r="X1643" i="4"/>
  <c r="Y1643" i="4"/>
  <c r="W1643" i="4"/>
  <c r="V1643" i="4"/>
  <c r="AD1643" i="4"/>
  <c r="U1643" i="4"/>
  <c r="AB1643" i="4"/>
  <c r="T1643" i="4"/>
  <c r="AA1643" i="4"/>
  <c r="Z1643" i="4"/>
  <c r="S1791" i="4"/>
  <c r="W1791" i="4"/>
  <c r="V1791" i="4"/>
  <c r="AD1791" i="4"/>
  <c r="U1791" i="4"/>
  <c r="AB1791" i="4"/>
  <c r="T1791" i="4"/>
  <c r="AA1791" i="4"/>
  <c r="Z1791" i="4"/>
  <c r="X1791" i="4"/>
  <c r="Y1791" i="4"/>
  <c r="S1675" i="4"/>
  <c r="W1675" i="4"/>
  <c r="V1675" i="4"/>
  <c r="AD1675" i="4"/>
  <c r="U1675" i="4"/>
  <c r="AB1675" i="4"/>
  <c r="T1675" i="4"/>
  <c r="AA1675" i="4"/>
  <c r="Z1675" i="4"/>
  <c r="X1675" i="4"/>
  <c r="Y1675" i="4"/>
  <c r="S2153" i="4"/>
  <c r="T2153" i="4"/>
  <c r="AD2153" i="4"/>
  <c r="AB2153" i="4"/>
  <c r="Z2153" i="4"/>
  <c r="Y2153" i="4"/>
  <c r="X2153" i="4"/>
  <c r="AA2153" i="4"/>
  <c r="V2153" i="4"/>
  <c r="W2153" i="4"/>
  <c r="U2153" i="4"/>
  <c r="S1976" i="4"/>
  <c r="T1976" i="4"/>
  <c r="AD1976" i="4"/>
  <c r="AA1976" i="4"/>
  <c r="Z1976" i="4"/>
  <c r="Y1976" i="4"/>
  <c r="X1976" i="4"/>
  <c r="W1976" i="4"/>
  <c r="U1976" i="4"/>
  <c r="V1976" i="4"/>
  <c r="AB1976" i="4"/>
  <c r="S2241" i="4"/>
  <c r="AB2241" i="4"/>
  <c r="T2241" i="4"/>
  <c r="AA2241" i="4"/>
  <c r="Z2241" i="4"/>
  <c r="Y2241" i="4"/>
  <c r="W2241" i="4"/>
  <c r="X2241" i="4"/>
  <c r="V2241" i="4"/>
  <c r="U2241" i="4"/>
  <c r="AD2241" i="4"/>
  <c r="S2116" i="4"/>
  <c r="AA2116" i="4"/>
  <c r="Z2116" i="4"/>
  <c r="Y2116" i="4"/>
  <c r="X2116" i="4"/>
  <c r="W2116" i="4"/>
  <c r="U2116" i="4"/>
  <c r="V2116" i="4"/>
  <c r="AB2116" i="4"/>
  <c r="T2116" i="4"/>
  <c r="AD2116" i="4"/>
  <c r="S2329" i="4"/>
  <c r="T2329" i="4"/>
  <c r="AA2329" i="4"/>
  <c r="Z2329" i="4"/>
  <c r="Y2329" i="4"/>
  <c r="W2329" i="4"/>
  <c r="X2329" i="4"/>
  <c r="V2329" i="4"/>
  <c r="U2329" i="4"/>
  <c r="AD2329" i="4"/>
  <c r="AB2329" i="4"/>
  <c r="S2258" i="4"/>
  <c r="Z2258" i="4"/>
  <c r="Y2258" i="4"/>
  <c r="X2258" i="4"/>
  <c r="W2258" i="4"/>
  <c r="U2258" i="4"/>
  <c r="V2258" i="4"/>
  <c r="AB2258" i="4"/>
  <c r="T2258" i="4"/>
  <c r="AD2258" i="4"/>
  <c r="AA2258" i="4"/>
  <c r="S2289" i="4"/>
  <c r="AA2289" i="4"/>
  <c r="Z2289" i="4"/>
  <c r="Y2289" i="4"/>
  <c r="W2289" i="4"/>
  <c r="X2289" i="4"/>
  <c r="V2289" i="4"/>
  <c r="U2289" i="4"/>
  <c r="AD2289" i="4"/>
  <c r="AB2289" i="4"/>
  <c r="T2289" i="4"/>
  <c r="S2194" i="4"/>
  <c r="AE2194" i="4" s="1"/>
  <c r="Y2194" i="4"/>
  <c r="X2194" i="4"/>
  <c r="W2194" i="4"/>
  <c r="U2194" i="4"/>
  <c r="V2194" i="4"/>
  <c r="AB2194" i="4"/>
  <c r="T2194" i="4"/>
  <c r="AD2194" i="4"/>
  <c r="AA2194" i="4"/>
  <c r="Z2194" i="4"/>
  <c r="S2377" i="4"/>
  <c r="Z2377" i="4"/>
  <c r="Y2377" i="4"/>
  <c r="W2377" i="4"/>
  <c r="X2377" i="4"/>
  <c r="V2377" i="4"/>
  <c r="U2377" i="4"/>
  <c r="AD2377" i="4"/>
  <c r="AB2377" i="4"/>
  <c r="T2377" i="4"/>
  <c r="AA2377" i="4"/>
  <c r="S1889" i="4"/>
  <c r="T1889" i="4"/>
  <c r="W1889" i="4"/>
  <c r="V1889" i="4"/>
  <c r="U1889" i="4"/>
  <c r="AD1889" i="4"/>
  <c r="AA1889" i="4"/>
  <c r="Z1889" i="4"/>
  <c r="Y1889" i="4"/>
  <c r="AB1889" i="4"/>
  <c r="X1889" i="4"/>
  <c r="S2401" i="4"/>
  <c r="Y2401" i="4"/>
  <c r="W2401" i="4"/>
  <c r="X2401" i="4"/>
  <c r="V2401" i="4"/>
  <c r="U2401" i="4"/>
  <c r="AD2401" i="4"/>
  <c r="AB2401" i="4"/>
  <c r="T2401" i="4"/>
  <c r="AA2401" i="4"/>
  <c r="Z2401" i="4"/>
  <c r="S1913" i="4"/>
  <c r="AA1913" i="4"/>
  <c r="T1913" i="4"/>
  <c r="Z1913" i="4"/>
  <c r="Y1913" i="4"/>
  <c r="AD1913" i="4"/>
  <c r="X1913" i="4"/>
  <c r="W1913" i="4"/>
  <c r="V1913" i="4"/>
  <c r="U1913" i="4"/>
  <c r="AB1913" i="4"/>
  <c r="S2425" i="4"/>
  <c r="W2425" i="4"/>
  <c r="X2425" i="4"/>
  <c r="V2425" i="4"/>
  <c r="U2425" i="4"/>
  <c r="AD2425" i="4"/>
  <c r="AB2425" i="4"/>
  <c r="T2425" i="4"/>
  <c r="AA2425" i="4"/>
  <c r="Z2425" i="4"/>
  <c r="Y2425" i="4"/>
  <c r="S1937" i="4"/>
  <c r="Z1937" i="4"/>
  <c r="Y1937" i="4"/>
  <c r="AD1937" i="4"/>
  <c r="X1937" i="4"/>
  <c r="W1937" i="4"/>
  <c r="V1937" i="4"/>
  <c r="U1937" i="4"/>
  <c r="AB1937" i="4"/>
  <c r="AA1937" i="4"/>
  <c r="T1937" i="4"/>
  <c r="S2449" i="4"/>
  <c r="V2449" i="4"/>
  <c r="U2449" i="4"/>
  <c r="AD2449" i="4"/>
  <c r="AB2449" i="4"/>
  <c r="T2449" i="4"/>
  <c r="AA2449" i="4"/>
  <c r="Z2449" i="4"/>
  <c r="Y2449" i="4"/>
  <c r="W2449" i="4"/>
  <c r="X2449" i="4"/>
  <c r="S2411" i="4"/>
  <c r="Y2411" i="4"/>
  <c r="AD2411" i="4"/>
  <c r="X2411" i="4"/>
  <c r="W2411" i="4"/>
  <c r="V2411" i="4"/>
  <c r="U2411" i="4"/>
  <c r="AB2411" i="4"/>
  <c r="AA2411" i="4"/>
  <c r="T2411" i="4"/>
  <c r="Z2411" i="4"/>
  <c r="S2451" i="4"/>
  <c r="Y2451" i="4"/>
  <c r="AD2451" i="4"/>
  <c r="X2451" i="4"/>
  <c r="W2451" i="4"/>
  <c r="V2451" i="4"/>
  <c r="U2451" i="4"/>
  <c r="AB2451" i="4"/>
  <c r="AA2451" i="4"/>
  <c r="T2451" i="4"/>
  <c r="Z2451" i="4"/>
  <c r="S1141" i="4"/>
  <c r="W1141" i="4"/>
  <c r="V1141" i="4"/>
  <c r="U1141" i="4"/>
  <c r="AB1141" i="4"/>
  <c r="T1141" i="4"/>
  <c r="Z1141" i="4"/>
  <c r="AA1141" i="4"/>
  <c r="Y1141" i="4"/>
  <c r="X1141" i="4"/>
  <c r="AD1141" i="4"/>
  <c r="S1535" i="4"/>
  <c r="V1535" i="4"/>
  <c r="U1535" i="4"/>
  <c r="AB1535" i="4"/>
  <c r="T1535" i="4"/>
  <c r="AA1535" i="4"/>
  <c r="Y1535" i="4"/>
  <c r="Z1535" i="4"/>
  <c r="X1535" i="4"/>
  <c r="W1535" i="4"/>
  <c r="AD1535" i="4"/>
  <c r="S1914" i="4"/>
  <c r="U1914" i="4"/>
  <c r="AB1914" i="4"/>
  <c r="T1914" i="4"/>
  <c r="AA1914" i="4"/>
  <c r="Y1914" i="4"/>
  <c r="Z1914" i="4"/>
  <c r="X1914" i="4"/>
  <c r="W1914" i="4"/>
  <c r="AD1914" i="4"/>
  <c r="V1914" i="4"/>
  <c r="S1954" i="4"/>
  <c r="U1954" i="4"/>
  <c r="AB1954" i="4"/>
  <c r="T1954" i="4"/>
  <c r="AA1954" i="4"/>
  <c r="Y1954" i="4"/>
  <c r="Z1954" i="4"/>
  <c r="X1954" i="4"/>
  <c r="W1954" i="4"/>
  <c r="AD1954" i="4"/>
  <c r="V1954" i="4"/>
  <c r="S1794" i="4"/>
  <c r="U1794" i="4"/>
  <c r="AB1794" i="4"/>
  <c r="T1794" i="4"/>
  <c r="Z1794" i="4"/>
  <c r="AA1794" i="4"/>
  <c r="Y1794" i="4"/>
  <c r="X1794" i="4"/>
  <c r="AD1794" i="4"/>
  <c r="W1794" i="4"/>
  <c r="V1794" i="4"/>
  <c r="S1890" i="4"/>
  <c r="AA1890" i="4"/>
  <c r="Y1890" i="4"/>
  <c r="Z1890" i="4"/>
  <c r="X1890" i="4"/>
  <c r="V1890" i="4"/>
  <c r="W1890" i="4"/>
  <c r="U1890" i="4"/>
  <c r="AD1890" i="4"/>
  <c r="T1890" i="4"/>
  <c r="AB1890" i="4"/>
  <c r="S1991" i="4"/>
  <c r="Z1991" i="4"/>
  <c r="Y1991" i="4"/>
  <c r="W1991" i="4"/>
  <c r="X1991" i="4"/>
  <c r="V1991" i="4"/>
  <c r="U1991" i="4"/>
  <c r="AD1991" i="4"/>
  <c r="AB1991" i="4"/>
  <c r="T1991" i="4"/>
  <c r="AA1991" i="4"/>
  <c r="S2031" i="4"/>
  <c r="Z2031" i="4"/>
  <c r="Y2031" i="4"/>
  <c r="W2031" i="4"/>
  <c r="X2031" i="4"/>
  <c r="V2031" i="4"/>
  <c r="U2031" i="4"/>
  <c r="AD2031" i="4"/>
  <c r="AB2031" i="4"/>
  <c r="T2031" i="4"/>
  <c r="AA2031" i="4"/>
  <c r="S1927" i="4"/>
  <c r="Y1927" i="4"/>
  <c r="W1927" i="4"/>
  <c r="X1927" i="4"/>
  <c r="V1927" i="4"/>
  <c r="U1927" i="4"/>
  <c r="AD1927" i="4"/>
  <c r="AB1927" i="4"/>
  <c r="T1927" i="4"/>
  <c r="AA1927" i="4"/>
  <c r="Z1927" i="4"/>
  <c r="S1967" i="4"/>
  <c r="Y1967" i="4"/>
  <c r="W1967" i="4"/>
  <c r="X1967" i="4"/>
  <c r="V1967" i="4"/>
  <c r="U1967" i="4"/>
  <c r="AD1967" i="4"/>
  <c r="AB1967" i="4"/>
  <c r="T1967" i="4"/>
  <c r="AA1967" i="4"/>
  <c r="Z1967" i="4"/>
  <c r="S1858" i="4"/>
  <c r="X1858" i="4"/>
  <c r="V1858" i="4"/>
  <c r="W1858" i="4"/>
  <c r="U1858" i="4"/>
  <c r="AD1858" i="4"/>
  <c r="T1858" i="4"/>
  <c r="AB1858" i="4"/>
  <c r="AA1858" i="4"/>
  <c r="Y1858" i="4"/>
  <c r="Z1858" i="4"/>
  <c r="S1903" i="4"/>
  <c r="W1903" i="4"/>
  <c r="X1903" i="4"/>
  <c r="V1903" i="4"/>
  <c r="U1903" i="4"/>
  <c r="AD1903" i="4"/>
  <c r="AB1903" i="4"/>
  <c r="T1903" i="4"/>
  <c r="AA1903" i="4"/>
  <c r="Z1903" i="4"/>
  <c r="Y1903" i="4"/>
  <c r="S2003" i="4"/>
  <c r="V2003" i="4"/>
  <c r="U2003" i="4"/>
  <c r="AD2003" i="4"/>
  <c r="AB2003" i="4"/>
  <c r="T2003" i="4"/>
  <c r="AA2003" i="4"/>
  <c r="Z2003" i="4"/>
  <c r="Y2003" i="4"/>
  <c r="W2003" i="4"/>
  <c r="X2003" i="4"/>
  <c r="S2043" i="4"/>
  <c r="V2043" i="4"/>
  <c r="U2043" i="4"/>
  <c r="AD2043" i="4"/>
  <c r="AB2043" i="4"/>
  <c r="T2043" i="4"/>
  <c r="AA2043" i="4"/>
  <c r="Z2043" i="4"/>
  <c r="Y2043" i="4"/>
  <c r="W2043" i="4"/>
  <c r="X2043" i="4"/>
  <c r="S2019" i="4"/>
  <c r="U2019" i="4"/>
  <c r="AD2019" i="4"/>
  <c r="AB2019" i="4"/>
  <c r="T2019" i="4"/>
  <c r="AA2019" i="4"/>
  <c r="Z2019" i="4"/>
  <c r="Y2019" i="4"/>
  <c r="W2019" i="4"/>
  <c r="X2019" i="4"/>
  <c r="V2019" i="4"/>
  <c r="T2442" i="4"/>
  <c r="AD2442" i="4"/>
  <c r="AB2442" i="4"/>
  <c r="V2442" i="4"/>
  <c r="U2442" i="4"/>
  <c r="W2442" i="4"/>
  <c r="X2442" i="4"/>
  <c r="Y2442" i="4"/>
  <c r="Z2442" i="4"/>
  <c r="AA2442" i="4"/>
  <c r="S2442" i="4"/>
  <c r="X1984" i="4"/>
  <c r="Y1984" i="4"/>
  <c r="Z1984" i="4"/>
  <c r="AA1984" i="4"/>
  <c r="T1984" i="4"/>
  <c r="AD1984" i="4"/>
  <c r="AB1984" i="4"/>
  <c r="V1984" i="4"/>
  <c r="U1984" i="4"/>
  <c r="W1984" i="4"/>
  <c r="S1984" i="4"/>
  <c r="AE1984" i="4" s="1"/>
  <c r="S2199" i="4"/>
  <c r="W2199" i="4"/>
  <c r="V2199" i="4"/>
  <c r="U2199" i="4"/>
  <c r="AB2199" i="4"/>
  <c r="AA2199" i="4"/>
  <c r="T2199" i="4"/>
  <c r="Z2199" i="4"/>
  <c r="Y2199" i="4"/>
  <c r="AD2199" i="4"/>
  <c r="X2199" i="4"/>
  <c r="S1645" i="4"/>
  <c r="X1645" i="4"/>
  <c r="W1645" i="4"/>
  <c r="V1645" i="4"/>
  <c r="AB1645" i="4"/>
  <c r="U1645" i="4"/>
  <c r="T1645" i="4"/>
  <c r="AA1645" i="4"/>
  <c r="AD1645" i="4"/>
  <c r="Z1645" i="4"/>
  <c r="Y1645" i="4"/>
  <c r="Z1975" i="4"/>
  <c r="AA1975" i="4"/>
  <c r="T1975" i="4"/>
  <c r="AB1975" i="4"/>
  <c r="U1975" i="4"/>
  <c r="AD1975" i="4"/>
  <c r="V1975" i="4"/>
  <c r="Y1975" i="4"/>
  <c r="X1975" i="4"/>
  <c r="W1975" i="4"/>
  <c r="S1975" i="4"/>
  <c r="Z2071" i="4"/>
  <c r="Y2071" i="4"/>
  <c r="W2071" i="4"/>
  <c r="X2071" i="4"/>
  <c r="V2071" i="4"/>
  <c r="U2071" i="4"/>
  <c r="AD2071" i="4"/>
  <c r="S2071" i="4"/>
  <c r="AB2071" i="4"/>
  <c r="T2071" i="4"/>
  <c r="AA2071" i="4"/>
  <c r="Y2007" i="4"/>
  <c r="W2007" i="4"/>
  <c r="X2007" i="4"/>
  <c r="S2007" i="4"/>
  <c r="AE2007" i="4" s="1"/>
  <c r="V2007" i="4"/>
  <c r="U2007" i="4"/>
  <c r="AD2007" i="4"/>
  <c r="AB2007" i="4"/>
  <c r="T2007" i="4"/>
  <c r="AA2007" i="4"/>
  <c r="Z2007" i="4"/>
  <c r="X2410" i="4"/>
  <c r="Y2410" i="4"/>
  <c r="Z2410" i="4"/>
  <c r="AA2410" i="4"/>
  <c r="T2410" i="4"/>
  <c r="AD2410" i="4"/>
  <c r="AB2410" i="4"/>
  <c r="W2410" i="4"/>
  <c r="V2410" i="4"/>
  <c r="U2410" i="4"/>
  <c r="S2410" i="4"/>
  <c r="S2250" i="4"/>
  <c r="U2250" i="4"/>
  <c r="V2250" i="4"/>
  <c r="AB2250" i="4"/>
  <c r="T2250" i="4"/>
  <c r="AD2250" i="4"/>
  <c r="AA2250" i="4"/>
  <c r="Z2250" i="4"/>
  <c r="Y2250" i="4"/>
  <c r="X2250" i="4"/>
  <c r="W2250" i="4"/>
  <c r="S1182" i="4"/>
  <c r="W1182" i="4"/>
  <c r="V1182" i="4"/>
  <c r="AD1182" i="4"/>
  <c r="U1182" i="4"/>
  <c r="AB1182" i="4"/>
  <c r="T1182" i="4"/>
  <c r="AA1182" i="4"/>
  <c r="Z1182" i="4"/>
  <c r="X1182" i="4"/>
  <c r="Y1182" i="4"/>
  <c r="U2504" i="4"/>
  <c r="V2504" i="4"/>
  <c r="W2504" i="4"/>
  <c r="AD2504" i="4"/>
  <c r="X2504" i="4"/>
  <c r="Z2504" i="4"/>
  <c r="Y2504" i="4"/>
  <c r="AA2504" i="4"/>
  <c r="T2504" i="4"/>
  <c r="AB2504" i="4"/>
  <c r="S2504" i="4"/>
  <c r="W2483" i="4"/>
  <c r="X2483" i="4"/>
  <c r="AD2483" i="4"/>
  <c r="Z2483" i="4"/>
  <c r="T2483" i="4"/>
  <c r="AA2483" i="4"/>
  <c r="AB2483" i="4"/>
  <c r="U2483" i="4"/>
  <c r="V2483" i="4"/>
  <c r="Y2483" i="4"/>
  <c r="S2483" i="4"/>
  <c r="Z2290" i="4"/>
  <c r="AA2290" i="4"/>
  <c r="T2290" i="4"/>
  <c r="AD2290" i="4"/>
  <c r="AB2290" i="4"/>
  <c r="V2290" i="4"/>
  <c r="U2290" i="4"/>
  <c r="W2290" i="4"/>
  <c r="X2290" i="4"/>
  <c r="Y2290" i="4"/>
  <c r="S2290" i="4"/>
  <c r="AB1666" i="4"/>
  <c r="U1666" i="4"/>
  <c r="V1666" i="4"/>
  <c r="W1666" i="4"/>
  <c r="X1666" i="4"/>
  <c r="AD1666" i="4"/>
  <c r="Y1666" i="4"/>
  <c r="AA1666" i="4"/>
  <c r="Z1666" i="4"/>
  <c r="T1666" i="4"/>
  <c r="S1666" i="4"/>
  <c r="T2416" i="4"/>
  <c r="AB2416" i="4"/>
  <c r="U2416" i="4"/>
  <c r="V2416" i="4"/>
  <c r="W2416" i="4"/>
  <c r="AD2416" i="4"/>
  <c r="X2416" i="4"/>
  <c r="Z2416" i="4"/>
  <c r="Y2416" i="4"/>
  <c r="AA2416" i="4"/>
  <c r="S2416" i="4"/>
  <c r="U2162" i="4"/>
  <c r="AB2162" i="4"/>
  <c r="Y2162" i="4"/>
  <c r="T2162" i="4"/>
  <c r="V2162" i="4"/>
  <c r="W2162" i="4"/>
  <c r="X2162" i="4"/>
  <c r="Z2162" i="4"/>
  <c r="AD2162" i="4"/>
  <c r="AA2162" i="4"/>
  <c r="S2162" i="4"/>
  <c r="U2280" i="4"/>
  <c r="V2280" i="4"/>
  <c r="W2280" i="4"/>
  <c r="AD2280" i="4"/>
  <c r="X2280" i="4"/>
  <c r="Z2280" i="4"/>
  <c r="Y2280" i="4"/>
  <c r="AA2280" i="4"/>
  <c r="T2280" i="4"/>
  <c r="AB2280" i="4"/>
  <c r="S2280" i="4"/>
  <c r="U864" i="4"/>
  <c r="AD864" i="4"/>
  <c r="V864" i="4"/>
  <c r="X864" i="4"/>
  <c r="W864" i="4"/>
  <c r="Y864" i="4"/>
  <c r="Z864" i="4"/>
  <c r="AA864" i="4"/>
  <c r="T864" i="4"/>
  <c r="AB864" i="4"/>
  <c r="S864" i="4"/>
  <c r="AE864" i="4" s="1"/>
  <c r="T1574" i="4"/>
  <c r="U1574" i="4"/>
  <c r="V1574" i="4"/>
  <c r="AD1574" i="4"/>
  <c r="X1574" i="4"/>
  <c r="W1574" i="4"/>
  <c r="Y1574" i="4"/>
  <c r="AA1574" i="4"/>
  <c r="Z1574" i="4"/>
  <c r="AB1574" i="4"/>
  <c r="S1574" i="4"/>
  <c r="W2518" i="4"/>
  <c r="AD2518" i="4"/>
  <c r="U2518" i="4"/>
  <c r="V2518" i="4"/>
  <c r="X2518" i="4"/>
  <c r="Y2518" i="4"/>
  <c r="Z2518" i="4"/>
  <c r="AA2518" i="4"/>
  <c r="T2518" i="4"/>
  <c r="AB2518" i="4"/>
  <c r="S2518" i="4"/>
  <c r="T1895" i="4"/>
  <c r="AA1895" i="4"/>
  <c r="AB1895" i="4"/>
  <c r="X1895" i="4"/>
  <c r="U1895" i="4"/>
  <c r="V1895" i="4"/>
  <c r="W1895" i="4"/>
  <c r="Y1895" i="4"/>
  <c r="AD1895" i="4"/>
  <c r="Z1895" i="4"/>
  <c r="S1895" i="4"/>
  <c r="V1936" i="4"/>
  <c r="U1936" i="4"/>
  <c r="W1936" i="4"/>
  <c r="X1936" i="4"/>
  <c r="Y1936" i="4"/>
  <c r="Z1936" i="4"/>
  <c r="AA1936" i="4"/>
  <c r="AD1936" i="4"/>
  <c r="AB1936" i="4"/>
  <c r="T1936" i="4"/>
  <c r="S1936" i="4"/>
  <c r="T2023" i="4"/>
  <c r="AB2023" i="4"/>
  <c r="U2023" i="4"/>
  <c r="AD2023" i="4"/>
  <c r="V2023" i="4"/>
  <c r="X2023" i="4"/>
  <c r="W2023" i="4"/>
  <c r="Y2023" i="4"/>
  <c r="Z2023" i="4"/>
  <c r="AA2023" i="4"/>
  <c r="S2023" i="4"/>
  <c r="V1996" i="4"/>
  <c r="U1996" i="4"/>
  <c r="W1996" i="4"/>
  <c r="X1996" i="4"/>
  <c r="Y1996" i="4"/>
  <c r="Z1996" i="4"/>
  <c r="AA1996" i="4"/>
  <c r="T1996" i="4"/>
  <c r="AD1996" i="4"/>
  <c r="AB1996" i="4"/>
  <c r="S1996" i="4"/>
  <c r="Z1987" i="4"/>
  <c r="AA1987" i="4"/>
  <c r="T1987" i="4"/>
  <c r="AB1987" i="4"/>
  <c r="U1987" i="4"/>
  <c r="AD1987" i="4"/>
  <c r="V1987" i="4"/>
  <c r="Y1987" i="4"/>
  <c r="X1987" i="4"/>
  <c r="W1987" i="4"/>
  <c r="S1987" i="4"/>
  <c r="U2243" i="4"/>
  <c r="V2243" i="4"/>
  <c r="W2243" i="4"/>
  <c r="X2243" i="4"/>
  <c r="Y2243" i="4"/>
  <c r="AD2243" i="4"/>
  <c r="Z2243" i="4"/>
  <c r="AB2243" i="4"/>
  <c r="T2243" i="4"/>
  <c r="AA2243" i="4"/>
  <c r="S2243" i="4"/>
  <c r="AE2243" i="4" s="1"/>
  <c r="X1999" i="4"/>
  <c r="W1999" i="4"/>
  <c r="Y1999" i="4"/>
  <c r="Z1999" i="4"/>
  <c r="AA1999" i="4"/>
  <c r="T1999" i="4"/>
  <c r="AB1999" i="4"/>
  <c r="U1999" i="4"/>
  <c r="AD1999" i="4"/>
  <c r="V1999" i="4"/>
  <c r="S1999" i="4"/>
  <c r="U2392" i="4"/>
  <c r="V2392" i="4"/>
  <c r="W2392" i="4"/>
  <c r="AD2392" i="4"/>
  <c r="X2392" i="4"/>
  <c r="Z2392" i="4"/>
  <c r="Y2392" i="4"/>
  <c r="AA2392" i="4"/>
  <c r="T2392" i="4"/>
  <c r="AB2392" i="4"/>
  <c r="S2392" i="4"/>
  <c r="X2138" i="4"/>
  <c r="Z2138" i="4"/>
  <c r="AA2138" i="4"/>
  <c r="AB2138" i="4"/>
  <c r="T2138" i="4"/>
  <c r="AD2138" i="4"/>
  <c r="V2138" i="4"/>
  <c r="U2138" i="4"/>
  <c r="W2138" i="4"/>
  <c r="Y2138" i="4"/>
  <c r="S2138" i="4"/>
  <c r="Y1871" i="4"/>
  <c r="Z1871" i="4"/>
  <c r="AA1871" i="4"/>
  <c r="AD1871" i="4"/>
  <c r="U1871" i="4"/>
  <c r="T1871" i="4"/>
  <c r="V1871" i="4"/>
  <c r="AB1871" i="4"/>
  <c r="X1871" i="4"/>
  <c r="W1871" i="4"/>
  <c r="S1871" i="4"/>
  <c r="W2307" i="4"/>
  <c r="X2307" i="4"/>
  <c r="Y2307" i="4"/>
  <c r="AD2307" i="4"/>
  <c r="Z2307" i="4"/>
  <c r="T2307" i="4"/>
  <c r="AA2307" i="4"/>
  <c r="AB2307" i="4"/>
  <c r="V2307" i="4"/>
  <c r="U2307" i="4"/>
  <c r="S2307" i="4"/>
  <c r="X2242" i="4"/>
  <c r="Y2242" i="4"/>
  <c r="Z2242" i="4"/>
  <c r="AA2242" i="4"/>
  <c r="T2242" i="4"/>
  <c r="AD2242" i="4"/>
  <c r="AB2242" i="4"/>
  <c r="V2242" i="4"/>
  <c r="U2242" i="4"/>
  <c r="W2242" i="4"/>
  <c r="S2242" i="4"/>
  <c r="X2394" i="4"/>
  <c r="Y2394" i="4"/>
  <c r="Z2394" i="4"/>
  <c r="AA2394" i="4"/>
  <c r="T2394" i="4"/>
  <c r="AD2394" i="4"/>
  <c r="AB2394" i="4"/>
  <c r="V2394" i="4"/>
  <c r="U2394" i="4"/>
  <c r="W2394" i="4"/>
  <c r="S2394" i="4"/>
  <c r="W2492" i="4"/>
  <c r="AD2492" i="4"/>
  <c r="X2492" i="4"/>
  <c r="Z2492" i="4"/>
  <c r="Y2492" i="4"/>
  <c r="AA2492" i="4"/>
  <c r="T2492" i="4"/>
  <c r="AB2492" i="4"/>
  <c r="U2492" i="4"/>
  <c r="V2492" i="4"/>
  <c r="S2492" i="4"/>
  <c r="AE2492" i="4" s="1"/>
  <c r="U1907" i="4"/>
  <c r="AD1907" i="4"/>
  <c r="V1907" i="4"/>
  <c r="X1907" i="4"/>
  <c r="W1907" i="4"/>
  <c r="Y1907" i="4"/>
  <c r="Z1907" i="4"/>
  <c r="AA1907" i="4"/>
  <c r="T1907" i="4"/>
  <c r="AB1907" i="4"/>
  <c r="S1907" i="4"/>
  <c r="V1948" i="4"/>
  <c r="U1948" i="4"/>
  <c r="W1948" i="4"/>
  <c r="X1948" i="4"/>
  <c r="Y1948" i="4"/>
  <c r="Z1948" i="4"/>
  <c r="AA1948" i="4"/>
  <c r="AD1948" i="4"/>
  <c r="AB1948" i="4"/>
  <c r="T1948" i="4"/>
  <c r="S1948" i="4"/>
  <c r="Z2035" i="4"/>
  <c r="AA2035" i="4"/>
  <c r="T2035" i="4"/>
  <c r="AB2035" i="4"/>
  <c r="U2035" i="4"/>
  <c r="AD2035" i="4"/>
  <c r="V2035" i="4"/>
  <c r="X2035" i="4"/>
  <c r="W2035" i="4"/>
  <c r="Y2035" i="4"/>
  <c r="S2035" i="4"/>
  <c r="Z2468" i="4"/>
  <c r="Y2468" i="4"/>
  <c r="AA2468" i="4"/>
  <c r="T2468" i="4"/>
  <c r="AB2468" i="4"/>
  <c r="U2468" i="4"/>
  <c r="V2468" i="4"/>
  <c r="W2468" i="4"/>
  <c r="AD2468" i="4"/>
  <c r="X2468" i="4"/>
  <c r="S2468" i="4"/>
  <c r="S607" i="4"/>
  <c r="Y607" i="4"/>
  <c r="X607" i="4"/>
  <c r="AB607" i="4"/>
  <c r="V607" i="4"/>
  <c r="AA607" i="4"/>
  <c r="Z607" i="4"/>
  <c r="AD607" i="4"/>
  <c r="W607" i="4"/>
  <c r="U607" i="4"/>
  <c r="T607" i="4"/>
  <c r="S95" i="4"/>
  <c r="AA95" i="4"/>
  <c r="Z95" i="4"/>
  <c r="W95" i="4"/>
  <c r="Y95" i="4"/>
  <c r="X95" i="4"/>
  <c r="V95" i="4"/>
  <c r="AD95" i="4"/>
  <c r="U95" i="4"/>
  <c r="AB95" i="4"/>
  <c r="T95" i="4"/>
  <c r="S30" i="4"/>
  <c r="AB30" i="4"/>
  <c r="T30" i="4"/>
  <c r="Z30" i="4"/>
  <c r="AA30" i="4"/>
  <c r="AD30" i="4"/>
  <c r="X30" i="4"/>
  <c r="Y30" i="4"/>
  <c r="W30" i="4"/>
  <c r="V30" i="4"/>
  <c r="U30" i="4"/>
  <c r="S391" i="4"/>
  <c r="AB391" i="4"/>
  <c r="AA391" i="4"/>
  <c r="W391" i="4"/>
  <c r="Y391" i="4"/>
  <c r="Z391" i="4"/>
  <c r="X391" i="4"/>
  <c r="V391" i="4"/>
  <c r="AD391" i="4"/>
  <c r="U391" i="4"/>
  <c r="T391" i="4"/>
  <c r="S286" i="4"/>
  <c r="AB286" i="4"/>
  <c r="T286" i="4"/>
  <c r="AA286" i="4"/>
  <c r="X286" i="4"/>
  <c r="Z286" i="4"/>
  <c r="Y286" i="4"/>
  <c r="W286" i="4"/>
  <c r="AD286" i="4"/>
  <c r="V286" i="4"/>
  <c r="U286" i="4"/>
  <c r="S623" i="4"/>
  <c r="Z623" i="4"/>
  <c r="Y623" i="4"/>
  <c r="X623" i="4"/>
  <c r="W623" i="4"/>
  <c r="U623" i="4"/>
  <c r="V623" i="4"/>
  <c r="AB623" i="4"/>
  <c r="T623" i="4"/>
  <c r="AD623" i="4"/>
  <c r="AA623" i="4"/>
  <c r="S111" i="4"/>
  <c r="AB111" i="4"/>
  <c r="T111" i="4"/>
  <c r="AA111" i="4"/>
  <c r="Z111" i="4"/>
  <c r="X111" i="4"/>
  <c r="Y111" i="4"/>
  <c r="W111" i="4"/>
  <c r="V111" i="4"/>
  <c r="AD111" i="4"/>
  <c r="U111" i="4"/>
  <c r="S217" i="4"/>
  <c r="Y217" i="4"/>
  <c r="AD217" i="4"/>
  <c r="X217" i="4"/>
  <c r="W217" i="4"/>
  <c r="V217" i="4"/>
  <c r="U217" i="4"/>
  <c r="AB217" i="4"/>
  <c r="Z217" i="4"/>
  <c r="T217" i="4"/>
  <c r="AA217" i="4"/>
  <c r="S279" i="4"/>
  <c r="AB279" i="4"/>
  <c r="T279" i="4"/>
  <c r="AA279" i="4"/>
  <c r="Z279" i="4"/>
  <c r="Y279" i="4"/>
  <c r="V279" i="4"/>
  <c r="X279" i="4"/>
  <c r="W279" i="4"/>
  <c r="U279" i="4"/>
  <c r="AD279" i="4"/>
  <c r="S174" i="4"/>
  <c r="W174" i="4"/>
  <c r="X174" i="4"/>
  <c r="V174" i="4"/>
  <c r="U174" i="4"/>
  <c r="AB174" i="4"/>
  <c r="AA174" i="4"/>
  <c r="T174" i="4"/>
  <c r="Z174" i="4"/>
  <c r="Y174" i="4"/>
  <c r="AD174" i="4"/>
  <c r="S575" i="4"/>
  <c r="U575" i="4"/>
  <c r="AD575" i="4"/>
  <c r="T575" i="4"/>
  <c r="AB575" i="4"/>
  <c r="Z575" i="4"/>
  <c r="Y575" i="4"/>
  <c r="X575" i="4"/>
  <c r="AA575" i="4"/>
  <c r="V575" i="4"/>
  <c r="W575" i="4"/>
  <c r="S63" i="4"/>
  <c r="V63" i="4"/>
  <c r="AD63" i="4"/>
  <c r="U63" i="4"/>
  <c r="AB63" i="4"/>
  <c r="T63" i="4"/>
  <c r="AA63" i="4"/>
  <c r="Z63" i="4"/>
  <c r="W63" i="4"/>
  <c r="Y63" i="4"/>
  <c r="X63" i="4"/>
  <c r="AA281" i="4"/>
  <c r="AD281" i="4"/>
  <c r="S38" i="4"/>
  <c r="X38" i="4"/>
  <c r="AA38" i="4"/>
  <c r="W38" i="4"/>
  <c r="AD38" i="4"/>
  <c r="Y38" i="4"/>
  <c r="V38" i="4"/>
  <c r="U38" i="4"/>
  <c r="AB38" i="4"/>
  <c r="Z38" i="4"/>
  <c r="T38" i="4"/>
  <c r="S586" i="4"/>
  <c r="V586" i="4"/>
  <c r="AD586" i="4"/>
  <c r="U586" i="4"/>
  <c r="AB586" i="4"/>
  <c r="T586" i="4"/>
  <c r="AA586" i="4"/>
  <c r="Z586" i="4"/>
  <c r="Y586" i="4"/>
  <c r="X586" i="4"/>
  <c r="W586" i="4"/>
  <c r="S991" i="4"/>
  <c r="AA991" i="4"/>
  <c r="T991" i="4"/>
  <c r="X991" i="4"/>
  <c r="AD991" i="4"/>
  <c r="Y991" i="4"/>
  <c r="W991" i="4"/>
  <c r="V991" i="4"/>
  <c r="U991" i="4"/>
  <c r="AB991" i="4"/>
  <c r="Z991" i="4"/>
  <c r="S466" i="4"/>
  <c r="Y466" i="4"/>
  <c r="X466" i="4"/>
  <c r="W466" i="4"/>
  <c r="U466" i="4"/>
  <c r="V466" i="4"/>
  <c r="AB466" i="4"/>
  <c r="T466" i="4"/>
  <c r="AD466" i="4"/>
  <c r="AA466" i="4"/>
  <c r="Z466" i="4"/>
  <c r="S130" i="4"/>
  <c r="T130" i="4"/>
  <c r="Z130" i="4"/>
  <c r="AA130" i="4"/>
  <c r="Y130" i="4"/>
  <c r="X130" i="4"/>
  <c r="AD130" i="4"/>
  <c r="W130" i="4"/>
  <c r="V130" i="4"/>
  <c r="U130" i="4"/>
  <c r="AB130" i="4"/>
  <c r="S120" i="4"/>
  <c r="U120" i="4"/>
  <c r="T120" i="4"/>
  <c r="Z120" i="4"/>
  <c r="X120" i="4"/>
  <c r="V120" i="4"/>
  <c r="AB120" i="4"/>
  <c r="AA120" i="4"/>
  <c r="Y120" i="4"/>
  <c r="W120" i="4"/>
  <c r="AD120" i="4"/>
  <c r="S795" i="4"/>
  <c r="Z795" i="4"/>
  <c r="X795" i="4"/>
  <c r="W795" i="4"/>
  <c r="V795" i="4"/>
  <c r="U795" i="4"/>
  <c r="T795" i="4"/>
  <c r="Y795" i="4"/>
  <c r="AB795" i="4"/>
  <c r="AA795" i="4"/>
  <c r="AD795" i="4"/>
  <c r="S412" i="4"/>
  <c r="W412" i="4"/>
  <c r="V412" i="4"/>
  <c r="T412" i="4"/>
  <c r="U412" i="4"/>
  <c r="AB412" i="4"/>
  <c r="X412" i="4"/>
  <c r="AA412" i="4"/>
  <c r="Z412" i="4"/>
  <c r="AD412" i="4"/>
  <c r="Y412" i="4"/>
  <c r="S1055" i="4"/>
  <c r="AB1055" i="4"/>
  <c r="U1055" i="4"/>
  <c r="Z1055" i="4"/>
  <c r="AD1055" i="4"/>
  <c r="X1055" i="4"/>
  <c r="W1055" i="4"/>
  <c r="V1055" i="4"/>
  <c r="T1055" i="4"/>
  <c r="Y1055" i="4"/>
  <c r="AA1055" i="4"/>
  <c r="S827" i="4"/>
  <c r="U827" i="4"/>
  <c r="T827" i="4"/>
  <c r="Y827" i="4"/>
  <c r="AB827" i="4"/>
  <c r="AA827" i="4"/>
  <c r="AD827" i="4"/>
  <c r="Z827" i="4"/>
  <c r="X827" i="4"/>
  <c r="W827" i="4"/>
  <c r="V827" i="4"/>
  <c r="S472" i="4"/>
  <c r="X472" i="4"/>
  <c r="W472" i="4"/>
  <c r="AD472" i="4"/>
  <c r="V472" i="4"/>
  <c r="U472" i="4"/>
  <c r="AB472" i="4"/>
  <c r="T472" i="4"/>
  <c r="AA472" i="4"/>
  <c r="Y472" i="4"/>
  <c r="Z472" i="4"/>
  <c r="S909" i="4"/>
  <c r="T909" i="4"/>
  <c r="AD909" i="4"/>
  <c r="Z909" i="4"/>
  <c r="Y909" i="4"/>
  <c r="X909" i="4"/>
  <c r="W909" i="4"/>
  <c r="U909" i="4"/>
  <c r="V909" i="4"/>
  <c r="AB909" i="4"/>
  <c r="AA909" i="4"/>
  <c r="S703" i="4"/>
  <c r="Z703" i="4"/>
  <c r="X703" i="4"/>
  <c r="W703" i="4"/>
  <c r="U703" i="4"/>
  <c r="V703" i="4"/>
  <c r="AB703" i="4"/>
  <c r="T703" i="4"/>
  <c r="AD703" i="4"/>
  <c r="AA703" i="4"/>
  <c r="Y703" i="4"/>
  <c r="S521" i="4"/>
  <c r="T521" i="4"/>
  <c r="Z521" i="4"/>
  <c r="Y521" i="4"/>
  <c r="X521" i="4"/>
  <c r="W521" i="4"/>
  <c r="V521" i="4"/>
  <c r="AD521" i="4"/>
  <c r="U521" i="4"/>
  <c r="AB521" i="4"/>
  <c r="AA521" i="4"/>
  <c r="S1188" i="4"/>
  <c r="AA1188" i="4"/>
  <c r="AD1188" i="4"/>
  <c r="Y1188" i="4"/>
  <c r="X1188" i="4"/>
  <c r="W1188" i="4"/>
  <c r="AB1188" i="4"/>
  <c r="U1188" i="4"/>
  <c r="T1188" i="4"/>
  <c r="Z1188" i="4"/>
  <c r="V1188" i="4"/>
  <c r="S870" i="4"/>
  <c r="Z870" i="4"/>
  <c r="X870" i="4"/>
  <c r="W870" i="4"/>
  <c r="V870" i="4"/>
  <c r="U870" i="4"/>
  <c r="AB870" i="4"/>
  <c r="AA870" i="4"/>
  <c r="T870" i="4"/>
  <c r="Y870" i="4"/>
  <c r="AD870" i="4"/>
  <c r="S713" i="4"/>
  <c r="V713" i="4"/>
  <c r="U713" i="4"/>
  <c r="AB713" i="4"/>
  <c r="T713" i="4"/>
  <c r="AA713" i="4"/>
  <c r="Y713" i="4"/>
  <c r="Z713" i="4"/>
  <c r="X713" i="4"/>
  <c r="W713" i="4"/>
  <c r="AD713" i="4"/>
  <c r="S941" i="4"/>
  <c r="Z941" i="4"/>
  <c r="Y941" i="4"/>
  <c r="X941" i="4"/>
  <c r="W941" i="4"/>
  <c r="U941" i="4"/>
  <c r="V941" i="4"/>
  <c r="AB941" i="4"/>
  <c r="T941" i="4"/>
  <c r="AD941" i="4"/>
  <c r="AA941" i="4"/>
  <c r="S1700" i="4"/>
  <c r="Y1700" i="4"/>
  <c r="X1700" i="4"/>
  <c r="V1700" i="4"/>
  <c r="W1700" i="4"/>
  <c r="U1700" i="4"/>
  <c r="AB1700" i="4"/>
  <c r="AD1700" i="4"/>
  <c r="T1700" i="4"/>
  <c r="AA1700" i="4"/>
  <c r="Z1700" i="4"/>
  <c r="S1428" i="4"/>
  <c r="W1428" i="4"/>
  <c r="X1428" i="4"/>
  <c r="V1428" i="4"/>
  <c r="U1428" i="4"/>
  <c r="AD1428" i="4"/>
  <c r="AB1428" i="4"/>
  <c r="T1428" i="4"/>
  <c r="AA1428" i="4"/>
  <c r="Z1428" i="4"/>
  <c r="Y1428" i="4"/>
  <c r="S476" i="4"/>
  <c r="W476" i="4"/>
  <c r="AD476" i="4"/>
  <c r="V476" i="4"/>
  <c r="U476" i="4"/>
  <c r="AB476" i="4"/>
  <c r="T476" i="4"/>
  <c r="AA476" i="4"/>
  <c r="Y476" i="4"/>
  <c r="Z476" i="4"/>
  <c r="X476" i="4"/>
  <c r="S1429" i="4"/>
  <c r="Z1429" i="4"/>
  <c r="Y1429" i="4"/>
  <c r="X1429" i="4"/>
  <c r="W1429" i="4"/>
  <c r="U1429" i="4"/>
  <c r="V1429" i="4"/>
  <c r="AB1429" i="4"/>
  <c r="T1429" i="4"/>
  <c r="AD1429" i="4"/>
  <c r="AA1429" i="4"/>
  <c r="S1680" i="4"/>
  <c r="Z1680" i="4"/>
  <c r="Y1680" i="4"/>
  <c r="X1680" i="4"/>
  <c r="V1680" i="4"/>
  <c r="W1680" i="4"/>
  <c r="U1680" i="4"/>
  <c r="AB1680" i="4"/>
  <c r="AD1680" i="4"/>
  <c r="T1680" i="4"/>
  <c r="AA1680" i="4"/>
  <c r="S371" i="4"/>
  <c r="W371" i="4"/>
  <c r="V371" i="4"/>
  <c r="Z371" i="4"/>
  <c r="U371" i="4"/>
  <c r="T371" i="4"/>
  <c r="AD371" i="4"/>
  <c r="AB371" i="4"/>
  <c r="AA371" i="4"/>
  <c r="Y371" i="4"/>
  <c r="X371" i="4"/>
  <c r="S1432" i="4"/>
  <c r="W1432" i="4"/>
  <c r="X1432" i="4"/>
  <c r="V1432" i="4"/>
  <c r="U1432" i="4"/>
  <c r="AD1432" i="4"/>
  <c r="AB1432" i="4"/>
  <c r="T1432" i="4"/>
  <c r="AA1432" i="4"/>
  <c r="Z1432" i="4"/>
  <c r="Y1432" i="4"/>
  <c r="S1074" i="4"/>
  <c r="V1074" i="4"/>
  <c r="AD1074" i="4"/>
  <c r="U1074" i="4"/>
  <c r="AB1074" i="4"/>
  <c r="T1074" i="4"/>
  <c r="AA1074" i="4"/>
  <c r="Z1074" i="4"/>
  <c r="X1074" i="4"/>
  <c r="Y1074" i="4"/>
  <c r="W1074" i="4"/>
  <c r="S1082" i="4"/>
  <c r="U1082" i="4"/>
  <c r="AB1082" i="4"/>
  <c r="T1082" i="4"/>
  <c r="AA1082" i="4"/>
  <c r="Z1082" i="4"/>
  <c r="X1082" i="4"/>
  <c r="Y1082" i="4"/>
  <c r="W1082" i="4"/>
  <c r="V1082" i="4"/>
  <c r="AD1082" i="4"/>
  <c r="S2501" i="4"/>
  <c r="T2501" i="4"/>
  <c r="AA2501" i="4"/>
  <c r="Z2501" i="4"/>
  <c r="Y2501" i="4"/>
  <c r="W2501" i="4"/>
  <c r="X2501" i="4"/>
  <c r="V2501" i="4"/>
  <c r="U2501" i="4"/>
  <c r="AD2501" i="4"/>
  <c r="AB2501" i="4"/>
  <c r="S1637" i="4"/>
  <c r="W1637" i="4"/>
  <c r="V1637" i="4"/>
  <c r="AB1637" i="4"/>
  <c r="U1637" i="4"/>
  <c r="T1637" i="4"/>
  <c r="AA1637" i="4"/>
  <c r="AD1637" i="4"/>
  <c r="Z1637" i="4"/>
  <c r="Y1637" i="4"/>
  <c r="X1637" i="4"/>
  <c r="S1669" i="4"/>
  <c r="V1669" i="4"/>
  <c r="AB1669" i="4"/>
  <c r="U1669" i="4"/>
  <c r="T1669" i="4"/>
  <c r="AA1669" i="4"/>
  <c r="AD1669" i="4"/>
  <c r="Z1669" i="4"/>
  <c r="Y1669" i="4"/>
  <c r="X1669" i="4"/>
  <c r="W1669" i="4"/>
  <c r="S1755" i="4"/>
  <c r="X1755" i="4"/>
  <c r="Y1755" i="4"/>
  <c r="W1755" i="4"/>
  <c r="V1755" i="4"/>
  <c r="AD1755" i="4"/>
  <c r="U1755" i="4"/>
  <c r="AB1755" i="4"/>
  <c r="T1755" i="4"/>
  <c r="AA1755" i="4"/>
  <c r="Z1755" i="4"/>
  <c r="S2301" i="4"/>
  <c r="V2301" i="4"/>
  <c r="U2301" i="4"/>
  <c r="AD2301" i="4"/>
  <c r="AB2301" i="4"/>
  <c r="T2301" i="4"/>
  <c r="AA2301" i="4"/>
  <c r="Z2301" i="4"/>
  <c r="Y2301" i="4"/>
  <c r="W2301" i="4"/>
  <c r="X2301" i="4"/>
  <c r="S2158" i="4"/>
  <c r="V2158" i="4"/>
  <c r="T2158" i="4"/>
  <c r="AB2158" i="4"/>
  <c r="AA2158" i="4"/>
  <c r="Y2158" i="4"/>
  <c r="Z2158" i="4"/>
  <c r="U2158" i="4"/>
  <c r="X2158" i="4"/>
  <c r="W2158" i="4"/>
  <c r="AD2158" i="4"/>
  <c r="S1402" i="4"/>
  <c r="W1402" i="4"/>
  <c r="V1402" i="4"/>
  <c r="U1402" i="4"/>
  <c r="AB1402" i="4"/>
  <c r="AA1402" i="4"/>
  <c r="T1402" i="4"/>
  <c r="Z1402" i="4"/>
  <c r="Y1402" i="4"/>
  <c r="AD1402" i="4"/>
  <c r="X1402" i="4"/>
  <c r="S1441" i="4"/>
  <c r="Y1441" i="4"/>
  <c r="X1441" i="4"/>
  <c r="W1441" i="4"/>
  <c r="U1441" i="4"/>
  <c r="V1441" i="4"/>
  <c r="AB1441" i="4"/>
  <c r="T1441" i="4"/>
  <c r="AD1441" i="4"/>
  <c r="AA1441" i="4"/>
  <c r="Z1441" i="4"/>
  <c r="S1170" i="4"/>
  <c r="Z1170" i="4"/>
  <c r="X1170" i="4"/>
  <c r="Y1170" i="4"/>
  <c r="W1170" i="4"/>
  <c r="V1170" i="4"/>
  <c r="AD1170" i="4"/>
  <c r="U1170" i="4"/>
  <c r="AB1170" i="4"/>
  <c r="T1170" i="4"/>
  <c r="AA1170" i="4"/>
  <c r="S2022" i="4"/>
  <c r="Y2022" i="4"/>
  <c r="Z2022" i="4"/>
  <c r="X2022" i="4"/>
  <c r="W2022" i="4"/>
  <c r="AD2022" i="4"/>
  <c r="V2022" i="4"/>
  <c r="U2022" i="4"/>
  <c r="AB2022" i="4"/>
  <c r="T2022" i="4"/>
  <c r="AA2022" i="4"/>
  <c r="S1089" i="4"/>
  <c r="Y1089" i="4"/>
  <c r="X1089" i="4"/>
  <c r="AD1089" i="4"/>
  <c r="W1089" i="4"/>
  <c r="V1089" i="4"/>
  <c r="U1089" i="4"/>
  <c r="AB1089" i="4"/>
  <c r="T1089" i="4"/>
  <c r="Z1089" i="4"/>
  <c r="AA1089" i="4"/>
  <c r="S1739" i="4"/>
  <c r="U1739" i="4"/>
  <c r="AB1739" i="4"/>
  <c r="T1739" i="4"/>
  <c r="AA1739" i="4"/>
  <c r="Z1739" i="4"/>
  <c r="X1739" i="4"/>
  <c r="Y1739" i="4"/>
  <c r="W1739" i="4"/>
  <c r="V1739" i="4"/>
  <c r="AD1739" i="4"/>
  <c r="S1865" i="4"/>
  <c r="AE1865" i="4" s="1"/>
  <c r="Z1865" i="4"/>
  <c r="V1865" i="4"/>
  <c r="U1865" i="4"/>
  <c r="AB1865" i="4"/>
  <c r="T1865" i="4"/>
  <c r="X1865" i="4"/>
  <c r="AA1865" i="4"/>
  <c r="AD1865" i="4"/>
  <c r="Y1865" i="4"/>
  <c r="W1865" i="4"/>
  <c r="S1849" i="4"/>
  <c r="T1849" i="4"/>
  <c r="AA1849" i="4"/>
  <c r="X1849" i="4"/>
  <c r="Z1849" i="4"/>
  <c r="Y1849" i="4"/>
  <c r="AD1849" i="4"/>
  <c r="W1849" i="4"/>
  <c r="V1849" i="4"/>
  <c r="U1849" i="4"/>
  <c r="AB1849" i="4"/>
  <c r="S2345" i="4"/>
  <c r="U2345" i="4"/>
  <c r="AD2345" i="4"/>
  <c r="AB2345" i="4"/>
  <c r="T2345" i="4"/>
  <c r="AA2345" i="4"/>
  <c r="Z2345" i="4"/>
  <c r="Y2345" i="4"/>
  <c r="W2345" i="4"/>
  <c r="X2345" i="4"/>
  <c r="V2345" i="4"/>
  <c r="S1969" i="4"/>
  <c r="V1969" i="4"/>
  <c r="U1969" i="4"/>
  <c r="AB1969" i="4"/>
  <c r="AA1969" i="4"/>
  <c r="T1969" i="4"/>
  <c r="Z1969" i="4"/>
  <c r="Y1969" i="4"/>
  <c r="AD1969" i="4"/>
  <c r="X1969" i="4"/>
  <c r="W1969" i="4"/>
  <c r="S1850" i="4"/>
  <c r="Z1850" i="4"/>
  <c r="AB1850" i="4"/>
  <c r="V1850" i="4"/>
  <c r="AA1850" i="4"/>
  <c r="Y1850" i="4"/>
  <c r="AD1850" i="4"/>
  <c r="X1850" i="4"/>
  <c r="W1850" i="4"/>
  <c r="U1850" i="4"/>
  <c r="T1850" i="4"/>
  <c r="S1938" i="4"/>
  <c r="X1938" i="4"/>
  <c r="W1938" i="4"/>
  <c r="AD1938" i="4"/>
  <c r="V1938" i="4"/>
  <c r="U1938" i="4"/>
  <c r="AB1938" i="4"/>
  <c r="T1938" i="4"/>
  <c r="AA1938" i="4"/>
  <c r="Y1938" i="4"/>
  <c r="Z1938" i="4"/>
  <c r="S2220" i="4"/>
  <c r="U2220" i="4"/>
  <c r="AB2220" i="4"/>
  <c r="T2220" i="4"/>
  <c r="AA2220" i="4"/>
  <c r="Y2220" i="4"/>
  <c r="Z2220" i="4"/>
  <c r="X2220" i="4"/>
  <c r="W2220" i="4"/>
  <c r="AD2220" i="4"/>
  <c r="V2220" i="4"/>
  <c r="S2298" i="4"/>
  <c r="X2298" i="4"/>
  <c r="W2298" i="4"/>
  <c r="U2298" i="4"/>
  <c r="V2298" i="4"/>
  <c r="AB2298" i="4"/>
  <c r="T2298" i="4"/>
  <c r="AD2298" i="4"/>
  <c r="AA2298" i="4"/>
  <c r="Z2298" i="4"/>
  <c r="Y2298" i="4"/>
  <c r="S2311" i="4"/>
  <c r="Z2311" i="4"/>
  <c r="Y2311" i="4"/>
  <c r="AD2311" i="4"/>
  <c r="X2311" i="4"/>
  <c r="W2311" i="4"/>
  <c r="V2311" i="4"/>
  <c r="U2311" i="4"/>
  <c r="AB2311" i="4"/>
  <c r="AA2311" i="4"/>
  <c r="T2311" i="4"/>
  <c r="Z2282" i="4"/>
  <c r="AA2282" i="4"/>
  <c r="T2282" i="4"/>
  <c r="AD2282" i="4"/>
  <c r="AB2282" i="4"/>
  <c r="V2282" i="4"/>
  <c r="U2282" i="4"/>
  <c r="W2282" i="4"/>
  <c r="Y2282" i="4"/>
  <c r="X2282" i="4"/>
  <c r="S2282" i="4"/>
  <c r="W2314" i="4"/>
  <c r="U2314" i="4"/>
  <c r="V2314" i="4"/>
  <c r="AB2314" i="4"/>
  <c r="S2314" i="4"/>
  <c r="T2314" i="4"/>
  <c r="AD2314" i="4"/>
  <c r="AA2314" i="4"/>
  <c r="Z2314" i="4"/>
  <c r="Y2314" i="4"/>
  <c r="X2314" i="4"/>
  <c r="V2510" i="4"/>
  <c r="U2510" i="4"/>
  <c r="W2510" i="4"/>
  <c r="X2510" i="4"/>
  <c r="Y2510" i="4"/>
  <c r="Z2510" i="4"/>
  <c r="AA2510" i="4"/>
  <c r="AD2510" i="4"/>
  <c r="AB2510" i="4"/>
  <c r="T2510" i="4"/>
  <c r="S2510" i="4"/>
  <c r="W2472" i="4"/>
  <c r="AD2472" i="4"/>
  <c r="X2472" i="4"/>
  <c r="Z2472" i="4"/>
  <c r="Y2472" i="4"/>
  <c r="AA2472" i="4"/>
  <c r="T2472" i="4"/>
  <c r="AB2472" i="4"/>
  <c r="U2472" i="4"/>
  <c r="V2472" i="4"/>
  <c r="S2472" i="4"/>
  <c r="Y2267" i="4"/>
  <c r="AD2267" i="4"/>
  <c r="Z2267" i="4"/>
  <c r="T2267" i="4"/>
  <c r="AA2267" i="4"/>
  <c r="AB2267" i="4"/>
  <c r="U2267" i="4"/>
  <c r="V2267" i="4"/>
  <c r="W2267" i="4"/>
  <c r="X2267" i="4"/>
  <c r="S2267" i="4"/>
  <c r="T1842" i="4"/>
  <c r="U1842" i="4"/>
  <c r="X1842" i="4"/>
  <c r="AD1842" i="4"/>
  <c r="Y1842" i="4"/>
  <c r="AA1842" i="4"/>
  <c r="AB1842" i="4"/>
  <c r="V1842" i="4"/>
  <c r="W1842" i="4"/>
  <c r="Z1842" i="4"/>
  <c r="S1842" i="4"/>
  <c r="U2123" i="4"/>
  <c r="AD2123" i="4"/>
  <c r="V2123" i="4"/>
  <c r="X2123" i="4"/>
  <c r="W2123" i="4"/>
  <c r="Y2123" i="4"/>
  <c r="Z2123" i="4"/>
  <c r="AA2123" i="4"/>
  <c r="T2123" i="4"/>
  <c r="AB2123" i="4"/>
  <c r="S2123" i="4"/>
  <c r="Z2212" i="4"/>
  <c r="Y2212" i="4"/>
  <c r="AA2212" i="4"/>
  <c r="T2212" i="4"/>
  <c r="AB2212" i="4"/>
  <c r="U2212" i="4"/>
  <c r="V2212" i="4"/>
  <c r="W2212" i="4"/>
  <c r="AD2212" i="4"/>
  <c r="X2212" i="4"/>
  <c r="S2212" i="4"/>
  <c r="S415" i="4"/>
  <c r="U415" i="4"/>
  <c r="W415" i="4"/>
  <c r="T415" i="4"/>
  <c r="Z415" i="4"/>
  <c r="AB415" i="4"/>
  <c r="AA415" i="4"/>
  <c r="AD415" i="4"/>
  <c r="Y415" i="4"/>
  <c r="X415" i="4"/>
  <c r="V415" i="4"/>
  <c r="S199" i="4"/>
  <c r="AA199" i="4"/>
  <c r="Z199" i="4"/>
  <c r="Y199" i="4"/>
  <c r="V199" i="4"/>
  <c r="X199" i="4"/>
  <c r="W199" i="4"/>
  <c r="U199" i="4"/>
  <c r="AD199" i="4"/>
  <c r="AB199" i="4"/>
  <c r="T199" i="4"/>
  <c r="S431" i="4"/>
  <c r="W431" i="4"/>
  <c r="V431" i="4"/>
  <c r="U431" i="4"/>
  <c r="AB431" i="4"/>
  <c r="AA431" i="4"/>
  <c r="T431" i="4"/>
  <c r="Z431" i="4"/>
  <c r="Y431" i="4"/>
  <c r="AD431" i="4"/>
  <c r="X431" i="4"/>
  <c r="S326" i="4"/>
  <c r="U326" i="4"/>
  <c r="AB326" i="4"/>
  <c r="T326" i="4"/>
  <c r="AA326" i="4"/>
  <c r="X326" i="4"/>
  <c r="Z326" i="4"/>
  <c r="Y326" i="4"/>
  <c r="W326" i="4"/>
  <c r="AD326" i="4"/>
  <c r="V326" i="4"/>
  <c r="S599" i="4"/>
  <c r="Z599" i="4"/>
  <c r="W599" i="4"/>
  <c r="U599" i="4"/>
  <c r="Y599" i="4"/>
  <c r="X599" i="4"/>
  <c r="T599" i="4"/>
  <c r="V599" i="4"/>
  <c r="AB599" i="4"/>
  <c r="AA599" i="4"/>
  <c r="AD599" i="4"/>
  <c r="S278" i="4"/>
  <c r="W278" i="4"/>
  <c r="AD278" i="4"/>
  <c r="V278" i="4"/>
  <c r="U278" i="4"/>
  <c r="AB278" i="4"/>
  <c r="T278" i="4"/>
  <c r="AA278" i="4"/>
  <c r="X278" i="4"/>
  <c r="Z278" i="4"/>
  <c r="Y278" i="4"/>
  <c r="S399" i="4"/>
  <c r="T399" i="4"/>
  <c r="Z399" i="4"/>
  <c r="AB399" i="4"/>
  <c r="AA399" i="4"/>
  <c r="AD399" i="4"/>
  <c r="Y399" i="4"/>
  <c r="X399" i="4"/>
  <c r="V399" i="4"/>
  <c r="U399" i="4"/>
  <c r="W399" i="4"/>
  <c r="S650" i="4"/>
  <c r="U650" i="4"/>
  <c r="AD650" i="4"/>
  <c r="AB650" i="4"/>
  <c r="T650" i="4"/>
  <c r="AA650" i="4"/>
  <c r="Z650" i="4"/>
  <c r="Y650" i="4"/>
  <c r="W650" i="4"/>
  <c r="X650" i="4"/>
  <c r="V650" i="4"/>
  <c r="S61" i="4"/>
  <c r="Z61" i="4"/>
  <c r="Y61" i="4"/>
  <c r="X61" i="4"/>
  <c r="W61" i="4"/>
  <c r="V61" i="4"/>
  <c r="AA61" i="4"/>
  <c r="U61" i="4"/>
  <c r="AB61" i="4"/>
  <c r="T61" i="4"/>
  <c r="AD61" i="4"/>
  <c r="S213" i="4"/>
  <c r="W213" i="4"/>
  <c r="V213" i="4"/>
  <c r="U213" i="4"/>
  <c r="AB213" i="4"/>
  <c r="Z213" i="4"/>
  <c r="T213" i="4"/>
  <c r="AA213" i="4"/>
  <c r="Y213" i="4"/>
  <c r="AD213" i="4"/>
  <c r="X213" i="4"/>
  <c r="S179" i="4"/>
  <c r="W179" i="4"/>
  <c r="AD179" i="4"/>
  <c r="U179" i="4"/>
  <c r="V179" i="4"/>
  <c r="AB179" i="4"/>
  <c r="T179" i="4"/>
  <c r="AA179" i="4"/>
  <c r="Y179" i="4"/>
  <c r="Z179" i="4"/>
  <c r="X179" i="4"/>
  <c r="S81" i="4"/>
  <c r="V81" i="4"/>
  <c r="AA81" i="4"/>
  <c r="U81" i="4"/>
  <c r="AB81" i="4"/>
  <c r="T81" i="4"/>
  <c r="AD81" i="4"/>
  <c r="Z81" i="4"/>
  <c r="Y81" i="4"/>
  <c r="X81" i="4"/>
  <c r="W81" i="4"/>
  <c r="S297" i="4"/>
  <c r="Z297" i="4"/>
  <c r="T297" i="4"/>
  <c r="AA297" i="4"/>
  <c r="Y297" i="4"/>
  <c r="AD297" i="4"/>
  <c r="X297" i="4"/>
  <c r="W297" i="4"/>
  <c r="V297" i="4"/>
  <c r="U297" i="4"/>
  <c r="AB297" i="4"/>
  <c r="S184" i="4"/>
  <c r="W184" i="4"/>
  <c r="U184" i="4"/>
  <c r="AB184" i="4"/>
  <c r="T184" i="4"/>
  <c r="Z184" i="4"/>
  <c r="Y184" i="4"/>
  <c r="X184" i="4"/>
  <c r="AD184" i="4"/>
  <c r="AA184" i="4"/>
  <c r="V184" i="4"/>
  <c r="S275" i="4"/>
  <c r="AB275" i="4"/>
  <c r="T275" i="4"/>
  <c r="AA275" i="4"/>
  <c r="Z275" i="4"/>
  <c r="Y275" i="4"/>
  <c r="V275" i="4"/>
  <c r="X275" i="4"/>
  <c r="W275" i="4"/>
  <c r="AD275" i="4"/>
  <c r="U275" i="4"/>
  <c r="S755" i="4"/>
  <c r="Z755" i="4"/>
  <c r="Y755" i="4"/>
  <c r="X755" i="4"/>
  <c r="W755" i="4"/>
  <c r="U755" i="4"/>
  <c r="V755" i="4"/>
  <c r="AB755" i="4"/>
  <c r="T755" i="4"/>
  <c r="AD755" i="4"/>
  <c r="AA755" i="4"/>
  <c r="S665" i="4"/>
  <c r="AB665" i="4"/>
  <c r="T665" i="4"/>
  <c r="AA665" i="4"/>
  <c r="Y665" i="4"/>
  <c r="Z665" i="4"/>
  <c r="X665" i="4"/>
  <c r="W665" i="4"/>
  <c r="AD665" i="4"/>
  <c r="V665" i="4"/>
  <c r="U665" i="4"/>
  <c r="S1347" i="4"/>
  <c r="Y1347" i="4"/>
  <c r="Z1347" i="4"/>
  <c r="W1347" i="4"/>
  <c r="AD1347" i="4"/>
  <c r="V1347" i="4"/>
  <c r="U1347" i="4"/>
  <c r="AB1347" i="4"/>
  <c r="T1347" i="4"/>
  <c r="AA1347" i="4"/>
  <c r="X1347" i="4"/>
  <c r="S437" i="4"/>
  <c r="W437" i="4"/>
  <c r="X437" i="4"/>
  <c r="V437" i="4"/>
  <c r="U437" i="4"/>
  <c r="AD437" i="4"/>
  <c r="AB437" i="4"/>
  <c r="T437" i="4"/>
  <c r="AA437" i="4"/>
  <c r="Z437" i="4"/>
  <c r="Y437" i="4"/>
  <c r="S525" i="4"/>
  <c r="W525" i="4"/>
  <c r="V525" i="4"/>
  <c r="AD525" i="4"/>
  <c r="U525" i="4"/>
  <c r="AB525" i="4"/>
  <c r="T525" i="4"/>
  <c r="AA525" i="4"/>
  <c r="Z525" i="4"/>
  <c r="Y525" i="4"/>
  <c r="X525" i="4"/>
  <c r="S1103" i="4"/>
  <c r="AB1103" i="4"/>
  <c r="AD1103" i="4"/>
  <c r="AA1103" i="4"/>
  <c r="Z1103" i="4"/>
  <c r="Y1103" i="4"/>
  <c r="X1103" i="4"/>
  <c r="V1103" i="4"/>
  <c r="W1103" i="4"/>
  <c r="U1103" i="4"/>
  <c r="T1103" i="4"/>
  <c r="S714" i="4"/>
  <c r="AB714" i="4"/>
  <c r="AA714" i="4"/>
  <c r="Z714" i="4"/>
  <c r="Y714" i="4"/>
  <c r="W714" i="4"/>
  <c r="X714" i="4"/>
  <c r="V714" i="4"/>
  <c r="U714" i="4"/>
  <c r="AD714" i="4"/>
  <c r="T714" i="4"/>
  <c r="S1164" i="4"/>
  <c r="Z1164" i="4"/>
  <c r="V1164" i="4"/>
  <c r="AA1164" i="4"/>
  <c r="Y1164" i="4"/>
  <c r="X1164" i="4"/>
  <c r="W1164" i="4"/>
  <c r="U1164" i="4"/>
  <c r="AB1164" i="4"/>
  <c r="AD1164" i="4"/>
  <c r="T1164" i="4"/>
  <c r="S1204" i="4"/>
  <c r="AB1204" i="4"/>
  <c r="U1204" i="4"/>
  <c r="AA1204" i="4"/>
  <c r="AD1204" i="4"/>
  <c r="Z1204" i="4"/>
  <c r="Y1204" i="4"/>
  <c r="X1204" i="4"/>
  <c r="W1204" i="4"/>
  <c r="T1204" i="4"/>
  <c r="V1204" i="4"/>
  <c r="S969" i="4"/>
  <c r="X969" i="4"/>
  <c r="U969" i="4"/>
  <c r="AB969" i="4"/>
  <c r="AD969" i="4"/>
  <c r="T969" i="4"/>
  <c r="AA969" i="4"/>
  <c r="Z969" i="4"/>
  <c r="Y969" i="4"/>
  <c r="W969" i="4"/>
  <c r="V969" i="4"/>
  <c r="S1179" i="4"/>
  <c r="U1179" i="4"/>
  <c r="T1179" i="4"/>
  <c r="AA1179" i="4"/>
  <c r="Z1179" i="4"/>
  <c r="Y1179" i="4"/>
  <c r="X1179" i="4"/>
  <c r="V1179" i="4"/>
  <c r="W1179" i="4"/>
  <c r="AD1179" i="4"/>
  <c r="AB1179" i="4"/>
  <c r="S1476" i="4"/>
  <c r="U1476" i="4"/>
  <c r="AD1476" i="4"/>
  <c r="AB1476" i="4"/>
  <c r="T1476" i="4"/>
  <c r="AA1476" i="4"/>
  <c r="Z1476" i="4"/>
  <c r="Y1476" i="4"/>
  <c r="W1476" i="4"/>
  <c r="X1476" i="4"/>
  <c r="V1476" i="4"/>
  <c r="S1436" i="4"/>
  <c r="AB1436" i="4"/>
  <c r="T1436" i="4"/>
  <c r="AA1436" i="4"/>
  <c r="Z1436" i="4"/>
  <c r="Y1436" i="4"/>
  <c r="W1436" i="4"/>
  <c r="X1436" i="4"/>
  <c r="V1436" i="4"/>
  <c r="U1436" i="4"/>
  <c r="AD1436" i="4"/>
  <c r="S1524" i="4"/>
  <c r="T1524" i="4"/>
  <c r="AA1524" i="4"/>
  <c r="Z1524" i="4"/>
  <c r="Y1524" i="4"/>
  <c r="W1524" i="4"/>
  <c r="X1524" i="4"/>
  <c r="V1524" i="4"/>
  <c r="U1524" i="4"/>
  <c r="AD1524" i="4"/>
  <c r="AB1524" i="4"/>
  <c r="S1303" i="4"/>
  <c r="U1303" i="4"/>
  <c r="Z1303" i="4"/>
  <c r="T1303" i="4"/>
  <c r="Y1303" i="4"/>
  <c r="AB1303" i="4"/>
  <c r="AA1303" i="4"/>
  <c r="AD1303" i="4"/>
  <c r="X1303" i="4"/>
  <c r="W1303" i="4"/>
  <c r="V1303" i="4"/>
  <c r="S1326" i="4"/>
  <c r="AB1326" i="4"/>
  <c r="AA1326" i="4"/>
  <c r="T1326" i="4"/>
  <c r="Z1326" i="4"/>
  <c r="Y1326" i="4"/>
  <c r="AD1326" i="4"/>
  <c r="X1326" i="4"/>
  <c r="W1326" i="4"/>
  <c r="V1326" i="4"/>
  <c r="U1326" i="4"/>
  <c r="S1228" i="4"/>
  <c r="T1228" i="4"/>
  <c r="Z1228" i="4"/>
  <c r="Y1228" i="4"/>
  <c r="X1228" i="4"/>
  <c r="W1228" i="4"/>
  <c r="V1228" i="4"/>
  <c r="AB1228" i="4"/>
  <c r="U1228" i="4"/>
  <c r="AA1228" i="4"/>
  <c r="AD1228" i="4"/>
  <c r="S722" i="4"/>
  <c r="U722" i="4"/>
  <c r="AD722" i="4"/>
  <c r="AB722" i="4"/>
  <c r="T722" i="4"/>
  <c r="AA722" i="4"/>
  <c r="Z722" i="4"/>
  <c r="Y722" i="4"/>
  <c r="W722" i="4"/>
  <c r="X722" i="4"/>
  <c r="V722" i="4"/>
  <c r="S1434" i="4"/>
  <c r="X1434" i="4"/>
  <c r="W1434" i="4"/>
  <c r="V1434" i="4"/>
  <c r="U1434" i="4"/>
  <c r="AB1434" i="4"/>
  <c r="AA1434" i="4"/>
  <c r="T1434" i="4"/>
  <c r="Z1434" i="4"/>
  <c r="Y1434" i="4"/>
  <c r="AD1434" i="4"/>
  <c r="S1168" i="4"/>
  <c r="X1168" i="4"/>
  <c r="W1168" i="4"/>
  <c r="V1168" i="4"/>
  <c r="AB1168" i="4"/>
  <c r="U1168" i="4"/>
  <c r="T1168" i="4"/>
  <c r="AA1168" i="4"/>
  <c r="AD1168" i="4"/>
  <c r="Z1168" i="4"/>
  <c r="Y1168" i="4"/>
  <c r="S475" i="4"/>
  <c r="AB475" i="4"/>
  <c r="AA475" i="4"/>
  <c r="T475" i="4"/>
  <c r="Z475" i="4"/>
  <c r="Y475" i="4"/>
  <c r="AD475" i="4"/>
  <c r="X475" i="4"/>
  <c r="W475" i="4"/>
  <c r="V475" i="4"/>
  <c r="U475" i="4"/>
  <c r="S540" i="4"/>
  <c r="Y540" i="4"/>
  <c r="T540" i="4"/>
  <c r="U540" i="4"/>
  <c r="AA540" i="4"/>
  <c r="AD540" i="4"/>
  <c r="Z540" i="4"/>
  <c r="X540" i="4"/>
  <c r="W540" i="4"/>
  <c r="V540" i="4"/>
  <c r="AB540" i="4"/>
  <c r="S1248" i="4"/>
  <c r="AA1248" i="4"/>
  <c r="AD1248" i="4"/>
  <c r="Z1248" i="4"/>
  <c r="Y1248" i="4"/>
  <c r="X1248" i="4"/>
  <c r="W1248" i="4"/>
  <c r="V1248" i="4"/>
  <c r="AB1248" i="4"/>
  <c r="U1248" i="4"/>
  <c r="T1248" i="4"/>
  <c r="S1965" i="4"/>
  <c r="X1965" i="4"/>
  <c r="W1965" i="4"/>
  <c r="V1965" i="4"/>
  <c r="U1965" i="4"/>
  <c r="AB1965" i="4"/>
  <c r="AA1965" i="4"/>
  <c r="T1965" i="4"/>
  <c r="Z1965" i="4"/>
  <c r="Y1965" i="4"/>
  <c r="AD1965" i="4"/>
  <c r="S813" i="4"/>
  <c r="V813" i="4"/>
  <c r="U813" i="4"/>
  <c r="AB813" i="4"/>
  <c r="AD813" i="4"/>
  <c r="AA813" i="4"/>
  <c r="Z813" i="4"/>
  <c r="W813" i="4"/>
  <c r="Y813" i="4"/>
  <c r="T813" i="4"/>
  <c r="X813" i="4"/>
  <c r="S1603" i="4"/>
  <c r="X1603" i="4"/>
  <c r="Y1603" i="4"/>
  <c r="W1603" i="4"/>
  <c r="U1603" i="4"/>
  <c r="V1603" i="4"/>
  <c r="T1603" i="4"/>
  <c r="AD1603" i="4"/>
  <c r="AB1603" i="4"/>
  <c r="AA1603" i="4"/>
  <c r="Z1603" i="4"/>
  <c r="S2189" i="4"/>
  <c r="Y2189" i="4"/>
  <c r="W2189" i="4"/>
  <c r="X2189" i="4"/>
  <c r="V2189" i="4"/>
  <c r="U2189" i="4"/>
  <c r="AD2189" i="4"/>
  <c r="AB2189" i="4"/>
  <c r="T2189" i="4"/>
  <c r="AA2189" i="4"/>
  <c r="Z2189" i="4"/>
  <c r="S1185" i="4"/>
  <c r="Y1185" i="4"/>
  <c r="X1185" i="4"/>
  <c r="AD1185" i="4"/>
  <c r="W1185" i="4"/>
  <c r="V1185" i="4"/>
  <c r="U1185" i="4"/>
  <c r="AB1185" i="4"/>
  <c r="T1185" i="4"/>
  <c r="Z1185" i="4"/>
  <c r="AA1185" i="4"/>
  <c r="S889" i="4"/>
  <c r="T889" i="4"/>
  <c r="AD889" i="4"/>
  <c r="AA889" i="4"/>
  <c r="Z889" i="4"/>
  <c r="Y889" i="4"/>
  <c r="X889" i="4"/>
  <c r="W889" i="4"/>
  <c r="U889" i="4"/>
  <c r="V889" i="4"/>
  <c r="AB889" i="4"/>
  <c r="S1798" i="4"/>
  <c r="V1798" i="4"/>
  <c r="U1798" i="4"/>
  <c r="AB1798" i="4"/>
  <c r="T1798" i="4"/>
  <c r="Z1798" i="4"/>
  <c r="AA1798" i="4"/>
  <c r="Y1798" i="4"/>
  <c r="X1798" i="4"/>
  <c r="AD1798" i="4"/>
  <c r="W1798" i="4"/>
  <c r="S2334" i="4"/>
  <c r="Y2334" i="4"/>
  <c r="X2334" i="4"/>
  <c r="W2334" i="4"/>
  <c r="U2334" i="4"/>
  <c r="V2334" i="4"/>
  <c r="AB2334" i="4"/>
  <c r="T2334" i="4"/>
  <c r="AD2334" i="4"/>
  <c r="AA2334" i="4"/>
  <c r="Z2334" i="4"/>
  <c r="S1322" i="4"/>
  <c r="AB1322" i="4"/>
  <c r="AA1322" i="4"/>
  <c r="T1322" i="4"/>
  <c r="Z1322" i="4"/>
  <c r="Y1322" i="4"/>
  <c r="AD1322" i="4"/>
  <c r="X1322" i="4"/>
  <c r="W1322" i="4"/>
  <c r="V1322" i="4"/>
  <c r="U1322" i="4"/>
  <c r="S2086" i="4"/>
  <c r="Y2086" i="4"/>
  <c r="Z2086" i="4"/>
  <c r="X2086" i="4"/>
  <c r="W2086" i="4"/>
  <c r="AD2086" i="4"/>
  <c r="V2086" i="4"/>
  <c r="U2086" i="4"/>
  <c r="AB2086" i="4"/>
  <c r="T2086" i="4"/>
  <c r="AA2086" i="4"/>
  <c r="S1256" i="4"/>
  <c r="T1256" i="4"/>
  <c r="AA1256" i="4"/>
  <c r="AD1256" i="4"/>
  <c r="Z1256" i="4"/>
  <c r="Y1256" i="4"/>
  <c r="X1256" i="4"/>
  <c r="W1256" i="4"/>
  <c r="V1256" i="4"/>
  <c r="AB1256" i="4"/>
  <c r="U1256" i="4"/>
  <c r="S1817" i="4"/>
  <c r="Z1817" i="4"/>
  <c r="Y1817" i="4"/>
  <c r="X1817" i="4"/>
  <c r="W1817" i="4"/>
  <c r="V1817" i="4"/>
  <c r="AB1817" i="4"/>
  <c r="U1817" i="4"/>
  <c r="T1817" i="4"/>
  <c r="AA1817" i="4"/>
  <c r="AD1817" i="4"/>
  <c r="S1325" i="4"/>
  <c r="W1325" i="4"/>
  <c r="U1325" i="4"/>
  <c r="V1325" i="4"/>
  <c r="AB1325" i="4"/>
  <c r="T1325" i="4"/>
  <c r="AD1325" i="4"/>
  <c r="AA1325" i="4"/>
  <c r="Z1325" i="4"/>
  <c r="Y1325" i="4"/>
  <c r="X1325" i="4"/>
  <c r="S1241" i="4"/>
  <c r="Y1241" i="4"/>
  <c r="X1241" i="4"/>
  <c r="AD1241" i="4"/>
  <c r="W1241" i="4"/>
  <c r="V1241" i="4"/>
  <c r="U1241" i="4"/>
  <c r="AB1241" i="4"/>
  <c r="T1241" i="4"/>
  <c r="Z1241" i="4"/>
  <c r="AA1241" i="4"/>
  <c r="S1783" i="4"/>
  <c r="AB1783" i="4"/>
  <c r="T1783" i="4"/>
  <c r="AA1783" i="4"/>
  <c r="Z1783" i="4"/>
  <c r="X1783" i="4"/>
  <c r="Y1783" i="4"/>
  <c r="W1783" i="4"/>
  <c r="V1783" i="4"/>
  <c r="AD1783" i="4"/>
  <c r="U1783" i="4"/>
  <c r="S2145" i="4"/>
  <c r="AA2145" i="4"/>
  <c r="AB2145" i="4"/>
  <c r="W2145" i="4"/>
  <c r="Z2145" i="4"/>
  <c r="Y2145" i="4"/>
  <c r="AD2145" i="4"/>
  <c r="X2145" i="4"/>
  <c r="V2145" i="4"/>
  <c r="U2145" i="4"/>
  <c r="T2145" i="4"/>
  <c r="S2040" i="4"/>
  <c r="AB2040" i="4"/>
  <c r="T2040" i="4"/>
  <c r="AD2040" i="4"/>
  <c r="AA2040" i="4"/>
  <c r="Z2040" i="4"/>
  <c r="Y2040" i="4"/>
  <c r="X2040" i="4"/>
  <c r="W2040" i="4"/>
  <c r="U2040" i="4"/>
  <c r="V2040" i="4"/>
  <c r="S2351" i="4"/>
  <c r="Z2351" i="4"/>
  <c r="Y2351" i="4"/>
  <c r="AD2351" i="4"/>
  <c r="X2351" i="4"/>
  <c r="W2351" i="4"/>
  <c r="U2351" i="4"/>
  <c r="AB2351" i="4"/>
  <c r="AA2351" i="4"/>
  <c r="T2351" i="4"/>
  <c r="V2351" i="4"/>
  <c r="S2400" i="4"/>
  <c r="T2400" i="4"/>
  <c r="AA2400" i="4"/>
  <c r="Y2400" i="4"/>
  <c r="Z2400" i="4"/>
  <c r="X2400" i="4"/>
  <c r="W2400" i="4"/>
  <c r="AD2400" i="4"/>
  <c r="V2400" i="4"/>
  <c r="U2400" i="4"/>
  <c r="AB2400" i="4"/>
  <c r="S2372" i="4"/>
  <c r="X2372" i="4"/>
  <c r="W2372" i="4"/>
  <c r="AD2372" i="4"/>
  <c r="V2372" i="4"/>
  <c r="U2372" i="4"/>
  <c r="AB2372" i="4"/>
  <c r="T2372" i="4"/>
  <c r="AA2372" i="4"/>
  <c r="Y2372" i="4"/>
  <c r="Z2372" i="4"/>
  <c r="S1330" i="4"/>
  <c r="W1330" i="4"/>
  <c r="V1330" i="4"/>
  <c r="U1330" i="4"/>
  <c r="AB1330" i="4"/>
  <c r="AA1330" i="4"/>
  <c r="T1330" i="4"/>
  <c r="Z1330" i="4"/>
  <c r="Y1330" i="4"/>
  <c r="AD1330" i="4"/>
  <c r="X1330" i="4"/>
  <c r="U1016" i="4"/>
  <c r="AD1016" i="4"/>
  <c r="V1016" i="4"/>
  <c r="AA1016" i="4"/>
  <c r="X1016" i="4"/>
  <c r="W1016" i="4"/>
  <c r="Y1016" i="4"/>
  <c r="Z1016" i="4"/>
  <c r="AB1016" i="4"/>
  <c r="T1016" i="4"/>
  <c r="S1016" i="4"/>
  <c r="T2444" i="4"/>
  <c r="AB2444" i="4"/>
  <c r="U2444" i="4"/>
  <c r="V2444" i="4"/>
  <c r="W2444" i="4"/>
  <c r="AD2444" i="4"/>
  <c r="X2444" i="4"/>
  <c r="Z2444" i="4"/>
  <c r="Y2444" i="4"/>
  <c r="AA2444" i="4"/>
  <c r="S2444" i="4"/>
  <c r="T1458" i="4"/>
  <c r="AA1458" i="4"/>
  <c r="AB1458" i="4"/>
  <c r="U1458" i="4"/>
  <c r="V1458" i="4"/>
  <c r="W1458" i="4"/>
  <c r="X1458" i="4"/>
  <c r="Y1458" i="4"/>
  <c r="AD1458" i="4"/>
  <c r="Z1458" i="4"/>
  <c r="S1458" i="4"/>
  <c r="U2320" i="4"/>
  <c r="V2320" i="4"/>
  <c r="W2320" i="4"/>
  <c r="AD2320" i="4"/>
  <c r="X2320" i="4"/>
  <c r="Z2320" i="4"/>
  <c r="Y2320" i="4"/>
  <c r="AA2320" i="4"/>
  <c r="AB2320" i="4"/>
  <c r="T2320" i="4"/>
  <c r="S2320" i="4"/>
  <c r="Y1867" i="4"/>
  <c r="AD1867" i="4"/>
  <c r="Z1867" i="4"/>
  <c r="T1867" i="4"/>
  <c r="AA1867" i="4"/>
  <c r="AB1867" i="4"/>
  <c r="X1867" i="4"/>
  <c r="U1867" i="4"/>
  <c r="V1867" i="4"/>
  <c r="W1867" i="4"/>
  <c r="S1867" i="4"/>
  <c r="T1931" i="4"/>
  <c r="AB1931" i="4"/>
  <c r="U1931" i="4"/>
  <c r="AD1931" i="4"/>
  <c r="V1931" i="4"/>
  <c r="X1931" i="4"/>
  <c r="W1931" i="4"/>
  <c r="Y1931" i="4"/>
  <c r="Z1931" i="4"/>
  <c r="AA1931" i="4"/>
  <c r="S1931" i="4"/>
  <c r="Z2136" i="4"/>
  <c r="AA2136" i="4"/>
  <c r="AB2136" i="4"/>
  <c r="AD2136" i="4"/>
  <c r="T2136" i="4"/>
  <c r="Y2136" i="4"/>
  <c r="V2136" i="4"/>
  <c r="U2136" i="4"/>
  <c r="W2136" i="4"/>
  <c r="X2136" i="4"/>
  <c r="S2136" i="4"/>
  <c r="AE2136" i="4" s="1"/>
  <c r="S535" i="4"/>
  <c r="AB535" i="4"/>
  <c r="Z535" i="4"/>
  <c r="Y535" i="4"/>
  <c r="X535" i="4"/>
  <c r="W535" i="4"/>
  <c r="AA535" i="4"/>
  <c r="V535" i="4"/>
  <c r="U535" i="4"/>
  <c r="T535" i="4"/>
  <c r="AD535" i="4"/>
  <c r="S64" i="4"/>
  <c r="V64" i="4"/>
  <c r="AB64" i="4"/>
  <c r="AD64" i="4"/>
  <c r="T64" i="4"/>
  <c r="AA64" i="4"/>
  <c r="Z64" i="4"/>
  <c r="Y64" i="4"/>
  <c r="X64" i="4"/>
  <c r="U64" i="4"/>
  <c r="W64" i="4"/>
  <c r="S231" i="4"/>
  <c r="W231" i="4"/>
  <c r="U231" i="4"/>
  <c r="AD231" i="4"/>
  <c r="AB231" i="4"/>
  <c r="T231" i="4"/>
  <c r="AA231" i="4"/>
  <c r="Z231" i="4"/>
  <c r="Y231" i="4"/>
  <c r="V231" i="4"/>
  <c r="X231" i="4"/>
  <c r="S126" i="4"/>
  <c r="Y126" i="4"/>
  <c r="X126" i="4"/>
  <c r="AD126" i="4"/>
  <c r="W126" i="4"/>
  <c r="V126" i="4"/>
  <c r="U126" i="4"/>
  <c r="AB126" i="4"/>
  <c r="T126" i="4"/>
  <c r="Z126" i="4"/>
  <c r="AA126" i="4"/>
  <c r="S591" i="4"/>
  <c r="AA591" i="4"/>
  <c r="V591" i="4"/>
  <c r="W591" i="4"/>
  <c r="U591" i="4"/>
  <c r="AD591" i="4"/>
  <c r="T591" i="4"/>
  <c r="AB591" i="4"/>
  <c r="Z591" i="4"/>
  <c r="Y591" i="4"/>
  <c r="X591" i="4"/>
  <c r="S79" i="4"/>
  <c r="W79" i="4"/>
  <c r="Y79" i="4"/>
  <c r="X79" i="4"/>
  <c r="V79" i="4"/>
  <c r="AD79" i="4"/>
  <c r="U79" i="4"/>
  <c r="AB79" i="4"/>
  <c r="T79" i="4"/>
  <c r="AA79" i="4"/>
  <c r="Z79" i="4"/>
  <c r="S400" i="4"/>
  <c r="AA400" i="4"/>
  <c r="AD400" i="4"/>
  <c r="Z400" i="4"/>
  <c r="Y400" i="4"/>
  <c r="W400" i="4"/>
  <c r="V400" i="4"/>
  <c r="U400" i="4"/>
  <c r="T400" i="4"/>
  <c r="X400" i="4"/>
  <c r="AB400" i="4"/>
  <c r="S439" i="4"/>
  <c r="AB439" i="4"/>
  <c r="AA439" i="4"/>
  <c r="T439" i="4"/>
  <c r="Z439" i="4"/>
  <c r="Y439" i="4"/>
  <c r="AD439" i="4"/>
  <c r="X439" i="4"/>
  <c r="W439" i="4"/>
  <c r="V439" i="4"/>
  <c r="U439" i="4"/>
  <c r="S334" i="4"/>
  <c r="AA334" i="4"/>
  <c r="X334" i="4"/>
  <c r="Z334" i="4"/>
  <c r="Y334" i="4"/>
  <c r="W334" i="4"/>
  <c r="AD334" i="4"/>
  <c r="V334" i="4"/>
  <c r="U334" i="4"/>
  <c r="AB334" i="4"/>
  <c r="T334" i="4"/>
  <c r="S458" i="4"/>
  <c r="T458" i="4"/>
  <c r="AD458" i="4"/>
  <c r="AA458" i="4"/>
  <c r="Z458" i="4"/>
  <c r="Y458" i="4"/>
  <c r="X458" i="4"/>
  <c r="W458" i="4"/>
  <c r="U458" i="4"/>
  <c r="V458" i="4"/>
  <c r="AB458" i="4"/>
  <c r="S309" i="4"/>
  <c r="V309" i="4"/>
  <c r="U309" i="4"/>
  <c r="Z309" i="4"/>
  <c r="AD309" i="4"/>
  <c r="AA309" i="4"/>
  <c r="Y309" i="4"/>
  <c r="X309" i="4"/>
  <c r="W309" i="4"/>
  <c r="AB309" i="4"/>
  <c r="T309" i="4"/>
  <c r="S360" i="4"/>
  <c r="U360" i="4"/>
  <c r="AA360" i="4"/>
  <c r="Z360" i="4"/>
  <c r="Y360" i="4"/>
  <c r="X360" i="4"/>
  <c r="V360" i="4"/>
  <c r="W360" i="4"/>
  <c r="T360" i="4"/>
  <c r="AB360" i="4"/>
  <c r="AD360" i="4"/>
  <c r="S34" i="4"/>
  <c r="Y34" i="4"/>
  <c r="V34" i="4"/>
  <c r="U34" i="4"/>
  <c r="AB34" i="4"/>
  <c r="T34" i="4"/>
  <c r="W34" i="4"/>
  <c r="AA34" i="4"/>
  <c r="X34" i="4"/>
  <c r="Z34" i="4"/>
  <c r="AD34" i="4"/>
  <c r="S546" i="4"/>
  <c r="U546" i="4"/>
  <c r="AB546" i="4"/>
  <c r="T546" i="4"/>
  <c r="AA546" i="4"/>
  <c r="Z546" i="4"/>
  <c r="Y546" i="4"/>
  <c r="X546" i="4"/>
  <c r="W546" i="4"/>
  <c r="V546" i="4"/>
  <c r="AD546" i="4"/>
  <c r="S963" i="4"/>
  <c r="X963" i="4"/>
  <c r="AD963" i="4"/>
  <c r="W963" i="4"/>
  <c r="V963" i="4"/>
  <c r="U963" i="4"/>
  <c r="AB963" i="4"/>
  <c r="T963" i="4"/>
  <c r="AA963" i="4"/>
  <c r="Z963" i="4"/>
  <c r="Y963" i="4"/>
  <c r="S73" i="4"/>
  <c r="Y73" i="4"/>
  <c r="X73" i="4"/>
  <c r="W73" i="4"/>
  <c r="V73" i="4"/>
  <c r="AA73" i="4"/>
  <c r="U73" i="4"/>
  <c r="AB73" i="4"/>
  <c r="T73" i="4"/>
  <c r="AD73" i="4"/>
  <c r="Z73" i="4"/>
  <c r="S186" i="4"/>
  <c r="X186" i="4"/>
  <c r="V186" i="4"/>
  <c r="U186" i="4"/>
  <c r="AB186" i="4"/>
  <c r="Z186" i="4"/>
  <c r="T186" i="4"/>
  <c r="AA186" i="4"/>
  <c r="Y186" i="4"/>
  <c r="AD186" i="4"/>
  <c r="W186" i="4"/>
  <c r="S21" i="4"/>
  <c r="Y21" i="4"/>
  <c r="X21" i="4"/>
  <c r="W21" i="4"/>
  <c r="V21" i="4"/>
  <c r="AB21" i="4"/>
  <c r="U21" i="4"/>
  <c r="Z21" i="4"/>
  <c r="T21" i="4"/>
  <c r="AD21" i="4"/>
  <c r="AA21" i="4"/>
  <c r="S152" i="4"/>
  <c r="Z152" i="4"/>
  <c r="X152" i="4"/>
  <c r="U152" i="4"/>
  <c r="W152" i="4"/>
  <c r="V152" i="4"/>
  <c r="AA152" i="4"/>
  <c r="AD152" i="4"/>
  <c r="AB152" i="4"/>
  <c r="T152" i="4"/>
  <c r="Y152" i="4"/>
  <c r="S225" i="4"/>
  <c r="V225" i="4"/>
  <c r="U225" i="4"/>
  <c r="AB225" i="4"/>
  <c r="Z225" i="4"/>
  <c r="T225" i="4"/>
  <c r="AA225" i="4"/>
  <c r="Y225" i="4"/>
  <c r="AD225" i="4"/>
  <c r="X225" i="4"/>
  <c r="W225" i="4"/>
  <c r="S338" i="4"/>
  <c r="AB338" i="4"/>
  <c r="T338" i="4"/>
  <c r="AA338" i="4"/>
  <c r="X338" i="4"/>
  <c r="Z338" i="4"/>
  <c r="Y338" i="4"/>
  <c r="W338" i="4"/>
  <c r="AD338" i="4"/>
  <c r="V338" i="4"/>
  <c r="U338" i="4"/>
  <c r="S173" i="4"/>
  <c r="AE173" i="4" s="1"/>
  <c r="Z173" i="4"/>
  <c r="X173" i="4"/>
  <c r="W173" i="4"/>
  <c r="AB173" i="4"/>
  <c r="V173" i="4"/>
  <c r="AA173" i="4"/>
  <c r="Y173" i="4"/>
  <c r="AD173" i="4"/>
  <c r="U173" i="4"/>
  <c r="T173" i="4"/>
  <c r="S304" i="4"/>
  <c r="X304" i="4"/>
  <c r="W304" i="4"/>
  <c r="T304" i="4"/>
  <c r="V304" i="4"/>
  <c r="AB304" i="4"/>
  <c r="U304" i="4"/>
  <c r="AD304" i="4"/>
  <c r="AA304" i="4"/>
  <c r="Z304" i="4"/>
  <c r="Y304" i="4"/>
  <c r="S377" i="4"/>
  <c r="AB377" i="4"/>
  <c r="AA377" i="4"/>
  <c r="Z377" i="4"/>
  <c r="V377" i="4"/>
  <c r="Y377" i="4"/>
  <c r="X377" i="4"/>
  <c r="AD377" i="4"/>
  <c r="W377" i="4"/>
  <c r="U377" i="4"/>
  <c r="T377" i="4"/>
  <c r="S490" i="4"/>
  <c r="X490" i="4"/>
  <c r="W490" i="4"/>
  <c r="U490" i="4"/>
  <c r="V490" i="4"/>
  <c r="AB490" i="4"/>
  <c r="T490" i="4"/>
  <c r="AD490" i="4"/>
  <c r="AA490" i="4"/>
  <c r="Z490" i="4"/>
  <c r="Y490" i="4"/>
  <c r="S421" i="4"/>
  <c r="U421" i="4"/>
  <c r="AD421" i="4"/>
  <c r="AB421" i="4"/>
  <c r="T421" i="4"/>
  <c r="AA421" i="4"/>
  <c r="Z421" i="4"/>
  <c r="Y421" i="4"/>
  <c r="W421" i="4"/>
  <c r="X421" i="4"/>
  <c r="V421" i="4"/>
  <c r="S328" i="4"/>
  <c r="W328" i="4"/>
  <c r="AB328" i="4"/>
  <c r="V328" i="4"/>
  <c r="T328" i="4"/>
  <c r="U328" i="4"/>
  <c r="AD328" i="4"/>
  <c r="AA328" i="4"/>
  <c r="Z328" i="4"/>
  <c r="Y328" i="4"/>
  <c r="X328" i="4"/>
  <c r="S401" i="4"/>
  <c r="AA401" i="4"/>
  <c r="U401" i="4"/>
  <c r="V401" i="4"/>
  <c r="T401" i="4"/>
  <c r="AB401" i="4"/>
  <c r="AD401" i="4"/>
  <c r="Z401" i="4"/>
  <c r="Y401" i="4"/>
  <c r="X401" i="4"/>
  <c r="W401" i="4"/>
  <c r="S514" i="4"/>
  <c r="W514" i="4"/>
  <c r="U514" i="4"/>
  <c r="V514" i="4"/>
  <c r="AB514" i="4"/>
  <c r="T514" i="4"/>
  <c r="AD514" i="4"/>
  <c r="AA514" i="4"/>
  <c r="Z514" i="4"/>
  <c r="Y514" i="4"/>
  <c r="X514" i="4"/>
  <c r="S613" i="4"/>
  <c r="Y613" i="4"/>
  <c r="AD613" i="4"/>
  <c r="X613" i="4"/>
  <c r="W613" i="4"/>
  <c r="V613" i="4"/>
  <c r="T613" i="4"/>
  <c r="U613" i="4"/>
  <c r="AB613" i="4"/>
  <c r="Z613" i="4"/>
  <c r="AA613" i="4"/>
  <c r="S105" i="4"/>
  <c r="AB105" i="4"/>
  <c r="U105" i="4"/>
  <c r="AA105" i="4"/>
  <c r="T105" i="4"/>
  <c r="AD105" i="4"/>
  <c r="Z105" i="4"/>
  <c r="Y105" i="4"/>
  <c r="X105" i="4"/>
  <c r="W105" i="4"/>
  <c r="V105" i="4"/>
  <c r="S218" i="4"/>
  <c r="X218" i="4"/>
  <c r="Z218" i="4"/>
  <c r="Y218" i="4"/>
  <c r="W218" i="4"/>
  <c r="AD218" i="4"/>
  <c r="V218" i="4"/>
  <c r="U218" i="4"/>
  <c r="AB218" i="4"/>
  <c r="T218" i="4"/>
  <c r="AA218" i="4"/>
  <c r="S53" i="4"/>
  <c r="AA53" i="4"/>
  <c r="V53" i="4"/>
  <c r="AB53" i="4"/>
  <c r="Z53" i="4"/>
  <c r="AD53" i="4"/>
  <c r="Y53" i="4"/>
  <c r="X53" i="4"/>
  <c r="W53" i="4"/>
  <c r="U53" i="4"/>
  <c r="T53" i="4"/>
  <c r="S732" i="4"/>
  <c r="Y732" i="4"/>
  <c r="AD732" i="4"/>
  <c r="X732" i="4"/>
  <c r="W732" i="4"/>
  <c r="V732" i="4"/>
  <c r="U732" i="4"/>
  <c r="AB732" i="4"/>
  <c r="AA732" i="4"/>
  <c r="T732" i="4"/>
  <c r="Z732" i="4"/>
  <c r="S65" i="4"/>
  <c r="AB65" i="4"/>
  <c r="T65" i="4"/>
  <c r="AD65" i="4"/>
  <c r="Z65" i="4"/>
  <c r="Y65" i="4"/>
  <c r="X65" i="4"/>
  <c r="W65" i="4"/>
  <c r="V65" i="4"/>
  <c r="U65" i="4"/>
  <c r="AA65" i="4"/>
  <c r="S178" i="4"/>
  <c r="AA178" i="4"/>
  <c r="Y178" i="4"/>
  <c r="AD178" i="4"/>
  <c r="W178" i="4"/>
  <c r="X178" i="4"/>
  <c r="V178" i="4"/>
  <c r="U178" i="4"/>
  <c r="AB178" i="4"/>
  <c r="T178" i="4"/>
  <c r="Z178" i="4"/>
  <c r="S690" i="4"/>
  <c r="V690" i="4"/>
  <c r="U690" i="4"/>
  <c r="AD690" i="4"/>
  <c r="AB690" i="4"/>
  <c r="T690" i="4"/>
  <c r="AA690" i="4"/>
  <c r="Z690" i="4"/>
  <c r="Y690" i="4"/>
  <c r="W690" i="4"/>
  <c r="X690" i="4"/>
  <c r="S510" i="4"/>
  <c r="T510" i="4"/>
  <c r="AD510" i="4"/>
  <c r="AA510" i="4"/>
  <c r="Z510" i="4"/>
  <c r="Y510" i="4"/>
  <c r="X510" i="4"/>
  <c r="W510" i="4"/>
  <c r="U510" i="4"/>
  <c r="V510" i="4"/>
  <c r="AB510" i="4"/>
  <c r="S573" i="4"/>
  <c r="W573" i="4"/>
  <c r="V573" i="4"/>
  <c r="U573" i="4"/>
  <c r="AB573" i="4"/>
  <c r="T573" i="4"/>
  <c r="AA573" i="4"/>
  <c r="Z573" i="4"/>
  <c r="Y573" i="4"/>
  <c r="X573" i="4"/>
  <c r="AD573" i="4"/>
  <c r="S651" i="4"/>
  <c r="AA651" i="4"/>
  <c r="Z651" i="4"/>
  <c r="Y651" i="4"/>
  <c r="X651" i="4"/>
  <c r="W651" i="4"/>
  <c r="U651" i="4"/>
  <c r="V651" i="4"/>
  <c r="AB651" i="4"/>
  <c r="T651" i="4"/>
  <c r="AD651" i="4"/>
  <c r="S316" i="4"/>
  <c r="AA316" i="4"/>
  <c r="Z316" i="4"/>
  <c r="Y316" i="4"/>
  <c r="X316" i="4"/>
  <c r="W316" i="4"/>
  <c r="AB316" i="4"/>
  <c r="V316" i="4"/>
  <c r="T316" i="4"/>
  <c r="U316" i="4"/>
  <c r="AD316" i="4"/>
  <c r="S67" i="4"/>
  <c r="U67" i="4"/>
  <c r="V67" i="4"/>
  <c r="AB67" i="4"/>
  <c r="T67" i="4"/>
  <c r="AA67" i="4"/>
  <c r="Z67" i="4"/>
  <c r="Y67" i="4"/>
  <c r="W67" i="4"/>
  <c r="AD67" i="4"/>
  <c r="X67" i="4"/>
  <c r="S469" i="4"/>
  <c r="T469" i="4"/>
  <c r="AA469" i="4"/>
  <c r="Z469" i="4"/>
  <c r="Y469" i="4"/>
  <c r="W469" i="4"/>
  <c r="X469" i="4"/>
  <c r="V469" i="4"/>
  <c r="U469" i="4"/>
  <c r="AD469" i="4"/>
  <c r="AB469" i="4"/>
  <c r="S484" i="4"/>
  <c r="U484" i="4"/>
  <c r="AB484" i="4"/>
  <c r="T484" i="4"/>
  <c r="AA484" i="4"/>
  <c r="Y484" i="4"/>
  <c r="Z484" i="4"/>
  <c r="X484" i="4"/>
  <c r="W484" i="4"/>
  <c r="AD484" i="4"/>
  <c r="V484" i="4"/>
  <c r="S1075" i="4"/>
  <c r="AA1075" i="4"/>
  <c r="Z1075" i="4"/>
  <c r="Y1075" i="4"/>
  <c r="X1075" i="4"/>
  <c r="V1075" i="4"/>
  <c r="W1075" i="4"/>
  <c r="U1075" i="4"/>
  <c r="AB1075" i="4"/>
  <c r="AD1075" i="4"/>
  <c r="T1075" i="4"/>
  <c r="S908" i="4"/>
  <c r="T908" i="4"/>
  <c r="AA908" i="4"/>
  <c r="Z908" i="4"/>
  <c r="Y908" i="4"/>
  <c r="W908" i="4"/>
  <c r="X908" i="4"/>
  <c r="V908" i="4"/>
  <c r="U908" i="4"/>
  <c r="AD908" i="4"/>
  <c r="AB908" i="4"/>
  <c r="S557" i="4"/>
  <c r="U557" i="4"/>
  <c r="AB557" i="4"/>
  <c r="T557" i="4"/>
  <c r="AA557" i="4"/>
  <c r="Z557" i="4"/>
  <c r="Y557" i="4"/>
  <c r="X557" i="4"/>
  <c r="AD557" i="4"/>
  <c r="W557" i="4"/>
  <c r="V557" i="4"/>
  <c r="S625" i="4"/>
  <c r="AB625" i="4"/>
  <c r="T625" i="4"/>
  <c r="AA625" i="4"/>
  <c r="Y625" i="4"/>
  <c r="Z625" i="4"/>
  <c r="X625" i="4"/>
  <c r="W625" i="4"/>
  <c r="AD625" i="4"/>
  <c r="V625" i="4"/>
  <c r="U625" i="4"/>
  <c r="S252" i="4"/>
  <c r="Y252" i="4"/>
  <c r="X252" i="4"/>
  <c r="W252" i="4"/>
  <c r="AB252" i="4"/>
  <c r="V252" i="4"/>
  <c r="T252" i="4"/>
  <c r="U252" i="4"/>
  <c r="AD252" i="4"/>
  <c r="AA252" i="4"/>
  <c r="Z252" i="4"/>
  <c r="S99" i="4"/>
  <c r="AA99" i="4"/>
  <c r="AB99" i="4"/>
  <c r="T99" i="4"/>
  <c r="Z99" i="4"/>
  <c r="Y99" i="4"/>
  <c r="X99" i="4"/>
  <c r="W99" i="4"/>
  <c r="AD99" i="4"/>
  <c r="V99" i="4"/>
  <c r="U99" i="4"/>
  <c r="S581" i="4"/>
  <c r="AB581" i="4"/>
  <c r="T581" i="4"/>
  <c r="AA581" i="4"/>
  <c r="Z581" i="4"/>
  <c r="Y581" i="4"/>
  <c r="X581" i="4"/>
  <c r="AD581" i="4"/>
  <c r="W581" i="4"/>
  <c r="V581" i="4"/>
  <c r="U581" i="4"/>
  <c r="S664" i="4"/>
  <c r="U664" i="4"/>
  <c r="AB664" i="4"/>
  <c r="AA664" i="4"/>
  <c r="T664" i="4"/>
  <c r="Z664" i="4"/>
  <c r="Y664" i="4"/>
  <c r="AD664" i="4"/>
  <c r="X664" i="4"/>
  <c r="W664" i="4"/>
  <c r="V664" i="4"/>
  <c r="S348" i="4"/>
  <c r="X348" i="4"/>
  <c r="W348" i="4"/>
  <c r="AB348" i="4"/>
  <c r="V348" i="4"/>
  <c r="T348" i="4"/>
  <c r="U348" i="4"/>
  <c r="AD348" i="4"/>
  <c r="AA348" i="4"/>
  <c r="Z348" i="4"/>
  <c r="Y348" i="4"/>
  <c r="S163" i="4"/>
  <c r="AA163" i="4"/>
  <c r="X163" i="4"/>
  <c r="W163" i="4"/>
  <c r="U163" i="4"/>
  <c r="V163" i="4"/>
  <c r="T163" i="4"/>
  <c r="Y163" i="4"/>
  <c r="AB163" i="4"/>
  <c r="Z163" i="4"/>
  <c r="AD163" i="4"/>
  <c r="S605" i="4"/>
  <c r="T605" i="4"/>
  <c r="X605" i="4"/>
  <c r="Z605" i="4"/>
  <c r="W605" i="4"/>
  <c r="V605" i="4"/>
  <c r="AD605" i="4"/>
  <c r="AA605" i="4"/>
  <c r="Y605" i="4"/>
  <c r="U605" i="4"/>
  <c r="AB605" i="4"/>
  <c r="S699" i="4"/>
  <c r="W699" i="4"/>
  <c r="U699" i="4"/>
  <c r="V699" i="4"/>
  <c r="AB699" i="4"/>
  <c r="T699" i="4"/>
  <c r="AD699" i="4"/>
  <c r="AA699" i="4"/>
  <c r="Z699" i="4"/>
  <c r="Y699" i="4"/>
  <c r="X699" i="4"/>
  <c r="S430" i="4"/>
  <c r="W430" i="4"/>
  <c r="U430" i="4"/>
  <c r="V430" i="4"/>
  <c r="AB430" i="4"/>
  <c r="T430" i="4"/>
  <c r="AD430" i="4"/>
  <c r="AA430" i="4"/>
  <c r="Z430" i="4"/>
  <c r="Y430" i="4"/>
  <c r="X430" i="4"/>
  <c r="S927" i="4"/>
  <c r="Y927" i="4"/>
  <c r="Z927" i="4"/>
  <c r="W927" i="4"/>
  <c r="AD927" i="4"/>
  <c r="V927" i="4"/>
  <c r="U927" i="4"/>
  <c r="AB927" i="4"/>
  <c r="T927" i="4"/>
  <c r="AA927" i="4"/>
  <c r="X927" i="4"/>
  <c r="S243" i="4"/>
  <c r="V243" i="4"/>
  <c r="X243" i="4"/>
  <c r="W243" i="4"/>
  <c r="U243" i="4"/>
  <c r="AD243" i="4"/>
  <c r="AB243" i="4"/>
  <c r="T243" i="4"/>
  <c r="AA243" i="4"/>
  <c r="Z243" i="4"/>
  <c r="Y243" i="4"/>
  <c r="S851" i="4"/>
  <c r="Y851" i="4"/>
  <c r="Z851" i="4"/>
  <c r="X851" i="4"/>
  <c r="W851" i="4"/>
  <c r="AD851" i="4"/>
  <c r="V851" i="4"/>
  <c r="U851" i="4"/>
  <c r="AB851" i="4"/>
  <c r="T851" i="4"/>
  <c r="AA851" i="4"/>
  <c r="S678" i="4"/>
  <c r="W678" i="4"/>
  <c r="X678" i="4"/>
  <c r="V678" i="4"/>
  <c r="U678" i="4"/>
  <c r="AD678" i="4"/>
  <c r="AB678" i="4"/>
  <c r="T678" i="4"/>
  <c r="AA678" i="4"/>
  <c r="Z678" i="4"/>
  <c r="Y678" i="4"/>
  <c r="S1024" i="4"/>
  <c r="AB1024" i="4"/>
  <c r="AA1024" i="4"/>
  <c r="Y1024" i="4"/>
  <c r="AD1024" i="4"/>
  <c r="X1024" i="4"/>
  <c r="V1024" i="4"/>
  <c r="U1024" i="4"/>
  <c r="T1024" i="4"/>
  <c r="W1024" i="4"/>
  <c r="Z1024" i="4"/>
  <c r="S27" i="4"/>
  <c r="V27" i="4"/>
  <c r="W27" i="4"/>
  <c r="AD27" i="4"/>
  <c r="U27" i="4"/>
  <c r="AB27" i="4"/>
  <c r="T27" i="4"/>
  <c r="AA27" i="4"/>
  <c r="Z27" i="4"/>
  <c r="X27" i="4"/>
  <c r="Y27" i="4"/>
  <c r="S939" i="4"/>
  <c r="X939" i="4"/>
  <c r="W939" i="4"/>
  <c r="AD939" i="4"/>
  <c r="V939" i="4"/>
  <c r="U939" i="4"/>
  <c r="AB939" i="4"/>
  <c r="T939" i="4"/>
  <c r="AA939" i="4"/>
  <c r="Y939" i="4"/>
  <c r="Z939" i="4"/>
  <c r="S772" i="4"/>
  <c r="V772" i="4"/>
  <c r="AA772" i="4"/>
  <c r="AD772" i="4"/>
  <c r="Y772" i="4"/>
  <c r="X772" i="4"/>
  <c r="W772" i="4"/>
  <c r="U772" i="4"/>
  <c r="AB772" i="4"/>
  <c r="Z772" i="4"/>
  <c r="T772" i="4"/>
  <c r="S196" i="4"/>
  <c r="U196" i="4"/>
  <c r="AD196" i="4"/>
  <c r="Z196" i="4"/>
  <c r="Y196" i="4"/>
  <c r="X196" i="4"/>
  <c r="W196" i="4"/>
  <c r="AB196" i="4"/>
  <c r="V196" i="4"/>
  <c r="T196" i="4"/>
  <c r="AA196" i="4"/>
  <c r="S911" i="4"/>
  <c r="W911" i="4"/>
  <c r="AD911" i="4"/>
  <c r="U911" i="4"/>
  <c r="AB911" i="4"/>
  <c r="T911" i="4"/>
  <c r="AA911" i="4"/>
  <c r="Y911" i="4"/>
  <c r="Z911" i="4"/>
  <c r="X911" i="4"/>
  <c r="V911" i="4"/>
  <c r="S980" i="4"/>
  <c r="V980" i="4"/>
  <c r="AD980" i="4"/>
  <c r="AB980" i="4"/>
  <c r="T980" i="4"/>
  <c r="AA980" i="4"/>
  <c r="Z980" i="4"/>
  <c r="Y980" i="4"/>
  <c r="X980" i="4"/>
  <c r="W980" i="4"/>
  <c r="U980" i="4"/>
  <c r="S704" i="4"/>
  <c r="Y704" i="4"/>
  <c r="AD704" i="4"/>
  <c r="W704" i="4"/>
  <c r="V704" i="4"/>
  <c r="U704" i="4"/>
  <c r="AB704" i="4"/>
  <c r="AA704" i="4"/>
  <c r="T704" i="4"/>
  <c r="Z704" i="4"/>
  <c r="X704" i="4"/>
  <c r="S465" i="4"/>
  <c r="AB465" i="4"/>
  <c r="AA465" i="4"/>
  <c r="Z465" i="4"/>
  <c r="Y465" i="4"/>
  <c r="W465" i="4"/>
  <c r="X465" i="4"/>
  <c r="V465" i="4"/>
  <c r="U465" i="4"/>
  <c r="AD465" i="4"/>
  <c r="T465" i="4"/>
  <c r="S1063" i="4"/>
  <c r="T1063" i="4"/>
  <c r="Z1063" i="4"/>
  <c r="Y1063" i="4"/>
  <c r="X1063" i="4"/>
  <c r="V1063" i="4"/>
  <c r="W1063" i="4"/>
  <c r="U1063" i="4"/>
  <c r="AB1063" i="4"/>
  <c r="AD1063" i="4"/>
  <c r="AA1063" i="4"/>
  <c r="S1163" i="4"/>
  <c r="T1163" i="4"/>
  <c r="Z1163" i="4"/>
  <c r="Y1163" i="4"/>
  <c r="X1163" i="4"/>
  <c r="V1163" i="4"/>
  <c r="W1163" i="4"/>
  <c r="U1163" i="4"/>
  <c r="AB1163" i="4"/>
  <c r="AD1163" i="4"/>
  <c r="AA1163" i="4"/>
  <c r="S946" i="4"/>
  <c r="X946" i="4"/>
  <c r="V946" i="4"/>
  <c r="U946" i="4"/>
  <c r="AB946" i="4"/>
  <c r="AA946" i="4"/>
  <c r="T946" i="4"/>
  <c r="Z946" i="4"/>
  <c r="Y946" i="4"/>
  <c r="AD946" i="4"/>
  <c r="W946" i="4"/>
  <c r="S504" i="4"/>
  <c r="U504" i="4"/>
  <c r="T504" i="4"/>
  <c r="AA504" i="4"/>
  <c r="Y504" i="4"/>
  <c r="Z504" i="4"/>
  <c r="X504" i="4"/>
  <c r="W504" i="4"/>
  <c r="AD504" i="4"/>
  <c r="V504" i="4"/>
  <c r="AB504" i="4"/>
  <c r="S1087" i="4"/>
  <c r="AA1087" i="4"/>
  <c r="Y1087" i="4"/>
  <c r="X1087" i="4"/>
  <c r="V1087" i="4"/>
  <c r="W1087" i="4"/>
  <c r="U1087" i="4"/>
  <c r="AB1087" i="4"/>
  <c r="AD1087" i="4"/>
  <c r="T1087" i="4"/>
  <c r="Z1087" i="4"/>
  <c r="S1187" i="4"/>
  <c r="AA1187" i="4"/>
  <c r="Y1187" i="4"/>
  <c r="X1187" i="4"/>
  <c r="V1187" i="4"/>
  <c r="W1187" i="4"/>
  <c r="U1187" i="4"/>
  <c r="AB1187" i="4"/>
  <c r="AD1187" i="4"/>
  <c r="T1187" i="4"/>
  <c r="Z1187" i="4"/>
  <c r="S981" i="4"/>
  <c r="AA981" i="4"/>
  <c r="Y981" i="4"/>
  <c r="X981" i="4"/>
  <c r="W981" i="4"/>
  <c r="V981" i="4"/>
  <c r="U981" i="4"/>
  <c r="AB981" i="4"/>
  <c r="AD981" i="4"/>
  <c r="T981" i="4"/>
  <c r="Z981" i="4"/>
  <c r="S436" i="4"/>
  <c r="AB436" i="4"/>
  <c r="AA436" i="4"/>
  <c r="Y436" i="4"/>
  <c r="Z436" i="4"/>
  <c r="X436" i="4"/>
  <c r="W436" i="4"/>
  <c r="AD436" i="4"/>
  <c r="V436" i="4"/>
  <c r="U436" i="4"/>
  <c r="T436" i="4"/>
  <c r="S1047" i="4"/>
  <c r="Z1047" i="4"/>
  <c r="Y1047" i="4"/>
  <c r="W1047" i="4"/>
  <c r="U1047" i="4"/>
  <c r="V1047" i="4"/>
  <c r="T1047" i="4"/>
  <c r="AD1047" i="4"/>
  <c r="AB1047" i="4"/>
  <c r="AA1047" i="4"/>
  <c r="X1047" i="4"/>
  <c r="S1147" i="4"/>
  <c r="Z1147" i="4"/>
  <c r="X1147" i="4"/>
  <c r="V1147" i="4"/>
  <c r="W1147" i="4"/>
  <c r="U1147" i="4"/>
  <c r="AB1147" i="4"/>
  <c r="AD1147" i="4"/>
  <c r="T1147" i="4"/>
  <c r="AA1147" i="4"/>
  <c r="Y1147" i="4"/>
  <c r="S921" i="4"/>
  <c r="Y921" i="4"/>
  <c r="W921" i="4"/>
  <c r="U921" i="4"/>
  <c r="V921" i="4"/>
  <c r="AB921" i="4"/>
  <c r="T921" i="4"/>
  <c r="AD921" i="4"/>
  <c r="AA921" i="4"/>
  <c r="Z921" i="4"/>
  <c r="X921" i="4"/>
  <c r="S580" i="4"/>
  <c r="V580" i="4"/>
  <c r="Y580" i="4"/>
  <c r="T580" i="4"/>
  <c r="U580" i="4"/>
  <c r="AA580" i="4"/>
  <c r="AD580" i="4"/>
  <c r="Z580" i="4"/>
  <c r="X580" i="4"/>
  <c r="W580" i="4"/>
  <c r="AB580" i="4"/>
  <c r="S404" i="4"/>
  <c r="Y404" i="4"/>
  <c r="W404" i="4"/>
  <c r="X404" i="4"/>
  <c r="V404" i="4"/>
  <c r="T404" i="4"/>
  <c r="AD404" i="4"/>
  <c r="AB404" i="4"/>
  <c r="AA404" i="4"/>
  <c r="Z404" i="4"/>
  <c r="U404" i="4"/>
  <c r="S1235" i="4"/>
  <c r="Y1235" i="4"/>
  <c r="V1235" i="4"/>
  <c r="W1235" i="4"/>
  <c r="U1235" i="4"/>
  <c r="AB1235" i="4"/>
  <c r="AD1235" i="4"/>
  <c r="T1235" i="4"/>
  <c r="AA1235" i="4"/>
  <c r="Z1235" i="4"/>
  <c r="X1235" i="4"/>
  <c r="S1045" i="4"/>
  <c r="W1045" i="4"/>
  <c r="V1045" i="4"/>
  <c r="Y1045" i="4"/>
  <c r="T1045" i="4"/>
  <c r="AB1045" i="4"/>
  <c r="AD1045" i="4"/>
  <c r="AA1045" i="4"/>
  <c r="Z1045" i="4"/>
  <c r="X1045" i="4"/>
  <c r="U1045" i="4"/>
  <c r="S711" i="4"/>
  <c r="W711" i="4"/>
  <c r="AB711" i="4"/>
  <c r="T711" i="4"/>
  <c r="AD711" i="4"/>
  <c r="AA711" i="4"/>
  <c r="Z711" i="4"/>
  <c r="Y711" i="4"/>
  <c r="X711" i="4"/>
  <c r="U711" i="4"/>
  <c r="V711" i="4"/>
  <c r="S646" i="4"/>
  <c r="Y646" i="4"/>
  <c r="V646" i="4"/>
  <c r="U646" i="4"/>
  <c r="AD646" i="4"/>
  <c r="AB646" i="4"/>
  <c r="T646" i="4"/>
  <c r="AA646" i="4"/>
  <c r="Z646" i="4"/>
  <c r="W646" i="4"/>
  <c r="X646" i="4"/>
  <c r="S1323" i="4"/>
  <c r="AA1323" i="4"/>
  <c r="X1323" i="4"/>
  <c r="W1323" i="4"/>
  <c r="AD1323" i="4"/>
  <c r="V1323" i="4"/>
  <c r="U1323" i="4"/>
  <c r="AB1323" i="4"/>
  <c r="T1323" i="4"/>
  <c r="Y1323" i="4"/>
  <c r="Z1323" i="4"/>
  <c r="S100" i="4"/>
  <c r="V100" i="4"/>
  <c r="T100" i="4"/>
  <c r="AA100" i="4"/>
  <c r="Z100" i="4"/>
  <c r="Y100" i="4"/>
  <c r="X100" i="4"/>
  <c r="U100" i="4"/>
  <c r="W100" i="4"/>
  <c r="AB100" i="4"/>
  <c r="AD100" i="4"/>
  <c r="S887" i="4"/>
  <c r="X887" i="4"/>
  <c r="V887" i="4"/>
  <c r="U887" i="4"/>
  <c r="AB887" i="4"/>
  <c r="T887" i="4"/>
  <c r="AA887" i="4"/>
  <c r="Y887" i="4"/>
  <c r="Z887" i="4"/>
  <c r="W887" i="4"/>
  <c r="AD887" i="4"/>
  <c r="S945" i="4"/>
  <c r="AB945" i="4"/>
  <c r="AA945" i="4"/>
  <c r="Z945" i="4"/>
  <c r="Y945" i="4"/>
  <c r="X945" i="4"/>
  <c r="W945" i="4"/>
  <c r="U945" i="4"/>
  <c r="V945" i="4"/>
  <c r="T945" i="4"/>
  <c r="AD945" i="4"/>
  <c r="S648" i="4"/>
  <c r="Z648" i="4"/>
  <c r="X648" i="4"/>
  <c r="W648" i="4"/>
  <c r="V648" i="4"/>
  <c r="U648" i="4"/>
  <c r="AB648" i="4"/>
  <c r="AA648" i="4"/>
  <c r="T648" i="4"/>
  <c r="Y648" i="4"/>
  <c r="AD648" i="4"/>
  <c r="S675" i="4"/>
  <c r="T675" i="4"/>
  <c r="AD675" i="4"/>
  <c r="AA675" i="4"/>
  <c r="Z675" i="4"/>
  <c r="Y675" i="4"/>
  <c r="X675" i="4"/>
  <c r="W675" i="4"/>
  <c r="U675" i="4"/>
  <c r="V675" i="4"/>
  <c r="AB675" i="4"/>
  <c r="S1335" i="4"/>
  <c r="W1335" i="4"/>
  <c r="AD1335" i="4"/>
  <c r="V1335" i="4"/>
  <c r="U1335" i="4"/>
  <c r="AB1335" i="4"/>
  <c r="T1335" i="4"/>
  <c r="AA1335" i="4"/>
  <c r="Y1335" i="4"/>
  <c r="Z1335" i="4"/>
  <c r="X1335" i="4"/>
  <c r="S1250" i="4"/>
  <c r="V1250" i="4"/>
  <c r="AD1250" i="4"/>
  <c r="U1250" i="4"/>
  <c r="AB1250" i="4"/>
  <c r="T1250" i="4"/>
  <c r="AA1250" i="4"/>
  <c r="Z1250" i="4"/>
  <c r="X1250" i="4"/>
  <c r="Y1250" i="4"/>
  <c r="W1250" i="4"/>
  <c r="S204" i="4"/>
  <c r="U204" i="4"/>
  <c r="AD204" i="4"/>
  <c r="AA204" i="4"/>
  <c r="Z204" i="4"/>
  <c r="Y204" i="4"/>
  <c r="X204" i="4"/>
  <c r="W204" i="4"/>
  <c r="AB204" i="4"/>
  <c r="V204" i="4"/>
  <c r="T204" i="4"/>
  <c r="S572" i="4"/>
  <c r="Z572" i="4"/>
  <c r="X572" i="4"/>
  <c r="W572" i="4"/>
  <c r="V572" i="4"/>
  <c r="AB572" i="4"/>
  <c r="Y572" i="4"/>
  <c r="T572" i="4"/>
  <c r="U572" i="4"/>
  <c r="AA572" i="4"/>
  <c r="AD572" i="4"/>
  <c r="S1295" i="4"/>
  <c r="U1295" i="4"/>
  <c r="T1295" i="4"/>
  <c r="AB1295" i="4"/>
  <c r="AA1295" i="4"/>
  <c r="Z1295" i="4"/>
  <c r="X1295" i="4"/>
  <c r="Y1295" i="4"/>
  <c r="W1295" i="4"/>
  <c r="V1295" i="4"/>
  <c r="AD1295" i="4"/>
  <c r="S1186" i="4"/>
  <c r="U1186" i="4"/>
  <c r="AB1186" i="4"/>
  <c r="T1186" i="4"/>
  <c r="AA1186" i="4"/>
  <c r="Z1186" i="4"/>
  <c r="X1186" i="4"/>
  <c r="Y1186" i="4"/>
  <c r="W1186" i="4"/>
  <c r="V1186" i="4"/>
  <c r="AD1186" i="4"/>
  <c r="S1756" i="4"/>
  <c r="T1756" i="4"/>
  <c r="AA1756" i="4"/>
  <c r="Z1756" i="4"/>
  <c r="Y1756" i="4"/>
  <c r="X1756" i="4"/>
  <c r="V1756" i="4"/>
  <c r="W1756" i="4"/>
  <c r="U1756" i="4"/>
  <c r="AB1756" i="4"/>
  <c r="AD1756" i="4"/>
  <c r="S760" i="4"/>
  <c r="X760" i="4"/>
  <c r="W760" i="4"/>
  <c r="U760" i="4"/>
  <c r="AB760" i="4"/>
  <c r="V760" i="4"/>
  <c r="T760" i="4"/>
  <c r="AA760" i="4"/>
  <c r="Z760" i="4"/>
  <c r="AD760" i="4"/>
  <c r="Y760" i="4"/>
  <c r="S44" i="4"/>
  <c r="AA44" i="4"/>
  <c r="Z44" i="4"/>
  <c r="Y44" i="4"/>
  <c r="U44" i="4"/>
  <c r="V44" i="4"/>
  <c r="X44" i="4"/>
  <c r="W44" i="4"/>
  <c r="T44" i="4"/>
  <c r="AD44" i="4"/>
  <c r="AB44" i="4"/>
  <c r="S1316" i="4"/>
  <c r="V1316" i="4"/>
  <c r="U1316" i="4"/>
  <c r="T1316" i="4"/>
  <c r="X1316" i="4"/>
  <c r="AB1316" i="4"/>
  <c r="W1316" i="4"/>
  <c r="AA1316" i="4"/>
  <c r="Z1316" i="4"/>
  <c r="AD1316" i="4"/>
  <c r="Y1316" i="4"/>
  <c r="S560" i="4"/>
  <c r="X560" i="4"/>
  <c r="W560" i="4"/>
  <c r="V560" i="4"/>
  <c r="AB560" i="4"/>
  <c r="AA560" i="4"/>
  <c r="T560" i="4"/>
  <c r="Z560" i="4"/>
  <c r="Y560" i="4"/>
  <c r="AD560" i="4"/>
  <c r="U560" i="4"/>
  <c r="S901" i="4"/>
  <c r="Y901" i="4"/>
  <c r="X901" i="4"/>
  <c r="W901" i="4"/>
  <c r="U901" i="4"/>
  <c r="V901" i="4"/>
  <c r="AB901" i="4"/>
  <c r="T901" i="4"/>
  <c r="AD901" i="4"/>
  <c r="AA901" i="4"/>
  <c r="Z901" i="4"/>
  <c r="S520" i="4"/>
  <c r="U520" i="4"/>
  <c r="AB520" i="4"/>
  <c r="T520" i="4"/>
  <c r="AA520" i="4"/>
  <c r="Z520" i="4"/>
  <c r="Y520" i="4"/>
  <c r="X520" i="4"/>
  <c r="AD520" i="4"/>
  <c r="W520" i="4"/>
  <c r="V520" i="4"/>
  <c r="S1420" i="4"/>
  <c r="AA1420" i="4"/>
  <c r="Z1420" i="4"/>
  <c r="Y1420" i="4"/>
  <c r="W1420" i="4"/>
  <c r="X1420" i="4"/>
  <c r="V1420" i="4"/>
  <c r="U1420" i="4"/>
  <c r="AD1420" i="4"/>
  <c r="AB1420" i="4"/>
  <c r="T1420" i="4"/>
  <c r="S838" i="4"/>
  <c r="U838" i="4"/>
  <c r="T838" i="4"/>
  <c r="AB838" i="4"/>
  <c r="AA838" i="4"/>
  <c r="W838" i="4"/>
  <c r="Z838" i="4"/>
  <c r="Y838" i="4"/>
  <c r="AD838" i="4"/>
  <c r="X838" i="4"/>
  <c r="V838" i="4"/>
  <c r="S1111" i="4"/>
  <c r="Y1111" i="4"/>
  <c r="X1111" i="4"/>
  <c r="V1111" i="4"/>
  <c r="W1111" i="4"/>
  <c r="U1111" i="4"/>
  <c r="AB1111" i="4"/>
  <c r="AD1111" i="4"/>
  <c r="T1111" i="4"/>
  <c r="AA1111" i="4"/>
  <c r="Z1111" i="4"/>
  <c r="S794" i="4"/>
  <c r="U794" i="4"/>
  <c r="W794" i="4"/>
  <c r="T794" i="4"/>
  <c r="AA794" i="4"/>
  <c r="AB794" i="4"/>
  <c r="Z794" i="4"/>
  <c r="AD794" i="4"/>
  <c r="Y794" i="4"/>
  <c r="X794" i="4"/>
  <c r="V794" i="4"/>
  <c r="S1572" i="4"/>
  <c r="Y1572" i="4"/>
  <c r="W1572" i="4"/>
  <c r="X1572" i="4"/>
  <c r="AA1572" i="4"/>
  <c r="V1572" i="4"/>
  <c r="U1572" i="4"/>
  <c r="AD1572" i="4"/>
  <c r="T1572" i="4"/>
  <c r="AB1572" i="4"/>
  <c r="Z1572" i="4"/>
  <c r="S1244" i="4"/>
  <c r="V1244" i="4"/>
  <c r="AB1244" i="4"/>
  <c r="U1244" i="4"/>
  <c r="T1244" i="4"/>
  <c r="AA1244" i="4"/>
  <c r="AD1244" i="4"/>
  <c r="Z1244" i="4"/>
  <c r="Y1244" i="4"/>
  <c r="X1244" i="4"/>
  <c r="W1244" i="4"/>
  <c r="S1199" i="4"/>
  <c r="X1199" i="4"/>
  <c r="V1199" i="4"/>
  <c r="W1199" i="4"/>
  <c r="U1199" i="4"/>
  <c r="AB1199" i="4"/>
  <c r="AD1199" i="4"/>
  <c r="T1199" i="4"/>
  <c r="AA1199" i="4"/>
  <c r="Z1199" i="4"/>
  <c r="Y1199" i="4"/>
  <c r="S1009" i="4"/>
  <c r="U1009" i="4"/>
  <c r="AB1009" i="4"/>
  <c r="Y1009" i="4"/>
  <c r="AA1009" i="4"/>
  <c r="Z1009" i="4"/>
  <c r="AD1009" i="4"/>
  <c r="X1009" i="4"/>
  <c r="W1009" i="4"/>
  <c r="V1009" i="4"/>
  <c r="T1009" i="4"/>
  <c r="S1660" i="4"/>
  <c r="X1660" i="4"/>
  <c r="V1660" i="4"/>
  <c r="W1660" i="4"/>
  <c r="U1660" i="4"/>
  <c r="AB1660" i="4"/>
  <c r="AD1660" i="4"/>
  <c r="T1660" i="4"/>
  <c r="AA1660" i="4"/>
  <c r="Z1660" i="4"/>
  <c r="Y1660" i="4"/>
  <c r="S709" i="4"/>
  <c r="Y709" i="4"/>
  <c r="Z709" i="4"/>
  <c r="X709" i="4"/>
  <c r="W709" i="4"/>
  <c r="AD709" i="4"/>
  <c r="V709" i="4"/>
  <c r="U709" i="4"/>
  <c r="AB709" i="4"/>
  <c r="T709" i="4"/>
  <c r="AA709" i="4"/>
  <c r="S1351" i="4"/>
  <c r="Y1351" i="4"/>
  <c r="Z1351" i="4"/>
  <c r="X1351" i="4"/>
  <c r="W1351" i="4"/>
  <c r="AD1351" i="4"/>
  <c r="V1351" i="4"/>
  <c r="U1351" i="4"/>
  <c r="AB1351" i="4"/>
  <c r="T1351" i="4"/>
  <c r="AA1351" i="4"/>
  <c r="S1273" i="4"/>
  <c r="AA1273" i="4"/>
  <c r="T1273" i="4"/>
  <c r="Y1273" i="4"/>
  <c r="Z1273" i="4"/>
  <c r="AD1273" i="4"/>
  <c r="X1273" i="4"/>
  <c r="W1273" i="4"/>
  <c r="V1273" i="4"/>
  <c r="U1273" i="4"/>
  <c r="AB1273" i="4"/>
  <c r="S427" i="4"/>
  <c r="AA427" i="4"/>
  <c r="T427" i="4"/>
  <c r="Z427" i="4"/>
  <c r="Y427" i="4"/>
  <c r="AD427" i="4"/>
  <c r="X427" i="4"/>
  <c r="W427" i="4"/>
  <c r="V427" i="4"/>
  <c r="U427" i="4"/>
  <c r="AB427" i="4"/>
  <c r="S952" i="4"/>
  <c r="V952" i="4"/>
  <c r="U952" i="4"/>
  <c r="AD952" i="4"/>
  <c r="AB952" i="4"/>
  <c r="T952" i="4"/>
  <c r="AA952" i="4"/>
  <c r="Z952" i="4"/>
  <c r="Y952" i="4"/>
  <c r="W952" i="4"/>
  <c r="X952" i="4"/>
  <c r="S172" i="4"/>
  <c r="W172" i="4"/>
  <c r="U172" i="4"/>
  <c r="AD172" i="4"/>
  <c r="AA172" i="4"/>
  <c r="AB172" i="4"/>
  <c r="T172" i="4"/>
  <c r="Z172" i="4"/>
  <c r="Y172" i="4"/>
  <c r="V172" i="4"/>
  <c r="X172" i="4"/>
  <c r="S1452" i="4"/>
  <c r="V1452" i="4"/>
  <c r="U1452" i="4"/>
  <c r="AD1452" i="4"/>
  <c r="AB1452" i="4"/>
  <c r="T1452" i="4"/>
  <c r="AA1452" i="4"/>
  <c r="Z1452" i="4"/>
  <c r="Y1452" i="4"/>
  <c r="W1452" i="4"/>
  <c r="X1452" i="4"/>
  <c r="S918" i="4"/>
  <c r="Z918" i="4"/>
  <c r="Y918" i="4"/>
  <c r="AD918" i="4"/>
  <c r="X918" i="4"/>
  <c r="W918" i="4"/>
  <c r="V918" i="4"/>
  <c r="U918" i="4"/>
  <c r="AB918" i="4"/>
  <c r="AA918" i="4"/>
  <c r="T918" i="4"/>
  <c r="S433" i="4"/>
  <c r="U433" i="4"/>
  <c r="AD433" i="4"/>
  <c r="AB433" i="4"/>
  <c r="T433" i="4"/>
  <c r="AA433" i="4"/>
  <c r="Z433" i="4"/>
  <c r="Y433" i="4"/>
  <c r="W433" i="4"/>
  <c r="X433" i="4"/>
  <c r="V433" i="4"/>
  <c r="S1342" i="4"/>
  <c r="Y1342" i="4"/>
  <c r="AD1342" i="4"/>
  <c r="X1342" i="4"/>
  <c r="W1342" i="4"/>
  <c r="V1342" i="4"/>
  <c r="U1342" i="4"/>
  <c r="AB1342" i="4"/>
  <c r="AA1342" i="4"/>
  <c r="T1342" i="4"/>
  <c r="Z1342" i="4"/>
  <c r="S866" i="4"/>
  <c r="Y866" i="4"/>
  <c r="AD866" i="4"/>
  <c r="X866" i="4"/>
  <c r="W866" i="4"/>
  <c r="V866" i="4"/>
  <c r="U866" i="4"/>
  <c r="AB866" i="4"/>
  <c r="AA866" i="4"/>
  <c r="T866" i="4"/>
  <c r="Z866" i="4"/>
  <c r="S1010" i="4"/>
  <c r="Y1010" i="4"/>
  <c r="U1010" i="4"/>
  <c r="AA1010" i="4"/>
  <c r="AB1010" i="4"/>
  <c r="Z1010" i="4"/>
  <c r="AD1010" i="4"/>
  <c r="W1010" i="4"/>
  <c r="T1010" i="4"/>
  <c r="X1010" i="4"/>
  <c r="V1010" i="4"/>
  <c r="S534" i="4"/>
  <c r="AB534" i="4"/>
  <c r="T534" i="4"/>
  <c r="AA534" i="4"/>
  <c r="Z534" i="4"/>
  <c r="Y534" i="4"/>
  <c r="W534" i="4"/>
  <c r="X534" i="4"/>
  <c r="V534" i="4"/>
  <c r="U534" i="4"/>
  <c r="AD534" i="4"/>
  <c r="S1374" i="4"/>
  <c r="X1374" i="4"/>
  <c r="W1374" i="4"/>
  <c r="V1374" i="4"/>
  <c r="U1374" i="4"/>
  <c r="AB1374" i="4"/>
  <c r="AA1374" i="4"/>
  <c r="T1374" i="4"/>
  <c r="Z1374" i="4"/>
  <c r="Y1374" i="4"/>
  <c r="AD1374" i="4"/>
  <c r="S965" i="4"/>
  <c r="T965" i="4"/>
  <c r="AA965" i="4"/>
  <c r="Z965" i="4"/>
  <c r="Y965" i="4"/>
  <c r="X965" i="4"/>
  <c r="W965" i="4"/>
  <c r="V965" i="4"/>
  <c r="U965" i="4"/>
  <c r="AB965" i="4"/>
  <c r="AD965" i="4"/>
  <c r="S1274" i="4"/>
  <c r="U1274" i="4"/>
  <c r="AB1274" i="4"/>
  <c r="T1274" i="4"/>
  <c r="AA1274" i="4"/>
  <c r="Y1274" i="4"/>
  <c r="Z1274" i="4"/>
  <c r="W1274" i="4"/>
  <c r="X1274" i="4"/>
  <c r="AD1274" i="4"/>
  <c r="V1274" i="4"/>
  <c r="S673" i="4"/>
  <c r="U673" i="4"/>
  <c r="AB673" i="4"/>
  <c r="T673" i="4"/>
  <c r="AA673" i="4"/>
  <c r="Y673" i="4"/>
  <c r="Z673" i="4"/>
  <c r="X673" i="4"/>
  <c r="W673" i="4"/>
  <c r="AD673" i="4"/>
  <c r="V673" i="4"/>
  <c r="S1528" i="4"/>
  <c r="T1528" i="4"/>
  <c r="AA1528" i="4"/>
  <c r="Z1528" i="4"/>
  <c r="Y1528" i="4"/>
  <c r="W1528" i="4"/>
  <c r="X1528" i="4"/>
  <c r="V1528" i="4"/>
  <c r="U1528" i="4"/>
  <c r="AD1528" i="4"/>
  <c r="AB1528" i="4"/>
  <c r="S1366" i="4"/>
  <c r="W1366" i="4"/>
  <c r="V1366" i="4"/>
  <c r="U1366" i="4"/>
  <c r="AB1366" i="4"/>
  <c r="AA1366" i="4"/>
  <c r="T1366" i="4"/>
  <c r="Z1366" i="4"/>
  <c r="Y1366" i="4"/>
  <c r="AD1366" i="4"/>
  <c r="X1366" i="4"/>
  <c r="S1306" i="4"/>
  <c r="W1306" i="4"/>
  <c r="AB1306" i="4"/>
  <c r="T1306" i="4"/>
  <c r="V1306" i="4"/>
  <c r="AA1306" i="4"/>
  <c r="U1306" i="4"/>
  <c r="Z1306" i="4"/>
  <c r="AD1306" i="4"/>
  <c r="Y1306" i="4"/>
  <c r="X1306" i="4"/>
  <c r="S744" i="4"/>
  <c r="V744" i="4"/>
  <c r="U744" i="4"/>
  <c r="AB744" i="4"/>
  <c r="AA744" i="4"/>
  <c r="T744" i="4"/>
  <c r="Z744" i="4"/>
  <c r="Y744" i="4"/>
  <c r="AD744" i="4"/>
  <c r="X744" i="4"/>
  <c r="W744" i="4"/>
  <c r="S1552" i="4"/>
  <c r="AA1552" i="4"/>
  <c r="Z1552" i="4"/>
  <c r="Y1552" i="4"/>
  <c r="W1552" i="4"/>
  <c r="X1552" i="4"/>
  <c r="V1552" i="4"/>
  <c r="U1552" i="4"/>
  <c r="AD1552" i="4"/>
  <c r="AB1552" i="4"/>
  <c r="T1552" i="4"/>
  <c r="S1409" i="4"/>
  <c r="Y1409" i="4"/>
  <c r="X1409" i="4"/>
  <c r="W1409" i="4"/>
  <c r="U1409" i="4"/>
  <c r="V1409" i="4"/>
  <c r="AB1409" i="4"/>
  <c r="T1409" i="4"/>
  <c r="AD1409" i="4"/>
  <c r="AA1409" i="4"/>
  <c r="Z1409" i="4"/>
  <c r="S1413" i="4"/>
  <c r="X1413" i="4"/>
  <c r="W1413" i="4"/>
  <c r="U1413" i="4"/>
  <c r="V1413" i="4"/>
  <c r="AB1413" i="4"/>
  <c r="T1413" i="4"/>
  <c r="AD1413" i="4"/>
  <c r="AA1413" i="4"/>
  <c r="Z1413" i="4"/>
  <c r="Y1413" i="4"/>
  <c r="S966" i="4"/>
  <c r="V966" i="4"/>
  <c r="AB966" i="4"/>
  <c r="U966" i="4"/>
  <c r="T966" i="4"/>
  <c r="AA966" i="4"/>
  <c r="Z966" i="4"/>
  <c r="AD966" i="4"/>
  <c r="Y966" i="4"/>
  <c r="X966" i="4"/>
  <c r="W966" i="4"/>
  <c r="S1640" i="4"/>
  <c r="Y1640" i="4"/>
  <c r="X1640" i="4"/>
  <c r="V1640" i="4"/>
  <c r="W1640" i="4"/>
  <c r="U1640" i="4"/>
  <c r="AB1640" i="4"/>
  <c r="AD1640" i="4"/>
  <c r="T1640" i="4"/>
  <c r="AA1640" i="4"/>
  <c r="Z1640" i="4"/>
  <c r="S1550" i="4"/>
  <c r="U1550" i="4"/>
  <c r="AB1550" i="4"/>
  <c r="AA1550" i="4"/>
  <c r="T1550" i="4"/>
  <c r="Z1550" i="4"/>
  <c r="Y1550" i="4"/>
  <c r="AD1550" i="4"/>
  <c r="X1550" i="4"/>
  <c r="W1550" i="4"/>
  <c r="V1550" i="4"/>
  <c r="S1501" i="4"/>
  <c r="W1501" i="4"/>
  <c r="U1501" i="4"/>
  <c r="V1501" i="4"/>
  <c r="AB1501" i="4"/>
  <c r="T1501" i="4"/>
  <c r="AD1501" i="4"/>
  <c r="AA1501" i="4"/>
  <c r="Z1501" i="4"/>
  <c r="Y1501" i="4"/>
  <c r="X1501" i="4"/>
  <c r="S1142" i="4"/>
  <c r="Z1142" i="4"/>
  <c r="X1142" i="4"/>
  <c r="Y1142" i="4"/>
  <c r="W1142" i="4"/>
  <c r="V1142" i="4"/>
  <c r="AD1142" i="4"/>
  <c r="U1142" i="4"/>
  <c r="AB1142" i="4"/>
  <c r="T1142" i="4"/>
  <c r="AA1142" i="4"/>
  <c r="S1728" i="4"/>
  <c r="X1728" i="4"/>
  <c r="V1728" i="4"/>
  <c r="W1728" i="4"/>
  <c r="U1728" i="4"/>
  <c r="AB1728" i="4"/>
  <c r="AD1728" i="4"/>
  <c r="T1728" i="4"/>
  <c r="AA1728" i="4"/>
  <c r="Z1728" i="4"/>
  <c r="Y1728" i="4"/>
  <c r="S1678" i="4"/>
  <c r="T1678" i="4"/>
  <c r="Z1678" i="4"/>
  <c r="AA1678" i="4"/>
  <c r="Y1678" i="4"/>
  <c r="X1678" i="4"/>
  <c r="AD1678" i="4"/>
  <c r="W1678" i="4"/>
  <c r="V1678" i="4"/>
  <c r="U1678" i="4"/>
  <c r="AB1678" i="4"/>
  <c r="S1589" i="4"/>
  <c r="X1589" i="4"/>
  <c r="Y1589" i="4"/>
  <c r="W1589" i="4"/>
  <c r="V1589" i="4"/>
  <c r="AD1589" i="4"/>
  <c r="T1589" i="4"/>
  <c r="AB1589" i="4"/>
  <c r="AA1589" i="4"/>
  <c r="Z1589" i="4"/>
  <c r="U1589" i="4"/>
  <c r="S1278" i="4"/>
  <c r="Y1278" i="4"/>
  <c r="Z1278" i="4"/>
  <c r="W1278" i="4"/>
  <c r="U1278" i="4"/>
  <c r="AD1278" i="4"/>
  <c r="X1278" i="4"/>
  <c r="V1278" i="4"/>
  <c r="AB1278" i="4"/>
  <c r="T1278" i="4"/>
  <c r="AA1278" i="4"/>
  <c r="S654" i="4"/>
  <c r="W654" i="4"/>
  <c r="X654" i="4"/>
  <c r="V654" i="4"/>
  <c r="U654" i="4"/>
  <c r="AD654" i="4"/>
  <c r="AB654" i="4"/>
  <c r="T654" i="4"/>
  <c r="AA654" i="4"/>
  <c r="Z654" i="4"/>
  <c r="Y654" i="4"/>
  <c r="S1046" i="4"/>
  <c r="U1046" i="4"/>
  <c r="AB1046" i="4"/>
  <c r="Z1046" i="4"/>
  <c r="Y1046" i="4"/>
  <c r="AA1046" i="4"/>
  <c r="V1046" i="4"/>
  <c r="W1046" i="4"/>
  <c r="T1046" i="4"/>
  <c r="X1046" i="4"/>
  <c r="AD1046" i="4"/>
  <c r="S372" i="4"/>
  <c r="V372" i="4"/>
  <c r="T372" i="4"/>
  <c r="AD372" i="4"/>
  <c r="AB372" i="4"/>
  <c r="AA372" i="4"/>
  <c r="Z372" i="4"/>
  <c r="Y372" i="4"/>
  <c r="U372" i="4"/>
  <c r="W372" i="4"/>
  <c r="X372" i="4"/>
  <c r="S1392" i="4"/>
  <c r="V1392" i="4"/>
  <c r="U1392" i="4"/>
  <c r="AD1392" i="4"/>
  <c r="AB1392" i="4"/>
  <c r="T1392" i="4"/>
  <c r="AA1392" i="4"/>
  <c r="Z1392" i="4"/>
  <c r="Y1392" i="4"/>
  <c r="W1392" i="4"/>
  <c r="X1392" i="4"/>
  <c r="S1020" i="4"/>
  <c r="Y1020" i="4"/>
  <c r="X1020" i="4"/>
  <c r="AD1020" i="4"/>
  <c r="V1020" i="4"/>
  <c r="U1020" i="4"/>
  <c r="T1020" i="4"/>
  <c r="AB1020" i="4"/>
  <c r="W1020" i="4"/>
  <c r="Z1020" i="4"/>
  <c r="AA1020" i="4"/>
  <c r="S1859" i="4"/>
  <c r="V1859" i="4"/>
  <c r="AD1859" i="4"/>
  <c r="U1859" i="4"/>
  <c r="AA1859" i="4"/>
  <c r="Z1859" i="4"/>
  <c r="X1859" i="4"/>
  <c r="AB1859" i="4"/>
  <c r="Y1859" i="4"/>
  <c r="T1859" i="4"/>
  <c r="W1859" i="4"/>
  <c r="S1765" i="4"/>
  <c r="AA1765" i="4"/>
  <c r="AD1765" i="4"/>
  <c r="Z1765" i="4"/>
  <c r="Y1765" i="4"/>
  <c r="X1765" i="4"/>
  <c r="W1765" i="4"/>
  <c r="V1765" i="4"/>
  <c r="AB1765" i="4"/>
  <c r="U1765" i="4"/>
  <c r="T1765" i="4"/>
  <c r="S1649" i="4"/>
  <c r="AA1649" i="4"/>
  <c r="AD1649" i="4"/>
  <c r="Z1649" i="4"/>
  <c r="Y1649" i="4"/>
  <c r="X1649" i="4"/>
  <c r="W1649" i="4"/>
  <c r="V1649" i="4"/>
  <c r="AB1649" i="4"/>
  <c r="U1649" i="4"/>
  <c r="T1649" i="4"/>
  <c r="S2197" i="4"/>
  <c r="U2197" i="4"/>
  <c r="AD2197" i="4"/>
  <c r="AB2197" i="4"/>
  <c r="T2197" i="4"/>
  <c r="AA2197" i="4"/>
  <c r="Z2197" i="4"/>
  <c r="Y2197" i="4"/>
  <c r="W2197" i="4"/>
  <c r="X2197" i="4"/>
  <c r="V2197" i="4"/>
  <c r="S936" i="4"/>
  <c r="AB936" i="4"/>
  <c r="T936" i="4"/>
  <c r="AA936" i="4"/>
  <c r="Z936" i="4"/>
  <c r="Y936" i="4"/>
  <c r="W936" i="4"/>
  <c r="X936" i="4"/>
  <c r="V936" i="4"/>
  <c r="U936" i="4"/>
  <c r="AD936" i="4"/>
  <c r="S1860" i="4"/>
  <c r="U1860" i="4"/>
  <c r="T1860" i="4"/>
  <c r="AB1860" i="4"/>
  <c r="AA1860" i="4"/>
  <c r="V1860" i="4"/>
  <c r="Y1860" i="4"/>
  <c r="Z1860" i="4"/>
  <c r="X1860" i="4"/>
  <c r="W1860" i="4"/>
  <c r="AD1860" i="4"/>
  <c r="S1766" i="4"/>
  <c r="W1766" i="4"/>
  <c r="V1766" i="4"/>
  <c r="U1766" i="4"/>
  <c r="AB1766" i="4"/>
  <c r="T1766" i="4"/>
  <c r="Z1766" i="4"/>
  <c r="AA1766" i="4"/>
  <c r="Y1766" i="4"/>
  <c r="X1766" i="4"/>
  <c r="AD1766" i="4"/>
  <c r="S2285" i="4"/>
  <c r="AB2285" i="4"/>
  <c r="T2285" i="4"/>
  <c r="AA2285" i="4"/>
  <c r="Z2285" i="4"/>
  <c r="Y2285" i="4"/>
  <c r="W2285" i="4"/>
  <c r="X2285" i="4"/>
  <c r="V2285" i="4"/>
  <c r="U2285" i="4"/>
  <c r="AD2285" i="4"/>
  <c r="S1208" i="4"/>
  <c r="Y1208" i="4"/>
  <c r="X1208" i="4"/>
  <c r="W1208" i="4"/>
  <c r="V1208" i="4"/>
  <c r="AB1208" i="4"/>
  <c r="U1208" i="4"/>
  <c r="T1208" i="4"/>
  <c r="AA1208" i="4"/>
  <c r="AD1208" i="4"/>
  <c r="Z1208" i="4"/>
  <c r="S942" i="4"/>
  <c r="W942" i="4"/>
  <c r="V942" i="4"/>
  <c r="U942" i="4"/>
  <c r="AB942" i="4"/>
  <c r="AA942" i="4"/>
  <c r="T942" i="4"/>
  <c r="Z942" i="4"/>
  <c r="Y942" i="4"/>
  <c r="AD942" i="4"/>
  <c r="X942" i="4"/>
  <c r="S1861" i="4"/>
  <c r="U1861" i="4"/>
  <c r="AA1861" i="4"/>
  <c r="AB1861" i="4"/>
  <c r="T1861" i="4"/>
  <c r="Z1861" i="4"/>
  <c r="X1861" i="4"/>
  <c r="Y1861" i="4"/>
  <c r="W1861" i="4"/>
  <c r="AD1861" i="4"/>
  <c r="V1861" i="4"/>
  <c r="S2373" i="4"/>
  <c r="T2373" i="4"/>
  <c r="AA2373" i="4"/>
  <c r="Z2373" i="4"/>
  <c r="Y2373" i="4"/>
  <c r="W2373" i="4"/>
  <c r="X2373" i="4"/>
  <c r="V2373" i="4"/>
  <c r="U2373" i="4"/>
  <c r="AD2373" i="4"/>
  <c r="AB2373" i="4"/>
  <c r="S1266" i="4"/>
  <c r="AE1266" i="4" s="1"/>
  <c r="T1266" i="4"/>
  <c r="AA1266" i="4"/>
  <c r="Z1266" i="4"/>
  <c r="W1266" i="4"/>
  <c r="Y1266" i="4"/>
  <c r="X1266" i="4"/>
  <c r="V1266" i="4"/>
  <c r="AD1266" i="4"/>
  <c r="U1266" i="4"/>
  <c r="AB1266" i="4"/>
  <c r="S1025" i="4"/>
  <c r="V1025" i="4"/>
  <c r="T1025" i="4"/>
  <c r="U1025" i="4"/>
  <c r="AB1025" i="4"/>
  <c r="Y1025" i="4"/>
  <c r="AA1025" i="4"/>
  <c r="Z1025" i="4"/>
  <c r="AD1025" i="4"/>
  <c r="X1025" i="4"/>
  <c r="W1025" i="4"/>
  <c r="S1885" i="4"/>
  <c r="V1885" i="4"/>
  <c r="AB1885" i="4"/>
  <c r="T1885" i="4"/>
  <c r="U1885" i="4"/>
  <c r="X1885" i="4"/>
  <c r="AA1885" i="4"/>
  <c r="Z1885" i="4"/>
  <c r="AD1885" i="4"/>
  <c r="Y1885" i="4"/>
  <c r="W1885" i="4"/>
  <c r="S2397" i="4"/>
  <c r="AA2397" i="4"/>
  <c r="Z2397" i="4"/>
  <c r="Y2397" i="4"/>
  <c r="W2397" i="4"/>
  <c r="X2397" i="4"/>
  <c r="V2397" i="4"/>
  <c r="U2397" i="4"/>
  <c r="AD2397" i="4"/>
  <c r="AB2397" i="4"/>
  <c r="T2397" i="4"/>
  <c r="S1435" i="4"/>
  <c r="T1435" i="4"/>
  <c r="AA1435" i="4"/>
  <c r="Y1435" i="4"/>
  <c r="Z1435" i="4"/>
  <c r="X1435" i="4"/>
  <c r="W1435" i="4"/>
  <c r="AD1435" i="4"/>
  <c r="V1435" i="4"/>
  <c r="U1435" i="4"/>
  <c r="AB1435" i="4"/>
  <c r="S1269" i="4"/>
  <c r="AB1269" i="4"/>
  <c r="T1269" i="4"/>
  <c r="Y1269" i="4"/>
  <c r="AA1269" i="4"/>
  <c r="Z1269" i="4"/>
  <c r="X1269" i="4"/>
  <c r="AD1269" i="4"/>
  <c r="W1269" i="4"/>
  <c r="V1269" i="4"/>
  <c r="U1269" i="4"/>
  <c r="S1973" i="4"/>
  <c r="U1973" i="4"/>
  <c r="AB1973" i="4"/>
  <c r="AA1973" i="4"/>
  <c r="T1973" i="4"/>
  <c r="Z1973" i="4"/>
  <c r="Y1973" i="4"/>
  <c r="AD1973" i="4"/>
  <c r="X1973" i="4"/>
  <c r="W1973" i="4"/>
  <c r="V1973" i="4"/>
  <c r="S2485" i="4"/>
  <c r="Z2485" i="4"/>
  <c r="Y2485" i="4"/>
  <c r="W2485" i="4"/>
  <c r="X2485" i="4"/>
  <c r="V2485" i="4"/>
  <c r="U2485" i="4"/>
  <c r="AD2485" i="4"/>
  <c r="AB2485" i="4"/>
  <c r="T2485" i="4"/>
  <c r="AA2485" i="4"/>
  <c r="S1474" i="4"/>
  <c r="AB1474" i="4"/>
  <c r="AA1474" i="4"/>
  <c r="T1474" i="4"/>
  <c r="Z1474" i="4"/>
  <c r="Y1474" i="4"/>
  <c r="AD1474" i="4"/>
  <c r="X1474" i="4"/>
  <c r="W1474" i="4"/>
  <c r="V1474" i="4"/>
  <c r="U1474" i="4"/>
  <c r="S1320" i="4"/>
  <c r="Y1320" i="4"/>
  <c r="W1320" i="4"/>
  <c r="X1320" i="4"/>
  <c r="V1320" i="4"/>
  <c r="U1320" i="4"/>
  <c r="AD1320" i="4"/>
  <c r="AB1320" i="4"/>
  <c r="T1320" i="4"/>
  <c r="AA1320" i="4"/>
  <c r="Z1320" i="4"/>
  <c r="S1997" i="4"/>
  <c r="AB1997" i="4"/>
  <c r="AA1997" i="4"/>
  <c r="T1997" i="4"/>
  <c r="Z1997" i="4"/>
  <c r="Y1997" i="4"/>
  <c r="AD1997" i="4"/>
  <c r="X1997" i="4"/>
  <c r="W1997" i="4"/>
  <c r="V1997" i="4"/>
  <c r="U1997" i="4"/>
  <c r="S2509" i="4"/>
  <c r="Y2509" i="4"/>
  <c r="W2509" i="4"/>
  <c r="X2509" i="4"/>
  <c r="V2509" i="4"/>
  <c r="U2509" i="4"/>
  <c r="AD2509" i="4"/>
  <c r="AB2509" i="4"/>
  <c r="T2509" i="4"/>
  <c r="AA2509" i="4"/>
  <c r="Z2509" i="4"/>
  <c r="S1701" i="4"/>
  <c r="AB1701" i="4"/>
  <c r="U1701" i="4"/>
  <c r="T1701" i="4"/>
  <c r="AA1701" i="4"/>
  <c r="AD1701" i="4"/>
  <c r="Z1701" i="4"/>
  <c r="Y1701" i="4"/>
  <c r="X1701" i="4"/>
  <c r="W1701" i="4"/>
  <c r="V1701" i="4"/>
  <c r="S1578" i="4"/>
  <c r="AB1578" i="4"/>
  <c r="W1578" i="4"/>
  <c r="Z1578" i="4"/>
  <c r="Y1578" i="4"/>
  <c r="AD1578" i="4"/>
  <c r="X1578" i="4"/>
  <c r="V1578" i="4"/>
  <c r="U1578" i="4"/>
  <c r="T1578" i="4"/>
  <c r="AA1578" i="4"/>
  <c r="S2149" i="4"/>
  <c r="T2149" i="4"/>
  <c r="W2149" i="4"/>
  <c r="AB2149" i="4"/>
  <c r="Z2149" i="4"/>
  <c r="AD2149" i="4"/>
  <c r="Y2149" i="4"/>
  <c r="X2149" i="4"/>
  <c r="V2149" i="4"/>
  <c r="U2149" i="4"/>
  <c r="AA2149" i="4"/>
  <c r="S1835" i="4"/>
  <c r="AA1835" i="4"/>
  <c r="Z1835" i="4"/>
  <c r="AD1835" i="4"/>
  <c r="W1835" i="4"/>
  <c r="X1835" i="4"/>
  <c r="U1835" i="4"/>
  <c r="AB1835" i="4"/>
  <c r="T1835" i="4"/>
  <c r="V1835" i="4"/>
  <c r="Y1835" i="4"/>
  <c r="S1733" i="4"/>
  <c r="T1733" i="4"/>
  <c r="AA1733" i="4"/>
  <c r="AD1733" i="4"/>
  <c r="Z1733" i="4"/>
  <c r="Y1733" i="4"/>
  <c r="X1733" i="4"/>
  <c r="W1733" i="4"/>
  <c r="V1733" i="4"/>
  <c r="AB1733" i="4"/>
  <c r="U1733" i="4"/>
  <c r="S1617" i="4"/>
  <c r="T1617" i="4"/>
  <c r="AA1617" i="4"/>
  <c r="AD1617" i="4"/>
  <c r="Z1617" i="4"/>
  <c r="Y1617" i="4"/>
  <c r="X1617" i="4"/>
  <c r="W1617" i="4"/>
  <c r="V1617" i="4"/>
  <c r="AB1617" i="4"/>
  <c r="U1617" i="4"/>
  <c r="S2173" i="4"/>
  <c r="X2173" i="4"/>
  <c r="V2173" i="4"/>
  <c r="AD2173" i="4"/>
  <c r="U2173" i="4"/>
  <c r="T2173" i="4"/>
  <c r="AB2173" i="4"/>
  <c r="Z2173" i="4"/>
  <c r="AA2173" i="4"/>
  <c r="Y2173" i="4"/>
  <c r="W2173" i="4"/>
  <c r="S1192" i="4"/>
  <c r="AA1192" i="4"/>
  <c r="AD1192" i="4"/>
  <c r="Z1192" i="4"/>
  <c r="Y1192" i="4"/>
  <c r="X1192" i="4"/>
  <c r="W1192" i="4"/>
  <c r="V1192" i="4"/>
  <c r="AB1192" i="4"/>
  <c r="U1192" i="4"/>
  <c r="T1192" i="4"/>
  <c r="S1942" i="4"/>
  <c r="W1942" i="4"/>
  <c r="AD1942" i="4"/>
  <c r="V1942" i="4"/>
  <c r="U1942" i="4"/>
  <c r="AB1942" i="4"/>
  <c r="T1942" i="4"/>
  <c r="AA1942" i="4"/>
  <c r="Y1942" i="4"/>
  <c r="Z1942" i="4"/>
  <c r="X1942" i="4"/>
  <c r="S2454" i="4"/>
  <c r="T2454" i="4"/>
  <c r="AD2454" i="4"/>
  <c r="AA2454" i="4"/>
  <c r="Z2454" i="4"/>
  <c r="Y2454" i="4"/>
  <c r="X2454" i="4"/>
  <c r="W2454" i="4"/>
  <c r="U2454" i="4"/>
  <c r="V2454" i="4"/>
  <c r="AB2454" i="4"/>
  <c r="S1715" i="4"/>
  <c r="V1715" i="4"/>
  <c r="AD1715" i="4"/>
  <c r="U1715" i="4"/>
  <c r="AB1715" i="4"/>
  <c r="T1715" i="4"/>
  <c r="AA1715" i="4"/>
  <c r="Z1715" i="4"/>
  <c r="X1715" i="4"/>
  <c r="Y1715" i="4"/>
  <c r="W1715" i="4"/>
  <c r="S1387" i="4"/>
  <c r="V1387" i="4"/>
  <c r="U1387" i="4"/>
  <c r="AB1387" i="4"/>
  <c r="T1387" i="4"/>
  <c r="AA1387" i="4"/>
  <c r="Y1387" i="4"/>
  <c r="Z1387" i="4"/>
  <c r="X1387" i="4"/>
  <c r="W1387" i="4"/>
  <c r="AD1387" i="4"/>
  <c r="S2030" i="4"/>
  <c r="V2030" i="4"/>
  <c r="U2030" i="4"/>
  <c r="AB2030" i="4"/>
  <c r="T2030" i="4"/>
  <c r="AA2030" i="4"/>
  <c r="Y2030" i="4"/>
  <c r="Z2030" i="4"/>
  <c r="X2030" i="4"/>
  <c r="W2030" i="4"/>
  <c r="AD2030" i="4"/>
  <c r="S786" i="4"/>
  <c r="U786" i="4"/>
  <c r="T786" i="4"/>
  <c r="AB786" i="4"/>
  <c r="Z786" i="4"/>
  <c r="W786" i="4"/>
  <c r="Y786" i="4"/>
  <c r="AA786" i="4"/>
  <c r="X786" i="4"/>
  <c r="V786" i="4"/>
  <c r="AD786" i="4"/>
  <c r="S1823" i="4"/>
  <c r="U1823" i="4"/>
  <c r="AB1823" i="4"/>
  <c r="T1823" i="4"/>
  <c r="AA1823" i="4"/>
  <c r="Z1823" i="4"/>
  <c r="X1823" i="4"/>
  <c r="Y1823" i="4"/>
  <c r="W1823" i="4"/>
  <c r="V1823" i="4"/>
  <c r="AD1823" i="4"/>
  <c r="S1529" i="4"/>
  <c r="Z1529" i="4"/>
  <c r="Y1529" i="4"/>
  <c r="X1529" i="4"/>
  <c r="W1529" i="4"/>
  <c r="U1529" i="4"/>
  <c r="V1529" i="4"/>
  <c r="AB1529" i="4"/>
  <c r="T1529" i="4"/>
  <c r="AD1529" i="4"/>
  <c r="AA1529" i="4"/>
  <c r="S2118" i="4"/>
  <c r="U2118" i="4"/>
  <c r="AB2118" i="4"/>
  <c r="T2118" i="4"/>
  <c r="AA2118" i="4"/>
  <c r="Y2118" i="4"/>
  <c r="Z2118" i="4"/>
  <c r="X2118" i="4"/>
  <c r="W2118" i="4"/>
  <c r="AD2118" i="4"/>
  <c r="V2118" i="4"/>
  <c r="S1113" i="4"/>
  <c r="V1113" i="4"/>
  <c r="U1113" i="4"/>
  <c r="AB1113" i="4"/>
  <c r="T1113" i="4"/>
  <c r="Z1113" i="4"/>
  <c r="AA1113" i="4"/>
  <c r="Y1113" i="4"/>
  <c r="X1113" i="4"/>
  <c r="AD1113" i="4"/>
  <c r="W1113" i="4"/>
  <c r="S822" i="4"/>
  <c r="V822" i="4"/>
  <c r="U822" i="4"/>
  <c r="T822" i="4"/>
  <c r="W822" i="4"/>
  <c r="AB822" i="4"/>
  <c r="AA822" i="4"/>
  <c r="Z822" i="4"/>
  <c r="Y822" i="4"/>
  <c r="AD822" i="4"/>
  <c r="X822" i="4"/>
  <c r="S1567" i="4"/>
  <c r="W1567" i="4"/>
  <c r="V1567" i="4"/>
  <c r="Y1567" i="4"/>
  <c r="T1567" i="4"/>
  <c r="U1567" i="4"/>
  <c r="AB1567" i="4"/>
  <c r="AA1567" i="4"/>
  <c r="AD1567" i="4"/>
  <c r="Z1567" i="4"/>
  <c r="X1567" i="4"/>
  <c r="S2142" i="4"/>
  <c r="AE2142" i="4" s="1"/>
  <c r="AB2142" i="4"/>
  <c r="AA2142" i="4"/>
  <c r="Y2142" i="4"/>
  <c r="Z2142" i="4"/>
  <c r="U2142" i="4"/>
  <c r="X2142" i="4"/>
  <c r="W2142" i="4"/>
  <c r="AD2142" i="4"/>
  <c r="V2142" i="4"/>
  <c r="T2142" i="4"/>
  <c r="S1173" i="4"/>
  <c r="U1173" i="4"/>
  <c r="AB1173" i="4"/>
  <c r="T1173" i="4"/>
  <c r="Z1173" i="4"/>
  <c r="AA1173" i="4"/>
  <c r="Y1173" i="4"/>
  <c r="X1173" i="4"/>
  <c r="AD1173" i="4"/>
  <c r="W1173" i="4"/>
  <c r="V1173" i="4"/>
  <c r="S922" i="4"/>
  <c r="V922" i="4"/>
  <c r="U922" i="4"/>
  <c r="AB922" i="4"/>
  <c r="AA922" i="4"/>
  <c r="T922" i="4"/>
  <c r="Z922" i="4"/>
  <c r="Y922" i="4"/>
  <c r="AD922" i="4"/>
  <c r="X922" i="4"/>
  <c r="W922" i="4"/>
  <c r="S1693" i="4"/>
  <c r="W1693" i="4"/>
  <c r="V1693" i="4"/>
  <c r="AB1693" i="4"/>
  <c r="U1693" i="4"/>
  <c r="T1693" i="4"/>
  <c r="AA1693" i="4"/>
  <c r="AD1693" i="4"/>
  <c r="Z1693" i="4"/>
  <c r="Y1693" i="4"/>
  <c r="X1693" i="4"/>
  <c r="S2230" i="4"/>
  <c r="X2230" i="4"/>
  <c r="W2230" i="4"/>
  <c r="U2230" i="4"/>
  <c r="V2230" i="4"/>
  <c r="AB2230" i="4"/>
  <c r="T2230" i="4"/>
  <c r="AD2230" i="4"/>
  <c r="AA2230" i="4"/>
  <c r="Z2230" i="4"/>
  <c r="Y2230" i="4"/>
  <c r="S1376" i="4"/>
  <c r="Z1376" i="4"/>
  <c r="Y1376" i="4"/>
  <c r="W1376" i="4"/>
  <c r="X1376" i="4"/>
  <c r="V1376" i="4"/>
  <c r="U1376" i="4"/>
  <c r="AD1376" i="4"/>
  <c r="AB1376" i="4"/>
  <c r="T1376" i="4"/>
  <c r="AA1376" i="4"/>
  <c r="S1197" i="4"/>
  <c r="AB1197" i="4"/>
  <c r="T1197" i="4"/>
  <c r="Z1197" i="4"/>
  <c r="AA1197" i="4"/>
  <c r="Y1197" i="4"/>
  <c r="X1197" i="4"/>
  <c r="AD1197" i="4"/>
  <c r="W1197" i="4"/>
  <c r="V1197" i="4"/>
  <c r="U1197" i="4"/>
  <c r="S1806" i="4"/>
  <c r="T1806" i="4"/>
  <c r="Z1806" i="4"/>
  <c r="AA1806" i="4"/>
  <c r="Y1806" i="4"/>
  <c r="X1806" i="4"/>
  <c r="AD1806" i="4"/>
  <c r="W1806" i="4"/>
  <c r="V1806" i="4"/>
  <c r="U1806" i="4"/>
  <c r="AB1806" i="4"/>
  <c r="S2318" i="4"/>
  <c r="W2318" i="4"/>
  <c r="U2318" i="4"/>
  <c r="V2318" i="4"/>
  <c r="AB2318" i="4"/>
  <c r="T2318" i="4"/>
  <c r="AD2318" i="4"/>
  <c r="AA2318" i="4"/>
  <c r="Z2318" i="4"/>
  <c r="Y2318" i="4"/>
  <c r="X2318" i="4"/>
  <c r="S1518" i="4"/>
  <c r="AB1518" i="4"/>
  <c r="AA1518" i="4"/>
  <c r="T1518" i="4"/>
  <c r="Z1518" i="4"/>
  <c r="Y1518" i="4"/>
  <c r="AD1518" i="4"/>
  <c r="X1518" i="4"/>
  <c r="W1518" i="4"/>
  <c r="V1518" i="4"/>
  <c r="U1518" i="4"/>
  <c r="S1057" i="4"/>
  <c r="AB1057" i="4"/>
  <c r="Y1057" i="4"/>
  <c r="AA1057" i="4"/>
  <c r="Z1057" i="4"/>
  <c r="AD1057" i="4"/>
  <c r="X1057" i="4"/>
  <c r="W1057" i="4"/>
  <c r="V1057" i="4"/>
  <c r="T1057" i="4"/>
  <c r="U1057" i="4"/>
  <c r="S1894" i="4"/>
  <c r="AA1894" i="4"/>
  <c r="V1894" i="4"/>
  <c r="Y1894" i="4"/>
  <c r="X1894" i="4"/>
  <c r="AD1894" i="4"/>
  <c r="W1894" i="4"/>
  <c r="U1894" i="4"/>
  <c r="T1894" i="4"/>
  <c r="AB1894" i="4"/>
  <c r="Z1894" i="4"/>
  <c r="S2406" i="4"/>
  <c r="U2406" i="4"/>
  <c r="V2406" i="4"/>
  <c r="AB2406" i="4"/>
  <c r="T2406" i="4"/>
  <c r="AD2406" i="4"/>
  <c r="AA2406" i="4"/>
  <c r="Z2406" i="4"/>
  <c r="Y2406" i="4"/>
  <c r="X2406" i="4"/>
  <c r="W2406" i="4"/>
  <c r="S1651" i="4"/>
  <c r="X1651" i="4"/>
  <c r="Y1651" i="4"/>
  <c r="W1651" i="4"/>
  <c r="V1651" i="4"/>
  <c r="AD1651" i="4"/>
  <c r="U1651" i="4"/>
  <c r="AB1651" i="4"/>
  <c r="T1651" i="4"/>
  <c r="AA1651" i="4"/>
  <c r="Z1651" i="4"/>
  <c r="S1288" i="4"/>
  <c r="AA1288" i="4"/>
  <c r="Z1288" i="4"/>
  <c r="AD1288" i="4"/>
  <c r="Y1288" i="4"/>
  <c r="V1288" i="4"/>
  <c r="AB1288" i="4"/>
  <c r="T1288" i="4"/>
  <c r="X1288" i="4"/>
  <c r="U1288" i="4"/>
  <c r="W1288" i="4"/>
  <c r="S1982" i="4"/>
  <c r="X1982" i="4"/>
  <c r="W1982" i="4"/>
  <c r="AD1982" i="4"/>
  <c r="V1982" i="4"/>
  <c r="U1982" i="4"/>
  <c r="AB1982" i="4"/>
  <c r="T1982" i="4"/>
  <c r="AA1982" i="4"/>
  <c r="Y1982" i="4"/>
  <c r="Z1982" i="4"/>
  <c r="S2494" i="4"/>
  <c r="AB2494" i="4"/>
  <c r="T2494" i="4"/>
  <c r="AD2494" i="4"/>
  <c r="AA2494" i="4"/>
  <c r="Z2494" i="4"/>
  <c r="Y2494" i="4"/>
  <c r="X2494" i="4"/>
  <c r="W2494" i="4"/>
  <c r="U2494" i="4"/>
  <c r="V2494" i="4"/>
  <c r="S1769" i="4"/>
  <c r="T1769" i="4"/>
  <c r="AA1769" i="4"/>
  <c r="AD1769" i="4"/>
  <c r="Z1769" i="4"/>
  <c r="Y1769" i="4"/>
  <c r="X1769" i="4"/>
  <c r="W1769" i="4"/>
  <c r="V1769" i="4"/>
  <c r="AB1769" i="4"/>
  <c r="U1769" i="4"/>
  <c r="S1653" i="4"/>
  <c r="AA1653" i="4"/>
  <c r="AD1653" i="4"/>
  <c r="Z1653" i="4"/>
  <c r="Y1653" i="4"/>
  <c r="X1653" i="4"/>
  <c r="W1653" i="4"/>
  <c r="V1653" i="4"/>
  <c r="AB1653" i="4"/>
  <c r="U1653" i="4"/>
  <c r="T1653" i="4"/>
  <c r="S1521" i="4"/>
  <c r="T1521" i="4"/>
  <c r="AD1521" i="4"/>
  <c r="AA1521" i="4"/>
  <c r="Z1521" i="4"/>
  <c r="Y1521" i="4"/>
  <c r="X1521" i="4"/>
  <c r="W1521" i="4"/>
  <c r="U1521" i="4"/>
  <c r="V1521" i="4"/>
  <c r="AB1521" i="4"/>
  <c r="S1685" i="4"/>
  <c r="Z1685" i="4"/>
  <c r="Y1685" i="4"/>
  <c r="X1685" i="4"/>
  <c r="W1685" i="4"/>
  <c r="V1685" i="4"/>
  <c r="AB1685" i="4"/>
  <c r="U1685" i="4"/>
  <c r="T1685" i="4"/>
  <c r="AA1685" i="4"/>
  <c r="AD1685" i="4"/>
  <c r="S1559" i="4"/>
  <c r="X1559" i="4"/>
  <c r="W1559" i="4"/>
  <c r="V1559" i="4"/>
  <c r="U1559" i="4"/>
  <c r="AB1559" i="4"/>
  <c r="AA1559" i="4"/>
  <c r="T1559" i="4"/>
  <c r="Z1559" i="4"/>
  <c r="Y1559" i="4"/>
  <c r="AD1559" i="4"/>
  <c r="S1800" i="4"/>
  <c r="AA1800" i="4"/>
  <c r="Z1800" i="4"/>
  <c r="Y1800" i="4"/>
  <c r="X1800" i="4"/>
  <c r="V1800" i="4"/>
  <c r="W1800" i="4"/>
  <c r="U1800" i="4"/>
  <c r="AB1800" i="4"/>
  <c r="AD1800" i="4"/>
  <c r="T1800" i="4"/>
  <c r="S1686" i="4"/>
  <c r="V1686" i="4"/>
  <c r="U1686" i="4"/>
  <c r="AB1686" i="4"/>
  <c r="T1686" i="4"/>
  <c r="Z1686" i="4"/>
  <c r="AA1686" i="4"/>
  <c r="Y1686" i="4"/>
  <c r="X1686" i="4"/>
  <c r="AD1686" i="4"/>
  <c r="W1686" i="4"/>
  <c r="S1824" i="4"/>
  <c r="AE1824" i="4" s="1"/>
  <c r="Z1824" i="4"/>
  <c r="Y1824" i="4"/>
  <c r="X1824" i="4"/>
  <c r="V1824" i="4"/>
  <c r="W1824" i="4"/>
  <c r="U1824" i="4"/>
  <c r="AB1824" i="4"/>
  <c r="AD1824" i="4"/>
  <c r="T1824" i="4"/>
  <c r="AA1824" i="4"/>
  <c r="S1718" i="4"/>
  <c r="U1718" i="4"/>
  <c r="AB1718" i="4"/>
  <c r="T1718" i="4"/>
  <c r="Z1718" i="4"/>
  <c r="AA1718" i="4"/>
  <c r="Y1718" i="4"/>
  <c r="X1718" i="4"/>
  <c r="AD1718" i="4"/>
  <c r="W1718" i="4"/>
  <c r="V1718" i="4"/>
  <c r="S1781" i="4"/>
  <c r="W1781" i="4"/>
  <c r="V1781" i="4"/>
  <c r="AB1781" i="4"/>
  <c r="U1781" i="4"/>
  <c r="T1781" i="4"/>
  <c r="AA1781" i="4"/>
  <c r="AD1781" i="4"/>
  <c r="Z1781" i="4"/>
  <c r="Y1781" i="4"/>
  <c r="X1781" i="4"/>
  <c r="S1665" i="4"/>
  <c r="W1665" i="4"/>
  <c r="V1665" i="4"/>
  <c r="AB1665" i="4"/>
  <c r="U1665" i="4"/>
  <c r="T1665" i="4"/>
  <c r="AA1665" i="4"/>
  <c r="AD1665" i="4"/>
  <c r="Z1665" i="4"/>
  <c r="Y1665" i="4"/>
  <c r="X1665" i="4"/>
  <c r="S1808" i="4"/>
  <c r="X1808" i="4"/>
  <c r="V1808" i="4"/>
  <c r="W1808" i="4"/>
  <c r="U1808" i="4"/>
  <c r="AB1808" i="4"/>
  <c r="AD1808" i="4"/>
  <c r="T1808" i="4"/>
  <c r="AA1808" i="4"/>
  <c r="Z1808" i="4"/>
  <c r="Y1808" i="4"/>
  <c r="S1697" i="4"/>
  <c r="V1697" i="4"/>
  <c r="AB1697" i="4"/>
  <c r="U1697" i="4"/>
  <c r="T1697" i="4"/>
  <c r="AA1697" i="4"/>
  <c r="AD1697" i="4"/>
  <c r="Z1697" i="4"/>
  <c r="Y1697" i="4"/>
  <c r="X1697" i="4"/>
  <c r="W1697" i="4"/>
  <c r="S1832" i="4"/>
  <c r="T1832" i="4"/>
  <c r="W1832" i="4"/>
  <c r="AB1832" i="4"/>
  <c r="Y1832" i="4"/>
  <c r="AD1832" i="4"/>
  <c r="X1832" i="4"/>
  <c r="U1832" i="4"/>
  <c r="V1832" i="4"/>
  <c r="AA1832" i="4"/>
  <c r="Z1832" i="4"/>
  <c r="S1729" i="4"/>
  <c r="AB1729" i="4"/>
  <c r="U1729" i="4"/>
  <c r="T1729" i="4"/>
  <c r="AA1729" i="4"/>
  <c r="AD1729" i="4"/>
  <c r="Z1729" i="4"/>
  <c r="Y1729" i="4"/>
  <c r="X1729" i="4"/>
  <c r="W1729" i="4"/>
  <c r="V1729" i="4"/>
  <c r="S1856" i="4"/>
  <c r="U1856" i="4"/>
  <c r="T1856" i="4"/>
  <c r="AD1856" i="4"/>
  <c r="AB1856" i="4"/>
  <c r="AA1856" i="4"/>
  <c r="Y1856" i="4"/>
  <c r="X1856" i="4"/>
  <c r="V1856" i="4"/>
  <c r="W1856" i="4"/>
  <c r="Z1856" i="4"/>
  <c r="S1761" i="4"/>
  <c r="T1761" i="4"/>
  <c r="AA1761" i="4"/>
  <c r="AD1761" i="4"/>
  <c r="Z1761" i="4"/>
  <c r="Y1761" i="4"/>
  <c r="X1761" i="4"/>
  <c r="W1761" i="4"/>
  <c r="V1761" i="4"/>
  <c r="AB1761" i="4"/>
  <c r="U1761" i="4"/>
  <c r="S2217" i="4"/>
  <c r="U2217" i="4"/>
  <c r="AD2217" i="4"/>
  <c r="AB2217" i="4"/>
  <c r="T2217" i="4"/>
  <c r="AA2217" i="4"/>
  <c r="Z2217" i="4"/>
  <c r="Y2217" i="4"/>
  <c r="W2217" i="4"/>
  <c r="X2217" i="4"/>
  <c r="V2217" i="4"/>
  <c r="S2079" i="4"/>
  <c r="U2079" i="4"/>
  <c r="AD2079" i="4"/>
  <c r="AB2079" i="4"/>
  <c r="T2079" i="4"/>
  <c r="AA2079" i="4"/>
  <c r="Z2079" i="4"/>
  <c r="Y2079" i="4"/>
  <c r="W2079" i="4"/>
  <c r="X2079" i="4"/>
  <c r="V2079" i="4"/>
  <c r="S2305" i="4"/>
  <c r="AB2305" i="4"/>
  <c r="T2305" i="4"/>
  <c r="AA2305" i="4"/>
  <c r="Z2305" i="4"/>
  <c r="Y2305" i="4"/>
  <c r="W2305" i="4"/>
  <c r="X2305" i="4"/>
  <c r="V2305" i="4"/>
  <c r="U2305" i="4"/>
  <c r="AD2305" i="4"/>
  <c r="S2219" i="4"/>
  <c r="X2219" i="4"/>
  <c r="W2219" i="4"/>
  <c r="V2219" i="4"/>
  <c r="U2219" i="4"/>
  <c r="AB2219" i="4"/>
  <c r="AA2219" i="4"/>
  <c r="T2219" i="4"/>
  <c r="Z2219" i="4"/>
  <c r="Y2219" i="4"/>
  <c r="AD2219" i="4"/>
  <c r="S2393" i="4"/>
  <c r="T2393" i="4"/>
  <c r="AA2393" i="4"/>
  <c r="Z2393" i="4"/>
  <c r="Y2393" i="4"/>
  <c r="W2393" i="4"/>
  <c r="X2393" i="4"/>
  <c r="V2393" i="4"/>
  <c r="U2393" i="4"/>
  <c r="AD2393" i="4"/>
  <c r="AB2393" i="4"/>
  <c r="S2283" i="4"/>
  <c r="W2283" i="4"/>
  <c r="U2283" i="4"/>
  <c r="AB2283" i="4"/>
  <c r="Y2283" i="4"/>
  <c r="AD2283" i="4"/>
  <c r="X2283" i="4"/>
  <c r="AA2283" i="4"/>
  <c r="Z2283" i="4"/>
  <c r="V2283" i="4"/>
  <c r="T2283" i="4"/>
  <c r="S2353" i="4"/>
  <c r="AE2353" i="4" s="1"/>
  <c r="AA2353" i="4"/>
  <c r="Z2353" i="4"/>
  <c r="Y2353" i="4"/>
  <c r="W2353" i="4"/>
  <c r="X2353" i="4"/>
  <c r="V2353" i="4"/>
  <c r="U2353" i="4"/>
  <c r="AD2353" i="4"/>
  <c r="AB2353" i="4"/>
  <c r="T2353" i="4"/>
  <c r="S1929" i="4"/>
  <c r="U1929" i="4"/>
  <c r="AB1929" i="4"/>
  <c r="AA1929" i="4"/>
  <c r="T1929" i="4"/>
  <c r="Z1929" i="4"/>
  <c r="Y1929" i="4"/>
  <c r="AD1929" i="4"/>
  <c r="X1929" i="4"/>
  <c r="W1929" i="4"/>
  <c r="V1929" i="4"/>
  <c r="S2441" i="4"/>
  <c r="Z2441" i="4"/>
  <c r="Y2441" i="4"/>
  <c r="W2441" i="4"/>
  <c r="X2441" i="4"/>
  <c r="V2441" i="4"/>
  <c r="U2441" i="4"/>
  <c r="AD2441" i="4"/>
  <c r="AB2441" i="4"/>
  <c r="T2441" i="4"/>
  <c r="AA2441" i="4"/>
  <c r="S1953" i="4"/>
  <c r="AB1953" i="4"/>
  <c r="AA1953" i="4"/>
  <c r="T1953" i="4"/>
  <c r="Z1953" i="4"/>
  <c r="Y1953" i="4"/>
  <c r="AD1953" i="4"/>
  <c r="X1953" i="4"/>
  <c r="W1953" i="4"/>
  <c r="V1953" i="4"/>
  <c r="U1953" i="4"/>
  <c r="S2465" i="4"/>
  <c r="Y2465" i="4"/>
  <c r="W2465" i="4"/>
  <c r="X2465" i="4"/>
  <c r="V2465" i="4"/>
  <c r="U2465" i="4"/>
  <c r="AD2465" i="4"/>
  <c r="AB2465" i="4"/>
  <c r="T2465" i="4"/>
  <c r="AA2465" i="4"/>
  <c r="Z2465" i="4"/>
  <c r="S1977" i="4"/>
  <c r="AA1977" i="4"/>
  <c r="T1977" i="4"/>
  <c r="Z1977" i="4"/>
  <c r="Y1977" i="4"/>
  <c r="AD1977" i="4"/>
  <c r="X1977" i="4"/>
  <c r="W1977" i="4"/>
  <c r="V1977" i="4"/>
  <c r="U1977" i="4"/>
  <c r="AB1977" i="4"/>
  <c r="S2489" i="4"/>
  <c r="W2489" i="4"/>
  <c r="X2489" i="4"/>
  <c r="V2489" i="4"/>
  <c r="U2489" i="4"/>
  <c r="AD2489" i="4"/>
  <c r="AB2489" i="4"/>
  <c r="T2489" i="4"/>
  <c r="AA2489" i="4"/>
  <c r="Z2489" i="4"/>
  <c r="Y2489" i="4"/>
  <c r="S2001" i="4"/>
  <c r="Z2001" i="4"/>
  <c r="Y2001" i="4"/>
  <c r="AD2001" i="4"/>
  <c r="X2001" i="4"/>
  <c r="W2001" i="4"/>
  <c r="V2001" i="4"/>
  <c r="U2001" i="4"/>
  <c r="AB2001" i="4"/>
  <c r="AA2001" i="4"/>
  <c r="T2001" i="4"/>
  <c r="S2513" i="4"/>
  <c r="V2513" i="4"/>
  <c r="U2513" i="4"/>
  <c r="AD2513" i="4"/>
  <c r="AB2513" i="4"/>
  <c r="T2513" i="4"/>
  <c r="AA2513" i="4"/>
  <c r="Z2513" i="4"/>
  <c r="Y2513" i="4"/>
  <c r="W2513" i="4"/>
  <c r="X2513" i="4"/>
  <c r="S2511" i="4"/>
  <c r="Y2511" i="4"/>
  <c r="AD2511" i="4"/>
  <c r="X2511" i="4"/>
  <c r="W2511" i="4"/>
  <c r="V2511" i="4"/>
  <c r="U2511" i="4"/>
  <c r="AB2511" i="4"/>
  <c r="AA2511" i="4"/>
  <c r="T2511" i="4"/>
  <c r="Z2511" i="4"/>
  <c r="S1160" i="4"/>
  <c r="AA1160" i="4"/>
  <c r="AD1160" i="4"/>
  <c r="Z1160" i="4"/>
  <c r="Y1160" i="4"/>
  <c r="X1160" i="4"/>
  <c r="W1160" i="4"/>
  <c r="V1160" i="4"/>
  <c r="AB1160" i="4"/>
  <c r="U1160" i="4"/>
  <c r="T1160" i="4"/>
  <c r="S1875" i="4"/>
  <c r="U1875" i="4"/>
  <c r="AA1875" i="4"/>
  <c r="Z1875" i="4"/>
  <c r="X1875" i="4"/>
  <c r="AB1875" i="4"/>
  <c r="Y1875" i="4"/>
  <c r="T1875" i="4"/>
  <c r="W1875" i="4"/>
  <c r="V1875" i="4"/>
  <c r="AD1875" i="4"/>
  <c r="S1915" i="4"/>
  <c r="AB1915" i="4"/>
  <c r="T1915" i="4"/>
  <c r="AA1915" i="4"/>
  <c r="Z1915" i="4"/>
  <c r="Y1915" i="4"/>
  <c r="W1915" i="4"/>
  <c r="X1915" i="4"/>
  <c r="V1915" i="4"/>
  <c r="U1915" i="4"/>
  <c r="AD1915" i="4"/>
  <c r="S2016" i="4"/>
  <c r="Z2016" i="4"/>
  <c r="Y2016" i="4"/>
  <c r="X2016" i="4"/>
  <c r="W2016" i="4"/>
  <c r="U2016" i="4"/>
  <c r="V2016" i="4"/>
  <c r="AB2016" i="4"/>
  <c r="T2016" i="4"/>
  <c r="AD2016" i="4"/>
  <c r="AA2016" i="4"/>
  <c r="S2056" i="4"/>
  <c r="Z2056" i="4"/>
  <c r="Y2056" i="4"/>
  <c r="X2056" i="4"/>
  <c r="W2056" i="4"/>
  <c r="U2056" i="4"/>
  <c r="V2056" i="4"/>
  <c r="AB2056" i="4"/>
  <c r="T2056" i="4"/>
  <c r="AD2056" i="4"/>
  <c r="AA2056" i="4"/>
  <c r="S1952" i="4"/>
  <c r="Y1952" i="4"/>
  <c r="X1952" i="4"/>
  <c r="W1952" i="4"/>
  <c r="U1952" i="4"/>
  <c r="V1952" i="4"/>
  <c r="AB1952" i="4"/>
  <c r="T1952" i="4"/>
  <c r="AD1952" i="4"/>
  <c r="AA1952" i="4"/>
  <c r="Z1952" i="4"/>
  <c r="S1992" i="4"/>
  <c r="AE1992" i="4" s="1"/>
  <c r="Y1992" i="4"/>
  <c r="X1992" i="4"/>
  <c r="W1992" i="4"/>
  <c r="U1992" i="4"/>
  <c r="V1992" i="4"/>
  <c r="AB1992" i="4"/>
  <c r="T1992" i="4"/>
  <c r="AD1992" i="4"/>
  <c r="AA1992" i="4"/>
  <c r="Z1992" i="4"/>
  <c r="S2092" i="4"/>
  <c r="X2092" i="4"/>
  <c r="W2092" i="4"/>
  <c r="U2092" i="4"/>
  <c r="V2092" i="4"/>
  <c r="AB2092" i="4"/>
  <c r="T2092" i="4"/>
  <c r="AD2092" i="4"/>
  <c r="AA2092" i="4"/>
  <c r="Z2092" i="4"/>
  <c r="Y2092" i="4"/>
  <c r="S2132" i="4"/>
  <c r="T2132" i="4"/>
  <c r="U2132" i="4"/>
  <c r="AB2132" i="4"/>
  <c r="Y2132" i="4"/>
  <c r="AA2132" i="4"/>
  <c r="Z2132" i="4"/>
  <c r="AD2132" i="4"/>
  <c r="X2132" i="4"/>
  <c r="W2132" i="4"/>
  <c r="V2132" i="4"/>
  <c r="S2028" i="4"/>
  <c r="W2028" i="4"/>
  <c r="U2028" i="4"/>
  <c r="V2028" i="4"/>
  <c r="AB2028" i="4"/>
  <c r="T2028" i="4"/>
  <c r="AD2028" i="4"/>
  <c r="AA2028" i="4"/>
  <c r="Z2028" i="4"/>
  <c r="Y2028" i="4"/>
  <c r="X2028" i="4"/>
  <c r="S2068" i="4"/>
  <c r="W2068" i="4"/>
  <c r="U2068" i="4"/>
  <c r="V2068" i="4"/>
  <c r="AB2068" i="4"/>
  <c r="T2068" i="4"/>
  <c r="AD2068" i="4"/>
  <c r="AA2068" i="4"/>
  <c r="Z2068" i="4"/>
  <c r="Y2068" i="4"/>
  <c r="X2068" i="4"/>
  <c r="S1964" i="4"/>
  <c r="U1964" i="4"/>
  <c r="V1964" i="4"/>
  <c r="AB1964" i="4"/>
  <c r="T1964" i="4"/>
  <c r="AD1964" i="4"/>
  <c r="AA1964" i="4"/>
  <c r="Z1964" i="4"/>
  <c r="Y1964" i="4"/>
  <c r="X1964" i="4"/>
  <c r="W1964" i="4"/>
  <c r="S2004" i="4"/>
  <c r="U2004" i="4"/>
  <c r="V2004" i="4"/>
  <c r="AB2004" i="4"/>
  <c r="T2004" i="4"/>
  <c r="AD2004" i="4"/>
  <c r="AA2004" i="4"/>
  <c r="Z2004" i="4"/>
  <c r="Y2004" i="4"/>
  <c r="X2004" i="4"/>
  <c r="W2004" i="4"/>
  <c r="S2106" i="4"/>
  <c r="X2106" i="4"/>
  <c r="W2106" i="4"/>
  <c r="AD2106" i="4"/>
  <c r="V2106" i="4"/>
  <c r="U2106" i="4"/>
  <c r="AB2106" i="4"/>
  <c r="T2106" i="4"/>
  <c r="AA2106" i="4"/>
  <c r="Y2106" i="4"/>
  <c r="Z2106" i="4"/>
  <c r="S2146" i="4"/>
  <c r="AA2146" i="4"/>
  <c r="Z2146" i="4"/>
  <c r="AD2146" i="4"/>
  <c r="X2146" i="4"/>
  <c r="W2146" i="4"/>
  <c r="V2146" i="4"/>
  <c r="T2146" i="4"/>
  <c r="Y2146" i="4"/>
  <c r="AB2146" i="4"/>
  <c r="U2146" i="4"/>
  <c r="W2122" i="4"/>
  <c r="AD2122" i="4"/>
  <c r="V2122" i="4"/>
  <c r="S2122" i="4"/>
  <c r="U2122" i="4"/>
  <c r="AB2122" i="4"/>
  <c r="T2122" i="4"/>
  <c r="AA2122" i="4"/>
  <c r="Y2122" i="4"/>
  <c r="Z2122" i="4"/>
  <c r="X2122" i="4"/>
  <c r="S2427" i="4"/>
  <c r="X2427" i="4"/>
  <c r="W2427" i="4"/>
  <c r="V2427" i="4"/>
  <c r="U2427" i="4"/>
  <c r="AB2427" i="4"/>
  <c r="AA2427" i="4"/>
  <c r="T2427" i="4"/>
  <c r="Z2427" i="4"/>
  <c r="Y2427" i="4"/>
  <c r="AD2427" i="4"/>
  <c r="Y2163" i="4"/>
  <c r="AD2163" i="4"/>
  <c r="Z2163" i="4"/>
  <c r="AA2163" i="4"/>
  <c r="AB2163" i="4"/>
  <c r="W2163" i="4"/>
  <c r="T2163" i="4"/>
  <c r="U2163" i="4"/>
  <c r="V2163" i="4"/>
  <c r="X2163" i="4"/>
  <c r="S2163" i="4"/>
  <c r="S2300" i="4"/>
  <c r="U2300" i="4"/>
  <c r="AB2300" i="4"/>
  <c r="T2300" i="4"/>
  <c r="AA2300" i="4"/>
  <c r="Y2300" i="4"/>
  <c r="Z2300" i="4"/>
  <c r="X2300" i="4"/>
  <c r="W2300" i="4"/>
  <c r="AD2300" i="4"/>
  <c r="V2300" i="4"/>
  <c r="S1930" i="4"/>
  <c r="AB1930" i="4"/>
  <c r="T1930" i="4"/>
  <c r="AA1930" i="4"/>
  <c r="Y1930" i="4"/>
  <c r="Z1930" i="4"/>
  <c r="X1930" i="4"/>
  <c r="W1930" i="4"/>
  <c r="AD1930" i="4"/>
  <c r="V1930" i="4"/>
  <c r="U1930" i="4"/>
  <c r="T2112" i="4"/>
  <c r="AD2112" i="4"/>
  <c r="AB2112" i="4"/>
  <c r="V2112" i="4"/>
  <c r="U2112" i="4"/>
  <c r="W2112" i="4"/>
  <c r="X2112" i="4"/>
  <c r="Y2112" i="4"/>
  <c r="Z2112" i="4"/>
  <c r="AA2112" i="4"/>
  <c r="S2112" i="4"/>
  <c r="S2172" i="4"/>
  <c r="Z2172" i="4"/>
  <c r="U2172" i="4"/>
  <c r="X2172" i="4"/>
  <c r="Y2172" i="4"/>
  <c r="W2172" i="4"/>
  <c r="V2172" i="4"/>
  <c r="AD2172" i="4"/>
  <c r="T2172" i="4"/>
  <c r="AB2172" i="4"/>
  <c r="AA2172" i="4"/>
  <c r="S2108" i="4"/>
  <c r="W2108" i="4"/>
  <c r="U2108" i="4"/>
  <c r="V2108" i="4"/>
  <c r="AB2108" i="4"/>
  <c r="T2108" i="4"/>
  <c r="AD2108" i="4"/>
  <c r="AA2108" i="4"/>
  <c r="Z2108" i="4"/>
  <c r="Y2108" i="4"/>
  <c r="X2108" i="4"/>
  <c r="S2312" i="4"/>
  <c r="X2312" i="4"/>
  <c r="V2312" i="4"/>
  <c r="AB2312" i="4"/>
  <c r="AA2312" i="4"/>
  <c r="U2312" i="4"/>
  <c r="T2312" i="4"/>
  <c r="Z2312" i="4"/>
  <c r="AD2312" i="4"/>
  <c r="Y2312" i="4"/>
  <c r="W2312" i="4"/>
  <c r="AA1687" i="4"/>
  <c r="T1687" i="4"/>
  <c r="AB1687" i="4"/>
  <c r="U1687" i="4"/>
  <c r="V1687" i="4"/>
  <c r="AD1687" i="4"/>
  <c r="W1687" i="4"/>
  <c r="Z1687" i="4"/>
  <c r="X1687" i="4"/>
  <c r="Y1687" i="4"/>
  <c r="S1687" i="4"/>
  <c r="AE1687" i="4" s="1"/>
  <c r="Z1879" i="4"/>
  <c r="Y1879" i="4"/>
  <c r="AD1879" i="4"/>
  <c r="W1879" i="4"/>
  <c r="V1879" i="4"/>
  <c r="S1879" i="4"/>
  <c r="U1879" i="4"/>
  <c r="X1879" i="4"/>
  <c r="AB1879" i="4"/>
  <c r="AA1879" i="4"/>
  <c r="T1879" i="4"/>
  <c r="Y1394" i="4"/>
  <c r="AD1394" i="4"/>
  <c r="Z1394" i="4"/>
  <c r="T1394" i="4"/>
  <c r="AA1394" i="4"/>
  <c r="AB1394" i="4"/>
  <c r="U1394" i="4"/>
  <c r="V1394" i="4"/>
  <c r="X1394" i="4"/>
  <c r="W1394" i="4"/>
  <c r="S1394" i="4"/>
  <c r="W2216" i="4"/>
  <c r="AD2216" i="4"/>
  <c r="X2216" i="4"/>
  <c r="Z2216" i="4"/>
  <c r="Y2216" i="4"/>
  <c r="AA2216" i="4"/>
  <c r="T2216" i="4"/>
  <c r="AB2216" i="4"/>
  <c r="U2216" i="4"/>
  <c r="V2216" i="4"/>
  <c r="S2216" i="4"/>
  <c r="W2331" i="4"/>
  <c r="X2331" i="4"/>
  <c r="Y2331" i="4"/>
  <c r="AD2331" i="4"/>
  <c r="Z2331" i="4"/>
  <c r="T2331" i="4"/>
  <c r="AA2331" i="4"/>
  <c r="AB2331" i="4"/>
  <c r="U2331" i="4"/>
  <c r="V2331" i="4"/>
  <c r="S2331" i="4"/>
  <c r="T1986" i="4"/>
  <c r="AB1986" i="4"/>
  <c r="U1986" i="4"/>
  <c r="V1986" i="4"/>
  <c r="W1986" i="4"/>
  <c r="AD1986" i="4"/>
  <c r="X1986" i="4"/>
  <c r="Z1986" i="4"/>
  <c r="Y1986" i="4"/>
  <c r="AA1986" i="4"/>
  <c r="S1986" i="4"/>
  <c r="Y2419" i="4"/>
  <c r="AD2419" i="4"/>
  <c r="Z2419" i="4"/>
  <c r="T2419" i="4"/>
  <c r="AA2419" i="4"/>
  <c r="AB2419" i="4"/>
  <c r="U2419" i="4"/>
  <c r="V2419" i="4"/>
  <c r="W2419" i="4"/>
  <c r="X2419" i="4"/>
  <c r="S2419" i="4"/>
  <c r="T2203" i="4"/>
  <c r="AA2203" i="4"/>
  <c r="AB2203" i="4"/>
  <c r="U2203" i="4"/>
  <c r="V2203" i="4"/>
  <c r="W2203" i="4"/>
  <c r="X2203" i="4"/>
  <c r="Y2203" i="4"/>
  <c r="AD2203" i="4"/>
  <c r="Z2203" i="4"/>
  <c r="S2203" i="4"/>
  <c r="V1365" i="4"/>
  <c r="U1365" i="4"/>
  <c r="W1365" i="4"/>
  <c r="X1365" i="4"/>
  <c r="Y1365" i="4"/>
  <c r="Z1365" i="4"/>
  <c r="AA1365" i="4"/>
  <c r="T1365" i="4"/>
  <c r="AD1365" i="4"/>
  <c r="AB1365" i="4"/>
  <c r="S1365" i="4"/>
  <c r="AE1365" i="4" s="1"/>
  <c r="Z2024" i="4"/>
  <c r="AA2024" i="4"/>
  <c r="T2024" i="4"/>
  <c r="AD2024" i="4"/>
  <c r="AB2024" i="4"/>
  <c r="V2024" i="4"/>
  <c r="U2024" i="4"/>
  <c r="W2024" i="4"/>
  <c r="X2024" i="4"/>
  <c r="Y2024" i="4"/>
  <c r="S2024" i="4"/>
  <c r="X2111" i="4"/>
  <c r="W2111" i="4"/>
  <c r="Y2111" i="4"/>
  <c r="Z2111" i="4"/>
  <c r="AA2111" i="4"/>
  <c r="T2111" i="4"/>
  <c r="AB2111" i="4"/>
  <c r="U2111" i="4"/>
  <c r="AD2111" i="4"/>
  <c r="V2111" i="4"/>
  <c r="S2111" i="4"/>
  <c r="W2239" i="4"/>
  <c r="X2239" i="4"/>
  <c r="Y2239" i="4"/>
  <c r="AD2239" i="4"/>
  <c r="Z2239" i="4"/>
  <c r="T2239" i="4"/>
  <c r="AA2239" i="4"/>
  <c r="AB2239" i="4"/>
  <c r="U2239" i="4"/>
  <c r="V2239" i="4"/>
  <c r="S2239" i="4"/>
  <c r="AB2128" i="4"/>
  <c r="T2128" i="4"/>
  <c r="V2128" i="4"/>
  <c r="W2128" i="4"/>
  <c r="X2128" i="4"/>
  <c r="AD2128" i="4"/>
  <c r="Z2128" i="4"/>
  <c r="U2128" i="4"/>
  <c r="Y2128" i="4"/>
  <c r="AA2128" i="4"/>
  <c r="S2128" i="4"/>
  <c r="V2202" i="4"/>
  <c r="U2202" i="4"/>
  <c r="W2202" i="4"/>
  <c r="X2202" i="4"/>
  <c r="Y2202" i="4"/>
  <c r="Z2202" i="4"/>
  <c r="AA2202" i="4"/>
  <c r="T2202" i="4"/>
  <c r="AD2202" i="4"/>
  <c r="AB2202" i="4"/>
  <c r="S2202" i="4"/>
  <c r="X2354" i="4"/>
  <c r="Y2354" i="4"/>
  <c r="Z2354" i="4"/>
  <c r="AA2354" i="4"/>
  <c r="T2354" i="4"/>
  <c r="AD2354" i="4"/>
  <c r="AB2354" i="4"/>
  <c r="V2354" i="4"/>
  <c r="U2354" i="4"/>
  <c r="W2354" i="4"/>
  <c r="S2354" i="4"/>
  <c r="U2303" i="4"/>
  <c r="V2303" i="4"/>
  <c r="W2303" i="4"/>
  <c r="X2303" i="4"/>
  <c r="Y2303" i="4"/>
  <c r="AD2303" i="4"/>
  <c r="Z2303" i="4"/>
  <c r="T2303" i="4"/>
  <c r="AA2303" i="4"/>
  <c r="AB2303" i="4"/>
  <c r="S2303" i="4"/>
  <c r="Z2356" i="4"/>
  <c r="Y2356" i="4"/>
  <c r="AA2356" i="4"/>
  <c r="T2356" i="4"/>
  <c r="AB2356" i="4"/>
  <c r="U2356" i="4"/>
  <c r="V2356" i="4"/>
  <c r="W2356" i="4"/>
  <c r="AD2356" i="4"/>
  <c r="X2356" i="4"/>
  <c r="S2356" i="4"/>
  <c r="AE2356" i="4" s="1"/>
  <c r="W2435" i="4"/>
  <c r="X2435" i="4"/>
  <c r="Y2435" i="4"/>
  <c r="AD2435" i="4"/>
  <c r="Z2435" i="4"/>
  <c r="T2435" i="4"/>
  <c r="AA2435" i="4"/>
  <c r="AB2435" i="4"/>
  <c r="V2435" i="4"/>
  <c r="U2435" i="4"/>
  <c r="S2435" i="4"/>
  <c r="W2114" i="4"/>
  <c r="AD2114" i="4"/>
  <c r="X2114" i="4"/>
  <c r="Z2114" i="4"/>
  <c r="Y2114" i="4"/>
  <c r="AA2114" i="4"/>
  <c r="T2114" i="4"/>
  <c r="AB2114" i="4"/>
  <c r="U2114" i="4"/>
  <c r="V2114" i="4"/>
  <c r="S2114" i="4"/>
  <c r="W1970" i="4"/>
  <c r="AD1970" i="4"/>
  <c r="X1970" i="4"/>
  <c r="Z1970" i="4"/>
  <c r="Y1970" i="4"/>
  <c r="AA1970" i="4"/>
  <c r="T1970" i="4"/>
  <c r="AB1970" i="4"/>
  <c r="U1970" i="4"/>
  <c r="V1970" i="4"/>
  <c r="S1970" i="4"/>
  <c r="Y2179" i="4"/>
  <c r="AD2179" i="4"/>
  <c r="Z2179" i="4"/>
  <c r="AA2179" i="4"/>
  <c r="AB2179" i="4"/>
  <c r="W2179" i="4"/>
  <c r="T2179" i="4"/>
  <c r="U2179" i="4"/>
  <c r="X2179" i="4"/>
  <c r="V2179" i="4"/>
  <c r="S2179" i="4"/>
  <c r="AA1100" i="4"/>
  <c r="AD1100" i="4"/>
  <c r="T1100" i="4"/>
  <c r="U1100" i="4"/>
  <c r="AB1100" i="4"/>
  <c r="V1100" i="4"/>
  <c r="W1100" i="4"/>
  <c r="X1100" i="4"/>
  <c r="Z1100" i="4"/>
  <c r="Y1100" i="4"/>
  <c r="S1100" i="4"/>
  <c r="W2403" i="4"/>
  <c r="X2403" i="4"/>
  <c r="Y2403" i="4"/>
  <c r="AD2403" i="4"/>
  <c r="Z2403" i="4"/>
  <c r="T2403" i="4"/>
  <c r="AA2403" i="4"/>
  <c r="AB2403" i="4"/>
  <c r="U2403" i="4"/>
  <c r="V2403" i="4"/>
  <c r="S2403" i="4"/>
  <c r="Z1972" i="4"/>
  <c r="AA1972" i="4"/>
  <c r="T1972" i="4"/>
  <c r="AD1972" i="4"/>
  <c r="AB1972" i="4"/>
  <c r="V1972" i="4"/>
  <c r="U1972" i="4"/>
  <c r="W1972" i="4"/>
  <c r="X1972" i="4"/>
  <c r="Y1972" i="4"/>
  <c r="S1972" i="4"/>
  <c r="T2456" i="4"/>
  <c r="AB2456" i="4"/>
  <c r="U2456" i="4"/>
  <c r="V2456" i="4"/>
  <c r="W2456" i="4"/>
  <c r="AD2456" i="4"/>
  <c r="X2456" i="4"/>
  <c r="Z2456" i="4"/>
  <c r="Y2456" i="4"/>
  <c r="AA2456" i="4"/>
  <c r="S2456" i="4"/>
  <c r="AE2456" i="4" s="1"/>
  <c r="X2498" i="4"/>
  <c r="Y2498" i="4"/>
  <c r="Z2498" i="4"/>
  <c r="AA2498" i="4"/>
  <c r="T2498" i="4"/>
  <c r="AD2498" i="4"/>
  <c r="AB2498" i="4"/>
  <c r="V2498" i="4"/>
  <c r="U2498" i="4"/>
  <c r="W2498" i="4"/>
  <c r="S2498" i="4"/>
  <c r="AB2140" i="4"/>
  <c r="T2140" i="4"/>
  <c r="V2140" i="4"/>
  <c r="AD2140" i="4"/>
  <c r="W2140" i="4"/>
  <c r="Y2140" i="4"/>
  <c r="X2140" i="4"/>
  <c r="U2140" i="4"/>
  <c r="AA2140" i="4"/>
  <c r="Z2140" i="4"/>
  <c r="S2140" i="4"/>
  <c r="W2383" i="4"/>
  <c r="X2383" i="4"/>
  <c r="Y2383" i="4"/>
  <c r="AD2383" i="4"/>
  <c r="Z2383" i="4"/>
  <c r="T2383" i="4"/>
  <c r="AA2383" i="4"/>
  <c r="AB2383" i="4"/>
  <c r="U2383" i="4"/>
  <c r="V2383" i="4"/>
  <c r="S2383" i="4"/>
  <c r="S543" i="4"/>
  <c r="Y543" i="4"/>
  <c r="X543" i="4"/>
  <c r="AA543" i="4"/>
  <c r="V543" i="4"/>
  <c r="W543" i="4"/>
  <c r="U543" i="4"/>
  <c r="AD543" i="4"/>
  <c r="T543" i="4"/>
  <c r="AB543" i="4"/>
  <c r="Z543" i="4"/>
  <c r="S31" i="4"/>
  <c r="AA31" i="4"/>
  <c r="Z31" i="4"/>
  <c r="X31" i="4"/>
  <c r="Y31" i="4"/>
  <c r="V31" i="4"/>
  <c r="U31" i="4"/>
  <c r="AD31" i="4"/>
  <c r="W31" i="4"/>
  <c r="AB31" i="4"/>
  <c r="T31" i="4"/>
  <c r="S202" i="4"/>
  <c r="W202" i="4"/>
  <c r="AD202" i="4"/>
  <c r="V202" i="4"/>
  <c r="U202" i="4"/>
  <c r="AB202" i="4"/>
  <c r="T202" i="4"/>
  <c r="AA202" i="4"/>
  <c r="X202" i="4"/>
  <c r="Z202" i="4"/>
  <c r="Y202" i="4"/>
  <c r="S327" i="4"/>
  <c r="AA327" i="4"/>
  <c r="Z327" i="4"/>
  <c r="Y327" i="4"/>
  <c r="V327" i="4"/>
  <c r="X327" i="4"/>
  <c r="W327" i="4"/>
  <c r="U327" i="4"/>
  <c r="AD327" i="4"/>
  <c r="AB327" i="4"/>
  <c r="T327" i="4"/>
  <c r="S222" i="4"/>
  <c r="AB222" i="4"/>
  <c r="T222" i="4"/>
  <c r="AA222" i="4"/>
  <c r="X222" i="4"/>
  <c r="Z222" i="4"/>
  <c r="Y222" i="4"/>
  <c r="W222" i="4"/>
  <c r="AD222" i="4"/>
  <c r="V222" i="4"/>
  <c r="U222" i="4"/>
  <c r="S559" i="4"/>
  <c r="AB559" i="4"/>
  <c r="Z559" i="4"/>
  <c r="Y559" i="4"/>
  <c r="X559" i="4"/>
  <c r="AA559" i="4"/>
  <c r="V559" i="4"/>
  <c r="W559" i="4"/>
  <c r="U559" i="4"/>
  <c r="AD559" i="4"/>
  <c r="T559" i="4"/>
  <c r="S47" i="4"/>
  <c r="T47" i="4"/>
  <c r="AB47" i="4"/>
  <c r="AA47" i="4"/>
  <c r="W47" i="4"/>
  <c r="X47" i="4"/>
  <c r="Z47" i="4"/>
  <c r="Y47" i="4"/>
  <c r="V47" i="4"/>
  <c r="AD47" i="4"/>
  <c r="U47" i="4"/>
  <c r="S48" i="4"/>
  <c r="V48" i="4"/>
  <c r="T48" i="4"/>
  <c r="AB48" i="4"/>
  <c r="AA48" i="4"/>
  <c r="U48" i="4"/>
  <c r="Y48" i="4"/>
  <c r="X48" i="4"/>
  <c r="Z48" i="4"/>
  <c r="W48" i="4"/>
  <c r="AD48" i="4"/>
  <c r="S215" i="4"/>
  <c r="AB215" i="4"/>
  <c r="T215" i="4"/>
  <c r="AA215" i="4"/>
  <c r="Z215" i="4"/>
  <c r="Y215" i="4"/>
  <c r="V215" i="4"/>
  <c r="X215" i="4"/>
  <c r="W215" i="4"/>
  <c r="U215" i="4"/>
  <c r="AD215" i="4"/>
  <c r="S110" i="4"/>
  <c r="W110" i="4"/>
  <c r="V110" i="4"/>
  <c r="U110" i="4"/>
  <c r="AB110" i="4"/>
  <c r="T110" i="4"/>
  <c r="Z110" i="4"/>
  <c r="AA110" i="4"/>
  <c r="Y110" i="4"/>
  <c r="X110" i="4"/>
  <c r="AD110" i="4"/>
  <c r="S511" i="4"/>
  <c r="Y511" i="4"/>
  <c r="AD511" i="4"/>
  <c r="X511" i="4"/>
  <c r="W511" i="4"/>
  <c r="V511" i="4"/>
  <c r="U511" i="4"/>
  <c r="AB511" i="4"/>
  <c r="AA511" i="4"/>
  <c r="T511" i="4"/>
  <c r="Z511" i="4"/>
  <c r="S406" i="4"/>
  <c r="V406" i="4"/>
  <c r="AD406" i="4"/>
  <c r="U406" i="4"/>
  <c r="AA406" i="4"/>
  <c r="Z406" i="4"/>
  <c r="Y406" i="4"/>
  <c r="AB406" i="4"/>
  <c r="X406" i="4"/>
  <c r="T406" i="4"/>
  <c r="W406" i="4"/>
  <c r="T281" i="4"/>
  <c r="Y281" i="4"/>
  <c r="S14" i="4"/>
  <c r="AE14" i="4" s="1"/>
  <c r="T14" i="4"/>
  <c r="AA14" i="4"/>
  <c r="X14" i="4"/>
  <c r="Y14" i="4"/>
  <c r="W14" i="4"/>
  <c r="V14" i="4"/>
  <c r="U14" i="4"/>
  <c r="AD14" i="4"/>
  <c r="Z14" i="4"/>
  <c r="AB14" i="4"/>
  <c r="S247" i="4"/>
  <c r="Y247" i="4"/>
  <c r="V247" i="4"/>
  <c r="X247" i="4"/>
  <c r="W247" i="4"/>
  <c r="U247" i="4"/>
  <c r="AD247" i="4"/>
  <c r="AB247" i="4"/>
  <c r="T247" i="4"/>
  <c r="AA247" i="4"/>
  <c r="Z247" i="4"/>
  <c r="S550" i="4"/>
  <c r="W550" i="4"/>
  <c r="AD550" i="4"/>
  <c r="V550" i="4"/>
  <c r="AB550" i="4"/>
  <c r="T550" i="4"/>
  <c r="AA550" i="4"/>
  <c r="Z550" i="4"/>
  <c r="U550" i="4"/>
  <c r="X550" i="4"/>
  <c r="Y550" i="4"/>
  <c r="S192" i="4"/>
  <c r="Z192" i="4"/>
  <c r="Y192" i="4"/>
  <c r="X192" i="4"/>
  <c r="W192" i="4"/>
  <c r="AB192" i="4"/>
  <c r="V192" i="4"/>
  <c r="T192" i="4"/>
  <c r="U192" i="4"/>
  <c r="AD192" i="4"/>
  <c r="AA192" i="4"/>
  <c r="S344" i="4"/>
  <c r="Y344" i="4"/>
  <c r="X344" i="4"/>
  <c r="W344" i="4"/>
  <c r="AB344" i="4"/>
  <c r="V344" i="4"/>
  <c r="T344" i="4"/>
  <c r="U344" i="4"/>
  <c r="AD344" i="4"/>
  <c r="AA344" i="4"/>
  <c r="Z344" i="4"/>
  <c r="S57" i="4"/>
  <c r="W57" i="4"/>
  <c r="V57" i="4"/>
  <c r="AA57" i="4"/>
  <c r="U57" i="4"/>
  <c r="AB57" i="4"/>
  <c r="T57" i="4"/>
  <c r="AD57" i="4"/>
  <c r="Z57" i="4"/>
  <c r="Y57" i="4"/>
  <c r="X57" i="4"/>
  <c r="S860" i="4"/>
  <c r="U860" i="4"/>
  <c r="AD860" i="4"/>
  <c r="AB860" i="4"/>
  <c r="T860" i="4"/>
  <c r="AA860" i="4"/>
  <c r="Z860" i="4"/>
  <c r="Y860" i="4"/>
  <c r="W860" i="4"/>
  <c r="X860" i="4"/>
  <c r="V860" i="4"/>
  <c r="S194" i="4"/>
  <c r="AA194" i="4"/>
  <c r="X194" i="4"/>
  <c r="Z194" i="4"/>
  <c r="Y194" i="4"/>
  <c r="W194" i="4"/>
  <c r="AD194" i="4"/>
  <c r="V194" i="4"/>
  <c r="U194" i="4"/>
  <c r="AB194" i="4"/>
  <c r="T194" i="4"/>
  <c r="S245" i="4"/>
  <c r="Z245" i="4"/>
  <c r="T245" i="4"/>
  <c r="AA245" i="4"/>
  <c r="Y245" i="4"/>
  <c r="AD245" i="4"/>
  <c r="X245" i="4"/>
  <c r="W245" i="4"/>
  <c r="V245" i="4"/>
  <c r="U245" i="4"/>
  <c r="AB245" i="4"/>
  <c r="S205" i="4"/>
  <c r="AA205" i="4"/>
  <c r="Y205" i="4"/>
  <c r="AD205" i="4"/>
  <c r="X205" i="4"/>
  <c r="W205" i="4"/>
  <c r="V205" i="4"/>
  <c r="U205" i="4"/>
  <c r="AB205" i="4"/>
  <c r="Z205" i="4"/>
  <c r="T205" i="4"/>
  <c r="S859" i="4"/>
  <c r="V859" i="4"/>
  <c r="U859" i="4"/>
  <c r="AB859" i="4"/>
  <c r="T859" i="4"/>
  <c r="AA859" i="4"/>
  <c r="Y859" i="4"/>
  <c r="Z859" i="4"/>
  <c r="X859" i="4"/>
  <c r="AD859" i="4"/>
  <c r="W859" i="4"/>
  <c r="S1283" i="4"/>
  <c r="T1283" i="4"/>
  <c r="Y1283" i="4"/>
  <c r="AA1283" i="4"/>
  <c r="AD1283" i="4"/>
  <c r="X1283" i="4"/>
  <c r="W1283" i="4"/>
  <c r="U1283" i="4"/>
  <c r="V1283" i="4"/>
  <c r="Z1283" i="4"/>
  <c r="AB1283" i="4"/>
  <c r="S906" i="4"/>
  <c r="AA906" i="4"/>
  <c r="T906" i="4"/>
  <c r="Y906" i="4"/>
  <c r="AD906" i="4"/>
  <c r="X906" i="4"/>
  <c r="W906" i="4"/>
  <c r="V906" i="4"/>
  <c r="U906" i="4"/>
  <c r="AB906" i="4"/>
  <c r="Z906" i="4"/>
  <c r="S1155" i="4"/>
  <c r="V1155" i="4"/>
  <c r="W1155" i="4"/>
  <c r="AB1155" i="4"/>
  <c r="AD1155" i="4"/>
  <c r="T1155" i="4"/>
  <c r="AA1155" i="4"/>
  <c r="Z1155" i="4"/>
  <c r="Y1155" i="4"/>
  <c r="X1155" i="4"/>
  <c r="U1155" i="4"/>
  <c r="S700" i="4"/>
  <c r="U700" i="4"/>
  <c r="AB700" i="4"/>
  <c r="AA700" i="4"/>
  <c r="T700" i="4"/>
  <c r="Z700" i="4"/>
  <c r="Y700" i="4"/>
  <c r="AD700" i="4"/>
  <c r="X700" i="4"/>
  <c r="W700" i="4"/>
  <c r="V700" i="4"/>
  <c r="S116" i="4"/>
  <c r="X116" i="4"/>
  <c r="U116" i="4"/>
  <c r="W116" i="4"/>
  <c r="V116" i="4"/>
  <c r="AB116" i="4"/>
  <c r="AD116" i="4"/>
  <c r="T116" i="4"/>
  <c r="AA116" i="4"/>
  <c r="Z116" i="4"/>
  <c r="Y116" i="4"/>
  <c r="S428" i="4"/>
  <c r="Y428" i="4"/>
  <c r="Z428" i="4"/>
  <c r="X428" i="4"/>
  <c r="W428" i="4"/>
  <c r="AD428" i="4"/>
  <c r="V428" i="4"/>
  <c r="U428" i="4"/>
  <c r="AB428" i="4"/>
  <c r="T428" i="4"/>
  <c r="AA428" i="4"/>
  <c r="S574" i="4"/>
  <c r="Y574" i="4"/>
  <c r="W574" i="4"/>
  <c r="AD574" i="4"/>
  <c r="V574" i="4"/>
  <c r="AB574" i="4"/>
  <c r="T574" i="4"/>
  <c r="AA574" i="4"/>
  <c r="Z574" i="4"/>
  <c r="U574" i="4"/>
  <c r="X574" i="4"/>
  <c r="S529" i="4"/>
  <c r="V529" i="4"/>
  <c r="AD529" i="4"/>
  <c r="AB529" i="4"/>
  <c r="T529" i="4"/>
  <c r="AA529" i="4"/>
  <c r="Z529" i="4"/>
  <c r="Y529" i="4"/>
  <c r="X529" i="4"/>
  <c r="W529" i="4"/>
  <c r="U529" i="4"/>
  <c r="S743" i="4"/>
  <c r="AA743" i="4"/>
  <c r="Y743" i="4"/>
  <c r="X743" i="4"/>
  <c r="W743" i="4"/>
  <c r="U743" i="4"/>
  <c r="V743" i="4"/>
  <c r="AB743" i="4"/>
  <c r="T743" i="4"/>
  <c r="AD743" i="4"/>
  <c r="Z743" i="4"/>
  <c r="S753" i="4"/>
  <c r="U753" i="4"/>
  <c r="T753" i="4"/>
  <c r="AA753" i="4"/>
  <c r="Y753" i="4"/>
  <c r="Z753" i="4"/>
  <c r="X753" i="4"/>
  <c r="W753" i="4"/>
  <c r="AD753" i="4"/>
  <c r="V753" i="4"/>
  <c r="AB753" i="4"/>
  <c r="S686" i="4"/>
  <c r="AA686" i="4"/>
  <c r="Y686" i="4"/>
  <c r="W686" i="4"/>
  <c r="X686" i="4"/>
  <c r="V686" i="4"/>
  <c r="U686" i="4"/>
  <c r="AD686" i="4"/>
  <c r="AB686" i="4"/>
  <c r="T686" i="4"/>
  <c r="Z686" i="4"/>
  <c r="S815" i="4"/>
  <c r="X815" i="4"/>
  <c r="W815" i="4"/>
  <c r="Y815" i="4"/>
  <c r="V815" i="4"/>
  <c r="T815" i="4"/>
  <c r="AD815" i="4"/>
  <c r="AB815" i="4"/>
  <c r="AA815" i="4"/>
  <c r="Z815" i="4"/>
  <c r="U815" i="4"/>
  <c r="S464" i="4"/>
  <c r="T464" i="4"/>
  <c r="Y464" i="4"/>
  <c r="Z464" i="4"/>
  <c r="X464" i="4"/>
  <c r="W464" i="4"/>
  <c r="AD464" i="4"/>
  <c r="V464" i="4"/>
  <c r="U464" i="4"/>
  <c r="AB464" i="4"/>
  <c r="AA464" i="4"/>
  <c r="S688" i="4"/>
  <c r="AB688" i="4"/>
  <c r="Z688" i="4"/>
  <c r="Y688" i="4"/>
  <c r="AD688" i="4"/>
  <c r="X688" i="4"/>
  <c r="W688" i="4"/>
  <c r="V688" i="4"/>
  <c r="U688" i="4"/>
  <c r="AA688" i="4"/>
  <c r="T688" i="4"/>
  <c r="S970" i="4"/>
  <c r="AA970" i="4"/>
  <c r="Y970" i="4"/>
  <c r="X970" i="4"/>
  <c r="W970" i="4"/>
  <c r="V970" i="4"/>
  <c r="AB970" i="4"/>
  <c r="U970" i="4"/>
  <c r="T970" i="4"/>
  <c r="AD970" i="4"/>
  <c r="Z970" i="4"/>
  <c r="S977" i="4"/>
  <c r="W977" i="4"/>
  <c r="AA977" i="4"/>
  <c r="U977" i="4"/>
  <c r="AD977" i="4"/>
  <c r="AB977" i="4"/>
  <c r="T977" i="4"/>
  <c r="Z977" i="4"/>
  <c r="Y977" i="4"/>
  <c r="X977" i="4"/>
  <c r="V977" i="4"/>
  <c r="S878" i="4"/>
  <c r="X878" i="4"/>
  <c r="W878" i="4"/>
  <c r="V878" i="4"/>
  <c r="U878" i="4"/>
  <c r="AB878" i="4"/>
  <c r="AA878" i="4"/>
  <c r="T878" i="4"/>
  <c r="Z878" i="4"/>
  <c r="Y878" i="4"/>
  <c r="AD878" i="4"/>
  <c r="S1196" i="4"/>
  <c r="X1196" i="4"/>
  <c r="V1196" i="4"/>
  <c r="AB1196" i="4"/>
  <c r="U1196" i="4"/>
  <c r="T1196" i="4"/>
  <c r="AA1196" i="4"/>
  <c r="Z1196" i="4"/>
  <c r="Y1196" i="4"/>
  <c r="W1196" i="4"/>
  <c r="AD1196" i="4"/>
  <c r="S595" i="4"/>
  <c r="Y595" i="4"/>
  <c r="X595" i="4"/>
  <c r="AB595" i="4"/>
  <c r="V595" i="4"/>
  <c r="AA595" i="4"/>
  <c r="W595" i="4"/>
  <c r="AD595" i="4"/>
  <c r="U595" i="4"/>
  <c r="T595" i="4"/>
  <c r="Z595" i="4"/>
  <c r="S324" i="4"/>
  <c r="W324" i="4"/>
  <c r="AB324" i="4"/>
  <c r="V324" i="4"/>
  <c r="T324" i="4"/>
  <c r="U324" i="4"/>
  <c r="AD324" i="4"/>
  <c r="AA324" i="4"/>
  <c r="Z324" i="4"/>
  <c r="Y324" i="4"/>
  <c r="X324" i="4"/>
  <c r="S1492" i="4"/>
  <c r="W1492" i="4"/>
  <c r="X1492" i="4"/>
  <c r="V1492" i="4"/>
  <c r="U1492" i="4"/>
  <c r="AD1492" i="4"/>
  <c r="AB1492" i="4"/>
  <c r="T1492" i="4"/>
  <c r="AA1492" i="4"/>
  <c r="Z1492" i="4"/>
  <c r="Y1492" i="4"/>
  <c r="S1296" i="4"/>
  <c r="V1296" i="4"/>
  <c r="AD1296" i="4"/>
  <c r="U1296" i="4"/>
  <c r="T1296" i="4"/>
  <c r="AB1296" i="4"/>
  <c r="AA1296" i="4"/>
  <c r="X1296" i="4"/>
  <c r="Z1296" i="4"/>
  <c r="W1296" i="4"/>
  <c r="Y1296" i="4"/>
  <c r="S784" i="4"/>
  <c r="T784" i="4"/>
  <c r="AB784" i="4"/>
  <c r="Z784" i="4"/>
  <c r="Y784" i="4"/>
  <c r="AA784" i="4"/>
  <c r="X784" i="4"/>
  <c r="W784" i="4"/>
  <c r="V784" i="4"/>
  <c r="U784" i="4"/>
  <c r="AD784" i="4"/>
  <c r="S1720" i="4"/>
  <c r="AA1720" i="4"/>
  <c r="Z1720" i="4"/>
  <c r="Y1720" i="4"/>
  <c r="X1720" i="4"/>
  <c r="V1720" i="4"/>
  <c r="W1720" i="4"/>
  <c r="U1720" i="4"/>
  <c r="AB1720" i="4"/>
  <c r="AD1720" i="4"/>
  <c r="T1720" i="4"/>
  <c r="S1744" i="4"/>
  <c r="Z1744" i="4"/>
  <c r="Y1744" i="4"/>
  <c r="X1744" i="4"/>
  <c r="V1744" i="4"/>
  <c r="W1744" i="4"/>
  <c r="U1744" i="4"/>
  <c r="AB1744" i="4"/>
  <c r="AD1744" i="4"/>
  <c r="T1744" i="4"/>
  <c r="AA1744" i="4"/>
  <c r="S737" i="4"/>
  <c r="T737" i="4"/>
  <c r="AA737" i="4"/>
  <c r="Y737" i="4"/>
  <c r="Z737" i="4"/>
  <c r="X737" i="4"/>
  <c r="W737" i="4"/>
  <c r="AD737" i="4"/>
  <c r="V737" i="4"/>
  <c r="U737" i="4"/>
  <c r="AB737" i="4"/>
  <c r="S1226" i="4"/>
  <c r="X1226" i="4"/>
  <c r="Y1226" i="4"/>
  <c r="W1226" i="4"/>
  <c r="V1226" i="4"/>
  <c r="AD1226" i="4"/>
  <c r="U1226" i="4"/>
  <c r="AB1226" i="4"/>
  <c r="T1226" i="4"/>
  <c r="AA1226" i="4"/>
  <c r="Z1226" i="4"/>
  <c r="S825" i="4"/>
  <c r="AA825" i="4"/>
  <c r="Z825" i="4"/>
  <c r="AD825" i="4"/>
  <c r="X825" i="4"/>
  <c r="W825" i="4"/>
  <c r="V825" i="4"/>
  <c r="T825" i="4"/>
  <c r="Y825" i="4"/>
  <c r="AB825" i="4"/>
  <c r="U825" i="4"/>
  <c r="S2389" i="4"/>
  <c r="U2389" i="4"/>
  <c r="AD2389" i="4"/>
  <c r="AB2389" i="4"/>
  <c r="T2389" i="4"/>
  <c r="AA2389" i="4"/>
  <c r="Z2389" i="4"/>
  <c r="Y2389" i="4"/>
  <c r="W2389" i="4"/>
  <c r="X2389" i="4"/>
  <c r="V2389" i="4"/>
  <c r="S1563" i="4"/>
  <c r="W1563" i="4"/>
  <c r="V1563" i="4"/>
  <c r="T1563" i="4"/>
  <c r="Y1563" i="4"/>
  <c r="AB1563" i="4"/>
  <c r="U1563" i="4"/>
  <c r="AA1563" i="4"/>
  <c r="Z1563" i="4"/>
  <c r="AD1563" i="4"/>
  <c r="X1563" i="4"/>
  <c r="S1463" i="4"/>
  <c r="AB1463" i="4"/>
  <c r="T1463" i="4"/>
  <c r="AA1463" i="4"/>
  <c r="Y1463" i="4"/>
  <c r="Z1463" i="4"/>
  <c r="X1463" i="4"/>
  <c r="W1463" i="4"/>
  <c r="AD1463" i="4"/>
  <c r="V1463" i="4"/>
  <c r="U1463" i="4"/>
  <c r="S1851" i="4"/>
  <c r="AB1851" i="4"/>
  <c r="AA1851" i="4"/>
  <c r="T1851" i="4"/>
  <c r="Z1851" i="4"/>
  <c r="Y1851" i="4"/>
  <c r="AD1851" i="4"/>
  <c r="W1851" i="4"/>
  <c r="V1851" i="4"/>
  <c r="U1851" i="4"/>
  <c r="X1851" i="4"/>
  <c r="S809" i="4"/>
  <c r="AB809" i="4"/>
  <c r="U809" i="4"/>
  <c r="AA809" i="4"/>
  <c r="Z809" i="4"/>
  <c r="AD809" i="4"/>
  <c r="X809" i="4"/>
  <c r="W809" i="4"/>
  <c r="V809" i="4"/>
  <c r="T809" i="4"/>
  <c r="Y809" i="4"/>
  <c r="S1853" i="4"/>
  <c r="AA1853" i="4"/>
  <c r="Z1853" i="4"/>
  <c r="AD1853" i="4"/>
  <c r="Y1853" i="4"/>
  <c r="W1853" i="4"/>
  <c r="V1853" i="4"/>
  <c r="AB1853" i="4"/>
  <c r="T1853" i="4"/>
  <c r="U1853" i="4"/>
  <c r="X1853" i="4"/>
  <c r="S1153" i="4"/>
  <c r="X1153" i="4"/>
  <c r="AD1153" i="4"/>
  <c r="W1153" i="4"/>
  <c r="V1153" i="4"/>
  <c r="U1153" i="4"/>
  <c r="AB1153" i="4"/>
  <c r="T1153" i="4"/>
  <c r="Z1153" i="4"/>
  <c r="AA1153" i="4"/>
  <c r="Y1153" i="4"/>
  <c r="S1177" i="4"/>
  <c r="W1177" i="4"/>
  <c r="V1177" i="4"/>
  <c r="U1177" i="4"/>
  <c r="AB1177" i="4"/>
  <c r="T1177" i="4"/>
  <c r="Z1177" i="4"/>
  <c r="AA1177" i="4"/>
  <c r="Y1177" i="4"/>
  <c r="X1177" i="4"/>
  <c r="AD1177" i="4"/>
  <c r="S1822" i="4"/>
  <c r="U1822" i="4"/>
  <c r="AB1822" i="4"/>
  <c r="T1822" i="4"/>
  <c r="Z1822" i="4"/>
  <c r="AA1822" i="4"/>
  <c r="Y1822" i="4"/>
  <c r="X1822" i="4"/>
  <c r="AD1822" i="4"/>
  <c r="W1822" i="4"/>
  <c r="V1822" i="4"/>
  <c r="S1910" i="4"/>
  <c r="T1910" i="4"/>
  <c r="AA1910" i="4"/>
  <c r="Y1910" i="4"/>
  <c r="Z1910" i="4"/>
  <c r="X1910" i="4"/>
  <c r="W1910" i="4"/>
  <c r="AD1910" i="4"/>
  <c r="V1910" i="4"/>
  <c r="U1910" i="4"/>
  <c r="AB1910" i="4"/>
  <c r="S1790" i="4"/>
  <c r="T1790" i="4"/>
  <c r="Z1790" i="4"/>
  <c r="AA1790" i="4"/>
  <c r="Y1790" i="4"/>
  <c r="X1790" i="4"/>
  <c r="AD1790" i="4"/>
  <c r="W1790" i="4"/>
  <c r="V1790" i="4"/>
  <c r="U1790" i="4"/>
  <c r="AB1790" i="4"/>
  <c r="S1618" i="4"/>
  <c r="Y1618" i="4"/>
  <c r="X1618" i="4"/>
  <c r="AD1618" i="4"/>
  <c r="W1618" i="4"/>
  <c r="V1618" i="4"/>
  <c r="U1618" i="4"/>
  <c r="AB1618" i="4"/>
  <c r="T1618" i="4"/>
  <c r="Z1618" i="4"/>
  <c r="AA1618" i="4"/>
  <c r="S1793" i="4"/>
  <c r="AA1793" i="4"/>
  <c r="AD1793" i="4"/>
  <c r="Z1793" i="4"/>
  <c r="Y1793" i="4"/>
  <c r="X1793" i="4"/>
  <c r="W1793" i="4"/>
  <c r="V1793" i="4"/>
  <c r="AB1793" i="4"/>
  <c r="U1793" i="4"/>
  <c r="T1793" i="4"/>
  <c r="S1276" i="4"/>
  <c r="X1276" i="4"/>
  <c r="AA1276" i="4"/>
  <c r="V1276" i="4"/>
  <c r="Y1276" i="4"/>
  <c r="T1276" i="4"/>
  <c r="Z1276" i="4"/>
  <c r="U1276" i="4"/>
  <c r="AB1276" i="4"/>
  <c r="W1276" i="4"/>
  <c r="AD1276" i="4"/>
  <c r="S1417" i="4"/>
  <c r="AB1417" i="4"/>
  <c r="T1417" i="4"/>
  <c r="AD1417" i="4"/>
  <c r="AA1417" i="4"/>
  <c r="Z1417" i="4"/>
  <c r="Y1417" i="4"/>
  <c r="X1417" i="4"/>
  <c r="W1417" i="4"/>
  <c r="U1417" i="4"/>
  <c r="V1417" i="4"/>
  <c r="S2497" i="4"/>
  <c r="AB2497" i="4"/>
  <c r="T2497" i="4"/>
  <c r="AA2497" i="4"/>
  <c r="Z2497" i="4"/>
  <c r="Y2497" i="4"/>
  <c r="W2497" i="4"/>
  <c r="X2497" i="4"/>
  <c r="V2497" i="4"/>
  <c r="U2497" i="4"/>
  <c r="AD2497" i="4"/>
  <c r="S2121" i="4"/>
  <c r="U2121" i="4"/>
  <c r="AB2121" i="4"/>
  <c r="AA2121" i="4"/>
  <c r="T2121" i="4"/>
  <c r="Z2121" i="4"/>
  <c r="Y2121" i="4"/>
  <c r="AD2121" i="4"/>
  <c r="X2121" i="4"/>
  <c r="W2121" i="4"/>
  <c r="V2121" i="4"/>
  <c r="S2002" i="4"/>
  <c r="Y2002" i="4"/>
  <c r="Z2002" i="4"/>
  <c r="X2002" i="4"/>
  <c r="W2002" i="4"/>
  <c r="AD2002" i="4"/>
  <c r="V2002" i="4"/>
  <c r="U2002" i="4"/>
  <c r="AB2002" i="4"/>
  <c r="T2002" i="4"/>
  <c r="AA2002" i="4"/>
  <c r="S2082" i="4"/>
  <c r="W2082" i="4"/>
  <c r="AD2082" i="4"/>
  <c r="V2082" i="4"/>
  <c r="U2082" i="4"/>
  <c r="AB2082" i="4"/>
  <c r="T2082" i="4"/>
  <c r="AA2082" i="4"/>
  <c r="Y2082" i="4"/>
  <c r="Z2082" i="4"/>
  <c r="X2082" i="4"/>
  <c r="S2259" i="4"/>
  <c r="V2259" i="4"/>
  <c r="U2259" i="4"/>
  <c r="AB2259" i="4"/>
  <c r="AA2259" i="4"/>
  <c r="T2259" i="4"/>
  <c r="Z2259" i="4"/>
  <c r="Y2259" i="4"/>
  <c r="AD2259" i="4"/>
  <c r="X2259" i="4"/>
  <c r="W2259" i="4"/>
  <c r="S2260" i="4"/>
  <c r="AB2260" i="4"/>
  <c r="AA2260" i="4"/>
  <c r="V2260" i="4"/>
  <c r="T2260" i="4"/>
  <c r="Z2260" i="4"/>
  <c r="AD2260" i="4"/>
  <c r="Y2260" i="4"/>
  <c r="X2260" i="4"/>
  <c r="W2260" i="4"/>
  <c r="U2260" i="4"/>
  <c r="S2388" i="4"/>
  <c r="W2388" i="4"/>
  <c r="AD2388" i="4"/>
  <c r="V2388" i="4"/>
  <c r="U2388" i="4"/>
  <c r="AB2388" i="4"/>
  <c r="T2388" i="4"/>
  <c r="AA2388" i="4"/>
  <c r="Y2388" i="4"/>
  <c r="Z2388" i="4"/>
  <c r="X2388" i="4"/>
  <c r="S2236" i="4"/>
  <c r="AB2236" i="4"/>
  <c r="T2236" i="4"/>
  <c r="AA2236" i="4"/>
  <c r="Y2236" i="4"/>
  <c r="Z2236" i="4"/>
  <c r="X2236" i="4"/>
  <c r="W2236" i="4"/>
  <c r="AD2236" i="4"/>
  <c r="V2236" i="4"/>
  <c r="U2236" i="4"/>
  <c r="X2506" i="4"/>
  <c r="Y2506" i="4"/>
  <c r="Z2506" i="4"/>
  <c r="AA2506" i="4"/>
  <c r="T2506" i="4"/>
  <c r="AD2506" i="4"/>
  <c r="AB2506" i="4"/>
  <c r="V2506" i="4"/>
  <c r="U2506" i="4"/>
  <c r="W2506" i="4"/>
  <c r="S2506" i="4"/>
  <c r="W2359" i="4"/>
  <c r="X2359" i="4"/>
  <c r="Y2359" i="4"/>
  <c r="AD2359" i="4"/>
  <c r="Z2359" i="4"/>
  <c r="T2359" i="4"/>
  <c r="AA2359" i="4"/>
  <c r="AB2359" i="4"/>
  <c r="V2359" i="4"/>
  <c r="U2359" i="4"/>
  <c r="S2359" i="4"/>
  <c r="AA1242" i="4"/>
  <c r="T1242" i="4"/>
  <c r="AB1242" i="4"/>
  <c r="U1242" i="4"/>
  <c r="V1242" i="4"/>
  <c r="AD1242" i="4"/>
  <c r="W1242" i="4"/>
  <c r="Y1242" i="4"/>
  <c r="X1242" i="4"/>
  <c r="Z1242" i="4"/>
  <c r="S1242" i="4"/>
  <c r="U2371" i="4"/>
  <c r="V2371" i="4"/>
  <c r="W2371" i="4"/>
  <c r="X2371" i="4"/>
  <c r="Y2371" i="4"/>
  <c r="AD2371" i="4"/>
  <c r="Z2371" i="4"/>
  <c r="AB2371" i="4"/>
  <c r="T2371" i="4"/>
  <c r="AA2371" i="4"/>
  <c r="S2371" i="4"/>
  <c r="Y1773" i="4"/>
  <c r="Z1773" i="4"/>
  <c r="AA1773" i="4"/>
  <c r="AD1773" i="4"/>
  <c r="T1773" i="4"/>
  <c r="U1773" i="4"/>
  <c r="AB1773" i="4"/>
  <c r="V1773" i="4"/>
  <c r="X1773" i="4"/>
  <c r="W1773" i="4"/>
  <c r="S1773" i="4"/>
  <c r="AE1773" i="4" s="1"/>
  <c r="U2034" i="4"/>
  <c r="V2034" i="4"/>
  <c r="W2034" i="4"/>
  <c r="AD2034" i="4"/>
  <c r="X2034" i="4"/>
  <c r="Z2034" i="4"/>
  <c r="Y2034" i="4"/>
  <c r="AA2034" i="4"/>
  <c r="T2034" i="4"/>
  <c r="AB2034" i="4"/>
  <c r="S2034" i="4"/>
  <c r="T1971" i="4"/>
  <c r="AB1971" i="4"/>
  <c r="U1971" i="4"/>
  <c r="AD1971" i="4"/>
  <c r="V1971" i="4"/>
  <c r="X1971" i="4"/>
  <c r="W1971" i="4"/>
  <c r="Y1971" i="4"/>
  <c r="Z1971" i="4"/>
  <c r="AA1971" i="4"/>
  <c r="S1971" i="4"/>
  <c r="U2447" i="4"/>
  <c r="V2447" i="4"/>
  <c r="W2447" i="4"/>
  <c r="X2447" i="4"/>
  <c r="Y2447" i="4"/>
  <c r="AD2447" i="4"/>
  <c r="Z2447" i="4"/>
  <c r="T2447" i="4"/>
  <c r="AA2447" i="4"/>
  <c r="AB2447" i="4"/>
  <c r="S2447" i="4"/>
  <c r="S23" i="4"/>
  <c r="U23" i="4"/>
  <c r="AB23" i="4"/>
  <c r="T23" i="4"/>
  <c r="AA23" i="4"/>
  <c r="Z23" i="4"/>
  <c r="V23" i="4"/>
  <c r="Y23" i="4"/>
  <c r="X23" i="4"/>
  <c r="W23" i="4"/>
  <c r="AD23" i="4"/>
  <c r="S679" i="4"/>
  <c r="AB679" i="4"/>
  <c r="T679" i="4"/>
  <c r="AD679" i="4"/>
  <c r="AA679" i="4"/>
  <c r="Z679" i="4"/>
  <c r="Y679" i="4"/>
  <c r="X679" i="4"/>
  <c r="W679" i="4"/>
  <c r="U679" i="4"/>
  <c r="V679" i="4"/>
  <c r="S167" i="4"/>
  <c r="Y167" i="4"/>
  <c r="W167" i="4"/>
  <c r="AD167" i="4"/>
  <c r="U167" i="4"/>
  <c r="V167" i="4"/>
  <c r="AB167" i="4"/>
  <c r="T167" i="4"/>
  <c r="AA167" i="4"/>
  <c r="X167" i="4"/>
  <c r="Z167" i="4"/>
  <c r="S62" i="4"/>
  <c r="Z62" i="4"/>
  <c r="X62" i="4"/>
  <c r="W62" i="4"/>
  <c r="V62" i="4"/>
  <c r="U62" i="4"/>
  <c r="AB62" i="4"/>
  <c r="T62" i="4"/>
  <c r="Y62" i="4"/>
  <c r="AA62" i="4"/>
  <c r="AD62" i="4"/>
  <c r="S527" i="4"/>
  <c r="U527" i="4"/>
  <c r="T527" i="4"/>
  <c r="AA527" i="4"/>
  <c r="Z527" i="4"/>
  <c r="AD527" i="4"/>
  <c r="Y527" i="4"/>
  <c r="X527" i="4"/>
  <c r="W527" i="4"/>
  <c r="V527" i="4"/>
  <c r="AB527" i="4"/>
  <c r="S15" i="4"/>
  <c r="X15" i="4"/>
  <c r="Y15" i="4"/>
  <c r="V15" i="4"/>
  <c r="W15" i="4"/>
  <c r="AD15" i="4"/>
  <c r="U15" i="4"/>
  <c r="AB15" i="4"/>
  <c r="T15" i="4"/>
  <c r="AA15" i="4"/>
  <c r="Z15" i="4"/>
  <c r="S96" i="4"/>
  <c r="U96" i="4"/>
  <c r="AB96" i="4"/>
  <c r="AD96" i="4"/>
  <c r="Y96" i="4"/>
  <c r="X96" i="4"/>
  <c r="W96" i="4"/>
  <c r="V96" i="4"/>
  <c r="T96" i="4"/>
  <c r="AA96" i="4"/>
  <c r="Z96" i="4"/>
  <c r="S375" i="4"/>
  <c r="W375" i="4"/>
  <c r="Y375" i="4"/>
  <c r="Z375" i="4"/>
  <c r="X375" i="4"/>
  <c r="V375" i="4"/>
  <c r="AD375" i="4"/>
  <c r="U375" i="4"/>
  <c r="T375" i="4"/>
  <c r="AB375" i="4"/>
  <c r="AA375" i="4"/>
  <c r="S270" i="4"/>
  <c r="AA270" i="4"/>
  <c r="X270" i="4"/>
  <c r="Z270" i="4"/>
  <c r="Y270" i="4"/>
  <c r="W270" i="4"/>
  <c r="AD270" i="4"/>
  <c r="V270" i="4"/>
  <c r="U270" i="4"/>
  <c r="AB270" i="4"/>
  <c r="T270" i="4"/>
  <c r="S522" i="4"/>
  <c r="AB522" i="4"/>
  <c r="AD522" i="4"/>
  <c r="T522" i="4"/>
  <c r="AA522" i="4"/>
  <c r="Z522" i="4"/>
  <c r="Y522" i="4"/>
  <c r="X522" i="4"/>
  <c r="W522" i="4"/>
  <c r="V522" i="4"/>
  <c r="U522" i="4"/>
  <c r="S677" i="4"/>
  <c r="W677" i="4"/>
  <c r="AD677" i="4"/>
  <c r="V677" i="4"/>
  <c r="U677" i="4"/>
  <c r="AB677" i="4"/>
  <c r="T677" i="4"/>
  <c r="AA677" i="4"/>
  <c r="Y677" i="4"/>
  <c r="Z677" i="4"/>
  <c r="X677" i="4"/>
  <c r="S424" i="4"/>
  <c r="V424" i="4"/>
  <c r="U424" i="4"/>
  <c r="AB424" i="4"/>
  <c r="T424" i="4"/>
  <c r="AA424" i="4"/>
  <c r="Y424" i="4"/>
  <c r="Z424" i="4"/>
  <c r="X424" i="4"/>
  <c r="W424" i="4"/>
  <c r="AD424" i="4"/>
  <c r="S98" i="4"/>
  <c r="W98" i="4"/>
  <c r="V98" i="4"/>
  <c r="U98" i="4"/>
  <c r="AB98" i="4"/>
  <c r="T98" i="4"/>
  <c r="Z98" i="4"/>
  <c r="AA98" i="4"/>
  <c r="Y98" i="4"/>
  <c r="X98" i="4"/>
  <c r="AD98" i="4"/>
  <c r="S610" i="4"/>
  <c r="U610" i="4"/>
  <c r="T610" i="4"/>
  <c r="AB610" i="4"/>
  <c r="AA610" i="4"/>
  <c r="Z610" i="4"/>
  <c r="Y610" i="4"/>
  <c r="X610" i="4"/>
  <c r="W610" i="4"/>
  <c r="V610" i="4"/>
  <c r="AD610" i="4"/>
  <c r="S796" i="4"/>
  <c r="AB796" i="4"/>
  <c r="AD796" i="4"/>
  <c r="Z796" i="4"/>
  <c r="Y796" i="4"/>
  <c r="X796" i="4"/>
  <c r="V796" i="4"/>
  <c r="AA796" i="4"/>
  <c r="U796" i="4"/>
  <c r="W796" i="4"/>
  <c r="T796" i="4"/>
  <c r="S137" i="4"/>
  <c r="Z137" i="4"/>
  <c r="X137" i="4"/>
  <c r="W137" i="4"/>
  <c r="V137" i="4"/>
  <c r="T137" i="4"/>
  <c r="U137" i="4"/>
  <c r="Y137" i="4"/>
  <c r="AB137" i="4"/>
  <c r="AD137" i="4"/>
  <c r="AA137" i="4"/>
  <c r="S250" i="4"/>
  <c r="U250" i="4"/>
  <c r="AB250" i="4"/>
  <c r="T250" i="4"/>
  <c r="AA250" i="4"/>
  <c r="X250" i="4"/>
  <c r="Z250" i="4"/>
  <c r="Y250" i="4"/>
  <c r="W250" i="4"/>
  <c r="AD250" i="4"/>
  <c r="V250" i="4"/>
  <c r="S85" i="4"/>
  <c r="Y85" i="4"/>
  <c r="X85" i="4"/>
  <c r="W85" i="4"/>
  <c r="V85" i="4"/>
  <c r="AA85" i="4"/>
  <c r="U85" i="4"/>
  <c r="AB85" i="4"/>
  <c r="T85" i="4"/>
  <c r="AD85" i="4"/>
  <c r="Z85" i="4"/>
  <c r="S216" i="4"/>
  <c r="AE216" i="4" s="1"/>
  <c r="Y216" i="4"/>
  <c r="X216" i="4"/>
  <c r="W216" i="4"/>
  <c r="AB216" i="4"/>
  <c r="V216" i="4"/>
  <c r="T216" i="4"/>
  <c r="U216" i="4"/>
  <c r="AD216" i="4"/>
  <c r="AA216" i="4"/>
  <c r="Z216" i="4"/>
  <c r="S289" i="4"/>
  <c r="V289" i="4"/>
  <c r="U289" i="4"/>
  <c r="AB289" i="4"/>
  <c r="Z289" i="4"/>
  <c r="T289" i="4"/>
  <c r="AA289" i="4"/>
  <c r="Y289" i="4"/>
  <c r="AD289" i="4"/>
  <c r="X289" i="4"/>
  <c r="W289" i="4"/>
  <c r="S402" i="4"/>
  <c r="W402" i="4"/>
  <c r="Y402" i="4"/>
  <c r="AB402" i="4"/>
  <c r="V402" i="4"/>
  <c r="T402" i="4"/>
  <c r="U402" i="4"/>
  <c r="AA402" i="4"/>
  <c r="AD402" i="4"/>
  <c r="Z402" i="4"/>
  <c r="X402" i="4"/>
  <c r="S237" i="4"/>
  <c r="V237" i="4"/>
  <c r="U237" i="4"/>
  <c r="AB237" i="4"/>
  <c r="Z237" i="4"/>
  <c r="T237" i="4"/>
  <c r="AA237" i="4"/>
  <c r="Y237" i="4"/>
  <c r="AD237" i="4"/>
  <c r="X237" i="4"/>
  <c r="W237" i="4"/>
  <c r="S368" i="4"/>
  <c r="V368" i="4"/>
  <c r="U368" i="4"/>
  <c r="T368" i="4"/>
  <c r="X368" i="4"/>
  <c r="AB368" i="4"/>
  <c r="AA368" i="4"/>
  <c r="AD368" i="4"/>
  <c r="Z368" i="4"/>
  <c r="Y368" i="4"/>
  <c r="W368" i="4"/>
  <c r="S42" i="4"/>
  <c r="Y42" i="4"/>
  <c r="AB42" i="4"/>
  <c r="U42" i="4"/>
  <c r="T42" i="4"/>
  <c r="V42" i="4"/>
  <c r="AA42" i="4"/>
  <c r="AD42" i="4"/>
  <c r="Z42" i="4"/>
  <c r="X42" i="4"/>
  <c r="W42" i="4"/>
  <c r="S554" i="4"/>
  <c r="AA554" i="4"/>
  <c r="Z554" i="4"/>
  <c r="Y554" i="4"/>
  <c r="X554" i="4"/>
  <c r="W554" i="4"/>
  <c r="V554" i="4"/>
  <c r="AD554" i="4"/>
  <c r="U554" i="4"/>
  <c r="AB554" i="4"/>
  <c r="T554" i="4"/>
  <c r="S379" i="4"/>
  <c r="Y379" i="4"/>
  <c r="AD379" i="4"/>
  <c r="X379" i="4"/>
  <c r="V379" i="4"/>
  <c r="U379" i="4"/>
  <c r="T379" i="4"/>
  <c r="W379" i="4"/>
  <c r="AB379" i="4"/>
  <c r="Z379" i="4"/>
  <c r="AA379" i="4"/>
  <c r="S392" i="4"/>
  <c r="U392" i="4"/>
  <c r="Z392" i="4"/>
  <c r="X392" i="4"/>
  <c r="Y392" i="4"/>
  <c r="W392" i="4"/>
  <c r="AD392" i="4"/>
  <c r="V392" i="4"/>
  <c r="T392" i="4"/>
  <c r="AB392" i="4"/>
  <c r="AA392" i="4"/>
  <c r="S66" i="4"/>
  <c r="T66" i="4"/>
  <c r="Y66" i="4"/>
  <c r="AA66" i="4"/>
  <c r="Z66" i="4"/>
  <c r="X66" i="4"/>
  <c r="AD66" i="4"/>
  <c r="W66" i="4"/>
  <c r="V66" i="4"/>
  <c r="U66" i="4"/>
  <c r="AB66" i="4"/>
  <c r="S578" i="4"/>
  <c r="Z578" i="4"/>
  <c r="Y578" i="4"/>
  <c r="X578" i="4"/>
  <c r="W578" i="4"/>
  <c r="V578" i="4"/>
  <c r="AD578" i="4"/>
  <c r="U578" i="4"/>
  <c r="AB578" i="4"/>
  <c r="T578" i="4"/>
  <c r="AA578" i="4"/>
  <c r="S707" i="4"/>
  <c r="T707" i="4"/>
  <c r="AD707" i="4"/>
  <c r="AA707" i="4"/>
  <c r="Z707" i="4"/>
  <c r="Y707" i="4"/>
  <c r="X707" i="4"/>
  <c r="W707" i="4"/>
  <c r="U707" i="4"/>
  <c r="V707" i="4"/>
  <c r="AB707" i="4"/>
  <c r="S169" i="4"/>
  <c r="T169" i="4"/>
  <c r="V169" i="4"/>
  <c r="U169" i="4"/>
  <c r="AB169" i="4"/>
  <c r="AD169" i="4"/>
  <c r="AA169" i="4"/>
  <c r="Y169" i="4"/>
  <c r="Z169" i="4"/>
  <c r="X169" i="4"/>
  <c r="W169" i="4"/>
  <c r="S282" i="4"/>
  <c r="X282" i="4"/>
  <c r="Z282" i="4"/>
  <c r="Y282" i="4"/>
  <c r="W282" i="4"/>
  <c r="AD282" i="4"/>
  <c r="V282" i="4"/>
  <c r="U282" i="4"/>
  <c r="AB282" i="4"/>
  <c r="T282" i="4"/>
  <c r="AA282" i="4"/>
  <c r="S117" i="4"/>
  <c r="AB117" i="4"/>
  <c r="U117" i="4"/>
  <c r="AA117" i="4"/>
  <c r="T117" i="4"/>
  <c r="AD117" i="4"/>
  <c r="Z117" i="4"/>
  <c r="Y117" i="4"/>
  <c r="X117" i="4"/>
  <c r="W117" i="4"/>
  <c r="V117" i="4"/>
  <c r="S235" i="4"/>
  <c r="V235" i="4"/>
  <c r="X235" i="4"/>
  <c r="U235" i="4"/>
  <c r="AD235" i="4"/>
  <c r="AB235" i="4"/>
  <c r="T235" i="4"/>
  <c r="AA235" i="4"/>
  <c r="Z235" i="4"/>
  <c r="Y235" i="4"/>
  <c r="W235" i="4"/>
  <c r="S129" i="4"/>
  <c r="AA129" i="4"/>
  <c r="T129" i="4"/>
  <c r="AD129" i="4"/>
  <c r="Z129" i="4"/>
  <c r="Y129" i="4"/>
  <c r="X129" i="4"/>
  <c r="W129" i="4"/>
  <c r="V129" i="4"/>
  <c r="AB129" i="4"/>
  <c r="U129" i="4"/>
  <c r="S242" i="4"/>
  <c r="Y242" i="4"/>
  <c r="W242" i="4"/>
  <c r="AD242" i="4"/>
  <c r="V242" i="4"/>
  <c r="U242" i="4"/>
  <c r="AB242" i="4"/>
  <c r="T242" i="4"/>
  <c r="AA242" i="4"/>
  <c r="X242" i="4"/>
  <c r="Z242" i="4"/>
  <c r="S77" i="4"/>
  <c r="AB77" i="4"/>
  <c r="T77" i="4"/>
  <c r="AD77" i="4"/>
  <c r="Z77" i="4"/>
  <c r="Y77" i="4"/>
  <c r="X77" i="4"/>
  <c r="W77" i="4"/>
  <c r="V77" i="4"/>
  <c r="AA77" i="4"/>
  <c r="U77" i="4"/>
  <c r="S1091" i="4"/>
  <c r="AB1091" i="4"/>
  <c r="AD1091" i="4"/>
  <c r="T1091" i="4"/>
  <c r="AA1091" i="4"/>
  <c r="Z1091" i="4"/>
  <c r="Y1091" i="4"/>
  <c r="X1091" i="4"/>
  <c r="V1091" i="4"/>
  <c r="W1091" i="4"/>
  <c r="U1091" i="4"/>
  <c r="S637" i="4"/>
  <c r="V637" i="4"/>
  <c r="U637" i="4"/>
  <c r="AB637" i="4"/>
  <c r="T637" i="4"/>
  <c r="AA637" i="4"/>
  <c r="Y637" i="4"/>
  <c r="Z637" i="4"/>
  <c r="X637" i="4"/>
  <c r="W637" i="4"/>
  <c r="AD637" i="4"/>
  <c r="S731" i="4"/>
  <c r="AA731" i="4"/>
  <c r="Z731" i="4"/>
  <c r="Y731" i="4"/>
  <c r="X731" i="4"/>
  <c r="W731" i="4"/>
  <c r="U731" i="4"/>
  <c r="V731" i="4"/>
  <c r="AB731" i="4"/>
  <c r="T731" i="4"/>
  <c r="AD731" i="4"/>
  <c r="S486" i="4"/>
  <c r="AA486" i="4"/>
  <c r="Z486" i="4"/>
  <c r="Y486" i="4"/>
  <c r="X486" i="4"/>
  <c r="W486" i="4"/>
  <c r="U486" i="4"/>
  <c r="V486" i="4"/>
  <c r="AB486" i="4"/>
  <c r="T486" i="4"/>
  <c r="AD486" i="4"/>
  <c r="S657" i="4"/>
  <c r="Y657" i="4"/>
  <c r="Z657" i="4"/>
  <c r="W657" i="4"/>
  <c r="AD657" i="4"/>
  <c r="V657" i="4"/>
  <c r="U657" i="4"/>
  <c r="AB657" i="4"/>
  <c r="T657" i="4"/>
  <c r="AA657" i="4"/>
  <c r="X657" i="4"/>
  <c r="S533" i="4"/>
  <c r="U533" i="4"/>
  <c r="AB533" i="4"/>
  <c r="T533" i="4"/>
  <c r="AA533" i="4"/>
  <c r="X533" i="4"/>
  <c r="Z533" i="4"/>
  <c r="W533" i="4"/>
  <c r="Y533" i="4"/>
  <c r="AD533" i="4"/>
  <c r="V533" i="4"/>
  <c r="S587" i="4"/>
  <c r="T587" i="4"/>
  <c r="Z587" i="4"/>
  <c r="Y587" i="4"/>
  <c r="X587" i="4"/>
  <c r="AB587" i="4"/>
  <c r="V587" i="4"/>
  <c r="AA587" i="4"/>
  <c r="W587" i="4"/>
  <c r="AD587" i="4"/>
  <c r="U587" i="4"/>
  <c r="S156" i="4"/>
  <c r="AB156" i="4"/>
  <c r="T156" i="4"/>
  <c r="Z156" i="4"/>
  <c r="Y156" i="4"/>
  <c r="V156" i="4"/>
  <c r="X156" i="4"/>
  <c r="W156" i="4"/>
  <c r="U156" i="4"/>
  <c r="AD156" i="4"/>
  <c r="AA156" i="4"/>
  <c r="S259" i="4"/>
  <c r="V259" i="4"/>
  <c r="X259" i="4"/>
  <c r="U259" i="4"/>
  <c r="AD259" i="4"/>
  <c r="AB259" i="4"/>
  <c r="T259" i="4"/>
  <c r="AA259" i="4"/>
  <c r="Z259" i="4"/>
  <c r="Y259" i="4"/>
  <c r="W259" i="4"/>
  <c r="S621" i="4"/>
  <c r="AA621" i="4"/>
  <c r="Y621" i="4"/>
  <c r="U621" i="4"/>
  <c r="X621" i="4"/>
  <c r="Z621" i="4"/>
  <c r="W621" i="4"/>
  <c r="V621" i="4"/>
  <c r="AD621" i="4"/>
  <c r="T621" i="4"/>
  <c r="AB621" i="4"/>
  <c r="S715" i="4"/>
  <c r="Y715" i="4"/>
  <c r="X715" i="4"/>
  <c r="W715" i="4"/>
  <c r="U715" i="4"/>
  <c r="V715" i="4"/>
  <c r="AB715" i="4"/>
  <c r="T715" i="4"/>
  <c r="AD715" i="4"/>
  <c r="AA715" i="4"/>
  <c r="Z715" i="4"/>
  <c r="S460" i="4"/>
  <c r="AB460" i="4"/>
  <c r="T460" i="4"/>
  <c r="AA460" i="4"/>
  <c r="Y460" i="4"/>
  <c r="Z460" i="4"/>
  <c r="X460" i="4"/>
  <c r="W460" i="4"/>
  <c r="AD460" i="4"/>
  <c r="V460" i="4"/>
  <c r="U460" i="4"/>
  <c r="S452" i="4"/>
  <c r="Y452" i="4"/>
  <c r="Z452" i="4"/>
  <c r="W452" i="4"/>
  <c r="AD452" i="4"/>
  <c r="V452" i="4"/>
  <c r="U452" i="4"/>
  <c r="AB452" i="4"/>
  <c r="T452" i="4"/>
  <c r="AA452" i="4"/>
  <c r="X452" i="4"/>
  <c r="S645" i="4"/>
  <c r="T645" i="4"/>
  <c r="AA645" i="4"/>
  <c r="Y645" i="4"/>
  <c r="Z645" i="4"/>
  <c r="X645" i="4"/>
  <c r="W645" i="4"/>
  <c r="AD645" i="4"/>
  <c r="V645" i="4"/>
  <c r="U645" i="4"/>
  <c r="AB645" i="4"/>
  <c r="S739" i="4"/>
  <c r="X739" i="4"/>
  <c r="W739" i="4"/>
  <c r="U739" i="4"/>
  <c r="V739" i="4"/>
  <c r="AB739" i="4"/>
  <c r="T739" i="4"/>
  <c r="AD739" i="4"/>
  <c r="AA739" i="4"/>
  <c r="Z739" i="4"/>
  <c r="Y739" i="4"/>
  <c r="S499" i="4"/>
  <c r="U499" i="4"/>
  <c r="AB499" i="4"/>
  <c r="AA499" i="4"/>
  <c r="T499" i="4"/>
  <c r="Z499" i="4"/>
  <c r="Y499" i="4"/>
  <c r="AD499" i="4"/>
  <c r="X499" i="4"/>
  <c r="W499" i="4"/>
  <c r="V499" i="4"/>
  <c r="S735" i="4"/>
  <c r="U735" i="4"/>
  <c r="V735" i="4"/>
  <c r="T735" i="4"/>
  <c r="AD735" i="4"/>
  <c r="AA735" i="4"/>
  <c r="Z735" i="4"/>
  <c r="Y735" i="4"/>
  <c r="X735" i="4"/>
  <c r="W735" i="4"/>
  <c r="AB735" i="4"/>
  <c r="S669" i="4"/>
  <c r="AA669" i="4"/>
  <c r="Y669" i="4"/>
  <c r="Z669" i="4"/>
  <c r="X669" i="4"/>
  <c r="W669" i="4"/>
  <c r="AD669" i="4"/>
  <c r="V669" i="4"/>
  <c r="U669" i="4"/>
  <c r="AB669" i="4"/>
  <c r="T669" i="4"/>
  <c r="S763" i="4"/>
  <c r="W763" i="4"/>
  <c r="X763" i="4"/>
  <c r="V763" i="4"/>
  <c r="U763" i="4"/>
  <c r="AB763" i="4"/>
  <c r="AD763" i="4"/>
  <c r="T763" i="4"/>
  <c r="AA763" i="4"/>
  <c r="Z763" i="4"/>
  <c r="Y763" i="4"/>
  <c r="S537" i="4"/>
  <c r="T537" i="4"/>
  <c r="W537" i="4"/>
  <c r="Z537" i="4"/>
  <c r="AA537" i="4"/>
  <c r="Y537" i="4"/>
  <c r="AD537" i="4"/>
  <c r="X537" i="4"/>
  <c r="V537" i="4"/>
  <c r="U537" i="4"/>
  <c r="AB537" i="4"/>
  <c r="S1001" i="4"/>
  <c r="X1001" i="4"/>
  <c r="Y1001" i="4"/>
  <c r="V1001" i="4"/>
  <c r="AD1001" i="4"/>
  <c r="T1001" i="4"/>
  <c r="AB1001" i="4"/>
  <c r="AA1001" i="4"/>
  <c r="Z1001" i="4"/>
  <c r="U1001" i="4"/>
  <c r="W1001" i="4"/>
  <c r="S212" i="4"/>
  <c r="AB212" i="4"/>
  <c r="V212" i="4"/>
  <c r="T212" i="4"/>
  <c r="U212" i="4"/>
  <c r="AD212" i="4"/>
  <c r="AA212" i="4"/>
  <c r="Z212" i="4"/>
  <c r="Y212" i="4"/>
  <c r="X212" i="4"/>
  <c r="W212" i="4"/>
  <c r="S915" i="4"/>
  <c r="Y915" i="4"/>
  <c r="Z915" i="4"/>
  <c r="X915" i="4"/>
  <c r="W915" i="4"/>
  <c r="AD915" i="4"/>
  <c r="V915" i="4"/>
  <c r="U915" i="4"/>
  <c r="AB915" i="4"/>
  <c r="T915" i="4"/>
  <c r="AA915" i="4"/>
  <c r="S748" i="4"/>
  <c r="AA748" i="4"/>
  <c r="T748" i="4"/>
  <c r="Z748" i="4"/>
  <c r="Y748" i="4"/>
  <c r="AD748" i="4"/>
  <c r="X748" i="4"/>
  <c r="W748" i="4"/>
  <c r="V748" i="4"/>
  <c r="U748" i="4"/>
  <c r="AB748" i="4"/>
  <c r="S397" i="4"/>
  <c r="Z397" i="4"/>
  <c r="Y397" i="4"/>
  <c r="X397" i="4"/>
  <c r="W397" i="4"/>
  <c r="U397" i="4"/>
  <c r="T397" i="4"/>
  <c r="AA397" i="4"/>
  <c r="AD397" i="4"/>
  <c r="AB397" i="4"/>
  <c r="V397" i="4"/>
  <c r="S283" i="4"/>
  <c r="W283" i="4"/>
  <c r="U283" i="4"/>
  <c r="AD283" i="4"/>
  <c r="AB283" i="4"/>
  <c r="T283" i="4"/>
  <c r="AA283" i="4"/>
  <c r="Z283" i="4"/>
  <c r="Y283" i="4"/>
  <c r="V283" i="4"/>
  <c r="X283" i="4"/>
  <c r="S1003" i="4"/>
  <c r="X1003" i="4"/>
  <c r="W1003" i="4"/>
  <c r="AD1003" i="4"/>
  <c r="V1003" i="4"/>
  <c r="T1003" i="4"/>
  <c r="AB1003" i="4"/>
  <c r="AA1003" i="4"/>
  <c r="Y1003" i="4"/>
  <c r="Z1003" i="4"/>
  <c r="U1003" i="4"/>
  <c r="S836" i="4"/>
  <c r="Y836" i="4"/>
  <c r="X836" i="4"/>
  <c r="AD836" i="4"/>
  <c r="V836" i="4"/>
  <c r="U836" i="4"/>
  <c r="T836" i="4"/>
  <c r="AB836" i="4"/>
  <c r="AA836" i="4"/>
  <c r="Z836" i="4"/>
  <c r="W836" i="4"/>
  <c r="S171" i="4"/>
  <c r="W171" i="4"/>
  <c r="AD171" i="4"/>
  <c r="V171" i="4"/>
  <c r="AB171" i="4"/>
  <c r="T171" i="4"/>
  <c r="AA171" i="4"/>
  <c r="Y171" i="4"/>
  <c r="Z171" i="4"/>
  <c r="X171" i="4"/>
  <c r="U171" i="4"/>
  <c r="S975" i="4"/>
  <c r="X975" i="4"/>
  <c r="AD975" i="4"/>
  <c r="V975" i="4"/>
  <c r="U975" i="4"/>
  <c r="AB975" i="4"/>
  <c r="T975" i="4"/>
  <c r="AA975" i="4"/>
  <c r="Z975" i="4"/>
  <c r="Y975" i="4"/>
  <c r="W975" i="4"/>
  <c r="S1065" i="4"/>
  <c r="X1065" i="4"/>
  <c r="AD1065" i="4"/>
  <c r="V1065" i="4"/>
  <c r="U1065" i="4"/>
  <c r="AB1065" i="4"/>
  <c r="T1065" i="4"/>
  <c r="Z1065" i="4"/>
  <c r="AA1065" i="4"/>
  <c r="Y1065" i="4"/>
  <c r="W1065" i="4"/>
  <c r="S806" i="4"/>
  <c r="Y806" i="4"/>
  <c r="AD806" i="4"/>
  <c r="V806" i="4"/>
  <c r="U806" i="4"/>
  <c r="T806" i="4"/>
  <c r="W806" i="4"/>
  <c r="AB806" i="4"/>
  <c r="AA806" i="4"/>
  <c r="Z806" i="4"/>
  <c r="X806" i="4"/>
  <c r="S568" i="4"/>
  <c r="U568" i="4"/>
  <c r="W568" i="4"/>
  <c r="V568" i="4"/>
  <c r="AB568" i="4"/>
  <c r="AA568" i="4"/>
  <c r="T568" i="4"/>
  <c r="Z568" i="4"/>
  <c r="Y568" i="4"/>
  <c r="AD568" i="4"/>
  <c r="X568" i="4"/>
  <c r="S356" i="4"/>
  <c r="U356" i="4"/>
  <c r="Z356" i="4"/>
  <c r="Y356" i="4"/>
  <c r="X356" i="4"/>
  <c r="AB356" i="4"/>
  <c r="W356" i="4"/>
  <c r="V356" i="4"/>
  <c r="T356" i="4"/>
  <c r="AD356" i="4"/>
  <c r="AA356" i="4"/>
  <c r="S1227" i="4"/>
  <c r="T1227" i="4"/>
  <c r="Z1227" i="4"/>
  <c r="Y1227" i="4"/>
  <c r="X1227" i="4"/>
  <c r="V1227" i="4"/>
  <c r="W1227" i="4"/>
  <c r="U1227" i="4"/>
  <c r="AB1227" i="4"/>
  <c r="AD1227" i="4"/>
  <c r="AA1227" i="4"/>
  <c r="S1034" i="4"/>
  <c r="U1034" i="4"/>
  <c r="AB1034" i="4"/>
  <c r="Z1034" i="4"/>
  <c r="AA1034" i="4"/>
  <c r="Y1034" i="4"/>
  <c r="W1034" i="4"/>
  <c r="X1034" i="4"/>
  <c r="V1034" i="4"/>
  <c r="AD1034" i="4"/>
  <c r="T1034" i="4"/>
  <c r="S606" i="4"/>
  <c r="U606" i="4"/>
  <c r="AA606" i="4"/>
  <c r="Z606" i="4"/>
  <c r="AB606" i="4"/>
  <c r="X606" i="4"/>
  <c r="Y606" i="4"/>
  <c r="W606" i="4"/>
  <c r="AD606" i="4"/>
  <c r="V606" i="4"/>
  <c r="T606" i="4"/>
  <c r="S462" i="4"/>
  <c r="AE462" i="4" s="1"/>
  <c r="Z462" i="4"/>
  <c r="X462" i="4"/>
  <c r="W462" i="4"/>
  <c r="U462" i="4"/>
  <c r="V462" i="4"/>
  <c r="AB462" i="4"/>
  <c r="T462" i="4"/>
  <c r="AD462" i="4"/>
  <c r="AA462" i="4"/>
  <c r="Y462" i="4"/>
  <c r="S1251" i="4"/>
  <c r="AA1251" i="4"/>
  <c r="Y1251" i="4"/>
  <c r="X1251" i="4"/>
  <c r="V1251" i="4"/>
  <c r="W1251" i="4"/>
  <c r="U1251" i="4"/>
  <c r="AB1251" i="4"/>
  <c r="AD1251" i="4"/>
  <c r="T1251" i="4"/>
  <c r="Z1251" i="4"/>
  <c r="S1066" i="4"/>
  <c r="AB1066" i="4"/>
  <c r="AA1066" i="4"/>
  <c r="Z1066" i="4"/>
  <c r="X1066" i="4"/>
  <c r="Y1066" i="4"/>
  <c r="W1066" i="4"/>
  <c r="V1066" i="4"/>
  <c r="AD1066" i="4"/>
  <c r="U1066" i="4"/>
  <c r="T1066" i="4"/>
  <c r="S542" i="4"/>
  <c r="T542" i="4"/>
  <c r="Z542" i="4"/>
  <c r="U542" i="4"/>
  <c r="X542" i="4"/>
  <c r="Y542" i="4"/>
  <c r="W542" i="4"/>
  <c r="AD542" i="4"/>
  <c r="V542" i="4"/>
  <c r="AB542" i="4"/>
  <c r="AA542" i="4"/>
  <c r="S108" i="4"/>
  <c r="Z108" i="4"/>
  <c r="X108" i="4"/>
  <c r="V108" i="4"/>
  <c r="W108" i="4"/>
  <c r="U108" i="4"/>
  <c r="AB108" i="4"/>
  <c r="AD108" i="4"/>
  <c r="T108" i="4"/>
  <c r="AA108" i="4"/>
  <c r="Y108" i="4"/>
  <c r="S1211" i="4"/>
  <c r="Z1211" i="4"/>
  <c r="X1211" i="4"/>
  <c r="V1211" i="4"/>
  <c r="W1211" i="4"/>
  <c r="U1211" i="4"/>
  <c r="AB1211" i="4"/>
  <c r="AD1211" i="4"/>
  <c r="T1211" i="4"/>
  <c r="AA1211" i="4"/>
  <c r="Y1211" i="4"/>
  <c r="S1013" i="4"/>
  <c r="X1013" i="4"/>
  <c r="U1013" i="4"/>
  <c r="V1013" i="4"/>
  <c r="Y1013" i="4"/>
  <c r="T1013" i="4"/>
  <c r="AB1013" i="4"/>
  <c r="AD1013" i="4"/>
  <c r="AA1013" i="4"/>
  <c r="Z1013" i="4"/>
  <c r="W1013" i="4"/>
  <c r="S683" i="4"/>
  <c r="X683" i="4"/>
  <c r="U683" i="4"/>
  <c r="V683" i="4"/>
  <c r="AB683" i="4"/>
  <c r="T683" i="4"/>
  <c r="AD683" i="4"/>
  <c r="AA683" i="4"/>
  <c r="Z683" i="4"/>
  <c r="Y683" i="4"/>
  <c r="W683" i="4"/>
  <c r="S584" i="4"/>
  <c r="V584" i="4"/>
  <c r="AA584" i="4"/>
  <c r="T584" i="4"/>
  <c r="Z584" i="4"/>
  <c r="Y584" i="4"/>
  <c r="AD584" i="4"/>
  <c r="U584" i="4"/>
  <c r="X584" i="4"/>
  <c r="W584" i="4"/>
  <c r="AB584" i="4"/>
  <c r="S1299" i="4"/>
  <c r="T1299" i="4"/>
  <c r="AB1299" i="4"/>
  <c r="Y1299" i="4"/>
  <c r="AA1299" i="4"/>
  <c r="X1299" i="4"/>
  <c r="AD1299" i="4"/>
  <c r="W1299" i="4"/>
  <c r="V1299" i="4"/>
  <c r="U1299" i="4"/>
  <c r="Z1299" i="4"/>
  <c r="S1124" i="4"/>
  <c r="W1124" i="4"/>
  <c r="V1124" i="4"/>
  <c r="AB1124" i="4"/>
  <c r="U1124" i="4"/>
  <c r="T1124" i="4"/>
  <c r="AA1124" i="4"/>
  <c r="AD1124" i="4"/>
  <c r="Z1124" i="4"/>
  <c r="Y1124" i="4"/>
  <c r="X1124" i="4"/>
  <c r="S775" i="4"/>
  <c r="W775" i="4"/>
  <c r="X775" i="4"/>
  <c r="T775" i="4"/>
  <c r="AD775" i="4"/>
  <c r="U775" i="4"/>
  <c r="AA775" i="4"/>
  <c r="Z775" i="4"/>
  <c r="Y775" i="4"/>
  <c r="AB775" i="4"/>
  <c r="V775" i="4"/>
  <c r="S766" i="4"/>
  <c r="Y766" i="4"/>
  <c r="W766" i="4"/>
  <c r="V766" i="4"/>
  <c r="AD766" i="4"/>
  <c r="U766" i="4"/>
  <c r="AB766" i="4"/>
  <c r="T766" i="4"/>
  <c r="AA766" i="4"/>
  <c r="Z766" i="4"/>
  <c r="X766" i="4"/>
  <c r="S140" i="4"/>
  <c r="X140" i="4"/>
  <c r="V140" i="4"/>
  <c r="U140" i="4"/>
  <c r="AD140" i="4"/>
  <c r="AB140" i="4"/>
  <c r="T140" i="4"/>
  <c r="Z140" i="4"/>
  <c r="Y140" i="4"/>
  <c r="AA140" i="4"/>
  <c r="W140" i="4"/>
  <c r="S75" i="4"/>
  <c r="X75" i="4"/>
  <c r="U75" i="4"/>
  <c r="AB75" i="4"/>
  <c r="T75" i="4"/>
  <c r="AA75" i="4"/>
  <c r="Z75" i="4"/>
  <c r="W75" i="4"/>
  <c r="Y75" i="4"/>
  <c r="V75" i="4"/>
  <c r="AD75" i="4"/>
  <c r="S951" i="4"/>
  <c r="X951" i="4"/>
  <c r="V951" i="4"/>
  <c r="U951" i="4"/>
  <c r="AB951" i="4"/>
  <c r="T951" i="4"/>
  <c r="AA951" i="4"/>
  <c r="Y951" i="4"/>
  <c r="Z951" i="4"/>
  <c r="W951" i="4"/>
  <c r="AD951" i="4"/>
  <c r="S1033" i="4"/>
  <c r="W1033" i="4"/>
  <c r="T1033" i="4"/>
  <c r="AB1033" i="4"/>
  <c r="AA1033" i="4"/>
  <c r="Z1033" i="4"/>
  <c r="U1033" i="4"/>
  <c r="X1033" i="4"/>
  <c r="Y1033" i="4"/>
  <c r="V1033" i="4"/>
  <c r="AD1033" i="4"/>
  <c r="S768" i="4"/>
  <c r="AA768" i="4"/>
  <c r="Y768" i="4"/>
  <c r="X768" i="4"/>
  <c r="W768" i="4"/>
  <c r="U768" i="4"/>
  <c r="AB768" i="4"/>
  <c r="V768" i="4"/>
  <c r="T768" i="4"/>
  <c r="Z768" i="4"/>
  <c r="AD768" i="4"/>
  <c r="S785" i="4"/>
  <c r="V785" i="4"/>
  <c r="AD785" i="4"/>
  <c r="T785" i="4"/>
  <c r="AB785" i="4"/>
  <c r="AA785" i="4"/>
  <c r="Z785" i="4"/>
  <c r="Y785" i="4"/>
  <c r="X785" i="4"/>
  <c r="U785" i="4"/>
  <c r="W785" i="4"/>
  <c r="S403" i="4"/>
  <c r="T403" i="4"/>
  <c r="AD403" i="4"/>
  <c r="AB403" i="4"/>
  <c r="AA403" i="4"/>
  <c r="Y403" i="4"/>
  <c r="X403" i="4"/>
  <c r="W403" i="4"/>
  <c r="V403" i="4"/>
  <c r="Z403" i="4"/>
  <c r="U403" i="4"/>
  <c r="S1337" i="4"/>
  <c r="T1337" i="4"/>
  <c r="AD1337" i="4"/>
  <c r="AA1337" i="4"/>
  <c r="Z1337" i="4"/>
  <c r="Y1337" i="4"/>
  <c r="X1337" i="4"/>
  <c r="W1337" i="4"/>
  <c r="U1337" i="4"/>
  <c r="V1337" i="4"/>
  <c r="AB1337" i="4"/>
  <c r="S630" i="4"/>
  <c r="U630" i="4"/>
  <c r="AD630" i="4"/>
  <c r="AB630" i="4"/>
  <c r="T630" i="4"/>
  <c r="AA630" i="4"/>
  <c r="Z630" i="4"/>
  <c r="Y630" i="4"/>
  <c r="W630" i="4"/>
  <c r="X630" i="4"/>
  <c r="V630" i="4"/>
  <c r="S721" i="4"/>
  <c r="V721" i="4"/>
  <c r="U721" i="4"/>
  <c r="AB721" i="4"/>
  <c r="T721" i="4"/>
  <c r="AA721" i="4"/>
  <c r="Y721" i="4"/>
  <c r="Z721" i="4"/>
  <c r="X721" i="4"/>
  <c r="W721" i="4"/>
  <c r="AD721" i="4"/>
  <c r="S1359" i="4"/>
  <c r="V1359" i="4"/>
  <c r="U1359" i="4"/>
  <c r="AB1359" i="4"/>
  <c r="T1359" i="4"/>
  <c r="AA1359" i="4"/>
  <c r="Y1359" i="4"/>
  <c r="Z1359" i="4"/>
  <c r="X1359" i="4"/>
  <c r="W1359" i="4"/>
  <c r="AD1359" i="4"/>
  <c r="S1284" i="4"/>
  <c r="Z1284" i="4"/>
  <c r="Y1284" i="4"/>
  <c r="AB1284" i="4"/>
  <c r="T1284" i="4"/>
  <c r="X1284" i="4"/>
  <c r="V1284" i="4"/>
  <c r="W1284" i="4"/>
  <c r="U1284" i="4"/>
  <c r="AA1284" i="4"/>
  <c r="AD1284" i="4"/>
  <c r="S467" i="4"/>
  <c r="X467" i="4"/>
  <c r="W467" i="4"/>
  <c r="V467" i="4"/>
  <c r="U467" i="4"/>
  <c r="AB467" i="4"/>
  <c r="AA467" i="4"/>
  <c r="T467" i="4"/>
  <c r="Z467" i="4"/>
  <c r="Y467" i="4"/>
  <c r="AD467" i="4"/>
  <c r="S862" i="4"/>
  <c r="W862" i="4"/>
  <c r="V862" i="4"/>
  <c r="U862" i="4"/>
  <c r="AB862" i="4"/>
  <c r="AA862" i="4"/>
  <c r="T862" i="4"/>
  <c r="Z862" i="4"/>
  <c r="Y862" i="4"/>
  <c r="AD862" i="4"/>
  <c r="X862" i="4"/>
  <c r="S419" i="4"/>
  <c r="W419" i="4"/>
  <c r="V419" i="4"/>
  <c r="U419" i="4"/>
  <c r="AB419" i="4"/>
  <c r="AA419" i="4"/>
  <c r="T419" i="4"/>
  <c r="Z419" i="4"/>
  <c r="Y419" i="4"/>
  <c r="AD419" i="4"/>
  <c r="X419" i="4"/>
  <c r="S1396" i="4"/>
  <c r="T1396" i="4"/>
  <c r="AA1396" i="4"/>
  <c r="Z1396" i="4"/>
  <c r="Y1396" i="4"/>
  <c r="W1396" i="4"/>
  <c r="X1396" i="4"/>
  <c r="V1396" i="4"/>
  <c r="U1396" i="4"/>
  <c r="AD1396" i="4"/>
  <c r="AB1396" i="4"/>
  <c r="S776" i="4"/>
  <c r="Y776" i="4"/>
  <c r="X776" i="4"/>
  <c r="W776" i="4"/>
  <c r="U776" i="4"/>
  <c r="AB776" i="4"/>
  <c r="T776" i="4"/>
  <c r="Z776" i="4"/>
  <c r="V776" i="4"/>
  <c r="AD776" i="4"/>
  <c r="AA776" i="4"/>
  <c r="S996" i="4"/>
  <c r="V996" i="4"/>
  <c r="W996" i="4"/>
  <c r="U996" i="4"/>
  <c r="T996" i="4"/>
  <c r="AA996" i="4"/>
  <c r="AB996" i="4"/>
  <c r="Z996" i="4"/>
  <c r="AD996" i="4"/>
  <c r="Y996" i="4"/>
  <c r="X996" i="4"/>
  <c r="S494" i="4"/>
  <c r="Y494" i="4"/>
  <c r="X494" i="4"/>
  <c r="W494" i="4"/>
  <c r="U494" i="4"/>
  <c r="V494" i="4"/>
  <c r="AB494" i="4"/>
  <c r="T494" i="4"/>
  <c r="AD494" i="4"/>
  <c r="AA494" i="4"/>
  <c r="Z494" i="4"/>
  <c r="S1484" i="4"/>
  <c r="AE1484" i="4" s="1"/>
  <c r="AA1484" i="4"/>
  <c r="Z1484" i="4"/>
  <c r="Y1484" i="4"/>
  <c r="W1484" i="4"/>
  <c r="X1484" i="4"/>
  <c r="V1484" i="4"/>
  <c r="U1484" i="4"/>
  <c r="AD1484" i="4"/>
  <c r="AB1484" i="4"/>
  <c r="T1484" i="4"/>
  <c r="S1220" i="4"/>
  <c r="W1220" i="4"/>
  <c r="AB1220" i="4"/>
  <c r="U1220" i="4"/>
  <c r="T1220" i="4"/>
  <c r="AA1220" i="4"/>
  <c r="AD1220" i="4"/>
  <c r="Z1220" i="4"/>
  <c r="Y1220" i="4"/>
  <c r="X1220" i="4"/>
  <c r="V1220" i="4"/>
  <c r="S1175" i="4"/>
  <c r="Y1175" i="4"/>
  <c r="X1175" i="4"/>
  <c r="V1175" i="4"/>
  <c r="W1175" i="4"/>
  <c r="U1175" i="4"/>
  <c r="AB1175" i="4"/>
  <c r="AD1175" i="4"/>
  <c r="T1175" i="4"/>
  <c r="AA1175" i="4"/>
  <c r="Z1175" i="4"/>
  <c r="S957" i="4"/>
  <c r="X957" i="4"/>
  <c r="W957" i="4"/>
  <c r="U957" i="4"/>
  <c r="V957" i="4"/>
  <c r="AB957" i="4"/>
  <c r="T957" i="4"/>
  <c r="AD957" i="4"/>
  <c r="AA957" i="4"/>
  <c r="Z957" i="4"/>
  <c r="Y957" i="4"/>
  <c r="S1636" i="4"/>
  <c r="Y1636" i="4"/>
  <c r="X1636" i="4"/>
  <c r="V1636" i="4"/>
  <c r="W1636" i="4"/>
  <c r="U1636" i="4"/>
  <c r="AB1636" i="4"/>
  <c r="AD1636" i="4"/>
  <c r="T1636" i="4"/>
  <c r="AA1636" i="4"/>
  <c r="Z1636" i="4"/>
  <c r="S492" i="4"/>
  <c r="AA492" i="4"/>
  <c r="Y492" i="4"/>
  <c r="Z492" i="4"/>
  <c r="X492" i="4"/>
  <c r="W492" i="4"/>
  <c r="AD492" i="4"/>
  <c r="V492" i="4"/>
  <c r="U492" i="4"/>
  <c r="AB492" i="4"/>
  <c r="T492" i="4"/>
  <c r="S1263" i="4"/>
  <c r="X1263" i="4"/>
  <c r="U1263" i="4"/>
  <c r="W1263" i="4"/>
  <c r="V1263" i="4"/>
  <c r="AB1263" i="4"/>
  <c r="AD1263" i="4"/>
  <c r="T1263" i="4"/>
  <c r="AA1263" i="4"/>
  <c r="Z1263" i="4"/>
  <c r="Y1263" i="4"/>
  <c r="S1136" i="4"/>
  <c r="V1136" i="4"/>
  <c r="AB1136" i="4"/>
  <c r="U1136" i="4"/>
  <c r="T1136" i="4"/>
  <c r="AA1136" i="4"/>
  <c r="AD1136" i="4"/>
  <c r="Z1136" i="4"/>
  <c r="Y1136" i="4"/>
  <c r="X1136" i="4"/>
  <c r="W1136" i="4"/>
  <c r="S1724" i="4"/>
  <c r="X1724" i="4"/>
  <c r="V1724" i="4"/>
  <c r="W1724" i="4"/>
  <c r="U1724" i="4"/>
  <c r="AB1724" i="4"/>
  <c r="AD1724" i="4"/>
  <c r="T1724" i="4"/>
  <c r="AA1724" i="4"/>
  <c r="Z1724" i="4"/>
  <c r="Y1724" i="4"/>
  <c r="S810" i="4"/>
  <c r="T810" i="4"/>
  <c r="AA810" i="4"/>
  <c r="AB810" i="4"/>
  <c r="Z810" i="4"/>
  <c r="AD810" i="4"/>
  <c r="Y810" i="4"/>
  <c r="X810" i="4"/>
  <c r="V810" i="4"/>
  <c r="U810" i="4"/>
  <c r="W810" i="4"/>
  <c r="S488" i="4"/>
  <c r="Y488" i="4"/>
  <c r="Z488" i="4"/>
  <c r="X488" i="4"/>
  <c r="W488" i="4"/>
  <c r="AD488" i="4"/>
  <c r="V488" i="4"/>
  <c r="U488" i="4"/>
  <c r="AB488" i="4"/>
  <c r="T488" i="4"/>
  <c r="AA488" i="4"/>
  <c r="S1358" i="4"/>
  <c r="AA1358" i="4"/>
  <c r="T1358" i="4"/>
  <c r="Z1358" i="4"/>
  <c r="Y1358" i="4"/>
  <c r="AD1358" i="4"/>
  <c r="X1358" i="4"/>
  <c r="W1358" i="4"/>
  <c r="V1358" i="4"/>
  <c r="U1358" i="4"/>
  <c r="AB1358" i="4"/>
  <c r="S694" i="4"/>
  <c r="W694" i="4"/>
  <c r="X694" i="4"/>
  <c r="V694" i="4"/>
  <c r="U694" i="4"/>
  <c r="AD694" i="4"/>
  <c r="AB694" i="4"/>
  <c r="T694" i="4"/>
  <c r="AA694" i="4"/>
  <c r="Z694" i="4"/>
  <c r="Y694" i="4"/>
  <c r="S1038" i="4"/>
  <c r="Z1038" i="4"/>
  <c r="Y1038" i="4"/>
  <c r="AD1038" i="4"/>
  <c r="X1038" i="4"/>
  <c r="V1038" i="4"/>
  <c r="U1038" i="4"/>
  <c r="T1038" i="4"/>
  <c r="AA1038" i="4"/>
  <c r="AB1038" i="4"/>
  <c r="W1038" i="4"/>
  <c r="S622" i="4"/>
  <c r="V622" i="4"/>
  <c r="U622" i="4"/>
  <c r="AD622" i="4"/>
  <c r="AB622" i="4"/>
  <c r="T622" i="4"/>
  <c r="AA622" i="4"/>
  <c r="Z622" i="4"/>
  <c r="Y622" i="4"/>
  <c r="W622" i="4"/>
  <c r="X622" i="4"/>
  <c r="S1516" i="4"/>
  <c r="V1516" i="4"/>
  <c r="U1516" i="4"/>
  <c r="AD1516" i="4"/>
  <c r="AB1516" i="4"/>
  <c r="T1516" i="4"/>
  <c r="AA1516" i="4"/>
  <c r="Z1516" i="4"/>
  <c r="Y1516" i="4"/>
  <c r="W1516" i="4"/>
  <c r="X1516" i="4"/>
  <c r="S1096" i="4"/>
  <c r="AA1096" i="4"/>
  <c r="AD1096" i="4"/>
  <c r="Z1096" i="4"/>
  <c r="Y1096" i="4"/>
  <c r="X1096" i="4"/>
  <c r="W1096" i="4"/>
  <c r="V1096" i="4"/>
  <c r="AB1096" i="4"/>
  <c r="U1096" i="4"/>
  <c r="T1096" i="4"/>
  <c r="S507" i="4"/>
  <c r="Y507" i="4"/>
  <c r="AD507" i="4"/>
  <c r="X507" i="4"/>
  <c r="W507" i="4"/>
  <c r="V507" i="4"/>
  <c r="U507" i="4"/>
  <c r="AB507" i="4"/>
  <c r="AA507" i="4"/>
  <c r="T507" i="4"/>
  <c r="Z507" i="4"/>
  <c r="S1416" i="4"/>
  <c r="U1416" i="4"/>
  <c r="AD1416" i="4"/>
  <c r="AB1416" i="4"/>
  <c r="T1416" i="4"/>
  <c r="AA1416" i="4"/>
  <c r="Z1416" i="4"/>
  <c r="Y1416" i="4"/>
  <c r="W1416" i="4"/>
  <c r="X1416" i="4"/>
  <c r="V1416" i="4"/>
  <c r="S1101" i="4"/>
  <c r="X1101" i="4"/>
  <c r="AD1101" i="4"/>
  <c r="W1101" i="4"/>
  <c r="V1101" i="4"/>
  <c r="U1101" i="4"/>
  <c r="AB1101" i="4"/>
  <c r="T1101" i="4"/>
  <c r="Z1101" i="4"/>
  <c r="AA1101" i="4"/>
  <c r="Y1101" i="4"/>
  <c r="S1137" i="4"/>
  <c r="W1137" i="4"/>
  <c r="V1137" i="4"/>
  <c r="U1137" i="4"/>
  <c r="AB1137" i="4"/>
  <c r="T1137" i="4"/>
  <c r="Z1137" i="4"/>
  <c r="AA1137" i="4"/>
  <c r="Y1137" i="4"/>
  <c r="X1137" i="4"/>
  <c r="AD1137" i="4"/>
  <c r="S603" i="4"/>
  <c r="W603" i="4"/>
  <c r="U603" i="4"/>
  <c r="T603" i="4"/>
  <c r="Y603" i="4"/>
  <c r="X603" i="4"/>
  <c r="AB603" i="4"/>
  <c r="V603" i="4"/>
  <c r="AA603" i="4"/>
  <c r="Z603" i="4"/>
  <c r="AD603" i="4"/>
  <c r="S1440" i="4"/>
  <c r="AB1440" i="4"/>
  <c r="T1440" i="4"/>
  <c r="AA1440" i="4"/>
  <c r="Z1440" i="4"/>
  <c r="Y1440" i="4"/>
  <c r="W1440" i="4"/>
  <c r="X1440" i="4"/>
  <c r="V1440" i="4"/>
  <c r="U1440" i="4"/>
  <c r="AD1440" i="4"/>
  <c r="S1165" i="4"/>
  <c r="W1165" i="4"/>
  <c r="V1165" i="4"/>
  <c r="U1165" i="4"/>
  <c r="AB1165" i="4"/>
  <c r="T1165" i="4"/>
  <c r="Z1165" i="4"/>
  <c r="AA1165" i="4"/>
  <c r="Y1165" i="4"/>
  <c r="X1165" i="4"/>
  <c r="AD1165" i="4"/>
  <c r="S1360" i="4"/>
  <c r="T1360" i="4"/>
  <c r="AA1360" i="4"/>
  <c r="Z1360" i="4"/>
  <c r="Y1360" i="4"/>
  <c r="W1360" i="4"/>
  <c r="X1360" i="4"/>
  <c r="V1360" i="4"/>
  <c r="U1360" i="4"/>
  <c r="AD1360" i="4"/>
  <c r="AB1360" i="4"/>
  <c r="S846" i="4"/>
  <c r="W846" i="4"/>
  <c r="V846" i="4"/>
  <c r="U846" i="4"/>
  <c r="AB846" i="4"/>
  <c r="AA846" i="4"/>
  <c r="T846" i="4"/>
  <c r="Z846" i="4"/>
  <c r="Y846" i="4"/>
  <c r="AD846" i="4"/>
  <c r="X846" i="4"/>
  <c r="S1592" i="4"/>
  <c r="U1592" i="4"/>
  <c r="T1592" i="4"/>
  <c r="AB1592" i="4"/>
  <c r="W1592" i="4"/>
  <c r="Z1592" i="4"/>
  <c r="AA1592" i="4"/>
  <c r="Y1592" i="4"/>
  <c r="X1592" i="4"/>
  <c r="AD1592" i="4"/>
  <c r="V1592" i="4"/>
  <c r="S1473" i="4"/>
  <c r="Z1473" i="4"/>
  <c r="Y1473" i="4"/>
  <c r="X1473" i="4"/>
  <c r="W1473" i="4"/>
  <c r="U1473" i="4"/>
  <c r="V1473" i="4"/>
  <c r="AB1473" i="4"/>
  <c r="T1473" i="4"/>
  <c r="AD1473" i="4"/>
  <c r="AA1473" i="4"/>
  <c r="S1389" i="4"/>
  <c r="Y1389" i="4"/>
  <c r="X1389" i="4"/>
  <c r="W1389" i="4"/>
  <c r="U1389" i="4"/>
  <c r="V1389" i="4"/>
  <c r="AB1389" i="4"/>
  <c r="T1389" i="4"/>
  <c r="AD1389" i="4"/>
  <c r="AA1389" i="4"/>
  <c r="Z1389" i="4"/>
  <c r="S905" i="4"/>
  <c r="Y905" i="4"/>
  <c r="X905" i="4"/>
  <c r="W905" i="4"/>
  <c r="U905" i="4"/>
  <c r="V905" i="4"/>
  <c r="AB905" i="4"/>
  <c r="T905" i="4"/>
  <c r="AD905" i="4"/>
  <c r="AA905" i="4"/>
  <c r="Z905" i="4"/>
  <c r="S1616" i="4"/>
  <c r="Z1616" i="4"/>
  <c r="Y1616" i="4"/>
  <c r="X1616" i="4"/>
  <c r="V1616" i="4"/>
  <c r="W1616" i="4"/>
  <c r="U1616" i="4"/>
  <c r="AB1616" i="4"/>
  <c r="AD1616" i="4"/>
  <c r="T1616" i="4"/>
  <c r="AA1616" i="4"/>
  <c r="S1511" i="4"/>
  <c r="AB1511" i="4"/>
  <c r="T1511" i="4"/>
  <c r="AA1511" i="4"/>
  <c r="Y1511" i="4"/>
  <c r="Z1511" i="4"/>
  <c r="X1511" i="4"/>
  <c r="W1511" i="4"/>
  <c r="AD1511" i="4"/>
  <c r="V1511" i="4"/>
  <c r="U1511" i="4"/>
  <c r="S1477" i="4"/>
  <c r="X1477" i="4"/>
  <c r="W1477" i="4"/>
  <c r="U1477" i="4"/>
  <c r="V1477" i="4"/>
  <c r="AB1477" i="4"/>
  <c r="T1477" i="4"/>
  <c r="AD1477" i="4"/>
  <c r="AA1477" i="4"/>
  <c r="Z1477" i="4"/>
  <c r="Y1477" i="4"/>
  <c r="S1104" i="4"/>
  <c r="W1104" i="4"/>
  <c r="V1104" i="4"/>
  <c r="AB1104" i="4"/>
  <c r="U1104" i="4"/>
  <c r="T1104" i="4"/>
  <c r="AA1104" i="4"/>
  <c r="AD1104" i="4"/>
  <c r="Z1104" i="4"/>
  <c r="Y1104" i="4"/>
  <c r="X1104" i="4"/>
  <c r="S1704" i="4"/>
  <c r="Y1704" i="4"/>
  <c r="X1704" i="4"/>
  <c r="V1704" i="4"/>
  <c r="W1704" i="4"/>
  <c r="U1704" i="4"/>
  <c r="AB1704" i="4"/>
  <c r="AD1704" i="4"/>
  <c r="T1704" i="4"/>
  <c r="AA1704" i="4"/>
  <c r="Z1704" i="4"/>
  <c r="S1646" i="4"/>
  <c r="AB1646" i="4"/>
  <c r="T1646" i="4"/>
  <c r="Z1646" i="4"/>
  <c r="AA1646" i="4"/>
  <c r="Y1646" i="4"/>
  <c r="X1646" i="4"/>
  <c r="AD1646" i="4"/>
  <c r="W1646" i="4"/>
  <c r="V1646" i="4"/>
  <c r="U1646" i="4"/>
  <c r="S1565" i="4"/>
  <c r="U1565" i="4"/>
  <c r="AB1565" i="4"/>
  <c r="Y1565" i="4"/>
  <c r="AA1565" i="4"/>
  <c r="Z1565" i="4"/>
  <c r="AD1565" i="4"/>
  <c r="X1565" i="4"/>
  <c r="W1565" i="4"/>
  <c r="V1565" i="4"/>
  <c r="T1565" i="4"/>
  <c r="S1245" i="4"/>
  <c r="T1245" i="4"/>
  <c r="Z1245" i="4"/>
  <c r="AA1245" i="4"/>
  <c r="Y1245" i="4"/>
  <c r="X1245" i="4"/>
  <c r="AD1245" i="4"/>
  <c r="W1245" i="4"/>
  <c r="V1245" i="4"/>
  <c r="U1245" i="4"/>
  <c r="AB1245" i="4"/>
  <c r="S1792" i="4"/>
  <c r="X1792" i="4"/>
  <c r="V1792" i="4"/>
  <c r="W1792" i="4"/>
  <c r="U1792" i="4"/>
  <c r="AB1792" i="4"/>
  <c r="AD1792" i="4"/>
  <c r="T1792" i="4"/>
  <c r="AA1792" i="4"/>
  <c r="Z1792" i="4"/>
  <c r="Y1792" i="4"/>
  <c r="S1763" i="4"/>
  <c r="Z1763" i="4"/>
  <c r="X1763" i="4"/>
  <c r="Y1763" i="4"/>
  <c r="W1763" i="4"/>
  <c r="V1763" i="4"/>
  <c r="AD1763" i="4"/>
  <c r="U1763" i="4"/>
  <c r="AB1763" i="4"/>
  <c r="T1763" i="4"/>
  <c r="AA1763" i="4"/>
  <c r="S500" i="4"/>
  <c r="Y500" i="4"/>
  <c r="Z500" i="4"/>
  <c r="X500" i="4"/>
  <c r="W500" i="4"/>
  <c r="AD500" i="4"/>
  <c r="V500" i="4"/>
  <c r="U500" i="4"/>
  <c r="AB500" i="4"/>
  <c r="T500" i="4"/>
  <c r="AA500" i="4"/>
  <c r="S1364" i="4"/>
  <c r="W1364" i="4"/>
  <c r="X1364" i="4"/>
  <c r="V1364" i="4"/>
  <c r="U1364" i="4"/>
  <c r="AD1364" i="4"/>
  <c r="AB1364" i="4"/>
  <c r="T1364" i="4"/>
  <c r="AA1364" i="4"/>
  <c r="Z1364" i="4"/>
  <c r="Y1364" i="4"/>
  <c r="S930" i="4"/>
  <c r="AA930" i="4"/>
  <c r="T930" i="4"/>
  <c r="Z930" i="4"/>
  <c r="Y930" i="4"/>
  <c r="AD930" i="4"/>
  <c r="X930" i="4"/>
  <c r="W930" i="4"/>
  <c r="V930" i="4"/>
  <c r="U930" i="4"/>
  <c r="AB930" i="4"/>
  <c r="S1162" i="4"/>
  <c r="W1162" i="4"/>
  <c r="V1162" i="4"/>
  <c r="AD1162" i="4"/>
  <c r="U1162" i="4"/>
  <c r="AB1162" i="4"/>
  <c r="T1162" i="4"/>
  <c r="AA1162" i="4"/>
  <c r="Z1162" i="4"/>
  <c r="X1162" i="4"/>
  <c r="Y1162" i="4"/>
  <c r="S300" i="4"/>
  <c r="T300" i="4"/>
  <c r="U300" i="4"/>
  <c r="AD300" i="4"/>
  <c r="AA300" i="4"/>
  <c r="Z300" i="4"/>
  <c r="Y300" i="4"/>
  <c r="X300" i="4"/>
  <c r="W300" i="4"/>
  <c r="AB300" i="4"/>
  <c r="V300" i="4"/>
  <c r="S1456" i="4"/>
  <c r="V1456" i="4"/>
  <c r="U1456" i="4"/>
  <c r="AD1456" i="4"/>
  <c r="AB1456" i="4"/>
  <c r="T1456" i="4"/>
  <c r="AA1456" i="4"/>
  <c r="Z1456" i="4"/>
  <c r="Y1456" i="4"/>
  <c r="W1456" i="4"/>
  <c r="X1456" i="4"/>
  <c r="S1205" i="4"/>
  <c r="Y1205" i="4"/>
  <c r="X1205" i="4"/>
  <c r="AD1205" i="4"/>
  <c r="W1205" i="4"/>
  <c r="V1205" i="4"/>
  <c r="U1205" i="4"/>
  <c r="AB1205" i="4"/>
  <c r="T1205" i="4"/>
  <c r="Z1205" i="4"/>
  <c r="AA1205" i="4"/>
  <c r="S840" i="4"/>
  <c r="U840" i="4"/>
  <c r="AD840" i="4"/>
  <c r="AB840" i="4"/>
  <c r="T840" i="4"/>
  <c r="AA840" i="4"/>
  <c r="Z840" i="4"/>
  <c r="Y840" i="4"/>
  <c r="W840" i="4"/>
  <c r="X840" i="4"/>
  <c r="V840" i="4"/>
  <c r="S1836" i="4"/>
  <c r="X1836" i="4"/>
  <c r="AD1836" i="4"/>
  <c r="U1836" i="4"/>
  <c r="T1836" i="4"/>
  <c r="V1836" i="4"/>
  <c r="AA1836" i="4"/>
  <c r="Z1836" i="4"/>
  <c r="AB1836" i="4"/>
  <c r="W1836" i="4"/>
  <c r="Y1836" i="4"/>
  <c r="S1734" i="4"/>
  <c r="X1734" i="4"/>
  <c r="AD1734" i="4"/>
  <c r="W1734" i="4"/>
  <c r="V1734" i="4"/>
  <c r="U1734" i="4"/>
  <c r="AB1734" i="4"/>
  <c r="T1734" i="4"/>
  <c r="Z1734" i="4"/>
  <c r="AA1734" i="4"/>
  <c r="Y1734" i="4"/>
  <c r="S2261" i="4"/>
  <c r="U2261" i="4"/>
  <c r="AD2261" i="4"/>
  <c r="AB2261" i="4"/>
  <c r="T2261" i="4"/>
  <c r="AA2261" i="4"/>
  <c r="Z2261" i="4"/>
  <c r="Y2261" i="4"/>
  <c r="W2261" i="4"/>
  <c r="X2261" i="4"/>
  <c r="V2261" i="4"/>
  <c r="S1145" i="4"/>
  <c r="W1145" i="4"/>
  <c r="V1145" i="4"/>
  <c r="U1145" i="4"/>
  <c r="AB1145" i="4"/>
  <c r="T1145" i="4"/>
  <c r="Z1145" i="4"/>
  <c r="AA1145" i="4"/>
  <c r="Y1145" i="4"/>
  <c r="X1145" i="4"/>
  <c r="AD1145" i="4"/>
  <c r="S841" i="4"/>
  <c r="AA841" i="4"/>
  <c r="Z841" i="4"/>
  <c r="Y841" i="4"/>
  <c r="X841" i="4"/>
  <c r="W841" i="4"/>
  <c r="U841" i="4"/>
  <c r="V841" i="4"/>
  <c r="AB841" i="4"/>
  <c r="T841" i="4"/>
  <c r="AD841" i="4"/>
  <c r="S1837" i="4"/>
  <c r="V1837" i="4"/>
  <c r="AB1837" i="4"/>
  <c r="T1837" i="4"/>
  <c r="Y1837" i="4"/>
  <c r="X1837" i="4"/>
  <c r="AA1837" i="4"/>
  <c r="U1837" i="4"/>
  <c r="Z1837" i="4"/>
  <c r="W1837" i="4"/>
  <c r="AD1837" i="4"/>
  <c r="S2349" i="4"/>
  <c r="AB2349" i="4"/>
  <c r="T2349" i="4"/>
  <c r="AA2349" i="4"/>
  <c r="Z2349" i="4"/>
  <c r="Y2349" i="4"/>
  <c r="W2349" i="4"/>
  <c r="X2349" i="4"/>
  <c r="V2349" i="4"/>
  <c r="U2349" i="4"/>
  <c r="AD2349" i="4"/>
  <c r="S1352" i="4"/>
  <c r="T1352" i="4"/>
  <c r="AA1352" i="4"/>
  <c r="Z1352" i="4"/>
  <c r="Y1352" i="4"/>
  <c r="W1352" i="4"/>
  <c r="X1352" i="4"/>
  <c r="V1352" i="4"/>
  <c r="U1352" i="4"/>
  <c r="AD1352" i="4"/>
  <c r="AB1352" i="4"/>
  <c r="S1146" i="4"/>
  <c r="AB1146" i="4"/>
  <c r="T1146" i="4"/>
  <c r="AA1146" i="4"/>
  <c r="Z1146" i="4"/>
  <c r="X1146" i="4"/>
  <c r="Y1146" i="4"/>
  <c r="W1146" i="4"/>
  <c r="V1146" i="4"/>
  <c r="AD1146" i="4"/>
  <c r="U1146" i="4"/>
  <c r="S1925" i="4"/>
  <c r="W1925" i="4"/>
  <c r="V1925" i="4"/>
  <c r="U1925" i="4"/>
  <c r="AB1925" i="4"/>
  <c r="AA1925" i="4"/>
  <c r="T1925" i="4"/>
  <c r="Z1925" i="4"/>
  <c r="Y1925" i="4"/>
  <c r="AD1925" i="4"/>
  <c r="X1925" i="4"/>
  <c r="S2437" i="4"/>
  <c r="T2437" i="4"/>
  <c r="AA2437" i="4"/>
  <c r="Z2437" i="4"/>
  <c r="Y2437" i="4"/>
  <c r="W2437" i="4"/>
  <c r="X2437" i="4"/>
  <c r="V2437" i="4"/>
  <c r="U2437" i="4"/>
  <c r="AD2437" i="4"/>
  <c r="AB2437" i="4"/>
  <c r="S1398" i="4"/>
  <c r="V1398" i="4"/>
  <c r="U1398" i="4"/>
  <c r="AB1398" i="4"/>
  <c r="AA1398" i="4"/>
  <c r="T1398" i="4"/>
  <c r="Z1398" i="4"/>
  <c r="Y1398" i="4"/>
  <c r="AD1398" i="4"/>
  <c r="X1398" i="4"/>
  <c r="W1398" i="4"/>
  <c r="S1209" i="4"/>
  <c r="U1209" i="4"/>
  <c r="AB1209" i="4"/>
  <c r="T1209" i="4"/>
  <c r="Z1209" i="4"/>
  <c r="AA1209" i="4"/>
  <c r="Y1209" i="4"/>
  <c r="X1209" i="4"/>
  <c r="AD1209" i="4"/>
  <c r="W1209" i="4"/>
  <c r="V1209" i="4"/>
  <c r="S1949" i="4"/>
  <c r="V1949" i="4"/>
  <c r="U1949" i="4"/>
  <c r="AB1949" i="4"/>
  <c r="AA1949" i="4"/>
  <c r="T1949" i="4"/>
  <c r="Z1949" i="4"/>
  <c r="Y1949" i="4"/>
  <c r="AD1949" i="4"/>
  <c r="X1949" i="4"/>
  <c r="W1949" i="4"/>
  <c r="S2461" i="4"/>
  <c r="AA2461" i="4"/>
  <c r="Z2461" i="4"/>
  <c r="Y2461" i="4"/>
  <c r="W2461" i="4"/>
  <c r="X2461" i="4"/>
  <c r="V2461" i="4"/>
  <c r="U2461" i="4"/>
  <c r="AD2461" i="4"/>
  <c r="AB2461" i="4"/>
  <c r="T2461" i="4"/>
  <c r="S1538" i="4"/>
  <c r="U1538" i="4"/>
  <c r="AB1538" i="4"/>
  <c r="AA1538" i="4"/>
  <c r="T1538" i="4"/>
  <c r="Z1538" i="4"/>
  <c r="Y1538" i="4"/>
  <c r="AD1538" i="4"/>
  <c r="X1538" i="4"/>
  <c r="W1538" i="4"/>
  <c r="V1538" i="4"/>
  <c r="S1399" i="4"/>
  <c r="T1399" i="4"/>
  <c r="AA1399" i="4"/>
  <c r="Y1399" i="4"/>
  <c r="Z1399" i="4"/>
  <c r="X1399" i="4"/>
  <c r="W1399" i="4"/>
  <c r="AD1399" i="4"/>
  <c r="V1399" i="4"/>
  <c r="U1399" i="4"/>
  <c r="AB1399" i="4"/>
  <c r="S2037" i="4"/>
  <c r="U2037" i="4"/>
  <c r="AB2037" i="4"/>
  <c r="AA2037" i="4"/>
  <c r="T2037" i="4"/>
  <c r="Z2037" i="4"/>
  <c r="Y2037" i="4"/>
  <c r="AD2037" i="4"/>
  <c r="X2037" i="4"/>
  <c r="W2037" i="4"/>
  <c r="V2037" i="4"/>
  <c r="S718" i="4"/>
  <c r="Z718" i="4"/>
  <c r="Y718" i="4"/>
  <c r="W718" i="4"/>
  <c r="X718" i="4"/>
  <c r="V718" i="4"/>
  <c r="U718" i="4"/>
  <c r="AD718" i="4"/>
  <c r="AB718" i="4"/>
  <c r="T718" i="4"/>
  <c r="AA718" i="4"/>
  <c r="S1577" i="4"/>
  <c r="U1577" i="4"/>
  <c r="AA1577" i="4"/>
  <c r="Y1577" i="4"/>
  <c r="Z1577" i="4"/>
  <c r="X1577" i="4"/>
  <c r="AD1577" i="4"/>
  <c r="W1577" i="4"/>
  <c r="V1577" i="4"/>
  <c r="T1577" i="4"/>
  <c r="AB1577" i="4"/>
  <c r="S1438" i="4"/>
  <c r="AB1438" i="4"/>
  <c r="AA1438" i="4"/>
  <c r="T1438" i="4"/>
  <c r="Z1438" i="4"/>
  <c r="Y1438" i="4"/>
  <c r="AD1438" i="4"/>
  <c r="X1438" i="4"/>
  <c r="W1438" i="4"/>
  <c r="V1438" i="4"/>
  <c r="U1438" i="4"/>
  <c r="S2061" i="4"/>
  <c r="AB2061" i="4"/>
  <c r="AA2061" i="4"/>
  <c r="T2061" i="4"/>
  <c r="Z2061" i="4"/>
  <c r="Y2061" i="4"/>
  <c r="AD2061" i="4"/>
  <c r="X2061" i="4"/>
  <c r="W2061" i="4"/>
  <c r="V2061" i="4"/>
  <c r="U2061" i="4"/>
  <c r="S582" i="4"/>
  <c r="U582" i="4"/>
  <c r="X582" i="4"/>
  <c r="Y582" i="4"/>
  <c r="W582" i="4"/>
  <c r="AD582" i="4"/>
  <c r="V582" i="4"/>
  <c r="AB582" i="4"/>
  <c r="T582" i="4"/>
  <c r="AA582" i="4"/>
  <c r="Z582" i="4"/>
  <c r="S1786" i="4"/>
  <c r="Z1786" i="4"/>
  <c r="AA1786" i="4"/>
  <c r="Y1786" i="4"/>
  <c r="X1786" i="4"/>
  <c r="AD1786" i="4"/>
  <c r="W1786" i="4"/>
  <c r="V1786" i="4"/>
  <c r="U1786" i="4"/>
  <c r="AB1786" i="4"/>
  <c r="T1786" i="4"/>
  <c r="S1670" i="4"/>
  <c r="Z1670" i="4"/>
  <c r="AA1670" i="4"/>
  <c r="Y1670" i="4"/>
  <c r="X1670" i="4"/>
  <c r="AD1670" i="4"/>
  <c r="W1670" i="4"/>
  <c r="V1670" i="4"/>
  <c r="U1670" i="4"/>
  <c r="AB1670" i="4"/>
  <c r="T1670" i="4"/>
  <c r="S2213" i="4"/>
  <c r="W2213" i="4"/>
  <c r="X2213" i="4"/>
  <c r="V2213" i="4"/>
  <c r="U2213" i="4"/>
  <c r="AD2213" i="4"/>
  <c r="AB2213" i="4"/>
  <c r="T2213" i="4"/>
  <c r="AA2213" i="4"/>
  <c r="Z2213" i="4"/>
  <c r="Y2213" i="4"/>
  <c r="S738" i="4"/>
  <c r="V738" i="4"/>
  <c r="U738" i="4"/>
  <c r="AD738" i="4"/>
  <c r="AB738" i="4"/>
  <c r="T738" i="4"/>
  <c r="AA738" i="4"/>
  <c r="Z738" i="4"/>
  <c r="Y738" i="4"/>
  <c r="W738" i="4"/>
  <c r="X738" i="4"/>
  <c r="S1812" i="4"/>
  <c r="U1812" i="4"/>
  <c r="AB1812" i="4"/>
  <c r="AD1812" i="4"/>
  <c r="T1812" i="4"/>
  <c r="AA1812" i="4"/>
  <c r="Z1812" i="4"/>
  <c r="Y1812" i="4"/>
  <c r="X1812" i="4"/>
  <c r="V1812" i="4"/>
  <c r="W1812" i="4"/>
  <c r="S1702" i="4"/>
  <c r="Y1702" i="4"/>
  <c r="X1702" i="4"/>
  <c r="AD1702" i="4"/>
  <c r="W1702" i="4"/>
  <c r="V1702" i="4"/>
  <c r="U1702" i="4"/>
  <c r="AB1702" i="4"/>
  <c r="T1702" i="4"/>
  <c r="Z1702" i="4"/>
  <c r="AA1702" i="4"/>
  <c r="S2237" i="4"/>
  <c r="V2237" i="4"/>
  <c r="U2237" i="4"/>
  <c r="AD2237" i="4"/>
  <c r="AB2237" i="4"/>
  <c r="T2237" i="4"/>
  <c r="AA2237" i="4"/>
  <c r="Z2237" i="4"/>
  <c r="Y2237" i="4"/>
  <c r="W2237" i="4"/>
  <c r="X2237" i="4"/>
  <c r="S1340" i="4"/>
  <c r="U1340" i="4"/>
  <c r="AD1340" i="4"/>
  <c r="AB1340" i="4"/>
  <c r="T1340" i="4"/>
  <c r="AA1340" i="4"/>
  <c r="Z1340" i="4"/>
  <c r="Y1340" i="4"/>
  <c r="W1340" i="4"/>
  <c r="X1340" i="4"/>
  <c r="V1340" i="4"/>
  <c r="S2006" i="4"/>
  <c r="W2006" i="4"/>
  <c r="AD2006" i="4"/>
  <c r="V2006" i="4"/>
  <c r="U2006" i="4"/>
  <c r="AB2006" i="4"/>
  <c r="T2006" i="4"/>
  <c r="AA2006" i="4"/>
  <c r="Y2006" i="4"/>
  <c r="Z2006" i="4"/>
  <c r="X2006" i="4"/>
  <c r="S681" i="4"/>
  <c r="W681" i="4"/>
  <c r="AD681" i="4"/>
  <c r="V681" i="4"/>
  <c r="U681" i="4"/>
  <c r="AB681" i="4"/>
  <c r="T681" i="4"/>
  <c r="AA681" i="4"/>
  <c r="Y681" i="4"/>
  <c r="Z681" i="4"/>
  <c r="X681" i="4"/>
  <c r="S1799" i="4"/>
  <c r="V1799" i="4"/>
  <c r="AD1799" i="4"/>
  <c r="U1799" i="4"/>
  <c r="AB1799" i="4"/>
  <c r="T1799" i="4"/>
  <c r="AA1799" i="4"/>
  <c r="Z1799" i="4"/>
  <c r="X1799" i="4"/>
  <c r="Y1799" i="4"/>
  <c r="W1799" i="4"/>
  <c r="S1490" i="4"/>
  <c r="X1490" i="4"/>
  <c r="W1490" i="4"/>
  <c r="V1490" i="4"/>
  <c r="U1490" i="4"/>
  <c r="AB1490" i="4"/>
  <c r="AA1490" i="4"/>
  <c r="T1490" i="4"/>
  <c r="Z1490" i="4"/>
  <c r="Y1490" i="4"/>
  <c r="AD1490" i="4"/>
  <c r="S2094" i="4"/>
  <c r="V2094" i="4"/>
  <c r="U2094" i="4"/>
  <c r="AB2094" i="4"/>
  <c r="T2094" i="4"/>
  <c r="AA2094" i="4"/>
  <c r="Y2094" i="4"/>
  <c r="Z2094" i="4"/>
  <c r="X2094" i="4"/>
  <c r="W2094" i="4"/>
  <c r="AD2094" i="4"/>
  <c r="S1032" i="4"/>
  <c r="T1032" i="4"/>
  <c r="AB1032" i="4"/>
  <c r="Z1032" i="4"/>
  <c r="Y1032" i="4"/>
  <c r="W1032" i="4"/>
  <c r="X1032" i="4"/>
  <c r="AA1032" i="4"/>
  <c r="V1032" i="4"/>
  <c r="U1032" i="4"/>
  <c r="AD1032" i="4"/>
  <c r="S725" i="4"/>
  <c r="V725" i="4"/>
  <c r="U725" i="4"/>
  <c r="AB725" i="4"/>
  <c r="T725" i="4"/>
  <c r="AA725" i="4"/>
  <c r="Y725" i="4"/>
  <c r="Z725" i="4"/>
  <c r="X725" i="4"/>
  <c r="W725" i="4"/>
  <c r="AD725" i="4"/>
  <c r="S1629" i="4"/>
  <c r="Y1629" i="4"/>
  <c r="X1629" i="4"/>
  <c r="W1629" i="4"/>
  <c r="V1629" i="4"/>
  <c r="AB1629" i="4"/>
  <c r="U1629" i="4"/>
  <c r="T1629" i="4"/>
  <c r="AA1629" i="4"/>
  <c r="AD1629" i="4"/>
  <c r="Z1629" i="4"/>
  <c r="S2182" i="4"/>
  <c r="X2182" i="4"/>
  <c r="W2182" i="4"/>
  <c r="V2182" i="4"/>
  <c r="Y2182" i="4"/>
  <c r="T2182" i="4"/>
  <c r="U2182" i="4"/>
  <c r="AB2182" i="4"/>
  <c r="AA2182" i="4"/>
  <c r="AD2182" i="4"/>
  <c r="Z2182" i="4"/>
  <c r="S1272" i="4"/>
  <c r="Z1272" i="4"/>
  <c r="Y1272" i="4"/>
  <c r="X1272" i="4"/>
  <c r="W1272" i="4"/>
  <c r="AA1272" i="4"/>
  <c r="V1272" i="4"/>
  <c r="U1272" i="4"/>
  <c r="AB1272" i="4"/>
  <c r="AD1272" i="4"/>
  <c r="T1272" i="4"/>
  <c r="S1064" i="4"/>
  <c r="Y1064" i="4"/>
  <c r="X1064" i="4"/>
  <c r="W1064" i="4"/>
  <c r="V1064" i="4"/>
  <c r="AB1064" i="4"/>
  <c r="U1064" i="4"/>
  <c r="T1064" i="4"/>
  <c r="AA1064" i="4"/>
  <c r="AD1064" i="4"/>
  <c r="Z1064" i="4"/>
  <c r="S1661" i="4"/>
  <c r="X1661" i="4"/>
  <c r="W1661" i="4"/>
  <c r="V1661" i="4"/>
  <c r="AB1661" i="4"/>
  <c r="U1661" i="4"/>
  <c r="T1661" i="4"/>
  <c r="AA1661" i="4"/>
  <c r="AD1661" i="4"/>
  <c r="Z1661" i="4"/>
  <c r="Y1661" i="4"/>
  <c r="S2206" i="4"/>
  <c r="Y2206" i="4"/>
  <c r="X2206" i="4"/>
  <c r="W2206" i="4"/>
  <c r="U2206" i="4"/>
  <c r="V2206" i="4"/>
  <c r="AB2206" i="4"/>
  <c r="T2206" i="4"/>
  <c r="AD2206" i="4"/>
  <c r="AA2206" i="4"/>
  <c r="Z2206" i="4"/>
  <c r="S1324" i="4"/>
  <c r="AA1324" i="4"/>
  <c r="Z1324" i="4"/>
  <c r="Y1324" i="4"/>
  <c r="W1324" i="4"/>
  <c r="X1324" i="4"/>
  <c r="V1324" i="4"/>
  <c r="U1324" i="4"/>
  <c r="AD1324" i="4"/>
  <c r="AB1324" i="4"/>
  <c r="T1324" i="4"/>
  <c r="S1134" i="4"/>
  <c r="T1134" i="4"/>
  <c r="AA1134" i="4"/>
  <c r="Z1134" i="4"/>
  <c r="X1134" i="4"/>
  <c r="Y1134" i="4"/>
  <c r="W1134" i="4"/>
  <c r="V1134" i="4"/>
  <c r="AD1134" i="4"/>
  <c r="U1134" i="4"/>
  <c r="AB1134" i="4"/>
  <c r="S1778" i="4"/>
  <c r="AB1778" i="4"/>
  <c r="T1778" i="4"/>
  <c r="Z1778" i="4"/>
  <c r="AA1778" i="4"/>
  <c r="Y1778" i="4"/>
  <c r="X1778" i="4"/>
  <c r="AD1778" i="4"/>
  <c r="W1778" i="4"/>
  <c r="V1778" i="4"/>
  <c r="U1778" i="4"/>
  <c r="S2294" i="4"/>
  <c r="X2294" i="4"/>
  <c r="W2294" i="4"/>
  <c r="U2294" i="4"/>
  <c r="V2294" i="4"/>
  <c r="AB2294" i="4"/>
  <c r="T2294" i="4"/>
  <c r="AD2294" i="4"/>
  <c r="AA2294" i="4"/>
  <c r="Z2294" i="4"/>
  <c r="Y2294" i="4"/>
  <c r="S1479" i="4"/>
  <c r="T1479" i="4"/>
  <c r="AA1479" i="4"/>
  <c r="Y1479" i="4"/>
  <c r="Z1479" i="4"/>
  <c r="X1479" i="4"/>
  <c r="W1479" i="4"/>
  <c r="AD1479" i="4"/>
  <c r="V1479" i="4"/>
  <c r="U1479" i="4"/>
  <c r="AB1479" i="4"/>
  <c r="S973" i="4"/>
  <c r="X973" i="4"/>
  <c r="W973" i="4"/>
  <c r="V973" i="4"/>
  <c r="U973" i="4"/>
  <c r="AB973" i="4"/>
  <c r="AD973" i="4"/>
  <c r="T973" i="4"/>
  <c r="AA973" i="4"/>
  <c r="Z973" i="4"/>
  <c r="Y973" i="4"/>
  <c r="S1870" i="4"/>
  <c r="Z1870" i="4"/>
  <c r="U1870" i="4"/>
  <c r="V1870" i="4"/>
  <c r="T1870" i="4"/>
  <c r="AB1870" i="4"/>
  <c r="AD1870" i="4"/>
  <c r="AA1870" i="4"/>
  <c r="Y1870" i="4"/>
  <c r="X1870" i="4"/>
  <c r="W1870" i="4"/>
  <c r="S2382" i="4"/>
  <c r="W2382" i="4"/>
  <c r="U2382" i="4"/>
  <c r="V2382" i="4"/>
  <c r="AB2382" i="4"/>
  <c r="T2382" i="4"/>
  <c r="AD2382" i="4"/>
  <c r="AA2382" i="4"/>
  <c r="Z2382" i="4"/>
  <c r="Y2382" i="4"/>
  <c r="X2382" i="4"/>
  <c r="S1619" i="4"/>
  <c r="Z1619" i="4"/>
  <c r="X1619" i="4"/>
  <c r="Y1619" i="4"/>
  <c r="W1619" i="4"/>
  <c r="V1619" i="4"/>
  <c r="AD1619" i="4"/>
  <c r="U1619" i="4"/>
  <c r="AB1619" i="4"/>
  <c r="T1619" i="4"/>
  <c r="AA1619" i="4"/>
  <c r="S1233" i="4"/>
  <c r="Z1233" i="4"/>
  <c r="AA1233" i="4"/>
  <c r="Y1233" i="4"/>
  <c r="X1233" i="4"/>
  <c r="AD1233" i="4"/>
  <c r="W1233" i="4"/>
  <c r="V1233" i="4"/>
  <c r="U1233" i="4"/>
  <c r="AB1233" i="4"/>
  <c r="T1233" i="4"/>
  <c r="S1958" i="4"/>
  <c r="Y1958" i="4"/>
  <c r="Z1958" i="4"/>
  <c r="X1958" i="4"/>
  <c r="W1958" i="4"/>
  <c r="AD1958" i="4"/>
  <c r="V1958" i="4"/>
  <c r="U1958" i="4"/>
  <c r="AB1958" i="4"/>
  <c r="T1958" i="4"/>
  <c r="AA1958" i="4"/>
  <c r="S2470" i="4"/>
  <c r="U2470" i="4"/>
  <c r="V2470" i="4"/>
  <c r="AB2470" i="4"/>
  <c r="T2470" i="4"/>
  <c r="AD2470" i="4"/>
  <c r="AA2470" i="4"/>
  <c r="Z2470" i="4"/>
  <c r="Y2470" i="4"/>
  <c r="X2470" i="4"/>
  <c r="W2470" i="4"/>
  <c r="S1737" i="4"/>
  <c r="AB1737" i="4"/>
  <c r="U1737" i="4"/>
  <c r="T1737" i="4"/>
  <c r="AA1737" i="4"/>
  <c r="AD1737" i="4"/>
  <c r="Z1737" i="4"/>
  <c r="Y1737" i="4"/>
  <c r="X1737" i="4"/>
  <c r="W1737" i="4"/>
  <c r="V1737" i="4"/>
  <c r="S1414" i="4"/>
  <c r="Z1414" i="4"/>
  <c r="Y1414" i="4"/>
  <c r="AD1414" i="4"/>
  <c r="X1414" i="4"/>
  <c r="W1414" i="4"/>
  <c r="V1414" i="4"/>
  <c r="U1414" i="4"/>
  <c r="AB1414" i="4"/>
  <c r="AA1414" i="4"/>
  <c r="T1414" i="4"/>
  <c r="S2046" i="4"/>
  <c r="X2046" i="4"/>
  <c r="W2046" i="4"/>
  <c r="AD2046" i="4"/>
  <c r="V2046" i="4"/>
  <c r="U2046" i="4"/>
  <c r="AB2046" i="4"/>
  <c r="T2046" i="4"/>
  <c r="AA2046" i="4"/>
  <c r="Y2046" i="4"/>
  <c r="Z2046" i="4"/>
  <c r="S850" i="4"/>
  <c r="Z850" i="4"/>
  <c r="Y850" i="4"/>
  <c r="AD850" i="4"/>
  <c r="X850" i="4"/>
  <c r="W850" i="4"/>
  <c r="V850" i="4"/>
  <c r="U850" i="4"/>
  <c r="AB850" i="4"/>
  <c r="AA850" i="4"/>
  <c r="T850" i="4"/>
  <c r="S1839" i="4"/>
  <c r="Z1839" i="4"/>
  <c r="W1839" i="4"/>
  <c r="AD1839" i="4"/>
  <c r="V1839" i="4"/>
  <c r="X1839" i="4"/>
  <c r="U1839" i="4"/>
  <c r="AB1839" i="4"/>
  <c r="T1839" i="4"/>
  <c r="AA1839" i="4"/>
  <c r="Y1839" i="4"/>
  <c r="S1738" i="4"/>
  <c r="X1738" i="4"/>
  <c r="AD1738" i="4"/>
  <c r="W1738" i="4"/>
  <c r="V1738" i="4"/>
  <c r="U1738" i="4"/>
  <c r="AB1738" i="4"/>
  <c r="T1738" i="4"/>
  <c r="Z1738" i="4"/>
  <c r="AA1738" i="4"/>
  <c r="Y1738" i="4"/>
  <c r="S1622" i="4"/>
  <c r="X1622" i="4"/>
  <c r="AD1622" i="4"/>
  <c r="W1622" i="4"/>
  <c r="V1622" i="4"/>
  <c r="U1622" i="4"/>
  <c r="AB1622" i="4"/>
  <c r="T1622" i="4"/>
  <c r="Z1622" i="4"/>
  <c r="AA1622" i="4"/>
  <c r="Y1622" i="4"/>
  <c r="S1770" i="4"/>
  <c r="W1770" i="4"/>
  <c r="V1770" i="4"/>
  <c r="U1770" i="4"/>
  <c r="AB1770" i="4"/>
  <c r="T1770" i="4"/>
  <c r="Z1770" i="4"/>
  <c r="AA1770" i="4"/>
  <c r="Y1770" i="4"/>
  <c r="X1770" i="4"/>
  <c r="AD1770" i="4"/>
  <c r="S1654" i="4"/>
  <c r="W1654" i="4"/>
  <c r="V1654" i="4"/>
  <c r="U1654" i="4"/>
  <c r="AB1654" i="4"/>
  <c r="T1654" i="4"/>
  <c r="Z1654" i="4"/>
  <c r="AA1654" i="4"/>
  <c r="Y1654" i="4"/>
  <c r="X1654" i="4"/>
  <c r="AD1654" i="4"/>
  <c r="S1864" i="4"/>
  <c r="W1864" i="4"/>
  <c r="U1864" i="4"/>
  <c r="T1864" i="4"/>
  <c r="V1864" i="4"/>
  <c r="AB1864" i="4"/>
  <c r="Z1864" i="4"/>
  <c r="AA1864" i="4"/>
  <c r="Y1864" i="4"/>
  <c r="AD1864" i="4"/>
  <c r="X1864" i="4"/>
  <c r="S1771" i="4"/>
  <c r="AB1771" i="4"/>
  <c r="T1771" i="4"/>
  <c r="AA1771" i="4"/>
  <c r="Z1771" i="4"/>
  <c r="X1771" i="4"/>
  <c r="Y1771" i="4"/>
  <c r="W1771" i="4"/>
  <c r="V1771" i="4"/>
  <c r="AD1771" i="4"/>
  <c r="U1771" i="4"/>
  <c r="S697" i="4"/>
  <c r="AB697" i="4"/>
  <c r="T697" i="4"/>
  <c r="AA697" i="4"/>
  <c r="Y697" i="4"/>
  <c r="Z697" i="4"/>
  <c r="X697" i="4"/>
  <c r="W697" i="4"/>
  <c r="AD697" i="4"/>
  <c r="V697" i="4"/>
  <c r="U697" i="4"/>
  <c r="S1801" i="4"/>
  <c r="X1801" i="4"/>
  <c r="W1801" i="4"/>
  <c r="V1801" i="4"/>
  <c r="AB1801" i="4"/>
  <c r="U1801" i="4"/>
  <c r="T1801" i="4"/>
  <c r="AA1801" i="4"/>
  <c r="AD1801" i="4"/>
  <c r="Z1801" i="4"/>
  <c r="Y1801" i="4"/>
  <c r="S1848" i="4"/>
  <c r="V1848" i="4"/>
  <c r="AA1848" i="4"/>
  <c r="AB1848" i="4"/>
  <c r="Z1848" i="4"/>
  <c r="Y1848" i="4"/>
  <c r="X1848" i="4"/>
  <c r="AD1848" i="4"/>
  <c r="W1848" i="4"/>
  <c r="U1848" i="4"/>
  <c r="T1848" i="4"/>
  <c r="S1750" i="4"/>
  <c r="AB1750" i="4"/>
  <c r="T1750" i="4"/>
  <c r="Z1750" i="4"/>
  <c r="AA1750" i="4"/>
  <c r="Y1750" i="4"/>
  <c r="X1750" i="4"/>
  <c r="AD1750" i="4"/>
  <c r="W1750" i="4"/>
  <c r="V1750" i="4"/>
  <c r="U1750" i="4"/>
  <c r="S552" i="4"/>
  <c r="AB552" i="4"/>
  <c r="AA552" i="4"/>
  <c r="T552" i="4"/>
  <c r="Z552" i="4"/>
  <c r="Y552" i="4"/>
  <c r="AD552" i="4"/>
  <c r="U552" i="4"/>
  <c r="X552" i="4"/>
  <c r="W552" i="4"/>
  <c r="V552" i="4"/>
  <c r="S1782" i="4"/>
  <c r="T1782" i="4"/>
  <c r="Z1782" i="4"/>
  <c r="AA1782" i="4"/>
  <c r="Y1782" i="4"/>
  <c r="X1782" i="4"/>
  <c r="AD1782" i="4"/>
  <c r="W1782" i="4"/>
  <c r="V1782" i="4"/>
  <c r="U1782" i="4"/>
  <c r="AB1782" i="4"/>
  <c r="S726" i="4"/>
  <c r="W726" i="4"/>
  <c r="X726" i="4"/>
  <c r="V726" i="4"/>
  <c r="U726" i="4"/>
  <c r="AD726" i="4"/>
  <c r="AB726" i="4"/>
  <c r="T726" i="4"/>
  <c r="AA726" i="4"/>
  <c r="Z726" i="4"/>
  <c r="Y726" i="4"/>
  <c r="S1809" i="4"/>
  <c r="AB1809" i="4"/>
  <c r="U1809" i="4"/>
  <c r="T1809" i="4"/>
  <c r="AA1809" i="4"/>
  <c r="AD1809" i="4"/>
  <c r="Z1809" i="4"/>
  <c r="Y1809" i="4"/>
  <c r="X1809" i="4"/>
  <c r="W1809" i="4"/>
  <c r="V1809" i="4"/>
  <c r="S826" i="4"/>
  <c r="AB826" i="4"/>
  <c r="Z826" i="4"/>
  <c r="AD826" i="4"/>
  <c r="Y826" i="4"/>
  <c r="X826" i="4"/>
  <c r="V826" i="4"/>
  <c r="U826" i="4"/>
  <c r="W826" i="4"/>
  <c r="T826" i="4"/>
  <c r="AA826" i="4"/>
  <c r="S1833" i="4"/>
  <c r="W1833" i="4"/>
  <c r="V1833" i="4"/>
  <c r="AD1833" i="4"/>
  <c r="AA1833" i="4"/>
  <c r="AB1833" i="4"/>
  <c r="T1833" i="4"/>
  <c r="Y1833" i="4"/>
  <c r="X1833" i="4"/>
  <c r="Z1833" i="4"/>
  <c r="U1833" i="4"/>
  <c r="S2281" i="4"/>
  <c r="U2281" i="4"/>
  <c r="AD2281" i="4"/>
  <c r="AB2281" i="4"/>
  <c r="T2281" i="4"/>
  <c r="AA2281" i="4"/>
  <c r="Z2281" i="4"/>
  <c r="Y2281" i="4"/>
  <c r="W2281" i="4"/>
  <c r="X2281" i="4"/>
  <c r="V2281" i="4"/>
  <c r="S2180" i="4"/>
  <c r="Z2180" i="4"/>
  <c r="AD2180" i="4"/>
  <c r="X2180" i="4"/>
  <c r="W2180" i="4"/>
  <c r="V2180" i="4"/>
  <c r="T2180" i="4"/>
  <c r="U2180" i="4"/>
  <c r="AB2180" i="4"/>
  <c r="Y2180" i="4"/>
  <c r="AA2180" i="4"/>
  <c r="S2369" i="4"/>
  <c r="AB2369" i="4"/>
  <c r="T2369" i="4"/>
  <c r="AA2369" i="4"/>
  <c r="Z2369" i="4"/>
  <c r="Y2369" i="4"/>
  <c r="W2369" i="4"/>
  <c r="X2369" i="4"/>
  <c r="V2369" i="4"/>
  <c r="U2369" i="4"/>
  <c r="AD2369" i="4"/>
  <c r="S1945" i="4"/>
  <c r="W1945" i="4"/>
  <c r="V1945" i="4"/>
  <c r="U1945" i="4"/>
  <c r="AB1945" i="4"/>
  <c r="AA1945" i="4"/>
  <c r="T1945" i="4"/>
  <c r="Z1945" i="4"/>
  <c r="Y1945" i="4"/>
  <c r="AD1945" i="4"/>
  <c r="X1945" i="4"/>
  <c r="S2457" i="4"/>
  <c r="T2457" i="4"/>
  <c r="AA2457" i="4"/>
  <c r="Z2457" i="4"/>
  <c r="Y2457" i="4"/>
  <c r="W2457" i="4"/>
  <c r="X2457" i="4"/>
  <c r="V2457" i="4"/>
  <c r="U2457" i="4"/>
  <c r="AD2457" i="4"/>
  <c r="AB2457" i="4"/>
  <c r="S1905" i="4"/>
  <c r="V1905" i="4"/>
  <c r="U1905" i="4"/>
  <c r="AB1905" i="4"/>
  <c r="AA1905" i="4"/>
  <c r="T1905" i="4"/>
  <c r="Z1905" i="4"/>
  <c r="Y1905" i="4"/>
  <c r="AD1905" i="4"/>
  <c r="X1905" i="4"/>
  <c r="W1905" i="4"/>
  <c r="S2417" i="4"/>
  <c r="AA2417" i="4"/>
  <c r="Z2417" i="4"/>
  <c r="Y2417" i="4"/>
  <c r="W2417" i="4"/>
  <c r="X2417" i="4"/>
  <c r="V2417" i="4"/>
  <c r="U2417" i="4"/>
  <c r="AD2417" i="4"/>
  <c r="AB2417" i="4"/>
  <c r="T2417" i="4"/>
  <c r="S1993" i="4"/>
  <c r="U1993" i="4"/>
  <c r="AB1993" i="4"/>
  <c r="AA1993" i="4"/>
  <c r="T1993" i="4"/>
  <c r="Z1993" i="4"/>
  <c r="Y1993" i="4"/>
  <c r="AD1993" i="4"/>
  <c r="X1993" i="4"/>
  <c r="W1993" i="4"/>
  <c r="V1993" i="4"/>
  <c r="S2505" i="4"/>
  <c r="Z2505" i="4"/>
  <c r="Y2505" i="4"/>
  <c r="W2505" i="4"/>
  <c r="X2505" i="4"/>
  <c r="V2505" i="4"/>
  <c r="U2505" i="4"/>
  <c r="AD2505" i="4"/>
  <c r="AB2505" i="4"/>
  <c r="T2505" i="4"/>
  <c r="AA2505" i="4"/>
  <c r="S2017" i="4"/>
  <c r="AB2017" i="4"/>
  <c r="AA2017" i="4"/>
  <c r="T2017" i="4"/>
  <c r="Z2017" i="4"/>
  <c r="Y2017" i="4"/>
  <c r="AD2017" i="4"/>
  <c r="X2017" i="4"/>
  <c r="W2017" i="4"/>
  <c r="V2017" i="4"/>
  <c r="U2017" i="4"/>
  <c r="S893" i="4"/>
  <c r="W893" i="4"/>
  <c r="U893" i="4"/>
  <c r="V893" i="4"/>
  <c r="AB893" i="4"/>
  <c r="T893" i="4"/>
  <c r="AD893" i="4"/>
  <c r="AA893" i="4"/>
  <c r="Z893" i="4"/>
  <c r="Y893" i="4"/>
  <c r="X893" i="4"/>
  <c r="S2041" i="4"/>
  <c r="AA2041" i="4"/>
  <c r="T2041" i="4"/>
  <c r="Z2041" i="4"/>
  <c r="Y2041" i="4"/>
  <c r="AD2041" i="4"/>
  <c r="X2041" i="4"/>
  <c r="W2041" i="4"/>
  <c r="V2041" i="4"/>
  <c r="U2041" i="4"/>
  <c r="AB2041" i="4"/>
  <c r="S1407" i="4"/>
  <c r="Y1407" i="4"/>
  <c r="Z1407" i="4"/>
  <c r="X1407" i="4"/>
  <c r="W1407" i="4"/>
  <c r="AD1407" i="4"/>
  <c r="V1407" i="4"/>
  <c r="U1407" i="4"/>
  <c r="AB1407" i="4"/>
  <c r="T1407" i="4"/>
  <c r="AA1407" i="4"/>
  <c r="S2065" i="4"/>
  <c r="Z2065" i="4"/>
  <c r="Y2065" i="4"/>
  <c r="AD2065" i="4"/>
  <c r="X2065" i="4"/>
  <c r="W2065" i="4"/>
  <c r="V2065" i="4"/>
  <c r="U2065" i="4"/>
  <c r="AB2065" i="4"/>
  <c r="AA2065" i="4"/>
  <c r="T2065" i="4"/>
  <c r="S1698" i="4"/>
  <c r="Y1698" i="4"/>
  <c r="X1698" i="4"/>
  <c r="AD1698" i="4"/>
  <c r="W1698" i="4"/>
  <c r="V1698" i="4"/>
  <c r="U1698" i="4"/>
  <c r="AB1698" i="4"/>
  <c r="T1698" i="4"/>
  <c r="Z1698" i="4"/>
  <c r="AA1698" i="4"/>
  <c r="S1709" i="4"/>
  <c r="AA1709" i="4"/>
  <c r="AD1709" i="4"/>
  <c r="Z1709" i="4"/>
  <c r="Y1709" i="4"/>
  <c r="X1709" i="4"/>
  <c r="W1709" i="4"/>
  <c r="V1709" i="4"/>
  <c r="AB1709" i="4"/>
  <c r="U1709" i="4"/>
  <c r="T1709" i="4"/>
  <c r="S1876" i="4"/>
  <c r="W1876" i="4"/>
  <c r="AD1876" i="4"/>
  <c r="U1876" i="4"/>
  <c r="T1876" i="4"/>
  <c r="AB1876" i="4"/>
  <c r="AA1876" i="4"/>
  <c r="V1876" i="4"/>
  <c r="Y1876" i="4"/>
  <c r="Z1876" i="4"/>
  <c r="X1876" i="4"/>
  <c r="S1978" i="4"/>
  <c r="V1978" i="4"/>
  <c r="U1978" i="4"/>
  <c r="AB1978" i="4"/>
  <c r="T1978" i="4"/>
  <c r="AA1978" i="4"/>
  <c r="Y1978" i="4"/>
  <c r="Z1978" i="4"/>
  <c r="X1978" i="4"/>
  <c r="W1978" i="4"/>
  <c r="AD1978" i="4"/>
  <c r="S2018" i="4"/>
  <c r="V2018" i="4"/>
  <c r="U2018" i="4"/>
  <c r="AB2018" i="4"/>
  <c r="T2018" i="4"/>
  <c r="AA2018" i="4"/>
  <c r="Y2018" i="4"/>
  <c r="Z2018" i="4"/>
  <c r="X2018" i="4"/>
  <c r="W2018" i="4"/>
  <c r="AD2018" i="4"/>
  <c r="S2119" i="4"/>
  <c r="T2119" i="4"/>
  <c r="AA2119" i="4"/>
  <c r="Z2119" i="4"/>
  <c r="Y2119" i="4"/>
  <c r="W2119" i="4"/>
  <c r="X2119" i="4"/>
  <c r="V2119" i="4"/>
  <c r="U2119" i="4"/>
  <c r="AD2119" i="4"/>
  <c r="AB2119" i="4"/>
  <c r="S2159" i="4"/>
  <c r="U2159" i="4"/>
  <c r="T2159" i="4"/>
  <c r="AB2159" i="4"/>
  <c r="W2159" i="4"/>
  <c r="Z2159" i="4"/>
  <c r="AA2159" i="4"/>
  <c r="Y2159" i="4"/>
  <c r="X2159" i="4"/>
  <c r="AD2159" i="4"/>
  <c r="V2159" i="4"/>
  <c r="S2055" i="4"/>
  <c r="AA2055" i="4"/>
  <c r="Z2055" i="4"/>
  <c r="Y2055" i="4"/>
  <c r="W2055" i="4"/>
  <c r="X2055" i="4"/>
  <c r="V2055" i="4"/>
  <c r="U2055" i="4"/>
  <c r="AD2055" i="4"/>
  <c r="AB2055" i="4"/>
  <c r="T2055" i="4"/>
  <c r="S2095" i="4"/>
  <c r="AA2095" i="4"/>
  <c r="Z2095" i="4"/>
  <c r="Y2095" i="4"/>
  <c r="W2095" i="4"/>
  <c r="X2095" i="4"/>
  <c r="V2095" i="4"/>
  <c r="U2095" i="4"/>
  <c r="AD2095" i="4"/>
  <c r="AB2095" i="4"/>
  <c r="T2095" i="4"/>
  <c r="S2195" i="4"/>
  <c r="U2195" i="4"/>
  <c r="AB2195" i="4"/>
  <c r="AA2195" i="4"/>
  <c r="T2195" i="4"/>
  <c r="Z2195" i="4"/>
  <c r="Y2195" i="4"/>
  <c r="AD2195" i="4"/>
  <c r="X2195" i="4"/>
  <c r="W2195" i="4"/>
  <c r="V2195" i="4"/>
  <c r="S2235" i="4"/>
  <c r="Z2235" i="4"/>
  <c r="V2235" i="4"/>
  <c r="U2235" i="4"/>
  <c r="AB2235" i="4"/>
  <c r="T2235" i="4"/>
  <c r="AA2235" i="4"/>
  <c r="AD2235" i="4"/>
  <c r="Y2235" i="4"/>
  <c r="X2235" i="4"/>
  <c r="W2235" i="4"/>
  <c r="S2131" i="4"/>
  <c r="W2131" i="4"/>
  <c r="AB2131" i="4"/>
  <c r="AA2131" i="4"/>
  <c r="Z2131" i="4"/>
  <c r="Y2131" i="4"/>
  <c r="AD2131" i="4"/>
  <c r="X2131" i="4"/>
  <c r="V2131" i="4"/>
  <c r="U2131" i="4"/>
  <c r="T2131" i="4"/>
  <c r="S2171" i="4"/>
  <c r="W2171" i="4"/>
  <c r="X2171" i="4"/>
  <c r="AA2171" i="4"/>
  <c r="V2171" i="4"/>
  <c r="U2171" i="4"/>
  <c r="AD2171" i="4"/>
  <c r="T2171" i="4"/>
  <c r="AB2171" i="4"/>
  <c r="Z2171" i="4"/>
  <c r="Y2171" i="4"/>
  <c r="S2067" i="4"/>
  <c r="W2067" i="4"/>
  <c r="X2067" i="4"/>
  <c r="V2067" i="4"/>
  <c r="U2067" i="4"/>
  <c r="AD2067" i="4"/>
  <c r="AB2067" i="4"/>
  <c r="T2067" i="4"/>
  <c r="AA2067" i="4"/>
  <c r="Z2067" i="4"/>
  <c r="Y2067" i="4"/>
  <c r="S2107" i="4"/>
  <c r="W2107" i="4"/>
  <c r="X2107" i="4"/>
  <c r="V2107" i="4"/>
  <c r="U2107" i="4"/>
  <c r="AD2107" i="4"/>
  <c r="AB2107" i="4"/>
  <c r="T2107" i="4"/>
  <c r="AA2107" i="4"/>
  <c r="Z2107" i="4"/>
  <c r="Y2107" i="4"/>
  <c r="S2208" i="4"/>
  <c r="X2208" i="4"/>
  <c r="W2208" i="4"/>
  <c r="AD2208" i="4"/>
  <c r="V2208" i="4"/>
  <c r="U2208" i="4"/>
  <c r="AB2208" i="4"/>
  <c r="T2208" i="4"/>
  <c r="AA2208" i="4"/>
  <c r="Y2208" i="4"/>
  <c r="Z2208" i="4"/>
  <c r="S2299" i="4"/>
  <c r="U2299" i="4"/>
  <c r="AA2299" i="4"/>
  <c r="T2299" i="4"/>
  <c r="Y2299" i="4"/>
  <c r="AD2299" i="4"/>
  <c r="W2299" i="4"/>
  <c r="Z2299" i="4"/>
  <c r="X2299" i="4"/>
  <c r="V2299" i="4"/>
  <c r="AB2299" i="4"/>
  <c r="S2224" i="4"/>
  <c r="W2224" i="4"/>
  <c r="AD2224" i="4"/>
  <c r="V2224" i="4"/>
  <c r="U2224" i="4"/>
  <c r="AB2224" i="4"/>
  <c r="T2224" i="4"/>
  <c r="AA2224" i="4"/>
  <c r="Y2224" i="4"/>
  <c r="Z2224" i="4"/>
  <c r="X2224" i="4"/>
  <c r="S730" i="4"/>
  <c r="AB730" i="4"/>
  <c r="T730" i="4"/>
  <c r="AA730" i="4"/>
  <c r="Z730" i="4"/>
  <c r="Y730" i="4"/>
  <c r="W730" i="4"/>
  <c r="X730" i="4"/>
  <c r="V730" i="4"/>
  <c r="U730" i="4"/>
  <c r="AD730" i="4"/>
  <c r="S2363" i="4"/>
  <c r="W2363" i="4"/>
  <c r="V2363" i="4"/>
  <c r="U2363" i="4"/>
  <c r="AB2363" i="4"/>
  <c r="AA2363" i="4"/>
  <c r="T2363" i="4"/>
  <c r="Z2363" i="4"/>
  <c r="Y2363" i="4"/>
  <c r="AD2363" i="4"/>
  <c r="X2363" i="4"/>
  <c r="W1041" i="4"/>
  <c r="X1041" i="4"/>
  <c r="Z1041" i="4"/>
  <c r="AD1041" i="4"/>
  <c r="AA1041" i="4"/>
  <c r="Y1041" i="4"/>
  <c r="AB1041" i="4"/>
  <c r="U1041" i="4"/>
  <c r="T1041" i="4"/>
  <c r="V1041" i="4"/>
  <c r="S1041" i="4"/>
  <c r="S2032" i="4"/>
  <c r="Y2032" i="4"/>
  <c r="X2032" i="4"/>
  <c r="W2032" i="4"/>
  <c r="U2032" i="4"/>
  <c r="V2032" i="4"/>
  <c r="AB2032" i="4"/>
  <c r="T2032" i="4"/>
  <c r="AD2032" i="4"/>
  <c r="AA2032" i="4"/>
  <c r="Z2032" i="4"/>
  <c r="V2474" i="4"/>
  <c r="U2474" i="4"/>
  <c r="W2474" i="4"/>
  <c r="X2474" i="4"/>
  <c r="Y2474" i="4"/>
  <c r="Z2474" i="4"/>
  <c r="AA2474" i="4"/>
  <c r="AD2474" i="4"/>
  <c r="AB2474" i="4"/>
  <c r="T2474" i="4"/>
  <c r="S2474" i="4"/>
  <c r="S2275" i="4"/>
  <c r="U2275" i="4"/>
  <c r="AB2275" i="4"/>
  <c r="AA2275" i="4"/>
  <c r="T2275" i="4"/>
  <c r="Z2275" i="4"/>
  <c r="Y2275" i="4"/>
  <c r="AD2275" i="4"/>
  <c r="X2275" i="4"/>
  <c r="W2275" i="4"/>
  <c r="V2275" i="4"/>
  <c r="S2211" i="4"/>
  <c r="AB2211" i="4"/>
  <c r="AA2211" i="4"/>
  <c r="T2211" i="4"/>
  <c r="Z2211" i="4"/>
  <c r="Y2211" i="4"/>
  <c r="AD2211" i="4"/>
  <c r="X2211" i="4"/>
  <c r="W2211" i="4"/>
  <c r="V2211" i="4"/>
  <c r="U2211" i="4"/>
  <c r="S2415" i="4"/>
  <c r="AA2415" i="4"/>
  <c r="T2415" i="4"/>
  <c r="Z2415" i="4"/>
  <c r="Y2415" i="4"/>
  <c r="AD2415" i="4"/>
  <c r="X2415" i="4"/>
  <c r="W2415" i="4"/>
  <c r="V2415" i="4"/>
  <c r="U2415" i="4"/>
  <c r="AB2415" i="4"/>
  <c r="T1911" i="4"/>
  <c r="AB1911" i="4"/>
  <c r="U1911" i="4"/>
  <c r="AD1911" i="4"/>
  <c r="V1911" i="4"/>
  <c r="X1911" i="4"/>
  <c r="W1911" i="4"/>
  <c r="Y1911" i="4"/>
  <c r="AA1911" i="4"/>
  <c r="Z1911" i="4"/>
  <c r="S1911" i="4"/>
  <c r="S1980" i="4"/>
  <c r="AB1980" i="4"/>
  <c r="T1980" i="4"/>
  <c r="AD1980" i="4"/>
  <c r="AA1980" i="4"/>
  <c r="Z1980" i="4"/>
  <c r="Y1980" i="4"/>
  <c r="X1980" i="4"/>
  <c r="W1980" i="4"/>
  <c r="U1980" i="4"/>
  <c r="V1980" i="4"/>
  <c r="Z2050" i="4"/>
  <c r="Y2050" i="4"/>
  <c r="AA2050" i="4"/>
  <c r="T2050" i="4"/>
  <c r="AB2050" i="4"/>
  <c r="U2050" i="4"/>
  <c r="V2050" i="4"/>
  <c r="W2050" i="4"/>
  <c r="AD2050" i="4"/>
  <c r="X2050" i="4"/>
  <c r="S2050" i="4"/>
  <c r="U2011" i="4"/>
  <c r="AD2011" i="4"/>
  <c r="V2011" i="4"/>
  <c r="X2011" i="4"/>
  <c r="W2011" i="4"/>
  <c r="Y2011" i="4"/>
  <c r="Z2011" i="4"/>
  <c r="AA2011" i="4"/>
  <c r="T2011" i="4"/>
  <c r="AB2011" i="4"/>
  <c r="S2011" i="4"/>
  <c r="AA1762" i="4"/>
  <c r="Z1762" i="4"/>
  <c r="T1762" i="4"/>
  <c r="AB1762" i="4"/>
  <c r="U1762" i="4"/>
  <c r="V1762" i="4"/>
  <c r="W1762" i="4"/>
  <c r="X1762" i="4"/>
  <c r="AD1762" i="4"/>
  <c r="Y1762" i="4"/>
  <c r="S1762" i="4"/>
  <c r="Y2139" i="4"/>
  <c r="Z2139" i="4"/>
  <c r="AB2139" i="4"/>
  <c r="T2139" i="4"/>
  <c r="U2139" i="4"/>
  <c r="AD2139" i="4"/>
  <c r="V2139" i="4"/>
  <c r="AA2139" i="4"/>
  <c r="X2139" i="4"/>
  <c r="W2139" i="4"/>
  <c r="S2139" i="4"/>
  <c r="U2515" i="4"/>
  <c r="V2515" i="4"/>
  <c r="W2515" i="4"/>
  <c r="X2515" i="4"/>
  <c r="Y2515" i="4"/>
  <c r="AD2515" i="4"/>
  <c r="Z2515" i="4"/>
  <c r="T2515" i="4"/>
  <c r="AA2515" i="4"/>
  <c r="AB2515" i="4"/>
  <c r="S2515" i="4"/>
  <c r="AE2515" i="4" s="1"/>
  <c r="W2256" i="4"/>
  <c r="AD2256" i="4"/>
  <c r="X2256" i="4"/>
  <c r="Z2256" i="4"/>
  <c r="Y2256" i="4"/>
  <c r="AA2256" i="4"/>
  <c r="T2256" i="4"/>
  <c r="AB2256" i="4"/>
  <c r="V2256" i="4"/>
  <c r="U2256" i="4"/>
  <c r="S2256" i="4"/>
  <c r="U1922" i="4"/>
  <c r="V1922" i="4"/>
  <c r="W1922" i="4"/>
  <c r="AD1922" i="4"/>
  <c r="X1922" i="4"/>
  <c r="Z1922" i="4"/>
  <c r="Y1922" i="4"/>
  <c r="AA1922" i="4"/>
  <c r="T1922" i="4"/>
  <c r="AB1922" i="4"/>
  <c r="S1922" i="4"/>
  <c r="V2418" i="4"/>
  <c r="U2418" i="4"/>
  <c r="W2418" i="4"/>
  <c r="X2418" i="4"/>
  <c r="Y2418" i="4"/>
  <c r="Z2418" i="4"/>
  <c r="AA2418" i="4"/>
  <c r="T2418" i="4"/>
  <c r="AD2418" i="4"/>
  <c r="AB2418" i="4"/>
  <c r="S2418" i="4"/>
  <c r="W2192" i="4"/>
  <c r="AD2192" i="4"/>
  <c r="X2192" i="4"/>
  <c r="Z2192" i="4"/>
  <c r="Y2192" i="4"/>
  <c r="AA2192" i="4"/>
  <c r="T2192" i="4"/>
  <c r="AB2192" i="4"/>
  <c r="V2192" i="4"/>
  <c r="U2192" i="4"/>
  <c r="S2192" i="4"/>
  <c r="U2484" i="4"/>
  <c r="V2484" i="4"/>
  <c r="W2484" i="4"/>
  <c r="AD2484" i="4"/>
  <c r="X2484" i="4"/>
  <c r="Z2484" i="4"/>
  <c r="Y2484" i="4"/>
  <c r="AA2484" i="4"/>
  <c r="T2484" i="4"/>
  <c r="AB2484" i="4"/>
  <c r="S2484" i="4"/>
  <c r="AE2484" i="4" s="1"/>
  <c r="T2226" i="4"/>
  <c r="AD2226" i="4"/>
  <c r="AB2226" i="4"/>
  <c r="V2226" i="4"/>
  <c r="U2226" i="4"/>
  <c r="W2226" i="4"/>
  <c r="X2226" i="4"/>
  <c r="Y2226" i="4"/>
  <c r="Z2226" i="4"/>
  <c r="AA2226" i="4"/>
  <c r="S2226" i="4"/>
  <c r="W1898" i="4"/>
  <c r="X1898" i="4"/>
  <c r="Y1898" i="4"/>
  <c r="AD1898" i="4"/>
  <c r="AA1898" i="4"/>
  <c r="V1898" i="4"/>
  <c r="AB1898" i="4"/>
  <c r="Z1898" i="4"/>
  <c r="U1898" i="4"/>
  <c r="T1898" i="4"/>
  <c r="S1898" i="4"/>
  <c r="U2395" i="4"/>
  <c r="V2395" i="4"/>
  <c r="W2395" i="4"/>
  <c r="X2395" i="4"/>
  <c r="Y2395" i="4"/>
  <c r="AD2395" i="4"/>
  <c r="Z2395" i="4"/>
  <c r="T2395" i="4"/>
  <c r="AA2395" i="4"/>
  <c r="AB2395" i="4"/>
  <c r="S2395" i="4"/>
  <c r="AA1872" i="4"/>
  <c r="AB1872" i="4"/>
  <c r="T1872" i="4"/>
  <c r="AD1872" i="4"/>
  <c r="U1872" i="4"/>
  <c r="Z1872" i="4"/>
  <c r="W1872" i="4"/>
  <c r="V1872" i="4"/>
  <c r="Y1872" i="4"/>
  <c r="X1872" i="4"/>
  <c r="S1872" i="4"/>
  <c r="U800" i="4"/>
  <c r="AD800" i="4"/>
  <c r="V800" i="4"/>
  <c r="W800" i="4"/>
  <c r="X800" i="4"/>
  <c r="AA800" i="4"/>
  <c r="Y800" i="4"/>
  <c r="Z800" i="4"/>
  <c r="AB800" i="4"/>
  <c r="T800" i="4"/>
  <c r="S800" i="4"/>
  <c r="Z2264" i="4"/>
  <c r="Y2264" i="4"/>
  <c r="AA2264" i="4"/>
  <c r="T2264" i="4"/>
  <c r="AB2264" i="4"/>
  <c r="U2264" i="4"/>
  <c r="V2264" i="4"/>
  <c r="W2264" i="4"/>
  <c r="AD2264" i="4"/>
  <c r="X2264" i="4"/>
  <c r="S2264" i="4"/>
  <c r="T1908" i="4"/>
  <c r="AD1908" i="4"/>
  <c r="AB1908" i="4"/>
  <c r="V1908" i="4"/>
  <c r="U1908" i="4"/>
  <c r="W1908" i="4"/>
  <c r="X1908" i="4"/>
  <c r="Y1908" i="4"/>
  <c r="Z1908" i="4"/>
  <c r="AA1908" i="4"/>
  <c r="S1908" i="4"/>
  <c r="Z1995" i="4"/>
  <c r="AA1995" i="4"/>
  <c r="T1995" i="4"/>
  <c r="AB1995" i="4"/>
  <c r="U1995" i="4"/>
  <c r="AD1995" i="4"/>
  <c r="V1995" i="4"/>
  <c r="X1995" i="4"/>
  <c r="W1995" i="4"/>
  <c r="Y1995" i="4"/>
  <c r="S1995" i="4"/>
  <c r="U2467" i="4"/>
  <c r="V2467" i="4"/>
  <c r="W2467" i="4"/>
  <c r="X2467" i="4"/>
  <c r="Y2467" i="4"/>
  <c r="AD2467" i="4"/>
  <c r="Z2467" i="4"/>
  <c r="T2467" i="4"/>
  <c r="AA2467" i="4"/>
  <c r="AB2467" i="4"/>
  <c r="S2467" i="4"/>
  <c r="T2098" i="4"/>
  <c r="AB2098" i="4"/>
  <c r="U2098" i="4"/>
  <c r="V2098" i="4"/>
  <c r="W2098" i="4"/>
  <c r="AD2098" i="4"/>
  <c r="X2098" i="4"/>
  <c r="Z2098" i="4"/>
  <c r="Y2098" i="4"/>
  <c r="AA2098" i="4"/>
  <c r="S2098" i="4"/>
  <c r="W2328" i="4"/>
  <c r="AD2328" i="4"/>
  <c r="X2328" i="4"/>
  <c r="Z2328" i="4"/>
  <c r="Y2328" i="4"/>
  <c r="AA2328" i="4"/>
  <c r="T2328" i="4"/>
  <c r="AB2328" i="4"/>
  <c r="U2328" i="4"/>
  <c r="V2328" i="4"/>
  <c r="S2328" i="4"/>
  <c r="AE2328" i="4" s="1"/>
  <c r="W1741" i="4"/>
  <c r="X1741" i="4"/>
  <c r="Y1741" i="4"/>
  <c r="Z1741" i="4"/>
  <c r="AA1741" i="4"/>
  <c r="AD1741" i="4"/>
  <c r="T1741" i="4"/>
  <c r="U1741" i="4"/>
  <c r="AB1741" i="4"/>
  <c r="V1741" i="4"/>
  <c r="S1741" i="4"/>
  <c r="U1346" i="4"/>
  <c r="V1346" i="4"/>
  <c r="W1346" i="4"/>
  <c r="X1346" i="4"/>
  <c r="Y1346" i="4"/>
  <c r="AD1346" i="4"/>
  <c r="Z1346" i="4"/>
  <c r="T1346" i="4"/>
  <c r="AA1346" i="4"/>
  <c r="AB1346" i="4"/>
  <c r="S1346" i="4"/>
  <c r="W2368" i="4"/>
  <c r="AD2368" i="4"/>
  <c r="X2368" i="4"/>
  <c r="Z2368" i="4"/>
  <c r="Y2368" i="4"/>
  <c r="AA2368" i="4"/>
  <c r="T2368" i="4"/>
  <c r="AB2368" i="4"/>
  <c r="U2368" i="4"/>
  <c r="V2368" i="4"/>
  <c r="S2368" i="4"/>
  <c r="T2255" i="4"/>
  <c r="AA2255" i="4"/>
  <c r="AB2255" i="4"/>
  <c r="U2255" i="4"/>
  <c r="V2255" i="4"/>
  <c r="W2255" i="4"/>
  <c r="X2255" i="4"/>
  <c r="Y2255" i="4"/>
  <c r="AD2255" i="4"/>
  <c r="Z2255" i="4"/>
  <c r="S2255" i="4"/>
  <c r="U2340" i="4"/>
  <c r="V2340" i="4"/>
  <c r="W2340" i="4"/>
  <c r="AD2340" i="4"/>
  <c r="X2340" i="4"/>
  <c r="Z2340" i="4"/>
  <c r="Y2340" i="4"/>
  <c r="AA2340" i="4"/>
  <c r="T2340" i="4"/>
  <c r="AB2340" i="4"/>
  <c r="S2340" i="4"/>
  <c r="AE2340" i="4" s="1"/>
  <c r="U2063" i="4"/>
  <c r="AD2063" i="4"/>
  <c r="V2063" i="4"/>
  <c r="X2063" i="4"/>
  <c r="W2063" i="4"/>
  <c r="Y2063" i="4"/>
  <c r="Z2063" i="4"/>
  <c r="AA2063" i="4"/>
  <c r="T2063" i="4"/>
  <c r="AB2063" i="4"/>
  <c r="S2063" i="4"/>
  <c r="Z1946" i="4"/>
  <c r="Y1946" i="4"/>
  <c r="AA1946" i="4"/>
  <c r="T1946" i="4"/>
  <c r="AB1946" i="4"/>
  <c r="U1946" i="4"/>
  <c r="V1946" i="4"/>
  <c r="W1946" i="4"/>
  <c r="AD1946" i="4"/>
  <c r="X1946" i="4"/>
  <c r="S1946" i="4"/>
  <c r="S479" i="4"/>
  <c r="U479" i="4"/>
  <c r="AB479" i="4"/>
  <c r="AA479" i="4"/>
  <c r="T479" i="4"/>
  <c r="Z479" i="4"/>
  <c r="Y479" i="4"/>
  <c r="AD479" i="4"/>
  <c r="X479" i="4"/>
  <c r="W479" i="4"/>
  <c r="V479" i="4"/>
  <c r="S374" i="4"/>
  <c r="Y374" i="4"/>
  <c r="AB374" i="4"/>
  <c r="X374" i="4"/>
  <c r="T374" i="4"/>
  <c r="W374" i="4"/>
  <c r="V374" i="4"/>
  <c r="AD374" i="4"/>
  <c r="U374" i="4"/>
  <c r="AA374" i="4"/>
  <c r="Z374" i="4"/>
  <c r="S89" i="4"/>
  <c r="T89" i="4"/>
  <c r="AD89" i="4"/>
  <c r="Z89" i="4"/>
  <c r="Y89" i="4"/>
  <c r="X89" i="4"/>
  <c r="W89" i="4"/>
  <c r="V89" i="4"/>
  <c r="AA89" i="4"/>
  <c r="U89" i="4"/>
  <c r="AB89" i="4"/>
  <c r="S263" i="4"/>
  <c r="AA263" i="4"/>
  <c r="Z263" i="4"/>
  <c r="Y263" i="4"/>
  <c r="V263" i="4"/>
  <c r="X263" i="4"/>
  <c r="W263" i="4"/>
  <c r="U263" i="4"/>
  <c r="AD263" i="4"/>
  <c r="AB263" i="4"/>
  <c r="T263" i="4"/>
  <c r="S158" i="4"/>
  <c r="V158" i="4"/>
  <c r="U158" i="4"/>
  <c r="AB158" i="4"/>
  <c r="AA158" i="4"/>
  <c r="T158" i="4"/>
  <c r="Z158" i="4"/>
  <c r="Y158" i="4"/>
  <c r="AD158" i="4"/>
  <c r="W158" i="4"/>
  <c r="X158" i="4"/>
  <c r="S495" i="4"/>
  <c r="W495" i="4"/>
  <c r="V495" i="4"/>
  <c r="U495" i="4"/>
  <c r="AB495" i="4"/>
  <c r="AA495" i="4"/>
  <c r="T495" i="4"/>
  <c r="Z495" i="4"/>
  <c r="Y495" i="4"/>
  <c r="AD495" i="4"/>
  <c r="X495" i="4"/>
  <c r="S390" i="4"/>
  <c r="AA390" i="4"/>
  <c r="Z390" i="4"/>
  <c r="Y390" i="4"/>
  <c r="AB390" i="4"/>
  <c r="X390" i="4"/>
  <c r="T390" i="4"/>
  <c r="W390" i="4"/>
  <c r="V390" i="4"/>
  <c r="AD390" i="4"/>
  <c r="U390" i="4"/>
  <c r="S663" i="4"/>
  <c r="AA663" i="4"/>
  <c r="Z663" i="4"/>
  <c r="Y663" i="4"/>
  <c r="X663" i="4"/>
  <c r="W663" i="4"/>
  <c r="U663" i="4"/>
  <c r="V663" i="4"/>
  <c r="AB663" i="4"/>
  <c r="T663" i="4"/>
  <c r="AD663" i="4"/>
  <c r="S151" i="4"/>
  <c r="V151" i="4"/>
  <c r="AB151" i="4"/>
  <c r="T151" i="4"/>
  <c r="AA151" i="4"/>
  <c r="Z151" i="4"/>
  <c r="X151" i="4"/>
  <c r="Y151" i="4"/>
  <c r="W151" i="4"/>
  <c r="U151" i="4"/>
  <c r="AD151" i="4"/>
  <c r="S46" i="4"/>
  <c r="U46" i="4"/>
  <c r="AA46" i="4"/>
  <c r="Z46" i="4"/>
  <c r="Y46" i="4"/>
  <c r="T46" i="4"/>
  <c r="AB46" i="4"/>
  <c r="W46" i="4"/>
  <c r="X46" i="4"/>
  <c r="V46" i="4"/>
  <c r="AD46" i="4"/>
  <c r="S447" i="4"/>
  <c r="Y447" i="4"/>
  <c r="AD447" i="4"/>
  <c r="X447" i="4"/>
  <c r="W447" i="4"/>
  <c r="V447" i="4"/>
  <c r="U447" i="4"/>
  <c r="AB447" i="4"/>
  <c r="AA447" i="4"/>
  <c r="T447" i="4"/>
  <c r="Z447" i="4"/>
  <c r="S342" i="4"/>
  <c r="W342" i="4"/>
  <c r="AD342" i="4"/>
  <c r="V342" i="4"/>
  <c r="U342" i="4"/>
  <c r="AB342" i="4"/>
  <c r="T342" i="4"/>
  <c r="AA342" i="4"/>
  <c r="X342" i="4"/>
  <c r="Z342" i="4"/>
  <c r="Y342" i="4"/>
  <c r="Z281" i="4"/>
  <c r="AE1911" i="4" l="1"/>
  <c r="AE1698" i="4"/>
  <c r="AE2417" i="4"/>
  <c r="AE826" i="4"/>
  <c r="AE697" i="4"/>
  <c r="AE850" i="4"/>
  <c r="AE2382" i="4"/>
  <c r="AE2206" i="4"/>
  <c r="AE2094" i="4"/>
  <c r="AE1812" i="4"/>
  <c r="AE1577" i="4"/>
  <c r="AE1398" i="4"/>
  <c r="AE1145" i="4"/>
  <c r="AE1162" i="4"/>
  <c r="AE1646" i="4"/>
  <c r="AE1473" i="4"/>
  <c r="AE1101" i="4"/>
  <c r="AE1358" i="4"/>
  <c r="AE957" i="4"/>
  <c r="AE419" i="4"/>
  <c r="AE403" i="4"/>
  <c r="AE775" i="4"/>
  <c r="AE542" i="4"/>
  <c r="AE568" i="4"/>
  <c r="AE397" i="4"/>
  <c r="AE735" i="4"/>
  <c r="AE259" i="4"/>
  <c r="AE1091" i="4"/>
  <c r="AE707" i="4"/>
  <c r="AE237" i="4"/>
  <c r="AE610" i="4"/>
  <c r="AE15" i="4"/>
  <c r="AE2447" i="4"/>
  <c r="AE2260" i="4"/>
  <c r="AE1793" i="4"/>
  <c r="AE809" i="4"/>
  <c r="AE1744" i="4"/>
  <c r="AE878" i="4"/>
  <c r="AE743" i="4"/>
  <c r="AE1283" i="4"/>
  <c r="AE192" i="4"/>
  <c r="AE559" i="4"/>
  <c r="AE2383" i="4"/>
  <c r="AE1970" i="4"/>
  <c r="AE2239" i="4"/>
  <c r="AE2216" i="4"/>
  <c r="AE2028" i="4"/>
  <c r="AE1875" i="4"/>
  <c r="AE1953" i="4"/>
  <c r="AE2079" i="4"/>
  <c r="AE1665" i="4"/>
  <c r="AE1521" i="4"/>
  <c r="AE1894" i="4"/>
  <c r="AE1693" i="4"/>
  <c r="AE1529" i="4"/>
  <c r="AE1192" i="4"/>
  <c r="AE2509" i="4"/>
  <c r="AE2397" i="4"/>
  <c r="AE2285" i="4"/>
  <c r="AE1020" i="4"/>
  <c r="AE1995" i="4"/>
  <c r="AE2011" i="4"/>
  <c r="AE2363" i="4"/>
  <c r="AE479" i="4"/>
  <c r="AE2299" i="4"/>
  <c r="AE1898" i="4"/>
  <c r="AE2139" i="4"/>
  <c r="AE2032" i="4"/>
  <c r="AE1945" i="4"/>
  <c r="AE1654" i="4"/>
  <c r="AE681" i="4"/>
  <c r="AE1399" i="4"/>
  <c r="AE1836" i="4"/>
  <c r="AE500" i="4"/>
  <c r="AE1477" i="4"/>
  <c r="AE1360" i="4"/>
  <c r="AE1096" i="4"/>
  <c r="AE1724" i="4"/>
  <c r="AE1284" i="4"/>
  <c r="AE1033" i="4"/>
  <c r="AE584" i="4"/>
  <c r="AE975" i="4"/>
  <c r="AE212" i="4"/>
  <c r="AE645" i="4"/>
  <c r="AE533" i="4"/>
  <c r="AE129" i="4"/>
  <c r="AE392" i="4"/>
  <c r="AE677" i="4"/>
  <c r="AE167" i="4"/>
  <c r="AE2002" i="4"/>
  <c r="AE1910" i="4"/>
  <c r="AE1563" i="4"/>
  <c r="AE1296" i="4"/>
  <c r="AE688" i="4"/>
  <c r="AE428" i="4"/>
  <c r="AE245" i="4"/>
  <c r="AE511" i="4"/>
  <c r="AE202" i="4"/>
  <c r="AE2108" i="4"/>
  <c r="AE2146" i="4"/>
  <c r="AE2513" i="4"/>
  <c r="AE1856" i="4"/>
  <c r="AE2494" i="4"/>
  <c r="AE2318" i="4"/>
  <c r="AE2030" i="4"/>
  <c r="AE1733" i="4"/>
  <c r="AE1474" i="4"/>
  <c r="AE936" i="4"/>
  <c r="AE1046" i="4"/>
  <c r="AE1550" i="4"/>
  <c r="AE263" i="4"/>
  <c r="AE2211" i="4"/>
  <c r="AE2119" i="4"/>
  <c r="AE1737" i="4"/>
  <c r="AE1146" i="4"/>
  <c r="AE447" i="4"/>
  <c r="AE2255" i="4"/>
  <c r="AE1908" i="4"/>
  <c r="AE2192" i="4"/>
  <c r="AE2050" i="4"/>
  <c r="AE1041" i="4"/>
  <c r="AE730" i="4"/>
  <c r="AE2235" i="4"/>
  <c r="AE1876" i="4"/>
  <c r="AE2505" i="4"/>
  <c r="AE2281" i="4"/>
  <c r="AE1848" i="4"/>
  <c r="AE1738" i="4"/>
  <c r="AE1233" i="4"/>
  <c r="AE1134" i="4"/>
  <c r="AE725" i="4"/>
  <c r="AE2237" i="4"/>
  <c r="AE2061" i="4"/>
  <c r="AE1949" i="4"/>
  <c r="AE1837" i="4"/>
  <c r="AE1456" i="4"/>
  <c r="AE1245" i="4"/>
  <c r="AE905" i="4"/>
  <c r="AE603" i="4"/>
  <c r="AE1038" i="4"/>
  <c r="AE492" i="4"/>
  <c r="AE776" i="4"/>
  <c r="AE630" i="4"/>
  <c r="AE140" i="4"/>
  <c r="AE1211" i="4"/>
  <c r="AE1227" i="4"/>
  <c r="AE1003" i="4"/>
  <c r="AE763" i="4"/>
  <c r="AE715" i="4"/>
  <c r="AE731" i="4"/>
  <c r="AE282" i="4"/>
  <c r="AE42" i="4"/>
  <c r="AE137" i="4"/>
  <c r="AE375" i="4"/>
  <c r="AE2359" i="4"/>
  <c r="AE2236" i="4"/>
  <c r="AE1417" i="4"/>
  <c r="AE1153" i="4"/>
  <c r="AE1226" i="4"/>
  <c r="AE595" i="4"/>
  <c r="AE686" i="4"/>
  <c r="AE1155" i="4"/>
  <c r="AE57" i="4"/>
  <c r="AE48" i="4"/>
  <c r="AE1100" i="4"/>
  <c r="AE2202" i="4"/>
  <c r="AE1986" i="4"/>
  <c r="AE1930" i="4"/>
  <c r="AE1964" i="4"/>
  <c r="AE390" i="4"/>
  <c r="AE151" i="4"/>
  <c r="AE1346" i="4"/>
  <c r="AE495" i="4"/>
  <c r="AE2098" i="4"/>
  <c r="AE2067" i="4"/>
  <c r="AE2041" i="4"/>
  <c r="AE1782" i="4"/>
  <c r="AE1479" i="4"/>
  <c r="AE1272" i="4"/>
  <c r="AE1670" i="4"/>
  <c r="AE89" i="4"/>
  <c r="AE663" i="4"/>
  <c r="AE1741" i="4"/>
  <c r="AE1872" i="4"/>
  <c r="AE2256" i="4"/>
  <c r="AE2275" i="4"/>
  <c r="AE2208" i="4"/>
  <c r="AE2055" i="4"/>
  <c r="AE2065" i="4"/>
  <c r="AE1905" i="4"/>
  <c r="AE1809" i="4"/>
  <c r="AE1771" i="4"/>
  <c r="AE2046" i="4"/>
  <c r="AE1870" i="4"/>
  <c r="AE1661" i="4"/>
  <c r="AE1490" i="4"/>
  <c r="AE738" i="4"/>
  <c r="AE718" i="4"/>
  <c r="AE2437" i="4"/>
  <c r="AE2261" i="4"/>
  <c r="AE930" i="4"/>
  <c r="AE1704" i="4"/>
  <c r="AE1592" i="4"/>
  <c r="AE1416" i="4"/>
  <c r="AE488" i="4"/>
  <c r="AE1175" i="4"/>
  <c r="AE862" i="4"/>
  <c r="AE785" i="4"/>
  <c r="AE1124" i="4"/>
  <c r="AE1066" i="4"/>
  <c r="AE806" i="4"/>
  <c r="AE748" i="4"/>
  <c r="AE499" i="4"/>
  <c r="AE156" i="4"/>
  <c r="AE77" i="4"/>
  <c r="AE578" i="4"/>
  <c r="AE402" i="4"/>
  <c r="AE98" i="4"/>
  <c r="AE527" i="4"/>
  <c r="AE1971" i="4"/>
  <c r="AE2259" i="4"/>
  <c r="AE1618" i="4"/>
  <c r="AE1851" i="4"/>
  <c r="AE1720" i="4"/>
  <c r="AE977" i="4"/>
  <c r="AE529" i="4"/>
  <c r="AE859" i="4"/>
  <c r="AE550" i="4"/>
  <c r="AE281" i="4"/>
  <c r="AE222" i="4"/>
  <c r="AE2140" i="4"/>
  <c r="AE2114" i="4"/>
  <c r="AE2111" i="4"/>
  <c r="AE1394" i="4"/>
  <c r="AE1879" i="4"/>
  <c r="AE2427" i="4"/>
  <c r="AE2122" i="4"/>
  <c r="AE2132" i="4"/>
  <c r="AE1922" i="4"/>
  <c r="AE1946" i="4"/>
  <c r="AE2063" i="4"/>
  <c r="AE2226" i="4"/>
  <c r="AE1762" i="4"/>
  <c r="AE2171" i="4"/>
  <c r="AE2018" i="4"/>
  <c r="AE893" i="4"/>
  <c r="AE2369" i="4"/>
  <c r="AE552" i="4"/>
  <c r="AE1770" i="4"/>
  <c r="AE2470" i="4"/>
  <c r="AE2294" i="4"/>
  <c r="AE2182" i="4"/>
  <c r="AE2006" i="4"/>
  <c r="AE1786" i="4"/>
  <c r="AE1538" i="4"/>
  <c r="AE1352" i="4"/>
  <c r="AE840" i="4"/>
  <c r="AE1763" i="4"/>
  <c r="AE1511" i="4"/>
  <c r="AE1165" i="4"/>
  <c r="AE1516" i="4"/>
  <c r="AE1136" i="4"/>
  <c r="AE494" i="4"/>
  <c r="AE1359" i="4"/>
  <c r="AE951" i="4"/>
  <c r="AE683" i="4"/>
  <c r="AE606" i="4"/>
  <c r="AE171" i="4"/>
  <c r="AE1001" i="4"/>
  <c r="AE452" i="4"/>
  <c r="AE657" i="4"/>
  <c r="AE235" i="4"/>
  <c r="AE379" i="4"/>
  <c r="AE85" i="4"/>
  <c r="AE522" i="4"/>
  <c r="AE679" i="4"/>
  <c r="AE2371" i="4"/>
  <c r="AE2121" i="4"/>
  <c r="AE1822" i="4"/>
  <c r="AE2389" i="4"/>
  <c r="AE1492" i="4"/>
  <c r="AE464" i="4"/>
  <c r="AE116" i="4"/>
  <c r="AE194" i="4"/>
  <c r="AE110" i="4"/>
  <c r="AE31" i="4"/>
  <c r="AE1972" i="4"/>
  <c r="AE2303" i="4"/>
  <c r="AE2203" i="4"/>
  <c r="AE2172" i="4"/>
  <c r="AE2106" i="4"/>
  <c r="AE1952" i="4"/>
  <c r="AE2001" i="4"/>
  <c r="AE2283" i="4"/>
  <c r="AE1729" i="4"/>
  <c r="AE1686" i="4"/>
  <c r="AE1982" i="4"/>
  <c r="AE1806" i="4"/>
  <c r="AE1567" i="4"/>
  <c r="AE1387" i="4"/>
  <c r="AE2395" i="4"/>
  <c r="AE2131" i="4"/>
  <c r="AE800" i="4"/>
  <c r="AE2095" i="4"/>
  <c r="AE158" i="4"/>
  <c r="AE2467" i="4"/>
  <c r="AE2474" i="4"/>
  <c r="AE46" i="4"/>
  <c r="AE374" i="4"/>
  <c r="AE2368" i="4"/>
  <c r="AE2264" i="4"/>
  <c r="AE2418" i="4"/>
  <c r="AE2415" i="4"/>
  <c r="AE2224" i="4"/>
  <c r="AE2195" i="4"/>
  <c r="AE1709" i="4"/>
  <c r="AE1993" i="4"/>
  <c r="AE1833" i="4"/>
  <c r="AE1801" i="4"/>
  <c r="AE1839" i="4"/>
  <c r="AE1619" i="4"/>
  <c r="AE1324" i="4"/>
  <c r="AE1032" i="4"/>
  <c r="AE1702" i="4"/>
  <c r="AE1438" i="4"/>
  <c r="AE1209" i="4"/>
  <c r="AE841" i="4"/>
  <c r="AE300" i="4"/>
  <c r="AE1565" i="4"/>
  <c r="AE1389" i="4"/>
  <c r="AE1137" i="4"/>
  <c r="AE694" i="4"/>
  <c r="AE1636" i="4"/>
  <c r="AE1396" i="4"/>
  <c r="AE1337" i="4"/>
  <c r="AE766" i="4"/>
  <c r="AE108" i="4"/>
  <c r="AE356" i="4"/>
  <c r="AE283" i="4"/>
  <c r="AE669" i="4"/>
  <c r="AE621" i="4"/>
  <c r="AE637" i="4"/>
  <c r="AE169" i="4"/>
  <c r="AE368" i="4"/>
  <c r="AE796" i="4"/>
  <c r="AE96" i="4"/>
  <c r="AE2506" i="4"/>
  <c r="AE2388" i="4"/>
  <c r="AE1276" i="4"/>
  <c r="AE1853" i="4"/>
  <c r="AE737" i="4"/>
  <c r="AE1196" i="4"/>
  <c r="AE753" i="4"/>
  <c r="AE906" i="4"/>
  <c r="AE344" i="4"/>
  <c r="AE47" i="4"/>
  <c r="AE2179" i="4"/>
  <c r="AE2128" i="4"/>
  <c r="AE2331" i="4"/>
  <c r="AE2112" i="4"/>
  <c r="AE2300" i="4"/>
  <c r="AE2107" i="4"/>
  <c r="AE2159" i="4"/>
  <c r="AE1407" i="4"/>
  <c r="AE2457" i="4"/>
  <c r="AE726" i="4"/>
  <c r="AE1864" i="4"/>
  <c r="AE1414" i="4"/>
  <c r="AE973" i="4"/>
  <c r="AE1064" i="4"/>
  <c r="AE1799" i="4"/>
  <c r="AE2213" i="4"/>
  <c r="AE2037" i="4"/>
  <c r="AE1925" i="4"/>
  <c r="AE1734" i="4"/>
  <c r="AE1364" i="4"/>
  <c r="AE1104" i="4"/>
  <c r="AE846" i="4"/>
  <c r="AE507" i="4"/>
  <c r="AE810" i="4"/>
  <c r="AE1220" i="4"/>
  <c r="AE467" i="4"/>
  <c r="AE768" i="4"/>
  <c r="AE1299" i="4"/>
  <c r="AE1251" i="4"/>
  <c r="AE1065" i="4"/>
  <c r="AE915" i="4"/>
  <c r="AE739" i="4"/>
  <c r="AE587" i="4"/>
  <c r="AE242" i="4"/>
  <c r="AE66" i="4"/>
  <c r="AE289" i="4"/>
  <c r="AE424" i="4"/>
  <c r="AE62" i="4"/>
  <c r="AE2034" i="4"/>
  <c r="AE2082" i="4"/>
  <c r="AE1790" i="4"/>
  <c r="AE1463" i="4"/>
  <c r="AE784" i="4"/>
  <c r="AE970" i="4"/>
  <c r="AE574" i="4"/>
  <c r="AE205" i="4"/>
  <c r="AE247" i="4"/>
  <c r="AE406" i="4"/>
  <c r="AE327" i="4"/>
  <c r="AE2498" i="4"/>
  <c r="AE2435" i="4"/>
  <c r="AE2024" i="4"/>
  <c r="AE2312" i="4"/>
  <c r="AE2163" i="4"/>
  <c r="AE2092" i="4"/>
  <c r="AE2511" i="4"/>
  <c r="AE1929" i="4"/>
  <c r="AE1761" i="4"/>
  <c r="AE1718" i="4"/>
  <c r="AE1769" i="4"/>
  <c r="AE1518" i="4"/>
  <c r="AE1173" i="4"/>
  <c r="AE786" i="4"/>
  <c r="AE1617" i="4"/>
  <c r="AE1320" i="4"/>
  <c r="AE1025" i="4"/>
  <c r="AE1860" i="4"/>
  <c r="AE372" i="4"/>
  <c r="AE342" i="4"/>
  <c r="AE1980" i="4"/>
  <c r="AE1978" i="4"/>
  <c r="AE2017" i="4"/>
  <c r="AE2180" i="4"/>
  <c r="AE1750" i="4"/>
  <c r="AE1622" i="4"/>
  <c r="AE1958" i="4"/>
  <c r="AE1778" i="4"/>
  <c r="AE1629" i="4"/>
  <c r="AE1340" i="4"/>
  <c r="AE582" i="4"/>
  <c r="AE2461" i="4"/>
  <c r="AE2349" i="4"/>
  <c r="AE1205" i="4"/>
  <c r="AE1792" i="4"/>
  <c r="AE1616" i="4"/>
  <c r="AE1440" i="4"/>
  <c r="AE622" i="4"/>
  <c r="AE1263" i="4"/>
  <c r="AE996" i="4"/>
  <c r="AE721" i="4"/>
  <c r="AE75" i="4"/>
  <c r="AE1013" i="4"/>
  <c r="AE1034" i="4"/>
  <c r="AE836" i="4"/>
  <c r="AE537" i="4"/>
  <c r="AE460" i="4"/>
  <c r="AE486" i="4"/>
  <c r="AE117" i="4"/>
  <c r="AE554" i="4"/>
  <c r="AE250" i="4"/>
  <c r="AE270" i="4"/>
  <c r="AE23" i="4"/>
  <c r="AE1242" i="4"/>
  <c r="AE2497" i="4"/>
  <c r="AE1177" i="4"/>
  <c r="AE825" i="4"/>
  <c r="AE324" i="4"/>
  <c r="AE815" i="4"/>
  <c r="AE700" i="4"/>
  <c r="AE860" i="4"/>
  <c r="AE215" i="4"/>
  <c r="AE543" i="4"/>
  <c r="AE2403" i="4"/>
  <c r="AE2354" i="4"/>
  <c r="AE2419" i="4"/>
  <c r="AE2004" i="4"/>
  <c r="AE2056" i="4"/>
  <c r="AE2489" i="4"/>
  <c r="AE2393" i="4"/>
  <c r="AE1832" i="4"/>
  <c r="AE1800" i="4"/>
  <c r="AE1288" i="4"/>
  <c r="AE1197" i="4"/>
  <c r="AE822" i="4"/>
  <c r="AE1715" i="4"/>
  <c r="AE2149" i="4"/>
  <c r="AE1973" i="4"/>
  <c r="AE1861" i="4"/>
  <c r="AE1649" i="4"/>
  <c r="AE1278" i="4"/>
  <c r="AE1728" i="4"/>
  <c r="AE1552" i="4"/>
  <c r="AE1374" i="4"/>
  <c r="AE172" i="4"/>
  <c r="AE1199" i="4"/>
  <c r="AE901" i="4"/>
  <c r="AE572" i="4"/>
  <c r="AE100" i="4"/>
  <c r="AE921" i="4"/>
  <c r="AE946" i="4"/>
  <c r="AE772" i="4"/>
  <c r="AE430" i="4"/>
  <c r="AE252" i="4"/>
  <c r="AE316" i="4"/>
  <c r="AE53" i="4"/>
  <c r="AE490" i="4"/>
  <c r="AE186" i="4"/>
  <c r="AE334" i="4"/>
  <c r="AE535" i="4"/>
  <c r="AE2444" i="4"/>
  <c r="AE1330" i="4"/>
  <c r="AE1325" i="4"/>
  <c r="AE1185" i="4"/>
  <c r="AE1168" i="4"/>
  <c r="AE1476" i="4"/>
  <c r="AE437" i="4"/>
  <c r="AE179" i="4"/>
  <c r="AE431" i="4"/>
  <c r="AE2267" i="4"/>
  <c r="AE1969" i="4"/>
  <c r="AE1441" i="4"/>
  <c r="AE1082" i="4"/>
  <c r="AE1700" i="4"/>
  <c r="AE472" i="4"/>
  <c r="AE991" i="4"/>
  <c r="AE286" i="4"/>
  <c r="AE2035" i="4"/>
  <c r="AE2138" i="4"/>
  <c r="AE1895" i="4"/>
  <c r="AE2290" i="4"/>
  <c r="AE2071" i="4"/>
  <c r="AE1975" i="4"/>
  <c r="AE2199" i="4"/>
  <c r="AE1967" i="4"/>
  <c r="AE1535" i="4"/>
  <c r="AE2401" i="4"/>
  <c r="AE2241" i="4"/>
  <c r="AE1727" i="4"/>
  <c r="AE1595" i="4"/>
  <c r="AE2342" i="4"/>
  <c r="AE2166" i="4"/>
  <c r="AE2054" i="4"/>
  <c r="AE1878" i="4"/>
  <c r="AE1615" i="4"/>
  <c r="AE1318" i="4"/>
  <c r="AE1021" i="4"/>
  <c r="AE1795" i="4"/>
  <c r="AE1587" i="4"/>
  <c r="AE1281" i="4"/>
  <c r="AE705" i="4"/>
  <c r="AE1388" i="4"/>
  <c r="AE854" i="4"/>
  <c r="AE454" i="4"/>
  <c r="AE1231" i="4"/>
  <c r="AE823" i="4"/>
  <c r="AE478" i="4"/>
  <c r="AE363" i="4"/>
  <c r="AE195" i="4"/>
  <c r="AE260" i="4"/>
  <c r="AE932" i="4"/>
  <c r="AE948" i="4"/>
  <c r="AE899" i="4"/>
  <c r="AE261" i="4"/>
  <c r="AE634" i="4"/>
  <c r="AE394" i="4"/>
  <c r="AE128" i="4"/>
  <c r="AE221" i="4"/>
  <c r="AE384" i="4"/>
  <c r="AE266" i="4"/>
  <c r="AE647" i="4"/>
  <c r="AE2073" i="4"/>
  <c r="AE1543" i="4"/>
  <c r="AE2477" i="4"/>
  <c r="AE1395" i="4"/>
  <c r="AE491" i="4"/>
  <c r="AE1366" i="4"/>
  <c r="AE866" i="4"/>
  <c r="AE1273" i="4"/>
  <c r="AE794" i="4"/>
  <c r="AE44" i="4"/>
  <c r="AE1335" i="4"/>
  <c r="AE711" i="4"/>
  <c r="AE436" i="4"/>
  <c r="AE465" i="4"/>
  <c r="AE1024" i="4"/>
  <c r="AE163" i="4"/>
  <c r="AE908" i="4"/>
  <c r="AE510" i="4"/>
  <c r="AE613" i="4"/>
  <c r="AE546" i="4"/>
  <c r="AE79" i="4"/>
  <c r="AE2351" i="4"/>
  <c r="AE2086" i="4"/>
  <c r="AE813" i="4"/>
  <c r="AE1228" i="4"/>
  <c r="AE1204" i="4"/>
  <c r="AE755" i="4"/>
  <c r="AE650" i="4"/>
  <c r="AE2311" i="4"/>
  <c r="AE2301" i="4"/>
  <c r="AE371" i="4"/>
  <c r="AE870" i="4"/>
  <c r="AE412" i="4"/>
  <c r="AE174" i="4"/>
  <c r="AE95" i="4"/>
  <c r="AE2019" i="4"/>
  <c r="AE1991" i="4"/>
  <c r="AE2411" i="4"/>
  <c r="AE1675" i="4"/>
  <c r="AE1683" i="4"/>
  <c r="AE1415" i="4"/>
  <c r="AE2478" i="4"/>
  <c r="AE1514" i="4"/>
  <c r="AE1169" i="4"/>
  <c r="AE777" i="4"/>
  <c r="AE1796" i="4"/>
  <c r="AE1613" i="4"/>
  <c r="AE1437" i="4"/>
  <c r="AE1214" i="4"/>
  <c r="AE1774" i="4"/>
  <c r="AE1748" i="4"/>
  <c r="AE1508" i="4"/>
  <c r="AE1225" i="4"/>
  <c r="AE1149" i="4"/>
  <c r="AE481" i="4"/>
  <c r="AE983" i="4"/>
  <c r="AE999" i="4"/>
  <c r="AE52" i="4"/>
  <c r="AE541" i="4"/>
  <c r="AE493" i="4"/>
  <c r="AE509" i="4"/>
  <c r="AE41" i="4"/>
  <c r="AE240" i="4"/>
  <c r="AE123" i="4"/>
  <c r="AE74" i="4"/>
  <c r="AE444" i="4"/>
  <c r="AE362" i="4"/>
  <c r="AE330" i="4"/>
  <c r="AE214" i="4"/>
  <c r="AE208" i="4"/>
  <c r="AE1158" i="4"/>
  <c r="AE2365" i="4"/>
  <c r="AE1298" i="4"/>
  <c r="AE1200" i="4"/>
  <c r="AE2016" i="4"/>
  <c r="AE1977" i="4"/>
  <c r="AE2219" i="4"/>
  <c r="AE1697" i="4"/>
  <c r="AE1559" i="4"/>
  <c r="AE1651" i="4"/>
  <c r="AE1376" i="4"/>
  <c r="AE1113" i="4"/>
  <c r="AE2454" i="4"/>
  <c r="AE1578" i="4"/>
  <c r="AE1269" i="4"/>
  <c r="AE942" i="4"/>
  <c r="AE1765" i="4"/>
  <c r="AE1589" i="4"/>
  <c r="AE1413" i="4"/>
  <c r="AE1274" i="4"/>
  <c r="AE918" i="4"/>
  <c r="AE1660" i="4"/>
  <c r="AE1420" i="4"/>
  <c r="AE1186" i="4"/>
  <c r="AE945" i="4"/>
  <c r="AE404" i="4"/>
  <c r="AE1087" i="4"/>
  <c r="AE911" i="4"/>
  <c r="AE243" i="4"/>
  <c r="AE581" i="4"/>
  <c r="AE469" i="4"/>
  <c r="AE65" i="4"/>
  <c r="AE328" i="4"/>
  <c r="AE152" i="4"/>
  <c r="AE309" i="4"/>
  <c r="AE231" i="4"/>
  <c r="AE2320" i="4"/>
  <c r="AE1783" i="4"/>
  <c r="AE1798" i="4"/>
  <c r="AE540" i="4"/>
  <c r="AE1524" i="4"/>
  <c r="AE1103" i="4"/>
  <c r="AE297" i="4"/>
  <c r="AE599" i="4"/>
  <c r="AE2123" i="4"/>
  <c r="AE1938" i="4"/>
  <c r="AE2022" i="4"/>
  <c r="AE1637" i="4"/>
  <c r="AE476" i="4"/>
  <c r="AE703" i="4"/>
  <c r="AE130" i="4"/>
  <c r="AE111" i="4"/>
  <c r="AE2307" i="4"/>
  <c r="AE2023" i="4"/>
  <c r="AE2416" i="4"/>
  <c r="AE1903" i="4"/>
  <c r="AE1954" i="4"/>
  <c r="AE2425" i="4"/>
  <c r="AE2329" i="4"/>
  <c r="AE1759" i="4"/>
  <c r="AE1717" i="4"/>
  <c r="AE1130" i="4"/>
  <c r="AE1008" i="4"/>
  <c r="AE1847" i="4"/>
  <c r="AE1630" i="4"/>
  <c r="AE2085" i="4"/>
  <c r="AE1909" i="4"/>
  <c r="AE1797" i="4"/>
  <c r="AE1553" i="4"/>
  <c r="AE1181" i="4"/>
  <c r="AE802" i="4"/>
  <c r="AE388" i="4"/>
  <c r="AE1573" i="4"/>
  <c r="AE553" i="4"/>
  <c r="AE660" i="4"/>
  <c r="AE1692" i="4"/>
  <c r="AE483" i="4"/>
  <c r="AE1171" i="4"/>
  <c r="AE1123" i="4"/>
  <c r="AE881" i="4"/>
  <c r="AE787" i="4"/>
  <c r="AE561" i="4"/>
  <c r="AE315" i="4"/>
  <c r="AE114" i="4"/>
  <c r="AE337" i="4"/>
  <c r="AE161" i="4"/>
  <c r="AE296" i="4"/>
  <c r="AE1160" i="4"/>
  <c r="AE2441" i="4"/>
  <c r="AE2217" i="4"/>
  <c r="AE1781" i="4"/>
  <c r="AE1653" i="4"/>
  <c r="AE1057" i="4"/>
  <c r="AE922" i="4"/>
  <c r="AE1823" i="4"/>
  <c r="AE2173" i="4"/>
  <c r="AE1997" i="4"/>
  <c r="AE1885" i="4"/>
  <c r="AE1766" i="4"/>
  <c r="AE1392" i="4"/>
  <c r="AE1142" i="4"/>
  <c r="AE744" i="4"/>
  <c r="AE534" i="4"/>
  <c r="AE952" i="4"/>
  <c r="AE1244" i="4"/>
  <c r="AE560" i="4"/>
  <c r="AE204" i="4"/>
  <c r="AE1323" i="4"/>
  <c r="AE1147" i="4"/>
  <c r="AE1163" i="4"/>
  <c r="AE939" i="4"/>
  <c r="AE699" i="4"/>
  <c r="AE625" i="4"/>
  <c r="AE651" i="4"/>
  <c r="AE218" i="4"/>
  <c r="AE377" i="4"/>
  <c r="AE73" i="4"/>
  <c r="AE439" i="4"/>
  <c r="AE1016" i="4"/>
  <c r="AE2372" i="4"/>
  <c r="AE1817" i="4"/>
  <c r="AE2189" i="4"/>
  <c r="AE1434" i="4"/>
  <c r="AE1179" i="4"/>
  <c r="AE1347" i="4"/>
  <c r="AE213" i="4"/>
  <c r="AE199" i="4"/>
  <c r="AE2472" i="4"/>
  <c r="AE2345" i="4"/>
  <c r="AE1402" i="4"/>
  <c r="AE1074" i="4"/>
  <c r="AE941" i="4"/>
  <c r="AE827" i="4"/>
  <c r="AE586" i="4"/>
  <c r="AE63" i="4"/>
  <c r="AE391" i="4"/>
  <c r="AE1948" i="4"/>
  <c r="AE2392" i="4"/>
  <c r="AE2518" i="4"/>
  <c r="AE2483" i="4"/>
  <c r="AE1182" i="4"/>
  <c r="AE1927" i="4"/>
  <c r="AE1141" i="4"/>
  <c r="AE1889" i="4"/>
  <c r="AE1976" i="4"/>
  <c r="AE1571" i="4"/>
  <c r="AE1418" i="4"/>
  <c r="AE1830" i="4"/>
  <c r="AE1606" i="4"/>
  <c r="AE1426" i="4"/>
  <c r="AE1004" i="4"/>
  <c r="AE2445" i="4"/>
  <c r="AE2333" i="4"/>
  <c r="AE2221" i="4"/>
  <c r="AE769" i="4"/>
  <c r="AE1664" i="4"/>
  <c r="AE1488" i="4"/>
  <c r="AE1289" i="4"/>
  <c r="AE339" i="4"/>
  <c r="AE1135" i="4"/>
  <c r="AE798" i="4"/>
  <c r="AE387" i="4"/>
  <c r="AE1077" i="4"/>
  <c r="AE818" i="4"/>
  <c r="AE845" i="4"/>
  <c r="AE708" i="4"/>
  <c r="AE188" i="4"/>
  <c r="AE1099" i="4"/>
  <c r="AE60" i="4"/>
  <c r="AE666" i="4"/>
  <c r="AE426" i="4"/>
  <c r="AE122" i="4"/>
  <c r="AE1835" i="4"/>
  <c r="AE2485" i="4"/>
  <c r="AE2373" i="4"/>
  <c r="AE2197" i="4"/>
  <c r="AE654" i="4"/>
  <c r="AE1640" i="4"/>
  <c r="AE1528" i="4"/>
  <c r="AE1342" i="4"/>
  <c r="AE1351" i="4"/>
  <c r="AE1111" i="4"/>
  <c r="AE760" i="4"/>
  <c r="AE675" i="4"/>
  <c r="AE1045" i="4"/>
  <c r="AE981" i="4"/>
  <c r="AE704" i="4"/>
  <c r="AE678" i="4"/>
  <c r="AE348" i="4"/>
  <c r="AE1075" i="4"/>
  <c r="AE690" i="4"/>
  <c r="AE514" i="4"/>
  <c r="AE338" i="4"/>
  <c r="AE34" i="4"/>
  <c r="AE591" i="4"/>
  <c r="AE1931" i="4"/>
  <c r="AE2040" i="4"/>
  <c r="AE1322" i="4"/>
  <c r="AE1965" i="4"/>
  <c r="AE1326" i="4"/>
  <c r="AE1164" i="4"/>
  <c r="AE275" i="4"/>
  <c r="AE399" i="4"/>
  <c r="AE2282" i="4"/>
  <c r="AE2298" i="4"/>
  <c r="AE1739" i="4"/>
  <c r="AE1755" i="4"/>
  <c r="AE1680" i="4"/>
  <c r="AE1188" i="4"/>
  <c r="AE795" i="4"/>
  <c r="AE279" i="4"/>
  <c r="AE607" i="4"/>
  <c r="AE2394" i="4"/>
  <c r="AE1987" i="4"/>
  <c r="AE2280" i="4"/>
  <c r="AE2442" i="4"/>
  <c r="AE2043" i="4"/>
  <c r="AE1890" i="4"/>
  <c r="AE2449" i="4"/>
  <c r="AE2289" i="4"/>
  <c r="AE1791" i="4"/>
  <c r="AE1749" i="4"/>
  <c r="AE2430" i="4"/>
  <c r="AE2254" i="4"/>
  <c r="AE2078" i="4"/>
  <c r="AE1966" i="4"/>
  <c r="AE1647" i="4"/>
  <c r="AE1368" i="4"/>
  <c r="AE1105" i="4"/>
  <c r="AE662" i="4"/>
  <c r="AE1710" i="4"/>
  <c r="AE1447" i="4"/>
  <c r="AE1224" i="4"/>
  <c r="AE323" i="4"/>
  <c r="AE1174" i="4"/>
  <c r="AE592" i="4"/>
  <c r="AE1319" i="4"/>
  <c r="AE1271" i="4"/>
  <c r="AE619" i="4"/>
  <c r="AE203" i="4"/>
  <c r="AE267" i="4"/>
  <c r="AE1219" i="4"/>
  <c r="AE956" i="4"/>
  <c r="AE844" i="4"/>
  <c r="AE485" i="4"/>
  <c r="AE293" i="4"/>
  <c r="AE109" i="4"/>
  <c r="AE482" i="4"/>
  <c r="AE143" i="4"/>
  <c r="AE373" i="4"/>
  <c r="AE249" i="4"/>
  <c r="AE2068" i="4"/>
  <c r="AE1915" i="4"/>
  <c r="AE2465" i="4"/>
  <c r="AE2305" i="4"/>
  <c r="AE1808" i="4"/>
  <c r="AE1685" i="4"/>
  <c r="AE2406" i="4"/>
  <c r="AE2230" i="4"/>
  <c r="AE2118" i="4"/>
  <c r="AE1942" i="4"/>
  <c r="AE1701" i="4"/>
  <c r="AE1435" i="4"/>
  <c r="AE1208" i="4"/>
  <c r="AE1859" i="4"/>
  <c r="AE1678" i="4"/>
  <c r="AE1409" i="4"/>
  <c r="AE965" i="4"/>
  <c r="AE1452" i="4"/>
  <c r="AE1009" i="4"/>
  <c r="AE520" i="4"/>
  <c r="AE1295" i="4"/>
  <c r="AE887" i="4"/>
  <c r="AE580" i="4"/>
  <c r="AE504" i="4"/>
  <c r="AE196" i="4"/>
  <c r="AE927" i="4"/>
  <c r="AE99" i="4"/>
  <c r="AE67" i="4"/>
  <c r="AE732" i="4"/>
  <c r="AE421" i="4"/>
  <c r="AE21" i="4"/>
  <c r="AE458" i="4"/>
  <c r="AE64" i="4"/>
  <c r="AE1458" i="4"/>
  <c r="AE1241" i="4"/>
  <c r="AE889" i="4"/>
  <c r="AE475" i="4"/>
  <c r="AE1436" i="4"/>
  <c r="AE525" i="4"/>
  <c r="AE81" i="4"/>
  <c r="AE326" i="4"/>
  <c r="AE1842" i="4"/>
  <c r="AE1850" i="4"/>
  <c r="AE1170" i="4"/>
  <c r="AE2501" i="4"/>
  <c r="AE1428" i="4"/>
  <c r="AE909" i="4"/>
  <c r="AE466" i="4"/>
  <c r="AE623" i="4"/>
  <c r="AE2468" i="4"/>
  <c r="AE1871" i="4"/>
  <c r="AE1936" i="4"/>
  <c r="AE1666" i="4"/>
  <c r="AE1645" i="4"/>
  <c r="AE1858" i="4"/>
  <c r="AE1914" i="4"/>
  <c r="AE1913" i="4"/>
  <c r="AE2116" i="4"/>
  <c r="AE1610" i="4"/>
  <c r="AE1457" i="4"/>
  <c r="AE1555" i="4"/>
  <c r="AE1234" i="4"/>
  <c r="AE885" i="4"/>
  <c r="AE2390" i="4"/>
  <c r="AE1475" i="4"/>
  <c r="AE1106" i="4"/>
  <c r="AE672" i="4"/>
  <c r="AE1679" i="4"/>
  <c r="AE1525" i="4"/>
  <c r="AE1338" i="4"/>
  <c r="AE1176" i="4"/>
  <c r="AE757" i="4"/>
  <c r="AE1596" i="4"/>
  <c r="AE1348" i="4"/>
  <c r="AE1078" i="4"/>
  <c r="AE842" i="4"/>
  <c r="AE1071" i="4"/>
  <c r="AE1023" i="4"/>
  <c r="AE847" i="4"/>
  <c r="AE693" i="4"/>
  <c r="AE517" i="4"/>
  <c r="AE405" i="4"/>
  <c r="AE440" i="4"/>
  <c r="AE264" i="4"/>
  <c r="AE220" i="4"/>
  <c r="AE1501" i="4"/>
  <c r="AE1306" i="4"/>
  <c r="AE1010" i="4"/>
  <c r="AE427" i="4"/>
  <c r="AE1572" i="4"/>
  <c r="AE1316" i="4"/>
  <c r="AE1250" i="4"/>
  <c r="AE646" i="4"/>
  <c r="AE1047" i="4"/>
  <c r="AE1063" i="4"/>
  <c r="AE27" i="4"/>
  <c r="AE605" i="4"/>
  <c r="AE557" i="4"/>
  <c r="AE573" i="4"/>
  <c r="AE105" i="4"/>
  <c r="AE304" i="4"/>
  <c r="AE963" i="4"/>
  <c r="AE400" i="4"/>
  <c r="AE2400" i="4"/>
  <c r="AE1256" i="4"/>
  <c r="AE1603" i="4"/>
  <c r="AE722" i="4"/>
  <c r="AE969" i="4"/>
  <c r="AE665" i="4"/>
  <c r="AE61" i="4"/>
  <c r="AE415" i="4"/>
  <c r="AE2510" i="4"/>
  <c r="AE1849" i="4"/>
  <c r="AE2158" i="4"/>
  <c r="AE1432" i="4"/>
  <c r="AE713" i="4"/>
  <c r="AE1055" i="4"/>
  <c r="AE38" i="4"/>
  <c r="AE575" i="4"/>
  <c r="AE30" i="4"/>
  <c r="AE1907" i="4"/>
  <c r="AE1999" i="4"/>
  <c r="AE1574" i="4"/>
  <c r="AE2504" i="4"/>
  <c r="AE2250" i="4"/>
  <c r="AE2031" i="4"/>
  <c r="AE2451" i="4"/>
  <c r="AE2377" i="4"/>
  <c r="AE2153" i="4"/>
  <c r="AE1695" i="4"/>
  <c r="AE1558" i="4"/>
  <c r="AE1258" i="4"/>
  <c r="AE633" i="4"/>
  <c r="AE1747" i="4"/>
  <c r="AE2109" i="4"/>
  <c r="AE1933" i="4"/>
  <c r="AE1821" i="4"/>
  <c r="AE1681" i="4"/>
  <c r="AE1310" i="4"/>
  <c r="AE1018" i="4"/>
  <c r="AE508" i="4"/>
  <c r="AE1597" i="4"/>
  <c r="AE849" i="4"/>
  <c r="AE1180" i="4"/>
  <c r="AE1780" i="4"/>
  <c r="AE1732" i="4"/>
  <c r="AE1259" i="4"/>
  <c r="AE1076" i="4"/>
  <c r="AE1097" i="4"/>
  <c r="AE875" i="4"/>
  <c r="AE600" i="4"/>
  <c r="AE523" i="4"/>
  <c r="AE548" i="4"/>
  <c r="AE154" i="4"/>
  <c r="AE313" i="4"/>
  <c r="AE448" i="4"/>
  <c r="AE503" i="4"/>
  <c r="AE966" i="4"/>
  <c r="AE673" i="4"/>
  <c r="AE433" i="4"/>
  <c r="AE709" i="4"/>
  <c r="AE838" i="4"/>
  <c r="AE1756" i="4"/>
  <c r="AE648" i="4"/>
  <c r="AE1235" i="4"/>
  <c r="AE1187" i="4"/>
  <c r="AE980" i="4"/>
  <c r="AE851" i="4"/>
  <c r="AE664" i="4"/>
  <c r="AE484" i="4"/>
  <c r="AE178" i="4"/>
  <c r="AE401" i="4"/>
  <c r="AE225" i="4"/>
  <c r="AE360" i="4"/>
  <c r="AE126" i="4"/>
  <c r="AE1867" i="4"/>
  <c r="AE2145" i="4"/>
  <c r="AE2334" i="4"/>
  <c r="AE1248" i="4"/>
  <c r="AE1303" i="4"/>
  <c r="AE714" i="4"/>
  <c r="AE184" i="4"/>
  <c r="AE278" i="4"/>
  <c r="AE2212" i="4"/>
  <c r="AE2314" i="4"/>
  <c r="AE2220" i="4"/>
  <c r="AE1089" i="4"/>
  <c r="AE1669" i="4"/>
  <c r="AE1429" i="4"/>
  <c r="AE521" i="4"/>
  <c r="AE120" i="4"/>
  <c r="AE217" i="4"/>
  <c r="AE2242" i="4"/>
  <c r="AE1996" i="4"/>
  <c r="AE2162" i="4"/>
  <c r="AE2410" i="4"/>
  <c r="AE2003" i="4"/>
  <c r="AE1794" i="4"/>
  <c r="AE1937" i="4"/>
  <c r="AE2258" i="4"/>
  <c r="AE1643" i="4"/>
  <c r="AE1598" i="4"/>
  <c r="AE1918" i="4"/>
  <c r="AE1725" i="4"/>
  <c r="AE1465" i="4"/>
  <c r="AE1254" i="4"/>
  <c r="AE782" i="4"/>
  <c r="AE2421" i="4"/>
  <c r="AE2309" i="4"/>
  <c r="AE2133" i="4"/>
  <c r="AE1752" i="4"/>
  <c r="AE1576" i="4"/>
  <c r="AE1464" i="4"/>
  <c r="AE1257" i="4"/>
  <c r="AE1287" i="4"/>
  <c r="AE1028" i="4"/>
  <c r="AE635" i="4"/>
  <c r="AE513" i="4"/>
  <c r="AE960" i="4"/>
  <c r="AE545" i="4"/>
  <c r="AE576" i="4"/>
  <c r="AE92" i="4"/>
  <c r="AE1011" i="4"/>
  <c r="AE626" i="4"/>
  <c r="AE450" i="4"/>
  <c r="AE369" i="4"/>
  <c r="AE655" i="4"/>
  <c r="AE50" i="4"/>
  <c r="AE207" i="4"/>
  <c r="AE367" i="4"/>
  <c r="AE2223" i="4"/>
  <c r="AE2174" i="4"/>
  <c r="AE1754" i="4"/>
  <c r="AE1300" i="4"/>
  <c r="AE1049" i="4"/>
  <c r="AE1203" i="4"/>
  <c r="AE891" i="4"/>
  <c r="AE682" i="4"/>
  <c r="AE94" i="4"/>
  <c r="AE1947" i="4"/>
  <c r="AE2135" i="4"/>
  <c r="AE890" i="4"/>
  <c r="AE547" i="4"/>
  <c r="AE1144" i="4"/>
  <c r="AE1081" i="4"/>
  <c r="AE187" i="4"/>
  <c r="AE162" i="4"/>
  <c r="AE238" i="4"/>
  <c r="AE159" i="4"/>
  <c r="AE1261" i="4"/>
  <c r="AE2332" i="4"/>
  <c r="AE2487" i="4"/>
  <c r="AE2408" i="4"/>
  <c r="AE2147" i="4"/>
  <c r="AE1928" i="4"/>
  <c r="AE2348" i="4"/>
  <c r="AE2313" i="4"/>
  <c r="AE2089" i="4"/>
  <c r="AE1609" i="4"/>
  <c r="AE1455" i="4"/>
  <c r="AE1090" i="4"/>
  <c r="AE1807" i="4"/>
  <c r="AE1662" i="4"/>
  <c r="AE2045" i="4"/>
  <c r="AE1869" i="4"/>
  <c r="AE1745" i="4"/>
  <c r="AE1591" i="4"/>
  <c r="AE1218" i="4"/>
  <c r="AE865" i="4"/>
  <c r="AE539" i="4"/>
  <c r="AE1533" i="4"/>
  <c r="AE746" i="4"/>
  <c r="AE898" i="4"/>
  <c r="AE1716" i="4"/>
  <c r="AE1668" i="4"/>
  <c r="AE1195" i="4"/>
  <c r="AE990" i="4"/>
  <c r="AE1012" i="4"/>
  <c r="AE811" i="4"/>
  <c r="AE497" i="4"/>
  <c r="AE411" i="4"/>
  <c r="AE376" i="4"/>
  <c r="AE58" i="4"/>
  <c r="AE101" i="4"/>
  <c r="AE2409" i="4"/>
  <c r="AE2222" i="4"/>
  <c r="AE1496" i="4"/>
  <c r="AE1612" i="4"/>
  <c r="AE1355" i="4"/>
  <c r="AE832" i="4"/>
  <c r="AE551" i="4"/>
  <c r="AE2051" i="4"/>
  <c r="AE2083" i="4"/>
  <c r="AE1921" i="4"/>
  <c r="AE1216" i="4"/>
  <c r="AE1206" i="4"/>
  <c r="AE1115" i="4"/>
  <c r="AE19" i="4"/>
  <c r="AE239" i="4"/>
  <c r="AE1222" i="4"/>
  <c r="AE2448" i="4"/>
  <c r="AE2508" i="4"/>
  <c r="AE1446" i="4"/>
  <c r="AE1497" i="4"/>
  <c r="AE1719" i="4"/>
  <c r="AE2464" i="4"/>
  <c r="AE2321" i="4"/>
  <c r="AE2161" i="4"/>
  <c r="AE727" i="4"/>
  <c r="AE524" i="4"/>
  <c r="AE226" i="4"/>
  <c r="AE2120" i="4"/>
  <c r="AE1515" i="4"/>
  <c r="AE1785" i="4"/>
  <c r="AE1656" i="4"/>
  <c r="AE1015" i="4"/>
  <c r="AE588" i="4"/>
  <c r="AE175" i="4"/>
  <c r="AE1944" i="4"/>
  <c r="AE2026" i="4"/>
  <c r="AE1896" i="4"/>
  <c r="AE2218" i="4"/>
  <c r="AE1968" i="4"/>
  <c r="AE1900" i="4"/>
  <c r="AE649" i="4"/>
  <c r="AE1873" i="4"/>
  <c r="AE2155" i="4"/>
  <c r="AE1546" i="4"/>
  <c r="AE1495" i="4"/>
  <c r="AE1854" i="4"/>
  <c r="AE1639" i="4"/>
  <c r="AE1356" i="4"/>
  <c r="AE1084" i="4"/>
  <c r="AE611" i="4"/>
  <c r="AE2357" i="4"/>
  <c r="AE2245" i="4"/>
  <c r="AE2069" i="4"/>
  <c r="AE1688" i="4"/>
  <c r="AE1512" i="4"/>
  <c r="AE1400" i="4"/>
  <c r="AE1154" i="4"/>
  <c r="AE1223" i="4"/>
  <c r="AE938" i="4"/>
  <c r="AE470" i="4"/>
  <c r="AE1252" i="4"/>
  <c r="AE857" i="4"/>
  <c r="AE781" i="4"/>
  <c r="AE308" i="4"/>
  <c r="AE473" i="4"/>
  <c r="AE1059" i="4"/>
  <c r="AE947" i="4"/>
  <c r="AE273" i="4"/>
  <c r="AE165" i="4"/>
  <c r="AE345" i="4"/>
  <c r="AE2272" i="4"/>
  <c r="AE643" i="4"/>
  <c r="AE1638" i="4"/>
  <c r="AE1129" i="4"/>
  <c r="AE457" i="4"/>
  <c r="AE876" i="4"/>
  <c r="AE170" i="4"/>
  <c r="AE2248" i="4"/>
  <c r="AE1816" i="4"/>
  <c r="AE1539" i="4"/>
  <c r="AE1580" i="4"/>
  <c r="AE1116" i="4"/>
  <c r="AE285" i="4"/>
  <c r="AE191" i="4"/>
  <c r="AE519" i="4"/>
  <c r="AE2010" i="4"/>
  <c r="AE2436" i="4"/>
  <c r="AE2488" i="4"/>
  <c r="AE2168" i="4"/>
  <c r="AE1912" i="4"/>
  <c r="AE1406" i="4"/>
  <c r="AE1198" i="4"/>
  <c r="AE1341" i="4"/>
  <c r="AE821" i="4"/>
  <c r="AE2438" i="4"/>
  <c r="AE2262" i="4"/>
  <c r="AE190" i="4"/>
  <c r="AE148" i="4"/>
  <c r="AE97" i="4"/>
  <c r="AE254" i="4"/>
  <c r="AE409" i="4"/>
  <c r="AE2306" i="4"/>
  <c r="AE2193" i="4"/>
  <c r="AE1478" i="4"/>
  <c r="AE1722" i="4"/>
  <c r="AE1517" i="4"/>
  <c r="AE926" i="4"/>
  <c r="AE124" i="4"/>
  <c r="AE410" i="4"/>
  <c r="AE39" i="4"/>
  <c r="AE1959" i="4"/>
  <c r="AE2009" i="4"/>
  <c r="AE2270" i="4"/>
  <c r="AE1301" i="4"/>
  <c r="AE1788" i="4"/>
  <c r="AE1291" i="4"/>
  <c r="AE106" i="4"/>
  <c r="AE127" i="4"/>
  <c r="AE455" i="4"/>
  <c r="AE1882" i="4"/>
  <c r="AE2240" i="4"/>
  <c r="AE2292" i="4"/>
  <c r="AE1960" i="4"/>
  <c r="AE1751" i="4"/>
  <c r="AE2096" i="4"/>
  <c r="AE1863" i="4"/>
  <c r="AE2490" i="4"/>
  <c r="AE2337" i="4"/>
  <c r="AE2177" i="4"/>
  <c r="AE1642" i="4"/>
  <c r="AE1494" i="4"/>
  <c r="AE2278" i="4"/>
  <c r="AE2102" i="4"/>
  <c r="AE1990" i="4"/>
  <c r="AE1814" i="4"/>
  <c r="AE1513" i="4"/>
  <c r="AE1166" i="4"/>
  <c r="AE770" i="4"/>
  <c r="AE1742" i="4"/>
  <c r="AE1486" i="4"/>
  <c r="AE1121" i="4"/>
  <c r="AE1760" i="4"/>
  <c r="AE1305" i="4"/>
  <c r="AE692" i="4"/>
  <c r="AE1343" i="4"/>
  <c r="AE1167" i="4"/>
  <c r="AE759" i="4"/>
  <c r="AE299" i="4"/>
  <c r="AE107" i="4"/>
  <c r="AE417" i="4"/>
  <c r="AE916" i="4"/>
  <c r="AE868" i="4"/>
  <c r="AE445" i="4"/>
  <c r="AE210" i="4"/>
  <c r="AE40" i="4"/>
  <c r="AE2169" i="4"/>
  <c r="AE2422" i="4"/>
  <c r="AE1423" i="4"/>
  <c r="AE528" i="4"/>
  <c r="AE1339" i="4"/>
  <c r="AE843" i="4"/>
  <c r="AE113" i="4"/>
  <c r="AE2008" i="4"/>
  <c r="AE2105" i="4"/>
  <c r="AE1846" i="4"/>
  <c r="AE745" i="4"/>
  <c r="AE1460" i="4"/>
  <c r="AE803" i="4"/>
  <c r="AE615" i="4"/>
  <c r="AE407" i="4"/>
  <c r="AE56" i="4"/>
  <c r="AE2176" i="4"/>
  <c r="AE2279" i="4"/>
  <c r="AE1883" i="4"/>
  <c r="AE2346" i="4"/>
  <c r="AE2044" i="4"/>
  <c r="AE1634" i="4"/>
  <c r="AE2247" i="4"/>
  <c r="AE2249" i="4"/>
  <c r="AE2025" i="4"/>
  <c r="AE1506" i="4"/>
  <c r="AE398" i="4"/>
  <c r="AE59" i="4"/>
  <c r="AE386" i="4"/>
  <c r="AE418" i="4"/>
  <c r="AE166" i="4"/>
  <c r="AE246" i="4"/>
  <c r="AE2330" i="4"/>
  <c r="AE1897" i="4"/>
  <c r="AE2310" i="4"/>
  <c r="AE1877" i="4"/>
  <c r="AE976" i="4"/>
  <c r="AE903" i="4"/>
  <c r="AE20" i="4"/>
  <c r="AE530" i="4"/>
  <c r="AE310" i="4"/>
  <c r="AE2048" i="4"/>
  <c r="AE2287" i="4"/>
  <c r="AE1841" i="4"/>
  <c r="AE1787" i="4"/>
  <c r="AE1332" i="4"/>
  <c r="AE964" i="4"/>
  <c r="AE702" i="4"/>
  <c r="AE88" i="4"/>
  <c r="AE343" i="4"/>
  <c r="AE671" i="4"/>
  <c r="AE2471" i="4"/>
  <c r="AE2000" i="4"/>
  <c r="AE2316" i="4"/>
  <c r="AE1916" i="4"/>
  <c r="AE1888" i="4"/>
  <c r="AE2308" i="4"/>
  <c r="AE2091" i="4"/>
  <c r="AE1585" i="4"/>
  <c r="AE1534" i="4"/>
  <c r="AE1594" i="4"/>
  <c r="AE1290" i="4"/>
  <c r="AE720" i="4"/>
  <c r="AE2414" i="4"/>
  <c r="AE1411" i="4"/>
  <c r="AE972" i="4"/>
  <c r="AE1844" i="4"/>
  <c r="AE1711" i="4"/>
  <c r="AE1549" i="4"/>
  <c r="AE1370" i="4"/>
  <c r="AE1112" i="4"/>
  <c r="AE1689" i="4"/>
  <c r="AE1684" i="4"/>
  <c r="AE1444" i="4"/>
  <c r="AE1122" i="4"/>
  <c r="AE1026" i="4"/>
  <c r="AE1095" i="4"/>
  <c r="AE919" i="4"/>
  <c r="AE935" i="4"/>
  <c r="AE83" i="4"/>
  <c r="AE477" i="4"/>
  <c r="AE429" i="4"/>
  <c r="AE602" i="4"/>
  <c r="AE253" i="4"/>
  <c r="AE631" i="4"/>
  <c r="AE1892" i="4"/>
  <c r="AE1377" i="4"/>
  <c r="AE1554" i="4"/>
  <c r="AE1080" i="4"/>
  <c r="AE659" i="4"/>
  <c r="AE1002" i="4"/>
  <c r="AE257" i="4"/>
  <c r="AE138" i="4"/>
  <c r="AE2075" i="4"/>
  <c r="AE2338" i="4"/>
  <c r="AE986" i="4"/>
  <c r="AE1451" i="4"/>
  <c r="AE1575" i="4"/>
  <c r="AE839" i="4"/>
  <c r="AE181" i="4"/>
  <c r="AE72" i="4"/>
  <c r="AE2012" i="4"/>
  <c r="AE2127" i="4"/>
  <c r="AE829" i="4"/>
  <c r="AE2188" i="4"/>
  <c r="AE1561" i="4"/>
  <c r="AE1866" i="4"/>
  <c r="AE1419" i="4"/>
  <c r="AE2424" i="4"/>
  <c r="AE2207" i="4"/>
  <c r="AE2052" i="4"/>
  <c r="AE1443" i="4"/>
  <c r="AE567" i="4"/>
  <c r="AE262" i="4"/>
  <c r="AE2296" i="4"/>
  <c r="AE761" i="4"/>
  <c r="AE1829" i="4"/>
  <c r="AE1408" i="4"/>
  <c r="AE1151" i="4"/>
  <c r="AE767" i="4"/>
  <c r="AE691" i="4"/>
  <c r="AE142" i="4"/>
  <c r="AE2099" i="4"/>
  <c r="AE2129" i="4"/>
  <c r="AE1705" i="4"/>
  <c r="AE480" i="4"/>
  <c r="AE1240" i="4"/>
  <c r="AE1363" i="4"/>
  <c r="AE193" i="4"/>
  <c r="AE687" i="4"/>
  <c r="AE1884" i="4"/>
  <c r="AE2266" i="4"/>
  <c r="AE2516" i="4"/>
  <c r="AE2088" i="4"/>
  <c r="AE1433" i="4"/>
  <c r="AE1802" i="4"/>
  <c r="AE2361" i="4"/>
  <c r="AE2265" i="4"/>
  <c r="AE1674" i="4"/>
  <c r="AE1631" i="4"/>
  <c r="AE912" i="4"/>
  <c r="AE758" i="4"/>
  <c r="AE1779" i="4"/>
  <c r="AE1530" i="4"/>
  <c r="AE2021" i="4"/>
  <c r="AE1845" i="4"/>
  <c r="AE1713" i="4"/>
  <c r="AE1450" i="4"/>
  <c r="AE1069" i="4"/>
  <c r="AE609" i="4"/>
  <c r="AE435" i="4"/>
  <c r="AE1509" i="4"/>
  <c r="AE332" i="4"/>
  <c r="AE355" i="4"/>
  <c r="AE1628" i="4"/>
  <c r="AE1371" i="4"/>
  <c r="AE1107" i="4"/>
  <c r="AE1044" i="4"/>
  <c r="AE778" i="4"/>
  <c r="AE723" i="4"/>
  <c r="AE459" i="4"/>
  <c r="AE341" i="4"/>
  <c r="AE197" i="4"/>
  <c r="AE55" i="4"/>
  <c r="AE25" i="4"/>
  <c r="AE2360" i="4"/>
  <c r="AE684" i="4"/>
  <c r="AE1827" i="4"/>
  <c r="AE1328" i="4"/>
  <c r="AE1079" i="4"/>
  <c r="AE724" i="4"/>
  <c r="AE18" i="4"/>
  <c r="AE2156" i="4"/>
  <c r="AE1815" i="4"/>
  <c r="AE2013" i="4"/>
  <c r="AE913" i="4"/>
  <c r="AE1039" i="4"/>
  <c r="AE201" i="4"/>
  <c r="AE24" i="4"/>
  <c r="AE118" i="4"/>
  <c r="AE2076" i="4"/>
  <c r="AE2370" i="4"/>
  <c r="AE1923" i="4"/>
  <c r="AE2252" i="4"/>
  <c r="AE1655" i="4"/>
  <c r="AE1994" i="4"/>
  <c r="AE962" i="4"/>
  <c r="AE2387" i="4"/>
  <c r="AE2273" i="4"/>
  <c r="AE229" i="4"/>
  <c r="AE295" i="4"/>
  <c r="AE90" i="4"/>
  <c r="AE570" i="4"/>
  <c r="AE272" i="4"/>
  <c r="AE135" i="4"/>
  <c r="AE2460" i="4"/>
  <c r="AE2186" i="4"/>
  <c r="AE1924" i="4"/>
  <c r="AE1673" i="4"/>
  <c r="AE1602" i="4"/>
  <c r="AE1493" i="4"/>
  <c r="AE985" i="4"/>
  <c r="AE1043" i="4"/>
  <c r="AE29" i="4"/>
  <c r="AE383" i="4"/>
  <c r="AE2087" i="4"/>
  <c r="AE1881" i="4"/>
  <c r="AE2246" i="4"/>
  <c r="AE1350" i="4"/>
  <c r="AE1239" i="4"/>
  <c r="AE420" i="4"/>
  <c r="AE280" i="4"/>
  <c r="AE639" i="4"/>
  <c r="AE54" i="4"/>
  <c r="AE2074" i="4"/>
  <c r="AE2379" i="4"/>
  <c r="AE1932" i="4"/>
  <c r="AE2352" i="4"/>
  <c r="AE2452" i="4"/>
  <c r="AE2263" i="4"/>
  <c r="AE1623" i="4"/>
  <c r="AE2450" i="4"/>
  <c r="AE2232" i="4"/>
  <c r="AE1874" i="4"/>
  <c r="AE1470" i="4"/>
  <c r="AE1293" i="4"/>
  <c r="AE1757" i="4"/>
  <c r="AE1503" i="4"/>
  <c r="AE1304" i="4"/>
  <c r="AE749" i="4"/>
  <c r="AE2381" i="4"/>
  <c r="AE2269" i="4"/>
  <c r="AE2157" i="4"/>
  <c r="AE1776" i="4"/>
  <c r="AE1600" i="4"/>
  <c r="AE1424" i="4"/>
  <c r="AE1193" i="4"/>
  <c r="AE1375" i="4"/>
  <c r="AE1060" i="4"/>
  <c r="AE696" i="4"/>
  <c r="AE1212" i="4"/>
  <c r="AE992" i="4"/>
  <c r="AE717" i="4"/>
  <c r="AE742" i="4"/>
  <c r="AE614" i="4"/>
  <c r="AE1083" i="4"/>
  <c r="AE1035" i="4"/>
  <c r="AE562" i="4"/>
  <c r="AE612" i="4"/>
  <c r="AE359" i="4"/>
  <c r="AE2036" i="4"/>
  <c r="AE2376" i="4"/>
  <c r="AE1280" i="4"/>
  <c r="AE1309" i="4"/>
  <c r="AE1459" i="4"/>
  <c r="AE773" i="4"/>
  <c r="AE1379" i="4"/>
  <c r="AE661" i="4"/>
  <c r="AE80" i="4"/>
  <c r="AE2407" i="4"/>
  <c r="AE2481" i="4"/>
  <c r="AE1237" i="4"/>
  <c r="AE571" i="4"/>
  <c r="AE824" i="4"/>
  <c r="AE863" i="4"/>
  <c r="AE134" i="4"/>
  <c r="AE2059" i="4"/>
  <c r="AE2164" i="4"/>
  <c r="AE2391" i="4"/>
  <c r="AE2355" i="4"/>
  <c r="AE1547" i="4"/>
  <c r="AE1297" i="4"/>
  <c r="AE2244" i="4"/>
  <c r="AE1988" i="4"/>
  <c r="AE884" i="4"/>
  <c r="AE200" i="4"/>
  <c r="AE305" i="4"/>
  <c r="AE318" i="4"/>
  <c r="AE351" i="4"/>
  <c r="AE2167" i="4"/>
  <c r="AE2440" i="4"/>
  <c r="AE1118" i="4"/>
  <c r="AE1682" i="4"/>
  <c r="AE1584" i="4"/>
  <c r="AE1006" i="4"/>
  <c r="AE830" i="4"/>
  <c r="AE211" i="4"/>
  <c r="AE378" i="4"/>
  <c r="AE2274" i="4"/>
  <c r="AE1707" i="4"/>
  <c r="AE1852" i="4"/>
  <c r="AE1541" i="4"/>
  <c r="AE816" i="4"/>
  <c r="AE685" i="4"/>
  <c r="AE70" i="4"/>
  <c r="AE2507" i="4"/>
  <c r="AE1834" i="4"/>
  <c r="AE1983" i="4"/>
  <c r="AE1904" i="4"/>
  <c r="AE2154" i="4"/>
  <c r="AE1940" i="4"/>
  <c r="AE1313" i="4"/>
  <c r="AE2385" i="4"/>
  <c r="AE2225" i="4"/>
  <c r="AE1706" i="4"/>
  <c r="AE1663" i="4"/>
  <c r="AE2366" i="4"/>
  <c r="AE2190" i="4"/>
  <c r="AE2014" i="4"/>
  <c r="AE1902" i="4"/>
  <c r="AE1551" i="4"/>
  <c r="AE1229" i="4"/>
  <c r="AE872" i="4"/>
  <c r="AE1819" i="4"/>
  <c r="AE1625" i="4"/>
  <c r="AE1333" i="4"/>
  <c r="AE1048" i="4"/>
  <c r="AE1736" i="4"/>
  <c r="AE1061" i="4"/>
  <c r="AE620" i="4"/>
  <c r="AE1255" i="4"/>
  <c r="AE1207" i="4"/>
  <c r="AE516" i="4"/>
  <c r="AE228" i="4"/>
  <c r="AE292" i="4"/>
  <c r="AE307" i="4"/>
  <c r="AE892" i="4"/>
  <c r="AE780" i="4"/>
  <c r="AE416" i="4"/>
  <c r="AE232" i="4"/>
  <c r="AE160" i="4"/>
  <c r="AE2231" i="4"/>
  <c r="AE1955" i="4"/>
  <c r="AE1361" i="4"/>
  <c r="AE2341" i="4"/>
  <c r="AE1699" i="4"/>
  <c r="AE590" i="4"/>
  <c r="AE35" i="4"/>
  <c r="AE224" i="4"/>
  <c r="AE32" i="4"/>
  <c r="AE2327" i="4"/>
  <c r="AE954" i="4"/>
  <c r="AE2277" i="4"/>
  <c r="AE577" i="4"/>
  <c r="AE1275" i="4"/>
  <c r="AE17" i="4"/>
  <c r="AE86" i="4"/>
  <c r="AE414" i="4"/>
  <c r="AE2276" i="4"/>
  <c r="AE2496" i="4"/>
  <c r="AE2420" i="4"/>
  <c r="AE1599" i="4"/>
  <c r="AE2476" i="4"/>
  <c r="AE698" i="4"/>
  <c r="AE2297" i="4"/>
  <c r="AE2201" i="4"/>
  <c r="AE370" i="4"/>
  <c r="AE294" i="4"/>
  <c r="AE1611" i="4"/>
  <c r="AE1582" i="4"/>
  <c r="AE1989" i="4"/>
  <c r="AE814" i="4"/>
  <c r="AE644" i="4"/>
  <c r="AE446" i="4"/>
  <c r="AE22" i="4"/>
  <c r="AE929" i="4"/>
  <c r="AE1522" i="4"/>
  <c r="AE2015" i="4"/>
  <c r="AE1507" i="4"/>
  <c r="AE1345" i="4"/>
  <c r="AE1454" i="4"/>
  <c r="AE1058" i="4"/>
  <c r="AE515" i="4"/>
  <c r="AE2326" i="4"/>
  <c r="AE1372" i="4"/>
  <c r="AE873" i="4"/>
  <c r="AE1820" i="4"/>
  <c r="AE1590" i="4"/>
  <c r="AE1461" i="4"/>
  <c r="AE1253" i="4"/>
  <c r="AE1721" i="4"/>
  <c r="AE531" i="4"/>
  <c r="AE1532" i="4"/>
  <c r="AE937" i="4"/>
  <c r="AE741" i="4"/>
  <c r="AE1007" i="4"/>
  <c r="AE783" i="4"/>
  <c r="AE629" i="4"/>
  <c r="AE453" i="4"/>
  <c r="AE1051" i="4"/>
  <c r="AE176" i="4"/>
  <c r="AE102" i="4"/>
  <c r="AE2183" i="4"/>
  <c r="AE617" i="4"/>
  <c r="AE2053" i="4"/>
  <c r="AE1644" i="4"/>
  <c r="AE164" i="4"/>
  <c r="AE867" i="4"/>
  <c r="AE265" i="4"/>
  <c r="AE1979" i="4"/>
  <c r="AE2446" i="4"/>
  <c r="AE2413" i="4"/>
  <c r="AE1094" i="4"/>
  <c r="AE979" i="4"/>
  <c r="AE311" i="4"/>
  <c r="AE302" i="4"/>
  <c r="AE223" i="4"/>
  <c r="AE1382" i="4"/>
  <c r="AE2115" i="4"/>
  <c r="AE2152" i="4"/>
  <c r="AE2160" i="4"/>
  <c r="AE2500" i="4"/>
  <c r="AE2347" i="4"/>
  <c r="AE2130" i="4"/>
  <c r="AE1120" i="4"/>
  <c r="AE1362" i="4"/>
  <c r="AE1138" i="4"/>
  <c r="AE1230" i="4"/>
  <c r="AE449" i="4"/>
  <c r="AE1743" i="4"/>
  <c r="AE1487" i="4"/>
  <c r="AE1397" i="4"/>
  <c r="AE1150" i="4"/>
  <c r="AE1635" i="4"/>
  <c r="AE1772" i="4"/>
  <c r="AE1468" i="4"/>
  <c r="AE774" i="4"/>
  <c r="AE604" i="4"/>
  <c r="AE943" i="4"/>
  <c r="AE719" i="4"/>
  <c r="AE565" i="4"/>
  <c r="AE389" i="4"/>
  <c r="AE277" i="4"/>
  <c r="AE312" i="4"/>
  <c r="AE136" i="4"/>
  <c r="AE549" i="4"/>
  <c r="AE119" i="4"/>
  <c r="AE2204" i="4"/>
  <c r="AE2042" i="4"/>
  <c r="AE1005" i="4"/>
  <c r="AE2165" i="4"/>
  <c r="AE1667" i="4"/>
  <c r="AE2170" i="4"/>
  <c r="AE1840" i="4"/>
  <c r="AE904" i="4"/>
  <c r="AE1000" i="4"/>
  <c r="AE1098" i="4"/>
  <c r="AE642" i="4"/>
  <c r="AE150" i="4"/>
  <c r="AE71" i="4"/>
  <c r="AE2432" i="4"/>
  <c r="AE2072" i="4"/>
  <c r="AE2499" i="4"/>
  <c r="AE2423" i="4"/>
  <c r="AE2288" i="4"/>
  <c r="AE1891" i="4"/>
  <c r="AE2439" i="4"/>
  <c r="AE2284" i="4"/>
  <c r="AE2209" i="4"/>
  <c r="AE2049" i="4"/>
  <c r="AE1442" i="4"/>
  <c r="AE1857" i="4"/>
  <c r="AE2150" i="4"/>
  <c r="AE1974" i="4"/>
  <c r="AE1862" i="4"/>
  <c r="AE1650" i="4"/>
  <c r="AE1282" i="4"/>
  <c r="AE706" i="4"/>
  <c r="AE680" i="4"/>
  <c r="AE1562" i="4"/>
  <c r="AE1246" i="4"/>
  <c r="AE579" i="4"/>
  <c r="AE1632" i="4"/>
  <c r="AE1110" i="4"/>
  <c r="AE456" i="4"/>
  <c r="AE1215" i="4"/>
  <c r="AE1017" i="4"/>
  <c r="AE593" i="4"/>
  <c r="AE68" i="4"/>
  <c r="AE131" i="4"/>
  <c r="AE799" i="4"/>
  <c r="AE788" i="4"/>
  <c r="AE740" i="4"/>
  <c r="AE756" i="4"/>
  <c r="AE301" i="4"/>
  <c r="AE69" i="4"/>
  <c r="AE442" i="4"/>
  <c r="AE78" i="4"/>
  <c r="AE1593" i="4"/>
  <c r="AE858" i="4"/>
  <c r="AE670" i="4"/>
  <c r="AE618" i="4"/>
  <c r="AE2234" i="4"/>
  <c r="AE789" i="4"/>
  <c r="AE1502" i="4"/>
  <c r="AE1201" i="4"/>
  <c r="AE1156" i="4"/>
  <c r="AE346" i="4"/>
  <c r="AE1344" i="4"/>
  <c r="AE853" i="4"/>
  <c r="AE1726" i="4"/>
  <c r="AE1569" i="4"/>
  <c r="AE1981" i="4"/>
  <c r="AE1805" i="4"/>
  <c r="AE1659" i="4"/>
  <c r="AE1489" i="4"/>
  <c r="AE1117" i="4"/>
  <c r="AE701" i="4"/>
  <c r="AE468" i="4"/>
  <c r="AE1469" i="4"/>
  <c r="AE616" i="4"/>
  <c r="AE736" i="4"/>
  <c r="AE1652" i="4"/>
  <c r="AE1604" i="4"/>
  <c r="AE1131" i="4"/>
  <c r="AE894" i="4"/>
  <c r="AE920" i="4"/>
  <c r="AE747" i="4"/>
  <c r="AE347" i="4"/>
  <c r="AE155" i="4"/>
  <c r="AE219" i="4"/>
  <c r="AE26" i="4"/>
  <c r="AE185" i="4"/>
  <c r="AE320" i="4"/>
  <c r="AE319" i="4"/>
  <c r="AE1730" i="4"/>
  <c r="AE1985" i="4"/>
  <c r="AE1505" i="4"/>
  <c r="AE1249" i="4"/>
  <c r="AE1183" i="4"/>
  <c r="AE1899" i="4"/>
  <c r="AE2358" i="4"/>
  <c r="AE1302" i="4"/>
  <c r="AE1238" i="4"/>
  <c r="AE461" i="4"/>
  <c r="AE771" i="4"/>
  <c r="AE366" i="4"/>
  <c r="AE287" i="4"/>
  <c r="AE2491" i="4"/>
  <c r="AE2463" i="4"/>
  <c r="AE2143" i="4"/>
  <c r="AE1887" i="4"/>
  <c r="AE1378" i="4"/>
  <c r="AE1312" i="4"/>
  <c r="AE1390" i="4"/>
  <c r="AE914" i="4"/>
  <c r="AE2398" i="4"/>
  <c r="AE2286" i="4"/>
  <c r="AE1128" i="4"/>
  <c r="AE1828" i="4"/>
  <c r="AE1690" i="4"/>
  <c r="AE1526" i="4"/>
  <c r="AE1421" i="4"/>
  <c r="AE1189" i="4"/>
  <c r="AE1753" i="4"/>
  <c r="AE1498" i="4"/>
  <c r="AE1556" i="4"/>
  <c r="AE1294" i="4"/>
  <c r="AE834" i="4"/>
  <c r="AE712" i="4"/>
  <c r="AE967" i="4"/>
  <c r="AE791" i="4"/>
  <c r="AE807" i="4"/>
  <c r="AE589" i="4"/>
  <c r="AE349" i="4"/>
  <c r="AE585" i="4"/>
  <c r="AE317" i="4"/>
  <c r="AE288" i="4"/>
  <c r="AE835" i="4"/>
  <c r="AE125" i="4"/>
  <c r="AE230" i="4"/>
  <c r="AE1125" i="4"/>
  <c r="AE340" i="4"/>
  <c r="AE601" i="4"/>
  <c r="AE358" i="4"/>
  <c r="AE2458" i="4"/>
  <c r="AE2081" i="4"/>
  <c r="AE880" i="4"/>
  <c r="AE1813" i="4"/>
  <c r="AE733" i="4"/>
  <c r="AE812" i="4"/>
  <c r="AE674" i="4"/>
  <c r="AE1393" i="4"/>
  <c r="AE1789" i="4"/>
  <c r="AE1542" i="4"/>
  <c r="AE1210" i="4"/>
  <c r="AE848" i="4"/>
  <c r="AE2469" i="4"/>
  <c r="AE2293" i="4"/>
  <c r="AE2181" i="4"/>
  <c r="AE2005" i="4"/>
  <c r="AE1624" i="4"/>
  <c r="AE1448" i="4"/>
  <c r="AE1321" i="4"/>
  <c r="AE1036" i="4"/>
  <c r="AE1159" i="4"/>
  <c r="AE837" i="4"/>
  <c r="AE1236" i="4"/>
  <c r="AE1132" i="4"/>
  <c r="AE754" i="4"/>
  <c r="AE668" i="4"/>
  <c r="AE1331" i="4"/>
  <c r="AE284" i="4"/>
  <c r="AE995" i="4"/>
  <c r="AE883" i="4"/>
  <c r="AE498" i="4"/>
  <c r="AE322" i="4"/>
  <c r="AE146" i="4"/>
  <c r="AE241" i="4"/>
  <c r="AE2378" i="4"/>
  <c r="AE2336" i="4"/>
  <c r="AE1093" i="4"/>
  <c r="AE910" i="4"/>
  <c r="AE1073" i="4"/>
  <c r="AE897" i="4"/>
  <c r="AE2459" i="4"/>
  <c r="AE2514" i="4"/>
  <c r="AE1292" i="4"/>
  <c r="AE2070" i="4"/>
  <c r="AE833" i="4"/>
  <c r="AE888" i="4"/>
  <c r="AE597" i="4"/>
  <c r="AE303" i="4"/>
  <c r="AE2375" i="4"/>
  <c r="AE2426" i="4"/>
  <c r="AE2233" i="4"/>
  <c r="AE2137" i="4"/>
  <c r="AE1481" i="4"/>
  <c r="AE1430" i="4"/>
  <c r="AE953" i="4"/>
  <c r="AE1758" i="4"/>
  <c r="AE1607" i="4"/>
  <c r="AE1308" i="4"/>
  <c r="AE1893" i="4"/>
  <c r="AE1691" i="4"/>
  <c r="AE1527" i="4"/>
  <c r="AE1190" i="4"/>
  <c r="AE762" i="4"/>
  <c r="AE291" i="4"/>
  <c r="AE1557" i="4"/>
  <c r="AE1381" i="4"/>
  <c r="AE797" i="4"/>
  <c r="AE1500" i="4"/>
  <c r="AE1243" i="4"/>
  <c r="AE933" i="4"/>
  <c r="AE502" i="4"/>
  <c r="AE536" i="4"/>
  <c r="AE276" i="4"/>
  <c r="AE115" i="4"/>
  <c r="AE321" i="4"/>
  <c r="AE145" i="4"/>
  <c r="AE104" i="4"/>
  <c r="AE382" i="4"/>
  <c r="AE1314" i="4"/>
  <c r="AE751" i="4"/>
  <c r="AE306" i="4"/>
  <c r="AE87" i="4"/>
  <c r="AE1810" i="4"/>
  <c r="AE1825" i="4"/>
  <c r="AE997" i="4"/>
  <c r="AE331" i="4"/>
  <c r="AE689" i="4"/>
  <c r="AE2113" i="4"/>
  <c r="AE1545" i="4"/>
  <c r="AE1391" i="4"/>
  <c r="AE2214" i="4"/>
  <c r="AE2038" i="4"/>
  <c r="AE1926" i="4"/>
  <c r="AE1735" i="4"/>
  <c r="AE1410" i="4"/>
  <c r="AE968" i="4"/>
  <c r="AE1843" i="4"/>
  <c r="AE1657" i="4"/>
  <c r="AE1383" i="4"/>
  <c r="AE902" i="4"/>
  <c r="AE1696" i="4"/>
  <c r="AE1213" i="4"/>
  <c r="AE422" i="4"/>
  <c r="AE1279" i="4"/>
  <c r="AE1102" i="4"/>
  <c r="AE695" i="4"/>
  <c r="AE43" i="4"/>
  <c r="AE132" i="4"/>
  <c r="AE805" i="4"/>
  <c r="AE852" i="4"/>
  <c r="AE804" i="4"/>
  <c r="AE820" i="4"/>
  <c r="AE333" i="4"/>
  <c r="AE133" i="4"/>
  <c r="AE506" i="4"/>
  <c r="AE271" i="4"/>
  <c r="AE1072" i="4"/>
  <c r="AE1963" i="4"/>
  <c r="AE1998" i="4"/>
  <c r="AE2077" i="4"/>
  <c r="AE1568" i="4"/>
  <c r="AE1818" i="4"/>
  <c r="AE2196" i="4"/>
  <c r="AE2110" i="4"/>
  <c r="AE2101" i="4"/>
  <c r="AE1265" i="4"/>
  <c r="AE624" i="4"/>
  <c r="AE432" i="4"/>
  <c r="AE255" i="4"/>
  <c r="AE583" i="4"/>
  <c r="AE2434" i="4"/>
  <c r="AE2428" i="4"/>
  <c r="AE1962" i="4"/>
  <c r="AE1919" i="4"/>
  <c r="AE2339" i="4"/>
  <c r="AE2291" i="4"/>
  <c r="AE2058" i="4"/>
  <c r="AE2399" i="4"/>
  <c r="AE2184" i="4"/>
  <c r="AE2027" i="4"/>
  <c r="AE2473" i="4"/>
  <c r="AE1221" i="4"/>
  <c r="AE925" i="4"/>
  <c r="AE1579" i="4"/>
  <c r="AE1270" i="4"/>
  <c r="AE944" i="4"/>
  <c r="AE2429" i="4"/>
  <c r="AE2253" i="4"/>
  <c r="AE2141" i="4"/>
  <c r="AE2029" i="4"/>
  <c r="AE1648" i="4"/>
  <c r="AE1472" i="4"/>
  <c r="AE1268" i="4"/>
  <c r="AE949" i="4"/>
  <c r="AE1247" i="4"/>
  <c r="AE874" i="4"/>
  <c r="AE236" i="4"/>
  <c r="AE1062" i="4"/>
  <c r="AE793" i="4"/>
  <c r="AE364" i="4"/>
  <c r="AE441" i="4"/>
  <c r="AE380" i="4"/>
  <c r="AE955" i="4"/>
  <c r="AE907" i="4"/>
  <c r="AE923" i="4"/>
  <c r="AE474" i="4"/>
  <c r="AE234" i="4"/>
  <c r="AE329" i="4"/>
  <c r="AE183" i="4"/>
  <c r="AE1462" i="4"/>
  <c r="AE1327" i="4"/>
  <c r="AE1067" i="4"/>
  <c r="AE149" i="4"/>
  <c r="AE1906" i="4"/>
  <c r="AE2324" i="4"/>
  <c r="AE750" i="4"/>
  <c r="AE1499" i="4"/>
  <c r="AE556" i="4"/>
  <c r="AE564" i="4"/>
  <c r="AE1027" i="4"/>
  <c r="AE1482" i="4"/>
  <c r="AE1431" i="4"/>
  <c r="AE1491" i="4"/>
  <c r="AE1133" i="4"/>
  <c r="AE2462" i="4"/>
  <c r="AE2350" i="4"/>
  <c r="AE1286" i="4"/>
  <c r="AE710" i="4"/>
  <c r="AE1775" i="4"/>
  <c r="AE1626" i="4"/>
  <c r="AE1485" i="4"/>
  <c r="AE1285" i="4"/>
  <c r="AE1811" i="4"/>
  <c r="AE1601" i="4"/>
  <c r="AE1620" i="4"/>
  <c r="AE1380" i="4"/>
  <c r="AE993" i="4"/>
  <c r="AE877" i="4"/>
  <c r="AE1031" i="4"/>
  <c r="AE855" i="4"/>
  <c r="AE871" i="4"/>
  <c r="AE653" i="4"/>
  <c r="AE413" i="4"/>
  <c r="AE365" i="4"/>
  <c r="AE381" i="4"/>
  <c r="AE352" i="4"/>
  <c r="AE652" i="4"/>
  <c r="AE189" i="4"/>
  <c r="AE1471" i="4"/>
  <c r="AE1178" i="4"/>
  <c r="AE1357" i="4"/>
  <c r="AE998" i="4"/>
  <c r="AE596" i="4"/>
  <c r="AE1677" i="4"/>
  <c r="AE2057" i="4"/>
  <c r="AE1746" i="4"/>
  <c r="AE2325" i="4"/>
  <c r="AE1548" i="4"/>
  <c r="AE147" i="4"/>
  <c r="AE463" i="4"/>
  <c r="AE471" i="4"/>
  <c r="AE112" i="4"/>
  <c r="AE2396" i="4"/>
  <c r="AE2482" i="4"/>
  <c r="AE2084" i="4"/>
  <c r="AE2479" i="4"/>
  <c r="AE2039" i="4"/>
  <c r="AE2512" i="4"/>
  <c r="AE2362" i="4"/>
  <c r="AE2257" i="4"/>
  <c r="AE2097" i="4"/>
  <c r="AE1519" i="4"/>
  <c r="AE1467" i="4"/>
  <c r="AE2238" i="4"/>
  <c r="AE2062" i="4"/>
  <c r="AE1886" i="4"/>
  <c r="AE1767" i="4"/>
  <c r="AE1334" i="4"/>
  <c r="AE808" i="4"/>
  <c r="AE1803" i="4"/>
  <c r="AE2453" i="4"/>
  <c r="AE1422" i="4"/>
  <c r="AE989" i="4"/>
  <c r="AE1784" i="4"/>
  <c r="AE1608" i="4"/>
  <c r="AE752" i="4"/>
  <c r="AE1367" i="4"/>
  <c r="AE1127" i="4"/>
  <c r="AE1070" i="4"/>
  <c r="AE139" i="4"/>
  <c r="AE1172" i="4"/>
  <c r="AE1088" i="4"/>
  <c r="AE940" i="4"/>
  <c r="AE764" i="4"/>
  <c r="AE627" i="4"/>
  <c r="AE269" i="4"/>
  <c r="AE93" i="4"/>
  <c r="AE594" i="4"/>
  <c r="AE290" i="4"/>
  <c r="AE335" i="4"/>
  <c r="AE1731" i="4"/>
  <c r="AE1412" i="4"/>
  <c r="AE563" i="4"/>
  <c r="AE103" i="4"/>
  <c r="AE2384" i="4"/>
  <c r="AE569" i="4"/>
  <c r="AE1714" i="4"/>
  <c r="AE1264" i="4"/>
  <c r="AE518" i="4"/>
  <c r="AE640" i="4"/>
  <c r="AE206" i="4"/>
  <c r="AE1583" i="4"/>
  <c r="AE1531" i="4"/>
  <c r="AE1157" i="4"/>
  <c r="AE1831" i="4"/>
  <c r="AE1694" i="4"/>
  <c r="AE1427" i="4"/>
  <c r="AE1957" i="4"/>
  <c r="AE1777" i="4"/>
  <c r="AE1627" i="4"/>
  <c r="AE1336" i="4"/>
  <c r="AE928" i="4"/>
  <c r="AE636" i="4"/>
  <c r="AE268" i="4"/>
  <c r="AE1445" i="4"/>
  <c r="AE961" i="4"/>
  <c r="AE1740" i="4"/>
  <c r="AE1564" i="4"/>
  <c r="AE1307" i="4"/>
  <c r="AE1022" i="4"/>
  <c r="AE958" i="4"/>
  <c r="AE667" i="4"/>
  <c r="AE638" i="4"/>
  <c r="AE251" i="4"/>
  <c r="AE84" i="4"/>
  <c r="AE385" i="4"/>
  <c r="AE209" i="4"/>
  <c r="AE33" i="4"/>
  <c r="AE168" i="4"/>
  <c r="AE2187" i="4"/>
  <c r="AE2323" i="4"/>
  <c r="AE1037" i="4"/>
  <c r="AE1126" i="4"/>
  <c r="AE1605" i="4"/>
  <c r="AE2148" i="4"/>
  <c r="AE2466" i="4"/>
  <c r="AE790" i="4"/>
  <c r="AE598" i="4"/>
  <c r="AE1614" i="4"/>
  <c r="AE869" i="4"/>
  <c r="AE141" i="4"/>
  <c r="AE336" i="4"/>
  <c r="AE2319" i="4"/>
  <c r="AE2215" i="4"/>
  <c r="AE2090" i="4"/>
  <c r="AE2047" i="4"/>
  <c r="AE1943" i="4"/>
  <c r="AE2335" i="4"/>
  <c r="AE2386" i="4"/>
  <c r="AE2066" i="4"/>
  <c r="AE1510" i="4"/>
  <c r="AE1277" i="4"/>
  <c r="AE1014" i="4"/>
  <c r="AE1194" i="4"/>
  <c r="AE2486" i="4"/>
  <c r="AE2374" i="4"/>
  <c r="AE2198" i="4"/>
  <c r="AE1053" i="4"/>
  <c r="AE1804" i="4"/>
  <c r="AE1658" i="4"/>
  <c r="AE1385" i="4"/>
  <c r="AE1317" i="4"/>
  <c r="AE1029" i="4"/>
  <c r="AE1537" i="4"/>
  <c r="AE1708" i="4"/>
  <c r="AE1404" i="4"/>
  <c r="AE1042" i="4"/>
  <c r="AE558" i="4"/>
  <c r="AE438" i="4"/>
  <c r="AE879" i="4"/>
  <c r="AE831" i="4"/>
  <c r="AE632" i="4"/>
  <c r="AE501" i="4"/>
  <c r="AE934" i="4"/>
  <c r="AE1108" i="4"/>
  <c r="AE248" i="4"/>
  <c r="AE1086" i="4"/>
  <c r="AE357" i="4"/>
  <c r="AE37" i="4"/>
  <c r="AE487" i="4"/>
  <c r="AE1480" i="4"/>
  <c r="AE1315" i="4"/>
  <c r="AE233" i="4"/>
  <c r="AE1920" i="4"/>
  <c r="AE2210" i="4"/>
  <c r="AE861" i="4"/>
  <c r="AE2125" i="4"/>
  <c r="AE1504" i="4"/>
  <c r="AE728" i="4"/>
  <c r="AE924" i="4"/>
  <c r="AE1671" i="4"/>
  <c r="AE1401" i="4"/>
  <c r="AE1152" i="4"/>
  <c r="AE2493" i="4"/>
  <c r="AE2317" i="4"/>
  <c r="AE2205" i="4"/>
  <c r="AE2093" i="4"/>
  <c r="AE1712" i="4"/>
  <c r="AE1536" i="4"/>
  <c r="AE1353" i="4"/>
  <c r="AE1085" i="4"/>
  <c r="AE1311" i="4"/>
  <c r="AE974" i="4"/>
  <c r="AE532" i="4"/>
  <c r="AE1148" i="4"/>
  <c r="AE896" i="4"/>
  <c r="AE566" i="4"/>
  <c r="AE608" i="4"/>
  <c r="AE512" i="4"/>
  <c r="AE1019" i="4"/>
  <c r="AE987" i="4"/>
  <c r="AE538" i="4"/>
  <c r="AE298" i="4"/>
  <c r="AE393" i="4"/>
  <c r="AE423" i="4"/>
  <c r="AE2228" i="4"/>
  <c r="AE2033" i="4"/>
  <c r="AE1109" i="4"/>
  <c r="AE1425" i="4"/>
  <c r="AE1544" i="4"/>
  <c r="AE1935" i="4"/>
  <c r="AE2080" i="4"/>
  <c r="AE1373" i="4"/>
  <c r="AE1354" i="4"/>
  <c r="AE1119" i="4"/>
  <c r="AE1139" i="4"/>
  <c r="AE314" i="4"/>
  <c r="AE144" i="4"/>
  <c r="AE182" i="4"/>
  <c r="AE2443" i="4"/>
  <c r="AE2100" i="4"/>
  <c r="AE1826" i="4"/>
  <c r="AE2502" i="4"/>
  <c r="AE2144" i="4"/>
  <c r="AE2185" i="4"/>
  <c r="AE1961" i="4"/>
  <c r="AE1403" i="4"/>
  <c r="AE1217" i="4"/>
  <c r="AE1855" i="4"/>
  <c r="AE1641" i="4"/>
  <c r="AE1466" i="4"/>
  <c r="AE1917" i="4"/>
  <c r="AE1723" i="4"/>
  <c r="AE1566" i="4"/>
  <c r="AE1386" i="4"/>
  <c r="AE984" i="4"/>
  <c r="AE443" i="4"/>
  <c r="AE1581" i="4"/>
  <c r="AE1405" i="4"/>
  <c r="AE451" i="4"/>
  <c r="AE496" i="4"/>
  <c r="AE1588" i="4"/>
  <c r="AE1540" i="4"/>
  <c r="AE1054" i="4"/>
  <c r="AE792" i="4"/>
  <c r="AE817" i="4"/>
  <c r="AE676" i="4"/>
  <c r="AE91" i="4"/>
  <c r="AE180" i="4"/>
  <c r="AE244" i="4"/>
  <c r="AE361" i="4"/>
  <c r="AE121" i="4"/>
  <c r="AE256" i="4"/>
  <c r="AE16" i="4"/>
  <c r="AE1520" i="4"/>
  <c r="AE425" i="4"/>
  <c r="AE729" i="4"/>
  <c r="AE49" i="4"/>
  <c r="AE2200" i="4"/>
  <c r="AE1939" i="4"/>
  <c r="AE1934" i="4"/>
  <c r="AE1901" i="4"/>
  <c r="AE656" i="4"/>
  <c r="AE900" i="4"/>
  <c r="AE353" i="4"/>
  <c r="AE1621" i="4"/>
  <c r="AE1570" i="4"/>
  <c r="AE2302" i="4"/>
  <c r="AE2126" i="4"/>
  <c r="AE1950" i="4"/>
  <c r="AE1838" i="4"/>
  <c r="AE1449" i="4"/>
  <c r="AE1050" i="4"/>
  <c r="AE396" i="4"/>
  <c r="AE2517" i="4"/>
  <c r="AE1523" i="4"/>
  <c r="AE1184" i="4"/>
  <c r="AE801" i="4"/>
  <c r="AE1672" i="4"/>
  <c r="AE917" i="4"/>
  <c r="AE76" i="4"/>
  <c r="AE1191" i="4"/>
  <c r="AE1143" i="4"/>
  <c r="AE395" i="4"/>
  <c r="AE227" i="4"/>
  <c r="AE36" i="4"/>
  <c r="AE555" i="4"/>
  <c r="AE828" i="4"/>
  <c r="AE716" i="4"/>
  <c r="AE325" i="4"/>
  <c r="AE157" i="4"/>
  <c r="AE658" i="4"/>
  <c r="AE354" i="4"/>
  <c r="AE2412" i="4"/>
  <c r="AE1040" i="4"/>
  <c r="AE2134" i="4"/>
  <c r="AE1349" i="4"/>
  <c r="AE1764" i="4"/>
  <c r="AE2495" i="4"/>
  <c r="AE2433" i="4"/>
  <c r="AE982" i="4"/>
  <c r="AE641" i="4"/>
  <c r="AE1369" i="4"/>
  <c r="AE779" i="4"/>
  <c r="AE198" i="4"/>
  <c r="AE2404" i="4"/>
  <c r="AE2343" i="4"/>
  <c r="AE2064" i="4"/>
  <c r="AE2455" i="4"/>
  <c r="AE2103" i="4"/>
  <c r="AE988" i="4"/>
  <c r="AE2475" i="4"/>
  <c r="AE2322" i="4"/>
  <c r="AE2104" i="4"/>
  <c r="AE1951" i="4"/>
  <c r="AE1329" i="4"/>
  <c r="AE1260" i="4"/>
  <c r="AE1703" i="4"/>
  <c r="AE1439" i="4"/>
  <c r="AE1030" i="4"/>
  <c r="AE1114" i="4"/>
  <c r="AE2405" i="4"/>
  <c r="AE2229" i="4"/>
  <c r="AE2117" i="4"/>
  <c r="AE1941" i="4"/>
  <c r="AE1560" i="4"/>
  <c r="AE1384" i="4"/>
  <c r="AE1232" i="4"/>
  <c r="AE886" i="4"/>
  <c r="AE1092" i="4"/>
  <c r="AE734" i="4"/>
  <c r="AE994" i="4"/>
  <c r="AE1056" i="4"/>
  <c r="AE628" i="4"/>
  <c r="AE505" i="4"/>
  <c r="AE1267" i="4"/>
  <c r="AE28" i="4"/>
  <c r="AE931" i="4"/>
  <c r="AE819" i="4"/>
  <c r="AE434" i="4"/>
  <c r="AE258" i="4"/>
  <c r="AE82" i="4"/>
  <c r="AE177" i="4"/>
  <c r="AE153" i="4"/>
  <c r="AE1052" i="4"/>
  <c r="AE526" i="4"/>
  <c r="AE544" i="4"/>
  <c r="AE1140" i="4"/>
  <c r="AE1956" i="4"/>
  <c r="AE1068" i="4"/>
  <c r="AE950" i="4"/>
  <c r="AE1768" i="4"/>
  <c r="AE489" i="4"/>
  <c r="AE51" i="4"/>
  <c r="AC2035" i="4"/>
  <c r="AC2138" i="4"/>
  <c r="AC1975" i="4"/>
  <c r="AC1641" i="4"/>
  <c r="AC1581" i="4"/>
  <c r="AC180" i="4"/>
  <c r="AC2200" i="4"/>
  <c r="AC2051" i="4"/>
  <c r="AC1484" i="4"/>
  <c r="AC462" i="4"/>
  <c r="AC519" i="4"/>
  <c r="AC2010" i="4"/>
  <c r="AC2268" i="4"/>
  <c r="AC2060" i="4"/>
  <c r="AC2344" i="4"/>
  <c r="AC2402" i="4"/>
  <c r="AC281" i="4"/>
  <c r="AC2264" i="4"/>
  <c r="AC2418" i="4"/>
  <c r="AC1801" i="4"/>
  <c r="AC621" i="4"/>
  <c r="AC2506" i="4"/>
  <c r="AC753" i="4"/>
  <c r="AC344" i="4"/>
  <c r="AC2179" i="4"/>
  <c r="AC2128" i="4"/>
  <c r="AC2331" i="4"/>
  <c r="AC2112" i="4"/>
  <c r="AC1409" i="4"/>
  <c r="AC520" i="4"/>
  <c r="AC504" i="4"/>
  <c r="AC99" i="4"/>
  <c r="AC1458" i="4"/>
  <c r="AC1842" i="4"/>
  <c r="AC466" i="4"/>
  <c r="AC2468" i="4"/>
  <c r="AC1871" i="4"/>
  <c r="AC1936" i="4"/>
  <c r="AC1666" i="4"/>
  <c r="AC1645" i="4"/>
  <c r="AC1348" i="4"/>
  <c r="AC1023" i="4"/>
  <c r="AC135" i="4"/>
  <c r="AC2460" i="4"/>
  <c r="AC2186" i="4"/>
  <c r="AC1602" i="4"/>
  <c r="AC2087" i="4"/>
  <c r="AC280" i="4"/>
  <c r="AC2074" i="4"/>
  <c r="AC2379" i="4"/>
  <c r="AC1932" i="4"/>
  <c r="AC2352" i="4"/>
  <c r="AC2269" i="4"/>
  <c r="AC1424" i="4"/>
  <c r="AC696" i="4"/>
  <c r="AC1035" i="4"/>
  <c r="AC2036" i="4"/>
  <c r="AC2376" i="4"/>
  <c r="AC1280" i="4"/>
  <c r="AC1309" i="4"/>
  <c r="AC1379" i="4"/>
  <c r="AC2407" i="4"/>
  <c r="AC2481" i="4"/>
  <c r="AC1988" i="4"/>
  <c r="AC1431" i="4"/>
  <c r="AC2462" i="4"/>
  <c r="AC1775" i="4"/>
  <c r="AC1471" i="4"/>
  <c r="AC1677" i="4"/>
  <c r="AC1746" i="4"/>
  <c r="AC1548" i="4"/>
  <c r="AC2396" i="4"/>
  <c r="AC2482" i="4"/>
  <c r="AC2084" i="4"/>
  <c r="AC2039" i="4"/>
  <c r="AC2362" i="4"/>
  <c r="AC2097" i="4"/>
  <c r="AC1467" i="4"/>
  <c r="AC158" i="4"/>
  <c r="AC2063" i="4"/>
  <c r="AC2034" i="4"/>
  <c r="AC1566" i="4"/>
  <c r="AC353" i="4"/>
  <c r="AC46" i="4"/>
  <c r="AC2415" i="4"/>
  <c r="AC390" i="4"/>
  <c r="AC342" i="4"/>
  <c r="AC263" i="4"/>
  <c r="AC2340" i="4"/>
  <c r="AC1995" i="4"/>
  <c r="AC2484" i="4"/>
  <c r="AC2011" i="4"/>
  <c r="AC1980" i="4"/>
  <c r="AC2363" i="4"/>
  <c r="AC2131" i="4"/>
  <c r="AC1978" i="4"/>
  <c r="AC2017" i="4"/>
  <c r="AC2180" i="4"/>
  <c r="AC1750" i="4"/>
  <c r="AC1622" i="4"/>
  <c r="AC1958" i="4"/>
  <c r="AC1778" i="4"/>
  <c r="AC1629" i="4"/>
  <c r="AC1340" i="4"/>
  <c r="AC582" i="4"/>
  <c r="AC2461" i="4"/>
  <c r="AC2349" i="4"/>
  <c r="AC1205" i="4"/>
  <c r="AC1792" i="4"/>
  <c r="AC1616" i="4"/>
  <c r="AC1440" i="4"/>
  <c r="AC622" i="4"/>
  <c r="AC1263" i="4"/>
  <c r="AC996" i="4"/>
  <c r="AC721" i="4"/>
  <c r="AC75" i="4"/>
  <c r="AC1013" i="4"/>
  <c r="AC1034" i="4"/>
  <c r="AC836" i="4"/>
  <c r="AC537" i="4"/>
  <c r="AC460" i="4"/>
  <c r="AC486" i="4"/>
  <c r="AC117" i="4"/>
  <c r="AC554" i="4"/>
  <c r="AC250" i="4"/>
  <c r="AC270" i="4"/>
  <c r="AC23" i="4"/>
  <c r="AC1242" i="4"/>
  <c r="AC2497" i="4"/>
  <c r="AC1177" i="4"/>
  <c r="AC825" i="4"/>
  <c r="AC324" i="4"/>
  <c r="AC815" i="4"/>
  <c r="AC700" i="4"/>
  <c r="AC860" i="4"/>
  <c r="AC215" i="4"/>
  <c r="AC543" i="4"/>
  <c r="AC2403" i="4"/>
  <c r="AC2354" i="4"/>
  <c r="AC2419" i="4"/>
  <c r="AC2004" i="4"/>
  <c r="AC2056" i="4"/>
  <c r="AC2489" i="4"/>
  <c r="AC2393" i="4"/>
  <c r="AC1832" i="4"/>
  <c r="AC1800" i="4"/>
  <c r="AC1288" i="4"/>
  <c r="AC1197" i="4"/>
  <c r="AC822" i="4"/>
  <c r="AC1715" i="4"/>
  <c r="AC2149" i="4"/>
  <c r="AC1973" i="4"/>
  <c r="AC1861" i="4"/>
  <c r="AC1649" i="4"/>
  <c r="AC1278" i="4"/>
  <c r="AC966" i="4"/>
  <c r="AC673" i="4"/>
  <c r="AC433" i="4"/>
  <c r="AC709" i="4"/>
  <c r="AC838" i="4"/>
  <c r="AC1756" i="4"/>
  <c r="AC648" i="4"/>
  <c r="AC1235" i="4"/>
  <c r="AC1187" i="4"/>
  <c r="AC980" i="4"/>
  <c r="AC851" i="4"/>
  <c r="AC664" i="4"/>
  <c r="AC484" i="4"/>
  <c r="AC178" i="4"/>
  <c r="AC401" i="4"/>
  <c r="AC225" i="4"/>
  <c r="AC360" i="4"/>
  <c r="AC126" i="4"/>
  <c r="AC1867" i="4"/>
  <c r="AC2145" i="4"/>
  <c r="AC2334" i="4"/>
  <c r="AC1248" i="4"/>
  <c r="AC1303" i="4"/>
  <c r="AC714" i="4"/>
  <c r="AC184" i="4"/>
  <c r="AC278" i="4"/>
  <c r="AC2212" i="4"/>
  <c r="AC2314" i="4"/>
  <c r="AC2220" i="4"/>
  <c r="AC1089" i="4"/>
  <c r="AC1669" i="4"/>
  <c r="AC1429" i="4"/>
  <c r="AC521" i="4"/>
  <c r="AC120" i="4"/>
  <c r="AC217" i="4"/>
  <c r="AC2242" i="4"/>
  <c r="AC1996" i="4"/>
  <c r="AC2162" i="4"/>
  <c r="AC2410" i="4"/>
  <c r="AC2003" i="4"/>
  <c r="AC1794" i="4"/>
  <c r="AC1937" i="4"/>
  <c r="AC2258" i="4"/>
  <c r="AC1643" i="4"/>
  <c r="AC1598" i="4"/>
  <c r="AC1918" i="4"/>
  <c r="AC1725" i="4"/>
  <c r="AC1465" i="4"/>
  <c r="AC1254" i="4"/>
  <c r="AC782" i="4"/>
  <c r="AC2421" i="4"/>
  <c r="AC2309" i="4"/>
  <c r="AC2133" i="4"/>
  <c r="AC1752" i="4"/>
  <c r="AC1576" i="4"/>
  <c r="AC1464" i="4"/>
  <c r="AC1257" i="4"/>
  <c r="AC1287" i="4"/>
  <c r="AC1028" i="4"/>
  <c r="AC635" i="4"/>
  <c r="AC513" i="4"/>
  <c r="AC960" i="4"/>
  <c r="AC882" i="4"/>
  <c r="AC545" i="4"/>
  <c r="AC576" i="4"/>
  <c r="AC92" i="4"/>
  <c r="AC1011" i="4"/>
  <c r="AC626" i="4"/>
  <c r="AC450" i="4"/>
  <c r="AC274" i="4"/>
  <c r="AC369" i="4"/>
  <c r="AC655" i="4"/>
  <c r="AC50" i="4"/>
  <c r="AC45" i="4"/>
  <c r="AC207" i="4"/>
  <c r="AC367" i="4"/>
  <c r="AC765" i="4"/>
  <c r="AC2223" i="4"/>
  <c r="AC2174" i="4"/>
  <c r="AC1754" i="4"/>
  <c r="AC1300" i="4"/>
  <c r="AC1049" i="4"/>
  <c r="AC1203" i="4"/>
  <c r="AC370" i="4"/>
  <c r="AC294" i="4"/>
  <c r="AC2151" i="4"/>
  <c r="AC1611" i="4"/>
  <c r="AC1582" i="4"/>
  <c r="AC1989" i="4"/>
  <c r="AC814" i="4"/>
  <c r="AC644" i="4"/>
  <c r="AC446" i="4"/>
  <c r="AC22" i="4"/>
  <c r="AC350" i="4"/>
  <c r="AC2191" i="4"/>
  <c r="AC2364" i="4"/>
  <c r="AC2367" i="4"/>
  <c r="AC1202" i="4"/>
  <c r="AC2503" i="4"/>
  <c r="AC929" i="4"/>
  <c r="AC1522" i="4"/>
  <c r="AC2271" i="4"/>
  <c r="AC2015" i="4"/>
  <c r="AC1507" i="4"/>
  <c r="AC1345" i="4"/>
  <c r="AC1454" i="4"/>
  <c r="AC1058" i="4"/>
  <c r="AC515" i="4"/>
  <c r="AC2326" i="4"/>
  <c r="AC1372" i="4"/>
  <c r="AC873" i="4"/>
  <c r="AC1820" i="4"/>
  <c r="AC1590" i="4"/>
  <c r="AC1461" i="4"/>
  <c r="AC1253" i="4"/>
  <c r="AC1721" i="4"/>
  <c r="AC531" i="4"/>
  <c r="AC1532" i="4"/>
  <c r="AC1262" i="4"/>
  <c r="AC937" i="4"/>
  <c r="AC741" i="4"/>
  <c r="AC1007" i="4"/>
  <c r="AC959" i="4"/>
  <c r="AC783" i="4"/>
  <c r="AC629" i="4"/>
  <c r="AC453" i="4"/>
  <c r="AC1051" i="4"/>
  <c r="AC176" i="4"/>
  <c r="AC102" i="4"/>
  <c r="AC2183" i="4"/>
  <c r="AC617" i="4"/>
  <c r="AC2053" i="4"/>
  <c r="AC1644" i="4"/>
  <c r="AC164" i="4"/>
  <c r="AC867" i="4"/>
  <c r="AC265" i="4"/>
  <c r="AC1880" i="4"/>
  <c r="AC1979" i="4"/>
  <c r="AC2446" i="4"/>
  <c r="AC2413" i="4"/>
  <c r="AC1094" i="4"/>
  <c r="AC979" i="4"/>
  <c r="AC311" i="4"/>
  <c r="AC302" i="4"/>
  <c r="AC223" i="4"/>
  <c r="AC2304" i="4"/>
  <c r="AC1382" i="4"/>
  <c r="AC2115" i="4"/>
  <c r="AC2152" i="4"/>
  <c r="AC2160" i="4"/>
  <c r="AC2500" i="4"/>
  <c r="AC2347" i="4"/>
  <c r="AC2130" i="4"/>
  <c r="AC1120" i="4"/>
  <c r="AC1362" i="4"/>
  <c r="AC1138" i="4"/>
  <c r="AC1671" i="4"/>
  <c r="AC1401" i="4"/>
  <c r="AC1152" i="4"/>
  <c r="AC2493" i="4"/>
  <c r="AC2317" i="4"/>
  <c r="AC2205" i="4"/>
  <c r="AC2093" i="4"/>
  <c r="AC1712" i="4"/>
  <c r="AC1536" i="4"/>
  <c r="AC1353" i="4"/>
  <c r="AC1085" i="4"/>
  <c r="AC1311" i="4"/>
  <c r="AC974" i="4"/>
  <c r="AC532" i="4"/>
  <c r="AC1148" i="4"/>
  <c r="AC896" i="4"/>
  <c r="AC566" i="4"/>
  <c r="AC608" i="4"/>
  <c r="AC512" i="4"/>
  <c r="AC1019" i="4"/>
  <c r="AC971" i="4"/>
  <c r="AC987" i="4"/>
  <c r="AC538" i="4"/>
  <c r="AC298" i="4"/>
  <c r="AC393" i="4"/>
  <c r="AC423" i="4"/>
  <c r="AC2228" i="4"/>
  <c r="AC2033" i="4"/>
  <c r="AC1109" i="4"/>
  <c r="AC1425" i="4"/>
  <c r="AC1544" i="4"/>
  <c r="AC1935" i="4"/>
  <c r="AC2080" i="4"/>
  <c r="AC1373" i="4"/>
  <c r="AC1354" i="4"/>
  <c r="AC1119" i="4"/>
  <c r="AC1139" i="4"/>
  <c r="AC314" i="4"/>
  <c r="AC144" i="4"/>
  <c r="AC182" i="4"/>
  <c r="AC2443" i="4"/>
  <c r="AC2100" i="4"/>
  <c r="AC1826" i="4"/>
  <c r="AC2502" i="4"/>
  <c r="AC2144" i="4"/>
  <c r="AC2185" i="4"/>
  <c r="AC1961" i="4"/>
  <c r="AC1403" i="4"/>
  <c r="AC1217" i="4"/>
  <c r="AC1855" i="4"/>
  <c r="AC1466" i="4"/>
  <c r="AC1917" i="4"/>
  <c r="AC1723" i="4"/>
  <c r="AC1386" i="4"/>
  <c r="AC984" i="4"/>
  <c r="AC443" i="4"/>
  <c r="AC1405" i="4"/>
  <c r="AC451" i="4"/>
  <c r="AC496" i="4"/>
  <c r="AC1588" i="4"/>
  <c r="AC1540" i="4"/>
  <c r="AC1054" i="4"/>
  <c r="AC792" i="4"/>
  <c r="AC817" i="4"/>
  <c r="AC676" i="4"/>
  <c r="AC91" i="4"/>
  <c r="AC244" i="4"/>
  <c r="AC361" i="4"/>
  <c r="AC121" i="4"/>
  <c r="AC256" i="4"/>
  <c r="AC16" i="4"/>
  <c r="AC1520" i="4"/>
  <c r="AC425" i="4"/>
  <c r="AC729" i="4"/>
  <c r="AC49" i="4"/>
  <c r="AC1939" i="4"/>
  <c r="AC1934" i="4"/>
  <c r="AC1901" i="4"/>
  <c r="AC656" i="4"/>
  <c r="AC900" i="4"/>
  <c r="AC374" i="4"/>
  <c r="AC2368" i="4"/>
  <c r="AC151" i="4"/>
  <c r="AC800" i="4"/>
  <c r="AC1922" i="4"/>
  <c r="AC1911" i="4"/>
  <c r="AC2211" i="4"/>
  <c r="AC2299" i="4"/>
  <c r="AC2095" i="4"/>
  <c r="AC1698" i="4"/>
  <c r="AC2417" i="4"/>
  <c r="AC826" i="4"/>
  <c r="AC697" i="4"/>
  <c r="AC850" i="4"/>
  <c r="AC2382" i="4"/>
  <c r="AC2206" i="4"/>
  <c r="AC2094" i="4"/>
  <c r="AC1812" i="4"/>
  <c r="AC1577" i="4"/>
  <c r="AC1398" i="4"/>
  <c r="AC1145" i="4"/>
  <c r="AC1162" i="4"/>
  <c r="AC1646" i="4"/>
  <c r="AC1473" i="4"/>
  <c r="AC1101" i="4"/>
  <c r="AC1358" i="4"/>
  <c r="AC957" i="4"/>
  <c r="AC419" i="4"/>
  <c r="AC403" i="4"/>
  <c r="AC775" i="4"/>
  <c r="AC542" i="4"/>
  <c r="AC568" i="4"/>
  <c r="AC397" i="4"/>
  <c r="AC735" i="4"/>
  <c r="AC259" i="4"/>
  <c r="AC1091" i="4"/>
  <c r="AC707" i="4"/>
  <c r="AC237" i="4"/>
  <c r="AC610" i="4"/>
  <c r="AC15" i="4"/>
  <c r="AC2447" i="4"/>
  <c r="AC2260" i="4"/>
  <c r="AC1793" i="4"/>
  <c r="AC809" i="4"/>
  <c r="AC1744" i="4"/>
  <c r="AC878" i="4"/>
  <c r="AC743" i="4"/>
  <c r="AC1283" i="4"/>
  <c r="AC192" i="4"/>
  <c r="AC559" i="4"/>
  <c r="AC2383" i="4"/>
  <c r="AC1970" i="4"/>
  <c r="AC2239" i="4"/>
  <c r="AC2216" i="4"/>
  <c r="AC2028" i="4"/>
  <c r="AC1875" i="4"/>
  <c r="AC1953" i="4"/>
  <c r="AC2079" i="4"/>
  <c r="AC1665" i="4"/>
  <c r="AC1521" i="4"/>
  <c r="AC1894" i="4"/>
  <c r="AC1693" i="4"/>
  <c r="AC1529" i="4"/>
  <c r="AC1192" i="4"/>
  <c r="AC2509" i="4"/>
  <c r="AC2397" i="4"/>
  <c r="AC2285" i="4"/>
  <c r="AC1020" i="4"/>
  <c r="AC1728" i="4"/>
  <c r="AC1552" i="4"/>
  <c r="AC1374" i="4"/>
  <c r="AC172" i="4"/>
  <c r="AC1199" i="4"/>
  <c r="AC901" i="4"/>
  <c r="AC572" i="4"/>
  <c r="AC100" i="4"/>
  <c r="AC921" i="4"/>
  <c r="AC946" i="4"/>
  <c r="AC772" i="4"/>
  <c r="AC430" i="4"/>
  <c r="AC252" i="4"/>
  <c r="AC316" i="4"/>
  <c r="AC53" i="4"/>
  <c r="AC490" i="4"/>
  <c r="AC186" i="4"/>
  <c r="AC334" i="4"/>
  <c r="AC535" i="4"/>
  <c r="AC2444" i="4"/>
  <c r="AC1330" i="4"/>
  <c r="AC1325" i="4"/>
  <c r="AC1185" i="4"/>
  <c r="AC1168" i="4"/>
  <c r="AC1476" i="4"/>
  <c r="AC437" i="4"/>
  <c r="AC179" i="4"/>
  <c r="AC431" i="4"/>
  <c r="AC2267" i="4"/>
  <c r="AC1969" i="4"/>
  <c r="AC1441" i="4"/>
  <c r="AC1082" i="4"/>
  <c r="AC1700" i="4"/>
  <c r="AC472" i="4"/>
  <c r="AC991" i="4"/>
  <c r="AC286" i="4"/>
  <c r="AC1895" i="4"/>
  <c r="AC2290" i="4"/>
  <c r="AC2071" i="4"/>
  <c r="AC2199" i="4"/>
  <c r="AC1967" i="4"/>
  <c r="AC1535" i="4"/>
  <c r="AC2401" i="4"/>
  <c r="AC2241" i="4"/>
  <c r="AC1727" i="4"/>
  <c r="AC1595" i="4"/>
  <c r="AC2342" i="4"/>
  <c r="AC2166" i="4"/>
  <c r="AC2054" i="4"/>
  <c r="AC1878" i="4"/>
  <c r="AC1615" i="4"/>
  <c r="AC1318" i="4"/>
  <c r="AC1021" i="4"/>
  <c r="AC1795" i="4"/>
  <c r="AC1587" i="4"/>
  <c r="AC1281" i="4"/>
  <c r="AC705" i="4"/>
  <c r="AC1388" i="4"/>
  <c r="AC854" i="4"/>
  <c r="AC454" i="4"/>
  <c r="AC1231" i="4"/>
  <c r="AC823" i="4"/>
  <c r="AC478" i="4"/>
  <c r="AC363" i="4"/>
  <c r="AC195" i="4"/>
  <c r="AC260" i="4"/>
  <c r="AC932" i="4"/>
  <c r="AC948" i="4"/>
  <c r="AC899" i="4"/>
  <c r="AC261" i="4"/>
  <c r="AC634" i="4"/>
  <c r="AC394" i="4"/>
  <c r="AC128" i="4"/>
  <c r="AC221" i="4"/>
  <c r="AC384" i="4"/>
  <c r="AC266" i="4"/>
  <c r="AC647" i="4"/>
  <c r="AC2124" i="4"/>
  <c r="AC2073" i="4"/>
  <c r="AC1543" i="4"/>
  <c r="AC2477" i="4"/>
  <c r="AC1395" i="4"/>
  <c r="AC491" i="4"/>
  <c r="AC891" i="4"/>
  <c r="AC682" i="4"/>
  <c r="AC94" i="4"/>
  <c r="AC1947" i="4"/>
  <c r="AC2135" i="4"/>
  <c r="AC890" i="4"/>
  <c r="AC547" i="4"/>
  <c r="AC1144" i="4"/>
  <c r="AC1081" i="4"/>
  <c r="AC187" i="4"/>
  <c r="AC162" i="4"/>
  <c r="AC238" i="4"/>
  <c r="AC159" i="4"/>
  <c r="AC1261" i="4"/>
  <c r="AC2332" i="4"/>
  <c r="AC2487" i="4"/>
  <c r="AC2408" i="4"/>
  <c r="AC2147" i="4"/>
  <c r="AC1928" i="4"/>
  <c r="AC2348" i="4"/>
  <c r="AC2313" i="4"/>
  <c r="AC2089" i="4"/>
  <c r="AC1609" i="4"/>
  <c r="AC1455" i="4"/>
  <c r="AC1090" i="4"/>
  <c r="AC1807" i="4"/>
  <c r="AC1662" i="4"/>
  <c r="AC2045" i="4"/>
  <c r="AC1869" i="4"/>
  <c r="AC1745" i="4"/>
  <c r="AC1591" i="4"/>
  <c r="AC1218" i="4"/>
  <c r="AC865" i="4"/>
  <c r="AC539" i="4"/>
  <c r="AC1533" i="4"/>
  <c r="AC746" i="4"/>
  <c r="AC898" i="4"/>
  <c r="AC1716" i="4"/>
  <c r="AC1668" i="4"/>
  <c r="AC1195" i="4"/>
  <c r="AC990" i="4"/>
  <c r="AC1012" i="4"/>
  <c r="AC811" i="4"/>
  <c r="AC497" i="4"/>
  <c r="AC411" i="4"/>
  <c r="AC376" i="4"/>
  <c r="AC58" i="4"/>
  <c r="AC101" i="4"/>
  <c r="AC1868" i="4"/>
  <c r="AC2409" i="4"/>
  <c r="AC2222" i="4"/>
  <c r="AC1496" i="4"/>
  <c r="AC1612" i="4"/>
  <c r="AC1355" i="4"/>
  <c r="AC832" i="4"/>
  <c r="AC551" i="4"/>
  <c r="AC2083" i="4"/>
  <c r="AC1921" i="4"/>
  <c r="AC1216" i="4"/>
  <c r="AC1206" i="4"/>
  <c r="AC1115" i="4"/>
  <c r="AC19" i="4"/>
  <c r="AC239" i="4"/>
  <c r="AC1222" i="4"/>
  <c r="AC2448" i="4"/>
  <c r="AC2508" i="4"/>
  <c r="AC1446" i="4"/>
  <c r="AC1497" i="4"/>
  <c r="AC1719" i="4"/>
  <c r="AC2464" i="4"/>
  <c r="AC2321" i="4"/>
  <c r="AC2161" i="4"/>
  <c r="AC1621" i="4"/>
  <c r="AC1570" i="4"/>
  <c r="AC2302" i="4"/>
  <c r="AC2126" i="4"/>
  <c r="AC1950" i="4"/>
  <c r="AC1838" i="4"/>
  <c r="AC1449" i="4"/>
  <c r="AC1050" i="4"/>
  <c r="AC396" i="4"/>
  <c r="AC2517" i="4"/>
  <c r="AC1523" i="4"/>
  <c r="AC1184" i="4"/>
  <c r="AC801" i="4"/>
  <c r="AC1672" i="4"/>
  <c r="AC917" i="4"/>
  <c r="AC76" i="4"/>
  <c r="AC1191" i="4"/>
  <c r="AC1143" i="4"/>
  <c r="AC395" i="4"/>
  <c r="AC227" i="4"/>
  <c r="AC36" i="4"/>
  <c r="AC555" i="4"/>
  <c r="AC828" i="4"/>
  <c r="AC716" i="4"/>
  <c r="AC325" i="4"/>
  <c r="AC157" i="4"/>
  <c r="AC658" i="4"/>
  <c r="AC354" i="4"/>
  <c r="AC2412" i="4"/>
  <c r="AC1040" i="4"/>
  <c r="AC2134" i="4"/>
  <c r="AC1349" i="4"/>
  <c r="AC1764" i="4"/>
  <c r="AC2495" i="4"/>
  <c r="AC2433" i="4"/>
  <c r="AC982" i="4"/>
  <c r="AC641" i="4"/>
  <c r="AC1369" i="4"/>
  <c r="AC779" i="4"/>
  <c r="AC198" i="4"/>
  <c r="AC2404" i="4"/>
  <c r="AC2343" i="4"/>
  <c r="AC2064" i="4"/>
  <c r="AC2455" i="4"/>
  <c r="AC2103" i="4"/>
  <c r="AC988" i="4"/>
  <c r="AC2475" i="4"/>
  <c r="AC2322" i="4"/>
  <c r="AC2104" i="4"/>
  <c r="AC1951" i="4"/>
  <c r="AC1329" i="4"/>
  <c r="AC1260" i="4"/>
  <c r="AC1703" i="4"/>
  <c r="AC1439" i="4"/>
  <c r="AC1030" i="4"/>
  <c r="AC1114" i="4"/>
  <c r="AC2405" i="4"/>
  <c r="AC2229" i="4"/>
  <c r="AC2117" i="4"/>
  <c r="AC1941" i="4"/>
  <c r="AC1560" i="4"/>
  <c r="AC1384" i="4"/>
  <c r="AC1232" i="4"/>
  <c r="AC886" i="4"/>
  <c r="AC1092" i="4"/>
  <c r="AC734" i="4"/>
  <c r="AC994" i="4"/>
  <c r="AC1056" i="4"/>
  <c r="AC628" i="4"/>
  <c r="AC505" i="4"/>
  <c r="AC1267" i="4"/>
  <c r="AC28" i="4"/>
  <c r="AC931" i="4"/>
  <c r="AC819" i="4"/>
  <c r="AC434" i="4"/>
  <c r="AC258" i="4"/>
  <c r="AC82" i="4"/>
  <c r="AC177" i="4"/>
  <c r="AC153" i="4"/>
  <c r="AC1052" i="4"/>
  <c r="AC526" i="4"/>
  <c r="AC544" i="4"/>
  <c r="AC1140" i="4"/>
  <c r="AC1956" i="4"/>
  <c r="AC1068" i="4"/>
  <c r="AC950" i="4"/>
  <c r="AC1768" i="4"/>
  <c r="AC489" i="4"/>
  <c r="AC51" i="4"/>
  <c r="AC2467" i="4"/>
  <c r="AC479" i="4"/>
  <c r="AC1346" i="4"/>
  <c r="AC495" i="4"/>
  <c r="AC1898" i="4"/>
  <c r="AC2139" i="4"/>
  <c r="AC2032" i="4"/>
  <c r="AC2067" i="4"/>
  <c r="AC2119" i="4"/>
  <c r="AC2041" i="4"/>
  <c r="AC1945" i="4"/>
  <c r="AC1782" i="4"/>
  <c r="AC1654" i="4"/>
  <c r="AC1737" i="4"/>
  <c r="AC1479" i="4"/>
  <c r="AC1272" i="4"/>
  <c r="AC681" i="4"/>
  <c r="AC1670" i="4"/>
  <c r="AC1399" i="4"/>
  <c r="AC1146" i="4"/>
  <c r="AC1836" i="4"/>
  <c r="AC500" i="4"/>
  <c r="AC1477" i="4"/>
  <c r="AC1360" i="4"/>
  <c r="AC1096" i="4"/>
  <c r="AC1724" i="4"/>
  <c r="AC1284" i="4"/>
  <c r="AC1033" i="4"/>
  <c r="AC584" i="4"/>
  <c r="AC975" i="4"/>
  <c r="AC212" i="4"/>
  <c r="AC645" i="4"/>
  <c r="AC533" i="4"/>
  <c r="AC129" i="4"/>
  <c r="AC392" i="4"/>
  <c r="AC216" i="4"/>
  <c r="AC677" i="4"/>
  <c r="AC167" i="4"/>
  <c r="AC1773" i="4"/>
  <c r="AC2002" i="4"/>
  <c r="AC1910" i="4"/>
  <c r="AC1563" i="4"/>
  <c r="AC1296" i="4"/>
  <c r="AC688" i="4"/>
  <c r="AC428" i="4"/>
  <c r="AC245" i="4"/>
  <c r="AC14" i="4"/>
  <c r="AC511" i="4"/>
  <c r="AC202" i="4"/>
  <c r="AC2456" i="4"/>
  <c r="AC2356" i="4"/>
  <c r="AC1365" i="4"/>
  <c r="AC1687" i="4"/>
  <c r="AC2108" i="4"/>
  <c r="AC2146" i="4"/>
  <c r="AC1992" i="4"/>
  <c r="AC2513" i="4"/>
  <c r="AC2353" i="4"/>
  <c r="AC1856" i="4"/>
  <c r="AC1824" i="4"/>
  <c r="AC2494" i="4"/>
  <c r="AC2318" i="4"/>
  <c r="AC2142" i="4"/>
  <c r="AC2030" i="4"/>
  <c r="AC1733" i="4"/>
  <c r="AC1474" i="4"/>
  <c r="AC1266" i="4"/>
  <c r="AC936" i="4"/>
  <c r="AC1046" i="4"/>
  <c r="AC1550" i="4"/>
  <c r="AC1366" i="4"/>
  <c r="AC866" i="4"/>
  <c r="AC1273" i="4"/>
  <c r="AC794" i="4"/>
  <c r="AC44" i="4"/>
  <c r="AC1335" i="4"/>
  <c r="AC711" i="4"/>
  <c r="AC436" i="4"/>
  <c r="AC465" i="4"/>
  <c r="AC1024" i="4"/>
  <c r="AC163" i="4"/>
  <c r="AC908" i="4"/>
  <c r="AC510" i="4"/>
  <c r="AC613" i="4"/>
  <c r="AC173" i="4"/>
  <c r="AC546" i="4"/>
  <c r="AC79" i="4"/>
  <c r="AC2136" i="4"/>
  <c r="AC2351" i="4"/>
  <c r="AC2086" i="4"/>
  <c r="AC813" i="4"/>
  <c r="AC1228" i="4"/>
  <c r="AC1204" i="4"/>
  <c r="AC755" i="4"/>
  <c r="AC650" i="4"/>
  <c r="AC2311" i="4"/>
  <c r="AC1865" i="4"/>
  <c r="AC2301" i="4"/>
  <c r="AC371" i="4"/>
  <c r="AC870" i="4"/>
  <c r="AC412" i="4"/>
  <c r="AC174" i="4"/>
  <c r="AC95" i="4"/>
  <c r="AC2492" i="4"/>
  <c r="AC2243" i="4"/>
  <c r="AC864" i="4"/>
  <c r="AC2007" i="4"/>
  <c r="AC1984" i="4"/>
  <c r="AC2019" i="4"/>
  <c r="AC1991" i="4"/>
  <c r="AC2411" i="4"/>
  <c r="AC2194" i="4"/>
  <c r="AC1675" i="4"/>
  <c r="AC1633" i="4"/>
  <c r="AC1683" i="4"/>
  <c r="AC1415" i="4"/>
  <c r="AC978" i="4"/>
  <c r="AC2478" i="4"/>
  <c r="AC1514" i="4"/>
  <c r="AC1169" i="4"/>
  <c r="AC777" i="4"/>
  <c r="AC1796" i="4"/>
  <c r="AC1613" i="4"/>
  <c r="AC1437" i="4"/>
  <c r="AC1214" i="4"/>
  <c r="AC1774" i="4"/>
  <c r="AC1748" i="4"/>
  <c r="AC1508" i="4"/>
  <c r="AC1225" i="4"/>
  <c r="AC1149" i="4"/>
  <c r="AC481" i="4"/>
  <c r="AC983" i="4"/>
  <c r="AC999" i="4"/>
  <c r="AC52" i="4"/>
  <c r="AC541" i="4"/>
  <c r="AC493" i="4"/>
  <c r="AC509" i="4"/>
  <c r="AC41" i="4"/>
  <c r="AC240" i="4"/>
  <c r="AC123" i="4"/>
  <c r="AC74" i="4"/>
  <c r="AC444" i="4"/>
  <c r="AC362" i="4"/>
  <c r="AC330" i="4"/>
  <c r="AC214" i="4"/>
  <c r="AC208" i="4"/>
  <c r="AC1158" i="4"/>
  <c r="AC2365" i="4"/>
  <c r="AC1298" i="4"/>
  <c r="AC1200" i="4"/>
  <c r="AC727" i="4"/>
  <c r="AC524" i="4"/>
  <c r="AC226" i="4"/>
  <c r="AC2120" i="4"/>
  <c r="AC1515" i="4"/>
  <c r="AC1785" i="4"/>
  <c r="AC1656" i="4"/>
  <c r="AC1015" i="4"/>
  <c r="AC588" i="4"/>
  <c r="AC175" i="4"/>
  <c r="AC1944" i="4"/>
  <c r="AC2026" i="4"/>
  <c r="AC1896" i="4"/>
  <c r="AC2218" i="4"/>
  <c r="AC1968" i="4"/>
  <c r="AC1900" i="4"/>
  <c r="AC649" i="4"/>
  <c r="AC1873" i="4"/>
  <c r="AC2155" i="4"/>
  <c r="AC1546" i="4"/>
  <c r="AC1495" i="4"/>
  <c r="AC1854" i="4"/>
  <c r="AC1639" i="4"/>
  <c r="AC1356" i="4"/>
  <c r="AC1084" i="4"/>
  <c r="AC611" i="4"/>
  <c r="AC2357" i="4"/>
  <c r="AC2245" i="4"/>
  <c r="AC2069" i="4"/>
  <c r="AC1688" i="4"/>
  <c r="AC1512" i="4"/>
  <c r="AC1400" i="4"/>
  <c r="AC1154" i="4"/>
  <c r="AC1223" i="4"/>
  <c r="AC938" i="4"/>
  <c r="AC470" i="4"/>
  <c r="AC1252" i="4"/>
  <c r="AC857" i="4"/>
  <c r="AC781" i="4"/>
  <c r="AC308" i="4"/>
  <c r="AC473" i="4"/>
  <c r="AC1059" i="4"/>
  <c r="AC947" i="4"/>
  <c r="AC273" i="4"/>
  <c r="AC165" i="4"/>
  <c r="AC345" i="4"/>
  <c r="AC2272" i="4"/>
  <c r="AC643" i="4"/>
  <c r="AC1638" i="4"/>
  <c r="AC1129" i="4"/>
  <c r="AC457" i="4"/>
  <c r="AC876" i="4"/>
  <c r="AC170" i="4"/>
  <c r="AC2248" i="4"/>
  <c r="AC1816" i="4"/>
  <c r="AC1539" i="4"/>
  <c r="AC1580" i="4"/>
  <c r="AC1116" i="4"/>
  <c r="AC285" i="4"/>
  <c r="AC191" i="4"/>
  <c r="AC2436" i="4"/>
  <c r="AC2488" i="4"/>
  <c r="AC2168" i="4"/>
  <c r="AC1912" i="4"/>
  <c r="AC1406" i="4"/>
  <c r="AC1198" i="4"/>
  <c r="AC1341" i="4"/>
  <c r="AC821" i="4"/>
  <c r="AC2438" i="4"/>
  <c r="AC2262" i="4"/>
  <c r="AC1230" i="4"/>
  <c r="AC449" i="4"/>
  <c r="AC1743" i="4"/>
  <c r="AC1487" i="4"/>
  <c r="AC1397" i="4"/>
  <c r="AC1150" i="4"/>
  <c r="AC1635" i="4"/>
  <c r="AC1772" i="4"/>
  <c r="AC1468" i="4"/>
  <c r="AC1161" i="4"/>
  <c r="AC774" i="4"/>
  <c r="AC604" i="4"/>
  <c r="AC943" i="4"/>
  <c r="AC895" i="4"/>
  <c r="AC719" i="4"/>
  <c r="AC565" i="4"/>
  <c r="AC389" i="4"/>
  <c r="AC277" i="4"/>
  <c r="AC312" i="4"/>
  <c r="AC136" i="4"/>
  <c r="AC549" i="4"/>
  <c r="AC119" i="4"/>
  <c r="AC2204" i="4"/>
  <c r="AC2042" i="4"/>
  <c r="AC1005" i="4"/>
  <c r="AC2165" i="4"/>
  <c r="AC1667" i="4"/>
  <c r="AC2170" i="4"/>
  <c r="AC1840" i="4"/>
  <c r="AC904" i="4"/>
  <c r="AC1000" i="4"/>
  <c r="AC1098" i="4"/>
  <c r="AC642" i="4"/>
  <c r="AC150" i="4"/>
  <c r="AC71" i="4"/>
  <c r="AC2432" i="4"/>
  <c r="AC2072" i="4"/>
  <c r="AC2499" i="4"/>
  <c r="AC2423" i="4"/>
  <c r="AC2288" i="4"/>
  <c r="AC1891" i="4"/>
  <c r="AC2439" i="4"/>
  <c r="AC2284" i="4"/>
  <c r="AC2209" i="4"/>
  <c r="AC2049" i="4"/>
  <c r="AC1442" i="4"/>
  <c r="AC1857" i="4"/>
  <c r="AC2150" i="4"/>
  <c r="AC1974" i="4"/>
  <c r="AC1862" i="4"/>
  <c r="AC1650" i="4"/>
  <c r="AC1282" i="4"/>
  <c r="AC706" i="4"/>
  <c r="AC680" i="4"/>
  <c r="AC1562" i="4"/>
  <c r="AC1246" i="4"/>
  <c r="AC579" i="4"/>
  <c r="AC1632" i="4"/>
  <c r="AC1110" i="4"/>
  <c r="AC456" i="4"/>
  <c r="AC1215" i="4"/>
  <c r="AC1017" i="4"/>
  <c r="AC593" i="4"/>
  <c r="AC68" i="4"/>
  <c r="AC131" i="4"/>
  <c r="AC799" i="4"/>
  <c r="AC788" i="4"/>
  <c r="AC740" i="4"/>
  <c r="AC756" i="4"/>
  <c r="AC301" i="4"/>
  <c r="AC69" i="4"/>
  <c r="AC442" i="4"/>
  <c r="AC78" i="4"/>
  <c r="AC1593" i="4"/>
  <c r="AC858" i="4"/>
  <c r="AC670" i="4"/>
  <c r="AC618" i="4"/>
  <c r="AC2234" i="4"/>
  <c r="AC789" i="4"/>
  <c r="AC1502" i="4"/>
  <c r="AC1201" i="4"/>
  <c r="AC1156" i="4"/>
  <c r="AC346" i="4"/>
  <c r="AC1946" i="4"/>
  <c r="AC2098" i="4"/>
  <c r="AC447" i="4"/>
  <c r="AC89" i="4"/>
  <c r="AC2255" i="4"/>
  <c r="AC1908" i="4"/>
  <c r="AC2192" i="4"/>
  <c r="AC2050" i="4"/>
  <c r="AC1041" i="4"/>
  <c r="AC730" i="4"/>
  <c r="AC2235" i="4"/>
  <c r="AC1876" i="4"/>
  <c r="AC2505" i="4"/>
  <c r="AC2281" i="4"/>
  <c r="AC1848" i="4"/>
  <c r="AC1738" i="4"/>
  <c r="AC1233" i="4"/>
  <c r="AC1134" i="4"/>
  <c r="AC725" i="4"/>
  <c r="AC2237" i="4"/>
  <c r="AC2061" i="4"/>
  <c r="AC1949" i="4"/>
  <c r="AC1837" i="4"/>
  <c r="AC1456" i="4"/>
  <c r="AC1245" i="4"/>
  <c r="AC905" i="4"/>
  <c r="AC603" i="4"/>
  <c r="AC1038" i="4"/>
  <c r="AC492" i="4"/>
  <c r="AC776" i="4"/>
  <c r="AC630" i="4"/>
  <c r="AC140" i="4"/>
  <c r="AC1211" i="4"/>
  <c r="AC1227" i="4"/>
  <c r="AC1003" i="4"/>
  <c r="AC763" i="4"/>
  <c r="AC715" i="4"/>
  <c r="AC731" i="4"/>
  <c r="AC282" i="4"/>
  <c r="AC42" i="4"/>
  <c r="AC137" i="4"/>
  <c r="AC375" i="4"/>
  <c r="AC2359" i="4"/>
  <c r="AC2236" i="4"/>
  <c r="AC1417" i="4"/>
  <c r="AC1153" i="4"/>
  <c r="AC1226" i="4"/>
  <c r="AC595" i="4"/>
  <c r="AC686" i="4"/>
  <c r="AC1155" i="4"/>
  <c r="AC57" i="4"/>
  <c r="AC48" i="4"/>
  <c r="AC1100" i="4"/>
  <c r="AC2202" i="4"/>
  <c r="AC1986" i="4"/>
  <c r="AC1930" i="4"/>
  <c r="AC1964" i="4"/>
  <c r="AC2016" i="4"/>
  <c r="AC1977" i="4"/>
  <c r="AC2219" i="4"/>
  <c r="AC1697" i="4"/>
  <c r="AC1559" i="4"/>
  <c r="AC1651" i="4"/>
  <c r="AC1376" i="4"/>
  <c r="AC1113" i="4"/>
  <c r="AC2454" i="4"/>
  <c r="AC1578" i="4"/>
  <c r="AC1269" i="4"/>
  <c r="AC942" i="4"/>
  <c r="AC1765" i="4"/>
  <c r="AC1589" i="4"/>
  <c r="AC1413" i="4"/>
  <c r="AC1274" i="4"/>
  <c r="AC918" i="4"/>
  <c r="AC1660" i="4"/>
  <c r="AC1420" i="4"/>
  <c r="AC1186" i="4"/>
  <c r="AC945" i="4"/>
  <c r="AC404" i="4"/>
  <c r="AC1087" i="4"/>
  <c r="AC911" i="4"/>
  <c r="AC243" i="4"/>
  <c r="AC581" i="4"/>
  <c r="AC469" i="4"/>
  <c r="AC65" i="4"/>
  <c r="AC328" i="4"/>
  <c r="AC152" i="4"/>
  <c r="AC309" i="4"/>
  <c r="AC231" i="4"/>
  <c r="AC2320" i="4"/>
  <c r="AC1783" i="4"/>
  <c r="AC1798" i="4"/>
  <c r="AC540" i="4"/>
  <c r="AC1524" i="4"/>
  <c r="AC1103" i="4"/>
  <c r="AC297" i="4"/>
  <c r="AC599" i="4"/>
  <c r="AC2123" i="4"/>
  <c r="AC1938" i="4"/>
  <c r="AC2022" i="4"/>
  <c r="AC1637" i="4"/>
  <c r="AC476" i="4"/>
  <c r="AC703" i="4"/>
  <c r="AC130" i="4"/>
  <c r="AC111" i="4"/>
  <c r="AC2307" i="4"/>
  <c r="AC2023" i="4"/>
  <c r="AC2416" i="4"/>
  <c r="AC1903" i="4"/>
  <c r="AC1954" i="4"/>
  <c r="AC2425" i="4"/>
  <c r="AC2329" i="4"/>
  <c r="AC1759" i="4"/>
  <c r="AC1717" i="4"/>
  <c r="AC1130" i="4"/>
  <c r="AC1008" i="4"/>
  <c r="AC1847" i="4"/>
  <c r="AC1630" i="4"/>
  <c r="AC2085" i="4"/>
  <c r="AC1909" i="4"/>
  <c r="AC1797" i="4"/>
  <c r="AC1553" i="4"/>
  <c r="AC1181" i="4"/>
  <c r="AC802" i="4"/>
  <c r="AC388" i="4"/>
  <c r="AC1573" i="4"/>
  <c r="AC553" i="4"/>
  <c r="AC660" i="4"/>
  <c r="AC1692" i="4"/>
  <c r="AC483" i="4"/>
  <c r="AC1171" i="4"/>
  <c r="AC1123" i="4"/>
  <c r="AC881" i="4"/>
  <c r="AC787" i="4"/>
  <c r="AC561" i="4"/>
  <c r="AC315" i="4"/>
  <c r="AC114" i="4"/>
  <c r="AC337" i="4"/>
  <c r="AC161" i="4"/>
  <c r="AC296" i="4"/>
  <c r="AC190" i="4"/>
  <c r="AC148" i="4"/>
  <c r="AC97" i="4"/>
  <c r="AC254" i="4"/>
  <c r="AC409" i="4"/>
  <c r="AC2306" i="4"/>
  <c r="AC2193" i="4"/>
  <c r="AC1478" i="4"/>
  <c r="AC1722" i="4"/>
  <c r="AC1517" i="4"/>
  <c r="AC926" i="4"/>
  <c r="AC124" i="4"/>
  <c r="AC410" i="4"/>
  <c r="AC39" i="4"/>
  <c r="AC1959" i="4"/>
  <c r="AC2009" i="4"/>
  <c r="AC2270" i="4"/>
  <c r="AC1301" i="4"/>
  <c r="AC1788" i="4"/>
  <c r="AC1291" i="4"/>
  <c r="AC106" i="4"/>
  <c r="AC127" i="4"/>
  <c r="AC455" i="4"/>
  <c r="AC1882" i="4"/>
  <c r="AC2240" i="4"/>
  <c r="AC2292" i="4"/>
  <c r="AC1960" i="4"/>
  <c r="AC1751" i="4"/>
  <c r="AC2096" i="4"/>
  <c r="AC1863" i="4"/>
  <c r="AC2490" i="4"/>
  <c r="AC2337" i="4"/>
  <c r="AC2177" i="4"/>
  <c r="AC1642" i="4"/>
  <c r="AC1494" i="4"/>
  <c r="AC2278" i="4"/>
  <c r="AC2102" i="4"/>
  <c r="AC1990" i="4"/>
  <c r="AC1814" i="4"/>
  <c r="AC1513" i="4"/>
  <c r="AC1166" i="4"/>
  <c r="AC770" i="4"/>
  <c r="AC1742" i="4"/>
  <c r="AC1486" i="4"/>
  <c r="AC1121" i="4"/>
  <c r="AC1760" i="4"/>
  <c r="AC1305" i="4"/>
  <c r="AC692" i="4"/>
  <c r="AC1343" i="4"/>
  <c r="AC1167" i="4"/>
  <c r="AC759" i="4"/>
  <c r="AC299" i="4"/>
  <c r="AC107" i="4"/>
  <c r="AC417" i="4"/>
  <c r="AC916" i="4"/>
  <c r="AC868" i="4"/>
  <c r="AC445" i="4"/>
  <c r="AC210" i="4"/>
  <c r="AC40" i="4"/>
  <c r="AC2169" i="4"/>
  <c r="AC2422" i="4"/>
  <c r="AC1423" i="4"/>
  <c r="AC528" i="4"/>
  <c r="AC1339" i="4"/>
  <c r="AC843" i="4"/>
  <c r="AC113" i="4"/>
  <c r="AC2008" i="4"/>
  <c r="AC2105" i="4"/>
  <c r="AC1846" i="4"/>
  <c r="AC745" i="4"/>
  <c r="AC1460" i="4"/>
  <c r="AC803" i="4"/>
  <c r="AC615" i="4"/>
  <c r="AC407" i="4"/>
  <c r="AC56" i="4"/>
  <c r="AC2176" i="4"/>
  <c r="AC2279" i="4"/>
  <c r="AC1883" i="4"/>
  <c r="AC2346" i="4"/>
  <c r="AC2044" i="4"/>
  <c r="AC1634" i="4"/>
  <c r="AC2247" i="4"/>
  <c r="AC2249" i="4"/>
  <c r="AC2025" i="4"/>
  <c r="AC1506" i="4"/>
  <c r="AC1344" i="4"/>
  <c r="AC853" i="4"/>
  <c r="AC1726" i="4"/>
  <c r="AC1569" i="4"/>
  <c r="AC1981" i="4"/>
  <c r="AC1805" i="4"/>
  <c r="AC1659" i="4"/>
  <c r="AC1489" i="4"/>
  <c r="AC1117" i="4"/>
  <c r="AC701" i="4"/>
  <c r="AC468" i="4"/>
  <c r="AC1469" i="4"/>
  <c r="AC616" i="4"/>
  <c r="AC736" i="4"/>
  <c r="AC1652" i="4"/>
  <c r="AC1604" i="4"/>
  <c r="AC1131" i="4"/>
  <c r="AC894" i="4"/>
  <c r="AC920" i="4"/>
  <c r="AC747" i="4"/>
  <c r="AC347" i="4"/>
  <c r="AC155" i="4"/>
  <c r="AC219" i="4"/>
  <c r="AC26" i="4"/>
  <c r="AC185" i="4"/>
  <c r="AC320" i="4"/>
  <c r="AC319" i="4"/>
  <c r="AC2480" i="4"/>
  <c r="AC1730" i="4"/>
  <c r="AC1985" i="4"/>
  <c r="AC1505" i="4"/>
  <c r="AC1249" i="4"/>
  <c r="AC1183" i="4"/>
  <c r="AC1586" i="4"/>
  <c r="AC1899" i="4"/>
  <c r="AC2358" i="4"/>
  <c r="AC1302" i="4"/>
  <c r="AC1238" i="4"/>
  <c r="AC461" i="4"/>
  <c r="AC771" i="4"/>
  <c r="AC366" i="4"/>
  <c r="AC287" i="4"/>
  <c r="AC1483" i="4"/>
  <c r="AC2431" i="4"/>
  <c r="AC2295" i="4"/>
  <c r="AC2227" i="4"/>
  <c r="AC2491" i="4"/>
  <c r="AC2463" i="4"/>
  <c r="AC2143" i="4"/>
  <c r="AC1887" i="4"/>
  <c r="AC1378" i="4"/>
  <c r="AC1312" i="4"/>
  <c r="AC1390" i="4"/>
  <c r="AC914" i="4"/>
  <c r="AC2398" i="4"/>
  <c r="AC2286" i="4"/>
  <c r="AC1128" i="4"/>
  <c r="AC1828" i="4"/>
  <c r="AC1690" i="4"/>
  <c r="AC1526" i="4"/>
  <c r="AC1421" i="4"/>
  <c r="AC1189" i="4"/>
  <c r="AC1753" i="4"/>
  <c r="AC1498" i="4"/>
  <c r="AC1556" i="4"/>
  <c r="AC1294" i="4"/>
  <c r="AC834" i="4"/>
  <c r="AC712" i="4"/>
  <c r="AC967" i="4"/>
  <c r="AC791" i="4"/>
  <c r="AC807" i="4"/>
  <c r="AC589" i="4"/>
  <c r="AC349" i="4"/>
  <c r="AC585" i="4"/>
  <c r="AC317" i="4"/>
  <c r="AC288" i="4"/>
  <c r="AC835" i="4"/>
  <c r="AC125" i="4"/>
  <c r="AC230" i="4"/>
  <c r="AC1125" i="4"/>
  <c r="AC340" i="4"/>
  <c r="AC601" i="4"/>
  <c r="AC358" i="4"/>
  <c r="AC2458" i="4"/>
  <c r="AC2081" i="4"/>
  <c r="AC880" i="4"/>
  <c r="AC1813" i="4"/>
  <c r="AC733" i="4"/>
  <c r="AC812" i="4"/>
  <c r="AC674" i="4"/>
  <c r="AC663" i="4"/>
  <c r="AC1741" i="4"/>
  <c r="AC1872" i="4"/>
  <c r="AC2256" i="4"/>
  <c r="AC2275" i="4"/>
  <c r="AC2208" i="4"/>
  <c r="AC2055" i="4"/>
  <c r="AC2065" i="4"/>
  <c r="AC1905" i="4"/>
  <c r="AC1809" i="4"/>
  <c r="AC1771" i="4"/>
  <c r="AC2046" i="4"/>
  <c r="AC1870" i="4"/>
  <c r="AC1661" i="4"/>
  <c r="AC1490" i="4"/>
  <c r="AC738" i="4"/>
  <c r="AC718" i="4"/>
  <c r="AC2437" i="4"/>
  <c r="AC2261" i="4"/>
  <c r="AC930" i="4"/>
  <c r="AC1704" i="4"/>
  <c r="AC1592" i="4"/>
  <c r="AC1416" i="4"/>
  <c r="AC488" i="4"/>
  <c r="AC1175" i="4"/>
  <c r="AC862" i="4"/>
  <c r="AC785" i="4"/>
  <c r="AC1124" i="4"/>
  <c r="AC1066" i="4"/>
  <c r="AC806" i="4"/>
  <c r="AC748" i="4"/>
  <c r="AC499" i="4"/>
  <c r="AC156" i="4"/>
  <c r="AC77" i="4"/>
  <c r="AC578" i="4"/>
  <c r="AC402" i="4"/>
  <c r="AC98" i="4"/>
  <c r="AC527" i="4"/>
  <c r="AC1971" i="4"/>
  <c r="AC2259" i="4"/>
  <c r="AC1618" i="4"/>
  <c r="AC1851" i="4"/>
  <c r="AC1720" i="4"/>
  <c r="AC977" i="4"/>
  <c r="AC529" i="4"/>
  <c r="AC859" i="4"/>
  <c r="AC550" i="4"/>
  <c r="AC222" i="4"/>
  <c r="AC2140" i="4"/>
  <c r="AC2114" i="4"/>
  <c r="AC2111" i="4"/>
  <c r="AC1394" i="4"/>
  <c r="AC1879" i="4"/>
  <c r="AC2427" i="4"/>
  <c r="AC2122" i="4"/>
  <c r="AC2132" i="4"/>
  <c r="AC1160" i="4"/>
  <c r="AC2441" i="4"/>
  <c r="AC2217" i="4"/>
  <c r="AC1781" i="4"/>
  <c r="AC1653" i="4"/>
  <c r="AC1057" i="4"/>
  <c r="AC922" i="4"/>
  <c r="AC1823" i="4"/>
  <c r="AC2173" i="4"/>
  <c r="AC1997" i="4"/>
  <c r="AC1885" i="4"/>
  <c r="AC1766" i="4"/>
  <c r="AC1392" i="4"/>
  <c r="AC1142" i="4"/>
  <c r="AC744" i="4"/>
  <c r="AC534" i="4"/>
  <c r="AC952" i="4"/>
  <c r="AC1244" i="4"/>
  <c r="AC560" i="4"/>
  <c r="AC204" i="4"/>
  <c r="AC1323" i="4"/>
  <c r="AC1147" i="4"/>
  <c r="AC1163" i="4"/>
  <c r="AC939" i="4"/>
  <c r="AC699" i="4"/>
  <c r="AC625" i="4"/>
  <c r="AC651" i="4"/>
  <c r="AC218" i="4"/>
  <c r="AC377" i="4"/>
  <c r="AC73" i="4"/>
  <c r="AC439" i="4"/>
  <c r="AC1016" i="4"/>
  <c r="AC2372" i="4"/>
  <c r="AC1817" i="4"/>
  <c r="AC2189" i="4"/>
  <c r="AC1434" i="4"/>
  <c r="AC1179" i="4"/>
  <c r="AC1347" i="4"/>
  <c r="AC213" i="4"/>
  <c r="AC199" i="4"/>
  <c r="AC2472" i="4"/>
  <c r="AC2345" i="4"/>
  <c r="AC1402" i="4"/>
  <c r="AC1074" i="4"/>
  <c r="AC941" i="4"/>
  <c r="AC827" i="4"/>
  <c r="AC586" i="4"/>
  <c r="AC63" i="4"/>
  <c r="AC391" i="4"/>
  <c r="AC1948" i="4"/>
  <c r="AC2392" i="4"/>
  <c r="AC2518" i="4"/>
  <c r="AC2483" i="4"/>
  <c r="AC1182" i="4"/>
  <c r="AC1927" i="4"/>
  <c r="AC1141" i="4"/>
  <c r="AC1889" i="4"/>
  <c r="AC1976" i="4"/>
  <c r="AC1571" i="4"/>
  <c r="AC1418" i="4"/>
  <c r="AC1830" i="4"/>
  <c r="AC1606" i="4"/>
  <c r="AC1426" i="4"/>
  <c r="AC1004" i="4"/>
  <c r="AC2445" i="4"/>
  <c r="AC2333" i="4"/>
  <c r="AC2221" i="4"/>
  <c r="AC769" i="4"/>
  <c r="AC1664" i="4"/>
  <c r="AC1488" i="4"/>
  <c r="AC1289" i="4"/>
  <c r="AC339" i="4"/>
  <c r="AC1135" i="4"/>
  <c r="AC798" i="4"/>
  <c r="AC387" i="4"/>
  <c r="AC1077" i="4"/>
  <c r="AC818" i="4"/>
  <c r="AC845" i="4"/>
  <c r="AC708" i="4"/>
  <c r="AC188" i="4"/>
  <c r="AC1099" i="4"/>
  <c r="AC60" i="4"/>
  <c r="AC666" i="4"/>
  <c r="AC426" i="4"/>
  <c r="AC122" i="4"/>
  <c r="AC398" i="4"/>
  <c r="AC59" i="4"/>
  <c r="AC386" i="4"/>
  <c r="AC418" i="4"/>
  <c r="AC166" i="4"/>
  <c r="AC246" i="4"/>
  <c r="AC2330" i="4"/>
  <c r="AC1897" i="4"/>
  <c r="AC2310" i="4"/>
  <c r="AC1877" i="4"/>
  <c r="AC976" i="4"/>
  <c r="AC903" i="4"/>
  <c r="AC20" i="4"/>
  <c r="AC530" i="4"/>
  <c r="AC310" i="4"/>
  <c r="AC2048" i="4"/>
  <c r="AC2287" i="4"/>
  <c r="AC1841" i="4"/>
  <c r="AC1787" i="4"/>
  <c r="AC1332" i="4"/>
  <c r="AC964" i="4"/>
  <c r="AC702" i="4"/>
  <c r="AC88" i="4"/>
  <c r="AC343" i="4"/>
  <c r="AC671" i="4"/>
  <c r="AC2471" i="4"/>
  <c r="AC2000" i="4"/>
  <c r="AC2316" i="4"/>
  <c r="AC1916" i="4"/>
  <c r="AC1888" i="4"/>
  <c r="AC2308" i="4"/>
  <c r="AC2091" i="4"/>
  <c r="AC1585" i="4"/>
  <c r="AC1534" i="4"/>
  <c r="AC1594" i="4"/>
  <c r="AC1290" i="4"/>
  <c r="AC720" i="4"/>
  <c r="AC2414" i="4"/>
  <c r="AC1411" i="4"/>
  <c r="AC972" i="4"/>
  <c r="AC1844" i="4"/>
  <c r="AC1711" i="4"/>
  <c r="AC1549" i="4"/>
  <c r="AC1370" i="4"/>
  <c r="AC1112" i="4"/>
  <c r="AC1689" i="4"/>
  <c r="AC1684" i="4"/>
  <c r="AC1444" i="4"/>
  <c r="AC1122" i="4"/>
  <c r="AC1026" i="4"/>
  <c r="AC1095" i="4"/>
  <c r="AC919" i="4"/>
  <c r="AC935" i="4"/>
  <c r="AC83" i="4"/>
  <c r="AC477" i="4"/>
  <c r="AC429" i="4"/>
  <c r="AC602" i="4"/>
  <c r="AC253" i="4"/>
  <c r="AC631" i="4"/>
  <c r="AC1892" i="4"/>
  <c r="AC1377" i="4"/>
  <c r="AC1554" i="4"/>
  <c r="AC1080" i="4"/>
  <c r="AC659" i="4"/>
  <c r="AC1002" i="4"/>
  <c r="AC257" i="4"/>
  <c r="AC138" i="4"/>
  <c r="AC2075" i="4"/>
  <c r="AC2338" i="4"/>
  <c r="AC986" i="4"/>
  <c r="AC1451" i="4"/>
  <c r="AC1575" i="4"/>
  <c r="AC839" i="4"/>
  <c r="AC181" i="4"/>
  <c r="AC72" i="4"/>
  <c r="AC2012" i="4"/>
  <c r="AC2127" i="4"/>
  <c r="AC829" i="4"/>
  <c r="AC2188" i="4"/>
  <c r="AC1561" i="4"/>
  <c r="AC1866" i="4"/>
  <c r="AC1419" i="4"/>
  <c r="AC2424" i="4"/>
  <c r="AC2207" i="4"/>
  <c r="AC2052" i="4"/>
  <c r="AC1443" i="4"/>
  <c r="AC1393" i="4"/>
  <c r="AC1789" i="4"/>
  <c r="AC1542" i="4"/>
  <c r="AC1210" i="4"/>
  <c r="AC848" i="4"/>
  <c r="AC2469" i="4"/>
  <c r="AC2293" i="4"/>
  <c r="AC2181" i="4"/>
  <c r="AC2005" i="4"/>
  <c r="AC1624" i="4"/>
  <c r="AC1448" i="4"/>
  <c r="AC1321" i="4"/>
  <c r="AC1036" i="4"/>
  <c r="AC1159" i="4"/>
  <c r="AC837" i="4"/>
  <c r="AC1236" i="4"/>
  <c r="AC1132" i="4"/>
  <c r="AC754" i="4"/>
  <c r="AC668" i="4"/>
  <c r="AC1331" i="4"/>
  <c r="AC284" i="4"/>
  <c r="AC995" i="4"/>
  <c r="AC883" i="4"/>
  <c r="AC498" i="4"/>
  <c r="AC322" i="4"/>
  <c r="AC146" i="4"/>
  <c r="AC241" i="4"/>
  <c r="AC2178" i="4"/>
  <c r="AC2378" i="4"/>
  <c r="AC2336" i="4"/>
  <c r="AC1093" i="4"/>
  <c r="AC910" i="4"/>
  <c r="AC1073" i="4"/>
  <c r="AC897" i="4"/>
  <c r="AC2459" i="4"/>
  <c r="AC2514" i="4"/>
  <c r="AC1292" i="4"/>
  <c r="AC2070" i="4"/>
  <c r="AC833" i="4"/>
  <c r="AC888" i="4"/>
  <c r="AC597" i="4"/>
  <c r="AC303" i="4"/>
  <c r="AC2315" i="4"/>
  <c r="AC2251" i="4"/>
  <c r="AC2175" i="4"/>
  <c r="AC2380" i="4"/>
  <c r="AC2375" i="4"/>
  <c r="AC2426" i="4"/>
  <c r="AC2233" i="4"/>
  <c r="AC2137" i="4"/>
  <c r="AC1481" i="4"/>
  <c r="AC1430" i="4"/>
  <c r="AC953" i="4"/>
  <c r="AC1758" i="4"/>
  <c r="AC1607" i="4"/>
  <c r="AC1308" i="4"/>
  <c r="AC1893" i="4"/>
  <c r="AC1691" i="4"/>
  <c r="AC1527" i="4"/>
  <c r="AC1190" i="4"/>
  <c r="AC762" i="4"/>
  <c r="AC291" i="4"/>
  <c r="AC1557" i="4"/>
  <c r="AC1381" i="4"/>
  <c r="AC797" i="4"/>
  <c r="AC1676" i="4"/>
  <c r="AC1500" i="4"/>
  <c r="AC1243" i="4"/>
  <c r="AC933" i="4"/>
  <c r="AC856" i="4"/>
  <c r="AC502" i="4"/>
  <c r="AC536" i="4"/>
  <c r="AC276" i="4"/>
  <c r="AC115" i="4"/>
  <c r="AC321" i="4"/>
  <c r="AC145" i="4"/>
  <c r="AC408" i="4"/>
  <c r="AC104" i="4"/>
  <c r="AC382" i="4"/>
  <c r="AC1314" i="4"/>
  <c r="AC751" i="4"/>
  <c r="AC306" i="4"/>
  <c r="AC87" i="4"/>
  <c r="AC2020" i="4"/>
  <c r="AC1810" i="4"/>
  <c r="AC1825" i="4"/>
  <c r="AC997" i="4"/>
  <c r="AC1453" i="4"/>
  <c r="AC331" i="4"/>
  <c r="AC689" i="4"/>
  <c r="AC2226" i="4"/>
  <c r="AC1762" i="4"/>
  <c r="AC2474" i="4"/>
  <c r="AC2171" i="4"/>
  <c r="AC2018" i="4"/>
  <c r="AC893" i="4"/>
  <c r="AC2369" i="4"/>
  <c r="AC552" i="4"/>
  <c r="AC1770" i="4"/>
  <c r="AC2470" i="4"/>
  <c r="AC2294" i="4"/>
  <c r="AC2182" i="4"/>
  <c r="AC2006" i="4"/>
  <c r="AC1786" i="4"/>
  <c r="AC1538" i="4"/>
  <c r="AC1352" i="4"/>
  <c r="AC840" i="4"/>
  <c r="AC1763" i="4"/>
  <c r="AC1511" i="4"/>
  <c r="AC1165" i="4"/>
  <c r="AC1516" i="4"/>
  <c r="AC1136" i="4"/>
  <c r="AC494" i="4"/>
  <c r="AC1359" i="4"/>
  <c r="AC951" i="4"/>
  <c r="AC683" i="4"/>
  <c r="AC606" i="4"/>
  <c r="AC171" i="4"/>
  <c r="AC1001" i="4"/>
  <c r="AC452" i="4"/>
  <c r="AC657" i="4"/>
  <c r="AC235" i="4"/>
  <c r="AC379" i="4"/>
  <c r="AC85" i="4"/>
  <c r="AC522" i="4"/>
  <c r="AC679" i="4"/>
  <c r="AC2371" i="4"/>
  <c r="AC2121" i="4"/>
  <c r="AC1822" i="4"/>
  <c r="AC2389" i="4"/>
  <c r="AC1492" i="4"/>
  <c r="AC464" i="4"/>
  <c r="AC116" i="4"/>
  <c r="AC194" i="4"/>
  <c r="AC110" i="4"/>
  <c r="AC31" i="4"/>
  <c r="AC1972" i="4"/>
  <c r="AC2303" i="4"/>
  <c r="AC2203" i="4"/>
  <c r="AC2172" i="4"/>
  <c r="AC2106" i="4"/>
  <c r="AC1952" i="4"/>
  <c r="AC2001" i="4"/>
  <c r="AC2283" i="4"/>
  <c r="AC1729" i="4"/>
  <c r="AC1686" i="4"/>
  <c r="AC1982" i="4"/>
  <c r="AC1806" i="4"/>
  <c r="AC1567" i="4"/>
  <c r="AC1387" i="4"/>
  <c r="AC1835" i="4"/>
  <c r="AC2485" i="4"/>
  <c r="AC2373" i="4"/>
  <c r="AC2197" i="4"/>
  <c r="AC654" i="4"/>
  <c r="AC1640" i="4"/>
  <c r="AC1528" i="4"/>
  <c r="AC1342" i="4"/>
  <c r="AC1351" i="4"/>
  <c r="AC1111" i="4"/>
  <c r="AC760" i="4"/>
  <c r="AC675" i="4"/>
  <c r="AC1045" i="4"/>
  <c r="AC981" i="4"/>
  <c r="AC704" i="4"/>
  <c r="AC678" i="4"/>
  <c r="AC348" i="4"/>
  <c r="AC1075" i="4"/>
  <c r="AC690" i="4"/>
  <c r="AC514" i="4"/>
  <c r="AC338" i="4"/>
  <c r="AC34" i="4"/>
  <c r="AC591" i="4"/>
  <c r="AC1931" i="4"/>
  <c r="AC2040" i="4"/>
  <c r="AC1322" i="4"/>
  <c r="AC1965" i="4"/>
  <c r="AC1326" i="4"/>
  <c r="AC1164" i="4"/>
  <c r="AC275" i="4"/>
  <c r="AC399" i="4"/>
  <c r="AC2282" i="4"/>
  <c r="AC2298" i="4"/>
  <c r="AC1739" i="4"/>
  <c r="AC1755" i="4"/>
  <c r="AC1680" i="4"/>
  <c r="AC1188" i="4"/>
  <c r="AC795" i="4"/>
  <c r="AC279" i="4"/>
  <c r="AC607" i="4"/>
  <c r="AC2394" i="4"/>
  <c r="AC1987" i="4"/>
  <c r="AC2280" i="4"/>
  <c r="AC2442" i="4"/>
  <c r="AC2043" i="4"/>
  <c r="AC1890" i="4"/>
  <c r="AC2449" i="4"/>
  <c r="AC2289" i="4"/>
  <c r="AC1791" i="4"/>
  <c r="AC1749" i="4"/>
  <c r="AC2430" i="4"/>
  <c r="AC2254" i="4"/>
  <c r="AC2078" i="4"/>
  <c r="AC1966" i="4"/>
  <c r="AC1647" i="4"/>
  <c r="AC1368" i="4"/>
  <c r="AC1105" i="4"/>
  <c r="AC662" i="4"/>
  <c r="AC1710" i="4"/>
  <c r="AC1447" i="4"/>
  <c r="AC1224" i="4"/>
  <c r="AC323" i="4"/>
  <c r="AC1174" i="4"/>
  <c r="AC592" i="4"/>
  <c r="AC1319" i="4"/>
  <c r="AC1271" i="4"/>
  <c r="AC619" i="4"/>
  <c r="AC203" i="4"/>
  <c r="AC267" i="4"/>
  <c r="AC1219" i="4"/>
  <c r="AC956" i="4"/>
  <c r="AC844" i="4"/>
  <c r="AC485" i="4"/>
  <c r="AC293" i="4"/>
  <c r="AC109" i="4"/>
  <c r="AC482" i="4"/>
  <c r="AC143" i="4"/>
  <c r="AC373" i="4"/>
  <c r="AC249" i="4"/>
  <c r="AC567" i="4"/>
  <c r="AC262" i="4"/>
  <c r="AC2296" i="4"/>
  <c r="AC761" i="4"/>
  <c r="AC1829" i="4"/>
  <c r="AC1408" i="4"/>
  <c r="AC1151" i="4"/>
  <c r="AC767" i="4"/>
  <c r="AC691" i="4"/>
  <c r="AC142" i="4"/>
  <c r="AC2099" i="4"/>
  <c r="AC2129" i="4"/>
  <c r="AC1705" i="4"/>
  <c r="AC480" i="4"/>
  <c r="AC1240" i="4"/>
  <c r="AC1363" i="4"/>
  <c r="AC193" i="4"/>
  <c r="AC687" i="4"/>
  <c r="AC1884" i="4"/>
  <c r="AC2266" i="4"/>
  <c r="AC2516" i="4"/>
  <c r="AC2088" i="4"/>
  <c r="AC1433" i="4"/>
  <c r="AC1802" i="4"/>
  <c r="AC2361" i="4"/>
  <c r="AC2265" i="4"/>
  <c r="AC1674" i="4"/>
  <c r="AC1631" i="4"/>
  <c r="AC912" i="4"/>
  <c r="AC758" i="4"/>
  <c r="AC1779" i="4"/>
  <c r="AC1530" i="4"/>
  <c r="AC2021" i="4"/>
  <c r="AC1845" i="4"/>
  <c r="AC1713" i="4"/>
  <c r="AC1450" i="4"/>
  <c r="AC1069" i="4"/>
  <c r="AC609" i="4"/>
  <c r="AC435" i="4"/>
  <c r="AC1509" i="4"/>
  <c r="AC332" i="4"/>
  <c r="AC355" i="4"/>
  <c r="AC1628" i="4"/>
  <c r="AC1371" i="4"/>
  <c r="AC1107" i="4"/>
  <c r="AC1044" i="4"/>
  <c r="AC778" i="4"/>
  <c r="AC723" i="4"/>
  <c r="AC459" i="4"/>
  <c r="AC341" i="4"/>
  <c r="AC197" i="4"/>
  <c r="AC55" i="4"/>
  <c r="AC25" i="4"/>
  <c r="AC2360" i="4"/>
  <c r="AC684" i="4"/>
  <c r="AC1827" i="4"/>
  <c r="AC1328" i="4"/>
  <c r="AC1079" i="4"/>
  <c r="AC724" i="4"/>
  <c r="AC18" i="4"/>
  <c r="AC2156" i="4"/>
  <c r="AC1815" i="4"/>
  <c r="AC2013" i="4"/>
  <c r="AC913" i="4"/>
  <c r="AC1039" i="4"/>
  <c r="AC201" i="4"/>
  <c r="AC24" i="4"/>
  <c r="AC118" i="4"/>
  <c r="AC2076" i="4"/>
  <c r="AC2370" i="4"/>
  <c r="AC1923" i="4"/>
  <c r="AC2252" i="4"/>
  <c r="AC1655" i="4"/>
  <c r="AC1994" i="4"/>
  <c r="AC962" i="4"/>
  <c r="AC2387" i="4"/>
  <c r="AC2273" i="4"/>
  <c r="AC2113" i="4"/>
  <c r="AC1545" i="4"/>
  <c r="AC1391" i="4"/>
  <c r="AC2214" i="4"/>
  <c r="AC2038" i="4"/>
  <c r="AC1926" i="4"/>
  <c r="AC1735" i="4"/>
  <c r="AC1410" i="4"/>
  <c r="AC968" i="4"/>
  <c r="AC1843" i="4"/>
  <c r="AC1657" i="4"/>
  <c r="AC1383" i="4"/>
  <c r="AC902" i="4"/>
  <c r="AC1696" i="4"/>
  <c r="AC1213" i="4"/>
  <c r="AC422" i="4"/>
  <c r="AC1279" i="4"/>
  <c r="AC1102" i="4"/>
  <c r="AC695" i="4"/>
  <c r="AC43" i="4"/>
  <c r="AC132" i="4"/>
  <c r="AC805" i="4"/>
  <c r="AC852" i="4"/>
  <c r="AC804" i="4"/>
  <c r="AC820" i="4"/>
  <c r="AC333" i="4"/>
  <c r="AC133" i="4"/>
  <c r="AC506" i="4"/>
  <c r="AC271" i="4"/>
  <c r="AC1072" i="4"/>
  <c r="AC1963" i="4"/>
  <c r="AC1998" i="4"/>
  <c r="AC2077" i="4"/>
  <c r="AC1568" i="4"/>
  <c r="AC1818" i="4"/>
  <c r="AC2196" i="4"/>
  <c r="AC2110" i="4"/>
  <c r="AC2101" i="4"/>
  <c r="AC1265" i="4"/>
  <c r="AC624" i="4"/>
  <c r="AC432" i="4"/>
  <c r="AC255" i="4"/>
  <c r="AC583" i="4"/>
  <c r="AC2434" i="4"/>
  <c r="AC2428" i="4"/>
  <c r="AC1962" i="4"/>
  <c r="AC1919" i="4"/>
  <c r="AC2339" i="4"/>
  <c r="AC2291" i="4"/>
  <c r="AC2058" i="4"/>
  <c r="AC2399" i="4"/>
  <c r="AC2184" i="4"/>
  <c r="AC2027" i="4"/>
  <c r="AC2473" i="4"/>
  <c r="AC1221" i="4"/>
  <c r="AC925" i="4"/>
  <c r="AC1579" i="4"/>
  <c r="AC1270" i="4"/>
  <c r="AC944" i="4"/>
  <c r="AC2429" i="4"/>
  <c r="AC2253" i="4"/>
  <c r="AC2141" i="4"/>
  <c r="AC2029" i="4"/>
  <c r="AC1648" i="4"/>
  <c r="AC1472" i="4"/>
  <c r="AC1268" i="4"/>
  <c r="AC949" i="4"/>
  <c r="AC1247" i="4"/>
  <c r="AC874" i="4"/>
  <c r="AC236" i="4"/>
  <c r="AC1062" i="4"/>
  <c r="AC793" i="4"/>
  <c r="AC364" i="4"/>
  <c r="AC441" i="4"/>
  <c r="AC380" i="4"/>
  <c r="AC955" i="4"/>
  <c r="AC907" i="4"/>
  <c r="AC923" i="4"/>
  <c r="AC474" i="4"/>
  <c r="AC234" i="4"/>
  <c r="AC329" i="4"/>
  <c r="AC183" i="4"/>
  <c r="AC1462" i="4"/>
  <c r="AC1327" i="4"/>
  <c r="AC1067" i="4"/>
  <c r="AC149" i="4"/>
  <c r="AC1906" i="4"/>
  <c r="AC2324" i="4"/>
  <c r="AC750" i="4"/>
  <c r="AC1499" i="4"/>
  <c r="AC556" i="4"/>
  <c r="AC564" i="4"/>
  <c r="AC1027" i="4"/>
  <c r="AC2224" i="4"/>
  <c r="AC2195" i="4"/>
  <c r="AC1709" i="4"/>
  <c r="AC1993" i="4"/>
  <c r="AC1833" i="4"/>
  <c r="AC1839" i="4"/>
  <c r="AC1619" i="4"/>
  <c r="AC1324" i="4"/>
  <c r="AC1032" i="4"/>
  <c r="AC1702" i="4"/>
  <c r="AC1438" i="4"/>
  <c r="AC1209" i="4"/>
  <c r="AC841" i="4"/>
  <c r="AC300" i="4"/>
  <c r="AC1565" i="4"/>
  <c r="AC1389" i="4"/>
  <c r="AC1137" i="4"/>
  <c r="AC694" i="4"/>
  <c r="AC1636" i="4"/>
  <c r="AC1396" i="4"/>
  <c r="AC1337" i="4"/>
  <c r="AC766" i="4"/>
  <c r="AC108" i="4"/>
  <c r="AC356" i="4"/>
  <c r="AC283" i="4"/>
  <c r="AC669" i="4"/>
  <c r="AC637" i="4"/>
  <c r="AC169" i="4"/>
  <c r="AC368" i="4"/>
  <c r="AC796" i="4"/>
  <c r="AC96" i="4"/>
  <c r="AC2388" i="4"/>
  <c r="AC1276" i="4"/>
  <c r="AC1853" i="4"/>
  <c r="AC737" i="4"/>
  <c r="AC1196" i="4"/>
  <c r="AC906" i="4"/>
  <c r="AC47" i="4"/>
  <c r="AC2300" i="4"/>
  <c r="AC2068" i="4"/>
  <c r="AC1915" i="4"/>
  <c r="AC2465" i="4"/>
  <c r="AC2305" i="4"/>
  <c r="AC1808" i="4"/>
  <c r="AC1685" i="4"/>
  <c r="AC2406" i="4"/>
  <c r="AC2230" i="4"/>
  <c r="AC2118" i="4"/>
  <c r="AC1942" i="4"/>
  <c r="AC1701" i="4"/>
  <c r="AC1435" i="4"/>
  <c r="AC1208" i="4"/>
  <c r="AC1859" i="4"/>
  <c r="AC1678" i="4"/>
  <c r="AC965" i="4"/>
  <c r="AC1452" i="4"/>
  <c r="AC1009" i="4"/>
  <c r="AC1295" i="4"/>
  <c r="AC887" i="4"/>
  <c r="AC580" i="4"/>
  <c r="AC196" i="4"/>
  <c r="AC927" i="4"/>
  <c r="AC67" i="4"/>
  <c r="AC732" i="4"/>
  <c r="AC421" i="4"/>
  <c r="AC21" i="4"/>
  <c r="AC458" i="4"/>
  <c r="AC64" i="4"/>
  <c r="AC1241" i="4"/>
  <c r="AC889" i="4"/>
  <c r="AC475" i="4"/>
  <c r="AC1436" i="4"/>
  <c r="AC525" i="4"/>
  <c r="AC81" i="4"/>
  <c r="AC326" i="4"/>
  <c r="AC1850" i="4"/>
  <c r="AC1170" i="4"/>
  <c r="AC2501" i="4"/>
  <c r="AC1428" i="4"/>
  <c r="AC909" i="4"/>
  <c r="AC623" i="4"/>
  <c r="AC1858" i="4"/>
  <c r="AC1914" i="4"/>
  <c r="AC1913" i="4"/>
  <c r="AC2116" i="4"/>
  <c r="AC1610" i="4"/>
  <c r="AC1457" i="4"/>
  <c r="AC1555" i="4"/>
  <c r="AC1234" i="4"/>
  <c r="AC885" i="4"/>
  <c r="AC2390" i="4"/>
  <c r="AC1475" i="4"/>
  <c r="AC1106" i="4"/>
  <c r="AC672" i="4"/>
  <c r="AC1679" i="4"/>
  <c r="AC1525" i="4"/>
  <c r="AC1338" i="4"/>
  <c r="AC1176" i="4"/>
  <c r="AC757" i="4"/>
  <c r="AC1596" i="4"/>
  <c r="AC1078" i="4"/>
  <c r="AC842" i="4"/>
  <c r="AC1071" i="4"/>
  <c r="AC847" i="4"/>
  <c r="AC693" i="4"/>
  <c r="AC517" i="4"/>
  <c r="AC405" i="4"/>
  <c r="AC440" i="4"/>
  <c r="AC264" i="4"/>
  <c r="AC220" i="4"/>
  <c r="AC229" i="4"/>
  <c r="AC295" i="4"/>
  <c r="AC90" i="4"/>
  <c r="AC570" i="4"/>
  <c r="AC272" i="4"/>
  <c r="AC1924" i="4"/>
  <c r="AC1673" i="4"/>
  <c r="AC1493" i="4"/>
  <c r="AC985" i="4"/>
  <c r="AC1043" i="4"/>
  <c r="AC29" i="4"/>
  <c r="AC383" i="4"/>
  <c r="AC1881" i="4"/>
  <c r="AC2246" i="4"/>
  <c r="AC1350" i="4"/>
  <c r="AC1239" i="4"/>
  <c r="AC420" i="4"/>
  <c r="AC639" i="4"/>
  <c r="AC54" i="4"/>
  <c r="AC2452" i="4"/>
  <c r="AC2263" i="4"/>
  <c r="AC1623" i="4"/>
  <c r="AC2450" i="4"/>
  <c r="AC2232" i="4"/>
  <c r="AC1874" i="4"/>
  <c r="AC1470" i="4"/>
  <c r="AC1293" i="4"/>
  <c r="AC1757" i="4"/>
  <c r="AC1503" i="4"/>
  <c r="AC1304" i="4"/>
  <c r="AC749" i="4"/>
  <c r="AC2381" i="4"/>
  <c r="AC2157" i="4"/>
  <c r="AC1776" i="4"/>
  <c r="AC1600" i="4"/>
  <c r="AC1193" i="4"/>
  <c r="AC1375" i="4"/>
  <c r="AC1060" i="4"/>
  <c r="AC1212" i="4"/>
  <c r="AC992" i="4"/>
  <c r="AC717" i="4"/>
  <c r="AC742" i="4"/>
  <c r="AC614" i="4"/>
  <c r="AC1083" i="4"/>
  <c r="AC562" i="4"/>
  <c r="AC612" i="4"/>
  <c r="AC359" i="4"/>
  <c r="AC1459" i="4"/>
  <c r="AC773" i="4"/>
  <c r="AC661" i="4"/>
  <c r="AC80" i="4"/>
  <c r="AC1237" i="4"/>
  <c r="AC571" i="4"/>
  <c r="AC824" i="4"/>
  <c r="AC863" i="4"/>
  <c r="AC134" i="4"/>
  <c r="AC2059" i="4"/>
  <c r="AC2164" i="4"/>
  <c r="AC2391" i="4"/>
  <c r="AC2355" i="4"/>
  <c r="AC1547" i="4"/>
  <c r="AC1297" i="4"/>
  <c r="AC2244" i="4"/>
  <c r="AC1482" i="4"/>
  <c r="AC1491" i="4"/>
  <c r="AC1133" i="4"/>
  <c r="AC2350" i="4"/>
  <c r="AC1286" i="4"/>
  <c r="AC710" i="4"/>
  <c r="AC1626" i="4"/>
  <c r="AC1485" i="4"/>
  <c r="AC1285" i="4"/>
  <c r="AC1811" i="4"/>
  <c r="AC1601" i="4"/>
  <c r="AC1620" i="4"/>
  <c r="AC1380" i="4"/>
  <c r="AC993" i="4"/>
  <c r="AC877" i="4"/>
  <c r="AC1031" i="4"/>
  <c r="AC855" i="4"/>
  <c r="AC871" i="4"/>
  <c r="AC653" i="4"/>
  <c r="AC413" i="4"/>
  <c r="AC365" i="4"/>
  <c r="AC381" i="4"/>
  <c r="AC352" i="4"/>
  <c r="AC652" i="4"/>
  <c r="AC189" i="4"/>
  <c r="AC1178" i="4"/>
  <c r="AC1357" i="4"/>
  <c r="AC998" i="4"/>
  <c r="AC596" i="4"/>
  <c r="AC2057" i="4"/>
  <c r="AC2325" i="4"/>
  <c r="AC147" i="4"/>
  <c r="AC463" i="4"/>
  <c r="AC471" i="4"/>
  <c r="AC112" i="4"/>
  <c r="AC2479" i="4"/>
  <c r="AC2512" i="4"/>
  <c r="AC2257" i="4"/>
  <c r="AC1519" i="4"/>
  <c r="AC2238" i="4"/>
  <c r="AC2062" i="4"/>
  <c r="AC1886" i="4"/>
  <c r="AC1767" i="4"/>
  <c r="AC1334" i="4"/>
  <c r="AC808" i="4"/>
  <c r="AC1803" i="4"/>
  <c r="AC2453" i="4"/>
  <c r="AC1422" i="4"/>
  <c r="AC989" i="4"/>
  <c r="AC1784" i="4"/>
  <c r="AC1608" i="4"/>
  <c r="AC752" i="4"/>
  <c r="AC1367" i="4"/>
  <c r="AC1127" i="4"/>
  <c r="AC1070" i="4"/>
  <c r="AC139" i="4"/>
  <c r="AC1172" i="4"/>
  <c r="AC1088" i="4"/>
  <c r="AC940" i="4"/>
  <c r="AC764" i="4"/>
  <c r="AC627" i="4"/>
  <c r="AC269" i="4"/>
  <c r="AC93" i="4"/>
  <c r="AC594" i="4"/>
  <c r="AC290" i="4"/>
  <c r="AC335" i="4"/>
  <c r="AC1731" i="4"/>
  <c r="AC1412" i="4"/>
  <c r="AC563" i="4"/>
  <c r="AC103" i="4"/>
  <c r="AC2384" i="4"/>
  <c r="AC569" i="4"/>
  <c r="AC1714" i="4"/>
  <c r="AC1264" i="4"/>
  <c r="AC518" i="4"/>
  <c r="AC640" i="4"/>
  <c r="AC206" i="4"/>
  <c r="AC2328" i="4"/>
  <c r="AC2395" i="4"/>
  <c r="AC2515" i="4"/>
  <c r="AC2107" i="4"/>
  <c r="AC2159" i="4"/>
  <c r="AC1407" i="4"/>
  <c r="AC2457" i="4"/>
  <c r="AC726" i="4"/>
  <c r="AC1864" i="4"/>
  <c r="AC1414" i="4"/>
  <c r="AC973" i="4"/>
  <c r="AC1064" i="4"/>
  <c r="AC1799" i="4"/>
  <c r="AC2213" i="4"/>
  <c r="AC2037" i="4"/>
  <c r="AC1925" i="4"/>
  <c r="AC1734" i="4"/>
  <c r="AC1364" i="4"/>
  <c r="AC1104" i="4"/>
  <c r="AC846" i="4"/>
  <c r="AC507" i="4"/>
  <c r="AC810" i="4"/>
  <c r="AC1220" i="4"/>
  <c r="AC467" i="4"/>
  <c r="AC768" i="4"/>
  <c r="AC1299" i="4"/>
  <c r="AC1251" i="4"/>
  <c r="AC1065" i="4"/>
  <c r="AC915" i="4"/>
  <c r="AC739" i="4"/>
  <c r="AC587" i="4"/>
  <c r="AC242" i="4"/>
  <c r="AC66" i="4"/>
  <c r="AC289" i="4"/>
  <c r="AC424" i="4"/>
  <c r="AC62" i="4"/>
  <c r="AC2082" i="4"/>
  <c r="AC1790" i="4"/>
  <c r="AC1463" i="4"/>
  <c r="AC784" i="4"/>
  <c r="AC970" i="4"/>
  <c r="AC574" i="4"/>
  <c r="AC205" i="4"/>
  <c r="AC247" i="4"/>
  <c r="AC406" i="4"/>
  <c r="AC327" i="4"/>
  <c r="AC2498" i="4"/>
  <c r="AC2435" i="4"/>
  <c r="AC2024" i="4"/>
  <c r="AC2312" i="4"/>
  <c r="AC2163" i="4"/>
  <c r="AC2092" i="4"/>
  <c r="AC2511" i="4"/>
  <c r="AC1929" i="4"/>
  <c r="AC1761" i="4"/>
  <c r="AC1718" i="4"/>
  <c r="AC1769" i="4"/>
  <c r="AC1518" i="4"/>
  <c r="AC1173" i="4"/>
  <c r="AC786" i="4"/>
  <c r="AC1617" i="4"/>
  <c r="AC1320" i="4"/>
  <c r="AC1025" i="4"/>
  <c r="AC1860" i="4"/>
  <c r="AC372" i="4"/>
  <c r="AC1501" i="4"/>
  <c r="AC1306" i="4"/>
  <c r="AC1010" i="4"/>
  <c r="AC427" i="4"/>
  <c r="AC1572" i="4"/>
  <c r="AC1316" i="4"/>
  <c r="AC1250" i="4"/>
  <c r="AC646" i="4"/>
  <c r="AC1047" i="4"/>
  <c r="AC1063" i="4"/>
  <c r="AC27" i="4"/>
  <c r="AC605" i="4"/>
  <c r="AC557" i="4"/>
  <c r="AC573" i="4"/>
  <c r="AC105" i="4"/>
  <c r="AC304" i="4"/>
  <c r="AC963" i="4"/>
  <c r="AC400" i="4"/>
  <c r="AC2400" i="4"/>
  <c r="AC1256" i="4"/>
  <c r="AC1603" i="4"/>
  <c r="AC722" i="4"/>
  <c r="AC969" i="4"/>
  <c r="AC665" i="4"/>
  <c r="AC61" i="4"/>
  <c r="AC415" i="4"/>
  <c r="AC2510" i="4"/>
  <c r="AC1849" i="4"/>
  <c r="AC2158" i="4"/>
  <c r="AC1432" i="4"/>
  <c r="AC713" i="4"/>
  <c r="AC1055" i="4"/>
  <c r="AC38" i="4"/>
  <c r="AC575" i="4"/>
  <c r="AC30" i="4"/>
  <c r="AC1907" i="4"/>
  <c r="AC1999" i="4"/>
  <c r="AC1574" i="4"/>
  <c r="AC2504" i="4"/>
  <c r="AC2250" i="4"/>
  <c r="AC2031" i="4"/>
  <c r="AC2451" i="4"/>
  <c r="AC2377" i="4"/>
  <c r="AC2153" i="4"/>
  <c r="AC1695" i="4"/>
  <c r="AC1558" i="4"/>
  <c r="AC1258" i="4"/>
  <c r="AC633" i="4"/>
  <c r="AC1747" i="4"/>
  <c r="AC2109" i="4"/>
  <c r="AC1933" i="4"/>
  <c r="AC1821" i="4"/>
  <c r="AC1681" i="4"/>
  <c r="AC1310" i="4"/>
  <c r="AC1018" i="4"/>
  <c r="AC508" i="4"/>
  <c r="AC1597" i="4"/>
  <c r="AC849" i="4"/>
  <c r="AC1180" i="4"/>
  <c r="AC1780" i="4"/>
  <c r="AC1732" i="4"/>
  <c r="AC1259" i="4"/>
  <c r="AC1076" i="4"/>
  <c r="AC1097" i="4"/>
  <c r="AC875" i="4"/>
  <c r="AC600" i="4"/>
  <c r="AC523" i="4"/>
  <c r="AC548" i="4"/>
  <c r="AC154" i="4"/>
  <c r="AC313" i="4"/>
  <c r="AC448" i="4"/>
  <c r="AC503" i="4"/>
  <c r="AC884" i="4"/>
  <c r="AC200" i="4"/>
  <c r="AC305" i="4"/>
  <c r="AC318" i="4"/>
  <c r="AC351" i="4"/>
  <c r="AC2167" i="4"/>
  <c r="AC2440" i="4"/>
  <c r="AC1118" i="4"/>
  <c r="AC1682" i="4"/>
  <c r="AC1584" i="4"/>
  <c r="AC1006" i="4"/>
  <c r="AC830" i="4"/>
  <c r="AC211" i="4"/>
  <c r="AC378" i="4"/>
  <c r="AC2274" i="4"/>
  <c r="AC1707" i="4"/>
  <c r="AC1852" i="4"/>
  <c r="AC1541" i="4"/>
  <c r="AC816" i="4"/>
  <c r="AC685" i="4"/>
  <c r="AC70" i="4"/>
  <c r="AC2507" i="4"/>
  <c r="AC1834" i="4"/>
  <c r="AC1983" i="4"/>
  <c r="AC1904" i="4"/>
  <c r="AC2154" i="4"/>
  <c r="AC1940" i="4"/>
  <c r="AC1313" i="4"/>
  <c r="AC2385" i="4"/>
  <c r="AC2225" i="4"/>
  <c r="AC1706" i="4"/>
  <c r="AC1663" i="4"/>
  <c r="AC2366" i="4"/>
  <c r="AC2190" i="4"/>
  <c r="AC2014" i="4"/>
  <c r="AC1902" i="4"/>
  <c r="AC1551" i="4"/>
  <c r="AC1229" i="4"/>
  <c r="AC872" i="4"/>
  <c r="AC1819" i="4"/>
  <c r="AC1625" i="4"/>
  <c r="AC1333" i="4"/>
  <c r="AC1048" i="4"/>
  <c r="AC1736" i="4"/>
  <c r="AC1061" i="4"/>
  <c r="AC620" i="4"/>
  <c r="AC1255" i="4"/>
  <c r="AC1207" i="4"/>
  <c r="AC516" i="4"/>
  <c r="AC228" i="4"/>
  <c r="AC292" i="4"/>
  <c r="AC307" i="4"/>
  <c r="AC892" i="4"/>
  <c r="AC780" i="4"/>
  <c r="AC416" i="4"/>
  <c r="AC232" i="4"/>
  <c r="AC160" i="4"/>
  <c r="AC2231" i="4"/>
  <c r="AC1955" i="4"/>
  <c r="AC1361" i="4"/>
  <c r="AC2341" i="4"/>
  <c r="AC1699" i="4"/>
  <c r="AC590" i="4"/>
  <c r="AC35" i="4"/>
  <c r="AC224" i="4"/>
  <c r="AC32" i="4"/>
  <c r="AC2327" i="4"/>
  <c r="AC954" i="4"/>
  <c r="AC2277" i="4"/>
  <c r="AC577" i="4"/>
  <c r="AC1275" i="4"/>
  <c r="AC17" i="4"/>
  <c r="AC86" i="4"/>
  <c r="AC414" i="4"/>
  <c r="AC2276" i="4"/>
  <c r="AC2496" i="4"/>
  <c r="AC2420" i="4"/>
  <c r="AC1599" i="4"/>
  <c r="AC2476" i="4"/>
  <c r="AC698" i="4"/>
  <c r="AC2297" i="4"/>
  <c r="AC2201" i="4"/>
  <c r="AC1583" i="4"/>
  <c r="AC1531" i="4"/>
  <c r="AC1157" i="4"/>
  <c r="AC1831" i="4"/>
  <c r="AC1694" i="4"/>
  <c r="AC1427" i="4"/>
  <c r="AC1957" i="4"/>
  <c r="AC1777" i="4"/>
  <c r="AC1627" i="4"/>
  <c r="AC1336" i="4"/>
  <c r="AC928" i="4"/>
  <c r="AC636" i="4"/>
  <c r="AC268" i="4"/>
  <c r="AC1445" i="4"/>
  <c r="AC961" i="4"/>
  <c r="AC1740" i="4"/>
  <c r="AC1564" i="4"/>
  <c r="AC1307" i="4"/>
  <c r="AC1022" i="4"/>
  <c r="AC958" i="4"/>
  <c r="AC667" i="4"/>
  <c r="AC638" i="4"/>
  <c r="AC251" i="4"/>
  <c r="AC84" i="4"/>
  <c r="AC385" i="4"/>
  <c r="AC209" i="4"/>
  <c r="AC33" i="4"/>
  <c r="AC168" i="4"/>
  <c r="AC2187" i="4"/>
  <c r="AC2323" i="4"/>
  <c r="AC1037" i="4"/>
  <c r="AC1126" i="4"/>
  <c r="AC1605" i="4"/>
  <c r="AC2148" i="4"/>
  <c r="AC2466" i="4"/>
  <c r="AC790" i="4"/>
  <c r="AC598" i="4"/>
  <c r="AC1614" i="4"/>
  <c r="AC869" i="4"/>
  <c r="AC141" i="4"/>
  <c r="AC336" i="4"/>
  <c r="U13" i="4"/>
  <c r="AD13" i="4"/>
  <c r="T13" i="4"/>
  <c r="AA13" i="4"/>
  <c r="Z13" i="4"/>
  <c r="Y13" i="4"/>
  <c r="X13" i="4"/>
  <c r="V13" i="4"/>
  <c r="W13" i="4"/>
  <c r="S13" i="4"/>
  <c r="AB13" i="4"/>
  <c r="AC2319" i="4"/>
  <c r="AC2215" i="4"/>
  <c r="AC2090" i="4"/>
  <c r="AC2047" i="4"/>
  <c r="AC1943" i="4"/>
  <c r="AC2335" i="4"/>
  <c r="AC2386" i="4"/>
  <c r="AC2066" i="4"/>
  <c r="AC1510" i="4"/>
  <c r="AC1277" i="4"/>
  <c r="AC1014" i="4"/>
  <c r="AC1194" i="4"/>
  <c r="AC2486" i="4"/>
  <c r="AC2374" i="4"/>
  <c r="AC2198" i="4"/>
  <c r="AC1053" i="4"/>
  <c r="AC1804" i="4"/>
  <c r="AC1658" i="4"/>
  <c r="AC1385" i="4"/>
  <c r="AC1317" i="4"/>
  <c r="AC1029" i="4"/>
  <c r="AC1537" i="4"/>
  <c r="AC1708" i="4"/>
  <c r="AC1404" i="4"/>
  <c r="AC1042" i="4"/>
  <c r="AC558" i="4"/>
  <c r="AC438" i="4"/>
  <c r="AC879" i="4"/>
  <c r="AC831" i="4"/>
  <c r="AC632" i="4"/>
  <c r="AC501" i="4"/>
  <c r="AC934" i="4"/>
  <c r="AC1108" i="4"/>
  <c r="AC248" i="4"/>
  <c r="AC1086" i="4"/>
  <c r="AC357" i="4"/>
  <c r="AC37" i="4"/>
  <c r="AC487" i="4"/>
  <c r="AC1480" i="4"/>
  <c r="AC1315" i="4"/>
  <c r="AC233" i="4"/>
  <c r="AC1920" i="4"/>
  <c r="AC2210" i="4"/>
  <c r="AC861" i="4"/>
  <c r="AC2125" i="4"/>
  <c r="AC1504" i="4"/>
  <c r="AC728" i="4"/>
  <c r="AC924" i="4"/>
  <c r="AE13" i="4" l="1"/>
  <c r="AC13"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<sst xmlns="http://schemas.openxmlformats.org/spreadsheetml/2006/main" count="17031" uniqueCount="47">
  <si>
    <t>NA</t>
  </si>
  <si>
    <t>a11</t>
  </si>
  <si>
    <t>a21</t>
  </si>
  <si>
    <t>a31</t>
  </si>
  <si>
    <t>a71</t>
  </si>
  <si>
    <t>a81</t>
  </si>
  <si>
    <t>k31</t>
  </si>
  <si>
    <t>k51</t>
  </si>
  <si>
    <t>Group_1_1</t>
  </si>
  <si>
    <t>k91</t>
  </si>
  <si>
    <t>c120_1</t>
  </si>
  <si>
    <t>c120_2</t>
  </si>
  <si>
    <t>c120_3</t>
  </si>
  <si>
    <t>Group_2_1</t>
  </si>
  <si>
    <t>ID</t>
  </si>
  <si>
    <t>2. Group_2_1 Condition:</t>
  </si>
  <si>
    <r>
      <t xml:space="preserve">The conditions are the following: 
</t>
    </r>
    <r>
      <rPr>
        <b/>
        <sz val="11"/>
        <color theme="1"/>
        <rFont val="Calibri"/>
        <family val="2"/>
        <scheme val="minor"/>
      </rPr>
      <t xml:space="preserve">a) </t>
    </r>
    <r>
      <rPr>
        <sz val="11"/>
        <color theme="1"/>
        <rFont val="Calibri"/>
        <family val="2"/>
        <scheme val="minor"/>
      </rPr>
      <t xml:space="preserve">If </t>
    </r>
    <r>
      <rPr>
        <b/>
        <sz val="11"/>
        <color theme="1"/>
        <rFont val="Calibri"/>
        <family val="2"/>
        <scheme val="minor"/>
      </rPr>
      <t>c120_1</t>
    </r>
    <r>
      <rPr>
        <sz val="11"/>
        <color theme="1"/>
        <rFont val="Calibri"/>
        <family val="2"/>
        <scheme val="minor"/>
      </rPr>
      <t xml:space="preserve"> = 1 and </t>
    </r>
    <r>
      <rPr>
        <b/>
        <sz val="11"/>
        <color theme="1"/>
        <rFont val="Calibri"/>
        <family val="2"/>
        <scheme val="minor"/>
      </rPr>
      <t>c120_2</t>
    </r>
    <r>
      <rPr>
        <sz val="11"/>
        <color theme="1"/>
        <rFont val="Calibri"/>
        <family val="2"/>
        <scheme val="minor"/>
      </rPr>
      <t xml:space="preserve"> = 1 and </t>
    </r>
    <r>
      <rPr>
        <b/>
        <sz val="11"/>
        <color theme="1"/>
        <rFont val="Calibri"/>
        <family val="2"/>
        <scheme val="minor"/>
      </rPr>
      <t xml:space="preserve"> c120_3</t>
    </r>
    <r>
      <rPr>
        <sz val="11"/>
        <color theme="1"/>
        <rFont val="Calibri"/>
        <family val="2"/>
        <scheme val="minor"/>
      </rPr>
      <t xml:space="preserve"> = 3 or 4, then the value of 1 should be placed.
</t>
    </r>
    <r>
      <rPr>
        <b/>
        <sz val="11"/>
        <color theme="1"/>
        <rFont val="Calibri"/>
        <family val="2"/>
        <scheme val="minor"/>
      </rPr>
      <t>b)</t>
    </r>
    <r>
      <rPr>
        <sz val="11"/>
        <color theme="1"/>
        <rFont val="Calibri"/>
        <family val="2"/>
        <scheme val="minor"/>
      </rPr>
      <t xml:space="preserve"> </t>
    </r>
    <r>
      <rPr>
        <b/>
        <sz val="11"/>
        <color theme="1"/>
        <rFont val="Calibri"/>
        <family val="2"/>
        <scheme val="minor"/>
      </rPr>
      <t>c120_1</t>
    </r>
    <r>
      <rPr>
        <sz val="11"/>
        <color theme="1"/>
        <rFont val="Calibri"/>
        <family val="2"/>
        <scheme val="minor"/>
      </rPr>
      <t xml:space="preserve"> and </t>
    </r>
    <r>
      <rPr>
        <b/>
        <sz val="11"/>
        <color theme="1"/>
        <rFont val="Calibri"/>
        <family val="2"/>
        <scheme val="minor"/>
      </rPr>
      <t>c120_2</t>
    </r>
    <r>
      <rPr>
        <sz val="11"/>
        <color theme="1"/>
        <rFont val="Calibri"/>
        <family val="2"/>
        <scheme val="minor"/>
      </rPr>
      <t xml:space="preserve"> do not have missing values but </t>
    </r>
    <r>
      <rPr>
        <b/>
        <sz val="11"/>
        <color theme="1"/>
        <rFont val="Calibri"/>
        <family val="2"/>
        <scheme val="minor"/>
      </rPr>
      <t>c120_3</t>
    </r>
    <r>
      <rPr>
        <sz val="11"/>
        <color theme="1"/>
        <rFont val="Calibri"/>
        <family val="2"/>
        <scheme val="minor"/>
      </rPr>
      <t xml:space="preserve"> does. If </t>
    </r>
    <r>
      <rPr>
        <b/>
        <sz val="11"/>
        <color theme="1"/>
        <rFont val="Calibri"/>
        <family val="2"/>
        <scheme val="minor"/>
      </rPr>
      <t>c120_1</t>
    </r>
    <r>
      <rPr>
        <sz val="11"/>
        <color theme="1"/>
        <rFont val="Calibri"/>
        <family val="2"/>
        <scheme val="minor"/>
      </rPr>
      <t xml:space="preserve"> and</t>
    </r>
    <r>
      <rPr>
        <b/>
        <sz val="11"/>
        <color theme="1"/>
        <rFont val="Calibri"/>
        <family val="2"/>
        <scheme val="minor"/>
      </rPr>
      <t xml:space="preserve"> c120_2</t>
    </r>
    <r>
      <rPr>
        <sz val="11"/>
        <color theme="1"/>
        <rFont val="Calibri"/>
        <family val="2"/>
        <scheme val="minor"/>
      </rPr>
      <t xml:space="preserve"> are both = 1, but k91 is NA then we should get NA in the column
</t>
    </r>
    <r>
      <rPr>
        <b/>
        <sz val="11"/>
        <color theme="1"/>
        <rFont val="Calibri"/>
        <family val="2"/>
        <scheme val="minor"/>
      </rPr>
      <t>c)</t>
    </r>
    <r>
      <rPr>
        <sz val="11"/>
        <color theme="1"/>
        <rFont val="Calibri"/>
        <family val="2"/>
        <scheme val="minor"/>
      </rPr>
      <t xml:space="preserve"> Otherwise we put 0.</t>
    </r>
  </si>
  <si>
    <t>3. Preserve only unique ID's and their respective lowest a11 :</t>
  </si>
  <si>
    <t>1. Group_1_1 Condition:</t>
  </si>
  <si>
    <t>year</t>
  </si>
  <si>
    <t>One</t>
  </si>
  <si>
    <t>Two</t>
  </si>
  <si>
    <t>Three</t>
  </si>
  <si>
    <t>Four</t>
  </si>
  <si>
    <t>Five</t>
  </si>
  <si>
    <t>Six</t>
  </si>
  <si>
    <t>Seven</t>
  </si>
  <si>
    <t>Eight</t>
  </si>
  <si>
    <t>Nine</t>
  </si>
  <si>
    <t>Ten</t>
  </si>
  <si>
    <t>Unique</t>
  </si>
  <si>
    <t>Check</t>
  </si>
  <si>
    <t>Quarters_check</t>
  </si>
  <si>
    <t>Quarter</t>
  </si>
  <si>
    <t>Index</t>
  </si>
  <si>
    <r>
      <rPr>
        <b/>
        <sz val="11"/>
        <color theme="1"/>
        <rFont val="Calibri"/>
        <family val="2"/>
        <scheme val="minor"/>
      </rPr>
      <t>a11</t>
    </r>
    <r>
      <rPr>
        <sz val="11"/>
        <color theme="1"/>
        <rFont val="Calibri"/>
        <family val="2"/>
        <scheme val="minor"/>
      </rPr>
      <t xml:space="preserve"> represents a particular household member and a household as a whole represented by unique </t>
    </r>
    <r>
      <rPr>
        <b/>
        <sz val="11"/>
        <color theme="1"/>
        <rFont val="Calibri"/>
        <family val="2"/>
        <scheme val="minor"/>
      </rPr>
      <t>ID</t>
    </r>
  </si>
  <si>
    <t>4. Transform quarterly data to yearly and calculate the final index value:</t>
  </si>
  <si>
    <t>Combined</t>
  </si>
  <si>
    <r>
      <t xml:space="preserve">We need to sum up values by </t>
    </r>
    <r>
      <rPr>
        <b/>
        <sz val="11"/>
        <color theme="1"/>
        <rFont val="Calibri"/>
        <family val="2"/>
        <scheme val="minor"/>
      </rPr>
      <t xml:space="preserve">Quarters </t>
    </r>
    <r>
      <rPr>
        <sz val="11"/>
        <color theme="1"/>
        <rFont val="Calibri"/>
        <family val="2"/>
        <scheme val="minor"/>
      </rPr>
      <t>from '</t>
    </r>
    <r>
      <rPr>
        <b/>
        <sz val="11"/>
        <color theme="1"/>
        <rFont val="Calibri"/>
        <family val="2"/>
        <scheme val="minor"/>
      </rPr>
      <t>One</t>
    </r>
    <r>
      <rPr>
        <sz val="11"/>
        <color theme="1"/>
        <rFont val="Calibri"/>
        <family val="2"/>
        <scheme val="minor"/>
      </rPr>
      <t>' to '</t>
    </r>
    <r>
      <rPr>
        <b/>
        <sz val="11"/>
        <color theme="1"/>
        <rFont val="Calibri"/>
        <family val="2"/>
        <scheme val="minor"/>
      </rPr>
      <t>Ten</t>
    </r>
    <r>
      <rPr>
        <sz val="11"/>
        <color theme="1"/>
        <rFont val="Calibri"/>
        <family val="2"/>
        <scheme val="minor"/>
      </rPr>
      <t xml:space="preserve">' based on unique </t>
    </r>
    <r>
      <rPr>
        <b/>
        <sz val="11"/>
        <color theme="1"/>
        <rFont val="Calibri"/>
        <family val="2"/>
        <scheme val="minor"/>
      </rPr>
      <t>ID</t>
    </r>
    <r>
      <rPr>
        <sz val="11"/>
        <color theme="1"/>
        <rFont val="Calibri"/>
        <family val="2"/>
        <scheme val="minor"/>
      </rPr>
      <t xml:space="preserve"> and </t>
    </r>
    <r>
      <rPr>
        <b/>
        <sz val="11"/>
        <color theme="1"/>
        <rFont val="Calibri"/>
        <family val="2"/>
        <scheme val="minor"/>
      </rPr>
      <t>year</t>
    </r>
    <r>
      <rPr>
        <sz val="11"/>
        <color theme="1"/>
        <rFont val="Calibri"/>
        <family val="2"/>
        <scheme val="minor"/>
      </rPr>
      <t>.</t>
    </r>
  </si>
  <si>
    <r>
      <t xml:space="preserve">Here I combined </t>
    </r>
    <r>
      <rPr>
        <b/>
        <sz val="11"/>
        <color theme="1"/>
        <rFont val="Calibri"/>
        <family val="2"/>
        <scheme val="minor"/>
      </rPr>
      <t>ID</t>
    </r>
    <r>
      <rPr>
        <sz val="11"/>
        <color theme="1"/>
        <rFont val="Calibri"/>
        <family val="2"/>
        <scheme val="minor"/>
      </rPr>
      <t xml:space="preserve">s and </t>
    </r>
    <r>
      <rPr>
        <b/>
        <sz val="11"/>
        <color theme="1"/>
        <rFont val="Calibri"/>
        <family val="2"/>
        <scheme val="minor"/>
      </rPr>
      <t>year</t>
    </r>
    <r>
      <rPr>
        <sz val="11"/>
        <color theme="1"/>
        <rFont val="Calibri"/>
        <family val="2"/>
        <scheme val="minor"/>
      </rPr>
      <t xml:space="preserve">s to apply UNIQUE function in order to get unqiue combinations of </t>
    </r>
    <r>
      <rPr>
        <b/>
        <sz val="11"/>
        <color theme="1"/>
        <rFont val="Calibri"/>
        <family val="2"/>
        <scheme val="minor"/>
      </rPr>
      <t>ID</t>
    </r>
    <r>
      <rPr>
        <sz val="11"/>
        <color theme="1"/>
        <rFont val="Calibri"/>
        <family val="2"/>
        <scheme val="minor"/>
      </rPr>
      <t xml:space="preserve">s and </t>
    </r>
    <r>
      <rPr>
        <b/>
        <sz val="11"/>
        <color theme="1"/>
        <rFont val="Calibri"/>
        <family val="2"/>
        <scheme val="minor"/>
      </rPr>
      <t>year</t>
    </r>
    <r>
      <rPr>
        <sz val="11"/>
        <color theme="1"/>
        <rFont val="Calibri"/>
        <family val="2"/>
        <scheme val="minor"/>
      </rPr>
      <t>s in the data.</t>
    </r>
  </si>
  <si>
    <r>
      <rPr>
        <b/>
        <sz val="11"/>
        <color theme="1"/>
        <rFont val="Calibri"/>
        <family val="2"/>
        <scheme val="minor"/>
      </rPr>
      <t>a)</t>
    </r>
    <r>
      <rPr>
        <sz val="11"/>
        <color theme="1"/>
        <rFont val="Calibri"/>
        <family val="2"/>
        <scheme val="minor"/>
      </rPr>
      <t xml:space="preserve"> The condition for transforming quarterly data to yearly and calculating the final index later on, is that we should sum numbers up and divide them by the amount of quartals recorded for an unqiue ID and the respective year. (Sometimes there are less than 4 quarters recorded)</t>
    </r>
  </si>
  <si>
    <r>
      <rPr>
        <b/>
        <sz val="11"/>
        <color theme="1"/>
        <rFont val="Calibri"/>
        <family val="2"/>
        <scheme val="minor"/>
      </rPr>
      <t xml:space="preserve">b) </t>
    </r>
    <r>
      <rPr>
        <sz val="11"/>
        <color theme="1"/>
        <rFont val="Calibri"/>
        <family val="2"/>
        <scheme val="minor"/>
      </rPr>
      <t>The sum of values should be aproximately around 1 and the end.</t>
    </r>
  </si>
  <si>
    <r>
      <rPr>
        <b/>
        <sz val="11"/>
        <color theme="1"/>
        <rFont val="Calibri"/>
        <family val="2"/>
        <scheme val="minor"/>
      </rPr>
      <t xml:space="preserve">c) </t>
    </r>
    <r>
      <rPr>
        <sz val="11"/>
        <color theme="1"/>
        <rFont val="Calibri"/>
        <family val="2"/>
        <scheme val="minor"/>
      </rPr>
      <t xml:space="preserve">The final </t>
    </r>
    <r>
      <rPr>
        <b/>
        <sz val="11"/>
        <color theme="1"/>
        <rFont val="Calibri"/>
        <family val="2"/>
        <scheme val="minor"/>
      </rPr>
      <t>Index</t>
    </r>
    <r>
      <rPr>
        <sz val="11"/>
        <color theme="1"/>
        <rFont val="Calibri"/>
        <family val="2"/>
        <scheme val="minor"/>
      </rPr>
      <t xml:space="preserve"> should be calculated by the following formula: [1 - </t>
    </r>
    <r>
      <rPr>
        <sz val="11"/>
        <color theme="1"/>
        <rFont val="Arial"/>
        <family val="2"/>
      </rPr>
      <t>∑</t>
    </r>
    <r>
      <rPr>
        <sz val="11"/>
        <color theme="1"/>
        <rFont val="Calibri"/>
        <family val="2"/>
      </rPr>
      <t>s</t>
    </r>
    <r>
      <rPr>
        <sz val="11"/>
        <color theme="1"/>
        <rFont val="Calibri"/>
        <family val="2"/>
        <scheme val="minor"/>
      </rPr>
      <t>²]</t>
    </r>
  </si>
  <si>
    <r>
      <rPr>
        <b/>
        <sz val="11"/>
        <color theme="1"/>
        <rFont val="Calibri"/>
        <family val="2"/>
        <scheme val="minor"/>
      </rPr>
      <t>b)</t>
    </r>
    <r>
      <rPr>
        <sz val="11"/>
        <color theme="1"/>
        <rFont val="Calibri"/>
        <family val="2"/>
        <scheme val="minor"/>
      </rPr>
      <t xml:space="preserve"> The condition for this column is that if for an </t>
    </r>
    <r>
      <rPr>
        <u/>
        <sz val="11"/>
        <color theme="1"/>
        <rFont val="Calibri"/>
        <family val="2"/>
        <scheme val="minor"/>
      </rPr>
      <t>unqiue</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t>
    </r>
    <r>
      <rPr>
        <u/>
        <sz val="11"/>
        <color theme="1"/>
        <rFont val="Calibri"/>
        <family val="2"/>
        <scheme val="minor"/>
      </rPr>
      <t>any</t>
    </r>
    <r>
      <rPr>
        <sz val="11"/>
        <color theme="1"/>
        <rFont val="Calibri"/>
        <family val="2"/>
        <scheme val="minor"/>
      </rPr>
      <t xml:space="preserve"> of the respective </t>
    </r>
    <r>
      <rPr>
        <b/>
        <sz val="11"/>
        <color theme="1"/>
        <rFont val="Calibri"/>
        <family val="2"/>
        <scheme val="minor"/>
      </rPr>
      <t>a11</t>
    </r>
    <r>
      <rPr>
        <sz val="11"/>
        <color theme="1"/>
        <rFont val="Calibri"/>
        <family val="2"/>
        <scheme val="minor"/>
      </rPr>
      <t xml:space="preserve"> values had </t>
    </r>
    <r>
      <rPr>
        <b/>
        <sz val="11"/>
        <color theme="1"/>
        <rFont val="Calibri"/>
        <family val="2"/>
        <scheme val="minor"/>
      </rPr>
      <t>1</t>
    </r>
    <r>
      <rPr>
        <sz val="11"/>
        <color theme="1"/>
        <rFont val="Calibri"/>
        <family val="2"/>
        <scheme val="minor"/>
      </rPr>
      <t xml:space="preserve"> in this column, it needs to be transferred to the lowest </t>
    </r>
    <r>
      <rPr>
        <b/>
        <sz val="11"/>
        <color theme="1"/>
        <rFont val="Calibri"/>
        <family val="2"/>
        <scheme val="minor"/>
      </rPr>
      <t xml:space="preserve">a11 </t>
    </r>
    <r>
      <rPr>
        <sz val="11"/>
        <color theme="1"/>
        <rFont val="Calibri"/>
        <family val="2"/>
        <scheme val="minor"/>
      </rPr>
      <t>in here</t>
    </r>
    <r>
      <rPr>
        <b/>
        <sz val="11"/>
        <color theme="1"/>
        <rFont val="Calibri"/>
        <family val="2"/>
        <scheme val="minor"/>
      </rPr>
      <t>.</t>
    </r>
  </si>
  <si>
    <r>
      <rPr>
        <b/>
        <sz val="11"/>
        <color theme="1"/>
        <rFont val="Calibri"/>
        <family val="2"/>
        <scheme val="minor"/>
      </rPr>
      <t>a)</t>
    </r>
    <r>
      <rPr>
        <sz val="11"/>
        <color theme="1"/>
        <rFont val="Calibri"/>
        <family val="2"/>
        <scheme val="minor"/>
      </rPr>
      <t xml:space="preserve"> For getting </t>
    </r>
    <r>
      <rPr>
        <u/>
        <sz val="11"/>
        <color theme="1"/>
        <rFont val="Calibri"/>
        <family val="2"/>
        <scheme val="minor"/>
      </rPr>
      <t>unique</t>
    </r>
    <r>
      <rPr>
        <sz val="11"/>
        <color theme="1"/>
        <rFont val="Calibri"/>
        <family val="2"/>
        <scheme val="minor"/>
      </rPr>
      <t xml:space="preserve"> ID's I used the simplest way, which is UNIQUE function.</t>
    </r>
  </si>
  <si>
    <r>
      <t xml:space="preserve">The conditions are the following: 
</t>
    </r>
    <r>
      <rPr>
        <b/>
        <sz val="11"/>
        <color theme="1"/>
        <rFont val="Calibri"/>
        <family val="2"/>
        <scheme val="minor"/>
      </rPr>
      <t>a)</t>
    </r>
    <r>
      <rPr>
        <sz val="11"/>
        <color theme="1"/>
        <rFont val="Calibri"/>
        <family val="2"/>
        <scheme val="minor"/>
      </rPr>
      <t xml:space="preserve"> If </t>
    </r>
    <r>
      <rPr>
        <b/>
        <sz val="11"/>
        <color theme="1"/>
        <rFont val="Calibri"/>
        <family val="2"/>
        <scheme val="minor"/>
      </rPr>
      <t>a11</t>
    </r>
    <r>
      <rPr>
        <sz val="11"/>
        <color theme="1"/>
        <rFont val="Calibri"/>
        <family val="2"/>
        <scheme val="minor"/>
      </rPr>
      <t xml:space="preserve"> = 1 and </t>
    </r>
    <r>
      <rPr>
        <b/>
        <sz val="11"/>
        <color theme="1"/>
        <rFont val="Calibri"/>
        <family val="2"/>
        <scheme val="minor"/>
      </rPr>
      <t>k91</t>
    </r>
    <r>
      <rPr>
        <sz val="11"/>
        <color theme="1"/>
        <rFont val="Calibri"/>
        <family val="2"/>
        <scheme val="minor"/>
      </rPr>
      <t xml:space="preserve"> = 42 or 8 or 7 or 6, then the value of 1 should be placed.
</t>
    </r>
    <r>
      <rPr>
        <b/>
        <sz val="11"/>
        <color theme="1"/>
        <rFont val="Calibri"/>
        <family val="2"/>
        <scheme val="minor"/>
      </rPr>
      <t>b) a11</t>
    </r>
    <r>
      <rPr>
        <sz val="11"/>
        <color theme="1"/>
        <rFont val="Calibri"/>
        <family val="2"/>
        <scheme val="minor"/>
      </rPr>
      <t xml:space="preserve"> does not have missing values but </t>
    </r>
    <r>
      <rPr>
        <b/>
        <sz val="11"/>
        <color theme="1"/>
        <rFont val="Calibri"/>
        <family val="2"/>
        <scheme val="minor"/>
      </rPr>
      <t>k91</t>
    </r>
    <r>
      <rPr>
        <sz val="11"/>
        <color theme="1"/>
        <rFont val="Calibri"/>
        <family val="2"/>
        <scheme val="minor"/>
      </rPr>
      <t xml:space="preserve"> does. If </t>
    </r>
    <r>
      <rPr>
        <b/>
        <sz val="11"/>
        <color theme="1"/>
        <rFont val="Calibri"/>
        <family val="2"/>
        <scheme val="minor"/>
      </rPr>
      <t>a11</t>
    </r>
    <r>
      <rPr>
        <sz val="11"/>
        <color theme="1"/>
        <rFont val="Calibri"/>
        <family val="2"/>
        <scheme val="minor"/>
      </rPr>
      <t xml:space="preserve"> = 1, but </t>
    </r>
    <r>
      <rPr>
        <b/>
        <sz val="11"/>
        <color theme="1"/>
        <rFont val="Calibri"/>
        <family val="2"/>
        <scheme val="minor"/>
      </rPr>
      <t>k91</t>
    </r>
    <r>
      <rPr>
        <sz val="11"/>
        <color theme="1"/>
        <rFont val="Calibri"/>
        <family val="2"/>
        <scheme val="minor"/>
      </rPr>
      <t xml:space="preserve"> is NA then we should get NA in the column.
</t>
    </r>
    <r>
      <rPr>
        <b/>
        <sz val="11"/>
        <color theme="1"/>
        <rFont val="Calibri"/>
        <family val="2"/>
        <scheme val="minor"/>
      </rPr>
      <t>c)</t>
    </r>
    <r>
      <rPr>
        <sz val="11"/>
        <color theme="1"/>
        <rFont val="Calibri"/>
        <family val="2"/>
        <scheme val="minor"/>
      </rPr>
      <t xml:space="preserve"> </t>
    </r>
    <r>
      <rPr>
        <b/>
        <sz val="11"/>
        <color theme="1"/>
        <rFont val="Calibri"/>
        <family val="2"/>
        <scheme val="minor"/>
      </rPr>
      <t xml:space="preserve">a11 </t>
    </r>
    <r>
      <rPr>
        <sz val="11"/>
        <color theme="1"/>
        <rFont val="Calibri"/>
        <family val="2"/>
        <scheme val="minor"/>
      </rPr>
      <t xml:space="preserve">may not have value of 1 for an unique ID, in that case we need to take the </t>
    </r>
    <r>
      <rPr>
        <u/>
        <sz val="11"/>
        <color theme="1"/>
        <rFont val="Calibri"/>
        <family val="2"/>
        <scheme val="minor"/>
      </rPr>
      <t>next</t>
    </r>
    <r>
      <rPr>
        <sz val="11"/>
        <color theme="1"/>
        <rFont val="Calibri"/>
        <family val="2"/>
        <scheme val="minor"/>
      </rPr>
      <t xml:space="preserve"> </t>
    </r>
    <r>
      <rPr>
        <u/>
        <sz val="11"/>
        <color theme="1"/>
        <rFont val="Calibri"/>
        <family val="2"/>
        <scheme val="minor"/>
      </rPr>
      <t>lowest value</t>
    </r>
    <r>
      <rPr>
        <sz val="11"/>
        <color theme="1"/>
        <rFont val="Calibri"/>
        <family val="2"/>
        <scheme val="minor"/>
      </rPr>
      <t xml:space="preserve"> for </t>
    </r>
    <r>
      <rPr>
        <b/>
        <sz val="11"/>
        <color theme="1"/>
        <rFont val="Calibri"/>
        <family val="2"/>
        <scheme val="minor"/>
      </rPr>
      <t>a11</t>
    </r>
    <r>
      <rPr>
        <sz val="11"/>
        <color theme="1"/>
        <rFont val="Calibri"/>
        <family val="2"/>
        <scheme val="minor"/>
      </rPr>
      <t xml:space="preserve"> and use it in our condition.
</t>
    </r>
    <r>
      <rPr>
        <b/>
        <sz val="11"/>
        <color theme="1"/>
        <rFont val="Calibri"/>
        <family val="2"/>
        <scheme val="minor"/>
      </rPr>
      <t>d)</t>
    </r>
    <r>
      <rPr>
        <sz val="11"/>
        <color theme="1"/>
        <rFont val="Calibri"/>
        <family val="2"/>
        <scheme val="minor"/>
      </rPr>
      <t xml:space="preserve"> Otherwise we put 0.</t>
    </r>
  </si>
  <si>
    <r>
      <t xml:space="preserve">Here the lowest </t>
    </r>
    <r>
      <rPr>
        <b/>
        <sz val="11"/>
        <color theme="1"/>
        <rFont val="Calibri"/>
        <family val="2"/>
        <scheme val="minor"/>
      </rPr>
      <t>a11</t>
    </r>
    <r>
      <rPr>
        <sz val="11"/>
        <color theme="1"/>
        <rFont val="Calibri"/>
        <family val="2"/>
        <scheme val="minor"/>
      </rPr>
      <t xml:space="preserve"> for the </t>
    </r>
    <r>
      <rPr>
        <b/>
        <sz val="11"/>
        <color theme="1"/>
        <rFont val="Calibri"/>
        <family val="2"/>
        <scheme val="minor"/>
      </rPr>
      <t xml:space="preserve">ID </t>
    </r>
    <r>
      <rPr>
        <sz val="11"/>
        <color theme="1"/>
        <rFont val="Calibri"/>
        <family val="2"/>
        <scheme val="minor"/>
      </rPr>
      <t xml:space="preserve">is 2, so we take it and replace 1 with 2 for our condition and as we have </t>
    </r>
    <r>
      <rPr>
        <b/>
        <sz val="11"/>
        <color theme="1"/>
        <rFont val="Calibri"/>
        <family val="2"/>
        <scheme val="minor"/>
      </rPr>
      <t>k91</t>
    </r>
    <r>
      <rPr>
        <sz val="11"/>
        <color theme="1"/>
        <rFont val="Calibri"/>
        <family val="2"/>
        <scheme val="minor"/>
      </rPr>
      <t xml:space="preserve"> = 42, the condition is satisfied.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</si>
</sst>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u/>
      <sz val="11"/>
      <color theme="1"/>
      <name val="Calibri"/>
      <family val="2"/>
      <scheme val="minor"/>
    </font>
    <font>
      <sz val="11"/>
      <color theme="0"/>
      <name val="Calibri"/>
      <family val="2"/>
      <scheme val="minor"/>
    </font>
    <font>
      <sz val="11"/>
      <color theme="1"/>
      <name val="Arial"/>
      <family val="2"/>
    </font>
    <font>
      <sz val="11"/>
      <color theme="1"/>
      <name val="Calibri"/>
      <family val="2"/>
    </font>
  </fonts>
  <fills count="14">
    <fill>
      <patternFill patternType="none"/>
    </fill>
    <fill>
      <patternFill patternType="gray125"/>
    </fill>
    <fill>
      <patternFill patternType="solid">
        <fgColor theme="4"/>
        <bgColor theme="4"/>
      </patternFill>
    </fill>
    <fill>
      <patternFill patternType="solid">
        <fgColor theme="5" tint="-0.249977111117893"/>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theme="7" tint="0.39997558519241921"/>
        <bgColor theme="4" tint="0.79998168889431442"/>
      </patternFill>
    </fill>
    <fill>
      <patternFill patternType="solid">
        <fgColor theme="5" tint="-0.249977111117893"/>
        <bgColor theme="4"/>
      </patternFill>
    </fill>
    <fill>
      <patternFill patternType="solid">
        <fgColor theme="1" tint="0.249977111117893"/>
        <bgColor theme="4"/>
      </patternFill>
    </fill>
    <fill>
      <patternFill patternType="solid">
        <fgColor theme="1" tint="0.249977111117893"/>
        <bgColor indexed="64"/>
      </patternFill>
    </fill>
    <fill>
      <patternFill patternType="solid">
        <fgColor theme="9" tint="-0.249977111117893"/>
        <bgColor theme="4"/>
      </patternFill>
    </fill>
  </fills>
  <borders count="20">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theme="4" tint="0.39997558519241921"/>
      </top>
      <bottom style="thin">
        <color theme="4" tint="0.39997558519241921"/>
      </bottom>
      <diagonal/>
    </border>
    <border>
      <left/>
      <right/>
      <top/>
      <bottom style="thin">
        <color theme="4" tint="0.39997558519241921"/>
      </bottom>
      <diagonal/>
    </border>
  </borders>
  <cellStyleXfs count="1">
    <xf numFmtId="0" fontId="0" fillId="0" borderId="0"/>
  </cellStyleXfs>
  <cellXfs count="81">
    <xf numFmtId="0" fontId="0" fillId="0" borderId="0" xfId="0"/>
    <xf numFmtId="0" fontId="0" fillId="0" borderId="0" xfId="0" applyAlignment="1">
      <alignment horizontal="left" vertical="center"/>
    </xf>
    <xf numFmtId="0" fontId="0" fillId="5" borderId="0" xfId="0" applyFill="1"/>
    <xf numFmtId="0" fontId="0" fillId="0" borderId="0" xfId="0" applyFill="1"/>
    <xf numFmtId="0" fontId="0" fillId="6" borderId="15" xfId="0" applyFill="1" applyBorder="1"/>
    <xf numFmtId="0" fontId="0" fillId="6" borderId="16" xfId="0" applyFill="1" applyBorder="1"/>
    <xf numFmtId="0" fontId="0" fillId="6" borderId="17" xfId="0" applyFill="1" applyBorder="1"/>
    <xf numFmtId="0" fontId="0" fillId="0" borderId="3" xfId="0" applyBorder="1" applyAlignment="1">
      <alignment horizontal="left" vertical="center"/>
    </xf>
    <xf numFmtId="0" fontId="0" fillId="3" borderId="3" xfId="0" applyFill="1" applyBorder="1" applyAlignment="1">
      <alignment horizontal="left" vertical="center"/>
    </xf>
    <xf numFmtId="0" fontId="0" fillId="4" borderId="3" xfId="0" applyFill="1" applyBorder="1" applyAlignment="1">
      <alignment horizontal="left" vertical="center"/>
    </xf>
    <xf numFmtId="0" fontId="0" fillId="7" borderId="15" xfId="0" applyFill="1" applyBorder="1"/>
    <xf numFmtId="0" fontId="0" fillId="7" borderId="16" xfId="0" applyFill="1" applyBorder="1"/>
    <xf numFmtId="0" fontId="1" fillId="2" borderId="3" xfId="0" applyFont="1" applyFill="1" applyBorder="1" applyAlignment="1">
      <alignment horizontal="left" vertical="center"/>
    </xf>
    <xf numFmtId="0" fontId="0" fillId="5" borderId="16" xfId="0" applyFill="1" applyBorder="1"/>
    <xf numFmtId="0" fontId="1" fillId="3" borderId="3" xfId="0" applyFont="1" applyFill="1" applyBorder="1" applyAlignment="1">
      <alignment horizontal="left" vertical="center"/>
    </xf>
    <xf numFmtId="0" fontId="1" fillId="4" borderId="3" xfId="0" applyFont="1" applyFill="1" applyBorder="1" applyAlignment="1">
      <alignment horizontal="left" vertical="center"/>
    </xf>
    <xf numFmtId="0" fontId="0" fillId="6" borderId="18" xfId="0" applyFont="1" applyFill="1" applyBorder="1"/>
    <xf numFmtId="0" fontId="0" fillId="7" borderId="18" xfId="0" applyFont="1" applyFill="1" applyBorder="1"/>
    <xf numFmtId="0" fontId="0" fillId="5" borderId="1" xfId="0" applyFont="1" applyFill="1" applyBorder="1"/>
    <xf numFmtId="0" fontId="0" fillId="5" borderId="18" xfId="0" applyFont="1" applyFill="1" applyBorder="1"/>
    <xf numFmtId="0" fontId="0" fillId="0" borderId="1" xfId="0" applyFont="1" applyFill="1" applyBorder="1"/>
    <xf numFmtId="0" fontId="0" fillId="0" borderId="2" xfId="0" applyFont="1" applyFill="1" applyBorder="1"/>
    <xf numFmtId="0" fontId="0" fillId="9" borderId="2" xfId="0" applyFont="1" applyFill="1" applyBorder="1"/>
    <xf numFmtId="11" fontId="0" fillId="0" borderId="0" xfId="0" applyNumberFormat="1"/>
    <xf numFmtId="2" fontId="0" fillId="0" borderId="0" xfId="0" applyNumberFormat="1"/>
    <xf numFmtId="2" fontId="0" fillId="5" borderId="0" xfId="0" applyNumberFormat="1" applyFill="1"/>
    <xf numFmtId="0" fontId="0" fillId="0" borderId="3" xfId="0" applyBorder="1"/>
    <xf numFmtId="0" fontId="1" fillId="11" borderId="3" xfId="0" applyFont="1" applyFill="1" applyBorder="1" applyAlignment="1">
      <alignment horizontal="left" vertical="center"/>
    </xf>
    <xf numFmtId="0" fontId="1" fillId="10" borderId="3" xfId="0" applyFont="1" applyFill="1" applyBorder="1" applyAlignment="1">
      <alignment horizontal="left" vertical="center"/>
    </xf>
    <xf numFmtId="0" fontId="1" fillId="13" borderId="3" xfId="0" applyFont="1" applyFill="1" applyBorder="1" applyAlignment="1">
      <alignment horizontal="left" vertical="center"/>
    </xf>
    <xf numFmtId="0" fontId="0" fillId="0" borderId="10" xfId="0" applyBorder="1"/>
    <xf numFmtId="0" fontId="0" fillId="0" borderId="19" xfId="0" applyFont="1" applyFill="1" applyBorder="1"/>
    <xf numFmtId="0" fontId="4" fillId="12" borderId="3" xfId="0" applyFont="1" applyFill="1" applyBorder="1"/>
    <xf numFmtId="0" fontId="4" fillId="12" borderId="0" xfId="0" applyFont="1" applyFill="1"/>
    <xf numFmtId="0" fontId="0" fillId="7" borderId="0" xfId="0" applyFill="1"/>
    <xf numFmtId="0" fontId="0" fillId="0" borderId="4" xfId="0" applyBorder="1" applyAlignment="1">
      <alignment horizontal="left" vertical="center" wrapText="1"/>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14" xfId="0" applyFont="1" applyFill="1" applyBorder="1" applyAlignment="1">
      <alignment horizont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1" fillId="3" borderId="12" xfId="0" applyFont="1" applyFill="1" applyBorder="1" applyAlignment="1">
      <alignment horizontal="center"/>
    </xf>
    <xf numFmtId="0" fontId="1" fillId="3" borderId="13" xfId="0" applyFont="1" applyFill="1" applyBorder="1" applyAlignment="1">
      <alignment horizontal="center"/>
    </xf>
    <xf numFmtId="0" fontId="1" fillId="3" borderId="14" xfId="0" applyFont="1" applyFill="1" applyBorder="1" applyAlignment="1">
      <alignment horizontal="center"/>
    </xf>
    <xf numFmtId="0" fontId="0" fillId="0" borderId="4" xfId="0" applyFill="1" applyBorder="1" applyAlignment="1">
      <alignment horizontal="left"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0"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0" fillId="0" borderId="11" xfId="0" applyFill="1" applyBorder="1" applyAlignment="1">
      <alignment horizontal="left" vertical="center" wrapText="1"/>
    </xf>
    <xf numFmtId="0" fontId="1" fillId="8" borderId="4" xfId="0" applyFont="1" applyFill="1" applyBorder="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9" xfId="0" applyFont="1" applyFill="1" applyBorder="1" applyAlignment="1">
      <alignment horizontal="center" vertical="center" wrapText="1"/>
    </xf>
    <xf numFmtId="0" fontId="1" fillId="8" borderId="10" xfId="0" applyFont="1" applyFill="1" applyBorder="1" applyAlignment="1">
      <alignment horizontal="center" vertical="center" wrapText="1"/>
    </xf>
    <xf numFmtId="0" fontId="1" fillId="8" borderId="11" xfId="0" applyFont="1" applyFill="1" applyBorder="1" applyAlignment="1">
      <alignment horizontal="center" vertical="center" wrapText="1"/>
    </xf>
    <xf numFmtId="0" fontId="1" fillId="12" borderId="4" xfId="0" applyFont="1" applyFill="1" applyBorder="1" applyAlignment="1">
      <alignment horizontal="center" vertical="center" wrapText="1"/>
    </xf>
    <xf numFmtId="0" fontId="1" fillId="12" borderId="5" xfId="0" applyFont="1" applyFill="1" applyBorder="1" applyAlignment="1">
      <alignment horizontal="center" vertical="center" wrapText="1"/>
    </xf>
    <xf numFmtId="0" fontId="1" fillId="12" borderId="9" xfId="0" applyFont="1" applyFill="1" applyBorder="1" applyAlignment="1">
      <alignment horizontal="center" vertical="center" wrapText="1"/>
    </xf>
    <xf numFmtId="0" fontId="1" fillId="12" borderId="10"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12" borderId="11" xfId="0" applyFont="1" applyFill="1" applyBorder="1" applyAlignment="1">
      <alignment horizontal="center" vertical="center" wrapText="1"/>
    </xf>
    <xf numFmtId="0" fontId="4" fillId="12" borderId="2" xfId="0" applyFont="1" applyFill="1" applyBorder="1"/>
    <xf numFmtId="0" fontId="0" fillId="0" borderId="18" xfId="0" applyFont="1" applyFill="1" applyBorder="1"/>
    <xf numFmtId="0" fontId="4" fillId="12" borderId="18" xfId="0" applyFont="1" applyFill="1" applyBorder="1"/>
    <xf numFmtId="0" fontId="0" fillId="5" borderId="4" xfId="0" applyFill="1" applyBorder="1"/>
    <xf numFmtId="0" fontId="4" fillId="12" borderId="5" xfId="0" applyFont="1" applyFill="1" applyBorder="1"/>
    <xf numFmtId="0" fontId="0" fillId="5" borderId="5" xfId="0" applyFill="1" applyBorder="1"/>
    <xf numFmtId="0" fontId="0" fillId="5" borderId="15" xfId="0" applyFill="1" applyBorder="1"/>
    <xf numFmtId="0" fontId="0" fillId="5" borderId="9" xfId="0" applyFill="1" applyBorder="1"/>
    <xf numFmtId="0" fontId="0" fillId="5" borderId="10" xfId="0" applyFill="1" applyBorder="1"/>
    <xf numFmtId="0" fontId="0" fillId="5" borderId="17" xfId="0" applyFill="1" applyBorder="1"/>
  </cellXfs>
  <cellStyles count="1">
    <cellStyle name="Normal" xfId="0" builtinId="0"/>
  </cellStyles>
  <dxfs count="16">
    <dxf>
      <numFmt numFmtId="0" formatCode="General"/>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0" formatCode="General"/>
      <fill>
        <patternFill>
          <fgColor indexed="64"/>
          <bgColor theme="9" tint="0.79998168889431442"/>
        </patternFill>
      </fill>
      <border diagonalUp="0" diagonalDown="0" outline="0">
        <left style="thin">
          <color indexed="64"/>
        </left>
        <right style="thin">
          <color indexed="64"/>
        </right>
        <top/>
        <bottom/>
      </border>
    </dxf>
    <dxf>
      <border outline="0">
        <right style="thin">
          <color indexed="64"/>
        </right>
      </border>
    </dxf>
    <dxf>
      <numFmt numFmtId="0" formatCode="General"/>
      <border outline="0">
        <left style="thin">
          <color indexed="64"/>
        </left>
      </border>
    </dxf>
    <dxf>
      <numFmt numFmtId="0" formatCode="General"/>
      <fill>
        <patternFill>
          <fgColor indexed="64"/>
          <bgColor theme="5" tint="0.79998168889431442"/>
        </patternFill>
      </fill>
      <border diagonalUp="0" diagonalDown="0" outline="0">
        <left style="thin">
          <color indexed="64"/>
        </left>
        <right style="thin">
          <color indexed="64"/>
        </right>
        <top/>
        <bottom/>
      </border>
    </dxf>
    <dxf>
      <border outline="0">
        <right style="thin">
          <color indexed="64"/>
        </right>
      </border>
    </dxf>
    <dxf>
      <numFmt numFmtId="0" formatCode="General"/>
    </dxf>
    <dxf>
      <border outline="0">
        <top style="thin">
          <color theme="4" tint="0.39997558519241921"/>
        </top>
      </border>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border>
    </dxf>
    <dxf>
      <fill>
        <patternFill patternType="solid">
          <fgColor indexed="64"/>
          <bgColor theme="9" tint="0.79998168889431442"/>
        </patternFill>
      </fill>
      <border diagonalUp="0" diagonalDown="0">
        <left style="thin">
          <color indexed="64"/>
        </left>
        <right style="thin">
          <color indexed="64"/>
        </right>
        <top/>
        <bottom/>
        <vertical/>
        <horizontal/>
      </border>
    </dxf>
    <dxf>
      <numFmt numFmtId="0" formatCode="General"/>
      <fill>
        <patternFill patternType="solid">
          <fgColor indexed="64"/>
          <bgColor theme="5" tint="0.79998168889431442"/>
        </patternFill>
      </fill>
      <border diagonalUp="0" diagonalDown="0">
        <left style="thin">
          <color indexed="64"/>
        </left>
        <right style="thin">
          <color indexed="64"/>
        </right>
        <top/>
        <bottom/>
        <vertical/>
        <horizontal/>
      </border>
    </dxf>
    <dxf>
      <border>
        <bottom style="thin">
          <color indexed="64"/>
        </bottom>
      </border>
    </dxf>
    <dxf>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sv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7.svg"/><Relationship Id="rId1" Type="http://schemas.openxmlformats.org/officeDocument/2006/relationships/image" Target="../media/image6.png"/><Relationship Id="rId4" Type="http://schemas.openxmlformats.org/officeDocument/2006/relationships/image" Target="../media/image5.sv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14</xdr:col>
      <xdr:colOff>396240</xdr:colOff>
      <xdr:row>7</xdr:row>
      <xdr:rowOff>160020</xdr:rowOff>
    </xdr:from>
    <xdr:to>
      <xdr:col>17</xdr:col>
      <xdr:colOff>53340</xdr:colOff>
      <xdr:row>11</xdr:row>
      <xdr:rowOff>137160</xdr:rowOff>
    </xdr:to>
    <xdr:sp macro="" textlink="">
      <xdr:nvSpPr>
        <xdr:cNvPr id="2" name="Arrow: U-Turn 1">
          <a:extLst>
            <a:ext uri="{FF2B5EF4-FFF2-40B4-BE49-F238E27FC236}">
              <a16:creationId xmlns:a16="http://schemas.microsoft.com/office/drawing/2014/main" id="{04E6805E-8AFA-4A35-A89B-4A5B8E356C69}"/>
            </a:ext>
          </a:extLst>
        </xdr:cNvPr>
        <xdr:cNvSpPr/>
      </xdr:nvSpPr>
      <xdr:spPr>
        <a:xfrm flipH="1">
          <a:off x="6949440" y="1440180"/>
          <a:ext cx="1623060" cy="708660"/>
        </a:xfrm>
        <a:prstGeom prst="uturnArrow">
          <a:avLst>
            <a:gd name="adj1" fmla="val 25000"/>
            <a:gd name="adj2" fmla="val 25000"/>
            <a:gd name="adj3" fmla="val 31452"/>
            <a:gd name="adj4" fmla="val 43750"/>
            <a:gd name="adj5" fmla="val 10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LID4096" sz="1100">
            <a:solidFill>
              <a:schemeClr val="tx1"/>
            </a:solidFill>
          </a:endParaRPr>
        </a:p>
      </xdr:txBody>
    </xdr:sp>
    <xdr:clientData/>
  </xdr:twoCellAnchor>
  <xdr:twoCellAnchor>
    <xdr:from>
      <xdr:col>10</xdr:col>
      <xdr:colOff>266700</xdr:colOff>
      <xdr:row>9</xdr:row>
      <xdr:rowOff>38100</xdr:rowOff>
    </xdr:from>
    <xdr:to>
      <xdr:col>10</xdr:col>
      <xdr:colOff>601980</xdr:colOff>
      <xdr:row>11</xdr:row>
      <xdr:rowOff>129540</xdr:rowOff>
    </xdr:to>
    <xdr:sp macro="" textlink="">
      <xdr:nvSpPr>
        <xdr:cNvPr id="3" name="Arrow: Down 2">
          <a:extLst>
            <a:ext uri="{FF2B5EF4-FFF2-40B4-BE49-F238E27FC236}">
              <a16:creationId xmlns:a16="http://schemas.microsoft.com/office/drawing/2014/main" id="{0AE57736-3AA7-46A0-A4A4-BE3E10398E70}"/>
            </a:ext>
          </a:extLst>
        </xdr:cNvPr>
        <xdr:cNvSpPr/>
      </xdr:nvSpPr>
      <xdr:spPr>
        <a:xfrm>
          <a:off x="4091940" y="1684020"/>
          <a:ext cx="335280" cy="45720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LID4096" sz="1100"/>
        </a:p>
      </xdr:txBody>
    </xdr:sp>
    <xdr:clientData/>
  </xdr:twoCellAnchor>
  <xdr:twoCellAnchor editAs="oneCell">
    <xdr:from>
      <xdr:col>3</xdr:col>
      <xdr:colOff>45720</xdr:colOff>
      <xdr:row>7</xdr:row>
      <xdr:rowOff>0</xdr:rowOff>
    </xdr:from>
    <xdr:to>
      <xdr:col>3</xdr:col>
      <xdr:colOff>419100</xdr:colOff>
      <xdr:row>9</xdr:row>
      <xdr:rowOff>7620</xdr:rowOff>
    </xdr:to>
    <xdr:pic>
      <xdr:nvPicPr>
        <xdr:cNvPr id="7" name="Graphic 6" descr="Information with solid fill">
          <a:extLst>
            <a:ext uri="{FF2B5EF4-FFF2-40B4-BE49-F238E27FC236}">
              <a16:creationId xmlns:a16="http://schemas.microsoft.com/office/drawing/2014/main" id="{20600ED8-0311-4108-AB78-0598043F7D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3920" y="1280160"/>
          <a:ext cx="373380" cy="373380"/>
        </a:xfrm>
        <a:prstGeom prst="rect">
          <a:avLst/>
        </a:prstGeom>
      </xdr:spPr>
    </xdr:pic>
    <xdr:clientData/>
  </xdr:twoCellAnchor>
  <xdr:twoCellAnchor>
    <xdr:from>
      <xdr:col>1</xdr:col>
      <xdr:colOff>196516</xdr:colOff>
      <xdr:row>9</xdr:row>
      <xdr:rowOff>44116</xdr:rowOff>
    </xdr:from>
    <xdr:to>
      <xdr:col>1</xdr:col>
      <xdr:colOff>196516</xdr:colOff>
      <xdr:row>11</xdr:row>
      <xdr:rowOff>136358</xdr:rowOff>
    </xdr:to>
    <xdr:cxnSp macro="">
      <xdr:nvCxnSpPr>
        <xdr:cNvPr id="14" name="Straight Arrow Connector 13">
          <a:extLst>
            <a:ext uri="{FF2B5EF4-FFF2-40B4-BE49-F238E27FC236}">
              <a16:creationId xmlns:a16="http://schemas.microsoft.com/office/drawing/2014/main" id="{B0E6E215-C925-44D8-BEF9-9511482DC353}"/>
            </a:ext>
          </a:extLst>
        </xdr:cNvPr>
        <xdr:cNvCxnSpPr/>
      </xdr:nvCxnSpPr>
      <xdr:spPr>
        <a:xfrm>
          <a:off x="196516" y="1704474"/>
          <a:ext cx="0" cy="46121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195360</xdr:colOff>
      <xdr:row>9</xdr:row>
      <xdr:rowOff>45543</xdr:rowOff>
    </xdr:from>
    <xdr:to>
      <xdr:col>2</xdr:col>
      <xdr:colOff>243840</xdr:colOff>
      <xdr:row>11</xdr:row>
      <xdr:rowOff>138192</xdr:rowOff>
    </xdr:to>
    <xdr:cxnSp macro="">
      <xdr:nvCxnSpPr>
        <xdr:cNvPr id="16" name="Straight Arrow Connector 15">
          <a:extLst>
            <a:ext uri="{FF2B5EF4-FFF2-40B4-BE49-F238E27FC236}">
              <a16:creationId xmlns:a16="http://schemas.microsoft.com/office/drawing/2014/main" id="{0B9C0DD3-B6BB-424F-95DA-CA71E199E358}"/>
            </a:ext>
          </a:extLst>
        </xdr:cNvPr>
        <xdr:cNvCxnSpPr/>
      </xdr:nvCxnSpPr>
      <xdr:spPr>
        <a:xfrm>
          <a:off x="195360" y="1691463"/>
          <a:ext cx="459960" cy="458409"/>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12</xdr:col>
      <xdr:colOff>617220</xdr:colOff>
      <xdr:row>8</xdr:row>
      <xdr:rowOff>0</xdr:rowOff>
    </xdr:from>
    <xdr:to>
      <xdr:col>13</xdr:col>
      <xdr:colOff>586740</xdr:colOff>
      <xdr:row>11</xdr:row>
      <xdr:rowOff>45720</xdr:rowOff>
    </xdr:to>
    <xdr:pic>
      <xdr:nvPicPr>
        <xdr:cNvPr id="19" name="Graphic 18" descr="Checkbox Checked with solid fill">
          <a:extLst>
            <a:ext uri="{FF2B5EF4-FFF2-40B4-BE49-F238E27FC236}">
              <a16:creationId xmlns:a16="http://schemas.microsoft.com/office/drawing/2014/main" id="{02A3605C-1678-4D44-ABDA-89B2CAB423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73140" y="1463040"/>
          <a:ext cx="594360" cy="594360"/>
        </a:xfrm>
        <a:prstGeom prst="rect">
          <a:avLst/>
        </a:prstGeom>
      </xdr:spPr>
    </xdr:pic>
    <xdr:clientData/>
  </xdr:twoCellAnchor>
  <xdr:twoCellAnchor editAs="oneCell">
    <xdr:from>
      <xdr:col>21</xdr:col>
      <xdr:colOff>152400</xdr:colOff>
      <xdr:row>17</xdr:row>
      <xdr:rowOff>91440</xdr:rowOff>
    </xdr:from>
    <xdr:to>
      <xdr:col>21</xdr:col>
      <xdr:colOff>678180</xdr:colOff>
      <xdr:row>20</xdr:row>
      <xdr:rowOff>68580</xdr:rowOff>
    </xdr:to>
    <xdr:pic>
      <xdr:nvPicPr>
        <xdr:cNvPr id="20" name="Graphic 19" descr="Checkbox Checked with solid fill">
          <a:extLst>
            <a:ext uri="{FF2B5EF4-FFF2-40B4-BE49-F238E27FC236}">
              <a16:creationId xmlns:a16="http://schemas.microsoft.com/office/drawing/2014/main" id="{84271325-7F31-4EFE-B616-DA04D04464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490960" y="3200400"/>
          <a:ext cx="525780" cy="525780"/>
        </a:xfrm>
        <a:prstGeom prst="rect">
          <a:avLst/>
        </a:prstGeom>
      </xdr:spPr>
    </xdr:pic>
    <xdr:clientData/>
  </xdr:twoCellAnchor>
  <xdr:twoCellAnchor>
    <xdr:from>
      <xdr:col>13</xdr:col>
      <xdr:colOff>563880</xdr:colOff>
      <xdr:row>4</xdr:row>
      <xdr:rowOff>7622</xdr:rowOff>
    </xdr:from>
    <xdr:to>
      <xdr:col>14</xdr:col>
      <xdr:colOff>792480</xdr:colOff>
      <xdr:row>7</xdr:row>
      <xdr:rowOff>152400</xdr:rowOff>
    </xdr:to>
    <xdr:cxnSp macro="">
      <xdr:nvCxnSpPr>
        <xdr:cNvPr id="5" name="Straight Arrow Connector 4">
          <a:extLst>
            <a:ext uri="{FF2B5EF4-FFF2-40B4-BE49-F238E27FC236}">
              <a16:creationId xmlns:a16="http://schemas.microsoft.com/office/drawing/2014/main" id="{3830BB7E-15C8-4446-9323-F600D4770AE3}"/>
            </a:ext>
          </a:extLst>
        </xdr:cNvPr>
        <xdr:cNvCxnSpPr/>
      </xdr:nvCxnSpPr>
      <xdr:spPr>
        <a:xfrm flipV="1">
          <a:off x="6644640" y="739142"/>
          <a:ext cx="853440" cy="693418"/>
        </a:xfrm>
        <a:prstGeom prst="straightConnector1">
          <a:avLst/>
        </a:prstGeom>
        <a:ln w="952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139337</xdr:colOff>
      <xdr:row>8</xdr:row>
      <xdr:rowOff>156754</xdr:rowOff>
    </xdr:from>
    <xdr:to>
      <xdr:col>10</xdr:col>
      <xdr:colOff>672633</xdr:colOff>
      <xdr:row>23</xdr:row>
      <xdr:rowOff>8577</xdr:rowOff>
    </xdr:to>
    <xdr:cxnSp macro="">
      <xdr:nvCxnSpPr>
        <xdr:cNvPr id="8" name="Straight Arrow Connector 7">
          <a:extLst>
            <a:ext uri="{FF2B5EF4-FFF2-40B4-BE49-F238E27FC236}">
              <a16:creationId xmlns:a16="http://schemas.microsoft.com/office/drawing/2014/main" id="{8B376230-2C60-4119-ACD0-0AC9D6A0A00E}"/>
            </a:ext>
          </a:extLst>
        </xdr:cNvPr>
        <xdr:cNvCxnSpPr>
          <a:endCxn id="21" idx="1"/>
        </xdr:cNvCxnSpPr>
      </xdr:nvCxnSpPr>
      <xdr:spPr>
        <a:xfrm>
          <a:off x="2410097" y="1619794"/>
          <a:ext cx="2240176" cy="2595023"/>
        </a:xfrm>
        <a:prstGeom prst="straightConnector1">
          <a:avLst/>
        </a:prstGeom>
        <a:ln w="9525">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13167</xdr:colOff>
      <xdr:row>8</xdr:row>
      <xdr:rowOff>156754</xdr:rowOff>
    </xdr:from>
    <xdr:to>
      <xdr:col>6</xdr:col>
      <xdr:colOff>143693</xdr:colOff>
      <xdr:row>23</xdr:row>
      <xdr:rowOff>957</xdr:rowOff>
    </xdr:to>
    <xdr:cxnSp macro="">
      <xdr:nvCxnSpPr>
        <xdr:cNvPr id="13" name="Straight Arrow Connector 12">
          <a:extLst>
            <a:ext uri="{FF2B5EF4-FFF2-40B4-BE49-F238E27FC236}">
              <a16:creationId xmlns:a16="http://schemas.microsoft.com/office/drawing/2014/main" id="{91D82FEF-45EF-4363-BE5A-71ABC583236A}"/>
            </a:ext>
          </a:extLst>
        </xdr:cNvPr>
        <xdr:cNvCxnSpPr>
          <a:endCxn id="18" idx="7"/>
        </xdr:cNvCxnSpPr>
      </xdr:nvCxnSpPr>
      <xdr:spPr>
        <a:xfrm flipH="1">
          <a:off x="1003767" y="1619794"/>
          <a:ext cx="1410686" cy="2587403"/>
        </a:xfrm>
        <a:prstGeom prst="straightConnector1">
          <a:avLst/>
        </a:prstGeom>
        <a:ln w="9525">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205740</xdr:colOff>
      <xdr:row>22</xdr:row>
      <xdr:rowOff>144780</xdr:rowOff>
    </xdr:from>
    <xdr:to>
      <xdr:col>3</xdr:col>
      <xdr:colOff>53340</xdr:colOff>
      <xdr:row>24</xdr:row>
      <xdr:rowOff>45720</xdr:rowOff>
    </xdr:to>
    <xdr:sp macro="" textlink="">
      <xdr:nvSpPr>
        <xdr:cNvPr id="18" name="Oval 17">
          <a:extLst>
            <a:ext uri="{FF2B5EF4-FFF2-40B4-BE49-F238E27FC236}">
              <a16:creationId xmlns:a16="http://schemas.microsoft.com/office/drawing/2014/main" id="{F3996F8D-3EE2-4B72-9117-E26B3D67E3CC}"/>
            </a:ext>
          </a:extLst>
        </xdr:cNvPr>
        <xdr:cNvSpPr/>
      </xdr:nvSpPr>
      <xdr:spPr>
        <a:xfrm>
          <a:off x="769620" y="4168140"/>
          <a:ext cx="274320" cy="266700"/>
        </a:xfrm>
        <a:prstGeom prst="ellipse">
          <a:avLst/>
        </a:prstGeom>
        <a:noFill/>
        <a:ln w="9525">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10</xdr:col>
      <xdr:colOff>632460</xdr:colOff>
      <xdr:row>22</xdr:row>
      <xdr:rowOff>152400</xdr:rowOff>
    </xdr:from>
    <xdr:to>
      <xdr:col>11</xdr:col>
      <xdr:colOff>53340</xdr:colOff>
      <xdr:row>24</xdr:row>
      <xdr:rowOff>53340</xdr:rowOff>
    </xdr:to>
    <xdr:sp macro="" textlink="">
      <xdr:nvSpPr>
        <xdr:cNvPr id="21" name="Oval 20">
          <a:extLst>
            <a:ext uri="{FF2B5EF4-FFF2-40B4-BE49-F238E27FC236}">
              <a16:creationId xmlns:a16="http://schemas.microsoft.com/office/drawing/2014/main" id="{31A170EF-381C-46E7-9F77-1B607B276335}"/>
            </a:ext>
          </a:extLst>
        </xdr:cNvPr>
        <xdr:cNvSpPr/>
      </xdr:nvSpPr>
      <xdr:spPr>
        <a:xfrm>
          <a:off x="4610100" y="4175760"/>
          <a:ext cx="274320" cy="266700"/>
        </a:xfrm>
        <a:prstGeom prst="ellipse">
          <a:avLst/>
        </a:prstGeom>
        <a:noFill/>
        <a:ln w="9525">
          <a:solidFill>
            <a:sysClr val="windowText" lastClr="0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17</xdr:col>
      <xdr:colOff>38100</xdr:colOff>
      <xdr:row>3</xdr:row>
      <xdr:rowOff>129540</xdr:rowOff>
    </xdr:from>
    <xdr:to>
      <xdr:col>17</xdr:col>
      <xdr:colOff>541020</xdr:colOff>
      <xdr:row>6</xdr:row>
      <xdr:rowOff>60960</xdr:rowOff>
    </xdr:to>
    <xdr:cxnSp macro="">
      <xdr:nvCxnSpPr>
        <xdr:cNvPr id="36" name="Straight Arrow Connector 35">
          <a:extLst>
            <a:ext uri="{FF2B5EF4-FFF2-40B4-BE49-F238E27FC236}">
              <a16:creationId xmlns:a16="http://schemas.microsoft.com/office/drawing/2014/main" id="{43561079-1134-4779-AFDB-E94D172D4462}"/>
            </a:ext>
          </a:extLst>
        </xdr:cNvPr>
        <xdr:cNvCxnSpPr/>
      </xdr:nvCxnSpPr>
      <xdr:spPr>
        <a:xfrm>
          <a:off x="8709660" y="678180"/>
          <a:ext cx="502920" cy="480060"/>
        </a:xfrm>
        <a:prstGeom prst="straightConnector1">
          <a:avLst/>
        </a:prstGeom>
        <a:ln w="952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22</xdr:col>
      <xdr:colOff>304800</xdr:colOff>
      <xdr:row>8</xdr:row>
      <xdr:rowOff>15240</xdr:rowOff>
    </xdr:from>
    <xdr:to>
      <xdr:col>22</xdr:col>
      <xdr:colOff>647700</xdr:colOff>
      <xdr:row>9</xdr:row>
      <xdr:rowOff>175260</xdr:rowOff>
    </xdr:to>
    <xdr:pic>
      <xdr:nvPicPr>
        <xdr:cNvPr id="40" name="Graphic 39" descr="Chat bubble with solid fill">
          <a:extLst>
            <a:ext uri="{FF2B5EF4-FFF2-40B4-BE49-F238E27FC236}">
              <a16:creationId xmlns:a16="http://schemas.microsoft.com/office/drawing/2014/main" id="{8B1E1AAC-855B-42AB-A0E9-483739323C3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336780" y="1478280"/>
          <a:ext cx="342900" cy="342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7</xdr:row>
      <xdr:rowOff>53340</xdr:rowOff>
    </xdr:from>
    <xdr:to>
      <xdr:col>1</xdr:col>
      <xdr:colOff>373380</xdr:colOff>
      <xdr:row>11</xdr:row>
      <xdr:rowOff>102870</xdr:rowOff>
    </xdr:to>
    <xdr:sp macro="" textlink="">
      <xdr:nvSpPr>
        <xdr:cNvPr id="2" name="Arrow: Bent 1">
          <a:extLst>
            <a:ext uri="{FF2B5EF4-FFF2-40B4-BE49-F238E27FC236}">
              <a16:creationId xmlns:a16="http://schemas.microsoft.com/office/drawing/2014/main" id="{17F4732C-D11D-4060-ABE8-10871228C415}"/>
            </a:ext>
          </a:extLst>
        </xdr:cNvPr>
        <xdr:cNvSpPr/>
      </xdr:nvSpPr>
      <xdr:spPr>
        <a:xfrm rot="5400000" flipV="1">
          <a:off x="-184785" y="1556385"/>
          <a:ext cx="781050" cy="335280"/>
        </a:xfrm>
        <a:prstGeom prst="ben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LID4096" sz="1100">
            <a:solidFill>
              <a:schemeClr val="tx1"/>
            </a:solidFill>
          </a:endParaRPr>
        </a:p>
      </xdr:txBody>
    </xdr:sp>
    <xdr:clientData/>
  </xdr:twoCellAnchor>
  <xdr:twoCellAnchor>
    <xdr:from>
      <xdr:col>14</xdr:col>
      <xdr:colOff>312421</xdr:colOff>
      <xdr:row>8</xdr:row>
      <xdr:rowOff>69904</xdr:rowOff>
    </xdr:from>
    <xdr:to>
      <xdr:col>14</xdr:col>
      <xdr:colOff>441961</xdr:colOff>
      <xdr:row>11</xdr:row>
      <xdr:rowOff>129539</xdr:rowOff>
    </xdr:to>
    <xdr:sp macro="" textlink="">
      <xdr:nvSpPr>
        <xdr:cNvPr id="7" name="Arrow: Down 6">
          <a:extLst>
            <a:ext uri="{FF2B5EF4-FFF2-40B4-BE49-F238E27FC236}">
              <a16:creationId xmlns:a16="http://schemas.microsoft.com/office/drawing/2014/main" id="{59705678-9331-4A08-B450-3C042295E5C8}"/>
            </a:ext>
          </a:extLst>
        </xdr:cNvPr>
        <xdr:cNvSpPr/>
      </xdr:nvSpPr>
      <xdr:spPr>
        <a:xfrm>
          <a:off x="7025641" y="1532944"/>
          <a:ext cx="129540" cy="608275"/>
        </a:xfrm>
        <a:prstGeom prst="down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LID4096" sz="1100"/>
        </a:p>
      </xdr:txBody>
    </xdr:sp>
    <xdr:clientData/>
  </xdr:twoCellAnchor>
  <xdr:twoCellAnchor>
    <xdr:from>
      <xdr:col>15</xdr:col>
      <xdr:colOff>60960</xdr:colOff>
      <xdr:row>6</xdr:row>
      <xdr:rowOff>106680</xdr:rowOff>
    </xdr:from>
    <xdr:to>
      <xdr:col>16</xdr:col>
      <xdr:colOff>556260</xdr:colOff>
      <xdr:row>15</xdr:row>
      <xdr:rowOff>76200</xdr:rowOff>
    </xdr:to>
    <xdr:grpSp>
      <xdr:nvGrpSpPr>
        <xdr:cNvPr id="16" name="Group 15">
          <a:extLst>
            <a:ext uri="{FF2B5EF4-FFF2-40B4-BE49-F238E27FC236}">
              <a16:creationId xmlns:a16="http://schemas.microsoft.com/office/drawing/2014/main" id="{AD0BF5C6-DBA6-412B-B1E6-78BC1566693E}"/>
            </a:ext>
          </a:extLst>
        </xdr:cNvPr>
        <xdr:cNvGrpSpPr/>
      </xdr:nvGrpSpPr>
      <xdr:grpSpPr>
        <a:xfrm>
          <a:off x="7627620" y="1203960"/>
          <a:ext cx="982980" cy="1615440"/>
          <a:chOff x="7467600" y="886374"/>
          <a:chExt cx="1584960" cy="1933026"/>
        </a:xfrm>
      </xdr:grpSpPr>
      <xdr:cxnSp macro="">
        <xdr:nvCxnSpPr>
          <xdr:cNvPr id="11" name="Connector: Elbow 10">
            <a:extLst>
              <a:ext uri="{FF2B5EF4-FFF2-40B4-BE49-F238E27FC236}">
                <a16:creationId xmlns:a16="http://schemas.microsoft.com/office/drawing/2014/main" id="{D8958747-C7BF-4B5F-9D6D-4CD2E9980E74}"/>
              </a:ext>
            </a:extLst>
          </xdr:cNvPr>
          <xdr:cNvCxnSpPr/>
        </xdr:nvCxnSpPr>
        <xdr:spPr>
          <a:xfrm flipV="1">
            <a:off x="7475220" y="1310640"/>
            <a:ext cx="1577340" cy="1508760"/>
          </a:xfrm>
          <a:prstGeom prst="bentConnector3">
            <a:avLst>
              <a:gd name="adj1" fmla="val 50000"/>
            </a:avLst>
          </a:prstGeom>
          <a:ln w="127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Connector 14">
            <a:extLst>
              <a:ext uri="{FF2B5EF4-FFF2-40B4-BE49-F238E27FC236}">
                <a16:creationId xmlns:a16="http://schemas.microsoft.com/office/drawing/2014/main" id="{73F3C22C-716C-4ECC-8C62-60090091CCD3}"/>
              </a:ext>
            </a:extLst>
          </xdr:cNvPr>
          <xdr:cNvCxnSpPr/>
        </xdr:nvCxnSpPr>
        <xdr:spPr>
          <a:xfrm flipH="1" flipV="1">
            <a:off x="7467600" y="886374"/>
            <a:ext cx="800100" cy="426720"/>
          </a:xfrm>
          <a:prstGeom prst="line">
            <a:avLst/>
          </a:prstGeom>
          <a:ln w="12700"/>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106680</xdr:colOff>
      <xdr:row>7</xdr:row>
      <xdr:rowOff>83820</xdr:rowOff>
    </xdr:from>
    <xdr:to>
      <xdr:col>6</xdr:col>
      <xdr:colOff>396240</xdr:colOff>
      <xdr:row>9</xdr:row>
      <xdr:rowOff>7620</xdr:rowOff>
    </xdr:to>
    <xdr:pic>
      <xdr:nvPicPr>
        <xdr:cNvPr id="4" name="Graphic 3" descr="Chat bubble with solid fill">
          <a:extLst>
            <a:ext uri="{FF2B5EF4-FFF2-40B4-BE49-F238E27FC236}">
              <a16:creationId xmlns:a16="http://schemas.microsoft.com/office/drawing/2014/main" id="{135759A4-5433-493A-8447-A8AB30818A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85060" y="1363980"/>
          <a:ext cx="289560" cy="289560"/>
        </a:xfrm>
        <a:prstGeom prst="rect">
          <a:avLst/>
        </a:prstGeom>
      </xdr:spPr>
    </xdr:pic>
    <xdr:clientData/>
  </xdr:twoCellAnchor>
  <xdr:twoCellAnchor editAs="oneCell">
    <xdr:from>
      <xdr:col>14</xdr:col>
      <xdr:colOff>434340</xdr:colOff>
      <xdr:row>6</xdr:row>
      <xdr:rowOff>7620</xdr:rowOff>
    </xdr:from>
    <xdr:to>
      <xdr:col>14</xdr:col>
      <xdr:colOff>830580</xdr:colOff>
      <xdr:row>8</xdr:row>
      <xdr:rowOff>38100</xdr:rowOff>
    </xdr:to>
    <xdr:pic>
      <xdr:nvPicPr>
        <xdr:cNvPr id="9" name="Graphic 8" descr="Checkbox Checked with solid fill">
          <a:extLst>
            <a:ext uri="{FF2B5EF4-FFF2-40B4-BE49-F238E27FC236}">
              <a16:creationId xmlns:a16="http://schemas.microsoft.com/office/drawing/2014/main" id="{517BC714-2FF8-4901-A1D6-74819923B2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47560" y="1104900"/>
          <a:ext cx="396240" cy="3962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38100</xdr:colOff>
      <xdr:row>5</xdr:row>
      <xdr:rowOff>30480</xdr:rowOff>
    </xdr:from>
    <xdr:to>
      <xdr:col>14</xdr:col>
      <xdr:colOff>769620</xdr:colOff>
      <xdr:row>16</xdr:row>
      <xdr:rowOff>152400</xdr:rowOff>
    </xdr:to>
    <xdr:grpSp>
      <xdr:nvGrpSpPr>
        <xdr:cNvPr id="6" name="Group 5">
          <a:extLst>
            <a:ext uri="{FF2B5EF4-FFF2-40B4-BE49-F238E27FC236}">
              <a16:creationId xmlns:a16="http://schemas.microsoft.com/office/drawing/2014/main" id="{6BF37DB4-6666-4A80-9623-81C7581E9710}"/>
            </a:ext>
          </a:extLst>
        </xdr:cNvPr>
        <xdr:cNvGrpSpPr/>
      </xdr:nvGrpSpPr>
      <xdr:grpSpPr>
        <a:xfrm>
          <a:off x="8016240" y="944880"/>
          <a:ext cx="1341120" cy="2133600"/>
          <a:chOff x="8001000" y="2057238"/>
          <a:chExt cx="746598" cy="906942"/>
        </a:xfrm>
      </xdr:grpSpPr>
      <xdr:cxnSp macro="">
        <xdr:nvCxnSpPr>
          <xdr:cNvPr id="3" name="Connector: Elbow 2">
            <a:extLst>
              <a:ext uri="{FF2B5EF4-FFF2-40B4-BE49-F238E27FC236}">
                <a16:creationId xmlns:a16="http://schemas.microsoft.com/office/drawing/2014/main" id="{58FFB8F0-9F23-40E6-A117-18BFD47C4A53}"/>
              </a:ext>
            </a:extLst>
          </xdr:cNvPr>
          <xdr:cNvCxnSpPr/>
        </xdr:nvCxnSpPr>
        <xdr:spPr>
          <a:xfrm rot="10800000" flipV="1">
            <a:off x="8001000" y="2491740"/>
            <a:ext cx="510540" cy="472440"/>
          </a:xfrm>
          <a:prstGeom prst="bentConnector3">
            <a:avLst/>
          </a:prstGeom>
          <a:ln w="12700">
            <a:tailEnd type="triangle"/>
          </a:ln>
        </xdr:spPr>
        <xdr:style>
          <a:lnRef idx="1">
            <a:schemeClr val="dk1"/>
          </a:lnRef>
          <a:fillRef idx="0">
            <a:schemeClr val="dk1"/>
          </a:fillRef>
          <a:effectRef idx="0">
            <a:schemeClr val="dk1"/>
          </a:effectRef>
          <a:fontRef idx="minor">
            <a:schemeClr val="tx1"/>
          </a:fontRef>
        </xdr:style>
      </xdr:cxnSp>
      <xdr:cxnSp macro="">
        <xdr:nvCxnSpPr>
          <xdr:cNvPr id="5" name="Connector: Elbow 4">
            <a:extLst>
              <a:ext uri="{FF2B5EF4-FFF2-40B4-BE49-F238E27FC236}">
                <a16:creationId xmlns:a16="http://schemas.microsoft.com/office/drawing/2014/main" id="{57964DEB-919D-42CE-8A00-27DDD61F0A69}"/>
              </a:ext>
            </a:extLst>
          </xdr:cNvPr>
          <xdr:cNvCxnSpPr/>
        </xdr:nvCxnSpPr>
        <xdr:spPr>
          <a:xfrm flipV="1">
            <a:off x="8282778" y="2057238"/>
            <a:ext cx="464820" cy="434340"/>
          </a:xfrm>
          <a:prstGeom prst="bentConnector3">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17</xdr:col>
      <xdr:colOff>0</xdr:colOff>
      <xdr:row>9</xdr:row>
      <xdr:rowOff>45720</xdr:rowOff>
    </xdr:from>
    <xdr:to>
      <xdr:col>17</xdr:col>
      <xdr:colOff>0</xdr:colOff>
      <xdr:row>13</xdr:row>
      <xdr:rowOff>53340</xdr:rowOff>
    </xdr:to>
    <xdr:cxnSp macro="">
      <xdr:nvCxnSpPr>
        <xdr:cNvPr id="8" name="Straight Arrow Connector 7">
          <a:extLst>
            <a:ext uri="{FF2B5EF4-FFF2-40B4-BE49-F238E27FC236}">
              <a16:creationId xmlns:a16="http://schemas.microsoft.com/office/drawing/2014/main" id="{F12B6C4E-3E8A-4262-9D53-3A6BB7FB8F6B}"/>
            </a:ext>
          </a:extLst>
        </xdr:cNvPr>
        <xdr:cNvCxnSpPr/>
      </xdr:nvCxnSpPr>
      <xdr:spPr>
        <a:xfrm>
          <a:off x="10134600" y="1691640"/>
          <a:ext cx="0" cy="73914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190500</xdr:colOff>
      <xdr:row>6</xdr:row>
      <xdr:rowOff>45720</xdr:rowOff>
    </xdr:from>
    <xdr:to>
      <xdr:col>30</xdr:col>
      <xdr:colOff>365760</xdr:colOff>
      <xdr:row>10</xdr:row>
      <xdr:rowOff>137160</xdr:rowOff>
    </xdr:to>
    <xdr:sp macro="" textlink="">
      <xdr:nvSpPr>
        <xdr:cNvPr id="7" name="Arrow: Down 6">
          <a:extLst>
            <a:ext uri="{FF2B5EF4-FFF2-40B4-BE49-F238E27FC236}">
              <a16:creationId xmlns:a16="http://schemas.microsoft.com/office/drawing/2014/main" id="{89A2674F-64A4-4DD7-A3D1-09F40C8650BD}"/>
            </a:ext>
          </a:extLst>
        </xdr:cNvPr>
        <xdr:cNvSpPr/>
      </xdr:nvSpPr>
      <xdr:spPr>
        <a:xfrm>
          <a:off x="20101560" y="1143000"/>
          <a:ext cx="175260" cy="822960"/>
        </a:xfrm>
        <a:prstGeom prst="downArrow">
          <a:avLst/>
        </a:prstGeom>
        <a:solidFill>
          <a:schemeClr val="tx1">
            <a:lumMod val="75000"/>
            <a:lumOff val="2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LID4096" sz="1100"/>
        </a:p>
      </xdr:txBody>
    </xdr:sp>
    <xdr:clientData/>
  </xdr:twoCellAnchor>
  <xdr:twoCellAnchor>
    <xdr:from>
      <xdr:col>26</xdr:col>
      <xdr:colOff>38100</xdr:colOff>
      <xdr:row>7</xdr:row>
      <xdr:rowOff>160020</xdr:rowOff>
    </xdr:from>
    <xdr:to>
      <xdr:col>28</xdr:col>
      <xdr:colOff>426720</xdr:colOff>
      <xdr:row>10</xdr:row>
      <xdr:rowOff>68580</xdr:rowOff>
    </xdr:to>
    <xdr:sp macro="" textlink="">
      <xdr:nvSpPr>
        <xdr:cNvPr id="2" name="Arrow: Bent 1">
          <a:extLst>
            <a:ext uri="{FF2B5EF4-FFF2-40B4-BE49-F238E27FC236}">
              <a16:creationId xmlns:a16="http://schemas.microsoft.com/office/drawing/2014/main" id="{B423261E-D92D-423E-B55E-C328F5212E4D}"/>
            </a:ext>
          </a:extLst>
        </xdr:cNvPr>
        <xdr:cNvSpPr/>
      </xdr:nvSpPr>
      <xdr:spPr>
        <a:xfrm rot="5400000">
          <a:off x="17377410" y="720090"/>
          <a:ext cx="457200" cy="1897380"/>
        </a:xfrm>
        <a:prstGeom prst="bentArrow">
          <a:avLst/>
        </a:prstGeom>
        <a:solidFill>
          <a:schemeClr val="tx1">
            <a:lumMod val="75000"/>
            <a:lumOff val="2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LID4096" sz="1100">
            <a:solidFill>
              <a:schemeClr val="tx1"/>
            </a:solidFill>
          </a:endParaRPr>
        </a:p>
      </xdr:txBody>
    </xdr:sp>
    <xdr:clientData/>
  </xdr:twoCellAnchor>
  <xdr:twoCellAnchor>
    <xdr:from>
      <xdr:col>14</xdr:col>
      <xdr:colOff>60960</xdr:colOff>
      <xdr:row>3</xdr:row>
      <xdr:rowOff>60960</xdr:rowOff>
    </xdr:from>
    <xdr:to>
      <xdr:col>15</xdr:col>
      <xdr:colOff>502920</xdr:colOff>
      <xdr:row>10</xdr:row>
      <xdr:rowOff>171450</xdr:rowOff>
    </xdr:to>
    <xdr:grpSp>
      <xdr:nvGrpSpPr>
        <xdr:cNvPr id="14" name="Group 13">
          <a:extLst>
            <a:ext uri="{FF2B5EF4-FFF2-40B4-BE49-F238E27FC236}">
              <a16:creationId xmlns:a16="http://schemas.microsoft.com/office/drawing/2014/main" id="{9ECA6A3B-3AAF-4754-B897-2C517643E1B2}"/>
            </a:ext>
          </a:extLst>
        </xdr:cNvPr>
        <xdr:cNvGrpSpPr/>
      </xdr:nvGrpSpPr>
      <xdr:grpSpPr>
        <a:xfrm>
          <a:off x="8648700" y="609600"/>
          <a:ext cx="1257300" cy="1390650"/>
          <a:chOff x="8595360" y="609600"/>
          <a:chExt cx="937260" cy="1390650"/>
        </a:xfrm>
        <a:solidFill>
          <a:schemeClr val="tx1">
            <a:lumMod val="75000"/>
            <a:lumOff val="25000"/>
          </a:schemeClr>
        </a:solidFill>
      </xdr:grpSpPr>
      <xdr:sp macro="" textlink="">
        <xdr:nvSpPr>
          <xdr:cNvPr id="13" name="Arrow: Bent 12">
            <a:extLst>
              <a:ext uri="{FF2B5EF4-FFF2-40B4-BE49-F238E27FC236}">
                <a16:creationId xmlns:a16="http://schemas.microsoft.com/office/drawing/2014/main" id="{08682459-13A6-47D1-A06D-8434F1E41F0B}"/>
              </a:ext>
            </a:extLst>
          </xdr:cNvPr>
          <xdr:cNvSpPr/>
        </xdr:nvSpPr>
        <xdr:spPr>
          <a:xfrm rot="5400000">
            <a:off x="9090660" y="1554480"/>
            <a:ext cx="274320" cy="609600"/>
          </a:xfrm>
          <a:prstGeom prst="bentArrow">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LID4096" sz="1100">
              <a:solidFill>
                <a:schemeClr val="tx1"/>
              </a:solidFill>
            </a:endParaRPr>
          </a:p>
        </xdr:txBody>
      </xdr:sp>
      <xdr:sp macro="" textlink="">
        <xdr:nvSpPr>
          <xdr:cNvPr id="12" name="Arrow: Bent 11">
            <a:extLst>
              <a:ext uri="{FF2B5EF4-FFF2-40B4-BE49-F238E27FC236}">
                <a16:creationId xmlns:a16="http://schemas.microsoft.com/office/drawing/2014/main" id="{3009A70B-9319-4843-95D0-462FAAF3A838}"/>
              </a:ext>
            </a:extLst>
          </xdr:cNvPr>
          <xdr:cNvSpPr/>
        </xdr:nvSpPr>
        <xdr:spPr>
          <a:xfrm rot="5400000">
            <a:off x="8140065" y="1064895"/>
            <a:ext cx="1390650" cy="480060"/>
          </a:xfrm>
          <a:prstGeom prst="bentArrow">
            <a:avLst/>
          </a:prstGeom>
          <a:grp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LID4096" sz="1100">
              <a:solidFill>
                <a:schemeClr val="tx1"/>
              </a:solidFill>
            </a:endParaRPr>
          </a:p>
        </xdr:txBody>
      </xdr:sp>
    </xdr:grpSp>
    <xdr:clientData/>
  </xdr:twoCellAnchor>
  <xdr:twoCellAnchor editAs="oneCell">
    <xdr:from>
      <xdr:col>5</xdr:col>
      <xdr:colOff>281940</xdr:colOff>
      <xdr:row>5</xdr:row>
      <xdr:rowOff>91440</xdr:rowOff>
    </xdr:from>
    <xdr:to>
      <xdr:col>5</xdr:col>
      <xdr:colOff>541020</xdr:colOff>
      <xdr:row>6</xdr:row>
      <xdr:rowOff>167640</xdr:rowOff>
    </xdr:to>
    <xdr:pic>
      <xdr:nvPicPr>
        <xdr:cNvPr id="15" name="Graphic 14" descr="Information with solid fill">
          <a:extLst>
            <a:ext uri="{FF2B5EF4-FFF2-40B4-BE49-F238E27FC236}">
              <a16:creationId xmlns:a16="http://schemas.microsoft.com/office/drawing/2014/main" id="{AC8AAA04-C4FA-4B53-BC9D-3F1203BAFC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83280" y="1005840"/>
          <a:ext cx="259080" cy="259080"/>
        </a:xfrm>
        <a:prstGeom prst="rect">
          <a:avLst/>
        </a:prstGeom>
      </xdr:spPr>
    </xdr:pic>
    <xdr:clientData/>
  </xdr:twoCellAnchor>
  <xdr:twoCellAnchor>
    <xdr:from>
      <xdr:col>1</xdr:col>
      <xdr:colOff>321196</xdr:colOff>
      <xdr:row>7</xdr:row>
      <xdr:rowOff>22860</xdr:rowOff>
    </xdr:from>
    <xdr:to>
      <xdr:col>1</xdr:col>
      <xdr:colOff>321196</xdr:colOff>
      <xdr:row>10</xdr:row>
      <xdr:rowOff>129540</xdr:rowOff>
    </xdr:to>
    <xdr:cxnSp macro="">
      <xdr:nvCxnSpPr>
        <xdr:cNvPr id="16" name="Straight Arrow Connector 15">
          <a:extLst>
            <a:ext uri="{FF2B5EF4-FFF2-40B4-BE49-F238E27FC236}">
              <a16:creationId xmlns:a16="http://schemas.microsoft.com/office/drawing/2014/main" id="{D82382D3-0740-40B0-9AFD-6A4D574EB6B9}"/>
            </a:ext>
          </a:extLst>
        </xdr:cNvPr>
        <xdr:cNvCxnSpPr/>
      </xdr:nvCxnSpPr>
      <xdr:spPr>
        <a:xfrm>
          <a:off x="930796" y="1303020"/>
          <a:ext cx="0" cy="65532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320040</xdr:colOff>
      <xdr:row>7</xdr:row>
      <xdr:rowOff>24287</xdr:rowOff>
    </xdr:from>
    <xdr:to>
      <xdr:col>2</xdr:col>
      <xdr:colOff>289560</xdr:colOff>
      <xdr:row>10</xdr:row>
      <xdr:rowOff>121920</xdr:rowOff>
    </xdr:to>
    <xdr:cxnSp macro="">
      <xdr:nvCxnSpPr>
        <xdr:cNvPr id="17" name="Straight Arrow Connector 16">
          <a:extLst>
            <a:ext uri="{FF2B5EF4-FFF2-40B4-BE49-F238E27FC236}">
              <a16:creationId xmlns:a16="http://schemas.microsoft.com/office/drawing/2014/main" id="{38E0558C-0E6A-4FC2-B2DE-8620209C625B}"/>
            </a:ext>
          </a:extLst>
        </xdr:cNvPr>
        <xdr:cNvCxnSpPr/>
      </xdr:nvCxnSpPr>
      <xdr:spPr>
        <a:xfrm>
          <a:off x="929640" y="1304447"/>
          <a:ext cx="579120" cy="646273"/>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312420</xdr:colOff>
      <xdr:row>7</xdr:row>
      <xdr:rowOff>17038</xdr:rowOff>
    </xdr:from>
    <xdr:to>
      <xdr:col>1</xdr:col>
      <xdr:colOff>320040</xdr:colOff>
      <xdr:row>10</xdr:row>
      <xdr:rowOff>114300</xdr:rowOff>
    </xdr:to>
    <xdr:cxnSp macro="">
      <xdr:nvCxnSpPr>
        <xdr:cNvPr id="28" name="Straight Arrow Connector 27">
          <a:extLst>
            <a:ext uri="{FF2B5EF4-FFF2-40B4-BE49-F238E27FC236}">
              <a16:creationId xmlns:a16="http://schemas.microsoft.com/office/drawing/2014/main" id="{F5EC0F41-E62E-4FAA-8C68-4DCF10FA9A32}"/>
            </a:ext>
          </a:extLst>
        </xdr:cNvPr>
        <xdr:cNvCxnSpPr/>
      </xdr:nvCxnSpPr>
      <xdr:spPr>
        <a:xfrm flipH="1">
          <a:off x="312420" y="1297198"/>
          <a:ext cx="617220" cy="645902"/>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xdr:col>
      <xdr:colOff>312420</xdr:colOff>
      <xdr:row>5</xdr:row>
      <xdr:rowOff>91440</xdr:rowOff>
    </xdr:from>
    <xdr:to>
      <xdr:col>13</xdr:col>
      <xdr:colOff>571500</xdr:colOff>
      <xdr:row>6</xdr:row>
      <xdr:rowOff>167640</xdr:rowOff>
    </xdr:to>
    <xdr:pic>
      <xdr:nvPicPr>
        <xdr:cNvPr id="31" name="Graphic 30" descr="Information with solid fill">
          <a:extLst>
            <a:ext uri="{FF2B5EF4-FFF2-40B4-BE49-F238E27FC236}">
              <a16:creationId xmlns:a16="http://schemas.microsoft.com/office/drawing/2014/main" id="{A59A2C70-458E-4C3A-9A4C-A36C5B6A4B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90560" y="1005840"/>
          <a:ext cx="259080" cy="259080"/>
        </a:xfrm>
        <a:prstGeom prst="rect">
          <a:avLst/>
        </a:prstGeom>
      </xdr:spPr>
    </xdr:pic>
    <xdr:clientData/>
  </xdr:twoCellAnchor>
  <xdr:twoCellAnchor editAs="oneCell">
    <xdr:from>
      <xdr:col>20</xdr:col>
      <xdr:colOff>411480</xdr:colOff>
      <xdr:row>7</xdr:row>
      <xdr:rowOff>30480</xdr:rowOff>
    </xdr:from>
    <xdr:to>
      <xdr:col>20</xdr:col>
      <xdr:colOff>777240</xdr:colOff>
      <xdr:row>9</xdr:row>
      <xdr:rowOff>30480</xdr:rowOff>
    </xdr:to>
    <xdr:pic>
      <xdr:nvPicPr>
        <xdr:cNvPr id="32" name="Graphic 31" descr="Checkbox Checked with solid fill">
          <a:extLst>
            <a:ext uri="{FF2B5EF4-FFF2-40B4-BE49-F238E27FC236}">
              <a16:creationId xmlns:a16="http://schemas.microsoft.com/office/drawing/2014/main" id="{6892FF7B-85D2-4A84-B880-43863F9CC7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550140" y="1310640"/>
          <a:ext cx="365760" cy="365760"/>
        </a:xfrm>
        <a:prstGeom prst="rect">
          <a:avLst/>
        </a:prstGeom>
      </xdr:spPr>
    </xdr:pic>
    <xdr:clientData/>
  </xdr:twoCellAnchor>
  <xdr:twoCellAnchor editAs="oneCell">
    <xdr:from>
      <xdr:col>25</xdr:col>
      <xdr:colOff>457200</xdr:colOff>
      <xdr:row>7</xdr:row>
      <xdr:rowOff>45720</xdr:rowOff>
    </xdr:from>
    <xdr:to>
      <xdr:col>25</xdr:col>
      <xdr:colOff>792480</xdr:colOff>
      <xdr:row>9</xdr:row>
      <xdr:rowOff>15240</xdr:rowOff>
    </xdr:to>
    <xdr:pic>
      <xdr:nvPicPr>
        <xdr:cNvPr id="33" name="Graphic 32" descr="Checkbox Checked with solid fill">
          <a:extLst>
            <a:ext uri="{FF2B5EF4-FFF2-40B4-BE49-F238E27FC236}">
              <a16:creationId xmlns:a16="http://schemas.microsoft.com/office/drawing/2014/main" id="{3F800BAC-915C-4121-BC17-B0671B2EFF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504920" y="1325880"/>
          <a:ext cx="335280" cy="33528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1F343B-B024-4AE4-B944-0999A6D3AE11}" name="Nested_Ifs" displayName="Nested_Ifs" ref="B13:O5000" totalsRowShown="0" headerRowDxfId="15" headerRowBorderDxfId="14">
  <autoFilter ref="B13:O5000" xr:uid="{4F1F343B-B024-4AE4-B944-0999A6D3AE11}"/>
  <tableColumns count="14">
    <tableColumn id="1" xr3:uid="{8E5ED7B6-B60E-4ED3-9754-610671BB0249}" name="ID"/>
    <tableColumn id="2" xr3:uid="{CFB366C5-1E82-4A90-A65B-44C844C38516}" name="a11"/>
    <tableColumn id="3" xr3:uid="{803656A0-6128-4D4E-8389-7AA981A1611E}" name="a21"/>
    <tableColumn id="4" xr3:uid="{EC779358-23EF-47DD-A558-4B5E53BF1C2A}" name="a31"/>
    <tableColumn id="5" xr3:uid="{8E762161-0E0F-47E5-A970-709A99D4F339}" name="a71"/>
    <tableColumn id="6" xr3:uid="{FD8DF41F-003D-4A22-9AD1-7A08EF4BE37A}" name="a81"/>
    <tableColumn id="7" xr3:uid="{600D5BE6-620E-4514-B328-65CAB5E66F4C}" name="k31"/>
    <tableColumn id="8" xr3:uid="{352AB514-4A72-40CA-8E59-17EC7BEBB1CA}" name="k51"/>
    <tableColumn id="10" xr3:uid="{F1549663-B482-4E3B-B180-BACA400A9232}" name="k91"/>
    <tableColumn id="11" xr3:uid="{F960F22D-A398-44CF-9B85-E793BF726F6E}" name="Group_1_1" dataDxfId="13">
      <calculatedColumnFormula array="1">IF(AND(C14=1,OR(J14=42,J14=6,J14=7,J14=8)),1,
IF(AND(OR(C14=1,C14="NA"),OR(J14=42,J14=6,J14=7,J14=8, J14="NA")),"NA",
IF(_xlfn.MINIFS(Nested_Ifs[a11],Nested_Ifs[ID],Nested_Ifs[[#This Row],[ID]])&lt;&gt;1,IF(AND(C14=MIN(_xlfn._xlws.FILTER(Nested_Ifs[a11], Nested_Ifs[ID]=Nested_Ifs[[#This Row],[ID]])), OR(J14=42,J14=6,J14=7,J14=8)),1,
IF(_xlfn.MINIFS(Nested_Ifs[a11],Nested_Ifs[ID],Nested_Ifs[[#This Row],[ID]])&lt;&gt;1,IF(AND(OR(C14=MIN(_xlfn._xlws.FILTER(Nested_Ifs[a11], Nested_Ifs[ID]=Nested_Ifs[[#This Row],[ID]])), C14 = "NA"), OR(J14=42,J14=6,J14=7,J14=8, J14 = "NA")),"NA",0),0)),0)))</calculatedColumnFormula>
    </tableColumn>
    <tableColumn id="12" xr3:uid="{76D9B29D-E6BD-4FA2-9BC2-6A6D30ABFD80}" name="c120_1"/>
    <tableColumn id="13" xr3:uid="{0410C334-CEA6-4CEA-9977-91E19CD11E1D}" name="c120_2"/>
    <tableColumn id="14" xr3:uid="{FC2E5573-A9C2-4501-8529-DE28947F7E6B}" name="c120_3"/>
    <tableColumn id="15" xr3:uid="{DFF7E69C-C71F-40D8-97D2-ADA6F20D165C}" name="Group_2_1" dataDxfId="12">
      <calculatedColumnFormula>IF(AND(AND(L14=1,M14=1),AND(OR(N14=3,N14=4))),1,
IF(AND(OR(L14=1,L14="NA"),
OR(M14=1,M14="NA"),
OR(N14=3,N14=4, N14="NA")),"NA",0))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B75BCC-76EE-40B0-958E-1F18E1C03182}" name="Lookups" displayName="Lookups" ref="B13:O262" totalsRowShown="0" headerRowDxfId="11" headerRowBorderDxfId="10" tableBorderDxfId="9">
  <autoFilter ref="B13:O262" xr:uid="{F6B75BCC-76EE-40B0-958E-1F18E1C03182}"/>
  <tableColumns count="14">
    <tableColumn id="1" xr3:uid="{C6FFABB5-426A-4742-8822-CBDE2FBE89B4}" name="ID"/>
    <tableColumn id="2" xr3:uid="{9BD7CECA-12E7-401F-A340-FECE45F0EDAB}" name="a11">
      <calculatedColumnFormula array="1">MIN(_xlfn._xlws.FILTER(Nested_Ifs[a11], Nested_Ifs[ID]=Lookups!B14))</calculatedColumnFormula>
    </tableColumn>
    <tableColumn id="3" xr3:uid="{ACAA57D7-453F-4DA2-A3EA-88FE4FE35EAA}" name="a21" dataDxfId="8">
      <calculatedColumnFormula array="1">INDEX(INDEX(Nested_Ifs[],,MATCH(Lookups[[#Headers],[a21]],Nested_Ifs[#Headers],0)),
MATCH(1,($B14='Nested Ifs'!$B$14:$B$1004)*($C14='Nested Ifs'!$C$14:$C$1004),0))</calculatedColumnFormula>
    </tableColumn>
    <tableColumn id="4" xr3:uid="{9F0D8DE1-EF32-4BBA-90DA-AEF55946DC0B}" name="a31">
      <calculatedColumnFormula array="1">INDEX(INDEX(Nested_Ifs[],,MATCH(Lookups[[#Headers],[a31]],Nested_Ifs[#Headers],0)),
MATCH(1,($B14='Nested Ifs'!$B$14:$B$1004)*($C14='Nested Ifs'!$C$14:$C$1004),0))</calculatedColumnFormula>
    </tableColumn>
    <tableColumn id="5" xr3:uid="{470B6453-E724-42C0-97EF-4F037EA0F140}" name="a71">
      <calculatedColumnFormula array="1">INDEX(INDEX(Nested_Ifs[],,MATCH(Lookups[[#Headers],[a71]],Nested_Ifs[#Headers],0)),
MATCH(1,($B14='Nested Ifs'!$B$14:$B$1004)*($C14='Nested Ifs'!$C$14:$C$1004),0))</calculatedColumnFormula>
    </tableColumn>
    <tableColumn id="6" xr3:uid="{5D528C06-7AE3-4A28-BCD9-5958CF370689}" name="a81">
      <calculatedColumnFormula array="1">INDEX(INDEX(Nested_Ifs[],,MATCH(Lookups[[#Headers],[a81]],Nested_Ifs[#Headers],0)),
MATCH(1,($B14='Nested Ifs'!$B$14:$B$1004)*($C14='Nested Ifs'!$C$14:$C$1004),0))</calculatedColumnFormula>
    </tableColumn>
    <tableColumn id="7" xr3:uid="{2110BA4B-2D9E-475B-B6DC-508AE5D295CF}" name="k31">
      <calculatedColumnFormula array="1">INDEX(INDEX(Nested_Ifs[],,MATCH(Lookups[[#Headers],[k31]],Nested_Ifs[#Headers],0)),
MATCH(1,($B14='Nested Ifs'!$B$14:$B$1004)*($C14='Nested Ifs'!$C$14:$C$1004),0))</calculatedColumnFormula>
    </tableColumn>
    <tableColumn id="8" xr3:uid="{3FAAC7CE-7ABC-4519-9C19-961D5559F465}" name="k51">
      <calculatedColumnFormula array="1">INDEX(INDEX(Nested_Ifs[],,MATCH(Lookups[[#Headers],[k51]],Nested_Ifs[#Headers],0)),
MATCH(1,($B14='Nested Ifs'!$B$14:$B$1004)*($C14='Nested Ifs'!$C$14:$C$1004),0))</calculatedColumnFormula>
    </tableColumn>
    <tableColumn id="9" xr3:uid="{23C3A7CB-60D3-492C-8E07-DE0CF80E35C0}" name="k91" dataDxfId="7">
      <calculatedColumnFormula array="1">INDEX(INDEX(Nested_Ifs[],,MATCH(Lookups[[#Headers],[k91]],Nested_Ifs[#Headers],0)),
MATCH(1,($B14='Nested Ifs'!$B$14:$B$1004)*($C14='Nested Ifs'!$C$14:$C$1004),0))</calculatedColumnFormula>
    </tableColumn>
    <tableColumn id="10" xr3:uid="{53D6D5AE-D2CB-4845-9B30-ED51E542BD0F}" name="Group_1_1" dataDxfId="6">
      <calculatedColumnFormula array="1">INDEX(INDEX(Nested_Ifs[],,MATCH(Lookups[[#Headers],[Group_1_1]],Nested_Ifs[#Headers],0)),
MATCH(1,($B14='Nested Ifs'!$B$14:$B$1004)*($C14='Nested Ifs'!$C$14:$C$1004),0))</calculatedColumnFormula>
    </tableColumn>
    <tableColumn id="11" xr3:uid="{C927E577-34F9-47B8-BAF2-761A81FE4182}" name="c120_1" dataDxfId="5">
      <calculatedColumnFormula array="1">INDEX(INDEX(Nested_Ifs[],,MATCH(Lookups[[#Headers],[c120_1]],Nested_Ifs[#Headers],0)),
MATCH(1,($B14='Nested Ifs'!$B$14:$B$1004)*($C14='Nested Ifs'!$C$14:$C$1004),0))</calculatedColumnFormula>
    </tableColumn>
    <tableColumn id="12" xr3:uid="{CE4B9A1A-F98F-4CDA-8524-A34F6CC209E1}" name="c120_2">
      <calculatedColumnFormula array="1">INDEX(INDEX(Nested_Ifs[],,MATCH(Lookups[[#Headers],[c120_2]],Nested_Ifs[#Headers],0)),
MATCH(1,($B14='Nested Ifs'!$B$14:$B$1004)*($C14='Nested Ifs'!$C$14:$C$1004),0))</calculatedColumnFormula>
    </tableColumn>
    <tableColumn id="13" xr3:uid="{AD037CE5-62BC-457D-8C58-11A0BAC2DA57}" name="c120_3" dataDxfId="4">
      <calculatedColumnFormula array="1">INDEX(INDEX(Nested_Ifs[],,MATCH(Lookups[[#Headers],[c120_3]],Nested_Ifs[#Headers],0)),
MATCH(1,($B14='Nested Ifs'!$B$14:$B$1004)*($C14='Nested Ifs'!$C$14:$C$1004),0))</calculatedColumnFormula>
    </tableColumn>
    <tableColumn id="14" xr3:uid="{06E272EF-2876-4F76-8986-3610A771DEF1}" name="Group_2_1" dataDxfId="3">
      <calculatedColumnFormula array="1">IF(SUMIFS(Nested_Ifs[Group_2_1],Nested_Ifs[ID],Lookups[[#This Row],[ID]]) &gt;=1,1,INDEX(Nested_Ifs[Group_2_1],MATCH(1,(Lookups[[#This Row],[ID]]=Nested_Ifs[ID])*(Lookups[[#This Row],[a11]]=Nested_Ifs[a11]),0)))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9FC1DD-80D0-461C-8CE3-6444AF2772DF}" name="Table_Index" displayName="Table_Index" ref="A12:M10005" totalsRowShown="0" headerRowDxfId="2" headerRowBorderDxfId="1">
  <autoFilter ref="A12:M10005" xr:uid="{329FC1DD-80D0-461C-8CE3-6444AF2772DF}"/>
  <sortState xmlns:xlrd2="http://schemas.microsoft.com/office/spreadsheetml/2017/richdata2" ref="A13:M10005">
    <sortCondition ref="B13:B10005"/>
  </sortState>
  <tableColumns count="13">
    <tableColumn id="15" xr3:uid="{8A026636-6EE5-4EF9-9490-58439814253F}" name="ID" dataDxfId="0"/>
    <tableColumn id="2" xr3:uid="{47536AE2-2627-49C6-9A3C-E5D6D75BFE1B}" name="year"/>
    <tableColumn id="3" xr3:uid="{B2F777D5-B8BD-4157-B775-C472C84FCC11}" name="Quarter"/>
    <tableColumn id="4" xr3:uid="{BF207F65-2BC1-4547-B6F7-11D9B08EE436}" name="One"/>
    <tableColumn id="5" xr3:uid="{087D7883-5D76-4680-8E53-45281580A407}" name="Two"/>
    <tableColumn id="6" xr3:uid="{7A83F28E-5583-468C-955C-94DB034C1C2A}" name="Three"/>
    <tableColumn id="7" xr3:uid="{CFD30445-A46D-4BD7-A7EC-F4C4BD4CCA77}" name="Four"/>
    <tableColumn id="8" xr3:uid="{1BB22333-8FC9-41FD-8179-C6D14C9A2E5F}" name="Five"/>
    <tableColumn id="9" xr3:uid="{C97C9C38-80D2-41BA-B646-809371F178D9}" name="Six"/>
    <tableColumn id="10" xr3:uid="{4282DE65-9558-4BF9-AFBE-8488A7DD42D5}" name="Seven"/>
    <tableColumn id="11" xr3:uid="{8BED6343-2F59-4EEC-8638-EDCD81C223CD}" name="Eight"/>
    <tableColumn id="12" xr3:uid="{FA0259BC-5286-4AD4-A9CA-39CAC6766671}" name="Nine"/>
    <tableColumn id="13" xr3:uid="{25BF6FDE-2D02-4978-AA39-BD486324BD2F}" name="Te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B2:AF5000"/>
  <sheetViews>
    <sheetView showGridLines="0" zoomScaleNormal="100" workbookViewId="0">
      <selection activeCell="R25" sqref="R25"/>
    </sheetView>
  </sheetViews>
  <sheetFormatPr defaultRowHeight="14.4" x14ac:dyDescent="0.3"/>
  <cols>
    <col min="1" max="1" width="2.21875" customWidth="1"/>
    <col min="2" max="2" width="6" bestFit="1" customWidth="1"/>
    <col min="3" max="10" width="6.21875" bestFit="1" customWidth="1"/>
    <col min="11" max="11" width="12.44140625" bestFit="1" customWidth="1"/>
    <col min="12" max="14" width="9.109375" bestFit="1" customWidth="1"/>
    <col min="15" max="15" width="12.44140625" bestFit="1" customWidth="1"/>
    <col min="16" max="16" width="7.109375" bestFit="1" customWidth="1"/>
    <col min="17" max="17" width="9.109375" bestFit="1" customWidth="1"/>
    <col min="18" max="18" width="8.5546875" customWidth="1"/>
    <col min="19" max="23" width="10.109375" bestFit="1" customWidth="1"/>
    <col min="24" max="24" width="9.44140625" customWidth="1"/>
    <col min="25" max="25" width="11.33203125" customWidth="1"/>
  </cols>
  <sheetData>
    <row r="2" spans="2:32" x14ac:dyDescent="0.3">
      <c r="F2" s="47" t="s">
        <v>18</v>
      </c>
      <c r="G2" s="48"/>
      <c r="H2" s="48"/>
      <c r="I2" s="48"/>
      <c r="J2" s="48"/>
      <c r="K2" s="48"/>
      <c r="L2" s="48"/>
      <c r="M2" s="48"/>
      <c r="N2" s="49"/>
    </row>
    <row r="3" spans="2:32" ht="14.4" customHeight="1" x14ac:dyDescent="0.3">
      <c r="B3" s="50" t="s">
        <v>35</v>
      </c>
      <c r="C3" s="51"/>
      <c r="D3" s="52"/>
      <c r="F3" s="35" t="s">
        <v>45</v>
      </c>
      <c r="G3" s="39"/>
      <c r="H3" s="39"/>
      <c r="I3" s="39"/>
      <c r="J3" s="39"/>
      <c r="K3" s="39"/>
      <c r="L3" s="39"/>
      <c r="M3" s="39"/>
      <c r="N3" s="40"/>
      <c r="P3" s="12" t="s">
        <v>14</v>
      </c>
      <c r="Q3" s="14" t="s">
        <v>1</v>
      </c>
      <c r="R3" s="12" t="s">
        <v>2</v>
      </c>
      <c r="S3" s="12" t="s">
        <v>3</v>
      </c>
      <c r="T3" s="12" t="s">
        <v>4</v>
      </c>
      <c r="U3" s="12" t="s">
        <v>5</v>
      </c>
      <c r="V3" s="12" t="s">
        <v>6</v>
      </c>
      <c r="W3" s="12" t="s">
        <v>7</v>
      </c>
      <c r="X3" s="14" t="s">
        <v>9</v>
      </c>
      <c r="Y3" s="14" t="s">
        <v>8</v>
      </c>
    </row>
    <row r="4" spans="2:32" ht="14.4" customHeight="1" x14ac:dyDescent="0.3">
      <c r="B4" s="53"/>
      <c r="C4" s="54"/>
      <c r="D4" s="55"/>
      <c r="F4" s="41"/>
      <c r="G4" s="42"/>
      <c r="H4" s="42"/>
      <c r="I4" s="42"/>
      <c r="J4" s="42"/>
      <c r="K4" s="42"/>
      <c r="L4" s="42"/>
      <c r="M4" s="42"/>
      <c r="N4" s="43"/>
      <c r="P4" s="20">
        <v>18908</v>
      </c>
      <c r="Q4" s="71">
        <v>2</v>
      </c>
      <c r="R4" s="21">
        <v>2</v>
      </c>
      <c r="S4" s="21">
        <v>1</v>
      </c>
      <c r="T4" s="21">
        <v>55</v>
      </c>
      <c r="U4" s="21">
        <v>3</v>
      </c>
      <c r="V4" s="21" t="s">
        <v>0</v>
      </c>
      <c r="W4" s="21" t="s">
        <v>0</v>
      </c>
      <c r="X4" s="21">
        <v>42</v>
      </c>
      <c r="Y4" s="73">
        <v>1</v>
      </c>
    </row>
    <row r="5" spans="2:32" ht="14.4" customHeight="1" x14ac:dyDescent="0.3">
      <c r="B5" s="53"/>
      <c r="C5" s="54"/>
      <c r="D5" s="55"/>
      <c r="F5" s="41"/>
      <c r="G5" s="42"/>
      <c r="H5" s="42"/>
      <c r="I5" s="42"/>
      <c r="J5" s="42"/>
      <c r="K5" s="42"/>
      <c r="L5" s="42"/>
      <c r="M5" s="42"/>
      <c r="N5" s="43"/>
      <c r="P5" s="20">
        <v>18908</v>
      </c>
      <c r="Q5" s="21">
        <v>3</v>
      </c>
      <c r="R5" s="21">
        <v>1</v>
      </c>
      <c r="S5" s="21">
        <v>8</v>
      </c>
      <c r="T5" s="21">
        <v>14</v>
      </c>
      <c r="U5" s="21" t="s">
        <v>0</v>
      </c>
      <c r="V5" s="21" t="s">
        <v>0</v>
      </c>
      <c r="W5" s="21" t="s">
        <v>0</v>
      </c>
      <c r="X5" s="21" t="s">
        <v>0</v>
      </c>
      <c r="Y5" s="72">
        <v>0</v>
      </c>
    </row>
    <row r="6" spans="2:32" x14ac:dyDescent="0.3">
      <c r="B6" s="53"/>
      <c r="C6" s="54"/>
      <c r="D6" s="55"/>
      <c r="F6" s="41"/>
      <c r="G6" s="42"/>
      <c r="H6" s="42"/>
      <c r="I6" s="42"/>
      <c r="J6" s="42"/>
      <c r="K6" s="42"/>
      <c r="L6" s="42"/>
      <c r="M6" s="42"/>
      <c r="N6" s="43"/>
    </row>
    <row r="7" spans="2:32" ht="14.4" customHeight="1" x14ac:dyDescent="0.3">
      <c r="B7" s="53"/>
      <c r="C7" s="54"/>
      <c r="D7" s="55"/>
      <c r="F7" s="41"/>
      <c r="G7" s="42"/>
      <c r="H7" s="42"/>
      <c r="I7" s="42"/>
      <c r="J7" s="42"/>
      <c r="K7" s="42"/>
      <c r="L7" s="42"/>
      <c r="M7" s="42"/>
      <c r="N7" s="43"/>
      <c r="S7" s="35" t="s">
        <v>46</v>
      </c>
      <c r="T7" s="39"/>
      <c r="U7" s="39"/>
      <c r="V7" s="39"/>
      <c r="W7" s="40"/>
    </row>
    <row r="8" spans="2:32" x14ac:dyDescent="0.3">
      <c r="B8" s="53"/>
      <c r="C8" s="54"/>
      <c r="D8" s="55"/>
      <c r="F8" s="41"/>
      <c r="G8" s="42"/>
      <c r="H8" s="42"/>
      <c r="I8" s="42"/>
      <c r="J8" s="42"/>
      <c r="K8" s="42"/>
      <c r="L8" s="42"/>
      <c r="M8" s="42"/>
      <c r="N8" s="43"/>
      <c r="S8" s="41"/>
      <c r="T8" s="42"/>
      <c r="U8" s="42"/>
      <c r="V8" s="42"/>
      <c r="W8" s="43"/>
    </row>
    <row r="9" spans="2:32" x14ac:dyDescent="0.3">
      <c r="B9" s="56"/>
      <c r="C9" s="57"/>
      <c r="D9" s="58"/>
      <c r="F9" s="41"/>
      <c r="G9" s="42"/>
      <c r="H9" s="42"/>
      <c r="I9" s="42"/>
      <c r="J9" s="42"/>
      <c r="K9" s="42"/>
      <c r="L9" s="42"/>
      <c r="M9" s="42"/>
      <c r="N9" s="43"/>
      <c r="S9" s="41"/>
      <c r="T9" s="42"/>
      <c r="U9" s="42"/>
      <c r="V9" s="42"/>
      <c r="W9" s="43"/>
    </row>
    <row r="10" spans="2:32" x14ac:dyDescent="0.3">
      <c r="F10" s="41"/>
      <c r="G10" s="42"/>
      <c r="H10" s="42"/>
      <c r="I10" s="42"/>
      <c r="J10" s="42"/>
      <c r="K10" s="42"/>
      <c r="L10" s="42"/>
      <c r="M10" s="42"/>
      <c r="N10" s="43"/>
      <c r="S10" s="44"/>
      <c r="T10" s="45"/>
      <c r="U10" s="45"/>
      <c r="V10" s="45"/>
      <c r="W10" s="46"/>
    </row>
    <row r="11" spans="2:32" x14ac:dyDescent="0.3">
      <c r="F11" s="44"/>
      <c r="G11" s="45"/>
      <c r="H11" s="45"/>
      <c r="I11" s="45"/>
      <c r="J11" s="45"/>
      <c r="K11" s="45"/>
      <c r="L11" s="45"/>
      <c r="M11" s="45"/>
      <c r="N11" s="46"/>
    </row>
    <row r="12" spans="2:32" x14ac:dyDescent="0.3">
      <c r="H12" s="30"/>
      <c r="I12" s="30"/>
      <c r="J12" s="30"/>
    </row>
    <row r="13" spans="2:32" s="1" customFormat="1" x14ac:dyDescent="0.3">
      <c r="B13" s="7" t="s">
        <v>14</v>
      </c>
      <c r="C13" s="8" t="s">
        <v>1</v>
      </c>
      <c r="D13" s="7" t="s">
        <v>2</v>
      </c>
      <c r="E13" s="7" t="s">
        <v>3</v>
      </c>
      <c r="F13" s="7" t="s">
        <v>4</v>
      </c>
      <c r="G13" s="7" t="s">
        <v>5</v>
      </c>
      <c r="H13" s="7" t="s">
        <v>6</v>
      </c>
      <c r="I13" s="7" t="s">
        <v>7</v>
      </c>
      <c r="J13" s="8" t="s">
        <v>9</v>
      </c>
      <c r="K13" s="8" t="s">
        <v>8</v>
      </c>
      <c r="L13" s="9" t="s">
        <v>10</v>
      </c>
      <c r="M13" s="9" t="s">
        <v>11</v>
      </c>
      <c r="N13" s="9" t="s">
        <v>12</v>
      </c>
      <c r="O13" s="9" t="s">
        <v>13</v>
      </c>
      <c r="Q13" s="36" t="s">
        <v>15</v>
      </c>
      <c r="R13" s="37"/>
      <c r="S13" s="37"/>
      <c r="T13" s="37"/>
      <c r="U13" s="37"/>
      <c r="V13" s="38"/>
      <c r="W13"/>
      <c r="X13"/>
      <c r="Y13"/>
      <c r="Z13"/>
      <c r="AA13"/>
      <c r="AB13"/>
      <c r="AC13"/>
      <c r="AD13"/>
      <c r="AE13"/>
      <c r="AF13"/>
    </row>
    <row r="14" spans="2:32" ht="14.4" customHeight="1" x14ac:dyDescent="0.3">
      <c r="B14" s="3">
        <v>18904</v>
      </c>
      <c r="C14" s="3">
        <v>1</v>
      </c>
      <c r="D14" s="3">
        <v>2</v>
      </c>
      <c r="E14" s="3">
        <v>1</v>
      </c>
      <c r="F14" s="3">
        <v>5</v>
      </c>
      <c r="G14" s="3">
        <v>5</v>
      </c>
      <c r="H14" s="3" t="s">
        <v>0</v>
      </c>
      <c r="I14" s="3">
        <v>4</v>
      </c>
      <c r="J14" s="3" t="s">
        <v>0</v>
      </c>
      <c r="K14" s="5" t="str" cm="1">
        <f t="array" ref="K14">IF(AND(C14=1,OR(J14=42,J14=6,J14=7,J14=8)),1,
IF(AND(OR(C14=1,C14="NA"),OR(J14=42,J14=6,J14=7,J14=8, J14="NA")),"NA",
IF(_xlfn.MINIFS(Nested_Ifs[a11],Nested_Ifs[ID],Nested_Ifs[[#This Row],[ID]])&lt;&gt;1,IF(AND(C14=MIN(_xlfn._xlws.FILTER(Nested_Ifs[a11], Nested_Ifs[ID]=Nested_Ifs[[#This Row],[ID]])), OR(J14=42,J14=6,J14=7,J14=8)),1,
IF(_xlfn.MINIFS(Nested_Ifs[a11],Nested_Ifs[ID],Nested_Ifs[[#This Row],[ID]])&lt;&gt;1,IF(AND(OR(C14=MIN(_xlfn._xlws.FILTER(Nested_Ifs[a11], Nested_Ifs[ID]=Nested_Ifs[[#This Row],[ID]])), C14 = "NA"), OR(J14=42,J14=6,J14=7,J14=8, J14 = "NA")),"NA",0),0)),0)))</f>
        <v>NA</v>
      </c>
      <c r="L14">
        <v>1</v>
      </c>
      <c r="M14">
        <v>1</v>
      </c>
      <c r="N14" t="s">
        <v>0</v>
      </c>
      <c r="O14" s="10" t="str">
        <f>IF(AND(AND(L14=1,M14=1),AND(OR(N14=3,N14=4))),1,
IF(AND(OR(L14=1,L14="NA"),
OR(M14=1,M14="NA"),
OR(N14=3,N14=4, N14="NA")),"NA",0))</f>
        <v>NA</v>
      </c>
      <c r="Q14" s="35" t="s">
        <v>16</v>
      </c>
      <c r="R14" s="39"/>
      <c r="S14" s="39"/>
      <c r="T14" s="39"/>
      <c r="U14" s="39"/>
      <c r="V14" s="40"/>
    </row>
    <row r="15" spans="2:32" x14ac:dyDescent="0.3">
      <c r="B15" s="3">
        <v>18904</v>
      </c>
      <c r="C15" s="3">
        <v>2</v>
      </c>
      <c r="D15" s="3">
        <v>1</v>
      </c>
      <c r="E15" s="3">
        <v>3</v>
      </c>
      <c r="F15" s="3">
        <v>19</v>
      </c>
      <c r="G15" s="3">
        <v>6</v>
      </c>
      <c r="H15" s="3" t="s">
        <v>0</v>
      </c>
      <c r="I15" s="3" t="s">
        <v>0</v>
      </c>
      <c r="J15" s="3" t="s">
        <v>0</v>
      </c>
      <c r="K15" s="5" cm="1">
        <f t="array" ref="K15">IF(AND(C15=1,OR(J15=42,J15=6,J15=7,J15=8)),1,
IF(AND(OR(C15=1,C15="NA"),OR(J15=42,J15=6,J15=7,J15=8, J15="NA")),"NA",
IF(_xlfn.MINIFS(Nested_Ifs[a11],Nested_Ifs[ID],Nested_Ifs[[#This Row],[ID]])&lt;&gt;1,IF(AND(C15=MIN(_xlfn._xlws.FILTER(Nested_Ifs[a11], Nested_Ifs[ID]=Nested_Ifs[[#This Row],[ID]])), OR(J15=42,J15=6,J15=7,J15=8)),1,
IF(_xlfn.MINIFS(Nested_Ifs[a11],Nested_Ifs[ID],Nested_Ifs[[#This Row],[ID]])&lt;&gt;1,IF(AND(OR(C15=MIN(_xlfn._xlws.FILTER(Nested_Ifs[a11], Nested_Ifs[ID]=Nested_Ifs[[#This Row],[ID]])), C15 = "NA"), OR(J15=42,J15=6,J15=7,J15=8, J15 = "NA")),"NA",0),0)),0)))</f>
        <v>0</v>
      </c>
      <c r="L15">
        <v>2</v>
      </c>
      <c r="M15">
        <v>2</v>
      </c>
      <c r="N15" t="s">
        <v>0</v>
      </c>
      <c r="O15" s="11">
        <f t="shared" ref="O15:O78" si="0">IF(AND(AND(L15=1,M15=1),AND(OR(N15=3,N15=4))),1,
IF(AND(OR(L15=1,L15="NA"),
OR(M15=1,M15="NA"),
OR(N15=3,N15=4, N15="NA")),"NA",0))</f>
        <v>0</v>
      </c>
      <c r="Q15" s="41"/>
      <c r="R15" s="42"/>
      <c r="S15" s="42"/>
      <c r="T15" s="42"/>
      <c r="U15" s="42"/>
      <c r="V15" s="43"/>
    </row>
    <row r="16" spans="2:32" x14ac:dyDescent="0.3">
      <c r="B16" s="3">
        <v>18904</v>
      </c>
      <c r="C16" s="3">
        <v>3</v>
      </c>
      <c r="D16" s="3">
        <v>2</v>
      </c>
      <c r="E16" s="3">
        <v>3</v>
      </c>
      <c r="F16" s="3">
        <v>5</v>
      </c>
      <c r="G16" s="3" t="s">
        <v>0</v>
      </c>
      <c r="H16" s="3">
        <v>1</v>
      </c>
      <c r="I16" s="3" t="s">
        <v>0</v>
      </c>
      <c r="J16" s="3" t="s">
        <v>0</v>
      </c>
      <c r="K16" s="5" cm="1">
        <f t="array" ref="K16">IF(AND(C16=1,OR(J16=42,J16=6,J16=7,J16=8)),1,
IF(AND(OR(C16=1,C16="NA"),OR(J16=42,J16=6,J16=7,J16=8, J16="NA")),"NA",
IF(_xlfn.MINIFS(Nested_Ifs[a11],Nested_Ifs[ID],Nested_Ifs[[#This Row],[ID]])&lt;&gt;1,IF(AND(C16=MIN(_xlfn._xlws.FILTER(Nested_Ifs[a11], Nested_Ifs[ID]=Nested_Ifs[[#This Row],[ID]])), OR(J16=42,J16=6,J16=7,J16=8)),1,
IF(_xlfn.MINIFS(Nested_Ifs[a11],Nested_Ifs[ID],Nested_Ifs[[#This Row],[ID]])&lt;&gt;1,IF(AND(OR(C16=MIN(_xlfn._xlws.FILTER(Nested_Ifs[a11], Nested_Ifs[ID]=Nested_Ifs[[#This Row],[ID]])), C16 = "NA"), OR(J16=42,J16=6,J16=7,J16=8, J16 = "NA")),"NA",0),0)),0)))</f>
        <v>0</v>
      </c>
      <c r="L16">
        <v>2</v>
      </c>
      <c r="M16">
        <v>2</v>
      </c>
      <c r="N16" t="s">
        <v>0</v>
      </c>
      <c r="O16" s="11">
        <f t="shared" si="0"/>
        <v>0</v>
      </c>
      <c r="Q16" s="41"/>
      <c r="R16" s="42"/>
      <c r="S16" s="42"/>
      <c r="T16" s="42"/>
      <c r="U16" s="42"/>
      <c r="V16" s="43"/>
    </row>
    <row r="17" spans="2:22" x14ac:dyDescent="0.3">
      <c r="B17" s="3">
        <v>18905</v>
      </c>
      <c r="C17" s="3">
        <v>2</v>
      </c>
      <c r="D17" s="3">
        <v>1</v>
      </c>
      <c r="E17" s="3">
        <v>1</v>
      </c>
      <c r="F17" s="3">
        <v>42</v>
      </c>
      <c r="G17" s="3">
        <v>4</v>
      </c>
      <c r="H17" s="3" t="s">
        <v>0</v>
      </c>
      <c r="I17" s="3" t="s">
        <v>0</v>
      </c>
      <c r="J17" s="3">
        <v>5</v>
      </c>
      <c r="K17" s="5" cm="1">
        <f t="array" ref="K17">IF(AND(C17=1,OR(J17=42,J17=6,J17=7,J17=8)),1,
IF(AND(OR(C17=1,C17="NA"),OR(J17=42,J17=6,J17=7,J17=8, J17="NA")),"NA",
IF(_xlfn.MINIFS(Nested_Ifs[a11],Nested_Ifs[ID],Nested_Ifs[[#This Row],[ID]])&lt;&gt;1,IF(AND(C17=MIN(_xlfn._xlws.FILTER(Nested_Ifs[a11], Nested_Ifs[ID]=Nested_Ifs[[#This Row],[ID]])), OR(J17=42,J17=6,J17=7,J17=8)),1,
IF(_xlfn.MINIFS(Nested_Ifs[a11],Nested_Ifs[ID],Nested_Ifs[[#This Row],[ID]])&lt;&gt;1,IF(AND(OR(C17=MIN(_xlfn._xlws.FILTER(Nested_Ifs[a11], Nested_Ifs[ID]=Nested_Ifs[[#This Row],[ID]])), C17 = "NA"), OR(J17=42,J17=6,J17=7,J17=8, J17 = "NA")),"NA",0),0)),0)))</f>
        <v>0</v>
      </c>
      <c r="L17">
        <v>2</v>
      </c>
      <c r="M17">
        <v>2</v>
      </c>
      <c r="N17" t="s">
        <v>0</v>
      </c>
      <c r="O17" s="11">
        <f t="shared" si="0"/>
        <v>0</v>
      </c>
      <c r="Q17" s="41"/>
      <c r="R17" s="42"/>
      <c r="S17" s="42"/>
      <c r="T17" s="42"/>
      <c r="U17" s="42"/>
      <c r="V17" s="43"/>
    </row>
    <row r="18" spans="2:22" x14ac:dyDescent="0.3">
      <c r="B18" s="3">
        <v>18906</v>
      </c>
      <c r="C18" s="3">
        <v>1</v>
      </c>
      <c r="D18" s="3">
        <v>2</v>
      </c>
      <c r="E18" s="3">
        <v>1</v>
      </c>
      <c r="F18" s="3">
        <v>46</v>
      </c>
      <c r="G18" s="3">
        <v>1</v>
      </c>
      <c r="H18" s="3">
        <v>5</v>
      </c>
      <c r="I18" s="3" t="s">
        <v>0</v>
      </c>
      <c r="J18" s="3">
        <v>42</v>
      </c>
      <c r="K18" s="5" cm="1">
        <f t="array" ref="K18">IF(AND(C18=1,OR(J18=42,J18=6,J18=7,J18=8)),1,
IF(AND(OR(C18=1,C18="NA"),OR(J18=42,J18=6,J18=7,J18=8, J18="NA")),"NA",
IF(_xlfn.MINIFS(Nested_Ifs[a11],Nested_Ifs[ID],Nested_Ifs[[#This Row],[ID]])&lt;&gt;1,IF(AND(C18=MIN(_xlfn._xlws.FILTER(Nested_Ifs[a11], Nested_Ifs[ID]=Nested_Ifs[[#This Row],[ID]])), OR(J18=42,J18=6,J18=7,J18=8)),1,
IF(_xlfn.MINIFS(Nested_Ifs[a11],Nested_Ifs[ID],Nested_Ifs[[#This Row],[ID]])&lt;&gt;1,IF(AND(OR(C18=MIN(_xlfn._xlws.FILTER(Nested_Ifs[a11], Nested_Ifs[ID]=Nested_Ifs[[#This Row],[ID]])), C18 = "NA"), OR(J18=42,J18=6,J18=7,J18=8, J18 = "NA")),"NA",0),0)),0)))</f>
        <v>1</v>
      </c>
      <c r="L18">
        <v>1</v>
      </c>
      <c r="M18">
        <v>2</v>
      </c>
      <c r="N18" t="s">
        <v>0</v>
      </c>
      <c r="O18" s="11">
        <f t="shared" si="0"/>
        <v>0</v>
      </c>
      <c r="Q18" s="41"/>
      <c r="R18" s="42"/>
      <c r="S18" s="42"/>
      <c r="T18" s="42"/>
      <c r="U18" s="42"/>
      <c r="V18" s="43"/>
    </row>
    <row r="19" spans="2:22" x14ac:dyDescent="0.3">
      <c r="B19" s="3">
        <v>18906</v>
      </c>
      <c r="C19" s="3">
        <v>2</v>
      </c>
      <c r="D19" s="3">
        <v>1</v>
      </c>
      <c r="E19" s="3">
        <v>2</v>
      </c>
      <c r="F19" s="3">
        <v>36</v>
      </c>
      <c r="G19" s="3">
        <v>1</v>
      </c>
      <c r="H19" s="3" t="s">
        <v>0</v>
      </c>
      <c r="I19" s="3" t="s">
        <v>0</v>
      </c>
      <c r="J19" s="3">
        <v>5</v>
      </c>
      <c r="K19" s="5" cm="1">
        <f t="array" ref="K19">IF(AND(C19=1,OR(J19=42,J19=6,J19=7,J19=8)),1,
IF(AND(OR(C19=1,C19="NA"),OR(J19=42,J19=6,J19=7,J19=8, J19="NA")),"NA",
IF(_xlfn.MINIFS(Nested_Ifs[a11],Nested_Ifs[ID],Nested_Ifs[[#This Row],[ID]])&lt;&gt;1,IF(AND(C19=MIN(_xlfn._xlws.FILTER(Nested_Ifs[a11], Nested_Ifs[ID]=Nested_Ifs[[#This Row],[ID]])), OR(J19=42,J19=6,J19=7,J19=8)),1,
IF(_xlfn.MINIFS(Nested_Ifs[a11],Nested_Ifs[ID],Nested_Ifs[[#This Row],[ID]])&lt;&gt;1,IF(AND(OR(C19=MIN(_xlfn._xlws.FILTER(Nested_Ifs[a11], Nested_Ifs[ID]=Nested_Ifs[[#This Row],[ID]])), C19 = "NA"), OR(J19=42,J19=6,J19=7,J19=8, J19 = "NA")),"NA",0),0)),0)))</f>
        <v>0</v>
      </c>
      <c r="L19">
        <v>1</v>
      </c>
      <c r="M19">
        <v>1</v>
      </c>
      <c r="N19">
        <v>3</v>
      </c>
      <c r="O19" s="11">
        <f t="shared" si="0"/>
        <v>1</v>
      </c>
      <c r="Q19" s="41"/>
      <c r="R19" s="42"/>
      <c r="S19" s="42"/>
      <c r="T19" s="42"/>
      <c r="U19" s="42"/>
      <c r="V19" s="43"/>
    </row>
    <row r="20" spans="2:22" x14ac:dyDescent="0.3">
      <c r="B20" s="3">
        <v>18906</v>
      </c>
      <c r="C20" s="3">
        <v>4</v>
      </c>
      <c r="D20" s="3">
        <v>2</v>
      </c>
      <c r="E20" s="3">
        <v>3</v>
      </c>
      <c r="F20" s="3">
        <v>10</v>
      </c>
      <c r="G20" s="3" t="s">
        <v>0</v>
      </c>
      <c r="H20" s="3" t="s">
        <v>0</v>
      </c>
      <c r="I20" s="3" t="s">
        <v>0</v>
      </c>
      <c r="J20" s="3" t="s">
        <v>0</v>
      </c>
      <c r="K20" s="5" cm="1">
        <f t="array" ref="K20">IF(AND(C20=1,OR(J20=42,J20=6,J20=7,J20=8)),1,
IF(AND(OR(C20=1,C20="NA"),OR(J20=42,J20=6,J20=7,J20=8, J20="NA")),"NA",
IF(_xlfn.MINIFS(Nested_Ifs[a11],Nested_Ifs[ID],Nested_Ifs[[#This Row],[ID]])&lt;&gt;1,IF(AND(C20=MIN(_xlfn._xlws.FILTER(Nested_Ifs[a11], Nested_Ifs[ID]=Nested_Ifs[[#This Row],[ID]])), OR(J20=42,J20=6,J20=7,J20=8)),1,
IF(_xlfn.MINIFS(Nested_Ifs[a11],Nested_Ifs[ID],Nested_Ifs[[#This Row],[ID]])&lt;&gt;1,IF(AND(OR(C20=MIN(_xlfn._xlws.FILTER(Nested_Ifs[a11], Nested_Ifs[ID]=Nested_Ifs[[#This Row],[ID]])), C20 = "NA"), OR(J20=42,J20=6,J20=7,J20=8, J20 = "NA")),"NA",0),0)),0)))</f>
        <v>0</v>
      </c>
      <c r="L20">
        <v>2</v>
      </c>
      <c r="M20">
        <v>2</v>
      </c>
      <c r="N20" t="s">
        <v>0</v>
      </c>
      <c r="O20" s="11">
        <f t="shared" si="0"/>
        <v>0</v>
      </c>
      <c r="Q20" s="44"/>
      <c r="R20" s="45"/>
      <c r="S20" s="45"/>
      <c r="T20" s="45"/>
      <c r="U20" s="45"/>
      <c r="V20" s="46"/>
    </row>
    <row r="21" spans="2:22" x14ac:dyDescent="0.3">
      <c r="B21" s="3">
        <v>18906</v>
      </c>
      <c r="C21" s="3">
        <v>5</v>
      </c>
      <c r="D21" s="3">
        <v>1</v>
      </c>
      <c r="E21" s="3">
        <v>3</v>
      </c>
      <c r="F21" s="3">
        <v>8</v>
      </c>
      <c r="G21" s="3" t="s">
        <v>0</v>
      </c>
      <c r="H21" s="3" t="s">
        <v>0</v>
      </c>
      <c r="I21" s="3" t="s">
        <v>0</v>
      </c>
      <c r="J21" s="3" t="s">
        <v>0</v>
      </c>
      <c r="K21" s="5" cm="1">
        <f t="array" ref="K21">IF(AND(C21=1,OR(J21=42,J21=6,J21=7,J21=8)),1,
IF(AND(OR(C21=1,C21="NA"),OR(J21=42,J21=6,J21=7,J21=8, J21="NA")),"NA",
IF(_xlfn.MINIFS(Nested_Ifs[a11],Nested_Ifs[ID],Nested_Ifs[[#This Row],[ID]])&lt;&gt;1,IF(AND(C21=MIN(_xlfn._xlws.FILTER(Nested_Ifs[a11], Nested_Ifs[ID]=Nested_Ifs[[#This Row],[ID]])), OR(J21=42,J21=6,J21=7,J21=8)),1,
IF(_xlfn.MINIFS(Nested_Ifs[a11],Nested_Ifs[ID],Nested_Ifs[[#This Row],[ID]])&lt;&gt;1,IF(AND(OR(C21=MIN(_xlfn._xlws.FILTER(Nested_Ifs[a11], Nested_Ifs[ID]=Nested_Ifs[[#This Row],[ID]])), C21 = "NA"), OR(J21=42,J21=6,J21=7,J21=8, J21 = "NA")),"NA",0),0)),0)))</f>
        <v>0</v>
      </c>
      <c r="L21">
        <v>2</v>
      </c>
      <c r="M21">
        <v>2</v>
      </c>
      <c r="N21" t="s">
        <v>0</v>
      </c>
      <c r="O21" s="11">
        <f t="shared" si="0"/>
        <v>0</v>
      </c>
    </row>
    <row r="22" spans="2:22" x14ac:dyDescent="0.3">
      <c r="B22">
        <v>18907</v>
      </c>
      <c r="C22" s="3">
        <v>3</v>
      </c>
      <c r="D22" s="3">
        <v>1</v>
      </c>
      <c r="E22" s="3">
        <v>1</v>
      </c>
      <c r="F22" s="3">
        <v>67</v>
      </c>
      <c r="G22" s="3">
        <v>1</v>
      </c>
      <c r="H22" s="3">
        <v>5</v>
      </c>
      <c r="I22" s="3" t="s">
        <v>0</v>
      </c>
      <c r="J22" s="3" t="s">
        <v>0</v>
      </c>
      <c r="K22" s="5" t="str" cm="1">
        <f t="array" ref="K22">IF(AND(C22=1,OR(J22=42,J22=6,J22=7,J22=8)),1,
IF(AND(OR(C22=1,C22="NA"),OR(J22=42,J22=6,J22=7,J22=8, J22="NA")),"NA",
IF(_xlfn.MINIFS(Nested_Ifs[a11],Nested_Ifs[ID],Nested_Ifs[[#This Row],[ID]])&lt;&gt;1,IF(AND(C22=MIN(_xlfn._xlws.FILTER(Nested_Ifs[a11], Nested_Ifs[ID]=Nested_Ifs[[#This Row],[ID]])), OR(J22=42,J22=6,J22=7,J22=8)),1,
IF(_xlfn.MINIFS(Nested_Ifs[a11],Nested_Ifs[ID],Nested_Ifs[[#This Row],[ID]])&lt;&gt;1,IF(AND(OR(C22=MIN(_xlfn._xlws.FILTER(Nested_Ifs[a11], Nested_Ifs[ID]=Nested_Ifs[[#This Row],[ID]])), C22 = "NA"), OR(J22=42,J22=6,J22=7,J22=8, J22 = "NA")),"NA",0),0)),0)))</f>
        <v>NA</v>
      </c>
      <c r="L22">
        <v>2</v>
      </c>
      <c r="M22">
        <v>2</v>
      </c>
      <c r="N22" t="s">
        <v>0</v>
      </c>
      <c r="O22" s="11">
        <f t="shared" si="0"/>
        <v>0</v>
      </c>
    </row>
    <row r="23" spans="2:22" x14ac:dyDescent="0.3">
      <c r="B23">
        <v>18907</v>
      </c>
      <c r="C23" s="3">
        <v>4</v>
      </c>
      <c r="D23" s="3">
        <v>2</v>
      </c>
      <c r="E23" s="3">
        <v>2</v>
      </c>
      <c r="F23" s="3">
        <v>65</v>
      </c>
      <c r="G23" s="3">
        <v>1</v>
      </c>
      <c r="H23" s="3" t="s">
        <v>0</v>
      </c>
      <c r="I23" s="3" t="s">
        <v>0</v>
      </c>
      <c r="J23" s="3">
        <v>42</v>
      </c>
      <c r="K23" s="5" cm="1">
        <f t="array" ref="K23">IF(AND(C23=1,OR(J23=42,J23=6,J23=7,J23=8)),1,
IF(AND(OR(C23=1,C23="NA"),OR(J23=42,J23=6,J23=7,J23=8, J23="NA")),"NA",
IF(_xlfn.MINIFS(Nested_Ifs[a11],Nested_Ifs[ID],Nested_Ifs[[#This Row],[ID]])&lt;&gt;1,IF(AND(C23=MIN(_xlfn._xlws.FILTER(Nested_Ifs[a11], Nested_Ifs[ID]=Nested_Ifs[[#This Row],[ID]])), OR(J23=42,J23=6,J23=7,J23=8)),1,
IF(_xlfn.MINIFS(Nested_Ifs[a11],Nested_Ifs[ID],Nested_Ifs[[#This Row],[ID]])&lt;&gt;1,IF(AND(OR(C23=MIN(_xlfn._xlws.FILTER(Nested_Ifs[a11], Nested_Ifs[ID]=Nested_Ifs[[#This Row],[ID]])), C23 = "NA"), OR(J23=42,J23=6,J23=7,J23=8, J23 = "NA")),"NA",0),0)),0)))</f>
        <v>0</v>
      </c>
      <c r="L23">
        <v>1</v>
      </c>
      <c r="M23">
        <v>1</v>
      </c>
      <c r="N23">
        <v>4</v>
      </c>
      <c r="O23" s="11">
        <f t="shared" si="0"/>
        <v>1</v>
      </c>
    </row>
    <row r="24" spans="2:22" x14ac:dyDescent="0.3">
      <c r="B24" s="74">
        <v>18908</v>
      </c>
      <c r="C24" s="75">
        <v>2</v>
      </c>
      <c r="D24" s="76">
        <v>2</v>
      </c>
      <c r="E24" s="76">
        <v>1</v>
      </c>
      <c r="F24" s="76">
        <v>55</v>
      </c>
      <c r="G24" s="76">
        <v>3</v>
      </c>
      <c r="H24" s="76" t="s">
        <v>0</v>
      </c>
      <c r="I24" s="76" t="s">
        <v>0</v>
      </c>
      <c r="J24" s="76">
        <v>42</v>
      </c>
      <c r="K24" s="77" cm="1">
        <f t="array" ref="K24">IF(AND(C24=1,OR(J24=42,J24=6,J24=7,J24=8)),1,
IF(AND(OR(C24=1,C24="NA"),OR(J24=42,J24=6,J24=7,J24=8, J24="NA")),"NA",
IF(_xlfn.MINIFS(Nested_Ifs[a11],Nested_Ifs[ID],Nested_Ifs[[#This Row],[ID]])&lt;&gt;1,IF(AND(C24=MIN(_xlfn._xlws.FILTER(Nested_Ifs[a11], Nested_Ifs[ID]=Nested_Ifs[[#This Row],[ID]])), OR(J24=42,J24=6,J24=7,J24=8)),1,
IF(_xlfn.MINIFS(Nested_Ifs[a11],Nested_Ifs[ID],Nested_Ifs[[#This Row],[ID]])&lt;&gt;1,IF(AND(OR(C24=MIN(_xlfn._xlws.FILTER(Nested_Ifs[a11], Nested_Ifs[ID]=Nested_Ifs[[#This Row],[ID]])), C24 = "NA"), OR(J24=42,J24=6,J24=7,J24=8, J24 = "NA")),"NA",0),0)),0)))</f>
        <v>1</v>
      </c>
      <c r="L24">
        <v>1</v>
      </c>
      <c r="M24">
        <v>2</v>
      </c>
      <c r="N24" t="s">
        <v>0</v>
      </c>
      <c r="O24" s="11">
        <f t="shared" si="0"/>
        <v>0</v>
      </c>
    </row>
    <row r="25" spans="2:22" x14ac:dyDescent="0.3">
      <c r="B25" s="78">
        <v>18908</v>
      </c>
      <c r="C25" s="79">
        <v>3</v>
      </c>
      <c r="D25" s="79">
        <v>1</v>
      </c>
      <c r="E25" s="79">
        <v>8</v>
      </c>
      <c r="F25" s="79">
        <v>14</v>
      </c>
      <c r="G25" s="79" t="s">
        <v>0</v>
      </c>
      <c r="H25" s="79" t="s">
        <v>0</v>
      </c>
      <c r="I25" s="79" t="s">
        <v>0</v>
      </c>
      <c r="J25" s="79" t="s">
        <v>0</v>
      </c>
      <c r="K25" s="80" cm="1">
        <f t="array" ref="K25">IF(AND(C25=1,OR(J25=42,J25=6,J25=7,J25=8)),1,
IF(AND(OR(C25=1,C25="NA"),OR(J25=42,J25=6,J25=7,J25=8, J25="NA")),"NA",
IF(_xlfn.MINIFS(Nested_Ifs[a11],Nested_Ifs[ID],Nested_Ifs[[#This Row],[ID]])&lt;&gt;1,IF(AND(C25=MIN(_xlfn._xlws.FILTER(Nested_Ifs[a11], Nested_Ifs[ID]=Nested_Ifs[[#This Row],[ID]])), OR(J25=42,J25=6,J25=7,J25=8)),1,
IF(_xlfn.MINIFS(Nested_Ifs[a11],Nested_Ifs[ID],Nested_Ifs[[#This Row],[ID]])&lt;&gt;1,IF(AND(OR(C25=MIN(_xlfn._xlws.FILTER(Nested_Ifs[a11], Nested_Ifs[ID]=Nested_Ifs[[#This Row],[ID]])), C25 = "NA"), OR(J25=42,J25=6,J25=7,J25=8, J25 = "NA")),"NA",0),0)),0)))</f>
        <v>0</v>
      </c>
      <c r="L25">
        <v>2</v>
      </c>
      <c r="M25">
        <v>2</v>
      </c>
      <c r="N25" t="s">
        <v>0</v>
      </c>
      <c r="O25" s="11">
        <f t="shared" si="0"/>
        <v>0</v>
      </c>
    </row>
    <row r="26" spans="2:22" x14ac:dyDescent="0.3">
      <c r="B26">
        <v>18909</v>
      </c>
      <c r="C26" s="3">
        <v>1</v>
      </c>
      <c r="D26" s="3">
        <v>1</v>
      </c>
      <c r="E26" s="3">
        <v>1</v>
      </c>
      <c r="F26" s="3">
        <v>60</v>
      </c>
      <c r="G26" s="3">
        <v>1</v>
      </c>
      <c r="H26" s="3" t="s">
        <v>0</v>
      </c>
      <c r="I26" s="3" t="s">
        <v>0</v>
      </c>
      <c r="J26" s="3">
        <v>5</v>
      </c>
      <c r="K26" s="5" cm="1">
        <f t="array" ref="K26">IF(AND(C26=1,OR(J26=42,J26=6,J26=7,J26=8)),1,
IF(AND(OR(C26=1,C26="NA"),OR(J26=42,J26=6,J26=7,J26=8, J26="NA")),"NA",
IF(_xlfn.MINIFS(Nested_Ifs[a11],Nested_Ifs[ID],Nested_Ifs[[#This Row],[ID]])&lt;&gt;1,IF(AND(C26=MIN(_xlfn._xlws.FILTER(Nested_Ifs[a11], Nested_Ifs[ID]=Nested_Ifs[[#This Row],[ID]])), OR(J26=42,J26=6,J26=7,J26=8)),1,
IF(_xlfn.MINIFS(Nested_Ifs[a11],Nested_Ifs[ID],Nested_Ifs[[#This Row],[ID]])&lt;&gt;1,IF(AND(OR(C26=MIN(_xlfn._xlws.FILTER(Nested_Ifs[a11], Nested_Ifs[ID]=Nested_Ifs[[#This Row],[ID]])), C26 = "NA"), OR(J26=42,J26=6,J26=7,J26=8, J26 = "NA")),"NA",0),0)),0)))</f>
        <v>0</v>
      </c>
      <c r="L26">
        <v>1</v>
      </c>
      <c r="M26">
        <v>2</v>
      </c>
      <c r="N26" t="s">
        <v>0</v>
      </c>
      <c r="O26" s="11">
        <f t="shared" si="0"/>
        <v>0</v>
      </c>
    </row>
    <row r="27" spans="2:22" x14ac:dyDescent="0.3">
      <c r="B27">
        <v>18909</v>
      </c>
      <c r="C27" s="3">
        <v>2</v>
      </c>
      <c r="D27" s="3">
        <v>2</v>
      </c>
      <c r="E27" s="3">
        <v>2</v>
      </c>
      <c r="F27" s="3">
        <v>55</v>
      </c>
      <c r="G27" s="3">
        <v>1</v>
      </c>
      <c r="H27" s="3" t="s">
        <v>0</v>
      </c>
      <c r="I27" s="3" t="s">
        <v>0</v>
      </c>
      <c r="J27" s="3">
        <v>3</v>
      </c>
      <c r="K27" s="5" cm="1">
        <f t="array" ref="K27">IF(AND(C27=1,OR(J27=42,J27=6,J27=7,J27=8)),1,
IF(AND(OR(C27=1,C27="NA"),OR(J27=42,J27=6,J27=7,J27=8, J27="NA")),"NA",
IF(_xlfn.MINIFS(Nested_Ifs[a11],Nested_Ifs[ID],Nested_Ifs[[#This Row],[ID]])&lt;&gt;1,IF(AND(C27=MIN(_xlfn._xlws.FILTER(Nested_Ifs[a11], Nested_Ifs[ID]=Nested_Ifs[[#This Row],[ID]])), OR(J27=42,J27=6,J27=7,J27=8)),1,
IF(_xlfn.MINIFS(Nested_Ifs[a11],Nested_Ifs[ID],Nested_Ifs[[#This Row],[ID]])&lt;&gt;1,IF(AND(OR(C27=MIN(_xlfn._xlws.FILTER(Nested_Ifs[a11], Nested_Ifs[ID]=Nested_Ifs[[#This Row],[ID]])), C27 = "NA"), OR(J27=42,J27=6,J27=7,J27=8, J27 = "NA")),"NA",0),0)),0)))</f>
        <v>0</v>
      </c>
      <c r="L27">
        <v>1</v>
      </c>
      <c r="M27">
        <v>2</v>
      </c>
      <c r="N27" t="s">
        <v>0</v>
      </c>
      <c r="O27" s="11">
        <f t="shared" si="0"/>
        <v>0</v>
      </c>
    </row>
    <row r="28" spans="2:22" x14ac:dyDescent="0.3">
      <c r="B28">
        <v>18909</v>
      </c>
      <c r="C28">
        <v>3</v>
      </c>
      <c r="D28">
        <v>1</v>
      </c>
      <c r="E28">
        <v>3</v>
      </c>
      <c r="F28">
        <v>30</v>
      </c>
      <c r="G28">
        <v>1</v>
      </c>
      <c r="H28" t="s">
        <v>0</v>
      </c>
      <c r="I28" t="s">
        <v>0</v>
      </c>
      <c r="J28">
        <v>1</v>
      </c>
      <c r="K28" s="5" cm="1">
        <f t="array" ref="K28">IF(AND(C28=1,OR(J28=42,J28=6,J28=7,J28=8)),1,
IF(AND(OR(C28=1,C28="NA"),OR(J28=42,J28=6,J28=7,J28=8, J28="NA")),"NA",
IF(_xlfn.MINIFS(Nested_Ifs[a11],Nested_Ifs[ID],Nested_Ifs[[#This Row],[ID]])&lt;&gt;1,IF(AND(C28=MIN(_xlfn._xlws.FILTER(Nested_Ifs[a11], Nested_Ifs[ID]=Nested_Ifs[[#This Row],[ID]])), OR(J28=42,J28=6,J28=7,J28=8)),1,
IF(_xlfn.MINIFS(Nested_Ifs[a11],Nested_Ifs[ID],Nested_Ifs[[#This Row],[ID]])&lt;&gt;1,IF(AND(OR(C28=MIN(_xlfn._xlws.FILTER(Nested_Ifs[a11], Nested_Ifs[ID]=Nested_Ifs[[#This Row],[ID]])), C28 = "NA"), OR(J28=42,J28=6,J28=7,J28=8, J28 = "NA")),"NA",0),0)),0)))</f>
        <v>0</v>
      </c>
      <c r="L28">
        <v>2</v>
      </c>
      <c r="M28">
        <v>2</v>
      </c>
      <c r="N28" t="s">
        <v>0</v>
      </c>
      <c r="O28" s="11">
        <f t="shared" si="0"/>
        <v>0</v>
      </c>
    </row>
    <row r="29" spans="2:22" x14ac:dyDescent="0.3">
      <c r="B29">
        <v>18909</v>
      </c>
      <c r="C29">
        <v>4</v>
      </c>
      <c r="D29">
        <v>1</v>
      </c>
      <c r="E29">
        <v>8</v>
      </c>
      <c r="F29">
        <v>11</v>
      </c>
      <c r="G29" t="s">
        <v>0</v>
      </c>
      <c r="H29" t="s">
        <v>0</v>
      </c>
      <c r="I29" t="s">
        <v>0</v>
      </c>
      <c r="J29" t="s">
        <v>0</v>
      </c>
      <c r="K29" s="5" cm="1">
        <f t="array" ref="K29">IF(AND(C29=1,OR(J29=42,J29=6,J29=7,J29=8)),1,
IF(AND(OR(C29=1,C29="NA"),OR(J29=42,J29=6,J29=7,J29=8, J29="NA")),"NA",
IF(_xlfn.MINIFS(Nested_Ifs[a11],Nested_Ifs[ID],Nested_Ifs[[#This Row],[ID]])&lt;&gt;1,IF(AND(C29=MIN(_xlfn._xlws.FILTER(Nested_Ifs[a11], Nested_Ifs[ID]=Nested_Ifs[[#This Row],[ID]])), OR(J29=42,J29=6,J29=7,J29=8)),1,
IF(_xlfn.MINIFS(Nested_Ifs[a11],Nested_Ifs[ID],Nested_Ifs[[#This Row],[ID]])&lt;&gt;1,IF(AND(OR(C29=MIN(_xlfn._xlws.FILTER(Nested_Ifs[a11], Nested_Ifs[ID]=Nested_Ifs[[#This Row],[ID]])), C29 = "NA"), OR(J29=42,J29=6,J29=7,J29=8, J29 = "NA")),"NA",0),0)),0)))</f>
        <v>0</v>
      </c>
      <c r="L29">
        <v>2</v>
      </c>
      <c r="M29">
        <v>2</v>
      </c>
      <c r="N29" t="s">
        <v>0</v>
      </c>
      <c r="O29" s="11">
        <f t="shared" si="0"/>
        <v>0</v>
      </c>
    </row>
    <row r="30" spans="2:22" x14ac:dyDescent="0.3">
      <c r="B30">
        <v>18909</v>
      </c>
      <c r="C30">
        <v>5</v>
      </c>
      <c r="D30">
        <v>2</v>
      </c>
      <c r="E30">
        <v>4</v>
      </c>
      <c r="F30">
        <v>26</v>
      </c>
      <c r="G30">
        <v>1</v>
      </c>
      <c r="H30" t="s">
        <v>0</v>
      </c>
      <c r="I30" t="s">
        <v>0</v>
      </c>
      <c r="J30">
        <v>1</v>
      </c>
      <c r="K30" s="5" cm="1">
        <f t="array" ref="K30">IF(AND(C30=1,OR(J30=42,J30=6,J30=7,J30=8)),1,
IF(AND(OR(C30=1,C30="NA"),OR(J30=42,J30=6,J30=7,J30=8, J30="NA")),"NA",
IF(_xlfn.MINIFS(Nested_Ifs[a11],Nested_Ifs[ID],Nested_Ifs[[#This Row],[ID]])&lt;&gt;1,IF(AND(C30=MIN(_xlfn._xlws.FILTER(Nested_Ifs[a11], Nested_Ifs[ID]=Nested_Ifs[[#This Row],[ID]])), OR(J30=42,J30=6,J30=7,J30=8)),1,
IF(_xlfn.MINIFS(Nested_Ifs[a11],Nested_Ifs[ID],Nested_Ifs[[#This Row],[ID]])&lt;&gt;1,IF(AND(OR(C30=MIN(_xlfn._xlws.FILTER(Nested_Ifs[a11], Nested_Ifs[ID]=Nested_Ifs[[#This Row],[ID]])), C30 = "NA"), OR(J30=42,J30=6,J30=7,J30=8, J30 = "NA")),"NA",0),0)),0)))</f>
        <v>0</v>
      </c>
      <c r="L30">
        <v>1</v>
      </c>
      <c r="M30">
        <v>2</v>
      </c>
      <c r="N30" t="s">
        <v>0</v>
      </c>
      <c r="O30" s="11">
        <f t="shared" si="0"/>
        <v>0</v>
      </c>
    </row>
    <row r="31" spans="2:22" x14ac:dyDescent="0.3">
      <c r="B31">
        <v>18911</v>
      </c>
      <c r="C31">
        <v>1</v>
      </c>
      <c r="D31">
        <v>1</v>
      </c>
      <c r="E31">
        <v>1</v>
      </c>
      <c r="F31">
        <v>43</v>
      </c>
      <c r="G31">
        <v>5</v>
      </c>
      <c r="H31" t="s">
        <v>0</v>
      </c>
      <c r="I31" t="s">
        <v>0</v>
      </c>
      <c r="J31">
        <v>42</v>
      </c>
      <c r="K31" s="5" cm="1">
        <f t="array" ref="K31">IF(AND(C31=1,OR(J31=42,J31=6,J31=7,J31=8)),1,
IF(AND(OR(C31=1,C31="NA"),OR(J31=42,J31=6,J31=7,J31=8, J31="NA")),"NA",
IF(_xlfn.MINIFS(Nested_Ifs[a11],Nested_Ifs[ID],Nested_Ifs[[#This Row],[ID]])&lt;&gt;1,IF(AND(C31=MIN(_xlfn._xlws.FILTER(Nested_Ifs[a11], Nested_Ifs[ID]=Nested_Ifs[[#This Row],[ID]])), OR(J31=42,J31=6,J31=7,J31=8)),1,
IF(_xlfn.MINIFS(Nested_Ifs[a11],Nested_Ifs[ID],Nested_Ifs[[#This Row],[ID]])&lt;&gt;1,IF(AND(OR(C31=MIN(_xlfn._xlws.FILTER(Nested_Ifs[a11], Nested_Ifs[ID]=Nested_Ifs[[#This Row],[ID]])), C31 = "NA"), OR(J31=42,J31=6,J31=7,J31=8, J31 = "NA")),"NA",0),0)),0)))</f>
        <v>1</v>
      </c>
      <c r="L31">
        <v>2</v>
      </c>
      <c r="M31">
        <v>2</v>
      </c>
      <c r="N31" t="s">
        <v>0</v>
      </c>
      <c r="O31" s="11">
        <f t="shared" si="0"/>
        <v>0</v>
      </c>
    </row>
    <row r="32" spans="2:22" x14ac:dyDescent="0.3">
      <c r="B32">
        <v>18912</v>
      </c>
      <c r="C32">
        <v>1</v>
      </c>
      <c r="D32">
        <v>1</v>
      </c>
      <c r="E32">
        <v>1</v>
      </c>
      <c r="F32">
        <v>54</v>
      </c>
      <c r="G32">
        <v>1</v>
      </c>
      <c r="H32" t="s">
        <v>0</v>
      </c>
      <c r="I32" t="s">
        <v>0</v>
      </c>
      <c r="J32">
        <v>3</v>
      </c>
      <c r="K32" s="5" cm="1">
        <f t="array" ref="K32">IF(AND(C32=1,OR(J32=42,J32=6,J32=7,J32=8)),1,
IF(AND(OR(C32=1,C32="NA"),OR(J32=42,J32=6,J32=7,J32=8, J32="NA")),"NA",
IF(_xlfn.MINIFS(Nested_Ifs[a11],Nested_Ifs[ID],Nested_Ifs[[#This Row],[ID]])&lt;&gt;1,IF(AND(C32=MIN(_xlfn._xlws.FILTER(Nested_Ifs[a11], Nested_Ifs[ID]=Nested_Ifs[[#This Row],[ID]])), OR(J32=42,J32=6,J32=7,J32=8)),1,
IF(_xlfn.MINIFS(Nested_Ifs[a11],Nested_Ifs[ID],Nested_Ifs[[#This Row],[ID]])&lt;&gt;1,IF(AND(OR(C32=MIN(_xlfn._xlws.FILTER(Nested_Ifs[a11], Nested_Ifs[ID]=Nested_Ifs[[#This Row],[ID]])), C32 = "NA"), OR(J32=42,J32=6,J32=7,J32=8, J32 = "NA")),"NA",0),0)),0)))</f>
        <v>0</v>
      </c>
      <c r="L32">
        <v>1</v>
      </c>
      <c r="M32">
        <v>2</v>
      </c>
      <c r="N32" t="s">
        <v>0</v>
      </c>
      <c r="O32" s="11">
        <f t="shared" si="0"/>
        <v>0</v>
      </c>
    </row>
    <row r="33" spans="2:15" x14ac:dyDescent="0.3">
      <c r="B33">
        <v>18912</v>
      </c>
      <c r="C33">
        <v>2</v>
      </c>
      <c r="D33">
        <v>2</v>
      </c>
      <c r="E33">
        <v>2</v>
      </c>
      <c r="F33">
        <v>49</v>
      </c>
      <c r="G33">
        <v>1</v>
      </c>
      <c r="H33" t="s">
        <v>0</v>
      </c>
      <c r="I33" t="s">
        <v>0</v>
      </c>
      <c r="J33">
        <v>5</v>
      </c>
      <c r="K33" s="5" cm="1">
        <f t="array" ref="K33">IF(AND(C33=1,OR(J33=42,J33=6,J33=7,J33=8)),1,
IF(AND(OR(C33=1,C33="NA"),OR(J33=42,J33=6,J33=7,J33=8, J33="NA")),"NA",
IF(_xlfn.MINIFS(Nested_Ifs[a11],Nested_Ifs[ID],Nested_Ifs[[#This Row],[ID]])&lt;&gt;1,IF(AND(C33=MIN(_xlfn._xlws.FILTER(Nested_Ifs[a11], Nested_Ifs[ID]=Nested_Ifs[[#This Row],[ID]])), OR(J33=42,J33=6,J33=7,J33=8)),1,
IF(_xlfn.MINIFS(Nested_Ifs[a11],Nested_Ifs[ID],Nested_Ifs[[#This Row],[ID]])&lt;&gt;1,IF(AND(OR(C33=MIN(_xlfn._xlws.FILTER(Nested_Ifs[a11], Nested_Ifs[ID]=Nested_Ifs[[#This Row],[ID]])), C33 = "NA"), OR(J33=42,J33=6,J33=7,J33=8, J33 = "NA")),"NA",0),0)),0)))</f>
        <v>0</v>
      </c>
      <c r="L33">
        <v>1</v>
      </c>
      <c r="M33">
        <v>1</v>
      </c>
      <c r="N33" t="s">
        <v>0</v>
      </c>
      <c r="O33" s="11" t="str">
        <f t="shared" si="0"/>
        <v>NA</v>
      </c>
    </row>
    <row r="34" spans="2:15" x14ac:dyDescent="0.3">
      <c r="B34">
        <v>18912</v>
      </c>
      <c r="C34">
        <v>3</v>
      </c>
      <c r="D34">
        <v>2</v>
      </c>
      <c r="E34">
        <v>3</v>
      </c>
      <c r="F34">
        <v>19</v>
      </c>
      <c r="G34">
        <v>6</v>
      </c>
      <c r="H34" t="s">
        <v>0</v>
      </c>
      <c r="I34" t="s">
        <v>0</v>
      </c>
      <c r="J34" t="s">
        <v>0</v>
      </c>
      <c r="K34" s="5" cm="1">
        <f t="array" ref="K34">IF(AND(C34=1,OR(J34=42,J34=6,J34=7,J34=8)),1,
IF(AND(OR(C34=1,C34="NA"),OR(J34=42,J34=6,J34=7,J34=8, J34="NA")),"NA",
IF(_xlfn.MINIFS(Nested_Ifs[a11],Nested_Ifs[ID],Nested_Ifs[[#This Row],[ID]])&lt;&gt;1,IF(AND(C34=MIN(_xlfn._xlws.FILTER(Nested_Ifs[a11], Nested_Ifs[ID]=Nested_Ifs[[#This Row],[ID]])), OR(J34=42,J34=6,J34=7,J34=8)),1,
IF(_xlfn.MINIFS(Nested_Ifs[a11],Nested_Ifs[ID],Nested_Ifs[[#This Row],[ID]])&lt;&gt;1,IF(AND(OR(C34=MIN(_xlfn._xlws.FILTER(Nested_Ifs[a11], Nested_Ifs[ID]=Nested_Ifs[[#This Row],[ID]])), C34 = "NA"), OR(J34=42,J34=6,J34=7,J34=8, J34 = "NA")),"NA",0),0)),0)))</f>
        <v>0</v>
      </c>
      <c r="L34">
        <v>2</v>
      </c>
      <c r="M34">
        <v>2</v>
      </c>
      <c r="N34" t="s">
        <v>0</v>
      </c>
      <c r="O34" s="11">
        <f t="shared" si="0"/>
        <v>0</v>
      </c>
    </row>
    <row r="35" spans="2:15" x14ac:dyDescent="0.3">
      <c r="B35">
        <v>18912</v>
      </c>
      <c r="C35">
        <v>4</v>
      </c>
      <c r="D35">
        <v>1</v>
      </c>
      <c r="E35">
        <v>3</v>
      </c>
      <c r="F35">
        <v>10</v>
      </c>
      <c r="G35" t="s">
        <v>0</v>
      </c>
      <c r="H35" t="s">
        <v>0</v>
      </c>
      <c r="I35" t="s">
        <v>0</v>
      </c>
      <c r="J35" t="s">
        <v>0</v>
      </c>
      <c r="K35" s="5" cm="1">
        <f t="array" ref="K35">IF(AND(C35=1,OR(J35=42,J35=6,J35=7,J35=8)),1,
IF(AND(OR(C35=1,C35="NA"),OR(J35=42,J35=6,J35=7,J35=8, J35="NA")),"NA",
IF(_xlfn.MINIFS(Nested_Ifs[a11],Nested_Ifs[ID],Nested_Ifs[[#This Row],[ID]])&lt;&gt;1,IF(AND(C35=MIN(_xlfn._xlws.FILTER(Nested_Ifs[a11], Nested_Ifs[ID]=Nested_Ifs[[#This Row],[ID]])), OR(J35=42,J35=6,J35=7,J35=8)),1,
IF(_xlfn.MINIFS(Nested_Ifs[a11],Nested_Ifs[ID],Nested_Ifs[[#This Row],[ID]])&lt;&gt;1,IF(AND(OR(C35=MIN(_xlfn._xlws.FILTER(Nested_Ifs[a11], Nested_Ifs[ID]=Nested_Ifs[[#This Row],[ID]])), C35 = "NA"), OR(J35=42,J35=6,J35=7,J35=8, J35 = "NA")),"NA",0),0)),0)))</f>
        <v>0</v>
      </c>
      <c r="L35">
        <v>2</v>
      </c>
      <c r="M35">
        <v>2</v>
      </c>
      <c r="N35" t="s">
        <v>0</v>
      </c>
      <c r="O35" s="11">
        <f t="shared" si="0"/>
        <v>0</v>
      </c>
    </row>
    <row r="36" spans="2:15" x14ac:dyDescent="0.3">
      <c r="B36">
        <v>18913</v>
      </c>
      <c r="C36">
        <v>1</v>
      </c>
      <c r="D36">
        <v>1</v>
      </c>
      <c r="E36">
        <v>1</v>
      </c>
      <c r="F36">
        <v>49</v>
      </c>
      <c r="G36">
        <v>1</v>
      </c>
      <c r="H36" t="s">
        <v>0</v>
      </c>
      <c r="I36" t="s">
        <v>0</v>
      </c>
      <c r="J36">
        <v>3</v>
      </c>
      <c r="K36" s="5" cm="1">
        <f t="array" ref="K36">IF(AND(C36=1,OR(J36=42,J36=6,J36=7,J36=8)),1,
IF(AND(OR(C36=1,C36="NA"),OR(J36=42,J36=6,J36=7,J36=8, J36="NA")),"NA",
IF(_xlfn.MINIFS(Nested_Ifs[a11],Nested_Ifs[ID],Nested_Ifs[[#This Row],[ID]])&lt;&gt;1,IF(AND(C36=MIN(_xlfn._xlws.FILTER(Nested_Ifs[a11], Nested_Ifs[ID]=Nested_Ifs[[#This Row],[ID]])), OR(J36=42,J36=6,J36=7,J36=8)),1,
IF(_xlfn.MINIFS(Nested_Ifs[a11],Nested_Ifs[ID],Nested_Ifs[[#This Row],[ID]])&lt;&gt;1,IF(AND(OR(C36=MIN(_xlfn._xlws.FILTER(Nested_Ifs[a11], Nested_Ifs[ID]=Nested_Ifs[[#This Row],[ID]])), C36 = "NA"), OR(J36=42,J36=6,J36=7,J36=8, J36 = "NA")),"NA",0),0)),0)))</f>
        <v>0</v>
      </c>
      <c r="L36">
        <v>1</v>
      </c>
      <c r="M36">
        <v>2</v>
      </c>
      <c r="N36" t="s">
        <v>0</v>
      </c>
      <c r="O36" s="11">
        <f t="shared" si="0"/>
        <v>0</v>
      </c>
    </row>
    <row r="37" spans="2:15" x14ac:dyDescent="0.3">
      <c r="B37">
        <v>18913</v>
      </c>
      <c r="C37">
        <v>2</v>
      </c>
      <c r="D37">
        <v>2</v>
      </c>
      <c r="E37">
        <v>2</v>
      </c>
      <c r="F37">
        <v>41</v>
      </c>
      <c r="G37">
        <v>1</v>
      </c>
      <c r="H37" t="s">
        <v>0</v>
      </c>
      <c r="I37" t="s">
        <v>0</v>
      </c>
      <c r="J37">
        <v>1</v>
      </c>
      <c r="K37" s="5" cm="1">
        <f t="array" ref="K37">IF(AND(C37=1,OR(J37=42,J37=6,J37=7,J37=8)),1,
IF(AND(OR(C37=1,C37="NA"),OR(J37=42,J37=6,J37=7,J37=8, J37="NA")),"NA",
IF(_xlfn.MINIFS(Nested_Ifs[a11],Nested_Ifs[ID],Nested_Ifs[[#This Row],[ID]])&lt;&gt;1,IF(AND(C37=MIN(_xlfn._xlws.FILTER(Nested_Ifs[a11], Nested_Ifs[ID]=Nested_Ifs[[#This Row],[ID]])), OR(J37=42,J37=6,J37=7,J37=8)),1,
IF(_xlfn.MINIFS(Nested_Ifs[a11],Nested_Ifs[ID],Nested_Ifs[[#This Row],[ID]])&lt;&gt;1,IF(AND(OR(C37=MIN(_xlfn._xlws.FILTER(Nested_Ifs[a11], Nested_Ifs[ID]=Nested_Ifs[[#This Row],[ID]])), C37 = "NA"), OR(J37=42,J37=6,J37=7,J37=8, J37 = "NA")),"NA",0),0)),0)))</f>
        <v>0</v>
      </c>
      <c r="L37">
        <v>1</v>
      </c>
      <c r="M37">
        <v>2</v>
      </c>
      <c r="N37" t="s">
        <v>0</v>
      </c>
      <c r="O37" s="11">
        <f t="shared" si="0"/>
        <v>0</v>
      </c>
    </row>
    <row r="38" spans="2:15" x14ac:dyDescent="0.3">
      <c r="B38">
        <v>18913</v>
      </c>
      <c r="C38">
        <v>3</v>
      </c>
      <c r="D38">
        <v>1</v>
      </c>
      <c r="E38">
        <v>3</v>
      </c>
      <c r="F38">
        <v>13</v>
      </c>
      <c r="G38" t="s">
        <v>0</v>
      </c>
      <c r="H38" t="s">
        <v>0</v>
      </c>
      <c r="I38" t="s">
        <v>0</v>
      </c>
      <c r="J38" t="s">
        <v>0</v>
      </c>
      <c r="K38" s="5" cm="1">
        <f t="array" ref="K38">IF(AND(C38=1,OR(J38=42,J38=6,J38=7,J38=8)),1,
IF(AND(OR(C38=1,C38="NA"),OR(J38=42,J38=6,J38=7,J38=8, J38="NA")),"NA",
IF(_xlfn.MINIFS(Nested_Ifs[a11],Nested_Ifs[ID],Nested_Ifs[[#This Row],[ID]])&lt;&gt;1,IF(AND(C38=MIN(_xlfn._xlws.FILTER(Nested_Ifs[a11], Nested_Ifs[ID]=Nested_Ifs[[#This Row],[ID]])), OR(J38=42,J38=6,J38=7,J38=8)),1,
IF(_xlfn.MINIFS(Nested_Ifs[a11],Nested_Ifs[ID],Nested_Ifs[[#This Row],[ID]])&lt;&gt;1,IF(AND(OR(C38=MIN(_xlfn._xlws.FILTER(Nested_Ifs[a11], Nested_Ifs[ID]=Nested_Ifs[[#This Row],[ID]])), C38 = "NA"), OR(J38=42,J38=6,J38=7,J38=8, J38 = "NA")),"NA",0),0)),0)))</f>
        <v>0</v>
      </c>
      <c r="L38">
        <v>2</v>
      </c>
      <c r="M38">
        <v>2</v>
      </c>
      <c r="N38" t="s">
        <v>0</v>
      </c>
      <c r="O38" s="11">
        <f t="shared" si="0"/>
        <v>0</v>
      </c>
    </row>
    <row r="39" spans="2:15" x14ac:dyDescent="0.3">
      <c r="B39">
        <v>18913</v>
      </c>
      <c r="C39">
        <v>4</v>
      </c>
      <c r="D39">
        <v>2</v>
      </c>
      <c r="E39">
        <v>3</v>
      </c>
      <c r="F39">
        <v>9</v>
      </c>
      <c r="G39" t="s">
        <v>0</v>
      </c>
      <c r="H39" t="s">
        <v>0</v>
      </c>
      <c r="I39" t="s">
        <v>0</v>
      </c>
      <c r="J39" t="s">
        <v>0</v>
      </c>
      <c r="K39" s="5" cm="1">
        <f t="array" ref="K39">IF(AND(C39=1,OR(J39=42,J39=6,J39=7,J39=8)),1,
IF(AND(OR(C39=1,C39="NA"),OR(J39=42,J39=6,J39=7,J39=8, J39="NA")),"NA",
IF(_xlfn.MINIFS(Nested_Ifs[a11],Nested_Ifs[ID],Nested_Ifs[[#This Row],[ID]])&lt;&gt;1,IF(AND(C39=MIN(_xlfn._xlws.FILTER(Nested_Ifs[a11], Nested_Ifs[ID]=Nested_Ifs[[#This Row],[ID]])), OR(J39=42,J39=6,J39=7,J39=8)),1,
IF(_xlfn.MINIFS(Nested_Ifs[a11],Nested_Ifs[ID],Nested_Ifs[[#This Row],[ID]])&lt;&gt;1,IF(AND(OR(C39=MIN(_xlfn._xlws.FILTER(Nested_Ifs[a11], Nested_Ifs[ID]=Nested_Ifs[[#This Row],[ID]])), C39 = "NA"), OR(J39=42,J39=6,J39=7,J39=8, J39 = "NA")),"NA",0),0)),0)))</f>
        <v>0</v>
      </c>
      <c r="L39">
        <v>2</v>
      </c>
      <c r="M39">
        <v>2</v>
      </c>
      <c r="N39" t="s">
        <v>0</v>
      </c>
      <c r="O39" s="11">
        <f t="shared" si="0"/>
        <v>0</v>
      </c>
    </row>
    <row r="40" spans="2:15" x14ac:dyDescent="0.3">
      <c r="B40">
        <v>18913</v>
      </c>
      <c r="C40">
        <v>5</v>
      </c>
      <c r="D40">
        <v>2</v>
      </c>
      <c r="E40">
        <v>3</v>
      </c>
      <c r="F40">
        <v>2</v>
      </c>
      <c r="G40" t="s">
        <v>0</v>
      </c>
      <c r="H40">
        <v>2</v>
      </c>
      <c r="I40">
        <v>8</v>
      </c>
      <c r="J40" t="s">
        <v>0</v>
      </c>
      <c r="K40" s="5" cm="1">
        <f t="array" ref="K40">IF(AND(C40=1,OR(J40=42,J40=6,J40=7,J40=8)),1,
IF(AND(OR(C40=1,C40="NA"),OR(J40=42,J40=6,J40=7,J40=8, J40="NA")),"NA",
IF(_xlfn.MINIFS(Nested_Ifs[a11],Nested_Ifs[ID],Nested_Ifs[[#This Row],[ID]])&lt;&gt;1,IF(AND(C40=MIN(_xlfn._xlws.FILTER(Nested_Ifs[a11], Nested_Ifs[ID]=Nested_Ifs[[#This Row],[ID]])), OR(J40=42,J40=6,J40=7,J40=8)),1,
IF(_xlfn.MINIFS(Nested_Ifs[a11],Nested_Ifs[ID],Nested_Ifs[[#This Row],[ID]])&lt;&gt;1,IF(AND(OR(C40=MIN(_xlfn._xlws.FILTER(Nested_Ifs[a11], Nested_Ifs[ID]=Nested_Ifs[[#This Row],[ID]])), C40 = "NA"), OR(J40=42,J40=6,J40=7,J40=8, J40 = "NA")),"NA",0),0)),0)))</f>
        <v>0</v>
      </c>
      <c r="L40">
        <v>2</v>
      </c>
      <c r="M40">
        <v>2</v>
      </c>
      <c r="N40" t="s">
        <v>0</v>
      </c>
      <c r="O40" s="11">
        <f t="shared" si="0"/>
        <v>0</v>
      </c>
    </row>
    <row r="41" spans="2:15" x14ac:dyDescent="0.3">
      <c r="B41">
        <v>18914</v>
      </c>
      <c r="C41">
        <v>1</v>
      </c>
      <c r="D41">
        <v>2</v>
      </c>
      <c r="E41">
        <v>1</v>
      </c>
      <c r="F41">
        <v>56</v>
      </c>
      <c r="G41">
        <v>5</v>
      </c>
      <c r="H41" t="s">
        <v>0</v>
      </c>
      <c r="I41" t="s">
        <v>0</v>
      </c>
      <c r="J41">
        <v>1</v>
      </c>
      <c r="K41" s="5" cm="1">
        <f t="array" ref="K41">IF(AND(C41=1,OR(J41=42,J41=6,J41=7,J41=8)),1,
IF(AND(OR(C41=1,C41="NA"),OR(J41=42,J41=6,J41=7,J41=8, J41="NA")),"NA",
IF(_xlfn.MINIFS(Nested_Ifs[a11],Nested_Ifs[ID],Nested_Ifs[[#This Row],[ID]])&lt;&gt;1,IF(AND(C41=MIN(_xlfn._xlws.FILTER(Nested_Ifs[a11], Nested_Ifs[ID]=Nested_Ifs[[#This Row],[ID]])), OR(J41=42,J41=6,J41=7,J41=8)),1,
IF(_xlfn.MINIFS(Nested_Ifs[a11],Nested_Ifs[ID],Nested_Ifs[[#This Row],[ID]])&lt;&gt;1,IF(AND(OR(C41=MIN(_xlfn._xlws.FILTER(Nested_Ifs[a11], Nested_Ifs[ID]=Nested_Ifs[[#This Row],[ID]])), C41 = "NA"), OR(J41=42,J41=6,J41=7,J41=8, J41 = "NA")),"NA",0),0)),0)))</f>
        <v>0</v>
      </c>
      <c r="L41" t="s">
        <v>0</v>
      </c>
      <c r="M41">
        <v>1</v>
      </c>
      <c r="N41" t="s">
        <v>0</v>
      </c>
      <c r="O41" s="11" t="str">
        <f t="shared" si="0"/>
        <v>NA</v>
      </c>
    </row>
    <row r="42" spans="2:15" x14ac:dyDescent="0.3">
      <c r="B42">
        <v>18914</v>
      </c>
      <c r="C42">
        <v>2</v>
      </c>
      <c r="D42">
        <v>2</v>
      </c>
      <c r="E42">
        <v>8</v>
      </c>
      <c r="F42">
        <v>10</v>
      </c>
      <c r="G42" t="s">
        <v>0</v>
      </c>
      <c r="H42" t="s">
        <v>0</v>
      </c>
      <c r="I42" t="s">
        <v>0</v>
      </c>
      <c r="J42" t="s">
        <v>0</v>
      </c>
      <c r="K42" s="5" cm="1">
        <f t="array" ref="K42">IF(AND(C42=1,OR(J42=42,J42=6,J42=7,J42=8)),1,
IF(AND(OR(C42=1,C42="NA"),OR(J42=42,J42=6,J42=7,J42=8, J42="NA")),"NA",
IF(_xlfn.MINIFS(Nested_Ifs[a11],Nested_Ifs[ID],Nested_Ifs[[#This Row],[ID]])&lt;&gt;1,IF(AND(C42=MIN(_xlfn._xlws.FILTER(Nested_Ifs[a11], Nested_Ifs[ID]=Nested_Ifs[[#This Row],[ID]])), OR(J42=42,J42=6,J42=7,J42=8)),1,
IF(_xlfn.MINIFS(Nested_Ifs[a11],Nested_Ifs[ID],Nested_Ifs[[#This Row],[ID]])&lt;&gt;1,IF(AND(OR(C42=MIN(_xlfn._xlws.FILTER(Nested_Ifs[a11], Nested_Ifs[ID]=Nested_Ifs[[#This Row],[ID]])), C42 = "NA"), OR(J42=42,J42=6,J42=7,J42=8, J42 = "NA")),"NA",0),0)),0)))</f>
        <v>0</v>
      </c>
      <c r="L42">
        <v>2</v>
      </c>
      <c r="M42">
        <v>2</v>
      </c>
      <c r="N42" t="s">
        <v>0</v>
      </c>
      <c r="O42" s="11">
        <f t="shared" si="0"/>
        <v>0</v>
      </c>
    </row>
    <row r="43" spans="2:15" x14ac:dyDescent="0.3">
      <c r="B43">
        <v>18915</v>
      </c>
      <c r="C43">
        <v>1</v>
      </c>
      <c r="D43">
        <v>1</v>
      </c>
      <c r="E43">
        <v>1</v>
      </c>
      <c r="F43">
        <v>57</v>
      </c>
      <c r="G43">
        <v>1</v>
      </c>
      <c r="H43" t="s">
        <v>0</v>
      </c>
      <c r="I43" t="s">
        <v>0</v>
      </c>
      <c r="J43">
        <v>5</v>
      </c>
      <c r="K43" s="5" cm="1">
        <f t="array" ref="K43">IF(AND(C43=1,OR(J43=42,J43=6,J43=7,J43=8)),1,
IF(AND(OR(C43=1,C43="NA"),OR(J43=42,J43=6,J43=7,J43=8, J43="NA")),"NA",
IF(_xlfn.MINIFS(Nested_Ifs[a11],Nested_Ifs[ID],Nested_Ifs[[#This Row],[ID]])&lt;&gt;1,IF(AND(C43=MIN(_xlfn._xlws.FILTER(Nested_Ifs[a11], Nested_Ifs[ID]=Nested_Ifs[[#This Row],[ID]])), OR(J43=42,J43=6,J43=7,J43=8)),1,
IF(_xlfn.MINIFS(Nested_Ifs[a11],Nested_Ifs[ID],Nested_Ifs[[#This Row],[ID]])&lt;&gt;1,IF(AND(OR(C43=MIN(_xlfn._xlws.FILTER(Nested_Ifs[a11], Nested_Ifs[ID]=Nested_Ifs[[#This Row],[ID]])), C43 = "NA"), OR(J43=42,J43=6,J43=7,J43=8, J43 = "NA")),"NA",0),0)),0)))</f>
        <v>0</v>
      </c>
      <c r="L43">
        <v>1</v>
      </c>
      <c r="M43">
        <v>2</v>
      </c>
      <c r="N43" t="s">
        <v>0</v>
      </c>
      <c r="O43" s="11">
        <f t="shared" si="0"/>
        <v>0</v>
      </c>
    </row>
    <row r="44" spans="2:15" x14ac:dyDescent="0.3">
      <c r="B44">
        <v>18915</v>
      </c>
      <c r="C44">
        <v>3</v>
      </c>
      <c r="D44">
        <v>1</v>
      </c>
      <c r="E44">
        <v>3</v>
      </c>
      <c r="F44">
        <v>23</v>
      </c>
      <c r="G44">
        <v>6</v>
      </c>
      <c r="H44" t="s">
        <v>0</v>
      </c>
      <c r="I44" t="s">
        <v>0</v>
      </c>
      <c r="J44" t="s">
        <v>0</v>
      </c>
      <c r="K44" s="5" cm="1">
        <f t="array" ref="K44">IF(AND(C44=1,OR(J44=42,J44=6,J44=7,J44=8)),1,
IF(AND(OR(C44=1,C44="NA"),OR(J44=42,J44=6,J44=7,J44=8, J44="NA")),"NA",
IF(_xlfn.MINIFS(Nested_Ifs[a11],Nested_Ifs[ID],Nested_Ifs[[#This Row],[ID]])&lt;&gt;1,IF(AND(C44=MIN(_xlfn._xlws.FILTER(Nested_Ifs[a11], Nested_Ifs[ID]=Nested_Ifs[[#This Row],[ID]])), OR(J44=42,J44=6,J44=7,J44=8)),1,
IF(_xlfn.MINIFS(Nested_Ifs[a11],Nested_Ifs[ID],Nested_Ifs[[#This Row],[ID]])&lt;&gt;1,IF(AND(OR(C44=MIN(_xlfn._xlws.FILTER(Nested_Ifs[a11], Nested_Ifs[ID]=Nested_Ifs[[#This Row],[ID]])), C44 = "NA"), OR(J44=42,J44=6,J44=7,J44=8, J44 = "NA")),"NA",0),0)),0)))</f>
        <v>0</v>
      </c>
      <c r="L44">
        <v>1</v>
      </c>
      <c r="M44">
        <v>2</v>
      </c>
      <c r="N44" t="s">
        <v>0</v>
      </c>
      <c r="O44" s="11">
        <f t="shared" si="0"/>
        <v>0</v>
      </c>
    </row>
    <row r="45" spans="2:15" x14ac:dyDescent="0.3">
      <c r="B45">
        <v>18915</v>
      </c>
      <c r="C45">
        <v>2</v>
      </c>
      <c r="D45">
        <v>2</v>
      </c>
      <c r="E45">
        <v>2</v>
      </c>
      <c r="F45">
        <v>55</v>
      </c>
      <c r="G45">
        <v>1</v>
      </c>
      <c r="H45" t="s">
        <v>0</v>
      </c>
      <c r="I45" t="s">
        <v>0</v>
      </c>
      <c r="J45">
        <v>5</v>
      </c>
      <c r="K45" s="5" cm="1">
        <f t="array" ref="K45">IF(AND(C45=1,OR(J45=42,J45=6,J45=7,J45=8)),1,
IF(AND(OR(C45=1,C45="NA"),OR(J45=42,J45=6,J45=7,J45=8, J45="NA")),"NA",
IF(_xlfn.MINIFS(Nested_Ifs[a11],Nested_Ifs[ID],Nested_Ifs[[#This Row],[ID]])&lt;&gt;1,IF(AND(C45=MIN(_xlfn._xlws.FILTER(Nested_Ifs[a11], Nested_Ifs[ID]=Nested_Ifs[[#This Row],[ID]])), OR(J45=42,J45=6,J45=7,J45=8)),1,
IF(_xlfn.MINIFS(Nested_Ifs[a11],Nested_Ifs[ID],Nested_Ifs[[#This Row],[ID]])&lt;&gt;1,IF(AND(OR(C45=MIN(_xlfn._xlws.FILTER(Nested_Ifs[a11], Nested_Ifs[ID]=Nested_Ifs[[#This Row],[ID]])), C45 = "NA"), OR(J45=42,J45=6,J45=7,J45=8, J45 = "NA")),"NA",0),0)),0)))</f>
        <v>0</v>
      </c>
      <c r="L45">
        <v>1</v>
      </c>
      <c r="M45">
        <v>2</v>
      </c>
      <c r="N45" t="s">
        <v>0</v>
      </c>
      <c r="O45" s="11">
        <f t="shared" si="0"/>
        <v>0</v>
      </c>
    </row>
    <row r="46" spans="2:15" x14ac:dyDescent="0.3">
      <c r="B46">
        <v>18916</v>
      </c>
      <c r="C46">
        <v>1</v>
      </c>
      <c r="D46">
        <v>1</v>
      </c>
      <c r="E46">
        <v>1</v>
      </c>
      <c r="F46">
        <v>45</v>
      </c>
      <c r="G46">
        <v>1</v>
      </c>
      <c r="H46" t="s">
        <v>0</v>
      </c>
      <c r="I46" t="s">
        <v>0</v>
      </c>
      <c r="J46">
        <v>5</v>
      </c>
      <c r="K46" s="5" cm="1">
        <f t="array" ref="K46">IF(AND(C46=1,OR(J46=42,J46=6,J46=7,J46=8)),1,
IF(AND(OR(C46=1,C46="NA"),OR(J46=42,J46=6,J46=7,J46=8, J46="NA")),"NA",
IF(_xlfn.MINIFS(Nested_Ifs[a11],Nested_Ifs[ID],Nested_Ifs[[#This Row],[ID]])&lt;&gt;1,IF(AND(C46=MIN(_xlfn._xlws.FILTER(Nested_Ifs[a11], Nested_Ifs[ID]=Nested_Ifs[[#This Row],[ID]])), OR(J46=42,J46=6,J46=7,J46=8)),1,
IF(_xlfn.MINIFS(Nested_Ifs[a11],Nested_Ifs[ID],Nested_Ifs[[#This Row],[ID]])&lt;&gt;1,IF(AND(OR(C46=MIN(_xlfn._xlws.FILTER(Nested_Ifs[a11], Nested_Ifs[ID]=Nested_Ifs[[#This Row],[ID]])), C46 = "NA"), OR(J46=42,J46=6,J46=7,J46=8, J46 = "NA")),"NA",0),0)),0)))</f>
        <v>0</v>
      </c>
      <c r="L46">
        <v>1</v>
      </c>
      <c r="M46">
        <v>2</v>
      </c>
      <c r="N46" t="s">
        <v>0</v>
      </c>
      <c r="O46" s="11">
        <f t="shared" si="0"/>
        <v>0</v>
      </c>
    </row>
    <row r="47" spans="2:15" x14ac:dyDescent="0.3">
      <c r="B47">
        <v>18916</v>
      </c>
      <c r="C47">
        <v>2</v>
      </c>
      <c r="D47">
        <v>2</v>
      </c>
      <c r="E47">
        <v>2</v>
      </c>
      <c r="F47">
        <v>38</v>
      </c>
      <c r="G47">
        <v>1</v>
      </c>
      <c r="H47" t="s">
        <v>0</v>
      </c>
      <c r="I47" t="s">
        <v>0</v>
      </c>
      <c r="J47">
        <v>5</v>
      </c>
      <c r="K47" s="5" cm="1">
        <f t="array" ref="K47">IF(AND(C47=1,OR(J47=42,J47=6,J47=7,J47=8)),1,
IF(AND(OR(C47=1,C47="NA"),OR(J47=42,J47=6,J47=7,J47=8, J47="NA")),"NA",
IF(_xlfn.MINIFS(Nested_Ifs[a11],Nested_Ifs[ID],Nested_Ifs[[#This Row],[ID]])&lt;&gt;1,IF(AND(C47=MIN(_xlfn._xlws.FILTER(Nested_Ifs[a11], Nested_Ifs[ID]=Nested_Ifs[[#This Row],[ID]])), OR(J47=42,J47=6,J47=7,J47=8)),1,
IF(_xlfn.MINIFS(Nested_Ifs[a11],Nested_Ifs[ID],Nested_Ifs[[#This Row],[ID]])&lt;&gt;1,IF(AND(OR(C47=MIN(_xlfn._xlws.FILTER(Nested_Ifs[a11], Nested_Ifs[ID]=Nested_Ifs[[#This Row],[ID]])), C47 = "NA"), OR(J47=42,J47=6,J47=7,J47=8, J47 = "NA")),"NA",0),0)),0)))</f>
        <v>0</v>
      </c>
      <c r="L47">
        <v>1</v>
      </c>
      <c r="M47">
        <v>2</v>
      </c>
      <c r="N47" t="s">
        <v>0</v>
      </c>
      <c r="O47" s="11">
        <f t="shared" si="0"/>
        <v>0</v>
      </c>
    </row>
    <row r="48" spans="2:15" x14ac:dyDescent="0.3">
      <c r="B48">
        <v>18916</v>
      </c>
      <c r="C48">
        <v>3</v>
      </c>
      <c r="D48">
        <v>1</v>
      </c>
      <c r="E48">
        <v>3</v>
      </c>
      <c r="F48">
        <v>16</v>
      </c>
      <c r="G48">
        <v>6</v>
      </c>
      <c r="H48" t="s">
        <v>0</v>
      </c>
      <c r="I48" t="s">
        <v>0</v>
      </c>
      <c r="J48" t="s">
        <v>0</v>
      </c>
      <c r="K48" s="5" cm="1">
        <f t="array" ref="K48">IF(AND(C48=1,OR(J48=42,J48=6,J48=7,J48=8)),1,
IF(AND(OR(C48=1,C48="NA"),OR(J48=42,J48=6,J48=7,J48=8, J48="NA")),"NA",
IF(_xlfn.MINIFS(Nested_Ifs[a11],Nested_Ifs[ID],Nested_Ifs[[#This Row],[ID]])&lt;&gt;1,IF(AND(C48=MIN(_xlfn._xlws.FILTER(Nested_Ifs[a11], Nested_Ifs[ID]=Nested_Ifs[[#This Row],[ID]])), OR(J48=42,J48=6,J48=7,J48=8)),1,
IF(_xlfn.MINIFS(Nested_Ifs[a11],Nested_Ifs[ID],Nested_Ifs[[#This Row],[ID]])&lt;&gt;1,IF(AND(OR(C48=MIN(_xlfn._xlws.FILTER(Nested_Ifs[a11], Nested_Ifs[ID]=Nested_Ifs[[#This Row],[ID]])), C48 = "NA"), OR(J48=42,J48=6,J48=7,J48=8, J48 = "NA")),"NA",0),0)),0)))</f>
        <v>0</v>
      </c>
      <c r="L48">
        <v>1</v>
      </c>
      <c r="M48">
        <v>1</v>
      </c>
      <c r="N48">
        <v>4</v>
      </c>
      <c r="O48" s="11">
        <f t="shared" si="0"/>
        <v>1</v>
      </c>
    </row>
    <row r="49" spans="2:15" x14ac:dyDescent="0.3">
      <c r="B49">
        <v>18916</v>
      </c>
      <c r="C49">
        <v>4</v>
      </c>
      <c r="D49">
        <v>1</v>
      </c>
      <c r="E49">
        <v>3</v>
      </c>
      <c r="F49">
        <v>15</v>
      </c>
      <c r="G49">
        <v>6</v>
      </c>
      <c r="H49" t="s">
        <v>0</v>
      </c>
      <c r="I49" t="s">
        <v>0</v>
      </c>
      <c r="J49" t="s">
        <v>0</v>
      </c>
      <c r="K49" s="5" cm="1">
        <f t="array" ref="K49">IF(AND(C49=1,OR(J49=42,J49=6,J49=7,J49=8)),1,
IF(AND(OR(C49=1,C49="NA"),OR(J49=42,J49=6,J49=7,J49=8, J49="NA")),"NA",
IF(_xlfn.MINIFS(Nested_Ifs[a11],Nested_Ifs[ID],Nested_Ifs[[#This Row],[ID]])&lt;&gt;1,IF(AND(C49=MIN(_xlfn._xlws.FILTER(Nested_Ifs[a11], Nested_Ifs[ID]=Nested_Ifs[[#This Row],[ID]])), OR(J49=42,J49=6,J49=7,J49=8)),1,
IF(_xlfn.MINIFS(Nested_Ifs[a11],Nested_Ifs[ID],Nested_Ifs[[#This Row],[ID]])&lt;&gt;1,IF(AND(OR(C49=MIN(_xlfn._xlws.FILTER(Nested_Ifs[a11], Nested_Ifs[ID]=Nested_Ifs[[#This Row],[ID]])), C49 = "NA"), OR(J49=42,J49=6,J49=7,J49=8, J49 = "NA")),"NA",0),0)),0)))</f>
        <v>0</v>
      </c>
      <c r="L49">
        <v>1</v>
      </c>
      <c r="M49">
        <v>2</v>
      </c>
      <c r="N49" t="s">
        <v>0</v>
      </c>
      <c r="O49" s="11">
        <f t="shared" si="0"/>
        <v>0</v>
      </c>
    </row>
    <row r="50" spans="2:15" x14ac:dyDescent="0.3">
      <c r="B50">
        <v>18916</v>
      </c>
      <c r="C50">
        <v>5</v>
      </c>
      <c r="D50">
        <v>2</v>
      </c>
      <c r="E50">
        <v>3</v>
      </c>
      <c r="F50">
        <v>8</v>
      </c>
      <c r="G50" t="s">
        <v>0</v>
      </c>
      <c r="H50" t="s">
        <v>0</v>
      </c>
      <c r="I50" t="s">
        <v>0</v>
      </c>
      <c r="J50" t="s">
        <v>0</v>
      </c>
      <c r="K50" s="5" cm="1">
        <f t="array" ref="K50">IF(AND(C50=1,OR(J50=42,J50=6,J50=7,J50=8)),1,
IF(AND(OR(C50=1,C50="NA"),OR(J50=42,J50=6,J50=7,J50=8, J50="NA")),"NA",
IF(_xlfn.MINIFS(Nested_Ifs[a11],Nested_Ifs[ID],Nested_Ifs[[#This Row],[ID]])&lt;&gt;1,IF(AND(C50=MIN(_xlfn._xlws.FILTER(Nested_Ifs[a11], Nested_Ifs[ID]=Nested_Ifs[[#This Row],[ID]])), OR(J50=42,J50=6,J50=7,J50=8)),1,
IF(_xlfn.MINIFS(Nested_Ifs[a11],Nested_Ifs[ID],Nested_Ifs[[#This Row],[ID]])&lt;&gt;1,IF(AND(OR(C50=MIN(_xlfn._xlws.FILTER(Nested_Ifs[a11], Nested_Ifs[ID]=Nested_Ifs[[#This Row],[ID]])), C50 = "NA"), OR(J50=42,J50=6,J50=7,J50=8, J50 = "NA")),"NA",0),0)),0)))</f>
        <v>0</v>
      </c>
      <c r="L50">
        <v>1</v>
      </c>
      <c r="M50">
        <v>2</v>
      </c>
      <c r="N50" t="s">
        <v>0</v>
      </c>
      <c r="O50" s="11">
        <f t="shared" si="0"/>
        <v>0</v>
      </c>
    </row>
    <row r="51" spans="2:15" x14ac:dyDescent="0.3">
      <c r="B51">
        <v>18916</v>
      </c>
      <c r="C51">
        <v>6</v>
      </c>
      <c r="D51">
        <v>1</v>
      </c>
      <c r="E51">
        <v>3</v>
      </c>
      <c r="F51">
        <v>3</v>
      </c>
      <c r="G51" t="s">
        <v>0</v>
      </c>
      <c r="H51">
        <v>1</v>
      </c>
      <c r="I51" t="s">
        <v>0</v>
      </c>
      <c r="J51" t="s">
        <v>0</v>
      </c>
      <c r="K51" s="5" cm="1">
        <f t="array" ref="K51">IF(AND(C51=1,OR(J51=42,J51=6,J51=7,J51=8)),1,
IF(AND(OR(C51=1,C51="NA"),OR(J51=42,J51=6,J51=7,J51=8, J51="NA")),"NA",
IF(_xlfn.MINIFS(Nested_Ifs[a11],Nested_Ifs[ID],Nested_Ifs[[#This Row],[ID]])&lt;&gt;1,IF(AND(C51=MIN(_xlfn._xlws.FILTER(Nested_Ifs[a11], Nested_Ifs[ID]=Nested_Ifs[[#This Row],[ID]])), OR(J51=42,J51=6,J51=7,J51=8)),1,
IF(_xlfn.MINIFS(Nested_Ifs[a11],Nested_Ifs[ID],Nested_Ifs[[#This Row],[ID]])&lt;&gt;1,IF(AND(OR(C51=MIN(_xlfn._xlws.FILTER(Nested_Ifs[a11], Nested_Ifs[ID]=Nested_Ifs[[#This Row],[ID]])), C51 = "NA"), OR(J51=42,J51=6,J51=7,J51=8, J51 = "NA")),"NA",0),0)),0)))</f>
        <v>0</v>
      </c>
      <c r="L51">
        <v>1</v>
      </c>
      <c r="M51">
        <v>2</v>
      </c>
      <c r="N51" t="s">
        <v>0</v>
      </c>
      <c r="O51" s="11">
        <f t="shared" si="0"/>
        <v>0</v>
      </c>
    </row>
    <row r="52" spans="2:15" x14ac:dyDescent="0.3">
      <c r="B52">
        <v>18916</v>
      </c>
      <c r="C52">
        <v>7</v>
      </c>
      <c r="D52">
        <v>2</v>
      </c>
      <c r="E52">
        <v>3</v>
      </c>
      <c r="F52">
        <v>1</v>
      </c>
      <c r="G52" t="s">
        <v>0</v>
      </c>
      <c r="H52">
        <v>2</v>
      </c>
      <c r="I52">
        <v>3</v>
      </c>
      <c r="J52" t="s">
        <v>0</v>
      </c>
      <c r="K52" s="5" cm="1">
        <f t="array" ref="K52">IF(AND(C52=1,OR(J52=42,J52=6,J52=7,J52=8)),1,
IF(AND(OR(C52=1,C52="NA"),OR(J52=42,J52=6,J52=7,J52=8, J52="NA")),"NA",
IF(_xlfn.MINIFS(Nested_Ifs[a11],Nested_Ifs[ID],Nested_Ifs[[#This Row],[ID]])&lt;&gt;1,IF(AND(C52=MIN(_xlfn._xlws.FILTER(Nested_Ifs[a11], Nested_Ifs[ID]=Nested_Ifs[[#This Row],[ID]])), OR(J52=42,J52=6,J52=7,J52=8)),1,
IF(_xlfn.MINIFS(Nested_Ifs[a11],Nested_Ifs[ID],Nested_Ifs[[#This Row],[ID]])&lt;&gt;1,IF(AND(OR(C52=MIN(_xlfn._xlws.FILTER(Nested_Ifs[a11], Nested_Ifs[ID]=Nested_Ifs[[#This Row],[ID]])), C52 = "NA"), OR(J52=42,J52=6,J52=7,J52=8, J52 = "NA")),"NA",0),0)),0)))</f>
        <v>0</v>
      </c>
      <c r="L52">
        <v>1</v>
      </c>
      <c r="M52">
        <v>1</v>
      </c>
      <c r="N52" t="s">
        <v>0</v>
      </c>
      <c r="O52" s="11" t="str">
        <f t="shared" si="0"/>
        <v>NA</v>
      </c>
    </row>
    <row r="53" spans="2:15" x14ac:dyDescent="0.3">
      <c r="B53">
        <v>18917</v>
      </c>
      <c r="C53">
        <v>1</v>
      </c>
      <c r="D53">
        <v>2</v>
      </c>
      <c r="E53">
        <v>1</v>
      </c>
      <c r="F53">
        <v>68</v>
      </c>
      <c r="G53">
        <v>5</v>
      </c>
      <c r="H53" t="s">
        <v>0</v>
      </c>
      <c r="I53" t="s">
        <v>0</v>
      </c>
      <c r="J53">
        <v>5</v>
      </c>
      <c r="K53" s="5" cm="1">
        <f t="array" ref="K53">IF(AND(C53=1,OR(J53=42,J53=6,J53=7,J53=8)),1,
IF(AND(OR(C53=1,C53="NA"),OR(J53=42,J53=6,J53=7,J53=8, J53="NA")),"NA",
IF(_xlfn.MINIFS(Nested_Ifs[a11],Nested_Ifs[ID],Nested_Ifs[[#This Row],[ID]])&lt;&gt;1,IF(AND(C53=MIN(_xlfn._xlws.FILTER(Nested_Ifs[a11], Nested_Ifs[ID]=Nested_Ifs[[#This Row],[ID]])), OR(J53=42,J53=6,J53=7,J53=8)),1,
IF(_xlfn.MINIFS(Nested_Ifs[a11],Nested_Ifs[ID],Nested_Ifs[[#This Row],[ID]])&lt;&gt;1,IF(AND(OR(C53=MIN(_xlfn._xlws.FILTER(Nested_Ifs[a11], Nested_Ifs[ID]=Nested_Ifs[[#This Row],[ID]])), C53 = "NA"), OR(J53=42,J53=6,J53=7,J53=8, J53 = "NA")),"NA",0),0)),0)))</f>
        <v>0</v>
      </c>
      <c r="L53">
        <v>1</v>
      </c>
      <c r="M53">
        <v>2</v>
      </c>
      <c r="N53" t="s">
        <v>0</v>
      </c>
      <c r="O53" s="11">
        <f t="shared" si="0"/>
        <v>0</v>
      </c>
    </row>
    <row r="54" spans="2:15" x14ac:dyDescent="0.3">
      <c r="B54">
        <v>18917</v>
      </c>
      <c r="C54">
        <v>2</v>
      </c>
      <c r="D54">
        <v>1</v>
      </c>
      <c r="E54">
        <v>3</v>
      </c>
      <c r="F54">
        <v>37</v>
      </c>
      <c r="G54">
        <v>1</v>
      </c>
      <c r="H54" t="s">
        <v>0</v>
      </c>
      <c r="I54" t="s">
        <v>0</v>
      </c>
      <c r="J54">
        <v>5</v>
      </c>
      <c r="K54" s="5" cm="1">
        <f t="array" ref="K54">IF(AND(C54=1,OR(J54=42,J54=6,J54=7,J54=8)),1,
IF(AND(OR(C54=1,C54="NA"),OR(J54=42,J54=6,J54=7,J54=8, J54="NA")),"NA",
IF(_xlfn.MINIFS(Nested_Ifs[a11],Nested_Ifs[ID],Nested_Ifs[[#This Row],[ID]])&lt;&gt;1,IF(AND(C54=MIN(_xlfn._xlws.FILTER(Nested_Ifs[a11], Nested_Ifs[ID]=Nested_Ifs[[#This Row],[ID]])), OR(J54=42,J54=6,J54=7,J54=8)),1,
IF(_xlfn.MINIFS(Nested_Ifs[a11],Nested_Ifs[ID],Nested_Ifs[[#This Row],[ID]])&lt;&gt;1,IF(AND(OR(C54=MIN(_xlfn._xlws.FILTER(Nested_Ifs[a11], Nested_Ifs[ID]=Nested_Ifs[[#This Row],[ID]])), C54 = "NA"), OR(J54=42,J54=6,J54=7,J54=8, J54 = "NA")),"NA",0),0)),0)))</f>
        <v>0</v>
      </c>
      <c r="L54">
        <v>1</v>
      </c>
      <c r="M54">
        <v>2</v>
      </c>
      <c r="N54" t="s">
        <v>0</v>
      </c>
      <c r="O54" s="11">
        <f t="shared" si="0"/>
        <v>0</v>
      </c>
    </row>
    <row r="55" spans="2:15" x14ac:dyDescent="0.3">
      <c r="B55">
        <v>18917</v>
      </c>
      <c r="C55">
        <v>3</v>
      </c>
      <c r="D55">
        <v>2</v>
      </c>
      <c r="E55">
        <v>4</v>
      </c>
      <c r="F55">
        <v>29</v>
      </c>
      <c r="G55">
        <v>1</v>
      </c>
      <c r="H55" t="s">
        <v>0</v>
      </c>
      <c r="I55" t="s">
        <v>0</v>
      </c>
      <c r="J55">
        <v>5</v>
      </c>
      <c r="K55" s="5" cm="1">
        <f t="array" ref="K55">IF(AND(C55=1,OR(J55=42,J55=6,J55=7,J55=8)),1,
IF(AND(OR(C55=1,C55="NA"),OR(J55=42,J55=6,J55=7,J55=8, J55="NA")),"NA",
IF(_xlfn.MINIFS(Nested_Ifs[a11],Nested_Ifs[ID],Nested_Ifs[[#This Row],[ID]])&lt;&gt;1,IF(AND(C55=MIN(_xlfn._xlws.FILTER(Nested_Ifs[a11], Nested_Ifs[ID]=Nested_Ifs[[#This Row],[ID]])), OR(J55=42,J55=6,J55=7,J55=8)),1,
IF(_xlfn.MINIFS(Nested_Ifs[a11],Nested_Ifs[ID],Nested_Ifs[[#This Row],[ID]])&lt;&gt;1,IF(AND(OR(C55=MIN(_xlfn._xlws.FILTER(Nested_Ifs[a11], Nested_Ifs[ID]=Nested_Ifs[[#This Row],[ID]])), C55 = "NA"), OR(J55=42,J55=6,J55=7,J55=8, J55 = "NA")),"NA",0),0)),0)))</f>
        <v>0</v>
      </c>
      <c r="L55">
        <v>1</v>
      </c>
      <c r="M55">
        <v>2</v>
      </c>
      <c r="N55" t="s">
        <v>0</v>
      </c>
      <c r="O55" s="11">
        <f t="shared" si="0"/>
        <v>0</v>
      </c>
    </row>
    <row r="56" spans="2:15" x14ac:dyDescent="0.3">
      <c r="B56">
        <v>18917</v>
      </c>
      <c r="C56">
        <v>4</v>
      </c>
      <c r="D56">
        <v>2</v>
      </c>
      <c r="E56">
        <v>8</v>
      </c>
      <c r="F56">
        <v>10</v>
      </c>
      <c r="G56" t="s">
        <v>0</v>
      </c>
      <c r="H56" t="s">
        <v>0</v>
      </c>
      <c r="I56" t="s">
        <v>0</v>
      </c>
      <c r="J56" t="s">
        <v>0</v>
      </c>
      <c r="K56" s="5" cm="1">
        <f t="array" ref="K56">IF(AND(C56=1,OR(J56=42,J56=6,J56=7,J56=8)),1,
IF(AND(OR(C56=1,C56="NA"),OR(J56=42,J56=6,J56=7,J56=8, J56="NA")),"NA",
IF(_xlfn.MINIFS(Nested_Ifs[a11],Nested_Ifs[ID],Nested_Ifs[[#This Row],[ID]])&lt;&gt;1,IF(AND(C56=MIN(_xlfn._xlws.FILTER(Nested_Ifs[a11], Nested_Ifs[ID]=Nested_Ifs[[#This Row],[ID]])), OR(J56=42,J56=6,J56=7,J56=8)),1,
IF(_xlfn.MINIFS(Nested_Ifs[a11],Nested_Ifs[ID],Nested_Ifs[[#This Row],[ID]])&lt;&gt;1,IF(AND(OR(C56=MIN(_xlfn._xlws.FILTER(Nested_Ifs[a11], Nested_Ifs[ID]=Nested_Ifs[[#This Row],[ID]])), C56 = "NA"), OR(J56=42,J56=6,J56=7,J56=8, J56 = "NA")),"NA",0),0)),0)))</f>
        <v>0</v>
      </c>
      <c r="L56">
        <v>1</v>
      </c>
      <c r="M56">
        <v>1</v>
      </c>
      <c r="N56">
        <v>3</v>
      </c>
      <c r="O56" s="11">
        <f t="shared" si="0"/>
        <v>1</v>
      </c>
    </row>
    <row r="57" spans="2:15" x14ac:dyDescent="0.3">
      <c r="B57">
        <v>18917</v>
      </c>
      <c r="C57">
        <v>5</v>
      </c>
      <c r="D57">
        <v>2</v>
      </c>
      <c r="E57">
        <v>8</v>
      </c>
      <c r="F57">
        <v>8</v>
      </c>
      <c r="G57" t="s">
        <v>0</v>
      </c>
      <c r="H57" t="s">
        <v>0</v>
      </c>
      <c r="I57" t="s">
        <v>0</v>
      </c>
      <c r="J57" t="s">
        <v>0</v>
      </c>
      <c r="K57" s="5" cm="1">
        <f t="array" ref="K57">IF(AND(C57=1,OR(J57=42,J57=6,J57=7,J57=8)),1,
IF(AND(OR(C57=1,C57="NA"),OR(J57=42,J57=6,J57=7,J57=8, J57="NA")),"NA",
IF(_xlfn.MINIFS(Nested_Ifs[a11],Nested_Ifs[ID],Nested_Ifs[[#This Row],[ID]])&lt;&gt;1,IF(AND(C57=MIN(_xlfn._xlws.FILTER(Nested_Ifs[a11], Nested_Ifs[ID]=Nested_Ifs[[#This Row],[ID]])), OR(J57=42,J57=6,J57=7,J57=8)),1,
IF(_xlfn.MINIFS(Nested_Ifs[a11],Nested_Ifs[ID],Nested_Ifs[[#This Row],[ID]])&lt;&gt;1,IF(AND(OR(C57=MIN(_xlfn._xlws.FILTER(Nested_Ifs[a11], Nested_Ifs[ID]=Nested_Ifs[[#This Row],[ID]])), C57 = "NA"), OR(J57=42,J57=6,J57=7,J57=8, J57 = "NA")),"NA",0),0)),0)))</f>
        <v>0</v>
      </c>
      <c r="L57">
        <v>1</v>
      </c>
      <c r="M57">
        <v>2</v>
      </c>
      <c r="N57" t="s">
        <v>0</v>
      </c>
      <c r="O57" s="11">
        <f t="shared" si="0"/>
        <v>0</v>
      </c>
    </row>
    <row r="58" spans="2:15" x14ac:dyDescent="0.3">
      <c r="B58">
        <v>18917</v>
      </c>
      <c r="C58">
        <v>6</v>
      </c>
      <c r="D58">
        <v>1</v>
      </c>
      <c r="E58">
        <v>8</v>
      </c>
      <c r="F58">
        <v>6</v>
      </c>
      <c r="G58" t="s">
        <v>0</v>
      </c>
      <c r="H58" t="s">
        <v>0</v>
      </c>
      <c r="I58" t="s">
        <v>0</v>
      </c>
      <c r="J58" t="s">
        <v>0</v>
      </c>
      <c r="K58" s="5" cm="1">
        <f t="array" ref="K58">IF(AND(C58=1,OR(J58=42,J58=6,J58=7,J58=8)),1,
IF(AND(OR(C58=1,C58="NA"),OR(J58=42,J58=6,J58=7,J58=8, J58="NA")),"NA",
IF(_xlfn.MINIFS(Nested_Ifs[a11],Nested_Ifs[ID],Nested_Ifs[[#This Row],[ID]])&lt;&gt;1,IF(AND(C58=MIN(_xlfn._xlws.FILTER(Nested_Ifs[a11], Nested_Ifs[ID]=Nested_Ifs[[#This Row],[ID]])), OR(J58=42,J58=6,J58=7,J58=8)),1,
IF(_xlfn.MINIFS(Nested_Ifs[a11],Nested_Ifs[ID],Nested_Ifs[[#This Row],[ID]])&lt;&gt;1,IF(AND(OR(C58=MIN(_xlfn._xlws.FILTER(Nested_Ifs[a11], Nested_Ifs[ID]=Nested_Ifs[[#This Row],[ID]])), C58 = "NA"), OR(J58=42,J58=6,J58=7,J58=8, J58 = "NA")),"NA",0),0)),0)))</f>
        <v>0</v>
      </c>
      <c r="L58">
        <v>1</v>
      </c>
      <c r="M58">
        <v>2</v>
      </c>
      <c r="N58" t="s">
        <v>0</v>
      </c>
      <c r="O58" s="11">
        <f t="shared" si="0"/>
        <v>0</v>
      </c>
    </row>
    <row r="59" spans="2:15" x14ac:dyDescent="0.3">
      <c r="B59">
        <v>18918</v>
      </c>
      <c r="C59">
        <v>1</v>
      </c>
      <c r="D59">
        <v>1</v>
      </c>
      <c r="E59">
        <v>1</v>
      </c>
      <c r="F59">
        <v>68</v>
      </c>
      <c r="G59">
        <v>1</v>
      </c>
      <c r="H59" t="s">
        <v>0</v>
      </c>
      <c r="I59" t="s">
        <v>0</v>
      </c>
      <c r="J59">
        <v>5</v>
      </c>
      <c r="K59" s="5" cm="1">
        <f t="array" ref="K59">IF(AND(C59=1,OR(J59=42,J59=6,J59=7,J59=8)),1,
IF(AND(OR(C59=1,C59="NA"),OR(J59=42,J59=6,J59=7,J59=8, J59="NA")),"NA",
IF(_xlfn.MINIFS(Nested_Ifs[a11],Nested_Ifs[ID],Nested_Ifs[[#This Row],[ID]])&lt;&gt;1,IF(AND(C59=MIN(_xlfn._xlws.FILTER(Nested_Ifs[a11], Nested_Ifs[ID]=Nested_Ifs[[#This Row],[ID]])), OR(J59=42,J59=6,J59=7,J59=8)),1,
IF(_xlfn.MINIFS(Nested_Ifs[a11],Nested_Ifs[ID],Nested_Ifs[[#This Row],[ID]])&lt;&gt;1,IF(AND(OR(C59=MIN(_xlfn._xlws.FILTER(Nested_Ifs[a11], Nested_Ifs[ID]=Nested_Ifs[[#This Row],[ID]])), C59 = "NA"), OR(J59=42,J59=6,J59=7,J59=8, J59 = "NA")),"NA",0),0)),0)))</f>
        <v>0</v>
      </c>
      <c r="L59">
        <v>1</v>
      </c>
      <c r="M59">
        <v>2</v>
      </c>
      <c r="N59" t="s">
        <v>0</v>
      </c>
      <c r="O59" s="11">
        <f t="shared" si="0"/>
        <v>0</v>
      </c>
    </row>
    <row r="60" spans="2:15" x14ac:dyDescent="0.3">
      <c r="B60">
        <v>18918</v>
      </c>
      <c r="C60">
        <v>2</v>
      </c>
      <c r="D60">
        <v>2</v>
      </c>
      <c r="E60">
        <v>2</v>
      </c>
      <c r="F60">
        <v>63</v>
      </c>
      <c r="G60">
        <v>1</v>
      </c>
      <c r="H60" t="s">
        <v>0</v>
      </c>
      <c r="I60" t="s">
        <v>0</v>
      </c>
      <c r="J60">
        <v>5</v>
      </c>
      <c r="K60" s="5" cm="1">
        <f t="array" ref="K60">IF(AND(C60=1,OR(J60=42,J60=6,J60=7,J60=8)),1,
IF(AND(OR(C60=1,C60="NA"),OR(J60=42,J60=6,J60=7,J60=8, J60="NA")),"NA",
IF(_xlfn.MINIFS(Nested_Ifs[a11],Nested_Ifs[ID],Nested_Ifs[[#This Row],[ID]])&lt;&gt;1,IF(AND(C60=MIN(_xlfn._xlws.FILTER(Nested_Ifs[a11], Nested_Ifs[ID]=Nested_Ifs[[#This Row],[ID]])), OR(J60=42,J60=6,J60=7,J60=8)),1,
IF(_xlfn.MINIFS(Nested_Ifs[a11],Nested_Ifs[ID],Nested_Ifs[[#This Row],[ID]])&lt;&gt;1,IF(AND(OR(C60=MIN(_xlfn._xlws.FILTER(Nested_Ifs[a11], Nested_Ifs[ID]=Nested_Ifs[[#This Row],[ID]])), C60 = "NA"), OR(J60=42,J60=6,J60=7,J60=8, J60 = "NA")),"NA",0),0)),0)))</f>
        <v>0</v>
      </c>
      <c r="L60">
        <v>1</v>
      </c>
      <c r="M60">
        <v>2</v>
      </c>
      <c r="N60" t="s">
        <v>0</v>
      </c>
      <c r="O60" s="11">
        <f t="shared" si="0"/>
        <v>0</v>
      </c>
    </row>
    <row r="61" spans="2:15" x14ac:dyDescent="0.3">
      <c r="B61">
        <v>18919</v>
      </c>
      <c r="C61">
        <v>1</v>
      </c>
      <c r="D61">
        <v>2</v>
      </c>
      <c r="E61">
        <v>1</v>
      </c>
      <c r="F61">
        <v>54</v>
      </c>
      <c r="G61">
        <v>5</v>
      </c>
      <c r="H61" t="s">
        <v>0</v>
      </c>
      <c r="I61" t="s">
        <v>0</v>
      </c>
      <c r="J61">
        <v>5</v>
      </c>
      <c r="K61" s="5" cm="1">
        <f t="array" ref="K61">IF(AND(C61=1,OR(J61=42,J61=6,J61=7,J61=8)),1,
IF(AND(OR(C61=1,C61="NA"),OR(J61=42,J61=6,J61=7,J61=8, J61="NA")),"NA",
IF(_xlfn.MINIFS(Nested_Ifs[a11],Nested_Ifs[ID],Nested_Ifs[[#This Row],[ID]])&lt;&gt;1,IF(AND(C61=MIN(_xlfn._xlws.FILTER(Nested_Ifs[a11], Nested_Ifs[ID]=Nested_Ifs[[#This Row],[ID]])), OR(J61=42,J61=6,J61=7,J61=8)),1,
IF(_xlfn.MINIFS(Nested_Ifs[a11],Nested_Ifs[ID],Nested_Ifs[[#This Row],[ID]])&lt;&gt;1,IF(AND(OR(C61=MIN(_xlfn._xlws.FILTER(Nested_Ifs[a11], Nested_Ifs[ID]=Nested_Ifs[[#This Row],[ID]])), C61 = "NA"), OR(J61=42,J61=6,J61=7,J61=8, J61 = "NA")),"NA",0),0)),0)))</f>
        <v>0</v>
      </c>
      <c r="L61">
        <v>1</v>
      </c>
      <c r="M61">
        <v>2</v>
      </c>
      <c r="N61" t="s">
        <v>0</v>
      </c>
      <c r="O61" s="11">
        <f t="shared" si="0"/>
        <v>0</v>
      </c>
    </row>
    <row r="62" spans="2:15" x14ac:dyDescent="0.3">
      <c r="B62">
        <v>18919</v>
      </c>
      <c r="C62">
        <v>4</v>
      </c>
      <c r="D62">
        <v>1</v>
      </c>
      <c r="E62">
        <v>3</v>
      </c>
      <c r="F62">
        <v>16</v>
      </c>
      <c r="G62">
        <v>6</v>
      </c>
      <c r="H62" t="s">
        <v>0</v>
      </c>
      <c r="I62" t="s">
        <v>0</v>
      </c>
      <c r="J62" t="s">
        <v>0</v>
      </c>
      <c r="K62" s="5" cm="1">
        <f t="array" ref="K62">IF(AND(C62=1,OR(J62=42,J62=6,J62=7,J62=8)),1,
IF(AND(OR(C62=1,C62="NA"),OR(J62=42,J62=6,J62=7,J62=8, J62="NA")),"NA",
IF(_xlfn.MINIFS(Nested_Ifs[a11],Nested_Ifs[ID],Nested_Ifs[[#This Row],[ID]])&lt;&gt;1,IF(AND(C62=MIN(_xlfn._xlws.FILTER(Nested_Ifs[a11], Nested_Ifs[ID]=Nested_Ifs[[#This Row],[ID]])), OR(J62=42,J62=6,J62=7,J62=8)),1,
IF(_xlfn.MINIFS(Nested_Ifs[a11],Nested_Ifs[ID],Nested_Ifs[[#This Row],[ID]])&lt;&gt;1,IF(AND(OR(C62=MIN(_xlfn._xlws.FILTER(Nested_Ifs[a11], Nested_Ifs[ID]=Nested_Ifs[[#This Row],[ID]])), C62 = "NA"), OR(J62=42,J62=6,J62=7,J62=8, J62 = "NA")),"NA",0),0)),0)))</f>
        <v>0</v>
      </c>
      <c r="L62">
        <v>1</v>
      </c>
      <c r="M62">
        <v>2</v>
      </c>
      <c r="N62" t="s">
        <v>0</v>
      </c>
      <c r="O62" s="11">
        <f t="shared" si="0"/>
        <v>0</v>
      </c>
    </row>
    <row r="63" spans="2:15" x14ac:dyDescent="0.3">
      <c r="B63">
        <v>18920</v>
      </c>
      <c r="C63">
        <v>1</v>
      </c>
      <c r="D63">
        <v>1</v>
      </c>
      <c r="E63">
        <v>1</v>
      </c>
      <c r="F63">
        <v>46</v>
      </c>
      <c r="G63">
        <v>1</v>
      </c>
      <c r="H63" t="s">
        <v>0</v>
      </c>
      <c r="I63" t="s">
        <v>0</v>
      </c>
      <c r="J63">
        <v>5</v>
      </c>
      <c r="K63" s="5" cm="1">
        <f t="array" ref="K63">IF(AND(C63=1,OR(J63=42,J63=6,J63=7,J63=8)),1,
IF(AND(OR(C63=1,C63="NA"),OR(J63=42,J63=6,J63=7,J63=8, J63="NA")),"NA",
IF(_xlfn.MINIFS(Nested_Ifs[a11],Nested_Ifs[ID],Nested_Ifs[[#This Row],[ID]])&lt;&gt;1,IF(AND(C63=MIN(_xlfn._xlws.FILTER(Nested_Ifs[a11], Nested_Ifs[ID]=Nested_Ifs[[#This Row],[ID]])), OR(J63=42,J63=6,J63=7,J63=8)),1,
IF(_xlfn.MINIFS(Nested_Ifs[a11],Nested_Ifs[ID],Nested_Ifs[[#This Row],[ID]])&lt;&gt;1,IF(AND(OR(C63=MIN(_xlfn._xlws.FILTER(Nested_Ifs[a11], Nested_Ifs[ID]=Nested_Ifs[[#This Row],[ID]])), C63 = "NA"), OR(J63=42,J63=6,J63=7,J63=8, J63 = "NA")),"NA",0),0)),0)))</f>
        <v>0</v>
      </c>
      <c r="L63">
        <v>1</v>
      </c>
      <c r="M63">
        <v>2</v>
      </c>
      <c r="N63" t="s">
        <v>0</v>
      </c>
      <c r="O63" s="11">
        <f t="shared" si="0"/>
        <v>0</v>
      </c>
    </row>
    <row r="64" spans="2:15" x14ac:dyDescent="0.3">
      <c r="B64">
        <v>18920</v>
      </c>
      <c r="C64">
        <v>2</v>
      </c>
      <c r="D64">
        <v>2</v>
      </c>
      <c r="E64">
        <v>2</v>
      </c>
      <c r="F64">
        <v>41</v>
      </c>
      <c r="G64">
        <v>1</v>
      </c>
      <c r="H64" t="s">
        <v>0</v>
      </c>
      <c r="I64" t="s">
        <v>0</v>
      </c>
      <c r="J64">
        <v>5</v>
      </c>
      <c r="K64" s="5" cm="1">
        <f t="array" ref="K64">IF(AND(C64=1,OR(J64=42,J64=6,J64=7,J64=8)),1,
IF(AND(OR(C64=1,C64="NA"),OR(J64=42,J64=6,J64=7,J64=8, J64="NA")),"NA",
IF(_xlfn.MINIFS(Nested_Ifs[a11],Nested_Ifs[ID],Nested_Ifs[[#This Row],[ID]])&lt;&gt;1,IF(AND(C64=MIN(_xlfn._xlws.FILTER(Nested_Ifs[a11], Nested_Ifs[ID]=Nested_Ifs[[#This Row],[ID]])), OR(J64=42,J64=6,J64=7,J64=8)),1,
IF(_xlfn.MINIFS(Nested_Ifs[a11],Nested_Ifs[ID],Nested_Ifs[[#This Row],[ID]])&lt;&gt;1,IF(AND(OR(C64=MIN(_xlfn._xlws.FILTER(Nested_Ifs[a11], Nested_Ifs[ID]=Nested_Ifs[[#This Row],[ID]])), C64 = "NA"), OR(J64=42,J64=6,J64=7,J64=8, J64 = "NA")),"NA",0),0)),0)))</f>
        <v>0</v>
      </c>
      <c r="L64">
        <v>1</v>
      </c>
      <c r="M64">
        <v>2</v>
      </c>
      <c r="N64" t="s">
        <v>0</v>
      </c>
      <c r="O64" s="11">
        <f t="shared" si="0"/>
        <v>0</v>
      </c>
    </row>
    <row r="65" spans="2:15" x14ac:dyDescent="0.3">
      <c r="B65">
        <v>18920</v>
      </c>
      <c r="C65">
        <v>3</v>
      </c>
      <c r="D65">
        <v>1</v>
      </c>
      <c r="E65">
        <v>3</v>
      </c>
      <c r="F65">
        <v>14</v>
      </c>
      <c r="G65" t="s">
        <v>0</v>
      </c>
      <c r="H65" t="s">
        <v>0</v>
      </c>
      <c r="I65" t="s">
        <v>0</v>
      </c>
      <c r="J65" t="s">
        <v>0</v>
      </c>
      <c r="K65" s="5" cm="1">
        <f t="array" ref="K65">IF(AND(C65=1,OR(J65=42,J65=6,J65=7,J65=8)),1,
IF(AND(OR(C65=1,C65="NA"),OR(J65=42,J65=6,J65=7,J65=8, J65="NA")),"NA",
IF(_xlfn.MINIFS(Nested_Ifs[a11],Nested_Ifs[ID],Nested_Ifs[[#This Row],[ID]])&lt;&gt;1,IF(AND(C65=MIN(_xlfn._xlws.FILTER(Nested_Ifs[a11], Nested_Ifs[ID]=Nested_Ifs[[#This Row],[ID]])), OR(J65=42,J65=6,J65=7,J65=8)),1,
IF(_xlfn.MINIFS(Nested_Ifs[a11],Nested_Ifs[ID],Nested_Ifs[[#This Row],[ID]])&lt;&gt;1,IF(AND(OR(C65=MIN(_xlfn._xlws.FILTER(Nested_Ifs[a11], Nested_Ifs[ID]=Nested_Ifs[[#This Row],[ID]])), C65 = "NA"), OR(J65=42,J65=6,J65=7,J65=8, J65 = "NA")),"NA",0),0)),0)))</f>
        <v>0</v>
      </c>
      <c r="L65">
        <v>1</v>
      </c>
      <c r="M65">
        <v>2</v>
      </c>
      <c r="N65" t="s">
        <v>0</v>
      </c>
      <c r="O65" s="11">
        <f t="shared" si="0"/>
        <v>0</v>
      </c>
    </row>
    <row r="66" spans="2:15" x14ac:dyDescent="0.3">
      <c r="B66">
        <v>18921</v>
      </c>
      <c r="C66">
        <v>1</v>
      </c>
      <c r="D66">
        <v>1</v>
      </c>
      <c r="E66">
        <v>1</v>
      </c>
      <c r="F66">
        <v>54</v>
      </c>
      <c r="G66">
        <v>1</v>
      </c>
      <c r="H66" t="s">
        <v>0</v>
      </c>
      <c r="I66" t="s">
        <v>0</v>
      </c>
      <c r="J66">
        <v>5</v>
      </c>
      <c r="K66" s="5" cm="1">
        <f t="array" ref="K66">IF(AND(C66=1,OR(J66=42,J66=6,J66=7,J66=8)),1,
IF(AND(OR(C66=1,C66="NA"),OR(J66=42,J66=6,J66=7,J66=8, J66="NA")),"NA",
IF(_xlfn.MINIFS(Nested_Ifs[a11],Nested_Ifs[ID],Nested_Ifs[[#This Row],[ID]])&lt;&gt;1,IF(AND(C66=MIN(_xlfn._xlws.FILTER(Nested_Ifs[a11], Nested_Ifs[ID]=Nested_Ifs[[#This Row],[ID]])), OR(J66=42,J66=6,J66=7,J66=8)),1,
IF(_xlfn.MINIFS(Nested_Ifs[a11],Nested_Ifs[ID],Nested_Ifs[[#This Row],[ID]])&lt;&gt;1,IF(AND(OR(C66=MIN(_xlfn._xlws.FILTER(Nested_Ifs[a11], Nested_Ifs[ID]=Nested_Ifs[[#This Row],[ID]])), C66 = "NA"), OR(J66=42,J66=6,J66=7,J66=8, J66 = "NA")),"NA",0),0)),0)))</f>
        <v>0</v>
      </c>
      <c r="L66">
        <v>1</v>
      </c>
      <c r="M66">
        <v>2</v>
      </c>
      <c r="N66" t="s">
        <v>0</v>
      </c>
      <c r="O66" s="11">
        <f t="shared" si="0"/>
        <v>0</v>
      </c>
    </row>
    <row r="67" spans="2:15" x14ac:dyDescent="0.3">
      <c r="B67">
        <v>18921</v>
      </c>
      <c r="C67">
        <v>2</v>
      </c>
      <c r="D67">
        <v>2</v>
      </c>
      <c r="E67">
        <v>2</v>
      </c>
      <c r="F67">
        <v>50</v>
      </c>
      <c r="G67">
        <v>1</v>
      </c>
      <c r="H67" t="s">
        <v>0</v>
      </c>
      <c r="I67" t="s">
        <v>0</v>
      </c>
      <c r="J67">
        <v>5</v>
      </c>
      <c r="K67" s="5" cm="1">
        <f t="array" ref="K67">IF(AND(C67=1,OR(J67=42,J67=6,J67=7,J67=8)),1,
IF(AND(OR(C67=1,C67="NA"),OR(J67=42,J67=6,J67=7,J67=8, J67="NA")),"NA",
IF(_xlfn.MINIFS(Nested_Ifs[a11],Nested_Ifs[ID],Nested_Ifs[[#This Row],[ID]])&lt;&gt;1,IF(AND(C67=MIN(_xlfn._xlws.FILTER(Nested_Ifs[a11], Nested_Ifs[ID]=Nested_Ifs[[#This Row],[ID]])), OR(J67=42,J67=6,J67=7,J67=8)),1,
IF(_xlfn.MINIFS(Nested_Ifs[a11],Nested_Ifs[ID],Nested_Ifs[[#This Row],[ID]])&lt;&gt;1,IF(AND(OR(C67=MIN(_xlfn._xlws.FILTER(Nested_Ifs[a11], Nested_Ifs[ID]=Nested_Ifs[[#This Row],[ID]])), C67 = "NA"), OR(J67=42,J67=6,J67=7,J67=8, J67 = "NA")),"NA",0),0)),0)))</f>
        <v>0</v>
      </c>
      <c r="L67">
        <v>1</v>
      </c>
      <c r="M67">
        <v>2</v>
      </c>
      <c r="N67" t="s">
        <v>0</v>
      </c>
      <c r="O67" s="11">
        <f t="shared" si="0"/>
        <v>0</v>
      </c>
    </row>
    <row r="68" spans="2:15" x14ac:dyDescent="0.3">
      <c r="B68">
        <v>18921</v>
      </c>
      <c r="C68">
        <v>3</v>
      </c>
      <c r="D68">
        <v>1</v>
      </c>
      <c r="E68">
        <v>3</v>
      </c>
      <c r="F68">
        <v>25</v>
      </c>
      <c r="G68">
        <v>6</v>
      </c>
      <c r="H68" t="s">
        <v>0</v>
      </c>
      <c r="I68" t="s">
        <v>0</v>
      </c>
      <c r="J68">
        <v>6</v>
      </c>
      <c r="K68" s="5" cm="1">
        <f t="array" ref="K68">IF(AND(C68=1,OR(J68=42,J68=6,J68=7,J68=8)),1,
IF(AND(OR(C68=1,C68="NA"),OR(J68=42,J68=6,J68=7,J68=8, J68="NA")),"NA",
IF(_xlfn.MINIFS(Nested_Ifs[a11],Nested_Ifs[ID],Nested_Ifs[[#This Row],[ID]])&lt;&gt;1,IF(AND(C68=MIN(_xlfn._xlws.FILTER(Nested_Ifs[a11], Nested_Ifs[ID]=Nested_Ifs[[#This Row],[ID]])), OR(J68=42,J68=6,J68=7,J68=8)),1,
IF(_xlfn.MINIFS(Nested_Ifs[a11],Nested_Ifs[ID],Nested_Ifs[[#This Row],[ID]])&lt;&gt;1,IF(AND(OR(C68=MIN(_xlfn._xlws.FILTER(Nested_Ifs[a11], Nested_Ifs[ID]=Nested_Ifs[[#This Row],[ID]])), C68 = "NA"), OR(J68=42,J68=6,J68=7,J68=8, J68 = "NA")),"NA",0),0)),0)))</f>
        <v>0</v>
      </c>
      <c r="L68">
        <v>1</v>
      </c>
      <c r="M68">
        <v>2</v>
      </c>
      <c r="N68" t="s">
        <v>0</v>
      </c>
      <c r="O68" s="11">
        <f t="shared" si="0"/>
        <v>0</v>
      </c>
    </row>
    <row r="69" spans="2:15" x14ac:dyDescent="0.3">
      <c r="B69">
        <v>18922</v>
      </c>
      <c r="C69">
        <v>1</v>
      </c>
      <c r="D69">
        <v>1</v>
      </c>
      <c r="E69">
        <v>1</v>
      </c>
      <c r="F69">
        <v>52</v>
      </c>
      <c r="G69">
        <v>1</v>
      </c>
      <c r="H69" t="s">
        <v>0</v>
      </c>
      <c r="I69" t="s">
        <v>0</v>
      </c>
      <c r="J69">
        <v>5</v>
      </c>
      <c r="K69" s="5" cm="1">
        <f t="array" ref="K69">IF(AND(C69=1,OR(J69=42,J69=6,J69=7,J69=8)),1,
IF(AND(OR(C69=1,C69="NA"),OR(J69=42,J69=6,J69=7,J69=8, J69="NA")),"NA",
IF(_xlfn.MINIFS(Nested_Ifs[a11],Nested_Ifs[ID],Nested_Ifs[[#This Row],[ID]])&lt;&gt;1,IF(AND(C69=MIN(_xlfn._xlws.FILTER(Nested_Ifs[a11], Nested_Ifs[ID]=Nested_Ifs[[#This Row],[ID]])), OR(J69=42,J69=6,J69=7,J69=8)),1,
IF(_xlfn.MINIFS(Nested_Ifs[a11],Nested_Ifs[ID],Nested_Ifs[[#This Row],[ID]])&lt;&gt;1,IF(AND(OR(C69=MIN(_xlfn._xlws.FILTER(Nested_Ifs[a11], Nested_Ifs[ID]=Nested_Ifs[[#This Row],[ID]])), C69 = "NA"), OR(J69=42,J69=6,J69=7,J69=8, J69 = "NA")),"NA",0),0)),0)))</f>
        <v>0</v>
      </c>
      <c r="L69">
        <v>1</v>
      </c>
      <c r="M69">
        <v>2</v>
      </c>
      <c r="N69" t="s">
        <v>0</v>
      </c>
      <c r="O69" s="11">
        <f t="shared" si="0"/>
        <v>0</v>
      </c>
    </row>
    <row r="70" spans="2:15" x14ac:dyDescent="0.3">
      <c r="B70">
        <v>18922</v>
      </c>
      <c r="C70">
        <v>2</v>
      </c>
      <c r="D70">
        <v>2</v>
      </c>
      <c r="E70">
        <v>2</v>
      </c>
      <c r="F70">
        <v>51</v>
      </c>
      <c r="G70">
        <v>1</v>
      </c>
      <c r="H70" t="s">
        <v>0</v>
      </c>
      <c r="I70" t="s">
        <v>0</v>
      </c>
      <c r="J70">
        <v>5</v>
      </c>
      <c r="K70" s="5" cm="1">
        <f t="array" ref="K70">IF(AND(C70=1,OR(J70=42,J70=6,J70=7,J70=8)),1,
IF(AND(OR(C70=1,C70="NA"),OR(J70=42,J70=6,J70=7,J70=8, J70="NA")),"NA",
IF(_xlfn.MINIFS(Nested_Ifs[a11],Nested_Ifs[ID],Nested_Ifs[[#This Row],[ID]])&lt;&gt;1,IF(AND(C70=MIN(_xlfn._xlws.FILTER(Nested_Ifs[a11], Nested_Ifs[ID]=Nested_Ifs[[#This Row],[ID]])), OR(J70=42,J70=6,J70=7,J70=8)),1,
IF(_xlfn.MINIFS(Nested_Ifs[a11],Nested_Ifs[ID],Nested_Ifs[[#This Row],[ID]])&lt;&gt;1,IF(AND(OR(C70=MIN(_xlfn._xlws.FILTER(Nested_Ifs[a11], Nested_Ifs[ID]=Nested_Ifs[[#This Row],[ID]])), C70 = "NA"), OR(J70=42,J70=6,J70=7,J70=8, J70 = "NA")),"NA",0),0)),0)))</f>
        <v>0</v>
      </c>
      <c r="L70">
        <v>1</v>
      </c>
      <c r="M70">
        <v>2</v>
      </c>
      <c r="N70" t="s">
        <v>0</v>
      </c>
      <c r="O70" s="11">
        <f t="shared" si="0"/>
        <v>0</v>
      </c>
    </row>
    <row r="71" spans="2:15" x14ac:dyDescent="0.3">
      <c r="B71">
        <v>18922</v>
      </c>
      <c r="C71">
        <v>5</v>
      </c>
      <c r="D71">
        <v>2</v>
      </c>
      <c r="E71">
        <v>3</v>
      </c>
      <c r="F71">
        <v>14</v>
      </c>
      <c r="G71" t="s">
        <v>0</v>
      </c>
      <c r="H71" t="s">
        <v>0</v>
      </c>
      <c r="I71" t="s">
        <v>0</v>
      </c>
      <c r="J71" t="s">
        <v>0</v>
      </c>
      <c r="K71" s="5" cm="1">
        <f t="array" ref="K71">IF(AND(C71=1,OR(J71=42,J71=6,J71=7,J71=8)),1,
IF(AND(OR(C71=1,C71="NA"),OR(J71=42,J71=6,J71=7,J71=8, J71="NA")),"NA",
IF(_xlfn.MINIFS(Nested_Ifs[a11],Nested_Ifs[ID],Nested_Ifs[[#This Row],[ID]])&lt;&gt;1,IF(AND(C71=MIN(_xlfn._xlws.FILTER(Nested_Ifs[a11], Nested_Ifs[ID]=Nested_Ifs[[#This Row],[ID]])), OR(J71=42,J71=6,J71=7,J71=8)),1,
IF(_xlfn.MINIFS(Nested_Ifs[a11],Nested_Ifs[ID],Nested_Ifs[[#This Row],[ID]])&lt;&gt;1,IF(AND(OR(C71=MIN(_xlfn._xlws.FILTER(Nested_Ifs[a11], Nested_Ifs[ID]=Nested_Ifs[[#This Row],[ID]])), C71 = "NA"), OR(J71=42,J71=6,J71=7,J71=8, J71 = "NA")),"NA",0),0)),0)))</f>
        <v>0</v>
      </c>
      <c r="L71">
        <v>1</v>
      </c>
      <c r="M71">
        <v>2</v>
      </c>
      <c r="N71" t="s">
        <v>0</v>
      </c>
      <c r="O71" s="11">
        <f t="shared" si="0"/>
        <v>0</v>
      </c>
    </row>
    <row r="72" spans="2:15" x14ac:dyDescent="0.3">
      <c r="B72">
        <v>18923</v>
      </c>
      <c r="C72">
        <v>1</v>
      </c>
      <c r="D72">
        <v>2</v>
      </c>
      <c r="E72">
        <v>1</v>
      </c>
      <c r="F72">
        <v>65</v>
      </c>
      <c r="G72">
        <v>5</v>
      </c>
      <c r="H72" t="s">
        <v>0</v>
      </c>
      <c r="I72" t="s">
        <v>0</v>
      </c>
      <c r="J72">
        <v>5</v>
      </c>
      <c r="K72" s="5" cm="1">
        <f t="array" ref="K72">IF(AND(C72=1,OR(J72=42,J72=6,J72=7,J72=8)),1,
IF(AND(OR(C72=1,C72="NA"),OR(J72=42,J72=6,J72=7,J72=8, J72="NA")),"NA",
IF(_xlfn.MINIFS(Nested_Ifs[a11],Nested_Ifs[ID],Nested_Ifs[[#This Row],[ID]])&lt;&gt;1,IF(AND(C72=MIN(_xlfn._xlws.FILTER(Nested_Ifs[a11], Nested_Ifs[ID]=Nested_Ifs[[#This Row],[ID]])), OR(J72=42,J72=6,J72=7,J72=8)),1,
IF(_xlfn.MINIFS(Nested_Ifs[a11],Nested_Ifs[ID],Nested_Ifs[[#This Row],[ID]])&lt;&gt;1,IF(AND(OR(C72=MIN(_xlfn._xlws.FILTER(Nested_Ifs[a11], Nested_Ifs[ID]=Nested_Ifs[[#This Row],[ID]])), C72 = "NA"), OR(J72=42,J72=6,J72=7,J72=8, J72 = "NA")),"NA",0),0)),0)))</f>
        <v>0</v>
      </c>
      <c r="L72">
        <v>1</v>
      </c>
      <c r="M72">
        <v>1</v>
      </c>
      <c r="N72">
        <v>4</v>
      </c>
      <c r="O72" s="11">
        <f t="shared" si="0"/>
        <v>1</v>
      </c>
    </row>
    <row r="73" spans="2:15" x14ac:dyDescent="0.3">
      <c r="B73">
        <v>18923</v>
      </c>
      <c r="C73">
        <v>2</v>
      </c>
      <c r="D73">
        <v>1</v>
      </c>
      <c r="E73">
        <v>3</v>
      </c>
      <c r="F73">
        <v>35</v>
      </c>
      <c r="G73">
        <v>1</v>
      </c>
      <c r="H73" t="s">
        <v>0</v>
      </c>
      <c r="I73" t="s">
        <v>0</v>
      </c>
      <c r="J73" t="s">
        <v>0</v>
      </c>
      <c r="K73" s="5" cm="1">
        <f t="array" ref="K73">IF(AND(C73=1,OR(J73=42,J73=6,J73=7,J73=8)),1,
IF(AND(OR(C73=1,C73="NA"),OR(J73=42,J73=6,J73=7,J73=8, J73="NA")),"NA",
IF(_xlfn.MINIFS(Nested_Ifs[a11],Nested_Ifs[ID],Nested_Ifs[[#This Row],[ID]])&lt;&gt;1,IF(AND(C73=MIN(_xlfn._xlws.FILTER(Nested_Ifs[a11], Nested_Ifs[ID]=Nested_Ifs[[#This Row],[ID]])), OR(J73=42,J73=6,J73=7,J73=8)),1,
IF(_xlfn.MINIFS(Nested_Ifs[a11],Nested_Ifs[ID],Nested_Ifs[[#This Row],[ID]])&lt;&gt;1,IF(AND(OR(C73=MIN(_xlfn._xlws.FILTER(Nested_Ifs[a11], Nested_Ifs[ID]=Nested_Ifs[[#This Row],[ID]])), C73 = "NA"), OR(J73=42,J73=6,J73=7,J73=8, J73 = "NA")),"NA",0),0)),0)))</f>
        <v>0</v>
      </c>
      <c r="L73">
        <v>1</v>
      </c>
      <c r="M73">
        <v>2</v>
      </c>
      <c r="N73" t="s">
        <v>0</v>
      </c>
      <c r="O73" s="11">
        <f t="shared" si="0"/>
        <v>0</v>
      </c>
    </row>
    <row r="74" spans="2:15" x14ac:dyDescent="0.3">
      <c r="B74">
        <v>18923</v>
      </c>
      <c r="C74">
        <v>3</v>
      </c>
      <c r="D74">
        <v>1</v>
      </c>
      <c r="E74">
        <v>3</v>
      </c>
      <c r="F74">
        <v>24</v>
      </c>
      <c r="G74">
        <v>6</v>
      </c>
      <c r="H74" t="s">
        <v>0</v>
      </c>
      <c r="I74" t="s">
        <v>0</v>
      </c>
      <c r="J74">
        <v>1</v>
      </c>
      <c r="K74" s="5" cm="1">
        <f t="array" ref="K74">IF(AND(C74=1,OR(J74=42,J74=6,J74=7,J74=8)),1,
IF(AND(OR(C74=1,C74="NA"),OR(J74=42,J74=6,J74=7,J74=8, J74="NA")),"NA",
IF(_xlfn.MINIFS(Nested_Ifs[a11],Nested_Ifs[ID],Nested_Ifs[[#This Row],[ID]])&lt;&gt;1,IF(AND(C74=MIN(_xlfn._xlws.FILTER(Nested_Ifs[a11], Nested_Ifs[ID]=Nested_Ifs[[#This Row],[ID]])), OR(J74=42,J74=6,J74=7,J74=8)),1,
IF(_xlfn.MINIFS(Nested_Ifs[a11],Nested_Ifs[ID],Nested_Ifs[[#This Row],[ID]])&lt;&gt;1,IF(AND(OR(C74=MIN(_xlfn._xlws.FILTER(Nested_Ifs[a11], Nested_Ifs[ID]=Nested_Ifs[[#This Row],[ID]])), C74 = "NA"), OR(J74=42,J74=6,J74=7,J74=8, J74 = "NA")),"NA",0),0)),0)))</f>
        <v>0</v>
      </c>
      <c r="L74">
        <v>1</v>
      </c>
      <c r="M74">
        <v>2</v>
      </c>
      <c r="N74" t="s">
        <v>0</v>
      </c>
      <c r="O74" s="11">
        <f t="shared" si="0"/>
        <v>0</v>
      </c>
    </row>
    <row r="75" spans="2:15" x14ac:dyDescent="0.3">
      <c r="B75">
        <v>18923</v>
      </c>
      <c r="C75">
        <v>4</v>
      </c>
      <c r="D75">
        <v>2</v>
      </c>
      <c r="E75">
        <v>4</v>
      </c>
      <c r="F75">
        <v>29</v>
      </c>
      <c r="G75">
        <v>1</v>
      </c>
      <c r="H75" t="s">
        <v>0</v>
      </c>
      <c r="I75" t="s">
        <v>0</v>
      </c>
      <c r="J75">
        <v>2</v>
      </c>
      <c r="K75" s="5" cm="1">
        <f t="array" ref="K75">IF(AND(C75=1,OR(J75=42,J75=6,J75=7,J75=8)),1,
IF(AND(OR(C75=1,C75="NA"),OR(J75=42,J75=6,J75=7,J75=8, J75="NA")),"NA",
IF(_xlfn.MINIFS(Nested_Ifs[a11],Nested_Ifs[ID],Nested_Ifs[[#This Row],[ID]])&lt;&gt;1,IF(AND(C75=MIN(_xlfn._xlws.FILTER(Nested_Ifs[a11], Nested_Ifs[ID]=Nested_Ifs[[#This Row],[ID]])), OR(J75=42,J75=6,J75=7,J75=8)),1,
IF(_xlfn.MINIFS(Nested_Ifs[a11],Nested_Ifs[ID],Nested_Ifs[[#This Row],[ID]])&lt;&gt;1,IF(AND(OR(C75=MIN(_xlfn._xlws.FILTER(Nested_Ifs[a11], Nested_Ifs[ID]=Nested_Ifs[[#This Row],[ID]])), C75 = "NA"), OR(J75=42,J75=6,J75=7,J75=8, J75 = "NA")),"NA",0),0)),0)))</f>
        <v>0</v>
      </c>
      <c r="L75">
        <v>1</v>
      </c>
      <c r="M75">
        <v>2</v>
      </c>
      <c r="N75" t="s">
        <v>0</v>
      </c>
      <c r="O75" s="11">
        <f t="shared" si="0"/>
        <v>0</v>
      </c>
    </row>
    <row r="76" spans="2:15" x14ac:dyDescent="0.3">
      <c r="B76">
        <v>18923</v>
      </c>
      <c r="C76">
        <v>5</v>
      </c>
      <c r="D76">
        <v>1</v>
      </c>
      <c r="E76">
        <v>8</v>
      </c>
      <c r="F76">
        <v>14</v>
      </c>
      <c r="G76" t="s">
        <v>0</v>
      </c>
      <c r="H76" t="s">
        <v>0</v>
      </c>
      <c r="I76" t="s">
        <v>0</v>
      </c>
      <c r="J76" t="s">
        <v>0</v>
      </c>
      <c r="K76" s="5" cm="1">
        <f t="array" ref="K76">IF(AND(C76=1,OR(J76=42,J76=6,J76=7,J76=8)),1,
IF(AND(OR(C76=1,C76="NA"),OR(J76=42,J76=6,J76=7,J76=8, J76="NA")),"NA",
IF(_xlfn.MINIFS(Nested_Ifs[a11],Nested_Ifs[ID],Nested_Ifs[[#This Row],[ID]])&lt;&gt;1,IF(AND(C76=MIN(_xlfn._xlws.FILTER(Nested_Ifs[a11], Nested_Ifs[ID]=Nested_Ifs[[#This Row],[ID]])), OR(J76=42,J76=6,J76=7,J76=8)),1,
IF(_xlfn.MINIFS(Nested_Ifs[a11],Nested_Ifs[ID],Nested_Ifs[[#This Row],[ID]])&lt;&gt;1,IF(AND(OR(C76=MIN(_xlfn._xlws.FILTER(Nested_Ifs[a11], Nested_Ifs[ID]=Nested_Ifs[[#This Row],[ID]])), C76 = "NA"), OR(J76=42,J76=6,J76=7,J76=8, J76 = "NA")),"NA",0),0)),0)))</f>
        <v>0</v>
      </c>
      <c r="L76">
        <v>1</v>
      </c>
      <c r="M76">
        <v>2</v>
      </c>
      <c r="N76" t="s">
        <v>0</v>
      </c>
      <c r="O76" s="11">
        <f t="shared" si="0"/>
        <v>0</v>
      </c>
    </row>
    <row r="77" spans="2:15" x14ac:dyDescent="0.3">
      <c r="B77">
        <v>18923</v>
      </c>
      <c r="C77">
        <v>6</v>
      </c>
      <c r="D77">
        <v>1</v>
      </c>
      <c r="E77">
        <v>8</v>
      </c>
      <c r="F77">
        <v>5</v>
      </c>
      <c r="G77" t="s">
        <v>0</v>
      </c>
      <c r="H77">
        <v>1</v>
      </c>
      <c r="I77" t="s">
        <v>0</v>
      </c>
      <c r="J77" t="s">
        <v>0</v>
      </c>
      <c r="K77" s="5" cm="1">
        <f t="array" ref="K77">IF(AND(C77=1,OR(J77=42,J77=6,J77=7,J77=8)),1,
IF(AND(OR(C77=1,C77="NA"),OR(J77=42,J77=6,J77=7,J77=8, J77="NA")),"NA",
IF(_xlfn.MINIFS(Nested_Ifs[a11],Nested_Ifs[ID],Nested_Ifs[[#This Row],[ID]])&lt;&gt;1,IF(AND(C77=MIN(_xlfn._xlws.FILTER(Nested_Ifs[a11], Nested_Ifs[ID]=Nested_Ifs[[#This Row],[ID]])), OR(J77=42,J77=6,J77=7,J77=8)),1,
IF(_xlfn.MINIFS(Nested_Ifs[a11],Nested_Ifs[ID],Nested_Ifs[[#This Row],[ID]])&lt;&gt;1,IF(AND(OR(C77=MIN(_xlfn._xlws.FILTER(Nested_Ifs[a11], Nested_Ifs[ID]=Nested_Ifs[[#This Row],[ID]])), C77 = "NA"), OR(J77=42,J77=6,J77=7,J77=8, J77 = "NA")),"NA",0),0)),0)))</f>
        <v>0</v>
      </c>
      <c r="L77">
        <v>1</v>
      </c>
      <c r="M77">
        <v>2</v>
      </c>
      <c r="N77" t="s">
        <v>0</v>
      </c>
      <c r="O77" s="11">
        <f t="shared" si="0"/>
        <v>0</v>
      </c>
    </row>
    <row r="78" spans="2:15" x14ac:dyDescent="0.3">
      <c r="B78">
        <v>18924</v>
      </c>
      <c r="C78">
        <v>1</v>
      </c>
      <c r="D78">
        <v>1</v>
      </c>
      <c r="E78">
        <v>1</v>
      </c>
      <c r="F78">
        <v>47</v>
      </c>
      <c r="G78">
        <v>1</v>
      </c>
      <c r="H78" t="s">
        <v>0</v>
      </c>
      <c r="I78" t="s">
        <v>0</v>
      </c>
      <c r="J78">
        <v>5</v>
      </c>
      <c r="K78" s="5" cm="1">
        <f t="array" ref="K78">IF(AND(C78=1,OR(J78=42,J78=6,J78=7,J78=8)),1,
IF(AND(OR(C78=1,C78="NA"),OR(J78=42,J78=6,J78=7,J78=8, J78="NA")),"NA",
IF(_xlfn.MINIFS(Nested_Ifs[a11],Nested_Ifs[ID],Nested_Ifs[[#This Row],[ID]])&lt;&gt;1,IF(AND(C78=MIN(_xlfn._xlws.FILTER(Nested_Ifs[a11], Nested_Ifs[ID]=Nested_Ifs[[#This Row],[ID]])), OR(J78=42,J78=6,J78=7,J78=8)),1,
IF(_xlfn.MINIFS(Nested_Ifs[a11],Nested_Ifs[ID],Nested_Ifs[[#This Row],[ID]])&lt;&gt;1,IF(AND(OR(C78=MIN(_xlfn._xlws.FILTER(Nested_Ifs[a11], Nested_Ifs[ID]=Nested_Ifs[[#This Row],[ID]])), C78 = "NA"), OR(J78=42,J78=6,J78=7,J78=8, J78 = "NA")),"NA",0),0)),0)))</f>
        <v>0</v>
      </c>
      <c r="L78">
        <v>1</v>
      </c>
      <c r="M78">
        <v>2</v>
      </c>
      <c r="N78" t="s">
        <v>0</v>
      </c>
      <c r="O78" s="11">
        <f t="shared" si="0"/>
        <v>0</v>
      </c>
    </row>
    <row r="79" spans="2:15" x14ac:dyDescent="0.3">
      <c r="B79">
        <v>18924</v>
      </c>
      <c r="C79">
        <v>2</v>
      </c>
      <c r="D79">
        <v>2</v>
      </c>
      <c r="E79">
        <v>2</v>
      </c>
      <c r="F79">
        <v>43</v>
      </c>
      <c r="G79">
        <v>1</v>
      </c>
      <c r="H79" t="s">
        <v>0</v>
      </c>
      <c r="I79" t="s">
        <v>0</v>
      </c>
      <c r="J79">
        <v>5</v>
      </c>
      <c r="K79" s="5" cm="1">
        <f t="array" ref="K79">IF(AND(C79=1,OR(J79=42,J79=6,J79=7,J79=8)),1,
IF(AND(OR(C79=1,C79="NA"),OR(J79=42,J79=6,J79=7,J79=8, J79="NA")),"NA",
IF(_xlfn.MINIFS(Nested_Ifs[a11],Nested_Ifs[ID],Nested_Ifs[[#This Row],[ID]])&lt;&gt;1,IF(AND(C79=MIN(_xlfn._xlws.FILTER(Nested_Ifs[a11], Nested_Ifs[ID]=Nested_Ifs[[#This Row],[ID]])), OR(J79=42,J79=6,J79=7,J79=8)),1,
IF(_xlfn.MINIFS(Nested_Ifs[a11],Nested_Ifs[ID],Nested_Ifs[[#This Row],[ID]])&lt;&gt;1,IF(AND(OR(C79=MIN(_xlfn._xlws.FILTER(Nested_Ifs[a11], Nested_Ifs[ID]=Nested_Ifs[[#This Row],[ID]])), C79 = "NA"), OR(J79=42,J79=6,J79=7,J79=8, J79 = "NA")),"NA",0),0)),0)))</f>
        <v>0</v>
      </c>
      <c r="L79">
        <v>1</v>
      </c>
      <c r="M79">
        <v>2</v>
      </c>
      <c r="N79" t="s">
        <v>0</v>
      </c>
      <c r="O79" s="11">
        <f t="shared" ref="O79:O142" si="1">IF(AND(AND(L79=1,M79=1),AND(OR(N79=3,N79=4))),1,
IF(AND(OR(L79=1,L79="NA"),
OR(M79=1,M79="NA"),
OR(N79=3,N79=4, N79="NA")),"NA",0))</f>
        <v>0</v>
      </c>
    </row>
    <row r="80" spans="2:15" x14ac:dyDescent="0.3">
      <c r="B80">
        <v>18925</v>
      </c>
      <c r="C80">
        <v>1</v>
      </c>
      <c r="D80">
        <v>1</v>
      </c>
      <c r="E80">
        <v>1</v>
      </c>
      <c r="F80">
        <v>55</v>
      </c>
      <c r="G80">
        <v>1</v>
      </c>
      <c r="H80" t="s">
        <v>0</v>
      </c>
      <c r="I80" t="s">
        <v>0</v>
      </c>
      <c r="J80">
        <v>5</v>
      </c>
      <c r="K80" s="5" cm="1">
        <f t="array" ref="K80">IF(AND(C80=1,OR(J80=42,J80=6,J80=7,J80=8)),1,
IF(AND(OR(C80=1,C80="NA"),OR(J80=42,J80=6,J80=7,J80=8, J80="NA")),"NA",
IF(_xlfn.MINIFS(Nested_Ifs[a11],Nested_Ifs[ID],Nested_Ifs[[#This Row],[ID]])&lt;&gt;1,IF(AND(C80=MIN(_xlfn._xlws.FILTER(Nested_Ifs[a11], Nested_Ifs[ID]=Nested_Ifs[[#This Row],[ID]])), OR(J80=42,J80=6,J80=7,J80=8)),1,
IF(_xlfn.MINIFS(Nested_Ifs[a11],Nested_Ifs[ID],Nested_Ifs[[#This Row],[ID]])&lt;&gt;1,IF(AND(OR(C80=MIN(_xlfn._xlws.FILTER(Nested_Ifs[a11], Nested_Ifs[ID]=Nested_Ifs[[#This Row],[ID]])), C80 = "NA"), OR(J80=42,J80=6,J80=7,J80=8, J80 = "NA")),"NA",0),0)),0)))</f>
        <v>0</v>
      </c>
      <c r="L80">
        <v>1</v>
      </c>
      <c r="M80">
        <v>2</v>
      </c>
      <c r="N80" t="s">
        <v>0</v>
      </c>
      <c r="O80" s="11">
        <f t="shared" si="1"/>
        <v>0</v>
      </c>
    </row>
    <row r="81" spans="2:15" x14ac:dyDescent="0.3">
      <c r="B81">
        <v>18925</v>
      </c>
      <c r="C81">
        <v>3</v>
      </c>
      <c r="D81">
        <v>1</v>
      </c>
      <c r="E81">
        <v>3</v>
      </c>
      <c r="F81">
        <v>28</v>
      </c>
      <c r="G81">
        <v>1</v>
      </c>
      <c r="H81" t="s">
        <v>0</v>
      </c>
      <c r="I81" t="s">
        <v>0</v>
      </c>
      <c r="J81">
        <v>6</v>
      </c>
      <c r="K81" s="5" cm="1">
        <f t="array" ref="K81">IF(AND(C81=1,OR(J81=42,J81=6,J81=7,J81=8)),1,
IF(AND(OR(C81=1,C81="NA"),OR(J81=42,J81=6,J81=7,J81=8, J81="NA")),"NA",
IF(_xlfn.MINIFS(Nested_Ifs[a11],Nested_Ifs[ID],Nested_Ifs[[#This Row],[ID]])&lt;&gt;1,IF(AND(C81=MIN(_xlfn._xlws.FILTER(Nested_Ifs[a11], Nested_Ifs[ID]=Nested_Ifs[[#This Row],[ID]])), OR(J81=42,J81=6,J81=7,J81=8)),1,
IF(_xlfn.MINIFS(Nested_Ifs[a11],Nested_Ifs[ID],Nested_Ifs[[#This Row],[ID]])&lt;&gt;1,IF(AND(OR(C81=MIN(_xlfn._xlws.FILTER(Nested_Ifs[a11], Nested_Ifs[ID]=Nested_Ifs[[#This Row],[ID]])), C81 = "NA"), OR(J81=42,J81=6,J81=7,J81=8, J81 = "NA")),"NA",0),0)),0)))</f>
        <v>0</v>
      </c>
      <c r="L81">
        <v>1</v>
      </c>
      <c r="M81">
        <v>2</v>
      </c>
      <c r="N81" t="s">
        <v>0</v>
      </c>
      <c r="O81" s="11">
        <f t="shared" si="1"/>
        <v>0</v>
      </c>
    </row>
    <row r="82" spans="2:15" x14ac:dyDescent="0.3">
      <c r="B82">
        <v>18925</v>
      </c>
      <c r="C82">
        <v>2</v>
      </c>
      <c r="D82">
        <v>2</v>
      </c>
      <c r="E82">
        <v>2</v>
      </c>
      <c r="F82">
        <v>55</v>
      </c>
      <c r="G82">
        <v>1</v>
      </c>
      <c r="H82" t="s">
        <v>0</v>
      </c>
      <c r="I82" t="s">
        <v>0</v>
      </c>
      <c r="J82">
        <v>5</v>
      </c>
      <c r="K82" s="5" cm="1">
        <f t="array" ref="K82">IF(AND(C82=1,OR(J82=42,J82=6,J82=7,J82=8)),1,
IF(AND(OR(C82=1,C82="NA"),OR(J82=42,J82=6,J82=7,J82=8, J82="NA")),"NA",
IF(_xlfn.MINIFS(Nested_Ifs[a11],Nested_Ifs[ID],Nested_Ifs[[#This Row],[ID]])&lt;&gt;1,IF(AND(C82=MIN(_xlfn._xlws.FILTER(Nested_Ifs[a11], Nested_Ifs[ID]=Nested_Ifs[[#This Row],[ID]])), OR(J82=42,J82=6,J82=7,J82=8)),1,
IF(_xlfn.MINIFS(Nested_Ifs[a11],Nested_Ifs[ID],Nested_Ifs[[#This Row],[ID]])&lt;&gt;1,IF(AND(OR(C82=MIN(_xlfn._xlws.FILTER(Nested_Ifs[a11], Nested_Ifs[ID]=Nested_Ifs[[#This Row],[ID]])), C82 = "NA"), OR(J82=42,J82=6,J82=7,J82=8, J82 = "NA")),"NA",0),0)),0)))</f>
        <v>0</v>
      </c>
      <c r="L82">
        <v>1</v>
      </c>
      <c r="M82" t="s">
        <v>0</v>
      </c>
      <c r="N82" t="s">
        <v>0</v>
      </c>
      <c r="O82" s="11" t="str">
        <f t="shared" si="1"/>
        <v>NA</v>
      </c>
    </row>
    <row r="83" spans="2:15" x14ac:dyDescent="0.3">
      <c r="B83">
        <v>18925</v>
      </c>
      <c r="C83">
        <v>5</v>
      </c>
      <c r="D83">
        <v>2</v>
      </c>
      <c r="E83">
        <v>3</v>
      </c>
      <c r="F83">
        <v>16</v>
      </c>
      <c r="G83">
        <v>6</v>
      </c>
      <c r="H83" t="s">
        <v>0</v>
      </c>
      <c r="I83" t="s">
        <v>0</v>
      </c>
      <c r="J83" t="s">
        <v>0</v>
      </c>
      <c r="K83" s="5" cm="1">
        <f t="array" ref="K83">IF(AND(C83=1,OR(J83=42,J83=6,J83=7,J83=8)),1,
IF(AND(OR(C83=1,C83="NA"),OR(J83=42,J83=6,J83=7,J83=8, J83="NA")),"NA",
IF(_xlfn.MINIFS(Nested_Ifs[a11],Nested_Ifs[ID],Nested_Ifs[[#This Row],[ID]])&lt;&gt;1,IF(AND(C83=MIN(_xlfn._xlws.FILTER(Nested_Ifs[a11], Nested_Ifs[ID]=Nested_Ifs[[#This Row],[ID]])), OR(J83=42,J83=6,J83=7,J83=8)),1,
IF(_xlfn.MINIFS(Nested_Ifs[a11],Nested_Ifs[ID],Nested_Ifs[[#This Row],[ID]])&lt;&gt;1,IF(AND(OR(C83=MIN(_xlfn._xlws.FILTER(Nested_Ifs[a11], Nested_Ifs[ID]=Nested_Ifs[[#This Row],[ID]])), C83 = "NA"), OR(J83=42,J83=6,J83=7,J83=8, J83 = "NA")),"NA",0),0)),0)))</f>
        <v>0</v>
      </c>
      <c r="L83">
        <v>1</v>
      </c>
      <c r="M83">
        <v>2</v>
      </c>
      <c r="N83" t="s">
        <v>0</v>
      </c>
      <c r="O83" s="11">
        <f t="shared" si="1"/>
        <v>0</v>
      </c>
    </row>
    <row r="84" spans="2:15" x14ac:dyDescent="0.3">
      <c r="B84">
        <v>18925</v>
      </c>
      <c r="C84">
        <v>6</v>
      </c>
      <c r="D84">
        <v>2</v>
      </c>
      <c r="E84">
        <v>3</v>
      </c>
      <c r="F84">
        <v>14</v>
      </c>
      <c r="G84" t="s">
        <v>0</v>
      </c>
      <c r="H84" t="s">
        <v>0</v>
      </c>
      <c r="I84" t="s">
        <v>0</v>
      </c>
      <c r="J84" t="s">
        <v>0</v>
      </c>
      <c r="K84" s="5" cm="1">
        <f t="array" ref="K84">IF(AND(C84=1,OR(J84=42,J84=6,J84=7,J84=8)),1,
IF(AND(OR(C84=1,C84="NA"),OR(J84=42,J84=6,J84=7,J84=8, J84="NA")),"NA",
IF(_xlfn.MINIFS(Nested_Ifs[a11],Nested_Ifs[ID],Nested_Ifs[[#This Row],[ID]])&lt;&gt;1,IF(AND(C84=MIN(_xlfn._xlws.FILTER(Nested_Ifs[a11], Nested_Ifs[ID]=Nested_Ifs[[#This Row],[ID]])), OR(J84=42,J84=6,J84=7,J84=8)),1,
IF(_xlfn.MINIFS(Nested_Ifs[a11],Nested_Ifs[ID],Nested_Ifs[[#This Row],[ID]])&lt;&gt;1,IF(AND(OR(C84=MIN(_xlfn._xlws.FILTER(Nested_Ifs[a11], Nested_Ifs[ID]=Nested_Ifs[[#This Row],[ID]])), C84 = "NA"), OR(J84=42,J84=6,J84=7,J84=8, J84 = "NA")),"NA",0),0)),0)))</f>
        <v>0</v>
      </c>
      <c r="L84">
        <v>1</v>
      </c>
      <c r="M84">
        <v>2</v>
      </c>
      <c r="N84" t="s">
        <v>0</v>
      </c>
      <c r="O84" s="11">
        <f t="shared" si="1"/>
        <v>0</v>
      </c>
    </row>
    <row r="85" spans="2:15" x14ac:dyDescent="0.3">
      <c r="B85">
        <v>18925</v>
      </c>
      <c r="C85">
        <v>7</v>
      </c>
      <c r="D85">
        <v>2</v>
      </c>
      <c r="E85">
        <v>4</v>
      </c>
      <c r="F85">
        <v>23</v>
      </c>
      <c r="G85">
        <v>1</v>
      </c>
      <c r="H85" t="s">
        <v>0</v>
      </c>
      <c r="I85" t="s">
        <v>0</v>
      </c>
      <c r="J85">
        <v>5</v>
      </c>
      <c r="K85" s="5" cm="1">
        <f t="array" ref="K85">IF(AND(C85=1,OR(J85=42,J85=6,J85=7,J85=8)),1,
IF(AND(OR(C85=1,C85="NA"),OR(J85=42,J85=6,J85=7,J85=8, J85="NA")),"NA",
IF(_xlfn.MINIFS(Nested_Ifs[a11],Nested_Ifs[ID],Nested_Ifs[[#This Row],[ID]])&lt;&gt;1,IF(AND(C85=MIN(_xlfn._xlws.FILTER(Nested_Ifs[a11], Nested_Ifs[ID]=Nested_Ifs[[#This Row],[ID]])), OR(J85=42,J85=6,J85=7,J85=8)),1,
IF(_xlfn.MINIFS(Nested_Ifs[a11],Nested_Ifs[ID],Nested_Ifs[[#This Row],[ID]])&lt;&gt;1,IF(AND(OR(C85=MIN(_xlfn._xlws.FILTER(Nested_Ifs[a11], Nested_Ifs[ID]=Nested_Ifs[[#This Row],[ID]])), C85 = "NA"), OR(J85=42,J85=6,J85=7,J85=8, J85 = "NA")),"NA",0),0)),0)))</f>
        <v>0</v>
      </c>
      <c r="L85">
        <v>1</v>
      </c>
      <c r="M85">
        <v>2</v>
      </c>
      <c r="N85" t="s">
        <v>0</v>
      </c>
      <c r="O85" s="11">
        <f t="shared" si="1"/>
        <v>0</v>
      </c>
    </row>
    <row r="86" spans="2:15" x14ac:dyDescent="0.3">
      <c r="B86">
        <v>18925</v>
      </c>
      <c r="C86">
        <v>9</v>
      </c>
      <c r="D86">
        <v>2</v>
      </c>
      <c r="E86">
        <v>8</v>
      </c>
      <c r="F86">
        <v>0</v>
      </c>
      <c r="G86" t="s">
        <v>0</v>
      </c>
      <c r="H86">
        <v>2</v>
      </c>
      <c r="I86">
        <v>3</v>
      </c>
      <c r="J86" t="s">
        <v>0</v>
      </c>
      <c r="K86" s="5" cm="1">
        <f t="array" ref="K86">IF(AND(C86=1,OR(J86=42,J86=6,J86=7,J86=8)),1,
IF(AND(OR(C86=1,C86="NA"),OR(J86=42,J86=6,J86=7,J86=8, J86="NA")),"NA",
IF(_xlfn.MINIFS(Nested_Ifs[a11],Nested_Ifs[ID],Nested_Ifs[[#This Row],[ID]])&lt;&gt;1,IF(AND(C86=MIN(_xlfn._xlws.FILTER(Nested_Ifs[a11], Nested_Ifs[ID]=Nested_Ifs[[#This Row],[ID]])), OR(J86=42,J86=6,J86=7,J86=8)),1,
IF(_xlfn.MINIFS(Nested_Ifs[a11],Nested_Ifs[ID],Nested_Ifs[[#This Row],[ID]])&lt;&gt;1,IF(AND(OR(C86=MIN(_xlfn._xlws.FILTER(Nested_Ifs[a11], Nested_Ifs[ID]=Nested_Ifs[[#This Row],[ID]])), C86 = "NA"), OR(J86=42,J86=6,J86=7,J86=8, J86 = "NA")),"NA",0),0)),0)))</f>
        <v>0</v>
      </c>
      <c r="L86">
        <v>1</v>
      </c>
      <c r="M86">
        <v>2</v>
      </c>
      <c r="N86" t="s">
        <v>0</v>
      </c>
      <c r="O86" s="11">
        <f t="shared" si="1"/>
        <v>0</v>
      </c>
    </row>
    <row r="87" spans="2:15" x14ac:dyDescent="0.3">
      <c r="B87">
        <v>18926</v>
      </c>
      <c r="C87">
        <v>1</v>
      </c>
      <c r="D87">
        <v>1</v>
      </c>
      <c r="E87">
        <v>1</v>
      </c>
      <c r="F87">
        <v>62</v>
      </c>
      <c r="G87">
        <v>1</v>
      </c>
      <c r="H87" t="s">
        <v>0</v>
      </c>
      <c r="I87" t="s">
        <v>0</v>
      </c>
      <c r="J87">
        <v>5</v>
      </c>
      <c r="K87" s="5" cm="1">
        <f t="array" ref="K87">IF(AND(C87=1,OR(J87=42,J87=6,J87=7,J87=8)),1,
IF(AND(OR(C87=1,C87="NA"),OR(J87=42,J87=6,J87=7,J87=8, J87="NA")),"NA",
IF(_xlfn.MINIFS(Nested_Ifs[a11],Nested_Ifs[ID],Nested_Ifs[[#This Row],[ID]])&lt;&gt;1,IF(AND(C87=MIN(_xlfn._xlws.FILTER(Nested_Ifs[a11], Nested_Ifs[ID]=Nested_Ifs[[#This Row],[ID]])), OR(J87=42,J87=6,J87=7,J87=8)),1,
IF(_xlfn.MINIFS(Nested_Ifs[a11],Nested_Ifs[ID],Nested_Ifs[[#This Row],[ID]])&lt;&gt;1,IF(AND(OR(C87=MIN(_xlfn._xlws.FILTER(Nested_Ifs[a11], Nested_Ifs[ID]=Nested_Ifs[[#This Row],[ID]])), C87 = "NA"), OR(J87=42,J87=6,J87=7,J87=8, J87 = "NA")),"NA",0),0)),0)))</f>
        <v>0</v>
      </c>
      <c r="L87">
        <v>1</v>
      </c>
      <c r="M87">
        <v>2</v>
      </c>
      <c r="N87" t="s">
        <v>0</v>
      </c>
      <c r="O87" s="11">
        <f t="shared" si="1"/>
        <v>0</v>
      </c>
    </row>
    <row r="88" spans="2:15" x14ac:dyDescent="0.3">
      <c r="B88">
        <v>18926</v>
      </c>
      <c r="C88">
        <v>2</v>
      </c>
      <c r="D88">
        <v>2</v>
      </c>
      <c r="E88">
        <v>2</v>
      </c>
      <c r="F88">
        <v>59</v>
      </c>
      <c r="G88">
        <v>1</v>
      </c>
      <c r="H88" t="s">
        <v>0</v>
      </c>
      <c r="I88" t="s">
        <v>0</v>
      </c>
      <c r="J88">
        <v>5</v>
      </c>
      <c r="K88" s="5" cm="1">
        <f t="array" ref="K88">IF(AND(C88=1,OR(J88=42,J88=6,J88=7,J88=8)),1,
IF(AND(OR(C88=1,C88="NA"),OR(J88=42,J88=6,J88=7,J88=8, J88="NA")),"NA",
IF(_xlfn.MINIFS(Nested_Ifs[a11],Nested_Ifs[ID],Nested_Ifs[[#This Row],[ID]])&lt;&gt;1,IF(AND(C88=MIN(_xlfn._xlws.FILTER(Nested_Ifs[a11], Nested_Ifs[ID]=Nested_Ifs[[#This Row],[ID]])), OR(J88=42,J88=6,J88=7,J88=8)),1,
IF(_xlfn.MINIFS(Nested_Ifs[a11],Nested_Ifs[ID],Nested_Ifs[[#This Row],[ID]])&lt;&gt;1,IF(AND(OR(C88=MIN(_xlfn._xlws.FILTER(Nested_Ifs[a11], Nested_Ifs[ID]=Nested_Ifs[[#This Row],[ID]])), C88 = "NA"), OR(J88=42,J88=6,J88=7,J88=8, J88 = "NA")),"NA",0),0)),0)))</f>
        <v>0</v>
      </c>
      <c r="L88">
        <v>1</v>
      </c>
      <c r="M88">
        <v>2</v>
      </c>
      <c r="N88" t="s">
        <v>0</v>
      </c>
      <c r="O88" s="11">
        <f t="shared" si="1"/>
        <v>0</v>
      </c>
    </row>
    <row r="89" spans="2:15" x14ac:dyDescent="0.3">
      <c r="B89">
        <v>18927</v>
      </c>
      <c r="C89">
        <v>1</v>
      </c>
      <c r="D89">
        <v>1</v>
      </c>
      <c r="E89">
        <v>1</v>
      </c>
      <c r="F89">
        <v>43</v>
      </c>
      <c r="G89">
        <v>1</v>
      </c>
      <c r="H89" t="s">
        <v>0</v>
      </c>
      <c r="I89" t="s">
        <v>0</v>
      </c>
      <c r="J89">
        <v>5</v>
      </c>
      <c r="K89" s="5" cm="1">
        <f t="array" ref="K89">IF(AND(C89=1,OR(J89=42,J89=6,J89=7,J89=8)),1,
IF(AND(OR(C89=1,C89="NA"),OR(J89=42,J89=6,J89=7,J89=8, J89="NA")),"NA",
IF(_xlfn.MINIFS(Nested_Ifs[a11],Nested_Ifs[ID],Nested_Ifs[[#This Row],[ID]])&lt;&gt;1,IF(AND(C89=MIN(_xlfn._xlws.FILTER(Nested_Ifs[a11], Nested_Ifs[ID]=Nested_Ifs[[#This Row],[ID]])), OR(J89=42,J89=6,J89=7,J89=8)),1,
IF(_xlfn.MINIFS(Nested_Ifs[a11],Nested_Ifs[ID],Nested_Ifs[[#This Row],[ID]])&lt;&gt;1,IF(AND(OR(C89=MIN(_xlfn._xlws.FILTER(Nested_Ifs[a11], Nested_Ifs[ID]=Nested_Ifs[[#This Row],[ID]])), C89 = "NA"), OR(J89=42,J89=6,J89=7,J89=8, J89 = "NA")),"NA",0),0)),0)))</f>
        <v>0</v>
      </c>
      <c r="L89">
        <v>1</v>
      </c>
      <c r="M89">
        <v>2</v>
      </c>
      <c r="N89" t="s">
        <v>0</v>
      </c>
      <c r="O89" s="11">
        <f t="shared" si="1"/>
        <v>0</v>
      </c>
    </row>
    <row r="90" spans="2:15" x14ac:dyDescent="0.3">
      <c r="B90">
        <v>18927</v>
      </c>
      <c r="C90">
        <v>2</v>
      </c>
      <c r="D90">
        <v>2</v>
      </c>
      <c r="E90">
        <v>2</v>
      </c>
      <c r="F90">
        <v>42</v>
      </c>
      <c r="G90">
        <v>1</v>
      </c>
      <c r="H90" t="s">
        <v>0</v>
      </c>
      <c r="I90" t="s">
        <v>0</v>
      </c>
      <c r="J90">
        <v>5</v>
      </c>
      <c r="K90" s="5" cm="1">
        <f t="array" ref="K90">IF(AND(C90=1,OR(J90=42,J90=6,J90=7,J90=8)),1,
IF(AND(OR(C90=1,C90="NA"),OR(J90=42,J90=6,J90=7,J90=8, J90="NA")),"NA",
IF(_xlfn.MINIFS(Nested_Ifs[a11],Nested_Ifs[ID],Nested_Ifs[[#This Row],[ID]])&lt;&gt;1,IF(AND(C90=MIN(_xlfn._xlws.FILTER(Nested_Ifs[a11], Nested_Ifs[ID]=Nested_Ifs[[#This Row],[ID]])), OR(J90=42,J90=6,J90=7,J90=8)),1,
IF(_xlfn.MINIFS(Nested_Ifs[a11],Nested_Ifs[ID],Nested_Ifs[[#This Row],[ID]])&lt;&gt;1,IF(AND(OR(C90=MIN(_xlfn._xlws.FILTER(Nested_Ifs[a11], Nested_Ifs[ID]=Nested_Ifs[[#This Row],[ID]])), C90 = "NA"), OR(J90=42,J90=6,J90=7,J90=8, J90 = "NA")),"NA",0),0)),0)))</f>
        <v>0</v>
      </c>
      <c r="L90">
        <v>1</v>
      </c>
      <c r="M90">
        <v>2</v>
      </c>
      <c r="N90" t="s">
        <v>0</v>
      </c>
      <c r="O90" s="11">
        <f t="shared" si="1"/>
        <v>0</v>
      </c>
    </row>
    <row r="91" spans="2:15" x14ac:dyDescent="0.3">
      <c r="B91">
        <v>18927</v>
      </c>
      <c r="C91">
        <v>5</v>
      </c>
      <c r="D91">
        <v>1</v>
      </c>
      <c r="E91">
        <v>3</v>
      </c>
      <c r="F91">
        <v>17</v>
      </c>
      <c r="G91">
        <v>6</v>
      </c>
      <c r="H91" t="s">
        <v>0</v>
      </c>
      <c r="I91" t="s">
        <v>0</v>
      </c>
      <c r="J91" t="s">
        <v>0</v>
      </c>
      <c r="K91" s="5" cm="1">
        <f t="array" ref="K91">IF(AND(C91=1,OR(J91=42,J91=6,J91=7,J91=8)),1,
IF(AND(OR(C91=1,C91="NA"),OR(J91=42,J91=6,J91=7,J91=8, J91="NA")),"NA",
IF(_xlfn.MINIFS(Nested_Ifs[a11],Nested_Ifs[ID],Nested_Ifs[[#This Row],[ID]])&lt;&gt;1,IF(AND(C91=MIN(_xlfn._xlws.FILTER(Nested_Ifs[a11], Nested_Ifs[ID]=Nested_Ifs[[#This Row],[ID]])), OR(J91=42,J91=6,J91=7,J91=8)),1,
IF(_xlfn.MINIFS(Nested_Ifs[a11],Nested_Ifs[ID],Nested_Ifs[[#This Row],[ID]])&lt;&gt;1,IF(AND(OR(C91=MIN(_xlfn._xlws.FILTER(Nested_Ifs[a11], Nested_Ifs[ID]=Nested_Ifs[[#This Row],[ID]])), C91 = "NA"), OR(J91=42,J91=6,J91=7,J91=8, J91 = "NA")),"NA",0),0)),0)))</f>
        <v>0</v>
      </c>
      <c r="L91">
        <v>1</v>
      </c>
      <c r="M91">
        <v>2</v>
      </c>
      <c r="N91" t="s">
        <v>0</v>
      </c>
      <c r="O91" s="11">
        <f t="shared" si="1"/>
        <v>0</v>
      </c>
    </row>
    <row r="92" spans="2:15" x14ac:dyDescent="0.3">
      <c r="B92">
        <v>18927</v>
      </c>
      <c r="C92">
        <v>6</v>
      </c>
      <c r="D92">
        <v>1</v>
      </c>
      <c r="E92">
        <v>3</v>
      </c>
      <c r="F92">
        <v>8</v>
      </c>
      <c r="G92" t="s">
        <v>0</v>
      </c>
      <c r="H92" t="s">
        <v>0</v>
      </c>
      <c r="I92" t="s">
        <v>0</v>
      </c>
      <c r="J92" t="s">
        <v>0</v>
      </c>
      <c r="K92" s="5" cm="1">
        <f t="array" ref="K92">IF(AND(C92=1,OR(J92=42,J92=6,J92=7,J92=8)),1,
IF(AND(OR(C92=1,C92="NA"),OR(J92=42,J92=6,J92=7,J92=8, J92="NA")),"NA",
IF(_xlfn.MINIFS(Nested_Ifs[a11],Nested_Ifs[ID],Nested_Ifs[[#This Row],[ID]])&lt;&gt;1,IF(AND(C92=MIN(_xlfn._xlws.FILTER(Nested_Ifs[a11], Nested_Ifs[ID]=Nested_Ifs[[#This Row],[ID]])), OR(J92=42,J92=6,J92=7,J92=8)),1,
IF(_xlfn.MINIFS(Nested_Ifs[a11],Nested_Ifs[ID],Nested_Ifs[[#This Row],[ID]])&lt;&gt;1,IF(AND(OR(C92=MIN(_xlfn._xlws.FILTER(Nested_Ifs[a11], Nested_Ifs[ID]=Nested_Ifs[[#This Row],[ID]])), C92 = "NA"), OR(J92=42,J92=6,J92=7,J92=8, J92 = "NA")),"NA",0),0)),0)))</f>
        <v>0</v>
      </c>
      <c r="L92">
        <v>1</v>
      </c>
      <c r="M92">
        <v>2</v>
      </c>
      <c r="N92" t="s">
        <v>0</v>
      </c>
      <c r="O92" s="11">
        <f t="shared" si="1"/>
        <v>0</v>
      </c>
    </row>
    <row r="93" spans="2:15" x14ac:dyDescent="0.3">
      <c r="B93">
        <v>18927</v>
      </c>
      <c r="C93">
        <v>7</v>
      </c>
      <c r="D93">
        <v>2</v>
      </c>
      <c r="E93">
        <v>3</v>
      </c>
      <c r="F93">
        <v>1</v>
      </c>
      <c r="G93" t="s">
        <v>0</v>
      </c>
      <c r="H93">
        <v>2</v>
      </c>
      <c r="I93">
        <v>3</v>
      </c>
      <c r="J93" t="s">
        <v>0</v>
      </c>
      <c r="K93" s="5" cm="1">
        <f t="array" ref="K93">IF(AND(C93=1,OR(J93=42,J93=6,J93=7,J93=8)),1,
IF(AND(OR(C93=1,C93="NA"),OR(J93=42,J93=6,J93=7,J93=8, J93="NA")),"NA",
IF(_xlfn.MINIFS(Nested_Ifs[a11],Nested_Ifs[ID],Nested_Ifs[[#This Row],[ID]])&lt;&gt;1,IF(AND(C93=MIN(_xlfn._xlws.FILTER(Nested_Ifs[a11], Nested_Ifs[ID]=Nested_Ifs[[#This Row],[ID]])), OR(J93=42,J93=6,J93=7,J93=8)),1,
IF(_xlfn.MINIFS(Nested_Ifs[a11],Nested_Ifs[ID],Nested_Ifs[[#This Row],[ID]])&lt;&gt;1,IF(AND(OR(C93=MIN(_xlfn._xlws.FILTER(Nested_Ifs[a11], Nested_Ifs[ID]=Nested_Ifs[[#This Row],[ID]])), C93 = "NA"), OR(J93=42,J93=6,J93=7,J93=8, J93 = "NA")),"NA",0),0)),0)))</f>
        <v>0</v>
      </c>
      <c r="L93">
        <v>1</v>
      </c>
      <c r="M93">
        <v>2</v>
      </c>
      <c r="N93" t="s">
        <v>0</v>
      </c>
      <c r="O93" s="11">
        <f t="shared" si="1"/>
        <v>0</v>
      </c>
    </row>
    <row r="94" spans="2:15" x14ac:dyDescent="0.3">
      <c r="B94">
        <v>18928</v>
      </c>
      <c r="C94">
        <v>1</v>
      </c>
      <c r="D94">
        <v>1</v>
      </c>
      <c r="E94">
        <v>1</v>
      </c>
      <c r="F94">
        <v>51</v>
      </c>
      <c r="G94">
        <v>1</v>
      </c>
      <c r="H94" t="s">
        <v>0</v>
      </c>
      <c r="I94" t="s">
        <v>0</v>
      </c>
      <c r="J94">
        <v>5</v>
      </c>
      <c r="K94" s="5" cm="1">
        <f t="array" ref="K94">IF(AND(C94=1,OR(J94=42,J94=6,J94=7,J94=8)),1,
IF(AND(OR(C94=1,C94="NA"),OR(J94=42,J94=6,J94=7,J94=8, J94="NA")),"NA",
IF(_xlfn.MINIFS(Nested_Ifs[a11],Nested_Ifs[ID],Nested_Ifs[[#This Row],[ID]])&lt;&gt;1,IF(AND(C94=MIN(_xlfn._xlws.FILTER(Nested_Ifs[a11], Nested_Ifs[ID]=Nested_Ifs[[#This Row],[ID]])), OR(J94=42,J94=6,J94=7,J94=8)),1,
IF(_xlfn.MINIFS(Nested_Ifs[a11],Nested_Ifs[ID],Nested_Ifs[[#This Row],[ID]])&lt;&gt;1,IF(AND(OR(C94=MIN(_xlfn._xlws.FILTER(Nested_Ifs[a11], Nested_Ifs[ID]=Nested_Ifs[[#This Row],[ID]])), C94 = "NA"), OR(J94=42,J94=6,J94=7,J94=8, J94 = "NA")),"NA",0),0)),0)))</f>
        <v>0</v>
      </c>
      <c r="L94">
        <v>1</v>
      </c>
      <c r="M94">
        <v>2</v>
      </c>
      <c r="N94" t="s">
        <v>0</v>
      </c>
      <c r="O94" s="11">
        <f t="shared" si="1"/>
        <v>0</v>
      </c>
    </row>
    <row r="95" spans="2:15" x14ac:dyDescent="0.3">
      <c r="B95">
        <v>18928</v>
      </c>
      <c r="C95">
        <v>2</v>
      </c>
      <c r="D95">
        <v>2</v>
      </c>
      <c r="E95">
        <v>2</v>
      </c>
      <c r="F95">
        <v>50</v>
      </c>
      <c r="G95">
        <v>1</v>
      </c>
      <c r="H95" t="s">
        <v>0</v>
      </c>
      <c r="I95" t="s">
        <v>0</v>
      </c>
      <c r="J95">
        <v>5</v>
      </c>
      <c r="K95" s="5" cm="1">
        <f t="array" ref="K95">IF(AND(C95=1,OR(J95=42,J95=6,J95=7,J95=8)),1,
IF(AND(OR(C95=1,C95="NA"),OR(J95=42,J95=6,J95=7,J95=8, J95="NA")),"NA",
IF(_xlfn.MINIFS(Nested_Ifs[a11],Nested_Ifs[ID],Nested_Ifs[[#This Row],[ID]])&lt;&gt;1,IF(AND(C95=MIN(_xlfn._xlws.FILTER(Nested_Ifs[a11], Nested_Ifs[ID]=Nested_Ifs[[#This Row],[ID]])), OR(J95=42,J95=6,J95=7,J95=8)),1,
IF(_xlfn.MINIFS(Nested_Ifs[a11],Nested_Ifs[ID],Nested_Ifs[[#This Row],[ID]])&lt;&gt;1,IF(AND(OR(C95=MIN(_xlfn._xlws.FILTER(Nested_Ifs[a11], Nested_Ifs[ID]=Nested_Ifs[[#This Row],[ID]])), C95 = "NA"), OR(J95=42,J95=6,J95=7,J95=8, J95 = "NA")),"NA",0),0)),0)))</f>
        <v>0</v>
      </c>
      <c r="L95">
        <v>1</v>
      </c>
      <c r="M95">
        <v>2</v>
      </c>
      <c r="N95" t="s">
        <v>0</v>
      </c>
      <c r="O95" s="11">
        <f t="shared" si="1"/>
        <v>0</v>
      </c>
    </row>
    <row r="96" spans="2:15" x14ac:dyDescent="0.3">
      <c r="B96">
        <v>18928</v>
      </c>
      <c r="C96">
        <v>4</v>
      </c>
      <c r="D96">
        <v>2</v>
      </c>
      <c r="E96">
        <v>3</v>
      </c>
      <c r="F96">
        <v>17</v>
      </c>
      <c r="G96">
        <v>6</v>
      </c>
      <c r="H96" t="s">
        <v>0</v>
      </c>
      <c r="I96" t="s">
        <v>0</v>
      </c>
      <c r="J96" t="s">
        <v>0</v>
      </c>
      <c r="K96" s="5" cm="1">
        <f t="array" ref="K96">IF(AND(C96=1,OR(J96=42,J96=6,J96=7,J96=8)),1,
IF(AND(OR(C96=1,C96="NA"),OR(J96=42,J96=6,J96=7,J96=8, J96="NA")),"NA",
IF(_xlfn.MINIFS(Nested_Ifs[a11],Nested_Ifs[ID],Nested_Ifs[[#This Row],[ID]])&lt;&gt;1,IF(AND(C96=MIN(_xlfn._xlws.FILTER(Nested_Ifs[a11], Nested_Ifs[ID]=Nested_Ifs[[#This Row],[ID]])), OR(J96=42,J96=6,J96=7,J96=8)),1,
IF(_xlfn.MINIFS(Nested_Ifs[a11],Nested_Ifs[ID],Nested_Ifs[[#This Row],[ID]])&lt;&gt;1,IF(AND(OR(C96=MIN(_xlfn._xlws.FILTER(Nested_Ifs[a11], Nested_Ifs[ID]=Nested_Ifs[[#This Row],[ID]])), C96 = "NA"), OR(J96=42,J96=6,J96=7,J96=8, J96 = "NA")),"NA",0),0)),0)))</f>
        <v>0</v>
      </c>
      <c r="L96">
        <v>1</v>
      </c>
      <c r="M96">
        <v>2</v>
      </c>
      <c r="N96" t="s">
        <v>0</v>
      </c>
      <c r="O96" s="11">
        <f t="shared" si="1"/>
        <v>0</v>
      </c>
    </row>
    <row r="97" spans="2:15" x14ac:dyDescent="0.3">
      <c r="B97">
        <v>18928</v>
      </c>
      <c r="C97">
        <v>5</v>
      </c>
      <c r="D97">
        <v>1</v>
      </c>
      <c r="E97">
        <v>3</v>
      </c>
      <c r="F97">
        <v>12</v>
      </c>
      <c r="G97" t="s">
        <v>0</v>
      </c>
      <c r="H97" t="s">
        <v>0</v>
      </c>
      <c r="I97" t="s">
        <v>0</v>
      </c>
      <c r="J97" t="s">
        <v>0</v>
      </c>
      <c r="K97" s="5" cm="1">
        <f t="array" ref="K97">IF(AND(C97=1,OR(J97=42,J97=6,J97=7,J97=8)),1,
IF(AND(OR(C97=1,C97="NA"),OR(J97=42,J97=6,J97=7,J97=8, J97="NA")),"NA",
IF(_xlfn.MINIFS(Nested_Ifs[a11],Nested_Ifs[ID],Nested_Ifs[[#This Row],[ID]])&lt;&gt;1,IF(AND(C97=MIN(_xlfn._xlws.FILTER(Nested_Ifs[a11], Nested_Ifs[ID]=Nested_Ifs[[#This Row],[ID]])), OR(J97=42,J97=6,J97=7,J97=8)),1,
IF(_xlfn.MINIFS(Nested_Ifs[a11],Nested_Ifs[ID],Nested_Ifs[[#This Row],[ID]])&lt;&gt;1,IF(AND(OR(C97=MIN(_xlfn._xlws.FILTER(Nested_Ifs[a11], Nested_Ifs[ID]=Nested_Ifs[[#This Row],[ID]])), C97 = "NA"), OR(J97=42,J97=6,J97=7,J97=8, J97 = "NA")),"NA",0),0)),0)))</f>
        <v>0</v>
      </c>
      <c r="L97">
        <v>1</v>
      </c>
      <c r="M97">
        <v>2</v>
      </c>
      <c r="N97" t="s">
        <v>0</v>
      </c>
      <c r="O97" s="11">
        <f t="shared" si="1"/>
        <v>0</v>
      </c>
    </row>
    <row r="98" spans="2:15" x14ac:dyDescent="0.3">
      <c r="B98">
        <v>18929</v>
      </c>
      <c r="C98">
        <v>1</v>
      </c>
      <c r="D98">
        <v>1</v>
      </c>
      <c r="E98">
        <v>1</v>
      </c>
      <c r="F98">
        <v>51</v>
      </c>
      <c r="G98">
        <v>1</v>
      </c>
      <c r="H98" t="s">
        <v>0</v>
      </c>
      <c r="I98" t="s">
        <v>0</v>
      </c>
      <c r="J98">
        <v>3</v>
      </c>
      <c r="K98" s="5" cm="1">
        <f t="array" ref="K98">IF(AND(C98=1,OR(J98=42,J98=6,J98=7,J98=8)),1,
IF(AND(OR(C98=1,C98="NA"),OR(J98=42,J98=6,J98=7,J98=8, J98="NA")),"NA",
IF(_xlfn.MINIFS(Nested_Ifs[a11],Nested_Ifs[ID],Nested_Ifs[[#This Row],[ID]])&lt;&gt;1,IF(AND(C98=MIN(_xlfn._xlws.FILTER(Nested_Ifs[a11], Nested_Ifs[ID]=Nested_Ifs[[#This Row],[ID]])), OR(J98=42,J98=6,J98=7,J98=8)),1,
IF(_xlfn.MINIFS(Nested_Ifs[a11],Nested_Ifs[ID],Nested_Ifs[[#This Row],[ID]])&lt;&gt;1,IF(AND(OR(C98=MIN(_xlfn._xlws.FILTER(Nested_Ifs[a11], Nested_Ifs[ID]=Nested_Ifs[[#This Row],[ID]])), C98 = "NA"), OR(J98=42,J98=6,J98=7,J98=8, J98 = "NA")),"NA",0),0)),0)))</f>
        <v>0</v>
      </c>
      <c r="L98">
        <v>1</v>
      </c>
      <c r="M98">
        <v>2</v>
      </c>
      <c r="N98" t="s">
        <v>0</v>
      </c>
      <c r="O98" s="11">
        <f t="shared" si="1"/>
        <v>0</v>
      </c>
    </row>
    <row r="99" spans="2:15" x14ac:dyDescent="0.3">
      <c r="B99">
        <v>18929</v>
      </c>
      <c r="C99">
        <v>2</v>
      </c>
      <c r="D99">
        <v>2</v>
      </c>
      <c r="E99">
        <v>2</v>
      </c>
      <c r="F99">
        <v>54</v>
      </c>
      <c r="G99">
        <v>1</v>
      </c>
      <c r="H99" t="s">
        <v>0</v>
      </c>
      <c r="I99" t="s">
        <v>0</v>
      </c>
      <c r="J99">
        <v>5</v>
      </c>
      <c r="K99" s="5" cm="1">
        <f t="array" ref="K99">IF(AND(C99=1,OR(J99=42,J99=6,J99=7,J99=8)),1,
IF(AND(OR(C99=1,C99="NA"),OR(J99=42,J99=6,J99=7,J99=8, J99="NA")),"NA",
IF(_xlfn.MINIFS(Nested_Ifs[a11],Nested_Ifs[ID],Nested_Ifs[[#This Row],[ID]])&lt;&gt;1,IF(AND(C99=MIN(_xlfn._xlws.FILTER(Nested_Ifs[a11], Nested_Ifs[ID]=Nested_Ifs[[#This Row],[ID]])), OR(J99=42,J99=6,J99=7,J99=8)),1,
IF(_xlfn.MINIFS(Nested_Ifs[a11],Nested_Ifs[ID],Nested_Ifs[[#This Row],[ID]])&lt;&gt;1,IF(AND(OR(C99=MIN(_xlfn._xlws.FILTER(Nested_Ifs[a11], Nested_Ifs[ID]=Nested_Ifs[[#This Row],[ID]])), C99 = "NA"), OR(J99=42,J99=6,J99=7,J99=8, J99 = "NA")),"NA",0),0)),0)))</f>
        <v>0</v>
      </c>
      <c r="L99">
        <v>1</v>
      </c>
      <c r="M99">
        <v>2</v>
      </c>
      <c r="N99" t="s">
        <v>0</v>
      </c>
      <c r="O99" s="11">
        <f t="shared" si="1"/>
        <v>0</v>
      </c>
    </row>
    <row r="100" spans="2:15" x14ac:dyDescent="0.3">
      <c r="B100">
        <v>18929</v>
      </c>
      <c r="C100">
        <v>4</v>
      </c>
      <c r="D100">
        <v>2</v>
      </c>
      <c r="E100">
        <v>8</v>
      </c>
      <c r="F100">
        <v>2</v>
      </c>
      <c r="G100" t="s">
        <v>0</v>
      </c>
      <c r="H100">
        <v>2</v>
      </c>
      <c r="I100">
        <v>8</v>
      </c>
      <c r="J100" t="s">
        <v>0</v>
      </c>
      <c r="K100" s="5" cm="1">
        <f t="array" ref="K100">IF(AND(C100=1,OR(J100=42,J100=6,J100=7,J100=8)),1,
IF(AND(OR(C100=1,C100="NA"),OR(J100=42,J100=6,J100=7,J100=8, J100="NA")),"NA",
IF(_xlfn.MINIFS(Nested_Ifs[a11],Nested_Ifs[ID],Nested_Ifs[[#This Row],[ID]])&lt;&gt;1,IF(AND(C100=MIN(_xlfn._xlws.FILTER(Nested_Ifs[a11], Nested_Ifs[ID]=Nested_Ifs[[#This Row],[ID]])), OR(J100=42,J100=6,J100=7,J100=8)),1,
IF(_xlfn.MINIFS(Nested_Ifs[a11],Nested_Ifs[ID],Nested_Ifs[[#This Row],[ID]])&lt;&gt;1,IF(AND(OR(C100=MIN(_xlfn._xlws.FILTER(Nested_Ifs[a11], Nested_Ifs[ID]=Nested_Ifs[[#This Row],[ID]])), C100 = "NA"), OR(J100=42,J100=6,J100=7,J100=8, J100 = "NA")),"NA",0),0)),0)))</f>
        <v>0</v>
      </c>
      <c r="L100">
        <v>1</v>
      </c>
      <c r="M100">
        <v>2</v>
      </c>
      <c r="N100" t="s">
        <v>0</v>
      </c>
      <c r="O100" s="11">
        <f t="shared" si="1"/>
        <v>0</v>
      </c>
    </row>
    <row r="101" spans="2:15" x14ac:dyDescent="0.3">
      <c r="B101">
        <v>18929</v>
      </c>
      <c r="C101">
        <v>5</v>
      </c>
      <c r="D101">
        <v>1</v>
      </c>
      <c r="E101">
        <v>3</v>
      </c>
      <c r="F101">
        <v>26</v>
      </c>
      <c r="G101">
        <v>1</v>
      </c>
      <c r="H101" t="s">
        <v>0</v>
      </c>
      <c r="I101" t="s">
        <v>0</v>
      </c>
      <c r="J101">
        <v>1</v>
      </c>
      <c r="K101" s="5" cm="1">
        <f t="array" ref="K101">IF(AND(C101=1,OR(J101=42,J101=6,J101=7,J101=8)),1,
IF(AND(OR(C101=1,C101="NA"),OR(J101=42,J101=6,J101=7,J101=8, J101="NA")),"NA",
IF(_xlfn.MINIFS(Nested_Ifs[a11],Nested_Ifs[ID],Nested_Ifs[[#This Row],[ID]])&lt;&gt;1,IF(AND(C101=MIN(_xlfn._xlws.FILTER(Nested_Ifs[a11], Nested_Ifs[ID]=Nested_Ifs[[#This Row],[ID]])), OR(J101=42,J101=6,J101=7,J101=8)),1,
IF(_xlfn.MINIFS(Nested_Ifs[a11],Nested_Ifs[ID],Nested_Ifs[[#This Row],[ID]])&lt;&gt;1,IF(AND(OR(C101=MIN(_xlfn._xlws.FILTER(Nested_Ifs[a11], Nested_Ifs[ID]=Nested_Ifs[[#This Row],[ID]])), C101 = "NA"), OR(J101=42,J101=6,J101=7,J101=8, J101 = "NA")),"NA",0),0)),0)))</f>
        <v>0</v>
      </c>
      <c r="L101">
        <v>1</v>
      </c>
      <c r="M101">
        <v>2</v>
      </c>
      <c r="N101" t="s">
        <v>0</v>
      </c>
      <c r="O101" s="11">
        <f t="shared" si="1"/>
        <v>0</v>
      </c>
    </row>
    <row r="102" spans="2:15" x14ac:dyDescent="0.3">
      <c r="B102">
        <v>18929</v>
      </c>
      <c r="C102">
        <v>6</v>
      </c>
      <c r="D102">
        <v>2</v>
      </c>
      <c r="E102">
        <v>4</v>
      </c>
      <c r="F102">
        <v>21</v>
      </c>
      <c r="G102">
        <v>1</v>
      </c>
      <c r="H102" t="s">
        <v>0</v>
      </c>
      <c r="I102" t="s">
        <v>0</v>
      </c>
      <c r="J102">
        <v>3</v>
      </c>
      <c r="K102" s="5" cm="1">
        <f t="array" ref="K102">IF(AND(C102=1,OR(J102=42,J102=6,J102=7,J102=8)),1,
IF(AND(OR(C102=1,C102="NA"),OR(J102=42,J102=6,J102=7,J102=8, J102="NA")),"NA",
IF(_xlfn.MINIFS(Nested_Ifs[a11],Nested_Ifs[ID],Nested_Ifs[[#This Row],[ID]])&lt;&gt;1,IF(AND(C102=MIN(_xlfn._xlws.FILTER(Nested_Ifs[a11], Nested_Ifs[ID]=Nested_Ifs[[#This Row],[ID]])), OR(J102=42,J102=6,J102=7,J102=8)),1,
IF(_xlfn.MINIFS(Nested_Ifs[a11],Nested_Ifs[ID],Nested_Ifs[[#This Row],[ID]])&lt;&gt;1,IF(AND(OR(C102=MIN(_xlfn._xlws.FILTER(Nested_Ifs[a11], Nested_Ifs[ID]=Nested_Ifs[[#This Row],[ID]])), C102 = "NA"), OR(J102=42,J102=6,J102=7,J102=8, J102 = "NA")),"NA",0),0)),0)))</f>
        <v>0</v>
      </c>
      <c r="L102">
        <v>1</v>
      </c>
      <c r="M102">
        <v>2</v>
      </c>
      <c r="N102" t="s">
        <v>0</v>
      </c>
      <c r="O102" s="11">
        <f t="shared" si="1"/>
        <v>0</v>
      </c>
    </row>
    <row r="103" spans="2:15" x14ac:dyDescent="0.3">
      <c r="B103">
        <v>18930</v>
      </c>
      <c r="C103">
        <v>1</v>
      </c>
      <c r="D103">
        <v>1</v>
      </c>
      <c r="E103">
        <v>1</v>
      </c>
      <c r="F103">
        <v>59</v>
      </c>
      <c r="G103">
        <v>1</v>
      </c>
      <c r="H103" t="s">
        <v>0</v>
      </c>
      <c r="I103" t="s">
        <v>0</v>
      </c>
      <c r="J103">
        <v>1</v>
      </c>
      <c r="K103" s="5" cm="1">
        <f t="array" ref="K103">IF(AND(C103=1,OR(J103=42,J103=6,J103=7,J103=8)),1,
IF(AND(OR(C103=1,C103="NA"),OR(J103=42,J103=6,J103=7,J103=8, J103="NA")),"NA",
IF(_xlfn.MINIFS(Nested_Ifs[a11],Nested_Ifs[ID],Nested_Ifs[[#This Row],[ID]])&lt;&gt;1,IF(AND(C103=MIN(_xlfn._xlws.FILTER(Nested_Ifs[a11], Nested_Ifs[ID]=Nested_Ifs[[#This Row],[ID]])), OR(J103=42,J103=6,J103=7,J103=8)),1,
IF(_xlfn.MINIFS(Nested_Ifs[a11],Nested_Ifs[ID],Nested_Ifs[[#This Row],[ID]])&lt;&gt;1,IF(AND(OR(C103=MIN(_xlfn._xlws.FILTER(Nested_Ifs[a11], Nested_Ifs[ID]=Nested_Ifs[[#This Row],[ID]])), C103 = "NA"), OR(J103=42,J103=6,J103=7,J103=8, J103 = "NA")),"NA",0),0)),0)))</f>
        <v>0</v>
      </c>
      <c r="L103">
        <v>1</v>
      </c>
      <c r="M103">
        <v>2</v>
      </c>
      <c r="N103" t="s">
        <v>0</v>
      </c>
      <c r="O103" s="11">
        <f t="shared" si="1"/>
        <v>0</v>
      </c>
    </row>
    <row r="104" spans="2:15" x14ac:dyDescent="0.3">
      <c r="B104">
        <v>18930</v>
      </c>
      <c r="C104">
        <v>2</v>
      </c>
      <c r="D104">
        <v>2</v>
      </c>
      <c r="E104">
        <v>2</v>
      </c>
      <c r="F104">
        <v>58</v>
      </c>
      <c r="G104">
        <v>1</v>
      </c>
      <c r="H104" t="s">
        <v>0</v>
      </c>
      <c r="I104" t="s">
        <v>0</v>
      </c>
      <c r="J104">
        <v>1</v>
      </c>
      <c r="K104" s="5" cm="1">
        <f t="array" ref="K104">IF(AND(C104=1,OR(J104=42,J104=6,J104=7,J104=8)),1,
IF(AND(OR(C104=1,C104="NA"),OR(J104=42,J104=6,J104=7,J104=8, J104="NA")),"NA",
IF(_xlfn.MINIFS(Nested_Ifs[a11],Nested_Ifs[ID],Nested_Ifs[[#This Row],[ID]])&lt;&gt;1,IF(AND(C104=MIN(_xlfn._xlws.FILTER(Nested_Ifs[a11], Nested_Ifs[ID]=Nested_Ifs[[#This Row],[ID]])), OR(J104=42,J104=6,J104=7,J104=8)),1,
IF(_xlfn.MINIFS(Nested_Ifs[a11],Nested_Ifs[ID],Nested_Ifs[[#This Row],[ID]])&lt;&gt;1,IF(AND(OR(C104=MIN(_xlfn._xlws.FILTER(Nested_Ifs[a11], Nested_Ifs[ID]=Nested_Ifs[[#This Row],[ID]])), C104 = "NA"), OR(J104=42,J104=6,J104=7,J104=8, J104 = "NA")),"NA",0),0)),0)))</f>
        <v>0</v>
      </c>
      <c r="L104">
        <v>1</v>
      </c>
      <c r="M104">
        <v>2</v>
      </c>
      <c r="N104" t="s">
        <v>0</v>
      </c>
      <c r="O104" s="11">
        <f t="shared" si="1"/>
        <v>0</v>
      </c>
    </row>
    <row r="105" spans="2:15" x14ac:dyDescent="0.3">
      <c r="B105">
        <v>18930</v>
      </c>
      <c r="C105">
        <v>4</v>
      </c>
      <c r="D105">
        <v>2</v>
      </c>
      <c r="E105">
        <v>3</v>
      </c>
      <c r="F105">
        <v>13</v>
      </c>
      <c r="G105" t="s">
        <v>0</v>
      </c>
      <c r="H105" t="s">
        <v>0</v>
      </c>
      <c r="I105" t="s">
        <v>0</v>
      </c>
      <c r="J105" t="s">
        <v>0</v>
      </c>
      <c r="K105" s="5" cm="1">
        <f t="array" ref="K105">IF(AND(C105=1,OR(J105=42,J105=6,J105=7,J105=8)),1,
IF(AND(OR(C105=1,C105="NA"),OR(J105=42,J105=6,J105=7,J105=8, J105="NA")),"NA",
IF(_xlfn.MINIFS(Nested_Ifs[a11],Nested_Ifs[ID],Nested_Ifs[[#This Row],[ID]])&lt;&gt;1,IF(AND(C105=MIN(_xlfn._xlws.FILTER(Nested_Ifs[a11], Nested_Ifs[ID]=Nested_Ifs[[#This Row],[ID]])), OR(J105=42,J105=6,J105=7,J105=8)),1,
IF(_xlfn.MINIFS(Nested_Ifs[a11],Nested_Ifs[ID],Nested_Ifs[[#This Row],[ID]])&lt;&gt;1,IF(AND(OR(C105=MIN(_xlfn._xlws.FILTER(Nested_Ifs[a11], Nested_Ifs[ID]=Nested_Ifs[[#This Row],[ID]])), C105 = "NA"), OR(J105=42,J105=6,J105=7,J105=8, J105 = "NA")),"NA",0),0)),0)))</f>
        <v>0</v>
      </c>
      <c r="L105">
        <v>1</v>
      </c>
      <c r="M105">
        <v>2</v>
      </c>
      <c r="N105" t="s">
        <v>0</v>
      </c>
      <c r="O105" s="11">
        <f t="shared" si="1"/>
        <v>0</v>
      </c>
    </row>
    <row r="106" spans="2:15" x14ac:dyDescent="0.3">
      <c r="B106">
        <v>18931</v>
      </c>
      <c r="C106">
        <v>1</v>
      </c>
      <c r="D106">
        <v>1</v>
      </c>
      <c r="E106">
        <v>1</v>
      </c>
      <c r="F106">
        <v>57</v>
      </c>
      <c r="G106">
        <v>1</v>
      </c>
      <c r="H106" t="s">
        <v>0</v>
      </c>
      <c r="I106" t="s">
        <v>0</v>
      </c>
      <c r="J106">
        <v>5</v>
      </c>
      <c r="K106" s="5" cm="1">
        <f t="array" ref="K106">IF(AND(C106=1,OR(J106=42,J106=6,J106=7,J106=8)),1,
IF(AND(OR(C106=1,C106="NA"),OR(J106=42,J106=6,J106=7,J106=8, J106="NA")),"NA",
IF(_xlfn.MINIFS(Nested_Ifs[a11],Nested_Ifs[ID],Nested_Ifs[[#This Row],[ID]])&lt;&gt;1,IF(AND(C106=MIN(_xlfn._xlws.FILTER(Nested_Ifs[a11], Nested_Ifs[ID]=Nested_Ifs[[#This Row],[ID]])), OR(J106=42,J106=6,J106=7,J106=8)),1,
IF(_xlfn.MINIFS(Nested_Ifs[a11],Nested_Ifs[ID],Nested_Ifs[[#This Row],[ID]])&lt;&gt;1,IF(AND(OR(C106=MIN(_xlfn._xlws.FILTER(Nested_Ifs[a11], Nested_Ifs[ID]=Nested_Ifs[[#This Row],[ID]])), C106 = "NA"), OR(J106=42,J106=6,J106=7,J106=8, J106 = "NA")),"NA",0),0)),0)))</f>
        <v>0</v>
      </c>
      <c r="L106">
        <v>1</v>
      </c>
      <c r="M106">
        <v>2</v>
      </c>
      <c r="N106" t="s">
        <v>0</v>
      </c>
      <c r="O106" s="11">
        <f t="shared" si="1"/>
        <v>0</v>
      </c>
    </row>
    <row r="107" spans="2:15" x14ac:dyDescent="0.3">
      <c r="B107">
        <v>18931</v>
      </c>
      <c r="C107">
        <v>2</v>
      </c>
      <c r="D107">
        <v>2</v>
      </c>
      <c r="E107">
        <v>2</v>
      </c>
      <c r="F107">
        <v>47</v>
      </c>
      <c r="G107">
        <v>1</v>
      </c>
      <c r="H107" t="s">
        <v>0</v>
      </c>
      <c r="I107" t="s">
        <v>0</v>
      </c>
      <c r="J107">
        <v>5</v>
      </c>
      <c r="K107" s="5" cm="1">
        <f t="array" ref="K107">IF(AND(C107=1,OR(J107=42,J107=6,J107=7,J107=8)),1,
IF(AND(OR(C107=1,C107="NA"),OR(J107=42,J107=6,J107=7,J107=8, J107="NA")),"NA",
IF(_xlfn.MINIFS(Nested_Ifs[a11],Nested_Ifs[ID],Nested_Ifs[[#This Row],[ID]])&lt;&gt;1,IF(AND(C107=MIN(_xlfn._xlws.FILTER(Nested_Ifs[a11], Nested_Ifs[ID]=Nested_Ifs[[#This Row],[ID]])), OR(J107=42,J107=6,J107=7,J107=8)),1,
IF(_xlfn.MINIFS(Nested_Ifs[a11],Nested_Ifs[ID],Nested_Ifs[[#This Row],[ID]])&lt;&gt;1,IF(AND(OR(C107=MIN(_xlfn._xlws.FILTER(Nested_Ifs[a11], Nested_Ifs[ID]=Nested_Ifs[[#This Row],[ID]])), C107 = "NA"), OR(J107=42,J107=6,J107=7,J107=8, J107 = "NA")),"NA",0),0)),0)))</f>
        <v>0</v>
      </c>
      <c r="L107">
        <v>1</v>
      </c>
      <c r="M107">
        <v>2</v>
      </c>
      <c r="N107" t="s">
        <v>0</v>
      </c>
      <c r="O107" s="11">
        <f t="shared" si="1"/>
        <v>0</v>
      </c>
    </row>
    <row r="108" spans="2:15" x14ac:dyDescent="0.3">
      <c r="B108">
        <v>18931</v>
      </c>
      <c r="C108">
        <v>6</v>
      </c>
      <c r="D108">
        <v>2</v>
      </c>
      <c r="E108">
        <v>3</v>
      </c>
      <c r="F108">
        <v>9</v>
      </c>
      <c r="G108" t="s">
        <v>0</v>
      </c>
      <c r="H108" t="s">
        <v>0</v>
      </c>
      <c r="I108" t="s">
        <v>0</v>
      </c>
      <c r="J108" t="s">
        <v>0</v>
      </c>
      <c r="K108" s="5" cm="1">
        <f t="array" ref="K108">IF(AND(C108=1,OR(J108=42,J108=6,J108=7,J108=8)),1,
IF(AND(OR(C108=1,C108="NA"),OR(J108=42,J108=6,J108=7,J108=8, J108="NA")),"NA",
IF(_xlfn.MINIFS(Nested_Ifs[a11],Nested_Ifs[ID],Nested_Ifs[[#This Row],[ID]])&lt;&gt;1,IF(AND(C108=MIN(_xlfn._xlws.FILTER(Nested_Ifs[a11], Nested_Ifs[ID]=Nested_Ifs[[#This Row],[ID]])), OR(J108=42,J108=6,J108=7,J108=8)),1,
IF(_xlfn.MINIFS(Nested_Ifs[a11],Nested_Ifs[ID],Nested_Ifs[[#This Row],[ID]])&lt;&gt;1,IF(AND(OR(C108=MIN(_xlfn._xlws.FILTER(Nested_Ifs[a11], Nested_Ifs[ID]=Nested_Ifs[[#This Row],[ID]])), C108 = "NA"), OR(J108=42,J108=6,J108=7,J108=8, J108 = "NA")),"NA",0),0)),0)))</f>
        <v>0</v>
      </c>
      <c r="L108">
        <v>1</v>
      </c>
      <c r="M108">
        <v>2</v>
      </c>
      <c r="N108" t="s">
        <v>0</v>
      </c>
      <c r="O108" s="11">
        <f t="shared" si="1"/>
        <v>0</v>
      </c>
    </row>
    <row r="109" spans="2:15" x14ac:dyDescent="0.3">
      <c r="B109">
        <v>18931</v>
      </c>
      <c r="C109">
        <v>3</v>
      </c>
      <c r="D109">
        <v>1</v>
      </c>
      <c r="E109">
        <v>3</v>
      </c>
      <c r="F109">
        <v>27</v>
      </c>
      <c r="G109">
        <v>1</v>
      </c>
      <c r="H109" t="s">
        <v>0</v>
      </c>
      <c r="I109" t="s">
        <v>0</v>
      </c>
      <c r="J109" t="s">
        <v>0</v>
      </c>
      <c r="K109" s="5" cm="1">
        <f t="array" ref="K109">IF(AND(C109=1,OR(J109=42,J109=6,J109=7,J109=8)),1,
IF(AND(OR(C109=1,C109="NA"),OR(J109=42,J109=6,J109=7,J109=8, J109="NA")),"NA",
IF(_xlfn.MINIFS(Nested_Ifs[a11],Nested_Ifs[ID],Nested_Ifs[[#This Row],[ID]])&lt;&gt;1,IF(AND(C109=MIN(_xlfn._xlws.FILTER(Nested_Ifs[a11], Nested_Ifs[ID]=Nested_Ifs[[#This Row],[ID]])), OR(J109=42,J109=6,J109=7,J109=8)),1,
IF(_xlfn.MINIFS(Nested_Ifs[a11],Nested_Ifs[ID],Nested_Ifs[[#This Row],[ID]])&lt;&gt;1,IF(AND(OR(C109=MIN(_xlfn._xlws.FILTER(Nested_Ifs[a11], Nested_Ifs[ID]=Nested_Ifs[[#This Row],[ID]])), C109 = "NA"), OR(J109=42,J109=6,J109=7,J109=8, J109 = "NA")),"NA",0),0)),0)))</f>
        <v>0</v>
      </c>
      <c r="L109">
        <v>1</v>
      </c>
      <c r="M109">
        <v>2</v>
      </c>
      <c r="N109" t="s">
        <v>0</v>
      </c>
      <c r="O109" s="11">
        <f t="shared" si="1"/>
        <v>0</v>
      </c>
    </row>
    <row r="110" spans="2:15" x14ac:dyDescent="0.3">
      <c r="B110">
        <v>18931</v>
      </c>
      <c r="C110">
        <v>4</v>
      </c>
      <c r="D110">
        <v>1</v>
      </c>
      <c r="E110">
        <v>3</v>
      </c>
      <c r="F110">
        <v>22</v>
      </c>
      <c r="G110">
        <v>6</v>
      </c>
      <c r="H110" t="s">
        <v>0</v>
      </c>
      <c r="I110" t="s">
        <v>0</v>
      </c>
      <c r="J110" t="s">
        <v>0</v>
      </c>
      <c r="K110" s="5" cm="1">
        <f t="array" ref="K110">IF(AND(C110=1,OR(J110=42,J110=6,J110=7,J110=8)),1,
IF(AND(OR(C110=1,C110="NA"),OR(J110=42,J110=6,J110=7,J110=8, J110="NA")),"NA",
IF(_xlfn.MINIFS(Nested_Ifs[a11],Nested_Ifs[ID],Nested_Ifs[[#This Row],[ID]])&lt;&gt;1,IF(AND(C110=MIN(_xlfn._xlws.FILTER(Nested_Ifs[a11], Nested_Ifs[ID]=Nested_Ifs[[#This Row],[ID]])), OR(J110=42,J110=6,J110=7,J110=8)),1,
IF(_xlfn.MINIFS(Nested_Ifs[a11],Nested_Ifs[ID],Nested_Ifs[[#This Row],[ID]])&lt;&gt;1,IF(AND(OR(C110=MIN(_xlfn._xlws.FILTER(Nested_Ifs[a11], Nested_Ifs[ID]=Nested_Ifs[[#This Row],[ID]])), C110 = "NA"), OR(J110=42,J110=6,J110=7,J110=8, J110 = "NA")),"NA",0),0)),0)))</f>
        <v>0</v>
      </c>
      <c r="L110">
        <v>1</v>
      </c>
      <c r="M110">
        <v>2</v>
      </c>
      <c r="N110" t="s">
        <v>0</v>
      </c>
      <c r="O110" s="11">
        <f t="shared" si="1"/>
        <v>0</v>
      </c>
    </row>
    <row r="111" spans="2:15" x14ac:dyDescent="0.3">
      <c r="B111">
        <v>18931</v>
      </c>
      <c r="C111">
        <v>7</v>
      </c>
      <c r="D111">
        <v>2</v>
      </c>
      <c r="E111">
        <v>4</v>
      </c>
      <c r="F111">
        <v>25</v>
      </c>
      <c r="G111">
        <v>1</v>
      </c>
      <c r="H111" t="s">
        <v>0</v>
      </c>
      <c r="I111" t="s">
        <v>0</v>
      </c>
      <c r="J111" t="s">
        <v>0</v>
      </c>
      <c r="K111" s="5" cm="1">
        <f t="array" ref="K111">IF(AND(C111=1,OR(J111=42,J111=6,J111=7,J111=8)),1,
IF(AND(OR(C111=1,C111="NA"),OR(J111=42,J111=6,J111=7,J111=8, J111="NA")),"NA",
IF(_xlfn.MINIFS(Nested_Ifs[a11],Nested_Ifs[ID],Nested_Ifs[[#This Row],[ID]])&lt;&gt;1,IF(AND(C111=MIN(_xlfn._xlws.FILTER(Nested_Ifs[a11], Nested_Ifs[ID]=Nested_Ifs[[#This Row],[ID]])), OR(J111=42,J111=6,J111=7,J111=8)),1,
IF(_xlfn.MINIFS(Nested_Ifs[a11],Nested_Ifs[ID],Nested_Ifs[[#This Row],[ID]])&lt;&gt;1,IF(AND(OR(C111=MIN(_xlfn._xlws.FILTER(Nested_Ifs[a11], Nested_Ifs[ID]=Nested_Ifs[[#This Row],[ID]])), C111 = "NA"), OR(J111=42,J111=6,J111=7,J111=8, J111 = "NA")),"NA",0),0)),0)))</f>
        <v>0</v>
      </c>
      <c r="L111">
        <v>1</v>
      </c>
      <c r="M111">
        <v>2</v>
      </c>
      <c r="N111" t="s">
        <v>0</v>
      </c>
      <c r="O111" s="11">
        <f t="shared" si="1"/>
        <v>0</v>
      </c>
    </row>
    <row r="112" spans="2:15" x14ac:dyDescent="0.3">
      <c r="B112">
        <v>18931</v>
      </c>
      <c r="C112">
        <v>8</v>
      </c>
      <c r="D112">
        <v>1</v>
      </c>
      <c r="E112">
        <v>8</v>
      </c>
      <c r="F112">
        <v>4</v>
      </c>
      <c r="G112" t="s">
        <v>0</v>
      </c>
      <c r="H112">
        <v>2</v>
      </c>
      <c r="I112">
        <v>8</v>
      </c>
      <c r="J112" t="s">
        <v>0</v>
      </c>
      <c r="K112" s="5" cm="1">
        <f t="array" ref="K112">IF(AND(C112=1,OR(J112=42,J112=6,J112=7,J112=8)),1,
IF(AND(OR(C112=1,C112="NA"),OR(J112=42,J112=6,J112=7,J112=8, J112="NA")),"NA",
IF(_xlfn.MINIFS(Nested_Ifs[a11],Nested_Ifs[ID],Nested_Ifs[[#This Row],[ID]])&lt;&gt;1,IF(AND(C112=MIN(_xlfn._xlws.FILTER(Nested_Ifs[a11], Nested_Ifs[ID]=Nested_Ifs[[#This Row],[ID]])), OR(J112=42,J112=6,J112=7,J112=8)),1,
IF(_xlfn.MINIFS(Nested_Ifs[a11],Nested_Ifs[ID],Nested_Ifs[[#This Row],[ID]])&lt;&gt;1,IF(AND(OR(C112=MIN(_xlfn._xlws.FILTER(Nested_Ifs[a11], Nested_Ifs[ID]=Nested_Ifs[[#This Row],[ID]])), C112 = "NA"), OR(J112=42,J112=6,J112=7,J112=8, J112 = "NA")),"NA",0),0)),0)))</f>
        <v>0</v>
      </c>
      <c r="L112">
        <v>1</v>
      </c>
      <c r="M112">
        <v>2</v>
      </c>
      <c r="N112" t="s">
        <v>0</v>
      </c>
      <c r="O112" s="11">
        <f t="shared" si="1"/>
        <v>0</v>
      </c>
    </row>
    <row r="113" spans="2:15" x14ac:dyDescent="0.3">
      <c r="B113">
        <v>18931</v>
      </c>
      <c r="C113">
        <v>9</v>
      </c>
      <c r="D113">
        <v>2</v>
      </c>
      <c r="E113">
        <v>8</v>
      </c>
      <c r="F113">
        <v>0</v>
      </c>
      <c r="G113" t="s">
        <v>0</v>
      </c>
      <c r="H113">
        <v>2</v>
      </c>
      <c r="I113">
        <v>3</v>
      </c>
      <c r="J113" t="s">
        <v>0</v>
      </c>
      <c r="K113" s="5" cm="1">
        <f t="array" ref="K113">IF(AND(C113=1,OR(J113=42,J113=6,J113=7,J113=8)),1,
IF(AND(OR(C113=1,C113="NA"),OR(J113=42,J113=6,J113=7,J113=8, J113="NA")),"NA",
IF(_xlfn.MINIFS(Nested_Ifs[a11],Nested_Ifs[ID],Nested_Ifs[[#This Row],[ID]])&lt;&gt;1,IF(AND(C113=MIN(_xlfn._xlws.FILTER(Nested_Ifs[a11], Nested_Ifs[ID]=Nested_Ifs[[#This Row],[ID]])), OR(J113=42,J113=6,J113=7,J113=8)),1,
IF(_xlfn.MINIFS(Nested_Ifs[a11],Nested_Ifs[ID],Nested_Ifs[[#This Row],[ID]])&lt;&gt;1,IF(AND(OR(C113=MIN(_xlfn._xlws.FILTER(Nested_Ifs[a11], Nested_Ifs[ID]=Nested_Ifs[[#This Row],[ID]])), C113 = "NA"), OR(J113=42,J113=6,J113=7,J113=8, J113 = "NA")),"NA",0),0)),0)))</f>
        <v>0</v>
      </c>
      <c r="L113">
        <v>1</v>
      </c>
      <c r="M113">
        <v>2</v>
      </c>
      <c r="N113" t="s">
        <v>0</v>
      </c>
      <c r="O113" s="11">
        <f t="shared" si="1"/>
        <v>0</v>
      </c>
    </row>
    <row r="114" spans="2:15" x14ac:dyDescent="0.3">
      <c r="B114">
        <v>18932</v>
      </c>
      <c r="C114">
        <v>1</v>
      </c>
      <c r="D114">
        <v>1</v>
      </c>
      <c r="E114">
        <v>1</v>
      </c>
      <c r="F114">
        <v>59</v>
      </c>
      <c r="G114">
        <v>1</v>
      </c>
      <c r="H114" t="s">
        <v>0</v>
      </c>
      <c r="I114" t="s">
        <v>0</v>
      </c>
      <c r="J114">
        <v>5</v>
      </c>
      <c r="K114" s="5" cm="1">
        <f t="array" ref="K114">IF(AND(C114=1,OR(J114=42,J114=6,J114=7,J114=8)),1,
IF(AND(OR(C114=1,C114="NA"),OR(J114=42,J114=6,J114=7,J114=8, J114="NA")),"NA",
IF(_xlfn.MINIFS(Nested_Ifs[a11],Nested_Ifs[ID],Nested_Ifs[[#This Row],[ID]])&lt;&gt;1,IF(AND(C114=MIN(_xlfn._xlws.FILTER(Nested_Ifs[a11], Nested_Ifs[ID]=Nested_Ifs[[#This Row],[ID]])), OR(J114=42,J114=6,J114=7,J114=8)),1,
IF(_xlfn.MINIFS(Nested_Ifs[a11],Nested_Ifs[ID],Nested_Ifs[[#This Row],[ID]])&lt;&gt;1,IF(AND(OR(C114=MIN(_xlfn._xlws.FILTER(Nested_Ifs[a11], Nested_Ifs[ID]=Nested_Ifs[[#This Row],[ID]])), C114 = "NA"), OR(J114=42,J114=6,J114=7,J114=8, J114 = "NA")),"NA",0),0)),0)))</f>
        <v>0</v>
      </c>
      <c r="L114">
        <v>1</v>
      </c>
      <c r="M114">
        <v>2</v>
      </c>
      <c r="N114" t="s">
        <v>0</v>
      </c>
      <c r="O114" s="11">
        <f t="shared" si="1"/>
        <v>0</v>
      </c>
    </row>
    <row r="115" spans="2:15" x14ac:dyDescent="0.3">
      <c r="B115">
        <v>18932</v>
      </c>
      <c r="C115">
        <v>2</v>
      </c>
      <c r="D115">
        <v>2</v>
      </c>
      <c r="E115">
        <v>2</v>
      </c>
      <c r="F115">
        <v>53</v>
      </c>
      <c r="G115">
        <v>1</v>
      </c>
      <c r="H115" t="s">
        <v>0</v>
      </c>
      <c r="I115" t="s">
        <v>0</v>
      </c>
      <c r="J115">
        <v>5</v>
      </c>
      <c r="K115" s="5" cm="1">
        <f t="array" ref="K115">IF(AND(C115=1,OR(J115=42,J115=6,J115=7,J115=8)),1,
IF(AND(OR(C115=1,C115="NA"),OR(J115=42,J115=6,J115=7,J115=8, J115="NA")),"NA",
IF(_xlfn.MINIFS(Nested_Ifs[a11],Nested_Ifs[ID],Nested_Ifs[[#This Row],[ID]])&lt;&gt;1,IF(AND(C115=MIN(_xlfn._xlws.FILTER(Nested_Ifs[a11], Nested_Ifs[ID]=Nested_Ifs[[#This Row],[ID]])), OR(J115=42,J115=6,J115=7,J115=8)),1,
IF(_xlfn.MINIFS(Nested_Ifs[a11],Nested_Ifs[ID],Nested_Ifs[[#This Row],[ID]])&lt;&gt;1,IF(AND(OR(C115=MIN(_xlfn._xlws.FILTER(Nested_Ifs[a11], Nested_Ifs[ID]=Nested_Ifs[[#This Row],[ID]])), C115 = "NA"), OR(J115=42,J115=6,J115=7,J115=8, J115 = "NA")),"NA",0),0)),0)))</f>
        <v>0</v>
      </c>
      <c r="L115">
        <v>1</v>
      </c>
      <c r="M115">
        <v>2</v>
      </c>
      <c r="N115" t="s">
        <v>0</v>
      </c>
      <c r="O115" s="11">
        <f t="shared" si="1"/>
        <v>0</v>
      </c>
    </row>
    <row r="116" spans="2:15" x14ac:dyDescent="0.3">
      <c r="B116">
        <v>18932</v>
      </c>
      <c r="C116">
        <v>3</v>
      </c>
      <c r="D116">
        <v>1</v>
      </c>
      <c r="E116">
        <v>3</v>
      </c>
      <c r="F116">
        <v>29</v>
      </c>
      <c r="G116">
        <v>3</v>
      </c>
      <c r="H116" t="s">
        <v>0</v>
      </c>
      <c r="I116" t="s">
        <v>0</v>
      </c>
      <c r="J116">
        <v>5</v>
      </c>
      <c r="K116" s="5" cm="1">
        <f t="array" ref="K116">IF(AND(C116=1,OR(J116=42,J116=6,J116=7,J116=8)),1,
IF(AND(OR(C116=1,C116="NA"),OR(J116=42,J116=6,J116=7,J116=8, J116="NA")),"NA",
IF(_xlfn.MINIFS(Nested_Ifs[a11],Nested_Ifs[ID],Nested_Ifs[[#This Row],[ID]])&lt;&gt;1,IF(AND(C116=MIN(_xlfn._xlws.FILTER(Nested_Ifs[a11], Nested_Ifs[ID]=Nested_Ifs[[#This Row],[ID]])), OR(J116=42,J116=6,J116=7,J116=8)),1,
IF(_xlfn.MINIFS(Nested_Ifs[a11],Nested_Ifs[ID],Nested_Ifs[[#This Row],[ID]])&lt;&gt;1,IF(AND(OR(C116=MIN(_xlfn._xlws.FILTER(Nested_Ifs[a11], Nested_Ifs[ID]=Nested_Ifs[[#This Row],[ID]])), C116 = "NA"), OR(J116=42,J116=6,J116=7,J116=8, J116 = "NA")),"NA",0),0)),0)))</f>
        <v>0</v>
      </c>
      <c r="L116">
        <v>1</v>
      </c>
      <c r="M116">
        <v>2</v>
      </c>
      <c r="N116" t="s">
        <v>0</v>
      </c>
      <c r="O116" s="11">
        <f t="shared" si="1"/>
        <v>0</v>
      </c>
    </row>
    <row r="117" spans="2:15" x14ac:dyDescent="0.3">
      <c r="B117">
        <v>18933</v>
      </c>
      <c r="C117">
        <v>1</v>
      </c>
      <c r="D117">
        <v>1</v>
      </c>
      <c r="E117">
        <v>1</v>
      </c>
      <c r="F117">
        <v>39</v>
      </c>
      <c r="G117">
        <v>1</v>
      </c>
      <c r="H117" t="s">
        <v>0</v>
      </c>
      <c r="I117" t="s">
        <v>0</v>
      </c>
      <c r="J117">
        <v>5</v>
      </c>
      <c r="K117" s="5" cm="1">
        <f t="array" ref="K117">IF(AND(C117=1,OR(J117=42,J117=6,J117=7,J117=8)),1,
IF(AND(OR(C117=1,C117="NA"),OR(J117=42,J117=6,J117=7,J117=8, J117="NA")),"NA",
IF(_xlfn.MINIFS(Nested_Ifs[a11],Nested_Ifs[ID],Nested_Ifs[[#This Row],[ID]])&lt;&gt;1,IF(AND(C117=MIN(_xlfn._xlws.FILTER(Nested_Ifs[a11], Nested_Ifs[ID]=Nested_Ifs[[#This Row],[ID]])), OR(J117=42,J117=6,J117=7,J117=8)),1,
IF(_xlfn.MINIFS(Nested_Ifs[a11],Nested_Ifs[ID],Nested_Ifs[[#This Row],[ID]])&lt;&gt;1,IF(AND(OR(C117=MIN(_xlfn._xlws.FILTER(Nested_Ifs[a11], Nested_Ifs[ID]=Nested_Ifs[[#This Row],[ID]])), C117 = "NA"), OR(J117=42,J117=6,J117=7,J117=8, J117 = "NA")),"NA",0),0)),0)))</f>
        <v>0</v>
      </c>
      <c r="L117">
        <v>1</v>
      </c>
      <c r="M117">
        <v>2</v>
      </c>
      <c r="N117" t="s">
        <v>0</v>
      </c>
      <c r="O117" s="11">
        <f t="shared" si="1"/>
        <v>0</v>
      </c>
    </row>
    <row r="118" spans="2:15" x14ac:dyDescent="0.3">
      <c r="B118">
        <v>18933</v>
      </c>
      <c r="C118">
        <v>2</v>
      </c>
      <c r="D118">
        <v>2</v>
      </c>
      <c r="E118">
        <v>2</v>
      </c>
      <c r="F118">
        <v>32</v>
      </c>
      <c r="G118">
        <v>1</v>
      </c>
      <c r="H118" t="s">
        <v>0</v>
      </c>
      <c r="I118" t="s">
        <v>0</v>
      </c>
      <c r="J118">
        <v>5</v>
      </c>
      <c r="K118" s="5" cm="1">
        <f t="array" ref="K118">IF(AND(C118=1,OR(J118=42,J118=6,J118=7,J118=8)),1,
IF(AND(OR(C118=1,C118="NA"),OR(J118=42,J118=6,J118=7,J118=8, J118="NA")),"NA",
IF(_xlfn.MINIFS(Nested_Ifs[a11],Nested_Ifs[ID],Nested_Ifs[[#This Row],[ID]])&lt;&gt;1,IF(AND(C118=MIN(_xlfn._xlws.FILTER(Nested_Ifs[a11], Nested_Ifs[ID]=Nested_Ifs[[#This Row],[ID]])), OR(J118=42,J118=6,J118=7,J118=8)),1,
IF(_xlfn.MINIFS(Nested_Ifs[a11],Nested_Ifs[ID],Nested_Ifs[[#This Row],[ID]])&lt;&gt;1,IF(AND(OR(C118=MIN(_xlfn._xlws.FILTER(Nested_Ifs[a11], Nested_Ifs[ID]=Nested_Ifs[[#This Row],[ID]])), C118 = "NA"), OR(J118=42,J118=6,J118=7,J118=8, J118 = "NA")),"NA",0),0)),0)))</f>
        <v>0</v>
      </c>
      <c r="L118">
        <v>1</v>
      </c>
      <c r="M118">
        <v>2</v>
      </c>
      <c r="N118" t="s">
        <v>0</v>
      </c>
      <c r="O118" s="11">
        <f t="shared" si="1"/>
        <v>0</v>
      </c>
    </row>
    <row r="119" spans="2:15" x14ac:dyDescent="0.3">
      <c r="B119">
        <v>18933</v>
      </c>
      <c r="C119">
        <v>3</v>
      </c>
      <c r="D119">
        <v>2</v>
      </c>
      <c r="E119">
        <v>3</v>
      </c>
      <c r="F119">
        <v>14</v>
      </c>
      <c r="G119" t="s">
        <v>0</v>
      </c>
      <c r="H119" t="s">
        <v>0</v>
      </c>
      <c r="I119" t="s">
        <v>0</v>
      </c>
      <c r="J119" t="s">
        <v>0</v>
      </c>
      <c r="K119" s="5" cm="1">
        <f t="array" ref="K119">IF(AND(C119=1,OR(J119=42,J119=6,J119=7,J119=8)),1,
IF(AND(OR(C119=1,C119="NA"),OR(J119=42,J119=6,J119=7,J119=8, J119="NA")),"NA",
IF(_xlfn.MINIFS(Nested_Ifs[a11],Nested_Ifs[ID],Nested_Ifs[[#This Row],[ID]])&lt;&gt;1,IF(AND(C119=MIN(_xlfn._xlws.FILTER(Nested_Ifs[a11], Nested_Ifs[ID]=Nested_Ifs[[#This Row],[ID]])), OR(J119=42,J119=6,J119=7,J119=8)),1,
IF(_xlfn.MINIFS(Nested_Ifs[a11],Nested_Ifs[ID],Nested_Ifs[[#This Row],[ID]])&lt;&gt;1,IF(AND(OR(C119=MIN(_xlfn._xlws.FILTER(Nested_Ifs[a11], Nested_Ifs[ID]=Nested_Ifs[[#This Row],[ID]])), C119 = "NA"), OR(J119=42,J119=6,J119=7,J119=8, J119 = "NA")),"NA",0),0)),0)))</f>
        <v>0</v>
      </c>
      <c r="L119">
        <v>1</v>
      </c>
      <c r="M119">
        <v>2</v>
      </c>
      <c r="N119" t="s">
        <v>0</v>
      </c>
      <c r="O119" s="11">
        <f t="shared" si="1"/>
        <v>0</v>
      </c>
    </row>
    <row r="120" spans="2:15" x14ac:dyDescent="0.3">
      <c r="B120">
        <v>18933</v>
      </c>
      <c r="C120">
        <v>4</v>
      </c>
      <c r="D120">
        <v>2</v>
      </c>
      <c r="E120">
        <v>3</v>
      </c>
      <c r="F120">
        <v>11</v>
      </c>
      <c r="G120" t="s">
        <v>0</v>
      </c>
      <c r="H120" t="s">
        <v>0</v>
      </c>
      <c r="I120" t="s">
        <v>0</v>
      </c>
      <c r="J120" t="s">
        <v>0</v>
      </c>
      <c r="K120" s="5" cm="1">
        <f t="array" ref="K120">IF(AND(C120=1,OR(J120=42,J120=6,J120=7,J120=8)),1,
IF(AND(OR(C120=1,C120="NA"),OR(J120=42,J120=6,J120=7,J120=8, J120="NA")),"NA",
IF(_xlfn.MINIFS(Nested_Ifs[a11],Nested_Ifs[ID],Nested_Ifs[[#This Row],[ID]])&lt;&gt;1,IF(AND(C120=MIN(_xlfn._xlws.FILTER(Nested_Ifs[a11], Nested_Ifs[ID]=Nested_Ifs[[#This Row],[ID]])), OR(J120=42,J120=6,J120=7,J120=8)),1,
IF(_xlfn.MINIFS(Nested_Ifs[a11],Nested_Ifs[ID],Nested_Ifs[[#This Row],[ID]])&lt;&gt;1,IF(AND(OR(C120=MIN(_xlfn._xlws.FILTER(Nested_Ifs[a11], Nested_Ifs[ID]=Nested_Ifs[[#This Row],[ID]])), C120 = "NA"), OR(J120=42,J120=6,J120=7,J120=8, J120 = "NA")),"NA",0),0)),0)))</f>
        <v>0</v>
      </c>
      <c r="L120">
        <v>1</v>
      </c>
      <c r="M120">
        <v>2</v>
      </c>
      <c r="N120" t="s">
        <v>0</v>
      </c>
      <c r="O120" s="11">
        <f t="shared" si="1"/>
        <v>0</v>
      </c>
    </row>
    <row r="121" spans="2:15" x14ac:dyDescent="0.3">
      <c r="B121">
        <v>18933</v>
      </c>
      <c r="C121">
        <v>5</v>
      </c>
      <c r="D121">
        <v>2</v>
      </c>
      <c r="E121">
        <v>2</v>
      </c>
      <c r="F121">
        <v>6</v>
      </c>
      <c r="G121" t="s">
        <v>0</v>
      </c>
      <c r="H121" t="s">
        <v>0</v>
      </c>
      <c r="I121" t="s">
        <v>0</v>
      </c>
      <c r="J121" t="s">
        <v>0</v>
      </c>
      <c r="K121" s="5" cm="1">
        <f t="array" ref="K121">IF(AND(C121=1,OR(J121=42,J121=6,J121=7,J121=8)),1,
IF(AND(OR(C121=1,C121="NA"),OR(J121=42,J121=6,J121=7,J121=8, J121="NA")),"NA",
IF(_xlfn.MINIFS(Nested_Ifs[a11],Nested_Ifs[ID],Nested_Ifs[[#This Row],[ID]])&lt;&gt;1,IF(AND(C121=MIN(_xlfn._xlws.FILTER(Nested_Ifs[a11], Nested_Ifs[ID]=Nested_Ifs[[#This Row],[ID]])), OR(J121=42,J121=6,J121=7,J121=8)),1,
IF(_xlfn.MINIFS(Nested_Ifs[a11],Nested_Ifs[ID],Nested_Ifs[[#This Row],[ID]])&lt;&gt;1,IF(AND(OR(C121=MIN(_xlfn._xlws.FILTER(Nested_Ifs[a11], Nested_Ifs[ID]=Nested_Ifs[[#This Row],[ID]])), C121 = "NA"), OR(J121=42,J121=6,J121=7,J121=8, J121 = "NA")),"NA",0),0)),0)))</f>
        <v>0</v>
      </c>
      <c r="L121">
        <v>1</v>
      </c>
      <c r="M121">
        <v>2</v>
      </c>
      <c r="N121" t="s">
        <v>0</v>
      </c>
      <c r="O121" s="11">
        <f t="shared" si="1"/>
        <v>0</v>
      </c>
    </row>
    <row r="122" spans="2:15" x14ac:dyDescent="0.3">
      <c r="B122">
        <v>18933</v>
      </c>
      <c r="C122">
        <v>6</v>
      </c>
      <c r="D122">
        <v>1</v>
      </c>
      <c r="E122">
        <v>3</v>
      </c>
      <c r="F122">
        <v>4</v>
      </c>
      <c r="G122" t="s">
        <v>0</v>
      </c>
      <c r="H122">
        <v>2</v>
      </c>
      <c r="I122">
        <v>8</v>
      </c>
      <c r="J122" t="s">
        <v>0</v>
      </c>
      <c r="K122" s="5" cm="1">
        <f t="array" ref="K122">IF(AND(C122=1,OR(J122=42,J122=6,J122=7,J122=8)),1,
IF(AND(OR(C122=1,C122="NA"),OR(J122=42,J122=6,J122=7,J122=8, J122="NA")),"NA",
IF(_xlfn.MINIFS(Nested_Ifs[a11],Nested_Ifs[ID],Nested_Ifs[[#This Row],[ID]])&lt;&gt;1,IF(AND(C122=MIN(_xlfn._xlws.FILTER(Nested_Ifs[a11], Nested_Ifs[ID]=Nested_Ifs[[#This Row],[ID]])), OR(J122=42,J122=6,J122=7,J122=8)),1,
IF(_xlfn.MINIFS(Nested_Ifs[a11],Nested_Ifs[ID],Nested_Ifs[[#This Row],[ID]])&lt;&gt;1,IF(AND(OR(C122=MIN(_xlfn._xlws.FILTER(Nested_Ifs[a11], Nested_Ifs[ID]=Nested_Ifs[[#This Row],[ID]])), C122 = "NA"), OR(J122=42,J122=6,J122=7,J122=8, J122 = "NA")),"NA",0),0)),0)))</f>
        <v>0</v>
      </c>
      <c r="L122">
        <v>1</v>
      </c>
      <c r="M122">
        <v>2</v>
      </c>
      <c r="N122" t="s">
        <v>0</v>
      </c>
      <c r="O122" s="11">
        <f t="shared" si="1"/>
        <v>0</v>
      </c>
    </row>
    <row r="123" spans="2:15" x14ac:dyDescent="0.3">
      <c r="B123">
        <v>18934</v>
      </c>
      <c r="C123">
        <v>1</v>
      </c>
      <c r="D123">
        <v>1</v>
      </c>
      <c r="E123">
        <v>1</v>
      </c>
      <c r="F123">
        <v>57</v>
      </c>
      <c r="G123">
        <v>1</v>
      </c>
      <c r="H123" t="s">
        <v>0</v>
      </c>
      <c r="I123" t="s">
        <v>0</v>
      </c>
      <c r="J123">
        <v>1</v>
      </c>
      <c r="K123" s="5" cm="1">
        <f t="array" ref="K123">IF(AND(C123=1,OR(J123=42,J123=6,J123=7,J123=8)),1,
IF(AND(OR(C123=1,C123="NA"),OR(J123=42,J123=6,J123=7,J123=8, J123="NA")),"NA",
IF(_xlfn.MINIFS(Nested_Ifs[a11],Nested_Ifs[ID],Nested_Ifs[[#This Row],[ID]])&lt;&gt;1,IF(AND(C123=MIN(_xlfn._xlws.FILTER(Nested_Ifs[a11], Nested_Ifs[ID]=Nested_Ifs[[#This Row],[ID]])), OR(J123=42,J123=6,J123=7,J123=8)),1,
IF(_xlfn.MINIFS(Nested_Ifs[a11],Nested_Ifs[ID],Nested_Ifs[[#This Row],[ID]])&lt;&gt;1,IF(AND(OR(C123=MIN(_xlfn._xlws.FILTER(Nested_Ifs[a11], Nested_Ifs[ID]=Nested_Ifs[[#This Row],[ID]])), C123 = "NA"), OR(J123=42,J123=6,J123=7,J123=8, J123 = "NA")),"NA",0),0)),0)))</f>
        <v>0</v>
      </c>
      <c r="L123">
        <v>1</v>
      </c>
      <c r="M123">
        <v>2</v>
      </c>
      <c r="N123" t="s">
        <v>0</v>
      </c>
      <c r="O123" s="11">
        <f t="shared" si="1"/>
        <v>0</v>
      </c>
    </row>
    <row r="124" spans="2:15" x14ac:dyDescent="0.3">
      <c r="B124">
        <v>18934</v>
      </c>
      <c r="C124">
        <v>2</v>
      </c>
      <c r="D124">
        <v>2</v>
      </c>
      <c r="E124">
        <v>2</v>
      </c>
      <c r="F124">
        <v>57</v>
      </c>
      <c r="G124">
        <v>1</v>
      </c>
      <c r="H124" t="s">
        <v>0</v>
      </c>
      <c r="I124" t="s">
        <v>0</v>
      </c>
      <c r="J124">
        <v>1</v>
      </c>
      <c r="K124" s="5" cm="1">
        <f t="array" ref="K124">IF(AND(C124=1,OR(J124=42,J124=6,J124=7,J124=8)),1,
IF(AND(OR(C124=1,C124="NA"),OR(J124=42,J124=6,J124=7,J124=8, J124="NA")),"NA",
IF(_xlfn.MINIFS(Nested_Ifs[a11],Nested_Ifs[ID],Nested_Ifs[[#This Row],[ID]])&lt;&gt;1,IF(AND(C124=MIN(_xlfn._xlws.FILTER(Nested_Ifs[a11], Nested_Ifs[ID]=Nested_Ifs[[#This Row],[ID]])), OR(J124=42,J124=6,J124=7,J124=8)),1,
IF(_xlfn.MINIFS(Nested_Ifs[a11],Nested_Ifs[ID],Nested_Ifs[[#This Row],[ID]])&lt;&gt;1,IF(AND(OR(C124=MIN(_xlfn._xlws.FILTER(Nested_Ifs[a11], Nested_Ifs[ID]=Nested_Ifs[[#This Row],[ID]])), C124 = "NA"), OR(J124=42,J124=6,J124=7,J124=8, J124 = "NA")),"NA",0),0)),0)))</f>
        <v>0</v>
      </c>
      <c r="L124">
        <v>1</v>
      </c>
      <c r="M124">
        <v>2</v>
      </c>
      <c r="N124" t="s">
        <v>0</v>
      </c>
      <c r="O124" s="11">
        <f t="shared" si="1"/>
        <v>0</v>
      </c>
    </row>
    <row r="125" spans="2:15" x14ac:dyDescent="0.3">
      <c r="B125">
        <v>18934</v>
      </c>
      <c r="C125">
        <v>3</v>
      </c>
      <c r="D125">
        <v>1</v>
      </c>
      <c r="E125">
        <v>3</v>
      </c>
      <c r="F125">
        <v>26</v>
      </c>
      <c r="G125">
        <v>1</v>
      </c>
      <c r="H125" t="s">
        <v>0</v>
      </c>
      <c r="I125" t="s">
        <v>0</v>
      </c>
      <c r="J125">
        <v>1</v>
      </c>
      <c r="K125" s="5" cm="1">
        <f t="array" ref="K125">IF(AND(C125=1,OR(J125=42,J125=6,J125=7,J125=8)),1,
IF(AND(OR(C125=1,C125="NA"),OR(J125=42,J125=6,J125=7,J125=8, J125="NA")),"NA",
IF(_xlfn.MINIFS(Nested_Ifs[a11],Nested_Ifs[ID],Nested_Ifs[[#This Row],[ID]])&lt;&gt;1,IF(AND(C125=MIN(_xlfn._xlws.FILTER(Nested_Ifs[a11], Nested_Ifs[ID]=Nested_Ifs[[#This Row],[ID]])), OR(J125=42,J125=6,J125=7,J125=8)),1,
IF(_xlfn.MINIFS(Nested_Ifs[a11],Nested_Ifs[ID],Nested_Ifs[[#This Row],[ID]])&lt;&gt;1,IF(AND(OR(C125=MIN(_xlfn._xlws.FILTER(Nested_Ifs[a11], Nested_Ifs[ID]=Nested_Ifs[[#This Row],[ID]])), C125 = "NA"), OR(J125=42,J125=6,J125=7,J125=8, J125 = "NA")),"NA",0),0)),0)))</f>
        <v>0</v>
      </c>
      <c r="L125">
        <v>1</v>
      </c>
      <c r="M125">
        <v>2</v>
      </c>
      <c r="N125" t="s">
        <v>0</v>
      </c>
      <c r="O125" s="11">
        <f t="shared" si="1"/>
        <v>0</v>
      </c>
    </row>
    <row r="126" spans="2:15" x14ac:dyDescent="0.3">
      <c r="B126">
        <v>18934</v>
      </c>
      <c r="C126">
        <v>4</v>
      </c>
      <c r="D126">
        <v>2</v>
      </c>
      <c r="E126">
        <v>4</v>
      </c>
      <c r="F126">
        <v>23</v>
      </c>
      <c r="G126">
        <v>1</v>
      </c>
      <c r="H126" t="s">
        <v>0</v>
      </c>
      <c r="I126" t="s">
        <v>0</v>
      </c>
      <c r="J126">
        <v>1</v>
      </c>
      <c r="K126" s="5" cm="1">
        <f t="array" ref="K126">IF(AND(C126=1,OR(J126=42,J126=6,J126=7,J126=8)),1,
IF(AND(OR(C126=1,C126="NA"),OR(J126=42,J126=6,J126=7,J126=8, J126="NA")),"NA",
IF(_xlfn.MINIFS(Nested_Ifs[a11],Nested_Ifs[ID],Nested_Ifs[[#This Row],[ID]])&lt;&gt;1,IF(AND(C126=MIN(_xlfn._xlws.FILTER(Nested_Ifs[a11], Nested_Ifs[ID]=Nested_Ifs[[#This Row],[ID]])), OR(J126=42,J126=6,J126=7,J126=8)),1,
IF(_xlfn.MINIFS(Nested_Ifs[a11],Nested_Ifs[ID],Nested_Ifs[[#This Row],[ID]])&lt;&gt;1,IF(AND(OR(C126=MIN(_xlfn._xlws.FILTER(Nested_Ifs[a11], Nested_Ifs[ID]=Nested_Ifs[[#This Row],[ID]])), C126 = "NA"), OR(J126=42,J126=6,J126=7,J126=8, J126 = "NA")),"NA",0),0)),0)))</f>
        <v>0</v>
      </c>
      <c r="L126">
        <v>1</v>
      </c>
      <c r="M126">
        <v>2</v>
      </c>
      <c r="N126" t="s">
        <v>0</v>
      </c>
      <c r="O126" s="11">
        <f t="shared" si="1"/>
        <v>0</v>
      </c>
    </row>
    <row r="127" spans="2:15" x14ac:dyDescent="0.3">
      <c r="B127">
        <v>18934</v>
      </c>
      <c r="C127">
        <v>5</v>
      </c>
      <c r="D127">
        <v>2</v>
      </c>
      <c r="E127">
        <v>8</v>
      </c>
      <c r="F127">
        <v>0</v>
      </c>
      <c r="G127" t="s">
        <v>0</v>
      </c>
      <c r="H127">
        <v>2</v>
      </c>
      <c r="I127">
        <v>3</v>
      </c>
      <c r="J127" t="s">
        <v>0</v>
      </c>
      <c r="K127" s="5" cm="1">
        <f t="array" ref="K127">IF(AND(C127=1,OR(J127=42,J127=6,J127=7,J127=8)),1,
IF(AND(OR(C127=1,C127="NA"),OR(J127=42,J127=6,J127=7,J127=8, J127="NA")),"NA",
IF(_xlfn.MINIFS(Nested_Ifs[a11],Nested_Ifs[ID],Nested_Ifs[[#This Row],[ID]])&lt;&gt;1,IF(AND(C127=MIN(_xlfn._xlws.FILTER(Nested_Ifs[a11], Nested_Ifs[ID]=Nested_Ifs[[#This Row],[ID]])), OR(J127=42,J127=6,J127=7,J127=8)),1,
IF(_xlfn.MINIFS(Nested_Ifs[a11],Nested_Ifs[ID],Nested_Ifs[[#This Row],[ID]])&lt;&gt;1,IF(AND(OR(C127=MIN(_xlfn._xlws.FILTER(Nested_Ifs[a11], Nested_Ifs[ID]=Nested_Ifs[[#This Row],[ID]])), C127 = "NA"), OR(J127=42,J127=6,J127=7,J127=8, J127 = "NA")),"NA",0),0)),0)))</f>
        <v>0</v>
      </c>
      <c r="L127">
        <v>1</v>
      </c>
      <c r="M127">
        <v>2</v>
      </c>
      <c r="N127" t="s">
        <v>0</v>
      </c>
      <c r="O127" s="11">
        <f t="shared" si="1"/>
        <v>0</v>
      </c>
    </row>
    <row r="128" spans="2:15" x14ac:dyDescent="0.3">
      <c r="B128">
        <v>18935</v>
      </c>
      <c r="C128">
        <v>1</v>
      </c>
      <c r="D128">
        <v>2</v>
      </c>
      <c r="E128">
        <v>1</v>
      </c>
      <c r="F128">
        <v>56</v>
      </c>
      <c r="G128">
        <v>5</v>
      </c>
      <c r="H128" t="s">
        <v>0</v>
      </c>
      <c r="I128" t="s">
        <v>0</v>
      </c>
      <c r="J128">
        <v>3</v>
      </c>
      <c r="K128" s="5" cm="1">
        <f t="array" ref="K128">IF(AND(C128=1,OR(J128=42,J128=6,J128=7,J128=8)),1,
IF(AND(OR(C128=1,C128="NA"),OR(J128=42,J128=6,J128=7,J128=8, J128="NA")),"NA",
IF(_xlfn.MINIFS(Nested_Ifs[a11],Nested_Ifs[ID],Nested_Ifs[[#This Row],[ID]])&lt;&gt;1,IF(AND(C128=MIN(_xlfn._xlws.FILTER(Nested_Ifs[a11], Nested_Ifs[ID]=Nested_Ifs[[#This Row],[ID]])), OR(J128=42,J128=6,J128=7,J128=8)),1,
IF(_xlfn.MINIFS(Nested_Ifs[a11],Nested_Ifs[ID],Nested_Ifs[[#This Row],[ID]])&lt;&gt;1,IF(AND(OR(C128=MIN(_xlfn._xlws.FILTER(Nested_Ifs[a11], Nested_Ifs[ID]=Nested_Ifs[[#This Row],[ID]])), C128 = "NA"), OR(J128=42,J128=6,J128=7,J128=8, J128 = "NA")),"NA",0),0)),0)))</f>
        <v>0</v>
      </c>
      <c r="L128">
        <v>1</v>
      </c>
      <c r="M128">
        <v>2</v>
      </c>
      <c r="N128" t="s">
        <v>0</v>
      </c>
      <c r="O128" s="11">
        <f t="shared" si="1"/>
        <v>0</v>
      </c>
    </row>
    <row r="129" spans="2:15" x14ac:dyDescent="0.3">
      <c r="B129">
        <v>18935</v>
      </c>
      <c r="C129">
        <v>4</v>
      </c>
      <c r="D129">
        <v>1</v>
      </c>
      <c r="E129">
        <v>3</v>
      </c>
      <c r="F129">
        <v>14</v>
      </c>
      <c r="G129" t="s">
        <v>0</v>
      </c>
      <c r="H129" t="s">
        <v>0</v>
      </c>
      <c r="I129" t="s">
        <v>0</v>
      </c>
      <c r="J129" t="s">
        <v>0</v>
      </c>
      <c r="K129" s="5" cm="1">
        <f t="array" ref="K129">IF(AND(C129=1,OR(J129=42,J129=6,J129=7,J129=8)),1,
IF(AND(OR(C129=1,C129="NA"),OR(J129=42,J129=6,J129=7,J129=8, J129="NA")),"NA",
IF(_xlfn.MINIFS(Nested_Ifs[a11],Nested_Ifs[ID],Nested_Ifs[[#This Row],[ID]])&lt;&gt;1,IF(AND(C129=MIN(_xlfn._xlws.FILTER(Nested_Ifs[a11], Nested_Ifs[ID]=Nested_Ifs[[#This Row],[ID]])), OR(J129=42,J129=6,J129=7,J129=8)),1,
IF(_xlfn.MINIFS(Nested_Ifs[a11],Nested_Ifs[ID],Nested_Ifs[[#This Row],[ID]])&lt;&gt;1,IF(AND(OR(C129=MIN(_xlfn._xlws.FILTER(Nested_Ifs[a11], Nested_Ifs[ID]=Nested_Ifs[[#This Row],[ID]])), C129 = "NA"), OR(J129=42,J129=6,J129=7,J129=8, J129 = "NA")),"NA",0),0)),0)))</f>
        <v>0</v>
      </c>
      <c r="L129">
        <v>1</v>
      </c>
      <c r="M129">
        <v>2</v>
      </c>
      <c r="N129" t="s">
        <v>0</v>
      </c>
      <c r="O129" s="11">
        <f t="shared" si="1"/>
        <v>0</v>
      </c>
    </row>
    <row r="130" spans="2:15" x14ac:dyDescent="0.3">
      <c r="B130">
        <v>18936</v>
      </c>
      <c r="C130">
        <v>1</v>
      </c>
      <c r="D130">
        <v>1</v>
      </c>
      <c r="E130">
        <v>1</v>
      </c>
      <c r="F130">
        <v>56</v>
      </c>
      <c r="G130">
        <v>1</v>
      </c>
      <c r="H130" t="s">
        <v>0</v>
      </c>
      <c r="I130" t="s">
        <v>0</v>
      </c>
      <c r="J130">
        <v>5</v>
      </c>
      <c r="K130" s="5" cm="1">
        <f t="array" ref="K130">IF(AND(C130=1,OR(J130=42,J130=6,J130=7,J130=8)),1,
IF(AND(OR(C130=1,C130="NA"),OR(J130=42,J130=6,J130=7,J130=8, J130="NA")),"NA",
IF(_xlfn.MINIFS(Nested_Ifs[a11],Nested_Ifs[ID],Nested_Ifs[[#This Row],[ID]])&lt;&gt;1,IF(AND(C130=MIN(_xlfn._xlws.FILTER(Nested_Ifs[a11], Nested_Ifs[ID]=Nested_Ifs[[#This Row],[ID]])), OR(J130=42,J130=6,J130=7,J130=8)),1,
IF(_xlfn.MINIFS(Nested_Ifs[a11],Nested_Ifs[ID],Nested_Ifs[[#This Row],[ID]])&lt;&gt;1,IF(AND(OR(C130=MIN(_xlfn._xlws.FILTER(Nested_Ifs[a11], Nested_Ifs[ID]=Nested_Ifs[[#This Row],[ID]])), C130 = "NA"), OR(J130=42,J130=6,J130=7,J130=8, J130 = "NA")),"NA",0),0)),0)))</f>
        <v>0</v>
      </c>
      <c r="L130">
        <v>1</v>
      </c>
      <c r="M130">
        <v>2</v>
      </c>
      <c r="N130" t="s">
        <v>0</v>
      </c>
      <c r="O130" s="11">
        <f t="shared" si="1"/>
        <v>0</v>
      </c>
    </row>
    <row r="131" spans="2:15" x14ac:dyDescent="0.3">
      <c r="B131">
        <v>18936</v>
      </c>
      <c r="C131">
        <v>2</v>
      </c>
      <c r="D131">
        <v>2</v>
      </c>
      <c r="E131">
        <v>2</v>
      </c>
      <c r="F131">
        <v>55</v>
      </c>
      <c r="G131">
        <v>1</v>
      </c>
      <c r="H131" t="s">
        <v>0</v>
      </c>
      <c r="I131" t="s">
        <v>0</v>
      </c>
      <c r="J131">
        <v>5</v>
      </c>
      <c r="K131" s="5" cm="1">
        <f t="array" ref="K131">IF(AND(C131=1,OR(J131=42,J131=6,J131=7,J131=8)),1,
IF(AND(OR(C131=1,C131="NA"),OR(J131=42,J131=6,J131=7,J131=8, J131="NA")),"NA",
IF(_xlfn.MINIFS(Nested_Ifs[a11],Nested_Ifs[ID],Nested_Ifs[[#This Row],[ID]])&lt;&gt;1,IF(AND(C131=MIN(_xlfn._xlws.FILTER(Nested_Ifs[a11], Nested_Ifs[ID]=Nested_Ifs[[#This Row],[ID]])), OR(J131=42,J131=6,J131=7,J131=8)),1,
IF(_xlfn.MINIFS(Nested_Ifs[a11],Nested_Ifs[ID],Nested_Ifs[[#This Row],[ID]])&lt;&gt;1,IF(AND(OR(C131=MIN(_xlfn._xlws.FILTER(Nested_Ifs[a11], Nested_Ifs[ID]=Nested_Ifs[[#This Row],[ID]])), C131 = "NA"), OR(J131=42,J131=6,J131=7,J131=8, J131 = "NA")),"NA",0),0)),0)))</f>
        <v>0</v>
      </c>
      <c r="L131">
        <v>1</v>
      </c>
      <c r="M131">
        <v>2</v>
      </c>
      <c r="N131" t="s">
        <v>0</v>
      </c>
      <c r="O131" s="11">
        <f t="shared" si="1"/>
        <v>0</v>
      </c>
    </row>
    <row r="132" spans="2:15" x14ac:dyDescent="0.3">
      <c r="B132">
        <v>18936</v>
      </c>
      <c r="C132">
        <v>6</v>
      </c>
      <c r="D132">
        <v>1</v>
      </c>
      <c r="E132">
        <v>3</v>
      </c>
      <c r="F132">
        <v>18</v>
      </c>
      <c r="G132">
        <v>6</v>
      </c>
      <c r="H132" t="s">
        <v>0</v>
      </c>
      <c r="I132" t="s">
        <v>0</v>
      </c>
      <c r="J132" t="s">
        <v>0</v>
      </c>
      <c r="K132" s="5" cm="1">
        <f t="array" ref="K132">IF(AND(C132=1,OR(J132=42,J132=6,J132=7,J132=8)),1,
IF(AND(OR(C132=1,C132="NA"),OR(J132=42,J132=6,J132=7,J132=8, J132="NA")),"NA",
IF(_xlfn.MINIFS(Nested_Ifs[a11],Nested_Ifs[ID],Nested_Ifs[[#This Row],[ID]])&lt;&gt;1,IF(AND(C132=MIN(_xlfn._xlws.FILTER(Nested_Ifs[a11], Nested_Ifs[ID]=Nested_Ifs[[#This Row],[ID]])), OR(J132=42,J132=6,J132=7,J132=8)),1,
IF(_xlfn.MINIFS(Nested_Ifs[a11],Nested_Ifs[ID],Nested_Ifs[[#This Row],[ID]])&lt;&gt;1,IF(AND(OR(C132=MIN(_xlfn._xlws.FILTER(Nested_Ifs[a11], Nested_Ifs[ID]=Nested_Ifs[[#This Row],[ID]])), C132 = "NA"), OR(J132=42,J132=6,J132=7,J132=8, J132 = "NA")),"NA",0),0)),0)))</f>
        <v>0</v>
      </c>
      <c r="L132">
        <v>1</v>
      </c>
      <c r="M132">
        <v>2</v>
      </c>
      <c r="N132" t="s">
        <v>0</v>
      </c>
      <c r="O132" s="11">
        <f t="shared" si="1"/>
        <v>0</v>
      </c>
    </row>
    <row r="133" spans="2:15" x14ac:dyDescent="0.3">
      <c r="B133">
        <v>18936</v>
      </c>
      <c r="C133">
        <v>7</v>
      </c>
      <c r="D133">
        <v>1</v>
      </c>
      <c r="E133">
        <v>8</v>
      </c>
      <c r="F133">
        <v>3</v>
      </c>
      <c r="G133" t="s">
        <v>0</v>
      </c>
      <c r="H133">
        <v>2</v>
      </c>
      <c r="I133">
        <v>5</v>
      </c>
      <c r="J133" t="s">
        <v>0</v>
      </c>
      <c r="K133" s="5" cm="1">
        <f t="array" ref="K133">IF(AND(C133=1,OR(J133=42,J133=6,J133=7,J133=8)),1,
IF(AND(OR(C133=1,C133="NA"),OR(J133=42,J133=6,J133=7,J133=8, J133="NA")),"NA",
IF(_xlfn.MINIFS(Nested_Ifs[a11],Nested_Ifs[ID],Nested_Ifs[[#This Row],[ID]])&lt;&gt;1,IF(AND(C133=MIN(_xlfn._xlws.FILTER(Nested_Ifs[a11], Nested_Ifs[ID]=Nested_Ifs[[#This Row],[ID]])), OR(J133=42,J133=6,J133=7,J133=8)),1,
IF(_xlfn.MINIFS(Nested_Ifs[a11],Nested_Ifs[ID],Nested_Ifs[[#This Row],[ID]])&lt;&gt;1,IF(AND(OR(C133=MIN(_xlfn._xlws.FILTER(Nested_Ifs[a11], Nested_Ifs[ID]=Nested_Ifs[[#This Row],[ID]])), C133 = "NA"), OR(J133=42,J133=6,J133=7,J133=8, J133 = "NA")),"NA",0),0)),0)))</f>
        <v>0</v>
      </c>
      <c r="L133">
        <v>1</v>
      </c>
      <c r="M133">
        <v>2</v>
      </c>
      <c r="N133" t="s">
        <v>0</v>
      </c>
      <c r="O133" s="11">
        <f t="shared" si="1"/>
        <v>0</v>
      </c>
    </row>
    <row r="134" spans="2:15" x14ac:dyDescent="0.3">
      <c r="B134">
        <v>18937</v>
      </c>
      <c r="C134">
        <v>1</v>
      </c>
      <c r="D134">
        <v>1</v>
      </c>
      <c r="E134">
        <v>1</v>
      </c>
      <c r="F134">
        <v>64</v>
      </c>
      <c r="G134">
        <v>5</v>
      </c>
      <c r="H134" t="s">
        <v>0</v>
      </c>
      <c r="I134" t="s">
        <v>0</v>
      </c>
      <c r="J134">
        <v>7</v>
      </c>
      <c r="K134" s="5" cm="1">
        <f t="array" ref="K134">IF(AND(C134=1,OR(J134=42,J134=6,J134=7,J134=8)),1,
IF(AND(OR(C134=1,C134="NA"),OR(J134=42,J134=6,J134=7,J134=8, J134="NA")),"NA",
IF(_xlfn.MINIFS(Nested_Ifs[a11],Nested_Ifs[ID],Nested_Ifs[[#This Row],[ID]])&lt;&gt;1,IF(AND(C134=MIN(_xlfn._xlws.FILTER(Nested_Ifs[a11], Nested_Ifs[ID]=Nested_Ifs[[#This Row],[ID]])), OR(J134=42,J134=6,J134=7,J134=8)),1,
IF(_xlfn.MINIFS(Nested_Ifs[a11],Nested_Ifs[ID],Nested_Ifs[[#This Row],[ID]])&lt;&gt;1,IF(AND(OR(C134=MIN(_xlfn._xlws.FILTER(Nested_Ifs[a11], Nested_Ifs[ID]=Nested_Ifs[[#This Row],[ID]])), C134 = "NA"), OR(J134=42,J134=6,J134=7,J134=8, J134 = "NA")),"NA",0),0)),0)))</f>
        <v>1</v>
      </c>
      <c r="L134">
        <v>2</v>
      </c>
      <c r="M134">
        <v>2</v>
      </c>
      <c r="N134" t="s">
        <v>0</v>
      </c>
      <c r="O134" s="11">
        <f t="shared" si="1"/>
        <v>0</v>
      </c>
    </row>
    <row r="135" spans="2:15" x14ac:dyDescent="0.3">
      <c r="B135">
        <v>18937</v>
      </c>
      <c r="C135">
        <v>2</v>
      </c>
      <c r="D135">
        <v>1</v>
      </c>
      <c r="E135">
        <v>3</v>
      </c>
      <c r="F135">
        <v>34</v>
      </c>
      <c r="G135">
        <v>1</v>
      </c>
      <c r="H135" t="s">
        <v>0</v>
      </c>
      <c r="I135" t="s">
        <v>0</v>
      </c>
      <c r="J135">
        <v>7</v>
      </c>
      <c r="K135" s="5" cm="1">
        <f t="array" ref="K135">IF(AND(C135=1,OR(J135=42,J135=6,J135=7,J135=8)),1,
IF(AND(OR(C135=1,C135="NA"),OR(J135=42,J135=6,J135=7,J135=8, J135="NA")),"NA",
IF(_xlfn.MINIFS(Nested_Ifs[a11],Nested_Ifs[ID],Nested_Ifs[[#This Row],[ID]])&lt;&gt;1,IF(AND(C135=MIN(_xlfn._xlws.FILTER(Nested_Ifs[a11], Nested_Ifs[ID]=Nested_Ifs[[#This Row],[ID]])), OR(J135=42,J135=6,J135=7,J135=8)),1,
IF(_xlfn.MINIFS(Nested_Ifs[a11],Nested_Ifs[ID],Nested_Ifs[[#This Row],[ID]])&lt;&gt;1,IF(AND(OR(C135=MIN(_xlfn._xlws.FILTER(Nested_Ifs[a11], Nested_Ifs[ID]=Nested_Ifs[[#This Row],[ID]])), C135 = "NA"), OR(J135=42,J135=6,J135=7,J135=8, J135 = "NA")),"NA",0),0)),0)))</f>
        <v>0</v>
      </c>
      <c r="L135">
        <v>2</v>
      </c>
      <c r="M135">
        <v>2</v>
      </c>
      <c r="N135" t="s">
        <v>0</v>
      </c>
      <c r="O135" s="11">
        <f t="shared" si="1"/>
        <v>0</v>
      </c>
    </row>
    <row r="136" spans="2:15" x14ac:dyDescent="0.3">
      <c r="B136">
        <v>18937</v>
      </c>
      <c r="C136">
        <v>4</v>
      </c>
      <c r="D136">
        <v>2</v>
      </c>
      <c r="E136">
        <v>3</v>
      </c>
      <c r="F136">
        <v>17</v>
      </c>
      <c r="G136">
        <v>6</v>
      </c>
      <c r="H136" t="s">
        <v>0</v>
      </c>
      <c r="I136" t="s">
        <v>0</v>
      </c>
      <c r="J136" t="s">
        <v>0</v>
      </c>
      <c r="K136" s="5" cm="1">
        <f t="array" ref="K136">IF(AND(C136=1,OR(J136=42,J136=6,J136=7,J136=8)),1,
IF(AND(OR(C136=1,C136="NA"),OR(J136=42,J136=6,J136=7,J136=8, J136="NA")),"NA",
IF(_xlfn.MINIFS(Nested_Ifs[a11],Nested_Ifs[ID],Nested_Ifs[[#This Row],[ID]])&lt;&gt;1,IF(AND(C136=MIN(_xlfn._xlws.FILTER(Nested_Ifs[a11], Nested_Ifs[ID]=Nested_Ifs[[#This Row],[ID]])), OR(J136=42,J136=6,J136=7,J136=8)),1,
IF(_xlfn.MINIFS(Nested_Ifs[a11],Nested_Ifs[ID],Nested_Ifs[[#This Row],[ID]])&lt;&gt;1,IF(AND(OR(C136=MIN(_xlfn._xlws.FILTER(Nested_Ifs[a11], Nested_Ifs[ID]=Nested_Ifs[[#This Row],[ID]])), C136 = "NA"), OR(J136=42,J136=6,J136=7,J136=8, J136 = "NA")),"NA",0),0)),0)))</f>
        <v>0</v>
      </c>
      <c r="L136">
        <v>2</v>
      </c>
      <c r="M136">
        <v>2</v>
      </c>
      <c r="N136" t="s">
        <v>0</v>
      </c>
      <c r="O136" s="11">
        <f t="shared" si="1"/>
        <v>0</v>
      </c>
    </row>
    <row r="137" spans="2:15" x14ac:dyDescent="0.3">
      <c r="B137">
        <v>18937</v>
      </c>
      <c r="C137">
        <v>3</v>
      </c>
      <c r="D137">
        <v>2</v>
      </c>
      <c r="E137">
        <v>4</v>
      </c>
      <c r="F137">
        <v>33</v>
      </c>
      <c r="G137">
        <v>1</v>
      </c>
      <c r="H137" t="s">
        <v>0</v>
      </c>
      <c r="I137" t="s">
        <v>0</v>
      </c>
      <c r="J137">
        <v>5</v>
      </c>
      <c r="K137" s="5" cm="1">
        <f t="array" ref="K137">IF(AND(C137=1,OR(J137=42,J137=6,J137=7,J137=8)),1,
IF(AND(OR(C137=1,C137="NA"),OR(J137=42,J137=6,J137=7,J137=8, J137="NA")),"NA",
IF(_xlfn.MINIFS(Nested_Ifs[a11],Nested_Ifs[ID],Nested_Ifs[[#This Row],[ID]])&lt;&gt;1,IF(AND(C137=MIN(_xlfn._xlws.FILTER(Nested_Ifs[a11], Nested_Ifs[ID]=Nested_Ifs[[#This Row],[ID]])), OR(J137=42,J137=6,J137=7,J137=8)),1,
IF(_xlfn.MINIFS(Nested_Ifs[a11],Nested_Ifs[ID],Nested_Ifs[[#This Row],[ID]])&lt;&gt;1,IF(AND(OR(C137=MIN(_xlfn._xlws.FILTER(Nested_Ifs[a11], Nested_Ifs[ID]=Nested_Ifs[[#This Row],[ID]])), C137 = "NA"), OR(J137=42,J137=6,J137=7,J137=8, J137 = "NA")),"NA",0),0)),0)))</f>
        <v>0</v>
      </c>
      <c r="L137">
        <v>2</v>
      </c>
      <c r="M137">
        <v>2</v>
      </c>
      <c r="N137" t="s">
        <v>0</v>
      </c>
      <c r="O137" s="11">
        <f t="shared" si="1"/>
        <v>0</v>
      </c>
    </row>
    <row r="138" spans="2:15" x14ac:dyDescent="0.3">
      <c r="B138">
        <v>18937</v>
      </c>
      <c r="C138">
        <v>5</v>
      </c>
      <c r="D138">
        <v>2</v>
      </c>
      <c r="E138">
        <v>8</v>
      </c>
      <c r="F138">
        <v>8</v>
      </c>
      <c r="G138" t="s">
        <v>0</v>
      </c>
      <c r="H138" t="s">
        <v>0</v>
      </c>
      <c r="I138" t="s">
        <v>0</v>
      </c>
      <c r="J138" t="s">
        <v>0</v>
      </c>
      <c r="K138" s="5" cm="1">
        <f t="array" ref="K138">IF(AND(C138=1,OR(J138=42,J138=6,J138=7,J138=8)),1,
IF(AND(OR(C138=1,C138="NA"),OR(J138=42,J138=6,J138=7,J138=8, J138="NA")),"NA",
IF(_xlfn.MINIFS(Nested_Ifs[a11],Nested_Ifs[ID],Nested_Ifs[[#This Row],[ID]])&lt;&gt;1,IF(AND(C138=MIN(_xlfn._xlws.FILTER(Nested_Ifs[a11], Nested_Ifs[ID]=Nested_Ifs[[#This Row],[ID]])), OR(J138=42,J138=6,J138=7,J138=8)),1,
IF(_xlfn.MINIFS(Nested_Ifs[a11],Nested_Ifs[ID],Nested_Ifs[[#This Row],[ID]])&lt;&gt;1,IF(AND(OR(C138=MIN(_xlfn._xlws.FILTER(Nested_Ifs[a11], Nested_Ifs[ID]=Nested_Ifs[[#This Row],[ID]])), C138 = "NA"), OR(J138=42,J138=6,J138=7,J138=8, J138 = "NA")),"NA",0),0)),0)))</f>
        <v>0</v>
      </c>
      <c r="L138">
        <v>2</v>
      </c>
      <c r="M138">
        <v>2</v>
      </c>
      <c r="N138" t="s">
        <v>0</v>
      </c>
      <c r="O138" s="11">
        <f t="shared" si="1"/>
        <v>0</v>
      </c>
    </row>
    <row r="139" spans="2:15" x14ac:dyDescent="0.3">
      <c r="B139">
        <v>18937</v>
      </c>
      <c r="C139">
        <v>6</v>
      </c>
      <c r="D139">
        <v>2</v>
      </c>
      <c r="E139">
        <v>8</v>
      </c>
      <c r="F139">
        <v>7</v>
      </c>
      <c r="G139" t="s">
        <v>0</v>
      </c>
      <c r="H139" t="s">
        <v>0</v>
      </c>
      <c r="I139" t="s">
        <v>0</v>
      </c>
      <c r="J139" t="s">
        <v>0</v>
      </c>
      <c r="K139" s="5" cm="1">
        <f t="array" ref="K139">IF(AND(C139=1,OR(J139=42,J139=6,J139=7,J139=8)),1,
IF(AND(OR(C139=1,C139="NA"),OR(J139=42,J139=6,J139=7,J139=8, J139="NA")),"NA",
IF(_xlfn.MINIFS(Nested_Ifs[a11],Nested_Ifs[ID],Nested_Ifs[[#This Row],[ID]])&lt;&gt;1,IF(AND(C139=MIN(_xlfn._xlws.FILTER(Nested_Ifs[a11], Nested_Ifs[ID]=Nested_Ifs[[#This Row],[ID]])), OR(J139=42,J139=6,J139=7,J139=8)),1,
IF(_xlfn.MINIFS(Nested_Ifs[a11],Nested_Ifs[ID],Nested_Ifs[[#This Row],[ID]])&lt;&gt;1,IF(AND(OR(C139=MIN(_xlfn._xlws.FILTER(Nested_Ifs[a11], Nested_Ifs[ID]=Nested_Ifs[[#This Row],[ID]])), C139 = "NA"), OR(J139=42,J139=6,J139=7,J139=8, J139 = "NA")),"NA",0),0)),0)))</f>
        <v>0</v>
      </c>
      <c r="L139">
        <v>2</v>
      </c>
      <c r="M139">
        <v>2</v>
      </c>
      <c r="N139" t="s">
        <v>0</v>
      </c>
      <c r="O139" s="11">
        <f t="shared" si="1"/>
        <v>0</v>
      </c>
    </row>
    <row r="140" spans="2:15" x14ac:dyDescent="0.3">
      <c r="B140">
        <v>18937</v>
      </c>
      <c r="C140">
        <v>7</v>
      </c>
      <c r="D140">
        <v>1</v>
      </c>
      <c r="E140">
        <v>8</v>
      </c>
      <c r="F140">
        <v>3</v>
      </c>
      <c r="G140" t="s">
        <v>0</v>
      </c>
      <c r="H140">
        <v>1</v>
      </c>
      <c r="I140" t="s">
        <v>0</v>
      </c>
      <c r="J140" t="s">
        <v>0</v>
      </c>
      <c r="K140" s="5" cm="1">
        <f t="array" ref="K140">IF(AND(C140=1,OR(J140=42,J140=6,J140=7,J140=8)),1,
IF(AND(OR(C140=1,C140="NA"),OR(J140=42,J140=6,J140=7,J140=8, J140="NA")),"NA",
IF(_xlfn.MINIFS(Nested_Ifs[a11],Nested_Ifs[ID],Nested_Ifs[[#This Row],[ID]])&lt;&gt;1,IF(AND(C140=MIN(_xlfn._xlws.FILTER(Nested_Ifs[a11], Nested_Ifs[ID]=Nested_Ifs[[#This Row],[ID]])), OR(J140=42,J140=6,J140=7,J140=8)),1,
IF(_xlfn.MINIFS(Nested_Ifs[a11],Nested_Ifs[ID],Nested_Ifs[[#This Row],[ID]])&lt;&gt;1,IF(AND(OR(C140=MIN(_xlfn._xlws.FILTER(Nested_Ifs[a11], Nested_Ifs[ID]=Nested_Ifs[[#This Row],[ID]])), C140 = "NA"), OR(J140=42,J140=6,J140=7,J140=8, J140 = "NA")),"NA",0),0)),0)))</f>
        <v>0</v>
      </c>
      <c r="L140">
        <v>2</v>
      </c>
      <c r="M140">
        <v>2</v>
      </c>
      <c r="N140" t="s">
        <v>0</v>
      </c>
      <c r="O140" s="11">
        <f t="shared" si="1"/>
        <v>0</v>
      </c>
    </row>
    <row r="141" spans="2:15" x14ac:dyDescent="0.3">
      <c r="B141">
        <v>18938</v>
      </c>
      <c r="C141">
        <v>1</v>
      </c>
      <c r="D141">
        <v>1</v>
      </c>
      <c r="E141">
        <v>1</v>
      </c>
      <c r="F141">
        <v>46</v>
      </c>
      <c r="G141">
        <v>1</v>
      </c>
      <c r="H141" t="s">
        <v>0</v>
      </c>
      <c r="I141" t="s">
        <v>0</v>
      </c>
      <c r="J141">
        <v>5</v>
      </c>
      <c r="K141" s="5" cm="1">
        <f t="array" ref="K141">IF(AND(C141=1,OR(J141=42,J141=6,J141=7,J141=8)),1,
IF(AND(OR(C141=1,C141="NA"),OR(J141=42,J141=6,J141=7,J141=8, J141="NA")),"NA",
IF(_xlfn.MINIFS(Nested_Ifs[a11],Nested_Ifs[ID],Nested_Ifs[[#This Row],[ID]])&lt;&gt;1,IF(AND(C141=MIN(_xlfn._xlws.FILTER(Nested_Ifs[a11], Nested_Ifs[ID]=Nested_Ifs[[#This Row],[ID]])), OR(J141=42,J141=6,J141=7,J141=8)),1,
IF(_xlfn.MINIFS(Nested_Ifs[a11],Nested_Ifs[ID],Nested_Ifs[[#This Row],[ID]])&lt;&gt;1,IF(AND(OR(C141=MIN(_xlfn._xlws.FILTER(Nested_Ifs[a11], Nested_Ifs[ID]=Nested_Ifs[[#This Row],[ID]])), C141 = "NA"), OR(J141=42,J141=6,J141=7,J141=8, J141 = "NA")),"NA",0),0)),0)))</f>
        <v>0</v>
      </c>
      <c r="L141">
        <v>1</v>
      </c>
      <c r="M141">
        <v>2</v>
      </c>
      <c r="N141" t="s">
        <v>0</v>
      </c>
      <c r="O141" s="11">
        <f t="shared" si="1"/>
        <v>0</v>
      </c>
    </row>
    <row r="142" spans="2:15" x14ac:dyDescent="0.3">
      <c r="B142">
        <v>18938</v>
      </c>
      <c r="C142">
        <v>3</v>
      </c>
      <c r="D142">
        <v>1</v>
      </c>
      <c r="E142">
        <v>3</v>
      </c>
      <c r="F142">
        <v>15</v>
      </c>
      <c r="G142">
        <v>6</v>
      </c>
      <c r="H142" t="s">
        <v>0</v>
      </c>
      <c r="I142" t="s">
        <v>0</v>
      </c>
      <c r="J142" t="s">
        <v>0</v>
      </c>
      <c r="K142" s="5" cm="1">
        <f t="array" ref="K142">IF(AND(C142=1,OR(J142=42,J142=6,J142=7,J142=8)),1,
IF(AND(OR(C142=1,C142="NA"),OR(J142=42,J142=6,J142=7,J142=8, J142="NA")),"NA",
IF(_xlfn.MINIFS(Nested_Ifs[a11],Nested_Ifs[ID],Nested_Ifs[[#This Row],[ID]])&lt;&gt;1,IF(AND(C142=MIN(_xlfn._xlws.FILTER(Nested_Ifs[a11], Nested_Ifs[ID]=Nested_Ifs[[#This Row],[ID]])), OR(J142=42,J142=6,J142=7,J142=8)),1,
IF(_xlfn.MINIFS(Nested_Ifs[a11],Nested_Ifs[ID],Nested_Ifs[[#This Row],[ID]])&lt;&gt;1,IF(AND(OR(C142=MIN(_xlfn._xlws.FILTER(Nested_Ifs[a11], Nested_Ifs[ID]=Nested_Ifs[[#This Row],[ID]])), C142 = "NA"), OR(J142=42,J142=6,J142=7,J142=8, J142 = "NA")),"NA",0),0)),0)))</f>
        <v>0</v>
      </c>
      <c r="L142">
        <v>2</v>
      </c>
      <c r="M142">
        <v>2</v>
      </c>
      <c r="N142" t="s">
        <v>0</v>
      </c>
      <c r="O142" s="11">
        <f t="shared" si="1"/>
        <v>0</v>
      </c>
    </row>
    <row r="143" spans="2:15" x14ac:dyDescent="0.3">
      <c r="B143">
        <v>18938</v>
      </c>
      <c r="C143">
        <v>2</v>
      </c>
      <c r="D143">
        <v>2</v>
      </c>
      <c r="E143">
        <v>2</v>
      </c>
      <c r="F143">
        <v>45</v>
      </c>
      <c r="G143">
        <v>1</v>
      </c>
      <c r="H143" t="s">
        <v>0</v>
      </c>
      <c r="I143" t="s">
        <v>0</v>
      </c>
      <c r="J143">
        <v>5</v>
      </c>
      <c r="K143" s="5" cm="1">
        <f t="array" ref="K143">IF(AND(C143=1,OR(J143=42,J143=6,J143=7,J143=8)),1,
IF(AND(OR(C143=1,C143="NA"),OR(J143=42,J143=6,J143=7,J143=8, J143="NA")),"NA",
IF(_xlfn.MINIFS(Nested_Ifs[a11],Nested_Ifs[ID],Nested_Ifs[[#This Row],[ID]])&lt;&gt;1,IF(AND(C143=MIN(_xlfn._xlws.FILTER(Nested_Ifs[a11], Nested_Ifs[ID]=Nested_Ifs[[#This Row],[ID]])), OR(J143=42,J143=6,J143=7,J143=8)),1,
IF(_xlfn.MINIFS(Nested_Ifs[a11],Nested_Ifs[ID],Nested_Ifs[[#This Row],[ID]])&lt;&gt;1,IF(AND(OR(C143=MIN(_xlfn._xlws.FILTER(Nested_Ifs[a11], Nested_Ifs[ID]=Nested_Ifs[[#This Row],[ID]])), C143 = "NA"), OR(J143=42,J143=6,J143=7,J143=8, J143 = "NA")),"NA",0),0)),0)))</f>
        <v>0</v>
      </c>
      <c r="L143">
        <v>2</v>
      </c>
      <c r="M143">
        <v>2</v>
      </c>
      <c r="N143" t="s">
        <v>0</v>
      </c>
      <c r="O143" s="11">
        <f t="shared" ref="O143:O206" si="2">IF(AND(AND(L143=1,M143=1),AND(OR(N143=3,N143=4))),1,
IF(AND(OR(L143=1,L143="NA"),
OR(M143=1,M143="NA"),
OR(N143=3,N143=4, N143="NA")),"NA",0))</f>
        <v>0</v>
      </c>
    </row>
    <row r="144" spans="2:15" x14ac:dyDescent="0.3">
      <c r="B144">
        <v>18938</v>
      </c>
      <c r="C144">
        <v>4</v>
      </c>
      <c r="D144">
        <v>2</v>
      </c>
      <c r="E144">
        <v>3</v>
      </c>
      <c r="F144">
        <v>9</v>
      </c>
      <c r="G144" t="s">
        <v>0</v>
      </c>
      <c r="H144" t="s">
        <v>0</v>
      </c>
      <c r="I144" t="s">
        <v>0</v>
      </c>
      <c r="J144" t="s">
        <v>0</v>
      </c>
      <c r="K144" s="5" cm="1">
        <f t="array" ref="K144">IF(AND(C144=1,OR(J144=42,J144=6,J144=7,J144=8)),1,
IF(AND(OR(C144=1,C144="NA"),OR(J144=42,J144=6,J144=7,J144=8, J144="NA")),"NA",
IF(_xlfn.MINIFS(Nested_Ifs[a11],Nested_Ifs[ID],Nested_Ifs[[#This Row],[ID]])&lt;&gt;1,IF(AND(C144=MIN(_xlfn._xlws.FILTER(Nested_Ifs[a11], Nested_Ifs[ID]=Nested_Ifs[[#This Row],[ID]])), OR(J144=42,J144=6,J144=7,J144=8)),1,
IF(_xlfn.MINIFS(Nested_Ifs[a11],Nested_Ifs[ID],Nested_Ifs[[#This Row],[ID]])&lt;&gt;1,IF(AND(OR(C144=MIN(_xlfn._xlws.FILTER(Nested_Ifs[a11], Nested_Ifs[ID]=Nested_Ifs[[#This Row],[ID]])), C144 = "NA"), OR(J144=42,J144=6,J144=7,J144=8, J144 = "NA")),"NA",0),0)),0)))</f>
        <v>0</v>
      </c>
      <c r="L144">
        <v>2</v>
      </c>
      <c r="M144">
        <v>2</v>
      </c>
      <c r="N144" t="s">
        <v>0</v>
      </c>
      <c r="O144" s="11">
        <f t="shared" si="2"/>
        <v>0</v>
      </c>
    </row>
    <row r="145" spans="2:15" x14ac:dyDescent="0.3">
      <c r="B145">
        <v>18938</v>
      </c>
      <c r="C145">
        <v>5</v>
      </c>
      <c r="D145">
        <v>2</v>
      </c>
      <c r="E145">
        <v>3</v>
      </c>
      <c r="F145">
        <v>6</v>
      </c>
      <c r="G145" t="s">
        <v>0</v>
      </c>
      <c r="H145" t="s">
        <v>0</v>
      </c>
      <c r="I145" t="s">
        <v>0</v>
      </c>
      <c r="J145" t="s">
        <v>0</v>
      </c>
      <c r="K145" s="5" cm="1">
        <f t="array" ref="K145">IF(AND(C145=1,OR(J145=42,J145=6,J145=7,J145=8)),1,
IF(AND(OR(C145=1,C145="NA"),OR(J145=42,J145=6,J145=7,J145=8, J145="NA")),"NA",
IF(_xlfn.MINIFS(Nested_Ifs[a11],Nested_Ifs[ID],Nested_Ifs[[#This Row],[ID]])&lt;&gt;1,IF(AND(C145=MIN(_xlfn._xlws.FILTER(Nested_Ifs[a11], Nested_Ifs[ID]=Nested_Ifs[[#This Row],[ID]])), OR(J145=42,J145=6,J145=7,J145=8)),1,
IF(_xlfn.MINIFS(Nested_Ifs[a11],Nested_Ifs[ID],Nested_Ifs[[#This Row],[ID]])&lt;&gt;1,IF(AND(OR(C145=MIN(_xlfn._xlws.FILTER(Nested_Ifs[a11], Nested_Ifs[ID]=Nested_Ifs[[#This Row],[ID]])), C145 = "NA"), OR(J145=42,J145=6,J145=7,J145=8, J145 = "NA")),"NA",0),0)),0)))</f>
        <v>0</v>
      </c>
      <c r="L145">
        <v>2</v>
      </c>
      <c r="M145">
        <v>2</v>
      </c>
      <c r="N145" t="s">
        <v>0</v>
      </c>
      <c r="O145" s="11">
        <f t="shared" si="2"/>
        <v>0</v>
      </c>
    </row>
    <row r="146" spans="2:15" x14ac:dyDescent="0.3">
      <c r="B146">
        <v>18939</v>
      </c>
      <c r="C146">
        <v>1</v>
      </c>
      <c r="D146">
        <v>1</v>
      </c>
      <c r="E146">
        <v>1</v>
      </c>
      <c r="F146">
        <v>44</v>
      </c>
      <c r="G146">
        <v>1</v>
      </c>
      <c r="H146" t="s">
        <v>0</v>
      </c>
      <c r="I146" t="s">
        <v>0</v>
      </c>
      <c r="J146">
        <v>5</v>
      </c>
      <c r="K146" s="5" cm="1">
        <f t="array" ref="K146">IF(AND(C146=1,OR(J146=42,J146=6,J146=7,J146=8)),1,
IF(AND(OR(C146=1,C146="NA"),OR(J146=42,J146=6,J146=7,J146=8, J146="NA")),"NA",
IF(_xlfn.MINIFS(Nested_Ifs[a11],Nested_Ifs[ID],Nested_Ifs[[#This Row],[ID]])&lt;&gt;1,IF(AND(C146=MIN(_xlfn._xlws.FILTER(Nested_Ifs[a11], Nested_Ifs[ID]=Nested_Ifs[[#This Row],[ID]])), OR(J146=42,J146=6,J146=7,J146=8)),1,
IF(_xlfn.MINIFS(Nested_Ifs[a11],Nested_Ifs[ID],Nested_Ifs[[#This Row],[ID]])&lt;&gt;1,IF(AND(OR(C146=MIN(_xlfn._xlws.FILTER(Nested_Ifs[a11], Nested_Ifs[ID]=Nested_Ifs[[#This Row],[ID]])), C146 = "NA"), OR(J146=42,J146=6,J146=7,J146=8, J146 = "NA")),"NA",0),0)),0)))</f>
        <v>0</v>
      </c>
      <c r="L146">
        <v>2</v>
      </c>
      <c r="M146">
        <v>2</v>
      </c>
      <c r="N146" t="s">
        <v>0</v>
      </c>
      <c r="O146" s="11">
        <f t="shared" si="2"/>
        <v>0</v>
      </c>
    </row>
    <row r="147" spans="2:15" x14ac:dyDescent="0.3">
      <c r="B147">
        <v>18939</v>
      </c>
      <c r="C147">
        <v>2</v>
      </c>
      <c r="D147">
        <v>2</v>
      </c>
      <c r="E147">
        <v>2</v>
      </c>
      <c r="F147">
        <v>29</v>
      </c>
      <c r="G147">
        <v>1</v>
      </c>
      <c r="H147" t="s">
        <v>0</v>
      </c>
      <c r="I147" t="s">
        <v>0</v>
      </c>
      <c r="J147">
        <v>1</v>
      </c>
      <c r="K147" s="5" cm="1">
        <f t="array" ref="K147">IF(AND(C147=1,OR(J147=42,J147=6,J147=7,J147=8)),1,
IF(AND(OR(C147=1,C147="NA"),OR(J147=42,J147=6,J147=7,J147=8, J147="NA")),"NA",
IF(_xlfn.MINIFS(Nested_Ifs[a11],Nested_Ifs[ID],Nested_Ifs[[#This Row],[ID]])&lt;&gt;1,IF(AND(C147=MIN(_xlfn._xlws.FILTER(Nested_Ifs[a11], Nested_Ifs[ID]=Nested_Ifs[[#This Row],[ID]])), OR(J147=42,J147=6,J147=7,J147=8)),1,
IF(_xlfn.MINIFS(Nested_Ifs[a11],Nested_Ifs[ID],Nested_Ifs[[#This Row],[ID]])&lt;&gt;1,IF(AND(OR(C147=MIN(_xlfn._xlws.FILTER(Nested_Ifs[a11], Nested_Ifs[ID]=Nested_Ifs[[#This Row],[ID]])), C147 = "NA"), OR(J147=42,J147=6,J147=7,J147=8, J147 = "NA")),"NA",0),0)),0)))</f>
        <v>0</v>
      </c>
      <c r="L147">
        <v>2</v>
      </c>
      <c r="M147">
        <v>2</v>
      </c>
      <c r="N147" t="s">
        <v>0</v>
      </c>
      <c r="O147" s="11">
        <f t="shared" si="2"/>
        <v>0</v>
      </c>
    </row>
    <row r="148" spans="2:15" x14ac:dyDescent="0.3">
      <c r="B148">
        <v>18939</v>
      </c>
      <c r="C148">
        <v>3</v>
      </c>
      <c r="D148">
        <v>1</v>
      </c>
      <c r="E148">
        <v>3</v>
      </c>
      <c r="F148">
        <v>8</v>
      </c>
      <c r="G148" t="s">
        <v>0</v>
      </c>
      <c r="H148" t="s">
        <v>0</v>
      </c>
      <c r="I148" t="s">
        <v>0</v>
      </c>
      <c r="J148" t="s">
        <v>0</v>
      </c>
      <c r="K148" s="5" cm="1">
        <f t="array" ref="K148">IF(AND(C148=1,OR(J148=42,J148=6,J148=7,J148=8)),1,
IF(AND(OR(C148=1,C148="NA"),OR(J148=42,J148=6,J148=7,J148=8, J148="NA")),"NA",
IF(_xlfn.MINIFS(Nested_Ifs[a11],Nested_Ifs[ID],Nested_Ifs[[#This Row],[ID]])&lt;&gt;1,IF(AND(C148=MIN(_xlfn._xlws.FILTER(Nested_Ifs[a11], Nested_Ifs[ID]=Nested_Ifs[[#This Row],[ID]])), OR(J148=42,J148=6,J148=7,J148=8)),1,
IF(_xlfn.MINIFS(Nested_Ifs[a11],Nested_Ifs[ID],Nested_Ifs[[#This Row],[ID]])&lt;&gt;1,IF(AND(OR(C148=MIN(_xlfn._xlws.FILTER(Nested_Ifs[a11], Nested_Ifs[ID]=Nested_Ifs[[#This Row],[ID]])), C148 = "NA"), OR(J148=42,J148=6,J148=7,J148=8, J148 = "NA")),"NA",0),0)),0)))</f>
        <v>0</v>
      </c>
      <c r="L148">
        <v>2</v>
      </c>
      <c r="M148">
        <v>2</v>
      </c>
      <c r="N148" t="s">
        <v>0</v>
      </c>
      <c r="O148" s="11">
        <f t="shared" si="2"/>
        <v>0</v>
      </c>
    </row>
    <row r="149" spans="2:15" x14ac:dyDescent="0.3">
      <c r="B149">
        <v>18939</v>
      </c>
      <c r="C149">
        <v>4</v>
      </c>
      <c r="D149">
        <v>1</v>
      </c>
      <c r="E149">
        <v>3</v>
      </c>
      <c r="F149">
        <v>3</v>
      </c>
      <c r="G149" t="s">
        <v>0</v>
      </c>
      <c r="H149">
        <v>1</v>
      </c>
      <c r="I149" t="s">
        <v>0</v>
      </c>
      <c r="J149" t="s">
        <v>0</v>
      </c>
      <c r="K149" s="5" cm="1">
        <f t="array" ref="K149">IF(AND(C149=1,OR(J149=42,J149=6,J149=7,J149=8)),1,
IF(AND(OR(C149=1,C149="NA"),OR(J149=42,J149=6,J149=7,J149=8, J149="NA")),"NA",
IF(_xlfn.MINIFS(Nested_Ifs[a11],Nested_Ifs[ID],Nested_Ifs[[#This Row],[ID]])&lt;&gt;1,IF(AND(C149=MIN(_xlfn._xlws.FILTER(Nested_Ifs[a11], Nested_Ifs[ID]=Nested_Ifs[[#This Row],[ID]])), OR(J149=42,J149=6,J149=7,J149=8)),1,
IF(_xlfn.MINIFS(Nested_Ifs[a11],Nested_Ifs[ID],Nested_Ifs[[#This Row],[ID]])&lt;&gt;1,IF(AND(OR(C149=MIN(_xlfn._xlws.FILTER(Nested_Ifs[a11], Nested_Ifs[ID]=Nested_Ifs[[#This Row],[ID]])), C149 = "NA"), OR(J149=42,J149=6,J149=7,J149=8, J149 = "NA")),"NA",0),0)),0)))</f>
        <v>0</v>
      </c>
      <c r="L149">
        <v>2</v>
      </c>
      <c r="M149">
        <v>2</v>
      </c>
      <c r="N149" t="s">
        <v>0</v>
      </c>
      <c r="O149" s="11">
        <f t="shared" si="2"/>
        <v>0</v>
      </c>
    </row>
    <row r="150" spans="2:15" x14ac:dyDescent="0.3">
      <c r="B150">
        <v>18940</v>
      </c>
      <c r="C150">
        <v>1</v>
      </c>
      <c r="D150">
        <v>2</v>
      </c>
      <c r="E150">
        <v>1</v>
      </c>
      <c r="F150">
        <v>65</v>
      </c>
      <c r="G150">
        <v>5</v>
      </c>
      <c r="H150" t="s">
        <v>0</v>
      </c>
      <c r="I150" t="s">
        <v>0</v>
      </c>
      <c r="J150">
        <v>5</v>
      </c>
      <c r="K150" s="5" cm="1">
        <f t="array" ref="K150">IF(AND(C150=1,OR(J150=42,J150=6,J150=7,J150=8)),1,
IF(AND(OR(C150=1,C150="NA"),OR(J150=42,J150=6,J150=7,J150=8, J150="NA")),"NA",
IF(_xlfn.MINIFS(Nested_Ifs[a11],Nested_Ifs[ID],Nested_Ifs[[#This Row],[ID]])&lt;&gt;1,IF(AND(C150=MIN(_xlfn._xlws.FILTER(Nested_Ifs[a11], Nested_Ifs[ID]=Nested_Ifs[[#This Row],[ID]])), OR(J150=42,J150=6,J150=7,J150=8)),1,
IF(_xlfn.MINIFS(Nested_Ifs[a11],Nested_Ifs[ID],Nested_Ifs[[#This Row],[ID]])&lt;&gt;1,IF(AND(OR(C150=MIN(_xlfn._xlws.FILTER(Nested_Ifs[a11], Nested_Ifs[ID]=Nested_Ifs[[#This Row],[ID]])), C150 = "NA"), OR(J150=42,J150=6,J150=7,J150=8, J150 = "NA")),"NA",0),0)),0)))</f>
        <v>0</v>
      </c>
      <c r="L150">
        <v>2</v>
      </c>
      <c r="M150">
        <v>2</v>
      </c>
      <c r="N150" t="s">
        <v>0</v>
      </c>
      <c r="O150" s="11">
        <f t="shared" si="2"/>
        <v>0</v>
      </c>
    </row>
    <row r="151" spans="2:15" x14ac:dyDescent="0.3">
      <c r="B151">
        <v>18940</v>
      </c>
      <c r="C151">
        <v>2</v>
      </c>
      <c r="D151">
        <v>1</v>
      </c>
      <c r="E151">
        <v>3</v>
      </c>
      <c r="F151">
        <v>35</v>
      </c>
      <c r="G151">
        <v>3</v>
      </c>
      <c r="H151" t="s">
        <v>0</v>
      </c>
      <c r="I151" t="s">
        <v>0</v>
      </c>
      <c r="J151">
        <v>5</v>
      </c>
      <c r="K151" s="5" cm="1">
        <f t="array" ref="K151">IF(AND(C151=1,OR(J151=42,J151=6,J151=7,J151=8)),1,
IF(AND(OR(C151=1,C151="NA"),OR(J151=42,J151=6,J151=7,J151=8, J151="NA")),"NA",
IF(_xlfn.MINIFS(Nested_Ifs[a11],Nested_Ifs[ID],Nested_Ifs[[#This Row],[ID]])&lt;&gt;1,IF(AND(C151=MIN(_xlfn._xlws.FILTER(Nested_Ifs[a11], Nested_Ifs[ID]=Nested_Ifs[[#This Row],[ID]])), OR(J151=42,J151=6,J151=7,J151=8)),1,
IF(_xlfn.MINIFS(Nested_Ifs[a11],Nested_Ifs[ID],Nested_Ifs[[#This Row],[ID]])&lt;&gt;1,IF(AND(OR(C151=MIN(_xlfn._xlws.FILTER(Nested_Ifs[a11], Nested_Ifs[ID]=Nested_Ifs[[#This Row],[ID]])), C151 = "NA"), OR(J151=42,J151=6,J151=7,J151=8, J151 = "NA")),"NA",0),0)),0)))</f>
        <v>0</v>
      </c>
      <c r="L151">
        <v>2</v>
      </c>
      <c r="M151">
        <v>2</v>
      </c>
      <c r="N151" t="s">
        <v>0</v>
      </c>
      <c r="O151" s="11">
        <f t="shared" si="2"/>
        <v>0</v>
      </c>
    </row>
    <row r="152" spans="2:15" x14ac:dyDescent="0.3">
      <c r="B152">
        <v>18940</v>
      </c>
      <c r="C152">
        <v>4</v>
      </c>
      <c r="D152">
        <v>2</v>
      </c>
      <c r="E152">
        <v>10</v>
      </c>
      <c r="F152">
        <v>21</v>
      </c>
      <c r="G152">
        <v>6</v>
      </c>
      <c r="H152" t="s">
        <v>0</v>
      </c>
      <c r="I152" t="s">
        <v>0</v>
      </c>
      <c r="J152" t="s">
        <v>0</v>
      </c>
      <c r="K152" s="5" cm="1">
        <f t="array" ref="K152">IF(AND(C152=1,OR(J152=42,J152=6,J152=7,J152=8)),1,
IF(AND(OR(C152=1,C152="NA"),OR(J152=42,J152=6,J152=7,J152=8, J152="NA")),"NA",
IF(_xlfn.MINIFS(Nested_Ifs[a11],Nested_Ifs[ID],Nested_Ifs[[#This Row],[ID]])&lt;&gt;1,IF(AND(C152=MIN(_xlfn._xlws.FILTER(Nested_Ifs[a11], Nested_Ifs[ID]=Nested_Ifs[[#This Row],[ID]])), OR(J152=42,J152=6,J152=7,J152=8)),1,
IF(_xlfn.MINIFS(Nested_Ifs[a11],Nested_Ifs[ID],Nested_Ifs[[#This Row],[ID]])&lt;&gt;1,IF(AND(OR(C152=MIN(_xlfn._xlws.FILTER(Nested_Ifs[a11], Nested_Ifs[ID]=Nested_Ifs[[#This Row],[ID]])), C152 = "NA"), OR(J152=42,J152=6,J152=7,J152=8, J152 = "NA")),"NA",0),0)),0)))</f>
        <v>0</v>
      </c>
      <c r="L152">
        <v>2</v>
      </c>
      <c r="M152">
        <v>2</v>
      </c>
      <c r="N152" t="s">
        <v>0</v>
      </c>
      <c r="O152" s="11">
        <f t="shared" si="2"/>
        <v>0</v>
      </c>
    </row>
    <row r="153" spans="2:15" x14ac:dyDescent="0.3">
      <c r="B153">
        <v>18940</v>
      </c>
      <c r="C153">
        <v>5</v>
      </c>
      <c r="D153">
        <v>2</v>
      </c>
      <c r="E153">
        <v>3</v>
      </c>
      <c r="F153">
        <v>45</v>
      </c>
      <c r="G153">
        <v>5</v>
      </c>
      <c r="H153" t="s">
        <v>0</v>
      </c>
      <c r="I153" t="s">
        <v>0</v>
      </c>
      <c r="J153">
        <v>5</v>
      </c>
      <c r="K153" s="5" cm="1">
        <f t="array" ref="K153">IF(AND(C153=1,OR(J153=42,J153=6,J153=7,J153=8)),1,
IF(AND(OR(C153=1,C153="NA"),OR(J153=42,J153=6,J153=7,J153=8, J153="NA")),"NA",
IF(_xlfn.MINIFS(Nested_Ifs[a11],Nested_Ifs[ID],Nested_Ifs[[#This Row],[ID]])&lt;&gt;1,IF(AND(C153=MIN(_xlfn._xlws.FILTER(Nested_Ifs[a11], Nested_Ifs[ID]=Nested_Ifs[[#This Row],[ID]])), OR(J153=42,J153=6,J153=7,J153=8)),1,
IF(_xlfn.MINIFS(Nested_Ifs[a11],Nested_Ifs[ID],Nested_Ifs[[#This Row],[ID]])&lt;&gt;1,IF(AND(OR(C153=MIN(_xlfn._xlws.FILTER(Nested_Ifs[a11], Nested_Ifs[ID]=Nested_Ifs[[#This Row],[ID]])), C153 = "NA"), OR(J153=42,J153=6,J153=7,J153=8, J153 = "NA")),"NA",0),0)),0)))</f>
        <v>0</v>
      </c>
      <c r="L153">
        <v>2</v>
      </c>
      <c r="M153">
        <v>2</v>
      </c>
      <c r="N153" t="s">
        <v>0</v>
      </c>
      <c r="O153" s="11">
        <f t="shared" si="2"/>
        <v>0</v>
      </c>
    </row>
    <row r="154" spans="2:15" x14ac:dyDescent="0.3">
      <c r="B154">
        <v>18943</v>
      </c>
      <c r="C154">
        <v>1</v>
      </c>
      <c r="D154">
        <v>1</v>
      </c>
      <c r="E154">
        <v>1</v>
      </c>
      <c r="F154">
        <v>57</v>
      </c>
      <c r="G154">
        <v>1</v>
      </c>
      <c r="H154" t="s">
        <v>0</v>
      </c>
      <c r="I154" t="s">
        <v>0</v>
      </c>
      <c r="J154">
        <v>1</v>
      </c>
      <c r="K154" s="5" cm="1">
        <f t="array" ref="K154">IF(AND(C154=1,OR(J154=42,J154=6,J154=7,J154=8)),1,
IF(AND(OR(C154=1,C154="NA"),OR(J154=42,J154=6,J154=7,J154=8, J154="NA")),"NA",
IF(_xlfn.MINIFS(Nested_Ifs[a11],Nested_Ifs[ID],Nested_Ifs[[#This Row],[ID]])&lt;&gt;1,IF(AND(C154=MIN(_xlfn._xlws.FILTER(Nested_Ifs[a11], Nested_Ifs[ID]=Nested_Ifs[[#This Row],[ID]])), OR(J154=42,J154=6,J154=7,J154=8)),1,
IF(_xlfn.MINIFS(Nested_Ifs[a11],Nested_Ifs[ID],Nested_Ifs[[#This Row],[ID]])&lt;&gt;1,IF(AND(OR(C154=MIN(_xlfn._xlws.FILTER(Nested_Ifs[a11], Nested_Ifs[ID]=Nested_Ifs[[#This Row],[ID]])), C154 = "NA"), OR(J154=42,J154=6,J154=7,J154=8, J154 = "NA")),"NA",0),0)),0)))</f>
        <v>0</v>
      </c>
      <c r="L154">
        <v>2</v>
      </c>
      <c r="M154">
        <v>2</v>
      </c>
      <c r="N154" t="s">
        <v>0</v>
      </c>
      <c r="O154" s="11">
        <f t="shared" si="2"/>
        <v>0</v>
      </c>
    </row>
    <row r="155" spans="2:15" x14ac:dyDescent="0.3">
      <c r="B155">
        <v>18943</v>
      </c>
      <c r="C155">
        <v>2</v>
      </c>
      <c r="D155">
        <v>2</v>
      </c>
      <c r="E155">
        <v>2</v>
      </c>
      <c r="F155">
        <v>56</v>
      </c>
      <c r="G155">
        <v>1</v>
      </c>
      <c r="H155" t="s">
        <v>0</v>
      </c>
      <c r="I155" t="s">
        <v>0</v>
      </c>
      <c r="J155">
        <v>1</v>
      </c>
      <c r="K155" s="5" cm="1">
        <f t="array" ref="K155">IF(AND(C155=1,OR(J155=42,J155=6,J155=7,J155=8)),1,
IF(AND(OR(C155=1,C155="NA"),OR(J155=42,J155=6,J155=7,J155=8, J155="NA")),"NA",
IF(_xlfn.MINIFS(Nested_Ifs[a11],Nested_Ifs[ID],Nested_Ifs[[#This Row],[ID]])&lt;&gt;1,IF(AND(C155=MIN(_xlfn._xlws.FILTER(Nested_Ifs[a11], Nested_Ifs[ID]=Nested_Ifs[[#This Row],[ID]])), OR(J155=42,J155=6,J155=7,J155=8)),1,
IF(_xlfn.MINIFS(Nested_Ifs[a11],Nested_Ifs[ID],Nested_Ifs[[#This Row],[ID]])&lt;&gt;1,IF(AND(OR(C155=MIN(_xlfn._xlws.FILTER(Nested_Ifs[a11], Nested_Ifs[ID]=Nested_Ifs[[#This Row],[ID]])), C155 = "NA"), OR(J155=42,J155=6,J155=7,J155=8, J155 = "NA")),"NA",0),0)),0)))</f>
        <v>0</v>
      </c>
      <c r="L155">
        <v>2</v>
      </c>
      <c r="M155">
        <v>2</v>
      </c>
      <c r="N155" t="s">
        <v>0</v>
      </c>
      <c r="O155" s="11">
        <f t="shared" si="2"/>
        <v>0</v>
      </c>
    </row>
    <row r="156" spans="2:15" x14ac:dyDescent="0.3">
      <c r="B156">
        <v>18944</v>
      </c>
      <c r="C156">
        <v>1</v>
      </c>
      <c r="D156">
        <v>1</v>
      </c>
      <c r="E156">
        <v>1</v>
      </c>
      <c r="F156">
        <v>48</v>
      </c>
      <c r="G156">
        <v>1</v>
      </c>
      <c r="H156" t="s">
        <v>0</v>
      </c>
      <c r="I156" t="s">
        <v>0</v>
      </c>
      <c r="J156">
        <v>5</v>
      </c>
      <c r="K156" s="5" cm="1">
        <f t="array" ref="K156">IF(AND(C156=1,OR(J156=42,J156=6,J156=7,J156=8)),1,
IF(AND(OR(C156=1,C156="NA"),OR(J156=42,J156=6,J156=7,J156=8, J156="NA")),"NA",
IF(_xlfn.MINIFS(Nested_Ifs[a11],Nested_Ifs[ID],Nested_Ifs[[#This Row],[ID]])&lt;&gt;1,IF(AND(C156=MIN(_xlfn._xlws.FILTER(Nested_Ifs[a11], Nested_Ifs[ID]=Nested_Ifs[[#This Row],[ID]])), OR(J156=42,J156=6,J156=7,J156=8)),1,
IF(_xlfn.MINIFS(Nested_Ifs[a11],Nested_Ifs[ID],Nested_Ifs[[#This Row],[ID]])&lt;&gt;1,IF(AND(OR(C156=MIN(_xlfn._xlws.FILTER(Nested_Ifs[a11], Nested_Ifs[ID]=Nested_Ifs[[#This Row],[ID]])), C156 = "NA"), OR(J156=42,J156=6,J156=7,J156=8, J156 = "NA")),"NA",0),0)),0)))</f>
        <v>0</v>
      </c>
      <c r="L156">
        <v>2</v>
      </c>
      <c r="M156">
        <v>2</v>
      </c>
      <c r="N156" t="s">
        <v>0</v>
      </c>
      <c r="O156" s="11">
        <f t="shared" si="2"/>
        <v>0</v>
      </c>
    </row>
    <row r="157" spans="2:15" x14ac:dyDescent="0.3">
      <c r="B157">
        <v>18944</v>
      </c>
      <c r="C157">
        <v>2</v>
      </c>
      <c r="D157">
        <v>2</v>
      </c>
      <c r="E157">
        <v>2</v>
      </c>
      <c r="F157">
        <v>49</v>
      </c>
      <c r="G157">
        <v>1</v>
      </c>
      <c r="H157" t="s">
        <v>0</v>
      </c>
      <c r="I157" t="s">
        <v>0</v>
      </c>
      <c r="J157">
        <v>5</v>
      </c>
      <c r="K157" s="5" cm="1">
        <f t="array" ref="K157">IF(AND(C157=1,OR(J157=42,J157=6,J157=7,J157=8)),1,
IF(AND(OR(C157=1,C157="NA"),OR(J157=42,J157=6,J157=7,J157=8, J157="NA")),"NA",
IF(_xlfn.MINIFS(Nested_Ifs[a11],Nested_Ifs[ID],Nested_Ifs[[#This Row],[ID]])&lt;&gt;1,IF(AND(C157=MIN(_xlfn._xlws.FILTER(Nested_Ifs[a11], Nested_Ifs[ID]=Nested_Ifs[[#This Row],[ID]])), OR(J157=42,J157=6,J157=7,J157=8)),1,
IF(_xlfn.MINIFS(Nested_Ifs[a11],Nested_Ifs[ID],Nested_Ifs[[#This Row],[ID]])&lt;&gt;1,IF(AND(OR(C157=MIN(_xlfn._xlws.FILTER(Nested_Ifs[a11], Nested_Ifs[ID]=Nested_Ifs[[#This Row],[ID]])), C157 = "NA"), OR(J157=42,J157=6,J157=7,J157=8, J157 = "NA")),"NA",0),0)),0)))</f>
        <v>0</v>
      </c>
      <c r="L157">
        <v>2</v>
      </c>
      <c r="M157">
        <v>2</v>
      </c>
      <c r="N157" t="s">
        <v>0</v>
      </c>
      <c r="O157" s="11">
        <f t="shared" si="2"/>
        <v>0</v>
      </c>
    </row>
    <row r="158" spans="2:15" x14ac:dyDescent="0.3">
      <c r="B158">
        <v>18944</v>
      </c>
      <c r="C158">
        <v>3</v>
      </c>
      <c r="D158">
        <v>1</v>
      </c>
      <c r="E158">
        <v>3</v>
      </c>
      <c r="F158">
        <v>17</v>
      </c>
      <c r="G158">
        <v>6</v>
      </c>
      <c r="H158" t="s">
        <v>0</v>
      </c>
      <c r="I158" t="s">
        <v>0</v>
      </c>
      <c r="J158" t="s">
        <v>0</v>
      </c>
      <c r="K158" s="5" cm="1">
        <f t="array" ref="K158">IF(AND(C158=1,OR(J158=42,J158=6,J158=7,J158=8)),1,
IF(AND(OR(C158=1,C158="NA"),OR(J158=42,J158=6,J158=7,J158=8, J158="NA")),"NA",
IF(_xlfn.MINIFS(Nested_Ifs[a11],Nested_Ifs[ID],Nested_Ifs[[#This Row],[ID]])&lt;&gt;1,IF(AND(C158=MIN(_xlfn._xlws.FILTER(Nested_Ifs[a11], Nested_Ifs[ID]=Nested_Ifs[[#This Row],[ID]])), OR(J158=42,J158=6,J158=7,J158=8)),1,
IF(_xlfn.MINIFS(Nested_Ifs[a11],Nested_Ifs[ID],Nested_Ifs[[#This Row],[ID]])&lt;&gt;1,IF(AND(OR(C158=MIN(_xlfn._xlws.FILTER(Nested_Ifs[a11], Nested_Ifs[ID]=Nested_Ifs[[#This Row],[ID]])), C158 = "NA"), OR(J158=42,J158=6,J158=7,J158=8, J158 = "NA")),"NA",0),0)),0)))</f>
        <v>0</v>
      </c>
      <c r="L158">
        <v>2</v>
      </c>
      <c r="M158">
        <v>2</v>
      </c>
      <c r="N158" t="s">
        <v>0</v>
      </c>
      <c r="O158" s="11">
        <f t="shared" si="2"/>
        <v>0</v>
      </c>
    </row>
    <row r="159" spans="2:15" x14ac:dyDescent="0.3">
      <c r="B159">
        <v>18944</v>
      </c>
      <c r="C159">
        <v>4</v>
      </c>
      <c r="D159">
        <v>2</v>
      </c>
      <c r="E159">
        <v>3</v>
      </c>
      <c r="F159">
        <v>7</v>
      </c>
      <c r="G159" t="s">
        <v>0</v>
      </c>
      <c r="H159" t="s">
        <v>0</v>
      </c>
      <c r="I159" t="s">
        <v>0</v>
      </c>
      <c r="J159" t="s">
        <v>0</v>
      </c>
      <c r="K159" s="5" cm="1">
        <f t="array" ref="K159">IF(AND(C159=1,OR(J159=42,J159=6,J159=7,J159=8)),1,
IF(AND(OR(C159=1,C159="NA"),OR(J159=42,J159=6,J159=7,J159=8, J159="NA")),"NA",
IF(_xlfn.MINIFS(Nested_Ifs[a11],Nested_Ifs[ID],Nested_Ifs[[#This Row],[ID]])&lt;&gt;1,IF(AND(C159=MIN(_xlfn._xlws.FILTER(Nested_Ifs[a11], Nested_Ifs[ID]=Nested_Ifs[[#This Row],[ID]])), OR(J159=42,J159=6,J159=7,J159=8)),1,
IF(_xlfn.MINIFS(Nested_Ifs[a11],Nested_Ifs[ID],Nested_Ifs[[#This Row],[ID]])&lt;&gt;1,IF(AND(OR(C159=MIN(_xlfn._xlws.FILTER(Nested_Ifs[a11], Nested_Ifs[ID]=Nested_Ifs[[#This Row],[ID]])), C159 = "NA"), OR(J159=42,J159=6,J159=7,J159=8, J159 = "NA")),"NA",0),0)),0)))</f>
        <v>0</v>
      </c>
      <c r="L159">
        <v>2</v>
      </c>
      <c r="M159">
        <v>2</v>
      </c>
      <c r="N159" t="s">
        <v>0</v>
      </c>
      <c r="O159" s="11">
        <f t="shared" si="2"/>
        <v>0</v>
      </c>
    </row>
    <row r="160" spans="2:15" x14ac:dyDescent="0.3">
      <c r="B160">
        <v>18946</v>
      </c>
      <c r="C160">
        <v>1</v>
      </c>
      <c r="D160">
        <v>1</v>
      </c>
      <c r="E160">
        <v>1</v>
      </c>
      <c r="F160">
        <v>48</v>
      </c>
      <c r="G160">
        <v>2</v>
      </c>
      <c r="H160" t="s">
        <v>0</v>
      </c>
      <c r="I160" t="s">
        <v>0</v>
      </c>
      <c r="J160">
        <v>5</v>
      </c>
      <c r="K160" s="5" cm="1">
        <f t="array" ref="K160">IF(AND(C160=1,OR(J160=42,J160=6,J160=7,J160=8)),1,
IF(AND(OR(C160=1,C160="NA"),OR(J160=42,J160=6,J160=7,J160=8, J160="NA")),"NA",
IF(_xlfn.MINIFS(Nested_Ifs[a11],Nested_Ifs[ID],Nested_Ifs[[#This Row],[ID]])&lt;&gt;1,IF(AND(C160=MIN(_xlfn._xlws.FILTER(Nested_Ifs[a11], Nested_Ifs[ID]=Nested_Ifs[[#This Row],[ID]])), OR(J160=42,J160=6,J160=7,J160=8)),1,
IF(_xlfn.MINIFS(Nested_Ifs[a11],Nested_Ifs[ID],Nested_Ifs[[#This Row],[ID]])&lt;&gt;1,IF(AND(OR(C160=MIN(_xlfn._xlws.FILTER(Nested_Ifs[a11], Nested_Ifs[ID]=Nested_Ifs[[#This Row],[ID]])), C160 = "NA"), OR(J160=42,J160=6,J160=7,J160=8, J160 = "NA")),"NA",0),0)),0)))</f>
        <v>0</v>
      </c>
      <c r="L160">
        <v>2</v>
      </c>
      <c r="M160">
        <v>2</v>
      </c>
      <c r="N160" t="s">
        <v>0</v>
      </c>
      <c r="O160" s="11">
        <f t="shared" si="2"/>
        <v>0</v>
      </c>
    </row>
    <row r="161" spans="2:15" x14ac:dyDescent="0.3">
      <c r="B161">
        <v>18946</v>
      </c>
      <c r="C161">
        <v>3</v>
      </c>
      <c r="D161">
        <v>1</v>
      </c>
      <c r="E161">
        <v>3</v>
      </c>
      <c r="F161">
        <v>22</v>
      </c>
      <c r="G161">
        <v>6</v>
      </c>
      <c r="H161" t="s">
        <v>0</v>
      </c>
      <c r="I161" t="s">
        <v>0</v>
      </c>
      <c r="J161">
        <v>5</v>
      </c>
      <c r="K161" s="5" cm="1">
        <f t="array" ref="K161">IF(AND(C161=1,OR(J161=42,J161=6,J161=7,J161=8)),1,
IF(AND(OR(C161=1,C161="NA"),OR(J161=42,J161=6,J161=7,J161=8, J161="NA")),"NA",
IF(_xlfn.MINIFS(Nested_Ifs[a11],Nested_Ifs[ID],Nested_Ifs[[#This Row],[ID]])&lt;&gt;1,IF(AND(C161=MIN(_xlfn._xlws.FILTER(Nested_Ifs[a11], Nested_Ifs[ID]=Nested_Ifs[[#This Row],[ID]])), OR(J161=42,J161=6,J161=7,J161=8)),1,
IF(_xlfn.MINIFS(Nested_Ifs[a11],Nested_Ifs[ID],Nested_Ifs[[#This Row],[ID]])&lt;&gt;1,IF(AND(OR(C161=MIN(_xlfn._xlws.FILTER(Nested_Ifs[a11], Nested_Ifs[ID]=Nested_Ifs[[#This Row],[ID]])), C161 = "NA"), OR(J161=42,J161=6,J161=7,J161=8, J161 = "NA")),"NA",0),0)),0)))</f>
        <v>0</v>
      </c>
      <c r="L161">
        <v>2</v>
      </c>
      <c r="M161">
        <v>2</v>
      </c>
      <c r="N161" t="s">
        <v>0</v>
      </c>
      <c r="O161" s="11">
        <f t="shared" si="2"/>
        <v>0</v>
      </c>
    </row>
    <row r="162" spans="2:15" x14ac:dyDescent="0.3">
      <c r="B162">
        <v>18946</v>
      </c>
      <c r="C162">
        <v>2</v>
      </c>
      <c r="D162">
        <v>2</v>
      </c>
      <c r="E162">
        <v>2</v>
      </c>
      <c r="F162">
        <v>49</v>
      </c>
      <c r="G162">
        <v>2</v>
      </c>
      <c r="H162" t="s">
        <v>0</v>
      </c>
      <c r="I162" t="s">
        <v>0</v>
      </c>
      <c r="J162">
        <v>5</v>
      </c>
      <c r="K162" s="5" cm="1">
        <f t="array" ref="K162">IF(AND(C162=1,OR(J162=42,J162=6,J162=7,J162=8)),1,
IF(AND(OR(C162=1,C162="NA"),OR(J162=42,J162=6,J162=7,J162=8, J162="NA")),"NA",
IF(_xlfn.MINIFS(Nested_Ifs[a11],Nested_Ifs[ID],Nested_Ifs[[#This Row],[ID]])&lt;&gt;1,IF(AND(C162=MIN(_xlfn._xlws.FILTER(Nested_Ifs[a11], Nested_Ifs[ID]=Nested_Ifs[[#This Row],[ID]])), OR(J162=42,J162=6,J162=7,J162=8)),1,
IF(_xlfn.MINIFS(Nested_Ifs[a11],Nested_Ifs[ID],Nested_Ifs[[#This Row],[ID]])&lt;&gt;1,IF(AND(OR(C162=MIN(_xlfn._xlws.FILTER(Nested_Ifs[a11], Nested_Ifs[ID]=Nested_Ifs[[#This Row],[ID]])), C162 = "NA"), OR(J162=42,J162=6,J162=7,J162=8, J162 = "NA")),"NA",0),0)),0)))</f>
        <v>0</v>
      </c>
      <c r="L162">
        <v>2</v>
      </c>
      <c r="M162">
        <v>2</v>
      </c>
      <c r="N162" t="s">
        <v>0</v>
      </c>
      <c r="O162" s="11">
        <f t="shared" si="2"/>
        <v>0</v>
      </c>
    </row>
    <row r="163" spans="2:15" x14ac:dyDescent="0.3">
      <c r="B163">
        <v>18946</v>
      </c>
      <c r="C163">
        <v>4</v>
      </c>
      <c r="D163">
        <v>1</v>
      </c>
      <c r="E163">
        <v>3</v>
      </c>
      <c r="F163">
        <v>22</v>
      </c>
      <c r="G163">
        <v>1</v>
      </c>
      <c r="H163" t="s">
        <v>0</v>
      </c>
      <c r="I163" t="s">
        <v>0</v>
      </c>
      <c r="J163">
        <v>5</v>
      </c>
      <c r="K163" s="5" cm="1">
        <f t="array" ref="K163">IF(AND(C163=1,OR(J163=42,J163=6,J163=7,J163=8)),1,
IF(AND(OR(C163=1,C163="NA"),OR(J163=42,J163=6,J163=7,J163=8, J163="NA")),"NA",
IF(_xlfn.MINIFS(Nested_Ifs[a11],Nested_Ifs[ID],Nested_Ifs[[#This Row],[ID]])&lt;&gt;1,IF(AND(C163=MIN(_xlfn._xlws.FILTER(Nested_Ifs[a11], Nested_Ifs[ID]=Nested_Ifs[[#This Row],[ID]])), OR(J163=42,J163=6,J163=7,J163=8)),1,
IF(_xlfn.MINIFS(Nested_Ifs[a11],Nested_Ifs[ID],Nested_Ifs[[#This Row],[ID]])&lt;&gt;1,IF(AND(OR(C163=MIN(_xlfn._xlws.FILTER(Nested_Ifs[a11], Nested_Ifs[ID]=Nested_Ifs[[#This Row],[ID]])), C163 = "NA"), OR(J163=42,J163=6,J163=7,J163=8, J163 = "NA")),"NA",0),0)),0)))</f>
        <v>0</v>
      </c>
      <c r="L163">
        <v>2</v>
      </c>
      <c r="M163">
        <v>2</v>
      </c>
      <c r="N163" t="s">
        <v>0</v>
      </c>
      <c r="O163" s="11">
        <f t="shared" si="2"/>
        <v>0</v>
      </c>
    </row>
    <row r="164" spans="2:15" x14ac:dyDescent="0.3">
      <c r="B164">
        <v>18946</v>
      </c>
      <c r="C164">
        <v>6</v>
      </c>
      <c r="D164">
        <v>2</v>
      </c>
      <c r="E164">
        <v>4</v>
      </c>
      <c r="F164">
        <v>19</v>
      </c>
      <c r="G164">
        <v>1</v>
      </c>
      <c r="H164" t="s">
        <v>0</v>
      </c>
      <c r="I164" t="s">
        <v>0</v>
      </c>
      <c r="J164">
        <v>3</v>
      </c>
      <c r="K164" s="5" cm="1">
        <f t="array" ref="K164">IF(AND(C164=1,OR(J164=42,J164=6,J164=7,J164=8)),1,
IF(AND(OR(C164=1,C164="NA"),OR(J164=42,J164=6,J164=7,J164=8, J164="NA")),"NA",
IF(_xlfn.MINIFS(Nested_Ifs[a11],Nested_Ifs[ID],Nested_Ifs[[#This Row],[ID]])&lt;&gt;1,IF(AND(C164=MIN(_xlfn._xlws.FILTER(Nested_Ifs[a11], Nested_Ifs[ID]=Nested_Ifs[[#This Row],[ID]])), OR(J164=42,J164=6,J164=7,J164=8)),1,
IF(_xlfn.MINIFS(Nested_Ifs[a11],Nested_Ifs[ID],Nested_Ifs[[#This Row],[ID]])&lt;&gt;1,IF(AND(OR(C164=MIN(_xlfn._xlws.FILTER(Nested_Ifs[a11], Nested_Ifs[ID]=Nested_Ifs[[#This Row],[ID]])), C164 = "NA"), OR(J164=42,J164=6,J164=7,J164=8, J164 = "NA")),"NA",0),0)),0)))</f>
        <v>0</v>
      </c>
      <c r="L164">
        <v>2</v>
      </c>
      <c r="M164">
        <v>2</v>
      </c>
      <c r="N164" t="s">
        <v>0</v>
      </c>
      <c r="O164" s="11">
        <f t="shared" si="2"/>
        <v>0</v>
      </c>
    </row>
    <row r="165" spans="2:15" x14ac:dyDescent="0.3">
      <c r="B165">
        <v>18946</v>
      </c>
      <c r="C165">
        <v>5</v>
      </c>
      <c r="D165">
        <v>2</v>
      </c>
      <c r="E165">
        <v>3</v>
      </c>
      <c r="F165">
        <v>14</v>
      </c>
      <c r="G165" t="s">
        <v>0</v>
      </c>
      <c r="H165" t="s">
        <v>0</v>
      </c>
      <c r="I165" t="s">
        <v>0</v>
      </c>
      <c r="J165" t="s">
        <v>0</v>
      </c>
      <c r="K165" s="5" cm="1">
        <f t="array" ref="K165">IF(AND(C165=1,OR(J165=42,J165=6,J165=7,J165=8)),1,
IF(AND(OR(C165=1,C165="NA"),OR(J165=42,J165=6,J165=7,J165=8, J165="NA")),"NA",
IF(_xlfn.MINIFS(Nested_Ifs[a11],Nested_Ifs[ID],Nested_Ifs[[#This Row],[ID]])&lt;&gt;1,IF(AND(C165=MIN(_xlfn._xlws.FILTER(Nested_Ifs[a11], Nested_Ifs[ID]=Nested_Ifs[[#This Row],[ID]])), OR(J165=42,J165=6,J165=7,J165=8)),1,
IF(_xlfn.MINIFS(Nested_Ifs[a11],Nested_Ifs[ID],Nested_Ifs[[#This Row],[ID]])&lt;&gt;1,IF(AND(OR(C165=MIN(_xlfn._xlws.FILTER(Nested_Ifs[a11], Nested_Ifs[ID]=Nested_Ifs[[#This Row],[ID]])), C165 = "NA"), OR(J165=42,J165=6,J165=7,J165=8, J165 = "NA")),"NA",0),0)),0)))</f>
        <v>0</v>
      </c>
      <c r="L165">
        <v>2</v>
      </c>
      <c r="M165">
        <v>2</v>
      </c>
      <c r="N165" t="s">
        <v>0</v>
      </c>
      <c r="O165" s="11">
        <f t="shared" si="2"/>
        <v>0</v>
      </c>
    </row>
    <row r="166" spans="2:15" x14ac:dyDescent="0.3">
      <c r="B166">
        <v>18949</v>
      </c>
      <c r="C166">
        <v>1</v>
      </c>
      <c r="D166">
        <v>1</v>
      </c>
      <c r="E166">
        <v>1</v>
      </c>
      <c r="F166">
        <v>55</v>
      </c>
      <c r="G166">
        <v>1</v>
      </c>
      <c r="H166" t="s">
        <v>0</v>
      </c>
      <c r="I166" t="s">
        <v>0</v>
      </c>
      <c r="J166">
        <v>3</v>
      </c>
      <c r="K166" s="5" cm="1">
        <f t="array" ref="K166">IF(AND(C166=1,OR(J166=42,J166=6,J166=7,J166=8)),1,
IF(AND(OR(C166=1,C166="NA"),OR(J166=42,J166=6,J166=7,J166=8, J166="NA")),"NA",
IF(_xlfn.MINIFS(Nested_Ifs[a11],Nested_Ifs[ID],Nested_Ifs[[#This Row],[ID]])&lt;&gt;1,IF(AND(C166=MIN(_xlfn._xlws.FILTER(Nested_Ifs[a11], Nested_Ifs[ID]=Nested_Ifs[[#This Row],[ID]])), OR(J166=42,J166=6,J166=7,J166=8)),1,
IF(_xlfn.MINIFS(Nested_Ifs[a11],Nested_Ifs[ID],Nested_Ifs[[#This Row],[ID]])&lt;&gt;1,IF(AND(OR(C166=MIN(_xlfn._xlws.FILTER(Nested_Ifs[a11], Nested_Ifs[ID]=Nested_Ifs[[#This Row],[ID]])), C166 = "NA"), OR(J166=42,J166=6,J166=7,J166=8, J166 = "NA")),"NA",0),0)),0)))</f>
        <v>0</v>
      </c>
      <c r="L166">
        <v>1</v>
      </c>
      <c r="M166">
        <v>2</v>
      </c>
      <c r="N166" t="s">
        <v>0</v>
      </c>
      <c r="O166" s="11">
        <f t="shared" si="2"/>
        <v>0</v>
      </c>
    </row>
    <row r="167" spans="2:15" x14ac:dyDescent="0.3">
      <c r="B167">
        <v>18949</v>
      </c>
      <c r="C167">
        <v>2</v>
      </c>
      <c r="D167">
        <v>2</v>
      </c>
      <c r="E167">
        <v>2</v>
      </c>
      <c r="F167">
        <v>52</v>
      </c>
      <c r="G167">
        <v>1</v>
      </c>
      <c r="H167" t="s">
        <v>0</v>
      </c>
      <c r="I167" t="s">
        <v>0</v>
      </c>
      <c r="J167">
        <v>3</v>
      </c>
      <c r="K167" s="5" cm="1">
        <f t="array" ref="K167">IF(AND(C167=1,OR(J167=42,J167=6,J167=7,J167=8)),1,
IF(AND(OR(C167=1,C167="NA"),OR(J167=42,J167=6,J167=7,J167=8, J167="NA")),"NA",
IF(_xlfn.MINIFS(Nested_Ifs[a11],Nested_Ifs[ID],Nested_Ifs[[#This Row],[ID]])&lt;&gt;1,IF(AND(C167=MIN(_xlfn._xlws.FILTER(Nested_Ifs[a11], Nested_Ifs[ID]=Nested_Ifs[[#This Row],[ID]])), OR(J167=42,J167=6,J167=7,J167=8)),1,
IF(_xlfn.MINIFS(Nested_Ifs[a11],Nested_Ifs[ID],Nested_Ifs[[#This Row],[ID]])&lt;&gt;1,IF(AND(OR(C167=MIN(_xlfn._xlws.FILTER(Nested_Ifs[a11], Nested_Ifs[ID]=Nested_Ifs[[#This Row],[ID]])), C167 = "NA"), OR(J167=42,J167=6,J167=7,J167=8, J167 = "NA")),"NA",0),0)),0)))</f>
        <v>0</v>
      </c>
      <c r="L167">
        <v>1</v>
      </c>
      <c r="M167">
        <v>2</v>
      </c>
      <c r="N167" t="s">
        <v>0</v>
      </c>
      <c r="O167" s="11">
        <f t="shared" si="2"/>
        <v>0</v>
      </c>
    </row>
    <row r="168" spans="2:15" x14ac:dyDescent="0.3">
      <c r="B168">
        <v>18949</v>
      </c>
      <c r="C168">
        <v>4</v>
      </c>
      <c r="D168">
        <v>1</v>
      </c>
      <c r="E168">
        <v>3</v>
      </c>
      <c r="F168">
        <v>16</v>
      </c>
      <c r="G168">
        <v>6</v>
      </c>
      <c r="H168" t="s">
        <v>0</v>
      </c>
      <c r="I168" t="s">
        <v>0</v>
      </c>
      <c r="J168" t="s">
        <v>0</v>
      </c>
      <c r="K168" s="5" cm="1">
        <f t="array" ref="K168">IF(AND(C168=1,OR(J168=42,J168=6,J168=7,J168=8)),1,
IF(AND(OR(C168=1,C168="NA"),OR(J168=42,J168=6,J168=7,J168=8, J168="NA")),"NA",
IF(_xlfn.MINIFS(Nested_Ifs[a11],Nested_Ifs[ID],Nested_Ifs[[#This Row],[ID]])&lt;&gt;1,IF(AND(C168=MIN(_xlfn._xlws.FILTER(Nested_Ifs[a11], Nested_Ifs[ID]=Nested_Ifs[[#This Row],[ID]])), OR(J168=42,J168=6,J168=7,J168=8)),1,
IF(_xlfn.MINIFS(Nested_Ifs[a11],Nested_Ifs[ID],Nested_Ifs[[#This Row],[ID]])&lt;&gt;1,IF(AND(OR(C168=MIN(_xlfn._xlws.FILTER(Nested_Ifs[a11], Nested_Ifs[ID]=Nested_Ifs[[#This Row],[ID]])), C168 = "NA"), OR(J168=42,J168=6,J168=7,J168=8, J168 = "NA")),"NA",0),0)),0)))</f>
        <v>0</v>
      </c>
      <c r="L168">
        <v>1</v>
      </c>
      <c r="M168">
        <v>2</v>
      </c>
      <c r="N168" t="s">
        <v>0</v>
      </c>
      <c r="O168" s="11">
        <f t="shared" si="2"/>
        <v>0</v>
      </c>
    </row>
    <row r="169" spans="2:15" x14ac:dyDescent="0.3">
      <c r="B169">
        <v>18950</v>
      </c>
      <c r="C169">
        <v>1</v>
      </c>
      <c r="D169">
        <v>2</v>
      </c>
      <c r="E169">
        <v>1</v>
      </c>
      <c r="F169">
        <v>54</v>
      </c>
      <c r="G169">
        <v>5</v>
      </c>
      <c r="H169" t="s">
        <v>0</v>
      </c>
      <c r="I169" t="s">
        <v>0</v>
      </c>
      <c r="J169">
        <v>5</v>
      </c>
      <c r="K169" s="5" cm="1">
        <f t="array" ref="K169">IF(AND(C169=1,OR(J169=42,J169=6,J169=7,J169=8)),1,
IF(AND(OR(C169=1,C169="NA"),OR(J169=42,J169=6,J169=7,J169=8, J169="NA")),"NA",
IF(_xlfn.MINIFS(Nested_Ifs[a11],Nested_Ifs[ID],Nested_Ifs[[#This Row],[ID]])&lt;&gt;1,IF(AND(C169=MIN(_xlfn._xlws.FILTER(Nested_Ifs[a11], Nested_Ifs[ID]=Nested_Ifs[[#This Row],[ID]])), OR(J169=42,J169=6,J169=7,J169=8)),1,
IF(_xlfn.MINIFS(Nested_Ifs[a11],Nested_Ifs[ID],Nested_Ifs[[#This Row],[ID]])&lt;&gt;1,IF(AND(OR(C169=MIN(_xlfn._xlws.FILTER(Nested_Ifs[a11], Nested_Ifs[ID]=Nested_Ifs[[#This Row],[ID]])), C169 = "NA"), OR(J169=42,J169=6,J169=7,J169=8, J169 = "NA")),"NA",0),0)),0)))</f>
        <v>0</v>
      </c>
      <c r="L169">
        <v>1</v>
      </c>
      <c r="M169">
        <v>2</v>
      </c>
      <c r="N169" t="s">
        <v>0</v>
      </c>
      <c r="O169" s="11">
        <f t="shared" si="2"/>
        <v>0</v>
      </c>
    </row>
    <row r="170" spans="2:15" x14ac:dyDescent="0.3">
      <c r="B170">
        <v>18950</v>
      </c>
      <c r="C170">
        <v>2</v>
      </c>
      <c r="D170">
        <v>2</v>
      </c>
      <c r="E170">
        <v>3</v>
      </c>
      <c r="F170">
        <v>15</v>
      </c>
      <c r="G170">
        <v>6</v>
      </c>
      <c r="H170" t="s">
        <v>0</v>
      </c>
      <c r="I170" t="s">
        <v>0</v>
      </c>
      <c r="J170" t="s">
        <v>0</v>
      </c>
      <c r="K170" s="5" cm="1">
        <f t="array" ref="K170">IF(AND(C170=1,OR(J170=42,J170=6,J170=7,J170=8)),1,
IF(AND(OR(C170=1,C170="NA"),OR(J170=42,J170=6,J170=7,J170=8, J170="NA")),"NA",
IF(_xlfn.MINIFS(Nested_Ifs[a11],Nested_Ifs[ID],Nested_Ifs[[#This Row],[ID]])&lt;&gt;1,IF(AND(C170=MIN(_xlfn._xlws.FILTER(Nested_Ifs[a11], Nested_Ifs[ID]=Nested_Ifs[[#This Row],[ID]])), OR(J170=42,J170=6,J170=7,J170=8)),1,
IF(_xlfn.MINIFS(Nested_Ifs[a11],Nested_Ifs[ID],Nested_Ifs[[#This Row],[ID]])&lt;&gt;1,IF(AND(OR(C170=MIN(_xlfn._xlws.FILTER(Nested_Ifs[a11], Nested_Ifs[ID]=Nested_Ifs[[#This Row],[ID]])), C170 = "NA"), OR(J170=42,J170=6,J170=7,J170=8, J170 = "NA")),"NA",0),0)),0)))</f>
        <v>0</v>
      </c>
      <c r="L170">
        <v>1</v>
      </c>
      <c r="M170">
        <v>2</v>
      </c>
      <c r="N170" t="s">
        <v>0</v>
      </c>
      <c r="O170" s="11">
        <f t="shared" si="2"/>
        <v>0</v>
      </c>
    </row>
    <row r="171" spans="2:15" x14ac:dyDescent="0.3">
      <c r="B171">
        <v>18950</v>
      </c>
      <c r="C171">
        <v>3</v>
      </c>
      <c r="D171">
        <v>1</v>
      </c>
      <c r="E171">
        <v>12</v>
      </c>
      <c r="F171">
        <v>9</v>
      </c>
      <c r="G171" t="s">
        <v>0</v>
      </c>
      <c r="H171" t="s">
        <v>0</v>
      </c>
      <c r="I171" t="s">
        <v>0</v>
      </c>
      <c r="J171" t="s">
        <v>0</v>
      </c>
      <c r="K171" s="5" cm="1">
        <f t="array" ref="K171">IF(AND(C171=1,OR(J171=42,J171=6,J171=7,J171=8)),1,
IF(AND(OR(C171=1,C171="NA"),OR(J171=42,J171=6,J171=7,J171=8, J171="NA")),"NA",
IF(_xlfn.MINIFS(Nested_Ifs[a11],Nested_Ifs[ID],Nested_Ifs[[#This Row],[ID]])&lt;&gt;1,IF(AND(C171=MIN(_xlfn._xlws.FILTER(Nested_Ifs[a11], Nested_Ifs[ID]=Nested_Ifs[[#This Row],[ID]])), OR(J171=42,J171=6,J171=7,J171=8)),1,
IF(_xlfn.MINIFS(Nested_Ifs[a11],Nested_Ifs[ID],Nested_Ifs[[#This Row],[ID]])&lt;&gt;1,IF(AND(OR(C171=MIN(_xlfn._xlws.FILTER(Nested_Ifs[a11], Nested_Ifs[ID]=Nested_Ifs[[#This Row],[ID]])), C171 = "NA"), OR(J171=42,J171=6,J171=7,J171=8, J171 = "NA")),"NA",0),0)),0)))</f>
        <v>0</v>
      </c>
      <c r="L171">
        <v>1</v>
      </c>
      <c r="M171">
        <v>2</v>
      </c>
      <c r="N171" t="s">
        <v>0</v>
      </c>
      <c r="O171" s="11">
        <f t="shared" si="2"/>
        <v>0</v>
      </c>
    </row>
    <row r="172" spans="2:15" x14ac:dyDescent="0.3">
      <c r="B172">
        <v>18951</v>
      </c>
      <c r="C172">
        <v>1</v>
      </c>
      <c r="D172">
        <v>1</v>
      </c>
      <c r="E172">
        <v>1</v>
      </c>
      <c r="F172">
        <v>43</v>
      </c>
      <c r="G172">
        <v>6</v>
      </c>
      <c r="H172" t="s">
        <v>0</v>
      </c>
      <c r="I172" t="s">
        <v>0</v>
      </c>
      <c r="J172">
        <v>5</v>
      </c>
      <c r="K172" s="5" cm="1">
        <f t="array" ref="K172">IF(AND(C172=1,OR(J172=42,J172=6,J172=7,J172=8)),1,
IF(AND(OR(C172=1,C172="NA"),OR(J172=42,J172=6,J172=7,J172=8, J172="NA")),"NA",
IF(_xlfn.MINIFS(Nested_Ifs[a11],Nested_Ifs[ID],Nested_Ifs[[#This Row],[ID]])&lt;&gt;1,IF(AND(C172=MIN(_xlfn._xlws.FILTER(Nested_Ifs[a11], Nested_Ifs[ID]=Nested_Ifs[[#This Row],[ID]])), OR(J172=42,J172=6,J172=7,J172=8)),1,
IF(_xlfn.MINIFS(Nested_Ifs[a11],Nested_Ifs[ID],Nested_Ifs[[#This Row],[ID]])&lt;&gt;1,IF(AND(OR(C172=MIN(_xlfn._xlws.FILTER(Nested_Ifs[a11], Nested_Ifs[ID]=Nested_Ifs[[#This Row],[ID]])), C172 = "NA"), OR(J172=42,J172=6,J172=7,J172=8, J172 = "NA")),"NA",0),0)),0)))</f>
        <v>0</v>
      </c>
      <c r="L172">
        <v>1</v>
      </c>
      <c r="M172">
        <v>2</v>
      </c>
      <c r="N172" t="s">
        <v>0</v>
      </c>
      <c r="O172" s="11">
        <f t="shared" si="2"/>
        <v>0</v>
      </c>
    </row>
    <row r="173" spans="2:15" x14ac:dyDescent="0.3">
      <c r="B173">
        <v>18953</v>
      </c>
      <c r="C173">
        <v>1</v>
      </c>
      <c r="D173">
        <v>2</v>
      </c>
      <c r="E173">
        <v>1</v>
      </c>
      <c r="F173">
        <v>54</v>
      </c>
      <c r="G173">
        <v>1</v>
      </c>
      <c r="H173" t="s">
        <v>0</v>
      </c>
      <c r="I173" t="s">
        <v>0</v>
      </c>
      <c r="J173">
        <v>3</v>
      </c>
      <c r="K173" s="5" cm="1">
        <f t="array" ref="K173">IF(AND(C173=1,OR(J173=42,J173=6,J173=7,J173=8)),1,
IF(AND(OR(C173=1,C173="NA"),OR(J173=42,J173=6,J173=7,J173=8, J173="NA")),"NA",
IF(_xlfn.MINIFS(Nested_Ifs[a11],Nested_Ifs[ID],Nested_Ifs[[#This Row],[ID]])&lt;&gt;1,IF(AND(C173=MIN(_xlfn._xlws.FILTER(Nested_Ifs[a11], Nested_Ifs[ID]=Nested_Ifs[[#This Row],[ID]])), OR(J173=42,J173=6,J173=7,J173=8)),1,
IF(_xlfn.MINIFS(Nested_Ifs[a11],Nested_Ifs[ID],Nested_Ifs[[#This Row],[ID]])&lt;&gt;1,IF(AND(OR(C173=MIN(_xlfn._xlws.FILTER(Nested_Ifs[a11], Nested_Ifs[ID]=Nested_Ifs[[#This Row],[ID]])), C173 = "NA"), OR(J173=42,J173=6,J173=7,J173=8, J173 = "NA")),"NA",0),0)),0)))</f>
        <v>0</v>
      </c>
      <c r="L173">
        <v>1</v>
      </c>
      <c r="M173">
        <v>2</v>
      </c>
      <c r="N173" t="s">
        <v>0</v>
      </c>
      <c r="O173" s="11">
        <f t="shared" si="2"/>
        <v>0</v>
      </c>
    </row>
    <row r="174" spans="2:15" x14ac:dyDescent="0.3">
      <c r="B174">
        <v>18953</v>
      </c>
      <c r="C174">
        <v>2</v>
      </c>
      <c r="D174">
        <v>1</v>
      </c>
      <c r="E174">
        <v>2</v>
      </c>
      <c r="F174">
        <v>52</v>
      </c>
      <c r="G174">
        <v>1</v>
      </c>
      <c r="H174" t="s">
        <v>0</v>
      </c>
      <c r="I174" t="s">
        <v>0</v>
      </c>
      <c r="J174">
        <v>5</v>
      </c>
      <c r="K174" s="5" cm="1">
        <f t="array" ref="K174">IF(AND(C174=1,OR(J174=42,J174=6,J174=7,J174=8)),1,
IF(AND(OR(C174=1,C174="NA"),OR(J174=42,J174=6,J174=7,J174=8, J174="NA")),"NA",
IF(_xlfn.MINIFS(Nested_Ifs[a11],Nested_Ifs[ID],Nested_Ifs[[#This Row],[ID]])&lt;&gt;1,IF(AND(C174=MIN(_xlfn._xlws.FILTER(Nested_Ifs[a11], Nested_Ifs[ID]=Nested_Ifs[[#This Row],[ID]])), OR(J174=42,J174=6,J174=7,J174=8)),1,
IF(_xlfn.MINIFS(Nested_Ifs[a11],Nested_Ifs[ID],Nested_Ifs[[#This Row],[ID]])&lt;&gt;1,IF(AND(OR(C174=MIN(_xlfn._xlws.FILTER(Nested_Ifs[a11], Nested_Ifs[ID]=Nested_Ifs[[#This Row],[ID]])), C174 = "NA"), OR(J174=42,J174=6,J174=7,J174=8, J174 = "NA")),"NA",0),0)),0)))</f>
        <v>0</v>
      </c>
      <c r="L174">
        <v>1</v>
      </c>
      <c r="M174">
        <v>2</v>
      </c>
      <c r="N174" t="s">
        <v>0</v>
      </c>
      <c r="O174" s="11">
        <f t="shared" si="2"/>
        <v>0</v>
      </c>
    </row>
    <row r="175" spans="2:15" x14ac:dyDescent="0.3">
      <c r="B175">
        <v>18953</v>
      </c>
      <c r="C175">
        <v>3</v>
      </c>
      <c r="D175">
        <v>1</v>
      </c>
      <c r="E175">
        <v>3</v>
      </c>
      <c r="F175">
        <v>4</v>
      </c>
      <c r="G175" t="s">
        <v>0</v>
      </c>
      <c r="H175">
        <v>2</v>
      </c>
      <c r="I175">
        <v>8</v>
      </c>
      <c r="J175" t="s">
        <v>0</v>
      </c>
      <c r="K175" s="5" cm="1">
        <f t="array" ref="K175">IF(AND(C175=1,OR(J175=42,J175=6,J175=7,J175=8)),1,
IF(AND(OR(C175=1,C175="NA"),OR(J175=42,J175=6,J175=7,J175=8, J175="NA")),"NA",
IF(_xlfn.MINIFS(Nested_Ifs[a11],Nested_Ifs[ID],Nested_Ifs[[#This Row],[ID]])&lt;&gt;1,IF(AND(C175=MIN(_xlfn._xlws.FILTER(Nested_Ifs[a11], Nested_Ifs[ID]=Nested_Ifs[[#This Row],[ID]])), OR(J175=42,J175=6,J175=7,J175=8)),1,
IF(_xlfn.MINIFS(Nested_Ifs[a11],Nested_Ifs[ID],Nested_Ifs[[#This Row],[ID]])&lt;&gt;1,IF(AND(OR(C175=MIN(_xlfn._xlws.FILTER(Nested_Ifs[a11], Nested_Ifs[ID]=Nested_Ifs[[#This Row],[ID]])), C175 = "NA"), OR(J175=42,J175=6,J175=7,J175=8, J175 = "NA")),"NA",0),0)),0)))</f>
        <v>0</v>
      </c>
      <c r="L175">
        <v>1</v>
      </c>
      <c r="M175">
        <v>2</v>
      </c>
      <c r="N175" t="s">
        <v>0</v>
      </c>
      <c r="O175" s="11">
        <f t="shared" si="2"/>
        <v>0</v>
      </c>
    </row>
    <row r="176" spans="2:15" x14ac:dyDescent="0.3">
      <c r="B176">
        <v>18954</v>
      </c>
      <c r="C176">
        <v>1</v>
      </c>
      <c r="D176">
        <v>1</v>
      </c>
      <c r="E176">
        <v>1</v>
      </c>
      <c r="F176">
        <v>80</v>
      </c>
      <c r="G176">
        <v>1</v>
      </c>
      <c r="H176" t="s">
        <v>0</v>
      </c>
      <c r="I176" t="s">
        <v>0</v>
      </c>
      <c r="J176">
        <v>5</v>
      </c>
      <c r="K176" s="5" cm="1">
        <f t="array" ref="K176">IF(AND(C176=1,OR(J176=42,J176=6,J176=7,J176=8)),1,
IF(AND(OR(C176=1,C176="NA"),OR(J176=42,J176=6,J176=7,J176=8, J176="NA")),"NA",
IF(_xlfn.MINIFS(Nested_Ifs[a11],Nested_Ifs[ID],Nested_Ifs[[#This Row],[ID]])&lt;&gt;1,IF(AND(C176=MIN(_xlfn._xlws.FILTER(Nested_Ifs[a11], Nested_Ifs[ID]=Nested_Ifs[[#This Row],[ID]])), OR(J176=42,J176=6,J176=7,J176=8)),1,
IF(_xlfn.MINIFS(Nested_Ifs[a11],Nested_Ifs[ID],Nested_Ifs[[#This Row],[ID]])&lt;&gt;1,IF(AND(OR(C176=MIN(_xlfn._xlws.FILTER(Nested_Ifs[a11], Nested_Ifs[ID]=Nested_Ifs[[#This Row],[ID]])), C176 = "NA"), OR(J176=42,J176=6,J176=7,J176=8, J176 = "NA")),"NA",0),0)),0)))</f>
        <v>0</v>
      </c>
      <c r="L176">
        <v>1</v>
      </c>
      <c r="M176">
        <v>2</v>
      </c>
      <c r="N176" t="s">
        <v>0</v>
      </c>
      <c r="O176" s="11">
        <f t="shared" si="2"/>
        <v>0</v>
      </c>
    </row>
    <row r="177" spans="2:15" x14ac:dyDescent="0.3">
      <c r="B177">
        <v>18954</v>
      </c>
      <c r="C177">
        <v>3</v>
      </c>
      <c r="D177">
        <v>1</v>
      </c>
      <c r="E177">
        <v>8</v>
      </c>
      <c r="F177">
        <v>24</v>
      </c>
      <c r="G177">
        <v>1</v>
      </c>
      <c r="H177" t="s">
        <v>0</v>
      </c>
      <c r="I177" t="s">
        <v>0</v>
      </c>
      <c r="J177">
        <v>5</v>
      </c>
      <c r="K177" s="5" cm="1">
        <f t="array" ref="K177">IF(AND(C177=1,OR(J177=42,J177=6,J177=7,J177=8)),1,
IF(AND(OR(C177=1,C177="NA"),OR(J177=42,J177=6,J177=7,J177=8, J177="NA")),"NA",
IF(_xlfn.MINIFS(Nested_Ifs[a11],Nested_Ifs[ID],Nested_Ifs[[#This Row],[ID]])&lt;&gt;1,IF(AND(C177=MIN(_xlfn._xlws.FILTER(Nested_Ifs[a11], Nested_Ifs[ID]=Nested_Ifs[[#This Row],[ID]])), OR(J177=42,J177=6,J177=7,J177=8)),1,
IF(_xlfn.MINIFS(Nested_Ifs[a11],Nested_Ifs[ID],Nested_Ifs[[#This Row],[ID]])&lt;&gt;1,IF(AND(OR(C177=MIN(_xlfn._xlws.FILTER(Nested_Ifs[a11], Nested_Ifs[ID]=Nested_Ifs[[#This Row],[ID]])), C177 = "NA"), OR(J177=42,J177=6,J177=7,J177=8, J177 = "NA")),"NA",0),0)),0)))</f>
        <v>0</v>
      </c>
      <c r="L177">
        <v>1</v>
      </c>
      <c r="M177">
        <v>2</v>
      </c>
      <c r="N177" t="s">
        <v>0</v>
      </c>
      <c r="O177" s="11">
        <f t="shared" si="2"/>
        <v>0</v>
      </c>
    </row>
    <row r="178" spans="2:15" x14ac:dyDescent="0.3">
      <c r="B178">
        <v>18954</v>
      </c>
      <c r="C178">
        <v>2</v>
      </c>
      <c r="D178">
        <v>2</v>
      </c>
      <c r="E178">
        <v>2</v>
      </c>
      <c r="F178">
        <v>77</v>
      </c>
      <c r="G178">
        <v>1</v>
      </c>
      <c r="H178" t="s">
        <v>0</v>
      </c>
      <c r="I178" t="s">
        <v>0</v>
      </c>
      <c r="J178">
        <v>5</v>
      </c>
      <c r="K178" s="5" cm="1">
        <f t="array" ref="K178">IF(AND(C178=1,OR(J178=42,J178=6,J178=7,J178=8)),1,
IF(AND(OR(C178=1,C178="NA"),OR(J178=42,J178=6,J178=7,J178=8, J178="NA")),"NA",
IF(_xlfn.MINIFS(Nested_Ifs[a11],Nested_Ifs[ID],Nested_Ifs[[#This Row],[ID]])&lt;&gt;1,IF(AND(C178=MIN(_xlfn._xlws.FILTER(Nested_Ifs[a11], Nested_Ifs[ID]=Nested_Ifs[[#This Row],[ID]])), OR(J178=42,J178=6,J178=7,J178=8)),1,
IF(_xlfn.MINIFS(Nested_Ifs[a11],Nested_Ifs[ID],Nested_Ifs[[#This Row],[ID]])&lt;&gt;1,IF(AND(OR(C178=MIN(_xlfn._xlws.FILTER(Nested_Ifs[a11], Nested_Ifs[ID]=Nested_Ifs[[#This Row],[ID]])), C178 = "NA"), OR(J178=42,J178=6,J178=7,J178=8, J178 = "NA")),"NA",0),0)),0)))</f>
        <v>0</v>
      </c>
      <c r="L178">
        <v>1</v>
      </c>
      <c r="M178">
        <v>2</v>
      </c>
      <c r="N178" t="s">
        <v>0</v>
      </c>
      <c r="O178" s="11">
        <f t="shared" si="2"/>
        <v>0</v>
      </c>
    </row>
    <row r="179" spans="2:15" x14ac:dyDescent="0.3">
      <c r="B179">
        <v>18954</v>
      </c>
      <c r="C179">
        <v>4</v>
      </c>
      <c r="D179">
        <v>2</v>
      </c>
      <c r="E179">
        <v>4</v>
      </c>
      <c r="F179">
        <v>19</v>
      </c>
      <c r="G179">
        <v>1</v>
      </c>
      <c r="H179" t="s">
        <v>0</v>
      </c>
      <c r="I179" t="s">
        <v>0</v>
      </c>
      <c r="J179">
        <v>5</v>
      </c>
      <c r="K179" s="5" cm="1">
        <f t="array" ref="K179">IF(AND(C179=1,OR(J179=42,J179=6,J179=7,J179=8)),1,
IF(AND(OR(C179=1,C179="NA"),OR(J179=42,J179=6,J179=7,J179=8, J179="NA")),"NA",
IF(_xlfn.MINIFS(Nested_Ifs[a11],Nested_Ifs[ID],Nested_Ifs[[#This Row],[ID]])&lt;&gt;1,IF(AND(C179=MIN(_xlfn._xlws.FILTER(Nested_Ifs[a11], Nested_Ifs[ID]=Nested_Ifs[[#This Row],[ID]])), OR(J179=42,J179=6,J179=7,J179=8)),1,
IF(_xlfn.MINIFS(Nested_Ifs[a11],Nested_Ifs[ID],Nested_Ifs[[#This Row],[ID]])&lt;&gt;1,IF(AND(OR(C179=MIN(_xlfn._xlws.FILTER(Nested_Ifs[a11], Nested_Ifs[ID]=Nested_Ifs[[#This Row],[ID]])), C179 = "NA"), OR(J179=42,J179=6,J179=7,J179=8, J179 = "NA")),"NA",0),0)),0)))</f>
        <v>0</v>
      </c>
      <c r="L179">
        <v>1</v>
      </c>
      <c r="M179">
        <v>2</v>
      </c>
      <c r="N179" t="s">
        <v>0</v>
      </c>
      <c r="O179" s="11">
        <f t="shared" si="2"/>
        <v>0</v>
      </c>
    </row>
    <row r="180" spans="2:15" x14ac:dyDescent="0.3">
      <c r="B180">
        <v>18954</v>
      </c>
      <c r="C180">
        <v>5</v>
      </c>
      <c r="D180">
        <v>1</v>
      </c>
      <c r="E180">
        <v>8</v>
      </c>
      <c r="F180">
        <v>0</v>
      </c>
      <c r="G180" t="s">
        <v>0</v>
      </c>
      <c r="H180">
        <v>2</v>
      </c>
      <c r="I180">
        <v>3</v>
      </c>
      <c r="J180" t="s">
        <v>0</v>
      </c>
      <c r="K180" s="5" cm="1">
        <f t="array" ref="K180">IF(AND(C180=1,OR(J180=42,J180=6,J180=7,J180=8)),1,
IF(AND(OR(C180=1,C180="NA"),OR(J180=42,J180=6,J180=7,J180=8, J180="NA")),"NA",
IF(_xlfn.MINIFS(Nested_Ifs[a11],Nested_Ifs[ID],Nested_Ifs[[#This Row],[ID]])&lt;&gt;1,IF(AND(C180=MIN(_xlfn._xlws.FILTER(Nested_Ifs[a11], Nested_Ifs[ID]=Nested_Ifs[[#This Row],[ID]])), OR(J180=42,J180=6,J180=7,J180=8)),1,
IF(_xlfn.MINIFS(Nested_Ifs[a11],Nested_Ifs[ID],Nested_Ifs[[#This Row],[ID]])&lt;&gt;1,IF(AND(OR(C180=MIN(_xlfn._xlws.FILTER(Nested_Ifs[a11], Nested_Ifs[ID]=Nested_Ifs[[#This Row],[ID]])), C180 = "NA"), OR(J180=42,J180=6,J180=7,J180=8, J180 = "NA")),"NA",0),0)),0)))</f>
        <v>0</v>
      </c>
      <c r="L180">
        <v>1</v>
      </c>
      <c r="M180">
        <v>2</v>
      </c>
      <c r="N180" t="s">
        <v>0</v>
      </c>
      <c r="O180" s="11">
        <f t="shared" si="2"/>
        <v>0</v>
      </c>
    </row>
    <row r="181" spans="2:15" x14ac:dyDescent="0.3">
      <c r="B181">
        <v>18955</v>
      </c>
      <c r="C181">
        <v>1</v>
      </c>
      <c r="D181">
        <v>1</v>
      </c>
      <c r="E181">
        <v>1</v>
      </c>
      <c r="F181">
        <v>50</v>
      </c>
      <c r="G181">
        <v>1</v>
      </c>
      <c r="H181" t="s">
        <v>0</v>
      </c>
      <c r="I181" t="s">
        <v>0</v>
      </c>
      <c r="J181">
        <v>5</v>
      </c>
      <c r="K181" s="5" cm="1">
        <f t="array" ref="K181">IF(AND(C181=1,OR(J181=42,J181=6,J181=7,J181=8)),1,
IF(AND(OR(C181=1,C181="NA"),OR(J181=42,J181=6,J181=7,J181=8, J181="NA")),"NA",
IF(_xlfn.MINIFS(Nested_Ifs[a11],Nested_Ifs[ID],Nested_Ifs[[#This Row],[ID]])&lt;&gt;1,IF(AND(C181=MIN(_xlfn._xlws.FILTER(Nested_Ifs[a11], Nested_Ifs[ID]=Nested_Ifs[[#This Row],[ID]])), OR(J181=42,J181=6,J181=7,J181=8)),1,
IF(_xlfn.MINIFS(Nested_Ifs[a11],Nested_Ifs[ID],Nested_Ifs[[#This Row],[ID]])&lt;&gt;1,IF(AND(OR(C181=MIN(_xlfn._xlws.FILTER(Nested_Ifs[a11], Nested_Ifs[ID]=Nested_Ifs[[#This Row],[ID]])), C181 = "NA"), OR(J181=42,J181=6,J181=7,J181=8, J181 = "NA")),"NA",0),0)),0)))</f>
        <v>0</v>
      </c>
      <c r="L181">
        <v>1</v>
      </c>
      <c r="M181">
        <v>2</v>
      </c>
      <c r="N181" t="s">
        <v>0</v>
      </c>
      <c r="O181" s="11">
        <f t="shared" si="2"/>
        <v>0</v>
      </c>
    </row>
    <row r="182" spans="2:15" x14ac:dyDescent="0.3">
      <c r="B182">
        <v>18955</v>
      </c>
      <c r="C182">
        <v>2</v>
      </c>
      <c r="D182">
        <v>2</v>
      </c>
      <c r="E182">
        <v>2</v>
      </c>
      <c r="F182">
        <v>43</v>
      </c>
      <c r="G182">
        <v>1</v>
      </c>
      <c r="H182" t="s">
        <v>0</v>
      </c>
      <c r="I182" t="s">
        <v>0</v>
      </c>
      <c r="J182">
        <v>5</v>
      </c>
      <c r="K182" s="5" cm="1">
        <f t="array" ref="K182">IF(AND(C182=1,OR(J182=42,J182=6,J182=7,J182=8)),1,
IF(AND(OR(C182=1,C182="NA"),OR(J182=42,J182=6,J182=7,J182=8, J182="NA")),"NA",
IF(_xlfn.MINIFS(Nested_Ifs[a11],Nested_Ifs[ID],Nested_Ifs[[#This Row],[ID]])&lt;&gt;1,IF(AND(C182=MIN(_xlfn._xlws.FILTER(Nested_Ifs[a11], Nested_Ifs[ID]=Nested_Ifs[[#This Row],[ID]])), OR(J182=42,J182=6,J182=7,J182=8)),1,
IF(_xlfn.MINIFS(Nested_Ifs[a11],Nested_Ifs[ID],Nested_Ifs[[#This Row],[ID]])&lt;&gt;1,IF(AND(OR(C182=MIN(_xlfn._xlws.FILTER(Nested_Ifs[a11], Nested_Ifs[ID]=Nested_Ifs[[#This Row],[ID]])), C182 = "NA"), OR(J182=42,J182=6,J182=7,J182=8, J182 = "NA")),"NA",0),0)),0)))</f>
        <v>0</v>
      </c>
      <c r="L182">
        <v>1</v>
      </c>
      <c r="M182">
        <v>2</v>
      </c>
      <c r="N182" t="s">
        <v>0</v>
      </c>
      <c r="O182" s="11">
        <f t="shared" si="2"/>
        <v>0</v>
      </c>
    </row>
    <row r="183" spans="2:15" x14ac:dyDescent="0.3">
      <c r="B183">
        <v>18955</v>
      </c>
      <c r="C183">
        <v>3</v>
      </c>
      <c r="D183">
        <v>1</v>
      </c>
      <c r="E183">
        <v>3</v>
      </c>
      <c r="F183">
        <v>18</v>
      </c>
      <c r="G183">
        <v>6</v>
      </c>
      <c r="H183" t="s">
        <v>0</v>
      </c>
      <c r="I183" t="s">
        <v>0</v>
      </c>
      <c r="J183" t="s">
        <v>0</v>
      </c>
      <c r="K183" s="5" cm="1">
        <f t="array" ref="K183">IF(AND(C183=1,OR(J183=42,J183=6,J183=7,J183=8)),1,
IF(AND(OR(C183=1,C183="NA"),OR(J183=42,J183=6,J183=7,J183=8, J183="NA")),"NA",
IF(_xlfn.MINIFS(Nested_Ifs[a11],Nested_Ifs[ID],Nested_Ifs[[#This Row],[ID]])&lt;&gt;1,IF(AND(C183=MIN(_xlfn._xlws.FILTER(Nested_Ifs[a11], Nested_Ifs[ID]=Nested_Ifs[[#This Row],[ID]])), OR(J183=42,J183=6,J183=7,J183=8)),1,
IF(_xlfn.MINIFS(Nested_Ifs[a11],Nested_Ifs[ID],Nested_Ifs[[#This Row],[ID]])&lt;&gt;1,IF(AND(OR(C183=MIN(_xlfn._xlws.FILTER(Nested_Ifs[a11], Nested_Ifs[ID]=Nested_Ifs[[#This Row],[ID]])), C183 = "NA"), OR(J183=42,J183=6,J183=7,J183=8, J183 = "NA")),"NA",0),0)),0)))</f>
        <v>0</v>
      </c>
      <c r="L183">
        <v>1</v>
      </c>
      <c r="M183">
        <v>2</v>
      </c>
      <c r="N183" t="s">
        <v>0</v>
      </c>
      <c r="O183" s="11">
        <f t="shared" si="2"/>
        <v>0</v>
      </c>
    </row>
    <row r="184" spans="2:15" x14ac:dyDescent="0.3">
      <c r="B184">
        <v>18956</v>
      </c>
      <c r="C184">
        <v>1</v>
      </c>
      <c r="D184">
        <v>1</v>
      </c>
      <c r="E184">
        <v>1</v>
      </c>
      <c r="F184">
        <v>40</v>
      </c>
      <c r="G184">
        <v>1</v>
      </c>
      <c r="H184" t="s">
        <v>0</v>
      </c>
      <c r="I184" t="s">
        <v>0</v>
      </c>
      <c r="J184">
        <v>5</v>
      </c>
      <c r="K184" s="5" cm="1">
        <f t="array" ref="K184">IF(AND(C184=1,OR(J184=42,J184=6,J184=7,J184=8)),1,
IF(AND(OR(C184=1,C184="NA"),OR(J184=42,J184=6,J184=7,J184=8, J184="NA")),"NA",
IF(_xlfn.MINIFS(Nested_Ifs[a11],Nested_Ifs[ID],Nested_Ifs[[#This Row],[ID]])&lt;&gt;1,IF(AND(C184=MIN(_xlfn._xlws.FILTER(Nested_Ifs[a11], Nested_Ifs[ID]=Nested_Ifs[[#This Row],[ID]])), OR(J184=42,J184=6,J184=7,J184=8)),1,
IF(_xlfn.MINIFS(Nested_Ifs[a11],Nested_Ifs[ID],Nested_Ifs[[#This Row],[ID]])&lt;&gt;1,IF(AND(OR(C184=MIN(_xlfn._xlws.FILTER(Nested_Ifs[a11], Nested_Ifs[ID]=Nested_Ifs[[#This Row],[ID]])), C184 = "NA"), OR(J184=42,J184=6,J184=7,J184=8, J184 = "NA")),"NA",0),0)),0)))</f>
        <v>0</v>
      </c>
      <c r="L184">
        <v>1</v>
      </c>
      <c r="M184">
        <v>2</v>
      </c>
      <c r="N184" t="s">
        <v>0</v>
      </c>
      <c r="O184" s="11">
        <f t="shared" si="2"/>
        <v>0</v>
      </c>
    </row>
    <row r="185" spans="2:15" x14ac:dyDescent="0.3">
      <c r="B185">
        <v>18956</v>
      </c>
      <c r="C185">
        <v>2</v>
      </c>
      <c r="D185">
        <v>2</v>
      </c>
      <c r="E185">
        <v>2</v>
      </c>
      <c r="F185">
        <v>39</v>
      </c>
      <c r="G185">
        <v>1</v>
      </c>
      <c r="H185" t="s">
        <v>0</v>
      </c>
      <c r="I185" t="s">
        <v>0</v>
      </c>
      <c r="J185">
        <v>1</v>
      </c>
      <c r="K185" s="5" cm="1">
        <f t="array" ref="K185">IF(AND(C185=1,OR(J185=42,J185=6,J185=7,J185=8)),1,
IF(AND(OR(C185=1,C185="NA"),OR(J185=42,J185=6,J185=7,J185=8, J185="NA")),"NA",
IF(_xlfn.MINIFS(Nested_Ifs[a11],Nested_Ifs[ID],Nested_Ifs[[#This Row],[ID]])&lt;&gt;1,IF(AND(C185=MIN(_xlfn._xlws.FILTER(Nested_Ifs[a11], Nested_Ifs[ID]=Nested_Ifs[[#This Row],[ID]])), OR(J185=42,J185=6,J185=7,J185=8)),1,
IF(_xlfn.MINIFS(Nested_Ifs[a11],Nested_Ifs[ID],Nested_Ifs[[#This Row],[ID]])&lt;&gt;1,IF(AND(OR(C185=MIN(_xlfn._xlws.FILTER(Nested_Ifs[a11], Nested_Ifs[ID]=Nested_Ifs[[#This Row],[ID]])), C185 = "NA"), OR(J185=42,J185=6,J185=7,J185=8, J185 = "NA")),"NA",0),0)),0)))</f>
        <v>0</v>
      </c>
      <c r="L185">
        <v>1</v>
      </c>
      <c r="M185">
        <v>2</v>
      </c>
      <c r="N185" t="s">
        <v>0</v>
      </c>
      <c r="O185" s="11">
        <f t="shared" si="2"/>
        <v>0</v>
      </c>
    </row>
    <row r="186" spans="2:15" x14ac:dyDescent="0.3">
      <c r="B186">
        <v>18956</v>
      </c>
      <c r="C186">
        <v>3</v>
      </c>
      <c r="D186">
        <v>2</v>
      </c>
      <c r="E186">
        <v>3</v>
      </c>
      <c r="F186">
        <v>11</v>
      </c>
      <c r="G186" t="s">
        <v>0</v>
      </c>
      <c r="H186" t="s">
        <v>0</v>
      </c>
      <c r="I186" t="s">
        <v>0</v>
      </c>
      <c r="J186" t="s">
        <v>0</v>
      </c>
      <c r="K186" s="5" cm="1">
        <f t="array" ref="K186">IF(AND(C186=1,OR(J186=42,J186=6,J186=7,J186=8)),1,
IF(AND(OR(C186=1,C186="NA"),OR(J186=42,J186=6,J186=7,J186=8, J186="NA")),"NA",
IF(_xlfn.MINIFS(Nested_Ifs[a11],Nested_Ifs[ID],Nested_Ifs[[#This Row],[ID]])&lt;&gt;1,IF(AND(C186=MIN(_xlfn._xlws.FILTER(Nested_Ifs[a11], Nested_Ifs[ID]=Nested_Ifs[[#This Row],[ID]])), OR(J186=42,J186=6,J186=7,J186=8)),1,
IF(_xlfn.MINIFS(Nested_Ifs[a11],Nested_Ifs[ID],Nested_Ifs[[#This Row],[ID]])&lt;&gt;1,IF(AND(OR(C186=MIN(_xlfn._xlws.FILTER(Nested_Ifs[a11], Nested_Ifs[ID]=Nested_Ifs[[#This Row],[ID]])), C186 = "NA"), OR(J186=42,J186=6,J186=7,J186=8, J186 = "NA")),"NA",0),0)),0)))</f>
        <v>0</v>
      </c>
      <c r="L186">
        <v>1</v>
      </c>
      <c r="M186">
        <v>2</v>
      </c>
      <c r="N186" t="s">
        <v>0</v>
      </c>
      <c r="O186" s="11">
        <f t="shared" si="2"/>
        <v>0</v>
      </c>
    </row>
    <row r="187" spans="2:15" x14ac:dyDescent="0.3">
      <c r="B187">
        <v>18956</v>
      </c>
      <c r="C187">
        <v>4</v>
      </c>
      <c r="D187">
        <v>2</v>
      </c>
      <c r="E187">
        <v>3</v>
      </c>
      <c r="F187">
        <v>9</v>
      </c>
      <c r="G187" t="s">
        <v>0</v>
      </c>
      <c r="H187" t="s">
        <v>0</v>
      </c>
      <c r="I187" t="s">
        <v>0</v>
      </c>
      <c r="J187" t="s">
        <v>0</v>
      </c>
      <c r="K187" s="5" cm="1">
        <f t="array" ref="K187">IF(AND(C187=1,OR(J187=42,J187=6,J187=7,J187=8)),1,
IF(AND(OR(C187=1,C187="NA"),OR(J187=42,J187=6,J187=7,J187=8, J187="NA")),"NA",
IF(_xlfn.MINIFS(Nested_Ifs[a11],Nested_Ifs[ID],Nested_Ifs[[#This Row],[ID]])&lt;&gt;1,IF(AND(C187=MIN(_xlfn._xlws.FILTER(Nested_Ifs[a11], Nested_Ifs[ID]=Nested_Ifs[[#This Row],[ID]])), OR(J187=42,J187=6,J187=7,J187=8)),1,
IF(_xlfn.MINIFS(Nested_Ifs[a11],Nested_Ifs[ID],Nested_Ifs[[#This Row],[ID]])&lt;&gt;1,IF(AND(OR(C187=MIN(_xlfn._xlws.FILTER(Nested_Ifs[a11], Nested_Ifs[ID]=Nested_Ifs[[#This Row],[ID]])), C187 = "NA"), OR(J187=42,J187=6,J187=7,J187=8, J187 = "NA")),"NA",0),0)),0)))</f>
        <v>0</v>
      </c>
      <c r="L187">
        <v>1</v>
      </c>
      <c r="M187">
        <v>2</v>
      </c>
      <c r="N187" t="s">
        <v>0</v>
      </c>
      <c r="O187" s="11">
        <f t="shared" si="2"/>
        <v>0</v>
      </c>
    </row>
    <row r="188" spans="2:15" x14ac:dyDescent="0.3">
      <c r="B188">
        <v>18956</v>
      </c>
      <c r="C188">
        <v>5</v>
      </c>
      <c r="D188">
        <v>1</v>
      </c>
      <c r="E188">
        <v>3</v>
      </c>
      <c r="F188">
        <v>7</v>
      </c>
      <c r="G188" t="s">
        <v>0</v>
      </c>
      <c r="H188" t="s">
        <v>0</v>
      </c>
      <c r="I188" t="s">
        <v>0</v>
      </c>
      <c r="J188" t="s">
        <v>0</v>
      </c>
      <c r="K188" s="5" cm="1">
        <f t="array" ref="K188">IF(AND(C188=1,OR(J188=42,J188=6,J188=7,J188=8)),1,
IF(AND(OR(C188=1,C188="NA"),OR(J188=42,J188=6,J188=7,J188=8, J188="NA")),"NA",
IF(_xlfn.MINIFS(Nested_Ifs[a11],Nested_Ifs[ID],Nested_Ifs[[#This Row],[ID]])&lt;&gt;1,IF(AND(C188=MIN(_xlfn._xlws.FILTER(Nested_Ifs[a11], Nested_Ifs[ID]=Nested_Ifs[[#This Row],[ID]])), OR(J188=42,J188=6,J188=7,J188=8)),1,
IF(_xlfn.MINIFS(Nested_Ifs[a11],Nested_Ifs[ID],Nested_Ifs[[#This Row],[ID]])&lt;&gt;1,IF(AND(OR(C188=MIN(_xlfn._xlws.FILTER(Nested_Ifs[a11], Nested_Ifs[ID]=Nested_Ifs[[#This Row],[ID]])), C188 = "NA"), OR(J188=42,J188=6,J188=7,J188=8, J188 = "NA")),"NA",0),0)),0)))</f>
        <v>0</v>
      </c>
      <c r="L188">
        <v>1</v>
      </c>
      <c r="M188">
        <v>2</v>
      </c>
      <c r="N188" t="s">
        <v>0</v>
      </c>
      <c r="O188" s="11">
        <f t="shared" si="2"/>
        <v>0</v>
      </c>
    </row>
    <row r="189" spans="2:15" x14ac:dyDescent="0.3">
      <c r="B189">
        <v>18958</v>
      </c>
      <c r="C189">
        <v>1</v>
      </c>
      <c r="D189">
        <v>2</v>
      </c>
      <c r="E189">
        <v>1</v>
      </c>
      <c r="F189">
        <v>67</v>
      </c>
      <c r="G189">
        <v>5</v>
      </c>
      <c r="H189" t="s">
        <v>0</v>
      </c>
      <c r="I189" t="s">
        <v>0</v>
      </c>
      <c r="J189">
        <v>5</v>
      </c>
      <c r="K189" s="5" cm="1">
        <f t="array" ref="K189">IF(AND(C189=1,OR(J189=42,J189=6,J189=7,J189=8)),1,
IF(AND(OR(C189=1,C189="NA"),OR(J189=42,J189=6,J189=7,J189=8, J189="NA")),"NA",
IF(_xlfn.MINIFS(Nested_Ifs[a11],Nested_Ifs[ID],Nested_Ifs[[#This Row],[ID]])&lt;&gt;1,IF(AND(C189=MIN(_xlfn._xlws.FILTER(Nested_Ifs[a11], Nested_Ifs[ID]=Nested_Ifs[[#This Row],[ID]])), OR(J189=42,J189=6,J189=7,J189=8)),1,
IF(_xlfn.MINIFS(Nested_Ifs[a11],Nested_Ifs[ID],Nested_Ifs[[#This Row],[ID]])&lt;&gt;1,IF(AND(OR(C189=MIN(_xlfn._xlws.FILTER(Nested_Ifs[a11], Nested_Ifs[ID]=Nested_Ifs[[#This Row],[ID]])), C189 = "NA"), OR(J189=42,J189=6,J189=7,J189=8, J189 = "NA")),"NA",0),0)),0)))</f>
        <v>0</v>
      </c>
      <c r="L189">
        <v>1</v>
      </c>
      <c r="M189">
        <v>2</v>
      </c>
      <c r="N189" t="s">
        <v>0</v>
      </c>
      <c r="O189" s="11">
        <f t="shared" si="2"/>
        <v>0</v>
      </c>
    </row>
    <row r="190" spans="2:15" x14ac:dyDescent="0.3">
      <c r="B190">
        <v>18958</v>
      </c>
      <c r="C190">
        <v>2</v>
      </c>
      <c r="D190">
        <v>1</v>
      </c>
      <c r="E190">
        <v>3</v>
      </c>
      <c r="F190">
        <v>27</v>
      </c>
      <c r="G190">
        <v>1</v>
      </c>
      <c r="H190" t="s">
        <v>0</v>
      </c>
      <c r="I190" t="s">
        <v>0</v>
      </c>
      <c r="J190" t="s">
        <v>0</v>
      </c>
      <c r="K190" s="5" cm="1">
        <f t="array" ref="K190">IF(AND(C190=1,OR(J190=42,J190=6,J190=7,J190=8)),1,
IF(AND(OR(C190=1,C190="NA"),OR(J190=42,J190=6,J190=7,J190=8, J190="NA")),"NA",
IF(_xlfn.MINIFS(Nested_Ifs[a11],Nested_Ifs[ID],Nested_Ifs[[#This Row],[ID]])&lt;&gt;1,IF(AND(C190=MIN(_xlfn._xlws.FILTER(Nested_Ifs[a11], Nested_Ifs[ID]=Nested_Ifs[[#This Row],[ID]])), OR(J190=42,J190=6,J190=7,J190=8)),1,
IF(_xlfn.MINIFS(Nested_Ifs[a11],Nested_Ifs[ID],Nested_Ifs[[#This Row],[ID]])&lt;&gt;1,IF(AND(OR(C190=MIN(_xlfn._xlws.FILTER(Nested_Ifs[a11], Nested_Ifs[ID]=Nested_Ifs[[#This Row],[ID]])), C190 = "NA"), OR(J190=42,J190=6,J190=7,J190=8, J190 = "NA")),"NA",0),0)),0)))</f>
        <v>0</v>
      </c>
      <c r="L190">
        <v>1</v>
      </c>
      <c r="M190">
        <v>2</v>
      </c>
      <c r="N190" t="s">
        <v>0</v>
      </c>
      <c r="O190" s="11">
        <f t="shared" si="2"/>
        <v>0</v>
      </c>
    </row>
    <row r="191" spans="2:15" x14ac:dyDescent="0.3">
      <c r="B191">
        <v>18958</v>
      </c>
      <c r="C191">
        <v>3</v>
      </c>
      <c r="D191">
        <v>2</v>
      </c>
      <c r="E191">
        <v>4</v>
      </c>
      <c r="F191">
        <v>26</v>
      </c>
      <c r="G191">
        <v>1</v>
      </c>
      <c r="H191" t="s">
        <v>0</v>
      </c>
      <c r="I191" t="s">
        <v>0</v>
      </c>
      <c r="J191">
        <v>3</v>
      </c>
      <c r="K191" s="5" cm="1">
        <f t="array" ref="K191">IF(AND(C191=1,OR(J191=42,J191=6,J191=7,J191=8)),1,
IF(AND(OR(C191=1,C191="NA"),OR(J191=42,J191=6,J191=7,J191=8, J191="NA")),"NA",
IF(_xlfn.MINIFS(Nested_Ifs[a11],Nested_Ifs[ID],Nested_Ifs[[#This Row],[ID]])&lt;&gt;1,IF(AND(C191=MIN(_xlfn._xlws.FILTER(Nested_Ifs[a11], Nested_Ifs[ID]=Nested_Ifs[[#This Row],[ID]])), OR(J191=42,J191=6,J191=7,J191=8)),1,
IF(_xlfn.MINIFS(Nested_Ifs[a11],Nested_Ifs[ID],Nested_Ifs[[#This Row],[ID]])&lt;&gt;1,IF(AND(OR(C191=MIN(_xlfn._xlws.FILTER(Nested_Ifs[a11], Nested_Ifs[ID]=Nested_Ifs[[#This Row],[ID]])), C191 = "NA"), OR(J191=42,J191=6,J191=7,J191=8, J191 = "NA")),"NA",0),0)),0)))</f>
        <v>0</v>
      </c>
      <c r="L191">
        <v>1</v>
      </c>
      <c r="M191">
        <v>2</v>
      </c>
      <c r="N191" t="s">
        <v>0</v>
      </c>
      <c r="O191" s="11">
        <f t="shared" si="2"/>
        <v>0</v>
      </c>
    </row>
    <row r="192" spans="2:15" x14ac:dyDescent="0.3">
      <c r="B192">
        <v>18958</v>
      </c>
      <c r="C192">
        <v>4</v>
      </c>
      <c r="D192">
        <v>1</v>
      </c>
      <c r="E192">
        <v>8</v>
      </c>
      <c r="F192">
        <v>7</v>
      </c>
      <c r="G192" t="s">
        <v>0</v>
      </c>
      <c r="H192" t="s">
        <v>0</v>
      </c>
      <c r="I192" t="s">
        <v>0</v>
      </c>
      <c r="J192" t="s">
        <v>0</v>
      </c>
      <c r="K192" s="5" cm="1">
        <f t="array" ref="K192">IF(AND(C192=1,OR(J192=42,J192=6,J192=7,J192=8)),1,
IF(AND(OR(C192=1,C192="NA"),OR(J192=42,J192=6,J192=7,J192=8, J192="NA")),"NA",
IF(_xlfn.MINIFS(Nested_Ifs[a11],Nested_Ifs[ID],Nested_Ifs[[#This Row],[ID]])&lt;&gt;1,IF(AND(C192=MIN(_xlfn._xlws.FILTER(Nested_Ifs[a11], Nested_Ifs[ID]=Nested_Ifs[[#This Row],[ID]])), OR(J192=42,J192=6,J192=7,J192=8)),1,
IF(_xlfn.MINIFS(Nested_Ifs[a11],Nested_Ifs[ID],Nested_Ifs[[#This Row],[ID]])&lt;&gt;1,IF(AND(OR(C192=MIN(_xlfn._xlws.FILTER(Nested_Ifs[a11], Nested_Ifs[ID]=Nested_Ifs[[#This Row],[ID]])), C192 = "NA"), OR(J192=42,J192=6,J192=7,J192=8, J192 = "NA")),"NA",0),0)),0)))</f>
        <v>0</v>
      </c>
      <c r="L192">
        <v>1</v>
      </c>
      <c r="M192">
        <v>2</v>
      </c>
      <c r="N192" t="s">
        <v>0</v>
      </c>
      <c r="O192" s="11">
        <f t="shared" si="2"/>
        <v>0</v>
      </c>
    </row>
    <row r="193" spans="2:15" x14ac:dyDescent="0.3">
      <c r="B193">
        <v>18958</v>
      </c>
      <c r="C193">
        <v>5</v>
      </c>
      <c r="D193">
        <v>2</v>
      </c>
      <c r="E193">
        <v>8</v>
      </c>
      <c r="F193">
        <v>0</v>
      </c>
      <c r="G193" t="s">
        <v>0</v>
      </c>
      <c r="H193">
        <v>2</v>
      </c>
      <c r="I193">
        <v>3</v>
      </c>
      <c r="J193" t="s">
        <v>0</v>
      </c>
      <c r="K193" s="5" cm="1">
        <f t="array" ref="K193">IF(AND(C193=1,OR(J193=42,J193=6,J193=7,J193=8)),1,
IF(AND(OR(C193=1,C193="NA"),OR(J193=42,J193=6,J193=7,J193=8, J193="NA")),"NA",
IF(_xlfn.MINIFS(Nested_Ifs[a11],Nested_Ifs[ID],Nested_Ifs[[#This Row],[ID]])&lt;&gt;1,IF(AND(C193=MIN(_xlfn._xlws.FILTER(Nested_Ifs[a11], Nested_Ifs[ID]=Nested_Ifs[[#This Row],[ID]])), OR(J193=42,J193=6,J193=7,J193=8)),1,
IF(_xlfn.MINIFS(Nested_Ifs[a11],Nested_Ifs[ID],Nested_Ifs[[#This Row],[ID]])&lt;&gt;1,IF(AND(OR(C193=MIN(_xlfn._xlws.FILTER(Nested_Ifs[a11], Nested_Ifs[ID]=Nested_Ifs[[#This Row],[ID]])), C193 = "NA"), OR(J193=42,J193=6,J193=7,J193=8, J193 = "NA")),"NA",0),0)),0)))</f>
        <v>0</v>
      </c>
      <c r="L193">
        <v>1</v>
      </c>
      <c r="M193">
        <v>2</v>
      </c>
      <c r="N193" t="s">
        <v>0</v>
      </c>
      <c r="O193" s="11">
        <f t="shared" si="2"/>
        <v>0</v>
      </c>
    </row>
    <row r="194" spans="2:15" x14ac:dyDescent="0.3">
      <c r="B194">
        <v>18959</v>
      </c>
      <c r="C194">
        <v>1</v>
      </c>
      <c r="D194">
        <v>2</v>
      </c>
      <c r="E194">
        <v>1</v>
      </c>
      <c r="F194">
        <v>33</v>
      </c>
      <c r="G194">
        <v>5</v>
      </c>
      <c r="H194" t="s">
        <v>0</v>
      </c>
      <c r="I194" t="s">
        <v>0</v>
      </c>
      <c r="J194">
        <v>1</v>
      </c>
      <c r="K194" s="5" cm="1">
        <f t="array" ref="K194">IF(AND(C194=1,OR(J194=42,J194=6,J194=7,J194=8)),1,
IF(AND(OR(C194=1,C194="NA"),OR(J194=42,J194=6,J194=7,J194=8, J194="NA")),"NA",
IF(_xlfn.MINIFS(Nested_Ifs[a11],Nested_Ifs[ID],Nested_Ifs[[#This Row],[ID]])&lt;&gt;1,IF(AND(C194=MIN(_xlfn._xlws.FILTER(Nested_Ifs[a11], Nested_Ifs[ID]=Nested_Ifs[[#This Row],[ID]])), OR(J194=42,J194=6,J194=7,J194=8)),1,
IF(_xlfn.MINIFS(Nested_Ifs[a11],Nested_Ifs[ID],Nested_Ifs[[#This Row],[ID]])&lt;&gt;1,IF(AND(OR(C194=MIN(_xlfn._xlws.FILTER(Nested_Ifs[a11], Nested_Ifs[ID]=Nested_Ifs[[#This Row],[ID]])), C194 = "NA"), OR(J194=42,J194=6,J194=7,J194=8, J194 = "NA")),"NA",0),0)),0)))</f>
        <v>0</v>
      </c>
      <c r="L194">
        <v>2</v>
      </c>
      <c r="M194">
        <v>2</v>
      </c>
      <c r="N194" t="s">
        <v>0</v>
      </c>
      <c r="O194" s="11">
        <f t="shared" si="2"/>
        <v>0</v>
      </c>
    </row>
    <row r="195" spans="2:15" x14ac:dyDescent="0.3">
      <c r="B195">
        <v>18959</v>
      </c>
      <c r="C195">
        <v>2</v>
      </c>
      <c r="D195">
        <v>2</v>
      </c>
      <c r="E195">
        <v>3</v>
      </c>
      <c r="F195">
        <v>9</v>
      </c>
      <c r="G195" t="s">
        <v>0</v>
      </c>
      <c r="H195" t="s">
        <v>0</v>
      </c>
      <c r="I195" t="s">
        <v>0</v>
      </c>
      <c r="J195" t="s">
        <v>0</v>
      </c>
      <c r="K195" s="5" cm="1">
        <f t="array" ref="K195">IF(AND(C195=1,OR(J195=42,J195=6,J195=7,J195=8)),1,
IF(AND(OR(C195=1,C195="NA"),OR(J195=42,J195=6,J195=7,J195=8, J195="NA")),"NA",
IF(_xlfn.MINIFS(Nested_Ifs[a11],Nested_Ifs[ID],Nested_Ifs[[#This Row],[ID]])&lt;&gt;1,IF(AND(C195=MIN(_xlfn._xlws.FILTER(Nested_Ifs[a11], Nested_Ifs[ID]=Nested_Ifs[[#This Row],[ID]])), OR(J195=42,J195=6,J195=7,J195=8)),1,
IF(_xlfn.MINIFS(Nested_Ifs[a11],Nested_Ifs[ID],Nested_Ifs[[#This Row],[ID]])&lt;&gt;1,IF(AND(OR(C195=MIN(_xlfn._xlws.FILTER(Nested_Ifs[a11], Nested_Ifs[ID]=Nested_Ifs[[#This Row],[ID]])), C195 = "NA"), OR(J195=42,J195=6,J195=7,J195=8, J195 = "NA")),"NA",0),0)),0)))</f>
        <v>0</v>
      </c>
      <c r="L195">
        <v>2</v>
      </c>
      <c r="M195">
        <v>2</v>
      </c>
      <c r="N195" t="s">
        <v>0</v>
      </c>
      <c r="O195" s="11">
        <f t="shared" si="2"/>
        <v>0</v>
      </c>
    </row>
    <row r="196" spans="2:15" x14ac:dyDescent="0.3">
      <c r="B196">
        <v>18959</v>
      </c>
      <c r="C196">
        <v>3</v>
      </c>
      <c r="D196">
        <v>2</v>
      </c>
      <c r="E196">
        <v>3</v>
      </c>
      <c r="F196">
        <v>7</v>
      </c>
      <c r="G196" t="s">
        <v>0</v>
      </c>
      <c r="H196" t="s">
        <v>0</v>
      </c>
      <c r="I196" t="s">
        <v>0</v>
      </c>
      <c r="J196" t="s">
        <v>0</v>
      </c>
      <c r="K196" s="5" cm="1">
        <f t="array" ref="K196">IF(AND(C196=1,OR(J196=42,J196=6,J196=7,J196=8)),1,
IF(AND(OR(C196=1,C196="NA"),OR(J196=42,J196=6,J196=7,J196=8, J196="NA")),"NA",
IF(_xlfn.MINIFS(Nested_Ifs[a11],Nested_Ifs[ID],Nested_Ifs[[#This Row],[ID]])&lt;&gt;1,IF(AND(C196=MIN(_xlfn._xlws.FILTER(Nested_Ifs[a11], Nested_Ifs[ID]=Nested_Ifs[[#This Row],[ID]])), OR(J196=42,J196=6,J196=7,J196=8)),1,
IF(_xlfn.MINIFS(Nested_Ifs[a11],Nested_Ifs[ID],Nested_Ifs[[#This Row],[ID]])&lt;&gt;1,IF(AND(OR(C196=MIN(_xlfn._xlws.FILTER(Nested_Ifs[a11], Nested_Ifs[ID]=Nested_Ifs[[#This Row],[ID]])), C196 = "NA"), OR(J196=42,J196=6,J196=7,J196=8, J196 = "NA")),"NA",0),0)),0)))</f>
        <v>0</v>
      </c>
      <c r="L196">
        <v>2</v>
      </c>
      <c r="M196">
        <v>2</v>
      </c>
      <c r="N196" t="s">
        <v>0</v>
      </c>
      <c r="O196" s="11">
        <f t="shared" si="2"/>
        <v>0</v>
      </c>
    </row>
    <row r="197" spans="2:15" x14ac:dyDescent="0.3">
      <c r="B197">
        <v>18959</v>
      </c>
      <c r="C197">
        <v>4</v>
      </c>
      <c r="D197">
        <v>2</v>
      </c>
      <c r="E197">
        <v>3</v>
      </c>
      <c r="F197">
        <v>4</v>
      </c>
      <c r="G197" t="s">
        <v>0</v>
      </c>
      <c r="H197">
        <v>2</v>
      </c>
      <c r="I197">
        <v>3</v>
      </c>
      <c r="J197" t="s">
        <v>0</v>
      </c>
      <c r="K197" s="5" cm="1">
        <f t="array" ref="K197">IF(AND(C197=1,OR(J197=42,J197=6,J197=7,J197=8)),1,
IF(AND(OR(C197=1,C197="NA"),OR(J197=42,J197=6,J197=7,J197=8, J197="NA")),"NA",
IF(_xlfn.MINIFS(Nested_Ifs[a11],Nested_Ifs[ID],Nested_Ifs[[#This Row],[ID]])&lt;&gt;1,IF(AND(C197=MIN(_xlfn._xlws.FILTER(Nested_Ifs[a11], Nested_Ifs[ID]=Nested_Ifs[[#This Row],[ID]])), OR(J197=42,J197=6,J197=7,J197=8)),1,
IF(_xlfn.MINIFS(Nested_Ifs[a11],Nested_Ifs[ID],Nested_Ifs[[#This Row],[ID]])&lt;&gt;1,IF(AND(OR(C197=MIN(_xlfn._xlws.FILTER(Nested_Ifs[a11], Nested_Ifs[ID]=Nested_Ifs[[#This Row],[ID]])), C197 = "NA"), OR(J197=42,J197=6,J197=7,J197=8, J197 = "NA")),"NA",0),0)),0)))</f>
        <v>0</v>
      </c>
      <c r="L197">
        <v>2</v>
      </c>
      <c r="M197">
        <v>2</v>
      </c>
      <c r="N197" t="s">
        <v>0</v>
      </c>
      <c r="O197" s="11">
        <f t="shared" si="2"/>
        <v>0</v>
      </c>
    </row>
    <row r="198" spans="2:15" x14ac:dyDescent="0.3">
      <c r="B198">
        <v>18960</v>
      </c>
      <c r="C198">
        <v>1</v>
      </c>
      <c r="D198">
        <v>2</v>
      </c>
      <c r="E198">
        <v>1</v>
      </c>
      <c r="F198">
        <v>61</v>
      </c>
      <c r="G198">
        <v>5</v>
      </c>
      <c r="H198" t="s">
        <v>0</v>
      </c>
      <c r="I198" t="s">
        <v>0</v>
      </c>
      <c r="J198">
        <v>41</v>
      </c>
      <c r="K198" s="5" cm="1">
        <f t="array" ref="K198">IF(AND(C198=1,OR(J198=42,J198=6,J198=7,J198=8)),1,
IF(AND(OR(C198=1,C198="NA"),OR(J198=42,J198=6,J198=7,J198=8, J198="NA")),"NA",
IF(_xlfn.MINIFS(Nested_Ifs[a11],Nested_Ifs[ID],Nested_Ifs[[#This Row],[ID]])&lt;&gt;1,IF(AND(C198=MIN(_xlfn._xlws.FILTER(Nested_Ifs[a11], Nested_Ifs[ID]=Nested_Ifs[[#This Row],[ID]])), OR(J198=42,J198=6,J198=7,J198=8)),1,
IF(_xlfn.MINIFS(Nested_Ifs[a11],Nested_Ifs[ID],Nested_Ifs[[#This Row],[ID]])&lt;&gt;1,IF(AND(OR(C198=MIN(_xlfn._xlws.FILTER(Nested_Ifs[a11], Nested_Ifs[ID]=Nested_Ifs[[#This Row],[ID]])), C198 = "NA"), OR(J198=42,J198=6,J198=7,J198=8, J198 = "NA")),"NA",0),0)),0)))</f>
        <v>0</v>
      </c>
      <c r="L198">
        <v>2</v>
      </c>
      <c r="M198">
        <v>2</v>
      </c>
      <c r="N198" t="s">
        <v>0</v>
      </c>
      <c r="O198" s="11">
        <f t="shared" si="2"/>
        <v>0</v>
      </c>
    </row>
    <row r="199" spans="2:15" x14ac:dyDescent="0.3">
      <c r="B199">
        <v>18960</v>
      </c>
      <c r="C199">
        <v>3</v>
      </c>
      <c r="D199">
        <v>2</v>
      </c>
      <c r="E199">
        <v>4</v>
      </c>
      <c r="F199">
        <v>24</v>
      </c>
      <c r="G199">
        <v>1</v>
      </c>
      <c r="H199" t="s">
        <v>0</v>
      </c>
      <c r="I199" t="s">
        <v>0</v>
      </c>
      <c r="J199">
        <v>2</v>
      </c>
      <c r="K199" s="5" cm="1">
        <f t="array" ref="K199">IF(AND(C199=1,OR(J199=42,J199=6,J199=7,J199=8)),1,
IF(AND(OR(C199=1,C199="NA"),OR(J199=42,J199=6,J199=7,J199=8, J199="NA")),"NA",
IF(_xlfn.MINIFS(Nested_Ifs[a11],Nested_Ifs[ID],Nested_Ifs[[#This Row],[ID]])&lt;&gt;1,IF(AND(C199=MIN(_xlfn._xlws.FILTER(Nested_Ifs[a11], Nested_Ifs[ID]=Nested_Ifs[[#This Row],[ID]])), OR(J199=42,J199=6,J199=7,J199=8)),1,
IF(_xlfn.MINIFS(Nested_Ifs[a11],Nested_Ifs[ID],Nested_Ifs[[#This Row],[ID]])&lt;&gt;1,IF(AND(OR(C199=MIN(_xlfn._xlws.FILTER(Nested_Ifs[a11], Nested_Ifs[ID]=Nested_Ifs[[#This Row],[ID]])), C199 = "NA"), OR(J199=42,J199=6,J199=7,J199=8, J199 = "NA")),"NA",0),0)),0)))</f>
        <v>0</v>
      </c>
      <c r="L199">
        <v>2</v>
      </c>
      <c r="M199">
        <v>2</v>
      </c>
      <c r="N199" t="s">
        <v>0</v>
      </c>
      <c r="O199" s="11">
        <f t="shared" si="2"/>
        <v>0</v>
      </c>
    </row>
    <row r="200" spans="2:15" x14ac:dyDescent="0.3">
      <c r="B200">
        <v>18960</v>
      </c>
      <c r="C200">
        <v>2</v>
      </c>
      <c r="D200">
        <v>1</v>
      </c>
      <c r="E200">
        <v>3</v>
      </c>
      <c r="F200">
        <v>24</v>
      </c>
      <c r="G200">
        <v>1</v>
      </c>
      <c r="H200" t="s">
        <v>0</v>
      </c>
      <c r="I200" t="s">
        <v>0</v>
      </c>
      <c r="J200">
        <v>1</v>
      </c>
      <c r="K200" s="5" cm="1">
        <f t="array" ref="K200">IF(AND(C200=1,OR(J200=42,J200=6,J200=7,J200=8)),1,
IF(AND(OR(C200=1,C200="NA"),OR(J200=42,J200=6,J200=7,J200=8, J200="NA")),"NA",
IF(_xlfn.MINIFS(Nested_Ifs[a11],Nested_Ifs[ID],Nested_Ifs[[#This Row],[ID]])&lt;&gt;1,IF(AND(C200=MIN(_xlfn._xlws.FILTER(Nested_Ifs[a11], Nested_Ifs[ID]=Nested_Ifs[[#This Row],[ID]])), OR(J200=42,J200=6,J200=7,J200=8)),1,
IF(_xlfn.MINIFS(Nested_Ifs[a11],Nested_Ifs[ID],Nested_Ifs[[#This Row],[ID]])&lt;&gt;1,IF(AND(OR(C200=MIN(_xlfn._xlws.FILTER(Nested_Ifs[a11], Nested_Ifs[ID]=Nested_Ifs[[#This Row],[ID]])), C200 = "NA"), OR(J200=42,J200=6,J200=7,J200=8, J200 = "NA")),"NA",0),0)),0)))</f>
        <v>0</v>
      </c>
      <c r="L200">
        <v>2</v>
      </c>
      <c r="M200">
        <v>2</v>
      </c>
      <c r="N200" t="s">
        <v>0</v>
      </c>
      <c r="O200" s="11">
        <f t="shared" si="2"/>
        <v>0</v>
      </c>
    </row>
    <row r="201" spans="2:15" x14ac:dyDescent="0.3">
      <c r="B201">
        <v>18960</v>
      </c>
      <c r="C201">
        <v>4</v>
      </c>
      <c r="D201">
        <v>2</v>
      </c>
      <c r="E201">
        <v>8</v>
      </c>
      <c r="F201">
        <v>0</v>
      </c>
      <c r="G201" t="s">
        <v>0</v>
      </c>
      <c r="H201">
        <v>2</v>
      </c>
      <c r="I201">
        <v>3</v>
      </c>
      <c r="J201" t="s">
        <v>0</v>
      </c>
      <c r="K201" s="5" cm="1">
        <f t="array" ref="K201">IF(AND(C201=1,OR(J201=42,J201=6,J201=7,J201=8)),1,
IF(AND(OR(C201=1,C201="NA"),OR(J201=42,J201=6,J201=7,J201=8, J201="NA")),"NA",
IF(_xlfn.MINIFS(Nested_Ifs[a11],Nested_Ifs[ID],Nested_Ifs[[#This Row],[ID]])&lt;&gt;1,IF(AND(C201=MIN(_xlfn._xlws.FILTER(Nested_Ifs[a11], Nested_Ifs[ID]=Nested_Ifs[[#This Row],[ID]])), OR(J201=42,J201=6,J201=7,J201=8)),1,
IF(_xlfn.MINIFS(Nested_Ifs[a11],Nested_Ifs[ID],Nested_Ifs[[#This Row],[ID]])&lt;&gt;1,IF(AND(OR(C201=MIN(_xlfn._xlws.FILTER(Nested_Ifs[a11], Nested_Ifs[ID]=Nested_Ifs[[#This Row],[ID]])), C201 = "NA"), OR(J201=42,J201=6,J201=7,J201=8, J201 = "NA")),"NA",0),0)),0)))</f>
        <v>0</v>
      </c>
      <c r="L201">
        <v>2</v>
      </c>
      <c r="M201">
        <v>2</v>
      </c>
      <c r="N201" t="s">
        <v>0</v>
      </c>
      <c r="O201" s="11">
        <f t="shared" si="2"/>
        <v>0</v>
      </c>
    </row>
    <row r="202" spans="2:15" x14ac:dyDescent="0.3">
      <c r="B202">
        <v>18961</v>
      </c>
      <c r="C202">
        <v>1</v>
      </c>
      <c r="D202">
        <v>2</v>
      </c>
      <c r="E202">
        <v>1</v>
      </c>
      <c r="F202">
        <v>45</v>
      </c>
      <c r="G202">
        <v>3</v>
      </c>
      <c r="H202" t="s">
        <v>0</v>
      </c>
      <c r="I202" t="s">
        <v>0</v>
      </c>
      <c r="J202">
        <v>5</v>
      </c>
      <c r="K202" s="5" cm="1">
        <f t="array" ref="K202">IF(AND(C202=1,OR(J202=42,J202=6,J202=7,J202=8)),1,
IF(AND(OR(C202=1,C202="NA"),OR(J202=42,J202=6,J202=7,J202=8, J202="NA")),"NA",
IF(_xlfn.MINIFS(Nested_Ifs[a11],Nested_Ifs[ID],Nested_Ifs[[#This Row],[ID]])&lt;&gt;1,IF(AND(C202=MIN(_xlfn._xlws.FILTER(Nested_Ifs[a11], Nested_Ifs[ID]=Nested_Ifs[[#This Row],[ID]])), OR(J202=42,J202=6,J202=7,J202=8)),1,
IF(_xlfn.MINIFS(Nested_Ifs[a11],Nested_Ifs[ID],Nested_Ifs[[#This Row],[ID]])&lt;&gt;1,IF(AND(OR(C202=MIN(_xlfn._xlws.FILTER(Nested_Ifs[a11], Nested_Ifs[ID]=Nested_Ifs[[#This Row],[ID]])), C202 = "NA"), OR(J202=42,J202=6,J202=7,J202=8, J202 = "NA")),"NA",0),0)),0)))</f>
        <v>0</v>
      </c>
      <c r="L202">
        <v>2</v>
      </c>
      <c r="M202">
        <v>2</v>
      </c>
      <c r="N202" t="s">
        <v>0</v>
      </c>
      <c r="O202" s="11">
        <f t="shared" si="2"/>
        <v>0</v>
      </c>
    </row>
    <row r="203" spans="2:15" x14ac:dyDescent="0.3">
      <c r="B203">
        <v>18961</v>
      </c>
      <c r="C203">
        <v>2</v>
      </c>
      <c r="D203">
        <v>2</v>
      </c>
      <c r="E203">
        <v>3</v>
      </c>
      <c r="F203">
        <v>20</v>
      </c>
      <c r="G203">
        <v>6</v>
      </c>
      <c r="H203" t="s">
        <v>0</v>
      </c>
      <c r="I203" t="s">
        <v>0</v>
      </c>
      <c r="J203" t="s">
        <v>0</v>
      </c>
      <c r="K203" s="5" cm="1">
        <f t="array" ref="K203">IF(AND(C203=1,OR(J203=42,J203=6,J203=7,J203=8)),1,
IF(AND(OR(C203=1,C203="NA"),OR(J203=42,J203=6,J203=7,J203=8, J203="NA")),"NA",
IF(_xlfn.MINIFS(Nested_Ifs[a11],Nested_Ifs[ID],Nested_Ifs[[#This Row],[ID]])&lt;&gt;1,IF(AND(C203=MIN(_xlfn._xlws.FILTER(Nested_Ifs[a11], Nested_Ifs[ID]=Nested_Ifs[[#This Row],[ID]])), OR(J203=42,J203=6,J203=7,J203=8)),1,
IF(_xlfn.MINIFS(Nested_Ifs[a11],Nested_Ifs[ID],Nested_Ifs[[#This Row],[ID]])&lt;&gt;1,IF(AND(OR(C203=MIN(_xlfn._xlws.FILTER(Nested_Ifs[a11], Nested_Ifs[ID]=Nested_Ifs[[#This Row],[ID]])), C203 = "NA"), OR(J203=42,J203=6,J203=7,J203=8, J203 = "NA")),"NA",0),0)),0)))</f>
        <v>0</v>
      </c>
      <c r="L203">
        <v>2</v>
      </c>
      <c r="M203">
        <v>2</v>
      </c>
      <c r="N203" t="s">
        <v>0</v>
      </c>
      <c r="O203" s="11">
        <f t="shared" si="2"/>
        <v>0</v>
      </c>
    </row>
    <row r="204" spans="2:15" x14ac:dyDescent="0.3">
      <c r="B204">
        <v>18963</v>
      </c>
      <c r="C204">
        <v>1</v>
      </c>
      <c r="D204">
        <v>1</v>
      </c>
      <c r="E204">
        <v>1</v>
      </c>
      <c r="F204">
        <v>55</v>
      </c>
      <c r="G204">
        <v>2</v>
      </c>
      <c r="H204" t="s">
        <v>0</v>
      </c>
      <c r="I204" t="s">
        <v>0</v>
      </c>
      <c r="J204">
        <v>41</v>
      </c>
      <c r="K204" s="5" cm="1">
        <f t="array" ref="K204">IF(AND(C204=1,OR(J204=42,J204=6,J204=7,J204=8)),1,
IF(AND(OR(C204=1,C204="NA"),OR(J204=42,J204=6,J204=7,J204=8, J204="NA")),"NA",
IF(_xlfn.MINIFS(Nested_Ifs[a11],Nested_Ifs[ID],Nested_Ifs[[#This Row],[ID]])&lt;&gt;1,IF(AND(C204=MIN(_xlfn._xlws.FILTER(Nested_Ifs[a11], Nested_Ifs[ID]=Nested_Ifs[[#This Row],[ID]])), OR(J204=42,J204=6,J204=7,J204=8)),1,
IF(_xlfn.MINIFS(Nested_Ifs[a11],Nested_Ifs[ID],Nested_Ifs[[#This Row],[ID]])&lt;&gt;1,IF(AND(OR(C204=MIN(_xlfn._xlws.FILTER(Nested_Ifs[a11], Nested_Ifs[ID]=Nested_Ifs[[#This Row],[ID]])), C204 = "NA"), OR(J204=42,J204=6,J204=7,J204=8, J204 = "NA")),"NA",0),0)),0)))</f>
        <v>0</v>
      </c>
      <c r="L204">
        <v>2</v>
      </c>
      <c r="M204">
        <v>2</v>
      </c>
      <c r="N204" t="s">
        <v>0</v>
      </c>
      <c r="O204" s="11">
        <f t="shared" si="2"/>
        <v>0</v>
      </c>
    </row>
    <row r="205" spans="2:15" x14ac:dyDescent="0.3">
      <c r="B205">
        <v>18963</v>
      </c>
      <c r="C205">
        <v>2</v>
      </c>
      <c r="D205">
        <v>2</v>
      </c>
      <c r="E205">
        <v>2</v>
      </c>
      <c r="F205">
        <v>49</v>
      </c>
      <c r="G205">
        <v>2</v>
      </c>
      <c r="H205" t="s">
        <v>0</v>
      </c>
      <c r="I205" t="s">
        <v>0</v>
      </c>
      <c r="J205">
        <v>5</v>
      </c>
      <c r="K205" s="5" cm="1">
        <f t="array" ref="K205">IF(AND(C205=1,OR(J205=42,J205=6,J205=7,J205=8)),1,
IF(AND(OR(C205=1,C205="NA"),OR(J205=42,J205=6,J205=7,J205=8, J205="NA")),"NA",
IF(_xlfn.MINIFS(Nested_Ifs[a11],Nested_Ifs[ID],Nested_Ifs[[#This Row],[ID]])&lt;&gt;1,IF(AND(C205=MIN(_xlfn._xlws.FILTER(Nested_Ifs[a11], Nested_Ifs[ID]=Nested_Ifs[[#This Row],[ID]])), OR(J205=42,J205=6,J205=7,J205=8)),1,
IF(_xlfn.MINIFS(Nested_Ifs[a11],Nested_Ifs[ID],Nested_Ifs[[#This Row],[ID]])&lt;&gt;1,IF(AND(OR(C205=MIN(_xlfn._xlws.FILTER(Nested_Ifs[a11], Nested_Ifs[ID]=Nested_Ifs[[#This Row],[ID]])), C205 = "NA"), OR(J205=42,J205=6,J205=7,J205=8, J205 = "NA")),"NA",0),0)),0)))</f>
        <v>0</v>
      </c>
      <c r="L205">
        <v>2</v>
      </c>
      <c r="M205">
        <v>2</v>
      </c>
      <c r="N205" t="s">
        <v>0</v>
      </c>
      <c r="O205" s="11">
        <f t="shared" si="2"/>
        <v>0</v>
      </c>
    </row>
    <row r="206" spans="2:15" x14ac:dyDescent="0.3">
      <c r="B206">
        <v>18963</v>
      </c>
      <c r="C206">
        <v>3</v>
      </c>
      <c r="D206">
        <v>1</v>
      </c>
      <c r="E206">
        <v>3</v>
      </c>
      <c r="F206">
        <v>10</v>
      </c>
      <c r="G206" t="s">
        <v>0</v>
      </c>
      <c r="H206" t="s">
        <v>0</v>
      </c>
      <c r="I206" t="s">
        <v>0</v>
      </c>
      <c r="J206" t="s">
        <v>0</v>
      </c>
      <c r="K206" s="5" cm="1">
        <f t="array" ref="K206">IF(AND(C206=1,OR(J206=42,J206=6,J206=7,J206=8)),1,
IF(AND(OR(C206=1,C206="NA"),OR(J206=42,J206=6,J206=7,J206=8, J206="NA")),"NA",
IF(_xlfn.MINIFS(Nested_Ifs[a11],Nested_Ifs[ID],Nested_Ifs[[#This Row],[ID]])&lt;&gt;1,IF(AND(C206=MIN(_xlfn._xlws.FILTER(Nested_Ifs[a11], Nested_Ifs[ID]=Nested_Ifs[[#This Row],[ID]])), OR(J206=42,J206=6,J206=7,J206=8)),1,
IF(_xlfn.MINIFS(Nested_Ifs[a11],Nested_Ifs[ID],Nested_Ifs[[#This Row],[ID]])&lt;&gt;1,IF(AND(OR(C206=MIN(_xlfn._xlws.FILTER(Nested_Ifs[a11], Nested_Ifs[ID]=Nested_Ifs[[#This Row],[ID]])), C206 = "NA"), OR(J206=42,J206=6,J206=7,J206=8, J206 = "NA")),"NA",0),0)),0)))</f>
        <v>0</v>
      </c>
      <c r="L206">
        <v>2</v>
      </c>
      <c r="M206">
        <v>2</v>
      </c>
      <c r="N206" t="s">
        <v>0</v>
      </c>
      <c r="O206" s="11">
        <f t="shared" si="2"/>
        <v>0</v>
      </c>
    </row>
    <row r="207" spans="2:15" x14ac:dyDescent="0.3">
      <c r="B207">
        <v>18964</v>
      </c>
      <c r="C207">
        <v>1</v>
      </c>
      <c r="D207">
        <v>1</v>
      </c>
      <c r="E207">
        <v>1</v>
      </c>
      <c r="F207">
        <v>90</v>
      </c>
      <c r="G207">
        <v>1</v>
      </c>
      <c r="H207" t="s">
        <v>0</v>
      </c>
      <c r="I207" t="s">
        <v>0</v>
      </c>
      <c r="J207" t="s">
        <v>0</v>
      </c>
      <c r="K207" s="5" t="str" cm="1">
        <f t="array" ref="K207">IF(AND(C207=1,OR(J207=42,J207=6,J207=7,J207=8)),1,
IF(AND(OR(C207=1,C207="NA"),OR(J207=42,J207=6,J207=7,J207=8, J207="NA")),"NA",
IF(_xlfn.MINIFS(Nested_Ifs[a11],Nested_Ifs[ID],Nested_Ifs[[#This Row],[ID]])&lt;&gt;1,IF(AND(C207=MIN(_xlfn._xlws.FILTER(Nested_Ifs[a11], Nested_Ifs[ID]=Nested_Ifs[[#This Row],[ID]])), OR(J207=42,J207=6,J207=7,J207=8)),1,
IF(_xlfn.MINIFS(Nested_Ifs[a11],Nested_Ifs[ID],Nested_Ifs[[#This Row],[ID]])&lt;&gt;1,IF(AND(OR(C207=MIN(_xlfn._xlws.FILTER(Nested_Ifs[a11], Nested_Ifs[ID]=Nested_Ifs[[#This Row],[ID]])), C207 = "NA"), OR(J207=42,J207=6,J207=7,J207=8, J207 = "NA")),"NA",0),0)),0)))</f>
        <v>NA</v>
      </c>
      <c r="L207">
        <v>2</v>
      </c>
      <c r="M207">
        <v>2</v>
      </c>
      <c r="N207" t="s">
        <v>0</v>
      </c>
      <c r="O207" s="11">
        <f t="shared" ref="O207:O270" si="3">IF(AND(AND(L207=1,M207=1),AND(OR(N207=3,N207=4))),1,
IF(AND(OR(L207=1,L207="NA"),
OR(M207=1,M207="NA"),
OR(N207=3,N207=4, N207="NA")),"NA",0))</f>
        <v>0</v>
      </c>
    </row>
    <row r="208" spans="2:15" x14ac:dyDescent="0.3">
      <c r="B208">
        <v>18964</v>
      </c>
      <c r="C208">
        <v>2</v>
      </c>
      <c r="D208">
        <v>2</v>
      </c>
      <c r="E208">
        <v>2</v>
      </c>
      <c r="F208">
        <v>85</v>
      </c>
      <c r="G208">
        <v>1</v>
      </c>
      <c r="H208" t="s">
        <v>0</v>
      </c>
      <c r="I208" t="s">
        <v>0</v>
      </c>
      <c r="J208" t="s">
        <v>0</v>
      </c>
      <c r="K208" s="5" cm="1">
        <f t="array" ref="K208">IF(AND(C208=1,OR(J208=42,J208=6,J208=7,J208=8)),1,
IF(AND(OR(C208=1,C208="NA"),OR(J208=42,J208=6,J208=7,J208=8, J208="NA")),"NA",
IF(_xlfn.MINIFS(Nested_Ifs[a11],Nested_Ifs[ID],Nested_Ifs[[#This Row],[ID]])&lt;&gt;1,IF(AND(C208=MIN(_xlfn._xlws.FILTER(Nested_Ifs[a11], Nested_Ifs[ID]=Nested_Ifs[[#This Row],[ID]])), OR(J208=42,J208=6,J208=7,J208=8)),1,
IF(_xlfn.MINIFS(Nested_Ifs[a11],Nested_Ifs[ID],Nested_Ifs[[#This Row],[ID]])&lt;&gt;1,IF(AND(OR(C208=MIN(_xlfn._xlws.FILTER(Nested_Ifs[a11], Nested_Ifs[ID]=Nested_Ifs[[#This Row],[ID]])), C208 = "NA"), OR(J208=42,J208=6,J208=7,J208=8, J208 = "NA")),"NA",0),0)),0)))</f>
        <v>0</v>
      </c>
      <c r="L208">
        <v>2</v>
      </c>
      <c r="M208">
        <v>2</v>
      </c>
      <c r="N208" t="s">
        <v>0</v>
      </c>
      <c r="O208" s="11">
        <f t="shared" si="3"/>
        <v>0</v>
      </c>
    </row>
    <row r="209" spans="2:15" x14ac:dyDescent="0.3">
      <c r="B209">
        <v>18965</v>
      </c>
      <c r="C209">
        <v>1</v>
      </c>
      <c r="D209">
        <v>1</v>
      </c>
      <c r="E209">
        <v>1</v>
      </c>
      <c r="F209">
        <v>61</v>
      </c>
      <c r="G209">
        <v>1</v>
      </c>
      <c r="H209" t="s">
        <v>0</v>
      </c>
      <c r="I209" t="s">
        <v>0</v>
      </c>
      <c r="J209">
        <v>5</v>
      </c>
      <c r="K209" s="5" cm="1">
        <f t="array" ref="K209">IF(AND(C209=1,OR(J209=42,J209=6,J209=7,J209=8)),1,
IF(AND(OR(C209=1,C209="NA"),OR(J209=42,J209=6,J209=7,J209=8, J209="NA")),"NA",
IF(_xlfn.MINIFS(Nested_Ifs[a11],Nested_Ifs[ID],Nested_Ifs[[#This Row],[ID]])&lt;&gt;1,IF(AND(C209=MIN(_xlfn._xlws.FILTER(Nested_Ifs[a11], Nested_Ifs[ID]=Nested_Ifs[[#This Row],[ID]])), OR(J209=42,J209=6,J209=7,J209=8)),1,
IF(_xlfn.MINIFS(Nested_Ifs[a11],Nested_Ifs[ID],Nested_Ifs[[#This Row],[ID]])&lt;&gt;1,IF(AND(OR(C209=MIN(_xlfn._xlws.FILTER(Nested_Ifs[a11], Nested_Ifs[ID]=Nested_Ifs[[#This Row],[ID]])), C209 = "NA"), OR(J209=42,J209=6,J209=7,J209=8, J209 = "NA")),"NA",0),0)),0)))</f>
        <v>0</v>
      </c>
      <c r="L209">
        <v>2</v>
      </c>
      <c r="M209">
        <v>2</v>
      </c>
      <c r="N209" t="s">
        <v>0</v>
      </c>
      <c r="O209" s="11">
        <f t="shared" si="3"/>
        <v>0</v>
      </c>
    </row>
    <row r="210" spans="2:15" x14ac:dyDescent="0.3">
      <c r="B210">
        <v>18965</v>
      </c>
      <c r="C210">
        <v>2</v>
      </c>
      <c r="D210">
        <v>2</v>
      </c>
      <c r="E210">
        <v>2</v>
      </c>
      <c r="F210">
        <v>59</v>
      </c>
      <c r="G210">
        <v>1</v>
      </c>
      <c r="H210" t="s">
        <v>0</v>
      </c>
      <c r="I210" t="s">
        <v>0</v>
      </c>
      <c r="J210">
        <v>5</v>
      </c>
      <c r="K210" s="5" cm="1">
        <f t="array" ref="K210">IF(AND(C210=1,OR(J210=42,J210=6,J210=7,J210=8)),1,
IF(AND(OR(C210=1,C210="NA"),OR(J210=42,J210=6,J210=7,J210=8, J210="NA")),"NA",
IF(_xlfn.MINIFS(Nested_Ifs[a11],Nested_Ifs[ID],Nested_Ifs[[#This Row],[ID]])&lt;&gt;1,IF(AND(C210=MIN(_xlfn._xlws.FILTER(Nested_Ifs[a11], Nested_Ifs[ID]=Nested_Ifs[[#This Row],[ID]])), OR(J210=42,J210=6,J210=7,J210=8)),1,
IF(_xlfn.MINIFS(Nested_Ifs[a11],Nested_Ifs[ID],Nested_Ifs[[#This Row],[ID]])&lt;&gt;1,IF(AND(OR(C210=MIN(_xlfn._xlws.FILTER(Nested_Ifs[a11], Nested_Ifs[ID]=Nested_Ifs[[#This Row],[ID]])), C210 = "NA"), OR(J210=42,J210=6,J210=7,J210=8, J210 = "NA")),"NA",0),0)),0)))</f>
        <v>0</v>
      </c>
      <c r="L210">
        <v>1</v>
      </c>
      <c r="M210">
        <v>1</v>
      </c>
      <c r="N210">
        <v>1</v>
      </c>
      <c r="O210" s="11">
        <f t="shared" si="3"/>
        <v>0</v>
      </c>
    </row>
    <row r="211" spans="2:15" x14ac:dyDescent="0.3">
      <c r="B211">
        <v>18966</v>
      </c>
      <c r="C211">
        <v>1</v>
      </c>
      <c r="D211">
        <v>1</v>
      </c>
      <c r="E211">
        <v>1</v>
      </c>
      <c r="F211">
        <v>52</v>
      </c>
      <c r="G211">
        <v>1</v>
      </c>
      <c r="H211" t="s">
        <v>0</v>
      </c>
      <c r="I211" t="s">
        <v>0</v>
      </c>
      <c r="J211">
        <v>5</v>
      </c>
      <c r="K211" s="5" cm="1">
        <f t="array" ref="K211">IF(AND(C211=1,OR(J211=42,J211=6,J211=7,J211=8)),1,
IF(AND(OR(C211=1,C211="NA"),OR(J211=42,J211=6,J211=7,J211=8, J211="NA")),"NA",
IF(_xlfn.MINIFS(Nested_Ifs[a11],Nested_Ifs[ID],Nested_Ifs[[#This Row],[ID]])&lt;&gt;1,IF(AND(C211=MIN(_xlfn._xlws.FILTER(Nested_Ifs[a11], Nested_Ifs[ID]=Nested_Ifs[[#This Row],[ID]])), OR(J211=42,J211=6,J211=7,J211=8)),1,
IF(_xlfn.MINIFS(Nested_Ifs[a11],Nested_Ifs[ID],Nested_Ifs[[#This Row],[ID]])&lt;&gt;1,IF(AND(OR(C211=MIN(_xlfn._xlws.FILTER(Nested_Ifs[a11], Nested_Ifs[ID]=Nested_Ifs[[#This Row],[ID]])), C211 = "NA"), OR(J211=42,J211=6,J211=7,J211=8, J211 = "NA")),"NA",0),0)),0)))</f>
        <v>0</v>
      </c>
      <c r="L211">
        <v>2</v>
      </c>
      <c r="M211">
        <v>2</v>
      </c>
      <c r="N211" t="s">
        <v>0</v>
      </c>
      <c r="O211" s="11">
        <f t="shared" si="3"/>
        <v>0</v>
      </c>
    </row>
    <row r="212" spans="2:15" x14ac:dyDescent="0.3">
      <c r="B212">
        <v>18966</v>
      </c>
      <c r="C212">
        <v>2</v>
      </c>
      <c r="D212">
        <v>2</v>
      </c>
      <c r="E212">
        <v>2</v>
      </c>
      <c r="F212">
        <v>48</v>
      </c>
      <c r="G212">
        <v>1</v>
      </c>
      <c r="H212" t="s">
        <v>0</v>
      </c>
      <c r="I212" t="s">
        <v>0</v>
      </c>
      <c r="J212">
        <v>5</v>
      </c>
      <c r="K212" s="5" cm="1">
        <f t="array" ref="K212">IF(AND(C212=1,OR(J212=42,J212=6,J212=7,J212=8)),1,
IF(AND(OR(C212=1,C212="NA"),OR(J212=42,J212=6,J212=7,J212=8, J212="NA")),"NA",
IF(_xlfn.MINIFS(Nested_Ifs[a11],Nested_Ifs[ID],Nested_Ifs[[#This Row],[ID]])&lt;&gt;1,IF(AND(C212=MIN(_xlfn._xlws.FILTER(Nested_Ifs[a11], Nested_Ifs[ID]=Nested_Ifs[[#This Row],[ID]])), OR(J212=42,J212=6,J212=7,J212=8)),1,
IF(_xlfn.MINIFS(Nested_Ifs[a11],Nested_Ifs[ID],Nested_Ifs[[#This Row],[ID]])&lt;&gt;1,IF(AND(OR(C212=MIN(_xlfn._xlws.FILTER(Nested_Ifs[a11], Nested_Ifs[ID]=Nested_Ifs[[#This Row],[ID]])), C212 = "NA"), OR(J212=42,J212=6,J212=7,J212=8, J212 = "NA")),"NA",0),0)),0)))</f>
        <v>0</v>
      </c>
      <c r="L212">
        <v>2</v>
      </c>
      <c r="M212">
        <v>2</v>
      </c>
      <c r="N212" t="s">
        <v>0</v>
      </c>
      <c r="O212" s="11">
        <f t="shared" si="3"/>
        <v>0</v>
      </c>
    </row>
    <row r="213" spans="2:15" x14ac:dyDescent="0.3">
      <c r="B213">
        <v>18966</v>
      </c>
      <c r="C213">
        <v>3</v>
      </c>
      <c r="D213">
        <v>2</v>
      </c>
      <c r="E213">
        <v>3</v>
      </c>
      <c r="F213">
        <v>16</v>
      </c>
      <c r="G213">
        <v>6</v>
      </c>
      <c r="H213" t="s">
        <v>0</v>
      </c>
      <c r="I213" t="s">
        <v>0</v>
      </c>
      <c r="J213" t="s">
        <v>0</v>
      </c>
      <c r="K213" s="5" cm="1">
        <f t="array" ref="K213">IF(AND(C213=1,OR(J213=42,J213=6,J213=7,J213=8)),1,
IF(AND(OR(C213=1,C213="NA"),OR(J213=42,J213=6,J213=7,J213=8, J213="NA")),"NA",
IF(_xlfn.MINIFS(Nested_Ifs[a11],Nested_Ifs[ID],Nested_Ifs[[#This Row],[ID]])&lt;&gt;1,IF(AND(C213=MIN(_xlfn._xlws.FILTER(Nested_Ifs[a11], Nested_Ifs[ID]=Nested_Ifs[[#This Row],[ID]])), OR(J213=42,J213=6,J213=7,J213=8)),1,
IF(_xlfn.MINIFS(Nested_Ifs[a11],Nested_Ifs[ID],Nested_Ifs[[#This Row],[ID]])&lt;&gt;1,IF(AND(OR(C213=MIN(_xlfn._xlws.FILTER(Nested_Ifs[a11], Nested_Ifs[ID]=Nested_Ifs[[#This Row],[ID]])), C213 = "NA"), OR(J213=42,J213=6,J213=7,J213=8, J213 = "NA")),"NA",0),0)),0)))</f>
        <v>0</v>
      </c>
      <c r="L213">
        <v>2</v>
      </c>
      <c r="M213">
        <v>2</v>
      </c>
      <c r="N213" t="s">
        <v>0</v>
      </c>
      <c r="O213" s="11">
        <f t="shared" si="3"/>
        <v>0</v>
      </c>
    </row>
    <row r="214" spans="2:15" x14ac:dyDescent="0.3">
      <c r="B214">
        <v>18966</v>
      </c>
      <c r="C214">
        <v>4</v>
      </c>
      <c r="D214">
        <v>2</v>
      </c>
      <c r="E214">
        <v>3</v>
      </c>
      <c r="F214">
        <v>7</v>
      </c>
      <c r="G214" t="s">
        <v>0</v>
      </c>
      <c r="H214" t="s">
        <v>0</v>
      </c>
      <c r="I214" t="s">
        <v>0</v>
      </c>
      <c r="J214" t="s">
        <v>0</v>
      </c>
      <c r="K214" s="5" cm="1">
        <f t="array" ref="K214">IF(AND(C214=1,OR(J214=42,J214=6,J214=7,J214=8)),1,
IF(AND(OR(C214=1,C214="NA"),OR(J214=42,J214=6,J214=7,J214=8, J214="NA")),"NA",
IF(_xlfn.MINIFS(Nested_Ifs[a11],Nested_Ifs[ID],Nested_Ifs[[#This Row],[ID]])&lt;&gt;1,IF(AND(C214=MIN(_xlfn._xlws.FILTER(Nested_Ifs[a11], Nested_Ifs[ID]=Nested_Ifs[[#This Row],[ID]])), OR(J214=42,J214=6,J214=7,J214=8)),1,
IF(_xlfn.MINIFS(Nested_Ifs[a11],Nested_Ifs[ID],Nested_Ifs[[#This Row],[ID]])&lt;&gt;1,IF(AND(OR(C214=MIN(_xlfn._xlws.FILTER(Nested_Ifs[a11], Nested_Ifs[ID]=Nested_Ifs[[#This Row],[ID]])), C214 = "NA"), OR(J214=42,J214=6,J214=7,J214=8, J214 = "NA")),"NA",0),0)),0)))</f>
        <v>0</v>
      </c>
      <c r="L214">
        <v>2</v>
      </c>
      <c r="M214">
        <v>2</v>
      </c>
      <c r="N214" t="s">
        <v>0</v>
      </c>
      <c r="O214" s="11">
        <f t="shared" si="3"/>
        <v>0</v>
      </c>
    </row>
    <row r="215" spans="2:15" x14ac:dyDescent="0.3">
      <c r="B215">
        <v>18966</v>
      </c>
      <c r="C215">
        <v>5</v>
      </c>
      <c r="D215">
        <v>1</v>
      </c>
      <c r="E215">
        <v>3</v>
      </c>
      <c r="F215">
        <v>5</v>
      </c>
      <c r="G215" t="s">
        <v>0</v>
      </c>
      <c r="H215">
        <v>2</v>
      </c>
      <c r="I215">
        <v>3</v>
      </c>
      <c r="J215" t="s">
        <v>0</v>
      </c>
      <c r="K215" s="5" cm="1">
        <f t="array" ref="K215">IF(AND(C215=1,OR(J215=42,J215=6,J215=7,J215=8)),1,
IF(AND(OR(C215=1,C215="NA"),OR(J215=42,J215=6,J215=7,J215=8, J215="NA")),"NA",
IF(_xlfn.MINIFS(Nested_Ifs[a11],Nested_Ifs[ID],Nested_Ifs[[#This Row],[ID]])&lt;&gt;1,IF(AND(C215=MIN(_xlfn._xlws.FILTER(Nested_Ifs[a11], Nested_Ifs[ID]=Nested_Ifs[[#This Row],[ID]])), OR(J215=42,J215=6,J215=7,J215=8)),1,
IF(_xlfn.MINIFS(Nested_Ifs[a11],Nested_Ifs[ID],Nested_Ifs[[#This Row],[ID]])&lt;&gt;1,IF(AND(OR(C215=MIN(_xlfn._xlws.FILTER(Nested_Ifs[a11], Nested_Ifs[ID]=Nested_Ifs[[#This Row],[ID]])), C215 = "NA"), OR(J215=42,J215=6,J215=7,J215=8, J215 = "NA")),"NA",0),0)),0)))</f>
        <v>0</v>
      </c>
      <c r="L215">
        <v>2</v>
      </c>
      <c r="M215">
        <v>2</v>
      </c>
      <c r="N215" t="s">
        <v>0</v>
      </c>
      <c r="O215" s="11">
        <f t="shared" si="3"/>
        <v>0</v>
      </c>
    </row>
    <row r="216" spans="2:15" x14ac:dyDescent="0.3">
      <c r="B216">
        <v>18968</v>
      </c>
      <c r="C216">
        <v>1</v>
      </c>
      <c r="D216">
        <v>1</v>
      </c>
      <c r="E216">
        <v>1</v>
      </c>
      <c r="F216">
        <v>61</v>
      </c>
      <c r="G216">
        <v>1</v>
      </c>
      <c r="H216" t="s">
        <v>0</v>
      </c>
      <c r="I216" t="s">
        <v>0</v>
      </c>
      <c r="J216">
        <v>5</v>
      </c>
      <c r="K216" s="5" cm="1">
        <f t="array" ref="K216">IF(AND(C216=1,OR(J216=42,J216=6,J216=7,J216=8)),1,
IF(AND(OR(C216=1,C216="NA"),OR(J216=42,J216=6,J216=7,J216=8, J216="NA")),"NA",
IF(_xlfn.MINIFS(Nested_Ifs[a11],Nested_Ifs[ID],Nested_Ifs[[#This Row],[ID]])&lt;&gt;1,IF(AND(C216=MIN(_xlfn._xlws.FILTER(Nested_Ifs[a11], Nested_Ifs[ID]=Nested_Ifs[[#This Row],[ID]])), OR(J216=42,J216=6,J216=7,J216=8)),1,
IF(_xlfn.MINIFS(Nested_Ifs[a11],Nested_Ifs[ID],Nested_Ifs[[#This Row],[ID]])&lt;&gt;1,IF(AND(OR(C216=MIN(_xlfn._xlws.FILTER(Nested_Ifs[a11], Nested_Ifs[ID]=Nested_Ifs[[#This Row],[ID]])), C216 = "NA"), OR(J216=42,J216=6,J216=7,J216=8, J216 = "NA")),"NA",0),0)),0)))</f>
        <v>0</v>
      </c>
      <c r="L216">
        <v>2</v>
      </c>
      <c r="M216">
        <v>2</v>
      </c>
      <c r="N216" t="s">
        <v>0</v>
      </c>
      <c r="O216" s="11">
        <f t="shared" si="3"/>
        <v>0</v>
      </c>
    </row>
    <row r="217" spans="2:15" x14ac:dyDescent="0.3">
      <c r="B217">
        <v>18968</v>
      </c>
      <c r="C217">
        <v>2</v>
      </c>
      <c r="D217">
        <v>2</v>
      </c>
      <c r="E217">
        <v>2</v>
      </c>
      <c r="F217">
        <v>53</v>
      </c>
      <c r="G217">
        <v>1</v>
      </c>
      <c r="H217" t="s">
        <v>0</v>
      </c>
      <c r="I217" t="s">
        <v>0</v>
      </c>
      <c r="J217">
        <v>5</v>
      </c>
      <c r="K217" s="5" cm="1">
        <f t="array" ref="K217">IF(AND(C217=1,OR(J217=42,J217=6,J217=7,J217=8)),1,
IF(AND(OR(C217=1,C217="NA"),OR(J217=42,J217=6,J217=7,J217=8, J217="NA")),"NA",
IF(_xlfn.MINIFS(Nested_Ifs[a11],Nested_Ifs[ID],Nested_Ifs[[#This Row],[ID]])&lt;&gt;1,IF(AND(C217=MIN(_xlfn._xlws.FILTER(Nested_Ifs[a11], Nested_Ifs[ID]=Nested_Ifs[[#This Row],[ID]])), OR(J217=42,J217=6,J217=7,J217=8)),1,
IF(_xlfn.MINIFS(Nested_Ifs[a11],Nested_Ifs[ID],Nested_Ifs[[#This Row],[ID]])&lt;&gt;1,IF(AND(OR(C217=MIN(_xlfn._xlws.FILTER(Nested_Ifs[a11], Nested_Ifs[ID]=Nested_Ifs[[#This Row],[ID]])), C217 = "NA"), OR(J217=42,J217=6,J217=7,J217=8, J217 = "NA")),"NA",0),0)),0)))</f>
        <v>0</v>
      </c>
      <c r="L217">
        <v>2</v>
      </c>
      <c r="M217">
        <v>2</v>
      </c>
      <c r="N217" t="s">
        <v>0</v>
      </c>
      <c r="O217" s="11">
        <f t="shared" si="3"/>
        <v>0</v>
      </c>
    </row>
    <row r="218" spans="2:15" x14ac:dyDescent="0.3">
      <c r="B218">
        <v>18968</v>
      </c>
      <c r="C218">
        <v>3</v>
      </c>
      <c r="D218">
        <v>2</v>
      </c>
      <c r="E218">
        <v>3</v>
      </c>
      <c r="F218">
        <v>35</v>
      </c>
      <c r="G218">
        <v>5</v>
      </c>
      <c r="H218" t="s">
        <v>0</v>
      </c>
      <c r="I218" t="s">
        <v>0</v>
      </c>
      <c r="J218">
        <v>3</v>
      </c>
      <c r="K218" s="5" cm="1">
        <f t="array" ref="K218">IF(AND(C218=1,OR(J218=42,J218=6,J218=7,J218=8)),1,
IF(AND(OR(C218=1,C218="NA"),OR(J218=42,J218=6,J218=7,J218=8, J218="NA")),"NA",
IF(_xlfn.MINIFS(Nested_Ifs[a11],Nested_Ifs[ID],Nested_Ifs[[#This Row],[ID]])&lt;&gt;1,IF(AND(C218=MIN(_xlfn._xlws.FILTER(Nested_Ifs[a11], Nested_Ifs[ID]=Nested_Ifs[[#This Row],[ID]])), OR(J218=42,J218=6,J218=7,J218=8)),1,
IF(_xlfn.MINIFS(Nested_Ifs[a11],Nested_Ifs[ID],Nested_Ifs[[#This Row],[ID]])&lt;&gt;1,IF(AND(OR(C218=MIN(_xlfn._xlws.FILTER(Nested_Ifs[a11], Nested_Ifs[ID]=Nested_Ifs[[#This Row],[ID]])), C218 = "NA"), OR(J218=42,J218=6,J218=7,J218=8, J218 = "NA")),"NA",0),0)),0)))</f>
        <v>0</v>
      </c>
      <c r="L218">
        <v>2</v>
      </c>
      <c r="M218">
        <v>2</v>
      </c>
      <c r="N218" t="s">
        <v>0</v>
      </c>
      <c r="O218" s="11">
        <f t="shared" si="3"/>
        <v>0</v>
      </c>
    </row>
    <row r="219" spans="2:15" x14ac:dyDescent="0.3">
      <c r="B219">
        <v>18968</v>
      </c>
      <c r="C219">
        <v>4</v>
      </c>
      <c r="D219">
        <v>2</v>
      </c>
      <c r="E219">
        <v>8</v>
      </c>
      <c r="F219">
        <v>12</v>
      </c>
      <c r="G219" t="s">
        <v>0</v>
      </c>
      <c r="H219" t="s">
        <v>0</v>
      </c>
      <c r="I219" t="s">
        <v>0</v>
      </c>
      <c r="J219" t="s">
        <v>0</v>
      </c>
      <c r="K219" s="5" cm="1">
        <f t="array" ref="K219">IF(AND(C219=1,OR(J219=42,J219=6,J219=7,J219=8)),1,
IF(AND(OR(C219=1,C219="NA"),OR(J219=42,J219=6,J219=7,J219=8, J219="NA")),"NA",
IF(_xlfn.MINIFS(Nested_Ifs[a11],Nested_Ifs[ID],Nested_Ifs[[#This Row],[ID]])&lt;&gt;1,IF(AND(C219=MIN(_xlfn._xlws.FILTER(Nested_Ifs[a11], Nested_Ifs[ID]=Nested_Ifs[[#This Row],[ID]])), OR(J219=42,J219=6,J219=7,J219=8)),1,
IF(_xlfn.MINIFS(Nested_Ifs[a11],Nested_Ifs[ID],Nested_Ifs[[#This Row],[ID]])&lt;&gt;1,IF(AND(OR(C219=MIN(_xlfn._xlws.FILTER(Nested_Ifs[a11], Nested_Ifs[ID]=Nested_Ifs[[#This Row],[ID]])), C219 = "NA"), OR(J219=42,J219=6,J219=7,J219=8, J219 = "NA")),"NA",0),0)),0)))</f>
        <v>0</v>
      </c>
      <c r="L219">
        <v>2</v>
      </c>
      <c r="M219">
        <v>2</v>
      </c>
      <c r="N219" t="s">
        <v>0</v>
      </c>
      <c r="O219" s="11">
        <f t="shared" si="3"/>
        <v>0</v>
      </c>
    </row>
    <row r="220" spans="2:15" x14ac:dyDescent="0.3">
      <c r="B220">
        <v>18968</v>
      </c>
      <c r="C220">
        <v>5</v>
      </c>
      <c r="D220">
        <v>1</v>
      </c>
      <c r="E220">
        <v>8</v>
      </c>
      <c r="F220">
        <v>10</v>
      </c>
      <c r="G220" t="s">
        <v>0</v>
      </c>
      <c r="H220" t="s">
        <v>0</v>
      </c>
      <c r="I220" t="s">
        <v>0</v>
      </c>
      <c r="J220" t="s">
        <v>0</v>
      </c>
      <c r="K220" s="5" cm="1">
        <f t="array" ref="K220">IF(AND(C220=1,OR(J220=42,J220=6,J220=7,J220=8)),1,
IF(AND(OR(C220=1,C220="NA"),OR(J220=42,J220=6,J220=7,J220=8, J220="NA")),"NA",
IF(_xlfn.MINIFS(Nested_Ifs[a11],Nested_Ifs[ID],Nested_Ifs[[#This Row],[ID]])&lt;&gt;1,IF(AND(C220=MIN(_xlfn._xlws.FILTER(Nested_Ifs[a11], Nested_Ifs[ID]=Nested_Ifs[[#This Row],[ID]])), OR(J220=42,J220=6,J220=7,J220=8)),1,
IF(_xlfn.MINIFS(Nested_Ifs[a11],Nested_Ifs[ID],Nested_Ifs[[#This Row],[ID]])&lt;&gt;1,IF(AND(OR(C220=MIN(_xlfn._xlws.FILTER(Nested_Ifs[a11], Nested_Ifs[ID]=Nested_Ifs[[#This Row],[ID]])), C220 = "NA"), OR(J220=42,J220=6,J220=7,J220=8, J220 = "NA")),"NA",0),0)),0)))</f>
        <v>0</v>
      </c>
      <c r="L220">
        <v>2</v>
      </c>
      <c r="M220">
        <v>2</v>
      </c>
      <c r="N220" t="s">
        <v>0</v>
      </c>
      <c r="O220" s="11">
        <f t="shared" si="3"/>
        <v>0</v>
      </c>
    </row>
    <row r="221" spans="2:15" x14ac:dyDescent="0.3">
      <c r="B221">
        <v>18971</v>
      </c>
      <c r="C221">
        <v>1</v>
      </c>
      <c r="D221">
        <v>1</v>
      </c>
      <c r="E221">
        <v>1</v>
      </c>
      <c r="F221">
        <v>42</v>
      </c>
      <c r="G221">
        <v>1</v>
      </c>
      <c r="H221" t="s">
        <v>0</v>
      </c>
      <c r="I221" t="s">
        <v>0</v>
      </c>
      <c r="J221">
        <v>5</v>
      </c>
      <c r="K221" s="5" cm="1">
        <f t="array" ref="K221">IF(AND(C221=1,OR(J221=42,J221=6,J221=7,J221=8)),1,
IF(AND(OR(C221=1,C221="NA"),OR(J221=42,J221=6,J221=7,J221=8, J221="NA")),"NA",
IF(_xlfn.MINIFS(Nested_Ifs[a11],Nested_Ifs[ID],Nested_Ifs[[#This Row],[ID]])&lt;&gt;1,IF(AND(C221=MIN(_xlfn._xlws.FILTER(Nested_Ifs[a11], Nested_Ifs[ID]=Nested_Ifs[[#This Row],[ID]])), OR(J221=42,J221=6,J221=7,J221=8)),1,
IF(_xlfn.MINIFS(Nested_Ifs[a11],Nested_Ifs[ID],Nested_Ifs[[#This Row],[ID]])&lt;&gt;1,IF(AND(OR(C221=MIN(_xlfn._xlws.FILTER(Nested_Ifs[a11], Nested_Ifs[ID]=Nested_Ifs[[#This Row],[ID]])), C221 = "NA"), OR(J221=42,J221=6,J221=7,J221=8, J221 = "NA")),"NA",0),0)),0)))</f>
        <v>0</v>
      </c>
      <c r="L221">
        <v>2</v>
      </c>
      <c r="M221">
        <v>2</v>
      </c>
      <c r="N221" t="s">
        <v>0</v>
      </c>
      <c r="O221" s="11">
        <f t="shared" si="3"/>
        <v>0</v>
      </c>
    </row>
    <row r="222" spans="2:15" x14ac:dyDescent="0.3">
      <c r="B222">
        <v>18971</v>
      </c>
      <c r="C222">
        <v>3</v>
      </c>
      <c r="D222">
        <v>1</v>
      </c>
      <c r="E222">
        <v>3</v>
      </c>
      <c r="F222">
        <v>10</v>
      </c>
      <c r="G222" t="s">
        <v>0</v>
      </c>
      <c r="H222" t="s">
        <v>0</v>
      </c>
      <c r="I222" t="s">
        <v>0</v>
      </c>
      <c r="J222" t="s">
        <v>0</v>
      </c>
      <c r="K222" s="5" cm="1">
        <f t="array" ref="K222">IF(AND(C222=1,OR(J222=42,J222=6,J222=7,J222=8)),1,
IF(AND(OR(C222=1,C222="NA"),OR(J222=42,J222=6,J222=7,J222=8, J222="NA")),"NA",
IF(_xlfn.MINIFS(Nested_Ifs[a11],Nested_Ifs[ID],Nested_Ifs[[#This Row],[ID]])&lt;&gt;1,IF(AND(C222=MIN(_xlfn._xlws.FILTER(Nested_Ifs[a11], Nested_Ifs[ID]=Nested_Ifs[[#This Row],[ID]])), OR(J222=42,J222=6,J222=7,J222=8)),1,
IF(_xlfn.MINIFS(Nested_Ifs[a11],Nested_Ifs[ID],Nested_Ifs[[#This Row],[ID]])&lt;&gt;1,IF(AND(OR(C222=MIN(_xlfn._xlws.FILTER(Nested_Ifs[a11], Nested_Ifs[ID]=Nested_Ifs[[#This Row],[ID]])), C222 = "NA"), OR(J222=42,J222=6,J222=7,J222=8, J222 = "NA")),"NA",0),0)),0)))</f>
        <v>0</v>
      </c>
      <c r="L222">
        <v>2</v>
      </c>
      <c r="M222">
        <v>2</v>
      </c>
      <c r="N222" t="s">
        <v>0</v>
      </c>
      <c r="O222" s="11">
        <f t="shared" si="3"/>
        <v>0</v>
      </c>
    </row>
    <row r="223" spans="2:15" x14ac:dyDescent="0.3">
      <c r="B223">
        <v>18971</v>
      </c>
      <c r="C223">
        <v>2</v>
      </c>
      <c r="D223">
        <v>2</v>
      </c>
      <c r="E223">
        <v>2</v>
      </c>
      <c r="F223">
        <v>44</v>
      </c>
      <c r="G223">
        <v>1</v>
      </c>
      <c r="H223" t="s">
        <v>0</v>
      </c>
      <c r="I223" t="s">
        <v>0</v>
      </c>
      <c r="J223">
        <v>5</v>
      </c>
      <c r="K223" s="5" cm="1">
        <f t="array" ref="K223">IF(AND(C223=1,OR(J223=42,J223=6,J223=7,J223=8)),1,
IF(AND(OR(C223=1,C223="NA"),OR(J223=42,J223=6,J223=7,J223=8, J223="NA")),"NA",
IF(_xlfn.MINIFS(Nested_Ifs[a11],Nested_Ifs[ID],Nested_Ifs[[#This Row],[ID]])&lt;&gt;1,IF(AND(C223=MIN(_xlfn._xlws.FILTER(Nested_Ifs[a11], Nested_Ifs[ID]=Nested_Ifs[[#This Row],[ID]])), OR(J223=42,J223=6,J223=7,J223=8)),1,
IF(_xlfn.MINIFS(Nested_Ifs[a11],Nested_Ifs[ID],Nested_Ifs[[#This Row],[ID]])&lt;&gt;1,IF(AND(OR(C223=MIN(_xlfn._xlws.FILTER(Nested_Ifs[a11], Nested_Ifs[ID]=Nested_Ifs[[#This Row],[ID]])), C223 = "NA"), OR(J223=42,J223=6,J223=7,J223=8, J223 = "NA")),"NA",0),0)),0)))</f>
        <v>0</v>
      </c>
      <c r="L223">
        <v>2</v>
      </c>
      <c r="M223">
        <v>2</v>
      </c>
      <c r="N223" t="s">
        <v>0</v>
      </c>
      <c r="O223" s="11">
        <f t="shared" si="3"/>
        <v>0</v>
      </c>
    </row>
    <row r="224" spans="2:15" x14ac:dyDescent="0.3">
      <c r="B224">
        <v>18971</v>
      </c>
      <c r="C224">
        <v>4</v>
      </c>
      <c r="D224">
        <v>1</v>
      </c>
      <c r="E224">
        <v>3</v>
      </c>
      <c r="F224">
        <v>7</v>
      </c>
      <c r="G224" t="s">
        <v>0</v>
      </c>
      <c r="H224" t="s">
        <v>0</v>
      </c>
      <c r="I224" t="s">
        <v>0</v>
      </c>
      <c r="J224" t="s">
        <v>0</v>
      </c>
      <c r="K224" s="5" cm="1">
        <f t="array" ref="K224">IF(AND(C224=1,OR(J224=42,J224=6,J224=7,J224=8)),1,
IF(AND(OR(C224=1,C224="NA"),OR(J224=42,J224=6,J224=7,J224=8, J224="NA")),"NA",
IF(_xlfn.MINIFS(Nested_Ifs[a11],Nested_Ifs[ID],Nested_Ifs[[#This Row],[ID]])&lt;&gt;1,IF(AND(C224=MIN(_xlfn._xlws.FILTER(Nested_Ifs[a11], Nested_Ifs[ID]=Nested_Ifs[[#This Row],[ID]])), OR(J224=42,J224=6,J224=7,J224=8)),1,
IF(_xlfn.MINIFS(Nested_Ifs[a11],Nested_Ifs[ID],Nested_Ifs[[#This Row],[ID]])&lt;&gt;1,IF(AND(OR(C224=MIN(_xlfn._xlws.FILTER(Nested_Ifs[a11], Nested_Ifs[ID]=Nested_Ifs[[#This Row],[ID]])), C224 = "NA"), OR(J224=42,J224=6,J224=7,J224=8, J224 = "NA")),"NA",0),0)),0)))</f>
        <v>0</v>
      </c>
      <c r="L224">
        <v>2</v>
      </c>
      <c r="M224">
        <v>2</v>
      </c>
      <c r="N224" t="s">
        <v>0</v>
      </c>
      <c r="O224" s="11">
        <f t="shared" si="3"/>
        <v>0</v>
      </c>
    </row>
    <row r="225" spans="2:15" x14ac:dyDescent="0.3">
      <c r="B225">
        <v>18972</v>
      </c>
      <c r="C225">
        <v>1</v>
      </c>
      <c r="D225">
        <v>1</v>
      </c>
      <c r="E225">
        <v>1</v>
      </c>
      <c r="F225">
        <v>61</v>
      </c>
      <c r="G225">
        <v>1</v>
      </c>
      <c r="H225" t="s">
        <v>0</v>
      </c>
      <c r="I225" t="s">
        <v>0</v>
      </c>
      <c r="J225">
        <v>5</v>
      </c>
      <c r="K225" s="5" cm="1">
        <f t="array" ref="K225">IF(AND(C225=1,OR(J225=42,J225=6,J225=7,J225=8)),1,
IF(AND(OR(C225=1,C225="NA"),OR(J225=42,J225=6,J225=7,J225=8, J225="NA")),"NA",
IF(_xlfn.MINIFS(Nested_Ifs[a11],Nested_Ifs[ID],Nested_Ifs[[#This Row],[ID]])&lt;&gt;1,IF(AND(C225=MIN(_xlfn._xlws.FILTER(Nested_Ifs[a11], Nested_Ifs[ID]=Nested_Ifs[[#This Row],[ID]])), OR(J225=42,J225=6,J225=7,J225=8)),1,
IF(_xlfn.MINIFS(Nested_Ifs[a11],Nested_Ifs[ID],Nested_Ifs[[#This Row],[ID]])&lt;&gt;1,IF(AND(OR(C225=MIN(_xlfn._xlws.FILTER(Nested_Ifs[a11], Nested_Ifs[ID]=Nested_Ifs[[#This Row],[ID]])), C225 = "NA"), OR(J225=42,J225=6,J225=7,J225=8, J225 = "NA")),"NA",0),0)),0)))</f>
        <v>0</v>
      </c>
      <c r="L225">
        <v>2</v>
      </c>
      <c r="M225">
        <v>2</v>
      </c>
      <c r="N225" t="s">
        <v>0</v>
      </c>
      <c r="O225" s="11">
        <f t="shared" si="3"/>
        <v>0</v>
      </c>
    </row>
    <row r="226" spans="2:15" x14ac:dyDescent="0.3">
      <c r="B226">
        <v>18972</v>
      </c>
      <c r="C226">
        <v>3</v>
      </c>
      <c r="D226">
        <v>1</v>
      </c>
      <c r="E226">
        <v>3</v>
      </c>
      <c r="F226">
        <v>34</v>
      </c>
      <c r="G226">
        <v>1</v>
      </c>
      <c r="H226" t="s">
        <v>0</v>
      </c>
      <c r="I226" t="s">
        <v>0</v>
      </c>
      <c r="J226">
        <v>5</v>
      </c>
      <c r="K226" s="5" cm="1">
        <f t="array" ref="K226">IF(AND(C226=1,OR(J226=42,J226=6,J226=7,J226=8)),1,
IF(AND(OR(C226=1,C226="NA"),OR(J226=42,J226=6,J226=7,J226=8, J226="NA")),"NA",
IF(_xlfn.MINIFS(Nested_Ifs[a11],Nested_Ifs[ID],Nested_Ifs[[#This Row],[ID]])&lt;&gt;1,IF(AND(C226=MIN(_xlfn._xlws.FILTER(Nested_Ifs[a11], Nested_Ifs[ID]=Nested_Ifs[[#This Row],[ID]])), OR(J226=42,J226=6,J226=7,J226=8)),1,
IF(_xlfn.MINIFS(Nested_Ifs[a11],Nested_Ifs[ID],Nested_Ifs[[#This Row],[ID]])&lt;&gt;1,IF(AND(OR(C226=MIN(_xlfn._xlws.FILTER(Nested_Ifs[a11], Nested_Ifs[ID]=Nested_Ifs[[#This Row],[ID]])), C226 = "NA"), OR(J226=42,J226=6,J226=7,J226=8, J226 = "NA")),"NA",0),0)),0)))</f>
        <v>0</v>
      </c>
      <c r="L226">
        <v>2</v>
      </c>
      <c r="M226">
        <v>2</v>
      </c>
      <c r="N226" t="s">
        <v>0</v>
      </c>
      <c r="O226" s="11">
        <f t="shared" si="3"/>
        <v>0</v>
      </c>
    </row>
    <row r="227" spans="2:15" x14ac:dyDescent="0.3">
      <c r="B227">
        <v>18972</v>
      </c>
      <c r="C227">
        <v>2</v>
      </c>
      <c r="D227">
        <v>2</v>
      </c>
      <c r="E227">
        <v>2</v>
      </c>
      <c r="F227">
        <v>61</v>
      </c>
      <c r="G227">
        <v>1</v>
      </c>
      <c r="H227" t="s">
        <v>0</v>
      </c>
      <c r="I227" t="s">
        <v>0</v>
      </c>
      <c r="J227">
        <v>3</v>
      </c>
      <c r="K227" s="5" cm="1">
        <f t="array" ref="K227">IF(AND(C227=1,OR(J227=42,J227=6,J227=7,J227=8)),1,
IF(AND(OR(C227=1,C227="NA"),OR(J227=42,J227=6,J227=7,J227=8, J227="NA")),"NA",
IF(_xlfn.MINIFS(Nested_Ifs[a11],Nested_Ifs[ID],Nested_Ifs[[#This Row],[ID]])&lt;&gt;1,IF(AND(C227=MIN(_xlfn._xlws.FILTER(Nested_Ifs[a11], Nested_Ifs[ID]=Nested_Ifs[[#This Row],[ID]])), OR(J227=42,J227=6,J227=7,J227=8)),1,
IF(_xlfn.MINIFS(Nested_Ifs[a11],Nested_Ifs[ID],Nested_Ifs[[#This Row],[ID]])&lt;&gt;1,IF(AND(OR(C227=MIN(_xlfn._xlws.FILTER(Nested_Ifs[a11], Nested_Ifs[ID]=Nested_Ifs[[#This Row],[ID]])), C227 = "NA"), OR(J227=42,J227=6,J227=7,J227=8, J227 = "NA")),"NA",0),0)),0)))</f>
        <v>0</v>
      </c>
      <c r="L227">
        <v>1</v>
      </c>
      <c r="M227">
        <v>1</v>
      </c>
      <c r="N227">
        <v>1</v>
      </c>
      <c r="O227" s="11">
        <f t="shared" si="3"/>
        <v>0</v>
      </c>
    </row>
    <row r="228" spans="2:15" x14ac:dyDescent="0.3">
      <c r="B228">
        <v>18972</v>
      </c>
      <c r="C228">
        <v>6</v>
      </c>
      <c r="D228">
        <v>1</v>
      </c>
      <c r="E228">
        <v>8</v>
      </c>
      <c r="F228">
        <v>14</v>
      </c>
      <c r="G228" t="s">
        <v>0</v>
      </c>
      <c r="H228" t="s">
        <v>0</v>
      </c>
      <c r="I228" t="s">
        <v>0</v>
      </c>
      <c r="J228" t="s">
        <v>0</v>
      </c>
      <c r="K228" s="5" cm="1">
        <f t="array" ref="K228">IF(AND(C228=1,OR(J228=42,J228=6,J228=7,J228=8)),1,
IF(AND(OR(C228=1,C228="NA"),OR(J228=42,J228=6,J228=7,J228=8, J228="NA")),"NA",
IF(_xlfn.MINIFS(Nested_Ifs[a11],Nested_Ifs[ID],Nested_Ifs[[#This Row],[ID]])&lt;&gt;1,IF(AND(C228=MIN(_xlfn._xlws.FILTER(Nested_Ifs[a11], Nested_Ifs[ID]=Nested_Ifs[[#This Row],[ID]])), OR(J228=42,J228=6,J228=7,J228=8)),1,
IF(_xlfn.MINIFS(Nested_Ifs[a11],Nested_Ifs[ID],Nested_Ifs[[#This Row],[ID]])&lt;&gt;1,IF(AND(OR(C228=MIN(_xlfn._xlws.FILTER(Nested_Ifs[a11], Nested_Ifs[ID]=Nested_Ifs[[#This Row],[ID]])), C228 = "NA"), OR(J228=42,J228=6,J228=7,J228=8, J228 = "NA")),"NA",0),0)),0)))</f>
        <v>0</v>
      </c>
      <c r="L228">
        <v>2</v>
      </c>
      <c r="M228">
        <v>2</v>
      </c>
      <c r="N228" t="s">
        <v>0</v>
      </c>
      <c r="O228" s="11">
        <f t="shared" si="3"/>
        <v>0</v>
      </c>
    </row>
    <row r="229" spans="2:15" x14ac:dyDescent="0.3">
      <c r="B229">
        <v>18972</v>
      </c>
      <c r="C229">
        <v>4</v>
      </c>
      <c r="D229">
        <v>2</v>
      </c>
      <c r="E229">
        <v>4</v>
      </c>
      <c r="F229">
        <v>36</v>
      </c>
      <c r="G229">
        <v>1</v>
      </c>
      <c r="H229" t="s">
        <v>0</v>
      </c>
      <c r="I229" t="s">
        <v>0</v>
      </c>
      <c r="J229">
        <v>5</v>
      </c>
      <c r="K229" s="5" cm="1">
        <f t="array" ref="K229">IF(AND(C229=1,OR(J229=42,J229=6,J229=7,J229=8)),1,
IF(AND(OR(C229=1,C229="NA"),OR(J229=42,J229=6,J229=7,J229=8, J229="NA")),"NA",
IF(_xlfn.MINIFS(Nested_Ifs[a11],Nested_Ifs[ID],Nested_Ifs[[#This Row],[ID]])&lt;&gt;1,IF(AND(C229=MIN(_xlfn._xlws.FILTER(Nested_Ifs[a11], Nested_Ifs[ID]=Nested_Ifs[[#This Row],[ID]])), OR(J229=42,J229=6,J229=7,J229=8)),1,
IF(_xlfn.MINIFS(Nested_Ifs[a11],Nested_Ifs[ID],Nested_Ifs[[#This Row],[ID]])&lt;&gt;1,IF(AND(OR(C229=MIN(_xlfn._xlws.FILTER(Nested_Ifs[a11], Nested_Ifs[ID]=Nested_Ifs[[#This Row],[ID]])), C229 = "NA"), OR(J229=42,J229=6,J229=7,J229=8, J229 = "NA")),"NA",0),0)),0)))</f>
        <v>0</v>
      </c>
      <c r="L229">
        <v>2</v>
      </c>
      <c r="M229">
        <v>2</v>
      </c>
      <c r="N229" t="s">
        <v>0</v>
      </c>
      <c r="O229" s="11">
        <f t="shared" si="3"/>
        <v>0</v>
      </c>
    </row>
    <row r="230" spans="2:15" x14ac:dyDescent="0.3">
      <c r="B230">
        <v>18972</v>
      </c>
      <c r="C230">
        <v>7</v>
      </c>
      <c r="D230">
        <v>1</v>
      </c>
      <c r="E230">
        <v>8</v>
      </c>
      <c r="F230">
        <v>11</v>
      </c>
      <c r="G230" t="s">
        <v>0</v>
      </c>
      <c r="H230" t="s">
        <v>0</v>
      </c>
      <c r="I230" t="s">
        <v>0</v>
      </c>
      <c r="J230" t="s">
        <v>0</v>
      </c>
      <c r="K230" s="5" cm="1">
        <f t="array" ref="K230">IF(AND(C230=1,OR(J230=42,J230=6,J230=7,J230=8)),1,
IF(AND(OR(C230=1,C230="NA"),OR(J230=42,J230=6,J230=7,J230=8, J230="NA")),"NA",
IF(_xlfn.MINIFS(Nested_Ifs[a11],Nested_Ifs[ID],Nested_Ifs[[#This Row],[ID]])&lt;&gt;1,IF(AND(C230=MIN(_xlfn._xlws.FILTER(Nested_Ifs[a11], Nested_Ifs[ID]=Nested_Ifs[[#This Row],[ID]])), OR(J230=42,J230=6,J230=7,J230=8)),1,
IF(_xlfn.MINIFS(Nested_Ifs[a11],Nested_Ifs[ID],Nested_Ifs[[#This Row],[ID]])&lt;&gt;1,IF(AND(OR(C230=MIN(_xlfn._xlws.FILTER(Nested_Ifs[a11], Nested_Ifs[ID]=Nested_Ifs[[#This Row],[ID]])), C230 = "NA"), OR(J230=42,J230=6,J230=7,J230=8, J230 = "NA")),"NA",0),0)),0)))</f>
        <v>0</v>
      </c>
      <c r="L230">
        <v>2</v>
      </c>
      <c r="M230">
        <v>2</v>
      </c>
      <c r="N230" t="s">
        <v>0</v>
      </c>
      <c r="O230" s="11">
        <f t="shared" si="3"/>
        <v>0</v>
      </c>
    </row>
    <row r="231" spans="2:15" x14ac:dyDescent="0.3">
      <c r="B231">
        <v>18972</v>
      </c>
      <c r="C231">
        <v>8</v>
      </c>
      <c r="D231">
        <v>1</v>
      </c>
      <c r="E231">
        <v>8</v>
      </c>
      <c r="F231">
        <v>6</v>
      </c>
      <c r="G231" t="s">
        <v>0</v>
      </c>
      <c r="H231" t="s">
        <v>0</v>
      </c>
      <c r="I231" t="s">
        <v>0</v>
      </c>
      <c r="J231" t="s">
        <v>0</v>
      </c>
      <c r="K231" s="5" cm="1">
        <f t="array" ref="K231">IF(AND(C231=1,OR(J231=42,J231=6,J231=7,J231=8)),1,
IF(AND(OR(C231=1,C231="NA"),OR(J231=42,J231=6,J231=7,J231=8, J231="NA")),"NA",
IF(_xlfn.MINIFS(Nested_Ifs[a11],Nested_Ifs[ID],Nested_Ifs[[#This Row],[ID]])&lt;&gt;1,IF(AND(C231=MIN(_xlfn._xlws.FILTER(Nested_Ifs[a11], Nested_Ifs[ID]=Nested_Ifs[[#This Row],[ID]])), OR(J231=42,J231=6,J231=7,J231=8)),1,
IF(_xlfn.MINIFS(Nested_Ifs[a11],Nested_Ifs[ID],Nested_Ifs[[#This Row],[ID]])&lt;&gt;1,IF(AND(OR(C231=MIN(_xlfn._xlws.FILTER(Nested_Ifs[a11], Nested_Ifs[ID]=Nested_Ifs[[#This Row],[ID]])), C231 = "NA"), OR(J231=42,J231=6,J231=7,J231=8, J231 = "NA")),"NA",0),0)),0)))</f>
        <v>0</v>
      </c>
      <c r="L231">
        <v>2</v>
      </c>
      <c r="M231">
        <v>2</v>
      </c>
      <c r="N231" t="s">
        <v>0</v>
      </c>
      <c r="O231" s="11">
        <f t="shared" si="3"/>
        <v>0</v>
      </c>
    </row>
    <row r="232" spans="2:15" x14ac:dyDescent="0.3">
      <c r="B232">
        <v>18973</v>
      </c>
      <c r="C232">
        <v>1</v>
      </c>
      <c r="D232">
        <v>2</v>
      </c>
      <c r="E232">
        <v>1</v>
      </c>
      <c r="F232">
        <v>57</v>
      </c>
      <c r="G232">
        <v>5</v>
      </c>
      <c r="H232" t="s">
        <v>0</v>
      </c>
      <c r="I232" t="s">
        <v>0</v>
      </c>
      <c r="J232">
        <v>5</v>
      </c>
      <c r="K232" s="5" cm="1">
        <f t="array" ref="K232">IF(AND(C232=1,OR(J232=42,J232=6,J232=7,J232=8)),1,
IF(AND(OR(C232=1,C232="NA"),OR(J232=42,J232=6,J232=7,J232=8, J232="NA")),"NA",
IF(_xlfn.MINIFS(Nested_Ifs[a11],Nested_Ifs[ID],Nested_Ifs[[#This Row],[ID]])&lt;&gt;1,IF(AND(C232=MIN(_xlfn._xlws.FILTER(Nested_Ifs[a11], Nested_Ifs[ID]=Nested_Ifs[[#This Row],[ID]])), OR(J232=42,J232=6,J232=7,J232=8)),1,
IF(_xlfn.MINIFS(Nested_Ifs[a11],Nested_Ifs[ID],Nested_Ifs[[#This Row],[ID]])&lt;&gt;1,IF(AND(OR(C232=MIN(_xlfn._xlws.FILTER(Nested_Ifs[a11], Nested_Ifs[ID]=Nested_Ifs[[#This Row],[ID]])), C232 = "NA"), OR(J232=42,J232=6,J232=7,J232=8, J232 = "NA")),"NA",0),0)),0)))</f>
        <v>0</v>
      </c>
      <c r="L232">
        <v>2</v>
      </c>
      <c r="M232">
        <v>2</v>
      </c>
      <c r="N232" t="s">
        <v>0</v>
      </c>
      <c r="O232" s="11">
        <f t="shared" si="3"/>
        <v>0</v>
      </c>
    </row>
    <row r="233" spans="2:15" x14ac:dyDescent="0.3">
      <c r="B233">
        <v>18973</v>
      </c>
      <c r="C233">
        <v>3</v>
      </c>
      <c r="D233">
        <v>1</v>
      </c>
      <c r="E233">
        <v>3</v>
      </c>
      <c r="F233">
        <v>34</v>
      </c>
      <c r="G233">
        <v>1</v>
      </c>
      <c r="H233" t="s">
        <v>0</v>
      </c>
      <c r="I233" t="s">
        <v>0</v>
      </c>
      <c r="J233">
        <v>5</v>
      </c>
      <c r="K233" s="5" cm="1">
        <f t="array" ref="K233">IF(AND(C233=1,OR(J233=42,J233=6,J233=7,J233=8)),1,
IF(AND(OR(C233=1,C233="NA"),OR(J233=42,J233=6,J233=7,J233=8, J233="NA")),"NA",
IF(_xlfn.MINIFS(Nested_Ifs[a11],Nested_Ifs[ID],Nested_Ifs[[#This Row],[ID]])&lt;&gt;1,IF(AND(C233=MIN(_xlfn._xlws.FILTER(Nested_Ifs[a11], Nested_Ifs[ID]=Nested_Ifs[[#This Row],[ID]])), OR(J233=42,J233=6,J233=7,J233=8)),1,
IF(_xlfn.MINIFS(Nested_Ifs[a11],Nested_Ifs[ID],Nested_Ifs[[#This Row],[ID]])&lt;&gt;1,IF(AND(OR(C233=MIN(_xlfn._xlws.FILTER(Nested_Ifs[a11], Nested_Ifs[ID]=Nested_Ifs[[#This Row],[ID]])), C233 = "NA"), OR(J233=42,J233=6,J233=7,J233=8, J233 = "NA")),"NA",0),0)),0)))</f>
        <v>0</v>
      </c>
      <c r="L233">
        <v>2</v>
      </c>
      <c r="M233">
        <v>2</v>
      </c>
      <c r="N233" t="s">
        <v>0</v>
      </c>
      <c r="O233" s="11">
        <f t="shared" si="3"/>
        <v>0</v>
      </c>
    </row>
    <row r="234" spans="2:15" x14ac:dyDescent="0.3">
      <c r="B234">
        <v>18973</v>
      </c>
      <c r="C234">
        <v>2</v>
      </c>
      <c r="D234">
        <v>1</v>
      </c>
      <c r="E234">
        <v>3</v>
      </c>
      <c r="F234">
        <v>32</v>
      </c>
      <c r="G234">
        <v>6</v>
      </c>
      <c r="H234" t="s">
        <v>0</v>
      </c>
      <c r="I234" t="s">
        <v>0</v>
      </c>
      <c r="J234">
        <v>5</v>
      </c>
      <c r="K234" s="5" cm="1">
        <f t="array" ref="K234">IF(AND(C234=1,OR(J234=42,J234=6,J234=7,J234=8)),1,
IF(AND(OR(C234=1,C234="NA"),OR(J234=42,J234=6,J234=7,J234=8, J234="NA")),"NA",
IF(_xlfn.MINIFS(Nested_Ifs[a11],Nested_Ifs[ID],Nested_Ifs[[#This Row],[ID]])&lt;&gt;1,IF(AND(C234=MIN(_xlfn._xlws.FILTER(Nested_Ifs[a11], Nested_Ifs[ID]=Nested_Ifs[[#This Row],[ID]])), OR(J234=42,J234=6,J234=7,J234=8)),1,
IF(_xlfn.MINIFS(Nested_Ifs[a11],Nested_Ifs[ID],Nested_Ifs[[#This Row],[ID]])&lt;&gt;1,IF(AND(OR(C234=MIN(_xlfn._xlws.FILTER(Nested_Ifs[a11], Nested_Ifs[ID]=Nested_Ifs[[#This Row],[ID]])), C234 = "NA"), OR(J234=42,J234=6,J234=7,J234=8, J234 = "NA")),"NA",0),0)),0)))</f>
        <v>0</v>
      </c>
      <c r="L234">
        <v>2</v>
      </c>
      <c r="M234">
        <v>2</v>
      </c>
      <c r="N234" t="s">
        <v>0</v>
      </c>
      <c r="O234" s="11">
        <f t="shared" si="3"/>
        <v>0</v>
      </c>
    </row>
    <row r="235" spans="2:15" x14ac:dyDescent="0.3">
      <c r="B235">
        <v>18973</v>
      </c>
      <c r="C235">
        <v>4</v>
      </c>
      <c r="D235">
        <v>2</v>
      </c>
      <c r="E235">
        <v>4</v>
      </c>
      <c r="F235">
        <v>31</v>
      </c>
      <c r="G235">
        <v>1</v>
      </c>
      <c r="H235" t="s">
        <v>0</v>
      </c>
      <c r="I235" t="s">
        <v>0</v>
      </c>
      <c r="J235">
        <v>1</v>
      </c>
      <c r="K235" s="5" cm="1">
        <f t="array" ref="K235">IF(AND(C235=1,OR(J235=42,J235=6,J235=7,J235=8)),1,
IF(AND(OR(C235=1,C235="NA"),OR(J235=42,J235=6,J235=7,J235=8, J235="NA")),"NA",
IF(_xlfn.MINIFS(Nested_Ifs[a11],Nested_Ifs[ID],Nested_Ifs[[#This Row],[ID]])&lt;&gt;1,IF(AND(C235=MIN(_xlfn._xlws.FILTER(Nested_Ifs[a11], Nested_Ifs[ID]=Nested_Ifs[[#This Row],[ID]])), OR(J235=42,J235=6,J235=7,J235=8)),1,
IF(_xlfn.MINIFS(Nested_Ifs[a11],Nested_Ifs[ID],Nested_Ifs[[#This Row],[ID]])&lt;&gt;1,IF(AND(OR(C235=MIN(_xlfn._xlws.FILTER(Nested_Ifs[a11], Nested_Ifs[ID]=Nested_Ifs[[#This Row],[ID]])), C235 = "NA"), OR(J235=42,J235=6,J235=7,J235=8, J235 = "NA")),"NA",0),0)),0)))</f>
        <v>0</v>
      </c>
      <c r="L235">
        <v>2</v>
      </c>
      <c r="M235">
        <v>2</v>
      </c>
      <c r="N235" t="s">
        <v>0</v>
      </c>
      <c r="O235" s="11">
        <f t="shared" si="3"/>
        <v>0</v>
      </c>
    </row>
    <row r="236" spans="2:15" x14ac:dyDescent="0.3">
      <c r="B236">
        <v>18973</v>
      </c>
      <c r="C236">
        <v>5</v>
      </c>
      <c r="D236">
        <v>2</v>
      </c>
      <c r="E236">
        <v>8</v>
      </c>
      <c r="F236">
        <v>3</v>
      </c>
      <c r="G236" t="s">
        <v>0</v>
      </c>
      <c r="H236">
        <v>1</v>
      </c>
      <c r="I236" t="s">
        <v>0</v>
      </c>
      <c r="J236" t="s">
        <v>0</v>
      </c>
      <c r="K236" s="5" cm="1">
        <f t="array" ref="K236">IF(AND(C236=1,OR(J236=42,J236=6,J236=7,J236=8)),1,
IF(AND(OR(C236=1,C236="NA"),OR(J236=42,J236=6,J236=7,J236=8, J236="NA")),"NA",
IF(_xlfn.MINIFS(Nested_Ifs[a11],Nested_Ifs[ID],Nested_Ifs[[#This Row],[ID]])&lt;&gt;1,IF(AND(C236=MIN(_xlfn._xlws.FILTER(Nested_Ifs[a11], Nested_Ifs[ID]=Nested_Ifs[[#This Row],[ID]])), OR(J236=42,J236=6,J236=7,J236=8)),1,
IF(_xlfn.MINIFS(Nested_Ifs[a11],Nested_Ifs[ID],Nested_Ifs[[#This Row],[ID]])&lt;&gt;1,IF(AND(OR(C236=MIN(_xlfn._xlws.FILTER(Nested_Ifs[a11], Nested_Ifs[ID]=Nested_Ifs[[#This Row],[ID]])), C236 = "NA"), OR(J236=42,J236=6,J236=7,J236=8, J236 = "NA")),"NA",0),0)),0)))</f>
        <v>0</v>
      </c>
      <c r="L236">
        <v>2</v>
      </c>
      <c r="M236">
        <v>2</v>
      </c>
      <c r="N236" t="s">
        <v>0</v>
      </c>
      <c r="O236" s="11">
        <f t="shared" si="3"/>
        <v>0</v>
      </c>
    </row>
    <row r="237" spans="2:15" x14ac:dyDescent="0.3">
      <c r="B237">
        <v>18973</v>
      </c>
      <c r="C237">
        <v>6</v>
      </c>
      <c r="D237">
        <v>2</v>
      </c>
      <c r="E237">
        <v>8</v>
      </c>
      <c r="F237">
        <v>1</v>
      </c>
      <c r="G237" t="s">
        <v>0</v>
      </c>
      <c r="H237">
        <v>2</v>
      </c>
      <c r="I237">
        <v>3</v>
      </c>
      <c r="J237" t="s">
        <v>0</v>
      </c>
      <c r="K237" s="5" cm="1">
        <f t="array" ref="K237">IF(AND(C237=1,OR(J237=42,J237=6,J237=7,J237=8)),1,
IF(AND(OR(C237=1,C237="NA"),OR(J237=42,J237=6,J237=7,J237=8, J237="NA")),"NA",
IF(_xlfn.MINIFS(Nested_Ifs[a11],Nested_Ifs[ID],Nested_Ifs[[#This Row],[ID]])&lt;&gt;1,IF(AND(C237=MIN(_xlfn._xlws.FILTER(Nested_Ifs[a11], Nested_Ifs[ID]=Nested_Ifs[[#This Row],[ID]])), OR(J237=42,J237=6,J237=7,J237=8)),1,
IF(_xlfn.MINIFS(Nested_Ifs[a11],Nested_Ifs[ID],Nested_Ifs[[#This Row],[ID]])&lt;&gt;1,IF(AND(OR(C237=MIN(_xlfn._xlws.FILTER(Nested_Ifs[a11], Nested_Ifs[ID]=Nested_Ifs[[#This Row],[ID]])), C237 = "NA"), OR(J237=42,J237=6,J237=7,J237=8, J237 = "NA")),"NA",0),0)),0)))</f>
        <v>0</v>
      </c>
      <c r="L237">
        <v>2</v>
      </c>
      <c r="M237">
        <v>2</v>
      </c>
      <c r="N237" t="s">
        <v>0</v>
      </c>
      <c r="O237" s="11">
        <f t="shared" si="3"/>
        <v>0</v>
      </c>
    </row>
    <row r="238" spans="2:15" x14ac:dyDescent="0.3">
      <c r="B238">
        <v>18974</v>
      </c>
      <c r="C238">
        <v>1</v>
      </c>
      <c r="D238">
        <v>1</v>
      </c>
      <c r="E238">
        <v>1</v>
      </c>
      <c r="F238">
        <v>74</v>
      </c>
      <c r="G238">
        <v>1</v>
      </c>
      <c r="H238" t="s">
        <v>0</v>
      </c>
      <c r="I238" t="s">
        <v>0</v>
      </c>
      <c r="J238">
        <v>5</v>
      </c>
      <c r="K238" s="5" cm="1">
        <f t="array" ref="K238">IF(AND(C238=1,OR(J238=42,J238=6,J238=7,J238=8)),1,
IF(AND(OR(C238=1,C238="NA"),OR(J238=42,J238=6,J238=7,J238=8, J238="NA")),"NA",
IF(_xlfn.MINIFS(Nested_Ifs[a11],Nested_Ifs[ID],Nested_Ifs[[#This Row],[ID]])&lt;&gt;1,IF(AND(C238=MIN(_xlfn._xlws.FILTER(Nested_Ifs[a11], Nested_Ifs[ID]=Nested_Ifs[[#This Row],[ID]])), OR(J238=42,J238=6,J238=7,J238=8)),1,
IF(_xlfn.MINIFS(Nested_Ifs[a11],Nested_Ifs[ID],Nested_Ifs[[#This Row],[ID]])&lt;&gt;1,IF(AND(OR(C238=MIN(_xlfn._xlws.FILTER(Nested_Ifs[a11], Nested_Ifs[ID]=Nested_Ifs[[#This Row],[ID]])), C238 = "NA"), OR(J238=42,J238=6,J238=7,J238=8, J238 = "NA")),"NA",0),0)),0)))</f>
        <v>0</v>
      </c>
      <c r="L238">
        <v>1</v>
      </c>
      <c r="M238">
        <v>1</v>
      </c>
      <c r="N238">
        <v>1</v>
      </c>
      <c r="O238" s="11">
        <f t="shared" si="3"/>
        <v>0</v>
      </c>
    </row>
    <row r="239" spans="2:15" x14ac:dyDescent="0.3">
      <c r="B239">
        <v>18974</v>
      </c>
      <c r="C239">
        <v>2</v>
      </c>
      <c r="D239">
        <v>2</v>
      </c>
      <c r="E239">
        <v>2</v>
      </c>
      <c r="F239">
        <v>56</v>
      </c>
      <c r="G239">
        <v>1</v>
      </c>
      <c r="H239" t="s">
        <v>0</v>
      </c>
      <c r="I239" t="s">
        <v>0</v>
      </c>
      <c r="J239">
        <v>5</v>
      </c>
      <c r="K239" s="5" cm="1">
        <f t="array" ref="K239">IF(AND(C239=1,OR(J239=42,J239=6,J239=7,J239=8)),1,
IF(AND(OR(C239=1,C239="NA"),OR(J239=42,J239=6,J239=7,J239=8, J239="NA")),"NA",
IF(_xlfn.MINIFS(Nested_Ifs[a11],Nested_Ifs[ID],Nested_Ifs[[#This Row],[ID]])&lt;&gt;1,IF(AND(C239=MIN(_xlfn._xlws.FILTER(Nested_Ifs[a11], Nested_Ifs[ID]=Nested_Ifs[[#This Row],[ID]])), OR(J239=42,J239=6,J239=7,J239=8)),1,
IF(_xlfn.MINIFS(Nested_Ifs[a11],Nested_Ifs[ID],Nested_Ifs[[#This Row],[ID]])&lt;&gt;1,IF(AND(OR(C239=MIN(_xlfn._xlws.FILTER(Nested_Ifs[a11], Nested_Ifs[ID]=Nested_Ifs[[#This Row],[ID]])), C239 = "NA"), OR(J239=42,J239=6,J239=7,J239=8, J239 = "NA")),"NA",0),0)),0)))</f>
        <v>0</v>
      </c>
      <c r="L239">
        <v>2</v>
      </c>
      <c r="M239">
        <v>2</v>
      </c>
      <c r="N239" t="s">
        <v>0</v>
      </c>
      <c r="O239" s="11">
        <f t="shared" si="3"/>
        <v>0</v>
      </c>
    </row>
    <row r="240" spans="2:15" x14ac:dyDescent="0.3">
      <c r="B240">
        <v>18974</v>
      </c>
      <c r="C240">
        <v>3</v>
      </c>
      <c r="D240">
        <v>1</v>
      </c>
      <c r="E240">
        <v>3</v>
      </c>
      <c r="F240">
        <v>5</v>
      </c>
      <c r="G240" t="s">
        <v>0</v>
      </c>
      <c r="H240">
        <v>1</v>
      </c>
      <c r="I240" t="s">
        <v>0</v>
      </c>
      <c r="J240" t="s">
        <v>0</v>
      </c>
      <c r="K240" s="5" cm="1">
        <f t="array" ref="K240">IF(AND(C240=1,OR(J240=42,J240=6,J240=7,J240=8)),1,
IF(AND(OR(C240=1,C240="NA"),OR(J240=42,J240=6,J240=7,J240=8, J240="NA")),"NA",
IF(_xlfn.MINIFS(Nested_Ifs[a11],Nested_Ifs[ID],Nested_Ifs[[#This Row],[ID]])&lt;&gt;1,IF(AND(C240=MIN(_xlfn._xlws.FILTER(Nested_Ifs[a11], Nested_Ifs[ID]=Nested_Ifs[[#This Row],[ID]])), OR(J240=42,J240=6,J240=7,J240=8)),1,
IF(_xlfn.MINIFS(Nested_Ifs[a11],Nested_Ifs[ID],Nested_Ifs[[#This Row],[ID]])&lt;&gt;1,IF(AND(OR(C240=MIN(_xlfn._xlws.FILTER(Nested_Ifs[a11], Nested_Ifs[ID]=Nested_Ifs[[#This Row],[ID]])), C240 = "NA"), OR(J240=42,J240=6,J240=7,J240=8, J240 = "NA")),"NA",0),0)),0)))</f>
        <v>0</v>
      </c>
      <c r="L240">
        <v>2</v>
      </c>
      <c r="M240">
        <v>2</v>
      </c>
      <c r="N240" t="s">
        <v>0</v>
      </c>
      <c r="O240" s="11">
        <f t="shared" si="3"/>
        <v>0</v>
      </c>
    </row>
    <row r="241" spans="2:15" x14ac:dyDescent="0.3">
      <c r="B241">
        <v>18974</v>
      </c>
      <c r="C241">
        <v>4</v>
      </c>
      <c r="D241">
        <v>2</v>
      </c>
      <c r="E241">
        <v>10</v>
      </c>
      <c r="F241">
        <v>14</v>
      </c>
      <c r="G241" t="s">
        <v>0</v>
      </c>
      <c r="H241" t="s">
        <v>0</v>
      </c>
      <c r="I241" t="s">
        <v>0</v>
      </c>
      <c r="J241" t="s">
        <v>0</v>
      </c>
      <c r="K241" s="5" cm="1">
        <f t="array" ref="K241">IF(AND(C241=1,OR(J241=42,J241=6,J241=7,J241=8)),1,
IF(AND(OR(C241=1,C241="NA"),OR(J241=42,J241=6,J241=7,J241=8, J241="NA")),"NA",
IF(_xlfn.MINIFS(Nested_Ifs[a11],Nested_Ifs[ID],Nested_Ifs[[#This Row],[ID]])&lt;&gt;1,IF(AND(C241=MIN(_xlfn._xlws.FILTER(Nested_Ifs[a11], Nested_Ifs[ID]=Nested_Ifs[[#This Row],[ID]])), OR(J241=42,J241=6,J241=7,J241=8)),1,
IF(_xlfn.MINIFS(Nested_Ifs[a11],Nested_Ifs[ID],Nested_Ifs[[#This Row],[ID]])&lt;&gt;1,IF(AND(OR(C241=MIN(_xlfn._xlws.FILTER(Nested_Ifs[a11], Nested_Ifs[ID]=Nested_Ifs[[#This Row],[ID]])), C241 = "NA"), OR(J241=42,J241=6,J241=7,J241=8, J241 = "NA")),"NA",0),0)),0)))</f>
        <v>0</v>
      </c>
      <c r="L241">
        <v>2</v>
      </c>
      <c r="M241">
        <v>2</v>
      </c>
      <c r="N241" t="s">
        <v>0</v>
      </c>
      <c r="O241" s="11">
        <f t="shared" si="3"/>
        <v>0</v>
      </c>
    </row>
    <row r="242" spans="2:15" x14ac:dyDescent="0.3">
      <c r="B242">
        <v>18974</v>
      </c>
      <c r="C242">
        <v>5</v>
      </c>
      <c r="D242">
        <v>2</v>
      </c>
      <c r="E242">
        <v>10</v>
      </c>
      <c r="F242">
        <v>11</v>
      </c>
      <c r="G242" t="s">
        <v>0</v>
      </c>
      <c r="H242" t="s">
        <v>0</v>
      </c>
      <c r="I242" t="s">
        <v>0</v>
      </c>
      <c r="J242" t="s">
        <v>0</v>
      </c>
      <c r="K242" s="5" cm="1">
        <f t="array" ref="K242">IF(AND(C242=1,OR(J242=42,J242=6,J242=7,J242=8)),1,
IF(AND(OR(C242=1,C242="NA"),OR(J242=42,J242=6,J242=7,J242=8, J242="NA")),"NA",
IF(_xlfn.MINIFS(Nested_Ifs[a11],Nested_Ifs[ID],Nested_Ifs[[#This Row],[ID]])&lt;&gt;1,IF(AND(C242=MIN(_xlfn._xlws.FILTER(Nested_Ifs[a11], Nested_Ifs[ID]=Nested_Ifs[[#This Row],[ID]])), OR(J242=42,J242=6,J242=7,J242=8)),1,
IF(_xlfn.MINIFS(Nested_Ifs[a11],Nested_Ifs[ID],Nested_Ifs[[#This Row],[ID]])&lt;&gt;1,IF(AND(OR(C242=MIN(_xlfn._xlws.FILTER(Nested_Ifs[a11], Nested_Ifs[ID]=Nested_Ifs[[#This Row],[ID]])), C242 = "NA"), OR(J242=42,J242=6,J242=7,J242=8, J242 = "NA")),"NA",0),0)),0)))</f>
        <v>0</v>
      </c>
      <c r="L242">
        <v>2</v>
      </c>
      <c r="M242">
        <v>2</v>
      </c>
      <c r="N242" t="s">
        <v>0</v>
      </c>
      <c r="O242" s="11">
        <f t="shared" si="3"/>
        <v>0</v>
      </c>
    </row>
    <row r="243" spans="2:15" x14ac:dyDescent="0.3">
      <c r="B243">
        <v>18974</v>
      </c>
      <c r="C243">
        <v>6</v>
      </c>
      <c r="D243">
        <v>1</v>
      </c>
      <c r="E243">
        <v>10</v>
      </c>
      <c r="F243">
        <v>9</v>
      </c>
      <c r="G243" t="s">
        <v>0</v>
      </c>
      <c r="H243" t="s">
        <v>0</v>
      </c>
      <c r="I243" t="s">
        <v>0</v>
      </c>
      <c r="J243" t="s">
        <v>0</v>
      </c>
      <c r="K243" s="5" cm="1">
        <f t="array" ref="K243">IF(AND(C243=1,OR(J243=42,J243=6,J243=7,J243=8)),1,
IF(AND(OR(C243=1,C243="NA"),OR(J243=42,J243=6,J243=7,J243=8, J243="NA")),"NA",
IF(_xlfn.MINIFS(Nested_Ifs[a11],Nested_Ifs[ID],Nested_Ifs[[#This Row],[ID]])&lt;&gt;1,IF(AND(C243=MIN(_xlfn._xlws.FILTER(Nested_Ifs[a11], Nested_Ifs[ID]=Nested_Ifs[[#This Row],[ID]])), OR(J243=42,J243=6,J243=7,J243=8)),1,
IF(_xlfn.MINIFS(Nested_Ifs[a11],Nested_Ifs[ID],Nested_Ifs[[#This Row],[ID]])&lt;&gt;1,IF(AND(OR(C243=MIN(_xlfn._xlws.FILTER(Nested_Ifs[a11], Nested_Ifs[ID]=Nested_Ifs[[#This Row],[ID]])), C243 = "NA"), OR(J243=42,J243=6,J243=7,J243=8, J243 = "NA")),"NA",0),0)),0)))</f>
        <v>0</v>
      </c>
      <c r="L243">
        <v>2</v>
      </c>
      <c r="M243">
        <v>2</v>
      </c>
      <c r="N243" t="s">
        <v>0</v>
      </c>
      <c r="O243" s="11">
        <f t="shared" si="3"/>
        <v>0</v>
      </c>
    </row>
    <row r="244" spans="2:15" x14ac:dyDescent="0.3">
      <c r="B244">
        <v>18974</v>
      </c>
      <c r="C244">
        <v>7</v>
      </c>
      <c r="D244">
        <v>1</v>
      </c>
      <c r="E244">
        <v>10</v>
      </c>
      <c r="F244">
        <v>6</v>
      </c>
      <c r="G244" t="s">
        <v>0</v>
      </c>
      <c r="H244" t="s">
        <v>0</v>
      </c>
      <c r="I244" t="s">
        <v>0</v>
      </c>
      <c r="J244" t="s">
        <v>0</v>
      </c>
      <c r="K244" s="5" cm="1">
        <f t="array" ref="K244">IF(AND(C244=1,OR(J244=42,J244=6,J244=7,J244=8)),1,
IF(AND(OR(C244=1,C244="NA"),OR(J244=42,J244=6,J244=7,J244=8, J244="NA")),"NA",
IF(_xlfn.MINIFS(Nested_Ifs[a11],Nested_Ifs[ID],Nested_Ifs[[#This Row],[ID]])&lt;&gt;1,IF(AND(C244=MIN(_xlfn._xlws.FILTER(Nested_Ifs[a11], Nested_Ifs[ID]=Nested_Ifs[[#This Row],[ID]])), OR(J244=42,J244=6,J244=7,J244=8)),1,
IF(_xlfn.MINIFS(Nested_Ifs[a11],Nested_Ifs[ID],Nested_Ifs[[#This Row],[ID]])&lt;&gt;1,IF(AND(OR(C244=MIN(_xlfn._xlws.FILTER(Nested_Ifs[a11], Nested_Ifs[ID]=Nested_Ifs[[#This Row],[ID]])), C244 = "NA"), OR(J244=42,J244=6,J244=7,J244=8, J244 = "NA")),"NA",0),0)),0)))</f>
        <v>0</v>
      </c>
      <c r="L244">
        <v>2</v>
      </c>
      <c r="M244">
        <v>2</v>
      </c>
      <c r="N244" t="s">
        <v>0</v>
      </c>
      <c r="O244" s="11">
        <f t="shared" si="3"/>
        <v>0</v>
      </c>
    </row>
    <row r="245" spans="2:15" x14ac:dyDescent="0.3">
      <c r="B245">
        <v>18977</v>
      </c>
      <c r="C245">
        <v>1</v>
      </c>
      <c r="D245">
        <v>1</v>
      </c>
      <c r="E245">
        <v>1</v>
      </c>
      <c r="F245">
        <v>57</v>
      </c>
      <c r="G245">
        <v>1</v>
      </c>
      <c r="H245" t="s">
        <v>0</v>
      </c>
      <c r="I245" t="s">
        <v>0</v>
      </c>
      <c r="J245">
        <v>5</v>
      </c>
      <c r="K245" s="5" cm="1">
        <f t="array" ref="K245">IF(AND(C245=1,OR(J245=42,J245=6,J245=7,J245=8)),1,
IF(AND(OR(C245=1,C245="NA"),OR(J245=42,J245=6,J245=7,J245=8, J245="NA")),"NA",
IF(_xlfn.MINIFS(Nested_Ifs[a11],Nested_Ifs[ID],Nested_Ifs[[#This Row],[ID]])&lt;&gt;1,IF(AND(C245=MIN(_xlfn._xlws.FILTER(Nested_Ifs[a11], Nested_Ifs[ID]=Nested_Ifs[[#This Row],[ID]])), OR(J245=42,J245=6,J245=7,J245=8)),1,
IF(_xlfn.MINIFS(Nested_Ifs[a11],Nested_Ifs[ID],Nested_Ifs[[#This Row],[ID]])&lt;&gt;1,IF(AND(OR(C245=MIN(_xlfn._xlws.FILTER(Nested_Ifs[a11], Nested_Ifs[ID]=Nested_Ifs[[#This Row],[ID]])), C245 = "NA"), OR(J245=42,J245=6,J245=7,J245=8, J245 = "NA")),"NA",0),0)),0)))</f>
        <v>0</v>
      </c>
      <c r="L245">
        <v>2</v>
      </c>
      <c r="M245">
        <v>2</v>
      </c>
      <c r="N245" t="s">
        <v>0</v>
      </c>
      <c r="O245" s="11">
        <f t="shared" si="3"/>
        <v>0</v>
      </c>
    </row>
    <row r="246" spans="2:15" x14ac:dyDescent="0.3">
      <c r="B246">
        <v>18977</v>
      </c>
      <c r="C246">
        <v>2</v>
      </c>
      <c r="D246">
        <v>2</v>
      </c>
      <c r="E246">
        <v>2</v>
      </c>
      <c r="F246">
        <v>53</v>
      </c>
      <c r="G246">
        <v>1</v>
      </c>
      <c r="H246" t="s">
        <v>0</v>
      </c>
      <c r="I246" t="s">
        <v>0</v>
      </c>
      <c r="J246">
        <v>5</v>
      </c>
      <c r="K246" s="5" cm="1">
        <f t="array" ref="K246">IF(AND(C246=1,OR(J246=42,J246=6,J246=7,J246=8)),1,
IF(AND(OR(C246=1,C246="NA"),OR(J246=42,J246=6,J246=7,J246=8, J246="NA")),"NA",
IF(_xlfn.MINIFS(Nested_Ifs[a11],Nested_Ifs[ID],Nested_Ifs[[#This Row],[ID]])&lt;&gt;1,IF(AND(C246=MIN(_xlfn._xlws.FILTER(Nested_Ifs[a11], Nested_Ifs[ID]=Nested_Ifs[[#This Row],[ID]])), OR(J246=42,J246=6,J246=7,J246=8)),1,
IF(_xlfn.MINIFS(Nested_Ifs[a11],Nested_Ifs[ID],Nested_Ifs[[#This Row],[ID]])&lt;&gt;1,IF(AND(OR(C246=MIN(_xlfn._xlws.FILTER(Nested_Ifs[a11], Nested_Ifs[ID]=Nested_Ifs[[#This Row],[ID]])), C246 = "NA"), OR(J246=42,J246=6,J246=7,J246=8, J246 = "NA")),"NA",0),0)),0)))</f>
        <v>0</v>
      </c>
      <c r="L246">
        <v>2</v>
      </c>
      <c r="M246">
        <v>2</v>
      </c>
      <c r="N246" t="s">
        <v>0</v>
      </c>
      <c r="O246" s="11">
        <f t="shared" si="3"/>
        <v>0</v>
      </c>
    </row>
    <row r="247" spans="2:15" x14ac:dyDescent="0.3">
      <c r="B247">
        <v>18977</v>
      </c>
      <c r="C247">
        <v>4</v>
      </c>
      <c r="D247">
        <v>1</v>
      </c>
      <c r="E247">
        <v>3</v>
      </c>
      <c r="F247">
        <v>6</v>
      </c>
      <c r="G247" t="s">
        <v>0</v>
      </c>
      <c r="H247" t="s">
        <v>0</v>
      </c>
      <c r="I247" t="s">
        <v>0</v>
      </c>
      <c r="J247" t="s">
        <v>0</v>
      </c>
      <c r="K247" s="5" cm="1">
        <f t="array" ref="K247">IF(AND(C247=1,OR(J247=42,J247=6,J247=7,J247=8)),1,
IF(AND(OR(C247=1,C247="NA"),OR(J247=42,J247=6,J247=7,J247=8, J247="NA")),"NA",
IF(_xlfn.MINIFS(Nested_Ifs[a11],Nested_Ifs[ID],Nested_Ifs[[#This Row],[ID]])&lt;&gt;1,IF(AND(C247=MIN(_xlfn._xlws.FILTER(Nested_Ifs[a11], Nested_Ifs[ID]=Nested_Ifs[[#This Row],[ID]])), OR(J247=42,J247=6,J247=7,J247=8)),1,
IF(_xlfn.MINIFS(Nested_Ifs[a11],Nested_Ifs[ID],Nested_Ifs[[#This Row],[ID]])&lt;&gt;1,IF(AND(OR(C247=MIN(_xlfn._xlws.FILTER(Nested_Ifs[a11], Nested_Ifs[ID]=Nested_Ifs[[#This Row],[ID]])), C247 = "NA"), OR(J247=42,J247=6,J247=7,J247=8, J247 = "NA")),"NA",0),0)),0)))</f>
        <v>0</v>
      </c>
      <c r="L247">
        <v>2</v>
      </c>
      <c r="M247">
        <v>2</v>
      </c>
      <c r="N247" t="s">
        <v>0</v>
      </c>
      <c r="O247" s="11">
        <f t="shared" si="3"/>
        <v>0</v>
      </c>
    </row>
    <row r="248" spans="2:15" x14ac:dyDescent="0.3">
      <c r="B248">
        <v>18978</v>
      </c>
      <c r="C248">
        <v>1</v>
      </c>
      <c r="D248">
        <v>2</v>
      </c>
      <c r="E248">
        <v>1</v>
      </c>
      <c r="F248">
        <v>30</v>
      </c>
      <c r="G248">
        <v>5</v>
      </c>
      <c r="H248" t="s">
        <v>0</v>
      </c>
      <c r="I248" t="s">
        <v>0</v>
      </c>
      <c r="J248">
        <v>41</v>
      </c>
      <c r="K248" s="5" cm="1">
        <f t="array" ref="K248">IF(AND(C248=1,OR(J248=42,J248=6,J248=7,J248=8)),1,
IF(AND(OR(C248=1,C248="NA"),OR(J248=42,J248=6,J248=7,J248=8, J248="NA")),"NA",
IF(_xlfn.MINIFS(Nested_Ifs[a11],Nested_Ifs[ID],Nested_Ifs[[#This Row],[ID]])&lt;&gt;1,IF(AND(C248=MIN(_xlfn._xlws.FILTER(Nested_Ifs[a11], Nested_Ifs[ID]=Nested_Ifs[[#This Row],[ID]])), OR(J248=42,J248=6,J248=7,J248=8)),1,
IF(_xlfn.MINIFS(Nested_Ifs[a11],Nested_Ifs[ID],Nested_Ifs[[#This Row],[ID]])&lt;&gt;1,IF(AND(OR(C248=MIN(_xlfn._xlws.FILTER(Nested_Ifs[a11], Nested_Ifs[ID]=Nested_Ifs[[#This Row],[ID]])), C248 = "NA"), OR(J248=42,J248=6,J248=7,J248=8, J248 = "NA")),"NA",0),0)),0)))</f>
        <v>0</v>
      </c>
      <c r="L248">
        <v>2</v>
      </c>
      <c r="M248">
        <v>2</v>
      </c>
      <c r="N248" t="s">
        <v>0</v>
      </c>
      <c r="O248" s="11">
        <f t="shared" si="3"/>
        <v>0</v>
      </c>
    </row>
    <row r="249" spans="2:15" x14ac:dyDescent="0.3">
      <c r="B249">
        <v>18978</v>
      </c>
      <c r="C249">
        <v>6</v>
      </c>
      <c r="D249">
        <v>1</v>
      </c>
      <c r="E249">
        <v>6</v>
      </c>
      <c r="F249">
        <v>76</v>
      </c>
      <c r="G249">
        <v>1</v>
      </c>
      <c r="H249" t="s">
        <v>0</v>
      </c>
      <c r="I249" t="s">
        <v>0</v>
      </c>
      <c r="J249">
        <v>1</v>
      </c>
      <c r="K249" s="5" cm="1">
        <f t="array" ref="K249">IF(AND(C249=1,OR(J249=42,J249=6,J249=7,J249=8)),1,
IF(AND(OR(C249=1,C249="NA"),OR(J249=42,J249=6,J249=7,J249=8, J249="NA")),"NA",
IF(_xlfn.MINIFS(Nested_Ifs[a11],Nested_Ifs[ID],Nested_Ifs[[#This Row],[ID]])&lt;&gt;1,IF(AND(C249=MIN(_xlfn._xlws.FILTER(Nested_Ifs[a11], Nested_Ifs[ID]=Nested_Ifs[[#This Row],[ID]])), OR(J249=42,J249=6,J249=7,J249=8)),1,
IF(_xlfn.MINIFS(Nested_Ifs[a11],Nested_Ifs[ID],Nested_Ifs[[#This Row],[ID]])&lt;&gt;1,IF(AND(OR(C249=MIN(_xlfn._xlws.FILTER(Nested_Ifs[a11], Nested_Ifs[ID]=Nested_Ifs[[#This Row],[ID]])), C249 = "NA"), OR(J249=42,J249=6,J249=7,J249=8, J249 = "NA")),"NA",0),0)),0)))</f>
        <v>0</v>
      </c>
      <c r="L249">
        <v>1</v>
      </c>
      <c r="M249">
        <v>1</v>
      </c>
      <c r="N249">
        <v>1</v>
      </c>
      <c r="O249" s="11">
        <f t="shared" si="3"/>
        <v>0</v>
      </c>
    </row>
    <row r="250" spans="2:15" x14ac:dyDescent="0.3">
      <c r="B250">
        <v>18978</v>
      </c>
      <c r="C250">
        <v>2</v>
      </c>
      <c r="D250">
        <v>2</v>
      </c>
      <c r="E250">
        <v>3</v>
      </c>
      <c r="F250">
        <v>9</v>
      </c>
      <c r="G250" t="s">
        <v>0</v>
      </c>
      <c r="H250" t="s">
        <v>0</v>
      </c>
      <c r="I250" t="s">
        <v>0</v>
      </c>
      <c r="J250" t="s">
        <v>0</v>
      </c>
      <c r="K250" s="5" cm="1">
        <f t="array" ref="K250">IF(AND(C250=1,OR(J250=42,J250=6,J250=7,J250=8)),1,
IF(AND(OR(C250=1,C250="NA"),OR(J250=42,J250=6,J250=7,J250=8, J250="NA")),"NA",
IF(_xlfn.MINIFS(Nested_Ifs[a11],Nested_Ifs[ID],Nested_Ifs[[#This Row],[ID]])&lt;&gt;1,IF(AND(C250=MIN(_xlfn._xlws.FILTER(Nested_Ifs[a11], Nested_Ifs[ID]=Nested_Ifs[[#This Row],[ID]])), OR(J250=42,J250=6,J250=7,J250=8)),1,
IF(_xlfn.MINIFS(Nested_Ifs[a11],Nested_Ifs[ID],Nested_Ifs[[#This Row],[ID]])&lt;&gt;1,IF(AND(OR(C250=MIN(_xlfn._xlws.FILTER(Nested_Ifs[a11], Nested_Ifs[ID]=Nested_Ifs[[#This Row],[ID]])), C250 = "NA"), OR(J250=42,J250=6,J250=7,J250=8, J250 = "NA")),"NA",0),0)),0)))</f>
        <v>0</v>
      </c>
      <c r="L250">
        <v>2</v>
      </c>
      <c r="M250">
        <v>2</v>
      </c>
      <c r="N250" t="s">
        <v>0</v>
      </c>
      <c r="O250" s="11">
        <f t="shared" si="3"/>
        <v>0</v>
      </c>
    </row>
    <row r="251" spans="2:15" x14ac:dyDescent="0.3">
      <c r="B251">
        <v>18978</v>
      </c>
      <c r="C251">
        <v>7</v>
      </c>
      <c r="D251">
        <v>2</v>
      </c>
      <c r="E251">
        <v>6</v>
      </c>
      <c r="F251">
        <v>71</v>
      </c>
      <c r="G251">
        <v>1</v>
      </c>
      <c r="H251" t="s">
        <v>0</v>
      </c>
      <c r="I251" t="s">
        <v>0</v>
      </c>
      <c r="J251">
        <v>1</v>
      </c>
      <c r="K251" s="5" cm="1">
        <f t="array" ref="K251">IF(AND(C251=1,OR(J251=42,J251=6,J251=7,J251=8)),1,
IF(AND(OR(C251=1,C251="NA"),OR(J251=42,J251=6,J251=7,J251=8, J251="NA")),"NA",
IF(_xlfn.MINIFS(Nested_Ifs[a11],Nested_Ifs[ID],Nested_Ifs[[#This Row],[ID]])&lt;&gt;1,IF(AND(C251=MIN(_xlfn._xlws.FILTER(Nested_Ifs[a11], Nested_Ifs[ID]=Nested_Ifs[[#This Row],[ID]])), OR(J251=42,J251=6,J251=7,J251=8)),1,
IF(_xlfn.MINIFS(Nested_Ifs[a11],Nested_Ifs[ID],Nested_Ifs[[#This Row],[ID]])&lt;&gt;1,IF(AND(OR(C251=MIN(_xlfn._xlws.FILTER(Nested_Ifs[a11], Nested_Ifs[ID]=Nested_Ifs[[#This Row],[ID]])), C251 = "NA"), OR(J251=42,J251=6,J251=7,J251=8, J251 = "NA")),"NA",0),0)),0)))</f>
        <v>0</v>
      </c>
      <c r="L251">
        <v>1</v>
      </c>
      <c r="M251">
        <v>1</v>
      </c>
      <c r="N251">
        <v>1</v>
      </c>
      <c r="O251" s="11">
        <f t="shared" si="3"/>
        <v>0</v>
      </c>
    </row>
    <row r="252" spans="2:15" x14ac:dyDescent="0.3">
      <c r="B252">
        <v>18978</v>
      </c>
      <c r="C252">
        <v>3</v>
      </c>
      <c r="D252">
        <v>1</v>
      </c>
      <c r="E252">
        <v>3</v>
      </c>
      <c r="F252">
        <v>7</v>
      </c>
      <c r="G252" t="s">
        <v>0</v>
      </c>
      <c r="H252" t="s">
        <v>0</v>
      </c>
      <c r="I252" t="s">
        <v>0</v>
      </c>
      <c r="J252" t="s">
        <v>0</v>
      </c>
      <c r="K252" s="5" cm="1">
        <f t="array" ref="K252">IF(AND(C252=1,OR(J252=42,J252=6,J252=7,J252=8)),1,
IF(AND(OR(C252=1,C252="NA"),OR(J252=42,J252=6,J252=7,J252=8, J252="NA")),"NA",
IF(_xlfn.MINIFS(Nested_Ifs[a11],Nested_Ifs[ID],Nested_Ifs[[#This Row],[ID]])&lt;&gt;1,IF(AND(C252=MIN(_xlfn._xlws.FILTER(Nested_Ifs[a11], Nested_Ifs[ID]=Nested_Ifs[[#This Row],[ID]])), OR(J252=42,J252=6,J252=7,J252=8)),1,
IF(_xlfn.MINIFS(Nested_Ifs[a11],Nested_Ifs[ID],Nested_Ifs[[#This Row],[ID]])&lt;&gt;1,IF(AND(OR(C252=MIN(_xlfn._xlws.FILTER(Nested_Ifs[a11], Nested_Ifs[ID]=Nested_Ifs[[#This Row],[ID]])), C252 = "NA"), OR(J252=42,J252=6,J252=7,J252=8, J252 = "NA")),"NA",0),0)),0)))</f>
        <v>0</v>
      </c>
      <c r="L252">
        <v>2</v>
      </c>
      <c r="M252">
        <v>2</v>
      </c>
      <c r="N252" t="s">
        <v>0</v>
      </c>
      <c r="O252" s="11">
        <f t="shared" si="3"/>
        <v>0</v>
      </c>
    </row>
    <row r="253" spans="2:15" x14ac:dyDescent="0.3">
      <c r="B253">
        <v>18978</v>
      </c>
      <c r="C253">
        <v>4</v>
      </c>
      <c r="D253">
        <v>1</v>
      </c>
      <c r="E253">
        <v>3</v>
      </c>
      <c r="F253">
        <v>6</v>
      </c>
      <c r="G253" t="s">
        <v>0</v>
      </c>
      <c r="H253" t="s">
        <v>0</v>
      </c>
      <c r="I253" t="s">
        <v>0</v>
      </c>
      <c r="J253" t="s">
        <v>0</v>
      </c>
      <c r="K253" s="5" cm="1">
        <f t="array" ref="K253">IF(AND(C253=1,OR(J253=42,J253=6,J253=7,J253=8)),1,
IF(AND(OR(C253=1,C253="NA"),OR(J253=42,J253=6,J253=7,J253=8, J253="NA")),"NA",
IF(_xlfn.MINIFS(Nested_Ifs[a11],Nested_Ifs[ID],Nested_Ifs[[#This Row],[ID]])&lt;&gt;1,IF(AND(C253=MIN(_xlfn._xlws.FILTER(Nested_Ifs[a11], Nested_Ifs[ID]=Nested_Ifs[[#This Row],[ID]])), OR(J253=42,J253=6,J253=7,J253=8)),1,
IF(_xlfn.MINIFS(Nested_Ifs[a11],Nested_Ifs[ID],Nested_Ifs[[#This Row],[ID]])&lt;&gt;1,IF(AND(OR(C253=MIN(_xlfn._xlws.FILTER(Nested_Ifs[a11], Nested_Ifs[ID]=Nested_Ifs[[#This Row],[ID]])), C253 = "NA"), OR(J253=42,J253=6,J253=7,J253=8, J253 = "NA")),"NA",0),0)),0)))</f>
        <v>0</v>
      </c>
      <c r="L253">
        <v>2</v>
      </c>
      <c r="M253">
        <v>2</v>
      </c>
      <c r="N253" t="s">
        <v>0</v>
      </c>
      <c r="O253" s="11">
        <f t="shared" si="3"/>
        <v>0</v>
      </c>
    </row>
    <row r="254" spans="2:15" x14ac:dyDescent="0.3">
      <c r="B254">
        <v>18978</v>
      </c>
      <c r="C254">
        <v>5</v>
      </c>
      <c r="D254">
        <v>2</v>
      </c>
      <c r="E254">
        <v>3</v>
      </c>
      <c r="F254">
        <v>4</v>
      </c>
      <c r="G254" t="s">
        <v>0</v>
      </c>
      <c r="H254">
        <v>1</v>
      </c>
      <c r="I254" t="s">
        <v>0</v>
      </c>
      <c r="J254" t="s">
        <v>0</v>
      </c>
      <c r="K254" s="5" cm="1">
        <f t="array" ref="K254">IF(AND(C254=1,OR(J254=42,J254=6,J254=7,J254=8)),1,
IF(AND(OR(C254=1,C254="NA"),OR(J254=42,J254=6,J254=7,J254=8, J254="NA")),"NA",
IF(_xlfn.MINIFS(Nested_Ifs[a11],Nested_Ifs[ID],Nested_Ifs[[#This Row],[ID]])&lt;&gt;1,IF(AND(C254=MIN(_xlfn._xlws.FILTER(Nested_Ifs[a11], Nested_Ifs[ID]=Nested_Ifs[[#This Row],[ID]])), OR(J254=42,J254=6,J254=7,J254=8)),1,
IF(_xlfn.MINIFS(Nested_Ifs[a11],Nested_Ifs[ID],Nested_Ifs[[#This Row],[ID]])&lt;&gt;1,IF(AND(OR(C254=MIN(_xlfn._xlws.FILTER(Nested_Ifs[a11], Nested_Ifs[ID]=Nested_Ifs[[#This Row],[ID]])), C254 = "NA"), OR(J254=42,J254=6,J254=7,J254=8, J254 = "NA")),"NA",0),0)),0)))</f>
        <v>0</v>
      </c>
      <c r="L254">
        <v>2</v>
      </c>
      <c r="M254">
        <v>2</v>
      </c>
      <c r="N254" t="s">
        <v>0</v>
      </c>
      <c r="O254" s="11">
        <f t="shared" si="3"/>
        <v>0</v>
      </c>
    </row>
    <row r="255" spans="2:15" x14ac:dyDescent="0.3">
      <c r="B255">
        <v>18982</v>
      </c>
      <c r="C255">
        <v>1</v>
      </c>
      <c r="D255">
        <v>2</v>
      </c>
      <c r="E255">
        <v>1</v>
      </c>
      <c r="F255">
        <v>75</v>
      </c>
      <c r="G255">
        <v>5</v>
      </c>
      <c r="H255" t="s">
        <v>0</v>
      </c>
      <c r="I255" t="s">
        <v>0</v>
      </c>
      <c r="J255">
        <v>6</v>
      </c>
      <c r="K255" s="5" cm="1">
        <f t="array" ref="K255">IF(AND(C255=1,OR(J255=42,J255=6,J255=7,J255=8)),1,
IF(AND(OR(C255=1,C255="NA"),OR(J255=42,J255=6,J255=7,J255=8, J255="NA")),"NA",
IF(_xlfn.MINIFS(Nested_Ifs[a11],Nested_Ifs[ID],Nested_Ifs[[#This Row],[ID]])&lt;&gt;1,IF(AND(C255=MIN(_xlfn._xlws.FILTER(Nested_Ifs[a11], Nested_Ifs[ID]=Nested_Ifs[[#This Row],[ID]])), OR(J255=42,J255=6,J255=7,J255=8)),1,
IF(_xlfn.MINIFS(Nested_Ifs[a11],Nested_Ifs[ID],Nested_Ifs[[#This Row],[ID]])&lt;&gt;1,IF(AND(OR(C255=MIN(_xlfn._xlws.FILTER(Nested_Ifs[a11], Nested_Ifs[ID]=Nested_Ifs[[#This Row],[ID]])), C255 = "NA"), OR(J255=42,J255=6,J255=7,J255=8, J255 = "NA")),"NA",0),0)),0)))</f>
        <v>1</v>
      </c>
      <c r="L255">
        <v>2</v>
      </c>
      <c r="M255">
        <v>2</v>
      </c>
      <c r="N255" t="s">
        <v>0</v>
      </c>
      <c r="O255" s="11">
        <f t="shared" si="3"/>
        <v>0</v>
      </c>
    </row>
    <row r="256" spans="2:15" x14ac:dyDescent="0.3">
      <c r="B256">
        <v>18982</v>
      </c>
      <c r="C256">
        <v>2</v>
      </c>
      <c r="D256">
        <v>1</v>
      </c>
      <c r="E256">
        <v>3</v>
      </c>
      <c r="F256">
        <v>39</v>
      </c>
      <c r="G256">
        <v>1</v>
      </c>
      <c r="H256" t="s">
        <v>0</v>
      </c>
      <c r="I256" t="s">
        <v>0</v>
      </c>
      <c r="J256">
        <v>5</v>
      </c>
      <c r="K256" s="5" cm="1">
        <f t="array" ref="K256">IF(AND(C256=1,OR(J256=42,J256=6,J256=7,J256=8)),1,
IF(AND(OR(C256=1,C256="NA"),OR(J256=42,J256=6,J256=7,J256=8, J256="NA")),"NA",
IF(_xlfn.MINIFS(Nested_Ifs[a11],Nested_Ifs[ID],Nested_Ifs[[#This Row],[ID]])&lt;&gt;1,IF(AND(C256=MIN(_xlfn._xlws.FILTER(Nested_Ifs[a11], Nested_Ifs[ID]=Nested_Ifs[[#This Row],[ID]])), OR(J256=42,J256=6,J256=7,J256=8)),1,
IF(_xlfn.MINIFS(Nested_Ifs[a11],Nested_Ifs[ID],Nested_Ifs[[#This Row],[ID]])&lt;&gt;1,IF(AND(OR(C256=MIN(_xlfn._xlws.FILTER(Nested_Ifs[a11], Nested_Ifs[ID]=Nested_Ifs[[#This Row],[ID]])), C256 = "NA"), OR(J256=42,J256=6,J256=7,J256=8, J256 = "NA")),"NA",0),0)),0)))</f>
        <v>0</v>
      </c>
      <c r="L256">
        <v>2</v>
      </c>
      <c r="M256">
        <v>2</v>
      </c>
      <c r="N256" t="s">
        <v>0</v>
      </c>
      <c r="O256" s="11">
        <f t="shared" si="3"/>
        <v>0</v>
      </c>
    </row>
    <row r="257" spans="2:15" x14ac:dyDescent="0.3">
      <c r="B257">
        <v>18982</v>
      </c>
      <c r="C257">
        <v>3</v>
      </c>
      <c r="D257">
        <v>2</v>
      </c>
      <c r="E257">
        <v>4</v>
      </c>
      <c r="F257">
        <v>30</v>
      </c>
      <c r="G257">
        <v>1</v>
      </c>
      <c r="H257" t="s">
        <v>0</v>
      </c>
      <c r="I257" t="s">
        <v>0</v>
      </c>
      <c r="J257">
        <v>41</v>
      </c>
      <c r="K257" s="5" cm="1">
        <f t="array" ref="K257">IF(AND(C257=1,OR(J257=42,J257=6,J257=7,J257=8)),1,
IF(AND(OR(C257=1,C257="NA"),OR(J257=42,J257=6,J257=7,J257=8, J257="NA")),"NA",
IF(_xlfn.MINIFS(Nested_Ifs[a11],Nested_Ifs[ID],Nested_Ifs[[#This Row],[ID]])&lt;&gt;1,IF(AND(C257=MIN(_xlfn._xlws.FILTER(Nested_Ifs[a11], Nested_Ifs[ID]=Nested_Ifs[[#This Row],[ID]])), OR(J257=42,J257=6,J257=7,J257=8)),1,
IF(_xlfn.MINIFS(Nested_Ifs[a11],Nested_Ifs[ID],Nested_Ifs[[#This Row],[ID]])&lt;&gt;1,IF(AND(OR(C257=MIN(_xlfn._xlws.FILTER(Nested_Ifs[a11], Nested_Ifs[ID]=Nested_Ifs[[#This Row],[ID]])), C257 = "NA"), OR(J257=42,J257=6,J257=7,J257=8, J257 = "NA")),"NA",0),0)),0)))</f>
        <v>0</v>
      </c>
      <c r="L257">
        <v>2</v>
      </c>
      <c r="M257">
        <v>2</v>
      </c>
      <c r="N257" t="s">
        <v>0</v>
      </c>
      <c r="O257" s="11">
        <f t="shared" si="3"/>
        <v>0</v>
      </c>
    </row>
    <row r="258" spans="2:15" x14ac:dyDescent="0.3">
      <c r="B258">
        <v>18982</v>
      </c>
      <c r="C258">
        <v>5</v>
      </c>
      <c r="D258">
        <v>1</v>
      </c>
      <c r="E258">
        <v>8</v>
      </c>
      <c r="F258">
        <v>10</v>
      </c>
      <c r="G258" t="s">
        <v>0</v>
      </c>
      <c r="H258" t="s">
        <v>0</v>
      </c>
      <c r="I258" t="s">
        <v>0</v>
      </c>
      <c r="J258" t="s">
        <v>0</v>
      </c>
      <c r="K258" s="5" cm="1">
        <f t="array" ref="K258">IF(AND(C258=1,OR(J258=42,J258=6,J258=7,J258=8)),1,
IF(AND(OR(C258=1,C258="NA"),OR(J258=42,J258=6,J258=7,J258=8, J258="NA")),"NA",
IF(_xlfn.MINIFS(Nested_Ifs[a11],Nested_Ifs[ID],Nested_Ifs[[#This Row],[ID]])&lt;&gt;1,IF(AND(C258=MIN(_xlfn._xlws.FILTER(Nested_Ifs[a11], Nested_Ifs[ID]=Nested_Ifs[[#This Row],[ID]])), OR(J258=42,J258=6,J258=7,J258=8)),1,
IF(_xlfn.MINIFS(Nested_Ifs[a11],Nested_Ifs[ID],Nested_Ifs[[#This Row],[ID]])&lt;&gt;1,IF(AND(OR(C258=MIN(_xlfn._xlws.FILTER(Nested_Ifs[a11], Nested_Ifs[ID]=Nested_Ifs[[#This Row],[ID]])), C258 = "NA"), OR(J258=42,J258=6,J258=7,J258=8, J258 = "NA")),"NA",0),0)),0)))</f>
        <v>0</v>
      </c>
      <c r="L258">
        <v>2</v>
      </c>
      <c r="M258">
        <v>2</v>
      </c>
      <c r="N258" t="s">
        <v>0</v>
      </c>
      <c r="O258" s="11">
        <f t="shared" si="3"/>
        <v>0</v>
      </c>
    </row>
    <row r="259" spans="2:15" x14ac:dyDescent="0.3">
      <c r="B259">
        <v>18982</v>
      </c>
      <c r="C259">
        <v>6</v>
      </c>
      <c r="D259">
        <v>2</v>
      </c>
      <c r="E259">
        <v>8</v>
      </c>
      <c r="F259">
        <v>9</v>
      </c>
      <c r="G259" t="s">
        <v>0</v>
      </c>
      <c r="H259" t="s">
        <v>0</v>
      </c>
      <c r="I259" t="s">
        <v>0</v>
      </c>
      <c r="J259" t="s">
        <v>0</v>
      </c>
      <c r="K259" s="5" cm="1">
        <f t="array" ref="K259">IF(AND(C259=1,OR(J259=42,J259=6,J259=7,J259=8)),1,
IF(AND(OR(C259=1,C259="NA"),OR(J259=42,J259=6,J259=7,J259=8, J259="NA")),"NA",
IF(_xlfn.MINIFS(Nested_Ifs[a11],Nested_Ifs[ID],Nested_Ifs[[#This Row],[ID]])&lt;&gt;1,IF(AND(C259=MIN(_xlfn._xlws.FILTER(Nested_Ifs[a11], Nested_Ifs[ID]=Nested_Ifs[[#This Row],[ID]])), OR(J259=42,J259=6,J259=7,J259=8)),1,
IF(_xlfn.MINIFS(Nested_Ifs[a11],Nested_Ifs[ID],Nested_Ifs[[#This Row],[ID]])&lt;&gt;1,IF(AND(OR(C259=MIN(_xlfn._xlws.FILTER(Nested_Ifs[a11], Nested_Ifs[ID]=Nested_Ifs[[#This Row],[ID]])), C259 = "NA"), OR(J259=42,J259=6,J259=7,J259=8, J259 = "NA")),"NA",0),0)),0)))</f>
        <v>0</v>
      </c>
      <c r="L259">
        <v>2</v>
      </c>
      <c r="M259">
        <v>2</v>
      </c>
      <c r="N259" t="s">
        <v>0</v>
      </c>
      <c r="O259" s="11">
        <f t="shared" si="3"/>
        <v>0</v>
      </c>
    </row>
    <row r="260" spans="2:15" x14ac:dyDescent="0.3">
      <c r="B260">
        <v>18982</v>
      </c>
      <c r="C260">
        <v>7</v>
      </c>
      <c r="D260">
        <v>2</v>
      </c>
      <c r="E260">
        <v>8</v>
      </c>
      <c r="F260">
        <v>5</v>
      </c>
      <c r="G260" t="s">
        <v>0</v>
      </c>
      <c r="H260">
        <v>2</v>
      </c>
      <c r="I260">
        <v>2</v>
      </c>
      <c r="J260" t="s">
        <v>0</v>
      </c>
      <c r="K260" s="5" cm="1">
        <f t="array" ref="K260">IF(AND(C260=1,OR(J260=42,J260=6,J260=7,J260=8)),1,
IF(AND(OR(C260=1,C260="NA"),OR(J260=42,J260=6,J260=7,J260=8, J260="NA")),"NA",
IF(_xlfn.MINIFS(Nested_Ifs[a11],Nested_Ifs[ID],Nested_Ifs[[#This Row],[ID]])&lt;&gt;1,IF(AND(C260=MIN(_xlfn._xlws.FILTER(Nested_Ifs[a11], Nested_Ifs[ID]=Nested_Ifs[[#This Row],[ID]])), OR(J260=42,J260=6,J260=7,J260=8)),1,
IF(_xlfn.MINIFS(Nested_Ifs[a11],Nested_Ifs[ID],Nested_Ifs[[#This Row],[ID]])&lt;&gt;1,IF(AND(OR(C260=MIN(_xlfn._xlws.FILTER(Nested_Ifs[a11], Nested_Ifs[ID]=Nested_Ifs[[#This Row],[ID]])), C260 = "NA"), OR(J260=42,J260=6,J260=7,J260=8, J260 = "NA")),"NA",0),0)),0)))</f>
        <v>0</v>
      </c>
      <c r="L260">
        <v>2</v>
      </c>
      <c r="M260">
        <v>2</v>
      </c>
      <c r="N260" t="s">
        <v>0</v>
      </c>
      <c r="O260" s="11">
        <f t="shared" si="3"/>
        <v>0</v>
      </c>
    </row>
    <row r="261" spans="2:15" x14ac:dyDescent="0.3">
      <c r="B261">
        <v>18983</v>
      </c>
      <c r="C261">
        <v>1</v>
      </c>
      <c r="D261">
        <v>2</v>
      </c>
      <c r="E261">
        <v>1</v>
      </c>
      <c r="F261">
        <v>55</v>
      </c>
      <c r="G261">
        <v>5</v>
      </c>
      <c r="H261" t="s">
        <v>0</v>
      </c>
      <c r="I261" t="s">
        <v>0</v>
      </c>
      <c r="J261">
        <v>5</v>
      </c>
      <c r="K261" s="5" cm="1">
        <f t="array" ref="K261">IF(AND(C261=1,OR(J261=42,J261=6,J261=7,J261=8)),1,
IF(AND(OR(C261=1,C261="NA"),OR(J261=42,J261=6,J261=7,J261=8, J261="NA")),"NA",
IF(_xlfn.MINIFS(Nested_Ifs[a11],Nested_Ifs[ID],Nested_Ifs[[#This Row],[ID]])&lt;&gt;1,IF(AND(C261=MIN(_xlfn._xlws.FILTER(Nested_Ifs[a11], Nested_Ifs[ID]=Nested_Ifs[[#This Row],[ID]])), OR(J261=42,J261=6,J261=7,J261=8)),1,
IF(_xlfn.MINIFS(Nested_Ifs[a11],Nested_Ifs[ID],Nested_Ifs[[#This Row],[ID]])&lt;&gt;1,IF(AND(OR(C261=MIN(_xlfn._xlws.FILTER(Nested_Ifs[a11], Nested_Ifs[ID]=Nested_Ifs[[#This Row],[ID]])), C261 = "NA"), OR(J261=42,J261=6,J261=7,J261=8, J261 = "NA")),"NA",0),0)),0)))</f>
        <v>0</v>
      </c>
      <c r="L261">
        <v>1</v>
      </c>
      <c r="M261">
        <v>2</v>
      </c>
      <c r="N261" t="s">
        <v>0</v>
      </c>
      <c r="O261" s="11">
        <f t="shared" si="3"/>
        <v>0</v>
      </c>
    </row>
    <row r="262" spans="2:15" x14ac:dyDescent="0.3">
      <c r="B262">
        <v>18983</v>
      </c>
      <c r="C262">
        <v>2</v>
      </c>
      <c r="D262">
        <v>1</v>
      </c>
      <c r="E262">
        <v>3</v>
      </c>
      <c r="F262">
        <v>33</v>
      </c>
      <c r="G262">
        <v>6</v>
      </c>
      <c r="H262" t="s">
        <v>0</v>
      </c>
      <c r="I262" t="s">
        <v>0</v>
      </c>
      <c r="J262">
        <v>5</v>
      </c>
      <c r="K262" s="5" cm="1">
        <f t="array" ref="K262">IF(AND(C262=1,OR(J262=42,J262=6,J262=7,J262=8)),1,
IF(AND(OR(C262=1,C262="NA"),OR(J262=42,J262=6,J262=7,J262=8, J262="NA")),"NA",
IF(_xlfn.MINIFS(Nested_Ifs[a11],Nested_Ifs[ID],Nested_Ifs[[#This Row],[ID]])&lt;&gt;1,IF(AND(C262=MIN(_xlfn._xlws.FILTER(Nested_Ifs[a11], Nested_Ifs[ID]=Nested_Ifs[[#This Row],[ID]])), OR(J262=42,J262=6,J262=7,J262=8)),1,
IF(_xlfn.MINIFS(Nested_Ifs[a11],Nested_Ifs[ID],Nested_Ifs[[#This Row],[ID]])&lt;&gt;1,IF(AND(OR(C262=MIN(_xlfn._xlws.FILTER(Nested_Ifs[a11], Nested_Ifs[ID]=Nested_Ifs[[#This Row],[ID]])), C262 = "NA"), OR(J262=42,J262=6,J262=7,J262=8, J262 = "NA")),"NA",0),0)),0)))</f>
        <v>0</v>
      </c>
      <c r="L262">
        <v>2</v>
      </c>
      <c r="M262">
        <v>2</v>
      </c>
      <c r="N262" t="s">
        <v>0</v>
      </c>
      <c r="O262" s="11">
        <f t="shared" si="3"/>
        <v>0</v>
      </c>
    </row>
    <row r="263" spans="2:15" x14ac:dyDescent="0.3">
      <c r="B263">
        <v>18984</v>
      </c>
      <c r="C263">
        <v>1</v>
      </c>
      <c r="D263">
        <v>1</v>
      </c>
      <c r="E263">
        <v>1</v>
      </c>
      <c r="F263">
        <v>46</v>
      </c>
      <c r="G263">
        <v>1</v>
      </c>
      <c r="H263" t="s">
        <v>0</v>
      </c>
      <c r="I263" t="s">
        <v>0</v>
      </c>
      <c r="J263">
        <v>6</v>
      </c>
      <c r="K263" s="5" cm="1">
        <f t="array" ref="K263">IF(AND(C263=1,OR(J263=42,J263=6,J263=7,J263=8)),1,
IF(AND(OR(C263=1,C263="NA"),OR(J263=42,J263=6,J263=7,J263=8, J263="NA")),"NA",
IF(_xlfn.MINIFS(Nested_Ifs[a11],Nested_Ifs[ID],Nested_Ifs[[#This Row],[ID]])&lt;&gt;1,IF(AND(C263=MIN(_xlfn._xlws.FILTER(Nested_Ifs[a11], Nested_Ifs[ID]=Nested_Ifs[[#This Row],[ID]])), OR(J263=42,J263=6,J263=7,J263=8)),1,
IF(_xlfn.MINIFS(Nested_Ifs[a11],Nested_Ifs[ID],Nested_Ifs[[#This Row],[ID]])&lt;&gt;1,IF(AND(OR(C263=MIN(_xlfn._xlws.FILTER(Nested_Ifs[a11], Nested_Ifs[ID]=Nested_Ifs[[#This Row],[ID]])), C263 = "NA"), OR(J263=42,J263=6,J263=7,J263=8, J263 = "NA")),"NA",0),0)),0)))</f>
        <v>1</v>
      </c>
      <c r="L263">
        <v>2</v>
      </c>
      <c r="M263">
        <v>2</v>
      </c>
      <c r="N263" t="s">
        <v>0</v>
      </c>
      <c r="O263" s="11">
        <f t="shared" si="3"/>
        <v>0</v>
      </c>
    </row>
    <row r="264" spans="2:15" x14ac:dyDescent="0.3">
      <c r="B264">
        <v>18984</v>
      </c>
      <c r="C264">
        <v>2</v>
      </c>
      <c r="D264">
        <v>2</v>
      </c>
      <c r="E264">
        <v>2</v>
      </c>
      <c r="F264">
        <v>42</v>
      </c>
      <c r="G264">
        <v>1</v>
      </c>
      <c r="H264" t="s">
        <v>0</v>
      </c>
      <c r="I264" t="s">
        <v>0</v>
      </c>
      <c r="J264">
        <v>5</v>
      </c>
      <c r="K264" s="5" cm="1">
        <f t="array" ref="K264">IF(AND(C264=1,OR(J264=42,J264=6,J264=7,J264=8)),1,
IF(AND(OR(C264=1,C264="NA"),OR(J264=42,J264=6,J264=7,J264=8, J264="NA")),"NA",
IF(_xlfn.MINIFS(Nested_Ifs[a11],Nested_Ifs[ID],Nested_Ifs[[#This Row],[ID]])&lt;&gt;1,IF(AND(C264=MIN(_xlfn._xlws.FILTER(Nested_Ifs[a11], Nested_Ifs[ID]=Nested_Ifs[[#This Row],[ID]])), OR(J264=42,J264=6,J264=7,J264=8)),1,
IF(_xlfn.MINIFS(Nested_Ifs[a11],Nested_Ifs[ID],Nested_Ifs[[#This Row],[ID]])&lt;&gt;1,IF(AND(OR(C264=MIN(_xlfn._xlws.FILTER(Nested_Ifs[a11], Nested_Ifs[ID]=Nested_Ifs[[#This Row],[ID]])), C264 = "NA"), OR(J264=42,J264=6,J264=7,J264=8, J264 = "NA")),"NA",0),0)),0)))</f>
        <v>0</v>
      </c>
      <c r="L264">
        <v>2</v>
      </c>
      <c r="M264">
        <v>2</v>
      </c>
      <c r="N264" t="s">
        <v>0</v>
      </c>
      <c r="O264" s="11">
        <f t="shared" si="3"/>
        <v>0</v>
      </c>
    </row>
    <row r="265" spans="2:15" x14ac:dyDescent="0.3">
      <c r="B265">
        <v>18984</v>
      </c>
      <c r="C265">
        <v>4</v>
      </c>
      <c r="D265">
        <v>2</v>
      </c>
      <c r="E265">
        <v>3</v>
      </c>
      <c r="F265">
        <v>8</v>
      </c>
      <c r="G265" t="s">
        <v>0</v>
      </c>
      <c r="H265" t="s">
        <v>0</v>
      </c>
      <c r="I265" t="s">
        <v>0</v>
      </c>
      <c r="J265" t="s">
        <v>0</v>
      </c>
      <c r="K265" s="5" cm="1">
        <f t="array" ref="K265">IF(AND(C265=1,OR(J265=42,J265=6,J265=7,J265=8)),1,
IF(AND(OR(C265=1,C265="NA"),OR(J265=42,J265=6,J265=7,J265=8, J265="NA")),"NA",
IF(_xlfn.MINIFS(Nested_Ifs[a11],Nested_Ifs[ID],Nested_Ifs[[#This Row],[ID]])&lt;&gt;1,IF(AND(C265=MIN(_xlfn._xlws.FILTER(Nested_Ifs[a11], Nested_Ifs[ID]=Nested_Ifs[[#This Row],[ID]])), OR(J265=42,J265=6,J265=7,J265=8)),1,
IF(_xlfn.MINIFS(Nested_Ifs[a11],Nested_Ifs[ID],Nested_Ifs[[#This Row],[ID]])&lt;&gt;1,IF(AND(OR(C265=MIN(_xlfn._xlws.FILTER(Nested_Ifs[a11], Nested_Ifs[ID]=Nested_Ifs[[#This Row],[ID]])), C265 = "NA"), OR(J265=42,J265=6,J265=7,J265=8, J265 = "NA")),"NA",0),0)),0)))</f>
        <v>0</v>
      </c>
      <c r="L265">
        <v>2</v>
      </c>
      <c r="M265">
        <v>2</v>
      </c>
      <c r="N265" t="s">
        <v>0</v>
      </c>
      <c r="O265" s="11">
        <f t="shared" si="3"/>
        <v>0</v>
      </c>
    </row>
    <row r="266" spans="2:15" x14ac:dyDescent="0.3">
      <c r="B266">
        <v>18984</v>
      </c>
      <c r="C266">
        <v>5</v>
      </c>
      <c r="D266">
        <v>1</v>
      </c>
      <c r="E266">
        <v>3</v>
      </c>
      <c r="F266">
        <v>5</v>
      </c>
      <c r="G266" t="s">
        <v>0</v>
      </c>
      <c r="H266">
        <v>2</v>
      </c>
      <c r="I266">
        <v>2</v>
      </c>
      <c r="J266" t="s">
        <v>0</v>
      </c>
      <c r="K266" s="5" cm="1">
        <f t="array" ref="K266">IF(AND(C266=1,OR(J266=42,J266=6,J266=7,J266=8)),1,
IF(AND(OR(C266=1,C266="NA"),OR(J266=42,J266=6,J266=7,J266=8, J266="NA")),"NA",
IF(_xlfn.MINIFS(Nested_Ifs[a11],Nested_Ifs[ID],Nested_Ifs[[#This Row],[ID]])&lt;&gt;1,IF(AND(C266=MIN(_xlfn._xlws.FILTER(Nested_Ifs[a11], Nested_Ifs[ID]=Nested_Ifs[[#This Row],[ID]])), OR(J266=42,J266=6,J266=7,J266=8)),1,
IF(_xlfn.MINIFS(Nested_Ifs[a11],Nested_Ifs[ID],Nested_Ifs[[#This Row],[ID]])&lt;&gt;1,IF(AND(OR(C266=MIN(_xlfn._xlws.FILTER(Nested_Ifs[a11], Nested_Ifs[ID]=Nested_Ifs[[#This Row],[ID]])), C266 = "NA"), OR(J266=42,J266=6,J266=7,J266=8, J266 = "NA")),"NA",0),0)),0)))</f>
        <v>0</v>
      </c>
      <c r="L266">
        <v>2</v>
      </c>
      <c r="M266">
        <v>2</v>
      </c>
      <c r="N266" t="s">
        <v>0</v>
      </c>
      <c r="O266" s="11">
        <f t="shared" si="3"/>
        <v>0</v>
      </c>
    </row>
    <row r="267" spans="2:15" x14ac:dyDescent="0.3">
      <c r="B267">
        <v>18985</v>
      </c>
      <c r="C267">
        <v>1</v>
      </c>
      <c r="D267">
        <v>2</v>
      </c>
      <c r="E267">
        <v>1</v>
      </c>
      <c r="F267">
        <v>54</v>
      </c>
      <c r="G267">
        <v>5</v>
      </c>
      <c r="H267" t="s">
        <v>0</v>
      </c>
      <c r="I267" t="s">
        <v>0</v>
      </c>
      <c r="J267">
        <v>5</v>
      </c>
      <c r="K267" s="5" cm="1">
        <f t="array" ref="K267">IF(AND(C267=1,OR(J267=42,J267=6,J267=7,J267=8)),1,
IF(AND(OR(C267=1,C267="NA"),OR(J267=42,J267=6,J267=7,J267=8, J267="NA")),"NA",
IF(_xlfn.MINIFS(Nested_Ifs[a11],Nested_Ifs[ID],Nested_Ifs[[#This Row],[ID]])&lt;&gt;1,IF(AND(C267=MIN(_xlfn._xlws.FILTER(Nested_Ifs[a11], Nested_Ifs[ID]=Nested_Ifs[[#This Row],[ID]])), OR(J267=42,J267=6,J267=7,J267=8)),1,
IF(_xlfn.MINIFS(Nested_Ifs[a11],Nested_Ifs[ID],Nested_Ifs[[#This Row],[ID]])&lt;&gt;1,IF(AND(OR(C267=MIN(_xlfn._xlws.FILTER(Nested_Ifs[a11], Nested_Ifs[ID]=Nested_Ifs[[#This Row],[ID]])), C267 = "NA"), OR(J267=42,J267=6,J267=7,J267=8, J267 = "NA")),"NA",0),0)),0)))</f>
        <v>0</v>
      </c>
      <c r="L267">
        <v>1</v>
      </c>
      <c r="M267">
        <v>1</v>
      </c>
      <c r="N267">
        <v>1</v>
      </c>
      <c r="O267" s="11">
        <f t="shared" si="3"/>
        <v>0</v>
      </c>
    </row>
    <row r="268" spans="2:15" x14ac:dyDescent="0.3">
      <c r="B268">
        <v>18985</v>
      </c>
      <c r="C268">
        <v>2</v>
      </c>
      <c r="D268">
        <v>1</v>
      </c>
      <c r="E268">
        <v>3</v>
      </c>
      <c r="F268">
        <v>22</v>
      </c>
      <c r="G268">
        <v>6</v>
      </c>
      <c r="H268" t="s">
        <v>0</v>
      </c>
      <c r="I268" t="s">
        <v>0</v>
      </c>
      <c r="J268">
        <v>5</v>
      </c>
      <c r="K268" s="5" cm="1">
        <f t="array" ref="K268">IF(AND(C268=1,OR(J268=42,J268=6,J268=7,J268=8)),1,
IF(AND(OR(C268=1,C268="NA"),OR(J268=42,J268=6,J268=7,J268=8, J268="NA")),"NA",
IF(_xlfn.MINIFS(Nested_Ifs[a11],Nested_Ifs[ID],Nested_Ifs[[#This Row],[ID]])&lt;&gt;1,IF(AND(C268=MIN(_xlfn._xlws.FILTER(Nested_Ifs[a11], Nested_Ifs[ID]=Nested_Ifs[[#This Row],[ID]])), OR(J268=42,J268=6,J268=7,J268=8)),1,
IF(_xlfn.MINIFS(Nested_Ifs[a11],Nested_Ifs[ID],Nested_Ifs[[#This Row],[ID]])&lt;&gt;1,IF(AND(OR(C268=MIN(_xlfn._xlws.FILTER(Nested_Ifs[a11], Nested_Ifs[ID]=Nested_Ifs[[#This Row],[ID]])), C268 = "NA"), OR(J268=42,J268=6,J268=7,J268=8, J268 = "NA")),"NA",0),0)),0)))</f>
        <v>0</v>
      </c>
      <c r="L268">
        <v>2</v>
      </c>
      <c r="M268">
        <v>2</v>
      </c>
      <c r="N268" t="s">
        <v>0</v>
      </c>
      <c r="O268" s="11">
        <f t="shared" si="3"/>
        <v>0</v>
      </c>
    </row>
    <row r="269" spans="2:15" x14ac:dyDescent="0.3">
      <c r="B269">
        <v>18985</v>
      </c>
      <c r="C269">
        <v>3</v>
      </c>
      <c r="D269">
        <v>1</v>
      </c>
      <c r="E269">
        <v>3</v>
      </c>
      <c r="F269">
        <v>27</v>
      </c>
      <c r="G269">
        <v>3</v>
      </c>
      <c r="H269" t="s">
        <v>0</v>
      </c>
      <c r="I269" t="s">
        <v>0</v>
      </c>
      <c r="J269">
        <v>5</v>
      </c>
      <c r="K269" s="5" cm="1">
        <f t="array" ref="K269">IF(AND(C269=1,OR(J269=42,J269=6,J269=7,J269=8)),1,
IF(AND(OR(C269=1,C269="NA"),OR(J269=42,J269=6,J269=7,J269=8, J269="NA")),"NA",
IF(_xlfn.MINIFS(Nested_Ifs[a11],Nested_Ifs[ID],Nested_Ifs[[#This Row],[ID]])&lt;&gt;1,IF(AND(C269=MIN(_xlfn._xlws.FILTER(Nested_Ifs[a11], Nested_Ifs[ID]=Nested_Ifs[[#This Row],[ID]])), OR(J269=42,J269=6,J269=7,J269=8)),1,
IF(_xlfn.MINIFS(Nested_Ifs[a11],Nested_Ifs[ID],Nested_Ifs[[#This Row],[ID]])&lt;&gt;1,IF(AND(OR(C269=MIN(_xlfn._xlws.FILTER(Nested_Ifs[a11], Nested_Ifs[ID]=Nested_Ifs[[#This Row],[ID]])), C269 = "NA"), OR(J269=42,J269=6,J269=7,J269=8, J269 = "NA")),"NA",0),0)),0)))</f>
        <v>0</v>
      </c>
      <c r="L269">
        <v>2</v>
      </c>
      <c r="M269">
        <v>2</v>
      </c>
      <c r="N269" t="s">
        <v>0</v>
      </c>
      <c r="O269" s="11">
        <f t="shared" si="3"/>
        <v>0</v>
      </c>
    </row>
    <row r="270" spans="2:15" x14ac:dyDescent="0.3">
      <c r="B270">
        <v>18986</v>
      </c>
      <c r="C270">
        <v>1</v>
      </c>
      <c r="D270">
        <v>1</v>
      </c>
      <c r="E270">
        <v>1</v>
      </c>
      <c r="F270">
        <v>74</v>
      </c>
      <c r="G270">
        <v>1</v>
      </c>
      <c r="H270" t="s">
        <v>0</v>
      </c>
      <c r="I270" t="s">
        <v>0</v>
      </c>
      <c r="J270">
        <v>6</v>
      </c>
      <c r="K270" s="5" cm="1">
        <f t="array" ref="K270">IF(AND(C270=1,OR(J270=42,J270=6,J270=7,J270=8)),1,
IF(AND(OR(C270=1,C270="NA"),OR(J270=42,J270=6,J270=7,J270=8, J270="NA")),"NA",
IF(_xlfn.MINIFS(Nested_Ifs[a11],Nested_Ifs[ID],Nested_Ifs[[#This Row],[ID]])&lt;&gt;1,IF(AND(C270=MIN(_xlfn._xlws.FILTER(Nested_Ifs[a11], Nested_Ifs[ID]=Nested_Ifs[[#This Row],[ID]])), OR(J270=42,J270=6,J270=7,J270=8)),1,
IF(_xlfn.MINIFS(Nested_Ifs[a11],Nested_Ifs[ID],Nested_Ifs[[#This Row],[ID]])&lt;&gt;1,IF(AND(OR(C270=MIN(_xlfn._xlws.FILTER(Nested_Ifs[a11], Nested_Ifs[ID]=Nested_Ifs[[#This Row],[ID]])), C270 = "NA"), OR(J270=42,J270=6,J270=7,J270=8, J270 = "NA")),"NA",0),0)),0)))</f>
        <v>1</v>
      </c>
      <c r="L270">
        <v>2</v>
      </c>
      <c r="M270">
        <v>2</v>
      </c>
      <c r="N270" t="s">
        <v>0</v>
      </c>
      <c r="O270" s="11">
        <f t="shared" si="3"/>
        <v>0</v>
      </c>
    </row>
    <row r="271" spans="2:15" x14ac:dyDescent="0.3">
      <c r="B271">
        <v>18986</v>
      </c>
      <c r="C271">
        <v>2</v>
      </c>
      <c r="D271">
        <v>2</v>
      </c>
      <c r="E271">
        <v>2</v>
      </c>
      <c r="F271">
        <v>64</v>
      </c>
      <c r="G271">
        <v>1</v>
      </c>
      <c r="H271" t="s">
        <v>0</v>
      </c>
      <c r="I271" t="s">
        <v>0</v>
      </c>
      <c r="J271">
        <v>6</v>
      </c>
      <c r="K271" s="5" cm="1">
        <f t="array" ref="K271">IF(AND(C271=1,OR(J271=42,J271=6,J271=7,J271=8)),1,
IF(AND(OR(C271=1,C271="NA"),OR(J271=42,J271=6,J271=7,J271=8, J271="NA")),"NA",
IF(_xlfn.MINIFS(Nested_Ifs[a11],Nested_Ifs[ID],Nested_Ifs[[#This Row],[ID]])&lt;&gt;1,IF(AND(C271=MIN(_xlfn._xlws.FILTER(Nested_Ifs[a11], Nested_Ifs[ID]=Nested_Ifs[[#This Row],[ID]])), OR(J271=42,J271=6,J271=7,J271=8)),1,
IF(_xlfn.MINIFS(Nested_Ifs[a11],Nested_Ifs[ID],Nested_Ifs[[#This Row],[ID]])&lt;&gt;1,IF(AND(OR(C271=MIN(_xlfn._xlws.FILTER(Nested_Ifs[a11], Nested_Ifs[ID]=Nested_Ifs[[#This Row],[ID]])), C271 = "NA"), OR(J271=42,J271=6,J271=7,J271=8, J271 = "NA")),"NA",0),0)),0)))</f>
        <v>0</v>
      </c>
      <c r="L271">
        <v>2</v>
      </c>
      <c r="M271">
        <v>2</v>
      </c>
      <c r="N271" t="s">
        <v>0</v>
      </c>
      <c r="O271" s="11">
        <f t="shared" ref="O271:O334" si="4">IF(AND(AND(L271=1,M271=1),AND(OR(N271=3,N271=4))),1,
IF(AND(OR(L271=1,L271="NA"),
OR(M271=1,M271="NA"),
OR(N271=3,N271=4, N271="NA")),"NA",0))</f>
        <v>0</v>
      </c>
    </row>
    <row r="272" spans="2:15" x14ac:dyDescent="0.3">
      <c r="B272">
        <v>18986</v>
      </c>
      <c r="C272">
        <v>6</v>
      </c>
      <c r="D272">
        <v>1</v>
      </c>
      <c r="E272">
        <v>3</v>
      </c>
      <c r="F272">
        <v>25</v>
      </c>
      <c r="G272">
        <v>1</v>
      </c>
      <c r="H272" t="s">
        <v>0</v>
      </c>
      <c r="I272" t="s">
        <v>0</v>
      </c>
      <c r="J272">
        <v>5</v>
      </c>
      <c r="K272" s="5" cm="1">
        <f t="array" ref="K272">IF(AND(C272=1,OR(J272=42,J272=6,J272=7,J272=8)),1,
IF(AND(OR(C272=1,C272="NA"),OR(J272=42,J272=6,J272=7,J272=8, J272="NA")),"NA",
IF(_xlfn.MINIFS(Nested_Ifs[a11],Nested_Ifs[ID],Nested_Ifs[[#This Row],[ID]])&lt;&gt;1,IF(AND(C272=MIN(_xlfn._xlws.FILTER(Nested_Ifs[a11], Nested_Ifs[ID]=Nested_Ifs[[#This Row],[ID]])), OR(J272=42,J272=6,J272=7,J272=8)),1,
IF(_xlfn.MINIFS(Nested_Ifs[a11],Nested_Ifs[ID],Nested_Ifs[[#This Row],[ID]])&lt;&gt;1,IF(AND(OR(C272=MIN(_xlfn._xlws.FILTER(Nested_Ifs[a11], Nested_Ifs[ID]=Nested_Ifs[[#This Row],[ID]])), C272 = "NA"), OR(J272=42,J272=6,J272=7,J272=8, J272 = "NA")),"NA",0),0)),0)))</f>
        <v>0</v>
      </c>
      <c r="L272">
        <v>2</v>
      </c>
      <c r="M272">
        <v>2</v>
      </c>
      <c r="N272" t="s">
        <v>0</v>
      </c>
      <c r="O272" s="11">
        <f t="shared" si="4"/>
        <v>0</v>
      </c>
    </row>
    <row r="273" spans="2:15" x14ac:dyDescent="0.3">
      <c r="B273">
        <v>18986</v>
      </c>
      <c r="C273">
        <v>7</v>
      </c>
      <c r="D273">
        <v>2</v>
      </c>
      <c r="E273">
        <v>4</v>
      </c>
      <c r="F273">
        <v>20</v>
      </c>
      <c r="G273">
        <v>1</v>
      </c>
      <c r="H273" t="s">
        <v>0</v>
      </c>
      <c r="I273" t="s">
        <v>0</v>
      </c>
      <c r="J273">
        <v>5</v>
      </c>
      <c r="K273" s="5" cm="1">
        <f t="array" ref="K273">IF(AND(C273=1,OR(J273=42,J273=6,J273=7,J273=8)),1,
IF(AND(OR(C273=1,C273="NA"),OR(J273=42,J273=6,J273=7,J273=8, J273="NA")),"NA",
IF(_xlfn.MINIFS(Nested_Ifs[a11],Nested_Ifs[ID],Nested_Ifs[[#This Row],[ID]])&lt;&gt;1,IF(AND(C273=MIN(_xlfn._xlws.FILTER(Nested_Ifs[a11], Nested_Ifs[ID]=Nested_Ifs[[#This Row],[ID]])), OR(J273=42,J273=6,J273=7,J273=8)),1,
IF(_xlfn.MINIFS(Nested_Ifs[a11],Nested_Ifs[ID],Nested_Ifs[[#This Row],[ID]])&lt;&gt;1,IF(AND(OR(C273=MIN(_xlfn._xlws.FILTER(Nested_Ifs[a11], Nested_Ifs[ID]=Nested_Ifs[[#This Row],[ID]])), C273 = "NA"), OR(J273=42,J273=6,J273=7,J273=8, J273 = "NA")),"NA",0),0)),0)))</f>
        <v>0</v>
      </c>
      <c r="L273">
        <v>2</v>
      </c>
      <c r="M273">
        <v>2</v>
      </c>
      <c r="N273" t="s">
        <v>0</v>
      </c>
      <c r="O273" s="11">
        <f t="shared" si="4"/>
        <v>0</v>
      </c>
    </row>
    <row r="274" spans="2:15" x14ac:dyDescent="0.3">
      <c r="B274">
        <v>18987</v>
      </c>
      <c r="C274">
        <v>1</v>
      </c>
      <c r="D274">
        <v>1</v>
      </c>
      <c r="E274">
        <v>1</v>
      </c>
      <c r="F274">
        <v>46</v>
      </c>
      <c r="G274">
        <v>1</v>
      </c>
      <c r="H274" t="s">
        <v>0</v>
      </c>
      <c r="I274" t="s">
        <v>0</v>
      </c>
      <c r="J274">
        <v>5</v>
      </c>
      <c r="K274" s="5" cm="1">
        <f t="array" ref="K274">IF(AND(C274=1,OR(J274=42,J274=6,J274=7,J274=8)),1,
IF(AND(OR(C274=1,C274="NA"),OR(J274=42,J274=6,J274=7,J274=8, J274="NA")),"NA",
IF(_xlfn.MINIFS(Nested_Ifs[a11],Nested_Ifs[ID],Nested_Ifs[[#This Row],[ID]])&lt;&gt;1,IF(AND(C274=MIN(_xlfn._xlws.FILTER(Nested_Ifs[a11], Nested_Ifs[ID]=Nested_Ifs[[#This Row],[ID]])), OR(J274=42,J274=6,J274=7,J274=8)),1,
IF(_xlfn.MINIFS(Nested_Ifs[a11],Nested_Ifs[ID],Nested_Ifs[[#This Row],[ID]])&lt;&gt;1,IF(AND(OR(C274=MIN(_xlfn._xlws.FILTER(Nested_Ifs[a11], Nested_Ifs[ID]=Nested_Ifs[[#This Row],[ID]])), C274 = "NA"), OR(J274=42,J274=6,J274=7,J274=8, J274 = "NA")),"NA",0),0)),0)))</f>
        <v>0</v>
      </c>
      <c r="L274">
        <v>2</v>
      </c>
      <c r="M274">
        <v>2</v>
      </c>
      <c r="N274" t="s">
        <v>0</v>
      </c>
      <c r="O274" s="11">
        <f t="shared" si="4"/>
        <v>0</v>
      </c>
    </row>
    <row r="275" spans="2:15" x14ac:dyDescent="0.3">
      <c r="B275">
        <v>18987</v>
      </c>
      <c r="C275">
        <v>2</v>
      </c>
      <c r="D275">
        <v>2</v>
      </c>
      <c r="E275">
        <v>2</v>
      </c>
      <c r="F275">
        <v>35</v>
      </c>
      <c r="G275">
        <v>1</v>
      </c>
      <c r="H275" t="s">
        <v>0</v>
      </c>
      <c r="I275" t="s">
        <v>0</v>
      </c>
      <c r="J275">
        <v>41</v>
      </c>
      <c r="K275" s="5" cm="1">
        <f t="array" ref="K275">IF(AND(C275=1,OR(J275=42,J275=6,J275=7,J275=8)),1,
IF(AND(OR(C275=1,C275="NA"),OR(J275=42,J275=6,J275=7,J275=8, J275="NA")),"NA",
IF(_xlfn.MINIFS(Nested_Ifs[a11],Nested_Ifs[ID],Nested_Ifs[[#This Row],[ID]])&lt;&gt;1,IF(AND(C275=MIN(_xlfn._xlws.FILTER(Nested_Ifs[a11], Nested_Ifs[ID]=Nested_Ifs[[#This Row],[ID]])), OR(J275=42,J275=6,J275=7,J275=8)),1,
IF(_xlfn.MINIFS(Nested_Ifs[a11],Nested_Ifs[ID],Nested_Ifs[[#This Row],[ID]])&lt;&gt;1,IF(AND(OR(C275=MIN(_xlfn._xlws.FILTER(Nested_Ifs[a11], Nested_Ifs[ID]=Nested_Ifs[[#This Row],[ID]])), C275 = "NA"), OR(J275=42,J275=6,J275=7,J275=8, J275 = "NA")),"NA",0),0)),0)))</f>
        <v>0</v>
      </c>
      <c r="L275">
        <v>2</v>
      </c>
      <c r="M275">
        <v>2</v>
      </c>
      <c r="N275" t="s">
        <v>0</v>
      </c>
      <c r="O275" s="11">
        <f t="shared" si="4"/>
        <v>0</v>
      </c>
    </row>
    <row r="276" spans="2:15" x14ac:dyDescent="0.3">
      <c r="B276">
        <v>18987</v>
      </c>
      <c r="C276">
        <v>4</v>
      </c>
      <c r="D276">
        <v>2</v>
      </c>
      <c r="E276">
        <v>3</v>
      </c>
      <c r="F276">
        <v>7</v>
      </c>
      <c r="G276" t="s">
        <v>0</v>
      </c>
      <c r="H276" t="s">
        <v>0</v>
      </c>
      <c r="I276" t="s">
        <v>0</v>
      </c>
      <c r="J276" t="s">
        <v>0</v>
      </c>
      <c r="K276" s="5" cm="1">
        <f t="array" ref="K276">IF(AND(C276=1,OR(J276=42,J276=6,J276=7,J276=8)),1,
IF(AND(OR(C276=1,C276="NA"),OR(J276=42,J276=6,J276=7,J276=8, J276="NA")),"NA",
IF(_xlfn.MINIFS(Nested_Ifs[a11],Nested_Ifs[ID],Nested_Ifs[[#This Row],[ID]])&lt;&gt;1,IF(AND(C276=MIN(_xlfn._xlws.FILTER(Nested_Ifs[a11], Nested_Ifs[ID]=Nested_Ifs[[#This Row],[ID]])), OR(J276=42,J276=6,J276=7,J276=8)),1,
IF(_xlfn.MINIFS(Nested_Ifs[a11],Nested_Ifs[ID],Nested_Ifs[[#This Row],[ID]])&lt;&gt;1,IF(AND(OR(C276=MIN(_xlfn._xlws.FILTER(Nested_Ifs[a11], Nested_Ifs[ID]=Nested_Ifs[[#This Row],[ID]])), C276 = "NA"), OR(J276=42,J276=6,J276=7,J276=8, J276 = "NA")),"NA",0),0)),0)))</f>
        <v>0</v>
      </c>
      <c r="L276">
        <v>2</v>
      </c>
      <c r="M276">
        <v>2</v>
      </c>
      <c r="N276" t="s">
        <v>0</v>
      </c>
      <c r="O276" s="11">
        <f t="shared" si="4"/>
        <v>0</v>
      </c>
    </row>
    <row r="277" spans="2:15" x14ac:dyDescent="0.3">
      <c r="B277">
        <v>18987</v>
      </c>
      <c r="C277">
        <v>5</v>
      </c>
      <c r="D277">
        <v>1</v>
      </c>
      <c r="E277">
        <v>3</v>
      </c>
      <c r="F277">
        <v>5</v>
      </c>
      <c r="G277" t="s">
        <v>0</v>
      </c>
      <c r="H277">
        <v>2</v>
      </c>
      <c r="I277">
        <v>2</v>
      </c>
      <c r="J277" t="s">
        <v>0</v>
      </c>
      <c r="K277" s="5" cm="1">
        <f t="array" ref="K277">IF(AND(C277=1,OR(J277=42,J277=6,J277=7,J277=8)),1,
IF(AND(OR(C277=1,C277="NA"),OR(J277=42,J277=6,J277=7,J277=8, J277="NA")),"NA",
IF(_xlfn.MINIFS(Nested_Ifs[a11],Nested_Ifs[ID],Nested_Ifs[[#This Row],[ID]])&lt;&gt;1,IF(AND(C277=MIN(_xlfn._xlws.FILTER(Nested_Ifs[a11], Nested_Ifs[ID]=Nested_Ifs[[#This Row],[ID]])), OR(J277=42,J277=6,J277=7,J277=8)),1,
IF(_xlfn.MINIFS(Nested_Ifs[a11],Nested_Ifs[ID],Nested_Ifs[[#This Row],[ID]])&lt;&gt;1,IF(AND(OR(C277=MIN(_xlfn._xlws.FILTER(Nested_Ifs[a11], Nested_Ifs[ID]=Nested_Ifs[[#This Row],[ID]])), C277 = "NA"), OR(J277=42,J277=6,J277=7,J277=8, J277 = "NA")),"NA",0),0)),0)))</f>
        <v>0</v>
      </c>
      <c r="L277">
        <v>2</v>
      </c>
      <c r="M277">
        <v>2</v>
      </c>
      <c r="N277" t="s">
        <v>0</v>
      </c>
      <c r="O277" s="11">
        <f t="shared" si="4"/>
        <v>0</v>
      </c>
    </row>
    <row r="278" spans="2:15" x14ac:dyDescent="0.3">
      <c r="B278">
        <v>18987</v>
      </c>
      <c r="C278">
        <v>6</v>
      </c>
      <c r="D278">
        <v>2</v>
      </c>
      <c r="E278">
        <v>3</v>
      </c>
      <c r="F278">
        <v>1</v>
      </c>
      <c r="G278" t="s">
        <v>0</v>
      </c>
      <c r="H278">
        <v>2</v>
      </c>
      <c r="I278">
        <v>3</v>
      </c>
      <c r="J278" t="s">
        <v>0</v>
      </c>
      <c r="K278" s="5" cm="1">
        <f t="array" ref="K278">IF(AND(C278=1,OR(J278=42,J278=6,J278=7,J278=8)),1,
IF(AND(OR(C278=1,C278="NA"),OR(J278=42,J278=6,J278=7,J278=8, J278="NA")),"NA",
IF(_xlfn.MINIFS(Nested_Ifs[a11],Nested_Ifs[ID],Nested_Ifs[[#This Row],[ID]])&lt;&gt;1,IF(AND(C278=MIN(_xlfn._xlws.FILTER(Nested_Ifs[a11], Nested_Ifs[ID]=Nested_Ifs[[#This Row],[ID]])), OR(J278=42,J278=6,J278=7,J278=8)),1,
IF(_xlfn.MINIFS(Nested_Ifs[a11],Nested_Ifs[ID],Nested_Ifs[[#This Row],[ID]])&lt;&gt;1,IF(AND(OR(C278=MIN(_xlfn._xlws.FILTER(Nested_Ifs[a11], Nested_Ifs[ID]=Nested_Ifs[[#This Row],[ID]])), C278 = "NA"), OR(J278=42,J278=6,J278=7,J278=8, J278 = "NA")),"NA",0),0)),0)))</f>
        <v>0</v>
      </c>
      <c r="L278">
        <v>1</v>
      </c>
      <c r="M278">
        <v>1</v>
      </c>
      <c r="N278">
        <v>4</v>
      </c>
      <c r="O278" s="11">
        <f t="shared" si="4"/>
        <v>1</v>
      </c>
    </row>
    <row r="279" spans="2:15" x14ac:dyDescent="0.3">
      <c r="B279">
        <v>18988</v>
      </c>
      <c r="C279">
        <v>1</v>
      </c>
      <c r="D279">
        <v>1</v>
      </c>
      <c r="E279">
        <v>1</v>
      </c>
      <c r="F279">
        <v>39</v>
      </c>
      <c r="G279">
        <v>1</v>
      </c>
      <c r="H279" t="s">
        <v>0</v>
      </c>
      <c r="I279" t="s">
        <v>0</v>
      </c>
      <c r="J279">
        <v>5</v>
      </c>
      <c r="K279" s="5" cm="1">
        <f t="array" ref="K279">IF(AND(C279=1,OR(J279=42,J279=6,J279=7,J279=8)),1,
IF(AND(OR(C279=1,C279="NA"),OR(J279=42,J279=6,J279=7,J279=8, J279="NA")),"NA",
IF(_xlfn.MINIFS(Nested_Ifs[a11],Nested_Ifs[ID],Nested_Ifs[[#This Row],[ID]])&lt;&gt;1,IF(AND(C279=MIN(_xlfn._xlws.FILTER(Nested_Ifs[a11], Nested_Ifs[ID]=Nested_Ifs[[#This Row],[ID]])), OR(J279=42,J279=6,J279=7,J279=8)),1,
IF(_xlfn.MINIFS(Nested_Ifs[a11],Nested_Ifs[ID],Nested_Ifs[[#This Row],[ID]])&lt;&gt;1,IF(AND(OR(C279=MIN(_xlfn._xlws.FILTER(Nested_Ifs[a11], Nested_Ifs[ID]=Nested_Ifs[[#This Row],[ID]])), C279 = "NA"), OR(J279=42,J279=6,J279=7,J279=8, J279 = "NA")),"NA",0),0)),0)))</f>
        <v>0</v>
      </c>
      <c r="L279">
        <v>2</v>
      </c>
      <c r="M279">
        <v>2</v>
      </c>
      <c r="N279" t="s">
        <v>0</v>
      </c>
      <c r="O279" s="11">
        <f t="shared" si="4"/>
        <v>0</v>
      </c>
    </row>
    <row r="280" spans="2:15" x14ac:dyDescent="0.3">
      <c r="B280">
        <v>18988</v>
      </c>
      <c r="C280">
        <v>2</v>
      </c>
      <c r="D280">
        <v>2</v>
      </c>
      <c r="E280">
        <v>2</v>
      </c>
      <c r="F280">
        <v>37</v>
      </c>
      <c r="G280">
        <v>1</v>
      </c>
      <c r="H280" t="s">
        <v>0</v>
      </c>
      <c r="I280" t="s">
        <v>0</v>
      </c>
      <c r="J280">
        <v>2</v>
      </c>
      <c r="K280" s="5" cm="1">
        <f t="array" ref="K280">IF(AND(C280=1,OR(J280=42,J280=6,J280=7,J280=8)),1,
IF(AND(OR(C280=1,C280="NA"),OR(J280=42,J280=6,J280=7,J280=8, J280="NA")),"NA",
IF(_xlfn.MINIFS(Nested_Ifs[a11],Nested_Ifs[ID],Nested_Ifs[[#This Row],[ID]])&lt;&gt;1,IF(AND(C280=MIN(_xlfn._xlws.FILTER(Nested_Ifs[a11], Nested_Ifs[ID]=Nested_Ifs[[#This Row],[ID]])), OR(J280=42,J280=6,J280=7,J280=8)),1,
IF(_xlfn.MINIFS(Nested_Ifs[a11],Nested_Ifs[ID],Nested_Ifs[[#This Row],[ID]])&lt;&gt;1,IF(AND(OR(C280=MIN(_xlfn._xlws.FILTER(Nested_Ifs[a11], Nested_Ifs[ID]=Nested_Ifs[[#This Row],[ID]])), C280 = "NA"), OR(J280=42,J280=6,J280=7,J280=8, J280 = "NA")),"NA",0),0)),0)))</f>
        <v>0</v>
      </c>
      <c r="L280">
        <v>2</v>
      </c>
      <c r="M280">
        <v>2</v>
      </c>
      <c r="N280" t="s">
        <v>0</v>
      </c>
      <c r="O280" s="11">
        <f t="shared" si="4"/>
        <v>0</v>
      </c>
    </row>
    <row r="281" spans="2:15" x14ac:dyDescent="0.3">
      <c r="B281">
        <v>18988</v>
      </c>
      <c r="C281">
        <v>3</v>
      </c>
      <c r="D281">
        <v>1</v>
      </c>
      <c r="E281">
        <v>3</v>
      </c>
      <c r="F281">
        <v>12</v>
      </c>
      <c r="G281" t="s">
        <v>0</v>
      </c>
      <c r="H281" t="s">
        <v>0</v>
      </c>
      <c r="I281" t="s">
        <v>0</v>
      </c>
      <c r="J281" t="s">
        <v>0</v>
      </c>
      <c r="K281" s="5" cm="1">
        <f t="array" ref="K281">IF(AND(C281=1,OR(J281=42,J281=6,J281=7,J281=8)),1,
IF(AND(OR(C281=1,C281="NA"),OR(J281=42,J281=6,J281=7,J281=8, J281="NA")),"NA",
IF(_xlfn.MINIFS(Nested_Ifs[a11],Nested_Ifs[ID],Nested_Ifs[[#This Row],[ID]])&lt;&gt;1,IF(AND(C281=MIN(_xlfn._xlws.FILTER(Nested_Ifs[a11], Nested_Ifs[ID]=Nested_Ifs[[#This Row],[ID]])), OR(J281=42,J281=6,J281=7,J281=8)),1,
IF(_xlfn.MINIFS(Nested_Ifs[a11],Nested_Ifs[ID],Nested_Ifs[[#This Row],[ID]])&lt;&gt;1,IF(AND(OR(C281=MIN(_xlfn._xlws.FILTER(Nested_Ifs[a11], Nested_Ifs[ID]=Nested_Ifs[[#This Row],[ID]])), C281 = "NA"), OR(J281=42,J281=6,J281=7,J281=8, J281 = "NA")),"NA",0),0)),0)))</f>
        <v>0</v>
      </c>
      <c r="L281">
        <v>2</v>
      </c>
      <c r="M281">
        <v>2</v>
      </c>
      <c r="N281" t="s">
        <v>0</v>
      </c>
      <c r="O281" s="11">
        <f t="shared" si="4"/>
        <v>0</v>
      </c>
    </row>
    <row r="282" spans="2:15" x14ac:dyDescent="0.3">
      <c r="B282">
        <v>18988</v>
      </c>
      <c r="C282">
        <v>4</v>
      </c>
      <c r="D282">
        <v>1</v>
      </c>
      <c r="E282">
        <v>3</v>
      </c>
      <c r="F282">
        <v>6</v>
      </c>
      <c r="G282" t="s">
        <v>0</v>
      </c>
      <c r="H282" t="s">
        <v>0</v>
      </c>
      <c r="I282" t="s">
        <v>0</v>
      </c>
      <c r="J282" t="s">
        <v>0</v>
      </c>
      <c r="K282" s="5" cm="1">
        <f t="array" ref="K282">IF(AND(C282=1,OR(J282=42,J282=6,J282=7,J282=8)),1,
IF(AND(OR(C282=1,C282="NA"),OR(J282=42,J282=6,J282=7,J282=8, J282="NA")),"NA",
IF(_xlfn.MINIFS(Nested_Ifs[a11],Nested_Ifs[ID],Nested_Ifs[[#This Row],[ID]])&lt;&gt;1,IF(AND(C282=MIN(_xlfn._xlws.FILTER(Nested_Ifs[a11], Nested_Ifs[ID]=Nested_Ifs[[#This Row],[ID]])), OR(J282=42,J282=6,J282=7,J282=8)),1,
IF(_xlfn.MINIFS(Nested_Ifs[a11],Nested_Ifs[ID],Nested_Ifs[[#This Row],[ID]])&lt;&gt;1,IF(AND(OR(C282=MIN(_xlfn._xlws.FILTER(Nested_Ifs[a11], Nested_Ifs[ID]=Nested_Ifs[[#This Row],[ID]])), C282 = "NA"), OR(J282=42,J282=6,J282=7,J282=8, J282 = "NA")),"NA",0),0)),0)))</f>
        <v>0</v>
      </c>
      <c r="L282">
        <v>2</v>
      </c>
      <c r="M282">
        <v>2</v>
      </c>
      <c r="N282" t="s">
        <v>0</v>
      </c>
      <c r="O282" s="11">
        <f t="shared" si="4"/>
        <v>0</v>
      </c>
    </row>
    <row r="283" spans="2:15" x14ac:dyDescent="0.3">
      <c r="B283">
        <v>18989</v>
      </c>
      <c r="C283">
        <v>1</v>
      </c>
      <c r="D283">
        <v>2</v>
      </c>
      <c r="E283">
        <v>1</v>
      </c>
      <c r="F283">
        <v>88</v>
      </c>
      <c r="G283">
        <v>5</v>
      </c>
      <c r="H283" t="s">
        <v>0</v>
      </c>
      <c r="I283" t="s">
        <v>0</v>
      </c>
      <c r="J283">
        <v>6</v>
      </c>
      <c r="K283" s="5" cm="1">
        <f t="array" ref="K283">IF(AND(C283=1,OR(J283=42,J283=6,J283=7,J283=8)),1,
IF(AND(OR(C283=1,C283="NA"),OR(J283=42,J283=6,J283=7,J283=8, J283="NA")),"NA",
IF(_xlfn.MINIFS(Nested_Ifs[a11],Nested_Ifs[ID],Nested_Ifs[[#This Row],[ID]])&lt;&gt;1,IF(AND(C283=MIN(_xlfn._xlws.FILTER(Nested_Ifs[a11], Nested_Ifs[ID]=Nested_Ifs[[#This Row],[ID]])), OR(J283=42,J283=6,J283=7,J283=8)),1,
IF(_xlfn.MINIFS(Nested_Ifs[a11],Nested_Ifs[ID],Nested_Ifs[[#This Row],[ID]])&lt;&gt;1,IF(AND(OR(C283=MIN(_xlfn._xlws.FILTER(Nested_Ifs[a11], Nested_Ifs[ID]=Nested_Ifs[[#This Row],[ID]])), C283 = "NA"), OR(J283=42,J283=6,J283=7,J283=8, J283 = "NA")),"NA",0),0)),0)))</f>
        <v>1</v>
      </c>
      <c r="L283">
        <v>1</v>
      </c>
      <c r="M283">
        <v>1</v>
      </c>
      <c r="N283">
        <v>1</v>
      </c>
      <c r="O283" s="11">
        <f t="shared" si="4"/>
        <v>0</v>
      </c>
    </row>
    <row r="284" spans="2:15" x14ac:dyDescent="0.3">
      <c r="B284">
        <v>18989</v>
      </c>
      <c r="C284">
        <v>3</v>
      </c>
      <c r="D284">
        <v>2</v>
      </c>
      <c r="E284">
        <v>4</v>
      </c>
      <c r="F284">
        <v>38</v>
      </c>
      <c r="G284">
        <v>1</v>
      </c>
      <c r="H284" t="s">
        <v>0</v>
      </c>
      <c r="I284" t="s">
        <v>0</v>
      </c>
      <c r="J284">
        <v>5</v>
      </c>
      <c r="K284" s="5" cm="1">
        <f t="array" ref="K284">IF(AND(C284=1,OR(J284=42,J284=6,J284=7,J284=8)),1,
IF(AND(OR(C284=1,C284="NA"),OR(J284=42,J284=6,J284=7,J284=8, J284="NA")),"NA",
IF(_xlfn.MINIFS(Nested_Ifs[a11],Nested_Ifs[ID],Nested_Ifs[[#This Row],[ID]])&lt;&gt;1,IF(AND(C284=MIN(_xlfn._xlws.FILTER(Nested_Ifs[a11], Nested_Ifs[ID]=Nested_Ifs[[#This Row],[ID]])), OR(J284=42,J284=6,J284=7,J284=8)),1,
IF(_xlfn.MINIFS(Nested_Ifs[a11],Nested_Ifs[ID],Nested_Ifs[[#This Row],[ID]])&lt;&gt;1,IF(AND(OR(C284=MIN(_xlfn._xlws.FILTER(Nested_Ifs[a11], Nested_Ifs[ID]=Nested_Ifs[[#This Row],[ID]])), C284 = "NA"), OR(J284=42,J284=6,J284=7,J284=8, J284 = "NA")),"NA",0),0)),0)))</f>
        <v>0</v>
      </c>
      <c r="L284">
        <v>2</v>
      </c>
      <c r="M284">
        <v>2</v>
      </c>
      <c r="N284" t="s">
        <v>0</v>
      </c>
      <c r="O284" s="11">
        <f t="shared" si="4"/>
        <v>0</v>
      </c>
    </row>
    <row r="285" spans="2:15" x14ac:dyDescent="0.3">
      <c r="B285">
        <v>18989</v>
      </c>
      <c r="C285">
        <v>2</v>
      </c>
      <c r="D285">
        <v>1</v>
      </c>
      <c r="E285">
        <v>3</v>
      </c>
      <c r="F285">
        <v>44</v>
      </c>
      <c r="G285">
        <v>1</v>
      </c>
      <c r="H285" t="s">
        <v>0</v>
      </c>
      <c r="I285" t="s">
        <v>0</v>
      </c>
      <c r="J285">
        <v>3</v>
      </c>
      <c r="K285" s="5" cm="1">
        <f t="array" ref="K285">IF(AND(C285=1,OR(J285=42,J285=6,J285=7,J285=8)),1,
IF(AND(OR(C285=1,C285="NA"),OR(J285=42,J285=6,J285=7,J285=8, J285="NA")),"NA",
IF(_xlfn.MINIFS(Nested_Ifs[a11],Nested_Ifs[ID],Nested_Ifs[[#This Row],[ID]])&lt;&gt;1,IF(AND(C285=MIN(_xlfn._xlws.FILTER(Nested_Ifs[a11], Nested_Ifs[ID]=Nested_Ifs[[#This Row],[ID]])), OR(J285=42,J285=6,J285=7,J285=8)),1,
IF(_xlfn.MINIFS(Nested_Ifs[a11],Nested_Ifs[ID],Nested_Ifs[[#This Row],[ID]])&lt;&gt;1,IF(AND(OR(C285=MIN(_xlfn._xlws.FILTER(Nested_Ifs[a11], Nested_Ifs[ID]=Nested_Ifs[[#This Row],[ID]])), C285 = "NA"), OR(J285=42,J285=6,J285=7,J285=8, J285 = "NA")),"NA",0),0)),0)))</f>
        <v>0</v>
      </c>
      <c r="L285">
        <v>2</v>
      </c>
      <c r="M285">
        <v>2</v>
      </c>
      <c r="N285" t="s">
        <v>0</v>
      </c>
      <c r="O285" s="11">
        <f t="shared" si="4"/>
        <v>0</v>
      </c>
    </row>
    <row r="286" spans="2:15" x14ac:dyDescent="0.3">
      <c r="B286">
        <v>18989</v>
      </c>
      <c r="C286">
        <v>4</v>
      </c>
      <c r="D286">
        <v>2</v>
      </c>
      <c r="E286">
        <v>8</v>
      </c>
      <c r="F286">
        <v>16</v>
      </c>
      <c r="G286">
        <v>6</v>
      </c>
      <c r="H286" t="s">
        <v>0</v>
      </c>
      <c r="I286" t="s">
        <v>0</v>
      </c>
      <c r="J286" t="s">
        <v>0</v>
      </c>
      <c r="K286" s="5" cm="1">
        <f t="array" ref="K286">IF(AND(C286=1,OR(J286=42,J286=6,J286=7,J286=8)),1,
IF(AND(OR(C286=1,C286="NA"),OR(J286=42,J286=6,J286=7,J286=8, J286="NA")),"NA",
IF(_xlfn.MINIFS(Nested_Ifs[a11],Nested_Ifs[ID],Nested_Ifs[[#This Row],[ID]])&lt;&gt;1,IF(AND(C286=MIN(_xlfn._xlws.FILTER(Nested_Ifs[a11], Nested_Ifs[ID]=Nested_Ifs[[#This Row],[ID]])), OR(J286=42,J286=6,J286=7,J286=8)),1,
IF(_xlfn.MINIFS(Nested_Ifs[a11],Nested_Ifs[ID],Nested_Ifs[[#This Row],[ID]])&lt;&gt;1,IF(AND(OR(C286=MIN(_xlfn._xlws.FILTER(Nested_Ifs[a11], Nested_Ifs[ID]=Nested_Ifs[[#This Row],[ID]])), C286 = "NA"), OR(J286=42,J286=6,J286=7,J286=8, J286 = "NA")),"NA",0),0)),0)))</f>
        <v>0</v>
      </c>
      <c r="L286">
        <v>2</v>
      </c>
      <c r="M286">
        <v>2</v>
      </c>
      <c r="N286" t="s">
        <v>0</v>
      </c>
      <c r="O286" s="11">
        <f t="shared" si="4"/>
        <v>0</v>
      </c>
    </row>
    <row r="287" spans="2:15" x14ac:dyDescent="0.3">
      <c r="B287">
        <v>18989</v>
      </c>
      <c r="C287">
        <v>5</v>
      </c>
      <c r="D287">
        <v>2</v>
      </c>
      <c r="E287">
        <v>8</v>
      </c>
      <c r="F287">
        <v>10</v>
      </c>
      <c r="G287" t="s">
        <v>0</v>
      </c>
      <c r="H287" t="s">
        <v>0</v>
      </c>
      <c r="I287" t="s">
        <v>0</v>
      </c>
      <c r="J287" t="s">
        <v>0</v>
      </c>
      <c r="K287" s="5" cm="1">
        <f t="array" ref="K287">IF(AND(C287=1,OR(J287=42,J287=6,J287=7,J287=8)),1,
IF(AND(OR(C287=1,C287="NA"),OR(J287=42,J287=6,J287=7,J287=8, J287="NA")),"NA",
IF(_xlfn.MINIFS(Nested_Ifs[a11],Nested_Ifs[ID],Nested_Ifs[[#This Row],[ID]])&lt;&gt;1,IF(AND(C287=MIN(_xlfn._xlws.FILTER(Nested_Ifs[a11], Nested_Ifs[ID]=Nested_Ifs[[#This Row],[ID]])), OR(J287=42,J287=6,J287=7,J287=8)),1,
IF(_xlfn.MINIFS(Nested_Ifs[a11],Nested_Ifs[ID],Nested_Ifs[[#This Row],[ID]])&lt;&gt;1,IF(AND(OR(C287=MIN(_xlfn._xlws.FILTER(Nested_Ifs[a11], Nested_Ifs[ID]=Nested_Ifs[[#This Row],[ID]])), C287 = "NA"), OR(J287=42,J287=6,J287=7,J287=8, J287 = "NA")),"NA",0),0)),0)))</f>
        <v>0</v>
      </c>
      <c r="L287">
        <v>2</v>
      </c>
      <c r="M287">
        <v>2</v>
      </c>
      <c r="N287" t="s">
        <v>0</v>
      </c>
      <c r="O287" s="11">
        <f t="shared" si="4"/>
        <v>0</v>
      </c>
    </row>
    <row r="288" spans="2:15" x14ac:dyDescent="0.3">
      <c r="B288">
        <v>18989</v>
      </c>
      <c r="C288">
        <v>6</v>
      </c>
      <c r="D288">
        <v>1</v>
      </c>
      <c r="E288">
        <v>8</v>
      </c>
      <c r="F288">
        <v>9</v>
      </c>
      <c r="G288" t="s">
        <v>0</v>
      </c>
      <c r="H288" t="s">
        <v>0</v>
      </c>
      <c r="I288" t="s">
        <v>0</v>
      </c>
      <c r="J288" t="s">
        <v>0</v>
      </c>
      <c r="K288" s="5" cm="1">
        <f t="array" ref="K288">IF(AND(C288=1,OR(J288=42,J288=6,J288=7,J288=8)),1,
IF(AND(OR(C288=1,C288="NA"),OR(J288=42,J288=6,J288=7,J288=8, J288="NA")),"NA",
IF(_xlfn.MINIFS(Nested_Ifs[a11],Nested_Ifs[ID],Nested_Ifs[[#This Row],[ID]])&lt;&gt;1,IF(AND(C288=MIN(_xlfn._xlws.FILTER(Nested_Ifs[a11], Nested_Ifs[ID]=Nested_Ifs[[#This Row],[ID]])), OR(J288=42,J288=6,J288=7,J288=8)),1,
IF(_xlfn.MINIFS(Nested_Ifs[a11],Nested_Ifs[ID],Nested_Ifs[[#This Row],[ID]])&lt;&gt;1,IF(AND(OR(C288=MIN(_xlfn._xlws.FILTER(Nested_Ifs[a11], Nested_Ifs[ID]=Nested_Ifs[[#This Row],[ID]])), C288 = "NA"), OR(J288=42,J288=6,J288=7,J288=8, J288 = "NA")),"NA",0),0)),0)))</f>
        <v>0</v>
      </c>
      <c r="L288">
        <v>2</v>
      </c>
      <c r="M288">
        <v>2</v>
      </c>
      <c r="N288" t="s">
        <v>0</v>
      </c>
      <c r="O288" s="11">
        <f t="shared" si="4"/>
        <v>0</v>
      </c>
    </row>
    <row r="289" spans="2:15" x14ac:dyDescent="0.3">
      <c r="B289">
        <v>18991</v>
      </c>
      <c r="C289">
        <v>1</v>
      </c>
      <c r="D289">
        <v>1</v>
      </c>
      <c r="E289">
        <v>1</v>
      </c>
      <c r="F289">
        <v>54</v>
      </c>
      <c r="G289">
        <v>1</v>
      </c>
      <c r="H289" t="s">
        <v>0</v>
      </c>
      <c r="I289" t="s">
        <v>0</v>
      </c>
      <c r="J289">
        <v>41</v>
      </c>
      <c r="K289" s="5" cm="1">
        <f t="array" ref="K289">IF(AND(C289=1,OR(J289=42,J289=6,J289=7,J289=8)),1,
IF(AND(OR(C289=1,C289="NA"),OR(J289=42,J289=6,J289=7,J289=8, J289="NA")),"NA",
IF(_xlfn.MINIFS(Nested_Ifs[a11],Nested_Ifs[ID],Nested_Ifs[[#This Row],[ID]])&lt;&gt;1,IF(AND(C289=MIN(_xlfn._xlws.FILTER(Nested_Ifs[a11], Nested_Ifs[ID]=Nested_Ifs[[#This Row],[ID]])), OR(J289=42,J289=6,J289=7,J289=8)),1,
IF(_xlfn.MINIFS(Nested_Ifs[a11],Nested_Ifs[ID],Nested_Ifs[[#This Row],[ID]])&lt;&gt;1,IF(AND(OR(C289=MIN(_xlfn._xlws.FILTER(Nested_Ifs[a11], Nested_Ifs[ID]=Nested_Ifs[[#This Row],[ID]])), C289 = "NA"), OR(J289=42,J289=6,J289=7,J289=8, J289 = "NA")),"NA",0),0)),0)))</f>
        <v>0</v>
      </c>
      <c r="L289">
        <v>2</v>
      </c>
      <c r="M289">
        <v>2</v>
      </c>
      <c r="N289" t="s">
        <v>0</v>
      </c>
      <c r="O289" s="11">
        <f t="shared" si="4"/>
        <v>0</v>
      </c>
    </row>
    <row r="290" spans="2:15" x14ac:dyDescent="0.3">
      <c r="B290">
        <v>18991</v>
      </c>
      <c r="C290">
        <v>2</v>
      </c>
      <c r="D290">
        <v>2</v>
      </c>
      <c r="E290">
        <v>2</v>
      </c>
      <c r="F290">
        <v>53</v>
      </c>
      <c r="G290">
        <v>1</v>
      </c>
      <c r="H290" t="s">
        <v>0</v>
      </c>
      <c r="I290" t="s">
        <v>0</v>
      </c>
      <c r="J290">
        <v>5</v>
      </c>
      <c r="K290" s="5" cm="1">
        <f t="array" ref="K290">IF(AND(C290=1,OR(J290=42,J290=6,J290=7,J290=8)),1,
IF(AND(OR(C290=1,C290="NA"),OR(J290=42,J290=6,J290=7,J290=8, J290="NA")),"NA",
IF(_xlfn.MINIFS(Nested_Ifs[a11],Nested_Ifs[ID],Nested_Ifs[[#This Row],[ID]])&lt;&gt;1,IF(AND(C290=MIN(_xlfn._xlws.FILTER(Nested_Ifs[a11], Nested_Ifs[ID]=Nested_Ifs[[#This Row],[ID]])), OR(J290=42,J290=6,J290=7,J290=8)),1,
IF(_xlfn.MINIFS(Nested_Ifs[a11],Nested_Ifs[ID],Nested_Ifs[[#This Row],[ID]])&lt;&gt;1,IF(AND(OR(C290=MIN(_xlfn._xlws.FILTER(Nested_Ifs[a11], Nested_Ifs[ID]=Nested_Ifs[[#This Row],[ID]])), C290 = "NA"), OR(J290=42,J290=6,J290=7,J290=8, J290 = "NA")),"NA",0),0)),0)))</f>
        <v>0</v>
      </c>
      <c r="L290">
        <v>2</v>
      </c>
      <c r="M290">
        <v>2</v>
      </c>
      <c r="N290" t="s">
        <v>0</v>
      </c>
      <c r="O290" s="11">
        <f t="shared" si="4"/>
        <v>0</v>
      </c>
    </row>
    <row r="291" spans="2:15" x14ac:dyDescent="0.3">
      <c r="B291">
        <v>18991</v>
      </c>
      <c r="C291">
        <v>4</v>
      </c>
      <c r="D291">
        <v>1</v>
      </c>
      <c r="E291">
        <v>8</v>
      </c>
      <c r="F291">
        <v>2</v>
      </c>
      <c r="G291" t="s">
        <v>0</v>
      </c>
      <c r="H291">
        <v>2</v>
      </c>
      <c r="I291">
        <v>2</v>
      </c>
      <c r="J291" t="s">
        <v>0</v>
      </c>
      <c r="K291" s="5" cm="1">
        <f t="array" ref="K291">IF(AND(C291=1,OR(J291=42,J291=6,J291=7,J291=8)),1,
IF(AND(OR(C291=1,C291="NA"),OR(J291=42,J291=6,J291=7,J291=8, J291="NA")),"NA",
IF(_xlfn.MINIFS(Nested_Ifs[a11],Nested_Ifs[ID],Nested_Ifs[[#This Row],[ID]])&lt;&gt;1,IF(AND(C291=MIN(_xlfn._xlws.FILTER(Nested_Ifs[a11], Nested_Ifs[ID]=Nested_Ifs[[#This Row],[ID]])), OR(J291=42,J291=6,J291=7,J291=8)),1,
IF(_xlfn.MINIFS(Nested_Ifs[a11],Nested_Ifs[ID],Nested_Ifs[[#This Row],[ID]])&lt;&gt;1,IF(AND(OR(C291=MIN(_xlfn._xlws.FILTER(Nested_Ifs[a11], Nested_Ifs[ID]=Nested_Ifs[[#This Row],[ID]])), C291 = "NA"), OR(J291=42,J291=6,J291=7,J291=8, J291 = "NA")),"NA",0),0)),0)))</f>
        <v>0</v>
      </c>
      <c r="L291">
        <v>2</v>
      </c>
      <c r="M291">
        <v>2</v>
      </c>
      <c r="N291" t="s">
        <v>0</v>
      </c>
      <c r="O291" s="11">
        <f t="shared" si="4"/>
        <v>0</v>
      </c>
    </row>
    <row r="292" spans="2:15" x14ac:dyDescent="0.3">
      <c r="B292">
        <v>18991</v>
      </c>
      <c r="C292">
        <v>5</v>
      </c>
      <c r="D292">
        <v>2</v>
      </c>
      <c r="E292">
        <v>10</v>
      </c>
      <c r="F292">
        <v>6</v>
      </c>
      <c r="G292" t="s">
        <v>0</v>
      </c>
      <c r="H292" t="s">
        <v>0</v>
      </c>
      <c r="I292" t="s">
        <v>0</v>
      </c>
      <c r="J292" t="s">
        <v>0</v>
      </c>
      <c r="K292" s="5" cm="1">
        <f t="array" ref="K292">IF(AND(C292=1,OR(J292=42,J292=6,J292=7,J292=8)),1,
IF(AND(OR(C292=1,C292="NA"),OR(J292=42,J292=6,J292=7,J292=8, J292="NA")),"NA",
IF(_xlfn.MINIFS(Nested_Ifs[a11],Nested_Ifs[ID],Nested_Ifs[[#This Row],[ID]])&lt;&gt;1,IF(AND(C292=MIN(_xlfn._xlws.FILTER(Nested_Ifs[a11], Nested_Ifs[ID]=Nested_Ifs[[#This Row],[ID]])), OR(J292=42,J292=6,J292=7,J292=8)),1,
IF(_xlfn.MINIFS(Nested_Ifs[a11],Nested_Ifs[ID],Nested_Ifs[[#This Row],[ID]])&lt;&gt;1,IF(AND(OR(C292=MIN(_xlfn._xlws.FILTER(Nested_Ifs[a11], Nested_Ifs[ID]=Nested_Ifs[[#This Row],[ID]])), C292 = "NA"), OR(J292=42,J292=6,J292=7,J292=8, J292 = "NA")),"NA",0),0)),0)))</f>
        <v>0</v>
      </c>
      <c r="L292">
        <v>2</v>
      </c>
      <c r="M292">
        <v>2</v>
      </c>
      <c r="N292" t="s">
        <v>0</v>
      </c>
      <c r="O292" s="11">
        <f t="shared" si="4"/>
        <v>0</v>
      </c>
    </row>
    <row r="293" spans="2:15" x14ac:dyDescent="0.3">
      <c r="B293">
        <v>18992</v>
      </c>
      <c r="C293">
        <v>1</v>
      </c>
      <c r="D293">
        <v>1</v>
      </c>
      <c r="E293">
        <v>1</v>
      </c>
      <c r="F293">
        <v>70</v>
      </c>
      <c r="G293">
        <v>1</v>
      </c>
      <c r="H293" t="s">
        <v>0</v>
      </c>
      <c r="I293" t="s">
        <v>0</v>
      </c>
      <c r="J293">
        <v>5</v>
      </c>
      <c r="K293" s="5" cm="1">
        <f t="array" ref="K293">IF(AND(C293=1,OR(J293=42,J293=6,J293=7,J293=8)),1,
IF(AND(OR(C293=1,C293="NA"),OR(J293=42,J293=6,J293=7,J293=8, J293="NA")),"NA",
IF(_xlfn.MINIFS(Nested_Ifs[a11],Nested_Ifs[ID],Nested_Ifs[[#This Row],[ID]])&lt;&gt;1,IF(AND(C293=MIN(_xlfn._xlws.FILTER(Nested_Ifs[a11], Nested_Ifs[ID]=Nested_Ifs[[#This Row],[ID]])), OR(J293=42,J293=6,J293=7,J293=8)),1,
IF(_xlfn.MINIFS(Nested_Ifs[a11],Nested_Ifs[ID],Nested_Ifs[[#This Row],[ID]])&lt;&gt;1,IF(AND(OR(C293=MIN(_xlfn._xlws.FILTER(Nested_Ifs[a11], Nested_Ifs[ID]=Nested_Ifs[[#This Row],[ID]])), C293 = "NA"), OR(J293=42,J293=6,J293=7,J293=8, J293 = "NA")),"NA",0),0)),0)))</f>
        <v>0</v>
      </c>
      <c r="L293">
        <v>2</v>
      </c>
      <c r="M293">
        <v>2</v>
      </c>
      <c r="N293" t="s">
        <v>0</v>
      </c>
      <c r="O293" s="11">
        <f t="shared" si="4"/>
        <v>0</v>
      </c>
    </row>
    <row r="294" spans="2:15" x14ac:dyDescent="0.3">
      <c r="B294">
        <v>18992</v>
      </c>
      <c r="C294">
        <v>3</v>
      </c>
      <c r="D294">
        <v>1</v>
      </c>
      <c r="E294">
        <v>3</v>
      </c>
      <c r="F294">
        <v>31</v>
      </c>
      <c r="G294">
        <v>3</v>
      </c>
      <c r="H294" t="s">
        <v>0</v>
      </c>
      <c r="I294" t="s">
        <v>0</v>
      </c>
      <c r="J294">
        <v>5</v>
      </c>
      <c r="K294" s="5" cm="1">
        <f t="array" ref="K294">IF(AND(C294=1,OR(J294=42,J294=6,J294=7,J294=8)),1,
IF(AND(OR(C294=1,C294="NA"),OR(J294=42,J294=6,J294=7,J294=8, J294="NA")),"NA",
IF(_xlfn.MINIFS(Nested_Ifs[a11],Nested_Ifs[ID],Nested_Ifs[[#This Row],[ID]])&lt;&gt;1,IF(AND(C294=MIN(_xlfn._xlws.FILTER(Nested_Ifs[a11], Nested_Ifs[ID]=Nested_Ifs[[#This Row],[ID]])), OR(J294=42,J294=6,J294=7,J294=8)),1,
IF(_xlfn.MINIFS(Nested_Ifs[a11],Nested_Ifs[ID],Nested_Ifs[[#This Row],[ID]])&lt;&gt;1,IF(AND(OR(C294=MIN(_xlfn._xlws.FILTER(Nested_Ifs[a11], Nested_Ifs[ID]=Nested_Ifs[[#This Row],[ID]])), C294 = "NA"), OR(J294=42,J294=6,J294=7,J294=8, J294 = "NA")),"NA",0),0)),0)))</f>
        <v>0</v>
      </c>
      <c r="L294">
        <v>2</v>
      </c>
      <c r="M294">
        <v>2</v>
      </c>
      <c r="N294" t="s">
        <v>0</v>
      </c>
      <c r="O294" s="11">
        <f t="shared" si="4"/>
        <v>0</v>
      </c>
    </row>
    <row r="295" spans="2:15" x14ac:dyDescent="0.3">
      <c r="B295">
        <v>18992</v>
      </c>
      <c r="C295">
        <v>2</v>
      </c>
      <c r="D295">
        <v>2</v>
      </c>
      <c r="E295">
        <v>2</v>
      </c>
      <c r="F295">
        <v>67</v>
      </c>
      <c r="G295">
        <v>1</v>
      </c>
      <c r="H295" t="s">
        <v>0</v>
      </c>
      <c r="I295" t="s">
        <v>0</v>
      </c>
      <c r="J295">
        <v>5</v>
      </c>
      <c r="K295" s="5" cm="1">
        <f t="array" ref="K295">IF(AND(C295=1,OR(J295=42,J295=6,J295=7,J295=8)),1,
IF(AND(OR(C295=1,C295="NA"),OR(J295=42,J295=6,J295=7,J295=8, J295="NA")),"NA",
IF(_xlfn.MINIFS(Nested_Ifs[a11],Nested_Ifs[ID],Nested_Ifs[[#This Row],[ID]])&lt;&gt;1,IF(AND(C295=MIN(_xlfn._xlws.FILTER(Nested_Ifs[a11], Nested_Ifs[ID]=Nested_Ifs[[#This Row],[ID]])), OR(J295=42,J295=6,J295=7,J295=8)),1,
IF(_xlfn.MINIFS(Nested_Ifs[a11],Nested_Ifs[ID],Nested_Ifs[[#This Row],[ID]])&lt;&gt;1,IF(AND(OR(C295=MIN(_xlfn._xlws.FILTER(Nested_Ifs[a11], Nested_Ifs[ID]=Nested_Ifs[[#This Row],[ID]])), C295 = "NA"), OR(J295=42,J295=6,J295=7,J295=8, J295 = "NA")),"NA",0),0)),0)))</f>
        <v>0</v>
      </c>
      <c r="L295">
        <v>1</v>
      </c>
      <c r="M295">
        <v>1</v>
      </c>
      <c r="N295">
        <v>1</v>
      </c>
      <c r="O295" s="11">
        <f t="shared" si="4"/>
        <v>0</v>
      </c>
    </row>
    <row r="296" spans="2:15" x14ac:dyDescent="0.3">
      <c r="B296">
        <v>18992</v>
      </c>
      <c r="C296">
        <v>4</v>
      </c>
      <c r="D296">
        <v>1</v>
      </c>
      <c r="E296">
        <v>8</v>
      </c>
      <c r="F296">
        <v>10</v>
      </c>
      <c r="G296" t="s">
        <v>0</v>
      </c>
      <c r="H296" t="s">
        <v>0</v>
      </c>
      <c r="I296" t="s">
        <v>0</v>
      </c>
      <c r="J296" t="s">
        <v>0</v>
      </c>
      <c r="K296" s="5" cm="1">
        <f t="array" ref="K296">IF(AND(C296=1,OR(J296=42,J296=6,J296=7,J296=8)),1,
IF(AND(OR(C296=1,C296="NA"),OR(J296=42,J296=6,J296=7,J296=8, J296="NA")),"NA",
IF(_xlfn.MINIFS(Nested_Ifs[a11],Nested_Ifs[ID],Nested_Ifs[[#This Row],[ID]])&lt;&gt;1,IF(AND(C296=MIN(_xlfn._xlws.FILTER(Nested_Ifs[a11], Nested_Ifs[ID]=Nested_Ifs[[#This Row],[ID]])), OR(J296=42,J296=6,J296=7,J296=8)),1,
IF(_xlfn.MINIFS(Nested_Ifs[a11],Nested_Ifs[ID],Nested_Ifs[[#This Row],[ID]])&lt;&gt;1,IF(AND(OR(C296=MIN(_xlfn._xlws.FILTER(Nested_Ifs[a11], Nested_Ifs[ID]=Nested_Ifs[[#This Row],[ID]])), C296 = "NA"), OR(J296=42,J296=6,J296=7,J296=8, J296 = "NA")),"NA",0),0)),0)))</f>
        <v>0</v>
      </c>
      <c r="L296">
        <v>2</v>
      </c>
      <c r="M296">
        <v>2</v>
      </c>
      <c r="N296" t="s">
        <v>0</v>
      </c>
      <c r="O296" s="11">
        <f t="shared" si="4"/>
        <v>0</v>
      </c>
    </row>
    <row r="297" spans="2:15" x14ac:dyDescent="0.3">
      <c r="B297">
        <v>18993</v>
      </c>
      <c r="C297">
        <v>1</v>
      </c>
      <c r="D297">
        <v>1</v>
      </c>
      <c r="E297">
        <v>1</v>
      </c>
      <c r="F297">
        <v>59</v>
      </c>
      <c r="G297">
        <v>1</v>
      </c>
      <c r="H297" t="s">
        <v>0</v>
      </c>
      <c r="I297" t="s">
        <v>0</v>
      </c>
      <c r="J297">
        <v>5</v>
      </c>
      <c r="K297" s="5" cm="1">
        <f t="array" ref="K297">IF(AND(C297=1,OR(J297=42,J297=6,J297=7,J297=8)),1,
IF(AND(OR(C297=1,C297="NA"),OR(J297=42,J297=6,J297=7,J297=8, J297="NA")),"NA",
IF(_xlfn.MINIFS(Nested_Ifs[a11],Nested_Ifs[ID],Nested_Ifs[[#This Row],[ID]])&lt;&gt;1,IF(AND(C297=MIN(_xlfn._xlws.FILTER(Nested_Ifs[a11], Nested_Ifs[ID]=Nested_Ifs[[#This Row],[ID]])), OR(J297=42,J297=6,J297=7,J297=8)),1,
IF(_xlfn.MINIFS(Nested_Ifs[a11],Nested_Ifs[ID],Nested_Ifs[[#This Row],[ID]])&lt;&gt;1,IF(AND(OR(C297=MIN(_xlfn._xlws.FILTER(Nested_Ifs[a11], Nested_Ifs[ID]=Nested_Ifs[[#This Row],[ID]])), C297 = "NA"), OR(J297=42,J297=6,J297=7,J297=8, J297 = "NA")),"NA",0),0)),0)))</f>
        <v>0</v>
      </c>
      <c r="L297">
        <v>2</v>
      </c>
      <c r="M297">
        <v>2</v>
      </c>
      <c r="N297" t="s">
        <v>0</v>
      </c>
      <c r="O297" s="11">
        <f t="shared" si="4"/>
        <v>0</v>
      </c>
    </row>
    <row r="298" spans="2:15" x14ac:dyDescent="0.3">
      <c r="B298">
        <v>18993</v>
      </c>
      <c r="C298">
        <v>2</v>
      </c>
      <c r="D298">
        <v>2</v>
      </c>
      <c r="E298">
        <v>2</v>
      </c>
      <c r="F298">
        <v>55</v>
      </c>
      <c r="G298">
        <v>1</v>
      </c>
      <c r="H298" t="s">
        <v>0</v>
      </c>
      <c r="I298" t="s">
        <v>0</v>
      </c>
      <c r="J298">
        <v>5</v>
      </c>
      <c r="K298" s="5" cm="1">
        <f t="array" ref="K298">IF(AND(C298=1,OR(J298=42,J298=6,J298=7,J298=8)),1,
IF(AND(OR(C298=1,C298="NA"),OR(J298=42,J298=6,J298=7,J298=8, J298="NA")),"NA",
IF(_xlfn.MINIFS(Nested_Ifs[a11],Nested_Ifs[ID],Nested_Ifs[[#This Row],[ID]])&lt;&gt;1,IF(AND(C298=MIN(_xlfn._xlws.FILTER(Nested_Ifs[a11], Nested_Ifs[ID]=Nested_Ifs[[#This Row],[ID]])), OR(J298=42,J298=6,J298=7,J298=8)),1,
IF(_xlfn.MINIFS(Nested_Ifs[a11],Nested_Ifs[ID],Nested_Ifs[[#This Row],[ID]])&lt;&gt;1,IF(AND(OR(C298=MIN(_xlfn._xlws.FILTER(Nested_Ifs[a11], Nested_Ifs[ID]=Nested_Ifs[[#This Row],[ID]])), C298 = "NA"), OR(J298=42,J298=6,J298=7,J298=8, J298 = "NA")),"NA",0),0)),0)))</f>
        <v>0</v>
      </c>
      <c r="L298">
        <v>2</v>
      </c>
      <c r="M298">
        <v>2</v>
      </c>
      <c r="N298" t="s">
        <v>0</v>
      </c>
      <c r="O298" s="11">
        <f t="shared" si="4"/>
        <v>0</v>
      </c>
    </row>
    <row r="299" spans="2:15" x14ac:dyDescent="0.3">
      <c r="B299">
        <v>18993</v>
      </c>
      <c r="C299">
        <v>3</v>
      </c>
      <c r="D299">
        <v>1</v>
      </c>
      <c r="E299">
        <v>8</v>
      </c>
      <c r="F299">
        <v>14</v>
      </c>
      <c r="G299" t="s">
        <v>0</v>
      </c>
      <c r="H299" t="s">
        <v>0</v>
      </c>
      <c r="I299" t="s">
        <v>0</v>
      </c>
      <c r="J299" t="s">
        <v>0</v>
      </c>
      <c r="K299" s="5" cm="1">
        <f t="array" ref="K299">IF(AND(C299=1,OR(J299=42,J299=6,J299=7,J299=8)),1,
IF(AND(OR(C299=1,C299="NA"),OR(J299=42,J299=6,J299=7,J299=8, J299="NA")),"NA",
IF(_xlfn.MINIFS(Nested_Ifs[a11],Nested_Ifs[ID],Nested_Ifs[[#This Row],[ID]])&lt;&gt;1,IF(AND(C299=MIN(_xlfn._xlws.FILTER(Nested_Ifs[a11], Nested_Ifs[ID]=Nested_Ifs[[#This Row],[ID]])), OR(J299=42,J299=6,J299=7,J299=8)),1,
IF(_xlfn.MINIFS(Nested_Ifs[a11],Nested_Ifs[ID],Nested_Ifs[[#This Row],[ID]])&lt;&gt;1,IF(AND(OR(C299=MIN(_xlfn._xlws.FILTER(Nested_Ifs[a11], Nested_Ifs[ID]=Nested_Ifs[[#This Row],[ID]])), C299 = "NA"), OR(J299=42,J299=6,J299=7,J299=8, J299 = "NA")),"NA",0),0)),0)))</f>
        <v>0</v>
      </c>
      <c r="L299">
        <v>2</v>
      </c>
      <c r="M299">
        <v>2</v>
      </c>
      <c r="N299" t="s">
        <v>0</v>
      </c>
      <c r="O299" s="11">
        <f t="shared" si="4"/>
        <v>0</v>
      </c>
    </row>
    <row r="300" spans="2:15" x14ac:dyDescent="0.3">
      <c r="B300">
        <v>18993</v>
      </c>
      <c r="C300">
        <v>4</v>
      </c>
      <c r="D300">
        <v>2</v>
      </c>
      <c r="E300">
        <v>10</v>
      </c>
      <c r="F300">
        <v>8</v>
      </c>
      <c r="G300" t="s">
        <v>0</v>
      </c>
      <c r="H300" t="s">
        <v>0</v>
      </c>
      <c r="I300" t="s">
        <v>0</v>
      </c>
      <c r="J300" t="s">
        <v>0</v>
      </c>
      <c r="K300" s="5" cm="1">
        <f t="array" ref="K300">IF(AND(C300=1,OR(J300=42,J300=6,J300=7,J300=8)),1,
IF(AND(OR(C300=1,C300="NA"),OR(J300=42,J300=6,J300=7,J300=8, J300="NA")),"NA",
IF(_xlfn.MINIFS(Nested_Ifs[a11],Nested_Ifs[ID],Nested_Ifs[[#This Row],[ID]])&lt;&gt;1,IF(AND(C300=MIN(_xlfn._xlws.FILTER(Nested_Ifs[a11], Nested_Ifs[ID]=Nested_Ifs[[#This Row],[ID]])), OR(J300=42,J300=6,J300=7,J300=8)),1,
IF(_xlfn.MINIFS(Nested_Ifs[a11],Nested_Ifs[ID],Nested_Ifs[[#This Row],[ID]])&lt;&gt;1,IF(AND(OR(C300=MIN(_xlfn._xlws.FILTER(Nested_Ifs[a11], Nested_Ifs[ID]=Nested_Ifs[[#This Row],[ID]])), C300 = "NA"), OR(J300=42,J300=6,J300=7,J300=8, J300 = "NA")),"NA",0),0)),0)))</f>
        <v>0</v>
      </c>
      <c r="L300">
        <v>2</v>
      </c>
      <c r="M300">
        <v>2</v>
      </c>
      <c r="N300" t="s">
        <v>0</v>
      </c>
      <c r="O300" s="11">
        <f t="shared" si="4"/>
        <v>0</v>
      </c>
    </row>
    <row r="301" spans="2:15" x14ac:dyDescent="0.3">
      <c r="B301">
        <v>18993</v>
      </c>
      <c r="C301">
        <v>5</v>
      </c>
      <c r="D301">
        <v>1</v>
      </c>
      <c r="E301">
        <v>10</v>
      </c>
      <c r="F301">
        <v>6</v>
      </c>
      <c r="G301" t="s">
        <v>0</v>
      </c>
      <c r="H301" t="s">
        <v>0</v>
      </c>
      <c r="I301" t="s">
        <v>0</v>
      </c>
      <c r="J301" t="s">
        <v>0</v>
      </c>
      <c r="K301" s="5" cm="1">
        <f t="array" ref="K301">IF(AND(C301=1,OR(J301=42,J301=6,J301=7,J301=8)),1,
IF(AND(OR(C301=1,C301="NA"),OR(J301=42,J301=6,J301=7,J301=8, J301="NA")),"NA",
IF(_xlfn.MINIFS(Nested_Ifs[a11],Nested_Ifs[ID],Nested_Ifs[[#This Row],[ID]])&lt;&gt;1,IF(AND(C301=MIN(_xlfn._xlws.FILTER(Nested_Ifs[a11], Nested_Ifs[ID]=Nested_Ifs[[#This Row],[ID]])), OR(J301=42,J301=6,J301=7,J301=8)),1,
IF(_xlfn.MINIFS(Nested_Ifs[a11],Nested_Ifs[ID],Nested_Ifs[[#This Row],[ID]])&lt;&gt;1,IF(AND(OR(C301=MIN(_xlfn._xlws.FILTER(Nested_Ifs[a11], Nested_Ifs[ID]=Nested_Ifs[[#This Row],[ID]])), C301 = "NA"), OR(J301=42,J301=6,J301=7,J301=8, J301 = "NA")),"NA",0),0)),0)))</f>
        <v>0</v>
      </c>
      <c r="L301">
        <v>2</v>
      </c>
      <c r="M301">
        <v>2</v>
      </c>
      <c r="N301" t="s">
        <v>0</v>
      </c>
      <c r="O301" s="11">
        <f t="shared" si="4"/>
        <v>0</v>
      </c>
    </row>
    <row r="302" spans="2:15" x14ac:dyDescent="0.3">
      <c r="B302">
        <v>18994</v>
      </c>
      <c r="C302">
        <v>1</v>
      </c>
      <c r="D302">
        <v>1</v>
      </c>
      <c r="E302">
        <v>1</v>
      </c>
      <c r="F302">
        <v>61</v>
      </c>
      <c r="G302">
        <v>1</v>
      </c>
      <c r="H302" t="s">
        <v>0</v>
      </c>
      <c r="I302" t="s">
        <v>0</v>
      </c>
      <c r="J302">
        <v>5</v>
      </c>
      <c r="K302" s="5" cm="1">
        <f t="array" ref="K302">IF(AND(C302=1,OR(J302=42,J302=6,J302=7,J302=8)),1,
IF(AND(OR(C302=1,C302="NA"),OR(J302=42,J302=6,J302=7,J302=8, J302="NA")),"NA",
IF(_xlfn.MINIFS(Nested_Ifs[a11],Nested_Ifs[ID],Nested_Ifs[[#This Row],[ID]])&lt;&gt;1,IF(AND(C302=MIN(_xlfn._xlws.FILTER(Nested_Ifs[a11], Nested_Ifs[ID]=Nested_Ifs[[#This Row],[ID]])), OR(J302=42,J302=6,J302=7,J302=8)),1,
IF(_xlfn.MINIFS(Nested_Ifs[a11],Nested_Ifs[ID],Nested_Ifs[[#This Row],[ID]])&lt;&gt;1,IF(AND(OR(C302=MIN(_xlfn._xlws.FILTER(Nested_Ifs[a11], Nested_Ifs[ID]=Nested_Ifs[[#This Row],[ID]])), C302 = "NA"), OR(J302=42,J302=6,J302=7,J302=8, J302 = "NA")),"NA",0),0)),0)))</f>
        <v>0</v>
      </c>
      <c r="L302">
        <v>2</v>
      </c>
      <c r="M302">
        <v>2</v>
      </c>
      <c r="N302" t="s">
        <v>0</v>
      </c>
      <c r="O302" s="11">
        <f t="shared" si="4"/>
        <v>0</v>
      </c>
    </row>
    <row r="303" spans="2:15" x14ac:dyDescent="0.3">
      <c r="B303">
        <v>18994</v>
      </c>
      <c r="C303">
        <v>2</v>
      </c>
      <c r="D303">
        <v>2</v>
      </c>
      <c r="E303">
        <v>2</v>
      </c>
      <c r="F303">
        <v>61</v>
      </c>
      <c r="G303">
        <v>1</v>
      </c>
      <c r="H303" t="s">
        <v>0</v>
      </c>
      <c r="I303" t="s">
        <v>0</v>
      </c>
      <c r="J303">
        <v>3</v>
      </c>
      <c r="K303" s="5" cm="1">
        <f t="array" ref="K303">IF(AND(C303=1,OR(J303=42,J303=6,J303=7,J303=8)),1,
IF(AND(OR(C303=1,C303="NA"),OR(J303=42,J303=6,J303=7,J303=8, J303="NA")),"NA",
IF(_xlfn.MINIFS(Nested_Ifs[a11],Nested_Ifs[ID],Nested_Ifs[[#This Row],[ID]])&lt;&gt;1,IF(AND(C303=MIN(_xlfn._xlws.FILTER(Nested_Ifs[a11], Nested_Ifs[ID]=Nested_Ifs[[#This Row],[ID]])), OR(J303=42,J303=6,J303=7,J303=8)),1,
IF(_xlfn.MINIFS(Nested_Ifs[a11],Nested_Ifs[ID],Nested_Ifs[[#This Row],[ID]])&lt;&gt;1,IF(AND(OR(C303=MIN(_xlfn._xlws.FILTER(Nested_Ifs[a11], Nested_Ifs[ID]=Nested_Ifs[[#This Row],[ID]])), C303 = "NA"), OR(J303=42,J303=6,J303=7,J303=8, J303 = "NA")),"NA",0),0)),0)))</f>
        <v>0</v>
      </c>
      <c r="L303">
        <v>2</v>
      </c>
      <c r="M303">
        <v>2</v>
      </c>
      <c r="N303" t="s">
        <v>0</v>
      </c>
      <c r="O303" s="11">
        <f t="shared" si="4"/>
        <v>0</v>
      </c>
    </row>
    <row r="304" spans="2:15" x14ac:dyDescent="0.3">
      <c r="B304">
        <v>18994</v>
      </c>
      <c r="C304">
        <v>3</v>
      </c>
      <c r="D304">
        <v>1</v>
      </c>
      <c r="E304">
        <v>3</v>
      </c>
      <c r="F304">
        <v>16</v>
      </c>
      <c r="G304">
        <v>6</v>
      </c>
      <c r="H304" t="s">
        <v>0</v>
      </c>
      <c r="I304" t="s">
        <v>0</v>
      </c>
      <c r="J304" t="s">
        <v>0</v>
      </c>
      <c r="K304" s="5" cm="1">
        <f t="array" ref="K304">IF(AND(C304=1,OR(J304=42,J304=6,J304=7,J304=8)),1,
IF(AND(OR(C304=1,C304="NA"),OR(J304=42,J304=6,J304=7,J304=8, J304="NA")),"NA",
IF(_xlfn.MINIFS(Nested_Ifs[a11],Nested_Ifs[ID],Nested_Ifs[[#This Row],[ID]])&lt;&gt;1,IF(AND(C304=MIN(_xlfn._xlws.FILTER(Nested_Ifs[a11], Nested_Ifs[ID]=Nested_Ifs[[#This Row],[ID]])), OR(J304=42,J304=6,J304=7,J304=8)),1,
IF(_xlfn.MINIFS(Nested_Ifs[a11],Nested_Ifs[ID],Nested_Ifs[[#This Row],[ID]])&lt;&gt;1,IF(AND(OR(C304=MIN(_xlfn._xlws.FILTER(Nested_Ifs[a11], Nested_Ifs[ID]=Nested_Ifs[[#This Row],[ID]])), C304 = "NA"), OR(J304=42,J304=6,J304=7,J304=8, J304 = "NA")),"NA",0),0)),0)))</f>
        <v>0</v>
      </c>
      <c r="L304">
        <v>2</v>
      </c>
      <c r="M304">
        <v>2</v>
      </c>
      <c r="N304" t="s">
        <v>0</v>
      </c>
      <c r="O304" s="11">
        <f t="shared" si="4"/>
        <v>0</v>
      </c>
    </row>
    <row r="305" spans="2:15" x14ac:dyDescent="0.3">
      <c r="B305">
        <v>18995</v>
      </c>
      <c r="C305">
        <v>1</v>
      </c>
      <c r="D305">
        <v>1</v>
      </c>
      <c r="E305">
        <v>1</v>
      </c>
      <c r="F305">
        <v>42</v>
      </c>
      <c r="G305">
        <v>1</v>
      </c>
      <c r="H305" t="s">
        <v>0</v>
      </c>
      <c r="I305" t="s">
        <v>0</v>
      </c>
      <c r="J305">
        <v>5</v>
      </c>
      <c r="K305" s="5" cm="1">
        <f t="array" ref="K305">IF(AND(C305=1,OR(J305=42,J305=6,J305=7,J305=8)),1,
IF(AND(OR(C305=1,C305="NA"),OR(J305=42,J305=6,J305=7,J305=8, J305="NA")),"NA",
IF(_xlfn.MINIFS(Nested_Ifs[a11],Nested_Ifs[ID],Nested_Ifs[[#This Row],[ID]])&lt;&gt;1,IF(AND(C305=MIN(_xlfn._xlws.FILTER(Nested_Ifs[a11], Nested_Ifs[ID]=Nested_Ifs[[#This Row],[ID]])), OR(J305=42,J305=6,J305=7,J305=8)),1,
IF(_xlfn.MINIFS(Nested_Ifs[a11],Nested_Ifs[ID],Nested_Ifs[[#This Row],[ID]])&lt;&gt;1,IF(AND(OR(C305=MIN(_xlfn._xlws.FILTER(Nested_Ifs[a11], Nested_Ifs[ID]=Nested_Ifs[[#This Row],[ID]])), C305 = "NA"), OR(J305=42,J305=6,J305=7,J305=8, J305 = "NA")),"NA",0),0)),0)))</f>
        <v>0</v>
      </c>
      <c r="L305">
        <v>2</v>
      </c>
      <c r="M305">
        <v>2</v>
      </c>
      <c r="N305" t="s">
        <v>0</v>
      </c>
      <c r="O305" s="11">
        <f t="shared" si="4"/>
        <v>0</v>
      </c>
    </row>
    <row r="306" spans="2:15" x14ac:dyDescent="0.3">
      <c r="B306">
        <v>18995</v>
      </c>
      <c r="C306">
        <v>3</v>
      </c>
      <c r="D306">
        <v>1</v>
      </c>
      <c r="E306">
        <v>3</v>
      </c>
      <c r="F306">
        <v>16</v>
      </c>
      <c r="G306">
        <v>6</v>
      </c>
      <c r="H306" t="s">
        <v>0</v>
      </c>
      <c r="I306" t="s">
        <v>0</v>
      </c>
      <c r="J306" t="s">
        <v>0</v>
      </c>
      <c r="K306" s="5" cm="1">
        <f t="array" ref="K306">IF(AND(C306=1,OR(J306=42,J306=6,J306=7,J306=8)),1,
IF(AND(OR(C306=1,C306="NA"),OR(J306=42,J306=6,J306=7,J306=8, J306="NA")),"NA",
IF(_xlfn.MINIFS(Nested_Ifs[a11],Nested_Ifs[ID],Nested_Ifs[[#This Row],[ID]])&lt;&gt;1,IF(AND(C306=MIN(_xlfn._xlws.FILTER(Nested_Ifs[a11], Nested_Ifs[ID]=Nested_Ifs[[#This Row],[ID]])), OR(J306=42,J306=6,J306=7,J306=8)),1,
IF(_xlfn.MINIFS(Nested_Ifs[a11],Nested_Ifs[ID],Nested_Ifs[[#This Row],[ID]])&lt;&gt;1,IF(AND(OR(C306=MIN(_xlfn._xlws.FILTER(Nested_Ifs[a11], Nested_Ifs[ID]=Nested_Ifs[[#This Row],[ID]])), C306 = "NA"), OR(J306=42,J306=6,J306=7,J306=8, J306 = "NA")),"NA",0),0)),0)))</f>
        <v>0</v>
      </c>
      <c r="L306">
        <v>2</v>
      </c>
      <c r="M306">
        <v>2</v>
      </c>
      <c r="N306" t="s">
        <v>0</v>
      </c>
      <c r="O306" s="11">
        <f t="shared" si="4"/>
        <v>0</v>
      </c>
    </row>
    <row r="307" spans="2:15" x14ac:dyDescent="0.3">
      <c r="B307">
        <v>18995</v>
      </c>
      <c r="C307">
        <v>2</v>
      </c>
      <c r="D307">
        <v>2</v>
      </c>
      <c r="E307">
        <v>2</v>
      </c>
      <c r="F307">
        <v>41</v>
      </c>
      <c r="G307">
        <v>1</v>
      </c>
      <c r="H307" t="s">
        <v>0</v>
      </c>
      <c r="I307" t="s">
        <v>0</v>
      </c>
      <c r="J307">
        <v>1</v>
      </c>
      <c r="K307" s="5" cm="1">
        <f t="array" ref="K307">IF(AND(C307=1,OR(J307=42,J307=6,J307=7,J307=8)),1,
IF(AND(OR(C307=1,C307="NA"),OR(J307=42,J307=6,J307=7,J307=8, J307="NA")),"NA",
IF(_xlfn.MINIFS(Nested_Ifs[a11],Nested_Ifs[ID],Nested_Ifs[[#This Row],[ID]])&lt;&gt;1,IF(AND(C307=MIN(_xlfn._xlws.FILTER(Nested_Ifs[a11], Nested_Ifs[ID]=Nested_Ifs[[#This Row],[ID]])), OR(J307=42,J307=6,J307=7,J307=8)),1,
IF(_xlfn.MINIFS(Nested_Ifs[a11],Nested_Ifs[ID],Nested_Ifs[[#This Row],[ID]])&lt;&gt;1,IF(AND(OR(C307=MIN(_xlfn._xlws.FILTER(Nested_Ifs[a11], Nested_Ifs[ID]=Nested_Ifs[[#This Row],[ID]])), C307 = "NA"), OR(J307=42,J307=6,J307=7,J307=8, J307 = "NA")),"NA",0),0)),0)))</f>
        <v>0</v>
      </c>
      <c r="L307">
        <v>2</v>
      </c>
      <c r="M307">
        <v>2</v>
      </c>
      <c r="N307" t="s">
        <v>0</v>
      </c>
      <c r="O307" s="11">
        <f t="shared" si="4"/>
        <v>0</v>
      </c>
    </row>
    <row r="308" spans="2:15" x14ac:dyDescent="0.3">
      <c r="B308">
        <v>18995</v>
      </c>
      <c r="C308">
        <v>4</v>
      </c>
      <c r="D308">
        <v>1</v>
      </c>
      <c r="E308">
        <v>10</v>
      </c>
      <c r="F308">
        <v>13</v>
      </c>
      <c r="G308" t="s">
        <v>0</v>
      </c>
      <c r="H308" t="s">
        <v>0</v>
      </c>
      <c r="I308" t="s">
        <v>0</v>
      </c>
      <c r="J308" t="s">
        <v>0</v>
      </c>
      <c r="K308" s="5" cm="1">
        <f t="array" ref="K308">IF(AND(C308=1,OR(J308=42,J308=6,J308=7,J308=8)),1,
IF(AND(OR(C308=1,C308="NA"),OR(J308=42,J308=6,J308=7,J308=8, J308="NA")),"NA",
IF(_xlfn.MINIFS(Nested_Ifs[a11],Nested_Ifs[ID],Nested_Ifs[[#This Row],[ID]])&lt;&gt;1,IF(AND(C308=MIN(_xlfn._xlws.FILTER(Nested_Ifs[a11], Nested_Ifs[ID]=Nested_Ifs[[#This Row],[ID]])), OR(J308=42,J308=6,J308=7,J308=8)),1,
IF(_xlfn.MINIFS(Nested_Ifs[a11],Nested_Ifs[ID],Nested_Ifs[[#This Row],[ID]])&lt;&gt;1,IF(AND(OR(C308=MIN(_xlfn._xlws.FILTER(Nested_Ifs[a11], Nested_Ifs[ID]=Nested_Ifs[[#This Row],[ID]])), C308 = "NA"), OR(J308=42,J308=6,J308=7,J308=8, J308 = "NA")),"NA",0),0)),0)))</f>
        <v>0</v>
      </c>
      <c r="L308">
        <v>2</v>
      </c>
      <c r="M308">
        <v>2</v>
      </c>
      <c r="N308" t="s">
        <v>0</v>
      </c>
      <c r="O308" s="11">
        <f t="shared" si="4"/>
        <v>0</v>
      </c>
    </row>
    <row r="309" spans="2:15" x14ac:dyDescent="0.3">
      <c r="B309">
        <v>18996</v>
      </c>
      <c r="C309">
        <v>1</v>
      </c>
      <c r="D309">
        <v>1</v>
      </c>
      <c r="E309">
        <v>1</v>
      </c>
      <c r="F309">
        <v>52</v>
      </c>
      <c r="G309">
        <v>1</v>
      </c>
      <c r="H309" t="s">
        <v>0</v>
      </c>
      <c r="I309" t="s">
        <v>0</v>
      </c>
      <c r="J309">
        <v>5</v>
      </c>
      <c r="K309" s="5" cm="1">
        <f t="array" ref="K309">IF(AND(C309=1,OR(J309=42,J309=6,J309=7,J309=8)),1,
IF(AND(OR(C309=1,C309="NA"),OR(J309=42,J309=6,J309=7,J309=8, J309="NA")),"NA",
IF(_xlfn.MINIFS(Nested_Ifs[a11],Nested_Ifs[ID],Nested_Ifs[[#This Row],[ID]])&lt;&gt;1,IF(AND(C309=MIN(_xlfn._xlws.FILTER(Nested_Ifs[a11], Nested_Ifs[ID]=Nested_Ifs[[#This Row],[ID]])), OR(J309=42,J309=6,J309=7,J309=8)),1,
IF(_xlfn.MINIFS(Nested_Ifs[a11],Nested_Ifs[ID],Nested_Ifs[[#This Row],[ID]])&lt;&gt;1,IF(AND(OR(C309=MIN(_xlfn._xlws.FILTER(Nested_Ifs[a11], Nested_Ifs[ID]=Nested_Ifs[[#This Row],[ID]])), C309 = "NA"), OR(J309=42,J309=6,J309=7,J309=8, J309 = "NA")),"NA",0),0)),0)))</f>
        <v>0</v>
      </c>
      <c r="L309">
        <v>2</v>
      </c>
      <c r="M309">
        <v>2</v>
      </c>
      <c r="N309" t="s">
        <v>0</v>
      </c>
      <c r="O309" s="11">
        <f t="shared" si="4"/>
        <v>0</v>
      </c>
    </row>
    <row r="310" spans="2:15" x14ac:dyDescent="0.3">
      <c r="B310">
        <v>18996</v>
      </c>
      <c r="C310">
        <v>2</v>
      </c>
      <c r="D310">
        <v>2</v>
      </c>
      <c r="E310">
        <v>2</v>
      </c>
      <c r="F310">
        <v>45</v>
      </c>
      <c r="G310">
        <v>1</v>
      </c>
      <c r="H310" t="s">
        <v>0</v>
      </c>
      <c r="I310" t="s">
        <v>0</v>
      </c>
      <c r="J310">
        <v>42</v>
      </c>
      <c r="K310" s="5" cm="1">
        <f t="array" ref="K310">IF(AND(C310=1,OR(J310=42,J310=6,J310=7,J310=8)),1,
IF(AND(OR(C310=1,C310="NA"),OR(J310=42,J310=6,J310=7,J310=8, J310="NA")),"NA",
IF(_xlfn.MINIFS(Nested_Ifs[a11],Nested_Ifs[ID],Nested_Ifs[[#This Row],[ID]])&lt;&gt;1,IF(AND(C310=MIN(_xlfn._xlws.FILTER(Nested_Ifs[a11], Nested_Ifs[ID]=Nested_Ifs[[#This Row],[ID]])), OR(J310=42,J310=6,J310=7,J310=8)),1,
IF(_xlfn.MINIFS(Nested_Ifs[a11],Nested_Ifs[ID],Nested_Ifs[[#This Row],[ID]])&lt;&gt;1,IF(AND(OR(C310=MIN(_xlfn._xlws.FILTER(Nested_Ifs[a11], Nested_Ifs[ID]=Nested_Ifs[[#This Row],[ID]])), C310 = "NA"), OR(J310=42,J310=6,J310=7,J310=8, J310 = "NA")),"NA",0),0)),0)))</f>
        <v>0</v>
      </c>
      <c r="L310">
        <v>2</v>
      </c>
      <c r="M310">
        <v>2</v>
      </c>
      <c r="N310" t="s">
        <v>0</v>
      </c>
      <c r="O310" s="11">
        <f t="shared" si="4"/>
        <v>0</v>
      </c>
    </row>
    <row r="311" spans="2:15" x14ac:dyDescent="0.3">
      <c r="B311">
        <v>18996</v>
      </c>
      <c r="C311">
        <v>3</v>
      </c>
      <c r="D311">
        <v>1</v>
      </c>
      <c r="E311">
        <v>3</v>
      </c>
      <c r="F311">
        <v>13</v>
      </c>
      <c r="G311" t="s">
        <v>0</v>
      </c>
      <c r="H311" t="s">
        <v>0</v>
      </c>
      <c r="I311" t="s">
        <v>0</v>
      </c>
      <c r="J311" t="s">
        <v>0</v>
      </c>
      <c r="K311" s="5" cm="1">
        <f t="array" ref="K311">IF(AND(C311=1,OR(J311=42,J311=6,J311=7,J311=8)),1,
IF(AND(OR(C311=1,C311="NA"),OR(J311=42,J311=6,J311=7,J311=8, J311="NA")),"NA",
IF(_xlfn.MINIFS(Nested_Ifs[a11],Nested_Ifs[ID],Nested_Ifs[[#This Row],[ID]])&lt;&gt;1,IF(AND(C311=MIN(_xlfn._xlws.FILTER(Nested_Ifs[a11], Nested_Ifs[ID]=Nested_Ifs[[#This Row],[ID]])), OR(J311=42,J311=6,J311=7,J311=8)),1,
IF(_xlfn.MINIFS(Nested_Ifs[a11],Nested_Ifs[ID],Nested_Ifs[[#This Row],[ID]])&lt;&gt;1,IF(AND(OR(C311=MIN(_xlfn._xlws.FILTER(Nested_Ifs[a11], Nested_Ifs[ID]=Nested_Ifs[[#This Row],[ID]])), C311 = "NA"), OR(J311=42,J311=6,J311=7,J311=8, J311 = "NA")),"NA",0),0)),0)))</f>
        <v>0</v>
      </c>
      <c r="L311">
        <v>2</v>
      </c>
      <c r="M311">
        <v>2</v>
      </c>
      <c r="N311" t="s">
        <v>0</v>
      </c>
      <c r="O311" s="11">
        <f t="shared" si="4"/>
        <v>0</v>
      </c>
    </row>
    <row r="312" spans="2:15" x14ac:dyDescent="0.3">
      <c r="B312">
        <v>18996</v>
      </c>
      <c r="C312">
        <v>4</v>
      </c>
      <c r="D312">
        <v>2</v>
      </c>
      <c r="E312">
        <v>3</v>
      </c>
      <c r="F312">
        <v>9</v>
      </c>
      <c r="G312" t="s">
        <v>0</v>
      </c>
      <c r="H312" t="s">
        <v>0</v>
      </c>
      <c r="I312" t="s">
        <v>0</v>
      </c>
      <c r="J312" t="s">
        <v>0</v>
      </c>
      <c r="K312" s="5" cm="1">
        <f t="array" ref="K312">IF(AND(C312=1,OR(J312=42,J312=6,J312=7,J312=8)),1,
IF(AND(OR(C312=1,C312="NA"),OR(J312=42,J312=6,J312=7,J312=8, J312="NA")),"NA",
IF(_xlfn.MINIFS(Nested_Ifs[a11],Nested_Ifs[ID],Nested_Ifs[[#This Row],[ID]])&lt;&gt;1,IF(AND(C312=MIN(_xlfn._xlws.FILTER(Nested_Ifs[a11], Nested_Ifs[ID]=Nested_Ifs[[#This Row],[ID]])), OR(J312=42,J312=6,J312=7,J312=8)),1,
IF(_xlfn.MINIFS(Nested_Ifs[a11],Nested_Ifs[ID],Nested_Ifs[[#This Row],[ID]])&lt;&gt;1,IF(AND(OR(C312=MIN(_xlfn._xlws.FILTER(Nested_Ifs[a11], Nested_Ifs[ID]=Nested_Ifs[[#This Row],[ID]])), C312 = "NA"), OR(J312=42,J312=6,J312=7,J312=8, J312 = "NA")),"NA",0),0)),0)))</f>
        <v>0</v>
      </c>
      <c r="L312">
        <v>2</v>
      </c>
      <c r="M312">
        <v>2</v>
      </c>
      <c r="N312" t="s">
        <v>0</v>
      </c>
      <c r="O312" s="11">
        <f t="shared" si="4"/>
        <v>0</v>
      </c>
    </row>
    <row r="313" spans="2:15" x14ac:dyDescent="0.3">
      <c r="B313">
        <v>18996</v>
      </c>
      <c r="C313">
        <v>5</v>
      </c>
      <c r="D313">
        <v>1</v>
      </c>
      <c r="E313">
        <v>3</v>
      </c>
      <c r="F313">
        <v>9</v>
      </c>
      <c r="G313" t="s">
        <v>0</v>
      </c>
      <c r="H313" t="s">
        <v>0</v>
      </c>
      <c r="I313" t="s">
        <v>0</v>
      </c>
      <c r="J313" t="s">
        <v>0</v>
      </c>
      <c r="K313" s="5" cm="1">
        <f t="array" ref="K313">IF(AND(C313=1,OR(J313=42,J313=6,J313=7,J313=8)),1,
IF(AND(OR(C313=1,C313="NA"),OR(J313=42,J313=6,J313=7,J313=8, J313="NA")),"NA",
IF(_xlfn.MINIFS(Nested_Ifs[a11],Nested_Ifs[ID],Nested_Ifs[[#This Row],[ID]])&lt;&gt;1,IF(AND(C313=MIN(_xlfn._xlws.FILTER(Nested_Ifs[a11], Nested_Ifs[ID]=Nested_Ifs[[#This Row],[ID]])), OR(J313=42,J313=6,J313=7,J313=8)),1,
IF(_xlfn.MINIFS(Nested_Ifs[a11],Nested_Ifs[ID],Nested_Ifs[[#This Row],[ID]])&lt;&gt;1,IF(AND(OR(C313=MIN(_xlfn._xlws.FILTER(Nested_Ifs[a11], Nested_Ifs[ID]=Nested_Ifs[[#This Row],[ID]])), C313 = "NA"), OR(J313=42,J313=6,J313=7,J313=8, J313 = "NA")),"NA",0),0)),0)))</f>
        <v>0</v>
      </c>
      <c r="L313">
        <v>2</v>
      </c>
      <c r="M313">
        <v>2</v>
      </c>
      <c r="N313" t="s">
        <v>0</v>
      </c>
      <c r="O313" s="11">
        <f t="shared" si="4"/>
        <v>0</v>
      </c>
    </row>
    <row r="314" spans="2:15" x14ac:dyDescent="0.3">
      <c r="B314">
        <v>18996</v>
      </c>
      <c r="C314">
        <v>6</v>
      </c>
      <c r="D314">
        <v>2</v>
      </c>
      <c r="E314">
        <v>3</v>
      </c>
      <c r="F314">
        <v>5</v>
      </c>
      <c r="G314" t="s">
        <v>0</v>
      </c>
      <c r="H314">
        <v>2</v>
      </c>
      <c r="I314">
        <v>2</v>
      </c>
      <c r="J314" t="s">
        <v>0</v>
      </c>
      <c r="K314" s="5" cm="1">
        <f t="array" ref="K314">IF(AND(C314=1,OR(J314=42,J314=6,J314=7,J314=8)),1,
IF(AND(OR(C314=1,C314="NA"),OR(J314=42,J314=6,J314=7,J314=8, J314="NA")),"NA",
IF(_xlfn.MINIFS(Nested_Ifs[a11],Nested_Ifs[ID],Nested_Ifs[[#This Row],[ID]])&lt;&gt;1,IF(AND(C314=MIN(_xlfn._xlws.FILTER(Nested_Ifs[a11], Nested_Ifs[ID]=Nested_Ifs[[#This Row],[ID]])), OR(J314=42,J314=6,J314=7,J314=8)),1,
IF(_xlfn.MINIFS(Nested_Ifs[a11],Nested_Ifs[ID],Nested_Ifs[[#This Row],[ID]])&lt;&gt;1,IF(AND(OR(C314=MIN(_xlfn._xlws.FILTER(Nested_Ifs[a11], Nested_Ifs[ID]=Nested_Ifs[[#This Row],[ID]])), C314 = "NA"), OR(J314=42,J314=6,J314=7,J314=8, J314 = "NA")),"NA",0),0)),0)))</f>
        <v>0</v>
      </c>
      <c r="L314">
        <v>2</v>
      </c>
      <c r="M314">
        <v>2</v>
      </c>
      <c r="N314" t="s">
        <v>0</v>
      </c>
      <c r="O314" s="11">
        <f t="shared" si="4"/>
        <v>0</v>
      </c>
    </row>
    <row r="315" spans="2:15" x14ac:dyDescent="0.3">
      <c r="B315">
        <v>18997</v>
      </c>
      <c r="C315">
        <v>1</v>
      </c>
      <c r="D315">
        <v>2</v>
      </c>
      <c r="E315">
        <v>1</v>
      </c>
      <c r="F315">
        <v>65</v>
      </c>
      <c r="G315">
        <v>5</v>
      </c>
      <c r="H315" t="s">
        <v>0</v>
      </c>
      <c r="I315" t="s">
        <v>0</v>
      </c>
      <c r="J315">
        <v>1</v>
      </c>
      <c r="K315" s="5" cm="1">
        <f t="array" ref="K315">IF(AND(C315=1,OR(J315=42,J315=6,J315=7,J315=8)),1,
IF(AND(OR(C315=1,C315="NA"),OR(J315=42,J315=6,J315=7,J315=8, J315="NA")),"NA",
IF(_xlfn.MINIFS(Nested_Ifs[a11],Nested_Ifs[ID],Nested_Ifs[[#This Row],[ID]])&lt;&gt;1,IF(AND(C315=MIN(_xlfn._xlws.FILTER(Nested_Ifs[a11], Nested_Ifs[ID]=Nested_Ifs[[#This Row],[ID]])), OR(J315=42,J315=6,J315=7,J315=8)),1,
IF(_xlfn.MINIFS(Nested_Ifs[a11],Nested_Ifs[ID],Nested_Ifs[[#This Row],[ID]])&lt;&gt;1,IF(AND(OR(C315=MIN(_xlfn._xlws.FILTER(Nested_Ifs[a11], Nested_Ifs[ID]=Nested_Ifs[[#This Row],[ID]])), C315 = "NA"), OR(J315=42,J315=6,J315=7,J315=8, J315 = "NA")),"NA",0),0)),0)))</f>
        <v>0</v>
      </c>
      <c r="L315">
        <v>2</v>
      </c>
      <c r="M315">
        <v>2</v>
      </c>
      <c r="N315" t="s">
        <v>0</v>
      </c>
      <c r="O315" s="11">
        <f t="shared" si="4"/>
        <v>0</v>
      </c>
    </row>
    <row r="316" spans="2:15" x14ac:dyDescent="0.3">
      <c r="B316">
        <v>18997</v>
      </c>
      <c r="C316">
        <v>2</v>
      </c>
      <c r="D316">
        <v>1</v>
      </c>
      <c r="E316">
        <v>3</v>
      </c>
      <c r="F316">
        <v>33</v>
      </c>
      <c r="G316">
        <v>1</v>
      </c>
      <c r="H316" t="s">
        <v>0</v>
      </c>
      <c r="I316" t="s">
        <v>0</v>
      </c>
      <c r="J316">
        <v>5</v>
      </c>
      <c r="K316" s="5" cm="1">
        <f t="array" ref="K316">IF(AND(C316=1,OR(J316=42,J316=6,J316=7,J316=8)),1,
IF(AND(OR(C316=1,C316="NA"),OR(J316=42,J316=6,J316=7,J316=8, J316="NA")),"NA",
IF(_xlfn.MINIFS(Nested_Ifs[a11],Nested_Ifs[ID],Nested_Ifs[[#This Row],[ID]])&lt;&gt;1,IF(AND(C316=MIN(_xlfn._xlws.FILTER(Nested_Ifs[a11], Nested_Ifs[ID]=Nested_Ifs[[#This Row],[ID]])), OR(J316=42,J316=6,J316=7,J316=8)),1,
IF(_xlfn.MINIFS(Nested_Ifs[a11],Nested_Ifs[ID],Nested_Ifs[[#This Row],[ID]])&lt;&gt;1,IF(AND(OR(C316=MIN(_xlfn._xlws.FILTER(Nested_Ifs[a11], Nested_Ifs[ID]=Nested_Ifs[[#This Row],[ID]])), C316 = "NA"), OR(J316=42,J316=6,J316=7,J316=8, J316 = "NA")),"NA",0),0)),0)))</f>
        <v>0</v>
      </c>
      <c r="L316">
        <v>2</v>
      </c>
      <c r="M316">
        <v>2</v>
      </c>
      <c r="N316" t="s">
        <v>0</v>
      </c>
      <c r="O316" s="11">
        <f t="shared" si="4"/>
        <v>0</v>
      </c>
    </row>
    <row r="317" spans="2:15" x14ac:dyDescent="0.3">
      <c r="B317">
        <v>18997</v>
      </c>
      <c r="C317">
        <v>3</v>
      </c>
      <c r="D317">
        <v>2</v>
      </c>
      <c r="E317">
        <v>4</v>
      </c>
      <c r="F317">
        <v>31</v>
      </c>
      <c r="G317">
        <v>1</v>
      </c>
      <c r="H317" t="s">
        <v>0</v>
      </c>
      <c r="I317" t="s">
        <v>0</v>
      </c>
      <c r="J317">
        <v>1</v>
      </c>
      <c r="K317" s="5" cm="1">
        <f t="array" ref="K317">IF(AND(C317=1,OR(J317=42,J317=6,J317=7,J317=8)),1,
IF(AND(OR(C317=1,C317="NA"),OR(J317=42,J317=6,J317=7,J317=8, J317="NA")),"NA",
IF(_xlfn.MINIFS(Nested_Ifs[a11],Nested_Ifs[ID],Nested_Ifs[[#This Row],[ID]])&lt;&gt;1,IF(AND(C317=MIN(_xlfn._xlws.FILTER(Nested_Ifs[a11], Nested_Ifs[ID]=Nested_Ifs[[#This Row],[ID]])), OR(J317=42,J317=6,J317=7,J317=8)),1,
IF(_xlfn.MINIFS(Nested_Ifs[a11],Nested_Ifs[ID],Nested_Ifs[[#This Row],[ID]])&lt;&gt;1,IF(AND(OR(C317=MIN(_xlfn._xlws.FILTER(Nested_Ifs[a11], Nested_Ifs[ID]=Nested_Ifs[[#This Row],[ID]])), C317 = "NA"), OR(J317=42,J317=6,J317=7,J317=8, J317 = "NA")),"NA",0),0)),0)))</f>
        <v>0</v>
      </c>
      <c r="L317">
        <v>2</v>
      </c>
      <c r="M317">
        <v>2</v>
      </c>
      <c r="N317" t="s">
        <v>0</v>
      </c>
      <c r="O317" s="11">
        <f t="shared" si="4"/>
        <v>0</v>
      </c>
    </row>
    <row r="318" spans="2:15" x14ac:dyDescent="0.3">
      <c r="B318">
        <v>18997</v>
      </c>
      <c r="C318">
        <v>4</v>
      </c>
      <c r="D318">
        <v>1</v>
      </c>
      <c r="E318">
        <v>8</v>
      </c>
      <c r="F318">
        <v>7</v>
      </c>
      <c r="G318" t="s">
        <v>0</v>
      </c>
      <c r="H318" t="s">
        <v>0</v>
      </c>
      <c r="I318" t="s">
        <v>0</v>
      </c>
      <c r="J318" t="s">
        <v>0</v>
      </c>
      <c r="K318" s="5" cm="1">
        <f t="array" ref="K318">IF(AND(C318=1,OR(J318=42,J318=6,J318=7,J318=8)),1,
IF(AND(OR(C318=1,C318="NA"),OR(J318=42,J318=6,J318=7,J318=8, J318="NA")),"NA",
IF(_xlfn.MINIFS(Nested_Ifs[a11],Nested_Ifs[ID],Nested_Ifs[[#This Row],[ID]])&lt;&gt;1,IF(AND(C318=MIN(_xlfn._xlws.FILTER(Nested_Ifs[a11], Nested_Ifs[ID]=Nested_Ifs[[#This Row],[ID]])), OR(J318=42,J318=6,J318=7,J318=8)),1,
IF(_xlfn.MINIFS(Nested_Ifs[a11],Nested_Ifs[ID],Nested_Ifs[[#This Row],[ID]])&lt;&gt;1,IF(AND(OR(C318=MIN(_xlfn._xlws.FILTER(Nested_Ifs[a11], Nested_Ifs[ID]=Nested_Ifs[[#This Row],[ID]])), C318 = "NA"), OR(J318=42,J318=6,J318=7,J318=8, J318 = "NA")),"NA",0),0)),0)))</f>
        <v>0</v>
      </c>
      <c r="L318">
        <v>2</v>
      </c>
      <c r="M318">
        <v>2</v>
      </c>
      <c r="N318" t="s">
        <v>0</v>
      </c>
      <c r="O318" s="11">
        <f t="shared" si="4"/>
        <v>0</v>
      </c>
    </row>
    <row r="319" spans="2:15" x14ac:dyDescent="0.3">
      <c r="B319">
        <v>18997</v>
      </c>
      <c r="C319">
        <v>5</v>
      </c>
      <c r="D319">
        <v>1</v>
      </c>
      <c r="E319">
        <v>8</v>
      </c>
      <c r="F319">
        <v>6</v>
      </c>
      <c r="G319" t="s">
        <v>0</v>
      </c>
      <c r="H319" t="s">
        <v>0</v>
      </c>
      <c r="I319" t="s">
        <v>0</v>
      </c>
      <c r="J319" t="s">
        <v>0</v>
      </c>
      <c r="K319" s="5" cm="1">
        <f t="array" ref="K319">IF(AND(C319=1,OR(J319=42,J319=6,J319=7,J319=8)),1,
IF(AND(OR(C319=1,C319="NA"),OR(J319=42,J319=6,J319=7,J319=8, J319="NA")),"NA",
IF(_xlfn.MINIFS(Nested_Ifs[a11],Nested_Ifs[ID],Nested_Ifs[[#This Row],[ID]])&lt;&gt;1,IF(AND(C319=MIN(_xlfn._xlws.FILTER(Nested_Ifs[a11], Nested_Ifs[ID]=Nested_Ifs[[#This Row],[ID]])), OR(J319=42,J319=6,J319=7,J319=8)),1,
IF(_xlfn.MINIFS(Nested_Ifs[a11],Nested_Ifs[ID],Nested_Ifs[[#This Row],[ID]])&lt;&gt;1,IF(AND(OR(C319=MIN(_xlfn._xlws.FILTER(Nested_Ifs[a11], Nested_Ifs[ID]=Nested_Ifs[[#This Row],[ID]])), C319 = "NA"), OR(J319=42,J319=6,J319=7,J319=8, J319 = "NA")),"NA",0),0)),0)))</f>
        <v>0</v>
      </c>
      <c r="L319">
        <v>2</v>
      </c>
      <c r="M319">
        <v>2</v>
      </c>
      <c r="N319" t="s">
        <v>0</v>
      </c>
      <c r="O319" s="11">
        <f t="shared" si="4"/>
        <v>0</v>
      </c>
    </row>
    <row r="320" spans="2:15" x14ac:dyDescent="0.3">
      <c r="B320">
        <v>18997</v>
      </c>
      <c r="C320">
        <v>6</v>
      </c>
      <c r="D320">
        <v>2</v>
      </c>
      <c r="E320">
        <v>8</v>
      </c>
      <c r="F320">
        <v>1</v>
      </c>
      <c r="G320" t="s">
        <v>0</v>
      </c>
      <c r="H320">
        <v>2</v>
      </c>
      <c r="I320">
        <v>3</v>
      </c>
      <c r="J320" t="s">
        <v>0</v>
      </c>
      <c r="K320" s="5" cm="1">
        <f t="array" ref="K320">IF(AND(C320=1,OR(J320=42,J320=6,J320=7,J320=8)),1,
IF(AND(OR(C320=1,C320="NA"),OR(J320=42,J320=6,J320=7,J320=8, J320="NA")),"NA",
IF(_xlfn.MINIFS(Nested_Ifs[a11],Nested_Ifs[ID],Nested_Ifs[[#This Row],[ID]])&lt;&gt;1,IF(AND(C320=MIN(_xlfn._xlws.FILTER(Nested_Ifs[a11], Nested_Ifs[ID]=Nested_Ifs[[#This Row],[ID]])), OR(J320=42,J320=6,J320=7,J320=8)),1,
IF(_xlfn.MINIFS(Nested_Ifs[a11],Nested_Ifs[ID],Nested_Ifs[[#This Row],[ID]])&lt;&gt;1,IF(AND(OR(C320=MIN(_xlfn._xlws.FILTER(Nested_Ifs[a11], Nested_Ifs[ID]=Nested_Ifs[[#This Row],[ID]])), C320 = "NA"), OR(J320=42,J320=6,J320=7,J320=8, J320 = "NA")),"NA",0),0)),0)))</f>
        <v>0</v>
      </c>
      <c r="L320">
        <v>2</v>
      </c>
      <c r="M320">
        <v>2</v>
      </c>
      <c r="N320" t="s">
        <v>0</v>
      </c>
      <c r="O320" s="11">
        <f t="shared" si="4"/>
        <v>0</v>
      </c>
    </row>
    <row r="321" spans="2:15" x14ac:dyDescent="0.3">
      <c r="B321">
        <v>18997</v>
      </c>
      <c r="C321">
        <v>7</v>
      </c>
      <c r="D321">
        <v>1</v>
      </c>
      <c r="E321">
        <v>10</v>
      </c>
      <c r="F321">
        <v>6</v>
      </c>
      <c r="G321" t="s">
        <v>0</v>
      </c>
      <c r="H321" t="s">
        <v>0</v>
      </c>
      <c r="I321" t="s">
        <v>0</v>
      </c>
      <c r="J321" t="s">
        <v>0</v>
      </c>
      <c r="K321" s="5" cm="1">
        <f t="array" ref="K321">IF(AND(C321=1,OR(J321=42,J321=6,J321=7,J321=8)),1,
IF(AND(OR(C321=1,C321="NA"),OR(J321=42,J321=6,J321=7,J321=8, J321="NA")),"NA",
IF(_xlfn.MINIFS(Nested_Ifs[a11],Nested_Ifs[ID],Nested_Ifs[[#This Row],[ID]])&lt;&gt;1,IF(AND(C321=MIN(_xlfn._xlws.FILTER(Nested_Ifs[a11], Nested_Ifs[ID]=Nested_Ifs[[#This Row],[ID]])), OR(J321=42,J321=6,J321=7,J321=8)),1,
IF(_xlfn.MINIFS(Nested_Ifs[a11],Nested_Ifs[ID],Nested_Ifs[[#This Row],[ID]])&lt;&gt;1,IF(AND(OR(C321=MIN(_xlfn._xlws.FILTER(Nested_Ifs[a11], Nested_Ifs[ID]=Nested_Ifs[[#This Row],[ID]])), C321 = "NA"), OR(J321=42,J321=6,J321=7,J321=8, J321 = "NA")),"NA",0),0)),0)))</f>
        <v>0</v>
      </c>
      <c r="L321">
        <v>2</v>
      </c>
      <c r="M321">
        <v>2</v>
      </c>
      <c r="N321" t="s">
        <v>0</v>
      </c>
      <c r="O321" s="11">
        <f t="shared" si="4"/>
        <v>0</v>
      </c>
    </row>
    <row r="322" spans="2:15" x14ac:dyDescent="0.3">
      <c r="B322">
        <v>18998</v>
      </c>
      <c r="C322">
        <v>1</v>
      </c>
      <c r="D322">
        <v>1</v>
      </c>
      <c r="E322">
        <v>1</v>
      </c>
      <c r="F322">
        <v>61</v>
      </c>
      <c r="G322">
        <v>1</v>
      </c>
      <c r="H322" t="s">
        <v>0</v>
      </c>
      <c r="I322" t="s">
        <v>0</v>
      </c>
      <c r="J322">
        <v>5</v>
      </c>
      <c r="K322" s="5" cm="1">
        <f t="array" ref="K322">IF(AND(C322=1,OR(J322=42,J322=6,J322=7,J322=8)),1,
IF(AND(OR(C322=1,C322="NA"),OR(J322=42,J322=6,J322=7,J322=8, J322="NA")),"NA",
IF(_xlfn.MINIFS(Nested_Ifs[a11],Nested_Ifs[ID],Nested_Ifs[[#This Row],[ID]])&lt;&gt;1,IF(AND(C322=MIN(_xlfn._xlws.FILTER(Nested_Ifs[a11], Nested_Ifs[ID]=Nested_Ifs[[#This Row],[ID]])), OR(J322=42,J322=6,J322=7,J322=8)),1,
IF(_xlfn.MINIFS(Nested_Ifs[a11],Nested_Ifs[ID],Nested_Ifs[[#This Row],[ID]])&lt;&gt;1,IF(AND(OR(C322=MIN(_xlfn._xlws.FILTER(Nested_Ifs[a11], Nested_Ifs[ID]=Nested_Ifs[[#This Row],[ID]])), C322 = "NA"), OR(J322=42,J322=6,J322=7,J322=8, J322 = "NA")),"NA",0),0)),0)))</f>
        <v>0</v>
      </c>
      <c r="L322">
        <v>2</v>
      </c>
      <c r="M322">
        <v>2</v>
      </c>
      <c r="N322" t="s">
        <v>0</v>
      </c>
      <c r="O322" s="11">
        <f t="shared" si="4"/>
        <v>0</v>
      </c>
    </row>
    <row r="323" spans="2:15" x14ac:dyDescent="0.3">
      <c r="B323">
        <v>18998</v>
      </c>
      <c r="C323">
        <v>4</v>
      </c>
      <c r="D323">
        <v>1</v>
      </c>
      <c r="E323">
        <v>3</v>
      </c>
      <c r="F323">
        <v>25</v>
      </c>
      <c r="G323">
        <v>1</v>
      </c>
      <c r="H323" t="s">
        <v>0</v>
      </c>
      <c r="I323" t="s">
        <v>0</v>
      </c>
      <c r="J323">
        <v>5</v>
      </c>
      <c r="K323" s="5" cm="1">
        <f t="array" ref="K323">IF(AND(C323=1,OR(J323=42,J323=6,J323=7,J323=8)),1,
IF(AND(OR(C323=1,C323="NA"),OR(J323=42,J323=6,J323=7,J323=8, J323="NA")),"NA",
IF(_xlfn.MINIFS(Nested_Ifs[a11],Nested_Ifs[ID],Nested_Ifs[[#This Row],[ID]])&lt;&gt;1,IF(AND(C323=MIN(_xlfn._xlws.FILTER(Nested_Ifs[a11], Nested_Ifs[ID]=Nested_Ifs[[#This Row],[ID]])), OR(J323=42,J323=6,J323=7,J323=8)),1,
IF(_xlfn.MINIFS(Nested_Ifs[a11],Nested_Ifs[ID],Nested_Ifs[[#This Row],[ID]])&lt;&gt;1,IF(AND(OR(C323=MIN(_xlfn._xlws.FILTER(Nested_Ifs[a11], Nested_Ifs[ID]=Nested_Ifs[[#This Row],[ID]])), C323 = "NA"), OR(J323=42,J323=6,J323=7,J323=8, J323 = "NA")),"NA",0),0)),0)))</f>
        <v>0</v>
      </c>
      <c r="L323">
        <v>2</v>
      </c>
      <c r="M323">
        <v>2</v>
      </c>
      <c r="N323" t="s">
        <v>0</v>
      </c>
      <c r="O323" s="11">
        <f t="shared" si="4"/>
        <v>0</v>
      </c>
    </row>
    <row r="324" spans="2:15" x14ac:dyDescent="0.3">
      <c r="B324">
        <v>18998</v>
      </c>
      <c r="C324">
        <v>2</v>
      </c>
      <c r="D324">
        <v>2</v>
      </c>
      <c r="E324">
        <v>2</v>
      </c>
      <c r="F324">
        <v>56</v>
      </c>
      <c r="G324">
        <v>1</v>
      </c>
      <c r="H324" t="s">
        <v>0</v>
      </c>
      <c r="I324" t="s">
        <v>0</v>
      </c>
      <c r="J324">
        <v>5</v>
      </c>
      <c r="K324" s="5" cm="1">
        <f t="array" ref="K324">IF(AND(C324=1,OR(J324=42,J324=6,J324=7,J324=8)),1,
IF(AND(OR(C324=1,C324="NA"),OR(J324=42,J324=6,J324=7,J324=8, J324="NA")),"NA",
IF(_xlfn.MINIFS(Nested_Ifs[a11],Nested_Ifs[ID],Nested_Ifs[[#This Row],[ID]])&lt;&gt;1,IF(AND(C324=MIN(_xlfn._xlws.FILTER(Nested_Ifs[a11], Nested_Ifs[ID]=Nested_Ifs[[#This Row],[ID]])), OR(J324=42,J324=6,J324=7,J324=8)),1,
IF(_xlfn.MINIFS(Nested_Ifs[a11],Nested_Ifs[ID],Nested_Ifs[[#This Row],[ID]])&lt;&gt;1,IF(AND(OR(C324=MIN(_xlfn._xlws.FILTER(Nested_Ifs[a11], Nested_Ifs[ID]=Nested_Ifs[[#This Row],[ID]])), C324 = "NA"), OR(J324=42,J324=6,J324=7,J324=8, J324 = "NA")),"NA",0),0)),0)))</f>
        <v>0</v>
      </c>
      <c r="L324">
        <v>2</v>
      </c>
      <c r="M324">
        <v>2</v>
      </c>
      <c r="N324" t="s">
        <v>0</v>
      </c>
      <c r="O324" s="11">
        <f t="shared" si="4"/>
        <v>0</v>
      </c>
    </row>
    <row r="325" spans="2:15" x14ac:dyDescent="0.3">
      <c r="B325">
        <v>18998</v>
      </c>
      <c r="C325">
        <v>3</v>
      </c>
      <c r="D325">
        <v>1</v>
      </c>
      <c r="E325">
        <v>8</v>
      </c>
      <c r="F325">
        <v>7</v>
      </c>
      <c r="G325" t="s">
        <v>0</v>
      </c>
      <c r="H325" t="s">
        <v>0</v>
      </c>
      <c r="I325" t="s">
        <v>0</v>
      </c>
      <c r="J325" t="s">
        <v>0</v>
      </c>
      <c r="K325" s="5" cm="1">
        <f t="array" ref="K325">IF(AND(C325=1,OR(J325=42,J325=6,J325=7,J325=8)),1,
IF(AND(OR(C325=1,C325="NA"),OR(J325=42,J325=6,J325=7,J325=8, J325="NA")),"NA",
IF(_xlfn.MINIFS(Nested_Ifs[a11],Nested_Ifs[ID],Nested_Ifs[[#This Row],[ID]])&lt;&gt;1,IF(AND(C325=MIN(_xlfn._xlws.FILTER(Nested_Ifs[a11], Nested_Ifs[ID]=Nested_Ifs[[#This Row],[ID]])), OR(J325=42,J325=6,J325=7,J325=8)),1,
IF(_xlfn.MINIFS(Nested_Ifs[a11],Nested_Ifs[ID],Nested_Ifs[[#This Row],[ID]])&lt;&gt;1,IF(AND(OR(C325=MIN(_xlfn._xlws.FILTER(Nested_Ifs[a11], Nested_Ifs[ID]=Nested_Ifs[[#This Row],[ID]])), C325 = "NA"), OR(J325=42,J325=6,J325=7,J325=8, J325 = "NA")),"NA",0),0)),0)))</f>
        <v>0</v>
      </c>
      <c r="L325">
        <v>2</v>
      </c>
      <c r="M325">
        <v>2</v>
      </c>
      <c r="N325" t="s">
        <v>0</v>
      </c>
      <c r="O325" s="11">
        <f t="shared" si="4"/>
        <v>0</v>
      </c>
    </row>
    <row r="326" spans="2:15" x14ac:dyDescent="0.3">
      <c r="B326">
        <v>18998</v>
      </c>
      <c r="C326">
        <v>5</v>
      </c>
      <c r="D326">
        <v>2</v>
      </c>
      <c r="E326">
        <v>4</v>
      </c>
      <c r="F326">
        <v>23</v>
      </c>
      <c r="G326">
        <v>1</v>
      </c>
      <c r="H326" t="s">
        <v>0</v>
      </c>
      <c r="I326" t="s">
        <v>0</v>
      </c>
      <c r="J326">
        <v>1</v>
      </c>
      <c r="K326" s="5" cm="1">
        <f t="array" ref="K326">IF(AND(C326=1,OR(J326=42,J326=6,J326=7,J326=8)),1,
IF(AND(OR(C326=1,C326="NA"),OR(J326=42,J326=6,J326=7,J326=8, J326="NA")),"NA",
IF(_xlfn.MINIFS(Nested_Ifs[a11],Nested_Ifs[ID],Nested_Ifs[[#This Row],[ID]])&lt;&gt;1,IF(AND(C326=MIN(_xlfn._xlws.FILTER(Nested_Ifs[a11], Nested_Ifs[ID]=Nested_Ifs[[#This Row],[ID]])), OR(J326=42,J326=6,J326=7,J326=8)),1,
IF(_xlfn.MINIFS(Nested_Ifs[a11],Nested_Ifs[ID],Nested_Ifs[[#This Row],[ID]])&lt;&gt;1,IF(AND(OR(C326=MIN(_xlfn._xlws.FILTER(Nested_Ifs[a11], Nested_Ifs[ID]=Nested_Ifs[[#This Row],[ID]])), C326 = "NA"), OR(J326=42,J326=6,J326=7,J326=8, J326 = "NA")),"NA",0),0)),0)))</f>
        <v>0</v>
      </c>
      <c r="L326">
        <v>2</v>
      </c>
      <c r="M326">
        <v>2</v>
      </c>
      <c r="N326" t="s">
        <v>0</v>
      </c>
      <c r="O326" s="11">
        <f t="shared" si="4"/>
        <v>0</v>
      </c>
    </row>
    <row r="327" spans="2:15" x14ac:dyDescent="0.3">
      <c r="B327">
        <v>19001</v>
      </c>
      <c r="C327">
        <v>1</v>
      </c>
      <c r="D327">
        <v>1</v>
      </c>
      <c r="E327">
        <v>1</v>
      </c>
      <c r="F327">
        <v>70</v>
      </c>
      <c r="G327">
        <v>5</v>
      </c>
      <c r="H327" t="s">
        <v>0</v>
      </c>
      <c r="I327" t="s">
        <v>0</v>
      </c>
      <c r="J327">
        <v>5</v>
      </c>
      <c r="K327" s="5" cm="1">
        <f t="array" ref="K327">IF(AND(C327=1,OR(J327=42,J327=6,J327=7,J327=8)),1,
IF(AND(OR(C327=1,C327="NA"),OR(J327=42,J327=6,J327=7,J327=8, J327="NA")),"NA",
IF(_xlfn.MINIFS(Nested_Ifs[a11],Nested_Ifs[ID],Nested_Ifs[[#This Row],[ID]])&lt;&gt;1,IF(AND(C327=MIN(_xlfn._xlws.FILTER(Nested_Ifs[a11], Nested_Ifs[ID]=Nested_Ifs[[#This Row],[ID]])), OR(J327=42,J327=6,J327=7,J327=8)),1,
IF(_xlfn.MINIFS(Nested_Ifs[a11],Nested_Ifs[ID],Nested_Ifs[[#This Row],[ID]])&lt;&gt;1,IF(AND(OR(C327=MIN(_xlfn._xlws.FILTER(Nested_Ifs[a11], Nested_Ifs[ID]=Nested_Ifs[[#This Row],[ID]])), C327 = "NA"), OR(J327=42,J327=6,J327=7,J327=8, J327 = "NA")),"NA",0),0)),0)))</f>
        <v>0</v>
      </c>
      <c r="L327">
        <v>2</v>
      </c>
      <c r="M327">
        <v>2</v>
      </c>
      <c r="N327" t="s">
        <v>0</v>
      </c>
      <c r="O327" s="11">
        <f t="shared" si="4"/>
        <v>0</v>
      </c>
    </row>
    <row r="328" spans="2:15" x14ac:dyDescent="0.3">
      <c r="B328">
        <v>19001</v>
      </c>
      <c r="C328">
        <v>2</v>
      </c>
      <c r="D328">
        <v>1</v>
      </c>
      <c r="E328">
        <v>3</v>
      </c>
      <c r="F328">
        <v>35</v>
      </c>
      <c r="G328">
        <v>1</v>
      </c>
      <c r="H328" t="s">
        <v>0</v>
      </c>
      <c r="I328" t="s">
        <v>0</v>
      </c>
      <c r="J328">
        <v>5</v>
      </c>
      <c r="K328" s="5" cm="1">
        <f t="array" ref="K328">IF(AND(C328=1,OR(J328=42,J328=6,J328=7,J328=8)),1,
IF(AND(OR(C328=1,C328="NA"),OR(J328=42,J328=6,J328=7,J328=8, J328="NA")),"NA",
IF(_xlfn.MINIFS(Nested_Ifs[a11],Nested_Ifs[ID],Nested_Ifs[[#This Row],[ID]])&lt;&gt;1,IF(AND(C328=MIN(_xlfn._xlws.FILTER(Nested_Ifs[a11], Nested_Ifs[ID]=Nested_Ifs[[#This Row],[ID]])), OR(J328=42,J328=6,J328=7,J328=8)),1,
IF(_xlfn.MINIFS(Nested_Ifs[a11],Nested_Ifs[ID],Nested_Ifs[[#This Row],[ID]])&lt;&gt;1,IF(AND(OR(C328=MIN(_xlfn._xlws.FILTER(Nested_Ifs[a11], Nested_Ifs[ID]=Nested_Ifs[[#This Row],[ID]])), C328 = "NA"), OR(J328=42,J328=6,J328=7,J328=8, J328 = "NA")),"NA",0),0)),0)))</f>
        <v>0</v>
      </c>
      <c r="L328">
        <v>2</v>
      </c>
      <c r="M328">
        <v>2</v>
      </c>
      <c r="N328" t="s">
        <v>0</v>
      </c>
      <c r="O328" s="11">
        <f t="shared" si="4"/>
        <v>0</v>
      </c>
    </row>
    <row r="329" spans="2:15" x14ac:dyDescent="0.3">
      <c r="B329">
        <v>19001</v>
      </c>
      <c r="C329">
        <v>3</v>
      </c>
      <c r="D329">
        <v>2</v>
      </c>
      <c r="E329">
        <v>4</v>
      </c>
      <c r="F329">
        <v>30</v>
      </c>
      <c r="G329">
        <v>1</v>
      </c>
      <c r="H329" t="s">
        <v>0</v>
      </c>
      <c r="I329" t="s">
        <v>0</v>
      </c>
      <c r="J329">
        <v>3</v>
      </c>
      <c r="K329" s="5" cm="1">
        <f t="array" ref="K329">IF(AND(C329=1,OR(J329=42,J329=6,J329=7,J329=8)),1,
IF(AND(OR(C329=1,C329="NA"),OR(J329=42,J329=6,J329=7,J329=8, J329="NA")),"NA",
IF(_xlfn.MINIFS(Nested_Ifs[a11],Nested_Ifs[ID],Nested_Ifs[[#This Row],[ID]])&lt;&gt;1,IF(AND(C329=MIN(_xlfn._xlws.FILTER(Nested_Ifs[a11], Nested_Ifs[ID]=Nested_Ifs[[#This Row],[ID]])), OR(J329=42,J329=6,J329=7,J329=8)),1,
IF(_xlfn.MINIFS(Nested_Ifs[a11],Nested_Ifs[ID],Nested_Ifs[[#This Row],[ID]])&lt;&gt;1,IF(AND(OR(C329=MIN(_xlfn._xlws.FILTER(Nested_Ifs[a11], Nested_Ifs[ID]=Nested_Ifs[[#This Row],[ID]])), C329 = "NA"), OR(J329=42,J329=6,J329=7,J329=8, J329 = "NA")),"NA",0),0)),0)))</f>
        <v>0</v>
      </c>
      <c r="L329">
        <v>2</v>
      </c>
      <c r="M329">
        <v>2</v>
      </c>
      <c r="N329" t="s">
        <v>0</v>
      </c>
      <c r="O329" s="11">
        <f t="shared" si="4"/>
        <v>0</v>
      </c>
    </row>
    <row r="330" spans="2:15" x14ac:dyDescent="0.3">
      <c r="B330">
        <v>19001</v>
      </c>
      <c r="C330">
        <v>4</v>
      </c>
      <c r="D330">
        <v>1</v>
      </c>
      <c r="E330">
        <v>8</v>
      </c>
      <c r="F330">
        <v>6</v>
      </c>
      <c r="G330" t="s">
        <v>0</v>
      </c>
      <c r="H330" t="s">
        <v>0</v>
      </c>
      <c r="I330" t="s">
        <v>0</v>
      </c>
      <c r="J330" t="s">
        <v>0</v>
      </c>
      <c r="K330" s="5" cm="1">
        <f t="array" ref="K330">IF(AND(C330=1,OR(J330=42,J330=6,J330=7,J330=8)),1,
IF(AND(OR(C330=1,C330="NA"),OR(J330=42,J330=6,J330=7,J330=8, J330="NA")),"NA",
IF(_xlfn.MINIFS(Nested_Ifs[a11],Nested_Ifs[ID],Nested_Ifs[[#This Row],[ID]])&lt;&gt;1,IF(AND(C330=MIN(_xlfn._xlws.FILTER(Nested_Ifs[a11], Nested_Ifs[ID]=Nested_Ifs[[#This Row],[ID]])), OR(J330=42,J330=6,J330=7,J330=8)),1,
IF(_xlfn.MINIFS(Nested_Ifs[a11],Nested_Ifs[ID],Nested_Ifs[[#This Row],[ID]])&lt;&gt;1,IF(AND(OR(C330=MIN(_xlfn._xlws.FILTER(Nested_Ifs[a11], Nested_Ifs[ID]=Nested_Ifs[[#This Row],[ID]])), C330 = "NA"), OR(J330=42,J330=6,J330=7,J330=8, J330 = "NA")),"NA",0),0)),0)))</f>
        <v>0</v>
      </c>
      <c r="L330">
        <v>2</v>
      </c>
      <c r="M330">
        <v>2</v>
      </c>
      <c r="N330" t="s">
        <v>0</v>
      </c>
      <c r="O330" s="11">
        <f t="shared" si="4"/>
        <v>0</v>
      </c>
    </row>
    <row r="331" spans="2:15" x14ac:dyDescent="0.3">
      <c r="B331">
        <v>19001</v>
      </c>
      <c r="C331">
        <v>5</v>
      </c>
      <c r="D331">
        <v>1</v>
      </c>
      <c r="E331">
        <v>8</v>
      </c>
      <c r="F331">
        <v>2</v>
      </c>
      <c r="G331" t="s">
        <v>0</v>
      </c>
      <c r="H331">
        <v>2</v>
      </c>
      <c r="I331">
        <v>2</v>
      </c>
      <c r="J331" t="s">
        <v>0</v>
      </c>
      <c r="K331" s="5" cm="1">
        <f t="array" ref="K331">IF(AND(C331=1,OR(J331=42,J331=6,J331=7,J331=8)),1,
IF(AND(OR(C331=1,C331="NA"),OR(J331=42,J331=6,J331=7,J331=8, J331="NA")),"NA",
IF(_xlfn.MINIFS(Nested_Ifs[a11],Nested_Ifs[ID],Nested_Ifs[[#This Row],[ID]])&lt;&gt;1,IF(AND(C331=MIN(_xlfn._xlws.FILTER(Nested_Ifs[a11], Nested_Ifs[ID]=Nested_Ifs[[#This Row],[ID]])), OR(J331=42,J331=6,J331=7,J331=8)),1,
IF(_xlfn.MINIFS(Nested_Ifs[a11],Nested_Ifs[ID],Nested_Ifs[[#This Row],[ID]])&lt;&gt;1,IF(AND(OR(C331=MIN(_xlfn._xlws.FILTER(Nested_Ifs[a11], Nested_Ifs[ID]=Nested_Ifs[[#This Row],[ID]])), C331 = "NA"), OR(J331=42,J331=6,J331=7,J331=8, J331 = "NA")),"NA",0),0)),0)))</f>
        <v>0</v>
      </c>
      <c r="L331">
        <v>2</v>
      </c>
      <c r="M331">
        <v>2</v>
      </c>
      <c r="N331" t="s">
        <v>0</v>
      </c>
      <c r="O331" s="11">
        <f t="shared" si="4"/>
        <v>0</v>
      </c>
    </row>
    <row r="332" spans="2:15" x14ac:dyDescent="0.3">
      <c r="B332">
        <v>19002</v>
      </c>
      <c r="C332">
        <v>1</v>
      </c>
      <c r="D332">
        <v>1</v>
      </c>
      <c r="E332">
        <v>1</v>
      </c>
      <c r="F332">
        <v>39</v>
      </c>
      <c r="G332">
        <v>1</v>
      </c>
      <c r="H332" t="s">
        <v>0</v>
      </c>
      <c r="I332" t="s">
        <v>0</v>
      </c>
      <c r="J332">
        <v>5</v>
      </c>
      <c r="K332" s="5" cm="1">
        <f t="array" ref="K332">IF(AND(C332=1,OR(J332=42,J332=6,J332=7,J332=8)),1,
IF(AND(OR(C332=1,C332="NA"),OR(J332=42,J332=6,J332=7,J332=8, J332="NA")),"NA",
IF(_xlfn.MINIFS(Nested_Ifs[a11],Nested_Ifs[ID],Nested_Ifs[[#This Row],[ID]])&lt;&gt;1,IF(AND(C332=MIN(_xlfn._xlws.FILTER(Nested_Ifs[a11], Nested_Ifs[ID]=Nested_Ifs[[#This Row],[ID]])), OR(J332=42,J332=6,J332=7,J332=8)),1,
IF(_xlfn.MINIFS(Nested_Ifs[a11],Nested_Ifs[ID],Nested_Ifs[[#This Row],[ID]])&lt;&gt;1,IF(AND(OR(C332=MIN(_xlfn._xlws.FILTER(Nested_Ifs[a11], Nested_Ifs[ID]=Nested_Ifs[[#This Row],[ID]])), C332 = "NA"), OR(J332=42,J332=6,J332=7,J332=8, J332 = "NA")),"NA",0),0)),0)))</f>
        <v>0</v>
      </c>
      <c r="L332">
        <v>2</v>
      </c>
      <c r="M332">
        <v>2</v>
      </c>
      <c r="N332" t="s">
        <v>0</v>
      </c>
      <c r="O332" s="11">
        <f t="shared" si="4"/>
        <v>0</v>
      </c>
    </row>
    <row r="333" spans="2:15" x14ac:dyDescent="0.3">
      <c r="B333">
        <v>19002</v>
      </c>
      <c r="C333">
        <v>2</v>
      </c>
      <c r="D333">
        <v>2</v>
      </c>
      <c r="E333">
        <v>5</v>
      </c>
      <c r="F333">
        <v>80</v>
      </c>
      <c r="G333">
        <v>5</v>
      </c>
      <c r="H333" t="s">
        <v>0</v>
      </c>
      <c r="I333" t="s">
        <v>0</v>
      </c>
      <c r="J333">
        <v>6</v>
      </c>
      <c r="K333" s="5" cm="1">
        <f t="array" ref="K333">IF(AND(C333=1,OR(J333=42,J333=6,J333=7,J333=8)),1,
IF(AND(OR(C333=1,C333="NA"),OR(J333=42,J333=6,J333=7,J333=8, J333="NA")),"NA",
IF(_xlfn.MINIFS(Nested_Ifs[a11],Nested_Ifs[ID],Nested_Ifs[[#This Row],[ID]])&lt;&gt;1,IF(AND(C333=MIN(_xlfn._xlws.FILTER(Nested_Ifs[a11], Nested_Ifs[ID]=Nested_Ifs[[#This Row],[ID]])), OR(J333=42,J333=6,J333=7,J333=8)),1,
IF(_xlfn.MINIFS(Nested_Ifs[a11],Nested_Ifs[ID],Nested_Ifs[[#This Row],[ID]])&lt;&gt;1,IF(AND(OR(C333=MIN(_xlfn._xlws.FILTER(Nested_Ifs[a11], Nested_Ifs[ID]=Nested_Ifs[[#This Row],[ID]])), C333 = "NA"), OR(J333=42,J333=6,J333=7,J333=8, J333 = "NA")),"NA",0),0)),0)))</f>
        <v>0</v>
      </c>
      <c r="L333">
        <v>1</v>
      </c>
      <c r="M333">
        <v>1</v>
      </c>
      <c r="N333">
        <v>1</v>
      </c>
      <c r="O333" s="11">
        <f t="shared" si="4"/>
        <v>0</v>
      </c>
    </row>
    <row r="334" spans="2:15" x14ac:dyDescent="0.3">
      <c r="B334">
        <v>19002</v>
      </c>
      <c r="C334">
        <v>3</v>
      </c>
      <c r="D334">
        <v>2</v>
      </c>
      <c r="E334">
        <v>2</v>
      </c>
      <c r="F334">
        <v>29</v>
      </c>
      <c r="G334">
        <v>1</v>
      </c>
      <c r="H334" t="s">
        <v>0</v>
      </c>
      <c r="I334" t="s">
        <v>0</v>
      </c>
      <c r="J334">
        <v>5</v>
      </c>
      <c r="K334" s="5" cm="1">
        <f t="array" ref="K334">IF(AND(C334=1,OR(J334=42,J334=6,J334=7,J334=8)),1,
IF(AND(OR(C334=1,C334="NA"),OR(J334=42,J334=6,J334=7,J334=8, J334="NA")),"NA",
IF(_xlfn.MINIFS(Nested_Ifs[a11],Nested_Ifs[ID],Nested_Ifs[[#This Row],[ID]])&lt;&gt;1,IF(AND(C334=MIN(_xlfn._xlws.FILTER(Nested_Ifs[a11], Nested_Ifs[ID]=Nested_Ifs[[#This Row],[ID]])), OR(J334=42,J334=6,J334=7,J334=8)),1,
IF(_xlfn.MINIFS(Nested_Ifs[a11],Nested_Ifs[ID],Nested_Ifs[[#This Row],[ID]])&lt;&gt;1,IF(AND(OR(C334=MIN(_xlfn._xlws.FILTER(Nested_Ifs[a11], Nested_Ifs[ID]=Nested_Ifs[[#This Row],[ID]])), C334 = "NA"), OR(J334=42,J334=6,J334=7,J334=8, J334 = "NA")),"NA",0),0)),0)))</f>
        <v>0</v>
      </c>
      <c r="L334">
        <v>2</v>
      </c>
      <c r="M334">
        <v>2</v>
      </c>
      <c r="N334" t="s">
        <v>0</v>
      </c>
      <c r="O334" s="11">
        <f t="shared" si="4"/>
        <v>0</v>
      </c>
    </row>
    <row r="335" spans="2:15" x14ac:dyDescent="0.3">
      <c r="B335">
        <v>19002</v>
      </c>
      <c r="C335">
        <v>4</v>
      </c>
      <c r="D335">
        <v>2</v>
      </c>
      <c r="E335">
        <v>3</v>
      </c>
      <c r="F335">
        <v>11</v>
      </c>
      <c r="G335" t="s">
        <v>0</v>
      </c>
      <c r="H335" t="s">
        <v>0</v>
      </c>
      <c r="I335" t="s">
        <v>0</v>
      </c>
      <c r="J335" t="s">
        <v>0</v>
      </c>
      <c r="K335" s="5" cm="1">
        <f t="array" ref="K335">IF(AND(C335=1,OR(J335=42,J335=6,J335=7,J335=8)),1,
IF(AND(OR(C335=1,C335="NA"),OR(J335=42,J335=6,J335=7,J335=8, J335="NA")),"NA",
IF(_xlfn.MINIFS(Nested_Ifs[a11],Nested_Ifs[ID],Nested_Ifs[[#This Row],[ID]])&lt;&gt;1,IF(AND(C335=MIN(_xlfn._xlws.FILTER(Nested_Ifs[a11], Nested_Ifs[ID]=Nested_Ifs[[#This Row],[ID]])), OR(J335=42,J335=6,J335=7,J335=8)),1,
IF(_xlfn.MINIFS(Nested_Ifs[a11],Nested_Ifs[ID],Nested_Ifs[[#This Row],[ID]])&lt;&gt;1,IF(AND(OR(C335=MIN(_xlfn._xlws.FILTER(Nested_Ifs[a11], Nested_Ifs[ID]=Nested_Ifs[[#This Row],[ID]])), C335 = "NA"), OR(J335=42,J335=6,J335=7,J335=8, J335 = "NA")),"NA",0),0)),0)))</f>
        <v>0</v>
      </c>
      <c r="L335">
        <v>2</v>
      </c>
      <c r="M335">
        <v>2</v>
      </c>
      <c r="N335" t="s">
        <v>0</v>
      </c>
      <c r="O335" s="11">
        <f t="shared" ref="O335:O398" si="5">IF(AND(AND(L335=1,M335=1),AND(OR(N335=3,N335=4))),1,
IF(AND(OR(L335=1,L335="NA"),
OR(M335=1,M335="NA"),
OR(N335=3,N335=4, N335="NA")),"NA",0))</f>
        <v>0</v>
      </c>
    </row>
    <row r="336" spans="2:15" x14ac:dyDescent="0.3">
      <c r="B336">
        <v>19002</v>
      </c>
      <c r="C336">
        <v>5</v>
      </c>
      <c r="D336">
        <v>1</v>
      </c>
      <c r="E336">
        <v>3</v>
      </c>
      <c r="F336">
        <v>9</v>
      </c>
      <c r="G336" t="s">
        <v>0</v>
      </c>
      <c r="H336" t="s">
        <v>0</v>
      </c>
      <c r="I336" t="s">
        <v>0</v>
      </c>
      <c r="J336" t="s">
        <v>0</v>
      </c>
      <c r="K336" s="5" cm="1">
        <f t="array" ref="K336">IF(AND(C336=1,OR(J336=42,J336=6,J336=7,J336=8)),1,
IF(AND(OR(C336=1,C336="NA"),OR(J336=42,J336=6,J336=7,J336=8, J336="NA")),"NA",
IF(_xlfn.MINIFS(Nested_Ifs[a11],Nested_Ifs[ID],Nested_Ifs[[#This Row],[ID]])&lt;&gt;1,IF(AND(C336=MIN(_xlfn._xlws.FILTER(Nested_Ifs[a11], Nested_Ifs[ID]=Nested_Ifs[[#This Row],[ID]])), OR(J336=42,J336=6,J336=7,J336=8)),1,
IF(_xlfn.MINIFS(Nested_Ifs[a11],Nested_Ifs[ID],Nested_Ifs[[#This Row],[ID]])&lt;&gt;1,IF(AND(OR(C336=MIN(_xlfn._xlws.FILTER(Nested_Ifs[a11], Nested_Ifs[ID]=Nested_Ifs[[#This Row],[ID]])), C336 = "NA"), OR(J336=42,J336=6,J336=7,J336=8, J336 = "NA")),"NA",0),0)),0)))</f>
        <v>0</v>
      </c>
      <c r="L336">
        <v>2</v>
      </c>
      <c r="M336">
        <v>2</v>
      </c>
      <c r="N336" t="s">
        <v>0</v>
      </c>
      <c r="O336" s="11">
        <f t="shared" si="5"/>
        <v>0</v>
      </c>
    </row>
    <row r="337" spans="2:15" x14ac:dyDescent="0.3">
      <c r="B337">
        <v>19002</v>
      </c>
      <c r="C337">
        <v>6</v>
      </c>
      <c r="D337">
        <v>1</v>
      </c>
      <c r="E337">
        <v>3</v>
      </c>
      <c r="F337">
        <v>7</v>
      </c>
      <c r="G337" t="s">
        <v>0</v>
      </c>
      <c r="H337" t="s">
        <v>0</v>
      </c>
      <c r="I337" t="s">
        <v>0</v>
      </c>
      <c r="J337" t="s">
        <v>0</v>
      </c>
      <c r="K337" s="5" cm="1">
        <f t="array" ref="K337">IF(AND(C337=1,OR(J337=42,J337=6,J337=7,J337=8)),1,
IF(AND(OR(C337=1,C337="NA"),OR(J337=42,J337=6,J337=7,J337=8, J337="NA")),"NA",
IF(_xlfn.MINIFS(Nested_Ifs[a11],Nested_Ifs[ID],Nested_Ifs[[#This Row],[ID]])&lt;&gt;1,IF(AND(C337=MIN(_xlfn._xlws.FILTER(Nested_Ifs[a11], Nested_Ifs[ID]=Nested_Ifs[[#This Row],[ID]])), OR(J337=42,J337=6,J337=7,J337=8)),1,
IF(_xlfn.MINIFS(Nested_Ifs[a11],Nested_Ifs[ID],Nested_Ifs[[#This Row],[ID]])&lt;&gt;1,IF(AND(OR(C337=MIN(_xlfn._xlws.FILTER(Nested_Ifs[a11], Nested_Ifs[ID]=Nested_Ifs[[#This Row],[ID]])), C337 = "NA"), OR(J337=42,J337=6,J337=7,J337=8, J337 = "NA")),"NA",0),0)),0)))</f>
        <v>0</v>
      </c>
      <c r="L337">
        <v>2</v>
      </c>
      <c r="M337">
        <v>2</v>
      </c>
      <c r="N337" t="s">
        <v>0</v>
      </c>
      <c r="O337" s="11">
        <f t="shared" si="5"/>
        <v>0</v>
      </c>
    </row>
    <row r="338" spans="2:15" x14ac:dyDescent="0.3">
      <c r="B338">
        <v>19002</v>
      </c>
      <c r="C338">
        <v>7</v>
      </c>
      <c r="D338">
        <v>1</v>
      </c>
      <c r="E338">
        <v>3</v>
      </c>
      <c r="F338">
        <v>6</v>
      </c>
      <c r="G338" t="s">
        <v>0</v>
      </c>
      <c r="H338" t="s">
        <v>0</v>
      </c>
      <c r="I338" t="s">
        <v>0</v>
      </c>
      <c r="J338" t="s">
        <v>0</v>
      </c>
      <c r="K338" s="5" cm="1">
        <f t="array" ref="K338">IF(AND(C338=1,OR(J338=42,J338=6,J338=7,J338=8)),1,
IF(AND(OR(C338=1,C338="NA"),OR(J338=42,J338=6,J338=7,J338=8, J338="NA")),"NA",
IF(_xlfn.MINIFS(Nested_Ifs[a11],Nested_Ifs[ID],Nested_Ifs[[#This Row],[ID]])&lt;&gt;1,IF(AND(C338=MIN(_xlfn._xlws.FILTER(Nested_Ifs[a11], Nested_Ifs[ID]=Nested_Ifs[[#This Row],[ID]])), OR(J338=42,J338=6,J338=7,J338=8)),1,
IF(_xlfn.MINIFS(Nested_Ifs[a11],Nested_Ifs[ID],Nested_Ifs[[#This Row],[ID]])&lt;&gt;1,IF(AND(OR(C338=MIN(_xlfn._xlws.FILTER(Nested_Ifs[a11], Nested_Ifs[ID]=Nested_Ifs[[#This Row],[ID]])), C338 = "NA"), OR(J338=42,J338=6,J338=7,J338=8, J338 = "NA")),"NA",0),0)),0)))</f>
        <v>0</v>
      </c>
      <c r="L338">
        <v>2</v>
      </c>
      <c r="M338">
        <v>2</v>
      </c>
      <c r="N338" t="s">
        <v>0</v>
      </c>
      <c r="O338" s="11">
        <f t="shared" si="5"/>
        <v>0</v>
      </c>
    </row>
    <row r="339" spans="2:15" x14ac:dyDescent="0.3">
      <c r="B339">
        <v>19002</v>
      </c>
      <c r="C339">
        <v>8</v>
      </c>
      <c r="D339">
        <v>1</v>
      </c>
      <c r="E339">
        <v>3</v>
      </c>
      <c r="F339">
        <v>0</v>
      </c>
      <c r="G339" t="s">
        <v>0</v>
      </c>
      <c r="H339">
        <v>2</v>
      </c>
      <c r="I339">
        <v>3</v>
      </c>
      <c r="J339" t="s">
        <v>0</v>
      </c>
      <c r="K339" s="5" cm="1">
        <f t="array" ref="K339">IF(AND(C339=1,OR(J339=42,J339=6,J339=7,J339=8)),1,
IF(AND(OR(C339=1,C339="NA"),OR(J339=42,J339=6,J339=7,J339=8, J339="NA")),"NA",
IF(_xlfn.MINIFS(Nested_Ifs[a11],Nested_Ifs[ID],Nested_Ifs[[#This Row],[ID]])&lt;&gt;1,IF(AND(C339=MIN(_xlfn._xlws.FILTER(Nested_Ifs[a11], Nested_Ifs[ID]=Nested_Ifs[[#This Row],[ID]])), OR(J339=42,J339=6,J339=7,J339=8)),1,
IF(_xlfn.MINIFS(Nested_Ifs[a11],Nested_Ifs[ID],Nested_Ifs[[#This Row],[ID]])&lt;&gt;1,IF(AND(OR(C339=MIN(_xlfn._xlws.FILTER(Nested_Ifs[a11], Nested_Ifs[ID]=Nested_Ifs[[#This Row],[ID]])), C339 = "NA"), OR(J339=42,J339=6,J339=7,J339=8, J339 = "NA")),"NA",0),0)),0)))</f>
        <v>0</v>
      </c>
      <c r="L339">
        <v>2</v>
      </c>
      <c r="M339">
        <v>2</v>
      </c>
      <c r="N339" t="s">
        <v>0</v>
      </c>
      <c r="O339" s="11">
        <f t="shared" si="5"/>
        <v>0</v>
      </c>
    </row>
    <row r="340" spans="2:15" x14ac:dyDescent="0.3">
      <c r="B340">
        <v>19003</v>
      </c>
      <c r="C340">
        <v>1</v>
      </c>
      <c r="D340">
        <v>1</v>
      </c>
      <c r="E340">
        <v>1</v>
      </c>
      <c r="F340">
        <v>51</v>
      </c>
      <c r="G340">
        <v>1</v>
      </c>
      <c r="H340" t="s">
        <v>0</v>
      </c>
      <c r="I340" t="s">
        <v>0</v>
      </c>
      <c r="J340">
        <v>5</v>
      </c>
      <c r="K340" s="5" cm="1">
        <f t="array" ref="K340">IF(AND(C340=1,OR(J340=42,J340=6,J340=7,J340=8)),1,
IF(AND(OR(C340=1,C340="NA"),OR(J340=42,J340=6,J340=7,J340=8, J340="NA")),"NA",
IF(_xlfn.MINIFS(Nested_Ifs[a11],Nested_Ifs[ID],Nested_Ifs[[#This Row],[ID]])&lt;&gt;1,IF(AND(C340=MIN(_xlfn._xlws.FILTER(Nested_Ifs[a11], Nested_Ifs[ID]=Nested_Ifs[[#This Row],[ID]])), OR(J340=42,J340=6,J340=7,J340=8)),1,
IF(_xlfn.MINIFS(Nested_Ifs[a11],Nested_Ifs[ID],Nested_Ifs[[#This Row],[ID]])&lt;&gt;1,IF(AND(OR(C340=MIN(_xlfn._xlws.FILTER(Nested_Ifs[a11], Nested_Ifs[ID]=Nested_Ifs[[#This Row],[ID]])), C340 = "NA"), OR(J340=42,J340=6,J340=7,J340=8, J340 = "NA")),"NA",0),0)),0)))</f>
        <v>0</v>
      </c>
      <c r="L340">
        <v>2</v>
      </c>
      <c r="M340">
        <v>2</v>
      </c>
      <c r="N340" t="s">
        <v>0</v>
      </c>
      <c r="O340" s="11">
        <f t="shared" si="5"/>
        <v>0</v>
      </c>
    </row>
    <row r="341" spans="2:15" x14ac:dyDescent="0.3">
      <c r="B341">
        <v>19003</v>
      </c>
      <c r="C341">
        <v>2</v>
      </c>
      <c r="D341">
        <v>2</v>
      </c>
      <c r="E341">
        <v>2</v>
      </c>
      <c r="F341">
        <v>45</v>
      </c>
      <c r="G341">
        <v>1</v>
      </c>
      <c r="H341" t="s">
        <v>0</v>
      </c>
      <c r="I341" t="s">
        <v>0</v>
      </c>
      <c r="J341">
        <v>5</v>
      </c>
      <c r="K341" s="5" cm="1">
        <f t="array" ref="K341">IF(AND(C341=1,OR(J341=42,J341=6,J341=7,J341=8)),1,
IF(AND(OR(C341=1,C341="NA"),OR(J341=42,J341=6,J341=7,J341=8, J341="NA")),"NA",
IF(_xlfn.MINIFS(Nested_Ifs[a11],Nested_Ifs[ID],Nested_Ifs[[#This Row],[ID]])&lt;&gt;1,IF(AND(C341=MIN(_xlfn._xlws.FILTER(Nested_Ifs[a11], Nested_Ifs[ID]=Nested_Ifs[[#This Row],[ID]])), OR(J341=42,J341=6,J341=7,J341=8)),1,
IF(_xlfn.MINIFS(Nested_Ifs[a11],Nested_Ifs[ID],Nested_Ifs[[#This Row],[ID]])&lt;&gt;1,IF(AND(OR(C341=MIN(_xlfn._xlws.FILTER(Nested_Ifs[a11], Nested_Ifs[ID]=Nested_Ifs[[#This Row],[ID]])), C341 = "NA"), OR(J341=42,J341=6,J341=7,J341=8, J341 = "NA")),"NA",0),0)),0)))</f>
        <v>0</v>
      </c>
      <c r="L341">
        <v>2</v>
      </c>
      <c r="M341">
        <v>2</v>
      </c>
      <c r="N341" t="s">
        <v>0</v>
      </c>
      <c r="O341" s="11">
        <f t="shared" si="5"/>
        <v>0</v>
      </c>
    </row>
    <row r="342" spans="2:15" x14ac:dyDescent="0.3">
      <c r="B342">
        <v>19003</v>
      </c>
      <c r="C342">
        <v>5</v>
      </c>
      <c r="D342">
        <v>2</v>
      </c>
      <c r="E342">
        <v>4</v>
      </c>
      <c r="F342">
        <v>22</v>
      </c>
      <c r="G342">
        <v>1</v>
      </c>
      <c r="H342" t="s">
        <v>0</v>
      </c>
      <c r="I342" t="s">
        <v>0</v>
      </c>
      <c r="J342">
        <v>41</v>
      </c>
      <c r="K342" s="5" cm="1">
        <f t="array" ref="K342">IF(AND(C342=1,OR(J342=42,J342=6,J342=7,J342=8)),1,
IF(AND(OR(C342=1,C342="NA"),OR(J342=42,J342=6,J342=7,J342=8, J342="NA")),"NA",
IF(_xlfn.MINIFS(Nested_Ifs[a11],Nested_Ifs[ID],Nested_Ifs[[#This Row],[ID]])&lt;&gt;1,IF(AND(C342=MIN(_xlfn._xlws.FILTER(Nested_Ifs[a11], Nested_Ifs[ID]=Nested_Ifs[[#This Row],[ID]])), OR(J342=42,J342=6,J342=7,J342=8)),1,
IF(_xlfn.MINIFS(Nested_Ifs[a11],Nested_Ifs[ID],Nested_Ifs[[#This Row],[ID]])&lt;&gt;1,IF(AND(OR(C342=MIN(_xlfn._xlws.FILTER(Nested_Ifs[a11], Nested_Ifs[ID]=Nested_Ifs[[#This Row],[ID]])), C342 = "NA"), OR(J342=42,J342=6,J342=7,J342=8, J342 = "NA")),"NA",0),0)),0)))</f>
        <v>0</v>
      </c>
      <c r="L342">
        <v>2</v>
      </c>
      <c r="M342">
        <v>2</v>
      </c>
      <c r="N342" t="s">
        <v>0</v>
      </c>
      <c r="O342" s="11">
        <f t="shared" si="5"/>
        <v>0</v>
      </c>
    </row>
    <row r="343" spans="2:15" x14ac:dyDescent="0.3">
      <c r="B343">
        <v>19003</v>
      </c>
      <c r="C343">
        <v>3</v>
      </c>
      <c r="D343">
        <v>1</v>
      </c>
      <c r="E343">
        <v>3</v>
      </c>
      <c r="F343">
        <v>25</v>
      </c>
      <c r="G343">
        <v>1</v>
      </c>
      <c r="H343" t="s">
        <v>0</v>
      </c>
      <c r="I343" t="s">
        <v>0</v>
      </c>
      <c r="J343">
        <v>5</v>
      </c>
      <c r="K343" s="5" cm="1">
        <f t="array" ref="K343">IF(AND(C343=1,OR(J343=42,J343=6,J343=7,J343=8)),1,
IF(AND(OR(C343=1,C343="NA"),OR(J343=42,J343=6,J343=7,J343=8, J343="NA")),"NA",
IF(_xlfn.MINIFS(Nested_Ifs[a11],Nested_Ifs[ID],Nested_Ifs[[#This Row],[ID]])&lt;&gt;1,IF(AND(C343=MIN(_xlfn._xlws.FILTER(Nested_Ifs[a11], Nested_Ifs[ID]=Nested_Ifs[[#This Row],[ID]])), OR(J343=42,J343=6,J343=7,J343=8)),1,
IF(_xlfn.MINIFS(Nested_Ifs[a11],Nested_Ifs[ID],Nested_Ifs[[#This Row],[ID]])&lt;&gt;1,IF(AND(OR(C343=MIN(_xlfn._xlws.FILTER(Nested_Ifs[a11], Nested_Ifs[ID]=Nested_Ifs[[#This Row],[ID]])), C343 = "NA"), OR(J343=42,J343=6,J343=7,J343=8, J343 = "NA")),"NA",0),0)),0)))</f>
        <v>0</v>
      </c>
      <c r="L343">
        <v>2</v>
      </c>
      <c r="M343">
        <v>2</v>
      </c>
      <c r="N343" t="s">
        <v>0</v>
      </c>
      <c r="O343" s="11">
        <f t="shared" si="5"/>
        <v>0</v>
      </c>
    </row>
    <row r="344" spans="2:15" x14ac:dyDescent="0.3">
      <c r="B344">
        <v>19003</v>
      </c>
      <c r="C344">
        <v>4</v>
      </c>
      <c r="D344">
        <v>1</v>
      </c>
      <c r="E344">
        <v>3</v>
      </c>
      <c r="F344">
        <v>9</v>
      </c>
      <c r="G344" t="s">
        <v>0</v>
      </c>
      <c r="H344" t="s">
        <v>0</v>
      </c>
      <c r="I344" t="s">
        <v>0</v>
      </c>
      <c r="J344" t="s">
        <v>0</v>
      </c>
      <c r="K344" s="5" cm="1">
        <f t="array" ref="K344">IF(AND(C344=1,OR(J344=42,J344=6,J344=7,J344=8)),1,
IF(AND(OR(C344=1,C344="NA"),OR(J344=42,J344=6,J344=7,J344=8, J344="NA")),"NA",
IF(_xlfn.MINIFS(Nested_Ifs[a11],Nested_Ifs[ID],Nested_Ifs[[#This Row],[ID]])&lt;&gt;1,IF(AND(C344=MIN(_xlfn._xlws.FILTER(Nested_Ifs[a11], Nested_Ifs[ID]=Nested_Ifs[[#This Row],[ID]])), OR(J344=42,J344=6,J344=7,J344=8)),1,
IF(_xlfn.MINIFS(Nested_Ifs[a11],Nested_Ifs[ID],Nested_Ifs[[#This Row],[ID]])&lt;&gt;1,IF(AND(OR(C344=MIN(_xlfn._xlws.FILTER(Nested_Ifs[a11], Nested_Ifs[ID]=Nested_Ifs[[#This Row],[ID]])), C344 = "NA"), OR(J344=42,J344=6,J344=7,J344=8, J344 = "NA")),"NA",0),0)),0)))</f>
        <v>0</v>
      </c>
      <c r="L344">
        <v>2</v>
      </c>
      <c r="M344">
        <v>2</v>
      </c>
      <c r="N344" t="s">
        <v>0</v>
      </c>
      <c r="O344" s="11">
        <f t="shared" si="5"/>
        <v>0</v>
      </c>
    </row>
    <row r="345" spans="2:15" x14ac:dyDescent="0.3">
      <c r="B345">
        <v>19003</v>
      </c>
      <c r="C345">
        <v>8</v>
      </c>
      <c r="D345">
        <v>1</v>
      </c>
      <c r="E345">
        <v>8</v>
      </c>
      <c r="F345">
        <v>2</v>
      </c>
      <c r="G345" t="s">
        <v>0</v>
      </c>
      <c r="H345">
        <v>2</v>
      </c>
      <c r="I345">
        <v>5</v>
      </c>
      <c r="J345" t="s">
        <v>0</v>
      </c>
      <c r="K345" s="5" cm="1">
        <f t="array" ref="K345">IF(AND(C345=1,OR(J345=42,J345=6,J345=7,J345=8)),1,
IF(AND(OR(C345=1,C345="NA"),OR(J345=42,J345=6,J345=7,J345=8, J345="NA")),"NA",
IF(_xlfn.MINIFS(Nested_Ifs[a11],Nested_Ifs[ID],Nested_Ifs[[#This Row],[ID]])&lt;&gt;1,IF(AND(C345=MIN(_xlfn._xlws.FILTER(Nested_Ifs[a11], Nested_Ifs[ID]=Nested_Ifs[[#This Row],[ID]])), OR(J345=42,J345=6,J345=7,J345=8)),1,
IF(_xlfn.MINIFS(Nested_Ifs[a11],Nested_Ifs[ID],Nested_Ifs[[#This Row],[ID]])&lt;&gt;1,IF(AND(OR(C345=MIN(_xlfn._xlws.FILTER(Nested_Ifs[a11], Nested_Ifs[ID]=Nested_Ifs[[#This Row],[ID]])), C345 = "NA"), OR(J345=42,J345=6,J345=7,J345=8, J345 = "NA")),"NA",0),0)),0)))</f>
        <v>0</v>
      </c>
      <c r="L345">
        <v>2</v>
      </c>
      <c r="M345">
        <v>2</v>
      </c>
      <c r="N345" t="s">
        <v>0</v>
      </c>
      <c r="O345" s="11">
        <f t="shared" si="5"/>
        <v>0</v>
      </c>
    </row>
    <row r="346" spans="2:15" x14ac:dyDescent="0.3">
      <c r="B346">
        <v>19003</v>
      </c>
      <c r="C346">
        <v>9</v>
      </c>
      <c r="D346">
        <v>2</v>
      </c>
      <c r="E346">
        <v>8</v>
      </c>
      <c r="F346">
        <v>0</v>
      </c>
      <c r="G346" t="s">
        <v>0</v>
      </c>
      <c r="H346">
        <v>2</v>
      </c>
      <c r="I346">
        <v>5</v>
      </c>
      <c r="J346" t="s">
        <v>0</v>
      </c>
      <c r="K346" s="5" cm="1">
        <f t="array" ref="K346">IF(AND(C346=1,OR(J346=42,J346=6,J346=7,J346=8)),1,
IF(AND(OR(C346=1,C346="NA"),OR(J346=42,J346=6,J346=7,J346=8, J346="NA")),"NA",
IF(_xlfn.MINIFS(Nested_Ifs[a11],Nested_Ifs[ID],Nested_Ifs[[#This Row],[ID]])&lt;&gt;1,IF(AND(C346=MIN(_xlfn._xlws.FILTER(Nested_Ifs[a11], Nested_Ifs[ID]=Nested_Ifs[[#This Row],[ID]])), OR(J346=42,J346=6,J346=7,J346=8)),1,
IF(_xlfn.MINIFS(Nested_Ifs[a11],Nested_Ifs[ID],Nested_Ifs[[#This Row],[ID]])&lt;&gt;1,IF(AND(OR(C346=MIN(_xlfn._xlws.FILTER(Nested_Ifs[a11], Nested_Ifs[ID]=Nested_Ifs[[#This Row],[ID]])), C346 = "NA"), OR(J346=42,J346=6,J346=7,J346=8, J346 = "NA")),"NA",0),0)),0)))</f>
        <v>0</v>
      </c>
      <c r="L346">
        <v>2</v>
      </c>
      <c r="M346">
        <v>2</v>
      </c>
      <c r="N346" t="s">
        <v>0</v>
      </c>
      <c r="O346" s="11">
        <f t="shared" si="5"/>
        <v>0</v>
      </c>
    </row>
    <row r="347" spans="2:15" x14ac:dyDescent="0.3">
      <c r="B347">
        <v>19004</v>
      </c>
      <c r="C347">
        <v>1</v>
      </c>
      <c r="D347">
        <v>1</v>
      </c>
      <c r="E347">
        <v>1</v>
      </c>
      <c r="F347">
        <v>53</v>
      </c>
      <c r="G347">
        <v>1</v>
      </c>
      <c r="H347" t="s">
        <v>0</v>
      </c>
      <c r="I347" t="s">
        <v>0</v>
      </c>
      <c r="J347">
        <v>5</v>
      </c>
      <c r="K347" s="5" cm="1">
        <f t="array" ref="K347">IF(AND(C347=1,OR(J347=42,J347=6,J347=7,J347=8)),1,
IF(AND(OR(C347=1,C347="NA"),OR(J347=42,J347=6,J347=7,J347=8, J347="NA")),"NA",
IF(_xlfn.MINIFS(Nested_Ifs[a11],Nested_Ifs[ID],Nested_Ifs[[#This Row],[ID]])&lt;&gt;1,IF(AND(C347=MIN(_xlfn._xlws.FILTER(Nested_Ifs[a11], Nested_Ifs[ID]=Nested_Ifs[[#This Row],[ID]])), OR(J347=42,J347=6,J347=7,J347=8)),1,
IF(_xlfn.MINIFS(Nested_Ifs[a11],Nested_Ifs[ID],Nested_Ifs[[#This Row],[ID]])&lt;&gt;1,IF(AND(OR(C347=MIN(_xlfn._xlws.FILTER(Nested_Ifs[a11], Nested_Ifs[ID]=Nested_Ifs[[#This Row],[ID]])), C347 = "NA"), OR(J347=42,J347=6,J347=7,J347=8, J347 = "NA")),"NA",0),0)),0)))</f>
        <v>0</v>
      </c>
      <c r="L347">
        <v>2</v>
      </c>
      <c r="M347">
        <v>2</v>
      </c>
      <c r="N347" t="s">
        <v>0</v>
      </c>
      <c r="O347" s="11">
        <f t="shared" si="5"/>
        <v>0</v>
      </c>
    </row>
    <row r="348" spans="2:15" x14ac:dyDescent="0.3">
      <c r="B348">
        <v>19004</v>
      </c>
      <c r="C348">
        <v>2</v>
      </c>
      <c r="D348">
        <v>2</v>
      </c>
      <c r="E348">
        <v>2</v>
      </c>
      <c r="F348">
        <v>51</v>
      </c>
      <c r="G348">
        <v>1</v>
      </c>
      <c r="H348" t="s">
        <v>0</v>
      </c>
      <c r="I348" t="s">
        <v>0</v>
      </c>
      <c r="J348">
        <v>5</v>
      </c>
      <c r="K348" s="5" cm="1">
        <f t="array" ref="K348">IF(AND(C348=1,OR(J348=42,J348=6,J348=7,J348=8)),1,
IF(AND(OR(C348=1,C348="NA"),OR(J348=42,J348=6,J348=7,J348=8, J348="NA")),"NA",
IF(_xlfn.MINIFS(Nested_Ifs[a11],Nested_Ifs[ID],Nested_Ifs[[#This Row],[ID]])&lt;&gt;1,IF(AND(C348=MIN(_xlfn._xlws.FILTER(Nested_Ifs[a11], Nested_Ifs[ID]=Nested_Ifs[[#This Row],[ID]])), OR(J348=42,J348=6,J348=7,J348=8)),1,
IF(_xlfn.MINIFS(Nested_Ifs[a11],Nested_Ifs[ID],Nested_Ifs[[#This Row],[ID]])&lt;&gt;1,IF(AND(OR(C348=MIN(_xlfn._xlws.FILTER(Nested_Ifs[a11], Nested_Ifs[ID]=Nested_Ifs[[#This Row],[ID]])), C348 = "NA"), OR(J348=42,J348=6,J348=7,J348=8, J348 = "NA")),"NA",0),0)),0)))</f>
        <v>0</v>
      </c>
      <c r="L348">
        <v>2</v>
      </c>
      <c r="M348">
        <v>2</v>
      </c>
      <c r="N348" t="s">
        <v>0</v>
      </c>
      <c r="O348" s="11">
        <f t="shared" si="5"/>
        <v>0</v>
      </c>
    </row>
    <row r="349" spans="2:15" x14ac:dyDescent="0.3">
      <c r="B349">
        <v>19005</v>
      </c>
      <c r="C349">
        <v>1</v>
      </c>
      <c r="D349">
        <v>1</v>
      </c>
      <c r="E349">
        <v>1</v>
      </c>
      <c r="F349">
        <v>29</v>
      </c>
      <c r="G349">
        <v>6</v>
      </c>
      <c r="H349" t="s">
        <v>0</v>
      </c>
      <c r="I349" t="s">
        <v>0</v>
      </c>
      <c r="J349">
        <v>7</v>
      </c>
      <c r="K349" s="5" cm="1">
        <f t="array" ref="K349">IF(AND(C349=1,OR(J349=42,J349=6,J349=7,J349=8)),1,
IF(AND(OR(C349=1,C349="NA"),OR(J349=42,J349=6,J349=7,J349=8, J349="NA")),"NA",
IF(_xlfn.MINIFS(Nested_Ifs[a11],Nested_Ifs[ID],Nested_Ifs[[#This Row],[ID]])&lt;&gt;1,IF(AND(C349=MIN(_xlfn._xlws.FILTER(Nested_Ifs[a11], Nested_Ifs[ID]=Nested_Ifs[[#This Row],[ID]])), OR(J349=42,J349=6,J349=7,J349=8)),1,
IF(_xlfn.MINIFS(Nested_Ifs[a11],Nested_Ifs[ID],Nested_Ifs[[#This Row],[ID]])&lt;&gt;1,IF(AND(OR(C349=MIN(_xlfn._xlws.FILTER(Nested_Ifs[a11], Nested_Ifs[ID]=Nested_Ifs[[#This Row],[ID]])), C349 = "NA"), OR(J349=42,J349=6,J349=7,J349=8, J349 = "NA")),"NA",0),0)),0)))</f>
        <v>1</v>
      </c>
      <c r="L349">
        <v>2</v>
      </c>
      <c r="M349">
        <v>2</v>
      </c>
      <c r="N349" t="s">
        <v>0</v>
      </c>
      <c r="O349" s="11">
        <f t="shared" si="5"/>
        <v>0</v>
      </c>
    </row>
    <row r="350" spans="2:15" x14ac:dyDescent="0.3">
      <c r="B350">
        <v>19007</v>
      </c>
      <c r="C350">
        <v>1</v>
      </c>
      <c r="D350">
        <v>2</v>
      </c>
      <c r="E350">
        <v>1</v>
      </c>
      <c r="F350">
        <v>56</v>
      </c>
      <c r="G350">
        <v>5</v>
      </c>
      <c r="H350" t="s">
        <v>0</v>
      </c>
      <c r="I350" t="s">
        <v>0</v>
      </c>
      <c r="J350">
        <v>3</v>
      </c>
      <c r="K350" s="5" cm="1">
        <f t="array" ref="K350">IF(AND(C350=1,OR(J350=42,J350=6,J350=7,J350=8)),1,
IF(AND(OR(C350=1,C350="NA"),OR(J350=42,J350=6,J350=7,J350=8, J350="NA")),"NA",
IF(_xlfn.MINIFS(Nested_Ifs[a11],Nested_Ifs[ID],Nested_Ifs[[#This Row],[ID]])&lt;&gt;1,IF(AND(C350=MIN(_xlfn._xlws.FILTER(Nested_Ifs[a11], Nested_Ifs[ID]=Nested_Ifs[[#This Row],[ID]])), OR(J350=42,J350=6,J350=7,J350=8)),1,
IF(_xlfn.MINIFS(Nested_Ifs[a11],Nested_Ifs[ID],Nested_Ifs[[#This Row],[ID]])&lt;&gt;1,IF(AND(OR(C350=MIN(_xlfn._xlws.FILTER(Nested_Ifs[a11], Nested_Ifs[ID]=Nested_Ifs[[#This Row],[ID]])), C350 = "NA"), OR(J350=42,J350=6,J350=7,J350=8, J350 = "NA")),"NA",0),0)),0)))</f>
        <v>0</v>
      </c>
      <c r="L350">
        <v>1</v>
      </c>
      <c r="M350">
        <v>2</v>
      </c>
      <c r="N350" t="s">
        <v>0</v>
      </c>
      <c r="O350" s="11">
        <f t="shared" si="5"/>
        <v>0</v>
      </c>
    </row>
    <row r="351" spans="2:15" x14ac:dyDescent="0.3">
      <c r="B351">
        <v>19007</v>
      </c>
      <c r="C351">
        <v>2</v>
      </c>
      <c r="D351">
        <v>1</v>
      </c>
      <c r="E351">
        <v>3</v>
      </c>
      <c r="F351">
        <v>20</v>
      </c>
      <c r="G351">
        <v>6</v>
      </c>
      <c r="H351" t="s">
        <v>0</v>
      </c>
      <c r="I351" t="s">
        <v>0</v>
      </c>
      <c r="J351" t="s">
        <v>0</v>
      </c>
      <c r="K351" s="5" cm="1">
        <f t="array" ref="K351">IF(AND(C351=1,OR(J351=42,J351=6,J351=7,J351=8)),1,
IF(AND(OR(C351=1,C351="NA"),OR(J351=42,J351=6,J351=7,J351=8, J351="NA")),"NA",
IF(_xlfn.MINIFS(Nested_Ifs[a11],Nested_Ifs[ID],Nested_Ifs[[#This Row],[ID]])&lt;&gt;1,IF(AND(C351=MIN(_xlfn._xlws.FILTER(Nested_Ifs[a11], Nested_Ifs[ID]=Nested_Ifs[[#This Row],[ID]])), OR(J351=42,J351=6,J351=7,J351=8)),1,
IF(_xlfn.MINIFS(Nested_Ifs[a11],Nested_Ifs[ID],Nested_Ifs[[#This Row],[ID]])&lt;&gt;1,IF(AND(OR(C351=MIN(_xlfn._xlws.FILTER(Nested_Ifs[a11], Nested_Ifs[ID]=Nested_Ifs[[#This Row],[ID]])), C351 = "NA"), OR(J351=42,J351=6,J351=7,J351=8, J351 = "NA")),"NA",0),0)),0)))</f>
        <v>0</v>
      </c>
      <c r="L351">
        <v>2</v>
      </c>
      <c r="M351">
        <v>2</v>
      </c>
      <c r="N351" t="s">
        <v>0</v>
      </c>
      <c r="O351" s="11">
        <f t="shared" si="5"/>
        <v>0</v>
      </c>
    </row>
    <row r="352" spans="2:15" x14ac:dyDescent="0.3">
      <c r="B352">
        <v>19008</v>
      </c>
      <c r="C352">
        <v>1</v>
      </c>
      <c r="D352">
        <v>1</v>
      </c>
      <c r="E352">
        <v>1</v>
      </c>
      <c r="F352">
        <v>41</v>
      </c>
      <c r="G352">
        <v>1</v>
      </c>
      <c r="H352" t="s">
        <v>0</v>
      </c>
      <c r="I352" t="s">
        <v>0</v>
      </c>
      <c r="J352">
        <v>1</v>
      </c>
      <c r="K352" s="5" cm="1">
        <f t="array" ref="K352">IF(AND(C352=1,OR(J352=42,J352=6,J352=7,J352=8)),1,
IF(AND(OR(C352=1,C352="NA"),OR(J352=42,J352=6,J352=7,J352=8, J352="NA")),"NA",
IF(_xlfn.MINIFS(Nested_Ifs[a11],Nested_Ifs[ID],Nested_Ifs[[#This Row],[ID]])&lt;&gt;1,IF(AND(C352=MIN(_xlfn._xlws.FILTER(Nested_Ifs[a11], Nested_Ifs[ID]=Nested_Ifs[[#This Row],[ID]])), OR(J352=42,J352=6,J352=7,J352=8)),1,
IF(_xlfn.MINIFS(Nested_Ifs[a11],Nested_Ifs[ID],Nested_Ifs[[#This Row],[ID]])&lt;&gt;1,IF(AND(OR(C352=MIN(_xlfn._xlws.FILTER(Nested_Ifs[a11], Nested_Ifs[ID]=Nested_Ifs[[#This Row],[ID]])), C352 = "NA"), OR(J352=42,J352=6,J352=7,J352=8, J352 = "NA")),"NA",0),0)),0)))</f>
        <v>0</v>
      </c>
      <c r="L352">
        <v>2</v>
      </c>
      <c r="M352">
        <v>2</v>
      </c>
      <c r="N352" t="s">
        <v>0</v>
      </c>
      <c r="O352" s="11">
        <f t="shared" si="5"/>
        <v>0</v>
      </c>
    </row>
    <row r="353" spans="2:15" x14ac:dyDescent="0.3">
      <c r="B353">
        <v>19008</v>
      </c>
      <c r="C353">
        <v>2</v>
      </c>
      <c r="D353">
        <v>2</v>
      </c>
      <c r="E353">
        <v>2</v>
      </c>
      <c r="F353">
        <v>37</v>
      </c>
      <c r="G353">
        <v>1</v>
      </c>
      <c r="H353" t="s">
        <v>0</v>
      </c>
      <c r="I353" t="s">
        <v>0</v>
      </c>
      <c r="J353">
        <v>5</v>
      </c>
      <c r="K353" s="5" cm="1">
        <f t="array" ref="K353">IF(AND(C353=1,OR(J353=42,J353=6,J353=7,J353=8)),1,
IF(AND(OR(C353=1,C353="NA"),OR(J353=42,J353=6,J353=7,J353=8, J353="NA")),"NA",
IF(_xlfn.MINIFS(Nested_Ifs[a11],Nested_Ifs[ID],Nested_Ifs[[#This Row],[ID]])&lt;&gt;1,IF(AND(C353=MIN(_xlfn._xlws.FILTER(Nested_Ifs[a11], Nested_Ifs[ID]=Nested_Ifs[[#This Row],[ID]])), OR(J353=42,J353=6,J353=7,J353=8)),1,
IF(_xlfn.MINIFS(Nested_Ifs[a11],Nested_Ifs[ID],Nested_Ifs[[#This Row],[ID]])&lt;&gt;1,IF(AND(OR(C353=MIN(_xlfn._xlws.FILTER(Nested_Ifs[a11], Nested_Ifs[ID]=Nested_Ifs[[#This Row],[ID]])), C353 = "NA"), OR(J353=42,J353=6,J353=7,J353=8, J353 = "NA")),"NA",0),0)),0)))</f>
        <v>0</v>
      </c>
      <c r="L353">
        <v>2</v>
      </c>
      <c r="M353">
        <v>2</v>
      </c>
      <c r="N353" t="s">
        <v>0</v>
      </c>
      <c r="O353" s="11">
        <f t="shared" si="5"/>
        <v>0</v>
      </c>
    </row>
    <row r="354" spans="2:15" x14ac:dyDescent="0.3">
      <c r="B354">
        <v>19008</v>
      </c>
      <c r="C354">
        <v>3</v>
      </c>
      <c r="D354">
        <v>1</v>
      </c>
      <c r="E354">
        <v>3</v>
      </c>
      <c r="F354">
        <v>13</v>
      </c>
      <c r="G354" t="s">
        <v>0</v>
      </c>
      <c r="H354" t="s">
        <v>0</v>
      </c>
      <c r="I354" t="s">
        <v>0</v>
      </c>
      <c r="J354" t="s">
        <v>0</v>
      </c>
      <c r="K354" s="5" cm="1">
        <f t="array" ref="K354">IF(AND(C354=1,OR(J354=42,J354=6,J354=7,J354=8)),1,
IF(AND(OR(C354=1,C354="NA"),OR(J354=42,J354=6,J354=7,J354=8, J354="NA")),"NA",
IF(_xlfn.MINIFS(Nested_Ifs[a11],Nested_Ifs[ID],Nested_Ifs[[#This Row],[ID]])&lt;&gt;1,IF(AND(C354=MIN(_xlfn._xlws.FILTER(Nested_Ifs[a11], Nested_Ifs[ID]=Nested_Ifs[[#This Row],[ID]])), OR(J354=42,J354=6,J354=7,J354=8)),1,
IF(_xlfn.MINIFS(Nested_Ifs[a11],Nested_Ifs[ID],Nested_Ifs[[#This Row],[ID]])&lt;&gt;1,IF(AND(OR(C354=MIN(_xlfn._xlws.FILTER(Nested_Ifs[a11], Nested_Ifs[ID]=Nested_Ifs[[#This Row],[ID]])), C354 = "NA"), OR(J354=42,J354=6,J354=7,J354=8, J354 = "NA")),"NA",0),0)),0)))</f>
        <v>0</v>
      </c>
      <c r="L354">
        <v>2</v>
      </c>
      <c r="M354">
        <v>2</v>
      </c>
      <c r="N354" t="s">
        <v>0</v>
      </c>
      <c r="O354" s="11">
        <f t="shared" si="5"/>
        <v>0</v>
      </c>
    </row>
    <row r="355" spans="2:15" x14ac:dyDescent="0.3">
      <c r="B355">
        <v>19008</v>
      </c>
      <c r="C355">
        <v>4</v>
      </c>
      <c r="D355">
        <v>1</v>
      </c>
      <c r="E355">
        <v>3</v>
      </c>
      <c r="F355">
        <v>14</v>
      </c>
      <c r="G355" t="s">
        <v>0</v>
      </c>
      <c r="H355" t="s">
        <v>0</v>
      </c>
      <c r="I355" t="s">
        <v>0</v>
      </c>
      <c r="J355" t="s">
        <v>0</v>
      </c>
      <c r="K355" s="5" cm="1">
        <f t="array" ref="K355">IF(AND(C355=1,OR(J355=42,J355=6,J355=7,J355=8)),1,
IF(AND(OR(C355=1,C355="NA"),OR(J355=42,J355=6,J355=7,J355=8, J355="NA")),"NA",
IF(_xlfn.MINIFS(Nested_Ifs[a11],Nested_Ifs[ID],Nested_Ifs[[#This Row],[ID]])&lt;&gt;1,IF(AND(C355=MIN(_xlfn._xlws.FILTER(Nested_Ifs[a11], Nested_Ifs[ID]=Nested_Ifs[[#This Row],[ID]])), OR(J355=42,J355=6,J355=7,J355=8)),1,
IF(_xlfn.MINIFS(Nested_Ifs[a11],Nested_Ifs[ID],Nested_Ifs[[#This Row],[ID]])&lt;&gt;1,IF(AND(OR(C355=MIN(_xlfn._xlws.FILTER(Nested_Ifs[a11], Nested_Ifs[ID]=Nested_Ifs[[#This Row],[ID]])), C355 = "NA"), OR(J355=42,J355=6,J355=7,J355=8, J355 = "NA")),"NA",0),0)),0)))</f>
        <v>0</v>
      </c>
      <c r="L355">
        <v>2</v>
      </c>
      <c r="M355">
        <v>2</v>
      </c>
      <c r="N355" t="s">
        <v>0</v>
      </c>
      <c r="O355" s="11">
        <f t="shared" si="5"/>
        <v>0</v>
      </c>
    </row>
    <row r="356" spans="2:15" x14ac:dyDescent="0.3">
      <c r="B356">
        <v>19008</v>
      </c>
      <c r="C356">
        <v>5</v>
      </c>
      <c r="D356">
        <v>1</v>
      </c>
      <c r="E356">
        <v>3</v>
      </c>
      <c r="F356">
        <v>3</v>
      </c>
      <c r="G356" t="s">
        <v>0</v>
      </c>
      <c r="H356">
        <v>2</v>
      </c>
      <c r="I356">
        <v>3</v>
      </c>
      <c r="J356" t="s">
        <v>0</v>
      </c>
      <c r="K356" s="5" cm="1">
        <f t="array" ref="K356">IF(AND(C356=1,OR(J356=42,J356=6,J356=7,J356=8)),1,
IF(AND(OR(C356=1,C356="NA"),OR(J356=42,J356=6,J356=7,J356=8, J356="NA")),"NA",
IF(_xlfn.MINIFS(Nested_Ifs[a11],Nested_Ifs[ID],Nested_Ifs[[#This Row],[ID]])&lt;&gt;1,IF(AND(C356=MIN(_xlfn._xlws.FILTER(Nested_Ifs[a11], Nested_Ifs[ID]=Nested_Ifs[[#This Row],[ID]])), OR(J356=42,J356=6,J356=7,J356=8)),1,
IF(_xlfn.MINIFS(Nested_Ifs[a11],Nested_Ifs[ID],Nested_Ifs[[#This Row],[ID]])&lt;&gt;1,IF(AND(OR(C356=MIN(_xlfn._xlws.FILTER(Nested_Ifs[a11], Nested_Ifs[ID]=Nested_Ifs[[#This Row],[ID]])), C356 = "NA"), OR(J356=42,J356=6,J356=7,J356=8, J356 = "NA")),"NA",0),0)),0)))</f>
        <v>0</v>
      </c>
      <c r="L356">
        <v>2</v>
      </c>
      <c r="M356">
        <v>2</v>
      </c>
      <c r="N356" t="s">
        <v>0</v>
      </c>
      <c r="O356" s="11">
        <f t="shared" si="5"/>
        <v>0</v>
      </c>
    </row>
    <row r="357" spans="2:15" x14ac:dyDescent="0.3">
      <c r="B357">
        <v>19010</v>
      </c>
      <c r="C357">
        <v>1</v>
      </c>
      <c r="D357">
        <v>2</v>
      </c>
      <c r="E357">
        <v>1</v>
      </c>
      <c r="F357">
        <v>50</v>
      </c>
      <c r="G357">
        <v>5</v>
      </c>
      <c r="H357" t="s">
        <v>0</v>
      </c>
      <c r="I357" t="s">
        <v>0</v>
      </c>
      <c r="J357">
        <v>3</v>
      </c>
      <c r="K357" s="5" cm="1">
        <f t="array" ref="K357">IF(AND(C357=1,OR(J357=42,J357=6,J357=7,J357=8)),1,
IF(AND(OR(C357=1,C357="NA"),OR(J357=42,J357=6,J357=7,J357=8, J357="NA")),"NA",
IF(_xlfn.MINIFS(Nested_Ifs[a11],Nested_Ifs[ID],Nested_Ifs[[#This Row],[ID]])&lt;&gt;1,IF(AND(C357=MIN(_xlfn._xlws.FILTER(Nested_Ifs[a11], Nested_Ifs[ID]=Nested_Ifs[[#This Row],[ID]])), OR(J357=42,J357=6,J357=7,J357=8)),1,
IF(_xlfn.MINIFS(Nested_Ifs[a11],Nested_Ifs[ID],Nested_Ifs[[#This Row],[ID]])&lt;&gt;1,IF(AND(OR(C357=MIN(_xlfn._xlws.FILTER(Nested_Ifs[a11], Nested_Ifs[ID]=Nested_Ifs[[#This Row],[ID]])), C357 = "NA"), OR(J357=42,J357=6,J357=7,J357=8, J357 = "NA")),"NA",0),0)),0)))</f>
        <v>0</v>
      </c>
      <c r="L357">
        <v>2</v>
      </c>
      <c r="M357">
        <v>2</v>
      </c>
      <c r="N357" t="s">
        <v>0</v>
      </c>
      <c r="O357" s="11">
        <f t="shared" si="5"/>
        <v>0</v>
      </c>
    </row>
    <row r="358" spans="2:15" x14ac:dyDescent="0.3">
      <c r="B358">
        <v>19010</v>
      </c>
      <c r="C358">
        <v>2</v>
      </c>
      <c r="D358">
        <v>1</v>
      </c>
      <c r="E358">
        <v>3</v>
      </c>
      <c r="F358">
        <v>30</v>
      </c>
      <c r="G358">
        <v>1</v>
      </c>
      <c r="H358" t="s">
        <v>0</v>
      </c>
      <c r="I358" t="s">
        <v>0</v>
      </c>
      <c r="J358">
        <v>5</v>
      </c>
      <c r="K358" s="5" cm="1">
        <f t="array" ref="K358">IF(AND(C358=1,OR(J358=42,J358=6,J358=7,J358=8)),1,
IF(AND(OR(C358=1,C358="NA"),OR(J358=42,J358=6,J358=7,J358=8, J358="NA")),"NA",
IF(_xlfn.MINIFS(Nested_Ifs[a11],Nested_Ifs[ID],Nested_Ifs[[#This Row],[ID]])&lt;&gt;1,IF(AND(C358=MIN(_xlfn._xlws.FILTER(Nested_Ifs[a11], Nested_Ifs[ID]=Nested_Ifs[[#This Row],[ID]])), OR(J358=42,J358=6,J358=7,J358=8)),1,
IF(_xlfn.MINIFS(Nested_Ifs[a11],Nested_Ifs[ID],Nested_Ifs[[#This Row],[ID]])&lt;&gt;1,IF(AND(OR(C358=MIN(_xlfn._xlws.FILTER(Nested_Ifs[a11], Nested_Ifs[ID]=Nested_Ifs[[#This Row],[ID]])), C358 = "NA"), OR(J358=42,J358=6,J358=7,J358=8, J358 = "NA")),"NA",0),0)),0)))</f>
        <v>0</v>
      </c>
      <c r="L358">
        <v>2</v>
      </c>
      <c r="M358">
        <v>2</v>
      </c>
      <c r="N358" t="s">
        <v>0</v>
      </c>
      <c r="O358" s="11">
        <f t="shared" si="5"/>
        <v>0</v>
      </c>
    </row>
    <row r="359" spans="2:15" x14ac:dyDescent="0.3">
      <c r="B359">
        <v>19010</v>
      </c>
      <c r="C359">
        <v>4</v>
      </c>
      <c r="D359">
        <v>2</v>
      </c>
      <c r="E359">
        <v>4</v>
      </c>
      <c r="F359">
        <v>20</v>
      </c>
      <c r="G359">
        <v>1</v>
      </c>
      <c r="H359" t="s">
        <v>0</v>
      </c>
      <c r="I359" t="s">
        <v>0</v>
      </c>
      <c r="J359">
        <v>3</v>
      </c>
      <c r="K359" s="5" cm="1">
        <f t="array" ref="K359">IF(AND(C359=1,OR(J359=42,J359=6,J359=7,J359=8)),1,
IF(AND(OR(C359=1,C359="NA"),OR(J359=42,J359=6,J359=7,J359=8, J359="NA")),"NA",
IF(_xlfn.MINIFS(Nested_Ifs[a11],Nested_Ifs[ID],Nested_Ifs[[#This Row],[ID]])&lt;&gt;1,IF(AND(C359=MIN(_xlfn._xlws.FILTER(Nested_Ifs[a11], Nested_Ifs[ID]=Nested_Ifs[[#This Row],[ID]])), OR(J359=42,J359=6,J359=7,J359=8)),1,
IF(_xlfn.MINIFS(Nested_Ifs[a11],Nested_Ifs[ID],Nested_Ifs[[#This Row],[ID]])&lt;&gt;1,IF(AND(OR(C359=MIN(_xlfn._xlws.FILTER(Nested_Ifs[a11], Nested_Ifs[ID]=Nested_Ifs[[#This Row],[ID]])), C359 = "NA"), OR(J359=42,J359=6,J359=7,J359=8, J359 = "NA")),"NA",0),0)),0)))</f>
        <v>0</v>
      </c>
      <c r="L359">
        <v>2</v>
      </c>
      <c r="M359">
        <v>2</v>
      </c>
      <c r="N359" t="s">
        <v>0</v>
      </c>
      <c r="O359" s="11">
        <f t="shared" si="5"/>
        <v>0</v>
      </c>
    </row>
    <row r="360" spans="2:15" x14ac:dyDescent="0.3">
      <c r="B360">
        <v>19010</v>
      </c>
      <c r="C360">
        <v>5</v>
      </c>
      <c r="D360">
        <v>1</v>
      </c>
      <c r="E360">
        <v>8</v>
      </c>
      <c r="F360">
        <v>0</v>
      </c>
      <c r="G360" t="s">
        <v>0</v>
      </c>
      <c r="H360">
        <v>2</v>
      </c>
      <c r="I360">
        <v>3</v>
      </c>
      <c r="J360" t="s">
        <v>0</v>
      </c>
      <c r="K360" s="5" cm="1">
        <f t="array" ref="K360">IF(AND(C360=1,OR(J360=42,J360=6,J360=7,J360=8)),1,
IF(AND(OR(C360=1,C360="NA"),OR(J360=42,J360=6,J360=7,J360=8, J360="NA")),"NA",
IF(_xlfn.MINIFS(Nested_Ifs[a11],Nested_Ifs[ID],Nested_Ifs[[#This Row],[ID]])&lt;&gt;1,IF(AND(C360=MIN(_xlfn._xlws.FILTER(Nested_Ifs[a11], Nested_Ifs[ID]=Nested_Ifs[[#This Row],[ID]])), OR(J360=42,J360=6,J360=7,J360=8)),1,
IF(_xlfn.MINIFS(Nested_Ifs[a11],Nested_Ifs[ID],Nested_Ifs[[#This Row],[ID]])&lt;&gt;1,IF(AND(OR(C360=MIN(_xlfn._xlws.FILTER(Nested_Ifs[a11], Nested_Ifs[ID]=Nested_Ifs[[#This Row],[ID]])), C360 = "NA"), OR(J360=42,J360=6,J360=7,J360=8, J360 = "NA")),"NA",0),0)),0)))</f>
        <v>0</v>
      </c>
      <c r="L360">
        <v>2</v>
      </c>
      <c r="M360">
        <v>2</v>
      </c>
      <c r="N360" t="s">
        <v>0</v>
      </c>
      <c r="O360" s="11">
        <f t="shared" si="5"/>
        <v>0</v>
      </c>
    </row>
    <row r="361" spans="2:15" x14ac:dyDescent="0.3">
      <c r="B361">
        <v>19011</v>
      </c>
      <c r="C361">
        <v>1</v>
      </c>
      <c r="D361">
        <v>1</v>
      </c>
      <c r="E361">
        <v>1</v>
      </c>
      <c r="F361">
        <v>62</v>
      </c>
      <c r="G361">
        <v>1</v>
      </c>
      <c r="H361" t="s">
        <v>0</v>
      </c>
      <c r="I361" t="s">
        <v>0</v>
      </c>
      <c r="J361">
        <v>41</v>
      </c>
      <c r="K361" s="5" cm="1">
        <f t="array" ref="K361">IF(AND(C361=1,OR(J361=42,J361=6,J361=7,J361=8)),1,
IF(AND(OR(C361=1,C361="NA"),OR(J361=42,J361=6,J361=7,J361=8, J361="NA")),"NA",
IF(_xlfn.MINIFS(Nested_Ifs[a11],Nested_Ifs[ID],Nested_Ifs[[#This Row],[ID]])&lt;&gt;1,IF(AND(C361=MIN(_xlfn._xlws.FILTER(Nested_Ifs[a11], Nested_Ifs[ID]=Nested_Ifs[[#This Row],[ID]])), OR(J361=42,J361=6,J361=7,J361=8)),1,
IF(_xlfn.MINIFS(Nested_Ifs[a11],Nested_Ifs[ID],Nested_Ifs[[#This Row],[ID]])&lt;&gt;1,IF(AND(OR(C361=MIN(_xlfn._xlws.FILTER(Nested_Ifs[a11], Nested_Ifs[ID]=Nested_Ifs[[#This Row],[ID]])), C361 = "NA"), OR(J361=42,J361=6,J361=7,J361=8, J361 = "NA")),"NA",0),0)),0)))</f>
        <v>0</v>
      </c>
      <c r="L361">
        <v>2</v>
      </c>
      <c r="M361">
        <v>2</v>
      </c>
      <c r="N361" t="s">
        <v>0</v>
      </c>
      <c r="O361" s="11">
        <f t="shared" si="5"/>
        <v>0</v>
      </c>
    </row>
    <row r="362" spans="2:15" x14ac:dyDescent="0.3">
      <c r="B362">
        <v>19011</v>
      </c>
      <c r="C362">
        <v>3</v>
      </c>
      <c r="D362">
        <v>1</v>
      </c>
      <c r="E362">
        <v>3</v>
      </c>
      <c r="F362">
        <v>32</v>
      </c>
      <c r="G362">
        <v>1</v>
      </c>
      <c r="H362" t="s">
        <v>0</v>
      </c>
      <c r="I362" t="s">
        <v>0</v>
      </c>
      <c r="J362">
        <v>5</v>
      </c>
      <c r="K362" s="5" cm="1">
        <f t="array" ref="K362">IF(AND(C362=1,OR(J362=42,J362=6,J362=7,J362=8)),1,
IF(AND(OR(C362=1,C362="NA"),OR(J362=42,J362=6,J362=7,J362=8, J362="NA")),"NA",
IF(_xlfn.MINIFS(Nested_Ifs[a11],Nested_Ifs[ID],Nested_Ifs[[#This Row],[ID]])&lt;&gt;1,IF(AND(C362=MIN(_xlfn._xlws.FILTER(Nested_Ifs[a11], Nested_Ifs[ID]=Nested_Ifs[[#This Row],[ID]])), OR(J362=42,J362=6,J362=7,J362=8)),1,
IF(_xlfn.MINIFS(Nested_Ifs[a11],Nested_Ifs[ID],Nested_Ifs[[#This Row],[ID]])&lt;&gt;1,IF(AND(OR(C362=MIN(_xlfn._xlws.FILTER(Nested_Ifs[a11], Nested_Ifs[ID]=Nested_Ifs[[#This Row],[ID]])), C362 = "NA"), OR(J362=42,J362=6,J362=7,J362=8, J362 = "NA")),"NA",0),0)),0)))</f>
        <v>0</v>
      </c>
      <c r="L362">
        <v>2</v>
      </c>
      <c r="M362">
        <v>2</v>
      </c>
      <c r="N362" t="s">
        <v>0</v>
      </c>
      <c r="O362" s="11">
        <f t="shared" si="5"/>
        <v>0</v>
      </c>
    </row>
    <row r="363" spans="2:15" x14ac:dyDescent="0.3">
      <c r="B363">
        <v>19011</v>
      </c>
      <c r="C363">
        <v>4</v>
      </c>
      <c r="D363">
        <v>2</v>
      </c>
      <c r="E363">
        <v>4</v>
      </c>
      <c r="F363">
        <v>24</v>
      </c>
      <c r="G363">
        <v>1</v>
      </c>
      <c r="H363" t="s">
        <v>0</v>
      </c>
      <c r="I363" t="s">
        <v>0</v>
      </c>
      <c r="J363">
        <v>3</v>
      </c>
      <c r="K363" s="5" cm="1">
        <f t="array" ref="K363">IF(AND(C363=1,OR(J363=42,J363=6,J363=7,J363=8)),1,
IF(AND(OR(C363=1,C363="NA"),OR(J363=42,J363=6,J363=7,J363=8, J363="NA")),"NA",
IF(_xlfn.MINIFS(Nested_Ifs[a11],Nested_Ifs[ID],Nested_Ifs[[#This Row],[ID]])&lt;&gt;1,IF(AND(C363=MIN(_xlfn._xlws.FILTER(Nested_Ifs[a11], Nested_Ifs[ID]=Nested_Ifs[[#This Row],[ID]])), OR(J363=42,J363=6,J363=7,J363=8)),1,
IF(_xlfn.MINIFS(Nested_Ifs[a11],Nested_Ifs[ID],Nested_Ifs[[#This Row],[ID]])&lt;&gt;1,IF(AND(OR(C363=MIN(_xlfn._xlws.FILTER(Nested_Ifs[a11], Nested_Ifs[ID]=Nested_Ifs[[#This Row],[ID]])), C363 = "NA"), OR(J363=42,J363=6,J363=7,J363=8, J363 = "NA")),"NA",0),0)),0)))</f>
        <v>0</v>
      </c>
      <c r="L363">
        <v>2</v>
      </c>
      <c r="M363">
        <v>2</v>
      </c>
      <c r="N363" t="s">
        <v>0</v>
      </c>
      <c r="O363" s="11">
        <f t="shared" si="5"/>
        <v>0</v>
      </c>
    </row>
    <row r="364" spans="2:15" x14ac:dyDescent="0.3">
      <c r="B364">
        <v>19011</v>
      </c>
      <c r="C364">
        <v>5</v>
      </c>
      <c r="D364">
        <v>2</v>
      </c>
      <c r="E364">
        <v>8</v>
      </c>
      <c r="F364">
        <v>2</v>
      </c>
      <c r="G364" t="s">
        <v>0</v>
      </c>
      <c r="H364">
        <v>2</v>
      </c>
      <c r="I364">
        <v>3</v>
      </c>
      <c r="J364" t="s">
        <v>0</v>
      </c>
      <c r="K364" s="5" cm="1">
        <f t="array" ref="K364">IF(AND(C364=1,OR(J364=42,J364=6,J364=7,J364=8)),1,
IF(AND(OR(C364=1,C364="NA"),OR(J364=42,J364=6,J364=7,J364=8, J364="NA")),"NA",
IF(_xlfn.MINIFS(Nested_Ifs[a11],Nested_Ifs[ID],Nested_Ifs[[#This Row],[ID]])&lt;&gt;1,IF(AND(C364=MIN(_xlfn._xlws.FILTER(Nested_Ifs[a11], Nested_Ifs[ID]=Nested_Ifs[[#This Row],[ID]])), OR(J364=42,J364=6,J364=7,J364=8)),1,
IF(_xlfn.MINIFS(Nested_Ifs[a11],Nested_Ifs[ID],Nested_Ifs[[#This Row],[ID]])&lt;&gt;1,IF(AND(OR(C364=MIN(_xlfn._xlws.FILTER(Nested_Ifs[a11], Nested_Ifs[ID]=Nested_Ifs[[#This Row],[ID]])), C364 = "NA"), OR(J364=42,J364=6,J364=7,J364=8, J364 = "NA")),"NA",0),0)),0)))</f>
        <v>0</v>
      </c>
      <c r="L364">
        <v>2</v>
      </c>
      <c r="M364">
        <v>2</v>
      </c>
      <c r="N364" t="s">
        <v>0</v>
      </c>
      <c r="O364" s="11">
        <f t="shared" si="5"/>
        <v>0</v>
      </c>
    </row>
    <row r="365" spans="2:15" x14ac:dyDescent="0.3">
      <c r="B365">
        <v>19011</v>
      </c>
      <c r="C365">
        <v>6</v>
      </c>
      <c r="D365">
        <v>2</v>
      </c>
      <c r="E365">
        <v>8</v>
      </c>
      <c r="F365">
        <v>0</v>
      </c>
      <c r="G365" t="s">
        <v>0</v>
      </c>
      <c r="H365">
        <v>2</v>
      </c>
      <c r="I365">
        <v>3</v>
      </c>
      <c r="J365" t="s">
        <v>0</v>
      </c>
      <c r="K365" s="5" cm="1">
        <f t="array" ref="K365">IF(AND(C365=1,OR(J365=42,J365=6,J365=7,J365=8)),1,
IF(AND(OR(C365=1,C365="NA"),OR(J365=42,J365=6,J365=7,J365=8, J365="NA")),"NA",
IF(_xlfn.MINIFS(Nested_Ifs[a11],Nested_Ifs[ID],Nested_Ifs[[#This Row],[ID]])&lt;&gt;1,IF(AND(C365=MIN(_xlfn._xlws.FILTER(Nested_Ifs[a11], Nested_Ifs[ID]=Nested_Ifs[[#This Row],[ID]])), OR(J365=42,J365=6,J365=7,J365=8)),1,
IF(_xlfn.MINIFS(Nested_Ifs[a11],Nested_Ifs[ID],Nested_Ifs[[#This Row],[ID]])&lt;&gt;1,IF(AND(OR(C365=MIN(_xlfn._xlws.FILTER(Nested_Ifs[a11], Nested_Ifs[ID]=Nested_Ifs[[#This Row],[ID]])), C365 = "NA"), OR(J365=42,J365=6,J365=7,J365=8, J365 = "NA")),"NA",0),0)),0)))</f>
        <v>0</v>
      </c>
      <c r="L365">
        <v>2</v>
      </c>
      <c r="M365">
        <v>2</v>
      </c>
      <c r="N365" t="s">
        <v>0</v>
      </c>
      <c r="O365" s="11">
        <f t="shared" si="5"/>
        <v>0</v>
      </c>
    </row>
    <row r="366" spans="2:15" x14ac:dyDescent="0.3">
      <c r="B366">
        <v>19013</v>
      </c>
      <c r="C366">
        <v>1</v>
      </c>
      <c r="D366">
        <v>1</v>
      </c>
      <c r="E366">
        <v>1</v>
      </c>
      <c r="F366">
        <v>81</v>
      </c>
      <c r="G366">
        <v>1</v>
      </c>
      <c r="H366" t="s">
        <v>0</v>
      </c>
      <c r="I366" t="s">
        <v>0</v>
      </c>
      <c r="J366">
        <v>5</v>
      </c>
      <c r="K366" s="5" cm="1">
        <f t="array" ref="K366">IF(AND(C366=1,OR(J366=42,J366=6,J366=7,J366=8)),1,
IF(AND(OR(C366=1,C366="NA"),OR(J366=42,J366=6,J366=7,J366=8, J366="NA")),"NA",
IF(_xlfn.MINIFS(Nested_Ifs[a11],Nested_Ifs[ID],Nested_Ifs[[#This Row],[ID]])&lt;&gt;1,IF(AND(C366=MIN(_xlfn._xlws.FILTER(Nested_Ifs[a11], Nested_Ifs[ID]=Nested_Ifs[[#This Row],[ID]])), OR(J366=42,J366=6,J366=7,J366=8)),1,
IF(_xlfn.MINIFS(Nested_Ifs[a11],Nested_Ifs[ID],Nested_Ifs[[#This Row],[ID]])&lt;&gt;1,IF(AND(OR(C366=MIN(_xlfn._xlws.FILTER(Nested_Ifs[a11], Nested_Ifs[ID]=Nested_Ifs[[#This Row],[ID]])), C366 = "NA"), OR(J366=42,J366=6,J366=7,J366=8, J366 = "NA")),"NA",0),0)),0)))</f>
        <v>0</v>
      </c>
      <c r="L366">
        <v>1</v>
      </c>
      <c r="M366">
        <v>2</v>
      </c>
      <c r="N366" t="s">
        <v>0</v>
      </c>
      <c r="O366" s="11">
        <f t="shared" si="5"/>
        <v>0</v>
      </c>
    </row>
    <row r="367" spans="2:15" x14ac:dyDescent="0.3">
      <c r="B367">
        <v>19013</v>
      </c>
      <c r="C367">
        <v>3</v>
      </c>
      <c r="D367">
        <v>1</v>
      </c>
      <c r="E367">
        <v>3</v>
      </c>
      <c r="F367">
        <v>46</v>
      </c>
      <c r="G367">
        <v>1</v>
      </c>
      <c r="H367" t="s">
        <v>0</v>
      </c>
      <c r="I367" t="s">
        <v>0</v>
      </c>
      <c r="J367">
        <v>5</v>
      </c>
      <c r="K367" s="5" cm="1">
        <f t="array" ref="K367">IF(AND(C367=1,OR(J367=42,J367=6,J367=7,J367=8)),1,
IF(AND(OR(C367=1,C367="NA"),OR(J367=42,J367=6,J367=7,J367=8, J367="NA")),"NA",
IF(_xlfn.MINIFS(Nested_Ifs[a11],Nested_Ifs[ID],Nested_Ifs[[#This Row],[ID]])&lt;&gt;1,IF(AND(C367=MIN(_xlfn._xlws.FILTER(Nested_Ifs[a11], Nested_Ifs[ID]=Nested_Ifs[[#This Row],[ID]])), OR(J367=42,J367=6,J367=7,J367=8)),1,
IF(_xlfn.MINIFS(Nested_Ifs[a11],Nested_Ifs[ID],Nested_Ifs[[#This Row],[ID]])&lt;&gt;1,IF(AND(OR(C367=MIN(_xlfn._xlws.FILTER(Nested_Ifs[a11], Nested_Ifs[ID]=Nested_Ifs[[#This Row],[ID]])), C367 = "NA"), OR(J367=42,J367=6,J367=7,J367=8, J367 = "NA")),"NA",0),0)),0)))</f>
        <v>0</v>
      </c>
      <c r="L367">
        <v>2</v>
      </c>
      <c r="M367">
        <v>2</v>
      </c>
      <c r="N367" t="s">
        <v>0</v>
      </c>
      <c r="O367" s="11">
        <f t="shared" si="5"/>
        <v>0</v>
      </c>
    </row>
    <row r="368" spans="2:15" x14ac:dyDescent="0.3">
      <c r="B368">
        <v>19013</v>
      </c>
      <c r="C368">
        <v>2</v>
      </c>
      <c r="D368">
        <v>2</v>
      </c>
      <c r="E368">
        <v>2</v>
      </c>
      <c r="F368">
        <v>76</v>
      </c>
      <c r="G368">
        <v>1</v>
      </c>
      <c r="H368" t="s">
        <v>0</v>
      </c>
      <c r="I368" t="s">
        <v>0</v>
      </c>
      <c r="J368">
        <v>7</v>
      </c>
      <c r="K368" s="5" cm="1">
        <f t="array" ref="K368">IF(AND(C368=1,OR(J368=42,J368=6,J368=7,J368=8)),1,
IF(AND(OR(C368=1,C368="NA"),OR(J368=42,J368=6,J368=7,J368=8, J368="NA")),"NA",
IF(_xlfn.MINIFS(Nested_Ifs[a11],Nested_Ifs[ID],Nested_Ifs[[#This Row],[ID]])&lt;&gt;1,IF(AND(C368=MIN(_xlfn._xlws.FILTER(Nested_Ifs[a11], Nested_Ifs[ID]=Nested_Ifs[[#This Row],[ID]])), OR(J368=42,J368=6,J368=7,J368=8)),1,
IF(_xlfn.MINIFS(Nested_Ifs[a11],Nested_Ifs[ID],Nested_Ifs[[#This Row],[ID]])&lt;&gt;1,IF(AND(OR(C368=MIN(_xlfn._xlws.FILTER(Nested_Ifs[a11], Nested_Ifs[ID]=Nested_Ifs[[#This Row],[ID]])), C368 = "NA"), OR(J368=42,J368=6,J368=7,J368=8, J368 = "NA")),"NA",0),0)),0)))</f>
        <v>0</v>
      </c>
      <c r="L368">
        <v>1</v>
      </c>
      <c r="M368">
        <v>2</v>
      </c>
      <c r="N368" t="s">
        <v>0</v>
      </c>
      <c r="O368" s="11">
        <f t="shared" si="5"/>
        <v>0</v>
      </c>
    </row>
    <row r="369" spans="2:15" x14ac:dyDescent="0.3">
      <c r="B369">
        <v>19013</v>
      </c>
      <c r="C369">
        <v>4</v>
      </c>
      <c r="D369">
        <v>2</v>
      </c>
      <c r="E369">
        <v>4</v>
      </c>
      <c r="F369">
        <v>37</v>
      </c>
      <c r="G369">
        <v>1</v>
      </c>
      <c r="H369" t="s">
        <v>0</v>
      </c>
      <c r="I369" t="s">
        <v>0</v>
      </c>
      <c r="J369">
        <v>41</v>
      </c>
      <c r="K369" s="5" cm="1">
        <f t="array" ref="K369">IF(AND(C369=1,OR(J369=42,J369=6,J369=7,J369=8)),1,
IF(AND(OR(C369=1,C369="NA"),OR(J369=42,J369=6,J369=7,J369=8, J369="NA")),"NA",
IF(_xlfn.MINIFS(Nested_Ifs[a11],Nested_Ifs[ID],Nested_Ifs[[#This Row],[ID]])&lt;&gt;1,IF(AND(C369=MIN(_xlfn._xlws.FILTER(Nested_Ifs[a11], Nested_Ifs[ID]=Nested_Ifs[[#This Row],[ID]])), OR(J369=42,J369=6,J369=7,J369=8)),1,
IF(_xlfn.MINIFS(Nested_Ifs[a11],Nested_Ifs[ID],Nested_Ifs[[#This Row],[ID]])&lt;&gt;1,IF(AND(OR(C369=MIN(_xlfn._xlws.FILTER(Nested_Ifs[a11], Nested_Ifs[ID]=Nested_Ifs[[#This Row],[ID]])), C369 = "NA"), OR(J369=42,J369=6,J369=7,J369=8, J369 = "NA")),"NA",0),0)),0)))</f>
        <v>0</v>
      </c>
      <c r="L369">
        <v>2</v>
      </c>
      <c r="M369">
        <v>2</v>
      </c>
      <c r="N369" t="s">
        <v>0</v>
      </c>
      <c r="O369" s="11">
        <f t="shared" si="5"/>
        <v>0</v>
      </c>
    </row>
    <row r="370" spans="2:15" x14ac:dyDescent="0.3">
      <c r="B370">
        <v>19013</v>
      </c>
      <c r="C370">
        <v>5</v>
      </c>
      <c r="D370">
        <v>1</v>
      </c>
      <c r="E370">
        <v>8</v>
      </c>
      <c r="F370">
        <v>3</v>
      </c>
      <c r="G370" t="s">
        <v>0</v>
      </c>
      <c r="H370">
        <v>2</v>
      </c>
      <c r="I370">
        <v>3</v>
      </c>
      <c r="J370" t="s">
        <v>0</v>
      </c>
      <c r="K370" s="5" cm="1">
        <f t="array" ref="K370">IF(AND(C370=1,OR(J370=42,J370=6,J370=7,J370=8)),1,
IF(AND(OR(C370=1,C370="NA"),OR(J370=42,J370=6,J370=7,J370=8, J370="NA")),"NA",
IF(_xlfn.MINIFS(Nested_Ifs[a11],Nested_Ifs[ID],Nested_Ifs[[#This Row],[ID]])&lt;&gt;1,IF(AND(C370=MIN(_xlfn._xlws.FILTER(Nested_Ifs[a11], Nested_Ifs[ID]=Nested_Ifs[[#This Row],[ID]])), OR(J370=42,J370=6,J370=7,J370=8)),1,
IF(_xlfn.MINIFS(Nested_Ifs[a11],Nested_Ifs[ID],Nested_Ifs[[#This Row],[ID]])&lt;&gt;1,IF(AND(OR(C370=MIN(_xlfn._xlws.FILTER(Nested_Ifs[a11], Nested_Ifs[ID]=Nested_Ifs[[#This Row],[ID]])), C370 = "NA"), OR(J370=42,J370=6,J370=7,J370=8, J370 = "NA")),"NA",0),0)),0)))</f>
        <v>0</v>
      </c>
      <c r="L370">
        <v>2</v>
      </c>
      <c r="M370">
        <v>2</v>
      </c>
      <c r="N370" t="s">
        <v>0</v>
      </c>
      <c r="O370" s="11">
        <f t="shared" si="5"/>
        <v>0</v>
      </c>
    </row>
    <row r="371" spans="2:15" x14ac:dyDescent="0.3">
      <c r="B371">
        <v>19013</v>
      </c>
      <c r="C371">
        <v>8</v>
      </c>
      <c r="D371">
        <v>1</v>
      </c>
      <c r="E371">
        <v>8</v>
      </c>
      <c r="F371">
        <v>3</v>
      </c>
      <c r="G371" t="s">
        <v>0</v>
      </c>
      <c r="H371">
        <v>2</v>
      </c>
      <c r="I371">
        <v>3</v>
      </c>
      <c r="J371" t="s">
        <v>0</v>
      </c>
      <c r="K371" s="5" cm="1">
        <f t="array" ref="K371">IF(AND(C371=1,OR(J371=42,J371=6,J371=7,J371=8)),1,
IF(AND(OR(C371=1,C371="NA"),OR(J371=42,J371=6,J371=7,J371=8, J371="NA")),"NA",
IF(_xlfn.MINIFS(Nested_Ifs[a11],Nested_Ifs[ID],Nested_Ifs[[#This Row],[ID]])&lt;&gt;1,IF(AND(C371=MIN(_xlfn._xlws.FILTER(Nested_Ifs[a11], Nested_Ifs[ID]=Nested_Ifs[[#This Row],[ID]])), OR(J371=42,J371=6,J371=7,J371=8)),1,
IF(_xlfn.MINIFS(Nested_Ifs[a11],Nested_Ifs[ID],Nested_Ifs[[#This Row],[ID]])&lt;&gt;1,IF(AND(OR(C371=MIN(_xlfn._xlws.FILTER(Nested_Ifs[a11], Nested_Ifs[ID]=Nested_Ifs[[#This Row],[ID]])), C371 = "NA"), OR(J371=42,J371=6,J371=7,J371=8, J371 = "NA")),"NA",0),0)),0)))</f>
        <v>0</v>
      </c>
      <c r="L371">
        <v>2</v>
      </c>
      <c r="M371">
        <v>2</v>
      </c>
      <c r="N371" t="s">
        <v>0</v>
      </c>
      <c r="O371" s="11">
        <f t="shared" si="5"/>
        <v>0</v>
      </c>
    </row>
    <row r="372" spans="2:15" x14ac:dyDescent="0.3">
      <c r="B372">
        <v>19013</v>
      </c>
      <c r="C372">
        <v>9</v>
      </c>
      <c r="D372">
        <v>2</v>
      </c>
      <c r="E372">
        <v>8</v>
      </c>
      <c r="F372">
        <v>1</v>
      </c>
      <c r="G372" t="s">
        <v>0</v>
      </c>
      <c r="H372">
        <v>2</v>
      </c>
      <c r="I372">
        <v>3</v>
      </c>
      <c r="J372" t="s">
        <v>0</v>
      </c>
      <c r="K372" s="5" cm="1">
        <f t="array" ref="K372">IF(AND(C372=1,OR(J372=42,J372=6,J372=7,J372=8)),1,
IF(AND(OR(C372=1,C372="NA"),OR(J372=42,J372=6,J372=7,J372=8, J372="NA")),"NA",
IF(_xlfn.MINIFS(Nested_Ifs[a11],Nested_Ifs[ID],Nested_Ifs[[#This Row],[ID]])&lt;&gt;1,IF(AND(C372=MIN(_xlfn._xlws.FILTER(Nested_Ifs[a11], Nested_Ifs[ID]=Nested_Ifs[[#This Row],[ID]])), OR(J372=42,J372=6,J372=7,J372=8)),1,
IF(_xlfn.MINIFS(Nested_Ifs[a11],Nested_Ifs[ID],Nested_Ifs[[#This Row],[ID]])&lt;&gt;1,IF(AND(OR(C372=MIN(_xlfn._xlws.FILTER(Nested_Ifs[a11], Nested_Ifs[ID]=Nested_Ifs[[#This Row],[ID]])), C372 = "NA"), OR(J372=42,J372=6,J372=7,J372=8, J372 = "NA")),"NA",0),0)),0)))</f>
        <v>0</v>
      </c>
      <c r="L372">
        <v>2</v>
      </c>
      <c r="M372">
        <v>2</v>
      </c>
      <c r="N372" t="s">
        <v>0</v>
      </c>
      <c r="O372" s="11">
        <f t="shared" si="5"/>
        <v>0</v>
      </c>
    </row>
    <row r="373" spans="2:15" x14ac:dyDescent="0.3">
      <c r="B373">
        <v>19013</v>
      </c>
      <c r="C373">
        <v>10</v>
      </c>
      <c r="D373">
        <v>2</v>
      </c>
      <c r="E373">
        <v>8</v>
      </c>
      <c r="F373">
        <v>0</v>
      </c>
      <c r="G373" t="s">
        <v>0</v>
      </c>
      <c r="H373">
        <v>2</v>
      </c>
      <c r="I373">
        <v>3</v>
      </c>
      <c r="J373" t="s">
        <v>0</v>
      </c>
      <c r="K373" s="5" cm="1">
        <f t="array" ref="K373">IF(AND(C373=1,OR(J373=42,J373=6,J373=7,J373=8)),1,
IF(AND(OR(C373=1,C373="NA"),OR(J373=42,J373=6,J373=7,J373=8, J373="NA")),"NA",
IF(_xlfn.MINIFS(Nested_Ifs[a11],Nested_Ifs[ID],Nested_Ifs[[#This Row],[ID]])&lt;&gt;1,IF(AND(C373=MIN(_xlfn._xlws.FILTER(Nested_Ifs[a11], Nested_Ifs[ID]=Nested_Ifs[[#This Row],[ID]])), OR(J373=42,J373=6,J373=7,J373=8)),1,
IF(_xlfn.MINIFS(Nested_Ifs[a11],Nested_Ifs[ID],Nested_Ifs[[#This Row],[ID]])&lt;&gt;1,IF(AND(OR(C373=MIN(_xlfn._xlws.FILTER(Nested_Ifs[a11], Nested_Ifs[ID]=Nested_Ifs[[#This Row],[ID]])), C373 = "NA"), OR(J373=42,J373=6,J373=7,J373=8, J373 = "NA")),"NA",0),0)),0)))</f>
        <v>0</v>
      </c>
      <c r="L373">
        <v>2</v>
      </c>
      <c r="M373">
        <v>2</v>
      </c>
      <c r="N373" t="s">
        <v>0</v>
      </c>
      <c r="O373" s="11">
        <f t="shared" si="5"/>
        <v>0</v>
      </c>
    </row>
    <row r="374" spans="2:15" x14ac:dyDescent="0.3">
      <c r="B374">
        <v>19014</v>
      </c>
      <c r="C374">
        <v>1</v>
      </c>
      <c r="D374">
        <v>2</v>
      </c>
      <c r="E374">
        <v>1</v>
      </c>
      <c r="F374">
        <v>60</v>
      </c>
      <c r="G374">
        <v>5</v>
      </c>
      <c r="H374" t="s">
        <v>0</v>
      </c>
      <c r="I374" t="s">
        <v>0</v>
      </c>
      <c r="J374">
        <v>6</v>
      </c>
      <c r="K374" s="5" cm="1">
        <f t="array" ref="K374">IF(AND(C374=1,OR(J374=42,J374=6,J374=7,J374=8)),1,
IF(AND(OR(C374=1,C374="NA"),OR(J374=42,J374=6,J374=7,J374=8, J374="NA")),"NA",
IF(_xlfn.MINIFS(Nested_Ifs[a11],Nested_Ifs[ID],Nested_Ifs[[#This Row],[ID]])&lt;&gt;1,IF(AND(C374=MIN(_xlfn._xlws.FILTER(Nested_Ifs[a11], Nested_Ifs[ID]=Nested_Ifs[[#This Row],[ID]])), OR(J374=42,J374=6,J374=7,J374=8)),1,
IF(_xlfn.MINIFS(Nested_Ifs[a11],Nested_Ifs[ID],Nested_Ifs[[#This Row],[ID]])&lt;&gt;1,IF(AND(OR(C374=MIN(_xlfn._xlws.FILTER(Nested_Ifs[a11], Nested_Ifs[ID]=Nested_Ifs[[#This Row],[ID]])), C374 = "NA"), OR(J374=42,J374=6,J374=7,J374=8, J374 = "NA")),"NA",0),0)),0)))</f>
        <v>1</v>
      </c>
      <c r="L374">
        <v>2</v>
      </c>
      <c r="M374">
        <v>2</v>
      </c>
      <c r="N374" t="s">
        <v>0</v>
      </c>
      <c r="O374" s="11">
        <f t="shared" si="5"/>
        <v>0</v>
      </c>
    </row>
    <row r="375" spans="2:15" x14ac:dyDescent="0.3">
      <c r="B375">
        <v>19014</v>
      </c>
      <c r="C375">
        <v>4</v>
      </c>
      <c r="D375">
        <v>1</v>
      </c>
      <c r="E375">
        <v>4</v>
      </c>
      <c r="F375">
        <v>34</v>
      </c>
      <c r="G375">
        <v>1</v>
      </c>
      <c r="H375" t="s">
        <v>0</v>
      </c>
      <c r="I375" t="s">
        <v>0</v>
      </c>
      <c r="J375">
        <v>6</v>
      </c>
      <c r="K375" s="5" cm="1">
        <f t="array" ref="K375">IF(AND(C375=1,OR(J375=42,J375=6,J375=7,J375=8)),1,
IF(AND(OR(C375=1,C375="NA"),OR(J375=42,J375=6,J375=7,J375=8, J375="NA")),"NA",
IF(_xlfn.MINIFS(Nested_Ifs[a11],Nested_Ifs[ID],Nested_Ifs[[#This Row],[ID]])&lt;&gt;1,IF(AND(C375=MIN(_xlfn._xlws.FILTER(Nested_Ifs[a11], Nested_Ifs[ID]=Nested_Ifs[[#This Row],[ID]])), OR(J375=42,J375=6,J375=7,J375=8)),1,
IF(_xlfn.MINIFS(Nested_Ifs[a11],Nested_Ifs[ID],Nested_Ifs[[#This Row],[ID]])&lt;&gt;1,IF(AND(OR(C375=MIN(_xlfn._xlws.FILTER(Nested_Ifs[a11], Nested_Ifs[ID]=Nested_Ifs[[#This Row],[ID]])), C375 = "NA"), OR(J375=42,J375=6,J375=7,J375=8, J375 = "NA")),"NA",0),0)),0)))</f>
        <v>0</v>
      </c>
      <c r="L375">
        <v>2</v>
      </c>
      <c r="M375">
        <v>2</v>
      </c>
      <c r="N375" t="s">
        <v>0</v>
      </c>
      <c r="O375" s="11">
        <f t="shared" si="5"/>
        <v>0</v>
      </c>
    </row>
    <row r="376" spans="2:15" x14ac:dyDescent="0.3">
      <c r="B376">
        <v>19014</v>
      </c>
      <c r="C376">
        <v>2</v>
      </c>
      <c r="D376">
        <v>2</v>
      </c>
      <c r="E376">
        <v>3</v>
      </c>
      <c r="F376">
        <v>29</v>
      </c>
      <c r="G376">
        <v>1</v>
      </c>
      <c r="H376" t="s">
        <v>0</v>
      </c>
      <c r="I376" t="s">
        <v>0</v>
      </c>
      <c r="J376">
        <v>5</v>
      </c>
      <c r="K376" s="5" cm="1">
        <f t="array" ref="K376">IF(AND(C376=1,OR(J376=42,J376=6,J376=7,J376=8)),1,
IF(AND(OR(C376=1,C376="NA"),OR(J376=42,J376=6,J376=7,J376=8, J376="NA")),"NA",
IF(_xlfn.MINIFS(Nested_Ifs[a11],Nested_Ifs[ID],Nested_Ifs[[#This Row],[ID]])&lt;&gt;1,IF(AND(C376=MIN(_xlfn._xlws.FILTER(Nested_Ifs[a11], Nested_Ifs[ID]=Nested_Ifs[[#This Row],[ID]])), OR(J376=42,J376=6,J376=7,J376=8)),1,
IF(_xlfn.MINIFS(Nested_Ifs[a11],Nested_Ifs[ID],Nested_Ifs[[#This Row],[ID]])&lt;&gt;1,IF(AND(OR(C376=MIN(_xlfn._xlws.FILTER(Nested_Ifs[a11], Nested_Ifs[ID]=Nested_Ifs[[#This Row],[ID]])), C376 = "NA"), OR(J376=42,J376=6,J376=7,J376=8, J376 = "NA")),"NA",0),0)),0)))</f>
        <v>0</v>
      </c>
      <c r="L376">
        <v>2</v>
      </c>
      <c r="M376">
        <v>2</v>
      </c>
      <c r="N376" t="s">
        <v>0</v>
      </c>
      <c r="O376" s="11">
        <f t="shared" si="5"/>
        <v>0</v>
      </c>
    </row>
    <row r="377" spans="2:15" x14ac:dyDescent="0.3">
      <c r="B377">
        <v>19014</v>
      </c>
      <c r="C377">
        <v>3</v>
      </c>
      <c r="D377">
        <v>1</v>
      </c>
      <c r="E377">
        <v>8</v>
      </c>
      <c r="F377">
        <v>8</v>
      </c>
      <c r="G377" t="s">
        <v>0</v>
      </c>
      <c r="H377" t="s">
        <v>0</v>
      </c>
      <c r="I377" t="s">
        <v>0</v>
      </c>
      <c r="J377" t="s">
        <v>0</v>
      </c>
      <c r="K377" s="5" cm="1">
        <f t="array" ref="K377">IF(AND(C377=1,OR(J377=42,J377=6,J377=7,J377=8)),1,
IF(AND(OR(C377=1,C377="NA"),OR(J377=42,J377=6,J377=7,J377=8, J377="NA")),"NA",
IF(_xlfn.MINIFS(Nested_Ifs[a11],Nested_Ifs[ID],Nested_Ifs[[#This Row],[ID]])&lt;&gt;1,IF(AND(C377=MIN(_xlfn._xlws.FILTER(Nested_Ifs[a11], Nested_Ifs[ID]=Nested_Ifs[[#This Row],[ID]])), OR(J377=42,J377=6,J377=7,J377=8)),1,
IF(_xlfn.MINIFS(Nested_Ifs[a11],Nested_Ifs[ID],Nested_Ifs[[#This Row],[ID]])&lt;&gt;1,IF(AND(OR(C377=MIN(_xlfn._xlws.FILTER(Nested_Ifs[a11], Nested_Ifs[ID]=Nested_Ifs[[#This Row],[ID]])), C377 = "NA"), OR(J377=42,J377=6,J377=7,J377=8, J377 = "NA")),"NA",0),0)),0)))</f>
        <v>0</v>
      </c>
      <c r="L377">
        <v>2</v>
      </c>
      <c r="M377">
        <v>2</v>
      </c>
      <c r="N377" t="s">
        <v>0</v>
      </c>
      <c r="O377" s="11">
        <f t="shared" si="5"/>
        <v>0</v>
      </c>
    </row>
    <row r="378" spans="2:15" x14ac:dyDescent="0.3">
      <c r="B378">
        <v>19014</v>
      </c>
      <c r="C378">
        <v>5</v>
      </c>
      <c r="D378">
        <v>2</v>
      </c>
      <c r="E378">
        <v>8</v>
      </c>
      <c r="F378">
        <v>1</v>
      </c>
      <c r="G378" t="s">
        <v>0</v>
      </c>
      <c r="H378">
        <v>2</v>
      </c>
      <c r="I378">
        <v>3</v>
      </c>
      <c r="J378" t="s">
        <v>0</v>
      </c>
      <c r="K378" s="5" cm="1">
        <f t="array" ref="K378">IF(AND(C378=1,OR(J378=42,J378=6,J378=7,J378=8)),1,
IF(AND(OR(C378=1,C378="NA"),OR(J378=42,J378=6,J378=7,J378=8, J378="NA")),"NA",
IF(_xlfn.MINIFS(Nested_Ifs[a11],Nested_Ifs[ID],Nested_Ifs[[#This Row],[ID]])&lt;&gt;1,IF(AND(C378=MIN(_xlfn._xlws.FILTER(Nested_Ifs[a11], Nested_Ifs[ID]=Nested_Ifs[[#This Row],[ID]])), OR(J378=42,J378=6,J378=7,J378=8)),1,
IF(_xlfn.MINIFS(Nested_Ifs[a11],Nested_Ifs[ID],Nested_Ifs[[#This Row],[ID]])&lt;&gt;1,IF(AND(OR(C378=MIN(_xlfn._xlws.FILTER(Nested_Ifs[a11], Nested_Ifs[ID]=Nested_Ifs[[#This Row],[ID]])), C378 = "NA"), OR(J378=42,J378=6,J378=7,J378=8, J378 = "NA")),"NA",0),0)),0)))</f>
        <v>0</v>
      </c>
      <c r="L378">
        <v>2</v>
      </c>
      <c r="M378">
        <v>2</v>
      </c>
      <c r="N378" t="s">
        <v>0</v>
      </c>
      <c r="O378" s="11">
        <f t="shared" si="5"/>
        <v>0</v>
      </c>
    </row>
    <row r="379" spans="2:15" x14ac:dyDescent="0.3">
      <c r="B379">
        <v>19015</v>
      </c>
      <c r="C379">
        <v>1</v>
      </c>
      <c r="D379">
        <v>2</v>
      </c>
      <c r="E379">
        <v>1</v>
      </c>
      <c r="F379">
        <v>65</v>
      </c>
      <c r="G379">
        <v>5</v>
      </c>
      <c r="H379" t="s">
        <v>0</v>
      </c>
      <c r="I379" t="s">
        <v>0</v>
      </c>
      <c r="J379">
        <v>5</v>
      </c>
      <c r="K379" s="5" cm="1">
        <f t="array" ref="K379">IF(AND(C379=1,OR(J379=42,J379=6,J379=7,J379=8)),1,
IF(AND(OR(C379=1,C379="NA"),OR(J379=42,J379=6,J379=7,J379=8, J379="NA")),"NA",
IF(_xlfn.MINIFS(Nested_Ifs[a11],Nested_Ifs[ID],Nested_Ifs[[#This Row],[ID]])&lt;&gt;1,IF(AND(C379=MIN(_xlfn._xlws.FILTER(Nested_Ifs[a11], Nested_Ifs[ID]=Nested_Ifs[[#This Row],[ID]])), OR(J379=42,J379=6,J379=7,J379=8)),1,
IF(_xlfn.MINIFS(Nested_Ifs[a11],Nested_Ifs[ID],Nested_Ifs[[#This Row],[ID]])&lt;&gt;1,IF(AND(OR(C379=MIN(_xlfn._xlws.FILTER(Nested_Ifs[a11], Nested_Ifs[ID]=Nested_Ifs[[#This Row],[ID]])), C379 = "NA"), OR(J379=42,J379=6,J379=7,J379=8, J379 = "NA")),"NA",0),0)),0)))</f>
        <v>0</v>
      </c>
      <c r="L379">
        <v>1</v>
      </c>
      <c r="M379">
        <v>1</v>
      </c>
      <c r="N379">
        <v>1</v>
      </c>
      <c r="O379" s="11">
        <f t="shared" si="5"/>
        <v>0</v>
      </c>
    </row>
    <row r="380" spans="2:15" x14ac:dyDescent="0.3">
      <c r="B380">
        <v>19016</v>
      </c>
      <c r="C380">
        <v>1</v>
      </c>
      <c r="D380">
        <v>1</v>
      </c>
      <c r="E380">
        <v>1</v>
      </c>
      <c r="F380">
        <v>47</v>
      </c>
      <c r="G380">
        <v>1</v>
      </c>
      <c r="H380" t="s">
        <v>0</v>
      </c>
      <c r="I380" t="s">
        <v>0</v>
      </c>
      <c r="J380">
        <v>5</v>
      </c>
      <c r="K380" s="5" cm="1">
        <f t="array" ref="K380">IF(AND(C380=1,OR(J380=42,J380=6,J380=7,J380=8)),1,
IF(AND(OR(C380=1,C380="NA"),OR(J380=42,J380=6,J380=7,J380=8, J380="NA")),"NA",
IF(_xlfn.MINIFS(Nested_Ifs[a11],Nested_Ifs[ID],Nested_Ifs[[#This Row],[ID]])&lt;&gt;1,IF(AND(C380=MIN(_xlfn._xlws.FILTER(Nested_Ifs[a11], Nested_Ifs[ID]=Nested_Ifs[[#This Row],[ID]])), OR(J380=42,J380=6,J380=7,J380=8)),1,
IF(_xlfn.MINIFS(Nested_Ifs[a11],Nested_Ifs[ID],Nested_Ifs[[#This Row],[ID]])&lt;&gt;1,IF(AND(OR(C380=MIN(_xlfn._xlws.FILTER(Nested_Ifs[a11], Nested_Ifs[ID]=Nested_Ifs[[#This Row],[ID]])), C380 = "NA"), OR(J380=42,J380=6,J380=7,J380=8, J380 = "NA")),"NA",0),0)),0)))</f>
        <v>0</v>
      </c>
      <c r="L380">
        <v>2</v>
      </c>
      <c r="M380">
        <v>2</v>
      </c>
      <c r="N380" t="s">
        <v>0</v>
      </c>
      <c r="O380" s="11">
        <f t="shared" si="5"/>
        <v>0</v>
      </c>
    </row>
    <row r="381" spans="2:15" x14ac:dyDescent="0.3">
      <c r="B381">
        <v>19016</v>
      </c>
      <c r="C381">
        <v>2</v>
      </c>
      <c r="D381">
        <v>2</v>
      </c>
      <c r="E381">
        <v>2</v>
      </c>
      <c r="F381">
        <v>47</v>
      </c>
      <c r="G381">
        <v>1</v>
      </c>
      <c r="H381" t="s">
        <v>0</v>
      </c>
      <c r="I381" t="s">
        <v>0</v>
      </c>
      <c r="J381">
        <v>5</v>
      </c>
      <c r="K381" s="5" cm="1">
        <f t="array" ref="K381">IF(AND(C381=1,OR(J381=42,J381=6,J381=7,J381=8)),1,
IF(AND(OR(C381=1,C381="NA"),OR(J381=42,J381=6,J381=7,J381=8, J381="NA")),"NA",
IF(_xlfn.MINIFS(Nested_Ifs[a11],Nested_Ifs[ID],Nested_Ifs[[#This Row],[ID]])&lt;&gt;1,IF(AND(C381=MIN(_xlfn._xlws.FILTER(Nested_Ifs[a11], Nested_Ifs[ID]=Nested_Ifs[[#This Row],[ID]])), OR(J381=42,J381=6,J381=7,J381=8)),1,
IF(_xlfn.MINIFS(Nested_Ifs[a11],Nested_Ifs[ID],Nested_Ifs[[#This Row],[ID]])&lt;&gt;1,IF(AND(OR(C381=MIN(_xlfn._xlws.FILTER(Nested_Ifs[a11], Nested_Ifs[ID]=Nested_Ifs[[#This Row],[ID]])), C381 = "NA"), OR(J381=42,J381=6,J381=7,J381=8, J381 = "NA")),"NA",0),0)),0)))</f>
        <v>0</v>
      </c>
      <c r="L381">
        <v>2</v>
      </c>
      <c r="M381">
        <v>2</v>
      </c>
      <c r="N381" t="s">
        <v>0</v>
      </c>
      <c r="O381" s="11">
        <f t="shared" si="5"/>
        <v>0</v>
      </c>
    </row>
    <row r="382" spans="2:15" x14ac:dyDescent="0.3">
      <c r="B382">
        <v>19016</v>
      </c>
      <c r="C382">
        <v>3</v>
      </c>
      <c r="D382">
        <v>1</v>
      </c>
      <c r="E382">
        <v>3</v>
      </c>
      <c r="F382">
        <v>16</v>
      </c>
      <c r="G382">
        <v>6</v>
      </c>
      <c r="H382" t="s">
        <v>0</v>
      </c>
      <c r="I382" t="s">
        <v>0</v>
      </c>
      <c r="J382">
        <v>42</v>
      </c>
      <c r="K382" s="5" cm="1">
        <f t="array" ref="K382">IF(AND(C382=1,OR(J382=42,J382=6,J382=7,J382=8)),1,
IF(AND(OR(C382=1,C382="NA"),OR(J382=42,J382=6,J382=7,J382=8, J382="NA")),"NA",
IF(_xlfn.MINIFS(Nested_Ifs[a11],Nested_Ifs[ID],Nested_Ifs[[#This Row],[ID]])&lt;&gt;1,IF(AND(C382=MIN(_xlfn._xlws.FILTER(Nested_Ifs[a11], Nested_Ifs[ID]=Nested_Ifs[[#This Row],[ID]])), OR(J382=42,J382=6,J382=7,J382=8)),1,
IF(_xlfn.MINIFS(Nested_Ifs[a11],Nested_Ifs[ID],Nested_Ifs[[#This Row],[ID]])&lt;&gt;1,IF(AND(OR(C382=MIN(_xlfn._xlws.FILTER(Nested_Ifs[a11], Nested_Ifs[ID]=Nested_Ifs[[#This Row],[ID]])), C382 = "NA"), OR(J382=42,J382=6,J382=7,J382=8, J382 = "NA")),"NA",0),0)),0)))</f>
        <v>0</v>
      </c>
      <c r="L382">
        <v>2</v>
      </c>
      <c r="M382">
        <v>2</v>
      </c>
      <c r="N382" t="s">
        <v>0</v>
      </c>
      <c r="O382" s="11">
        <f t="shared" si="5"/>
        <v>0</v>
      </c>
    </row>
    <row r="383" spans="2:15" x14ac:dyDescent="0.3">
      <c r="B383">
        <v>19016</v>
      </c>
      <c r="C383">
        <v>4</v>
      </c>
      <c r="D383">
        <v>1</v>
      </c>
      <c r="E383">
        <v>3</v>
      </c>
      <c r="F383">
        <v>9</v>
      </c>
      <c r="G383" t="s">
        <v>0</v>
      </c>
      <c r="H383" t="s">
        <v>0</v>
      </c>
      <c r="I383" t="s">
        <v>0</v>
      </c>
      <c r="J383" t="s">
        <v>0</v>
      </c>
      <c r="K383" s="5" cm="1">
        <f t="array" ref="K383">IF(AND(C383=1,OR(J383=42,J383=6,J383=7,J383=8)),1,
IF(AND(OR(C383=1,C383="NA"),OR(J383=42,J383=6,J383=7,J383=8, J383="NA")),"NA",
IF(_xlfn.MINIFS(Nested_Ifs[a11],Nested_Ifs[ID],Nested_Ifs[[#This Row],[ID]])&lt;&gt;1,IF(AND(C383=MIN(_xlfn._xlws.FILTER(Nested_Ifs[a11], Nested_Ifs[ID]=Nested_Ifs[[#This Row],[ID]])), OR(J383=42,J383=6,J383=7,J383=8)),1,
IF(_xlfn.MINIFS(Nested_Ifs[a11],Nested_Ifs[ID],Nested_Ifs[[#This Row],[ID]])&lt;&gt;1,IF(AND(OR(C383=MIN(_xlfn._xlws.FILTER(Nested_Ifs[a11], Nested_Ifs[ID]=Nested_Ifs[[#This Row],[ID]])), C383 = "NA"), OR(J383=42,J383=6,J383=7,J383=8, J383 = "NA")),"NA",0),0)),0)))</f>
        <v>0</v>
      </c>
      <c r="L383">
        <v>2</v>
      </c>
      <c r="M383">
        <v>2</v>
      </c>
      <c r="N383" t="s">
        <v>0</v>
      </c>
      <c r="O383" s="11">
        <f t="shared" si="5"/>
        <v>0</v>
      </c>
    </row>
    <row r="384" spans="2:15" x14ac:dyDescent="0.3">
      <c r="B384">
        <v>19016</v>
      </c>
      <c r="C384">
        <v>5</v>
      </c>
      <c r="D384">
        <v>1</v>
      </c>
      <c r="E384">
        <v>3</v>
      </c>
      <c r="F384">
        <v>5</v>
      </c>
      <c r="G384" t="s">
        <v>0</v>
      </c>
      <c r="H384">
        <v>1</v>
      </c>
      <c r="I384" t="s">
        <v>0</v>
      </c>
      <c r="J384" t="s">
        <v>0</v>
      </c>
      <c r="K384" s="5" cm="1">
        <f t="array" ref="K384">IF(AND(C384=1,OR(J384=42,J384=6,J384=7,J384=8)),1,
IF(AND(OR(C384=1,C384="NA"),OR(J384=42,J384=6,J384=7,J384=8, J384="NA")),"NA",
IF(_xlfn.MINIFS(Nested_Ifs[a11],Nested_Ifs[ID],Nested_Ifs[[#This Row],[ID]])&lt;&gt;1,IF(AND(C384=MIN(_xlfn._xlws.FILTER(Nested_Ifs[a11], Nested_Ifs[ID]=Nested_Ifs[[#This Row],[ID]])), OR(J384=42,J384=6,J384=7,J384=8)),1,
IF(_xlfn.MINIFS(Nested_Ifs[a11],Nested_Ifs[ID],Nested_Ifs[[#This Row],[ID]])&lt;&gt;1,IF(AND(OR(C384=MIN(_xlfn._xlws.FILTER(Nested_Ifs[a11], Nested_Ifs[ID]=Nested_Ifs[[#This Row],[ID]])), C384 = "NA"), OR(J384=42,J384=6,J384=7,J384=8, J384 = "NA")),"NA",0),0)),0)))</f>
        <v>0</v>
      </c>
      <c r="L384">
        <v>2</v>
      </c>
      <c r="M384">
        <v>2</v>
      </c>
      <c r="N384" t="s">
        <v>0</v>
      </c>
      <c r="O384" s="11">
        <f t="shared" si="5"/>
        <v>0</v>
      </c>
    </row>
    <row r="385" spans="2:15" x14ac:dyDescent="0.3">
      <c r="B385">
        <v>19016</v>
      </c>
      <c r="C385">
        <v>6</v>
      </c>
      <c r="D385">
        <v>2</v>
      </c>
      <c r="E385">
        <v>3</v>
      </c>
      <c r="F385">
        <v>5</v>
      </c>
      <c r="G385" t="s">
        <v>0</v>
      </c>
      <c r="H385">
        <v>1</v>
      </c>
      <c r="I385" t="s">
        <v>0</v>
      </c>
      <c r="J385" t="s">
        <v>0</v>
      </c>
      <c r="K385" s="5" cm="1">
        <f t="array" ref="K385">IF(AND(C385=1,OR(J385=42,J385=6,J385=7,J385=8)),1,
IF(AND(OR(C385=1,C385="NA"),OR(J385=42,J385=6,J385=7,J385=8, J385="NA")),"NA",
IF(_xlfn.MINIFS(Nested_Ifs[a11],Nested_Ifs[ID],Nested_Ifs[[#This Row],[ID]])&lt;&gt;1,IF(AND(C385=MIN(_xlfn._xlws.FILTER(Nested_Ifs[a11], Nested_Ifs[ID]=Nested_Ifs[[#This Row],[ID]])), OR(J385=42,J385=6,J385=7,J385=8)),1,
IF(_xlfn.MINIFS(Nested_Ifs[a11],Nested_Ifs[ID],Nested_Ifs[[#This Row],[ID]])&lt;&gt;1,IF(AND(OR(C385=MIN(_xlfn._xlws.FILTER(Nested_Ifs[a11], Nested_Ifs[ID]=Nested_Ifs[[#This Row],[ID]])), C385 = "NA"), OR(J385=42,J385=6,J385=7,J385=8, J385 = "NA")),"NA",0),0)),0)))</f>
        <v>0</v>
      </c>
      <c r="L385">
        <v>2</v>
      </c>
      <c r="M385">
        <v>2</v>
      </c>
      <c r="N385" t="s">
        <v>0</v>
      </c>
      <c r="O385" s="11">
        <f t="shared" si="5"/>
        <v>0</v>
      </c>
    </row>
    <row r="386" spans="2:15" x14ac:dyDescent="0.3">
      <c r="B386">
        <v>19018</v>
      </c>
      <c r="C386">
        <v>1</v>
      </c>
      <c r="D386">
        <v>2</v>
      </c>
      <c r="E386">
        <v>1</v>
      </c>
      <c r="F386">
        <v>35</v>
      </c>
      <c r="G386">
        <v>1</v>
      </c>
      <c r="H386" t="s">
        <v>0</v>
      </c>
      <c r="I386" t="s">
        <v>0</v>
      </c>
      <c r="J386">
        <v>5</v>
      </c>
      <c r="K386" s="5" cm="1">
        <f t="array" ref="K386">IF(AND(C386=1,OR(J386=42,J386=6,J386=7,J386=8)),1,
IF(AND(OR(C386=1,C386="NA"),OR(J386=42,J386=6,J386=7,J386=8, J386="NA")),"NA",
IF(_xlfn.MINIFS(Nested_Ifs[a11],Nested_Ifs[ID],Nested_Ifs[[#This Row],[ID]])&lt;&gt;1,IF(AND(C386=MIN(_xlfn._xlws.FILTER(Nested_Ifs[a11], Nested_Ifs[ID]=Nested_Ifs[[#This Row],[ID]])), OR(J386=42,J386=6,J386=7,J386=8)),1,
IF(_xlfn.MINIFS(Nested_Ifs[a11],Nested_Ifs[ID],Nested_Ifs[[#This Row],[ID]])&lt;&gt;1,IF(AND(OR(C386=MIN(_xlfn._xlws.FILTER(Nested_Ifs[a11], Nested_Ifs[ID]=Nested_Ifs[[#This Row],[ID]])), C386 = "NA"), OR(J386=42,J386=6,J386=7,J386=8, J386 = "NA")),"NA",0),0)),0)))</f>
        <v>0</v>
      </c>
      <c r="L386">
        <v>2</v>
      </c>
      <c r="M386">
        <v>2</v>
      </c>
      <c r="N386" t="s">
        <v>0</v>
      </c>
      <c r="O386" s="11">
        <f t="shared" si="5"/>
        <v>0</v>
      </c>
    </row>
    <row r="387" spans="2:15" x14ac:dyDescent="0.3">
      <c r="B387">
        <v>19018</v>
      </c>
      <c r="C387">
        <v>2</v>
      </c>
      <c r="D387">
        <v>1</v>
      </c>
      <c r="E387">
        <v>2</v>
      </c>
      <c r="F387">
        <v>27</v>
      </c>
      <c r="G387">
        <v>1</v>
      </c>
      <c r="H387" t="s">
        <v>0</v>
      </c>
      <c r="I387" t="s">
        <v>0</v>
      </c>
      <c r="J387">
        <v>42</v>
      </c>
      <c r="K387" s="5" cm="1">
        <f t="array" ref="K387">IF(AND(C387=1,OR(J387=42,J387=6,J387=7,J387=8)),1,
IF(AND(OR(C387=1,C387="NA"),OR(J387=42,J387=6,J387=7,J387=8, J387="NA")),"NA",
IF(_xlfn.MINIFS(Nested_Ifs[a11],Nested_Ifs[ID],Nested_Ifs[[#This Row],[ID]])&lt;&gt;1,IF(AND(C387=MIN(_xlfn._xlws.FILTER(Nested_Ifs[a11], Nested_Ifs[ID]=Nested_Ifs[[#This Row],[ID]])), OR(J387=42,J387=6,J387=7,J387=8)),1,
IF(_xlfn.MINIFS(Nested_Ifs[a11],Nested_Ifs[ID],Nested_Ifs[[#This Row],[ID]])&lt;&gt;1,IF(AND(OR(C387=MIN(_xlfn._xlws.FILTER(Nested_Ifs[a11], Nested_Ifs[ID]=Nested_Ifs[[#This Row],[ID]])), C387 = "NA"), OR(J387=42,J387=6,J387=7,J387=8, J387 = "NA")),"NA",0),0)),0)))</f>
        <v>0</v>
      </c>
      <c r="L387">
        <v>2</v>
      </c>
      <c r="M387">
        <v>2</v>
      </c>
      <c r="N387" t="s">
        <v>0</v>
      </c>
      <c r="O387" s="11">
        <f t="shared" si="5"/>
        <v>0</v>
      </c>
    </row>
    <row r="388" spans="2:15" x14ac:dyDescent="0.3">
      <c r="B388">
        <v>19018</v>
      </c>
      <c r="C388">
        <v>3</v>
      </c>
      <c r="D388">
        <v>2</v>
      </c>
      <c r="E388">
        <v>3</v>
      </c>
      <c r="F388">
        <v>17</v>
      </c>
      <c r="G388">
        <v>6</v>
      </c>
      <c r="H388" t="s">
        <v>0</v>
      </c>
      <c r="I388" t="s">
        <v>0</v>
      </c>
      <c r="J388" t="s">
        <v>0</v>
      </c>
      <c r="K388" s="5" cm="1">
        <f t="array" ref="K388">IF(AND(C388=1,OR(J388=42,J388=6,J388=7,J388=8)),1,
IF(AND(OR(C388=1,C388="NA"),OR(J388=42,J388=6,J388=7,J388=8, J388="NA")),"NA",
IF(_xlfn.MINIFS(Nested_Ifs[a11],Nested_Ifs[ID],Nested_Ifs[[#This Row],[ID]])&lt;&gt;1,IF(AND(C388=MIN(_xlfn._xlws.FILTER(Nested_Ifs[a11], Nested_Ifs[ID]=Nested_Ifs[[#This Row],[ID]])), OR(J388=42,J388=6,J388=7,J388=8)),1,
IF(_xlfn.MINIFS(Nested_Ifs[a11],Nested_Ifs[ID],Nested_Ifs[[#This Row],[ID]])&lt;&gt;1,IF(AND(OR(C388=MIN(_xlfn._xlws.FILTER(Nested_Ifs[a11], Nested_Ifs[ID]=Nested_Ifs[[#This Row],[ID]])), C388 = "NA"), OR(J388=42,J388=6,J388=7,J388=8, J388 = "NA")),"NA",0),0)),0)))</f>
        <v>0</v>
      </c>
      <c r="L388">
        <v>2</v>
      </c>
      <c r="M388">
        <v>2</v>
      </c>
      <c r="N388" t="s">
        <v>0</v>
      </c>
      <c r="O388" s="11">
        <f t="shared" si="5"/>
        <v>0</v>
      </c>
    </row>
    <row r="389" spans="2:15" x14ac:dyDescent="0.3">
      <c r="B389">
        <v>19018</v>
      </c>
      <c r="C389">
        <v>4</v>
      </c>
      <c r="D389">
        <v>2</v>
      </c>
      <c r="E389">
        <v>3</v>
      </c>
      <c r="F389">
        <v>12</v>
      </c>
      <c r="G389" t="s">
        <v>0</v>
      </c>
      <c r="H389" t="s">
        <v>0</v>
      </c>
      <c r="I389" t="s">
        <v>0</v>
      </c>
      <c r="J389" t="s">
        <v>0</v>
      </c>
      <c r="K389" s="5" cm="1">
        <f t="array" ref="K389">IF(AND(C389=1,OR(J389=42,J389=6,J389=7,J389=8)),1,
IF(AND(OR(C389=1,C389="NA"),OR(J389=42,J389=6,J389=7,J389=8, J389="NA")),"NA",
IF(_xlfn.MINIFS(Nested_Ifs[a11],Nested_Ifs[ID],Nested_Ifs[[#This Row],[ID]])&lt;&gt;1,IF(AND(C389=MIN(_xlfn._xlws.FILTER(Nested_Ifs[a11], Nested_Ifs[ID]=Nested_Ifs[[#This Row],[ID]])), OR(J389=42,J389=6,J389=7,J389=8)),1,
IF(_xlfn.MINIFS(Nested_Ifs[a11],Nested_Ifs[ID],Nested_Ifs[[#This Row],[ID]])&lt;&gt;1,IF(AND(OR(C389=MIN(_xlfn._xlws.FILTER(Nested_Ifs[a11], Nested_Ifs[ID]=Nested_Ifs[[#This Row],[ID]])), C389 = "NA"), OR(J389=42,J389=6,J389=7,J389=8, J389 = "NA")),"NA",0),0)),0)))</f>
        <v>0</v>
      </c>
      <c r="L389">
        <v>2</v>
      </c>
      <c r="M389">
        <v>2</v>
      </c>
      <c r="N389" t="s">
        <v>0</v>
      </c>
      <c r="O389" s="11">
        <f t="shared" si="5"/>
        <v>0</v>
      </c>
    </row>
    <row r="390" spans="2:15" x14ac:dyDescent="0.3">
      <c r="B390">
        <v>19018</v>
      </c>
      <c r="C390">
        <v>5</v>
      </c>
      <c r="D390">
        <v>2</v>
      </c>
      <c r="E390">
        <v>3</v>
      </c>
      <c r="F390">
        <v>3</v>
      </c>
      <c r="G390" t="s">
        <v>0</v>
      </c>
      <c r="H390">
        <v>2</v>
      </c>
      <c r="I390">
        <v>3</v>
      </c>
      <c r="J390" t="s">
        <v>0</v>
      </c>
      <c r="K390" s="5" cm="1">
        <f t="array" ref="K390">IF(AND(C390=1,OR(J390=42,J390=6,J390=7,J390=8)),1,
IF(AND(OR(C390=1,C390="NA"),OR(J390=42,J390=6,J390=7,J390=8, J390="NA")),"NA",
IF(_xlfn.MINIFS(Nested_Ifs[a11],Nested_Ifs[ID],Nested_Ifs[[#This Row],[ID]])&lt;&gt;1,IF(AND(C390=MIN(_xlfn._xlws.FILTER(Nested_Ifs[a11], Nested_Ifs[ID]=Nested_Ifs[[#This Row],[ID]])), OR(J390=42,J390=6,J390=7,J390=8)),1,
IF(_xlfn.MINIFS(Nested_Ifs[a11],Nested_Ifs[ID],Nested_Ifs[[#This Row],[ID]])&lt;&gt;1,IF(AND(OR(C390=MIN(_xlfn._xlws.FILTER(Nested_Ifs[a11], Nested_Ifs[ID]=Nested_Ifs[[#This Row],[ID]])), C390 = "NA"), OR(J390=42,J390=6,J390=7,J390=8, J390 = "NA")),"NA",0),0)),0)))</f>
        <v>0</v>
      </c>
      <c r="L390">
        <v>2</v>
      </c>
      <c r="M390">
        <v>2</v>
      </c>
      <c r="N390" t="s">
        <v>0</v>
      </c>
      <c r="O390" s="11">
        <f t="shared" si="5"/>
        <v>0</v>
      </c>
    </row>
    <row r="391" spans="2:15" x14ac:dyDescent="0.3">
      <c r="B391">
        <v>19019</v>
      </c>
      <c r="C391">
        <v>1</v>
      </c>
      <c r="D391">
        <v>2</v>
      </c>
      <c r="E391">
        <v>1</v>
      </c>
      <c r="F391">
        <v>55</v>
      </c>
      <c r="G391">
        <v>5</v>
      </c>
      <c r="H391" t="s">
        <v>0</v>
      </c>
      <c r="I391" t="s">
        <v>0</v>
      </c>
      <c r="J391">
        <v>1</v>
      </c>
      <c r="K391" s="5" cm="1">
        <f t="array" ref="K391">IF(AND(C391=1,OR(J391=42,J391=6,J391=7,J391=8)),1,
IF(AND(OR(C391=1,C391="NA"),OR(J391=42,J391=6,J391=7,J391=8, J391="NA")),"NA",
IF(_xlfn.MINIFS(Nested_Ifs[a11],Nested_Ifs[ID],Nested_Ifs[[#This Row],[ID]])&lt;&gt;1,IF(AND(C391=MIN(_xlfn._xlws.FILTER(Nested_Ifs[a11], Nested_Ifs[ID]=Nested_Ifs[[#This Row],[ID]])), OR(J391=42,J391=6,J391=7,J391=8)),1,
IF(_xlfn.MINIFS(Nested_Ifs[a11],Nested_Ifs[ID],Nested_Ifs[[#This Row],[ID]])&lt;&gt;1,IF(AND(OR(C391=MIN(_xlfn._xlws.FILTER(Nested_Ifs[a11], Nested_Ifs[ID]=Nested_Ifs[[#This Row],[ID]])), C391 = "NA"), OR(J391=42,J391=6,J391=7,J391=8, J391 = "NA")),"NA",0),0)),0)))</f>
        <v>0</v>
      </c>
      <c r="L391">
        <v>2</v>
      </c>
      <c r="M391">
        <v>2</v>
      </c>
      <c r="N391" t="s">
        <v>0</v>
      </c>
      <c r="O391" s="11">
        <f t="shared" si="5"/>
        <v>0</v>
      </c>
    </row>
    <row r="392" spans="2:15" x14ac:dyDescent="0.3">
      <c r="B392">
        <v>19019</v>
      </c>
      <c r="C392">
        <v>2</v>
      </c>
      <c r="D392">
        <v>1</v>
      </c>
      <c r="E392">
        <v>3</v>
      </c>
      <c r="F392">
        <v>30</v>
      </c>
      <c r="G392">
        <v>1</v>
      </c>
      <c r="H392" t="s">
        <v>0</v>
      </c>
      <c r="I392" t="s">
        <v>0</v>
      </c>
      <c r="J392">
        <v>5</v>
      </c>
      <c r="K392" s="5" cm="1">
        <f t="array" ref="K392">IF(AND(C392=1,OR(J392=42,J392=6,J392=7,J392=8)),1,
IF(AND(OR(C392=1,C392="NA"),OR(J392=42,J392=6,J392=7,J392=8, J392="NA")),"NA",
IF(_xlfn.MINIFS(Nested_Ifs[a11],Nested_Ifs[ID],Nested_Ifs[[#This Row],[ID]])&lt;&gt;1,IF(AND(C392=MIN(_xlfn._xlws.FILTER(Nested_Ifs[a11], Nested_Ifs[ID]=Nested_Ifs[[#This Row],[ID]])), OR(J392=42,J392=6,J392=7,J392=8)),1,
IF(_xlfn.MINIFS(Nested_Ifs[a11],Nested_Ifs[ID],Nested_Ifs[[#This Row],[ID]])&lt;&gt;1,IF(AND(OR(C392=MIN(_xlfn._xlws.FILTER(Nested_Ifs[a11], Nested_Ifs[ID]=Nested_Ifs[[#This Row],[ID]])), C392 = "NA"), OR(J392=42,J392=6,J392=7,J392=8, J392 = "NA")),"NA",0),0)),0)))</f>
        <v>0</v>
      </c>
      <c r="L392">
        <v>2</v>
      </c>
      <c r="M392">
        <v>2</v>
      </c>
      <c r="N392" t="s">
        <v>0</v>
      </c>
      <c r="O392" s="11">
        <f t="shared" si="5"/>
        <v>0</v>
      </c>
    </row>
    <row r="393" spans="2:15" x14ac:dyDescent="0.3">
      <c r="B393">
        <v>19019</v>
      </c>
      <c r="C393">
        <v>3</v>
      </c>
      <c r="D393">
        <v>2</v>
      </c>
      <c r="E393">
        <v>4</v>
      </c>
      <c r="F393">
        <v>28</v>
      </c>
      <c r="G393">
        <v>1</v>
      </c>
      <c r="H393" t="s">
        <v>0</v>
      </c>
      <c r="I393" t="s">
        <v>0</v>
      </c>
      <c r="J393">
        <v>1</v>
      </c>
      <c r="K393" s="5" cm="1">
        <f t="array" ref="K393">IF(AND(C393=1,OR(J393=42,J393=6,J393=7,J393=8)),1,
IF(AND(OR(C393=1,C393="NA"),OR(J393=42,J393=6,J393=7,J393=8, J393="NA")),"NA",
IF(_xlfn.MINIFS(Nested_Ifs[a11],Nested_Ifs[ID],Nested_Ifs[[#This Row],[ID]])&lt;&gt;1,IF(AND(C393=MIN(_xlfn._xlws.FILTER(Nested_Ifs[a11], Nested_Ifs[ID]=Nested_Ifs[[#This Row],[ID]])), OR(J393=42,J393=6,J393=7,J393=8)),1,
IF(_xlfn.MINIFS(Nested_Ifs[a11],Nested_Ifs[ID],Nested_Ifs[[#This Row],[ID]])&lt;&gt;1,IF(AND(OR(C393=MIN(_xlfn._xlws.FILTER(Nested_Ifs[a11], Nested_Ifs[ID]=Nested_Ifs[[#This Row],[ID]])), C393 = "NA"), OR(J393=42,J393=6,J393=7,J393=8, J393 = "NA")),"NA",0),0)),0)))</f>
        <v>0</v>
      </c>
      <c r="L393">
        <v>2</v>
      </c>
      <c r="M393">
        <v>2</v>
      </c>
      <c r="N393" t="s">
        <v>0</v>
      </c>
      <c r="O393" s="11">
        <f t="shared" si="5"/>
        <v>0</v>
      </c>
    </row>
    <row r="394" spans="2:15" x14ac:dyDescent="0.3">
      <c r="B394">
        <v>19019</v>
      </c>
      <c r="C394">
        <v>4</v>
      </c>
      <c r="D394">
        <v>1</v>
      </c>
      <c r="E394">
        <v>8</v>
      </c>
      <c r="F394">
        <v>3</v>
      </c>
      <c r="G394" t="s">
        <v>0</v>
      </c>
      <c r="H394">
        <v>1</v>
      </c>
      <c r="I394" t="s">
        <v>0</v>
      </c>
      <c r="J394" t="s">
        <v>0</v>
      </c>
      <c r="K394" s="5" cm="1">
        <f t="array" ref="K394">IF(AND(C394=1,OR(J394=42,J394=6,J394=7,J394=8)),1,
IF(AND(OR(C394=1,C394="NA"),OR(J394=42,J394=6,J394=7,J394=8, J394="NA")),"NA",
IF(_xlfn.MINIFS(Nested_Ifs[a11],Nested_Ifs[ID],Nested_Ifs[[#This Row],[ID]])&lt;&gt;1,IF(AND(C394=MIN(_xlfn._xlws.FILTER(Nested_Ifs[a11], Nested_Ifs[ID]=Nested_Ifs[[#This Row],[ID]])), OR(J394=42,J394=6,J394=7,J394=8)),1,
IF(_xlfn.MINIFS(Nested_Ifs[a11],Nested_Ifs[ID],Nested_Ifs[[#This Row],[ID]])&lt;&gt;1,IF(AND(OR(C394=MIN(_xlfn._xlws.FILTER(Nested_Ifs[a11], Nested_Ifs[ID]=Nested_Ifs[[#This Row],[ID]])), C394 = "NA"), OR(J394=42,J394=6,J394=7,J394=8, J394 = "NA")),"NA",0),0)),0)))</f>
        <v>0</v>
      </c>
      <c r="L394">
        <v>2</v>
      </c>
      <c r="M394">
        <v>2</v>
      </c>
      <c r="N394" t="s">
        <v>0</v>
      </c>
      <c r="O394" s="11">
        <f t="shared" si="5"/>
        <v>0</v>
      </c>
    </row>
    <row r="395" spans="2:15" x14ac:dyDescent="0.3">
      <c r="B395">
        <v>19019</v>
      </c>
      <c r="C395">
        <v>5</v>
      </c>
      <c r="D395">
        <v>2</v>
      </c>
      <c r="E395">
        <v>8</v>
      </c>
      <c r="F395">
        <v>1</v>
      </c>
      <c r="G395" t="s">
        <v>0</v>
      </c>
      <c r="H395">
        <v>2</v>
      </c>
      <c r="I395">
        <v>3</v>
      </c>
      <c r="J395" t="s">
        <v>0</v>
      </c>
      <c r="K395" s="5" cm="1">
        <f t="array" ref="K395">IF(AND(C395=1,OR(J395=42,J395=6,J395=7,J395=8)),1,
IF(AND(OR(C395=1,C395="NA"),OR(J395=42,J395=6,J395=7,J395=8, J395="NA")),"NA",
IF(_xlfn.MINIFS(Nested_Ifs[a11],Nested_Ifs[ID],Nested_Ifs[[#This Row],[ID]])&lt;&gt;1,IF(AND(C395=MIN(_xlfn._xlws.FILTER(Nested_Ifs[a11], Nested_Ifs[ID]=Nested_Ifs[[#This Row],[ID]])), OR(J395=42,J395=6,J395=7,J395=8)),1,
IF(_xlfn.MINIFS(Nested_Ifs[a11],Nested_Ifs[ID],Nested_Ifs[[#This Row],[ID]])&lt;&gt;1,IF(AND(OR(C395=MIN(_xlfn._xlws.FILTER(Nested_Ifs[a11], Nested_Ifs[ID]=Nested_Ifs[[#This Row],[ID]])), C395 = "NA"), OR(J395=42,J395=6,J395=7,J395=8, J395 = "NA")),"NA",0),0)),0)))</f>
        <v>0</v>
      </c>
      <c r="L395">
        <v>2</v>
      </c>
      <c r="M395">
        <v>2</v>
      </c>
      <c r="N395" t="s">
        <v>0</v>
      </c>
      <c r="O395" s="11">
        <f t="shared" si="5"/>
        <v>0</v>
      </c>
    </row>
    <row r="396" spans="2:15" x14ac:dyDescent="0.3">
      <c r="B396">
        <v>19020</v>
      </c>
      <c r="C396">
        <v>1</v>
      </c>
      <c r="D396">
        <v>1</v>
      </c>
      <c r="E396">
        <v>1</v>
      </c>
      <c r="F396">
        <v>48</v>
      </c>
      <c r="G396">
        <v>1</v>
      </c>
      <c r="H396" t="s">
        <v>0</v>
      </c>
      <c r="I396" t="s">
        <v>0</v>
      </c>
      <c r="J396">
        <v>1</v>
      </c>
      <c r="K396" s="5" cm="1">
        <f t="array" ref="K396">IF(AND(C396=1,OR(J396=42,J396=6,J396=7,J396=8)),1,
IF(AND(OR(C396=1,C396="NA"),OR(J396=42,J396=6,J396=7,J396=8, J396="NA")),"NA",
IF(_xlfn.MINIFS(Nested_Ifs[a11],Nested_Ifs[ID],Nested_Ifs[[#This Row],[ID]])&lt;&gt;1,IF(AND(C396=MIN(_xlfn._xlws.FILTER(Nested_Ifs[a11], Nested_Ifs[ID]=Nested_Ifs[[#This Row],[ID]])), OR(J396=42,J396=6,J396=7,J396=8)),1,
IF(_xlfn.MINIFS(Nested_Ifs[a11],Nested_Ifs[ID],Nested_Ifs[[#This Row],[ID]])&lt;&gt;1,IF(AND(OR(C396=MIN(_xlfn._xlws.FILTER(Nested_Ifs[a11], Nested_Ifs[ID]=Nested_Ifs[[#This Row],[ID]])), C396 = "NA"), OR(J396=42,J396=6,J396=7,J396=8, J396 = "NA")),"NA",0),0)),0)))</f>
        <v>0</v>
      </c>
      <c r="L396">
        <v>2</v>
      </c>
      <c r="M396">
        <v>2</v>
      </c>
      <c r="N396" t="s">
        <v>0</v>
      </c>
      <c r="O396" s="11">
        <f t="shared" si="5"/>
        <v>0</v>
      </c>
    </row>
    <row r="397" spans="2:15" x14ac:dyDescent="0.3">
      <c r="B397">
        <v>19020</v>
      </c>
      <c r="C397">
        <v>2</v>
      </c>
      <c r="D397">
        <v>2</v>
      </c>
      <c r="E397">
        <v>2</v>
      </c>
      <c r="F397">
        <v>40</v>
      </c>
      <c r="G397">
        <v>1</v>
      </c>
      <c r="H397" t="s">
        <v>0</v>
      </c>
      <c r="I397" t="s">
        <v>0</v>
      </c>
      <c r="J397">
        <v>1</v>
      </c>
      <c r="K397" s="5" cm="1">
        <f t="array" ref="K397">IF(AND(C397=1,OR(J397=42,J397=6,J397=7,J397=8)),1,
IF(AND(OR(C397=1,C397="NA"),OR(J397=42,J397=6,J397=7,J397=8, J397="NA")),"NA",
IF(_xlfn.MINIFS(Nested_Ifs[a11],Nested_Ifs[ID],Nested_Ifs[[#This Row],[ID]])&lt;&gt;1,IF(AND(C397=MIN(_xlfn._xlws.FILTER(Nested_Ifs[a11], Nested_Ifs[ID]=Nested_Ifs[[#This Row],[ID]])), OR(J397=42,J397=6,J397=7,J397=8)),1,
IF(_xlfn.MINIFS(Nested_Ifs[a11],Nested_Ifs[ID],Nested_Ifs[[#This Row],[ID]])&lt;&gt;1,IF(AND(OR(C397=MIN(_xlfn._xlws.FILTER(Nested_Ifs[a11], Nested_Ifs[ID]=Nested_Ifs[[#This Row],[ID]])), C397 = "NA"), OR(J397=42,J397=6,J397=7,J397=8, J397 = "NA")),"NA",0),0)),0)))</f>
        <v>0</v>
      </c>
      <c r="L397">
        <v>2</v>
      </c>
      <c r="M397">
        <v>2</v>
      </c>
      <c r="N397" t="s">
        <v>0</v>
      </c>
      <c r="O397" s="11">
        <f t="shared" si="5"/>
        <v>0</v>
      </c>
    </row>
    <row r="398" spans="2:15" x14ac:dyDescent="0.3">
      <c r="B398">
        <v>19020</v>
      </c>
      <c r="C398">
        <v>3</v>
      </c>
      <c r="D398">
        <v>2</v>
      </c>
      <c r="E398">
        <v>3</v>
      </c>
      <c r="F398">
        <v>17</v>
      </c>
      <c r="G398">
        <v>6</v>
      </c>
      <c r="H398" t="s">
        <v>0</v>
      </c>
      <c r="I398" t="s">
        <v>0</v>
      </c>
      <c r="J398" t="s">
        <v>0</v>
      </c>
      <c r="K398" s="5" cm="1">
        <f t="array" ref="K398">IF(AND(C398=1,OR(J398=42,J398=6,J398=7,J398=8)),1,
IF(AND(OR(C398=1,C398="NA"),OR(J398=42,J398=6,J398=7,J398=8, J398="NA")),"NA",
IF(_xlfn.MINIFS(Nested_Ifs[a11],Nested_Ifs[ID],Nested_Ifs[[#This Row],[ID]])&lt;&gt;1,IF(AND(C398=MIN(_xlfn._xlws.FILTER(Nested_Ifs[a11], Nested_Ifs[ID]=Nested_Ifs[[#This Row],[ID]])), OR(J398=42,J398=6,J398=7,J398=8)),1,
IF(_xlfn.MINIFS(Nested_Ifs[a11],Nested_Ifs[ID],Nested_Ifs[[#This Row],[ID]])&lt;&gt;1,IF(AND(OR(C398=MIN(_xlfn._xlws.FILTER(Nested_Ifs[a11], Nested_Ifs[ID]=Nested_Ifs[[#This Row],[ID]])), C398 = "NA"), OR(J398=42,J398=6,J398=7,J398=8, J398 = "NA")),"NA",0),0)),0)))</f>
        <v>0</v>
      </c>
      <c r="L398">
        <v>2</v>
      </c>
      <c r="M398">
        <v>2</v>
      </c>
      <c r="N398" t="s">
        <v>0</v>
      </c>
      <c r="O398" s="11">
        <f t="shared" si="5"/>
        <v>0</v>
      </c>
    </row>
    <row r="399" spans="2:15" x14ac:dyDescent="0.3">
      <c r="B399">
        <v>19020</v>
      </c>
      <c r="C399">
        <v>4</v>
      </c>
      <c r="D399">
        <v>1</v>
      </c>
      <c r="E399">
        <v>3</v>
      </c>
      <c r="F399">
        <v>14</v>
      </c>
      <c r="G399" t="s">
        <v>0</v>
      </c>
      <c r="H399" t="s">
        <v>0</v>
      </c>
      <c r="I399" t="s">
        <v>0</v>
      </c>
      <c r="J399" t="s">
        <v>0</v>
      </c>
      <c r="K399" s="5" cm="1">
        <f t="array" ref="K399">IF(AND(C399=1,OR(J399=42,J399=6,J399=7,J399=8)),1,
IF(AND(OR(C399=1,C399="NA"),OR(J399=42,J399=6,J399=7,J399=8, J399="NA")),"NA",
IF(_xlfn.MINIFS(Nested_Ifs[a11],Nested_Ifs[ID],Nested_Ifs[[#This Row],[ID]])&lt;&gt;1,IF(AND(C399=MIN(_xlfn._xlws.FILTER(Nested_Ifs[a11], Nested_Ifs[ID]=Nested_Ifs[[#This Row],[ID]])), OR(J399=42,J399=6,J399=7,J399=8)),1,
IF(_xlfn.MINIFS(Nested_Ifs[a11],Nested_Ifs[ID],Nested_Ifs[[#This Row],[ID]])&lt;&gt;1,IF(AND(OR(C399=MIN(_xlfn._xlws.FILTER(Nested_Ifs[a11], Nested_Ifs[ID]=Nested_Ifs[[#This Row],[ID]])), C399 = "NA"), OR(J399=42,J399=6,J399=7,J399=8, J399 = "NA")),"NA",0),0)),0)))</f>
        <v>0</v>
      </c>
      <c r="L399">
        <v>2</v>
      </c>
      <c r="M399">
        <v>2</v>
      </c>
      <c r="N399" t="s">
        <v>0</v>
      </c>
      <c r="O399" s="11">
        <f t="shared" ref="O399:O462" si="6">IF(AND(AND(L399=1,M399=1),AND(OR(N399=3,N399=4))),1,
IF(AND(OR(L399=1,L399="NA"),
OR(M399=1,M399="NA"),
OR(N399=3,N399=4, N399="NA")),"NA",0))</f>
        <v>0</v>
      </c>
    </row>
    <row r="400" spans="2:15" x14ac:dyDescent="0.3">
      <c r="B400">
        <v>19020</v>
      </c>
      <c r="C400">
        <v>5</v>
      </c>
      <c r="D400">
        <v>2</v>
      </c>
      <c r="E400">
        <v>3</v>
      </c>
      <c r="F400">
        <v>11</v>
      </c>
      <c r="G400" t="s">
        <v>0</v>
      </c>
      <c r="H400" t="s">
        <v>0</v>
      </c>
      <c r="I400" t="s">
        <v>0</v>
      </c>
      <c r="J400" t="s">
        <v>0</v>
      </c>
      <c r="K400" s="5" cm="1">
        <f t="array" ref="K400">IF(AND(C400=1,OR(J400=42,J400=6,J400=7,J400=8)),1,
IF(AND(OR(C400=1,C400="NA"),OR(J400=42,J400=6,J400=7,J400=8, J400="NA")),"NA",
IF(_xlfn.MINIFS(Nested_Ifs[a11],Nested_Ifs[ID],Nested_Ifs[[#This Row],[ID]])&lt;&gt;1,IF(AND(C400=MIN(_xlfn._xlws.FILTER(Nested_Ifs[a11], Nested_Ifs[ID]=Nested_Ifs[[#This Row],[ID]])), OR(J400=42,J400=6,J400=7,J400=8)),1,
IF(_xlfn.MINIFS(Nested_Ifs[a11],Nested_Ifs[ID],Nested_Ifs[[#This Row],[ID]])&lt;&gt;1,IF(AND(OR(C400=MIN(_xlfn._xlws.FILTER(Nested_Ifs[a11], Nested_Ifs[ID]=Nested_Ifs[[#This Row],[ID]])), C400 = "NA"), OR(J400=42,J400=6,J400=7,J400=8, J400 = "NA")),"NA",0),0)),0)))</f>
        <v>0</v>
      </c>
      <c r="L400">
        <v>2</v>
      </c>
      <c r="M400">
        <v>2</v>
      </c>
      <c r="N400" t="s">
        <v>0</v>
      </c>
      <c r="O400" s="11">
        <f t="shared" si="6"/>
        <v>0</v>
      </c>
    </row>
    <row r="401" spans="2:15" x14ac:dyDescent="0.3">
      <c r="B401">
        <v>19021</v>
      </c>
      <c r="C401">
        <v>1</v>
      </c>
      <c r="D401">
        <v>2</v>
      </c>
      <c r="E401">
        <v>1</v>
      </c>
      <c r="F401">
        <v>43</v>
      </c>
      <c r="G401">
        <v>1</v>
      </c>
      <c r="H401" t="s">
        <v>0</v>
      </c>
      <c r="I401" t="s">
        <v>0</v>
      </c>
      <c r="J401">
        <v>41</v>
      </c>
      <c r="K401" s="5" cm="1">
        <f t="array" ref="K401">IF(AND(C401=1,OR(J401=42,J401=6,J401=7,J401=8)),1,
IF(AND(OR(C401=1,C401="NA"),OR(J401=42,J401=6,J401=7,J401=8, J401="NA")),"NA",
IF(_xlfn.MINIFS(Nested_Ifs[a11],Nested_Ifs[ID],Nested_Ifs[[#This Row],[ID]])&lt;&gt;1,IF(AND(C401=MIN(_xlfn._xlws.FILTER(Nested_Ifs[a11], Nested_Ifs[ID]=Nested_Ifs[[#This Row],[ID]])), OR(J401=42,J401=6,J401=7,J401=8)),1,
IF(_xlfn.MINIFS(Nested_Ifs[a11],Nested_Ifs[ID],Nested_Ifs[[#This Row],[ID]])&lt;&gt;1,IF(AND(OR(C401=MIN(_xlfn._xlws.FILTER(Nested_Ifs[a11], Nested_Ifs[ID]=Nested_Ifs[[#This Row],[ID]])), C401 = "NA"), OR(J401=42,J401=6,J401=7,J401=8, J401 = "NA")),"NA",0),0)),0)))</f>
        <v>0</v>
      </c>
      <c r="L401">
        <v>2</v>
      </c>
      <c r="M401">
        <v>2</v>
      </c>
      <c r="N401" t="s">
        <v>0</v>
      </c>
      <c r="O401" s="11">
        <f t="shared" si="6"/>
        <v>0</v>
      </c>
    </row>
    <row r="402" spans="2:15" x14ac:dyDescent="0.3">
      <c r="B402">
        <v>19021</v>
      </c>
      <c r="C402">
        <v>2</v>
      </c>
      <c r="D402">
        <v>1</v>
      </c>
      <c r="E402">
        <v>2</v>
      </c>
      <c r="F402">
        <v>43</v>
      </c>
      <c r="G402">
        <v>1</v>
      </c>
      <c r="H402" t="s">
        <v>0</v>
      </c>
      <c r="I402" t="s">
        <v>0</v>
      </c>
      <c r="J402">
        <v>5</v>
      </c>
      <c r="K402" s="5" cm="1">
        <f t="array" ref="K402">IF(AND(C402=1,OR(J402=42,J402=6,J402=7,J402=8)),1,
IF(AND(OR(C402=1,C402="NA"),OR(J402=42,J402=6,J402=7,J402=8, J402="NA")),"NA",
IF(_xlfn.MINIFS(Nested_Ifs[a11],Nested_Ifs[ID],Nested_Ifs[[#This Row],[ID]])&lt;&gt;1,IF(AND(C402=MIN(_xlfn._xlws.FILTER(Nested_Ifs[a11], Nested_Ifs[ID]=Nested_Ifs[[#This Row],[ID]])), OR(J402=42,J402=6,J402=7,J402=8)),1,
IF(_xlfn.MINIFS(Nested_Ifs[a11],Nested_Ifs[ID],Nested_Ifs[[#This Row],[ID]])&lt;&gt;1,IF(AND(OR(C402=MIN(_xlfn._xlws.FILTER(Nested_Ifs[a11], Nested_Ifs[ID]=Nested_Ifs[[#This Row],[ID]])), C402 = "NA"), OR(J402=42,J402=6,J402=7,J402=8, J402 = "NA")),"NA",0),0)),0)))</f>
        <v>0</v>
      </c>
      <c r="L402">
        <v>2</v>
      </c>
      <c r="M402">
        <v>2</v>
      </c>
      <c r="N402" t="s">
        <v>0</v>
      </c>
      <c r="O402" s="11">
        <f t="shared" si="6"/>
        <v>0</v>
      </c>
    </row>
    <row r="403" spans="2:15" x14ac:dyDescent="0.3">
      <c r="B403">
        <v>19021</v>
      </c>
      <c r="C403">
        <v>3</v>
      </c>
      <c r="D403">
        <v>2</v>
      </c>
      <c r="E403">
        <v>3</v>
      </c>
      <c r="F403">
        <v>15</v>
      </c>
      <c r="G403">
        <v>6</v>
      </c>
      <c r="H403" t="s">
        <v>0</v>
      </c>
      <c r="I403" t="s">
        <v>0</v>
      </c>
      <c r="J403" t="s">
        <v>0</v>
      </c>
      <c r="K403" s="5" cm="1">
        <f t="array" ref="K403">IF(AND(C403=1,OR(J403=42,J403=6,J403=7,J403=8)),1,
IF(AND(OR(C403=1,C403="NA"),OR(J403=42,J403=6,J403=7,J403=8, J403="NA")),"NA",
IF(_xlfn.MINIFS(Nested_Ifs[a11],Nested_Ifs[ID],Nested_Ifs[[#This Row],[ID]])&lt;&gt;1,IF(AND(C403=MIN(_xlfn._xlws.FILTER(Nested_Ifs[a11], Nested_Ifs[ID]=Nested_Ifs[[#This Row],[ID]])), OR(J403=42,J403=6,J403=7,J403=8)),1,
IF(_xlfn.MINIFS(Nested_Ifs[a11],Nested_Ifs[ID],Nested_Ifs[[#This Row],[ID]])&lt;&gt;1,IF(AND(OR(C403=MIN(_xlfn._xlws.FILTER(Nested_Ifs[a11], Nested_Ifs[ID]=Nested_Ifs[[#This Row],[ID]])), C403 = "NA"), OR(J403=42,J403=6,J403=7,J403=8, J403 = "NA")),"NA",0),0)),0)))</f>
        <v>0</v>
      </c>
      <c r="L403">
        <v>2</v>
      </c>
      <c r="M403">
        <v>2</v>
      </c>
      <c r="N403" t="s">
        <v>0</v>
      </c>
      <c r="O403" s="11">
        <f t="shared" si="6"/>
        <v>0</v>
      </c>
    </row>
    <row r="404" spans="2:15" x14ac:dyDescent="0.3">
      <c r="B404">
        <v>19021</v>
      </c>
      <c r="C404">
        <v>4</v>
      </c>
      <c r="D404">
        <v>2</v>
      </c>
      <c r="E404">
        <v>3</v>
      </c>
      <c r="F404">
        <v>13</v>
      </c>
      <c r="G404" t="s">
        <v>0</v>
      </c>
      <c r="H404" t="s">
        <v>0</v>
      </c>
      <c r="I404" t="s">
        <v>0</v>
      </c>
      <c r="J404" t="s">
        <v>0</v>
      </c>
      <c r="K404" s="5" cm="1">
        <f t="array" ref="K404">IF(AND(C404=1,OR(J404=42,J404=6,J404=7,J404=8)),1,
IF(AND(OR(C404=1,C404="NA"),OR(J404=42,J404=6,J404=7,J404=8, J404="NA")),"NA",
IF(_xlfn.MINIFS(Nested_Ifs[a11],Nested_Ifs[ID],Nested_Ifs[[#This Row],[ID]])&lt;&gt;1,IF(AND(C404=MIN(_xlfn._xlws.FILTER(Nested_Ifs[a11], Nested_Ifs[ID]=Nested_Ifs[[#This Row],[ID]])), OR(J404=42,J404=6,J404=7,J404=8)),1,
IF(_xlfn.MINIFS(Nested_Ifs[a11],Nested_Ifs[ID],Nested_Ifs[[#This Row],[ID]])&lt;&gt;1,IF(AND(OR(C404=MIN(_xlfn._xlws.FILTER(Nested_Ifs[a11], Nested_Ifs[ID]=Nested_Ifs[[#This Row],[ID]])), C404 = "NA"), OR(J404=42,J404=6,J404=7,J404=8, J404 = "NA")),"NA",0),0)),0)))</f>
        <v>0</v>
      </c>
      <c r="L404">
        <v>2</v>
      </c>
      <c r="M404">
        <v>2</v>
      </c>
      <c r="N404" t="s">
        <v>0</v>
      </c>
      <c r="O404" s="11">
        <f t="shared" si="6"/>
        <v>0</v>
      </c>
    </row>
    <row r="405" spans="2:15" x14ac:dyDescent="0.3">
      <c r="B405">
        <v>19021</v>
      </c>
      <c r="C405">
        <v>5</v>
      </c>
      <c r="D405">
        <v>1</v>
      </c>
      <c r="E405">
        <v>3</v>
      </c>
      <c r="F405">
        <v>7</v>
      </c>
      <c r="G405" t="s">
        <v>0</v>
      </c>
      <c r="H405" t="s">
        <v>0</v>
      </c>
      <c r="I405" t="s">
        <v>0</v>
      </c>
      <c r="J405" t="s">
        <v>0</v>
      </c>
      <c r="K405" s="5" cm="1">
        <f t="array" ref="K405">IF(AND(C405=1,OR(J405=42,J405=6,J405=7,J405=8)),1,
IF(AND(OR(C405=1,C405="NA"),OR(J405=42,J405=6,J405=7,J405=8, J405="NA")),"NA",
IF(_xlfn.MINIFS(Nested_Ifs[a11],Nested_Ifs[ID],Nested_Ifs[[#This Row],[ID]])&lt;&gt;1,IF(AND(C405=MIN(_xlfn._xlws.FILTER(Nested_Ifs[a11], Nested_Ifs[ID]=Nested_Ifs[[#This Row],[ID]])), OR(J405=42,J405=6,J405=7,J405=8)),1,
IF(_xlfn.MINIFS(Nested_Ifs[a11],Nested_Ifs[ID],Nested_Ifs[[#This Row],[ID]])&lt;&gt;1,IF(AND(OR(C405=MIN(_xlfn._xlws.FILTER(Nested_Ifs[a11], Nested_Ifs[ID]=Nested_Ifs[[#This Row],[ID]])), C405 = "NA"), OR(J405=42,J405=6,J405=7,J405=8, J405 = "NA")),"NA",0),0)),0)))</f>
        <v>0</v>
      </c>
      <c r="L405">
        <v>2</v>
      </c>
      <c r="M405">
        <v>2</v>
      </c>
      <c r="N405" t="s">
        <v>0</v>
      </c>
      <c r="O405" s="11">
        <f t="shared" si="6"/>
        <v>0</v>
      </c>
    </row>
    <row r="406" spans="2:15" x14ac:dyDescent="0.3">
      <c r="B406">
        <v>19024</v>
      </c>
      <c r="C406">
        <v>1</v>
      </c>
      <c r="D406">
        <v>1</v>
      </c>
      <c r="E406">
        <v>1</v>
      </c>
      <c r="F406">
        <v>64</v>
      </c>
      <c r="G406">
        <v>1</v>
      </c>
      <c r="H406" t="s">
        <v>0</v>
      </c>
      <c r="I406" t="s">
        <v>0</v>
      </c>
      <c r="J406">
        <v>6</v>
      </c>
      <c r="K406" s="5" cm="1">
        <f t="array" ref="K406">IF(AND(C406=1,OR(J406=42,J406=6,J406=7,J406=8)),1,
IF(AND(OR(C406=1,C406="NA"),OR(J406=42,J406=6,J406=7,J406=8, J406="NA")),"NA",
IF(_xlfn.MINIFS(Nested_Ifs[a11],Nested_Ifs[ID],Nested_Ifs[[#This Row],[ID]])&lt;&gt;1,IF(AND(C406=MIN(_xlfn._xlws.FILTER(Nested_Ifs[a11], Nested_Ifs[ID]=Nested_Ifs[[#This Row],[ID]])), OR(J406=42,J406=6,J406=7,J406=8)),1,
IF(_xlfn.MINIFS(Nested_Ifs[a11],Nested_Ifs[ID],Nested_Ifs[[#This Row],[ID]])&lt;&gt;1,IF(AND(OR(C406=MIN(_xlfn._xlws.FILTER(Nested_Ifs[a11], Nested_Ifs[ID]=Nested_Ifs[[#This Row],[ID]])), C406 = "NA"), OR(J406=42,J406=6,J406=7,J406=8, J406 = "NA")),"NA",0),0)),0)))</f>
        <v>1</v>
      </c>
      <c r="L406">
        <v>2</v>
      </c>
      <c r="M406">
        <v>2</v>
      </c>
      <c r="N406" t="s">
        <v>0</v>
      </c>
      <c r="O406" s="11">
        <f t="shared" si="6"/>
        <v>0</v>
      </c>
    </row>
    <row r="407" spans="2:15" x14ac:dyDescent="0.3">
      <c r="B407">
        <v>19024</v>
      </c>
      <c r="C407">
        <v>3</v>
      </c>
      <c r="D407">
        <v>1</v>
      </c>
      <c r="E407">
        <v>3</v>
      </c>
      <c r="F407">
        <v>42</v>
      </c>
      <c r="G407">
        <v>6</v>
      </c>
      <c r="H407" t="s">
        <v>0</v>
      </c>
      <c r="I407" t="s">
        <v>0</v>
      </c>
      <c r="J407">
        <v>6</v>
      </c>
      <c r="K407" s="5" cm="1">
        <f t="array" ref="K407">IF(AND(C407=1,OR(J407=42,J407=6,J407=7,J407=8)),1,
IF(AND(OR(C407=1,C407="NA"),OR(J407=42,J407=6,J407=7,J407=8, J407="NA")),"NA",
IF(_xlfn.MINIFS(Nested_Ifs[a11],Nested_Ifs[ID],Nested_Ifs[[#This Row],[ID]])&lt;&gt;1,IF(AND(C407=MIN(_xlfn._xlws.FILTER(Nested_Ifs[a11], Nested_Ifs[ID]=Nested_Ifs[[#This Row],[ID]])), OR(J407=42,J407=6,J407=7,J407=8)),1,
IF(_xlfn.MINIFS(Nested_Ifs[a11],Nested_Ifs[ID],Nested_Ifs[[#This Row],[ID]])&lt;&gt;1,IF(AND(OR(C407=MIN(_xlfn._xlws.FILTER(Nested_Ifs[a11], Nested_Ifs[ID]=Nested_Ifs[[#This Row],[ID]])), C407 = "NA"), OR(J407=42,J407=6,J407=7,J407=8, J407 = "NA")),"NA",0),0)),0)))</f>
        <v>0</v>
      </c>
      <c r="L407">
        <v>2</v>
      </c>
      <c r="M407">
        <v>2</v>
      </c>
      <c r="N407" t="s">
        <v>0</v>
      </c>
      <c r="O407" s="11">
        <f t="shared" si="6"/>
        <v>0</v>
      </c>
    </row>
    <row r="408" spans="2:15" x14ac:dyDescent="0.3">
      <c r="B408">
        <v>19024</v>
      </c>
      <c r="C408">
        <v>2</v>
      </c>
      <c r="D408">
        <v>2</v>
      </c>
      <c r="E408">
        <v>2</v>
      </c>
      <c r="F408">
        <v>64</v>
      </c>
      <c r="G408">
        <v>1</v>
      </c>
      <c r="H408" t="s">
        <v>0</v>
      </c>
      <c r="I408" t="s">
        <v>0</v>
      </c>
      <c r="J408">
        <v>6</v>
      </c>
      <c r="K408" s="5" cm="1">
        <f t="array" ref="K408">IF(AND(C408=1,OR(J408=42,J408=6,J408=7,J408=8)),1,
IF(AND(OR(C408=1,C408="NA"),OR(J408=42,J408=6,J408=7,J408=8, J408="NA")),"NA",
IF(_xlfn.MINIFS(Nested_Ifs[a11],Nested_Ifs[ID],Nested_Ifs[[#This Row],[ID]])&lt;&gt;1,IF(AND(C408=MIN(_xlfn._xlws.FILTER(Nested_Ifs[a11], Nested_Ifs[ID]=Nested_Ifs[[#This Row],[ID]])), OR(J408=42,J408=6,J408=7,J408=8)),1,
IF(_xlfn.MINIFS(Nested_Ifs[a11],Nested_Ifs[ID],Nested_Ifs[[#This Row],[ID]])&lt;&gt;1,IF(AND(OR(C408=MIN(_xlfn._xlws.FILTER(Nested_Ifs[a11], Nested_Ifs[ID]=Nested_Ifs[[#This Row],[ID]])), C408 = "NA"), OR(J408=42,J408=6,J408=7,J408=8, J408 = "NA")),"NA",0),0)),0)))</f>
        <v>0</v>
      </c>
      <c r="L408">
        <v>1</v>
      </c>
      <c r="M408">
        <v>1</v>
      </c>
      <c r="N408">
        <v>1</v>
      </c>
      <c r="O408" s="11">
        <f t="shared" si="6"/>
        <v>0</v>
      </c>
    </row>
    <row r="409" spans="2:15" x14ac:dyDescent="0.3">
      <c r="B409">
        <v>19024</v>
      </c>
      <c r="C409">
        <v>4</v>
      </c>
      <c r="D409">
        <v>1</v>
      </c>
      <c r="E409">
        <v>3</v>
      </c>
      <c r="F409">
        <v>39</v>
      </c>
      <c r="G409">
        <v>6</v>
      </c>
      <c r="H409" t="s">
        <v>0</v>
      </c>
      <c r="I409" t="s">
        <v>0</v>
      </c>
      <c r="J409">
        <v>6</v>
      </c>
      <c r="K409" s="5" cm="1">
        <f t="array" ref="K409">IF(AND(C409=1,OR(J409=42,J409=6,J409=7,J409=8)),1,
IF(AND(OR(C409=1,C409="NA"),OR(J409=42,J409=6,J409=7,J409=8, J409="NA")),"NA",
IF(_xlfn.MINIFS(Nested_Ifs[a11],Nested_Ifs[ID],Nested_Ifs[[#This Row],[ID]])&lt;&gt;1,IF(AND(C409=MIN(_xlfn._xlws.FILTER(Nested_Ifs[a11], Nested_Ifs[ID]=Nested_Ifs[[#This Row],[ID]])), OR(J409=42,J409=6,J409=7,J409=8)),1,
IF(_xlfn.MINIFS(Nested_Ifs[a11],Nested_Ifs[ID],Nested_Ifs[[#This Row],[ID]])&lt;&gt;1,IF(AND(OR(C409=MIN(_xlfn._xlws.FILTER(Nested_Ifs[a11], Nested_Ifs[ID]=Nested_Ifs[[#This Row],[ID]])), C409 = "NA"), OR(J409=42,J409=6,J409=7,J409=8, J409 = "NA")),"NA",0),0)),0)))</f>
        <v>0</v>
      </c>
      <c r="L409">
        <v>2</v>
      </c>
      <c r="M409">
        <v>2</v>
      </c>
      <c r="N409" t="s">
        <v>0</v>
      </c>
      <c r="O409" s="11">
        <f t="shared" si="6"/>
        <v>0</v>
      </c>
    </row>
    <row r="410" spans="2:15" x14ac:dyDescent="0.3">
      <c r="B410">
        <v>19025</v>
      </c>
      <c r="C410">
        <v>1</v>
      </c>
      <c r="D410">
        <v>2</v>
      </c>
      <c r="E410">
        <v>1</v>
      </c>
      <c r="F410">
        <v>59</v>
      </c>
      <c r="G410">
        <v>5</v>
      </c>
      <c r="H410" t="s">
        <v>0</v>
      </c>
      <c r="I410" t="s">
        <v>0</v>
      </c>
      <c r="J410">
        <v>3</v>
      </c>
      <c r="K410" s="5" cm="1">
        <f t="array" ref="K410">IF(AND(C410=1,OR(J410=42,J410=6,J410=7,J410=8)),1,
IF(AND(OR(C410=1,C410="NA"),OR(J410=42,J410=6,J410=7,J410=8, J410="NA")),"NA",
IF(_xlfn.MINIFS(Nested_Ifs[a11],Nested_Ifs[ID],Nested_Ifs[[#This Row],[ID]])&lt;&gt;1,IF(AND(C410=MIN(_xlfn._xlws.FILTER(Nested_Ifs[a11], Nested_Ifs[ID]=Nested_Ifs[[#This Row],[ID]])), OR(J410=42,J410=6,J410=7,J410=8)),1,
IF(_xlfn.MINIFS(Nested_Ifs[a11],Nested_Ifs[ID],Nested_Ifs[[#This Row],[ID]])&lt;&gt;1,IF(AND(OR(C410=MIN(_xlfn._xlws.FILTER(Nested_Ifs[a11], Nested_Ifs[ID]=Nested_Ifs[[#This Row],[ID]])), C410 = "NA"), OR(J410=42,J410=6,J410=7,J410=8, J410 = "NA")),"NA",0),0)),0)))</f>
        <v>0</v>
      </c>
      <c r="L410">
        <v>2</v>
      </c>
      <c r="M410">
        <v>2</v>
      </c>
      <c r="N410" t="s">
        <v>0</v>
      </c>
      <c r="O410" s="11">
        <f t="shared" si="6"/>
        <v>0</v>
      </c>
    </row>
    <row r="411" spans="2:15" x14ac:dyDescent="0.3">
      <c r="B411">
        <v>19025</v>
      </c>
      <c r="C411">
        <v>2</v>
      </c>
      <c r="D411">
        <v>1</v>
      </c>
      <c r="E411">
        <v>3</v>
      </c>
      <c r="F411">
        <v>21</v>
      </c>
      <c r="G411">
        <v>6</v>
      </c>
      <c r="H411" t="s">
        <v>0</v>
      </c>
      <c r="I411" t="s">
        <v>0</v>
      </c>
      <c r="J411">
        <v>42</v>
      </c>
      <c r="K411" s="5" cm="1">
        <f t="array" ref="K411">IF(AND(C411=1,OR(J411=42,J411=6,J411=7,J411=8)),1,
IF(AND(OR(C411=1,C411="NA"),OR(J411=42,J411=6,J411=7,J411=8, J411="NA")),"NA",
IF(_xlfn.MINIFS(Nested_Ifs[a11],Nested_Ifs[ID],Nested_Ifs[[#This Row],[ID]])&lt;&gt;1,IF(AND(C411=MIN(_xlfn._xlws.FILTER(Nested_Ifs[a11], Nested_Ifs[ID]=Nested_Ifs[[#This Row],[ID]])), OR(J411=42,J411=6,J411=7,J411=8)),1,
IF(_xlfn.MINIFS(Nested_Ifs[a11],Nested_Ifs[ID],Nested_Ifs[[#This Row],[ID]])&lt;&gt;1,IF(AND(OR(C411=MIN(_xlfn._xlws.FILTER(Nested_Ifs[a11], Nested_Ifs[ID]=Nested_Ifs[[#This Row],[ID]])), C411 = "NA"), OR(J411=42,J411=6,J411=7,J411=8, J411 = "NA")),"NA",0),0)),0)))</f>
        <v>0</v>
      </c>
      <c r="L411">
        <v>2</v>
      </c>
      <c r="M411">
        <v>2</v>
      </c>
      <c r="N411" t="s">
        <v>0</v>
      </c>
      <c r="O411" s="11">
        <f t="shared" si="6"/>
        <v>0</v>
      </c>
    </row>
    <row r="412" spans="2:15" x14ac:dyDescent="0.3">
      <c r="B412">
        <v>19026</v>
      </c>
      <c r="C412">
        <v>1</v>
      </c>
      <c r="D412">
        <v>2</v>
      </c>
      <c r="E412">
        <v>1</v>
      </c>
      <c r="F412">
        <v>80</v>
      </c>
      <c r="G412">
        <v>5</v>
      </c>
      <c r="H412" t="s">
        <v>0</v>
      </c>
      <c r="I412" t="s">
        <v>0</v>
      </c>
      <c r="J412">
        <v>6</v>
      </c>
      <c r="K412" s="5" cm="1">
        <f t="array" ref="K412">IF(AND(C412=1,OR(J412=42,J412=6,J412=7,J412=8)),1,
IF(AND(OR(C412=1,C412="NA"),OR(J412=42,J412=6,J412=7,J412=8, J412="NA")),"NA",
IF(_xlfn.MINIFS(Nested_Ifs[a11],Nested_Ifs[ID],Nested_Ifs[[#This Row],[ID]])&lt;&gt;1,IF(AND(C412=MIN(_xlfn._xlws.FILTER(Nested_Ifs[a11], Nested_Ifs[ID]=Nested_Ifs[[#This Row],[ID]])), OR(J412=42,J412=6,J412=7,J412=8)),1,
IF(_xlfn.MINIFS(Nested_Ifs[a11],Nested_Ifs[ID],Nested_Ifs[[#This Row],[ID]])&lt;&gt;1,IF(AND(OR(C412=MIN(_xlfn._xlws.FILTER(Nested_Ifs[a11], Nested_Ifs[ID]=Nested_Ifs[[#This Row],[ID]])), C412 = "NA"), OR(J412=42,J412=6,J412=7,J412=8, J412 = "NA")),"NA",0),0)),0)))</f>
        <v>1</v>
      </c>
      <c r="L412">
        <v>1</v>
      </c>
      <c r="M412">
        <v>1</v>
      </c>
      <c r="N412">
        <v>1</v>
      </c>
      <c r="O412" s="11">
        <f t="shared" si="6"/>
        <v>0</v>
      </c>
    </row>
    <row r="413" spans="2:15" x14ac:dyDescent="0.3">
      <c r="B413">
        <v>19026</v>
      </c>
      <c r="C413">
        <v>2</v>
      </c>
      <c r="D413">
        <v>1</v>
      </c>
      <c r="E413">
        <v>3</v>
      </c>
      <c r="F413">
        <v>35</v>
      </c>
      <c r="G413">
        <v>3</v>
      </c>
      <c r="H413" t="s">
        <v>0</v>
      </c>
      <c r="I413" t="s">
        <v>0</v>
      </c>
      <c r="J413">
        <v>6</v>
      </c>
      <c r="K413" s="5" cm="1">
        <f t="array" ref="K413">IF(AND(C413=1,OR(J413=42,J413=6,J413=7,J413=8)),1,
IF(AND(OR(C413=1,C413="NA"),OR(J413=42,J413=6,J413=7,J413=8, J413="NA")),"NA",
IF(_xlfn.MINIFS(Nested_Ifs[a11],Nested_Ifs[ID],Nested_Ifs[[#This Row],[ID]])&lt;&gt;1,IF(AND(C413=MIN(_xlfn._xlws.FILTER(Nested_Ifs[a11], Nested_Ifs[ID]=Nested_Ifs[[#This Row],[ID]])), OR(J413=42,J413=6,J413=7,J413=8)),1,
IF(_xlfn.MINIFS(Nested_Ifs[a11],Nested_Ifs[ID],Nested_Ifs[[#This Row],[ID]])&lt;&gt;1,IF(AND(OR(C413=MIN(_xlfn._xlws.FILTER(Nested_Ifs[a11], Nested_Ifs[ID]=Nested_Ifs[[#This Row],[ID]])), C413 = "NA"), OR(J413=42,J413=6,J413=7,J413=8, J413 = "NA")),"NA",0),0)),0)))</f>
        <v>0</v>
      </c>
      <c r="L413">
        <v>2</v>
      </c>
      <c r="M413">
        <v>2</v>
      </c>
      <c r="N413" t="s">
        <v>0</v>
      </c>
      <c r="O413" s="11">
        <f t="shared" si="6"/>
        <v>0</v>
      </c>
    </row>
    <row r="414" spans="2:15" x14ac:dyDescent="0.3">
      <c r="B414">
        <v>19027</v>
      </c>
      <c r="C414">
        <v>1</v>
      </c>
      <c r="D414">
        <v>2</v>
      </c>
      <c r="E414">
        <v>1</v>
      </c>
      <c r="F414">
        <v>82</v>
      </c>
      <c r="G414">
        <v>5</v>
      </c>
      <c r="H414" t="s">
        <v>0</v>
      </c>
      <c r="I414" t="s">
        <v>0</v>
      </c>
      <c r="J414">
        <v>6</v>
      </c>
      <c r="K414" s="5" cm="1">
        <f t="array" ref="K414">IF(AND(C414=1,OR(J414=42,J414=6,J414=7,J414=8)),1,
IF(AND(OR(C414=1,C414="NA"),OR(J414=42,J414=6,J414=7,J414=8, J414="NA")),"NA",
IF(_xlfn.MINIFS(Nested_Ifs[a11],Nested_Ifs[ID],Nested_Ifs[[#This Row],[ID]])&lt;&gt;1,IF(AND(C414=MIN(_xlfn._xlws.FILTER(Nested_Ifs[a11], Nested_Ifs[ID]=Nested_Ifs[[#This Row],[ID]])), OR(J414=42,J414=6,J414=7,J414=8)),1,
IF(_xlfn.MINIFS(Nested_Ifs[a11],Nested_Ifs[ID],Nested_Ifs[[#This Row],[ID]])&lt;&gt;1,IF(AND(OR(C414=MIN(_xlfn._xlws.FILTER(Nested_Ifs[a11], Nested_Ifs[ID]=Nested_Ifs[[#This Row],[ID]])), C414 = "NA"), OR(J414=42,J414=6,J414=7,J414=8, J414 = "NA")),"NA",0),0)),0)))</f>
        <v>1</v>
      </c>
      <c r="L414">
        <v>1</v>
      </c>
      <c r="M414">
        <v>1</v>
      </c>
      <c r="N414">
        <v>1</v>
      </c>
      <c r="O414" s="11">
        <f t="shared" si="6"/>
        <v>0</v>
      </c>
    </row>
    <row r="415" spans="2:15" x14ac:dyDescent="0.3">
      <c r="B415">
        <v>19027</v>
      </c>
      <c r="C415">
        <v>2</v>
      </c>
      <c r="D415">
        <v>1</v>
      </c>
      <c r="E415">
        <v>3</v>
      </c>
      <c r="F415">
        <v>35</v>
      </c>
      <c r="G415">
        <v>1</v>
      </c>
      <c r="H415" t="s">
        <v>0</v>
      </c>
      <c r="I415" t="s">
        <v>0</v>
      </c>
      <c r="J415">
        <v>1</v>
      </c>
      <c r="K415" s="5" cm="1">
        <f t="array" ref="K415">IF(AND(C415=1,OR(J415=42,J415=6,J415=7,J415=8)),1,
IF(AND(OR(C415=1,C415="NA"),OR(J415=42,J415=6,J415=7,J415=8, J415="NA")),"NA",
IF(_xlfn.MINIFS(Nested_Ifs[a11],Nested_Ifs[ID],Nested_Ifs[[#This Row],[ID]])&lt;&gt;1,IF(AND(C415=MIN(_xlfn._xlws.FILTER(Nested_Ifs[a11], Nested_Ifs[ID]=Nested_Ifs[[#This Row],[ID]])), OR(J415=42,J415=6,J415=7,J415=8)),1,
IF(_xlfn.MINIFS(Nested_Ifs[a11],Nested_Ifs[ID],Nested_Ifs[[#This Row],[ID]])&lt;&gt;1,IF(AND(OR(C415=MIN(_xlfn._xlws.FILTER(Nested_Ifs[a11], Nested_Ifs[ID]=Nested_Ifs[[#This Row],[ID]])), C415 = "NA"), OR(J415=42,J415=6,J415=7,J415=8, J415 = "NA")),"NA",0),0)),0)))</f>
        <v>0</v>
      </c>
      <c r="L415">
        <v>2</v>
      </c>
      <c r="M415">
        <v>2</v>
      </c>
      <c r="N415" t="s">
        <v>0</v>
      </c>
      <c r="O415" s="11">
        <f t="shared" si="6"/>
        <v>0</v>
      </c>
    </row>
    <row r="416" spans="2:15" x14ac:dyDescent="0.3">
      <c r="B416">
        <v>19027</v>
      </c>
      <c r="C416">
        <v>3</v>
      </c>
      <c r="D416">
        <v>2</v>
      </c>
      <c r="E416">
        <v>4</v>
      </c>
      <c r="F416">
        <v>31</v>
      </c>
      <c r="G416">
        <v>1</v>
      </c>
      <c r="H416" t="s">
        <v>0</v>
      </c>
      <c r="I416" t="s">
        <v>0</v>
      </c>
      <c r="J416">
        <v>5</v>
      </c>
      <c r="K416" s="5" cm="1">
        <f t="array" ref="K416">IF(AND(C416=1,OR(J416=42,J416=6,J416=7,J416=8)),1,
IF(AND(OR(C416=1,C416="NA"),OR(J416=42,J416=6,J416=7,J416=8, J416="NA")),"NA",
IF(_xlfn.MINIFS(Nested_Ifs[a11],Nested_Ifs[ID],Nested_Ifs[[#This Row],[ID]])&lt;&gt;1,IF(AND(C416=MIN(_xlfn._xlws.FILTER(Nested_Ifs[a11], Nested_Ifs[ID]=Nested_Ifs[[#This Row],[ID]])), OR(J416=42,J416=6,J416=7,J416=8)),1,
IF(_xlfn.MINIFS(Nested_Ifs[a11],Nested_Ifs[ID],Nested_Ifs[[#This Row],[ID]])&lt;&gt;1,IF(AND(OR(C416=MIN(_xlfn._xlws.FILTER(Nested_Ifs[a11], Nested_Ifs[ID]=Nested_Ifs[[#This Row],[ID]])), C416 = "NA"), OR(J416=42,J416=6,J416=7,J416=8, J416 = "NA")),"NA",0),0)),0)))</f>
        <v>0</v>
      </c>
      <c r="L416">
        <v>2</v>
      </c>
      <c r="M416">
        <v>2</v>
      </c>
      <c r="N416" t="s">
        <v>0</v>
      </c>
      <c r="O416" s="11">
        <f t="shared" si="6"/>
        <v>0</v>
      </c>
    </row>
    <row r="417" spans="2:15" x14ac:dyDescent="0.3">
      <c r="B417">
        <v>19027</v>
      </c>
      <c r="C417">
        <v>4</v>
      </c>
      <c r="D417">
        <v>2</v>
      </c>
      <c r="E417">
        <v>8</v>
      </c>
      <c r="F417">
        <v>11</v>
      </c>
      <c r="G417" t="s">
        <v>0</v>
      </c>
      <c r="H417" t="s">
        <v>0</v>
      </c>
      <c r="I417" t="s">
        <v>0</v>
      </c>
      <c r="J417" t="s">
        <v>0</v>
      </c>
      <c r="K417" s="5" cm="1">
        <f t="array" ref="K417">IF(AND(C417=1,OR(J417=42,J417=6,J417=7,J417=8)),1,
IF(AND(OR(C417=1,C417="NA"),OR(J417=42,J417=6,J417=7,J417=8, J417="NA")),"NA",
IF(_xlfn.MINIFS(Nested_Ifs[a11],Nested_Ifs[ID],Nested_Ifs[[#This Row],[ID]])&lt;&gt;1,IF(AND(C417=MIN(_xlfn._xlws.FILTER(Nested_Ifs[a11], Nested_Ifs[ID]=Nested_Ifs[[#This Row],[ID]])), OR(J417=42,J417=6,J417=7,J417=8)),1,
IF(_xlfn.MINIFS(Nested_Ifs[a11],Nested_Ifs[ID],Nested_Ifs[[#This Row],[ID]])&lt;&gt;1,IF(AND(OR(C417=MIN(_xlfn._xlws.FILTER(Nested_Ifs[a11], Nested_Ifs[ID]=Nested_Ifs[[#This Row],[ID]])), C417 = "NA"), OR(J417=42,J417=6,J417=7,J417=8, J417 = "NA")),"NA",0),0)),0)))</f>
        <v>0</v>
      </c>
      <c r="L417">
        <v>2</v>
      </c>
      <c r="M417">
        <v>2</v>
      </c>
      <c r="N417" t="s">
        <v>0</v>
      </c>
      <c r="O417" s="11">
        <f t="shared" si="6"/>
        <v>0</v>
      </c>
    </row>
    <row r="418" spans="2:15" x14ac:dyDescent="0.3">
      <c r="B418">
        <v>19027</v>
      </c>
      <c r="C418">
        <v>5</v>
      </c>
      <c r="D418">
        <v>2</v>
      </c>
      <c r="E418">
        <v>8</v>
      </c>
      <c r="F418">
        <v>8</v>
      </c>
      <c r="G418" t="s">
        <v>0</v>
      </c>
      <c r="H418" t="s">
        <v>0</v>
      </c>
      <c r="I418" t="s">
        <v>0</v>
      </c>
      <c r="J418" t="s">
        <v>0</v>
      </c>
      <c r="K418" s="5" cm="1">
        <f t="array" ref="K418">IF(AND(C418=1,OR(J418=42,J418=6,J418=7,J418=8)),1,
IF(AND(OR(C418=1,C418="NA"),OR(J418=42,J418=6,J418=7,J418=8, J418="NA")),"NA",
IF(_xlfn.MINIFS(Nested_Ifs[a11],Nested_Ifs[ID],Nested_Ifs[[#This Row],[ID]])&lt;&gt;1,IF(AND(C418=MIN(_xlfn._xlws.FILTER(Nested_Ifs[a11], Nested_Ifs[ID]=Nested_Ifs[[#This Row],[ID]])), OR(J418=42,J418=6,J418=7,J418=8)),1,
IF(_xlfn.MINIFS(Nested_Ifs[a11],Nested_Ifs[ID],Nested_Ifs[[#This Row],[ID]])&lt;&gt;1,IF(AND(OR(C418=MIN(_xlfn._xlws.FILTER(Nested_Ifs[a11], Nested_Ifs[ID]=Nested_Ifs[[#This Row],[ID]])), C418 = "NA"), OR(J418=42,J418=6,J418=7,J418=8, J418 = "NA")),"NA",0),0)),0)))</f>
        <v>0</v>
      </c>
      <c r="L418">
        <v>2</v>
      </c>
      <c r="M418">
        <v>2</v>
      </c>
      <c r="N418" t="s">
        <v>0</v>
      </c>
      <c r="O418" s="11">
        <f t="shared" si="6"/>
        <v>0</v>
      </c>
    </row>
    <row r="419" spans="2:15" x14ac:dyDescent="0.3">
      <c r="B419">
        <v>19027</v>
      </c>
      <c r="C419">
        <v>6</v>
      </c>
      <c r="D419">
        <v>1</v>
      </c>
      <c r="E419">
        <v>8</v>
      </c>
      <c r="F419">
        <v>3</v>
      </c>
      <c r="G419" t="s">
        <v>0</v>
      </c>
      <c r="H419">
        <v>2</v>
      </c>
      <c r="I419">
        <v>3</v>
      </c>
      <c r="J419" t="s">
        <v>0</v>
      </c>
      <c r="K419" s="5" cm="1">
        <f t="array" ref="K419">IF(AND(C419=1,OR(J419=42,J419=6,J419=7,J419=8)),1,
IF(AND(OR(C419=1,C419="NA"),OR(J419=42,J419=6,J419=7,J419=8, J419="NA")),"NA",
IF(_xlfn.MINIFS(Nested_Ifs[a11],Nested_Ifs[ID],Nested_Ifs[[#This Row],[ID]])&lt;&gt;1,IF(AND(C419=MIN(_xlfn._xlws.FILTER(Nested_Ifs[a11], Nested_Ifs[ID]=Nested_Ifs[[#This Row],[ID]])), OR(J419=42,J419=6,J419=7,J419=8)),1,
IF(_xlfn.MINIFS(Nested_Ifs[a11],Nested_Ifs[ID],Nested_Ifs[[#This Row],[ID]])&lt;&gt;1,IF(AND(OR(C419=MIN(_xlfn._xlws.FILTER(Nested_Ifs[a11], Nested_Ifs[ID]=Nested_Ifs[[#This Row],[ID]])), C419 = "NA"), OR(J419=42,J419=6,J419=7,J419=8, J419 = "NA")),"NA",0),0)),0)))</f>
        <v>0</v>
      </c>
      <c r="L419">
        <v>2</v>
      </c>
      <c r="M419">
        <v>2</v>
      </c>
      <c r="N419" t="s">
        <v>0</v>
      </c>
      <c r="O419" s="11">
        <f t="shared" si="6"/>
        <v>0</v>
      </c>
    </row>
    <row r="420" spans="2:15" x14ac:dyDescent="0.3">
      <c r="B420">
        <v>19028</v>
      </c>
      <c r="C420">
        <v>1</v>
      </c>
      <c r="D420">
        <v>1</v>
      </c>
      <c r="E420">
        <v>1</v>
      </c>
      <c r="F420">
        <v>57</v>
      </c>
      <c r="G420">
        <v>1</v>
      </c>
      <c r="H420" t="s">
        <v>0</v>
      </c>
      <c r="I420" t="s">
        <v>0</v>
      </c>
      <c r="J420">
        <v>3</v>
      </c>
      <c r="K420" s="5" cm="1">
        <f t="array" ref="K420">IF(AND(C420=1,OR(J420=42,J420=6,J420=7,J420=8)),1,
IF(AND(OR(C420=1,C420="NA"),OR(J420=42,J420=6,J420=7,J420=8, J420="NA")),"NA",
IF(_xlfn.MINIFS(Nested_Ifs[a11],Nested_Ifs[ID],Nested_Ifs[[#This Row],[ID]])&lt;&gt;1,IF(AND(C420=MIN(_xlfn._xlws.FILTER(Nested_Ifs[a11], Nested_Ifs[ID]=Nested_Ifs[[#This Row],[ID]])), OR(J420=42,J420=6,J420=7,J420=8)),1,
IF(_xlfn.MINIFS(Nested_Ifs[a11],Nested_Ifs[ID],Nested_Ifs[[#This Row],[ID]])&lt;&gt;1,IF(AND(OR(C420=MIN(_xlfn._xlws.FILTER(Nested_Ifs[a11], Nested_Ifs[ID]=Nested_Ifs[[#This Row],[ID]])), C420 = "NA"), OR(J420=42,J420=6,J420=7,J420=8, J420 = "NA")),"NA",0),0)),0)))</f>
        <v>0</v>
      </c>
      <c r="L420">
        <v>2</v>
      </c>
      <c r="M420">
        <v>2</v>
      </c>
      <c r="N420" t="s">
        <v>0</v>
      </c>
      <c r="O420" s="11">
        <f t="shared" si="6"/>
        <v>0</v>
      </c>
    </row>
    <row r="421" spans="2:15" x14ac:dyDescent="0.3">
      <c r="B421">
        <v>19028</v>
      </c>
      <c r="C421">
        <v>2</v>
      </c>
      <c r="D421">
        <v>2</v>
      </c>
      <c r="E421">
        <v>2</v>
      </c>
      <c r="F421">
        <v>52</v>
      </c>
      <c r="G421">
        <v>1</v>
      </c>
      <c r="H421" t="s">
        <v>0</v>
      </c>
      <c r="I421" t="s">
        <v>0</v>
      </c>
      <c r="J421">
        <v>42</v>
      </c>
      <c r="K421" s="5" cm="1">
        <f t="array" ref="K421">IF(AND(C421=1,OR(J421=42,J421=6,J421=7,J421=8)),1,
IF(AND(OR(C421=1,C421="NA"),OR(J421=42,J421=6,J421=7,J421=8, J421="NA")),"NA",
IF(_xlfn.MINIFS(Nested_Ifs[a11],Nested_Ifs[ID],Nested_Ifs[[#This Row],[ID]])&lt;&gt;1,IF(AND(C421=MIN(_xlfn._xlws.FILTER(Nested_Ifs[a11], Nested_Ifs[ID]=Nested_Ifs[[#This Row],[ID]])), OR(J421=42,J421=6,J421=7,J421=8)),1,
IF(_xlfn.MINIFS(Nested_Ifs[a11],Nested_Ifs[ID],Nested_Ifs[[#This Row],[ID]])&lt;&gt;1,IF(AND(OR(C421=MIN(_xlfn._xlws.FILTER(Nested_Ifs[a11], Nested_Ifs[ID]=Nested_Ifs[[#This Row],[ID]])), C421 = "NA"), OR(J421=42,J421=6,J421=7,J421=8, J421 = "NA")),"NA",0),0)),0)))</f>
        <v>0</v>
      </c>
      <c r="L421">
        <v>2</v>
      </c>
      <c r="M421">
        <v>2</v>
      </c>
      <c r="N421" t="s">
        <v>0</v>
      </c>
      <c r="O421" s="11">
        <f t="shared" si="6"/>
        <v>0</v>
      </c>
    </row>
    <row r="422" spans="2:15" x14ac:dyDescent="0.3">
      <c r="B422">
        <v>19028</v>
      </c>
      <c r="C422">
        <v>4</v>
      </c>
      <c r="D422">
        <v>2</v>
      </c>
      <c r="E422">
        <v>4</v>
      </c>
      <c r="F422">
        <v>26</v>
      </c>
      <c r="G422">
        <v>1</v>
      </c>
      <c r="H422" t="s">
        <v>0</v>
      </c>
      <c r="I422" t="s">
        <v>0</v>
      </c>
      <c r="J422">
        <v>1</v>
      </c>
      <c r="K422" s="5" cm="1">
        <f t="array" ref="K422">IF(AND(C422=1,OR(J422=42,J422=6,J422=7,J422=8)),1,
IF(AND(OR(C422=1,C422="NA"),OR(J422=42,J422=6,J422=7,J422=8, J422="NA")),"NA",
IF(_xlfn.MINIFS(Nested_Ifs[a11],Nested_Ifs[ID],Nested_Ifs[[#This Row],[ID]])&lt;&gt;1,IF(AND(C422=MIN(_xlfn._xlws.FILTER(Nested_Ifs[a11], Nested_Ifs[ID]=Nested_Ifs[[#This Row],[ID]])), OR(J422=42,J422=6,J422=7,J422=8)),1,
IF(_xlfn.MINIFS(Nested_Ifs[a11],Nested_Ifs[ID],Nested_Ifs[[#This Row],[ID]])&lt;&gt;1,IF(AND(OR(C422=MIN(_xlfn._xlws.FILTER(Nested_Ifs[a11], Nested_Ifs[ID]=Nested_Ifs[[#This Row],[ID]])), C422 = "NA"), OR(J422=42,J422=6,J422=7,J422=8, J422 = "NA")),"NA",0),0)),0)))</f>
        <v>0</v>
      </c>
      <c r="L422">
        <v>2</v>
      </c>
      <c r="M422">
        <v>2</v>
      </c>
      <c r="N422" t="s">
        <v>0</v>
      </c>
      <c r="O422" s="11">
        <f t="shared" si="6"/>
        <v>0</v>
      </c>
    </row>
    <row r="423" spans="2:15" x14ac:dyDescent="0.3">
      <c r="B423">
        <v>19028</v>
      </c>
      <c r="C423">
        <v>3</v>
      </c>
      <c r="D423">
        <v>1</v>
      </c>
      <c r="E423">
        <v>3</v>
      </c>
      <c r="F423">
        <v>28</v>
      </c>
      <c r="G423">
        <v>1</v>
      </c>
      <c r="H423" t="s">
        <v>0</v>
      </c>
      <c r="I423" t="s">
        <v>0</v>
      </c>
      <c r="J423">
        <v>1</v>
      </c>
      <c r="K423" s="5" cm="1">
        <f t="array" ref="K423">IF(AND(C423=1,OR(J423=42,J423=6,J423=7,J423=8)),1,
IF(AND(OR(C423=1,C423="NA"),OR(J423=42,J423=6,J423=7,J423=8, J423="NA")),"NA",
IF(_xlfn.MINIFS(Nested_Ifs[a11],Nested_Ifs[ID],Nested_Ifs[[#This Row],[ID]])&lt;&gt;1,IF(AND(C423=MIN(_xlfn._xlws.FILTER(Nested_Ifs[a11], Nested_Ifs[ID]=Nested_Ifs[[#This Row],[ID]])), OR(J423=42,J423=6,J423=7,J423=8)),1,
IF(_xlfn.MINIFS(Nested_Ifs[a11],Nested_Ifs[ID],Nested_Ifs[[#This Row],[ID]])&lt;&gt;1,IF(AND(OR(C423=MIN(_xlfn._xlws.FILTER(Nested_Ifs[a11], Nested_Ifs[ID]=Nested_Ifs[[#This Row],[ID]])), C423 = "NA"), OR(J423=42,J423=6,J423=7,J423=8, J423 = "NA")),"NA",0),0)),0)))</f>
        <v>0</v>
      </c>
      <c r="L423">
        <v>2</v>
      </c>
      <c r="M423">
        <v>2</v>
      </c>
      <c r="N423" t="s">
        <v>0</v>
      </c>
      <c r="O423" s="11">
        <f t="shared" si="6"/>
        <v>0</v>
      </c>
    </row>
    <row r="424" spans="2:15" x14ac:dyDescent="0.3">
      <c r="B424">
        <v>19028</v>
      </c>
      <c r="C424">
        <v>5</v>
      </c>
      <c r="D424">
        <v>1</v>
      </c>
      <c r="E424">
        <v>8</v>
      </c>
      <c r="F424">
        <v>6</v>
      </c>
      <c r="G424" t="s">
        <v>0</v>
      </c>
      <c r="H424" t="s">
        <v>0</v>
      </c>
      <c r="I424" t="s">
        <v>0</v>
      </c>
      <c r="J424" t="s">
        <v>0</v>
      </c>
      <c r="K424" s="5" cm="1">
        <f t="array" ref="K424">IF(AND(C424=1,OR(J424=42,J424=6,J424=7,J424=8)),1,
IF(AND(OR(C424=1,C424="NA"),OR(J424=42,J424=6,J424=7,J424=8, J424="NA")),"NA",
IF(_xlfn.MINIFS(Nested_Ifs[a11],Nested_Ifs[ID],Nested_Ifs[[#This Row],[ID]])&lt;&gt;1,IF(AND(C424=MIN(_xlfn._xlws.FILTER(Nested_Ifs[a11], Nested_Ifs[ID]=Nested_Ifs[[#This Row],[ID]])), OR(J424=42,J424=6,J424=7,J424=8)),1,
IF(_xlfn.MINIFS(Nested_Ifs[a11],Nested_Ifs[ID],Nested_Ifs[[#This Row],[ID]])&lt;&gt;1,IF(AND(OR(C424=MIN(_xlfn._xlws.FILTER(Nested_Ifs[a11], Nested_Ifs[ID]=Nested_Ifs[[#This Row],[ID]])), C424 = "NA"), OR(J424=42,J424=6,J424=7,J424=8, J424 = "NA")),"NA",0),0)),0)))</f>
        <v>0</v>
      </c>
      <c r="L424">
        <v>2</v>
      </c>
      <c r="M424">
        <v>2</v>
      </c>
      <c r="N424" t="s">
        <v>0</v>
      </c>
      <c r="O424" s="11">
        <f t="shared" si="6"/>
        <v>0</v>
      </c>
    </row>
    <row r="425" spans="2:15" x14ac:dyDescent="0.3">
      <c r="B425">
        <v>19028</v>
      </c>
      <c r="C425">
        <v>6</v>
      </c>
      <c r="D425">
        <v>2</v>
      </c>
      <c r="E425">
        <v>8</v>
      </c>
      <c r="F425">
        <v>3</v>
      </c>
      <c r="G425" t="s">
        <v>0</v>
      </c>
      <c r="H425">
        <v>1</v>
      </c>
      <c r="I425" t="s">
        <v>0</v>
      </c>
      <c r="J425" t="s">
        <v>0</v>
      </c>
      <c r="K425" s="5" cm="1">
        <f t="array" ref="K425">IF(AND(C425=1,OR(J425=42,J425=6,J425=7,J425=8)),1,
IF(AND(OR(C425=1,C425="NA"),OR(J425=42,J425=6,J425=7,J425=8, J425="NA")),"NA",
IF(_xlfn.MINIFS(Nested_Ifs[a11],Nested_Ifs[ID],Nested_Ifs[[#This Row],[ID]])&lt;&gt;1,IF(AND(C425=MIN(_xlfn._xlws.FILTER(Nested_Ifs[a11], Nested_Ifs[ID]=Nested_Ifs[[#This Row],[ID]])), OR(J425=42,J425=6,J425=7,J425=8)),1,
IF(_xlfn.MINIFS(Nested_Ifs[a11],Nested_Ifs[ID],Nested_Ifs[[#This Row],[ID]])&lt;&gt;1,IF(AND(OR(C425=MIN(_xlfn._xlws.FILTER(Nested_Ifs[a11], Nested_Ifs[ID]=Nested_Ifs[[#This Row],[ID]])), C425 = "NA"), OR(J425=42,J425=6,J425=7,J425=8, J425 = "NA")),"NA",0),0)),0)))</f>
        <v>0</v>
      </c>
      <c r="L425">
        <v>2</v>
      </c>
      <c r="M425">
        <v>2</v>
      </c>
      <c r="N425" t="s">
        <v>0</v>
      </c>
      <c r="O425" s="11">
        <f t="shared" si="6"/>
        <v>0</v>
      </c>
    </row>
    <row r="426" spans="2:15" x14ac:dyDescent="0.3">
      <c r="B426">
        <v>19028</v>
      </c>
      <c r="C426">
        <v>7</v>
      </c>
      <c r="D426">
        <v>2</v>
      </c>
      <c r="E426">
        <v>8</v>
      </c>
      <c r="F426">
        <v>1</v>
      </c>
      <c r="G426" t="s">
        <v>0</v>
      </c>
      <c r="H426">
        <v>2</v>
      </c>
      <c r="I426">
        <v>3</v>
      </c>
      <c r="J426" t="s">
        <v>0</v>
      </c>
      <c r="K426" s="5" cm="1">
        <f t="array" ref="K426">IF(AND(C426=1,OR(J426=42,J426=6,J426=7,J426=8)),1,
IF(AND(OR(C426=1,C426="NA"),OR(J426=42,J426=6,J426=7,J426=8, J426="NA")),"NA",
IF(_xlfn.MINIFS(Nested_Ifs[a11],Nested_Ifs[ID],Nested_Ifs[[#This Row],[ID]])&lt;&gt;1,IF(AND(C426=MIN(_xlfn._xlws.FILTER(Nested_Ifs[a11], Nested_Ifs[ID]=Nested_Ifs[[#This Row],[ID]])), OR(J426=42,J426=6,J426=7,J426=8)),1,
IF(_xlfn.MINIFS(Nested_Ifs[a11],Nested_Ifs[ID],Nested_Ifs[[#This Row],[ID]])&lt;&gt;1,IF(AND(OR(C426=MIN(_xlfn._xlws.FILTER(Nested_Ifs[a11], Nested_Ifs[ID]=Nested_Ifs[[#This Row],[ID]])), C426 = "NA"), OR(J426=42,J426=6,J426=7,J426=8, J426 = "NA")),"NA",0),0)),0)))</f>
        <v>0</v>
      </c>
      <c r="L426">
        <v>2</v>
      </c>
      <c r="M426">
        <v>2</v>
      </c>
      <c r="N426" t="s">
        <v>0</v>
      </c>
      <c r="O426" s="11">
        <f t="shared" si="6"/>
        <v>0</v>
      </c>
    </row>
    <row r="427" spans="2:15" x14ac:dyDescent="0.3">
      <c r="B427">
        <v>19029</v>
      </c>
      <c r="C427">
        <v>1</v>
      </c>
      <c r="D427">
        <v>1</v>
      </c>
      <c r="E427">
        <v>1</v>
      </c>
      <c r="F427">
        <v>60</v>
      </c>
      <c r="G427">
        <v>1</v>
      </c>
      <c r="H427" t="s">
        <v>0</v>
      </c>
      <c r="I427" t="s">
        <v>0</v>
      </c>
      <c r="J427">
        <v>6</v>
      </c>
      <c r="K427" s="5" cm="1">
        <f t="array" ref="K427">IF(AND(C427=1,OR(J427=42,J427=6,J427=7,J427=8)),1,
IF(AND(OR(C427=1,C427="NA"),OR(J427=42,J427=6,J427=7,J427=8, J427="NA")),"NA",
IF(_xlfn.MINIFS(Nested_Ifs[a11],Nested_Ifs[ID],Nested_Ifs[[#This Row],[ID]])&lt;&gt;1,IF(AND(C427=MIN(_xlfn._xlws.FILTER(Nested_Ifs[a11], Nested_Ifs[ID]=Nested_Ifs[[#This Row],[ID]])), OR(J427=42,J427=6,J427=7,J427=8)),1,
IF(_xlfn.MINIFS(Nested_Ifs[a11],Nested_Ifs[ID],Nested_Ifs[[#This Row],[ID]])&lt;&gt;1,IF(AND(OR(C427=MIN(_xlfn._xlws.FILTER(Nested_Ifs[a11], Nested_Ifs[ID]=Nested_Ifs[[#This Row],[ID]])), C427 = "NA"), OR(J427=42,J427=6,J427=7,J427=8, J427 = "NA")),"NA",0),0)),0)))</f>
        <v>1</v>
      </c>
      <c r="L427">
        <v>1</v>
      </c>
      <c r="M427">
        <v>2</v>
      </c>
      <c r="N427" t="s">
        <v>0</v>
      </c>
      <c r="O427" s="11">
        <f t="shared" si="6"/>
        <v>0</v>
      </c>
    </row>
    <row r="428" spans="2:15" x14ac:dyDescent="0.3">
      <c r="B428">
        <v>19029</v>
      </c>
      <c r="C428">
        <v>2</v>
      </c>
      <c r="D428">
        <v>2</v>
      </c>
      <c r="E428">
        <v>2</v>
      </c>
      <c r="F428">
        <v>51</v>
      </c>
      <c r="G428">
        <v>1</v>
      </c>
      <c r="H428" t="s">
        <v>0</v>
      </c>
      <c r="I428" t="s">
        <v>0</v>
      </c>
      <c r="J428">
        <v>42</v>
      </c>
      <c r="K428" s="5" cm="1">
        <f t="array" ref="K428">IF(AND(C428=1,OR(J428=42,J428=6,J428=7,J428=8)),1,
IF(AND(OR(C428=1,C428="NA"),OR(J428=42,J428=6,J428=7,J428=8, J428="NA")),"NA",
IF(_xlfn.MINIFS(Nested_Ifs[a11],Nested_Ifs[ID],Nested_Ifs[[#This Row],[ID]])&lt;&gt;1,IF(AND(C428=MIN(_xlfn._xlws.FILTER(Nested_Ifs[a11], Nested_Ifs[ID]=Nested_Ifs[[#This Row],[ID]])), OR(J428=42,J428=6,J428=7,J428=8)),1,
IF(_xlfn.MINIFS(Nested_Ifs[a11],Nested_Ifs[ID],Nested_Ifs[[#This Row],[ID]])&lt;&gt;1,IF(AND(OR(C428=MIN(_xlfn._xlws.FILTER(Nested_Ifs[a11], Nested_Ifs[ID]=Nested_Ifs[[#This Row],[ID]])), C428 = "NA"), OR(J428=42,J428=6,J428=7,J428=8, J428 = "NA")),"NA",0),0)),0)))</f>
        <v>0</v>
      </c>
      <c r="L428">
        <v>2</v>
      </c>
      <c r="M428">
        <v>2</v>
      </c>
      <c r="N428" t="s">
        <v>0</v>
      </c>
      <c r="O428" s="11">
        <f t="shared" si="6"/>
        <v>0</v>
      </c>
    </row>
    <row r="429" spans="2:15" x14ac:dyDescent="0.3">
      <c r="B429">
        <v>19029</v>
      </c>
      <c r="C429">
        <v>3</v>
      </c>
      <c r="D429">
        <v>2</v>
      </c>
      <c r="E429">
        <v>10</v>
      </c>
      <c r="F429">
        <v>7</v>
      </c>
      <c r="G429" t="s">
        <v>0</v>
      </c>
      <c r="H429" t="s">
        <v>0</v>
      </c>
      <c r="I429" t="s">
        <v>0</v>
      </c>
      <c r="J429" t="s">
        <v>0</v>
      </c>
      <c r="K429" s="5" cm="1">
        <f t="array" ref="K429">IF(AND(C429=1,OR(J429=42,J429=6,J429=7,J429=8)),1,
IF(AND(OR(C429=1,C429="NA"),OR(J429=42,J429=6,J429=7,J429=8, J429="NA")),"NA",
IF(_xlfn.MINIFS(Nested_Ifs[a11],Nested_Ifs[ID],Nested_Ifs[[#This Row],[ID]])&lt;&gt;1,IF(AND(C429=MIN(_xlfn._xlws.FILTER(Nested_Ifs[a11], Nested_Ifs[ID]=Nested_Ifs[[#This Row],[ID]])), OR(J429=42,J429=6,J429=7,J429=8)),1,
IF(_xlfn.MINIFS(Nested_Ifs[a11],Nested_Ifs[ID],Nested_Ifs[[#This Row],[ID]])&lt;&gt;1,IF(AND(OR(C429=MIN(_xlfn._xlws.FILTER(Nested_Ifs[a11], Nested_Ifs[ID]=Nested_Ifs[[#This Row],[ID]])), C429 = "NA"), OR(J429=42,J429=6,J429=7,J429=8, J429 = "NA")),"NA",0),0)),0)))</f>
        <v>0</v>
      </c>
      <c r="L429">
        <v>2</v>
      </c>
      <c r="M429">
        <v>2</v>
      </c>
      <c r="N429" t="s">
        <v>0</v>
      </c>
      <c r="O429" s="11">
        <f t="shared" si="6"/>
        <v>0</v>
      </c>
    </row>
    <row r="430" spans="2:15" x14ac:dyDescent="0.3">
      <c r="B430">
        <v>19033</v>
      </c>
      <c r="C430">
        <v>1</v>
      </c>
      <c r="D430">
        <v>1</v>
      </c>
      <c r="E430">
        <v>1</v>
      </c>
      <c r="F430">
        <v>50</v>
      </c>
      <c r="G430">
        <v>1</v>
      </c>
      <c r="H430" t="s">
        <v>0</v>
      </c>
      <c r="I430" t="s">
        <v>0</v>
      </c>
      <c r="J430">
        <v>42</v>
      </c>
      <c r="K430" s="5" cm="1">
        <f t="array" ref="K430">IF(AND(C430=1,OR(J430=42,J430=6,J430=7,J430=8)),1,
IF(AND(OR(C430=1,C430="NA"),OR(J430=42,J430=6,J430=7,J430=8, J430="NA")),"NA",
IF(_xlfn.MINIFS(Nested_Ifs[a11],Nested_Ifs[ID],Nested_Ifs[[#This Row],[ID]])&lt;&gt;1,IF(AND(C430=MIN(_xlfn._xlws.FILTER(Nested_Ifs[a11], Nested_Ifs[ID]=Nested_Ifs[[#This Row],[ID]])), OR(J430=42,J430=6,J430=7,J430=8)),1,
IF(_xlfn.MINIFS(Nested_Ifs[a11],Nested_Ifs[ID],Nested_Ifs[[#This Row],[ID]])&lt;&gt;1,IF(AND(OR(C430=MIN(_xlfn._xlws.FILTER(Nested_Ifs[a11], Nested_Ifs[ID]=Nested_Ifs[[#This Row],[ID]])), C430 = "NA"), OR(J430=42,J430=6,J430=7,J430=8, J430 = "NA")),"NA",0),0)),0)))</f>
        <v>1</v>
      </c>
      <c r="L430">
        <v>2</v>
      </c>
      <c r="M430">
        <v>2</v>
      </c>
      <c r="N430" t="s">
        <v>0</v>
      </c>
      <c r="O430" s="11">
        <f t="shared" si="6"/>
        <v>0</v>
      </c>
    </row>
    <row r="431" spans="2:15" x14ac:dyDescent="0.3">
      <c r="B431">
        <v>19035</v>
      </c>
      <c r="C431">
        <v>1</v>
      </c>
      <c r="D431">
        <v>1</v>
      </c>
      <c r="E431">
        <v>1</v>
      </c>
      <c r="F431">
        <v>50</v>
      </c>
      <c r="G431">
        <v>1</v>
      </c>
      <c r="H431" t="s">
        <v>0</v>
      </c>
      <c r="I431" t="s">
        <v>0</v>
      </c>
      <c r="J431">
        <v>5</v>
      </c>
      <c r="K431" s="5" cm="1">
        <f t="array" ref="K431">IF(AND(C431=1,OR(J431=42,J431=6,J431=7,J431=8)),1,
IF(AND(OR(C431=1,C431="NA"),OR(J431=42,J431=6,J431=7,J431=8, J431="NA")),"NA",
IF(_xlfn.MINIFS(Nested_Ifs[a11],Nested_Ifs[ID],Nested_Ifs[[#This Row],[ID]])&lt;&gt;1,IF(AND(C431=MIN(_xlfn._xlws.FILTER(Nested_Ifs[a11], Nested_Ifs[ID]=Nested_Ifs[[#This Row],[ID]])), OR(J431=42,J431=6,J431=7,J431=8)),1,
IF(_xlfn.MINIFS(Nested_Ifs[a11],Nested_Ifs[ID],Nested_Ifs[[#This Row],[ID]])&lt;&gt;1,IF(AND(OR(C431=MIN(_xlfn._xlws.FILTER(Nested_Ifs[a11], Nested_Ifs[ID]=Nested_Ifs[[#This Row],[ID]])), C431 = "NA"), OR(J431=42,J431=6,J431=7,J431=8, J431 = "NA")),"NA",0),0)),0)))</f>
        <v>0</v>
      </c>
      <c r="L431">
        <v>2</v>
      </c>
      <c r="M431">
        <v>2</v>
      </c>
      <c r="N431" t="s">
        <v>0</v>
      </c>
      <c r="O431" s="11">
        <f t="shared" si="6"/>
        <v>0</v>
      </c>
    </row>
    <row r="432" spans="2:15" x14ac:dyDescent="0.3">
      <c r="B432">
        <v>19035</v>
      </c>
      <c r="C432">
        <v>3</v>
      </c>
      <c r="D432">
        <v>1</v>
      </c>
      <c r="E432">
        <v>3</v>
      </c>
      <c r="F432">
        <v>22</v>
      </c>
      <c r="G432">
        <v>1</v>
      </c>
      <c r="H432" t="s">
        <v>0</v>
      </c>
      <c r="I432" t="s">
        <v>0</v>
      </c>
      <c r="J432">
        <v>5</v>
      </c>
      <c r="K432" s="5" cm="1">
        <f t="array" ref="K432">IF(AND(C432=1,OR(J432=42,J432=6,J432=7,J432=8)),1,
IF(AND(OR(C432=1,C432="NA"),OR(J432=42,J432=6,J432=7,J432=8, J432="NA")),"NA",
IF(_xlfn.MINIFS(Nested_Ifs[a11],Nested_Ifs[ID],Nested_Ifs[[#This Row],[ID]])&lt;&gt;1,IF(AND(C432=MIN(_xlfn._xlws.FILTER(Nested_Ifs[a11], Nested_Ifs[ID]=Nested_Ifs[[#This Row],[ID]])), OR(J432=42,J432=6,J432=7,J432=8)),1,
IF(_xlfn.MINIFS(Nested_Ifs[a11],Nested_Ifs[ID],Nested_Ifs[[#This Row],[ID]])&lt;&gt;1,IF(AND(OR(C432=MIN(_xlfn._xlws.FILTER(Nested_Ifs[a11], Nested_Ifs[ID]=Nested_Ifs[[#This Row],[ID]])), C432 = "NA"), OR(J432=42,J432=6,J432=7,J432=8, J432 = "NA")),"NA",0),0)),0)))</f>
        <v>0</v>
      </c>
      <c r="L432">
        <v>2</v>
      </c>
      <c r="M432">
        <v>2</v>
      </c>
      <c r="N432" t="s">
        <v>0</v>
      </c>
      <c r="O432" s="11">
        <f t="shared" si="6"/>
        <v>0</v>
      </c>
    </row>
    <row r="433" spans="2:15" x14ac:dyDescent="0.3">
      <c r="B433">
        <v>19035</v>
      </c>
      <c r="C433">
        <v>2</v>
      </c>
      <c r="D433">
        <v>2</v>
      </c>
      <c r="E433">
        <v>2</v>
      </c>
      <c r="F433">
        <v>49</v>
      </c>
      <c r="G433">
        <v>1</v>
      </c>
      <c r="H433" t="s">
        <v>0</v>
      </c>
      <c r="I433" t="s">
        <v>0</v>
      </c>
      <c r="J433">
        <v>3</v>
      </c>
      <c r="K433" s="5" cm="1">
        <f t="array" ref="K433">IF(AND(C433=1,OR(J433=42,J433=6,J433=7,J433=8)),1,
IF(AND(OR(C433=1,C433="NA"),OR(J433=42,J433=6,J433=7,J433=8, J433="NA")),"NA",
IF(_xlfn.MINIFS(Nested_Ifs[a11],Nested_Ifs[ID],Nested_Ifs[[#This Row],[ID]])&lt;&gt;1,IF(AND(C433=MIN(_xlfn._xlws.FILTER(Nested_Ifs[a11], Nested_Ifs[ID]=Nested_Ifs[[#This Row],[ID]])), OR(J433=42,J433=6,J433=7,J433=8)),1,
IF(_xlfn.MINIFS(Nested_Ifs[a11],Nested_Ifs[ID],Nested_Ifs[[#This Row],[ID]])&lt;&gt;1,IF(AND(OR(C433=MIN(_xlfn._xlws.FILTER(Nested_Ifs[a11], Nested_Ifs[ID]=Nested_Ifs[[#This Row],[ID]])), C433 = "NA"), OR(J433=42,J433=6,J433=7,J433=8, J433 = "NA")),"NA",0),0)),0)))</f>
        <v>0</v>
      </c>
      <c r="L433">
        <v>2</v>
      </c>
      <c r="M433">
        <v>2</v>
      </c>
      <c r="N433" t="s">
        <v>0</v>
      </c>
      <c r="O433" s="11">
        <f t="shared" si="6"/>
        <v>0</v>
      </c>
    </row>
    <row r="434" spans="2:15" x14ac:dyDescent="0.3">
      <c r="B434">
        <v>19035</v>
      </c>
      <c r="C434">
        <v>5</v>
      </c>
      <c r="D434">
        <v>2</v>
      </c>
      <c r="E434">
        <v>4</v>
      </c>
      <c r="F434">
        <v>20</v>
      </c>
      <c r="G434">
        <v>1</v>
      </c>
      <c r="H434" t="s">
        <v>0</v>
      </c>
      <c r="I434" t="s">
        <v>0</v>
      </c>
      <c r="J434">
        <v>5</v>
      </c>
      <c r="K434" s="5" cm="1">
        <f t="array" ref="K434">IF(AND(C434=1,OR(J434=42,J434=6,J434=7,J434=8)),1,
IF(AND(OR(C434=1,C434="NA"),OR(J434=42,J434=6,J434=7,J434=8, J434="NA")),"NA",
IF(_xlfn.MINIFS(Nested_Ifs[a11],Nested_Ifs[ID],Nested_Ifs[[#This Row],[ID]])&lt;&gt;1,IF(AND(C434=MIN(_xlfn._xlws.FILTER(Nested_Ifs[a11], Nested_Ifs[ID]=Nested_Ifs[[#This Row],[ID]])), OR(J434=42,J434=6,J434=7,J434=8)),1,
IF(_xlfn.MINIFS(Nested_Ifs[a11],Nested_Ifs[ID],Nested_Ifs[[#This Row],[ID]])&lt;&gt;1,IF(AND(OR(C434=MIN(_xlfn._xlws.FILTER(Nested_Ifs[a11], Nested_Ifs[ID]=Nested_Ifs[[#This Row],[ID]])), C434 = "NA"), OR(J434=42,J434=6,J434=7,J434=8, J434 = "NA")),"NA",0),0)),0)))</f>
        <v>0</v>
      </c>
      <c r="L434">
        <v>2</v>
      </c>
      <c r="M434">
        <v>2</v>
      </c>
      <c r="N434" t="s">
        <v>0</v>
      </c>
      <c r="O434" s="11">
        <f t="shared" si="6"/>
        <v>0</v>
      </c>
    </row>
    <row r="435" spans="2:15" x14ac:dyDescent="0.3">
      <c r="B435">
        <v>19035</v>
      </c>
      <c r="C435">
        <v>4</v>
      </c>
      <c r="D435">
        <v>2</v>
      </c>
      <c r="E435">
        <v>3</v>
      </c>
      <c r="F435">
        <v>12</v>
      </c>
      <c r="G435" t="s">
        <v>0</v>
      </c>
      <c r="H435" t="s">
        <v>0</v>
      </c>
      <c r="I435" t="s">
        <v>0</v>
      </c>
      <c r="J435" t="s">
        <v>0</v>
      </c>
      <c r="K435" s="5" cm="1">
        <f t="array" ref="K435">IF(AND(C435=1,OR(J435=42,J435=6,J435=7,J435=8)),1,
IF(AND(OR(C435=1,C435="NA"),OR(J435=42,J435=6,J435=7,J435=8, J435="NA")),"NA",
IF(_xlfn.MINIFS(Nested_Ifs[a11],Nested_Ifs[ID],Nested_Ifs[[#This Row],[ID]])&lt;&gt;1,IF(AND(C435=MIN(_xlfn._xlws.FILTER(Nested_Ifs[a11], Nested_Ifs[ID]=Nested_Ifs[[#This Row],[ID]])), OR(J435=42,J435=6,J435=7,J435=8)),1,
IF(_xlfn.MINIFS(Nested_Ifs[a11],Nested_Ifs[ID],Nested_Ifs[[#This Row],[ID]])&lt;&gt;1,IF(AND(OR(C435=MIN(_xlfn._xlws.FILTER(Nested_Ifs[a11], Nested_Ifs[ID]=Nested_Ifs[[#This Row],[ID]])), C435 = "NA"), OR(J435=42,J435=6,J435=7,J435=8, J435 = "NA")),"NA",0),0)),0)))</f>
        <v>0</v>
      </c>
      <c r="L435">
        <v>2</v>
      </c>
      <c r="M435">
        <v>2</v>
      </c>
      <c r="N435" t="s">
        <v>0</v>
      </c>
      <c r="O435" s="11">
        <f t="shared" si="6"/>
        <v>0</v>
      </c>
    </row>
    <row r="436" spans="2:15" x14ac:dyDescent="0.3">
      <c r="B436">
        <v>19035</v>
      </c>
      <c r="C436">
        <v>6</v>
      </c>
      <c r="D436">
        <v>2</v>
      </c>
      <c r="E436">
        <v>8</v>
      </c>
      <c r="F436">
        <v>1</v>
      </c>
      <c r="G436" t="s">
        <v>0</v>
      </c>
      <c r="H436">
        <v>2</v>
      </c>
      <c r="I436">
        <v>3</v>
      </c>
      <c r="J436" t="s">
        <v>0</v>
      </c>
      <c r="K436" s="5" cm="1">
        <f t="array" ref="K436">IF(AND(C436=1,OR(J436=42,J436=6,J436=7,J436=8)),1,
IF(AND(OR(C436=1,C436="NA"),OR(J436=42,J436=6,J436=7,J436=8, J436="NA")),"NA",
IF(_xlfn.MINIFS(Nested_Ifs[a11],Nested_Ifs[ID],Nested_Ifs[[#This Row],[ID]])&lt;&gt;1,IF(AND(C436=MIN(_xlfn._xlws.FILTER(Nested_Ifs[a11], Nested_Ifs[ID]=Nested_Ifs[[#This Row],[ID]])), OR(J436=42,J436=6,J436=7,J436=8)),1,
IF(_xlfn.MINIFS(Nested_Ifs[a11],Nested_Ifs[ID],Nested_Ifs[[#This Row],[ID]])&lt;&gt;1,IF(AND(OR(C436=MIN(_xlfn._xlws.FILTER(Nested_Ifs[a11], Nested_Ifs[ID]=Nested_Ifs[[#This Row],[ID]])), C436 = "NA"), OR(J436=42,J436=6,J436=7,J436=8, J436 = "NA")),"NA",0),0)),0)))</f>
        <v>0</v>
      </c>
      <c r="L436">
        <v>2</v>
      </c>
      <c r="M436">
        <v>2</v>
      </c>
      <c r="N436" t="s">
        <v>0</v>
      </c>
      <c r="O436" s="11">
        <f t="shared" si="6"/>
        <v>0</v>
      </c>
    </row>
    <row r="437" spans="2:15" x14ac:dyDescent="0.3">
      <c r="B437">
        <v>19036</v>
      </c>
      <c r="C437">
        <v>1</v>
      </c>
      <c r="D437">
        <v>1</v>
      </c>
      <c r="E437">
        <v>1</v>
      </c>
      <c r="F437">
        <v>56</v>
      </c>
      <c r="G437">
        <v>1</v>
      </c>
      <c r="H437" t="s">
        <v>0</v>
      </c>
      <c r="I437" t="s">
        <v>0</v>
      </c>
      <c r="J437">
        <v>5</v>
      </c>
      <c r="K437" s="5" cm="1">
        <f t="array" ref="K437">IF(AND(C437=1,OR(J437=42,J437=6,J437=7,J437=8)),1,
IF(AND(OR(C437=1,C437="NA"),OR(J437=42,J437=6,J437=7,J437=8, J437="NA")),"NA",
IF(_xlfn.MINIFS(Nested_Ifs[a11],Nested_Ifs[ID],Nested_Ifs[[#This Row],[ID]])&lt;&gt;1,IF(AND(C437=MIN(_xlfn._xlws.FILTER(Nested_Ifs[a11], Nested_Ifs[ID]=Nested_Ifs[[#This Row],[ID]])), OR(J437=42,J437=6,J437=7,J437=8)),1,
IF(_xlfn.MINIFS(Nested_Ifs[a11],Nested_Ifs[ID],Nested_Ifs[[#This Row],[ID]])&lt;&gt;1,IF(AND(OR(C437=MIN(_xlfn._xlws.FILTER(Nested_Ifs[a11], Nested_Ifs[ID]=Nested_Ifs[[#This Row],[ID]])), C437 = "NA"), OR(J437=42,J437=6,J437=7,J437=8, J437 = "NA")),"NA",0),0)),0)))</f>
        <v>0</v>
      </c>
      <c r="L437">
        <v>1</v>
      </c>
      <c r="M437">
        <v>2</v>
      </c>
      <c r="N437" t="s">
        <v>0</v>
      </c>
      <c r="O437" s="11">
        <f t="shared" si="6"/>
        <v>0</v>
      </c>
    </row>
    <row r="438" spans="2:15" x14ac:dyDescent="0.3">
      <c r="B438">
        <v>19036</v>
      </c>
      <c r="C438">
        <v>2</v>
      </c>
      <c r="D438">
        <v>2</v>
      </c>
      <c r="E438">
        <v>2</v>
      </c>
      <c r="F438">
        <v>53</v>
      </c>
      <c r="G438">
        <v>1</v>
      </c>
      <c r="H438" t="s">
        <v>0</v>
      </c>
      <c r="I438" t="s">
        <v>0</v>
      </c>
      <c r="J438">
        <v>3</v>
      </c>
      <c r="K438" s="5" cm="1">
        <f t="array" ref="K438">IF(AND(C438=1,OR(J438=42,J438=6,J438=7,J438=8)),1,
IF(AND(OR(C438=1,C438="NA"),OR(J438=42,J438=6,J438=7,J438=8, J438="NA")),"NA",
IF(_xlfn.MINIFS(Nested_Ifs[a11],Nested_Ifs[ID],Nested_Ifs[[#This Row],[ID]])&lt;&gt;1,IF(AND(C438=MIN(_xlfn._xlws.FILTER(Nested_Ifs[a11], Nested_Ifs[ID]=Nested_Ifs[[#This Row],[ID]])), OR(J438=42,J438=6,J438=7,J438=8)),1,
IF(_xlfn.MINIFS(Nested_Ifs[a11],Nested_Ifs[ID],Nested_Ifs[[#This Row],[ID]])&lt;&gt;1,IF(AND(OR(C438=MIN(_xlfn._xlws.FILTER(Nested_Ifs[a11], Nested_Ifs[ID]=Nested_Ifs[[#This Row],[ID]])), C438 = "NA"), OR(J438=42,J438=6,J438=7,J438=8, J438 = "NA")),"NA",0),0)),0)))</f>
        <v>0</v>
      </c>
      <c r="L438">
        <v>1</v>
      </c>
      <c r="M438">
        <v>2</v>
      </c>
      <c r="N438" t="s">
        <v>0</v>
      </c>
      <c r="O438" s="11">
        <f t="shared" si="6"/>
        <v>0</v>
      </c>
    </row>
    <row r="439" spans="2:15" x14ac:dyDescent="0.3">
      <c r="B439">
        <v>19036</v>
      </c>
      <c r="C439">
        <v>3</v>
      </c>
      <c r="D439">
        <v>2</v>
      </c>
      <c r="E439">
        <v>3</v>
      </c>
      <c r="F439">
        <v>18</v>
      </c>
      <c r="G439">
        <v>6</v>
      </c>
      <c r="H439" t="s">
        <v>0</v>
      </c>
      <c r="I439" t="s">
        <v>0</v>
      </c>
      <c r="J439">
        <v>6</v>
      </c>
      <c r="K439" s="5" cm="1">
        <f t="array" ref="K439">IF(AND(C439=1,OR(J439=42,J439=6,J439=7,J439=8)),1,
IF(AND(OR(C439=1,C439="NA"),OR(J439=42,J439=6,J439=7,J439=8, J439="NA")),"NA",
IF(_xlfn.MINIFS(Nested_Ifs[a11],Nested_Ifs[ID],Nested_Ifs[[#This Row],[ID]])&lt;&gt;1,IF(AND(C439=MIN(_xlfn._xlws.FILTER(Nested_Ifs[a11], Nested_Ifs[ID]=Nested_Ifs[[#This Row],[ID]])), OR(J439=42,J439=6,J439=7,J439=8)),1,
IF(_xlfn.MINIFS(Nested_Ifs[a11],Nested_Ifs[ID],Nested_Ifs[[#This Row],[ID]])&lt;&gt;1,IF(AND(OR(C439=MIN(_xlfn._xlws.FILTER(Nested_Ifs[a11], Nested_Ifs[ID]=Nested_Ifs[[#This Row],[ID]])), C439 = "NA"), OR(J439=42,J439=6,J439=7,J439=8, J439 = "NA")),"NA",0),0)),0)))</f>
        <v>0</v>
      </c>
      <c r="L439">
        <v>2</v>
      </c>
      <c r="M439">
        <v>2</v>
      </c>
      <c r="N439" t="s">
        <v>0</v>
      </c>
      <c r="O439" s="11">
        <f t="shared" si="6"/>
        <v>0</v>
      </c>
    </row>
    <row r="440" spans="2:15" x14ac:dyDescent="0.3">
      <c r="B440">
        <v>19036</v>
      </c>
      <c r="C440">
        <v>4</v>
      </c>
      <c r="D440">
        <v>2</v>
      </c>
      <c r="E440">
        <v>3</v>
      </c>
      <c r="F440">
        <v>12</v>
      </c>
      <c r="G440" t="s">
        <v>0</v>
      </c>
      <c r="H440" t="s">
        <v>0</v>
      </c>
      <c r="I440" t="s">
        <v>0</v>
      </c>
      <c r="J440" t="s">
        <v>0</v>
      </c>
      <c r="K440" s="5" cm="1">
        <f t="array" ref="K440">IF(AND(C440=1,OR(J440=42,J440=6,J440=7,J440=8)),1,
IF(AND(OR(C440=1,C440="NA"),OR(J440=42,J440=6,J440=7,J440=8, J440="NA")),"NA",
IF(_xlfn.MINIFS(Nested_Ifs[a11],Nested_Ifs[ID],Nested_Ifs[[#This Row],[ID]])&lt;&gt;1,IF(AND(C440=MIN(_xlfn._xlws.FILTER(Nested_Ifs[a11], Nested_Ifs[ID]=Nested_Ifs[[#This Row],[ID]])), OR(J440=42,J440=6,J440=7,J440=8)),1,
IF(_xlfn.MINIFS(Nested_Ifs[a11],Nested_Ifs[ID],Nested_Ifs[[#This Row],[ID]])&lt;&gt;1,IF(AND(OR(C440=MIN(_xlfn._xlws.FILTER(Nested_Ifs[a11], Nested_Ifs[ID]=Nested_Ifs[[#This Row],[ID]])), C440 = "NA"), OR(J440=42,J440=6,J440=7,J440=8, J440 = "NA")),"NA",0),0)),0)))</f>
        <v>0</v>
      </c>
      <c r="L440">
        <v>2</v>
      </c>
      <c r="M440">
        <v>2</v>
      </c>
      <c r="N440" t="s">
        <v>0</v>
      </c>
      <c r="O440" s="11">
        <f t="shared" si="6"/>
        <v>0</v>
      </c>
    </row>
    <row r="441" spans="2:15" x14ac:dyDescent="0.3">
      <c r="B441">
        <v>19037</v>
      </c>
      <c r="C441">
        <v>1</v>
      </c>
      <c r="D441">
        <v>2</v>
      </c>
      <c r="E441">
        <v>1</v>
      </c>
      <c r="F441">
        <v>69</v>
      </c>
      <c r="G441">
        <v>5</v>
      </c>
      <c r="H441" t="s">
        <v>0</v>
      </c>
      <c r="I441" t="s">
        <v>0</v>
      </c>
      <c r="J441">
        <v>3</v>
      </c>
      <c r="K441" s="5" cm="1">
        <f t="array" ref="K441">IF(AND(C441=1,OR(J441=42,J441=6,J441=7,J441=8)),1,
IF(AND(OR(C441=1,C441="NA"),OR(J441=42,J441=6,J441=7,J441=8, J441="NA")),"NA",
IF(_xlfn.MINIFS(Nested_Ifs[a11],Nested_Ifs[ID],Nested_Ifs[[#This Row],[ID]])&lt;&gt;1,IF(AND(C441=MIN(_xlfn._xlws.FILTER(Nested_Ifs[a11], Nested_Ifs[ID]=Nested_Ifs[[#This Row],[ID]])), OR(J441=42,J441=6,J441=7,J441=8)),1,
IF(_xlfn.MINIFS(Nested_Ifs[a11],Nested_Ifs[ID],Nested_Ifs[[#This Row],[ID]])&lt;&gt;1,IF(AND(OR(C441=MIN(_xlfn._xlws.FILTER(Nested_Ifs[a11], Nested_Ifs[ID]=Nested_Ifs[[#This Row],[ID]])), C441 = "NA"), OR(J441=42,J441=6,J441=7,J441=8, J441 = "NA")),"NA",0),0)),0)))</f>
        <v>0</v>
      </c>
      <c r="L441">
        <v>1</v>
      </c>
      <c r="M441">
        <v>1</v>
      </c>
      <c r="N441">
        <v>1</v>
      </c>
      <c r="O441" s="11">
        <f t="shared" si="6"/>
        <v>0</v>
      </c>
    </row>
    <row r="442" spans="2:15" x14ac:dyDescent="0.3">
      <c r="B442">
        <v>19037</v>
      </c>
      <c r="C442">
        <v>2</v>
      </c>
      <c r="D442">
        <v>1</v>
      </c>
      <c r="E442">
        <v>3</v>
      </c>
      <c r="F442">
        <v>31</v>
      </c>
      <c r="G442">
        <v>6</v>
      </c>
      <c r="H442" t="s">
        <v>0</v>
      </c>
      <c r="I442" t="s">
        <v>0</v>
      </c>
      <c r="J442" t="s">
        <v>0</v>
      </c>
      <c r="K442" s="5" cm="1">
        <f t="array" ref="K442">IF(AND(C442=1,OR(J442=42,J442=6,J442=7,J442=8)),1,
IF(AND(OR(C442=1,C442="NA"),OR(J442=42,J442=6,J442=7,J442=8, J442="NA")),"NA",
IF(_xlfn.MINIFS(Nested_Ifs[a11],Nested_Ifs[ID],Nested_Ifs[[#This Row],[ID]])&lt;&gt;1,IF(AND(C442=MIN(_xlfn._xlws.FILTER(Nested_Ifs[a11], Nested_Ifs[ID]=Nested_Ifs[[#This Row],[ID]])), OR(J442=42,J442=6,J442=7,J442=8)),1,
IF(_xlfn.MINIFS(Nested_Ifs[a11],Nested_Ifs[ID],Nested_Ifs[[#This Row],[ID]])&lt;&gt;1,IF(AND(OR(C442=MIN(_xlfn._xlws.FILTER(Nested_Ifs[a11], Nested_Ifs[ID]=Nested_Ifs[[#This Row],[ID]])), C442 = "NA"), OR(J442=42,J442=6,J442=7,J442=8, J442 = "NA")),"NA",0),0)),0)))</f>
        <v>0</v>
      </c>
      <c r="L442">
        <v>1</v>
      </c>
      <c r="M442">
        <v>1</v>
      </c>
      <c r="N442">
        <v>4</v>
      </c>
      <c r="O442" s="11">
        <f t="shared" si="6"/>
        <v>1</v>
      </c>
    </row>
    <row r="443" spans="2:15" x14ac:dyDescent="0.3">
      <c r="B443">
        <v>19040</v>
      </c>
      <c r="C443">
        <v>1</v>
      </c>
      <c r="D443">
        <v>2</v>
      </c>
      <c r="E443">
        <v>1</v>
      </c>
      <c r="F443">
        <v>57</v>
      </c>
      <c r="G443">
        <v>3</v>
      </c>
      <c r="H443" t="s">
        <v>0</v>
      </c>
      <c r="I443" t="s">
        <v>0</v>
      </c>
      <c r="J443">
        <v>5</v>
      </c>
      <c r="K443" s="5" cm="1">
        <f t="array" ref="K443">IF(AND(C443=1,OR(J443=42,J443=6,J443=7,J443=8)),1,
IF(AND(OR(C443=1,C443="NA"),OR(J443=42,J443=6,J443=7,J443=8, J443="NA")),"NA",
IF(_xlfn.MINIFS(Nested_Ifs[a11],Nested_Ifs[ID],Nested_Ifs[[#This Row],[ID]])&lt;&gt;1,IF(AND(C443=MIN(_xlfn._xlws.FILTER(Nested_Ifs[a11], Nested_Ifs[ID]=Nested_Ifs[[#This Row],[ID]])), OR(J443=42,J443=6,J443=7,J443=8)),1,
IF(_xlfn.MINIFS(Nested_Ifs[a11],Nested_Ifs[ID],Nested_Ifs[[#This Row],[ID]])&lt;&gt;1,IF(AND(OR(C443=MIN(_xlfn._xlws.FILTER(Nested_Ifs[a11], Nested_Ifs[ID]=Nested_Ifs[[#This Row],[ID]])), C443 = "NA"), OR(J443=42,J443=6,J443=7,J443=8, J443 = "NA")),"NA",0),0)),0)))</f>
        <v>0</v>
      </c>
      <c r="L443">
        <v>1</v>
      </c>
      <c r="M443">
        <v>1</v>
      </c>
      <c r="N443">
        <v>3</v>
      </c>
      <c r="O443" s="11">
        <f t="shared" si="6"/>
        <v>1</v>
      </c>
    </row>
    <row r="444" spans="2:15" x14ac:dyDescent="0.3">
      <c r="B444">
        <v>19040</v>
      </c>
      <c r="C444">
        <v>2</v>
      </c>
      <c r="D444">
        <v>2</v>
      </c>
      <c r="E444">
        <v>3</v>
      </c>
      <c r="F444">
        <v>25</v>
      </c>
      <c r="G444">
        <v>4</v>
      </c>
      <c r="H444" t="s">
        <v>0</v>
      </c>
      <c r="I444" t="s">
        <v>0</v>
      </c>
      <c r="J444">
        <v>5</v>
      </c>
      <c r="K444" s="5" cm="1">
        <f t="array" ref="K444">IF(AND(C444=1,OR(J444=42,J444=6,J444=7,J444=8)),1,
IF(AND(OR(C444=1,C444="NA"),OR(J444=42,J444=6,J444=7,J444=8, J444="NA")),"NA",
IF(_xlfn.MINIFS(Nested_Ifs[a11],Nested_Ifs[ID],Nested_Ifs[[#This Row],[ID]])&lt;&gt;1,IF(AND(C444=MIN(_xlfn._xlws.FILTER(Nested_Ifs[a11], Nested_Ifs[ID]=Nested_Ifs[[#This Row],[ID]])), OR(J444=42,J444=6,J444=7,J444=8)),1,
IF(_xlfn.MINIFS(Nested_Ifs[a11],Nested_Ifs[ID],Nested_Ifs[[#This Row],[ID]])&lt;&gt;1,IF(AND(OR(C444=MIN(_xlfn._xlws.FILTER(Nested_Ifs[a11], Nested_Ifs[ID]=Nested_Ifs[[#This Row],[ID]])), C444 = "NA"), OR(J444=42,J444=6,J444=7,J444=8, J444 = "NA")),"NA",0),0)),0)))</f>
        <v>0</v>
      </c>
      <c r="L444">
        <v>1</v>
      </c>
      <c r="M444">
        <v>2</v>
      </c>
      <c r="N444" t="s">
        <v>0</v>
      </c>
      <c r="O444" s="11">
        <f t="shared" si="6"/>
        <v>0</v>
      </c>
    </row>
    <row r="445" spans="2:15" x14ac:dyDescent="0.3">
      <c r="B445">
        <v>19040</v>
      </c>
      <c r="C445">
        <v>3</v>
      </c>
      <c r="D445">
        <v>2</v>
      </c>
      <c r="E445">
        <v>8</v>
      </c>
      <c r="F445">
        <v>2</v>
      </c>
      <c r="G445" t="s">
        <v>0</v>
      </c>
      <c r="H445">
        <v>2</v>
      </c>
      <c r="I445">
        <v>3</v>
      </c>
      <c r="J445" t="s">
        <v>0</v>
      </c>
      <c r="K445" s="5" cm="1">
        <f t="array" ref="K445">IF(AND(C445=1,OR(J445=42,J445=6,J445=7,J445=8)),1,
IF(AND(OR(C445=1,C445="NA"),OR(J445=42,J445=6,J445=7,J445=8, J445="NA")),"NA",
IF(_xlfn.MINIFS(Nested_Ifs[a11],Nested_Ifs[ID],Nested_Ifs[[#This Row],[ID]])&lt;&gt;1,IF(AND(C445=MIN(_xlfn._xlws.FILTER(Nested_Ifs[a11], Nested_Ifs[ID]=Nested_Ifs[[#This Row],[ID]])), OR(J445=42,J445=6,J445=7,J445=8)),1,
IF(_xlfn.MINIFS(Nested_Ifs[a11],Nested_Ifs[ID],Nested_Ifs[[#This Row],[ID]])&lt;&gt;1,IF(AND(OR(C445=MIN(_xlfn._xlws.FILTER(Nested_Ifs[a11], Nested_Ifs[ID]=Nested_Ifs[[#This Row],[ID]])), C445 = "NA"), OR(J445=42,J445=6,J445=7,J445=8, J445 = "NA")),"NA",0),0)),0)))</f>
        <v>0</v>
      </c>
      <c r="L445">
        <v>1</v>
      </c>
      <c r="M445">
        <v>2</v>
      </c>
      <c r="N445" t="s">
        <v>0</v>
      </c>
      <c r="O445" s="11">
        <f t="shared" si="6"/>
        <v>0</v>
      </c>
    </row>
    <row r="446" spans="2:15" x14ac:dyDescent="0.3">
      <c r="B446">
        <v>19042</v>
      </c>
      <c r="C446">
        <v>1</v>
      </c>
      <c r="D446">
        <v>1</v>
      </c>
      <c r="E446">
        <v>1</v>
      </c>
      <c r="F446">
        <v>63</v>
      </c>
      <c r="G446">
        <v>1</v>
      </c>
      <c r="H446" t="s">
        <v>0</v>
      </c>
      <c r="I446" t="s">
        <v>0</v>
      </c>
      <c r="J446">
        <v>5</v>
      </c>
      <c r="K446" s="5" cm="1">
        <f t="array" ref="K446">IF(AND(C446=1,OR(J446=42,J446=6,J446=7,J446=8)),1,
IF(AND(OR(C446=1,C446="NA"),OR(J446=42,J446=6,J446=7,J446=8, J446="NA")),"NA",
IF(_xlfn.MINIFS(Nested_Ifs[a11],Nested_Ifs[ID],Nested_Ifs[[#This Row],[ID]])&lt;&gt;1,IF(AND(C446=MIN(_xlfn._xlws.FILTER(Nested_Ifs[a11], Nested_Ifs[ID]=Nested_Ifs[[#This Row],[ID]])), OR(J446=42,J446=6,J446=7,J446=8)),1,
IF(_xlfn.MINIFS(Nested_Ifs[a11],Nested_Ifs[ID],Nested_Ifs[[#This Row],[ID]])&lt;&gt;1,IF(AND(OR(C446=MIN(_xlfn._xlws.FILTER(Nested_Ifs[a11], Nested_Ifs[ID]=Nested_Ifs[[#This Row],[ID]])), C446 = "NA"), OR(J446=42,J446=6,J446=7,J446=8, J446 = "NA")),"NA",0),0)),0)))</f>
        <v>0</v>
      </c>
      <c r="L446">
        <v>1</v>
      </c>
      <c r="M446">
        <v>2</v>
      </c>
      <c r="N446" t="s">
        <v>0</v>
      </c>
      <c r="O446" s="11">
        <f t="shared" si="6"/>
        <v>0</v>
      </c>
    </row>
    <row r="447" spans="2:15" x14ac:dyDescent="0.3">
      <c r="B447">
        <v>19042</v>
      </c>
      <c r="C447">
        <v>2</v>
      </c>
      <c r="D447">
        <v>2</v>
      </c>
      <c r="E447">
        <v>2</v>
      </c>
      <c r="F447">
        <v>57</v>
      </c>
      <c r="G447">
        <v>1</v>
      </c>
      <c r="H447" t="s">
        <v>0</v>
      </c>
      <c r="I447" t="s">
        <v>0</v>
      </c>
      <c r="J447">
        <v>5</v>
      </c>
      <c r="K447" s="5" cm="1">
        <f t="array" ref="K447">IF(AND(C447=1,OR(J447=42,J447=6,J447=7,J447=8)),1,
IF(AND(OR(C447=1,C447="NA"),OR(J447=42,J447=6,J447=7,J447=8, J447="NA")),"NA",
IF(_xlfn.MINIFS(Nested_Ifs[a11],Nested_Ifs[ID],Nested_Ifs[[#This Row],[ID]])&lt;&gt;1,IF(AND(C447=MIN(_xlfn._xlws.FILTER(Nested_Ifs[a11], Nested_Ifs[ID]=Nested_Ifs[[#This Row],[ID]])), OR(J447=42,J447=6,J447=7,J447=8)),1,
IF(_xlfn.MINIFS(Nested_Ifs[a11],Nested_Ifs[ID],Nested_Ifs[[#This Row],[ID]])&lt;&gt;1,IF(AND(OR(C447=MIN(_xlfn._xlws.FILTER(Nested_Ifs[a11], Nested_Ifs[ID]=Nested_Ifs[[#This Row],[ID]])), C447 = "NA"), OR(J447=42,J447=6,J447=7,J447=8, J447 = "NA")),"NA",0),0)),0)))</f>
        <v>0</v>
      </c>
      <c r="L447">
        <v>1</v>
      </c>
      <c r="M447">
        <v>2</v>
      </c>
      <c r="N447" t="s">
        <v>0</v>
      </c>
      <c r="O447" s="11">
        <f t="shared" si="6"/>
        <v>0</v>
      </c>
    </row>
    <row r="448" spans="2:15" x14ac:dyDescent="0.3">
      <c r="B448">
        <v>19042</v>
      </c>
      <c r="C448">
        <v>3</v>
      </c>
      <c r="D448">
        <v>1</v>
      </c>
      <c r="E448">
        <v>8</v>
      </c>
      <c r="F448">
        <v>9</v>
      </c>
      <c r="G448" t="s">
        <v>0</v>
      </c>
      <c r="H448" t="s">
        <v>0</v>
      </c>
      <c r="I448" t="s">
        <v>0</v>
      </c>
      <c r="J448" t="s">
        <v>0</v>
      </c>
      <c r="K448" s="5" cm="1">
        <f t="array" ref="K448">IF(AND(C448=1,OR(J448=42,J448=6,J448=7,J448=8)),1,
IF(AND(OR(C448=1,C448="NA"),OR(J448=42,J448=6,J448=7,J448=8, J448="NA")),"NA",
IF(_xlfn.MINIFS(Nested_Ifs[a11],Nested_Ifs[ID],Nested_Ifs[[#This Row],[ID]])&lt;&gt;1,IF(AND(C448=MIN(_xlfn._xlws.FILTER(Nested_Ifs[a11], Nested_Ifs[ID]=Nested_Ifs[[#This Row],[ID]])), OR(J448=42,J448=6,J448=7,J448=8)),1,
IF(_xlfn.MINIFS(Nested_Ifs[a11],Nested_Ifs[ID],Nested_Ifs[[#This Row],[ID]])&lt;&gt;1,IF(AND(OR(C448=MIN(_xlfn._xlws.FILTER(Nested_Ifs[a11], Nested_Ifs[ID]=Nested_Ifs[[#This Row],[ID]])), C448 = "NA"), OR(J448=42,J448=6,J448=7,J448=8, J448 = "NA")),"NA",0),0)),0)))</f>
        <v>0</v>
      </c>
      <c r="L448">
        <v>1</v>
      </c>
      <c r="M448">
        <v>2</v>
      </c>
      <c r="N448" t="s">
        <v>0</v>
      </c>
      <c r="O448" s="11">
        <f t="shared" si="6"/>
        <v>0</v>
      </c>
    </row>
    <row r="449" spans="2:15" x14ac:dyDescent="0.3">
      <c r="B449">
        <v>19046</v>
      </c>
      <c r="C449">
        <v>1</v>
      </c>
      <c r="D449">
        <v>1</v>
      </c>
      <c r="E449">
        <v>1</v>
      </c>
      <c r="F449">
        <v>50</v>
      </c>
      <c r="G449">
        <v>1</v>
      </c>
      <c r="H449" t="s">
        <v>0</v>
      </c>
      <c r="I449" t="s">
        <v>0</v>
      </c>
      <c r="J449">
        <v>5</v>
      </c>
      <c r="K449" s="5" cm="1">
        <f t="array" ref="K449">IF(AND(C449=1,OR(J449=42,J449=6,J449=7,J449=8)),1,
IF(AND(OR(C449=1,C449="NA"),OR(J449=42,J449=6,J449=7,J449=8, J449="NA")),"NA",
IF(_xlfn.MINIFS(Nested_Ifs[a11],Nested_Ifs[ID],Nested_Ifs[[#This Row],[ID]])&lt;&gt;1,IF(AND(C449=MIN(_xlfn._xlws.FILTER(Nested_Ifs[a11], Nested_Ifs[ID]=Nested_Ifs[[#This Row],[ID]])), OR(J449=42,J449=6,J449=7,J449=8)),1,
IF(_xlfn.MINIFS(Nested_Ifs[a11],Nested_Ifs[ID],Nested_Ifs[[#This Row],[ID]])&lt;&gt;1,IF(AND(OR(C449=MIN(_xlfn._xlws.FILTER(Nested_Ifs[a11], Nested_Ifs[ID]=Nested_Ifs[[#This Row],[ID]])), C449 = "NA"), OR(J449=42,J449=6,J449=7,J449=8, J449 = "NA")),"NA",0),0)),0)))</f>
        <v>0</v>
      </c>
      <c r="L449">
        <v>1</v>
      </c>
      <c r="M449">
        <v>2</v>
      </c>
      <c r="N449" t="s">
        <v>0</v>
      </c>
      <c r="O449" s="11">
        <f t="shared" si="6"/>
        <v>0</v>
      </c>
    </row>
    <row r="450" spans="2:15" x14ac:dyDescent="0.3">
      <c r="B450">
        <v>19046</v>
      </c>
      <c r="C450">
        <v>2</v>
      </c>
      <c r="D450">
        <v>2</v>
      </c>
      <c r="E450">
        <v>2</v>
      </c>
      <c r="F450">
        <v>49</v>
      </c>
      <c r="G450">
        <v>1</v>
      </c>
      <c r="H450" t="s">
        <v>0</v>
      </c>
      <c r="I450" t="s">
        <v>0</v>
      </c>
      <c r="J450">
        <v>5</v>
      </c>
      <c r="K450" s="5" cm="1">
        <f t="array" ref="K450">IF(AND(C450=1,OR(J450=42,J450=6,J450=7,J450=8)),1,
IF(AND(OR(C450=1,C450="NA"),OR(J450=42,J450=6,J450=7,J450=8, J450="NA")),"NA",
IF(_xlfn.MINIFS(Nested_Ifs[a11],Nested_Ifs[ID],Nested_Ifs[[#This Row],[ID]])&lt;&gt;1,IF(AND(C450=MIN(_xlfn._xlws.FILTER(Nested_Ifs[a11], Nested_Ifs[ID]=Nested_Ifs[[#This Row],[ID]])), OR(J450=42,J450=6,J450=7,J450=8)),1,
IF(_xlfn.MINIFS(Nested_Ifs[a11],Nested_Ifs[ID],Nested_Ifs[[#This Row],[ID]])&lt;&gt;1,IF(AND(OR(C450=MIN(_xlfn._xlws.FILTER(Nested_Ifs[a11], Nested_Ifs[ID]=Nested_Ifs[[#This Row],[ID]])), C450 = "NA"), OR(J450=42,J450=6,J450=7,J450=8, J450 = "NA")),"NA",0),0)),0)))</f>
        <v>0</v>
      </c>
      <c r="L450">
        <v>1</v>
      </c>
      <c r="M450">
        <v>2</v>
      </c>
      <c r="N450" t="s">
        <v>0</v>
      </c>
      <c r="O450" s="11">
        <f t="shared" si="6"/>
        <v>0</v>
      </c>
    </row>
    <row r="451" spans="2:15" x14ac:dyDescent="0.3">
      <c r="B451">
        <v>19046</v>
      </c>
      <c r="C451">
        <v>4</v>
      </c>
      <c r="D451">
        <v>1</v>
      </c>
      <c r="E451">
        <v>3</v>
      </c>
      <c r="F451">
        <v>6</v>
      </c>
      <c r="G451" t="s">
        <v>0</v>
      </c>
      <c r="H451" t="s">
        <v>0</v>
      </c>
      <c r="I451" t="s">
        <v>0</v>
      </c>
      <c r="J451" t="s">
        <v>0</v>
      </c>
      <c r="K451" s="5" cm="1">
        <f t="array" ref="K451">IF(AND(C451=1,OR(J451=42,J451=6,J451=7,J451=8)),1,
IF(AND(OR(C451=1,C451="NA"),OR(J451=42,J451=6,J451=7,J451=8, J451="NA")),"NA",
IF(_xlfn.MINIFS(Nested_Ifs[a11],Nested_Ifs[ID],Nested_Ifs[[#This Row],[ID]])&lt;&gt;1,IF(AND(C451=MIN(_xlfn._xlws.FILTER(Nested_Ifs[a11], Nested_Ifs[ID]=Nested_Ifs[[#This Row],[ID]])), OR(J451=42,J451=6,J451=7,J451=8)),1,
IF(_xlfn.MINIFS(Nested_Ifs[a11],Nested_Ifs[ID],Nested_Ifs[[#This Row],[ID]])&lt;&gt;1,IF(AND(OR(C451=MIN(_xlfn._xlws.FILTER(Nested_Ifs[a11], Nested_Ifs[ID]=Nested_Ifs[[#This Row],[ID]])), C451 = "NA"), OR(J451=42,J451=6,J451=7,J451=8, J451 = "NA")),"NA",0),0)),0)))</f>
        <v>0</v>
      </c>
      <c r="L451">
        <v>2</v>
      </c>
      <c r="M451">
        <v>2</v>
      </c>
      <c r="N451" t="s">
        <v>0</v>
      </c>
      <c r="O451" s="11">
        <f t="shared" si="6"/>
        <v>0</v>
      </c>
    </row>
    <row r="452" spans="2:15" x14ac:dyDescent="0.3">
      <c r="B452">
        <v>19049</v>
      </c>
      <c r="C452">
        <v>1</v>
      </c>
      <c r="D452">
        <v>1</v>
      </c>
      <c r="E452">
        <v>1</v>
      </c>
      <c r="F452">
        <v>47</v>
      </c>
      <c r="G452">
        <v>1</v>
      </c>
      <c r="H452" t="s">
        <v>0</v>
      </c>
      <c r="I452" t="s">
        <v>0</v>
      </c>
      <c r="J452">
        <v>5</v>
      </c>
      <c r="K452" s="5" cm="1">
        <f t="array" ref="K452">IF(AND(C452=1,OR(J452=42,J452=6,J452=7,J452=8)),1,
IF(AND(OR(C452=1,C452="NA"),OR(J452=42,J452=6,J452=7,J452=8, J452="NA")),"NA",
IF(_xlfn.MINIFS(Nested_Ifs[a11],Nested_Ifs[ID],Nested_Ifs[[#This Row],[ID]])&lt;&gt;1,IF(AND(C452=MIN(_xlfn._xlws.FILTER(Nested_Ifs[a11], Nested_Ifs[ID]=Nested_Ifs[[#This Row],[ID]])), OR(J452=42,J452=6,J452=7,J452=8)),1,
IF(_xlfn.MINIFS(Nested_Ifs[a11],Nested_Ifs[ID],Nested_Ifs[[#This Row],[ID]])&lt;&gt;1,IF(AND(OR(C452=MIN(_xlfn._xlws.FILTER(Nested_Ifs[a11], Nested_Ifs[ID]=Nested_Ifs[[#This Row],[ID]])), C452 = "NA"), OR(J452=42,J452=6,J452=7,J452=8, J452 = "NA")),"NA",0),0)),0)))</f>
        <v>0</v>
      </c>
      <c r="L452">
        <v>2</v>
      </c>
      <c r="M452">
        <v>2</v>
      </c>
      <c r="N452" t="s">
        <v>0</v>
      </c>
      <c r="O452" s="11">
        <f t="shared" si="6"/>
        <v>0</v>
      </c>
    </row>
    <row r="453" spans="2:15" x14ac:dyDescent="0.3">
      <c r="B453">
        <v>19049</v>
      </c>
      <c r="C453">
        <v>2</v>
      </c>
      <c r="D453">
        <v>2</v>
      </c>
      <c r="E453">
        <v>2</v>
      </c>
      <c r="F453">
        <v>43</v>
      </c>
      <c r="G453">
        <v>1</v>
      </c>
      <c r="H453" t="s">
        <v>0</v>
      </c>
      <c r="I453" t="s">
        <v>0</v>
      </c>
      <c r="J453">
        <v>5</v>
      </c>
      <c r="K453" s="5" cm="1">
        <f t="array" ref="K453">IF(AND(C453=1,OR(J453=42,J453=6,J453=7,J453=8)),1,
IF(AND(OR(C453=1,C453="NA"),OR(J453=42,J453=6,J453=7,J453=8, J453="NA")),"NA",
IF(_xlfn.MINIFS(Nested_Ifs[a11],Nested_Ifs[ID],Nested_Ifs[[#This Row],[ID]])&lt;&gt;1,IF(AND(C453=MIN(_xlfn._xlws.FILTER(Nested_Ifs[a11], Nested_Ifs[ID]=Nested_Ifs[[#This Row],[ID]])), OR(J453=42,J453=6,J453=7,J453=8)),1,
IF(_xlfn.MINIFS(Nested_Ifs[a11],Nested_Ifs[ID],Nested_Ifs[[#This Row],[ID]])&lt;&gt;1,IF(AND(OR(C453=MIN(_xlfn._xlws.FILTER(Nested_Ifs[a11], Nested_Ifs[ID]=Nested_Ifs[[#This Row],[ID]])), C453 = "NA"), OR(J453=42,J453=6,J453=7,J453=8, J453 = "NA")),"NA",0),0)),0)))</f>
        <v>0</v>
      </c>
      <c r="L453">
        <v>1</v>
      </c>
      <c r="M453">
        <v>1</v>
      </c>
      <c r="N453">
        <v>3</v>
      </c>
      <c r="O453" s="11">
        <f t="shared" si="6"/>
        <v>1</v>
      </c>
    </row>
    <row r="454" spans="2:15" x14ac:dyDescent="0.3">
      <c r="B454">
        <v>19049</v>
      </c>
      <c r="C454">
        <v>3</v>
      </c>
      <c r="D454">
        <v>1</v>
      </c>
      <c r="E454">
        <v>3</v>
      </c>
      <c r="F454">
        <v>15</v>
      </c>
      <c r="G454">
        <v>6</v>
      </c>
      <c r="H454" t="s">
        <v>0</v>
      </c>
      <c r="I454" t="s">
        <v>0</v>
      </c>
      <c r="J454" t="s">
        <v>0</v>
      </c>
      <c r="K454" s="5" cm="1">
        <f t="array" ref="K454">IF(AND(C454=1,OR(J454=42,J454=6,J454=7,J454=8)),1,
IF(AND(OR(C454=1,C454="NA"),OR(J454=42,J454=6,J454=7,J454=8, J454="NA")),"NA",
IF(_xlfn.MINIFS(Nested_Ifs[a11],Nested_Ifs[ID],Nested_Ifs[[#This Row],[ID]])&lt;&gt;1,IF(AND(C454=MIN(_xlfn._xlws.FILTER(Nested_Ifs[a11], Nested_Ifs[ID]=Nested_Ifs[[#This Row],[ID]])), OR(J454=42,J454=6,J454=7,J454=8)),1,
IF(_xlfn.MINIFS(Nested_Ifs[a11],Nested_Ifs[ID],Nested_Ifs[[#This Row],[ID]])&lt;&gt;1,IF(AND(OR(C454=MIN(_xlfn._xlws.FILTER(Nested_Ifs[a11], Nested_Ifs[ID]=Nested_Ifs[[#This Row],[ID]])), C454 = "NA"), OR(J454=42,J454=6,J454=7,J454=8, J454 = "NA")),"NA",0),0)),0)))</f>
        <v>0</v>
      </c>
      <c r="L454">
        <v>2</v>
      </c>
      <c r="M454">
        <v>2</v>
      </c>
      <c r="N454" t="s">
        <v>0</v>
      </c>
      <c r="O454" s="11">
        <f t="shared" si="6"/>
        <v>0</v>
      </c>
    </row>
    <row r="455" spans="2:15" x14ac:dyDescent="0.3">
      <c r="B455">
        <v>19049</v>
      </c>
      <c r="C455">
        <v>4</v>
      </c>
      <c r="D455">
        <v>1</v>
      </c>
      <c r="E455">
        <v>3</v>
      </c>
      <c r="F455">
        <v>13</v>
      </c>
      <c r="G455" t="s">
        <v>0</v>
      </c>
      <c r="H455" t="s">
        <v>0</v>
      </c>
      <c r="I455" t="s">
        <v>0</v>
      </c>
      <c r="J455" t="s">
        <v>0</v>
      </c>
      <c r="K455" s="5" cm="1">
        <f t="array" ref="K455">IF(AND(C455=1,OR(J455=42,J455=6,J455=7,J455=8)),1,
IF(AND(OR(C455=1,C455="NA"),OR(J455=42,J455=6,J455=7,J455=8, J455="NA")),"NA",
IF(_xlfn.MINIFS(Nested_Ifs[a11],Nested_Ifs[ID],Nested_Ifs[[#This Row],[ID]])&lt;&gt;1,IF(AND(C455=MIN(_xlfn._xlws.FILTER(Nested_Ifs[a11], Nested_Ifs[ID]=Nested_Ifs[[#This Row],[ID]])), OR(J455=42,J455=6,J455=7,J455=8)),1,
IF(_xlfn.MINIFS(Nested_Ifs[a11],Nested_Ifs[ID],Nested_Ifs[[#This Row],[ID]])&lt;&gt;1,IF(AND(OR(C455=MIN(_xlfn._xlws.FILTER(Nested_Ifs[a11], Nested_Ifs[ID]=Nested_Ifs[[#This Row],[ID]])), C455 = "NA"), OR(J455=42,J455=6,J455=7,J455=8, J455 = "NA")),"NA",0),0)),0)))</f>
        <v>0</v>
      </c>
      <c r="L455">
        <v>2</v>
      </c>
      <c r="M455">
        <v>2</v>
      </c>
      <c r="N455" t="s">
        <v>0</v>
      </c>
      <c r="O455" s="11">
        <f t="shared" si="6"/>
        <v>0</v>
      </c>
    </row>
    <row r="456" spans="2:15" x14ac:dyDescent="0.3">
      <c r="B456">
        <v>19049</v>
      </c>
      <c r="C456">
        <v>5</v>
      </c>
      <c r="D456">
        <v>2</v>
      </c>
      <c r="E456">
        <v>3</v>
      </c>
      <c r="F456">
        <v>12</v>
      </c>
      <c r="G456" t="s">
        <v>0</v>
      </c>
      <c r="H456" t="s">
        <v>0</v>
      </c>
      <c r="I456" t="s">
        <v>0</v>
      </c>
      <c r="J456" t="s">
        <v>0</v>
      </c>
      <c r="K456" s="5" cm="1">
        <f t="array" ref="K456">IF(AND(C456=1,OR(J456=42,J456=6,J456=7,J456=8)),1,
IF(AND(OR(C456=1,C456="NA"),OR(J456=42,J456=6,J456=7,J456=8, J456="NA")),"NA",
IF(_xlfn.MINIFS(Nested_Ifs[a11],Nested_Ifs[ID],Nested_Ifs[[#This Row],[ID]])&lt;&gt;1,IF(AND(C456=MIN(_xlfn._xlws.FILTER(Nested_Ifs[a11], Nested_Ifs[ID]=Nested_Ifs[[#This Row],[ID]])), OR(J456=42,J456=6,J456=7,J456=8)),1,
IF(_xlfn.MINIFS(Nested_Ifs[a11],Nested_Ifs[ID],Nested_Ifs[[#This Row],[ID]])&lt;&gt;1,IF(AND(OR(C456=MIN(_xlfn._xlws.FILTER(Nested_Ifs[a11], Nested_Ifs[ID]=Nested_Ifs[[#This Row],[ID]])), C456 = "NA"), OR(J456=42,J456=6,J456=7,J456=8, J456 = "NA")),"NA",0),0)),0)))</f>
        <v>0</v>
      </c>
      <c r="L456">
        <v>2</v>
      </c>
      <c r="M456">
        <v>2</v>
      </c>
      <c r="N456" t="s">
        <v>0</v>
      </c>
      <c r="O456" s="11">
        <f t="shared" si="6"/>
        <v>0</v>
      </c>
    </row>
    <row r="457" spans="2:15" x14ac:dyDescent="0.3">
      <c r="B457">
        <v>19051</v>
      </c>
      <c r="C457">
        <v>1</v>
      </c>
      <c r="D457">
        <v>1</v>
      </c>
      <c r="E457">
        <v>1</v>
      </c>
      <c r="F457">
        <v>56</v>
      </c>
      <c r="G457">
        <v>1</v>
      </c>
      <c r="H457" t="s">
        <v>0</v>
      </c>
      <c r="I457" t="s">
        <v>0</v>
      </c>
      <c r="J457">
        <v>5</v>
      </c>
      <c r="K457" s="5" cm="1">
        <f t="array" ref="K457">IF(AND(C457=1,OR(J457=42,J457=6,J457=7,J457=8)),1,
IF(AND(OR(C457=1,C457="NA"),OR(J457=42,J457=6,J457=7,J457=8, J457="NA")),"NA",
IF(_xlfn.MINIFS(Nested_Ifs[a11],Nested_Ifs[ID],Nested_Ifs[[#This Row],[ID]])&lt;&gt;1,IF(AND(C457=MIN(_xlfn._xlws.FILTER(Nested_Ifs[a11], Nested_Ifs[ID]=Nested_Ifs[[#This Row],[ID]])), OR(J457=42,J457=6,J457=7,J457=8)),1,
IF(_xlfn.MINIFS(Nested_Ifs[a11],Nested_Ifs[ID],Nested_Ifs[[#This Row],[ID]])&lt;&gt;1,IF(AND(OR(C457=MIN(_xlfn._xlws.FILTER(Nested_Ifs[a11], Nested_Ifs[ID]=Nested_Ifs[[#This Row],[ID]])), C457 = "NA"), OR(J457=42,J457=6,J457=7,J457=8, J457 = "NA")),"NA",0),0)),0)))</f>
        <v>0</v>
      </c>
      <c r="L457">
        <v>1</v>
      </c>
      <c r="M457">
        <v>1</v>
      </c>
      <c r="N457">
        <v>4</v>
      </c>
      <c r="O457" s="11">
        <f t="shared" si="6"/>
        <v>1</v>
      </c>
    </row>
    <row r="458" spans="2:15" x14ac:dyDescent="0.3">
      <c r="B458">
        <v>19051</v>
      </c>
      <c r="C458">
        <v>3</v>
      </c>
      <c r="D458">
        <v>1</v>
      </c>
      <c r="E458">
        <v>3</v>
      </c>
      <c r="F458">
        <v>25</v>
      </c>
      <c r="G458">
        <v>6</v>
      </c>
      <c r="H458" t="s">
        <v>0</v>
      </c>
      <c r="I458" t="s">
        <v>0</v>
      </c>
      <c r="J458">
        <v>5</v>
      </c>
      <c r="K458" s="5" cm="1">
        <f t="array" ref="K458">IF(AND(C458=1,OR(J458=42,J458=6,J458=7,J458=8)),1,
IF(AND(OR(C458=1,C458="NA"),OR(J458=42,J458=6,J458=7,J458=8, J458="NA")),"NA",
IF(_xlfn.MINIFS(Nested_Ifs[a11],Nested_Ifs[ID],Nested_Ifs[[#This Row],[ID]])&lt;&gt;1,IF(AND(C458=MIN(_xlfn._xlws.FILTER(Nested_Ifs[a11], Nested_Ifs[ID]=Nested_Ifs[[#This Row],[ID]])), OR(J458=42,J458=6,J458=7,J458=8)),1,
IF(_xlfn.MINIFS(Nested_Ifs[a11],Nested_Ifs[ID],Nested_Ifs[[#This Row],[ID]])&lt;&gt;1,IF(AND(OR(C458=MIN(_xlfn._xlws.FILTER(Nested_Ifs[a11], Nested_Ifs[ID]=Nested_Ifs[[#This Row],[ID]])), C458 = "NA"), OR(J458=42,J458=6,J458=7,J458=8, J458 = "NA")),"NA",0),0)),0)))</f>
        <v>0</v>
      </c>
      <c r="L458">
        <v>2</v>
      </c>
      <c r="M458">
        <v>2</v>
      </c>
      <c r="N458" t="s">
        <v>0</v>
      </c>
      <c r="O458" s="11">
        <f t="shared" si="6"/>
        <v>0</v>
      </c>
    </row>
    <row r="459" spans="2:15" x14ac:dyDescent="0.3">
      <c r="B459">
        <v>19051</v>
      </c>
      <c r="C459">
        <v>2</v>
      </c>
      <c r="D459">
        <v>2</v>
      </c>
      <c r="E459">
        <v>2</v>
      </c>
      <c r="F459">
        <v>53</v>
      </c>
      <c r="G459">
        <v>1</v>
      </c>
      <c r="H459" t="s">
        <v>0</v>
      </c>
      <c r="I459" t="s">
        <v>0</v>
      </c>
      <c r="J459">
        <v>5</v>
      </c>
      <c r="K459" s="5" cm="1">
        <f t="array" ref="K459">IF(AND(C459=1,OR(J459=42,J459=6,J459=7,J459=8)),1,
IF(AND(OR(C459=1,C459="NA"),OR(J459=42,J459=6,J459=7,J459=8, J459="NA")),"NA",
IF(_xlfn.MINIFS(Nested_Ifs[a11],Nested_Ifs[ID],Nested_Ifs[[#This Row],[ID]])&lt;&gt;1,IF(AND(C459=MIN(_xlfn._xlws.FILTER(Nested_Ifs[a11], Nested_Ifs[ID]=Nested_Ifs[[#This Row],[ID]])), OR(J459=42,J459=6,J459=7,J459=8)),1,
IF(_xlfn.MINIFS(Nested_Ifs[a11],Nested_Ifs[ID],Nested_Ifs[[#This Row],[ID]])&lt;&gt;1,IF(AND(OR(C459=MIN(_xlfn._xlws.FILTER(Nested_Ifs[a11], Nested_Ifs[ID]=Nested_Ifs[[#This Row],[ID]])), C459 = "NA"), OR(J459=42,J459=6,J459=7,J459=8, J459 = "NA")),"NA",0),0)),0)))</f>
        <v>0</v>
      </c>
      <c r="L459">
        <v>1</v>
      </c>
      <c r="M459">
        <v>1</v>
      </c>
      <c r="N459">
        <v>4</v>
      </c>
      <c r="O459" s="11">
        <f t="shared" si="6"/>
        <v>1</v>
      </c>
    </row>
    <row r="460" spans="2:15" x14ac:dyDescent="0.3">
      <c r="B460">
        <v>19051</v>
      </c>
      <c r="C460">
        <v>4</v>
      </c>
      <c r="D460">
        <v>1</v>
      </c>
      <c r="E460">
        <v>3</v>
      </c>
      <c r="F460">
        <v>24</v>
      </c>
      <c r="G460">
        <v>6</v>
      </c>
      <c r="H460" t="s">
        <v>0</v>
      </c>
      <c r="I460" t="s">
        <v>0</v>
      </c>
      <c r="J460">
        <v>5</v>
      </c>
      <c r="K460" s="5" cm="1">
        <f t="array" ref="K460">IF(AND(C460=1,OR(J460=42,J460=6,J460=7,J460=8)),1,
IF(AND(OR(C460=1,C460="NA"),OR(J460=42,J460=6,J460=7,J460=8, J460="NA")),"NA",
IF(_xlfn.MINIFS(Nested_Ifs[a11],Nested_Ifs[ID],Nested_Ifs[[#This Row],[ID]])&lt;&gt;1,IF(AND(C460=MIN(_xlfn._xlws.FILTER(Nested_Ifs[a11], Nested_Ifs[ID]=Nested_Ifs[[#This Row],[ID]])), OR(J460=42,J460=6,J460=7,J460=8)),1,
IF(_xlfn.MINIFS(Nested_Ifs[a11],Nested_Ifs[ID],Nested_Ifs[[#This Row],[ID]])&lt;&gt;1,IF(AND(OR(C460=MIN(_xlfn._xlws.FILTER(Nested_Ifs[a11], Nested_Ifs[ID]=Nested_Ifs[[#This Row],[ID]])), C460 = "NA"), OR(J460=42,J460=6,J460=7,J460=8, J460 = "NA")),"NA",0),0)),0)))</f>
        <v>0</v>
      </c>
      <c r="L460">
        <v>2</v>
      </c>
      <c r="M460">
        <v>2</v>
      </c>
      <c r="N460" t="s">
        <v>0</v>
      </c>
      <c r="O460" s="11">
        <f t="shared" si="6"/>
        <v>0</v>
      </c>
    </row>
    <row r="461" spans="2:15" x14ac:dyDescent="0.3">
      <c r="B461">
        <v>19051</v>
      </c>
      <c r="C461">
        <v>5</v>
      </c>
      <c r="D461">
        <v>1</v>
      </c>
      <c r="E461">
        <v>8</v>
      </c>
      <c r="F461">
        <v>5</v>
      </c>
      <c r="G461" t="s">
        <v>0</v>
      </c>
      <c r="H461">
        <v>2</v>
      </c>
      <c r="I461">
        <v>8</v>
      </c>
      <c r="J461" t="s">
        <v>0</v>
      </c>
      <c r="K461" s="5" cm="1">
        <f t="array" ref="K461">IF(AND(C461=1,OR(J461=42,J461=6,J461=7,J461=8)),1,
IF(AND(OR(C461=1,C461="NA"),OR(J461=42,J461=6,J461=7,J461=8, J461="NA")),"NA",
IF(_xlfn.MINIFS(Nested_Ifs[a11],Nested_Ifs[ID],Nested_Ifs[[#This Row],[ID]])&lt;&gt;1,IF(AND(C461=MIN(_xlfn._xlws.FILTER(Nested_Ifs[a11], Nested_Ifs[ID]=Nested_Ifs[[#This Row],[ID]])), OR(J461=42,J461=6,J461=7,J461=8)),1,
IF(_xlfn.MINIFS(Nested_Ifs[a11],Nested_Ifs[ID],Nested_Ifs[[#This Row],[ID]])&lt;&gt;1,IF(AND(OR(C461=MIN(_xlfn._xlws.FILTER(Nested_Ifs[a11], Nested_Ifs[ID]=Nested_Ifs[[#This Row],[ID]])), C461 = "NA"), OR(J461=42,J461=6,J461=7,J461=8, J461 = "NA")),"NA",0),0)),0)))</f>
        <v>0</v>
      </c>
      <c r="L461">
        <v>2</v>
      </c>
      <c r="M461">
        <v>2</v>
      </c>
      <c r="N461" t="s">
        <v>0</v>
      </c>
      <c r="O461" s="11">
        <f t="shared" si="6"/>
        <v>0</v>
      </c>
    </row>
    <row r="462" spans="2:15" x14ac:dyDescent="0.3">
      <c r="B462">
        <v>19051</v>
      </c>
      <c r="C462">
        <v>6</v>
      </c>
      <c r="D462">
        <v>1</v>
      </c>
      <c r="E462">
        <v>8</v>
      </c>
      <c r="F462">
        <v>3</v>
      </c>
      <c r="G462" t="s">
        <v>0</v>
      </c>
      <c r="H462">
        <v>2</v>
      </c>
      <c r="I462">
        <v>8</v>
      </c>
      <c r="J462" t="s">
        <v>0</v>
      </c>
      <c r="K462" s="5" cm="1">
        <f t="array" ref="K462">IF(AND(C462=1,OR(J462=42,J462=6,J462=7,J462=8)),1,
IF(AND(OR(C462=1,C462="NA"),OR(J462=42,J462=6,J462=7,J462=8, J462="NA")),"NA",
IF(_xlfn.MINIFS(Nested_Ifs[a11],Nested_Ifs[ID],Nested_Ifs[[#This Row],[ID]])&lt;&gt;1,IF(AND(C462=MIN(_xlfn._xlws.FILTER(Nested_Ifs[a11], Nested_Ifs[ID]=Nested_Ifs[[#This Row],[ID]])), OR(J462=42,J462=6,J462=7,J462=8)),1,
IF(_xlfn.MINIFS(Nested_Ifs[a11],Nested_Ifs[ID],Nested_Ifs[[#This Row],[ID]])&lt;&gt;1,IF(AND(OR(C462=MIN(_xlfn._xlws.FILTER(Nested_Ifs[a11], Nested_Ifs[ID]=Nested_Ifs[[#This Row],[ID]])), C462 = "NA"), OR(J462=42,J462=6,J462=7,J462=8, J462 = "NA")),"NA",0),0)),0)))</f>
        <v>0</v>
      </c>
      <c r="L462">
        <v>2</v>
      </c>
      <c r="M462">
        <v>2</v>
      </c>
      <c r="N462" t="s">
        <v>0</v>
      </c>
      <c r="O462" s="11">
        <f t="shared" si="6"/>
        <v>0</v>
      </c>
    </row>
    <row r="463" spans="2:15" x14ac:dyDescent="0.3">
      <c r="B463">
        <v>19052</v>
      </c>
      <c r="C463">
        <v>1</v>
      </c>
      <c r="D463">
        <v>1</v>
      </c>
      <c r="E463">
        <v>1</v>
      </c>
      <c r="F463">
        <v>48</v>
      </c>
      <c r="G463">
        <v>1</v>
      </c>
      <c r="H463" t="s">
        <v>0</v>
      </c>
      <c r="I463" t="s">
        <v>0</v>
      </c>
      <c r="J463">
        <v>5</v>
      </c>
      <c r="K463" s="5" cm="1">
        <f t="array" ref="K463">IF(AND(C463=1,OR(J463=42,J463=6,J463=7,J463=8)),1,
IF(AND(OR(C463=1,C463="NA"),OR(J463=42,J463=6,J463=7,J463=8, J463="NA")),"NA",
IF(_xlfn.MINIFS(Nested_Ifs[a11],Nested_Ifs[ID],Nested_Ifs[[#This Row],[ID]])&lt;&gt;1,IF(AND(C463=MIN(_xlfn._xlws.FILTER(Nested_Ifs[a11], Nested_Ifs[ID]=Nested_Ifs[[#This Row],[ID]])), OR(J463=42,J463=6,J463=7,J463=8)),1,
IF(_xlfn.MINIFS(Nested_Ifs[a11],Nested_Ifs[ID],Nested_Ifs[[#This Row],[ID]])&lt;&gt;1,IF(AND(OR(C463=MIN(_xlfn._xlws.FILTER(Nested_Ifs[a11], Nested_Ifs[ID]=Nested_Ifs[[#This Row],[ID]])), C463 = "NA"), OR(J463=42,J463=6,J463=7,J463=8, J463 = "NA")),"NA",0),0)),0)))</f>
        <v>0</v>
      </c>
      <c r="L463">
        <v>2</v>
      </c>
      <c r="M463">
        <v>2</v>
      </c>
      <c r="N463" t="s">
        <v>0</v>
      </c>
      <c r="O463" s="11">
        <f t="shared" ref="O463:O526" si="7">IF(AND(AND(L463=1,M463=1),AND(OR(N463=3,N463=4))),1,
IF(AND(OR(L463=1,L463="NA"),
OR(M463=1,M463="NA"),
OR(N463=3,N463=4, N463="NA")),"NA",0))</f>
        <v>0</v>
      </c>
    </row>
    <row r="464" spans="2:15" x14ac:dyDescent="0.3">
      <c r="B464">
        <v>19052</v>
      </c>
      <c r="C464">
        <v>2</v>
      </c>
      <c r="D464">
        <v>2</v>
      </c>
      <c r="E464">
        <v>2</v>
      </c>
      <c r="F464">
        <v>42</v>
      </c>
      <c r="G464">
        <v>1</v>
      </c>
      <c r="H464" t="s">
        <v>0</v>
      </c>
      <c r="I464" t="s">
        <v>0</v>
      </c>
      <c r="J464">
        <v>5</v>
      </c>
      <c r="K464" s="5" cm="1">
        <f t="array" ref="K464">IF(AND(C464=1,OR(J464=42,J464=6,J464=7,J464=8)),1,
IF(AND(OR(C464=1,C464="NA"),OR(J464=42,J464=6,J464=7,J464=8, J464="NA")),"NA",
IF(_xlfn.MINIFS(Nested_Ifs[a11],Nested_Ifs[ID],Nested_Ifs[[#This Row],[ID]])&lt;&gt;1,IF(AND(C464=MIN(_xlfn._xlws.FILTER(Nested_Ifs[a11], Nested_Ifs[ID]=Nested_Ifs[[#This Row],[ID]])), OR(J464=42,J464=6,J464=7,J464=8)),1,
IF(_xlfn.MINIFS(Nested_Ifs[a11],Nested_Ifs[ID],Nested_Ifs[[#This Row],[ID]])&lt;&gt;1,IF(AND(OR(C464=MIN(_xlfn._xlws.FILTER(Nested_Ifs[a11], Nested_Ifs[ID]=Nested_Ifs[[#This Row],[ID]])), C464 = "NA"), OR(J464=42,J464=6,J464=7,J464=8, J464 = "NA")),"NA",0),0)),0)))</f>
        <v>0</v>
      </c>
      <c r="L464">
        <v>1</v>
      </c>
      <c r="M464">
        <v>2</v>
      </c>
      <c r="N464" t="s">
        <v>0</v>
      </c>
      <c r="O464" s="11">
        <f t="shared" si="7"/>
        <v>0</v>
      </c>
    </row>
    <row r="465" spans="2:15" x14ac:dyDescent="0.3">
      <c r="B465">
        <v>19052</v>
      </c>
      <c r="C465">
        <v>3</v>
      </c>
      <c r="D465">
        <v>1</v>
      </c>
      <c r="E465">
        <v>3</v>
      </c>
      <c r="F465">
        <v>14</v>
      </c>
      <c r="G465" t="s">
        <v>0</v>
      </c>
      <c r="H465" t="s">
        <v>0</v>
      </c>
      <c r="I465" t="s">
        <v>0</v>
      </c>
      <c r="J465" t="s">
        <v>0</v>
      </c>
      <c r="K465" s="5" cm="1">
        <f t="array" ref="K465">IF(AND(C465=1,OR(J465=42,J465=6,J465=7,J465=8)),1,
IF(AND(OR(C465=1,C465="NA"),OR(J465=42,J465=6,J465=7,J465=8, J465="NA")),"NA",
IF(_xlfn.MINIFS(Nested_Ifs[a11],Nested_Ifs[ID],Nested_Ifs[[#This Row],[ID]])&lt;&gt;1,IF(AND(C465=MIN(_xlfn._xlws.FILTER(Nested_Ifs[a11], Nested_Ifs[ID]=Nested_Ifs[[#This Row],[ID]])), OR(J465=42,J465=6,J465=7,J465=8)),1,
IF(_xlfn.MINIFS(Nested_Ifs[a11],Nested_Ifs[ID],Nested_Ifs[[#This Row],[ID]])&lt;&gt;1,IF(AND(OR(C465=MIN(_xlfn._xlws.FILTER(Nested_Ifs[a11], Nested_Ifs[ID]=Nested_Ifs[[#This Row],[ID]])), C465 = "NA"), OR(J465=42,J465=6,J465=7,J465=8, J465 = "NA")),"NA",0),0)),0)))</f>
        <v>0</v>
      </c>
      <c r="L465">
        <v>2</v>
      </c>
      <c r="M465">
        <v>2</v>
      </c>
      <c r="N465" t="s">
        <v>0</v>
      </c>
      <c r="O465" s="11">
        <f t="shared" si="7"/>
        <v>0</v>
      </c>
    </row>
    <row r="466" spans="2:15" x14ac:dyDescent="0.3">
      <c r="B466">
        <v>19052</v>
      </c>
      <c r="C466">
        <v>4</v>
      </c>
      <c r="D466">
        <v>2</v>
      </c>
      <c r="E466">
        <v>3</v>
      </c>
      <c r="F466">
        <v>10</v>
      </c>
      <c r="G466" t="s">
        <v>0</v>
      </c>
      <c r="H466" t="s">
        <v>0</v>
      </c>
      <c r="I466" t="s">
        <v>0</v>
      </c>
      <c r="J466" t="s">
        <v>0</v>
      </c>
      <c r="K466" s="5" cm="1">
        <f t="array" ref="K466">IF(AND(C466=1,OR(J466=42,J466=6,J466=7,J466=8)),1,
IF(AND(OR(C466=1,C466="NA"),OR(J466=42,J466=6,J466=7,J466=8, J466="NA")),"NA",
IF(_xlfn.MINIFS(Nested_Ifs[a11],Nested_Ifs[ID],Nested_Ifs[[#This Row],[ID]])&lt;&gt;1,IF(AND(C466=MIN(_xlfn._xlws.FILTER(Nested_Ifs[a11], Nested_Ifs[ID]=Nested_Ifs[[#This Row],[ID]])), OR(J466=42,J466=6,J466=7,J466=8)),1,
IF(_xlfn.MINIFS(Nested_Ifs[a11],Nested_Ifs[ID],Nested_Ifs[[#This Row],[ID]])&lt;&gt;1,IF(AND(OR(C466=MIN(_xlfn._xlws.FILTER(Nested_Ifs[a11], Nested_Ifs[ID]=Nested_Ifs[[#This Row],[ID]])), C466 = "NA"), OR(J466=42,J466=6,J466=7,J466=8, J466 = "NA")),"NA",0),0)),0)))</f>
        <v>0</v>
      </c>
      <c r="L466">
        <v>2</v>
      </c>
      <c r="M466">
        <v>2</v>
      </c>
      <c r="N466" t="s">
        <v>0</v>
      </c>
      <c r="O466" s="11">
        <f t="shared" si="7"/>
        <v>0</v>
      </c>
    </row>
    <row r="467" spans="2:15" x14ac:dyDescent="0.3">
      <c r="B467">
        <v>19052</v>
      </c>
      <c r="C467">
        <v>5</v>
      </c>
      <c r="D467">
        <v>2</v>
      </c>
      <c r="E467">
        <v>3</v>
      </c>
      <c r="F467">
        <v>7</v>
      </c>
      <c r="G467" t="s">
        <v>0</v>
      </c>
      <c r="H467" t="s">
        <v>0</v>
      </c>
      <c r="I467" t="s">
        <v>0</v>
      </c>
      <c r="J467" t="s">
        <v>0</v>
      </c>
      <c r="K467" s="5" cm="1">
        <f t="array" ref="K467">IF(AND(C467=1,OR(J467=42,J467=6,J467=7,J467=8)),1,
IF(AND(OR(C467=1,C467="NA"),OR(J467=42,J467=6,J467=7,J467=8, J467="NA")),"NA",
IF(_xlfn.MINIFS(Nested_Ifs[a11],Nested_Ifs[ID],Nested_Ifs[[#This Row],[ID]])&lt;&gt;1,IF(AND(C467=MIN(_xlfn._xlws.FILTER(Nested_Ifs[a11], Nested_Ifs[ID]=Nested_Ifs[[#This Row],[ID]])), OR(J467=42,J467=6,J467=7,J467=8)),1,
IF(_xlfn.MINIFS(Nested_Ifs[a11],Nested_Ifs[ID],Nested_Ifs[[#This Row],[ID]])&lt;&gt;1,IF(AND(OR(C467=MIN(_xlfn._xlws.FILTER(Nested_Ifs[a11], Nested_Ifs[ID]=Nested_Ifs[[#This Row],[ID]])), C467 = "NA"), OR(J467=42,J467=6,J467=7,J467=8, J467 = "NA")),"NA",0),0)),0)))</f>
        <v>0</v>
      </c>
      <c r="L467">
        <v>2</v>
      </c>
      <c r="M467">
        <v>2</v>
      </c>
      <c r="N467" t="s">
        <v>0</v>
      </c>
      <c r="O467" s="11">
        <f t="shared" si="7"/>
        <v>0</v>
      </c>
    </row>
    <row r="468" spans="2:15" x14ac:dyDescent="0.3">
      <c r="B468">
        <v>19052</v>
      </c>
      <c r="C468">
        <v>6</v>
      </c>
      <c r="D468">
        <v>1</v>
      </c>
      <c r="E468">
        <v>3</v>
      </c>
      <c r="F468">
        <v>5</v>
      </c>
      <c r="G468" t="s">
        <v>0</v>
      </c>
      <c r="H468">
        <v>1</v>
      </c>
      <c r="I468" t="s">
        <v>0</v>
      </c>
      <c r="J468" t="s">
        <v>0</v>
      </c>
      <c r="K468" s="5" cm="1">
        <f t="array" ref="K468">IF(AND(C468=1,OR(J468=42,J468=6,J468=7,J468=8)),1,
IF(AND(OR(C468=1,C468="NA"),OR(J468=42,J468=6,J468=7,J468=8, J468="NA")),"NA",
IF(_xlfn.MINIFS(Nested_Ifs[a11],Nested_Ifs[ID],Nested_Ifs[[#This Row],[ID]])&lt;&gt;1,IF(AND(C468=MIN(_xlfn._xlws.FILTER(Nested_Ifs[a11], Nested_Ifs[ID]=Nested_Ifs[[#This Row],[ID]])), OR(J468=42,J468=6,J468=7,J468=8)),1,
IF(_xlfn.MINIFS(Nested_Ifs[a11],Nested_Ifs[ID],Nested_Ifs[[#This Row],[ID]])&lt;&gt;1,IF(AND(OR(C468=MIN(_xlfn._xlws.FILTER(Nested_Ifs[a11], Nested_Ifs[ID]=Nested_Ifs[[#This Row],[ID]])), C468 = "NA"), OR(J468=42,J468=6,J468=7,J468=8, J468 = "NA")),"NA",0),0)),0)))</f>
        <v>0</v>
      </c>
      <c r="L468">
        <v>1</v>
      </c>
      <c r="M468">
        <v>2</v>
      </c>
      <c r="N468" t="s">
        <v>0</v>
      </c>
      <c r="O468" s="11">
        <f t="shared" si="7"/>
        <v>0</v>
      </c>
    </row>
    <row r="469" spans="2:15" x14ac:dyDescent="0.3">
      <c r="B469">
        <v>19053</v>
      </c>
      <c r="C469">
        <v>1</v>
      </c>
      <c r="D469">
        <v>2</v>
      </c>
      <c r="E469">
        <v>1</v>
      </c>
      <c r="F469">
        <v>63</v>
      </c>
      <c r="G469">
        <v>5</v>
      </c>
      <c r="H469" t="s">
        <v>0</v>
      </c>
      <c r="I469" t="s">
        <v>0</v>
      </c>
      <c r="J469">
        <v>5</v>
      </c>
      <c r="K469" s="5" cm="1">
        <f t="array" ref="K469">IF(AND(C469=1,OR(J469=42,J469=6,J469=7,J469=8)),1,
IF(AND(OR(C469=1,C469="NA"),OR(J469=42,J469=6,J469=7,J469=8, J469="NA")),"NA",
IF(_xlfn.MINIFS(Nested_Ifs[a11],Nested_Ifs[ID],Nested_Ifs[[#This Row],[ID]])&lt;&gt;1,IF(AND(C469=MIN(_xlfn._xlws.FILTER(Nested_Ifs[a11], Nested_Ifs[ID]=Nested_Ifs[[#This Row],[ID]])), OR(J469=42,J469=6,J469=7,J469=8)),1,
IF(_xlfn.MINIFS(Nested_Ifs[a11],Nested_Ifs[ID],Nested_Ifs[[#This Row],[ID]])&lt;&gt;1,IF(AND(OR(C469=MIN(_xlfn._xlws.FILTER(Nested_Ifs[a11], Nested_Ifs[ID]=Nested_Ifs[[#This Row],[ID]])), C469 = "NA"), OR(J469=42,J469=6,J469=7,J469=8, J469 = "NA")),"NA",0),0)),0)))</f>
        <v>0</v>
      </c>
      <c r="L469">
        <v>1</v>
      </c>
      <c r="M469">
        <v>2</v>
      </c>
      <c r="N469" t="s">
        <v>0</v>
      </c>
      <c r="O469" s="11">
        <f t="shared" si="7"/>
        <v>0</v>
      </c>
    </row>
    <row r="470" spans="2:15" x14ac:dyDescent="0.3">
      <c r="B470">
        <v>19053</v>
      </c>
      <c r="C470">
        <v>2</v>
      </c>
      <c r="D470">
        <v>1</v>
      </c>
      <c r="E470">
        <v>3</v>
      </c>
      <c r="F470">
        <v>34</v>
      </c>
      <c r="G470">
        <v>1</v>
      </c>
      <c r="H470" t="s">
        <v>0</v>
      </c>
      <c r="I470" t="s">
        <v>0</v>
      </c>
      <c r="J470">
        <v>5</v>
      </c>
      <c r="K470" s="5" cm="1">
        <f t="array" ref="K470">IF(AND(C470=1,OR(J470=42,J470=6,J470=7,J470=8)),1,
IF(AND(OR(C470=1,C470="NA"),OR(J470=42,J470=6,J470=7,J470=8, J470="NA")),"NA",
IF(_xlfn.MINIFS(Nested_Ifs[a11],Nested_Ifs[ID],Nested_Ifs[[#This Row],[ID]])&lt;&gt;1,IF(AND(C470=MIN(_xlfn._xlws.FILTER(Nested_Ifs[a11], Nested_Ifs[ID]=Nested_Ifs[[#This Row],[ID]])), OR(J470=42,J470=6,J470=7,J470=8)),1,
IF(_xlfn.MINIFS(Nested_Ifs[a11],Nested_Ifs[ID],Nested_Ifs[[#This Row],[ID]])&lt;&gt;1,IF(AND(OR(C470=MIN(_xlfn._xlws.FILTER(Nested_Ifs[a11], Nested_Ifs[ID]=Nested_Ifs[[#This Row],[ID]])), C470 = "NA"), OR(J470=42,J470=6,J470=7,J470=8, J470 = "NA")),"NA",0),0)),0)))</f>
        <v>0</v>
      </c>
      <c r="L470">
        <v>2</v>
      </c>
      <c r="M470">
        <v>2</v>
      </c>
      <c r="N470" t="s">
        <v>0</v>
      </c>
      <c r="O470" s="11">
        <f t="shared" si="7"/>
        <v>0</v>
      </c>
    </row>
    <row r="471" spans="2:15" x14ac:dyDescent="0.3">
      <c r="B471">
        <v>19053</v>
      </c>
      <c r="C471">
        <v>3</v>
      </c>
      <c r="D471">
        <v>2</v>
      </c>
      <c r="E471">
        <v>4</v>
      </c>
      <c r="F471">
        <v>33</v>
      </c>
      <c r="G471">
        <v>1</v>
      </c>
      <c r="H471" t="s">
        <v>0</v>
      </c>
      <c r="I471" t="s">
        <v>0</v>
      </c>
      <c r="J471">
        <v>1</v>
      </c>
      <c r="K471" s="5" cm="1">
        <f t="array" ref="K471">IF(AND(C471=1,OR(J471=42,J471=6,J471=7,J471=8)),1,
IF(AND(OR(C471=1,C471="NA"),OR(J471=42,J471=6,J471=7,J471=8, J471="NA")),"NA",
IF(_xlfn.MINIFS(Nested_Ifs[a11],Nested_Ifs[ID],Nested_Ifs[[#This Row],[ID]])&lt;&gt;1,IF(AND(C471=MIN(_xlfn._xlws.FILTER(Nested_Ifs[a11], Nested_Ifs[ID]=Nested_Ifs[[#This Row],[ID]])), OR(J471=42,J471=6,J471=7,J471=8)),1,
IF(_xlfn.MINIFS(Nested_Ifs[a11],Nested_Ifs[ID],Nested_Ifs[[#This Row],[ID]])&lt;&gt;1,IF(AND(OR(C471=MIN(_xlfn._xlws.FILTER(Nested_Ifs[a11], Nested_Ifs[ID]=Nested_Ifs[[#This Row],[ID]])), C471 = "NA"), OR(J471=42,J471=6,J471=7,J471=8, J471 = "NA")),"NA",0),0)),0)))</f>
        <v>0</v>
      </c>
      <c r="L471">
        <v>1</v>
      </c>
      <c r="M471">
        <v>2</v>
      </c>
      <c r="N471" t="s">
        <v>0</v>
      </c>
      <c r="O471" s="11">
        <f t="shared" si="7"/>
        <v>0</v>
      </c>
    </row>
    <row r="472" spans="2:15" x14ac:dyDescent="0.3">
      <c r="B472">
        <v>19053</v>
      </c>
      <c r="C472">
        <v>4</v>
      </c>
      <c r="D472">
        <v>1</v>
      </c>
      <c r="E472">
        <v>8</v>
      </c>
      <c r="F472">
        <v>5</v>
      </c>
      <c r="G472" t="s">
        <v>0</v>
      </c>
      <c r="H472">
        <v>1</v>
      </c>
      <c r="I472" t="s">
        <v>0</v>
      </c>
      <c r="J472" t="s">
        <v>0</v>
      </c>
      <c r="K472" s="5" cm="1">
        <f t="array" ref="K472">IF(AND(C472=1,OR(J472=42,J472=6,J472=7,J472=8)),1,
IF(AND(OR(C472=1,C472="NA"),OR(J472=42,J472=6,J472=7,J472=8, J472="NA")),"NA",
IF(_xlfn.MINIFS(Nested_Ifs[a11],Nested_Ifs[ID],Nested_Ifs[[#This Row],[ID]])&lt;&gt;1,IF(AND(C472=MIN(_xlfn._xlws.FILTER(Nested_Ifs[a11], Nested_Ifs[ID]=Nested_Ifs[[#This Row],[ID]])), OR(J472=42,J472=6,J472=7,J472=8)),1,
IF(_xlfn.MINIFS(Nested_Ifs[a11],Nested_Ifs[ID],Nested_Ifs[[#This Row],[ID]])&lt;&gt;1,IF(AND(OR(C472=MIN(_xlfn._xlws.FILTER(Nested_Ifs[a11], Nested_Ifs[ID]=Nested_Ifs[[#This Row],[ID]])), C472 = "NA"), OR(J472=42,J472=6,J472=7,J472=8, J472 = "NA")),"NA",0),0)),0)))</f>
        <v>0</v>
      </c>
      <c r="L472">
        <v>1</v>
      </c>
      <c r="M472">
        <v>2</v>
      </c>
      <c r="N472" t="s">
        <v>0</v>
      </c>
      <c r="O472" s="11">
        <f t="shared" si="7"/>
        <v>0</v>
      </c>
    </row>
    <row r="473" spans="2:15" x14ac:dyDescent="0.3">
      <c r="B473">
        <v>19053</v>
      </c>
      <c r="C473">
        <v>5</v>
      </c>
      <c r="D473">
        <v>2</v>
      </c>
      <c r="E473">
        <v>8</v>
      </c>
      <c r="F473">
        <v>4</v>
      </c>
      <c r="G473" t="s">
        <v>0</v>
      </c>
      <c r="H473">
        <v>1</v>
      </c>
      <c r="I473" t="s">
        <v>0</v>
      </c>
      <c r="J473" t="s">
        <v>0</v>
      </c>
      <c r="K473" s="5" cm="1">
        <f t="array" ref="K473">IF(AND(C473=1,OR(J473=42,J473=6,J473=7,J473=8)),1,
IF(AND(OR(C473=1,C473="NA"),OR(J473=42,J473=6,J473=7,J473=8, J473="NA")),"NA",
IF(_xlfn.MINIFS(Nested_Ifs[a11],Nested_Ifs[ID],Nested_Ifs[[#This Row],[ID]])&lt;&gt;1,IF(AND(C473=MIN(_xlfn._xlws.FILTER(Nested_Ifs[a11], Nested_Ifs[ID]=Nested_Ifs[[#This Row],[ID]])), OR(J473=42,J473=6,J473=7,J473=8)),1,
IF(_xlfn.MINIFS(Nested_Ifs[a11],Nested_Ifs[ID],Nested_Ifs[[#This Row],[ID]])&lt;&gt;1,IF(AND(OR(C473=MIN(_xlfn._xlws.FILTER(Nested_Ifs[a11], Nested_Ifs[ID]=Nested_Ifs[[#This Row],[ID]])), C473 = "NA"), OR(J473=42,J473=6,J473=7,J473=8, J473 = "NA")),"NA",0),0)),0)))</f>
        <v>0</v>
      </c>
      <c r="L473">
        <v>1</v>
      </c>
      <c r="M473">
        <v>2</v>
      </c>
      <c r="N473" t="s">
        <v>0</v>
      </c>
      <c r="O473" s="11">
        <f t="shared" si="7"/>
        <v>0</v>
      </c>
    </row>
    <row r="474" spans="2:15" x14ac:dyDescent="0.3">
      <c r="B474">
        <v>19053</v>
      </c>
      <c r="C474">
        <v>6</v>
      </c>
      <c r="D474">
        <v>1</v>
      </c>
      <c r="E474">
        <v>8</v>
      </c>
      <c r="F474">
        <v>1</v>
      </c>
      <c r="G474" t="s">
        <v>0</v>
      </c>
      <c r="H474">
        <v>2</v>
      </c>
      <c r="I474">
        <v>3</v>
      </c>
      <c r="J474" t="s">
        <v>0</v>
      </c>
      <c r="K474" s="5" cm="1">
        <f t="array" ref="K474">IF(AND(C474=1,OR(J474=42,J474=6,J474=7,J474=8)),1,
IF(AND(OR(C474=1,C474="NA"),OR(J474=42,J474=6,J474=7,J474=8, J474="NA")),"NA",
IF(_xlfn.MINIFS(Nested_Ifs[a11],Nested_Ifs[ID],Nested_Ifs[[#This Row],[ID]])&lt;&gt;1,IF(AND(C474=MIN(_xlfn._xlws.FILTER(Nested_Ifs[a11], Nested_Ifs[ID]=Nested_Ifs[[#This Row],[ID]])), OR(J474=42,J474=6,J474=7,J474=8)),1,
IF(_xlfn.MINIFS(Nested_Ifs[a11],Nested_Ifs[ID],Nested_Ifs[[#This Row],[ID]])&lt;&gt;1,IF(AND(OR(C474=MIN(_xlfn._xlws.FILTER(Nested_Ifs[a11], Nested_Ifs[ID]=Nested_Ifs[[#This Row],[ID]])), C474 = "NA"), OR(J474=42,J474=6,J474=7,J474=8, J474 = "NA")),"NA",0),0)),0)))</f>
        <v>0</v>
      </c>
      <c r="L474">
        <v>1</v>
      </c>
      <c r="M474">
        <v>2</v>
      </c>
      <c r="N474" t="s">
        <v>0</v>
      </c>
      <c r="O474" s="11">
        <f t="shared" si="7"/>
        <v>0</v>
      </c>
    </row>
    <row r="475" spans="2:15" x14ac:dyDescent="0.3">
      <c r="B475">
        <v>19054</v>
      </c>
      <c r="C475">
        <v>1</v>
      </c>
      <c r="D475">
        <v>2</v>
      </c>
      <c r="E475">
        <v>1</v>
      </c>
      <c r="F475">
        <v>67</v>
      </c>
      <c r="G475">
        <v>5</v>
      </c>
      <c r="H475" t="s">
        <v>0</v>
      </c>
      <c r="I475" t="s">
        <v>0</v>
      </c>
      <c r="J475">
        <v>1</v>
      </c>
      <c r="K475" s="5" cm="1">
        <f t="array" ref="K475">IF(AND(C475=1,OR(J475=42,J475=6,J475=7,J475=8)),1,
IF(AND(OR(C475=1,C475="NA"),OR(J475=42,J475=6,J475=7,J475=8, J475="NA")),"NA",
IF(_xlfn.MINIFS(Nested_Ifs[a11],Nested_Ifs[ID],Nested_Ifs[[#This Row],[ID]])&lt;&gt;1,IF(AND(C475=MIN(_xlfn._xlws.FILTER(Nested_Ifs[a11], Nested_Ifs[ID]=Nested_Ifs[[#This Row],[ID]])), OR(J475=42,J475=6,J475=7,J475=8)),1,
IF(_xlfn.MINIFS(Nested_Ifs[a11],Nested_Ifs[ID],Nested_Ifs[[#This Row],[ID]])&lt;&gt;1,IF(AND(OR(C475=MIN(_xlfn._xlws.FILTER(Nested_Ifs[a11], Nested_Ifs[ID]=Nested_Ifs[[#This Row],[ID]])), C475 = "NA"), OR(J475=42,J475=6,J475=7,J475=8, J475 = "NA")),"NA",0),0)),0)))</f>
        <v>0</v>
      </c>
      <c r="L475">
        <v>1</v>
      </c>
      <c r="M475">
        <v>2</v>
      </c>
      <c r="N475" t="s">
        <v>0</v>
      </c>
      <c r="O475" s="11">
        <f t="shared" si="7"/>
        <v>0</v>
      </c>
    </row>
    <row r="476" spans="2:15" x14ac:dyDescent="0.3">
      <c r="B476">
        <v>19054</v>
      </c>
      <c r="C476">
        <v>2</v>
      </c>
      <c r="D476">
        <v>2</v>
      </c>
      <c r="E476">
        <v>8</v>
      </c>
      <c r="F476">
        <v>7</v>
      </c>
      <c r="G476" t="s">
        <v>0</v>
      </c>
      <c r="H476" t="s">
        <v>0</v>
      </c>
      <c r="I476" t="s">
        <v>0</v>
      </c>
      <c r="J476" t="s">
        <v>0</v>
      </c>
      <c r="K476" s="5" cm="1">
        <f t="array" ref="K476">IF(AND(C476=1,OR(J476=42,J476=6,J476=7,J476=8)),1,
IF(AND(OR(C476=1,C476="NA"),OR(J476=42,J476=6,J476=7,J476=8, J476="NA")),"NA",
IF(_xlfn.MINIFS(Nested_Ifs[a11],Nested_Ifs[ID],Nested_Ifs[[#This Row],[ID]])&lt;&gt;1,IF(AND(C476=MIN(_xlfn._xlws.FILTER(Nested_Ifs[a11], Nested_Ifs[ID]=Nested_Ifs[[#This Row],[ID]])), OR(J476=42,J476=6,J476=7,J476=8)),1,
IF(_xlfn.MINIFS(Nested_Ifs[a11],Nested_Ifs[ID],Nested_Ifs[[#This Row],[ID]])&lt;&gt;1,IF(AND(OR(C476=MIN(_xlfn._xlws.FILTER(Nested_Ifs[a11], Nested_Ifs[ID]=Nested_Ifs[[#This Row],[ID]])), C476 = "NA"), OR(J476=42,J476=6,J476=7,J476=8, J476 = "NA")),"NA",0),0)),0)))</f>
        <v>0</v>
      </c>
      <c r="L476">
        <v>2</v>
      </c>
      <c r="M476">
        <v>2</v>
      </c>
      <c r="N476" t="s">
        <v>0</v>
      </c>
      <c r="O476" s="11">
        <f t="shared" si="7"/>
        <v>0</v>
      </c>
    </row>
    <row r="477" spans="2:15" x14ac:dyDescent="0.3">
      <c r="B477">
        <v>19054</v>
      </c>
      <c r="C477">
        <v>3</v>
      </c>
      <c r="D477">
        <v>1</v>
      </c>
      <c r="E477">
        <v>8</v>
      </c>
      <c r="F477">
        <v>7</v>
      </c>
      <c r="G477" t="s">
        <v>0</v>
      </c>
      <c r="H477" t="s">
        <v>0</v>
      </c>
      <c r="I477" t="s">
        <v>0</v>
      </c>
      <c r="J477" t="s">
        <v>0</v>
      </c>
      <c r="K477" s="5" cm="1">
        <f t="array" ref="K477">IF(AND(C477=1,OR(J477=42,J477=6,J477=7,J477=8)),1,
IF(AND(OR(C477=1,C477="NA"),OR(J477=42,J477=6,J477=7,J477=8, J477="NA")),"NA",
IF(_xlfn.MINIFS(Nested_Ifs[a11],Nested_Ifs[ID],Nested_Ifs[[#This Row],[ID]])&lt;&gt;1,IF(AND(C477=MIN(_xlfn._xlws.FILTER(Nested_Ifs[a11], Nested_Ifs[ID]=Nested_Ifs[[#This Row],[ID]])), OR(J477=42,J477=6,J477=7,J477=8)),1,
IF(_xlfn.MINIFS(Nested_Ifs[a11],Nested_Ifs[ID],Nested_Ifs[[#This Row],[ID]])&lt;&gt;1,IF(AND(OR(C477=MIN(_xlfn._xlws.FILTER(Nested_Ifs[a11], Nested_Ifs[ID]=Nested_Ifs[[#This Row],[ID]])), C477 = "NA"), OR(J477=42,J477=6,J477=7,J477=8, J477 = "NA")),"NA",0),0)),0)))</f>
        <v>0</v>
      </c>
      <c r="L477">
        <v>2</v>
      </c>
      <c r="M477">
        <v>2</v>
      </c>
      <c r="N477" t="s">
        <v>0</v>
      </c>
      <c r="O477" s="11">
        <f t="shared" si="7"/>
        <v>0</v>
      </c>
    </row>
    <row r="478" spans="2:15" x14ac:dyDescent="0.3">
      <c r="B478">
        <v>19054</v>
      </c>
      <c r="C478">
        <v>4</v>
      </c>
      <c r="D478">
        <v>1</v>
      </c>
      <c r="E478">
        <v>8</v>
      </c>
      <c r="F478">
        <v>11</v>
      </c>
      <c r="G478" t="s">
        <v>0</v>
      </c>
      <c r="H478" t="s">
        <v>0</v>
      </c>
      <c r="I478" t="s">
        <v>0</v>
      </c>
      <c r="J478" t="s">
        <v>0</v>
      </c>
      <c r="K478" s="5" cm="1">
        <f t="array" ref="K478">IF(AND(C478=1,OR(J478=42,J478=6,J478=7,J478=8)),1,
IF(AND(OR(C478=1,C478="NA"),OR(J478=42,J478=6,J478=7,J478=8, J478="NA")),"NA",
IF(_xlfn.MINIFS(Nested_Ifs[a11],Nested_Ifs[ID],Nested_Ifs[[#This Row],[ID]])&lt;&gt;1,IF(AND(C478=MIN(_xlfn._xlws.FILTER(Nested_Ifs[a11], Nested_Ifs[ID]=Nested_Ifs[[#This Row],[ID]])), OR(J478=42,J478=6,J478=7,J478=8)),1,
IF(_xlfn.MINIFS(Nested_Ifs[a11],Nested_Ifs[ID],Nested_Ifs[[#This Row],[ID]])&lt;&gt;1,IF(AND(OR(C478=MIN(_xlfn._xlws.FILTER(Nested_Ifs[a11], Nested_Ifs[ID]=Nested_Ifs[[#This Row],[ID]])), C478 = "NA"), OR(J478=42,J478=6,J478=7,J478=8, J478 = "NA")),"NA",0),0)),0)))</f>
        <v>0</v>
      </c>
      <c r="L478">
        <v>2</v>
      </c>
      <c r="M478">
        <v>2</v>
      </c>
      <c r="N478" t="s">
        <v>0</v>
      </c>
      <c r="O478" s="11">
        <f t="shared" si="7"/>
        <v>0</v>
      </c>
    </row>
    <row r="479" spans="2:15" x14ac:dyDescent="0.3">
      <c r="B479">
        <v>19055</v>
      </c>
      <c r="C479">
        <v>1</v>
      </c>
      <c r="D479">
        <v>1</v>
      </c>
      <c r="E479">
        <v>1</v>
      </c>
      <c r="F479">
        <v>48</v>
      </c>
      <c r="G479">
        <v>1</v>
      </c>
      <c r="H479" t="s">
        <v>0</v>
      </c>
      <c r="I479" t="s">
        <v>0</v>
      </c>
      <c r="J479">
        <v>5</v>
      </c>
      <c r="K479" s="5" cm="1">
        <f t="array" ref="K479">IF(AND(C479=1,OR(J479=42,J479=6,J479=7,J479=8)),1,
IF(AND(OR(C479=1,C479="NA"),OR(J479=42,J479=6,J479=7,J479=8, J479="NA")),"NA",
IF(_xlfn.MINIFS(Nested_Ifs[a11],Nested_Ifs[ID],Nested_Ifs[[#This Row],[ID]])&lt;&gt;1,IF(AND(C479=MIN(_xlfn._xlws.FILTER(Nested_Ifs[a11], Nested_Ifs[ID]=Nested_Ifs[[#This Row],[ID]])), OR(J479=42,J479=6,J479=7,J479=8)),1,
IF(_xlfn.MINIFS(Nested_Ifs[a11],Nested_Ifs[ID],Nested_Ifs[[#This Row],[ID]])&lt;&gt;1,IF(AND(OR(C479=MIN(_xlfn._xlws.FILTER(Nested_Ifs[a11], Nested_Ifs[ID]=Nested_Ifs[[#This Row],[ID]])), C479 = "NA"), OR(J479=42,J479=6,J479=7,J479=8, J479 = "NA")),"NA",0),0)),0)))</f>
        <v>0</v>
      </c>
      <c r="L479">
        <v>2</v>
      </c>
      <c r="M479">
        <v>2</v>
      </c>
      <c r="N479" t="s">
        <v>0</v>
      </c>
      <c r="O479" s="11">
        <f t="shared" si="7"/>
        <v>0</v>
      </c>
    </row>
    <row r="480" spans="2:15" x14ac:dyDescent="0.3">
      <c r="B480">
        <v>19055</v>
      </c>
      <c r="C480">
        <v>2</v>
      </c>
      <c r="D480">
        <v>2</v>
      </c>
      <c r="E480">
        <v>2</v>
      </c>
      <c r="F480">
        <v>44</v>
      </c>
      <c r="G480">
        <v>1</v>
      </c>
      <c r="H480" t="s">
        <v>0</v>
      </c>
      <c r="I480" t="s">
        <v>0</v>
      </c>
      <c r="J480">
        <v>1</v>
      </c>
      <c r="K480" s="5" cm="1">
        <f t="array" ref="K480">IF(AND(C480=1,OR(J480=42,J480=6,J480=7,J480=8)),1,
IF(AND(OR(C480=1,C480="NA"),OR(J480=42,J480=6,J480=7,J480=8, J480="NA")),"NA",
IF(_xlfn.MINIFS(Nested_Ifs[a11],Nested_Ifs[ID],Nested_Ifs[[#This Row],[ID]])&lt;&gt;1,IF(AND(C480=MIN(_xlfn._xlws.FILTER(Nested_Ifs[a11], Nested_Ifs[ID]=Nested_Ifs[[#This Row],[ID]])), OR(J480=42,J480=6,J480=7,J480=8)),1,
IF(_xlfn.MINIFS(Nested_Ifs[a11],Nested_Ifs[ID],Nested_Ifs[[#This Row],[ID]])&lt;&gt;1,IF(AND(OR(C480=MIN(_xlfn._xlws.FILTER(Nested_Ifs[a11], Nested_Ifs[ID]=Nested_Ifs[[#This Row],[ID]])), C480 = "NA"), OR(J480=42,J480=6,J480=7,J480=8, J480 = "NA")),"NA",0),0)),0)))</f>
        <v>0</v>
      </c>
      <c r="L480">
        <v>1</v>
      </c>
      <c r="M480">
        <v>2</v>
      </c>
      <c r="N480" t="s">
        <v>0</v>
      </c>
      <c r="O480" s="11">
        <f t="shared" si="7"/>
        <v>0</v>
      </c>
    </row>
    <row r="481" spans="2:15" x14ac:dyDescent="0.3">
      <c r="B481">
        <v>19055</v>
      </c>
      <c r="C481">
        <v>4</v>
      </c>
      <c r="D481">
        <v>1</v>
      </c>
      <c r="E481">
        <v>3</v>
      </c>
      <c r="F481">
        <v>13</v>
      </c>
      <c r="G481" t="s">
        <v>0</v>
      </c>
      <c r="H481" t="s">
        <v>0</v>
      </c>
      <c r="I481" t="s">
        <v>0</v>
      </c>
      <c r="J481" t="s">
        <v>0</v>
      </c>
      <c r="K481" s="5" cm="1">
        <f t="array" ref="K481">IF(AND(C481=1,OR(J481=42,J481=6,J481=7,J481=8)),1,
IF(AND(OR(C481=1,C481="NA"),OR(J481=42,J481=6,J481=7,J481=8, J481="NA")),"NA",
IF(_xlfn.MINIFS(Nested_Ifs[a11],Nested_Ifs[ID],Nested_Ifs[[#This Row],[ID]])&lt;&gt;1,IF(AND(C481=MIN(_xlfn._xlws.FILTER(Nested_Ifs[a11], Nested_Ifs[ID]=Nested_Ifs[[#This Row],[ID]])), OR(J481=42,J481=6,J481=7,J481=8)),1,
IF(_xlfn.MINIFS(Nested_Ifs[a11],Nested_Ifs[ID],Nested_Ifs[[#This Row],[ID]])&lt;&gt;1,IF(AND(OR(C481=MIN(_xlfn._xlws.FILTER(Nested_Ifs[a11], Nested_Ifs[ID]=Nested_Ifs[[#This Row],[ID]])), C481 = "NA"), OR(J481=42,J481=6,J481=7,J481=8, J481 = "NA")),"NA",0),0)),0)))</f>
        <v>0</v>
      </c>
      <c r="L481">
        <v>2</v>
      </c>
      <c r="M481">
        <v>2</v>
      </c>
      <c r="N481" t="s">
        <v>0</v>
      </c>
      <c r="O481" s="11">
        <f t="shared" si="7"/>
        <v>0</v>
      </c>
    </row>
    <row r="482" spans="2:15" x14ac:dyDescent="0.3">
      <c r="B482">
        <v>19055</v>
      </c>
      <c r="C482">
        <v>5</v>
      </c>
      <c r="D482">
        <v>2</v>
      </c>
      <c r="E482">
        <v>3</v>
      </c>
      <c r="F482">
        <v>9</v>
      </c>
      <c r="G482" t="s">
        <v>0</v>
      </c>
      <c r="H482" t="s">
        <v>0</v>
      </c>
      <c r="I482" t="s">
        <v>0</v>
      </c>
      <c r="J482" t="s">
        <v>0</v>
      </c>
      <c r="K482" s="5" cm="1">
        <f t="array" ref="K482">IF(AND(C482=1,OR(J482=42,J482=6,J482=7,J482=8)),1,
IF(AND(OR(C482=1,C482="NA"),OR(J482=42,J482=6,J482=7,J482=8, J482="NA")),"NA",
IF(_xlfn.MINIFS(Nested_Ifs[a11],Nested_Ifs[ID],Nested_Ifs[[#This Row],[ID]])&lt;&gt;1,IF(AND(C482=MIN(_xlfn._xlws.FILTER(Nested_Ifs[a11], Nested_Ifs[ID]=Nested_Ifs[[#This Row],[ID]])), OR(J482=42,J482=6,J482=7,J482=8)),1,
IF(_xlfn.MINIFS(Nested_Ifs[a11],Nested_Ifs[ID],Nested_Ifs[[#This Row],[ID]])&lt;&gt;1,IF(AND(OR(C482=MIN(_xlfn._xlws.FILTER(Nested_Ifs[a11], Nested_Ifs[ID]=Nested_Ifs[[#This Row],[ID]])), C482 = "NA"), OR(J482=42,J482=6,J482=7,J482=8, J482 = "NA")),"NA",0),0)),0)))</f>
        <v>0</v>
      </c>
      <c r="L482">
        <v>2</v>
      </c>
      <c r="M482">
        <v>2</v>
      </c>
      <c r="N482" t="s">
        <v>0</v>
      </c>
      <c r="O482" s="11">
        <f t="shared" si="7"/>
        <v>0</v>
      </c>
    </row>
    <row r="483" spans="2:15" x14ac:dyDescent="0.3">
      <c r="B483">
        <v>19056</v>
      </c>
      <c r="C483">
        <v>1</v>
      </c>
      <c r="D483">
        <v>1</v>
      </c>
      <c r="E483">
        <v>1</v>
      </c>
      <c r="F483">
        <v>49</v>
      </c>
      <c r="G483">
        <v>1</v>
      </c>
      <c r="H483" t="s">
        <v>0</v>
      </c>
      <c r="I483" t="s">
        <v>0</v>
      </c>
      <c r="J483">
        <v>5</v>
      </c>
      <c r="K483" s="5" cm="1">
        <f t="array" ref="K483">IF(AND(C483=1,OR(J483=42,J483=6,J483=7,J483=8)),1,
IF(AND(OR(C483=1,C483="NA"),OR(J483=42,J483=6,J483=7,J483=8, J483="NA")),"NA",
IF(_xlfn.MINIFS(Nested_Ifs[a11],Nested_Ifs[ID],Nested_Ifs[[#This Row],[ID]])&lt;&gt;1,IF(AND(C483=MIN(_xlfn._xlws.FILTER(Nested_Ifs[a11], Nested_Ifs[ID]=Nested_Ifs[[#This Row],[ID]])), OR(J483=42,J483=6,J483=7,J483=8)),1,
IF(_xlfn.MINIFS(Nested_Ifs[a11],Nested_Ifs[ID],Nested_Ifs[[#This Row],[ID]])&lt;&gt;1,IF(AND(OR(C483=MIN(_xlfn._xlws.FILTER(Nested_Ifs[a11], Nested_Ifs[ID]=Nested_Ifs[[#This Row],[ID]])), C483 = "NA"), OR(J483=42,J483=6,J483=7,J483=8, J483 = "NA")),"NA",0),0)),0)))</f>
        <v>0</v>
      </c>
      <c r="L483">
        <v>1</v>
      </c>
      <c r="M483">
        <v>2</v>
      </c>
      <c r="N483" t="s">
        <v>0</v>
      </c>
      <c r="O483" s="11">
        <f t="shared" si="7"/>
        <v>0</v>
      </c>
    </row>
    <row r="484" spans="2:15" x14ac:dyDescent="0.3">
      <c r="B484">
        <v>19056</v>
      </c>
      <c r="C484">
        <v>2</v>
      </c>
      <c r="D484">
        <v>2</v>
      </c>
      <c r="E484">
        <v>2</v>
      </c>
      <c r="F484">
        <v>42</v>
      </c>
      <c r="G484">
        <v>1</v>
      </c>
      <c r="H484" t="s">
        <v>0</v>
      </c>
      <c r="I484" t="s">
        <v>0</v>
      </c>
      <c r="J484">
        <v>5</v>
      </c>
      <c r="K484" s="5" cm="1">
        <f t="array" ref="K484">IF(AND(C484=1,OR(J484=42,J484=6,J484=7,J484=8)),1,
IF(AND(OR(C484=1,C484="NA"),OR(J484=42,J484=6,J484=7,J484=8, J484="NA")),"NA",
IF(_xlfn.MINIFS(Nested_Ifs[a11],Nested_Ifs[ID],Nested_Ifs[[#This Row],[ID]])&lt;&gt;1,IF(AND(C484=MIN(_xlfn._xlws.FILTER(Nested_Ifs[a11], Nested_Ifs[ID]=Nested_Ifs[[#This Row],[ID]])), OR(J484=42,J484=6,J484=7,J484=8)),1,
IF(_xlfn.MINIFS(Nested_Ifs[a11],Nested_Ifs[ID],Nested_Ifs[[#This Row],[ID]])&lt;&gt;1,IF(AND(OR(C484=MIN(_xlfn._xlws.FILTER(Nested_Ifs[a11], Nested_Ifs[ID]=Nested_Ifs[[#This Row],[ID]])), C484 = "NA"), OR(J484=42,J484=6,J484=7,J484=8, J484 = "NA")),"NA",0),0)),0)))</f>
        <v>0</v>
      </c>
      <c r="L484">
        <v>1</v>
      </c>
      <c r="M484">
        <v>2</v>
      </c>
      <c r="N484" t="s">
        <v>0</v>
      </c>
      <c r="O484" s="11">
        <f t="shared" si="7"/>
        <v>0</v>
      </c>
    </row>
    <row r="485" spans="2:15" x14ac:dyDescent="0.3">
      <c r="B485">
        <v>19056</v>
      </c>
      <c r="C485">
        <v>3</v>
      </c>
      <c r="D485">
        <v>2</v>
      </c>
      <c r="E485">
        <v>3</v>
      </c>
      <c r="F485">
        <v>17</v>
      </c>
      <c r="G485">
        <v>6</v>
      </c>
      <c r="H485" t="s">
        <v>0</v>
      </c>
      <c r="I485" t="s">
        <v>0</v>
      </c>
      <c r="J485" t="s">
        <v>0</v>
      </c>
      <c r="K485" s="5" cm="1">
        <f t="array" ref="K485">IF(AND(C485=1,OR(J485=42,J485=6,J485=7,J485=8)),1,
IF(AND(OR(C485=1,C485="NA"),OR(J485=42,J485=6,J485=7,J485=8, J485="NA")),"NA",
IF(_xlfn.MINIFS(Nested_Ifs[a11],Nested_Ifs[ID],Nested_Ifs[[#This Row],[ID]])&lt;&gt;1,IF(AND(C485=MIN(_xlfn._xlws.FILTER(Nested_Ifs[a11], Nested_Ifs[ID]=Nested_Ifs[[#This Row],[ID]])), OR(J485=42,J485=6,J485=7,J485=8)),1,
IF(_xlfn.MINIFS(Nested_Ifs[a11],Nested_Ifs[ID],Nested_Ifs[[#This Row],[ID]])&lt;&gt;1,IF(AND(OR(C485=MIN(_xlfn._xlws.FILTER(Nested_Ifs[a11], Nested_Ifs[ID]=Nested_Ifs[[#This Row],[ID]])), C485 = "NA"), OR(J485=42,J485=6,J485=7,J485=8, J485 = "NA")),"NA",0),0)),0)))</f>
        <v>0</v>
      </c>
      <c r="L485">
        <v>1</v>
      </c>
      <c r="M485">
        <v>2</v>
      </c>
      <c r="N485" t="s">
        <v>0</v>
      </c>
      <c r="O485" s="11">
        <f t="shared" si="7"/>
        <v>0</v>
      </c>
    </row>
    <row r="486" spans="2:15" x14ac:dyDescent="0.3">
      <c r="B486">
        <v>19056</v>
      </c>
      <c r="C486">
        <v>4</v>
      </c>
      <c r="D486">
        <v>1</v>
      </c>
      <c r="E486">
        <v>3</v>
      </c>
      <c r="F486">
        <v>14</v>
      </c>
      <c r="G486" t="s">
        <v>0</v>
      </c>
      <c r="H486" t="s">
        <v>0</v>
      </c>
      <c r="I486" t="s">
        <v>0</v>
      </c>
      <c r="J486" t="s">
        <v>0</v>
      </c>
      <c r="K486" s="5" cm="1">
        <f t="array" ref="K486">IF(AND(C486=1,OR(J486=42,J486=6,J486=7,J486=8)),1,
IF(AND(OR(C486=1,C486="NA"),OR(J486=42,J486=6,J486=7,J486=8, J486="NA")),"NA",
IF(_xlfn.MINIFS(Nested_Ifs[a11],Nested_Ifs[ID],Nested_Ifs[[#This Row],[ID]])&lt;&gt;1,IF(AND(C486=MIN(_xlfn._xlws.FILTER(Nested_Ifs[a11], Nested_Ifs[ID]=Nested_Ifs[[#This Row],[ID]])), OR(J486=42,J486=6,J486=7,J486=8)),1,
IF(_xlfn.MINIFS(Nested_Ifs[a11],Nested_Ifs[ID],Nested_Ifs[[#This Row],[ID]])&lt;&gt;1,IF(AND(OR(C486=MIN(_xlfn._xlws.FILTER(Nested_Ifs[a11], Nested_Ifs[ID]=Nested_Ifs[[#This Row],[ID]])), C486 = "NA"), OR(J486=42,J486=6,J486=7,J486=8, J486 = "NA")),"NA",0),0)),0)))</f>
        <v>0</v>
      </c>
      <c r="L486">
        <v>1</v>
      </c>
      <c r="M486">
        <v>2</v>
      </c>
      <c r="N486" t="s">
        <v>0</v>
      </c>
      <c r="O486" s="11">
        <f t="shared" si="7"/>
        <v>0</v>
      </c>
    </row>
    <row r="487" spans="2:15" x14ac:dyDescent="0.3">
      <c r="B487">
        <v>19057</v>
      </c>
      <c r="C487">
        <v>1</v>
      </c>
      <c r="D487">
        <v>2</v>
      </c>
      <c r="E487">
        <v>1</v>
      </c>
      <c r="F487">
        <v>53</v>
      </c>
      <c r="G487">
        <v>5</v>
      </c>
      <c r="H487" t="s">
        <v>0</v>
      </c>
      <c r="I487" t="s">
        <v>0</v>
      </c>
      <c r="J487">
        <v>1</v>
      </c>
      <c r="K487" s="5" cm="1">
        <f t="array" ref="K487">IF(AND(C487=1,OR(J487=42,J487=6,J487=7,J487=8)),1,
IF(AND(OR(C487=1,C487="NA"),OR(J487=42,J487=6,J487=7,J487=8, J487="NA")),"NA",
IF(_xlfn.MINIFS(Nested_Ifs[a11],Nested_Ifs[ID],Nested_Ifs[[#This Row],[ID]])&lt;&gt;1,IF(AND(C487=MIN(_xlfn._xlws.FILTER(Nested_Ifs[a11], Nested_Ifs[ID]=Nested_Ifs[[#This Row],[ID]])), OR(J487=42,J487=6,J487=7,J487=8)),1,
IF(_xlfn.MINIFS(Nested_Ifs[a11],Nested_Ifs[ID],Nested_Ifs[[#This Row],[ID]])&lt;&gt;1,IF(AND(OR(C487=MIN(_xlfn._xlws.FILTER(Nested_Ifs[a11], Nested_Ifs[ID]=Nested_Ifs[[#This Row],[ID]])), C487 = "NA"), OR(J487=42,J487=6,J487=7,J487=8, J487 = "NA")),"NA",0),0)),0)))</f>
        <v>0</v>
      </c>
      <c r="L487">
        <v>1</v>
      </c>
      <c r="M487">
        <v>2</v>
      </c>
      <c r="N487" t="s">
        <v>0</v>
      </c>
      <c r="O487" s="11">
        <f t="shared" si="7"/>
        <v>0</v>
      </c>
    </row>
    <row r="488" spans="2:15" x14ac:dyDescent="0.3">
      <c r="B488">
        <v>19059</v>
      </c>
      <c r="C488">
        <v>1</v>
      </c>
      <c r="D488">
        <v>2</v>
      </c>
      <c r="E488">
        <v>1</v>
      </c>
      <c r="F488">
        <v>53</v>
      </c>
      <c r="G488">
        <v>5</v>
      </c>
      <c r="H488" t="s">
        <v>0</v>
      </c>
      <c r="I488" t="s">
        <v>0</v>
      </c>
      <c r="J488">
        <v>5</v>
      </c>
      <c r="K488" s="5" cm="1">
        <f t="array" ref="K488">IF(AND(C488=1,OR(J488=42,J488=6,J488=7,J488=8)),1,
IF(AND(OR(C488=1,C488="NA"),OR(J488=42,J488=6,J488=7,J488=8, J488="NA")),"NA",
IF(_xlfn.MINIFS(Nested_Ifs[a11],Nested_Ifs[ID],Nested_Ifs[[#This Row],[ID]])&lt;&gt;1,IF(AND(C488=MIN(_xlfn._xlws.FILTER(Nested_Ifs[a11], Nested_Ifs[ID]=Nested_Ifs[[#This Row],[ID]])), OR(J488=42,J488=6,J488=7,J488=8)),1,
IF(_xlfn.MINIFS(Nested_Ifs[a11],Nested_Ifs[ID],Nested_Ifs[[#This Row],[ID]])&lt;&gt;1,IF(AND(OR(C488=MIN(_xlfn._xlws.FILTER(Nested_Ifs[a11], Nested_Ifs[ID]=Nested_Ifs[[#This Row],[ID]])), C488 = "NA"), OR(J488=42,J488=6,J488=7,J488=8, J488 = "NA")),"NA",0),0)),0)))</f>
        <v>0</v>
      </c>
      <c r="L488">
        <v>2</v>
      </c>
      <c r="M488">
        <v>2</v>
      </c>
      <c r="N488" t="s">
        <v>0</v>
      </c>
      <c r="O488" s="11">
        <f t="shared" si="7"/>
        <v>0</v>
      </c>
    </row>
    <row r="489" spans="2:15" x14ac:dyDescent="0.3">
      <c r="B489">
        <v>19059</v>
      </c>
      <c r="C489">
        <v>2</v>
      </c>
      <c r="D489">
        <v>1</v>
      </c>
      <c r="E489">
        <v>3</v>
      </c>
      <c r="F489">
        <v>24</v>
      </c>
      <c r="G489">
        <v>6</v>
      </c>
      <c r="H489" t="s">
        <v>0</v>
      </c>
      <c r="I489" t="s">
        <v>0</v>
      </c>
      <c r="J489">
        <v>5</v>
      </c>
      <c r="K489" s="5" cm="1">
        <f t="array" ref="K489">IF(AND(C489=1,OR(J489=42,J489=6,J489=7,J489=8)),1,
IF(AND(OR(C489=1,C489="NA"),OR(J489=42,J489=6,J489=7,J489=8, J489="NA")),"NA",
IF(_xlfn.MINIFS(Nested_Ifs[a11],Nested_Ifs[ID],Nested_Ifs[[#This Row],[ID]])&lt;&gt;1,IF(AND(C489=MIN(_xlfn._xlws.FILTER(Nested_Ifs[a11], Nested_Ifs[ID]=Nested_Ifs[[#This Row],[ID]])), OR(J489=42,J489=6,J489=7,J489=8)),1,
IF(_xlfn.MINIFS(Nested_Ifs[a11],Nested_Ifs[ID],Nested_Ifs[[#This Row],[ID]])&lt;&gt;1,IF(AND(OR(C489=MIN(_xlfn._xlws.FILTER(Nested_Ifs[a11], Nested_Ifs[ID]=Nested_Ifs[[#This Row],[ID]])), C489 = "NA"), OR(J489=42,J489=6,J489=7,J489=8, J489 = "NA")),"NA",0),0)),0)))</f>
        <v>0</v>
      </c>
      <c r="L489">
        <v>2</v>
      </c>
      <c r="M489">
        <v>2</v>
      </c>
      <c r="N489" t="s">
        <v>0</v>
      </c>
      <c r="O489" s="11">
        <f t="shared" si="7"/>
        <v>0</v>
      </c>
    </row>
    <row r="490" spans="2:15" x14ac:dyDescent="0.3">
      <c r="B490">
        <v>19059</v>
      </c>
      <c r="C490">
        <v>3</v>
      </c>
      <c r="D490">
        <v>2</v>
      </c>
      <c r="E490">
        <v>8</v>
      </c>
      <c r="F490">
        <v>7</v>
      </c>
      <c r="G490" t="s">
        <v>0</v>
      </c>
      <c r="H490" t="s">
        <v>0</v>
      </c>
      <c r="I490" t="s">
        <v>0</v>
      </c>
      <c r="J490" t="s">
        <v>0</v>
      </c>
      <c r="K490" s="5" cm="1">
        <f t="array" ref="K490">IF(AND(C490=1,OR(J490=42,J490=6,J490=7,J490=8)),1,
IF(AND(OR(C490=1,C490="NA"),OR(J490=42,J490=6,J490=7,J490=8, J490="NA")),"NA",
IF(_xlfn.MINIFS(Nested_Ifs[a11],Nested_Ifs[ID],Nested_Ifs[[#This Row],[ID]])&lt;&gt;1,IF(AND(C490=MIN(_xlfn._xlws.FILTER(Nested_Ifs[a11], Nested_Ifs[ID]=Nested_Ifs[[#This Row],[ID]])), OR(J490=42,J490=6,J490=7,J490=8)),1,
IF(_xlfn.MINIFS(Nested_Ifs[a11],Nested_Ifs[ID],Nested_Ifs[[#This Row],[ID]])&lt;&gt;1,IF(AND(OR(C490=MIN(_xlfn._xlws.FILTER(Nested_Ifs[a11], Nested_Ifs[ID]=Nested_Ifs[[#This Row],[ID]])), C490 = "NA"), OR(J490=42,J490=6,J490=7,J490=8, J490 = "NA")),"NA",0),0)),0)))</f>
        <v>0</v>
      </c>
      <c r="L490">
        <v>2</v>
      </c>
      <c r="M490">
        <v>2</v>
      </c>
      <c r="N490" t="s">
        <v>0</v>
      </c>
      <c r="O490" s="11">
        <f t="shared" si="7"/>
        <v>0</v>
      </c>
    </row>
    <row r="491" spans="2:15" x14ac:dyDescent="0.3">
      <c r="B491">
        <v>19060</v>
      </c>
      <c r="C491">
        <v>1</v>
      </c>
      <c r="D491">
        <v>2</v>
      </c>
      <c r="E491">
        <v>1</v>
      </c>
      <c r="F491">
        <v>50</v>
      </c>
      <c r="G491">
        <v>1</v>
      </c>
      <c r="H491" t="s">
        <v>0</v>
      </c>
      <c r="I491" t="s">
        <v>0</v>
      </c>
      <c r="J491">
        <v>5</v>
      </c>
      <c r="K491" s="5" cm="1">
        <f t="array" ref="K491">IF(AND(C491=1,OR(J491=42,J491=6,J491=7,J491=8)),1,
IF(AND(OR(C491=1,C491="NA"),OR(J491=42,J491=6,J491=7,J491=8, J491="NA")),"NA",
IF(_xlfn.MINIFS(Nested_Ifs[a11],Nested_Ifs[ID],Nested_Ifs[[#This Row],[ID]])&lt;&gt;1,IF(AND(C491=MIN(_xlfn._xlws.FILTER(Nested_Ifs[a11], Nested_Ifs[ID]=Nested_Ifs[[#This Row],[ID]])), OR(J491=42,J491=6,J491=7,J491=8)),1,
IF(_xlfn.MINIFS(Nested_Ifs[a11],Nested_Ifs[ID],Nested_Ifs[[#This Row],[ID]])&lt;&gt;1,IF(AND(OR(C491=MIN(_xlfn._xlws.FILTER(Nested_Ifs[a11], Nested_Ifs[ID]=Nested_Ifs[[#This Row],[ID]])), C491 = "NA"), OR(J491=42,J491=6,J491=7,J491=8, J491 = "NA")),"NA",0),0)),0)))</f>
        <v>0</v>
      </c>
      <c r="L491">
        <v>2</v>
      </c>
      <c r="M491">
        <v>2</v>
      </c>
      <c r="N491" t="s">
        <v>0</v>
      </c>
      <c r="O491" s="11">
        <f t="shared" si="7"/>
        <v>0</v>
      </c>
    </row>
    <row r="492" spans="2:15" x14ac:dyDescent="0.3">
      <c r="B492">
        <v>19060</v>
      </c>
      <c r="C492">
        <v>3</v>
      </c>
      <c r="D492">
        <v>1</v>
      </c>
      <c r="E492">
        <v>3</v>
      </c>
      <c r="F492">
        <v>20</v>
      </c>
      <c r="G492">
        <v>1</v>
      </c>
      <c r="H492" t="s">
        <v>0</v>
      </c>
      <c r="I492" t="s">
        <v>0</v>
      </c>
      <c r="J492">
        <v>5</v>
      </c>
      <c r="K492" s="5" cm="1">
        <f t="array" ref="K492">IF(AND(C492=1,OR(J492=42,J492=6,J492=7,J492=8)),1,
IF(AND(OR(C492=1,C492="NA"),OR(J492=42,J492=6,J492=7,J492=8, J492="NA")),"NA",
IF(_xlfn.MINIFS(Nested_Ifs[a11],Nested_Ifs[ID],Nested_Ifs[[#This Row],[ID]])&lt;&gt;1,IF(AND(C492=MIN(_xlfn._xlws.FILTER(Nested_Ifs[a11], Nested_Ifs[ID]=Nested_Ifs[[#This Row],[ID]])), OR(J492=42,J492=6,J492=7,J492=8)),1,
IF(_xlfn.MINIFS(Nested_Ifs[a11],Nested_Ifs[ID],Nested_Ifs[[#This Row],[ID]])&lt;&gt;1,IF(AND(OR(C492=MIN(_xlfn._xlws.FILTER(Nested_Ifs[a11], Nested_Ifs[ID]=Nested_Ifs[[#This Row],[ID]])), C492 = "NA"), OR(J492=42,J492=6,J492=7,J492=8, J492 = "NA")),"NA",0),0)),0)))</f>
        <v>0</v>
      </c>
      <c r="L492">
        <v>2</v>
      </c>
      <c r="M492">
        <v>2</v>
      </c>
      <c r="N492" t="s">
        <v>0</v>
      </c>
      <c r="O492" s="11">
        <f t="shared" si="7"/>
        <v>0</v>
      </c>
    </row>
    <row r="493" spans="2:15" x14ac:dyDescent="0.3">
      <c r="B493">
        <v>19060</v>
      </c>
      <c r="C493">
        <v>2</v>
      </c>
      <c r="D493">
        <v>1</v>
      </c>
      <c r="E493">
        <v>2</v>
      </c>
      <c r="F493">
        <v>55</v>
      </c>
      <c r="G493">
        <v>1</v>
      </c>
      <c r="H493" t="s">
        <v>0</v>
      </c>
      <c r="I493" t="s">
        <v>0</v>
      </c>
      <c r="J493">
        <v>5</v>
      </c>
      <c r="K493" s="5" cm="1">
        <f t="array" ref="K493">IF(AND(C493=1,OR(J493=42,J493=6,J493=7,J493=8)),1,
IF(AND(OR(C493=1,C493="NA"),OR(J493=42,J493=6,J493=7,J493=8, J493="NA")),"NA",
IF(_xlfn.MINIFS(Nested_Ifs[a11],Nested_Ifs[ID],Nested_Ifs[[#This Row],[ID]])&lt;&gt;1,IF(AND(C493=MIN(_xlfn._xlws.FILTER(Nested_Ifs[a11], Nested_Ifs[ID]=Nested_Ifs[[#This Row],[ID]])), OR(J493=42,J493=6,J493=7,J493=8)),1,
IF(_xlfn.MINIFS(Nested_Ifs[a11],Nested_Ifs[ID],Nested_Ifs[[#This Row],[ID]])&lt;&gt;1,IF(AND(OR(C493=MIN(_xlfn._xlws.FILTER(Nested_Ifs[a11], Nested_Ifs[ID]=Nested_Ifs[[#This Row],[ID]])), C493 = "NA"), OR(J493=42,J493=6,J493=7,J493=8, J493 = "NA")),"NA",0),0)),0)))</f>
        <v>0</v>
      </c>
      <c r="L493">
        <v>2</v>
      </c>
      <c r="M493">
        <v>2</v>
      </c>
      <c r="N493" t="s">
        <v>0</v>
      </c>
      <c r="O493" s="11">
        <f t="shared" si="7"/>
        <v>0</v>
      </c>
    </row>
    <row r="494" spans="2:15" x14ac:dyDescent="0.3">
      <c r="B494">
        <v>19060</v>
      </c>
      <c r="C494">
        <v>4</v>
      </c>
      <c r="D494">
        <v>2</v>
      </c>
      <c r="E494">
        <v>4</v>
      </c>
      <c r="F494">
        <v>20</v>
      </c>
      <c r="G494">
        <v>1</v>
      </c>
      <c r="H494" t="s">
        <v>0</v>
      </c>
      <c r="I494" t="s">
        <v>0</v>
      </c>
      <c r="J494">
        <v>5</v>
      </c>
      <c r="K494" s="5" cm="1">
        <f t="array" ref="K494">IF(AND(C494=1,OR(J494=42,J494=6,J494=7,J494=8)),1,
IF(AND(OR(C494=1,C494="NA"),OR(J494=42,J494=6,J494=7,J494=8, J494="NA")),"NA",
IF(_xlfn.MINIFS(Nested_Ifs[a11],Nested_Ifs[ID],Nested_Ifs[[#This Row],[ID]])&lt;&gt;1,IF(AND(C494=MIN(_xlfn._xlws.FILTER(Nested_Ifs[a11], Nested_Ifs[ID]=Nested_Ifs[[#This Row],[ID]])), OR(J494=42,J494=6,J494=7,J494=8)),1,
IF(_xlfn.MINIFS(Nested_Ifs[a11],Nested_Ifs[ID],Nested_Ifs[[#This Row],[ID]])&lt;&gt;1,IF(AND(OR(C494=MIN(_xlfn._xlws.FILTER(Nested_Ifs[a11], Nested_Ifs[ID]=Nested_Ifs[[#This Row],[ID]])), C494 = "NA"), OR(J494=42,J494=6,J494=7,J494=8, J494 = "NA")),"NA",0),0)),0)))</f>
        <v>0</v>
      </c>
      <c r="L494">
        <v>2</v>
      </c>
      <c r="M494">
        <v>2</v>
      </c>
      <c r="N494" t="s">
        <v>0</v>
      </c>
      <c r="O494" s="11">
        <f t="shared" si="7"/>
        <v>0</v>
      </c>
    </row>
    <row r="495" spans="2:15" x14ac:dyDescent="0.3">
      <c r="B495">
        <v>19060</v>
      </c>
      <c r="C495">
        <v>5</v>
      </c>
      <c r="D495">
        <v>2</v>
      </c>
      <c r="E495">
        <v>8</v>
      </c>
      <c r="F495">
        <v>1</v>
      </c>
      <c r="G495" t="s">
        <v>0</v>
      </c>
      <c r="H495">
        <v>2</v>
      </c>
      <c r="I495">
        <v>3</v>
      </c>
      <c r="J495" t="s">
        <v>0</v>
      </c>
      <c r="K495" s="5" cm="1">
        <f t="array" ref="K495">IF(AND(C495=1,OR(J495=42,J495=6,J495=7,J495=8)),1,
IF(AND(OR(C495=1,C495="NA"),OR(J495=42,J495=6,J495=7,J495=8, J495="NA")),"NA",
IF(_xlfn.MINIFS(Nested_Ifs[a11],Nested_Ifs[ID],Nested_Ifs[[#This Row],[ID]])&lt;&gt;1,IF(AND(C495=MIN(_xlfn._xlws.FILTER(Nested_Ifs[a11], Nested_Ifs[ID]=Nested_Ifs[[#This Row],[ID]])), OR(J495=42,J495=6,J495=7,J495=8)),1,
IF(_xlfn.MINIFS(Nested_Ifs[a11],Nested_Ifs[ID],Nested_Ifs[[#This Row],[ID]])&lt;&gt;1,IF(AND(OR(C495=MIN(_xlfn._xlws.FILTER(Nested_Ifs[a11], Nested_Ifs[ID]=Nested_Ifs[[#This Row],[ID]])), C495 = "NA"), OR(J495=42,J495=6,J495=7,J495=8, J495 = "NA")),"NA",0),0)),0)))</f>
        <v>0</v>
      </c>
      <c r="L495">
        <v>2</v>
      </c>
      <c r="M495">
        <v>2</v>
      </c>
      <c r="N495" t="s">
        <v>0</v>
      </c>
      <c r="O495" s="11">
        <f t="shared" si="7"/>
        <v>0</v>
      </c>
    </row>
    <row r="496" spans="2:15" x14ac:dyDescent="0.3">
      <c r="B496">
        <v>19061</v>
      </c>
      <c r="C496">
        <v>1</v>
      </c>
      <c r="D496">
        <v>1</v>
      </c>
      <c r="E496">
        <v>1</v>
      </c>
      <c r="F496">
        <v>33</v>
      </c>
      <c r="G496">
        <v>1</v>
      </c>
      <c r="H496" t="s">
        <v>0</v>
      </c>
      <c r="I496" t="s">
        <v>0</v>
      </c>
      <c r="J496">
        <v>5</v>
      </c>
      <c r="K496" s="5" cm="1">
        <f t="array" ref="K496">IF(AND(C496=1,OR(J496=42,J496=6,J496=7,J496=8)),1,
IF(AND(OR(C496=1,C496="NA"),OR(J496=42,J496=6,J496=7,J496=8, J496="NA")),"NA",
IF(_xlfn.MINIFS(Nested_Ifs[a11],Nested_Ifs[ID],Nested_Ifs[[#This Row],[ID]])&lt;&gt;1,IF(AND(C496=MIN(_xlfn._xlws.FILTER(Nested_Ifs[a11], Nested_Ifs[ID]=Nested_Ifs[[#This Row],[ID]])), OR(J496=42,J496=6,J496=7,J496=8)),1,
IF(_xlfn.MINIFS(Nested_Ifs[a11],Nested_Ifs[ID],Nested_Ifs[[#This Row],[ID]])&lt;&gt;1,IF(AND(OR(C496=MIN(_xlfn._xlws.FILTER(Nested_Ifs[a11], Nested_Ifs[ID]=Nested_Ifs[[#This Row],[ID]])), C496 = "NA"), OR(J496=42,J496=6,J496=7,J496=8, J496 = "NA")),"NA",0),0)),0)))</f>
        <v>0</v>
      </c>
      <c r="L496">
        <v>1</v>
      </c>
      <c r="M496">
        <v>2</v>
      </c>
      <c r="N496" t="s">
        <v>0</v>
      </c>
      <c r="O496" s="11">
        <f t="shared" si="7"/>
        <v>0</v>
      </c>
    </row>
    <row r="497" spans="2:15" x14ac:dyDescent="0.3">
      <c r="B497">
        <v>19061</v>
      </c>
      <c r="C497">
        <v>2</v>
      </c>
      <c r="D497">
        <v>2</v>
      </c>
      <c r="E497">
        <v>2</v>
      </c>
      <c r="F497">
        <v>29</v>
      </c>
      <c r="G497">
        <v>1</v>
      </c>
      <c r="H497" t="s">
        <v>0</v>
      </c>
      <c r="I497" t="s">
        <v>0</v>
      </c>
      <c r="J497">
        <v>5</v>
      </c>
      <c r="K497" s="5" cm="1">
        <f t="array" ref="K497">IF(AND(C497=1,OR(J497=42,J497=6,J497=7,J497=8)),1,
IF(AND(OR(C497=1,C497="NA"),OR(J497=42,J497=6,J497=7,J497=8, J497="NA")),"NA",
IF(_xlfn.MINIFS(Nested_Ifs[a11],Nested_Ifs[ID],Nested_Ifs[[#This Row],[ID]])&lt;&gt;1,IF(AND(C497=MIN(_xlfn._xlws.FILTER(Nested_Ifs[a11], Nested_Ifs[ID]=Nested_Ifs[[#This Row],[ID]])), OR(J497=42,J497=6,J497=7,J497=8)),1,
IF(_xlfn.MINIFS(Nested_Ifs[a11],Nested_Ifs[ID],Nested_Ifs[[#This Row],[ID]])&lt;&gt;1,IF(AND(OR(C497=MIN(_xlfn._xlws.FILTER(Nested_Ifs[a11], Nested_Ifs[ID]=Nested_Ifs[[#This Row],[ID]])), C497 = "NA"), OR(J497=42,J497=6,J497=7,J497=8, J497 = "NA")),"NA",0),0)),0)))</f>
        <v>0</v>
      </c>
      <c r="L497">
        <v>2</v>
      </c>
      <c r="M497">
        <v>2</v>
      </c>
      <c r="N497" t="s">
        <v>0</v>
      </c>
      <c r="O497" s="11">
        <f t="shared" si="7"/>
        <v>0</v>
      </c>
    </row>
    <row r="498" spans="2:15" x14ac:dyDescent="0.3">
      <c r="B498">
        <v>19061</v>
      </c>
      <c r="C498">
        <v>3</v>
      </c>
      <c r="D498">
        <v>2</v>
      </c>
      <c r="E498">
        <v>3</v>
      </c>
      <c r="F498">
        <v>7</v>
      </c>
      <c r="G498" t="s">
        <v>0</v>
      </c>
      <c r="H498" t="s">
        <v>0</v>
      </c>
      <c r="I498" t="s">
        <v>0</v>
      </c>
      <c r="J498" t="s">
        <v>0</v>
      </c>
      <c r="K498" s="5" cm="1">
        <f t="array" ref="K498">IF(AND(C498=1,OR(J498=42,J498=6,J498=7,J498=8)),1,
IF(AND(OR(C498=1,C498="NA"),OR(J498=42,J498=6,J498=7,J498=8, J498="NA")),"NA",
IF(_xlfn.MINIFS(Nested_Ifs[a11],Nested_Ifs[ID],Nested_Ifs[[#This Row],[ID]])&lt;&gt;1,IF(AND(C498=MIN(_xlfn._xlws.FILTER(Nested_Ifs[a11], Nested_Ifs[ID]=Nested_Ifs[[#This Row],[ID]])), OR(J498=42,J498=6,J498=7,J498=8)),1,
IF(_xlfn.MINIFS(Nested_Ifs[a11],Nested_Ifs[ID],Nested_Ifs[[#This Row],[ID]])&lt;&gt;1,IF(AND(OR(C498=MIN(_xlfn._xlws.FILTER(Nested_Ifs[a11], Nested_Ifs[ID]=Nested_Ifs[[#This Row],[ID]])), C498 = "NA"), OR(J498=42,J498=6,J498=7,J498=8, J498 = "NA")),"NA",0),0)),0)))</f>
        <v>0</v>
      </c>
      <c r="L498">
        <v>2</v>
      </c>
      <c r="M498">
        <v>2</v>
      </c>
      <c r="N498" t="s">
        <v>0</v>
      </c>
      <c r="O498" s="11">
        <f t="shared" si="7"/>
        <v>0</v>
      </c>
    </row>
    <row r="499" spans="2:15" x14ac:dyDescent="0.3">
      <c r="B499">
        <v>19061</v>
      </c>
      <c r="C499">
        <v>4</v>
      </c>
      <c r="D499">
        <v>2</v>
      </c>
      <c r="E499">
        <v>3</v>
      </c>
      <c r="F499">
        <v>5</v>
      </c>
      <c r="G499" t="s">
        <v>0</v>
      </c>
      <c r="H499">
        <v>2</v>
      </c>
      <c r="I499">
        <v>1</v>
      </c>
      <c r="J499" t="s">
        <v>0</v>
      </c>
      <c r="K499" s="5" cm="1">
        <f t="array" ref="K499">IF(AND(C499=1,OR(J499=42,J499=6,J499=7,J499=8)),1,
IF(AND(OR(C499=1,C499="NA"),OR(J499=42,J499=6,J499=7,J499=8, J499="NA")),"NA",
IF(_xlfn.MINIFS(Nested_Ifs[a11],Nested_Ifs[ID],Nested_Ifs[[#This Row],[ID]])&lt;&gt;1,IF(AND(C499=MIN(_xlfn._xlws.FILTER(Nested_Ifs[a11], Nested_Ifs[ID]=Nested_Ifs[[#This Row],[ID]])), OR(J499=42,J499=6,J499=7,J499=8)),1,
IF(_xlfn.MINIFS(Nested_Ifs[a11],Nested_Ifs[ID],Nested_Ifs[[#This Row],[ID]])&lt;&gt;1,IF(AND(OR(C499=MIN(_xlfn._xlws.FILTER(Nested_Ifs[a11], Nested_Ifs[ID]=Nested_Ifs[[#This Row],[ID]])), C499 = "NA"), OR(J499=42,J499=6,J499=7,J499=8, J499 = "NA")),"NA",0),0)),0)))</f>
        <v>0</v>
      </c>
      <c r="L499">
        <v>2</v>
      </c>
      <c r="M499">
        <v>2</v>
      </c>
      <c r="N499" t="s">
        <v>0</v>
      </c>
      <c r="O499" s="11">
        <f t="shared" si="7"/>
        <v>0</v>
      </c>
    </row>
    <row r="500" spans="2:15" x14ac:dyDescent="0.3">
      <c r="B500">
        <v>19062</v>
      </c>
      <c r="C500">
        <v>1</v>
      </c>
      <c r="D500">
        <v>1</v>
      </c>
      <c r="E500">
        <v>1</v>
      </c>
      <c r="F500">
        <v>38</v>
      </c>
      <c r="G500">
        <v>1</v>
      </c>
      <c r="H500" t="s">
        <v>0</v>
      </c>
      <c r="I500" t="s">
        <v>0</v>
      </c>
      <c r="J500">
        <v>5</v>
      </c>
      <c r="K500" s="5" cm="1">
        <f t="array" ref="K500">IF(AND(C500=1,OR(J500=42,J500=6,J500=7,J500=8)),1,
IF(AND(OR(C500=1,C500="NA"),OR(J500=42,J500=6,J500=7,J500=8, J500="NA")),"NA",
IF(_xlfn.MINIFS(Nested_Ifs[a11],Nested_Ifs[ID],Nested_Ifs[[#This Row],[ID]])&lt;&gt;1,IF(AND(C500=MIN(_xlfn._xlws.FILTER(Nested_Ifs[a11], Nested_Ifs[ID]=Nested_Ifs[[#This Row],[ID]])), OR(J500=42,J500=6,J500=7,J500=8)),1,
IF(_xlfn.MINIFS(Nested_Ifs[a11],Nested_Ifs[ID],Nested_Ifs[[#This Row],[ID]])&lt;&gt;1,IF(AND(OR(C500=MIN(_xlfn._xlws.FILTER(Nested_Ifs[a11], Nested_Ifs[ID]=Nested_Ifs[[#This Row],[ID]])), C500 = "NA"), OR(J500=42,J500=6,J500=7,J500=8, J500 = "NA")),"NA",0),0)),0)))</f>
        <v>0</v>
      </c>
      <c r="L500">
        <v>2</v>
      </c>
      <c r="M500">
        <v>2</v>
      </c>
      <c r="N500" t="s">
        <v>0</v>
      </c>
      <c r="O500" s="11">
        <f t="shared" si="7"/>
        <v>0</v>
      </c>
    </row>
    <row r="501" spans="2:15" x14ac:dyDescent="0.3">
      <c r="B501">
        <v>19062</v>
      </c>
      <c r="C501">
        <v>2</v>
      </c>
      <c r="D501">
        <v>2</v>
      </c>
      <c r="E501">
        <v>2</v>
      </c>
      <c r="F501">
        <v>36</v>
      </c>
      <c r="G501">
        <v>1</v>
      </c>
      <c r="H501" t="s">
        <v>0</v>
      </c>
      <c r="I501" t="s">
        <v>0</v>
      </c>
      <c r="J501">
        <v>1</v>
      </c>
      <c r="K501" s="5" cm="1">
        <f t="array" ref="K501">IF(AND(C501=1,OR(J501=42,J501=6,J501=7,J501=8)),1,
IF(AND(OR(C501=1,C501="NA"),OR(J501=42,J501=6,J501=7,J501=8, J501="NA")),"NA",
IF(_xlfn.MINIFS(Nested_Ifs[a11],Nested_Ifs[ID],Nested_Ifs[[#This Row],[ID]])&lt;&gt;1,IF(AND(C501=MIN(_xlfn._xlws.FILTER(Nested_Ifs[a11], Nested_Ifs[ID]=Nested_Ifs[[#This Row],[ID]])), OR(J501=42,J501=6,J501=7,J501=8)),1,
IF(_xlfn.MINIFS(Nested_Ifs[a11],Nested_Ifs[ID],Nested_Ifs[[#This Row],[ID]])&lt;&gt;1,IF(AND(OR(C501=MIN(_xlfn._xlws.FILTER(Nested_Ifs[a11], Nested_Ifs[ID]=Nested_Ifs[[#This Row],[ID]])), C501 = "NA"), OR(J501=42,J501=6,J501=7,J501=8, J501 = "NA")),"NA",0),0)),0)))</f>
        <v>0</v>
      </c>
      <c r="L501">
        <v>2</v>
      </c>
      <c r="M501">
        <v>2</v>
      </c>
      <c r="N501" t="s">
        <v>0</v>
      </c>
      <c r="O501" s="11">
        <f t="shared" si="7"/>
        <v>0</v>
      </c>
    </row>
    <row r="502" spans="2:15" x14ac:dyDescent="0.3">
      <c r="B502">
        <v>19062</v>
      </c>
      <c r="C502">
        <v>3</v>
      </c>
      <c r="D502">
        <v>1</v>
      </c>
      <c r="E502">
        <v>3</v>
      </c>
      <c r="F502">
        <v>12</v>
      </c>
      <c r="G502" t="s">
        <v>0</v>
      </c>
      <c r="H502" t="s">
        <v>0</v>
      </c>
      <c r="I502" t="s">
        <v>0</v>
      </c>
      <c r="J502" t="s">
        <v>0</v>
      </c>
      <c r="K502" s="5" cm="1">
        <f t="array" ref="K502">IF(AND(C502=1,OR(J502=42,J502=6,J502=7,J502=8)),1,
IF(AND(OR(C502=1,C502="NA"),OR(J502=42,J502=6,J502=7,J502=8, J502="NA")),"NA",
IF(_xlfn.MINIFS(Nested_Ifs[a11],Nested_Ifs[ID],Nested_Ifs[[#This Row],[ID]])&lt;&gt;1,IF(AND(C502=MIN(_xlfn._xlws.FILTER(Nested_Ifs[a11], Nested_Ifs[ID]=Nested_Ifs[[#This Row],[ID]])), OR(J502=42,J502=6,J502=7,J502=8)),1,
IF(_xlfn.MINIFS(Nested_Ifs[a11],Nested_Ifs[ID],Nested_Ifs[[#This Row],[ID]])&lt;&gt;1,IF(AND(OR(C502=MIN(_xlfn._xlws.FILTER(Nested_Ifs[a11], Nested_Ifs[ID]=Nested_Ifs[[#This Row],[ID]])), C502 = "NA"), OR(J502=42,J502=6,J502=7,J502=8, J502 = "NA")),"NA",0),0)),0)))</f>
        <v>0</v>
      </c>
      <c r="L502">
        <v>2</v>
      </c>
      <c r="M502">
        <v>2</v>
      </c>
      <c r="N502" t="s">
        <v>0</v>
      </c>
      <c r="O502" s="11">
        <f t="shared" si="7"/>
        <v>0</v>
      </c>
    </row>
    <row r="503" spans="2:15" x14ac:dyDescent="0.3">
      <c r="B503">
        <v>19064</v>
      </c>
      <c r="C503">
        <v>1</v>
      </c>
      <c r="D503">
        <v>1</v>
      </c>
      <c r="E503">
        <v>1</v>
      </c>
      <c r="F503">
        <v>55</v>
      </c>
      <c r="G503">
        <v>1</v>
      </c>
      <c r="H503" t="s">
        <v>0</v>
      </c>
      <c r="I503" t="s">
        <v>0</v>
      </c>
      <c r="J503">
        <v>5</v>
      </c>
      <c r="K503" s="5" cm="1">
        <f t="array" ref="K503">IF(AND(C503=1,OR(J503=42,J503=6,J503=7,J503=8)),1,
IF(AND(OR(C503=1,C503="NA"),OR(J503=42,J503=6,J503=7,J503=8, J503="NA")),"NA",
IF(_xlfn.MINIFS(Nested_Ifs[a11],Nested_Ifs[ID],Nested_Ifs[[#This Row],[ID]])&lt;&gt;1,IF(AND(C503=MIN(_xlfn._xlws.FILTER(Nested_Ifs[a11], Nested_Ifs[ID]=Nested_Ifs[[#This Row],[ID]])), OR(J503=42,J503=6,J503=7,J503=8)),1,
IF(_xlfn.MINIFS(Nested_Ifs[a11],Nested_Ifs[ID],Nested_Ifs[[#This Row],[ID]])&lt;&gt;1,IF(AND(OR(C503=MIN(_xlfn._xlws.FILTER(Nested_Ifs[a11], Nested_Ifs[ID]=Nested_Ifs[[#This Row],[ID]])), C503 = "NA"), OR(J503=42,J503=6,J503=7,J503=8, J503 = "NA")),"NA",0),0)),0)))</f>
        <v>0</v>
      </c>
      <c r="L503">
        <v>2</v>
      </c>
      <c r="M503">
        <v>2</v>
      </c>
      <c r="N503" t="s">
        <v>0</v>
      </c>
      <c r="O503" s="11">
        <f t="shared" si="7"/>
        <v>0</v>
      </c>
    </row>
    <row r="504" spans="2:15" x14ac:dyDescent="0.3">
      <c r="B504">
        <v>19064</v>
      </c>
      <c r="C504">
        <v>2</v>
      </c>
      <c r="D504">
        <v>2</v>
      </c>
      <c r="E504">
        <v>2</v>
      </c>
      <c r="F504">
        <v>52</v>
      </c>
      <c r="G504">
        <v>1</v>
      </c>
      <c r="H504" t="s">
        <v>0</v>
      </c>
      <c r="I504" t="s">
        <v>0</v>
      </c>
      <c r="J504">
        <v>5</v>
      </c>
      <c r="K504" s="5" cm="1">
        <f t="array" ref="K504">IF(AND(C504=1,OR(J504=42,J504=6,J504=7,J504=8)),1,
IF(AND(OR(C504=1,C504="NA"),OR(J504=42,J504=6,J504=7,J504=8, J504="NA")),"NA",
IF(_xlfn.MINIFS(Nested_Ifs[a11],Nested_Ifs[ID],Nested_Ifs[[#This Row],[ID]])&lt;&gt;1,IF(AND(C504=MIN(_xlfn._xlws.FILTER(Nested_Ifs[a11], Nested_Ifs[ID]=Nested_Ifs[[#This Row],[ID]])), OR(J504=42,J504=6,J504=7,J504=8)),1,
IF(_xlfn.MINIFS(Nested_Ifs[a11],Nested_Ifs[ID],Nested_Ifs[[#This Row],[ID]])&lt;&gt;1,IF(AND(OR(C504=MIN(_xlfn._xlws.FILTER(Nested_Ifs[a11], Nested_Ifs[ID]=Nested_Ifs[[#This Row],[ID]])), C504 = "NA"), OR(J504=42,J504=6,J504=7,J504=8, J504 = "NA")),"NA",0),0)),0)))</f>
        <v>0</v>
      </c>
      <c r="L504">
        <v>2</v>
      </c>
      <c r="M504">
        <v>2</v>
      </c>
      <c r="N504" t="s">
        <v>0</v>
      </c>
      <c r="O504" s="11">
        <f t="shared" si="7"/>
        <v>0</v>
      </c>
    </row>
    <row r="505" spans="2:15" x14ac:dyDescent="0.3">
      <c r="B505">
        <v>19064</v>
      </c>
      <c r="C505">
        <v>4</v>
      </c>
      <c r="D505">
        <v>2</v>
      </c>
      <c r="E505">
        <v>3</v>
      </c>
      <c r="F505">
        <v>18</v>
      </c>
      <c r="G505">
        <v>6</v>
      </c>
      <c r="H505" t="s">
        <v>0</v>
      </c>
      <c r="I505" t="s">
        <v>0</v>
      </c>
      <c r="J505">
        <v>5</v>
      </c>
      <c r="K505" s="5" cm="1">
        <f t="array" ref="K505">IF(AND(C505=1,OR(J505=42,J505=6,J505=7,J505=8)),1,
IF(AND(OR(C505=1,C505="NA"),OR(J505=42,J505=6,J505=7,J505=8, J505="NA")),"NA",
IF(_xlfn.MINIFS(Nested_Ifs[a11],Nested_Ifs[ID],Nested_Ifs[[#This Row],[ID]])&lt;&gt;1,IF(AND(C505=MIN(_xlfn._xlws.FILTER(Nested_Ifs[a11], Nested_Ifs[ID]=Nested_Ifs[[#This Row],[ID]])), OR(J505=42,J505=6,J505=7,J505=8)),1,
IF(_xlfn.MINIFS(Nested_Ifs[a11],Nested_Ifs[ID],Nested_Ifs[[#This Row],[ID]])&lt;&gt;1,IF(AND(OR(C505=MIN(_xlfn._xlws.FILTER(Nested_Ifs[a11], Nested_Ifs[ID]=Nested_Ifs[[#This Row],[ID]])), C505 = "NA"), OR(J505=42,J505=6,J505=7,J505=8, J505 = "NA")),"NA",0),0)),0)))</f>
        <v>0</v>
      </c>
      <c r="L505">
        <v>2</v>
      </c>
      <c r="M505">
        <v>2</v>
      </c>
      <c r="N505" t="s">
        <v>0</v>
      </c>
      <c r="O505" s="11">
        <f t="shared" si="7"/>
        <v>0</v>
      </c>
    </row>
    <row r="506" spans="2:15" x14ac:dyDescent="0.3">
      <c r="B506">
        <v>19064</v>
      </c>
      <c r="C506">
        <v>5</v>
      </c>
      <c r="D506">
        <v>1</v>
      </c>
      <c r="E506">
        <v>3</v>
      </c>
      <c r="F506">
        <v>13</v>
      </c>
      <c r="G506" t="s">
        <v>0</v>
      </c>
      <c r="H506" t="s">
        <v>0</v>
      </c>
      <c r="I506" t="s">
        <v>0</v>
      </c>
      <c r="J506" t="s">
        <v>0</v>
      </c>
      <c r="K506" s="5" cm="1">
        <f t="array" ref="K506">IF(AND(C506=1,OR(J506=42,J506=6,J506=7,J506=8)),1,
IF(AND(OR(C506=1,C506="NA"),OR(J506=42,J506=6,J506=7,J506=8, J506="NA")),"NA",
IF(_xlfn.MINIFS(Nested_Ifs[a11],Nested_Ifs[ID],Nested_Ifs[[#This Row],[ID]])&lt;&gt;1,IF(AND(C506=MIN(_xlfn._xlws.FILTER(Nested_Ifs[a11], Nested_Ifs[ID]=Nested_Ifs[[#This Row],[ID]])), OR(J506=42,J506=6,J506=7,J506=8)),1,
IF(_xlfn.MINIFS(Nested_Ifs[a11],Nested_Ifs[ID],Nested_Ifs[[#This Row],[ID]])&lt;&gt;1,IF(AND(OR(C506=MIN(_xlfn._xlws.FILTER(Nested_Ifs[a11], Nested_Ifs[ID]=Nested_Ifs[[#This Row],[ID]])), C506 = "NA"), OR(J506=42,J506=6,J506=7,J506=8, J506 = "NA")),"NA",0),0)),0)))</f>
        <v>0</v>
      </c>
      <c r="L506">
        <v>2</v>
      </c>
      <c r="M506">
        <v>2</v>
      </c>
      <c r="N506" t="s">
        <v>0</v>
      </c>
      <c r="O506" s="11">
        <f t="shared" si="7"/>
        <v>0</v>
      </c>
    </row>
    <row r="507" spans="2:15" x14ac:dyDescent="0.3">
      <c r="B507">
        <v>19064</v>
      </c>
      <c r="C507">
        <v>6</v>
      </c>
      <c r="D507">
        <v>1</v>
      </c>
      <c r="E507">
        <v>8</v>
      </c>
      <c r="F507">
        <v>13</v>
      </c>
      <c r="G507" t="s">
        <v>0</v>
      </c>
      <c r="H507" t="s">
        <v>0</v>
      </c>
      <c r="I507" t="s">
        <v>0</v>
      </c>
      <c r="J507" t="s">
        <v>0</v>
      </c>
      <c r="K507" s="5" cm="1">
        <f t="array" ref="K507">IF(AND(C507=1,OR(J507=42,J507=6,J507=7,J507=8)),1,
IF(AND(OR(C507=1,C507="NA"),OR(J507=42,J507=6,J507=7,J507=8, J507="NA")),"NA",
IF(_xlfn.MINIFS(Nested_Ifs[a11],Nested_Ifs[ID],Nested_Ifs[[#This Row],[ID]])&lt;&gt;1,IF(AND(C507=MIN(_xlfn._xlws.FILTER(Nested_Ifs[a11], Nested_Ifs[ID]=Nested_Ifs[[#This Row],[ID]])), OR(J507=42,J507=6,J507=7,J507=8)),1,
IF(_xlfn.MINIFS(Nested_Ifs[a11],Nested_Ifs[ID],Nested_Ifs[[#This Row],[ID]])&lt;&gt;1,IF(AND(OR(C507=MIN(_xlfn._xlws.FILTER(Nested_Ifs[a11], Nested_Ifs[ID]=Nested_Ifs[[#This Row],[ID]])), C507 = "NA"), OR(J507=42,J507=6,J507=7,J507=8, J507 = "NA")),"NA",0),0)),0)))</f>
        <v>0</v>
      </c>
      <c r="L507">
        <v>2</v>
      </c>
      <c r="M507">
        <v>2</v>
      </c>
      <c r="N507" t="s">
        <v>0</v>
      </c>
      <c r="O507" s="11">
        <f t="shared" si="7"/>
        <v>0</v>
      </c>
    </row>
    <row r="508" spans="2:15" x14ac:dyDescent="0.3">
      <c r="B508">
        <v>19064</v>
      </c>
      <c r="C508">
        <v>7</v>
      </c>
      <c r="D508">
        <v>2</v>
      </c>
      <c r="E508">
        <v>8</v>
      </c>
      <c r="F508">
        <v>8</v>
      </c>
      <c r="G508" t="s">
        <v>0</v>
      </c>
      <c r="H508" t="s">
        <v>0</v>
      </c>
      <c r="I508" t="s">
        <v>0</v>
      </c>
      <c r="J508" t="s">
        <v>0</v>
      </c>
      <c r="K508" s="5" cm="1">
        <f t="array" ref="K508">IF(AND(C508=1,OR(J508=42,J508=6,J508=7,J508=8)),1,
IF(AND(OR(C508=1,C508="NA"),OR(J508=42,J508=6,J508=7,J508=8, J508="NA")),"NA",
IF(_xlfn.MINIFS(Nested_Ifs[a11],Nested_Ifs[ID],Nested_Ifs[[#This Row],[ID]])&lt;&gt;1,IF(AND(C508=MIN(_xlfn._xlws.FILTER(Nested_Ifs[a11], Nested_Ifs[ID]=Nested_Ifs[[#This Row],[ID]])), OR(J508=42,J508=6,J508=7,J508=8)),1,
IF(_xlfn.MINIFS(Nested_Ifs[a11],Nested_Ifs[ID],Nested_Ifs[[#This Row],[ID]])&lt;&gt;1,IF(AND(OR(C508=MIN(_xlfn._xlws.FILTER(Nested_Ifs[a11], Nested_Ifs[ID]=Nested_Ifs[[#This Row],[ID]])), C508 = "NA"), OR(J508=42,J508=6,J508=7,J508=8, J508 = "NA")),"NA",0),0)),0)))</f>
        <v>0</v>
      </c>
      <c r="L508">
        <v>2</v>
      </c>
      <c r="M508">
        <v>2</v>
      </c>
      <c r="N508" t="s">
        <v>0</v>
      </c>
      <c r="O508" s="11">
        <f t="shared" si="7"/>
        <v>0</v>
      </c>
    </row>
    <row r="509" spans="2:15" x14ac:dyDescent="0.3">
      <c r="B509">
        <v>19066</v>
      </c>
      <c r="C509">
        <v>1</v>
      </c>
      <c r="D509">
        <v>1</v>
      </c>
      <c r="E509">
        <v>1</v>
      </c>
      <c r="F509">
        <v>64</v>
      </c>
      <c r="G509">
        <v>4</v>
      </c>
      <c r="H509" t="s">
        <v>0</v>
      </c>
      <c r="I509" t="s">
        <v>0</v>
      </c>
      <c r="J509">
        <v>5</v>
      </c>
      <c r="K509" s="5" cm="1">
        <f t="array" ref="K509">IF(AND(C509=1,OR(J509=42,J509=6,J509=7,J509=8)),1,
IF(AND(OR(C509=1,C509="NA"),OR(J509=42,J509=6,J509=7,J509=8, J509="NA")),"NA",
IF(_xlfn.MINIFS(Nested_Ifs[a11],Nested_Ifs[ID],Nested_Ifs[[#This Row],[ID]])&lt;&gt;1,IF(AND(C509=MIN(_xlfn._xlws.FILTER(Nested_Ifs[a11], Nested_Ifs[ID]=Nested_Ifs[[#This Row],[ID]])), OR(J509=42,J509=6,J509=7,J509=8)),1,
IF(_xlfn.MINIFS(Nested_Ifs[a11],Nested_Ifs[ID],Nested_Ifs[[#This Row],[ID]])&lt;&gt;1,IF(AND(OR(C509=MIN(_xlfn._xlws.FILTER(Nested_Ifs[a11], Nested_Ifs[ID]=Nested_Ifs[[#This Row],[ID]])), C509 = "NA"), OR(J509=42,J509=6,J509=7,J509=8, J509 = "NA")),"NA",0),0)),0)))</f>
        <v>0</v>
      </c>
      <c r="L509">
        <v>2</v>
      </c>
      <c r="M509">
        <v>2</v>
      </c>
      <c r="N509" t="s">
        <v>0</v>
      </c>
      <c r="O509" s="11">
        <f t="shared" si="7"/>
        <v>0</v>
      </c>
    </row>
    <row r="510" spans="2:15" x14ac:dyDescent="0.3">
      <c r="B510">
        <v>19066</v>
      </c>
      <c r="C510">
        <v>2</v>
      </c>
      <c r="D510">
        <v>1</v>
      </c>
      <c r="E510">
        <v>3</v>
      </c>
      <c r="F510">
        <v>32</v>
      </c>
      <c r="G510">
        <v>1</v>
      </c>
      <c r="H510" t="s">
        <v>0</v>
      </c>
      <c r="I510" t="s">
        <v>0</v>
      </c>
      <c r="J510">
        <v>1</v>
      </c>
      <c r="K510" s="5" cm="1">
        <f t="array" ref="K510">IF(AND(C510=1,OR(J510=42,J510=6,J510=7,J510=8)),1,
IF(AND(OR(C510=1,C510="NA"),OR(J510=42,J510=6,J510=7,J510=8, J510="NA")),"NA",
IF(_xlfn.MINIFS(Nested_Ifs[a11],Nested_Ifs[ID],Nested_Ifs[[#This Row],[ID]])&lt;&gt;1,IF(AND(C510=MIN(_xlfn._xlws.FILTER(Nested_Ifs[a11], Nested_Ifs[ID]=Nested_Ifs[[#This Row],[ID]])), OR(J510=42,J510=6,J510=7,J510=8)),1,
IF(_xlfn.MINIFS(Nested_Ifs[a11],Nested_Ifs[ID],Nested_Ifs[[#This Row],[ID]])&lt;&gt;1,IF(AND(OR(C510=MIN(_xlfn._xlws.FILTER(Nested_Ifs[a11], Nested_Ifs[ID]=Nested_Ifs[[#This Row],[ID]])), C510 = "NA"), OR(J510=42,J510=6,J510=7,J510=8, J510 = "NA")),"NA",0),0)),0)))</f>
        <v>0</v>
      </c>
      <c r="L510">
        <v>2</v>
      </c>
      <c r="M510">
        <v>2</v>
      </c>
      <c r="N510" t="s">
        <v>0</v>
      </c>
      <c r="O510" s="11">
        <f t="shared" si="7"/>
        <v>0</v>
      </c>
    </row>
    <row r="511" spans="2:15" x14ac:dyDescent="0.3">
      <c r="B511">
        <v>19066</v>
      </c>
      <c r="C511">
        <v>3</v>
      </c>
      <c r="D511">
        <v>2</v>
      </c>
      <c r="E511">
        <v>4</v>
      </c>
      <c r="F511">
        <v>32</v>
      </c>
      <c r="G511">
        <v>1</v>
      </c>
      <c r="H511" t="s">
        <v>0</v>
      </c>
      <c r="I511" t="s">
        <v>0</v>
      </c>
      <c r="J511">
        <v>5</v>
      </c>
      <c r="K511" s="5" cm="1">
        <f t="array" ref="K511">IF(AND(C511=1,OR(J511=42,J511=6,J511=7,J511=8)),1,
IF(AND(OR(C511=1,C511="NA"),OR(J511=42,J511=6,J511=7,J511=8, J511="NA")),"NA",
IF(_xlfn.MINIFS(Nested_Ifs[a11],Nested_Ifs[ID],Nested_Ifs[[#This Row],[ID]])&lt;&gt;1,IF(AND(C511=MIN(_xlfn._xlws.FILTER(Nested_Ifs[a11], Nested_Ifs[ID]=Nested_Ifs[[#This Row],[ID]])), OR(J511=42,J511=6,J511=7,J511=8)),1,
IF(_xlfn.MINIFS(Nested_Ifs[a11],Nested_Ifs[ID],Nested_Ifs[[#This Row],[ID]])&lt;&gt;1,IF(AND(OR(C511=MIN(_xlfn._xlws.FILTER(Nested_Ifs[a11], Nested_Ifs[ID]=Nested_Ifs[[#This Row],[ID]])), C511 = "NA"), OR(J511=42,J511=6,J511=7,J511=8, J511 = "NA")),"NA",0),0)),0)))</f>
        <v>0</v>
      </c>
      <c r="L511">
        <v>1</v>
      </c>
      <c r="M511">
        <v>2</v>
      </c>
      <c r="N511" t="s">
        <v>0</v>
      </c>
      <c r="O511" s="11">
        <f t="shared" si="7"/>
        <v>0</v>
      </c>
    </row>
    <row r="512" spans="2:15" x14ac:dyDescent="0.3">
      <c r="B512">
        <v>19066</v>
      </c>
      <c r="C512">
        <v>4</v>
      </c>
      <c r="D512">
        <v>1</v>
      </c>
      <c r="E512">
        <v>8</v>
      </c>
      <c r="F512">
        <v>13</v>
      </c>
      <c r="G512" t="s">
        <v>0</v>
      </c>
      <c r="H512" t="s">
        <v>0</v>
      </c>
      <c r="I512" t="s">
        <v>0</v>
      </c>
      <c r="J512" t="s">
        <v>0</v>
      </c>
      <c r="K512" s="5" cm="1">
        <f t="array" ref="K512">IF(AND(C512=1,OR(J512=42,J512=6,J512=7,J512=8)),1,
IF(AND(OR(C512=1,C512="NA"),OR(J512=42,J512=6,J512=7,J512=8, J512="NA")),"NA",
IF(_xlfn.MINIFS(Nested_Ifs[a11],Nested_Ifs[ID],Nested_Ifs[[#This Row],[ID]])&lt;&gt;1,IF(AND(C512=MIN(_xlfn._xlws.FILTER(Nested_Ifs[a11], Nested_Ifs[ID]=Nested_Ifs[[#This Row],[ID]])), OR(J512=42,J512=6,J512=7,J512=8)),1,
IF(_xlfn.MINIFS(Nested_Ifs[a11],Nested_Ifs[ID],Nested_Ifs[[#This Row],[ID]])&lt;&gt;1,IF(AND(OR(C512=MIN(_xlfn._xlws.FILTER(Nested_Ifs[a11], Nested_Ifs[ID]=Nested_Ifs[[#This Row],[ID]])), C512 = "NA"), OR(J512=42,J512=6,J512=7,J512=8, J512 = "NA")),"NA",0),0)),0)))</f>
        <v>0</v>
      </c>
      <c r="L512">
        <v>2</v>
      </c>
      <c r="M512">
        <v>2</v>
      </c>
      <c r="N512" t="s">
        <v>0</v>
      </c>
      <c r="O512" s="11">
        <f t="shared" si="7"/>
        <v>0</v>
      </c>
    </row>
    <row r="513" spans="2:15" x14ac:dyDescent="0.3">
      <c r="B513">
        <v>19066</v>
      </c>
      <c r="C513">
        <v>5</v>
      </c>
      <c r="D513">
        <v>2</v>
      </c>
      <c r="E513">
        <v>8</v>
      </c>
      <c r="F513">
        <v>4</v>
      </c>
      <c r="G513" t="s">
        <v>0</v>
      </c>
      <c r="H513">
        <v>1</v>
      </c>
      <c r="I513" t="s">
        <v>0</v>
      </c>
      <c r="J513" t="s">
        <v>0</v>
      </c>
      <c r="K513" s="5" cm="1">
        <f t="array" ref="K513">IF(AND(C513=1,OR(J513=42,J513=6,J513=7,J513=8)),1,
IF(AND(OR(C513=1,C513="NA"),OR(J513=42,J513=6,J513=7,J513=8, J513="NA")),"NA",
IF(_xlfn.MINIFS(Nested_Ifs[a11],Nested_Ifs[ID],Nested_Ifs[[#This Row],[ID]])&lt;&gt;1,IF(AND(C513=MIN(_xlfn._xlws.FILTER(Nested_Ifs[a11], Nested_Ifs[ID]=Nested_Ifs[[#This Row],[ID]])), OR(J513=42,J513=6,J513=7,J513=8)),1,
IF(_xlfn.MINIFS(Nested_Ifs[a11],Nested_Ifs[ID],Nested_Ifs[[#This Row],[ID]])&lt;&gt;1,IF(AND(OR(C513=MIN(_xlfn._xlws.FILTER(Nested_Ifs[a11], Nested_Ifs[ID]=Nested_Ifs[[#This Row],[ID]])), C513 = "NA"), OR(J513=42,J513=6,J513=7,J513=8, J513 = "NA")),"NA",0),0)),0)))</f>
        <v>0</v>
      </c>
      <c r="L513">
        <v>2</v>
      </c>
      <c r="M513">
        <v>2</v>
      </c>
      <c r="N513" t="s">
        <v>0</v>
      </c>
      <c r="O513" s="11">
        <f t="shared" si="7"/>
        <v>0</v>
      </c>
    </row>
    <row r="514" spans="2:15" x14ac:dyDescent="0.3">
      <c r="B514">
        <v>19066</v>
      </c>
      <c r="C514">
        <v>6</v>
      </c>
      <c r="D514">
        <v>1</v>
      </c>
      <c r="E514">
        <v>8</v>
      </c>
      <c r="F514">
        <v>0</v>
      </c>
      <c r="G514" t="s">
        <v>0</v>
      </c>
      <c r="H514">
        <v>2</v>
      </c>
      <c r="I514">
        <v>3</v>
      </c>
      <c r="J514" t="s">
        <v>0</v>
      </c>
      <c r="K514" s="5" cm="1">
        <f t="array" ref="K514">IF(AND(C514=1,OR(J514=42,J514=6,J514=7,J514=8)),1,
IF(AND(OR(C514=1,C514="NA"),OR(J514=42,J514=6,J514=7,J514=8, J514="NA")),"NA",
IF(_xlfn.MINIFS(Nested_Ifs[a11],Nested_Ifs[ID],Nested_Ifs[[#This Row],[ID]])&lt;&gt;1,IF(AND(C514=MIN(_xlfn._xlws.FILTER(Nested_Ifs[a11], Nested_Ifs[ID]=Nested_Ifs[[#This Row],[ID]])), OR(J514=42,J514=6,J514=7,J514=8)),1,
IF(_xlfn.MINIFS(Nested_Ifs[a11],Nested_Ifs[ID],Nested_Ifs[[#This Row],[ID]])&lt;&gt;1,IF(AND(OR(C514=MIN(_xlfn._xlws.FILTER(Nested_Ifs[a11], Nested_Ifs[ID]=Nested_Ifs[[#This Row],[ID]])), C514 = "NA"), OR(J514=42,J514=6,J514=7,J514=8, J514 = "NA")),"NA",0),0)),0)))</f>
        <v>0</v>
      </c>
      <c r="L514">
        <v>2</v>
      </c>
      <c r="M514">
        <v>2</v>
      </c>
      <c r="N514" t="s">
        <v>0</v>
      </c>
      <c r="O514" s="11">
        <f t="shared" si="7"/>
        <v>0</v>
      </c>
    </row>
    <row r="515" spans="2:15" x14ac:dyDescent="0.3">
      <c r="B515">
        <v>19068</v>
      </c>
      <c r="C515">
        <v>1</v>
      </c>
      <c r="D515">
        <v>1</v>
      </c>
      <c r="E515">
        <v>1</v>
      </c>
      <c r="F515">
        <v>45</v>
      </c>
      <c r="G515">
        <v>1</v>
      </c>
      <c r="H515" t="s">
        <v>0</v>
      </c>
      <c r="I515" t="s">
        <v>0</v>
      </c>
      <c r="J515">
        <v>42</v>
      </c>
      <c r="K515" s="5" cm="1">
        <f t="array" ref="K515">IF(AND(C515=1,OR(J515=42,J515=6,J515=7,J515=8)),1,
IF(AND(OR(C515=1,C515="NA"),OR(J515=42,J515=6,J515=7,J515=8, J515="NA")),"NA",
IF(_xlfn.MINIFS(Nested_Ifs[a11],Nested_Ifs[ID],Nested_Ifs[[#This Row],[ID]])&lt;&gt;1,IF(AND(C515=MIN(_xlfn._xlws.FILTER(Nested_Ifs[a11], Nested_Ifs[ID]=Nested_Ifs[[#This Row],[ID]])), OR(J515=42,J515=6,J515=7,J515=8)),1,
IF(_xlfn.MINIFS(Nested_Ifs[a11],Nested_Ifs[ID],Nested_Ifs[[#This Row],[ID]])&lt;&gt;1,IF(AND(OR(C515=MIN(_xlfn._xlws.FILTER(Nested_Ifs[a11], Nested_Ifs[ID]=Nested_Ifs[[#This Row],[ID]])), C515 = "NA"), OR(J515=42,J515=6,J515=7,J515=8, J515 = "NA")),"NA",0),0)),0)))</f>
        <v>1</v>
      </c>
      <c r="L515">
        <v>2</v>
      </c>
      <c r="M515">
        <v>2</v>
      </c>
      <c r="N515" t="s">
        <v>0</v>
      </c>
      <c r="O515" s="11">
        <f t="shared" si="7"/>
        <v>0</v>
      </c>
    </row>
    <row r="516" spans="2:15" x14ac:dyDescent="0.3">
      <c r="B516">
        <v>19068</v>
      </c>
      <c r="C516">
        <v>2</v>
      </c>
      <c r="D516">
        <v>2</v>
      </c>
      <c r="E516">
        <v>2</v>
      </c>
      <c r="F516">
        <v>45</v>
      </c>
      <c r="G516">
        <v>1</v>
      </c>
      <c r="H516" t="s">
        <v>0</v>
      </c>
      <c r="I516" t="s">
        <v>0</v>
      </c>
      <c r="J516">
        <v>5</v>
      </c>
      <c r="K516" s="5" cm="1">
        <f t="array" ref="K516">IF(AND(C516=1,OR(J516=42,J516=6,J516=7,J516=8)),1,
IF(AND(OR(C516=1,C516="NA"),OR(J516=42,J516=6,J516=7,J516=8, J516="NA")),"NA",
IF(_xlfn.MINIFS(Nested_Ifs[a11],Nested_Ifs[ID],Nested_Ifs[[#This Row],[ID]])&lt;&gt;1,IF(AND(C516=MIN(_xlfn._xlws.FILTER(Nested_Ifs[a11], Nested_Ifs[ID]=Nested_Ifs[[#This Row],[ID]])), OR(J516=42,J516=6,J516=7,J516=8)),1,
IF(_xlfn.MINIFS(Nested_Ifs[a11],Nested_Ifs[ID],Nested_Ifs[[#This Row],[ID]])&lt;&gt;1,IF(AND(OR(C516=MIN(_xlfn._xlws.FILTER(Nested_Ifs[a11], Nested_Ifs[ID]=Nested_Ifs[[#This Row],[ID]])), C516 = "NA"), OR(J516=42,J516=6,J516=7,J516=8, J516 = "NA")),"NA",0),0)),0)))</f>
        <v>0</v>
      </c>
      <c r="L516">
        <v>2</v>
      </c>
      <c r="M516">
        <v>2</v>
      </c>
      <c r="N516" t="s">
        <v>0</v>
      </c>
      <c r="O516" s="11">
        <f t="shared" si="7"/>
        <v>0</v>
      </c>
    </row>
    <row r="517" spans="2:15" x14ac:dyDescent="0.3">
      <c r="B517">
        <v>19068</v>
      </c>
      <c r="C517">
        <v>3</v>
      </c>
      <c r="D517">
        <v>1</v>
      </c>
      <c r="E517">
        <v>3</v>
      </c>
      <c r="F517">
        <v>17</v>
      </c>
      <c r="G517">
        <v>6</v>
      </c>
      <c r="H517" t="s">
        <v>0</v>
      </c>
      <c r="I517" t="s">
        <v>0</v>
      </c>
      <c r="J517" t="s">
        <v>0</v>
      </c>
      <c r="K517" s="5" cm="1">
        <f t="array" ref="K517">IF(AND(C517=1,OR(J517=42,J517=6,J517=7,J517=8)),1,
IF(AND(OR(C517=1,C517="NA"),OR(J517=42,J517=6,J517=7,J517=8, J517="NA")),"NA",
IF(_xlfn.MINIFS(Nested_Ifs[a11],Nested_Ifs[ID],Nested_Ifs[[#This Row],[ID]])&lt;&gt;1,IF(AND(C517=MIN(_xlfn._xlws.FILTER(Nested_Ifs[a11], Nested_Ifs[ID]=Nested_Ifs[[#This Row],[ID]])), OR(J517=42,J517=6,J517=7,J517=8)),1,
IF(_xlfn.MINIFS(Nested_Ifs[a11],Nested_Ifs[ID],Nested_Ifs[[#This Row],[ID]])&lt;&gt;1,IF(AND(OR(C517=MIN(_xlfn._xlws.FILTER(Nested_Ifs[a11], Nested_Ifs[ID]=Nested_Ifs[[#This Row],[ID]])), C517 = "NA"), OR(J517=42,J517=6,J517=7,J517=8, J517 = "NA")),"NA",0),0)),0)))</f>
        <v>0</v>
      </c>
      <c r="L517">
        <v>2</v>
      </c>
      <c r="M517">
        <v>2</v>
      </c>
      <c r="N517" t="s">
        <v>0</v>
      </c>
      <c r="O517" s="11">
        <f t="shared" si="7"/>
        <v>0</v>
      </c>
    </row>
    <row r="518" spans="2:15" x14ac:dyDescent="0.3">
      <c r="B518">
        <v>19068</v>
      </c>
      <c r="C518">
        <v>4</v>
      </c>
      <c r="D518">
        <v>1</v>
      </c>
      <c r="E518">
        <v>3</v>
      </c>
      <c r="F518">
        <v>6</v>
      </c>
      <c r="G518" t="s">
        <v>0</v>
      </c>
      <c r="H518" t="s">
        <v>0</v>
      </c>
      <c r="I518" t="s">
        <v>0</v>
      </c>
      <c r="J518" t="s">
        <v>0</v>
      </c>
      <c r="K518" s="5" cm="1">
        <f t="array" ref="K518">IF(AND(C518=1,OR(J518=42,J518=6,J518=7,J518=8)),1,
IF(AND(OR(C518=1,C518="NA"),OR(J518=42,J518=6,J518=7,J518=8, J518="NA")),"NA",
IF(_xlfn.MINIFS(Nested_Ifs[a11],Nested_Ifs[ID],Nested_Ifs[[#This Row],[ID]])&lt;&gt;1,IF(AND(C518=MIN(_xlfn._xlws.FILTER(Nested_Ifs[a11], Nested_Ifs[ID]=Nested_Ifs[[#This Row],[ID]])), OR(J518=42,J518=6,J518=7,J518=8)),1,
IF(_xlfn.MINIFS(Nested_Ifs[a11],Nested_Ifs[ID],Nested_Ifs[[#This Row],[ID]])&lt;&gt;1,IF(AND(OR(C518=MIN(_xlfn._xlws.FILTER(Nested_Ifs[a11], Nested_Ifs[ID]=Nested_Ifs[[#This Row],[ID]])), C518 = "NA"), OR(J518=42,J518=6,J518=7,J518=8, J518 = "NA")),"NA",0),0)),0)))</f>
        <v>0</v>
      </c>
      <c r="L518">
        <v>2</v>
      </c>
      <c r="M518">
        <v>2</v>
      </c>
      <c r="N518" t="s">
        <v>0</v>
      </c>
      <c r="O518" s="11">
        <f t="shared" si="7"/>
        <v>0</v>
      </c>
    </row>
    <row r="519" spans="2:15" x14ac:dyDescent="0.3">
      <c r="B519">
        <v>19069</v>
      </c>
      <c r="C519">
        <v>1</v>
      </c>
      <c r="D519">
        <v>1</v>
      </c>
      <c r="E519">
        <v>1</v>
      </c>
      <c r="F519">
        <v>43</v>
      </c>
      <c r="G519">
        <v>1</v>
      </c>
      <c r="H519" t="s">
        <v>0</v>
      </c>
      <c r="I519" t="s">
        <v>0</v>
      </c>
      <c r="J519">
        <v>5</v>
      </c>
      <c r="K519" s="5" cm="1">
        <f t="array" ref="K519">IF(AND(C519=1,OR(J519=42,J519=6,J519=7,J519=8)),1,
IF(AND(OR(C519=1,C519="NA"),OR(J519=42,J519=6,J519=7,J519=8, J519="NA")),"NA",
IF(_xlfn.MINIFS(Nested_Ifs[a11],Nested_Ifs[ID],Nested_Ifs[[#This Row],[ID]])&lt;&gt;1,IF(AND(C519=MIN(_xlfn._xlws.FILTER(Nested_Ifs[a11], Nested_Ifs[ID]=Nested_Ifs[[#This Row],[ID]])), OR(J519=42,J519=6,J519=7,J519=8)),1,
IF(_xlfn.MINIFS(Nested_Ifs[a11],Nested_Ifs[ID],Nested_Ifs[[#This Row],[ID]])&lt;&gt;1,IF(AND(OR(C519=MIN(_xlfn._xlws.FILTER(Nested_Ifs[a11], Nested_Ifs[ID]=Nested_Ifs[[#This Row],[ID]])), C519 = "NA"), OR(J519=42,J519=6,J519=7,J519=8, J519 = "NA")),"NA",0),0)),0)))</f>
        <v>0</v>
      </c>
      <c r="L519">
        <v>1</v>
      </c>
      <c r="M519">
        <v>2</v>
      </c>
      <c r="N519" t="s">
        <v>0</v>
      </c>
      <c r="O519" s="11">
        <f t="shared" si="7"/>
        <v>0</v>
      </c>
    </row>
    <row r="520" spans="2:15" x14ac:dyDescent="0.3">
      <c r="B520">
        <v>19069</v>
      </c>
      <c r="C520">
        <v>2</v>
      </c>
      <c r="D520">
        <v>2</v>
      </c>
      <c r="E520">
        <v>2</v>
      </c>
      <c r="F520">
        <v>38</v>
      </c>
      <c r="G520">
        <v>1</v>
      </c>
      <c r="H520" t="s">
        <v>0</v>
      </c>
      <c r="I520" t="s">
        <v>0</v>
      </c>
      <c r="J520">
        <v>5</v>
      </c>
      <c r="K520" s="5" cm="1">
        <f t="array" ref="K520">IF(AND(C520=1,OR(J520=42,J520=6,J520=7,J520=8)),1,
IF(AND(OR(C520=1,C520="NA"),OR(J520=42,J520=6,J520=7,J520=8, J520="NA")),"NA",
IF(_xlfn.MINIFS(Nested_Ifs[a11],Nested_Ifs[ID],Nested_Ifs[[#This Row],[ID]])&lt;&gt;1,IF(AND(C520=MIN(_xlfn._xlws.FILTER(Nested_Ifs[a11], Nested_Ifs[ID]=Nested_Ifs[[#This Row],[ID]])), OR(J520=42,J520=6,J520=7,J520=8)),1,
IF(_xlfn.MINIFS(Nested_Ifs[a11],Nested_Ifs[ID],Nested_Ifs[[#This Row],[ID]])&lt;&gt;1,IF(AND(OR(C520=MIN(_xlfn._xlws.FILTER(Nested_Ifs[a11], Nested_Ifs[ID]=Nested_Ifs[[#This Row],[ID]])), C520 = "NA"), OR(J520=42,J520=6,J520=7,J520=8, J520 = "NA")),"NA",0),0)),0)))</f>
        <v>0</v>
      </c>
      <c r="L520">
        <v>1</v>
      </c>
      <c r="M520">
        <v>2</v>
      </c>
      <c r="N520" t="s">
        <v>0</v>
      </c>
      <c r="O520" s="11">
        <f t="shared" si="7"/>
        <v>0</v>
      </c>
    </row>
    <row r="521" spans="2:15" x14ac:dyDescent="0.3">
      <c r="B521">
        <v>19069</v>
      </c>
      <c r="C521">
        <v>5</v>
      </c>
      <c r="D521">
        <v>2</v>
      </c>
      <c r="E521">
        <v>3</v>
      </c>
      <c r="F521">
        <v>11</v>
      </c>
      <c r="G521" t="s">
        <v>0</v>
      </c>
      <c r="H521" t="s">
        <v>0</v>
      </c>
      <c r="I521" t="s">
        <v>0</v>
      </c>
      <c r="J521" t="s">
        <v>0</v>
      </c>
      <c r="K521" s="5" cm="1">
        <f t="array" ref="K521">IF(AND(C521=1,OR(J521=42,J521=6,J521=7,J521=8)),1,
IF(AND(OR(C521=1,C521="NA"),OR(J521=42,J521=6,J521=7,J521=8, J521="NA")),"NA",
IF(_xlfn.MINIFS(Nested_Ifs[a11],Nested_Ifs[ID],Nested_Ifs[[#This Row],[ID]])&lt;&gt;1,IF(AND(C521=MIN(_xlfn._xlws.FILTER(Nested_Ifs[a11], Nested_Ifs[ID]=Nested_Ifs[[#This Row],[ID]])), OR(J521=42,J521=6,J521=7,J521=8)),1,
IF(_xlfn.MINIFS(Nested_Ifs[a11],Nested_Ifs[ID],Nested_Ifs[[#This Row],[ID]])&lt;&gt;1,IF(AND(OR(C521=MIN(_xlfn._xlws.FILTER(Nested_Ifs[a11], Nested_Ifs[ID]=Nested_Ifs[[#This Row],[ID]])), C521 = "NA"), OR(J521=42,J521=6,J521=7,J521=8, J521 = "NA")),"NA",0),0)),0)))</f>
        <v>0</v>
      </c>
      <c r="L521">
        <v>1</v>
      </c>
      <c r="M521">
        <v>2</v>
      </c>
      <c r="N521" t="s">
        <v>0</v>
      </c>
      <c r="O521" s="11">
        <f t="shared" si="7"/>
        <v>0</v>
      </c>
    </row>
    <row r="522" spans="2:15" x14ac:dyDescent="0.3">
      <c r="B522">
        <v>19069</v>
      </c>
      <c r="C522">
        <v>6</v>
      </c>
      <c r="D522">
        <v>1</v>
      </c>
      <c r="E522">
        <v>3</v>
      </c>
      <c r="F522">
        <v>5</v>
      </c>
      <c r="G522" t="s">
        <v>0</v>
      </c>
      <c r="H522">
        <v>2</v>
      </c>
      <c r="I522">
        <v>1</v>
      </c>
      <c r="J522" t="s">
        <v>0</v>
      </c>
      <c r="K522" s="5" cm="1">
        <f t="array" ref="K522">IF(AND(C522=1,OR(J522=42,J522=6,J522=7,J522=8)),1,
IF(AND(OR(C522=1,C522="NA"),OR(J522=42,J522=6,J522=7,J522=8, J522="NA")),"NA",
IF(_xlfn.MINIFS(Nested_Ifs[a11],Nested_Ifs[ID],Nested_Ifs[[#This Row],[ID]])&lt;&gt;1,IF(AND(C522=MIN(_xlfn._xlws.FILTER(Nested_Ifs[a11], Nested_Ifs[ID]=Nested_Ifs[[#This Row],[ID]])), OR(J522=42,J522=6,J522=7,J522=8)),1,
IF(_xlfn.MINIFS(Nested_Ifs[a11],Nested_Ifs[ID],Nested_Ifs[[#This Row],[ID]])&lt;&gt;1,IF(AND(OR(C522=MIN(_xlfn._xlws.FILTER(Nested_Ifs[a11], Nested_Ifs[ID]=Nested_Ifs[[#This Row],[ID]])), C522 = "NA"), OR(J522=42,J522=6,J522=7,J522=8, J522 = "NA")),"NA",0),0)),0)))</f>
        <v>0</v>
      </c>
      <c r="L522">
        <v>1</v>
      </c>
      <c r="M522">
        <v>2</v>
      </c>
      <c r="N522" t="s">
        <v>0</v>
      </c>
      <c r="O522" s="11">
        <f t="shared" si="7"/>
        <v>0</v>
      </c>
    </row>
    <row r="523" spans="2:15" x14ac:dyDescent="0.3">
      <c r="B523">
        <v>19070</v>
      </c>
      <c r="C523">
        <v>1</v>
      </c>
      <c r="D523">
        <v>1</v>
      </c>
      <c r="E523">
        <v>1</v>
      </c>
      <c r="F523">
        <v>44</v>
      </c>
      <c r="G523">
        <v>1</v>
      </c>
      <c r="H523" t="s">
        <v>0</v>
      </c>
      <c r="I523" t="s">
        <v>0</v>
      </c>
      <c r="J523">
        <v>5</v>
      </c>
      <c r="K523" s="5" cm="1">
        <f t="array" ref="K523">IF(AND(C523=1,OR(J523=42,J523=6,J523=7,J523=8)),1,
IF(AND(OR(C523=1,C523="NA"),OR(J523=42,J523=6,J523=7,J523=8, J523="NA")),"NA",
IF(_xlfn.MINIFS(Nested_Ifs[a11],Nested_Ifs[ID],Nested_Ifs[[#This Row],[ID]])&lt;&gt;1,IF(AND(C523=MIN(_xlfn._xlws.FILTER(Nested_Ifs[a11], Nested_Ifs[ID]=Nested_Ifs[[#This Row],[ID]])), OR(J523=42,J523=6,J523=7,J523=8)),1,
IF(_xlfn.MINIFS(Nested_Ifs[a11],Nested_Ifs[ID],Nested_Ifs[[#This Row],[ID]])&lt;&gt;1,IF(AND(OR(C523=MIN(_xlfn._xlws.FILTER(Nested_Ifs[a11], Nested_Ifs[ID]=Nested_Ifs[[#This Row],[ID]])), C523 = "NA"), OR(J523=42,J523=6,J523=7,J523=8, J523 = "NA")),"NA",0),0)),0)))</f>
        <v>0</v>
      </c>
      <c r="L523">
        <v>1</v>
      </c>
      <c r="M523">
        <v>2</v>
      </c>
      <c r="N523" t="s">
        <v>0</v>
      </c>
      <c r="O523" s="11">
        <f t="shared" si="7"/>
        <v>0</v>
      </c>
    </row>
    <row r="524" spans="2:15" x14ac:dyDescent="0.3">
      <c r="B524">
        <v>19070</v>
      </c>
      <c r="C524">
        <v>2</v>
      </c>
      <c r="D524">
        <v>2</v>
      </c>
      <c r="E524">
        <v>2</v>
      </c>
      <c r="F524">
        <v>39</v>
      </c>
      <c r="G524">
        <v>1</v>
      </c>
      <c r="H524" t="s">
        <v>0</v>
      </c>
      <c r="I524" t="s">
        <v>0</v>
      </c>
      <c r="J524">
        <v>5</v>
      </c>
      <c r="K524" s="5" cm="1">
        <f t="array" ref="K524">IF(AND(C524=1,OR(J524=42,J524=6,J524=7,J524=8)),1,
IF(AND(OR(C524=1,C524="NA"),OR(J524=42,J524=6,J524=7,J524=8, J524="NA")),"NA",
IF(_xlfn.MINIFS(Nested_Ifs[a11],Nested_Ifs[ID],Nested_Ifs[[#This Row],[ID]])&lt;&gt;1,IF(AND(C524=MIN(_xlfn._xlws.FILTER(Nested_Ifs[a11], Nested_Ifs[ID]=Nested_Ifs[[#This Row],[ID]])), OR(J524=42,J524=6,J524=7,J524=8)),1,
IF(_xlfn.MINIFS(Nested_Ifs[a11],Nested_Ifs[ID],Nested_Ifs[[#This Row],[ID]])&lt;&gt;1,IF(AND(OR(C524=MIN(_xlfn._xlws.FILTER(Nested_Ifs[a11], Nested_Ifs[ID]=Nested_Ifs[[#This Row],[ID]])), C524 = "NA"), OR(J524=42,J524=6,J524=7,J524=8, J524 = "NA")),"NA",0),0)),0)))</f>
        <v>0</v>
      </c>
      <c r="L524">
        <v>1</v>
      </c>
      <c r="M524">
        <v>2</v>
      </c>
      <c r="N524" t="s">
        <v>0</v>
      </c>
      <c r="O524" s="11">
        <f t="shared" si="7"/>
        <v>0</v>
      </c>
    </row>
    <row r="525" spans="2:15" x14ac:dyDescent="0.3">
      <c r="B525">
        <v>19070</v>
      </c>
      <c r="C525">
        <v>5</v>
      </c>
      <c r="D525">
        <v>2</v>
      </c>
      <c r="E525">
        <v>3</v>
      </c>
      <c r="F525">
        <v>11</v>
      </c>
      <c r="G525" t="s">
        <v>0</v>
      </c>
      <c r="H525" t="s">
        <v>0</v>
      </c>
      <c r="I525" t="s">
        <v>0</v>
      </c>
      <c r="J525" t="s">
        <v>0</v>
      </c>
      <c r="K525" s="5" cm="1">
        <f t="array" ref="K525">IF(AND(C525=1,OR(J525=42,J525=6,J525=7,J525=8)),1,
IF(AND(OR(C525=1,C525="NA"),OR(J525=42,J525=6,J525=7,J525=8, J525="NA")),"NA",
IF(_xlfn.MINIFS(Nested_Ifs[a11],Nested_Ifs[ID],Nested_Ifs[[#This Row],[ID]])&lt;&gt;1,IF(AND(C525=MIN(_xlfn._xlws.FILTER(Nested_Ifs[a11], Nested_Ifs[ID]=Nested_Ifs[[#This Row],[ID]])), OR(J525=42,J525=6,J525=7,J525=8)),1,
IF(_xlfn.MINIFS(Nested_Ifs[a11],Nested_Ifs[ID],Nested_Ifs[[#This Row],[ID]])&lt;&gt;1,IF(AND(OR(C525=MIN(_xlfn._xlws.FILTER(Nested_Ifs[a11], Nested_Ifs[ID]=Nested_Ifs[[#This Row],[ID]])), C525 = "NA"), OR(J525=42,J525=6,J525=7,J525=8, J525 = "NA")),"NA",0),0)),0)))</f>
        <v>0</v>
      </c>
      <c r="L525">
        <v>1</v>
      </c>
      <c r="M525">
        <v>2</v>
      </c>
      <c r="N525" t="s">
        <v>0</v>
      </c>
      <c r="O525" s="11">
        <f t="shared" si="7"/>
        <v>0</v>
      </c>
    </row>
    <row r="526" spans="2:15" x14ac:dyDescent="0.3">
      <c r="B526">
        <v>19070</v>
      </c>
      <c r="C526">
        <v>6</v>
      </c>
      <c r="D526">
        <v>1</v>
      </c>
      <c r="E526">
        <v>3</v>
      </c>
      <c r="F526">
        <v>6</v>
      </c>
      <c r="G526" t="s">
        <v>0</v>
      </c>
      <c r="H526" t="s">
        <v>0</v>
      </c>
      <c r="I526" t="s">
        <v>0</v>
      </c>
      <c r="J526" t="s">
        <v>0</v>
      </c>
      <c r="K526" s="5" cm="1">
        <f t="array" ref="K526">IF(AND(C526=1,OR(J526=42,J526=6,J526=7,J526=8)),1,
IF(AND(OR(C526=1,C526="NA"),OR(J526=42,J526=6,J526=7,J526=8, J526="NA")),"NA",
IF(_xlfn.MINIFS(Nested_Ifs[a11],Nested_Ifs[ID],Nested_Ifs[[#This Row],[ID]])&lt;&gt;1,IF(AND(C526=MIN(_xlfn._xlws.FILTER(Nested_Ifs[a11], Nested_Ifs[ID]=Nested_Ifs[[#This Row],[ID]])), OR(J526=42,J526=6,J526=7,J526=8)),1,
IF(_xlfn.MINIFS(Nested_Ifs[a11],Nested_Ifs[ID],Nested_Ifs[[#This Row],[ID]])&lt;&gt;1,IF(AND(OR(C526=MIN(_xlfn._xlws.FILTER(Nested_Ifs[a11], Nested_Ifs[ID]=Nested_Ifs[[#This Row],[ID]])), C526 = "NA"), OR(J526=42,J526=6,J526=7,J526=8, J526 = "NA")),"NA",0),0)),0)))</f>
        <v>0</v>
      </c>
      <c r="L526">
        <v>1</v>
      </c>
      <c r="M526">
        <v>2</v>
      </c>
      <c r="N526" t="s">
        <v>0</v>
      </c>
      <c r="O526" s="11">
        <f t="shared" si="7"/>
        <v>0</v>
      </c>
    </row>
    <row r="527" spans="2:15" x14ac:dyDescent="0.3">
      <c r="B527">
        <v>19072</v>
      </c>
      <c r="C527">
        <v>1</v>
      </c>
      <c r="D527">
        <v>1</v>
      </c>
      <c r="E527">
        <v>1</v>
      </c>
      <c r="F527">
        <v>45</v>
      </c>
      <c r="G527">
        <v>1</v>
      </c>
      <c r="H527" t="s">
        <v>0</v>
      </c>
      <c r="I527" t="s">
        <v>0</v>
      </c>
      <c r="J527">
        <v>2</v>
      </c>
      <c r="K527" s="5" cm="1">
        <f t="array" ref="K527">IF(AND(C527=1,OR(J527=42,J527=6,J527=7,J527=8)),1,
IF(AND(OR(C527=1,C527="NA"),OR(J527=42,J527=6,J527=7,J527=8, J527="NA")),"NA",
IF(_xlfn.MINIFS(Nested_Ifs[a11],Nested_Ifs[ID],Nested_Ifs[[#This Row],[ID]])&lt;&gt;1,IF(AND(C527=MIN(_xlfn._xlws.FILTER(Nested_Ifs[a11], Nested_Ifs[ID]=Nested_Ifs[[#This Row],[ID]])), OR(J527=42,J527=6,J527=7,J527=8)),1,
IF(_xlfn.MINIFS(Nested_Ifs[a11],Nested_Ifs[ID],Nested_Ifs[[#This Row],[ID]])&lt;&gt;1,IF(AND(OR(C527=MIN(_xlfn._xlws.FILTER(Nested_Ifs[a11], Nested_Ifs[ID]=Nested_Ifs[[#This Row],[ID]])), C527 = "NA"), OR(J527=42,J527=6,J527=7,J527=8, J527 = "NA")),"NA",0),0)),0)))</f>
        <v>0</v>
      </c>
      <c r="L527">
        <v>2</v>
      </c>
      <c r="M527">
        <v>2</v>
      </c>
      <c r="N527" t="s">
        <v>0</v>
      </c>
      <c r="O527" s="11">
        <f t="shared" ref="O527:O590" si="8">IF(AND(AND(L527=1,M527=1),AND(OR(N527=3,N527=4))),1,
IF(AND(OR(L527=1,L527="NA"),
OR(M527=1,M527="NA"),
OR(N527=3,N527=4, N527="NA")),"NA",0))</f>
        <v>0</v>
      </c>
    </row>
    <row r="528" spans="2:15" x14ac:dyDescent="0.3">
      <c r="B528">
        <v>19072</v>
      </c>
      <c r="C528">
        <v>2</v>
      </c>
      <c r="D528">
        <v>2</v>
      </c>
      <c r="E528">
        <v>2</v>
      </c>
      <c r="F528">
        <v>39</v>
      </c>
      <c r="G528">
        <v>1</v>
      </c>
      <c r="H528" t="s">
        <v>0</v>
      </c>
      <c r="I528" t="s">
        <v>0</v>
      </c>
      <c r="J528">
        <v>1</v>
      </c>
      <c r="K528" s="5" cm="1">
        <f t="array" ref="K528">IF(AND(C528=1,OR(J528=42,J528=6,J528=7,J528=8)),1,
IF(AND(OR(C528=1,C528="NA"),OR(J528=42,J528=6,J528=7,J528=8, J528="NA")),"NA",
IF(_xlfn.MINIFS(Nested_Ifs[a11],Nested_Ifs[ID],Nested_Ifs[[#This Row],[ID]])&lt;&gt;1,IF(AND(C528=MIN(_xlfn._xlws.FILTER(Nested_Ifs[a11], Nested_Ifs[ID]=Nested_Ifs[[#This Row],[ID]])), OR(J528=42,J528=6,J528=7,J528=8)),1,
IF(_xlfn.MINIFS(Nested_Ifs[a11],Nested_Ifs[ID],Nested_Ifs[[#This Row],[ID]])&lt;&gt;1,IF(AND(OR(C528=MIN(_xlfn._xlws.FILTER(Nested_Ifs[a11], Nested_Ifs[ID]=Nested_Ifs[[#This Row],[ID]])), C528 = "NA"), OR(J528=42,J528=6,J528=7,J528=8, J528 = "NA")),"NA",0),0)),0)))</f>
        <v>0</v>
      </c>
      <c r="L528">
        <v>1</v>
      </c>
      <c r="M528">
        <v>1</v>
      </c>
      <c r="N528">
        <v>1</v>
      </c>
      <c r="O528" s="11">
        <f t="shared" si="8"/>
        <v>0</v>
      </c>
    </row>
    <row r="529" spans="2:15" x14ac:dyDescent="0.3">
      <c r="B529">
        <v>19072</v>
      </c>
      <c r="C529">
        <v>3</v>
      </c>
      <c r="D529">
        <v>1</v>
      </c>
      <c r="E529">
        <v>3</v>
      </c>
      <c r="F529">
        <v>7</v>
      </c>
      <c r="G529" t="s">
        <v>0</v>
      </c>
      <c r="H529" t="s">
        <v>0</v>
      </c>
      <c r="I529" t="s">
        <v>0</v>
      </c>
      <c r="J529" t="s">
        <v>0</v>
      </c>
      <c r="K529" s="5" cm="1">
        <f t="array" ref="K529">IF(AND(C529=1,OR(J529=42,J529=6,J529=7,J529=8)),1,
IF(AND(OR(C529=1,C529="NA"),OR(J529=42,J529=6,J529=7,J529=8, J529="NA")),"NA",
IF(_xlfn.MINIFS(Nested_Ifs[a11],Nested_Ifs[ID],Nested_Ifs[[#This Row],[ID]])&lt;&gt;1,IF(AND(C529=MIN(_xlfn._xlws.FILTER(Nested_Ifs[a11], Nested_Ifs[ID]=Nested_Ifs[[#This Row],[ID]])), OR(J529=42,J529=6,J529=7,J529=8)),1,
IF(_xlfn.MINIFS(Nested_Ifs[a11],Nested_Ifs[ID],Nested_Ifs[[#This Row],[ID]])&lt;&gt;1,IF(AND(OR(C529=MIN(_xlfn._xlws.FILTER(Nested_Ifs[a11], Nested_Ifs[ID]=Nested_Ifs[[#This Row],[ID]])), C529 = "NA"), OR(J529=42,J529=6,J529=7,J529=8, J529 = "NA")),"NA",0),0)),0)))</f>
        <v>0</v>
      </c>
      <c r="L529">
        <v>1</v>
      </c>
      <c r="M529">
        <v>1</v>
      </c>
      <c r="N529">
        <v>4</v>
      </c>
      <c r="O529" s="11">
        <f t="shared" si="8"/>
        <v>1</v>
      </c>
    </row>
    <row r="530" spans="2:15" x14ac:dyDescent="0.3">
      <c r="B530">
        <v>19072</v>
      </c>
      <c r="C530">
        <v>4</v>
      </c>
      <c r="D530">
        <v>2</v>
      </c>
      <c r="E530">
        <v>3</v>
      </c>
      <c r="F530">
        <v>3</v>
      </c>
      <c r="G530" t="s">
        <v>0</v>
      </c>
      <c r="H530">
        <v>2</v>
      </c>
      <c r="I530">
        <v>1</v>
      </c>
      <c r="J530" t="s">
        <v>0</v>
      </c>
      <c r="K530" s="5" cm="1">
        <f t="array" ref="K530">IF(AND(C530=1,OR(J530=42,J530=6,J530=7,J530=8)),1,
IF(AND(OR(C530=1,C530="NA"),OR(J530=42,J530=6,J530=7,J530=8, J530="NA")),"NA",
IF(_xlfn.MINIFS(Nested_Ifs[a11],Nested_Ifs[ID],Nested_Ifs[[#This Row],[ID]])&lt;&gt;1,IF(AND(C530=MIN(_xlfn._xlws.FILTER(Nested_Ifs[a11], Nested_Ifs[ID]=Nested_Ifs[[#This Row],[ID]])), OR(J530=42,J530=6,J530=7,J530=8)),1,
IF(_xlfn.MINIFS(Nested_Ifs[a11],Nested_Ifs[ID],Nested_Ifs[[#This Row],[ID]])&lt;&gt;1,IF(AND(OR(C530=MIN(_xlfn._xlws.FILTER(Nested_Ifs[a11], Nested_Ifs[ID]=Nested_Ifs[[#This Row],[ID]])), C530 = "NA"), OR(J530=42,J530=6,J530=7,J530=8, J530 = "NA")),"NA",0),0)),0)))</f>
        <v>0</v>
      </c>
      <c r="L530">
        <v>1</v>
      </c>
      <c r="M530">
        <v>1</v>
      </c>
      <c r="N530">
        <v>4</v>
      </c>
      <c r="O530" s="11">
        <f t="shared" si="8"/>
        <v>1</v>
      </c>
    </row>
    <row r="531" spans="2:15" x14ac:dyDescent="0.3">
      <c r="B531">
        <v>19072</v>
      </c>
      <c r="C531">
        <v>5</v>
      </c>
      <c r="D531">
        <v>1</v>
      </c>
      <c r="E531">
        <v>3</v>
      </c>
      <c r="F531">
        <v>1</v>
      </c>
      <c r="G531" t="s">
        <v>0</v>
      </c>
      <c r="H531">
        <v>2</v>
      </c>
      <c r="I531">
        <v>3</v>
      </c>
      <c r="J531" t="s">
        <v>0</v>
      </c>
      <c r="K531" s="5" cm="1">
        <f t="array" ref="K531">IF(AND(C531=1,OR(J531=42,J531=6,J531=7,J531=8)),1,
IF(AND(OR(C531=1,C531="NA"),OR(J531=42,J531=6,J531=7,J531=8, J531="NA")),"NA",
IF(_xlfn.MINIFS(Nested_Ifs[a11],Nested_Ifs[ID],Nested_Ifs[[#This Row],[ID]])&lt;&gt;1,IF(AND(C531=MIN(_xlfn._xlws.FILTER(Nested_Ifs[a11], Nested_Ifs[ID]=Nested_Ifs[[#This Row],[ID]])), OR(J531=42,J531=6,J531=7,J531=8)),1,
IF(_xlfn.MINIFS(Nested_Ifs[a11],Nested_Ifs[ID],Nested_Ifs[[#This Row],[ID]])&lt;&gt;1,IF(AND(OR(C531=MIN(_xlfn._xlws.FILTER(Nested_Ifs[a11], Nested_Ifs[ID]=Nested_Ifs[[#This Row],[ID]])), C531 = "NA"), OR(J531=42,J531=6,J531=7,J531=8, J531 = "NA")),"NA",0),0)),0)))</f>
        <v>0</v>
      </c>
      <c r="L531">
        <v>1</v>
      </c>
      <c r="M531">
        <v>1</v>
      </c>
      <c r="N531">
        <v>4</v>
      </c>
      <c r="O531" s="11">
        <f t="shared" si="8"/>
        <v>1</v>
      </c>
    </row>
    <row r="532" spans="2:15" x14ac:dyDescent="0.3">
      <c r="B532">
        <v>19074</v>
      </c>
      <c r="C532">
        <v>1</v>
      </c>
      <c r="D532">
        <v>1</v>
      </c>
      <c r="E532">
        <v>1</v>
      </c>
      <c r="F532">
        <v>54</v>
      </c>
      <c r="G532">
        <v>1</v>
      </c>
      <c r="H532" t="s">
        <v>0</v>
      </c>
      <c r="I532" t="s">
        <v>0</v>
      </c>
      <c r="J532">
        <v>41</v>
      </c>
      <c r="K532" s="5" cm="1">
        <f t="array" ref="K532">IF(AND(C532=1,OR(J532=42,J532=6,J532=7,J532=8)),1,
IF(AND(OR(C532=1,C532="NA"),OR(J532=42,J532=6,J532=7,J532=8, J532="NA")),"NA",
IF(_xlfn.MINIFS(Nested_Ifs[a11],Nested_Ifs[ID],Nested_Ifs[[#This Row],[ID]])&lt;&gt;1,IF(AND(C532=MIN(_xlfn._xlws.FILTER(Nested_Ifs[a11], Nested_Ifs[ID]=Nested_Ifs[[#This Row],[ID]])), OR(J532=42,J532=6,J532=7,J532=8)),1,
IF(_xlfn.MINIFS(Nested_Ifs[a11],Nested_Ifs[ID],Nested_Ifs[[#This Row],[ID]])&lt;&gt;1,IF(AND(OR(C532=MIN(_xlfn._xlws.FILTER(Nested_Ifs[a11], Nested_Ifs[ID]=Nested_Ifs[[#This Row],[ID]])), C532 = "NA"), OR(J532=42,J532=6,J532=7,J532=8, J532 = "NA")),"NA",0),0)),0)))</f>
        <v>0</v>
      </c>
      <c r="L532">
        <v>1</v>
      </c>
      <c r="M532">
        <v>1</v>
      </c>
      <c r="N532">
        <v>3</v>
      </c>
      <c r="O532" s="11">
        <f t="shared" si="8"/>
        <v>1</v>
      </c>
    </row>
    <row r="533" spans="2:15" x14ac:dyDescent="0.3">
      <c r="B533">
        <v>19074</v>
      </c>
      <c r="C533">
        <v>2</v>
      </c>
      <c r="D533">
        <v>2</v>
      </c>
      <c r="E533">
        <v>2</v>
      </c>
      <c r="F533">
        <v>55</v>
      </c>
      <c r="G533">
        <v>1</v>
      </c>
      <c r="H533" t="s">
        <v>0</v>
      </c>
      <c r="I533" t="s">
        <v>0</v>
      </c>
      <c r="J533">
        <v>41</v>
      </c>
      <c r="K533" s="5" cm="1">
        <f t="array" ref="K533">IF(AND(C533=1,OR(J533=42,J533=6,J533=7,J533=8)),1,
IF(AND(OR(C533=1,C533="NA"),OR(J533=42,J533=6,J533=7,J533=8, J533="NA")),"NA",
IF(_xlfn.MINIFS(Nested_Ifs[a11],Nested_Ifs[ID],Nested_Ifs[[#This Row],[ID]])&lt;&gt;1,IF(AND(C533=MIN(_xlfn._xlws.FILTER(Nested_Ifs[a11], Nested_Ifs[ID]=Nested_Ifs[[#This Row],[ID]])), OR(J533=42,J533=6,J533=7,J533=8)),1,
IF(_xlfn.MINIFS(Nested_Ifs[a11],Nested_Ifs[ID],Nested_Ifs[[#This Row],[ID]])&lt;&gt;1,IF(AND(OR(C533=MIN(_xlfn._xlws.FILTER(Nested_Ifs[a11], Nested_Ifs[ID]=Nested_Ifs[[#This Row],[ID]])), C533 = "NA"), OR(J533=42,J533=6,J533=7,J533=8, J533 = "NA")),"NA",0),0)),0)))</f>
        <v>0</v>
      </c>
      <c r="L533">
        <v>1</v>
      </c>
      <c r="M533">
        <v>1</v>
      </c>
      <c r="N533">
        <v>3</v>
      </c>
      <c r="O533" s="11">
        <f t="shared" si="8"/>
        <v>1</v>
      </c>
    </row>
    <row r="534" spans="2:15" x14ac:dyDescent="0.3">
      <c r="B534">
        <v>19074</v>
      </c>
      <c r="C534">
        <v>3</v>
      </c>
      <c r="D534">
        <v>1</v>
      </c>
      <c r="E534">
        <v>3</v>
      </c>
      <c r="F534">
        <v>13</v>
      </c>
      <c r="G534" t="s">
        <v>0</v>
      </c>
      <c r="H534" t="s">
        <v>0</v>
      </c>
      <c r="I534" t="s">
        <v>0</v>
      </c>
      <c r="J534" t="s">
        <v>0</v>
      </c>
      <c r="K534" s="5" cm="1">
        <f t="array" ref="K534">IF(AND(C534=1,OR(J534=42,J534=6,J534=7,J534=8)),1,
IF(AND(OR(C534=1,C534="NA"),OR(J534=42,J534=6,J534=7,J534=8, J534="NA")),"NA",
IF(_xlfn.MINIFS(Nested_Ifs[a11],Nested_Ifs[ID],Nested_Ifs[[#This Row],[ID]])&lt;&gt;1,IF(AND(C534=MIN(_xlfn._xlws.FILTER(Nested_Ifs[a11], Nested_Ifs[ID]=Nested_Ifs[[#This Row],[ID]])), OR(J534=42,J534=6,J534=7,J534=8)),1,
IF(_xlfn.MINIFS(Nested_Ifs[a11],Nested_Ifs[ID],Nested_Ifs[[#This Row],[ID]])&lt;&gt;1,IF(AND(OR(C534=MIN(_xlfn._xlws.FILTER(Nested_Ifs[a11], Nested_Ifs[ID]=Nested_Ifs[[#This Row],[ID]])), C534 = "NA"), OR(J534=42,J534=6,J534=7,J534=8, J534 = "NA")),"NA",0),0)),0)))</f>
        <v>0</v>
      </c>
      <c r="L534">
        <v>2</v>
      </c>
      <c r="M534">
        <v>2</v>
      </c>
      <c r="N534" t="s">
        <v>0</v>
      </c>
      <c r="O534" s="11">
        <f t="shared" si="8"/>
        <v>0</v>
      </c>
    </row>
    <row r="535" spans="2:15" x14ac:dyDescent="0.3">
      <c r="B535">
        <v>19079</v>
      </c>
      <c r="C535">
        <v>1</v>
      </c>
      <c r="D535">
        <v>1</v>
      </c>
      <c r="E535">
        <v>1</v>
      </c>
      <c r="F535">
        <v>43</v>
      </c>
      <c r="G535">
        <v>1</v>
      </c>
      <c r="H535" t="s">
        <v>0</v>
      </c>
      <c r="I535" t="s">
        <v>0</v>
      </c>
      <c r="J535">
        <v>5</v>
      </c>
      <c r="K535" s="5" cm="1">
        <f t="array" ref="K535">IF(AND(C535=1,OR(J535=42,J535=6,J535=7,J535=8)),1,
IF(AND(OR(C535=1,C535="NA"),OR(J535=42,J535=6,J535=7,J535=8, J535="NA")),"NA",
IF(_xlfn.MINIFS(Nested_Ifs[a11],Nested_Ifs[ID],Nested_Ifs[[#This Row],[ID]])&lt;&gt;1,IF(AND(C535=MIN(_xlfn._xlws.FILTER(Nested_Ifs[a11], Nested_Ifs[ID]=Nested_Ifs[[#This Row],[ID]])), OR(J535=42,J535=6,J535=7,J535=8)),1,
IF(_xlfn.MINIFS(Nested_Ifs[a11],Nested_Ifs[ID],Nested_Ifs[[#This Row],[ID]])&lt;&gt;1,IF(AND(OR(C535=MIN(_xlfn._xlws.FILTER(Nested_Ifs[a11], Nested_Ifs[ID]=Nested_Ifs[[#This Row],[ID]])), C535 = "NA"), OR(J535=42,J535=6,J535=7,J535=8, J535 = "NA")),"NA",0),0)),0)))</f>
        <v>0</v>
      </c>
      <c r="L535">
        <v>1</v>
      </c>
      <c r="M535">
        <v>2</v>
      </c>
      <c r="N535" t="s">
        <v>0</v>
      </c>
      <c r="O535" s="11">
        <f t="shared" si="8"/>
        <v>0</v>
      </c>
    </row>
    <row r="536" spans="2:15" x14ac:dyDescent="0.3">
      <c r="B536">
        <v>19079</v>
      </c>
      <c r="C536">
        <v>2</v>
      </c>
      <c r="D536">
        <v>2</v>
      </c>
      <c r="E536">
        <v>2</v>
      </c>
      <c r="F536">
        <v>42</v>
      </c>
      <c r="G536">
        <v>1</v>
      </c>
      <c r="H536" t="s">
        <v>0</v>
      </c>
      <c r="I536" t="s">
        <v>0</v>
      </c>
      <c r="J536">
        <v>5</v>
      </c>
      <c r="K536" s="5" cm="1">
        <f t="array" ref="K536">IF(AND(C536=1,OR(J536=42,J536=6,J536=7,J536=8)),1,
IF(AND(OR(C536=1,C536="NA"),OR(J536=42,J536=6,J536=7,J536=8, J536="NA")),"NA",
IF(_xlfn.MINIFS(Nested_Ifs[a11],Nested_Ifs[ID],Nested_Ifs[[#This Row],[ID]])&lt;&gt;1,IF(AND(C536=MIN(_xlfn._xlws.FILTER(Nested_Ifs[a11], Nested_Ifs[ID]=Nested_Ifs[[#This Row],[ID]])), OR(J536=42,J536=6,J536=7,J536=8)),1,
IF(_xlfn.MINIFS(Nested_Ifs[a11],Nested_Ifs[ID],Nested_Ifs[[#This Row],[ID]])&lt;&gt;1,IF(AND(OR(C536=MIN(_xlfn._xlws.FILTER(Nested_Ifs[a11], Nested_Ifs[ID]=Nested_Ifs[[#This Row],[ID]])), C536 = "NA"), OR(J536=42,J536=6,J536=7,J536=8, J536 = "NA")),"NA",0),0)),0)))</f>
        <v>0</v>
      </c>
      <c r="L536">
        <v>1</v>
      </c>
      <c r="M536">
        <v>2</v>
      </c>
      <c r="N536" t="s">
        <v>0</v>
      </c>
      <c r="O536" s="11">
        <f t="shared" si="8"/>
        <v>0</v>
      </c>
    </row>
    <row r="537" spans="2:15" x14ac:dyDescent="0.3">
      <c r="B537">
        <v>19079</v>
      </c>
      <c r="C537">
        <v>3</v>
      </c>
      <c r="D537">
        <v>2</v>
      </c>
      <c r="E537">
        <v>3</v>
      </c>
      <c r="F537">
        <v>15</v>
      </c>
      <c r="G537">
        <v>6</v>
      </c>
      <c r="H537" t="s">
        <v>0</v>
      </c>
      <c r="I537" t="s">
        <v>0</v>
      </c>
      <c r="J537" t="s">
        <v>0</v>
      </c>
      <c r="K537" s="5" cm="1">
        <f t="array" ref="K537">IF(AND(C537=1,OR(J537=42,J537=6,J537=7,J537=8)),1,
IF(AND(OR(C537=1,C537="NA"),OR(J537=42,J537=6,J537=7,J537=8, J537="NA")),"NA",
IF(_xlfn.MINIFS(Nested_Ifs[a11],Nested_Ifs[ID],Nested_Ifs[[#This Row],[ID]])&lt;&gt;1,IF(AND(C537=MIN(_xlfn._xlws.FILTER(Nested_Ifs[a11], Nested_Ifs[ID]=Nested_Ifs[[#This Row],[ID]])), OR(J537=42,J537=6,J537=7,J537=8)),1,
IF(_xlfn.MINIFS(Nested_Ifs[a11],Nested_Ifs[ID],Nested_Ifs[[#This Row],[ID]])&lt;&gt;1,IF(AND(OR(C537=MIN(_xlfn._xlws.FILTER(Nested_Ifs[a11], Nested_Ifs[ID]=Nested_Ifs[[#This Row],[ID]])), C537 = "NA"), OR(J537=42,J537=6,J537=7,J537=8, J537 = "NA")),"NA",0),0)),0)))</f>
        <v>0</v>
      </c>
      <c r="L537">
        <v>1</v>
      </c>
      <c r="M537">
        <v>2</v>
      </c>
      <c r="N537" t="s">
        <v>0</v>
      </c>
      <c r="O537" s="11">
        <f t="shared" si="8"/>
        <v>0</v>
      </c>
    </row>
    <row r="538" spans="2:15" x14ac:dyDescent="0.3">
      <c r="B538">
        <v>19079</v>
      </c>
      <c r="C538">
        <v>4</v>
      </c>
      <c r="D538">
        <v>2</v>
      </c>
      <c r="E538">
        <v>3</v>
      </c>
      <c r="F538">
        <v>12</v>
      </c>
      <c r="G538" t="s">
        <v>0</v>
      </c>
      <c r="H538" t="s">
        <v>0</v>
      </c>
      <c r="I538" t="s">
        <v>0</v>
      </c>
      <c r="J538" t="s">
        <v>0</v>
      </c>
      <c r="K538" s="5" cm="1">
        <f t="array" ref="K538">IF(AND(C538=1,OR(J538=42,J538=6,J538=7,J538=8)),1,
IF(AND(OR(C538=1,C538="NA"),OR(J538=42,J538=6,J538=7,J538=8, J538="NA")),"NA",
IF(_xlfn.MINIFS(Nested_Ifs[a11],Nested_Ifs[ID],Nested_Ifs[[#This Row],[ID]])&lt;&gt;1,IF(AND(C538=MIN(_xlfn._xlws.FILTER(Nested_Ifs[a11], Nested_Ifs[ID]=Nested_Ifs[[#This Row],[ID]])), OR(J538=42,J538=6,J538=7,J538=8)),1,
IF(_xlfn.MINIFS(Nested_Ifs[a11],Nested_Ifs[ID],Nested_Ifs[[#This Row],[ID]])&lt;&gt;1,IF(AND(OR(C538=MIN(_xlfn._xlws.FILTER(Nested_Ifs[a11], Nested_Ifs[ID]=Nested_Ifs[[#This Row],[ID]])), C538 = "NA"), OR(J538=42,J538=6,J538=7,J538=8, J538 = "NA")),"NA",0),0)),0)))</f>
        <v>0</v>
      </c>
      <c r="L538">
        <v>1</v>
      </c>
      <c r="M538">
        <v>2</v>
      </c>
      <c r="N538" t="s">
        <v>0</v>
      </c>
      <c r="O538" s="11">
        <f t="shared" si="8"/>
        <v>0</v>
      </c>
    </row>
    <row r="539" spans="2:15" x14ac:dyDescent="0.3">
      <c r="B539">
        <v>19079</v>
      </c>
      <c r="C539">
        <v>5</v>
      </c>
      <c r="D539">
        <v>1</v>
      </c>
      <c r="E539">
        <v>3</v>
      </c>
      <c r="F539">
        <v>6</v>
      </c>
      <c r="G539" t="s">
        <v>0</v>
      </c>
      <c r="H539" t="s">
        <v>0</v>
      </c>
      <c r="I539" t="s">
        <v>0</v>
      </c>
      <c r="J539" t="s">
        <v>0</v>
      </c>
      <c r="K539" s="5" cm="1">
        <f t="array" ref="K539">IF(AND(C539=1,OR(J539=42,J539=6,J539=7,J539=8)),1,
IF(AND(OR(C539=1,C539="NA"),OR(J539=42,J539=6,J539=7,J539=8, J539="NA")),"NA",
IF(_xlfn.MINIFS(Nested_Ifs[a11],Nested_Ifs[ID],Nested_Ifs[[#This Row],[ID]])&lt;&gt;1,IF(AND(C539=MIN(_xlfn._xlws.FILTER(Nested_Ifs[a11], Nested_Ifs[ID]=Nested_Ifs[[#This Row],[ID]])), OR(J539=42,J539=6,J539=7,J539=8)),1,
IF(_xlfn.MINIFS(Nested_Ifs[a11],Nested_Ifs[ID],Nested_Ifs[[#This Row],[ID]])&lt;&gt;1,IF(AND(OR(C539=MIN(_xlfn._xlws.FILTER(Nested_Ifs[a11], Nested_Ifs[ID]=Nested_Ifs[[#This Row],[ID]])), C539 = "NA"), OR(J539=42,J539=6,J539=7,J539=8, J539 = "NA")),"NA",0),0)),0)))</f>
        <v>0</v>
      </c>
      <c r="L539">
        <v>1</v>
      </c>
      <c r="M539">
        <v>2</v>
      </c>
      <c r="N539" t="s">
        <v>0</v>
      </c>
      <c r="O539" s="11">
        <f t="shared" si="8"/>
        <v>0</v>
      </c>
    </row>
    <row r="540" spans="2:15" x14ac:dyDescent="0.3">
      <c r="B540">
        <v>19080</v>
      </c>
      <c r="C540">
        <v>1</v>
      </c>
      <c r="D540">
        <v>1</v>
      </c>
      <c r="E540">
        <v>1</v>
      </c>
      <c r="F540">
        <v>52</v>
      </c>
      <c r="G540">
        <v>1</v>
      </c>
      <c r="H540" t="s">
        <v>0</v>
      </c>
      <c r="I540" t="s">
        <v>0</v>
      </c>
      <c r="J540">
        <v>41</v>
      </c>
      <c r="K540" s="5" cm="1">
        <f t="array" ref="K540">IF(AND(C540=1,OR(J540=42,J540=6,J540=7,J540=8)),1,
IF(AND(OR(C540=1,C540="NA"),OR(J540=42,J540=6,J540=7,J540=8, J540="NA")),"NA",
IF(_xlfn.MINIFS(Nested_Ifs[a11],Nested_Ifs[ID],Nested_Ifs[[#This Row],[ID]])&lt;&gt;1,IF(AND(C540=MIN(_xlfn._xlws.FILTER(Nested_Ifs[a11], Nested_Ifs[ID]=Nested_Ifs[[#This Row],[ID]])), OR(J540=42,J540=6,J540=7,J540=8)),1,
IF(_xlfn.MINIFS(Nested_Ifs[a11],Nested_Ifs[ID],Nested_Ifs[[#This Row],[ID]])&lt;&gt;1,IF(AND(OR(C540=MIN(_xlfn._xlws.FILTER(Nested_Ifs[a11], Nested_Ifs[ID]=Nested_Ifs[[#This Row],[ID]])), C540 = "NA"), OR(J540=42,J540=6,J540=7,J540=8, J540 = "NA")),"NA",0),0)),0)))</f>
        <v>0</v>
      </c>
      <c r="L540">
        <v>1</v>
      </c>
      <c r="M540">
        <v>2</v>
      </c>
      <c r="N540" t="s">
        <v>0</v>
      </c>
      <c r="O540" s="11">
        <f t="shared" si="8"/>
        <v>0</v>
      </c>
    </row>
    <row r="541" spans="2:15" x14ac:dyDescent="0.3">
      <c r="B541">
        <v>19080</v>
      </c>
      <c r="C541">
        <v>2</v>
      </c>
      <c r="D541">
        <v>2</v>
      </c>
      <c r="E541">
        <v>2</v>
      </c>
      <c r="F541">
        <v>47</v>
      </c>
      <c r="G541">
        <v>1</v>
      </c>
      <c r="H541" t="s">
        <v>0</v>
      </c>
      <c r="I541" t="s">
        <v>0</v>
      </c>
      <c r="J541">
        <v>41</v>
      </c>
      <c r="K541" s="5" cm="1">
        <f t="array" ref="K541">IF(AND(C541=1,OR(J541=42,J541=6,J541=7,J541=8)),1,
IF(AND(OR(C541=1,C541="NA"),OR(J541=42,J541=6,J541=7,J541=8, J541="NA")),"NA",
IF(_xlfn.MINIFS(Nested_Ifs[a11],Nested_Ifs[ID],Nested_Ifs[[#This Row],[ID]])&lt;&gt;1,IF(AND(C541=MIN(_xlfn._xlws.FILTER(Nested_Ifs[a11], Nested_Ifs[ID]=Nested_Ifs[[#This Row],[ID]])), OR(J541=42,J541=6,J541=7,J541=8)),1,
IF(_xlfn.MINIFS(Nested_Ifs[a11],Nested_Ifs[ID],Nested_Ifs[[#This Row],[ID]])&lt;&gt;1,IF(AND(OR(C541=MIN(_xlfn._xlws.FILTER(Nested_Ifs[a11], Nested_Ifs[ID]=Nested_Ifs[[#This Row],[ID]])), C541 = "NA"), OR(J541=42,J541=6,J541=7,J541=8, J541 = "NA")),"NA",0),0)),0)))</f>
        <v>0</v>
      </c>
      <c r="L541">
        <v>1</v>
      </c>
      <c r="M541">
        <v>2</v>
      </c>
      <c r="N541" t="s">
        <v>0</v>
      </c>
      <c r="O541" s="11">
        <f t="shared" si="8"/>
        <v>0</v>
      </c>
    </row>
    <row r="542" spans="2:15" x14ac:dyDescent="0.3">
      <c r="B542">
        <v>19080</v>
      </c>
      <c r="C542">
        <v>3</v>
      </c>
      <c r="D542">
        <v>1</v>
      </c>
      <c r="E542">
        <v>3</v>
      </c>
      <c r="F542">
        <v>24</v>
      </c>
      <c r="G542">
        <v>6</v>
      </c>
      <c r="H542" t="s">
        <v>0</v>
      </c>
      <c r="I542" t="s">
        <v>0</v>
      </c>
      <c r="J542">
        <v>1</v>
      </c>
      <c r="K542" s="5" cm="1">
        <f t="array" ref="K542">IF(AND(C542=1,OR(J542=42,J542=6,J542=7,J542=8)),1,
IF(AND(OR(C542=1,C542="NA"),OR(J542=42,J542=6,J542=7,J542=8, J542="NA")),"NA",
IF(_xlfn.MINIFS(Nested_Ifs[a11],Nested_Ifs[ID],Nested_Ifs[[#This Row],[ID]])&lt;&gt;1,IF(AND(C542=MIN(_xlfn._xlws.FILTER(Nested_Ifs[a11], Nested_Ifs[ID]=Nested_Ifs[[#This Row],[ID]])), OR(J542=42,J542=6,J542=7,J542=8)),1,
IF(_xlfn.MINIFS(Nested_Ifs[a11],Nested_Ifs[ID],Nested_Ifs[[#This Row],[ID]])&lt;&gt;1,IF(AND(OR(C542=MIN(_xlfn._xlws.FILTER(Nested_Ifs[a11], Nested_Ifs[ID]=Nested_Ifs[[#This Row],[ID]])), C542 = "NA"), OR(J542=42,J542=6,J542=7,J542=8, J542 = "NA")),"NA",0),0)),0)))</f>
        <v>0</v>
      </c>
      <c r="L542">
        <v>2</v>
      </c>
      <c r="M542">
        <v>2</v>
      </c>
      <c r="N542" t="s">
        <v>0</v>
      </c>
      <c r="O542" s="11">
        <f t="shared" si="8"/>
        <v>0</v>
      </c>
    </row>
    <row r="543" spans="2:15" x14ac:dyDescent="0.3">
      <c r="B543">
        <v>19080</v>
      </c>
      <c r="C543">
        <v>4</v>
      </c>
      <c r="D543">
        <v>2</v>
      </c>
      <c r="E543">
        <v>3</v>
      </c>
      <c r="F543">
        <v>22</v>
      </c>
      <c r="G543">
        <v>6</v>
      </c>
      <c r="H543" t="s">
        <v>0</v>
      </c>
      <c r="I543" t="s">
        <v>0</v>
      </c>
      <c r="J543">
        <v>1</v>
      </c>
      <c r="K543" s="5" cm="1">
        <f t="array" ref="K543">IF(AND(C543=1,OR(J543=42,J543=6,J543=7,J543=8)),1,
IF(AND(OR(C543=1,C543="NA"),OR(J543=42,J543=6,J543=7,J543=8, J543="NA")),"NA",
IF(_xlfn.MINIFS(Nested_Ifs[a11],Nested_Ifs[ID],Nested_Ifs[[#This Row],[ID]])&lt;&gt;1,IF(AND(C543=MIN(_xlfn._xlws.FILTER(Nested_Ifs[a11], Nested_Ifs[ID]=Nested_Ifs[[#This Row],[ID]])), OR(J543=42,J543=6,J543=7,J543=8)),1,
IF(_xlfn.MINIFS(Nested_Ifs[a11],Nested_Ifs[ID],Nested_Ifs[[#This Row],[ID]])&lt;&gt;1,IF(AND(OR(C543=MIN(_xlfn._xlws.FILTER(Nested_Ifs[a11], Nested_Ifs[ID]=Nested_Ifs[[#This Row],[ID]])), C543 = "NA"), OR(J543=42,J543=6,J543=7,J543=8, J543 = "NA")),"NA",0),0)),0)))</f>
        <v>0</v>
      </c>
      <c r="L543">
        <v>1</v>
      </c>
      <c r="M543">
        <v>2</v>
      </c>
      <c r="N543" t="s">
        <v>0</v>
      </c>
      <c r="O543" s="11">
        <f t="shared" si="8"/>
        <v>0</v>
      </c>
    </row>
    <row r="544" spans="2:15" x14ac:dyDescent="0.3">
      <c r="B544">
        <v>19080</v>
      </c>
      <c r="C544">
        <v>5</v>
      </c>
      <c r="D544">
        <v>2</v>
      </c>
      <c r="E544">
        <v>3</v>
      </c>
      <c r="F544">
        <v>12</v>
      </c>
      <c r="G544" t="s">
        <v>0</v>
      </c>
      <c r="H544" t="s">
        <v>0</v>
      </c>
      <c r="I544" t="s">
        <v>0</v>
      </c>
      <c r="J544" t="s">
        <v>0</v>
      </c>
      <c r="K544" s="5" cm="1">
        <f t="array" ref="K544">IF(AND(C544=1,OR(J544=42,J544=6,J544=7,J544=8)),1,
IF(AND(OR(C544=1,C544="NA"),OR(J544=42,J544=6,J544=7,J544=8, J544="NA")),"NA",
IF(_xlfn.MINIFS(Nested_Ifs[a11],Nested_Ifs[ID],Nested_Ifs[[#This Row],[ID]])&lt;&gt;1,IF(AND(C544=MIN(_xlfn._xlws.FILTER(Nested_Ifs[a11], Nested_Ifs[ID]=Nested_Ifs[[#This Row],[ID]])), OR(J544=42,J544=6,J544=7,J544=8)),1,
IF(_xlfn.MINIFS(Nested_Ifs[a11],Nested_Ifs[ID],Nested_Ifs[[#This Row],[ID]])&lt;&gt;1,IF(AND(OR(C544=MIN(_xlfn._xlws.FILTER(Nested_Ifs[a11], Nested_Ifs[ID]=Nested_Ifs[[#This Row],[ID]])), C544 = "NA"), OR(J544=42,J544=6,J544=7,J544=8, J544 = "NA")),"NA",0),0)),0)))</f>
        <v>0</v>
      </c>
      <c r="L544">
        <v>1</v>
      </c>
      <c r="M544">
        <v>2</v>
      </c>
      <c r="N544" t="s">
        <v>0</v>
      </c>
      <c r="O544" s="11">
        <f t="shared" si="8"/>
        <v>0</v>
      </c>
    </row>
    <row r="545" spans="2:15" x14ac:dyDescent="0.3">
      <c r="B545">
        <v>19080</v>
      </c>
      <c r="C545">
        <v>6</v>
      </c>
      <c r="D545">
        <v>1</v>
      </c>
      <c r="E545">
        <v>3</v>
      </c>
      <c r="F545">
        <v>8</v>
      </c>
      <c r="G545" t="s">
        <v>0</v>
      </c>
      <c r="H545" t="s">
        <v>0</v>
      </c>
      <c r="I545" t="s">
        <v>0</v>
      </c>
      <c r="J545" t="s">
        <v>0</v>
      </c>
      <c r="K545" s="5" cm="1">
        <f t="array" ref="K545">IF(AND(C545=1,OR(J545=42,J545=6,J545=7,J545=8)),1,
IF(AND(OR(C545=1,C545="NA"),OR(J545=42,J545=6,J545=7,J545=8, J545="NA")),"NA",
IF(_xlfn.MINIFS(Nested_Ifs[a11],Nested_Ifs[ID],Nested_Ifs[[#This Row],[ID]])&lt;&gt;1,IF(AND(C545=MIN(_xlfn._xlws.FILTER(Nested_Ifs[a11], Nested_Ifs[ID]=Nested_Ifs[[#This Row],[ID]])), OR(J545=42,J545=6,J545=7,J545=8)),1,
IF(_xlfn.MINIFS(Nested_Ifs[a11],Nested_Ifs[ID],Nested_Ifs[[#This Row],[ID]])&lt;&gt;1,IF(AND(OR(C545=MIN(_xlfn._xlws.FILTER(Nested_Ifs[a11], Nested_Ifs[ID]=Nested_Ifs[[#This Row],[ID]])), C545 = "NA"), OR(J545=42,J545=6,J545=7,J545=8, J545 = "NA")),"NA",0),0)),0)))</f>
        <v>0</v>
      </c>
      <c r="L545">
        <v>1</v>
      </c>
      <c r="M545">
        <v>2</v>
      </c>
      <c r="N545" t="s">
        <v>0</v>
      </c>
      <c r="O545" s="11">
        <f t="shared" si="8"/>
        <v>0</v>
      </c>
    </row>
    <row r="546" spans="2:15" x14ac:dyDescent="0.3">
      <c r="B546">
        <v>19081</v>
      </c>
      <c r="C546">
        <v>2</v>
      </c>
      <c r="D546">
        <v>2</v>
      </c>
      <c r="E546">
        <v>1</v>
      </c>
      <c r="F546">
        <v>42</v>
      </c>
      <c r="G546">
        <v>5</v>
      </c>
      <c r="H546" t="s">
        <v>0</v>
      </c>
      <c r="I546" t="s">
        <v>0</v>
      </c>
      <c r="J546">
        <v>3</v>
      </c>
      <c r="K546" s="5" cm="1">
        <f t="array" ref="K546">IF(AND(C546=1,OR(J546=42,J546=6,J546=7,J546=8)),1,
IF(AND(OR(C546=1,C546="NA"),OR(J546=42,J546=6,J546=7,J546=8, J546="NA")),"NA",
IF(_xlfn.MINIFS(Nested_Ifs[a11],Nested_Ifs[ID],Nested_Ifs[[#This Row],[ID]])&lt;&gt;1,IF(AND(C546=MIN(_xlfn._xlws.FILTER(Nested_Ifs[a11], Nested_Ifs[ID]=Nested_Ifs[[#This Row],[ID]])), OR(J546=42,J546=6,J546=7,J546=8)),1,
IF(_xlfn.MINIFS(Nested_Ifs[a11],Nested_Ifs[ID],Nested_Ifs[[#This Row],[ID]])&lt;&gt;1,IF(AND(OR(C546=MIN(_xlfn._xlws.FILTER(Nested_Ifs[a11], Nested_Ifs[ID]=Nested_Ifs[[#This Row],[ID]])), C546 = "NA"), OR(J546=42,J546=6,J546=7,J546=8, J546 = "NA")),"NA",0),0)),0)))</f>
        <v>0</v>
      </c>
      <c r="L546">
        <v>1</v>
      </c>
      <c r="M546">
        <v>1</v>
      </c>
      <c r="N546">
        <v>4</v>
      </c>
      <c r="O546" s="11">
        <f t="shared" si="8"/>
        <v>1</v>
      </c>
    </row>
    <row r="547" spans="2:15" x14ac:dyDescent="0.3">
      <c r="B547">
        <v>19081</v>
      </c>
      <c r="C547">
        <v>5</v>
      </c>
      <c r="D547">
        <v>1</v>
      </c>
      <c r="E547">
        <v>3</v>
      </c>
      <c r="F547">
        <v>4</v>
      </c>
      <c r="G547" t="s">
        <v>0</v>
      </c>
      <c r="H547">
        <v>1</v>
      </c>
      <c r="I547" t="s">
        <v>0</v>
      </c>
      <c r="J547" t="s">
        <v>0</v>
      </c>
      <c r="K547" s="5" cm="1">
        <f t="array" ref="K547">IF(AND(C547=1,OR(J547=42,J547=6,J547=7,J547=8)),1,
IF(AND(OR(C547=1,C547="NA"),OR(J547=42,J547=6,J547=7,J547=8, J547="NA")),"NA",
IF(_xlfn.MINIFS(Nested_Ifs[a11],Nested_Ifs[ID],Nested_Ifs[[#This Row],[ID]])&lt;&gt;1,IF(AND(C547=MIN(_xlfn._xlws.FILTER(Nested_Ifs[a11], Nested_Ifs[ID]=Nested_Ifs[[#This Row],[ID]])), OR(J547=42,J547=6,J547=7,J547=8)),1,
IF(_xlfn.MINIFS(Nested_Ifs[a11],Nested_Ifs[ID],Nested_Ifs[[#This Row],[ID]])&lt;&gt;1,IF(AND(OR(C547=MIN(_xlfn._xlws.FILTER(Nested_Ifs[a11], Nested_Ifs[ID]=Nested_Ifs[[#This Row],[ID]])), C547 = "NA"), OR(J547=42,J547=6,J547=7,J547=8, J547 = "NA")),"NA",0),0)),0)))</f>
        <v>0</v>
      </c>
      <c r="L547">
        <v>1</v>
      </c>
      <c r="M547">
        <v>2</v>
      </c>
      <c r="N547" t="s">
        <v>0</v>
      </c>
      <c r="O547" s="11">
        <f t="shared" si="8"/>
        <v>0</v>
      </c>
    </row>
    <row r="548" spans="2:15" x14ac:dyDescent="0.3">
      <c r="B548">
        <v>19082</v>
      </c>
      <c r="C548">
        <v>1</v>
      </c>
      <c r="D548">
        <v>1</v>
      </c>
      <c r="E548">
        <v>1</v>
      </c>
      <c r="F548">
        <v>57</v>
      </c>
      <c r="G548">
        <v>1</v>
      </c>
      <c r="H548" t="s">
        <v>0</v>
      </c>
      <c r="I548" t="s">
        <v>0</v>
      </c>
      <c r="J548">
        <v>41</v>
      </c>
      <c r="K548" s="5" cm="1">
        <f t="array" ref="K548">IF(AND(C548=1,OR(J548=42,J548=6,J548=7,J548=8)),1,
IF(AND(OR(C548=1,C548="NA"),OR(J548=42,J548=6,J548=7,J548=8, J548="NA")),"NA",
IF(_xlfn.MINIFS(Nested_Ifs[a11],Nested_Ifs[ID],Nested_Ifs[[#This Row],[ID]])&lt;&gt;1,IF(AND(C548=MIN(_xlfn._xlws.FILTER(Nested_Ifs[a11], Nested_Ifs[ID]=Nested_Ifs[[#This Row],[ID]])), OR(J548=42,J548=6,J548=7,J548=8)),1,
IF(_xlfn.MINIFS(Nested_Ifs[a11],Nested_Ifs[ID],Nested_Ifs[[#This Row],[ID]])&lt;&gt;1,IF(AND(OR(C548=MIN(_xlfn._xlws.FILTER(Nested_Ifs[a11], Nested_Ifs[ID]=Nested_Ifs[[#This Row],[ID]])), C548 = "NA"), OR(J548=42,J548=6,J548=7,J548=8, J548 = "NA")),"NA",0),0)),0)))</f>
        <v>0</v>
      </c>
      <c r="L548">
        <v>1</v>
      </c>
      <c r="M548">
        <v>2</v>
      </c>
      <c r="N548" t="s">
        <v>0</v>
      </c>
      <c r="O548" s="11">
        <f t="shared" si="8"/>
        <v>0</v>
      </c>
    </row>
    <row r="549" spans="2:15" x14ac:dyDescent="0.3">
      <c r="B549">
        <v>19082</v>
      </c>
      <c r="C549">
        <v>2</v>
      </c>
      <c r="D549">
        <v>2</v>
      </c>
      <c r="E549">
        <v>2</v>
      </c>
      <c r="F549">
        <v>57</v>
      </c>
      <c r="G549">
        <v>1</v>
      </c>
      <c r="H549" t="s">
        <v>0</v>
      </c>
      <c r="I549" t="s">
        <v>0</v>
      </c>
      <c r="J549">
        <v>41</v>
      </c>
      <c r="K549" s="5" cm="1">
        <f t="array" ref="K549">IF(AND(C549=1,OR(J549=42,J549=6,J549=7,J549=8)),1,
IF(AND(OR(C549=1,C549="NA"),OR(J549=42,J549=6,J549=7,J549=8, J549="NA")),"NA",
IF(_xlfn.MINIFS(Nested_Ifs[a11],Nested_Ifs[ID],Nested_Ifs[[#This Row],[ID]])&lt;&gt;1,IF(AND(C549=MIN(_xlfn._xlws.FILTER(Nested_Ifs[a11], Nested_Ifs[ID]=Nested_Ifs[[#This Row],[ID]])), OR(J549=42,J549=6,J549=7,J549=8)),1,
IF(_xlfn.MINIFS(Nested_Ifs[a11],Nested_Ifs[ID],Nested_Ifs[[#This Row],[ID]])&lt;&gt;1,IF(AND(OR(C549=MIN(_xlfn._xlws.FILTER(Nested_Ifs[a11], Nested_Ifs[ID]=Nested_Ifs[[#This Row],[ID]])), C549 = "NA"), OR(J549=42,J549=6,J549=7,J549=8, J549 = "NA")),"NA",0),0)),0)))</f>
        <v>0</v>
      </c>
      <c r="L549">
        <v>1</v>
      </c>
      <c r="M549">
        <v>2</v>
      </c>
      <c r="N549" t="s">
        <v>0</v>
      </c>
      <c r="O549" s="11">
        <f t="shared" si="8"/>
        <v>0</v>
      </c>
    </row>
    <row r="550" spans="2:15" x14ac:dyDescent="0.3">
      <c r="B550">
        <v>19083</v>
      </c>
      <c r="C550">
        <v>1</v>
      </c>
      <c r="D550">
        <v>2</v>
      </c>
      <c r="E550">
        <v>1</v>
      </c>
      <c r="F550">
        <v>74</v>
      </c>
      <c r="G550">
        <v>5</v>
      </c>
      <c r="H550" t="s">
        <v>0</v>
      </c>
      <c r="I550" t="s">
        <v>0</v>
      </c>
      <c r="J550">
        <v>5</v>
      </c>
      <c r="K550" s="5" cm="1">
        <f t="array" ref="K550">IF(AND(C550=1,OR(J550=42,J550=6,J550=7,J550=8)),1,
IF(AND(OR(C550=1,C550="NA"),OR(J550=42,J550=6,J550=7,J550=8, J550="NA")),"NA",
IF(_xlfn.MINIFS(Nested_Ifs[a11],Nested_Ifs[ID],Nested_Ifs[[#This Row],[ID]])&lt;&gt;1,IF(AND(C550=MIN(_xlfn._xlws.FILTER(Nested_Ifs[a11], Nested_Ifs[ID]=Nested_Ifs[[#This Row],[ID]])), OR(J550=42,J550=6,J550=7,J550=8)),1,
IF(_xlfn.MINIFS(Nested_Ifs[a11],Nested_Ifs[ID],Nested_Ifs[[#This Row],[ID]])&lt;&gt;1,IF(AND(OR(C550=MIN(_xlfn._xlws.FILTER(Nested_Ifs[a11], Nested_Ifs[ID]=Nested_Ifs[[#This Row],[ID]])), C550 = "NA"), OR(J550=42,J550=6,J550=7,J550=8, J550 = "NA")),"NA",0),0)),0)))</f>
        <v>0</v>
      </c>
      <c r="L550">
        <v>1</v>
      </c>
      <c r="M550">
        <v>2</v>
      </c>
      <c r="N550" t="s">
        <v>0</v>
      </c>
      <c r="O550" s="11">
        <f t="shared" si="8"/>
        <v>0</v>
      </c>
    </row>
    <row r="551" spans="2:15" x14ac:dyDescent="0.3">
      <c r="B551">
        <v>19083</v>
      </c>
      <c r="C551">
        <v>2</v>
      </c>
      <c r="D551">
        <v>1</v>
      </c>
      <c r="E551">
        <v>3</v>
      </c>
      <c r="F551">
        <v>36</v>
      </c>
      <c r="G551">
        <v>1</v>
      </c>
      <c r="H551" t="s">
        <v>0</v>
      </c>
      <c r="I551" t="s">
        <v>0</v>
      </c>
      <c r="J551">
        <v>5</v>
      </c>
      <c r="K551" s="5" cm="1">
        <f t="array" ref="K551">IF(AND(C551=1,OR(J551=42,J551=6,J551=7,J551=8)),1,
IF(AND(OR(C551=1,C551="NA"),OR(J551=42,J551=6,J551=7,J551=8, J551="NA")),"NA",
IF(_xlfn.MINIFS(Nested_Ifs[a11],Nested_Ifs[ID],Nested_Ifs[[#This Row],[ID]])&lt;&gt;1,IF(AND(C551=MIN(_xlfn._xlws.FILTER(Nested_Ifs[a11], Nested_Ifs[ID]=Nested_Ifs[[#This Row],[ID]])), OR(J551=42,J551=6,J551=7,J551=8)),1,
IF(_xlfn.MINIFS(Nested_Ifs[a11],Nested_Ifs[ID],Nested_Ifs[[#This Row],[ID]])&lt;&gt;1,IF(AND(OR(C551=MIN(_xlfn._xlws.FILTER(Nested_Ifs[a11], Nested_Ifs[ID]=Nested_Ifs[[#This Row],[ID]])), C551 = "NA"), OR(J551=42,J551=6,J551=7,J551=8, J551 = "NA")),"NA",0),0)),0)))</f>
        <v>0</v>
      </c>
      <c r="L551">
        <v>2</v>
      </c>
      <c r="M551">
        <v>2</v>
      </c>
      <c r="N551" t="s">
        <v>0</v>
      </c>
      <c r="O551" s="11">
        <f t="shared" si="8"/>
        <v>0</v>
      </c>
    </row>
    <row r="552" spans="2:15" x14ac:dyDescent="0.3">
      <c r="B552">
        <v>19083</v>
      </c>
      <c r="C552">
        <v>3</v>
      </c>
      <c r="D552">
        <v>2</v>
      </c>
      <c r="E552">
        <v>4</v>
      </c>
      <c r="F552">
        <v>35</v>
      </c>
      <c r="G552">
        <v>1</v>
      </c>
      <c r="H552" t="s">
        <v>0</v>
      </c>
      <c r="I552" t="s">
        <v>0</v>
      </c>
      <c r="J552">
        <v>5</v>
      </c>
      <c r="K552" s="5" cm="1">
        <f t="array" ref="K552">IF(AND(C552=1,OR(J552=42,J552=6,J552=7,J552=8)),1,
IF(AND(OR(C552=1,C552="NA"),OR(J552=42,J552=6,J552=7,J552=8, J552="NA")),"NA",
IF(_xlfn.MINIFS(Nested_Ifs[a11],Nested_Ifs[ID],Nested_Ifs[[#This Row],[ID]])&lt;&gt;1,IF(AND(C552=MIN(_xlfn._xlws.FILTER(Nested_Ifs[a11], Nested_Ifs[ID]=Nested_Ifs[[#This Row],[ID]])), OR(J552=42,J552=6,J552=7,J552=8)),1,
IF(_xlfn.MINIFS(Nested_Ifs[a11],Nested_Ifs[ID],Nested_Ifs[[#This Row],[ID]])&lt;&gt;1,IF(AND(OR(C552=MIN(_xlfn._xlws.FILTER(Nested_Ifs[a11], Nested_Ifs[ID]=Nested_Ifs[[#This Row],[ID]])), C552 = "NA"), OR(J552=42,J552=6,J552=7,J552=8, J552 = "NA")),"NA",0),0)),0)))</f>
        <v>0</v>
      </c>
      <c r="L552">
        <v>1</v>
      </c>
      <c r="M552">
        <v>2</v>
      </c>
      <c r="N552" t="s">
        <v>0</v>
      </c>
      <c r="O552" s="11">
        <f t="shared" si="8"/>
        <v>0</v>
      </c>
    </row>
    <row r="553" spans="2:15" x14ac:dyDescent="0.3">
      <c r="B553">
        <v>19083</v>
      </c>
      <c r="C553">
        <v>4</v>
      </c>
      <c r="D553">
        <v>2</v>
      </c>
      <c r="E553">
        <v>8</v>
      </c>
      <c r="F553">
        <v>15</v>
      </c>
      <c r="G553">
        <v>6</v>
      </c>
      <c r="H553" t="s">
        <v>0</v>
      </c>
      <c r="I553" t="s">
        <v>0</v>
      </c>
      <c r="J553" t="s">
        <v>0</v>
      </c>
      <c r="K553" s="5" cm="1">
        <f t="array" ref="K553">IF(AND(C553=1,OR(J553=42,J553=6,J553=7,J553=8)),1,
IF(AND(OR(C553=1,C553="NA"),OR(J553=42,J553=6,J553=7,J553=8, J553="NA")),"NA",
IF(_xlfn.MINIFS(Nested_Ifs[a11],Nested_Ifs[ID],Nested_Ifs[[#This Row],[ID]])&lt;&gt;1,IF(AND(C553=MIN(_xlfn._xlws.FILTER(Nested_Ifs[a11], Nested_Ifs[ID]=Nested_Ifs[[#This Row],[ID]])), OR(J553=42,J553=6,J553=7,J553=8)),1,
IF(_xlfn.MINIFS(Nested_Ifs[a11],Nested_Ifs[ID],Nested_Ifs[[#This Row],[ID]])&lt;&gt;1,IF(AND(OR(C553=MIN(_xlfn._xlws.FILTER(Nested_Ifs[a11], Nested_Ifs[ID]=Nested_Ifs[[#This Row],[ID]])), C553 = "NA"), OR(J553=42,J553=6,J553=7,J553=8, J553 = "NA")),"NA",0),0)),0)))</f>
        <v>0</v>
      </c>
      <c r="L553">
        <v>2</v>
      </c>
      <c r="M553">
        <v>2</v>
      </c>
      <c r="N553" t="s">
        <v>0</v>
      </c>
      <c r="O553" s="11">
        <f t="shared" si="8"/>
        <v>0</v>
      </c>
    </row>
    <row r="554" spans="2:15" x14ac:dyDescent="0.3">
      <c r="B554">
        <v>19083</v>
      </c>
      <c r="C554">
        <v>5</v>
      </c>
      <c r="D554">
        <v>1</v>
      </c>
      <c r="E554">
        <v>8</v>
      </c>
      <c r="F554">
        <v>13</v>
      </c>
      <c r="G554" t="s">
        <v>0</v>
      </c>
      <c r="H554" t="s">
        <v>0</v>
      </c>
      <c r="I554" t="s">
        <v>0</v>
      </c>
      <c r="J554" t="s">
        <v>0</v>
      </c>
      <c r="K554" s="5" cm="1">
        <f t="array" ref="K554">IF(AND(C554=1,OR(J554=42,J554=6,J554=7,J554=8)),1,
IF(AND(OR(C554=1,C554="NA"),OR(J554=42,J554=6,J554=7,J554=8, J554="NA")),"NA",
IF(_xlfn.MINIFS(Nested_Ifs[a11],Nested_Ifs[ID],Nested_Ifs[[#This Row],[ID]])&lt;&gt;1,IF(AND(C554=MIN(_xlfn._xlws.FILTER(Nested_Ifs[a11], Nested_Ifs[ID]=Nested_Ifs[[#This Row],[ID]])), OR(J554=42,J554=6,J554=7,J554=8)),1,
IF(_xlfn.MINIFS(Nested_Ifs[a11],Nested_Ifs[ID],Nested_Ifs[[#This Row],[ID]])&lt;&gt;1,IF(AND(OR(C554=MIN(_xlfn._xlws.FILTER(Nested_Ifs[a11], Nested_Ifs[ID]=Nested_Ifs[[#This Row],[ID]])), C554 = "NA"), OR(J554=42,J554=6,J554=7,J554=8, J554 = "NA")),"NA",0),0)),0)))</f>
        <v>0</v>
      </c>
      <c r="L554">
        <v>2</v>
      </c>
      <c r="M554">
        <v>2</v>
      </c>
      <c r="N554" t="s">
        <v>0</v>
      </c>
      <c r="O554" s="11">
        <f t="shared" si="8"/>
        <v>0</v>
      </c>
    </row>
    <row r="555" spans="2:15" x14ac:dyDescent="0.3">
      <c r="B555">
        <v>19083</v>
      </c>
      <c r="C555">
        <v>6</v>
      </c>
      <c r="D555">
        <v>1</v>
      </c>
      <c r="E555">
        <v>8</v>
      </c>
      <c r="F555">
        <v>6</v>
      </c>
      <c r="G555" t="s">
        <v>0</v>
      </c>
      <c r="H555" t="s">
        <v>0</v>
      </c>
      <c r="I555" t="s">
        <v>0</v>
      </c>
      <c r="J555" t="s">
        <v>0</v>
      </c>
      <c r="K555" s="5" cm="1">
        <f t="array" ref="K555">IF(AND(C555=1,OR(J555=42,J555=6,J555=7,J555=8)),1,
IF(AND(OR(C555=1,C555="NA"),OR(J555=42,J555=6,J555=7,J555=8, J555="NA")),"NA",
IF(_xlfn.MINIFS(Nested_Ifs[a11],Nested_Ifs[ID],Nested_Ifs[[#This Row],[ID]])&lt;&gt;1,IF(AND(C555=MIN(_xlfn._xlws.FILTER(Nested_Ifs[a11], Nested_Ifs[ID]=Nested_Ifs[[#This Row],[ID]])), OR(J555=42,J555=6,J555=7,J555=8)),1,
IF(_xlfn.MINIFS(Nested_Ifs[a11],Nested_Ifs[ID],Nested_Ifs[[#This Row],[ID]])&lt;&gt;1,IF(AND(OR(C555=MIN(_xlfn._xlws.FILTER(Nested_Ifs[a11], Nested_Ifs[ID]=Nested_Ifs[[#This Row],[ID]])), C555 = "NA"), OR(J555=42,J555=6,J555=7,J555=8, J555 = "NA")),"NA",0),0)),0)))</f>
        <v>0</v>
      </c>
      <c r="L555">
        <v>2</v>
      </c>
      <c r="M555">
        <v>2</v>
      </c>
      <c r="N555" t="s">
        <v>0</v>
      </c>
      <c r="O555" s="11">
        <f t="shared" si="8"/>
        <v>0</v>
      </c>
    </row>
    <row r="556" spans="2:15" x14ac:dyDescent="0.3">
      <c r="B556">
        <v>19083</v>
      </c>
      <c r="C556">
        <v>7</v>
      </c>
      <c r="D556">
        <v>2</v>
      </c>
      <c r="E556">
        <v>8</v>
      </c>
      <c r="F556">
        <v>4</v>
      </c>
      <c r="G556" t="s">
        <v>0</v>
      </c>
      <c r="H556">
        <v>1</v>
      </c>
      <c r="I556" t="s">
        <v>0</v>
      </c>
      <c r="J556" t="s">
        <v>0</v>
      </c>
      <c r="K556" s="5" cm="1">
        <f t="array" ref="K556">IF(AND(C556=1,OR(J556=42,J556=6,J556=7,J556=8)),1,
IF(AND(OR(C556=1,C556="NA"),OR(J556=42,J556=6,J556=7,J556=8, J556="NA")),"NA",
IF(_xlfn.MINIFS(Nested_Ifs[a11],Nested_Ifs[ID],Nested_Ifs[[#This Row],[ID]])&lt;&gt;1,IF(AND(C556=MIN(_xlfn._xlws.FILTER(Nested_Ifs[a11], Nested_Ifs[ID]=Nested_Ifs[[#This Row],[ID]])), OR(J556=42,J556=6,J556=7,J556=8)),1,
IF(_xlfn.MINIFS(Nested_Ifs[a11],Nested_Ifs[ID],Nested_Ifs[[#This Row],[ID]])&lt;&gt;1,IF(AND(OR(C556=MIN(_xlfn._xlws.FILTER(Nested_Ifs[a11], Nested_Ifs[ID]=Nested_Ifs[[#This Row],[ID]])), C556 = "NA"), OR(J556=42,J556=6,J556=7,J556=8, J556 = "NA")),"NA",0),0)),0)))</f>
        <v>0</v>
      </c>
      <c r="L556">
        <v>1</v>
      </c>
      <c r="M556">
        <v>2</v>
      </c>
      <c r="N556" t="s">
        <v>0</v>
      </c>
      <c r="O556" s="11">
        <f t="shared" si="8"/>
        <v>0</v>
      </c>
    </row>
    <row r="557" spans="2:15" x14ac:dyDescent="0.3">
      <c r="B557">
        <v>19084</v>
      </c>
      <c r="C557">
        <v>1</v>
      </c>
      <c r="D557">
        <v>2</v>
      </c>
      <c r="E557">
        <v>1</v>
      </c>
      <c r="F557">
        <v>67</v>
      </c>
      <c r="G557">
        <v>5</v>
      </c>
      <c r="H557" t="s">
        <v>0</v>
      </c>
      <c r="I557" t="s">
        <v>0</v>
      </c>
      <c r="J557">
        <v>41</v>
      </c>
      <c r="K557" s="5" cm="1">
        <f t="array" ref="K557">IF(AND(C557=1,OR(J557=42,J557=6,J557=7,J557=8)),1,
IF(AND(OR(C557=1,C557="NA"),OR(J557=42,J557=6,J557=7,J557=8, J557="NA")),"NA",
IF(_xlfn.MINIFS(Nested_Ifs[a11],Nested_Ifs[ID],Nested_Ifs[[#This Row],[ID]])&lt;&gt;1,IF(AND(C557=MIN(_xlfn._xlws.FILTER(Nested_Ifs[a11], Nested_Ifs[ID]=Nested_Ifs[[#This Row],[ID]])), OR(J557=42,J557=6,J557=7,J557=8)),1,
IF(_xlfn.MINIFS(Nested_Ifs[a11],Nested_Ifs[ID],Nested_Ifs[[#This Row],[ID]])&lt;&gt;1,IF(AND(OR(C557=MIN(_xlfn._xlws.FILTER(Nested_Ifs[a11], Nested_Ifs[ID]=Nested_Ifs[[#This Row],[ID]])), C557 = "NA"), OR(J557=42,J557=6,J557=7,J557=8, J557 = "NA")),"NA",0),0)),0)))</f>
        <v>0</v>
      </c>
      <c r="L557">
        <v>1</v>
      </c>
      <c r="M557">
        <v>1</v>
      </c>
      <c r="N557">
        <v>4</v>
      </c>
      <c r="O557" s="11">
        <f t="shared" si="8"/>
        <v>1</v>
      </c>
    </row>
    <row r="558" spans="2:15" x14ac:dyDescent="0.3">
      <c r="B558">
        <v>19084</v>
      </c>
      <c r="C558">
        <v>3</v>
      </c>
      <c r="D558">
        <v>2</v>
      </c>
      <c r="E558">
        <v>8</v>
      </c>
      <c r="F558">
        <v>16</v>
      </c>
      <c r="G558">
        <v>6</v>
      </c>
      <c r="H558" t="s">
        <v>0</v>
      </c>
      <c r="I558" t="s">
        <v>0</v>
      </c>
      <c r="J558" t="s">
        <v>0</v>
      </c>
      <c r="K558" s="5" cm="1">
        <f t="array" ref="K558">IF(AND(C558=1,OR(J558=42,J558=6,J558=7,J558=8)),1,
IF(AND(OR(C558=1,C558="NA"),OR(J558=42,J558=6,J558=7,J558=8, J558="NA")),"NA",
IF(_xlfn.MINIFS(Nested_Ifs[a11],Nested_Ifs[ID],Nested_Ifs[[#This Row],[ID]])&lt;&gt;1,IF(AND(C558=MIN(_xlfn._xlws.FILTER(Nested_Ifs[a11], Nested_Ifs[ID]=Nested_Ifs[[#This Row],[ID]])), OR(J558=42,J558=6,J558=7,J558=8)),1,
IF(_xlfn.MINIFS(Nested_Ifs[a11],Nested_Ifs[ID],Nested_Ifs[[#This Row],[ID]])&lt;&gt;1,IF(AND(OR(C558=MIN(_xlfn._xlws.FILTER(Nested_Ifs[a11], Nested_Ifs[ID]=Nested_Ifs[[#This Row],[ID]])), C558 = "NA"), OR(J558=42,J558=6,J558=7,J558=8, J558 = "NA")),"NA",0),0)),0)))</f>
        <v>0</v>
      </c>
      <c r="L558">
        <v>2</v>
      </c>
      <c r="M558">
        <v>2</v>
      </c>
      <c r="N558" t="s">
        <v>0</v>
      </c>
      <c r="O558" s="11">
        <f t="shared" si="8"/>
        <v>0</v>
      </c>
    </row>
    <row r="559" spans="2:15" x14ac:dyDescent="0.3">
      <c r="B559">
        <v>19084</v>
      </c>
      <c r="C559">
        <v>4</v>
      </c>
      <c r="D559">
        <v>2</v>
      </c>
      <c r="E559">
        <v>8</v>
      </c>
      <c r="F559">
        <v>11</v>
      </c>
      <c r="G559" t="s">
        <v>0</v>
      </c>
      <c r="H559" t="s">
        <v>0</v>
      </c>
      <c r="I559" t="s">
        <v>0</v>
      </c>
      <c r="J559" t="s">
        <v>0</v>
      </c>
      <c r="K559" s="5" cm="1">
        <f t="array" ref="K559">IF(AND(C559=1,OR(J559=42,J559=6,J559=7,J559=8)),1,
IF(AND(OR(C559=1,C559="NA"),OR(J559=42,J559=6,J559=7,J559=8, J559="NA")),"NA",
IF(_xlfn.MINIFS(Nested_Ifs[a11],Nested_Ifs[ID],Nested_Ifs[[#This Row],[ID]])&lt;&gt;1,IF(AND(C559=MIN(_xlfn._xlws.FILTER(Nested_Ifs[a11], Nested_Ifs[ID]=Nested_Ifs[[#This Row],[ID]])), OR(J559=42,J559=6,J559=7,J559=8)),1,
IF(_xlfn.MINIFS(Nested_Ifs[a11],Nested_Ifs[ID],Nested_Ifs[[#This Row],[ID]])&lt;&gt;1,IF(AND(OR(C559=MIN(_xlfn._xlws.FILTER(Nested_Ifs[a11], Nested_Ifs[ID]=Nested_Ifs[[#This Row],[ID]])), C559 = "NA"), OR(J559=42,J559=6,J559=7,J559=8, J559 = "NA")),"NA",0),0)),0)))</f>
        <v>0</v>
      </c>
      <c r="L559">
        <v>2</v>
      </c>
      <c r="M559">
        <v>2</v>
      </c>
      <c r="N559" t="s">
        <v>0</v>
      </c>
      <c r="O559" s="11">
        <f t="shared" si="8"/>
        <v>0</v>
      </c>
    </row>
    <row r="560" spans="2:15" x14ac:dyDescent="0.3">
      <c r="B560">
        <v>19084</v>
      </c>
      <c r="C560">
        <v>5</v>
      </c>
      <c r="D560">
        <v>2</v>
      </c>
      <c r="E560">
        <v>8</v>
      </c>
      <c r="F560">
        <v>4</v>
      </c>
      <c r="G560" t="s">
        <v>0</v>
      </c>
      <c r="H560">
        <v>2</v>
      </c>
      <c r="I560">
        <v>1</v>
      </c>
      <c r="J560" t="s">
        <v>0</v>
      </c>
      <c r="K560" s="5" cm="1">
        <f t="array" ref="K560">IF(AND(C560=1,OR(J560=42,J560=6,J560=7,J560=8)),1,
IF(AND(OR(C560=1,C560="NA"),OR(J560=42,J560=6,J560=7,J560=8, J560="NA")),"NA",
IF(_xlfn.MINIFS(Nested_Ifs[a11],Nested_Ifs[ID],Nested_Ifs[[#This Row],[ID]])&lt;&gt;1,IF(AND(C560=MIN(_xlfn._xlws.FILTER(Nested_Ifs[a11], Nested_Ifs[ID]=Nested_Ifs[[#This Row],[ID]])), OR(J560=42,J560=6,J560=7,J560=8)),1,
IF(_xlfn.MINIFS(Nested_Ifs[a11],Nested_Ifs[ID],Nested_Ifs[[#This Row],[ID]])&lt;&gt;1,IF(AND(OR(C560=MIN(_xlfn._xlws.FILTER(Nested_Ifs[a11], Nested_Ifs[ID]=Nested_Ifs[[#This Row],[ID]])), C560 = "NA"), OR(J560=42,J560=6,J560=7,J560=8, J560 = "NA")),"NA",0),0)),0)))</f>
        <v>0</v>
      </c>
      <c r="L560">
        <v>2</v>
      </c>
      <c r="M560">
        <v>2</v>
      </c>
      <c r="N560" t="s">
        <v>0</v>
      </c>
      <c r="O560" s="11">
        <f t="shared" si="8"/>
        <v>0</v>
      </c>
    </row>
    <row r="561" spans="2:15" x14ac:dyDescent="0.3">
      <c r="B561">
        <v>19084</v>
      </c>
      <c r="C561">
        <v>6</v>
      </c>
      <c r="D561">
        <v>1</v>
      </c>
      <c r="E561">
        <v>3</v>
      </c>
      <c r="F561">
        <v>24</v>
      </c>
      <c r="G561">
        <v>6</v>
      </c>
      <c r="H561" t="s">
        <v>0</v>
      </c>
      <c r="I561" t="s">
        <v>0</v>
      </c>
      <c r="J561">
        <v>1</v>
      </c>
      <c r="K561" s="5" cm="1">
        <f t="array" ref="K561">IF(AND(C561=1,OR(J561=42,J561=6,J561=7,J561=8)),1,
IF(AND(OR(C561=1,C561="NA"),OR(J561=42,J561=6,J561=7,J561=8, J561="NA")),"NA",
IF(_xlfn.MINIFS(Nested_Ifs[a11],Nested_Ifs[ID],Nested_Ifs[[#This Row],[ID]])&lt;&gt;1,IF(AND(C561=MIN(_xlfn._xlws.FILTER(Nested_Ifs[a11], Nested_Ifs[ID]=Nested_Ifs[[#This Row],[ID]])), OR(J561=42,J561=6,J561=7,J561=8)),1,
IF(_xlfn.MINIFS(Nested_Ifs[a11],Nested_Ifs[ID],Nested_Ifs[[#This Row],[ID]])&lt;&gt;1,IF(AND(OR(C561=MIN(_xlfn._xlws.FILTER(Nested_Ifs[a11], Nested_Ifs[ID]=Nested_Ifs[[#This Row],[ID]])), C561 = "NA"), OR(J561=42,J561=6,J561=7,J561=8, J561 = "NA")),"NA",0),0)),0)))</f>
        <v>0</v>
      </c>
      <c r="L561">
        <v>2</v>
      </c>
      <c r="M561">
        <v>2</v>
      </c>
      <c r="N561" t="s">
        <v>0</v>
      </c>
      <c r="O561" s="11">
        <f t="shared" si="8"/>
        <v>0</v>
      </c>
    </row>
    <row r="562" spans="2:15" x14ac:dyDescent="0.3">
      <c r="B562">
        <v>19086</v>
      </c>
      <c r="C562">
        <v>1</v>
      </c>
      <c r="D562">
        <v>1</v>
      </c>
      <c r="E562">
        <v>1</v>
      </c>
      <c r="F562">
        <v>51</v>
      </c>
      <c r="G562">
        <v>1</v>
      </c>
      <c r="H562" t="s">
        <v>0</v>
      </c>
      <c r="I562" t="s">
        <v>0</v>
      </c>
      <c r="J562">
        <v>5</v>
      </c>
      <c r="K562" s="5" cm="1">
        <f t="array" ref="K562">IF(AND(C562=1,OR(J562=42,J562=6,J562=7,J562=8)),1,
IF(AND(OR(C562=1,C562="NA"),OR(J562=42,J562=6,J562=7,J562=8, J562="NA")),"NA",
IF(_xlfn.MINIFS(Nested_Ifs[a11],Nested_Ifs[ID],Nested_Ifs[[#This Row],[ID]])&lt;&gt;1,IF(AND(C562=MIN(_xlfn._xlws.FILTER(Nested_Ifs[a11], Nested_Ifs[ID]=Nested_Ifs[[#This Row],[ID]])), OR(J562=42,J562=6,J562=7,J562=8)),1,
IF(_xlfn.MINIFS(Nested_Ifs[a11],Nested_Ifs[ID],Nested_Ifs[[#This Row],[ID]])&lt;&gt;1,IF(AND(OR(C562=MIN(_xlfn._xlws.FILTER(Nested_Ifs[a11], Nested_Ifs[ID]=Nested_Ifs[[#This Row],[ID]])), C562 = "NA"), OR(J562=42,J562=6,J562=7,J562=8, J562 = "NA")),"NA",0),0)),0)))</f>
        <v>0</v>
      </c>
      <c r="L562">
        <v>1</v>
      </c>
      <c r="M562">
        <v>2</v>
      </c>
      <c r="N562" t="s">
        <v>0</v>
      </c>
      <c r="O562" s="11">
        <f t="shared" si="8"/>
        <v>0</v>
      </c>
    </row>
    <row r="563" spans="2:15" x14ac:dyDescent="0.3">
      <c r="B563">
        <v>19086</v>
      </c>
      <c r="C563">
        <v>3</v>
      </c>
      <c r="D563">
        <v>1</v>
      </c>
      <c r="E563">
        <v>3</v>
      </c>
      <c r="F563">
        <v>17</v>
      </c>
      <c r="G563">
        <v>6</v>
      </c>
      <c r="H563" t="s">
        <v>0</v>
      </c>
      <c r="I563" t="s">
        <v>0</v>
      </c>
      <c r="J563" t="s">
        <v>0</v>
      </c>
      <c r="K563" s="5" cm="1">
        <f t="array" ref="K563">IF(AND(C563=1,OR(J563=42,J563=6,J563=7,J563=8)),1,
IF(AND(OR(C563=1,C563="NA"),OR(J563=42,J563=6,J563=7,J563=8, J563="NA")),"NA",
IF(_xlfn.MINIFS(Nested_Ifs[a11],Nested_Ifs[ID],Nested_Ifs[[#This Row],[ID]])&lt;&gt;1,IF(AND(C563=MIN(_xlfn._xlws.FILTER(Nested_Ifs[a11], Nested_Ifs[ID]=Nested_Ifs[[#This Row],[ID]])), OR(J563=42,J563=6,J563=7,J563=8)),1,
IF(_xlfn.MINIFS(Nested_Ifs[a11],Nested_Ifs[ID],Nested_Ifs[[#This Row],[ID]])&lt;&gt;1,IF(AND(OR(C563=MIN(_xlfn._xlws.FILTER(Nested_Ifs[a11], Nested_Ifs[ID]=Nested_Ifs[[#This Row],[ID]])), C563 = "NA"), OR(J563=42,J563=6,J563=7,J563=8, J563 = "NA")),"NA",0),0)),0)))</f>
        <v>0</v>
      </c>
      <c r="L563">
        <v>1</v>
      </c>
      <c r="M563">
        <v>2</v>
      </c>
      <c r="N563" t="s">
        <v>0</v>
      </c>
      <c r="O563" s="11">
        <f t="shared" si="8"/>
        <v>0</v>
      </c>
    </row>
    <row r="564" spans="2:15" x14ac:dyDescent="0.3">
      <c r="B564">
        <v>19086</v>
      </c>
      <c r="C564">
        <v>2</v>
      </c>
      <c r="D564">
        <v>2</v>
      </c>
      <c r="E564">
        <v>2</v>
      </c>
      <c r="F564">
        <v>38</v>
      </c>
      <c r="G564">
        <v>1</v>
      </c>
      <c r="H564" t="s">
        <v>0</v>
      </c>
      <c r="I564" t="s">
        <v>0</v>
      </c>
      <c r="J564">
        <v>5</v>
      </c>
      <c r="K564" s="5" cm="1">
        <f t="array" ref="K564">IF(AND(C564=1,OR(J564=42,J564=6,J564=7,J564=8)),1,
IF(AND(OR(C564=1,C564="NA"),OR(J564=42,J564=6,J564=7,J564=8, J564="NA")),"NA",
IF(_xlfn.MINIFS(Nested_Ifs[a11],Nested_Ifs[ID],Nested_Ifs[[#This Row],[ID]])&lt;&gt;1,IF(AND(C564=MIN(_xlfn._xlws.FILTER(Nested_Ifs[a11], Nested_Ifs[ID]=Nested_Ifs[[#This Row],[ID]])), OR(J564=42,J564=6,J564=7,J564=8)),1,
IF(_xlfn.MINIFS(Nested_Ifs[a11],Nested_Ifs[ID],Nested_Ifs[[#This Row],[ID]])&lt;&gt;1,IF(AND(OR(C564=MIN(_xlfn._xlws.FILTER(Nested_Ifs[a11], Nested_Ifs[ID]=Nested_Ifs[[#This Row],[ID]])), C564 = "NA"), OR(J564=42,J564=6,J564=7,J564=8, J564 = "NA")),"NA",0),0)),0)))</f>
        <v>0</v>
      </c>
      <c r="L564">
        <v>1</v>
      </c>
      <c r="M564">
        <v>2</v>
      </c>
      <c r="N564" t="s">
        <v>0</v>
      </c>
      <c r="O564" s="11">
        <f t="shared" si="8"/>
        <v>0</v>
      </c>
    </row>
    <row r="565" spans="2:15" x14ac:dyDescent="0.3">
      <c r="B565">
        <v>19087</v>
      </c>
      <c r="C565">
        <v>1</v>
      </c>
      <c r="D565">
        <v>1</v>
      </c>
      <c r="E565">
        <v>1</v>
      </c>
      <c r="F565">
        <v>50</v>
      </c>
      <c r="G565">
        <v>1</v>
      </c>
      <c r="H565" t="s">
        <v>0</v>
      </c>
      <c r="I565" t="s">
        <v>0</v>
      </c>
      <c r="J565">
        <v>41</v>
      </c>
      <c r="K565" s="5" cm="1">
        <f t="array" ref="K565">IF(AND(C565=1,OR(J565=42,J565=6,J565=7,J565=8)),1,
IF(AND(OR(C565=1,C565="NA"),OR(J565=42,J565=6,J565=7,J565=8, J565="NA")),"NA",
IF(_xlfn.MINIFS(Nested_Ifs[a11],Nested_Ifs[ID],Nested_Ifs[[#This Row],[ID]])&lt;&gt;1,IF(AND(C565=MIN(_xlfn._xlws.FILTER(Nested_Ifs[a11], Nested_Ifs[ID]=Nested_Ifs[[#This Row],[ID]])), OR(J565=42,J565=6,J565=7,J565=8)),1,
IF(_xlfn.MINIFS(Nested_Ifs[a11],Nested_Ifs[ID],Nested_Ifs[[#This Row],[ID]])&lt;&gt;1,IF(AND(OR(C565=MIN(_xlfn._xlws.FILTER(Nested_Ifs[a11], Nested_Ifs[ID]=Nested_Ifs[[#This Row],[ID]])), C565 = "NA"), OR(J565=42,J565=6,J565=7,J565=8, J565 = "NA")),"NA",0),0)),0)))</f>
        <v>0</v>
      </c>
      <c r="L565">
        <v>1</v>
      </c>
      <c r="M565">
        <v>2</v>
      </c>
      <c r="N565" t="s">
        <v>0</v>
      </c>
      <c r="O565" s="11">
        <f t="shared" si="8"/>
        <v>0</v>
      </c>
    </row>
    <row r="566" spans="2:15" x14ac:dyDescent="0.3">
      <c r="B566">
        <v>19087</v>
      </c>
      <c r="C566">
        <v>3</v>
      </c>
      <c r="D566">
        <v>1</v>
      </c>
      <c r="E566">
        <v>3</v>
      </c>
      <c r="F566">
        <v>25</v>
      </c>
      <c r="G566">
        <v>6</v>
      </c>
      <c r="H566" t="s">
        <v>0</v>
      </c>
      <c r="I566" t="s">
        <v>0</v>
      </c>
      <c r="J566">
        <v>5</v>
      </c>
      <c r="K566" s="5" cm="1">
        <f t="array" ref="K566">IF(AND(C566=1,OR(J566=42,J566=6,J566=7,J566=8)),1,
IF(AND(OR(C566=1,C566="NA"),OR(J566=42,J566=6,J566=7,J566=8, J566="NA")),"NA",
IF(_xlfn.MINIFS(Nested_Ifs[a11],Nested_Ifs[ID],Nested_Ifs[[#This Row],[ID]])&lt;&gt;1,IF(AND(C566=MIN(_xlfn._xlws.FILTER(Nested_Ifs[a11], Nested_Ifs[ID]=Nested_Ifs[[#This Row],[ID]])), OR(J566=42,J566=6,J566=7,J566=8)),1,
IF(_xlfn.MINIFS(Nested_Ifs[a11],Nested_Ifs[ID],Nested_Ifs[[#This Row],[ID]])&lt;&gt;1,IF(AND(OR(C566=MIN(_xlfn._xlws.FILTER(Nested_Ifs[a11], Nested_Ifs[ID]=Nested_Ifs[[#This Row],[ID]])), C566 = "NA"), OR(J566=42,J566=6,J566=7,J566=8, J566 = "NA")),"NA",0),0)),0)))</f>
        <v>0</v>
      </c>
      <c r="L566">
        <v>2</v>
      </c>
      <c r="M566">
        <v>2</v>
      </c>
      <c r="N566" t="s">
        <v>0</v>
      </c>
      <c r="O566" s="11">
        <f t="shared" si="8"/>
        <v>0</v>
      </c>
    </row>
    <row r="567" spans="2:15" x14ac:dyDescent="0.3">
      <c r="B567">
        <v>19087</v>
      </c>
      <c r="C567">
        <v>2</v>
      </c>
      <c r="D567">
        <v>2</v>
      </c>
      <c r="E567">
        <v>2</v>
      </c>
      <c r="F567">
        <v>48</v>
      </c>
      <c r="G567">
        <v>1</v>
      </c>
      <c r="H567" t="s">
        <v>0</v>
      </c>
      <c r="I567" t="s">
        <v>0</v>
      </c>
      <c r="J567">
        <v>3</v>
      </c>
      <c r="K567" s="5" cm="1">
        <f t="array" ref="K567">IF(AND(C567=1,OR(J567=42,J567=6,J567=7,J567=8)),1,
IF(AND(OR(C567=1,C567="NA"),OR(J567=42,J567=6,J567=7,J567=8, J567="NA")),"NA",
IF(_xlfn.MINIFS(Nested_Ifs[a11],Nested_Ifs[ID],Nested_Ifs[[#This Row],[ID]])&lt;&gt;1,IF(AND(C567=MIN(_xlfn._xlws.FILTER(Nested_Ifs[a11], Nested_Ifs[ID]=Nested_Ifs[[#This Row],[ID]])), OR(J567=42,J567=6,J567=7,J567=8)),1,
IF(_xlfn.MINIFS(Nested_Ifs[a11],Nested_Ifs[ID],Nested_Ifs[[#This Row],[ID]])&lt;&gt;1,IF(AND(OR(C567=MIN(_xlfn._xlws.FILTER(Nested_Ifs[a11], Nested_Ifs[ID]=Nested_Ifs[[#This Row],[ID]])), C567 = "NA"), OR(J567=42,J567=6,J567=7,J567=8, J567 = "NA")),"NA",0),0)),0)))</f>
        <v>0</v>
      </c>
      <c r="L567">
        <v>1</v>
      </c>
      <c r="M567">
        <v>2</v>
      </c>
      <c r="N567" t="s">
        <v>0</v>
      </c>
      <c r="O567" s="11">
        <f t="shared" si="8"/>
        <v>0</v>
      </c>
    </row>
    <row r="568" spans="2:15" x14ac:dyDescent="0.3">
      <c r="B568">
        <v>19087</v>
      </c>
      <c r="C568">
        <v>4</v>
      </c>
      <c r="D568">
        <v>2</v>
      </c>
      <c r="E568">
        <v>3</v>
      </c>
      <c r="F568">
        <v>15</v>
      </c>
      <c r="G568">
        <v>6</v>
      </c>
      <c r="H568" t="s">
        <v>0</v>
      </c>
      <c r="I568" t="s">
        <v>0</v>
      </c>
      <c r="J568" t="s">
        <v>0</v>
      </c>
      <c r="K568" s="5" cm="1">
        <f t="array" ref="K568">IF(AND(C568=1,OR(J568=42,J568=6,J568=7,J568=8)),1,
IF(AND(OR(C568=1,C568="NA"),OR(J568=42,J568=6,J568=7,J568=8, J568="NA")),"NA",
IF(_xlfn.MINIFS(Nested_Ifs[a11],Nested_Ifs[ID],Nested_Ifs[[#This Row],[ID]])&lt;&gt;1,IF(AND(C568=MIN(_xlfn._xlws.FILTER(Nested_Ifs[a11], Nested_Ifs[ID]=Nested_Ifs[[#This Row],[ID]])), OR(J568=42,J568=6,J568=7,J568=8)),1,
IF(_xlfn.MINIFS(Nested_Ifs[a11],Nested_Ifs[ID],Nested_Ifs[[#This Row],[ID]])&lt;&gt;1,IF(AND(OR(C568=MIN(_xlfn._xlws.FILTER(Nested_Ifs[a11], Nested_Ifs[ID]=Nested_Ifs[[#This Row],[ID]])), C568 = "NA"), OR(J568=42,J568=6,J568=7,J568=8, J568 = "NA")),"NA",0),0)),0)))</f>
        <v>0</v>
      </c>
      <c r="L568">
        <v>2</v>
      </c>
      <c r="M568">
        <v>2</v>
      </c>
      <c r="N568" t="s">
        <v>0</v>
      </c>
      <c r="O568" s="11">
        <f t="shared" si="8"/>
        <v>0</v>
      </c>
    </row>
    <row r="569" spans="2:15" x14ac:dyDescent="0.3">
      <c r="B569">
        <v>19089</v>
      </c>
      <c r="C569">
        <v>1</v>
      </c>
      <c r="D569">
        <v>1</v>
      </c>
      <c r="E569">
        <v>1</v>
      </c>
      <c r="F569">
        <v>37</v>
      </c>
      <c r="G569">
        <v>1</v>
      </c>
      <c r="H569" t="s">
        <v>0</v>
      </c>
      <c r="I569" t="s">
        <v>0</v>
      </c>
      <c r="J569">
        <v>41</v>
      </c>
      <c r="K569" s="5" cm="1">
        <f t="array" ref="K569">IF(AND(C569=1,OR(J569=42,J569=6,J569=7,J569=8)),1,
IF(AND(OR(C569=1,C569="NA"),OR(J569=42,J569=6,J569=7,J569=8, J569="NA")),"NA",
IF(_xlfn.MINIFS(Nested_Ifs[a11],Nested_Ifs[ID],Nested_Ifs[[#This Row],[ID]])&lt;&gt;1,IF(AND(C569=MIN(_xlfn._xlws.FILTER(Nested_Ifs[a11], Nested_Ifs[ID]=Nested_Ifs[[#This Row],[ID]])), OR(J569=42,J569=6,J569=7,J569=8)),1,
IF(_xlfn.MINIFS(Nested_Ifs[a11],Nested_Ifs[ID],Nested_Ifs[[#This Row],[ID]])&lt;&gt;1,IF(AND(OR(C569=MIN(_xlfn._xlws.FILTER(Nested_Ifs[a11], Nested_Ifs[ID]=Nested_Ifs[[#This Row],[ID]])), C569 = "NA"), OR(J569=42,J569=6,J569=7,J569=8, J569 = "NA")),"NA",0),0)),0)))</f>
        <v>0</v>
      </c>
      <c r="L569">
        <v>2</v>
      </c>
      <c r="M569">
        <v>2</v>
      </c>
      <c r="N569" t="s">
        <v>0</v>
      </c>
      <c r="O569" s="11">
        <f t="shared" si="8"/>
        <v>0</v>
      </c>
    </row>
    <row r="570" spans="2:15" x14ac:dyDescent="0.3">
      <c r="B570">
        <v>19089</v>
      </c>
      <c r="C570">
        <v>2</v>
      </c>
      <c r="D570">
        <v>2</v>
      </c>
      <c r="E570">
        <v>2</v>
      </c>
      <c r="F570">
        <v>36</v>
      </c>
      <c r="G570">
        <v>1</v>
      </c>
      <c r="H570" t="s">
        <v>0</v>
      </c>
      <c r="I570" t="s">
        <v>0</v>
      </c>
      <c r="J570">
        <v>5</v>
      </c>
      <c r="K570" s="5" cm="1">
        <f t="array" ref="K570">IF(AND(C570=1,OR(J570=42,J570=6,J570=7,J570=8)),1,
IF(AND(OR(C570=1,C570="NA"),OR(J570=42,J570=6,J570=7,J570=8, J570="NA")),"NA",
IF(_xlfn.MINIFS(Nested_Ifs[a11],Nested_Ifs[ID],Nested_Ifs[[#This Row],[ID]])&lt;&gt;1,IF(AND(C570=MIN(_xlfn._xlws.FILTER(Nested_Ifs[a11], Nested_Ifs[ID]=Nested_Ifs[[#This Row],[ID]])), OR(J570=42,J570=6,J570=7,J570=8)),1,
IF(_xlfn.MINIFS(Nested_Ifs[a11],Nested_Ifs[ID],Nested_Ifs[[#This Row],[ID]])&lt;&gt;1,IF(AND(OR(C570=MIN(_xlfn._xlws.FILTER(Nested_Ifs[a11], Nested_Ifs[ID]=Nested_Ifs[[#This Row],[ID]])), C570 = "NA"), OR(J570=42,J570=6,J570=7,J570=8, J570 = "NA")),"NA",0),0)),0)))</f>
        <v>0</v>
      </c>
      <c r="L570">
        <v>1</v>
      </c>
      <c r="M570">
        <v>2</v>
      </c>
      <c r="N570" t="s">
        <v>0</v>
      </c>
      <c r="O570" s="11">
        <f t="shared" si="8"/>
        <v>0</v>
      </c>
    </row>
    <row r="571" spans="2:15" x14ac:dyDescent="0.3">
      <c r="B571">
        <v>19089</v>
      </c>
      <c r="C571">
        <v>3</v>
      </c>
      <c r="D571">
        <v>2</v>
      </c>
      <c r="E571">
        <v>3</v>
      </c>
      <c r="F571">
        <v>10</v>
      </c>
      <c r="G571" t="s">
        <v>0</v>
      </c>
      <c r="H571" t="s">
        <v>0</v>
      </c>
      <c r="I571" t="s">
        <v>0</v>
      </c>
      <c r="J571" t="s">
        <v>0</v>
      </c>
      <c r="K571" s="5" cm="1">
        <f t="array" ref="K571">IF(AND(C571=1,OR(J571=42,J571=6,J571=7,J571=8)),1,
IF(AND(OR(C571=1,C571="NA"),OR(J571=42,J571=6,J571=7,J571=8, J571="NA")),"NA",
IF(_xlfn.MINIFS(Nested_Ifs[a11],Nested_Ifs[ID],Nested_Ifs[[#This Row],[ID]])&lt;&gt;1,IF(AND(C571=MIN(_xlfn._xlws.FILTER(Nested_Ifs[a11], Nested_Ifs[ID]=Nested_Ifs[[#This Row],[ID]])), OR(J571=42,J571=6,J571=7,J571=8)),1,
IF(_xlfn.MINIFS(Nested_Ifs[a11],Nested_Ifs[ID],Nested_Ifs[[#This Row],[ID]])&lt;&gt;1,IF(AND(OR(C571=MIN(_xlfn._xlws.FILTER(Nested_Ifs[a11], Nested_Ifs[ID]=Nested_Ifs[[#This Row],[ID]])), C571 = "NA"), OR(J571=42,J571=6,J571=7,J571=8, J571 = "NA")),"NA",0),0)),0)))</f>
        <v>0</v>
      </c>
      <c r="L571">
        <v>2</v>
      </c>
      <c r="M571">
        <v>2</v>
      </c>
      <c r="N571" t="s">
        <v>0</v>
      </c>
      <c r="O571" s="11">
        <f t="shared" si="8"/>
        <v>0</v>
      </c>
    </row>
    <row r="572" spans="2:15" x14ac:dyDescent="0.3">
      <c r="B572">
        <v>19089</v>
      </c>
      <c r="C572">
        <v>4</v>
      </c>
      <c r="D572">
        <v>1</v>
      </c>
      <c r="E572">
        <v>3</v>
      </c>
      <c r="F572">
        <v>9</v>
      </c>
      <c r="G572" t="s">
        <v>0</v>
      </c>
      <c r="H572" t="s">
        <v>0</v>
      </c>
      <c r="I572" t="s">
        <v>0</v>
      </c>
      <c r="J572" t="s">
        <v>0</v>
      </c>
      <c r="K572" s="5" cm="1">
        <f t="array" ref="K572">IF(AND(C572=1,OR(J572=42,J572=6,J572=7,J572=8)),1,
IF(AND(OR(C572=1,C572="NA"),OR(J572=42,J572=6,J572=7,J572=8, J572="NA")),"NA",
IF(_xlfn.MINIFS(Nested_Ifs[a11],Nested_Ifs[ID],Nested_Ifs[[#This Row],[ID]])&lt;&gt;1,IF(AND(C572=MIN(_xlfn._xlws.FILTER(Nested_Ifs[a11], Nested_Ifs[ID]=Nested_Ifs[[#This Row],[ID]])), OR(J572=42,J572=6,J572=7,J572=8)),1,
IF(_xlfn.MINIFS(Nested_Ifs[a11],Nested_Ifs[ID],Nested_Ifs[[#This Row],[ID]])&lt;&gt;1,IF(AND(OR(C572=MIN(_xlfn._xlws.FILTER(Nested_Ifs[a11], Nested_Ifs[ID]=Nested_Ifs[[#This Row],[ID]])), C572 = "NA"), OR(J572=42,J572=6,J572=7,J572=8, J572 = "NA")),"NA",0),0)),0)))</f>
        <v>0</v>
      </c>
      <c r="L572">
        <v>2</v>
      </c>
      <c r="M572">
        <v>2</v>
      </c>
      <c r="N572" t="s">
        <v>0</v>
      </c>
      <c r="O572" s="11">
        <f t="shared" si="8"/>
        <v>0</v>
      </c>
    </row>
    <row r="573" spans="2:15" x14ac:dyDescent="0.3">
      <c r="B573">
        <v>19089</v>
      </c>
      <c r="C573">
        <v>5</v>
      </c>
      <c r="D573">
        <v>2</v>
      </c>
      <c r="E573">
        <v>3</v>
      </c>
      <c r="F573">
        <v>5</v>
      </c>
      <c r="G573" t="s">
        <v>0</v>
      </c>
      <c r="H573">
        <v>2</v>
      </c>
      <c r="I573">
        <v>8</v>
      </c>
      <c r="J573" t="s">
        <v>0</v>
      </c>
      <c r="K573" s="5" cm="1">
        <f t="array" ref="K573">IF(AND(C573=1,OR(J573=42,J573=6,J573=7,J573=8)),1,
IF(AND(OR(C573=1,C573="NA"),OR(J573=42,J573=6,J573=7,J573=8, J573="NA")),"NA",
IF(_xlfn.MINIFS(Nested_Ifs[a11],Nested_Ifs[ID],Nested_Ifs[[#This Row],[ID]])&lt;&gt;1,IF(AND(C573=MIN(_xlfn._xlws.FILTER(Nested_Ifs[a11], Nested_Ifs[ID]=Nested_Ifs[[#This Row],[ID]])), OR(J573=42,J573=6,J573=7,J573=8)),1,
IF(_xlfn.MINIFS(Nested_Ifs[a11],Nested_Ifs[ID],Nested_Ifs[[#This Row],[ID]])&lt;&gt;1,IF(AND(OR(C573=MIN(_xlfn._xlws.FILTER(Nested_Ifs[a11], Nested_Ifs[ID]=Nested_Ifs[[#This Row],[ID]])), C573 = "NA"), OR(J573=42,J573=6,J573=7,J573=8, J573 = "NA")),"NA",0),0)),0)))</f>
        <v>0</v>
      </c>
      <c r="L573">
        <v>1</v>
      </c>
      <c r="M573">
        <v>2</v>
      </c>
      <c r="N573" t="s">
        <v>0</v>
      </c>
      <c r="O573" s="11">
        <f t="shared" si="8"/>
        <v>0</v>
      </c>
    </row>
    <row r="574" spans="2:15" x14ac:dyDescent="0.3">
      <c r="B574">
        <v>19089</v>
      </c>
      <c r="C574">
        <v>6</v>
      </c>
      <c r="D574">
        <v>1</v>
      </c>
      <c r="E574">
        <v>3</v>
      </c>
      <c r="F574">
        <v>3</v>
      </c>
      <c r="G574" t="s">
        <v>0</v>
      </c>
      <c r="H574">
        <v>2</v>
      </c>
      <c r="I574">
        <v>8</v>
      </c>
      <c r="J574" t="s">
        <v>0</v>
      </c>
      <c r="K574" s="5" cm="1">
        <f t="array" ref="K574">IF(AND(C574=1,OR(J574=42,J574=6,J574=7,J574=8)),1,
IF(AND(OR(C574=1,C574="NA"),OR(J574=42,J574=6,J574=7,J574=8, J574="NA")),"NA",
IF(_xlfn.MINIFS(Nested_Ifs[a11],Nested_Ifs[ID],Nested_Ifs[[#This Row],[ID]])&lt;&gt;1,IF(AND(C574=MIN(_xlfn._xlws.FILTER(Nested_Ifs[a11], Nested_Ifs[ID]=Nested_Ifs[[#This Row],[ID]])), OR(J574=42,J574=6,J574=7,J574=8)),1,
IF(_xlfn.MINIFS(Nested_Ifs[a11],Nested_Ifs[ID],Nested_Ifs[[#This Row],[ID]])&lt;&gt;1,IF(AND(OR(C574=MIN(_xlfn._xlws.FILTER(Nested_Ifs[a11], Nested_Ifs[ID]=Nested_Ifs[[#This Row],[ID]])), C574 = "NA"), OR(J574=42,J574=6,J574=7,J574=8, J574 = "NA")),"NA",0),0)),0)))</f>
        <v>0</v>
      </c>
      <c r="L574">
        <v>1</v>
      </c>
      <c r="M574">
        <v>2</v>
      </c>
      <c r="N574" t="s">
        <v>0</v>
      </c>
      <c r="O574" s="11">
        <f t="shared" si="8"/>
        <v>0</v>
      </c>
    </row>
    <row r="575" spans="2:15" x14ac:dyDescent="0.3">
      <c r="B575">
        <v>19090</v>
      </c>
      <c r="C575">
        <v>1</v>
      </c>
      <c r="D575">
        <v>1</v>
      </c>
      <c r="E575">
        <v>1</v>
      </c>
      <c r="F575">
        <v>61</v>
      </c>
      <c r="G575">
        <v>1</v>
      </c>
      <c r="H575" t="s">
        <v>0</v>
      </c>
      <c r="I575" t="s">
        <v>0</v>
      </c>
      <c r="J575">
        <v>41</v>
      </c>
      <c r="K575" s="5" cm="1">
        <f t="array" ref="K575">IF(AND(C575=1,OR(J575=42,J575=6,J575=7,J575=8)),1,
IF(AND(OR(C575=1,C575="NA"),OR(J575=42,J575=6,J575=7,J575=8, J575="NA")),"NA",
IF(_xlfn.MINIFS(Nested_Ifs[a11],Nested_Ifs[ID],Nested_Ifs[[#This Row],[ID]])&lt;&gt;1,IF(AND(C575=MIN(_xlfn._xlws.FILTER(Nested_Ifs[a11], Nested_Ifs[ID]=Nested_Ifs[[#This Row],[ID]])), OR(J575=42,J575=6,J575=7,J575=8)),1,
IF(_xlfn.MINIFS(Nested_Ifs[a11],Nested_Ifs[ID],Nested_Ifs[[#This Row],[ID]])&lt;&gt;1,IF(AND(OR(C575=MIN(_xlfn._xlws.FILTER(Nested_Ifs[a11], Nested_Ifs[ID]=Nested_Ifs[[#This Row],[ID]])), C575 = "NA"), OR(J575=42,J575=6,J575=7,J575=8, J575 = "NA")),"NA",0),0)),0)))</f>
        <v>0</v>
      </c>
      <c r="L575">
        <v>1</v>
      </c>
      <c r="M575">
        <v>2</v>
      </c>
      <c r="N575" t="s">
        <v>0</v>
      </c>
      <c r="O575" s="11">
        <f t="shared" si="8"/>
        <v>0</v>
      </c>
    </row>
    <row r="576" spans="2:15" x14ac:dyDescent="0.3">
      <c r="B576">
        <v>19090</v>
      </c>
      <c r="C576">
        <v>2</v>
      </c>
      <c r="D576">
        <v>2</v>
      </c>
      <c r="E576">
        <v>2</v>
      </c>
      <c r="F576">
        <v>61</v>
      </c>
      <c r="G576">
        <v>1</v>
      </c>
      <c r="H576" t="s">
        <v>0</v>
      </c>
      <c r="I576" t="s">
        <v>0</v>
      </c>
      <c r="J576">
        <v>41</v>
      </c>
      <c r="K576" s="5" cm="1">
        <f t="array" ref="K576">IF(AND(C576=1,OR(J576=42,J576=6,J576=7,J576=8)),1,
IF(AND(OR(C576=1,C576="NA"),OR(J576=42,J576=6,J576=7,J576=8, J576="NA")),"NA",
IF(_xlfn.MINIFS(Nested_Ifs[a11],Nested_Ifs[ID],Nested_Ifs[[#This Row],[ID]])&lt;&gt;1,IF(AND(C576=MIN(_xlfn._xlws.FILTER(Nested_Ifs[a11], Nested_Ifs[ID]=Nested_Ifs[[#This Row],[ID]])), OR(J576=42,J576=6,J576=7,J576=8)),1,
IF(_xlfn.MINIFS(Nested_Ifs[a11],Nested_Ifs[ID],Nested_Ifs[[#This Row],[ID]])&lt;&gt;1,IF(AND(OR(C576=MIN(_xlfn._xlws.FILTER(Nested_Ifs[a11], Nested_Ifs[ID]=Nested_Ifs[[#This Row],[ID]])), C576 = "NA"), OR(J576=42,J576=6,J576=7,J576=8, J576 = "NA")),"NA",0),0)),0)))</f>
        <v>0</v>
      </c>
      <c r="L576">
        <v>1</v>
      </c>
      <c r="M576">
        <v>2</v>
      </c>
      <c r="N576" t="s">
        <v>0</v>
      </c>
      <c r="O576" s="11">
        <f t="shared" si="8"/>
        <v>0</v>
      </c>
    </row>
    <row r="577" spans="2:15" x14ac:dyDescent="0.3">
      <c r="B577">
        <v>19090</v>
      </c>
      <c r="C577">
        <v>3</v>
      </c>
      <c r="D577">
        <v>1</v>
      </c>
      <c r="E577">
        <v>3</v>
      </c>
      <c r="F577">
        <v>27</v>
      </c>
      <c r="G577">
        <v>1</v>
      </c>
      <c r="H577" t="s">
        <v>0</v>
      </c>
      <c r="I577" t="s">
        <v>0</v>
      </c>
      <c r="J577">
        <v>1</v>
      </c>
      <c r="K577" s="5" cm="1">
        <f t="array" ref="K577">IF(AND(C577=1,OR(J577=42,J577=6,J577=7,J577=8)),1,
IF(AND(OR(C577=1,C577="NA"),OR(J577=42,J577=6,J577=7,J577=8, J577="NA")),"NA",
IF(_xlfn.MINIFS(Nested_Ifs[a11],Nested_Ifs[ID],Nested_Ifs[[#This Row],[ID]])&lt;&gt;1,IF(AND(C577=MIN(_xlfn._xlws.FILTER(Nested_Ifs[a11], Nested_Ifs[ID]=Nested_Ifs[[#This Row],[ID]])), OR(J577=42,J577=6,J577=7,J577=8)),1,
IF(_xlfn.MINIFS(Nested_Ifs[a11],Nested_Ifs[ID],Nested_Ifs[[#This Row],[ID]])&lt;&gt;1,IF(AND(OR(C577=MIN(_xlfn._xlws.FILTER(Nested_Ifs[a11], Nested_Ifs[ID]=Nested_Ifs[[#This Row],[ID]])), C577 = "NA"), OR(J577=42,J577=6,J577=7,J577=8, J577 = "NA")),"NA",0),0)),0)))</f>
        <v>0</v>
      </c>
      <c r="L577">
        <v>2</v>
      </c>
      <c r="M577">
        <v>2</v>
      </c>
      <c r="N577" t="s">
        <v>0</v>
      </c>
      <c r="O577" s="11">
        <f t="shared" si="8"/>
        <v>0</v>
      </c>
    </row>
    <row r="578" spans="2:15" x14ac:dyDescent="0.3">
      <c r="B578">
        <v>19090</v>
      </c>
      <c r="C578">
        <v>4</v>
      </c>
      <c r="D578">
        <v>2</v>
      </c>
      <c r="E578">
        <v>4</v>
      </c>
      <c r="F578">
        <v>29</v>
      </c>
      <c r="G578">
        <v>1</v>
      </c>
      <c r="H578" t="s">
        <v>0</v>
      </c>
      <c r="I578" t="s">
        <v>0</v>
      </c>
      <c r="J578">
        <v>1</v>
      </c>
      <c r="K578" s="5" cm="1">
        <f t="array" ref="K578">IF(AND(C578=1,OR(J578=42,J578=6,J578=7,J578=8)),1,
IF(AND(OR(C578=1,C578="NA"),OR(J578=42,J578=6,J578=7,J578=8, J578="NA")),"NA",
IF(_xlfn.MINIFS(Nested_Ifs[a11],Nested_Ifs[ID],Nested_Ifs[[#This Row],[ID]])&lt;&gt;1,IF(AND(C578=MIN(_xlfn._xlws.FILTER(Nested_Ifs[a11], Nested_Ifs[ID]=Nested_Ifs[[#This Row],[ID]])), OR(J578=42,J578=6,J578=7,J578=8)),1,
IF(_xlfn.MINIFS(Nested_Ifs[a11],Nested_Ifs[ID],Nested_Ifs[[#This Row],[ID]])&lt;&gt;1,IF(AND(OR(C578=MIN(_xlfn._xlws.FILTER(Nested_Ifs[a11], Nested_Ifs[ID]=Nested_Ifs[[#This Row],[ID]])), C578 = "NA"), OR(J578=42,J578=6,J578=7,J578=8, J578 = "NA")),"NA",0),0)),0)))</f>
        <v>0</v>
      </c>
      <c r="L578">
        <v>1</v>
      </c>
      <c r="M578">
        <v>2</v>
      </c>
      <c r="N578" t="s">
        <v>0</v>
      </c>
      <c r="O578" s="11">
        <f t="shared" si="8"/>
        <v>0</v>
      </c>
    </row>
    <row r="579" spans="2:15" x14ac:dyDescent="0.3">
      <c r="B579">
        <v>19090</v>
      </c>
      <c r="C579">
        <v>5</v>
      </c>
      <c r="D579">
        <v>1</v>
      </c>
      <c r="E579">
        <v>8</v>
      </c>
      <c r="F579">
        <v>6</v>
      </c>
      <c r="G579" t="s">
        <v>0</v>
      </c>
      <c r="H579" t="s">
        <v>0</v>
      </c>
      <c r="I579" t="s">
        <v>0</v>
      </c>
      <c r="J579" t="s">
        <v>0</v>
      </c>
      <c r="K579" s="5" cm="1">
        <f t="array" ref="K579">IF(AND(C579=1,OR(J579=42,J579=6,J579=7,J579=8)),1,
IF(AND(OR(C579=1,C579="NA"),OR(J579=42,J579=6,J579=7,J579=8, J579="NA")),"NA",
IF(_xlfn.MINIFS(Nested_Ifs[a11],Nested_Ifs[ID],Nested_Ifs[[#This Row],[ID]])&lt;&gt;1,IF(AND(C579=MIN(_xlfn._xlws.FILTER(Nested_Ifs[a11], Nested_Ifs[ID]=Nested_Ifs[[#This Row],[ID]])), OR(J579=42,J579=6,J579=7,J579=8)),1,
IF(_xlfn.MINIFS(Nested_Ifs[a11],Nested_Ifs[ID],Nested_Ifs[[#This Row],[ID]])&lt;&gt;1,IF(AND(OR(C579=MIN(_xlfn._xlws.FILTER(Nested_Ifs[a11], Nested_Ifs[ID]=Nested_Ifs[[#This Row],[ID]])), C579 = "NA"), OR(J579=42,J579=6,J579=7,J579=8, J579 = "NA")),"NA",0),0)),0)))</f>
        <v>0</v>
      </c>
      <c r="L579">
        <v>1</v>
      </c>
      <c r="M579">
        <v>2</v>
      </c>
      <c r="N579" t="s">
        <v>0</v>
      </c>
      <c r="O579" s="11">
        <f t="shared" si="8"/>
        <v>0</v>
      </c>
    </row>
    <row r="580" spans="2:15" x14ac:dyDescent="0.3">
      <c r="B580">
        <v>19090</v>
      </c>
      <c r="C580">
        <v>6</v>
      </c>
      <c r="D580">
        <v>1</v>
      </c>
      <c r="E580">
        <v>8</v>
      </c>
      <c r="F580">
        <v>3</v>
      </c>
      <c r="G580" t="s">
        <v>0</v>
      </c>
      <c r="H580">
        <v>1</v>
      </c>
      <c r="I580" t="s">
        <v>0</v>
      </c>
      <c r="J580" t="s">
        <v>0</v>
      </c>
      <c r="K580" s="5" cm="1">
        <f t="array" ref="K580">IF(AND(C580=1,OR(J580=42,J580=6,J580=7,J580=8)),1,
IF(AND(OR(C580=1,C580="NA"),OR(J580=42,J580=6,J580=7,J580=8, J580="NA")),"NA",
IF(_xlfn.MINIFS(Nested_Ifs[a11],Nested_Ifs[ID],Nested_Ifs[[#This Row],[ID]])&lt;&gt;1,IF(AND(C580=MIN(_xlfn._xlws.FILTER(Nested_Ifs[a11], Nested_Ifs[ID]=Nested_Ifs[[#This Row],[ID]])), OR(J580=42,J580=6,J580=7,J580=8)),1,
IF(_xlfn.MINIFS(Nested_Ifs[a11],Nested_Ifs[ID],Nested_Ifs[[#This Row],[ID]])&lt;&gt;1,IF(AND(OR(C580=MIN(_xlfn._xlws.FILTER(Nested_Ifs[a11], Nested_Ifs[ID]=Nested_Ifs[[#This Row],[ID]])), C580 = "NA"), OR(J580=42,J580=6,J580=7,J580=8, J580 = "NA")),"NA",0),0)),0)))</f>
        <v>0</v>
      </c>
      <c r="L580">
        <v>1</v>
      </c>
      <c r="M580">
        <v>2</v>
      </c>
      <c r="N580" t="s">
        <v>0</v>
      </c>
      <c r="O580" s="11">
        <f t="shared" si="8"/>
        <v>0</v>
      </c>
    </row>
    <row r="581" spans="2:15" x14ac:dyDescent="0.3">
      <c r="B581">
        <v>19090</v>
      </c>
      <c r="C581">
        <v>7</v>
      </c>
      <c r="D581">
        <v>1</v>
      </c>
      <c r="E581">
        <v>8</v>
      </c>
      <c r="F581">
        <v>2</v>
      </c>
      <c r="G581" t="s">
        <v>0</v>
      </c>
      <c r="H581">
        <v>2</v>
      </c>
      <c r="I581">
        <v>3</v>
      </c>
      <c r="J581" t="s">
        <v>0</v>
      </c>
      <c r="K581" s="5" cm="1">
        <f t="array" ref="K581">IF(AND(C581=1,OR(J581=42,J581=6,J581=7,J581=8)),1,
IF(AND(OR(C581=1,C581="NA"),OR(J581=42,J581=6,J581=7,J581=8, J581="NA")),"NA",
IF(_xlfn.MINIFS(Nested_Ifs[a11],Nested_Ifs[ID],Nested_Ifs[[#This Row],[ID]])&lt;&gt;1,IF(AND(C581=MIN(_xlfn._xlws.FILTER(Nested_Ifs[a11], Nested_Ifs[ID]=Nested_Ifs[[#This Row],[ID]])), OR(J581=42,J581=6,J581=7,J581=8)),1,
IF(_xlfn.MINIFS(Nested_Ifs[a11],Nested_Ifs[ID],Nested_Ifs[[#This Row],[ID]])&lt;&gt;1,IF(AND(OR(C581=MIN(_xlfn._xlws.FILTER(Nested_Ifs[a11], Nested_Ifs[ID]=Nested_Ifs[[#This Row],[ID]])), C581 = "NA"), OR(J581=42,J581=6,J581=7,J581=8, J581 = "NA")),"NA",0),0)),0)))</f>
        <v>0</v>
      </c>
      <c r="L581">
        <v>1</v>
      </c>
      <c r="M581">
        <v>2</v>
      </c>
      <c r="N581" t="s">
        <v>0</v>
      </c>
      <c r="O581" s="11">
        <f t="shared" si="8"/>
        <v>0</v>
      </c>
    </row>
    <row r="582" spans="2:15" x14ac:dyDescent="0.3">
      <c r="B582">
        <v>19091</v>
      </c>
      <c r="C582">
        <v>1</v>
      </c>
      <c r="D582">
        <v>2</v>
      </c>
      <c r="E582">
        <v>1</v>
      </c>
      <c r="F582">
        <v>60</v>
      </c>
      <c r="G582">
        <v>5</v>
      </c>
      <c r="H582" t="s">
        <v>0</v>
      </c>
      <c r="I582" t="s">
        <v>0</v>
      </c>
      <c r="J582">
        <v>41</v>
      </c>
      <c r="K582" s="5" cm="1">
        <f t="array" ref="K582">IF(AND(C582=1,OR(J582=42,J582=6,J582=7,J582=8)),1,
IF(AND(OR(C582=1,C582="NA"),OR(J582=42,J582=6,J582=7,J582=8, J582="NA")),"NA",
IF(_xlfn.MINIFS(Nested_Ifs[a11],Nested_Ifs[ID],Nested_Ifs[[#This Row],[ID]])&lt;&gt;1,IF(AND(C582=MIN(_xlfn._xlws.FILTER(Nested_Ifs[a11], Nested_Ifs[ID]=Nested_Ifs[[#This Row],[ID]])), OR(J582=42,J582=6,J582=7,J582=8)),1,
IF(_xlfn.MINIFS(Nested_Ifs[a11],Nested_Ifs[ID],Nested_Ifs[[#This Row],[ID]])&lt;&gt;1,IF(AND(OR(C582=MIN(_xlfn._xlws.FILTER(Nested_Ifs[a11], Nested_Ifs[ID]=Nested_Ifs[[#This Row],[ID]])), C582 = "NA"), OR(J582=42,J582=6,J582=7,J582=8, J582 = "NA")),"NA",0),0)),0)))</f>
        <v>0</v>
      </c>
      <c r="L582">
        <v>1</v>
      </c>
      <c r="M582">
        <v>1</v>
      </c>
      <c r="N582">
        <v>3</v>
      </c>
      <c r="O582" s="11">
        <f t="shared" si="8"/>
        <v>1</v>
      </c>
    </row>
    <row r="583" spans="2:15" x14ac:dyDescent="0.3">
      <c r="B583">
        <v>19091</v>
      </c>
      <c r="C583">
        <v>2</v>
      </c>
      <c r="D583">
        <v>1</v>
      </c>
      <c r="E583">
        <v>3</v>
      </c>
      <c r="F583">
        <v>39</v>
      </c>
      <c r="G583">
        <v>1</v>
      </c>
      <c r="H583" t="s">
        <v>0</v>
      </c>
      <c r="I583" t="s">
        <v>0</v>
      </c>
      <c r="J583">
        <v>41</v>
      </c>
      <c r="K583" s="5" cm="1">
        <f t="array" ref="K583">IF(AND(C583=1,OR(J583=42,J583=6,J583=7,J583=8)),1,
IF(AND(OR(C583=1,C583="NA"),OR(J583=42,J583=6,J583=7,J583=8, J583="NA")),"NA",
IF(_xlfn.MINIFS(Nested_Ifs[a11],Nested_Ifs[ID],Nested_Ifs[[#This Row],[ID]])&lt;&gt;1,IF(AND(C583=MIN(_xlfn._xlws.FILTER(Nested_Ifs[a11], Nested_Ifs[ID]=Nested_Ifs[[#This Row],[ID]])), OR(J583=42,J583=6,J583=7,J583=8)),1,
IF(_xlfn.MINIFS(Nested_Ifs[a11],Nested_Ifs[ID],Nested_Ifs[[#This Row],[ID]])&lt;&gt;1,IF(AND(OR(C583=MIN(_xlfn._xlws.FILTER(Nested_Ifs[a11], Nested_Ifs[ID]=Nested_Ifs[[#This Row],[ID]])), C583 = "NA"), OR(J583=42,J583=6,J583=7,J583=8, J583 = "NA")),"NA",0),0)),0)))</f>
        <v>0</v>
      </c>
      <c r="L583">
        <v>1</v>
      </c>
      <c r="M583">
        <v>1</v>
      </c>
      <c r="N583">
        <v>3</v>
      </c>
      <c r="O583" s="11">
        <f t="shared" si="8"/>
        <v>1</v>
      </c>
    </row>
    <row r="584" spans="2:15" x14ac:dyDescent="0.3">
      <c r="B584">
        <v>19091</v>
      </c>
      <c r="C584">
        <v>3</v>
      </c>
      <c r="D584">
        <v>2</v>
      </c>
      <c r="E584">
        <v>4</v>
      </c>
      <c r="F584">
        <v>33</v>
      </c>
      <c r="G584">
        <v>1</v>
      </c>
      <c r="H584" t="s">
        <v>0</v>
      </c>
      <c r="I584" t="s">
        <v>0</v>
      </c>
      <c r="J584">
        <v>5</v>
      </c>
      <c r="K584" s="5" cm="1">
        <f t="array" ref="K584">IF(AND(C584=1,OR(J584=42,J584=6,J584=7,J584=8)),1,
IF(AND(OR(C584=1,C584="NA"),OR(J584=42,J584=6,J584=7,J584=8, J584="NA")),"NA",
IF(_xlfn.MINIFS(Nested_Ifs[a11],Nested_Ifs[ID],Nested_Ifs[[#This Row],[ID]])&lt;&gt;1,IF(AND(C584=MIN(_xlfn._xlws.FILTER(Nested_Ifs[a11], Nested_Ifs[ID]=Nested_Ifs[[#This Row],[ID]])), OR(J584=42,J584=6,J584=7,J584=8)),1,
IF(_xlfn.MINIFS(Nested_Ifs[a11],Nested_Ifs[ID],Nested_Ifs[[#This Row],[ID]])&lt;&gt;1,IF(AND(OR(C584=MIN(_xlfn._xlws.FILTER(Nested_Ifs[a11], Nested_Ifs[ID]=Nested_Ifs[[#This Row],[ID]])), C584 = "NA"), OR(J584=42,J584=6,J584=7,J584=8, J584 = "NA")),"NA",0),0)),0)))</f>
        <v>0</v>
      </c>
      <c r="L584">
        <v>1</v>
      </c>
      <c r="M584">
        <v>1</v>
      </c>
      <c r="N584">
        <v>3</v>
      </c>
      <c r="O584" s="11">
        <f t="shared" si="8"/>
        <v>1</v>
      </c>
    </row>
    <row r="585" spans="2:15" x14ac:dyDescent="0.3">
      <c r="B585">
        <v>19091</v>
      </c>
      <c r="C585">
        <v>4</v>
      </c>
      <c r="D585">
        <v>1</v>
      </c>
      <c r="E585">
        <v>8</v>
      </c>
      <c r="F585">
        <v>12</v>
      </c>
      <c r="G585" t="s">
        <v>0</v>
      </c>
      <c r="H585" t="s">
        <v>0</v>
      </c>
      <c r="I585" t="s">
        <v>0</v>
      </c>
      <c r="J585" t="s">
        <v>0</v>
      </c>
      <c r="K585" s="5" cm="1">
        <f t="array" ref="K585">IF(AND(C585=1,OR(J585=42,J585=6,J585=7,J585=8)),1,
IF(AND(OR(C585=1,C585="NA"),OR(J585=42,J585=6,J585=7,J585=8, J585="NA")),"NA",
IF(_xlfn.MINIFS(Nested_Ifs[a11],Nested_Ifs[ID],Nested_Ifs[[#This Row],[ID]])&lt;&gt;1,IF(AND(C585=MIN(_xlfn._xlws.FILTER(Nested_Ifs[a11], Nested_Ifs[ID]=Nested_Ifs[[#This Row],[ID]])), OR(J585=42,J585=6,J585=7,J585=8)),1,
IF(_xlfn.MINIFS(Nested_Ifs[a11],Nested_Ifs[ID],Nested_Ifs[[#This Row],[ID]])&lt;&gt;1,IF(AND(OR(C585=MIN(_xlfn._xlws.FILTER(Nested_Ifs[a11], Nested_Ifs[ID]=Nested_Ifs[[#This Row],[ID]])), C585 = "NA"), OR(J585=42,J585=6,J585=7,J585=8, J585 = "NA")),"NA",0),0)),0)))</f>
        <v>0</v>
      </c>
      <c r="L585">
        <v>1</v>
      </c>
      <c r="M585">
        <v>2</v>
      </c>
      <c r="N585" t="s">
        <v>0</v>
      </c>
      <c r="O585" s="11">
        <f t="shared" si="8"/>
        <v>0</v>
      </c>
    </row>
    <row r="586" spans="2:15" x14ac:dyDescent="0.3">
      <c r="B586">
        <v>19091</v>
      </c>
      <c r="C586">
        <v>5</v>
      </c>
      <c r="D586">
        <v>1</v>
      </c>
      <c r="E586">
        <v>8</v>
      </c>
      <c r="F586">
        <v>10</v>
      </c>
      <c r="G586" t="s">
        <v>0</v>
      </c>
      <c r="H586" t="s">
        <v>0</v>
      </c>
      <c r="I586" t="s">
        <v>0</v>
      </c>
      <c r="J586" t="s">
        <v>0</v>
      </c>
      <c r="K586" s="5" cm="1">
        <f t="array" ref="K586">IF(AND(C586=1,OR(J586=42,J586=6,J586=7,J586=8)),1,
IF(AND(OR(C586=1,C586="NA"),OR(J586=42,J586=6,J586=7,J586=8, J586="NA")),"NA",
IF(_xlfn.MINIFS(Nested_Ifs[a11],Nested_Ifs[ID],Nested_Ifs[[#This Row],[ID]])&lt;&gt;1,IF(AND(C586=MIN(_xlfn._xlws.FILTER(Nested_Ifs[a11], Nested_Ifs[ID]=Nested_Ifs[[#This Row],[ID]])), OR(J586=42,J586=6,J586=7,J586=8)),1,
IF(_xlfn.MINIFS(Nested_Ifs[a11],Nested_Ifs[ID],Nested_Ifs[[#This Row],[ID]])&lt;&gt;1,IF(AND(OR(C586=MIN(_xlfn._xlws.FILTER(Nested_Ifs[a11], Nested_Ifs[ID]=Nested_Ifs[[#This Row],[ID]])), C586 = "NA"), OR(J586=42,J586=6,J586=7,J586=8, J586 = "NA")),"NA",0),0)),0)))</f>
        <v>0</v>
      </c>
      <c r="L586">
        <v>1</v>
      </c>
      <c r="M586">
        <v>2</v>
      </c>
      <c r="N586" t="s">
        <v>0</v>
      </c>
      <c r="O586" s="11">
        <f t="shared" si="8"/>
        <v>0</v>
      </c>
    </row>
    <row r="587" spans="2:15" x14ac:dyDescent="0.3">
      <c r="B587">
        <v>19091</v>
      </c>
      <c r="C587">
        <v>6</v>
      </c>
      <c r="D587">
        <v>1</v>
      </c>
      <c r="E587">
        <v>8</v>
      </c>
      <c r="F587">
        <v>6</v>
      </c>
      <c r="G587" t="s">
        <v>0</v>
      </c>
      <c r="H587" t="s">
        <v>0</v>
      </c>
      <c r="I587" t="s">
        <v>0</v>
      </c>
      <c r="J587" t="s">
        <v>0</v>
      </c>
      <c r="K587" s="5" cm="1">
        <f t="array" ref="K587">IF(AND(C587=1,OR(J587=42,J587=6,J587=7,J587=8)),1,
IF(AND(OR(C587=1,C587="NA"),OR(J587=42,J587=6,J587=7,J587=8, J587="NA")),"NA",
IF(_xlfn.MINIFS(Nested_Ifs[a11],Nested_Ifs[ID],Nested_Ifs[[#This Row],[ID]])&lt;&gt;1,IF(AND(C587=MIN(_xlfn._xlws.FILTER(Nested_Ifs[a11], Nested_Ifs[ID]=Nested_Ifs[[#This Row],[ID]])), OR(J587=42,J587=6,J587=7,J587=8)),1,
IF(_xlfn.MINIFS(Nested_Ifs[a11],Nested_Ifs[ID],Nested_Ifs[[#This Row],[ID]])&lt;&gt;1,IF(AND(OR(C587=MIN(_xlfn._xlws.FILTER(Nested_Ifs[a11], Nested_Ifs[ID]=Nested_Ifs[[#This Row],[ID]])), C587 = "NA"), OR(J587=42,J587=6,J587=7,J587=8, J587 = "NA")),"NA",0),0)),0)))</f>
        <v>0</v>
      </c>
      <c r="L587">
        <v>1</v>
      </c>
      <c r="M587">
        <v>2</v>
      </c>
      <c r="N587" t="s">
        <v>0</v>
      </c>
      <c r="O587" s="11">
        <f t="shared" si="8"/>
        <v>0</v>
      </c>
    </row>
    <row r="588" spans="2:15" x14ac:dyDescent="0.3">
      <c r="B588">
        <v>19091</v>
      </c>
      <c r="C588">
        <v>7</v>
      </c>
      <c r="D588">
        <v>2</v>
      </c>
      <c r="E588">
        <v>8</v>
      </c>
      <c r="F588">
        <v>3</v>
      </c>
      <c r="G588" t="s">
        <v>0</v>
      </c>
      <c r="H588">
        <v>2</v>
      </c>
      <c r="I588">
        <v>1</v>
      </c>
      <c r="J588" t="s">
        <v>0</v>
      </c>
      <c r="K588" s="5" cm="1">
        <f t="array" ref="K588">IF(AND(C588=1,OR(J588=42,J588=6,J588=7,J588=8)),1,
IF(AND(OR(C588=1,C588="NA"),OR(J588=42,J588=6,J588=7,J588=8, J588="NA")),"NA",
IF(_xlfn.MINIFS(Nested_Ifs[a11],Nested_Ifs[ID],Nested_Ifs[[#This Row],[ID]])&lt;&gt;1,IF(AND(C588=MIN(_xlfn._xlws.FILTER(Nested_Ifs[a11], Nested_Ifs[ID]=Nested_Ifs[[#This Row],[ID]])), OR(J588=42,J588=6,J588=7,J588=8)),1,
IF(_xlfn.MINIFS(Nested_Ifs[a11],Nested_Ifs[ID],Nested_Ifs[[#This Row],[ID]])&lt;&gt;1,IF(AND(OR(C588=MIN(_xlfn._xlws.FILTER(Nested_Ifs[a11], Nested_Ifs[ID]=Nested_Ifs[[#This Row],[ID]])), C588 = "NA"), OR(J588=42,J588=6,J588=7,J588=8, J588 = "NA")),"NA",0),0)),0)))</f>
        <v>0</v>
      </c>
      <c r="L588">
        <v>1</v>
      </c>
      <c r="M588">
        <v>2</v>
      </c>
      <c r="N588" t="s">
        <v>0</v>
      </c>
      <c r="O588" s="11">
        <f t="shared" si="8"/>
        <v>0</v>
      </c>
    </row>
    <row r="589" spans="2:15" x14ac:dyDescent="0.3">
      <c r="B589">
        <v>19091</v>
      </c>
      <c r="C589">
        <v>8</v>
      </c>
      <c r="D589">
        <v>2</v>
      </c>
      <c r="E589">
        <v>8</v>
      </c>
      <c r="F589">
        <v>1</v>
      </c>
      <c r="G589" t="s">
        <v>0</v>
      </c>
      <c r="H589">
        <v>2</v>
      </c>
      <c r="I589">
        <v>1</v>
      </c>
      <c r="J589" t="s">
        <v>0</v>
      </c>
      <c r="K589" s="5" cm="1">
        <f t="array" ref="K589">IF(AND(C589=1,OR(J589=42,J589=6,J589=7,J589=8)),1,
IF(AND(OR(C589=1,C589="NA"),OR(J589=42,J589=6,J589=7,J589=8, J589="NA")),"NA",
IF(_xlfn.MINIFS(Nested_Ifs[a11],Nested_Ifs[ID],Nested_Ifs[[#This Row],[ID]])&lt;&gt;1,IF(AND(C589=MIN(_xlfn._xlws.FILTER(Nested_Ifs[a11], Nested_Ifs[ID]=Nested_Ifs[[#This Row],[ID]])), OR(J589=42,J589=6,J589=7,J589=8)),1,
IF(_xlfn.MINIFS(Nested_Ifs[a11],Nested_Ifs[ID],Nested_Ifs[[#This Row],[ID]])&lt;&gt;1,IF(AND(OR(C589=MIN(_xlfn._xlws.FILTER(Nested_Ifs[a11], Nested_Ifs[ID]=Nested_Ifs[[#This Row],[ID]])), C589 = "NA"), OR(J589=42,J589=6,J589=7,J589=8, J589 = "NA")),"NA",0),0)),0)))</f>
        <v>0</v>
      </c>
      <c r="L589">
        <v>1</v>
      </c>
      <c r="M589">
        <v>2</v>
      </c>
      <c r="N589" t="s">
        <v>0</v>
      </c>
      <c r="O589" s="11">
        <f t="shared" si="8"/>
        <v>0</v>
      </c>
    </row>
    <row r="590" spans="2:15" x14ac:dyDescent="0.3">
      <c r="B590">
        <v>19093</v>
      </c>
      <c r="C590">
        <v>1</v>
      </c>
      <c r="D590">
        <v>2</v>
      </c>
      <c r="E590">
        <v>1</v>
      </c>
      <c r="F590">
        <v>93</v>
      </c>
      <c r="G590">
        <v>5</v>
      </c>
      <c r="H590" t="s">
        <v>0</v>
      </c>
      <c r="I590" t="s">
        <v>0</v>
      </c>
      <c r="J590">
        <v>8</v>
      </c>
      <c r="K590" s="5" cm="1">
        <f t="array" ref="K590">IF(AND(C590=1,OR(J590=42,J590=6,J590=7,J590=8)),1,
IF(AND(OR(C590=1,C590="NA"),OR(J590=42,J590=6,J590=7,J590=8, J590="NA")),"NA",
IF(_xlfn.MINIFS(Nested_Ifs[a11],Nested_Ifs[ID],Nested_Ifs[[#This Row],[ID]])&lt;&gt;1,IF(AND(C590=MIN(_xlfn._xlws.FILTER(Nested_Ifs[a11], Nested_Ifs[ID]=Nested_Ifs[[#This Row],[ID]])), OR(J590=42,J590=6,J590=7,J590=8)),1,
IF(_xlfn.MINIFS(Nested_Ifs[a11],Nested_Ifs[ID],Nested_Ifs[[#This Row],[ID]])&lt;&gt;1,IF(AND(OR(C590=MIN(_xlfn._xlws.FILTER(Nested_Ifs[a11], Nested_Ifs[ID]=Nested_Ifs[[#This Row],[ID]])), C590 = "NA"), OR(J590=42,J590=6,J590=7,J590=8, J590 = "NA")),"NA",0),0)),0)))</f>
        <v>1</v>
      </c>
      <c r="L590">
        <v>1</v>
      </c>
      <c r="M590">
        <v>2</v>
      </c>
      <c r="N590" t="s">
        <v>0</v>
      </c>
      <c r="O590" s="11">
        <f t="shared" si="8"/>
        <v>0</v>
      </c>
    </row>
    <row r="591" spans="2:15" x14ac:dyDescent="0.3">
      <c r="B591">
        <v>19093</v>
      </c>
      <c r="C591">
        <v>2</v>
      </c>
      <c r="D591">
        <v>1</v>
      </c>
      <c r="E591">
        <v>3</v>
      </c>
      <c r="F591">
        <v>53</v>
      </c>
      <c r="G591">
        <v>1</v>
      </c>
      <c r="H591" t="s">
        <v>0</v>
      </c>
      <c r="I591" t="s">
        <v>0</v>
      </c>
      <c r="J591">
        <v>1</v>
      </c>
      <c r="K591" s="5" cm="1">
        <f t="array" ref="K591">IF(AND(C591=1,OR(J591=42,J591=6,J591=7,J591=8)),1,
IF(AND(OR(C591=1,C591="NA"),OR(J591=42,J591=6,J591=7,J591=8, J591="NA")),"NA",
IF(_xlfn.MINIFS(Nested_Ifs[a11],Nested_Ifs[ID],Nested_Ifs[[#This Row],[ID]])&lt;&gt;1,IF(AND(C591=MIN(_xlfn._xlws.FILTER(Nested_Ifs[a11], Nested_Ifs[ID]=Nested_Ifs[[#This Row],[ID]])), OR(J591=42,J591=6,J591=7,J591=8)),1,
IF(_xlfn.MINIFS(Nested_Ifs[a11],Nested_Ifs[ID],Nested_Ifs[[#This Row],[ID]])&lt;&gt;1,IF(AND(OR(C591=MIN(_xlfn._xlws.FILTER(Nested_Ifs[a11], Nested_Ifs[ID]=Nested_Ifs[[#This Row],[ID]])), C591 = "NA"), OR(J591=42,J591=6,J591=7,J591=8, J591 = "NA")),"NA",0),0)),0)))</f>
        <v>0</v>
      </c>
      <c r="L591">
        <v>1</v>
      </c>
      <c r="M591">
        <v>2</v>
      </c>
      <c r="N591" t="s">
        <v>0</v>
      </c>
      <c r="O591" s="11">
        <f t="shared" ref="O591:O654" si="9">IF(AND(AND(L591=1,M591=1),AND(OR(N591=3,N591=4))),1,
IF(AND(OR(L591=1,L591="NA"),
OR(M591=1,M591="NA"),
OR(N591=3,N591=4, N591="NA")),"NA",0))</f>
        <v>0</v>
      </c>
    </row>
    <row r="592" spans="2:15" x14ac:dyDescent="0.3">
      <c r="B592">
        <v>19093</v>
      </c>
      <c r="C592">
        <v>3</v>
      </c>
      <c r="D592">
        <v>2</v>
      </c>
      <c r="E592">
        <v>4</v>
      </c>
      <c r="F592">
        <v>52</v>
      </c>
      <c r="G592">
        <v>1</v>
      </c>
      <c r="H592" t="s">
        <v>0</v>
      </c>
      <c r="I592" t="s">
        <v>0</v>
      </c>
      <c r="J592">
        <v>1</v>
      </c>
      <c r="K592" s="5" cm="1">
        <f t="array" ref="K592">IF(AND(C592=1,OR(J592=42,J592=6,J592=7,J592=8)),1,
IF(AND(OR(C592=1,C592="NA"),OR(J592=42,J592=6,J592=7,J592=8, J592="NA")),"NA",
IF(_xlfn.MINIFS(Nested_Ifs[a11],Nested_Ifs[ID],Nested_Ifs[[#This Row],[ID]])&lt;&gt;1,IF(AND(C592=MIN(_xlfn._xlws.FILTER(Nested_Ifs[a11], Nested_Ifs[ID]=Nested_Ifs[[#This Row],[ID]])), OR(J592=42,J592=6,J592=7,J592=8)),1,
IF(_xlfn.MINIFS(Nested_Ifs[a11],Nested_Ifs[ID],Nested_Ifs[[#This Row],[ID]])&lt;&gt;1,IF(AND(OR(C592=MIN(_xlfn._xlws.FILTER(Nested_Ifs[a11], Nested_Ifs[ID]=Nested_Ifs[[#This Row],[ID]])), C592 = "NA"), OR(J592=42,J592=6,J592=7,J592=8, J592 = "NA")),"NA",0),0)),0)))</f>
        <v>0</v>
      </c>
      <c r="L592">
        <v>1</v>
      </c>
      <c r="M592">
        <v>2</v>
      </c>
      <c r="N592" t="s">
        <v>0</v>
      </c>
      <c r="O592" s="11">
        <f t="shared" si="9"/>
        <v>0</v>
      </c>
    </row>
    <row r="593" spans="2:15" x14ac:dyDescent="0.3">
      <c r="B593">
        <v>19094</v>
      </c>
      <c r="C593">
        <v>1</v>
      </c>
      <c r="D593">
        <v>2</v>
      </c>
      <c r="E593">
        <v>1</v>
      </c>
      <c r="F593">
        <v>66</v>
      </c>
      <c r="G593">
        <v>5</v>
      </c>
      <c r="H593" t="s">
        <v>0</v>
      </c>
      <c r="I593" t="s">
        <v>0</v>
      </c>
      <c r="J593">
        <v>1</v>
      </c>
      <c r="K593" s="5" cm="1">
        <f t="array" ref="K593">IF(AND(C593=1,OR(J593=42,J593=6,J593=7,J593=8)),1,
IF(AND(OR(C593=1,C593="NA"),OR(J593=42,J593=6,J593=7,J593=8, J593="NA")),"NA",
IF(_xlfn.MINIFS(Nested_Ifs[a11],Nested_Ifs[ID],Nested_Ifs[[#This Row],[ID]])&lt;&gt;1,IF(AND(C593=MIN(_xlfn._xlws.FILTER(Nested_Ifs[a11], Nested_Ifs[ID]=Nested_Ifs[[#This Row],[ID]])), OR(J593=42,J593=6,J593=7,J593=8)),1,
IF(_xlfn.MINIFS(Nested_Ifs[a11],Nested_Ifs[ID],Nested_Ifs[[#This Row],[ID]])&lt;&gt;1,IF(AND(OR(C593=MIN(_xlfn._xlws.FILTER(Nested_Ifs[a11], Nested_Ifs[ID]=Nested_Ifs[[#This Row],[ID]])), C593 = "NA"), OR(J593=42,J593=6,J593=7,J593=8, J593 = "NA")),"NA",0),0)),0)))</f>
        <v>0</v>
      </c>
      <c r="L593">
        <v>1</v>
      </c>
      <c r="M593">
        <v>1</v>
      </c>
      <c r="N593">
        <v>3</v>
      </c>
      <c r="O593" s="11">
        <f t="shared" si="9"/>
        <v>1</v>
      </c>
    </row>
    <row r="594" spans="2:15" x14ac:dyDescent="0.3">
      <c r="B594">
        <v>19094</v>
      </c>
      <c r="C594">
        <v>5</v>
      </c>
      <c r="D594">
        <v>1</v>
      </c>
      <c r="E594">
        <v>10</v>
      </c>
      <c r="F594">
        <v>29</v>
      </c>
      <c r="G594">
        <v>6</v>
      </c>
      <c r="H594" t="s">
        <v>0</v>
      </c>
      <c r="I594" t="s">
        <v>0</v>
      </c>
      <c r="J594">
        <v>6</v>
      </c>
      <c r="K594" s="5" cm="1">
        <f t="array" ref="K594">IF(AND(C594=1,OR(J594=42,J594=6,J594=7,J594=8)),1,
IF(AND(OR(C594=1,C594="NA"),OR(J594=42,J594=6,J594=7,J594=8, J594="NA")),"NA",
IF(_xlfn.MINIFS(Nested_Ifs[a11],Nested_Ifs[ID],Nested_Ifs[[#This Row],[ID]])&lt;&gt;1,IF(AND(C594=MIN(_xlfn._xlws.FILTER(Nested_Ifs[a11], Nested_Ifs[ID]=Nested_Ifs[[#This Row],[ID]])), OR(J594=42,J594=6,J594=7,J594=8)),1,
IF(_xlfn.MINIFS(Nested_Ifs[a11],Nested_Ifs[ID],Nested_Ifs[[#This Row],[ID]])&lt;&gt;1,IF(AND(OR(C594=MIN(_xlfn._xlws.FILTER(Nested_Ifs[a11], Nested_Ifs[ID]=Nested_Ifs[[#This Row],[ID]])), C594 = "NA"), OR(J594=42,J594=6,J594=7,J594=8, J594 = "NA")),"NA",0),0)),0)))</f>
        <v>0</v>
      </c>
      <c r="L594">
        <v>1</v>
      </c>
      <c r="M594">
        <v>2</v>
      </c>
      <c r="N594" t="s">
        <v>0</v>
      </c>
      <c r="O594" s="11">
        <f t="shared" si="9"/>
        <v>0</v>
      </c>
    </row>
    <row r="595" spans="2:15" x14ac:dyDescent="0.3">
      <c r="B595">
        <v>19094</v>
      </c>
      <c r="C595">
        <v>2</v>
      </c>
      <c r="D595">
        <v>2</v>
      </c>
      <c r="E595">
        <v>7</v>
      </c>
      <c r="F595">
        <v>59</v>
      </c>
      <c r="G595">
        <v>3</v>
      </c>
      <c r="H595" t="s">
        <v>0</v>
      </c>
      <c r="I595" t="s">
        <v>0</v>
      </c>
      <c r="J595">
        <v>5</v>
      </c>
      <c r="K595" s="5" cm="1">
        <f t="array" ref="K595">IF(AND(C595=1,OR(J595=42,J595=6,J595=7,J595=8)),1,
IF(AND(OR(C595=1,C595="NA"),OR(J595=42,J595=6,J595=7,J595=8, J595="NA")),"NA",
IF(_xlfn.MINIFS(Nested_Ifs[a11],Nested_Ifs[ID],Nested_Ifs[[#This Row],[ID]])&lt;&gt;1,IF(AND(C595=MIN(_xlfn._xlws.FILTER(Nested_Ifs[a11], Nested_Ifs[ID]=Nested_Ifs[[#This Row],[ID]])), OR(J595=42,J595=6,J595=7,J595=8)),1,
IF(_xlfn.MINIFS(Nested_Ifs[a11],Nested_Ifs[ID],Nested_Ifs[[#This Row],[ID]])&lt;&gt;1,IF(AND(OR(C595=MIN(_xlfn._xlws.FILTER(Nested_Ifs[a11], Nested_Ifs[ID]=Nested_Ifs[[#This Row],[ID]])), C595 = "NA"), OR(J595=42,J595=6,J595=7,J595=8, J595 = "NA")),"NA",0),0)),0)))</f>
        <v>0</v>
      </c>
      <c r="L595">
        <v>1</v>
      </c>
      <c r="M595">
        <v>1</v>
      </c>
      <c r="N595">
        <v>3</v>
      </c>
      <c r="O595" s="11">
        <f t="shared" si="9"/>
        <v>1</v>
      </c>
    </row>
    <row r="596" spans="2:15" x14ac:dyDescent="0.3">
      <c r="B596">
        <v>19094</v>
      </c>
      <c r="C596">
        <v>3</v>
      </c>
      <c r="D596">
        <v>2</v>
      </c>
      <c r="E596">
        <v>10</v>
      </c>
      <c r="F596">
        <v>13</v>
      </c>
      <c r="G596" t="s">
        <v>0</v>
      </c>
      <c r="H596" t="s">
        <v>0</v>
      </c>
      <c r="I596" t="s">
        <v>0</v>
      </c>
      <c r="J596" t="s">
        <v>0</v>
      </c>
      <c r="K596" s="5" cm="1">
        <f t="array" ref="K596">IF(AND(C596=1,OR(J596=42,J596=6,J596=7,J596=8)),1,
IF(AND(OR(C596=1,C596="NA"),OR(J596=42,J596=6,J596=7,J596=8, J596="NA")),"NA",
IF(_xlfn.MINIFS(Nested_Ifs[a11],Nested_Ifs[ID],Nested_Ifs[[#This Row],[ID]])&lt;&gt;1,IF(AND(C596=MIN(_xlfn._xlws.FILTER(Nested_Ifs[a11], Nested_Ifs[ID]=Nested_Ifs[[#This Row],[ID]])), OR(J596=42,J596=6,J596=7,J596=8)),1,
IF(_xlfn.MINIFS(Nested_Ifs[a11],Nested_Ifs[ID],Nested_Ifs[[#This Row],[ID]])&lt;&gt;1,IF(AND(OR(C596=MIN(_xlfn._xlws.FILTER(Nested_Ifs[a11], Nested_Ifs[ID]=Nested_Ifs[[#This Row],[ID]])), C596 = "NA"), OR(J596=42,J596=6,J596=7,J596=8, J596 = "NA")),"NA",0),0)),0)))</f>
        <v>0</v>
      </c>
      <c r="L596">
        <v>2</v>
      </c>
      <c r="M596">
        <v>2</v>
      </c>
      <c r="N596" t="s">
        <v>0</v>
      </c>
      <c r="O596" s="11">
        <f t="shared" si="9"/>
        <v>0</v>
      </c>
    </row>
    <row r="597" spans="2:15" x14ac:dyDescent="0.3">
      <c r="B597">
        <v>19094</v>
      </c>
      <c r="C597">
        <v>4</v>
      </c>
      <c r="D597">
        <v>1</v>
      </c>
      <c r="E597">
        <v>10</v>
      </c>
      <c r="F597">
        <v>11</v>
      </c>
      <c r="G597" t="s">
        <v>0</v>
      </c>
      <c r="H597" t="s">
        <v>0</v>
      </c>
      <c r="I597" t="s">
        <v>0</v>
      </c>
      <c r="J597" t="s">
        <v>0</v>
      </c>
      <c r="K597" s="5" cm="1">
        <f t="array" ref="K597">IF(AND(C597=1,OR(J597=42,J597=6,J597=7,J597=8)),1,
IF(AND(OR(C597=1,C597="NA"),OR(J597=42,J597=6,J597=7,J597=8, J597="NA")),"NA",
IF(_xlfn.MINIFS(Nested_Ifs[a11],Nested_Ifs[ID],Nested_Ifs[[#This Row],[ID]])&lt;&gt;1,IF(AND(C597=MIN(_xlfn._xlws.FILTER(Nested_Ifs[a11], Nested_Ifs[ID]=Nested_Ifs[[#This Row],[ID]])), OR(J597=42,J597=6,J597=7,J597=8)),1,
IF(_xlfn.MINIFS(Nested_Ifs[a11],Nested_Ifs[ID],Nested_Ifs[[#This Row],[ID]])&lt;&gt;1,IF(AND(OR(C597=MIN(_xlfn._xlws.FILTER(Nested_Ifs[a11], Nested_Ifs[ID]=Nested_Ifs[[#This Row],[ID]])), C597 = "NA"), OR(J597=42,J597=6,J597=7,J597=8, J597 = "NA")),"NA",0),0)),0)))</f>
        <v>0</v>
      </c>
      <c r="L597">
        <v>2</v>
      </c>
      <c r="M597">
        <v>2</v>
      </c>
      <c r="N597" t="s">
        <v>0</v>
      </c>
      <c r="O597" s="11">
        <f t="shared" si="9"/>
        <v>0</v>
      </c>
    </row>
    <row r="598" spans="2:15" x14ac:dyDescent="0.3">
      <c r="B598">
        <v>19095</v>
      </c>
      <c r="C598">
        <v>1</v>
      </c>
      <c r="D598">
        <v>1</v>
      </c>
      <c r="E598">
        <v>1</v>
      </c>
      <c r="F598">
        <v>77</v>
      </c>
      <c r="G598">
        <v>1</v>
      </c>
      <c r="H598" t="s">
        <v>0</v>
      </c>
      <c r="I598" t="s">
        <v>0</v>
      </c>
      <c r="J598">
        <v>3</v>
      </c>
      <c r="K598" s="5" cm="1">
        <f t="array" ref="K598">IF(AND(C598=1,OR(J598=42,J598=6,J598=7,J598=8)),1,
IF(AND(OR(C598=1,C598="NA"),OR(J598=42,J598=6,J598=7,J598=8, J598="NA")),"NA",
IF(_xlfn.MINIFS(Nested_Ifs[a11],Nested_Ifs[ID],Nested_Ifs[[#This Row],[ID]])&lt;&gt;1,IF(AND(C598=MIN(_xlfn._xlws.FILTER(Nested_Ifs[a11], Nested_Ifs[ID]=Nested_Ifs[[#This Row],[ID]])), OR(J598=42,J598=6,J598=7,J598=8)),1,
IF(_xlfn.MINIFS(Nested_Ifs[a11],Nested_Ifs[ID],Nested_Ifs[[#This Row],[ID]])&lt;&gt;1,IF(AND(OR(C598=MIN(_xlfn._xlws.FILTER(Nested_Ifs[a11], Nested_Ifs[ID]=Nested_Ifs[[#This Row],[ID]])), C598 = "NA"), OR(J598=42,J598=6,J598=7,J598=8, J598 = "NA")),"NA",0),0)),0)))</f>
        <v>0</v>
      </c>
      <c r="L598">
        <v>1</v>
      </c>
      <c r="M598">
        <v>2</v>
      </c>
      <c r="N598" t="s">
        <v>0</v>
      </c>
      <c r="O598" s="11">
        <f t="shared" si="9"/>
        <v>0</v>
      </c>
    </row>
    <row r="599" spans="2:15" x14ac:dyDescent="0.3">
      <c r="B599">
        <v>19095</v>
      </c>
      <c r="C599">
        <v>3</v>
      </c>
      <c r="D599">
        <v>1</v>
      </c>
      <c r="E599">
        <v>3</v>
      </c>
      <c r="F599">
        <v>35</v>
      </c>
      <c r="G599">
        <v>1</v>
      </c>
      <c r="H599" t="s">
        <v>0</v>
      </c>
      <c r="I599" t="s">
        <v>0</v>
      </c>
      <c r="J599">
        <v>1</v>
      </c>
      <c r="K599" s="5" cm="1">
        <f t="array" ref="K599">IF(AND(C599=1,OR(J599=42,J599=6,J599=7,J599=8)),1,
IF(AND(OR(C599=1,C599="NA"),OR(J599=42,J599=6,J599=7,J599=8, J599="NA")),"NA",
IF(_xlfn.MINIFS(Nested_Ifs[a11],Nested_Ifs[ID],Nested_Ifs[[#This Row],[ID]])&lt;&gt;1,IF(AND(C599=MIN(_xlfn._xlws.FILTER(Nested_Ifs[a11], Nested_Ifs[ID]=Nested_Ifs[[#This Row],[ID]])), OR(J599=42,J599=6,J599=7,J599=8)),1,
IF(_xlfn.MINIFS(Nested_Ifs[a11],Nested_Ifs[ID],Nested_Ifs[[#This Row],[ID]])&lt;&gt;1,IF(AND(OR(C599=MIN(_xlfn._xlws.FILTER(Nested_Ifs[a11], Nested_Ifs[ID]=Nested_Ifs[[#This Row],[ID]])), C599 = "NA"), OR(J599=42,J599=6,J599=7,J599=8, J599 = "NA")),"NA",0),0)),0)))</f>
        <v>0</v>
      </c>
      <c r="L599">
        <v>1</v>
      </c>
      <c r="M599">
        <v>2</v>
      </c>
      <c r="N599" t="s">
        <v>0</v>
      </c>
      <c r="O599" s="11">
        <f t="shared" si="9"/>
        <v>0</v>
      </c>
    </row>
    <row r="600" spans="2:15" x14ac:dyDescent="0.3">
      <c r="B600">
        <v>19095</v>
      </c>
      <c r="C600">
        <v>2</v>
      </c>
      <c r="D600">
        <v>2</v>
      </c>
      <c r="E600">
        <v>2</v>
      </c>
      <c r="F600">
        <v>75</v>
      </c>
      <c r="G600">
        <v>1</v>
      </c>
      <c r="H600" t="s">
        <v>0</v>
      </c>
      <c r="I600" t="s">
        <v>0</v>
      </c>
      <c r="J600">
        <v>1</v>
      </c>
      <c r="K600" s="5" cm="1">
        <f t="array" ref="K600">IF(AND(C600=1,OR(J600=42,J600=6,J600=7,J600=8)),1,
IF(AND(OR(C600=1,C600="NA"),OR(J600=42,J600=6,J600=7,J600=8, J600="NA")),"NA",
IF(_xlfn.MINIFS(Nested_Ifs[a11],Nested_Ifs[ID],Nested_Ifs[[#This Row],[ID]])&lt;&gt;1,IF(AND(C600=MIN(_xlfn._xlws.FILTER(Nested_Ifs[a11], Nested_Ifs[ID]=Nested_Ifs[[#This Row],[ID]])), OR(J600=42,J600=6,J600=7,J600=8)),1,
IF(_xlfn.MINIFS(Nested_Ifs[a11],Nested_Ifs[ID],Nested_Ifs[[#This Row],[ID]])&lt;&gt;1,IF(AND(OR(C600=MIN(_xlfn._xlws.FILTER(Nested_Ifs[a11], Nested_Ifs[ID]=Nested_Ifs[[#This Row],[ID]])), C600 = "NA"), OR(J600=42,J600=6,J600=7,J600=8, J600 = "NA")),"NA",0),0)),0)))</f>
        <v>0</v>
      </c>
      <c r="L600">
        <v>1</v>
      </c>
      <c r="M600">
        <v>2</v>
      </c>
      <c r="N600" t="s">
        <v>0</v>
      </c>
      <c r="O600" s="11">
        <f t="shared" si="9"/>
        <v>0</v>
      </c>
    </row>
    <row r="601" spans="2:15" x14ac:dyDescent="0.3">
      <c r="B601">
        <v>19095</v>
      </c>
      <c r="C601">
        <v>4</v>
      </c>
      <c r="D601">
        <v>2</v>
      </c>
      <c r="E601">
        <v>4</v>
      </c>
      <c r="F601">
        <v>28</v>
      </c>
      <c r="G601">
        <v>1</v>
      </c>
      <c r="H601" t="s">
        <v>0</v>
      </c>
      <c r="I601" t="s">
        <v>0</v>
      </c>
      <c r="J601">
        <v>5</v>
      </c>
      <c r="K601" s="5" cm="1">
        <f t="array" ref="K601">IF(AND(C601=1,OR(J601=42,J601=6,J601=7,J601=8)),1,
IF(AND(OR(C601=1,C601="NA"),OR(J601=42,J601=6,J601=7,J601=8, J601="NA")),"NA",
IF(_xlfn.MINIFS(Nested_Ifs[a11],Nested_Ifs[ID],Nested_Ifs[[#This Row],[ID]])&lt;&gt;1,IF(AND(C601=MIN(_xlfn._xlws.FILTER(Nested_Ifs[a11], Nested_Ifs[ID]=Nested_Ifs[[#This Row],[ID]])), OR(J601=42,J601=6,J601=7,J601=8)),1,
IF(_xlfn.MINIFS(Nested_Ifs[a11],Nested_Ifs[ID],Nested_Ifs[[#This Row],[ID]])&lt;&gt;1,IF(AND(OR(C601=MIN(_xlfn._xlws.FILTER(Nested_Ifs[a11], Nested_Ifs[ID]=Nested_Ifs[[#This Row],[ID]])), C601 = "NA"), OR(J601=42,J601=6,J601=7,J601=8, J601 = "NA")),"NA",0),0)),0)))</f>
        <v>0</v>
      </c>
      <c r="L601">
        <v>1</v>
      </c>
      <c r="M601">
        <v>2</v>
      </c>
      <c r="N601" t="s">
        <v>0</v>
      </c>
      <c r="O601" s="11">
        <f t="shared" si="9"/>
        <v>0</v>
      </c>
    </row>
    <row r="602" spans="2:15" x14ac:dyDescent="0.3">
      <c r="B602">
        <v>19095</v>
      </c>
      <c r="C602">
        <v>5</v>
      </c>
      <c r="D602">
        <v>1</v>
      </c>
      <c r="E602">
        <v>8</v>
      </c>
      <c r="F602">
        <v>9</v>
      </c>
      <c r="G602" t="s">
        <v>0</v>
      </c>
      <c r="H602" t="s">
        <v>0</v>
      </c>
      <c r="I602" t="s">
        <v>0</v>
      </c>
      <c r="J602" t="s">
        <v>0</v>
      </c>
      <c r="K602" s="5" cm="1">
        <f t="array" ref="K602">IF(AND(C602=1,OR(J602=42,J602=6,J602=7,J602=8)),1,
IF(AND(OR(C602=1,C602="NA"),OR(J602=42,J602=6,J602=7,J602=8, J602="NA")),"NA",
IF(_xlfn.MINIFS(Nested_Ifs[a11],Nested_Ifs[ID],Nested_Ifs[[#This Row],[ID]])&lt;&gt;1,IF(AND(C602=MIN(_xlfn._xlws.FILTER(Nested_Ifs[a11], Nested_Ifs[ID]=Nested_Ifs[[#This Row],[ID]])), OR(J602=42,J602=6,J602=7,J602=8)),1,
IF(_xlfn.MINIFS(Nested_Ifs[a11],Nested_Ifs[ID],Nested_Ifs[[#This Row],[ID]])&lt;&gt;1,IF(AND(OR(C602=MIN(_xlfn._xlws.FILTER(Nested_Ifs[a11], Nested_Ifs[ID]=Nested_Ifs[[#This Row],[ID]])), C602 = "NA"), OR(J602=42,J602=6,J602=7,J602=8, J602 = "NA")),"NA",0),0)),0)))</f>
        <v>0</v>
      </c>
      <c r="L602">
        <v>1</v>
      </c>
      <c r="M602">
        <v>2</v>
      </c>
      <c r="N602" t="s">
        <v>0</v>
      </c>
      <c r="O602" s="11">
        <f t="shared" si="9"/>
        <v>0</v>
      </c>
    </row>
    <row r="603" spans="2:15" x14ac:dyDescent="0.3">
      <c r="B603">
        <v>19095</v>
      </c>
      <c r="C603">
        <v>6</v>
      </c>
      <c r="D603">
        <v>2</v>
      </c>
      <c r="E603">
        <v>8</v>
      </c>
      <c r="F603">
        <v>6</v>
      </c>
      <c r="G603" t="s">
        <v>0</v>
      </c>
      <c r="H603" t="s">
        <v>0</v>
      </c>
      <c r="I603" t="s">
        <v>0</v>
      </c>
      <c r="J603" t="s">
        <v>0</v>
      </c>
      <c r="K603" s="5" cm="1">
        <f t="array" ref="K603">IF(AND(C603=1,OR(J603=42,J603=6,J603=7,J603=8)),1,
IF(AND(OR(C603=1,C603="NA"),OR(J603=42,J603=6,J603=7,J603=8, J603="NA")),"NA",
IF(_xlfn.MINIFS(Nested_Ifs[a11],Nested_Ifs[ID],Nested_Ifs[[#This Row],[ID]])&lt;&gt;1,IF(AND(C603=MIN(_xlfn._xlws.FILTER(Nested_Ifs[a11], Nested_Ifs[ID]=Nested_Ifs[[#This Row],[ID]])), OR(J603=42,J603=6,J603=7,J603=8)),1,
IF(_xlfn.MINIFS(Nested_Ifs[a11],Nested_Ifs[ID],Nested_Ifs[[#This Row],[ID]])&lt;&gt;1,IF(AND(OR(C603=MIN(_xlfn._xlws.FILTER(Nested_Ifs[a11], Nested_Ifs[ID]=Nested_Ifs[[#This Row],[ID]])), C603 = "NA"), OR(J603=42,J603=6,J603=7,J603=8, J603 = "NA")),"NA",0),0)),0)))</f>
        <v>0</v>
      </c>
      <c r="L603">
        <v>1</v>
      </c>
      <c r="M603">
        <v>2</v>
      </c>
      <c r="N603" t="s">
        <v>0</v>
      </c>
      <c r="O603" s="11">
        <f t="shared" si="9"/>
        <v>0</v>
      </c>
    </row>
    <row r="604" spans="2:15" x14ac:dyDescent="0.3">
      <c r="B604">
        <v>19096</v>
      </c>
      <c r="C604">
        <v>1</v>
      </c>
      <c r="D604">
        <v>2</v>
      </c>
      <c r="E604">
        <v>1</v>
      </c>
      <c r="F604">
        <v>72</v>
      </c>
      <c r="G604">
        <v>5</v>
      </c>
      <c r="H604" t="s">
        <v>0</v>
      </c>
      <c r="I604" t="s">
        <v>0</v>
      </c>
      <c r="J604">
        <v>1</v>
      </c>
      <c r="K604" s="5" cm="1">
        <f t="array" ref="K604">IF(AND(C604=1,OR(J604=42,J604=6,J604=7,J604=8)),1,
IF(AND(OR(C604=1,C604="NA"),OR(J604=42,J604=6,J604=7,J604=8, J604="NA")),"NA",
IF(_xlfn.MINIFS(Nested_Ifs[a11],Nested_Ifs[ID],Nested_Ifs[[#This Row],[ID]])&lt;&gt;1,IF(AND(C604=MIN(_xlfn._xlws.FILTER(Nested_Ifs[a11], Nested_Ifs[ID]=Nested_Ifs[[#This Row],[ID]])), OR(J604=42,J604=6,J604=7,J604=8)),1,
IF(_xlfn.MINIFS(Nested_Ifs[a11],Nested_Ifs[ID],Nested_Ifs[[#This Row],[ID]])&lt;&gt;1,IF(AND(OR(C604=MIN(_xlfn._xlws.FILTER(Nested_Ifs[a11], Nested_Ifs[ID]=Nested_Ifs[[#This Row],[ID]])), C604 = "NA"), OR(J604=42,J604=6,J604=7,J604=8, J604 = "NA")),"NA",0),0)),0)))</f>
        <v>0</v>
      </c>
      <c r="L604">
        <v>1</v>
      </c>
      <c r="M604">
        <v>2</v>
      </c>
      <c r="N604" t="s">
        <v>0</v>
      </c>
      <c r="O604" s="11">
        <f t="shared" si="9"/>
        <v>0</v>
      </c>
    </row>
    <row r="605" spans="2:15" x14ac:dyDescent="0.3">
      <c r="B605">
        <v>19096</v>
      </c>
      <c r="C605">
        <v>2</v>
      </c>
      <c r="D605">
        <v>1</v>
      </c>
      <c r="E605">
        <v>3</v>
      </c>
      <c r="F605">
        <v>32</v>
      </c>
      <c r="G605">
        <v>6</v>
      </c>
      <c r="H605" t="s">
        <v>0</v>
      </c>
      <c r="I605" t="s">
        <v>0</v>
      </c>
      <c r="J605">
        <v>1</v>
      </c>
      <c r="K605" s="5" cm="1">
        <f t="array" ref="K605">IF(AND(C605=1,OR(J605=42,J605=6,J605=7,J605=8)),1,
IF(AND(OR(C605=1,C605="NA"),OR(J605=42,J605=6,J605=7,J605=8, J605="NA")),"NA",
IF(_xlfn.MINIFS(Nested_Ifs[a11],Nested_Ifs[ID],Nested_Ifs[[#This Row],[ID]])&lt;&gt;1,IF(AND(C605=MIN(_xlfn._xlws.FILTER(Nested_Ifs[a11], Nested_Ifs[ID]=Nested_Ifs[[#This Row],[ID]])), OR(J605=42,J605=6,J605=7,J605=8)),1,
IF(_xlfn.MINIFS(Nested_Ifs[a11],Nested_Ifs[ID],Nested_Ifs[[#This Row],[ID]])&lt;&gt;1,IF(AND(OR(C605=MIN(_xlfn._xlws.FILTER(Nested_Ifs[a11], Nested_Ifs[ID]=Nested_Ifs[[#This Row],[ID]])), C605 = "NA"), OR(J605=42,J605=6,J605=7,J605=8, J605 = "NA")),"NA",0),0)),0)))</f>
        <v>0</v>
      </c>
      <c r="L605">
        <v>2</v>
      </c>
      <c r="M605">
        <v>2</v>
      </c>
      <c r="N605" t="s">
        <v>0</v>
      </c>
      <c r="O605" s="11">
        <f t="shared" si="9"/>
        <v>0</v>
      </c>
    </row>
    <row r="606" spans="2:15" x14ac:dyDescent="0.3">
      <c r="B606">
        <v>19097</v>
      </c>
      <c r="C606">
        <v>1</v>
      </c>
      <c r="D606">
        <v>2</v>
      </c>
      <c r="E606">
        <v>1</v>
      </c>
      <c r="F606">
        <v>62</v>
      </c>
      <c r="G606">
        <v>1</v>
      </c>
      <c r="H606" t="s">
        <v>0</v>
      </c>
      <c r="I606" t="s">
        <v>0</v>
      </c>
      <c r="J606">
        <v>41</v>
      </c>
      <c r="K606" s="5" cm="1">
        <f t="array" ref="K606">IF(AND(C606=1,OR(J606=42,J606=6,J606=7,J606=8)),1,
IF(AND(OR(C606=1,C606="NA"),OR(J606=42,J606=6,J606=7,J606=8, J606="NA")),"NA",
IF(_xlfn.MINIFS(Nested_Ifs[a11],Nested_Ifs[ID],Nested_Ifs[[#This Row],[ID]])&lt;&gt;1,IF(AND(C606=MIN(_xlfn._xlws.FILTER(Nested_Ifs[a11], Nested_Ifs[ID]=Nested_Ifs[[#This Row],[ID]])), OR(J606=42,J606=6,J606=7,J606=8)),1,
IF(_xlfn.MINIFS(Nested_Ifs[a11],Nested_Ifs[ID],Nested_Ifs[[#This Row],[ID]])&lt;&gt;1,IF(AND(OR(C606=MIN(_xlfn._xlws.FILTER(Nested_Ifs[a11], Nested_Ifs[ID]=Nested_Ifs[[#This Row],[ID]])), C606 = "NA"), OR(J606=42,J606=6,J606=7,J606=8, J606 = "NA")),"NA",0),0)),0)))</f>
        <v>0</v>
      </c>
      <c r="L606">
        <v>1</v>
      </c>
      <c r="M606">
        <v>2</v>
      </c>
      <c r="N606" t="s">
        <v>0</v>
      </c>
      <c r="O606" s="11">
        <f t="shared" si="9"/>
        <v>0</v>
      </c>
    </row>
    <row r="607" spans="2:15" x14ac:dyDescent="0.3">
      <c r="B607">
        <v>19097</v>
      </c>
      <c r="C607">
        <v>2</v>
      </c>
      <c r="D607">
        <v>1</v>
      </c>
      <c r="E607">
        <v>2</v>
      </c>
      <c r="F607">
        <v>62</v>
      </c>
      <c r="G607">
        <v>1</v>
      </c>
      <c r="H607" t="s">
        <v>0</v>
      </c>
      <c r="I607" t="s">
        <v>0</v>
      </c>
      <c r="J607">
        <v>5</v>
      </c>
      <c r="K607" s="5" cm="1">
        <f t="array" ref="K607">IF(AND(C607=1,OR(J607=42,J607=6,J607=7,J607=8)),1,
IF(AND(OR(C607=1,C607="NA"),OR(J607=42,J607=6,J607=7,J607=8, J607="NA")),"NA",
IF(_xlfn.MINIFS(Nested_Ifs[a11],Nested_Ifs[ID],Nested_Ifs[[#This Row],[ID]])&lt;&gt;1,IF(AND(C607=MIN(_xlfn._xlws.FILTER(Nested_Ifs[a11], Nested_Ifs[ID]=Nested_Ifs[[#This Row],[ID]])), OR(J607=42,J607=6,J607=7,J607=8)),1,
IF(_xlfn.MINIFS(Nested_Ifs[a11],Nested_Ifs[ID],Nested_Ifs[[#This Row],[ID]])&lt;&gt;1,IF(AND(OR(C607=MIN(_xlfn._xlws.FILTER(Nested_Ifs[a11], Nested_Ifs[ID]=Nested_Ifs[[#This Row],[ID]])), C607 = "NA"), OR(J607=42,J607=6,J607=7,J607=8, J607 = "NA")),"NA",0),0)),0)))</f>
        <v>0</v>
      </c>
      <c r="L607">
        <v>1</v>
      </c>
      <c r="M607">
        <v>2</v>
      </c>
      <c r="N607" t="s">
        <v>0</v>
      </c>
      <c r="O607" s="11">
        <f t="shared" si="9"/>
        <v>0</v>
      </c>
    </row>
    <row r="608" spans="2:15" x14ac:dyDescent="0.3">
      <c r="B608">
        <v>19099</v>
      </c>
      <c r="C608">
        <v>1</v>
      </c>
      <c r="D608">
        <v>1</v>
      </c>
      <c r="E608">
        <v>1</v>
      </c>
      <c r="F608">
        <v>32</v>
      </c>
      <c r="G608">
        <v>1</v>
      </c>
      <c r="H608" t="s">
        <v>0</v>
      </c>
      <c r="I608" t="s">
        <v>0</v>
      </c>
      <c r="J608">
        <v>5</v>
      </c>
      <c r="K608" s="5" cm="1">
        <f t="array" ref="K608">IF(AND(C608=1,OR(J608=42,J608=6,J608=7,J608=8)),1,
IF(AND(OR(C608=1,C608="NA"),OR(J608=42,J608=6,J608=7,J608=8, J608="NA")),"NA",
IF(_xlfn.MINIFS(Nested_Ifs[a11],Nested_Ifs[ID],Nested_Ifs[[#This Row],[ID]])&lt;&gt;1,IF(AND(C608=MIN(_xlfn._xlws.FILTER(Nested_Ifs[a11], Nested_Ifs[ID]=Nested_Ifs[[#This Row],[ID]])), OR(J608=42,J608=6,J608=7,J608=8)),1,
IF(_xlfn.MINIFS(Nested_Ifs[a11],Nested_Ifs[ID],Nested_Ifs[[#This Row],[ID]])&lt;&gt;1,IF(AND(OR(C608=MIN(_xlfn._xlws.FILTER(Nested_Ifs[a11], Nested_Ifs[ID]=Nested_Ifs[[#This Row],[ID]])), C608 = "NA"), OR(J608=42,J608=6,J608=7,J608=8, J608 = "NA")),"NA",0),0)),0)))</f>
        <v>0</v>
      </c>
      <c r="L608">
        <v>2</v>
      </c>
      <c r="M608">
        <v>2</v>
      </c>
      <c r="N608" t="s">
        <v>0</v>
      </c>
      <c r="O608" s="11">
        <f t="shared" si="9"/>
        <v>0</v>
      </c>
    </row>
    <row r="609" spans="2:15" x14ac:dyDescent="0.3">
      <c r="B609">
        <v>19099</v>
      </c>
      <c r="C609">
        <v>2</v>
      </c>
      <c r="D609">
        <v>2</v>
      </c>
      <c r="E609">
        <v>2</v>
      </c>
      <c r="F609">
        <v>30</v>
      </c>
      <c r="G609">
        <v>1</v>
      </c>
      <c r="H609" t="s">
        <v>0</v>
      </c>
      <c r="I609" t="s">
        <v>0</v>
      </c>
      <c r="J609">
        <v>5</v>
      </c>
      <c r="K609" s="5" cm="1">
        <f t="array" ref="K609">IF(AND(C609=1,OR(J609=42,J609=6,J609=7,J609=8)),1,
IF(AND(OR(C609=1,C609="NA"),OR(J609=42,J609=6,J609=7,J609=8, J609="NA")),"NA",
IF(_xlfn.MINIFS(Nested_Ifs[a11],Nested_Ifs[ID],Nested_Ifs[[#This Row],[ID]])&lt;&gt;1,IF(AND(C609=MIN(_xlfn._xlws.FILTER(Nested_Ifs[a11], Nested_Ifs[ID]=Nested_Ifs[[#This Row],[ID]])), OR(J609=42,J609=6,J609=7,J609=8)),1,
IF(_xlfn.MINIFS(Nested_Ifs[a11],Nested_Ifs[ID],Nested_Ifs[[#This Row],[ID]])&lt;&gt;1,IF(AND(OR(C609=MIN(_xlfn._xlws.FILTER(Nested_Ifs[a11], Nested_Ifs[ID]=Nested_Ifs[[#This Row],[ID]])), C609 = "NA"), OR(J609=42,J609=6,J609=7,J609=8, J609 = "NA")),"NA",0),0)),0)))</f>
        <v>0</v>
      </c>
      <c r="L609">
        <v>1</v>
      </c>
      <c r="M609">
        <v>2</v>
      </c>
      <c r="N609" t="s">
        <v>0</v>
      </c>
      <c r="O609" s="11">
        <f t="shared" si="9"/>
        <v>0</v>
      </c>
    </row>
    <row r="610" spans="2:15" x14ac:dyDescent="0.3">
      <c r="B610">
        <v>19099</v>
      </c>
      <c r="C610">
        <v>3</v>
      </c>
      <c r="D610">
        <v>1</v>
      </c>
      <c r="E610">
        <v>3</v>
      </c>
      <c r="F610">
        <v>10</v>
      </c>
      <c r="G610" t="s">
        <v>0</v>
      </c>
      <c r="H610" t="s">
        <v>0</v>
      </c>
      <c r="I610" t="s">
        <v>0</v>
      </c>
      <c r="J610" t="s">
        <v>0</v>
      </c>
      <c r="K610" s="5" cm="1">
        <f t="array" ref="K610">IF(AND(C610=1,OR(J610=42,J610=6,J610=7,J610=8)),1,
IF(AND(OR(C610=1,C610="NA"),OR(J610=42,J610=6,J610=7,J610=8, J610="NA")),"NA",
IF(_xlfn.MINIFS(Nested_Ifs[a11],Nested_Ifs[ID],Nested_Ifs[[#This Row],[ID]])&lt;&gt;1,IF(AND(C610=MIN(_xlfn._xlws.FILTER(Nested_Ifs[a11], Nested_Ifs[ID]=Nested_Ifs[[#This Row],[ID]])), OR(J610=42,J610=6,J610=7,J610=8)),1,
IF(_xlfn.MINIFS(Nested_Ifs[a11],Nested_Ifs[ID],Nested_Ifs[[#This Row],[ID]])&lt;&gt;1,IF(AND(OR(C610=MIN(_xlfn._xlws.FILTER(Nested_Ifs[a11], Nested_Ifs[ID]=Nested_Ifs[[#This Row],[ID]])), C610 = "NA"), OR(J610=42,J610=6,J610=7,J610=8, J610 = "NA")),"NA",0),0)),0)))</f>
        <v>0</v>
      </c>
      <c r="L610">
        <v>1</v>
      </c>
      <c r="M610">
        <v>2</v>
      </c>
      <c r="N610" t="s">
        <v>0</v>
      </c>
      <c r="O610" s="11">
        <f t="shared" si="9"/>
        <v>0</v>
      </c>
    </row>
    <row r="611" spans="2:15" x14ac:dyDescent="0.3">
      <c r="B611">
        <v>19099</v>
      </c>
      <c r="C611">
        <v>4</v>
      </c>
      <c r="D611">
        <v>1</v>
      </c>
      <c r="E611">
        <v>3</v>
      </c>
      <c r="F611">
        <v>9</v>
      </c>
      <c r="G611" t="s">
        <v>0</v>
      </c>
      <c r="H611" t="s">
        <v>0</v>
      </c>
      <c r="I611" t="s">
        <v>0</v>
      </c>
      <c r="J611" t="s">
        <v>0</v>
      </c>
      <c r="K611" s="5" cm="1">
        <f t="array" ref="K611">IF(AND(C611=1,OR(J611=42,J611=6,J611=7,J611=8)),1,
IF(AND(OR(C611=1,C611="NA"),OR(J611=42,J611=6,J611=7,J611=8, J611="NA")),"NA",
IF(_xlfn.MINIFS(Nested_Ifs[a11],Nested_Ifs[ID],Nested_Ifs[[#This Row],[ID]])&lt;&gt;1,IF(AND(C611=MIN(_xlfn._xlws.FILTER(Nested_Ifs[a11], Nested_Ifs[ID]=Nested_Ifs[[#This Row],[ID]])), OR(J611=42,J611=6,J611=7,J611=8)),1,
IF(_xlfn.MINIFS(Nested_Ifs[a11],Nested_Ifs[ID],Nested_Ifs[[#This Row],[ID]])&lt;&gt;1,IF(AND(OR(C611=MIN(_xlfn._xlws.FILTER(Nested_Ifs[a11], Nested_Ifs[ID]=Nested_Ifs[[#This Row],[ID]])), C611 = "NA"), OR(J611=42,J611=6,J611=7,J611=8, J611 = "NA")),"NA",0),0)),0)))</f>
        <v>0</v>
      </c>
      <c r="L611">
        <v>1</v>
      </c>
      <c r="M611">
        <v>2</v>
      </c>
      <c r="N611" t="s">
        <v>0</v>
      </c>
      <c r="O611" s="11">
        <f t="shared" si="9"/>
        <v>0</v>
      </c>
    </row>
    <row r="612" spans="2:15" x14ac:dyDescent="0.3">
      <c r="B612">
        <v>19099</v>
      </c>
      <c r="C612">
        <v>5</v>
      </c>
      <c r="D612">
        <v>2</v>
      </c>
      <c r="E612">
        <v>3</v>
      </c>
      <c r="F612">
        <v>3</v>
      </c>
      <c r="G612" t="s">
        <v>0</v>
      </c>
      <c r="H612">
        <v>2</v>
      </c>
      <c r="I612">
        <v>8</v>
      </c>
      <c r="J612" t="s">
        <v>0</v>
      </c>
      <c r="K612" s="5" cm="1">
        <f t="array" ref="K612">IF(AND(C612=1,OR(J612=42,J612=6,J612=7,J612=8)),1,
IF(AND(OR(C612=1,C612="NA"),OR(J612=42,J612=6,J612=7,J612=8, J612="NA")),"NA",
IF(_xlfn.MINIFS(Nested_Ifs[a11],Nested_Ifs[ID],Nested_Ifs[[#This Row],[ID]])&lt;&gt;1,IF(AND(C612=MIN(_xlfn._xlws.FILTER(Nested_Ifs[a11], Nested_Ifs[ID]=Nested_Ifs[[#This Row],[ID]])), OR(J612=42,J612=6,J612=7,J612=8)),1,
IF(_xlfn.MINIFS(Nested_Ifs[a11],Nested_Ifs[ID],Nested_Ifs[[#This Row],[ID]])&lt;&gt;1,IF(AND(OR(C612=MIN(_xlfn._xlws.FILTER(Nested_Ifs[a11], Nested_Ifs[ID]=Nested_Ifs[[#This Row],[ID]])), C612 = "NA"), OR(J612=42,J612=6,J612=7,J612=8, J612 = "NA")),"NA",0),0)),0)))</f>
        <v>0</v>
      </c>
      <c r="L612">
        <v>1</v>
      </c>
      <c r="M612">
        <v>2</v>
      </c>
      <c r="N612" t="s">
        <v>0</v>
      </c>
      <c r="O612" s="11">
        <f t="shared" si="9"/>
        <v>0</v>
      </c>
    </row>
    <row r="613" spans="2:15" x14ac:dyDescent="0.3">
      <c r="B613">
        <v>19101</v>
      </c>
      <c r="C613">
        <v>1</v>
      </c>
      <c r="D613">
        <v>1</v>
      </c>
      <c r="E613">
        <v>1</v>
      </c>
      <c r="F613">
        <v>62</v>
      </c>
      <c r="G613">
        <v>1</v>
      </c>
      <c r="H613" t="s">
        <v>0</v>
      </c>
      <c r="I613" t="s">
        <v>0</v>
      </c>
      <c r="J613">
        <v>5</v>
      </c>
      <c r="K613" s="5" cm="1">
        <f t="array" ref="K613">IF(AND(C613=1,OR(J613=42,J613=6,J613=7,J613=8)),1,
IF(AND(OR(C613=1,C613="NA"),OR(J613=42,J613=6,J613=7,J613=8, J613="NA")),"NA",
IF(_xlfn.MINIFS(Nested_Ifs[a11],Nested_Ifs[ID],Nested_Ifs[[#This Row],[ID]])&lt;&gt;1,IF(AND(C613=MIN(_xlfn._xlws.FILTER(Nested_Ifs[a11], Nested_Ifs[ID]=Nested_Ifs[[#This Row],[ID]])), OR(J613=42,J613=6,J613=7,J613=8)),1,
IF(_xlfn.MINIFS(Nested_Ifs[a11],Nested_Ifs[ID],Nested_Ifs[[#This Row],[ID]])&lt;&gt;1,IF(AND(OR(C613=MIN(_xlfn._xlws.FILTER(Nested_Ifs[a11], Nested_Ifs[ID]=Nested_Ifs[[#This Row],[ID]])), C613 = "NA"), OR(J613=42,J613=6,J613=7,J613=8, J613 = "NA")),"NA",0),0)),0)))</f>
        <v>0</v>
      </c>
      <c r="L613">
        <v>1</v>
      </c>
      <c r="M613">
        <v>1</v>
      </c>
      <c r="N613">
        <v>4</v>
      </c>
      <c r="O613" s="11">
        <f t="shared" si="9"/>
        <v>1</v>
      </c>
    </row>
    <row r="614" spans="2:15" x14ac:dyDescent="0.3">
      <c r="B614">
        <v>19101</v>
      </c>
      <c r="C614">
        <v>3</v>
      </c>
      <c r="D614">
        <v>1</v>
      </c>
      <c r="E614">
        <v>3</v>
      </c>
      <c r="F614">
        <v>37</v>
      </c>
      <c r="G614">
        <v>3</v>
      </c>
      <c r="H614" t="s">
        <v>0</v>
      </c>
      <c r="I614" t="s">
        <v>0</v>
      </c>
      <c r="J614">
        <v>5</v>
      </c>
      <c r="K614" s="5" cm="1">
        <f t="array" ref="K614">IF(AND(C614=1,OR(J614=42,J614=6,J614=7,J614=8)),1,
IF(AND(OR(C614=1,C614="NA"),OR(J614=42,J614=6,J614=7,J614=8, J614="NA")),"NA",
IF(_xlfn.MINIFS(Nested_Ifs[a11],Nested_Ifs[ID],Nested_Ifs[[#This Row],[ID]])&lt;&gt;1,IF(AND(C614=MIN(_xlfn._xlws.FILTER(Nested_Ifs[a11], Nested_Ifs[ID]=Nested_Ifs[[#This Row],[ID]])), OR(J614=42,J614=6,J614=7,J614=8)),1,
IF(_xlfn.MINIFS(Nested_Ifs[a11],Nested_Ifs[ID],Nested_Ifs[[#This Row],[ID]])&lt;&gt;1,IF(AND(OR(C614=MIN(_xlfn._xlws.FILTER(Nested_Ifs[a11], Nested_Ifs[ID]=Nested_Ifs[[#This Row],[ID]])), C614 = "NA"), OR(J614=42,J614=6,J614=7,J614=8, J614 = "NA")),"NA",0),0)),0)))</f>
        <v>0</v>
      </c>
      <c r="L614">
        <v>2</v>
      </c>
      <c r="M614">
        <v>2</v>
      </c>
      <c r="N614" t="s">
        <v>0</v>
      </c>
      <c r="O614" s="11">
        <f t="shared" si="9"/>
        <v>0</v>
      </c>
    </row>
    <row r="615" spans="2:15" x14ac:dyDescent="0.3">
      <c r="B615">
        <v>19101</v>
      </c>
      <c r="C615">
        <v>2</v>
      </c>
      <c r="D615">
        <v>2</v>
      </c>
      <c r="E615">
        <v>2</v>
      </c>
      <c r="F615">
        <v>61</v>
      </c>
      <c r="G615">
        <v>1</v>
      </c>
      <c r="H615" t="s">
        <v>0</v>
      </c>
      <c r="I615" t="s">
        <v>0</v>
      </c>
      <c r="J615">
        <v>5</v>
      </c>
      <c r="K615" s="5" cm="1">
        <f t="array" ref="K615">IF(AND(C615=1,OR(J615=42,J615=6,J615=7,J615=8)),1,
IF(AND(OR(C615=1,C615="NA"),OR(J615=42,J615=6,J615=7,J615=8, J615="NA")),"NA",
IF(_xlfn.MINIFS(Nested_Ifs[a11],Nested_Ifs[ID],Nested_Ifs[[#This Row],[ID]])&lt;&gt;1,IF(AND(C615=MIN(_xlfn._xlws.FILTER(Nested_Ifs[a11], Nested_Ifs[ID]=Nested_Ifs[[#This Row],[ID]])), OR(J615=42,J615=6,J615=7,J615=8)),1,
IF(_xlfn.MINIFS(Nested_Ifs[a11],Nested_Ifs[ID],Nested_Ifs[[#This Row],[ID]])&lt;&gt;1,IF(AND(OR(C615=MIN(_xlfn._xlws.FILTER(Nested_Ifs[a11], Nested_Ifs[ID]=Nested_Ifs[[#This Row],[ID]])), C615 = "NA"), OR(J615=42,J615=6,J615=7,J615=8, J615 = "NA")),"NA",0),0)),0)))</f>
        <v>0</v>
      </c>
      <c r="L615">
        <v>1</v>
      </c>
      <c r="M615">
        <v>1</v>
      </c>
      <c r="N615">
        <v>3</v>
      </c>
      <c r="O615" s="11">
        <f t="shared" si="9"/>
        <v>1</v>
      </c>
    </row>
    <row r="616" spans="2:15" x14ac:dyDescent="0.3">
      <c r="B616">
        <v>19102</v>
      </c>
      <c r="C616">
        <v>1</v>
      </c>
      <c r="D616">
        <v>1</v>
      </c>
      <c r="E616">
        <v>1</v>
      </c>
      <c r="F616">
        <v>78</v>
      </c>
      <c r="G616">
        <v>1</v>
      </c>
      <c r="H616" t="s">
        <v>0</v>
      </c>
      <c r="I616" t="s">
        <v>0</v>
      </c>
      <c r="J616">
        <v>1</v>
      </c>
      <c r="K616" s="5" cm="1">
        <f t="array" ref="K616">IF(AND(C616=1,OR(J616=42,J616=6,J616=7,J616=8)),1,
IF(AND(OR(C616=1,C616="NA"),OR(J616=42,J616=6,J616=7,J616=8, J616="NA")),"NA",
IF(_xlfn.MINIFS(Nested_Ifs[a11],Nested_Ifs[ID],Nested_Ifs[[#This Row],[ID]])&lt;&gt;1,IF(AND(C616=MIN(_xlfn._xlws.FILTER(Nested_Ifs[a11], Nested_Ifs[ID]=Nested_Ifs[[#This Row],[ID]])), OR(J616=42,J616=6,J616=7,J616=8)),1,
IF(_xlfn.MINIFS(Nested_Ifs[a11],Nested_Ifs[ID],Nested_Ifs[[#This Row],[ID]])&lt;&gt;1,IF(AND(OR(C616=MIN(_xlfn._xlws.FILTER(Nested_Ifs[a11], Nested_Ifs[ID]=Nested_Ifs[[#This Row],[ID]])), C616 = "NA"), OR(J616=42,J616=6,J616=7,J616=8, J616 = "NA")),"NA",0),0)),0)))</f>
        <v>0</v>
      </c>
      <c r="L616">
        <v>2</v>
      </c>
      <c r="M616">
        <v>2</v>
      </c>
      <c r="N616" t="s">
        <v>0</v>
      </c>
      <c r="O616" s="11">
        <f t="shared" si="9"/>
        <v>0</v>
      </c>
    </row>
    <row r="617" spans="2:15" x14ac:dyDescent="0.3">
      <c r="B617">
        <v>19102</v>
      </c>
      <c r="C617">
        <v>2</v>
      </c>
      <c r="D617">
        <v>2</v>
      </c>
      <c r="E617">
        <v>2</v>
      </c>
      <c r="F617">
        <v>58</v>
      </c>
      <c r="G617">
        <v>1</v>
      </c>
      <c r="H617" t="s">
        <v>0</v>
      </c>
      <c r="I617" t="s">
        <v>0</v>
      </c>
      <c r="J617">
        <v>41</v>
      </c>
      <c r="K617" s="5" cm="1">
        <f t="array" ref="K617">IF(AND(C617=1,OR(J617=42,J617=6,J617=7,J617=8)),1,
IF(AND(OR(C617=1,C617="NA"),OR(J617=42,J617=6,J617=7,J617=8, J617="NA")),"NA",
IF(_xlfn.MINIFS(Nested_Ifs[a11],Nested_Ifs[ID],Nested_Ifs[[#This Row],[ID]])&lt;&gt;1,IF(AND(C617=MIN(_xlfn._xlws.FILTER(Nested_Ifs[a11], Nested_Ifs[ID]=Nested_Ifs[[#This Row],[ID]])), OR(J617=42,J617=6,J617=7,J617=8)),1,
IF(_xlfn.MINIFS(Nested_Ifs[a11],Nested_Ifs[ID],Nested_Ifs[[#This Row],[ID]])&lt;&gt;1,IF(AND(OR(C617=MIN(_xlfn._xlws.FILTER(Nested_Ifs[a11], Nested_Ifs[ID]=Nested_Ifs[[#This Row],[ID]])), C617 = "NA"), OR(J617=42,J617=6,J617=7,J617=8, J617 = "NA")),"NA",0),0)),0)))</f>
        <v>0</v>
      </c>
      <c r="L617">
        <v>1</v>
      </c>
      <c r="M617">
        <v>2</v>
      </c>
      <c r="N617" t="s">
        <v>0</v>
      </c>
      <c r="O617" s="11">
        <f t="shared" si="9"/>
        <v>0</v>
      </c>
    </row>
    <row r="618" spans="2:15" x14ac:dyDescent="0.3">
      <c r="B618">
        <v>19102</v>
      </c>
      <c r="C618">
        <v>3</v>
      </c>
      <c r="D618">
        <v>1</v>
      </c>
      <c r="E618">
        <v>3</v>
      </c>
      <c r="F618">
        <v>19</v>
      </c>
      <c r="G618">
        <v>6</v>
      </c>
      <c r="H618" t="s">
        <v>0</v>
      </c>
      <c r="I618" t="s">
        <v>0</v>
      </c>
      <c r="J618" t="s">
        <v>0</v>
      </c>
      <c r="K618" s="5" cm="1">
        <f t="array" ref="K618">IF(AND(C618=1,OR(J618=42,J618=6,J618=7,J618=8)),1,
IF(AND(OR(C618=1,C618="NA"),OR(J618=42,J618=6,J618=7,J618=8, J618="NA")),"NA",
IF(_xlfn.MINIFS(Nested_Ifs[a11],Nested_Ifs[ID],Nested_Ifs[[#This Row],[ID]])&lt;&gt;1,IF(AND(C618=MIN(_xlfn._xlws.FILTER(Nested_Ifs[a11], Nested_Ifs[ID]=Nested_Ifs[[#This Row],[ID]])), OR(J618=42,J618=6,J618=7,J618=8)),1,
IF(_xlfn.MINIFS(Nested_Ifs[a11],Nested_Ifs[ID],Nested_Ifs[[#This Row],[ID]])&lt;&gt;1,IF(AND(OR(C618=MIN(_xlfn._xlws.FILTER(Nested_Ifs[a11], Nested_Ifs[ID]=Nested_Ifs[[#This Row],[ID]])), C618 = "NA"), OR(J618=42,J618=6,J618=7,J618=8, J618 = "NA")),"NA",0),0)),0)))</f>
        <v>0</v>
      </c>
      <c r="L618">
        <v>2</v>
      </c>
      <c r="M618">
        <v>2</v>
      </c>
      <c r="N618" t="s">
        <v>0</v>
      </c>
      <c r="O618" s="11">
        <f t="shared" si="9"/>
        <v>0</v>
      </c>
    </row>
    <row r="619" spans="2:15" x14ac:dyDescent="0.3">
      <c r="B619">
        <v>19103</v>
      </c>
      <c r="C619">
        <v>1</v>
      </c>
      <c r="D619">
        <v>2</v>
      </c>
      <c r="E619">
        <v>1</v>
      </c>
      <c r="F619">
        <v>80</v>
      </c>
      <c r="G619">
        <v>5</v>
      </c>
      <c r="H619" t="s">
        <v>0</v>
      </c>
      <c r="I619" t="s">
        <v>0</v>
      </c>
      <c r="J619">
        <v>3</v>
      </c>
      <c r="K619" s="5" cm="1">
        <f t="array" ref="K619">IF(AND(C619=1,OR(J619=42,J619=6,J619=7,J619=8)),1,
IF(AND(OR(C619=1,C619="NA"),OR(J619=42,J619=6,J619=7,J619=8, J619="NA")),"NA",
IF(_xlfn.MINIFS(Nested_Ifs[a11],Nested_Ifs[ID],Nested_Ifs[[#This Row],[ID]])&lt;&gt;1,IF(AND(C619=MIN(_xlfn._xlws.FILTER(Nested_Ifs[a11], Nested_Ifs[ID]=Nested_Ifs[[#This Row],[ID]])), OR(J619=42,J619=6,J619=7,J619=8)),1,
IF(_xlfn.MINIFS(Nested_Ifs[a11],Nested_Ifs[ID],Nested_Ifs[[#This Row],[ID]])&lt;&gt;1,IF(AND(OR(C619=MIN(_xlfn._xlws.FILTER(Nested_Ifs[a11], Nested_Ifs[ID]=Nested_Ifs[[#This Row],[ID]])), C619 = "NA"), OR(J619=42,J619=6,J619=7,J619=8, J619 = "NA")),"NA",0),0)),0)))</f>
        <v>0</v>
      </c>
      <c r="L619">
        <v>1</v>
      </c>
      <c r="M619">
        <v>2</v>
      </c>
      <c r="N619" t="s">
        <v>0</v>
      </c>
      <c r="O619" s="11">
        <f t="shared" si="9"/>
        <v>0</v>
      </c>
    </row>
    <row r="620" spans="2:15" x14ac:dyDescent="0.3">
      <c r="B620">
        <v>19105</v>
      </c>
      <c r="C620">
        <v>1</v>
      </c>
      <c r="D620">
        <v>1</v>
      </c>
      <c r="E620">
        <v>1</v>
      </c>
      <c r="F620">
        <v>40</v>
      </c>
      <c r="G620">
        <v>1</v>
      </c>
      <c r="H620" t="s">
        <v>0</v>
      </c>
      <c r="I620" t="s">
        <v>0</v>
      </c>
      <c r="J620">
        <v>6</v>
      </c>
      <c r="K620" s="5" cm="1">
        <f t="array" ref="K620">IF(AND(C620=1,OR(J620=42,J620=6,J620=7,J620=8)),1,
IF(AND(OR(C620=1,C620="NA"),OR(J620=42,J620=6,J620=7,J620=8, J620="NA")),"NA",
IF(_xlfn.MINIFS(Nested_Ifs[a11],Nested_Ifs[ID],Nested_Ifs[[#This Row],[ID]])&lt;&gt;1,IF(AND(C620=MIN(_xlfn._xlws.FILTER(Nested_Ifs[a11], Nested_Ifs[ID]=Nested_Ifs[[#This Row],[ID]])), OR(J620=42,J620=6,J620=7,J620=8)),1,
IF(_xlfn.MINIFS(Nested_Ifs[a11],Nested_Ifs[ID],Nested_Ifs[[#This Row],[ID]])&lt;&gt;1,IF(AND(OR(C620=MIN(_xlfn._xlws.FILTER(Nested_Ifs[a11], Nested_Ifs[ID]=Nested_Ifs[[#This Row],[ID]])), C620 = "NA"), OR(J620=42,J620=6,J620=7,J620=8, J620 = "NA")),"NA",0),0)),0)))</f>
        <v>1</v>
      </c>
      <c r="L620">
        <v>2</v>
      </c>
      <c r="M620">
        <v>2</v>
      </c>
      <c r="N620" t="s">
        <v>0</v>
      </c>
      <c r="O620" s="11">
        <f t="shared" si="9"/>
        <v>0</v>
      </c>
    </row>
    <row r="621" spans="2:15" x14ac:dyDescent="0.3">
      <c r="B621">
        <v>19105</v>
      </c>
      <c r="C621">
        <v>2</v>
      </c>
      <c r="D621">
        <v>2</v>
      </c>
      <c r="E621">
        <v>2</v>
      </c>
      <c r="F621">
        <v>34</v>
      </c>
      <c r="G621">
        <v>1</v>
      </c>
      <c r="H621" t="s">
        <v>0</v>
      </c>
      <c r="I621" t="s">
        <v>0</v>
      </c>
      <c r="J621">
        <v>6</v>
      </c>
      <c r="K621" s="5" cm="1">
        <f t="array" ref="K621">IF(AND(C621=1,OR(J621=42,J621=6,J621=7,J621=8)),1,
IF(AND(OR(C621=1,C621="NA"),OR(J621=42,J621=6,J621=7,J621=8, J621="NA")),"NA",
IF(_xlfn.MINIFS(Nested_Ifs[a11],Nested_Ifs[ID],Nested_Ifs[[#This Row],[ID]])&lt;&gt;1,IF(AND(C621=MIN(_xlfn._xlws.FILTER(Nested_Ifs[a11], Nested_Ifs[ID]=Nested_Ifs[[#This Row],[ID]])), OR(J621=42,J621=6,J621=7,J621=8)),1,
IF(_xlfn.MINIFS(Nested_Ifs[a11],Nested_Ifs[ID],Nested_Ifs[[#This Row],[ID]])&lt;&gt;1,IF(AND(OR(C621=MIN(_xlfn._xlws.FILTER(Nested_Ifs[a11], Nested_Ifs[ID]=Nested_Ifs[[#This Row],[ID]])), C621 = "NA"), OR(J621=42,J621=6,J621=7,J621=8, J621 = "NA")),"NA",0),0)),0)))</f>
        <v>0</v>
      </c>
      <c r="L621">
        <v>2</v>
      </c>
      <c r="M621">
        <v>2</v>
      </c>
      <c r="N621" t="s">
        <v>0</v>
      </c>
      <c r="O621" s="11">
        <f t="shared" si="9"/>
        <v>0</v>
      </c>
    </row>
    <row r="622" spans="2:15" x14ac:dyDescent="0.3">
      <c r="B622">
        <v>19105</v>
      </c>
      <c r="C622">
        <v>3</v>
      </c>
      <c r="D622">
        <v>2</v>
      </c>
      <c r="E622">
        <v>3</v>
      </c>
      <c r="F622">
        <v>15</v>
      </c>
      <c r="G622">
        <v>6</v>
      </c>
      <c r="H622" t="s">
        <v>0</v>
      </c>
      <c r="I622" t="s">
        <v>0</v>
      </c>
      <c r="J622" t="s">
        <v>0</v>
      </c>
      <c r="K622" s="5" cm="1">
        <f t="array" ref="K622">IF(AND(C622=1,OR(J622=42,J622=6,J622=7,J622=8)),1,
IF(AND(OR(C622=1,C622="NA"),OR(J622=42,J622=6,J622=7,J622=8, J622="NA")),"NA",
IF(_xlfn.MINIFS(Nested_Ifs[a11],Nested_Ifs[ID],Nested_Ifs[[#This Row],[ID]])&lt;&gt;1,IF(AND(C622=MIN(_xlfn._xlws.FILTER(Nested_Ifs[a11], Nested_Ifs[ID]=Nested_Ifs[[#This Row],[ID]])), OR(J622=42,J622=6,J622=7,J622=8)),1,
IF(_xlfn.MINIFS(Nested_Ifs[a11],Nested_Ifs[ID],Nested_Ifs[[#This Row],[ID]])&lt;&gt;1,IF(AND(OR(C622=MIN(_xlfn._xlws.FILTER(Nested_Ifs[a11], Nested_Ifs[ID]=Nested_Ifs[[#This Row],[ID]])), C622 = "NA"), OR(J622=42,J622=6,J622=7,J622=8, J622 = "NA")),"NA",0),0)),0)))</f>
        <v>0</v>
      </c>
      <c r="L622">
        <v>2</v>
      </c>
      <c r="M622">
        <v>2</v>
      </c>
      <c r="N622" t="s">
        <v>0</v>
      </c>
      <c r="O622" s="11">
        <f t="shared" si="9"/>
        <v>0</v>
      </c>
    </row>
    <row r="623" spans="2:15" x14ac:dyDescent="0.3">
      <c r="B623">
        <v>19105</v>
      </c>
      <c r="C623">
        <v>4</v>
      </c>
      <c r="D623">
        <v>1</v>
      </c>
      <c r="E623">
        <v>3</v>
      </c>
      <c r="F623">
        <v>12</v>
      </c>
      <c r="G623" t="s">
        <v>0</v>
      </c>
      <c r="H623" t="s">
        <v>0</v>
      </c>
      <c r="I623" t="s">
        <v>0</v>
      </c>
      <c r="J623" t="s">
        <v>0</v>
      </c>
      <c r="K623" s="5" cm="1">
        <f t="array" ref="K623">IF(AND(C623=1,OR(J623=42,J623=6,J623=7,J623=8)),1,
IF(AND(OR(C623=1,C623="NA"),OR(J623=42,J623=6,J623=7,J623=8, J623="NA")),"NA",
IF(_xlfn.MINIFS(Nested_Ifs[a11],Nested_Ifs[ID],Nested_Ifs[[#This Row],[ID]])&lt;&gt;1,IF(AND(C623=MIN(_xlfn._xlws.FILTER(Nested_Ifs[a11], Nested_Ifs[ID]=Nested_Ifs[[#This Row],[ID]])), OR(J623=42,J623=6,J623=7,J623=8)),1,
IF(_xlfn.MINIFS(Nested_Ifs[a11],Nested_Ifs[ID],Nested_Ifs[[#This Row],[ID]])&lt;&gt;1,IF(AND(OR(C623=MIN(_xlfn._xlws.FILTER(Nested_Ifs[a11], Nested_Ifs[ID]=Nested_Ifs[[#This Row],[ID]])), C623 = "NA"), OR(J623=42,J623=6,J623=7,J623=8, J623 = "NA")),"NA",0),0)),0)))</f>
        <v>0</v>
      </c>
      <c r="L623">
        <v>2</v>
      </c>
      <c r="M623">
        <v>2</v>
      </c>
      <c r="N623" t="s">
        <v>0</v>
      </c>
      <c r="O623" s="11">
        <f t="shared" si="9"/>
        <v>0</v>
      </c>
    </row>
    <row r="624" spans="2:15" x14ac:dyDescent="0.3">
      <c r="B624">
        <v>19105</v>
      </c>
      <c r="C624">
        <v>5</v>
      </c>
      <c r="D624">
        <v>1</v>
      </c>
      <c r="E624">
        <v>3</v>
      </c>
      <c r="F624">
        <v>11</v>
      </c>
      <c r="G624" t="s">
        <v>0</v>
      </c>
      <c r="H624" t="s">
        <v>0</v>
      </c>
      <c r="I624" t="s">
        <v>0</v>
      </c>
      <c r="J624" t="s">
        <v>0</v>
      </c>
      <c r="K624" s="5" cm="1">
        <f t="array" ref="K624">IF(AND(C624=1,OR(J624=42,J624=6,J624=7,J624=8)),1,
IF(AND(OR(C624=1,C624="NA"),OR(J624=42,J624=6,J624=7,J624=8, J624="NA")),"NA",
IF(_xlfn.MINIFS(Nested_Ifs[a11],Nested_Ifs[ID],Nested_Ifs[[#This Row],[ID]])&lt;&gt;1,IF(AND(C624=MIN(_xlfn._xlws.FILTER(Nested_Ifs[a11], Nested_Ifs[ID]=Nested_Ifs[[#This Row],[ID]])), OR(J624=42,J624=6,J624=7,J624=8)),1,
IF(_xlfn.MINIFS(Nested_Ifs[a11],Nested_Ifs[ID],Nested_Ifs[[#This Row],[ID]])&lt;&gt;1,IF(AND(OR(C624=MIN(_xlfn._xlws.FILTER(Nested_Ifs[a11], Nested_Ifs[ID]=Nested_Ifs[[#This Row],[ID]])), C624 = "NA"), OR(J624=42,J624=6,J624=7,J624=8, J624 = "NA")),"NA",0),0)),0)))</f>
        <v>0</v>
      </c>
      <c r="L624">
        <v>2</v>
      </c>
      <c r="M624">
        <v>2</v>
      </c>
      <c r="N624" t="s">
        <v>0</v>
      </c>
      <c r="O624" s="11">
        <f t="shared" si="9"/>
        <v>0</v>
      </c>
    </row>
    <row r="625" spans="2:15" x14ac:dyDescent="0.3">
      <c r="B625">
        <v>19105</v>
      </c>
      <c r="C625">
        <v>6</v>
      </c>
      <c r="D625">
        <v>1</v>
      </c>
      <c r="E625">
        <v>3</v>
      </c>
      <c r="F625">
        <v>3</v>
      </c>
      <c r="G625" t="s">
        <v>0</v>
      </c>
      <c r="H625">
        <v>2</v>
      </c>
      <c r="I625">
        <v>8</v>
      </c>
      <c r="J625" t="s">
        <v>0</v>
      </c>
      <c r="K625" s="5" cm="1">
        <f t="array" ref="K625">IF(AND(C625=1,OR(J625=42,J625=6,J625=7,J625=8)),1,
IF(AND(OR(C625=1,C625="NA"),OR(J625=42,J625=6,J625=7,J625=8, J625="NA")),"NA",
IF(_xlfn.MINIFS(Nested_Ifs[a11],Nested_Ifs[ID],Nested_Ifs[[#This Row],[ID]])&lt;&gt;1,IF(AND(C625=MIN(_xlfn._xlws.FILTER(Nested_Ifs[a11], Nested_Ifs[ID]=Nested_Ifs[[#This Row],[ID]])), OR(J625=42,J625=6,J625=7,J625=8)),1,
IF(_xlfn.MINIFS(Nested_Ifs[a11],Nested_Ifs[ID],Nested_Ifs[[#This Row],[ID]])&lt;&gt;1,IF(AND(OR(C625=MIN(_xlfn._xlws.FILTER(Nested_Ifs[a11], Nested_Ifs[ID]=Nested_Ifs[[#This Row],[ID]])), C625 = "NA"), OR(J625=42,J625=6,J625=7,J625=8, J625 = "NA")),"NA",0),0)),0)))</f>
        <v>0</v>
      </c>
      <c r="L625">
        <v>2</v>
      </c>
      <c r="M625">
        <v>2</v>
      </c>
      <c r="N625" t="s">
        <v>0</v>
      </c>
      <c r="O625" s="11">
        <f t="shared" si="9"/>
        <v>0</v>
      </c>
    </row>
    <row r="626" spans="2:15" x14ac:dyDescent="0.3">
      <c r="B626">
        <v>19106</v>
      </c>
      <c r="C626">
        <v>1</v>
      </c>
      <c r="D626">
        <v>1</v>
      </c>
      <c r="E626">
        <v>1</v>
      </c>
      <c r="F626">
        <v>47</v>
      </c>
      <c r="G626">
        <v>1</v>
      </c>
      <c r="H626" t="s">
        <v>0</v>
      </c>
      <c r="I626" t="s">
        <v>0</v>
      </c>
      <c r="J626">
        <v>5</v>
      </c>
      <c r="K626" s="5" cm="1">
        <f t="array" ref="K626">IF(AND(C626=1,OR(J626=42,J626=6,J626=7,J626=8)),1,
IF(AND(OR(C626=1,C626="NA"),OR(J626=42,J626=6,J626=7,J626=8, J626="NA")),"NA",
IF(_xlfn.MINIFS(Nested_Ifs[a11],Nested_Ifs[ID],Nested_Ifs[[#This Row],[ID]])&lt;&gt;1,IF(AND(C626=MIN(_xlfn._xlws.FILTER(Nested_Ifs[a11], Nested_Ifs[ID]=Nested_Ifs[[#This Row],[ID]])), OR(J626=42,J626=6,J626=7,J626=8)),1,
IF(_xlfn.MINIFS(Nested_Ifs[a11],Nested_Ifs[ID],Nested_Ifs[[#This Row],[ID]])&lt;&gt;1,IF(AND(OR(C626=MIN(_xlfn._xlws.FILTER(Nested_Ifs[a11], Nested_Ifs[ID]=Nested_Ifs[[#This Row],[ID]])), C626 = "NA"), OR(J626=42,J626=6,J626=7,J626=8, J626 = "NA")),"NA",0),0)),0)))</f>
        <v>0</v>
      </c>
      <c r="L626">
        <v>2</v>
      </c>
      <c r="M626">
        <v>2</v>
      </c>
      <c r="N626" t="s">
        <v>0</v>
      </c>
      <c r="O626" s="11">
        <f t="shared" si="9"/>
        <v>0</v>
      </c>
    </row>
    <row r="627" spans="2:15" x14ac:dyDescent="0.3">
      <c r="B627">
        <v>19106</v>
      </c>
      <c r="C627">
        <v>2</v>
      </c>
      <c r="D627">
        <v>2</v>
      </c>
      <c r="E627">
        <v>2</v>
      </c>
      <c r="F627">
        <v>41</v>
      </c>
      <c r="G627">
        <v>1</v>
      </c>
      <c r="H627" t="s">
        <v>0</v>
      </c>
      <c r="I627" t="s">
        <v>0</v>
      </c>
      <c r="J627">
        <v>5</v>
      </c>
      <c r="K627" s="5" cm="1">
        <f t="array" ref="K627">IF(AND(C627=1,OR(J627=42,J627=6,J627=7,J627=8)),1,
IF(AND(OR(C627=1,C627="NA"),OR(J627=42,J627=6,J627=7,J627=8, J627="NA")),"NA",
IF(_xlfn.MINIFS(Nested_Ifs[a11],Nested_Ifs[ID],Nested_Ifs[[#This Row],[ID]])&lt;&gt;1,IF(AND(C627=MIN(_xlfn._xlws.FILTER(Nested_Ifs[a11], Nested_Ifs[ID]=Nested_Ifs[[#This Row],[ID]])), OR(J627=42,J627=6,J627=7,J627=8)),1,
IF(_xlfn.MINIFS(Nested_Ifs[a11],Nested_Ifs[ID],Nested_Ifs[[#This Row],[ID]])&lt;&gt;1,IF(AND(OR(C627=MIN(_xlfn._xlws.FILTER(Nested_Ifs[a11], Nested_Ifs[ID]=Nested_Ifs[[#This Row],[ID]])), C627 = "NA"), OR(J627=42,J627=6,J627=7,J627=8, J627 = "NA")),"NA",0),0)),0)))</f>
        <v>0</v>
      </c>
      <c r="L627">
        <v>2</v>
      </c>
      <c r="M627">
        <v>2</v>
      </c>
      <c r="N627" t="s">
        <v>0</v>
      </c>
      <c r="O627" s="11">
        <f t="shared" si="9"/>
        <v>0</v>
      </c>
    </row>
    <row r="628" spans="2:15" x14ac:dyDescent="0.3">
      <c r="B628">
        <v>19106</v>
      </c>
      <c r="C628">
        <v>3</v>
      </c>
      <c r="D628">
        <v>2</v>
      </c>
      <c r="E628">
        <v>3</v>
      </c>
      <c r="F628">
        <v>15</v>
      </c>
      <c r="G628">
        <v>6</v>
      </c>
      <c r="H628" t="s">
        <v>0</v>
      </c>
      <c r="I628" t="s">
        <v>0</v>
      </c>
      <c r="J628" t="s">
        <v>0</v>
      </c>
      <c r="K628" s="5" cm="1">
        <f t="array" ref="K628">IF(AND(C628=1,OR(J628=42,J628=6,J628=7,J628=8)),1,
IF(AND(OR(C628=1,C628="NA"),OR(J628=42,J628=6,J628=7,J628=8, J628="NA")),"NA",
IF(_xlfn.MINIFS(Nested_Ifs[a11],Nested_Ifs[ID],Nested_Ifs[[#This Row],[ID]])&lt;&gt;1,IF(AND(C628=MIN(_xlfn._xlws.FILTER(Nested_Ifs[a11], Nested_Ifs[ID]=Nested_Ifs[[#This Row],[ID]])), OR(J628=42,J628=6,J628=7,J628=8)),1,
IF(_xlfn.MINIFS(Nested_Ifs[a11],Nested_Ifs[ID],Nested_Ifs[[#This Row],[ID]])&lt;&gt;1,IF(AND(OR(C628=MIN(_xlfn._xlws.FILTER(Nested_Ifs[a11], Nested_Ifs[ID]=Nested_Ifs[[#This Row],[ID]])), C628 = "NA"), OR(J628=42,J628=6,J628=7,J628=8, J628 = "NA")),"NA",0),0)),0)))</f>
        <v>0</v>
      </c>
      <c r="L628">
        <v>2</v>
      </c>
      <c r="M628">
        <v>2</v>
      </c>
      <c r="N628" t="s">
        <v>0</v>
      </c>
      <c r="O628" s="11">
        <f t="shared" si="9"/>
        <v>0</v>
      </c>
    </row>
    <row r="629" spans="2:15" x14ac:dyDescent="0.3">
      <c r="B629">
        <v>19106</v>
      </c>
      <c r="C629">
        <v>4</v>
      </c>
      <c r="D629">
        <v>2</v>
      </c>
      <c r="E629">
        <v>3</v>
      </c>
      <c r="F629">
        <v>13</v>
      </c>
      <c r="G629" t="s">
        <v>0</v>
      </c>
      <c r="H629" t="s">
        <v>0</v>
      </c>
      <c r="I629" t="s">
        <v>0</v>
      </c>
      <c r="J629" t="s">
        <v>0</v>
      </c>
      <c r="K629" s="5" cm="1">
        <f t="array" ref="K629">IF(AND(C629=1,OR(J629=42,J629=6,J629=7,J629=8)),1,
IF(AND(OR(C629=1,C629="NA"),OR(J629=42,J629=6,J629=7,J629=8, J629="NA")),"NA",
IF(_xlfn.MINIFS(Nested_Ifs[a11],Nested_Ifs[ID],Nested_Ifs[[#This Row],[ID]])&lt;&gt;1,IF(AND(C629=MIN(_xlfn._xlws.FILTER(Nested_Ifs[a11], Nested_Ifs[ID]=Nested_Ifs[[#This Row],[ID]])), OR(J629=42,J629=6,J629=7,J629=8)),1,
IF(_xlfn.MINIFS(Nested_Ifs[a11],Nested_Ifs[ID],Nested_Ifs[[#This Row],[ID]])&lt;&gt;1,IF(AND(OR(C629=MIN(_xlfn._xlws.FILTER(Nested_Ifs[a11], Nested_Ifs[ID]=Nested_Ifs[[#This Row],[ID]])), C629 = "NA"), OR(J629=42,J629=6,J629=7,J629=8, J629 = "NA")),"NA",0),0)),0)))</f>
        <v>0</v>
      </c>
      <c r="L629">
        <v>2</v>
      </c>
      <c r="M629">
        <v>2</v>
      </c>
      <c r="N629" t="s">
        <v>0</v>
      </c>
      <c r="O629" s="11">
        <f t="shared" si="9"/>
        <v>0</v>
      </c>
    </row>
    <row r="630" spans="2:15" x14ac:dyDescent="0.3">
      <c r="B630">
        <v>19106</v>
      </c>
      <c r="C630">
        <v>5</v>
      </c>
      <c r="D630">
        <v>1</v>
      </c>
      <c r="E630">
        <v>3</v>
      </c>
      <c r="F630">
        <v>11</v>
      </c>
      <c r="G630" t="s">
        <v>0</v>
      </c>
      <c r="H630" t="s">
        <v>0</v>
      </c>
      <c r="I630" t="s">
        <v>0</v>
      </c>
      <c r="J630" t="s">
        <v>0</v>
      </c>
      <c r="K630" s="5" cm="1">
        <f t="array" ref="K630">IF(AND(C630=1,OR(J630=42,J630=6,J630=7,J630=8)),1,
IF(AND(OR(C630=1,C630="NA"),OR(J630=42,J630=6,J630=7,J630=8, J630="NA")),"NA",
IF(_xlfn.MINIFS(Nested_Ifs[a11],Nested_Ifs[ID],Nested_Ifs[[#This Row],[ID]])&lt;&gt;1,IF(AND(C630=MIN(_xlfn._xlws.FILTER(Nested_Ifs[a11], Nested_Ifs[ID]=Nested_Ifs[[#This Row],[ID]])), OR(J630=42,J630=6,J630=7,J630=8)),1,
IF(_xlfn.MINIFS(Nested_Ifs[a11],Nested_Ifs[ID],Nested_Ifs[[#This Row],[ID]])&lt;&gt;1,IF(AND(OR(C630=MIN(_xlfn._xlws.FILTER(Nested_Ifs[a11], Nested_Ifs[ID]=Nested_Ifs[[#This Row],[ID]])), C630 = "NA"), OR(J630=42,J630=6,J630=7,J630=8, J630 = "NA")),"NA",0),0)),0)))</f>
        <v>0</v>
      </c>
      <c r="L630">
        <v>2</v>
      </c>
      <c r="M630">
        <v>2</v>
      </c>
      <c r="N630" t="s">
        <v>0</v>
      </c>
      <c r="O630" s="11">
        <f t="shared" si="9"/>
        <v>0</v>
      </c>
    </row>
    <row r="631" spans="2:15" x14ac:dyDescent="0.3">
      <c r="B631">
        <v>19106</v>
      </c>
      <c r="C631">
        <v>6</v>
      </c>
      <c r="D631">
        <v>2</v>
      </c>
      <c r="E631">
        <v>3</v>
      </c>
      <c r="F631">
        <v>9</v>
      </c>
      <c r="G631" t="s">
        <v>0</v>
      </c>
      <c r="H631" t="s">
        <v>0</v>
      </c>
      <c r="I631" t="s">
        <v>0</v>
      </c>
      <c r="J631" t="s">
        <v>0</v>
      </c>
      <c r="K631" s="5" cm="1">
        <f t="array" ref="K631">IF(AND(C631=1,OR(J631=42,J631=6,J631=7,J631=8)),1,
IF(AND(OR(C631=1,C631="NA"),OR(J631=42,J631=6,J631=7,J631=8, J631="NA")),"NA",
IF(_xlfn.MINIFS(Nested_Ifs[a11],Nested_Ifs[ID],Nested_Ifs[[#This Row],[ID]])&lt;&gt;1,IF(AND(C631=MIN(_xlfn._xlws.FILTER(Nested_Ifs[a11], Nested_Ifs[ID]=Nested_Ifs[[#This Row],[ID]])), OR(J631=42,J631=6,J631=7,J631=8)),1,
IF(_xlfn.MINIFS(Nested_Ifs[a11],Nested_Ifs[ID],Nested_Ifs[[#This Row],[ID]])&lt;&gt;1,IF(AND(OR(C631=MIN(_xlfn._xlws.FILTER(Nested_Ifs[a11], Nested_Ifs[ID]=Nested_Ifs[[#This Row],[ID]])), C631 = "NA"), OR(J631=42,J631=6,J631=7,J631=8, J631 = "NA")),"NA",0),0)),0)))</f>
        <v>0</v>
      </c>
      <c r="L631">
        <v>2</v>
      </c>
      <c r="M631">
        <v>2</v>
      </c>
      <c r="N631" t="s">
        <v>0</v>
      </c>
      <c r="O631" s="11">
        <f t="shared" si="9"/>
        <v>0</v>
      </c>
    </row>
    <row r="632" spans="2:15" x14ac:dyDescent="0.3">
      <c r="B632">
        <v>19106</v>
      </c>
      <c r="C632">
        <v>7</v>
      </c>
      <c r="D632">
        <v>1</v>
      </c>
      <c r="E632">
        <v>3</v>
      </c>
      <c r="F632">
        <v>4</v>
      </c>
      <c r="G632" t="s">
        <v>0</v>
      </c>
      <c r="H632">
        <v>2</v>
      </c>
      <c r="I632">
        <v>8</v>
      </c>
      <c r="J632" t="s">
        <v>0</v>
      </c>
      <c r="K632" s="5" cm="1">
        <f t="array" ref="K632">IF(AND(C632=1,OR(J632=42,J632=6,J632=7,J632=8)),1,
IF(AND(OR(C632=1,C632="NA"),OR(J632=42,J632=6,J632=7,J632=8, J632="NA")),"NA",
IF(_xlfn.MINIFS(Nested_Ifs[a11],Nested_Ifs[ID],Nested_Ifs[[#This Row],[ID]])&lt;&gt;1,IF(AND(C632=MIN(_xlfn._xlws.FILTER(Nested_Ifs[a11], Nested_Ifs[ID]=Nested_Ifs[[#This Row],[ID]])), OR(J632=42,J632=6,J632=7,J632=8)),1,
IF(_xlfn.MINIFS(Nested_Ifs[a11],Nested_Ifs[ID],Nested_Ifs[[#This Row],[ID]])&lt;&gt;1,IF(AND(OR(C632=MIN(_xlfn._xlws.FILTER(Nested_Ifs[a11], Nested_Ifs[ID]=Nested_Ifs[[#This Row],[ID]])), C632 = "NA"), OR(J632=42,J632=6,J632=7,J632=8, J632 = "NA")),"NA",0),0)),0)))</f>
        <v>0</v>
      </c>
      <c r="L632">
        <v>2</v>
      </c>
      <c r="M632">
        <v>2</v>
      </c>
      <c r="N632" t="s">
        <v>0</v>
      </c>
      <c r="O632" s="11">
        <f t="shared" si="9"/>
        <v>0</v>
      </c>
    </row>
    <row r="633" spans="2:15" x14ac:dyDescent="0.3">
      <c r="B633">
        <v>19107</v>
      </c>
      <c r="C633">
        <v>2</v>
      </c>
      <c r="D633">
        <v>2</v>
      </c>
      <c r="E633">
        <v>1</v>
      </c>
      <c r="F633">
        <v>86</v>
      </c>
      <c r="G633">
        <v>5</v>
      </c>
      <c r="H633" t="s">
        <v>0</v>
      </c>
      <c r="I633" t="s">
        <v>0</v>
      </c>
      <c r="J633">
        <v>7</v>
      </c>
      <c r="K633" s="5" cm="1">
        <f t="array" ref="K633">IF(AND(C633=1,OR(J633=42,J633=6,J633=7,J633=8)),1,
IF(AND(OR(C633=1,C633="NA"),OR(J633=42,J633=6,J633=7,J633=8, J633="NA")),"NA",
IF(_xlfn.MINIFS(Nested_Ifs[a11],Nested_Ifs[ID],Nested_Ifs[[#This Row],[ID]])&lt;&gt;1,IF(AND(C633=MIN(_xlfn._xlws.FILTER(Nested_Ifs[a11], Nested_Ifs[ID]=Nested_Ifs[[#This Row],[ID]])), OR(J633=42,J633=6,J633=7,J633=8)),1,
IF(_xlfn.MINIFS(Nested_Ifs[a11],Nested_Ifs[ID],Nested_Ifs[[#This Row],[ID]])&lt;&gt;1,IF(AND(OR(C633=MIN(_xlfn._xlws.FILTER(Nested_Ifs[a11], Nested_Ifs[ID]=Nested_Ifs[[#This Row],[ID]])), C633 = "NA"), OR(J633=42,J633=6,J633=7,J633=8, J633 = "NA")),"NA",0),0)),0)))</f>
        <v>1</v>
      </c>
      <c r="L633">
        <v>1</v>
      </c>
      <c r="M633">
        <v>2</v>
      </c>
      <c r="N633" t="s">
        <v>0</v>
      </c>
      <c r="O633" s="11">
        <f t="shared" si="9"/>
        <v>0</v>
      </c>
    </row>
    <row r="634" spans="2:15" x14ac:dyDescent="0.3">
      <c r="B634">
        <v>19107</v>
      </c>
      <c r="C634">
        <v>3</v>
      </c>
      <c r="D634">
        <v>1</v>
      </c>
      <c r="E634">
        <v>3</v>
      </c>
      <c r="F634">
        <v>48</v>
      </c>
      <c r="G634">
        <v>1</v>
      </c>
      <c r="H634" t="s">
        <v>0</v>
      </c>
      <c r="I634" t="s">
        <v>0</v>
      </c>
      <c r="J634">
        <v>1</v>
      </c>
      <c r="K634" s="5" cm="1">
        <f t="array" ref="K634">IF(AND(C634=1,OR(J634=42,J634=6,J634=7,J634=8)),1,
IF(AND(OR(C634=1,C634="NA"),OR(J634=42,J634=6,J634=7,J634=8, J634="NA")),"NA",
IF(_xlfn.MINIFS(Nested_Ifs[a11],Nested_Ifs[ID],Nested_Ifs[[#This Row],[ID]])&lt;&gt;1,IF(AND(C634=MIN(_xlfn._xlws.FILTER(Nested_Ifs[a11], Nested_Ifs[ID]=Nested_Ifs[[#This Row],[ID]])), OR(J634=42,J634=6,J634=7,J634=8)),1,
IF(_xlfn.MINIFS(Nested_Ifs[a11],Nested_Ifs[ID],Nested_Ifs[[#This Row],[ID]])&lt;&gt;1,IF(AND(OR(C634=MIN(_xlfn._xlws.FILTER(Nested_Ifs[a11], Nested_Ifs[ID]=Nested_Ifs[[#This Row],[ID]])), C634 = "NA"), OR(J634=42,J634=6,J634=7,J634=8, J634 = "NA")),"NA",0),0)),0)))</f>
        <v>0</v>
      </c>
      <c r="L634">
        <v>2</v>
      </c>
      <c r="M634">
        <v>2</v>
      </c>
      <c r="N634" t="s">
        <v>0</v>
      </c>
      <c r="O634" s="11">
        <f t="shared" si="9"/>
        <v>0</v>
      </c>
    </row>
    <row r="635" spans="2:15" x14ac:dyDescent="0.3">
      <c r="B635">
        <v>19107</v>
      </c>
      <c r="C635">
        <v>4</v>
      </c>
      <c r="D635">
        <v>2</v>
      </c>
      <c r="E635">
        <v>4</v>
      </c>
      <c r="F635">
        <v>42</v>
      </c>
      <c r="G635">
        <v>1</v>
      </c>
      <c r="H635" t="s">
        <v>0</v>
      </c>
      <c r="I635" t="s">
        <v>0</v>
      </c>
      <c r="J635">
        <v>3</v>
      </c>
      <c r="K635" s="5" cm="1">
        <f t="array" ref="K635">IF(AND(C635=1,OR(J635=42,J635=6,J635=7,J635=8)),1,
IF(AND(OR(C635=1,C635="NA"),OR(J635=42,J635=6,J635=7,J635=8, J635="NA")),"NA",
IF(_xlfn.MINIFS(Nested_Ifs[a11],Nested_Ifs[ID],Nested_Ifs[[#This Row],[ID]])&lt;&gt;1,IF(AND(C635=MIN(_xlfn._xlws.FILTER(Nested_Ifs[a11], Nested_Ifs[ID]=Nested_Ifs[[#This Row],[ID]])), OR(J635=42,J635=6,J635=7,J635=8)),1,
IF(_xlfn.MINIFS(Nested_Ifs[a11],Nested_Ifs[ID],Nested_Ifs[[#This Row],[ID]])&lt;&gt;1,IF(AND(OR(C635=MIN(_xlfn._xlws.FILTER(Nested_Ifs[a11], Nested_Ifs[ID]=Nested_Ifs[[#This Row],[ID]])), C635 = "NA"), OR(J635=42,J635=6,J635=7,J635=8, J635 = "NA")),"NA",0),0)),0)))</f>
        <v>0</v>
      </c>
      <c r="L635">
        <v>2</v>
      </c>
      <c r="M635">
        <v>2</v>
      </c>
      <c r="N635" t="s">
        <v>0</v>
      </c>
      <c r="O635" s="11">
        <f t="shared" si="9"/>
        <v>0</v>
      </c>
    </row>
    <row r="636" spans="2:15" x14ac:dyDescent="0.3">
      <c r="B636">
        <v>19108</v>
      </c>
      <c r="C636">
        <v>1</v>
      </c>
      <c r="D636">
        <v>2</v>
      </c>
      <c r="E636">
        <v>1</v>
      </c>
      <c r="F636">
        <v>68</v>
      </c>
      <c r="G636">
        <v>5</v>
      </c>
      <c r="H636" t="s">
        <v>0</v>
      </c>
      <c r="I636" t="s">
        <v>0</v>
      </c>
      <c r="J636">
        <v>5</v>
      </c>
      <c r="K636" s="5" cm="1">
        <f t="array" ref="K636">IF(AND(C636=1,OR(J636=42,J636=6,J636=7,J636=8)),1,
IF(AND(OR(C636=1,C636="NA"),OR(J636=42,J636=6,J636=7,J636=8, J636="NA")),"NA",
IF(_xlfn.MINIFS(Nested_Ifs[a11],Nested_Ifs[ID],Nested_Ifs[[#This Row],[ID]])&lt;&gt;1,IF(AND(C636=MIN(_xlfn._xlws.FILTER(Nested_Ifs[a11], Nested_Ifs[ID]=Nested_Ifs[[#This Row],[ID]])), OR(J636=42,J636=6,J636=7,J636=8)),1,
IF(_xlfn.MINIFS(Nested_Ifs[a11],Nested_Ifs[ID],Nested_Ifs[[#This Row],[ID]])&lt;&gt;1,IF(AND(OR(C636=MIN(_xlfn._xlws.FILTER(Nested_Ifs[a11], Nested_Ifs[ID]=Nested_Ifs[[#This Row],[ID]])), C636 = "NA"), OR(J636=42,J636=6,J636=7,J636=8, J636 = "NA")),"NA",0),0)),0)))</f>
        <v>0</v>
      </c>
      <c r="L636">
        <v>1</v>
      </c>
      <c r="M636">
        <v>2</v>
      </c>
      <c r="N636" t="s">
        <v>0</v>
      </c>
      <c r="O636" s="11">
        <f t="shared" si="9"/>
        <v>0</v>
      </c>
    </row>
    <row r="637" spans="2:15" x14ac:dyDescent="0.3">
      <c r="B637">
        <v>19108</v>
      </c>
      <c r="C637">
        <v>3</v>
      </c>
      <c r="D637">
        <v>2</v>
      </c>
      <c r="E637">
        <v>4</v>
      </c>
      <c r="F637">
        <v>33</v>
      </c>
      <c r="G637">
        <v>1</v>
      </c>
      <c r="H637" t="s">
        <v>0</v>
      </c>
      <c r="I637" t="s">
        <v>0</v>
      </c>
      <c r="J637">
        <v>5</v>
      </c>
      <c r="K637" s="5" cm="1">
        <f t="array" ref="K637">IF(AND(C637=1,OR(J637=42,J637=6,J637=7,J637=8)),1,
IF(AND(OR(C637=1,C637="NA"),OR(J637=42,J637=6,J637=7,J637=8, J637="NA")),"NA",
IF(_xlfn.MINIFS(Nested_Ifs[a11],Nested_Ifs[ID],Nested_Ifs[[#This Row],[ID]])&lt;&gt;1,IF(AND(C637=MIN(_xlfn._xlws.FILTER(Nested_Ifs[a11], Nested_Ifs[ID]=Nested_Ifs[[#This Row],[ID]])), OR(J637=42,J637=6,J637=7,J637=8)),1,
IF(_xlfn.MINIFS(Nested_Ifs[a11],Nested_Ifs[ID],Nested_Ifs[[#This Row],[ID]])&lt;&gt;1,IF(AND(OR(C637=MIN(_xlfn._xlws.FILTER(Nested_Ifs[a11], Nested_Ifs[ID]=Nested_Ifs[[#This Row],[ID]])), C637 = "NA"), OR(J637=42,J637=6,J637=7,J637=8, J637 = "NA")),"NA",0),0)),0)))</f>
        <v>0</v>
      </c>
      <c r="L637">
        <v>2</v>
      </c>
      <c r="M637">
        <v>2</v>
      </c>
      <c r="N637" t="s">
        <v>0</v>
      </c>
      <c r="O637" s="11">
        <f t="shared" si="9"/>
        <v>0</v>
      </c>
    </row>
    <row r="638" spans="2:15" x14ac:dyDescent="0.3">
      <c r="B638">
        <v>19108</v>
      </c>
      <c r="C638">
        <v>4</v>
      </c>
      <c r="D638">
        <v>2</v>
      </c>
      <c r="E638">
        <v>8</v>
      </c>
      <c r="F638">
        <v>11</v>
      </c>
      <c r="G638" t="s">
        <v>0</v>
      </c>
      <c r="H638" t="s">
        <v>0</v>
      </c>
      <c r="I638" t="s">
        <v>0</v>
      </c>
      <c r="J638" t="s">
        <v>0</v>
      </c>
      <c r="K638" s="5" cm="1">
        <f t="array" ref="K638">IF(AND(C638=1,OR(J638=42,J638=6,J638=7,J638=8)),1,
IF(AND(OR(C638=1,C638="NA"),OR(J638=42,J638=6,J638=7,J638=8, J638="NA")),"NA",
IF(_xlfn.MINIFS(Nested_Ifs[a11],Nested_Ifs[ID],Nested_Ifs[[#This Row],[ID]])&lt;&gt;1,IF(AND(C638=MIN(_xlfn._xlws.FILTER(Nested_Ifs[a11], Nested_Ifs[ID]=Nested_Ifs[[#This Row],[ID]])), OR(J638=42,J638=6,J638=7,J638=8)),1,
IF(_xlfn.MINIFS(Nested_Ifs[a11],Nested_Ifs[ID],Nested_Ifs[[#This Row],[ID]])&lt;&gt;1,IF(AND(OR(C638=MIN(_xlfn._xlws.FILTER(Nested_Ifs[a11], Nested_Ifs[ID]=Nested_Ifs[[#This Row],[ID]])), C638 = "NA"), OR(J638=42,J638=6,J638=7,J638=8, J638 = "NA")),"NA",0),0)),0)))</f>
        <v>0</v>
      </c>
      <c r="L638">
        <v>2</v>
      </c>
      <c r="M638">
        <v>2</v>
      </c>
      <c r="N638" t="s">
        <v>0</v>
      </c>
      <c r="O638" s="11">
        <f t="shared" si="9"/>
        <v>0</v>
      </c>
    </row>
    <row r="639" spans="2:15" x14ac:dyDescent="0.3">
      <c r="B639">
        <v>19108</v>
      </c>
      <c r="C639">
        <v>5</v>
      </c>
      <c r="D639">
        <v>1</v>
      </c>
      <c r="E639">
        <v>8</v>
      </c>
      <c r="F639">
        <v>10</v>
      </c>
      <c r="G639" t="s">
        <v>0</v>
      </c>
      <c r="H639" t="s">
        <v>0</v>
      </c>
      <c r="I639" t="s">
        <v>0</v>
      </c>
      <c r="J639" t="s">
        <v>0</v>
      </c>
      <c r="K639" s="5" cm="1">
        <f t="array" ref="K639">IF(AND(C639=1,OR(J639=42,J639=6,J639=7,J639=8)),1,
IF(AND(OR(C639=1,C639="NA"),OR(J639=42,J639=6,J639=7,J639=8, J639="NA")),"NA",
IF(_xlfn.MINIFS(Nested_Ifs[a11],Nested_Ifs[ID],Nested_Ifs[[#This Row],[ID]])&lt;&gt;1,IF(AND(C639=MIN(_xlfn._xlws.FILTER(Nested_Ifs[a11], Nested_Ifs[ID]=Nested_Ifs[[#This Row],[ID]])), OR(J639=42,J639=6,J639=7,J639=8)),1,
IF(_xlfn.MINIFS(Nested_Ifs[a11],Nested_Ifs[ID],Nested_Ifs[[#This Row],[ID]])&lt;&gt;1,IF(AND(OR(C639=MIN(_xlfn._xlws.FILTER(Nested_Ifs[a11], Nested_Ifs[ID]=Nested_Ifs[[#This Row],[ID]])), C639 = "NA"), OR(J639=42,J639=6,J639=7,J639=8, J639 = "NA")),"NA",0),0)),0)))</f>
        <v>0</v>
      </c>
      <c r="L639">
        <v>2</v>
      </c>
      <c r="M639">
        <v>2</v>
      </c>
      <c r="N639" t="s">
        <v>0</v>
      </c>
      <c r="O639" s="11">
        <f t="shared" si="9"/>
        <v>0</v>
      </c>
    </row>
    <row r="640" spans="2:15" x14ac:dyDescent="0.3">
      <c r="B640">
        <v>19108</v>
      </c>
      <c r="C640">
        <v>6</v>
      </c>
      <c r="D640">
        <v>2</v>
      </c>
      <c r="E640">
        <v>8</v>
      </c>
      <c r="F640">
        <v>5</v>
      </c>
      <c r="G640" t="s">
        <v>0</v>
      </c>
      <c r="H640">
        <v>1</v>
      </c>
      <c r="I640" t="s">
        <v>0</v>
      </c>
      <c r="J640" t="s">
        <v>0</v>
      </c>
      <c r="K640" s="5" cm="1">
        <f t="array" ref="K640">IF(AND(C640=1,OR(J640=42,J640=6,J640=7,J640=8)),1,
IF(AND(OR(C640=1,C640="NA"),OR(J640=42,J640=6,J640=7,J640=8, J640="NA")),"NA",
IF(_xlfn.MINIFS(Nested_Ifs[a11],Nested_Ifs[ID],Nested_Ifs[[#This Row],[ID]])&lt;&gt;1,IF(AND(C640=MIN(_xlfn._xlws.FILTER(Nested_Ifs[a11], Nested_Ifs[ID]=Nested_Ifs[[#This Row],[ID]])), OR(J640=42,J640=6,J640=7,J640=8)),1,
IF(_xlfn.MINIFS(Nested_Ifs[a11],Nested_Ifs[ID],Nested_Ifs[[#This Row],[ID]])&lt;&gt;1,IF(AND(OR(C640=MIN(_xlfn._xlws.FILTER(Nested_Ifs[a11], Nested_Ifs[ID]=Nested_Ifs[[#This Row],[ID]])), C640 = "NA"), OR(J640=42,J640=6,J640=7,J640=8, J640 = "NA")),"NA",0),0)),0)))</f>
        <v>0</v>
      </c>
      <c r="L640">
        <v>2</v>
      </c>
      <c r="M640">
        <v>2</v>
      </c>
      <c r="N640" t="s">
        <v>0</v>
      </c>
      <c r="O640" s="11">
        <f t="shared" si="9"/>
        <v>0</v>
      </c>
    </row>
    <row r="641" spans="2:15" x14ac:dyDescent="0.3">
      <c r="B641">
        <v>19108</v>
      </c>
      <c r="C641">
        <v>7</v>
      </c>
      <c r="D641">
        <v>2</v>
      </c>
      <c r="E641">
        <v>8</v>
      </c>
      <c r="F641">
        <v>4</v>
      </c>
      <c r="G641" t="s">
        <v>0</v>
      </c>
      <c r="H641">
        <v>1</v>
      </c>
      <c r="I641" t="s">
        <v>0</v>
      </c>
      <c r="J641" t="s">
        <v>0</v>
      </c>
      <c r="K641" s="5" cm="1">
        <f t="array" ref="K641">IF(AND(C641=1,OR(J641=42,J641=6,J641=7,J641=8)),1,
IF(AND(OR(C641=1,C641="NA"),OR(J641=42,J641=6,J641=7,J641=8, J641="NA")),"NA",
IF(_xlfn.MINIFS(Nested_Ifs[a11],Nested_Ifs[ID],Nested_Ifs[[#This Row],[ID]])&lt;&gt;1,IF(AND(C641=MIN(_xlfn._xlws.FILTER(Nested_Ifs[a11], Nested_Ifs[ID]=Nested_Ifs[[#This Row],[ID]])), OR(J641=42,J641=6,J641=7,J641=8)),1,
IF(_xlfn.MINIFS(Nested_Ifs[a11],Nested_Ifs[ID],Nested_Ifs[[#This Row],[ID]])&lt;&gt;1,IF(AND(OR(C641=MIN(_xlfn._xlws.FILTER(Nested_Ifs[a11], Nested_Ifs[ID]=Nested_Ifs[[#This Row],[ID]])), C641 = "NA"), OR(J641=42,J641=6,J641=7,J641=8, J641 = "NA")),"NA",0),0)),0)))</f>
        <v>0</v>
      </c>
      <c r="L641">
        <v>2</v>
      </c>
      <c r="M641">
        <v>2</v>
      </c>
      <c r="N641" t="s">
        <v>0</v>
      </c>
      <c r="O641" s="11">
        <f t="shared" si="9"/>
        <v>0</v>
      </c>
    </row>
    <row r="642" spans="2:15" x14ac:dyDescent="0.3">
      <c r="B642">
        <v>19108</v>
      </c>
      <c r="C642">
        <v>8</v>
      </c>
      <c r="D642">
        <v>2</v>
      </c>
      <c r="E642">
        <v>8</v>
      </c>
      <c r="F642">
        <v>2</v>
      </c>
      <c r="G642" t="s">
        <v>0</v>
      </c>
      <c r="H642">
        <v>1</v>
      </c>
      <c r="I642" t="s">
        <v>0</v>
      </c>
      <c r="J642" t="s">
        <v>0</v>
      </c>
      <c r="K642" s="5" cm="1">
        <f t="array" ref="K642">IF(AND(C642=1,OR(J642=42,J642=6,J642=7,J642=8)),1,
IF(AND(OR(C642=1,C642="NA"),OR(J642=42,J642=6,J642=7,J642=8, J642="NA")),"NA",
IF(_xlfn.MINIFS(Nested_Ifs[a11],Nested_Ifs[ID],Nested_Ifs[[#This Row],[ID]])&lt;&gt;1,IF(AND(C642=MIN(_xlfn._xlws.FILTER(Nested_Ifs[a11], Nested_Ifs[ID]=Nested_Ifs[[#This Row],[ID]])), OR(J642=42,J642=6,J642=7,J642=8)),1,
IF(_xlfn.MINIFS(Nested_Ifs[a11],Nested_Ifs[ID],Nested_Ifs[[#This Row],[ID]])&lt;&gt;1,IF(AND(OR(C642=MIN(_xlfn._xlws.FILTER(Nested_Ifs[a11], Nested_Ifs[ID]=Nested_Ifs[[#This Row],[ID]])), C642 = "NA"), OR(J642=42,J642=6,J642=7,J642=8, J642 = "NA")),"NA",0),0)),0)))</f>
        <v>0</v>
      </c>
      <c r="L642">
        <v>2</v>
      </c>
      <c r="M642">
        <v>2</v>
      </c>
      <c r="N642" t="s">
        <v>0</v>
      </c>
      <c r="O642" s="11">
        <f t="shared" si="9"/>
        <v>0</v>
      </c>
    </row>
    <row r="643" spans="2:15" x14ac:dyDescent="0.3">
      <c r="B643">
        <v>19109</v>
      </c>
      <c r="C643">
        <v>1</v>
      </c>
      <c r="D643">
        <v>1</v>
      </c>
      <c r="E643">
        <v>1</v>
      </c>
      <c r="F643">
        <v>60</v>
      </c>
      <c r="G643">
        <v>1</v>
      </c>
      <c r="H643" t="s">
        <v>0</v>
      </c>
      <c r="I643" t="s">
        <v>0</v>
      </c>
      <c r="J643">
        <v>3</v>
      </c>
      <c r="K643" s="5" cm="1">
        <f t="array" ref="K643">IF(AND(C643=1,OR(J643=42,J643=6,J643=7,J643=8)),1,
IF(AND(OR(C643=1,C643="NA"),OR(J643=42,J643=6,J643=7,J643=8, J643="NA")),"NA",
IF(_xlfn.MINIFS(Nested_Ifs[a11],Nested_Ifs[ID],Nested_Ifs[[#This Row],[ID]])&lt;&gt;1,IF(AND(C643=MIN(_xlfn._xlws.FILTER(Nested_Ifs[a11], Nested_Ifs[ID]=Nested_Ifs[[#This Row],[ID]])), OR(J643=42,J643=6,J643=7,J643=8)),1,
IF(_xlfn.MINIFS(Nested_Ifs[a11],Nested_Ifs[ID],Nested_Ifs[[#This Row],[ID]])&lt;&gt;1,IF(AND(OR(C643=MIN(_xlfn._xlws.FILTER(Nested_Ifs[a11], Nested_Ifs[ID]=Nested_Ifs[[#This Row],[ID]])), C643 = "NA"), OR(J643=42,J643=6,J643=7,J643=8, J643 = "NA")),"NA",0),0)),0)))</f>
        <v>0</v>
      </c>
      <c r="L643">
        <v>2</v>
      </c>
      <c r="M643">
        <v>2</v>
      </c>
      <c r="N643" t="s">
        <v>0</v>
      </c>
      <c r="O643" s="11">
        <f t="shared" si="9"/>
        <v>0</v>
      </c>
    </row>
    <row r="644" spans="2:15" x14ac:dyDescent="0.3">
      <c r="B644">
        <v>19109</v>
      </c>
      <c r="C644">
        <v>2</v>
      </c>
      <c r="D644">
        <v>2</v>
      </c>
      <c r="E644">
        <v>2</v>
      </c>
      <c r="F644">
        <v>55</v>
      </c>
      <c r="G644">
        <v>1</v>
      </c>
      <c r="H644" t="s">
        <v>0</v>
      </c>
      <c r="I644" t="s">
        <v>0</v>
      </c>
      <c r="J644">
        <v>1</v>
      </c>
      <c r="K644" s="5" cm="1">
        <f t="array" ref="K644">IF(AND(C644=1,OR(J644=42,J644=6,J644=7,J644=8)),1,
IF(AND(OR(C644=1,C644="NA"),OR(J644=42,J644=6,J644=7,J644=8, J644="NA")),"NA",
IF(_xlfn.MINIFS(Nested_Ifs[a11],Nested_Ifs[ID],Nested_Ifs[[#This Row],[ID]])&lt;&gt;1,IF(AND(C644=MIN(_xlfn._xlws.FILTER(Nested_Ifs[a11], Nested_Ifs[ID]=Nested_Ifs[[#This Row],[ID]])), OR(J644=42,J644=6,J644=7,J644=8)),1,
IF(_xlfn.MINIFS(Nested_Ifs[a11],Nested_Ifs[ID],Nested_Ifs[[#This Row],[ID]])&lt;&gt;1,IF(AND(OR(C644=MIN(_xlfn._xlws.FILTER(Nested_Ifs[a11], Nested_Ifs[ID]=Nested_Ifs[[#This Row],[ID]])), C644 = "NA"), OR(J644=42,J644=6,J644=7,J644=8, J644 = "NA")),"NA",0),0)),0)))</f>
        <v>0</v>
      </c>
      <c r="L644">
        <v>1</v>
      </c>
      <c r="M644">
        <v>2</v>
      </c>
      <c r="N644" t="s">
        <v>0</v>
      </c>
      <c r="O644" s="11">
        <f t="shared" si="9"/>
        <v>0</v>
      </c>
    </row>
    <row r="645" spans="2:15" x14ac:dyDescent="0.3">
      <c r="B645">
        <v>19112</v>
      </c>
      <c r="C645">
        <v>1</v>
      </c>
      <c r="D645">
        <v>1</v>
      </c>
      <c r="E645">
        <v>1</v>
      </c>
      <c r="F645">
        <v>51</v>
      </c>
      <c r="G645">
        <v>1</v>
      </c>
      <c r="H645" t="s">
        <v>0</v>
      </c>
      <c r="I645" t="s">
        <v>0</v>
      </c>
      <c r="J645">
        <v>3</v>
      </c>
      <c r="K645" s="5" cm="1">
        <f t="array" ref="K645">IF(AND(C645=1,OR(J645=42,J645=6,J645=7,J645=8)),1,
IF(AND(OR(C645=1,C645="NA"),OR(J645=42,J645=6,J645=7,J645=8, J645="NA")),"NA",
IF(_xlfn.MINIFS(Nested_Ifs[a11],Nested_Ifs[ID],Nested_Ifs[[#This Row],[ID]])&lt;&gt;1,IF(AND(C645=MIN(_xlfn._xlws.FILTER(Nested_Ifs[a11], Nested_Ifs[ID]=Nested_Ifs[[#This Row],[ID]])), OR(J645=42,J645=6,J645=7,J645=8)),1,
IF(_xlfn.MINIFS(Nested_Ifs[a11],Nested_Ifs[ID],Nested_Ifs[[#This Row],[ID]])&lt;&gt;1,IF(AND(OR(C645=MIN(_xlfn._xlws.FILTER(Nested_Ifs[a11], Nested_Ifs[ID]=Nested_Ifs[[#This Row],[ID]])), C645 = "NA"), OR(J645=42,J645=6,J645=7,J645=8, J645 = "NA")),"NA",0),0)),0)))</f>
        <v>0</v>
      </c>
      <c r="L645">
        <v>2</v>
      </c>
      <c r="M645">
        <v>2</v>
      </c>
      <c r="N645" t="s">
        <v>0</v>
      </c>
      <c r="O645" s="11">
        <f t="shared" si="9"/>
        <v>0</v>
      </c>
    </row>
    <row r="646" spans="2:15" x14ac:dyDescent="0.3">
      <c r="B646">
        <v>19110</v>
      </c>
      <c r="C646">
        <v>1</v>
      </c>
      <c r="D646">
        <v>2</v>
      </c>
      <c r="E646">
        <v>1</v>
      </c>
      <c r="F646">
        <v>60</v>
      </c>
      <c r="G646">
        <v>1</v>
      </c>
      <c r="H646" t="s">
        <v>0</v>
      </c>
      <c r="I646" t="s">
        <v>0</v>
      </c>
      <c r="J646" t="s">
        <v>0</v>
      </c>
      <c r="K646" s="5" t="str" cm="1">
        <f t="array" ref="K646">IF(AND(C646=1,OR(J646=42,J646=6,J646=7,J646=8)),1,
IF(AND(OR(C646=1,C646="NA"),OR(J646=42,J646=6,J646=7,J646=8, J646="NA")),"NA",
IF(_xlfn.MINIFS(Nested_Ifs[a11],Nested_Ifs[ID],Nested_Ifs[[#This Row],[ID]])&lt;&gt;1,IF(AND(C646=MIN(_xlfn._xlws.FILTER(Nested_Ifs[a11], Nested_Ifs[ID]=Nested_Ifs[[#This Row],[ID]])), OR(J646=42,J646=6,J646=7,J646=8)),1,
IF(_xlfn.MINIFS(Nested_Ifs[a11],Nested_Ifs[ID],Nested_Ifs[[#This Row],[ID]])&lt;&gt;1,IF(AND(OR(C646=MIN(_xlfn._xlws.FILTER(Nested_Ifs[a11], Nested_Ifs[ID]=Nested_Ifs[[#This Row],[ID]])), C646 = "NA"), OR(J646=42,J646=6,J646=7,J646=8, J646 = "NA")),"NA",0),0)),0)))</f>
        <v>NA</v>
      </c>
      <c r="L646">
        <v>2</v>
      </c>
      <c r="M646">
        <v>2</v>
      </c>
      <c r="N646" t="s">
        <v>0</v>
      </c>
      <c r="O646" s="11">
        <f t="shared" si="9"/>
        <v>0</v>
      </c>
    </row>
    <row r="647" spans="2:15" x14ac:dyDescent="0.3">
      <c r="B647">
        <v>19112</v>
      </c>
      <c r="C647">
        <v>2</v>
      </c>
      <c r="D647">
        <v>2</v>
      </c>
      <c r="E647">
        <v>2</v>
      </c>
      <c r="F647">
        <v>51</v>
      </c>
      <c r="G647">
        <v>1</v>
      </c>
      <c r="H647" t="s">
        <v>0</v>
      </c>
      <c r="I647" t="s">
        <v>0</v>
      </c>
      <c r="J647">
        <v>41</v>
      </c>
      <c r="K647" s="5" cm="1">
        <f t="array" ref="K647">IF(AND(C647=1,OR(J647=42,J647=6,J647=7,J647=8)),1,
IF(AND(OR(C647=1,C647="NA"),OR(J647=42,J647=6,J647=7,J647=8, J647="NA")),"NA",
IF(_xlfn.MINIFS(Nested_Ifs[a11],Nested_Ifs[ID],Nested_Ifs[[#This Row],[ID]])&lt;&gt;1,IF(AND(C647=MIN(_xlfn._xlws.FILTER(Nested_Ifs[a11], Nested_Ifs[ID]=Nested_Ifs[[#This Row],[ID]])), OR(J647=42,J647=6,J647=7,J647=8)),1,
IF(_xlfn.MINIFS(Nested_Ifs[a11],Nested_Ifs[ID],Nested_Ifs[[#This Row],[ID]])&lt;&gt;1,IF(AND(OR(C647=MIN(_xlfn._xlws.FILTER(Nested_Ifs[a11], Nested_Ifs[ID]=Nested_Ifs[[#This Row],[ID]])), C647 = "NA"), OR(J647=42,J647=6,J647=7,J647=8, J647 = "NA")),"NA",0),0)),0)))</f>
        <v>0</v>
      </c>
      <c r="L647">
        <v>2</v>
      </c>
      <c r="M647">
        <v>2</v>
      </c>
      <c r="N647" t="s">
        <v>0</v>
      </c>
      <c r="O647" s="11">
        <f t="shared" si="9"/>
        <v>0</v>
      </c>
    </row>
    <row r="648" spans="2:15" x14ac:dyDescent="0.3">
      <c r="B648">
        <v>19116</v>
      </c>
      <c r="C648">
        <v>1</v>
      </c>
      <c r="D648">
        <v>1</v>
      </c>
      <c r="E648">
        <v>1</v>
      </c>
      <c r="F648">
        <v>62</v>
      </c>
      <c r="G648">
        <v>1</v>
      </c>
      <c r="H648" t="s">
        <v>0</v>
      </c>
      <c r="I648" t="s">
        <v>0</v>
      </c>
      <c r="J648">
        <v>5</v>
      </c>
      <c r="K648" s="5" cm="1">
        <f t="array" ref="K648">IF(AND(C648=1,OR(J648=42,J648=6,J648=7,J648=8)),1,
IF(AND(OR(C648=1,C648="NA"),OR(J648=42,J648=6,J648=7,J648=8, J648="NA")),"NA",
IF(_xlfn.MINIFS(Nested_Ifs[a11],Nested_Ifs[ID],Nested_Ifs[[#This Row],[ID]])&lt;&gt;1,IF(AND(C648=MIN(_xlfn._xlws.FILTER(Nested_Ifs[a11], Nested_Ifs[ID]=Nested_Ifs[[#This Row],[ID]])), OR(J648=42,J648=6,J648=7,J648=8)),1,
IF(_xlfn.MINIFS(Nested_Ifs[a11],Nested_Ifs[ID],Nested_Ifs[[#This Row],[ID]])&lt;&gt;1,IF(AND(OR(C648=MIN(_xlfn._xlws.FILTER(Nested_Ifs[a11], Nested_Ifs[ID]=Nested_Ifs[[#This Row],[ID]])), C648 = "NA"), OR(J648=42,J648=6,J648=7,J648=8, J648 = "NA")),"NA",0),0)),0)))</f>
        <v>0</v>
      </c>
      <c r="L648">
        <v>2</v>
      </c>
      <c r="M648">
        <v>2</v>
      </c>
      <c r="N648" t="s">
        <v>0</v>
      </c>
      <c r="O648" s="11">
        <f t="shared" si="9"/>
        <v>0</v>
      </c>
    </row>
    <row r="649" spans="2:15" x14ac:dyDescent="0.3">
      <c r="B649">
        <v>19116</v>
      </c>
      <c r="C649">
        <v>2</v>
      </c>
      <c r="D649">
        <v>2</v>
      </c>
      <c r="E649">
        <v>2</v>
      </c>
      <c r="F649">
        <v>63</v>
      </c>
      <c r="G649">
        <v>1</v>
      </c>
      <c r="H649" t="s">
        <v>0</v>
      </c>
      <c r="I649" t="s">
        <v>0</v>
      </c>
      <c r="J649">
        <v>41</v>
      </c>
      <c r="K649" s="5" cm="1">
        <f t="array" ref="K649">IF(AND(C649=1,OR(J649=42,J649=6,J649=7,J649=8)),1,
IF(AND(OR(C649=1,C649="NA"),OR(J649=42,J649=6,J649=7,J649=8, J649="NA")),"NA",
IF(_xlfn.MINIFS(Nested_Ifs[a11],Nested_Ifs[ID],Nested_Ifs[[#This Row],[ID]])&lt;&gt;1,IF(AND(C649=MIN(_xlfn._xlws.FILTER(Nested_Ifs[a11], Nested_Ifs[ID]=Nested_Ifs[[#This Row],[ID]])), OR(J649=42,J649=6,J649=7,J649=8)),1,
IF(_xlfn.MINIFS(Nested_Ifs[a11],Nested_Ifs[ID],Nested_Ifs[[#This Row],[ID]])&lt;&gt;1,IF(AND(OR(C649=MIN(_xlfn._xlws.FILTER(Nested_Ifs[a11], Nested_Ifs[ID]=Nested_Ifs[[#This Row],[ID]])), C649 = "NA"), OR(J649=42,J649=6,J649=7,J649=8, J649 = "NA")),"NA",0),0)),0)))</f>
        <v>0</v>
      </c>
      <c r="L649">
        <v>2</v>
      </c>
      <c r="M649">
        <v>2</v>
      </c>
      <c r="N649" t="s">
        <v>0</v>
      </c>
      <c r="O649" s="11">
        <f t="shared" si="9"/>
        <v>0</v>
      </c>
    </row>
    <row r="650" spans="2:15" x14ac:dyDescent="0.3">
      <c r="B650">
        <v>19116</v>
      </c>
      <c r="C650">
        <v>3</v>
      </c>
      <c r="D650">
        <v>1</v>
      </c>
      <c r="E650">
        <v>3</v>
      </c>
      <c r="F650">
        <v>37</v>
      </c>
      <c r="G650">
        <v>1</v>
      </c>
      <c r="H650" t="s">
        <v>0</v>
      </c>
      <c r="I650" t="s">
        <v>0</v>
      </c>
      <c r="J650">
        <v>5</v>
      </c>
      <c r="K650" s="5" cm="1">
        <f t="array" ref="K650">IF(AND(C650=1,OR(J650=42,J650=6,J650=7,J650=8)),1,
IF(AND(OR(C650=1,C650="NA"),OR(J650=42,J650=6,J650=7,J650=8, J650="NA")),"NA",
IF(_xlfn.MINIFS(Nested_Ifs[a11],Nested_Ifs[ID],Nested_Ifs[[#This Row],[ID]])&lt;&gt;1,IF(AND(C650=MIN(_xlfn._xlws.FILTER(Nested_Ifs[a11], Nested_Ifs[ID]=Nested_Ifs[[#This Row],[ID]])), OR(J650=42,J650=6,J650=7,J650=8)),1,
IF(_xlfn.MINIFS(Nested_Ifs[a11],Nested_Ifs[ID],Nested_Ifs[[#This Row],[ID]])&lt;&gt;1,IF(AND(OR(C650=MIN(_xlfn._xlws.FILTER(Nested_Ifs[a11], Nested_Ifs[ID]=Nested_Ifs[[#This Row],[ID]])), C650 = "NA"), OR(J650=42,J650=6,J650=7,J650=8, J650 = "NA")),"NA",0),0)),0)))</f>
        <v>0</v>
      </c>
      <c r="L650">
        <v>2</v>
      </c>
      <c r="M650">
        <v>2</v>
      </c>
      <c r="N650" t="s">
        <v>0</v>
      </c>
      <c r="O650" s="11">
        <f t="shared" si="9"/>
        <v>0</v>
      </c>
    </row>
    <row r="651" spans="2:15" x14ac:dyDescent="0.3">
      <c r="B651">
        <v>19116</v>
      </c>
      <c r="C651">
        <v>4</v>
      </c>
      <c r="D651">
        <v>2</v>
      </c>
      <c r="E651">
        <v>4</v>
      </c>
      <c r="F651">
        <v>24</v>
      </c>
      <c r="G651">
        <v>1</v>
      </c>
      <c r="H651" t="s">
        <v>0</v>
      </c>
      <c r="I651" t="s">
        <v>0</v>
      </c>
      <c r="J651">
        <v>5</v>
      </c>
      <c r="K651" s="5" cm="1">
        <f t="array" ref="K651">IF(AND(C651=1,OR(J651=42,J651=6,J651=7,J651=8)),1,
IF(AND(OR(C651=1,C651="NA"),OR(J651=42,J651=6,J651=7,J651=8, J651="NA")),"NA",
IF(_xlfn.MINIFS(Nested_Ifs[a11],Nested_Ifs[ID],Nested_Ifs[[#This Row],[ID]])&lt;&gt;1,IF(AND(C651=MIN(_xlfn._xlws.FILTER(Nested_Ifs[a11], Nested_Ifs[ID]=Nested_Ifs[[#This Row],[ID]])), OR(J651=42,J651=6,J651=7,J651=8)),1,
IF(_xlfn.MINIFS(Nested_Ifs[a11],Nested_Ifs[ID],Nested_Ifs[[#This Row],[ID]])&lt;&gt;1,IF(AND(OR(C651=MIN(_xlfn._xlws.FILTER(Nested_Ifs[a11], Nested_Ifs[ID]=Nested_Ifs[[#This Row],[ID]])), C651 = "NA"), OR(J651=42,J651=6,J651=7,J651=8, J651 = "NA")),"NA",0),0)),0)))</f>
        <v>0</v>
      </c>
      <c r="L651">
        <v>2</v>
      </c>
      <c r="M651">
        <v>2</v>
      </c>
      <c r="N651" t="s">
        <v>0</v>
      </c>
      <c r="O651" s="11">
        <f t="shared" si="9"/>
        <v>0</v>
      </c>
    </row>
    <row r="652" spans="2:15" x14ac:dyDescent="0.3">
      <c r="B652">
        <v>19116</v>
      </c>
      <c r="C652">
        <v>5</v>
      </c>
      <c r="D652">
        <v>2</v>
      </c>
      <c r="E652">
        <v>8</v>
      </c>
      <c r="F652">
        <v>5</v>
      </c>
      <c r="G652" t="s">
        <v>0</v>
      </c>
      <c r="H652">
        <v>1</v>
      </c>
      <c r="I652" t="s">
        <v>0</v>
      </c>
      <c r="J652" t="s">
        <v>0</v>
      </c>
      <c r="K652" s="5" cm="1">
        <f t="array" ref="K652">IF(AND(C652=1,OR(J652=42,J652=6,J652=7,J652=8)),1,
IF(AND(OR(C652=1,C652="NA"),OR(J652=42,J652=6,J652=7,J652=8, J652="NA")),"NA",
IF(_xlfn.MINIFS(Nested_Ifs[a11],Nested_Ifs[ID],Nested_Ifs[[#This Row],[ID]])&lt;&gt;1,IF(AND(C652=MIN(_xlfn._xlws.FILTER(Nested_Ifs[a11], Nested_Ifs[ID]=Nested_Ifs[[#This Row],[ID]])), OR(J652=42,J652=6,J652=7,J652=8)),1,
IF(_xlfn.MINIFS(Nested_Ifs[a11],Nested_Ifs[ID],Nested_Ifs[[#This Row],[ID]])&lt;&gt;1,IF(AND(OR(C652=MIN(_xlfn._xlws.FILTER(Nested_Ifs[a11], Nested_Ifs[ID]=Nested_Ifs[[#This Row],[ID]])), C652 = "NA"), OR(J652=42,J652=6,J652=7,J652=8, J652 = "NA")),"NA",0),0)),0)))</f>
        <v>0</v>
      </c>
      <c r="L652">
        <v>2</v>
      </c>
      <c r="M652">
        <v>2</v>
      </c>
      <c r="N652" t="s">
        <v>0</v>
      </c>
      <c r="O652" s="11">
        <f t="shared" si="9"/>
        <v>0</v>
      </c>
    </row>
    <row r="653" spans="2:15" x14ac:dyDescent="0.3">
      <c r="B653">
        <v>19116</v>
      </c>
      <c r="C653">
        <v>6</v>
      </c>
      <c r="D653">
        <v>1</v>
      </c>
      <c r="E653">
        <v>8</v>
      </c>
      <c r="F653">
        <v>3</v>
      </c>
      <c r="G653" t="s">
        <v>0</v>
      </c>
      <c r="H653">
        <v>2</v>
      </c>
      <c r="I653">
        <v>3</v>
      </c>
      <c r="J653" t="s">
        <v>0</v>
      </c>
      <c r="K653" s="5" cm="1">
        <f t="array" ref="K653">IF(AND(C653=1,OR(J653=42,J653=6,J653=7,J653=8)),1,
IF(AND(OR(C653=1,C653="NA"),OR(J653=42,J653=6,J653=7,J653=8, J653="NA")),"NA",
IF(_xlfn.MINIFS(Nested_Ifs[a11],Nested_Ifs[ID],Nested_Ifs[[#This Row],[ID]])&lt;&gt;1,IF(AND(C653=MIN(_xlfn._xlws.FILTER(Nested_Ifs[a11], Nested_Ifs[ID]=Nested_Ifs[[#This Row],[ID]])), OR(J653=42,J653=6,J653=7,J653=8)),1,
IF(_xlfn.MINIFS(Nested_Ifs[a11],Nested_Ifs[ID],Nested_Ifs[[#This Row],[ID]])&lt;&gt;1,IF(AND(OR(C653=MIN(_xlfn._xlws.FILTER(Nested_Ifs[a11], Nested_Ifs[ID]=Nested_Ifs[[#This Row],[ID]])), C653 = "NA"), OR(J653=42,J653=6,J653=7,J653=8, J653 = "NA")),"NA",0),0)),0)))</f>
        <v>0</v>
      </c>
      <c r="L653">
        <v>2</v>
      </c>
      <c r="M653">
        <v>2</v>
      </c>
      <c r="N653" t="s">
        <v>0</v>
      </c>
      <c r="O653" s="11">
        <f t="shared" si="9"/>
        <v>0</v>
      </c>
    </row>
    <row r="654" spans="2:15" x14ac:dyDescent="0.3">
      <c r="B654">
        <v>19116</v>
      </c>
      <c r="C654">
        <v>7</v>
      </c>
      <c r="D654">
        <v>1</v>
      </c>
      <c r="E654">
        <v>8</v>
      </c>
      <c r="F654">
        <v>1</v>
      </c>
      <c r="G654" t="s">
        <v>0</v>
      </c>
      <c r="H654">
        <v>2</v>
      </c>
      <c r="I654">
        <v>3</v>
      </c>
      <c r="J654" t="s">
        <v>0</v>
      </c>
      <c r="K654" s="5" cm="1">
        <f t="array" ref="K654">IF(AND(C654=1,OR(J654=42,J654=6,J654=7,J654=8)),1,
IF(AND(OR(C654=1,C654="NA"),OR(J654=42,J654=6,J654=7,J654=8, J654="NA")),"NA",
IF(_xlfn.MINIFS(Nested_Ifs[a11],Nested_Ifs[ID],Nested_Ifs[[#This Row],[ID]])&lt;&gt;1,IF(AND(C654=MIN(_xlfn._xlws.FILTER(Nested_Ifs[a11], Nested_Ifs[ID]=Nested_Ifs[[#This Row],[ID]])), OR(J654=42,J654=6,J654=7,J654=8)),1,
IF(_xlfn.MINIFS(Nested_Ifs[a11],Nested_Ifs[ID],Nested_Ifs[[#This Row],[ID]])&lt;&gt;1,IF(AND(OR(C654=MIN(_xlfn._xlws.FILTER(Nested_Ifs[a11], Nested_Ifs[ID]=Nested_Ifs[[#This Row],[ID]])), C654 = "NA"), OR(J654=42,J654=6,J654=7,J654=8, J654 = "NA")),"NA",0),0)),0)))</f>
        <v>0</v>
      </c>
      <c r="L654">
        <v>2</v>
      </c>
      <c r="M654">
        <v>2</v>
      </c>
      <c r="N654" t="s">
        <v>0</v>
      </c>
      <c r="O654" s="11">
        <f t="shared" si="9"/>
        <v>0</v>
      </c>
    </row>
    <row r="655" spans="2:15" x14ac:dyDescent="0.3">
      <c r="B655">
        <v>19117</v>
      </c>
      <c r="C655">
        <v>1</v>
      </c>
      <c r="D655">
        <v>2</v>
      </c>
      <c r="E655">
        <v>1</v>
      </c>
      <c r="F655">
        <v>55</v>
      </c>
      <c r="G655">
        <v>5</v>
      </c>
      <c r="H655" t="s">
        <v>0</v>
      </c>
      <c r="I655" t="s">
        <v>0</v>
      </c>
      <c r="J655">
        <v>41</v>
      </c>
      <c r="K655" s="5" cm="1">
        <f t="array" ref="K655">IF(AND(C655=1,OR(J655=42,J655=6,J655=7,J655=8)),1,
IF(AND(OR(C655=1,C655="NA"),OR(J655=42,J655=6,J655=7,J655=8, J655="NA")),"NA",
IF(_xlfn.MINIFS(Nested_Ifs[a11],Nested_Ifs[ID],Nested_Ifs[[#This Row],[ID]])&lt;&gt;1,IF(AND(C655=MIN(_xlfn._xlws.FILTER(Nested_Ifs[a11], Nested_Ifs[ID]=Nested_Ifs[[#This Row],[ID]])), OR(J655=42,J655=6,J655=7,J655=8)),1,
IF(_xlfn.MINIFS(Nested_Ifs[a11],Nested_Ifs[ID],Nested_Ifs[[#This Row],[ID]])&lt;&gt;1,IF(AND(OR(C655=MIN(_xlfn._xlws.FILTER(Nested_Ifs[a11], Nested_Ifs[ID]=Nested_Ifs[[#This Row],[ID]])), C655 = "NA"), OR(J655=42,J655=6,J655=7,J655=8, J655 = "NA")),"NA",0),0)),0)))</f>
        <v>0</v>
      </c>
      <c r="L655">
        <v>2</v>
      </c>
      <c r="M655">
        <v>2</v>
      </c>
      <c r="N655" t="s">
        <v>0</v>
      </c>
      <c r="O655" s="11">
        <f t="shared" ref="O655:O718" si="10">IF(AND(AND(L655=1,M655=1),AND(OR(N655=3,N655=4))),1,
IF(AND(OR(L655=1,L655="NA"),
OR(M655=1,M655="NA"),
OR(N655=3,N655=4, N655="NA")),"NA",0))</f>
        <v>0</v>
      </c>
    </row>
    <row r="656" spans="2:15" x14ac:dyDescent="0.3">
      <c r="B656">
        <v>19117</v>
      </c>
      <c r="C656">
        <v>3</v>
      </c>
      <c r="D656">
        <v>2</v>
      </c>
      <c r="E656">
        <v>3</v>
      </c>
      <c r="F656">
        <v>17</v>
      </c>
      <c r="G656">
        <v>6</v>
      </c>
      <c r="H656" t="s">
        <v>0</v>
      </c>
      <c r="I656" t="s">
        <v>0</v>
      </c>
      <c r="J656" t="s">
        <v>0</v>
      </c>
      <c r="K656" s="5" cm="1">
        <f t="array" ref="K656">IF(AND(C656=1,OR(J656=42,J656=6,J656=7,J656=8)),1,
IF(AND(OR(C656=1,C656="NA"),OR(J656=42,J656=6,J656=7,J656=8, J656="NA")),"NA",
IF(_xlfn.MINIFS(Nested_Ifs[a11],Nested_Ifs[ID],Nested_Ifs[[#This Row],[ID]])&lt;&gt;1,IF(AND(C656=MIN(_xlfn._xlws.FILTER(Nested_Ifs[a11], Nested_Ifs[ID]=Nested_Ifs[[#This Row],[ID]])), OR(J656=42,J656=6,J656=7,J656=8)),1,
IF(_xlfn.MINIFS(Nested_Ifs[a11],Nested_Ifs[ID],Nested_Ifs[[#This Row],[ID]])&lt;&gt;1,IF(AND(OR(C656=MIN(_xlfn._xlws.FILTER(Nested_Ifs[a11], Nested_Ifs[ID]=Nested_Ifs[[#This Row],[ID]])), C656 = "NA"), OR(J656=42,J656=6,J656=7,J656=8, J656 = "NA")),"NA",0),0)),0)))</f>
        <v>0</v>
      </c>
      <c r="L656">
        <v>2</v>
      </c>
      <c r="M656">
        <v>2</v>
      </c>
      <c r="N656" t="s">
        <v>0</v>
      </c>
      <c r="O656" s="11">
        <f t="shared" si="10"/>
        <v>0</v>
      </c>
    </row>
    <row r="657" spans="2:15" x14ac:dyDescent="0.3">
      <c r="B657">
        <v>19118</v>
      </c>
      <c r="C657">
        <v>1</v>
      </c>
      <c r="D657">
        <v>2</v>
      </c>
      <c r="E657">
        <v>1</v>
      </c>
      <c r="F657">
        <v>60</v>
      </c>
      <c r="G657">
        <v>5</v>
      </c>
      <c r="H657" t="s">
        <v>0</v>
      </c>
      <c r="I657" t="s">
        <v>0</v>
      </c>
      <c r="J657">
        <v>5</v>
      </c>
      <c r="K657" s="5" cm="1">
        <f t="array" ref="K657">IF(AND(C657=1,OR(J657=42,J657=6,J657=7,J657=8)),1,
IF(AND(OR(C657=1,C657="NA"),OR(J657=42,J657=6,J657=7,J657=8, J657="NA")),"NA",
IF(_xlfn.MINIFS(Nested_Ifs[a11],Nested_Ifs[ID],Nested_Ifs[[#This Row],[ID]])&lt;&gt;1,IF(AND(C657=MIN(_xlfn._xlws.FILTER(Nested_Ifs[a11], Nested_Ifs[ID]=Nested_Ifs[[#This Row],[ID]])), OR(J657=42,J657=6,J657=7,J657=8)),1,
IF(_xlfn.MINIFS(Nested_Ifs[a11],Nested_Ifs[ID],Nested_Ifs[[#This Row],[ID]])&lt;&gt;1,IF(AND(OR(C657=MIN(_xlfn._xlws.FILTER(Nested_Ifs[a11], Nested_Ifs[ID]=Nested_Ifs[[#This Row],[ID]])), C657 = "NA"), OR(J657=42,J657=6,J657=7,J657=8, J657 = "NA")),"NA",0),0)),0)))</f>
        <v>0</v>
      </c>
      <c r="L657">
        <v>1</v>
      </c>
      <c r="M657">
        <v>2</v>
      </c>
      <c r="N657" t="s">
        <v>0</v>
      </c>
      <c r="O657" s="11">
        <f t="shared" si="10"/>
        <v>0</v>
      </c>
    </row>
    <row r="658" spans="2:15" x14ac:dyDescent="0.3">
      <c r="B658">
        <v>19119</v>
      </c>
      <c r="C658">
        <v>1</v>
      </c>
      <c r="D658">
        <v>2</v>
      </c>
      <c r="E658">
        <v>1</v>
      </c>
      <c r="F658">
        <v>62</v>
      </c>
      <c r="G658">
        <v>5</v>
      </c>
      <c r="H658" t="s">
        <v>0</v>
      </c>
      <c r="I658" t="s">
        <v>0</v>
      </c>
      <c r="J658">
        <v>5</v>
      </c>
      <c r="K658" s="5" cm="1">
        <f t="array" ref="K658">IF(AND(C658=1,OR(J658=42,J658=6,J658=7,J658=8)),1,
IF(AND(OR(C658=1,C658="NA"),OR(J658=42,J658=6,J658=7,J658=8, J658="NA")),"NA",
IF(_xlfn.MINIFS(Nested_Ifs[a11],Nested_Ifs[ID],Nested_Ifs[[#This Row],[ID]])&lt;&gt;1,IF(AND(C658=MIN(_xlfn._xlws.FILTER(Nested_Ifs[a11], Nested_Ifs[ID]=Nested_Ifs[[#This Row],[ID]])), OR(J658=42,J658=6,J658=7,J658=8)),1,
IF(_xlfn.MINIFS(Nested_Ifs[a11],Nested_Ifs[ID],Nested_Ifs[[#This Row],[ID]])&lt;&gt;1,IF(AND(OR(C658=MIN(_xlfn._xlws.FILTER(Nested_Ifs[a11], Nested_Ifs[ID]=Nested_Ifs[[#This Row],[ID]])), C658 = "NA"), OR(J658=42,J658=6,J658=7,J658=8, J658 = "NA")),"NA",0),0)),0)))</f>
        <v>0</v>
      </c>
      <c r="L658">
        <v>2</v>
      </c>
      <c r="M658">
        <v>2</v>
      </c>
      <c r="N658" t="s">
        <v>0</v>
      </c>
      <c r="O658" s="11">
        <f t="shared" si="10"/>
        <v>0</v>
      </c>
    </row>
    <row r="659" spans="2:15" x14ac:dyDescent="0.3">
      <c r="B659">
        <v>19119</v>
      </c>
      <c r="C659">
        <v>2</v>
      </c>
      <c r="D659">
        <v>1</v>
      </c>
      <c r="E659">
        <v>3</v>
      </c>
      <c r="F659">
        <v>28</v>
      </c>
      <c r="G659">
        <v>3</v>
      </c>
      <c r="H659" t="s">
        <v>0</v>
      </c>
      <c r="I659" t="s">
        <v>0</v>
      </c>
      <c r="J659">
        <v>5</v>
      </c>
      <c r="K659" s="5" cm="1">
        <f t="array" ref="K659">IF(AND(C659=1,OR(J659=42,J659=6,J659=7,J659=8)),1,
IF(AND(OR(C659=1,C659="NA"),OR(J659=42,J659=6,J659=7,J659=8, J659="NA")),"NA",
IF(_xlfn.MINIFS(Nested_Ifs[a11],Nested_Ifs[ID],Nested_Ifs[[#This Row],[ID]])&lt;&gt;1,IF(AND(C659=MIN(_xlfn._xlws.FILTER(Nested_Ifs[a11], Nested_Ifs[ID]=Nested_Ifs[[#This Row],[ID]])), OR(J659=42,J659=6,J659=7,J659=8)),1,
IF(_xlfn.MINIFS(Nested_Ifs[a11],Nested_Ifs[ID],Nested_Ifs[[#This Row],[ID]])&lt;&gt;1,IF(AND(OR(C659=MIN(_xlfn._xlws.FILTER(Nested_Ifs[a11], Nested_Ifs[ID]=Nested_Ifs[[#This Row],[ID]])), C659 = "NA"), OR(J659=42,J659=6,J659=7,J659=8, J659 = "NA")),"NA",0),0)),0)))</f>
        <v>0</v>
      </c>
      <c r="L659">
        <v>2</v>
      </c>
      <c r="M659">
        <v>2</v>
      </c>
      <c r="N659" t="s">
        <v>0</v>
      </c>
      <c r="O659" s="11">
        <f t="shared" si="10"/>
        <v>0</v>
      </c>
    </row>
    <row r="660" spans="2:15" x14ac:dyDescent="0.3">
      <c r="B660">
        <v>19121</v>
      </c>
      <c r="C660">
        <v>2</v>
      </c>
      <c r="D660">
        <v>2</v>
      </c>
      <c r="E660">
        <v>1</v>
      </c>
      <c r="F660">
        <v>51</v>
      </c>
      <c r="G660">
        <v>1</v>
      </c>
      <c r="H660" t="s">
        <v>0</v>
      </c>
      <c r="I660" t="s">
        <v>0</v>
      </c>
      <c r="J660">
        <v>1</v>
      </c>
      <c r="K660" s="5" cm="1">
        <f t="array" ref="K660">IF(AND(C660=1,OR(J660=42,J660=6,J660=7,J660=8)),1,
IF(AND(OR(C660=1,C660="NA"),OR(J660=42,J660=6,J660=7,J660=8, J660="NA")),"NA",
IF(_xlfn.MINIFS(Nested_Ifs[a11],Nested_Ifs[ID],Nested_Ifs[[#This Row],[ID]])&lt;&gt;1,IF(AND(C660=MIN(_xlfn._xlws.FILTER(Nested_Ifs[a11], Nested_Ifs[ID]=Nested_Ifs[[#This Row],[ID]])), OR(J660=42,J660=6,J660=7,J660=8)),1,
IF(_xlfn.MINIFS(Nested_Ifs[a11],Nested_Ifs[ID],Nested_Ifs[[#This Row],[ID]])&lt;&gt;1,IF(AND(OR(C660=MIN(_xlfn._xlws.FILTER(Nested_Ifs[a11], Nested_Ifs[ID]=Nested_Ifs[[#This Row],[ID]])), C660 = "NA"), OR(J660=42,J660=6,J660=7,J660=8, J660 = "NA")),"NA",0),0)),0)))</f>
        <v>0</v>
      </c>
      <c r="L660">
        <v>2</v>
      </c>
      <c r="M660">
        <v>2</v>
      </c>
      <c r="N660" t="s">
        <v>0</v>
      </c>
      <c r="O660" s="11">
        <f t="shared" si="10"/>
        <v>0</v>
      </c>
    </row>
    <row r="661" spans="2:15" x14ac:dyDescent="0.3">
      <c r="B661">
        <v>19121</v>
      </c>
      <c r="C661">
        <v>4</v>
      </c>
      <c r="D661">
        <v>1</v>
      </c>
      <c r="E661">
        <v>3</v>
      </c>
      <c r="F661">
        <v>24</v>
      </c>
      <c r="G661">
        <v>6</v>
      </c>
      <c r="H661" t="s">
        <v>0</v>
      </c>
      <c r="I661" t="s">
        <v>0</v>
      </c>
      <c r="J661">
        <v>41</v>
      </c>
      <c r="K661" s="5" cm="1">
        <f t="array" ref="K661">IF(AND(C661=1,OR(J661=42,J661=6,J661=7,J661=8)),1,
IF(AND(OR(C661=1,C661="NA"),OR(J661=42,J661=6,J661=7,J661=8, J661="NA")),"NA",
IF(_xlfn.MINIFS(Nested_Ifs[a11],Nested_Ifs[ID],Nested_Ifs[[#This Row],[ID]])&lt;&gt;1,IF(AND(C661=MIN(_xlfn._xlws.FILTER(Nested_Ifs[a11], Nested_Ifs[ID]=Nested_Ifs[[#This Row],[ID]])), OR(J661=42,J661=6,J661=7,J661=8)),1,
IF(_xlfn.MINIFS(Nested_Ifs[a11],Nested_Ifs[ID],Nested_Ifs[[#This Row],[ID]])&lt;&gt;1,IF(AND(OR(C661=MIN(_xlfn._xlws.FILTER(Nested_Ifs[a11], Nested_Ifs[ID]=Nested_Ifs[[#This Row],[ID]])), C661 = "NA"), OR(J661=42,J661=6,J661=7,J661=8, J661 = "NA")),"NA",0),0)),0)))</f>
        <v>0</v>
      </c>
      <c r="L661">
        <v>2</v>
      </c>
      <c r="M661">
        <v>2</v>
      </c>
      <c r="N661" t="s">
        <v>0</v>
      </c>
      <c r="O661" s="11">
        <f t="shared" si="10"/>
        <v>0</v>
      </c>
    </row>
    <row r="662" spans="2:15" x14ac:dyDescent="0.3">
      <c r="B662">
        <v>19121</v>
      </c>
      <c r="C662">
        <v>5</v>
      </c>
      <c r="D662">
        <v>2</v>
      </c>
      <c r="E662">
        <v>3</v>
      </c>
      <c r="F662">
        <v>18</v>
      </c>
      <c r="G662">
        <v>6</v>
      </c>
      <c r="H662" t="s">
        <v>0</v>
      </c>
      <c r="I662" t="s">
        <v>0</v>
      </c>
      <c r="J662" t="s">
        <v>0</v>
      </c>
      <c r="K662" s="5" cm="1">
        <f t="array" ref="K662">IF(AND(C662=1,OR(J662=42,J662=6,J662=7,J662=8)),1,
IF(AND(OR(C662=1,C662="NA"),OR(J662=42,J662=6,J662=7,J662=8, J662="NA")),"NA",
IF(_xlfn.MINIFS(Nested_Ifs[a11],Nested_Ifs[ID],Nested_Ifs[[#This Row],[ID]])&lt;&gt;1,IF(AND(C662=MIN(_xlfn._xlws.FILTER(Nested_Ifs[a11], Nested_Ifs[ID]=Nested_Ifs[[#This Row],[ID]])), OR(J662=42,J662=6,J662=7,J662=8)),1,
IF(_xlfn.MINIFS(Nested_Ifs[a11],Nested_Ifs[ID],Nested_Ifs[[#This Row],[ID]])&lt;&gt;1,IF(AND(OR(C662=MIN(_xlfn._xlws.FILTER(Nested_Ifs[a11], Nested_Ifs[ID]=Nested_Ifs[[#This Row],[ID]])), C662 = "NA"), OR(J662=42,J662=6,J662=7,J662=8, J662 = "NA")),"NA",0),0)),0)))</f>
        <v>0</v>
      </c>
      <c r="L662">
        <v>2</v>
      </c>
      <c r="M662">
        <v>2</v>
      </c>
      <c r="N662" t="s">
        <v>0</v>
      </c>
      <c r="O662" s="11">
        <f t="shared" si="10"/>
        <v>0</v>
      </c>
    </row>
    <row r="663" spans="2:15" x14ac:dyDescent="0.3">
      <c r="B663">
        <v>19121</v>
      </c>
      <c r="C663">
        <v>6</v>
      </c>
      <c r="D663">
        <v>2</v>
      </c>
      <c r="E663">
        <v>3</v>
      </c>
      <c r="F663">
        <v>12</v>
      </c>
      <c r="G663" t="s">
        <v>0</v>
      </c>
      <c r="H663" t="s">
        <v>0</v>
      </c>
      <c r="I663" t="s">
        <v>0</v>
      </c>
      <c r="J663" t="s">
        <v>0</v>
      </c>
      <c r="K663" s="5" cm="1">
        <f t="array" ref="K663">IF(AND(C663=1,OR(J663=42,J663=6,J663=7,J663=8)),1,
IF(AND(OR(C663=1,C663="NA"),OR(J663=42,J663=6,J663=7,J663=8, J663="NA")),"NA",
IF(_xlfn.MINIFS(Nested_Ifs[a11],Nested_Ifs[ID],Nested_Ifs[[#This Row],[ID]])&lt;&gt;1,IF(AND(C663=MIN(_xlfn._xlws.FILTER(Nested_Ifs[a11], Nested_Ifs[ID]=Nested_Ifs[[#This Row],[ID]])), OR(J663=42,J663=6,J663=7,J663=8)),1,
IF(_xlfn.MINIFS(Nested_Ifs[a11],Nested_Ifs[ID],Nested_Ifs[[#This Row],[ID]])&lt;&gt;1,IF(AND(OR(C663=MIN(_xlfn._xlws.FILTER(Nested_Ifs[a11], Nested_Ifs[ID]=Nested_Ifs[[#This Row],[ID]])), C663 = "NA"), OR(J663=42,J663=6,J663=7,J663=8, J663 = "NA")),"NA",0),0)),0)))</f>
        <v>0</v>
      </c>
      <c r="L663">
        <v>2</v>
      </c>
      <c r="M663">
        <v>2</v>
      </c>
      <c r="N663" t="s">
        <v>0</v>
      </c>
      <c r="O663" s="11">
        <f t="shared" si="10"/>
        <v>0</v>
      </c>
    </row>
    <row r="664" spans="2:15" x14ac:dyDescent="0.3">
      <c r="B664">
        <v>19121</v>
      </c>
      <c r="C664">
        <v>7</v>
      </c>
      <c r="D664">
        <v>1</v>
      </c>
      <c r="E664">
        <v>3</v>
      </c>
      <c r="F664">
        <v>12</v>
      </c>
      <c r="G664" t="s">
        <v>0</v>
      </c>
      <c r="H664" t="s">
        <v>0</v>
      </c>
      <c r="I664" t="s">
        <v>0</v>
      </c>
      <c r="J664" t="s">
        <v>0</v>
      </c>
      <c r="K664" s="5" cm="1">
        <f t="array" ref="K664">IF(AND(C664=1,OR(J664=42,J664=6,J664=7,J664=8)),1,
IF(AND(OR(C664=1,C664="NA"),OR(J664=42,J664=6,J664=7,J664=8, J664="NA")),"NA",
IF(_xlfn.MINIFS(Nested_Ifs[a11],Nested_Ifs[ID],Nested_Ifs[[#This Row],[ID]])&lt;&gt;1,IF(AND(C664=MIN(_xlfn._xlws.FILTER(Nested_Ifs[a11], Nested_Ifs[ID]=Nested_Ifs[[#This Row],[ID]])), OR(J664=42,J664=6,J664=7,J664=8)),1,
IF(_xlfn.MINIFS(Nested_Ifs[a11],Nested_Ifs[ID],Nested_Ifs[[#This Row],[ID]])&lt;&gt;1,IF(AND(OR(C664=MIN(_xlfn._xlws.FILTER(Nested_Ifs[a11], Nested_Ifs[ID]=Nested_Ifs[[#This Row],[ID]])), C664 = "NA"), OR(J664=42,J664=6,J664=7,J664=8, J664 = "NA")),"NA",0),0)),0)))</f>
        <v>0</v>
      </c>
      <c r="L664">
        <v>2</v>
      </c>
      <c r="M664">
        <v>2</v>
      </c>
      <c r="N664" t="s">
        <v>0</v>
      </c>
      <c r="O664" s="11">
        <f t="shared" si="10"/>
        <v>0</v>
      </c>
    </row>
    <row r="665" spans="2:15" x14ac:dyDescent="0.3">
      <c r="B665">
        <v>19122</v>
      </c>
      <c r="C665">
        <v>1</v>
      </c>
      <c r="D665">
        <v>1</v>
      </c>
      <c r="E665">
        <v>1</v>
      </c>
      <c r="F665">
        <v>56</v>
      </c>
      <c r="G665">
        <v>1</v>
      </c>
      <c r="H665" t="s">
        <v>0</v>
      </c>
      <c r="I665" t="s">
        <v>0</v>
      </c>
      <c r="J665">
        <v>3</v>
      </c>
      <c r="K665" s="5" cm="1">
        <f t="array" ref="K665">IF(AND(C665=1,OR(J665=42,J665=6,J665=7,J665=8)),1,
IF(AND(OR(C665=1,C665="NA"),OR(J665=42,J665=6,J665=7,J665=8, J665="NA")),"NA",
IF(_xlfn.MINIFS(Nested_Ifs[a11],Nested_Ifs[ID],Nested_Ifs[[#This Row],[ID]])&lt;&gt;1,IF(AND(C665=MIN(_xlfn._xlws.FILTER(Nested_Ifs[a11], Nested_Ifs[ID]=Nested_Ifs[[#This Row],[ID]])), OR(J665=42,J665=6,J665=7,J665=8)),1,
IF(_xlfn.MINIFS(Nested_Ifs[a11],Nested_Ifs[ID],Nested_Ifs[[#This Row],[ID]])&lt;&gt;1,IF(AND(OR(C665=MIN(_xlfn._xlws.FILTER(Nested_Ifs[a11], Nested_Ifs[ID]=Nested_Ifs[[#This Row],[ID]])), C665 = "NA"), OR(J665=42,J665=6,J665=7,J665=8, J665 = "NA")),"NA",0),0)),0)))</f>
        <v>0</v>
      </c>
      <c r="L665">
        <v>2</v>
      </c>
      <c r="M665">
        <v>2</v>
      </c>
      <c r="N665" t="s">
        <v>0</v>
      </c>
      <c r="O665" s="11">
        <f t="shared" si="10"/>
        <v>0</v>
      </c>
    </row>
    <row r="666" spans="2:15" x14ac:dyDescent="0.3">
      <c r="B666">
        <v>19122</v>
      </c>
      <c r="C666">
        <v>2</v>
      </c>
      <c r="D666">
        <v>2</v>
      </c>
      <c r="E666">
        <v>2</v>
      </c>
      <c r="F666">
        <v>56</v>
      </c>
      <c r="G666">
        <v>1</v>
      </c>
      <c r="H666" t="s">
        <v>0</v>
      </c>
      <c r="I666" t="s">
        <v>0</v>
      </c>
      <c r="J666">
        <v>3</v>
      </c>
      <c r="K666" s="5" cm="1">
        <f t="array" ref="K666">IF(AND(C666=1,OR(J666=42,J666=6,J666=7,J666=8)),1,
IF(AND(OR(C666=1,C666="NA"),OR(J666=42,J666=6,J666=7,J666=8, J666="NA")),"NA",
IF(_xlfn.MINIFS(Nested_Ifs[a11],Nested_Ifs[ID],Nested_Ifs[[#This Row],[ID]])&lt;&gt;1,IF(AND(C666=MIN(_xlfn._xlws.FILTER(Nested_Ifs[a11], Nested_Ifs[ID]=Nested_Ifs[[#This Row],[ID]])), OR(J666=42,J666=6,J666=7,J666=8)),1,
IF(_xlfn.MINIFS(Nested_Ifs[a11],Nested_Ifs[ID],Nested_Ifs[[#This Row],[ID]])&lt;&gt;1,IF(AND(OR(C666=MIN(_xlfn._xlws.FILTER(Nested_Ifs[a11], Nested_Ifs[ID]=Nested_Ifs[[#This Row],[ID]])), C666 = "NA"), OR(J666=42,J666=6,J666=7,J666=8, J666 = "NA")),"NA",0),0)),0)))</f>
        <v>0</v>
      </c>
      <c r="L666">
        <v>2</v>
      </c>
      <c r="M666">
        <v>2</v>
      </c>
      <c r="N666" t="s">
        <v>0</v>
      </c>
      <c r="O666" s="11">
        <f t="shared" si="10"/>
        <v>0</v>
      </c>
    </row>
    <row r="667" spans="2:15" x14ac:dyDescent="0.3">
      <c r="B667">
        <v>19123</v>
      </c>
      <c r="C667">
        <v>2</v>
      </c>
      <c r="D667">
        <v>1</v>
      </c>
      <c r="E667">
        <v>1</v>
      </c>
      <c r="F667">
        <v>44</v>
      </c>
      <c r="G667">
        <v>1</v>
      </c>
      <c r="H667" t="s">
        <v>0</v>
      </c>
      <c r="I667" t="s">
        <v>0</v>
      </c>
      <c r="J667">
        <v>5</v>
      </c>
      <c r="K667" s="5" cm="1">
        <f t="array" ref="K667">IF(AND(C667=1,OR(J667=42,J667=6,J667=7,J667=8)),1,
IF(AND(OR(C667=1,C667="NA"),OR(J667=42,J667=6,J667=7,J667=8, J667="NA")),"NA",
IF(_xlfn.MINIFS(Nested_Ifs[a11],Nested_Ifs[ID],Nested_Ifs[[#This Row],[ID]])&lt;&gt;1,IF(AND(C667=MIN(_xlfn._xlws.FILTER(Nested_Ifs[a11], Nested_Ifs[ID]=Nested_Ifs[[#This Row],[ID]])), OR(J667=42,J667=6,J667=7,J667=8)),1,
IF(_xlfn.MINIFS(Nested_Ifs[a11],Nested_Ifs[ID],Nested_Ifs[[#This Row],[ID]])&lt;&gt;1,IF(AND(OR(C667=MIN(_xlfn._xlws.FILTER(Nested_Ifs[a11], Nested_Ifs[ID]=Nested_Ifs[[#This Row],[ID]])), C667 = "NA"), OR(J667=42,J667=6,J667=7,J667=8, J667 = "NA")),"NA",0),0)),0)))</f>
        <v>0</v>
      </c>
      <c r="L667">
        <v>2</v>
      </c>
      <c r="M667">
        <v>2</v>
      </c>
      <c r="N667" t="s">
        <v>0</v>
      </c>
      <c r="O667" s="11">
        <f t="shared" si="10"/>
        <v>0</v>
      </c>
    </row>
    <row r="668" spans="2:15" x14ac:dyDescent="0.3">
      <c r="B668">
        <v>19123</v>
      </c>
      <c r="C668">
        <v>3</v>
      </c>
      <c r="D668">
        <v>2</v>
      </c>
      <c r="E668">
        <v>2</v>
      </c>
      <c r="F668">
        <v>38</v>
      </c>
      <c r="G668">
        <v>1</v>
      </c>
      <c r="H668" t="s">
        <v>0</v>
      </c>
      <c r="I668" t="s">
        <v>0</v>
      </c>
      <c r="J668">
        <v>5</v>
      </c>
      <c r="K668" s="5" cm="1">
        <f t="array" ref="K668">IF(AND(C668=1,OR(J668=42,J668=6,J668=7,J668=8)),1,
IF(AND(OR(C668=1,C668="NA"),OR(J668=42,J668=6,J668=7,J668=8, J668="NA")),"NA",
IF(_xlfn.MINIFS(Nested_Ifs[a11],Nested_Ifs[ID],Nested_Ifs[[#This Row],[ID]])&lt;&gt;1,IF(AND(C668=MIN(_xlfn._xlws.FILTER(Nested_Ifs[a11], Nested_Ifs[ID]=Nested_Ifs[[#This Row],[ID]])), OR(J668=42,J668=6,J668=7,J668=8)),1,
IF(_xlfn.MINIFS(Nested_Ifs[a11],Nested_Ifs[ID],Nested_Ifs[[#This Row],[ID]])&lt;&gt;1,IF(AND(OR(C668=MIN(_xlfn._xlws.FILTER(Nested_Ifs[a11], Nested_Ifs[ID]=Nested_Ifs[[#This Row],[ID]])), C668 = "NA"), OR(J668=42,J668=6,J668=7,J668=8, J668 = "NA")),"NA",0),0)),0)))</f>
        <v>0</v>
      </c>
      <c r="L668">
        <v>2</v>
      </c>
      <c r="M668">
        <v>2</v>
      </c>
      <c r="N668" t="s">
        <v>0</v>
      </c>
      <c r="O668" s="11">
        <f t="shared" si="10"/>
        <v>0</v>
      </c>
    </row>
    <row r="669" spans="2:15" x14ac:dyDescent="0.3">
      <c r="B669">
        <v>19123</v>
      </c>
      <c r="C669">
        <v>5</v>
      </c>
      <c r="D669">
        <v>2</v>
      </c>
      <c r="E669">
        <v>3</v>
      </c>
      <c r="F669">
        <v>5</v>
      </c>
      <c r="G669" t="s">
        <v>0</v>
      </c>
      <c r="H669">
        <v>1</v>
      </c>
      <c r="I669" t="s">
        <v>0</v>
      </c>
      <c r="J669" t="s">
        <v>0</v>
      </c>
      <c r="K669" s="5" cm="1">
        <f t="array" ref="K669">IF(AND(C669=1,OR(J669=42,J669=6,J669=7,J669=8)),1,
IF(AND(OR(C669=1,C669="NA"),OR(J669=42,J669=6,J669=7,J669=8, J669="NA")),"NA",
IF(_xlfn.MINIFS(Nested_Ifs[a11],Nested_Ifs[ID],Nested_Ifs[[#This Row],[ID]])&lt;&gt;1,IF(AND(C669=MIN(_xlfn._xlws.FILTER(Nested_Ifs[a11], Nested_Ifs[ID]=Nested_Ifs[[#This Row],[ID]])), OR(J669=42,J669=6,J669=7,J669=8)),1,
IF(_xlfn.MINIFS(Nested_Ifs[a11],Nested_Ifs[ID],Nested_Ifs[[#This Row],[ID]])&lt;&gt;1,IF(AND(OR(C669=MIN(_xlfn._xlws.FILTER(Nested_Ifs[a11], Nested_Ifs[ID]=Nested_Ifs[[#This Row],[ID]])), C669 = "NA"), OR(J669=42,J669=6,J669=7,J669=8, J669 = "NA")),"NA",0),0)),0)))</f>
        <v>0</v>
      </c>
      <c r="L669">
        <v>2</v>
      </c>
      <c r="M669">
        <v>2</v>
      </c>
      <c r="N669" t="s">
        <v>0</v>
      </c>
      <c r="O669" s="11">
        <f t="shared" si="10"/>
        <v>0</v>
      </c>
    </row>
    <row r="670" spans="2:15" x14ac:dyDescent="0.3">
      <c r="B670">
        <v>19124</v>
      </c>
      <c r="C670">
        <v>1</v>
      </c>
      <c r="D670">
        <v>1</v>
      </c>
      <c r="E670">
        <v>1</v>
      </c>
      <c r="F670">
        <v>69</v>
      </c>
      <c r="G670">
        <v>1</v>
      </c>
      <c r="H670" t="s">
        <v>0</v>
      </c>
      <c r="I670" t="s">
        <v>0</v>
      </c>
      <c r="J670">
        <v>5</v>
      </c>
      <c r="K670" s="5" cm="1">
        <f t="array" ref="K670">IF(AND(C670=1,OR(J670=42,J670=6,J670=7,J670=8)),1,
IF(AND(OR(C670=1,C670="NA"),OR(J670=42,J670=6,J670=7,J670=8, J670="NA")),"NA",
IF(_xlfn.MINIFS(Nested_Ifs[a11],Nested_Ifs[ID],Nested_Ifs[[#This Row],[ID]])&lt;&gt;1,IF(AND(C670=MIN(_xlfn._xlws.FILTER(Nested_Ifs[a11], Nested_Ifs[ID]=Nested_Ifs[[#This Row],[ID]])), OR(J670=42,J670=6,J670=7,J670=8)),1,
IF(_xlfn.MINIFS(Nested_Ifs[a11],Nested_Ifs[ID],Nested_Ifs[[#This Row],[ID]])&lt;&gt;1,IF(AND(OR(C670=MIN(_xlfn._xlws.FILTER(Nested_Ifs[a11], Nested_Ifs[ID]=Nested_Ifs[[#This Row],[ID]])), C670 = "NA"), OR(J670=42,J670=6,J670=7,J670=8, J670 = "NA")),"NA",0),0)),0)))</f>
        <v>0</v>
      </c>
      <c r="L670">
        <v>1</v>
      </c>
      <c r="M670">
        <v>2</v>
      </c>
      <c r="N670" t="s">
        <v>0</v>
      </c>
      <c r="O670" s="11">
        <f t="shared" si="10"/>
        <v>0</v>
      </c>
    </row>
    <row r="671" spans="2:15" x14ac:dyDescent="0.3">
      <c r="B671">
        <v>19124</v>
      </c>
      <c r="C671">
        <v>2</v>
      </c>
      <c r="D671">
        <v>2</v>
      </c>
      <c r="E671">
        <v>2</v>
      </c>
      <c r="F671">
        <v>64</v>
      </c>
      <c r="G671">
        <v>1</v>
      </c>
      <c r="H671" t="s">
        <v>0</v>
      </c>
      <c r="I671" t="s">
        <v>0</v>
      </c>
      <c r="J671">
        <v>5</v>
      </c>
      <c r="K671" s="5" cm="1">
        <f t="array" ref="K671">IF(AND(C671=1,OR(J671=42,J671=6,J671=7,J671=8)),1,
IF(AND(OR(C671=1,C671="NA"),OR(J671=42,J671=6,J671=7,J671=8, J671="NA")),"NA",
IF(_xlfn.MINIFS(Nested_Ifs[a11],Nested_Ifs[ID],Nested_Ifs[[#This Row],[ID]])&lt;&gt;1,IF(AND(C671=MIN(_xlfn._xlws.FILTER(Nested_Ifs[a11], Nested_Ifs[ID]=Nested_Ifs[[#This Row],[ID]])), OR(J671=42,J671=6,J671=7,J671=8)),1,
IF(_xlfn.MINIFS(Nested_Ifs[a11],Nested_Ifs[ID],Nested_Ifs[[#This Row],[ID]])&lt;&gt;1,IF(AND(OR(C671=MIN(_xlfn._xlws.FILTER(Nested_Ifs[a11], Nested_Ifs[ID]=Nested_Ifs[[#This Row],[ID]])), C671 = "NA"), OR(J671=42,J671=6,J671=7,J671=8, J671 = "NA")),"NA",0),0)),0)))</f>
        <v>0</v>
      </c>
      <c r="L671">
        <v>1</v>
      </c>
      <c r="M671">
        <v>2</v>
      </c>
      <c r="N671" t="s">
        <v>0</v>
      </c>
      <c r="O671" s="11">
        <f t="shared" si="10"/>
        <v>0</v>
      </c>
    </row>
    <row r="672" spans="2:15" x14ac:dyDescent="0.3">
      <c r="B672">
        <v>19124</v>
      </c>
      <c r="C672">
        <v>3</v>
      </c>
      <c r="D672">
        <v>1</v>
      </c>
      <c r="E672">
        <v>3</v>
      </c>
      <c r="F672">
        <v>37</v>
      </c>
      <c r="G672">
        <v>3</v>
      </c>
      <c r="H672" t="s">
        <v>0</v>
      </c>
      <c r="I672" t="s">
        <v>0</v>
      </c>
      <c r="J672">
        <v>1</v>
      </c>
      <c r="K672" s="5" cm="1">
        <f t="array" ref="K672">IF(AND(C672=1,OR(J672=42,J672=6,J672=7,J672=8)),1,
IF(AND(OR(C672=1,C672="NA"),OR(J672=42,J672=6,J672=7,J672=8, J672="NA")),"NA",
IF(_xlfn.MINIFS(Nested_Ifs[a11],Nested_Ifs[ID],Nested_Ifs[[#This Row],[ID]])&lt;&gt;1,IF(AND(C672=MIN(_xlfn._xlws.FILTER(Nested_Ifs[a11], Nested_Ifs[ID]=Nested_Ifs[[#This Row],[ID]])), OR(J672=42,J672=6,J672=7,J672=8)),1,
IF(_xlfn.MINIFS(Nested_Ifs[a11],Nested_Ifs[ID],Nested_Ifs[[#This Row],[ID]])&lt;&gt;1,IF(AND(OR(C672=MIN(_xlfn._xlws.FILTER(Nested_Ifs[a11], Nested_Ifs[ID]=Nested_Ifs[[#This Row],[ID]])), C672 = "NA"), OR(J672=42,J672=6,J672=7,J672=8, J672 = "NA")),"NA",0),0)),0)))</f>
        <v>0</v>
      </c>
      <c r="L672">
        <v>2</v>
      </c>
      <c r="M672">
        <v>2</v>
      </c>
      <c r="N672" t="s">
        <v>0</v>
      </c>
      <c r="O672" s="11">
        <f t="shared" si="10"/>
        <v>0</v>
      </c>
    </row>
    <row r="673" spans="2:15" x14ac:dyDescent="0.3">
      <c r="B673">
        <v>19124</v>
      </c>
      <c r="C673">
        <v>4</v>
      </c>
      <c r="D673">
        <v>2</v>
      </c>
      <c r="E673">
        <v>8</v>
      </c>
      <c r="F673">
        <v>12</v>
      </c>
      <c r="G673" t="s">
        <v>0</v>
      </c>
      <c r="H673" t="s">
        <v>0</v>
      </c>
      <c r="I673" t="s">
        <v>0</v>
      </c>
      <c r="J673" t="s">
        <v>0</v>
      </c>
      <c r="K673" s="5" cm="1">
        <f t="array" ref="K673">IF(AND(C673=1,OR(J673=42,J673=6,J673=7,J673=8)),1,
IF(AND(OR(C673=1,C673="NA"),OR(J673=42,J673=6,J673=7,J673=8, J673="NA")),"NA",
IF(_xlfn.MINIFS(Nested_Ifs[a11],Nested_Ifs[ID],Nested_Ifs[[#This Row],[ID]])&lt;&gt;1,IF(AND(C673=MIN(_xlfn._xlws.FILTER(Nested_Ifs[a11], Nested_Ifs[ID]=Nested_Ifs[[#This Row],[ID]])), OR(J673=42,J673=6,J673=7,J673=8)),1,
IF(_xlfn.MINIFS(Nested_Ifs[a11],Nested_Ifs[ID],Nested_Ifs[[#This Row],[ID]])&lt;&gt;1,IF(AND(OR(C673=MIN(_xlfn._xlws.FILTER(Nested_Ifs[a11], Nested_Ifs[ID]=Nested_Ifs[[#This Row],[ID]])), C673 = "NA"), OR(J673=42,J673=6,J673=7,J673=8, J673 = "NA")),"NA",0),0)),0)))</f>
        <v>0</v>
      </c>
      <c r="L673">
        <v>1</v>
      </c>
      <c r="M673">
        <v>2</v>
      </c>
      <c r="N673" t="s">
        <v>0</v>
      </c>
      <c r="O673" s="11">
        <f t="shared" si="10"/>
        <v>0</v>
      </c>
    </row>
    <row r="674" spans="2:15" x14ac:dyDescent="0.3">
      <c r="B674">
        <v>19124</v>
      </c>
      <c r="C674">
        <v>5</v>
      </c>
      <c r="D674">
        <v>1</v>
      </c>
      <c r="E674">
        <v>8</v>
      </c>
      <c r="F674">
        <v>7</v>
      </c>
      <c r="G674" t="s">
        <v>0</v>
      </c>
      <c r="H674" t="s">
        <v>0</v>
      </c>
      <c r="I674" t="s">
        <v>0</v>
      </c>
      <c r="J674" t="s">
        <v>0</v>
      </c>
      <c r="K674" s="5" cm="1">
        <f t="array" ref="K674">IF(AND(C674=1,OR(J674=42,J674=6,J674=7,J674=8)),1,
IF(AND(OR(C674=1,C674="NA"),OR(J674=42,J674=6,J674=7,J674=8, J674="NA")),"NA",
IF(_xlfn.MINIFS(Nested_Ifs[a11],Nested_Ifs[ID],Nested_Ifs[[#This Row],[ID]])&lt;&gt;1,IF(AND(C674=MIN(_xlfn._xlws.FILTER(Nested_Ifs[a11], Nested_Ifs[ID]=Nested_Ifs[[#This Row],[ID]])), OR(J674=42,J674=6,J674=7,J674=8)),1,
IF(_xlfn.MINIFS(Nested_Ifs[a11],Nested_Ifs[ID],Nested_Ifs[[#This Row],[ID]])&lt;&gt;1,IF(AND(OR(C674=MIN(_xlfn._xlws.FILTER(Nested_Ifs[a11], Nested_Ifs[ID]=Nested_Ifs[[#This Row],[ID]])), C674 = "NA"), OR(J674=42,J674=6,J674=7,J674=8, J674 = "NA")),"NA",0),0)),0)))</f>
        <v>0</v>
      </c>
      <c r="L674">
        <v>1</v>
      </c>
      <c r="M674">
        <v>2</v>
      </c>
      <c r="N674" t="s">
        <v>0</v>
      </c>
      <c r="O674" s="11">
        <f t="shared" si="10"/>
        <v>0</v>
      </c>
    </row>
    <row r="675" spans="2:15" x14ac:dyDescent="0.3">
      <c r="B675">
        <v>19125</v>
      </c>
      <c r="C675">
        <v>1</v>
      </c>
      <c r="D675">
        <v>1</v>
      </c>
      <c r="E675">
        <v>1</v>
      </c>
      <c r="F675">
        <v>52</v>
      </c>
      <c r="G675">
        <v>1</v>
      </c>
      <c r="H675" t="s">
        <v>0</v>
      </c>
      <c r="I675" t="s">
        <v>0</v>
      </c>
      <c r="J675">
        <v>5</v>
      </c>
      <c r="K675" s="5" cm="1">
        <f t="array" ref="K675">IF(AND(C675=1,OR(J675=42,J675=6,J675=7,J675=8)),1,
IF(AND(OR(C675=1,C675="NA"),OR(J675=42,J675=6,J675=7,J675=8, J675="NA")),"NA",
IF(_xlfn.MINIFS(Nested_Ifs[a11],Nested_Ifs[ID],Nested_Ifs[[#This Row],[ID]])&lt;&gt;1,IF(AND(C675=MIN(_xlfn._xlws.FILTER(Nested_Ifs[a11], Nested_Ifs[ID]=Nested_Ifs[[#This Row],[ID]])), OR(J675=42,J675=6,J675=7,J675=8)),1,
IF(_xlfn.MINIFS(Nested_Ifs[a11],Nested_Ifs[ID],Nested_Ifs[[#This Row],[ID]])&lt;&gt;1,IF(AND(OR(C675=MIN(_xlfn._xlws.FILTER(Nested_Ifs[a11], Nested_Ifs[ID]=Nested_Ifs[[#This Row],[ID]])), C675 = "NA"), OR(J675=42,J675=6,J675=7,J675=8, J675 = "NA")),"NA",0),0)),0)))</f>
        <v>0</v>
      </c>
      <c r="L675">
        <v>1</v>
      </c>
      <c r="M675">
        <v>2</v>
      </c>
      <c r="N675" t="s">
        <v>0</v>
      </c>
      <c r="O675" s="11">
        <f t="shared" si="10"/>
        <v>0</v>
      </c>
    </row>
    <row r="676" spans="2:15" x14ac:dyDescent="0.3">
      <c r="B676">
        <v>19125</v>
      </c>
      <c r="C676">
        <v>2</v>
      </c>
      <c r="D676">
        <v>2</v>
      </c>
      <c r="E676">
        <v>2</v>
      </c>
      <c r="F676">
        <v>48</v>
      </c>
      <c r="G676">
        <v>1</v>
      </c>
      <c r="H676" t="s">
        <v>0</v>
      </c>
      <c r="I676" t="s">
        <v>0</v>
      </c>
      <c r="J676">
        <v>3</v>
      </c>
      <c r="K676" s="5" cm="1">
        <f t="array" ref="K676">IF(AND(C676=1,OR(J676=42,J676=6,J676=7,J676=8)),1,
IF(AND(OR(C676=1,C676="NA"),OR(J676=42,J676=6,J676=7,J676=8, J676="NA")),"NA",
IF(_xlfn.MINIFS(Nested_Ifs[a11],Nested_Ifs[ID],Nested_Ifs[[#This Row],[ID]])&lt;&gt;1,IF(AND(C676=MIN(_xlfn._xlws.FILTER(Nested_Ifs[a11], Nested_Ifs[ID]=Nested_Ifs[[#This Row],[ID]])), OR(J676=42,J676=6,J676=7,J676=8)),1,
IF(_xlfn.MINIFS(Nested_Ifs[a11],Nested_Ifs[ID],Nested_Ifs[[#This Row],[ID]])&lt;&gt;1,IF(AND(OR(C676=MIN(_xlfn._xlws.FILTER(Nested_Ifs[a11], Nested_Ifs[ID]=Nested_Ifs[[#This Row],[ID]])), C676 = "NA"), OR(J676=42,J676=6,J676=7,J676=8, J676 = "NA")),"NA",0),0)),0)))</f>
        <v>0</v>
      </c>
      <c r="L676">
        <v>1</v>
      </c>
      <c r="M676">
        <v>2</v>
      </c>
      <c r="N676" t="s">
        <v>0</v>
      </c>
      <c r="O676" s="11">
        <f t="shared" si="10"/>
        <v>0</v>
      </c>
    </row>
    <row r="677" spans="2:15" x14ac:dyDescent="0.3">
      <c r="B677">
        <v>19125</v>
      </c>
      <c r="C677">
        <v>3</v>
      </c>
      <c r="D677">
        <v>1</v>
      </c>
      <c r="E677">
        <v>3</v>
      </c>
      <c r="F677">
        <v>20</v>
      </c>
      <c r="G677">
        <v>6</v>
      </c>
      <c r="H677" t="s">
        <v>0</v>
      </c>
      <c r="I677" t="s">
        <v>0</v>
      </c>
      <c r="J677">
        <v>5</v>
      </c>
      <c r="K677" s="5" cm="1">
        <f t="array" ref="K677">IF(AND(C677=1,OR(J677=42,J677=6,J677=7,J677=8)),1,
IF(AND(OR(C677=1,C677="NA"),OR(J677=42,J677=6,J677=7,J677=8, J677="NA")),"NA",
IF(_xlfn.MINIFS(Nested_Ifs[a11],Nested_Ifs[ID],Nested_Ifs[[#This Row],[ID]])&lt;&gt;1,IF(AND(C677=MIN(_xlfn._xlws.FILTER(Nested_Ifs[a11], Nested_Ifs[ID]=Nested_Ifs[[#This Row],[ID]])), OR(J677=42,J677=6,J677=7,J677=8)),1,
IF(_xlfn.MINIFS(Nested_Ifs[a11],Nested_Ifs[ID],Nested_Ifs[[#This Row],[ID]])&lt;&gt;1,IF(AND(OR(C677=MIN(_xlfn._xlws.FILTER(Nested_Ifs[a11], Nested_Ifs[ID]=Nested_Ifs[[#This Row],[ID]])), C677 = "NA"), OR(J677=42,J677=6,J677=7,J677=8, J677 = "NA")),"NA",0),0)),0)))</f>
        <v>0</v>
      </c>
      <c r="L677">
        <v>1</v>
      </c>
      <c r="M677">
        <v>2</v>
      </c>
      <c r="N677" t="s">
        <v>0</v>
      </c>
      <c r="O677" s="11">
        <f t="shared" si="10"/>
        <v>0</v>
      </c>
    </row>
    <row r="678" spans="2:15" x14ac:dyDescent="0.3">
      <c r="B678">
        <v>19125</v>
      </c>
      <c r="C678">
        <v>4</v>
      </c>
      <c r="D678">
        <v>1</v>
      </c>
      <c r="E678">
        <v>3</v>
      </c>
      <c r="F678">
        <v>17</v>
      </c>
      <c r="G678">
        <v>6</v>
      </c>
      <c r="H678" t="s">
        <v>0</v>
      </c>
      <c r="I678" t="s">
        <v>0</v>
      </c>
      <c r="J678" t="s">
        <v>0</v>
      </c>
      <c r="K678" s="5" cm="1">
        <f t="array" ref="K678">IF(AND(C678=1,OR(J678=42,J678=6,J678=7,J678=8)),1,
IF(AND(OR(C678=1,C678="NA"),OR(J678=42,J678=6,J678=7,J678=8, J678="NA")),"NA",
IF(_xlfn.MINIFS(Nested_Ifs[a11],Nested_Ifs[ID],Nested_Ifs[[#This Row],[ID]])&lt;&gt;1,IF(AND(C678=MIN(_xlfn._xlws.FILTER(Nested_Ifs[a11], Nested_Ifs[ID]=Nested_Ifs[[#This Row],[ID]])), OR(J678=42,J678=6,J678=7,J678=8)),1,
IF(_xlfn.MINIFS(Nested_Ifs[a11],Nested_Ifs[ID],Nested_Ifs[[#This Row],[ID]])&lt;&gt;1,IF(AND(OR(C678=MIN(_xlfn._xlws.FILTER(Nested_Ifs[a11], Nested_Ifs[ID]=Nested_Ifs[[#This Row],[ID]])), C678 = "NA"), OR(J678=42,J678=6,J678=7,J678=8, J678 = "NA")),"NA",0),0)),0)))</f>
        <v>0</v>
      </c>
      <c r="L678">
        <v>1</v>
      </c>
      <c r="M678">
        <v>2</v>
      </c>
      <c r="N678" t="s">
        <v>0</v>
      </c>
      <c r="O678" s="11">
        <f t="shared" si="10"/>
        <v>0</v>
      </c>
    </row>
    <row r="679" spans="2:15" x14ac:dyDescent="0.3">
      <c r="B679">
        <v>19125</v>
      </c>
      <c r="C679">
        <v>5</v>
      </c>
      <c r="D679">
        <v>1</v>
      </c>
      <c r="E679">
        <v>3</v>
      </c>
      <c r="F679">
        <v>13</v>
      </c>
      <c r="G679" t="s">
        <v>0</v>
      </c>
      <c r="H679" t="s">
        <v>0</v>
      </c>
      <c r="I679" t="s">
        <v>0</v>
      </c>
      <c r="J679" t="s">
        <v>0</v>
      </c>
      <c r="K679" s="5" cm="1">
        <f t="array" ref="K679">IF(AND(C679=1,OR(J679=42,J679=6,J679=7,J679=8)),1,
IF(AND(OR(C679=1,C679="NA"),OR(J679=42,J679=6,J679=7,J679=8, J679="NA")),"NA",
IF(_xlfn.MINIFS(Nested_Ifs[a11],Nested_Ifs[ID],Nested_Ifs[[#This Row],[ID]])&lt;&gt;1,IF(AND(C679=MIN(_xlfn._xlws.FILTER(Nested_Ifs[a11], Nested_Ifs[ID]=Nested_Ifs[[#This Row],[ID]])), OR(J679=42,J679=6,J679=7,J679=8)),1,
IF(_xlfn.MINIFS(Nested_Ifs[a11],Nested_Ifs[ID],Nested_Ifs[[#This Row],[ID]])&lt;&gt;1,IF(AND(OR(C679=MIN(_xlfn._xlws.FILTER(Nested_Ifs[a11], Nested_Ifs[ID]=Nested_Ifs[[#This Row],[ID]])), C679 = "NA"), OR(J679=42,J679=6,J679=7,J679=8, J679 = "NA")),"NA",0),0)),0)))</f>
        <v>0</v>
      </c>
      <c r="L679">
        <v>1</v>
      </c>
      <c r="M679">
        <v>2</v>
      </c>
      <c r="N679" t="s">
        <v>0</v>
      </c>
      <c r="O679" s="11">
        <f t="shared" si="10"/>
        <v>0</v>
      </c>
    </row>
    <row r="680" spans="2:15" x14ac:dyDescent="0.3">
      <c r="B680">
        <v>19126</v>
      </c>
      <c r="C680">
        <v>1</v>
      </c>
      <c r="D680">
        <v>1</v>
      </c>
      <c r="E680">
        <v>1</v>
      </c>
      <c r="F680">
        <v>57</v>
      </c>
      <c r="G680">
        <v>1</v>
      </c>
      <c r="H680" t="s">
        <v>0</v>
      </c>
      <c r="I680" t="s">
        <v>0</v>
      </c>
      <c r="J680">
        <v>1</v>
      </c>
      <c r="K680" s="5" cm="1">
        <f t="array" ref="K680">IF(AND(C680=1,OR(J680=42,J680=6,J680=7,J680=8)),1,
IF(AND(OR(C680=1,C680="NA"),OR(J680=42,J680=6,J680=7,J680=8, J680="NA")),"NA",
IF(_xlfn.MINIFS(Nested_Ifs[a11],Nested_Ifs[ID],Nested_Ifs[[#This Row],[ID]])&lt;&gt;1,IF(AND(C680=MIN(_xlfn._xlws.FILTER(Nested_Ifs[a11], Nested_Ifs[ID]=Nested_Ifs[[#This Row],[ID]])), OR(J680=42,J680=6,J680=7,J680=8)),1,
IF(_xlfn.MINIFS(Nested_Ifs[a11],Nested_Ifs[ID],Nested_Ifs[[#This Row],[ID]])&lt;&gt;1,IF(AND(OR(C680=MIN(_xlfn._xlws.FILTER(Nested_Ifs[a11], Nested_Ifs[ID]=Nested_Ifs[[#This Row],[ID]])), C680 = "NA"), OR(J680=42,J680=6,J680=7,J680=8, J680 = "NA")),"NA",0),0)),0)))</f>
        <v>0</v>
      </c>
      <c r="L680">
        <v>1</v>
      </c>
      <c r="M680">
        <v>2</v>
      </c>
      <c r="N680" t="s">
        <v>0</v>
      </c>
      <c r="O680" s="11">
        <f t="shared" si="10"/>
        <v>0</v>
      </c>
    </row>
    <row r="681" spans="2:15" x14ac:dyDescent="0.3">
      <c r="B681">
        <v>19126</v>
      </c>
      <c r="C681">
        <v>2</v>
      </c>
      <c r="D681">
        <v>2</v>
      </c>
      <c r="E681">
        <v>2</v>
      </c>
      <c r="F681">
        <v>49</v>
      </c>
      <c r="G681">
        <v>1</v>
      </c>
      <c r="H681" t="s">
        <v>0</v>
      </c>
      <c r="I681" t="s">
        <v>0</v>
      </c>
      <c r="J681">
        <v>3</v>
      </c>
      <c r="K681" s="5" cm="1">
        <f t="array" ref="K681">IF(AND(C681=1,OR(J681=42,J681=6,J681=7,J681=8)),1,
IF(AND(OR(C681=1,C681="NA"),OR(J681=42,J681=6,J681=7,J681=8, J681="NA")),"NA",
IF(_xlfn.MINIFS(Nested_Ifs[a11],Nested_Ifs[ID],Nested_Ifs[[#This Row],[ID]])&lt;&gt;1,IF(AND(C681=MIN(_xlfn._xlws.FILTER(Nested_Ifs[a11], Nested_Ifs[ID]=Nested_Ifs[[#This Row],[ID]])), OR(J681=42,J681=6,J681=7,J681=8)),1,
IF(_xlfn.MINIFS(Nested_Ifs[a11],Nested_Ifs[ID],Nested_Ifs[[#This Row],[ID]])&lt;&gt;1,IF(AND(OR(C681=MIN(_xlfn._xlws.FILTER(Nested_Ifs[a11], Nested_Ifs[ID]=Nested_Ifs[[#This Row],[ID]])), C681 = "NA"), OR(J681=42,J681=6,J681=7,J681=8, J681 = "NA")),"NA",0),0)),0)))</f>
        <v>0</v>
      </c>
      <c r="L681">
        <v>1</v>
      </c>
      <c r="M681">
        <v>2</v>
      </c>
      <c r="N681" t="s">
        <v>0</v>
      </c>
      <c r="O681" s="11">
        <f t="shared" si="10"/>
        <v>0</v>
      </c>
    </row>
    <row r="682" spans="2:15" x14ac:dyDescent="0.3">
      <c r="B682">
        <v>19126</v>
      </c>
      <c r="C682">
        <v>3</v>
      </c>
      <c r="D682">
        <v>1</v>
      </c>
      <c r="E682">
        <v>3</v>
      </c>
      <c r="F682">
        <v>24</v>
      </c>
      <c r="G682">
        <v>6</v>
      </c>
      <c r="H682" t="s">
        <v>0</v>
      </c>
      <c r="I682" t="s">
        <v>0</v>
      </c>
      <c r="J682">
        <v>5</v>
      </c>
      <c r="K682" s="5" cm="1">
        <f t="array" ref="K682">IF(AND(C682=1,OR(J682=42,J682=6,J682=7,J682=8)),1,
IF(AND(OR(C682=1,C682="NA"),OR(J682=42,J682=6,J682=7,J682=8, J682="NA")),"NA",
IF(_xlfn.MINIFS(Nested_Ifs[a11],Nested_Ifs[ID],Nested_Ifs[[#This Row],[ID]])&lt;&gt;1,IF(AND(C682=MIN(_xlfn._xlws.FILTER(Nested_Ifs[a11], Nested_Ifs[ID]=Nested_Ifs[[#This Row],[ID]])), OR(J682=42,J682=6,J682=7,J682=8)),1,
IF(_xlfn.MINIFS(Nested_Ifs[a11],Nested_Ifs[ID],Nested_Ifs[[#This Row],[ID]])&lt;&gt;1,IF(AND(OR(C682=MIN(_xlfn._xlws.FILTER(Nested_Ifs[a11], Nested_Ifs[ID]=Nested_Ifs[[#This Row],[ID]])), C682 = "NA"), OR(J682=42,J682=6,J682=7,J682=8, J682 = "NA")),"NA",0),0)),0)))</f>
        <v>0</v>
      </c>
      <c r="L682">
        <v>2</v>
      </c>
      <c r="M682">
        <v>2</v>
      </c>
      <c r="N682" t="s">
        <v>0</v>
      </c>
      <c r="O682" s="11">
        <f t="shared" si="10"/>
        <v>0</v>
      </c>
    </row>
    <row r="683" spans="2:15" x14ac:dyDescent="0.3">
      <c r="B683">
        <v>19126</v>
      </c>
      <c r="C683">
        <v>4</v>
      </c>
      <c r="D683">
        <v>2</v>
      </c>
      <c r="E683">
        <v>3</v>
      </c>
      <c r="F683">
        <v>17</v>
      </c>
      <c r="G683">
        <v>6</v>
      </c>
      <c r="H683" t="s">
        <v>0</v>
      </c>
      <c r="I683" t="s">
        <v>0</v>
      </c>
      <c r="J683" t="s">
        <v>0</v>
      </c>
      <c r="K683" s="5" cm="1">
        <f t="array" ref="K683">IF(AND(C683=1,OR(J683=42,J683=6,J683=7,J683=8)),1,
IF(AND(OR(C683=1,C683="NA"),OR(J683=42,J683=6,J683=7,J683=8, J683="NA")),"NA",
IF(_xlfn.MINIFS(Nested_Ifs[a11],Nested_Ifs[ID],Nested_Ifs[[#This Row],[ID]])&lt;&gt;1,IF(AND(C683=MIN(_xlfn._xlws.FILTER(Nested_Ifs[a11], Nested_Ifs[ID]=Nested_Ifs[[#This Row],[ID]])), OR(J683=42,J683=6,J683=7,J683=8)),1,
IF(_xlfn.MINIFS(Nested_Ifs[a11],Nested_Ifs[ID],Nested_Ifs[[#This Row],[ID]])&lt;&gt;1,IF(AND(OR(C683=MIN(_xlfn._xlws.FILTER(Nested_Ifs[a11], Nested_Ifs[ID]=Nested_Ifs[[#This Row],[ID]])), C683 = "NA"), OR(J683=42,J683=6,J683=7,J683=8, J683 = "NA")),"NA",0),0)),0)))</f>
        <v>0</v>
      </c>
      <c r="L683">
        <v>1</v>
      </c>
      <c r="M683">
        <v>2</v>
      </c>
      <c r="N683" t="s">
        <v>0</v>
      </c>
      <c r="O683" s="11">
        <f t="shared" si="10"/>
        <v>0</v>
      </c>
    </row>
    <row r="684" spans="2:15" x14ac:dyDescent="0.3">
      <c r="B684">
        <v>19129</v>
      </c>
      <c r="C684">
        <v>1</v>
      </c>
      <c r="D684">
        <v>2</v>
      </c>
      <c r="E684">
        <v>1</v>
      </c>
      <c r="F684">
        <v>74</v>
      </c>
      <c r="G684">
        <v>5</v>
      </c>
      <c r="H684" t="s">
        <v>0</v>
      </c>
      <c r="I684" t="s">
        <v>0</v>
      </c>
      <c r="J684">
        <v>7</v>
      </c>
      <c r="K684" s="5" cm="1">
        <f t="array" ref="K684">IF(AND(C684=1,OR(J684=42,J684=6,J684=7,J684=8)),1,
IF(AND(OR(C684=1,C684="NA"),OR(J684=42,J684=6,J684=7,J684=8, J684="NA")),"NA",
IF(_xlfn.MINIFS(Nested_Ifs[a11],Nested_Ifs[ID],Nested_Ifs[[#This Row],[ID]])&lt;&gt;1,IF(AND(C684=MIN(_xlfn._xlws.FILTER(Nested_Ifs[a11], Nested_Ifs[ID]=Nested_Ifs[[#This Row],[ID]])), OR(J684=42,J684=6,J684=7,J684=8)),1,
IF(_xlfn.MINIFS(Nested_Ifs[a11],Nested_Ifs[ID],Nested_Ifs[[#This Row],[ID]])&lt;&gt;1,IF(AND(OR(C684=MIN(_xlfn._xlws.FILTER(Nested_Ifs[a11], Nested_Ifs[ID]=Nested_Ifs[[#This Row],[ID]])), C684 = "NA"), OR(J684=42,J684=6,J684=7,J684=8, J684 = "NA")),"NA",0),0)),0)))</f>
        <v>1</v>
      </c>
      <c r="L684">
        <v>1</v>
      </c>
      <c r="M684">
        <v>2</v>
      </c>
      <c r="N684" t="s">
        <v>0</v>
      </c>
      <c r="O684" s="11">
        <f t="shared" si="10"/>
        <v>0</v>
      </c>
    </row>
    <row r="685" spans="2:15" x14ac:dyDescent="0.3">
      <c r="B685">
        <v>19129</v>
      </c>
      <c r="C685">
        <v>2</v>
      </c>
      <c r="D685">
        <v>1</v>
      </c>
      <c r="E685">
        <v>8</v>
      </c>
      <c r="F685">
        <v>26</v>
      </c>
      <c r="G685">
        <v>6</v>
      </c>
      <c r="H685" t="s">
        <v>0</v>
      </c>
      <c r="I685" t="s">
        <v>0</v>
      </c>
      <c r="J685">
        <v>41</v>
      </c>
      <c r="K685" s="5" cm="1">
        <f t="array" ref="K685">IF(AND(C685=1,OR(J685=42,J685=6,J685=7,J685=8)),1,
IF(AND(OR(C685=1,C685="NA"),OR(J685=42,J685=6,J685=7,J685=8, J685="NA")),"NA",
IF(_xlfn.MINIFS(Nested_Ifs[a11],Nested_Ifs[ID],Nested_Ifs[[#This Row],[ID]])&lt;&gt;1,IF(AND(C685=MIN(_xlfn._xlws.FILTER(Nested_Ifs[a11], Nested_Ifs[ID]=Nested_Ifs[[#This Row],[ID]])), OR(J685=42,J685=6,J685=7,J685=8)),1,
IF(_xlfn.MINIFS(Nested_Ifs[a11],Nested_Ifs[ID],Nested_Ifs[[#This Row],[ID]])&lt;&gt;1,IF(AND(OR(C685=MIN(_xlfn._xlws.FILTER(Nested_Ifs[a11], Nested_Ifs[ID]=Nested_Ifs[[#This Row],[ID]])), C685 = "NA"), OR(J685=42,J685=6,J685=7,J685=8, J685 = "NA")),"NA",0),0)),0)))</f>
        <v>0</v>
      </c>
      <c r="L685">
        <v>1</v>
      </c>
      <c r="M685">
        <v>2</v>
      </c>
      <c r="N685" t="s">
        <v>0</v>
      </c>
      <c r="O685" s="11">
        <f t="shared" si="10"/>
        <v>0</v>
      </c>
    </row>
    <row r="686" spans="2:15" x14ac:dyDescent="0.3">
      <c r="B686">
        <v>19130</v>
      </c>
      <c r="C686">
        <v>1</v>
      </c>
      <c r="D686">
        <v>2</v>
      </c>
      <c r="E686">
        <v>1</v>
      </c>
      <c r="F686">
        <v>62</v>
      </c>
      <c r="G686">
        <v>5</v>
      </c>
      <c r="H686" t="s">
        <v>0</v>
      </c>
      <c r="I686" t="s">
        <v>0</v>
      </c>
      <c r="J686">
        <v>3</v>
      </c>
      <c r="K686" s="5" cm="1">
        <f t="array" ref="K686">IF(AND(C686=1,OR(J686=42,J686=6,J686=7,J686=8)),1,
IF(AND(OR(C686=1,C686="NA"),OR(J686=42,J686=6,J686=7,J686=8, J686="NA")),"NA",
IF(_xlfn.MINIFS(Nested_Ifs[a11],Nested_Ifs[ID],Nested_Ifs[[#This Row],[ID]])&lt;&gt;1,IF(AND(C686=MIN(_xlfn._xlws.FILTER(Nested_Ifs[a11], Nested_Ifs[ID]=Nested_Ifs[[#This Row],[ID]])), OR(J686=42,J686=6,J686=7,J686=8)),1,
IF(_xlfn.MINIFS(Nested_Ifs[a11],Nested_Ifs[ID],Nested_Ifs[[#This Row],[ID]])&lt;&gt;1,IF(AND(OR(C686=MIN(_xlfn._xlws.FILTER(Nested_Ifs[a11], Nested_Ifs[ID]=Nested_Ifs[[#This Row],[ID]])), C686 = "NA"), OR(J686=42,J686=6,J686=7,J686=8, J686 = "NA")),"NA",0),0)),0)))</f>
        <v>0</v>
      </c>
      <c r="L686">
        <v>1</v>
      </c>
      <c r="M686">
        <v>2</v>
      </c>
      <c r="N686" t="s">
        <v>0</v>
      </c>
      <c r="O686" s="11">
        <f t="shared" si="10"/>
        <v>0</v>
      </c>
    </row>
    <row r="687" spans="2:15" x14ac:dyDescent="0.3">
      <c r="B687">
        <v>19130</v>
      </c>
      <c r="C687">
        <v>2</v>
      </c>
      <c r="D687">
        <v>1</v>
      </c>
      <c r="E687">
        <v>3</v>
      </c>
      <c r="F687">
        <v>41</v>
      </c>
      <c r="G687">
        <v>1</v>
      </c>
      <c r="H687" t="s">
        <v>0</v>
      </c>
      <c r="I687" t="s">
        <v>0</v>
      </c>
      <c r="J687">
        <v>5</v>
      </c>
      <c r="K687" s="5" cm="1">
        <f t="array" ref="K687">IF(AND(C687=1,OR(J687=42,J687=6,J687=7,J687=8)),1,
IF(AND(OR(C687=1,C687="NA"),OR(J687=42,J687=6,J687=7,J687=8, J687="NA")),"NA",
IF(_xlfn.MINIFS(Nested_Ifs[a11],Nested_Ifs[ID],Nested_Ifs[[#This Row],[ID]])&lt;&gt;1,IF(AND(C687=MIN(_xlfn._xlws.FILTER(Nested_Ifs[a11], Nested_Ifs[ID]=Nested_Ifs[[#This Row],[ID]])), OR(J687=42,J687=6,J687=7,J687=8)),1,
IF(_xlfn.MINIFS(Nested_Ifs[a11],Nested_Ifs[ID],Nested_Ifs[[#This Row],[ID]])&lt;&gt;1,IF(AND(OR(C687=MIN(_xlfn._xlws.FILTER(Nested_Ifs[a11], Nested_Ifs[ID]=Nested_Ifs[[#This Row],[ID]])), C687 = "NA"), OR(J687=42,J687=6,J687=7,J687=8, J687 = "NA")),"NA",0),0)),0)))</f>
        <v>0</v>
      </c>
      <c r="L687">
        <v>1</v>
      </c>
      <c r="M687">
        <v>2</v>
      </c>
      <c r="N687" t="s">
        <v>0</v>
      </c>
      <c r="O687" s="11">
        <f t="shared" si="10"/>
        <v>0</v>
      </c>
    </row>
    <row r="688" spans="2:15" x14ac:dyDescent="0.3">
      <c r="B688">
        <v>19130</v>
      </c>
      <c r="C688">
        <v>3</v>
      </c>
      <c r="D688">
        <v>2</v>
      </c>
      <c r="E688">
        <v>4</v>
      </c>
      <c r="F688">
        <v>39</v>
      </c>
      <c r="G688">
        <v>1</v>
      </c>
      <c r="H688" t="s">
        <v>0</v>
      </c>
      <c r="I688" t="s">
        <v>0</v>
      </c>
      <c r="J688">
        <v>3</v>
      </c>
      <c r="K688" s="5" cm="1">
        <f t="array" ref="K688">IF(AND(C688=1,OR(J688=42,J688=6,J688=7,J688=8)),1,
IF(AND(OR(C688=1,C688="NA"),OR(J688=42,J688=6,J688=7,J688=8, J688="NA")),"NA",
IF(_xlfn.MINIFS(Nested_Ifs[a11],Nested_Ifs[ID],Nested_Ifs[[#This Row],[ID]])&lt;&gt;1,IF(AND(C688=MIN(_xlfn._xlws.FILTER(Nested_Ifs[a11], Nested_Ifs[ID]=Nested_Ifs[[#This Row],[ID]])), OR(J688=42,J688=6,J688=7,J688=8)),1,
IF(_xlfn.MINIFS(Nested_Ifs[a11],Nested_Ifs[ID],Nested_Ifs[[#This Row],[ID]])&lt;&gt;1,IF(AND(OR(C688=MIN(_xlfn._xlws.FILTER(Nested_Ifs[a11], Nested_Ifs[ID]=Nested_Ifs[[#This Row],[ID]])), C688 = "NA"), OR(J688=42,J688=6,J688=7,J688=8, J688 = "NA")),"NA",0),0)),0)))</f>
        <v>0</v>
      </c>
      <c r="L688">
        <v>1</v>
      </c>
      <c r="M688">
        <v>2</v>
      </c>
      <c r="N688" t="s">
        <v>0</v>
      </c>
      <c r="O688" s="11">
        <f t="shared" si="10"/>
        <v>0</v>
      </c>
    </row>
    <row r="689" spans="2:15" x14ac:dyDescent="0.3">
      <c r="B689">
        <v>19130</v>
      </c>
      <c r="C689">
        <v>4</v>
      </c>
      <c r="D689">
        <v>2</v>
      </c>
      <c r="E689">
        <v>8</v>
      </c>
      <c r="F689">
        <v>12</v>
      </c>
      <c r="G689" t="s">
        <v>0</v>
      </c>
      <c r="H689" t="s">
        <v>0</v>
      </c>
      <c r="I689" t="s">
        <v>0</v>
      </c>
      <c r="J689" t="s">
        <v>0</v>
      </c>
      <c r="K689" s="5" cm="1">
        <f t="array" ref="K689">IF(AND(C689=1,OR(J689=42,J689=6,J689=7,J689=8)),1,
IF(AND(OR(C689=1,C689="NA"),OR(J689=42,J689=6,J689=7,J689=8, J689="NA")),"NA",
IF(_xlfn.MINIFS(Nested_Ifs[a11],Nested_Ifs[ID],Nested_Ifs[[#This Row],[ID]])&lt;&gt;1,IF(AND(C689=MIN(_xlfn._xlws.FILTER(Nested_Ifs[a11], Nested_Ifs[ID]=Nested_Ifs[[#This Row],[ID]])), OR(J689=42,J689=6,J689=7,J689=8)),1,
IF(_xlfn.MINIFS(Nested_Ifs[a11],Nested_Ifs[ID],Nested_Ifs[[#This Row],[ID]])&lt;&gt;1,IF(AND(OR(C689=MIN(_xlfn._xlws.FILTER(Nested_Ifs[a11], Nested_Ifs[ID]=Nested_Ifs[[#This Row],[ID]])), C689 = "NA"), OR(J689=42,J689=6,J689=7,J689=8, J689 = "NA")),"NA",0),0)),0)))</f>
        <v>0</v>
      </c>
      <c r="L689">
        <v>1</v>
      </c>
      <c r="M689">
        <v>2</v>
      </c>
      <c r="N689" t="s">
        <v>0</v>
      </c>
      <c r="O689" s="11">
        <f t="shared" si="10"/>
        <v>0</v>
      </c>
    </row>
    <row r="690" spans="2:15" x14ac:dyDescent="0.3">
      <c r="B690">
        <v>19130</v>
      </c>
      <c r="C690">
        <v>5</v>
      </c>
      <c r="D690">
        <v>1</v>
      </c>
      <c r="E690">
        <v>8</v>
      </c>
      <c r="F690">
        <v>5</v>
      </c>
      <c r="G690" t="s">
        <v>0</v>
      </c>
      <c r="H690">
        <v>1</v>
      </c>
      <c r="I690" t="s">
        <v>0</v>
      </c>
      <c r="J690" t="s">
        <v>0</v>
      </c>
      <c r="K690" s="5" cm="1">
        <f t="array" ref="K690">IF(AND(C690=1,OR(J690=42,J690=6,J690=7,J690=8)),1,
IF(AND(OR(C690=1,C690="NA"),OR(J690=42,J690=6,J690=7,J690=8, J690="NA")),"NA",
IF(_xlfn.MINIFS(Nested_Ifs[a11],Nested_Ifs[ID],Nested_Ifs[[#This Row],[ID]])&lt;&gt;1,IF(AND(C690=MIN(_xlfn._xlws.FILTER(Nested_Ifs[a11], Nested_Ifs[ID]=Nested_Ifs[[#This Row],[ID]])), OR(J690=42,J690=6,J690=7,J690=8)),1,
IF(_xlfn.MINIFS(Nested_Ifs[a11],Nested_Ifs[ID],Nested_Ifs[[#This Row],[ID]])&lt;&gt;1,IF(AND(OR(C690=MIN(_xlfn._xlws.FILTER(Nested_Ifs[a11], Nested_Ifs[ID]=Nested_Ifs[[#This Row],[ID]])), C690 = "NA"), OR(J690=42,J690=6,J690=7,J690=8, J690 = "NA")),"NA",0),0)),0)))</f>
        <v>0</v>
      </c>
      <c r="L690">
        <v>1</v>
      </c>
      <c r="M690">
        <v>2</v>
      </c>
      <c r="N690" t="s">
        <v>0</v>
      </c>
      <c r="O690" s="11">
        <f t="shared" si="10"/>
        <v>0</v>
      </c>
    </row>
    <row r="691" spans="2:15" x14ac:dyDescent="0.3">
      <c r="B691">
        <v>19131</v>
      </c>
      <c r="C691">
        <v>1</v>
      </c>
      <c r="D691">
        <v>1</v>
      </c>
      <c r="E691">
        <v>1</v>
      </c>
      <c r="F691">
        <v>50</v>
      </c>
      <c r="G691">
        <v>1</v>
      </c>
      <c r="H691" t="s">
        <v>0</v>
      </c>
      <c r="I691" t="s">
        <v>0</v>
      </c>
      <c r="J691">
        <v>3</v>
      </c>
      <c r="K691" s="5" cm="1">
        <f t="array" ref="K691">IF(AND(C691=1,OR(J691=42,J691=6,J691=7,J691=8)),1,
IF(AND(OR(C691=1,C691="NA"),OR(J691=42,J691=6,J691=7,J691=8, J691="NA")),"NA",
IF(_xlfn.MINIFS(Nested_Ifs[a11],Nested_Ifs[ID],Nested_Ifs[[#This Row],[ID]])&lt;&gt;1,IF(AND(C691=MIN(_xlfn._xlws.FILTER(Nested_Ifs[a11], Nested_Ifs[ID]=Nested_Ifs[[#This Row],[ID]])), OR(J691=42,J691=6,J691=7,J691=8)),1,
IF(_xlfn.MINIFS(Nested_Ifs[a11],Nested_Ifs[ID],Nested_Ifs[[#This Row],[ID]])&lt;&gt;1,IF(AND(OR(C691=MIN(_xlfn._xlws.FILTER(Nested_Ifs[a11], Nested_Ifs[ID]=Nested_Ifs[[#This Row],[ID]])), C691 = "NA"), OR(J691=42,J691=6,J691=7,J691=8, J691 = "NA")),"NA",0),0)),0)))</f>
        <v>0</v>
      </c>
      <c r="L691">
        <v>1</v>
      </c>
      <c r="M691">
        <v>2</v>
      </c>
      <c r="N691" t="s">
        <v>0</v>
      </c>
      <c r="O691" s="11">
        <f t="shared" si="10"/>
        <v>0</v>
      </c>
    </row>
    <row r="692" spans="2:15" x14ac:dyDescent="0.3">
      <c r="B692">
        <v>19131</v>
      </c>
      <c r="C692">
        <v>2</v>
      </c>
      <c r="D692">
        <v>2</v>
      </c>
      <c r="E692">
        <v>2</v>
      </c>
      <c r="F692">
        <v>48</v>
      </c>
      <c r="G692">
        <v>1</v>
      </c>
      <c r="H692" t="s">
        <v>0</v>
      </c>
      <c r="I692" t="s">
        <v>0</v>
      </c>
      <c r="J692">
        <v>3</v>
      </c>
      <c r="K692" s="5" cm="1">
        <f t="array" ref="K692">IF(AND(C692=1,OR(J692=42,J692=6,J692=7,J692=8)),1,
IF(AND(OR(C692=1,C692="NA"),OR(J692=42,J692=6,J692=7,J692=8, J692="NA")),"NA",
IF(_xlfn.MINIFS(Nested_Ifs[a11],Nested_Ifs[ID],Nested_Ifs[[#This Row],[ID]])&lt;&gt;1,IF(AND(C692=MIN(_xlfn._xlws.FILTER(Nested_Ifs[a11], Nested_Ifs[ID]=Nested_Ifs[[#This Row],[ID]])), OR(J692=42,J692=6,J692=7,J692=8)),1,
IF(_xlfn.MINIFS(Nested_Ifs[a11],Nested_Ifs[ID],Nested_Ifs[[#This Row],[ID]])&lt;&gt;1,IF(AND(OR(C692=MIN(_xlfn._xlws.FILTER(Nested_Ifs[a11], Nested_Ifs[ID]=Nested_Ifs[[#This Row],[ID]])), C692 = "NA"), OR(J692=42,J692=6,J692=7,J692=8, J692 = "NA")),"NA",0),0)),0)))</f>
        <v>0</v>
      </c>
      <c r="L692">
        <v>1</v>
      </c>
      <c r="M692">
        <v>2</v>
      </c>
      <c r="N692" t="s">
        <v>0</v>
      </c>
      <c r="O692" s="11">
        <f t="shared" si="10"/>
        <v>0</v>
      </c>
    </row>
    <row r="693" spans="2:15" x14ac:dyDescent="0.3">
      <c r="B693">
        <v>19131</v>
      </c>
      <c r="C693">
        <v>3</v>
      </c>
      <c r="D693">
        <v>1</v>
      </c>
      <c r="E693">
        <v>3</v>
      </c>
      <c r="F693">
        <v>25</v>
      </c>
      <c r="G693">
        <v>6</v>
      </c>
      <c r="H693" t="s">
        <v>0</v>
      </c>
      <c r="I693" t="s">
        <v>0</v>
      </c>
      <c r="J693">
        <v>41</v>
      </c>
      <c r="K693" s="5" cm="1">
        <f t="array" ref="K693">IF(AND(C693=1,OR(J693=42,J693=6,J693=7,J693=8)),1,
IF(AND(OR(C693=1,C693="NA"),OR(J693=42,J693=6,J693=7,J693=8, J693="NA")),"NA",
IF(_xlfn.MINIFS(Nested_Ifs[a11],Nested_Ifs[ID],Nested_Ifs[[#This Row],[ID]])&lt;&gt;1,IF(AND(C693=MIN(_xlfn._xlws.FILTER(Nested_Ifs[a11], Nested_Ifs[ID]=Nested_Ifs[[#This Row],[ID]])), OR(J693=42,J693=6,J693=7,J693=8)),1,
IF(_xlfn.MINIFS(Nested_Ifs[a11],Nested_Ifs[ID],Nested_Ifs[[#This Row],[ID]])&lt;&gt;1,IF(AND(OR(C693=MIN(_xlfn._xlws.FILTER(Nested_Ifs[a11], Nested_Ifs[ID]=Nested_Ifs[[#This Row],[ID]])), C693 = "NA"), OR(J693=42,J693=6,J693=7,J693=8, J693 = "NA")),"NA",0),0)),0)))</f>
        <v>0</v>
      </c>
      <c r="L693">
        <v>1</v>
      </c>
      <c r="M693">
        <v>2</v>
      </c>
      <c r="N693" t="s">
        <v>0</v>
      </c>
      <c r="O693" s="11">
        <f t="shared" si="10"/>
        <v>0</v>
      </c>
    </row>
    <row r="694" spans="2:15" x14ac:dyDescent="0.3">
      <c r="B694">
        <v>19132</v>
      </c>
      <c r="C694">
        <v>1</v>
      </c>
      <c r="D694">
        <v>1</v>
      </c>
      <c r="E694">
        <v>1</v>
      </c>
      <c r="F694">
        <v>90</v>
      </c>
      <c r="G694">
        <v>5</v>
      </c>
      <c r="H694" t="s">
        <v>0</v>
      </c>
      <c r="I694" t="s">
        <v>0</v>
      </c>
      <c r="J694">
        <v>7</v>
      </c>
      <c r="K694" s="5" cm="1">
        <f t="array" ref="K694">IF(AND(C694=1,OR(J694=42,J694=6,J694=7,J694=8)),1,
IF(AND(OR(C694=1,C694="NA"),OR(J694=42,J694=6,J694=7,J694=8, J694="NA")),"NA",
IF(_xlfn.MINIFS(Nested_Ifs[a11],Nested_Ifs[ID],Nested_Ifs[[#This Row],[ID]])&lt;&gt;1,IF(AND(C694=MIN(_xlfn._xlws.FILTER(Nested_Ifs[a11], Nested_Ifs[ID]=Nested_Ifs[[#This Row],[ID]])), OR(J694=42,J694=6,J694=7,J694=8)),1,
IF(_xlfn.MINIFS(Nested_Ifs[a11],Nested_Ifs[ID],Nested_Ifs[[#This Row],[ID]])&lt;&gt;1,IF(AND(OR(C694=MIN(_xlfn._xlws.FILTER(Nested_Ifs[a11], Nested_Ifs[ID]=Nested_Ifs[[#This Row],[ID]])), C694 = "NA"), OR(J694=42,J694=6,J694=7,J694=8, J694 = "NA")),"NA",0),0)),0)))</f>
        <v>1</v>
      </c>
      <c r="L694">
        <v>1</v>
      </c>
      <c r="M694">
        <v>2</v>
      </c>
      <c r="N694" t="s">
        <v>0</v>
      </c>
      <c r="O694" s="11">
        <f t="shared" si="10"/>
        <v>0</v>
      </c>
    </row>
    <row r="695" spans="2:15" x14ac:dyDescent="0.3">
      <c r="B695">
        <v>19132</v>
      </c>
      <c r="C695">
        <v>2</v>
      </c>
      <c r="D695">
        <v>1</v>
      </c>
      <c r="E695">
        <v>3</v>
      </c>
      <c r="F695">
        <v>49</v>
      </c>
      <c r="G695">
        <v>1</v>
      </c>
      <c r="H695" t="s">
        <v>0</v>
      </c>
      <c r="I695" t="s">
        <v>0</v>
      </c>
      <c r="J695">
        <v>5</v>
      </c>
      <c r="K695" s="5" cm="1">
        <f t="array" ref="K695">IF(AND(C695=1,OR(J695=42,J695=6,J695=7,J695=8)),1,
IF(AND(OR(C695=1,C695="NA"),OR(J695=42,J695=6,J695=7,J695=8, J695="NA")),"NA",
IF(_xlfn.MINIFS(Nested_Ifs[a11],Nested_Ifs[ID],Nested_Ifs[[#This Row],[ID]])&lt;&gt;1,IF(AND(C695=MIN(_xlfn._xlws.FILTER(Nested_Ifs[a11], Nested_Ifs[ID]=Nested_Ifs[[#This Row],[ID]])), OR(J695=42,J695=6,J695=7,J695=8)),1,
IF(_xlfn.MINIFS(Nested_Ifs[a11],Nested_Ifs[ID],Nested_Ifs[[#This Row],[ID]])&lt;&gt;1,IF(AND(OR(C695=MIN(_xlfn._xlws.FILTER(Nested_Ifs[a11], Nested_Ifs[ID]=Nested_Ifs[[#This Row],[ID]])), C695 = "NA"), OR(J695=42,J695=6,J695=7,J695=8, J695 = "NA")),"NA",0),0)),0)))</f>
        <v>0</v>
      </c>
      <c r="L695">
        <v>1</v>
      </c>
      <c r="M695">
        <v>2</v>
      </c>
      <c r="N695" t="s">
        <v>0</v>
      </c>
      <c r="O695" s="11">
        <f t="shared" si="10"/>
        <v>0</v>
      </c>
    </row>
    <row r="696" spans="2:15" x14ac:dyDescent="0.3">
      <c r="B696">
        <v>19132</v>
      </c>
      <c r="C696">
        <v>3</v>
      </c>
      <c r="D696">
        <v>2</v>
      </c>
      <c r="E696">
        <v>4</v>
      </c>
      <c r="F696">
        <v>42</v>
      </c>
      <c r="G696">
        <v>1</v>
      </c>
      <c r="H696" t="s">
        <v>0</v>
      </c>
      <c r="I696" t="s">
        <v>0</v>
      </c>
      <c r="J696">
        <v>3</v>
      </c>
      <c r="K696" s="5" cm="1">
        <f t="array" ref="K696">IF(AND(C696=1,OR(J696=42,J696=6,J696=7,J696=8)),1,
IF(AND(OR(C696=1,C696="NA"),OR(J696=42,J696=6,J696=7,J696=8, J696="NA")),"NA",
IF(_xlfn.MINIFS(Nested_Ifs[a11],Nested_Ifs[ID],Nested_Ifs[[#This Row],[ID]])&lt;&gt;1,IF(AND(C696=MIN(_xlfn._xlws.FILTER(Nested_Ifs[a11], Nested_Ifs[ID]=Nested_Ifs[[#This Row],[ID]])), OR(J696=42,J696=6,J696=7,J696=8)),1,
IF(_xlfn.MINIFS(Nested_Ifs[a11],Nested_Ifs[ID],Nested_Ifs[[#This Row],[ID]])&lt;&gt;1,IF(AND(OR(C696=MIN(_xlfn._xlws.FILTER(Nested_Ifs[a11], Nested_Ifs[ID]=Nested_Ifs[[#This Row],[ID]])), C696 = "NA"), OR(J696=42,J696=6,J696=7,J696=8, J696 = "NA")),"NA",0),0)),0)))</f>
        <v>0</v>
      </c>
      <c r="L696">
        <v>1</v>
      </c>
      <c r="M696">
        <v>2</v>
      </c>
      <c r="N696" t="s">
        <v>0</v>
      </c>
      <c r="O696" s="11">
        <f t="shared" si="10"/>
        <v>0</v>
      </c>
    </row>
    <row r="697" spans="2:15" x14ac:dyDescent="0.3">
      <c r="B697">
        <v>19132</v>
      </c>
      <c r="C697">
        <v>4</v>
      </c>
      <c r="D697">
        <v>1</v>
      </c>
      <c r="E697">
        <v>8</v>
      </c>
      <c r="F697">
        <v>19</v>
      </c>
      <c r="G697">
        <v>6</v>
      </c>
      <c r="H697" t="s">
        <v>0</v>
      </c>
      <c r="I697" t="s">
        <v>0</v>
      </c>
      <c r="J697">
        <v>5</v>
      </c>
      <c r="K697" s="5" cm="1">
        <f t="array" ref="K697">IF(AND(C697=1,OR(J697=42,J697=6,J697=7,J697=8)),1,
IF(AND(OR(C697=1,C697="NA"),OR(J697=42,J697=6,J697=7,J697=8, J697="NA")),"NA",
IF(_xlfn.MINIFS(Nested_Ifs[a11],Nested_Ifs[ID],Nested_Ifs[[#This Row],[ID]])&lt;&gt;1,IF(AND(C697=MIN(_xlfn._xlws.FILTER(Nested_Ifs[a11], Nested_Ifs[ID]=Nested_Ifs[[#This Row],[ID]])), OR(J697=42,J697=6,J697=7,J697=8)),1,
IF(_xlfn.MINIFS(Nested_Ifs[a11],Nested_Ifs[ID],Nested_Ifs[[#This Row],[ID]])&lt;&gt;1,IF(AND(OR(C697=MIN(_xlfn._xlws.FILTER(Nested_Ifs[a11], Nested_Ifs[ID]=Nested_Ifs[[#This Row],[ID]])), C697 = "NA"), OR(J697=42,J697=6,J697=7,J697=8, J697 = "NA")),"NA",0),0)),0)))</f>
        <v>0</v>
      </c>
      <c r="L697">
        <v>1</v>
      </c>
      <c r="M697">
        <v>2</v>
      </c>
      <c r="N697" t="s">
        <v>0</v>
      </c>
      <c r="O697" s="11">
        <f t="shared" si="10"/>
        <v>0</v>
      </c>
    </row>
    <row r="698" spans="2:15" x14ac:dyDescent="0.3">
      <c r="B698">
        <v>19132</v>
      </c>
      <c r="C698">
        <v>5</v>
      </c>
      <c r="D698">
        <v>2</v>
      </c>
      <c r="E698">
        <v>8</v>
      </c>
      <c r="F698">
        <v>15</v>
      </c>
      <c r="G698">
        <v>6</v>
      </c>
      <c r="H698" t="s">
        <v>0</v>
      </c>
      <c r="I698" t="s">
        <v>0</v>
      </c>
      <c r="J698" t="s">
        <v>0</v>
      </c>
      <c r="K698" s="5" cm="1">
        <f t="array" ref="K698">IF(AND(C698=1,OR(J698=42,J698=6,J698=7,J698=8)),1,
IF(AND(OR(C698=1,C698="NA"),OR(J698=42,J698=6,J698=7,J698=8, J698="NA")),"NA",
IF(_xlfn.MINIFS(Nested_Ifs[a11],Nested_Ifs[ID],Nested_Ifs[[#This Row],[ID]])&lt;&gt;1,IF(AND(C698=MIN(_xlfn._xlws.FILTER(Nested_Ifs[a11], Nested_Ifs[ID]=Nested_Ifs[[#This Row],[ID]])), OR(J698=42,J698=6,J698=7,J698=8)),1,
IF(_xlfn.MINIFS(Nested_Ifs[a11],Nested_Ifs[ID],Nested_Ifs[[#This Row],[ID]])&lt;&gt;1,IF(AND(OR(C698=MIN(_xlfn._xlws.FILTER(Nested_Ifs[a11], Nested_Ifs[ID]=Nested_Ifs[[#This Row],[ID]])), C698 = "NA"), OR(J698=42,J698=6,J698=7,J698=8, J698 = "NA")),"NA",0),0)),0)))</f>
        <v>0</v>
      </c>
      <c r="L698">
        <v>1</v>
      </c>
      <c r="M698">
        <v>2</v>
      </c>
      <c r="N698" t="s">
        <v>0</v>
      </c>
      <c r="O698" s="11">
        <f t="shared" si="10"/>
        <v>0</v>
      </c>
    </row>
    <row r="699" spans="2:15" x14ac:dyDescent="0.3">
      <c r="B699">
        <v>19132</v>
      </c>
      <c r="C699">
        <v>6</v>
      </c>
      <c r="D699">
        <v>2</v>
      </c>
      <c r="E699">
        <v>8</v>
      </c>
      <c r="F699">
        <v>10</v>
      </c>
      <c r="G699" t="s">
        <v>0</v>
      </c>
      <c r="H699" t="s">
        <v>0</v>
      </c>
      <c r="I699" t="s">
        <v>0</v>
      </c>
      <c r="J699" t="s">
        <v>0</v>
      </c>
      <c r="K699" s="5" cm="1">
        <f t="array" ref="K699">IF(AND(C699=1,OR(J699=42,J699=6,J699=7,J699=8)),1,
IF(AND(OR(C699=1,C699="NA"),OR(J699=42,J699=6,J699=7,J699=8, J699="NA")),"NA",
IF(_xlfn.MINIFS(Nested_Ifs[a11],Nested_Ifs[ID],Nested_Ifs[[#This Row],[ID]])&lt;&gt;1,IF(AND(C699=MIN(_xlfn._xlws.FILTER(Nested_Ifs[a11], Nested_Ifs[ID]=Nested_Ifs[[#This Row],[ID]])), OR(J699=42,J699=6,J699=7,J699=8)),1,
IF(_xlfn.MINIFS(Nested_Ifs[a11],Nested_Ifs[ID],Nested_Ifs[[#This Row],[ID]])&lt;&gt;1,IF(AND(OR(C699=MIN(_xlfn._xlws.FILTER(Nested_Ifs[a11], Nested_Ifs[ID]=Nested_Ifs[[#This Row],[ID]])), C699 = "NA"), OR(J699=42,J699=6,J699=7,J699=8, J699 = "NA")),"NA",0),0)),0)))</f>
        <v>0</v>
      </c>
      <c r="L699">
        <v>1</v>
      </c>
      <c r="M699">
        <v>2</v>
      </c>
      <c r="N699" t="s">
        <v>0</v>
      </c>
      <c r="O699" s="11">
        <f t="shared" si="10"/>
        <v>0</v>
      </c>
    </row>
    <row r="700" spans="2:15" x14ac:dyDescent="0.3">
      <c r="B700">
        <v>19133</v>
      </c>
      <c r="C700">
        <v>1</v>
      </c>
      <c r="D700">
        <v>1</v>
      </c>
      <c r="E700">
        <v>1</v>
      </c>
      <c r="F700">
        <v>59</v>
      </c>
      <c r="G700">
        <v>1</v>
      </c>
      <c r="H700" t="s">
        <v>0</v>
      </c>
      <c r="I700" t="s">
        <v>0</v>
      </c>
      <c r="J700">
        <v>5</v>
      </c>
      <c r="K700" s="5" cm="1">
        <f t="array" ref="K700">IF(AND(C700=1,OR(J700=42,J700=6,J700=7,J700=8)),1,
IF(AND(OR(C700=1,C700="NA"),OR(J700=42,J700=6,J700=7,J700=8, J700="NA")),"NA",
IF(_xlfn.MINIFS(Nested_Ifs[a11],Nested_Ifs[ID],Nested_Ifs[[#This Row],[ID]])&lt;&gt;1,IF(AND(C700=MIN(_xlfn._xlws.FILTER(Nested_Ifs[a11], Nested_Ifs[ID]=Nested_Ifs[[#This Row],[ID]])), OR(J700=42,J700=6,J700=7,J700=8)),1,
IF(_xlfn.MINIFS(Nested_Ifs[a11],Nested_Ifs[ID],Nested_Ifs[[#This Row],[ID]])&lt;&gt;1,IF(AND(OR(C700=MIN(_xlfn._xlws.FILTER(Nested_Ifs[a11], Nested_Ifs[ID]=Nested_Ifs[[#This Row],[ID]])), C700 = "NA"), OR(J700=42,J700=6,J700=7,J700=8, J700 = "NA")),"NA",0),0)),0)))</f>
        <v>0</v>
      </c>
      <c r="L700">
        <v>1</v>
      </c>
      <c r="M700">
        <v>2</v>
      </c>
      <c r="N700" t="s">
        <v>0</v>
      </c>
      <c r="O700" s="11">
        <f t="shared" si="10"/>
        <v>0</v>
      </c>
    </row>
    <row r="701" spans="2:15" x14ac:dyDescent="0.3">
      <c r="B701">
        <v>19133</v>
      </c>
      <c r="C701">
        <v>2</v>
      </c>
      <c r="D701">
        <v>2</v>
      </c>
      <c r="E701">
        <v>2</v>
      </c>
      <c r="F701">
        <v>57</v>
      </c>
      <c r="G701">
        <v>1</v>
      </c>
      <c r="H701" t="s">
        <v>0</v>
      </c>
      <c r="I701" t="s">
        <v>0</v>
      </c>
      <c r="J701">
        <v>5</v>
      </c>
      <c r="K701" s="5" cm="1">
        <f t="array" ref="K701">IF(AND(C701=1,OR(J701=42,J701=6,J701=7,J701=8)),1,
IF(AND(OR(C701=1,C701="NA"),OR(J701=42,J701=6,J701=7,J701=8, J701="NA")),"NA",
IF(_xlfn.MINIFS(Nested_Ifs[a11],Nested_Ifs[ID],Nested_Ifs[[#This Row],[ID]])&lt;&gt;1,IF(AND(C701=MIN(_xlfn._xlws.FILTER(Nested_Ifs[a11], Nested_Ifs[ID]=Nested_Ifs[[#This Row],[ID]])), OR(J701=42,J701=6,J701=7,J701=8)),1,
IF(_xlfn.MINIFS(Nested_Ifs[a11],Nested_Ifs[ID],Nested_Ifs[[#This Row],[ID]])&lt;&gt;1,IF(AND(OR(C701=MIN(_xlfn._xlws.FILTER(Nested_Ifs[a11], Nested_Ifs[ID]=Nested_Ifs[[#This Row],[ID]])), C701 = "NA"), OR(J701=42,J701=6,J701=7,J701=8, J701 = "NA")),"NA",0),0)),0)))</f>
        <v>0</v>
      </c>
      <c r="L701">
        <v>1</v>
      </c>
      <c r="M701">
        <v>2</v>
      </c>
      <c r="N701" t="s">
        <v>0</v>
      </c>
      <c r="O701" s="11">
        <f t="shared" si="10"/>
        <v>0</v>
      </c>
    </row>
    <row r="702" spans="2:15" x14ac:dyDescent="0.3">
      <c r="B702">
        <v>19135</v>
      </c>
      <c r="C702">
        <v>1</v>
      </c>
      <c r="D702">
        <v>2</v>
      </c>
      <c r="E702">
        <v>1</v>
      </c>
      <c r="F702">
        <v>57</v>
      </c>
      <c r="G702">
        <v>1</v>
      </c>
      <c r="H702" t="s">
        <v>0</v>
      </c>
      <c r="I702" t="s">
        <v>0</v>
      </c>
      <c r="J702">
        <v>5</v>
      </c>
      <c r="K702" s="5" cm="1">
        <f t="array" ref="K702">IF(AND(C702=1,OR(J702=42,J702=6,J702=7,J702=8)),1,
IF(AND(OR(C702=1,C702="NA"),OR(J702=42,J702=6,J702=7,J702=8, J702="NA")),"NA",
IF(_xlfn.MINIFS(Nested_Ifs[a11],Nested_Ifs[ID],Nested_Ifs[[#This Row],[ID]])&lt;&gt;1,IF(AND(C702=MIN(_xlfn._xlws.FILTER(Nested_Ifs[a11], Nested_Ifs[ID]=Nested_Ifs[[#This Row],[ID]])), OR(J702=42,J702=6,J702=7,J702=8)),1,
IF(_xlfn.MINIFS(Nested_Ifs[a11],Nested_Ifs[ID],Nested_Ifs[[#This Row],[ID]])&lt;&gt;1,IF(AND(OR(C702=MIN(_xlfn._xlws.FILTER(Nested_Ifs[a11], Nested_Ifs[ID]=Nested_Ifs[[#This Row],[ID]])), C702 = "NA"), OR(J702=42,J702=6,J702=7,J702=8, J702 = "NA")),"NA",0),0)),0)))</f>
        <v>0</v>
      </c>
      <c r="L702">
        <v>1</v>
      </c>
      <c r="M702">
        <v>2</v>
      </c>
      <c r="N702" t="s">
        <v>0</v>
      </c>
      <c r="O702" s="11">
        <f t="shared" si="10"/>
        <v>0</v>
      </c>
    </row>
    <row r="703" spans="2:15" x14ac:dyDescent="0.3">
      <c r="B703">
        <v>19135</v>
      </c>
      <c r="C703">
        <v>2</v>
      </c>
      <c r="D703">
        <v>1</v>
      </c>
      <c r="E703">
        <v>2</v>
      </c>
      <c r="F703">
        <v>59</v>
      </c>
      <c r="G703">
        <v>1</v>
      </c>
      <c r="H703" t="s">
        <v>0</v>
      </c>
      <c r="I703" t="s">
        <v>0</v>
      </c>
      <c r="J703">
        <v>41</v>
      </c>
      <c r="K703" s="5" cm="1">
        <f t="array" ref="K703">IF(AND(C703=1,OR(J703=42,J703=6,J703=7,J703=8)),1,
IF(AND(OR(C703=1,C703="NA"),OR(J703=42,J703=6,J703=7,J703=8, J703="NA")),"NA",
IF(_xlfn.MINIFS(Nested_Ifs[a11],Nested_Ifs[ID],Nested_Ifs[[#This Row],[ID]])&lt;&gt;1,IF(AND(C703=MIN(_xlfn._xlws.FILTER(Nested_Ifs[a11], Nested_Ifs[ID]=Nested_Ifs[[#This Row],[ID]])), OR(J703=42,J703=6,J703=7,J703=8)),1,
IF(_xlfn.MINIFS(Nested_Ifs[a11],Nested_Ifs[ID],Nested_Ifs[[#This Row],[ID]])&lt;&gt;1,IF(AND(OR(C703=MIN(_xlfn._xlws.FILTER(Nested_Ifs[a11], Nested_Ifs[ID]=Nested_Ifs[[#This Row],[ID]])), C703 = "NA"), OR(J703=42,J703=6,J703=7,J703=8, J703 = "NA")),"NA",0),0)),0)))</f>
        <v>0</v>
      </c>
      <c r="L703">
        <v>2</v>
      </c>
      <c r="M703">
        <v>2</v>
      </c>
      <c r="N703" t="s">
        <v>0</v>
      </c>
      <c r="O703" s="11">
        <f t="shared" si="10"/>
        <v>0</v>
      </c>
    </row>
    <row r="704" spans="2:15" x14ac:dyDescent="0.3">
      <c r="B704">
        <v>19135</v>
      </c>
      <c r="C704">
        <v>3</v>
      </c>
      <c r="D704">
        <v>2</v>
      </c>
      <c r="E704">
        <v>3</v>
      </c>
      <c r="F704">
        <v>33</v>
      </c>
      <c r="G704">
        <v>6</v>
      </c>
      <c r="H704" t="s">
        <v>0</v>
      </c>
      <c r="I704" t="s">
        <v>0</v>
      </c>
      <c r="J704">
        <v>7</v>
      </c>
      <c r="K704" s="5" cm="1">
        <f t="array" ref="K704">IF(AND(C704=1,OR(J704=42,J704=6,J704=7,J704=8)),1,
IF(AND(OR(C704=1,C704="NA"),OR(J704=42,J704=6,J704=7,J704=8, J704="NA")),"NA",
IF(_xlfn.MINIFS(Nested_Ifs[a11],Nested_Ifs[ID],Nested_Ifs[[#This Row],[ID]])&lt;&gt;1,IF(AND(C704=MIN(_xlfn._xlws.FILTER(Nested_Ifs[a11], Nested_Ifs[ID]=Nested_Ifs[[#This Row],[ID]])), OR(J704=42,J704=6,J704=7,J704=8)),1,
IF(_xlfn.MINIFS(Nested_Ifs[a11],Nested_Ifs[ID],Nested_Ifs[[#This Row],[ID]])&lt;&gt;1,IF(AND(OR(C704=MIN(_xlfn._xlws.FILTER(Nested_Ifs[a11], Nested_Ifs[ID]=Nested_Ifs[[#This Row],[ID]])), C704 = "NA"), OR(J704=42,J704=6,J704=7,J704=8, J704 = "NA")),"NA",0),0)),0)))</f>
        <v>0</v>
      </c>
      <c r="L704">
        <v>2</v>
      </c>
      <c r="M704">
        <v>2</v>
      </c>
      <c r="N704" t="s">
        <v>0</v>
      </c>
      <c r="O704" s="11">
        <f t="shared" si="10"/>
        <v>0</v>
      </c>
    </row>
    <row r="705" spans="2:15" x14ac:dyDescent="0.3">
      <c r="B705">
        <v>19135</v>
      </c>
      <c r="C705">
        <v>6</v>
      </c>
      <c r="D705">
        <v>1</v>
      </c>
      <c r="E705">
        <v>3</v>
      </c>
      <c r="F705">
        <v>26</v>
      </c>
      <c r="G705">
        <v>6</v>
      </c>
      <c r="H705" t="s">
        <v>0</v>
      </c>
      <c r="I705" t="s">
        <v>0</v>
      </c>
      <c r="J705">
        <v>1</v>
      </c>
      <c r="K705" s="5" cm="1">
        <f t="array" ref="K705">IF(AND(C705=1,OR(J705=42,J705=6,J705=7,J705=8)),1,
IF(AND(OR(C705=1,C705="NA"),OR(J705=42,J705=6,J705=7,J705=8, J705="NA")),"NA",
IF(_xlfn.MINIFS(Nested_Ifs[a11],Nested_Ifs[ID],Nested_Ifs[[#This Row],[ID]])&lt;&gt;1,IF(AND(C705=MIN(_xlfn._xlws.FILTER(Nested_Ifs[a11], Nested_Ifs[ID]=Nested_Ifs[[#This Row],[ID]])), OR(J705=42,J705=6,J705=7,J705=8)),1,
IF(_xlfn.MINIFS(Nested_Ifs[a11],Nested_Ifs[ID],Nested_Ifs[[#This Row],[ID]])&lt;&gt;1,IF(AND(OR(C705=MIN(_xlfn._xlws.FILTER(Nested_Ifs[a11], Nested_Ifs[ID]=Nested_Ifs[[#This Row],[ID]])), C705 = "NA"), OR(J705=42,J705=6,J705=7,J705=8, J705 = "NA")),"NA",0),0)),0)))</f>
        <v>0</v>
      </c>
      <c r="L705">
        <v>2</v>
      </c>
      <c r="M705">
        <v>2</v>
      </c>
      <c r="N705" t="s">
        <v>0</v>
      </c>
      <c r="O705" s="11">
        <f t="shared" si="10"/>
        <v>0</v>
      </c>
    </row>
    <row r="706" spans="2:15" x14ac:dyDescent="0.3">
      <c r="B706">
        <v>19137</v>
      </c>
      <c r="C706">
        <v>1</v>
      </c>
      <c r="D706">
        <v>2</v>
      </c>
      <c r="E706">
        <v>1</v>
      </c>
      <c r="F706">
        <v>60</v>
      </c>
      <c r="G706">
        <v>5</v>
      </c>
      <c r="H706" t="s">
        <v>0</v>
      </c>
      <c r="I706" t="s">
        <v>0</v>
      </c>
      <c r="J706">
        <v>5</v>
      </c>
      <c r="K706" s="5" cm="1">
        <f t="array" ref="K706">IF(AND(C706=1,OR(J706=42,J706=6,J706=7,J706=8)),1,
IF(AND(OR(C706=1,C706="NA"),OR(J706=42,J706=6,J706=7,J706=8, J706="NA")),"NA",
IF(_xlfn.MINIFS(Nested_Ifs[a11],Nested_Ifs[ID],Nested_Ifs[[#This Row],[ID]])&lt;&gt;1,IF(AND(C706=MIN(_xlfn._xlws.FILTER(Nested_Ifs[a11], Nested_Ifs[ID]=Nested_Ifs[[#This Row],[ID]])), OR(J706=42,J706=6,J706=7,J706=8)),1,
IF(_xlfn.MINIFS(Nested_Ifs[a11],Nested_Ifs[ID],Nested_Ifs[[#This Row],[ID]])&lt;&gt;1,IF(AND(OR(C706=MIN(_xlfn._xlws.FILTER(Nested_Ifs[a11], Nested_Ifs[ID]=Nested_Ifs[[#This Row],[ID]])), C706 = "NA"), OR(J706=42,J706=6,J706=7,J706=8, J706 = "NA")),"NA",0),0)),0)))</f>
        <v>0</v>
      </c>
      <c r="L706">
        <v>1</v>
      </c>
      <c r="M706">
        <v>2</v>
      </c>
      <c r="N706" t="s">
        <v>0</v>
      </c>
      <c r="O706" s="11">
        <f t="shared" si="10"/>
        <v>0</v>
      </c>
    </row>
    <row r="707" spans="2:15" x14ac:dyDescent="0.3">
      <c r="B707">
        <v>19137</v>
      </c>
      <c r="C707">
        <v>3</v>
      </c>
      <c r="D707">
        <v>1</v>
      </c>
      <c r="E707">
        <v>3</v>
      </c>
      <c r="F707">
        <v>16</v>
      </c>
      <c r="G707">
        <v>6</v>
      </c>
      <c r="H707" t="s">
        <v>0</v>
      </c>
      <c r="I707" t="s">
        <v>0</v>
      </c>
      <c r="J707" t="s">
        <v>0</v>
      </c>
      <c r="K707" s="5" cm="1">
        <f t="array" ref="K707">IF(AND(C707=1,OR(J707=42,J707=6,J707=7,J707=8)),1,
IF(AND(OR(C707=1,C707="NA"),OR(J707=42,J707=6,J707=7,J707=8, J707="NA")),"NA",
IF(_xlfn.MINIFS(Nested_Ifs[a11],Nested_Ifs[ID],Nested_Ifs[[#This Row],[ID]])&lt;&gt;1,IF(AND(C707=MIN(_xlfn._xlws.FILTER(Nested_Ifs[a11], Nested_Ifs[ID]=Nested_Ifs[[#This Row],[ID]])), OR(J707=42,J707=6,J707=7,J707=8)),1,
IF(_xlfn.MINIFS(Nested_Ifs[a11],Nested_Ifs[ID],Nested_Ifs[[#This Row],[ID]])&lt;&gt;1,IF(AND(OR(C707=MIN(_xlfn._xlws.FILTER(Nested_Ifs[a11], Nested_Ifs[ID]=Nested_Ifs[[#This Row],[ID]])), C707 = "NA"), OR(J707=42,J707=6,J707=7,J707=8, J707 = "NA")),"NA",0),0)),0)))</f>
        <v>0</v>
      </c>
      <c r="L707">
        <v>2</v>
      </c>
      <c r="M707">
        <v>2</v>
      </c>
      <c r="N707" t="s">
        <v>0</v>
      </c>
      <c r="O707" s="11">
        <f t="shared" si="10"/>
        <v>0</v>
      </c>
    </row>
    <row r="708" spans="2:15" x14ac:dyDescent="0.3">
      <c r="B708">
        <v>19139</v>
      </c>
      <c r="C708">
        <v>1</v>
      </c>
      <c r="D708">
        <v>2</v>
      </c>
      <c r="E708">
        <v>1</v>
      </c>
      <c r="F708">
        <v>62</v>
      </c>
      <c r="G708">
        <v>4</v>
      </c>
      <c r="H708" t="s">
        <v>0</v>
      </c>
      <c r="I708" t="s">
        <v>0</v>
      </c>
      <c r="J708">
        <v>1</v>
      </c>
      <c r="K708" s="5" cm="1">
        <f t="array" ref="K708">IF(AND(C708=1,OR(J708=42,J708=6,J708=7,J708=8)),1,
IF(AND(OR(C708=1,C708="NA"),OR(J708=42,J708=6,J708=7,J708=8, J708="NA")),"NA",
IF(_xlfn.MINIFS(Nested_Ifs[a11],Nested_Ifs[ID],Nested_Ifs[[#This Row],[ID]])&lt;&gt;1,IF(AND(C708=MIN(_xlfn._xlws.FILTER(Nested_Ifs[a11], Nested_Ifs[ID]=Nested_Ifs[[#This Row],[ID]])), OR(J708=42,J708=6,J708=7,J708=8)),1,
IF(_xlfn.MINIFS(Nested_Ifs[a11],Nested_Ifs[ID],Nested_Ifs[[#This Row],[ID]])&lt;&gt;1,IF(AND(OR(C708=MIN(_xlfn._xlws.FILTER(Nested_Ifs[a11], Nested_Ifs[ID]=Nested_Ifs[[#This Row],[ID]])), C708 = "NA"), OR(J708=42,J708=6,J708=7,J708=8, J708 = "NA")),"NA",0),0)),0)))</f>
        <v>0</v>
      </c>
      <c r="L708">
        <v>1</v>
      </c>
      <c r="M708">
        <v>2</v>
      </c>
      <c r="N708" t="s">
        <v>0</v>
      </c>
      <c r="O708" s="11">
        <f t="shared" si="10"/>
        <v>0</v>
      </c>
    </row>
    <row r="709" spans="2:15" x14ac:dyDescent="0.3">
      <c r="B709">
        <v>19141</v>
      </c>
      <c r="C709">
        <v>1</v>
      </c>
      <c r="D709">
        <v>1</v>
      </c>
      <c r="E709">
        <v>1</v>
      </c>
      <c r="F709">
        <v>68</v>
      </c>
      <c r="G709">
        <v>1</v>
      </c>
      <c r="H709" t="s">
        <v>0</v>
      </c>
      <c r="I709" t="s">
        <v>0</v>
      </c>
      <c r="J709">
        <v>5</v>
      </c>
      <c r="K709" s="5" cm="1">
        <f t="array" ref="K709">IF(AND(C709=1,OR(J709=42,J709=6,J709=7,J709=8)),1,
IF(AND(OR(C709=1,C709="NA"),OR(J709=42,J709=6,J709=7,J709=8, J709="NA")),"NA",
IF(_xlfn.MINIFS(Nested_Ifs[a11],Nested_Ifs[ID],Nested_Ifs[[#This Row],[ID]])&lt;&gt;1,IF(AND(C709=MIN(_xlfn._xlws.FILTER(Nested_Ifs[a11], Nested_Ifs[ID]=Nested_Ifs[[#This Row],[ID]])), OR(J709=42,J709=6,J709=7,J709=8)),1,
IF(_xlfn.MINIFS(Nested_Ifs[a11],Nested_Ifs[ID],Nested_Ifs[[#This Row],[ID]])&lt;&gt;1,IF(AND(OR(C709=MIN(_xlfn._xlws.FILTER(Nested_Ifs[a11], Nested_Ifs[ID]=Nested_Ifs[[#This Row],[ID]])), C709 = "NA"), OR(J709=42,J709=6,J709=7,J709=8, J709 = "NA")),"NA",0),0)),0)))</f>
        <v>0</v>
      </c>
      <c r="L709">
        <v>2</v>
      </c>
      <c r="M709">
        <v>2</v>
      </c>
      <c r="N709" t="s">
        <v>0</v>
      </c>
      <c r="O709" s="11">
        <f t="shared" si="10"/>
        <v>0</v>
      </c>
    </row>
    <row r="710" spans="2:15" x14ac:dyDescent="0.3">
      <c r="B710">
        <v>19141</v>
      </c>
      <c r="C710">
        <v>2</v>
      </c>
      <c r="D710">
        <v>2</v>
      </c>
      <c r="E710">
        <v>2</v>
      </c>
      <c r="F710">
        <v>66</v>
      </c>
      <c r="G710">
        <v>1</v>
      </c>
      <c r="H710" t="s">
        <v>0</v>
      </c>
      <c r="I710" t="s">
        <v>0</v>
      </c>
      <c r="J710">
        <v>5</v>
      </c>
      <c r="K710" s="5" cm="1">
        <f t="array" ref="K710">IF(AND(C710=1,OR(J710=42,J710=6,J710=7,J710=8)),1,
IF(AND(OR(C710=1,C710="NA"),OR(J710=42,J710=6,J710=7,J710=8, J710="NA")),"NA",
IF(_xlfn.MINIFS(Nested_Ifs[a11],Nested_Ifs[ID],Nested_Ifs[[#This Row],[ID]])&lt;&gt;1,IF(AND(C710=MIN(_xlfn._xlws.FILTER(Nested_Ifs[a11], Nested_Ifs[ID]=Nested_Ifs[[#This Row],[ID]])), OR(J710=42,J710=6,J710=7,J710=8)),1,
IF(_xlfn.MINIFS(Nested_Ifs[a11],Nested_Ifs[ID],Nested_Ifs[[#This Row],[ID]])&lt;&gt;1,IF(AND(OR(C710=MIN(_xlfn._xlws.FILTER(Nested_Ifs[a11], Nested_Ifs[ID]=Nested_Ifs[[#This Row],[ID]])), C710 = "NA"), OR(J710=42,J710=6,J710=7,J710=8, J710 = "NA")),"NA",0),0)),0)))</f>
        <v>0</v>
      </c>
      <c r="L710">
        <v>2</v>
      </c>
      <c r="M710">
        <v>2</v>
      </c>
      <c r="N710" t="s">
        <v>0</v>
      </c>
      <c r="O710" s="11">
        <f t="shared" si="10"/>
        <v>0</v>
      </c>
    </row>
    <row r="711" spans="2:15" x14ac:dyDescent="0.3">
      <c r="B711">
        <v>19143</v>
      </c>
      <c r="C711">
        <v>1</v>
      </c>
      <c r="D711">
        <v>1</v>
      </c>
      <c r="E711">
        <v>1</v>
      </c>
      <c r="F711">
        <v>54</v>
      </c>
      <c r="G711">
        <v>1</v>
      </c>
      <c r="H711" t="s">
        <v>0</v>
      </c>
      <c r="I711" t="s">
        <v>0</v>
      </c>
      <c r="J711">
        <v>5</v>
      </c>
      <c r="K711" s="5" cm="1">
        <f t="array" ref="K711">IF(AND(C711=1,OR(J711=42,J711=6,J711=7,J711=8)),1,
IF(AND(OR(C711=1,C711="NA"),OR(J711=42,J711=6,J711=7,J711=8, J711="NA")),"NA",
IF(_xlfn.MINIFS(Nested_Ifs[a11],Nested_Ifs[ID],Nested_Ifs[[#This Row],[ID]])&lt;&gt;1,IF(AND(C711=MIN(_xlfn._xlws.FILTER(Nested_Ifs[a11], Nested_Ifs[ID]=Nested_Ifs[[#This Row],[ID]])), OR(J711=42,J711=6,J711=7,J711=8)),1,
IF(_xlfn.MINIFS(Nested_Ifs[a11],Nested_Ifs[ID],Nested_Ifs[[#This Row],[ID]])&lt;&gt;1,IF(AND(OR(C711=MIN(_xlfn._xlws.FILTER(Nested_Ifs[a11], Nested_Ifs[ID]=Nested_Ifs[[#This Row],[ID]])), C711 = "NA"), OR(J711=42,J711=6,J711=7,J711=8, J711 = "NA")),"NA",0),0)),0)))</f>
        <v>0</v>
      </c>
      <c r="L711">
        <v>2</v>
      </c>
      <c r="M711">
        <v>2</v>
      </c>
      <c r="N711" t="s">
        <v>0</v>
      </c>
      <c r="O711" s="11">
        <f t="shared" si="10"/>
        <v>0</v>
      </c>
    </row>
    <row r="712" spans="2:15" x14ac:dyDescent="0.3">
      <c r="B712">
        <v>19143</v>
      </c>
      <c r="C712">
        <v>2</v>
      </c>
      <c r="D712">
        <v>2</v>
      </c>
      <c r="E712">
        <v>2</v>
      </c>
      <c r="F712">
        <v>50</v>
      </c>
      <c r="G712">
        <v>1</v>
      </c>
      <c r="H712" t="s">
        <v>0</v>
      </c>
      <c r="I712" t="s">
        <v>0</v>
      </c>
      <c r="J712">
        <v>41</v>
      </c>
      <c r="K712" s="5" cm="1">
        <f t="array" ref="K712">IF(AND(C712=1,OR(J712=42,J712=6,J712=7,J712=8)),1,
IF(AND(OR(C712=1,C712="NA"),OR(J712=42,J712=6,J712=7,J712=8, J712="NA")),"NA",
IF(_xlfn.MINIFS(Nested_Ifs[a11],Nested_Ifs[ID],Nested_Ifs[[#This Row],[ID]])&lt;&gt;1,IF(AND(C712=MIN(_xlfn._xlws.FILTER(Nested_Ifs[a11], Nested_Ifs[ID]=Nested_Ifs[[#This Row],[ID]])), OR(J712=42,J712=6,J712=7,J712=8)),1,
IF(_xlfn.MINIFS(Nested_Ifs[a11],Nested_Ifs[ID],Nested_Ifs[[#This Row],[ID]])&lt;&gt;1,IF(AND(OR(C712=MIN(_xlfn._xlws.FILTER(Nested_Ifs[a11], Nested_Ifs[ID]=Nested_Ifs[[#This Row],[ID]])), C712 = "NA"), OR(J712=42,J712=6,J712=7,J712=8, J712 = "NA")),"NA",0),0)),0)))</f>
        <v>0</v>
      </c>
      <c r="L712">
        <v>2</v>
      </c>
      <c r="M712">
        <v>2</v>
      </c>
      <c r="N712" t="s">
        <v>0</v>
      </c>
      <c r="O712" s="11">
        <f t="shared" si="10"/>
        <v>0</v>
      </c>
    </row>
    <row r="713" spans="2:15" x14ac:dyDescent="0.3">
      <c r="B713">
        <v>19144</v>
      </c>
      <c r="C713">
        <v>1</v>
      </c>
      <c r="D713">
        <v>1</v>
      </c>
      <c r="E713">
        <v>1</v>
      </c>
      <c r="F713">
        <v>44</v>
      </c>
      <c r="G713">
        <v>1</v>
      </c>
      <c r="H713" t="s">
        <v>0</v>
      </c>
      <c r="I713" t="s">
        <v>0</v>
      </c>
      <c r="J713">
        <v>5</v>
      </c>
      <c r="K713" s="5" cm="1">
        <f t="array" ref="K713">IF(AND(C713=1,OR(J713=42,J713=6,J713=7,J713=8)),1,
IF(AND(OR(C713=1,C713="NA"),OR(J713=42,J713=6,J713=7,J713=8, J713="NA")),"NA",
IF(_xlfn.MINIFS(Nested_Ifs[a11],Nested_Ifs[ID],Nested_Ifs[[#This Row],[ID]])&lt;&gt;1,IF(AND(C713=MIN(_xlfn._xlws.FILTER(Nested_Ifs[a11], Nested_Ifs[ID]=Nested_Ifs[[#This Row],[ID]])), OR(J713=42,J713=6,J713=7,J713=8)),1,
IF(_xlfn.MINIFS(Nested_Ifs[a11],Nested_Ifs[ID],Nested_Ifs[[#This Row],[ID]])&lt;&gt;1,IF(AND(OR(C713=MIN(_xlfn._xlws.FILTER(Nested_Ifs[a11], Nested_Ifs[ID]=Nested_Ifs[[#This Row],[ID]])), C713 = "NA"), OR(J713=42,J713=6,J713=7,J713=8, J713 = "NA")),"NA",0),0)),0)))</f>
        <v>0</v>
      </c>
      <c r="L713">
        <v>2</v>
      </c>
      <c r="M713">
        <v>2</v>
      </c>
      <c r="N713" t="s">
        <v>0</v>
      </c>
      <c r="O713" s="11">
        <f t="shared" si="10"/>
        <v>0</v>
      </c>
    </row>
    <row r="714" spans="2:15" x14ac:dyDescent="0.3">
      <c r="B714">
        <v>19144</v>
      </c>
      <c r="C714">
        <v>2</v>
      </c>
      <c r="D714">
        <v>2</v>
      </c>
      <c r="E714">
        <v>5</v>
      </c>
      <c r="F714">
        <v>83</v>
      </c>
      <c r="G714">
        <v>5</v>
      </c>
      <c r="H714" t="s">
        <v>0</v>
      </c>
      <c r="I714" t="s">
        <v>0</v>
      </c>
      <c r="J714">
        <v>7</v>
      </c>
      <c r="K714" s="5" cm="1">
        <f t="array" ref="K714">IF(AND(C714=1,OR(J714=42,J714=6,J714=7,J714=8)),1,
IF(AND(OR(C714=1,C714="NA"),OR(J714=42,J714=6,J714=7,J714=8, J714="NA")),"NA",
IF(_xlfn.MINIFS(Nested_Ifs[a11],Nested_Ifs[ID],Nested_Ifs[[#This Row],[ID]])&lt;&gt;1,IF(AND(C714=MIN(_xlfn._xlws.FILTER(Nested_Ifs[a11], Nested_Ifs[ID]=Nested_Ifs[[#This Row],[ID]])), OR(J714=42,J714=6,J714=7,J714=8)),1,
IF(_xlfn.MINIFS(Nested_Ifs[a11],Nested_Ifs[ID],Nested_Ifs[[#This Row],[ID]])&lt;&gt;1,IF(AND(OR(C714=MIN(_xlfn._xlws.FILTER(Nested_Ifs[a11], Nested_Ifs[ID]=Nested_Ifs[[#This Row],[ID]])), C714 = "NA"), OR(J714=42,J714=6,J714=7,J714=8, J714 = "NA")),"NA",0),0)),0)))</f>
        <v>0</v>
      </c>
      <c r="L714">
        <v>1</v>
      </c>
      <c r="M714">
        <v>2</v>
      </c>
      <c r="N714" t="s">
        <v>0</v>
      </c>
      <c r="O714" s="11">
        <f t="shared" si="10"/>
        <v>0</v>
      </c>
    </row>
    <row r="715" spans="2:15" x14ac:dyDescent="0.3">
      <c r="B715">
        <v>19144</v>
      </c>
      <c r="C715">
        <v>3</v>
      </c>
      <c r="D715">
        <v>2</v>
      </c>
      <c r="E715">
        <v>2</v>
      </c>
      <c r="F715">
        <v>40</v>
      </c>
      <c r="G715">
        <v>1</v>
      </c>
      <c r="H715" t="s">
        <v>0</v>
      </c>
      <c r="I715" t="s">
        <v>0</v>
      </c>
      <c r="J715">
        <v>41</v>
      </c>
      <c r="K715" s="5" cm="1">
        <f t="array" ref="K715">IF(AND(C715=1,OR(J715=42,J715=6,J715=7,J715=8)),1,
IF(AND(OR(C715=1,C715="NA"),OR(J715=42,J715=6,J715=7,J715=8, J715="NA")),"NA",
IF(_xlfn.MINIFS(Nested_Ifs[a11],Nested_Ifs[ID],Nested_Ifs[[#This Row],[ID]])&lt;&gt;1,IF(AND(C715=MIN(_xlfn._xlws.FILTER(Nested_Ifs[a11], Nested_Ifs[ID]=Nested_Ifs[[#This Row],[ID]])), OR(J715=42,J715=6,J715=7,J715=8)),1,
IF(_xlfn.MINIFS(Nested_Ifs[a11],Nested_Ifs[ID],Nested_Ifs[[#This Row],[ID]])&lt;&gt;1,IF(AND(OR(C715=MIN(_xlfn._xlws.FILTER(Nested_Ifs[a11], Nested_Ifs[ID]=Nested_Ifs[[#This Row],[ID]])), C715 = "NA"), OR(J715=42,J715=6,J715=7,J715=8, J715 = "NA")),"NA",0),0)),0)))</f>
        <v>0</v>
      </c>
      <c r="L715">
        <v>2</v>
      </c>
      <c r="M715">
        <v>2</v>
      </c>
      <c r="N715" t="s">
        <v>0</v>
      </c>
      <c r="O715" s="11">
        <f t="shared" si="10"/>
        <v>0</v>
      </c>
    </row>
    <row r="716" spans="2:15" x14ac:dyDescent="0.3">
      <c r="B716">
        <v>19144</v>
      </c>
      <c r="C716">
        <v>5</v>
      </c>
      <c r="D716">
        <v>1</v>
      </c>
      <c r="E716">
        <v>3</v>
      </c>
      <c r="F716">
        <v>17</v>
      </c>
      <c r="G716">
        <v>6</v>
      </c>
      <c r="H716" t="s">
        <v>0</v>
      </c>
      <c r="I716" t="s">
        <v>0</v>
      </c>
      <c r="J716" t="s">
        <v>0</v>
      </c>
      <c r="K716" s="5" cm="1">
        <f t="array" ref="K716">IF(AND(C716=1,OR(J716=42,J716=6,J716=7,J716=8)),1,
IF(AND(OR(C716=1,C716="NA"),OR(J716=42,J716=6,J716=7,J716=8, J716="NA")),"NA",
IF(_xlfn.MINIFS(Nested_Ifs[a11],Nested_Ifs[ID],Nested_Ifs[[#This Row],[ID]])&lt;&gt;1,IF(AND(C716=MIN(_xlfn._xlws.FILTER(Nested_Ifs[a11], Nested_Ifs[ID]=Nested_Ifs[[#This Row],[ID]])), OR(J716=42,J716=6,J716=7,J716=8)),1,
IF(_xlfn.MINIFS(Nested_Ifs[a11],Nested_Ifs[ID],Nested_Ifs[[#This Row],[ID]])&lt;&gt;1,IF(AND(OR(C716=MIN(_xlfn._xlws.FILTER(Nested_Ifs[a11], Nested_Ifs[ID]=Nested_Ifs[[#This Row],[ID]])), C716 = "NA"), OR(J716=42,J716=6,J716=7,J716=8, J716 = "NA")),"NA",0),0)),0)))</f>
        <v>0</v>
      </c>
      <c r="L716">
        <v>2</v>
      </c>
      <c r="M716">
        <v>2</v>
      </c>
      <c r="N716" t="s">
        <v>0</v>
      </c>
      <c r="O716" s="11">
        <f t="shared" si="10"/>
        <v>0</v>
      </c>
    </row>
    <row r="717" spans="2:15" x14ac:dyDescent="0.3">
      <c r="B717">
        <v>19144</v>
      </c>
      <c r="C717">
        <v>6</v>
      </c>
      <c r="D717">
        <v>1</v>
      </c>
      <c r="E717">
        <v>3</v>
      </c>
      <c r="F717">
        <v>14</v>
      </c>
      <c r="G717" t="s">
        <v>0</v>
      </c>
      <c r="H717" t="s">
        <v>0</v>
      </c>
      <c r="I717" t="s">
        <v>0</v>
      </c>
      <c r="J717" t="s">
        <v>0</v>
      </c>
      <c r="K717" s="5" cm="1">
        <f t="array" ref="K717">IF(AND(C717=1,OR(J717=42,J717=6,J717=7,J717=8)),1,
IF(AND(OR(C717=1,C717="NA"),OR(J717=42,J717=6,J717=7,J717=8, J717="NA")),"NA",
IF(_xlfn.MINIFS(Nested_Ifs[a11],Nested_Ifs[ID],Nested_Ifs[[#This Row],[ID]])&lt;&gt;1,IF(AND(C717=MIN(_xlfn._xlws.FILTER(Nested_Ifs[a11], Nested_Ifs[ID]=Nested_Ifs[[#This Row],[ID]])), OR(J717=42,J717=6,J717=7,J717=8)),1,
IF(_xlfn.MINIFS(Nested_Ifs[a11],Nested_Ifs[ID],Nested_Ifs[[#This Row],[ID]])&lt;&gt;1,IF(AND(OR(C717=MIN(_xlfn._xlws.FILTER(Nested_Ifs[a11], Nested_Ifs[ID]=Nested_Ifs[[#This Row],[ID]])), C717 = "NA"), OR(J717=42,J717=6,J717=7,J717=8, J717 = "NA")),"NA",0),0)),0)))</f>
        <v>0</v>
      </c>
      <c r="L717">
        <v>2</v>
      </c>
      <c r="M717">
        <v>2</v>
      </c>
      <c r="N717" t="s">
        <v>0</v>
      </c>
      <c r="O717" s="11">
        <f t="shared" si="10"/>
        <v>0</v>
      </c>
    </row>
    <row r="718" spans="2:15" x14ac:dyDescent="0.3">
      <c r="B718">
        <v>19144</v>
      </c>
      <c r="C718">
        <v>7</v>
      </c>
      <c r="D718">
        <v>2</v>
      </c>
      <c r="E718">
        <v>3</v>
      </c>
      <c r="F718">
        <v>9</v>
      </c>
      <c r="G718" t="s">
        <v>0</v>
      </c>
      <c r="H718" t="s">
        <v>0</v>
      </c>
      <c r="I718" t="s">
        <v>0</v>
      </c>
      <c r="J718" t="s">
        <v>0</v>
      </c>
      <c r="K718" s="5" cm="1">
        <f t="array" ref="K718">IF(AND(C718=1,OR(J718=42,J718=6,J718=7,J718=8)),1,
IF(AND(OR(C718=1,C718="NA"),OR(J718=42,J718=6,J718=7,J718=8, J718="NA")),"NA",
IF(_xlfn.MINIFS(Nested_Ifs[a11],Nested_Ifs[ID],Nested_Ifs[[#This Row],[ID]])&lt;&gt;1,IF(AND(C718=MIN(_xlfn._xlws.FILTER(Nested_Ifs[a11], Nested_Ifs[ID]=Nested_Ifs[[#This Row],[ID]])), OR(J718=42,J718=6,J718=7,J718=8)),1,
IF(_xlfn.MINIFS(Nested_Ifs[a11],Nested_Ifs[ID],Nested_Ifs[[#This Row],[ID]])&lt;&gt;1,IF(AND(OR(C718=MIN(_xlfn._xlws.FILTER(Nested_Ifs[a11], Nested_Ifs[ID]=Nested_Ifs[[#This Row],[ID]])), C718 = "NA"), OR(J718=42,J718=6,J718=7,J718=8, J718 = "NA")),"NA",0),0)),0)))</f>
        <v>0</v>
      </c>
      <c r="L718">
        <v>2</v>
      </c>
      <c r="M718">
        <v>2</v>
      </c>
      <c r="N718" t="s">
        <v>0</v>
      </c>
      <c r="O718" s="11">
        <f t="shared" si="10"/>
        <v>0</v>
      </c>
    </row>
    <row r="719" spans="2:15" x14ac:dyDescent="0.3">
      <c r="B719">
        <v>19144</v>
      </c>
      <c r="C719">
        <v>8</v>
      </c>
      <c r="D719">
        <v>2</v>
      </c>
      <c r="E719">
        <v>3</v>
      </c>
      <c r="F719">
        <v>5</v>
      </c>
      <c r="G719" t="s">
        <v>0</v>
      </c>
      <c r="H719">
        <v>1</v>
      </c>
      <c r="I719" t="s">
        <v>0</v>
      </c>
      <c r="J719" t="s">
        <v>0</v>
      </c>
      <c r="K719" s="5" cm="1">
        <f t="array" ref="K719">IF(AND(C719=1,OR(J719=42,J719=6,J719=7,J719=8)),1,
IF(AND(OR(C719=1,C719="NA"),OR(J719=42,J719=6,J719=7,J719=8, J719="NA")),"NA",
IF(_xlfn.MINIFS(Nested_Ifs[a11],Nested_Ifs[ID],Nested_Ifs[[#This Row],[ID]])&lt;&gt;1,IF(AND(C719=MIN(_xlfn._xlws.FILTER(Nested_Ifs[a11], Nested_Ifs[ID]=Nested_Ifs[[#This Row],[ID]])), OR(J719=42,J719=6,J719=7,J719=8)),1,
IF(_xlfn.MINIFS(Nested_Ifs[a11],Nested_Ifs[ID],Nested_Ifs[[#This Row],[ID]])&lt;&gt;1,IF(AND(OR(C719=MIN(_xlfn._xlws.FILTER(Nested_Ifs[a11], Nested_Ifs[ID]=Nested_Ifs[[#This Row],[ID]])), C719 = "NA"), OR(J719=42,J719=6,J719=7,J719=8, J719 = "NA")),"NA",0),0)),0)))</f>
        <v>0</v>
      </c>
      <c r="L719">
        <v>2</v>
      </c>
      <c r="M719">
        <v>2</v>
      </c>
      <c r="N719" t="s">
        <v>0</v>
      </c>
      <c r="O719" s="11">
        <f t="shared" ref="O719:O782" si="11">IF(AND(AND(L719=1,M719=1),AND(OR(N719=3,N719=4))),1,
IF(AND(OR(L719=1,L719="NA"),
OR(M719=1,M719="NA"),
OR(N719=3,N719=4, N719="NA")),"NA",0))</f>
        <v>0</v>
      </c>
    </row>
    <row r="720" spans="2:15" x14ac:dyDescent="0.3">
      <c r="B720">
        <v>19146</v>
      </c>
      <c r="C720">
        <v>1</v>
      </c>
      <c r="D720">
        <v>1</v>
      </c>
      <c r="E720">
        <v>1</v>
      </c>
      <c r="F720">
        <v>70</v>
      </c>
      <c r="G720">
        <v>1</v>
      </c>
      <c r="H720" t="s">
        <v>0</v>
      </c>
      <c r="I720" t="s">
        <v>0</v>
      </c>
      <c r="J720">
        <v>5</v>
      </c>
      <c r="K720" s="5" cm="1">
        <f t="array" ref="K720">IF(AND(C720=1,OR(J720=42,J720=6,J720=7,J720=8)),1,
IF(AND(OR(C720=1,C720="NA"),OR(J720=42,J720=6,J720=7,J720=8, J720="NA")),"NA",
IF(_xlfn.MINIFS(Nested_Ifs[a11],Nested_Ifs[ID],Nested_Ifs[[#This Row],[ID]])&lt;&gt;1,IF(AND(C720=MIN(_xlfn._xlws.FILTER(Nested_Ifs[a11], Nested_Ifs[ID]=Nested_Ifs[[#This Row],[ID]])), OR(J720=42,J720=6,J720=7,J720=8)),1,
IF(_xlfn.MINIFS(Nested_Ifs[a11],Nested_Ifs[ID],Nested_Ifs[[#This Row],[ID]])&lt;&gt;1,IF(AND(OR(C720=MIN(_xlfn._xlws.FILTER(Nested_Ifs[a11], Nested_Ifs[ID]=Nested_Ifs[[#This Row],[ID]])), C720 = "NA"), OR(J720=42,J720=6,J720=7,J720=8, J720 = "NA")),"NA",0),0)),0)))</f>
        <v>0</v>
      </c>
      <c r="L720">
        <v>2</v>
      </c>
      <c r="M720">
        <v>2</v>
      </c>
      <c r="N720" t="s">
        <v>0</v>
      </c>
      <c r="O720" s="11">
        <f t="shared" si="11"/>
        <v>0</v>
      </c>
    </row>
    <row r="721" spans="2:15" x14ac:dyDescent="0.3">
      <c r="B721">
        <v>19146</v>
      </c>
      <c r="C721">
        <v>2</v>
      </c>
      <c r="D721">
        <v>2</v>
      </c>
      <c r="E721">
        <v>2</v>
      </c>
      <c r="F721">
        <v>63</v>
      </c>
      <c r="G721">
        <v>1</v>
      </c>
      <c r="H721" t="s">
        <v>0</v>
      </c>
      <c r="I721" t="s">
        <v>0</v>
      </c>
      <c r="J721">
        <v>1</v>
      </c>
      <c r="K721" s="5" cm="1">
        <f t="array" ref="K721">IF(AND(C721=1,OR(J721=42,J721=6,J721=7,J721=8)),1,
IF(AND(OR(C721=1,C721="NA"),OR(J721=42,J721=6,J721=7,J721=8, J721="NA")),"NA",
IF(_xlfn.MINIFS(Nested_Ifs[a11],Nested_Ifs[ID],Nested_Ifs[[#This Row],[ID]])&lt;&gt;1,IF(AND(C721=MIN(_xlfn._xlws.FILTER(Nested_Ifs[a11], Nested_Ifs[ID]=Nested_Ifs[[#This Row],[ID]])), OR(J721=42,J721=6,J721=7,J721=8)),1,
IF(_xlfn.MINIFS(Nested_Ifs[a11],Nested_Ifs[ID],Nested_Ifs[[#This Row],[ID]])&lt;&gt;1,IF(AND(OR(C721=MIN(_xlfn._xlws.FILTER(Nested_Ifs[a11], Nested_Ifs[ID]=Nested_Ifs[[#This Row],[ID]])), C721 = "NA"), OR(J721=42,J721=6,J721=7,J721=8, J721 = "NA")),"NA",0),0)),0)))</f>
        <v>0</v>
      </c>
      <c r="L721">
        <v>2</v>
      </c>
      <c r="M721">
        <v>2</v>
      </c>
      <c r="N721" t="s">
        <v>0</v>
      </c>
      <c r="O721" s="11">
        <f t="shared" si="11"/>
        <v>0</v>
      </c>
    </row>
    <row r="722" spans="2:15" x14ac:dyDescent="0.3">
      <c r="B722">
        <v>19146</v>
      </c>
      <c r="C722">
        <v>3</v>
      </c>
      <c r="D722">
        <v>2</v>
      </c>
      <c r="E722">
        <v>10</v>
      </c>
      <c r="F722">
        <v>10</v>
      </c>
      <c r="G722" t="s">
        <v>0</v>
      </c>
      <c r="H722" t="s">
        <v>0</v>
      </c>
      <c r="I722" t="s">
        <v>0</v>
      </c>
      <c r="J722" t="s">
        <v>0</v>
      </c>
      <c r="K722" s="5" cm="1">
        <f t="array" ref="K722">IF(AND(C722=1,OR(J722=42,J722=6,J722=7,J722=8)),1,
IF(AND(OR(C722=1,C722="NA"),OR(J722=42,J722=6,J722=7,J722=8, J722="NA")),"NA",
IF(_xlfn.MINIFS(Nested_Ifs[a11],Nested_Ifs[ID],Nested_Ifs[[#This Row],[ID]])&lt;&gt;1,IF(AND(C722=MIN(_xlfn._xlws.FILTER(Nested_Ifs[a11], Nested_Ifs[ID]=Nested_Ifs[[#This Row],[ID]])), OR(J722=42,J722=6,J722=7,J722=8)),1,
IF(_xlfn.MINIFS(Nested_Ifs[a11],Nested_Ifs[ID],Nested_Ifs[[#This Row],[ID]])&lt;&gt;1,IF(AND(OR(C722=MIN(_xlfn._xlws.FILTER(Nested_Ifs[a11], Nested_Ifs[ID]=Nested_Ifs[[#This Row],[ID]])), C722 = "NA"), OR(J722=42,J722=6,J722=7,J722=8, J722 = "NA")),"NA",0),0)),0)))</f>
        <v>0</v>
      </c>
      <c r="L722">
        <v>2</v>
      </c>
      <c r="M722">
        <v>2</v>
      </c>
      <c r="N722" t="s">
        <v>0</v>
      </c>
      <c r="O722" s="11">
        <f t="shared" si="11"/>
        <v>0</v>
      </c>
    </row>
    <row r="723" spans="2:15" x14ac:dyDescent="0.3">
      <c r="B723">
        <v>19146</v>
      </c>
      <c r="C723">
        <v>4</v>
      </c>
      <c r="D723">
        <v>1</v>
      </c>
      <c r="E723">
        <v>10</v>
      </c>
      <c r="F723">
        <v>7</v>
      </c>
      <c r="G723" t="s">
        <v>0</v>
      </c>
      <c r="H723" t="s">
        <v>0</v>
      </c>
      <c r="I723" t="s">
        <v>0</v>
      </c>
      <c r="J723" t="s">
        <v>0</v>
      </c>
      <c r="K723" s="5" cm="1">
        <f t="array" ref="K723">IF(AND(C723=1,OR(J723=42,J723=6,J723=7,J723=8)),1,
IF(AND(OR(C723=1,C723="NA"),OR(J723=42,J723=6,J723=7,J723=8, J723="NA")),"NA",
IF(_xlfn.MINIFS(Nested_Ifs[a11],Nested_Ifs[ID],Nested_Ifs[[#This Row],[ID]])&lt;&gt;1,IF(AND(C723=MIN(_xlfn._xlws.FILTER(Nested_Ifs[a11], Nested_Ifs[ID]=Nested_Ifs[[#This Row],[ID]])), OR(J723=42,J723=6,J723=7,J723=8)),1,
IF(_xlfn.MINIFS(Nested_Ifs[a11],Nested_Ifs[ID],Nested_Ifs[[#This Row],[ID]])&lt;&gt;1,IF(AND(OR(C723=MIN(_xlfn._xlws.FILTER(Nested_Ifs[a11], Nested_Ifs[ID]=Nested_Ifs[[#This Row],[ID]])), C723 = "NA"), OR(J723=42,J723=6,J723=7,J723=8, J723 = "NA")),"NA",0),0)),0)))</f>
        <v>0</v>
      </c>
      <c r="L723">
        <v>2</v>
      </c>
      <c r="M723">
        <v>2</v>
      </c>
      <c r="N723" t="s">
        <v>0</v>
      </c>
      <c r="O723" s="11">
        <f t="shared" si="11"/>
        <v>0</v>
      </c>
    </row>
    <row r="724" spans="2:15" x14ac:dyDescent="0.3">
      <c r="B724">
        <v>19147</v>
      </c>
      <c r="C724">
        <v>1</v>
      </c>
      <c r="D724">
        <v>1</v>
      </c>
      <c r="E724">
        <v>1</v>
      </c>
      <c r="F724">
        <v>35</v>
      </c>
      <c r="G724">
        <v>1</v>
      </c>
      <c r="H724" t="s">
        <v>0</v>
      </c>
      <c r="I724" t="s">
        <v>0</v>
      </c>
      <c r="J724">
        <v>5</v>
      </c>
      <c r="K724" s="5" cm="1">
        <f t="array" ref="K724">IF(AND(C724=1,OR(J724=42,J724=6,J724=7,J724=8)),1,
IF(AND(OR(C724=1,C724="NA"),OR(J724=42,J724=6,J724=7,J724=8, J724="NA")),"NA",
IF(_xlfn.MINIFS(Nested_Ifs[a11],Nested_Ifs[ID],Nested_Ifs[[#This Row],[ID]])&lt;&gt;1,IF(AND(C724=MIN(_xlfn._xlws.FILTER(Nested_Ifs[a11], Nested_Ifs[ID]=Nested_Ifs[[#This Row],[ID]])), OR(J724=42,J724=6,J724=7,J724=8)),1,
IF(_xlfn.MINIFS(Nested_Ifs[a11],Nested_Ifs[ID],Nested_Ifs[[#This Row],[ID]])&lt;&gt;1,IF(AND(OR(C724=MIN(_xlfn._xlws.FILTER(Nested_Ifs[a11], Nested_Ifs[ID]=Nested_Ifs[[#This Row],[ID]])), C724 = "NA"), OR(J724=42,J724=6,J724=7,J724=8, J724 = "NA")),"NA",0),0)),0)))</f>
        <v>0</v>
      </c>
      <c r="L724">
        <v>2</v>
      </c>
      <c r="M724">
        <v>2</v>
      </c>
      <c r="N724" t="s">
        <v>0</v>
      </c>
      <c r="O724" s="11">
        <f t="shared" si="11"/>
        <v>0</v>
      </c>
    </row>
    <row r="725" spans="2:15" x14ac:dyDescent="0.3">
      <c r="B725">
        <v>19147</v>
      </c>
      <c r="C725">
        <v>2</v>
      </c>
      <c r="D725">
        <v>2</v>
      </c>
      <c r="E725">
        <v>2</v>
      </c>
      <c r="F725">
        <v>30</v>
      </c>
      <c r="G725">
        <v>1</v>
      </c>
      <c r="H725" t="s">
        <v>0</v>
      </c>
      <c r="I725" t="s">
        <v>0</v>
      </c>
      <c r="J725">
        <v>5</v>
      </c>
      <c r="K725" s="5" cm="1">
        <f t="array" ref="K725">IF(AND(C725=1,OR(J725=42,J725=6,J725=7,J725=8)),1,
IF(AND(OR(C725=1,C725="NA"),OR(J725=42,J725=6,J725=7,J725=8, J725="NA")),"NA",
IF(_xlfn.MINIFS(Nested_Ifs[a11],Nested_Ifs[ID],Nested_Ifs[[#This Row],[ID]])&lt;&gt;1,IF(AND(C725=MIN(_xlfn._xlws.FILTER(Nested_Ifs[a11], Nested_Ifs[ID]=Nested_Ifs[[#This Row],[ID]])), OR(J725=42,J725=6,J725=7,J725=8)),1,
IF(_xlfn.MINIFS(Nested_Ifs[a11],Nested_Ifs[ID],Nested_Ifs[[#This Row],[ID]])&lt;&gt;1,IF(AND(OR(C725=MIN(_xlfn._xlws.FILTER(Nested_Ifs[a11], Nested_Ifs[ID]=Nested_Ifs[[#This Row],[ID]])), C725 = "NA"), OR(J725=42,J725=6,J725=7,J725=8, J725 = "NA")),"NA",0),0)),0)))</f>
        <v>0</v>
      </c>
      <c r="L725">
        <v>1</v>
      </c>
      <c r="M725">
        <v>2</v>
      </c>
      <c r="N725" t="s">
        <v>0</v>
      </c>
      <c r="O725" s="11">
        <f t="shared" si="11"/>
        <v>0</v>
      </c>
    </row>
    <row r="726" spans="2:15" x14ac:dyDescent="0.3">
      <c r="B726">
        <v>19147</v>
      </c>
      <c r="C726">
        <v>3</v>
      </c>
      <c r="D726">
        <v>1</v>
      </c>
      <c r="E726">
        <v>3</v>
      </c>
      <c r="F726">
        <v>12</v>
      </c>
      <c r="G726" t="s">
        <v>0</v>
      </c>
      <c r="H726" t="s">
        <v>0</v>
      </c>
      <c r="I726" t="s">
        <v>0</v>
      </c>
      <c r="J726" t="s">
        <v>0</v>
      </c>
      <c r="K726" s="5" cm="1">
        <f t="array" ref="K726">IF(AND(C726=1,OR(J726=42,J726=6,J726=7,J726=8)),1,
IF(AND(OR(C726=1,C726="NA"),OR(J726=42,J726=6,J726=7,J726=8, J726="NA")),"NA",
IF(_xlfn.MINIFS(Nested_Ifs[a11],Nested_Ifs[ID],Nested_Ifs[[#This Row],[ID]])&lt;&gt;1,IF(AND(C726=MIN(_xlfn._xlws.FILTER(Nested_Ifs[a11], Nested_Ifs[ID]=Nested_Ifs[[#This Row],[ID]])), OR(J726=42,J726=6,J726=7,J726=8)),1,
IF(_xlfn.MINIFS(Nested_Ifs[a11],Nested_Ifs[ID],Nested_Ifs[[#This Row],[ID]])&lt;&gt;1,IF(AND(OR(C726=MIN(_xlfn._xlws.FILTER(Nested_Ifs[a11], Nested_Ifs[ID]=Nested_Ifs[[#This Row],[ID]])), C726 = "NA"), OR(J726=42,J726=6,J726=7,J726=8, J726 = "NA")),"NA",0),0)),0)))</f>
        <v>0</v>
      </c>
      <c r="L726">
        <v>2</v>
      </c>
      <c r="M726">
        <v>2</v>
      </c>
      <c r="N726" t="s">
        <v>0</v>
      </c>
      <c r="O726" s="11">
        <f t="shared" si="11"/>
        <v>0</v>
      </c>
    </row>
    <row r="727" spans="2:15" x14ac:dyDescent="0.3">
      <c r="B727">
        <v>19147</v>
      </c>
      <c r="C727">
        <v>4</v>
      </c>
      <c r="D727">
        <v>1</v>
      </c>
      <c r="E727">
        <v>3</v>
      </c>
      <c r="F727">
        <v>10</v>
      </c>
      <c r="G727" t="s">
        <v>0</v>
      </c>
      <c r="H727" t="s">
        <v>0</v>
      </c>
      <c r="I727" t="s">
        <v>0</v>
      </c>
      <c r="J727" t="s">
        <v>0</v>
      </c>
      <c r="K727" s="5" cm="1">
        <f t="array" ref="K727">IF(AND(C727=1,OR(J727=42,J727=6,J727=7,J727=8)),1,
IF(AND(OR(C727=1,C727="NA"),OR(J727=42,J727=6,J727=7,J727=8, J727="NA")),"NA",
IF(_xlfn.MINIFS(Nested_Ifs[a11],Nested_Ifs[ID],Nested_Ifs[[#This Row],[ID]])&lt;&gt;1,IF(AND(C727=MIN(_xlfn._xlws.FILTER(Nested_Ifs[a11], Nested_Ifs[ID]=Nested_Ifs[[#This Row],[ID]])), OR(J727=42,J727=6,J727=7,J727=8)),1,
IF(_xlfn.MINIFS(Nested_Ifs[a11],Nested_Ifs[ID],Nested_Ifs[[#This Row],[ID]])&lt;&gt;1,IF(AND(OR(C727=MIN(_xlfn._xlws.FILTER(Nested_Ifs[a11], Nested_Ifs[ID]=Nested_Ifs[[#This Row],[ID]])), C727 = "NA"), OR(J727=42,J727=6,J727=7,J727=8, J727 = "NA")),"NA",0),0)),0)))</f>
        <v>0</v>
      </c>
      <c r="L727">
        <v>2</v>
      </c>
      <c r="M727">
        <v>2</v>
      </c>
      <c r="N727" t="s">
        <v>0</v>
      </c>
      <c r="O727" s="11">
        <f t="shared" si="11"/>
        <v>0</v>
      </c>
    </row>
    <row r="728" spans="2:15" x14ac:dyDescent="0.3">
      <c r="B728">
        <v>19147</v>
      </c>
      <c r="C728">
        <v>5</v>
      </c>
      <c r="D728">
        <v>1</v>
      </c>
      <c r="E728">
        <v>3</v>
      </c>
      <c r="F728">
        <v>2</v>
      </c>
      <c r="G728" t="s">
        <v>0</v>
      </c>
      <c r="H728">
        <v>2</v>
      </c>
      <c r="I728">
        <v>3</v>
      </c>
      <c r="J728" t="s">
        <v>0</v>
      </c>
      <c r="K728" s="5" cm="1">
        <f t="array" ref="K728">IF(AND(C728=1,OR(J728=42,J728=6,J728=7,J728=8)),1,
IF(AND(OR(C728=1,C728="NA"),OR(J728=42,J728=6,J728=7,J728=8, J728="NA")),"NA",
IF(_xlfn.MINIFS(Nested_Ifs[a11],Nested_Ifs[ID],Nested_Ifs[[#This Row],[ID]])&lt;&gt;1,IF(AND(C728=MIN(_xlfn._xlws.FILTER(Nested_Ifs[a11], Nested_Ifs[ID]=Nested_Ifs[[#This Row],[ID]])), OR(J728=42,J728=6,J728=7,J728=8)),1,
IF(_xlfn.MINIFS(Nested_Ifs[a11],Nested_Ifs[ID],Nested_Ifs[[#This Row],[ID]])&lt;&gt;1,IF(AND(OR(C728=MIN(_xlfn._xlws.FILTER(Nested_Ifs[a11], Nested_Ifs[ID]=Nested_Ifs[[#This Row],[ID]])), C728 = "NA"), OR(J728=42,J728=6,J728=7,J728=8, J728 = "NA")),"NA",0),0)),0)))</f>
        <v>0</v>
      </c>
      <c r="L728">
        <v>2</v>
      </c>
      <c r="M728">
        <v>2</v>
      </c>
      <c r="N728" t="s">
        <v>0</v>
      </c>
      <c r="O728" s="11">
        <f t="shared" si="11"/>
        <v>0</v>
      </c>
    </row>
    <row r="729" spans="2:15" x14ac:dyDescent="0.3">
      <c r="B729">
        <v>19147</v>
      </c>
      <c r="C729">
        <v>6</v>
      </c>
      <c r="D729">
        <v>1</v>
      </c>
      <c r="E729">
        <v>3</v>
      </c>
      <c r="F729">
        <v>0</v>
      </c>
      <c r="G729" t="s">
        <v>0</v>
      </c>
      <c r="H729">
        <v>2</v>
      </c>
      <c r="I729">
        <v>3</v>
      </c>
      <c r="J729" t="s">
        <v>0</v>
      </c>
      <c r="K729" s="5" cm="1">
        <f t="array" ref="K729">IF(AND(C729=1,OR(J729=42,J729=6,J729=7,J729=8)),1,
IF(AND(OR(C729=1,C729="NA"),OR(J729=42,J729=6,J729=7,J729=8, J729="NA")),"NA",
IF(_xlfn.MINIFS(Nested_Ifs[a11],Nested_Ifs[ID],Nested_Ifs[[#This Row],[ID]])&lt;&gt;1,IF(AND(C729=MIN(_xlfn._xlws.FILTER(Nested_Ifs[a11], Nested_Ifs[ID]=Nested_Ifs[[#This Row],[ID]])), OR(J729=42,J729=6,J729=7,J729=8)),1,
IF(_xlfn.MINIFS(Nested_Ifs[a11],Nested_Ifs[ID],Nested_Ifs[[#This Row],[ID]])&lt;&gt;1,IF(AND(OR(C729=MIN(_xlfn._xlws.FILTER(Nested_Ifs[a11], Nested_Ifs[ID]=Nested_Ifs[[#This Row],[ID]])), C729 = "NA"), OR(J729=42,J729=6,J729=7,J729=8, J729 = "NA")),"NA",0),0)),0)))</f>
        <v>0</v>
      </c>
      <c r="L729">
        <v>2</v>
      </c>
      <c r="M729">
        <v>2</v>
      </c>
      <c r="N729" t="s">
        <v>0</v>
      </c>
      <c r="O729" s="11">
        <f t="shared" si="11"/>
        <v>0</v>
      </c>
    </row>
    <row r="730" spans="2:15" x14ac:dyDescent="0.3">
      <c r="B730">
        <v>19148</v>
      </c>
      <c r="C730">
        <v>1</v>
      </c>
      <c r="D730">
        <v>1</v>
      </c>
      <c r="E730">
        <v>1</v>
      </c>
      <c r="F730">
        <v>52</v>
      </c>
      <c r="G730">
        <v>1</v>
      </c>
      <c r="H730" t="s">
        <v>0</v>
      </c>
      <c r="I730" t="s">
        <v>0</v>
      </c>
      <c r="J730">
        <v>3</v>
      </c>
      <c r="K730" s="5" cm="1">
        <f t="array" ref="K730">IF(AND(C730=1,OR(J730=42,J730=6,J730=7,J730=8)),1,
IF(AND(OR(C730=1,C730="NA"),OR(J730=42,J730=6,J730=7,J730=8, J730="NA")),"NA",
IF(_xlfn.MINIFS(Nested_Ifs[a11],Nested_Ifs[ID],Nested_Ifs[[#This Row],[ID]])&lt;&gt;1,IF(AND(C730=MIN(_xlfn._xlws.FILTER(Nested_Ifs[a11], Nested_Ifs[ID]=Nested_Ifs[[#This Row],[ID]])), OR(J730=42,J730=6,J730=7,J730=8)),1,
IF(_xlfn.MINIFS(Nested_Ifs[a11],Nested_Ifs[ID],Nested_Ifs[[#This Row],[ID]])&lt;&gt;1,IF(AND(OR(C730=MIN(_xlfn._xlws.FILTER(Nested_Ifs[a11], Nested_Ifs[ID]=Nested_Ifs[[#This Row],[ID]])), C730 = "NA"), OR(J730=42,J730=6,J730=7,J730=8, J730 = "NA")),"NA",0),0)),0)))</f>
        <v>0</v>
      </c>
      <c r="L730">
        <v>2</v>
      </c>
      <c r="M730">
        <v>2</v>
      </c>
      <c r="N730" t="s">
        <v>0</v>
      </c>
      <c r="O730" s="11">
        <f t="shared" si="11"/>
        <v>0</v>
      </c>
    </row>
    <row r="731" spans="2:15" x14ac:dyDescent="0.3">
      <c r="B731">
        <v>19148</v>
      </c>
      <c r="C731">
        <v>2</v>
      </c>
      <c r="D731">
        <v>2</v>
      </c>
      <c r="E731">
        <v>2</v>
      </c>
      <c r="F731">
        <v>52</v>
      </c>
      <c r="G731">
        <v>1</v>
      </c>
      <c r="H731" t="s">
        <v>0</v>
      </c>
      <c r="I731" t="s">
        <v>0</v>
      </c>
      <c r="J731">
        <v>5</v>
      </c>
      <c r="K731" s="5" cm="1">
        <f t="array" ref="K731">IF(AND(C731=1,OR(J731=42,J731=6,J731=7,J731=8)),1,
IF(AND(OR(C731=1,C731="NA"),OR(J731=42,J731=6,J731=7,J731=8, J731="NA")),"NA",
IF(_xlfn.MINIFS(Nested_Ifs[a11],Nested_Ifs[ID],Nested_Ifs[[#This Row],[ID]])&lt;&gt;1,IF(AND(C731=MIN(_xlfn._xlws.FILTER(Nested_Ifs[a11], Nested_Ifs[ID]=Nested_Ifs[[#This Row],[ID]])), OR(J731=42,J731=6,J731=7,J731=8)),1,
IF(_xlfn.MINIFS(Nested_Ifs[a11],Nested_Ifs[ID],Nested_Ifs[[#This Row],[ID]])&lt;&gt;1,IF(AND(OR(C731=MIN(_xlfn._xlws.FILTER(Nested_Ifs[a11], Nested_Ifs[ID]=Nested_Ifs[[#This Row],[ID]])), C731 = "NA"), OR(J731=42,J731=6,J731=7,J731=8, J731 = "NA")),"NA",0),0)),0)))</f>
        <v>0</v>
      </c>
      <c r="L731">
        <v>2</v>
      </c>
      <c r="M731">
        <v>2</v>
      </c>
      <c r="N731" t="s">
        <v>0</v>
      </c>
      <c r="O731" s="11">
        <f t="shared" si="11"/>
        <v>0</v>
      </c>
    </row>
    <row r="732" spans="2:15" x14ac:dyDescent="0.3">
      <c r="B732">
        <v>19149</v>
      </c>
      <c r="C732">
        <v>1</v>
      </c>
      <c r="D732">
        <v>1</v>
      </c>
      <c r="E732">
        <v>1</v>
      </c>
      <c r="F732">
        <v>66</v>
      </c>
      <c r="G732">
        <v>1</v>
      </c>
      <c r="H732" t="s">
        <v>0</v>
      </c>
      <c r="I732" t="s">
        <v>0</v>
      </c>
      <c r="J732">
        <v>5</v>
      </c>
      <c r="K732" s="5" cm="1">
        <f t="array" ref="K732">IF(AND(C732=1,OR(J732=42,J732=6,J732=7,J732=8)),1,
IF(AND(OR(C732=1,C732="NA"),OR(J732=42,J732=6,J732=7,J732=8, J732="NA")),"NA",
IF(_xlfn.MINIFS(Nested_Ifs[a11],Nested_Ifs[ID],Nested_Ifs[[#This Row],[ID]])&lt;&gt;1,IF(AND(C732=MIN(_xlfn._xlws.FILTER(Nested_Ifs[a11], Nested_Ifs[ID]=Nested_Ifs[[#This Row],[ID]])), OR(J732=42,J732=6,J732=7,J732=8)),1,
IF(_xlfn.MINIFS(Nested_Ifs[a11],Nested_Ifs[ID],Nested_Ifs[[#This Row],[ID]])&lt;&gt;1,IF(AND(OR(C732=MIN(_xlfn._xlws.FILTER(Nested_Ifs[a11], Nested_Ifs[ID]=Nested_Ifs[[#This Row],[ID]])), C732 = "NA"), OR(J732=42,J732=6,J732=7,J732=8, J732 = "NA")),"NA",0),0)),0)))</f>
        <v>0</v>
      </c>
      <c r="L732">
        <v>2</v>
      </c>
      <c r="M732">
        <v>2</v>
      </c>
      <c r="N732" t="s">
        <v>0</v>
      </c>
      <c r="O732" s="11">
        <f t="shared" si="11"/>
        <v>0</v>
      </c>
    </row>
    <row r="733" spans="2:15" x14ac:dyDescent="0.3">
      <c r="B733">
        <v>19149</v>
      </c>
      <c r="C733">
        <v>2</v>
      </c>
      <c r="D733">
        <v>2</v>
      </c>
      <c r="E733">
        <v>2</v>
      </c>
      <c r="F733">
        <v>60</v>
      </c>
      <c r="G733">
        <v>1</v>
      </c>
      <c r="H733" t="s">
        <v>0</v>
      </c>
      <c r="I733" t="s">
        <v>0</v>
      </c>
      <c r="J733">
        <v>3</v>
      </c>
      <c r="K733" s="5" cm="1">
        <f t="array" ref="K733">IF(AND(C733=1,OR(J733=42,J733=6,J733=7,J733=8)),1,
IF(AND(OR(C733=1,C733="NA"),OR(J733=42,J733=6,J733=7,J733=8, J733="NA")),"NA",
IF(_xlfn.MINIFS(Nested_Ifs[a11],Nested_Ifs[ID],Nested_Ifs[[#This Row],[ID]])&lt;&gt;1,IF(AND(C733=MIN(_xlfn._xlws.FILTER(Nested_Ifs[a11], Nested_Ifs[ID]=Nested_Ifs[[#This Row],[ID]])), OR(J733=42,J733=6,J733=7,J733=8)),1,
IF(_xlfn.MINIFS(Nested_Ifs[a11],Nested_Ifs[ID],Nested_Ifs[[#This Row],[ID]])&lt;&gt;1,IF(AND(OR(C733=MIN(_xlfn._xlws.FILTER(Nested_Ifs[a11], Nested_Ifs[ID]=Nested_Ifs[[#This Row],[ID]])), C733 = "NA"), OR(J733=42,J733=6,J733=7,J733=8, J733 = "NA")),"NA",0),0)),0)))</f>
        <v>0</v>
      </c>
      <c r="L733">
        <v>2</v>
      </c>
      <c r="M733">
        <v>2</v>
      </c>
      <c r="N733" t="s">
        <v>0</v>
      </c>
      <c r="O733" s="11">
        <f t="shared" si="11"/>
        <v>0</v>
      </c>
    </row>
    <row r="734" spans="2:15" x14ac:dyDescent="0.3">
      <c r="B734">
        <v>19149</v>
      </c>
      <c r="C734">
        <v>3</v>
      </c>
      <c r="D734">
        <v>1</v>
      </c>
      <c r="E734">
        <v>3</v>
      </c>
      <c r="F734">
        <v>35</v>
      </c>
      <c r="G734">
        <v>1</v>
      </c>
      <c r="H734" t="s">
        <v>0</v>
      </c>
      <c r="I734" t="s">
        <v>0</v>
      </c>
      <c r="J734">
        <v>5</v>
      </c>
      <c r="K734" s="5" cm="1">
        <f t="array" ref="K734">IF(AND(C734=1,OR(J734=42,J734=6,J734=7,J734=8)),1,
IF(AND(OR(C734=1,C734="NA"),OR(J734=42,J734=6,J734=7,J734=8, J734="NA")),"NA",
IF(_xlfn.MINIFS(Nested_Ifs[a11],Nested_Ifs[ID],Nested_Ifs[[#This Row],[ID]])&lt;&gt;1,IF(AND(C734=MIN(_xlfn._xlws.FILTER(Nested_Ifs[a11], Nested_Ifs[ID]=Nested_Ifs[[#This Row],[ID]])), OR(J734=42,J734=6,J734=7,J734=8)),1,
IF(_xlfn.MINIFS(Nested_Ifs[a11],Nested_Ifs[ID],Nested_Ifs[[#This Row],[ID]])&lt;&gt;1,IF(AND(OR(C734=MIN(_xlfn._xlws.FILTER(Nested_Ifs[a11], Nested_Ifs[ID]=Nested_Ifs[[#This Row],[ID]])), C734 = "NA"), OR(J734=42,J734=6,J734=7,J734=8, J734 = "NA")),"NA",0),0)),0)))</f>
        <v>0</v>
      </c>
      <c r="L734">
        <v>2</v>
      </c>
      <c r="M734">
        <v>2</v>
      </c>
      <c r="N734" t="s">
        <v>0</v>
      </c>
      <c r="O734" s="11">
        <f t="shared" si="11"/>
        <v>0</v>
      </c>
    </row>
    <row r="735" spans="2:15" x14ac:dyDescent="0.3">
      <c r="B735">
        <v>19149</v>
      </c>
      <c r="C735">
        <v>4</v>
      </c>
      <c r="D735">
        <v>2</v>
      </c>
      <c r="E735">
        <v>4</v>
      </c>
      <c r="F735">
        <v>31</v>
      </c>
      <c r="G735">
        <v>1</v>
      </c>
      <c r="H735" t="s">
        <v>0</v>
      </c>
      <c r="I735" t="s">
        <v>0</v>
      </c>
      <c r="J735">
        <v>5</v>
      </c>
      <c r="K735" s="5" cm="1">
        <f t="array" ref="K735">IF(AND(C735=1,OR(J735=42,J735=6,J735=7,J735=8)),1,
IF(AND(OR(C735=1,C735="NA"),OR(J735=42,J735=6,J735=7,J735=8, J735="NA")),"NA",
IF(_xlfn.MINIFS(Nested_Ifs[a11],Nested_Ifs[ID],Nested_Ifs[[#This Row],[ID]])&lt;&gt;1,IF(AND(C735=MIN(_xlfn._xlws.FILTER(Nested_Ifs[a11], Nested_Ifs[ID]=Nested_Ifs[[#This Row],[ID]])), OR(J735=42,J735=6,J735=7,J735=8)),1,
IF(_xlfn.MINIFS(Nested_Ifs[a11],Nested_Ifs[ID],Nested_Ifs[[#This Row],[ID]])&lt;&gt;1,IF(AND(OR(C735=MIN(_xlfn._xlws.FILTER(Nested_Ifs[a11], Nested_Ifs[ID]=Nested_Ifs[[#This Row],[ID]])), C735 = "NA"), OR(J735=42,J735=6,J735=7,J735=8, J735 = "NA")),"NA",0),0)),0)))</f>
        <v>0</v>
      </c>
      <c r="L735">
        <v>1</v>
      </c>
      <c r="M735">
        <v>2</v>
      </c>
      <c r="N735" t="s">
        <v>0</v>
      </c>
      <c r="O735" s="11">
        <f t="shared" si="11"/>
        <v>0</v>
      </c>
    </row>
    <row r="736" spans="2:15" x14ac:dyDescent="0.3">
      <c r="B736">
        <v>19149</v>
      </c>
      <c r="C736">
        <v>5</v>
      </c>
      <c r="D736">
        <v>1</v>
      </c>
      <c r="E736">
        <v>8</v>
      </c>
      <c r="F736">
        <v>10</v>
      </c>
      <c r="G736" t="s">
        <v>0</v>
      </c>
      <c r="H736" t="s">
        <v>0</v>
      </c>
      <c r="I736" t="s">
        <v>0</v>
      </c>
      <c r="J736" t="s">
        <v>0</v>
      </c>
      <c r="K736" s="5" cm="1">
        <f t="array" ref="K736">IF(AND(C736=1,OR(J736=42,J736=6,J736=7,J736=8)),1,
IF(AND(OR(C736=1,C736="NA"),OR(J736=42,J736=6,J736=7,J736=8, J736="NA")),"NA",
IF(_xlfn.MINIFS(Nested_Ifs[a11],Nested_Ifs[ID],Nested_Ifs[[#This Row],[ID]])&lt;&gt;1,IF(AND(C736=MIN(_xlfn._xlws.FILTER(Nested_Ifs[a11], Nested_Ifs[ID]=Nested_Ifs[[#This Row],[ID]])), OR(J736=42,J736=6,J736=7,J736=8)),1,
IF(_xlfn.MINIFS(Nested_Ifs[a11],Nested_Ifs[ID],Nested_Ifs[[#This Row],[ID]])&lt;&gt;1,IF(AND(OR(C736=MIN(_xlfn._xlws.FILTER(Nested_Ifs[a11], Nested_Ifs[ID]=Nested_Ifs[[#This Row],[ID]])), C736 = "NA"), OR(J736=42,J736=6,J736=7,J736=8, J736 = "NA")),"NA",0),0)),0)))</f>
        <v>0</v>
      </c>
      <c r="L736">
        <v>2</v>
      </c>
      <c r="M736">
        <v>2</v>
      </c>
      <c r="N736" t="s">
        <v>0</v>
      </c>
      <c r="O736" s="11">
        <f t="shared" si="11"/>
        <v>0</v>
      </c>
    </row>
    <row r="737" spans="2:15" x14ac:dyDescent="0.3">
      <c r="B737">
        <v>19149</v>
      </c>
      <c r="C737">
        <v>7</v>
      </c>
      <c r="D737">
        <v>1</v>
      </c>
      <c r="E737">
        <v>10</v>
      </c>
      <c r="F737">
        <v>13</v>
      </c>
      <c r="G737" t="s">
        <v>0</v>
      </c>
      <c r="H737" t="s">
        <v>0</v>
      </c>
      <c r="I737" t="s">
        <v>0</v>
      </c>
      <c r="J737" t="s">
        <v>0</v>
      </c>
      <c r="K737" s="5" cm="1">
        <f t="array" ref="K737">IF(AND(C737=1,OR(J737=42,J737=6,J737=7,J737=8)),1,
IF(AND(OR(C737=1,C737="NA"),OR(J737=42,J737=6,J737=7,J737=8, J737="NA")),"NA",
IF(_xlfn.MINIFS(Nested_Ifs[a11],Nested_Ifs[ID],Nested_Ifs[[#This Row],[ID]])&lt;&gt;1,IF(AND(C737=MIN(_xlfn._xlws.FILTER(Nested_Ifs[a11], Nested_Ifs[ID]=Nested_Ifs[[#This Row],[ID]])), OR(J737=42,J737=6,J737=7,J737=8)),1,
IF(_xlfn.MINIFS(Nested_Ifs[a11],Nested_Ifs[ID],Nested_Ifs[[#This Row],[ID]])&lt;&gt;1,IF(AND(OR(C737=MIN(_xlfn._xlws.FILTER(Nested_Ifs[a11], Nested_Ifs[ID]=Nested_Ifs[[#This Row],[ID]])), C737 = "NA"), OR(J737=42,J737=6,J737=7,J737=8, J737 = "NA")),"NA",0),0)),0)))</f>
        <v>0</v>
      </c>
      <c r="L737">
        <v>2</v>
      </c>
      <c r="M737">
        <v>2</v>
      </c>
      <c r="N737" t="s">
        <v>0</v>
      </c>
      <c r="O737" s="11">
        <f t="shared" si="11"/>
        <v>0</v>
      </c>
    </row>
    <row r="738" spans="2:15" x14ac:dyDescent="0.3">
      <c r="B738">
        <v>19149</v>
      </c>
      <c r="C738">
        <v>6</v>
      </c>
      <c r="D738">
        <v>1</v>
      </c>
      <c r="E738">
        <v>8</v>
      </c>
      <c r="F738">
        <v>7</v>
      </c>
      <c r="G738" t="s">
        <v>0</v>
      </c>
      <c r="H738" t="s">
        <v>0</v>
      </c>
      <c r="I738" t="s">
        <v>0</v>
      </c>
      <c r="J738" t="s">
        <v>0</v>
      </c>
      <c r="K738" s="5" cm="1">
        <f t="array" ref="K738">IF(AND(C738=1,OR(J738=42,J738=6,J738=7,J738=8)),1,
IF(AND(OR(C738=1,C738="NA"),OR(J738=42,J738=6,J738=7,J738=8, J738="NA")),"NA",
IF(_xlfn.MINIFS(Nested_Ifs[a11],Nested_Ifs[ID],Nested_Ifs[[#This Row],[ID]])&lt;&gt;1,IF(AND(C738=MIN(_xlfn._xlws.FILTER(Nested_Ifs[a11], Nested_Ifs[ID]=Nested_Ifs[[#This Row],[ID]])), OR(J738=42,J738=6,J738=7,J738=8)),1,
IF(_xlfn.MINIFS(Nested_Ifs[a11],Nested_Ifs[ID],Nested_Ifs[[#This Row],[ID]])&lt;&gt;1,IF(AND(OR(C738=MIN(_xlfn._xlws.FILTER(Nested_Ifs[a11], Nested_Ifs[ID]=Nested_Ifs[[#This Row],[ID]])), C738 = "NA"), OR(J738=42,J738=6,J738=7,J738=8, J738 = "NA")),"NA",0),0)),0)))</f>
        <v>0</v>
      </c>
      <c r="L738">
        <v>2</v>
      </c>
      <c r="M738">
        <v>2</v>
      </c>
      <c r="N738" t="s">
        <v>0</v>
      </c>
      <c r="O738" s="11">
        <f t="shared" si="11"/>
        <v>0</v>
      </c>
    </row>
    <row r="739" spans="2:15" x14ac:dyDescent="0.3">
      <c r="B739">
        <v>19149</v>
      </c>
      <c r="C739">
        <v>8</v>
      </c>
      <c r="D739">
        <v>1</v>
      </c>
      <c r="E739">
        <v>8</v>
      </c>
      <c r="F739">
        <v>2</v>
      </c>
      <c r="G739" t="s">
        <v>0</v>
      </c>
      <c r="H739">
        <v>2</v>
      </c>
      <c r="I739">
        <v>3</v>
      </c>
      <c r="J739" t="s">
        <v>0</v>
      </c>
      <c r="K739" s="5" cm="1">
        <f t="array" ref="K739">IF(AND(C739=1,OR(J739=42,J739=6,J739=7,J739=8)),1,
IF(AND(OR(C739=1,C739="NA"),OR(J739=42,J739=6,J739=7,J739=8, J739="NA")),"NA",
IF(_xlfn.MINIFS(Nested_Ifs[a11],Nested_Ifs[ID],Nested_Ifs[[#This Row],[ID]])&lt;&gt;1,IF(AND(C739=MIN(_xlfn._xlws.FILTER(Nested_Ifs[a11], Nested_Ifs[ID]=Nested_Ifs[[#This Row],[ID]])), OR(J739=42,J739=6,J739=7,J739=8)),1,
IF(_xlfn.MINIFS(Nested_Ifs[a11],Nested_Ifs[ID],Nested_Ifs[[#This Row],[ID]])&lt;&gt;1,IF(AND(OR(C739=MIN(_xlfn._xlws.FILTER(Nested_Ifs[a11], Nested_Ifs[ID]=Nested_Ifs[[#This Row],[ID]])), C739 = "NA"), OR(J739=42,J739=6,J739=7,J739=8, J739 = "NA")),"NA",0),0)),0)))</f>
        <v>0</v>
      </c>
      <c r="L739">
        <v>2</v>
      </c>
      <c r="M739">
        <v>2</v>
      </c>
      <c r="N739" t="s">
        <v>0</v>
      </c>
      <c r="O739" s="11">
        <f t="shared" si="11"/>
        <v>0</v>
      </c>
    </row>
    <row r="740" spans="2:15" x14ac:dyDescent="0.3">
      <c r="B740">
        <v>19149</v>
      </c>
      <c r="C740">
        <v>9</v>
      </c>
      <c r="D740">
        <v>2</v>
      </c>
      <c r="E740">
        <v>8</v>
      </c>
      <c r="F740">
        <v>1</v>
      </c>
      <c r="G740" t="s">
        <v>0</v>
      </c>
      <c r="H740">
        <v>2</v>
      </c>
      <c r="I740">
        <v>3</v>
      </c>
      <c r="J740" t="s">
        <v>0</v>
      </c>
      <c r="K740" s="5" cm="1">
        <f t="array" ref="K740">IF(AND(C740=1,OR(J740=42,J740=6,J740=7,J740=8)),1,
IF(AND(OR(C740=1,C740="NA"),OR(J740=42,J740=6,J740=7,J740=8, J740="NA")),"NA",
IF(_xlfn.MINIFS(Nested_Ifs[a11],Nested_Ifs[ID],Nested_Ifs[[#This Row],[ID]])&lt;&gt;1,IF(AND(C740=MIN(_xlfn._xlws.FILTER(Nested_Ifs[a11], Nested_Ifs[ID]=Nested_Ifs[[#This Row],[ID]])), OR(J740=42,J740=6,J740=7,J740=8)),1,
IF(_xlfn.MINIFS(Nested_Ifs[a11],Nested_Ifs[ID],Nested_Ifs[[#This Row],[ID]])&lt;&gt;1,IF(AND(OR(C740=MIN(_xlfn._xlws.FILTER(Nested_Ifs[a11], Nested_Ifs[ID]=Nested_Ifs[[#This Row],[ID]])), C740 = "NA"), OR(J740=42,J740=6,J740=7,J740=8, J740 = "NA")),"NA",0),0)),0)))</f>
        <v>0</v>
      </c>
      <c r="L740">
        <v>2</v>
      </c>
      <c r="M740">
        <v>2</v>
      </c>
      <c r="N740" t="s">
        <v>0</v>
      </c>
      <c r="O740" s="11">
        <f t="shared" si="11"/>
        <v>0</v>
      </c>
    </row>
    <row r="741" spans="2:15" x14ac:dyDescent="0.3">
      <c r="B741">
        <v>19149</v>
      </c>
      <c r="C741">
        <v>10</v>
      </c>
      <c r="D741">
        <v>2</v>
      </c>
      <c r="E741">
        <v>8</v>
      </c>
      <c r="F741">
        <v>1</v>
      </c>
      <c r="G741" t="s">
        <v>0</v>
      </c>
      <c r="H741">
        <v>2</v>
      </c>
      <c r="I741">
        <v>3</v>
      </c>
      <c r="J741" t="s">
        <v>0</v>
      </c>
      <c r="K741" s="5" cm="1">
        <f t="array" ref="K741">IF(AND(C741=1,OR(J741=42,J741=6,J741=7,J741=8)),1,
IF(AND(OR(C741=1,C741="NA"),OR(J741=42,J741=6,J741=7,J741=8, J741="NA")),"NA",
IF(_xlfn.MINIFS(Nested_Ifs[a11],Nested_Ifs[ID],Nested_Ifs[[#This Row],[ID]])&lt;&gt;1,IF(AND(C741=MIN(_xlfn._xlws.FILTER(Nested_Ifs[a11], Nested_Ifs[ID]=Nested_Ifs[[#This Row],[ID]])), OR(J741=42,J741=6,J741=7,J741=8)),1,
IF(_xlfn.MINIFS(Nested_Ifs[a11],Nested_Ifs[ID],Nested_Ifs[[#This Row],[ID]])&lt;&gt;1,IF(AND(OR(C741=MIN(_xlfn._xlws.FILTER(Nested_Ifs[a11], Nested_Ifs[ID]=Nested_Ifs[[#This Row],[ID]])), C741 = "NA"), OR(J741=42,J741=6,J741=7,J741=8, J741 = "NA")),"NA",0),0)),0)))</f>
        <v>0</v>
      </c>
      <c r="L741">
        <v>2</v>
      </c>
      <c r="M741">
        <v>2</v>
      </c>
      <c r="N741" t="s">
        <v>0</v>
      </c>
      <c r="O741" s="11">
        <f t="shared" si="11"/>
        <v>0</v>
      </c>
    </row>
    <row r="742" spans="2:15" x14ac:dyDescent="0.3">
      <c r="B742">
        <v>19150</v>
      </c>
      <c r="C742">
        <v>1</v>
      </c>
      <c r="D742">
        <v>1</v>
      </c>
      <c r="E742">
        <v>1</v>
      </c>
      <c r="F742">
        <v>48</v>
      </c>
      <c r="G742">
        <v>1</v>
      </c>
      <c r="H742" t="s">
        <v>0</v>
      </c>
      <c r="I742" t="s">
        <v>0</v>
      </c>
      <c r="J742">
        <v>5</v>
      </c>
      <c r="K742" s="5" cm="1">
        <f t="array" ref="K742">IF(AND(C742=1,OR(J742=42,J742=6,J742=7,J742=8)),1,
IF(AND(OR(C742=1,C742="NA"),OR(J742=42,J742=6,J742=7,J742=8, J742="NA")),"NA",
IF(_xlfn.MINIFS(Nested_Ifs[a11],Nested_Ifs[ID],Nested_Ifs[[#This Row],[ID]])&lt;&gt;1,IF(AND(C742=MIN(_xlfn._xlws.FILTER(Nested_Ifs[a11], Nested_Ifs[ID]=Nested_Ifs[[#This Row],[ID]])), OR(J742=42,J742=6,J742=7,J742=8)),1,
IF(_xlfn.MINIFS(Nested_Ifs[a11],Nested_Ifs[ID],Nested_Ifs[[#This Row],[ID]])&lt;&gt;1,IF(AND(OR(C742=MIN(_xlfn._xlws.FILTER(Nested_Ifs[a11], Nested_Ifs[ID]=Nested_Ifs[[#This Row],[ID]])), C742 = "NA"), OR(J742=42,J742=6,J742=7,J742=8, J742 = "NA")),"NA",0),0)),0)))</f>
        <v>0</v>
      </c>
      <c r="L742">
        <v>2</v>
      </c>
      <c r="M742">
        <v>2</v>
      </c>
      <c r="N742" t="s">
        <v>0</v>
      </c>
      <c r="O742" s="11">
        <f t="shared" si="11"/>
        <v>0</v>
      </c>
    </row>
    <row r="743" spans="2:15" x14ac:dyDescent="0.3">
      <c r="B743">
        <v>19150</v>
      </c>
      <c r="C743">
        <v>2</v>
      </c>
      <c r="D743">
        <v>2</v>
      </c>
      <c r="E743">
        <v>2</v>
      </c>
      <c r="F743">
        <v>47</v>
      </c>
      <c r="G743">
        <v>1</v>
      </c>
      <c r="H743" t="s">
        <v>0</v>
      </c>
      <c r="I743" t="s">
        <v>0</v>
      </c>
      <c r="J743">
        <v>41</v>
      </c>
      <c r="K743" s="5" cm="1">
        <f t="array" ref="K743">IF(AND(C743=1,OR(J743=42,J743=6,J743=7,J743=8)),1,
IF(AND(OR(C743=1,C743="NA"),OR(J743=42,J743=6,J743=7,J743=8, J743="NA")),"NA",
IF(_xlfn.MINIFS(Nested_Ifs[a11],Nested_Ifs[ID],Nested_Ifs[[#This Row],[ID]])&lt;&gt;1,IF(AND(C743=MIN(_xlfn._xlws.FILTER(Nested_Ifs[a11], Nested_Ifs[ID]=Nested_Ifs[[#This Row],[ID]])), OR(J743=42,J743=6,J743=7,J743=8)),1,
IF(_xlfn.MINIFS(Nested_Ifs[a11],Nested_Ifs[ID],Nested_Ifs[[#This Row],[ID]])&lt;&gt;1,IF(AND(OR(C743=MIN(_xlfn._xlws.FILTER(Nested_Ifs[a11], Nested_Ifs[ID]=Nested_Ifs[[#This Row],[ID]])), C743 = "NA"), OR(J743=42,J743=6,J743=7,J743=8, J743 = "NA")),"NA",0),0)),0)))</f>
        <v>0</v>
      </c>
      <c r="L743">
        <v>1</v>
      </c>
      <c r="M743">
        <v>2</v>
      </c>
      <c r="N743" t="s">
        <v>0</v>
      </c>
      <c r="O743" s="11">
        <f t="shared" si="11"/>
        <v>0</v>
      </c>
    </row>
    <row r="744" spans="2:15" x14ac:dyDescent="0.3">
      <c r="B744">
        <v>19150</v>
      </c>
      <c r="C744">
        <v>4</v>
      </c>
      <c r="D744">
        <v>2</v>
      </c>
      <c r="E744">
        <v>3</v>
      </c>
      <c r="F744">
        <v>13</v>
      </c>
      <c r="G744" t="s">
        <v>0</v>
      </c>
      <c r="H744" t="s">
        <v>0</v>
      </c>
      <c r="I744" t="s">
        <v>0</v>
      </c>
      <c r="J744" t="s">
        <v>0</v>
      </c>
      <c r="K744" s="5" cm="1">
        <f t="array" ref="K744">IF(AND(C744=1,OR(J744=42,J744=6,J744=7,J744=8)),1,
IF(AND(OR(C744=1,C744="NA"),OR(J744=42,J744=6,J744=7,J744=8, J744="NA")),"NA",
IF(_xlfn.MINIFS(Nested_Ifs[a11],Nested_Ifs[ID],Nested_Ifs[[#This Row],[ID]])&lt;&gt;1,IF(AND(C744=MIN(_xlfn._xlws.FILTER(Nested_Ifs[a11], Nested_Ifs[ID]=Nested_Ifs[[#This Row],[ID]])), OR(J744=42,J744=6,J744=7,J744=8)),1,
IF(_xlfn.MINIFS(Nested_Ifs[a11],Nested_Ifs[ID],Nested_Ifs[[#This Row],[ID]])&lt;&gt;1,IF(AND(OR(C744=MIN(_xlfn._xlws.FILTER(Nested_Ifs[a11], Nested_Ifs[ID]=Nested_Ifs[[#This Row],[ID]])), C744 = "NA"), OR(J744=42,J744=6,J744=7,J744=8, J744 = "NA")),"NA",0),0)),0)))</f>
        <v>0</v>
      </c>
      <c r="L744">
        <v>2</v>
      </c>
      <c r="M744">
        <v>2</v>
      </c>
      <c r="N744" t="s">
        <v>0</v>
      </c>
      <c r="O744" s="11">
        <f t="shared" si="11"/>
        <v>0</v>
      </c>
    </row>
    <row r="745" spans="2:15" x14ac:dyDescent="0.3">
      <c r="B745">
        <v>19150</v>
      </c>
      <c r="C745">
        <v>5</v>
      </c>
      <c r="D745">
        <v>2</v>
      </c>
      <c r="E745">
        <v>3</v>
      </c>
      <c r="F745">
        <v>10</v>
      </c>
      <c r="G745" t="s">
        <v>0</v>
      </c>
      <c r="H745" t="s">
        <v>0</v>
      </c>
      <c r="I745" t="s">
        <v>0</v>
      </c>
      <c r="J745" t="s">
        <v>0</v>
      </c>
      <c r="K745" s="5" cm="1">
        <f t="array" ref="K745">IF(AND(C745=1,OR(J745=42,J745=6,J745=7,J745=8)),1,
IF(AND(OR(C745=1,C745="NA"),OR(J745=42,J745=6,J745=7,J745=8, J745="NA")),"NA",
IF(_xlfn.MINIFS(Nested_Ifs[a11],Nested_Ifs[ID],Nested_Ifs[[#This Row],[ID]])&lt;&gt;1,IF(AND(C745=MIN(_xlfn._xlws.FILTER(Nested_Ifs[a11], Nested_Ifs[ID]=Nested_Ifs[[#This Row],[ID]])), OR(J745=42,J745=6,J745=7,J745=8)),1,
IF(_xlfn.MINIFS(Nested_Ifs[a11],Nested_Ifs[ID],Nested_Ifs[[#This Row],[ID]])&lt;&gt;1,IF(AND(OR(C745=MIN(_xlfn._xlws.FILTER(Nested_Ifs[a11], Nested_Ifs[ID]=Nested_Ifs[[#This Row],[ID]])), C745 = "NA"), OR(J745=42,J745=6,J745=7,J745=8, J745 = "NA")),"NA",0),0)),0)))</f>
        <v>0</v>
      </c>
      <c r="L745">
        <v>2</v>
      </c>
      <c r="M745">
        <v>2</v>
      </c>
      <c r="N745" t="s">
        <v>0</v>
      </c>
      <c r="O745" s="11">
        <f t="shared" si="11"/>
        <v>0</v>
      </c>
    </row>
    <row r="746" spans="2:15" x14ac:dyDescent="0.3">
      <c r="B746">
        <v>19150</v>
      </c>
      <c r="C746">
        <v>6</v>
      </c>
      <c r="D746">
        <v>1</v>
      </c>
      <c r="E746">
        <v>8</v>
      </c>
      <c r="F746">
        <v>4</v>
      </c>
      <c r="G746" t="s">
        <v>0</v>
      </c>
      <c r="H746">
        <v>2</v>
      </c>
      <c r="I746">
        <v>2</v>
      </c>
      <c r="J746" t="s">
        <v>0</v>
      </c>
      <c r="K746" s="5" cm="1">
        <f t="array" ref="K746">IF(AND(C746=1,OR(J746=42,J746=6,J746=7,J746=8)),1,
IF(AND(OR(C746=1,C746="NA"),OR(J746=42,J746=6,J746=7,J746=8, J746="NA")),"NA",
IF(_xlfn.MINIFS(Nested_Ifs[a11],Nested_Ifs[ID],Nested_Ifs[[#This Row],[ID]])&lt;&gt;1,IF(AND(C746=MIN(_xlfn._xlws.FILTER(Nested_Ifs[a11], Nested_Ifs[ID]=Nested_Ifs[[#This Row],[ID]])), OR(J746=42,J746=6,J746=7,J746=8)),1,
IF(_xlfn.MINIFS(Nested_Ifs[a11],Nested_Ifs[ID],Nested_Ifs[[#This Row],[ID]])&lt;&gt;1,IF(AND(OR(C746=MIN(_xlfn._xlws.FILTER(Nested_Ifs[a11], Nested_Ifs[ID]=Nested_Ifs[[#This Row],[ID]])), C746 = "NA"), OR(J746=42,J746=6,J746=7,J746=8, J746 = "NA")),"NA",0),0)),0)))</f>
        <v>0</v>
      </c>
      <c r="L746">
        <v>2</v>
      </c>
      <c r="M746">
        <v>2</v>
      </c>
      <c r="N746" t="s">
        <v>0</v>
      </c>
      <c r="O746" s="11">
        <f t="shared" si="11"/>
        <v>0</v>
      </c>
    </row>
    <row r="747" spans="2:15" x14ac:dyDescent="0.3">
      <c r="B747">
        <v>19151</v>
      </c>
      <c r="C747">
        <v>1</v>
      </c>
      <c r="D747">
        <v>2</v>
      </c>
      <c r="E747">
        <v>1</v>
      </c>
      <c r="F747">
        <v>68</v>
      </c>
      <c r="G747">
        <v>5</v>
      </c>
      <c r="H747" t="s">
        <v>0</v>
      </c>
      <c r="I747" t="s">
        <v>0</v>
      </c>
      <c r="J747">
        <v>5</v>
      </c>
      <c r="K747" s="5" cm="1">
        <f t="array" ref="K747">IF(AND(C747=1,OR(J747=42,J747=6,J747=7,J747=8)),1,
IF(AND(OR(C747=1,C747="NA"),OR(J747=42,J747=6,J747=7,J747=8, J747="NA")),"NA",
IF(_xlfn.MINIFS(Nested_Ifs[a11],Nested_Ifs[ID],Nested_Ifs[[#This Row],[ID]])&lt;&gt;1,IF(AND(C747=MIN(_xlfn._xlws.FILTER(Nested_Ifs[a11], Nested_Ifs[ID]=Nested_Ifs[[#This Row],[ID]])), OR(J747=42,J747=6,J747=7,J747=8)),1,
IF(_xlfn.MINIFS(Nested_Ifs[a11],Nested_Ifs[ID],Nested_Ifs[[#This Row],[ID]])&lt;&gt;1,IF(AND(OR(C747=MIN(_xlfn._xlws.FILTER(Nested_Ifs[a11], Nested_Ifs[ID]=Nested_Ifs[[#This Row],[ID]])), C747 = "NA"), OR(J747=42,J747=6,J747=7,J747=8, J747 = "NA")),"NA",0),0)),0)))</f>
        <v>0</v>
      </c>
      <c r="L747">
        <v>2</v>
      </c>
      <c r="M747">
        <v>2</v>
      </c>
      <c r="N747" t="s">
        <v>0</v>
      </c>
      <c r="O747" s="11">
        <f t="shared" si="11"/>
        <v>0</v>
      </c>
    </row>
    <row r="748" spans="2:15" x14ac:dyDescent="0.3">
      <c r="B748">
        <v>19151</v>
      </c>
      <c r="C748">
        <v>2</v>
      </c>
      <c r="D748">
        <v>1</v>
      </c>
      <c r="E748">
        <v>3</v>
      </c>
      <c r="F748">
        <v>29</v>
      </c>
      <c r="G748">
        <v>1</v>
      </c>
      <c r="H748" t="s">
        <v>0</v>
      </c>
      <c r="I748" t="s">
        <v>0</v>
      </c>
      <c r="J748">
        <v>1</v>
      </c>
      <c r="K748" s="5" cm="1">
        <f t="array" ref="K748">IF(AND(C748=1,OR(J748=42,J748=6,J748=7,J748=8)),1,
IF(AND(OR(C748=1,C748="NA"),OR(J748=42,J748=6,J748=7,J748=8, J748="NA")),"NA",
IF(_xlfn.MINIFS(Nested_Ifs[a11],Nested_Ifs[ID],Nested_Ifs[[#This Row],[ID]])&lt;&gt;1,IF(AND(C748=MIN(_xlfn._xlws.FILTER(Nested_Ifs[a11], Nested_Ifs[ID]=Nested_Ifs[[#This Row],[ID]])), OR(J748=42,J748=6,J748=7,J748=8)),1,
IF(_xlfn.MINIFS(Nested_Ifs[a11],Nested_Ifs[ID],Nested_Ifs[[#This Row],[ID]])&lt;&gt;1,IF(AND(OR(C748=MIN(_xlfn._xlws.FILTER(Nested_Ifs[a11], Nested_Ifs[ID]=Nested_Ifs[[#This Row],[ID]])), C748 = "NA"), OR(J748=42,J748=6,J748=7,J748=8, J748 = "NA")),"NA",0),0)),0)))</f>
        <v>0</v>
      </c>
      <c r="L748">
        <v>2</v>
      </c>
      <c r="M748">
        <v>2</v>
      </c>
      <c r="N748" t="s">
        <v>0</v>
      </c>
      <c r="O748" s="11">
        <f t="shared" si="11"/>
        <v>0</v>
      </c>
    </row>
    <row r="749" spans="2:15" x14ac:dyDescent="0.3">
      <c r="B749">
        <v>19151</v>
      </c>
      <c r="C749">
        <v>3</v>
      </c>
      <c r="D749">
        <v>2</v>
      </c>
      <c r="E749">
        <v>4</v>
      </c>
      <c r="F749">
        <v>23</v>
      </c>
      <c r="G749">
        <v>1</v>
      </c>
      <c r="H749" t="s">
        <v>0</v>
      </c>
      <c r="I749" t="s">
        <v>0</v>
      </c>
      <c r="J749">
        <v>5</v>
      </c>
      <c r="K749" s="5" cm="1">
        <f t="array" ref="K749">IF(AND(C749=1,OR(J749=42,J749=6,J749=7,J749=8)),1,
IF(AND(OR(C749=1,C749="NA"),OR(J749=42,J749=6,J749=7,J749=8, J749="NA")),"NA",
IF(_xlfn.MINIFS(Nested_Ifs[a11],Nested_Ifs[ID],Nested_Ifs[[#This Row],[ID]])&lt;&gt;1,IF(AND(C749=MIN(_xlfn._xlws.FILTER(Nested_Ifs[a11], Nested_Ifs[ID]=Nested_Ifs[[#This Row],[ID]])), OR(J749=42,J749=6,J749=7,J749=8)),1,
IF(_xlfn.MINIFS(Nested_Ifs[a11],Nested_Ifs[ID],Nested_Ifs[[#This Row],[ID]])&lt;&gt;1,IF(AND(OR(C749=MIN(_xlfn._xlws.FILTER(Nested_Ifs[a11], Nested_Ifs[ID]=Nested_Ifs[[#This Row],[ID]])), C749 = "NA"), OR(J749=42,J749=6,J749=7,J749=8, J749 = "NA")),"NA",0),0)),0)))</f>
        <v>0</v>
      </c>
      <c r="L749">
        <v>2</v>
      </c>
      <c r="M749">
        <v>2</v>
      </c>
      <c r="N749" t="s">
        <v>0</v>
      </c>
      <c r="O749" s="11">
        <f t="shared" si="11"/>
        <v>0</v>
      </c>
    </row>
    <row r="750" spans="2:15" x14ac:dyDescent="0.3">
      <c r="B750">
        <v>19151</v>
      </c>
      <c r="C750">
        <v>4</v>
      </c>
      <c r="D750">
        <v>1</v>
      </c>
      <c r="E750">
        <v>8</v>
      </c>
      <c r="F750">
        <v>3</v>
      </c>
      <c r="G750" t="s">
        <v>0</v>
      </c>
      <c r="H750">
        <v>2</v>
      </c>
      <c r="I750">
        <v>3</v>
      </c>
      <c r="J750" t="s">
        <v>0</v>
      </c>
      <c r="K750" s="5" cm="1">
        <f t="array" ref="K750">IF(AND(C750=1,OR(J750=42,J750=6,J750=7,J750=8)),1,
IF(AND(OR(C750=1,C750="NA"),OR(J750=42,J750=6,J750=7,J750=8, J750="NA")),"NA",
IF(_xlfn.MINIFS(Nested_Ifs[a11],Nested_Ifs[ID],Nested_Ifs[[#This Row],[ID]])&lt;&gt;1,IF(AND(C750=MIN(_xlfn._xlws.FILTER(Nested_Ifs[a11], Nested_Ifs[ID]=Nested_Ifs[[#This Row],[ID]])), OR(J750=42,J750=6,J750=7,J750=8)),1,
IF(_xlfn.MINIFS(Nested_Ifs[a11],Nested_Ifs[ID],Nested_Ifs[[#This Row],[ID]])&lt;&gt;1,IF(AND(OR(C750=MIN(_xlfn._xlws.FILTER(Nested_Ifs[a11], Nested_Ifs[ID]=Nested_Ifs[[#This Row],[ID]])), C750 = "NA"), OR(J750=42,J750=6,J750=7,J750=8, J750 = "NA")),"NA",0),0)),0)))</f>
        <v>0</v>
      </c>
      <c r="L750">
        <v>2</v>
      </c>
      <c r="M750">
        <v>2</v>
      </c>
      <c r="N750" t="s">
        <v>0</v>
      </c>
      <c r="O750" s="11">
        <f t="shared" si="11"/>
        <v>0</v>
      </c>
    </row>
    <row r="751" spans="2:15" x14ac:dyDescent="0.3">
      <c r="B751">
        <v>19151</v>
      </c>
      <c r="C751">
        <v>5</v>
      </c>
      <c r="D751">
        <v>1</v>
      </c>
      <c r="E751">
        <v>8</v>
      </c>
      <c r="F751">
        <v>1</v>
      </c>
      <c r="G751" t="s">
        <v>0</v>
      </c>
      <c r="H751">
        <v>2</v>
      </c>
      <c r="I751">
        <v>3</v>
      </c>
      <c r="J751" t="s">
        <v>0</v>
      </c>
      <c r="K751" s="5" cm="1">
        <f t="array" ref="K751">IF(AND(C751=1,OR(J751=42,J751=6,J751=7,J751=8)),1,
IF(AND(OR(C751=1,C751="NA"),OR(J751=42,J751=6,J751=7,J751=8, J751="NA")),"NA",
IF(_xlfn.MINIFS(Nested_Ifs[a11],Nested_Ifs[ID],Nested_Ifs[[#This Row],[ID]])&lt;&gt;1,IF(AND(C751=MIN(_xlfn._xlws.FILTER(Nested_Ifs[a11], Nested_Ifs[ID]=Nested_Ifs[[#This Row],[ID]])), OR(J751=42,J751=6,J751=7,J751=8)),1,
IF(_xlfn.MINIFS(Nested_Ifs[a11],Nested_Ifs[ID],Nested_Ifs[[#This Row],[ID]])&lt;&gt;1,IF(AND(OR(C751=MIN(_xlfn._xlws.FILTER(Nested_Ifs[a11], Nested_Ifs[ID]=Nested_Ifs[[#This Row],[ID]])), C751 = "NA"), OR(J751=42,J751=6,J751=7,J751=8, J751 = "NA")),"NA",0),0)),0)))</f>
        <v>0</v>
      </c>
      <c r="L751">
        <v>2</v>
      </c>
      <c r="M751">
        <v>2</v>
      </c>
      <c r="N751" t="s">
        <v>0</v>
      </c>
      <c r="O751" s="11">
        <f t="shared" si="11"/>
        <v>0</v>
      </c>
    </row>
    <row r="752" spans="2:15" x14ac:dyDescent="0.3">
      <c r="B752">
        <v>19152</v>
      </c>
      <c r="C752">
        <v>1</v>
      </c>
      <c r="D752">
        <v>2</v>
      </c>
      <c r="E752">
        <v>1</v>
      </c>
      <c r="F752">
        <v>77</v>
      </c>
      <c r="G752">
        <v>5</v>
      </c>
      <c r="H752" t="s">
        <v>0</v>
      </c>
      <c r="I752" t="s">
        <v>0</v>
      </c>
      <c r="J752">
        <v>5</v>
      </c>
      <c r="K752" s="5" cm="1">
        <f t="array" ref="K752">IF(AND(C752=1,OR(J752=42,J752=6,J752=7,J752=8)),1,
IF(AND(OR(C752=1,C752="NA"),OR(J752=42,J752=6,J752=7,J752=8, J752="NA")),"NA",
IF(_xlfn.MINIFS(Nested_Ifs[a11],Nested_Ifs[ID],Nested_Ifs[[#This Row],[ID]])&lt;&gt;1,IF(AND(C752=MIN(_xlfn._xlws.FILTER(Nested_Ifs[a11], Nested_Ifs[ID]=Nested_Ifs[[#This Row],[ID]])), OR(J752=42,J752=6,J752=7,J752=8)),1,
IF(_xlfn.MINIFS(Nested_Ifs[a11],Nested_Ifs[ID],Nested_Ifs[[#This Row],[ID]])&lt;&gt;1,IF(AND(OR(C752=MIN(_xlfn._xlws.FILTER(Nested_Ifs[a11], Nested_Ifs[ID]=Nested_Ifs[[#This Row],[ID]])), C752 = "NA"), OR(J752=42,J752=6,J752=7,J752=8, J752 = "NA")),"NA",0),0)),0)))</f>
        <v>0</v>
      </c>
      <c r="L752">
        <v>2</v>
      </c>
      <c r="M752">
        <v>2</v>
      </c>
      <c r="N752" t="s">
        <v>0</v>
      </c>
      <c r="O752" s="11">
        <f t="shared" si="11"/>
        <v>0</v>
      </c>
    </row>
    <row r="753" spans="2:15" x14ac:dyDescent="0.3">
      <c r="B753">
        <v>19152</v>
      </c>
      <c r="C753">
        <v>2</v>
      </c>
      <c r="D753">
        <v>2</v>
      </c>
      <c r="E753">
        <v>8</v>
      </c>
      <c r="F753">
        <v>12</v>
      </c>
      <c r="G753" t="s">
        <v>0</v>
      </c>
      <c r="H753" t="s">
        <v>0</v>
      </c>
      <c r="I753" t="s">
        <v>0</v>
      </c>
      <c r="J753" t="s">
        <v>0</v>
      </c>
      <c r="K753" s="5" cm="1">
        <f t="array" ref="K753">IF(AND(C753=1,OR(J753=42,J753=6,J753=7,J753=8)),1,
IF(AND(OR(C753=1,C753="NA"),OR(J753=42,J753=6,J753=7,J753=8, J753="NA")),"NA",
IF(_xlfn.MINIFS(Nested_Ifs[a11],Nested_Ifs[ID],Nested_Ifs[[#This Row],[ID]])&lt;&gt;1,IF(AND(C753=MIN(_xlfn._xlws.FILTER(Nested_Ifs[a11], Nested_Ifs[ID]=Nested_Ifs[[#This Row],[ID]])), OR(J753=42,J753=6,J753=7,J753=8)),1,
IF(_xlfn.MINIFS(Nested_Ifs[a11],Nested_Ifs[ID],Nested_Ifs[[#This Row],[ID]])&lt;&gt;1,IF(AND(OR(C753=MIN(_xlfn._xlws.FILTER(Nested_Ifs[a11], Nested_Ifs[ID]=Nested_Ifs[[#This Row],[ID]])), C753 = "NA"), OR(J753=42,J753=6,J753=7,J753=8, J753 = "NA")),"NA",0),0)),0)))</f>
        <v>0</v>
      </c>
      <c r="L753">
        <v>2</v>
      </c>
      <c r="M753">
        <v>2</v>
      </c>
      <c r="N753" t="s">
        <v>0</v>
      </c>
      <c r="O753" s="11">
        <f t="shared" si="11"/>
        <v>0</v>
      </c>
    </row>
    <row r="754" spans="2:15" x14ac:dyDescent="0.3">
      <c r="B754">
        <v>19152</v>
      </c>
      <c r="C754">
        <v>3</v>
      </c>
      <c r="D754">
        <v>1</v>
      </c>
      <c r="E754">
        <v>8</v>
      </c>
      <c r="F754">
        <v>10</v>
      </c>
      <c r="G754" t="s">
        <v>0</v>
      </c>
      <c r="H754" t="s">
        <v>0</v>
      </c>
      <c r="I754" t="s">
        <v>0</v>
      </c>
      <c r="J754" t="s">
        <v>0</v>
      </c>
      <c r="K754" s="5" cm="1">
        <f t="array" ref="K754">IF(AND(C754=1,OR(J754=42,J754=6,J754=7,J754=8)),1,
IF(AND(OR(C754=1,C754="NA"),OR(J754=42,J754=6,J754=7,J754=8, J754="NA")),"NA",
IF(_xlfn.MINIFS(Nested_Ifs[a11],Nested_Ifs[ID],Nested_Ifs[[#This Row],[ID]])&lt;&gt;1,IF(AND(C754=MIN(_xlfn._xlws.FILTER(Nested_Ifs[a11], Nested_Ifs[ID]=Nested_Ifs[[#This Row],[ID]])), OR(J754=42,J754=6,J754=7,J754=8)),1,
IF(_xlfn.MINIFS(Nested_Ifs[a11],Nested_Ifs[ID],Nested_Ifs[[#This Row],[ID]])&lt;&gt;1,IF(AND(OR(C754=MIN(_xlfn._xlws.FILTER(Nested_Ifs[a11], Nested_Ifs[ID]=Nested_Ifs[[#This Row],[ID]])), C754 = "NA"), OR(J754=42,J754=6,J754=7,J754=8, J754 = "NA")),"NA",0),0)),0)))</f>
        <v>0</v>
      </c>
      <c r="L754">
        <v>2</v>
      </c>
      <c r="M754">
        <v>2</v>
      </c>
      <c r="N754" t="s">
        <v>0</v>
      </c>
      <c r="O754" s="11">
        <f t="shared" si="11"/>
        <v>0</v>
      </c>
    </row>
    <row r="755" spans="2:15" x14ac:dyDescent="0.3">
      <c r="B755">
        <v>19152</v>
      </c>
      <c r="C755">
        <v>6</v>
      </c>
      <c r="D755">
        <v>1</v>
      </c>
      <c r="E755">
        <v>8</v>
      </c>
      <c r="F755">
        <v>8</v>
      </c>
      <c r="G755" t="s">
        <v>0</v>
      </c>
      <c r="H755" t="s">
        <v>0</v>
      </c>
      <c r="I755" t="s">
        <v>0</v>
      </c>
      <c r="J755" t="s">
        <v>0</v>
      </c>
      <c r="K755" s="5" cm="1">
        <f t="array" ref="K755">IF(AND(C755=1,OR(J755=42,J755=6,J755=7,J755=8)),1,
IF(AND(OR(C755=1,C755="NA"),OR(J755=42,J755=6,J755=7,J755=8, J755="NA")),"NA",
IF(_xlfn.MINIFS(Nested_Ifs[a11],Nested_Ifs[ID],Nested_Ifs[[#This Row],[ID]])&lt;&gt;1,IF(AND(C755=MIN(_xlfn._xlws.FILTER(Nested_Ifs[a11], Nested_Ifs[ID]=Nested_Ifs[[#This Row],[ID]])), OR(J755=42,J755=6,J755=7,J755=8)),1,
IF(_xlfn.MINIFS(Nested_Ifs[a11],Nested_Ifs[ID],Nested_Ifs[[#This Row],[ID]])&lt;&gt;1,IF(AND(OR(C755=MIN(_xlfn._xlws.FILTER(Nested_Ifs[a11], Nested_Ifs[ID]=Nested_Ifs[[#This Row],[ID]])), C755 = "NA"), OR(J755=42,J755=6,J755=7,J755=8, J755 = "NA")),"NA",0),0)),0)))</f>
        <v>0</v>
      </c>
      <c r="L755">
        <v>2</v>
      </c>
      <c r="M755">
        <v>2</v>
      </c>
      <c r="N755" t="s">
        <v>0</v>
      </c>
      <c r="O755" s="11">
        <f t="shared" si="11"/>
        <v>0</v>
      </c>
    </row>
    <row r="756" spans="2:15" x14ac:dyDescent="0.3">
      <c r="B756">
        <v>19152</v>
      </c>
      <c r="C756">
        <v>7</v>
      </c>
      <c r="D756">
        <v>1</v>
      </c>
      <c r="E756">
        <v>8</v>
      </c>
      <c r="F756">
        <v>25</v>
      </c>
      <c r="G756">
        <v>1</v>
      </c>
      <c r="H756" t="s">
        <v>0</v>
      </c>
      <c r="I756" t="s">
        <v>0</v>
      </c>
      <c r="J756">
        <v>5</v>
      </c>
      <c r="K756" s="5" cm="1">
        <f t="array" ref="K756">IF(AND(C756=1,OR(J756=42,J756=6,J756=7,J756=8)),1,
IF(AND(OR(C756=1,C756="NA"),OR(J756=42,J756=6,J756=7,J756=8, J756="NA")),"NA",
IF(_xlfn.MINIFS(Nested_Ifs[a11],Nested_Ifs[ID],Nested_Ifs[[#This Row],[ID]])&lt;&gt;1,IF(AND(C756=MIN(_xlfn._xlws.FILTER(Nested_Ifs[a11], Nested_Ifs[ID]=Nested_Ifs[[#This Row],[ID]])), OR(J756=42,J756=6,J756=7,J756=8)),1,
IF(_xlfn.MINIFS(Nested_Ifs[a11],Nested_Ifs[ID],Nested_Ifs[[#This Row],[ID]])&lt;&gt;1,IF(AND(OR(C756=MIN(_xlfn._xlws.FILTER(Nested_Ifs[a11], Nested_Ifs[ID]=Nested_Ifs[[#This Row],[ID]])), C756 = "NA"), OR(J756=42,J756=6,J756=7,J756=8, J756 = "NA")),"NA",0),0)),0)))</f>
        <v>0</v>
      </c>
      <c r="L756">
        <v>2</v>
      </c>
      <c r="M756">
        <v>2</v>
      </c>
      <c r="N756" t="s">
        <v>0</v>
      </c>
      <c r="O756" s="11">
        <f t="shared" si="11"/>
        <v>0</v>
      </c>
    </row>
    <row r="757" spans="2:15" x14ac:dyDescent="0.3">
      <c r="B757">
        <v>19152</v>
      </c>
      <c r="C757">
        <v>8</v>
      </c>
      <c r="D757">
        <v>2</v>
      </c>
      <c r="E757">
        <v>4</v>
      </c>
      <c r="F757">
        <v>27</v>
      </c>
      <c r="G757">
        <v>1</v>
      </c>
      <c r="H757" t="s">
        <v>0</v>
      </c>
      <c r="I757" t="s">
        <v>0</v>
      </c>
      <c r="J757">
        <v>5</v>
      </c>
      <c r="K757" s="5" cm="1">
        <f t="array" ref="K757">IF(AND(C757=1,OR(J757=42,J757=6,J757=7,J757=8)),1,
IF(AND(OR(C757=1,C757="NA"),OR(J757=42,J757=6,J757=7,J757=8, J757="NA")),"NA",
IF(_xlfn.MINIFS(Nested_Ifs[a11],Nested_Ifs[ID],Nested_Ifs[[#This Row],[ID]])&lt;&gt;1,IF(AND(C757=MIN(_xlfn._xlws.FILTER(Nested_Ifs[a11], Nested_Ifs[ID]=Nested_Ifs[[#This Row],[ID]])), OR(J757=42,J757=6,J757=7,J757=8)),1,
IF(_xlfn.MINIFS(Nested_Ifs[a11],Nested_Ifs[ID],Nested_Ifs[[#This Row],[ID]])&lt;&gt;1,IF(AND(OR(C757=MIN(_xlfn._xlws.FILTER(Nested_Ifs[a11], Nested_Ifs[ID]=Nested_Ifs[[#This Row],[ID]])), C757 = "NA"), OR(J757=42,J757=6,J757=7,J757=8, J757 = "NA")),"NA",0),0)),0)))</f>
        <v>0</v>
      </c>
      <c r="L757">
        <v>2</v>
      </c>
      <c r="M757">
        <v>2</v>
      </c>
      <c r="N757" t="s">
        <v>0</v>
      </c>
      <c r="O757" s="11">
        <f t="shared" si="11"/>
        <v>0</v>
      </c>
    </row>
    <row r="758" spans="2:15" x14ac:dyDescent="0.3">
      <c r="B758">
        <v>19152</v>
      </c>
      <c r="C758">
        <v>9</v>
      </c>
      <c r="D758">
        <v>2</v>
      </c>
      <c r="E758">
        <v>8</v>
      </c>
      <c r="F758">
        <v>3</v>
      </c>
      <c r="G758" t="s">
        <v>0</v>
      </c>
      <c r="H758">
        <v>2</v>
      </c>
      <c r="I758">
        <v>2</v>
      </c>
      <c r="J758" t="s">
        <v>0</v>
      </c>
      <c r="K758" s="5" cm="1">
        <f t="array" ref="K758">IF(AND(C758=1,OR(J758=42,J758=6,J758=7,J758=8)),1,
IF(AND(OR(C758=1,C758="NA"),OR(J758=42,J758=6,J758=7,J758=8, J758="NA")),"NA",
IF(_xlfn.MINIFS(Nested_Ifs[a11],Nested_Ifs[ID],Nested_Ifs[[#This Row],[ID]])&lt;&gt;1,IF(AND(C758=MIN(_xlfn._xlws.FILTER(Nested_Ifs[a11], Nested_Ifs[ID]=Nested_Ifs[[#This Row],[ID]])), OR(J758=42,J758=6,J758=7,J758=8)),1,
IF(_xlfn.MINIFS(Nested_Ifs[a11],Nested_Ifs[ID],Nested_Ifs[[#This Row],[ID]])&lt;&gt;1,IF(AND(OR(C758=MIN(_xlfn._xlws.FILTER(Nested_Ifs[a11], Nested_Ifs[ID]=Nested_Ifs[[#This Row],[ID]])), C758 = "NA"), OR(J758=42,J758=6,J758=7,J758=8, J758 = "NA")),"NA",0),0)),0)))</f>
        <v>0</v>
      </c>
      <c r="L758">
        <v>2</v>
      </c>
      <c r="M758">
        <v>2</v>
      </c>
      <c r="N758" t="s">
        <v>0</v>
      </c>
      <c r="O758" s="11">
        <f t="shared" si="11"/>
        <v>0</v>
      </c>
    </row>
    <row r="759" spans="2:15" x14ac:dyDescent="0.3">
      <c r="B759">
        <v>19153</v>
      </c>
      <c r="C759">
        <v>1</v>
      </c>
      <c r="D759">
        <v>1</v>
      </c>
      <c r="E759">
        <v>1</v>
      </c>
      <c r="F759">
        <v>68</v>
      </c>
      <c r="G759">
        <v>1</v>
      </c>
      <c r="H759" t="s">
        <v>0</v>
      </c>
      <c r="I759" t="s">
        <v>0</v>
      </c>
      <c r="J759">
        <v>1</v>
      </c>
      <c r="K759" s="5" cm="1">
        <f t="array" ref="K759">IF(AND(C759=1,OR(J759=42,J759=6,J759=7,J759=8)),1,
IF(AND(OR(C759=1,C759="NA"),OR(J759=42,J759=6,J759=7,J759=8, J759="NA")),"NA",
IF(_xlfn.MINIFS(Nested_Ifs[a11],Nested_Ifs[ID],Nested_Ifs[[#This Row],[ID]])&lt;&gt;1,IF(AND(C759=MIN(_xlfn._xlws.FILTER(Nested_Ifs[a11], Nested_Ifs[ID]=Nested_Ifs[[#This Row],[ID]])), OR(J759=42,J759=6,J759=7,J759=8)),1,
IF(_xlfn.MINIFS(Nested_Ifs[a11],Nested_Ifs[ID],Nested_Ifs[[#This Row],[ID]])&lt;&gt;1,IF(AND(OR(C759=MIN(_xlfn._xlws.FILTER(Nested_Ifs[a11], Nested_Ifs[ID]=Nested_Ifs[[#This Row],[ID]])), C759 = "NA"), OR(J759=42,J759=6,J759=7,J759=8, J759 = "NA")),"NA",0),0)),0)))</f>
        <v>0</v>
      </c>
      <c r="L759">
        <v>2</v>
      </c>
      <c r="M759">
        <v>2</v>
      </c>
      <c r="N759" t="s">
        <v>0</v>
      </c>
      <c r="O759" s="11">
        <f t="shared" si="11"/>
        <v>0</v>
      </c>
    </row>
    <row r="760" spans="2:15" x14ac:dyDescent="0.3">
      <c r="B760">
        <v>19153</v>
      </c>
      <c r="C760">
        <v>2</v>
      </c>
      <c r="D760">
        <v>2</v>
      </c>
      <c r="E760">
        <v>2</v>
      </c>
      <c r="F760">
        <v>64</v>
      </c>
      <c r="G760">
        <v>1</v>
      </c>
      <c r="H760" t="s">
        <v>0</v>
      </c>
      <c r="I760" t="s">
        <v>0</v>
      </c>
      <c r="J760">
        <v>5</v>
      </c>
      <c r="K760" s="5" cm="1">
        <f t="array" ref="K760">IF(AND(C760=1,OR(J760=42,J760=6,J760=7,J760=8)),1,
IF(AND(OR(C760=1,C760="NA"),OR(J760=42,J760=6,J760=7,J760=8, J760="NA")),"NA",
IF(_xlfn.MINIFS(Nested_Ifs[a11],Nested_Ifs[ID],Nested_Ifs[[#This Row],[ID]])&lt;&gt;1,IF(AND(C760=MIN(_xlfn._xlws.FILTER(Nested_Ifs[a11], Nested_Ifs[ID]=Nested_Ifs[[#This Row],[ID]])), OR(J760=42,J760=6,J760=7,J760=8)),1,
IF(_xlfn.MINIFS(Nested_Ifs[a11],Nested_Ifs[ID],Nested_Ifs[[#This Row],[ID]])&lt;&gt;1,IF(AND(OR(C760=MIN(_xlfn._xlws.FILTER(Nested_Ifs[a11], Nested_Ifs[ID]=Nested_Ifs[[#This Row],[ID]])), C760 = "NA"), OR(J760=42,J760=6,J760=7,J760=8, J760 = "NA")),"NA",0),0)),0)))</f>
        <v>0</v>
      </c>
      <c r="L760">
        <v>2</v>
      </c>
      <c r="M760">
        <v>2</v>
      </c>
      <c r="N760" t="s">
        <v>0</v>
      </c>
      <c r="O760" s="11">
        <f t="shared" si="11"/>
        <v>0</v>
      </c>
    </row>
    <row r="761" spans="2:15" x14ac:dyDescent="0.3">
      <c r="B761">
        <v>19153</v>
      </c>
      <c r="C761">
        <v>5</v>
      </c>
      <c r="D761">
        <v>1</v>
      </c>
      <c r="E761">
        <v>8</v>
      </c>
      <c r="F761">
        <v>19</v>
      </c>
      <c r="G761">
        <v>6</v>
      </c>
      <c r="H761" t="s">
        <v>0</v>
      </c>
      <c r="I761" t="s">
        <v>0</v>
      </c>
      <c r="J761">
        <v>5</v>
      </c>
      <c r="K761" s="5" cm="1">
        <f t="array" ref="K761">IF(AND(C761=1,OR(J761=42,J761=6,J761=7,J761=8)),1,
IF(AND(OR(C761=1,C761="NA"),OR(J761=42,J761=6,J761=7,J761=8, J761="NA")),"NA",
IF(_xlfn.MINIFS(Nested_Ifs[a11],Nested_Ifs[ID],Nested_Ifs[[#This Row],[ID]])&lt;&gt;1,IF(AND(C761=MIN(_xlfn._xlws.FILTER(Nested_Ifs[a11], Nested_Ifs[ID]=Nested_Ifs[[#This Row],[ID]])), OR(J761=42,J761=6,J761=7,J761=8)),1,
IF(_xlfn.MINIFS(Nested_Ifs[a11],Nested_Ifs[ID],Nested_Ifs[[#This Row],[ID]])&lt;&gt;1,IF(AND(OR(C761=MIN(_xlfn._xlws.FILTER(Nested_Ifs[a11], Nested_Ifs[ID]=Nested_Ifs[[#This Row],[ID]])), C761 = "NA"), OR(J761=42,J761=6,J761=7,J761=8, J761 = "NA")),"NA",0),0)),0)))</f>
        <v>0</v>
      </c>
      <c r="L761">
        <v>2</v>
      </c>
      <c r="M761">
        <v>2</v>
      </c>
      <c r="N761" t="s">
        <v>0</v>
      </c>
      <c r="O761" s="11">
        <f t="shared" si="11"/>
        <v>0</v>
      </c>
    </row>
    <row r="762" spans="2:15" x14ac:dyDescent="0.3">
      <c r="B762">
        <v>19153</v>
      </c>
      <c r="C762">
        <v>7</v>
      </c>
      <c r="D762">
        <v>1</v>
      </c>
      <c r="E762">
        <v>8</v>
      </c>
      <c r="F762">
        <v>15</v>
      </c>
      <c r="G762">
        <v>6</v>
      </c>
      <c r="H762" t="s">
        <v>0</v>
      </c>
      <c r="I762" t="s">
        <v>0</v>
      </c>
      <c r="J762" t="s">
        <v>0</v>
      </c>
      <c r="K762" s="5" cm="1">
        <f t="array" ref="K762">IF(AND(C762=1,OR(J762=42,J762=6,J762=7,J762=8)),1,
IF(AND(OR(C762=1,C762="NA"),OR(J762=42,J762=6,J762=7,J762=8, J762="NA")),"NA",
IF(_xlfn.MINIFS(Nested_Ifs[a11],Nested_Ifs[ID],Nested_Ifs[[#This Row],[ID]])&lt;&gt;1,IF(AND(C762=MIN(_xlfn._xlws.FILTER(Nested_Ifs[a11], Nested_Ifs[ID]=Nested_Ifs[[#This Row],[ID]])), OR(J762=42,J762=6,J762=7,J762=8)),1,
IF(_xlfn.MINIFS(Nested_Ifs[a11],Nested_Ifs[ID],Nested_Ifs[[#This Row],[ID]])&lt;&gt;1,IF(AND(OR(C762=MIN(_xlfn._xlws.FILTER(Nested_Ifs[a11], Nested_Ifs[ID]=Nested_Ifs[[#This Row],[ID]])), C762 = "NA"), OR(J762=42,J762=6,J762=7,J762=8, J762 = "NA")),"NA",0),0)),0)))</f>
        <v>0</v>
      </c>
      <c r="L762">
        <v>2</v>
      </c>
      <c r="M762">
        <v>2</v>
      </c>
      <c r="N762" t="s">
        <v>0</v>
      </c>
      <c r="O762" s="11">
        <f t="shared" si="11"/>
        <v>0</v>
      </c>
    </row>
    <row r="763" spans="2:15" x14ac:dyDescent="0.3">
      <c r="B763">
        <v>19154</v>
      </c>
      <c r="C763">
        <v>1</v>
      </c>
      <c r="D763">
        <v>1</v>
      </c>
      <c r="E763">
        <v>1</v>
      </c>
      <c r="F763">
        <v>61</v>
      </c>
      <c r="G763">
        <v>1</v>
      </c>
      <c r="H763" t="s">
        <v>0</v>
      </c>
      <c r="I763" t="s">
        <v>0</v>
      </c>
      <c r="J763">
        <v>41</v>
      </c>
      <c r="K763" s="5" cm="1">
        <f t="array" ref="K763">IF(AND(C763=1,OR(J763=42,J763=6,J763=7,J763=8)),1,
IF(AND(OR(C763=1,C763="NA"),OR(J763=42,J763=6,J763=7,J763=8, J763="NA")),"NA",
IF(_xlfn.MINIFS(Nested_Ifs[a11],Nested_Ifs[ID],Nested_Ifs[[#This Row],[ID]])&lt;&gt;1,IF(AND(C763=MIN(_xlfn._xlws.FILTER(Nested_Ifs[a11], Nested_Ifs[ID]=Nested_Ifs[[#This Row],[ID]])), OR(J763=42,J763=6,J763=7,J763=8)),1,
IF(_xlfn.MINIFS(Nested_Ifs[a11],Nested_Ifs[ID],Nested_Ifs[[#This Row],[ID]])&lt;&gt;1,IF(AND(OR(C763=MIN(_xlfn._xlws.FILTER(Nested_Ifs[a11], Nested_Ifs[ID]=Nested_Ifs[[#This Row],[ID]])), C763 = "NA"), OR(J763=42,J763=6,J763=7,J763=8, J763 = "NA")),"NA",0),0)),0)))</f>
        <v>0</v>
      </c>
      <c r="L763">
        <v>2</v>
      </c>
      <c r="M763">
        <v>2</v>
      </c>
      <c r="N763" t="s">
        <v>0</v>
      </c>
      <c r="O763" s="11">
        <f t="shared" si="11"/>
        <v>0</v>
      </c>
    </row>
    <row r="764" spans="2:15" x14ac:dyDescent="0.3">
      <c r="B764">
        <v>19154</v>
      </c>
      <c r="C764">
        <v>2</v>
      </c>
      <c r="D764">
        <v>2</v>
      </c>
      <c r="E764">
        <v>2</v>
      </c>
      <c r="F764">
        <v>60</v>
      </c>
      <c r="G764">
        <v>1</v>
      </c>
      <c r="H764" t="s">
        <v>0</v>
      </c>
      <c r="I764" t="s">
        <v>0</v>
      </c>
      <c r="J764">
        <v>5</v>
      </c>
      <c r="K764" s="5" cm="1">
        <f t="array" ref="K764">IF(AND(C764=1,OR(J764=42,J764=6,J764=7,J764=8)),1,
IF(AND(OR(C764=1,C764="NA"),OR(J764=42,J764=6,J764=7,J764=8, J764="NA")),"NA",
IF(_xlfn.MINIFS(Nested_Ifs[a11],Nested_Ifs[ID],Nested_Ifs[[#This Row],[ID]])&lt;&gt;1,IF(AND(C764=MIN(_xlfn._xlws.FILTER(Nested_Ifs[a11], Nested_Ifs[ID]=Nested_Ifs[[#This Row],[ID]])), OR(J764=42,J764=6,J764=7,J764=8)),1,
IF(_xlfn.MINIFS(Nested_Ifs[a11],Nested_Ifs[ID],Nested_Ifs[[#This Row],[ID]])&lt;&gt;1,IF(AND(OR(C764=MIN(_xlfn._xlws.FILTER(Nested_Ifs[a11], Nested_Ifs[ID]=Nested_Ifs[[#This Row],[ID]])), C764 = "NA"), OR(J764=42,J764=6,J764=7,J764=8, J764 = "NA")),"NA",0),0)),0)))</f>
        <v>0</v>
      </c>
      <c r="L764">
        <v>2</v>
      </c>
      <c r="M764">
        <v>2</v>
      </c>
      <c r="N764" t="s">
        <v>0</v>
      </c>
      <c r="O764" s="11">
        <f t="shared" si="11"/>
        <v>0</v>
      </c>
    </row>
    <row r="765" spans="2:15" x14ac:dyDescent="0.3">
      <c r="B765">
        <v>19155</v>
      </c>
      <c r="C765">
        <v>1</v>
      </c>
      <c r="D765">
        <v>2</v>
      </c>
      <c r="E765">
        <v>1</v>
      </c>
      <c r="F765">
        <v>64</v>
      </c>
      <c r="G765">
        <v>5</v>
      </c>
      <c r="H765" t="s">
        <v>0</v>
      </c>
      <c r="I765" t="s">
        <v>0</v>
      </c>
      <c r="J765">
        <v>5</v>
      </c>
      <c r="K765" s="5" cm="1">
        <f t="array" ref="K765">IF(AND(C765=1,OR(J765=42,J765=6,J765=7,J765=8)),1,
IF(AND(OR(C765=1,C765="NA"),OR(J765=42,J765=6,J765=7,J765=8, J765="NA")),"NA",
IF(_xlfn.MINIFS(Nested_Ifs[a11],Nested_Ifs[ID],Nested_Ifs[[#This Row],[ID]])&lt;&gt;1,IF(AND(C765=MIN(_xlfn._xlws.FILTER(Nested_Ifs[a11], Nested_Ifs[ID]=Nested_Ifs[[#This Row],[ID]])), OR(J765=42,J765=6,J765=7,J765=8)),1,
IF(_xlfn.MINIFS(Nested_Ifs[a11],Nested_Ifs[ID],Nested_Ifs[[#This Row],[ID]])&lt;&gt;1,IF(AND(OR(C765=MIN(_xlfn._xlws.FILTER(Nested_Ifs[a11], Nested_Ifs[ID]=Nested_Ifs[[#This Row],[ID]])), C765 = "NA"), OR(J765=42,J765=6,J765=7,J765=8, J765 = "NA")),"NA",0),0)),0)))</f>
        <v>0</v>
      </c>
      <c r="L765">
        <v>1</v>
      </c>
      <c r="M765">
        <v>2</v>
      </c>
      <c r="N765" t="s">
        <v>0</v>
      </c>
      <c r="O765" s="11">
        <f t="shared" si="11"/>
        <v>0</v>
      </c>
    </row>
    <row r="766" spans="2:15" x14ac:dyDescent="0.3">
      <c r="B766">
        <v>19157</v>
      </c>
      <c r="C766">
        <v>1</v>
      </c>
      <c r="D766">
        <v>2</v>
      </c>
      <c r="E766">
        <v>1</v>
      </c>
      <c r="F766">
        <v>65</v>
      </c>
      <c r="G766">
        <v>5</v>
      </c>
      <c r="H766" t="s">
        <v>0</v>
      </c>
      <c r="I766" t="s">
        <v>0</v>
      </c>
      <c r="J766">
        <v>3</v>
      </c>
      <c r="K766" s="5" cm="1">
        <f t="array" ref="K766">IF(AND(C766=1,OR(J766=42,J766=6,J766=7,J766=8)),1,
IF(AND(OR(C766=1,C766="NA"),OR(J766=42,J766=6,J766=7,J766=8, J766="NA")),"NA",
IF(_xlfn.MINIFS(Nested_Ifs[a11],Nested_Ifs[ID],Nested_Ifs[[#This Row],[ID]])&lt;&gt;1,IF(AND(C766=MIN(_xlfn._xlws.FILTER(Nested_Ifs[a11], Nested_Ifs[ID]=Nested_Ifs[[#This Row],[ID]])), OR(J766=42,J766=6,J766=7,J766=8)),1,
IF(_xlfn.MINIFS(Nested_Ifs[a11],Nested_Ifs[ID],Nested_Ifs[[#This Row],[ID]])&lt;&gt;1,IF(AND(OR(C766=MIN(_xlfn._xlws.FILTER(Nested_Ifs[a11], Nested_Ifs[ID]=Nested_Ifs[[#This Row],[ID]])), C766 = "NA"), OR(J766=42,J766=6,J766=7,J766=8, J766 = "NA")),"NA",0),0)),0)))</f>
        <v>0</v>
      </c>
      <c r="L766">
        <v>1</v>
      </c>
      <c r="M766">
        <v>2</v>
      </c>
      <c r="N766" t="s">
        <v>0</v>
      </c>
      <c r="O766" s="11">
        <f t="shared" si="11"/>
        <v>0</v>
      </c>
    </row>
    <row r="767" spans="2:15" x14ac:dyDescent="0.3">
      <c r="B767">
        <v>19157</v>
      </c>
      <c r="C767">
        <v>2</v>
      </c>
      <c r="D767">
        <v>1</v>
      </c>
      <c r="E767">
        <v>3</v>
      </c>
      <c r="F767">
        <v>43</v>
      </c>
      <c r="G767">
        <v>1</v>
      </c>
      <c r="H767" t="s">
        <v>0</v>
      </c>
      <c r="I767" t="s">
        <v>0</v>
      </c>
      <c r="J767">
        <v>42</v>
      </c>
      <c r="K767" s="5" cm="1">
        <f t="array" ref="K767">IF(AND(C767=1,OR(J767=42,J767=6,J767=7,J767=8)),1,
IF(AND(OR(C767=1,C767="NA"),OR(J767=42,J767=6,J767=7,J767=8, J767="NA")),"NA",
IF(_xlfn.MINIFS(Nested_Ifs[a11],Nested_Ifs[ID],Nested_Ifs[[#This Row],[ID]])&lt;&gt;1,IF(AND(C767=MIN(_xlfn._xlws.FILTER(Nested_Ifs[a11], Nested_Ifs[ID]=Nested_Ifs[[#This Row],[ID]])), OR(J767=42,J767=6,J767=7,J767=8)),1,
IF(_xlfn.MINIFS(Nested_Ifs[a11],Nested_Ifs[ID],Nested_Ifs[[#This Row],[ID]])&lt;&gt;1,IF(AND(OR(C767=MIN(_xlfn._xlws.FILTER(Nested_Ifs[a11], Nested_Ifs[ID]=Nested_Ifs[[#This Row],[ID]])), C767 = "NA"), OR(J767=42,J767=6,J767=7,J767=8, J767 = "NA")),"NA",0),0)),0)))</f>
        <v>0</v>
      </c>
      <c r="L767">
        <v>2</v>
      </c>
      <c r="M767">
        <v>2</v>
      </c>
      <c r="N767" t="s">
        <v>0</v>
      </c>
      <c r="O767" s="11">
        <f t="shared" si="11"/>
        <v>0</v>
      </c>
    </row>
    <row r="768" spans="2:15" x14ac:dyDescent="0.3">
      <c r="B768">
        <v>19157</v>
      </c>
      <c r="C768">
        <v>3</v>
      </c>
      <c r="D768">
        <v>2</v>
      </c>
      <c r="E768">
        <v>4</v>
      </c>
      <c r="F768">
        <v>35</v>
      </c>
      <c r="G768">
        <v>1</v>
      </c>
      <c r="H768" t="s">
        <v>0</v>
      </c>
      <c r="I768" t="s">
        <v>0</v>
      </c>
      <c r="J768">
        <v>42</v>
      </c>
      <c r="K768" s="5" cm="1">
        <f t="array" ref="K768">IF(AND(C768=1,OR(J768=42,J768=6,J768=7,J768=8)),1,
IF(AND(OR(C768=1,C768="NA"),OR(J768=42,J768=6,J768=7,J768=8, J768="NA")),"NA",
IF(_xlfn.MINIFS(Nested_Ifs[a11],Nested_Ifs[ID],Nested_Ifs[[#This Row],[ID]])&lt;&gt;1,IF(AND(C768=MIN(_xlfn._xlws.FILTER(Nested_Ifs[a11], Nested_Ifs[ID]=Nested_Ifs[[#This Row],[ID]])), OR(J768=42,J768=6,J768=7,J768=8)),1,
IF(_xlfn.MINIFS(Nested_Ifs[a11],Nested_Ifs[ID],Nested_Ifs[[#This Row],[ID]])&lt;&gt;1,IF(AND(OR(C768=MIN(_xlfn._xlws.FILTER(Nested_Ifs[a11], Nested_Ifs[ID]=Nested_Ifs[[#This Row],[ID]])), C768 = "NA"), OR(J768=42,J768=6,J768=7,J768=8, J768 = "NA")),"NA",0),0)),0)))</f>
        <v>0</v>
      </c>
      <c r="L768">
        <v>2</v>
      </c>
      <c r="M768">
        <v>2</v>
      </c>
      <c r="N768" t="s">
        <v>0</v>
      </c>
      <c r="O768" s="11">
        <f t="shared" si="11"/>
        <v>0</v>
      </c>
    </row>
    <row r="769" spans="2:15" x14ac:dyDescent="0.3">
      <c r="B769">
        <v>19157</v>
      </c>
      <c r="C769">
        <v>4</v>
      </c>
      <c r="D769">
        <v>2</v>
      </c>
      <c r="E769">
        <v>8</v>
      </c>
      <c r="F769">
        <v>11</v>
      </c>
      <c r="G769" t="s">
        <v>0</v>
      </c>
      <c r="H769" t="s">
        <v>0</v>
      </c>
      <c r="I769" t="s">
        <v>0</v>
      </c>
      <c r="J769" t="s">
        <v>0</v>
      </c>
      <c r="K769" s="5" cm="1">
        <f t="array" ref="K769">IF(AND(C769=1,OR(J769=42,J769=6,J769=7,J769=8)),1,
IF(AND(OR(C769=1,C769="NA"),OR(J769=42,J769=6,J769=7,J769=8, J769="NA")),"NA",
IF(_xlfn.MINIFS(Nested_Ifs[a11],Nested_Ifs[ID],Nested_Ifs[[#This Row],[ID]])&lt;&gt;1,IF(AND(C769=MIN(_xlfn._xlws.FILTER(Nested_Ifs[a11], Nested_Ifs[ID]=Nested_Ifs[[#This Row],[ID]])), OR(J769=42,J769=6,J769=7,J769=8)),1,
IF(_xlfn.MINIFS(Nested_Ifs[a11],Nested_Ifs[ID],Nested_Ifs[[#This Row],[ID]])&lt;&gt;1,IF(AND(OR(C769=MIN(_xlfn._xlws.FILTER(Nested_Ifs[a11], Nested_Ifs[ID]=Nested_Ifs[[#This Row],[ID]])), C769 = "NA"), OR(J769=42,J769=6,J769=7,J769=8, J769 = "NA")),"NA",0),0)),0)))</f>
        <v>0</v>
      </c>
      <c r="L769">
        <v>2</v>
      </c>
      <c r="M769">
        <v>2</v>
      </c>
      <c r="N769" t="s">
        <v>0</v>
      </c>
      <c r="O769" s="11">
        <f t="shared" si="11"/>
        <v>0</v>
      </c>
    </row>
    <row r="770" spans="2:15" x14ac:dyDescent="0.3">
      <c r="B770">
        <v>19157</v>
      </c>
      <c r="C770">
        <v>5</v>
      </c>
      <c r="D770">
        <v>1</v>
      </c>
      <c r="E770">
        <v>8</v>
      </c>
      <c r="F770">
        <v>8</v>
      </c>
      <c r="G770" t="s">
        <v>0</v>
      </c>
      <c r="H770" t="s">
        <v>0</v>
      </c>
      <c r="I770" t="s">
        <v>0</v>
      </c>
      <c r="J770" t="s">
        <v>0</v>
      </c>
      <c r="K770" s="5" cm="1">
        <f t="array" ref="K770">IF(AND(C770=1,OR(J770=42,J770=6,J770=7,J770=8)),1,
IF(AND(OR(C770=1,C770="NA"),OR(J770=42,J770=6,J770=7,J770=8, J770="NA")),"NA",
IF(_xlfn.MINIFS(Nested_Ifs[a11],Nested_Ifs[ID],Nested_Ifs[[#This Row],[ID]])&lt;&gt;1,IF(AND(C770=MIN(_xlfn._xlws.FILTER(Nested_Ifs[a11], Nested_Ifs[ID]=Nested_Ifs[[#This Row],[ID]])), OR(J770=42,J770=6,J770=7,J770=8)),1,
IF(_xlfn.MINIFS(Nested_Ifs[a11],Nested_Ifs[ID],Nested_Ifs[[#This Row],[ID]])&lt;&gt;1,IF(AND(OR(C770=MIN(_xlfn._xlws.FILTER(Nested_Ifs[a11], Nested_Ifs[ID]=Nested_Ifs[[#This Row],[ID]])), C770 = "NA"), OR(J770=42,J770=6,J770=7,J770=8, J770 = "NA")),"NA",0),0)),0)))</f>
        <v>0</v>
      </c>
      <c r="L770">
        <v>2</v>
      </c>
      <c r="M770">
        <v>2</v>
      </c>
      <c r="N770" t="s">
        <v>0</v>
      </c>
      <c r="O770" s="11">
        <f t="shared" si="11"/>
        <v>0</v>
      </c>
    </row>
    <row r="771" spans="2:15" x14ac:dyDescent="0.3">
      <c r="B771">
        <v>19157</v>
      </c>
      <c r="C771">
        <v>6</v>
      </c>
      <c r="D771">
        <v>1</v>
      </c>
      <c r="E771">
        <v>8</v>
      </c>
      <c r="F771">
        <v>5</v>
      </c>
      <c r="G771" t="s">
        <v>0</v>
      </c>
      <c r="H771">
        <v>2</v>
      </c>
      <c r="I771">
        <v>8</v>
      </c>
      <c r="J771" t="s">
        <v>0</v>
      </c>
      <c r="K771" s="5" cm="1">
        <f t="array" ref="K771">IF(AND(C771=1,OR(J771=42,J771=6,J771=7,J771=8)),1,
IF(AND(OR(C771=1,C771="NA"),OR(J771=42,J771=6,J771=7,J771=8, J771="NA")),"NA",
IF(_xlfn.MINIFS(Nested_Ifs[a11],Nested_Ifs[ID],Nested_Ifs[[#This Row],[ID]])&lt;&gt;1,IF(AND(C771=MIN(_xlfn._xlws.FILTER(Nested_Ifs[a11], Nested_Ifs[ID]=Nested_Ifs[[#This Row],[ID]])), OR(J771=42,J771=6,J771=7,J771=8)),1,
IF(_xlfn.MINIFS(Nested_Ifs[a11],Nested_Ifs[ID],Nested_Ifs[[#This Row],[ID]])&lt;&gt;1,IF(AND(OR(C771=MIN(_xlfn._xlws.FILTER(Nested_Ifs[a11], Nested_Ifs[ID]=Nested_Ifs[[#This Row],[ID]])), C771 = "NA"), OR(J771=42,J771=6,J771=7,J771=8, J771 = "NA")),"NA",0),0)),0)))</f>
        <v>0</v>
      </c>
      <c r="L771">
        <v>2</v>
      </c>
      <c r="M771">
        <v>2</v>
      </c>
      <c r="N771" t="s">
        <v>0</v>
      </c>
      <c r="O771" s="11">
        <f t="shared" si="11"/>
        <v>0</v>
      </c>
    </row>
    <row r="772" spans="2:15" x14ac:dyDescent="0.3">
      <c r="B772">
        <v>19157</v>
      </c>
      <c r="C772">
        <v>7</v>
      </c>
      <c r="D772">
        <v>2</v>
      </c>
      <c r="E772">
        <v>8</v>
      </c>
      <c r="F772">
        <v>2</v>
      </c>
      <c r="G772" t="s">
        <v>0</v>
      </c>
      <c r="H772">
        <v>2</v>
      </c>
      <c r="I772">
        <v>8</v>
      </c>
      <c r="J772" t="s">
        <v>0</v>
      </c>
      <c r="K772" s="5" cm="1">
        <f t="array" ref="K772">IF(AND(C772=1,OR(J772=42,J772=6,J772=7,J772=8)),1,
IF(AND(OR(C772=1,C772="NA"),OR(J772=42,J772=6,J772=7,J772=8, J772="NA")),"NA",
IF(_xlfn.MINIFS(Nested_Ifs[a11],Nested_Ifs[ID],Nested_Ifs[[#This Row],[ID]])&lt;&gt;1,IF(AND(C772=MIN(_xlfn._xlws.FILTER(Nested_Ifs[a11], Nested_Ifs[ID]=Nested_Ifs[[#This Row],[ID]])), OR(J772=42,J772=6,J772=7,J772=8)),1,
IF(_xlfn.MINIFS(Nested_Ifs[a11],Nested_Ifs[ID],Nested_Ifs[[#This Row],[ID]])&lt;&gt;1,IF(AND(OR(C772=MIN(_xlfn._xlws.FILTER(Nested_Ifs[a11], Nested_Ifs[ID]=Nested_Ifs[[#This Row],[ID]])), C772 = "NA"), OR(J772=42,J772=6,J772=7,J772=8, J772 = "NA")),"NA",0),0)),0)))</f>
        <v>0</v>
      </c>
      <c r="L772">
        <v>2</v>
      </c>
      <c r="M772">
        <v>2</v>
      </c>
      <c r="N772" t="s">
        <v>0</v>
      </c>
      <c r="O772" s="11">
        <f t="shared" si="11"/>
        <v>0</v>
      </c>
    </row>
    <row r="773" spans="2:15" x14ac:dyDescent="0.3">
      <c r="B773">
        <v>19158</v>
      </c>
      <c r="C773">
        <v>1</v>
      </c>
      <c r="D773">
        <v>1</v>
      </c>
      <c r="E773">
        <v>1</v>
      </c>
      <c r="F773">
        <v>66</v>
      </c>
      <c r="G773">
        <v>1</v>
      </c>
      <c r="H773" t="s">
        <v>0</v>
      </c>
      <c r="I773" t="s">
        <v>0</v>
      </c>
      <c r="J773">
        <v>5</v>
      </c>
      <c r="K773" s="5" cm="1">
        <f t="array" ref="K773">IF(AND(C773=1,OR(J773=42,J773=6,J773=7,J773=8)),1,
IF(AND(OR(C773=1,C773="NA"),OR(J773=42,J773=6,J773=7,J773=8, J773="NA")),"NA",
IF(_xlfn.MINIFS(Nested_Ifs[a11],Nested_Ifs[ID],Nested_Ifs[[#This Row],[ID]])&lt;&gt;1,IF(AND(C773=MIN(_xlfn._xlws.FILTER(Nested_Ifs[a11], Nested_Ifs[ID]=Nested_Ifs[[#This Row],[ID]])), OR(J773=42,J773=6,J773=7,J773=8)),1,
IF(_xlfn.MINIFS(Nested_Ifs[a11],Nested_Ifs[ID],Nested_Ifs[[#This Row],[ID]])&lt;&gt;1,IF(AND(OR(C773=MIN(_xlfn._xlws.FILTER(Nested_Ifs[a11], Nested_Ifs[ID]=Nested_Ifs[[#This Row],[ID]])), C773 = "NA"), OR(J773=42,J773=6,J773=7,J773=8, J773 = "NA")),"NA",0),0)),0)))</f>
        <v>0</v>
      </c>
      <c r="L773">
        <v>2</v>
      </c>
      <c r="M773">
        <v>2</v>
      </c>
      <c r="N773" t="s">
        <v>0</v>
      </c>
      <c r="O773" s="11">
        <f t="shared" si="11"/>
        <v>0</v>
      </c>
    </row>
    <row r="774" spans="2:15" x14ac:dyDescent="0.3">
      <c r="B774">
        <v>19158</v>
      </c>
      <c r="C774">
        <v>2</v>
      </c>
      <c r="D774">
        <v>2</v>
      </c>
      <c r="E774">
        <v>2</v>
      </c>
      <c r="F774">
        <v>61</v>
      </c>
      <c r="G774">
        <v>1</v>
      </c>
      <c r="H774" t="s">
        <v>0</v>
      </c>
      <c r="I774" t="s">
        <v>0</v>
      </c>
      <c r="J774">
        <v>1</v>
      </c>
      <c r="K774" s="5" cm="1">
        <f t="array" ref="K774">IF(AND(C774=1,OR(J774=42,J774=6,J774=7,J774=8)),1,
IF(AND(OR(C774=1,C774="NA"),OR(J774=42,J774=6,J774=7,J774=8, J774="NA")),"NA",
IF(_xlfn.MINIFS(Nested_Ifs[a11],Nested_Ifs[ID],Nested_Ifs[[#This Row],[ID]])&lt;&gt;1,IF(AND(C774=MIN(_xlfn._xlws.FILTER(Nested_Ifs[a11], Nested_Ifs[ID]=Nested_Ifs[[#This Row],[ID]])), OR(J774=42,J774=6,J774=7,J774=8)),1,
IF(_xlfn.MINIFS(Nested_Ifs[a11],Nested_Ifs[ID],Nested_Ifs[[#This Row],[ID]])&lt;&gt;1,IF(AND(OR(C774=MIN(_xlfn._xlws.FILTER(Nested_Ifs[a11], Nested_Ifs[ID]=Nested_Ifs[[#This Row],[ID]])), C774 = "NA"), OR(J774=42,J774=6,J774=7,J774=8, J774 = "NA")),"NA",0),0)),0)))</f>
        <v>0</v>
      </c>
      <c r="L774">
        <v>2</v>
      </c>
      <c r="M774">
        <v>2</v>
      </c>
      <c r="N774" t="s">
        <v>0</v>
      </c>
      <c r="O774" s="11">
        <f t="shared" si="11"/>
        <v>0</v>
      </c>
    </row>
    <row r="775" spans="2:15" x14ac:dyDescent="0.3">
      <c r="B775">
        <v>19158</v>
      </c>
      <c r="C775">
        <v>3</v>
      </c>
      <c r="D775">
        <v>1</v>
      </c>
      <c r="E775">
        <v>8</v>
      </c>
      <c r="F775">
        <v>7</v>
      </c>
      <c r="G775" t="s">
        <v>0</v>
      </c>
      <c r="H775" t="s">
        <v>0</v>
      </c>
      <c r="I775" t="s">
        <v>0</v>
      </c>
      <c r="J775" t="s">
        <v>0</v>
      </c>
      <c r="K775" s="5" cm="1">
        <f t="array" ref="K775">IF(AND(C775=1,OR(J775=42,J775=6,J775=7,J775=8)),1,
IF(AND(OR(C775=1,C775="NA"),OR(J775=42,J775=6,J775=7,J775=8, J775="NA")),"NA",
IF(_xlfn.MINIFS(Nested_Ifs[a11],Nested_Ifs[ID],Nested_Ifs[[#This Row],[ID]])&lt;&gt;1,IF(AND(C775=MIN(_xlfn._xlws.FILTER(Nested_Ifs[a11], Nested_Ifs[ID]=Nested_Ifs[[#This Row],[ID]])), OR(J775=42,J775=6,J775=7,J775=8)),1,
IF(_xlfn.MINIFS(Nested_Ifs[a11],Nested_Ifs[ID],Nested_Ifs[[#This Row],[ID]])&lt;&gt;1,IF(AND(OR(C775=MIN(_xlfn._xlws.FILTER(Nested_Ifs[a11], Nested_Ifs[ID]=Nested_Ifs[[#This Row],[ID]])), C775 = "NA"), OR(J775=42,J775=6,J775=7,J775=8, J775 = "NA")),"NA",0),0)),0)))</f>
        <v>0</v>
      </c>
      <c r="L775">
        <v>2</v>
      </c>
      <c r="M775">
        <v>2</v>
      </c>
      <c r="N775" t="s">
        <v>0</v>
      </c>
      <c r="O775" s="11">
        <f t="shared" si="11"/>
        <v>0</v>
      </c>
    </row>
    <row r="776" spans="2:15" x14ac:dyDescent="0.3">
      <c r="B776">
        <v>19158</v>
      </c>
      <c r="C776">
        <v>4</v>
      </c>
      <c r="D776">
        <v>2</v>
      </c>
      <c r="E776">
        <v>8</v>
      </c>
      <c r="F776">
        <v>4</v>
      </c>
      <c r="G776" t="s">
        <v>0</v>
      </c>
      <c r="H776">
        <v>1</v>
      </c>
      <c r="I776" t="s">
        <v>0</v>
      </c>
      <c r="J776" t="s">
        <v>0</v>
      </c>
      <c r="K776" s="5" cm="1">
        <f t="array" ref="K776">IF(AND(C776=1,OR(J776=42,J776=6,J776=7,J776=8)),1,
IF(AND(OR(C776=1,C776="NA"),OR(J776=42,J776=6,J776=7,J776=8, J776="NA")),"NA",
IF(_xlfn.MINIFS(Nested_Ifs[a11],Nested_Ifs[ID],Nested_Ifs[[#This Row],[ID]])&lt;&gt;1,IF(AND(C776=MIN(_xlfn._xlws.FILTER(Nested_Ifs[a11], Nested_Ifs[ID]=Nested_Ifs[[#This Row],[ID]])), OR(J776=42,J776=6,J776=7,J776=8)),1,
IF(_xlfn.MINIFS(Nested_Ifs[a11],Nested_Ifs[ID],Nested_Ifs[[#This Row],[ID]])&lt;&gt;1,IF(AND(OR(C776=MIN(_xlfn._xlws.FILTER(Nested_Ifs[a11], Nested_Ifs[ID]=Nested_Ifs[[#This Row],[ID]])), C776 = "NA"), OR(J776=42,J776=6,J776=7,J776=8, J776 = "NA")),"NA",0),0)),0)))</f>
        <v>0</v>
      </c>
      <c r="L776">
        <v>2</v>
      </c>
      <c r="M776">
        <v>2</v>
      </c>
      <c r="N776" t="s">
        <v>0</v>
      </c>
      <c r="O776" s="11">
        <f t="shared" si="11"/>
        <v>0</v>
      </c>
    </row>
    <row r="777" spans="2:15" x14ac:dyDescent="0.3">
      <c r="B777">
        <v>19160</v>
      </c>
      <c r="C777">
        <v>1</v>
      </c>
      <c r="D777">
        <v>1</v>
      </c>
      <c r="E777">
        <v>1</v>
      </c>
      <c r="F777">
        <v>55</v>
      </c>
      <c r="G777">
        <v>1</v>
      </c>
      <c r="H777" t="s">
        <v>0</v>
      </c>
      <c r="I777" t="s">
        <v>0</v>
      </c>
      <c r="J777">
        <v>5</v>
      </c>
      <c r="K777" s="5" cm="1">
        <f t="array" ref="K777">IF(AND(C777=1,OR(J777=42,J777=6,J777=7,J777=8)),1,
IF(AND(OR(C777=1,C777="NA"),OR(J777=42,J777=6,J777=7,J777=8, J777="NA")),"NA",
IF(_xlfn.MINIFS(Nested_Ifs[a11],Nested_Ifs[ID],Nested_Ifs[[#This Row],[ID]])&lt;&gt;1,IF(AND(C777=MIN(_xlfn._xlws.FILTER(Nested_Ifs[a11], Nested_Ifs[ID]=Nested_Ifs[[#This Row],[ID]])), OR(J777=42,J777=6,J777=7,J777=8)),1,
IF(_xlfn.MINIFS(Nested_Ifs[a11],Nested_Ifs[ID],Nested_Ifs[[#This Row],[ID]])&lt;&gt;1,IF(AND(OR(C777=MIN(_xlfn._xlws.FILTER(Nested_Ifs[a11], Nested_Ifs[ID]=Nested_Ifs[[#This Row],[ID]])), C777 = "NA"), OR(J777=42,J777=6,J777=7,J777=8, J777 = "NA")),"NA",0),0)),0)))</f>
        <v>0</v>
      </c>
      <c r="L777">
        <v>2</v>
      </c>
      <c r="M777">
        <v>2</v>
      </c>
      <c r="N777" t="s">
        <v>0</v>
      </c>
      <c r="O777" s="11">
        <f t="shared" si="11"/>
        <v>0</v>
      </c>
    </row>
    <row r="778" spans="2:15" x14ac:dyDescent="0.3">
      <c r="B778">
        <v>19160</v>
      </c>
      <c r="C778">
        <v>2</v>
      </c>
      <c r="D778">
        <v>2</v>
      </c>
      <c r="E778">
        <v>2</v>
      </c>
      <c r="F778">
        <v>53</v>
      </c>
      <c r="G778">
        <v>1</v>
      </c>
      <c r="H778" t="s">
        <v>0</v>
      </c>
      <c r="I778" t="s">
        <v>0</v>
      </c>
      <c r="J778">
        <v>5</v>
      </c>
      <c r="K778" s="5" cm="1">
        <f t="array" ref="K778">IF(AND(C778=1,OR(J778=42,J778=6,J778=7,J778=8)),1,
IF(AND(OR(C778=1,C778="NA"),OR(J778=42,J778=6,J778=7,J778=8, J778="NA")),"NA",
IF(_xlfn.MINIFS(Nested_Ifs[a11],Nested_Ifs[ID],Nested_Ifs[[#This Row],[ID]])&lt;&gt;1,IF(AND(C778=MIN(_xlfn._xlws.FILTER(Nested_Ifs[a11], Nested_Ifs[ID]=Nested_Ifs[[#This Row],[ID]])), OR(J778=42,J778=6,J778=7,J778=8)),1,
IF(_xlfn.MINIFS(Nested_Ifs[a11],Nested_Ifs[ID],Nested_Ifs[[#This Row],[ID]])&lt;&gt;1,IF(AND(OR(C778=MIN(_xlfn._xlws.FILTER(Nested_Ifs[a11], Nested_Ifs[ID]=Nested_Ifs[[#This Row],[ID]])), C778 = "NA"), OR(J778=42,J778=6,J778=7,J778=8, J778 = "NA")),"NA",0),0)),0)))</f>
        <v>0</v>
      </c>
      <c r="L778">
        <v>2</v>
      </c>
      <c r="M778">
        <v>2</v>
      </c>
      <c r="N778" t="s">
        <v>0</v>
      </c>
      <c r="O778" s="11">
        <f t="shared" si="11"/>
        <v>0</v>
      </c>
    </row>
    <row r="779" spans="2:15" x14ac:dyDescent="0.3">
      <c r="B779">
        <v>19160</v>
      </c>
      <c r="C779">
        <v>3</v>
      </c>
      <c r="D779">
        <v>1</v>
      </c>
      <c r="E779">
        <v>8</v>
      </c>
      <c r="F779">
        <v>11</v>
      </c>
      <c r="G779" t="s">
        <v>0</v>
      </c>
      <c r="H779" t="s">
        <v>0</v>
      </c>
      <c r="I779" t="s">
        <v>0</v>
      </c>
      <c r="J779" t="s">
        <v>0</v>
      </c>
      <c r="K779" s="5" cm="1">
        <f t="array" ref="K779">IF(AND(C779=1,OR(J779=42,J779=6,J779=7,J779=8)),1,
IF(AND(OR(C779=1,C779="NA"),OR(J779=42,J779=6,J779=7,J779=8, J779="NA")),"NA",
IF(_xlfn.MINIFS(Nested_Ifs[a11],Nested_Ifs[ID],Nested_Ifs[[#This Row],[ID]])&lt;&gt;1,IF(AND(C779=MIN(_xlfn._xlws.FILTER(Nested_Ifs[a11], Nested_Ifs[ID]=Nested_Ifs[[#This Row],[ID]])), OR(J779=42,J779=6,J779=7,J779=8)),1,
IF(_xlfn.MINIFS(Nested_Ifs[a11],Nested_Ifs[ID],Nested_Ifs[[#This Row],[ID]])&lt;&gt;1,IF(AND(OR(C779=MIN(_xlfn._xlws.FILTER(Nested_Ifs[a11], Nested_Ifs[ID]=Nested_Ifs[[#This Row],[ID]])), C779 = "NA"), OR(J779=42,J779=6,J779=7,J779=8, J779 = "NA")),"NA",0),0)),0)))</f>
        <v>0</v>
      </c>
      <c r="L779">
        <v>2</v>
      </c>
      <c r="M779">
        <v>2</v>
      </c>
      <c r="N779" t="s">
        <v>0</v>
      </c>
      <c r="O779" s="11">
        <f t="shared" si="11"/>
        <v>0</v>
      </c>
    </row>
    <row r="780" spans="2:15" x14ac:dyDescent="0.3">
      <c r="B780">
        <v>19160</v>
      </c>
      <c r="C780">
        <v>4</v>
      </c>
      <c r="D780">
        <v>1</v>
      </c>
      <c r="E780">
        <v>8</v>
      </c>
      <c r="F780">
        <v>7</v>
      </c>
      <c r="G780" t="s">
        <v>0</v>
      </c>
      <c r="H780" t="s">
        <v>0</v>
      </c>
      <c r="I780" t="s">
        <v>0</v>
      </c>
      <c r="J780" t="s">
        <v>0</v>
      </c>
      <c r="K780" s="5" cm="1">
        <f t="array" ref="K780">IF(AND(C780=1,OR(J780=42,J780=6,J780=7,J780=8)),1,
IF(AND(OR(C780=1,C780="NA"),OR(J780=42,J780=6,J780=7,J780=8, J780="NA")),"NA",
IF(_xlfn.MINIFS(Nested_Ifs[a11],Nested_Ifs[ID],Nested_Ifs[[#This Row],[ID]])&lt;&gt;1,IF(AND(C780=MIN(_xlfn._xlws.FILTER(Nested_Ifs[a11], Nested_Ifs[ID]=Nested_Ifs[[#This Row],[ID]])), OR(J780=42,J780=6,J780=7,J780=8)),1,
IF(_xlfn.MINIFS(Nested_Ifs[a11],Nested_Ifs[ID],Nested_Ifs[[#This Row],[ID]])&lt;&gt;1,IF(AND(OR(C780=MIN(_xlfn._xlws.FILTER(Nested_Ifs[a11], Nested_Ifs[ID]=Nested_Ifs[[#This Row],[ID]])), C780 = "NA"), OR(J780=42,J780=6,J780=7,J780=8, J780 = "NA")),"NA",0),0)),0)))</f>
        <v>0</v>
      </c>
      <c r="L780">
        <v>2</v>
      </c>
      <c r="M780">
        <v>2</v>
      </c>
      <c r="N780" t="s">
        <v>0</v>
      </c>
      <c r="O780" s="11">
        <f t="shared" si="11"/>
        <v>0</v>
      </c>
    </row>
    <row r="781" spans="2:15" x14ac:dyDescent="0.3">
      <c r="B781">
        <v>19163</v>
      </c>
      <c r="C781">
        <v>1</v>
      </c>
      <c r="D781">
        <v>2</v>
      </c>
      <c r="E781">
        <v>1</v>
      </c>
      <c r="F781">
        <v>65</v>
      </c>
      <c r="G781">
        <v>5</v>
      </c>
      <c r="H781" t="s">
        <v>0</v>
      </c>
      <c r="I781" t="s">
        <v>0</v>
      </c>
      <c r="J781">
        <v>42</v>
      </c>
      <c r="K781" s="5" cm="1">
        <f t="array" ref="K781">IF(AND(C781=1,OR(J781=42,J781=6,J781=7,J781=8)),1,
IF(AND(OR(C781=1,C781="NA"),OR(J781=42,J781=6,J781=7,J781=8, J781="NA")),"NA",
IF(_xlfn.MINIFS(Nested_Ifs[a11],Nested_Ifs[ID],Nested_Ifs[[#This Row],[ID]])&lt;&gt;1,IF(AND(C781=MIN(_xlfn._xlws.FILTER(Nested_Ifs[a11], Nested_Ifs[ID]=Nested_Ifs[[#This Row],[ID]])), OR(J781=42,J781=6,J781=7,J781=8)),1,
IF(_xlfn.MINIFS(Nested_Ifs[a11],Nested_Ifs[ID],Nested_Ifs[[#This Row],[ID]])&lt;&gt;1,IF(AND(OR(C781=MIN(_xlfn._xlws.FILTER(Nested_Ifs[a11], Nested_Ifs[ID]=Nested_Ifs[[#This Row],[ID]])), C781 = "NA"), OR(J781=42,J781=6,J781=7,J781=8, J781 = "NA")),"NA",0),0)),0)))</f>
        <v>1</v>
      </c>
      <c r="L781">
        <v>2</v>
      </c>
      <c r="M781">
        <v>2</v>
      </c>
      <c r="N781" t="s">
        <v>0</v>
      </c>
      <c r="O781" s="11">
        <f t="shared" si="11"/>
        <v>0</v>
      </c>
    </row>
    <row r="782" spans="2:15" x14ac:dyDescent="0.3">
      <c r="B782">
        <v>19163</v>
      </c>
      <c r="C782">
        <v>2</v>
      </c>
      <c r="D782">
        <v>2</v>
      </c>
      <c r="E782">
        <v>5</v>
      </c>
      <c r="F782">
        <v>84</v>
      </c>
      <c r="G782">
        <v>5</v>
      </c>
      <c r="H782" t="s">
        <v>0</v>
      </c>
      <c r="I782" t="s">
        <v>0</v>
      </c>
      <c r="J782">
        <v>7</v>
      </c>
      <c r="K782" s="5" cm="1">
        <f t="array" ref="K782">IF(AND(C782=1,OR(J782=42,J782=6,J782=7,J782=8)),1,
IF(AND(OR(C782=1,C782="NA"),OR(J782=42,J782=6,J782=7,J782=8, J782="NA")),"NA",
IF(_xlfn.MINIFS(Nested_Ifs[a11],Nested_Ifs[ID],Nested_Ifs[[#This Row],[ID]])&lt;&gt;1,IF(AND(C782=MIN(_xlfn._xlws.FILTER(Nested_Ifs[a11], Nested_Ifs[ID]=Nested_Ifs[[#This Row],[ID]])), OR(J782=42,J782=6,J782=7,J782=8)),1,
IF(_xlfn.MINIFS(Nested_Ifs[a11],Nested_Ifs[ID],Nested_Ifs[[#This Row],[ID]])&lt;&gt;1,IF(AND(OR(C782=MIN(_xlfn._xlws.FILTER(Nested_Ifs[a11], Nested_Ifs[ID]=Nested_Ifs[[#This Row],[ID]])), C782 = "NA"), OR(J782=42,J782=6,J782=7,J782=8, J782 = "NA")),"NA",0),0)),0)))</f>
        <v>0</v>
      </c>
      <c r="L782">
        <v>2</v>
      </c>
      <c r="M782">
        <v>2</v>
      </c>
      <c r="N782" t="s">
        <v>0</v>
      </c>
      <c r="O782" s="11">
        <f t="shared" si="11"/>
        <v>0</v>
      </c>
    </row>
    <row r="783" spans="2:15" x14ac:dyDescent="0.3">
      <c r="B783">
        <v>19163</v>
      </c>
      <c r="C783">
        <v>3</v>
      </c>
      <c r="D783">
        <v>1</v>
      </c>
      <c r="E783">
        <v>8</v>
      </c>
      <c r="F783">
        <v>5</v>
      </c>
      <c r="G783" t="s">
        <v>0</v>
      </c>
      <c r="H783">
        <v>2</v>
      </c>
      <c r="I783">
        <v>3</v>
      </c>
      <c r="J783" t="s">
        <v>0</v>
      </c>
      <c r="K783" s="5" cm="1">
        <f t="array" ref="K783">IF(AND(C783=1,OR(J783=42,J783=6,J783=7,J783=8)),1,
IF(AND(OR(C783=1,C783="NA"),OR(J783=42,J783=6,J783=7,J783=8, J783="NA")),"NA",
IF(_xlfn.MINIFS(Nested_Ifs[a11],Nested_Ifs[ID],Nested_Ifs[[#This Row],[ID]])&lt;&gt;1,IF(AND(C783=MIN(_xlfn._xlws.FILTER(Nested_Ifs[a11], Nested_Ifs[ID]=Nested_Ifs[[#This Row],[ID]])), OR(J783=42,J783=6,J783=7,J783=8)),1,
IF(_xlfn.MINIFS(Nested_Ifs[a11],Nested_Ifs[ID],Nested_Ifs[[#This Row],[ID]])&lt;&gt;1,IF(AND(OR(C783=MIN(_xlfn._xlws.FILTER(Nested_Ifs[a11], Nested_Ifs[ID]=Nested_Ifs[[#This Row],[ID]])), C783 = "NA"), OR(J783=42,J783=6,J783=7,J783=8, J783 = "NA")),"NA",0),0)),0)))</f>
        <v>0</v>
      </c>
      <c r="L783">
        <v>2</v>
      </c>
      <c r="M783">
        <v>2</v>
      </c>
      <c r="N783" t="s">
        <v>0</v>
      </c>
      <c r="O783" s="11">
        <f t="shared" ref="O783:O846" si="12">IF(AND(AND(L783=1,M783=1),AND(OR(N783=3,N783=4))),1,
IF(AND(OR(L783=1,L783="NA"),
OR(M783=1,M783="NA"),
OR(N783=3,N783=4, N783="NA")),"NA",0))</f>
        <v>0</v>
      </c>
    </row>
    <row r="784" spans="2:15" x14ac:dyDescent="0.3">
      <c r="B784">
        <v>19163</v>
      </c>
      <c r="C784">
        <v>4</v>
      </c>
      <c r="D784">
        <v>1</v>
      </c>
      <c r="E784">
        <v>3</v>
      </c>
      <c r="F784">
        <v>33</v>
      </c>
      <c r="G784">
        <v>1</v>
      </c>
      <c r="H784" t="s">
        <v>0</v>
      </c>
      <c r="I784" t="s">
        <v>0</v>
      </c>
      <c r="J784">
        <v>42</v>
      </c>
      <c r="K784" s="5" cm="1">
        <f t="array" ref="K784">IF(AND(C784=1,OR(J784=42,J784=6,J784=7,J784=8)),1,
IF(AND(OR(C784=1,C784="NA"),OR(J784=42,J784=6,J784=7,J784=8, J784="NA")),"NA",
IF(_xlfn.MINIFS(Nested_Ifs[a11],Nested_Ifs[ID],Nested_Ifs[[#This Row],[ID]])&lt;&gt;1,IF(AND(C784=MIN(_xlfn._xlws.FILTER(Nested_Ifs[a11], Nested_Ifs[ID]=Nested_Ifs[[#This Row],[ID]])), OR(J784=42,J784=6,J784=7,J784=8)),1,
IF(_xlfn.MINIFS(Nested_Ifs[a11],Nested_Ifs[ID],Nested_Ifs[[#This Row],[ID]])&lt;&gt;1,IF(AND(OR(C784=MIN(_xlfn._xlws.FILTER(Nested_Ifs[a11], Nested_Ifs[ID]=Nested_Ifs[[#This Row],[ID]])), C784 = "NA"), OR(J784=42,J784=6,J784=7,J784=8, J784 = "NA")),"NA",0),0)),0)))</f>
        <v>0</v>
      </c>
      <c r="L784">
        <v>2</v>
      </c>
      <c r="M784">
        <v>2</v>
      </c>
      <c r="N784" t="s">
        <v>0</v>
      </c>
      <c r="O784" s="11">
        <f t="shared" si="12"/>
        <v>0</v>
      </c>
    </row>
    <row r="785" spans="2:15" x14ac:dyDescent="0.3">
      <c r="B785">
        <v>19163</v>
      </c>
      <c r="C785">
        <v>5</v>
      </c>
      <c r="D785">
        <v>2</v>
      </c>
      <c r="E785">
        <v>4</v>
      </c>
      <c r="F785">
        <v>30</v>
      </c>
      <c r="G785">
        <v>1</v>
      </c>
      <c r="H785" t="s">
        <v>0</v>
      </c>
      <c r="I785" t="s">
        <v>0</v>
      </c>
      <c r="J785">
        <v>1</v>
      </c>
      <c r="K785" s="5" cm="1">
        <f t="array" ref="K785">IF(AND(C785=1,OR(J785=42,J785=6,J785=7,J785=8)),1,
IF(AND(OR(C785=1,C785="NA"),OR(J785=42,J785=6,J785=7,J785=8, J785="NA")),"NA",
IF(_xlfn.MINIFS(Nested_Ifs[a11],Nested_Ifs[ID],Nested_Ifs[[#This Row],[ID]])&lt;&gt;1,IF(AND(C785=MIN(_xlfn._xlws.FILTER(Nested_Ifs[a11], Nested_Ifs[ID]=Nested_Ifs[[#This Row],[ID]])), OR(J785=42,J785=6,J785=7,J785=8)),1,
IF(_xlfn.MINIFS(Nested_Ifs[a11],Nested_Ifs[ID],Nested_Ifs[[#This Row],[ID]])&lt;&gt;1,IF(AND(OR(C785=MIN(_xlfn._xlws.FILTER(Nested_Ifs[a11], Nested_Ifs[ID]=Nested_Ifs[[#This Row],[ID]])), C785 = "NA"), OR(J785=42,J785=6,J785=7,J785=8, J785 = "NA")),"NA",0),0)),0)))</f>
        <v>0</v>
      </c>
      <c r="L785">
        <v>2</v>
      </c>
      <c r="M785">
        <v>2</v>
      </c>
      <c r="N785" t="s">
        <v>0</v>
      </c>
      <c r="O785" s="11">
        <f t="shared" si="12"/>
        <v>0</v>
      </c>
    </row>
    <row r="786" spans="2:15" x14ac:dyDescent="0.3">
      <c r="B786">
        <v>19163</v>
      </c>
      <c r="C786">
        <v>6</v>
      </c>
      <c r="D786">
        <v>1</v>
      </c>
      <c r="E786">
        <v>8</v>
      </c>
      <c r="F786">
        <v>0</v>
      </c>
      <c r="G786" t="s">
        <v>0</v>
      </c>
      <c r="H786">
        <v>2</v>
      </c>
      <c r="I786">
        <v>3</v>
      </c>
      <c r="J786" t="s">
        <v>0</v>
      </c>
      <c r="K786" s="5" cm="1">
        <f t="array" ref="K786">IF(AND(C786=1,OR(J786=42,J786=6,J786=7,J786=8)),1,
IF(AND(OR(C786=1,C786="NA"),OR(J786=42,J786=6,J786=7,J786=8, J786="NA")),"NA",
IF(_xlfn.MINIFS(Nested_Ifs[a11],Nested_Ifs[ID],Nested_Ifs[[#This Row],[ID]])&lt;&gt;1,IF(AND(C786=MIN(_xlfn._xlws.FILTER(Nested_Ifs[a11], Nested_Ifs[ID]=Nested_Ifs[[#This Row],[ID]])), OR(J786=42,J786=6,J786=7,J786=8)),1,
IF(_xlfn.MINIFS(Nested_Ifs[a11],Nested_Ifs[ID],Nested_Ifs[[#This Row],[ID]])&lt;&gt;1,IF(AND(OR(C786=MIN(_xlfn._xlws.FILTER(Nested_Ifs[a11], Nested_Ifs[ID]=Nested_Ifs[[#This Row],[ID]])), C786 = "NA"), OR(J786=42,J786=6,J786=7,J786=8, J786 = "NA")),"NA",0),0)),0)))</f>
        <v>0</v>
      </c>
      <c r="L786">
        <v>2</v>
      </c>
      <c r="M786">
        <v>2</v>
      </c>
      <c r="N786" t="s">
        <v>0</v>
      </c>
      <c r="O786" s="11">
        <f t="shared" si="12"/>
        <v>0</v>
      </c>
    </row>
    <row r="787" spans="2:15" x14ac:dyDescent="0.3">
      <c r="B787">
        <v>19164</v>
      </c>
      <c r="C787">
        <v>1</v>
      </c>
      <c r="D787">
        <v>1</v>
      </c>
      <c r="E787">
        <v>1</v>
      </c>
      <c r="F787">
        <v>39</v>
      </c>
      <c r="G787">
        <v>1</v>
      </c>
      <c r="H787" t="s">
        <v>0</v>
      </c>
      <c r="I787" t="s">
        <v>0</v>
      </c>
      <c r="J787">
        <v>5</v>
      </c>
      <c r="K787" s="5" cm="1">
        <f t="array" ref="K787">IF(AND(C787=1,OR(J787=42,J787=6,J787=7,J787=8)),1,
IF(AND(OR(C787=1,C787="NA"),OR(J787=42,J787=6,J787=7,J787=8, J787="NA")),"NA",
IF(_xlfn.MINIFS(Nested_Ifs[a11],Nested_Ifs[ID],Nested_Ifs[[#This Row],[ID]])&lt;&gt;1,IF(AND(C787=MIN(_xlfn._xlws.FILTER(Nested_Ifs[a11], Nested_Ifs[ID]=Nested_Ifs[[#This Row],[ID]])), OR(J787=42,J787=6,J787=7,J787=8)),1,
IF(_xlfn.MINIFS(Nested_Ifs[a11],Nested_Ifs[ID],Nested_Ifs[[#This Row],[ID]])&lt;&gt;1,IF(AND(OR(C787=MIN(_xlfn._xlws.FILTER(Nested_Ifs[a11], Nested_Ifs[ID]=Nested_Ifs[[#This Row],[ID]])), C787 = "NA"), OR(J787=42,J787=6,J787=7,J787=8, J787 = "NA")),"NA",0),0)),0)))</f>
        <v>0</v>
      </c>
      <c r="L787">
        <v>2</v>
      </c>
      <c r="M787">
        <v>2</v>
      </c>
      <c r="N787" t="s">
        <v>0</v>
      </c>
      <c r="O787" s="11">
        <f t="shared" si="12"/>
        <v>0</v>
      </c>
    </row>
    <row r="788" spans="2:15" x14ac:dyDescent="0.3">
      <c r="B788">
        <v>19164</v>
      </c>
      <c r="C788">
        <v>2</v>
      </c>
      <c r="D788">
        <v>2</v>
      </c>
      <c r="E788">
        <v>2</v>
      </c>
      <c r="F788">
        <v>36</v>
      </c>
      <c r="G788">
        <v>1</v>
      </c>
      <c r="H788" t="s">
        <v>0</v>
      </c>
      <c r="I788" t="s">
        <v>0</v>
      </c>
      <c r="J788">
        <v>5</v>
      </c>
      <c r="K788" s="5" cm="1">
        <f t="array" ref="K788">IF(AND(C788=1,OR(J788=42,J788=6,J788=7,J788=8)),1,
IF(AND(OR(C788=1,C788="NA"),OR(J788=42,J788=6,J788=7,J788=8, J788="NA")),"NA",
IF(_xlfn.MINIFS(Nested_Ifs[a11],Nested_Ifs[ID],Nested_Ifs[[#This Row],[ID]])&lt;&gt;1,IF(AND(C788=MIN(_xlfn._xlws.FILTER(Nested_Ifs[a11], Nested_Ifs[ID]=Nested_Ifs[[#This Row],[ID]])), OR(J788=42,J788=6,J788=7,J788=8)),1,
IF(_xlfn.MINIFS(Nested_Ifs[a11],Nested_Ifs[ID],Nested_Ifs[[#This Row],[ID]])&lt;&gt;1,IF(AND(OR(C788=MIN(_xlfn._xlws.FILTER(Nested_Ifs[a11], Nested_Ifs[ID]=Nested_Ifs[[#This Row],[ID]])), C788 = "NA"), OR(J788=42,J788=6,J788=7,J788=8, J788 = "NA")),"NA",0),0)),0)))</f>
        <v>0</v>
      </c>
      <c r="L788">
        <v>2</v>
      </c>
      <c r="M788">
        <v>2</v>
      </c>
      <c r="N788" t="s">
        <v>0</v>
      </c>
      <c r="O788" s="11">
        <f t="shared" si="12"/>
        <v>0</v>
      </c>
    </row>
    <row r="789" spans="2:15" x14ac:dyDescent="0.3">
      <c r="B789">
        <v>19164</v>
      </c>
      <c r="C789">
        <v>3</v>
      </c>
      <c r="D789">
        <v>1</v>
      </c>
      <c r="E789">
        <v>3</v>
      </c>
      <c r="F789">
        <v>17</v>
      </c>
      <c r="G789">
        <v>6</v>
      </c>
      <c r="H789" t="s">
        <v>0</v>
      </c>
      <c r="I789" t="s">
        <v>0</v>
      </c>
      <c r="J789" t="s">
        <v>0</v>
      </c>
      <c r="K789" s="5" cm="1">
        <f t="array" ref="K789">IF(AND(C789=1,OR(J789=42,J789=6,J789=7,J789=8)),1,
IF(AND(OR(C789=1,C789="NA"),OR(J789=42,J789=6,J789=7,J789=8, J789="NA")),"NA",
IF(_xlfn.MINIFS(Nested_Ifs[a11],Nested_Ifs[ID],Nested_Ifs[[#This Row],[ID]])&lt;&gt;1,IF(AND(C789=MIN(_xlfn._xlws.FILTER(Nested_Ifs[a11], Nested_Ifs[ID]=Nested_Ifs[[#This Row],[ID]])), OR(J789=42,J789=6,J789=7,J789=8)),1,
IF(_xlfn.MINIFS(Nested_Ifs[a11],Nested_Ifs[ID],Nested_Ifs[[#This Row],[ID]])&lt;&gt;1,IF(AND(OR(C789=MIN(_xlfn._xlws.FILTER(Nested_Ifs[a11], Nested_Ifs[ID]=Nested_Ifs[[#This Row],[ID]])), C789 = "NA"), OR(J789=42,J789=6,J789=7,J789=8, J789 = "NA")),"NA",0),0)),0)))</f>
        <v>0</v>
      </c>
      <c r="L789">
        <v>2</v>
      </c>
      <c r="M789">
        <v>2</v>
      </c>
      <c r="N789" t="s">
        <v>0</v>
      </c>
      <c r="O789" s="11">
        <f t="shared" si="12"/>
        <v>0</v>
      </c>
    </row>
    <row r="790" spans="2:15" x14ac:dyDescent="0.3">
      <c r="B790">
        <v>19164</v>
      </c>
      <c r="C790">
        <v>4</v>
      </c>
      <c r="D790">
        <v>1</v>
      </c>
      <c r="E790">
        <v>3</v>
      </c>
      <c r="F790">
        <v>15</v>
      </c>
      <c r="G790">
        <v>6</v>
      </c>
      <c r="H790" t="s">
        <v>0</v>
      </c>
      <c r="I790" t="s">
        <v>0</v>
      </c>
      <c r="J790" t="s">
        <v>0</v>
      </c>
      <c r="K790" s="5" cm="1">
        <f t="array" ref="K790">IF(AND(C790=1,OR(J790=42,J790=6,J790=7,J790=8)),1,
IF(AND(OR(C790=1,C790="NA"),OR(J790=42,J790=6,J790=7,J790=8, J790="NA")),"NA",
IF(_xlfn.MINIFS(Nested_Ifs[a11],Nested_Ifs[ID],Nested_Ifs[[#This Row],[ID]])&lt;&gt;1,IF(AND(C790=MIN(_xlfn._xlws.FILTER(Nested_Ifs[a11], Nested_Ifs[ID]=Nested_Ifs[[#This Row],[ID]])), OR(J790=42,J790=6,J790=7,J790=8)),1,
IF(_xlfn.MINIFS(Nested_Ifs[a11],Nested_Ifs[ID],Nested_Ifs[[#This Row],[ID]])&lt;&gt;1,IF(AND(OR(C790=MIN(_xlfn._xlws.FILTER(Nested_Ifs[a11], Nested_Ifs[ID]=Nested_Ifs[[#This Row],[ID]])), C790 = "NA"), OR(J790=42,J790=6,J790=7,J790=8, J790 = "NA")),"NA",0),0)),0)))</f>
        <v>0</v>
      </c>
      <c r="L790">
        <v>2</v>
      </c>
      <c r="M790">
        <v>2</v>
      </c>
      <c r="N790" t="s">
        <v>0</v>
      </c>
      <c r="O790" s="11">
        <f t="shared" si="12"/>
        <v>0</v>
      </c>
    </row>
    <row r="791" spans="2:15" x14ac:dyDescent="0.3">
      <c r="B791">
        <v>19164</v>
      </c>
      <c r="C791">
        <v>5</v>
      </c>
      <c r="D791">
        <v>1</v>
      </c>
      <c r="E791">
        <v>3</v>
      </c>
      <c r="F791">
        <v>7</v>
      </c>
      <c r="G791" t="s">
        <v>0</v>
      </c>
      <c r="H791" t="s">
        <v>0</v>
      </c>
      <c r="I791" t="s">
        <v>0</v>
      </c>
      <c r="J791" t="s">
        <v>0</v>
      </c>
      <c r="K791" s="5" cm="1">
        <f t="array" ref="K791">IF(AND(C791=1,OR(J791=42,J791=6,J791=7,J791=8)),1,
IF(AND(OR(C791=1,C791="NA"),OR(J791=42,J791=6,J791=7,J791=8, J791="NA")),"NA",
IF(_xlfn.MINIFS(Nested_Ifs[a11],Nested_Ifs[ID],Nested_Ifs[[#This Row],[ID]])&lt;&gt;1,IF(AND(C791=MIN(_xlfn._xlws.FILTER(Nested_Ifs[a11], Nested_Ifs[ID]=Nested_Ifs[[#This Row],[ID]])), OR(J791=42,J791=6,J791=7,J791=8)),1,
IF(_xlfn.MINIFS(Nested_Ifs[a11],Nested_Ifs[ID],Nested_Ifs[[#This Row],[ID]])&lt;&gt;1,IF(AND(OR(C791=MIN(_xlfn._xlws.FILTER(Nested_Ifs[a11], Nested_Ifs[ID]=Nested_Ifs[[#This Row],[ID]])), C791 = "NA"), OR(J791=42,J791=6,J791=7,J791=8, J791 = "NA")),"NA",0),0)),0)))</f>
        <v>0</v>
      </c>
      <c r="L791">
        <v>2</v>
      </c>
      <c r="M791">
        <v>2</v>
      </c>
      <c r="N791" t="s">
        <v>0</v>
      </c>
      <c r="O791" s="11">
        <f t="shared" si="12"/>
        <v>0</v>
      </c>
    </row>
    <row r="792" spans="2:15" x14ac:dyDescent="0.3">
      <c r="B792">
        <v>19165</v>
      </c>
      <c r="C792">
        <v>1</v>
      </c>
      <c r="D792">
        <v>2</v>
      </c>
      <c r="E792">
        <v>1</v>
      </c>
      <c r="F792">
        <v>57</v>
      </c>
      <c r="G792">
        <v>5</v>
      </c>
      <c r="H792" t="s">
        <v>0</v>
      </c>
      <c r="I792" t="s">
        <v>0</v>
      </c>
      <c r="J792">
        <v>5</v>
      </c>
      <c r="K792" s="5" cm="1">
        <f t="array" ref="K792">IF(AND(C792=1,OR(J792=42,J792=6,J792=7,J792=8)),1,
IF(AND(OR(C792=1,C792="NA"),OR(J792=42,J792=6,J792=7,J792=8, J792="NA")),"NA",
IF(_xlfn.MINIFS(Nested_Ifs[a11],Nested_Ifs[ID],Nested_Ifs[[#This Row],[ID]])&lt;&gt;1,IF(AND(C792=MIN(_xlfn._xlws.FILTER(Nested_Ifs[a11], Nested_Ifs[ID]=Nested_Ifs[[#This Row],[ID]])), OR(J792=42,J792=6,J792=7,J792=8)),1,
IF(_xlfn.MINIFS(Nested_Ifs[a11],Nested_Ifs[ID],Nested_Ifs[[#This Row],[ID]])&lt;&gt;1,IF(AND(OR(C792=MIN(_xlfn._xlws.FILTER(Nested_Ifs[a11], Nested_Ifs[ID]=Nested_Ifs[[#This Row],[ID]])), C792 = "NA"), OR(J792=42,J792=6,J792=7,J792=8, J792 = "NA")),"NA",0),0)),0)))</f>
        <v>0</v>
      </c>
      <c r="L792">
        <v>2</v>
      </c>
      <c r="M792">
        <v>2</v>
      </c>
      <c r="N792" t="s">
        <v>0</v>
      </c>
      <c r="O792" s="11">
        <f t="shared" si="12"/>
        <v>0</v>
      </c>
    </row>
    <row r="793" spans="2:15" x14ac:dyDescent="0.3">
      <c r="B793">
        <v>19166</v>
      </c>
      <c r="C793">
        <v>1</v>
      </c>
      <c r="D793">
        <v>2</v>
      </c>
      <c r="E793">
        <v>1</v>
      </c>
      <c r="F793">
        <v>70</v>
      </c>
      <c r="G793">
        <v>5</v>
      </c>
      <c r="H793" t="s">
        <v>0</v>
      </c>
      <c r="I793" t="s">
        <v>0</v>
      </c>
      <c r="J793">
        <v>5</v>
      </c>
      <c r="K793" s="5" cm="1">
        <f t="array" ref="K793">IF(AND(C793=1,OR(J793=42,J793=6,J793=7,J793=8)),1,
IF(AND(OR(C793=1,C793="NA"),OR(J793=42,J793=6,J793=7,J793=8, J793="NA")),"NA",
IF(_xlfn.MINIFS(Nested_Ifs[a11],Nested_Ifs[ID],Nested_Ifs[[#This Row],[ID]])&lt;&gt;1,IF(AND(C793=MIN(_xlfn._xlws.FILTER(Nested_Ifs[a11], Nested_Ifs[ID]=Nested_Ifs[[#This Row],[ID]])), OR(J793=42,J793=6,J793=7,J793=8)),1,
IF(_xlfn.MINIFS(Nested_Ifs[a11],Nested_Ifs[ID],Nested_Ifs[[#This Row],[ID]])&lt;&gt;1,IF(AND(OR(C793=MIN(_xlfn._xlws.FILTER(Nested_Ifs[a11], Nested_Ifs[ID]=Nested_Ifs[[#This Row],[ID]])), C793 = "NA"), OR(J793=42,J793=6,J793=7,J793=8, J793 = "NA")),"NA",0),0)),0)))</f>
        <v>0</v>
      </c>
      <c r="L793">
        <v>2</v>
      </c>
      <c r="M793">
        <v>2</v>
      </c>
      <c r="N793" t="s">
        <v>0</v>
      </c>
      <c r="O793" s="11">
        <f t="shared" si="12"/>
        <v>0</v>
      </c>
    </row>
    <row r="794" spans="2:15" x14ac:dyDescent="0.3">
      <c r="B794">
        <v>19166</v>
      </c>
      <c r="C794">
        <v>2</v>
      </c>
      <c r="D794">
        <v>2</v>
      </c>
      <c r="E794">
        <v>10</v>
      </c>
      <c r="F794">
        <v>13</v>
      </c>
      <c r="G794" t="s">
        <v>0</v>
      </c>
      <c r="H794" t="s">
        <v>0</v>
      </c>
      <c r="I794" t="s">
        <v>0</v>
      </c>
      <c r="J794" t="s">
        <v>0</v>
      </c>
      <c r="K794" s="5" cm="1">
        <f t="array" ref="K794">IF(AND(C794=1,OR(J794=42,J794=6,J794=7,J794=8)),1,
IF(AND(OR(C794=1,C794="NA"),OR(J794=42,J794=6,J794=7,J794=8, J794="NA")),"NA",
IF(_xlfn.MINIFS(Nested_Ifs[a11],Nested_Ifs[ID],Nested_Ifs[[#This Row],[ID]])&lt;&gt;1,IF(AND(C794=MIN(_xlfn._xlws.FILTER(Nested_Ifs[a11], Nested_Ifs[ID]=Nested_Ifs[[#This Row],[ID]])), OR(J794=42,J794=6,J794=7,J794=8)),1,
IF(_xlfn.MINIFS(Nested_Ifs[a11],Nested_Ifs[ID],Nested_Ifs[[#This Row],[ID]])&lt;&gt;1,IF(AND(OR(C794=MIN(_xlfn._xlws.FILTER(Nested_Ifs[a11], Nested_Ifs[ID]=Nested_Ifs[[#This Row],[ID]])), C794 = "NA"), OR(J794=42,J794=6,J794=7,J794=8, J794 = "NA")),"NA",0),0)),0)))</f>
        <v>0</v>
      </c>
      <c r="L794">
        <v>2</v>
      </c>
      <c r="M794">
        <v>2</v>
      </c>
      <c r="N794" t="s">
        <v>0</v>
      </c>
      <c r="O794" s="11">
        <f t="shared" si="12"/>
        <v>0</v>
      </c>
    </row>
    <row r="795" spans="2:15" x14ac:dyDescent="0.3">
      <c r="B795">
        <v>19166</v>
      </c>
      <c r="C795">
        <v>3</v>
      </c>
      <c r="D795">
        <v>2</v>
      </c>
      <c r="E795">
        <v>10</v>
      </c>
      <c r="F795">
        <v>10</v>
      </c>
      <c r="G795" t="s">
        <v>0</v>
      </c>
      <c r="H795" t="s">
        <v>0</v>
      </c>
      <c r="I795" t="s">
        <v>0</v>
      </c>
      <c r="J795" t="s">
        <v>0</v>
      </c>
      <c r="K795" s="5" cm="1">
        <f t="array" ref="K795">IF(AND(C795=1,OR(J795=42,J795=6,J795=7,J795=8)),1,
IF(AND(OR(C795=1,C795="NA"),OR(J795=42,J795=6,J795=7,J795=8, J795="NA")),"NA",
IF(_xlfn.MINIFS(Nested_Ifs[a11],Nested_Ifs[ID],Nested_Ifs[[#This Row],[ID]])&lt;&gt;1,IF(AND(C795=MIN(_xlfn._xlws.FILTER(Nested_Ifs[a11], Nested_Ifs[ID]=Nested_Ifs[[#This Row],[ID]])), OR(J795=42,J795=6,J795=7,J795=8)),1,
IF(_xlfn.MINIFS(Nested_Ifs[a11],Nested_Ifs[ID],Nested_Ifs[[#This Row],[ID]])&lt;&gt;1,IF(AND(OR(C795=MIN(_xlfn._xlws.FILTER(Nested_Ifs[a11], Nested_Ifs[ID]=Nested_Ifs[[#This Row],[ID]])), C795 = "NA"), OR(J795=42,J795=6,J795=7,J795=8, J795 = "NA")),"NA",0),0)),0)))</f>
        <v>0</v>
      </c>
      <c r="L795">
        <v>2</v>
      </c>
      <c r="M795">
        <v>2</v>
      </c>
      <c r="N795" t="s">
        <v>0</v>
      </c>
      <c r="O795" s="11">
        <f t="shared" si="12"/>
        <v>0</v>
      </c>
    </row>
    <row r="796" spans="2:15" x14ac:dyDescent="0.3">
      <c r="B796">
        <v>19166</v>
      </c>
      <c r="C796">
        <v>4</v>
      </c>
      <c r="D796">
        <v>1</v>
      </c>
      <c r="E796">
        <v>10</v>
      </c>
      <c r="F796">
        <v>8</v>
      </c>
      <c r="G796" t="s">
        <v>0</v>
      </c>
      <c r="H796" t="s">
        <v>0</v>
      </c>
      <c r="I796" t="s">
        <v>0</v>
      </c>
      <c r="J796" t="s">
        <v>0</v>
      </c>
      <c r="K796" s="5" cm="1">
        <f t="array" ref="K796">IF(AND(C796=1,OR(J796=42,J796=6,J796=7,J796=8)),1,
IF(AND(OR(C796=1,C796="NA"),OR(J796=42,J796=6,J796=7,J796=8, J796="NA")),"NA",
IF(_xlfn.MINIFS(Nested_Ifs[a11],Nested_Ifs[ID],Nested_Ifs[[#This Row],[ID]])&lt;&gt;1,IF(AND(C796=MIN(_xlfn._xlws.FILTER(Nested_Ifs[a11], Nested_Ifs[ID]=Nested_Ifs[[#This Row],[ID]])), OR(J796=42,J796=6,J796=7,J796=8)),1,
IF(_xlfn.MINIFS(Nested_Ifs[a11],Nested_Ifs[ID],Nested_Ifs[[#This Row],[ID]])&lt;&gt;1,IF(AND(OR(C796=MIN(_xlfn._xlws.FILTER(Nested_Ifs[a11], Nested_Ifs[ID]=Nested_Ifs[[#This Row],[ID]])), C796 = "NA"), OR(J796=42,J796=6,J796=7,J796=8, J796 = "NA")),"NA",0),0)),0)))</f>
        <v>0</v>
      </c>
      <c r="L796">
        <v>2</v>
      </c>
      <c r="M796">
        <v>2</v>
      </c>
      <c r="N796" t="s">
        <v>0</v>
      </c>
      <c r="O796" s="11">
        <f t="shared" si="12"/>
        <v>0</v>
      </c>
    </row>
    <row r="797" spans="2:15" x14ac:dyDescent="0.3">
      <c r="B797">
        <v>19166</v>
      </c>
      <c r="C797">
        <v>5</v>
      </c>
      <c r="D797">
        <v>2</v>
      </c>
      <c r="E797">
        <v>10</v>
      </c>
      <c r="F797">
        <v>8</v>
      </c>
      <c r="G797" t="s">
        <v>0</v>
      </c>
      <c r="H797" t="s">
        <v>0</v>
      </c>
      <c r="I797" t="s">
        <v>0</v>
      </c>
      <c r="J797" t="s">
        <v>0</v>
      </c>
      <c r="K797" s="5" cm="1">
        <f t="array" ref="K797">IF(AND(C797=1,OR(J797=42,J797=6,J797=7,J797=8)),1,
IF(AND(OR(C797=1,C797="NA"),OR(J797=42,J797=6,J797=7,J797=8, J797="NA")),"NA",
IF(_xlfn.MINIFS(Nested_Ifs[a11],Nested_Ifs[ID],Nested_Ifs[[#This Row],[ID]])&lt;&gt;1,IF(AND(C797=MIN(_xlfn._xlws.FILTER(Nested_Ifs[a11], Nested_Ifs[ID]=Nested_Ifs[[#This Row],[ID]])), OR(J797=42,J797=6,J797=7,J797=8)),1,
IF(_xlfn.MINIFS(Nested_Ifs[a11],Nested_Ifs[ID],Nested_Ifs[[#This Row],[ID]])&lt;&gt;1,IF(AND(OR(C797=MIN(_xlfn._xlws.FILTER(Nested_Ifs[a11], Nested_Ifs[ID]=Nested_Ifs[[#This Row],[ID]])), C797 = "NA"), OR(J797=42,J797=6,J797=7,J797=8, J797 = "NA")),"NA",0),0)),0)))</f>
        <v>0</v>
      </c>
      <c r="L797">
        <v>2</v>
      </c>
      <c r="M797">
        <v>2</v>
      </c>
      <c r="N797" t="s">
        <v>0</v>
      </c>
      <c r="O797" s="11">
        <f t="shared" si="12"/>
        <v>0</v>
      </c>
    </row>
    <row r="798" spans="2:15" x14ac:dyDescent="0.3">
      <c r="B798">
        <v>19171</v>
      </c>
      <c r="C798">
        <v>1</v>
      </c>
      <c r="D798">
        <v>1</v>
      </c>
      <c r="E798">
        <v>1</v>
      </c>
      <c r="F798">
        <v>68</v>
      </c>
      <c r="G798">
        <v>1</v>
      </c>
      <c r="H798" t="s">
        <v>0</v>
      </c>
      <c r="I798" t="s">
        <v>0</v>
      </c>
      <c r="J798">
        <v>5</v>
      </c>
      <c r="K798" s="5" cm="1">
        <f t="array" ref="K798">IF(AND(C798=1,OR(J798=42,J798=6,J798=7,J798=8)),1,
IF(AND(OR(C798=1,C798="NA"),OR(J798=42,J798=6,J798=7,J798=8, J798="NA")),"NA",
IF(_xlfn.MINIFS(Nested_Ifs[a11],Nested_Ifs[ID],Nested_Ifs[[#This Row],[ID]])&lt;&gt;1,IF(AND(C798=MIN(_xlfn._xlws.FILTER(Nested_Ifs[a11], Nested_Ifs[ID]=Nested_Ifs[[#This Row],[ID]])), OR(J798=42,J798=6,J798=7,J798=8)),1,
IF(_xlfn.MINIFS(Nested_Ifs[a11],Nested_Ifs[ID],Nested_Ifs[[#This Row],[ID]])&lt;&gt;1,IF(AND(OR(C798=MIN(_xlfn._xlws.FILTER(Nested_Ifs[a11], Nested_Ifs[ID]=Nested_Ifs[[#This Row],[ID]])), C798 = "NA"), OR(J798=42,J798=6,J798=7,J798=8, J798 = "NA")),"NA",0),0)),0)))</f>
        <v>0</v>
      </c>
      <c r="L798">
        <v>2</v>
      </c>
      <c r="M798">
        <v>2</v>
      </c>
      <c r="N798" t="s">
        <v>0</v>
      </c>
      <c r="O798" s="11">
        <f t="shared" si="12"/>
        <v>0</v>
      </c>
    </row>
    <row r="799" spans="2:15" x14ac:dyDescent="0.3">
      <c r="B799">
        <v>19171</v>
      </c>
      <c r="C799">
        <v>2</v>
      </c>
      <c r="D799">
        <v>2</v>
      </c>
      <c r="E799">
        <v>2</v>
      </c>
      <c r="F799">
        <v>63</v>
      </c>
      <c r="G799">
        <v>1</v>
      </c>
      <c r="H799" t="s">
        <v>0</v>
      </c>
      <c r="I799" t="s">
        <v>0</v>
      </c>
      <c r="J799">
        <v>1</v>
      </c>
      <c r="K799" s="5" cm="1">
        <f t="array" ref="K799">IF(AND(C799=1,OR(J799=42,J799=6,J799=7,J799=8)),1,
IF(AND(OR(C799=1,C799="NA"),OR(J799=42,J799=6,J799=7,J799=8, J799="NA")),"NA",
IF(_xlfn.MINIFS(Nested_Ifs[a11],Nested_Ifs[ID],Nested_Ifs[[#This Row],[ID]])&lt;&gt;1,IF(AND(C799=MIN(_xlfn._xlws.FILTER(Nested_Ifs[a11], Nested_Ifs[ID]=Nested_Ifs[[#This Row],[ID]])), OR(J799=42,J799=6,J799=7,J799=8)),1,
IF(_xlfn.MINIFS(Nested_Ifs[a11],Nested_Ifs[ID],Nested_Ifs[[#This Row],[ID]])&lt;&gt;1,IF(AND(OR(C799=MIN(_xlfn._xlws.FILTER(Nested_Ifs[a11], Nested_Ifs[ID]=Nested_Ifs[[#This Row],[ID]])), C799 = "NA"), OR(J799=42,J799=6,J799=7,J799=8, J799 = "NA")),"NA",0),0)),0)))</f>
        <v>0</v>
      </c>
      <c r="L799">
        <v>2</v>
      </c>
      <c r="M799">
        <v>2</v>
      </c>
      <c r="N799" t="s">
        <v>0</v>
      </c>
      <c r="O799" s="11">
        <f t="shared" si="12"/>
        <v>0</v>
      </c>
    </row>
    <row r="800" spans="2:15" x14ac:dyDescent="0.3">
      <c r="B800">
        <v>19171</v>
      </c>
      <c r="C800">
        <v>3</v>
      </c>
      <c r="D800">
        <v>1</v>
      </c>
      <c r="E800">
        <v>3</v>
      </c>
      <c r="F800">
        <v>42</v>
      </c>
      <c r="G800">
        <v>1</v>
      </c>
      <c r="H800" t="s">
        <v>0</v>
      </c>
      <c r="I800" t="s">
        <v>0</v>
      </c>
      <c r="J800">
        <v>41</v>
      </c>
      <c r="K800" s="5" cm="1">
        <f t="array" ref="K800">IF(AND(C800=1,OR(J800=42,J800=6,J800=7,J800=8)),1,
IF(AND(OR(C800=1,C800="NA"),OR(J800=42,J800=6,J800=7,J800=8, J800="NA")),"NA",
IF(_xlfn.MINIFS(Nested_Ifs[a11],Nested_Ifs[ID],Nested_Ifs[[#This Row],[ID]])&lt;&gt;1,IF(AND(C800=MIN(_xlfn._xlws.FILTER(Nested_Ifs[a11], Nested_Ifs[ID]=Nested_Ifs[[#This Row],[ID]])), OR(J800=42,J800=6,J800=7,J800=8)),1,
IF(_xlfn.MINIFS(Nested_Ifs[a11],Nested_Ifs[ID],Nested_Ifs[[#This Row],[ID]])&lt;&gt;1,IF(AND(OR(C800=MIN(_xlfn._xlws.FILTER(Nested_Ifs[a11], Nested_Ifs[ID]=Nested_Ifs[[#This Row],[ID]])), C800 = "NA"), OR(J800=42,J800=6,J800=7,J800=8, J800 = "NA")),"NA",0),0)),0)))</f>
        <v>0</v>
      </c>
      <c r="L800">
        <v>2</v>
      </c>
      <c r="M800">
        <v>2</v>
      </c>
      <c r="N800" t="s">
        <v>0</v>
      </c>
      <c r="O800" s="11">
        <f t="shared" si="12"/>
        <v>0</v>
      </c>
    </row>
    <row r="801" spans="2:15" x14ac:dyDescent="0.3">
      <c r="B801">
        <v>19171</v>
      </c>
      <c r="C801">
        <v>4</v>
      </c>
      <c r="D801">
        <v>2</v>
      </c>
      <c r="E801">
        <v>4</v>
      </c>
      <c r="F801">
        <v>39</v>
      </c>
      <c r="G801">
        <v>1</v>
      </c>
      <c r="H801" t="s">
        <v>0</v>
      </c>
      <c r="I801" t="s">
        <v>0</v>
      </c>
      <c r="J801">
        <v>41</v>
      </c>
      <c r="K801" s="5" cm="1">
        <f t="array" ref="K801">IF(AND(C801=1,OR(J801=42,J801=6,J801=7,J801=8)),1,
IF(AND(OR(C801=1,C801="NA"),OR(J801=42,J801=6,J801=7,J801=8, J801="NA")),"NA",
IF(_xlfn.MINIFS(Nested_Ifs[a11],Nested_Ifs[ID],Nested_Ifs[[#This Row],[ID]])&lt;&gt;1,IF(AND(C801=MIN(_xlfn._xlws.FILTER(Nested_Ifs[a11], Nested_Ifs[ID]=Nested_Ifs[[#This Row],[ID]])), OR(J801=42,J801=6,J801=7,J801=8)),1,
IF(_xlfn.MINIFS(Nested_Ifs[a11],Nested_Ifs[ID],Nested_Ifs[[#This Row],[ID]])&lt;&gt;1,IF(AND(OR(C801=MIN(_xlfn._xlws.FILTER(Nested_Ifs[a11], Nested_Ifs[ID]=Nested_Ifs[[#This Row],[ID]])), C801 = "NA"), OR(J801=42,J801=6,J801=7,J801=8, J801 = "NA")),"NA",0),0)),0)))</f>
        <v>0</v>
      </c>
      <c r="L801">
        <v>2</v>
      </c>
      <c r="M801">
        <v>2</v>
      </c>
      <c r="N801" t="s">
        <v>0</v>
      </c>
      <c r="O801" s="11">
        <f t="shared" si="12"/>
        <v>0</v>
      </c>
    </row>
    <row r="802" spans="2:15" x14ac:dyDescent="0.3">
      <c r="B802">
        <v>19171</v>
      </c>
      <c r="C802">
        <v>5</v>
      </c>
      <c r="D802">
        <v>2</v>
      </c>
      <c r="E802">
        <v>8</v>
      </c>
      <c r="F802">
        <v>14</v>
      </c>
      <c r="G802" t="s">
        <v>0</v>
      </c>
      <c r="H802" t="s">
        <v>0</v>
      </c>
      <c r="I802" t="s">
        <v>0</v>
      </c>
      <c r="J802" t="s">
        <v>0</v>
      </c>
      <c r="K802" s="5" cm="1">
        <f t="array" ref="K802">IF(AND(C802=1,OR(J802=42,J802=6,J802=7,J802=8)),1,
IF(AND(OR(C802=1,C802="NA"),OR(J802=42,J802=6,J802=7,J802=8, J802="NA")),"NA",
IF(_xlfn.MINIFS(Nested_Ifs[a11],Nested_Ifs[ID],Nested_Ifs[[#This Row],[ID]])&lt;&gt;1,IF(AND(C802=MIN(_xlfn._xlws.FILTER(Nested_Ifs[a11], Nested_Ifs[ID]=Nested_Ifs[[#This Row],[ID]])), OR(J802=42,J802=6,J802=7,J802=8)),1,
IF(_xlfn.MINIFS(Nested_Ifs[a11],Nested_Ifs[ID],Nested_Ifs[[#This Row],[ID]])&lt;&gt;1,IF(AND(OR(C802=MIN(_xlfn._xlws.FILTER(Nested_Ifs[a11], Nested_Ifs[ID]=Nested_Ifs[[#This Row],[ID]])), C802 = "NA"), OR(J802=42,J802=6,J802=7,J802=8, J802 = "NA")),"NA",0),0)),0)))</f>
        <v>0</v>
      </c>
      <c r="L802">
        <v>2</v>
      </c>
      <c r="M802">
        <v>2</v>
      </c>
      <c r="N802" t="s">
        <v>0</v>
      </c>
      <c r="O802" s="11">
        <f t="shared" si="12"/>
        <v>0</v>
      </c>
    </row>
    <row r="803" spans="2:15" x14ac:dyDescent="0.3">
      <c r="B803">
        <v>19171</v>
      </c>
      <c r="C803">
        <v>6</v>
      </c>
      <c r="D803">
        <v>2</v>
      </c>
      <c r="E803">
        <v>8</v>
      </c>
      <c r="F803">
        <v>12</v>
      </c>
      <c r="G803" t="s">
        <v>0</v>
      </c>
      <c r="H803" t="s">
        <v>0</v>
      </c>
      <c r="I803" t="s">
        <v>0</v>
      </c>
      <c r="J803" t="s">
        <v>0</v>
      </c>
      <c r="K803" s="5" cm="1">
        <f t="array" ref="K803">IF(AND(C803=1,OR(J803=42,J803=6,J803=7,J803=8)),1,
IF(AND(OR(C803=1,C803="NA"),OR(J803=42,J803=6,J803=7,J803=8, J803="NA")),"NA",
IF(_xlfn.MINIFS(Nested_Ifs[a11],Nested_Ifs[ID],Nested_Ifs[[#This Row],[ID]])&lt;&gt;1,IF(AND(C803=MIN(_xlfn._xlws.FILTER(Nested_Ifs[a11], Nested_Ifs[ID]=Nested_Ifs[[#This Row],[ID]])), OR(J803=42,J803=6,J803=7,J803=8)),1,
IF(_xlfn.MINIFS(Nested_Ifs[a11],Nested_Ifs[ID],Nested_Ifs[[#This Row],[ID]])&lt;&gt;1,IF(AND(OR(C803=MIN(_xlfn._xlws.FILTER(Nested_Ifs[a11], Nested_Ifs[ID]=Nested_Ifs[[#This Row],[ID]])), C803 = "NA"), OR(J803=42,J803=6,J803=7,J803=8, J803 = "NA")),"NA",0),0)),0)))</f>
        <v>0</v>
      </c>
      <c r="L803">
        <v>2</v>
      </c>
      <c r="M803">
        <v>2</v>
      </c>
      <c r="N803" t="s">
        <v>0</v>
      </c>
      <c r="O803" s="11">
        <f t="shared" si="12"/>
        <v>0</v>
      </c>
    </row>
    <row r="804" spans="2:15" x14ac:dyDescent="0.3">
      <c r="B804">
        <v>19171</v>
      </c>
      <c r="C804">
        <v>7</v>
      </c>
      <c r="D804">
        <v>2</v>
      </c>
      <c r="E804">
        <v>8</v>
      </c>
      <c r="F804">
        <v>7</v>
      </c>
      <c r="G804" t="s">
        <v>0</v>
      </c>
      <c r="H804" t="s">
        <v>0</v>
      </c>
      <c r="I804" t="s">
        <v>0</v>
      </c>
      <c r="J804" t="s">
        <v>0</v>
      </c>
      <c r="K804" s="5" cm="1">
        <f t="array" ref="K804">IF(AND(C804=1,OR(J804=42,J804=6,J804=7,J804=8)),1,
IF(AND(OR(C804=1,C804="NA"),OR(J804=42,J804=6,J804=7,J804=8, J804="NA")),"NA",
IF(_xlfn.MINIFS(Nested_Ifs[a11],Nested_Ifs[ID],Nested_Ifs[[#This Row],[ID]])&lt;&gt;1,IF(AND(C804=MIN(_xlfn._xlws.FILTER(Nested_Ifs[a11], Nested_Ifs[ID]=Nested_Ifs[[#This Row],[ID]])), OR(J804=42,J804=6,J804=7,J804=8)),1,
IF(_xlfn.MINIFS(Nested_Ifs[a11],Nested_Ifs[ID],Nested_Ifs[[#This Row],[ID]])&lt;&gt;1,IF(AND(OR(C804=MIN(_xlfn._xlws.FILTER(Nested_Ifs[a11], Nested_Ifs[ID]=Nested_Ifs[[#This Row],[ID]])), C804 = "NA"), OR(J804=42,J804=6,J804=7,J804=8, J804 = "NA")),"NA",0),0)),0)))</f>
        <v>0</v>
      </c>
      <c r="L804">
        <v>2</v>
      </c>
      <c r="M804">
        <v>2</v>
      </c>
      <c r="N804" t="s">
        <v>0</v>
      </c>
      <c r="O804" s="11">
        <f t="shared" si="12"/>
        <v>0</v>
      </c>
    </row>
    <row r="805" spans="2:15" x14ac:dyDescent="0.3">
      <c r="B805">
        <v>19171</v>
      </c>
      <c r="C805">
        <v>8</v>
      </c>
      <c r="D805">
        <v>1</v>
      </c>
      <c r="E805">
        <v>8</v>
      </c>
      <c r="F805">
        <v>3</v>
      </c>
      <c r="G805" t="s">
        <v>0</v>
      </c>
      <c r="H805">
        <v>2</v>
      </c>
      <c r="I805">
        <v>3</v>
      </c>
      <c r="J805" t="s">
        <v>0</v>
      </c>
      <c r="K805" s="5" cm="1">
        <f t="array" ref="K805">IF(AND(C805=1,OR(J805=42,J805=6,J805=7,J805=8)),1,
IF(AND(OR(C805=1,C805="NA"),OR(J805=42,J805=6,J805=7,J805=8, J805="NA")),"NA",
IF(_xlfn.MINIFS(Nested_Ifs[a11],Nested_Ifs[ID],Nested_Ifs[[#This Row],[ID]])&lt;&gt;1,IF(AND(C805=MIN(_xlfn._xlws.FILTER(Nested_Ifs[a11], Nested_Ifs[ID]=Nested_Ifs[[#This Row],[ID]])), OR(J805=42,J805=6,J805=7,J805=8)),1,
IF(_xlfn.MINIFS(Nested_Ifs[a11],Nested_Ifs[ID],Nested_Ifs[[#This Row],[ID]])&lt;&gt;1,IF(AND(OR(C805=MIN(_xlfn._xlws.FILTER(Nested_Ifs[a11], Nested_Ifs[ID]=Nested_Ifs[[#This Row],[ID]])), C805 = "NA"), OR(J805=42,J805=6,J805=7,J805=8, J805 = "NA")),"NA",0),0)),0)))</f>
        <v>0</v>
      </c>
      <c r="L805">
        <v>2</v>
      </c>
      <c r="M805">
        <v>2</v>
      </c>
      <c r="N805" t="s">
        <v>0</v>
      </c>
      <c r="O805" s="11">
        <f t="shared" si="12"/>
        <v>0</v>
      </c>
    </row>
    <row r="806" spans="2:15" x14ac:dyDescent="0.3">
      <c r="B806">
        <v>19172</v>
      </c>
      <c r="C806">
        <v>1</v>
      </c>
      <c r="D806">
        <v>1</v>
      </c>
      <c r="E806">
        <v>1</v>
      </c>
      <c r="F806">
        <v>40</v>
      </c>
      <c r="G806">
        <v>1</v>
      </c>
      <c r="H806" t="s">
        <v>0</v>
      </c>
      <c r="I806" t="s">
        <v>0</v>
      </c>
      <c r="J806">
        <v>5</v>
      </c>
      <c r="K806" s="5" cm="1">
        <f t="array" ref="K806">IF(AND(C806=1,OR(J806=42,J806=6,J806=7,J806=8)),1,
IF(AND(OR(C806=1,C806="NA"),OR(J806=42,J806=6,J806=7,J806=8, J806="NA")),"NA",
IF(_xlfn.MINIFS(Nested_Ifs[a11],Nested_Ifs[ID],Nested_Ifs[[#This Row],[ID]])&lt;&gt;1,IF(AND(C806=MIN(_xlfn._xlws.FILTER(Nested_Ifs[a11], Nested_Ifs[ID]=Nested_Ifs[[#This Row],[ID]])), OR(J806=42,J806=6,J806=7,J806=8)),1,
IF(_xlfn.MINIFS(Nested_Ifs[a11],Nested_Ifs[ID],Nested_Ifs[[#This Row],[ID]])&lt;&gt;1,IF(AND(OR(C806=MIN(_xlfn._xlws.FILTER(Nested_Ifs[a11], Nested_Ifs[ID]=Nested_Ifs[[#This Row],[ID]])), C806 = "NA"), OR(J806=42,J806=6,J806=7,J806=8, J806 = "NA")),"NA",0),0)),0)))</f>
        <v>0</v>
      </c>
      <c r="L806">
        <v>2</v>
      </c>
      <c r="M806">
        <v>2</v>
      </c>
      <c r="N806" t="s">
        <v>0</v>
      </c>
      <c r="O806" s="11">
        <f t="shared" si="12"/>
        <v>0</v>
      </c>
    </row>
    <row r="807" spans="2:15" x14ac:dyDescent="0.3">
      <c r="B807">
        <v>19172</v>
      </c>
      <c r="C807">
        <v>2</v>
      </c>
      <c r="D807">
        <v>2</v>
      </c>
      <c r="E807">
        <v>2</v>
      </c>
      <c r="F807">
        <v>29</v>
      </c>
      <c r="G807">
        <v>1</v>
      </c>
      <c r="H807" t="s">
        <v>0</v>
      </c>
      <c r="I807" t="s">
        <v>0</v>
      </c>
      <c r="J807">
        <v>1</v>
      </c>
      <c r="K807" s="5" cm="1">
        <f t="array" ref="K807">IF(AND(C807=1,OR(J807=42,J807=6,J807=7,J807=8)),1,
IF(AND(OR(C807=1,C807="NA"),OR(J807=42,J807=6,J807=7,J807=8, J807="NA")),"NA",
IF(_xlfn.MINIFS(Nested_Ifs[a11],Nested_Ifs[ID],Nested_Ifs[[#This Row],[ID]])&lt;&gt;1,IF(AND(C807=MIN(_xlfn._xlws.FILTER(Nested_Ifs[a11], Nested_Ifs[ID]=Nested_Ifs[[#This Row],[ID]])), OR(J807=42,J807=6,J807=7,J807=8)),1,
IF(_xlfn.MINIFS(Nested_Ifs[a11],Nested_Ifs[ID],Nested_Ifs[[#This Row],[ID]])&lt;&gt;1,IF(AND(OR(C807=MIN(_xlfn._xlws.FILTER(Nested_Ifs[a11], Nested_Ifs[ID]=Nested_Ifs[[#This Row],[ID]])), C807 = "NA"), OR(J807=42,J807=6,J807=7,J807=8, J807 = "NA")),"NA",0),0)),0)))</f>
        <v>0</v>
      </c>
      <c r="L807">
        <v>2</v>
      </c>
      <c r="M807">
        <v>2</v>
      </c>
      <c r="N807" t="s">
        <v>0</v>
      </c>
      <c r="O807" s="11">
        <f t="shared" si="12"/>
        <v>0</v>
      </c>
    </row>
    <row r="808" spans="2:15" x14ac:dyDescent="0.3">
      <c r="B808">
        <v>19172</v>
      </c>
      <c r="C808">
        <v>3</v>
      </c>
      <c r="D808">
        <v>1</v>
      </c>
      <c r="E808">
        <v>3</v>
      </c>
      <c r="F808">
        <v>7</v>
      </c>
      <c r="G808" t="s">
        <v>0</v>
      </c>
      <c r="H808" t="s">
        <v>0</v>
      </c>
      <c r="I808" t="s">
        <v>0</v>
      </c>
      <c r="J808" t="s">
        <v>0</v>
      </c>
      <c r="K808" s="5" cm="1">
        <f t="array" ref="K808">IF(AND(C808=1,OR(J808=42,J808=6,J808=7,J808=8)),1,
IF(AND(OR(C808=1,C808="NA"),OR(J808=42,J808=6,J808=7,J808=8, J808="NA")),"NA",
IF(_xlfn.MINIFS(Nested_Ifs[a11],Nested_Ifs[ID],Nested_Ifs[[#This Row],[ID]])&lt;&gt;1,IF(AND(C808=MIN(_xlfn._xlws.FILTER(Nested_Ifs[a11], Nested_Ifs[ID]=Nested_Ifs[[#This Row],[ID]])), OR(J808=42,J808=6,J808=7,J808=8)),1,
IF(_xlfn.MINIFS(Nested_Ifs[a11],Nested_Ifs[ID],Nested_Ifs[[#This Row],[ID]])&lt;&gt;1,IF(AND(OR(C808=MIN(_xlfn._xlws.FILTER(Nested_Ifs[a11], Nested_Ifs[ID]=Nested_Ifs[[#This Row],[ID]])), C808 = "NA"), OR(J808=42,J808=6,J808=7,J808=8, J808 = "NA")),"NA",0),0)),0)))</f>
        <v>0</v>
      </c>
      <c r="L808">
        <v>2</v>
      </c>
      <c r="M808">
        <v>2</v>
      </c>
      <c r="N808" t="s">
        <v>0</v>
      </c>
      <c r="O808" s="11">
        <f t="shared" si="12"/>
        <v>0</v>
      </c>
    </row>
    <row r="809" spans="2:15" x14ac:dyDescent="0.3">
      <c r="B809">
        <v>19172</v>
      </c>
      <c r="C809">
        <v>4</v>
      </c>
      <c r="D809">
        <v>2</v>
      </c>
      <c r="E809">
        <v>3</v>
      </c>
      <c r="F809">
        <v>5</v>
      </c>
      <c r="G809" t="s">
        <v>0</v>
      </c>
      <c r="H809">
        <v>2</v>
      </c>
      <c r="I809">
        <v>8</v>
      </c>
      <c r="J809" t="s">
        <v>0</v>
      </c>
      <c r="K809" s="5" cm="1">
        <f t="array" ref="K809">IF(AND(C809=1,OR(J809=42,J809=6,J809=7,J809=8)),1,
IF(AND(OR(C809=1,C809="NA"),OR(J809=42,J809=6,J809=7,J809=8, J809="NA")),"NA",
IF(_xlfn.MINIFS(Nested_Ifs[a11],Nested_Ifs[ID],Nested_Ifs[[#This Row],[ID]])&lt;&gt;1,IF(AND(C809=MIN(_xlfn._xlws.FILTER(Nested_Ifs[a11], Nested_Ifs[ID]=Nested_Ifs[[#This Row],[ID]])), OR(J809=42,J809=6,J809=7,J809=8)),1,
IF(_xlfn.MINIFS(Nested_Ifs[a11],Nested_Ifs[ID],Nested_Ifs[[#This Row],[ID]])&lt;&gt;1,IF(AND(OR(C809=MIN(_xlfn._xlws.FILTER(Nested_Ifs[a11], Nested_Ifs[ID]=Nested_Ifs[[#This Row],[ID]])), C809 = "NA"), OR(J809=42,J809=6,J809=7,J809=8, J809 = "NA")),"NA",0),0)),0)))</f>
        <v>0</v>
      </c>
      <c r="L809">
        <v>2</v>
      </c>
      <c r="M809">
        <v>2</v>
      </c>
      <c r="N809" t="s">
        <v>0</v>
      </c>
      <c r="O809" s="11">
        <f t="shared" si="12"/>
        <v>0</v>
      </c>
    </row>
    <row r="810" spans="2:15" x14ac:dyDescent="0.3">
      <c r="B810">
        <v>19172</v>
      </c>
      <c r="C810">
        <v>5</v>
      </c>
      <c r="D810">
        <v>2</v>
      </c>
      <c r="E810">
        <v>3</v>
      </c>
      <c r="F810">
        <v>4</v>
      </c>
      <c r="G810" t="s">
        <v>0</v>
      </c>
      <c r="H810">
        <v>2</v>
      </c>
      <c r="I810">
        <v>8</v>
      </c>
      <c r="J810" t="s">
        <v>0</v>
      </c>
      <c r="K810" s="5" cm="1">
        <f t="array" ref="K810">IF(AND(C810=1,OR(J810=42,J810=6,J810=7,J810=8)),1,
IF(AND(OR(C810=1,C810="NA"),OR(J810=42,J810=6,J810=7,J810=8, J810="NA")),"NA",
IF(_xlfn.MINIFS(Nested_Ifs[a11],Nested_Ifs[ID],Nested_Ifs[[#This Row],[ID]])&lt;&gt;1,IF(AND(C810=MIN(_xlfn._xlws.FILTER(Nested_Ifs[a11], Nested_Ifs[ID]=Nested_Ifs[[#This Row],[ID]])), OR(J810=42,J810=6,J810=7,J810=8)),1,
IF(_xlfn.MINIFS(Nested_Ifs[a11],Nested_Ifs[ID],Nested_Ifs[[#This Row],[ID]])&lt;&gt;1,IF(AND(OR(C810=MIN(_xlfn._xlws.FILTER(Nested_Ifs[a11], Nested_Ifs[ID]=Nested_Ifs[[#This Row],[ID]])), C810 = "NA"), OR(J810=42,J810=6,J810=7,J810=8, J810 = "NA")),"NA",0),0)),0)))</f>
        <v>0</v>
      </c>
      <c r="L810">
        <v>2</v>
      </c>
      <c r="M810">
        <v>2</v>
      </c>
      <c r="N810" t="s">
        <v>0</v>
      </c>
      <c r="O810" s="11">
        <f t="shared" si="12"/>
        <v>0</v>
      </c>
    </row>
    <row r="811" spans="2:15" x14ac:dyDescent="0.3">
      <c r="B811">
        <v>19173</v>
      </c>
      <c r="C811">
        <v>1</v>
      </c>
      <c r="D811">
        <v>2</v>
      </c>
      <c r="E811">
        <v>1</v>
      </c>
      <c r="F811">
        <v>65</v>
      </c>
      <c r="G811">
        <v>5</v>
      </c>
      <c r="H811" t="s">
        <v>0</v>
      </c>
      <c r="I811" t="s">
        <v>0</v>
      </c>
      <c r="J811">
        <v>5</v>
      </c>
      <c r="K811" s="5" cm="1">
        <f t="array" ref="K811">IF(AND(C811=1,OR(J811=42,J811=6,J811=7,J811=8)),1,
IF(AND(OR(C811=1,C811="NA"),OR(J811=42,J811=6,J811=7,J811=8, J811="NA")),"NA",
IF(_xlfn.MINIFS(Nested_Ifs[a11],Nested_Ifs[ID],Nested_Ifs[[#This Row],[ID]])&lt;&gt;1,IF(AND(C811=MIN(_xlfn._xlws.FILTER(Nested_Ifs[a11], Nested_Ifs[ID]=Nested_Ifs[[#This Row],[ID]])), OR(J811=42,J811=6,J811=7,J811=8)),1,
IF(_xlfn.MINIFS(Nested_Ifs[a11],Nested_Ifs[ID],Nested_Ifs[[#This Row],[ID]])&lt;&gt;1,IF(AND(OR(C811=MIN(_xlfn._xlws.FILTER(Nested_Ifs[a11], Nested_Ifs[ID]=Nested_Ifs[[#This Row],[ID]])), C811 = "NA"), OR(J811=42,J811=6,J811=7,J811=8, J811 = "NA")),"NA",0),0)),0)))</f>
        <v>0</v>
      </c>
      <c r="L811">
        <v>2</v>
      </c>
      <c r="M811">
        <v>2</v>
      </c>
      <c r="N811" t="s">
        <v>0</v>
      </c>
      <c r="O811" s="11">
        <f t="shared" si="12"/>
        <v>0</v>
      </c>
    </row>
    <row r="812" spans="2:15" x14ac:dyDescent="0.3">
      <c r="B812">
        <v>19173</v>
      </c>
      <c r="C812">
        <v>2</v>
      </c>
      <c r="D812">
        <v>1</v>
      </c>
      <c r="E812">
        <v>3</v>
      </c>
      <c r="F812">
        <v>30</v>
      </c>
      <c r="G812">
        <v>1</v>
      </c>
      <c r="H812" t="s">
        <v>0</v>
      </c>
      <c r="I812" t="s">
        <v>0</v>
      </c>
      <c r="J812">
        <v>5</v>
      </c>
      <c r="K812" s="5" cm="1">
        <f t="array" ref="K812">IF(AND(C812=1,OR(J812=42,J812=6,J812=7,J812=8)),1,
IF(AND(OR(C812=1,C812="NA"),OR(J812=42,J812=6,J812=7,J812=8, J812="NA")),"NA",
IF(_xlfn.MINIFS(Nested_Ifs[a11],Nested_Ifs[ID],Nested_Ifs[[#This Row],[ID]])&lt;&gt;1,IF(AND(C812=MIN(_xlfn._xlws.FILTER(Nested_Ifs[a11], Nested_Ifs[ID]=Nested_Ifs[[#This Row],[ID]])), OR(J812=42,J812=6,J812=7,J812=8)),1,
IF(_xlfn.MINIFS(Nested_Ifs[a11],Nested_Ifs[ID],Nested_Ifs[[#This Row],[ID]])&lt;&gt;1,IF(AND(OR(C812=MIN(_xlfn._xlws.FILTER(Nested_Ifs[a11], Nested_Ifs[ID]=Nested_Ifs[[#This Row],[ID]])), C812 = "NA"), OR(J812=42,J812=6,J812=7,J812=8, J812 = "NA")),"NA",0),0)),0)))</f>
        <v>0</v>
      </c>
      <c r="L812">
        <v>2</v>
      </c>
      <c r="M812">
        <v>2</v>
      </c>
      <c r="N812" t="s">
        <v>0</v>
      </c>
      <c r="O812" s="11">
        <f t="shared" si="12"/>
        <v>0</v>
      </c>
    </row>
    <row r="813" spans="2:15" x14ac:dyDescent="0.3">
      <c r="B813">
        <v>19173</v>
      </c>
      <c r="C813">
        <v>3</v>
      </c>
      <c r="D813">
        <v>2</v>
      </c>
      <c r="E813">
        <v>4</v>
      </c>
      <c r="F813">
        <v>26</v>
      </c>
      <c r="G813">
        <v>1</v>
      </c>
      <c r="H813" t="s">
        <v>0</v>
      </c>
      <c r="I813" t="s">
        <v>0</v>
      </c>
      <c r="J813">
        <v>5</v>
      </c>
      <c r="K813" s="5" cm="1">
        <f t="array" ref="K813">IF(AND(C813=1,OR(J813=42,J813=6,J813=7,J813=8)),1,
IF(AND(OR(C813=1,C813="NA"),OR(J813=42,J813=6,J813=7,J813=8, J813="NA")),"NA",
IF(_xlfn.MINIFS(Nested_Ifs[a11],Nested_Ifs[ID],Nested_Ifs[[#This Row],[ID]])&lt;&gt;1,IF(AND(C813=MIN(_xlfn._xlws.FILTER(Nested_Ifs[a11], Nested_Ifs[ID]=Nested_Ifs[[#This Row],[ID]])), OR(J813=42,J813=6,J813=7,J813=8)),1,
IF(_xlfn.MINIFS(Nested_Ifs[a11],Nested_Ifs[ID],Nested_Ifs[[#This Row],[ID]])&lt;&gt;1,IF(AND(OR(C813=MIN(_xlfn._xlws.FILTER(Nested_Ifs[a11], Nested_Ifs[ID]=Nested_Ifs[[#This Row],[ID]])), C813 = "NA"), OR(J813=42,J813=6,J813=7,J813=8, J813 = "NA")),"NA",0),0)),0)))</f>
        <v>0</v>
      </c>
      <c r="L813">
        <v>1</v>
      </c>
      <c r="M813">
        <v>2</v>
      </c>
      <c r="N813" t="s">
        <v>0</v>
      </c>
      <c r="O813" s="11">
        <f t="shared" si="12"/>
        <v>0</v>
      </c>
    </row>
    <row r="814" spans="2:15" x14ac:dyDescent="0.3">
      <c r="B814">
        <v>19173</v>
      </c>
      <c r="C814">
        <v>4</v>
      </c>
      <c r="D814">
        <v>2</v>
      </c>
      <c r="E814">
        <v>8</v>
      </c>
      <c r="F814">
        <v>4</v>
      </c>
      <c r="G814" t="s">
        <v>0</v>
      </c>
      <c r="H814">
        <v>2</v>
      </c>
      <c r="I814">
        <v>8</v>
      </c>
      <c r="J814" t="s">
        <v>0</v>
      </c>
      <c r="K814" s="5" cm="1">
        <f t="array" ref="K814">IF(AND(C814=1,OR(J814=42,J814=6,J814=7,J814=8)),1,
IF(AND(OR(C814=1,C814="NA"),OR(J814=42,J814=6,J814=7,J814=8, J814="NA")),"NA",
IF(_xlfn.MINIFS(Nested_Ifs[a11],Nested_Ifs[ID],Nested_Ifs[[#This Row],[ID]])&lt;&gt;1,IF(AND(C814=MIN(_xlfn._xlws.FILTER(Nested_Ifs[a11], Nested_Ifs[ID]=Nested_Ifs[[#This Row],[ID]])), OR(J814=42,J814=6,J814=7,J814=8)),1,
IF(_xlfn.MINIFS(Nested_Ifs[a11],Nested_Ifs[ID],Nested_Ifs[[#This Row],[ID]])&lt;&gt;1,IF(AND(OR(C814=MIN(_xlfn._xlws.FILTER(Nested_Ifs[a11], Nested_Ifs[ID]=Nested_Ifs[[#This Row],[ID]])), C814 = "NA"), OR(J814=42,J814=6,J814=7,J814=8, J814 = "NA")),"NA",0),0)),0)))</f>
        <v>0</v>
      </c>
      <c r="L814">
        <v>2</v>
      </c>
      <c r="M814">
        <v>2</v>
      </c>
      <c r="N814" t="s">
        <v>0</v>
      </c>
      <c r="O814" s="11">
        <f t="shared" si="12"/>
        <v>0</v>
      </c>
    </row>
    <row r="815" spans="2:15" x14ac:dyDescent="0.3">
      <c r="B815">
        <v>19173</v>
      </c>
      <c r="C815">
        <v>5</v>
      </c>
      <c r="D815">
        <v>2</v>
      </c>
      <c r="E815">
        <v>8</v>
      </c>
      <c r="F815">
        <v>2</v>
      </c>
      <c r="G815" t="s">
        <v>0</v>
      </c>
      <c r="H815">
        <v>2</v>
      </c>
      <c r="I815">
        <v>8</v>
      </c>
      <c r="J815" t="s">
        <v>0</v>
      </c>
      <c r="K815" s="5" cm="1">
        <f t="array" ref="K815">IF(AND(C815=1,OR(J815=42,J815=6,J815=7,J815=8)),1,
IF(AND(OR(C815=1,C815="NA"),OR(J815=42,J815=6,J815=7,J815=8, J815="NA")),"NA",
IF(_xlfn.MINIFS(Nested_Ifs[a11],Nested_Ifs[ID],Nested_Ifs[[#This Row],[ID]])&lt;&gt;1,IF(AND(C815=MIN(_xlfn._xlws.FILTER(Nested_Ifs[a11], Nested_Ifs[ID]=Nested_Ifs[[#This Row],[ID]])), OR(J815=42,J815=6,J815=7,J815=8)),1,
IF(_xlfn.MINIFS(Nested_Ifs[a11],Nested_Ifs[ID],Nested_Ifs[[#This Row],[ID]])&lt;&gt;1,IF(AND(OR(C815=MIN(_xlfn._xlws.FILTER(Nested_Ifs[a11], Nested_Ifs[ID]=Nested_Ifs[[#This Row],[ID]])), C815 = "NA"), OR(J815=42,J815=6,J815=7,J815=8, J815 = "NA")),"NA",0),0)),0)))</f>
        <v>0</v>
      </c>
      <c r="L815">
        <v>2</v>
      </c>
      <c r="M815">
        <v>2</v>
      </c>
      <c r="N815" t="s">
        <v>0</v>
      </c>
      <c r="O815" s="11">
        <f t="shared" si="12"/>
        <v>0</v>
      </c>
    </row>
    <row r="816" spans="2:15" x14ac:dyDescent="0.3">
      <c r="B816">
        <v>19174</v>
      </c>
      <c r="C816">
        <v>1</v>
      </c>
      <c r="D816">
        <v>2</v>
      </c>
      <c r="E816">
        <v>1</v>
      </c>
      <c r="F816">
        <v>87</v>
      </c>
      <c r="G816">
        <v>5</v>
      </c>
      <c r="H816" t="s">
        <v>0</v>
      </c>
      <c r="I816" t="s">
        <v>0</v>
      </c>
      <c r="J816" t="s">
        <v>0</v>
      </c>
      <c r="K816" s="5" t="str" cm="1">
        <f t="array" ref="K816">IF(AND(C816=1,OR(J816=42,J816=6,J816=7,J816=8)),1,
IF(AND(OR(C816=1,C816="NA"),OR(J816=42,J816=6,J816=7,J816=8, J816="NA")),"NA",
IF(_xlfn.MINIFS(Nested_Ifs[a11],Nested_Ifs[ID],Nested_Ifs[[#This Row],[ID]])&lt;&gt;1,IF(AND(C816=MIN(_xlfn._xlws.FILTER(Nested_Ifs[a11], Nested_Ifs[ID]=Nested_Ifs[[#This Row],[ID]])), OR(J816=42,J816=6,J816=7,J816=8)),1,
IF(_xlfn.MINIFS(Nested_Ifs[a11],Nested_Ifs[ID],Nested_Ifs[[#This Row],[ID]])&lt;&gt;1,IF(AND(OR(C816=MIN(_xlfn._xlws.FILTER(Nested_Ifs[a11], Nested_Ifs[ID]=Nested_Ifs[[#This Row],[ID]])), C816 = "NA"), OR(J816=42,J816=6,J816=7,J816=8, J816 = "NA")),"NA",0),0)),0)))</f>
        <v>NA</v>
      </c>
      <c r="L816">
        <v>2</v>
      </c>
      <c r="M816">
        <v>2</v>
      </c>
      <c r="N816" t="s">
        <v>0</v>
      </c>
      <c r="O816" s="11">
        <f t="shared" si="12"/>
        <v>0</v>
      </c>
    </row>
    <row r="817" spans="2:15" x14ac:dyDescent="0.3">
      <c r="B817">
        <v>19174</v>
      </c>
      <c r="C817">
        <v>2</v>
      </c>
      <c r="D817">
        <v>1</v>
      </c>
      <c r="E817">
        <v>3</v>
      </c>
      <c r="F817">
        <v>40</v>
      </c>
      <c r="G817">
        <v>1</v>
      </c>
      <c r="H817" t="s">
        <v>0</v>
      </c>
      <c r="I817" t="s">
        <v>0</v>
      </c>
      <c r="J817">
        <v>1</v>
      </c>
      <c r="K817" s="5" cm="1">
        <f t="array" ref="K817">IF(AND(C817=1,OR(J817=42,J817=6,J817=7,J817=8)),1,
IF(AND(OR(C817=1,C817="NA"),OR(J817=42,J817=6,J817=7,J817=8, J817="NA")),"NA",
IF(_xlfn.MINIFS(Nested_Ifs[a11],Nested_Ifs[ID],Nested_Ifs[[#This Row],[ID]])&lt;&gt;1,IF(AND(C817=MIN(_xlfn._xlws.FILTER(Nested_Ifs[a11], Nested_Ifs[ID]=Nested_Ifs[[#This Row],[ID]])), OR(J817=42,J817=6,J817=7,J817=8)),1,
IF(_xlfn.MINIFS(Nested_Ifs[a11],Nested_Ifs[ID],Nested_Ifs[[#This Row],[ID]])&lt;&gt;1,IF(AND(OR(C817=MIN(_xlfn._xlws.FILTER(Nested_Ifs[a11], Nested_Ifs[ID]=Nested_Ifs[[#This Row],[ID]])), C817 = "NA"), OR(J817=42,J817=6,J817=7,J817=8, J817 = "NA")),"NA",0),0)),0)))</f>
        <v>0</v>
      </c>
      <c r="L817">
        <v>2</v>
      </c>
      <c r="M817">
        <v>2</v>
      </c>
      <c r="N817" t="s">
        <v>0</v>
      </c>
      <c r="O817" s="11">
        <f t="shared" si="12"/>
        <v>0</v>
      </c>
    </row>
    <row r="818" spans="2:15" x14ac:dyDescent="0.3">
      <c r="B818">
        <v>19174</v>
      </c>
      <c r="C818">
        <v>3</v>
      </c>
      <c r="D818">
        <v>2</v>
      </c>
      <c r="E818">
        <v>4</v>
      </c>
      <c r="F818">
        <v>38</v>
      </c>
      <c r="G818">
        <v>1</v>
      </c>
      <c r="H818" t="s">
        <v>0</v>
      </c>
      <c r="I818" t="s">
        <v>0</v>
      </c>
      <c r="J818">
        <v>5</v>
      </c>
      <c r="K818" s="5" cm="1">
        <f t="array" ref="K818">IF(AND(C818=1,OR(J818=42,J818=6,J818=7,J818=8)),1,
IF(AND(OR(C818=1,C818="NA"),OR(J818=42,J818=6,J818=7,J818=8, J818="NA")),"NA",
IF(_xlfn.MINIFS(Nested_Ifs[a11],Nested_Ifs[ID],Nested_Ifs[[#This Row],[ID]])&lt;&gt;1,IF(AND(C818=MIN(_xlfn._xlws.FILTER(Nested_Ifs[a11], Nested_Ifs[ID]=Nested_Ifs[[#This Row],[ID]])), OR(J818=42,J818=6,J818=7,J818=8)),1,
IF(_xlfn.MINIFS(Nested_Ifs[a11],Nested_Ifs[ID],Nested_Ifs[[#This Row],[ID]])&lt;&gt;1,IF(AND(OR(C818=MIN(_xlfn._xlws.FILTER(Nested_Ifs[a11], Nested_Ifs[ID]=Nested_Ifs[[#This Row],[ID]])), C818 = "NA"), OR(J818=42,J818=6,J818=7,J818=8, J818 = "NA")),"NA",0),0)),0)))</f>
        <v>0</v>
      </c>
      <c r="L818">
        <v>1</v>
      </c>
      <c r="M818">
        <v>2</v>
      </c>
      <c r="N818" t="s">
        <v>0</v>
      </c>
      <c r="O818" s="11">
        <f t="shared" si="12"/>
        <v>0</v>
      </c>
    </row>
    <row r="819" spans="2:15" x14ac:dyDescent="0.3">
      <c r="B819">
        <v>19174</v>
      </c>
      <c r="C819">
        <v>4</v>
      </c>
      <c r="D819">
        <v>1</v>
      </c>
      <c r="E819">
        <v>8</v>
      </c>
      <c r="F819">
        <v>14</v>
      </c>
      <c r="G819" t="s">
        <v>0</v>
      </c>
      <c r="H819" t="s">
        <v>0</v>
      </c>
      <c r="I819" t="s">
        <v>0</v>
      </c>
      <c r="J819" t="s">
        <v>0</v>
      </c>
      <c r="K819" s="5" cm="1">
        <f t="array" ref="K819">IF(AND(C819=1,OR(J819=42,J819=6,J819=7,J819=8)),1,
IF(AND(OR(C819=1,C819="NA"),OR(J819=42,J819=6,J819=7,J819=8, J819="NA")),"NA",
IF(_xlfn.MINIFS(Nested_Ifs[a11],Nested_Ifs[ID],Nested_Ifs[[#This Row],[ID]])&lt;&gt;1,IF(AND(C819=MIN(_xlfn._xlws.FILTER(Nested_Ifs[a11], Nested_Ifs[ID]=Nested_Ifs[[#This Row],[ID]])), OR(J819=42,J819=6,J819=7,J819=8)),1,
IF(_xlfn.MINIFS(Nested_Ifs[a11],Nested_Ifs[ID],Nested_Ifs[[#This Row],[ID]])&lt;&gt;1,IF(AND(OR(C819=MIN(_xlfn._xlws.FILTER(Nested_Ifs[a11], Nested_Ifs[ID]=Nested_Ifs[[#This Row],[ID]])), C819 = "NA"), OR(J819=42,J819=6,J819=7,J819=8, J819 = "NA")),"NA",0),0)),0)))</f>
        <v>0</v>
      </c>
      <c r="L819">
        <v>2</v>
      </c>
      <c r="M819">
        <v>2</v>
      </c>
      <c r="N819" t="s">
        <v>0</v>
      </c>
      <c r="O819" s="11">
        <f t="shared" si="12"/>
        <v>0</v>
      </c>
    </row>
    <row r="820" spans="2:15" x14ac:dyDescent="0.3">
      <c r="B820">
        <v>19174</v>
      </c>
      <c r="C820">
        <v>7</v>
      </c>
      <c r="D820">
        <v>1</v>
      </c>
      <c r="E820">
        <v>8</v>
      </c>
      <c r="F820">
        <v>14</v>
      </c>
      <c r="G820" t="s">
        <v>0</v>
      </c>
      <c r="H820" t="s">
        <v>0</v>
      </c>
      <c r="I820" t="s">
        <v>0</v>
      </c>
      <c r="J820" t="s">
        <v>0</v>
      </c>
      <c r="K820" s="5" cm="1">
        <f t="array" ref="K820">IF(AND(C820=1,OR(J820=42,J820=6,J820=7,J820=8)),1,
IF(AND(OR(C820=1,C820="NA"),OR(J820=42,J820=6,J820=7,J820=8, J820="NA")),"NA",
IF(_xlfn.MINIFS(Nested_Ifs[a11],Nested_Ifs[ID],Nested_Ifs[[#This Row],[ID]])&lt;&gt;1,IF(AND(C820=MIN(_xlfn._xlws.FILTER(Nested_Ifs[a11], Nested_Ifs[ID]=Nested_Ifs[[#This Row],[ID]])), OR(J820=42,J820=6,J820=7,J820=8)),1,
IF(_xlfn.MINIFS(Nested_Ifs[a11],Nested_Ifs[ID],Nested_Ifs[[#This Row],[ID]])&lt;&gt;1,IF(AND(OR(C820=MIN(_xlfn._xlws.FILTER(Nested_Ifs[a11], Nested_Ifs[ID]=Nested_Ifs[[#This Row],[ID]])), C820 = "NA"), OR(J820=42,J820=6,J820=7,J820=8, J820 = "NA")),"NA",0),0)),0)))</f>
        <v>0</v>
      </c>
      <c r="L820">
        <v>2</v>
      </c>
      <c r="M820">
        <v>2</v>
      </c>
      <c r="N820" t="s">
        <v>0</v>
      </c>
      <c r="O820" s="11">
        <f t="shared" si="12"/>
        <v>0</v>
      </c>
    </row>
    <row r="821" spans="2:15" x14ac:dyDescent="0.3">
      <c r="B821">
        <v>19174</v>
      </c>
      <c r="C821">
        <v>5</v>
      </c>
      <c r="D821">
        <v>2</v>
      </c>
      <c r="E821">
        <v>8</v>
      </c>
      <c r="F821">
        <v>4</v>
      </c>
      <c r="G821" t="s">
        <v>0</v>
      </c>
      <c r="H821">
        <v>2</v>
      </c>
      <c r="I821">
        <v>3</v>
      </c>
      <c r="J821" t="s">
        <v>0</v>
      </c>
      <c r="K821" s="5" cm="1">
        <f t="array" ref="K821">IF(AND(C821=1,OR(J821=42,J821=6,J821=7,J821=8)),1,
IF(AND(OR(C821=1,C821="NA"),OR(J821=42,J821=6,J821=7,J821=8, J821="NA")),"NA",
IF(_xlfn.MINIFS(Nested_Ifs[a11],Nested_Ifs[ID],Nested_Ifs[[#This Row],[ID]])&lt;&gt;1,IF(AND(C821=MIN(_xlfn._xlws.FILTER(Nested_Ifs[a11], Nested_Ifs[ID]=Nested_Ifs[[#This Row],[ID]])), OR(J821=42,J821=6,J821=7,J821=8)),1,
IF(_xlfn.MINIFS(Nested_Ifs[a11],Nested_Ifs[ID],Nested_Ifs[[#This Row],[ID]])&lt;&gt;1,IF(AND(OR(C821=MIN(_xlfn._xlws.FILTER(Nested_Ifs[a11], Nested_Ifs[ID]=Nested_Ifs[[#This Row],[ID]])), C821 = "NA"), OR(J821=42,J821=6,J821=7,J821=8, J821 = "NA")),"NA",0),0)),0)))</f>
        <v>0</v>
      </c>
      <c r="L821">
        <v>2</v>
      </c>
      <c r="M821">
        <v>2</v>
      </c>
      <c r="N821" t="s">
        <v>0</v>
      </c>
      <c r="O821" s="11">
        <f t="shared" si="12"/>
        <v>0</v>
      </c>
    </row>
    <row r="822" spans="2:15" x14ac:dyDescent="0.3">
      <c r="B822">
        <v>19174</v>
      </c>
      <c r="C822">
        <v>6</v>
      </c>
      <c r="D822">
        <v>2</v>
      </c>
      <c r="E822">
        <v>8</v>
      </c>
      <c r="F822">
        <v>0</v>
      </c>
      <c r="G822" t="s">
        <v>0</v>
      </c>
      <c r="H822">
        <v>2</v>
      </c>
      <c r="I822">
        <v>3</v>
      </c>
      <c r="J822" t="s">
        <v>0</v>
      </c>
      <c r="K822" s="5" cm="1">
        <f t="array" ref="K822">IF(AND(C822=1,OR(J822=42,J822=6,J822=7,J822=8)),1,
IF(AND(OR(C822=1,C822="NA"),OR(J822=42,J822=6,J822=7,J822=8, J822="NA")),"NA",
IF(_xlfn.MINIFS(Nested_Ifs[a11],Nested_Ifs[ID],Nested_Ifs[[#This Row],[ID]])&lt;&gt;1,IF(AND(C822=MIN(_xlfn._xlws.FILTER(Nested_Ifs[a11], Nested_Ifs[ID]=Nested_Ifs[[#This Row],[ID]])), OR(J822=42,J822=6,J822=7,J822=8)),1,
IF(_xlfn.MINIFS(Nested_Ifs[a11],Nested_Ifs[ID],Nested_Ifs[[#This Row],[ID]])&lt;&gt;1,IF(AND(OR(C822=MIN(_xlfn._xlws.FILTER(Nested_Ifs[a11], Nested_Ifs[ID]=Nested_Ifs[[#This Row],[ID]])), C822 = "NA"), OR(J822=42,J822=6,J822=7,J822=8, J822 = "NA")),"NA",0),0)),0)))</f>
        <v>0</v>
      </c>
      <c r="L822">
        <v>2</v>
      </c>
      <c r="M822">
        <v>2</v>
      </c>
      <c r="N822" t="s">
        <v>0</v>
      </c>
      <c r="O822" s="11">
        <f t="shared" si="12"/>
        <v>0</v>
      </c>
    </row>
    <row r="823" spans="2:15" x14ac:dyDescent="0.3">
      <c r="B823">
        <v>19176</v>
      </c>
      <c r="C823">
        <v>1</v>
      </c>
      <c r="D823">
        <v>1</v>
      </c>
      <c r="E823">
        <v>1</v>
      </c>
      <c r="F823">
        <v>59</v>
      </c>
      <c r="G823">
        <v>1</v>
      </c>
      <c r="H823" t="s">
        <v>0</v>
      </c>
      <c r="I823" t="s">
        <v>0</v>
      </c>
      <c r="J823">
        <v>3</v>
      </c>
      <c r="K823" s="5" cm="1">
        <f t="array" ref="K823">IF(AND(C823=1,OR(J823=42,J823=6,J823=7,J823=8)),1,
IF(AND(OR(C823=1,C823="NA"),OR(J823=42,J823=6,J823=7,J823=8, J823="NA")),"NA",
IF(_xlfn.MINIFS(Nested_Ifs[a11],Nested_Ifs[ID],Nested_Ifs[[#This Row],[ID]])&lt;&gt;1,IF(AND(C823=MIN(_xlfn._xlws.FILTER(Nested_Ifs[a11], Nested_Ifs[ID]=Nested_Ifs[[#This Row],[ID]])), OR(J823=42,J823=6,J823=7,J823=8)),1,
IF(_xlfn.MINIFS(Nested_Ifs[a11],Nested_Ifs[ID],Nested_Ifs[[#This Row],[ID]])&lt;&gt;1,IF(AND(OR(C823=MIN(_xlfn._xlws.FILTER(Nested_Ifs[a11], Nested_Ifs[ID]=Nested_Ifs[[#This Row],[ID]])), C823 = "NA"), OR(J823=42,J823=6,J823=7,J823=8, J823 = "NA")),"NA",0),0)),0)))</f>
        <v>0</v>
      </c>
      <c r="L823">
        <v>2</v>
      </c>
      <c r="M823">
        <v>2</v>
      </c>
      <c r="N823" t="s">
        <v>0</v>
      </c>
      <c r="O823" s="11">
        <f t="shared" si="12"/>
        <v>0</v>
      </c>
    </row>
    <row r="824" spans="2:15" x14ac:dyDescent="0.3">
      <c r="B824">
        <v>19176</v>
      </c>
      <c r="C824">
        <v>2</v>
      </c>
      <c r="D824">
        <v>2</v>
      </c>
      <c r="E824">
        <v>2</v>
      </c>
      <c r="F824">
        <v>56</v>
      </c>
      <c r="G824">
        <v>1</v>
      </c>
      <c r="H824" t="s">
        <v>0</v>
      </c>
      <c r="I824" t="s">
        <v>0</v>
      </c>
      <c r="J824">
        <v>3</v>
      </c>
      <c r="K824" s="5" cm="1">
        <f t="array" ref="K824">IF(AND(C824=1,OR(J824=42,J824=6,J824=7,J824=8)),1,
IF(AND(OR(C824=1,C824="NA"),OR(J824=42,J824=6,J824=7,J824=8, J824="NA")),"NA",
IF(_xlfn.MINIFS(Nested_Ifs[a11],Nested_Ifs[ID],Nested_Ifs[[#This Row],[ID]])&lt;&gt;1,IF(AND(C824=MIN(_xlfn._xlws.FILTER(Nested_Ifs[a11], Nested_Ifs[ID]=Nested_Ifs[[#This Row],[ID]])), OR(J824=42,J824=6,J824=7,J824=8)),1,
IF(_xlfn.MINIFS(Nested_Ifs[a11],Nested_Ifs[ID],Nested_Ifs[[#This Row],[ID]])&lt;&gt;1,IF(AND(OR(C824=MIN(_xlfn._xlws.FILTER(Nested_Ifs[a11], Nested_Ifs[ID]=Nested_Ifs[[#This Row],[ID]])), C824 = "NA"), OR(J824=42,J824=6,J824=7,J824=8, J824 = "NA")),"NA",0),0)),0)))</f>
        <v>0</v>
      </c>
      <c r="L824">
        <v>2</v>
      </c>
      <c r="M824">
        <v>2</v>
      </c>
      <c r="N824" t="s">
        <v>0</v>
      </c>
      <c r="O824" s="11">
        <f t="shared" si="12"/>
        <v>0</v>
      </c>
    </row>
    <row r="825" spans="2:15" x14ac:dyDescent="0.3">
      <c r="B825">
        <v>19178</v>
      </c>
      <c r="C825">
        <v>1</v>
      </c>
      <c r="D825">
        <v>1</v>
      </c>
      <c r="E825">
        <v>1</v>
      </c>
      <c r="F825">
        <v>27</v>
      </c>
      <c r="G825">
        <v>1</v>
      </c>
      <c r="H825" t="s">
        <v>0</v>
      </c>
      <c r="I825" t="s">
        <v>0</v>
      </c>
      <c r="J825">
        <v>1</v>
      </c>
      <c r="K825" s="5" cm="1">
        <f t="array" ref="K825">IF(AND(C825=1,OR(J825=42,J825=6,J825=7,J825=8)),1,
IF(AND(OR(C825=1,C825="NA"),OR(J825=42,J825=6,J825=7,J825=8, J825="NA")),"NA",
IF(_xlfn.MINIFS(Nested_Ifs[a11],Nested_Ifs[ID],Nested_Ifs[[#This Row],[ID]])&lt;&gt;1,IF(AND(C825=MIN(_xlfn._xlws.FILTER(Nested_Ifs[a11], Nested_Ifs[ID]=Nested_Ifs[[#This Row],[ID]])), OR(J825=42,J825=6,J825=7,J825=8)),1,
IF(_xlfn.MINIFS(Nested_Ifs[a11],Nested_Ifs[ID],Nested_Ifs[[#This Row],[ID]])&lt;&gt;1,IF(AND(OR(C825=MIN(_xlfn._xlws.FILTER(Nested_Ifs[a11], Nested_Ifs[ID]=Nested_Ifs[[#This Row],[ID]])), C825 = "NA"), OR(J825=42,J825=6,J825=7,J825=8, J825 = "NA")),"NA",0),0)),0)))</f>
        <v>0</v>
      </c>
      <c r="L825">
        <v>2</v>
      </c>
      <c r="M825">
        <v>2</v>
      </c>
      <c r="N825" t="s">
        <v>0</v>
      </c>
      <c r="O825" s="11">
        <f t="shared" si="12"/>
        <v>0</v>
      </c>
    </row>
    <row r="826" spans="2:15" x14ac:dyDescent="0.3">
      <c r="B826">
        <v>19178</v>
      </c>
      <c r="C826">
        <v>2</v>
      </c>
      <c r="D826">
        <v>2</v>
      </c>
      <c r="E826">
        <v>2</v>
      </c>
      <c r="F826">
        <v>25</v>
      </c>
      <c r="G826">
        <v>1</v>
      </c>
      <c r="H826" t="s">
        <v>0</v>
      </c>
      <c r="I826" t="s">
        <v>0</v>
      </c>
      <c r="J826">
        <v>5</v>
      </c>
      <c r="K826" s="5" cm="1">
        <f t="array" ref="K826">IF(AND(C826=1,OR(J826=42,J826=6,J826=7,J826=8)),1,
IF(AND(OR(C826=1,C826="NA"),OR(J826=42,J826=6,J826=7,J826=8, J826="NA")),"NA",
IF(_xlfn.MINIFS(Nested_Ifs[a11],Nested_Ifs[ID],Nested_Ifs[[#This Row],[ID]])&lt;&gt;1,IF(AND(C826=MIN(_xlfn._xlws.FILTER(Nested_Ifs[a11], Nested_Ifs[ID]=Nested_Ifs[[#This Row],[ID]])), OR(J826=42,J826=6,J826=7,J826=8)),1,
IF(_xlfn.MINIFS(Nested_Ifs[a11],Nested_Ifs[ID],Nested_Ifs[[#This Row],[ID]])&lt;&gt;1,IF(AND(OR(C826=MIN(_xlfn._xlws.FILTER(Nested_Ifs[a11], Nested_Ifs[ID]=Nested_Ifs[[#This Row],[ID]])), C826 = "NA"), OR(J826=42,J826=6,J826=7,J826=8, J826 = "NA")),"NA",0),0)),0)))</f>
        <v>0</v>
      </c>
      <c r="L826">
        <v>2</v>
      </c>
      <c r="M826">
        <v>2</v>
      </c>
      <c r="N826" t="s">
        <v>0</v>
      </c>
      <c r="O826" s="11">
        <f t="shared" si="12"/>
        <v>0</v>
      </c>
    </row>
    <row r="827" spans="2:15" x14ac:dyDescent="0.3">
      <c r="B827">
        <v>19178</v>
      </c>
      <c r="C827">
        <v>3</v>
      </c>
      <c r="D827">
        <v>1</v>
      </c>
      <c r="E827">
        <v>3</v>
      </c>
      <c r="F827">
        <v>3</v>
      </c>
      <c r="G827" t="s">
        <v>0</v>
      </c>
      <c r="H827">
        <v>2</v>
      </c>
      <c r="I827">
        <v>8</v>
      </c>
      <c r="J827" t="s">
        <v>0</v>
      </c>
      <c r="K827" s="5" cm="1">
        <f t="array" ref="K827">IF(AND(C827=1,OR(J827=42,J827=6,J827=7,J827=8)),1,
IF(AND(OR(C827=1,C827="NA"),OR(J827=42,J827=6,J827=7,J827=8, J827="NA")),"NA",
IF(_xlfn.MINIFS(Nested_Ifs[a11],Nested_Ifs[ID],Nested_Ifs[[#This Row],[ID]])&lt;&gt;1,IF(AND(C827=MIN(_xlfn._xlws.FILTER(Nested_Ifs[a11], Nested_Ifs[ID]=Nested_Ifs[[#This Row],[ID]])), OR(J827=42,J827=6,J827=7,J827=8)),1,
IF(_xlfn.MINIFS(Nested_Ifs[a11],Nested_Ifs[ID],Nested_Ifs[[#This Row],[ID]])&lt;&gt;1,IF(AND(OR(C827=MIN(_xlfn._xlws.FILTER(Nested_Ifs[a11], Nested_Ifs[ID]=Nested_Ifs[[#This Row],[ID]])), C827 = "NA"), OR(J827=42,J827=6,J827=7,J827=8, J827 = "NA")),"NA",0),0)),0)))</f>
        <v>0</v>
      </c>
      <c r="L827">
        <v>2</v>
      </c>
      <c r="M827">
        <v>2</v>
      </c>
      <c r="N827" t="s">
        <v>0</v>
      </c>
      <c r="O827" s="11">
        <f t="shared" si="12"/>
        <v>0</v>
      </c>
    </row>
    <row r="828" spans="2:15" x14ac:dyDescent="0.3">
      <c r="B828">
        <v>19179</v>
      </c>
      <c r="C828">
        <v>1</v>
      </c>
      <c r="D828">
        <v>1</v>
      </c>
      <c r="E828">
        <v>1</v>
      </c>
      <c r="F828">
        <v>81</v>
      </c>
      <c r="G828">
        <v>1</v>
      </c>
      <c r="H828" t="s">
        <v>0</v>
      </c>
      <c r="I828" t="s">
        <v>0</v>
      </c>
      <c r="J828">
        <v>5</v>
      </c>
      <c r="K828" s="5" cm="1">
        <f t="array" ref="K828">IF(AND(C828=1,OR(J828=42,J828=6,J828=7,J828=8)),1,
IF(AND(OR(C828=1,C828="NA"),OR(J828=42,J828=6,J828=7,J828=8, J828="NA")),"NA",
IF(_xlfn.MINIFS(Nested_Ifs[a11],Nested_Ifs[ID],Nested_Ifs[[#This Row],[ID]])&lt;&gt;1,IF(AND(C828=MIN(_xlfn._xlws.FILTER(Nested_Ifs[a11], Nested_Ifs[ID]=Nested_Ifs[[#This Row],[ID]])), OR(J828=42,J828=6,J828=7,J828=8)),1,
IF(_xlfn.MINIFS(Nested_Ifs[a11],Nested_Ifs[ID],Nested_Ifs[[#This Row],[ID]])&lt;&gt;1,IF(AND(OR(C828=MIN(_xlfn._xlws.FILTER(Nested_Ifs[a11], Nested_Ifs[ID]=Nested_Ifs[[#This Row],[ID]])), C828 = "NA"), OR(J828=42,J828=6,J828=7,J828=8, J828 = "NA")),"NA",0),0)),0)))</f>
        <v>0</v>
      </c>
      <c r="L828">
        <v>2</v>
      </c>
      <c r="M828">
        <v>2</v>
      </c>
      <c r="N828" t="s">
        <v>0</v>
      </c>
      <c r="O828" s="11">
        <f t="shared" si="12"/>
        <v>0</v>
      </c>
    </row>
    <row r="829" spans="2:15" x14ac:dyDescent="0.3">
      <c r="B829">
        <v>19179</v>
      </c>
      <c r="C829">
        <v>2</v>
      </c>
      <c r="D829">
        <v>2</v>
      </c>
      <c r="E829">
        <v>2</v>
      </c>
      <c r="F829">
        <v>74</v>
      </c>
      <c r="G829">
        <v>1</v>
      </c>
      <c r="H829" t="s">
        <v>0</v>
      </c>
      <c r="I829" t="s">
        <v>0</v>
      </c>
      <c r="J829">
        <v>5</v>
      </c>
      <c r="K829" s="5" cm="1">
        <f t="array" ref="K829">IF(AND(C829=1,OR(J829=42,J829=6,J829=7,J829=8)),1,
IF(AND(OR(C829=1,C829="NA"),OR(J829=42,J829=6,J829=7,J829=8, J829="NA")),"NA",
IF(_xlfn.MINIFS(Nested_Ifs[a11],Nested_Ifs[ID],Nested_Ifs[[#This Row],[ID]])&lt;&gt;1,IF(AND(C829=MIN(_xlfn._xlws.FILTER(Nested_Ifs[a11], Nested_Ifs[ID]=Nested_Ifs[[#This Row],[ID]])), OR(J829=42,J829=6,J829=7,J829=8)),1,
IF(_xlfn.MINIFS(Nested_Ifs[a11],Nested_Ifs[ID],Nested_Ifs[[#This Row],[ID]])&lt;&gt;1,IF(AND(OR(C829=MIN(_xlfn._xlws.FILTER(Nested_Ifs[a11], Nested_Ifs[ID]=Nested_Ifs[[#This Row],[ID]])), C829 = "NA"), OR(J829=42,J829=6,J829=7,J829=8, J829 = "NA")),"NA",0),0)),0)))</f>
        <v>0</v>
      </c>
      <c r="L829">
        <v>2</v>
      </c>
      <c r="M829">
        <v>2</v>
      </c>
      <c r="N829" t="s">
        <v>0</v>
      </c>
      <c r="O829" s="11">
        <f t="shared" si="12"/>
        <v>0</v>
      </c>
    </row>
    <row r="830" spans="2:15" x14ac:dyDescent="0.3">
      <c r="B830">
        <v>19179</v>
      </c>
      <c r="C830">
        <v>3</v>
      </c>
      <c r="D830">
        <v>1</v>
      </c>
      <c r="E830">
        <v>3</v>
      </c>
      <c r="F830">
        <v>35</v>
      </c>
      <c r="G830">
        <v>1</v>
      </c>
      <c r="H830" t="s">
        <v>0</v>
      </c>
      <c r="I830" t="s">
        <v>0</v>
      </c>
      <c r="J830">
        <v>1</v>
      </c>
      <c r="K830" s="5" cm="1">
        <f t="array" ref="K830">IF(AND(C830=1,OR(J830=42,J830=6,J830=7,J830=8)),1,
IF(AND(OR(C830=1,C830="NA"),OR(J830=42,J830=6,J830=7,J830=8, J830="NA")),"NA",
IF(_xlfn.MINIFS(Nested_Ifs[a11],Nested_Ifs[ID],Nested_Ifs[[#This Row],[ID]])&lt;&gt;1,IF(AND(C830=MIN(_xlfn._xlws.FILTER(Nested_Ifs[a11], Nested_Ifs[ID]=Nested_Ifs[[#This Row],[ID]])), OR(J830=42,J830=6,J830=7,J830=8)),1,
IF(_xlfn.MINIFS(Nested_Ifs[a11],Nested_Ifs[ID],Nested_Ifs[[#This Row],[ID]])&lt;&gt;1,IF(AND(OR(C830=MIN(_xlfn._xlws.FILTER(Nested_Ifs[a11], Nested_Ifs[ID]=Nested_Ifs[[#This Row],[ID]])), C830 = "NA"), OR(J830=42,J830=6,J830=7,J830=8, J830 = "NA")),"NA",0),0)),0)))</f>
        <v>0</v>
      </c>
      <c r="L830">
        <v>2</v>
      </c>
      <c r="M830">
        <v>2</v>
      </c>
      <c r="N830" t="s">
        <v>0</v>
      </c>
      <c r="O830" s="11">
        <f t="shared" si="12"/>
        <v>0</v>
      </c>
    </row>
    <row r="831" spans="2:15" x14ac:dyDescent="0.3">
      <c r="B831">
        <v>19179</v>
      </c>
      <c r="C831">
        <v>4</v>
      </c>
      <c r="D831">
        <v>2</v>
      </c>
      <c r="E831">
        <v>4</v>
      </c>
      <c r="F831">
        <v>32</v>
      </c>
      <c r="G831">
        <v>1</v>
      </c>
      <c r="H831" t="s">
        <v>0</v>
      </c>
      <c r="I831" t="s">
        <v>0</v>
      </c>
      <c r="J831">
        <v>3</v>
      </c>
      <c r="K831" s="5" cm="1">
        <f t="array" ref="K831">IF(AND(C831=1,OR(J831=42,J831=6,J831=7,J831=8)),1,
IF(AND(OR(C831=1,C831="NA"),OR(J831=42,J831=6,J831=7,J831=8, J831="NA")),"NA",
IF(_xlfn.MINIFS(Nested_Ifs[a11],Nested_Ifs[ID],Nested_Ifs[[#This Row],[ID]])&lt;&gt;1,IF(AND(C831=MIN(_xlfn._xlws.FILTER(Nested_Ifs[a11], Nested_Ifs[ID]=Nested_Ifs[[#This Row],[ID]])), OR(J831=42,J831=6,J831=7,J831=8)),1,
IF(_xlfn.MINIFS(Nested_Ifs[a11],Nested_Ifs[ID],Nested_Ifs[[#This Row],[ID]])&lt;&gt;1,IF(AND(OR(C831=MIN(_xlfn._xlws.FILTER(Nested_Ifs[a11], Nested_Ifs[ID]=Nested_Ifs[[#This Row],[ID]])), C831 = "NA"), OR(J831=42,J831=6,J831=7,J831=8, J831 = "NA")),"NA",0),0)),0)))</f>
        <v>0</v>
      </c>
      <c r="L831">
        <v>2</v>
      </c>
      <c r="M831">
        <v>2</v>
      </c>
      <c r="N831" t="s">
        <v>0</v>
      </c>
      <c r="O831" s="11">
        <f t="shared" si="12"/>
        <v>0</v>
      </c>
    </row>
    <row r="832" spans="2:15" x14ac:dyDescent="0.3">
      <c r="B832">
        <v>19182</v>
      </c>
      <c r="C832">
        <v>1</v>
      </c>
      <c r="D832">
        <v>1</v>
      </c>
      <c r="E832">
        <v>1</v>
      </c>
      <c r="F832">
        <v>74</v>
      </c>
      <c r="G832">
        <v>1</v>
      </c>
      <c r="H832" t="s">
        <v>0</v>
      </c>
      <c r="I832" t="s">
        <v>0</v>
      </c>
      <c r="J832">
        <v>5</v>
      </c>
      <c r="K832" s="5" cm="1">
        <f t="array" ref="K832">IF(AND(C832=1,OR(J832=42,J832=6,J832=7,J832=8)),1,
IF(AND(OR(C832=1,C832="NA"),OR(J832=42,J832=6,J832=7,J832=8, J832="NA")),"NA",
IF(_xlfn.MINIFS(Nested_Ifs[a11],Nested_Ifs[ID],Nested_Ifs[[#This Row],[ID]])&lt;&gt;1,IF(AND(C832=MIN(_xlfn._xlws.FILTER(Nested_Ifs[a11], Nested_Ifs[ID]=Nested_Ifs[[#This Row],[ID]])), OR(J832=42,J832=6,J832=7,J832=8)),1,
IF(_xlfn.MINIFS(Nested_Ifs[a11],Nested_Ifs[ID],Nested_Ifs[[#This Row],[ID]])&lt;&gt;1,IF(AND(OR(C832=MIN(_xlfn._xlws.FILTER(Nested_Ifs[a11], Nested_Ifs[ID]=Nested_Ifs[[#This Row],[ID]])), C832 = "NA"), OR(J832=42,J832=6,J832=7,J832=8, J832 = "NA")),"NA",0),0)),0)))</f>
        <v>0</v>
      </c>
      <c r="L832">
        <v>2</v>
      </c>
      <c r="M832">
        <v>2</v>
      </c>
      <c r="N832" t="s">
        <v>0</v>
      </c>
      <c r="O832" s="11">
        <f t="shared" si="12"/>
        <v>0</v>
      </c>
    </row>
    <row r="833" spans="2:15" x14ac:dyDescent="0.3">
      <c r="B833">
        <v>19182</v>
      </c>
      <c r="C833">
        <v>2</v>
      </c>
      <c r="D833">
        <v>2</v>
      </c>
      <c r="E833">
        <v>2</v>
      </c>
      <c r="F833">
        <v>59</v>
      </c>
      <c r="G833">
        <v>1</v>
      </c>
      <c r="H833" t="s">
        <v>0</v>
      </c>
      <c r="I833" t="s">
        <v>0</v>
      </c>
      <c r="J833">
        <v>5</v>
      </c>
      <c r="K833" s="5" cm="1">
        <f t="array" ref="K833">IF(AND(C833=1,OR(J833=42,J833=6,J833=7,J833=8)),1,
IF(AND(OR(C833=1,C833="NA"),OR(J833=42,J833=6,J833=7,J833=8, J833="NA")),"NA",
IF(_xlfn.MINIFS(Nested_Ifs[a11],Nested_Ifs[ID],Nested_Ifs[[#This Row],[ID]])&lt;&gt;1,IF(AND(C833=MIN(_xlfn._xlws.FILTER(Nested_Ifs[a11], Nested_Ifs[ID]=Nested_Ifs[[#This Row],[ID]])), OR(J833=42,J833=6,J833=7,J833=8)),1,
IF(_xlfn.MINIFS(Nested_Ifs[a11],Nested_Ifs[ID],Nested_Ifs[[#This Row],[ID]])&lt;&gt;1,IF(AND(OR(C833=MIN(_xlfn._xlws.FILTER(Nested_Ifs[a11], Nested_Ifs[ID]=Nested_Ifs[[#This Row],[ID]])), C833 = "NA"), OR(J833=42,J833=6,J833=7,J833=8, J833 = "NA")),"NA",0),0)),0)))</f>
        <v>0</v>
      </c>
      <c r="L833">
        <v>2</v>
      </c>
      <c r="M833">
        <v>2</v>
      </c>
      <c r="N833" t="s">
        <v>0</v>
      </c>
      <c r="O833" s="11">
        <f t="shared" si="12"/>
        <v>0</v>
      </c>
    </row>
    <row r="834" spans="2:15" x14ac:dyDescent="0.3">
      <c r="B834">
        <v>19183</v>
      </c>
      <c r="C834">
        <v>3</v>
      </c>
      <c r="D834">
        <v>2</v>
      </c>
      <c r="E834">
        <v>1</v>
      </c>
      <c r="F834">
        <v>71</v>
      </c>
      <c r="G834">
        <v>5</v>
      </c>
      <c r="H834" t="s">
        <v>0</v>
      </c>
      <c r="I834" t="s">
        <v>0</v>
      </c>
      <c r="J834">
        <v>6</v>
      </c>
      <c r="K834" s="5" cm="1">
        <f t="array" ref="K834">IF(AND(C834=1,OR(J834=42,J834=6,J834=7,J834=8)),1,
IF(AND(OR(C834=1,C834="NA"),OR(J834=42,J834=6,J834=7,J834=8, J834="NA")),"NA",
IF(_xlfn.MINIFS(Nested_Ifs[a11],Nested_Ifs[ID],Nested_Ifs[[#This Row],[ID]])&lt;&gt;1,IF(AND(C834=MIN(_xlfn._xlws.FILTER(Nested_Ifs[a11], Nested_Ifs[ID]=Nested_Ifs[[#This Row],[ID]])), OR(J834=42,J834=6,J834=7,J834=8)),1,
IF(_xlfn.MINIFS(Nested_Ifs[a11],Nested_Ifs[ID],Nested_Ifs[[#This Row],[ID]])&lt;&gt;1,IF(AND(OR(C834=MIN(_xlfn._xlws.FILTER(Nested_Ifs[a11], Nested_Ifs[ID]=Nested_Ifs[[#This Row],[ID]])), C834 = "NA"), OR(J834=42,J834=6,J834=7,J834=8, J834 = "NA")),"NA",0),0)),0)))</f>
        <v>1</v>
      </c>
      <c r="L834">
        <v>2</v>
      </c>
      <c r="M834">
        <v>2</v>
      </c>
      <c r="N834" t="s">
        <v>0</v>
      </c>
      <c r="O834" s="11">
        <f t="shared" si="12"/>
        <v>0</v>
      </c>
    </row>
    <row r="835" spans="2:15" x14ac:dyDescent="0.3">
      <c r="B835">
        <v>19183</v>
      </c>
      <c r="C835">
        <v>5</v>
      </c>
      <c r="D835">
        <v>2</v>
      </c>
      <c r="E835">
        <v>3</v>
      </c>
      <c r="F835">
        <v>15</v>
      </c>
      <c r="G835">
        <v>6</v>
      </c>
      <c r="H835" t="s">
        <v>0</v>
      </c>
      <c r="I835" t="s">
        <v>0</v>
      </c>
      <c r="J835" t="s">
        <v>0</v>
      </c>
      <c r="K835" s="5" cm="1">
        <f t="array" ref="K835">IF(AND(C835=1,OR(J835=42,J835=6,J835=7,J835=8)),1,
IF(AND(OR(C835=1,C835="NA"),OR(J835=42,J835=6,J835=7,J835=8, J835="NA")),"NA",
IF(_xlfn.MINIFS(Nested_Ifs[a11],Nested_Ifs[ID],Nested_Ifs[[#This Row],[ID]])&lt;&gt;1,IF(AND(C835=MIN(_xlfn._xlws.FILTER(Nested_Ifs[a11], Nested_Ifs[ID]=Nested_Ifs[[#This Row],[ID]])), OR(J835=42,J835=6,J835=7,J835=8)),1,
IF(_xlfn.MINIFS(Nested_Ifs[a11],Nested_Ifs[ID],Nested_Ifs[[#This Row],[ID]])&lt;&gt;1,IF(AND(OR(C835=MIN(_xlfn._xlws.FILTER(Nested_Ifs[a11], Nested_Ifs[ID]=Nested_Ifs[[#This Row],[ID]])), C835 = "NA"), OR(J835=42,J835=6,J835=7,J835=8, J835 = "NA")),"NA",0),0)),0)))</f>
        <v>0</v>
      </c>
      <c r="L835">
        <v>2</v>
      </c>
      <c r="M835">
        <v>2</v>
      </c>
      <c r="N835" t="s">
        <v>0</v>
      </c>
      <c r="O835" s="11">
        <f t="shared" si="12"/>
        <v>0</v>
      </c>
    </row>
    <row r="836" spans="2:15" x14ac:dyDescent="0.3">
      <c r="B836">
        <v>19183</v>
      </c>
      <c r="C836">
        <v>6</v>
      </c>
      <c r="D836">
        <v>1</v>
      </c>
      <c r="E836">
        <v>3</v>
      </c>
      <c r="F836">
        <v>10</v>
      </c>
      <c r="G836" t="s">
        <v>0</v>
      </c>
      <c r="H836" t="s">
        <v>0</v>
      </c>
      <c r="I836" t="s">
        <v>0</v>
      </c>
      <c r="J836" t="s">
        <v>0</v>
      </c>
      <c r="K836" s="5" cm="1">
        <f t="array" ref="K836">IF(AND(C836=1,OR(J836=42,J836=6,J836=7,J836=8)),1,
IF(AND(OR(C836=1,C836="NA"),OR(J836=42,J836=6,J836=7,J836=8, J836="NA")),"NA",
IF(_xlfn.MINIFS(Nested_Ifs[a11],Nested_Ifs[ID],Nested_Ifs[[#This Row],[ID]])&lt;&gt;1,IF(AND(C836=MIN(_xlfn._xlws.FILTER(Nested_Ifs[a11], Nested_Ifs[ID]=Nested_Ifs[[#This Row],[ID]])), OR(J836=42,J836=6,J836=7,J836=8)),1,
IF(_xlfn.MINIFS(Nested_Ifs[a11],Nested_Ifs[ID],Nested_Ifs[[#This Row],[ID]])&lt;&gt;1,IF(AND(OR(C836=MIN(_xlfn._xlws.FILTER(Nested_Ifs[a11], Nested_Ifs[ID]=Nested_Ifs[[#This Row],[ID]])), C836 = "NA"), OR(J836=42,J836=6,J836=7,J836=8, J836 = "NA")),"NA",0),0)),0)))</f>
        <v>0</v>
      </c>
      <c r="L836">
        <v>2</v>
      </c>
      <c r="M836">
        <v>2</v>
      </c>
      <c r="N836" t="s">
        <v>0</v>
      </c>
      <c r="O836" s="11">
        <f t="shared" si="12"/>
        <v>0</v>
      </c>
    </row>
    <row r="837" spans="2:15" x14ac:dyDescent="0.3">
      <c r="B837">
        <v>19183</v>
      </c>
      <c r="C837">
        <v>7</v>
      </c>
      <c r="D837">
        <v>1</v>
      </c>
      <c r="E837">
        <v>3</v>
      </c>
      <c r="F837">
        <v>4</v>
      </c>
      <c r="G837" t="s">
        <v>0</v>
      </c>
      <c r="H837">
        <v>2</v>
      </c>
      <c r="I837">
        <v>3</v>
      </c>
      <c r="J837" t="s">
        <v>0</v>
      </c>
      <c r="K837" s="5" cm="1">
        <f t="array" ref="K837">IF(AND(C837=1,OR(J837=42,J837=6,J837=7,J837=8)),1,
IF(AND(OR(C837=1,C837="NA"),OR(J837=42,J837=6,J837=7,J837=8, J837="NA")),"NA",
IF(_xlfn.MINIFS(Nested_Ifs[a11],Nested_Ifs[ID],Nested_Ifs[[#This Row],[ID]])&lt;&gt;1,IF(AND(C837=MIN(_xlfn._xlws.FILTER(Nested_Ifs[a11], Nested_Ifs[ID]=Nested_Ifs[[#This Row],[ID]])), OR(J837=42,J837=6,J837=7,J837=8)),1,
IF(_xlfn.MINIFS(Nested_Ifs[a11],Nested_Ifs[ID],Nested_Ifs[[#This Row],[ID]])&lt;&gt;1,IF(AND(OR(C837=MIN(_xlfn._xlws.FILTER(Nested_Ifs[a11], Nested_Ifs[ID]=Nested_Ifs[[#This Row],[ID]])), C837 = "NA"), OR(J837=42,J837=6,J837=7,J837=8, J837 = "NA")),"NA",0),0)),0)))</f>
        <v>0</v>
      </c>
      <c r="L837">
        <v>2</v>
      </c>
      <c r="M837">
        <v>2</v>
      </c>
      <c r="N837" t="s">
        <v>0</v>
      </c>
      <c r="O837" s="11">
        <f t="shared" si="12"/>
        <v>0</v>
      </c>
    </row>
    <row r="838" spans="2:15" x14ac:dyDescent="0.3">
      <c r="B838">
        <v>19187</v>
      </c>
      <c r="C838">
        <v>1</v>
      </c>
      <c r="D838">
        <v>1</v>
      </c>
      <c r="E838">
        <v>1</v>
      </c>
      <c r="F838">
        <v>53</v>
      </c>
      <c r="G838">
        <v>1</v>
      </c>
      <c r="H838" t="s">
        <v>0</v>
      </c>
      <c r="I838" t="s">
        <v>0</v>
      </c>
      <c r="J838">
        <v>1</v>
      </c>
      <c r="K838" s="5" cm="1">
        <f t="array" ref="K838">IF(AND(C838=1,OR(J838=42,J838=6,J838=7,J838=8)),1,
IF(AND(OR(C838=1,C838="NA"),OR(J838=42,J838=6,J838=7,J838=8, J838="NA")),"NA",
IF(_xlfn.MINIFS(Nested_Ifs[a11],Nested_Ifs[ID],Nested_Ifs[[#This Row],[ID]])&lt;&gt;1,IF(AND(C838=MIN(_xlfn._xlws.FILTER(Nested_Ifs[a11], Nested_Ifs[ID]=Nested_Ifs[[#This Row],[ID]])), OR(J838=42,J838=6,J838=7,J838=8)),1,
IF(_xlfn.MINIFS(Nested_Ifs[a11],Nested_Ifs[ID],Nested_Ifs[[#This Row],[ID]])&lt;&gt;1,IF(AND(OR(C838=MIN(_xlfn._xlws.FILTER(Nested_Ifs[a11], Nested_Ifs[ID]=Nested_Ifs[[#This Row],[ID]])), C838 = "NA"), OR(J838=42,J838=6,J838=7,J838=8, J838 = "NA")),"NA",0),0)),0)))</f>
        <v>0</v>
      </c>
      <c r="L838">
        <v>2</v>
      </c>
      <c r="M838">
        <v>2</v>
      </c>
      <c r="N838" t="s">
        <v>0</v>
      </c>
      <c r="O838" s="11">
        <f t="shared" si="12"/>
        <v>0</v>
      </c>
    </row>
    <row r="839" spans="2:15" x14ac:dyDescent="0.3">
      <c r="B839">
        <v>19187</v>
      </c>
      <c r="C839">
        <v>2</v>
      </c>
      <c r="D839">
        <v>2</v>
      </c>
      <c r="E839">
        <v>2</v>
      </c>
      <c r="F839">
        <v>49</v>
      </c>
      <c r="G839">
        <v>1</v>
      </c>
      <c r="H839" t="s">
        <v>0</v>
      </c>
      <c r="I839" t="s">
        <v>0</v>
      </c>
      <c r="J839">
        <v>5</v>
      </c>
      <c r="K839" s="5" cm="1">
        <f t="array" ref="K839">IF(AND(C839=1,OR(J839=42,J839=6,J839=7,J839=8)),1,
IF(AND(OR(C839=1,C839="NA"),OR(J839=42,J839=6,J839=7,J839=8, J839="NA")),"NA",
IF(_xlfn.MINIFS(Nested_Ifs[a11],Nested_Ifs[ID],Nested_Ifs[[#This Row],[ID]])&lt;&gt;1,IF(AND(C839=MIN(_xlfn._xlws.FILTER(Nested_Ifs[a11], Nested_Ifs[ID]=Nested_Ifs[[#This Row],[ID]])), OR(J839=42,J839=6,J839=7,J839=8)),1,
IF(_xlfn.MINIFS(Nested_Ifs[a11],Nested_Ifs[ID],Nested_Ifs[[#This Row],[ID]])&lt;&gt;1,IF(AND(OR(C839=MIN(_xlfn._xlws.FILTER(Nested_Ifs[a11], Nested_Ifs[ID]=Nested_Ifs[[#This Row],[ID]])), C839 = "NA"), OR(J839=42,J839=6,J839=7,J839=8, J839 = "NA")),"NA",0),0)),0)))</f>
        <v>0</v>
      </c>
      <c r="L839">
        <v>2</v>
      </c>
      <c r="M839">
        <v>2</v>
      </c>
      <c r="N839" t="s">
        <v>0</v>
      </c>
      <c r="O839" s="11">
        <f t="shared" si="12"/>
        <v>0</v>
      </c>
    </row>
    <row r="840" spans="2:15" x14ac:dyDescent="0.3">
      <c r="B840">
        <v>19188</v>
      </c>
      <c r="C840">
        <v>1</v>
      </c>
      <c r="D840">
        <v>1</v>
      </c>
      <c r="E840">
        <v>1</v>
      </c>
      <c r="F840">
        <v>62</v>
      </c>
      <c r="G840">
        <v>1</v>
      </c>
      <c r="H840" t="s">
        <v>0</v>
      </c>
      <c r="I840" t="s">
        <v>0</v>
      </c>
      <c r="J840">
        <v>5</v>
      </c>
      <c r="K840" s="5" cm="1">
        <f t="array" ref="K840">IF(AND(C840=1,OR(J840=42,J840=6,J840=7,J840=8)),1,
IF(AND(OR(C840=1,C840="NA"),OR(J840=42,J840=6,J840=7,J840=8, J840="NA")),"NA",
IF(_xlfn.MINIFS(Nested_Ifs[a11],Nested_Ifs[ID],Nested_Ifs[[#This Row],[ID]])&lt;&gt;1,IF(AND(C840=MIN(_xlfn._xlws.FILTER(Nested_Ifs[a11], Nested_Ifs[ID]=Nested_Ifs[[#This Row],[ID]])), OR(J840=42,J840=6,J840=7,J840=8)),1,
IF(_xlfn.MINIFS(Nested_Ifs[a11],Nested_Ifs[ID],Nested_Ifs[[#This Row],[ID]])&lt;&gt;1,IF(AND(OR(C840=MIN(_xlfn._xlws.FILTER(Nested_Ifs[a11], Nested_Ifs[ID]=Nested_Ifs[[#This Row],[ID]])), C840 = "NA"), OR(J840=42,J840=6,J840=7,J840=8, J840 = "NA")),"NA",0),0)),0)))</f>
        <v>0</v>
      </c>
      <c r="L840">
        <v>2</v>
      </c>
      <c r="M840">
        <v>2</v>
      </c>
      <c r="N840" t="s">
        <v>0</v>
      </c>
      <c r="O840" s="11">
        <f t="shared" si="12"/>
        <v>0</v>
      </c>
    </row>
    <row r="841" spans="2:15" x14ac:dyDescent="0.3">
      <c r="B841">
        <v>19188</v>
      </c>
      <c r="C841">
        <v>2</v>
      </c>
      <c r="D841">
        <v>2</v>
      </c>
      <c r="E841">
        <v>2</v>
      </c>
      <c r="F841">
        <v>61</v>
      </c>
      <c r="G841">
        <v>1</v>
      </c>
      <c r="H841" t="s">
        <v>0</v>
      </c>
      <c r="I841" t="s">
        <v>0</v>
      </c>
      <c r="J841">
        <v>5</v>
      </c>
      <c r="K841" s="5" cm="1">
        <f t="array" ref="K841">IF(AND(C841=1,OR(J841=42,J841=6,J841=7,J841=8)),1,
IF(AND(OR(C841=1,C841="NA"),OR(J841=42,J841=6,J841=7,J841=8, J841="NA")),"NA",
IF(_xlfn.MINIFS(Nested_Ifs[a11],Nested_Ifs[ID],Nested_Ifs[[#This Row],[ID]])&lt;&gt;1,IF(AND(C841=MIN(_xlfn._xlws.FILTER(Nested_Ifs[a11], Nested_Ifs[ID]=Nested_Ifs[[#This Row],[ID]])), OR(J841=42,J841=6,J841=7,J841=8)),1,
IF(_xlfn.MINIFS(Nested_Ifs[a11],Nested_Ifs[ID],Nested_Ifs[[#This Row],[ID]])&lt;&gt;1,IF(AND(OR(C841=MIN(_xlfn._xlws.FILTER(Nested_Ifs[a11], Nested_Ifs[ID]=Nested_Ifs[[#This Row],[ID]])), C841 = "NA"), OR(J841=42,J841=6,J841=7,J841=8, J841 = "NA")),"NA",0),0)),0)))</f>
        <v>0</v>
      </c>
      <c r="L841">
        <v>2</v>
      </c>
      <c r="M841">
        <v>2</v>
      </c>
      <c r="N841" t="s">
        <v>0</v>
      </c>
      <c r="O841" s="11">
        <f t="shared" si="12"/>
        <v>0</v>
      </c>
    </row>
    <row r="842" spans="2:15" x14ac:dyDescent="0.3">
      <c r="B842">
        <v>19188</v>
      </c>
      <c r="C842">
        <v>3</v>
      </c>
      <c r="D842">
        <v>2</v>
      </c>
      <c r="E842">
        <v>8</v>
      </c>
      <c r="F842">
        <v>8</v>
      </c>
      <c r="G842" t="s">
        <v>0</v>
      </c>
      <c r="H842" t="s">
        <v>0</v>
      </c>
      <c r="I842" t="s">
        <v>0</v>
      </c>
      <c r="J842" t="s">
        <v>0</v>
      </c>
      <c r="K842" s="5" cm="1">
        <f t="array" ref="K842">IF(AND(C842=1,OR(J842=42,J842=6,J842=7,J842=8)),1,
IF(AND(OR(C842=1,C842="NA"),OR(J842=42,J842=6,J842=7,J842=8, J842="NA")),"NA",
IF(_xlfn.MINIFS(Nested_Ifs[a11],Nested_Ifs[ID],Nested_Ifs[[#This Row],[ID]])&lt;&gt;1,IF(AND(C842=MIN(_xlfn._xlws.FILTER(Nested_Ifs[a11], Nested_Ifs[ID]=Nested_Ifs[[#This Row],[ID]])), OR(J842=42,J842=6,J842=7,J842=8)),1,
IF(_xlfn.MINIFS(Nested_Ifs[a11],Nested_Ifs[ID],Nested_Ifs[[#This Row],[ID]])&lt;&gt;1,IF(AND(OR(C842=MIN(_xlfn._xlws.FILTER(Nested_Ifs[a11], Nested_Ifs[ID]=Nested_Ifs[[#This Row],[ID]])), C842 = "NA"), OR(J842=42,J842=6,J842=7,J842=8, J842 = "NA")),"NA",0),0)),0)))</f>
        <v>0</v>
      </c>
      <c r="L842">
        <v>2</v>
      </c>
      <c r="M842">
        <v>2</v>
      </c>
      <c r="N842" t="s">
        <v>0</v>
      </c>
      <c r="O842" s="11">
        <f t="shared" si="12"/>
        <v>0</v>
      </c>
    </row>
    <row r="843" spans="2:15" x14ac:dyDescent="0.3">
      <c r="B843">
        <v>19188</v>
      </c>
      <c r="C843">
        <v>4</v>
      </c>
      <c r="D843">
        <v>2</v>
      </c>
      <c r="E843">
        <v>8</v>
      </c>
      <c r="F843">
        <v>4</v>
      </c>
      <c r="G843" t="s">
        <v>0</v>
      </c>
      <c r="H843" t="s">
        <v>0</v>
      </c>
      <c r="I843" t="s">
        <v>0</v>
      </c>
      <c r="J843" t="s">
        <v>0</v>
      </c>
      <c r="K843" s="5" cm="1">
        <f t="array" ref="K843">IF(AND(C843=1,OR(J843=42,J843=6,J843=7,J843=8)),1,
IF(AND(OR(C843=1,C843="NA"),OR(J843=42,J843=6,J843=7,J843=8, J843="NA")),"NA",
IF(_xlfn.MINIFS(Nested_Ifs[a11],Nested_Ifs[ID],Nested_Ifs[[#This Row],[ID]])&lt;&gt;1,IF(AND(C843=MIN(_xlfn._xlws.FILTER(Nested_Ifs[a11], Nested_Ifs[ID]=Nested_Ifs[[#This Row],[ID]])), OR(J843=42,J843=6,J843=7,J843=8)),1,
IF(_xlfn.MINIFS(Nested_Ifs[a11],Nested_Ifs[ID],Nested_Ifs[[#This Row],[ID]])&lt;&gt;1,IF(AND(OR(C843=MIN(_xlfn._xlws.FILTER(Nested_Ifs[a11], Nested_Ifs[ID]=Nested_Ifs[[#This Row],[ID]])), C843 = "NA"), OR(J843=42,J843=6,J843=7,J843=8, J843 = "NA")),"NA",0),0)),0)))</f>
        <v>0</v>
      </c>
      <c r="L843">
        <v>2</v>
      </c>
      <c r="M843">
        <v>2</v>
      </c>
      <c r="N843" t="s">
        <v>0</v>
      </c>
      <c r="O843" s="11">
        <f t="shared" si="12"/>
        <v>0</v>
      </c>
    </row>
    <row r="844" spans="2:15" x14ac:dyDescent="0.3">
      <c r="B844">
        <v>19189</v>
      </c>
      <c r="C844">
        <v>1</v>
      </c>
      <c r="D844">
        <v>1</v>
      </c>
      <c r="E844">
        <v>1</v>
      </c>
      <c r="F844">
        <v>54</v>
      </c>
      <c r="G844">
        <v>1</v>
      </c>
      <c r="H844" t="s">
        <v>0</v>
      </c>
      <c r="I844" t="s">
        <v>0</v>
      </c>
      <c r="J844">
        <v>6</v>
      </c>
      <c r="K844" s="5" cm="1">
        <f t="array" ref="K844">IF(AND(C844=1,OR(J844=42,J844=6,J844=7,J844=8)),1,
IF(AND(OR(C844=1,C844="NA"),OR(J844=42,J844=6,J844=7,J844=8, J844="NA")),"NA",
IF(_xlfn.MINIFS(Nested_Ifs[a11],Nested_Ifs[ID],Nested_Ifs[[#This Row],[ID]])&lt;&gt;1,IF(AND(C844=MIN(_xlfn._xlws.FILTER(Nested_Ifs[a11], Nested_Ifs[ID]=Nested_Ifs[[#This Row],[ID]])), OR(J844=42,J844=6,J844=7,J844=8)),1,
IF(_xlfn.MINIFS(Nested_Ifs[a11],Nested_Ifs[ID],Nested_Ifs[[#This Row],[ID]])&lt;&gt;1,IF(AND(OR(C844=MIN(_xlfn._xlws.FILTER(Nested_Ifs[a11], Nested_Ifs[ID]=Nested_Ifs[[#This Row],[ID]])), C844 = "NA"), OR(J844=42,J844=6,J844=7,J844=8, J844 = "NA")),"NA",0),0)),0)))</f>
        <v>1</v>
      </c>
      <c r="L844">
        <v>2</v>
      </c>
      <c r="M844">
        <v>2</v>
      </c>
      <c r="N844" t="s">
        <v>0</v>
      </c>
      <c r="O844" s="11">
        <f t="shared" si="12"/>
        <v>0</v>
      </c>
    </row>
    <row r="845" spans="2:15" x14ac:dyDescent="0.3">
      <c r="B845">
        <v>19189</v>
      </c>
      <c r="C845">
        <v>2</v>
      </c>
      <c r="D845">
        <v>2</v>
      </c>
      <c r="E845">
        <v>2</v>
      </c>
      <c r="F845">
        <v>51</v>
      </c>
      <c r="G845">
        <v>1</v>
      </c>
      <c r="H845" t="s">
        <v>0</v>
      </c>
      <c r="I845" t="s">
        <v>0</v>
      </c>
      <c r="J845">
        <v>3</v>
      </c>
      <c r="K845" s="5" cm="1">
        <f t="array" ref="K845">IF(AND(C845=1,OR(J845=42,J845=6,J845=7,J845=8)),1,
IF(AND(OR(C845=1,C845="NA"),OR(J845=42,J845=6,J845=7,J845=8, J845="NA")),"NA",
IF(_xlfn.MINIFS(Nested_Ifs[a11],Nested_Ifs[ID],Nested_Ifs[[#This Row],[ID]])&lt;&gt;1,IF(AND(C845=MIN(_xlfn._xlws.FILTER(Nested_Ifs[a11], Nested_Ifs[ID]=Nested_Ifs[[#This Row],[ID]])), OR(J845=42,J845=6,J845=7,J845=8)),1,
IF(_xlfn.MINIFS(Nested_Ifs[a11],Nested_Ifs[ID],Nested_Ifs[[#This Row],[ID]])&lt;&gt;1,IF(AND(OR(C845=MIN(_xlfn._xlws.FILTER(Nested_Ifs[a11], Nested_Ifs[ID]=Nested_Ifs[[#This Row],[ID]])), C845 = "NA"), OR(J845=42,J845=6,J845=7,J845=8, J845 = "NA")),"NA",0),0)),0)))</f>
        <v>0</v>
      </c>
      <c r="L845">
        <v>2</v>
      </c>
      <c r="M845">
        <v>2</v>
      </c>
      <c r="N845" t="s">
        <v>0</v>
      </c>
      <c r="O845" s="11">
        <f t="shared" si="12"/>
        <v>0</v>
      </c>
    </row>
    <row r="846" spans="2:15" x14ac:dyDescent="0.3">
      <c r="B846">
        <v>19189</v>
      </c>
      <c r="C846">
        <v>3</v>
      </c>
      <c r="D846">
        <v>2</v>
      </c>
      <c r="E846">
        <v>3</v>
      </c>
      <c r="F846">
        <v>11</v>
      </c>
      <c r="G846" t="s">
        <v>0</v>
      </c>
      <c r="H846" t="s">
        <v>0</v>
      </c>
      <c r="I846" t="s">
        <v>0</v>
      </c>
      <c r="J846" t="s">
        <v>0</v>
      </c>
      <c r="K846" s="5" cm="1">
        <f t="array" ref="K846">IF(AND(C846=1,OR(J846=42,J846=6,J846=7,J846=8)),1,
IF(AND(OR(C846=1,C846="NA"),OR(J846=42,J846=6,J846=7,J846=8, J846="NA")),"NA",
IF(_xlfn.MINIFS(Nested_Ifs[a11],Nested_Ifs[ID],Nested_Ifs[[#This Row],[ID]])&lt;&gt;1,IF(AND(C846=MIN(_xlfn._xlws.FILTER(Nested_Ifs[a11], Nested_Ifs[ID]=Nested_Ifs[[#This Row],[ID]])), OR(J846=42,J846=6,J846=7,J846=8)),1,
IF(_xlfn.MINIFS(Nested_Ifs[a11],Nested_Ifs[ID],Nested_Ifs[[#This Row],[ID]])&lt;&gt;1,IF(AND(OR(C846=MIN(_xlfn._xlws.FILTER(Nested_Ifs[a11], Nested_Ifs[ID]=Nested_Ifs[[#This Row],[ID]])), C846 = "NA"), OR(J846=42,J846=6,J846=7,J846=8, J846 = "NA")),"NA",0),0)),0)))</f>
        <v>0</v>
      </c>
      <c r="L846">
        <v>2</v>
      </c>
      <c r="M846">
        <v>2</v>
      </c>
      <c r="N846" t="s">
        <v>0</v>
      </c>
      <c r="O846" s="11">
        <f t="shared" si="12"/>
        <v>0</v>
      </c>
    </row>
    <row r="847" spans="2:15" x14ac:dyDescent="0.3">
      <c r="B847">
        <v>19189</v>
      </c>
      <c r="C847">
        <v>4</v>
      </c>
      <c r="D847">
        <v>1</v>
      </c>
      <c r="E847">
        <v>10</v>
      </c>
      <c r="F847">
        <v>14</v>
      </c>
      <c r="G847" t="s">
        <v>0</v>
      </c>
      <c r="H847" t="s">
        <v>0</v>
      </c>
      <c r="I847" t="s">
        <v>0</v>
      </c>
      <c r="J847" t="s">
        <v>0</v>
      </c>
      <c r="K847" s="5" cm="1">
        <f t="array" ref="K847">IF(AND(C847=1,OR(J847=42,J847=6,J847=7,J847=8)),1,
IF(AND(OR(C847=1,C847="NA"),OR(J847=42,J847=6,J847=7,J847=8, J847="NA")),"NA",
IF(_xlfn.MINIFS(Nested_Ifs[a11],Nested_Ifs[ID],Nested_Ifs[[#This Row],[ID]])&lt;&gt;1,IF(AND(C847=MIN(_xlfn._xlws.FILTER(Nested_Ifs[a11], Nested_Ifs[ID]=Nested_Ifs[[#This Row],[ID]])), OR(J847=42,J847=6,J847=7,J847=8)),1,
IF(_xlfn.MINIFS(Nested_Ifs[a11],Nested_Ifs[ID],Nested_Ifs[[#This Row],[ID]])&lt;&gt;1,IF(AND(OR(C847=MIN(_xlfn._xlws.FILTER(Nested_Ifs[a11], Nested_Ifs[ID]=Nested_Ifs[[#This Row],[ID]])), C847 = "NA"), OR(J847=42,J847=6,J847=7,J847=8, J847 = "NA")),"NA",0),0)),0)))</f>
        <v>0</v>
      </c>
      <c r="L847">
        <v>2</v>
      </c>
      <c r="M847">
        <v>2</v>
      </c>
      <c r="N847" t="s">
        <v>0</v>
      </c>
      <c r="O847" s="11">
        <f t="shared" ref="O847:O910" si="13">IF(AND(AND(L847=1,M847=1),AND(OR(N847=3,N847=4))),1,
IF(AND(OR(L847=1,L847="NA"),
OR(M847=1,M847="NA"),
OR(N847=3,N847=4, N847="NA")),"NA",0))</f>
        <v>0</v>
      </c>
    </row>
    <row r="848" spans="2:15" x14ac:dyDescent="0.3">
      <c r="B848">
        <v>19189</v>
      </c>
      <c r="C848">
        <v>5</v>
      </c>
      <c r="D848">
        <v>1</v>
      </c>
      <c r="E848">
        <v>10</v>
      </c>
      <c r="F848">
        <v>6</v>
      </c>
      <c r="G848" t="s">
        <v>0</v>
      </c>
      <c r="H848" t="s">
        <v>0</v>
      </c>
      <c r="I848" t="s">
        <v>0</v>
      </c>
      <c r="J848" t="s">
        <v>0</v>
      </c>
      <c r="K848" s="5" cm="1">
        <f t="array" ref="K848">IF(AND(C848=1,OR(J848=42,J848=6,J848=7,J848=8)),1,
IF(AND(OR(C848=1,C848="NA"),OR(J848=42,J848=6,J848=7,J848=8, J848="NA")),"NA",
IF(_xlfn.MINIFS(Nested_Ifs[a11],Nested_Ifs[ID],Nested_Ifs[[#This Row],[ID]])&lt;&gt;1,IF(AND(C848=MIN(_xlfn._xlws.FILTER(Nested_Ifs[a11], Nested_Ifs[ID]=Nested_Ifs[[#This Row],[ID]])), OR(J848=42,J848=6,J848=7,J848=8)),1,
IF(_xlfn.MINIFS(Nested_Ifs[a11],Nested_Ifs[ID],Nested_Ifs[[#This Row],[ID]])&lt;&gt;1,IF(AND(OR(C848=MIN(_xlfn._xlws.FILTER(Nested_Ifs[a11], Nested_Ifs[ID]=Nested_Ifs[[#This Row],[ID]])), C848 = "NA"), OR(J848=42,J848=6,J848=7,J848=8, J848 = "NA")),"NA",0),0)),0)))</f>
        <v>0</v>
      </c>
      <c r="L848">
        <v>2</v>
      </c>
      <c r="M848">
        <v>2</v>
      </c>
      <c r="N848" t="s">
        <v>0</v>
      </c>
      <c r="O848" s="11">
        <f t="shared" si="13"/>
        <v>0</v>
      </c>
    </row>
    <row r="849" spans="2:15" x14ac:dyDescent="0.3">
      <c r="B849">
        <v>19190</v>
      </c>
      <c r="C849">
        <v>1</v>
      </c>
      <c r="D849">
        <v>2</v>
      </c>
      <c r="E849">
        <v>1</v>
      </c>
      <c r="F849">
        <v>36</v>
      </c>
      <c r="G849">
        <v>5</v>
      </c>
      <c r="H849" t="s">
        <v>0</v>
      </c>
      <c r="I849" t="s">
        <v>0</v>
      </c>
      <c r="J849">
        <v>5</v>
      </c>
      <c r="K849" s="5" cm="1">
        <f t="array" ref="K849">IF(AND(C849=1,OR(J849=42,J849=6,J849=7,J849=8)),1,
IF(AND(OR(C849=1,C849="NA"),OR(J849=42,J849=6,J849=7,J849=8, J849="NA")),"NA",
IF(_xlfn.MINIFS(Nested_Ifs[a11],Nested_Ifs[ID],Nested_Ifs[[#This Row],[ID]])&lt;&gt;1,IF(AND(C849=MIN(_xlfn._xlws.FILTER(Nested_Ifs[a11], Nested_Ifs[ID]=Nested_Ifs[[#This Row],[ID]])), OR(J849=42,J849=6,J849=7,J849=8)),1,
IF(_xlfn.MINIFS(Nested_Ifs[a11],Nested_Ifs[ID],Nested_Ifs[[#This Row],[ID]])&lt;&gt;1,IF(AND(OR(C849=MIN(_xlfn._xlws.FILTER(Nested_Ifs[a11], Nested_Ifs[ID]=Nested_Ifs[[#This Row],[ID]])), C849 = "NA"), OR(J849=42,J849=6,J849=7,J849=8, J849 = "NA")),"NA",0),0)),0)))</f>
        <v>0</v>
      </c>
      <c r="L849">
        <v>2</v>
      </c>
      <c r="M849">
        <v>2</v>
      </c>
      <c r="N849" t="s">
        <v>0</v>
      </c>
      <c r="O849" s="11">
        <f t="shared" si="13"/>
        <v>0</v>
      </c>
    </row>
    <row r="850" spans="2:15" x14ac:dyDescent="0.3">
      <c r="B850">
        <v>19190</v>
      </c>
      <c r="C850">
        <v>2</v>
      </c>
      <c r="D850">
        <v>2</v>
      </c>
      <c r="E850">
        <v>3</v>
      </c>
      <c r="F850">
        <v>18</v>
      </c>
      <c r="G850">
        <v>6</v>
      </c>
      <c r="H850" t="s">
        <v>0</v>
      </c>
      <c r="I850" t="s">
        <v>0</v>
      </c>
      <c r="J850" t="s">
        <v>0</v>
      </c>
      <c r="K850" s="5" cm="1">
        <f t="array" ref="K850">IF(AND(C850=1,OR(J850=42,J850=6,J850=7,J850=8)),1,
IF(AND(OR(C850=1,C850="NA"),OR(J850=42,J850=6,J850=7,J850=8, J850="NA")),"NA",
IF(_xlfn.MINIFS(Nested_Ifs[a11],Nested_Ifs[ID],Nested_Ifs[[#This Row],[ID]])&lt;&gt;1,IF(AND(C850=MIN(_xlfn._xlws.FILTER(Nested_Ifs[a11], Nested_Ifs[ID]=Nested_Ifs[[#This Row],[ID]])), OR(J850=42,J850=6,J850=7,J850=8)),1,
IF(_xlfn.MINIFS(Nested_Ifs[a11],Nested_Ifs[ID],Nested_Ifs[[#This Row],[ID]])&lt;&gt;1,IF(AND(OR(C850=MIN(_xlfn._xlws.FILTER(Nested_Ifs[a11], Nested_Ifs[ID]=Nested_Ifs[[#This Row],[ID]])), C850 = "NA"), OR(J850=42,J850=6,J850=7,J850=8, J850 = "NA")),"NA",0),0)),0)))</f>
        <v>0</v>
      </c>
      <c r="L850">
        <v>2</v>
      </c>
      <c r="M850">
        <v>2</v>
      </c>
      <c r="N850" t="s">
        <v>0</v>
      </c>
      <c r="O850" s="11">
        <f t="shared" si="13"/>
        <v>0</v>
      </c>
    </row>
    <row r="851" spans="2:15" x14ac:dyDescent="0.3">
      <c r="B851">
        <v>19190</v>
      </c>
      <c r="C851">
        <v>3</v>
      </c>
      <c r="D851">
        <v>2</v>
      </c>
      <c r="E851">
        <v>3</v>
      </c>
      <c r="F851">
        <v>16</v>
      </c>
      <c r="G851">
        <v>6</v>
      </c>
      <c r="H851" t="s">
        <v>0</v>
      </c>
      <c r="I851" t="s">
        <v>0</v>
      </c>
      <c r="J851" t="s">
        <v>0</v>
      </c>
      <c r="K851" s="5" cm="1">
        <f t="array" ref="K851">IF(AND(C851=1,OR(J851=42,J851=6,J851=7,J851=8)),1,
IF(AND(OR(C851=1,C851="NA"),OR(J851=42,J851=6,J851=7,J851=8, J851="NA")),"NA",
IF(_xlfn.MINIFS(Nested_Ifs[a11],Nested_Ifs[ID],Nested_Ifs[[#This Row],[ID]])&lt;&gt;1,IF(AND(C851=MIN(_xlfn._xlws.FILTER(Nested_Ifs[a11], Nested_Ifs[ID]=Nested_Ifs[[#This Row],[ID]])), OR(J851=42,J851=6,J851=7,J851=8)),1,
IF(_xlfn.MINIFS(Nested_Ifs[a11],Nested_Ifs[ID],Nested_Ifs[[#This Row],[ID]])&lt;&gt;1,IF(AND(OR(C851=MIN(_xlfn._xlws.FILTER(Nested_Ifs[a11], Nested_Ifs[ID]=Nested_Ifs[[#This Row],[ID]])), C851 = "NA"), OR(J851=42,J851=6,J851=7,J851=8, J851 = "NA")),"NA",0),0)),0)))</f>
        <v>0</v>
      </c>
      <c r="L851">
        <v>2</v>
      </c>
      <c r="M851">
        <v>2</v>
      </c>
      <c r="N851" t="s">
        <v>0</v>
      </c>
      <c r="O851" s="11">
        <f t="shared" si="13"/>
        <v>0</v>
      </c>
    </row>
    <row r="852" spans="2:15" x14ac:dyDescent="0.3">
      <c r="B852">
        <v>19190</v>
      </c>
      <c r="C852">
        <v>4</v>
      </c>
      <c r="D852">
        <v>1</v>
      </c>
      <c r="E852">
        <v>3</v>
      </c>
      <c r="F852">
        <v>10</v>
      </c>
      <c r="G852" t="s">
        <v>0</v>
      </c>
      <c r="H852" t="s">
        <v>0</v>
      </c>
      <c r="I852" t="s">
        <v>0</v>
      </c>
      <c r="J852" t="s">
        <v>0</v>
      </c>
      <c r="K852" s="5" cm="1">
        <f t="array" ref="K852">IF(AND(C852=1,OR(J852=42,J852=6,J852=7,J852=8)),1,
IF(AND(OR(C852=1,C852="NA"),OR(J852=42,J852=6,J852=7,J852=8, J852="NA")),"NA",
IF(_xlfn.MINIFS(Nested_Ifs[a11],Nested_Ifs[ID],Nested_Ifs[[#This Row],[ID]])&lt;&gt;1,IF(AND(C852=MIN(_xlfn._xlws.FILTER(Nested_Ifs[a11], Nested_Ifs[ID]=Nested_Ifs[[#This Row],[ID]])), OR(J852=42,J852=6,J852=7,J852=8)),1,
IF(_xlfn.MINIFS(Nested_Ifs[a11],Nested_Ifs[ID],Nested_Ifs[[#This Row],[ID]])&lt;&gt;1,IF(AND(OR(C852=MIN(_xlfn._xlws.FILTER(Nested_Ifs[a11], Nested_Ifs[ID]=Nested_Ifs[[#This Row],[ID]])), C852 = "NA"), OR(J852=42,J852=6,J852=7,J852=8, J852 = "NA")),"NA",0),0)),0)))</f>
        <v>0</v>
      </c>
      <c r="L852">
        <v>2</v>
      </c>
      <c r="M852">
        <v>2</v>
      </c>
      <c r="N852" t="s">
        <v>0</v>
      </c>
      <c r="O852" s="11">
        <f t="shared" si="13"/>
        <v>0</v>
      </c>
    </row>
    <row r="853" spans="2:15" x14ac:dyDescent="0.3">
      <c r="B853">
        <v>19190</v>
      </c>
      <c r="C853">
        <v>5</v>
      </c>
      <c r="D853">
        <v>1</v>
      </c>
      <c r="E853">
        <v>3</v>
      </c>
      <c r="F853">
        <v>9</v>
      </c>
      <c r="G853" t="s">
        <v>0</v>
      </c>
      <c r="H853" t="s">
        <v>0</v>
      </c>
      <c r="I853" t="s">
        <v>0</v>
      </c>
      <c r="J853" t="s">
        <v>0</v>
      </c>
      <c r="K853" s="5" cm="1">
        <f t="array" ref="K853">IF(AND(C853=1,OR(J853=42,J853=6,J853=7,J853=8)),1,
IF(AND(OR(C853=1,C853="NA"),OR(J853=42,J853=6,J853=7,J853=8, J853="NA")),"NA",
IF(_xlfn.MINIFS(Nested_Ifs[a11],Nested_Ifs[ID],Nested_Ifs[[#This Row],[ID]])&lt;&gt;1,IF(AND(C853=MIN(_xlfn._xlws.FILTER(Nested_Ifs[a11], Nested_Ifs[ID]=Nested_Ifs[[#This Row],[ID]])), OR(J853=42,J853=6,J853=7,J853=8)),1,
IF(_xlfn.MINIFS(Nested_Ifs[a11],Nested_Ifs[ID],Nested_Ifs[[#This Row],[ID]])&lt;&gt;1,IF(AND(OR(C853=MIN(_xlfn._xlws.FILTER(Nested_Ifs[a11], Nested_Ifs[ID]=Nested_Ifs[[#This Row],[ID]])), C853 = "NA"), OR(J853=42,J853=6,J853=7,J853=8, J853 = "NA")),"NA",0),0)),0)))</f>
        <v>0</v>
      </c>
      <c r="L853">
        <v>2</v>
      </c>
      <c r="M853">
        <v>2</v>
      </c>
      <c r="N853" t="s">
        <v>0</v>
      </c>
      <c r="O853" s="11">
        <f t="shared" si="13"/>
        <v>0</v>
      </c>
    </row>
    <row r="854" spans="2:15" x14ac:dyDescent="0.3">
      <c r="B854">
        <v>19191</v>
      </c>
      <c r="C854">
        <v>1</v>
      </c>
      <c r="D854">
        <v>1</v>
      </c>
      <c r="E854">
        <v>1</v>
      </c>
      <c r="F854">
        <v>47</v>
      </c>
      <c r="G854">
        <v>1</v>
      </c>
      <c r="H854" t="s">
        <v>0</v>
      </c>
      <c r="I854" t="s">
        <v>0</v>
      </c>
      <c r="J854">
        <v>5</v>
      </c>
      <c r="K854" s="5" cm="1">
        <f t="array" ref="K854">IF(AND(C854=1,OR(J854=42,J854=6,J854=7,J854=8)),1,
IF(AND(OR(C854=1,C854="NA"),OR(J854=42,J854=6,J854=7,J854=8, J854="NA")),"NA",
IF(_xlfn.MINIFS(Nested_Ifs[a11],Nested_Ifs[ID],Nested_Ifs[[#This Row],[ID]])&lt;&gt;1,IF(AND(C854=MIN(_xlfn._xlws.FILTER(Nested_Ifs[a11], Nested_Ifs[ID]=Nested_Ifs[[#This Row],[ID]])), OR(J854=42,J854=6,J854=7,J854=8)),1,
IF(_xlfn.MINIFS(Nested_Ifs[a11],Nested_Ifs[ID],Nested_Ifs[[#This Row],[ID]])&lt;&gt;1,IF(AND(OR(C854=MIN(_xlfn._xlws.FILTER(Nested_Ifs[a11], Nested_Ifs[ID]=Nested_Ifs[[#This Row],[ID]])), C854 = "NA"), OR(J854=42,J854=6,J854=7,J854=8, J854 = "NA")),"NA",0),0)),0)))</f>
        <v>0</v>
      </c>
      <c r="L854">
        <v>2</v>
      </c>
      <c r="M854">
        <v>2</v>
      </c>
      <c r="N854" t="s">
        <v>0</v>
      </c>
      <c r="O854" s="11">
        <f t="shared" si="13"/>
        <v>0</v>
      </c>
    </row>
    <row r="855" spans="2:15" x14ac:dyDescent="0.3">
      <c r="B855">
        <v>19191</v>
      </c>
      <c r="C855">
        <v>2</v>
      </c>
      <c r="D855">
        <v>2</v>
      </c>
      <c r="E855">
        <v>3</v>
      </c>
      <c r="F855">
        <v>14</v>
      </c>
      <c r="G855" t="s">
        <v>0</v>
      </c>
      <c r="H855" t="s">
        <v>0</v>
      </c>
      <c r="I855" t="s">
        <v>0</v>
      </c>
      <c r="J855" t="s">
        <v>0</v>
      </c>
      <c r="K855" s="5" cm="1">
        <f t="array" ref="K855">IF(AND(C855=1,OR(J855=42,J855=6,J855=7,J855=8)),1,
IF(AND(OR(C855=1,C855="NA"),OR(J855=42,J855=6,J855=7,J855=8, J855="NA")),"NA",
IF(_xlfn.MINIFS(Nested_Ifs[a11],Nested_Ifs[ID],Nested_Ifs[[#This Row],[ID]])&lt;&gt;1,IF(AND(C855=MIN(_xlfn._xlws.FILTER(Nested_Ifs[a11], Nested_Ifs[ID]=Nested_Ifs[[#This Row],[ID]])), OR(J855=42,J855=6,J855=7,J855=8)),1,
IF(_xlfn.MINIFS(Nested_Ifs[a11],Nested_Ifs[ID],Nested_Ifs[[#This Row],[ID]])&lt;&gt;1,IF(AND(OR(C855=MIN(_xlfn._xlws.FILTER(Nested_Ifs[a11], Nested_Ifs[ID]=Nested_Ifs[[#This Row],[ID]])), C855 = "NA"), OR(J855=42,J855=6,J855=7,J855=8, J855 = "NA")),"NA",0),0)),0)))</f>
        <v>0</v>
      </c>
      <c r="L855">
        <v>2</v>
      </c>
      <c r="M855">
        <v>2</v>
      </c>
      <c r="N855" t="s">
        <v>0</v>
      </c>
      <c r="O855" s="11">
        <f t="shared" si="13"/>
        <v>0</v>
      </c>
    </row>
    <row r="856" spans="2:15" x14ac:dyDescent="0.3">
      <c r="B856">
        <v>19191</v>
      </c>
      <c r="C856">
        <v>3</v>
      </c>
      <c r="D856">
        <v>1</v>
      </c>
      <c r="E856">
        <v>3</v>
      </c>
      <c r="F856">
        <v>10</v>
      </c>
      <c r="G856" t="s">
        <v>0</v>
      </c>
      <c r="H856" t="s">
        <v>0</v>
      </c>
      <c r="I856" t="s">
        <v>0</v>
      </c>
      <c r="J856" t="s">
        <v>0</v>
      </c>
      <c r="K856" s="5" cm="1">
        <f t="array" ref="K856">IF(AND(C856=1,OR(J856=42,J856=6,J856=7,J856=8)),1,
IF(AND(OR(C856=1,C856="NA"),OR(J856=42,J856=6,J856=7,J856=8, J856="NA")),"NA",
IF(_xlfn.MINIFS(Nested_Ifs[a11],Nested_Ifs[ID],Nested_Ifs[[#This Row],[ID]])&lt;&gt;1,IF(AND(C856=MIN(_xlfn._xlws.FILTER(Nested_Ifs[a11], Nested_Ifs[ID]=Nested_Ifs[[#This Row],[ID]])), OR(J856=42,J856=6,J856=7,J856=8)),1,
IF(_xlfn.MINIFS(Nested_Ifs[a11],Nested_Ifs[ID],Nested_Ifs[[#This Row],[ID]])&lt;&gt;1,IF(AND(OR(C856=MIN(_xlfn._xlws.FILTER(Nested_Ifs[a11], Nested_Ifs[ID]=Nested_Ifs[[#This Row],[ID]])), C856 = "NA"), OR(J856=42,J856=6,J856=7,J856=8, J856 = "NA")),"NA",0),0)),0)))</f>
        <v>0</v>
      </c>
      <c r="L856">
        <v>2</v>
      </c>
      <c r="M856">
        <v>2</v>
      </c>
      <c r="N856" t="s">
        <v>0</v>
      </c>
      <c r="O856" s="11">
        <f t="shared" si="13"/>
        <v>0</v>
      </c>
    </row>
    <row r="857" spans="2:15" x14ac:dyDescent="0.3">
      <c r="B857">
        <v>19193</v>
      </c>
      <c r="C857">
        <v>1</v>
      </c>
      <c r="D857">
        <v>1</v>
      </c>
      <c r="E857">
        <v>1</v>
      </c>
      <c r="F857">
        <v>39</v>
      </c>
      <c r="G857">
        <v>1</v>
      </c>
      <c r="H857" t="s">
        <v>0</v>
      </c>
      <c r="I857" t="s">
        <v>0</v>
      </c>
      <c r="J857">
        <v>5</v>
      </c>
      <c r="K857" s="5" cm="1">
        <f t="array" ref="K857">IF(AND(C857=1,OR(J857=42,J857=6,J857=7,J857=8)),1,
IF(AND(OR(C857=1,C857="NA"),OR(J857=42,J857=6,J857=7,J857=8, J857="NA")),"NA",
IF(_xlfn.MINIFS(Nested_Ifs[a11],Nested_Ifs[ID],Nested_Ifs[[#This Row],[ID]])&lt;&gt;1,IF(AND(C857=MIN(_xlfn._xlws.FILTER(Nested_Ifs[a11], Nested_Ifs[ID]=Nested_Ifs[[#This Row],[ID]])), OR(J857=42,J857=6,J857=7,J857=8)),1,
IF(_xlfn.MINIFS(Nested_Ifs[a11],Nested_Ifs[ID],Nested_Ifs[[#This Row],[ID]])&lt;&gt;1,IF(AND(OR(C857=MIN(_xlfn._xlws.FILTER(Nested_Ifs[a11], Nested_Ifs[ID]=Nested_Ifs[[#This Row],[ID]])), C857 = "NA"), OR(J857=42,J857=6,J857=7,J857=8, J857 = "NA")),"NA",0),0)),0)))</f>
        <v>0</v>
      </c>
      <c r="L857">
        <v>2</v>
      </c>
      <c r="M857">
        <v>2</v>
      </c>
      <c r="N857" t="s">
        <v>0</v>
      </c>
      <c r="O857" s="11">
        <f t="shared" si="13"/>
        <v>0</v>
      </c>
    </row>
    <row r="858" spans="2:15" x14ac:dyDescent="0.3">
      <c r="B858">
        <v>19193</v>
      </c>
      <c r="C858">
        <v>2</v>
      </c>
      <c r="D858">
        <v>2</v>
      </c>
      <c r="E858">
        <v>2</v>
      </c>
      <c r="F858">
        <v>34</v>
      </c>
      <c r="G858">
        <v>1</v>
      </c>
      <c r="H858" t="s">
        <v>0</v>
      </c>
      <c r="I858" t="s">
        <v>0</v>
      </c>
      <c r="J858">
        <v>5</v>
      </c>
      <c r="K858" s="5" cm="1">
        <f t="array" ref="K858">IF(AND(C858=1,OR(J858=42,J858=6,J858=7,J858=8)),1,
IF(AND(OR(C858=1,C858="NA"),OR(J858=42,J858=6,J858=7,J858=8, J858="NA")),"NA",
IF(_xlfn.MINIFS(Nested_Ifs[a11],Nested_Ifs[ID],Nested_Ifs[[#This Row],[ID]])&lt;&gt;1,IF(AND(C858=MIN(_xlfn._xlws.FILTER(Nested_Ifs[a11], Nested_Ifs[ID]=Nested_Ifs[[#This Row],[ID]])), OR(J858=42,J858=6,J858=7,J858=8)),1,
IF(_xlfn.MINIFS(Nested_Ifs[a11],Nested_Ifs[ID],Nested_Ifs[[#This Row],[ID]])&lt;&gt;1,IF(AND(OR(C858=MIN(_xlfn._xlws.FILTER(Nested_Ifs[a11], Nested_Ifs[ID]=Nested_Ifs[[#This Row],[ID]])), C858 = "NA"), OR(J858=42,J858=6,J858=7,J858=8, J858 = "NA")),"NA",0),0)),0)))</f>
        <v>0</v>
      </c>
      <c r="L858">
        <v>2</v>
      </c>
      <c r="M858">
        <v>2</v>
      </c>
      <c r="N858" t="s">
        <v>0</v>
      </c>
      <c r="O858" s="11">
        <f t="shared" si="13"/>
        <v>0</v>
      </c>
    </row>
    <row r="859" spans="2:15" x14ac:dyDescent="0.3">
      <c r="B859">
        <v>19193</v>
      </c>
      <c r="C859">
        <v>3</v>
      </c>
      <c r="D859">
        <v>2</v>
      </c>
      <c r="E859">
        <v>5</v>
      </c>
      <c r="F859">
        <v>77</v>
      </c>
      <c r="G859">
        <v>5</v>
      </c>
      <c r="H859" t="s">
        <v>0</v>
      </c>
      <c r="I859" t="s">
        <v>0</v>
      </c>
      <c r="J859">
        <v>7</v>
      </c>
      <c r="K859" s="5" cm="1">
        <f t="array" ref="K859">IF(AND(C859=1,OR(J859=42,J859=6,J859=7,J859=8)),1,
IF(AND(OR(C859=1,C859="NA"),OR(J859=42,J859=6,J859=7,J859=8, J859="NA")),"NA",
IF(_xlfn.MINIFS(Nested_Ifs[a11],Nested_Ifs[ID],Nested_Ifs[[#This Row],[ID]])&lt;&gt;1,IF(AND(C859=MIN(_xlfn._xlws.FILTER(Nested_Ifs[a11], Nested_Ifs[ID]=Nested_Ifs[[#This Row],[ID]])), OR(J859=42,J859=6,J859=7,J859=8)),1,
IF(_xlfn.MINIFS(Nested_Ifs[a11],Nested_Ifs[ID],Nested_Ifs[[#This Row],[ID]])&lt;&gt;1,IF(AND(OR(C859=MIN(_xlfn._xlws.FILTER(Nested_Ifs[a11], Nested_Ifs[ID]=Nested_Ifs[[#This Row],[ID]])), C859 = "NA"), OR(J859=42,J859=6,J859=7,J859=8, J859 = "NA")),"NA",0),0)),0)))</f>
        <v>0</v>
      </c>
      <c r="L859">
        <v>2</v>
      </c>
      <c r="M859">
        <v>2</v>
      </c>
      <c r="N859" t="s">
        <v>0</v>
      </c>
      <c r="O859" s="11">
        <f t="shared" si="13"/>
        <v>0</v>
      </c>
    </row>
    <row r="860" spans="2:15" x14ac:dyDescent="0.3">
      <c r="B860">
        <v>19193</v>
      </c>
      <c r="C860">
        <v>4</v>
      </c>
      <c r="D860">
        <v>1</v>
      </c>
      <c r="E860">
        <v>3</v>
      </c>
      <c r="F860">
        <v>14</v>
      </c>
      <c r="G860" t="s">
        <v>0</v>
      </c>
      <c r="H860" t="s">
        <v>0</v>
      </c>
      <c r="I860" t="s">
        <v>0</v>
      </c>
      <c r="J860" t="s">
        <v>0</v>
      </c>
      <c r="K860" s="5" cm="1">
        <f t="array" ref="K860">IF(AND(C860=1,OR(J860=42,J860=6,J860=7,J860=8)),1,
IF(AND(OR(C860=1,C860="NA"),OR(J860=42,J860=6,J860=7,J860=8, J860="NA")),"NA",
IF(_xlfn.MINIFS(Nested_Ifs[a11],Nested_Ifs[ID],Nested_Ifs[[#This Row],[ID]])&lt;&gt;1,IF(AND(C860=MIN(_xlfn._xlws.FILTER(Nested_Ifs[a11], Nested_Ifs[ID]=Nested_Ifs[[#This Row],[ID]])), OR(J860=42,J860=6,J860=7,J860=8)),1,
IF(_xlfn.MINIFS(Nested_Ifs[a11],Nested_Ifs[ID],Nested_Ifs[[#This Row],[ID]])&lt;&gt;1,IF(AND(OR(C860=MIN(_xlfn._xlws.FILTER(Nested_Ifs[a11], Nested_Ifs[ID]=Nested_Ifs[[#This Row],[ID]])), C860 = "NA"), OR(J860=42,J860=6,J860=7,J860=8, J860 = "NA")),"NA",0),0)),0)))</f>
        <v>0</v>
      </c>
      <c r="L860">
        <v>2</v>
      </c>
      <c r="M860">
        <v>2</v>
      </c>
      <c r="N860" t="s">
        <v>0</v>
      </c>
      <c r="O860" s="11">
        <f t="shared" si="13"/>
        <v>0</v>
      </c>
    </row>
    <row r="861" spans="2:15" x14ac:dyDescent="0.3">
      <c r="B861">
        <v>19193</v>
      </c>
      <c r="C861">
        <v>5</v>
      </c>
      <c r="D861">
        <v>1</v>
      </c>
      <c r="E861">
        <v>3</v>
      </c>
      <c r="F861">
        <v>9</v>
      </c>
      <c r="G861" t="s">
        <v>0</v>
      </c>
      <c r="H861" t="s">
        <v>0</v>
      </c>
      <c r="I861" t="s">
        <v>0</v>
      </c>
      <c r="J861" t="s">
        <v>0</v>
      </c>
      <c r="K861" s="5" cm="1">
        <f t="array" ref="K861">IF(AND(C861=1,OR(J861=42,J861=6,J861=7,J861=8)),1,
IF(AND(OR(C861=1,C861="NA"),OR(J861=42,J861=6,J861=7,J861=8, J861="NA")),"NA",
IF(_xlfn.MINIFS(Nested_Ifs[a11],Nested_Ifs[ID],Nested_Ifs[[#This Row],[ID]])&lt;&gt;1,IF(AND(C861=MIN(_xlfn._xlws.FILTER(Nested_Ifs[a11], Nested_Ifs[ID]=Nested_Ifs[[#This Row],[ID]])), OR(J861=42,J861=6,J861=7,J861=8)),1,
IF(_xlfn.MINIFS(Nested_Ifs[a11],Nested_Ifs[ID],Nested_Ifs[[#This Row],[ID]])&lt;&gt;1,IF(AND(OR(C861=MIN(_xlfn._xlws.FILTER(Nested_Ifs[a11], Nested_Ifs[ID]=Nested_Ifs[[#This Row],[ID]])), C861 = "NA"), OR(J861=42,J861=6,J861=7,J861=8, J861 = "NA")),"NA",0),0)),0)))</f>
        <v>0</v>
      </c>
      <c r="L861">
        <v>2</v>
      </c>
      <c r="M861">
        <v>2</v>
      </c>
      <c r="N861" t="s">
        <v>0</v>
      </c>
      <c r="O861" s="11">
        <f t="shared" si="13"/>
        <v>0</v>
      </c>
    </row>
    <row r="862" spans="2:15" x14ac:dyDescent="0.3">
      <c r="B862">
        <v>19193</v>
      </c>
      <c r="C862">
        <v>6</v>
      </c>
      <c r="D862">
        <v>2</v>
      </c>
      <c r="E862">
        <v>3</v>
      </c>
      <c r="F862">
        <v>3</v>
      </c>
      <c r="G862" t="s">
        <v>0</v>
      </c>
      <c r="H862">
        <v>2</v>
      </c>
      <c r="I862">
        <v>3</v>
      </c>
      <c r="J862" t="s">
        <v>0</v>
      </c>
      <c r="K862" s="5" cm="1">
        <f t="array" ref="K862">IF(AND(C862=1,OR(J862=42,J862=6,J862=7,J862=8)),1,
IF(AND(OR(C862=1,C862="NA"),OR(J862=42,J862=6,J862=7,J862=8, J862="NA")),"NA",
IF(_xlfn.MINIFS(Nested_Ifs[a11],Nested_Ifs[ID],Nested_Ifs[[#This Row],[ID]])&lt;&gt;1,IF(AND(C862=MIN(_xlfn._xlws.FILTER(Nested_Ifs[a11], Nested_Ifs[ID]=Nested_Ifs[[#This Row],[ID]])), OR(J862=42,J862=6,J862=7,J862=8)),1,
IF(_xlfn.MINIFS(Nested_Ifs[a11],Nested_Ifs[ID],Nested_Ifs[[#This Row],[ID]])&lt;&gt;1,IF(AND(OR(C862=MIN(_xlfn._xlws.FILTER(Nested_Ifs[a11], Nested_Ifs[ID]=Nested_Ifs[[#This Row],[ID]])), C862 = "NA"), OR(J862=42,J862=6,J862=7,J862=8, J862 = "NA")),"NA",0),0)),0)))</f>
        <v>0</v>
      </c>
      <c r="L862">
        <v>2</v>
      </c>
      <c r="M862">
        <v>2</v>
      </c>
      <c r="N862" t="s">
        <v>0</v>
      </c>
      <c r="O862" s="11">
        <f t="shared" si="13"/>
        <v>0</v>
      </c>
    </row>
    <row r="863" spans="2:15" x14ac:dyDescent="0.3">
      <c r="B863">
        <v>19195</v>
      </c>
      <c r="C863">
        <v>1</v>
      </c>
      <c r="D863">
        <v>2</v>
      </c>
      <c r="E863">
        <v>1</v>
      </c>
      <c r="F863">
        <v>80</v>
      </c>
      <c r="G863">
        <v>5</v>
      </c>
      <c r="H863" t="s">
        <v>0</v>
      </c>
      <c r="I863" t="s">
        <v>0</v>
      </c>
      <c r="J863">
        <v>6</v>
      </c>
      <c r="K863" s="5" cm="1">
        <f t="array" ref="K863">IF(AND(C863=1,OR(J863=42,J863=6,J863=7,J863=8)),1,
IF(AND(OR(C863=1,C863="NA"),OR(J863=42,J863=6,J863=7,J863=8, J863="NA")),"NA",
IF(_xlfn.MINIFS(Nested_Ifs[a11],Nested_Ifs[ID],Nested_Ifs[[#This Row],[ID]])&lt;&gt;1,IF(AND(C863=MIN(_xlfn._xlws.FILTER(Nested_Ifs[a11], Nested_Ifs[ID]=Nested_Ifs[[#This Row],[ID]])), OR(J863=42,J863=6,J863=7,J863=8)),1,
IF(_xlfn.MINIFS(Nested_Ifs[a11],Nested_Ifs[ID],Nested_Ifs[[#This Row],[ID]])&lt;&gt;1,IF(AND(OR(C863=MIN(_xlfn._xlws.FILTER(Nested_Ifs[a11], Nested_Ifs[ID]=Nested_Ifs[[#This Row],[ID]])), C863 = "NA"), OR(J863=42,J863=6,J863=7,J863=8, J863 = "NA")),"NA",0),0)),0)))</f>
        <v>1</v>
      </c>
      <c r="L863">
        <v>2</v>
      </c>
      <c r="M863">
        <v>2</v>
      </c>
      <c r="N863" t="s">
        <v>0</v>
      </c>
      <c r="O863" s="11">
        <f t="shared" si="13"/>
        <v>0</v>
      </c>
    </row>
    <row r="864" spans="2:15" x14ac:dyDescent="0.3">
      <c r="B864">
        <v>19197</v>
      </c>
      <c r="C864">
        <v>1</v>
      </c>
      <c r="D864">
        <v>2</v>
      </c>
      <c r="E864">
        <v>1</v>
      </c>
      <c r="F864">
        <v>79</v>
      </c>
      <c r="G864">
        <v>5</v>
      </c>
      <c r="H864" t="s">
        <v>0</v>
      </c>
      <c r="I864" t="s">
        <v>0</v>
      </c>
      <c r="J864">
        <v>6</v>
      </c>
      <c r="K864" s="5" cm="1">
        <f t="array" ref="K864">IF(AND(C864=1,OR(J864=42,J864=6,J864=7,J864=8)),1,
IF(AND(OR(C864=1,C864="NA"),OR(J864=42,J864=6,J864=7,J864=8, J864="NA")),"NA",
IF(_xlfn.MINIFS(Nested_Ifs[a11],Nested_Ifs[ID],Nested_Ifs[[#This Row],[ID]])&lt;&gt;1,IF(AND(C864=MIN(_xlfn._xlws.FILTER(Nested_Ifs[a11], Nested_Ifs[ID]=Nested_Ifs[[#This Row],[ID]])), OR(J864=42,J864=6,J864=7,J864=8)),1,
IF(_xlfn.MINIFS(Nested_Ifs[a11],Nested_Ifs[ID],Nested_Ifs[[#This Row],[ID]])&lt;&gt;1,IF(AND(OR(C864=MIN(_xlfn._xlws.FILTER(Nested_Ifs[a11], Nested_Ifs[ID]=Nested_Ifs[[#This Row],[ID]])), C864 = "NA"), OR(J864=42,J864=6,J864=7,J864=8, J864 = "NA")),"NA",0),0)),0)))</f>
        <v>1</v>
      </c>
      <c r="L864">
        <v>1</v>
      </c>
      <c r="M864">
        <v>1</v>
      </c>
      <c r="N864">
        <v>1</v>
      </c>
      <c r="O864" s="11">
        <f t="shared" si="13"/>
        <v>0</v>
      </c>
    </row>
    <row r="865" spans="2:15" x14ac:dyDescent="0.3">
      <c r="B865">
        <v>19198</v>
      </c>
      <c r="C865">
        <v>1</v>
      </c>
      <c r="D865">
        <v>1</v>
      </c>
      <c r="E865">
        <v>1</v>
      </c>
      <c r="F865">
        <v>66</v>
      </c>
      <c r="G865">
        <v>1</v>
      </c>
      <c r="H865" t="s">
        <v>0</v>
      </c>
      <c r="I865" t="s">
        <v>0</v>
      </c>
      <c r="J865">
        <v>5</v>
      </c>
      <c r="K865" s="5" cm="1">
        <f t="array" ref="K865">IF(AND(C865=1,OR(J865=42,J865=6,J865=7,J865=8)),1,
IF(AND(OR(C865=1,C865="NA"),OR(J865=42,J865=6,J865=7,J865=8, J865="NA")),"NA",
IF(_xlfn.MINIFS(Nested_Ifs[a11],Nested_Ifs[ID],Nested_Ifs[[#This Row],[ID]])&lt;&gt;1,IF(AND(C865=MIN(_xlfn._xlws.FILTER(Nested_Ifs[a11], Nested_Ifs[ID]=Nested_Ifs[[#This Row],[ID]])), OR(J865=42,J865=6,J865=7,J865=8)),1,
IF(_xlfn.MINIFS(Nested_Ifs[a11],Nested_Ifs[ID],Nested_Ifs[[#This Row],[ID]])&lt;&gt;1,IF(AND(OR(C865=MIN(_xlfn._xlws.FILTER(Nested_Ifs[a11], Nested_Ifs[ID]=Nested_Ifs[[#This Row],[ID]])), C865 = "NA"), OR(J865=42,J865=6,J865=7,J865=8, J865 = "NA")),"NA",0),0)),0)))</f>
        <v>0</v>
      </c>
      <c r="L865">
        <v>2</v>
      </c>
      <c r="M865">
        <v>2</v>
      </c>
      <c r="N865" t="s">
        <v>0</v>
      </c>
      <c r="O865" s="11">
        <f t="shared" si="13"/>
        <v>0</v>
      </c>
    </row>
    <row r="866" spans="2:15" x14ac:dyDescent="0.3">
      <c r="B866">
        <v>19198</v>
      </c>
      <c r="C866">
        <v>2</v>
      </c>
      <c r="D866">
        <v>2</v>
      </c>
      <c r="E866">
        <v>2</v>
      </c>
      <c r="F866">
        <v>63</v>
      </c>
      <c r="G866">
        <v>1</v>
      </c>
      <c r="H866" t="s">
        <v>0</v>
      </c>
      <c r="I866" t="s">
        <v>0</v>
      </c>
      <c r="J866">
        <v>5</v>
      </c>
      <c r="K866" s="5" cm="1">
        <f t="array" ref="K866">IF(AND(C866=1,OR(J866=42,J866=6,J866=7,J866=8)),1,
IF(AND(OR(C866=1,C866="NA"),OR(J866=42,J866=6,J866=7,J866=8, J866="NA")),"NA",
IF(_xlfn.MINIFS(Nested_Ifs[a11],Nested_Ifs[ID],Nested_Ifs[[#This Row],[ID]])&lt;&gt;1,IF(AND(C866=MIN(_xlfn._xlws.FILTER(Nested_Ifs[a11], Nested_Ifs[ID]=Nested_Ifs[[#This Row],[ID]])), OR(J866=42,J866=6,J866=7,J866=8)),1,
IF(_xlfn.MINIFS(Nested_Ifs[a11],Nested_Ifs[ID],Nested_Ifs[[#This Row],[ID]])&lt;&gt;1,IF(AND(OR(C866=MIN(_xlfn._xlws.FILTER(Nested_Ifs[a11], Nested_Ifs[ID]=Nested_Ifs[[#This Row],[ID]])), C866 = "NA"), OR(J866=42,J866=6,J866=7,J866=8, J866 = "NA")),"NA",0),0)),0)))</f>
        <v>0</v>
      </c>
      <c r="L866">
        <v>1</v>
      </c>
      <c r="M866">
        <v>1</v>
      </c>
      <c r="N866">
        <v>1</v>
      </c>
      <c r="O866" s="11">
        <f t="shared" si="13"/>
        <v>0</v>
      </c>
    </row>
    <row r="867" spans="2:15" x14ac:dyDescent="0.3">
      <c r="B867">
        <v>19199</v>
      </c>
      <c r="C867">
        <v>1</v>
      </c>
      <c r="D867">
        <v>2</v>
      </c>
      <c r="E867">
        <v>1</v>
      </c>
      <c r="F867">
        <v>61</v>
      </c>
      <c r="G867">
        <v>5</v>
      </c>
      <c r="H867" t="s">
        <v>0</v>
      </c>
      <c r="I867" t="s">
        <v>0</v>
      </c>
      <c r="J867">
        <v>5</v>
      </c>
      <c r="K867" s="5" cm="1">
        <f t="array" ref="K867">IF(AND(C867=1,OR(J867=42,J867=6,J867=7,J867=8)),1,
IF(AND(OR(C867=1,C867="NA"),OR(J867=42,J867=6,J867=7,J867=8, J867="NA")),"NA",
IF(_xlfn.MINIFS(Nested_Ifs[a11],Nested_Ifs[ID],Nested_Ifs[[#This Row],[ID]])&lt;&gt;1,IF(AND(C867=MIN(_xlfn._xlws.FILTER(Nested_Ifs[a11], Nested_Ifs[ID]=Nested_Ifs[[#This Row],[ID]])), OR(J867=42,J867=6,J867=7,J867=8)),1,
IF(_xlfn.MINIFS(Nested_Ifs[a11],Nested_Ifs[ID],Nested_Ifs[[#This Row],[ID]])&lt;&gt;1,IF(AND(OR(C867=MIN(_xlfn._xlws.FILTER(Nested_Ifs[a11], Nested_Ifs[ID]=Nested_Ifs[[#This Row],[ID]])), C867 = "NA"), OR(J867=42,J867=6,J867=7,J867=8, J867 = "NA")),"NA",0),0)),0)))</f>
        <v>0</v>
      </c>
      <c r="L867">
        <v>2</v>
      </c>
      <c r="M867">
        <v>2</v>
      </c>
      <c r="N867" t="s">
        <v>0</v>
      </c>
      <c r="O867" s="11">
        <f t="shared" si="13"/>
        <v>0</v>
      </c>
    </row>
    <row r="868" spans="2:15" x14ac:dyDescent="0.3">
      <c r="B868">
        <v>19199</v>
      </c>
      <c r="C868">
        <v>2</v>
      </c>
      <c r="D868">
        <v>1</v>
      </c>
      <c r="E868">
        <v>8</v>
      </c>
      <c r="F868">
        <v>15</v>
      </c>
      <c r="G868">
        <v>6</v>
      </c>
      <c r="H868" t="s">
        <v>0</v>
      </c>
      <c r="I868" t="s">
        <v>0</v>
      </c>
      <c r="J868" t="s">
        <v>0</v>
      </c>
      <c r="K868" s="5" cm="1">
        <f t="array" ref="K868">IF(AND(C868=1,OR(J868=42,J868=6,J868=7,J868=8)),1,
IF(AND(OR(C868=1,C868="NA"),OR(J868=42,J868=6,J868=7,J868=8, J868="NA")),"NA",
IF(_xlfn.MINIFS(Nested_Ifs[a11],Nested_Ifs[ID],Nested_Ifs[[#This Row],[ID]])&lt;&gt;1,IF(AND(C868=MIN(_xlfn._xlws.FILTER(Nested_Ifs[a11], Nested_Ifs[ID]=Nested_Ifs[[#This Row],[ID]])), OR(J868=42,J868=6,J868=7,J868=8)),1,
IF(_xlfn.MINIFS(Nested_Ifs[a11],Nested_Ifs[ID],Nested_Ifs[[#This Row],[ID]])&lt;&gt;1,IF(AND(OR(C868=MIN(_xlfn._xlws.FILTER(Nested_Ifs[a11], Nested_Ifs[ID]=Nested_Ifs[[#This Row],[ID]])), C868 = "NA"), OR(J868=42,J868=6,J868=7,J868=8, J868 = "NA")),"NA",0),0)),0)))</f>
        <v>0</v>
      </c>
      <c r="L868">
        <v>2</v>
      </c>
      <c r="M868">
        <v>2</v>
      </c>
      <c r="N868" t="s">
        <v>0</v>
      </c>
      <c r="O868" s="11">
        <f t="shared" si="13"/>
        <v>0</v>
      </c>
    </row>
    <row r="869" spans="2:15" x14ac:dyDescent="0.3">
      <c r="B869">
        <v>19199</v>
      </c>
      <c r="C869">
        <v>3</v>
      </c>
      <c r="D869">
        <v>2</v>
      </c>
      <c r="E869">
        <v>8</v>
      </c>
      <c r="F869">
        <v>9</v>
      </c>
      <c r="G869" t="s">
        <v>0</v>
      </c>
      <c r="H869" t="s">
        <v>0</v>
      </c>
      <c r="I869" t="s">
        <v>0</v>
      </c>
      <c r="J869" t="s">
        <v>0</v>
      </c>
      <c r="K869" s="5" cm="1">
        <f t="array" ref="K869">IF(AND(C869=1,OR(J869=42,J869=6,J869=7,J869=8)),1,
IF(AND(OR(C869=1,C869="NA"),OR(J869=42,J869=6,J869=7,J869=8, J869="NA")),"NA",
IF(_xlfn.MINIFS(Nested_Ifs[a11],Nested_Ifs[ID],Nested_Ifs[[#This Row],[ID]])&lt;&gt;1,IF(AND(C869=MIN(_xlfn._xlws.FILTER(Nested_Ifs[a11], Nested_Ifs[ID]=Nested_Ifs[[#This Row],[ID]])), OR(J869=42,J869=6,J869=7,J869=8)),1,
IF(_xlfn.MINIFS(Nested_Ifs[a11],Nested_Ifs[ID],Nested_Ifs[[#This Row],[ID]])&lt;&gt;1,IF(AND(OR(C869=MIN(_xlfn._xlws.FILTER(Nested_Ifs[a11], Nested_Ifs[ID]=Nested_Ifs[[#This Row],[ID]])), C869 = "NA"), OR(J869=42,J869=6,J869=7,J869=8, J869 = "NA")),"NA",0),0)),0)))</f>
        <v>0</v>
      </c>
      <c r="L869">
        <v>2</v>
      </c>
      <c r="M869">
        <v>2</v>
      </c>
      <c r="N869" t="s">
        <v>0</v>
      </c>
      <c r="O869" s="11">
        <f t="shared" si="13"/>
        <v>0</v>
      </c>
    </row>
    <row r="870" spans="2:15" x14ac:dyDescent="0.3">
      <c r="B870">
        <v>19200</v>
      </c>
      <c r="C870">
        <v>1</v>
      </c>
      <c r="D870">
        <v>1</v>
      </c>
      <c r="E870">
        <v>1</v>
      </c>
      <c r="F870">
        <v>57</v>
      </c>
      <c r="G870">
        <v>1</v>
      </c>
      <c r="H870" t="s">
        <v>0</v>
      </c>
      <c r="I870" t="s">
        <v>0</v>
      </c>
      <c r="J870">
        <v>5</v>
      </c>
      <c r="K870" s="5" cm="1">
        <f t="array" ref="K870">IF(AND(C870=1,OR(J870=42,J870=6,J870=7,J870=8)),1,
IF(AND(OR(C870=1,C870="NA"),OR(J870=42,J870=6,J870=7,J870=8, J870="NA")),"NA",
IF(_xlfn.MINIFS(Nested_Ifs[a11],Nested_Ifs[ID],Nested_Ifs[[#This Row],[ID]])&lt;&gt;1,IF(AND(C870=MIN(_xlfn._xlws.FILTER(Nested_Ifs[a11], Nested_Ifs[ID]=Nested_Ifs[[#This Row],[ID]])), OR(J870=42,J870=6,J870=7,J870=8)),1,
IF(_xlfn.MINIFS(Nested_Ifs[a11],Nested_Ifs[ID],Nested_Ifs[[#This Row],[ID]])&lt;&gt;1,IF(AND(OR(C870=MIN(_xlfn._xlws.FILTER(Nested_Ifs[a11], Nested_Ifs[ID]=Nested_Ifs[[#This Row],[ID]])), C870 = "NA"), OR(J870=42,J870=6,J870=7,J870=8, J870 = "NA")),"NA",0),0)),0)))</f>
        <v>0</v>
      </c>
      <c r="L870">
        <v>2</v>
      </c>
      <c r="M870">
        <v>2</v>
      </c>
      <c r="N870" t="s">
        <v>0</v>
      </c>
      <c r="O870" s="11">
        <f t="shared" si="13"/>
        <v>0</v>
      </c>
    </row>
    <row r="871" spans="2:15" x14ac:dyDescent="0.3">
      <c r="B871">
        <v>19200</v>
      </c>
      <c r="C871">
        <v>2</v>
      </c>
      <c r="D871">
        <v>2</v>
      </c>
      <c r="E871">
        <v>2</v>
      </c>
      <c r="F871">
        <v>54</v>
      </c>
      <c r="G871">
        <v>1</v>
      </c>
      <c r="H871" t="s">
        <v>0</v>
      </c>
      <c r="I871" t="s">
        <v>0</v>
      </c>
      <c r="J871">
        <v>5</v>
      </c>
      <c r="K871" s="5" cm="1">
        <f t="array" ref="K871">IF(AND(C871=1,OR(J871=42,J871=6,J871=7,J871=8)),1,
IF(AND(OR(C871=1,C871="NA"),OR(J871=42,J871=6,J871=7,J871=8, J871="NA")),"NA",
IF(_xlfn.MINIFS(Nested_Ifs[a11],Nested_Ifs[ID],Nested_Ifs[[#This Row],[ID]])&lt;&gt;1,IF(AND(C871=MIN(_xlfn._xlws.FILTER(Nested_Ifs[a11], Nested_Ifs[ID]=Nested_Ifs[[#This Row],[ID]])), OR(J871=42,J871=6,J871=7,J871=8)),1,
IF(_xlfn.MINIFS(Nested_Ifs[a11],Nested_Ifs[ID],Nested_Ifs[[#This Row],[ID]])&lt;&gt;1,IF(AND(OR(C871=MIN(_xlfn._xlws.FILTER(Nested_Ifs[a11], Nested_Ifs[ID]=Nested_Ifs[[#This Row],[ID]])), C871 = "NA"), OR(J871=42,J871=6,J871=7,J871=8, J871 = "NA")),"NA",0),0)),0)))</f>
        <v>0</v>
      </c>
      <c r="L871">
        <v>2</v>
      </c>
      <c r="M871">
        <v>2</v>
      </c>
      <c r="N871" t="s">
        <v>0</v>
      </c>
      <c r="O871" s="11">
        <f t="shared" si="13"/>
        <v>0</v>
      </c>
    </row>
    <row r="872" spans="2:15" x14ac:dyDescent="0.3">
      <c r="B872">
        <v>19200</v>
      </c>
      <c r="C872">
        <v>3</v>
      </c>
      <c r="D872">
        <v>1</v>
      </c>
      <c r="E872">
        <v>3</v>
      </c>
      <c r="F872">
        <v>30</v>
      </c>
      <c r="G872">
        <v>6</v>
      </c>
      <c r="H872" t="s">
        <v>0</v>
      </c>
      <c r="I872" t="s">
        <v>0</v>
      </c>
      <c r="J872">
        <v>5</v>
      </c>
      <c r="K872" s="5" cm="1">
        <f t="array" ref="K872">IF(AND(C872=1,OR(J872=42,J872=6,J872=7,J872=8)),1,
IF(AND(OR(C872=1,C872="NA"),OR(J872=42,J872=6,J872=7,J872=8, J872="NA")),"NA",
IF(_xlfn.MINIFS(Nested_Ifs[a11],Nested_Ifs[ID],Nested_Ifs[[#This Row],[ID]])&lt;&gt;1,IF(AND(C872=MIN(_xlfn._xlws.FILTER(Nested_Ifs[a11], Nested_Ifs[ID]=Nested_Ifs[[#This Row],[ID]])), OR(J872=42,J872=6,J872=7,J872=8)),1,
IF(_xlfn.MINIFS(Nested_Ifs[a11],Nested_Ifs[ID],Nested_Ifs[[#This Row],[ID]])&lt;&gt;1,IF(AND(OR(C872=MIN(_xlfn._xlws.FILTER(Nested_Ifs[a11], Nested_Ifs[ID]=Nested_Ifs[[#This Row],[ID]])), C872 = "NA"), OR(J872=42,J872=6,J872=7,J872=8, J872 = "NA")),"NA",0),0)),0)))</f>
        <v>0</v>
      </c>
      <c r="L872">
        <v>2</v>
      </c>
      <c r="M872">
        <v>2</v>
      </c>
      <c r="N872" t="s">
        <v>0</v>
      </c>
      <c r="O872" s="11">
        <f t="shared" si="13"/>
        <v>0</v>
      </c>
    </row>
    <row r="873" spans="2:15" x14ac:dyDescent="0.3">
      <c r="B873">
        <v>19200</v>
      </c>
      <c r="C873">
        <v>4</v>
      </c>
      <c r="D873">
        <v>2</v>
      </c>
      <c r="E873">
        <v>3</v>
      </c>
      <c r="F873">
        <v>26</v>
      </c>
      <c r="G873">
        <v>3</v>
      </c>
      <c r="H873" t="s">
        <v>0</v>
      </c>
      <c r="I873" t="s">
        <v>0</v>
      </c>
      <c r="J873">
        <v>5</v>
      </c>
      <c r="K873" s="5" cm="1">
        <f t="array" ref="K873">IF(AND(C873=1,OR(J873=42,J873=6,J873=7,J873=8)),1,
IF(AND(OR(C873=1,C873="NA"),OR(J873=42,J873=6,J873=7,J873=8, J873="NA")),"NA",
IF(_xlfn.MINIFS(Nested_Ifs[a11],Nested_Ifs[ID],Nested_Ifs[[#This Row],[ID]])&lt;&gt;1,IF(AND(C873=MIN(_xlfn._xlws.FILTER(Nested_Ifs[a11], Nested_Ifs[ID]=Nested_Ifs[[#This Row],[ID]])), OR(J873=42,J873=6,J873=7,J873=8)),1,
IF(_xlfn.MINIFS(Nested_Ifs[a11],Nested_Ifs[ID],Nested_Ifs[[#This Row],[ID]])&lt;&gt;1,IF(AND(OR(C873=MIN(_xlfn._xlws.FILTER(Nested_Ifs[a11], Nested_Ifs[ID]=Nested_Ifs[[#This Row],[ID]])), C873 = "NA"), OR(J873=42,J873=6,J873=7,J873=8, J873 = "NA")),"NA",0),0)),0)))</f>
        <v>0</v>
      </c>
      <c r="L873">
        <v>2</v>
      </c>
      <c r="M873">
        <v>2</v>
      </c>
      <c r="N873" t="s">
        <v>0</v>
      </c>
      <c r="O873" s="11">
        <f t="shared" si="13"/>
        <v>0</v>
      </c>
    </row>
    <row r="874" spans="2:15" x14ac:dyDescent="0.3">
      <c r="B874">
        <v>19201</v>
      </c>
      <c r="C874">
        <v>1</v>
      </c>
      <c r="D874">
        <v>1</v>
      </c>
      <c r="E874">
        <v>1</v>
      </c>
      <c r="F874">
        <v>28</v>
      </c>
      <c r="G874">
        <v>1</v>
      </c>
      <c r="H874" t="s">
        <v>0</v>
      </c>
      <c r="I874" t="s">
        <v>0</v>
      </c>
      <c r="J874">
        <v>5</v>
      </c>
      <c r="K874" s="5" cm="1">
        <f t="array" ref="K874">IF(AND(C874=1,OR(J874=42,J874=6,J874=7,J874=8)),1,
IF(AND(OR(C874=1,C874="NA"),OR(J874=42,J874=6,J874=7,J874=8, J874="NA")),"NA",
IF(_xlfn.MINIFS(Nested_Ifs[a11],Nested_Ifs[ID],Nested_Ifs[[#This Row],[ID]])&lt;&gt;1,IF(AND(C874=MIN(_xlfn._xlws.FILTER(Nested_Ifs[a11], Nested_Ifs[ID]=Nested_Ifs[[#This Row],[ID]])), OR(J874=42,J874=6,J874=7,J874=8)),1,
IF(_xlfn.MINIFS(Nested_Ifs[a11],Nested_Ifs[ID],Nested_Ifs[[#This Row],[ID]])&lt;&gt;1,IF(AND(OR(C874=MIN(_xlfn._xlws.FILTER(Nested_Ifs[a11], Nested_Ifs[ID]=Nested_Ifs[[#This Row],[ID]])), C874 = "NA"), OR(J874=42,J874=6,J874=7,J874=8, J874 = "NA")),"NA",0),0)),0)))</f>
        <v>0</v>
      </c>
      <c r="L874">
        <v>2</v>
      </c>
      <c r="M874">
        <v>2</v>
      </c>
      <c r="N874" t="s">
        <v>0</v>
      </c>
      <c r="O874" s="11">
        <f t="shared" si="13"/>
        <v>0</v>
      </c>
    </row>
    <row r="875" spans="2:15" x14ac:dyDescent="0.3">
      <c r="B875">
        <v>19201</v>
      </c>
      <c r="C875">
        <v>2</v>
      </c>
      <c r="D875">
        <v>2</v>
      </c>
      <c r="E875">
        <v>2</v>
      </c>
      <c r="F875">
        <v>24</v>
      </c>
      <c r="G875">
        <v>1</v>
      </c>
      <c r="H875" t="s">
        <v>0</v>
      </c>
      <c r="I875" t="s">
        <v>0</v>
      </c>
      <c r="J875">
        <v>5</v>
      </c>
      <c r="K875" s="5" cm="1">
        <f t="array" ref="K875">IF(AND(C875=1,OR(J875=42,J875=6,J875=7,J875=8)),1,
IF(AND(OR(C875=1,C875="NA"),OR(J875=42,J875=6,J875=7,J875=8, J875="NA")),"NA",
IF(_xlfn.MINIFS(Nested_Ifs[a11],Nested_Ifs[ID],Nested_Ifs[[#This Row],[ID]])&lt;&gt;1,IF(AND(C875=MIN(_xlfn._xlws.FILTER(Nested_Ifs[a11], Nested_Ifs[ID]=Nested_Ifs[[#This Row],[ID]])), OR(J875=42,J875=6,J875=7,J875=8)),1,
IF(_xlfn.MINIFS(Nested_Ifs[a11],Nested_Ifs[ID],Nested_Ifs[[#This Row],[ID]])&lt;&gt;1,IF(AND(OR(C875=MIN(_xlfn._xlws.FILTER(Nested_Ifs[a11], Nested_Ifs[ID]=Nested_Ifs[[#This Row],[ID]])), C875 = "NA"), OR(J875=42,J875=6,J875=7,J875=8, J875 = "NA")),"NA",0),0)),0)))</f>
        <v>0</v>
      </c>
      <c r="L875">
        <v>2</v>
      </c>
      <c r="M875">
        <v>2</v>
      </c>
      <c r="N875" t="s">
        <v>0</v>
      </c>
      <c r="O875" s="11">
        <f t="shared" si="13"/>
        <v>0</v>
      </c>
    </row>
    <row r="876" spans="2:15" x14ac:dyDescent="0.3">
      <c r="B876">
        <v>19201</v>
      </c>
      <c r="C876">
        <v>3</v>
      </c>
      <c r="D876">
        <v>2</v>
      </c>
      <c r="E876">
        <v>3</v>
      </c>
      <c r="F876">
        <v>6</v>
      </c>
      <c r="G876" t="s">
        <v>0</v>
      </c>
      <c r="H876" t="s">
        <v>0</v>
      </c>
      <c r="I876" t="s">
        <v>0</v>
      </c>
      <c r="J876" t="s">
        <v>0</v>
      </c>
      <c r="K876" s="5" cm="1">
        <f t="array" ref="K876">IF(AND(C876=1,OR(J876=42,J876=6,J876=7,J876=8)),1,
IF(AND(OR(C876=1,C876="NA"),OR(J876=42,J876=6,J876=7,J876=8, J876="NA")),"NA",
IF(_xlfn.MINIFS(Nested_Ifs[a11],Nested_Ifs[ID],Nested_Ifs[[#This Row],[ID]])&lt;&gt;1,IF(AND(C876=MIN(_xlfn._xlws.FILTER(Nested_Ifs[a11], Nested_Ifs[ID]=Nested_Ifs[[#This Row],[ID]])), OR(J876=42,J876=6,J876=7,J876=8)),1,
IF(_xlfn.MINIFS(Nested_Ifs[a11],Nested_Ifs[ID],Nested_Ifs[[#This Row],[ID]])&lt;&gt;1,IF(AND(OR(C876=MIN(_xlfn._xlws.FILTER(Nested_Ifs[a11], Nested_Ifs[ID]=Nested_Ifs[[#This Row],[ID]])), C876 = "NA"), OR(J876=42,J876=6,J876=7,J876=8, J876 = "NA")),"NA",0),0)),0)))</f>
        <v>0</v>
      </c>
      <c r="L876">
        <v>2</v>
      </c>
      <c r="M876">
        <v>2</v>
      </c>
      <c r="N876" t="s">
        <v>0</v>
      </c>
      <c r="O876" s="11">
        <f t="shared" si="13"/>
        <v>0</v>
      </c>
    </row>
    <row r="877" spans="2:15" x14ac:dyDescent="0.3">
      <c r="B877">
        <v>19201</v>
      </c>
      <c r="C877">
        <v>4</v>
      </c>
      <c r="D877">
        <v>1</v>
      </c>
      <c r="E877">
        <v>3</v>
      </c>
      <c r="F877">
        <v>4</v>
      </c>
      <c r="G877" t="s">
        <v>0</v>
      </c>
      <c r="H877">
        <v>2</v>
      </c>
      <c r="I877">
        <v>3</v>
      </c>
      <c r="J877" t="s">
        <v>0</v>
      </c>
      <c r="K877" s="5" cm="1">
        <f t="array" ref="K877">IF(AND(C877=1,OR(J877=42,J877=6,J877=7,J877=8)),1,
IF(AND(OR(C877=1,C877="NA"),OR(J877=42,J877=6,J877=7,J877=8, J877="NA")),"NA",
IF(_xlfn.MINIFS(Nested_Ifs[a11],Nested_Ifs[ID],Nested_Ifs[[#This Row],[ID]])&lt;&gt;1,IF(AND(C877=MIN(_xlfn._xlws.FILTER(Nested_Ifs[a11], Nested_Ifs[ID]=Nested_Ifs[[#This Row],[ID]])), OR(J877=42,J877=6,J877=7,J877=8)),1,
IF(_xlfn.MINIFS(Nested_Ifs[a11],Nested_Ifs[ID],Nested_Ifs[[#This Row],[ID]])&lt;&gt;1,IF(AND(OR(C877=MIN(_xlfn._xlws.FILTER(Nested_Ifs[a11], Nested_Ifs[ID]=Nested_Ifs[[#This Row],[ID]])), C877 = "NA"), OR(J877=42,J877=6,J877=7,J877=8, J877 = "NA")),"NA",0),0)),0)))</f>
        <v>0</v>
      </c>
      <c r="L877">
        <v>2</v>
      </c>
      <c r="M877">
        <v>2</v>
      </c>
      <c r="N877" t="s">
        <v>0</v>
      </c>
      <c r="O877" s="11">
        <f t="shared" si="13"/>
        <v>0</v>
      </c>
    </row>
    <row r="878" spans="2:15" x14ac:dyDescent="0.3">
      <c r="B878">
        <v>19202</v>
      </c>
      <c r="C878">
        <v>1</v>
      </c>
      <c r="D878">
        <v>1</v>
      </c>
      <c r="E878">
        <v>1</v>
      </c>
      <c r="F878">
        <v>35</v>
      </c>
      <c r="G878">
        <v>1</v>
      </c>
      <c r="H878" t="s">
        <v>0</v>
      </c>
      <c r="I878" t="s">
        <v>0</v>
      </c>
      <c r="J878">
        <v>5</v>
      </c>
      <c r="K878" s="5" cm="1">
        <f t="array" ref="K878">IF(AND(C878=1,OR(J878=42,J878=6,J878=7,J878=8)),1,
IF(AND(OR(C878=1,C878="NA"),OR(J878=42,J878=6,J878=7,J878=8, J878="NA")),"NA",
IF(_xlfn.MINIFS(Nested_Ifs[a11],Nested_Ifs[ID],Nested_Ifs[[#This Row],[ID]])&lt;&gt;1,IF(AND(C878=MIN(_xlfn._xlws.FILTER(Nested_Ifs[a11], Nested_Ifs[ID]=Nested_Ifs[[#This Row],[ID]])), OR(J878=42,J878=6,J878=7,J878=8)),1,
IF(_xlfn.MINIFS(Nested_Ifs[a11],Nested_Ifs[ID],Nested_Ifs[[#This Row],[ID]])&lt;&gt;1,IF(AND(OR(C878=MIN(_xlfn._xlws.FILTER(Nested_Ifs[a11], Nested_Ifs[ID]=Nested_Ifs[[#This Row],[ID]])), C878 = "NA"), OR(J878=42,J878=6,J878=7,J878=8, J878 = "NA")),"NA",0),0)),0)))</f>
        <v>0</v>
      </c>
      <c r="L878">
        <v>2</v>
      </c>
      <c r="M878">
        <v>2</v>
      </c>
      <c r="N878" t="s">
        <v>0</v>
      </c>
      <c r="O878" s="11">
        <f t="shared" si="13"/>
        <v>0</v>
      </c>
    </row>
    <row r="879" spans="2:15" x14ac:dyDescent="0.3">
      <c r="B879">
        <v>19202</v>
      </c>
      <c r="C879">
        <v>2</v>
      </c>
      <c r="D879">
        <v>2</v>
      </c>
      <c r="E879">
        <v>2</v>
      </c>
      <c r="F879">
        <v>35</v>
      </c>
      <c r="G879">
        <v>1</v>
      </c>
      <c r="H879" t="s">
        <v>0</v>
      </c>
      <c r="I879" t="s">
        <v>0</v>
      </c>
      <c r="J879">
        <v>1</v>
      </c>
      <c r="K879" s="5" cm="1">
        <f t="array" ref="K879">IF(AND(C879=1,OR(J879=42,J879=6,J879=7,J879=8)),1,
IF(AND(OR(C879=1,C879="NA"),OR(J879=42,J879=6,J879=7,J879=8, J879="NA")),"NA",
IF(_xlfn.MINIFS(Nested_Ifs[a11],Nested_Ifs[ID],Nested_Ifs[[#This Row],[ID]])&lt;&gt;1,IF(AND(C879=MIN(_xlfn._xlws.FILTER(Nested_Ifs[a11], Nested_Ifs[ID]=Nested_Ifs[[#This Row],[ID]])), OR(J879=42,J879=6,J879=7,J879=8)),1,
IF(_xlfn.MINIFS(Nested_Ifs[a11],Nested_Ifs[ID],Nested_Ifs[[#This Row],[ID]])&lt;&gt;1,IF(AND(OR(C879=MIN(_xlfn._xlws.FILTER(Nested_Ifs[a11], Nested_Ifs[ID]=Nested_Ifs[[#This Row],[ID]])), C879 = "NA"), OR(J879=42,J879=6,J879=7,J879=8, J879 = "NA")),"NA",0),0)),0)))</f>
        <v>0</v>
      </c>
      <c r="L879">
        <v>2</v>
      </c>
      <c r="M879">
        <v>2</v>
      </c>
      <c r="N879" t="s">
        <v>0</v>
      </c>
      <c r="O879" s="11">
        <f t="shared" si="13"/>
        <v>0</v>
      </c>
    </row>
    <row r="880" spans="2:15" x14ac:dyDescent="0.3">
      <c r="B880">
        <v>19202</v>
      </c>
      <c r="C880">
        <v>3</v>
      </c>
      <c r="D880">
        <v>2</v>
      </c>
      <c r="E880">
        <v>3</v>
      </c>
      <c r="F880">
        <v>12</v>
      </c>
      <c r="G880" t="s">
        <v>0</v>
      </c>
      <c r="H880" t="s">
        <v>0</v>
      </c>
      <c r="I880" t="s">
        <v>0</v>
      </c>
      <c r="J880" t="s">
        <v>0</v>
      </c>
      <c r="K880" s="5" cm="1">
        <f t="array" ref="K880">IF(AND(C880=1,OR(J880=42,J880=6,J880=7,J880=8)),1,
IF(AND(OR(C880=1,C880="NA"),OR(J880=42,J880=6,J880=7,J880=8, J880="NA")),"NA",
IF(_xlfn.MINIFS(Nested_Ifs[a11],Nested_Ifs[ID],Nested_Ifs[[#This Row],[ID]])&lt;&gt;1,IF(AND(C880=MIN(_xlfn._xlws.FILTER(Nested_Ifs[a11], Nested_Ifs[ID]=Nested_Ifs[[#This Row],[ID]])), OR(J880=42,J880=6,J880=7,J880=8)),1,
IF(_xlfn.MINIFS(Nested_Ifs[a11],Nested_Ifs[ID],Nested_Ifs[[#This Row],[ID]])&lt;&gt;1,IF(AND(OR(C880=MIN(_xlfn._xlws.FILTER(Nested_Ifs[a11], Nested_Ifs[ID]=Nested_Ifs[[#This Row],[ID]])), C880 = "NA"), OR(J880=42,J880=6,J880=7,J880=8, J880 = "NA")),"NA",0),0)),0)))</f>
        <v>0</v>
      </c>
      <c r="L880">
        <v>2</v>
      </c>
      <c r="M880">
        <v>2</v>
      </c>
      <c r="N880" t="s">
        <v>0</v>
      </c>
      <c r="O880" s="11">
        <f t="shared" si="13"/>
        <v>0</v>
      </c>
    </row>
    <row r="881" spans="2:15" x14ac:dyDescent="0.3">
      <c r="B881">
        <v>19202</v>
      </c>
      <c r="C881">
        <v>4</v>
      </c>
      <c r="D881">
        <v>2</v>
      </c>
      <c r="E881">
        <v>3</v>
      </c>
      <c r="F881">
        <v>10</v>
      </c>
      <c r="G881" t="s">
        <v>0</v>
      </c>
      <c r="H881" t="s">
        <v>0</v>
      </c>
      <c r="I881" t="s">
        <v>0</v>
      </c>
      <c r="J881" t="s">
        <v>0</v>
      </c>
      <c r="K881" s="5" cm="1">
        <f t="array" ref="K881">IF(AND(C881=1,OR(J881=42,J881=6,J881=7,J881=8)),1,
IF(AND(OR(C881=1,C881="NA"),OR(J881=42,J881=6,J881=7,J881=8, J881="NA")),"NA",
IF(_xlfn.MINIFS(Nested_Ifs[a11],Nested_Ifs[ID],Nested_Ifs[[#This Row],[ID]])&lt;&gt;1,IF(AND(C881=MIN(_xlfn._xlws.FILTER(Nested_Ifs[a11], Nested_Ifs[ID]=Nested_Ifs[[#This Row],[ID]])), OR(J881=42,J881=6,J881=7,J881=8)),1,
IF(_xlfn.MINIFS(Nested_Ifs[a11],Nested_Ifs[ID],Nested_Ifs[[#This Row],[ID]])&lt;&gt;1,IF(AND(OR(C881=MIN(_xlfn._xlws.FILTER(Nested_Ifs[a11], Nested_Ifs[ID]=Nested_Ifs[[#This Row],[ID]])), C881 = "NA"), OR(J881=42,J881=6,J881=7,J881=8, J881 = "NA")),"NA",0),0)),0)))</f>
        <v>0</v>
      </c>
      <c r="L881">
        <v>2</v>
      </c>
      <c r="M881">
        <v>2</v>
      </c>
      <c r="N881" t="s">
        <v>0</v>
      </c>
      <c r="O881" s="11">
        <f t="shared" si="13"/>
        <v>0</v>
      </c>
    </row>
    <row r="882" spans="2:15" x14ac:dyDescent="0.3">
      <c r="B882">
        <v>19202</v>
      </c>
      <c r="C882">
        <v>5</v>
      </c>
      <c r="D882">
        <v>2</v>
      </c>
      <c r="E882">
        <v>3</v>
      </c>
      <c r="F882">
        <v>4</v>
      </c>
      <c r="G882" t="s">
        <v>0</v>
      </c>
      <c r="H882">
        <v>2</v>
      </c>
      <c r="I882">
        <v>3</v>
      </c>
      <c r="J882" t="s">
        <v>0</v>
      </c>
      <c r="K882" s="5" cm="1">
        <f t="array" ref="K882">IF(AND(C882=1,OR(J882=42,J882=6,J882=7,J882=8)),1,
IF(AND(OR(C882=1,C882="NA"),OR(J882=42,J882=6,J882=7,J882=8, J882="NA")),"NA",
IF(_xlfn.MINIFS(Nested_Ifs[a11],Nested_Ifs[ID],Nested_Ifs[[#This Row],[ID]])&lt;&gt;1,IF(AND(C882=MIN(_xlfn._xlws.FILTER(Nested_Ifs[a11], Nested_Ifs[ID]=Nested_Ifs[[#This Row],[ID]])), OR(J882=42,J882=6,J882=7,J882=8)),1,
IF(_xlfn.MINIFS(Nested_Ifs[a11],Nested_Ifs[ID],Nested_Ifs[[#This Row],[ID]])&lt;&gt;1,IF(AND(OR(C882=MIN(_xlfn._xlws.FILTER(Nested_Ifs[a11], Nested_Ifs[ID]=Nested_Ifs[[#This Row],[ID]])), C882 = "NA"), OR(J882=42,J882=6,J882=7,J882=8, J882 = "NA")),"NA",0),0)),0)))</f>
        <v>0</v>
      </c>
      <c r="L882">
        <v>1</v>
      </c>
      <c r="M882">
        <v>1</v>
      </c>
      <c r="N882">
        <v>4</v>
      </c>
      <c r="O882" s="11">
        <f t="shared" si="13"/>
        <v>1</v>
      </c>
    </row>
    <row r="883" spans="2:15" x14ac:dyDescent="0.3">
      <c r="B883">
        <v>19202</v>
      </c>
      <c r="C883">
        <v>6</v>
      </c>
      <c r="D883">
        <v>2</v>
      </c>
      <c r="E883">
        <v>3</v>
      </c>
      <c r="F883">
        <v>3</v>
      </c>
      <c r="G883" t="s">
        <v>0</v>
      </c>
      <c r="H883">
        <v>2</v>
      </c>
      <c r="I883">
        <v>3</v>
      </c>
      <c r="J883" t="s">
        <v>0</v>
      </c>
      <c r="K883" s="5" cm="1">
        <f t="array" ref="K883">IF(AND(C883=1,OR(J883=42,J883=6,J883=7,J883=8)),1,
IF(AND(OR(C883=1,C883="NA"),OR(J883=42,J883=6,J883=7,J883=8, J883="NA")),"NA",
IF(_xlfn.MINIFS(Nested_Ifs[a11],Nested_Ifs[ID],Nested_Ifs[[#This Row],[ID]])&lt;&gt;1,IF(AND(C883=MIN(_xlfn._xlws.FILTER(Nested_Ifs[a11], Nested_Ifs[ID]=Nested_Ifs[[#This Row],[ID]])), OR(J883=42,J883=6,J883=7,J883=8)),1,
IF(_xlfn.MINIFS(Nested_Ifs[a11],Nested_Ifs[ID],Nested_Ifs[[#This Row],[ID]])&lt;&gt;1,IF(AND(OR(C883=MIN(_xlfn._xlws.FILTER(Nested_Ifs[a11], Nested_Ifs[ID]=Nested_Ifs[[#This Row],[ID]])), C883 = "NA"), OR(J883=42,J883=6,J883=7,J883=8, J883 = "NA")),"NA",0),0)),0)))</f>
        <v>0</v>
      </c>
      <c r="L883">
        <v>2</v>
      </c>
      <c r="M883">
        <v>2</v>
      </c>
      <c r="N883" t="s">
        <v>0</v>
      </c>
      <c r="O883" s="11">
        <f t="shared" si="13"/>
        <v>0</v>
      </c>
    </row>
    <row r="884" spans="2:15" x14ac:dyDescent="0.3">
      <c r="B884">
        <v>19202</v>
      </c>
      <c r="C884">
        <v>7</v>
      </c>
      <c r="D884">
        <v>2</v>
      </c>
      <c r="E884">
        <v>2</v>
      </c>
      <c r="F884">
        <v>0</v>
      </c>
      <c r="G884" t="s">
        <v>0</v>
      </c>
      <c r="H884">
        <v>2</v>
      </c>
      <c r="I884">
        <v>3</v>
      </c>
      <c r="J884" t="s">
        <v>0</v>
      </c>
      <c r="K884" s="5" cm="1">
        <f t="array" ref="K884">IF(AND(C884=1,OR(J884=42,J884=6,J884=7,J884=8)),1,
IF(AND(OR(C884=1,C884="NA"),OR(J884=42,J884=6,J884=7,J884=8, J884="NA")),"NA",
IF(_xlfn.MINIFS(Nested_Ifs[a11],Nested_Ifs[ID],Nested_Ifs[[#This Row],[ID]])&lt;&gt;1,IF(AND(C884=MIN(_xlfn._xlws.FILTER(Nested_Ifs[a11], Nested_Ifs[ID]=Nested_Ifs[[#This Row],[ID]])), OR(J884=42,J884=6,J884=7,J884=8)),1,
IF(_xlfn.MINIFS(Nested_Ifs[a11],Nested_Ifs[ID],Nested_Ifs[[#This Row],[ID]])&lt;&gt;1,IF(AND(OR(C884=MIN(_xlfn._xlws.FILTER(Nested_Ifs[a11], Nested_Ifs[ID]=Nested_Ifs[[#This Row],[ID]])), C884 = "NA"), OR(J884=42,J884=6,J884=7,J884=8, J884 = "NA")),"NA",0),0)),0)))</f>
        <v>0</v>
      </c>
      <c r="L884">
        <v>2</v>
      </c>
      <c r="M884">
        <v>2</v>
      </c>
      <c r="N884" t="s">
        <v>0</v>
      </c>
      <c r="O884" s="11">
        <f t="shared" si="13"/>
        <v>0</v>
      </c>
    </row>
    <row r="885" spans="2:15" x14ac:dyDescent="0.3">
      <c r="B885">
        <v>19203</v>
      </c>
      <c r="C885">
        <v>1</v>
      </c>
      <c r="D885">
        <v>1</v>
      </c>
      <c r="E885">
        <v>1</v>
      </c>
      <c r="F885">
        <v>43</v>
      </c>
      <c r="G885">
        <v>2</v>
      </c>
      <c r="H885" t="s">
        <v>0</v>
      </c>
      <c r="I885" t="s">
        <v>0</v>
      </c>
      <c r="J885">
        <v>6</v>
      </c>
      <c r="K885" s="5" cm="1">
        <f t="array" ref="K885">IF(AND(C885=1,OR(J885=42,J885=6,J885=7,J885=8)),1,
IF(AND(OR(C885=1,C885="NA"),OR(J885=42,J885=6,J885=7,J885=8, J885="NA")),"NA",
IF(_xlfn.MINIFS(Nested_Ifs[a11],Nested_Ifs[ID],Nested_Ifs[[#This Row],[ID]])&lt;&gt;1,IF(AND(C885=MIN(_xlfn._xlws.FILTER(Nested_Ifs[a11], Nested_Ifs[ID]=Nested_Ifs[[#This Row],[ID]])), OR(J885=42,J885=6,J885=7,J885=8)),1,
IF(_xlfn.MINIFS(Nested_Ifs[a11],Nested_Ifs[ID],Nested_Ifs[[#This Row],[ID]])&lt;&gt;1,IF(AND(OR(C885=MIN(_xlfn._xlws.FILTER(Nested_Ifs[a11], Nested_Ifs[ID]=Nested_Ifs[[#This Row],[ID]])), C885 = "NA"), OR(J885=42,J885=6,J885=7,J885=8, J885 = "NA")),"NA",0),0)),0)))</f>
        <v>1</v>
      </c>
      <c r="L885">
        <v>2</v>
      </c>
      <c r="M885">
        <v>2</v>
      </c>
      <c r="N885" t="s">
        <v>0</v>
      </c>
      <c r="O885" s="11">
        <f t="shared" si="13"/>
        <v>0</v>
      </c>
    </row>
    <row r="886" spans="2:15" x14ac:dyDescent="0.3">
      <c r="B886">
        <v>19203</v>
      </c>
      <c r="C886">
        <v>2</v>
      </c>
      <c r="D886">
        <v>2</v>
      </c>
      <c r="E886">
        <v>2</v>
      </c>
      <c r="F886">
        <v>33</v>
      </c>
      <c r="G886">
        <v>2</v>
      </c>
      <c r="H886" t="s">
        <v>0</v>
      </c>
      <c r="I886" t="s">
        <v>0</v>
      </c>
      <c r="J886">
        <v>3</v>
      </c>
      <c r="K886" s="5" cm="1">
        <f t="array" ref="K886">IF(AND(C886=1,OR(J886=42,J886=6,J886=7,J886=8)),1,
IF(AND(OR(C886=1,C886="NA"),OR(J886=42,J886=6,J886=7,J886=8, J886="NA")),"NA",
IF(_xlfn.MINIFS(Nested_Ifs[a11],Nested_Ifs[ID],Nested_Ifs[[#This Row],[ID]])&lt;&gt;1,IF(AND(C886=MIN(_xlfn._xlws.FILTER(Nested_Ifs[a11], Nested_Ifs[ID]=Nested_Ifs[[#This Row],[ID]])), OR(J886=42,J886=6,J886=7,J886=8)),1,
IF(_xlfn.MINIFS(Nested_Ifs[a11],Nested_Ifs[ID],Nested_Ifs[[#This Row],[ID]])&lt;&gt;1,IF(AND(OR(C886=MIN(_xlfn._xlws.FILTER(Nested_Ifs[a11], Nested_Ifs[ID]=Nested_Ifs[[#This Row],[ID]])), C886 = "NA"), OR(J886=42,J886=6,J886=7,J886=8, J886 = "NA")),"NA",0),0)),0)))</f>
        <v>0</v>
      </c>
      <c r="L886">
        <v>1</v>
      </c>
      <c r="M886">
        <v>1</v>
      </c>
      <c r="N886">
        <v>1</v>
      </c>
      <c r="O886" s="11">
        <f t="shared" si="13"/>
        <v>0</v>
      </c>
    </row>
    <row r="887" spans="2:15" x14ac:dyDescent="0.3">
      <c r="B887">
        <v>19203</v>
      </c>
      <c r="C887">
        <v>3</v>
      </c>
      <c r="D887">
        <v>2</v>
      </c>
      <c r="E887">
        <v>3</v>
      </c>
      <c r="F887">
        <v>11</v>
      </c>
      <c r="G887" t="s">
        <v>0</v>
      </c>
      <c r="H887" t="s">
        <v>0</v>
      </c>
      <c r="I887" t="s">
        <v>0</v>
      </c>
      <c r="J887" t="s">
        <v>0</v>
      </c>
      <c r="K887" s="5" cm="1">
        <f t="array" ref="K887">IF(AND(C887=1,OR(J887=42,J887=6,J887=7,J887=8)),1,
IF(AND(OR(C887=1,C887="NA"),OR(J887=42,J887=6,J887=7,J887=8, J887="NA")),"NA",
IF(_xlfn.MINIFS(Nested_Ifs[a11],Nested_Ifs[ID],Nested_Ifs[[#This Row],[ID]])&lt;&gt;1,IF(AND(C887=MIN(_xlfn._xlws.FILTER(Nested_Ifs[a11], Nested_Ifs[ID]=Nested_Ifs[[#This Row],[ID]])), OR(J887=42,J887=6,J887=7,J887=8)),1,
IF(_xlfn.MINIFS(Nested_Ifs[a11],Nested_Ifs[ID],Nested_Ifs[[#This Row],[ID]])&lt;&gt;1,IF(AND(OR(C887=MIN(_xlfn._xlws.FILTER(Nested_Ifs[a11], Nested_Ifs[ID]=Nested_Ifs[[#This Row],[ID]])), C887 = "NA"), OR(J887=42,J887=6,J887=7,J887=8, J887 = "NA")),"NA",0),0)),0)))</f>
        <v>0</v>
      </c>
      <c r="L887">
        <v>2</v>
      </c>
      <c r="M887">
        <v>2</v>
      </c>
      <c r="N887" t="s">
        <v>0</v>
      </c>
      <c r="O887" s="11">
        <f t="shared" si="13"/>
        <v>0</v>
      </c>
    </row>
    <row r="888" spans="2:15" x14ac:dyDescent="0.3">
      <c r="B888">
        <v>19203</v>
      </c>
      <c r="C888">
        <v>4</v>
      </c>
      <c r="D888">
        <v>2</v>
      </c>
      <c r="E888">
        <v>3</v>
      </c>
      <c r="F888">
        <v>9</v>
      </c>
      <c r="G888" t="s">
        <v>0</v>
      </c>
      <c r="H888" t="s">
        <v>0</v>
      </c>
      <c r="I888" t="s">
        <v>0</v>
      </c>
      <c r="J888" t="s">
        <v>0</v>
      </c>
      <c r="K888" s="5" cm="1">
        <f t="array" ref="K888">IF(AND(C888=1,OR(J888=42,J888=6,J888=7,J888=8)),1,
IF(AND(OR(C888=1,C888="NA"),OR(J888=42,J888=6,J888=7,J888=8, J888="NA")),"NA",
IF(_xlfn.MINIFS(Nested_Ifs[a11],Nested_Ifs[ID],Nested_Ifs[[#This Row],[ID]])&lt;&gt;1,IF(AND(C888=MIN(_xlfn._xlws.FILTER(Nested_Ifs[a11], Nested_Ifs[ID]=Nested_Ifs[[#This Row],[ID]])), OR(J888=42,J888=6,J888=7,J888=8)),1,
IF(_xlfn.MINIFS(Nested_Ifs[a11],Nested_Ifs[ID],Nested_Ifs[[#This Row],[ID]])&lt;&gt;1,IF(AND(OR(C888=MIN(_xlfn._xlws.FILTER(Nested_Ifs[a11], Nested_Ifs[ID]=Nested_Ifs[[#This Row],[ID]])), C888 = "NA"), OR(J888=42,J888=6,J888=7,J888=8, J888 = "NA")),"NA",0),0)),0)))</f>
        <v>0</v>
      </c>
      <c r="L888">
        <v>2</v>
      </c>
      <c r="M888">
        <v>2</v>
      </c>
      <c r="N888" t="s">
        <v>0</v>
      </c>
      <c r="O888" s="11">
        <f t="shared" si="13"/>
        <v>0</v>
      </c>
    </row>
    <row r="889" spans="2:15" x14ac:dyDescent="0.3">
      <c r="B889">
        <v>19203</v>
      </c>
      <c r="C889">
        <v>5</v>
      </c>
      <c r="D889">
        <v>2</v>
      </c>
      <c r="E889">
        <v>3</v>
      </c>
      <c r="F889">
        <v>8</v>
      </c>
      <c r="G889" t="s">
        <v>0</v>
      </c>
      <c r="H889" t="s">
        <v>0</v>
      </c>
      <c r="I889" t="s">
        <v>0</v>
      </c>
      <c r="J889" t="s">
        <v>0</v>
      </c>
      <c r="K889" s="5" cm="1">
        <f t="array" ref="K889">IF(AND(C889=1,OR(J889=42,J889=6,J889=7,J889=8)),1,
IF(AND(OR(C889=1,C889="NA"),OR(J889=42,J889=6,J889=7,J889=8, J889="NA")),"NA",
IF(_xlfn.MINIFS(Nested_Ifs[a11],Nested_Ifs[ID],Nested_Ifs[[#This Row],[ID]])&lt;&gt;1,IF(AND(C889=MIN(_xlfn._xlws.FILTER(Nested_Ifs[a11], Nested_Ifs[ID]=Nested_Ifs[[#This Row],[ID]])), OR(J889=42,J889=6,J889=7,J889=8)),1,
IF(_xlfn.MINIFS(Nested_Ifs[a11],Nested_Ifs[ID],Nested_Ifs[[#This Row],[ID]])&lt;&gt;1,IF(AND(OR(C889=MIN(_xlfn._xlws.FILTER(Nested_Ifs[a11], Nested_Ifs[ID]=Nested_Ifs[[#This Row],[ID]])), C889 = "NA"), OR(J889=42,J889=6,J889=7,J889=8, J889 = "NA")),"NA",0),0)),0)))</f>
        <v>0</v>
      </c>
      <c r="L889">
        <v>2</v>
      </c>
      <c r="M889">
        <v>2</v>
      </c>
      <c r="N889" t="s">
        <v>0</v>
      </c>
      <c r="O889" s="11">
        <f t="shared" si="13"/>
        <v>0</v>
      </c>
    </row>
    <row r="890" spans="2:15" x14ac:dyDescent="0.3">
      <c r="B890">
        <v>19203</v>
      </c>
      <c r="C890">
        <v>6</v>
      </c>
      <c r="D890">
        <v>1</v>
      </c>
      <c r="E890">
        <v>3</v>
      </c>
      <c r="F890">
        <v>6</v>
      </c>
      <c r="G890" t="s">
        <v>0</v>
      </c>
      <c r="H890" t="s">
        <v>0</v>
      </c>
      <c r="I890" t="s">
        <v>0</v>
      </c>
      <c r="J890" t="s">
        <v>0</v>
      </c>
      <c r="K890" s="5" cm="1">
        <f t="array" ref="K890">IF(AND(C890=1,OR(J890=42,J890=6,J890=7,J890=8)),1,
IF(AND(OR(C890=1,C890="NA"),OR(J890=42,J890=6,J890=7,J890=8, J890="NA")),"NA",
IF(_xlfn.MINIFS(Nested_Ifs[a11],Nested_Ifs[ID],Nested_Ifs[[#This Row],[ID]])&lt;&gt;1,IF(AND(C890=MIN(_xlfn._xlws.FILTER(Nested_Ifs[a11], Nested_Ifs[ID]=Nested_Ifs[[#This Row],[ID]])), OR(J890=42,J890=6,J890=7,J890=8)),1,
IF(_xlfn.MINIFS(Nested_Ifs[a11],Nested_Ifs[ID],Nested_Ifs[[#This Row],[ID]])&lt;&gt;1,IF(AND(OR(C890=MIN(_xlfn._xlws.FILTER(Nested_Ifs[a11], Nested_Ifs[ID]=Nested_Ifs[[#This Row],[ID]])), C890 = "NA"), OR(J890=42,J890=6,J890=7,J890=8, J890 = "NA")),"NA",0),0)),0)))</f>
        <v>0</v>
      </c>
      <c r="L890">
        <v>2</v>
      </c>
      <c r="M890">
        <v>2</v>
      </c>
      <c r="N890" t="s">
        <v>0</v>
      </c>
      <c r="O890" s="11">
        <f t="shared" si="13"/>
        <v>0</v>
      </c>
    </row>
    <row r="891" spans="2:15" x14ac:dyDescent="0.3">
      <c r="B891">
        <v>19203</v>
      </c>
      <c r="C891">
        <v>7</v>
      </c>
      <c r="D891">
        <v>2</v>
      </c>
      <c r="E891">
        <v>3</v>
      </c>
      <c r="F891">
        <v>0</v>
      </c>
      <c r="G891" t="s">
        <v>0</v>
      </c>
      <c r="H891">
        <v>2</v>
      </c>
      <c r="I891">
        <v>3</v>
      </c>
      <c r="J891" t="s">
        <v>0</v>
      </c>
      <c r="K891" s="5" cm="1">
        <f t="array" ref="K891">IF(AND(C891=1,OR(J891=42,J891=6,J891=7,J891=8)),1,
IF(AND(OR(C891=1,C891="NA"),OR(J891=42,J891=6,J891=7,J891=8, J891="NA")),"NA",
IF(_xlfn.MINIFS(Nested_Ifs[a11],Nested_Ifs[ID],Nested_Ifs[[#This Row],[ID]])&lt;&gt;1,IF(AND(C891=MIN(_xlfn._xlws.FILTER(Nested_Ifs[a11], Nested_Ifs[ID]=Nested_Ifs[[#This Row],[ID]])), OR(J891=42,J891=6,J891=7,J891=8)),1,
IF(_xlfn.MINIFS(Nested_Ifs[a11],Nested_Ifs[ID],Nested_Ifs[[#This Row],[ID]])&lt;&gt;1,IF(AND(OR(C891=MIN(_xlfn._xlws.FILTER(Nested_Ifs[a11], Nested_Ifs[ID]=Nested_Ifs[[#This Row],[ID]])), C891 = "NA"), OR(J891=42,J891=6,J891=7,J891=8, J891 = "NA")),"NA",0),0)),0)))</f>
        <v>0</v>
      </c>
      <c r="L891">
        <v>2</v>
      </c>
      <c r="M891">
        <v>2</v>
      </c>
      <c r="N891" t="s">
        <v>0</v>
      </c>
      <c r="O891" s="11">
        <f t="shared" si="13"/>
        <v>0</v>
      </c>
    </row>
    <row r="892" spans="2:15" x14ac:dyDescent="0.3">
      <c r="B892">
        <v>19204</v>
      </c>
      <c r="C892">
        <v>1</v>
      </c>
      <c r="D892">
        <v>1</v>
      </c>
      <c r="E892">
        <v>1</v>
      </c>
      <c r="F892">
        <v>60</v>
      </c>
      <c r="G892">
        <v>1</v>
      </c>
      <c r="H892" t="s">
        <v>0</v>
      </c>
      <c r="I892" t="s">
        <v>0</v>
      </c>
      <c r="J892">
        <v>1</v>
      </c>
      <c r="K892" s="5" cm="1">
        <f t="array" ref="K892">IF(AND(C892=1,OR(J892=42,J892=6,J892=7,J892=8)),1,
IF(AND(OR(C892=1,C892="NA"),OR(J892=42,J892=6,J892=7,J892=8, J892="NA")),"NA",
IF(_xlfn.MINIFS(Nested_Ifs[a11],Nested_Ifs[ID],Nested_Ifs[[#This Row],[ID]])&lt;&gt;1,IF(AND(C892=MIN(_xlfn._xlws.FILTER(Nested_Ifs[a11], Nested_Ifs[ID]=Nested_Ifs[[#This Row],[ID]])), OR(J892=42,J892=6,J892=7,J892=8)),1,
IF(_xlfn.MINIFS(Nested_Ifs[a11],Nested_Ifs[ID],Nested_Ifs[[#This Row],[ID]])&lt;&gt;1,IF(AND(OR(C892=MIN(_xlfn._xlws.FILTER(Nested_Ifs[a11], Nested_Ifs[ID]=Nested_Ifs[[#This Row],[ID]])), C892 = "NA"), OR(J892=42,J892=6,J892=7,J892=8, J892 = "NA")),"NA",0),0)),0)))</f>
        <v>0</v>
      </c>
      <c r="L892">
        <v>2</v>
      </c>
      <c r="M892">
        <v>2</v>
      </c>
      <c r="N892" t="s">
        <v>0</v>
      </c>
      <c r="O892" s="11">
        <f t="shared" si="13"/>
        <v>0</v>
      </c>
    </row>
    <row r="893" spans="2:15" x14ac:dyDescent="0.3">
      <c r="B893">
        <v>19204</v>
      </c>
      <c r="C893">
        <v>2</v>
      </c>
      <c r="D893">
        <v>2</v>
      </c>
      <c r="E893">
        <v>2</v>
      </c>
      <c r="F893">
        <v>60</v>
      </c>
      <c r="G893">
        <v>1</v>
      </c>
      <c r="H893" t="s">
        <v>0</v>
      </c>
      <c r="I893" t="s">
        <v>0</v>
      </c>
      <c r="J893">
        <v>3</v>
      </c>
      <c r="K893" s="5" cm="1">
        <f t="array" ref="K893">IF(AND(C893=1,OR(J893=42,J893=6,J893=7,J893=8)),1,
IF(AND(OR(C893=1,C893="NA"),OR(J893=42,J893=6,J893=7,J893=8, J893="NA")),"NA",
IF(_xlfn.MINIFS(Nested_Ifs[a11],Nested_Ifs[ID],Nested_Ifs[[#This Row],[ID]])&lt;&gt;1,IF(AND(C893=MIN(_xlfn._xlws.FILTER(Nested_Ifs[a11], Nested_Ifs[ID]=Nested_Ifs[[#This Row],[ID]])), OR(J893=42,J893=6,J893=7,J893=8)),1,
IF(_xlfn.MINIFS(Nested_Ifs[a11],Nested_Ifs[ID],Nested_Ifs[[#This Row],[ID]])&lt;&gt;1,IF(AND(OR(C893=MIN(_xlfn._xlws.FILTER(Nested_Ifs[a11], Nested_Ifs[ID]=Nested_Ifs[[#This Row],[ID]])), C893 = "NA"), OR(J893=42,J893=6,J893=7,J893=8, J893 = "NA")),"NA",0),0)),0)))</f>
        <v>0</v>
      </c>
      <c r="L893">
        <v>2</v>
      </c>
      <c r="M893">
        <v>2</v>
      </c>
      <c r="N893" t="s">
        <v>0</v>
      </c>
      <c r="O893" s="11">
        <f t="shared" si="13"/>
        <v>0</v>
      </c>
    </row>
    <row r="894" spans="2:15" x14ac:dyDescent="0.3">
      <c r="B894">
        <v>19204</v>
      </c>
      <c r="C894">
        <v>3</v>
      </c>
      <c r="D894">
        <v>1</v>
      </c>
      <c r="E894">
        <v>3</v>
      </c>
      <c r="F894">
        <v>30</v>
      </c>
      <c r="G894">
        <v>1</v>
      </c>
      <c r="H894" t="s">
        <v>0</v>
      </c>
      <c r="I894" t="s">
        <v>0</v>
      </c>
      <c r="J894">
        <v>5</v>
      </c>
      <c r="K894" s="5" cm="1">
        <f t="array" ref="K894">IF(AND(C894=1,OR(J894=42,J894=6,J894=7,J894=8)),1,
IF(AND(OR(C894=1,C894="NA"),OR(J894=42,J894=6,J894=7,J894=8, J894="NA")),"NA",
IF(_xlfn.MINIFS(Nested_Ifs[a11],Nested_Ifs[ID],Nested_Ifs[[#This Row],[ID]])&lt;&gt;1,IF(AND(C894=MIN(_xlfn._xlws.FILTER(Nested_Ifs[a11], Nested_Ifs[ID]=Nested_Ifs[[#This Row],[ID]])), OR(J894=42,J894=6,J894=7,J894=8)),1,
IF(_xlfn.MINIFS(Nested_Ifs[a11],Nested_Ifs[ID],Nested_Ifs[[#This Row],[ID]])&lt;&gt;1,IF(AND(OR(C894=MIN(_xlfn._xlws.FILTER(Nested_Ifs[a11], Nested_Ifs[ID]=Nested_Ifs[[#This Row],[ID]])), C894 = "NA"), OR(J894=42,J894=6,J894=7,J894=8, J894 = "NA")),"NA",0),0)),0)))</f>
        <v>0</v>
      </c>
      <c r="L894">
        <v>2</v>
      </c>
      <c r="M894">
        <v>2</v>
      </c>
      <c r="N894" t="s">
        <v>0</v>
      </c>
      <c r="O894" s="11">
        <f t="shared" si="13"/>
        <v>0</v>
      </c>
    </row>
    <row r="895" spans="2:15" x14ac:dyDescent="0.3">
      <c r="B895">
        <v>19204</v>
      </c>
      <c r="C895">
        <v>4</v>
      </c>
      <c r="D895">
        <v>2</v>
      </c>
      <c r="E895">
        <v>4</v>
      </c>
      <c r="F895">
        <v>30</v>
      </c>
      <c r="G895">
        <v>1</v>
      </c>
      <c r="H895" t="s">
        <v>0</v>
      </c>
      <c r="I895" t="s">
        <v>0</v>
      </c>
      <c r="J895">
        <v>1</v>
      </c>
      <c r="K895" s="5" cm="1">
        <f t="array" ref="K895">IF(AND(C895=1,OR(J895=42,J895=6,J895=7,J895=8)),1,
IF(AND(OR(C895=1,C895="NA"),OR(J895=42,J895=6,J895=7,J895=8, J895="NA")),"NA",
IF(_xlfn.MINIFS(Nested_Ifs[a11],Nested_Ifs[ID],Nested_Ifs[[#This Row],[ID]])&lt;&gt;1,IF(AND(C895=MIN(_xlfn._xlws.FILTER(Nested_Ifs[a11], Nested_Ifs[ID]=Nested_Ifs[[#This Row],[ID]])), OR(J895=42,J895=6,J895=7,J895=8)),1,
IF(_xlfn.MINIFS(Nested_Ifs[a11],Nested_Ifs[ID],Nested_Ifs[[#This Row],[ID]])&lt;&gt;1,IF(AND(OR(C895=MIN(_xlfn._xlws.FILTER(Nested_Ifs[a11], Nested_Ifs[ID]=Nested_Ifs[[#This Row],[ID]])), C895 = "NA"), OR(J895=42,J895=6,J895=7,J895=8, J895 = "NA")),"NA",0),0)),0)))</f>
        <v>0</v>
      </c>
      <c r="L895">
        <v>2</v>
      </c>
      <c r="M895">
        <v>2</v>
      </c>
      <c r="N895" t="s">
        <v>0</v>
      </c>
      <c r="O895" s="11">
        <f t="shared" si="13"/>
        <v>0</v>
      </c>
    </row>
    <row r="896" spans="2:15" x14ac:dyDescent="0.3">
      <c r="B896">
        <v>19204</v>
      </c>
      <c r="C896">
        <v>5</v>
      </c>
      <c r="D896">
        <v>2</v>
      </c>
      <c r="E896">
        <v>8</v>
      </c>
      <c r="F896">
        <v>5</v>
      </c>
      <c r="G896" t="s">
        <v>0</v>
      </c>
      <c r="H896">
        <v>2</v>
      </c>
      <c r="I896">
        <v>3</v>
      </c>
      <c r="J896" t="s">
        <v>0</v>
      </c>
      <c r="K896" s="5" cm="1">
        <f t="array" ref="K896">IF(AND(C896=1,OR(J896=42,J896=6,J896=7,J896=8)),1,
IF(AND(OR(C896=1,C896="NA"),OR(J896=42,J896=6,J896=7,J896=8, J896="NA")),"NA",
IF(_xlfn.MINIFS(Nested_Ifs[a11],Nested_Ifs[ID],Nested_Ifs[[#This Row],[ID]])&lt;&gt;1,IF(AND(C896=MIN(_xlfn._xlws.FILTER(Nested_Ifs[a11], Nested_Ifs[ID]=Nested_Ifs[[#This Row],[ID]])), OR(J896=42,J896=6,J896=7,J896=8)),1,
IF(_xlfn.MINIFS(Nested_Ifs[a11],Nested_Ifs[ID],Nested_Ifs[[#This Row],[ID]])&lt;&gt;1,IF(AND(OR(C896=MIN(_xlfn._xlws.FILTER(Nested_Ifs[a11], Nested_Ifs[ID]=Nested_Ifs[[#This Row],[ID]])), C896 = "NA"), OR(J896=42,J896=6,J896=7,J896=8, J896 = "NA")),"NA",0),0)),0)))</f>
        <v>0</v>
      </c>
      <c r="L896">
        <v>2</v>
      </c>
      <c r="M896">
        <v>2</v>
      </c>
      <c r="N896" t="s">
        <v>0</v>
      </c>
      <c r="O896" s="11">
        <f t="shared" si="13"/>
        <v>0</v>
      </c>
    </row>
    <row r="897" spans="2:15" x14ac:dyDescent="0.3">
      <c r="B897">
        <v>19204</v>
      </c>
      <c r="C897">
        <v>6</v>
      </c>
      <c r="D897">
        <v>1</v>
      </c>
      <c r="E897">
        <v>8</v>
      </c>
      <c r="F897">
        <v>1</v>
      </c>
      <c r="G897" t="s">
        <v>0</v>
      </c>
      <c r="H897">
        <v>2</v>
      </c>
      <c r="I897">
        <v>3</v>
      </c>
      <c r="J897" t="s">
        <v>0</v>
      </c>
      <c r="K897" s="5" cm="1">
        <f t="array" ref="K897">IF(AND(C897=1,OR(J897=42,J897=6,J897=7,J897=8)),1,
IF(AND(OR(C897=1,C897="NA"),OR(J897=42,J897=6,J897=7,J897=8, J897="NA")),"NA",
IF(_xlfn.MINIFS(Nested_Ifs[a11],Nested_Ifs[ID],Nested_Ifs[[#This Row],[ID]])&lt;&gt;1,IF(AND(C897=MIN(_xlfn._xlws.FILTER(Nested_Ifs[a11], Nested_Ifs[ID]=Nested_Ifs[[#This Row],[ID]])), OR(J897=42,J897=6,J897=7,J897=8)),1,
IF(_xlfn.MINIFS(Nested_Ifs[a11],Nested_Ifs[ID],Nested_Ifs[[#This Row],[ID]])&lt;&gt;1,IF(AND(OR(C897=MIN(_xlfn._xlws.FILTER(Nested_Ifs[a11], Nested_Ifs[ID]=Nested_Ifs[[#This Row],[ID]])), C897 = "NA"), OR(J897=42,J897=6,J897=7,J897=8, J897 = "NA")),"NA",0),0)),0)))</f>
        <v>0</v>
      </c>
      <c r="L897">
        <v>2</v>
      </c>
      <c r="M897">
        <v>2</v>
      </c>
      <c r="N897" t="s">
        <v>0</v>
      </c>
      <c r="O897" s="11">
        <f t="shared" si="13"/>
        <v>0</v>
      </c>
    </row>
    <row r="898" spans="2:15" x14ac:dyDescent="0.3">
      <c r="B898">
        <v>19205</v>
      </c>
      <c r="C898">
        <v>1</v>
      </c>
      <c r="D898">
        <v>2</v>
      </c>
      <c r="E898">
        <v>1</v>
      </c>
      <c r="F898">
        <v>63</v>
      </c>
      <c r="G898">
        <v>5</v>
      </c>
      <c r="H898" t="s">
        <v>0</v>
      </c>
      <c r="I898" t="s">
        <v>0</v>
      </c>
      <c r="J898">
        <v>5</v>
      </c>
      <c r="K898" s="5" cm="1">
        <f t="array" ref="K898">IF(AND(C898=1,OR(J898=42,J898=6,J898=7,J898=8)),1,
IF(AND(OR(C898=1,C898="NA"),OR(J898=42,J898=6,J898=7,J898=8, J898="NA")),"NA",
IF(_xlfn.MINIFS(Nested_Ifs[a11],Nested_Ifs[ID],Nested_Ifs[[#This Row],[ID]])&lt;&gt;1,IF(AND(C898=MIN(_xlfn._xlws.FILTER(Nested_Ifs[a11], Nested_Ifs[ID]=Nested_Ifs[[#This Row],[ID]])), OR(J898=42,J898=6,J898=7,J898=8)),1,
IF(_xlfn.MINIFS(Nested_Ifs[a11],Nested_Ifs[ID],Nested_Ifs[[#This Row],[ID]])&lt;&gt;1,IF(AND(OR(C898=MIN(_xlfn._xlws.FILTER(Nested_Ifs[a11], Nested_Ifs[ID]=Nested_Ifs[[#This Row],[ID]])), C898 = "NA"), OR(J898=42,J898=6,J898=7,J898=8, J898 = "NA")),"NA",0),0)),0)))</f>
        <v>0</v>
      </c>
      <c r="L898">
        <v>2</v>
      </c>
      <c r="M898">
        <v>2</v>
      </c>
      <c r="N898" t="s">
        <v>0</v>
      </c>
      <c r="O898" s="11">
        <f t="shared" si="13"/>
        <v>0</v>
      </c>
    </row>
    <row r="899" spans="2:15" x14ac:dyDescent="0.3">
      <c r="B899">
        <v>19205</v>
      </c>
      <c r="C899">
        <v>2</v>
      </c>
      <c r="D899">
        <v>1</v>
      </c>
      <c r="E899">
        <v>3</v>
      </c>
      <c r="F899">
        <v>24</v>
      </c>
      <c r="G899">
        <v>6</v>
      </c>
      <c r="H899" t="s">
        <v>0</v>
      </c>
      <c r="I899" t="s">
        <v>0</v>
      </c>
      <c r="J899">
        <v>5</v>
      </c>
      <c r="K899" s="5" cm="1">
        <f t="array" ref="K899">IF(AND(C899=1,OR(J899=42,J899=6,J899=7,J899=8)),1,
IF(AND(OR(C899=1,C899="NA"),OR(J899=42,J899=6,J899=7,J899=8, J899="NA")),"NA",
IF(_xlfn.MINIFS(Nested_Ifs[a11],Nested_Ifs[ID],Nested_Ifs[[#This Row],[ID]])&lt;&gt;1,IF(AND(C899=MIN(_xlfn._xlws.FILTER(Nested_Ifs[a11], Nested_Ifs[ID]=Nested_Ifs[[#This Row],[ID]])), OR(J899=42,J899=6,J899=7,J899=8)),1,
IF(_xlfn.MINIFS(Nested_Ifs[a11],Nested_Ifs[ID],Nested_Ifs[[#This Row],[ID]])&lt;&gt;1,IF(AND(OR(C899=MIN(_xlfn._xlws.FILTER(Nested_Ifs[a11], Nested_Ifs[ID]=Nested_Ifs[[#This Row],[ID]])), C899 = "NA"), OR(J899=42,J899=6,J899=7,J899=8, J899 = "NA")),"NA",0),0)),0)))</f>
        <v>0</v>
      </c>
      <c r="L899">
        <v>2</v>
      </c>
      <c r="M899">
        <v>2</v>
      </c>
      <c r="N899" t="s">
        <v>0</v>
      </c>
      <c r="O899" s="11">
        <f t="shared" si="13"/>
        <v>0</v>
      </c>
    </row>
    <row r="900" spans="2:15" x14ac:dyDescent="0.3">
      <c r="B900">
        <v>19206</v>
      </c>
      <c r="C900">
        <v>1</v>
      </c>
      <c r="D900">
        <v>2</v>
      </c>
      <c r="E900">
        <v>1</v>
      </c>
      <c r="F900">
        <v>50</v>
      </c>
      <c r="G900">
        <v>5</v>
      </c>
      <c r="H900" t="s">
        <v>0</v>
      </c>
      <c r="I900" t="s">
        <v>0</v>
      </c>
      <c r="J900">
        <v>41</v>
      </c>
      <c r="K900" s="5" cm="1">
        <f t="array" ref="K900">IF(AND(C900=1,OR(J900=42,J900=6,J900=7,J900=8)),1,
IF(AND(OR(C900=1,C900="NA"),OR(J900=42,J900=6,J900=7,J900=8, J900="NA")),"NA",
IF(_xlfn.MINIFS(Nested_Ifs[a11],Nested_Ifs[ID],Nested_Ifs[[#This Row],[ID]])&lt;&gt;1,IF(AND(C900=MIN(_xlfn._xlws.FILTER(Nested_Ifs[a11], Nested_Ifs[ID]=Nested_Ifs[[#This Row],[ID]])), OR(J900=42,J900=6,J900=7,J900=8)),1,
IF(_xlfn.MINIFS(Nested_Ifs[a11],Nested_Ifs[ID],Nested_Ifs[[#This Row],[ID]])&lt;&gt;1,IF(AND(OR(C900=MIN(_xlfn._xlws.FILTER(Nested_Ifs[a11], Nested_Ifs[ID]=Nested_Ifs[[#This Row],[ID]])), C900 = "NA"), OR(J900=42,J900=6,J900=7,J900=8, J900 = "NA")),"NA",0),0)),0)))</f>
        <v>0</v>
      </c>
      <c r="L900">
        <v>2</v>
      </c>
      <c r="M900">
        <v>2</v>
      </c>
      <c r="N900" t="s">
        <v>0</v>
      </c>
      <c r="O900" s="11">
        <f t="shared" si="13"/>
        <v>0</v>
      </c>
    </row>
    <row r="901" spans="2:15" x14ac:dyDescent="0.3">
      <c r="B901">
        <v>19206</v>
      </c>
      <c r="C901">
        <v>2</v>
      </c>
      <c r="D901">
        <v>2</v>
      </c>
      <c r="E901">
        <v>3</v>
      </c>
      <c r="F901">
        <v>18</v>
      </c>
      <c r="G901">
        <v>6</v>
      </c>
      <c r="H901" t="s">
        <v>0</v>
      </c>
      <c r="I901" t="s">
        <v>0</v>
      </c>
      <c r="J901" t="s">
        <v>0</v>
      </c>
      <c r="K901" s="5" cm="1">
        <f t="array" ref="K901">IF(AND(C901=1,OR(J901=42,J901=6,J901=7,J901=8)),1,
IF(AND(OR(C901=1,C901="NA"),OR(J901=42,J901=6,J901=7,J901=8, J901="NA")),"NA",
IF(_xlfn.MINIFS(Nested_Ifs[a11],Nested_Ifs[ID],Nested_Ifs[[#This Row],[ID]])&lt;&gt;1,IF(AND(C901=MIN(_xlfn._xlws.FILTER(Nested_Ifs[a11], Nested_Ifs[ID]=Nested_Ifs[[#This Row],[ID]])), OR(J901=42,J901=6,J901=7,J901=8)),1,
IF(_xlfn.MINIFS(Nested_Ifs[a11],Nested_Ifs[ID],Nested_Ifs[[#This Row],[ID]])&lt;&gt;1,IF(AND(OR(C901=MIN(_xlfn._xlws.FILTER(Nested_Ifs[a11], Nested_Ifs[ID]=Nested_Ifs[[#This Row],[ID]])), C901 = "NA"), OR(J901=42,J901=6,J901=7,J901=8, J901 = "NA")),"NA",0),0)),0)))</f>
        <v>0</v>
      </c>
      <c r="L901">
        <v>2</v>
      </c>
      <c r="M901">
        <v>2</v>
      </c>
      <c r="N901" t="s">
        <v>0</v>
      </c>
      <c r="O901" s="11">
        <f t="shared" si="13"/>
        <v>0</v>
      </c>
    </row>
    <row r="902" spans="2:15" x14ac:dyDescent="0.3">
      <c r="B902">
        <v>19206</v>
      </c>
      <c r="C902">
        <v>3</v>
      </c>
      <c r="D902">
        <v>1</v>
      </c>
      <c r="E902">
        <v>3</v>
      </c>
      <c r="F902">
        <v>16</v>
      </c>
      <c r="G902">
        <v>6</v>
      </c>
      <c r="H902" t="s">
        <v>0</v>
      </c>
      <c r="I902" t="s">
        <v>0</v>
      </c>
      <c r="J902" t="s">
        <v>0</v>
      </c>
      <c r="K902" s="5" cm="1">
        <f t="array" ref="K902">IF(AND(C902=1,OR(J902=42,J902=6,J902=7,J902=8)),1,
IF(AND(OR(C902=1,C902="NA"),OR(J902=42,J902=6,J902=7,J902=8, J902="NA")),"NA",
IF(_xlfn.MINIFS(Nested_Ifs[a11],Nested_Ifs[ID],Nested_Ifs[[#This Row],[ID]])&lt;&gt;1,IF(AND(C902=MIN(_xlfn._xlws.FILTER(Nested_Ifs[a11], Nested_Ifs[ID]=Nested_Ifs[[#This Row],[ID]])), OR(J902=42,J902=6,J902=7,J902=8)),1,
IF(_xlfn.MINIFS(Nested_Ifs[a11],Nested_Ifs[ID],Nested_Ifs[[#This Row],[ID]])&lt;&gt;1,IF(AND(OR(C902=MIN(_xlfn._xlws.FILTER(Nested_Ifs[a11], Nested_Ifs[ID]=Nested_Ifs[[#This Row],[ID]])), C902 = "NA"), OR(J902=42,J902=6,J902=7,J902=8, J902 = "NA")),"NA",0),0)),0)))</f>
        <v>0</v>
      </c>
      <c r="L902">
        <v>2</v>
      </c>
      <c r="M902">
        <v>2</v>
      </c>
      <c r="N902" t="s">
        <v>0</v>
      </c>
      <c r="O902" s="11">
        <f t="shared" si="13"/>
        <v>0</v>
      </c>
    </row>
    <row r="903" spans="2:15" x14ac:dyDescent="0.3">
      <c r="B903">
        <v>19208</v>
      </c>
      <c r="C903">
        <v>1</v>
      </c>
      <c r="D903">
        <v>1</v>
      </c>
      <c r="E903">
        <v>1</v>
      </c>
      <c r="F903">
        <v>38</v>
      </c>
      <c r="G903">
        <v>1</v>
      </c>
      <c r="H903" t="s">
        <v>0</v>
      </c>
      <c r="I903" t="s">
        <v>0</v>
      </c>
      <c r="J903">
        <v>5</v>
      </c>
      <c r="K903" s="5" cm="1">
        <f t="array" ref="K903">IF(AND(C903=1,OR(J903=42,J903=6,J903=7,J903=8)),1,
IF(AND(OR(C903=1,C903="NA"),OR(J903=42,J903=6,J903=7,J903=8, J903="NA")),"NA",
IF(_xlfn.MINIFS(Nested_Ifs[a11],Nested_Ifs[ID],Nested_Ifs[[#This Row],[ID]])&lt;&gt;1,IF(AND(C903=MIN(_xlfn._xlws.FILTER(Nested_Ifs[a11], Nested_Ifs[ID]=Nested_Ifs[[#This Row],[ID]])), OR(J903=42,J903=6,J903=7,J903=8)),1,
IF(_xlfn.MINIFS(Nested_Ifs[a11],Nested_Ifs[ID],Nested_Ifs[[#This Row],[ID]])&lt;&gt;1,IF(AND(OR(C903=MIN(_xlfn._xlws.FILTER(Nested_Ifs[a11], Nested_Ifs[ID]=Nested_Ifs[[#This Row],[ID]])), C903 = "NA"), OR(J903=42,J903=6,J903=7,J903=8, J903 = "NA")),"NA",0),0)),0)))</f>
        <v>0</v>
      </c>
      <c r="L903">
        <v>1</v>
      </c>
      <c r="M903">
        <v>1</v>
      </c>
      <c r="N903">
        <v>4</v>
      </c>
      <c r="O903" s="11">
        <f t="shared" si="13"/>
        <v>1</v>
      </c>
    </row>
    <row r="904" spans="2:15" x14ac:dyDescent="0.3">
      <c r="B904">
        <v>19208</v>
      </c>
      <c r="C904">
        <v>2</v>
      </c>
      <c r="D904">
        <v>2</v>
      </c>
      <c r="E904">
        <v>2</v>
      </c>
      <c r="F904">
        <v>36</v>
      </c>
      <c r="G904">
        <v>1</v>
      </c>
      <c r="H904" t="s">
        <v>0</v>
      </c>
      <c r="I904" t="s">
        <v>0</v>
      </c>
      <c r="J904">
        <v>1</v>
      </c>
      <c r="K904" s="5" cm="1">
        <f t="array" ref="K904">IF(AND(C904=1,OR(J904=42,J904=6,J904=7,J904=8)),1,
IF(AND(OR(C904=1,C904="NA"),OR(J904=42,J904=6,J904=7,J904=8, J904="NA")),"NA",
IF(_xlfn.MINIFS(Nested_Ifs[a11],Nested_Ifs[ID],Nested_Ifs[[#This Row],[ID]])&lt;&gt;1,IF(AND(C904=MIN(_xlfn._xlws.FILTER(Nested_Ifs[a11], Nested_Ifs[ID]=Nested_Ifs[[#This Row],[ID]])), OR(J904=42,J904=6,J904=7,J904=8)),1,
IF(_xlfn.MINIFS(Nested_Ifs[a11],Nested_Ifs[ID],Nested_Ifs[[#This Row],[ID]])&lt;&gt;1,IF(AND(OR(C904=MIN(_xlfn._xlws.FILTER(Nested_Ifs[a11], Nested_Ifs[ID]=Nested_Ifs[[#This Row],[ID]])), C904 = "NA"), OR(J904=42,J904=6,J904=7,J904=8, J904 = "NA")),"NA",0),0)),0)))</f>
        <v>0</v>
      </c>
      <c r="L904">
        <v>2</v>
      </c>
      <c r="M904">
        <v>2</v>
      </c>
      <c r="N904" t="s">
        <v>0</v>
      </c>
      <c r="O904" s="11">
        <f t="shared" si="13"/>
        <v>0</v>
      </c>
    </row>
    <row r="905" spans="2:15" x14ac:dyDescent="0.3">
      <c r="B905">
        <v>19208</v>
      </c>
      <c r="C905">
        <v>3</v>
      </c>
      <c r="D905">
        <v>2</v>
      </c>
      <c r="E905">
        <v>3</v>
      </c>
      <c r="F905">
        <v>16</v>
      </c>
      <c r="G905">
        <v>6</v>
      </c>
      <c r="H905" t="s">
        <v>0</v>
      </c>
      <c r="I905" t="s">
        <v>0</v>
      </c>
      <c r="J905" t="s">
        <v>0</v>
      </c>
      <c r="K905" s="5" cm="1">
        <f t="array" ref="K905">IF(AND(C905=1,OR(J905=42,J905=6,J905=7,J905=8)),1,
IF(AND(OR(C905=1,C905="NA"),OR(J905=42,J905=6,J905=7,J905=8, J905="NA")),"NA",
IF(_xlfn.MINIFS(Nested_Ifs[a11],Nested_Ifs[ID],Nested_Ifs[[#This Row],[ID]])&lt;&gt;1,IF(AND(C905=MIN(_xlfn._xlws.FILTER(Nested_Ifs[a11], Nested_Ifs[ID]=Nested_Ifs[[#This Row],[ID]])), OR(J905=42,J905=6,J905=7,J905=8)),1,
IF(_xlfn.MINIFS(Nested_Ifs[a11],Nested_Ifs[ID],Nested_Ifs[[#This Row],[ID]])&lt;&gt;1,IF(AND(OR(C905=MIN(_xlfn._xlws.FILTER(Nested_Ifs[a11], Nested_Ifs[ID]=Nested_Ifs[[#This Row],[ID]])), C905 = "NA"), OR(J905=42,J905=6,J905=7,J905=8, J905 = "NA")),"NA",0),0)),0)))</f>
        <v>0</v>
      </c>
      <c r="L905">
        <v>2</v>
      </c>
      <c r="M905">
        <v>2</v>
      </c>
      <c r="N905" t="s">
        <v>0</v>
      </c>
      <c r="O905" s="11">
        <f t="shared" si="13"/>
        <v>0</v>
      </c>
    </row>
    <row r="906" spans="2:15" x14ac:dyDescent="0.3">
      <c r="B906">
        <v>19208</v>
      </c>
      <c r="C906">
        <v>4</v>
      </c>
      <c r="D906">
        <v>2</v>
      </c>
      <c r="E906">
        <v>3</v>
      </c>
      <c r="F906">
        <v>13</v>
      </c>
      <c r="G906" t="s">
        <v>0</v>
      </c>
      <c r="H906" t="s">
        <v>0</v>
      </c>
      <c r="I906" t="s">
        <v>0</v>
      </c>
      <c r="J906" t="s">
        <v>0</v>
      </c>
      <c r="K906" s="5" cm="1">
        <f t="array" ref="K906">IF(AND(C906=1,OR(J906=42,J906=6,J906=7,J906=8)),1,
IF(AND(OR(C906=1,C906="NA"),OR(J906=42,J906=6,J906=7,J906=8, J906="NA")),"NA",
IF(_xlfn.MINIFS(Nested_Ifs[a11],Nested_Ifs[ID],Nested_Ifs[[#This Row],[ID]])&lt;&gt;1,IF(AND(C906=MIN(_xlfn._xlws.FILTER(Nested_Ifs[a11], Nested_Ifs[ID]=Nested_Ifs[[#This Row],[ID]])), OR(J906=42,J906=6,J906=7,J906=8)),1,
IF(_xlfn.MINIFS(Nested_Ifs[a11],Nested_Ifs[ID],Nested_Ifs[[#This Row],[ID]])&lt;&gt;1,IF(AND(OR(C906=MIN(_xlfn._xlws.FILTER(Nested_Ifs[a11], Nested_Ifs[ID]=Nested_Ifs[[#This Row],[ID]])), C906 = "NA"), OR(J906=42,J906=6,J906=7,J906=8, J906 = "NA")),"NA",0),0)),0)))</f>
        <v>0</v>
      </c>
      <c r="L906">
        <v>2</v>
      </c>
      <c r="M906">
        <v>2</v>
      </c>
      <c r="N906" t="s">
        <v>0</v>
      </c>
      <c r="O906" s="11">
        <f t="shared" si="13"/>
        <v>0</v>
      </c>
    </row>
    <row r="907" spans="2:15" x14ac:dyDescent="0.3">
      <c r="B907">
        <v>19208</v>
      </c>
      <c r="C907">
        <v>5</v>
      </c>
      <c r="D907">
        <v>1</v>
      </c>
      <c r="E907">
        <v>3</v>
      </c>
      <c r="F907">
        <v>11</v>
      </c>
      <c r="G907" t="s">
        <v>0</v>
      </c>
      <c r="H907" t="s">
        <v>0</v>
      </c>
      <c r="I907" t="s">
        <v>0</v>
      </c>
      <c r="J907" t="s">
        <v>0</v>
      </c>
      <c r="K907" s="5" cm="1">
        <f t="array" ref="K907">IF(AND(C907=1,OR(J907=42,J907=6,J907=7,J907=8)),1,
IF(AND(OR(C907=1,C907="NA"),OR(J907=42,J907=6,J907=7,J907=8, J907="NA")),"NA",
IF(_xlfn.MINIFS(Nested_Ifs[a11],Nested_Ifs[ID],Nested_Ifs[[#This Row],[ID]])&lt;&gt;1,IF(AND(C907=MIN(_xlfn._xlws.FILTER(Nested_Ifs[a11], Nested_Ifs[ID]=Nested_Ifs[[#This Row],[ID]])), OR(J907=42,J907=6,J907=7,J907=8)),1,
IF(_xlfn.MINIFS(Nested_Ifs[a11],Nested_Ifs[ID],Nested_Ifs[[#This Row],[ID]])&lt;&gt;1,IF(AND(OR(C907=MIN(_xlfn._xlws.FILTER(Nested_Ifs[a11], Nested_Ifs[ID]=Nested_Ifs[[#This Row],[ID]])), C907 = "NA"), OR(J907=42,J907=6,J907=7,J907=8, J907 = "NA")),"NA",0),0)),0)))</f>
        <v>0</v>
      </c>
      <c r="L907">
        <v>2</v>
      </c>
      <c r="M907">
        <v>2</v>
      </c>
      <c r="N907" t="s">
        <v>0</v>
      </c>
      <c r="O907" s="11">
        <f t="shared" si="13"/>
        <v>0</v>
      </c>
    </row>
    <row r="908" spans="2:15" x14ac:dyDescent="0.3">
      <c r="B908">
        <v>19208</v>
      </c>
      <c r="C908">
        <v>6</v>
      </c>
      <c r="D908">
        <v>2</v>
      </c>
      <c r="E908">
        <v>3</v>
      </c>
      <c r="F908">
        <v>5</v>
      </c>
      <c r="G908" t="s">
        <v>0</v>
      </c>
      <c r="H908">
        <v>2</v>
      </c>
      <c r="I908">
        <v>3</v>
      </c>
      <c r="J908" t="s">
        <v>0</v>
      </c>
      <c r="K908" s="5" cm="1">
        <f t="array" ref="K908">IF(AND(C908=1,OR(J908=42,J908=6,J908=7,J908=8)),1,
IF(AND(OR(C908=1,C908="NA"),OR(J908=42,J908=6,J908=7,J908=8, J908="NA")),"NA",
IF(_xlfn.MINIFS(Nested_Ifs[a11],Nested_Ifs[ID],Nested_Ifs[[#This Row],[ID]])&lt;&gt;1,IF(AND(C908=MIN(_xlfn._xlws.FILTER(Nested_Ifs[a11], Nested_Ifs[ID]=Nested_Ifs[[#This Row],[ID]])), OR(J908=42,J908=6,J908=7,J908=8)),1,
IF(_xlfn.MINIFS(Nested_Ifs[a11],Nested_Ifs[ID],Nested_Ifs[[#This Row],[ID]])&lt;&gt;1,IF(AND(OR(C908=MIN(_xlfn._xlws.FILTER(Nested_Ifs[a11], Nested_Ifs[ID]=Nested_Ifs[[#This Row],[ID]])), C908 = "NA"), OR(J908=42,J908=6,J908=7,J908=8, J908 = "NA")),"NA",0),0)),0)))</f>
        <v>0</v>
      </c>
      <c r="L908">
        <v>2</v>
      </c>
      <c r="M908">
        <v>2</v>
      </c>
      <c r="N908" t="s">
        <v>0</v>
      </c>
      <c r="O908" s="11">
        <f t="shared" si="13"/>
        <v>0</v>
      </c>
    </row>
    <row r="909" spans="2:15" x14ac:dyDescent="0.3">
      <c r="B909">
        <v>19209</v>
      </c>
      <c r="C909">
        <v>1</v>
      </c>
      <c r="D909">
        <v>1</v>
      </c>
      <c r="E909">
        <v>1</v>
      </c>
      <c r="F909">
        <v>48</v>
      </c>
      <c r="G909">
        <v>2</v>
      </c>
      <c r="H909" t="s">
        <v>0</v>
      </c>
      <c r="I909" t="s">
        <v>0</v>
      </c>
      <c r="J909">
        <v>5</v>
      </c>
      <c r="K909" s="5" cm="1">
        <f t="array" ref="K909">IF(AND(C909=1,OR(J909=42,J909=6,J909=7,J909=8)),1,
IF(AND(OR(C909=1,C909="NA"),OR(J909=42,J909=6,J909=7,J909=8, J909="NA")),"NA",
IF(_xlfn.MINIFS(Nested_Ifs[a11],Nested_Ifs[ID],Nested_Ifs[[#This Row],[ID]])&lt;&gt;1,IF(AND(C909=MIN(_xlfn._xlws.FILTER(Nested_Ifs[a11], Nested_Ifs[ID]=Nested_Ifs[[#This Row],[ID]])), OR(J909=42,J909=6,J909=7,J909=8)),1,
IF(_xlfn.MINIFS(Nested_Ifs[a11],Nested_Ifs[ID],Nested_Ifs[[#This Row],[ID]])&lt;&gt;1,IF(AND(OR(C909=MIN(_xlfn._xlws.FILTER(Nested_Ifs[a11], Nested_Ifs[ID]=Nested_Ifs[[#This Row],[ID]])), C909 = "NA"), OR(J909=42,J909=6,J909=7,J909=8, J909 = "NA")),"NA",0),0)),0)))</f>
        <v>0</v>
      </c>
      <c r="L909">
        <v>2</v>
      </c>
      <c r="M909">
        <v>2</v>
      </c>
      <c r="N909" t="s">
        <v>0</v>
      </c>
      <c r="O909" s="11">
        <f t="shared" si="13"/>
        <v>0</v>
      </c>
    </row>
    <row r="910" spans="2:15" x14ac:dyDescent="0.3">
      <c r="B910">
        <v>19209</v>
      </c>
      <c r="C910">
        <v>2</v>
      </c>
      <c r="D910">
        <v>2</v>
      </c>
      <c r="E910">
        <v>2</v>
      </c>
      <c r="F910">
        <v>42</v>
      </c>
      <c r="G910">
        <v>2</v>
      </c>
      <c r="H910" t="s">
        <v>0</v>
      </c>
      <c r="I910" t="s">
        <v>0</v>
      </c>
      <c r="J910">
        <v>5</v>
      </c>
      <c r="K910" s="5" cm="1">
        <f t="array" ref="K910">IF(AND(C910=1,OR(J910=42,J910=6,J910=7,J910=8)),1,
IF(AND(OR(C910=1,C910="NA"),OR(J910=42,J910=6,J910=7,J910=8, J910="NA")),"NA",
IF(_xlfn.MINIFS(Nested_Ifs[a11],Nested_Ifs[ID],Nested_Ifs[[#This Row],[ID]])&lt;&gt;1,IF(AND(C910=MIN(_xlfn._xlws.FILTER(Nested_Ifs[a11], Nested_Ifs[ID]=Nested_Ifs[[#This Row],[ID]])), OR(J910=42,J910=6,J910=7,J910=8)),1,
IF(_xlfn.MINIFS(Nested_Ifs[a11],Nested_Ifs[ID],Nested_Ifs[[#This Row],[ID]])&lt;&gt;1,IF(AND(OR(C910=MIN(_xlfn._xlws.FILTER(Nested_Ifs[a11], Nested_Ifs[ID]=Nested_Ifs[[#This Row],[ID]])), C910 = "NA"), OR(J910=42,J910=6,J910=7,J910=8, J910 = "NA")),"NA",0),0)),0)))</f>
        <v>0</v>
      </c>
      <c r="L910">
        <v>2</v>
      </c>
      <c r="M910">
        <v>2</v>
      </c>
      <c r="N910" t="s">
        <v>0</v>
      </c>
      <c r="O910" s="11">
        <f t="shared" si="13"/>
        <v>0</v>
      </c>
    </row>
    <row r="911" spans="2:15" x14ac:dyDescent="0.3">
      <c r="B911">
        <v>19209</v>
      </c>
      <c r="C911">
        <v>4</v>
      </c>
      <c r="D911">
        <v>1</v>
      </c>
      <c r="E911">
        <v>3</v>
      </c>
      <c r="F911">
        <v>16</v>
      </c>
      <c r="G911">
        <v>6</v>
      </c>
      <c r="H911" t="s">
        <v>0</v>
      </c>
      <c r="I911" t="s">
        <v>0</v>
      </c>
      <c r="J911" t="s">
        <v>0</v>
      </c>
      <c r="K911" s="5" cm="1">
        <f t="array" ref="K911">IF(AND(C911=1,OR(J911=42,J911=6,J911=7,J911=8)),1,
IF(AND(OR(C911=1,C911="NA"),OR(J911=42,J911=6,J911=7,J911=8, J911="NA")),"NA",
IF(_xlfn.MINIFS(Nested_Ifs[a11],Nested_Ifs[ID],Nested_Ifs[[#This Row],[ID]])&lt;&gt;1,IF(AND(C911=MIN(_xlfn._xlws.FILTER(Nested_Ifs[a11], Nested_Ifs[ID]=Nested_Ifs[[#This Row],[ID]])), OR(J911=42,J911=6,J911=7,J911=8)),1,
IF(_xlfn.MINIFS(Nested_Ifs[a11],Nested_Ifs[ID],Nested_Ifs[[#This Row],[ID]])&lt;&gt;1,IF(AND(OR(C911=MIN(_xlfn._xlws.FILTER(Nested_Ifs[a11], Nested_Ifs[ID]=Nested_Ifs[[#This Row],[ID]])), C911 = "NA"), OR(J911=42,J911=6,J911=7,J911=8, J911 = "NA")),"NA",0),0)),0)))</f>
        <v>0</v>
      </c>
      <c r="L911">
        <v>2</v>
      </c>
      <c r="M911">
        <v>2</v>
      </c>
      <c r="N911" t="s">
        <v>0</v>
      </c>
      <c r="O911" s="11">
        <f t="shared" ref="O911:O974" si="14">IF(AND(AND(L911=1,M911=1),AND(OR(N911=3,N911=4))),1,
IF(AND(OR(L911=1,L911="NA"),
OR(M911=1,M911="NA"),
OR(N911=3,N911=4, N911="NA")),"NA",0))</f>
        <v>0</v>
      </c>
    </row>
    <row r="912" spans="2:15" x14ac:dyDescent="0.3">
      <c r="B912">
        <v>19209</v>
      </c>
      <c r="C912">
        <v>5</v>
      </c>
      <c r="D912">
        <v>1</v>
      </c>
      <c r="E912">
        <v>3</v>
      </c>
      <c r="F912">
        <v>0</v>
      </c>
      <c r="G912" t="s">
        <v>0</v>
      </c>
      <c r="H912">
        <v>2</v>
      </c>
      <c r="I912">
        <v>3</v>
      </c>
      <c r="J912" t="s">
        <v>0</v>
      </c>
      <c r="K912" s="5" cm="1">
        <f t="array" ref="K912">IF(AND(C912=1,OR(J912=42,J912=6,J912=7,J912=8)),1,
IF(AND(OR(C912=1,C912="NA"),OR(J912=42,J912=6,J912=7,J912=8, J912="NA")),"NA",
IF(_xlfn.MINIFS(Nested_Ifs[a11],Nested_Ifs[ID],Nested_Ifs[[#This Row],[ID]])&lt;&gt;1,IF(AND(C912=MIN(_xlfn._xlws.FILTER(Nested_Ifs[a11], Nested_Ifs[ID]=Nested_Ifs[[#This Row],[ID]])), OR(J912=42,J912=6,J912=7,J912=8)),1,
IF(_xlfn.MINIFS(Nested_Ifs[a11],Nested_Ifs[ID],Nested_Ifs[[#This Row],[ID]])&lt;&gt;1,IF(AND(OR(C912=MIN(_xlfn._xlws.FILTER(Nested_Ifs[a11], Nested_Ifs[ID]=Nested_Ifs[[#This Row],[ID]])), C912 = "NA"), OR(J912=42,J912=6,J912=7,J912=8, J912 = "NA")),"NA",0),0)),0)))</f>
        <v>0</v>
      </c>
      <c r="L912">
        <v>2</v>
      </c>
      <c r="M912">
        <v>2</v>
      </c>
      <c r="N912" t="s">
        <v>0</v>
      </c>
      <c r="O912" s="11">
        <f t="shared" si="14"/>
        <v>0</v>
      </c>
    </row>
    <row r="913" spans="2:15" x14ac:dyDescent="0.3">
      <c r="B913">
        <v>19210</v>
      </c>
      <c r="C913">
        <v>1</v>
      </c>
      <c r="D913">
        <v>1</v>
      </c>
      <c r="E913">
        <v>1</v>
      </c>
      <c r="F913">
        <v>52</v>
      </c>
      <c r="G913">
        <v>1</v>
      </c>
      <c r="H913" t="s">
        <v>0</v>
      </c>
      <c r="I913" t="s">
        <v>0</v>
      </c>
      <c r="J913">
        <v>5</v>
      </c>
      <c r="K913" s="5" cm="1">
        <f t="array" ref="K913">IF(AND(C913=1,OR(J913=42,J913=6,J913=7,J913=8)),1,
IF(AND(OR(C913=1,C913="NA"),OR(J913=42,J913=6,J913=7,J913=8, J913="NA")),"NA",
IF(_xlfn.MINIFS(Nested_Ifs[a11],Nested_Ifs[ID],Nested_Ifs[[#This Row],[ID]])&lt;&gt;1,IF(AND(C913=MIN(_xlfn._xlws.FILTER(Nested_Ifs[a11], Nested_Ifs[ID]=Nested_Ifs[[#This Row],[ID]])), OR(J913=42,J913=6,J913=7,J913=8)),1,
IF(_xlfn.MINIFS(Nested_Ifs[a11],Nested_Ifs[ID],Nested_Ifs[[#This Row],[ID]])&lt;&gt;1,IF(AND(OR(C913=MIN(_xlfn._xlws.FILTER(Nested_Ifs[a11], Nested_Ifs[ID]=Nested_Ifs[[#This Row],[ID]])), C913 = "NA"), OR(J913=42,J913=6,J913=7,J913=8, J913 = "NA")),"NA",0),0)),0)))</f>
        <v>0</v>
      </c>
      <c r="L913">
        <v>2</v>
      </c>
      <c r="M913">
        <v>2</v>
      </c>
      <c r="N913" t="s">
        <v>0</v>
      </c>
      <c r="O913" s="11">
        <f t="shared" si="14"/>
        <v>0</v>
      </c>
    </row>
    <row r="914" spans="2:15" x14ac:dyDescent="0.3">
      <c r="B914">
        <v>19210</v>
      </c>
      <c r="C914">
        <v>2</v>
      </c>
      <c r="D914">
        <v>2</v>
      </c>
      <c r="E914">
        <v>2</v>
      </c>
      <c r="F914">
        <v>50</v>
      </c>
      <c r="G914">
        <v>1</v>
      </c>
      <c r="H914" t="s">
        <v>0</v>
      </c>
      <c r="I914" t="s">
        <v>0</v>
      </c>
      <c r="J914">
        <v>5</v>
      </c>
      <c r="K914" s="5" cm="1">
        <f t="array" ref="K914">IF(AND(C914=1,OR(J914=42,J914=6,J914=7,J914=8)),1,
IF(AND(OR(C914=1,C914="NA"),OR(J914=42,J914=6,J914=7,J914=8, J914="NA")),"NA",
IF(_xlfn.MINIFS(Nested_Ifs[a11],Nested_Ifs[ID],Nested_Ifs[[#This Row],[ID]])&lt;&gt;1,IF(AND(C914=MIN(_xlfn._xlws.FILTER(Nested_Ifs[a11], Nested_Ifs[ID]=Nested_Ifs[[#This Row],[ID]])), OR(J914=42,J914=6,J914=7,J914=8)),1,
IF(_xlfn.MINIFS(Nested_Ifs[a11],Nested_Ifs[ID],Nested_Ifs[[#This Row],[ID]])&lt;&gt;1,IF(AND(OR(C914=MIN(_xlfn._xlws.FILTER(Nested_Ifs[a11], Nested_Ifs[ID]=Nested_Ifs[[#This Row],[ID]])), C914 = "NA"), OR(J914=42,J914=6,J914=7,J914=8, J914 = "NA")),"NA",0),0)),0)))</f>
        <v>0</v>
      </c>
      <c r="L914">
        <v>2</v>
      </c>
      <c r="M914">
        <v>2</v>
      </c>
      <c r="N914" t="s">
        <v>0</v>
      </c>
      <c r="O914" s="11">
        <f t="shared" si="14"/>
        <v>0</v>
      </c>
    </row>
    <row r="915" spans="2:15" x14ac:dyDescent="0.3">
      <c r="B915">
        <v>19210</v>
      </c>
      <c r="C915">
        <v>3</v>
      </c>
      <c r="D915">
        <v>2</v>
      </c>
      <c r="E915">
        <v>5</v>
      </c>
      <c r="F915">
        <v>78</v>
      </c>
      <c r="G915">
        <v>5</v>
      </c>
      <c r="H915" t="s">
        <v>0</v>
      </c>
      <c r="I915" t="s">
        <v>0</v>
      </c>
      <c r="J915">
        <v>6</v>
      </c>
      <c r="K915" s="5" cm="1">
        <f t="array" ref="K915">IF(AND(C915=1,OR(J915=42,J915=6,J915=7,J915=8)),1,
IF(AND(OR(C915=1,C915="NA"),OR(J915=42,J915=6,J915=7,J915=8, J915="NA")),"NA",
IF(_xlfn.MINIFS(Nested_Ifs[a11],Nested_Ifs[ID],Nested_Ifs[[#This Row],[ID]])&lt;&gt;1,IF(AND(C915=MIN(_xlfn._xlws.FILTER(Nested_Ifs[a11], Nested_Ifs[ID]=Nested_Ifs[[#This Row],[ID]])), OR(J915=42,J915=6,J915=7,J915=8)),1,
IF(_xlfn.MINIFS(Nested_Ifs[a11],Nested_Ifs[ID],Nested_Ifs[[#This Row],[ID]])&lt;&gt;1,IF(AND(OR(C915=MIN(_xlfn._xlws.FILTER(Nested_Ifs[a11], Nested_Ifs[ID]=Nested_Ifs[[#This Row],[ID]])), C915 = "NA"), OR(J915=42,J915=6,J915=7,J915=8, J915 = "NA")),"NA",0),0)),0)))</f>
        <v>0</v>
      </c>
      <c r="L915">
        <v>1</v>
      </c>
      <c r="M915">
        <v>1</v>
      </c>
      <c r="N915">
        <v>4</v>
      </c>
      <c r="O915" s="11">
        <f t="shared" si="14"/>
        <v>1</v>
      </c>
    </row>
    <row r="916" spans="2:15" x14ac:dyDescent="0.3">
      <c r="B916">
        <v>19210</v>
      </c>
      <c r="C916">
        <v>4</v>
      </c>
      <c r="D916">
        <v>1</v>
      </c>
      <c r="E916">
        <v>3</v>
      </c>
      <c r="F916">
        <v>10</v>
      </c>
      <c r="G916" t="s">
        <v>0</v>
      </c>
      <c r="H916" t="s">
        <v>0</v>
      </c>
      <c r="I916" t="s">
        <v>0</v>
      </c>
      <c r="J916" t="s">
        <v>0</v>
      </c>
      <c r="K916" s="5" cm="1">
        <f t="array" ref="K916">IF(AND(C916=1,OR(J916=42,J916=6,J916=7,J916=8)),1,
IF(AND(OR(C916=1,C916="NA"),OR(J916=42,J916=6,J916=7,J916=8, J916="NA")),"NA",
IF(_xlfn.MINIFS(Nested_Ifs[a11],Nested_Ifs[ID],Nested_Ifs[[#This Row],[ID]])&lt;&gt;1,IF(AND(C916=MIN(_xlfn._xlws.FILTER(Nested_Ifs[a11], Nested_Ifs[ID]=Nested_Ifs[[#This Row],[ID]])), OR(J916=42,J916=6,J916=7,J916=8)),1,
IF(_xlfn.MINIFS(Nested_Ifs[a11],Nested_Ifs[ID],Nested_Ifs[[#This Row],[ID]])&lt;&gt;1,IF(AND(OR(C916=MIN(_xlfn._xlws.FILTER(Nested_Ifs[a11], Nested_Ifs[ID]=Nested_Ifs[[#This Row],[ID]])), C916 = "NA"), OR(J916=42,J916=6,J916=7,J916=8, J916 = "NA")),"NA",0),0)),0)))</f>
        <v>0</v>
      </c>
      <c r="L916">
        <v>2</v>
      </c>
      <c r="M916">
        <v>2</v>
      </c>
      <c r="N916" t="s">
        <v>0</v>
      </c>
      <c r="O916" s="11">
        <f t="shared" si="14"/>
        <v>0</v>
      </c>
    </row>
    <row r="917" spans="2:15" x14ac:dyDescent="0.3">
      <c r="B917">
        <v>19210</v>
      </c>
      <c r="C917">
        <v>5</v>
      </c>
      <c r="D917">
        <v>2</v>
      </c>
      <c r="E917">
        <v>3</v>
      </c>
      <c r="F917">
        <v>7</v>
      </c>
      <c r="G917" t="s">
        <v>0</v>
      </c>
      <c r="H917" t="s">
        <v>0</v>
      </c>
      <c r="I917" t="s">
        <v>0</v>
      </c>
      <c r="J917" t="s">
        <v>0</v>
      </c>
      <c r="K917" s="5" cm="1">
        <f t="array" ref="K917">IF(AND(C917=1,OR(J917=42,J917=6,J917=7,J917=8)),1,
IF(AND(OR(C917=1,C917="NA"),OR(J917=42,J917=6,J917=7,J917=8, J917="NA")),"NA",
IF(_xlfn.MINIFS(Nested_Ifs[a11],Nested_Ifs[ID],Nested_Ifs[[#This Row],[ID]])&lt;&gt;1,IF(AND(C917=MIN(_xlfn._xlws.FILTER(Nested_Ifs[a11], Nested_Ifs[ID]=Nested_Ifs[[#This Row],[ID]])), OR(J917=42,J917=6,J917=7,J917=8)),1,
IF(_xlfn.MINIFS(Nested_Ifs[a11],Nested_Ifs[ID],Nested_Ifs[[#This Row],[ID]])&lt;&gt;1,IF(AND(OR(C917=MIN(_xlfn._xlws.FILTER(Nested_Ifs[a11], Nested_Ifs[ID]=Nested_Ifs[[#This Row],[ID]])), C917 = "NA"), OR(J917=42,J917=6,J917=7,J917=8, J917 = "NA")),"NA",0),0)),0)))</f>
        <v>0</v>
      </c>
      <c r="L917">
        <v>2</v>
      </c>
      <c r="M917">
        <v>2</v>
      </c>
      <c r="N917" t="s">
        <v>0</v>
      </c>
      <c r="O917" s="11">
        <f t="shared" si="14"/>
        <v>0</v>
      </c>
    </row>
    <row r="918" spans="2:15" x14ac:dyDescent="0.3">
      <c r="B918">
        <v>19211</v>
      </c>
      <c r="C918">
        <v>1</v>
      </c>
      <c r="D918">
        <v>1</v>
      </c>
      <c r="E918">
        <v>1</v>
      </c>
      <c r="F918">
        <v>56</v>
      </c>
      <c r="G918">
        <v>1</v>
      </c>
      <c r="H918" t="s">
        <v>0</v>
      </c>
      <c r="I918" t="s">
        <v>0</v>
      </c>
      <c r="J918">
        <v>5</v>
      </c>
      <c r="K918" s="5" cm="1">
        <f t="array" ref="K918">IF(AND(C918=1,OR(J918=42,J918=6,J918=7,J918=8)),1,
IF(AND(OR(C918=1,C918="NA"),OR(J918=42,J918=6,J918=7,J918=8, J918="NA")),"NA",
IF(_xlfn.MINIFS(Nested_Ifs[a11],Nested_Ifs[ID],Nested_Ifs[[#This Row],[ID]])&lt;&gt;1,IF(AND(C918=MIN(_xlfn._xlws.FILTER(Nested_Ifs[a11], Nested_Ifs[ID]=Nested_Ifs[[#This Row],[ID]])), OR(J918=42,J918=6,J918=7,J918=8)),1,
IF(_xlfn.MINIFS(Nested_Ifs[a11],Nested_Ifs[ID],Nested_Ifs[[#This Row],[ID]])&lt;&gt;1,IF(AND(OR(C918=MIN(_xlfn._xlws.FILTER(Nested_Ifs[a11], Nested_Ifs[ID]=Nested_Ifs[[#This Row],[ID]])), C918 = "NA"), OR(J918=42,J918=6,J918=7,J918=8, J918 = "NA")),"NA",0),0)),0)))</f>
        <v>0</v>
      </c>
      <c r="L918">
        <v>2</v>
      </c>
      <c r="M918">
        <v>2</v>
      </c>
      <c r="N918" t="s">
        <v>0</v>
      </c>
      <c r="O918" s="11">
        <f t="shared" si="14"/>
        <v>0</v>
      </c>
    </row>
    <row r="919" spans="2:15" x14ac:dyDescent="0.3">
      <c r="B919">
        <v>19211</v>
      </c>
      <c r="C919">
        <v>2</v>
      </c>
      <c r="D919">
        <v>2</v>
      </c>
      <c r="E919">
        <v>2</v>
      </c>
      <c r="F919">
        <v>53</v>
      </c>
      <c r="G919">
        <v>1</v>
      </c>
      <c r="H919" t="s">
        <v>0</v>
      </c>
      <c r="I919" t="s">
        <v>0</v>
      </c>
      <c r="J919">
        <v>5</v>
      </c>
      <c r="K919" s="5" cm="1">
        <f t="array" ref="K919">IF(AND(C919=1,OR(J919=42,J919=6,J919=7,J919=8)),1,
IF(AND(OR(C919=1,C919="NA"),OR(J919=42,J919=6,J919=7,J919=8, J919="NA")),"NA",
IF(_xlfn.MINIFS(Nested_Ifs[a11],Nested_Ifs[ID],Nested_Ifs[[#This Row],[ID]])&lt;&gt;1,IF(AND(C919=MIN(_xlfn._xlws.FILTER(Nested_Ifs[a11], Nested_Ifs[ID]=Nested_Ifs[[#This Row],[ID]])), OR(J919=42,J919=6,J919=7,J919=8)),1,
IF(_xlfn.MINIFS(Nested_Ifs[a11],Nested_Ifs[ID],Nested_Ifs[[#This Row],[ID]])&lt;&gt;1,IF(AND(OR(C919=MIN(_xlfn._xlws.FILTER(Nested_Ifs[a11], Nested_Ifs[ID]=Nested_Ifs[[#This Row],[ID]])), C919 = "NA"), OR(J919=42,J919=6,J919=7,J919=8, J919 = "NA")),"NA",0),0)),0)))</f>
        <v>0</v>
      </c>
      <c r="L919">
        <v>2</v>
      </c>
      <c r="M919">
        <v>2</v>
      </c>
      <c r="N919" t="s">
        <v>0</v>
      </c>
      <c r="O919" s="11">
        <f t="shared" si="14"/>
        <v>0</v>
      </c>
    </row>
    <row r="920" spans="2:15" x14ac:dyDescent="0.3">
      <c r="B920">
        <v>19211</v>
      </c>
      <c r="C920">
        <v>5</v>
      </c>
      <c r="D920">
        <v>1</v>
      </c>
      <c r="E920">
        <v>8</v>
      </c>
      <c r="F920">
        <v>4</v>
      </c>
      <c r="G920" t="s">
        <v>0</v>
      </c>
      <c r="H920">
        <v>2</v>
      </c>
      <c r="I920">
        <v>3</v>
      </c>
      <c r="J920" t="s">
        <v>0</v>
      </c>
      <c r="K920" s="5" cm="1">
        <f t="array" ref="K920">IF(AND(C920=1,OR(J920=42,J920=6,J920=7,J920=8)),1,
IF(AND(OR(C920=1,C920="NA"),OR(J920=42,J920=6,J920=7,J920=8, J920="NA")),"NA",
IF(_xlfn.MINIFS(Nested_Ifs[a11],Nested_Ifs[ID],Nested_Ifs[[#This Row],[ID]])&lt;&gt;1,IF(AND(C920=MIN(_xlfn._xlws.FILTER(Nested_Ifs[a11], Nested_Ifs[ID]=Nested_Ifs[[#This Row],[ID]])), OR(J920=42,J920=6,J920=7,J920=8)),1,
IF(_xlfn.MINIFS(Nested_Ifs[a11],Nested_Ifs[ID],Nested_Ifs[[#This Row],[ID]])&lt;&gt;1,IF(AND(OR(C920=MIN(_xlfn._xlws.FILTER(Nested_Ifs[a11], Nested_Ifs[ID]=Nested_Ifs[[#This Row],[ID]])), C920 = "NA"), OR(J920=42,J920=6,J920=7,J920=8, J920 = "NA")),"NA",0),0)),0)))</f>
        <v>0</v>
      </c>
      <c r="L920">
        <v>2</v>
      </c>
      <c r="M920">
        <v>2</v>
      </c>
      <c r="N920" t="s">
        <v>0</v>
      </c>
      <c r="O920" s="11">
        <f t="shared" si="14"/>
        <v>0</v>
      </c>
    </row>
    <row r="921" spans="2:15" x14ac:dyDescent="0.3">
      <c r="B921">
        <v>19211</v>
      </c>
      <c r="C921">
        <v>6</v>
      </c>
      <c r="D921">
        <v>1</v>
      </c>
      <c r="E921">
        <v>8</v>
      </c>
      <c r="F921">
        <v>0</v>
      </c>
      <c r="G921" t="s">
        <v>0</v>
      </c>
      <c r="H921">
        <v>2</v>
      </c>
      <c r="I921">
        <v>3</v>
      </c>
      <c r="J921" t="s">
        <v>0</v>
      </c>
      <c r="K921" s="5" cm="1">
        <f t="array" ref="K921">IF(AND(C921=1,OR(J921=42,J921=6,J921=7,J921=8)),1,
IF(AND(OR(C921=1,C921="NA"),OR(J921=42,J921=6,J921=7,J921=8, J921="NA")),"NA",
IF(_xlfn.MINIFS(Nested_Ifs[a11],Nested_Ifs[ID],Nested_Ifs[[#This Row],[ID]])&lt;&gt;1,IF(AND(C921=MIN(_xlfn._xlws.FILTER(Nested_Ifs[a11], Nested_Ifs[ID]=Nested_Ifs[[#This Row],[ID]])), OR(J921=42,J921=6,J921=7,J921=8)),1,
IF(_xlfn.MINIFS(Nested_Ifs[a11],Nested_Ifs[ID],Nested_Ifs[[#This Row],[ID]])&lt;&gt;1,IF(AND(OR(C921=MIN(_xlfn._xlws.FILTER(Nested_Ifs[a11], Nested_Ifs[ID]=Nested_Ifs[[#This Row],[ID]])), C921 = "NA"), OR(J921=42,J921=6,J921=7,J921=8, J921 = "NA")),"NA",0),0)),0)))</f>
        <v>0</v>
      </c>
      <c r="L921">
        <v>2</v>
      </c>
      <c r="M921">
        <v>2</v>
      </c>
      <c r="N921" t="s">
        <v>0</v>
      </c>
      <c r="O921" s="11">
        <f t="shared" si="14"/>
        <v>0</v>
      </c>
    </row>
    <row r="922" spans="2:15" x14ac:dyDescent="0.3">
      <c r="B922">
        <v>19212</v>
      </c>
      <c r="C922">
        <v>1</v>
      </c>
      <c r="D922">
        <v>2</v>
      </c>
      <c r="E922">
        <v>1</v>
      </c>
      <c r="F922">
        <v>74</v>
      </c>
      <c r="G922">
        <v>5</v>
      </c>
      <c r="H922" t="s">
        <v>0</v>
      </c>
      <c r="I922" t="s">
        <v>0</v>
      </c>
      <c r="J922">
        <v>6</v>
      </c>
      <c r="K922" s="5" cm="1">
        <f t="array" ref="K922">IF(AND(C922=1,OR(J922=42,J922=6,J922=7,J922=8)),1,
IF(AND(OR(C922=1,C922="NA"),OR(J922=42,J922=6,J922=7,J922=8, J922="NA")),"NA",
IF(_xlfn.MINIFS(Nested_Ifs[a11],Nested_Ifs[ID],Nested_Ifs[[#This Row],[ID]])&lt;&gt;1,IF(AND(C922=MIN(_xlfn._xlws.FILTER(Nested_Ifs[a11], Nested_Ifs[ID]=Nested_Ifs[[#This Row],[ID]])), OR(J922=42,J922=6,J922=7,J922=8)),1,
IF(_xlfn.MINIFS(Nested_Ifs[a11],Nested_Ifs[ID],Nested_Ifs[[#This Row],[ID]])&lt;&gt;1,IF(AND(OR(C922=MIN(_xlfn._xlws.FILTER(Nested_Ifs[a11], Nested_Ifs[ID]=Nested_Ifs[[#This Row],[ID]])), C922 = "NA"), OR(J922=42,J922=6,J922=7,J922=8, J922 = "NA")),"NA",0),0)),0)))</f>
        <v>1</v>
      </c>
      <c r="L922">
        <v>2</v>
      </c>
      <c r="M922">
        <v>2</v>
      </c>
      <c r="N922" t="s">
        <v>0</v>
      </c>
      <c r="O922" s="11">
        <f t="shared" si="14"/>
        <v>0</v>
      </c>
    </row>
    <row r="923" spans="2:15" x14ac:dyDescent="0.3">
      <c r="B923">
        <v>19213</v>
      </c>
      <c r="C923">
        <v>1</v>
      </c>
      <c r="D923">
        <v>1</v>
      </c>
      <c r="E923">
        <v>1</v>
      </c>
      <c r="F923">
        <v>48</v>
      </c>
      <c r="G923">
        <v>1</v>
      </c>
      <c r="H923" t="s">
        <v>0</v>
      </c>
      <c r="I923" t="s">
        <v>0</v>
      </c>
      <c r="J923">
        <v>1</v>
      </c>
      <c r="K923" s="5" cm="1">
        <f t="array" ref="K923">IF(AND(C923=1,OR(J923=42,J923=6,J923=7,J923=8)),1,
IF(AND(OR(C923=1,C923="NA"),OR(J923=42,J923=6,J923=7,J923=8, J923="NA")),"NA",
IF(_xlfn.MINIFS(Nested_Ifs[a11],Nested_Ifs[ID],Nested_Ifs[[#This Row],[ID]])&lt;&gt;1,IF(AND(C923=MIN(_xlfn._xlws.FILTER(Nested_Ifs[a11], Nested_Ifs[ID]=Nested_Ifs[[#This Row],[ID]])), OR(J923=42,J923=6,J923=7,J923=8)),1,
IF(_xlfn.MINIFS(Nested_Ifs[a11],Nested_Ifs[ID],Nested_Ifs[[#This Row],[ID]])&lt;&gt;1,IF(AND(OR(C923=MIN(_xlfn._xlws.FILTER(Nested_Ifs[a11], Nested_Ifs[ID]=Nested_Ifs[[#This Row],[ID]])), C923 = "NA"), OR(J923=42,J923=6,J923=7,J923=8, J923 = "NA")),"NA",0),0)),0)))</f>
        <v>0</v>
      </c>
      <c r="L923">
        <v>2</v>
      </c>
      <c r="M923">
        <v>2</v>
      </c>
      <c r="N923" t="s">
        <v>0</v>
      </c>
      <c r="O923" s="11">
        <f t="shared" si="14"/>
        <v>0</v>
      </c>
    </row>
    <row r="924" spans="2:15" x14ac:dyDescent="0.3">
      <c r="B924">
        <v>19213</v>
      </c>
      <c r="C924">
        <v>2</v>
      </c>
      <c r="D924">
        <v>2</v>
      </c>
      <c r="E924">
        <v>2</v>
      </c>
      <c r="F924">
        <v>43</v>
      </c>
      <c r="G924">
        <v>1</v>
      </c>
      <c r="H924" t="s">
        <v>0</v>
      </c>
      <c r="I924" t="s">
        <v>0</v>
      </c>
      <c r="J924">
        <v>5</v>
      </c>
      <c r="K924" s="5" cm="1">
        <f t="array" ref="K924">IF(AND(C924=1,OR(J924=42,J924=6,J924=7,J924=8)),1,
IF(AND(OR(C924=1,C924="NA"),OR(J924=42,J924=6,J924=7,J924=8, J924="NA")),"NA",
IF(_xlfn.MINIFS(Nested_Ifs[a11],Nested_Ifs[ID],Nested_Ifs[[#This Row],[ID]])&lt;&gt;1,IF(AND(C924=MIN(_xlfn._xlws.FILTER(Nested_Ifs[a11], Nested_Ifs[ID]=Nested_Ifs[[#This Row],[ID]])), OR(J924=42,J924=6,J924=7,J924=8)),1,
IF(_xlfn.MINIFS(Nested_Ifs[a11],Nested_Ifs[ID],Nested_Ifs[[#This Row],[ID]])&lt;&gt;1,IF(AND(OR(C924=MIN(_xlfn._xlws.FILTER(Nested_Ifs[a11], Nested_Ifs[ID]=Nested_Ifs[[#This Row],[ID]])), C924 = "NA"), OR(J924=42,J924=6,J924=7,J924=8, J924 = "NA")),"NA",0),0)),0)))</f>
        <v>0</v>
      </c>
      <c r="L924">
        <v>2</v>
      </c>
      <c r="M924">
        <v>2</v>
      </c>
      <c r="N924" t="s">
        <v>0</v>
      </c>
      <c r="O924" s="11">
        <f t="shared" si="14"/>
        <v>0</v>
      </c>
    </row>
    <row r="925" spans="2:15" x14ac:dyDescent="0.3">
      <c r="B925">
        <v>19213</v>
      </c>
      <c r="C925">
        <v>3</v>
      </c>
      <c r="D925">
        <v>2</v>
      </c>
      <c r="E925">
        <v>3</v>
      </c>
      <c r="F925">
        <v>20</v>
      </c>
      <c r="G925">
        <v>6</v>
      </c>
      <c r="H925" t="s">
        <v>0</v>
      </c>
      <c r="I925" t="s">
        <v>0</v>
      </c>
      <c r="J925" t="s">
        <v>0</v>
      </c>
      <c r="K925" s="5" cm="1">
        <f t="array" ref="K925">IF(AND(C925=1,OR(J925=42,J925=6,J925=7,J925=8)),1,
IF(AND(OR(C925=1,C925="NA"),OR(J925=42,J925=6,J925=7,J925=8, J925="NA")),"NA",
IF(_xlfn.MINIFS(Nested_Ifs[a11],Nested_Ifs[ID],Nested_Ifs[[#This Row],[ID]])&lt;&gt;1,IF(AND(C925=MIN(_xlfn._xlws.FILTER(Nested_Ifs[a11], Nested_Ifs[ID]=Nested_Ifs[[#This Row],[ID]])), OR(J925=42,J925=6,J925=7,J925=8)),1,
IF(_xlfn.MINIFS(Nested_Ifs[a11],Nested_Ifs[ID],Nested_Ifs[[#This Row],[ID]])&lt;&gt;1,IF(AND(OR(C925=MIN(_xlfn._xlws.FILTER(Nested_Ifs[a11], Nested_Ifs[ID]=Nested_Ifs[[#This Row],[ID]])), C925 = "NA"), OR(J925=42,J925=6,J925=7,J925=8, J925 = "NA")),"NA",0),0)),0)))</f>
        <v>0</v>
      </c>
      <c r="L925">
        <v>2</v>
      </c>
      <c r="M925">
        <v>2</v>
      </c>
      <c r="N925" t="s">
        <v>0</v>
      </c>
      <c r="O925" s="11">
        <f t="shared" si="14"/>
        <v>0</v>
      </c>
    </row>
    <row r="926" spans="2:15" x14ac:dyDescent="0.3">
      <c r="B926">
        <v>19213</v>
      </c>
      <c r="C926">
        <v>4</v>
      </c>
      <c r="D926">
        <v>2</v>
      </c>
      <c r="E926">
        <v>3</v>
      </c>
      <c r="F926">
        <v>15</v>
      </c>
      <c r="G926">
        <v>6</v>
      </c>
      <c r="H926" t="s">
        <v>0</v>
      </c>
      <c r="I926" t="s">
        <v>0</v>
      </c>
      <c r="J926" t="s">
        <v>0</v>
      </c>
      <c r="K926" s="5" cm="1">
        <f t="array" ref="K926">IF(AND(C926=1,OR(J926=42,J926=6,J926=7,J926=8)),1,
IF(AND(OR(C926=1,C926="NA"),OR(J926=42,J926=6,J926=7,J926=8, J926="NA")),"NA",
IF(_xlfn.MINIFS(Nested_Ifs[a11],Nested_Ifs[ID],Nested_Ifs[[#This Row],[ID]])&lt;&gt;1,IF(AND(C926=MIN(_xlfn._xlws.FILTER(Nested_Ifs[a11], Nested_Ifs[ID]=Nested_Ifs[[#This Row],[ID]])), OR(J926=42,J926=6,J926=7,J926=8)),1,
IF(_xlfn.MINIFS(Nested_Ifs[a11],Nested_Ifs[ID],Nested_Ifs[[#This Row],[ID]])&lt;&gt;1,IF(AND(OR(C926=MIN(_xlfn._xlws.FILTER(Nested_Ifs[a11], Nested_Ifs[ID]=Nested_Ifs[[#This Row],[ID]])), C926 = "NA"), OR(J926=42,J926=6,J926=7,J926=8, J926 = "NA")),"NA",0),0)),0)))</f>
        <v>0</v>
      </c>
      <c r="L926">
        <v>2</v>
      </c>
      <c r="M926">
        <v>2</v>
      </c>
      <c r="N926" t="s">
        <v>0</v>
      </c>
      <c r="O926" s="11">
        <f t="shared" si="14"/>
        <v>0</v>
      </c>
    </row>
    <row r="927" spans="2:15" x14ac:dyDescent="0.3">
      <c r="B927">
        <v>19213</v>
      </c>
      <c r="C927">
        <v>5</v>
      </c>
      <c r="D927">
        <v>1</v>
      </c>
      <c r="E927">
        <v>3</v>
      </c>
      <c r="F927">
        <v>9</v>
      </c>
      <c r="G927" t="s">
        <v>0</v>
      </c>
      <c r="H927" t="s">
        <v>0</v>
      </c>
      <c r="I927" t="s">
        <v>0</v>
      </c>
      <c r="J927" t="s">
        <v>0</v>
      </c>
      <c r="K927" s="5" cm="1">
        <f t="array" ref="K927">IF(AND(C927=1,OR(J927=42,J927=6,J927=7,J927=8)),1,
IF(AND(OR(C927=1,C927="NA"),OR(J927=42,J927=6,J927=7,J927=8, J927="NA")),"NA",
IF(_xlfn.MINIFS(Nested_Ifs[a11],Nested_Ifs[ID],Nested_Ifs[[#This Row],[ID]])&lt;&gt;1,IF(AND(C927=MIN(_xlfn._xlws.FILTER(Nested_Ifs[a11], Nested_Ifs[ID]=Nested_Ifs[[#This Row],[ID]])), OR(J927=42,J927=6,J927=7,J927=8)),1,
IF(_xlfn.MINIFS(Nested_Ifs[a11],Nested_Ifs[ID],Nested_Ifs[[#This Row],[ID]])&lt;&gt;1,IF(AND(OR(C927=MIN(_xlfn._xlws.FILTER(Nested_Ifs[a11], Nested_Ifs[ID]=Nested_Ifs[[#This Row],[ID]])), C927 = "NA"), OR(J927=42,J927=6,J927=7,J927=8, J927 = "NA")),"NA",0),0)),0)))</f>
        <v>0</v>
      </c>
      <c r="L927">
        <v>2</v>
      </c>
      <c r="M927">
        <v>2</v>
      </c>
      <c r="N927" t="s">
        <v>0</v>
      </c>
      <c r="O927" s="11">
        <f t="shared" si="14"/>
        <v>0</v>
      </c>
    </row>
    <row r="928" spans="2:15" x14ac:dyDescent="0.3">
      <c r="B928">
        <v>19213</v>
      </c>
      <c r="C928">
        <v>6</v>
      </c>
      <c r="D928">
        <v>2</v>
      </c>
      <c r="E928">
        <v>3</v>
      </c>
      <c r="F928">
        <v>2</v>
      </c>
      <c r="G928" t="s">
        <v>0</v>
      </c>
      <c r="H928">
        <v>2</v>
      </c>
      <c r="I928">
        <v>3</v>
      </c>
      <c r="J928" t="s">
        <v>0</v>
      </c>
      <c r="K928" s="5" cm="1">
        <f t="array" ref="K928">IF(AND(C928=1,OR(J928=42,J928=6,J928=7,J928=8)),1,
IF(AND(OR(C928=1,C928="NA"),OR(J928=42,J928=6,J928=7,J928=8, J928="NA")),"NA",
IF(_xlfn.MINIFS(Nested_Ifs[a11],Nested_Ifs[ID],Nested_Ifs[[#This Row],[ID]])&lt;&gt;1,IF(AND(C928=MIN(_xlfn._xlws.FILTER(Nested_Ifs[a11], Nested_Ifs[ID]=Nested_Ifs[[#This Row],[ID]])), OR(J928=42,J928=6,J928=7,J928=8)),1,
IF(_xlfn.MINIFS(Nested_Ifs[a11],Nested_Ifs[ID],Nested_Ifs[[#This Row],[ID]])&lt;&gt;1,IF(AND(OR(C928=MIN(_xlfn._xlws.FILTER(Nested_Ifs[a11], Nested_Ifs[ID]=Nested_Ifs[[#This Row],[ID]])), C928 = "NA"), OR(J928=42,J928=6,J928=7,J928=8, J928 = "NA")),"NA",0),0)),0)))</f>
        <v>0</v>
      </c>
      <c r="L928">
        <v>2</v>
      </c>
      <c r="M928">
        <v>2</v>
      </c>
      <c r="N928" t="s">
        <v>0</v>
      </c>
      <c r="O928" s="11">
        <f t="shared" si="14"/>
        <v>0</v>
      </c>
    </row>
    <row r="929" spans="2:15" x14ac:dyDescent="0.3">
      <c r="B929">
        <v>19214</v>
      </c>
      <c r="C929">
        <v>1</v>
      </c>
      <c r="D929">
        <v>2</v>
      </c>
      <c r="E929">
        <v>1</v>
      </c>
      <c r="F929">
        <v>55</v>
      </c>
      <c r="G929">
        <v>5</v>
      </c>
      <c r="H929" t="s">
        <v>0</v>
      </c>
      <c r="I929" t="s">
        <v>0</v>
      </c>
      <c r="J929">
        <v>5</v>
      </c>
      <c r="K929" s="5" cm="1">
        <f t="array" ref="K929">IF(AND(C929=1,OR(J929=42,J929=6,J929=7,J929=8)),1,
IF(AND(OR(C929=1,C929="NA"),OR(J929=42,J929=6,J929=7,J929=8, J929="NA")),"NA",
IF(_xlfn.MINIFS(Nested_Ifs[a11],Nested_Ifs[ID],Nested_Ifs[[#This Row],[ID]])&lt;&gt;1,IF(AND(C929=MIN(_xlfn._xlws.FILTER(Nested_Ifs[a11], Nested_Ifs[ID]=Nested_Ifs[[#This Row],[ID]])), OR(J929=42,J929=6,J929=7,J929=8)),1,
IF(_xlfn.MINIFS(Nested_Ifs[a11],Nested_Ifs[ID],Nested_Ifs[[#This Row],[ID]])&lt;&gt;1,IF(AND(OR(C929=MIN(_xlfn._xlws.FILTER(Nested_Ifs[a11], Nested_Ifs[ID]=Nested_Ifs[[#This Row],[ID]])), C929 = "NA"), OR(J929=42,J929=6,J929=7,J929=8, J929 = "NA")),"NA",0),0)),0)))</f>
        <v>0</v>
      </c>
      <c r="L929">
        <v>2</v>
      </c>
      <c r="M929">
        <v>2</v>
      </c>
      <c r="N929" t="s">
        <v>0</v>
      </c>
      <c r="O929" s="11">
        <f t="shared" si="14"/>
        <v>0</v>
      </c>
    </row>
    <row r="930" spans="2:15" x14ac:dyDescent="0.3">
      <c r="B930">
        <v>19214</v>
      </c>
      <c r="C930">
        <v>2</v>
      </c>
      <c r="D930">
        <v>2</v>
      </c>
      <c r="E930">
        <v>8</v>
      </c>
      <c r="F930">
        <v>10</v>
      </c>
      <c r="G930" t="s">
        <v>0</v>
      </c>
      <c r="H930" t="s">
        <v>0</v>
      </c>
      <c r="I930" t="s">
        <v>0</v>
      </c>
      <c r="J930" t="s">
        <v>0</v>
      </c>
      <c r="K930" s="5" cm="1">
        <f t="array" ref="K930">IF(AND(C930=1,OR(J930=42,J930=6,J930=7,J930=8)),1,
IF(AND(OR(C930=1,C930="NA"),OR(J930=42,J930=6,J930=7,J930=8, J930="NA")),"NA",
IF(_xlfn.MINIFS(Nested_Ifs[a11],Nested_Ifs[ID],Nested_Ifs[[#This Row],[ID]])&lt;&gt;1,IF(AND(C930=MIN(_xlfn._xlws.FILTER(Nested_Ifs[a11], Nested_Ifs[ID]=Nested_Ifs[[#This Row],[ID]])), OR(J930=42,J930=6,J930=7,J930=8)),1,
IF(_xlfn.MINIFS(Nested_Ifs[a11],Nested_Ifs[ID],Nested_Ifs[[#This Row],[ID]])&lt;&gt;1,IF(AND(OR(C930=MIN(_xlfn._xlws.FILTER(Nested_Ifs[a11], Nested_Ifs[ID]=Nested_Ifs[[#This Row],[ID]])), C930 = "NA"), OR(J930=42,J930=6,J930=7,J930=8, J930 = "NA")),"NA",0),0)),0)))</f>
        <v>0</v>
      </c>
      <c r="L930">
        <v>2</v>
      </c>
      <c r="M930">
        <v>2</v>
      </c>
      <c r="N930" t="s">
        <v>0</v>
      </c>
      <c r="O930" s="11">
        <f t="shared" si="14"/>
        <v>0</v>
      </c>
    </row>
    <row r="931" spans="2:15" x14ac:dyDescent="0.3">
      <c r="B931">
        <v>19215</v>
      </c>
      <c r="C931">
        <v>1</v>
      </c>
      <c r="D931">
        <v>1</v>
      </c>
      <c r="E931">
        <v>1</v>
      </c>
      <c r="F931">
        <v>52</v>
      </c>
      <c r="G931">
        <v>1</v>
      </c>
      <c r="H931" t="s">
        <v>0</v>
      </c>
      <c r="I931" t="s">
        <v>0</v>
      </c>
      <c r="J931">
        <v>5</v>
      </c>
      <c r="K931" s="5" cm="1">
        <f t="array" ref="K931">IF(AND(C931=1,OR(J931=42,J931=6,J931=7,J931=8)),1,
IF(AND(OR(C931=1,C931="NA"),OR(J931=42,J931=6,J931=7,J931=8, J931="NA")),"NA",
IF(_xlfn.MINIFS(Nested_Ifs[a11],Nested_Ifs[ID],Nested_Ifs[[#This Row],[ID]])&lt;&gt;1,IF(AND(C931=MIN(_xlfn._xlws.FILTER(Nested_Ifs[a11], Nested_Ifs[ID]=Nested_Ifs[[#This Row],[ID]])), OR(J931=42,J931=6,J931=7,J931=8)),1,
IF(_xlfn.MINIFS(Nested_Ifs[a11],Nested_Ifs[ID],Nested_Ifs[[#This Row],[ID]])&lt;&gt;1,IF(AND(OR(C931=MIN(_xlfn._xlws.FILTER(Nested_Ifs[a11], Nested_Ifs[ID]=Nested_Ifs[[#This Row],[ID]])), C931 = "NA"), OR(J931=42,J931=6,J931=7,J931=8, J931 = "NA")),"NA",0),0)),0)))</f>
        <v>0</v>
      </c>
      <c r="L931">
        <v>2</v>
      </c>
      <c r="M931">
        <v>2</v>
      </c>
      <c r="N931" t="s">
        <v>0</v>
      </c>
      <c r="O931" s="11">
        <f t="shared" si="14"/>
        <v>0</v>
      </c>
    </row>
    <row r="932" spans="2:15" x14ac:dyDescent="0.3">
      <c r="B932">
        <v>19215</v>
      </c>
      <c r="C932">
        <v>2</v>
      </c>
      <c r="D932">
        <v>2</v>
      </c>
      <c r="E932">
        <v>2</v>
      </c>
      <c r="F932">
        <v>48</v>
      </c>
      <c r="G932">
        <v>1</v>
      </c>
      <c r="H932" t="s">
        <v>0</v>
      </c>
      <c r="I932" t="s">
        <v>0</v>
      </c>
      <c r="J932">
        <v>5</v>
      </c>
      <c r="K932" s="5" cm="1">
        <f t="array" ref="K932">IF(AND(C932=1,OR(J932=42,J932=6,J932=7,J932=8)),1,
IF(AND(OR(C932=1,C932="NA"),OR(J932=42,J932=6,J932=7,J932=8, J932="NA")),"NA",
IF(_xlfn.MINIFS(Nested_Ifs[a11],Nested_Ifs[ID],Nested_Ifs[[#This Row],[ID]])&lt;&gt;1,IF(AND(C932=MIN(_xlfn._xlws.FILTER(Nested_Ifs[a11], Nested_Ifs[ID]=Nested_Ifs[[#This Row],[ID]])), OR(J932=42,J932=6,J932=7,J932=8)),1,
IF(_xlfn.MINIFS(Nested_Ifs[a11],Nested_Ifs[ID],Nested_Ifs[[#This Row],[ID]])&lt;&gt;1,IF(AND(OR(C932=MIN(_xlfn._xlws.FILTER(Nested_Ifs[a11], Nested_Ifs[ID]=Nested_Ifs[[#This Row],[ID]])), C932 = "NA"), OR(J932=42,J932=6,J932=7,J932=8, J932 = "NA")),"NA",0),0)),0)))</f>
        <v>0</v>
      </c>
      <c r="L932">
        <v>2</v>
      </c>
      <c r="M932">
        <v>2</v>
      </c>
      <c r="N932" t="s">
        <v>0</v>
      </c>
      <c r="O932" s="11">
        <f t="shared" si="14"/>
        <v>0</v>
      </c>
    </row>
    <row r="933" spans="2:15" x14ac:dyDescent="0.3">
      <c r="B933">
        <v>19215</v>
      </c>
      <c r="C933">
        <v>3</v>
      </c>
      <c r="D933">
        <v>2</v>
      </c>
      <c r="E933">
        <v>3</v>
      </c>
      <c r="F933">
        <v>18</v>
      </c>
      <c r="G933">
        <v>6</v>
      </c>
      <c r="H933" t="s">
        <v>0</v>
      </c>
      <c r="I933" t="s">
        <v>0</v>
      </c>
      <c r="J933" t="s">
        <v>0</v>
      </c>
      <c r="K933" s="5" cm="1">
        <f t="array" ref="K933">IF(AND(C933=1,OR(J933=42,J933=6,J933=7,J933=8)),1,
IF(AND(OR(C933=1,C933="NA"),OR(J933=42,J933=6,J933=7,J933=8, J933="NA")),"NA",
IF(_xlfn.MINIFS(Nested_Ifs[a11],Nested_Ifs[ID],Nested_Ifs[[#This Row],[ID]])&lt;&gt;1,IF(AND(C933=MIN(_xlfn._xlws.FILTER(Nested_Ifs[a11], Nested_Ifs[ID]=Nested_Ifs[[#This Row],[ID]])), OR(J933=42,J933=6,J933=7,J933=8)),1,
IF(_xlfn.MINIFS(Nested_Ifs[a11],Nested_Ifs[ID],Nested_Ifs[[#This Row],[ID]])&lt;&gt;1,IF(AND(OR(C933=MIN(_xlfn._xlws.FILTER(Nested_Ifs[a11], Nested_Ifs[ID]=Nested_Ifs[[#This Row],[ID]])), C933 = "NA"), OR(J933=42,J933=6,J933=7,J933=8, J933 = "NA")),"NA",0),0)),0)))</f>
        <v>0</v>
      </c>
      <c r="L933">
        <v>2</v>
      </c>
      <c r="M933">
        <v>2</v>
      </c>
      <c r="N933" t="s">
        <v>0</v>
      </c>
      <c r="O933" s="11">
        <f t="shared" si="14"/>
        <v>0</v>
      </c>
    </row>
    <row r="934" spans="2:15" x14ac:dyDescent="0.3">
      <c r="B934">
        <v>19215</v>
      </c>
      <c r="C934">
        <v>4</v>
      </c>
      <c r="D934">
        <v>1</v>
      </c>
      <c r="E934">
        <v>8</v>
      </c>
      <c r="F934">
        <v>6</v>
      </c>
      <c r="G934" t="s">
        <v>0</v>
      </c>
      <c r="H934" t="s">
        <v>0</v>
      </c>
      <c r="I934" t="s">
        <v>0</v>
      </c>
      <c r="J934" t="s">
        <v>0</v>
      </c>
      <c r="K934" s="5" cm="1">
        <f t="array" ref="K934">IF(AND(C934=1,OR(J934=42,J934=6,J934=7,J934=8)),1,
IF(AND(OR(C934=1,C934="NA"),OR(J934=42,J934=6,J934=7,J934=8, J934="NA")),"NA",
IF(_xlfn.MINIFS(Nested_Ifs[a11],Nested_Ifs[ID],Nested_Ifs[[#This Row],[ID]])&lt;&gt;1,IF(AND(C934=MIN(_xlfn._xlws.FILTER(Nested_Ifs[a11], Nested_Ifs[ID]=Nested_Ifs[[#This Row],[ID]])), OR(J934=42,J934=6,J934=7,J934=8)),1,
IF(_xlfn.MINIFS(Nested_Ifs[a11],Nested_Ifs[ID],Nested_Ifs[[#This Row],[ID]])&lt;&gt;1,IF(AND(OR(C934=MIN(_xlfn._xlws.FILTER(Nested_Ifs[a11], Nested_Ifs[ID]=Nested_Ifs[[#This Row],[ID]])), C934 = "NA"), OR(J934=42,J934=6,J934=7,J934=8, J934 = "NA")),"NA",0),0)),0)))</f>
        <v>0</v>
      </c>
      <c r="L934">
        <v>2</v>
      </c>
      <c r="M934">
        <v>2</v>
      </c>
      <c r="N934" t="s">
        <v>0</v>
      </c>
      <c r="O934" s="11">
        <f t="shared" si="14"/>
        <v>0</v>
      </c>
    </row>
    <row r="935" spans="2:15" x14ac:dyDescent="0.3">
      <c r="B935">
        <v>19216</v>
      </c>
      <c r="C935">
        <v>1</v>
      </c>
      <c r="D935">
        <v>1</v>
      </c>
      <c r="E935">
        <v>1</v>
      </c>
      <c r="F935">
        <v>44</v>
      </c>
      <c r="G935">
        <v>2</v>
      </c>
      <c r="H935" t="s">
        <v>0</v>
      </c>
      <c r="I935" t="s">
        <v>0</v>
      </c>
      <c r="J935">
        <v>5</v>
      </c>
      <c r="K935" s="5" cm="1">
        <f t="array" ref="K935">IF(AND(C935=1,OR(J935=42,J935=6,J935=7,J935=8)),1,
IF(AND(OR(C935=1,C935="NA"),OR(J935=42,J935=6,J935=7,J935=8, J935="NA")),"NA",
IF(_xlfn.MINIFS(Nested_Ifs[a11],Nested_Ifs[ID],Nested_Ifs[[#This Row],[ID]])&lt;&gt;1,IF(AND(C935=MIN(_xlfn._xlws.FILTER(Nested_Ifs[a11], Nested_Ifs[ID]=Nested_Ifs[[#This Row],[ID]])), OR(J935=42,J935=6,J935=7,J935=8)),1,
IF(_xlfn.MINIFS(Nested_Ifs[a11],Nested_Ifs[ID],Nested_Ifs[[#This Row],[ID]])&lt;&gt;1,IF(AND(OR(C935=MIN(_xlfn._xlws.FILTER(Nested_Ifs[a11], Nested_Ifs[ID]=Nested_Ifs[[#This Row],[ID]])), C935 = "NA"), OR(J935=42,J935=6,J935=7,J935=8, J935 = "NA")),"NA",0),0)),0)))</f>
        <v>0</v>
      </c>
      <c r="L935">
        <v>2</v>
      </c>
      <c r="M935">
        <v>2</v>
      </c>
      <c r="N935" t="s">
        <v>0</v>
      </c>
      <c r="O935" s="11">
        <f t="shared" si="14"/>
        <v>0</v>
      </c>
    </row>
    <row r="936" spans="2:15" x14ac:dyDescent="0.3">
      <c r="B936">
        <v>19216</v>
      </c>
      <c r="C936">
        <v>2</v>
      </c>
      <c r="D936">
        <v>2</v>
      </c>
      <c r="E936">
        <v>2</v>
      </c>
      <c r="F936">
        <v>53</v>
      </c>
      <c r="G936">
        <v>2</v>
      </c>
      <c r="H936" t="s">
        <v>0</v>
      </c>
      <c r="I936" t="s">
        <v>0</v>
      </c>
      <c r="J936">
        <v>41</v>
      </c>
      <c r="K936" s="5" cm="1">
        <f t="array" ref="K936">IF(AND(C936=1,OR(J936=42,J936=6,J936=7,J936=8)),1,
IF(AND(OR(C936=1,C936="NA"),OR(J936=42,J936=6,J936=7,J936=8, J936="NA")),"NA",
IF(_xlfn.MINIFS(Nested_Ifs[a11],Nested_Ifs[ID],Nested_Ifs[[#This Row],[ID]])&lt;&gt;1,IF(AND(C936=MIN(_xlfn._xlws.FILTER(Nested_Ifs[a11], Nested_Ifs[ID]=Nested_Ifs[[#This Row],[ID]])), OR(J936=42,J936=6,J936=7,J936=8)),1,
IF(_xlfn.MINIFS(Nested_Ifs[a11],Nested_Ifs[ID],Nested_Ifs[[#This Row],[ID]])&lt;&gt;1,IF(AND(OR(C936=MIN(_xlfn._xlws.FILTER(Nested_Ifs[a11], Nested_Ifs[ID]=Nested_Ifs[[#This Row],[ID]])), C936 = "NA"), OR(J936=42,J936=6,J936=7,J936=8, J936 = "NA")),"NA",0),0)),0)))</f>
        <v>0</v>
      </c>
      <c r="L936">
        <v>2</v>
      </c>
      <c r="M936">
        <v>2</v>
      </c>
      <c r="N936" t="s">
        <v>0</v>
      </c>
      <c r="O936" s="11">
        <f t="shared" si="14"/>
        <v>0</v>
      </c>
    </row>
    <row r="937" spans="2:15" x14ac:dyDescent="0.3">
      <c r="B937">
        <v>19219</v>
      </c>
      <c r="C937">
        <v>1</v>
      </c>
      <c r="D937">
        <v>1</v>
      </c>
      <c r="E937">
        <v>1</v>
      </c>
      <c r="F937">
        <v>56</v>
      </c>
      <c r="G937">
        <v>1</v>
      </c>
      <c r="H937" t="s">
        <v>0</v>
      </c>
      <c r="I937" t="s">
        <v>0</v>
      </c>
      <c r="J937">
        <v>5</v>
      </c>
      <c r="K937" s="5" cm="1">
        <f t="array" ref="K937">IF(AND(C937=1,OR(J937=42,J937=6,J937=7,J937=8)),1,
IF(AND(OR(C937=1,C937="NA"),OR(J937=42,J937=6,J937=7,J937=8, J937="NA")),"NA",
IF(_xlfn.MINIFS(Nested_Ifs[a11],Nested_Ifs[ID],Nested_Ifs[[#This Row],[ID]])&lt;&gt;1,IF(AND(C937=MIN(_xlfn._xlws.FILTER(Nested_Ifs[a11], Nested_Ifs[ID]=Nested_Ifs[[#This Row],[ID]])), OR(J937=42,J937=6,J937=7,J937=8)),1,
IF(_xlfn.MINIFS(Nested_Ifs[a11],Nested_Ifs[ID],Nested_Ifs[[#This Row],[ID]])&lt;&gt;1,IF(AND(OR(C937=MIN(_xlfn._xlws.FILTER(Nested_Ifs[a11], Nested_Ifs[ID]=Nested_Ifs[[#This Row],[ID]])), C937 = "NA"), OR(J937=42,J937=6,J937=7,J937=8, J937 = "NA")),"NA",0),0)),0)))</f>
        <v>0</v>
      </c>
      <c r="L937">
        <v>1</v>
      </c>
      <c r="M937">
        <v>1</v>
      </c>
      <c r="N937">
        <v>1</v>
      </c>
      <c r="O937" s="11">
        <f t="shared" si="14"/>
        <v>0</v>
      </c>
    </row>
    <row r="938" spans="2:15" x14ac:dyDescent="0.3">
      <c r="B938">
        <v>19219</v>
      </c>
      <c r="C938">
        <v>2</v>
      </c>
      <c r="D938">
        <v>2</v>
      </c>
      <c r="E938">
        <v>2</v>
      </c>
      <c r="F938">
        <v>49</v>
      </c>
      <c r="G938">
        <v>1</v>
      </c>
      <c r="H938" t="s">
        <v>0</v>
      </c>
      <c r="I938" t="s">
        <v>0</v>
      </c>
      <c r="J938">
        <v>5</v>
      </c>
      <c r="K938" s="5" cm="1">
        <f t="array" ref="K938">IF(AND(C938=1,OR(J938=42,J938=6,J938=7,J938=8)),1,
IF(AND(OR(C938=1,C938="NA"),OR(J938=42,J938=6,J938=7,J938=8, J938="NA")),"NA",
IF(_xlfn.MINIFS(Nested_Ifs[a11],Nested_Ifs[ID],Nested_Ifs[[#This Row],[ID]])&lt;&gt;1,IF(AND(C938=MIN(_xlfn._xlws.FILTER(Nested_Ifs[a11], Nested_Ifs[ID]=Nested_Ifs[[#This Row],[ID]])), OR(J938=42,J938=6,J938=7,J938=8)),1,
IF(_xlfn.MINIFS(Nested_Ifs[a11],Nested_Ifs[ID],Nested_Ifs[[#This Row],[ID]])&lt;&gt;1,IF(AND(OR(C938=MIN(_xlfn._xlws.FILTER(Nested_Ifs[a11], Nested_Ifs[ID]=Nested_Ifs[[#This Row],[ID]])), C938 = "NA"), OR(J938=42,J938=6,J938=7,J938=8, J938 = "NA")),"NA",0),0)),0)))</f>
        <v>0</v>
      </c>
      <c r="L938">
        <v>2</v>
      </c>
      <c r="M938">
        <v>2</v>
      </c>
      <c r="N938" t="s">
        <v>0</v>
      </c>
      <c r="O938" s="11">
        <f t="shared" si="14"/>
        <v>0</v>
      </c>
    </row>
    <row r="939" spans="2:15" x14ac:dyDescent="0.3">
      <c r="B939">
        <v>19219</v>
      </c>
      <c r="C939">
        <v>3</v>
      </c>
      <c r="D939">
        <v>2</v>
      </c>
      <c r="E939">
        <v>3</v>
      </c>
      <c r="F939">
        <v>21</v>
      </c>
      <c r="G939">
        <v>6</v>
      </c>
      <c r="H939" t="s">
        <v>0</v>
      </c>
      <c r="I939" t="s">
        <v>0</v>
      </c>
      <c r="J939" t="s">
        <v>0</v>
      </c>
      <c r="K939" s="5" cm="1">
        <f t="array" ref="K939">IF(AND(C939=1,OR(J939=42,J939=6,J939=7,J939=8)),1,
IF(AND(OR(C939=1,C939="NA"),OR(J939=42,J939=6,J939=7,J939=8, J939="NA")),"NA",
IF(_xlfn.MINIFS(Nested_Ifs[a11],Nested_Ifs[ID],Nested_Ifs[[#This Row],[ID]])&lt;&gt;1,IF(AND(C939=MIN(_xlfn._xlws.FILTER(Nested_Ifs[a11], Nested_Ifs[ID]=Nested_Ifs[[#This Row],[ID]])), OR(J939=42,J939=6,J939=7,J939=8)),1,
IF(_xlfn.MINIFS(Nested_Ifs[a11],Nested_Ifs[ID],Nested_Ifs[[#This Row],[ID]])&lt;&gt;1,IF(AND(OR(C939=MIN(_xlfn._xlws.FILTER(Nested_Ifs[a11], Nested_Ifs[ID]=Nested_Ifs[[#This Row],[ID]])), C939 = "NA"), OR(J939=42,J939=6,J939=7,J939=8, J939 = "NA")),"NA",0),0)),0)))</f>
        <v>0</v>
      </c>
      <c r="L939">
        <v>2</v>
      </c>
      <c r="M939">
        <v>2</v>
      </c>
      <c r="N939" t="s">
        <v>0</v>
      </c>
      <c r="O939" s="11">
        <f t="shared" si="14"/>
        <v>0</v>
      </c>
    </row>
    <row r="940" spans="2:15" x14ac:dyDescent="0.3">
      <c r="B940">
        <v>19220</v>
      </c>
      <c r="C940">
        <v>1</v>
      </c>
      <c r="D940">
        <v>2</v>
      </c>
      <c r="E940">
        <v>1</v>
      </c>
      <c r="F940">
        <v>56</v>
      </c>
      <c r="G940">
        <v>3</v>
      </c>
      <c r="H940" t="s">
        <v>0</v>
      </c>
      <c r="I940" t="s">
        <v>0</v>
      </c>
      <c r="J940">
        <v>5</v>
      </c>
      <c r="K940" s="5" cm="1">
        <f t="array" ref="K940">IF(AND(C940=1,OR(J940=42,J940=6,J940=7,J940=8)),1,
IF(AND(OR(C940=1,C940="NA"),OR(J940=42,J940=6,J940=7,J940=8, J940="NA")),"NA",
IF(_xlfn.MINIFS(Nested_Ifs[a11],Nested_Ifs[ID],Nested_Ifs[[#This Row],[ID]])&lt;&gt;1,IF(AND(C940=MIN(_xlfn._xlws.FILTER(Nested_Ifs[a11], Nested_Ifs[ID]=Nested_Ifs[[#This Row],[ID]])), OR(J940=42,J940=6,J940=7,J940=8)),1,
IF(_xlfn.MINIFS(Nested_Ifs[a11],Nested_Ifs[ID],Nested_Ifs[[#This Row],[ID]])&lt;&gt;1,IF(AND(OR(C940=MIN(_xlfn._xlws.FILTER(Nested_Ifs[a11], Nested_Ifs[ID]=Nested_Ifs[[#This Row],[ID]])), C940 = "NA"), OR(J940=42,J940=6,J940=7,J940=8, J940 = "NA")),"NA",0),0)),0)))</f>
        <v>0</v>
      </c>
      <c r="L940">
        <v>2</v>
      </c>
      <c r="M940">
        <v>2</v>
      </c>
      <c r="N940" t="s">
        <v>0</v>
      </c>
      <c r="O940" s="11">
        <f t="shared" si="14"/>
        <v>0</v>
      </c>
    </row>
    <row r="941" spans="2:15" x14ac:dyDescent="0.3">
      <c r="B941">
        <v>19220</v>
      </c>
      <c r="C941">
        <v>2</v>
      </c>
      <c r="D941">
        <v>1</v>
      </c>
      <c r="E941">
        <v>3</v>
      </c>
      <c r="F941">
        <v>41</v>
      </c>
      <c r="G941">
        <v>6</v>
      </c>
      <c r="H941" t="s">
        <v>0</v>
      </c>
      <c r="I941" t="s">
        <v>0</v>
      </c>
      <c r="J941">
        <v>5</v>
      </c>
      <c r="K941" s="5" cm="1">
        <f t="array" ref="K941">IF(AND(C941=1,OR(J941=42,J941=6,J941=7,J941=8)),1,
IF(AND(OR(C941=1,C941="NA"),OR(J941=42,J941=6,J941=7,J941=8, J941="NA")),"NA",
IF(_xlfn.MINIFS(Nested_Ifs[a11],Nested_Ifs[ID],Nested_Ifs[[#This Row],[ID]])&lt;&gt;1,IF(AND(C941=MIN(_xlfn._xlws.FILTER(Nested_Ifs[a11], Nested_Ifs[ID]=Nested_Ifs[[#This Row],[ID]])), OR(J941=42,J941=6,J941=7,J941=8)),1,
IF(_xlfn.MINIFS(Nested_Ifs[a11],Nested_Ifs[ID],Nested_Ifs[[#This Row],[ID]])&lt;&gt;1,IF(AND(OR(C941=MIN(_xlfn._xlws.FILTER(Nested_Ifs[a11], Nested_Ifs[ID]=Nested_Ifs[[#This Row],[ID]])), C941 = "NA"), OR(J941=42,J941=6,J941=7,J941=8, J941 = "NA")),"NA",0),0)),0)))</f>
        <v>0</v>
      </c>
      <c r="L941">
        <v>2</v>
      </c>
      <c r="M941">
        <v>2</v>
      </c>
      <c r="N941" t="s">
        <v>0</v>
      </c>
      <c r="O941" s="11">
        <f t="shared" si="14"/>
        <v>0</v>
      </c>
    </row>
    <row r="942" spans="2:15" x14ac:dyDescent="0.3">
      <c r="B942">
        <v>19220</v>
      </c>
      <c r="C942">
        <v>3</v>
      </c>
      <c r="D942">
        <v>1</v>
      </c>
      <c r="E942">
        <v>8</v>
      </c>
      <c r="F942">
        <v>10</v>
      </c>
      <c r="G942" t="s">
        <v>0</v>
      </c>
      <c r="H942" t="s">
        <v>0</v>
      </c>
      <c r="I942" t="s">
        <v>0</v>
      </c>
      <c r="J942" t="s">
        <v>0</v>
      </c>
      <c r="K942" s="5" cm="1">
        <f t="array" ref="K942">IF(AND(C942=1,OR(J942=42,J942=6,J942=7,J942=8)),1,
IF(AND(OR(C942=1,C942="NA"),OR(J942=42,J942=6,J942=7,J942=8, J942="NA")),"NA",
IF(_xlfn.MINIFS(Nested_Ifs[a11],Nested_Ifs[ID],Nested_Ifs[[#This Row],[ID]])&lt;&gt;1,IF(AND(C942=MIN(_xlfn._xlws.FILTER(Nested_Ifs[a11], Nested_Ifs[ID]=Nested_Ifs[[#This Row],[ID]])), OR(J942=42,J942=6,J942=7,J942=8)),1,
IF(_xlfn.MINIFS(Nested_Ifs[a11],Nested_Ifs[ID],Nested_Ifs[[#This Row],[ID]])&lt;&gt;1,IF(AND(OR(C942=MIN(_xlfn._xlws.FILTER(Nested_Ifs[a11], Nested_Ifs[ID]=Nested_Ifs[[#This Row],[ID]])), C942 = "NA"), OR(J942=42,J942=6,J942=7,J942=8, J942 = "NA")),"NA",0),0)),0)))</f>
        <v>0</v>
      </c>
      <c r="L942">
        <v>2</v>
      </c>
      <c r="M942">
        <v>2</v>
      </c>
      <c r="N942" t="s">
        <v>0</v>
      </c>
      <c r="O942" s="11">
        <f t="shared" si="14"/>
        <v>0</v>
      </c>
    </row>
    <row r="943" spans="2:15" x14ac:dyDescent="0.3">
      <c r="B943">
        <v>19221</v>
      </c>
      <c r="C943">
        <v>1</v>
      </c>
      <c r="D943">
        <v>2</v>
      </c>
      <c r="E943">
        <v>1</v>
      </c>
      <c r="F943">
        <v>34</v>
      </c>
      <c r="G943">
        <v>3</v>
      </c>
      <c r="H943" t="s">
        <v>0</v>
      </c>
      <c r="I943" t="s">
        <v>0</v>
      </c>
      <c r="J943">
        <v>5</v>
      </c>
      <c r="K943" s="5" cm="1">
        <f t="array" ref="K943">IF(AND(C943=1,OR(J943=42,J943=6,J943=7,J943=8)),1,
IF(AND(OR(C943=1,C943="NA"),OR(J943=42,J943=6,J943=7,J943=8, J943="NA")),"NA",
IF(_xlfn.MINIFS(Nested_Ifs[a11],Nested_Ifs[ID],Nested_Ifs[[#This Row],[ID]])&lt;&gt;1,IF(AND(C943=MIN(_xlfn._xlws.FILTER(Nested_Ifs[a11], Nested_Ifs[ID]=Nested_Ifs[[#This Row],[ID]])), OR(J943=42,J943=6,J943=7,J943=8)),1,
IF(_xlfn.MINIFS(Nested_Ifs[a11],Nested_Ifs[ID],Nested_Ifs[[#This Row],[ID]])&lt;&gt;1,IF(AND(OR(C943=MIN(_xlfn._xlws.FILTER(Nested_Ifs[a11], Nested_Ifs[ID]=Nested_Ifs[[#This Row],[ID]])), C943 = "NA"), OR(J943=42,J943=6,J943=7,J943=8, J943 = "NA")),"NA",0),0)),0)))</f>
        <v>0</v>
      </c>
      <c r="L943">
        <v>1</v>
      </c>
      <c r="M943">
        <v>1</v>
      </c>
      <c r="N943">
        <v>1</v>
      </c>
      <c r="O943" s="11">
        <f t="shared" si="14"/>
        <v>0</v>
      </c>
    </row>
    <row r="944" spans="2:15" x14ac:dyDescent="0.3">
      <c r="B944">
        <v>19221</v>
      </c>
      <c r="C944">
        <v>2</v>
      </c>
      <c r="D944">
        <v>1</v>
      </c>
      <c r="E944">
        <v>3</v>
      </c>
      <c r="F944">
        <v>15</v>
      </c>
      <c r="G944">
        <v>6</v>
      </c>
      <c r="H944" t="s">
        <v>0</v>
      </c>
      <c r="I944" t="s">
        <v>0</v>
      </c>
      <c r="J944" t="s">
        <v>0</v>
      </c>
      <c r="K944" s="5" cm="1">
        <f t="array" ref="K944">IF(AND(C944=1,OR(J944=42,J944=6,J944=7,J944=8)),1,
IF(AND(OR(C944=1,C944="NA"),OR(J944=42,J944=6,J944=7,J944=8, J944="NA")),"NA",
IF(_xlfn.MINIFS(Nested_Ifs[a11],Nested_Ifs[ID],Nested_Ifs[[#This Row],[ID]])&lt;&gt;1,IF(AND(C944=MIN(_xlfn._xlws.FILTER(Nested_Ifs[a11], Nested_Ifs[ID]=Nested_Ifs[[#This Row],[ID]])), OR(J944=42,J944=6,J944=7,J944=8)),1,
IF(_xlfn.MINIFS(Nested_Ifs[a11],Nested_Ifs[ID],Nested_Ifs[[#This Row],[ID]])&lt;&gt;1,IF(AND(OR(C944=MIN(_xlfn._xlws.FILTER(Nested_Ifs[a11], Nested_Ifs[ID]=Nested_Ifs[[#This Row],[ID]])), C944 = "NA"), OR(J944=42,J944=6,J944=7,J944=8, J944 = "NA")),"NA",0),0)),0)))</f>
        <v>0</v>
      </c>
      <c r="L944">
        <v>2</v>
      </c>
      <c r="M944">
        <v>2</v>
      </c>
      <c r="N944" t="s">
        <v>0</v>
      </c>
      <c r="O944" s="11">
        <f t="shared" si="14"/>
        <v>0</v>
      </c>
    </row>
    <row r="945" spans="2:15" x14ac:dyDescent="0.3">
      <c r="B945">
        <v>19221</v>
      </c>
      <c r="C945">
        <v>3</v>
      </c>
      <c r="D945">
        <v>2</v>
      </c>
      <c r="E945">
        <v>3</v>
      </c>
      <c r="F945">
        <v>9</v>
      </c>
      <c r="G945" t="s">
        <v>0</v>
      </c>
      <c r="H945" t="s">
        <v>0</v>
      </c>
      <c r="I945" t="s">
        <v>0</v>
      </c>
      <c r="J945" t="s">
        <v>0</v>
      </c>
      <c r="K945" s="5" cm="1">
        <f t="array" ref="K945">IF(AND(C945=1,OR(J945=42,J945=6,J945=7,J945=8)),1,
IF(AND(OR(C945=1,C945="NA"),OR(J945=42,J945=6,J945=7,J945=8, J945="NA")),"NA",
IF(_xlfn.MINIFS(Nested_Ifs[a11],Nested_Ifs[ID],Nested_Ifs[[#This Row],[ID]])&lt;&gt;1,IF(AND(C945=MIN(_xlfn._xlws.FILTER(Nested_Ifs[a11], Nested_Ifs[ID]=Nested_Ifs[[#This Row],[ID]])), OR(J945=42,J945=6,J945=7,J945=8)),1,
IF(_xlfn.MINIFS(Nested_Ifs[a11],Nested_Ifs[ID],Nested_Ifs[[#This Row],[ID]])&lt;&gt;1,IF(AND(OR(C945=MIN(_xlfn._xlws.FILTER(Nested_Ifs[a11], Nested_Ifs[ID]=Nested_Ifs[[#This Row],[ID]])), C945 = "NA"), OR(J945=42,J945=6,J945=7,J945=8, J945 = "NA")),"NA",0),0)),0)))</f>
        <v>0</v>
      </c>
      <c r="L945">
        <v>2</v>
      </c>
      <c r="M945">
        <v>2</v>
      </c>
      <c r="N945" t="s">
        <v>0</v>
      </c>
      <c r="O945" s="11">
        <f t="shared" si="14"/>
        <v>0</v>
      </c>
    </row>
    <row r="946" spans="2:15" x14ac:dyDescent="0.3">
      <c r="B946">
        <v>19221</v>
      </c>
      <c r="C946">
        <v>4</v>
      </c>
      <c r="D946">
        <v>2</v>
      </c>
      <c r="E946">
        <v>3</v>
      </c>
      <c r="F946">
        <v>8</v>
      </c>
      <c r="G946" t="s">
        <v>0</v>
      </c>
      <c r="H946" t="s">
        <v>0</v>
      </c>
      <c r="I946" t="s">
        <v>0</v>
      </c>
      <c r="J946" t="s">
        <v>0</v>
      </c>
      <c r="K946" s="5" cm="1">
        <f t="array" ref="K946">IF(AND(C946=1,OR(J946=42,J946=6,J946=7,J946=8)),1,
IF(AND(OR(C946=1,C946="NA"),OR(J946=42,J946=6,J946=7,J946=8, J946="NA")),"NA",
IF(_xlfn.MINIFS(Nested_Ifs[a11],Nested_Ifs[ID],Nested_Ifs[[#This Row],[ID]])&lt;&gt;1,IF(AND(C946=MIN(_xlfn._xlws.FILTER(Nested_Ifs[a11], Nested_Ifs[ID]=Nested_Ifs[[#This Row],[ID]])), OR(J946=42,J946=6,J946=7,J946=8)),1,
IF(_xlfn.MINIFS(Nested_Ifs[a11],Nested_Ifs[ID],Nested_Ifs[[#This Row],[ID]])&lt;&gt;1,IF(AND(OR(C946=MIN(_xlfn._xlws.FILTER(Nested_Ifs[a11], Nested_Ifs[ID]=Nested_Ifs[[#This Row],[ID]])), C946 = "NA"), OR(J946=42,J946=6,J946=7,J946=8, J946 = "NA")),"NA",0),0)),0)))</f>
        <v>0</v>
      </c>
      <c r="L946">
        <v>2</v>
      </c>
      <c r="M946">
        <v>2</v>
      </c>
      <c r="N946" t="s">
        <v>0</v>
      </c>
      <c r="O946" s="11">
        <f t="shared" si="14"/>
        <v>0</v>
      </c>
    </row>
    <row r="947" spans="2:15" x14ac:dyDescent="0.3">
      <c r="B947">
        <v>19221</v>
      </c>
      <c r="C947">
        <v>5</v>
      </c>
      <c r="D947">
        <v>2</v>
      </c>
      <c r="E947">
        <v>3</v>
      </c>
      <c r="F947">
        <v>4</v>
      </c>
      <c r="G947" t="s">
        <v>0</v>
      </c>
      <c r="H947">
        <v>2</v>
      </c>
      <c r="I947">
        <v>3</v>
      </c>
      <c r="J947" t="s">
        <v>0</v>
      </c>
      <c r="K947" s="5" cm="1">
        <f t="array" ref="K947">IF(AND(C947=1,OR(J947=42,J947=6,J947=7,J947=8)),1,
IF(AND(OR(C947=1,C947="NA"),OR(J947=42,J947=6,J947=7,J947=8, J947="NA")),"NA",
IF(_xlfn.MINIFS(Nested_Ifs[a11],Nested_Ifs[ID],Nested_Ifs[[#This Row],[ID]])&lt;&gt;1,IF(AND(C947=MIN(_xlfn._xlws.FILTER(Nested_Ifs[a11], Nested_Ifs[ID]=Nested_Ifs[[#This Row],[ID]])), OR(J947=42,J947=6,J947=7,J947=8)),1,
IF(_xlfn.MINIFS(Nested_Ifs[a11],Nested_Ifs[ID],Nested_Ifs[[#This Row],[ID]])&lt;&gt;1,IF(AND(OR(C947=MIN(_xlfn._xlws.FILTER(Nested_Ifs[a11], Nested_Ifs[ID]=Nested_Ifs[[#This Row],[ID]])), C947 = "NA"), OR(J947=42,J947=6,J947=7,J947=8, J947 = "NA")),"NA",0),0)),0)))</f>
        <v>0</v>
      </c>
      <c r="L947">
        <v>2</v>
      </c>
      <c r="M947">
        <v>2</v>
      </c>
      <c r="N947" t="s">
        <v>0</v>
      </c>
      <c r="O947" s="11">
        <f t="shared" si="14"/>
        <v>0</v>
      </c>
    </row>
    <row r="948" spans="2:15" x14ac:dyDescent="0.3">
      <c r="B948">
        <v>19223</v>
      </c>
      <c r="C948">
        <v>1</v>
      </c>
      <c r="D948">
        <v>2</v>
      </c>
      <c r="E948">
        <v>1</v>
      </c>
      <c r="F948">
        <v>75</v>
      </c>
      <c r="G948">
        <v>5</v>
      </c>
      <c r="H948" t="s">
        <v>0</v>
      </c>
      <c r="I948" t="s">
        <v>0</v>
      </c>
      <c r="J948">
        <v>3</v>
      </c>
      <c r="K948" s="5" cm="1">
        <f t="array" ref="K948">IF(AND(C948=1,OR(J948=42,J948=6,J948=7,J948=8)),1,
IF(AND(OR(C948=1,C948="NA"),OR(J948=42,J948=6,J948=7,J948=8, J948="NA")),"NA",
IF(_xlfn.MINIFS(Nested_Ifs[a11],Nested_Ifs[ID],Nested_Ifs[[#This Row],[ID]])&lt;&gt;1,IF(AND(C948=MIN(_xlfn._xlws.FILTER(Nested_Ifs[a11], Nested_Ifs[ID]=Nested_Ifs[[#This Row],[ID]])), OR(J948=42,J948=6,J948=7,J948=8)),1,
IF(_xlfn.MINIFS(Nested_Ifs[a11],Nested_Ifs[ID],Nested_Ifs[[#This Row],[ID]])&lt;&gt;1,IF(AND(OR(C948=MIN(_xlfn._xlws.FILTER(Nested_Ifs[a11], Nested_Ifs[ID]=Nested_Ifs[[#This Row],[ID]])), C948 = "NA"), OR(J948=42,J948=6,J948=7,J948=8, J948 = "NA")),"NA",0),0)),0)))</f>
        <v>0</v>
      </c>
      <c r="L948">
        <v>1</v>
      </c>
      <c r="M948">
        <v>1</v>
      </c>
      <c r="N948">
        <v>1</v>
      </c>
      <c r="O948" s="11">
        <f t="shared" si="14"/>
        <v>0</v>
      </c>
    </row>
    <row r="949" spans="2:15" x14ac:dyDescent="0.3">
      <c r="B949">
        <v>19224</v>
      </c>
      <c r="C949">
        <v>1</v>
      </c>
      <c r="D949">
        <v>1</v>
      </c>
      <c r="E949">
        <v>1</v>
      </c>
      <c r="F949">
        <v>49</v>
      </c>
      <c r="G949">
        <v>1</v>
      </c>
      <c r="H949" t="s">
        <v>0</v>
      </c>
      <c r="I949" t="s">
        <v>0</v>
      </c>
      <c r="J949">
        <v>41</v>
      </c>
      <c r="K949" s="5" cm="1">
        <f t="array" ref="K949">IF(AND(C949=1,OR(J949=42,J949=6,J949=7,J949=8)),1,
IF(AND(OR(C949=1,C949="NA"),OR(J949=42,J949=6,J949=7,J949=8, J949="NA")),"NA",
IF(_xlfn.MINIFS(Nested_Ifs[a11],Nested_Ifs[ID],Nested_Ifs[[#This Row],[ID]])&lt;&gt;1,IF(AND(C949=MIN(_xlfn._xlws.FILTER(Nested_Ifs[a11], Nested_Ifs[ID]=Nested_Ifs[[#This Row],[ID]])), OR(J949=42,J949=6,J949=7,J949=8)),1,
IF(_xlfn.MINIFS(Nested_Ifs[a11],Nested_Ifs[ID],Nested_Ifs[[#This Row],[ID]])&lt;&gt;1,IF(AND(OR(C949=MIN(_xlfn._xlws.FILTER(Nested_Ifs[a11], Nested_Ifs[ID]=Nested_Ifs[[#This Row],[ID]])), C949 = "NA"), OR(J949=42,J949=6,J949=7,J949=8, J949 = "NA")),"NA",0),0)),0)))</f>
        <v>0</v>
      </c>
      <c r="L949">
        <v>1</v>
      </c>
      <c r="M949">
        <v>1</v>
      </c>
      <c r="N949">
        <v>1</v>
      </c>
      <c r="O949" s="11">
        <f t="shared" si="14"/>
        <v>0</v>
      </c>
    </row>
    <row r="950" spans="2:15" x14ac:dyDescent="0.3">
      <c r="B950">
        <v>19224</v>
      </c>
      <c r="C950">
        <v>2</v>
      </c>
      <c r="D950">
        <v>2</v>
      </c>
      <c r="E950">
        <v>2</v>
      </c>
      <c r="F950">
        <v>47</v>
      </c>
      <c r="G950">
        <v>1</v>
      </c>
      <c r="H950" t="s">
        <v>0</v>
      </c>
      <c r="I950" t="s">
        <v>0</v>
      </c>
      <c r="J950">
        <v>3</v>
      </c>
      <c r="K950" s="5" cm="1">
        <f t="array" ref="K950">IF(AND(C950=1,OR(J950=42,J950=6,J950=7,J950=8)),1,
IF(AND(OR(C950=1,C950="NA"),OR(J950=42,J950=6,J950=7,J950=8, J950="NA")),"NA",
IF(_xlfn.MINIFS(Nested_Ifs[a11],Nested_Ifs[ID],Nested_Ifs[[#This Row],[ID]])&lt;&gt;1,IF(AND(C950=MIN(_xlfn._xlws.FILTER(Nested_Ifs[a11], Nested_Ifs[ID]=Nested_Ifs[[#This Row],[ID]])), OR(J950=42,J950=6,J950=7,J950=8)),1,
IF(_xlfn.MINIFS(Nested_Ifs[a11],Nested_Ifs[ID],Nested_Ifs[[#This Row],[ID]])&lt;&gt;1,IF(AND(OR(C950=MIN(_xlfn._xlws.FILTER(Nested_Ifs[a11], Nested_Ifs[ID]=Nested_Ifs[[#This Row],[ID]])), C950 = "NA"), OR(J950=42,J950=6,J950=7,J950=8, J950 = "NA")),"NA",0),0)),0)))</f>
        <v>0</v>
      </c>
      <c r="L950">
        <v>1</v>
      </c>
      <c r="M950">
        <v>1</v>
      </c>
      <c r="N950">
        <v>1</v>
      </c>
      <c r="O950" s="11">
        <f t="shared" si="14"/>
        <v>0</v>
      </c>
    </row>
    <row r="951" spans="2:15" x14ac:dyDescent="0.3">
      <c r="B951">
        <v>19224</v>
      </c>
      <c r="C951">
        <v>3</v>
      </c>
      <c r="D951">
        <v>1</v>
      </c>
      <c r="E951">
        <v>3</v>
      </c>
      <c r="F951">
        <v>27</v>
      </c>
      <c r="G951">
        <v>1</v>
      </c>
      <c r="H951" t="s">
        <v>0</v>
      </c>
      <c r="I951" t="s">
        <v>0</v>
      </c>
      <c r="J951">
        <v>5</v>
      </c>
      <c r="K951" s="5" cm="1">
        <f t="array" ref="K951">IF(AND(C951=1,OR(J951=42,J951=6,J951=7,J951=8)),1,
IF(AND(OR(C951=1,C951="NA"),OR(J951=42,J951=6,J951=7,J951=8, J951="NA")),"NA",
IF(_xlfn.MINIFS(Nested_Ifs[a11],Nested_Ifs[ID],Nested_Ifs[[#This Row],[ID]])&lt;&gt;1,IF(AND(C951=MIN(_xlfn._xlws.FILTER(Nested_Ifs[a11], Nested_Ifs[ID]=Nested_Ifs[[#This Row],[ID]])), OR(J951=42,J951=6,J951=7,J951=8)),1,
IF(_xlfn.MINIFS(Nested_Ifs[a11],Nested_Ifs[ID],Nested_Ifs[[#This Row],[ID]])&lt;&gt;1,IF(AND(OR(C951=MIN(_xlfn._xlws.FILTER(Nested_Ifs[a11], Nested_Ifs[ID]=Nested_Ifs[[#This Row],[ID]])), C951 = "NA"), OR(J951=42,J951=6,J951=7,J951=8, J951 = "NA")),"NA",0),0)),0)))</f>
        <v>0</v>
      </c>
      <c r="L951">
        <v>1</v>
      </c>
      <c r="M951">
        <v>1</v>
      </c>
      <c r="N951">
        <v>1</v>
      </c>
      <c r="O951" s="11">
        <f t="shared" si="14"/>
        <v>0</v>
      </c>
    </row>
    <row r="952" spans="2:15" x14ac:dyDescent="0.3">
      <c r="B952">
        <v>19224</v>
      </c>
      <c r="C952">
        <v>4</v>
      </c>
      <c r="D952">
        <v>2</v>
      </c>
      <c r="E952">
        <v>4</v>
      </c>
      <c r="F952">
        <v>25</v>
      </c>
      <c r="G952">
        <v>1</v>
      </c>
      <c r="H952" t="s">
        <v>0</v>
      </c>
      <c r="I952" t="s">
        <v>0</v>
      </c>
      <c r="J952">
        <v>5</v>
      </c>
      <c r="K952" s="5" cm="1">
        <f t="array" ref="K952">IF(AND(C952=1,OR(J952=42,J952=6,J952=7,J952=8)),1,
IF(AND(OR(C952=1,C952="NA"),OR(J952=42,J952=6,J952=7,J952=8, J952="NA")),"NA",
IF(_xlfn.MINIFS(Nested_Ifs[a11],Nested_Ifs[ID],Nested_Ifs[[#This Row],[ID]])&lt;&gt;1,IF(AND(C952=MIN(_xlfn._xlws.FILTER(Nested_Ifs[a11], Nested_Ifs[ID]=Nested_Ifs[[#This Row],[ID]])), OR(J952=42,J952=6,J952=7,J952=8)),1,
IF(_xlfn.MINIFS(Nested_Ifs[a11],Nested_Ifs[ID],Nested_Ifs[[#This Row],[ID]])&lt;&gt;1,IF(AND(OR(C952=MIN(_xlfn._xlws.FILTER(Nested_Ifs[a11], Nested_Ifs[ID]=Nested_Ifs[[#This Row],[ID]])), C952 = "NA"), OR(J952=42,J952=6,J952=7,J952=8, J952 = "NA")),"NA",0),0)),0)))</f>
        <v>0</v>
      </c>
      <c r="L952">
        <v>1</v>
      </c>
      <c r="M952">
        <v>1</v>
      </c>
      <c r="N952">
        <v>1</v>
      </c>
      <c r="O952" s="11">
        <f t="shared" si="14"/>
        <v>0</v>
      </c>
    </row>
    <row r="953" spans="2:15" x14ac:dyDescent="0.3">
      <c r="B953">
        <v>19224</v>
      </c>
      <c r="C953">
        <v>5</v>
      </c>
      <c r="D953">
        <v>1</v>
      </c>
      <c r="E953">
        <v>8</v>
      </c>
      <c r="F953">
        <v>3</v>
      </c>
      <c r="G953" t="s">
        <v>0</v>
      </c>
      <c r="H953">
        <v>1</v>
      </c>
      <c r="I953" t="s">
        <v>0</v>
      </c>
      <c r="J953" t="s">
        <v>0</v>
      </c>
      <c r="K953" s="5" cm="1">
        <f t="array" ref="K953">IF(AND(C953=1,OR(J953=42,J953=6,J953=7,J953=8)),1,
IF(AND(OR(C953=1,C953="NA"),OR(J953=42,J953=6,J953=7,J953=8, J953="NA")),"NA",
IF(_xlfn.MINIFS(Nested_Ifs[a11],Nested_Ifs[ID],Nested_Ifs[[#This Row],[ID]])&lt;&gt;1,IF(AND(C953=MIN(_xlfn._xlws.FILTER(Nested_Ifs[a11], Nested_Ifs[ID]=Nested_Ifs[[#This Row],[ID]])), OR(J953=42,J953=6,J953=7,J953=8)),1,
IF(_xlfn.MINIFS(Nested_Ifs[a11],Nested_Ifs[ID],Nested_Ifs[[#This Row],[ID]])&lt;&gt;1,IF(AND(OR(C953=MIN(_xlfn._xlws.FILTER(Nested_Ifs[a11], Nested_Ifs[ID]=Nested_Ifs[[#This Row],[ID]])), C953 = "NA"), OR(J953=42,J953=6,J953=7,J953=8, J953 = "NA")),"NA",0),0)),0)))</f>
        <v>0</v>
      </c>
      <c r="L953">
        <v>1</v>
      </c>
      <c r="M953">
        <v>1</v>
      </c>
      <c r="N953">
        <v>1</v>
      </c>
      <c r="O953" s="11">
        <f t="shared" si="14"/>
        <v>0</v>
      </c>
    </row>
    <row r="954" spans="2:15" x14ac:dyDescent="0.3">
      <c r="B954">
        <v>19225</v>
      </c>
      <c r="C954">
        <v>1</v>
      </c>
      <c r="D954">
        <v>1</v>
      </c>
      <c r="E954">
        <v>1</v>
      </c>
      <c r="F954">
        <v>37</v>
      </c>
      <c r="G954">
        <v>1</v>
      </c>
      <c r="H954" t="s">
        <v>0</v>
      </c>
      <c r="I954" t="s">
        <v>0</v>
      </c>
      <c r="J954">
        <v>1</v>
      </c>
      <c r="K954" s="5" cm="1">
        <f t="array" ref="K954">IF(AND(C954=1,OR(J954=42,J954=6,J954=7,J954=8)),1,
IF(AND(OR(C954=1,C954="NA"),OR(J954=42,J954=6,J954=7,J954=8, J954="NA")),"NA",
IF(_xlfn.MINIFS(Nested_Ifs[a11],Nested_Ifs[ID],Nested_Ifs[[#This Row],[ID]])&lt;&gt;1,IF(AND(C954=MIN(_xlfn._xlws.FILTER(Nested_Ifs[a11], Nested_Ifs[ID]=Nested_Ifs[[#This Row],[ID]])), OR(J954=42,J954=6,J954=7,J954=8)),1,
IF(_xlfn.MINIFS(Nested_Ifs[a11],Nested_Ifs[ID],Nested_Ifs[[#This Row],[ID]])&lt;&gt;1,IF(AND(OR(C954=MIN(_xlfn._xlws.FILTER(Nested_Ifs[a11], Nested_Ifs[ID]=Nested_Ifs[[#This Row],[ID]])), C954 = "NA"), OR(J954=42,J954=6,J954=7,J954=8, J954 = "NA")),"NA",0),0)),0)))</f>
        <v>0</v>
      </c>
      <c r="L954">
        <v>1</v>
      </c>
      <c r="M954">
        <v>1</v>
      </c>
      <c r="N954">
        <v>1</v>
      </c>
      <c r="O954" s="11">
        <f t="shared" si="14"/>
        <v>0</v>
      </c>
    </row>
    <row r="955" spans="2:15" x14ac:dyDescent="0.3">
      <c r="B955">
        <v>19225</v>
      </c>
      <c r="C955">
        <v>2</v>
      </c>
      <c r="D955">
        <v>2</v>
      </c>
      <c r="E955">
        <v>2</v>
      </c>
      <c r="F955">
        <v>33</v>
      </c>
      <c r="G955">
        <v>1</v>
      </c>
      <c r="H955" t="s">
        <v>0</v>
      </c>
      <c r="I955" t="s">
        <v>0</v>
      </c>
      <c r="J955">
        <v>1</v>
      </c>
      <c r="K955" s="5" cm="1">
        <f t="array" ref="K955">IF(AND(C955=1,OR(J955=42,J955=6,J955=7,J955=8)),1,
IF(AND(OR(C955=1,C955="NA"),OR(J955=42,J955=6,J955=7,J955=8, J955="NA")),"NA",
IF(_xlfn.MINIFS(Nested_Ifs[a11],Nested_Ifs[ID],Nested_Ifs[[#This Row],[ID]])&lt;&gt;1,IF(AND(C955=MIN(_xlfn._xlws.FILTER(Nested_Ifs[a11], Nested_Ifs[ID]=Nested_Ifs[[#This Row],[ID]])), OR(J955=42,J955=6,J955=7,J955=8)),1,
IF(_xlfn.MINIFS(Nested_Ifs[a11],Nested_Ifs[ID],Nested_Ifs[[#This Row],[ID]])&lt;&gt;1,IF(AND(OR(C955=MIN(_xlfn._xlws.FILTER(Nested_Ifs[a11], Nested_Ifs[ID]=Nested_Ifs[[#This Row],[ID]])), C955 = "NA"), OR(J955=42,J955=6,J955=7,J955=8, J955 = "NA")),"NA",0),0)),0)))</f>
        <v>0</v>
      </c>
      <c r="L955">
        <v>1</v>
      </c>
      <c r="M955">
        <v>1</v>
      </c>
      <c r="N955">
        <v>1</v>
      </c>
      <c r="O955" s="11">
        <f t="shared" si="14"/>
        <v>0</v>
      </c>
    </row>
    <row r="956" spans="2:15" x14ac:dyDescent="0.3">
      <c r="B956">
        <v>19225</v>
      </c>
      <c r="C956">
        <v>3</v>
      </c>
      <c r="D956">
        <v>2</v>
      </c>
      <c r="E956">
        <v>3</v>
      </c>
      <c r="F956">
        <v>9</v>
      </c>
      <c r="G956" t="s">
        <v>0</v>
      </c>
      <c r="H956" t="s">
        <v>0</v>
      </c>
      <c r="I956" t="s">
        <v>0</v>
      </c>
      <c r="J956" t="s">
        <v>0</v>
      </c>
      <c r="K956" s="5" cm="1">
        <f t="array" ref="K956">IF(AND(C956=1,OR(J956=42,J956=6,J956=7,J956=8)),1,
IF(AND(OR(C956=1,C956="NA"),OR(J956=42,J956=6,J956=7,J956=8, J956="NA")),"NA",
IF(_xlfn.MINIFS(Nested_Ifs[a11],Nested_Ifs[ID],Nested_Ifs[[#This Row],[ID]])&lt;&gt;1,IF(AND(C956=MIN(_xlfn._xlws.FILTER(Nested_Ifs[a11], Nested_Ifs[ID]=Nested_Ifs[[#This Row],[ID]])), OR(J956=42,J956=6,J956=7,J956=8)),1,
IF(_xlfn.MINIFS(Nested_Ifs[a11],Nested_Ifs[ID],Nested_Ifs[[#This Row],[ID]])&lt;&gt;1,IF(AND(OR(C956=MIN(_xlfn._xlws.FILTER(Nested_Ifs[a11], Nested_Ifs[ID]=Nested_Ifs[[#This Row],[ID]])), C956 = "NA"), OR(J956=42,J956=6,J956=7,J956=8, J956 = "NA")),"NA",0),0)),0)))</f>
        <v>0</v>
      </c>
      <c r="L956">
        <v>1</v>
      </c>
      <c r="M956">
        <v>1</v>
      </c>
      <c r="N956">
        <v>1</v>
      </c>
      <c r="O956" s="11">
        <f t="shared" si="14"/>
        <v>0</v>
      </c>
    </row>
    <row r="957" spans="2:15" x14ac:dyDescent="0.3">
      <c r="B957">
        <v>19225</v>
      </c>
      <c r="C957">
        <v>4</v>
      </c>
      <c r="D957">
        <v>2</v>
      </c>
      <c r="E957">
        <v>3</v>
      </c>
      <c r="F957">
        <v>8</v>
      </c>
      <c r="G957" t="s">
        <v>0</v>
      </c>
      <c r="H957" t="s">
        <v>0</v>
      </c>
      <c r="I957" t="s">
        <v>0</v>
      </c>
      <c r="J957" t="s">
        <v>0</v>
      </c>
      <c r="K957" s="5" cm="1">
        <f t="array" ref="K957">IF(AND(C957=1,OR(J957=42,J957=6,J957=7,J957=8)),1,
IF(AND(OR(C957=1,C957="NA"),OR(J957=42,J957=6,J957=7,J957=8, J957="NA")),"NA",
IF(_xlfn.MINIFS(Nested_Ifs[a11],Nested_Ifs[ID],Nested_Ifs[[#This Row],[ID]])&lt;&gt;1,IF(AND(C957=MIN(_xlfn._xlws.FILTER(Nested_Ifs[a11], Nested_Ifs[ID]=Nested_Ifs[[#This Row],[ID]])), OR(J957=42,J957=6,J957=7,J957=8)),1,
IF(_xlfn.MINIFS(Nested_Ifs[a11],Nested_Ifs[ID],Nested_Ifs[[#This Row],[ID]])&lt;&gt;1,IF(AND(OR(C957=MIN(_xlfn._xlws.FILTER(Nested_Ifs[a11], Nested_Ifs[ID]=Nested_Ifs[[#This Row],[ID]])), C957 = "NA"), OR(J957=42,J957=6,J957=7,J957=8, J957 = "NA")),"NA",0),0)),0)))</f>
        <v>0</v>
      </c>
      <c r="L957">
        <v>1</v>
      </c>
      <c r="M957">
        <v>1</v>
      </c>
      <c r="N957">
        <v>1</v>
      </c>
      <c r="O957" s="11">
        <f t="shared" si="14"/>
        <v>0</v>
      </c>
    </row>
    <row r="958" spans="2:15" x14ac:dyDescent="0.3">
      <c r="B958">
        <v>19225</v>
      </c>
      <c r="C958">
        <v>5</v>
      </c>
      <c r="D958">
        <v>1</v>
      </c>
      <c r="E958">
        <v>3</v>
      </c>
      <c r="F958">
        <v>2</v>
      </c>
      <c r="G958" t="s">
        <v>0</v>
      </c>
      <c r="H958">
        <v>2</v>
      </c>
      <c r="I958">
        <v>8</v>
      </c>
      <c r="J958" t="s">
        <v>0</v>
      </c>
      <c r="K958" s="5" cm="1">
        <f t="array" ref="K958">IF(AND(C958=1,OR(J958=42,J958=6,J958=7,J958=8)),1,
IF(AND(OR(C958=1,C958="NA"),OR(J958=42,J958=6,J958=7,J958=8, J958="NA")),"NA",
IF(_xlfn.MINIFS(Nested_Ifs[a11],Nested_Ifs[ID],Nested_Ifs[[#This Row],[ID]])&lt;&gt;1,IF(AND(C958=MIN(_xlfn._xlws.FILTER(Nested_Ifs[a11], Nested_Ifs[ID]=Nested_Ifs[[#This Row],[ID]])), OR(J958=42,J958=6,J958=7,J958=8)),1,
IF(_xlfn.MINIFS(Nested_Ifs[a11],Nested_Ifs[ID],Nested_Ifs[[#This Row],[ID]])&lt;&gt;1,IF(AND(OR(C958=MIN(_xlfn._xlws.FILTER(Nested_Ifs[a11], Nested_Ifs[ID]=Nested_Ifs[[#This Row],[ID]])), C958 = "NA"), OR(J958=42,J958=6,J958=7,J958=8, J958 = "NA")),"NA",0),0)),0)))</f>
        <v>0</v>
      </c>
      <c r="L958">
        <v>1</v>
      </c>
      <c r="M958">
        <v>1</v>
      </c>
      <c r="N958">
        <v>1</v>
      </c>
      <c r="O958" s="11">
        <f t="shared" si="14"/>
        <v>0</v>
      </c>
    </row>
    <row r="959" spans="2:15" x14ac:dyDescent="0.3">
      <c r="B959">
        <v>19228</v>
      </c>
      <c r="C959">
        <v>1</v>
      </c>
      <c r="D959">
        <v>2</v>
      </c>
      <c r="E959">
        <v>1</v>
      </c>
      <c r="F959">
        <v>75</v>
      </c>
      <c r="G959">
        <v>5</v>
      </c>
      <c r="H959" t="s">
        <v>0</v>
      </c>
      <c r="I959" t="s">
        <v>0</v>
      </c>
      <c r="J959">
        <v>3</v>
      </c>
      <c r="K959" s="5" cm="1">
        <f t="array" ref="K959">IF(AND(C959=1,OR(J959=42,J959=6,J959=7,J959=8)),1,
IF(AND(OR(C959=1,C959="NA"),OR(J959=42,J959=6,J959=7,J959=8, J959="NA")),"NA",
IF(_xlfn.MINIFS(Nested_Ifs[a11],Nested_Ifs[ID],Nested_Ifs[[#This Row],[ID]])&lt;&gt;1,IF(AND(C959=MIN(_xlfn._xlws.FILTER(Nested_Ifs[a11], Nested_Ifs[ID]=Nested_Ifs[[#This Row],[ID]])), OR(J959=42,J959=6,J959=7,J959=8)),1,
IF(_xlfn.MINIFS(Nested_Ifs[a11],Nested_Ifs[ID],Nested_Ifs[[#This Row],[ID]])&lt;&gt;1,IF(AND(OR(C959=MIN(_xlfn._xlws.FILTER(Nested_Ifs[a11], Nested_Ifs[ID]=Nested_Ifs[[#This Row],[ID]])), C959 = "NA"), OR(J959=42,J959=6,J959=7,J959=8, J959 = "NA")),"NA",0),0)),0)))</f>
        <v>0</v>
      </c>
      <c r="L959">
        <v>1</v>
      </c>
      <c r="M959">
        <v>1</v>
      </c>
      <c r="N959">
        <v>1</v>
      </c>
      <c r="O959" s="11">
        <f t="shared" si="14"/>
        <v>0</v>
      </c>
    </row>
    <row r="960" spans="2:15" x14ac:dyDescent="0.3">
      <c r="B960">
        <v>19228</v>
      </c>
      <c r="C960">
        <v>2</v>
      </c>
      <c r="D960">
        <v>2</v>
      </c>
      <c r="E960">
        <v>3</v>
      </c>
      <c r="F960">
        <v>45</v>
      </c>
      <c r="G960">
        <v>3</v>
      </c>
      <c r="H960" t="s">
        <v>0</v>
      </c>
      <c r="I960" t="s">
        <v>0</v>
      </c>
      <c r="J960">
        <v>3</v>
      </c>
      <c r="K960" s="5" cm="1">
        <f t="array" ref="K960">IF(AND(C960=1,OR(J960=42,J960=6,J960=7,J960=8)),1,
IF(AND(OR(C960=1,C960="NA"),OR(J960=42,J960=6,J960=7,J960=8, J960="NA")),"NA",
IF(_xlfn.MINIFS(Nested_Ifs[a11],Nested_Ifs[ID],Nested_Ifs[[#This Row],[ID]])&lt;&gt;1,IF(AND(C960=MIN(_xlfn._xlws.FILTER(Nested_Ifs[a11], Nested_Ifs[ID]=Nested_Ifs[[#This Row],[ID]])), OR(J960=42,J960=6,J960=7,J960=8)),1,
IF(_xlfn.MINIFS(Nested_Ifs[a11],Nested_Ifs[ID],Nested_Ifs[[#This Row],[ID]])&lt;&gt;1,IF(AND(OR(C960=MIN(_xlfn._xlws.FILTER(Nested_Ifs[a11], Nested_Ifs[ID]=Nested_Ifs[[#This Row],[ID]])), C960 = "NA"), OR(J960=42,J960=6,J960=7,J960=8, J960 = "NA")),"NA",0),0)),0)))</f>
        <v>0</v>
      </c>
      <c r="L960">
        <v>1</v>
      </c>
      <c r="M960">
        <v>1</v>
      </c>
      <c r="N960">
        <v>1</v>
      </c>
      <c r="O960" s="11">
        <f t="shared" si="14"/>
        <v>0</v>
      </c>
    </row>
    <row r="961" spans="2:15" x14ac:dyDescent="0.3">
      <c r="B961">
        <v>19228</v>
      </c>
      <c r="C961">
        <v>3</v>
      </c>
      <c r="D961">
        <v>1</v>
      </c>
      <c r="E961">
        <v>8</v>
      </c>
      <c r="F961">
        <v>8</v>
      </c>
      <c r="G961" t="s">
        <v>0</v>
      </c>
      <c r="H961" t="s">
        <v>0</v>
      </c>
      <c r="I961" t="s">
        <v>0</v>
      </c>
      <c r="J961" t="s">
        <v>0</v>
      </c>
      <c r="K961" s="5" cm="1">
        <f t="array" ref="K961">IF(AND(C961=1,OR(J961=42,J961=6,J961=7,J961=8)),1,
IF(AND(OR(C961=1,C961="NA"),OR(J961=42,J961=6,J961=7,J961=8, J961="NA")),"NA",
IF(_xlfn.MINIFS(Nested_Ifs[a11],Nested_Ifs[ID],Nested_Ifs[[#This Row],[ID]])&lt;&gt;1,IF(AND(C961=MIN(_xlfn._xlws.FILTER(Nested_Ifs[a11], Nested_Ifs[ID]=Nested_Ifs[[#This Row],[ID]])), OR(J961=42,J961=6,J961=7,J961=8)),1,
IF(_xlfn.MINIFS(Nested_Ifs[a11],Nested_Ifs[ID],Nested_Ifs[[#This Row],[ID]])&lt;&gt;1,IF(AND(OR(C961=MIN(_xlfn._xlws.FILTER(Nested_Ifs[a11], Nested_Ifs[ID]=Nested_Ifs[[#This Row],[ID]])), C961 = "NA"), OR(J961=42,J961=6,J961=7,J961=8, J961 = "NA")),"NA",0),0)),0)))</f>
        <v>0</v>
      </c>
      <c r="L961">
        <v>1</v>
      </c>
      <c r="M961">
        <v>1</v>
      </c>
      <c r="N961">
        <v>1</v>
      </c>
      <c r="O961" s="11">
        <f t="shared" si="14"/>
        <v>0</v>
      </c>
    </row>
    <row r="962" spans="2:15" x14ac:dyDescent="0.3">
      <c r="B962">
        <v>19230</v>
      </c>
      <c r="C962">
        <v>1</v>
      </c>
      <c r="D962">
        <v>1</v>
      </c>
      <c r="E962">
        <v>1</v>
      </c>
      <c r="F962">
        <v>61</v>
      </c>
      <c r="G962">
        <v>1</v>
      </c>
      <c r="H962" t="s">
        <v>0</v>
      </c>
      <c r="I962" t="s">
        <v>0</v>
      </c>
      <c r="J962">
        <v>5</v>
      </c>
      <c r="K962" s="5" cm="1">
        <f t="array" ref="K962">IF(AND(C962=1,OR(J962=42,J962=6,J962=7,J962=8)),1,
IF(AND(OR(C962=1,C962="NA"),OR(J962=42,J962=6,J962=7,J962=8, J962="NA")),"NA",
IF(_xlfn.MINIFS(Nested_Ifs[a11],Nested_Ifs[ID],Nested_Ifs[[#This Row],[ID]])&lt;&gt;1,IF(AND(C962=MIN(_xlfn._xlws.FILTER(Nested_Ifs[a11], Nested_Ifs[ID]=Nested_Ifs[[#This Row],[ID]])), OR(J962=42,J962=6,J962=7,J962=8)),1,
IF(_xlfn.MINIFS(Nested_Ifs[a11],Nested_Ifs[ID],Nested_Ifs[[#This Row],[ID]])&lt;&gt;1,IF(AND(OR(C962=MIN(_xlfn._xlws.FILTER(Nested_Ifs[a11], Nested_Ifs[ID]=Nested_Ifs[[#This Row],[ID]])), C962 = "NA"), OR(J962=42,J962=6,J962=7,J962=8, J962 = "NA")),"NA",0),0)),0)))</f>
        <v>0</v>
      </c>
      <c r="L962">
        <v>1</v>
      </c>
      <c r="M962">
        <v>1</v>
      </c>
      <c r="N962">
        <v>1</v>
      </c>
      <c r="O962" s="11">
        <f t="shared" si="14"/>
        <v>0</v>
      </c>
    </row>
    <row r="963" spans="2:15" x14ac:dyDescent="0.3">
      <c r="B963">
        <v>19230</v>
      </c>
      <c r="C963">
        <v>2</v>
      </c>
      <c r="D963">
        <v>2</v>
      </c>
      <c r="E963">
        <v>2</v>
      </c>
      <c r="F963">
        <v>60</v>
      </c>
      <c r="G963">
        <v>1</v>
      </c>
      <c r="H963" t="s">
        <v>0</v>
      </c>
      <c r="I963" t="s">
        <v>0</v>
      </c>
      <c r="J963">
        <v>1</v>
      </c>
      <c r="K963" s="5" cm="1">
        <f t="array" ref="K963">IF(AND(C963=1,OR(J963=42,J963=6,J963=7,J963=8)),1,
IF(AND(OR(C963=1,C963="NA"),OR(J963=42,J963=6,J963=7,J963=8, J963="NA")),"NA",
IF(_xlfn.MINIFS(Nested_Ifs[a11],Nested_Ifs[ID],Nested_Ifs[[#This Row],[ID]])&lt;&gt;1,IF(AND(C963=MIN(_xlfn._xlws.FILTER(Nested_Ifs[a11], Nested_Ifs[ID]=Nested_Ifs[[#This Row],[ID]])), OR(J963=42,J963=6,J963=7,J963=8)),1,
IF(_xlfn.MINIFS(Nested_Ifs[a11],Nested_Ifs[ID],Nested_Ifs[[#This Row],[ID]])&lt;&gt;1,IF(AND(OR(C963=MIN(_xlfn._xlws.FILTER(Nested_Ifs[a11], Nested_Ifs[ID]=Nested_Ifs[[#This Row],[ID]])), C963 = "NA"), OR(J963=42,J963=6,J963=7,J963=8, J963 = "NA")),"NA",0),0)),0)))</f>
        <v>0</v>
      </c>
      <c r="L963">
        <v>1</v>
      </c>
      <c r="M963">
        <v>1</v>
      </c>
      <c r="N963">
        <v>1</v>
      </c>
      <c r="O963" s="11">
        <f t="shared" si="14"/>
        <v>0</v>
      </c>
    </row>
    <row r="964" spans="2:15" x14ac:dyDescent="0.3">
      <c r="B964">
        <v>19231</v>
      </c>
      <c r="C964">
        <v>1</v>
      </c>
      <c r="D964">
        <v>1</v>
      </c>
      <c r="E964">
        <v>1</v>
      </c>
      <c r="F964">
        <v>60</v>
      </c>
      <c r="G964">
        <v>1</v>
      </c>
      <c r="H964" t="s">
        <v>0</v>
      </c>
      <c r="I964" t="s">
        <v>0</v>
      </c>
      <c r="J964">
        <v>3</v>
      </c>
      <c r="K964" s="5" cm="1">
        <f t="array" ref="K964">IF(AND(C964=1,OR(J964=42,J964=6,J964=7,J964=8)),1,
IF(AND(OR(C964=1,C964="NA"),OR(J964=42,J964=6,J964=7,J964=8, J964="NA")),"NA",
IF(_xlfn.MINIFS(Nested_Ifs[a11],Nested_Ifs[ID],Nested_Ifs[[#This Row],[ID]])&lt;&gt;1,IF(AND(C964=MIN(_xlfn._xlws.FILTER(Nested_Ifs[a11], Nested_Ifs[ID]=Nested_Ifs[[#This Row],[ID]])), OR(J964=42,J964=6,J964=7,J964=8)),1,
IF(_xlfn.MINIFS(Nested_Ifs[a11],Nested_Ifs[ID],Nested_Ifs[[#This Row],[ID]])&lt;&gt;1,IF(AND(OR(C964=MIN(_xlfn._xlws.FILTER(Nested_Ifs[a11], Nested_Ifs[ID]=Nested_Ifs[[#This Row],[ID]])), C964 = "NA"), OR(J964=42,J964=6,J964=7,J964=8, J964 = "NA")),"NA",0),0)),0)))</f>
        <v>0</v>
      </c>
      <c r="L964">
        <v>1</v>
      </c>
      <c r="M964">
        <v>1</v>
      </c>
      <c r="N964">
        <v>1</v>
      </c>
      <c r="O964" s="11">
        <f t="shared" si="14"/>
        <v>0</v>
      </c>
    </row>
    <row r="965" spans="2:15" x14ac:dyDescent="0.3">
      <c r="B965">
        <v>19231</v>
      </c>
      <c r="C965">
        <v>2</v>
      </c>
      <c r="D965">
        <v>2</v>
      </c>
      <c r="E965">
        <v>2</v>
      </c>
      <c r="F965">
        <v>66</v>
      </c>
      <c r="G965">
        <v>1</v>
      </c>
      <c r="H965" t="s">
        <v>0</v>
      </c>
      <c r="I965" t="s">
        <v>0</v>
      </c>
      <c r="J965">
        <v>3</v>
      </c>
      <c r="K965" s="5" cm="1">
        <f t="array" ref="K965">IF(AND(C965=1,OR(J965=42,J965=6,J965=7,J965=8)),1,
IF(AND(OR(C965=1,C965="NA"),OR(J965=42,J965=6,J965=7,J965=8, J965="NA")),"NA",
IF(_xlfn.MINIFS(Nested_Ifs[a11],Nested_Ifs[ID],Nested_Ifs[[#This Row],[ID]])&lt;&gt;1,IF(AND(C965=MIN(_xlfn._xlws.FILTER(Nested_Ifs[a11], Nested_Ifs[ID]=Nested_Ifs[[#This Row],[ID]])), OR(J965=42,J965=6,J965=7,J965=8)),1,
IF(_xlfn.MINIFS(Nested_Ifs[a11],Nested_Ifs[ID],Nested_Ifs[[#This Row],[ID]])&lt;&gt;1,IF(AND(OR(C965=MIN(_xlfn._xlws.FILTER(Nested_Ifs[a11], Nested_Ifs[ID]=Nested_Ifs[[#This Row],[ID]])), C965 = "NA"), OR(J965=42,J965=6,J965=7,J965=8, J965 = "NA")),"NA",0),0)),0)))</f>
        <v>0</v>
      </c>
      <c r="L965">
        <v>1</v>
      </c>
      <c r="M965">
        <v>1</v>
      </c>
      <c r="N965">
        <v>1</v>
      </c>
      <c r="O965" s="11">
        <f t="shared" si="14"/>
        <v>0</v>
      </c>
    </row>
    <row r="966" spans="2:15" x14ac:dyDescent="0.3">
      <c r="B966">
        <v>19232</v>
      </c>
      <c r="C966">
        <v>1</v>
      </c>
      <c r="D966">
        <v>2</v>
      </c>
      <c r="E966">
        <v>1</v>
      </c>
      <c r="F966">
        <v>65</v>
      </c>
      <c r="G966">
        <v>5</v>
      </c>
      <c r="H966" t="s">
        <v>0</v>
      </c>
      <c r="I966" t="s">
        <v>0</v>
      </c>
      <c r="J966">
        <v>1</v>
      </c>
      <c r="K966" s="5" cm="1">
        <f t="array" ref="K966">IF(AND(C966=1,OR(J966=42,J966=6,J966=7,J966=8)),1,
IF(AND(OR(C966=1,C966="NA"),OR(J966=42,J966=6,J966=7,J966=8, J966="NA")),"NA",
IF(_xlfn.MINIFS(Nested_Ifs[a11],Nested_Ifs[ID],Nested_Ifs[[#This Row],[ID]])&lt;&gt;1,IF(AND(C966=MIN(_xlfn._xlws.FILTER(Nested_Ifs[a11], Nested_Ifs[ID]=Nested_Ifs[[#This Row],[ID]])), OR(J966=42,J966=6,J966=7,J966=8)),1,
IF(_xlfn.MINIFS(Nested_Ifs[a11],Nested_Ifs[ID],Nested_Ifs[[#This Row],[ID]])&lt;&gt;1,IF(AND(OR(C966=MIN(_xlfn._xlws.FILTER(Nested_Ifs[a11], Nested_Ifs[ID]=Nested_Ifs[[#This Row],[ID]])), C966 = "NA"), OR(J966=42,J966=6,J966=7,J966=8, J966 = "NA")),"NA",0),0)),0)))</f>
        <v>0</v>
      </c>
      <c r="L966">
        <v>1</v>
      </c>
      <c r="M966">
        <v>1</v>
      </c>
      <c r="N966">
        <v>1</v>
      </c>
      <c r="O966" s="11">
        <f t="shared" si="14"/>
        <v>0</v>
      </c>
    </row>
    <row r="967" spans="2:15" x14ac:dyDescent="0.3">
      <c r="B967">
        <v>19233</v>
      </c>
      <c r="C967">
        <v>1</v>
      </c>
      <c r="D967">
        <v>1</v>
      </c>
      <c r="E967">
        <v>1</v>
      </c>
      <c r="F967">
        <v>78</v>
      </c>
      <c r="G967">
        <v>1</v>
      </c>
      <c r="H967" t="s">
        <v>0</v>
      </c>
      <c r="I967" t="s">
        <v>0</v>
      </c>
      <c r="J967">
        <v>6</v>
      </c>
      <c r="K967" s="5" cm="1">
        <f t="array" ref="K967">IF(AND(C967=1,OR(J967=42,J967=6,J967=7,J967=8)),1,
IF(AND(OR(C967=1,C967="NA"),OR(J967=42,J967=6,J967=7,J967=8, J967="NA")),"NA",
IF(_xlfn.MINIFS(Nested_Ifs[a11],Nested_Ifs[ID],Nested_Ifs[[#This Row],[ID]])&lt;&gt;1,IF(AND(C967=MIN(_xlfn._xlws.FILTER(Nested_Ifs[a11], Nested_Ifs[ID]=Nested_Ifs[[#This Row],[ID]])), OR(J967=42,J967=6,J967=7,J967=8)),1,
IF(_xlfn.MINIFS(Nested_Ifs[a11],Nested_Ifs[ID],Nested_Ifs[[#This Row],[ID]])&lt;&gt;1,IF(AND(OR(C967=MIN(_xlfn._xlws.FILTER(Nested_Ifs[a11], Nested_Ifs[ID]=Nested_Ifs[[#This Row],[ID]])), C967 = "NA"), OR(J967=42,J967=6,J967=7,J967=8, J967 = "NA")),"NA",0),0)),0)))</f>
        <v>1</v>
      </c>
      <c r="L967">
        <v>1</v>
      </c>
      <c r="M967">
        <v>1</v>
      </c>
      <c r="N967">
        <v>4</v>
      </c>
      <c r="O967" s="11">
        <f t="shared" si="14"/>
        <v>1</v>
      </c>
    </row>
    <row r="968" spans="2:15" x14ac:dyDescent="0.3">
      <c r="B968">
        <v>19233</v>
      </c>
      <c r="C968">
        <v>2</v>
      </c>
      <c r="D968">
        <v>2</v>
      </c>
      <c r="E968">
        <v>2</v>
      </c>
      <c r="F968">
        <v>81</v>
      </c>
      <c r="G968">
        <v>1</v>
      </c>
      <c r="H968" t="s">
        <v>0</v>
      </c>
      <c r="I968" t="s">
        <v>0</v>
      </c>
      <c r="J968">
        <v>3</v>
      </c>
      <c r="K968" s="5" cm="1">
        <f t="array" ref="K968">IF(AND(C968=1,OR(J968=42,J968=6,J968=7,J968=8)),1,
IF(AND(OR(C968=1,C968="NA"),OR(J968=42,J968=6,J968=7,J968=8, J968="NA")),"NA",
IF(_xlfn.MINIFS(Nested_Ifs[a11],Nested_Ifs[ID],Nested_Ifs[[#This Row],[ID]])&lt;&gt;1,IF(AND(C968=MIN(_xlfn._xlws.FILTER(Nested_Ifs[a11], Nested_Ifs[ID]=Nested_Ifs[[#This Row],[ID]])), OR(J968=42,J968=6,J968=7,J968=8)),1,
IF(_xlfn.MINIFS(Nested_Ifs[a11],Nested_Ifs[ID],Nested_Ifs[[#This Row],[ID]])&lt;&gt;1,IF(AND(OR(C968=MIN(_xlfn._xlws.FILTER(Nested_Ifs[a11], Nested_Ifs[ID]=Nested_Ifs[[#This Row],[ID]])), C968 = "NA"), OR(J968=42,J968=6,J968=7,J968=8, J968 = "NA")),"NA",0),0)),0)))</f>
        <v>0</v>
      </c>
      <c r="L968">
        <v>1</v>
      </c>
      <c r="M968">
        <v>1</v>
      </c>
      <c r="N968">
        <v>4</v>
      </c>
      <c r="O968" s="11">
        <f t="shared" si="14"/>
        <v>1</v>
      </c>
    </row>
    <row r="969" spans="2:15" x14ac:dyDescent="0.3">
      <c r="B969">
        <v>19233</v>
      </c>
      <c r="C969">
        <v>3</v>
      </c>
      <c r="D969">
        <v>1</v>
      </c>
      <c r="E969">
        <v>3</v>
      </c>
      <c r="F969">
        <v>19</v>
      </c>
      <c r="G969">
        <v>6</v>
      </c>
      <c r="H969" t="s">
        <v>0</v>
      </c>
      <c r="I969" t="s">
        <v>0</v>
      </c>
      <c r="J969">
        <v>5</v>
      </c>
      <c r="K969" s="5" cm="1">
        <f t="array" ref="K969">IF(AND(C969=1,OR(J969=42,J969=6,J969=7,J969=8)),1,
IF(AND(OR(C969=1,C969="NA"),OR(J969=42,J969=6,J969=7,J969=8, J969="NA")),"NA",
IF(_xlfn.MINIFS(Nested_Ifs[a11],Nested_Ifs[ID],Nested_Ifs[[#This Row],[ID]])&lt;&gt;1,IF(AND(C969=MIN(_xlfn._xlws.FILTER(Nested_Ifs[a11], Nested_Ifs[ID]=Nested_Ifs[[#This Row],[ID]])), OR(J969=42,J969=6,J969=7,J969=8)),1,
IF(_xlfn.MINIFS(Nested_Ifs[a11],Nested_Ifs[ID],Nested_Ifs[[#This Row],[ID]])&lt;&gt;1,IF(AND(OR(C969=MIN(_xlfn._xlws.FILTER(Nested_Ifs[a11], Nested_Ifs[ID]=Nested_Ifs[[#This Row],[ID]])), C969 = "NA"), OR(J969=42,J969=6,J969=7,J969=8, J969 = "NA")),"NA",0),0)),0)))</f>
        <v>0</v>
      </c>
      <c r="L969">
        <v>1</v>
      </c>
      <c r="M969">
        <v>1</v>
      </c>
      <c r="N969">
        <v>1</v>
      </c>
      <c r="O969" s="11">
        <f t="shared" si="14"/>
        <v>0</v>
      </c>
    </row>
    <row r="970" spans="2:15" x14ac:dyDescent="0.3">
      <c r="B970">
        <v>19234</v>
      </c>
      <c r="C970">
        <v>1</v>
      </c>
      <c r="D970">
        <v>1</v>
      </c>
      <c r="E970">
        <v>1</v>
      </c>
      <c r="F970">
        <v>42</v>
      </c>
      <c r="G970">
        <v>1</v>
      </c>
      <c r="H970" t="s">
        <v>0</v>
      </c>
      <c r="I970" t="s">
        <v>0</v>
      </c>
      <c r="J970">
        <v>5</v>
      </c>
      <c r="K970" s="5" cm="1">
        <f t="array" ref="K970">IF(AND(C970=1,OR(J970=42,J970=6,J970=7,J970=8)),1,
IF(AND(OR(C970=1,C970="NA"),OR(J970=42,J970=6,J970=7,J970=8, J970="NA")),"NA",
IF(_xlfn.MINIFS(Nested_Ifs[a11],Nested_Ifs[ID],Nested_Ifs[[#This Row],[ID]])&lt;&gt;1,IF(AND(C970=MIN(_xlfn._xlws.FILTER(Nested_Ifs[a11], Nested_Ifs[ID]=Nested_Ifs[[#This Row],[ID]])), OR(J970=42,J970=6,J970=7,J970=8)),1,
IF(_xlfn.MINIFS(Nested_Ifs[a11],Nested_Ifs[ID],Nested_Ifs[[#This Row],[ID]])&lt;&gt;1,IF(AND(OR(C970=MIN(_xlfn._xlws.FILTER(Nested_Ifs[a11], Nested_Ifs[ID]=Nested_Ifs[[#This Row],[ID]])), C970 = "NA"), OR(J970=42,J970=6,J970=7,J970=8, J970 = "NA")),"NA",0),0)),0)))</f>
        <v>0</v>
      </c>
      <c r="L970">
        <v>1</v>
      </c>
      <c r="M970">
        <v>1</v>
      </c>
      <c r="N970">
        <v>4</v>
      </c>
      <c r="O970" s="11">
        <f t="shared" si="14"/>
        <v>1</v>
      </c>
    </row>
    <row r="971" spans="2:15" x14ac:dyDescent="0.3">
      <c r="B971">
        <v>19234</v>
      </c>
      <c r="C971">
        <v>2</v>
      </c>
      <c r="D971">
        <v>1</v>
      </c>
      <c r="E971">
        <v>3</v>
      </c>
      <c r="F971">
        <v>16</v>
      </c>
      <c r="G971">
        <v>6</v>
      </c>
      <c r="H971" t="s">
        <v>0</v>
      </c>
      <c r="I971" t="s">
        <v>0</v>
      </c>
      <c r="J971" t="s">
        <v>0</v>
      </c>
      <c r="K971" s="5" cm="1">
        <f t="array" ref="K971">IF(AND(C971=1,OR(J971=42,J971=6,J971=7,J971=8)),1,
IF(AND(OR(C971=1,C971="NA"),OR(J971=42,J971=6,J971=7,J971=8, J971="NA")),"NA",
IF(_xlfn.MINIFS(Nested_Ifs[a11],Nested_Ifs[ID],Nested_Ifs[[#This Row],[ID]])&lt;&gt;1,IF(AND(C971=MIN(_xlfn._xlws.FILTER(Nested_Ifs[a11], Nested_Ifs[ID]=Nested_Ifs[[#This Row],[ID]])), OR(J971=42,J971=6,J971=7,J971=8)),1,
IF(_xlfn.MINIFS(Nested_Ifs[a11],Nested_Ifs[ID],Nested_Ifs[[#This Row],[ID]])&lt;&gt;1,IF(AND(OR(C971=MIN(_xlfn._xlws.FILTER(Nested_Ifs[a11], Nested_Ifs[ID]=Nested_Ifs[[#This Row],[ID]])), C971 = "NA"), OR(J971=42,J971=6,J971=7,J971=8, J971 = "NA")),"NA",0),0)),0)))</f>
        <v>0</v>
      </c>
      <c r="L971">
        <v>1</v>
      </c>
      <c r="M971">
        <v>1</v>
      </c>
      <c r="N971">
        <v>4</v>
      </c>
      <c r="O971" s="11">
        <f t="shared" si="14"/>
        <v>1</v>
      </c>
    </row>
    <row r="972" spans="2:15" x14ac:dyDescent="0.3">
      <c r="B972">
        <v>19234</v>
      </c>
      <c r="C972">
        <v>3</v>
      </c>
      <c r="D972">
        <v>1</v>
      </c>
      <c r="E972">
        <v>3</v>
      </c>
      <c r="F972">
        <v>12</v>
      </c>
      <c r="G972" t="s">
        <v>0</v>
      </c>
      <c r="H972" t="s">
        <v>0</v>
      </c>
      <c r="I972" t="s">
        <v>0</v>
      </c>
      <c r="J972" t="s">
        <v>0</v>
      </c>
      <c r="K972" s="5" cm="1">
        <f t="array" ref="K972">IF(AND(C972=1,OR(J972=42,J972=6,J972=7,J972=8)),1,
IF(AND(OR(C972=1,C972="NA"),OR(J972=42,J972=6,J972=7,J972=8, J972="NA")),"NA",
IF(_xlfn.MINIFS(Nested_Ifs[a11],Nested_Ifs[ID],Nested_Ifs[[#This Row],[ID]])&lt;&gt;1,IF(AND(C972=MIN(_xlfn._xlws.FILTER(Nested_Ifs[a11], Nested_Ifs[ID]=Nested_Ifs[[#This Row],[ID]])), OR(J972=42,J972=6,J972=7,J972=8)),1,
IF(_xlfn.MINIFS(Nested_Ifs[a11],Nested_Ifs[ID],Nested_Ifs[[#This Row],[ID]])&lt;&gt;1,IF(AND(OR(C972=MIN(_xlfn._xlws.FILTER(Nested_Ifs[a11], Nested_Ifs[ID]=Nested_Ifs[[#This Row],[ID]])), C972 = "NA"), OR(J972=42,J972=6,J972=7,J972=8, J972 = "NA")),"NA",0),0)),0)))</f>
        <v>0</v>
      </c>
      <c r="L972">
        <v>1</v>
      </c>
      <c r="M972">
        <v>1</v>
      </c>
      <c r="N972">
        <v>4</v>
      </c>
      <c r="O972" s="11">
        <f t="shared" si="14"/>
        <v>1</v>
      </c>
    </row>
    <row r="973" spans="2:15" x14ac:dyDescent="0.3">
      <c r="B973">
        <v>19234</v>
      </c>
      <c r="C973">
        <v>4</v>
      </c>
      <c r="D973">
        <v>2</v>
      </c>
      <c r="E973">
        <v>2</v>
      </c>
      <c r="F973">
        <v>40</v>
      </c>
      <c r="G973">
        <v>1</v>
      </c>
      <c r="H973" t="s">
        <v>0</v>
      </c>
      <c r="I973" t="s">
        <v>0</v>
      </c>
      <c r="J973">
        <v>5</v>
      </c>
      <c r="K973" s="5" cm="1">
        <f t="array" ref="K973">IF(AND(C973=1,OR(J973=42,J973=6,J973=7,J973=8)),1,
IF(AND(OR(C973=1,C973="NA"),OR(J973=42,J973=6,J973=7,J973=8, J973="NA")),"NA",
IF(_xlfn.MINIFS(Nested_Ifs[a11],Nested_Ifs[ID],Nested_Ifs[[#This Row],[ID]])&lt;&gt;1,IF(AND(C973=MIN(_xlfn._xlws.FILTER(Nested_Ifs[a11], Nested_Ifs[ID]=Nested_Ifs[[#This Row],[ID]])), OR(J973=42,J973=6,J973=7,J973=8)),1,
IF(_xlfn.MINIFS(Nested_Ifs[a11],Nested_Ifs[ID],Nested_Ifs[[#This Row],[ID]])&lt;&gt;1,IF(AND(OR(C973=MIN(_xlfn._xlws.FILTER(Nested_Ifs[a11], Nested_Ifs[ID]=Nested_Ifs[[#This Row],[ID]])), C973 = "NA"), OR(J973=42,J973=6,J973=7,J973=8, J973 = "NA")),"NA",0),0)),0)))</f>
        <v>0</v>
      </c>
      <c r="L973">
        <v>1</v>
      </c>
      <c r="M973">
        <v>1</v>
      </c>
      <c r="N973">
        <v>4</v>
      </c>
      <c r="O973" s="11">
        <f t="shared" si="14"/>
        <v>1</v>
      </c>
    </row>
    <row r="974" spans="2:15" x14ac:dyDescent="0.3">
      <c r="B974">
        <v>19235</v>
      </c>
      <c r="C974">
        <v>1</v>
      </c>
      <c r="D974">
        <v>1</v>
      </c>
      <c r="E974">
        <v>1</v>
      </c>
      <c r="F974">
        <v>28</v>
      </c>
      <c r="G974">
        <v>6</v>
      </c>
      <c r="H974" t="s">
        <v>0</v>
      </c>
      <c r="I974" t="s">
        <v>0</v>
      </c>
      <c r="J974">
        <v>1</v>
      </c>
      <c r="K974" s="5" cm="1">
        <f t="array" ref="K974">IF(AND(C974=1,OR(J974=42,J974=6,J974=7,J974=8)),1,
IF(AND(OR(C974=1,C974="NA"),OR(J974=42,J974=6,J974=7,J974=8, J974="NA")),"NA",
IF(_xlfn.MINIFS(Nested_Ifs[a11],Nested_Ifs[ID],Nested_Ifs[[#This Row],[ID]])&lt;&gt;1,IF(AND(C974=MIN(_xlfn._xlws.FILTER(Nested_Ifs[a11], Nested_Ifs[ID]=Nested_Ifs[[#This Row],[ID]])), OR(J974=42,J974=6,J974=7,J974=8)),1,
IF(_xlfn.MINIFS(Nested_Ifs[a11],Nested_Ifs[ID],Nested_Ifs[[#This Row],[ID]])&lt;&gt;1,IF(AND(OR(C974=MIN(_xlfn._xlws.FILTER(Nested_Ifs[a11], Nested_Ifs[ID]=Nested_Ifs[[#This Row],[ID]])), C974 = "NA"), OR(J974=42,J974=6,J974=7,J974=8, J974 = "NA")),"NA",0),0)),0)))</f>
        <v>0</v>
      </c>
      <c r="L974">
        <v>2</v>
      </c>
      <c r="M974">
        <v>2</v>
      </c>
      <c r="N974" t="s">
        <v>0</v>
      </c>
      <c r="O974" s="11">
        <f t="shared" si="14"/>
        <v>0</v>
      </c>
    </row>
    <row r="975" spans="2:15" x14ac:dyDescent="0.3">
      <c r="B975">
        <v>19236</v>
      </c>
      <c r="C975">
        <v>1</v>
      </c>
      <c r="D975">
        <v>1</v>
      </c>
      <c r="E975">
        <v>1</v>
      </c>
      <c r="F975">
        <v>38</v>
      </c>
      <c r="G975">
        <v>1</v>
      </c>
      <c r="H975" t="s">
        <v>0</v>
      </c>
      <c r="I975" t="s">
        <v>0</v>
      </c>
      <c r="J975">
        <v>1</v>
      </c>
      <c r="K975" s="5" cm="1">
        <f t="array" ref="K975">IF(AND(C975=1,OR(J975=42,J975=6,J975=7,J975=8)),1,
IF(AND(OR(C975=1,C975="NA"),OR(J975=42,J975=6,J975=7,J975=8, J975="NA")),"NA",
IF(_xlfn.MINIFS(Nested_Ifs[a11],Nested_Ifs[ID],Nested_Ifs[[#This Row],[ID]])&lt;&gt;1,IF(AND(C975=MIN(_xlfn._xlws.FILTER(Nested_Ifs[a11], Nested_Ifs[ID]=Nested_Ifs[[#This Row],[ID]])), OR(J975=42,J975=6,J975=7,J975=8)),1,
IF(_xlfn.MINIFS(Nested_Ifs[a11],Nested_Ifs[ID],Nested_Ifs[[#This Row],[ID]])&lt;&gt;1,IF(AND(OR(C975=MIN(_xlfn._xlws.FILTER(Nested_Ifs[a11], Nested_Ifs[ID]=Nested_Ifs[[#This Row],[ID]])), C975 = "NA"), OR(J975=42,J975=6,J975=7,J975=8, J975 = "NA")),"NA",0),0)),0)))</f>
        <v>0</v>
      </c>
      <c r="L975">
        <v>1</v>
      </c>
      <c r="M975">
        <v>1</v>
      </c>
      <c r="N975">
        <v>1</v>
      </c>
      <c r="O975" s="11">
        <f t="shared" ref="O975:O1038" si="15">IF(AND(AND(L975=1,M975=1),AND(OR(N975=3,N975=4))),1,
IF(AND(OR(L975=1,L975="NA"),
OR(M975=1,M975="NA"),
OR(N975=3,N975=4, N975="NA")),"NA",0))</f>
        <v>0</v>
      </c>
    </row>
    <row r="976" spans="2:15" x14ac:dyDescent="0.3">
      <c r="B976">
        <v>19236</v>
      </c>
      <c r="C976">
        <v>2</v>
      </c>
      <c r="D976">
        <v>2</v>
      </c>
      <c r="E976">
        <v>2</v>
      </c>
      <c r="F976">
        <v>38</v>
      </c>
      <c r="G976">
        <v>1</v>
      </c>
      <c r="H976" t="s">
        <v>0</v>
      </c>
      <c r="I976" t="s">
        <v>0</v>
      </c>
      <c r="J976">
        <v>1</v>
      </c>
      <c r="K976" s="5" cm="1">
        <f t="array" ref="K976">IF(AND(C976=1,OR(J976=42,J976=6,J976=7,J976=8)),1,
IF(AND(OR(C976=1,C976="NA"),OR(J976=42,J976=6,J976=7,J976=8, J976="NA")),"NA",
IF(_xlfn.MINIFS(Nested_Ifs[a11],Nested_Ifs[ID],Nested_Ifs[[#This Row],[ID]])&lt;&gt;1,IF(AND(C976=MIN(_xlfn._xlws.FILTER(Nested_Ifs[a11], Nested_Ifs[ID]=Nested_Ifs[[#This Row],[ID]])), OR(J976=42,J976=6,J976=7,J976=8)),1,
IF(_xlfn.MINIFS(Nested_Ifs[a11],Nested_Ifs[ID],Nested_Ifs[[#This Row],[ID]])&lt;&gt;1,IF(AND(OR(C976=MIN(_xlfn._xlws.FILTER(Nested_Ifs[a11], Nested_Ifs[ID]=Nested_Ifs[[#This Row],[ID]])), C976 = "NA"), OR(J976=42,J976=6,J976=7,J976=8, J976 = "NA")),"NA",0),0)),0)))</f>
        <v>0</v>
      </c>
      <c r="L976">
        <v>1</v>
      </c>
      <c r="M976">
        <v>1</v>
      </c>
      <c r="N976">
        <v>2</v>
      </c>
      <c r="O976" s="11">
        <f t="shared" si="15"/>
        <v>0</v>
      </c>
    </row>
    <row r="977" spans="2:15" x14ac:dyDescent="0.3">
      <c r="B977">
        <v>19236</v>
      </c>
      <c r="C977">
        <v>3</v>
      </c>
      <c r="D977">
        <v>1</v>
      </c>
      <c r="E977">
        <v>3</v>
      </c>
      <c r="F977">
        <v>14</v>
      </c>
      <c r="G977" t="s">
        <v>0</v>
      </c>
      <c r="H977" t="s">
        <v>0</v>
      </c>
      <c r="I977" t="s">
        <v>0</v>
      </c>
      <c r="J977" t="s">
        <v>0</v>
      </c>
      <c r="K977" s="5" cm="1">
        <f t="array" ref="K977">IF(AND(C977=1,OR(J977=42,J977=6,J977=7,J977=8)),1,
IF(AND(OR(C977=1,C977="NA"),OR(J977=42,J977=6,J977=7,J977=8, J977="NA")),"NA",
IF(_xlfn.MINIFS(Nested_Ifs[a11],Nested_Ifs[ID],Nested_Ifs[[#This Row],[ID]])&lt;&gt;1,IF(AND(C977=MIN(_xlfn._xlws.FILTER(Nested_Ifs[a11], Nested_Ifs[ID]=Nested_Ifs[[#This Row],[ID]])), OR(J977=42,J977=6,J977=7,J977=8)),1,
IF(_xlfn.MINIFS(Nested_Ifs[a11],Nested_Ifs[ID],Nested_Ifs[[#This Row],[ID]])&lt;&gt;1,IF(AND(OR(C977=MIN(_xlfn._xlws.FILTER(Nested_Ifs[a11], Nested_Ifs[ID]=Nested_Ifs[[#This Row],[ID]])), C977 = "NA"), OR(J977=42,J977=6,J977=7,J977=8, J977 = "NA")),"NA",0),0)),0)))</f>
        <v>0</v>
      </c>
      <c r="L977">
        <v>1</v>
      </c>
      <c r="M977">
        <v>1</v>
      </c>
      <c r="N977">
        <v>2</v>
      </c>
      <c r="O977" s="11">
        <f t="shared" si="15"/>
        <v>0</v>
      </c>
    </row>
    <row r="978" spans="2:15" x14ac:dyDescent="0.3">
      <c r="B978">
        <v>19236</v>
      </c>
      <c r="C978">
        <v>4</v>
      </c>
      <c r="D978">
        <v>1</v>
      </c>
      <c r="E978">
        <v>3</v>
      </c>
      <c r="F978">
        <v>11</v>
      </c>
      <c r="G978" t="s">
        <v>0</v>
      </c>
      <c r="H978" t="s">
        <v>0</v>
      </c>
      <c r="I978" t="s">
        <v>0</v>
      </c>
      <c r="J978" t="s">
        <v>0</v>
      </c>
      <c r="K978" s="5" cm="1">
        <f t="array" ref="K978">IF(AND(C978=1,OR(J978=42,J978=6,J978=7,J978=8)),1,
IF(AND(OR(C978=1,C978="NA"),OR(J978=42,J978=6,J978=7,J978=8, J978="NA")),"NA",
IF(_xlfn.MINIFS(Nested_Ifs[a11],Nested_Ifs[ID],Nested_Ifs[[#This Row],[ID]])&lt;&gt;1,IF(AND(C978=MIN(_xlfn._xlws.FILTER(Nested_Ifs[a11], Nested_Ifs[ID]=Nested_Ifs[[#This Row],[ID]])), OR(J978=42,J978=6,J978=7,J978=8)),1,
IF(_xlfn.MINIFS(Nested_Ifs[a11],Nested_Ifs[ID],Nested_Ifs[[#This Row],[ID]])&lt;&gt;1,IF(AND(OR(C978=MIN(_xlfn._xlws.FILTER(Nested_Ifs[a11], Nested_Ifs[ID]=Nested_Ifs[[#This Row],[ID]])), C978 = "NA"), OR(J978=42,J978=6,J978=7,J978=8, J978 = "NA")),"NA",0),0)),0)))</f>
        <v>0</v>
      </c>
      <c r="L978">
        <v>1</v>
      </c>
      <c r="M978">
        <v>1</v>
      </c>
      <c r="N978">
        <v>2</v>
      </c>
      <c r="O978" s="11">
        <f t="shared" si="15"/>
        <v>0</v>
      </c>
    </row>
    <row r="979" spans="2:15" x14ac:dyDescent="0.3">
      <c r="B979">
        <v>19236</v>
      </c>
      <c r="C979">
        <v>5</v>
      </c>
      <c r="D979">
        <v>1</v>
      </c>
      <c r="E979">
        <v>3</v>
      </c>
      <c r="F979">
        <v>7</v>
      </c>
      <c r="G979" t="s">
        <v>0</v>
      </c>
      <c r="H979" t="s">
        <v>0</v>
      </c>
      <c r="I979" t="s">
        <v>0</v>
      </c>
      <c r="J979" t="s">
        <v>0</v>
      </c>
      <c r="K979" s="5" cm="1">
        <f t="array" ref="K979">IF(AND(C979=1,OR(J979=42,J979=6,J979=7,J979=8)),1,
IF(AND(OR(C979=1,C979="NA"),OR(J979=42,J979=6,J979=7,J979=8, J979="NA")),"NA",
IF(_xlfn.MINIFS(Nested_Ifs[a11],Nested_Ifs[ID],Nested_Ifs[[#This Row],[ID]])&lt;&gt;1,IF(AND(C979=MIN(_xlfn._xlws.FILTER(Nested_Ifs[a11], Nested_Ifs[ID]=Nested_Ifs[[#This Row],[ID]])), OR(J979=42,J979=6,J979=7,J979=8)),1,
IF(_xlfn.MINIFS(Nested_Ifs[a11],Nested_Ifs[ID],Nested_Ifs[[#This Row],[ID]])&lt;&gt;1,IF(AND(OR(C979=MIN(_xlfn._xlws.FILTER(Nested_Ifs[a11], Nested_Ifs[ID]=Nested_Ifs[[#This Row],[ID]])), C979 = "NA"), OR(J979=42,J979=6,J979=7,J979=8, J979 = "NA")),"NA",0),0)),0)))</f>
        <v>0</v>
      </c>
      <c r="L979">
        <v>1</v>
      </c>
      <c r="M979">
        <v>1</v>
      </c>
      <c r="N979">
        <v>2</v>
      </c>
      <c r="O979" s="11">
        <f t="shared" si="15"/>
        <v>0</v>
      </c>
    </row>
    <row r="980" spans="2:15" x14ac:dyDescent="0.3">
      <c r="B980">
        <v>19237</v>
      </c>
      <c r="C980">
        <v>1</v>
      </c>
      <c r="D980">
        <v>2</v>
      </c>
      <c r="E980">
        <v>1</v>
      </c>
      <c r="F980">
        <v>56</v>
      </c>
      <c r="G980">
        <v>3</v>
      </c>
      <c r="H980" t="s">
        <v>0</v>
      </c>
      <c r="I980" t="s">
        <v>0</v>
      </c>
      <c r="J980">
        <v>5</v>
      </c>
      <c r="K980" s="5" cm="1">
        <f t="array" ref="K980">IF(AND(C980=1,OR(J980=42,J980=6,J980=7,J980=8)),1,
IF(AND(OR(C980=1,C980="NA"),OR(J980=42,J980=6,J980=7,J980=8, J980="NA")),"NA",
IF(_xlfn.MINIFS(Nested_Ifs[a11],Nested_Ifs[ID],Nested_Ifs[[#This Row],[ID]])&lt;&gt;1,IF(AND(C980=MIN(_xlfn._xlws.FILTER(Nested_Ifs[a11], Nested_Ifs[ID]=Nested_Ifs[[#This Row],[ID]])), OR(J980=42,J980=6,J980=7,J980=8)),1,
IF(_xlfn.MINIFS(Nested_Ifs[a11],Nested_Ifs[ID],Nested_Ifs[[#This Row],[ID]])&lt;&gt;1,IF(AND(OR(C980=MIN(_xlfn._xlws.FILTER(Nested_Ifs[a11], Nested_Ifs[ID]=Nested_Ifs[[#This Row],[ID]])), C980 = "NA"), OR(J980=42,J980=6,J980=7,J980=8, J980 = "NA")),"NA",0),0)),0)))</f>
        <v>0</v>
      </c>
      <c r="L980">
        <v>1</v>
      </c>
      <c r="M980">
        <v>1</v>
      </c>
      <c r="N980">
        <v>4</v>
      </c>
      <c r="O980" s="11">
        <f t="shared" si="15"/>
        <v>1</v>
      </c>
    </row>
    <row r="981" spans="2:15" x14ac:dyDescent="0.3">
      <c r="B981">
        <v>19237</v>
      </c>
      <c r="C981">
        <v>2</v>
      </c>
      <c r="D981">
        <v>1</v>
      </c>
      <c r="E981">
        <v>3</v>
      </c>
      <c r="F981">
        <v>33</v>
      </c>
      <c r="G981">
        <v>3</v>
      </c>
      <c r="H981" t="s">
        <v>0</v>
      </c>
      <c r="I981" t="s">
        <v>0</v>
      </c>
      <c r="J981">
        <v>6</v>
      </c>
      <c r="K981" s="5" cm="1">
        <f t="array" ref="K981">IF(AND(C981=1,OR(J981=42,J981=6,J981=7,J981=8)),1,
IF(AND(OR(C981=1,C981="NA"),OR(J981=42,J981=6,J981=7,J981=8, J981="NA")),"NA",
IF(_xlfn.MINIFS(Nested_Ifs[a11],Nested_Ifs[ID],Nested_Ifs[[#This Row],[ID]])&lt;&gt;1,IF(AND(C981=MIN(_xlfn._xlws.FILTER(Nested_Ifs[a11], Nested_Ifs[ID]=Nested_Ifs[[#This Row],[ID]])), OR(J981=42,J981=6,J981=7,J981=8)),1,
IF(_xlfn.MINIFS(Nested_Ifs[a11],Nested_Ifs[ID],Nested_Ifs[[#This Row],[ID]])&lt;&gt;1,IF(AND(OR(C981=MIN(_xlfn._xlws.FILTER(Nested_Ifs[a11], Nested_Ifs[ID]=Nested_Ifs[[#This Row],[ID]])), C981 = "NA"), OR(J981=42,J981=6,J981=7,J981=8, J981 = "NA")),"NA",0),0)),0)))</f>
        <v>0</v>
      </c>
      <c r="L981">
        <v>2</v>
      </c>
      <c r="M981">
        <v>2</v>
      </c>
      <c r="N981" t="s">
        <v>0</v>
      </c>
      <c r="O981" s="11">
        <f t="shared" si="15"/>
        <v>0</v>
      </c>
    </row>
    <row r="982" spans="2:15" x14ac:dyDescent="0.3">
      <c r="B982">
        <v>19237</v>
      </c>
      <c r="C982">
        <v>3</v>
      </c>
      <c r="D982">
        <v>1</v>
      </c>
      <c r="E982">
        <v>8</v>
      </c>
      <c r="F982">
        <v>9</v>
      </c>
      <c r="G982" t="s">
        <v>0</v>
      </c>
      <c r="H982" t="s">
        <v>0</v>
      </c>
      <c r="I982" t="s">
        <v>0</v>
      </c>
      <c r="J982" t="s">
        <v>0</v>
      </c>
      <c r="K982" s="5" cm="1">
        <f t="array" ref="K982">IF(AND(C982=1,OR(J982=42,J982=6,J982=7,J982=8)),1,
IF(AND(OR(C982=1,C982="NA"),OR(J982=42,J982=6,J982=7,J982=8, J982="NA")),"NA",
IF(_xlfn.MINIFS(Nested_Ifs[a11],Nested_Ifs[ID],Nested_Ifs[[#This Row],[ID]])&lt;&gt;1,IF(AND(C982=MIN(_xlfn._xlws.FILTER(Nested_Ifs[a11], Nested_Ifs[ID]=Nested_Ifs[[#This Row],[ID]])), OR(J982=42,J982=6,J982=7,J982=8)),1,
IF(_xlfn.MINIFS(Nested_Ifs[a11],Nested_Ifs[ID],Nested_Ifs[[#This Row],[ID]])&lt;&gt;1,IF(AND(OR(C982=MIN(_xlfn._xlws.FILTER(Nested_Ifs[a11], Nested_Ifs[ID]=Nested_Ifs[[#This Row],[ID]])), C982 = "NA"), OR(J982=42,J982=6,J982=7,J982=8, J982 = "NA")),"NA",0),0)),0)))</f>
        <v>0</v>
      </c>
      <c r="L982">
        <v>1</v>
      </c>
      <c r="M982">
        <v>1</v>
      </c>
      <c r="N982">
        <v>1</v>
      </c>
      <c r="O982" s="11">
        <f t="shared" si="15"/>
        <v>0</v>
      </c>
    </row>
    <row r="983" spans="2:15" x14ac:dyDescent="0.3">
      <c r="B983">
        <v>19238</v>
      </c>
      <c r="C983">
        <v>1</v>
      </c>
      <c r="D983">
        <v>1</v>
      </c>
      <c r="E983">
        <v>1</v>
      </c>
      <c r="F983">
        <v>83</v>
      </c>
      <c r="G983">
        <v>5</v>
      </c>
      <c r="H983" t="s">
        <v>0</v>
      </c>
      <c r="I983" t="s">
        <v>0</v>
      </c>
      <c r="J983">
        <v>2</v>
      </c>
      <c r="K983" s="5" cm="1">
        <f t="array" ref="K983">IF(AND(C983=1,OR(J983=42,J983=6,J983=7,J983=8)),1,
IF(AND(OR(C983=1,C983="NA"),OR(J983=42,J983=6,J983=7,J983=8, J983="NA")),"NA",
IF(_xlfn.MINIFS(Nested_Ifs[a11],Nested_Ifs[ID],Nested_Ifs[[#This Row],[ID]])&lt;&gt;1,IF(AND(C983=MIN(_xlfn._xlws.FILTER(Nested_Ifs[a11], Nested_Ifs[ID]=Nested_Ifs[[#This Row],[ID]])), OR(J983=42,J983=6,J983=7,J983=8)),1,
IF(_xlfn.MINIFS(Nested_Ifs[a11],Nested_Ifs[ID],Nested_Ifs[[#This Row],[ID]])&lt;&gt;1,IF(AND(OR(C983=MIN(_xlfn._xlws.FILTER(Nested_Ifs[a11], Nested_Ifs[ID]=Nested_Ifs[[#This Row],[ID]])), C983 = "NA"), OR(J983=42,J983=6,J983=7,J983=8, J983 = "NA")),"NA",0),0)),0)))</f>
        <v>0</v>
      </c>
      <c r="L983">
        <v>1</v>
      </c>
      <c r="M983">
        <v>1</v>
      </c>
      <c r="N983">
        <v>4</v>
      </c>
      <c r="O983" s="11">
        <f t="shared" si="15"/>
        <v>1</v>
      </c>
    </row>
    <row r="984" spans="2:15" x14ac:dyDescent="0.3">
      <c r="B984">
        <v>19238</v>
      </c>
      <c r="C984">
        <v>2</v>
      </c>
      <c r="D984">
        <v>2</v>
      </c>
      <c r="E984">
        <v>3</v>
      </c>
      <c r="F984">
        <v>51</v>
      </c>
      <c r="G984">
        <v>3</v>
      </c>
      <c r="H984" t="s">
        <v>0</v>
      </c>
      <c r="I984" t="s">
        <v>0</v>
      </c>
      <c r="J984">
        <v>1</v>
      </c>
      <c r="K984" s="5" cm="1">
        <f t="array" ref="K984">IF(AND(C984=1,OR(J984=42,J984=6,J984=7,J984=8)),1,
IF(AND(OR(C984=1,C984="NA"),OR(J984=42,J984=6,J984=7,J984=8, J984="NA")),"NA",
IF(_xlfn.MINIFS(Nested_Ifs[a11],Nested_Ifs[ID],Nested_Ifs[[#This Row],[ID]])&lt;&gt;1,IF(AND(C984=MIN(_xlfn._xlws.FILTER(Nested_Ifs[a11], Nested_Ifs[ID]=Nested_Ifs[[#This Row],[ID]])), OR(J984=42,J984=6,J984=7,J984=8)),1,
IF(_xlfn.MINIFS(Nested_Ifs[a11],Nested_Ifs[ID],Nested_Ifs[[#This Row],[ID]])&lt;&gt;1,IF(AND(OR(C984=MIN(_xlfn._xlws.FILTER(Nested_Ifs[a11], Nested_Ifs[ID]=Nested_Ifs[[#This Row],[ID]])), C984 = "NA"), OR(J984=42,J984=6,J984=7,J984=8, J984 = "NA")),"NA",0),0)),0)))</f>
        <v>0</v>
      </c>
      <c r="L984">
        <v>1</v>
      </c>
      <c r="M984">
        <v>1</v>
      </c>
      <c r="N984">
        <v>4</v>
      </c>
      <c r="O984" s="11">
        <f t="shared" si="15"/>
        <v>1</v>
      </c>
    </row>
    <row r="985" spans="2:15" x14ac:dyDescent="0.3">
      <c r="B985">
        <v>19239</v>
      </c>
      <c r="C985">
        <v>3</v>
      </c>
      <c r="D985">
        <v>1</v>
      </c>
      <c r="E985">
        <v>1</v>
      </c>
      <c r="F985">
        <v>41</v>
      </c>
      <c r="G985">
        <v>1</v>
      </c>
      <c r="H985" t="s">
        <v>0</v>
      </c>
      <c r="I985" t="s">
        <v>0</v>
      </c>
      <c r="J985">
        <v>42</v>
      </c>
      <c r="K985" s="5" cm="1">
        <f t="array" ref="K985">IF(AND(C985=1,OR(J985=42,J985=6,J985=7,J985=8)),1,
IF(AND(OR(C985=1,C985="NA"),OR(J985=42,J985=6,J985=7,J985=8, J985="NA")),"NA",
IF(_xlfn.MINIFS(Nested_Ifs[a11],Nested_Ifs[ID],Nested_Ifs[[#This Row],[ID]])&lt;&gt;1,IF(AND(C985=MIN(_xlfn._xlws.FILTER(Nested_Ifs[a11], Nested_Ifs[ID]=Nested_Ifs[[#This Row],[ID]])), OR(J985=42,J985=6,J985=7,J985=8)),1,
IF(_xlfn.MINIFS(Nested_Ifs[a11],Nested_Ifs[ID],Nested_Ifs[[#This Row],[ID]])&lt;&gt;1,IF(AND(OR(C985=MIN(_xlfn._xlws.FILTER(Nested_Ifs[a11], Nested_Ifs[ID]=Nested_Ifs[[#This Row],[ID]])), C985 = "NA"), OR(J985=42,J985=6,J985=7,J985=8, J985 = "NA")),"NA",0),0)),0)))</f>
        <v>1</v>
      </c>
      <c r="L985">
        <v>1</v>
      </c>
      <c r="M985">
        <v>1</v>
      </c>
      <c r="N985">
        <v>4</v>
      </c>
      <c r="O985" s="11">
        <f t="shared" si="15"/>
        <v>1</v>
      </c>
    </row>
    <row r="986" spans="2:15" x14ac:dyDescent="0.3">
      <c r="B986">
        <v>19239</v>
      </c>
      <c r="C986">
        <v>4</v>
      </c>
      <c r="D986">
        <v>2</v>
      </c>
      <c r="E986">
        <v>2</v>
      </c>
      <c r="F986">
        <v>41</v>
      </c>
      <c r="G986">
        <v>1</v>
      </c>
      <c r="H986" t="s">
        <v>0</v>
      </c>
      <c r="I986" t="s">
        <v>0</v>
      </c>
      <c r="J986">
        <v>5</v>
      </c>
      <c r="K986" s="5" cm="1">
        <f t="array" ref="K986">IF(AND(C986=1,OR(J986=42,J986=6,J986=7,J986=8)),1,
IF(AND(OR(C986=1,C986="NA"),OR(J986=42,J986=6,J986=7,J986=8, J986="NA")),"NA",
IF(_xlfn.MINIFS(Nested_Ifs[a11],Nested_Ifs[ID],Nested_Ifs[[#This Row],[ID]])&lt;&gt;1,IF(AND(C986=MIN(_xlfn._xlws.FILTER(Nested_Ifs[a11], Nested_Ifs[ID]=Nested_Ifs[[#This Row],[ID]])), OR(J986=42,J986=6,J986=7,J986=8)),1,
IF(_xlfn.MINIFS(Nested_Ifs[a11],Nested_Ifs[ID],Nested_Ifs[[#This Row],[ID]])&lt;&gt;1,IF(AND(OR(C986=MIN(_xlfn._xlws.FILTER(Nested_Ifs[a11], Nested_Ifs[ID]=Nested_Ifs[[#This Row],[ID]])), C986 = "NA"), OR(J986=42,J986=6,J986=7,J986=8, J986 = "NA")),"NA",0),0)),0)))</f>
        <v>0</v>
      </c>
      <c r="L986">
        <v>1</v>
      </c>
      <c r="M986">
        <v>1</v>
      </c>
      <c r="N986">
        <v>4</v>
      </c>
      <c r="O986" s="11">
        <f t="shared" si="15"/>
        <v>1</v>
      </c>
    </row>
    <row r="987" spans="2:15" x14ac:dyDescent="0.3">
      <c r="B987">
        <v>19239</v>
      </c>
      <c r="C987">
        <v>5</v>
      </c>
      <c r="D987">
        <v>2</v>
      </c>
      <c r="E987">
        <v>3</v>
      </c>
      <c r="F987">
        <v>20</v>
      </c>
      <c r="G987">
        <v>6</v>
      </c>
      <c r="H987" t="s">
        <v>0</v>
      </c>
      <c r="I987" t="s">
        <v>0</v>
      </c>
      <c r="J987" t="s">
        <v>0</v>
      </c>
      <c r="K987" s="5" cm="1">
        <f t="array" ref="K987">IF(AND(C987=1,OR(J987=42,J987=6,J987=7,J987=8)),1,
IF(AND(OR(C987=1,C987="NA"),OR(J987=42,J987=6,J987=7,J987=8, J987="NA")),"NA",
IF(_xlfn.MINIFS(Nested_Ifs[a11],Nested_Ifs[ID],Nested_Ifs[[#This Row],[ID]])&lt;&gt;1,IF(AND(C987=MIN(_xlfn._xlws.FILTER(Nested_Ifs[a11], Nested_Ifs[ID]=Nested_Ifs[[#This Row],[ID]])), OR(J987=42,J987=6,J987=7,J987=8)),1,
IF(_xlfn.MINIFS(Nested_Ifs[a11],Nested_Ifs[ID],Nested_Ifs[[#This Row],[ID]])&lt;&gt;1,IF(AND(OR(C987=MIN(_xlfn._xlws.FILTER(Nested_Ifs[a11], Nested_Ifs[ID]=Nested_Ifs[[#This Row],[ID]])), C987 = "NA"), OR(J987=42,J987=6,J987=7,J987=8, J987 = "NA")),"NA",0),0)),0)))</f>
        <v>0</v>
      </c>
      <c r="L987">
        <v>1</v>
      </c>
      <c r="M987">
        <v>1</v>
      </c>
      <c r="N987">
        <v>4</v>
      </c>
      <c r="O987" s="11">
        <f t="shared" si="15"/>
        <v>1</v>
      </c>
    </row>
    <row r="988" spans="2:15" x14ac:dyDescent="0.3">
      <c r="B988">
        <v>19239</v>
      </c>
      <c r="C988">
        <v>6</v>
      </c>
      <c r="D988">
        <v>2</v>
      </c>
      <c r="E988">
        <v>3</v>
      </c>
      <c r="F988">
        <v>5</v>
      </c>
      <c r="G988" t="s">
        <v>0</v>
      </c>
      <c r="H988">
        <v>2</v>
      </c>
      <c r="I988">
        <v>8</v>
      </c>
      <c r="J988" t="s">
        <v>0</v>
      </c>
      <c r="K988" s="5" cm="1">
        <f t="array" ref="K988">IF(AND(C988=1,OR(J988=42,J988=6,J988=7,J988=8)),1,
IF(AND(OR(C988=1,C988="NA"),OR(J988=42,J988=6,J988=7,J988=8, J988="NA")),"NA",
IF(_xlfn.MINIFS(Nested_Ifs[a11],Nested_Ifs[ID],Nested_Ifs[[#This Row],[ID]])&lt;&gt;1,IF(AND(C988=MIN(_xlfn._xlws.FILTER(Nested_Ifs[a11], Nested_Ifs[ID]=Nested_Ifs[[#This Row],[ID]])), OR(J988=42,J988=6,J988=7,J988=8)),1,
IF(_xlfn.MINIFS(Nested_Ifs[a11],Nested_Ifs[ID],Nested_Ifs[[#This Row],[ID]])&lt;&gt;1,IF(AND(OR(C988=MIN(_xlfn._xlws.FILTER(Nested_Ifs[a11], Nested_Ifs[ID]=Nested_Ifs[[#This Row],[ID]])), C988 = "NA"), OR(J988=42,J988=6,J988=7,J988=8, J988 = "NA")),"NA",0),0)),0)))</f>
        <v>0</v>
      </c>
      <c r="L988">
        <v>1</v>
      </c>
      <c r="M988">
        <v>1</v>
      </c>
      <c r="N988">
        <v>4</v>
      </c>
      <c r="O988" s="11">
        <f t="shared" si="15"/>
        <v>1</v>
      </c>
    </row>
    <row r="989" spans="2:15" x14ac:dyDescent="0.3">
      <c r="B989">
        <v>19241</v>
      </c>
      <c r="C989">
        <v>1</v>
      </c>
      <c r="D989">
        <v>2</v>
      </c>
      <c r="E989">
        <v>1</v>
      </c>
      <c r="F989">
        <v>40</v>
      </c>
      <c r="G989">
        <v>3</v>
      </c>
      <c r="H989" t="s">
        <v>0</v>
      </c>
      <c r="I989" t="s">
        <v>0</v>
      </c>
      <c r="J989">
        <v>41</v>
      </c>
      <c r="K989" s="5" cm="1">
        <f t="array" ref="K989">IF(AND(C989=1,OR(J989=42,J989=6,J989=7,J989=8)),1,
IF(AND(OR(C989=1,C989="NA"),OR(J989=42,J989=6,J989=7,J989=8, J989="NA")),"NA",
IF(_xlfn.MINIFS(Nested_Ifs[a11],Nested_Ifs[ID],Nested_Ifs[[#This Row],[ID]])&lt;&gt;1,IF(AND(C989=MIN(_xlfn._xlws.FILTER(Nested_Ifs[a11], Nested_Ifs[ID]=Nested_Ifs[[#This Row],[ID]])), OR(J989=42,J989=6,J989=7,J989=8)),1,
IF(_xlfn.MINIFS(Nested_Ifs[a11],Nested_Ifs[ID],Nested_Ifs[[#This Row],[ID]])&lt;&gt;1,IF(AND(OR(C989=MIN(_xlfn._xlws.FILTER(Nested_Ifs[a11], Nested_Ifs[ID]=Nested_Ifs[[#This Row],[ID]])), C989 = "NA"), OR(J989=42,J989=6,J989=7,J989=8, J989 = "NA")),"NA",0),0)),0)))</f>
        <v>0</v>
      </c>
      <c r="L989">
        <v>1</v>
      </c>
      <c r="M989">
        <v>1</v>
      </c>
      <c r="N989">
        <v>4</v>
      </c>
      <c r="O989" s="11">
        <f t="shared" si="15"/>
        <v>1</v>
      </c>
    </row>
    <row r="990" spans="2:15" x14ac:dyDescent="0.3">
      <c r="B990">
        <v>19241</v>
      </c>
      <c r="C990">
        <v>2</v>
      </c>
      <c r="D990">
        <v>2</v>
      </c>
      <c r="E990">
        <v>7</v>
      </c>
      <c r="F990">
        <v>44</v>
      </c>
      <c r="G990">
        <v>6</v>
      </c>
      <c r="H990" t="s">
        <v>0</v>
      </c>
      <c r="I990" t="s">
        <v>0</v>
      </c>
      <c r="J990">
        <v>5</v>
      </c>
      <c r="K990" s="5" cm="1">
        <f t="array" ref="K990">IF(AND(C990=1,OR(J990=42,J990=6,J990=7,J990=8)),1,
IF(AND(OR(C990=1,C990="NA"),OR(J990=42,J990=6,J990=7,J990=8, J990="NA")),"NA",
IF(_xlfn.MINIFS(Nested_Ifs[a11],Nested_Ifs[ID],Nested_Ifs[[#This Row],[ID]])&lt;&gt;1,IF(AND(C990=MIN(_xlfn._xlws.FILTER(Nested_Ifs[a11], Nested_Ifs[ID]=Nested_Ifs[[#This Row],[ID]])), OR(J990=42,J990=6,J990=7,J990=8)),1,
IF(_xlfn.MINIFS(Nested_Ifs[a11],Nested_Ifs[ID],Nested_Ifs[[#This Row],[ID]])&lt;&gt;1,IF(AND(OR(C990=MIN(_xlfn._xlws.FILTER(Nested_Ifs[a11], Nested_Ifs[ID]=Nested_Ifs[[#This Row],[ID]])), C990 = "NA"), OR(J990=42,J990=6,J990=7,J990=8, J990 = "NA")),"NA",0),0)),0)))</f>
        <v>0</v>
      </c>
      <c r="L990">
        <v>1</v>
      </c>
      <c r="M990">
        <v>1</v>
      </c>
      <c r="N990">
        <v>4</v>
      </c>
      <c r="O990" s="11">
        <f t="shared" si="15"/>
        <v>1</v>
      </c>
    </row>
    <row r="991" spans="2:15" x14ac:dyDescent="0.3">
      <c r="B991">
        <v>19241</v>
      </c>
      <c r="C991">
        <v>3</v>
      </c>
      <c r="D991">
        <v>1</v>
      </c>
      <c r="E991">
        <v>10</v>
      </c>
      <c r="F991">
        <v>7</v>
      </c>
      <c r="G991" t="s">
        <v>0</v>
      </c>
      <c r="H991" t="s">
        <v>0</v>
      </c>
      <c r="I991" t="s">
        <v>0</v>
      </c>
      <c r="J991" t="s">
        <v>0</v>
      </c>
      <c r="K991" s="5" cm="1">
        <f t="array" ref="K991">IF(AND(C991=1,OR(J991=42,J991=6,J991=7,J991=8)),1,
IF(AND(OR(C991=1,C991="NA"),OR(J991=42,J991=6,J991=7,J991=8, J991="NA")),"NA",
IF(_xlfn.MINIFS(Nested_Ifs[a11],Nested_Ifs[ID],Nested_Ifs[[#This Row],[ID]])&lt;&gt;1,IF(AND(C991=MIN(_xlfn._xlws.FILTER(Nested_Ifs[a11], Nested_Ifs[ID]=Nested_Ifs[[#This Row],[ID]])), OR(J991=42,J991=6,J991=7,J991=8)),1,
IF(_xlfn.MINIFS(Nested_Ifs[a11],Nested_Ifs[ID],Nested_Ifs[[#This Row],[ID]])&lt;&gt;1,IF(AND(OR(C991=MIN(_xlfn._xlws.FILTER(Nested_Ifs[a11], Nested_Ifs[ID]=Nested_Ifs[[#This Row],[ID]])), C991 = "NA"), OR(J991=42,J991=6,J991=7,J991=8, J991 = "NA")),"NA",0),0)),0)))</f>
        <v>0</v>
      </c>
      <c r="L991">
        <v>1</v>
      </c>
      <c r="M991">
        <v>2</v>
      </c>
      <c r="N991" t="s">
        <v>0</v>
      </c>
      <c r="O991" s="11">
        <f t="shared" si="15"/>
        <v>0</v>
      </c>
    </row>
    <row r="992" spans="2:15" x14ac:dyDescent="0.3">
      <c r="B992">
        <v>19243</v>
      </c>
      <c r="C992">
        <v>1</v>
      </c>
      <c r="D992">
        <v>2</v>
      </c>
      <c r="E992">
        <v>1</v>
      </c>
      <c r="F992">
        <v>28</v>
      </c>
      <c r="G992">
        <v>6</v>
      </c>
      <c r="H992" t="s">
        <v>0</v>
      </c>
      <c r="I992" t="s">
        <v>0</v>
      </c>
      <c r="J992">
        <v>6</v>
      </c>
      <c r="K992" s="5" cm="1">
        <f t="array" ref="K992">IF(AND(C992=1,OR(J992=42,J992=6,J992=7,J992=8)),1,
IF(AND(OR(C992=1,C992="NA"),OR(J992=42,J992=6,J992=7,J992=8, J992="NA")),"NA",
IF(_xlfn.MINIFS(Nested_Ifs[a11],Nested_Ifs[ID],Nested_Ifs[[#This Row],[ID]])&lt;&gt;1,IF(AND(C992=MIN(_xlfn._xlws.FILTER(Nested_Ifs[a11], Nested_Ifs[ID]=Nested_Ifs[[#This Row],[ID]])), OR(J992=42,J992=6,J992=7,J992=8)),1,
IF(_xlfn.MINIFS(Nested_Ifs[a11],Nested_Ifs[ID],Nested_Ifs[[#This Row],[ID]])&lt;&gt;1,IF(AND(OR(C992=MIN(_xlfn._xlws.FILTER(Nested_Ifs[a11], Nested_Ifs[ID]=Nested_Ifs[[#This Row],[ID]])), C992 = "NA"), OR(J992=42,J992=6,J992=7,J992=8, J992 = "NA")),"NA",0),0)),0)))</f>
        <v>1</v>
      </c>
      <c r="L992">
        <v>1</v>
      </c>
      <c r="M992">
        <v>1</v>
      </c>
      <c r="N992">
        <v>4</v>
      </c>
      <c r="O992" s="11">
        <f t="shared" si="15"/>
        <v>1</v>
      </c>
    </row>
    <row r="993" spans="2:15" x14ac:dyDescent="0.3">
      <c r="B993">
        <v>19244</v>
      </c>
      <c r="C993">
        <v>1</v>
      </c>
      <c r="D993">
        <v>1</v>
      </c>
      <c r="E993">
        <v>1</v>
      </c>
      <c r="F993">
        <v>52</v>
      </c>
      <c r="G993">
        <v>1</v>
      </c>
      <c r="H993" t="s">
        <v>0</v>
      </c>
      <c r="I993" t="s">
        <v>0</v>
      </c>
      <c r="J993">
        <v>1</v>
      </c>
      <c r="K993" s="5" cm="1">
        <f t="array" ref="K993">IF(AND(C993=1,OR(J993=42,J993=6,J993=7,J993=8)),1,
IF(AND(OR(C993=1,C993="NA"),OR(J993=42,J993=6,J993=7,J993=8, J993="NA")),"NA",
IF(_xlfn.MINIFS(Nested_Ifs[a11],Nested_Ifs[ID],Nested_Ifs[[#This Row],[ID]])&lt;&gt;1,IF(AND(C993=MIN(_xlfn._xlws.FILTER(Nested_Ifs[a11], Nested_Ifs[ID]=Nested_Ifs[[#This Row],[ID]])), OR(J993=42,J993=6,J993=7,J993=8)),1,
IF(_xlfn.MINIFS(Nested_Ifs[a11],Nested_Ifs[ID],Nested_Ifs[[#This Row],[ID]])&lt;&gt;1,IF(AND(OR(C993=MIN(_xlfn._xlws.FILTER(Nested_Ifs[a11], Nested_Ifs[ID]=Nested_Ifs[[#This Row],[ID]])), C993 = "NA"), OR(J993=42,J993=6,J993=7,J993=8, J993 = "NA")),"NA",0),0)),0)))</f>
        <v>0</v>
      </c>
      <c r="L993">
        <v>1</v>
      </c>
      <c r="M993">
        <v>1</v>
      </c>
      <c r="N993">
        <v>1</v>
      </c>
      <c r="O993" s="11">
        <f t="shared" si="15"/>
        <v>0</v>
      </c>
    </row>
    <row r="994" spans="2:15" x14ac:dyDescent="0.3">
      <c r="B994">
        <v>19244</v>
      </c>
      <c r="C994">
        <v>2</v>
      </c>
      <c r="D994">
        <v>2</v>
      </c>
      <c r="E994">
        <v>2</v>
      </c>
      <c r="F994">
        <v>50</v>
      </c>
      <c r="G994">
        <v>1</v>
      </c>
      <c r="H994" t="s">
        <v>0</v>
      </c>
      <c r="I994" t="s">
        <v>0</v>
      </c>
      <c r="J994">
        <v>1</v>
      </c>
      <c r="K994" s="5" cm="1">
        <f t="array" ref="K994">IF(AND(C994=1,OR(J994=42,J994=6,J994=7,J994=8)),1,
IF(AND(OR(C994=1,C994="NA"),OR(J994=42,J994=6,J994=7,J994=8, J994="NA")),"NA",
IF(_xlfn.MINIFS(Nested_Ifs[a11],Nested_Ifs[ID],Nested_Ifs[[#This Row],[ID]])&lt;&gt;1,IF(AND(C994=MIN(_xlfn._xlws.FILTER(Nested_Ifs[a11], Nested_Ifs[ID]=Nested_Ifs[[#This Row],[ID]])), OR(J994=42,J994=6,J994=7,J994=8)),1,
IF(_xlfn.MINIFS(Nested_Ifs[a11],Nested_Ifs[ID],Nested_Ifs[[#This Row],[ID]])&lt;&gt;1,IF(AND(OR(C994=MIN(_xlfn._xlws.FILTER(Nested_Ifs[a11], Nested_Ifs[ID]=Nested_Ifs[[#This Row],[ID]])), C994 = "NA"), OR(J994=42,J994=6,J994=7,J994=8, J994 = "NA")),"NA",0),0)),0)))</f>
        <v>0</v>
      </c>
      <c r="L994">
        <v>1</v>
      </c>
      <c r="M994">
        <v>1</v>
      </c>
      <c r="N994">
        <v>1</v>
      </c>
      <c r="O994" s="11">
        <f t="shared" si="15"/>
        <v>0</v>
      </c>
    </row>
    <row r="995" spans="2:15" x14ac:dyDescent="0.3">
      <c r="B995">
        <v>19244</v>
      </c>
      <c r="C995">
        <v>3</v>
      </c>
      <c r="D995">
        <v>1</v>
      </c>
      <c r="E995">
        <v>3</v>
      </c>
      <c r="F995">
        <v>5</v>
      </c>
      <c r="G995" t="s">
        <v>0</v>
      </c>
      <c r="H995">
        <v>1</v>
      </c>
      <c r="I995" t="s">
        <v>0</v>
      </c>
      <c r="J995" t="s">
        <v>0</v>
      </c>
      <c r="K995" s="5" cm="1">
        <f t="array" ref="K995">IF(AND(C995=1,OR(J995=42,J995=6,J995=7,J995=8)),1,
IF(AND(OR(C995=1,C995="NA"),OR(J995=42,J995=6,J995=7,J995=8, J995="NA")),"NA",
IF(_xlfn.MINIFS(Nested_Ifs[a11],Nested_Ifs[ID],Nested_Ifs[[#This Row],[ID]])&lt;&gt;1,IF(AND(C995=MIN(_xlfn._xlws.FILTER(Nested_Ifs[a11], Nested_Ifs[ID]=Nested_Ifs[[#This Row],[ID]])), OR(J995=42,J995=6,J995=7,J995=8)),1,
IF(_xlfn.MINIFS(Nested_Ifs[a11],Nested_Ifs[ID],Nested_Ifs[[#This Row],[ID]])&lt;&gt;1,IF(AND(OR(C995=MIN(_xlfn._xlws.FILTER(Nested_Ifs[a11], Nested_Ifs[ID]=Nested_Ifs[[#This Row],[ID]])), C995 = "NA"), OR(J995=42,J995=6,J995=7,J995=8, J995 = "NA")),"NA",0),0)),0)))</f>
        <v>0</v>
      </c>
      <c r="L995">
        <v>1</v>
      </c>
      <c r="M995">
        <v>1</v>
      </c>
      <c r="N995">
        <v>1</v>
      </c>
      <c r="O995" s="11">
        <f t="shared" si="15"/>
        <v>0</v>
      </c>
    </row>
    <row r="996" spans="2:15" x14ac:dyDescent="0.3">
      <c r="B996">
        <v>19246</v>
      </c>
      <c r="C996">
        <v>1</v>
      </c>
      <c r="D996">
        <v>1</v>
      </c>
      <c r="E996">
        <v>1</v>
      </c>
      <c r="F996">
        <v>45</v>
      </c>
      <c r="G996">
        <v>1</v>
      </c>
      <c r="H996" t="s">
        <v>0</v>
      </c>
      <c r="I996" t="s">
        <v>0</v>
      </c>
      <c r="J996">
        <v>1</v>
      </c>
      <c r="K996" s="5" cm="1">
        <f t="array" ref="K996">IF(AND(C996=1,OR(J996=42,J996=6,J996=7,J996=8)),1,
IF(AND(OR(C996=1,C996="NA"),OR(J996=42,J996=6,J996=7,J996=8, J996="NA")),"NA",
IF(_xlfn.MINIFS(Nested_Ifs[a11],Nested_Ifs[ID],Nested_Ifs[[#This Row],[ID]])&lt;&gt;1,IF(AND(C996=MIN(_xlfn._xlws.FILTER(Nested_Ifs[a11], Nested_Ifs[ID]=Nested_Ifs[[#This Row],[ID]])), OR(J996=42,J996=6,J996=7,J996=8)),1,
IF(_xlfn.MINIFS(Nested_Ifs[a11],Nested_Ifs[ID],Nested_Ifs[[#This Row],[ID]])&lt;&gt;1,IF(AND(OR(C996=MIN(_xlfn._xlws.FILTER(Nested_Ifs[a11], Nested_Ifs[ID]=Nested_Ifs[[#This Row],[ID]])), C996 = "NA"), OR(J996=42,J996=6,J996=7,J996=8, J996 = "NA")),"NA",0),0)),0)))</f>
        <v>0</v>
      </c>
      <c r="L996">
        <v>1</v>
      </c>
      <c r="M996">
        <v>1</v>
      </c>
      <c r="N996">
        <v>1</v>
      </c>
      <c r="O996" s="11">
        <f t="shared" si="15"/>
        <v>0</v>
      </c>
    </row>
    <row r="997" spans="2:15" x14ac:dyDescent="0.3">
      <c r="B997">
        <v>19246</v>
      </c>
      <c r="C997">
        <v>2</v>
      </c>
      <c r="D997">
        <v>2</v>
      </c>
      <c r="E997">
        <v>2</v>
      </c>
      <c r="F997">
        <v>46</v>
      </c>
      <c r="G997">
        <v>1</v>
      </c>
      <c r="H997" t="s">
        <v>0</v>
      </c>
      <c r="I997" t="s">
        <v>0</v>
      </c>
      <c r="J997">
        <v>1</v>
      </c>
      <c r="K997" s="5" cm="1">
        <f t="array" ref="K997">IF(AND(C997=1,OR(J997=42,J997=6,J997=7,J997=8)),1,
IF(AND(OR(C997=1,C997="NA"),OR(J997=42,J997=6,J997=7,J997=8, J997="NA")),"NA",
IF(_xlfn.MINIFS(Nested_Ifs[a11],Nested_Ifs[ID],Nested_Ifs[[#This Row],[ID]])&lt;&gt;1,IF(AND(C997=MIN(_xlfn._xlws.FILTER(Nested_Ifs[a11], Nested_Ifs[ID]=Nested_Ifs[[#This Row],[ID]])), OR(J997=42,J997=6,J997=7,J997=8)),1,
IF(_xlfn.MINIFS(Nested_Ifs[a11],Nested_Ifs[ID],Nested_Ifs[[#This Row],[ID]])&lt;&gt;1,IF(AND(OR(C997=MIN(_xlfn._xlws.FILTER(Nested_Ifs[a11], Nested_Ifs[ID]=Nested_Ifs[[#This Row],[ID]])), C997 = "NA"), OR(J997=42,J997=6,J997=7,J997=8, J997 = "NA")),"NA",0),0)),0)))</f>
        <v>0</v>
      </c>
      <c r="L997">
        <v>1</v>
      </c>
      <c r="M997">
        <v>1</v>
      </c>
      <c r="N997">
        <v>1</v>
      </c>
      <c r="O997" s="11">
        <f t="shared" si="15"/>
        <v>0</v>
      </c>
    </row>
    <row r="998" spans="2:15" x14ac:dyDescent="0.3">
      <c r="B998">
        <v>19246</v>
      </c>
      <c r="C998">
        <v>3</v>
      </c>
      <c r="D998">
        <v>2</v>
      </c>
      <c r="E998">
        <v>3</v>
      </c>
      <c r="F998">
        <v>15</v>
      </c>
      <c r="G998">
        <v>6</v>
      </c>
      <c r="H998" t="s">
        <v>0</v>
      </c>
      <c r="I998" t="s">
        <v>0</v>
      </c>
      <c r="J998" t="s">
        <v>0</v>
      </c>
      <c r="K998" s="5" cm="1">
        <f t="array" ref="K998">IF(AND(C998=1,OR(J998=42,J998=6,J998=7,J998=8)),1,
IF(AND(OR(C998=1,C998="NA"),OR(J998=42,J998=6,J998=7,J998=8, J998="NA")),"NA",
IF(_xlfn.MINIFS(Nested_Ifs[a11],Nested_Ifs[ID],Nested_Ifs[[#This Row],[ID]])&lt;&gt;1,IF(AND(C998=MIN(_xlfn._xlws.FILTER(Nested_Ifs[a11], Nested_Ifs[ID]=Nested_Ifs[[#This Row],[ID]])), OR(J998=42,J998=6,J998=7,J998=8)),1,
IF(_xlfn.MINIFS(Nested_Ifs[a11],Nested_Ifs[ID],Nested_Ifs[[#This Row],[ID]])&lt;&gt;1,IF(AND(OR(C998=MIN(_xlfn._xlws.FILTER(Nested_Ifs[a11], Nested_Ifs[ID]=Nested_Ifs[[#This Row],[ID]])), C998 = "NA"), OR(J998=42,J998=6,J998=7,J998=8, J998 = "NA")),"NA",0),0)),0)))</f>
        <v>0</v>
      </c>
      <c r="L998">
        <v>1</v>
      </c>
      <c r="M998">
        <v>1</v>
      </c>
      <c r="N998">
        <v>1</v>
      </c>
      <c r="O998" s="11">
        <f t="shared" si="15"/>
        <v>0</v>
      </c>
    </row>
    <row r="999" spans="2:15" x14ac:dyDescent="0.3">
      <c r="B999">
        <v>19248</v>
      </c>
      <c r="C999">
        <v>1</v>
      </c>
      <c r="D999">
        <v>1</v>
      </c>
      <c r="E999">
        <v>1</v>
      </c>
      <c r="F999">
        <v>30</v>
      </c>
      <c r="G999">
        <v>1</v>
      </c>
      <c r="H999" t="s">
        <v>0</v>
      </c>
      <c r="I999" t="s">
        <v>0</v>
      </c>
      <c r="J999">
        <v>1</v>
      </c>
      <c r="K999" s="5" cm="1">
        <f t="array" ref="K999">IF(AND(C999=1,OR(J999=42,J999=6,J999=7,J999=8)),1,
IF(AND(OR(C999=1,C999="NA"),OR(J999=42,J999=6,J999=7,J999=8, J999="NA")),"NA",
IF(_xlfn.MINIFS(Nested_Ifs[a11],Nested_Ifs[ID],Nested_Ifs[[#This Row],[ID]])&lt;&gt;1,IF(AND(C999=MIN(_xlfn._xlws.FILTER(Nested_Ifs[a11], Nested_Ifs[ID]=Nested_Ifs[[#This Row],[ID]])), OR(J999=42,J999=6,J999=7,J999=8)),1,
IF(_xlfn.MINIFS(Nested_Ifs[a11],Nested_Ifs[ID],Nested_Ifs[[#This Row],[ID]])&lt;&gt;1,IF(AND(OR(C999=MIN(_xlfn._xlws.FILTER(Nested_Ifs[a11], Nested_Ifs[ID]=Nested_Ifs[[#This Row],[ID]])), C999 = "NA"), OR(J999=42,J999=6,J999=7,J999=8, J999 = "NA")),"NA",0),0)),0)))</f>
        <v>0</v>
      </c>
      <c r="L999">
        <v>1</v>
      </c>
      <c r="M999">
        <v>1</v>
      </c>
      <c r="N999">
        <v>1</v>
      </c>
      <c r="O999" s="11">
        <f t="shared" si="15"/>
        <v>0</v>
      </c>
    </row>
    <row r="1000" spans="2:15" x14ac:dyDescent="0.3">
      <c r="B1000">
        <v>19248</v>
      </c>
      <c r="C1000">
        <v>2</v>
      </c>
      <c r="D1000">
        <v>2</v>
      </c>
      <c r="E1000">
        <v>2</v>
      </c>
      <c r="F1000">
        <v>30</v>
      </c>
      <c r="G1000">
        <v>1</v>
      </c>
      <c r="H1000" t="s">
        <v>0</v>
      </c>
      <c r="I1000" t="s">
        <v>0</v>
      </c>
      <c r="J1000">
        <v>1</v>
      </c>
      <c r="K1000" s="5" cm="1">
        <f t="array" ref="K1000">IF(AND(C1000=1,OR(J1000=42,J1000=6,J1000=7,J1000=8)),1,
IF(AND(OR(C1000=1,C1000="NA"),OR(J1000=42,J1000=6,J1000=7,J1000=8, J1000="NA")),"NA",
IF(_xlfn.MINIFS(Nested_Ifs[a11],Nested_Ifs[ID],Nested_Ifs[[#This Row],[ID]])&lt;&gt;1,IF(AND(C1000=MIN(_xlfn._xlws.FILTER(Nested_Ifs[a11], Nested_Ifs[ID]=Nested_Ifs[[#This Row],[ID]])), OR(J1000=42,J1000=6,J1000=7,J1000=8)),1,
IF(_xlfn.MINIFS(Nested_Ifs[a11],Nested_Ifs[ID],Nested_Ifs[[#This Row],[ID]])&lt;&gt;1,IF(AND(OR(C1000=MIN(_xlfn._xlws.FILTER(Nested_Ifs[a11], Nested_Ifs[ID]=Nested_Ifs[[#This Row],[ID]])), C1000 = "NA"), OR(J1000=42,J1000=6,J1000=7,J1000=8, J1000 = "NA")),"NA",0),0)),0)))</f>
        <v>0</v>
      </c>
      <c r="L1000">
        <v>1</v>
      </c>
      <c r="M1000">
        <v>1</v>
      </c>
      <c r="N1000">
        <v>1</v>
      </c>
      <c r="O1000" s="11">
        <f t="shared" si="15"/>
        <v>0</v>
      </c>
    </row>
    <row r="1001" spans="2:15" x14ac:dyDescent="0.3">
      <c r="B1001">
        <v>19248</v>
      </c>
      <c r="C1001">
        <v>3</v>
      </c>
      <c r="D1001">
        <v>1</v>
      </c>
      <c r="E1001">
        <v>3</v>
      </c>
      <c r="F1001">
        <v>7</v>
      </c>
      <c r="G1001" t="s">
        <v>0</v>
      </c>
      <c r="H1001" t="s">
        <v>0</v>
      </c>
      <c r="I1001" t="s">
        <v>0</v>
      </c>
      <c r="J1001" t="s">
        <v>0</v>
      </c>
      <c r="K1001" s="5" cm="1">
        <f t="array" ref="K1001">IF(AND(C1001=1,OR(J1001=42,J1001=6,J1001=7,J1001=8)),1,
IF(AND(OR(C1001=1,C1001="NA"),OR(J1001=42,J1001=6,J1001=7,J1001=8, J1001="NA")),"NA",
IF(_xlfn.MINIFS(Nested_Ifs[a11],Nested_Ifs[ID],Nested_Ifs[[#This Row],[ID]])&lt;&gt;1,IF(AND(C1001=MIN(_xlfn._xlws.FILTER(Nested_Ifs[a11], Nested_Ifs[ID]=Nested_Ifs[[#This Row],[ID]])), OR(J1001=42,J1001=6,J1001=7,J1001=8)),1,
IF(_xlfn.MINIFS(Nested_Ifs[a11],Nested_Ifs[ID],Nested_Ifs[[#This Row],[ID]])&lt;&gt;1,IF(AND(OR(C1001=MIN(_xlfn._xlws.FILTER(Nested_Ifs[a11], Nested_Ifs[ID]=Nested_Ifs[[#This Row],[ID]])), C1001 = "NA"), OR(J1001=42,J1001=6,J1001=7,J1001=8, J1001 = "NA")),"NA",0),0)),0)))</f>
        <v>0</v>
      </c>
      <c r="L1001">
        <v>1</v>
      </c>
      <c r="M1001">
        <v>1</v>
      </c>
      <c r="N1001">
        <v>1</v>
      </c>
      <c r="O1001" s="11">
        <f t="shared" si="15"/>
        <v>0</v>
      </c>
    </row>
    <row r="1002" spans="2:15" x14ac:dyDescent="0.3">
      <c r="B1002">
        <v>19248</v>
      </c>
      <c r="C1002">
        <v>4</v>
      </c>
      <c r="D1002">
        <v>1</v>
      </c>
      <c r="E1002">
        <v>3</v>
      </c>
      <c r="F1002">
        <v>6</v>
      </c>
      <c r="G1002" t="s">
        <v>0</v>
      </c>
      <c r="H1002" t="s">
        <v>0</v>
      </c>
      <c r="I1002" t="s">
        <v>0</v>
      </c>
      <c r="J1002" t="s">
        <v>0</v>
      </c>
      <c r="K1002" s="5" cm="1">
        <f t="array" ref="K1002">IF(AND(C1002=1,OR(J1002=42,J1002=6,J1002=7,J1002=8)),1,
IF(AND(OR(C1002=1,C1002="NA"),OR(J1002=42,J1002=6,J1002=7,J1002=8, J1002="NA")),"NA",
IF(_xlfn.MINIFS(Nested_Ifs[a11],Nested_Ifs[ID],Nested_Ifs[[#This Row],[ID]])&lt;&gt;1,IF(AND(C1002=MIN(_xlfn._xlws.FILTER(Nested_Ifs[a11], Nested_Ifs[ID]=Nested_Ifs[[#This Row],[ID]])), OR(J1002=42,J1002=6,J1002=7,J1002=8)),1,
IF(_xlfn.MINIFS(Nested_Ifs[a11],Nested_Ifs[ID],Nested_Ifs[[#This Row],[ID]])&lt;&gt;1,IF(AND(OR(C1002=MIN(_xlfn._xlws.FILTER(Nested_Ifs[a11], Nested_Ifs[ID]=Nested_Ifs[[#This Row],[ID]])), C1002 = "NA"), OR(J1002=42,J1002=6,J1002=7,J1002=8, J1002 = "NA")),"NA",0),0)),0)))</f>
        <v>0</v>
      </c>
      <c r="L1002">
        <v>1</v>
      </c>
      <c r="M1002">
        <v>1</v>
      </c>
      <c r="N1002">
        <v>1</v>
      </c>
      <c r="O1002" s="11">
        <f t="shared" si="15"/>
        <v>0</v>
      </c>
    </row>
    <row r="1003" spans="2:15" x14ac:dyDescent="0.3">
      <c r="B1003">
        <v>19248</v>
      </c>
      <c r="C1003">
        <v>5</v>
      </c>
      <c r="D1003">
        <v>1</v>
      </c>
      <c r="E1003">
        <v>3</v>
      </c>
      <c r="F1003">
        <v>0</v>
      </c>
      <c r="G1003" t="s">
        <v>0</v>
      </c>
      <c r="H1003">
        <v>2</v>
      </c>
      <c r="I1003">
        <v>8</v>
      </c>
      <c r="J1003" t="s">
        <v>0</v>
      </c>
      <c r="K1003" s="5" cm="1">
        <f t="array" ref="K1003">IF(AND(C1003=1,OR(J1003=42,J1003=6,J1003=7,J1003=8)),1,
IF(AND(OR(C1003=1,C1003="NA"),OR(J1003=42,J1003=6,J1003=7,J1003=8, J1003="NA")),"NA",
IF(_xlfn.MINIFS(Nested_Ifs[a11],Nested_Ifs[ID],Nested_Ifs[[#This Row],[ID]])&lt;&gt;1,IF(AND(C1003=MIN(_xlfn._xlws.FILTER(Nested_Ifs[a11], Nested_Ifs[ID]=Nested_Ifs[[#This Row],[ID]])), OR(J1003=42,J1003=6,J1003=7,J1003=8)),1,
IF(_xlfn.MINIFS(Nested_Ifs[a11],Nested_Ifs[ID],Nested_Ifs[[#This Row],[ID]])&lt;&gt;1,IF(AND(OR(C1003=MIN(_xlfn._xlws.FILTER(Nested_Ifs[a11], Nested_Ifs[ID]=Nested_Ifs[[#This Row],[ID]])), C1003 = "NA"), OR(J1003=42,J1003=6,J1003=7,J1003=8, J1003 = "NA")),"NA",0),0)),0)))</f>
        <v>0</v>
      </c>
      <c r="L1003">
        <v>1</v>
      </c>
      <c r="M1003">
        <v>1</v>
      </c>
      <c r="N1003">
        <v>1</v>
      </c>
      <c r="O1003" s="11">
        <f t="shared" si="15"/>
        <v>0</v>
      </c>
    </row>
    <row r="1004" spans="2:15" x14ac:dyDescent="0.3">
      <c r="B1004">
        <v>19249</v>
      </c>
      <c r="C1004">
        <v>1</v>
      </c>
      <c r="D1004">
        <v>2</v>
      </c>
      <c r="E1004">
        <v>1</v>
      </c>
      <c r="F1004">
        <v>60</v>
      </c>
      <c r="G1004">
        <v>3</v>
      </c>
      <c r="H1004" t="s">
        <v>0</v>
      </c>
      <c r="I1004" t="s">
        <v>0</v>
      </c>
      <c r="J1004">
        <v>1</v>
      </c>
      <c r="K1004" s="5" cm="1">
        <f t="array" ref="K1004">IF(AND(C1004=1,OR(J1004=42,J1004=6,J1004=7,J1004=8)),1,
IF(AND(OR(C1004=1,C1004="NA"),OR(J1004=42,J1004=6,J1004=7,J1004=8, J1004="NA")),"NA",
IF(_xlfn.MINIFS(Nested_Ifs[a11],Nested_Ifs[ID],Nested_Ifs[[#This Row],[ID]])&lt;&gt;1,IF(AND(C1004=MIN(_xlfn._xlws.FILTER(Nested_Ifs[a11], Nested_Ifs[ID]=Nested_Ifs[[#This Row],[ID]])), OR(J1004=42,J1004=6,J1004=7,J1004=8)),1,
IF(_xlfn.MINIFS(Nested_Ifs[a11],Nested_Ifs[ID],Nested_Ifs[[#This Row],[ID]])&lt;&gt;1,IF(AND(OR(C1004=MIN(_xlfn._xlws.FILTER(Nested_Ifs[a11], Nested_Ifs[ID]=Nested_Ifs[[#This Row],[ID]])), C1004 = "NA"), OR(J1004=42,J1004=6,J1004=7,J1004=8, J1004 = "NA")),"NA",0),0)),0)))</f>
        <v>0</v>
      </c>
      <c r="L1004">
        <v>1</v>
      </c>
      <c r="M1004">
        <v>1</v>
      </c>
      <c r="N1004">
        <v>1</v>
      </c>
      <c r="O1004" s="11">
        <f t="shared" si="15"/>
        <v>0</v>
      </c>
    </row>
    <row r="1005" spans="2:15" x14ac:dyDescent="0.3">
      <c r="B1005">
        <v>19252</v>
      </c>
      <c r="C1005">
        <v>1</v>
      </c>
      <c r="D1005">
        <v>2</v>
      </c>
      <c r="E1005">
        <v>1</v>
      </c>
      <c r="F1005">
        <v>28</v>
      </c>
      <c r="G1005">
        <v>6</v>
      </c>
      <c r="H1005" t="s">
        <v>0</v>
      </c>
      <c r="I1005" t="s">
        <v>0</v>
      </c>
      <c r="J1005">
        <v>1</v>
      </c>
      <c r="K1005" s="5" cm="1">
        <f t="array" ref="K1005">IF(AND(C1005=1,OR(J1005=42,J1005=6,J1005=7,J1005=8)),1,
IF(AND(OR(C1005=1,C1005="NA"),OR(J1005=42,J1005=6,J1005=7,J1005=8, J1005="NA")),"NA",
IF(_xlfn.MINIFS(Nested_Ifs[a11],Nested_Ifs[ID],Nested_Ifs[[#This Row],[ID]])&lt;&gt;1,IF(AND(C1005=MIN(_xlfn._xlws.FILTER(Nested_Ifs[a11], Nested_Ifs[ID]=Nested_Ifs[[#This Row],[ID]])), OR(J1005=42,J1005=6,J1005=7,J1005=8)),1,
IF(_xlfn.MINIFS(Nested_Ifs[a11],Nested_Ifs[ID],Nested_Ifs[[#This Row],[ID]])&lt;&gt;1,IF(AND(OR(C1005=MIN(_xlfn._xlws.FILTER(Nested_Ifs[a11], Nested_Ifs[ID]=Nested_Ifs[[#This Row],[ID]])), C1005 = "NA"), OR(J1005=42,J1005=6,J1005=7,J1005=8, J1005 = "NA")),"NA",0),0)),0)))</f>
        <v>0</v>
      </c>
      <c r="L1005">
        <v>1</v>
      </c>
      <c r="M1005">
        <v>1</v>
      </c>
      <c r="N1005">
        <v>1</v>
      </c>
      <c r="O1005" s="11">
        <f t="shared" si="15"/>
        <v>0</v>
      </c>
    </row>
    <row r="1006" spans="2:15" x14ac:dyDescent="0.3">
      <c r="B1006">
        <v>19254</v>
      </c>
      <c r="C1006">
        <v>1</v>
      </c>
      <c r="D1006">
        <v>1</v>
      </c>
      <c r="E1006">
        <v>1</v>
      </c>
      <c r="F1006">
        <v>31</v>
      </c>
      <c r="G1006">
        <v>1</v>
      </c>
      <c r="H1006" t="s">
        <v>0</v>
      </c>
      <c r="I1006" t="s">
        <v>0</v>
      </c>
      <c r="J1006">
        <v>2</v>
      </c>
      <c r="K1006" s="5" cm="1">
        <f t="array" ref="K1006">IF(AND(C1006=1,OR(J1006=42,J1006=6,J1006=7,J1006=8)),1,
IF(AND(OR(C1006=1,C1006="NA"),OR(J1006=42,J1006=6,J1006=7,J1006=8, J1006="NA")),"NA",
IF(_xlfn.MINIFS(Nested_Ifs[a11],Nested_Ifs[ID],Nested_Ifs[[#This Row],[ID]])&lt;&gt;1,IF(AND(C1006=MIN(_xlfn._xlws.FILTER(Nested_Ifs[a11], Nested_Ifs[ID]=Nested_Ifs[[#This Row],[ID]])), OR(J1006=42,J1006=6,J1006=7,J1006=8)),1,
IF(_xlfn.MINIFS(Nested_Ifs[a11],Nested_Ifs[ID],Nested_Ifs[[#This Row],[ID]])&lt;&gt;1,IF(AND(OR(C1006=MIN(_xlfn._xlws.FILTER(Nested_Ifs[a11], Nested_Ifs[ID]=Nested_Ifs[[#This Row],[ID]])), C1006 = "NA"), OR(J1006=42,J1006=6,J1006=7,J1006=8, J1006 = "NA")),"NA",0),0)),0)))</f>
        <v>0</v>
      </c>
      <c r="L1006">
        <v>1</v>
      </c>
      <c r="M1006">
        <v>1</v>
      </c>
      <c r="N1006">
        <v>1</v>
      </c>
      <c r="O1006" s="11">
        <f t="shared" si="15"/>
        <v>0</v>
      </c>
    </row>
    <row r="1007" spans="2:15" x14ac:dyDescent="0.3">
      <c r="B1007">
        <v>19254</v>
      </c>
      <c r="C1007">
        <v>2</v>
      </c>
      <c r="D1007">
        <v>2</v>
      </c>
      <c r="E1007">
        <v>2</v>
      </c>
      <c r="F1007">
        <v>26</v>
      </c>
      <c r="G1007">
        <v>1</v>
      </c>
      <c r="H1007" t="s">
        <v>0</v>
      </c>
      <c r="I1007" t="s">
        <v>0</v>
      </c>
      <c r="J1007">
        <v>3</v>
      </c>
      <c r="K1007" s="5" cm="1">
        <f t="array" ref="K1007">IF(AND(C1007=1,OR(J1007=42,J1007=6,J1007=7,J1007=8)),1,
IF(AND(OR(C1007=1,C1007="NA"),OR(J1007=42,J1007=6,J1007=7,J1007=8, J1007="NA")),"NA",
IF(_xlfn.MINIFS(Nested_Ifs[a11],Nested_Ifs[ID],Nested_Ifs[[#This Row],[ID]])&lt;&gt;1,IF(AND(C1007=MIN(_xlfn._xlws.FILTER(Nested_Ifs[a11], Nested_Ifs[ID]=Nested_Ifs[[#This Row],[ID]])), OR(J1007=42,J1007=6,J1007=7,J1007=8)),1,
IF(_xlfn.MINIFS(Nested_Ifs[a11],Nested_Ifs[ID],Nested_Ifs[[#This Row],[ID]])&lt;&gt;1,IF(AND(OR(C1007=MIN(_xlfn._xlws.FILTER(Nested_Ifs[a11], Nested_Ifs[ID]=Nested_Ifs[[#This Row],[ID]])), C1007 = "NA"), OR(J1007=42,J1007=6,J1007=7,J1007=8, J1007 = "NA")),"NA",0),0)),0)))</f>
        <v>0</v>
      </c>
      <c r="L1007">
        <v>1</v>
      </c>
      <c r="M1007">
        <v>1</v>
      </c>
      <c r="N1007">
        <v>1</v>
      </c>
      <c r="O1007" s="11">
        <f t="shared" si="15"/>
        <v>0</v>
      </c>
    </row>
    <row r="1008" spans="2:15" x14ac:dyDescent="0.3">
      <c r="B1008">
        <v>19254</v>
      </c>
      <c r="C1008">
        <v>3</v>
      </c>
      <c r="D1008">
        <v>2</v>
      </c>
      <c r="E1008">
        <v>3</v>
      </c>
      <c r="F1008">
        <v>0</v>
      </c>
      <c r="G1008" t="s">
        <v>0</v>
      </c>
      <c r="H1008">
        <v>2</v>
      </c>
      <c r="I1008">
        <v>8</v>
      </c>
      <c r="J1008" t="s">
        <v>0</v>
      </c>
      <c r="K1008" s="5" cm="1">
        <f t="array" ref="K1008">IF(AND(C1008=1,OR(J1008=42,J1008=6,J1008=7,J1008=8)),1,
IF(AND(OR(C1008=1,C1008="NA"),OR(J1008=42,J1008=6,J1008=7,J1008=8, J1008="NA")),"NA",
IF(_xlfn.MINIFS(Nested_Ifs[a11],Nested_Ifs[ID],Nested_Ifs[[#This Row],[ID]])&lt;&gt;1,IF(AND(C1008=MIN(_xlfn._xlws.FILTER(Nested_Ifs[a11], Nested_Ifs[ID]=Nested_Ifs[[#This Row],[ID]])), OR(J1008=42,J1008=6,J1008=7,J1008=8)),1,
IF(_xlfn.MINIFS(Nested_Ifs[a11],Nested_Ifs[ID],Nested_Ifs[[#This Row],[ID]])&lt;&gt;1,IF(AND(OR(C1008=MIN(_xlfn._xlws.FILTER(Nested_Ifs[a11], Nested_Ifs[ID]=Nested_Ifs[[#This Row],[ID]])), C1008 = "NA"), OR(J1008=42,J1008=6,J1008=7,J1008=8, J1008 = "NA")),"NA",0),0)),0)))</f>
        <v>0</v>
      </c>
      <c r="L1008">
        <v>1</v>
      </c>
      <c r="M1008">
        <v>1</v>
      </c>
      <c r="N1008">
        <v>1</v>
      </c>
      <c r="O1008" s="11">
        <f t="shared" si="15"/>
        <v>0</v>
      </c>
    </row>
    <row r="1009" spans="2:15" x14ac:dyDescent="0.3">
      <c r="B1009">
        <v>19255</v>
      </c>
      <c r="C1009">
        <v>1</v>
      </c>
      <c r="D1009">
        <v>1</v>
      </c>
      <c r="E1009">
        <v>1</v>
      </c>
      <c r="F1009">
        <v>62</v>
      </c>
      <c r="G1009">
        <v>1</v>
      </c>
      <c r="H1009" t="s">
        <v>0</v>
      </c>
      <c r="I1009" t="s">
        <v>0</v>
      </c>
      <c r="J1009">
        <v>3</v>
      </c>
      <c r="K1009" s="5" cm="1">
        <f t="array" ref="K1009">IF(AND(C1009=1,OR(J1009=42,J1009=6,J1009=7,J1009=8)),1,
IF(AND(OR(C1009=1,C1009="NA"),OR(J1009=42,J1009=6,J1009=7,J1009=8, J1009="NA")),"NA",
IF(_xlfn.MINIFS(Nested_Ifs[a11],Nested_Ifs[ID],Nested_Ifs[[#This Row],[ID]])&lt;&gt;1,IF(AND(C1009=MIN(_xlfn._xlws.FILTER(Nested_Ifs[a11], Nested_Ifs[ID]=Nested_Ifs[[#This Row],[ID]])), OR(J1009=42,J1009=6,J1009=7,J1009=8)),1,
IF(_xlfn.MINIFS(Nested_Ifs[a11],Nested_Ifs[ID],Nested_Ifs[[#This Row],[ID]])&lt;&gt;1,IF(AND(OR(C1009=MIN(_xlfn._xlws.FILTER(Nested_Ifs[a11], Nested_Ifs[ID]=Nested_Ifs[[#This Row],[ID]])), C1009 = "NA"), OR(J1009=42,J1009=6,J1009=7,J1009=8, J1009 = "NA")),"NA",0),0)),0)))</f>
        <v>0</v>
      </c>
      <c r="L1009">
        <v>1</v>
      </c>
      <c r="M1009">
        <v>1</v>
      </c>
      <c r="N1009">
        <v>1</v>
      </c>
      <c r="O1009" s="11">
        <f t="shared" si="15"/>
        <v>0</v>
      </c>
    </row>
    <row r="1010" spans="2:15" x14ac:dyDescent="0.3">
      <c r="B1010">
        <v>19255</v>
      </c>
      <c r="C1010">
        <v>2</v>
      </c>
      <c r="D1010">
        <v>2</v>
      </c>
      <c r="E1010">
        <v>2</v>
      </c>
      <c r="F1010">
        <v>56</v>
      </c>
      <c r="G1010">
        <v>1</v>
      </c>
      <c r="H1010" t="s">
        <v>0</v>
      </c>
      <c r="I1010" t="s">
        <v>0</v>
      </c>
      <c r="J1010">
        <v>5</v>
      </c>
      <c r="K1010" s="5" cm="1">
        <f t="array" ref="K1010">IF(AND(C1010=1,OR(J1010=42,J1010=6,J1010=7,J1010=8)),1,
IF(AND(OR(C1010=1,C1010="NA"),OR(J1010=42,J1010=6,J1010=7,J1010=8, J1010="NA")),"NA",
IF(_xlfn.MINIFS(Nested_Ifs[a11],Nested_Ifs[ID],Nested_Ifs[[#This Row],[ID]])&lt;&gt;1,IF(AND(C1010=MIN(_xlfn._xlws.FILTER(Nested_Ifs[a11], Nested_Ifs[ID]=Nested_Ifs[[#This Row],[ID]])), OR(J1010=42,J1010=6,J1010=7,J1010=8)),1,
IF(_xlfn.MINIFS(Nested_Ifs[a11],Nested_Ifs[ID],Nested_Ifs[[#This Row],[ID]])&lt;&gt;1,IF(AND(OR(C1010=MIN(_xlfn._xlws.FILTER(Nested_Ifs[a11], Nested_Ifs[ID]=Nested_Ifs[[#This Row],[ID]])), C1010 = "NA"), OR(J1010=42,J1010=6,J1010=7,J1010=8, J1010 = "NA")),"NA",0),0)),0)))</f>
        <v>0</v>
      </c>
      <c r="L1010">
        <v>1</v>
      </c>
      <c r="M1010">
        <v>1</v>
      </c>
      <c r="N1010">
        <v>1</v>
      </c>
      <c r="O1010" s="11">
        <f t="shared" si="15"/>
        <v>0</v>
      </c>
    </row>
    <row r="1011" spans="2:15" x14ac:dyDescent="0.3">
      <c r="B1011">
        <v>19256</v>
      </c>
      <c r="C1011">
        <v>1</v>
      </c>
      <c r="D1011">
        <v>1</v>
      </c>
      <c r="E1011">
        <v>1</v>
      </c>
      <c r="F1011">
        <v>46</v>
      </c>
      <c r="G1011">
        <v>1</v>
      </c>
      <c r="H1011" t="s">
        <v>0</v>
      </c>
      <c r="I1011" t="s">
        <v>0</v>
      </c>
      <c r="J1011">
        <v>1</v>
      </c>
      <c r="K1011" s="5" cm="1">
        <f t="array" ref="K1011">IF(AND(C1011=1,OR(J1011=42,J1011=6,J1011=7,J1011=8)),1,
IF(AND(OR(C1011=1,C1011="NA"),OR(J1011=42,J1011=6,J1011=7,J1011=8, J1011="NA")),"NA",
IF(_xlfn.MINIFS(Nested_Ifs[a11],Nested_Ifs[ID],Nested_Ifs[[#This Row],[ID]])&lt;&gt;1,IF(AND(C1011=MIN(_xlfn._xlws.FILTER(Nested_Ifs[a11], Nested_Ifs[ID]=Nested_Ifs[[#This Row],[ID]])), OR(J1011=42,J1011=6,J1011=7,J1011=8)),1,
IF(_xlfn.MINIFS(Nested_Ifs[a11],Nested_Ifs[ID],Nested_Ifs[[#This Row],[ID]])&lt;&gt;1,IF(AND(OR(C1011=MIN(_xlfn._xlws.FILTER(Nested_Ifs[a11], Nested_Ifs[ID]=Nested_Ifs[[#This Row],[ID]])), C1011 = "NA"), OR(J1011=42,J1011=6,J1011=7,J1011=8, J1011 = "NA")),"NA",0),0)),0)))</f>
        <v>0</v>
      </c>
      <c r="L1011">
        <v>1</v>
      </c>
      <c r="M1011">
        <v>1</v>
      </c>
      <c r="N1011">
        <v>1</v>
      </c>
      <c r="O1011" s="11">
        <f t="shared" si="15"/>
        <v>0</v>
      </c>
    </row>
    <row r="1012" spans="2:15" x14ac:dyDescent="0.3">
      <c r="B1012">
        <v>19256</v>
      </c>
      <c r="C1012">
        <v>2</v>
      </c>
      <c r="D1012">
        <v>2</v>
      </c>
      <c r="E1012">
        <v>2</v>
      </c>
      <c r="F1012">
        <v>34</v>
      </c>
      <c r="G1012">
        <v>1</v>
      </c>
      <c r="H1012" t="s">
        <v>0</v>
      </c>
      <c r="I1012" t="s">
        <v>0</v>
      </c>
      <c r="J1012">
        <v>5</v>
      </c>
      <c r="K1012" s="5" cm="1">
        <f t="array" ref="K1012">IF(AND(C1012=1,OR(J1012=42,J1012=6,J1012=7,J1012=8)),1,
IF(AND(OR(C1012=1,C1012="NA"),OR(J1012=42,J1012=6,J1012=7,J1012=8, J1012="NA")),"NA",
IF(_xlfn.MINIFS(Nested_Ifs[a11],Nested_Ifs[ID],Nested_Ifs[[#This Row],[ID]])&lt;&gt;1,IF(AND(C1012=MIN(_xlfn._xlws.FILTER(Nested_Ifs[a11], Nested_Ifs[ID]=Nested_Ifs[[#This Row],[ID]])), OR(J1012=42,J1012=6,J1012=7,J1012=8)),1,
IF(_xlfn.MINIFS(Nested_Ifs[a11],Nested_Ifs[ID],Nested_Ifs[[#This Row],[ID]])&lt;&gt;1,IF(AND(OR(C1012=MIN(_xlfn._xlws.FILTER(Nested_Ifs[a11], Nested_Ifs[ID]=Nested_Ifs[[#This Row],[ID]])), C1012 = "NA"), OR(J1012=42,J1012=6,J1012=7,J1012=8, J1012 = "NA")),"NA",0),0)),0)))</f>
        <v>0</v>
      </c>
      <c r="L1012">
        <v>1</v>
      </c>
      <c r="M1012">
        <v>1</v>
      </c>
      <c r="N1012">
        <v>1</v>
      </c>
      <c r="O1012" s="11">
        <f t="shared" si="15"/>
        <v>0</v>
      </c>
    </row>
    <row r="1013" spans="2:15" x14ac:dyDescent="0.3">
      <c r="B1013">
        <v>19256</v>
      </c>
      <c r="C1013">
        <v>3</v>
      </c>
      <c r="D1013">
        <v>2</v>
      </c>
      <c r="E1013">
        <v>3</v>
      </c>
      <c r="F1013">
        <v>12</v>
      </c>
      <c r="G1013" t="s">
        <v>0</v>
      </c>
      <c r="H1013" t="s">
        <v>0</v>
      </c>
      <c r="I1013" t="s">
        <v>0</v>
      </c>
      <c r="J1013" t="s">
        <v>0</v>
      </c>
      <c r="K1013" s="5" cm="1">
        <f t="array" ref="K1013">IF(AND(C1013=1,OR(J1013=42,J1013=6,J1013=7,J1013=8)),1,
IF(AND(OR(C1013=1,C1013="NA"),OR(J1013=42,J1013=6,J1013=7,J1013=8, J1013="NA")),"NA",
IF(_xlfn.MINIFS(Nested_Ifs[a11],Nested_Ifs[ID],Nested_Ifs[[#This Row],[ID]])&lt;&gt;1,IF(AND(C1013=MIN(_xlfn._xlws.FILTER(Nested_Ifs[a11], Nested_Ifs[ID]=Nested_Ifs[[#This Row],[ID]])), OR(J1013=42,J1013=6,J1013=7,J1013=8)),1,
IF(_xlfn.MINIFS(Nested_Ifs[a11],Nested_Ifs[ID],Nested_Ifs[[#This Row],[ID]])&lt;&gt;1,IF(AND(OR(C1013=MIN(_xlfn._xlws.FILTER(Nested_Ifs[a11], Nested_Ifs[ID]=Nested_Ifs[[#This Row],[ID]])), C1013 = "NA"), OR(J1013=42,J1013=6,J1013=7,J1013=8, J1013 = "NA")),"NA",0),0)),0)))</f>
        <v>0</v>
      </c>
      <c r="L1013">
        <v>1</v>
      </c>
      <c r="M1013">
        <v>1</v>
      </c>
      <c r="N1013">
        <v>1</v>
      </c>
      <c r="O1013" s="11">
        <f t="shared" si="15"/>
        <v>0</v>
      </c>
    </row>
    <row r="1014" spans="2:15" x14ac:dyDescent="0.3">
      <c r="B1014">
        <v>19256</v>
      </c>
      <c r="C1014">
        <v>4</v>
      </c>
      <c r="D1014">
        <v>2</v>
      </c>
      <c r="E1014">
        <v>3</v>
      </c>
      <c r="F1014">
        <v>3</v>
      </c>
      <c r="G1014" t="s">
        <v>0</v>
      </c>
      <c r="H1014">
        <v>2</v>
      </c>
      <c r="I1014">
        <v>8</v>
      </c>
      <c r="J1014" t="s">
        <v>0</v>
      </c>
      <c r="K1014" s="5" cm="1">
        <f t="array" ref="K1014">IF(AND(C1014=1,OR(J1014=42,J1014=6,J1014=7,J1014=8)),1,
IF(AND(OR(C1014=1,C1014="NA"),OR(J1014=42,J1014=6,J1014=7,J1014=8, J1014="NA")),"NA",
IF(_xlfn.MINIFS(Nested_Ifs[a11],Nested_Ifs[ID],Nested_Ifs[[#This Row],[ID]])&lt;&gt;1,IF(AND(C1014=MIN(_xlfn._xlws.FILTER(Nested_Ifs[a11], Nested_Ifs[ID]=Nested_Ifs[[#This Row],[ID]])), OR(J1014=42,J1014=6,J1014=7,J1014=8)),1,
IF(_xlfn.MINIFS(Nested_Ifs[a11],Nested_Ifs[ID],Nested_Ifs[[#This Row],[ID]])&lt;&gt;1,IF(AND(OR(C1014=MIN(_xlfn._xlws.FILTER(Nested_Ifs[a11], Nested_Ifs[ID]=Nested_Ifs[[#This Row],[ID]])), C1014 = "NA"), OR(J1014=42,J1014=6,J1014=7,J1014=8, J1014 = "NA")),"NA",0),0)),0)))</f>
        <v>0</v>
      </c>
      <c r="L1014">
        <v>1</v>
      </c>
      <c r="M1014">
        <v>1</v>
      </c>
      <c r="N1014">
        <v>1</v>
      </c>
      <c r="O1014" s="11">
        <f t="shared" si="15"/>
        <v>0</v>
      </c>
    </row>
    <row r="1015" spans="2:15" x14ac:dyDescent="0.3">
      <c r="B1015">
        <v>19256</v>
      </c>
      <c r="C1015">
        <v>5</v>
      </c>
      <c r="D1015">
        <v>1</v>
      </c>
      <c r="E1015">
        <v>3</v>
      </c>
      <c r="F1015">
        <v>2</v>
      </c>
      <c r="G1015" t="s">
        <v>0</v>
      </c>
      <c r="H1015">
        <v>2</v>
      </c>
      <c r="I1015">
        <v>8</v>
      </c>
      <c r="J1015" t="s">
        <v>0</v>
      </c>
      <c r="K1015" s="5" cm="1">
        <f t="array" ref="K1015">IF(AND(C1015=1,OR(J1015=42,J1015=6,J1015=7,J1015=8)),1,
IF(AND(OR(C1015=1,C1015="NA"),OR(J1015=42,J1015=6,J1015=7,J1015=8, J1015="NA")),"NA",
IF(_xlfn.MINIFS(Nested_Ifs[a11],Nested_Ifs[ID],Nested_Ifs[[#This Row],[ID]])&lt;&gt;1,IF(AND(C1015=MIN(_xlfn._xlws.FILTER(Nested_Ifs[a11], Nested_Ifs[ID]=Nested_Ifs[[#This Row],[ID]])), OR(J1015=42,J1015=6,J1015=7,J1015=8)),1,
IF(_xlfn.MINIFS(Nested_Ifs[a11],Nested_Ifs[ID],Nested_Ifs[[#This Row],[ID]])&lt;&gt;1,IF(AND(OR(C1015=MIN(_xlfn._xlws.FILTER(Nested_Ifs[a11], Nested_Ifs[ID]=Nested_Ifs[[#This Row],[ID]])), C1015 = "NA"), OR(J1015=42,J1015=6,J1015=7,J1015=8, J1015 = "NA")),"NA",0),0)),0)))</f>
        <v>0</v>
      </c>
      <c r="L1015">
        <v>1</v>
      </c>
      <c r="M1015">
        <v>1</v>
      </c>
      <c r="N1015">
        <v>1</v>
      </c>
      <c r="O1015" s="11">
        <f t="shared" si="15"/>
        <v>0</v>
      </c>
    </row>
    <row r="1016" spans="2:15" x14ac:dyDescent="0.3">
      <c r="B1016">
        <v>19257</v>
      </c>
      <c r="C1016">
        <v>1</v>
      </c>
      <c r="D1016">
        <v>1</v>
      </c>
      <c r="E1016">
        <v>1</v>
      </c>
      <c r="F1016">
        <v>50</v>
      </c>
      <c r="G1016">
        <v>1</v>
      </c>
      <c r="H1016" t="s">
        <v>0</v>
      </c>
      <c r="I1016" t="s">
        <v>0</v>
      </c>
      <c r="J1016">
        <v>3</v>
      </c>
      <c r="K1016" s="5" cm="1">
        <f t="array" ref="K1016">IF(AND(C1016=1,OR(J1016=42,J1016=6,J1016=7,J1016=8)),1,
IF(AND(OR(C1016=1,C1016="NA"),OR(J1016=42,J1016=6,J1016=7,J1016=8, J1016="NA")),"NA",
IF(_xlfn.MINIFS(Nested_Ifs[a11],Nested_Ifs[ID],Nested_Ifs[[#This Row],[ID]])&lt;&gt;1,IF(AND(C1016=MIN(_xlfn._xlws.FILTER(Nested_Ifs[a11], Nested_Ifs[ID]=Nested_Ifs[[#This Row],[ID]])), OR(J1016=42,J1016=6,J1016=7,J1016=8)),1,
IF(_xlfn.MINIFS(Nested_Ifs[a11],Nested_Ifs[ID],Nested_Ifs[[#This Row],[ID]])&lt;&gt;1,IF(AND(OR(C1016=MIN(_xlfn._xlws.FILTER(Nested_Ifs[a11], Nested_Ifs[ID]=Nested_Ifs[[#This Row],[ID]])), C1016 = "NA"), OR(J1016=42,J1016=6,J1016=7,J1016=8, J1016 = "NA")),"NA",0),0)),0)))</f>
        <v>0</v>
      </c>
      <c r="L1016">
        <v>1</v>
      </c>
      <c r="M1016">
        <v>1</v>
      </c>
      <c r="N1016">
        <v>1</v>
      </c>
      <c r="O1016" s="11">
        <f t="shared" si="15"/>
        <v>0</v>
      </c>
    </row>
    <row r="1017" spans="2:15" x14ac:dyDescent="0.3">
      <c r="B1017">
        <v>19257</v>
      </c>
      <c r="C1017">
        <v>2</v>
      </c>
      <c r="D1017">
        <v>2</v>
      </c>
      <c r="E1017">
        <v>2</v>
      </c>
      <c r="F1017">
        <v>47</v>
      </c>
      <c r="G1017">
        <v>1</v>
      </c>
      <c r="H1017" t="s">
        <v>0</v>
      </c>
      <c r="I1017" t="s">
        <v>0</v>
      </c>
      <c r="J1017">
        <v>41</v>
      </c>
      <c r="K1017" s="5" cm="1">
        <f t="array" ref="K1017">IF(AND(C1017=1,OR(J1017=42,J1017=6,J1017=7,J1017=8)),1,
IF(AND(OR(C1017=1,C1017="NA"),OR(J1017=42,J1017=6,J1017=7,J1017=8, J1017="NA")),"NA",
IF(_xlfn.MINIFS(Nested_Ifs[a11],Nested_Ifs[ID],Nested_Ifs[[#This Row],[ID]])&lt;&gt;1,IF(AND(C1017=MIN(_xlfn._xlws.FILTER(Nested_Ifs[a11], Nested_Ifs[ID]=Nested_Ifs[[#This Row],[ID]])), OR(J1017=42,J1017=6,J1017=7,J1017=8)),1,
IF(_xlfn.MINIFS(Nested_Ifs[a11],Nested_Ifs[ID],Nested_Ifs[[#This Row],[ID]])&lt;&gt;1,IF(AND(OR(C1017=MIN(_xlfn._xlws.FILTER(Nested_Ifs[a11], Nested_Ifs[ID]=Nested_Ifs[[#This Row],[ID]])), C1017 = "NA"), OR(J1017=42,J1017=6,J1017=7,J1017=8, J1017 = "NA")),"NA",0),0)),0)))</f>
        <v>0</v>
      </c>
      <c r="L1017">
        <v>1</v>
      </c>
      <c r="M1017">
        <v>1</v>
      </c>
      <c r="N1017">
        <v>1</v>
      </c>
      <c r="O1017" s="11">
        <f t="shared" si="15"/>
        <v>0</v>
      </c>
    </row>
    <row r="1018" spans="2:15" x14ac:dyDescent="0.3">
      <c r="B1018">
        <v>19257</v>
      </c>
      <c r="C1018">
        <v>4</v>
      </c>
      <c r="D1018">
        <v>2</v>
      </c>
      <c r="E1018">
        <v>8</v>
      </c>
      <c r="F1018">
        <v>1</v>
      </c>
      <c r="G1018" t="s">
        <v>0</v>
      </c>
      <c r="H1018">
        <v>2</v>
      </c>
      <c r="I1018">
        <v>8</v>
      </c>
      <c r="J1018" t="s">
        <v>0</v>
      </c>
      <c r="K1018" s="5" cm="1">
        <f t="array" ref="K1018">IF(AND(C1018=1,OR(J1018=42,J1018=6,J1018=7,J1018=8)),1,
IF(AND(OR(C1018=1,C1018="NA"),OR(J1018=42,J1018=6,J1018=7,J1018=8, J1018="NA")),"NA",
IF(_xlfn.MINIFS(Nested_Ifs[a11],Nested_Ifs[ID],Nested_Ifs[[#This Row],[ID]])&lt;&gt;1,IF(AND(C1018=MIN(_xlfn._xlws.FILTER(Nested_Ifs[a11], Nested_Ifs[ID]=Nested_Ifs[[#This Row],[ID]])), OR(J1018=42,J1018=6,J1018=7,J1018=8)),1,
IF(_xlfn.MINIFS(Nested_Ifs[a11],Nested_Ifs[ID],Nested_Ifs[[#This Row],[ID]])&lt;&gt;1,IF(AND(OR(C1018=MIN(_xlfn._xlws.FILTER(Nested_Ifs[a11], Nested_Ifs[ID]=Nested_Ifs[[#This Row],[ID]])), C1018 = "NA"), OR(J1018=42,J1018=6,J1018=7,J1018=8, J1018 = "NA")),"NA",0),0)),0)))</f>
        <v>0</v>
      </c>
      <c r="L1018">
        <v>1</v>
      </c>
      <c r="M1018">
        <v>1</v>
      </c>
      <c r="N1018">
        <v>1</v>
      </c>
      <c r="O1018" s="11">
        <f t="shared" si="15"/>
        <v>0</v>
      </c>
    </row>
    <row r="1019" spans="2:15" x14ac:dyDescent="0.3">
      <c r="B1019">
        <v>19258</v>
      </c>
      <c r="C1019">
        <v>1</v>
      </c>
      <c r="D1019">
        <v>1</v>
      </c>
      <c r="E1019">
        <v>1</v>
      </c>
      <c r="F1019">
        <v>59</v>
      </c>
      <c r="G1019">
        <v>1</v>
      </c>
      <c r="H1019" t="s">
        <v>0</v>
      </c>
      <c r="I1019" t="s">
        <v>0</v>
      </c>
      <c r="J1019">
        <v>1</v>
      </c>
      <c r="K1019" s="5" cm="1">
        <f t="array" ref="K1019">IF(AND(C1019=1,OR(J1019=42,J1019=6,J1019=7,J1019=8)),1,
IF(AND(OR(C1019=1,C1019="NA"),OR(J1019=42,J1019=6,J1019=7,J1019=8, J1019="NA")),"NA",
IF(_xlfn.MINIFS(Nested_Ifs[a11],Nested_Ifs[ID],Nested_Ifs[[#This Row],[ID]])&lt;&gt;1,IF(AND(C1019=MIN(_xlfn._xlws.FILTER(Nested_Ifs[a11], Nested_Ifs[ID]=Nested_Ifs[[#This Row],[ID]])), OR(J1019=42,J1019=6,J1019=7,J1019=8)),1,
IF(_xlfn.MINIFS(Nested_Ifs[a11],Nested_Ifs[ID],Nested_Ifs[[#This Row],[ID]])&lt;&gt;1,IF(AND(OR(C1019=MIN(_xlfn._xlws.FILTER(Nested_Ifs[a11], Nested_Ifs[ID]=Nested_Ifs[[#This Row],[ID]])), C1019 = "NA"), OR(J1019=42,J1019=6,J1019=7,J1019=8, J1019 = "NA")),"NA",0),0)),0)))</f>
        <v>0</v>
      </c>
      <c r="L1019">
        <v>1</v>
      </c>
      <c r="M1019">
        <v>1</v>
      </c>
      <c r="N1019">
        <v>1</v>
      </c>
      <c r="O1019" s="11">
        <f t="shared" si="15"/>
        <v>0</v>
      </c>
    </row>
    <row r="1020" spans="2:15" x14ac:dyDescent="0.3">
      <c r="B1020">
        <v>19258</v>
      </c>
      <c r="C1020">
        <v>2</v>
      </c>
      <c r="D1020">
        <v>2</v>
      </c>
      <c r="E1020">
        <v>2</v>
      </c>
      <c r="F1020">
        <v>58</v>
      </c>
      <c r="G1020">
        <v>1</v>
      </c>
      <c r="H1020" t="s">
        <v>0</v>
      </c>
      <c r="I1020" t="s">
        <v>0</v>
      </c>
      <c r="J1020">
        <v>1</v>
      </c>
      <c r="K1020" s="5" cm="1">
        <f t="array" ref="K1020">IF(AND(C1020=1,OR(J1020=42,J1020=6,J1020=7,J1020=8)),1,
IF(AND(OR(C1020=1,C1020="NA"),OR(J1020=42,J1020=6,J1020=7,J1020=8, J1020="NA")),"NA",
IF(_xlfn.MINIFS(Nested_Ifs[a11],Nested_Ifs[ID],Nested_Ifs[[#This Row],[ID]])&lt;&gt;1,IF(AND(C1020=MIN(_xlfn._xlws.FILTER(Nested_Ifs[a11], Nested_Ifs[ID]=Nested_Ifs[[#This Row],[ID]])), OR(J1020=42,J1020=6,J1020=7,J1020=8)),1,
IF(_xlfn.MINIFS(Nested_Ifs[a11],Nested_Ifs[ID],Nested_Ifs[[#This Row],[ID]])&lt;&gt;1,IF(AND(OR(C1020=MIN(_xlfn._xlws.FILTER(Nested_Ifs[a11], Nested_Ifs[ID]=Nested_Ifs[[#This Row],[ID]])), C1020 = "NA"), OR(J1020=42,J1020=6,J1020=7,J1020=8, J1020 = "NA")),"NA",0),0)),0)))</f>
        <v>0</v>
      </c>
      <c r="L1020">
        <v>1</v>
      </c>
      <c r="M1020">
        <v>1</v>
      </c>
      <c r="N1020">
        <v>1</v>
      </c>
      <c r="O1020" s="11">
        <f t="shared" si="15"/>
        <v>0</v>
      </c>
    </row>
    <row r="1021" spans="2:15" x14ac:dyDescent="0.3">
      <c r="B1021">
        <v>19258</v>
      </c>
      <c r="C1021">
        <v>3</v>
      </c>
      <c r="D1021">
        <v>1</v>
      </c>
      <c r="E1021">
        <v>3</v>
      </c>
      <c r="F1021">
        <v>25</v>
      </c>
      <c r="G1021">
        <v>6</v>
      </c>
      <c r="H1021" t="s">
        <v>0</v>
      </c>
      <c r="I1021" t="s">
        <v>0</v>
      </c>
      <c r="J1021">
        <v>1</v>
      </c>
      <c r="K1021" s="5" cm="1">
        <f t="array" ref="K1021">IF(AND(C1021=1,OR(J1021=42,J1021=6,J1021=7,J1021=8)),1,
IF(AND(OR(C1021=1,C1021="NA"),OR(J1021=42,J1021=6,J1021=7,J1021=8, J1021="NA")),"NA",
IF(_xlfn.MINIFS(Nested_Ifs[a11],Nested_Ifs[ID],Nested_Ifs[[#This Row],[ID]])&lt;&gt;1,IF(AND(C1021=MIN(_xlfn._xlws.FILTER(Nested_Ifs[a11], Nested_Ifs[ID]=Nested_Ifs[[#This Row],[ID]])), OR(J1021=42,J1021=6,J1021=7,J1021=8)),1,
IF(_xlfn.MINIFS(Nested_Ifs[a11],Nested_Ifs[ID],Nested_Ifs[[#This Row],[ID]])&lt;&gt;1,IF(AND(OR(C1021=MIN(_xlfn._xlws.FILTER(Nested_Ifs[a11], Nested_Ifs[ID]=Nested_Ifs[[#This Row],[ID]])), C1021 = "NA"), OR(J1021=42,J1021=6,J1021=7,J1021=8, J1021 = "NA")),"NA",0),0)),0)))</f>
        <v>0</v>
      </c>
      <c r="L1021">
        <v>1</v>
      </c>
      <c r="M1021">
        <v>1</v>
      </c>
      <c r="N1021">
        <v>1</v>
      </c>
      <c r="O1021" s="11">
        <f t="shared" si="15"/>
        <v>0</v>
      </c>
    </row>
    <row r="1022" spans="2:15" x14ac:dyDescent="0.3">
      <c r="B1022">
        <v>19258</v>
      </c>
      <c r="C1022">
        <v>4</v>
      </c>
      <c r="D1022">
        <v>2</v>
      </c>
      <c r="E1022">
        <v>8</v>
      </c>
      <c r="F1022">
        <v>10</v>
      </c>
      <c r="G1022" t="s">
        <v>0</v>
      </c>
      <c r="H1022" t="s">
        <v>0</v>
      </c>
      <c r="I1022" t="s">
        <v>0</v>
      </c>
      <c r="J1022" t="s">
        <v>0</v>
      </c>
      <c r="K1022" s="5" cm="1">
        <f t="array" ref="K1022">IF(AND(C1022=1,OR(J1022=42,J1022=6,J1022=7,J1022=8)),1,
IF(AND(OR(C1022=1,C1022="NA"),OR(J1022=42,J1022=6,J1022=7,J1022=8, J1022="NA")),"NA",
IF(_xlfn.MINIFS(Nested_Ifs[a11],Nested_Ifs[ID],Nested_Ifs[[#This Row],[ID]])&lt;&gt;1,IF(AND(C1022=MIN(_xlfn._xlws.FILTER(Nested_Ifs[a11], Nested_Ifs[ID]=Nested_Ifs[[#This Row],[ID]])), OR(J1022=42,J1022=6,J1022=7,J1022=8)),1,
IF(_xlfn.MINIFS(Nested_Ifs[a11],Nested_Ifs[ID],Nested_Ifs[[#This Row],[ID]])&lt;&gt;1,IF(AND(OR(C1022=MIN(_xlfn._xlws.FILTER(Nested_Ifs[a11], Nested_Ifs[ID]=Nested_Ifs[[#This Row],[ID]])), C1022 = "NA"), OR(J1022=42,J1022=6,J1022=7,J1022=8, J1022 = "NA")),"NA",0),0)),0)))</f>
        <v>0</v>
      </c>
      <c r="L1022">
        <v>1</v>
      </c>
      <c r="M1022">
        <v>1</v>
      </c>
      <c r="N1022">
        <v>1</v>
      </c>
      <c r="O1022" s="11">
        <f t="shared" si="15"/>
        <v>0</v>
      </c>
    </row>
    <row r="1023" spans="2:15" x14ac:dyDescent="0.3">
      <c r="B1023">
        <v>19258</v>
      </c>
      <c r="C1023">
        <v>5</v>
      </c>
      <c r="D1023">
        <v>2</v>
      </c>
      <c r="E1023">
        <v>8</v>
      </c>
      <c r="F1023">
        <v>8</v>
      </c>
      <c r="G1023" t="s">
        <v>0</v>
      </c>
      <c r="H1023" t="s">
        <v>0</v>
      </c>
      <c r="I1023" t="s">
        <v>0</v>
      </c>
      <c r="J1023" t="s">
        <v>0</v>
      </c>
      <c r="K1023" s="5" cm="1">
        <f t="array" ref="K1023">IF(AND(C1023=1,OR(J1023=42,J1023=6,J1023=7,J1023=8)),1,
IF(AND(OR(C1023=1,C1023="NA"),OR(J1023=42,J1023=6,J1023=7,J1023=8, J1023="NA")),"NA",
IF(_xlfn.MINIFS(Nested_Ifs[a11],Nested_Ifs[ID],Nested_Ifs[[#This Row],[ID]])&lt;&gt;1,IF(AND(C1023=MIN(_xlfn._xlws.FILTER(Nested_Ifs[a11], Nested_Ifs[ID]=Nested_Ifs[[#This Row],[ID]])), OR(J1023=42,J1023=6,J1023=7,J1023=8)),1,
IF(_xlfn.MINIFS(Nested_Ifs[a11],Nested_Ifs[ID],Nested_Ifs[[#This Row],[ID]])&lt;&gt;1,IF(AND(OR(C1023=MIN(_xlfn._xlws.FILTER(Nested_Ifs[a11], Nested_Ifs[ID]=Nested_Ifs[[#This Row],[ID]])), C1023 = "NA"), OR(J1023=42,J1023=6,J1023=7,J1023=8, J1023 = "NA")),"NA",0),0)),0)))</f>
        <v>0</v>
      </c>
      <c r="L1023">
        <v>1</v>
      </c>
      <c r="M1023">
        <v>1</v>
      </c>
      <c r="N1023">
        <v>1</v>
      </c>
      <c r="O1023" s="11">
        <f t="shared" si="15"/>
        <v>0</v>
      </c>
    </row>
    <row r="1024" spans="2:15" x14ac:dyDescent="0.3">
      <c r="B1024">
        <v>19260</v>
      </c>
      <c r="C1024">
        <v>1</v>
      </c>
      <c r="D1024">
        <v>2</v>
      </c>
      <c r="E1024">
        <v>1</v>
      </c>
      <c r="F1024">
        <v>80</v>
      </c>
      <c r="G1024">
        <v>5</v>
      </c>
      <c r="H1024" t="s">
        <v>0</v>
      </c>
      <c r="I1024" t="s">
        <v>0</v>
      </c>
      <c r="J1024">
        <v>3</v>
      </c>
      <c r="K1024" s="5" cm="1">
        <f t="array" ref="K1024">IF(AND(C1024=1,OR(J1024=42,J1024=6,J1024=7,J1024=8)),1,
IF(AND(OR(C1024=1,C1024="NA"),OR(J1024=42,J1024=6,J1024=7,J1024=8, J1024="NA")),"NA",
IF(_xlfn.MINIFS(Nested_Ifs[a11],Nested_Ifs[ID],Nested_Ifs[[#This Row],[ID]])&lt;&gt;1,IF(AND(C1024=MIN(_xlfn._xlws.FILTER(Nested_Ifs[a11], Nested_Ifs[ID]=Nested_Ifs[[#This Row],[ID]])), OR(J1024=42,J1024=6,J1024=7,J1024=8)),1,
IF(_xlfn.MINIFS(Nested_Ifs[a11],Nested_Ifs[ID],Nested_Ifs[[#This Row],[ID]])&lt;&gt;1,IF(AND(OR(C1024=MIN(_xlfn._xlws.FILTER(Nested_Ifs[a11], Nested_Ifs[ID]=Nested_Ifs[[#This Row],[ID]])), C1024 = "NA"), OR(J1024=42,J1024=6,J1024=7,J1024=8, J1024 = "NA")),"NA",0),0)),0)))</f>
        <v>0</v>
      </c>
      <c r="L1024">
        <v>1</v>
      </c>
      <c r="M1024">
        <v>1</v>
      </c>
      <c r="N1024">
        <v>1</v>
      </c>
      <c r="O1024" s="11">
        <f t="shared" si="15"/>
        <v>0</v>
      </c>
    </row>
    <row r="1025" spans="2:15" x14ac:dyDescent="0.3">
      <c r="B1025">
        <v>19261</v>
      </c>
      <c r="C1025">
        <v>1</v>
      </c>
      <c r="D1025">
        <v>1</v>
      </c>
      <c r="E1025">
        <v>1</v>
      </c>
      <c r="F1025">
        <v>50</v>
      </c>
      <c r="G1025">
        <v>1</v>
      </c>
      <c r="H1025" t="s">
        <v>0</v>
      </c>
      <c r="I1025" t="s">
        <v>0</v>
      </c>
      <c r="J1025">
        <v>1</v>
      </c>
      <c r="K1025" s="5" cm="1">
        <f t="array" ref="K1025">IF(AND(C1025=1,OR(J1025=42,J1025=6,J1025=7,J1025=8)),1,
IF(AND(OR(C1025=1,C1025="NA"),OR(J1025=42,J1025=6,J1025=7,J1025=8, J1025="NA")),"NA",
IF(_xlfn.MINIFS(Nested_Ifs[a11],Nested_Ifs[ID],Nested_Ifs[[#This Row],[ID]])&lt;&gt;1,IF(AND(C1025=MIN(_xlfn._xlws.FILTER(Nested_Ifs[a11], Nested_Ifs[ID]=Nested_Ifs[[#This Row],[ID]])), OR(J1025=42,J1025=6,J1025=7,J1025=8)),1,
IF(_xlfn.MINIFS(Nested_Ifs[a11],Nested_Ifs[ID],Nested_Ifs[[#This Row],[ID]])&lt;&gt;1,IF(AND(OR(C1025=MIN(_xlfn._xlws.FILTER(Nested_Ifs[a11], Nested_Ifs[ID]=Nested_Ifs[[#This Row],[ID]])), C1025 = "NA"), OR(J1025=42,J1025=6,J1025=7,J1025=8, J1025 = "NA")),"NA",0),0)),0)))</f>
        <v>0</v>
      </c>
      <c r="L1025">
        <v>1</v>
      </c>
      <c r="M1025">
        <v>1</v>
      </c>
      <c r="N1025">
        <v>1</v>
      </c>
      <c r="O1025" s="11">
        <f t="shared" si="15"/>
        <v>0</v>
      </c>
    </row>
    <row r="1026" spans="2:15" x14ac:dyDescent="0.3">
      <c r="B1026">
        <v>19261</v>
      </c>
      <c r="C1026">
        <v>2</v>
      </c>
      <c r="D1026">
        <v>2</v>
      </c>
      <c r="E1026">
        <v>2</v>
      </c>
      <c r="F1026">
        <v>47</v>
      </c>
      <c r="G1026">
        <v>1</v>
      </c>
      <c r="H1026" t="s">
        <v>0</v>
      </c>
      <c r="I1026" t="s">
        <v>0</v>
      </c>
      <c r="J1026">
        <v>3</v>
      </c>
      <c r="K1026" s="5" cm="1">
        <f t="array" ref="K1026">IF(AND(C1026=1,OR(J1026=42,J1026=6,J1026=7,J1026=8)),1,
IF(AND(OR(C1026=1,C1026="NA"),OR(J1026=42,J1026=6,J1026=7,J1026=8, J1026="NA")),"NA",
IF(_xlfn.MINIFS(Nested_Ifs[a11],Nested_Ifs[ID],Nested_Ifs[[#This Row],[ID]])&lt;&gt;1,IF(AND(C1026=MIN(_xlfn._xlws.FILTER(Nested_Ifs[a11], Nested_Ifs[ID]=Nested_Ifs[[#This Row],[ID]])), OR(J1026=42,J1026=6,J1026=7,J1026=8)),1,
IF(_xlfn.MINIFS(Nested_Ifs[a11],Nested_Ifs[ID],Nested_Ifs[[#This Row],[ID]])&lt;&gt;1,IF(AND(OR(C1026=MIN(_xlfn._xlws.FILTER(Nested_Ifs[a11], Nested_Ifs[ID]=Nested_Ifs[[#This Row],[ID]])), C1026 = "NA"), OR(J1026=42,J1026=6,J1026=7,J1026=8, J1026 = "NA")),"NA",0),0)),0)))</f>
        <v>0</v>
      </c>
      <c r="L1026">
        <v>1</v>
      </c>
      <c r="M1026">
        <v>1</v>
      </c>
      <c r="N1026">
        <v>1</v>
      </c>
      <c r="O1026" s="11">
        <f t="shared" si="15"/>
        <v>0</v>
      </c>
    </row>
    <row r="1027" spans="2:15" x14ac:dyDescent="0.3">
      <c r="B1027">
        <v>19261</v>
      </c>
      <c r="C1027">
        <v>3</v>
      </c>
      <c r="D1027">
        <v>1</v>
      </c>
      <c r="E1027">
        <v>3</v>
      </c>
      <c r="F1027">
        <v>22</v>
      </c>
      <c r="G1027">
        <v>6</v>
      </c>
      <c r="H1027" t="s">
        <v>0</v>
      </c>
      <c r="I1027" t="s">
        <v>0</v>
      </c>
      <c r="J1027" t="s">
        <v>0</v>
      </c>
      <c r="K1027" s="5" cm="1">
        <f t="array" ref="K1027">IF(AND(C1027=1,OR(J1027=42,J1027=6,J1027=7,J1027=8)),1,
IF(AND(OR(C1027=1,C1027="NA"),OR(J1027=42,J1027=6,J1027=7,J1027=8, J1027="NA")),"NA",
IF(_xlfn.MINIFS(Nested_Ifs[a11],Nested_Ifs[ID],Nested_Ifs[[#This Row],[ID]])&lt;&gt;1,IF(AND(C1027=MIN(_xlfn._xlws.FILTER(Nested_Ifs[a11], Nested_Ifs[ID]=Nested_Ifs[[#This Row],[ID]])), OR(J1027=42,J1027=6,J1027=7,J1027=8)),1,
IF(_xlfn.MINIFS(Nested_Ifs[a11],Nested_Ifs[ID],Nested_Ifs[[#This Row],[ID]])&lt;&gt;1,IF(AND(OR(C1027=MIN(_xlfn._xlws.FILTER(Nested_Ifs[a11], Nested_Ifs[ID]=Nested_Ifs[[#This Row],[ID]])), C1027 = "NA"), OR(J1027=42,J1027=6,J1027=7,J1027=8, J1027 = "NA")),"NA",0),0)),0)))</f>
        <v>0</v>
      </c>
      <c r="L1027">
        <v>1</v>
      </c>
      <c r="M1027">
        <v>1</v>
      </c>
      <c r="N1027">
        <v>1</v>
      </c>
      <c r="O1027" s="11">
        <f t="shared" si="15"/>
        <v>0</v>
      </c>
    </row>
    <row r="1028" spans="2:15" x14ac:dyDescent="0.3">
      <c r="B1028">
        <v>19261</v>
      </c>
      <c r="C1028">
        <v>4</v>
      </c>
      <c r="D1028">
        <v>2</v>
      </c>
      <c r="E1028">
        <v>3</v>
      </c>
      <c r="F1028">
        <v>9</v>
      </c>
      <c r="G1028" t="s">
        <v>0</v>
      </c>
      <c r="H1028" t="s">
        <v>0</v>
      </c>
      <c r="I1028" t="s">
        <v>0</v>
      </c>
      <c r="J1028" t="s">
        <v>0</v>
      </c>
      <c r="K1028" s="5" cm="1">
        <f t="array" ref="K1028">IF(AND(C1028=1,OR(J1028=42,J1028=6,J1028=7,J1028=8)),1,
IF(AND(OR(C1028=1,C1028="NA"),OR(J1028=42,J1028=6,J1028=7,J1028=8, J1028="NA")),"NA",
IF(_xlfn.MINIFS(Nested_Ifs[a11],Nested_Ifs[ID],Nested_Ifs[[#This Row],[ID]])&lt;&gt;1,IF(AND(C1028=MIN(_xlfn._xlws.FILTER(Nested_Ifs[a11], Nested_Ifs[ID]=Nested_Ifs[[#This Row],[ID]])), OR(J1028=42,J1028=6,J1028=7,J1028=8)),1,
IF(_xlfn.MINIFS(Nested_Ifs[a11],Nested_Ifs[ID],Nested_Ifs[[#This Row],[ID]])&lt;&gt;1,IF(AND(OR(C1028=MIN(_xlfn._xlws.FILTER(Nested_Ifs[a11], Nested_Ifs[ID]=Nested_Ifs[[#This Row],[ID]])), C1028 = "NA"), OR(J1028=42,J1028=6,J1028=7,J1028=8, J1028 = "NA")),"NA",0),0)),0)))</f>
        <v>0</v>
      </c>
      <c r="L1028">
        <v>1</v>
      </c>
      <c r="M1028">
        <v>1</v>
      </c>
      <c r="N1028">
        <v>1</v>
      </c>
      <c r="O1028" s="11">
        <f t="shared" si="15"/>
        <v>0</v>
      </c>
    </row>
    <row r="1029" spans="2:15" x14ac:dyDescent="0.3">
      <c r="B1029">
        <v>19262</v>
      </c>
      <c r="C1029">
        <v>1</v>
      </c>
      <c r="D1029">
        <v>1</v>
      </c>
      <c r="E1029">
        <v>1</v>
      </c>
      <c r="F1029">
        <v>57</v>
      </c>
      <c r="G1029">
        <v>1</v>
      </c>
      <c r="H1029" t="s">
        <v>0</v>
      </c>
      <c r="I1029" t="s">
        <v>0</v>
      </c>
      <c r="J1029">
        <v>5</v>
      </c>
      <c r="K1029" s="5" cm="1">
        <f t="array" ref="K1029">IF(AND(C1029=1,OR(J1029=42,J1029=6,J1029=7,J1029=8)),1,
IF(AND(OR(C1029=1,C1029="NA"),OR(J1029=42,J1029=6,J1029=7,J1029=8, J1029="NA")),"NA",
IF(_xlfn.MINIFS(Nested_Ifs[a11],Nested_Ifs[ID],Nested_Ifs[[#This Row],[ID]])&lt;&gt;1,IF(AND(C1029=MIN(_xlfn._xlws.FILTER(Nested_Ifs[a11], Nested_Ifs[ID]=Nested_Ifs[[#This Row],[ID]])), OR(J1029=42,J1029=6,J1029=7,J1029=8)),1,
IF(_xlfn.MINIFS(Nested_Ifs[a11],Nested_Ifs[ID],Nested_Ifs[[#This Row],[ID]])&lt;&gt;1,IF(AND(OR(C1029=MIN(_xlfn._xlws.FILTER(Nested_Ifs[a11], Nested_Ifs[ID]=Nested_Ifs[[#This Row],[ID]])), C1029 = "NA"), OR(J1029=42,J1029=6,J1029=7,J1029=8, J1029 = "NA")),"NA",0),0)),0)))</f>
        <v>0</v>
      </c>
      <c r="L1029">
        <v>1</v>
      </c>
      <c r="M1029">
        <v>1</v>
      </c>
      <c r="N1029">
        <v>1</v>
      </c>
      <c r="O1029" s="11">
        <f t="shared" si="15"/>
        <v>0</v>
      </c>
    </row>
    <row r="1030" spans="2:15" x14ac:dyDescent="0.3">
      <c r="B1030">
        <v>19262</v>
      </c>
      <c r="C1030">
        <v>2</v>
      </c>
      <c r="D1030">
        <v>2</v>
      </c>
      <c r="E1030">
        <v>2</v>
      </c>
      <c r="F1030">
        <v>40</v>
      </c>
      <c r="G1030">
        <v>1</v>
      </c>
      <c r="H1030" t="s">
        <v>0</v>
      </c>
      <c r="I1030" t="s">
        <v>0</v>
      </c>
      <c r="J1030">
        <v>5</v>
      </c>
      <c r="K1030" s="5" cm="1">
        <f t="array" ref="K1030">IF(AND(C1030=1,OR(J1030=42,J1030=6,J1030=7,J1030=8)),1,
IF(AND(OR(C1030=1,C1030="NA"),OR(J1030=42,J1030=6,J1030=7,J1030=8, J1030="NA")),"NA",
IF(_xlfn.MINIFS(Nested_Ifs[a11],Nested_Ifs[ID],Nested_Ifs[[#This Row],[ID]])&lt;&gt;1,IF(AND(C1030=MIN(_xlfn._xlws.FILTER(Nested_Ifs[a11], Nested_Ifs[ID]=Nested_Ifs[[#This Row],[ID]])), OR(J1030=42,J1030=6,J1030=7,J1030=8)),1,
IF(_xlfn.MINIFS(Nested_Ifs[a11],Nested_Ifs[ID],Nested_Ifs[[#This Row],[ID]])&lt;&gt;1,IF(AND(OR(C1030=MIN(_xlfn._xlws.FILTER(Nested_Ifs[a11], Nested_Ifs[ID]=Nested_Ifs[[#This Row],[ID]])), C1030 = "NA"), OR(J1030=42,J1030=6,J1030=7,J1030=8, J1030 = "NA")),"NA",0),0)),0)))</f>
        <v>0</v>
      </c>
      <c r="L1030">
        <v>1</v>
      </c>
      <c r="M1030">
        <v>1</v>
      </c>
      <c r="N1030">
        <v>1</v>
      </c>
      <c r="O1030" s="11">
        <f t="shared" si="15"/>
        <v>0</v>
      </c>
    </row>
    <row r="1031" spans="2:15" x14ac:dyDescent="0.3">
      <c r="B1031">
        <v>19262</v>
      </c>
      <c r="C1031">
        <v>3</v>
      </c>
      <c r="D1031">
        <v>2</v>
      </c>
      <c r="E1031">
        <v>3</v>
      </c>
      <c r="F1031">
        <v>17</v>
      </c>
      <c r="G1031">
        <v>6</v>
      </c>
      <c r="H1031" t="s">
        <v>0</v>
      </c>
      <c r="I1031" t="s">
        <v>0</v>
      </c>
      <c r="J1031" t="s">
        <v>0</v>
      </c>
      <c r="K1031" s="5" cm="1">
        <f t="array" ref="K1031">IF(AND(C1031=1,OR(J1031=42,J1031=6,J1031=7,J1031=8)),1,
IF(AND(OR(C1031=1,C1031="NA"),OR(J1031=42,J1031=6,J1031=7,J1031=8, J1031="NA")),"NA",
IF(_xlfn.MINIFS(Nested_Ifs[a11],Nested_Ifs[ID],Nested_Ifs[[#This Row],[ID]])&lt;&gt;1,IF(AND(C1031=MIN(_xlfn._xlws.FILTER(Nested_Ifs[a11], Nested_Ifs[ID]=Nested_Ifs[[#This Row],[ID]])), OR(J1031=42,J1031=6,J1031=7,J1031=8)),1,
IF(_xlfn.MINIFS(Nested_Ifs[a11],Nested_Ifs[ID],Nested_Ifs[[#This Row],[ID]])&lt;&gt;1,IF(AND(OR(C1031=MIN(_xlfn._xlws.FILTER(Nested_Ifs[a11], Nested_Ifs[ID]=Nested_Ifs[[#This Row],[ID]])), C1031 = "NA"), OR(J1031=42,J1031=6,J1031=7,J1031=8, J1031 = "NA")),"NA",0),0)),0)))</f>
        <v>0</v>
      </c>
      <c r="L1031">
        <v>1</v>
      </c>
      <c r="M1031">
        <v>1</v>
      </c>
      <c r="N1031">
        <v>1</v>
      </c>
      <c r="O1031" s="11">
        <f t="shared" si="15"/>
        <v>0</v>
      </c>
    </row>
    <row r="1032" spans="2:15" x14ac:dyDescent="0.3">
      <c r="B1032">
        <v>19263</v>
      </c>
      <c r="C1032">
        <v>1</v>
      </c>
      <c r="D1032">
        <v>1</v>
      </c>
      <c r="E1032">
        <v>1</v>
      </c>
      <c r="F1032">
        <v>68</v>
      </c>
      <c r="G1032">
        <v>1</v>
      </c>
      <c r="H1032" t="s">
        <v>0</v>
      </c>
      <c r="I1032" t="s">
        <v>0</v>
      </c>
      <c r="J1032">
        <v>2</v>
      </c>
      <c r="K1032" s="5" cm="1">
        <f t="array" ref="K1032">IF(AND(C1032=1,OR(J1032=42,J1032=6,J1032=7,J1032=8)),1,
IF(AND(OR(C1032=1,C1032="NA"),OR(J1032=42,J1032=6,J1032=7,J1032=8, J1032="NA")),"NA",
IF(_xlfn.MINIFS(Nested_Ifs[a11],Nested_Ifs[ID],Nested_Ifs[[#This Row],[ID]])&lt;&gt;1,IF(AND(C1032=MIN(_xlfn._xlws.FILTER(Nested_Ifs[a11], Nested_Ifs[ID]=Nested_Ifs[[#This Row],[ID]])), OR(J1032=42,J1032=6,J1032=7,J1032=8)),1,
IF(_xlfn.MINIFS(Nested_Ifs[a11],Nested_Ifs[ID],Nested_Ifs[[#This Row],[ID]])&lt;&gt;1,IF(AND(OR(C1032=MIN(_xlfn._xlws.FILTER(Nested_Ifs[a11], Nested_Ifs[ID]=Nested_Ifs[[#This Row],[ID]])), C1032 = "NA"), OR(J1032=42,J1032=6,J1032=7,J1032=8, J1032 = "NA")),"NA",0),0)),0)))</f>
        <v>0</v>
      </c>
      <c r="L1032">
        <v>1</v>
      </c>
      <c r="M1032">
        <v>1</v>
      </c>
      <c r="N1032">
        <v>1</v>
      </c>
      <c r="O1032" s="11">
        <f t="shared" si="15"/>
        <v>0</v>
      </c>
    </row>
    <row r="1033" spans="2:15" x14ac:dyDescent="0.3">
      <c r="B1033">
        <v>19263</v>
      </c>
      <c r="C1033">
        <v>2</v>
      </c>
      <c r="D1033">
        <v>2</v>
      </c>
      <c r="E1033">
        <v>2</v>
      </c>
      <c r="F1033">
        <v>54</v>
      </c>
      <c r="G1033">
        <v>1</v>
      </c>
      <c r="H1033" t="s">
        <v>0</v>
      </c>
      <c r="I1033" t="s">
        <v>0</v>
      </c>
      <c r="J1033">
        <v>5</v>
      </c>
      <c r="K1033" s="5" cm="1">
        <f t="array" ref="K1033">IF(AND(C1033=1,OR(J1033=42,J1033=6,J1033=7,J1033=8)),1,
IF(AND(OR(C1033=1,C1033="NA"),OR(J1033=42,J1033=6,J1033=7,J1033=8, J1033="NA")),"NA",
IF(_xlfn.MINIFS(Nested_Ifs[a11],Nested_Ifs[ID],Nested_Ifs[[#This Row],[ID]])&lt;&gt;1,IF(AND(C1033=MIN(_xlfn._xlws.FILTER(Nested_Ifs[a11], Nested_Ifs[ID]=Nested_Ifs[[#This Row],[ID]])), OR(J1033=42,J1033=6,J1033=7,J1033=8)),1,
IF(_xlfn.MINIFS(Nested_Ifs[a11],Nested_Ifs[ID],Nested_Ifs[[#This Row],[ID]])&lt;&gt;1,IF(AND(OR(C1033=MIN(_xlfn._xlws.FILTER(Nested_Ifs[a11], Nested_Ifs[ID]=Nested_Ifs[[#This Row],[ID]])), C1033 = "NA"), OR(J1033=42,J1033=6,J1033=7,J1033=8, J1033 = "NA")),"NA",0),0)),0)))</f>
        <v>0</v>
      </c>
      <c r="L1033">
        <v>1</v>
      </c>
      <c r="M1033">
        <v>1</v>
      </c>
      <c r="N1033">
        <v>1</v>
      </c>
      <c r="O1033" s="11">
        <f t="shared" si="15"/>
        <v>0</v>
      </c>
    </row>
    <row r="1034" spans="2:15" x14ac:dyDescent="0.3">
      <c r="B1034">
        <v>19264</v>
      </c>
      <c r="C1034">
        <v>1</v>
      </c>
      <c r="D1034">
        <v>2</v>
      </c>
      <c r="E1034">
        <v>1</v>
      </c>
      <c r="F1034">
        <v>75</v>
      </c>
      <c r="G1034">
        <v>1</v>
      </c>
      <c r="H1034" t="s">
        <v>0</v>
      </c>
      <c r="I1034" t="s">
        <v>0</v>
      </c>
      <c r="J1034">
        <v>3</v>
      </c>
      <c r="K1034" s="5" cm="1">
        <f t="array" ref="K1034">IF(AND(C1034=1,OR(J1034=42,J1034=6,J1034=7,J1034=8)),1,
IF(AND(OR(C1034=1,C1034="NA"),OR(J1034=42,J1034=6,J1034=7,J1034=8, J1034="NA")),"NA",
IF(_xlfn.MINIFS(Nested_Ifs[a11],Nested_Ifs[ID],Nested_Ifs[[#This Row],[ID]])&lt;&gt;1,IF(AND(C1034=MIN(_xlfn._xlws.FILTER(Nested_Ifs[a11], Nested_Ifs[ID]=Nested_Ifs[[#This Row],[ID]])), OR(J1034=42,J1034=6,J1034=7,J1034=8)),1,
IF(_xlfn.MINIFS(Nested_Ifs[a11],Nested_Ifs[ID],Nested_Ifs[[#This Row],[ID]])&lt;&gt;1,IF(AND(OR(C1034=MIN(_xlfn._xlws.FILTER(Nested_Ifs[a11], Nested_Ifs[ID]=Nested_Ifs[[#This Row],[ID]])), C1034 = "NA"), OR(J1034=42,J1034=6,J1034=7,J1034=8, J1034 = "NA")),"NA",0),0)),0)))</f>
        <v>0</v>
      </c>
      <c r="L1034">
        <v>1</v>
      </c>
      <c r="M1034">
        <v>1</v>
      </c>
      <c r="N1034">
        <v>1</v>
      </c>
      <c r="O1034" s="11">
        <f t="shared" si="15"/>
        <v>0</v>
      </c>
    </row>
    <row r="1035" spans="2:15" x14ac:dyDescent="0.3">
      <c r="B1035">
        <v>19265</v>
      </c>
      <c r="C1035">
        <v>1</v>
      </c>
      <c r="D1035">
        <v>1</v>
      </c>
      <c r="E1035">
        <v>1</v>
      </c>
      <c r="F1035">
        <v>41</v>
      </c>
      <c r="G1035">
        <v>1</v>
      </c>
      <c r="H1035" t="s">
        <v>0</v>
      </c>
      <c r="I1035" t="s">
        <v>0</v>
      </c>
      <c r="J1035">
        <v>1</v>
      </c>
      <c r="K1035" s="5" cm="1">
        <f t="array" ref="K1035">IF(AND(C1035=1,OR(J1035=42,J1035=6,J1035=7,J1035=8)),1,
IF(AND(OR(C1035=1,C1035="NA"),OR(J1035=42,J1035=6,J1035=7,J1035=8, J1035="NA")),"NA",
IF(_xlfn.MINIFS(Nested_Ifs[a11],Nested_Ifs[ID],Nested_Ifs[[#This Row],[ID]])&lt;&gt;1,IF(AND(C1035=MIN(_xlfn._xlws.FILTER(Nested_Ifs[a11], Nested_Ifs[ID]=Nested_Ifs[[#This Row],[ID]])), OR(J1035=42,J1035=6,J1035=7,J1035=8)),1,
IF(_xlfn.MINIFS(Nested_Ifs[a11],Nested_Ifs[ID],Nested_Ifs[[#This Row],[ID]])&lt;&gt;1,IF(AND(OR(C1035=MIN(_xlfn._xlws.FILTER(Nested_Ifs[a11], Nested_Ifs[ID]=Nested_Ifs[[#This Row],[ID]])), C1035 = "NA"), OR(J1035=42,J1035=6,J1035=7,J1035=8, J1035 = "NA")),"NA",0),0)),0)))</f>
        <v>0</v>
      </c>
      <c r="L1035">
        <v>1</v>
      </c>
      <c r="M1035">
        <v>1</v>
      </c>
      <c r="N1035">
        <v>1</v>
      </c>
      <c r="O1035" s="11">
        <f t="shared" si="15"/>
        <v>0</v>
      </c>
    </row>
    <row r="1036" spans="2:15" x14ac:dyDescent="0.3">
      <c r="B1036">
        <v>19265</v>
      </c>
      <c r="C1036">
        <v>2</v>
      </c>
      <c r="D1036">
        <v>2</v>
      </c>
      <c r="E1036">
        <v>5</v>
      </c>
      <c r="F1036">
        <v>63</v>
      </c>
      <c r="G1036">
        <v>5</v>
      </c>
      <c r="H1036" t="s">
        <v>0</v>
      </c>
      <c r="I1036" t="s">
        <v>0</v>
      </c>
      <c r="J1036">
        <v>3</v>
      </c>
      <c r="K1036" s="5" cm="1">
        <f t="array" ref="K1036">IF(AND(C1036=1,OR(J1036=42,J1036=6,J1036=7,J1036=8)),1,
IF(AND(OR(C1036=1,C1036="NA"),OR(J1036=42,J1036=6,J1036=7,J1036=8, J1036="NA")),"NA",
IF(_xlfn.MINIFS(Nested_Ifs[a11],Nested_Ifs[ID],Nested_Ifs[[#This Row],[ID]])&lt;&gt;1,IF(AND(C1036=MIN(_xlfn._xlws.FILTER(Nested_Ifs[a11], Nested_Ifs[ID]=Nested_Ifs[[#This Row],[ID]])), OR(J1036=42,J1036=6,J1036=7,J1036=8)),1,
IF(_xlfn.MINIFS(Nested_Ifs[a11],Nested_Ifs[ID],Nested_Ifs[[#This Row],[ID]])&lt;&gt;1,IF(AND(OR(C1036=MIN(_xlfn._xlws.FILTER(Nested_Ifs[a11], Nested_Ifs[ID]=Nested_Ifs[[#This Row],[ID]])), C1036 = "NA"), OR(J1036=42,J1036=6,J1036=7,J1036=8, J1036 = "NA")),"NA",0),0)),0)))</f>
        <v>0</v>
      </c>
      <c r="L1036">
        <v>1</v>
      </c>
      <c r="M1036">
        <v>1</v>
      </c>
      <c r="N1036">
        <v>1</v>
      </c>
      <c r="O1036" s="11">
        <f t="shared" si="15"/>
        <v>0</v>
      </c>
    </row>
    <row r="1037" spans="2:15" x14ac:dyDescent="0.3">
      <c r="B1037">
        <v>19265</v>
      </c>
      <c r="C1037">
        <v>3</v>
      </c>
      <c r="D1037">
        <v>2</v>
      </c>
      <c r="E1037">
        <v>2</v>
      </c>
      <c r="F1037">
        <v>43</v>
      </c>
      <c r="G1037">
        <v>1</v>
      </c>
      <c r="H1037" t="s">
        <v>0</v>
      </c>
      <c r="I1037" t="s">
        <v>0</v>
      </c>
      <c r="J1037">
        <v>3</v>
      </c>
      <c r="K1037" s="5" cm="1">
        <f t="array" ref="K1037">IF(AND(C1037=1,OR(J1037=42,J1037=6,J1037=7,J1037=8)),1,
IF(AND(OR(C1037=1,C1037="NA"),OR(J1037=42,J1037=6,J1037=7,J1037=8, J1037="NA")),"NA",
IF(_xlfn.MINIFS(Nested_Ifs[a11],Nested_Ifs[ID],Nested_Ifs[[#This Row],[ID]])&lt;&gt;1,IF(AND(C1037=MIN(_xlfn._xlws.FILTER(Nested_Ifs[a11], Nested_Ifs[ID]=Nested_Ifs[[#This Row],[ID]])), OR(J1037=42,J1037=6,J1037=7,J1037=8)),1,
IF(_xlfn.MINIFS(Nested_Ifs[a11],Nested_Ifs[ID],Nested_Ifs[[#This Row],[ID]])&lt;&gt;1,IF(AND(OR(C1037=MIN(_xlfn._xlws.FILTER(Nested_Ifs[a11], Nested_Ifs[ID]=Nested_Ifs[[#This Row],[ID]])), C1037 = "NA"), OR(J1037=42,J1037=6,J1037=7,J1037=8, J1037 = "NA")),"NA",0),0)),0)))</f>
        <v>0</v>
      </c>
      <c r="L1037">
        <v>1</v>
      </c>
      <c r="M1037">
        <v>1</v>
      </c>
      <c r="N1037">
        <v>1</v>
      </c>
      <c r="O1037" s="11">
        <f t="shared" si="15"/>
        <v>0</v>
      </c>
    </row>
    <row r="1038" spans="2:15" x14ac:dyDescent="0.3">
      <c r="B1038">
        <v>19265</v>
      </c>
      <c r="C1038">
        <v>4</v>
      </c>
      <c r="D1038">
        <v>2</v>
      </c>
      <c r="E1038">
        <v>3</v>
      </c>
      <c r="F1038">
        <v>18</v>
      </c>
      <c r="G1038">
        <v>6</v>
      </c>
      <c r="H1038" t="s">
        <v>0</v>
      </c>
      <c r="I1038" t="s">
        <v>0</v>
      </c>
      <c r="J1038" t="s">
        <v>0</v>
      </c>
      <c r="K1038" s="5" cm="1">
        <f t="array" ref="K1038">IF(AND(C1038=1,OR(J1038=42,J1038=6,J1038=7,J1038=8)),1,
IF(AND(OR(C1038=1,C1038="NA"),OR(J1038=42,J1038=6,J1038=7,J1038=8, J1038="NA")),"NA",
IF(_xlfn.MINIFS(Nested_Ifs[a11],Nested_Ifs[ID],Nested_Ifs[[#This Row],[ID]])&lt;&gt;1,IF(AND(C1038=MIN(_xlfn._xlws.FILTER(Nested_Ifs[a11], Nested_Ifs[ID]=Nested_Ifs[[#This Row],[ID]])), OR(J1038=42,J1038=6,J1038=7,J1038=8)),1,
IF(_xlfn.MINIFS(Nested_Ifs[a11],Nested_Ifs[ID],Nested_Ifs[[#This Row],[ID]])&lt;&gt;1,IF(AND(OR(C1038=MIN(_xlfn._xlws.FILTER(Nested_Ifs[a11], Nested_Ifs[ID]=Nested_Ifs[[#This Row],[ID]])), C1038 = "NA"), OR(J1038=42,J1038=6,J1038=7,J1038=8, J1038 = "NA")),"NA",0),0)),0)))</f>
        <v>0</v>
      </c>
      <c r="L1038">
        <v>1</v>
      </c>
      <c r="M1038">
        <v>1</v>
      </c>
      <c r="N1038">
        <v>1</v>
      </c>
      <c r="O1038" s="11">
        <f t="shared" si="15"/>
        <v>0</v>
      </c>
    </row>
    <row r="1039" spans="2:15" x14ac:dyDescent="0.3">
      <c r="B1039">
        <v>19265</v>
      </c>
      <c r="C1039">
        <v>5</v>
      </c>
      <c r="D1039">
        <v>1</v>
      </c>
      <c r="E1039">
        <v>3</v>
      </c>
      <c r="F1039">
        <v>7</v>
      </c>
      <c r="G1039" t="s">
        <v>0</v>
      </c>
      <c r="H1039" t="s">
        <v>0</v>
      </c>
      <c r="I1039" t="s">
        <v>0</v>
      </c>
      <c r="J1039" t="s">
        <v>0</v>
      </c>
      <c r="K1039" s="5" cm="1">
        <f t="array" ref="K1039">IF(AND(C1039=1,OR(J1039=42,J1039=6,J1039=7,J1039=8)),1,
IF(AND(OR(C1039=1,C1039="NA"),OR(J1039=42,J1039=6,J1039=7,J1039=8, J1039="NA")),"NA",
IF(_xlfn.MINIFS(Nested_Ifs[a11],Nested_Ifs[ID],Nested_Ifs[[#This Row],[ID]])&lt;&gt;1,IF(AND(C1039=MIN(_xlfn._xlws.FILTER(Nested_Ifs[a11], Nested_Ifs[ID]=Nested_Ifs[[#This Row],[ID]])), OR(J1039=42,J1039=6,J1039=7,J1039=8)),1,
IF(_xlfn.MINIFS(Nested_Ifs[a11],Nested_Ifs[ID],Nested_Ifs[[#This Row],[ID]])&lt;&gt;1,IF(AND(OR(C1039=MIN(_xlfn._xlws.FILTER(Nested_Ifs[a11], Nested_Ifs[ID]=Nested_Ifs[[#This Row],[ID]])), C1039 = "NA"), OR(J1039=42,J1039=6,J1039=7,J1039=8, J1039 = "NA")),"NA",0),0)),0)))</f>
        <v>0</v>
      </c>
      <c r="L1039">
        <v>1</v>
      </c>
      <c r="M1039">
        <v>1</v>
      </c>
      <c r="N1039">
        <v>1</v>
      </c>
      <c r="O1039" s="11">
        <f t="shared" ref="O1039:O1102" si="16">IF(AND(AND(L1039=1,M1039=1),AND(OR(N1039=3,N1039=4))),1,
IF(AND(OR(L1039=1,L1039="NA"),
OR(M1039=1,M1039="NA"),
OR(N1039=3,N1039=4, N1039="NA")),"NA",0))</f>
        <v>0</v>
      </c>
    </row>
    <row r="1040" spans="2:15" x14ac:dyDescent="0.3">
      <c r="B1040">
        <v>19266</v>
      </c>
      <c r="C1040">
        <v>1</v>
      </c>
      <c r="D1040">
        <v>2</v>
      </c>
      <c r="E1040">
        <v>1</v>
      </c>
      <c r="F1040">
        <v>60</v>
      </c>
      <c r="G1040">
        <v>6</v>
      </c>
      <c r="H1040" t="s">
        <v>0</v>
      </c>
      <c r="I1040" t="s">
        <v>0</v>
      </c>
      <c r="J1040">
        <v>2</v>
      </c>
      <c r="K1040" s="5" cm="1">
        <f t="array" ref="K1040">IF(AND(C1040=1,OR(J1040=42,J1040=6,J1040=7,J1040=8)),1,
IF(AND(OR(C1040=1,C1040="NA"),OR(J1040=42,J1040=6,J1040=7,J1040=8, J1040="NA")),"NA",
IF(_xlfn.MINIFS(Nested_Ifs[a11],Nested_Ifs[ID],Nested_Ifs[[#This Row],[ID]])&lt;&gt;1,IF(AND(C1040=MIN(_xlfn._xlws.FILTER(Nested_Ifs[a11], Nested_Ifs[ID]=Nested_Ifs[[#This Row],[ID]])), OR(J1040=42,J1040=6,J1040=7,J1040=8)),1,
IF(_xlfn.MINIFS(Nested_Ifs[a11],Nested_Ifs[ID],Nested_Ifs[[#This Row],[ID]])&lt;&gt;1,IF(AND(OR(C1040=MIN(_xlfn._xlws.FILTER(Nested_Ifs[a11], Nested_Ifs[ID]=Nested_Ifs[[#This Row],[ID]])), C1040 = "NA"), OR(J1040=42,J1040=6,J1040=7,J1040=8, J1040 = "NA")),"NA",0),0)),0)))</f>
        <v>0</v>
      </c>
      <c r="L1040">
        <v>1</v>
      </c>
      <c r="M1040">
        <v>1</v>
      </c>
      <c r="N1040">
        <v>1</v>
      </c>
      <c r="O1040" s="11">
        <f t="shared" si="16"/>
        <v>0</v>
      </c>
    </row>
    <row r="1041" spans="2:15" x14ac:dyDescent="0.3">
      <c r="B1041">
        <v>19266</v>
      </c>
      <c r="C1041">
        <v>2</v>
      </c>
      <c r="D1041">
        <v>1</v>
      </c>
      <c r="E1041">
        <v>7</v>
      </c>
      <c r="F1041">
        <v>55</v>
      </c>
      <c r="G1041">
        <v>6</v>
      </c>
      <c r="H1041" t="s">
        <v>0</v>
      </c>
      <c r="I1041" t="s">
        <v>0</v>
      </c>
      <c r="J1041">
        <v>5</v>
      </c>
      <c r="K1041" s="5" cm="1">
        <f t="array" ref="K1041">IF(AND(C1041=1,OR(J1041=42,J1041=6,J1041=7,J1041=8)),1,
IF(AND(OR(C1041=1,C1041="NA"),OR(J1041=42,J1041=6,J1041=7,J1041=8, J1041="NA")),"NA",
IF(_xlfn.MINIFS(Nested_Ifs[a11],Nested_Ifs[ID],Nested_Ifs[[#This Row],[ID]])&lt;&gt;1,IF(AND(C1041=MIN(_xlfn._xlws.FILTER(Nested_Ifs[a11], Nested_Ifs[ID]=Nested_Ifs[[#This Row],[ID]])), OR(J1041=42,J1041=6,J1041=7,J1041=8)),1,
IF(_xlfn.MINIFS(Nested_Ifs[a11],Nested_Ifs[ID],Nested_Ifs[[#This Row],[ID]])&lt;&gt;1,IF(AND(OR(C1041=MIN(_xlfn._xlws.FILTER(Nested_Ifs[a11], Nested_Ifs[ID]=Nested_Ifs[[#This Row],[ID]])), C1041 = "NA"), OR(J1041=42,J1041=6,J1041=7,J1041=8, J1041 = "NA")),"NA",0),0)),0)))</f>
        <v>0</v>
      </c>
      <c r="L1041">
        <v>1</v>
      </c>
      <c r="M1041">
        <v>1</v>
      </c>
      <c r="N1041">
        <v>1</v>
      </c>
      <c r="O1041" s="11">
        <f t="shared" si="16"/>
        <v>0</v>
      </c>
    </row>
    <row r="1042" spans="2:15" x14ac:dyDescent="0.3">
      <c r="B1042">
        <v>19268</v>
      </c>
      <c r="C1042">
        <v>1</v>
      </c>
      <c r="D1042">
        <v>2</v>
      </c>
      <c r="E1042">
        <v>1</v>
      </c>
      <c r="F1042">
        <v>34</v>
      </c>
      <c r="G1042">
        <v>2</v>
      </c>
      <c r="H1042" t="s">
        <v>0</v>
      </c>
      <c r="I1042" t="s">
        <v>0</v>
      </c>
      <c r="J1042">
        <v>41</v>
      </c>
      <c r="K1042" s="5" cm="1">
        <f t="array" ref="K1042">IF(AND(C1042=1,OR(J1042=42,J1042=6,J1042=7,J1042=8)),1,
IF(AND(OR(C1042=1,C1042="NA"),OR(J1042=42,J1042=6,J1042=7,J1042=8, J1042="NA")),"NA",
IF(_xlfn.MINIFS(Nested_Ifs[a11],Nested_Ifs[ID],Nested_Ifs[[#This Row],[ID]])&lt;&gt;1,IF(AND(C1042=MIN(_xlfn._xlws.FILTER(Nested_Ifs[a11], Nested_Ifs[ID]=Nested_Ifs[[#This Row],[ID]])), OR(J1042=42,J1042=6,J1042=7,J1042=8)),1,
IF(_xlfn.MINIFS(Nested_Ifs[a11],Nested_Ifs[ID],Nested_Ifs[[#This Row],[ID]])&lt;&gt;1,IF(AND(OR(C1042=MIN(_xlfn._xlws.FILTER(Nested_Ifs[a11], Nested_Ifs[ID]=Nested_Ifs[[#This Row],[ID]])), C1042 = "NA"), OR(J1042=42,J1042=6,J1042=7,J1042=8, J1042 = "NA")),"NA",0),0)),0)))</f>
        <v>0</v>
      </c>
      <c r="L1042">
        <v>1</v>
      </c>
      <c r="M1042">
        <v>2</v>
      </c>
      <c r="N1042" t="s">
        <v>0</v>
      </c>
      <c r="O1042" s="11">
        <f t="shared" si="16"/>
        <v>0</v>
      </c>
    </row>
    <row r="1043" spans="2:15" x14ac:dyDescent="0.3">
      <c r="B1043">
        <v>19268</v>
      </c>
      <c r="C1043">
        <v>2</v>
      </c>
      <c r="D1043">
        <v>1</v>
      </c>
      <c r="E1043">
        <v>3</v>
      </c>
      <c r="F1043">
        <v>15</v>
      </c>
      <c r="G1043">
        <v>6</v>
      </c>
      <c r="H1043" t="s">
        <v>0</v>
      </c>
      <c r="I1043" t="s">
        <v>0</v>
      </c>
      <c r="J1043" t="s">
        <v>0</v>
      </c>
      <c r="K1043" s="5" cm="1">
        <f t="array" ref="K1043">IF(AND(C1043=1,OR(J1043=42,J1043=6,J1043=7,J1043=8)),1,
IF(AND(OR(C1043=1,C1043="NA"),OR(J1043=42,J1043=6,J1043=7,J1043=8, J1043="NA")),"NA",
IF(_xlfn.MINIFS(Nested_Ifs[a11],Nested_Ifs[ID],Nested_Ifs[[#This Row],[ID]])&lt;&gt;1,IF(AND(C1043=MIN(_xlfn._xlws.FILTER(Nested_Ifs[a11], Nested_Ifs[ID]=Nested_Ifs[[#This Row],[ID]])), OR(J1043=42,J1043=6,J1043=7,J1043=8)),1,
IF(_xlfn.MINIFS(Nested_Ifs[a11],Nested_Ifs[ID],Nested_Ifs[[#This Row],[ID]])&lt;&gt;1,IF(AND(OR(C1043=MIN(_xlfn._xlws.FILTER(Nested_Ifs[a11], Nested_Ifs[ID]=Nested_Ifs[[#This Row],[ID]])), C1043 = "NA"), OR(J1043=42,J1043=6,J1043=7,J1043=8, J1043 = "NA")),"NA",0),0)),0)))</f>
        <v>0</v>
      </c>
      <c r="L1043">
        <v>2</v>
      </c>
      <c r="M1043">
        <v>2</v>
      </c>
      <c r="N1043" t="s">
        <v>0</v>
      </c>
      <c r="O1043" s="11">
        <f t="shared" si="16"/>
        <v>0</v>
      </c>
    </row>
    <row r="1044" spans="2:15" x14ac:dyDescent="0.3">
      <c r="B1044">
        <v>19268</v>
      </c>
      <c r="C1044">
        <v>3</v>
      </c>
      <c r="D1044">
        <v>1</v>
      </c>
      <c r="E1044">
        <v>2</v>
      </c>
      <c r="F1044">
        <v>40</v>
      </c>
      <c r="G1044">
        <v>2</v>
      </c>
      <c r="H1044" t="s">
        <v>0</v>
      </c>
      <c r="I1044" t="s">
        <v>0</v>
      </c>
      <c r="J1044">
        <v>5</v>
      </c>
      <c r="K1044" s="5" cm="1">
        <f t="array" ref="K1044">IF(AND(C1044=1,OR(J1044=42,J1044=6,J1044=7,J1044=8)),1,
IF(AND(OR(C1044=1,C1044="NA"),OR(J1044=42,J1044=6,J1044=7,J1044=8, J1044="NA")),"NA",
IF(_xlfn.MINIFS(Nested_Ifs[a11],Nested_Ifs[ID],Nested_Ifs[[#This Row],[ID]])&lt;&gt;1,IF(AND(C1044=MIN(_xlfn._xlws.FILTER(Nested_Ifs[a11], Nested_Ifs[ID]=Nested_Ifs[[#This Row],[ID]])), OR(J1044=42,J1044=6,J1044=7,J1044=8)),1,
IF(_xlfn.MINIFS(Nested_Ifs[a11],Nested_Ifs[ID],Nested_Ifs[[#This Row],[ID]])&lt;&gt;1,IF(AND(OR(C1044=MIN(_xlfn._xlws.FILTER(Nested_Ifs[a11], Nested_Ifs[ID]=Nested_Ifs[[#This Row],[ID]])), C1044 = "NA"), OR(J1044=42,J1044=6,J1044=7,J1044=8, J1044 = "NA")),"NA",0),0)),0)))</f>
        <v>0</v>
      </c>
      <c r="L1044">
        <v>1</v>
      </c>
      <c r="M1044">
        <v>2</v>
      </c>
      <c r="N1044" t="s">
        <v>0</v>
      </c>
      <c r="O1044" s="11">
        <f t="shared" si="16"/>
        <v>0</v>
      </c>
    </row>
    <row r="1045" spans="2:15" x14ac:dyDescent="0.3">
      <c r="B1045">
        <v>19268</v>
      </c>
      <c r="C1045">
        <v>4</v>
      </c>
      <c r="D1045">
        <v>2</v>
      </c>
      <c r="E1045">
        <v>3</v>
      </c>
      <c r="F1045">
        <v>9</v>
      </c>
      <c r="G1045" t="s">
        <v>0</v>
      </c>
      <c r="H1045" t="s">
        <v>0</v>
      </c>
      <c r="I1045" t="s">
        <v>0</v>
      </c>
      <c r="J1045" t="s">
        <v>0</v>
      </c>
      <c r="K1045" s="5" cm="1">
        <f t="array" ref="K1045">IF(AND(C1045=1,OR(J1045=42,J1045=6,J1045=7,J1045=8)),1,
IF(AND(OR(C1045=1,C1045="NA"),OR(J1045=42,J1045=6,J1045=7,J1045=8, J1045="NA")),"NA",
IF(_xlfn.MINIFS(Nested_Ifs[a11],Nested_Ifs[ID],Nested_Ifs[[#This Row],[ID]])&lt;&gt;1,IF(AND(C1045=MIN(_xlfn._xlws.FILTER(Nested_Ifs[a11], Nested_Ifs[ID]=Nested_Ifs[[#This Row],[ID]])), OR(J1045=42,J1045=6,J1045=7,J1045=8)),1,
IF(_xlfn.MINIFS(Nested_Ifs[a11],Nested_Ifs[ID],Nested_Ifs[[#This Row],[ID]])&lt;&gt;1,IF(AND(OR(C1045=MIN(_xlfn._xlws.FILTER(Nested_Ifs[a11], Nested_Ifs[ID]=Nested_Ifs[[#This Row],[ID]])), C1045 = "NA"), OR(J1045=42,J1045=6,J1045=7,J1045=8, J1045 = "NA")),"NA",0),0)),0)))</f>
        <v>0</v>
      </c>
      <c r="L1045">
        <v>2</v>
      </c>
      <c r="M1045">
        <v>2</v>
      </c>
      <c r="N1045" t="s">
        <v>0</v>
      </c>
      <c r="O1045" s="11">
        <f t="shared" si="16"/>
        <v>0</v>
      </c>
    </row>
    <row r="1046" spans="2:15" x14ac:dyDescent="0.3">
      <c r="B1046">
        <v>19270</v>
      </c>
      <c r="C1046">
        <v>1</v>
      </c>
      <c r="D1046">
        <v>1</v>
      </c>
      <c r="E1046">
        <v>1</v>
      </c>
      <c r="F1046">
        <v>53</v>
      </c>
      <c r="G1046">
        <v>1</v>
      </c>
      <c r="H1046" t="s">
        <v>0</v>
      </c>
      <c r="I1046" t="s">
        <v>0</v>
      </c>
      <c r="J1046">
        <v>5</v>
      </c>
      <c r="K1046" s="5" cm="1">
        <f t="array" ref="K1046">IF(AND(C1046=1,OR(J1046=42,J1046=6,J1046=7,J1046=8)),1,
IF(AND(OR(C1046=1,C1046="NA"),OR(J1046=42,J1046=6,J1046=7,J1046=8, J1046="NA")),"NA",
IF(_xlfn.MINIFS(Nested_Ifs[a11],Nested_Ifs[ID],Nested_Ifs[[#This Row],[ID]])&lt;&gt;1,IF(AND(C1046=MIN(_xlfn._xlws.FILTER(Nested_Ifs[a11], Nested_Ifs[ID]=Nested_Ifs[[#This Row],[ID]])), OR(J1046=42,J1046=6,J1046=7,J1046=8)),1,
IF(_xlfn.MINIFS(Nested_Ifs[a11],Nested_Ifs[ID],Nested_Ifs[[#This Row],[ID]])&lt;&gt;1,IF(AND(OR(C1046=MIN(_xlfn._xlws.FILTER(Nested_Ifs[a11], Nested_Ifs[ID]=Nested_Ifs[[#This Row],[ID]])), C1046 = "NA"), OR(J1046=42,J1046=6,J1046=7,J1046=8, J1046 = "NA")),"NA",0),0)),0)))</f>
        <v>0</v>
      </c>
      <c r="L1046">
        <v>1</v>
      </c>
      <c r="M1046">
        <v>2</v>
      </c>
      <c r="N1046" t="s">
        <v>0</v>
      </c>
      <c r="O1046" s="11">
        <f t="shared" si="16"/>
        <v>0</v>
      </c>
    </row>
    <row r="1047" spans="2:15" x14ac:dyDescent="0.3">
      <c r="B1047">
        <v>19270</v>
      </c>
      <c r="C1047">
        <v>2</v>
      </c>
      <c r="D1047">
        <v>2</v>
      </c>
      <c r="E1047">
        <v>2</v>
      </c>
      <c r="F1047">
        <v>53</v>
      </c>
      <c r="G1047">
        <v>1</v>
      </c>
      <c r="H1047" t="s">
        <v>0</v>
      </c>
      <c r="I1047" t="s">
        <v>0</v>
      </c>
      <c r="J1047">
        <v>1</v>
      </c>
      <c r="K1047" s="5" cm="1">
        <f t="array" ref="K1047">IF(AND(C1047=1,OR(J1047=42,J1047=6,J1047=7,J1047=8)),1,
IF(AND(OR(C1047=1,C1047="NA"),OR(J1047=42,J1047=6,J1047=7,J1047=8, J1047="NA")),"NA",
IF(_xlfn.MINIFS(Nested_Ifs[a11],Nested_Ifs[ID],Nested_Ifs[[#This Row],[ID]])&lt;&gt;1,IF(AND(C1047=MIN(_xlfn._xlws.FILTER(Nested_Ifs[a11], Nested_Ifs[ID]=Nested_Ifs[[#This Row],[ID]])), OR(J1047=42,J1047=6,J1047=7,J1047=8)),1,
IF(_xlfn.MINIFS(Nested_Ifs[a11],Nested_Ifs[ID],Nested_Ifs[[#This Row],[ID]])&lt;&gt;1,IF(AND(OR(C1047=MIN(_xlfn._xlws.FILTER(Nested_Ifs[a11], Nested_Ifs[ID]=Nested_Ifs[[#This Row],[ID]])), C1047 = "NA"), OR(J1047=42,J1047=6,J1047=7,J1047=8, J1047 = "NA")),"NA",0),0)),0)))</f>
        <v>0</v>
      </c>
      <c r="L1047">
        <v>1</v>
      </c>
      <c r="M1047">
        <v>2</v>
      </c>
      <c r="N1047" t="s">
        <v>0</v>
      </c>
      <c r="O1047" s="11">
        <f t="shared" si="16"/>
        <v>0</v>
      </c>
    </row>
    <row r="1048" spans="2:15" x14ac:dyDescent="0.3">
      <c r="B1048">
        <v>19271</v>
      </c>
      <c r="C1048">
        <v>1</v>
      </c>
      <c r="D1048">
        <v>1</v>
      </c>
      <c r="E1048">
        <v>1</v>
      </c>
      <c r="F1048">
        <v>39</v>
      </c>
      <c r="G1048">
        <v>1</v>
      </c>
      <c r="H1048" t="s">
        <v>0</v>
      </c>
      <c r="I1048" t="s">
        <v>0</v>
      </c>
      <c r="J1048">
        <v>1</v>
      </c>
      <c r="K1048" s="5" cm="1">
        <f t="array" ref="K1048">IF(AND(C1048=1,OR(J1048=42,J1048=6,J1048=7,J1048=8)),1,
IF(AND(OR(C1048=1,C1048="NA"),OR(J1048=42,J1048=6,J1048=7,J1048=8, J1048="NA")),"NA",
IF(_xlfn.MINIFS(Nested_Ifs[a11],Nested_Ifs[ID],Nested_Ifs[[#This Row],[ID]])&lt;&gt;1,IF(AND(C1048=MIN(_xlfn._xlws.FILTER(Nested_Ifs[a11], Nested_Ifs[ID]=Nested_Ifs[[#This Row],[ID]])), OR(J1048=42,J1048=6,J1048=7,J1048=8)),1,
IF(_xlfn.MINIFS(Nested_Ifs[a11],Nested_Ifs[ID],Nested_Ifs[[#This Row],[ID]])&lt;&gt;1,IF(AND(OR(C1048=MIN(_xlfn._xlws.FILTER(Nested_Ifs[a11], Nested_Ifs[ID]=Nested_Ifs[[#This Row],[ID]])), C1048 = "NA"), OR(J1048=42,J1048=6,J1048=7,J1048=8, J1048 = "NA")),"NA",0),0)),0)))</f>
        <v>0</v>
      </c>
      <c r="L1048">
        <v>1</v>
      </c>
      <c r="M1048">
        <v>2</v>
      </c>
      <c r="N1048" t="s">
        <v>0</v>
      </c>
      <c r="O1048" s="11">
        <f t="shared" si="16"/>
        <v>0</v>
      </c>
    </row>
    <row r="1049" spans="2:15" x14ac:dyDescent="0.3">
      <c r="B1049">
        <v>19271</v>
      </c>
      <c r="C1049">
        <v>2</v>
      </c>
      <c r="D1049">
        <v>2</v>
      </c>
      <c r="E1049">
        <v>2</v>
      </c>
      <c r="F1049">
        <v>37</v>
      </c>
      <c r="G1049">
        <v>1</v>
      </c>
      <c r="H1049" t="s">
        <v>0</v>
      </c>
      <c r="I1049" t="s">
        <v>0</v>
      </c>
      <c r="J1049">
        <v>3</v>
      </c>
      <c r="K1049" s="5" cm="1">
        <f t="array" ref="K1049">IF(AND(C1049=1,OR(J1049=42,J1049=6,J1049=7,J1049=8)),1,
IF(AND(OR(C1049=1,C1049="NA"),OR(J1049=42,J1049=6,J1049=7,J1049=8, J1049="NA")),"NA",
IF(_xlfn.MINIFS(Nested_Ifs[a11],Nested_Ifs[ID],Nested_Ifs[[#This Row],[ID]])&lt;&gt;1,IF(AND(C1049=MIN(_xlfn._xlws.FILTER(Nested_Ifs[a11], Nested_Ifs[ID]=Nested_Ifs[[#This Row],[ID]])), OR(J1049=42,J1049=6,J1049=7,J1049=8)),1,
IF(_xlfn.MINIFS(Nested_Ifs[a11],Nested_Ifs[ID],Nested_Ifs[[#This Row],[ID]])&lt;&gt;1,IF(AND(OR(C1049=MIN(_xlfn._xlws.FILTER(Nested_Ifs[a11], Nested_Ifs[ID]=Nested_Ifs[[#This Row],[ID]])), C1049 = "NA"), OR(J1049=42,J1049=6,J1049=7,J1049=8, J1049 = "NA")),"NA",0),0)),0)))</f>
        <v>0</v>
      </c>
      <c r="L1049">
        <v>1</v>
      </c>
      <c r="M1049">
        <v>2</v>
      </c>
      <c r="N1049" t="s">
        <v>0</v>
      </c>
      <c r="O1049" s="11">
        <f t="shared" si="16"/>
        <v>0</v>
      </c>
    </row>
    <row r="1050" spans="2:15" x14ac:dyDescent="0.3">
      <c r="B1050">
        <v>19272</v>
      </c>
      <c r="C1050">
        <v>1</v>
      </c>
      <c r="D1050">
        <v>2</v>
      </c>
      <c r="E1050">
        <v>1</v>
      </c>
      <c r="F1050">
        <v>48</v>
      </c>
      <c r="G1050">
        <v>5</v>
      </c>
      <c r="H1050" t="s">
        <v>0</v>
      </c>
      <c r="I1050" t="s">
        <v>0</v>
      </c>
      <c r="J1050">
        <v>5</v>
      </c>
      <c r="K1050" s="5" cm="1">
        <f t="array" ref="K1050">IF(AND(C1050=1,OR(J1050=42,J1050=6,J1050=7,J1050=8)),1,
IF(AND(OR(C1050=1,C1050="NA"),OR(J1050=42,J1050=6,J1050=7,J1050=8, J1050="NA")),"NA",
IF(_xlfn.MINIFS(Nested_Ifs[a11],Nested_Ifs[ID],Nested_Ifs[[#This Row],[ID]])&lt;&gt;1,IF(AND(C1050=MIN(_xlfn._xlws.FILTER(Nested_Ifs[a11], Nested_Ifs[ID]=Nested_Ifs[[#This Row],[ID]])), OR(J1050=42,J1050=6,J1050=7,J1050=8)),1,
IF(_xlfn.MINIFS(Nested_Ifs[a11],Nested_Ifs[ID],Nested_Ifs[[#This Row],[ID]])&lt;&gt;1,IF(AND(OR(C1050=MIN(_xlfn._xlws.FILTER(Nested_Ifs[a11], Nested_Ifs[ID]=Nested_Ifs[[#This Row],[ID]])), C1050 = "NA"), OR(J1050=42,J1050=6,J1050=7,J1050=8, J1050 = "NA")),"NA",0),0)),0)))</f>
        <v>0</v>
      </c>
      <c r="L1050">
        <v>1</v>
      </c>
      <c r="M1050">
        <v>2</v>
      </c>
      <c r="N1050" t="s">
        <v>0</v>
      </c>
      <c r="O1050" s="11">
        <f t="shared" si="16"/>
        <v>0</v>
      </c>
    </row>
    <row r="1051" spans="2:15" x14ac:dyDescent="0.3">
      <c r="B1051">
        <v>19272</v>
      </c>
      <c r="C1051">
        <v>2</v>
      </c>
      <c r="D1051">
        <v>2</v>
      </c>
      <c r="E1051">
        <v>3</v>
      </c>
      <c r="F1051">
        <v>9</v>
      </c>
      <c r="G1051" t="s">
        <v>0</v>
      </c>
      <c r="H1051" t="s">
        <v>0</v>
      </c>
      <c r="I1051" t="s">
        <v>0</v>
      </c>
      <c r="J1051" t="s">
        <v>0</v>
      </c>
      <c r="K1051" s="5" cm="1">
        <f t="array" ref="K1051">IF(AND(C1051=1,OR(J1051=42,J1051=6,J1051=7,J1051=8)),1,
IF(AND(OR(C1051=1,C1051="NA"),OR(J1051=42,J1051=6,J1051=7,J1051=8, J1051="NA")),"NA",
IF(_xlfn.MINIFS(Nested_Ifs[a11],Nested_Ifs[ID],Nested_Ifs[[#This Row],[ID]])&lt;&gt;1,IF(AND(C1051=MIN(_xlfn._xlws.FILTER(Nested_Ifs[a11], Nested_Ifs[ID]=Nested_Ifs[[#This Row],[ID]])), OR(J1051=42,J1051=6,J1051=7,J1051=8)),1,
IF(_xlfn.MINIFS(Nested_Ifs[a11],Nested_Ifs[ID],Nested_Ifs[[#This Row],[ID]])&lt;&gt;1,IF(AND(OR(C1051=MIN(_xlfn._xlws.FILTER(Nested_Ifs[a11], Nested_Ifs[ID]=Nested_Ifs[[#This Row],[ID]])), C1051 = "NA"), OR(J1051=42,J1051=6,J1051=7,J1051=8, J1051 = "NA")),"NA",0),0)),0)))</f>
        <v>0</v>
      </c>
      <c r="L1051">
        <v>2</v>
      </c>
      <c r="M1051">
        <v>2</v>
      </c>
      <c r="N1051" t="s">
        <v>0</v>
      </c>
      <c r="O1051" s="11">
        <f t="shared" si="16"/>
        <v>0</v>
      </c>
    </row>
    <row r="1052" spans="2:15" x14ac:dyDescent="0.3">
      <c r="B1052">
        <v>19276</v>
      </c>
      <c r="C1052">
        <v>1</v>
      </c>
      <c r="D1052">
        <v>2</v>
      </c>
      <c r="E1052">
        <v>1</v>
      </c>
      <c r="F1052">
        <v>48</v>
      </c>
      <c r="G1052">
        <v>1</v>
      </c>
      <c r="H1052" t="s">
        <v>0</v>
      </c>
      <c r="I1052" t="s">
        <v>0</v>
      </c>
      <c r="J1052">
        <v>3</v>
      </c>
      <c r="K1052" s="5" cm="1">
        <f t="array" ref="K1052">IF(AND(C1052=1,OR(J1052=42,J1052=6,J1052=7,J1052=8)),1,
IF(AND(OR(C1052=1,C1052="NA"),OR(J1052=42,J1052=6,J1052=7,J1052=8, J1052="NA")),"NA",
IF(_xlfn.MINIFS(Nested_Ifs[a11],Nested_Ifs[ID],Nested_Ifs[[#This Row],[ID]])&lt;&gt;1,IF(AND(C1052=MIN(_xlfn._xlws.FILTER(Nested_Ifs[a11], Nested_Ifs[ID]=Nested_Ifs[[#This Row],[ID]])), OR(J1052=42,J1052=6,J1052=7,J1052=8)),1,
IF(_xlfn.MINIFS(Nested_Ifs[a11],Nested_Ifs[ID],Nested_Ifs[[#This Row],[ID]])&lt;&gt;1,IF(AND(OR(C1052=MIN(_xlfn._xlws.FILTER(Nested_Ifs[a11], Nested_Ifs[ID]=Nested_Ifs[[#This Row],[ID]])), C1052 = "NA"), OR(J1052=42,J1052=6,J1052=7,J1052=8, J1052 = "NA")),"NA",0),0)),0)))</f>
        <v>0</v>
      </c>
      <c r="L1052">
        <v>1</v>
      </c>
      <c r="M1052">
        <v>2</v>
      </c>
      <c r="N1052" t="s">
        <v>0</v>
      </c>
      <c r="O1052" s="11">
        <f t="shared" si="16"/>
        <v>0</v>
      </c>
    </row>
    <row r="1053" spans="2:15" x14ac:dyDescent="0.3">
      <c r="B1053">
        <v>19276</v>
      </c>
      <c r="C1053">
        <v>2</v>
      </c>
      <c r="D1053">
        <v>1</v>
      </c>
      <c r="E1053">
        <v>2</v>
      </c>
      <c r="F1053">
        <v>52</v>
      </c>
      <c r="G1053">
        <v>1</v>
      </c>
      <c r="H1053" t="s">
        <v>0</v>
      </c>
      <c r="I1053" t="s">
        <v>0</v>
      </c>
      <c r="J1053">
        <v>5</v>
      </c>
      <c r="K1053" s="5" cm="1">
        <f t="array" ref="K1053">IF(AND(C1053=1,OR(J1053=42,J1053=6,J1053=7,J1053=8)),1,
IF(AND(OR(C1053=1,C1053="NA"),OR(J1053=42,J1053=6,J1053=7,J1053=8, J1053="NA")),"NA",
IF(_xlfn.MINIFS(Nested_Ifs[a11],Nested_Ifs[ID],Nested_Ifs[[#This Row],[ID]])&lt;&gt;1,IF(AND(C1053=MIN(_xlfn._xlws.FILTER(Nested_Ifs[a11], Nested_Ifs[ID]=Nested_Ifs[[#This Row],[ID]])), OR(J1053=42,J1053=6,J1053=7,J1053=8)),1,
IF(_xlfn.MINIFS(Nested_Ifs[a11],Nested_Ifs[ID],Nested_Ifs[[#This Row],[ID]])&lt;&gt;1,IF(AND(OR(C1053=MIN(_xlfn._xlws.FILTER(Nested_Ifs[a11], Nested_Ifs[ID]=Nested_Ifs[[#This Row],[ID]])), C1053 = "NA"), OR(J1053=42,J1053=6,J1053=7,J1053=8, J1053 = "NA")),"NA",0),0)),0)))</f>
        <v>0</v>
      </c>
      <c r="L1053">
        <v>1</v>
      </c>
      <c r="M1053">
        <v>2</v>
      </c>
      <c r="N1053" t="s">
        <v>0</v>
      </c>
      <c r="O1053" s="11">
        <f t="shared" si="16"/>
        <v>0</v>
      </c>
    </row>
    <row r="1054" spans="2:15" x14ac:dyDescent="0.3">
      <c r="B1054">
        <v>19277</v>
      </c>
      <c r="C1054">
        <v>1</v>
      </c>
      <c r="D1054">
        <v>1</v>
      </c>
      <c r="E1054">
        <v>1</v>
      </c>
      <c r="F1054">
        <v>52</v>
      </c>
      <c r="G1054">
        <v>1</v>
      </c>
      <c r="H1054" t="s">
        <v>0</v>
      </c>
      <c r="I1054" t="s">
        <v>0</v>
      </c>
      <c r="J1054">
        <v>5</v>
      </c>
      <c r="K1054" s="5" cm="1">
        <f t="array" ref="K1054">IF(AND(C1054=1,OR(J1054=42,J1054=6,J1054=7,J1054=8)),1,
IF(AND(OR(C1054=1,C1054="NA"),OR(J1054=42,J1054=6,J1054=7,J1054=8, J1054="NA")),"NA",
IF(_xlfn.MINIFS(Nested_Ifs[a11],Nested_Ifs[ID],Nested_Ifs[[#This Row],[ID]])&lt;&gt;1,IF(AND(C1054=MIN(_xlfn._xlws.FILTER(Nested_Ifs[a11], Nested_Ifs[ID]=Nested_Ifs[[#This Row],[ID]])), OR(J1054=42,J1054=6,J1054=7,J1054=8)),1,
IF(_xlfn.MINIFS(Nested_Ifs[a11],Nested_Ifs[ID],Nested_Ifs[[#This Row],[ID]])&lt;&gt;1,IF(AND(OR(C1054=MIN(_xlfn._xlws.FILTER(Nested_Ifs[a11], Nested_Ifs[ID]=Nested_Ifs[[#This Row],[ID]])), C1054 = "NA"), OR(J1054=42,J1054=6,J1054=7,J1054=8, J1054 = "NA")),"NA",0),0)),0)))</f>
        <v>0</v>
      </c>
      <c r="L1054">
        <v>1</v>
      </c>
      <c r="M1054">
        <v>2</v>
      </c>
      <c r="N1054" t="s">
        <v>0</v>
      </c>
      <c r="O1054" s="11">
        <f t="shared" si="16"/>
        <v>0</v>
      </c>
    </row>
    <row r="1055" spans="2:15" x14ac:dyDescent="0.3">
      <c r="B1055">
        <v>19277</v>
      </c>
      <c r="C1055">
        <v>2</v>
      </c>
      <c r="D1055">
        <v>2</v>
      </c>
      <c r="E1055">
        <v>2</v>
      </c>
      <c r="F1055">
        <v>50</v>
      </c>
      <c r="G1055">
        <v>1</v>
      </c>
      <c r="H1055" t="s">
        <v>0</v>
      </c>
      <c r="I1055" t="s">
        <v>0</v>
      </c>
      <c r="J1055">
        <v>5</v>
      </c>
      <c r="K1055" s="5" cm="1">
        <f t="array" ref="K1055">IF(AND(C1055=1,OR(J1055=42,J1055=6,J1055=7,J1055=8)),1,
IF(AND(OR(C1055=1,C1055="NA"),OR(J1055=42,J1055=6,J1055=7,J1055=8, J1055="NA")),"NA",
IF(_xlfn.MINIFS(Nested_Ifs[a11],Nested_Ifs[ID],Nested_Ifs[[#This Row],[ID]])&lt;&gt;1,IF(AND(C1055=MIN(_xlfn._xlws.FILTER(Nested_Ifs[a11], Nested_Ifs[ID]=Nested_Ifs[[#This Row],[ID]])), OR(J1055=42,J1055=6,J1055=7,J1055=8)),1,
IF(_xlfn.MINIFS(Nested_Ifs[a11],Nested_Ifs[ID],Nested_Ifs[[#This Row],[ID]])&lt;&gt;1,IF(AND(OR(C1055=MIN(_xlfn._xlws.FILTER(Nested_Ifs[a11], Nested_Ifs[ID]=Nested_Ifs[[#This Row],[ID]])), C1055 = "NA"), OR(J1055=42,J1055=6,J1055=7,J1055=8, J1055 = "NA")),"NA",0),0)),0)))</f>
        <v>0</v>
      </c>
      <c r="L1055">
        <v>1</v>
      </c>
      <c r="M1055">
        <v>2</v>
      </c>
      <c r="N1055" t="s">
        <v>0</v>
      </c>
      <c r="O1055" s="11">
        <f t="shared" si="16"/>
        <v>0</v>
      </c>
    </row>
    <row r="1056" spans="2:15" x14ac:dyDescent="0.3">
      <c r="B1056">
        <v>19277</v>
      </c>
      <c r="C1056">
        <v>3</v>
      </c>
      <c r="D1056">
        <v>1</v>
      </c>
      <c r="E1056">
        <v>3</v>
      </c>
      <c r="F1056">
        <v>9</v>
      </c>
      <c r="G1056" t="s">
        <v>0</v>
      </c>
      <c r="H1056" t="s">
        <v>0</v>
      </c>
      <c r="I1056" t="s">
        <v>0</v>
      </c>
      <c r="J1056" t="s">
        <v>0</v>
      </c>
      <c r="K1056" s="5" cm="1">
        <f t="array" ref="K1056">IF(AND(C1056=1,OR(J1056=42,J1056=6,J1056=7,J1056=8)),1,
IF(AND(OR(C1056=1,C1056="NA"),OR(J1056=42,J1056=6,J1056=7,J1056=8, J1056="NA")),"NA",
IF(_xlfn.MINIFS(Nested_Ifs[a11],Nested_Ifs[ID],Nested_Ifs[[#This Row],[ID]])&lt;&gt;1,IF(AND(C1056=MIN(_xlfn._xlws.FILTER(Nested_Ifs[a11], Nested_Ifs[ID]=Nested_Ifs[[#This Row],[ID]])), OR(J1056=42,J1056=6,J1056=7,J1056=8)),1,
IF(_xlfn.MINIFS(Nested_Ifs[a11],Nested_Ifs[ID],Nested_Ifs[[#This Row],[ID]])&lt;&gt;1,IF(AND(OR(C1056=MIN(_xlfn._xlws.FILTER(Nested_Ifs[a11], Nested_Ifs[ID]=Nested_Ifs[[#This Row],[ID]])), C1056 = "NA"), OR(J1056=42,J1056=6,J1056=7,J1056=8, J1056 = "NA")),"NA",0),0)),0)))</f>
        <v>0</v>
      </c>
      <c r="L1056">
        <v>1</v>
      </c>
      <c r="M1056">
        <v>2</v>
      </c>
      <c r="N1056" t="s">
        <v>0</v>
      </c>
      <c r="O1056" s="11">
        <f t="shared" si="16"/>
        <v>0</v>
      </c>
    </row>
    <row r="1057" spans="2:15" x14ac:dyDescent="0.3">
      <c r="B1057">
        <v>19278</v>
      </c>
      <c r="C1057">
        <v>1</v>
      </c>
      <c r="D1057">
        <v>2</v>
      </c>
      <c r="E1057">
        <v>1</v>
      </c>
      <c r="F1057">
        <v>57</v>
      </c>
      <c r="G1057">
        <v>5</v>
      </c>
      <c r="H1057" t="s">
        <v>0</v>
      </c>
      <c r="I1057" t="s">
        <v>0</v>
      </c>
      <c r="J1057">
        <v>5</v>
      </c>
      <c r="K1057" s="5" cm="1">
        <f t="array" ref="K1057">IF(AND(C1057=1,OR(J1057=42,J1057=6,J1057=7,J1057=8)),1,
IF(AND(OR(C1057=1,C1057="NA"),OR(J1057=42,J1057=6,J1057=7,J1057=8, J1057="NA")),"NA",
IF(_xlfn.MINIFS(Nested_Ifs[a11],Nested_Ifs[ID],Nested_Ifs[[#This Row],[ID]])&lt;&gt;1,IF(AND(C1057=MIN(_xlfn._xlws.FILTER(Nested_Ifs[a11], Nested_Ifs[ID]=Nested_Ifs[[#This Row],[ID]])), OR(J1057=42,J1057=6,J1057=7,J1057=8)),1,
IF(_xlfn.MINIFS(Nested_Ifs[a11],Nested_Ifs[ID],Nested_Ifs[[#This Row],[ID]])&lt;&gt;1,IF(AND(OR(C1057=MIN(_xlfn._xlws.FILTER(Nested_Ifs[a11], Nested_Ifs[ID]=Nested_Ifs[[#This Row],[ID]])), C1057 = "NA"), OR(J1057=42,J1057=6,J1057=7,J1057=8, J1057 = "NA")),"NA",0),0)),0)))</f>
        <v>0</v>
      </c>
      <c r="L1057">
        <v>1</v>
      </c>
      <c r="M1057">
        <v>1</v>
      </c>
      <c r="N1057">
        <v>1</v>
      </c>
      <c r="O1057" s="11">
        <f t="shared" si="16"/>
        <v>0</v>
      </c>
    </row>
    <row r="1058" spans="2:15" x14ac:dyDescent="0.3">
      <c r="B1058">
        <v>19278</v>
      </c>
      <c r="C1058">
        <v>2</v>
      </c>
      <c r="D1058">
        <v>2</v>
      </c>
      <c r="E1058">
        <v>3</v>
      </c>
      <c r="F1058">
        <v>17</v>
      </c>
      <c r="G1058">
        <v>6</v>
      </c>
      <c r="H1058" t="s">
        <v>0</v>
      </c>
      <c r="I1058" t="s">
        <v>0</v>
      </c>
      <c r="J1058" t="s">
        <v>0</v>
      </c>
      <c r="K1058" s="5" cm="1">
        <f t="array" ref="K1058">IF(AND(C1058=1,OR(J1058=42,J1058=6,J1058=7,J1058=8)),1,
IF(AND(OR(C1058=1,C1058="NA"),OR(J1058=42,J1058=6,J1058=7,J1058=8, J1058="NA")),"NA",
IF(_xlfn.MINIFS(Nested_Ifs[a11],Nested_Ifs[ID],Nested_Ifs[[#This Row],[ID]])&lt;&gt;1,IF(AND(C1058=MIN(_xlfn._xlws.FILTER(Nested_Ifs[a11], Nested_Ifs[ID]=Nested_Ifs[[#This Row],[ID]])), OR(J1058=42,J1058=6,J1058=7,J1058=8)),1,
IF(_xlfn.MINIFS(Nested_Ifs[a11],Nested_Ifs[ID],Nested_Ifs[[#This Row],[ID]])&lt;&gt;1,IF(AND(OR(C1058=MIN(_xlfn._xlws.FILTER(Nested_Ifs[a11], Nested_Ifs[ID]=Nested_Ifs[[#This Row],[ID]])), C1058 = "NA"), OR(J1058=42,J1058=6,J1058=7,J1058=8, J1058 = "NA")),"NA",0),0)),0)))</f>
        <v>0</v>
      </c>
      <c r="L1058">
        <v>1</v>
      </c>
      <c r="M1058">
        <v>1</v>
      </c>
      <c r="N1058">
        <v>1</v>
      </c>
      <c r="O1058" s="11">
        <f t="shared" si="16"/>
        <v>0</v>
      </c>
    </row>
    <row r="1059" spans="2:15" x14ac:dyDescent="0.3">
      <c r="B1059">
        <v>19278</v>
      </c>
      <c r="C1059">
        <v>3</v>
      </c>
      <c r="D1059">
        <v>2</v>
      </c>
      <c r="E1059">
        <v>3</v>
      </c>
      <c r="F1059">
        <v>14</v>
      </c>
      <c r="G1059" t="s">
        <v>0</v>
      </c>
      <c r="H1059" t="s">
        <v>0</v>
      </c>
      <c r="I1059" t="s">
        <v>0</v>
      </c>
      <c r="J1059" t="s">
        <v>0</v>
      </c>
      <c r="K1059" s="5" cm="1">
        <f t="array" ref="K1059">IF(AND(C1059=1,OR(J1059=42,J1059=6,J1059=7,J1059=8)),1,
IF(AND(OR(C1059=1,C1059="NA"),OR(J1059=42,J1059=6,J1059=7,J1059=8, J1059="NA")),"NA",
IF(_xlfn.MINIFS(Nested_Ifs[a11],Nested_Ifs[ID],Nested_Ifs[[#This Row],[ID]])&lt;&gt;1,IF(AND(C1059=MIN(_xlfn._xlws.FILTER(Nested_Ifs[a11], Nested_Ifs[ID]=Nested_Ifs[[#This Row],[ID]])), OR(J1059=42,J1059=6,J1059=7,J1059=8)),1,
IF(_xlfn.MINIFS(Nested_Ifs[a11],Nested_Ifs[ID],Nested_Ifs[[#This Row],[ID]])&lt;&gt;1,IF(AND(OR(C1059=MIN(_xlfn._xlws.FILTER(Nested_Ifs[a11], Nested_Ifs[ID]=Nested_Ifs[[#This Row],[ID]])), C1059 = "NA"), OR(J1059=42,J1059=6,J1059=7,J1059=8, J1059 = "NA")),"NA",0),0)),0)))</f>
        <v>0</v>
      </c>
      <c r="L1059">
        <v>1</v>
      </c>
      <c r="M1059">
        <v>1</v>
      </c>
      <c r="N1059">
        <v>1</v>
      </c>
      <c r="O1059" s="11">
        <f t="shared" si="16"/>
        <v>0</v>
      </c>
    </row>
    <row r="1060" spans="2:15" x14ac:dyDescent="0.3">
      <c r="B1060">
        <v>19279</v>
      </c>
      <c r="C1060">
        <v>1</v>
      </c>
      <c r="D1060">
        <v>2</v>
      </c>
      <c r="E1060">
        <v>1</v>
      </c>
      <c r="F1060">
        <v>61</v>
      </c>
      <c r="G1060">
        <v>5</v>
      </c>
      <c r="H1060" t="s">
        <v>0</v>
      </c>
      <c r="I1060" t="s">
        <v>0</v>
      </c>
      <c r="J1060">
        <v>5</v>
      </c>
      <c r="K1060" s="5" cm="1">
        <f t="array" ref="K1060">IF(AND(C1060=1,OR(J1060=42,J1060=6,J1060=7,J1060=8)),1,
IF(AND(OR(C1060=1,C1060="NA"),OR(J1060=42,J1060=6,J1060=7,J1060=8, J1060="NA")),"NA",
IF(_xlfn.MINIFS(Nested_Ifs[a11],Nested_Ifs[ID],Nested_Ifs[[#This Row],[ID]])&lt;&gt;1,IF(AND(C1060=MIN(_xlfn._xlws.FILTER(Nested_Ifs[a11], Nested_Ifs[ID]=Nested_Ifs[[#This Row],[ID]])), OR(J1060=42,J1060=6,J1060=7,J1060=8)),1,
IF(_xlfn.MINIFS(Nested_Ifs[a11],Nested_Ifs[ID],Nested_Ifs[[#This Row],[ID]])&lt;&gt;1,IF(AND(OR(C1060=MIN(_xlfn._xlws.FILTER(Nested_Ifs[a11], Nested_Ifs[ID]=Nested_Ifs[[#This Row],[ID]])), C1060 = "NA"), OR(J1060=42,J1060=6,J1060=7,J1060=8, J1060 = "NA")),"NA",0),0)),0)))</f>
        <v>0</v>
      </c>
      <c r="L1060">
        <v>1</v>
      </c>
      <c r="M1060">
        <v>1</v>
      </c>
      <c r="N1060">
        <v>1</v>
      </c>
      <c r="O1060" s="11">
        <f t="shared" si="16"/>
        <v>0</v>
      </c>
    </row>
    <row r="1061" spans="2:15" x14ac:dyDescent="0.3">
      <c r="B1061">
        <v>19279</v>
      </c>
      <c r="C1061">
        <v>2</v>
      </c>
      <c r="D1061">
        <v>1</v>
      </c>
      <c r="E1061">
        <v>3</v>
      </c>
      <c r="F1061">
        <v>28</v>
      </c>
      <c r="G1061">
        <v>1</v>
      </c>
      <c r="H1061" t="s">
        <v>0</v>
      </c>
      <c r="I1061" t="s">
        <v>0</v>
      </c>
      <c r="J1061">
        <v>6</v>
      </c>
      <c r="K1061" s="5" cm="1">
        <f t="array" ref="K1061">IF(AND(C1061=1,OR(J1061=42,J1061=6,J1061=7,J1061=8)),1,
IF(AND(OR(C1061=1,C1061="NA"),OR(J1061=42,J1061=6,J1061=7,J1061=8, J1061="NA")),"NA",
IF(_xlfn.MINIFS(Nested_Ifs[a11],Nested_Ifs[ID],Nested_Ifs[[#This Row],[ID]])&lt;&gt;1,IF(AND(C1061=MIN(_xlfn._xlws.FILTER(Nested_Ifs[a11], Nested_Ifs[ID]=Nested_Ifs[[#This Row],[ID]])), OR(J1061=42,J1061=6,J1061=7,J1061=8)),1,
IF(_xlfn.MINIFS(Nested_Ifs[a11],Nested_Ifs[ID],Nested_Ifs[[#This Row],[ID]])&lt;&gt;1,IF(AND(OR(C1061=MIN(_xlfn._xlws.FILTER(Nested_Ifs[a11], Nested_Ifs[ID]=Nested_Ifs[[#This Row],[ID]])), C1061 = "NA"), OR(J1061=42,J1061=6,J1061=7,J1061=8, J1061 = "NA")),"NA",0),0)),0)))</f>
        <v>0</v>
      </c>
      <c r="L1061">
        <v>1</v>
      </c>
      <c r="M1061">
        <v>1</v>
      </c>
      <c r="N1061">
        <v>1</v>
      </c>
      <c r="O1061" s="11">
        <f t="shared" si="16"/>
        <v>0</v>
      </c>
    </row>
    <row r="1062" spans="2:15" x14ac:dyDescent="0.3">
      <c r="B1062">
        <v>19279</v>
      </c>
      <c r="C1062">
        <v>3</v>
      </c>
      <c r="D1062">
        <v>2</v>
      </c>
      <c r="E1062">
        <v>4</v>
      </c>
      <c r="F1062">
        <v>20</v>
      </c>
      <c r="G1062">
        <v>1</v>
      </c>
      <c r="H1062" t="s">
        <v>0</v>
      </c>
      <c r="I1062" t="s">
        <v>0</v>
      </c>
      <c r="J1062" t="s">
        <v>0</v>
      </c>
      <c r="K1062" s="5" cm="1">
        <f t="array" ref="K1062">IF(AND(C1062=1,OR(J1062=42,J1062=6,J1062=7,J1062=8)),1,
IF(AND(OR(C1062=1,C1062="NA"),OR(J1062=42,J1062=6,J1062=7,J1062=8, J1062="NA")),"NA",
IF(_xlfn.MINIFS(Nested_Ifs[a11],Nested_Ifs[ID],Nested_Ifs[[#This Row],[ID]])&lt;&gt;1,IF(AND(C1062=MIN(_xlfn._xlws.FILTER(Nested_Ifs[a11], Nested_Ifs[ID]=Nested_Ifs[[#This Row],[ID]])), OR(J1062=42,J1062=6,J1062=7,J1062=8)),1,
IF(_xlfn.MINIFS(Nested_Ifs[a11],Nested_Ifs[ID],Nested_Ifs[[#This Row],[ID]])&lt;&gt;1,IF(AND(OR(C1062=MIN(_xlfn._xlws.FILTER(Nested_Ifs[a11], Nested_Ifs[ID]=Nested_Ifs[[#This Row],[ID]])), C1062 = "NA"), OR(J1062=42,J1062=6,J1062=7,J1062=8, J1062 = "NA")),"NA",0),0)),0)))</f>
        <v>0</v>
      </c>
      <c r="L1062">
        <v>1</v>
      </c>
      <c r="M1062">
        <v>1</v>
      </c>
      <c r="N1062">
        <v>1</v>
      </c>
      <c r="O1062" s="11">
        <f t="shared" si="16"/>
        <v>0</v>
      </c>
    </row>
    <row r="1063" spans="2:15" x14ac:dyDescent="0.3">
      <c r="B1063">
        <v>19279</v>
      </c>
      <c r="C1063">
        <v>4</v>
      </c>
      <c r="D1063">
        <v>2</v>
      </c>
      <c r="E1063">
        <v>8</v>
      </c>
      <c r="F1063">
        <v>1</v>
      </c>
      <c r="G1063" t="s">
        <v>0</v>
      </c>
      <c r="H1063">
        <v>2</v>
      </c>
      <c r="I1063">
        <v>8</v>
      </c>
      <c r="J1063" t="s">
        <v>0</v>
      </c>
      <c r="K1063" s="5" cm="1">
        <f t="array" ref="K1063">IF(AND(C1063=1,OR(J1063=42,J1063=6,J1063=7,J1063=8)),1,
IF(AND(OR(C1063=1,C1063="NA"),OR(J1063=42,J1063=6,J1063=7,J1063=8, J1063="NA")),"NA",
IF(_xlfn.MINIFS(Nested_Ifs[a11],Nested_Ifs[ID],Nested_Ifs[[#This Row],[ID]])&lt;&gt;1,IF(AND(C1063=MIN(_xlfn._xlws.FILTER(Nested_Ifs[a11], Nested_Ifs[ID]=Nested_Ifs[[#This Row],[ID]])), OR(J1063=42,J1063=6,J1063=7,J1063=8)),1,
IF(_xlfn.MINIFS(Nested_Ifs[a11],Nested_Ifs[ID],Nested_Ifs[[#This Row],[ID]])&lt;&gt;1,IF(AND(OR(C1063=MIN(_xlfn._xlws.FILTER(Nested_Ifs[a11], Nested_Ifs[ID]=Nested_Ifs[[#This Row],[ID]])), C1063 = "NA"), OR(J1063=42,J1063=6,J1063=7,J1063=8, J1063 = "NA")),"NA",0),0)),0)))</f>
        <v>0</v>
      </c>
      <c r="L1063">
        <v>1</v>
      </c>
      <c r="M1063">
        <v>1</v>
      </c>
      <c r="N1063">
        <v>1</v>
      </c>
      <c r="O1063" s="11">
        <f t="shared" si="16"/>
        <v>0</v>
      </c>
    </row>
    <row r="1064" spans="2:15" x14ac:dyDescent="0.3">
      <c r="B1064">
        <v>19280</v>
      </c>
      <c r="C1064">
        <v>1</v>
      </c>
      <c r="D1064">
        <v>1</v>
      </c>
      <c r="E1064">
        <v>1</v>
      </c>
      <c r="F1064">
        <v>45</v>
      </c>
      <c r="G1064">
        <v>1</v>
      </c>
      <c r="H1064" t="s">
        <v>0</v>
      </c>
      <c r="I1064" t="s">
        <v>0</v>
      </c>
      <c r="J1064">
        <v>3</v>
      </c>
      <c r="K1064" s="5" cm="1">
        <f t="array" ref="K1064">IF(AND(C1064=1,OR(J1064=42,J1064=6,J1064=7,J1064=8)),1,
IF(AND(OR(C1064=1,C1064="NA"),OR(J1064=42,J1064=6,J1064=7,J1064=8, J1064="NA")),"NA",
IF(_xlfn.MINIFS(Nested_Ifs[a11],Nested_Ifs[ID],Nested_Ifs[[#This Row],[ID]])&lt;&gt;1,IF(AND(C1064=MIN(_xlfn._xlws.FILTER(Nested_Ifs[a11], Nested_Ifs[ID]=Nested_Ifs[[#This Row],[ID]])), OR(J1064=42,J1064=6,J1064=7,J1064=8)),1,
IF(_xlfn.MINIFS(Nested_Ifs[a11],Nested_Ifs[ID],Nested_Ifs[[#This Row],[ID]])&lt;&gt;1,IF(AND(OR(C1064=MIN(_xlfn._xlws.FILTER(Nested_Ifs[a11], Nested_Ifs[ID]=Nested_Ifs[[#This Row],[ID]])), C1064 = "NA"), OR(J1064=42,J1064=6,J1064=7,J1064=8, J1064 = "NA")),"NA",0),0)),0)))</f>
        <v>0</v>
      </c>
      <c r="L1064">
        <v>1</v>
      </c>
      <c r="M1064">
        <v>1</v>
      </c>
      <c r="N1064">
        <v>1</v>
      </c>
      <c r="O1064" s="11">
        <f t="shared" si="16"/>
        <v>0</v>
      </c>
    </row>
    <row r="1065" spans="2:15" x14ac:dyDescent="0.3">
      <c r="B1065">
        <v>19280</v>
      </c>
      <c r="C1065">
        <v>2</v>
      </c>
      <c r="D1065">
        <v>2</v>
      </c>
      <c r="E1065">
        <v>2</v>
      </c>
      <c r="F1065">
        <v>46</v>
      </c>
      <c r="G1065">
        <v>1</v>
      </c>
      <c r="H1065" t="s">
        <v>0</v>
      </c>
      <c r="I1065" t="s">
        <v>0</v>
      </c>
      <c r="J1065">
        <v>5</v>
      </c>
      <c r="K1065" s="5" cm="1">
        <f t="array" ref="K1065">IF(AND(C1065=1,OR(J1065=42,J1065=6,J1065=7,J1065=8)),1,
IF(AND(OR(C1065=1,C1065="NA"),OR(J1065=42,J1065=6,J1065=7,J1065=8, J1065="NA")),"NA",
IF(_xlfn.MINIFS(Nested_Ifs[a11],Nested_Ifs[ID],Nested_Ifs[[#This Row],[ID]])&lt;&gt;1,IF(AND(C1065=MIN(_xlfn._xlws.FILTER(Nested_Ifs[a11], Nested_Ifs[ID]=Nested_Ifs[[#This Row],[ID]])), OR(J1065=42,J1065=6,J1065=7,J1065=8)),1,
IF(_xlfn.MINIFS(Nested_Ifs[a11],Nested_Ifs[ID],Nested_Ifs[[#This Row],[ID]])&lt;&gt;1,IF(AND(OR(C1065=MIN(_xlfn._xlws.FILTER(Nested_Ifs[a11], Nested_Ifs[ID]=Nested_Ifs[[#This Row],[ID]])), C1065 = "NA"), OR(J1065=42,J1065=6,J1065=7,J1065=8, J1065 = "NA")),"NA",0),0)),0)))</f>
        <v>0</v>
      </c>
      <c r="L1065">
        <v>1</v>
      </c>
      <c r="M1065">
        <v>1</v>
      </c>
      <c r="N1065">
        <v>1</v>
      </c>
      <c r="O1065" s="11">
        <f t="shared" si="16"/>
        <v>0</v>
      </c>
    </row>
    <row r="1066" spans="2:15" x14ac:dyDescent="0.3">
      <c r="B1066">
        <v>19280</v>
      </c>
      <c r="C1066">
        <v>3</v>
      </c>
      <c r="D1066">
        <v>2</v>
      </c>
      <c r="E1066">
        <v>3</v>
      </c>
      <c r="F1066">
        <v>14</v>
      </c>
      <c r="G1066" t="s">
        <v>0</v>
      </c>
      <c r="H1066" t="s">
        <v>0</v>
      </c>
      <c r="I1066" t="s">
        <v>0</v>
      </c>
      <c r="J1066" t="s">
        <v>0</v>
      </c>
      <c r="K1066" s="5" cm="1">
        <f t="array" ref="K1066">IF(AND(C1066=1,OR(J1066=42,J1066=6,J1066=7,J1066=8)),1,
IF(AND(OR(C1066=1,C1066="NA"),OR(J1066=42,J1066=6,J1066=7,J1066=8, J1066="NA")),"NA",
IF(_xlfn.MINIFS(Nested_Ifs[a11],Nested_Ifs[ID],Nested_Ifs[[#This Row],[ID]])&lt;&gt;1,IF(AND(C1066=MIN(_xlfn._xlws.FILTER(Nested_Ifs[a11], Nested_Ifs[ID]=Nested_Ifs[[#This Row],[ID]])), OR(J1066=42,J1066=6,J1066=7,J1066=8)),1,
IF(_xlfn.MINIFS(Nested_Ifs[a11],Nested_Ifs[ID],Nested_Ifs[[#This Row],[ID]])&lt;&gt;1,IF(AND(OR(C1066=MIN(_xlfn._xlws.FILTER(Nested_Ifs[a11], Nested_Ifs[ID]=Nested_Ifs[[#This Row],[ID]])), C1066 = "NA"), OR(J1066=42,J1066=6,J1066=7,J1066=8, J1066 = "NA")),"NA",0),0)),0)))</f>
        <v>0</v>
      </c>
      <c r="L1066">
        <v>1</v>
      </c>
      <c r="M1066">
        <v>1</v>
      </c>
      <c r="N1066">
        <v>1</v>
      </c>
      <c r="O1066" s="11">
        <f t="shared" si="16"/>
        <v>0</v>
      </c>
    </row>
    <row r="1067" spans="2:15" x14ac:dyDescent="0.3">
      <c r="B1067">
        <v>19282</v>
      </c>
      <c r="C1067">
        <v>1</v>
      </c>
      <c r="D1067">
        <v>1</v>
      </c>
      <c r="E1067">
        <v>1</v>
      </c>
      <c r="F1067">
        <v>45</v>
      </c>
      <c r="G1067">
        <v>1</v>
      </c>
      <c r="H1067" t="s">
        <v>0</v>
      </c>
      <c r="I1067" t="s">
        <v>0</v>
      </c>
      <c r="J1067">
        <v>41</v>
      </c>
      <c r="K1067" s="5" cm="1">
        <f t="array" ref="K1067">IF(AND(C1067=1,OR(J1067=42,J1067=6,J1067=7,J1067=8)),1,
IF(AND(OR(C1067=1,C1067="NA"),OR(J1067=42,J1067=6,J1067=7,J1067=8, J1067="NA")),"NA",
IF(_xlfn.MINIFS(Nested_Ifs[a11],Nested_Ifs[ID],Nested_Ifs[[#This Row],[ID]])&lt;&gt;1,IF(AND(C1067=MIN(_xlfn._xlws.FILTER(Nested_Ifs[a11], Nested_Ifs[ID]=Nested_Ifs[[#This Row],[ID]])), OR(J1067=42,J1067=6,J1067=7,J1067=8)),1,
IF(_xlfn.MINIFS(Nested_Ifs[a11],Nested_Ifs[ID],Nested_Ifs[[#This Row],[ID]])&lt;&gt;1,IF(AND(OR(C1067=MIN(_xlfn._xlws.FILTER(Nested_Ifs[a11], Nested_Ifs[ID]=Nested_Ifs[[#This Row],[ID]])), C1067 = "NA"), OR(J1067=42,J1067=6,J1067=7,J1067=8, J1067 = "NA")),"NA",0),0)),0)))</f>
        <v>0</v>
      </c>
      <c r="L1067">
        <v>1</v>
      </c>
      <c r="M1067">
        <v>1</v>
      </c>
      <c r="N1067">
        <v>1</v>
      </c>
      <c r="O1067" s="11">
        <f t="shared" si="16"/>
        <v>0</v>
      </c>
    </row>
    <row r="1068" spans="2:15" x14ac:dyDescent="0.3">
      <c r="B1068">
        <v>19282</v>
      </c>
      <c r="C1068">
        <v>2</v>
      </c>
      <c r="D1068">
        <v>2</v>
      </c>
      <c r="E1068">
        <v>2</v>
      </c>
      <c r="F1068">
        <v>43</v>
      </c>
      <c r="G1068">
        <v>1</v>
      </c>
      <c r="H1068" t="s">
        <v>0</v>
      </c>
      <c r="I1068" t="s">
        <v>0</v>
      </c>
      <c r="J1068">
        <v>3</v>
      </c>
      <c r="K1068" s="5" cm="1">
        <f t="array" ref="K1068">IF(AND(C1068=1,OR(J1068=42,J1068=6,J1068=7,J1068=8)),1,
IF(AND(OR(C1068=1,C1068="NA"),OR(J1068=42,J1068=6,J1068=7,J1068=8, J1068="NA")),"NA",
IF(_xlfn.MINIFS(Nested_Ifs[a11],Nested_Ifs[ID],Nested_Ifs[[#This Row],[ID]])&lt;&gt;1,IF(AND(C1068=MIN(_xlfn._xlws.FILTER(Nested_Ifs[a11], Nested_Ifs[ID]=Nested_Ifs[[#This Row],[ID]])), OR(J1068=42,J1068=6,J1068=7,J1068=8)),1,
IF(_xlfn.MINIFS(Nested_Ifs[a11],Nested_Ifs[ID],Nested_Ifs[[#This Row],[ID]])&lt;&gt;1,IF(AND(OR(C1068=MIN(_xlfn._xlws.FILTER(Nested_Ifs[a11], Nested_Ifs[ID]=Nested_Ifs[[#This Row],[ID]])), C1068 = "NA"), OR(J1068=42,J1068=6,J1068=7,J1068=8, J1068 = "NA")),"NA",0),0)),0)))</f>
        <v>0</v>
      </c>
      <c r="L1068">
        <v>1</v>
      </c>
      <c r="M1068">
        <v>1</v>
      </c>
      <c r="N1068">
        <v>4</v>
      </c>
      <c r="O1068" s="11">
        <f t="shared" si="16"/>
        <v>1</v>
      </c>
    </row>
    <row r="1069" spans="2:15" x14ac:dyDescent="0.3">
      <c r="B1069">
        <v>19282</v>
      </c>
      <c r="C1069">
        <v>3</v>
      </c>
      <c r="D1069">
        <v>1</v>
      </c>
      <c r="E1069">
        <v>3</v>
      </c>
      <c r="F1069">
        <v>18</v>
      </c>
      <c r="G1069">
        <v>6</v>
      </c>
      <c r="H1069" t="s">
        <v>0</v>
      </c>
      <c r="I1069" t="s">
        <v>0</v>
      </c>
      <c r="J1069" t="s">
        <v>0</v>
      </c>
      <c r="K1069" s="5" cm="1">
        <f t="array" ref="K1069">IF(AND(C1069=1,OR(J1069=42,J1069=6,J1069=7,J1069=8)),1,
IF(AND(OR(C1069=1,C1069="NA"),OR(J1069=42,J1069=6,J1069=7,J1069=8, J1069="NA")),"NA",
IF(_xlfn.MINIFS(Nested_Ifs[a11],Nested_Ifs[ID],Nested_Ifs[[#This Row],[ID]])&lt;&gt;1,IF(AND(C1069=MIN(_xlfn._xlws.FILTER(Nested_Ifs[a11], Nested_Ifs[ID]=Nested_Ifs[[#This Row],[ID]])), OR(J1069=42,J1069=6,J1069=7,J1069=8)),1,
IF(_xlfn.MINIFS(Nested_Ifs[a11],Nested_Ifs[ID],Nested_Ifs[[#This Row],[ID]])&lt;&gt;1,IF(AND(OR(C1069=MIN(_xlfn._xlws.FILTER(Nested_Ifs[a11], Nested_Ifs[ID]=Nested_Ifs[[#This Row],[ID]])), C1069 = "NA"), OR(J1069=42,J1069=6,J1069=7,J1069=8, J1069 = "NA")),"NA",0),0)),0)))</f>
        <v>0</v>
      </c>
      <c r="L1069">
        <v>1</v>
      </c>
      <c r="M1069">
        <v>1</v>
      </c>
      <c r="N1069">
        <v>1</v>
      </c>
      <c r="O1069" s="11">
        <f t="shared" si="16"/>
        <v>0</v>
      </c>
    </row>
    <row r="1070" spans="2:15" x14ac:dyDescent="0.3">
      <c r="B1070">
        <v>19283</v>
      </c>
      <c r="C1070">
        <v>1</v>
      </c>
      <c r="D1070">
        <v>2</v>
      </c>
      <c r="E1070">
        <v>1</v>
      </c>
      <c r="F1070">
        <v>66</v>
      </c>
      <c r="G1070">
        <v>5</v>
      </c>
      <c r="H1070" t="s">
        <v>0</v>
      </c>
      <c r="I1070" t="s">
        <v>0</v>
      </c>
      <c r="J1070">
        <v>6</v>
      </c>
      <c r="K1070" s="5" cm="1">
        <f t="array" ref="K1070">IF(AND(C1070=1,OR(J1070=42,J1070=6,J1070=7,J1070=8)),1,
IF(AND(OR(C1070=1,C1070="NA"),OR(J1070=42,J1070=6,J1070=7,J1070=8, J1070="NA")),"NA",
IF(_xlfn.MINIFS(Nested_Ifs[a11],Nested_Ifs[ID],Nested_Ifs[[#This Row],[ID]])&lt;&gt;1,IF(AND(C1070=MIN(_xlfn._xlws.FILTER(Nested_Ifs[a11], Nested_Ifs[ID]=Nested_Ifs[[#This Row],[ID]])), OR(J1070=42,J1070=6,J1070=7,J1070=8)),1,
IF(_xlfn.MINIFS(Nested_Ifs[a11],Nested_Ifs[ID],Nested_Ifs[[#This Row],[ID]])&lt;&gt;1,IF(AND(OR(C1070=MIN(_xlfn._xlws.FILTER(Nested_Ifs[a11], Nested_Ifs[ID]=Nested_Ifs[[#This Row],[ID]])), C1070 = "NA"), OR(J1070=42,J1070=6,J1070=7,J1070=8, J1070 = "NA")),"NA",0),0)),0)))</f>
        <v>1</v>
      </c>
      <c r="L1070">
        <v>1</v>
      </c>
      <c r="M1070">
        <v>1</v>
      </c>
      <c r="N1070">
        <v>1</v>
      </c>
      <c r="O1070" s="11">
        <f t="shared" si="16"/>
        <v>0</v>
      </c>
    </row>
    <row r="1071" spans="2:15" x14ac:dyDescent="0.3">
      <c r="B1071">
        <v>19283</v>
      </c>
      <c r="C1071">
        <v>2</v>
      </c>
      <c r="D1071">
        <v>1</v>
      </c>
      <c r="E1071">
        <v>3</v>
      </c>
      <c r="F1071">
        <v>44</v>
      </c>
      <c r="G1071">
        <v>1</v>
      </c>
      <c r="H1071" t="s">
        <v>0</v>
      </c>
      <c r="I1071" t="s">
        <v>0</v>
      </c>
      <c r="J1071">
        <v>3</v>
      </c>
      <c r="K1071" s="5" cm="1">
        <f t="array" ref="K1071">IF(AND(C1071=1,OR(J1071=42,J1071=6,J1071=7,J1071=8)),1,
IF(AND(OR(C1071=1,C1071="NA"),OR(J1071=42,J1071=6,J1071=7,J1071=8, J1071="NA")),"NA",
IF(_xlfn.MINIFS(Nested_Ifs[a11],Nested_Ifs[ID],Nested_Ifs[[#This Row],[ID]])&lt;&gt;1,IF(AND(C1071=MIN(_xlfn._xlws.FILTER(Nested_Ifs[a11], Nested_Ifs[ID]=Nested_Ifs[[#This Row],[ID]])), OR(J1071=42,J1071=6,J1071=7,J1071=8)),1,
IF(_xlfn.MINIFS(Nested_Ifs[a11],Nested_Ifs[ID],Nested_Ifs[[#This Row],[ID]])&lt;&gt;1,IF(AND(OR(C1071=MIN(_xlfn._xlws.FILTER(Nested_Ifs[a11], Nested_Ifs[ID]=Nested_Ifs[[#This Row],[ID]])), C1071 = "NA"), OR(J1071=42,J1071=6,J1071=7,J1071=8, J1071 = "NA")),"NA",0),0)),0)))</f>
        <v>0</v>
      </c>
      <c r="L1071">
        <v>1</v>
      </c>
      <c r="M1071">
        <v>1</v>
      </c>
      <c r="N1071">
        <v>1</v>
      </c>
      <c r="O1071" s="11">
        <f t="shared" si="16"/>
        <v>0</v>
      </c>
    </row>
    <row r="1072" spans="2:15" x14ac:dyDescent="0.3">
      <c r="B1072">
        <v>19283</v>
      </c>
      <c r="C1072">
        <v>3</v>
      </c>
      <c r="D1072">
        <v>1</v>
      </c>
      <c r="E1072">
        <v>8</v>
      </c>
      <c r="F1072">
        <v>18</v>
      </c>
      <c r="G1072">
        <v>6</v>
      </c>
      <c r="H1072" t="s">
        <v>0</v>
      </c>
      <c r="I1072" t="s">
        <v>0</v>
      </c>
      <c r="J1072" t="s">
        <v>0</v>
      </c>
      <c r="K1072" s="5" cm="1">
        <f t="array" ref="K1072">IF(AND(C1072=1,OR(J1072=42,J1072=6,J1072=7,J1072=8)),1,
IF(AND(OR(C1072=1,C1072="NA"),OR(J1072=42,J1072=6,J1072=7,J1072=8, J1072="NA")),"NA",
IF(_xlfn.MINIFS(Nested_Ifs[a11],Nested_Ifs[ID],Nested_Ifs[[#This Row],[ID]])&lt;&gt;1,IF(AND(C1072=MIN(_xlfn._xlws.FILTER(Nested_Ifs[a11], Nested_Ifs[ID]=Nested_Ifs[[#This Row],[ID]])), OR(J1072=42,J1072=6,J1072=7,J1072=8)),1,
IF(_xlfn.MINIFS(Nested_Ifs[a11],Nested_Ifs[ID],Nested_Ifs[[#This Row],[ID]])&lt;&gt;1,IF(AND(OR(C1072=MIN(_xlfn._xlws.FILTER(Nested_Ifs[a11], Nested_Ifs[ID]=Nested_Ifs[[#This Row],[ID]])), C1072 = "NA"), OR(J1072=42,J1072=6,J1072=7,J1072=8, J1072 = "NA")),"NA",0),0)),0)))</f>
        <v>0</v>
      </c>
      <c r="L1072">
        <v>1</v>
      </c>
      <c r="M1072">
        <v>1</v>
      </c>
      <c r="N1072">
        <v>1</v>
      </c>
      <c r="O1072" s="11">
        <f t="shared" si="16"/>
        <v>0</v>
      </c>
    </row>
    <row r="1073" spans="2:15" x14ac:dyDescent="0.3">
      <c r="B1073">
        <v>19284</v>
      </c>
      <c r="C1073">
        <v>1</v>
      </c>
      <c r="D1073">
        <v>1</v>
      </c>
      <c r="E1073">
        <v>1</v>
      </c>
      <c r="F1073">
        <v>37</v>
      </c>
      <c r="G1073">
        <v>1</v>
      </c>
      <c r="H1073" t="s">
        <v>0</v>
      </c>
      <c r="I1073" t="s">
        <v>0</v>
      </c>
      <c r="J1073">
        <v>1</v>
      </c>
      <c r="K1073" s="5" cm="1">
        <f t="array" ref="K1073">IF(AND(C1073=1,OR(J1073=42,J1073=6,J1073=7,J1073=8)),1,
IF(AND(OR(C1073=1,C1073="NA"),OR(J1073=42,J1073=6,J1073=7,J1073=8, J1073="NA")),"NA",
IF(_xlfn.MINIFS(Nested_Ifs[a11],Nested_Ifs[ID],Nested_Ifs[[#This Row],[ID]])&lt;&gt;1,IF(AND(C1073=MIN(_xlfn._xlws.FILTER(Nested_Ifs[a11], Nested_Ifs[ID]=Nested_Ifs[[#This Row],[ID]])), OR(J1073=42,J1073=6,J1073=7,J1073=8)),1,
IF(_xlfn.MINIFS(Nested_Ifs[a11],Nested_Ifs[ID],Nested_Ifs[[#This Row],[ID]])&lt;&gt;1,IF(AND(OR(C1073=MIN(_xlfn._xlws.FILTER(Nested_Ifs[a11], Nested_Ifs[ID]=Nested_Ifs[[#This Row],[ID]])), C1073 = "NA"), OR(J1073=42,J1073=6,J1073=7,J1073=8, J1073 = "NA")),"NA",0),0)),0)))</f>
        <v>0</v>
      </c>
      <c r="L1073">
        <v>1</v>
      </c>
      <c r="M1073">
        <v>1</v>
      </c>
      <c r="N1073">
        <v>1</v>
      </c>
      <c r="O1073" s="11">
        <f t="shared" si="16"/>
        <v>0</v>
      </c>
    </row>
    <row r="1074" spans="2:15" x14ac:dyDescent="0.3">
      <c r="B1074">
        <v>19284</v>
      </c>
      <c r="C1074">
        <v>2</v>
      </c>
      <c r="D1074">
        <v>2</v>
      </c>
      <c r="E1074">
        <v>2</v>
      </c>
      <c r="F1074">
        <v>36</v>
      </c>
      <c r="G1074">
        <v>1</v>
      </c>
      <c r="H1074" t="s">
        <v>0</v>
      </c>
      <c r="I1074" t="s">
        <v>0</v>
      </c>
      <c r="J1074">
        <v>1</v>
      </c>
      <c r="K1074" s="5" cm="1">
        <f t="array" ref="K1074">IF(AND(C1074=1,OR(J1074=42,J1074=6,J1074=7,J1074=8)),1,
IF(AND(OR(C1074=1,C1074="NA"),OR(J1074=42,J1074=6,J1074=7,J1074=8, J1074="NA")),"NA",
IF(_xlfn.MINIFS(Nested_Ifs[a11],Nested_Ifs[ID],Nested_Ifs[[#This Row],[ID]])&lt;&gt;1,IF(AND(C1074=MIN(_xlfn._xlws.FILTER(Nested_Ifs[a11], Nested_Ifs[ID]=Nested_Ifs[[#This Row],[ID]])), OR(J1074=42,J1074=6,J1074=7,J1074=8)),1,
IF(_xlfn.MINIFS(Nested_Ifs[a11],Nested_Ifs[ID],Nested_Ifs[[#This Row],[ID]])&lt;&gt;1,IF(AND(OR(C1074=MIN(_xlfn._xlws.FILTER(Nested_Ifs[a11], Nested_Ifs[ID]=Nested_Ifs[[#This Row],[ID]])), C1074 = "NA"), OR(J1074=42,J1074=6,J1074=7,J1074=8, J1074 = "NA")),"NA",0),0)),0)))</f>
        <v>0</v>
      </c>
      <c r="L1074">
        <v>1</v>
      </c>
      <c r="M1074">
        <v>1</v>
      </c>
      <c r="N1074">
        <v>1</v>
      </c>
      <c r="O1074" s="11">
        <f t="shared" si="16"/>
        <v>0</v>
      </c>
    </row>
    <row r="1075" spans="2:15" x14ac:dyDescent="0.3">
      <c r="B1075">
        <v>19284</v>
      </c>
      <c r="C1075">
        <v>3</v>
      </c>
      <c r="D1075">
        <v>2</v>
      </c>
      <c r="E1075">
        <v>3</v>
      </c>
      <c r="F1075">
        <v>15</v>
      </c>
      <c r="G1075">
        <v>6</v>
      </c>
      <c r="H1075" t="s">
        <v>0</v>
      </c>
      <c r="I1075" t="s">
        <v>0</v>
      </c>
      <c r="J1075" t="s">
        <v>0</v>
      </c>
      <c r="K1075" s="5" cm="1">
        <f t="array" ref="K1075">IF(AND(C1075=1,OR(J1075=42,J1075=6,J1075=7,J1075=8)),1,
IF(AND(OR(C1075=1,C1075="NA"),OR(J1075=42,J1075=6,J1075=7,J1075=8, J1075="NA")),"NA",
IF(_xlfn.MINIFS(Nested_Ifs[a11],Nested_Ifs[ID],Nested_Ifs[[#This Row],[ID]])&lt;&gt;1,IF(AND(C1075=MIN(_xlfn._xlws.FILTER(Nested_Ifs[a11], Nested_Ifs[ID]=Nested_Ifs[[#This Row],[ID]])), OR(J1075=42,J1075=6,J1075=7,J1075=8)),1,
IF(_xlfn.MINIFS(Nested_Ifs[a11],Nested_Ifs[ID],Nested_Ifs[[#This Row],[ID]])&lt;&gt;1,IF(AND(OR(C1075=MIN(_xlfn._xlws.FILTER(Nested_Ifs[a11], Nested_Ifs[ID]=Nested_Ifs[[#This Row],[ID]])), C1075 = "NA"), OR(J1075=42,J1075=6,J1075=7,J1075=8, J1075 = "NA")),"NA",0),0)),0)))</f>
        <v>0</v>
      </c>
      <c r="L1075">
        <v>1</v>
      </c>
      <c r="M1075">
        <v>1</v>
      </c>
      <c r="N1075">
        <v>1</v>
      </c>
      <c r="O1075" s="11">
        <f t="shared" si="16"/>
        <v>0</v>
      </c>
    </row>
    <row r="1076" spans="2:15" x14ac:dyDescent="0.3">
      <c r="B1076">
        <v>19284</v>
      </c>
      <c r="C1076">
        <v>4</v>
      </c>
      <c r="D1076">
        <v>1</v>
      </c>
      <c r="E1076">
        <v>3</v>
      </c>
      <c r="F1076">
        <v>10</v>
      </c>
      <c r="G1076" t="s">
        <v>0</v>
      </c>
      <c r="H1076" t="s">
        <v>0</v>
      </c>
      <c r="I1076" t="s">
        <v>0</v>
      </c>
      <c r="J1076" t="s">
        <v>0</v>
      </c>
      <c r="K1076" s="5" cm="1">
        <f t="array" ref="K1076">IF(AND(C1076=1,OR(J1076=42,J1076=6,J1076=7,J1076=8)),1,
IF(AND(OR(C1076=1,C1076="NA"),OR(J1076=42,J1076=6,J1076=7,J1076=8, J1076="NA")),"NA",
IF(_xlfn.MINIFS(Nested_Ifs[a11],Nested_Ifs[ID],Nested_Ifs[[#This Row],[ID]])&lt;&gt;1,IF(AND(C1076=MIN(_xlfn._xlws.FILTER(Nested_Ifs[a11], Nested_Ifs[ID]=Nested_Ifs[[#This Row],[ID]])), OR(J1076=42,J1076=6,J1076=7,J1076=8)),1,
IF(_xlfn.MINIFS(Nested_Ifs[a11],Nested_Ifs[ID],Nested_Ifs[[#This Row],[ID]])&lt;&gt;1,IF(AND(OR(C1076=MIN(_xlfn._xlws.FILTER(Nested_Ifs[a11], Nested_Ifs[ID]=Nested_Ifs[[#This Row],[ID]])), C1076 = "NA"), OR(J1076=42,J1076=6,J1076=7,J1076=8, J1076 = "NA")),"NA",0),0)),0)))</f>
        <v>0</v>
      </c>
      <c r="L1076">
        <v>1</v>
      </c>
      <c r="M1076">
        <v>1</v>
      </c>
      <c r="N1076">
        <v>1</v>
      </c>
      <c r="O1076" s="11">
        <f t="shared" si="16"/>
        <v>0</v>
      </c>
    </row>
    <row r="1077" spans="2:15" x14ac:dyDescent="0.3">
      <c r="B1077">
        <v>19284</v>
      </c>
      <c r="C1077">
        <v>5</v>
      </c>
      <c r="D1077">
        <v>2</v>
      </c>
      <c r="E1077">
        <v>3</v>
      </c>
      <c r="F1077">
        <v>8</v>
      </c>
      <c r="G1077" t="s">
        <v>0</v>
      </c>
      <c r="H1077" t="s">
        <v>0</v>
      </c>
      <c r="I1077" t="s">
        <v>0</v>
      </c>
      <c r="J1077" t="s">
        <v>0</v>
      </c>
      <c r="K1077" s="5" cm="1">
        <f t="array" ref="K1077">IF(AND(C1077=1,OR(J1077=42,J1077=6,J1077=7,J1077=8)),1,
IF(AND(OR(C1077=1,C1077="NA"),OR(J1077=42,J1077=6,J1077=7,J1077=8, J1077="NA")),"NA",
IF(_xlfn.MINIFS(Nested_Ifs[a11],Nested_Ifs[ID],Nested_Ifs[[#This Row],[ID]])&lt;&gt;1,IF(AND(C1077=MIN(_xlfn._xlws.FILTER(Nested_Ifs[a11], Nested_Ifs[ID]=Nested_Ifs[[#This Row],[ID]])), OR(J1077=42,J1077=6,J1077=7,J1077=8)),1,
IF(_xlfn.MINIFS(Nested_Ifs[a11],Nested_Ifs[ID],Nested_Ifs[[#This Row],[ID]])&lt;&gt;1,IF(AND(OR(C1077=MIN(_xlfn._xlws.FILTER(Nested_Ifs[a11], Nested_Ifs[ID]=Nested_Ifs[[#This Row],[ID]])), C1077 = "NA"), OR(J1077=42,J1077=6,J1077=7,J1077=8, J1077 = "NA")),"NA",0),0)),0)))</f>
        <v>0</v>
      </c>
      <c r="L1077">
        <v>1</v>
      </c>
      <c r="M1077">
        <v>1</v>
      </c>
      <c r="N1077">
        <v>1</v>
      </c>
      <c r="O1077" s="11">
        <f t="shared" si="16"/>
        <v>0</v>
      </c>
    </row>
    <row r="1078" spans="2:15" x14ac:dyDescent="0.3">
      <c r="B1078">
        <v>19284</v>
      </c>
      <c r="C1078">
        <v>6</v>
      </c>
      <c r="D1078">
        <v>1</v>
      </c>
      <c r="E1078">
        <v>3</v>
      </c>
      <c r="F1078">
        <v>1</v>
      </c>
      <c r="G1078" t="s">
        <v>0</v>
      </c>
      <c r="H1078">
        <v>2</v>
      </c>
      <c r="I1078">
        <v>8</v>
      </c>
      <c r="J1078" t="s">
        <v>0</v>
      </c>
      <c r="K1078" s="5" cm="1">
        <f t="array" ref="K1078">IF(AND(C1078=1,OR(J1078=42,J1078=6,J1078=7,J1078=8)),1,
IF(AND(OR(C1078=1,C1078="NA"),OR(J1078=42,J1078=6,J1078=7,J1078=8, J1078="NA")),"NA",
IF(_xlfn.MINIFS(Nested_Ifs[a11],Nested_Ifs[ID],Nested_Ifs[[#This Row],[ID]])&lt;&gt;1,IF(AND(C1078=MIN(_xlfn._xlws.FILTER(Nested_Ifs[a11], Nested_Ifs[ID]=Nested_Ifs[[#This Row],[ID]])), OR(J1078=42,J1078=6,J1078=7,J1078=8)),1,
IF(_xlfn.MINIFS(Nested_Ifs[a11],Nested_Ifs[ID],Nested_Ifs[[#This Row],[ID]])&lt;&gt;1,IF(AND(OR(C1078=MIN(_xlfn._xlws.FILTER(Nested_Ifs[a11], Nested_Ifs[ID]=Nested_Ifs[[#This Row],[ID]])), C1078 = "NA"), OR(J1078=42,J1078=6,J1078=7,J1078=8, J1078 = "NA")),"NA",0),0)),0)))</f>
        <v>0</v>
      </c>
      <c r="L1078">
        <v>1</v>
      </c>
      <c r="M1078">
        <v>1</v>
      </c>
      <c r="N1078">
        <v>1</v>
      </c>
      <c r="O1078" s="11">
        <f t="shared" si="16"/>
        <v>0</v>
      </c>
    </row>
    <row r="1079" spans="2:15" x14ac:dyDescent="0.3">
      <c r="B1079">
        <v>19285</v>
      </c>
      <c r="C1079">
        <v>1</v>
      </c>
      <c r="D1079">
        <v>1</v>
      </c>
      <c r="E1079">
        <v>1</v>
      </c>
      <c r="F1079">
        <v>52</v>
      </c>
      <c r="G1079">
        <v>1</v>
      </c>
      <c r="H1079" t="s">
        <v>0</v>
      </c>
      <c r="I1079" t="s">
        <v>0</v>
      </c>
      <c r="J1079">
        <v>5</v>
      </c>
      <c r="K1079" s="5" cm="1">
        <f t="array" ref="K1079">IF(AND(C1079=1,OR(J1079=42,J1079=6,J1079=7,J1079=8)),1,
IF(AND(OR(C1079=1,C1079="NA"),OR(J1079=42,J1079=6,J1079=7,J1079=8, J1079="NA")),"NA",
IF(_xlfn.MINIFS(Nested_Ifs[a11],Nested_Ifs[ID],Nested_Ifs[[#This Row],[ID]])&lt;&gt;1,IF(AND(C1079=MIN(_xlfn._xlws.FILTER(Nested_Ifs[a11], Nested_Ifs[ID]=Nested_Ifs[[#This Row],[ID]])), OR(J1079=42,J1079=6,J1079=7,J1079=8)),1,
IF(_xlfn.MINIFS(Nested_Ifs[a11],Nested_Ifs[ID],Nested_Ifs[[#This Row],[ID]])&lt;&gt;1,IF(AND(OR(C1079=MIN(_xlfn._xlws.FILTER(Nested_Ifs[a11], Nested_Ifs[ID]=Nested_Ifs[[#This Row],[ID]])), C1079 = "NA"), OR(J1079=42,J1079=6,J1079=7,J1079=8, J1079 = "NA")),"NA",0),0)),0)))</f>
        <v>0</v>
      </c>
      <c r="L1079">
        <v>1</v>
      </c>
      <c r="M1079">
        <v>1</v>
      </c>
      <c r="N1079">
        <v>1</v>
      </c>
      <c r="O1079" s="11">
        <f t="shared" si="16"/>
        <v>0</v>
      </c>
    </row>
    <row r="1080" spans="2:15" x14ac:dyDescent="0.3">
      <c r="B1080">
        <v>19285</v>
      </c>
      <c r="C1080">
        <v>2</v>
      </c>
      <c r="D1080">
        <v>2</v>
      </c>
      <c r="E1080">
        <v>2</v>
      </c>
      <c r="F1080">
        <v>43</v>
      </c>
      <c r="G1080">
        <v>1</v>
      </c>
      <c r="H1080" t="s">
        <v>0</v>
      </c>
      <c r="I1080" t="s">
        <v>0</v>
      </c>
      <c r="J1080">
        <v>6</v>
      </c>
      <c r="K1080" s="5" cm="1">
        <f t="array" ref="K1080">IF(AND(C1080=1,OR(J1080=42,J1080=6,J1080=7,J1080=8)),1,
IF(AND(OR(C1080=1,C1080="NA"),OR(J1080=42,J1080=6,J1080=7,J1080=8, J1080="NA")),"NA",
IF(_xlfn.MINIFS(Nested_Ifs[a11],Nested_Ifs[ID],Nested_Ifs[[#This Row],[ID]])&lt;&gt;1,IF(AND(C1080=MIN(_xlfn._xlws.FILTER(Nested_Ifs[a11], Nested_Ifs[ID]=Nested_Ifs[[#This Row],[ID]])), OR(J1080=42,J1080=6,J1080=7,J1080=8)),1,
IF(_xlfn.MINIFS(Nested_Ifs[a11],Nested_Ifs[ID],Nested_Ifs[[#This Row],[ID]])&lt;&gt;1,IF(AND(OR(C1080=MIN(_xlfn._xlws.FILTER(Nested_Ifs[a11], Nested_Ifs[ID]=Nested_Ifs[[#This Row],[ID]])), C1080 = "NA"), OR(J1080=42,J1080=6,J1080=7,J1080=8, J1080 = "NA")),"NA",0),0)),0)))</f>
        <v>0</v>
      </c>
      <c r="L1080">
        <v>1</v>
      </c>
      <c r="M1080">
        <v>1</v>
      </c>
      <c r="N1080">
        <v>1</v>
      </c>
      <c r="O1080" s="11">
        <f t="shared" si="16"/>
        <v>0</v>
      </c>
    </row>
    <row r="1081" spans="2:15" x14ac:dyDescent="0.3">
      <c r="B1081">
        <v>19285</v>
      </c>
      <c r="C1081">
        <v>3</v>
      </c>
      <c r="D1081">
        <v>2</v>
      </c>
      <c r="E1081">
        <v>3</v>
      </c>
      <c r="F1081">
        <v>14</v>
      </c>
      <c r="G1081" t="s">
        <v>0</v>
      </c>
      <c r="H1081" t="s">
        <v>0</v>
      </c>
      <c r="I1081" t="s">
        <v>0</v>
      </c>
      <c r="J1081">
        <v>7</v>
      </c>
      <c r="K1081" s="5" cm="1">
        <f t="array" ref="K1081">IF(AND(C1081=1,OR(J1081=42,J1081=6,J1081=7,J1081=8)),1,
IF(AND(OR(C1081=1,C1081="NA"),OR(J1081=42,J1081=6,J1081=7,J1081=8, J1081="NA")),"NA",
IF(_xlfn.MINIFS(Nested_Ifs[a11],Nested_Ifs[ID],Nested_Ifs[[#This Row],[ID]])&lt;&gt;1,IF(AND(C1081=MIN(_xlfn._xlws.FILTER(Nested_Ifs[a11], Nested_Ifs[ID]=Nested_Ifs[[#This Row],[ID]])), OR(J1081=42,J1081=6,J1081=7,J1081=8)),1,
IF(_xlfn.MINIFS(Nested_Ifs[a11],Nested_Ifs[ID],Nested_Ifs[[#This Row],[ID]])&lt;&gt;1,IF(AND(OR(C1081=MIN(_xlfn._xlws.FILTER(Nested_Ifs[a11], Nested_Ifs[ID]=Nested_Ifs[[#This Row],[ID]])), C1081 = "NA"), OR(J1081=42,J1081=6,J1081=7,J1081=8, J1081 = "NA")),"NA",0),0)),0)))</f>
        <v>0</v>
      </c>
      <c r="L1081">
        <v>1</v>
      </c>
      <c r="M1081">
        <v>1</v>
      </c>
      <c r="N1081">
        <v>1</v>
      </c>
      <c r="O1081" s="11">
        <f t="shared" si="16"/>
        <v>0</v>
      </c>
    </row>
    <row r="1082" spans="2:15" x14ac:dyDescent="0.3">
      <c r="B1082">
        <v>19286</v>
      </c>
      <c r="C1082">
        <v>1</v>
      </c>
      <c r="D1082">
        <v>1</v>
      </c>
      <c r="E1082">
        <v>1</v>
      </c>
      <c r="F1082">
        <v>37</v>
      </c>
      <c r="G1082">
        <v>1</v>
      </c>
      <c r="H1082" t="s">
        <v>0</v>
      </c>
      <c r="I1082" t="s">
        <v>0</v>
      </c>
      <c r="J1082">
        <v>42</v>
      </c>
      <c r="K1082" s="5" cm="1">
        <f t="array" ref="K1082">IF(AND(C1082=1,OR(J1082=42,J1082=6,J1082=7,J1082=8)),1,
IF(AND(OR(C1082=1,C1082="NA"),OR(J1082=42,J1082=6,J1082=7,J1082=8, J1082="NA")),"NA",
IF(_xlfn.MINIFS(Nested_Ifs[a11],Nested_Ifs[ID],Nested_Ifs[[#This Row],[ID]])&lt;&gt;1,IF(AND(C1082=MIN(_xlfn._xlws.FILTER(Nested_Ifs[a11], Nested_Ifs[ID]=Nested_Ifs[[#This Row],[ID]])), OR(J1082=42,J1082=6,J1082=7,J1082=8)),1,
IF(_xlfn.MINIFS(Nested_Ifs[a11],Nested_Ifs[ID],Nested_Ifs[[#This Row],[ID]])&lt;&gt;1,IF(AND(OR(C1082=MIN(_xlfn._xlws.FILTER(Nested_Ifs[a11], Nested_Ifs[ID]=Nested_Ifs[[#This Row],[ID]])), C1082 = "NA"), OR(J1082=42,J1082=6,J1082=7,J1082=8, J1082 = "NA")),"NA",0),0)),0)))</f>
        <v>1</v>
      </c>
      <c r="L1082">
        <v>1</v>
      </c>
      <c r="M1082">
        <v>1</v>
      </c>
      <c r="N1082">
        <v>1</v>
      </c>
      <c r="O1082" s="11">
        <f t="shared" si="16"/>
        <v>0</v>
      </c>
    </row>
    <row r="1083" spans="2:15" x14ac:dyDescent="0.3">
      <c r="B1083">
        <v>19286</v>
      </c>
      <c r="C1083">
        <v>2</v>
      </c>
      <c r="D1083">
        <v>1</v>
      </c>
      <c r="E1083">
        <v>7</v>
      </c>
      <c r="F1083">
        <v>25</v>
      </c>
      <c r="G1083">
        <v>6</v>
      </c>
      <c r="H1083" t="s">
        <v>0</v>
      </c>
      <c r="I1083" t="s">
        <v>0</v>
      </c>
      <c r="J1083">
        <v>1</v>
      </c>
      <c r="K1083" s="5" cm="1">
        <f t="array" ref="K1083">IF(AND(C1083=1,OR(J1083=42,J1083=6,J1083=7,J1083=8)),1,
IF(AND(OR(C1083=1,C1083="NA"),OR(J1083=42,J1083=6,J1083=7,J1083=8, J1083="NA")),"NA",
IF(_xlfn.MINIFS(Nested_Ifs[a11],Nested_Ifs[ID],Nested_Ifs[[#This Row],[ID]])&lt;&gt;1,IF(AND(C1083=MIN(_xlfn._xlws.FILTER(Nested_Ifs[a11], Nested_Ifs[ID]=Nested_Ifs[[#This Row],[ID]])), OR(J1083=42,J1083=6,J1083=7,J1083=8)),1,
IF(_xlfn.MINIFS(Nested_Ifs[a11],Nested_Ifs[ID],Nested_Ifs[[#This Row],[ID]])&lt;&gt;1,IF(AND(OR(C1083=MIN(_xlfn._xlws.FILTER(Nested_Ifs[a11], Nested_Ifs[ID]=Nested_Ifs[[#This Row],[ID]])), C1083 = "NA"), OR(J1083=42,J1083=6,J1083=7,J1083=8, J1083 = "NA")),"NA",0),0)),0)))</f>
        <v>0</v>
      </c>
      <c r="L1083">
        <v>1</v>
      </c>
      <c r="M1083">
        <v>1</v>
      </c>
      <c r="N1083">
        <v>1</v>
      </c>
      <c r="O1083" s="11">
        <f t="shared" si="16"/>
        <v>0</v>
      </c>
    </row>
    <row r="1084" spans="2:15" x14ac:dyDescent="0.3">
      <c r="B1084">
        <v>19286</v>
      </c>
      <c r="C1084">
        <v>3</v>
      </c>
      <c r="D1084">
        <v>2</v>
      </c>
      <c r="E1084">
        <v>2</v>
      </c>
      <c r="F1084">
        <v>29</v>
      </c>
      <c r="G1084">
        <v>1</v>
      </c>
      <c r="H1084" t="s">
        <v>0</v>
      </c>
      <c r="I1084" t="s">
        <v>0</v>
      </c>
      <c r="J1084">
        <v>5</v>
      </c>
      <c r="K1084" s="5" cm="1">
        <f t="array" ref="K1084">IF(AND(C1084=1,OR(J1084=42,J1084=6,J1084=7,J1084=8)),1,
IF(AND(OR(C1084=1,C1084="NA"),OR(J1084=42,J1084=6,J1084=7,J1084=8, J1084="NA")),"NA",
IF(_xlfn.MINIFS(Nested_Ifs[a11],Nested_Ifs[ID],Nested_Ifs[[#This Row],[ID]])&lt;&gt;1,IF(AND(C1084=MIN(_xlfn._xlws.FILTER(Nested_Ifs[a11], Nested_Ifs[ID]=Nested_Ifs[[#This Row],[ID]])), OR(J1084=42,J1084=6,J1084=7,J1084=8)),1,
IF(_xlfn.MINIFS(Nested_Ifs[a11],Nested_Ifs[ID],Nested_Ifs[[#This Row],[ID]])&lt;&gt;1,IF(AND(OR(C1084=MIN(_xlfn._xlws.FILTER(Nested_Ifs[a11], Nested_Ifs[ID]=Nested_Ifs[[#This Row],[ID]])), C1084 = "NA"), OR(J1084=42,J1084=6,J1084=7,J1084=8, J1084 = "NA")),"NA",0),0)),0)))</f>
        <v>0</v>
      </c>
      <c r="L1084">
        <v>1</v>
      </c>
      <c r="M1084">
        <v>1</v>
      </c>
      <c r="N1084">
        <v>1</v>
      </c>
      <c r="O1084" s="11">
        <f t="shared" si="16"/>
        <v>0</v>
      </c>
    </row>
    <row r="1085" spans="2:15" x14ac:dyDescent="0.3">
      <c r="B1085">
        <v>19286</v>
      </c>
      <c r="C1085">
        <v>4</v>
      </c>
      <c r="D1085">
        <v>2</v>
      </c>
      <c r="E1085">
        <v>3</v>
      </c>
      <c r="F1085">
        <v>10</v>
      </c>
      <c r="G1085" t="s">
        <v>0</v>
      </c>
      <c r="H1085" t="s">
        <v>0</v>
      </c>
      <c r="I1085" t="s">
        <v>0</v>
      </c>
      <c r="J1085" t="s">
        <v>0</v>
      </c>
      <c r="K1085" s="5" cm="1">
        <f t="array" ref="K1085">IF(AND(C1085=1,OR(J1085=42,J1085=6,J1085=7,J1085=8)),1,
IF(AND(OR(C1085=1,C1085="NA"),OR(J1085=42,J1085=6,J1085=7,J1085=8, J1085="NA")),"NA",
IF(_xlfn.MINIFS(Nested_Ifs[a11],Nested_Ifs[ID],Nested_Ifs[[#This Row],[ID]])&lt;&gt;1,IF(AND(C1085=MIN(_xlfn._xlws.FILTER(Nested_Ifs[a11], Nested_Ifs[ID]=Nested_Ifs[[#This Row],[ID]])), OR(J1085=42,J1085=6,J1085=7,J1085=8)),1,
IF(_xlfn.MINIFS(Nested_Ifs[a11],Nested_Ifs[ID],Nested_Ifs[[#This Row],[ID]])&lt;&gt;1,IF(AND(OR(C1085=MIN(_xlfn._xlws.FILTER(Nested_Ifs[a11], Nested_Ifs[ID]=Nested_Ifs[[#This Row],[ID]])), C1085 = "NA"), OR(J1085=42,J1085=6,J1085=7,J1085=8, J1085 = "NA")),"NA",0),0)),0)))</f>
        <v>0</v>
      </c>
      <c r="L1085">
        <v>1</v>
      </c>
      <c r="M1085">
        <v>1</v>
      </c>
      <c r="N1085">
        <v>1</v>
      </c>
      <c r="O1085" s="11">
        <f t="shared" si="16"/>
        <v>0</v>
      </c>
    </row>
    <row r="1086" spans="2:15" x14ac:dyDescent="0.3">
      <c r="B1086">
        <v>19286</v>
      </c>
      <c r="C1086">
        <v>5</v>
      </c>
      <c r="D1086">
        <v>2</v>
      </c>
      <c r="E1086">
        <v>3</v>
      </c>
      <c r="F1086">
        <v>0</v>
      </c>
      <c r="G1086" t="s">
        <v>0</v>
      </c>
      <c r="H1086">
        <v>2</v>
      </c>
      <c r="I1086">
        <v>8</v>
      </c>
      <c r="J1086" t="s">
        <v>0</v>
      </c>
      <c r="K1086" s="5" cm="1">
        <f t="array" ref="K1086">IF(AND(C1086=1,OR(J1086=42,J1086=6,J1086=7,J1086=8)),1,
IF(AND(OR(C1086=1,C1086="NA"),OR(J1086=42,J1086=6,J1086=7,J1086=8, J1086="NA")),"NA",
IF(_xlfn.MINIFS(Nested_Ifs[a11],Nested_Ifs[ID],Nested_Ifs[[#This Row],[ID]])&lt;&gt;1,IF(AND(C1086=MIN(_xlfn._xlws.FILTER(Nested_Ifs[a11], Nested_Ifs[ID]=Nested_Ifs[[#This Row],[ID]])), OR(J1086=42,J1086=6,J1086=7,J1086=8)),1,
IF(_xlfn.MINIFS(Nested_Ifs[a11],Nested_Ifs[ID],Nested_Ifs[[#This Row],[ID]])&lt;&gt;1,IF(AND(OR(C1086=MIN(_xlfn._xlws.FILTER(Nested_Ifs[a11], Nested_Ifs[ID]=Nested_Ifs[[#This Row],[ID]])), C1086 = "NA"), OR(J1086=42,J1086=6,J1086=7,J1086=8, J1086 = "NA")),"NA",0),0)),0)))</f>
        <v>0</v>
      </c>
      <c r="L1086">
        <v>1</v>
      </c>
      <c r="M1086">
        <v>1</v>
      </c>
      <c r="N1086">
        <v>1</v>
      </c>
      <c r="O1086" s="11">
        <f t="shared" si="16"/>
        <v>0</v>
      </c>
    </row>
    <row r="1087" spans="2:15" x14ac:dyDescent="0.3">
      <c r="B1087">
        <v>19287</v>
      </c>
      <c r="C1087">
        <v>1</v>
      </c>
      <c r="D1087">
        <v>1</v>
      </c>
      <c r="E1087">
        <v>1</v>
      </c>
      <c r="F1087">
        <v>65</v>
      </c>
      <c r="G1087">
        <v>1</v>
      </c>
      <c r="H1087" t="s">
        <v>0</v>
      </c>
      <c r="I1087" t="s">
        <v>0</v>
      </c>
      <c r="J1087">
        <v>6</v>
      </c>
      <c r="K1087" s="5" cm="1">
        <f t="array" ref="K1087">IF(AND(C1087=1,OR(J1087=42,J1087=6,J1087=7,J1087=8)),1,
IF(AND(OR(C1087=1,C1087="NA"),OR(J1087=42,J1087=6,J1087=7,J1087=8, J1087="NA")),"NA",
IF(_xlfn.MINIFS(Nested_Ifs[a11],Nested_Ifs[ID],Nested_Ifs[[#This Row],[ID]])&lt;&gt;1,IF(AND(C1087=MIN(_xlfn._xlws.FILTER(Nested_Ifs[a11], Nested_Ifs[ID]=Nested_Ifs[[#This Row],[ID]])), OR(J1087=42,J1087=6,J1087=7,J1087=8)),1,
IF(_xlfn.MINIFS(Nested_Ifs[a11],Nested_Ifs[ID],Nested_Ifs[[#This Row],[ID]])&lt;&gt;1,IF(AND(OR(C1087=MIN(_xlfn._xlws.FILTER(Nested_Ifs[a11], Nested_Ifs[ID]=Nested_Ifs[[#This Row],[ID]])), C1087 = "NA"), OR(J1087=42,J1087=6,J1087=7,J1087=8, J1087 = "NA")),"NA",0),0)),0)))</f>
        <v>1</v>
      </c>
      <c r="L1087">
        <v>1</v>
      </c>
      <c r="M1087">
        <v>1</v>
      </c>
      <c r="N1087">
        <v>1</v>
      </c>
      <c r="O1087" s="11">
        <f t="shared" si="16"/>
        <v>0</v>
      </c>
    </row>
    <row r="1088" spans="2:15" x14ac:dyDescent="0.3">
      <c r="B1088">
        <v>19287</v>
      </c>
      <c r="C1088">
        <v>2</v>
      </c>
      <c r="D1088">
        <v>2</v>
      </c>
      <c r="E1088">
        <v>2</v>
      </c>
      <c r="F1088">
        <v>61</v>
      </c>
      <c r="G1088">
        <v>1</v>
      </c>
      <c r="H1088" t="s">
        <v>0</v>
      </c>
      <c r="I1088" t="s">
        <v>0</v>
      </c>
      <c r="J1088">
        <v>3</v>
      </c>
      <c r="K1088" s="5" cm="1">
        <f t="array" ref="K1088">IF(AND(C1088=1,OR(J1088=42,J1088=6,J1088=7,J1088=8)),1,
IF(AND(OR(C1088=1,C1088="NA"),OR(J1088=42,J1088=6,J1088=7,J1088=8, J1088="NA")),"NA",
IF(_xlfn.MINIFS(Nested_Ifs[a11],Nested_Ifs[ID],Nested_Ifs[[#This Row],[ID]])&lt;&gt;1,IF(AND(C1088=MIN(_xlfn._xlws.FILTER(Nested_Ifs[a11], Nested_Ifs[ID]=Nested_Ifs[[#This Row],[ID]])), OR(J1088=42,J1088=6,J1088=7,J1088=8)),1,
IF(_xlfn.MINIFS(Nested_Ifs[a11],Nested_Ifs[ID],Nested_Ifs[[#This Row],[ID]])&lt;&gt;1,IF(AND(OR(C1088=MIN(_xlfn._xlws.FILTER(Nested_Ifs[a11], Nested_Ifs[ID]=Nested_Ifs[[#This Row],[ID]])), C1088 = "NA"), OR(J1088=42,J1088=6,J1088=7,J1088=8, J1088 = "NA")),"NA",0),0)),0)))</f>
        <v>0</v>
      </c>
      <c r="L1088">
        <v>1</v>
      </c>
      <c r="M1088">
        <v>1</v>
      </c>
      <c r="N1088">
        <v>1</v>
      </c>
      <c r="O1088" s="11">
        <f t="shared" si="16"/>
        <v>0</v>
      </c>
    </row>
    <row r="1089" spans="2:15" x14ac:dyDescent="0.3">
      <c r="B1089">
        <v>19287</v>
      </c>
      <c r="C1089">
        <v>3</v>
      </c>
      <c r="D1089">
        <v>1</v>
      </c>
      <c r="E1089">
        <v>3</v>
      </c>
      <c r="F1089">
        <v>31</v>
      </c>
      <c r="G1089">
        <v>1</v>
      </c>
      <c r="H1089" t="s">
        <v>0</v>
      </c>
      <c r="I1089" t="s">
        <v>0</v>
      </c>
      <c r="J1089">
        <v>5</v>
      </c>
      <c r="K1089" s="5" cm="1">
        <f t="array" ref="K1089">IF(AND(C1089=1,OR(J1089=42,J1089=6,J1089=7,J1089=8)),1,
IF(AND(OR(C1089=1,C1089="NA"),OR(J1089=42,J1089=6,J1089=7,J1089=8, J1089="NA")),"NA",
IF(_xlfn.MINIFS(Nested_Ifs[a11],Nested_Ifs[ID],Nested_Ifs[[#This Row],[ID]])&lt;&gt;1,IF(AND(C1089=MIN(_xlfn._xlws.FILTER(Nested_Ifs[a11], Nested_Ifs[ID]=Nested_Ifs[[#This Row],[ID]])), OR(J1089=42,J1089=6,J1089=7,J1089=8)),1,
IF(_xlfn.MINIFS(Nested_Ifs[a11],Nested_Ifs[ID],Nested_Ifs[[#This Row],[ID]])&lt;&gt;1,IF(AND(OR(C1089=MIN(_xlfn._xlws.FILTER(Nested_Ifs[a11], Nested_Ifs[ID]=Nested_Ifs[[#This Row],[ID]])), C1089 = "NA"), OR(J1089=42,J1089=6,J1089=7,J1089=8, J1089 = "NA")),"NA",0),0)),0)))</f>
        <v>0</v>
      </c>
      <c r="L1089">
        <v>1</v>
      </c>
      <c r="M1089">
        <v>1</v>
      </c>
      <c r="N1089">
        <v>1</v>
      </c>
      <c r="O1089" s="11">
        <f t="shared" si="16"/>
        <v>0</v>
      </c>
    </row>
    <row r="1090" spans="2:15" x14ac:dyDescent="0.3">
      <c r="B1090">
        <v>19288</v>
      </c>
      <c r="C1090">
        <v>1</v>
      </c>
      <c r="D1090">
        <v>2</v>
      </c>
      <c r="E1090">
        <v>1</v>
      </c>
      <c r="F1090">
        <v>55</v>
      </c>
      <c r="G1090">
        <v>5</v>
      </c>
      <c r="H1090" t="s">
        <v>0</v>
      </c>
      <c r="I1090" t="s">
        <v>0</v>
      </c>
      <c r="J1090">
        <v>5</v>
      </c>
      <c r="K1090" s="5" cm="1">
        <f t="array" ref="K1090">IF(AND(C1090=1,OR(J1090=42,J1090=6,J1090=7,J1090=8)),1,
IF(AND(OR(C1090=1,C1090="NA"),OR(J1090=42,J1090=6,J1090=7,J1090=8, J1090="NA")),"NA",
IF(_xlfn.MINIFS(Nested_Ifs[a11],Nested_Ifs[ID],Nested_Ifs[[#This Row],[ID]])&lt;&gt;1,IF(AND(C1090=MIN(_xlfn._xlws.FILTER(Nested_Ifs[a11], Nested_Ifs[ID]=Nested_Ifs[[#This Row],[ID]])), OR(J1090=42,J1090=6,J1090=7,J1090=8)),1,
IF(_xlfn.MINIFS(Nested_Ifs[a11],Nested_Ifs[ID],Nested_Ifs[[#This Row],[ID]])&lt;&gt;1,IF(AND(OR(C1090=MIN(_xlfn._xlws.FILTER(Nested_Ifs[a11], Nested_Ifs[ID]=Nested_Ifs[[#This Row],[ID]])), C1090 = "NA"), OR(J1090=42,J1090=6,J1090=7,J1090=8, J1090 = "NA")),"NA",0),0)),0)))</f>
        <v>0</v>
      </c>
      <c r="L1090">
        <v>1</v>
      </c>
      <c r="M1090">
        <v>1</v>
      </c>
      <c r="N1090">
        <v>4</v>
      </c>
      <c r="O1090" s="11">
        <f t="shared" si="16"/>
        <v>1</v>
      </c>
    </row>
    <row r="1091" spans="2:15" x14ac:dyDescent="0.3">
      <c r="B1091">
        <v>19288</v>
      </c>
      <c r="C1091">
        <v>2</v>
      </c>
      <c r="D1091">
        <v>1</v>
      </c>
      <c r="E1091">
        <v>3</v>
      </c>
      <c r="F1091">
        <v>29</v>
      </c>
      <c r="G1091">
        <v>1</v>
      </c>
      <c r="H1091" t="s">
        <v>0</v>
      </c>
      <c r="I1091" t="s">
        <v>0</v>
      </c>
      <c r="J1091">
        <v>5</v>
      </c>
      <c r="K1091" s="5" cm="1">
        <f t="array" ref="K1091">IF(AND(C1091=1,OR(J1091=42,J1091=6,J1091=7,J1091=8)),1,
IF(AND(OR(C1091=1,C1091="NA"),OR(J1091=42,J1091=6,J1091=7,J1091=8, J1091="NA")),"NA",
IF(_xlfn.MINIFS(Nested_Ifs[a11],Nested_Ifs[ID],Nested_Ifs[[#This Row],[ID]])&lt;&gt;1,IF(AND(C1091=MIN(_xlfn._xlws.FILTER(Nested_Ifs[a11], Nested_Ifs[ID]=Nested_Ifs[[#This Row],[ID]])), OR(J1091=42,J1091=6,J1091=7,J1091=8)),1,
IF(_xlfn.MINIFS(Nested_Ifs[a11],Nested_Ifs[ID],Nested_Ifs[[#This Row],[ID]])&lt;&gt;1,IF(AND(OR(C1091=MIN(_xlfn._xlws.FILTER(Nested_Ifs[a11], Nested_Ifs[ID]=Nested_Ifs[[#This Row],[ID]])), C1091 = "NA"), OR(J1091=42,J1091=6,J1091=7,J1091=8, J1091 = "NA")),"NA",0),0)),0)))</f>
        <v>0</v>
      </c>
      <c r="L1091">
        <v>1</v>
      </c>
      <c r="M1091">
        <v>1</v>
      </c>
      <c r="N1091">
        <v>1</v>
      </c>
      <c r="O1091" s="11">
        <f t="shared" si="16"/>
        <v>0</v>
      </c>
    </row>
    <row r="1092" spans="2:15" x14ac:dyDescent="0.3">
      <c r="B1092">
        <v>19288</v>
      </c>
      <c r="C1092">
        <v>5</v>
      </c>
      <c r="D1092">
        <v>1</v>
      </c>
      <c r="E1092">
        <v>3</v>
      </c>
      <c r="F1092">
        <v>26</v>
      </c>
      <c r="G1092">
        <v>6</v>
      </c>
      <c r="H1092" t="s">
        <v>0</v>
      </c>
      <c r="I1092" t="s">
        <v>0</v>
      </c>
      <c r="J1092">
        <v>41</v>
      </c>
      <c r="K1092" s="5" cm="1">
        <f t="array" ref="K1092">IF(AND(C1092=1,OR(J1092=42,J1092=6,J1092=7,J1092=8)),1,
IF(AND(OR(C1092=1,C1092="NA"),OR(J1092=42,J1092=6,J1092=7,J1092=8, J1092="NA")),"NA",
IF(_xlfn.MINIFS(Nested_Ifs[a11],Nested_Ifs[ID],Nested_Ifs[[#This Row],[ID]])&lt;&gt;1,IF(AND(C1092=MIN(_xlfn._xlws.FILTER(Nested_Ifs[a11], Nested_Ifs[ID]=Nested_Ifs[[#This Row],[ID]])), OR(J1092=42,J1092=6,J1092=7,J1092=8)),1,
IF(_xlfn.MINIFS(Nested_Ifs[a11],Nested_Ifs[ID],Nested_Ifs[[#This Row],[ID]])&lt;&gt;1,IF(AND(OR(C1092=MIN(_xlfn._xlws.FILTER(Nested_Ifs[a11], Nested_Ifs[ID]=Nested_Ifs[[#This Row],[ID]])), C1092 = "NA"), OR(J1092=42,J1092=6,J1092=7,J1092=8, J1092 = "NA")),"NA",0),0)),0)))</f>
        <v>0</v>
      </c>
      <c r="L1092">
        <v>1</v>
      </c>
      <c r="M1092">
        <v>1</v>
      </c>
      <c r="N1092">
        <v>1</v>
      </c>
      <c r="O1092" s="11">
        <f t="shared" si="16"/>
        <v>0</v>
      </c>
    </row>
    <row r="1093" spans="2:15" x14ac:dyDescent="0.3">
      <c r="B1093">
        <v>19288</v>
      </c>
      <c r="C1093">
        <v>3</v>
      </c>
      <c r="D1093">
        <v>2</v>
      </c>
      <c r="E1093">
        <v>4</v>
      </c>
      <c r="F1093">
        <v>25</v>
      </c>
      <c r="G1093">
        <v>1</v>
      </c>
      <c r="H1093" t="s">
        <v>0</v>
      </c>
      <c r="I1093" t="s">
        <v>0</v>
      </c>
      <c r="J1093">
        <v>1</v>
      </c>
      <c r="K1093" s="5" cm="1">
        <f t="array" ref="K1093">IF(AND(C1093=1,OR(J1093=42,J1093=6,J1093=7,J1093=8)),1,
IF(AND(OR(C1093=1,C1093="NA"),OR(J1093=42,J1093=6,J1093=7,J1093=8, J1093="NA")),"NA",
IF(_xlfn.MINIFS(Nested_Ifs[a11],Nested_Ifs[ID],Nested_Ifs[[#This Row],[ID]])&lt;&gt;1,IF(AND(C1093=MIN(_xlfn._xlws.FILTER(Nested_Ifs[a11], Nested_Ifs[ID]=Nested_Ifs[[#This Row],[ID]])), OR(J1093=42,J1093=6,J1093=7,J1093=8)),1,
IF(_xlfn.MINIFS(Nested_Ifs[a11],Nested_Ifs[ID],Nested_Ifs[[#This Row],[ID]])&lt;&gt;1,IF(AND(OR(C1093=MIN(_xlfn._xlws.FILTER(Nested_Ifs[a11], Nested_Ifs[ID]=Nested_Ifs[[#This Row],[ID]])), C1093 = "NA"), OR(J1093=42,J1093=6,J1093=7,J1093=8, J1093 = "NA")),"NA",0),0)),0)))</f>
        <v>0</v>
      </c>
      <c r="L1093">
        <v>1</v>
      </c>
      <c r="M1093">
        <v>1</v>
      </c>
      <c r="N1093">
        <v>1</v>
      </c>
      <c r="O1093" s="11">
        <f t="shared" si="16"/>
        <v>0</v>
      </c>
    </row>
    <row r="1094" spans="2:15" x14ac:dyDescent="0.3">
      <c r="B1094">
        <v>19288</v>
      </c>
      <c r="C1094">
        <v>4</v>
      </c>
      <c r="D1094">
        <v>2</v>
      </c>
      <c r="E1094">
        <v>8</v>
      </c>
      <c r="F1094">
        <v>5</v>
      </c>
      <c r="G1094" t="s">
        <v>0</v>
      </c>
      <c r="H1094">
        <v>1</v>
      </c>
      <c r="I1094" t="s">
        <v>0</v>
      </c>
      <c r="J1094" t="s">
        <v>0</v>
      </c>
      <c r="K1094" s="5" cm="1">
        <f t="array" ref="K1094">IF(AND(C1094=1,OR(J1094=42,J1094=6,J1094=7,J1094=8)),1,
IF(AND(OR(C1094=1,C1094="NA"),OR(J1094=42,J1094=6,J1094=7,J1094=8, J1094="NA")),"NA",
IF(_xlfn.MINIFS(Nested_Ifs[a11],Nested_Ifs[ID],Nested_Ifs[[#This Row],[ID]])&lt;&gt;1,IF(AND(C1094=MIN(_xlfn._xlws.FILTER(Nested_Ifs[a11], Nested_Ifs[ID]=Nested_Ifs[[#This Row],[ID]])), OR(J1094=42,J1094=6,J1094=7,J1094=8)),1,
IF(_xlfn.MINIFS(Nested_Ifs[a11],Nested_Ifs[ID],Nested_Ifs[[#This Row],[ID]])&lt;&gt;1,IF(AND(OR(C1094=MIN(_xlfn._xlws.FILTER(Nested_Ifs[a11], Nested_Ifs[ID]=Nested_Ifs[[#This Row],[ID]])), C1094 = "NA"), OR(J1094=42,J1094=6,J1094=7,J1094=8, J1094 = "NA")),"NA",0),0)),0)))</f>
        <v>0</v>
      </c>
      <c r="L1094">
        <v>1</v>
      </c>
      <c r="M1094">
        <v>1</v>
      </c>
      <c r="N1094">
        <v>1</v>
      </c>
      <c r="O1094" s="11">
        <f t="shared" si="16"/>
        <v>0</v>
      </c>
    </row>
    <row r="1095" spans="2:15" x14ac:dyDescent="0.3">
      <c r="B1095">
        <v>19288</v>
      </c>
      <c r="C1095">
        <v>6</v>
      </c>
      <c r="D1095">
        <v>1</v>
      </c>
      <c r="E1095">
        <v>3</v>
      </c>
      <c r="F1095">
        <v>18</v>
      </c>
      <c r="G1095">
        <v>6</v>
      </c>
      <c r="H1095" t="s">
        <v>0</v>
      </c>
      <c r="I1095" t="s">
        <v>0</v>
      </c>
      <c r="J1095" t="s">
        <v>0</v>
      </c>
      <c r="K1095" s="5" cm="1">
        <f t="array" ref="K1095">IF(AND(C1095=1,OR(J1095=42,J1095=6,J1095=7,J1095=8)),1,
IF(AND(OR(C1095=1,C1095="NA"),OR(J1095=42,J1095=6,J1095=7,J1095=8, J1095="NA")),"NA",
IF(_xlfn.MINIFS(Nested_Ifs[a11],Nested_Ifs[ID],Nested_Ifs[[#This Row],[ID]])&lt;&gt;1,IF(AND(C1095=MIN(_xlfn._xlws.FILTER(Nested_Ifs[a11], Nested_Ifs[ID]=Nested_Ifs[[#This Row],[ID]])), OR(J1095=42,J1095=6,J1095=7,J1095=8)),1,
IF(_xlfn.MINIFS(Nested_Ifs[a11],Nested_Ifs[ID],Nested_Ifs[[#This Row],[ID]])&lt;&gt;1,IF(AND(OR(C1095=MIN(_xlfn._xlws.FILTER(Nested_Ifs[a11], Nested_Ifs[ID]=Nested_Ifs[[#This Row],[ID]])), C1095 = "NA"), OR(J1095=42,J1095=6,J1095=7,J1095=8, J1095 = "NA")),"NA",0),0)),0)))</f>
        <v>0</v>
      </c>
      <c r="L1095">
        <v>1</v>
      </c>
      <c r="M1095">
        <v>1</v>
      </c>
      <c r="N1095">
        <v>1</v>
      </c>
      <c r="O1095" s="11">
        <f t="shared" si="16"/>
        <v>0</v>
      </c>
    </row>
    <row r="1096" spans="2:15" x14ac:dyDescent="0.3">
      <c r="B1096">
        <v>19288</v>
      </c>
      <c r="C1096">
        <v>7</v>
      </c>
      <c r="D1096">
        <v>2</v>
      </c>
      <c r="E1096">
        <v>8</v>
      </c>
      <c r="F1096">
        <v>3</v>
      </c>
      <c r="G1096" t="s">
        <v>0</v>
      </c>
      <c r="H1096">
        <v>2</v>
      </c>
      <c r="I1096">
        <v>8</v>
      </c>
      <c r="J1096" t="s">
        <v>0</v>
      </c>
      <c r="K1096" s="5" cm="1">
        <f t="array" ref="K1096">IF(AND(C1096=1,OR(J1096=42,J1096=6,J1096=7,J1096=8)),1,
IF(AND(OR(C1096=1,C1096="NA"),OR(J1096=42,J1096=6,J1096=7,J1096=8, J1096="NA")),"NA",
IF(_xlfn.MINIFS(Nested_Ifs[a11],Nested_Ifs[ID],Nested_Ifs[[#This Row],[ID]])&lt;&gt;1,IF(AND(C1096=MIN(_xlfn._xlws.FILTER(Nested_Ifs[a11], Nested_Ifs[ID]=Nested_Ifs[[#This Row],[ID]])), OR(J1096=42,J1096=6,J1096=7,J1096=8)),1,
IF(_xlfn.MINIFS(Nested_Ifs[a11],Nested_Ifs[ID],Nested_Ifs[[#This Row],[ID]])&lt;&gt;1,IF(AND(OR(C1096=MIN(_xlfn._xlws.FILTER(Nested_Ifs[a11], Nested_Ifs[ID]=Nested_Ifs[[#This Row],[ID]])), C1096 = "NA"), OR(J1096=42,J1096=6,J1096=7,J1096=8, J1096 = "NA")),"NA",0),0)),0)))</f>
        <v>0</v>
      </c>
      <c r="L1096">
        <v>1</v>
      </c>
      <c r="M1096">
        <v>1</v>
      </c>
      <c r="N1096">
        <v>1</v>
      </c>
      <c r="O1096" s="11">
        <f t="shared" si="16"/>
        <v>0</v>
      </c>
    </row>
    <row r="1097" spans="2:15" x14ac:dyDescent="0.3">
      <c r="B1097">
        <v>19288</v>
      </c>
      <c r="C1097">
        <v>8</v>
      </c>
      <c r="D1097">
        <v>2</v>
      </c>
      <c r="E1097">
        <v>8</v>
      </c>
      <c r="F1097">
        <v>2</v>
      </c>
      <c r="G1097" t="s">
        <v>0</v>
      </c>
      <c r="H1097">
        <v>2</v>
      </c>
      <c r="I1097">
        <v>8</v>
      </c>
      <c r="J1097" t="s">
        <v>0</v>
      </c>
      <c r="K1097" s="5" cm="1">
        <f t="array" ref="K1097">IF(AND(C1097=1,OR(J1097=42,J1097=6,J1097=7,J1097=8)),1,
IF(AND(OR(C1097=1,C1097="NA"),OR(J1097=42,J1097=6,J1097=7,J1097=8, J1097="NA")),"NA",
IF(_xlfn.MINIFS(Nested_Ifs[a11],Nested_Ifs[ID],Nested_Ifs[[#This Row],[ID]])&lt;&gt;1,IF(AND(C1097=MIN(_xlfn._xlws.FILTER(Nested_Ifs[a11], Nested_Ifs[ID]=Nested_Ifs[[#This Row],[ID]])), OR(J1097=42,J1097=6,J1097=7,J1097=8)),1,
IF(_xlfn.MINIFS(Nested_Ifs[a11],Nested_Ifs[ID],Nested_Ifs[[#This Row],[ID]])&lt;&gt;1,IF(AND(OR(C1097=MIN(_xlfn._xlws.FILTER(Nested_Ifs[a11], Nested_Ifs[ID]=Nested_Ifs[[#This Row],[ID]])), C1097 = "NA"), OR(J1097=42,J1097=6,J1097=7,J1097=8, J1097 = "NA")),"NA",0),0)),0)))</f>
        <v>0</v>
      </c>
      <c r="L1097">
        <v>1</v>
      </c>
      <c r="M1097">
        <v>1</v>
      </c>
      <c r="N1097">
        <v>1</v>
      </c>
      <c r="O1097" s="11">
        <f t="shared" si="16"/>
        <v>0</v>
      </c>
    </row>
    <row r="1098" spans="2:15" x14ac:dyDescent="0.3">
      <c r="B1098">
        <v>19289</v>
      </c>
      <c r="C1098">
        <v>1</v>
      </c>
      <c r="D1098">
        <v>1</v>
      </c>
      <c r="E1098">
        <v>1</v>
      </c>
      <c r="F1098">
        <v>46</v>
      </c>
      <c r="G1098">
        <v>1</v>
      </c>
      <c r="H1098" t="s">
        <v>0</v>
      </c>
      <c r="I1098" t="s">
        <v>0</v>
      </c>
      <c r="J1098">
        <v>5</v>
      </c>
      <c r="K1098" s="5" cm="1">
        <f t="array" ref="K1098">IF(AND(C1098=1,OR(J1098=42,J1098=6,J1098=7,J1098=8)),1,
IF(AND(OR(C1098=1,C1098="NA"),OR(J1098=42,J1098=6,J1098=7,J1098=8, J1098="NA")),"NA",
IF(_xlfn.MINIFS(Nested_Ifs[a11],Nested_Ifs[ID],Nested_Ifs[[#This Row],[ID]])&lt;&gt;1,IF(AND(C1098=MIN(_xlfn._xlws.FILTER(Nested_Ifs[a11], Nested_Ifs[ID]=Nested_Ifs[[#This Row],[ID]])), OR(J1098=42,J1098=6,J1098=7,J1098=8)),1,
IF(_xlfn.MINIFS(Nested_Ifs[a11],Nested_Ifs[ID],Nested_Ifs[[#This Row],[ID]])&lt;&gt;1,IF(AND(OR(C1098=MIN(_xlfn._xlws.FILTER(Nested_Ifs[a11], Nested_Ifs[ID]=Nested_Ifs[[#This Row],[ID]])), C1098 = "NA"), OR(J1098=42,J1098=6,J1098=7,J1098=8, J1098 = "NA")),"NA",0),0)),0)))</f>
        <v>0</v>
      </c>
      <c r="L1098">
        <v>1</v>
      </c>
      <c r="M1098">
        <v>2</v>
      </c>
      <c r="N1098" t="s">
        <v>0</v>
      </c>
      <c r="O1098" s="11">
        <f t="shared" si="16"/>
        <v>0</v>
      </c>
    </row>
    <row r="1099" spans="2:15" x14ac:dyDescent="0.3">
      <c r="B1099">
        <v>19289</v>
      </c>
      <c r="C1099">
        <v>2</v>
      </c>
      <c r="D1099">
        <v>2</v>
      </c>
      <c r="E1099">
        <v>2</v>
      </c>
      <c r="F1099">
        <v>39</v>
      </c>
      <c r="G1099">
        <v>1</v>
      </c>
      <c r="H1099" t="s">
        <v>0</v>
      </c>
      <c r="I1099" t="s">
        <v>0</v>
      </c>
      <c r="J1099">
        <v>5</v>
      </c>
      <c r="K1099" s="5" cm="1">
        <f t="array" ref="K1099">IF(AND(C1099=1,OR(J1099=42,J1099=6,J1099=7,J1099=8)),1,
IF(AND(OR(C1099=1,C1099="NA"),OR(J1099=42,J1099=6,J1099=7,J1099=8, J1099="NA")),"NA",
IF(_xlfn.MINIFS(Nested_Ifs[a11],Nested_Ifs[ID],Nested_Ifs[[#This Row],[ID]])&lt;&gt;1,IF(AND(C1099=MIN(_xlfn._xlws.FILTER(Nested_Ifs[a11], Nested_Ifs[ID]=Nested_Ifs[[#This Row],[ID]])), OR(J1099=42,J1099=6,J1099=7,J1099=8)),1,
IF(_xlfn.MINIFS(Nested_Ifs[a11],Nested_Ifs[ID],Nested_Ifs[[#This Row],[ID]])&lt;&gt;1,IF(AND(OR(C1099=MIN(_xlfn._xlws.FILTER(Nested_Ifs[a11], Nested_Ifs[ID]=Nested_Ifs[[#This Row],[ID]])), C1099 = "NA"), OR(J1099=42,J1099=6,J1099=7,J1099=8, J1099 = "NA")),"NA",0),0)),0)))</f>
        <v>0</v>
      </c>
      <c r="L1099">
        <v>1</v>
      </c>
      <c r="M1099">
        <v>2</v>
      </c>
      <c r="N1099" t="s">
        <v>0</v>
      </c>
      <c r="O1099" s="11">
        <f t="shared" si="16"/>
        <v>0</v>
      </c>
    </row>
    <row r="1100" spans="2:15" x14ac:dyDescent="0.3">
      <c r="B1100">
        <v>19289</v>
      </c>
      <c r="C1100">
        <v>3</v>
      </c>
      <c r="D1100">
        <v>2</v>
      </c>
      <c r="E1100">
        <v>3</v>
      </c>
      <c r="F1100">
        <v>17</v>
      </c>
      <c r="G1100">
        <v>6</v>
      </c>
      <c r="H1100" t="s">
        <v>0</v>
      </c>
      <c r="I1100" t="s">
        <v>0</v>
      </c>
      <c r="J1100" t="s">
        <v>0</v>
      </c>
      <c r="K1100" s="5" cm="1">
        <f t="array" ref="K1100">IF(AND(C1100=1,OR(J1100=42,J1100=6,J1100=7,J1100=8)),1,
IF(AND(OR(C1100=1,C1100="NA"),OR(J1100=42,J1100=6,J1100=7,J1100=8, J1100="NA")),"NA",
IF(_xlfn.MINIFS(Nested_Ifs[a11],Nested_Ifs[ID],Nested_Ifs[[#This Row],[ID]])&lt;&gt;1,IF(AND(C1100=MIN(_xlfn._xlws.FILTER(Nested_Ifs[a11], Nested_Ifs[ID]=Nested_Ifs[[#This Row],[ID]])), OR(J1100=42,J1100=6,J1100=7,J1100=8)),1,
IF(_xlfn.MINIFS(Nested_Ifs[a11],Nested_Ifs[ID],Nested_Ifs[[#This Row],[ID]])&lt;&gt;1,IF(AND(OR(C1100=MIN(_xlfn._xlws.FILTER(Nested_Ifs[a11], Nested_Ifs[ID]=Nested_Ifs[[#This Row],[ID]])), C1100 = "NA"), OR(J1100=42,J1100=6,J1100=7,J1100=8, J1100 = "NA")),"NA",0),0)),0)))</f>
        <v>0</v>
      </c>
      <c r="L1100">
        <v>1</v>
      </c>
      <c r="M1100">
        <v>2</v>
      </c>
      <c r="N1100" t="s">
        <v>0</v>
      </c>
      <c r="O1100" s="11">
        <f t="shared" si="16"/>
        <v>0</v>
      </c>
    </row>
    <row r="1101" spans="2:15" x14ac:dyDescent="0.3">
      <c r="B1101">
        <v>19289</v>
      </c>
      <c r="C1101">
        <v>4</v>
      </c>
      <c r="D1101">
        <v>1</v>
      </c>
      <c r="E1101">
        <v>3</v>
      </c>
      <c r="F1101">
        <v>14</v>
      </c>
      <c r="G1101" t="s">
        <v>0</v>
      </c>
      <c r="H1101" t="s">
        <v>0</v>
      </c>
      <c r="I1101" t="s">
        <v>0</v>
      </c>
      <c r="J1101" t="s">
        <v>0</v>
      </c>
      <c r="K1101" s="5" cm="1">
        <f t="array" ref="K1101">IF(AND(C1101=1,OR(J1101=42,J1101=6,J1101=7,J1101=8)),1,
IF(AND(OR(C1101=1,C1101="NA"),OR(J1101=42,J1101=6,J1101=7,J1101=8, J1101="NA")),"NA",
IF(_xlfn.MINIFS(Nested_Ifs[a11],Nested_Ifs[ID],Nested_Ifs[[#This Row],[ID]])&lt;&gt;1,IF(AND(C1101=MIN(_xlfn._xlws.FILTER(Nested_Ifs[a11], Nested_Ifs[ID]=Nested_Ifs[[#This Row],[ID]])), OR(J1101=42,J1101=6,J1101=7,J1101=8)),1,
IF(_xlfn.MINIFS(Nested_Ifs[a11],Nested_Ifs[ID],Nested_Ifs[[#This Row],[ID]])&lt;&gt;1,IF(AND(OR(C1101=MIN(_xlfn._xlws.FILTER(Nested_Ifs[a11], Nested_Ifs[ID]=Nested_Ifs[[#This Row],[ID]])), C1101 = "NA"), OR(J1101=42,J1101=6,J1101=7,J1101=8, J1101 = "NA")),"NA",0),0)),0)))</f>
        <v>0</v>
      </c>
      <c r="L1101">
        <v>1</v>
      </c>
      <c r="M1101">
        <v>2</v>
      </c>
      <c r="N1101" t="s">
        <v>0</v>
      </c>
      <c r="O1101" s="11">
        <f t="shared" si="16"/>
        <v>0</v>
      </c>
    </row>
    <row r="1102" spans="2:15" x14ac:dyDescent="0.3">
      <c r="B1102">
        <v>19289</v>
      </c>
      <c r="C1102">
        <v>5</v>
      </c>
      <c r="D1102">
        <v>2</v>
      </c>
      <c r="E1102">
        <v>3</v>
      </c>
      <c r="F1102">
        <v>4</v>
      </c>
      <c r="G1102" t="s">
        <v>0</v>
      </c>
      <c r="H1102">
        <v>1</v>
      </c>
      <c r="I1102" t="s">
        <v>0</v>
      </c>
      <c r="J1102" t="s">
        <v>0</v>
      </c>
      <c r="K1102" s="5" cm="1">
        <f t="array" ref="K1102">IF(AND(C1102=1,OR(J1102=42,J1102=6,J1102=7,J1102=8)),1,
IF(AND(OR(C1102=1,C1102="NA"),OR(J1102=42,J1102=6,J1102=7,J1102=8, J1102="NA")),"NA",
IF(_xlfn.MINIFS(Nested_Ifs[a11],Nested_Ifs[ID],Nested_Ifs[[#This Row],[ID]])&lt;&gt;1,IF(AND(C1102=MIN(_xlfn._xlws.FILTER(Nested_Ifs[a11], Nested_Ifs[ID]=Nested_Ifs[[#This Row],[ID]])), OR(J1102=42,J1102=6,J1102=7,J1102=8)),1,
IF(_xlfn.MINIFS(Nested_Ifs[a11],Nested_Ifs[ID],Nested_Ifs[[#This Row],[ID]])&lt;&gt;1,IF(AND(OR(C1102=MIN(_xlfn._xlws.FILTER(Nested_Ifs[a11], Nested_Ifs[ID]=Nested_Ifs[[#This Row],[ID]])), C1102 = "NA"), OR(J1102=42,J1102=6,J1102=7,J1102=8, J1102 = "NA")),"NA",0),0)),0)))</f>
        <v>0</v>
      </c>
      <c r="L1102">
        <v>1</v>
      </c>
      <c r="M1102">
        <v>2</v>
      </c>
      <c r="N1102" t="s">
        <v>0</v>
      </c>
      <c r="O1102" s="11">
        <f t="shared" si="16"/>
        <v>0</v>
      </c>
    </row>
    <row r="1103" spans="2:15" x14ac:dyDescent="0.3">
      <c r="B1103">
        <v>19290</v>
      </c>
      <c r="C1103">
        <v>1</v>
      </c>
      <c r="D1103">
        <v>1</v>
      </c>
      <c r="E1103">
        <v>1</v>
      </c>
      <c r="F1103">
        <v>47</v>
      </c>
      <c r="G1103">
        <v>1</v>
      </c>
      <c r="H1103" t="s">
        <v>0</v>
      </c>
      <c r="I1103" t="s">
        <v>0</v>
      </c>
      <c r="J1103">
        <v>5</v>
      </c>
      <c r="K1103" s="5" cm="1">
        <f t="array" ref="K1103">IF(AND(C1103=1,OR(J1103=42,J1103=6,J1103=7,J1103=8)),1,
IF(AND(OR(C1103=1,C1103="NA"),OR(J1103=42,J1103=6,J1103=7,J1103=8, J1103="NA")),"NA",
IF(_xlfn.MINIFS(Nested_Ifs[a11],Nested_Ifs[ID],Nested_Ifs[[#This Row],[ID]])&lt;&gt;1,IF(AND(C1103=MIN(_xlfn._xlws.FILTER(Nested_Ifs[a11], Nested_Ifs[ID]=Nested_Ifs[[#This Row],[ID]])), OR(J1103=42,J1103=6,J1103=7,J1103=8)),1,
IF(_xlfn.MINIFS(Nested_Ifs[a11],Nested_Ifs[ID],Nested_Ifs[[#This Row],[ID]])&lt;&gt;1,IF(AND(OR(C1103=MIN(_xlfn._xlws.FILTER(Nested_Ifs[a11], Nested_Ifs[ID]=Nested_Ifs[[#This Row],[ID]])), C1103 = "NA"), OR(J1103=42,J1103=6,J1103=7,J1103=8, J1103 = "NA")),"NA",0),0)),0)))</f>
        <v>0</v>
      </c>
      <c r="L1103">
        <v>1</v>
      </c>
      <c r="M1103">
        <v>2</v>
      </c>
      <c r="N1103" t="s">
        <v>0</v>
      </c>
      <c r="O1103" s="11">
        <f t="shared" ref="O1103:O1166" si="17">IF(AND(AND(L1103=1,M1103=1),AND(OR(N1103=3,N1103=4))),1,
IF(AND(OR(L1103=1,L1103="NA"),
OR(M1103=1,M1103="NA"),
OR(N1103=3,N1103=4, N1103="NA")),"NA",0))</f>
        <v>0</v>
      </c>
    </row>
    <row r="1104" spans="2:15" x14ac:dyDescent="0.3">
      <c r="B1104">
        <v>19290</v>
      </c>
      <c r="C1104">
        <v>2</v>
      </c>
      <c r="D1104">
        <v>2</v>
      </c>
      <c r="E1104">
        <v>2</v>
      </c>
      <c r="F1104">
        <v>45</v>
      </c>
      <c r="G1104">
        <v>1</v>
      </c>
      <c r="H1104" t="s">
        <v>0</v>
      </c>
      <c r="I1104" t="s">
        <v>0</v>
      </c>
      <c r="J1104">
        <v>5</v>
      </c>
      <c r="K1104" s="5" cm="1">
        <f t="array" ref="K1104">IF(AND(C1104=1,OR(J1104=42,J1104=6,J1104=7,J1104=8)),1,
IF(AND(OR(C1104=1,C1104="NA"),OR(J1104=42,J1104=6,J1104=7,J1104=8, J1104="NA")),"NA",
IF(_xlfn.MINIFS(Nested_Ifs[a11],Nested_Ifs[ID],Nested_Ifs[[#This Row],[ID]])&lt;&gt;1,IF(AND(C1104=MIN(_xlfn._xlws.FILTER(Nested_Ifs[a11], Nested_Ifs[ID]=Nested_Ifs[[#This Row],[ID]])), OR(J1104=42,J1104=6,J1104=7,J1104=8)),1,
IF(_xlfn.MINIFS(Nested_Ifs[a11],Nested_Ifs[ID],Nested_Ifs[[#This Row],[ID]])&lt;&gt;1,IF(AND(OR(C1104=MIN(_xlfn._xlws.FILTER(Nested_Ifs[a11], Nested_Ifs[ID]=Nested_Ifs[[#This Row],[ID]])), C1104 = "NA"), OR(J1104=42,J1104=6,J1104=7,J1104=8, J1104 = "NA")),"NA",0),0)),0)))</f>
        <v>0</v>
      </c>
      <c r="L1104">
        <v>1</v>
      </c>
      <c r="M1104">
        <v>2</v>
      </c>
      <c r="N1104" t="s">
        <v>0</v>
      </c>
      <c r="O1104" s="11">
        <f t="shared" si="17"/>
        <v>0</v>
      </c>
    </row>
    <row r="1105" spans="2:15" x14ac:dyDescent="0.3">
      <c r="B1105">
        <v>19290</v>
      </c>
      <c r="C1105">
        <v>5</v>
      </c>
      <c r="D1105">
        <v>1</v>
      </c>
      <c r="E1105">
        <v>3</v>
      </c>
      <c r="F1105">
        <v>16</v>
      </c>
      <c r="G1105">
        <v>6</v>
      </c>
      <c r="H1105" t="s">
        <v>0</v>
      </c>
      <c r="I1105" t="s">
        <v>0</v>
      </c>
      <c r="J1105" t="s">
        <v>0</v>
      </c>
      <c r="K1105" s="5" cm="1">
        <f t="array" ref="K1105">IF(AND(C1105=1,OR(J1105=42,J1105=6,J1105=7,J1105=8)),1,
IF(AND(OR(C1105=1,C1105="NA"),OR(J1105=42,J1105=6,J1105=7,J1105=8, J1105="NA")),"NA",
IF(_xlfn.MINIFS(Nested_Ifs[a11],Nested_Ifs[ID],Nested_Ifs[[#This Row],[ID]])&lt;&gt;1,IF(AND(C1105=MIN(_xlfn._xlws.FILTER(Nested_Ifs[a11], Nested_Ifs[ID]=Nested_Ifs[[#This Row],[ID]])), OR(J1105=42,J1105=6,J1105=7,J1105=8)),1,
IF(_xlfn.MINIFS(Nested_Ifs[a11],Nested_Ifs[ID],Nested_Ifs[[#This Row],[ID]])&lt;&gt;1,IF(AND(OR(C1105=MIN(_xlfn._xlws.FILTER(Nested_Ifs[a11], Nested_Ifs[ID]=Nested_Ifs[[#This Row],[ID]])), C1105 = "NA"), OR(J1105=42,J1105=6,J1105=7,J1105=8, J1105 = "NA")),"NA",0),0)),0)))</f>
        <v>0</v>
      </c>
      <c r="L1105">
        <v>1</v>
      </c>
      <c r="M1105">
        <v>2</v>
      </c>
      <c r="N1105" t="s">
        <v>0</v>
      </c>
      <c r="O1105" s="11">
        <f t="shared" si="17"/>
        <v>0</v>
      </c>
    </row>
    <row r="1106" spans="2:15" x14ac:dyDescent="0.3">
      <c r="B1106">
        <v>19290</v>
      </c>
      <c r="C1106">
        <v>3</v>
      </c>
      <c r="D1106">
        <v>2</v>
      </c>
      <c r="E1106">
        <v>3</v>
      </c>
      <c r="F1106">
        <v>19</v>
      </c>
      <c r="G1106">
        <v>6</v>
      </c>
      <c r="H1106" t="s">
        <v>0</v>
      </c>
      <c r="I1106" t="s">
        <v>0</v>
      </c>
      <c r="J1106" t="s">
        <v>0</v>
      </c>
      <c r="K1106" s="5" cm="1">
        <f t="array" ref="K1106">IF(AND(C1106=1,OR(J1106=42,J1106=6,J1106=7,J1106=8)),1,
IF(AND(OR(C1106=1,C1106="NA"),OR(J1106=42,J1106=6,J1106=7,J1106=8, J1106="NA")),"NA",
IF(_xlfn.MINIFS(Nested_Ifs[a11],Nested_Ifs[ID],Nested_Ifs[[#This Row],[ID]])&lt;&gt;1,IF(AND(C1106=MIN(_xlfn._xlws.FILTER(Nested_Ifs[a11], Nested_Ifs[ID]=Nested_Ifs[[#This Row],[ID]])), OR(J1106=42,J1106=6,J1106=7,J1106=8)),1,
IF(_xlfn.MINIFS(Nested_Ifs[a11],Nested_Ifs[ID],Nested_Ifs[[#This Row],[ID]])&lt;&gt;1,IF(AND(OR(C1106=MIN(_xlfn._xlws.FILTER(Nested_Ifs[a11], Nested_Ifs[ID]=Nested_Ifs[[#This Row],[ID]])), C1106 = "NA"), OR(J1106=42,J1106=6,J1106=7,J1106=8, J1106 = "NA")),"NA",0),0)),0)))</f>
        <v>0</v>
      </c>
      <c r="L1106">
        <v>1</v>
      </c>
      <c r="M1106">
        <v>2</v>
      </c>
      <c r="N1106" t="s">
        <v>0</v>
      </c>
      <c r="O1106" s="11">
        <f t="shared" si="17"/>
        <v>0</v>
      </c>
    </row>
    <row r="1107" spans="2:15" x14ac:dyDescent="0.3">
      <c r="B1107">
        <v>19290</v>
      </c>
      <c r="C1107">
        <v>4</v>
      </c>
      <c r="D1107">
        <v>2</v>
      </c>
      <c r="E1107">
        <v>3</v>
      </c>
      <c r="F1107">
        <v>17</v>
      </c>
      <c r="G1107">
        <v>6</v>
      </c>
      <c r="H1107" t="s">
        <v>0</v>
      </c>
      <c r="I1107" t="s">
        <v>0</v>
      </c>
      <c r="J1107" t="s">
        <v>0</v>
      </c>
      <c r="K1107" s="5" cm="1">
        <f t="array" ref="K1107">IF(AND(C1107=1,OR(J1107=42,J1107=6,J1107=7,J1107=8)),1,
IF(AND(OR(C1107=1,C1107="NA"),OR(J1107=42,J1107=6,J1107=7,J1107=8, J1107="NA")),"NA",
IF(_xlfn.MINIFS(Nested_Ifs[a11],Nested_Ifs[ID],Nested_Ifs[[#This Row],[ID]])&lt;&gt;1,IF(AND(C1107=MIN(_xlfn._xlws.FILTER(Nested_Ifs[a11], Nested_Ifs[ID]=Nested_Ifs[[#This Row],[ID]])), OR(J1107=42,J1107=6,J1107=7,J1107=8)),1,
IF(_xlfn.MINIFS(Nested_Ifs[a11],Nested_Ifs[ID],Nested_Ifs[[#This Row],[ID]])&lt;&gt;1,IF(AND(OR(C1107=MIN(_xlfn._xlws.FILTER(Nested_Ifs[a11], Nested_Ifs[ID]=Nested_Ifs[[#This Row],[ID]])), C1107 = "NA"), OR(J1107=42,J1107=6,J1107=7,J1107=8, J1107 = "NA")),"NA",0),0)),0)))</f>
        <v>0</v>
      </c>
      <c r="L1107">
        <v>1</v>
      </c>
      <c r="M1107">
        <v>2</v>
      </c>
      <c r="N1107" t="s">
        <v>0</v>
      </c>
      <c r="O1107" s="11">
        <f t="shared" si="17"/>
        <v>0</v>
      </c>
    </row>
    <row r="1108" spans="2:15" x14ac:dyDescent="0.3">
      <c r="B1108">
        <v>19290</v>
      </c>
      <c r="C1108">
        <v>6</v>
      </c>
      <c r="D1108">
        <v>2</v>
      </c>
      <c r="E1108">
        <v>3</v>
      </c>
      <c r="F1108">
        <v>13</v>
      </c>
      <c r="G1108" t="s">
        <v>0</v>
      </c>
      <c r="H1108" t="s">
        <v>0</v>
      </c>
      <c r="I1108" t="s">
        <v>0</v>
      </c>
      <c r="J1108" t="s">
        <v>0</v>
      </c>
      <c r="K1108" s="5" cm="1">
        <f t="array" ref="K1108">IF(AND(C1108=1,OR(J1108=42,J1108=6,J1108=7,J1108=8)),1,
IF(AND(OR(C1108=1,C1108="NA"),OR(J1108=42,J1108=6,J1108=7,J1108=8, J1108="NA")),"NA",
IF(_xlfn.MINIFS(Nested_Ifs[a11],Nested_Ifs[ID],Nested_Ifs[[#This Row],[ID]])&lt;&gt;1,IF(AND(C1108=MIN(_xlfn._xlws.FILTER(Nested_Ifs[a11], Nested_Ifs[ID]=Nested_Ifs[[#This Row],[ID]])), OR(J1108=42,J1108=6,J1108=7,J1108=8)),1,
IF(_xlfn.MINIFS(Nested_Ifs[a11],Nested_Ifs[ID],Nested_Ifs[[#This Row],[ID]])&lt;&gt;1,IF(AND(OR(C1108=MIN(_xlfn._xlws.FILTER(Nested_Ifs[a11], Nested_Ifs[ID]=Nested_Ifs[[#This Row],[ID]])), C1108 = "NA"), OR(J1108=42,J1108=6,J1108=7,J1108=8, J1108 = "NA")),"NA",0),0)),0)))</f>
        <v>0</v>
      </c>
      <c r="L1108">
        <v>1</v>
      </c>
      <c r="M1108">
        <v>2</v>
      </c>
      <c r="N1108" t="s">
        <v>0</v>
      </c>
      <c r="O1108" s="11">
        <f t="shared" si="17"/>
        <v>0</v>
      </c>
    </row>
    <row r="1109" spans="2:15" x14ac:dyDescent="0.3">
      <c r="B1109">
        <v>19290</v>
      </c>
      <c r="C1109">
        <v>7</v>
      </c>
      <c r="D1109">
        <v>2</v>
      </c>
      <c r="E1109">
        <v>3</v>
      </c>
      <c r="F1109">
        <v>12</v>
      </c>
      <c r="G1109" t="s">
        <v>0</v>
      </c>
      <c r="H1109" t="s">
        <v>0</v>
      </c>
      <c r="I1109" t="s">
        <v>0</v>
      </c>
      <c r="J1109" t="s">
        <v>0</v>
      </c>
      <c r="K1109" s="5" cm="1">
        <f t="array" ref="K1109">IF(AND(C1109=1,OR(J1109=42,J1109=6,J1109=7,J1109=8)),1,
IF(AND(OR(C1109=1,C1109="NA"),OR(J1109=42,J1109=6,J1109=7,J1109=8, J1109="NA")),"NA",
IF(_xlfn.MINIFS(Nested_Ifs[a11],Nested_Ifs[ID],Nested_Ifs[[#This Row],[ID]])&lt;&gt;1,IF(AND(C1109=MIN(_xlfn._xlws.FILTER(Nested_Ifs[a11], Nested_Ifs[ID]=Nested_Ifs[[#This Row],[ID]])), OR(J1109=42,J1109=6,J1109=7,J1109=8)),1,
IF(_xlfn.MINIFS(Nested_Ifs[a11],Nested_Ifs[ID],Nested_Ifs[[#This Row],[ID]])&lt;&gt;1,IF(AND(OR(C1109=MIN(_xlfn._xlws.FILTER(Nested_Ifs[a11], Nested_Ifs[ID]=Nested_Ifs[[#This Row],[ID]])), C1109 = "NA"), OR(J1109=42,J1109=6,J1109=7,J1109=8, J1109 = "NA")),"NA",0),0)),0)))</f>
        <v>0</v>
      </c>
      <c r="L1109">
        <v>1</v>
      </c>
      <c r="M1109">
        <v>2</v>
      </c>
      <c r="N1109" t="s">
        <v>0</v>
      </c>
      <c r="O1109" s="11">
        <f t="shared" si="17"/>
        <v>0</v>
      </c>
    </row>
    <row r="1110" spans="2:15" x14ac:dyDescent="0.3">
      <c r="B1110">
        <v>19290</v>
      </c>
      <c r="C1110">
        <v>8</v>
      </c>
      <c r="D1110">
        <v>2</v>
      </c>
      <c r="E1110">
        <v>3</v>
      </c>
      <c r="F1110">
        <v>9</v>
      </c>
      <c r="G1110" t="s">
        <v>0</v>
      </c>
      <c r="H1110" t="s">
        <v>0</v>
      </c>
      <c r="I1110" t="s">
        <v>0</v>
      </c>
      <c r="J1110" t="s">
        <v>0</v>
      </c>
      <c r="K1110" s="5" cm="1">
        <f t="array" ref="K1110">IF(AND(C1110=1,OR(J1110=42,J1110=6,J1110=7,J1110=8)),1,
IF(AND(OR(C1110=1,C1110="NA"),OR(J1110=42,J1110=6,J1110=7,J1110=8, J1110="NA")),"NA",
IF(_xlfn.MINIFS(Nested_Ifs[a11],Nested_Ifs[ID],Nested_Ifs[[#This Row],[ID]])&lt;&gt;1,IF(AND(C1110=MIN(_xlfn._xlws.FILTER(Nested_Ifs[a11], Nested_Ifs[ID]=Nested_Ifs[[#This Row],[ID]])), OR(J1110=42,J1110=6,J1110=7,J1110=8)),1,
IF(_xlfn.MINIFS(Nested_Ifs[a11],Nested_Ifs[ID],Nested_Ifs[[#This Row],[ID]])&lt;&gt;1,IF(AND(OR(C1110=MIN(_xlfn._xlws.FILTER(Nested_Ifs[a11], Nested_Ifs[ID]=Nested_Ifs[[#This Row],[ID]])), C1110 = "NA"), OR(J1110=42,J1110=6,J1110=7,J1110=8, J1110 = "NA")),"NA",0),0)),0)))</f>
        <v>0</v>
      </c>
      <c r="L1110">
        <v>1</v>
      </c>
      <c r="M1110">
        <v>2</v>
      </c>
      <c r="N1110" t="s">
        <v>0</v>
      </c>
      <c r="O1110" s="11">
        <f t="shared" si="17"/>
        <v>0</v>
      </c>
    </row>
    <row r="1111" spans="2:15" x14ac:dyDescent="0.3">
      <c r="B1111">
        <v>19290</v>
      </c>
      <c r="C1111">
        <v>9</v>
      </c>
      <c r="D1111">
        <v>2</v>
      </c>
      <c r="E1111">
        <v>3</v>
      </c>
      <c r="F1111">
        <v>8</v>
      </c>
      <c r="G1111" t="s">
        <v>0</v>
      </c>
      <c r="H1111" t="s">
        <v>0</v>
      </c>
      <c r="I1111" t="s">
        <v>0</v>
      </c>
      <c r="J1111" t="s">
        <v>0</v>
      </c>
      <c r="K1111" s="5" cm="1">
        <f t="array" ref="K1111">IF(AND(C1111=1,OR(J1111=42,J1111=6,J1111=7,J1111=8)),1,
IF(AND(OR(C1111=1,C1111="NA"),OR(J1111=42,J1111=6,J1111=7,J1111=8, J1111="NA")),"NA",
IF(_xlfn.MINIFS(Nested_Ifs[a11],Nested_Ifs[ID],Nested_Ifs[[#This Row],[ID]])&lt;&gt;1,IF(AND(C1111=MIN(_xlfn._xlws.FILTER(Nested_Ifs[a11], Nested_Ifs[ID]=Nested_Ifs[[#This Row],[ID]])), OR(J1111=42,J1111=6,J1111=7,J1111=8)),1,
IF(_xlfn.MINIFS(Nested_Ifs[a11],Nested_Ifs[ID],Nested_Ifs[[#This Row],[ID]])&lt;&gt;1,IF(AND(OR(C1111=MIN(_xlfn._xlws.FILTER(Nested_Ifs[a11], Nested_Ifs[ID]=Nested_Ifs[[#This Row],[ID]])), C1111 = "NA"), OR(J1111=42,J1111=6,J1111=7,J1111=8, J1111 = "NA")),"NA",0),0)),0)))</f>
        <v>0</v>
      </c>
      <c r="L1111">
        <v>1</v>
      </c>
      <c r="M1111">
        <v>2</v>
      </c>
      <c r="N1111" t="s">
        <v>0</v>
      </c>
      <c r="O1111" s="11">
        <f t="shared" si="17"/>
        <v>0</v>
      </c>
    </row>
    <row r="1112" spans="2:15" x14ac:dyDescent="0.3">
      <c r="B1112">
        <v>19290</v>
      </c>
      <c r="C1112">
        <v>10</v>
      </c>
      <c r="D1112">
        <v>1</v>
      </c>
      <c r="E1112">
        <v>3</v>
      </c>
      <c r="F1112">
        <v>4</v>
      </c>
      <c r="G1112" t="s">
        <v>0</v>
      </c>
      <c r="H1112">
        <v>2</v>
      </c>
      <c r="I1112">
        <v>8</v>
      </c>
      <c r="J1112" t="s">
        <v>0</v>
      </c>
      <c r="K1112" s="5" cm="1">
        <f t="array" ref="K1112">IF(AND(C1112=1,OR(J1112=42,J1112=6,J1112=7,J1112=8)),1,
IF(AND(OR(C1112=1,C1112="NA"),OR(J1112=42,J1112=6,J1112=7,J1112=8, J1112="NA")),"NA",
IF(_xlfn.MINIFS(Nested_Ifs[a11],Nested_Ifs[ID],Nested_Ifs[[#This Row],[ID]])&lt;&gt;1,IF(AND(C1112=MIN(_xlfn._xlws.FILTER(Nested_Ifs[a11], Nested_Ifs[ID]=Nested_Ifs[[#This Row],[ID]])), OR(J1112=42,J1112=6,J1112=7,J1112=8)),1,
IF(_xlfn.MINIFS(Nested_Ifs[a11],Nested_Ifs[ID],Nested_Ifs[[#This Row],[ID]])&lt;&gt;1,IF(AND(OR(C1112=MIN(_xlfn._xlws.FILTER(Nested_Ifs[a11], Nested_Ifs[ID]=Nested_Ifs[[#This Row],[ID]])), C1112 = "NA"), OR(J1112=42,J1112=6,J1112=7,J1112=8, J1112 = "NA")),"NA",0),0)),0)))</f>
        <v>0</v>
      </c>
      <c r="L1112">
        <v>1</v>
      </c>
      <c r="M1112">
        <v>2</v>
      </c>
      <c r="N1112" t="s">
        <v>0</v>
      </c>
      <c r="O1112" s="11">
        <f t="shared" si="17"/>
        <v>0</v>
      </c>
    </row>
    <row r="1113" spans="2:15" x14ac:dyDescent="0.3">
      <c r="B1113">
        <v>19290</v>
      </c>
      <c r="C1113">
        <v>11</v>
      </c>
      <c r="D1113">
        <v>2</v>
      </c>
      <c r="E1113">
        <v>3</v>
      </c>
      <c r="F1113">
        <v>0</v>
      </c>
      <c r="G1113" t="s">
        <v>0</v>
      </c>
      <c r="H1113">
        <v>2</v>
      </c>
      <c r="I1113">
        <v>3</v>
      </c>
      <c r="J1113" t="s">
        <v>0</v>
      </c>
      <c r="K1113" s="5" cm="1">
        <f t="array" ref="K1113">IF(AND(C1113=1,OR(J1113=42,J1113=6,J1113=7,J1113=8)),1,
IF(AND(OR(C1113=1,C1113="NA"),OR(J1113=42,J1113=6,J1113=7,J1113=8, J1113="NA")),"NA",
IF(_xlfn.MINIFS(Nested_Ifs[a11],Nested_Ifs[ID],Nested_Ifs[[#This Row],[ID]])&lt;&gt;1,IF(AND(C1113=MIN(_xlfn._xlws.FILTER(Nested_Ifs[a11], Nested_Ifs[ID]=Nested_Ifs[[#This Row],[ID]])), OR(J1113=42,J1113=6,J1113=7,J1113=8)),1,
IF(_xlfn.MINIFS(Nested_Ifs[a11],Nested_Ifs[ID],Nested_Ifs[[#This Row],[ID]])&lt;&gt;1,IF(AND(OR(C1113=MIN(_xlfn._xlws.FILTER(Nested_Ifs[a11], Nested_Ifs[ID]=Nested_Ifs[[#This Row],[ID]])), C1113 = "NA"), OR(J1113=42,J1113=6,J1113=7,J1113=8, J1113 = "NA")),"NA",0),0)),0)))</f>
        <v>0</v>
      </c>
      <c r="L1113">
        <v>1</v>
      </c>
      <c r="M1113">
        <v>2</v>
      </c>
      <c r="N1113" t="s">
        <v>0</v>
      </c>
      <c r="O1113" s="11">
        <f t="shared" si="17"/>
        <v>0</v>
      </c>
    </row>
    <row r="1114" spans="2:15" x14ac:dyDescent="0.3">
      <c r="B1114">
        <v>19291</v>
      </c>
      <c r="C1114">
        <v>1</v>
      </c>
      <c r="D1114">
        <v>1</v>
      </c>
      <c r="E1114">
        <v>1</v>
      </c>
      <c r="F1114">
        <v>55</v>
      </c>
      <c r="G1114">
        <v>1</v>
      </c>
      <c r="H1114" t="s">
        <v>0</v>
      </c>
      <c r="I1114" t="s">
        <v>0</v>
      </c>
      <c r="J1114">
        <v>1</v>
      </c>
      <c r="K1114" s="5" cm="1">
        <f t="array" ref="K1114">IF(AND(C1114=1,OR(J1114=42,J1114=6,J1114=7,J1114=8)),1,
IF(AND(OR(C1114=1,C1114="NA"),OR(J1114=42,J1114=6,J1114=7,J1114=8, J1114="NA")),"NA",
IF(_xlfn.MINIFS(Nested_Ifs[a11],Nested_Ifs[ID],Nested_Ifs[[#This Row],[ID]])&lt;&gt;1,IF(AND(C1114=MIN(_xlfn._xlws.FILTER(Nested_Ifs[a11], Nested_Ifs[ID]=Nested_Ifs[[#This Row],[ID]])), OR(J1114=42,J1114=6,J1114=7,J1114=8)),1,
IF(_xlfn.MINIFS(Nested_Ifs[a11],Nested_Ifs[ID],Nested_Ifs[[#This Row],[ID]])&lt;&gt;1,IF(AND(OR(C1114=MIN(_xlfn._xlws.FILTER(Nested_Ifs[a11], Nested_Ifs[ID]=Nested_Ifs[[#This Row],[ID]])), C1114 = "NA"), OR(J1114=42,J1114=6,J1114=7,J1114=8, J1114 = "NA")),"NA",0),0)),0)))</f>
        <v>0</v>
      </c>
      <c r="L1114">
        <v>1</v>
      </c>
      <c r="M1114">
        <v>2</v>
      </c>
      <c r="N1114" t="s">
        <v>0</v>
      </c>
      <c r="O1114" s="11">
        <f t="shared" si="17"/>
        <v>0</v>
      </c>
    </row>
    <row r="1115" spans="2:15" x14ac:dyDescent="0.3">
      <c r="B1115">
        <v>19291</v>
      </c>
      <c r="C1115">
        <v>2</v>
      </c>
      <c r="D1115">
        <v>2</v>
      </c>
      <c r="E1115">
        <v>2</v>
      </c>
      <c r="F1115">
        <v>44</v>
      </c>
      <c r="G1115">
        <v>1</v>
      </c>
      <c r="H1115" t="s">
        <v>0</v>
      </c>
      <c r="I1115" t="s">
        <v>0</v>
      </c>
      <c r="J1115">
        <v>5</v>
      </c>
      <c r="K1115" s="5" cm="1">
        <f t="array" ref="K1115">IF(AND(C1115=1,OR(J1115=42,J1115=6,J1115=7,J1115=8)),1,
IF(AND(OR(C1115=1,C1115="NA"),OR(J1115=42,J1115=6,J1115=7,J1115=8, J1115="NA")),"NA",
IF(_xlfn.MINIFS(Nested_Ifs[a11],Nested_Ifs[ID],Nested_Ifs[[#This Row],[ID]])&lt;&gt;1,IF(AND(C1115=MIN(_xlfn._xlws.FILTER(Nested_Ifs[a11], Nested_Ifs[ID]=Nested_Ifs[[#This Row],[ID]])), OR(J1115=42,J1115=6,J1115=7,J1115=8)),1,
IF(_xlfn.MINIFS(Nested_Ifs[a11],Nested_Ifs[ID],Nested_Ifs[[#This Row],[ID]])&lt;&gt;1,IF(AND(OR(C1115=MIN(_xlfn._xlws.FILTER(Nested_Ifs[a11], Nested_Ifs[ID]=Nested_Ifs[[#This Row],[ID]])), C1115 = "NA"), OR(J1115=42,J1115=6,J1115=7,J1115=8, J1115 = "NA")),"NA",0),0)),0)))</f>
        <v>0</v>
      </c>
      <c r="L1115">
        <v>1</v>
      </c>
      <c r="M1115">
        <v>2</v>
      </c>
      <c r="N1115" t="s">
        <v>0</v>
      </c>
      <c r="O1115" s="11">
        <f t="shared" si="17"/>
        <v>0</v>
      </c>
    </row>
    <row r="1116" spans="2:15" x14ac:dyDescent="0.3">
      <c r="B1116">
        <v>19291</v>
      </c>
      <c r="C1116">
        <v>4</v>
      </c>
      <c r="D1116">
        <v>2</v>
      </c>
      <c r="E1116">
        <v>3</v>
      </c>
      <c r="F1116">
        <v>17</v>
      </c>
      <c r="G1116">
        <v>6</v>
      </c>
      <c r="H1116" t="s">
        <v>0</v>
      </c>
      <c r="I1116" t="s">
        <v>0</v>
      </c>
      <c r="J1116" t="s">
        <v>0</v>
      </c>
      <c r="K1116" s="5" cm="1">
        <f t="array" ref="K1116">IF(AND(C1116=1,OR(J1116=42,J1116=6,J1116=7,J1116=8)),1,
IF(AND(OR(C1116=1,C1116="NA"),OR(J1116=42,J1116=6,J1116=7,J1116=8, J1116="NA")),"NA",
IF(_xlfn.MINIFS(Nested_Ifs[a11],Nested_Ifs[ID],Nested_Ifs[[#This Row],[ID]])&lt;&gt;1,IF(AND(C1116=MIN(_xlfn._xlws.FILTER(Nested_Ifs[a11], Nested_Ifs[ID]=Nested_Ifs[[#This Row],[ID]])), OR(J1116=42,J1116=6,J1116=7,J1116=8)),1,
IF(_xlfn.MINIFS(Nested_Ifs[a11],Nested_Ifs[ID],Nested_Ifs[[#This Row],[ID]])&lt;&gt;1,IF(AND(OR(C1116=MIN(_xlfn._xlws.FILTER(Nested_Ifs[a11], Nested_Ifs[ID]=Nested_Ifs[[#This Row],[ID]])), C1116 = "NA"), OR(J1116=42,J1116=6,J1116=7,J1116=8, J1116 = "NA")),"NA",0),0)),0)))</f>
        <v>0</v>
      </c>
      <c r="L1116">
        <v>1</v>
      </c>
      <c r="M1116">
        <v>2</v>
      </c>
      <c r="N1116" t="s">
        <v>0</v>
      </c>
      <c r="O1116" s="11">
        <f t="shared" si="17"/>
        <v>0</v>
      </c>
    </row>
    <row r="1117" spans="2:15" x14ac:dyDescent="0.3">
      <c r="B1117">
        <v>19291</v>
      </c>
      <c r="C1117">
        <v>5</v>
      </c>
      <c r="D1117">
        <v>2</v>
      </c>
      <c r="E1117">
        <v>3</v>
      </c>
      <c r="F1117">
        <v>7</v>
      </c>
      <c r="G1117" t="s">
        <v>0</v>
      </c>
      <c r="H1117" t="s">
        <v>0</v>
      </c>
      <c r="I1117" t="s">
        <v>0</v>
      </c>
      <c r="J1117" t="s">
        <v>0</v>
      </c>
      <c r="K1117" s="5" cm="1">
        <f t="array" ref="K1117">IF(AND(C1117=1,OR(J1117=42,J1117=6,J1117=7,J1117=8)),1,
IF(AND(OR(C1117=1,C1117="NA"),OR(J1117=42,J1117=6,J1117=7,J1117=8, J1117="NA")),"NA",
IF(_xlfn.MINIFS(Nested_Ifs[a11],Nested_Ifs[ID],Nested_Ifs[[#This Row],[ID]])&lt;&gt;1,IF(AND(C1117=MIN(_xlfn._xlws.FILTER(Nested_Ifs[a11], Nested_Ifs[ID]=Nested_Ifs[[#This Row],[ID]])), OR(J1117=42,J1117=6,J1117=7,J1117=8)),1,
IF(_xlfn.MINIFS(Nested_Ifs[a11],Nested_Ifs[ID],Nested_Ifs[[#This Row],[ID]])&lt;&gt;1,IF(AND(OR(C1117=MIN(_xlfn._xlws.FILTER(Nested_Ifs[a11], Nested_Ifs[ID]=Nested_Ifs[[#This Row],[ID]])), C1117 = "NA"), OR(J1117=42,J1117=6,J1117=7,J1117=8, J1117 = "NA")),"NA",0),0)),0)))</f>
        <v>0</v>
      </c>
      <c r="L1117">
        <v>1</v>
      </c>
      <c r="M1117">
        <v>2</v>
      </c>
      <c r="N1117" t="s">
        <v>0</v>
      </c>
      <c r="O1117" s="11">
        <f t="shared" si="17"/>
        <v>0</v>
      </c>
    </row>
    <row r="1118" spans="2:15" x14ac:dyDescent="0.3">
      <c r="B1118">
        <v>19294</v>
      </c>
      <c r="C1118">
        <v>1</v>
      </c>
      <c r="D1118">
        <v>1</v>
      </c>
      <c r="E1118">
        <v>1</v>
      </c>
      <c r="F1118">
        <v>60</v>
      </c>
      <c r="G1118">
        <v>5</v>
      </c>
      <c r="H1118" t="s">
        <v>0</v>
      </c>
      <c r="I1118" t="s">
        <v>0</v>
      </c>
      <c r="J1118">
        <v>3</v>
      </c>
      <c r="K1118" s="5" cm="1">
        <f t="array" ref="K1118">IF(AND(C1118=1,OR(J1118=42,J1118=6,J1118=7,J1118=8)),1,
IF(AND(OR(C1118=1,C1118="NA"),OR(J1118=42,J1118=6,J1118=7,J1118=8, J1118="NA")),"NA",
IF(_xlfn.MINIFS(Nested_Ifs[a11],Nested_Ifs[ID],Nested_Ifs[[#This Row],[ID]])&lt;&gt;1,IF(AND(C1118=MIN(_xlfn._xlws.FILTER(Nested_Ifs[a11], Nested_Ifs[ID]=Nested_Ifs[[#This Row],[ID]])), OR(J1118=42,J1118=6,J1118=7,J1118=8)),1,
IF(_xlfn.MINIFS(Nested_Ifs[a11],Nested_Ifs[ID],Nested_Ifs[[#This Row],[ID]])&lt;&gt;1,IF(AND(OR(C1118=MIN(_xlfn._xlws.FILTER(Nested_Ifs[a11], Nested_Ifs[ID]=Nested_Ifs[[#This Row],[ID]])), C1118 = "NA"), OR(J1118=42,J1118=6,J1118=7,J1118=8, J1118 = "NA")),"NA",0),0)),0)))</f>
        <v>0</v>
      </c>
      <c r="L1118">
        <v>1</v>
      </c>
      <c r="M1118">
        <v>2</v>
      </c>
      <c r="N1118" t="s">
        <v>0</v>
      </c>
      <c r="O1118" s="11">
        <f t="shared" si="17"/>
        <v>0</v>
      </c>
    </row>
    <row r="1119" spans="2:15" x14ac:dyDescent="0.3">
      <c r="B1119">
        <v>19295</v>
      </c>
      <c r="C1119">
        <v>1</v>
      </c>
      <c r="D1119">
        <v>1</v>
      </c>
      <c r="E1119">
        <v>1</v>
      </c>
      <c r="F1119">
        <v>40</v>
      </c>
      <c r="G1119">
        <v>1</v>
      </c>
      <c r="H1119" t="s">
        <v>0</v>
      </c>
      <c r="I1119" t="s">
        <v>0</v>
      </c>
      <c r="J1119">
        <v>3</v>
      </c>
      <c r="K1119" s="5" cm="1">
        <f t="array" ref="K1119">IF(AND(C1119=1,OR(J1119=42,J1119=6,J1119=7,J1119=8)),1,
IF(AND(OR(C1119=1,C1119="NA"),OR(J1119=42,J1119=6,J1119=7,J1119=8, J1119="NA")),"NA",
IF(_xlfn.MINIFS(Nested_Ifs[a11],Nested_Ifs[ID],Nested_Ifs[[#This Row],[ID]])&lt;&gt;1,IF(AND(C1119=MIN(_xlfn._xlws.FILTER(Nested_Ifs[a11], Nested_Ifs[ID]=Nested_Ifs[[#This Row],[ID]])), OR(J1119=42,J1119=6,J1119=7,J1119=8)),1,
IF(_xlfn.MINIFS(Nested_Ifs[a11],Nested_Ifs[ID],Nested_Ifs[[#This Row],[ID]])&lt;&gt;1,IF(AND(OR(C1119=MIN(_xlfn._xlws.FILTER(Nested_Ifs[a11], Nested_Ifs[ID]=Nested_Ifs[[#This Row],[ID]])), C1119 = "NA"), OR(J1119=42,J1119=6,J1119=7,J1119=8, J1119 = "NA")),"NA",0),0)),0)))</f>
        <v>0</v>
      </c>
      <c r="L1119">
        <v>1</v>
      </c>
      <c r="M1119">
        <v>2</v>
      </c>
      <c r="N1119" t="s">
        <v>0</v>
      </c>
      <c r="O1119" s="11">
        <f t="shared" si="17"/>
        <v>0</v>
      </c>
    </row>
    <row r="1120" spans="2:15" x14ac:dyDescent="0.3">
      <c r="B1120">
        <v>19295</v>
      </c>
      <c r="C1120">
        <v>2</v>
      </c>
      <c r="D1120">
        <v>2</v>
      </c>
      <c r="E1120">
        <v>2</v>
      </c>
      <c r="F1120">
        <v>39</v>
      </c>
      <c r="G1120">
        <v>1</v>
      </c>
      <c r="H1120" t="s">
        <v>0</v>
      </c>
      <c r="I1120" t="s">
        <v>0</v>
      </c>
      <c r="J1120">
        <v>5</v>
      </c>
      <c r="K1120" s="5" cm="1">
        <f t="array" ref="K1120">IF(AND(C1120=1,OR(J1120=42,J1120=6,J1120=7,J1120=8)),1,
IF(AND(OR(C1120=1,C1120="NA"),OR(J1120=42,J1120=6,J1120=7,J1120=8, J1120="NA")),"NA",
IF(_xlfn.MINIFS(Nested_Ifs[a11],Nested_Ifs[ID],Nested_Ifs[[#This Row],[ID]])&lt;&gt;1,IF(AND(C1120=MIN(_xlfn._xlws.FILTER(Nested_Ifs[a11], Nested_Ifs[ID]=Nested_Ifs[[#This Row],[ID]])), OR(J1120=42,J1120=6,J1120=7,J1120=8)),1,
IF(_xlfn.MINIFS(Nested_Ifs[a11],Nested_Ifs[ID],Nested_Ifs[[#This Row],[ID]])&lt;&gt;1,IF(AND(OR(C1120=MIN(_xlfn._xlws.FILTER(Nested_Ifs[a11], Nested_Ifs[ID]=Nested_Ifs[[#This Row],[ID]])), C1120 = "NA"), OR(J1120=42,J1120=6,J1120=7,J1120=8, J1120 = "NA")),"NA",0),0)),0)))</f>
        <v>0</v>
      </c>
      <c r="L1120">
        <v>1</v>
      </c>
      <c r="M1120">
        <v>2</v>
      </c>
      <c r="N1120" t="s">
        <v>0</v>
      </c>
      <c r="O1120" s="11">
        <f t="shared" si="17"/>
        <v>0</v>
      </c>
    </row>
    <row r="1121" spans="2:15" x14ac:dyDescent="0.3">
      <c r="B1121">
        <v>19295</v>
      </c>
      <c r="C1121">
        <v>4</v>
      </c>
      <c r="D1121">
        <v>1</v>
      </c>
      <c r="E1121">
        <v>3</v>
      </c>
      <c r="F1121">
        <v>9</v>
      </c>
      <c r="G1121" t="s">
        <v>0</v>
      </c>
      <c r="H1121" t="s">
        <v>0</v>
      </c>
      <c r="I1121" t="s">
        <v>0</v>
      </c>
      <c r="J1121" t="s">
        <v>0</v>
      </c>
      <c r="K1121" s="5" cm="1">
        <f t="array" ref="K1121">IF(AND(C1121=1,OR(J1121=42,J1121=6,J1121=7,J1121=8)),1,
IF(AND(OR(C1121=1,C1121="NA"),OR(J1121=42,J1121=6,J1121=7,J1121=8, J1121="NA")),"NA",
IF(_xlfn.MINIFS(Nested_Ifs[a11],Nested_Ifs[ID],Nested_Ifs[[#This Row],[ID]])&lt;&gt;1,IF(AND(C1121=MIN(_xlfn._xlws.FILTER(Nested_Ifs[a11], Nested_Ifs[ID]=Nested_Ifs[[#This Row],[ID]])), OR(J1121=42,J1121=6,J1121=7,J1121=8)),1,
IF(_xlfn.MINIFS(Nested_Ifs[a11],Nested_Ifs[ID],Nested_Ifs[[#This Row],[ID]])&lt;&gt;1,IF(AND(OR(C1121=MIN(_xlfn._xlws.FILTER(Nested_Ifs[a11], Nested_Ifs[ID]=Nested_Ifs[[#This Row],[ID]])), C1121 = "NA"), OR(J1121=42,J1121=6,J1121=7,J1121=8, J1121 = "NA")),"NA",0),0)),0)))</f>
        <v>0</v>
      </c>
      <c r="L1121">
        <v>1</v>
      </c>
      <c r="M1121">
        <v>2</v>
      </c>
      <c r="N1121" t="s">
        <v>0</v>
      </c>
      <c r="O1121" s="11">
        <f t="shared" si="17"/>
        <v>0</v>
      </c>
    </row>
    <row r="1122" spans="2:15" x14ac:dyDescent="0.3">
      <c r="B1122">
        <v>19295</v>
      </c>
      <c r="C1122">
        <v>5</v>
      </c>
      <c r="D1122">
        <v>2</v>
      </c>
      <c r="E1122">
        <v>3</v>
      </c>
      <c r="F1122">
        <v>4</v>
      </c>
      <c r="G1122" t="s">
        <v>0</v>
      </c>
      <c r="H1122">
        <v>1</v>
      </c>
      <c r="I1122" t="s">
        <v>0</v>
      </c>
      <c r="J1122" t="s">
        <v>0</v>
      </c>
      <c r="K1122" s="5" cm="1">
        <f t="array" ref="K1122">IF(AND(C1122=1,OR(J1122=42,J1122=6,J1122=7,J1122=8)),1,
IF(AND(OR(C1122=1,C1122="NA"),OR(J1122=42,J1122=6,J1122=7,J1122=8, J1122="NA")),"NA",
IF(_xlfn.MINIFS(Nested_Ifs[a11],Nested_Ifs[ID],Nested_Ifs[[#This Row],[ID]])&lt;&gt;1,IF(AND(C1122=MIN(_xlfn._xlws.FILTER(Nested_Ifs[a11], Nested_Ifs[ID]=Nested_Ifs[[#This Row],[ID]])), OR(J1122=42,J1122=6,J1122=7,J1122=8)),1,
IF(_xlfn.MINIFS(Nested_Ifs[a11],Nested_Ifs[ID],Nested_Ifs[[#This Row],[ID]])&lt;&gt;1,IF(AND(OR(C1122=MIN(_xlfn._xlws.FILTER(Nested_Ifs[a11], Nested_Ifs[ID]=Nested_Ifs[[#This Row],[ID]])), C1122 = "NA"), OR(J1122=42,J1122=6,J1122=7,J1122=8, J1122 = "NA")),"NA",0),0)),0)))</f>
        <v>0</v>
      </c>
      <c r="L1122">
        <v>1</v>
      </c>
      <c r="M1122">
        <v>2</v>
      </c>
      <c r="N1122" t="s">
        <v>0</v>
      </c>
      <c r="O1122" s="11">
        <f t="shared" si="17"/>
        <v>0</v>
      </c>
    </row>
    <row r="1123" spans="2:15" x14ac:dyDescent="0.3">
      <c r="B1123">
        <v>19295</v>
      </c>
      <c r="C1123">
        <v>6</v>
      </c>
      <c r="D1123">
        <v>2</v>
      </c>
      <c r="E1123">
        <v>5</v>
      </c>
      <c r="F1123">
        <v>63</v>
      </c>
      <c r="G1123">
        <v>5</v>
      </c>
      <c r="H1123" t="s">
        <v>0</v>
      </c>
      <c r="I1123" t="s">
        <v>0</v>
      </c>
      <c r="J1123">
        <v>5</v>
      </c>
      <c r="K1123" s="5" cm="1">
        <f t="array" ref="K1123">IF(AND(C1123=1,OR(J1123=42,J1123=6,J1123=7,J1123=8)),1,
IF(AND(OR(C1123=1,C1123="NA"),OR(J1123=42,J1123=6,J1123=7,J1123=8, J1123="NA")),"NA",
IF(_xlfn.MINIFS(Nested_Ifs[a11],Nested_Ifs[ID],Nested_Ifs[[#This Row],[ID]])&lt;&gt;1,IF(AND(C1123=MIN(_xlfn._xlws.FILTER(Nested_Ifs[a11], Nested_Ifs[ID]=Nested_Ifs[[#This Row],[ID]])), OR(J1123=42,J1123=6,J1123=7,J1123=8)),1,
IF(_xlfn.MINIFS(Nested_Ifs[a11],Nested_Ifs[ID],Nested_Ifs[[#This Row],[ID]])&lt;&gt;1,IF(AND(OR(C1123=MIN(_xlfn._xlws.FILTER(Nested_Ifs[a11], Nested_Ifs[ID]=Nested_Ifs[[#This Row],[ID]])), C1123 = "NA"), OR(J1123=42,J1123=6,J1123=7,J1123=8, J1123 = "NA")),"NA",0),0)),0)))</f>
        <v>0</v>
      </c>
      <c r="L1123">
        <v>1</v>
      </c>
      <c r="M1123">
        <v>2</v>
      </c>
      <c r="N1123" t="s">
        <v>0</v>
      </c>
      <c r="O1123" s="11">
        <f t="shared" si="17"/>
        <v>0</v>
      </c>
    </row>
    <row r="1124" spans="2:15" x14ac:dyDescent="0.3">
      <c r="B1124">
        <v>19295</v>
      </c>
      <c r="C1124">
        <v>7</v>
      </c>
      <c r="D1124">
        <v>1</v>
      </c>
      <c r="E1124">
        <v>7</v>
      </c>
      <c r="F1124">
        <v>46</v>
      </c>
      <c r="G1124">
        <v>3</v>
      </c>
      <c r="H1124" t="s">
        <v>0</v>
      </c>
      <c r="I1124" t="s">
        <v>0</v>
      </c>
      <c r="J1124">
        <v>3</v>
      </c>
      <c r="K1124" s="5" cm="1">
        <f t="array" ref="K1124">IF(AND(C1124=1,OR(J1124=42,J1124=6,J1124=7,J1124=8)),1,
IF(AND(OR(C1124=1,C1124="NA"),OR(J1124=42,J1124=6,J1124=7,J1124=8, J1124="NA")),"NA",
IF(_xlfn.MINIFS(Nested_Ifs[a11],Nested_Ifs[ID],Nested_Ifs[[#This Row],[ID]])&lt;&gt;1,IF(AND(C1124=MIN(_xlfn._xlws.FILTER(Nested_Ifs[a11], Nested_Ifs[ID]=Nested_Ifs[[#This Row],[ID]])), OR(J1124=42,J1124=6,J1124=7,J1124=8)),1,
IF(_xlfn.MINIFS(Nested_Ifs[a11],Nested_Ifs[ID],Nested_Ifs[[#This Row],[ID]])&lt;&gt;1,IF(AND(OR(C1124=MIN(_xlfn._xlws.FILTER(Nested_Ifs[a11], Nested_Ifs[ID]=Nested_Ifs[[#This Row],[ID]])), C1124 = "NA"), OR(J1124=42,J1124=6,J1124=7,J1124=8, J1124 = "NA")),"NA",0),0)),0)))</f>
        <v>0</v>
      </c>
      <c r="L1124">
        <v>1</v>
      </c>
      <c r="M1124">
        <v>2</v>
      </c>
      <c r="N1124" t="s">
        <v>0</v>
      </c>
      <c r="O1124" s="11">
        <f t="shared" si="17"/>
        <v>0</v>
      </c>
    </row>
    <row r="1125" spans="2:15" x14ac:dyDescent="0.3">
      <c r="B1125">
        <v>19297</v>
      </c>
      <c r="C1125">
        <v>1</v>
      </c>
      <c r="D1125">
        <v>1</v>
      </c>
      <c r="E1125">
        <v>1</v>
      </c>
      <c r="F1125">
        <v>73</v>
      </c>
      <c r="G1125">
        <v>1</v>
      </c>
      <c r="H1125" t="s">
        <v>0</v>
      </c>
      <c r="I1125" t="s">
        <v>0</v>
      </c>
      <c r="J1125">
        <v>5</v>
      </c>
      <c r="K1125" s="5" cm="1">
        <f t="array" ref="K1125">IF(AND(C1125=1,OR(J1125=42,J1125=6,J1125=7,J1125=8)),1,
IF(AND(OR(C1125=1,C1125="NA"),OR(J1125=42,J1125=6,J1125=7,J1125=8, J1125="NA")),"NA",
IF(_xlfn.MINIFS(Nested_Ifs[a11],Nested_Ifs[ID],Nested_Ifs[[#This Row],[ID]])&lt;&gt;1,IF(AND(C1125=MIN(_xlfn._xlws.FILTER(Nested_Ifs[a11], Nested_Ifs[ID]=Nested_Ifs[[#This Row],[ID]])), OR(J1125=42,J1125=6,J1125=7,J1125=8)),1,
IF(_xlfn.MINIFS(Nested_Ifs[a11],Nested_Ifs[ID],Nested_Ifs[[#This Row],[ID]])&lt;&gt;1,IF(AND(OR(C1125=MIN(_xlfn._xlws.FILTER(Nested_Ifs[a11], Nested_Ifs[ID]=Nested_Ifs[[#This Row],[ID]])), C1125 = "NA"), OR(J1125=42,J1125=6,J1125=7,J1125=8, J1125 = "NA")),"NA",0),0)),0)))</f>
        <v>0</v>
      </c>
      <c r="L1125">
        <v>1</v>
      </c>
      <c r="M1125">
        <v>2</v>
      </c>
      <c r="N1125" t="s">
        <v>0</v>
      </c>
      <c r="O1125" s="11">
        <f t="shared" si="17"/>
        <v>0</v>
      </c>
    </row>
    <row r="1126" spans="2:15" x14ac:dyDescent="0.3">
      <c r="B1126">
        <v>19297</v>
      </c>
      <c r="C1126">
        <v>2</v>
      </c>
      <c r="D1126">
        <v>2</v>
      </c>
      <c r="E1126">
        <v>2</v>
      </c>
      <c r="F1126">
        <v>74</v>
      </c>
      <c r="G1126">
        <v>1</v>
      </c>
      <c r="H1126" t="s">
        <v>0</v>
      </c>
      <c r="I1126" t="s">
        <v>0</v>
      </c>
      <c r="J1126">
        <v>3</v>
      </c>
      <c r="K1126" s="5" cm="1">
        <f t="array" ref="K1126">IF(AND(C1126=1,OR(J1126=42,J1126=6,J1126=7,J1126=8)),1,
IF(AND(OR(C1126=1,C1126="NA"),OR(J1126=42,J1126=6,J1126=7,J1126=8, J1126="NA")),"NA",
IF(_xlfn.MINIFS(Nested_Ifs[a11],Nested_Ifs[ID],Nested_Ifs[[#This Row],[ID]])&lt;&gt;1,IF(AND(C1126=MIN(_xlfn._xlws.FILTER(Nested_Ifs[a11], Nested_Ifs[ID]=Nested_Ifs[[#This Row],[ID]])), OR(J1126=42,J1126=6,J1126=7,J1126=8)),1,
IF(_xlfn.MINIFS(Nested_Ifs[a11],Nested_Ifs[ID],Nested_Ifs[[#This Row],[ID]])&lt;&gt;1,IF(AND(OR(C1126=MIN(_xlfn._xlws.FILTER(Nested_Ifs[a11], Nested_Ifs[ID]=Nested_Ifs[[#This Row],[ID]])), C1126 = "NA"), OR(J1126=42,J1126=6,J1126=7,J1126=8, J1126 = "NA")),"NA",0),0)),0)))</f>
        <v>0</v>
      </c>
      <c r="L1126">
        <v>1</v>
      </c>
      <c r="M1126">
        <v>2</v>
      </c>
      <c r="N1126" t="s">
        <v>0</v>
      </c>
      <c r="O1126" s="11">
        <f t="shared" si="17"/>
        <v>0</v>
      </c>
    </row>
    <row r="1127" spans="2:15" x14ac:dyDescent="0.3">
      <c r="B1127">
        <v>19298</v>
      </c>
      <c r="C1127">
        <v>1</v>
      </c>
      <c r="D1127">
        <v>2</v>
      </c>
      <c r="E1127">
        <v>1</v>
      </c>
      <c r="F1127">
        <v>74</v>
      </c>
      <c r="G1127">
        <v>1</v>
      </c>
      <c r="H1127" t="s">
        <v>0</v>
      </c>
      <c r="I1127" t="s">
        <v>0</v>
      </c>
      <c r="J1127">
        <v>3</v>
      </c>
      <c r="K1127" s="5" cm="1">
        <f t="array" ref="K1127">IF(AND(C1127=1,OR(J1127=42,J1127=6,J1127=7,J1127=8)),1,
IF(AND(OR(C1127=1,C1127="NA"),OR(J1127=42,J1127=6,J1127=7,J1127=8, J1127="NA")),"NA",
IF(_xlfn.MINIFS(Nested_Ifs[a11],Nested_Ifs[ID],Nested_Ifs[[#This Row],[ID]])&lt;&gt;1,IF(AND(C1127=MIN(_xlfn._xlws.FILTER(Nested_Ifs[a11], Nested_Ifs[ID]=Nested_Ifs[[#This Row],[ID]])), OR(J1127=42,J1127=6,J1127=7,J1127=8)),1,
IF(_xlfn.MINIFS(Nested_Ifs[a11],Nested_Ifs[ID],Nested_Ifs[[#This Row],[ID]])&lt;&gt;1,IF(AND(OR(C1127=MIN(_xlfn._xlws.FILTER(Nested_Ifs[a11], Nested_Ifs[ID]=Nested_Ifs[[#This Row],[ID]])), C1127 = "NA"), OR(J1127=42,J1127=6,J1127=7,J1127=8, J1127 = "NA")),"NA",0),0)),0)))</f>
        <v>0</v>
      </c>
      <c r="L1127">
        <v>1</v>
      </c>
      <c r="M1127">
        <v>2</v>
      </c>
      <c r="N1127" t="s">
        <v>0</v>
      </c>
      <c r="O1127" s="11">
        <f t="shared" si="17"/>
        <v>0</v>
      </c>
    </row>
    <row r="1128" spans="2:15" x14ac:dyDescent="0.3">
      <c r="B1128">
        <v>19298</v>
      </c>
      <c r="C1128">
        <v>2</v>
      </c>
      <c r="D1128">
        <v>1</v>
      </c>
      <c r="E1128">
        <v>2</v>
      </c>
      <c r="F1128">
        <v>75</v>
      </c>
      <c r="G1128">
        <v>1</v>
      </c>
      <c r="H1128" t="s">
        <v>0</v>
      </c>
      <c r="I1128" t="s">
        <v>0</v>
      </c>
      <c r="J1128">
        <v>1</v>
      </c>
      <c r="K1128" s="5" cm="1">
        <f t="array" ref="K1128">IF(AND(C1128=1,OR(J1128=42,J1128=6,J1128=7,J1128=8)),1,
IF(AND(OR(C1128=1,C1128="NA"),OR(J1128=42,J1128=6,J1128=7,J1128=8, J1128="NA")),"NA",
IF(_xlfn.MINIFS(Nested_Ifs[a11],Nested_Ifs[ID],Nested_Ifs[[#This Row],[ID]])&lt;&gt;1,IF(AND(C1128=MIN(_xlfn._xlws.FILTER(Nested_Ifs[a11], Nested_Ifs[ID]=Nested_Ifs[[#This Row],[ID]])), OR(J1128=42,J1128=6,J1128=7,J1128=8)),1,
IF(_xlfn.MINIFS(Nested_Ifs[a11],Nested_Ifs[ID],Nested_Ifs[[#This Row],[ID]])&lt;&gt;1,IF(AND(OR(C1128=MIN(_xlfn._xlws.FILTER(Nested_Ifs[a11], Nested_Ifs[ID]=Nested_Ifs[[#This Row],[ID]])), C1128 = "NA"), OR(J1128=42,J1128=6,J1128=7,J1128=8, J1128 = "NA")),"NA",0),0)),0)))</f>
        <v>0</v>
      </c>
      <c r="L1128">
        <v>1</v>
      </c>
      <c r="M1128">
        <v>2</v>
      </c>
      <c r="N1128" t="s">
        <v>0</v>
      </c>
      <c r="O1128" s="11">
        <f t="shared" si="17"/>
        <v>0</v>
      </c>
    </row>
    <row r="1129" spans="2:15" x14ac:dyDescent="0.3">
      <c r="B1129">
        <v>19298</v>
      </c>
      <c r="C1129">
        <v>3</v>
      </c>
      <c r="D1129">
        <v>2</v>
      </c>
      <c r="E1129">
        <v>3</v>
      </c>
      <c r="F1129">
        <v>44</v>
      </c>
      <c r="G1129">
        <v>3</v>
      </c>
      <c r="H1129" t="s">
        <v>0</v>
      </c>
      <c r="I1129" t="s">
        <v>0</v>
      </c>
      <c r="J1129">
        <v>3</v>
      </c>
      <c r="K1129" s="5" cm="1">
        <f t="array" ref="K1129">IF(AND(C1129=1,OR(J1129=42,J1129=6,J1129=7,J1129=8)),1,
IF(AND(OR(C1129=1,C1129="NA"),OR(J1129=42,J1129=6,J1129=7,J1129=8, J1129="NA")),"NA",
IF(_xlfn.MINIFS(Nested_Ifs[a11],Nested_Ifs[ID],Nested_Ifs[[#This Row],[ID]])&lt;&gt;1,IF(AND(C1129=MIN(_xlfn._xlws.FILTER(Nested_Ifs[a11], Nested_Ifs[ID]=Nested_Ifs[[#This Row],[ID]])), OR(J1129=42,J1129=6,J1129=7,J1129=8)),1,
IF(_xlfn.MINIFS(Nested_Ifs[a11],Nested_Ifs[ID],Nested_Ifs[[#This Row],[ID]])&lt;&gt;1,IF(AND(OR(C1129=MIN(_xlfn._xlws.FILTER(Nested_Ifs[a11], Nested_Ifs[ID]=Nested_Ifs[[#This Row],[ID]])), C1129 = "NA"), OR(J1129=42,J1129=6,J1129=7,J1129=8, J1129 = "NA")),"NA",0),0)),0)))</f>
        <v>0</v>
      </c>
      <c r="L1129">
        <v>1</v>
      </c>
      <c r="M1129">
        <v>2</v>
      </c>
      <c r="N1129" t="s">
        <v>0</v>
      </c>
      <c r="O1129" s="11">
        <f t="shared" si="17"/>
        <v>0</v>
      </c>
    </row>
    <row r="1130" spans="2:15" x14ac:dyDescent="0.3">
      <c r="B1130">
        <v>19298</v>
      </c>
      <c r="C1130">
        <v>4</v>
      </c>
      <c r="D1130">
        <v>1</v>
      </c>
      <c r="E1130">
        <v>8</v>
      </c>
      <c r="F1130">
        <v>21</v>
      </c>
      <c r="G1130">
        <v>6</v>
      </c>
      <c r="H1130" t="s">
        <v>0</v>
      </c>
      <c r="I1130" t="s">
        <v>0</v>
      </c>
      <c r="J1130">
        <v>5</v>
      </c>
      <c r="K1130" s="5" cm="1">
        <f t="array" ref="K1130">IF(AND(C1130=1,OR(J1130=42,J1130=6,J1130=7,J1130=8)),1,
IF(AND(OR(C1130=1,C1130="NA"),OR(J1130=42,J1130=6,J1130=7,J1130=8, J1130="NA")),"NA",
IF(_xlfn.MINIFS(Nested_Ifs[a11],Nested_Ifs[ID],Nested_Ifs[[#This Row],[ID]])&lt;&gt;1,IF(AND(C1130=MIN(_xlfn._xlws.FILTER(Nested_Ifs[a11], Nested_Ifs[ID]=Nested_Ifs[[#This Row],[ID]])), OR(J1130=42,J1130=6,J1130=7,J1130=8)),1,
IF(_xlfn.MINIFS(Nested_Ifs[a11],Nested_Ifs[ID],Nested_Ifs[[#This Row],[ID]])&lt;&gt;1,IF(AND(OR(C1130=MIN(_xlfn._xlws.FILTER(Nested_Ifs[a11], Nested_Ifs[ID]=Nested_Ifs[[#This Row],[ID]])), C1130 = "NA"), OR(J1130=42,J1130=6,J1130=7,J1130=8, J1130 = "NA")),"NA",0),0)),0)))</f>
        <v>0</v>
      </c>
      <c r="L1130">
        <v>1</v>
      </c>
      <c r="M1130">
        <v>2</v>
      </c>
      <c r="N1130" t="s">
        <v>0</v>
      </c>
      <c r="O1130" s="11">
        <f t="shared" si="17"/>
        <v>0</v>
      </c>
    </row>
    <row r="1131" spans="2:15" x14ac:dyDescent="0.3">
      <c r="B1131">
        <v>19300</v>
      </c>
      <c r="C1131">
        <v>1</v>
      </c>
      <c r="D1131">
        <v>1</v>
      </c>
      <c r="E1131">
        <v>1</v>
      </c>
      <c r="F1131">
        <v>37</v>
      </c>
      <c r="G1131">
        <v>1</v>
      </c>
      <c r="H1131" t="s">
        <v>0</v>
      </c>
      <c r="I1131" t="s">
        <v>0</v>
      </c>
      <c r="J1131">
        <v>5</v>
      </c>
      <c r="K1131" s="5" cm="1">
        <f t="array" ref="K1131">IF(AND(C1131=1,OR(J1131=42,J1131=6,J1131=7,J1131=8)),1,
IF(AND(OR(C1131=1,C1131="NA"),OR(J1131=42,J1131=6,J1131=7,J1131=8, J1131="NA")),"NA",
IF(_xlfn.MINIFS(Nested_Ifs[a11],Nested_Ifs[ID],Nested_Ifs[[#This Row],[ID]])&lt;&gt;1,IF(AND(C1131=MIN(_xlfn._xlws.FILTER(Nested_Ifs[a11], Nested_Ifs[ID]=Nested_Ifs[[#This Row],[ID]])), OR(J1131=42,J1131=6,J1131=7,J1131=8)),1,
IF(_xlfn.MINIFS(Nested_Ifs[a11],Nested_Ifs[ID],Nested_Ifs[[#This Row],[ID]])&lt;&gt;1,IF(AND(OR(C1131=MIN(_xlfn._xlws.FILTER(Nested_Ifs[a11], Nested_Ifs[ID]=Nested_Ifs[[#This Row],[ID]])), C1131 = "NA"), OR(J1131=42,J1131=6,J1131=7,J1131=8, J1131 = "NA")),"NA",0),0)),0)))</f>
        <v>0</v>
      </c>
      <c r="L1131">
        <v>1</v>
      </c>
      <c r="M1131">
        <v>2</v>
      </c>
      <c r="N1131" t="s">
        <v>0</v>
      </c>
      <c r="O1131" s="11">
        <f t="shared" si="17"/>
        <v>0</v>
      </c>
    </row>
    <row r="1132" spans="2:15" x14ac:dyDescent="0.3">
      <c r="B1132">
        <v>19300</v>
      </c>
      <c r="C1132">
        <v>2</v>
      </c>
      <c r="D1132">
        <v>2</v>
      </c>
      <c r="E1132">
        <v>2</v>
      </c>
      <c r="F1132">
        <v>36</v>
      </c>
      <c r="G1132">
        <v>1</v>
      </c>
      <c r="H1132" t="s">
        <v>0</v>
      </c>
      <c r="I1132" t="s">
        <v>0</v>
      </c>
      <c r="J1132">
        <v>5</v>
      </c>
      <c r="K1132" s="5" cm="1">
        <f t="array" ref="K1132">IF(AND(C1132=1,OR(J1132=42,J1132=6,J1132=7,J1132=8)),1,
IF(AND(OR(C1132=1,C1132="NA"),OR(J1132=42,J1132=6,J1132=7,J1132=8, J1132="NA")),"NA",
IF(_xlfn.MINIFS(Nested_Ifs[a11],Nested_Ifs[ID],Nested_Ifs[[#This Row],[ID]])&lt;&gt;1,IF(AND(C1132=MIN(_xlfn._xlws.FILTER(Nested_Ifs[a11], Nested_Ifs[ID]=Nested_Ifs[[#This Row],[ID]])), OR(J1132=42,J1132=6,J1132=7,J1132=8)),1,
IF(_xlfn.MINIFS(Nested_Ifs[a11],Nested_Ifs[ID],Nested_Ifs[[#This Row],[ID]])&lt;&gt;1,IF(AND(OR(C1132=MIN(_xlfn._xlws.FILTER(Nested_Ifs[a11], Nested_Ifs[ID]=Nested_Ifs[[#This Row],[ID]])), C1132 = "NA"), OR(J1132=42,J1132=6,J1132=7,J1132=8, J1132 = "NA")),"NA",0),0)),0)))</f>
        <v>0</v>
      </c>
      <c r="L1132">
        <v>1</v>
      </c>
      <c r="M1132">
        <v>2</v>
      </c>
      <c r="N1132" t="s">
        <v>0</v>
      </c>
      <c r="O1132" s="11">
        <f t="shared" si="17"/>
        <v>0</v>
      </c>
    </row>
    <row r="1133" spans="2:15" x14ac:dyDescent="0.3">
      <c r="B1133">
        <v>19300</v>
      </c>
      <c r="C1133">
        <v>3</v>
      </c>
      <c r="D1133">
        <v>2</v>
      </c>
      <c r="E1133">
        <v>3</v>
      </c>
      <c r="F1133">
        <v>7</v>
      </c>
      <c r="G1133" t="s">
        <v>0</v>
      </c>
      <c r="H1133" t="s">
        <v>0</v>
      </c>
      <c r="I1133" t="s">
        <v>0</v>
      </c>
      <c r="J1133" t="s">
        <v>0</v>
      </c>
      <c r="K1133" s="5" cm="1">
        <f t="array" ref="K1133">IF(AND(C1133=1,OR(J1133=42,J1133=6,J1133=7,J1133=8)),1,
IF(AND(OR(C1133=1,C1133="NA"),OR(J1133=42,J1133=6,J1133=7,J1133=8, J1133="NA")),"NA",
IF(_xlfn.MINIFS(Nested_Ifs[a11],Nested_Ifs[ID],Nested_Ifs[[#This Row],[ID]])&lt;&gt;1,IF(AND(C1133=MIN(_xlfn._xlws.FILTER(Nested_Ifs[a11], Nested_Ifs[ID]=Nested_Ifs[[#This Row],[ID]])), OR(J1133=42,J1133=6,J1133=7,J1133=8)),1,
IF(_xlfn.MINIFS(Nested_Ifs[a11],Nested_Ifs[ID],Nested_Ifs[[#This Row],[ID]])&lt;&gt;1,IF(AND(OR(C1133=MIN(_xlfn._xlws.FILTER(Nested_Ifs[a11], Nested_Ifs[ID]=Nested_Ifs[[#This Row],[ID]])), C1133 = "NA"), OR(J1133=42,J1133=6,J1133=7,J1133=8, J1133 = "NA")),"NA",0),0)),0)))</f>
        <v>0</v>
      </c>
      <c r="L1133">
        <v>1</v>
      </c>
      <c r="M1133">
        <v>2</v>
      </c>
      <c r="N1133" t="s">
        <v>0</v>
      </c>
      <c r="O1133" s="11">
        <f t="shared" si="17"/>
        <v>0</v>
      </c>
    </row>
    <row r="1134" spans="2:15" x14ac:dyDescent="0.3">
      <c r="B1134">
        <v>19300</v>
      </c>
      <c r="C1134">
        <v>4</v>
      </c>
      <c r="D1134">
        <v>2</v>
      </c>
      <c r="E1134">
        <v>3</v>
      </c>
      <c r="F1134">
        <v>4</v>
      </c>
      <c r="G1134" t="s">
        <v>0</v>
      </c>
      <c r="H1134">
        <v>2</v>
      </c>
      <c r="I1134">
        <v>8</v>
      </c>
      <c r="J1134" t="s">
        <v>0</v>
      </c>
      <c r="K1134" s="5" cm="1">
        <f t="array" ref="K1134">IF(AND(C1134=1,OR(J1134=42,J1134=6,J1134=7,J1134=8)),1,
IF(AND(OR(C1134=1,C1134="NA"),OR(J1134=42,J1134=6,J1134=7,J1134=8, J1134="NA")),"NA",
IF(_xlfn.MINIFS(Nested_Ifs[a11],Nested_Ifs[ID],Nested_Ifs[[#This Row],[ID]])&lt;&gt;1,IF(AND(C1134=MIN(_xlfn._xlws.FILTER(Nested_Ifs[a11], Nested_Ifs[ID]=Nested_Ifs[[#This Row],[ID]])), OR(J1134=42,J1134=6,J1134=7,J1134=8)),1,
IF(_xlfn.MINIFS(Nested_Ifs[a11],Nested_Ifs[ID],Nested_Ifs[[#This Row],[ID]])&lt;&gt;1,IF(AND(OR(C1134=MIN(_xlfn._xlws.FILTER(Nested_Ifs[a11], Nested_Ifs[ID]=Nested_Ifs[[#This Row],[ID]])), C1134 = "NA"), OR(J1134=42,J1134=6,J1134=7,J1134=8, J1134 = "NA")),"NA",0),0)),0)))</f>
        <v>0</v>
      </c>
      <c r="L1134">
        <v>1</v>
      </c>
      <c r="M1134">
        <v>2</v>
      </c>
      <c r="N1134" t="s">
        <v>0</v>
      </c>
      <c r="O1134" s="11">
        <f t="shared" si="17"/>
        <v>0</v>
      </c>
    </row>
    <row r="1135" spans="2:15" x14ac:dyDescent="0.3">
      <c r="B1135">
        <v>19300</v>
      </c>
      <c r="C1135">
        <v>5</v>
      </c>
      <c r="D1135">
        <v>1</v>
      </c>
      <c r="E1135">
        <v>3</v>
      </c>
      <c r="F1135">
        <v>0</v>
      </c>
      <c r="G1135" t="s">
        <v>0</v>
      </c>
      <c r="H1135">
        <v>2</v>
      </c>
      <c r="I1135">
        <v>3</v>
      </c>
      <c r="J1135" t="s">
        <v>0</v>
      </c>
      <c r="K1135" s="5" cm="1">
        <f t="array" ref="K1135">IF(AND(C1135=1,OR(J1135=42,J1135=6,J1135=7,J1135=8)),1,
IF(AND(OR(C1135=1,C1135="NA"),OR(J1135=42,J1135=6,J1135=7,J1135=8, J1135="NA")),"NA",
IF(_xlfn.MINIFS(Nested_Ifs[a11],Nested_Ifs[ID],Nested_Ifs[[#This Row],[ID]])&lt;&gt;1,IF(AND(C1135=MIN(_xlfn._xlws.FILTER(Nested_Ifs[a11], Nested_Ifs[ID]=Nested_Ifs[[#This Row],[ID]])), OR(J1135=42,J1135=6,J1135=7,J1135=8)),1,
IF(_xlfn.MINIFS(Nested_Ifs[a11],Nested_Ifs[ID],Nested_Ifs[[#This Row],[ID]])&lt;&gt;1,IF(AND(OR(C1135=MIN(_xlfn._xlws.FILTER(Nested_Ifs[a11], Nested_Ifs[ID]=Nested_Ifs[[#This Row],[ID]])), C1135 = "NA"), OR(J1135=42,J1135=6,J1135=7,J1135=8, J1135 = "NA")),"NA",0),0)),0)))</f>
        <v>0</v>
      </c>
      <c r="L1135">
        <v>1</v>
      </c>
      <c r="M1135">
        <v>2</v>
      </c>
      <c r="N1135" t="s">
        <v>0</v>
      </c>
      <c r="O1135" s="11">
        <f t="shared" si="17"/>
        <v>0</v>
      </c>
    </row>
    <row r="1136" spans="2:15" x14ac:dyDescent="0.3">
      <c r="B1136">
        <v>19301</v>
      </c>
      <c r="C1136">
        <v>1</v>
      </c>
      <c r="D1136">
        <v>1</v>
      </c>
      <c r="E1136">
        <v>1</v>
      </c>
      <c r="F1136">
        <v>39</v>
      </c>
      <c r="G1136">
        <v>1</v>
      </c>
      <c r="H1136" t="s">
        <v>0</v>
      </c>
      <c r="I1136" t="s">
        <v>0</v>
      </c>
      <c r="J1136">
        <v>1</v>
      </c>
      <c r="K1136" s="5" cm="1">
        <f t="array" ref="K1136">IF(AND(C1136=1,OR(J1136=42,J1136=6,J1136=7,J1136=8)),1,
IF(AND(OR(C1136=1,C1136="NA"),OR(J1136=42,J1136=6,J1136=7,J1136=8, J1136="NA")),"NA",
IF(_xlfn.MINIFS(Nested_Ifs[a11],Nested_Ifs[ID],Nested_Ifs[[#This Row],[ID]])&lt;&gt;1,IF(AND(C1136=MIN(_xlfn._xlws.FILTER(Nested_Ifs[a11], Nested_Ifs[ID]=Nested_Ifs[[#This Row],[ID]])), OR(J1136=42,J1136=6,J1136=7,J1136=8)),1,
IF(_xlfn.MINIFS(Nested_Ifs[a11],Nested_Ifs[ID],Nested_Ifs[[#This Row],[ID]])&lt;&gt;1,IF(AND(OR(C1136=MIN(_xlfn._xlws.FILTER(Nested_Ifs[a11], Nested_Ifs[ID]=Nested_Ifs[[#This Row],[ID]])), C1136 = "NA"), OR(J1136=42,J1136=6,J1136=7,J1136=8, J1136 = "NA")),"NA",0),0)),0)))</f>
        <v>0</v>
      </c>
      <c r="L1136">
        <v>1</v>
      </c>
      <c r="M1136">
        <v>2</v>
      </c>
      <c r="N1136" t="s">
        <v>0</v>
      </c>
      <c r="O1136" s="11">
        <f t="shared" si="17"/>
        <v>0</v>
      </c>
    </row>
    <row r="1137" spans="2:15" x14ac:dyDescent="0.3">
      <c r="B1137">
        <v>19301</v>
      </c>
      <c r="C1137">
        <v>2</v>
      </c>
      <c r="D1137">
        <v>2</v>
      </c>
      <c r="E1137">
        <v>2</v>
      </c>
      <c r="F1137">
        <v>33</v>
      </c>
      <c r="G1137">
        <v>1</v>
      </c>
      <c r="H1137" t="s">
        <v>0</v>
      </c>
      <c r="I1137" t="s">
        <v>0</v>
      </c>
      <c r="J1137">
        <v>3</v>
      </c>
      <c r="K1137" s="5" cm="1">
        <f t="array" ref="K1137">IF(AND(C1137=1,OR(J1137=42,J1137=6,J1137=7,J1137=8)),1,
IF(AND(OR(C1137=1,C1137="NA"),OR(J1137=42,J1137=6,J1137=7,J1137=8, J1137="NA")),"NA",
IF(_xlfn.MINIFS(Nested_Ifs[a11],Nested_Ifs[ID],Nested_Ifs[[#This Row],[ID]])&lt;&gt;1,IF(AND(C1137=MIN(_xlfn._xlws.FILTER(Nested_Ifs[a11], Nested_Ifs[ID]=Nested_Ifs[[#This Row],[ID]])), OR(J1137=42,J1137=6,J1137=7,J1137=8)),1,
IF(_xlfn.MINIFS(Nested_Ifs[a11],Nested_Ifs[ID],Nested_Ifs[[#This Row],[ID]])&lt;&gt;1,IF(AND(OR(C1137=MIN(_xlfn._xlws.FILTER(Nested_Ifs[a11], Nested_Ifs[ID]=Nested_Ifs[[#This Row],[ID]])), C1137 = "NA"), OR(J1137=42,J1137=6,J1137=7,J1137=8, J1137 = "NA")),"NA",0),0)),0)))</f>
        <v>0</v>
      </c>
      <c r="L1137">
        <v>1</v>
      </c>
      <c r="M1137">
        <v>2</v>
      </c>
      <c r="N1137" t="s">
        <v>0</v>
      </c>
      <c r="O1137" s="11">
        <f t="shared" si="17"/>
        <v>0</v>
      </c>
    </row>
    <row r="1138" spans="2:15" x14ac:dyDescent="0.3">
      <c r="B1138">
        <v>19301</v>
      </c>
      <c r="C1138">
        <v>3</v>
      </c>
      <c r="D1138">
        <v>1</v>
      </c>
      <c r="E1138">
        <v>3</v>
      </c>
      <c r="F1138">
        <v>11</v>
      </c>
      <c r="G1138" t="s">
        <v>0</v>
      </c>
      <c r="H1138" t="s">
        <v>0</v>
      </c>
      <c r="I1138" t="s">
        <v>0</v>
      </c>
      <c r="J1138" t="s">
        <v>0</v>
      </c>
      <c r="K1138" s="5" cm="1">
        <f t="array" ref="K1138">IF(AND(C1138=1,OR(J1138=42,J1138=6,J1138=7,J1138=8)),1,
IF(AND(OR(C1138=1,C1138="NA"),OR(J1138=42,J1138=6,J1138=7,J1138=8, J1138="NA")),"NA",
IF(_xlfn.MINIFS(Nested_Ifs[a11],Nested_Ifs[ID],Nested_Ifs[[#This Row],[ID]])&lt;&gt;1,IF(AND(C1138=MIN(_xlfn._xlws.FILTER(Nested_Ifs[a11], Nested_Ifs[ID]=Nested_Ifs[[#This Row],[ID]])), OR(J1138=42,J1138=6,J1138=7,J1138=8)),1,
IF(_xlfn.MINIFS(Nested_Ifs[a11],Nested_Ifs[ID],Nested_Ifs[[#This Row],[ID]])&lt;&gt;1,IF(AND(OR(C1138=MIN(_xlfn._xlws.FILTER(Nested_Ifs[a11], Nested_Ifs[ID]=Nested_Ifs[[#This Row],[ID]])), C1138 = "NA"), OR(J1138=42,J1138=6,J1138=7,J1138=8, J1138 = "NA")),"NA",0),0)),0)))</f>
        <v>0</v>
      </c>
      <c r="L1138">
        <v>1</v>
      </c>
      <c r="M1138">
        <v>2</v>
      </c>
      <c r="N1138" t="s">
        <v>0</v>
      </c>
      <c r="O1138" s="11">
        <f t="shared" si="17"/>
        <v>0</v>
      </c>
    </row>
    <row r="1139" spans="2:15" x14ac:dyDescent="0.3">
      <c r="B1139">
        <v>19301</v>
      </c>
      <c r="C1139">
        <v>4</v>
      </c>
      <c r="D1139">
        <v>2</v>
      </c>
      <c r="E1139">
        <v>3</v>
      </c>
      <c r="F1139">
        <v>9</v>
      </c>
      <c r="G1139" t="s">
        <v>0</v>
      </c>
      <c r="H1139" t="s">
        <v>0</v>
      </c>
      <c r="I1139" t="s">
        <v>0</v>
      </c>
      <c r="J1139" t="s">
        <v>0</v>
      </c>
      <c r="K1139" s="5" cm="1">
        <f t="array" ref="K1139">IF(AND(C1139=1,OR(J1139=42,J1139=6,J1139=7,J1139=8)),1,
IF(AND(OR(C1139=1,C1139="NA"),OR(J1139=42,J1139=6,J1139=7,J1139=8, J1139="NA")),"NA",
IF(_xlfn.MINIFS(Nested_Ifs[a11],Nested_Ifs[ID],Nested_Ifs[[#This Row],[ID]])&lt;&gt;1,IF(AND(C1139=MIN(_xlfn._xlws.FILTER(Nested_Ifs[a11], Nested_Ifs[ID]=Nested_Ifs[[#This Row],[ID]])), OR(J1139=42,J1139=6,J1139=7,J1139=8)),1,
IF(_xlfn.MINIFS(Nested_Ifs[a11],Nested_Ifs[ID],Nested_Ifs[[#This Row],[ID]])&lt;&gt;1,IF(AND(OR(C1139=MIN(_xlfn._xlws.FILTER(Nested_Ifs[a11], Nested_Ifs[ID]=Nested_Ifs[[#This Row],[ID]])), C1139 = "NA"), OR(J1139=42,J1139=6,J1139=7,J1139=8, J1139 = "NA")),"NA",0),0)),0)))</f>
        <v>0</v>
      </c>
      <c r="L1139">
        <v>1</v>
      </c>
      <c r="M1139">
        <v>2</v>
      </c>
      <c r="N1139" t="s">
        <v>0</v>
      </c>
      <c r="O1139" s="11">
        <f t="shared" si="17"/>
        <v>0</v>
      </c>
    </row>
    <row r="1140" spans="2:15" x14ac:dyDescent="0.3">
      <c r="B1140">
        <v>19301</v>
      </c>
      <c r="C1140">
        <v>5</v>
      </c>
      <c r="D1140">
        <v>1</v>
      </c>
      <c r="E1140">
        <v>3</v>
      </c>
      <c r="F1140">
        <v>5</v>
      </c>
      <c r="G1140" t="s">
        <v>0</v>
      </c>
      <c r="H1140">
        <v>2</v>
      </c>
      <c r="I1140">
        <v>8</v>
      </c>
      <c r="J1140" t="s">
        <v>0</v>
      </c>
      <c r="K1140" s="5" cm="1">
        <f t="array" ref="K1140">IF(AND(C1140=1,OR(J1140=42,J1140=6,J1140=7,J1140=8)),1,
IF(AND(OR(C1140=1,C1140="NA"),OR(J1140=42,J1140=6,J1140=7,J1140=8, J1140="NA")),"NA",
IF(_xlfn.MINIFS(Nested_Ifs[a11],Nested_Ifs[ID],Nested_Ifs[[#This Row],[ID]])&lt;&gt;1,IF(AND(C1140=MIN(_xlfn._xlws.FILTER(Nested_Ifs[a11], Nested_Ifs[ID]=Nested_Ifs[[#This Row],[ID]])), OR(J1140=42,J1140=6,J1140=7,J1140=8)),1,
IF(_xlfn.MINIFS(Nested_Ifs[a11],Nested_Ifs[ID],Nested_Ifs[[#This Row],[ID]])&lt;&gt;1,IF(AND(OR(C1140=MIN(_xlfn._xlws.FILTER(Nested_Ifs[a11], Nested_Ifs[ID]=Nested_Ifs[[#This Row],[ID]])), C1140 = "NA"), OR(J1140=42,J1140=6,J1140=7,J1140=8, J1140 = "NA")),"NA",0),0)),0)))</f>
        <v>0</v>
      </c>
      <c r="L1140">
        <v>1</v>
      </c>
      <c r="M1140">
        <v>2</v>
      </c>
      <c r="N1140" t="s">
        <v>0</v>
      </c>
      <c r="O1140" s="11">
        <f t="shared" si="17"/>
        <v>0</v>
      </c>
    </row>
    <row r="1141" spans="2:15" x14ac:dyDescent="0.3">
      <c r="B1141">
        <v>19307</v>
      </c>
      <c r="C1141">
        <v>1</v>
      </c>
      <c r="D1141">
        <v>1</v>
      </c>
      <c r="E1141">
        <v>1</v>
      </c>
      <c r="F1141">
        <v>54</v>
      </c>
      <c r="G1141">
        <v>1</v>
      </c>
      <c r="H1141" t="s">
        <v>0</v>
      </c>
      <c r="I1141" t="s">
        <v>0</v>
      </c>
      <c r="J1141">
        <v>5</v>
      </c>
      <c r="K1141" s="5" cm="1">
        <f t="array" ref="K1141">IF(AND(C1141=1,OR(J1141=42,J1141=6,J1141=7,J1141=8)),1,
IF(AND(OR(C1141=1,C1141="NA"),OR(J1141=42,J1141=6,J1141=7,J1141=8, J1141="NA")),"NA",
IF(_xlfn.MINIFS(Nested_Ifs[a11],Nested_Ifs[ID],Nested_Ifs[[#This Row],[ID]])&lt;&gt;1,IF(AND(C1141=MIN(_xlfn._xlws.FILTER(Nested_Ifs[a11], Nested_Ifs[ID]=Nested_Ifs[[#This Row],[ID]])), OR(J1141=42,J1141=6,J1141=7,J1141=8)),1,
IF(_xlfn.MINIFS(Nested_Ifs[a11],Nested_Ifs[ID],Nested_Ifs[[#This Row],[ID]])&lt;&gt;1,IF(AND(OR(C1141=MIN(_xlfn._xlws.FILTER(Nested_Ifs[a11], Nested_Ifs[ID]=Nested_Ifs[[#This Row],[ID]])), C1141 = "NA"), OR(J1141=42,J1141=6,J1141=7,J1141=8, J1141 = "NA")),"NA",0),0)),0)))</f>
        <v>0</v>
      </c>
      <c r="L1141">
        <v>1</v>
      </c>
      <c r="M1141">
        <v>2</v>
      </c>
      <c r="N1141" t="s">
        <v>0</v>
      </c>
      <c r="O1141" s="11">
        <f t="shared" si="17"/>
        <v>0</v>
      </c>
    </row>
    <row r="1142" spans="2:15" x14ac:dyDescent="0.3">
      <c r="B1142">
        <v>19307</v>
      </c>
      <c r="C1142">
        <v>2</v>
      </c>
      <c r="D1142">
        <v>2</v>
      </c>
      <c r="E1142">
        <v>2</v>
      </c>
      <c r="F1142">
        <v>51</v>
      </c>
      <c r="G1142">
        <v>1</v>
      </c>
      <c r="H1142" t="s">
        <v>0</v>
      </c>
      <c r="I1142" t="s">
        <v>0</v>
      </c>
      <c r="J1142">
        <v>3</v>
      </c>
      <c r="K1142" s="5" cm="1">
        <f t="array" ref="K1142">IF(AND(C1142=1,OR(J1142=42,J1142=6,J1142=7,J1142=8)),1,
IF(AND(OR(C1142=1,C1142="NA"),OR(J1142=42,J1142=6,J1142=7,J1142=8, J1142="NA")),"NA",
IF(_xlfn.MINIFS(Nested_Ifs[a11],Nested_Ifs[ID],Nested_Ifs[[#This Row],[ID]])&lt;&gt;1,IF(AND(C1142=MIN(_xlfn._xlws.FILTER(Nested_Ifs[a11], Nested_Ifs[ID]=Nested_Ifs[[#This Row],[ID]])), OR(J1142=42,J1142=6,J1142=7,J1142=8)),1,
IF(_xlfn.MINIFS(Nested_Ifs[a11],Nested_Ifs[ID],Nested_Ifs[[#This Row],[ID]])&lt;&gt;1,IF(AND(OR(C1142=MIN(_xlfn._xlws.FILTER(Nested_Ifs[a11], Nested_Ifs[ID]=Nested_Ifs[[#This Row],[ID]])), C1142 = "NA"), OR(J1142=42,J1142=6,J1142=7,J1142=8, J1142 = "NA")),"NA",0),0)),0)))</f>
        <v>0</v>
      </c>
      <c r="L1142">
        <v>1</v>
      </c>
      <c r="M1142">
        <v>2</v>
      </c>
      <c r="N1142" t="s">
        <v>0</v>
      </c>
      <c r="O1142" s="11">
        <f t="shared" si="17"/>
        <v>0</v>
      </c>
    </row>
    <row r="1143" spans="2:15" x14ac:dyDescent="0.3">
      <c r="B1143">
        <v>19307</v>
      </c>
      <c r="C1143">
        <v>3</v>
      </c>
      <c r="D1143">
        <v>1</v>
      </c>
      <c r="E1143">
        <v>3</v>
      </c>
      <c r="F1143">
        <v>15</v>
      </c>
      <c r="G1143">
        <v>6</v>
      </c>
      <c r="H1143" t="s">
        <v>0</v>
      </c>
      <c r="I1143" t="s">
        <v>0</v>
      </c>
      <c r="J1143" t="s">
        <v>0</v>
      </c>
      <c r="K1143" s="5" cm="1">
        <f t="array" ref="K1143">IF(AND(C1143=1,OR(J1143=42,J1143=6,J1143=7,J1143=8)),1,
IF(AND(OR(C1143=1,C1143="NA"),OR(J1143=42,J1143=6,J1143=7,J1143=8, J1143="NA")),"NA",
IF(_xlfn.MINIFS(Nested_Ifs[a11],Nested_Ifs[ID],Nested_Ifs[[#This Row],[ID]])&lt;&gt;1,IF(AND(C1143=MIN(_xlfn._xlws.FILTER(Nested_Ifs[a11], Nested_Ifs[ID]=Nested_Ifs[[#This Row],[ID]])), OR(J1143=42,J1143=6,J1143=7,J1143=8)),1,
IF(_xlfn.MINIFS(Nested_Ifs[a11],Nested_Ifs[ID],Nested_Ifs[[#This Row],[ID]])&lt;&gt;1,IF(AND(OR(C1143=MIN(_xlfn._xlws.FILTER(Nested_Ifs[a11], Nested_Ifs[ID]=Nested_Ifs[[#This Row],[ID]])), C1143 = "NA"), OR(J1143=42,J1143=6,J1143=7,J1143=8, J1143 = "NA")),"NA",0),0)),0)))</f>
        <v>0</v>
      </c>
      <c r="L1143">
        <v>1</v>
      </c>
      <c r="M1143">
        <v>2</v>
      </c>
      <c r="N1143" t="s">
        <v>0</v>
      </c>
      <c r="O1143" s="11">
        <f t="shared" si="17"/>
        <v>0</v>
      </c>
    </row>
    <row r="1144" spans="2:15" x14ac:dyDescent="0.3">
      <c r="B1144">
        <v>19308</v>
      </c>
      <c r="C1144">
        <v>1</v>
      </c>
      <c r="D1144">
        <v>1</v>
      </c>
      <c r="E1144">
        <v>1</v>
      </c>
      <c r="F1144">
        <v>39</v>
      </c>
      <c r="G1144">
        <v>1</v>
      </c>
      <c r="H1144" t="s">
        <v>0</v>
      </c>
      <c r="I1144" t="s">
        <v>0</v>
      </c>
      <c r="J1144">
        <v>5</v>
      </c>
      <c r="K1144" s="5" cm="1">
        <f t="array" ref="K1144">IF(AND(C1144=1,OR(J1144=42,J1144=6,J1144=7,J1144=8)),1,
IF(AND(OR(C1144=1,C1144="NA"),OR(J1144=42,J1144=6,J1144=7,J1144=8, J1144="NA")),"NA",
IF(_xlfn.MINIFS(Nested_Ifs[a11],Nested_Ifs[ID],Nested_Ifs[[#This Row],[ID]])&lt;&gt;1,IF(AND(C1144=MIN(_xlfn._xlws.FILTER(Nested_Ifs[a11], Nested_Ifs[ID]=Nested_Ifs[[#This Row],[ID]])), OR(J1144=42,J1144=6,J1144=7,J1144=8)),1,
IF(_xlfn.MINIFS(Nested_Ifs[a11],Nested_Ifs[ID],Nested_Ifs[[#This Row],[ID]])&lt;&gt;1,IF(AND(OR(C1144=MIN(_xlfn._xlws.FILTER(Nested_Ifs[a11], Nested_Ifs[ID]=Nested_Ifs[[#This Row],[ID]])), C1144 = "NA"), OR(J1144=42,J1144=6,J1144=7,J1144=8, J1144 = "NA")),"NA",0),0)),0)))</f>
        <v>0</v>
      </c>
      <c r="L1144">
        <v>1</v>
      </c>
      <c r="M1144">
        <v>2</v>
      </c>
      <c r="N1144" t="s">
        <v>0</v>
      </c>
      <c r="O1144" s="11">
        <f t="shared" si="17"/>
        <v>0</v>
      </c>
    </row>
    <row r="1145" spans="2:15" x14ac:dyDescent="0.3">
      <c r="B1145">
        <v>19308</v>
      </c>
      <c r="C1145">
        <v>2</v>
      </c>
      <c r="D1145">
        <v>2</v>
      </c>
      <c r="E1145">
        <v>2</v>
      </c>
      <c r="F1145">
        <v>39</v>
      </c>
      <c r="G1145">
        <v>1</v>
      </c>
      <c r="H1145" t="s">
        <v>0</v>
      </c>
      <c r="I1145" t="s">
        <v>0</v>
      </c>
      <c r="J1145">
        <v>5</v>
      </c>
      <c r="K1145" s="5" cm="1">
        <f t="array" ref="K1145">IF(AND(C1145=1,OR(J1145=42,J1145=6,J1145=7,J1145=8)),1,
IF(AND(OR(C1145=1,C1145="NA"),OR(J1145=42,J1145=6,J1145=7,J1145=8, J1145="NA")),"NA",
IF(_xlfn.MINIFS(Nested_Ifs[a11],Nested_Ifs[ID],Nested_Ifs[[#This Row],[ID]])&lt;&gt;1,IF(AND(C1145=MIN(_xlfn._xlws.FILTER(Nested_Ifs[a11], Nested_Ifs[ID]=Nested_Ifs[[#This Row],[ID]])), OR(J1145=42,J1145=6,J1145=7,J1145=8)),1,
IF(_xlfn.MINIFS(Nested_Ifs[a11],Nested_Ifs[ID],Nested_Ifs[[#This Row],[ID]])&lt;&gt;1,IF(AND(OR(C1145=MIN(_xlfn._xlws.FILTER(Nested_Ifs[a11], Nested_Ifs[ID]=Nested_Ifs[[#This Row],[ID]])), C1145 = "NA"), OR(J1145=42,J1145=6,J1145=7,J1145=8, J1145 = "NA")),"NA",0),0)),0)))</f>
        <v>0</v>
      </c>
      <c r="L1145">
        <v>1</v>
      </c>
      <c r="M1145">
        <v>2</v>
      </c>
      <c r="N1145" t="s">
        <v>0</v>
      </c>
      <c r="O1145" s="11">
        <f t="shared" si="17"/>
        <v>0</v>
      </c>
    </row>
    <row r="1146" spans="2:15" x14ac:dyDescent="0.3">
      <c r="B1146">
        <v>19308</v>
      </c>
      <c r="C1146">
        <v>3</v>
      </c>
      <c r="D1146">
        <v>2</v>
      </c>
      <c r="E1146">
        <v>3</v>
      </c>
      <c r="F1146">
        <v>13</v>
      </c>
      <c r="G1146" t="s">
        <v>0</v>
      </c>
      <c r="H1146" t="s">
        <v>0</v>
      </c>
      <c r="I1146" t="s">
        <v>0</v>
      </c>
      <c r="J1146" t="s">
        <v>0</v>
      </c>
      <c r="K1146" s="5" cm="1">
        <f t="array" ref="K1146">IF(AND(C1146=1,OR(J1146=42,J1146=6,J1146=7,J1146=8)),1,
IF(AND(OR(C1146=1,C1146="NA"),OR(J1146=42,J1146=6,J1146=7,J1146=8, J1146="NA")),"NA",
IF(_xlfn.MINIFS(Nested_Ifs[a11],Nested_Ifs[ID],Nested_Ifs[[#This Row],[ID]])&lt;&gt;1,IF(AND(C1146=MIN(_xlfn._xlws.FILTER(Nested_Ifs[a11], Nested_Ifs[ID]=Nested_Ifs[[#This Row],[ID]])), OR(J1146=42,J1146=6,J1146=7,J1146=8)),1,
IF(_xlfn.MINIFS(Nested_Ifs[a11],Nested_Ifs[ID],Nested_Ifs[[#This Row],[ID]])&lt;&gt;1,IF(AND(OR(C1146=MIN(_xlfn._xlws.FILTER(Nested_Ifs[a11], Nested_Ifs[ID]=Nested_Ifs[[#This Row],[ID]])), C1146 = "NA"), OR(J1146=42,J1146=6,J1146=7,J1146=8, J1146 = "NA")),"NA",0),0)),0)))</f>
        <v>0</v>
      </c>
      <c r="L1146">
        <v>1</v>
      </c>
      <c r="M1146">
        <v>2</v>
      </c>
      <c r="N1146" t="s">
        <v>0</v>
      </c>
      <c r="O1146" s="11">
        <f t="shared" si="17"/>
        <v>0</v>
      </c>
    </row>
    <row r="1147" spans="2:15" x14ac:dyDescent="0.3">
      <c r="B1147">
        <v>19308</v>
      </c>
      <c r="C1147">
        <v>4</v>
      </c>
      <c r="D1147">
        <v>2</v>
      </c>
      <c r="E1147">
        <v>3</v>
      </c>
      <c r="F1147">
        <v>7</v>
      </c>
      <c r="G1147" t="s">
        <v>0</v>
      </c>
      <c r="H1147" t="s">
        <v>0</v>
      </c>
      <c r="I1147" t="s">
        <v>0</v>
      </c>
      <c r="J1147" t="s">
        <v>0</v>
      </c>
      <c r="K1147" s="5" cm="1">
        <f t="array" ref="K1147">IF(AND(C1147=1,OR(J1147=42,J1147=6,J1147=7,J1147=8)),1,
IF(AND(OR(C1147=1,C1147="NA"),OR(J1147=42,J1147=6,J1147=7,J1147=8, J1147="NA")),"NA",
IF(_xlfn.MINIFS(Nested_Ifs[a11],Nested_Ifs[ID],Nested_Ifs[[#This Row],[ID]])&lt;&gt;1,IF(AND(C1147=MIN(_xlfn._xlws.FILTER(Nested_Ifs[a11], Nested_Ifs[ID]=Nested_Ifs[[#This Row],[ID]])), OR(J1147=42,J1147=6,J1147=7,J1147=8)),1,
IF(_xlfn.MINIFS(Nested_Ifs[a11],Nested_Ifs[ID],Nested_Ifs[[#This Row],[ID]])&lt;&gt;1,IF(AND(OR(C1147=MIN(_xlfn._xlws.FILTER(Nested_Ifs[a11], Nested_Ifs[ID]=Nested_Ifs[[#This Row],[ID]])), C1147 = "NA"), OR(J1147=42,J1147=6,J1147=7,J1147=8, J1147 = "NA")),"NA",0),0)),0)))</f>
        <v>0</v>
      </c>
      <c r="L1147">
        <v>1</v>
      </c>
      <c r="M1147">
        <v>2</v>
      </c>
      <c r="N1147" t="s">
        <v>0</v>
      </c>
      <c r="O1147" s="11">
        <f t="shared" si="17"/>
        <v>0</v>
      </c>
    </row>
    <row r="1148" spans="2:15" x14ac:dyDescent="0.3">
      <c r="B1148">
        <v>19308</v>
      </c>
      <c r="C1148">
        <v>5</v>
      </c>
      <c r="D1148">
        <v>1</v>
      </c>
      <c r="E1148">
        <v>3</v>
      </c>
      <c r="F1148">
        <v>5</v>
      </c>
      <c r="G1148" t="s">
        <v>0</v>
      </c>
      <c r="H1148">
        <v>2</v>
      </c>
      <c r="I1148">
        <v>8</v>
      </c>
      <c r="J1148" t="s">
        <v>0</v>
      </c>
      <c r="K1148" s="5" cm="1">
        <f t="array" ref="K1148">IF(AND(C1148=1,OR(J1148=42,J1148=6,J1148=7,J1148=8)),1,
IF(AND(OR(C1148=1,C1148="NA"),OR(J1148=42,J1148=6,J1148=7,J1148=8, J1148="NA")),"NA",
IF(_xlfn.MINIFS(Nested_Ifs[a11],Nested_Ifs[ID],Nested_Ifs[[#This Row],[ID]])&lt;&gt;1,IF(AND(C1148=MIN(_xlfn._xlws.FILTER(Nested_Ifs[a11], Nested_Ifs[ID]=Nested_Ifs[[#This Row],[ID]])), OR(J1148=42,J1148=6,J1148=7,J1148=8)),1,
IF(_xlfn.MINIFS(Nested_Ifs[a11],Nested_Ifs[ID],Nested_Ifs[[#This Row],[ID]])&lt;&gt;1,IF(AND(OR(C1148=MIN(_xlfn._xlws.FILTER(Nested_Ifs[a11], Nested_Ifs[ID]=Nested_Ifs[[#This Row],[ID]])), C1148 = "NA"), OR(J1148=42,J1148=6,J1148=7,J1148=8, J1148 = "NA")),"NA",0),0)),0)))</f>
        <v>0</v>
      </c>
      <c r="L1148">
        <v>1</v>
      </c>
      <c r="M1148">
        <v>2</v>
      </c>
      <c r="N1148" t="s">
        <v>0</v>
      </c>
      <c r="O1148" s="11">
        <f t="shared" si="17"/>
        <v>0</v>
      </c>
    </row>
    <row r="1149" spans="2:15" x14ac:dyDescent="0.3">
      <c r="B1149">
        <v>19310</v>
      </c>
      <c r="C1149">
        <v>1</v>
      </c>
      <c r="D1149">
        <v>1</v>
      </c>
      <c r="E1149">
        <v>1</v>
      </c>
      <c r="F1149">
        <v>53</v>
      </c>
      <c r="G1149">
        <v>1</v>
      </c>
      <c r="H1149" t="s">
        <v>0</v>
      </c>
      <c r="I1149" t="s">
        <v>0</v>
      </c>
      <c r="J1149">
        <v>41</v>
      </c>
      <c r="K1149" s="5" cm="1">
        <f t="array" ref="K1149">IF(AND(C1149=1,OR(J1149=42,J1149=6,J1149=7,J1149=8)),1,
IF(AND(OR(C1149=1,C1149="NA"),OR(J1149=42,J1149=6,J1149=7,J1149=8, J1149="NA")),"NA",
IF(_xlfn.MINIFS(Nested_Ifs[a11],Nested_Ifs[ID],Nested_Ifs[[#This Row],[ID]])&lt;&gt;1,IF(AND(C1149=MIN(_xlfn._xlws.FILTER(Nested_Ifs[a11], Nested_Ifs[ID]=Nested_Ifs[[#This Row],[ID]])), OR(J1149=42,J1149=6,J1149=7,J1149=8)),1,
IF(_xlfn.MINIFS(Nested_Ifs[a11],Nested_Ifs[ID],Nested_Ifs[[#This Row],[ID]])&lt;&gt;1,IF(AND(OR(C1149=MIN(_xlfn._xlws.FILTER(Nested_Ifs[a11], Nested_Ifs[ID]=Nested_Ifs[[#This Row],[ID]])), C1149 = "NA"), OR(J1149=42,J1149=6,J1149=7,J1149=8, J1149 = "NA")),"NA",0),0)),0)))</f>
        <v>0</v>
      </c>
      <c r="L1149">
        <v>1</v>
      </c>
      <c r="M1149">
        <v>2</v>
      </c>
      <c r="N1149" t="s">
        <v>0</v>
      </c>
      <c r="O1149" s="11">
        <f t="shared" si="17"/>
        <v>0</v>
      </c>
    </row>
    <row r="1150" spans="2:15" x14ac:dyDescent="0.3">
      <c r="B1150">
        <v>19310</v>
      </c>
      <c r="C1150">
        <v>2</v>
      </c>
      <c r="D1150">
        <v>2</v>
      </c>
      <c r="E1150">
        <v>2</v>
      </c>
      <c r="F1150">
        <v>50</v>
      </c>
      <c r="G1150">
        <v>1</v>
      </c>
      <c r="H1150" t="s">
        <v>0</v>
      </c>
      <c r="I1150" t="s">
        <v>0</v>
      </c>
      <c r="J1150">
        <v>1</v>
      </c>
      <c r="K1150" s="5" cm="1">
        <f t="array" ref="K1150">IF(AND(C1150=1,OR(J1150=42,J1150=6,J1150=7,J1150=8)),1,
IF(AND(OR(C1150=1,C1150="NA"),OR(J1150=42,J1150=6,J1150=7,J1150=8, J1150="NA")),"NA",
IF(_xlfn.MINIFS(Nested_Ifs[a11],Nested_Ifs[ID],Nested_Ifs[[#This Row],[ID]])&lt;&gt;1,IF(AND(C1150=MIN(_xlfn._xlws.FILTER(Nested_Ifs[a11], Nested_Ifs[ID]=Nested_Ifs[[#This Row],[ID]])), OR(J1150=42,J1150=6,J1150=7,J1150=8)),1,
IF(_xlfn.MINIFS(Nested_Ifs[a11],Nested_Ifs[ID],Nested_Ifs[[#This Row],[ID]])&lt;&gt;1,IF(AND(OR(C1150=MIN(_xlfn._xlws.FILTER(Nested_Ifs[a11], Nested_Ifs[ID]=Nested_Ifs[[#This Row],[ID]])), C1150 = "NA"), OR(J1150=42,J1150=6,J1150=7,J1150=8, J1150 = "NA")),"NA",0),0)),0)))</f>
        <v>0</v>
      </c>
      <c r="L1150">
        <v>1</v>
      </c>
      <c r="M1150">
        <v>2</v>
      </c>
      <c r="N1150" t="s">
        <v>0</v>
      </c>
      <c r="O1150" s="11">
        <f t="shared" si="17"/>
        <v>0</v>
      </c>
    </row>
    <row r="1151" spans="2:15" x14ac:dyDescent="0.3">
      <c r="B1151">
        <v>19311</v>
      </c>
      <c r="C1151">
        <v>1</v>
      </c>
      <c r="D1151">
        <v>1</v>
      </c>
      <c r="E1151">
        <v>1</v>
      </c>
      <c r="F1151">
        <v>47</v>
      </c>
      <c r="G1151">
        <v>1</v>
      </c>
      <c r="H1151" t="s">
        <v>0</v>
      </c>
      <c r="I1151" t="s">
        <v>0</v>
      </c>
      <c r="J1151">
        <v>5</v>
      </c>
      <c r="K1151" s="5" cm="1">
        <f t="array" ref="K1151">IF(AND(C1151=1,OR(J1151=42,J1151=6,J1151=7,J1151=8)),1,
IF(AND(OR(C1151=1,C1151="NA"),OR(J1151=42,J1151=6,J1151=7,J1151=8, J1151="NA")),"NA",
IF(_xlfn.MINIFS(Nested_Ifs[a11],Nested_Ifs[ID],Nested_Ifs[[#This Row],[ID]])&lt;&gt;1,IF(AND(C1151=MIN(_xlfn._xlws.FILTER(Nested_Ifs[a11], Nested_Ifs[ID]=Nested_Ifs[[#This Row],[ID]])), OR(J1151=42,J1151=6,J1151=7,J1151=8)),1,
IF(_xlfn.MINIFS(Nested_Ifs[a11],Nested_Ifs[ID],Nested_Ifs[[#This Row],[ID]])&lt;&gt;1,IF(AND(OR(C1151=MIN(_xlfn._xlws.FILTER(Nested_Ifs[a11], Nested_Ifs[ID]=Nested_Ifs[[#This Row],[ID]])), C1151 = "NA"), OR(J1151=42,J1151=6,J1151=7,J1151=8, J1151 = "NA")),"NA",0),0)),0)))</f>
        <v>0</v>
      </c>
      <c r="L1151">
        <v>2</v>
      </c>
      <c r="M1151">
        <v>2</v>
      </c>
      <c r="N1151" t="s">
        <v>0</v>
      </c>
      <c r="O1151" s="11">
        <f t="shared" si="17"/>
        <v>0</v>
      </c>
    </row>
    <row r="1152" spans="2:15" x14ac:dyDescent="0.3">
      <c r="B1152">
        <v>19311</v>
      </c>
      <c r="C1152">
        <v>2</v>
      </c>
      <c r="D1152">
        <v>2</v>
      </c>
      <c r="E1152">
        <v>2</v>
      </c>
      <c r="F1152">
        <v>38</v>
      </c>
      <c r="G1152">
        <v>1</v>
      </c>
      <c r="H1152" t="s">
        <v>0</v>
      </c>
      <c r="I1152" t="s">
        <v>0</v>
      </c>
      <c r="J1152">
        <v>5</v>
      </c>
      <c r="K1152" s="5" cm="1">
        <f t="array" ref="K1152">IF(AND(C1152=1,OR(J1152=42,J1152=6,J1152=7,J1152=8)),1,
IF(AND(OR(C1152=1,C1152="NA"),OR(J1152=42,J1152=6,J1152=7,J1152=8, J1152="NA")),"NA",
IF(_xlfn.MINIFS(Nested_Ifs[a11],Nested_Ifs[ID],Nested_Ifs[[#This Row],[ID]])&lt;&gt;1,IF(AND(C1152=MIN(_xlfn._xlws.FILTER(Nested_Ifs[a11], Nested_Ifs[ID]=Nested_Ifs[[#This Row],[ID]])), OR(J1152=42,J1152=6,J1152=7,J1152=8)),1,
IF(_xlfn.MINIFS(Nested_Ifs[a11],Nested_Ifs[ID],Nested_Ifs[[#This Row],[ID]])&lt;&gt;1,IF(AND(OR(C1152=MIN(_xlfn._xlws.FILTER(Nested_Ifs[a11], Nested_Ifs[ID]=Nested_Ifs[[#This Row],[ID]])), C1152 = "NA"), OR(J1152=42,J1152=6,J1152=7,J1152=8, J1152 = "NA")),"NA",0),0)),0)))</f>
        <v>0</v>
      </c>
      <c r="L1152">
        <v>1</v>
      </c>
      <c r="M1152">
        <v>2</v>
      </c>
      <c r="N1152" t="s">
        <v>0</v>
      </c>
      <c r="O1152" s="11">
        <f t="shared" si="17"/>
        <v>0</v>
      </c>
    </row>
    <row r="1153" spans="2:15" x14ac:dyDescent="0.3">
      <c r="B1153">
        <v>19311</v>
      </c>
      <c r="C1153">
        <v>3</v>
      </c>
      <c r="D1153">
        <v>1</v>
      </c>
      <c r="E1153">
        <v>3</v>
      </c>
      <c r="F1153">
        <v>0</v>
      </c>
      <c r="G1153" t="s">
        <v>0</v>
      </c>
      <c r="H1153">
        <v>2</v>
      </c>
      <c r="I1153">
        <v>5</v>
      </c>
      <c r="J1153" t="s">
        <v>0</v>
      </c>
      <c r="K1153" s="5" cm="1">
        <f t="array" ref="K1153">IF(AND(C1153=1,OR(J1153=42,J1153=6,J1153=7,J1153=8)),1,
IF(AND(OR(C1153=1,C1153="NA"),OR(J1153=42,J1153=6,J1153=7,J1153=8, J1153="NA")),"NA",
IF(_xlfn.MINIFS(Nested_Ifs[a11],Nested_Ifs[ID],Nested_Ifs[[#This Row],[ID]])&lt;&gt;1,IF(AND(C1153=MIN(_xlfn._xlws.FILTER(Nested_Ifs[a11], Nested_Ifs[ID]=Nested_Ifs[[#This Row],[ID]])), OR(J1153=42,J1153=6,J1153=7,J1153=8)),1,
IF(_xlfn.MINIFS(Nested_Ifs[a11],Nested_Ifs[ID],Nested_Ifs[[#This Row],[ID]])&lt;&gt;1,IF(AND(OR(C1153=MIN(_xlfn._xlws.FILTER(Nested_Ifs[a11], Nested_Ifs[ID]=Nested_Ifs[[#This Row],[ID]])), C1153 = "NA"), OR(J1153=42,J1153=6,J1153=7,J1153=8, J1153 = "NA")),"NA",0),0)),0)))</f>
        <v>0</v>
      </c>
      <c r="L1153">
        <v>2</v>
      </c>
      <c r="M1153">
        <v>2</v>
      </c>
      <c r="N1153" t="s">
        <v>0</v>
      </c>
      <c r="O1153" s="11">
        <f t="shared" si="17"/>
        <v>0</v>
      </c>
    </row>
    <row r="1154" spans="2:15" x14ac:dyDescent="0.3">
      <c r="B1154">
        <v>19313</v>
      </c>
      <c r="C1154">
        <v>1</v>
      </c>
      <c r="D1154">
        <v>2</v>
      </c>
      <c r="E1154">
        <v>1</v>
      </c>
      <c r="F1154">
        <v>50</v>
      </c>
      <c r="G1154">
        <v>5</v>
      </c>
      <c r="H1154" t="s">
        <v>0</v>
      </c>
      <c r="I1154" t="s">
        <v>0</v>
      </c>
      <c r="J1154">
        <v>5</v>
      </c>
      <c r="K1154" s="5" cm="1">
        <f t="array" ref="K1154">IF(AND(C1154=1,OR(J1154=42,J1154=6,J1154=7,J1154=8)),1,
IF(AND(OR(C1154=1,C1154="NA"),OR(J1154=42,J1154=6,J1154=7,J1154=8, J1154="NA")),"NA",
IF(_xlfn.MINIFS(Nested_Ifs[a11],Nested_Ifs[ID],Nested_Ifs[[#This Row],[ID]])&lt;&gt;1,IF(AND(C1154=MIN(_xlfn._xlws.FILTER(Nested_Ifs[a11], Nested_Ifs[ID]=Nested_Ifs[[#This Row],[ID]])), OR(J1154=42,J1154=6,J1154=7,J1154=8)),1,
IF(_xlfn.MINIFS(Nested_Ifs[a11],Nested_Ifs[ID],Nested_Ifs[[#This Row],[ID]])&lt;&gt;1,IF(AND(OR(C1154=MIN(_xlfn._xlws.FILTER(Nested_Ifs[a11], Nested_Ifs[ID]=Nested_Ifs[[#This Row],[ID]])), C1154 = "NA"), OR(J1154=42,J1154=6,J1154=7,J1154=8, J1154 = "NA")),"NA",0),0)),0)))</f>
        <v>0</v>
      </c>
      <c r="L1154">
        <v>1</v>
      </c>
      <c r="M1154">
        <v>2</v>
      </c>
      <c r="N1154" t="s">
        <v>0</v>
      </c>
      <c r="O1154" s="11">
        <f t="shared" si="17"/>
        <v>0</v>
      </c>
    </row>
    <row r="1155" spans="2:15" x14ac:dyDescent="0.3">
      <c r="B1155">
        <v>19313</v>
      </c>
      <c r="C1155">
        <v>2</v>
      </c>
      <c r="D1155">
        <v>1</v>
      </c>
      <c r="E1155">
        <v>3</v>
      </c>
      <c r="F1155">
        <v>28</v>
      </c>
      <c r="G1155">
        <v>1</v>
      </c>
      <c r="H1155" t="s">
        <v>0</v>
      </c>
      <c r="I1155" t="s">
        <v>0</v>
      </c>
      <c r="J1155">
        <v>1</v>
      </c>
      <c r="K1155" s="5" cm="1">
        <f t="array" ref="K1155">IF(AND(C1155=1,OR(J1155=42,J1155=6,J1155=7,J1155=8)),1,
IF(AND(OR(C1155=1,C1155="NA"),OR(J1155=42,J1155=6,J1155=7,J1155=8, J1155="NA")),"NA",
IF(_xlfn.MINIFS(Nested_Ifs[a11],Nested_Ifs[ID],Nested_Ifs[[#This Row],[ID]])&lt;&gt;1,IF(AND(C1155=MIN(_xlfn._xlws.FILTER(Nested_Ifs[a11], Nested_Ifs[ID]=Nested_Ifs[[#This Row],[ID]])), OR(J1155=42,J1155=6,J1155=7,J1155=8)),1,
IF(_xlfn.MINIFS(Nested_Ifs[a11],Nested_Ifs[ID],Nested_Ifs[[#This Row],[ID]])&lt;&gt;1,IF(AND(OR(C1155=MIN(_xlfn._xlws.FILTER(Nested_Ifs[a11], Nested_Ifs[ID]=Nested_Ifs[[#This Row],[ID]])), C1155 = "NA"), OR(J1155=42,J1155=6,J1155=7,J1155=8, J1155 = "NA")),"NA",0),0)),0)))</f>
        <v>0</v>
      </c>
      <c r="L1155">
        <v>2</v>
      </c>
      <c r="M1155">
        <v>2</v>
      </c>
      <c r="N1155" t="s">
        <v>0</v>
      </c>
      <c r="O1155" s="11">
        <f t="shared" si="17"/>
        <v>0</v>
      </c>
    </row>
    <row r="1156" spans="2:15" x14ac:dyDescent="0.3">
      <c r="B1156">
        <v>19313</v>
      </c>
      <c r="C1156">
        <v>3</v>
      </c>
      <c r="D1156">
        <v>2</v>
      </c>
      <c r="E1156">
        <v>4</v>
      </c>
      <c r="F1156">
        <v>24</v>
      </c>
      <c r="G1156">
        <v>1</v>
      </c>
      <c r="H1156" t="s">
        <v>0</v>
      </c>
      <c r="I1156" t="s">
        <v>0</v>
      </c>
      <c r="J1156">
        <v>5</v>
      </c>
      <c r="K1156" s="5" cm="1">
        <f t="array" ref="K1156">IF(AND(C1156=1,OR(J1156=42,J1156=6,J1156=7,J1156=8)),1,
IF(AND(OR(C1156=1,C1156="NA"),OR(J1156=42,J1156=6,J1156=7,J1156=8, J1156="NA")),"NA",
IF(_xlfn.MINIFS(Nested_Ifs[a11],Nested_Ifs[ID],Nested_Ifs[[#This Row],[ID]])&lt;&gt;1,IF(AND(C1156=MIN(_xlfn._xlws.FILTER(Nested_Ifs[a11], Nested_Ifs[ID]=Nested_Ifs[[#This Row],[ID]])), OR(J1156=42,J1156=6,J1156=7,J1156=8)),1,
IF(_xlfn.MINIFS(Nested_Ifs[a11],Nested_Ifs[ID],Nested_Ifs[[#This Row],[ID]])&lt;&gt;1,IF(AND(OR(C1156=MIN(_xlfn._xlws.FILTER(Nested_Ifs[a11], Nested_Ifs[ID]=Nested_Ifs[[#This Row],[ID]])), C1156 = "NA"), OR(J1156=42,J1156=6,J1156=7,J1156=8, J1156 = "NA")),"NA",0),0)),0)))</f>
        <v>0</v>
      </c>
      <c r="L1156">
        <v>2</v>
      </c>
      <c r="M1156">
        <v>2</v>
      </c>
      <c r="N1156" t="s">
        <v>0</v>
      </c>
      <c r="O1156" s="11">
        <f t="shared" si="17"/>
        <v>0</v>
      </c>
    </row>
    <row r="1157" spans="2:15" x14ac:dyDescent="0.3">
      <c r="B1157">
        <v>19313</v>
      </c>
      <c r="C1157">
        <v>4</v>
      </c>
      <c r="D1157">
        <v>2</v>
      </c>
      <c r="E1157">
        <v>8</v>
      </c>
      <c r="F1157">
        <v>1</v>
      </c>
      <c r="G1157" t="s">
        <v>0</v>
      </c>
      <c r="H1157">
        <v>2</v>
      </c>
      <c r="I1157">
        <v>8</v>
      </c>
      <c r="J1157" t="s">
        <v>0</v>
      </c>
      <c r="K1157" s="5" cm="1">
        <f t="array" ref="K1157">IF(AND(C1157=1,OR(J1157=42,J1157=6,J1157=7,J1157=8)),1,
IF(AND(OR(C1157=1,C1157="NA"),OR(J1157=42,J1157=6,J1157=7,J1157=8, J1157="NA")),"NA",
IF(_xlfn.MINIFS(Nested_Ifs[a11],Nested_Ifs[ID],Nested_Ifs[[#This Row],[ID]])&lt;&gt;1,IF(AND(C1157=MIN(_xlfn._xlws.FILTER(Nested_Ifs[a11], Nested_Ifs[ID]=Nested_Ifs[[#This Row],[ID]])), OR(J1157=42,J1157=6,J1157=7,J1157=8)),1,
IF(_xlfn.MINIFS(Nested_Ifs[a11],Nested_Ifs[ID],Nested_Ifs[[#This Row],[ID]])&lt;&gt;1,IF(AND(OR(C1157=MIN(_xlfn._xlws.FILTER(Nested_Ifs[a11], Nested_Ifs[ID]=Nested_Ifs[[#This Row],[ID]])), C1157 = "NA"), OR(J1157=42,J1157=6,J1157=7,J1157=8, J1157 = "NA")),"NA",0),0)),0)))</f>
        <v>0</v>
      </c>
      <c r="L1157">
        <v>2</v>
      </c>
      <c r="M1157">
        <v>2</v>
      </c>
      <c r="N1157" t="s">
        <v>0</v>
      </c>
      <c r="O1157" s="11">
        <f t="shared" si="17"/>
        <v>0</v>
      </c>
    </row>
    <row r="1158" spans="2:15" x14ac:dyDescent="0.3">
      <c r="B1158">
        <v>19314</v>
      </c>
      <c r="C1158">
        <v>1</v>
      </c>
      <c r="D1158">
        <v>2</v>
      </c>
      <c r="E1158">
        <v>1</v>
      </c>
      <c r="F1158">
        <v>53</v>
      </c>
      <c r="G1158">
        <v>5</v>
      </c>
      <c r="H1158" t="s">
        <v>0</v>
      </c>
      <c r="I1158" t="s">
        <v>0</v>
      </c>
      <c r="J1158">
        <v>41</v>
      </c>
      <c r="K1158" s="5" cm="1">
        <f t="array" ref="K1158">IF(AND(C1158=1,OR(J1158=42,J1158=6,J1158=7,J1158=8)),1,
IF(AND(OR(C1158=1,C1158="NA"),OR(J1158=42,J1158=6,J1158=7,J1158=8, J1158="NA")),"NA",
IF(_xlfn.MINIFS(Nested_Ifs[a11],Nested_Ifs[ID],Nested_Ifs[[#This Row],[ID]])&lt;&gt;1,IF(AND(C1158=MIN(_xlfn._xlws.FILTER(Nested_Ifs[a11], Nested_Ifs[ID]=Nested_Ifs[[#This Row],[ID]])), OR(J1158=42,J1158=6,J1158=7,J1158=8)),1,
IF(_xlfn.MINIFS(Nested_Ifs[a11],Nested_Ifs[ID],Nested_Ifs[[#This Row],[ID]])&lt;&gt;1,IF(AND(OR(C1158=MIN(_xlfn._xlws.FILTER(Nested_Ifs[a11], Nested_Ifs[ID]=Nested_Ifs[[#This Row],[ID]])), C1158 = "NA"), OR(J1158=42,J1158=6,J1158=7,J1158=8, J1158 = "NA")),"NA",0),0)),0)))</f>
        <v>0</v>
      </c>
      <c r="L1158">
        <v>2</v>
      </c>
      <c r="M1158">
        <v>2</v>
      </c>
      <c r="N1158" t="s">
        <v>0</v>
      </c>
      <c r="O1158" s="11">
        <f t="shared" si="17"/>
        <v>0</v>
      </c>
    </row>
    <row r="1159" spans="2:15" x14ac:dyDescent="0.3">
      <c r="B1159">
        <v>19314</v>
      </c>
      <c r="C1159">
        <v>2</v>
      </c>
      <c r="D1159">
        <v>1</v>
      </c>
      <c r="E1159">
        <v>3</v>
      </c>
      <c r="F1159">
        <v>27</v>
      </c>
      <c r="G1159">
        <v>6</v>
      </c>
      <c r="H1159" t="s">
        <v>0</v>
      </c>
      <c r="I1159" t="s">
        <v>0</v>
      </c>
      <c r="J1159">
        <v>41</v>
      </c>
      <c r="K1159" s="5" cm="1">
        <f t="array" ref="K1159">IF(AND(C1159=1,OR(J1159=42,J1159=6,J1159=7,J1159=8)),1,
IF(AND(OR(C1159=1,C1159="NA"),OR(J1159=42,J1159=6,J1159=7,J1159=8, J1159="NA")),"NA",
IF(_xlfn.MINIFS(Nested_Ifs[a11],Nested_Ifs[ID],Nested_Ifs[[#This Row],[ID]])&lt;&gt;1,IF(AND(C1159=MIN(_xlfn._xlws.FILTER(Nested_Ifs[a11], Nested_Ifs[ID]=Nested_Ifs[[#This Row],[ID]])), OR(J1159=42,J1159=6,J1159=7,J1159=8)),1,
IF(_xlfn.MINIFS(Nested_Ifs[a11],Nested_Ifs[ID],Nested_Ifs[[#This Row],[ID]])&lt;&gt;1,IF(AND(OR(C1159=MIN(_xlfn._xlws.FILTER(Nested_Ifs[a11], Nested_Ifs[ID]=Nested_Ifs[[#This Row],[ID]])), C1159 = "NA"), OR(J1159=42,J1159=6,J1159=7,J1159=8, J1159 = "NA")),"NA",0),0)),0)))</f>
        <v>0</v>
      </c>
      <c r="L1159">
        <v>2</v>
      </c>
      <c r="M1159">
        <v>2</v>
      </c>
      <c r="N1159" t="s">
        <v>0</v>
      </c>
      <c r="O1159" s="11">
        <f t="shared" si="17"/>
        <v>0</v>
      </c>
    </row>
    <row r="1160" spans="2:15" x14ac:dyDescent="0.3">
      <c r="B1160">
        <v>19314</v>
      </c>
      <c r="C1160">
        <v>3</v>
      </c>
      <c r="D1160">
        <v>1</v>
      </c>
      <c r="E1160">
        <v>3</v>
      </c>
      <c r="F1160">
        <v>25</v>
      </c>
      <c r="G1160">
        <v>6</v>
      </c>
      <c r="H1160" t="s">
        <v>0</v>
      </c>
      <c r="I1160" t="s">
        <v>0</v>
      </c>
      <c r="J1160">
        <v>5</v>
      </c>
      <c r="K1160" s="5" cm="1">
        <f t="array" ref="K1160">IF(AND(C1160=1,OR(J1160=42,J1160=6,J1160=7,J1160=8)),1,
IF(AND(OR(C1160=1,C1160="NA"),OR(J1160=42,J1160=6,J1160=7,J1160=8, J1160="NA")),"NA",
IF(_xlfn.MINIFS(Nested_Ifs[a11],Nested_Ifs[ID],Nested_Ifs[[#This Row],[ID]])&lt;&gt;1,IF(AND(C1160=MIN(_xlfn._xlws.FILTER(Nested_Ifs[a11], Nested_Ifs[ID]=Nested_Ifs[[#This Row],[ID]])), OR(J1160=42,J1160=6,J1160=7,J1160=8)),1,
IF(_xlfn.MINIFS(Nested_Ifs[a11],Nested_Ifs[ID],Nested_Ifs[[#This Row],[ID]])&lt;&gt;1,IF(AND(OR(C1160=MIN(_xlfn._xlws.FILTER(Nested_Ifs[a11], Nested_Ifs[ID]=Nested_Ifs[[#This Row],[ID]])), C1160 = "NA"), OR(J1160=42,J1160=6,J1160=7,J1160=8, J1160 = "NA")),"NA",0),0)),0)))</f>
        <v>0</v>
      </c>
      <c r="L1160">
        <v>2</v>
      </c>
      <c r="M1160">
        <v>2</v>
      </c>
      <c r="N1160" t="s">
        <v>0</v>
      </c>
      <c r="O1160" s="11">
        <f t="shared" si="17"/>
        <v>0</v>
      </c>
    </row>
    <row r="1161" spans="2:15" x14ac:dyDescent="0.3">
      <c r="B1161">
        <v>19315</v>
      </c>
      <c r="C1161">
        <v>1</v>
      </c>
      <c r="D1161">
        <v>2</v>
      </c>
      <c r="E1161">
        <v>1</v>
      </c>
      <c r="F1161">
        <v>57</v>
      </c>
      <c r="G1161">
        <v>3</v>
      </c>
      <c r="H1161" t="s">
        <v>0</v>
      </c>
      <c r="I1161" t="s">
        <v>0</v>
      </c>
      <c r="J1161">
        <v>1</v>
      </c>
      <c r="K1161" s="5" cm="1">
        <f t="array" ref="K1161">IF(AND(C1161=1,OR(J1161=42,J1161=6,J1161=7,J1161=8)),1,
IF(AND(OR(C1161=1,C1161="NA"),OR(J1161=42,J1161=6,J1161=7,J1161=8, J1161="NA")),"NA",
IF(_xlfn.MINIFS(Nested_Ifs[a11],Nested_Ifs[ID],Nested_Ifs[[#This Row],[ID]])&lt;&gt;1,IF(AND(C1161=MIN(_xlfn._xlws.FILTER(Nested_Ifs[a11], Nested_Ifs[ID]=Nested_Ifs[[#This Row],[ID]])), OR(J1161=42,J1161=6,J1161=7,J1161=8)),1,
IF(_xlfn.MINIFS(Nested_Ifs[a11],Nested_Ifs[ID],Nested_Ifs[[#This Row],[ID]])&lt;&gt;1,IF(AND(OR(C1161=MIN(_xlfn._xlws.FILTER(Nested_Ifs[a11], Nested_Ifs[ID]=Nested_Ifs[[#This Row],[ID]])), C1161 = "NA"), OR(J1161=42,J1161=6,J1161=7,J1161=8, J1161 = "NA")),"NA",0),0)),0)))</f>
        <v>0</v>
      </c>
      <c r="L1161">
        <v>2</v>
      </c>
      <c r="M1161">
        <v>2</v>
      </c>
      <c r="N1161" t="s">
        <v>0</v>
      </c>
      <c r="O1161" s="11">
        <f t="shared" si="17"/>
        <v>0</v>
      </c>
    </row>
    <row r="1162" spans="2:15" x14ac:dyDescent="0.3">
      <c r="B1162">
        <v>19315</v>
      </c>
      <c r="C1162">
        <v>2</v>
      </c>
      <c r="D1162">
        <v>2</v>
      </c>
      <c r="E1162">
        <v>3</v>
      </c>
      <c r="F1162">
        <v>33</v>
      </c>
      <c r="G1162">
        <v>3</v>
      </c>
      <c r="H1162" t="s">
        <v>0</v>
      </c>
      <c r="I1162" t="s">
        <v>0</v>
      </c>
      <c r="J1162">
        <v>1</v>
      </c>
      <c r="K1162" s="5" cm="1">
        <f t="array" ref="K1162">IF(AND(C1162=1,OR(J1162=42,J1162=6,J1162=7,J1162=8)),1,
IF(AND(OR(C1162=1,C1162="NA"),OR(J1162=42,J1162=6,J1162=7,J1162=8, J1162="NA")),"NA",
IF(_xlfn.MINIFS(Nested_Ifs[a11],Nested_Ifs[ID],Nested_Ifs[[#This Row],[ID]])&lt;&gt;1,IF(AND(C1162=MIN(_xlfn._xlws.FILTER(Nested_Ifs[a11], Nested_Ifs[ID]=Nested_Ifs[[#This Row],[ID]])), OR(J1162=42,J1162=6,J1162=7,J1162=8)),1,
IF(_xlfn.MINIFS(Nested_Ifs[a11],Nested_Ifs[ID],Nested_Ifs[[#This Row],[ID]])&lt;&gt;1,IF(AND(OR(C1162=MIN(_xlfn._xlws.FILTER(Nested_Ifs[a11], Nested_Ifs[ID]=Nested_Ifs[[#This Row],[ID]])), C1162 = "NA"), OR(J1162=42,J1162=6,J1162=7,J1162=8, J1162 = "NA")),"NA",0),0)),0)))</f>
        <v>0</v>
      </c>
      <c r="L1162">
        <v>2</v>
      </c>
      <c r="M1162">
        <v>2</v>
      </c>
      <c r="N1162" t="s">
        <v>0</v>
      </c>
      <c r="O1162" s="11">
        <f t="shared" si="17"/>
        <v>0</v>
      </c>
    </row>
    <row r="1163" spans="2:15" x14ac:dyDescent="0.3">
      <c r="B1163">
        <v>19315</v>
      </c>
      <c r="C1163">
        <v>3</v>
      </c>
      <c r="D1163">
        <v>2</v>
      </c>
      <c r="E1163">
        <v>8</v>
      </c>
      <c r="F1163">
        <v>4</v>
      </c>
      <c r="G1163" t="s">
        <v>0</v>
      </c>
      <c r="H1163">
        <v>1</v>
      </c>
      <c r="I1163" t="s">
        <v>0</v>
      </c>
      <c r="J1163" t="s">
        <v>0</v>
      </c>
      <c r="K1163" s="5" cm="1">
        <f t="array" ref="K1163">IF(AND(C1163=1,OR(J1163=42,J1163=6,J1163=7,J1163=8)),1,
IF(AND(OR(C1163=1,C1163="NA"),OR(J1163=42,J1163=6,J1163=7,J1163=8, J1163="NA")),"NA",
IF(_xlfn.MINIFS(Nested_Ifs[a11],Nested_Ifs[ID],Nested_Ifs[[#This Row],[ID]])&lt;&gt;1,IF(AND(C1163=MIN(_xlfn._xlws.FILTER(Nested_Ifs[a11], Nested_Ifs[ID]=Nested_Ifs[[#This Row],[ID]])), OR(J1163=42,J1163=6,J1163=7,J1163=8)),1,
IF(_xlfn.MINIFS(Nested_Ifs[a11],Nested_Ifs[ID],Nested_Ifs[[#This Row],[ID]])&lt;&gt;1,IF(AND(OR(C1163=MIN(_xlfn._xlws.FILTER(Nested_Ifs[a11], Nested_Ifs[ID]=Nested_Ifs[[#This Row],[ID]])), C1163 = "NA"), OR(J1163=42,J1163=6,J1163=7,J1163=8, J1163 = "NA")),"NA",0),0)),0)))</f>
        <v>0</v>
      </c>
      <c r="L1163">
        <v>2</v>
      </c>
      <c r="M1163">
        <v>2</v>
      </c>
      <c r="N1163" t="s">
        <v>0</v>
      </c>
      <c r="O1163" s="11">
        <f t="shared" si="17"/>
        <v>0</v>
      </c>
    </row>
    <row r="1164" spans="2:15" x14ac:dyDescent="0.3">
      <c r="B1164">
        <v>19316</v>
      </c>
      <c r="C1164">
        <v>1</v>
      </c>
      <c r="D1164">
        <v>2</v>
      </c>
      <c r="E1164">
        <v>1</v>
      </c>
      <c r="F1164">
        <v>79</v>
      </c>
      <c r="G1164">
        <v>5</v>
      </c>
      <c r="H1164" t="s">
        <v>0</v>
      </c>
      <c r="I1164" t="s">
        <v>0</v>
      </c>
      <c r="J1164">
        <v>6</v>
      </c>
      <c r="K1164" s="5" cm="1">
        <f t="array" ref="K1164">IF(AND(C1164=1,OR(J1164=42,J1164=6,J1164=7,J1164=8)),1,
IF(AND(OR(C1164=1,C1164="NA"),OR(J1164=42,J1164=6,J1164=7,J1164=8, J1164="NA")),"NA",
IF(_xlfn.MINIFS(Nested_Ifs[a11],Nested_Ifs[ID],Nested_Ifs[[#This Row],[ID]])&lt;&gt;1,IF(AND(C1164=MIN(_xlfn._xlws.FILTER(Nested_Ifs[a11], Nested_Ifs[ID]=Nested_Ifs[[#This Row],[ID]])), OR(J1164=42,J1164=6,J1164=7,J1164=8)),1,
IF(_xlfn.MINIFS(Nested_Ifs[a11],Nested_Ifs[ID],Nested_Ifs[[#This Row],[ID]])&lt;&gt;1,IF(AND(OR(C1164=MIN(_xlfn._xlws.FILTER(Nested_Ifs[a11], Nested_Ifs[ID]=Nested_Ifs[[#This Row],[ID]])), C1164 = "NA"), OR(J1164=42,J1164=6,J1164=7,J1164=8, J1164 = "NA")),"NA",0),0)),0)))</f>
        <v>1</v>
      </c>
      <c r="L1164">
        <v>2</v>
      </c>
      <c r="M1164">
        <v>2</v>
      </c>
      <c r="N1164" t="s">
        <v>0</v>
      </c>
      <c r="O1164" s="11">
        <f t="shared" si="17"/>
        <v>0</v>
      </c>
    </row>
    <row r="1165" spans="2:15" x14ac:dyDescent="0.3">
      <c r="B1165">
        <v>19320</v>
      </c>
      <c r="C1165">
        <v>1</v>
      </c>
      <c r="D1165">
        <v>1</v>
      </c>
      <c r="E1165">
        <v>1</v>
      </c>
      <c r="F1165">
        <v>60</v>
      </c>
      <c r="G1165">
        <v>1</v>
      </c>
      <c r="H1165" t="s">
        <v>0</v>
      </c>
      <c r="I1165" t="s">
        <v>0</v>
      </c>
      <c r="J1165">
        <v>41</v>
      </c>
      <c r="K1165" s="5" cm="1">
        <f t="array" ref="K1165">IF(AND(C1165=1,OR(J1165=42,J1165=6,J1165=7,J1165=8)),1,
IF(AND(OR(C1165=1,C1165="NA"),OR(J1165=42,J1165=6,J1165=7,J1165=8, J1165="NA")),"NA",
IF(_xlfn.MINIFS(Nested_Ifs[a11],Nested_Ifs[ID],Nested_Ifs[[#This Row],[ID]])&lt;&gt;1,IF(AND(C1165=MIN(_xlfn._xlws.FILTER(Nested_Ifs[a11], Nested_Ifs[ID]=Nested_Ifs[[#This Row],[ID]])), OR(J1165=42,J1165=6,J1165=7,J1165=8)),1,
IF(_xlfn.MINIFS(Nested_Ifs[a11],Nested_Ifs[ID],Nested_Ifs[[#This Row],[ID]])&lt;&gt;1,IF(AND(OR(C1165=MIN(_xlfn._xlws.FILTER(Nested_Ifs[a11], Nested_Ifs[ID]=Nested_Ifs[[#This Row],[ID]])), C1165 = "NA"), OR(J1165=42,J1165=6,J1165=7,J1165=8, J1165 = "NA")),"NA",0),0)),0)))</f>
        <v>0</v>
      </c>
      <c r="L1165">
        <v>2</v>
      </c>
      <c r="M1165">
        <v>2</v>
      </c>
      <c r="N1165" t="s">
        <v>0</v>
      </c>
      <c r="O1165" s="11">
        <f t="shared" si="17"/>
        <v>0</v>
      </c>
    </row>
    <row r="1166" spans="2:15" x14ac:dyDescent="0.3">
      <c r="B1166">
        <v>19320</v>
      </c>
      <c r="C1166">
        <v>2</v>
      </c>
      <c r="D1166">
        <v>2</v>
      </c>
      <c r="E1166">
        <v>2</v>
      </c>
      <c r="F1166">
        <v>61</v>
      </c>
      <c r="G1166">
        <v>1</v>
      </c>
      <c r="H1166" t="s">
        <v>0</v>
      </c>
      <c r="I1166" t="s">
        <v>0</v>
      </c>
      <c r="J1166">
        <v>5</v>
      </c>
      <c r="K1166" s="5" cm="1">
        <f t="array" ref="K1166">IF(AND(C1166=1,OR(J1166=42,J1166=6,J1166=7,J1166=8)),1,
IF(AND(OR(C1166=1,C1166="NA"),OR(J1166=42,J1166=6,J1166=7,J1166=8, J1166="NA")),"NA",
IF(_xlfn.MINIFS(Nested_Ifs[a11],Nested_Ifs[ID],Nested_Ifs[[#This Row],[ID]])&lt;&gt;1,IF(AND(C1166=MIN(_xlfn._xlws.FILTER(Nested_Ifs[a11], Nested_Ifs[ID]=Nested_Ifs[[#This Row],[ID]])), OR(J1166=42,J1166=6,J1166=7,J1166=8)),1,
IF(_xlfn.MINIFS(Nested_Ifs[a11],Nested_Ifs[ID],Nested_Ifs[[#This Row],[ID]])&lt;&gt;1,IF(AND(OR(C1166=MIN(_xlfn._xlws.FILTER(Nested_Ifs[a11], Nested_Ifs[ID]=Nested_Ifs[[#This Row],[ID]])), C1166 = "NA"), OR(J1166=42,J1166=6,J1166=7,J1166=8, J1166 = "NA")),"NA",0),0)),0)))</f>
        <v>0</v>
      </c>
      <c r="L1166">
        <v>2</v>
      </c>
      <c r="M1166">
        <v>2</v>
      </c>
      <c r="N1166" t="s">
        <v>0</v>
      </c>
      <c r="O1166" s="11">
        <f t="shared" si="17"/>
        <v>0</v>
      </c>
    </row>
    <row r="1167" spans="2:15" x14ac:dyDescent="0.3">
      <c r="B1167">
        <v>19322</v>
      </c>
      <c r="C1167">
        <v>1</v>
      </c>
      <c r="D1167">
        <v>1</v>
      </c>
      <c r="E1167">
        <v>1</v>
      </c>
      <c r="F1167">
        <v>42</v>
      </c>
      <c r="G1167">
        <v>1</v>
      </c>
      <c r="H1167" t="s">
        <v>0</v>
      </c>
      <c r="I1167" t="s">
        <v>0</v>
      </c>
      <c r="J1167">
        <v>3</v>
      </c>
      <c r="K1167" s="5" cm="1">
        <f t="array" ref="K1167">IF(AND(C1167=1,OR(J1167=42,J1167=6,J1167=7,J1167=8)),1,
IF(AND(OR(C1167=1,C1167="NA"),OR(J1167=42,J1167=6,J1167=7,J1167=8, J1167="NA")),"NA",
IF(_xlfn.MINIFS(Nested_Ifs[a11],Nested_Ifs[ID],Nested_Ifs[[#This Row],[ID]])&lt;&gt;1,IF(AND(C1167=MIN(_xlfn._xlws.FILTER(Nested_Ifs[a11], Nested_Ifs[ID]=Nested_Ifs[[#This Row],[ID]])), OR(J1167=42,J1167=6,J1167=7,J1167=8)),1,
IF(_xlfn.MINIFS(Nested_Ifs[a11],Nested_Ifs[ID],Nested_Ifs[[#This Row],[ID]])&lt;&gt;1,IF(AND(OR(C1167=MIN(_xlfn._xlws.FILTER(Nested_Ifs[a11], Nested_Ifs[ID]=Nested_Ifs[[#This Row],[ID]])), C1167 = "NA"), OR(J1167=42,J1167=6,J1167=7,J1167=8, J1167 = "NA")),"NA",0),0)),0)))</f>
        <v>0</v>
      </c>
      <c r="L1167">
        <v>2</v>
      </c>
      <c r="M1167">
        <v>2</v>
      </c>
      <c r="N1167" t="s">
        <v>0</v>
      </c>
      <c r="O1167" s="11">
        <f t="shared" ref="O1167:O1230" si="18">IF(AND(AND(L1167=1,M1167=1),AND(OR(N1167=3,N1167=4))),1,
IF(AND(OR(L1167=1,L1167="NA"),
OR(M1167=1,M1167="NA"),
OR(N1167=3,N1167=4, N1167="NA")),"NA",0))</f>
        <v>0</v>
      </c>
    </row>
    <row r="1168" spans="2:15" x14ac:dyDescent="0.3">
      <c r="B1168">
        <v>19322</v>
      </c>
      <c r="C1168">
        <v>2</v>
      </c>
      <c r="D1168">
        <v>2</v>
      </c>
      <c r="E1168">
        <v>2</v>
      </c>
      <c r="F1168">
        <v>39</v>
      </c>
      <c r="G1168">
        <v>1</v>
      </c>
      <c r="H1168" t="s">
        <v>0</v>
      </c>
      <c r="I1168" t="s">
        <v>0</v>
      </c>
      <c r="J1168">
        <v>41</v>
      </c>
      <c r="K1168" s="5" cm="1">
        <f t="array" ref="K1168">IF(AND(C1168=1,OR(J1168=42,J1168=6,J1168=7,J1168=8)),1,
IF(AND(OR(C1168=1,C1168="NA"),OR(J1168=42,J1168=6,J1168=7,J1168=8, J1168="NA")),"NA",
IF(_xlfn.MINIFS(Nested_Ifs[a11],Nested_Ifs[ID],Nested_Ifs[[#This Row],[ID]])&lt;&gt;1,IF(AND(C1168=MIN(_xlfn._xlws.FILTER(Nested_Ifs[a11], Nested_Ifs[ID]=Nested_Ifs[[#This Row],[ID]])), OR(J1168=42,J1168=6,J1168=7,J1168=8)),1,
IF(_xlfn.MINIFS(Nested_Ifs[a11],Nested_Ifs[ID],Nested_Ifs[[#This Row],[ID]])&lt;&gt;1,IF(AND(OR(C1168=MIN(_xlfn._xlws.FILTER(Nested_Ifs[a11], Nested_Ifs[ID]=Nested_Ifs[[#This Row],[ID]])), C1168 = "NA"), OR(J1168=42,J1168=6,J1168=7,J1168=8, J1168 = "NA")),"NA",0),0)),0)))</f>
        <v>0</v>
      </c>
      <c r="L1168">
        <v>2</v>
      </c>
      <c r="M1168">
        <v>2</v>
      </c>
      <c r="N1168" t="s">
        <v>0</v>
      </c>
      <c r="O1168" s="11">
        <f t="shared" si="18"/>
        <v>0</v>
      </c>
    </row>
    <row r="1169" spans="2:15" x14ac:dyDescent="0.3">
      <c r="B1169">
        <v>19322</v>
      </c>
      <c r="C1169">
        <v>3</v>
      </c>
      <c r="D1169">
        <v>2</v>
      </c>
      <c r="E1169">
        <v>3</v>
      </c>
      <c r="F1169">
        <v>16</v>
      </c>
      <c r="G1169">
        <v>6</v>
      </c>
      <c r="H1169" t="s">
        <v>0</v>
      </c>
      <c r="I1169" t="s">
        <v>0</v>
      </c>
      <c r="J1169" t="s">
        <v>0</v>
      </c>
      <c r="K1169" s="5" cm="1">
        <f t="array" ref="K1169">IF(AND(C1169=1,OR(J1169=42,J1169=6,J1169=7,J1169=8)),1,
IF(AND(OR(C1169=1,C1169="NA"),OR(J1169=42,J1169=6,J1169=7,J1169=8, J1169="NA")),"NA",
IF(_xlfn.MINIFS(Nested_Ifs[a11],Nested_Ifs[ID],Nested_Ifs[[#This Row],[ID]])&lt;&gt;1,IF(AND(C1169=MIN(_xlfn._xlws.FILTER(Nested_Ifs[a11], Nested_Ifs[ID]=Nested_Ifs[[#This Row],[ID]])), OR(J1169=42,J1169=6,J1169=7,J1169=8)),1,
IF(_xlfn.MINIFS(Nested_Ifs[a11],Nested_Ifs[ID],Nested_Ifs[[#This Row],[ID]])&lt;&gt;1,IF(AND(OR(C1169=MIN(_xlfn._xlws.FILTER(Nested_Ifs[a11], Nested_Ifs[ID]=Nested_Ifs[[#This Row],[ID]])), C1169 = "NA"), OR(J1169=42,J1169=6,J1169=7,J1169=8, J1169 = "NA")),"NA",0),0)),0)))</f>
        <v>0</v>
      </c>
      <c r="L1169">
        <v>2</v>
      </c>
      <c r="M1169">
        <v>2</v>
      </c>
      <c r="N1169" t="s">
        <v>0</v>
      </c>
      <c r="O1169" s="11">
        <f t="shared" si="18"/>
        <v>0</v>
      </c>
    </row>
    <row r="1170" spans="2:15" x14ac:dyDescent="0.3">
      <c r="B1170">
        <v>19322</v>
      </c>
      <c r="C1170">
        <v>4</v>
      </c>
      <c r="D1170">
        <v>1</v>
      </c>
      <c r="E1170">
        <v>3</v>
      </c>
      <c r="F1170">
        <v>3</v>
      </c>
      <c r="G1170" t="s">
        <v>0</v>
      </c>
      <c r="H1170">
        <v>2</v>
      </c>
      <c r="I1170">
        <v>8</v>
      </c>
      <c r="J1170" t="s">
        <v>0</v>
      </c>
      <c r="K1170" s="5" cm="1">
        <f t="array" ref="K1170">IF(AND(C1170=1,OR(J1170=42,J1170=6,J1170=7,J1170=8)),1,
IF(AND(OR(C1170=1,C1170="NA"),OR(J1170=42,J1170=6,J1170=7,J1170=8, J1170="NA")),"NA",
IF(_xlfn.MINIFS(Nested_Ifs[a11],Nested_Ifs[ID],Nested_Ifs[[#This Row],[ID]])&lt;&gt;1,IF(AND(C1170=MIN(_xlfn._xlws.FILTER(Nested_Ifs[a11], Nested_Ifs[ID]=Nested_Ifs[[#This Row],[ID]])), OR(J1170=42,J1170=6,J1170=7,J1170=8)),1,
IF(_xlfn.MINIFS(Nested_Ifs[a11],Nested_Ifs[ID],Nested_Ifs[[#This Row],[ID]])&lt;&gt;1,IF(AND(OR(C1170=MIN(_xlfn._xlws.FILTER(Nested_Ifs[a11], Nested_Ifs[ID]=Nested_Ifs[[#This Row],[ID]])), C1170 = "NA"), OR(J1170=42,J1170=6,J1170=7,J1170=8, J1170 = "NA")),"NA",0),0)),0)))</f>
        <v>0</v>
      </c>
      <c r="L1170">
        <v>2</v>
      </c>
      <c r="M1170">
        <v>2</v>
      </c>
      <c r="N1170" t="s">
        <v>0</v>
      </c>
      <c r="O1170" s="11">
        <f t="shared" si="18"/>
        <v>0</v>
      </c>
    </row>
    <row r="1171" spans="2:15" x14ac:dyDescent="0.3">
      <c r="B1171">
        <v>19324</v>
      </c>
      <c r="C1171">
        <v>1</v>
      </c>
      <c r="D1171">
        <v>2</v>
      </c>
      <c r="E1171">
        <v>1</v>
      </c>
      <c r="F1171">
        <v>38</v>
      </c>
      <c r="G1171">
        <v>5</v>
      </c>
      <c r="H1171" t="s">
        <v>0</v>
      </c>
      <c r="I1171" t="s">
        <v>0</v>
      </c>
      <c r="J1171">
        <v>1</v>
      </c>
      <c r="K1171" s="5" cm="1">
        <f t="array" ref="K1171">IF(AND(C1171=1,OR(J1171=42,J1171=6,J1171=7,J1171=8)),1,
IF(AND(OR(C1171=1,C1171="NA"),OR(J1171=42,J1171=6,J1171=7,J1171=8, J1171="NA")),"NA",
IF(_xlfn.MINIFS(Nested_Ifs[a11],Nested_Ifs[ID],Nested_Ifs[[#This Row],[ID]])&lt;&gt;1,IF(AND(C1171=MIN(_xlfn._xlws.FILTER(Nested_Ifs[a11], Nested_Ifs[ID]=Nested_Ifs[[#This Row],[ID]])), OR(J1171=42,J1171=6,J1171=7,J1171=8)),1,
IF(_xlfn.MINIFS(Nested_Ifs[a11],Nested_Ifs[ID],Nested_Ifs[[#This Row],[ID]])&lt;&gt;1,IF(AND(OR(C1171=MIN(_xlfn._xlws.FILTER(Nested_Ifs[a11], Nested_Ifs[ID]=Nested_Ifs[[#This Row],[ID]])), C1171 = "NA"), OR(J1171=42,J1171=6,J1171=7,J1171=8, J1171 = "NA")),"NA",0),0)),0)))</f>
        <v>0</v>
      </c>
      <c r="L1171">
        <v>2</v>
      </c>
      <c r="M1171">
        <v>2</v>
      </c>
      <c r="N1171" t="s">
        <v>0</v>
      </c>
      <c r="O1171" s="11">
        <f t="shared" si="18"/>
        <v>0</v>
      </c>
    </row>
    <row r="1172" spans="2:15" x14ac:dyDescent="0.3">
      <c r="B1172">
        <v>19324</v>
      </c>
      <c r="C1172">
        <v>2</v>
      </c>
      <c r="D1172">
        <v>2</v>
      </c>
      <c r="E1172">
        <v>3</v>
      </c>
      <c r="F1172">
        <v>16</v>
      </c>
      <c r="G1172">
        <v>6</v>
      </c>
      <c r="H1172" t="s">
        <v>0</v>
      </c>
      <c r="I1172" t="s">
        <v>0</v>
      </c>
      <c r="J1172" t="s">
        <v>0</v>
      </c>
      <c r="K1172" s="5" cm="1">
        <f t="array" ref="K1172">IF(AND(C1172=1,OR(J1172=42,J1172=6,J1172=7,J1172=8)),1,
IF(AND(OR(C1172=1,C1172="NA"),OR(J1172=42,J1172=6,J1172=7,J1172=8, J1172="NA")),"NA",
IF(_xlfn.MINIFS(Nested_Ifs[a11],Nested_Ifs[ID],Nested_Ifs[[#This Row],[ID]])&lt;&gt;1,IF(AND(C1172=MIN(_xlfn._xlws.FILTER(Nested_Ifs[a11], Nested_Ifs[ID]=Nested_Ifs[[#This Row],[ID]])), OR(J1172=42,J1172=6,J1172=7,J1172=8)),1,
IF(_xlfn.MINIFS(Nested_Ifs[a11],Nested_Ifs[ID],Nested_Ifs[[#This Row],[ID]])&lt;&gt;1,IF(AND(OR(C1172=MIN(_xlfn._xlws.FILTER(Nested_Ifs[a11], Nested_Ifs[ID]=Nested_Ifs[[#This Row],[ID]])), C1172 = "NA"), OR(J1172=42,J1172=6,J1172=7,J1172=8, J1172 = "NA")),"NA",0),0)),0)))</f>
        <v>0</v>
      </c>
      <c r="L1172">
        <v>2</v>
      </c>
      <c r="M1172">
        <v>2</v>
      </c>
      <c r="N1172" t="s">
        <v>0</v>
      </c>
      <c r="O1172" s="11">
        <f t="shared" si="18"/>
        <v>0</v>
      </c>
    </row>
    <row r="1173" spans="2:15" x14ac:dyDescent="0.3">
      <c r="B1173">
        <v>19324</v>
      </c>
      <c r="C1173">
        <v>3</v>
      </c>
      <c r="D1173">
        <v>1</v>
      </c>
      <c r="E1173">
        <v>3</v>
      </c>
      <c r="F1173">
        <v>10</v>
      </c>
      <c r="G1173" t="s">
        <v>0</v>
      </c>
      <c r="H1173" t="s">
        <v>0</v>
      </c>
      <c r="I1173" t="s">
        <v>0</v>
      </c>
      <c r="J1173" t="s">
        <v>0</v>
      </c>
      <c r="K1173" s="5" cm="1">
        <f t="array" ref="K1173">IF(AND(C1173=1,OR(J1173=42,J1173=6,J1173=7,J1173=8)),1,
IF(AND(OR(C1173=1,C1173="NA"),OR(J1173=42,J1173=6,J1173=7,J1173=8, J1173="NA")),"NA",
IF(_xlfn.MINIFS(Nested_Ifs[a11],Nested_Ifs[ID],Nested_Ifs[[#This Row],[ID]])&lt;&gt;1,IF(AND(C1173=MIN(_xlfn._xlws.FILTER(Nested_Ifs[a11], Nested_Ifs[ID]=Nested_Ifs[[#This Row],[ID]])), OR(J1173=42,J1173=6,J1173=7,J1173=8)),1,
IF(_xlfn.MINIFS(Nested_Ifs[a11],Nested_Ifs[ID],Nested_Ifs[[#This Row],[ID]])&lt;&gt;1,IF(AND(OR(C1173=MIN(_xlfn._xlws.FILTER(Nested_Ifs[a11], Nested_Ifs[ID]=Nested_Ifs[[#This Row],[ID]])), C1173 = "NA"), OR(J1173=42,J1173=6,J1173=7,J1173=8, J1173 = "NA")),"NA",0),0)),0)))</f>
        <v>0</v>
      </c>
      <c r="L1173">
        <v>1</v>
      </c>
      <c r="M1173">
        <v>2</v>
      </c>
      <c r="N1173" t="s">
        <v>0</v>
      </c>
      <c r="O1173" s="11">
        <f t="shared" si="18"/>
        <v>0</v>
      </c>
    </row>
    <row r="1174" spans="2:15" x14ac:dyDescent="0.3">
      <c r="B1174">
        <v>19324</v>
      </c>
      <c r="C1174">
        <v>4</v>
      </c>
      <c r="D1174">
        <v>2</v>
      </c>
      <c r="E1174">
        <v>3</v>
      </c>
      <c r="F1174">
        <v>7</v>
      </c>
      <c r="G1174" t="s">
        <v>0</v>
      </c>
      <c r="H1174" t="s">
        <v>0</v>
      </c>
      <c r="I1174" t="s">
        <v>0</v>
      </c>
      <c r="J1174" t="s">
        <v>0</v>
      </c>
      <c r="K1174" s="5" cm="1">
        <f t="array" ref="K1174">IF(AND(C1174=1,OR(J1174=42,J1174=6,J1174=7,J1174=8)),1,
IF(AND(OR(C1174=1,C1174="NA"),OR(J1174=42,J1174=6,J1174=7,J1174=8, J1174="NA")),"NA",
IF(_xlfn.MINIFS(Nested_Ifs[a11],Nested_Ifs[ID],Nested_Ifs[[#This Row],[ID]])&lt;&gt;1,IF(AND(C1174=MIN(_xlfn._xlws.FILTER(Nested_Ifs[a11], Nested_Ifs[ID]=Nested_Ifs[[#This Row],[ID]])), OR(J1174=42,J1174=6,J1174=7,J1174=8)),1,
IF(_xlfn.MINIFS(Nested_Ifs[a11],Nested_Ifs[ID],Nested_Ifs[[#This Row],[ID]])&lt;&gt;1,IF(AND(OR(C1174=MIN(_xlfn._xlws.FILTER(Nested_Ifs[a11], Nested_Ifs[ID]=Nested_Ifs[[#This Row],[ID]])), C1174 = "NA"), OR(J1174=42,J1174=6,J1174=7,J1174=8, J1174 = "NA")),"NA",0),0)),0)))</f>
        <v>0</v>
      </c>
      <c r="L1174">
        <v>2</v>
      </c>
      <c r="M1174">
        <v>2</v>
      </c>
      <c r="N1174" t="s">
        <v>0</v>
      </c>
      <c r="O1174" s="11">
        <f t="shared" si="18"/>
        <v>0</v>
      </c>
    </row>
    <row r="1175" spans="2:15" x14ac:dyDescent="0.3">
      <c r="B1175">
        <v>19327</v>
      </c>
      <c r="C1175">
        <v>1</v>
      </c>
      <c r="D1175">
        <v>1</v>
      </c>
      <c r="E1175">
        <v>1</v>
      </c>
      <c r="F1175">
        <v>66</v>
      </c>
      <c r="G1175">
        <v>1</v>
      </c>
      <c r="H1175" t="s">
        <v>0</v>
      </c>
      <c r="I1175" t="s">
        <v>0</v>
      </c>
      <c r="J1175">
        <v>6</v>
      </c>
      <c r="K1175" s="5" cm="1">
        <f t="array" ref="K1175">IF(AND(C1175=1,OR(J1175=42,J1175=6,J1175=7,J1175=8)),1,
IF(AND(OR(C1175=1,C1175="NA"),OR(J1175=42,J1175=6,J1175=7,J1175=8, J1175="NA")),"NA",
IF(_xlfn.MINIFS(Nested_Ifs[a11],Nested_Ifs[ID],Nested_Ifs[[#This Row],[ID]])&lt;&gt;1,IF(AND(C1175=MIN(_xlfn._xlws.FILTER(Nested_Ifs[a11], Nested_Ifs[ID]=Nested_Ifs[[#This Row],[ID]])), OR(J1175=42,J1175=6,J1175=7,J1175=8)),1,
IF(_xlfn.MINIFS(Nested_Ifs[a11],Nested_Ifs[ID],Nested_Ifs[[#This Row],[ID]])&lt;&gt;1,IF(AND(OR(C1175=MIN(_xlfn._xlws.FILTER(Nested_Ifs[a11], Nested_Ifs[ID]=Nested_Ifs[[#This Row],[ID]])), C1175 = "NA"), OR(J1175=42,J1175=6,J1175=7,J1175=8, J1175 = "NA")),"NA",0),0)),0)))</f>
        <v>1</v>
      </c>
      <c r="L1175">
        <v>1</v>
      </c>
      <c r="M1175">
        <v>2</v>
      </c>
      <c r="N1175" t="s">
        <v>0</v>
      </c>
      <c r="O1175" s="11">
        <f t="shared" si="18"/>
        <v>0</v>
      </c>
    </row>
    <row r="1176" spans="2:15" x14ac:dyDescent="0.3">
      <c r="B1176">
        <v>19327</v>
      </c>
      <c r="C1176">
        <v>2</v>
      </c>
      <c r="D1176">
        <v>2</v>
      </c>
      <c r="E1176">
        <v>2</v>
      </c>
      <c r="F1176">
        <v>48</v>
      </c>
      <c r="G1176">
        <v>1</v>
      </c>
      <c r="H1176" t="s">
        <v>0</v>
      </c>
      <c r="I1176" t="s">
        <v>0</v>
      </c>
      <c r="J1176">
        <v>5</v>
      </c>
      <c r="K1176" s="5" cm="1">
        <f t="array" ref="K1176">IF(AND(C1176=1,OR(J1176=42,J1176=6,J1176=7,J1176=8)),1,
IF(AND(OR(C1176=1,C1176="NA"),OR(J1176=42,J1176=6,J1176=7,J1176=8, J1176="NA")),"NA",
IF(_xlfn.MINIFS(Nested_Ifs[a11],Nested_Ifs[ID],Nested_Ifs[[#This Row],[ID]])&lt;&gt;1,IF(AND(C1176=MIN(_xlfn._xlws.FILTER(Nested_Ifs[a11], Nested_Ifs[ID]=Nested_Ifs[[#This Row],[ID]])), OR(J1176=42,J1176=6,J1176=7,J1176=8)),1,
IF(_xlfn.MINIFS(Nested_Ifs[a11],Nested_Ifs[ID],Nested_Ifs[[#This Row],[ID]])&lt;&gt;1,IF(AND(OR(C1176=MIN(_xlfn._xlws.FILTER(Nested_Ifs[a11], Nested_Ifs[ID]=Nested_Ifs[[#This Row],[ID]])), C1176 = "NA"), OR(J1176=42,J1176=6,J1176=7,J1176=8, J1176 = "NA")),"NA",0),0)),0)))</f>
        <v>0</v>
      </c>
      <c r="L1176">
        <v>2</v>
      </c>
      <c r="M1176">
        <v>2</v>
      </c>
      <c r="N1176" t="s">
        <v>0</v>
      </c>
      <c r="O1176" s="11">
        <f t="shared" si="18"/>
        <v>0</v>
      </c>
    </row>
    <row r="1177" spans="2:15" x14ac:dyDescent="0.3">
      <c r="B1177">
        <v>19327</v>
      </c>
      <c r="C1177">
        <v>3</v>
      </c>
      <c r="D1177">
        <v>2</v>
      </c>
      <c r="E1177">
        <v>3</v>
      </c>
      <c r="F1177">
        <v>10</v>
      </c>
      <c r="G1177" t="s">
        <v>0</v>
      </c>
      <c r="H1177" t="s">
        <v>0</v>
      </c>
      <c r="I1177" t="s">
        <v>0</v>
      </c>
      <c r="J1177" t="s">
        <v>0</v>
      </c>
      <c r="K1177" s="5" cm="1">
        <f t="array" ref="K1177">IF(AND(C1177=1,OR(J1177=42,J1177=6,J1177=7,J1177=8)),1,
IF(AND(OR(C1177=1,C1177="NA"),OR(J1177=42,J1177=6,J1177=7,J1177=8, J1177="NA")),"NA",
IF(_xlfn.MINIFS(Nested_Ifs[a11],Nested_Ifs[ID],Nested_Ifs[[#This Row],[ID]])&lt;&gt;1,IF(AND(C1177=MIN(_xlfn._xlws.FILTER(Nested_Ifs[a11], Nested_Ifs[ID]=Nested_Ifs[[#This Row],[ID]])), OR(J1177=42,J1177=6,J1177=7,J1177=8)),1,
IF(_xlfn.MINIFS(Nested_Ifs[a11],Nested_Ifs[ID],Nested_Ifs[[#This Row],[ID]])&lt;&gt;1,IF(AND(OR(C1177=MIN(_xlfn._xlws.FILTER(Nested_Ifs[a11], Nested_Ifs[ID]=Nested_Ifs[[#This Row],[ID]])), C1177 = "NA"), OR(J1177=42,J1177=6,J1177=7,J1177=8, J1177 = "NA")),"NA",0),0)),0)))</f>
        <v>0</v>
      </c>
      <c r="L1177">
        <v>2</v>
      </c>
      <c r="M1177">
        <v>2</v>
      </c>
      <c r="N1177" t="s">
        <v>0</v>
      </c>
      <c r="O1177" s="11">
        <f t="shared" si="18"/>
        <v>0</v>
      </c>
    </row>
    <row r="1178" spans="2:15" x14ac:dyDescent="0.3">
      <c r="B1178">
        <v>19329</v>
      </c>
      <c r="C1178">
        <v>1</v>
      </c>
      <c r="D1178">
        <v>1</v>
      </c>
      <c r="E1178">
        <v>1</v>
      </c>
      <c r="F1178">
        <v>41</v>
      </c>
      <c r="G1178">
        <v>1</v>
      </c>
      <c r="H1178" t="s">
        <v>0</v>
      </c>
      <c r="I1178" t="s">
        <v>0</v>
      </c>
      <c r="J1178">
        <v>1</v>
      </c>
      <c r="K1178" s="5" cm="1">
        <f t="array" ref="K1178">IF(AND(C1178=1,OR(J1178=42,J1178=6,J1178=7,J1178=8)),1,
IF(AND(OR(C1178=1,C1178="NA"),OR(J1178=42,J1178=6,J1178=7,J1178=8, J1178="NA")),"NA",
IF(_xlfn.MINIFS(Nested_Ifs[a11],Nested_Ifs[ID],Nested_Ifs[[#This Row],[ID]])&lt;&gt;1,IF(AND(C1178=MIN(_xlfn._xlws.FILTER(Nested_Ifs[a11], Nested_Ifs[ID]=Nested_Ifs[[#This Row],[ID]])), OR(J1178=42,J1178=6,J1178=7,J1178=8)),1,
IF(_xlfn.MINIFS(Nested_Ifs[a11],Nested_Ifs[ID],Nested_Ifs[[#This Row],[ID]])&lt;&gt;1,IF(AND(OR(C1178=MIN(_xlfn._xlws.FILTER(Nested_Ifs[a11], Nested_Ifs[ID]=Nested_Ifs[[#This Row],[ID]])), C1178 = "NA"), OR(J1178=42,J1178=6,J1178=7,J1178=8, J1178 = "NA")),"NA",0),0)),0)))</f>
        <v>0</v>
      </c>
      <c r="L1178">
        <v>2</v>
      </c>
      <c r="M1178">
        <v>2</v>
      </c>
      <c r="N1178" t="s">
        <v>0</v>
      </c>
      <c r="O1178" s="11">
        <f t="shared" si="18"/>
        <v>0</v>
      </c>
    </row>
    <row r="1179" spans="2:15" x14ac:dyDescent="0.3">
      <c r="B1179">
        <v>19329</v>
      </c>
      <c r="C1179">
        <v>2</v>
      </c>
      <c r="D1179">
        <v>2</v>
      </c>
      <c r="E1179">
        <v>2</v>
      </c>
      <c r="F1179">
        <v>38</v>
      </c>
      <c r="G1179">
        <v>1</v>
      </c>
      <c r="H1179" t="s">
        <v>0</v>
      </c>
      <c r="I1179" t="s">
        <v>0</v>
      </c>
      <c r="J1179">
        <v>1</v>
      </c>
      <c r="K1179" s="5" cm="1">
        <f t="array" ref="K1179">IF(AND(C1179=1,OR(J1179=42,J1179=6,J1179=7,J1179=8)),1,
IF(AND(OR(C1179=1,C1179="NA"),OR(J1179=42,J1179=6,J1179=7,J1179=8, J1179="NA")),"NA",
IF(_xlfn.MINIFS(Nested_Ifs[a11],Nested_Ifs[ID],Nested_Ifs[[#This Row],[ID]])&lt;&gt;1,IF(AND(C1179=MIN(_xlfn._xlws.FILTER(Nested_Ifs[a11], Nested_Ifs[ID]=Nested_Ifs[[#This Row],[ID]])), OR(J1179=42,J1179=6,J1179=7,J1179=8)),1,
IF(_xlfn.MINIFS(Nested_Ifs[a11],Nested_Ifs[ID],Nested_Ifs[[#This Row],[ID]])&lt;&gt;1,IF(AND(OR(C1179=MIN(_xlfn._xlws.FILTER(Nested_Ifs[a11], Nested_Ifs[ID]=Nested_Ifs[[#This Row],[ID]])), C1179 = "NA"), OR(J1179=42,J1179=6,J1179=7,J1179=8, J1179 = "NA")),"NA",0),0)),0)))</f>
        <v>0</v>
      </c>
      <c r="L1179">
        <v>2</v>
      </c>
      <c r="M1179">
        <v>2</v>
      </c>
      <c r="N1179" t="s">
        <v>0</v>
      </c>
      <c r="O1179" s="11">
        <f t="shared" si="18"/>
        <v>0</v>
      </c>
    </row>
    <row r="1180" spans="2:15" x14ac:dyDescent="0.3">
      <c r="B1180">
        <v>19329</v>
      </c>
      <c r="C1180">
        <v>4</v>
      </c>
      <c r="D1180">
        <v>1</v>
      </c>
      <c r="E1180">
        <v>3</v>
      </c>
      <c r="F1180">
        <v>3</v>
      </c>
      <c r="G1180" t="s">
        <v>0</v>
      </c>
      <c r="H1180">
        <v>1</v>
      </c>
      <c r="I1180" t="s">
        <v>0</v>
      </c>
      <c r="J1180" t="s">
        <v>0</v>
      </c>
      <c r="K1180" s="5" cm="1">
        <f t="array" ref="K1180">IF(AND(C1180=1,OR(J1180=42,J1180=6,J1180=7,J1180=8)),1,
IF(AND(OR(C1180=1,C1180="NA"),OR(J1180=42,J1180=6,J1180=7,J1180=8, J1180="NA")),"NA",
IF(_xlfn.MINIFS(Nested_Ifs[a11],Nested_Ifs[ID],Nested_Ifs[[#This Row],[ID]])&lt;&gt;1,IF(AND(C1180=MIN(_xlfn._xlws.FILTER(Nested_Ifs[a11], Nested_Ifs[ID]=Nested_Ifs[[#This Row],[ID]])), OR(J1180=42,J1180=6,J1180=7,J1180=8)),1,
IF(_xlfn.MINIFS(Nested_Ifs[a11],Nested_Ifs[ID],Nested_Ifs[[#This Row],[ID]])&lt;&gt;1,IF(AND(OR(C1180=MIN(_xlfn._xlws.FILTER(Nested_Ifs[a11], Nested_Ifs[ID]=Nested_Ifs[[#This Row],[ID]])), C1180 = "NA"), OR(J1180=42,J1180=6,J1180=7,J1180=8, J1180 = "NA")),"NA",0),0)),0)))</f>
        <v>0</v>
      </c>
      <c r="L1180">
        <v>2</v>
      </c>
      <c r="M1180">
        <v>2</v>
      </c>
      <c r="N1180" t="s">
        <v>0</v>
      </c>
      <c r="O1180" s="11">
        <f t="shared" si="18"/>
        <v>0</v>
      </c>
    </row>
    <row r="1181" spans="2:15" x14ac:dyDescent="0.3">
      <c r="B1181">
        <v>19330</v>
      </c>
      <c r="C1181">
        <v>1</v>
      </c>
      <c r="D1181">
        <v>2</v>
      </c>
      <c r="E1181">
        <v>1</v>
      </c>
      <c r="F1181">
        <v>84</v>
      </c>
      <c r="G1181">
        <v>5</v>
      </c>
      <c r="H1181" t="s">
        <v>0</v>
      </c>
      <c r="I1181" t="s">
        <v>0</v>
      </c>
      <c r="J1181">
        <v>6</v>
      </c>
      <c r="K1181" s="5" cm="1">
        <f t="array" ref="K1181">IF(AND(C1181=1,OR(J1181=42,J1181=6,J1181=7,J1181=8)),1,
IF(AND(OR(C1181=1,C1181="NA"),OR(J1181=42,J1181=6,J1181=7,J1181=8, J1181="NA")),"NA",
IF(_xlfn.MINIFS(Nested_Ifs[a11],Nested_Ifs[ID],Nested_Ifs[[#This Row],[ID]])&lt;&gt;1,IF(AND(C1181=MIN(_xlfn._xlws.FILTER(Nested_Ifs[a11], Nested_Ifs[ID]=Nested_Ifs[[#This Row],[ID]])), OR(J1181=42,J1181=6,J1181=7,J1181=8)),1,
IF(_xlfn.MINIFS(Nested_Ifs[a11],Nested_Ifs[ID],Nested_Ifs[[#This Row],[ID]])&lt;&gt;1,IF(AND(OR(C1181=MIN(_xlfn._xlws.FILTER(Nested_Ifs[a11], Nested_Ifs[ID]=Nested_Ifs[[#This Row],[ID]])), C1181 = "NA"), OR(J1181=42,J1181=6,J1181=7,J1181=8, J1181 = "NA")),"NA",0),0)),0)))</f>
        <v>1</v>
      </c>
      <c r="L1181">
        <v>1</v>
      </c>
      <c r="M1181">
        <v>2</v>
      </c>
      <c r="N1181" t="s">
        <v>0</v>
      </c>
      <c r="O1181" s="11">
        <f t="shared" si="18"/>
        <v>0</v>
      </c>
    </row>
    <row r="1182" spans="2:15" x14ac:dyDescent="0.3">
      <c r="B1182">
        <v>19333</v>
      </c>
      <c r="C1182">
        <v>2</v>
      </c>
      <c r="D1182">
        <v>2</v>
      </c>
      <c r="E1182">
        <v>1</v>
      </c>
      <c r="F1182">
        <v>60</v>
      </c>
      <c r="G1182">
        <v>1</v>
      </c>
      <c r="H1182" t="s">
        <v>0</v>
      </c>
      <c r="I1182" t="s">
        <v>0</v>
      </c>
      <c r="J1182">
        <v>41</v>
      </c>
      <c r="K1182" s="5" cm="1">
        <f t="array" ref="K1182">IF(AND(C1182=1,OR(J1182=42,J1182=6,J1182=7,J1182=8)),1,
IF(AND(OR(C1182=1,C1182="NA"),OR(J1182=42,J1182=6,J1182=7,J1182=8, J1182="NA")),"NA",
IF(_xlfn.MINIFS(Nested_Ifs[a11],Nested_Ifs[ID],Nested_Ifs[[#This Row],[ID]])&lt;&gt;1,IF(AND(C1182=MIN(_xlfn._xlws.FILTER(Nested_Ifs[a11], Nested_Ifs[ID]=Nested_Ifs[[#This Row],[ID]])), OR(J1182=42,J1182=6,J1182=7,J1182=8)),1,
IF(_xlfn.MINIFS(Nested_Ifs[a11],Nested_Ifs[ID],Nested_Ifs[[#This Row],[ID]])&lt;&gt;1,IF(AND(OR(C1182=MIN(_xlfn._xlws.FILTER(Nested_Ifs[a11], Nested_Ifs[ID]=Nested_Ifs[[#This Row],[ID]])), C1182 = "NA"), OR(J1182=42,J1182=6,J1182=7,J1182=8, J1182 = "NA")),"NA",0),0)),0)))</f>
        <v>0</v>
      </c>
      <c r="L1182">
        <v>1</v>
      </c>
      <c r="M1182">
        <v>1</v>
      </c>
      <c r="N1182">
        <v>4</v>
      </c>
      <c r="O1182" s="11">
        <f t="shared" si="18"/>
        <v>1</v>
      </c>
    </row>
    <row r="1183" spans="2:15" x14ac:dyDescent="0.3">
      <c r="B1183">
        <v>19333</v>
      </c>
      <c r="C1183">
        <v>3</v>
      </c>
      <c r="D1183">
        <v>1</v>
      </c>
      <c r="E1183">
        <v>3</v>
      </c>
      <c r="F1183">
        <v>37</v>
      </c>
      <c r="G1183">
        <v>1</v>
      </c>
      <c r="H1183" t="s">
        <v>0</v>
      </c>
      <c r="I1183" t="s">
        <v>0</v>
      </c>
      <c r="J1183">
        <v>2</v>
      </c>
      <c r="K1183" s="5" cm="1">
        <f t="array" ref="K1183">IF(AND(C1183=1,OR(J1183=42,J1183=6,J1183=7,J1183=8)),1,
IF(AND(OR(C1183=1,C1183="NA"),OR(J1183=42,J1183=6,J1183=7,J1183=8, J1183="NA")),"NA",
IF(_xlfn.MINIFS(Nested_Ifs[a11],Nested_Ifs[ID],Nested_Ifs[[#This Row],[ID]])&lt;&gt;1,IF(AND(C1183=MIN(_xlfn._xlws.FILTER(Nested_Ifs[a11], Nested_Ifs[ID]=Nested_Ifs[[#This Row],[ID]])), OR(J1183=42,J1183=6,J1183=7,J1183=8)),1,
IF(_xlfn.MINIFS(Nested_Ifs[a11],Nested_Ifs[ID],Nested_Ifs[[#This Row],[ID]])&lt;&gt;1,IF(AND(OR(C1183=MIN(_xlfn._xlws.FILTER(Nested_Ifs[a11], Nested_Ifs[ID]=Nested_Ifs[[#This Row],[ID]])), C1183 = "NA"), OR(J1183=42,J1183=6,J1183=7,J1183=8, J1183 = "NA")),"NA",0),0)),0)))</f>
        <v>0</v>
      </c>
      <c r="L1183">
        <v>1</v>
      </c>
      <c r="M1183">
        <v>1</v>
      </c>
      <c r="N1183">
        <v>4</v>
      </c>
      <c r="O1183" s="11">
        <f t="shared" si="18"/>
        <v>1</v>
      </c>
    </row>
    <row r="1184" spans="2:15" x14ac:dyDescent="0.3">
      <c r="B1184">
        <v>19333</v>
      </c>
      <c r="C1184">
        <v>4</v>
      </c>
      <c r="D1184">
        <v>2</v>
      </c>
      <c r="E1184">
        <v>4</v>
      </c>
      <c r="F1184">
        <v>36</v>
      </c>
      <c r="G1184">
        <v>1</v>
      </c>
      <c r="H1184" t="s">
        <v>0</v>
      </c>
      <c r="I1184" t="s">
        <v>0</v>
      </c>
      <c r="J1184">
        <v>1</v>
      </c>
      <c r="K1184" s="5" cm="1">
        <f t="array" ref="K1184">IF(AND(C1184=1,OR(J1184=42,J1184=6,J1184=7,J1184=8)),1,
IF(AND(OR(C1184=1,C1184="NA"),OR(J1184=42,J1184=6,J1184=7,J1184=8, J1184="NA")),"NA",
IF(_xlfn.MINIFS(Nested_Ifs[a11],Nested_Ifs[ID],Nested_Ifs[[#This Row],[ID]])&lt;&gt;1,IF(AND(C1184=MIN(_xlfn._xlws.FILTER(Nested_Ifs[a11], Nested_Ifs[ID]=Nested_Ifs[[#This Row],[ID]])), OR(J1184=42,J1184=6,J1184=7,J1184=8)),1,
IF(_xlfn.MINIFS(Nested_Ifs[a11],Nested_Ifs[ID],Nested_Ifs[[#This Row],[ID]])&lt;&gt;1,IF(AND(OR(C1184=MIN(_xlfn._xlws.FILTER(Nested_Ifs[a11], Nested_Ifs[ID]=Nested_Ifs[[#This Row],[ID]])), C1184 = "NA"), OR(J1184=42,J1184=6,J1184=7,J1184=8, J1184 = "NA")),"NA",0),0)),0)))</f>
        <v>0</v>
      </c>
      <c r="L1184">
        <v>1</v>
      </c>
      <c r="M1184">
        <v>1</v>
      </c>
      <c r="N1184">
        <v>4</v>
      </c>
      <c r="O1184" s="11">
        <f t="shared" si="18"/>
        <v>1</v>
      </c>
    </row>
    <row r="1185" spans="2:15" x14ac:dyDescent="0.3">
      <c r="B1185">
        <v>19333</v>
      </c>
      <c r="C1185">
        <v>6</v>
      </c>
      <c r="D1185">
        <v>1</v>
      </c>
      <c r="E1185">
        <v>8</v>
      </c>
      <c r="F1185">
        <v>11</v>
      </c>
      <c r="G1185" t="s">
        <v>0</v>
      </c>
      <c r="H1185" t="s">
        <v>0</v>
      </c>
      <c r="I1185" t="s">
        <v>0</v>
      </c>
      <c r="J1185" t="s">
        <v>0</v>
      </c>
      <c r="K1185" s="5" cm="1">
        <f t="array" ref="K1185">IF(AND(C1185=1,OR(J1185=42,J1185=6,J1185=7,J1185=8)),1,
IF(AND(OR(C1185=1,C1185="NA"),OR(J1185=42,J1185=6,J1185=7,J1185=8, J1185="NA")),"NA",
IF(_xlfn.MINIFS(Nested_Ifs[a11],Nested_Ifs[ID],Nested_Ifs[[#This Row],[ID]])&lt;&gt;1,IF(AND(C1185=MIN(_xlfn._xlws.FILTER(Nested_Ifs[a11], Nested_Ifs[ID]=Nested_Ifs[[#This Row],[ID]])), OR(J1185=42,J1185=6,J1185=7,J1185=8)),1,
IF(_xlfn.MINIFS(Nested_Ifs[a11],Nested_Ifs[ID],Nested_Ifs[[#This Row],[ID]])&lt;&gt;1,IF(AND(OR(C1185=MIN(_xlfn._xlws.FILTER(Nested_Ifs[a11], Nested_Ifs[ID]=Nested_Ifs[[#This Row],[ID]])), C1185 = "NA"), OR(J1185=42,J1185=6,J1185=7,J1185=8, J1185 = "NA")),"NA",0),0)),0)))</f>
        <v>0</v>
      </c>
      <c r="L1185">
        <v>1</v>
      </c>
      <c r="M1185">
        <v>1</v>
      </c>
      <c r="N1185">
        <v>4</v>
      </c>
      <c r="O1185" s="11">
        <f t="shared" si="18"/>
        <v>1</v>
      </c>
    </row>
    <row r="1186" spans="2:15" x14ac:dyDescent="0.3">
      <c r="B1186">
        <v>19333</v>
      </c>
      <c r="C1186">
        <v>5</v>
      </c>
      <c r="D1186">
        <v>2</v>
      </c>
      <c r="E1186">
        <v>8</v>
      </c>
      <c r="F1186">
        <v>13</v>
      </c>
      <c r="G1186" t="s">
        <v>0</v>
      </c>
      <c r="H1186" t="s">
        <v>0</v>
      </c>
      <c r="I1186" t="s">
        <v>0</v>
      </c>
      <c r="J1186" t="s">
        <v>0</v>
      </c>
      <c r="K1186" s="5" cm="1">
        <f t="array" ref="K1186">IF(AND(C1186=1,OR(J1186=42,J1186=6,J1186=7,J1186=8)),1,
IF(AND(OR(C1186=1,C1186="NA"),OR(J1186=42,J1186=6,J1186=7,J1186=8, J1186="NA")),"NA",
IF(_xlfn.MINIFS(Nested_Ifs[a11],Nested_Ifs[ID],Nested_Ifs[[#This Row],[ID]])&lt;&gt;1,IF(AND(C1186=MIN(_xlfn._xlws.FILTER(Nested_Ifs[a11], Nested_Ifs[ID]=Nested_Ifs[[#This Row],[ID]])), OR(J1186=42,J1186=6,J1186=7,J1186=8)),1,
IF(_xlfn.MINIFS(Nested_Ifs[a11],Nested_Ifs[ID],Nested_Ifs[[#This Row],[ID]])&lt;&gt;1,IF(AND(OR(C1186=MIN(_xlfn._xlws.FILTER(Nested_Ifs[a11], Nested_Ifs[ID]=Nested_Ifs[[#This Row],[ID]])), C1186 = "NA"), OR(J1186=42,J1186=6,J1186=7,J1186=8, J1186 = "NA")),"NA",0),0)),0)))</f>
        <v>0</v>
      </c>
      <c r="L1186">
        <v>1</v>
      </c>
      <c r="M1186">
        <v>1</v>
      </c>
      <c r="N1186">
        <v>4</v>
      </c>
      <c r="O1186" s="11">
        <f t="shared" si="18"/>
        <v>1</v>
      </c>
    </row>
    <row r="1187" spans="2:15" x14ac:dyDescent="0.3">
      <c r="B1187">
        <v>19333</v>
      </c>
      <c r="C1187">
        <v>7</v>
      </c>
      <c r="D1187">
        <v>1</v>
      </c>
      <c r="E1187">
        <v>8</v>
      </c>
      <c r="F1187">
        <v>9</v>
      </c>
      <c r="G1187" t="s">
        <v>0</v>
      </c>
      <c r="H1187" t="s">
        <v>0</v>
      </c>
      <c r="I1187" t="s">
        <v>0</v>
      </c>
      <c r="J1187" t="s">
        <v>0</v>
      </c>
      <c r="K1187" s="5" cm="1">
        <f t="array" ref="K1187">IF(AND(C1187=1,OR(J1187=42,J1187=6,J1187=7,J1187=8)),1,
IF(AND(OR(C1187=1,C1187="NA"),OR(J1187=42,J1187=6,J1187=7,J1187=8, J1187="NA")),"NA",
IF(_xlfn.MINIFS(Nested_Ifs[a11],Nested_Ifs[ID],Nested_Ifs[[#This Row],[ID]])&lt;&gt;1,IF(AND(C1187=MIN(_xlfn._xlws.FILTER(Nested_Ifs[a11], Nested_Ifs[ID]=Nested_Ifs[[#This Row],[ID]])), OR(J1187=42,J1187=6,J1187=7,J1187=8)),1,
IF(_xlfn.MINIFS(Nested_Ifs[a11],Nested_Ifs[ID],Nested_Ifs[[#This Row],[ID]])&lt;&gt;1,IF(AND(OR(C1187=MIN(_xlfn._xlws.FILTER(Nested_Ifs[a11], Nested_Ifs[ID]=Nested_Ifs[[#This Row],[ID]])), C1187 = "NA"), OR(J1187=42,J1187=6,J1187=7,J1187=8, J1187 = "NA")),"NA",0),0)),0)))</f>
        <v>0</v>
      </c>
      <c r="L1187">
        <v>1</v>
      </c>
      <c r="M1187">
        <v>1</v>
      </c>
      <c r="N1187">
        <v>4</v>
      </c>
      <c r="O1187" s="11">
        <f t="shared" si="18"/>
        <v>1</v>
      </c>
    </row>
    <row r="1188" spans="2:15" x14ac:dyDescent="0.3">
      <c r="B1188">
        <v>19334</v>
      </c>
      <c r="C1188">
        <v>2</v>
      </c>
      <c r="D1188">
        <v>2</v>
      </c>
      <c r="E1188">
        <v>1</v>
      </c>
      <c r="F1188">
        <v>57</v>
      </c>
      <c r="G1188">
        <v>5</v>
      </c>
      <c r="H1188" t="s">
        <v>0</v>
      </c>
      <c r="I1188" t="s">
        <v>0</v>
      </c>
      <c r="J1188">
        <v>3</v>
      </c>
      <c r="K1188" s="5" cm="1">
        <f t="array" ref="K1188">IF(AND(C1188=1,OR(J1188=42,J1188=6,J1188=7,J1188=8)),1,
IF(AND(OR(C1188=1,C1188="NA"),OR(J1188=42,J1188=6,J1188=7,J1188=8, J1188="NA")),"NA",
IF(_xlfn.MINIFS(Nested_Ifs[a11],Nested_Ifs[ID],Nested_Ifs[[#This Row],[ID]])&lt;&gt;1,IF(AND(C1188=MIN(_xlfn._xlws.FILTER(Nested_Ifs[a11], Nested_Ifs[ID]=Nested_Ifs[[#This Row],[ID]])), OR(J1188=42,J1188=6,J1188=7,J1188=8)),1,
IF(_xlfn.MINIFS(Nested_Ifs[a11],Nested_Ifs[ID],Nested_Ifs[[#This Row],[ID]])&lt;&gt;1,IF(AND(OR(C1188=MIN(_xlfn._xlws.FILTER(Nested_Ifs[a11], Nested_Ifs[ID]=Nested_Ifs[[#This Row],[ID]])), C1188 = "NA"), OR(J1188=42,J1188=6,J1188=7,J1188=8, J1188 = "NA")),"NA",0),0)),0)))</f>
        <v>0</v>
      </c>
      <c r="L1188">
        <v>1</v>
      </c>
      <c r="M1188">
        <v>1</v>
      </c>
      <c r="N1188">
        <v>1</v>
      </c>
      <c r="O1188" s="11">
        <f t="shared" si="18"/>
        <v>0</v>
      </c>
    </row>
    <row r="1189" spans="2:15" x14ac:dyDescent="0.3">
      <c r="B1189">
        <v>19334</v>
      </c>
      <c r="C1189">
        <v>3</v>
      </c>
      <c r="D1189">
        <v>1</v>
      </c>
      <c r="E1189">
        <v>3</v>
      </c>
      <c r="F1189">
        <v>35</v>
      </c>
      <c r="G1189">
        <v>1</v>
      </c>
      <c r="H1189" t="s">
        <v>0</v>
      </c>
      <c r="I1189" t="s">
        <v>0</v>
      </c>
      <c r="J1189">
        <v>41</v>
      </c>
      <c r="K1189" s="5" cm="1">
        <f t="array" ref="K1189">IF(AND(C1189=1,OR(J1189=42,J1189=6,J1189=7,J1189=8)),1,
IF(AND(OR(C1189=1,C1189="NA"),OR(J1189=42,J1189=6,J1189=7,J1189=8, J1189="NA")),"NA",
IF(_xlfn.MINIFS(Nested_Ifs[a11],Nested_Ifs[ID],Nested_Ifs[[#This Row],[ID]])&lt;&gt;1,IF(AND(C1189=MIN(_xlfn._xlws.FILTER(Nested_Ifs[a11], Nested_Ifs[ID]=Nested_Ifs[[#This Row],[ID]])), OR(J1189=42,J1189=6,J1189=7,J1189=8)),1,
IF(_xlfn.MINIFS(Nested_Ifs[a11],Nested_Ifs[ID],Nested_Ifs[[#This Row],[ID]])&lt;&gt;1,IF(AND(OR(C1189=MIN(_xlfn._xlws.FILTER(Nested_Ifs[a11], Nested_Ifs[ID]=Nested_Ifs[[#This Row],[ID]])), C1189 = "NA"), OR(J1189=42,J1189=6,J1189=7,J1189=8, J1189 = "NA")),"NA",0),0)),0)))</f>
        <v>0</v>
      </c>
      <c r="L1189">
        <v>1</v>
      </c>
      <c r="M1189">
        <v>1</v>
      </c>
      <c r="N1189">
        <v>1</v>
      </c>
      <c r="O1189" s="11">
        <f t="shared" si="18"/>
        <v>0</v>
      </c>
    </row>
    <row r="1190" spans="2:15" x14ac:dyDescent="0.3">
      <c r="B1190">
        <v>19334</v>
      </c>
      <c r="C1190">
        <v>4</v>
      </c>
      <c r="D1190">
        <v>2</v>
      </c>
      <c r="E1190">
        <v>4</v>
      </c>
      <c r="F1190">
        <v>31</v>
      </c>
      <c r="G1190">
        <v>1</v>
      </c>
      <c r="H1190" t="s">
        <v>0</v>
      </c>
      <c r="I1190" t="s">
        <v>0</v>
      </c>
      <c r="J1190">
        <v>1</v>
      </c>
      <c r="K1190" s="5" cm="1">
        <f t="array" ref="K1190">IF(AND(C1190=1,OR(J1190=42,J1190=6,J1190=7,J1190=8)),1,
IF(AND(OR(C1190=1,C1190="NA"),OR(J1190=42,J1190=6,J1190=7,J1190=8, J1190="NA")),"NA",
IF(_xlfn.MINIFS(Nested_Ifs[a11],Nested_Ifs[ID],Nested_Ifs[[#This Row],[ID]])&lt;&gt;1,IF(AND(C1190=MIN(_xlfn._xlws.FILTER(Nested_Ifs[a11], Nested_Ifs[ID]=Nested_Ifs[[#This Row],[ID]])), OR(J1190=42,J1190=6,J1190=7,J1190=8)),1,
IF(_xlfn.MINIFS(Nested_Ifs[a11],Nested_Ifs[ID],Nested_Ifs[[#This Row],[ID]])&lt;&gt;1,IF(AND(OR(C1190=MIN(_xlfn._xlws.FILTER(Nested_Ifs[a11], Nested_Ifs[ID]=Nested_Ifs[[#This Row],[ID]])), C1190 = "NA"), OR(J1190=42,J1190=6,J1190=7,J1190=8, J1190 = "NA")),"NA",0),0)),0)))</f>
        <v>0</v>
      </c>
      <c r="L1190">
        <v>1</v>
      </c>
      <c r="M1190">
        <v>1</v>
      </c>
      <c r="N1190">
        <v>1</v>
      </c>
      <c r="O1190" s="11">
        <f t="shared" si="18"/>
        <v>0</v>
      </c>
    </row>
    <row r="1191" spans="2:15" x14ac:dyDescent="0.3">
      <c r="B1191">
        <v>19334</v>
      </c>
      <c r="C1191">
        <v>5</v>
      </c>
      <c r="D1191">
        <v>2</v>
      </c>
      <c r="E1191">
        <v>8</v>
      </c>
      <c r="F1191">
        <v>5</v>
      </c>
      <c r="G1191" t="s">
        <v>0</v>
      </c>
      <c r="H1191">
        <v>1</v>
      </c>
      <c r="I1191" t="s">
        <v>0</v>
      </c>
      <c r="J1191" t="s">
        <v>0</v>
      </c>
      <c r="K1191" s="5" cm="1">
        <f t="array" ref="K1191">IF(AND(C1191=1,OR(J1191=42,J1191=6,J1191=7,J1191=8)),1,
IF(AND(OR(C1191=1,C1191="NA"),OR(J1191=42,J1191=6,J1191=7,J1191=8, J1191="NA")),"NA",
IF(_xlfn.MINIFS(Nested_Ifs[a11],Nested_Ifs[ID],Nested_Ifs[[#This Row],[ID]])&lt;&gt;1,IF(AND(C1191=MIN(_xlfn._xlws.FILTER(Nested_Ifs[a11], Nested_Ifs[ID]=Nested_Ifs[[#This Row],[ID]])), OR(J1191=42,J1191=6,J1191=7,J1191=8)),1,
IF(_xlfn.MINIFS(Nested_Ifs[a11],Nested_Ifs[ID],Nested_Ifs[[#This Row],[ID]])&lt;&gt;1,IF(AND(OR(C1191=MIN(_xlfn._xlws.FILTER(Nested_Ifs[a11], Nested_Ifs[ID]=Nested_Ifs[[#This Row],[ID]])), C1191 = "NA"), OR(J1191=42,J1191=6,J1191=7,J1191=8, J1191 = "NA")),"NA",0),0)),0)))</f>
        <v>0</v>
      </c>
      <c r="L1191">
        <v>1</v>
      </c>
      <c r="M1191">
        <v>1</v>
      </c>
      <c r="N1191">
        <v>1</v>
      </c>
      <c r="O1191" s="11">
        <f t="shared" si="18"/>
        <v>0</v>
      </c>
    </row>
    <row r="1192" spans="2:15" x14ac:dyDescent="0.3">
      <c r="B1192">
        <v>19334</v>
      </c>
      <c r="C1192">
        <v>6</v>
      </c>
      <c r="D1192">
        <v>2</v>
      </c>
      <c r="E1192">
        <v>8</v>
      </c>
      <c r="F1192">
        <v>3</v>
      </c>
      <c r="G1192" t="s">
        <v>0</v>
      </c>
      <c r="H1192">
        <v>1</v>
      </c>
      <c r="I1192" t="s">
        <v>0</v>
      </c>
      <c r="J1192" t="s">
        <v>0</v>
      </c>
      <c r="K1192" s="5" cm="1">
        <f t="array" ref="K1192">IF(AND(C1192=1,OR(J1192=42,J1192=6,J1192=7,J1192=8)),1,
IF(AND(OR(C1192=1,C1192="NA"),OR(J1192=42,J1192=6,J1192=7,J1192=8, J1192="NA")),"NA",
IF(_xlfn.MINIFS(Nested_Ifs[a11],Nested_Ifs[ID],Nested_Ifs[[#This Row],[ID]])&lt;&gt;1,IF(AND(C1192=MIN(_xlfn._xlws.FILTER(Nested_Ifs[a11], Nested_Ifs[ID]=Nested_Ifs[[#This Row],[ID]])), OR(J1192=42,J1192=6,J1192=7,J1192=8)),1,
IF(_xlfn.MINIFS(Nested_Ifs[a11],Nested_Ifs[ID],Nested_Ifs[[#This Row],[ID]])&lt;&gt;1,IF(AND(OR(C1192=MIN(_xlfn._xlws.FILTER(Nested_Ifs[a11], Nested_Ifs[ID]=Nested_Ifs[[#This Row],[ID]])), C1192 = "NA"), OR(J1192=42,J1192=6,J1192=7,J1192=8, J1192 = "NA")),"NA",0),0)),0)))</f>
        <v>0</v>
      </c>
      <c r="L1192">
        <v>1</v>
      </c>
      <c r="M1192">
        <v>1</v>
      </c>
      <c r="N1192">
        <v>1</v>
      </c>
      <c r="O1192" s="11">
        <f t="shared" si="18"/>
        <v>0</v>
      </c>
    </row>
    <row r="1193" spans="2:15" x14ac:dyDescent="0.3">
      <c r="B1193">
        <v>19334</v>
      </c>
      <c r="C1193">
        <v>7</v>
      </c>
      <c r="D1193">
        <v>1</v>
      </c>
      <c r="E1193">
        <v>3</v>
      </c>
      <c r="F1193">
        <v>21</v>
      </c>
      <c r="G1193">
        <v>6</v>
      </c>
      <c r="H1193" t="s">
        <v>0</v>
      </c>
      <c r="I1193" t="s">
        <v>0</v>
      </c>
      <c r="J1193">
        <v>41</v>
      </c>
      <c r="K1193" s="5" cm="1">
        <f t="array" ref="K1193">IF(AND(C1193=1,OR(J1193=42,J1193=6,J1193=7,J1193=8)),1,
IF(AND(OR(C1193=1,C1193="NA"),OR(J1193=42,J1193=6,J1193=7,J1193=8, J1193="NA")),"NA",
IF(_xlfn.MINIFS(Nested_Ifs[a11],Nested_Ifs[ID],Nested_Ifs[[#This Row],[ID]])&lt;&gt;1,IF(AND(C1193=MIN(_xlfn._xlws.FILTER(Nested_Ifs[a11], Nested_Ifs[ID]=Nested_Ifs[[#This Row],[ID]])), OR(J1193=42,J1193=6,J1193=7,J1193=8)),1,
IF(_xlfn.MINIFS(Nested_Ifs[a11],Nested_Ifs[ID],Nested_Ifs[[#This Row],[ID]])&lt;&gt;1,IF(AND(OR(C1193=MIN(_xlfn._xlws.FILTER(Nested_Ifs[a11], Nested_Ifs[ID]=Nested_Ifs[[#This Row],[ID]])), C1193 = "NA"), OR(J1193=42,J1193=6,J1193=7,J1193=8, J1193 = "NA")),"NA",0),0)),0)))</f>
        <v>0</v>
      </c>
      <c r="L1193">
        <v>1</v>
      </c>
      <c r="M1193">
        <v>1</v>
      </c>
      <c r="N1193">
        <v>1</v>
      </c>
      <c r="O1193" s="11">
        <f t="shared" si="18"/>
        <v>0</v>
      </c>
    </row>
    <row r="1194" spans="2:15" x14ac:dyDescent="0.3">
      <c r="B1194">
        <v>19335</v>
      </c>
      <c r="C1194">
        <v>1</v>
      </c>
      <c r="D1194">
        <v>1</v>
      </c>
      <c r="E1194">
        <v>1</v>
      </c>
      <c r="F1194">
        <v>44</v>
      </c>
      <c r="G1194">
        <v>1</v>
      </c>
      <c r="H1194" t="s">
        <v>0</v>
      </c>
      <c r="I1194" t="s">
        <v>0</v>
      </c>
      <c r="J1194">
        <v>5</v>
      </c>
      <c r="K1194" s="5" cm="1">
        <f t="array" ref="K1194">IF(AND(C1194=1,OR(J1194=42,J1194=6,J1194=7,J1194=8)),1,
IF(AND(OR(C1194=1,C1194="NA"),OR(J1194=42,J1194=6,J1194=7,J1194=8, J1194="NA")),"NA",
IF(_xlfn.MINIFS(Nested_Ifs[a11],Nested_Ifs[ID],Nested_Ifs[[#This Row],[ID]])&lt;&gt;1,IF(AND(C1194=MIN(_xlfn._xlws.FILTER(Nested_Ifs[a11], Nested_Ifs[ID]=Nested_Ifs[[#This Row],[ID]])), OR(J1194=42,J1194=6,J1194=7,J1194=8)),1,
IF(_xlfn.MINIFS(Nested_Ifs[a11],Nested_Ifs[ID],Nested_Ifs[[#This Row],[ID]])&lt;&gt;1,IF(AND(OR(C1194=MIN(_xlfn._xlws.FILTER(Nested_Ifs[a11], Nested_Ifs[ID]=Nested_Ifs[[#This Row],[ID]])), C1194 = "NA"), OR(J1194=42,J1194=6,J1194=7,J1194=8, J1194 = "NA")),"NA",0),0)),0)))</f>
        <v>0</v>
      </c>
      <c r="L1194">
        <v>1</v>
      </c>
      <c r="M1194">
        <v>1</v>
      </c>
      <c r="N1194">
        <v>1</v>
      </c>
      <c r="O1194" s="11">
        <f t="shared" si="18"/>
        <v>0</v>
      </c>
    </row>
    <row r="1195" spans="2:15" x14ac:dyDescent="0.3">
      <c r="B1195">
        <v>19335</v>
      </c>
      <c r="C1195">
        <v>2</v>
      </c>
      <c r="D1195">
        <v>2</v>
      </c>
      <c r="E1195">
        <v>2</v>
      </c>
      <c r="F1195">
        <v>44</v>
      </c>
      <c r="G1195">
        <v>1</v>
      </c>
      <c r="H1195" t="s">
        <v>0</v>
      </c>
      <c r="I1195" t="s">
        <v>0</v>
      </c>
      <c r="J1195">
        <v>5</v>
      </c>
      <c r="K1195" s="5" cm="1">
        <f t="array" ref="K1195">IF(AND(C1195=1,OR(J1195=42,J1195=6,J1195=7,J1195=8)),1,
IF(AND(OR(C1195=1,C1195="NA"),OR(J1195=42,J1195=6,J1195=7,J1195=8, J1195="NA")),"NA",
IF(_xlfn.MINIFS(Nested_Ifs[a11],Nested_Ifs[ID],Nested_Ifs[[#This Row],[ID]])&lt;&gt;1,IF(AND(C1195=MIN(_xlfn._xlws.FILTER(Nested_Ifs[a11], Nested_Ifs[ID]=Nested_Ifs[[#This Row],[ID]])), OR(J1195=42,J1195=6,J1195=7,J1195=8)),1,
IF(_xlfn.MINIFS(Nested_Ifs[a11],Nested_Ifs[ID],Nested_Ifs[[#This Row],[ID]])&lt;&gt;1,IF(AND(OR(C1195=MIN(_xlfn._xlws.FILTER(Nested_Ifs[a11], Nested_Ifs[ID]=Nested_Ifs[[#This Row],[ID]])), C1195 = "NA"), OR(J1195=42,J1195=6,J1195=7,J1195=8, J1195 = "NA")),"NA",0),0)),0)))</f>
        <v>0</v>
      </c>
      <c r="L1195">
        <v>1</v>
      </c>
      <c r="M1195">
        <v>1</v>
      </c>
      <c r="N1195">
        <v>1</v>
      </c>
      <c r="O1195" s="11">
        <f t="shared" si="18"/>
        <v>0</v>
      </c>
    </row>
    <row r="1196" spans="2:15" x14ac:dyDescent="0.3">
      <c r="B1196">
        <v>19335</v>
      </c>
      <c r="C1196">
        <v>3</v>
      </c>
      <c r="D1196">
        <v>1</v>
      </c>
      <c r="E1196">
        <v>3</v>
      </c>
      <c r="F1196">
        <v>17</v>
      </c>
      <c r="G1196">
        <v>6</v>
      </c>
      <c r="H1196" t="s">
        <v>0</v>
      </c>
      <c r="I1196" t="s">
        <v>0</v>
      </c>
      <c r="J1196" t="s">
        <v>0</v>
      </c>
      <c r="K1196" s="5" cm="1">
        <f t="array" ref="K1196">IF(AND(C1196=1,OR(J1196=42,J1196=6,J1196=7,J1196=8)),1,
IF(AND(OR(C1196=1,C1196="NA"),OR(J1196=42,J1196=6,J1196=7,J1196=8, J1196="NA")),"NA",
IF(_xlfn.MINIFS(Nested_Ifs[a11],Nested_Ifs[ID],Nested_Ifs[[#This Row],[ID]])&lt;&gt;1,IF(AND(C1196=MIN(_xlfn._xlws.FILTER(Nested_Ifs[a11], Nested_Ifs[ID]=Nested_Ifs[[#This Row],[ID]])), OR(J1196=42,J1196=6,J1196=7,J1196=8)),1,
IF(_xlfn.MINIFS(Nested_Ifs[a11],Nested_Ifs[ID],Nested_Ifs[[#This Row],[ID]])&lt;&gt;1,IF(AND(OR(C1196=MIN(_xlfn._xlws.FILTER(Nested_Ifs[a11], Nested_Ifs[ID]=Nested_Ifs[[#This Row],[ID]])), C1196 = "NA"), OR(J1196=42,J1196=6,J1196=7,J1196=8, J1196 = "NA")),"NA",0),0)),0)))</f>
        <v>0</v>
      </c>
      <c r="L1196">
        <v>1</v>
      </c>
      <c r="M1196">
        <v>1</v>
      </c>
      <c r="N1196">
        <v>1</v>
      </c>
      <c r="O1196" s="11">
        <f t="shared" si="18"/>
        <v>0</v>
      </c>
    </row>
    <row r="1197" spans="2:15" x14ac:dyDescent="0.3">
      <c r="B1197">
        <v>19335</v>
      </c>
      <c r="C1197">
        <v>4</v>
      </c>
      <c r="D1197">
        <v>1</v>
      </c>
      <c r="E1197">
        <v>3</v>
      </c>
      <c r="F1197">
        <v>12</v>
      </c>
      <c r="G1197" t="s">
        <v>0</v>
      </c>
      <c r="H1197" t="s">
        <v>0</v>
      </c>
      <c r="I1197" t="s">
        <v>0</v>
      </c>
      <c r="J1197" t="s">
        <v>0</v>
      </c>
      <c r="K1197" s="5" cm="1">
        <f t="array" ref="K1197">IF(AND(C1197=1,OR(J1197=42,J1197=6,J1197=7,J1197=8)),1,
IF(AND(OR(C1197=1,C1197="NA"),OR(J1197=42,J1197=6,J1197=7,J1197=8, J1197="NA")),"NA",
IF(_xlfn.MINIFS(Nested_Ifs[a11],Nested_Ifs[ID],Nested_Ifs[[#This Row],[ID]])&lt;&gt;1,IF(AND(C1197=MIN(_xlfn._xlws.FILTER(Nested_Ifs[a11], Nested_Ifs[ID]=Nested_Ifs[[#This Row],[ID]])), OR(J1197=42,J1197=6,J1197=7,J1197=8)),1,
IF(_xlfn.MINIFS(Nested_Ifs[a11],Nested_Ifs[ID],Nested_Ifs[[#This Row],[ID]])&lt;&gt;1,IF(AND(OR(C1197=MIN(_xlfn._xlws.FILTER(Nested_Ifs[a11], Nested_Ifs[ID]=Nested_Ifs[[#This Row],[ID]])), C1197 = "NA"), OR(J1197=42,J1197=6,J1197=7,J1197=8, J1197 = "NA")),"NA",0),0)),0)))</f>
        <v>0</v>
      </c>
      <c r="L1197">
        <v>1</v>
      </c>
      <c r="M1197">
        <v>1</v>
      </c>
      <c r="N1197">
        <v>1</v>
      </c>
      <c r="O1197" s="11">
        <f t="shared" si="18"/>
        <v>0</v>
      </c>
    </row>
    <row r="1198" spans="2:15" x14ac:dyDescent="0.3">
      <c r="B1198">
        <v>19335</v>
      </c>
      <c r="C1198">
        <v>5</v>
      </c>
      <c r="D1198">
        <v>2</v>
      </c>
      <c r="E1198">
        <v>3</v>
      </c>
      <c r="F1198">
        <v>11</v>
      </c>
      <c r="G1198" t="s">
        <v>0</v>
      </c>
      <c r="H1198" t="s">
        <v>0</v>
      </c>
      <c r="I1198" t="s">
        <v>0</v>
      </c>
      <c r="J1198" t="s">
        <v>0</v>
      </c>
      <c r="K1198" s="5" cm="1">
        <f t="array" ref="K1198">IF(AND(C1198=1,OR(J1198=42,J1198=6,J1198=7,J1198=8)),1,
IF(AND(OR(C1198=1,C1198="NA"),OR(J1198=42,J1198=6,J1198=7,J1198=8, J1198="NA")),"NA",
IF(_xlfn.MINIFS(Nested_Ifs[a11],Nested_Ifs[ID],Nested_Ifs[[#This Row],[ID]])&lt;&gt;1,IF(AND(C1198=MIN(_xlfn._xlws.FILTER(Nested_Ifs[a11], Nested_Ifs[ID]=Nested_Ifs[[#This Row],[ID]])), OR(J1198=42,J1198=6,J1198=7,J1198=8)),1,
IF(_xlfn.MINIFS(Nested_Ifs[a11],Nested_Ifs[ID],Nested_Ifs[[#This Row],[ID]])&lt;&gt;1,IF(AND(OR(C1198=MIN(_xlfn._xlws.FILTER(Nested_Ifs[a11], Nested_Ifs[ID]=Nested_Ifs[[#This Row],[ID]])), C1198 = "NA"), OR(J1198=42,J1198=6,J1198=7,J1198=8, J1198 = "NA")),"NA",0),0)),0)))</f>
        <v>0</v>
      </c>
      <c r="L1198">
        <v>1</v>
      </c>
      <c r="M1198">
        <v>1</v>
      </c>
      <c r="N1198">
        <v>1</v>
      </c>
      <c r="O1198" s="11">
        <f t="shared" si="18"/>
        <v>0</v>
      </c>
    </row>
    <row r="1199" spans="2:15" x14ac:dyDescent="0.3">
      <c r="B1199">
        <v>19335</v>
      </c>
      <c r="C1199">
        <v>6</v>
      </c>
      <c r="D1199">
        <v>1</v>
      </c>
      <c r="E1199">
        <v>3</v>
      </c>
      <c r="F1199">
        <v>7</v>
      </c>
      <c r="G1199" t="s">
        <v>0</v>
      </c>
      <c r="H1199" t="s">
        <v>0</v>
      </c>
      <c r="I1199" t="s">
        <v>0</v>
      </c>
      <c r="J1199" t="s">
        <v>0</v>
      </c>
      <c r="K1199" s="5" cm="1">
        <f t="array" ref="K1199">IF(AND(C1199=1,OR(J1199=42,J1199=6,J1199=7,J1199=8)),1,
IF(AND(OR(C1199=1,C1199="NA"),OR(J1199=42,J1199=6,J1199=7,J1199=8, J1199="NA")),"NA",
IF(_xlfn.MINIFS(Nested_Ifs[a11],Nested_Ifs[ID],Nested_Ifs[[#This Row],[ID]])&lt;&gt;1,IF(AND(C1199=MIN(_xlfn._xlws.FILTER(Nested_Ifs[a11], Nested_Ifs[ID]=Nested_Ifs[[#This Row],[ID]])), OR(J1199=42,J1199=6,J1199=7,J1199=8)),1,
IF(_xlfn.MINIFS(Nested_Ifs[a11],Nested_Ifs[ID],Nested_Ifs[[#This Row],[ID]])&lt;&gt;1,IF(AND(OR(C1199=MIN(_xlfn._xlws.FILTER(Nested_Ifs[a11], Nested_Ifs[ID]=Nested_Ifs[[#This Row],[ID]])), C1199 = "NA"), OR(J1199=42,J1199=6,J1199=7,J1199=8, J1199 = "NA")),"NA",0),0)),0)))</f>
        <v>0</v>
      </c>
      <c r="L1199">
        <v>1</v>
      </c>
      <c r="M1199">
        <v>1</v>
      </c>
      <c r="N1199">
        <v>1</v>
      </c>
      <c r="O1199" s="11">
        <f t="shared" si="18"/>
        <v>0</v>
      </c>
    </row>
    <row r="1200" spans="2:15" x14ac:dyDescent="0.3">
      <c r="B1200">
        <v>19336</v>
      </c>
      <c r="C1200">
        <v>1</v>
      </c>
      <c r="D1200">
        <v>1</v>
      </c>
      <c r="E1200">
        <v>1</v>
      </c>
      <c r="F1200">
        <v>37</v>
      </c>
      <c r="G1200">
        <v>1</v>
      </c>
      <c r="H1200" t="s">
        <v>0</v>
      </c>
      <c r="I1200" t="s">
        <v>0</v>
      </c>
      <c r="J1200">
        <v>5</v>
      </c>
      <c r="K1200" s="5" cm="1">
        <f t="array" ref="K1200">IF(AND(C1200=1,OR(J1200=42,J1200=6,J1200=7,J1200=8)),1,
IF(AND(OR(C1200=1,C1200="NA"),OR(J1200=42,J1200=6,J1200=7,J1200=8, J1200="NA")),"NA",
IF(_xlfn.MINIFS(Nested_Ifs[a11],Nested_Ifs[ID],Nested_Ifs[[#This Row],[ID]])&lt;&gt;1,IF(AND(C1200=MIN(_xlfn._xlws.FILTER(Nested_Ifs[a11], Nested_Ifs[ID]=Nested_Ifs[[#This Row],[ID]])), OR(J1200=42,J1200=6,J1200=7,J1200=8)),1,
IF(_xlfn.MINIFS(Nested_Ifs[a11],Nested_Ifs[ID],Nested_Ifs[[#This Row],[ID]])&lt;&gt;1,IF(AND(OR(C1200=MIN(_xlfn._xlws.FILTER(Nested_Ifs[a11], Nested_Ifs[ID]=Nested_Ifs[[#This Row],[ID]])), C1200 = "NA"), OR(J1200=42,J1200=6,J1200=7,J1200=8, J1200 = "NA")),"NA",0),0)),0)))</f>
        <v>0</v>
      </c>
      <c r="L1200">
        <v>1</v>
      </c>
      <c r="M1200">
        <v>1</v>
      </c>
      <c r="N1200">
        <v>4</v>
      </c>
      <c r="O1200" s="11">
        <f t="shared" si="18"/>
        <v>1</v>
      </c>
    </row>
    <row r="1201" spans="2:15" x14ac:dyDescent="0.3">
      <c r="B1201">
        <v>19336</v>
      </c>
      <c r="C1201">
        <v>2</v>
      </c>
      <c r="D1201">
        <v>2</v>
      </c>
      <c r="E1201">
        <v>2</v>
      </c>
      <c r="F1201">
        <v>31</v>
      </c>
      <c r="G1201">
        <v>1</v>
      </c>
      <c r="H1201" t="s">
        <v>0</v>
      </c>
      <c r="I1201" t="s">
        <v>0</v>
      </c>
      <c r="J1201">
        <v>1</v>
      </c>
      <c r="K1201" s="5" cm="1">
        <f t="array" ref="K1201">IF(AND(C1201=1,OR(J1201=42,J1201=6,J1201=7,J1201=8)),1,
IF(AND(OR(C1201=1,C1201="NA"),OR(J1201=42,J1201=6,J1201=7,J1201=8, J1201="NA")),"NA",
IF(_xlfn.MINIFS(Nested_Ifs[a11],Nested_Ifs[ID],Nested_Ifs[[#This Row],[ID]])&lt;&gt;1,IF(AND(C1201=MIN(_xlfn._xlws.FILTER(Nested_Ifs[a11], Nested_Ifs[ID]=Nested_Ifs[[#This Row],[ID]])), OR(J1201=42,J1201=6,J1201=7,J1201=8)),1,
IF(_xlfn.MINIFS(Nested_Ifs[a11],Nested_Ifs[ID],Nested_Ifs[[#This Row],[ID]])&lt;&gt;1,IF(AND(OR(C1201=MIN(_xlfn._xlws.FILTER(Nested_Ifs[a11], Nested_Ifs[ID]=Nested_Ifs[[#This Row],[ID]])), C1201 = "NA"), OR(J1201=42,J1201=6,J1201=7,J1201=8, J1201 = "NA")),"NA",0),0)),0)))</f>
        <v>0</v>
      </c>
      <c r="L1201">
        <v>1</v>
      </c>
      <c r="M1201">
        <v>1</v>
      </c>
      <c r="N1201">
        <v>4</v>
      </c>
      <c r="O1201" s="11">
        <f t="shared" si="18"/>
        <v>1</v>
      </c>
    </row>
    <row r="1202" spans="2:15" x14ac:dyDescent="0.3">
      <c r="B1202">
        <v>19336</v>
      </c>
      <c r="C1202">
        <v>3</v>
      </c>
      <c r="D1202">
        <v>2</v>
      </c>
      <c r="E1202">
        <v>3</v>
      </c>
      <c r="F1202">
        <v>11</v>
      </c>
      <c r="G1202" t="s">
        <v>0</v>
      </c>
      <c r="H1202" t="s">
        <v>0</v>
      </c>
      <c r="I1202" t="s">
        <v>0</v>
      </c>
      <c r="J1202" t="s">
        <v>0</v>
      </c>
      <c r="K1202" s="5" cm="1">
        <f t="array" ref="K1202">IF(AND(C1202=1,OR(J1202=42,J1202=6,J1202=7,J1202=8)),1,
IF(AND(OR(C1202=1,C1202="NA"),OR(J1202=42,J1202=6,J1202=7,J1202=8, J1202="NA")),"NA",
IF(_xlfn.MINIFS(Nested_Ifs[a11],Nested_Ifs[ID],Nested_Ifs[[#This Row],[ID]])&lt;&gt;1,IF(AND(C1202=MIN(_xlfn._xlws.FILTER(Nested_Ifs[a11], Nested_Ifs[ID]=Nested_Ifs[[#This Row],[ID]])), OR(J1202=42,J1202=6,J1202=7,J1202=8)),1,
IF(_xlfn.MINIFS(Nested_Ifs[a11],Nested_Ifs[ID],Nested_Ifs[[#This Row],[ID]])&lt;&gt;1,IF(AND(OR(C1202=MIN(_xlfn._xlws.FILTER(Nested_Ifs[a11], Nested_Ifs[ID]=Nested_Ifs[[#This Row],[ID]])), C1202 = "NA"), OR(J1202=42,J1202=6,J1202=7,J1202=8, J1202 = "NA")),"NA",0),0)),0)))</f>
        <v>0</v>
      </c>
      <c r="L1202">
        <v>1</v>
      </c>
      <c r="M1202">
        <v>1</v>
      </c>
      <c r="N1202">
        <v>4</v>
      </c>
      <c r="O1202" s="11">
        <f t="shared" si="18"/>
        <v>1</v>
      </c>
    </row>
    <row r="1203" spans="2:15" x14ac:dyDescent="0.3">
      <c r="B1203">
        <v>19336</v>
      </c>
      <c r="C1203">
        <v>4</v>
      </c>
      <c r="D1203">
        <v>1</v>
      </c>
      <c r="E1203">
        <v>3</v>
      </c>
      <c r="F1203">
        <v>9</v>
      </c>
      <c r="G1203" t="s">
        <v>0</v>
      </c>
      <c r="H1203" t="s">
        <v>0</v>
      </c>
      <c r="I1203" t="s">
        <v>0</v>
      </c>
      <c r="J1203" t="s">
        <v>0</v>
      </c>
      <c r="K1203" s="5" cm="1">
        <f t="array" ref="K1203">IF(AND(C1203=1,OR(J1203=42,J1203=6,J1203=7,J1203=8)),1,
IF(AND(OR(C1203=1,C1203="NA"),OR(J1203=42,J1203=6,J1203=7,J1203=8, J1203="NA")),"NA",
IF(_xlfn.MINIFS(Nested_Ifs[a11],Nested_Ifs[ID],Nested_Ifs[[#This Row],[ID]])&lt;&gt;1,IF(AND(C1203=MIN(_xlfn._xlws.FILTER(Nested_Ifs[a11], Nested_Ifs[ID]=Nested_Ifs[[#This Row],[ID]])), OR(J1203=42,J1203=6,J1203=7,J1203=8)),1,
IF(_xlfn.MINIFS(Nested_Ifs[a11],Nested_Ifs[ID],Nested_Ifs[[#This Row],[ID]])&lt;&gt;1,IF(AND(OR(C1203=MIN(_xlfn._xlws.FILTER(Nested_Ifs[a11], Nested_Ifs[ID]=Nested_Ifs[[#This Row],[ID]])), C1203 = "NA"), OR(J1203=42,J1203=6,J1203=7,J1203=8, J1203 = "NA")),"NA",0),0)),0)))</f>
        <v>0</v>
      </c>
      <c r="L1203">
        <v>1</v>
      </c>
      <c r="M1203">
        <v>1</v>
      </c>
      <c r="N1203">
        <v>4</v>
      </c>
      <c r="O1203" s="11">
        <f t="shared" si="18"/>
        <v>1</v>
      </c>
    </row>
    <row r="1204" spans="2:15" x14ac:dyDescent="0.3">
      <c r="B1204">
        <v>19336</v>
      </c>
      <c r="C1204">
        <v>5</v>
      </c>
      <c r="D1204">
        <v>1</v>
      </c>
      <c r="E1204">
        <v>3</v>
      </c>
      <c r="F1204">
        <v>3</v>
      </c>
      <c r="G1204" t="s">
        <v>0</v>
      </c>
      <c r="H1204">
        <v>2</v>
      </c>
      <c r="I1204">
        <v>8</v>
      </c>
      <c r="J1204" t="s">
        <v>0</v>
      </c>
      <c r="K1204" s="5" cm="1">
        <f t="array" ref="K1204">IF(AND(C1204=1,OR(J1204=42,J1204=6,J1204=7,J1204=8)),1,
IF(AND(OR(C1204=1,C1204="NA"),OR(J1204=42,J1204=6,J1204=7,J1204=8, J1204="NA")),"NA",
IF(_xlfn.MINIFS(Nested_Ifs[a11],Nested_Ifs[ID],Nested_Ifs[[#This Row],[ID]])&lt;&gt;1,IF(AND(C1204=MIN(_xlfn._xlws.FILTER(Nested_Ifs[a11], Nested_Ifs[ID]=Nested_Ifs[[#This Row],[ID]])), OR(J1204=42,J1204=6,J1204=7,J1204=8)),1,
IF(_xlfn.MINIFS(Nested_Ifs[a11],Nested_Ifs[ID],Nested_Ifs[[#This Row],[ID]])&lt;&gt;1,IF(AND(OR(C1204=MIN(_xlfn._xlws.FILTER(Nested_Ifs[a11], Nested_Ifs[ID]=Nested_Ifs[[#This Row],[ID]])), C1204 = "NA"), OR(J1204=42,J1204=6,J1204=7,J1204=8, J1204 = "NA")),"NA",0),0)),0)))</f>
        <v>0</v>
      </c>
      <c r="L1204">
        <v>1</v>
      </c>
      <c r="M1204">
        <v>1</v>
      </c>
      <c r="N1204">
        <v>4</v>
      </c>
      <c r="O1204" s="11">
        <f t="shared" si="18"/>
        <v>1</v>
      </c>
    </row>
    <row r="1205" spans="2:15" x14ac:dyDescent="0.3">
      <c r="B1205">
        <v>19337</v>
      </c>
      <c r="C1205">
        <v>1</v>
      </c>
      <c r="D1205">
        <v>2</v>
      </c>
      <c r="E1205">
        <v>1</v>
      </c>
      <c r="F1205">
        <v>79</v>
      </c>
      <c r="G1205">
        <v>5</v>
      </c>
      <c r="H1205" t="s">
        <v>0</v>
      </c>
      <c r="I1205" t="s">
        <v>0</v>
      </c>
      <c r="J1205">
        <v>6</v>
      </c>
      <c r="K1205" s="5" cm="1">
        <f t="array" ref="K1205">IF(AND(C1205=1,OR(J1205=42,J1205=6,J1205=7,J1205=8)),1,
IF(AND(OR(C1205=1,C1205="NA"),OR(J1205=42,J1205=6,J1205=7,J1205=8, J1205="NA")),"NA",
IF(_xlfn.MINIFS(Nested_Ifs[a11],Nested_Ifs[ID],Nested_Ifs[[#This Row],[ID]])&lt;&gt;1,IF(AND(C1205=MIN(_xlfn._xlws.FILTER(Nested_Ifs[a11], Nested_Ifs[ID]=Nested_Ifs[[#This Row],[ID]])), OR(J1205=42,J1205=6,J1205=7,J1205=8)),1,
IF(_xlfn.MINIFS(Nested_Ifs[a11],Nested_Ifs[ID],Nested_Ifs[[#This Row],[ID]])&lt;&gt;1,IF(AND(OR(C1205=MIN(_xlfn._xlws.FILTER(Nested_Ifs[a11], Nested_Ifs[ID]=Nested_Ifs[[#This Row],[ID]])), C1205 = "NA"), OR(J1205=42,J1205=6,J1205=7,J1205=8, J1205 = "NA")),"NA",0),0)),0)))</f>
        <v>1</v>
      </c>
      <c r="L1205">
        <v>1</v>
      </c>
      <c r="M1205">
        <v>1</v>
      </c>
      <c r="N1205">
        <v>4</v>
      </c>
      <c r="O1205" s="11">
        <f t="shared" si="18"/>
        <v>1</v>
      </c>
    </row>
    <row r="1206" spans="2:15" x14ac:dyDescent="0.3">
      <c r="B1206">
        <v>19337</v>
      </c>
      <c r="C1206">
        <v>2</v>
      </c>
      <c r="D1206">
        <v>2</v>
      </c>
      <c r="E1206">
        <v>3</v>
      </c>
      <c r="F1206">
        <v>42</v>
      </c>
      <c r="G1206">
        <v>6</v>
      </c>
      <c r="H1206" t="s">
        <v>0</v>
      </c>
      <c r="I1206" t="s">
        <v>0</v>
      </c>
      <c r="J1206" t="s">
        <v>0</v>
      </c>
      <c r="K1206" s="5" cm="1">
        <f t="array" ref="K1206">IF(AND(C1206=1,OR(J1206=42,J1206=6,J1206=7,J1206=8)),1,
IF(AND(OR(C1206=1,C1206="NA"),OR(J1206=42,J1206=6,J1206=7,J1206=8, J1206="NA")),"NA",
IF(_xlfn.MINIFS(Nested_Ifs[a11],Nested_Ifs[ID],Nested_Ifs[[#This Row],[ID]])&lt;&gt;1,IF(AND(C1206=MIN(_xlfn._xlws.FILTER(Nested_Ifs[a11], Nested_Ifs[ID]=Nested_Ifs[[#This Row],[ID]])), OR(J1206=42,J1206=6,J1206=7,J1206=8)),1,
IF(_xlfn.MINIFS(Nested_Ifs[a11],Nested_Ifs[ID],Nested_Ifs[[#This Row],[ID]])&lt;&gt;1,IF(AND(OR(C1206=MIN(_xlfn._xlws.FILTER(Nested_Ifs[a11], Nested_Ifs[ID]=Nested_Ifs[[#This Row],[ID]])), C1206 = "NA"), OR(J1206=42,J1206=6,J1206=7,J1206=8, J1206 = "NA")),"NA",0),0)),0)))</f>
        <v>0</v>
      </c>
      <c r="L1206">
        <v>1</v>
      </c>
      <c r="M1206">
        <v>1</v>
      </c>
      <c r="N1206">
        <v>4</v>
      </c>
      <c r="O1206" s="11">
        <f t="shared" si="18"/>
        <v>1</v>
      </c>
    </row>
    <row r="1207" spans="2:15" x14ac:dyDescent="0.3">
      <c r="B1207">
        <v>19338</v>
      </c>
      <c r="C1207">
        <v>1</v>
      </c>
      <c r="D1207">
        <v>2</v>
      </c>
      <c r="E1207">
        <v>1</v>
      </c>
      <c r="F1207">
        <v>63</v>
      </c>
      <c r="G1207">
        <v>5</v>
      </c>
      <c r="H1207" t="s">
        <v>0</v>
      </c>
      <c r="I1207" t="s">
        <v>0</v>
      </c>
      <c r="J1207">
        <v>5</v>
      </c>
      <c r="K1207" s="5" cm="1">
        <f t="array" ref="K1207">IF(AND(C1207=1,OR(J1207=42,J1207=6,J1207=7,J1207=8)),1,
IF(AND(OR(C1207=1,C1207="NA"),OR(J1207=42,J1207=6,J1207=7,J1207=8, J1207="NA")),"NA",
IF(_xlfn.MINIFS(Nested_Ifs[a11],Nested_Ifs[ID],Nested_Ifs[[#This Row],[ID]])&lt;&gt;1,IF(AND(C1207=MIN(_xlfn._xlws.FILTER(Nested_Ifs[a11], Nested_Ifs[ID]=Nested_Ifs[[#This Row],[ID]])), OR(J1207=42,J1207=6,J1207=7,J1207=8)),1,
IF(_xlfn.MINIFS(Nested_Ifs[a11],Nested_Ifs[ID],Nested_Ifs[[#This Row],[ID]])&lt;&gt;1,IF(AND(OR(C1207=MIN(_xlfn._xlws.FILTER(Nested_Ifs[a11], Nested_Ifs[ID]=Nested_Ifs[[#This Row],[ID]])), C1207 = "NA"), OR(J1207=42,J1207=6,J1207=7,J1207=8, J1207 = "NA")),"NA",0),0)),0)))</f>
        <v>0</v>
      </c>
      <c r="L1207">
        <v>1</v>
      </c>
      <c r="M1207">
        <v>1</v>
      </c>
      <c r="N1207">
        <v>4</v>
      </c>
      <c r="O1207" s="11">
        <f t="shared" si="18"/>
        <v>1</v>
      </c>
    </row>
    <row r="1208" spans="2:15" x14ac:dyDescent="0.3">
      <c r="B1208">
        <v>19339</v>
      </c>
      <c r="C1208">
        <v>1</v>
      </c>
      <c r="D1208">
        <v>2</v>
      </c>
      <c r="E1208">
        <v>1</v>
      </c>
      <c r="F1208">
        <v>49</v>
      </c>
      <c r="G1208">
        <v>3</v>
      </c>
      <c r="H1208" t="s">
        <v>0</v>
      </c>
      <c r="I1208" t="s">
        <v>0</v>
      </c>
      <c r="J1208">
        <v>1</v>
      </c>
      <c r="K1208" s="5" cm="1">
        <f t="array" ref="K1208">IF(AND(C1208=1,OR(J1208=42,J1208=6,J1208=7,J1208=8)),1,
IF(AND(OR(C1208=1,C1208="NA"),OR(J1208=42,J1208=6,J1208=7,J1208=8, J1208="NA")),"NA",
IF(_xlfn.MINIFS(Nested_Ifs[a11],Nested_Ifs[ID],Nested_Ifs[[#This Row],[ID]])&lt;&gt;1,IF(AND(C1208=MIN(_xlfn._xlws.FILTER(Nested_Ifs[a11], Nested_Ifs[ID]=Nested_Ifs[[#This Row],[ID]])), OR(J1208=42,J1208=6,J1208=7,J1208=8)),1,
IF(_xlfn.MINIFS(Nested_Ifs[a11],Nested_Ifs[ID],Nested_Ifs[[#This Row],[ID]])&lt;&gt;1,IF(AND(OR(C1208=MIN(_xlfn._xlws.FILTER(Nested_Ifs[a11], Nested_Ifs[ID]=Nested_Ifs[[#This Row],[ID]])), C1208 = "NA"), OR(J1208=42,J1208=6,J1208=7,J1208=8, J1208 = "NA")),"NA",0),0)),0)))</f>
        <v>0</v>
      </c>
      <c r="L1208">
        <v>1</v>
      </c>
      <c r="M1208">
        <v>1</v>
      </c>
      <c r="N1208">
        <v>4</v>
      </c>
      <c r="O1208" s="11">
        <f t="shared" si="18"/>
        <v>1</v>
      </c>
    </row>
    <row r="1209" spans="2:15" x14ac:dyDescent="0.3">
      <c r="B1209">
        <v>19339</v>
      </c>
      <c r="C1209">
        <v>2</v>
      </c>
      <c r="D1209">
        <v>1</v>
      </c>
      <c r="E1209">
        <v>3</v>
      </c>
      <c r="F1209">
        <v>19</v>
      </c>
      <c r="G1209">
        <v>6</v>
      </c>
      <c r="H1209" t="s">
        <v>0</v>
      </c>
      <c r="I1209" t="s">
        <v>0</v>
      </c>
      <c r="J1209" t="s">
        <v>0</v>
      </c>
      <c r="K1209" s="5" cm="1">
        <f t="array" ref="K1209">IF(AND(C1209=1,OR(J1209=42,J1209=6,J1209=7,J1209=8)),1,
IF(AND(OR(C1209=1,C1209="NA"),OR(J1209=42,J1209=6,J1209=7,J1209=8, J1209="NA")),"NA",
IF(_xlfn.MINIFS(Nested_Ifs[a11],Nested_Ifs[ID],Nested_Ifs[[#This Row],[ID]])&lt;&gt;1,IF(AND(C1209=MIN(_xlfn._xlws.FILTER(Nested_Ifs[a11], Nested_Ifs[ID]=Nested_Ifs[[#This Row],[ID]])), OR(J1209=42,J1209=6,J1209=7,J1209=8)),1,
IF(_xlfn.MINIFS(Nested_Ifs[a11],Nested_Ifs[ID],Nested_Ifs[[#This Row],[ID]])&lt;&gt;1,IF(AND(OR(C1209=MIN(_xlfn._xlws.FILTER(Nested_Ifs[a11], Nested_Ifs[ID]=Nested_Ifs[[#This Row],[ID]])), C1209 = "NA"), OR(J1209=42,J1209=6,J1209=7,J1209=8, J1209 = "NA")),"NA",0),0)),0)))</f>
        <v>0</v>
      </c>
      <c r="L1209">
        <v>1</v>
      </c>
      <c r="M1209">
        <v>1</v>
      </c>
      <c r="N1209">
        <v>4</v>
      </c>
      <c r="O1209" s="11">
        <f t="shared" si="18"/>
        <v>1</v>
      </c>
    </row>
    <row r="1210" spans="2:15" x14ac:dyDescent="0.3">
      <c r="B1210">
        <v>19340</v>
      </c>
      <c r="C1210">
        <v>1</v>
      </c>
      <c r="D1210">
        <v>2</v>
      </c>
      <c r="E1210">
        <v>1</v>
      </c>
      <c r="F1210">
        <v>77</v>
      </c>
      <c r="G1210">
        <v>5</v>
      </c>
      <c r="H1210" t="s">
        <v>0</v>
      </c>
      <c r="I1210" t="s">
        <v>0</v>
      </c>
      <c r="J1210">
        <v>5</v>
      </c>
      <c r="K1210" s="5" cm="1">
        <f t="array" ref="K1210">IF(AND(C1210=1,OR(J1210=42,J1210=6,J1210=7,J1210=8)),1,
IF(AND(OR(C1210=1,C1210="NA"),OR(J1210=42,J1210=6,J1210=7,J1210=8, J1210="NA")),"NA",
IF(_xlfn.MINIFS(Nested_Ifs[a11],Nested_Ifs[ID],Nested_Ifs[[#This Row],[ID]])&lt;&gt;1,IF(AND(C1210=MIN(_xlfn._xlws.FILTER(Nested_Ifs[a11], Nested_Ifs[ID]=Nested_Ifs[[#This Row],[ID]])), OR(J1210=42,J1210=6,J1210=7,J1210=8)),1,
IF(_xlfn.MINIFS(Nested_Ifs[a11],Nested_Ifs[ID],Nested_Ifs[[#This Row],[ID]])&lt;&gt;1,IF(AND(OR(C1210=MIN(_xlfn._xlws.FILTER(Nested_Ifs[a11], Nested_Ifs[ID]=Nested_Ifs[[#This Row],[ID]])), C1210 = "NA"), OR(J1210=42,J1210=6,J1210=7,J1210=8, J1210 = "NA")),"NA",0),0)),0)))</f>
        <v>0</v>
      </c>
      <c r="L1210">
        <v>1</v>
      </c>
      <c r="M1210">
        <v>1</v>
      </c>
      <c r="N1210">
        <v>4</v>
      </c>
      <c r="O1210" s="11">
        <f t="shared" si="18"/>
        <v>1</v>
      </c>
    </row>
    <row r="1211" spans="2:15" x14ac:dyDescent="0.3">
      <c r="B1211">
        <v>19341</v>
      </c>
      <c r="C1211">
        <v>1</v>
      </c>
      <c r="D1211">
        <v>2</v>
      </c>
      <c r="E1211">
        <v>1</v>
      </c>
      <c r="F1211">
        <v>88</v>
      </c>
      <c r="G1211">
        <v>5</v>
      </c>
      <c r="H1211" t="s">
        <v>0</v>
      </c>
      <c r="I1211" t="s">
        <v>0</v>
      </c>
      <c r="J1211">
        <v>7</v>
      </c>
      <c r="K1211" s="5" cm="1">
        <f t="array" ref="K1211">IF(AND(C1211=1,OR(J1211=42,J1211=6,J1211=7,J1211=8)),1,
IF(AND(OR(C1211=1,C1211="NA"),OR(J1211=42,J1211=6,J1211=7,J1211=8, J1211="NA")),"NA",
IF(_xlfn.MINIFS(Nested_Ifs[a11],Nested_Ifs[ID],Nested_Ifs[[#This Row],[ID]])&lt;&gt;1,IF(AND(C1211=MIN(_xlfn._xlws.FILTER(Nested_Ifs[a11], Nested_Ifs[ID]=Nested_Ifs[[#This Row],[ID]])), OR(J1211=42,J1211=6,J1211=7,J1211=8)),1,
IF(_xlfn.MINIFS(Nested_Ifs[a11],Nested_Ifs[ID],Nested_Ifs[[#This Row],[ID]])&lt;&gt;1,IF(AND(OR(C1211=MIN(_xlfn._xlws.FILTER(Nested_Ifs[a11], Nested_Ifs[ID]=Nested_Ifs[[#This Row],[ID]])), C1211 = "NA"), OR(J1211=42,J1211=6,J1211=7,J1211=8, J1211 = "NA")),"NA",0),0)),0)))</f>
        <v>1</v>
      </c>
      <c r="L1211">
        <v>1</v>
      </c>
      <c r="M1211">
        <v>1</v>
      </c>
      <c r="N1211">
        <v>4</v>
      </c>
      <c r="O1211" s="11">
        <f t="shared" si="18"/>
        <v>1</v>
      </c>
    </row>
    <row r="1212" spans="2:15" x14ac:dyDescent="0.3">
      <c r="B1212">
        <v>19342</v>
      </c>
      <c r="C1212">
        <v>1</v>
      </c>
      <c r="D1212">
        <v>1</v>
      </c>
      <c r="E1212">
        <v>1</v>
      </c>
      <c r="F1212">
        <v>46</v>
      </c>
      <c r="G1212">
        <v>1</v>
      </c>
      <c r="H1212" t="s">
        <v>0</v>
      </c>
      <c r="I1212" t="s">
        <v>0</v>
      </c>
      <c r="J1212">
        <v>1</v>
      </c>
      <c r="K1212" s="5" cm="1">
        <f t="array" ref="K1212">IF(AND(C1212=1,OR(J1212=42,J1212=6,J1212=7,J1212=8)),1,
IF(AND(OR(C1212=1,C1212="NA"),OR(J1212=42,J1212=6,J1212=7,J1212=8, J1212="NA")),"NA",
IF(_xlfn.MINIFS(Nested_Ifs[a11],Nested_Ifs[ID],Nested_Ifs[[#This Row],[ID]])&lt;&gt;1,IF(AND(C1212=MIN(_xlfn._xlws.FILTER(Nested_Ifs[a11], Nested_Ifs[ID]=Nested_Ifs[[#This Row],[ID]])), OR(J1212=42,J1212=6,J1212=7,J1212=8)),1,
IF(_xlfn.MINIFS(Nested_Ifs[a11],Nested_Ifs[ID],Nested_Ifs[[#This Row],[ID]])&lt;&gt;1,IF(AND(OR(C1212=MIN(_xlfn._xlws.FILTER(Nested_Ifs[a11], Nested_Ifs[ID]=Nested_Ifs[[#This Row],[ID]])), C1212 = "NA"), OR(J1212=42,J1212=6,J1212=7,J1212=8, J1212 = "NA")),"NA",0),0)),0)))</f>
        <v>0</v>
      </c>
      <c r="L1212">
        <v>1</v>
      </c>
      <c r="M1212">
        <v>1</v>
      </c>
      <c r="N1212">
        <v>4</v>
      </c>
      <c r="O1212" s="11">
        <f t="shared" si="18"/>
        <v>1</v>
      </c>
    </row>
    <row r="1213" spans="2:15" x14ac:dyDescent="0.3">
      <c r="B1213">
        <v>19342</v>
      </c>
      <c r="C1213">
        <v>2</v>
      </c>
      <c r="D1213">
        <v>2</v>
      </c>
      <c r="E1213">
        <v>2</v>
      </c>
      <c r="F1213">
        <v>45</v>
      </c>
      <c r="G1213">
        <v>1</v>
      </c>
      <c r="H1213" t="s">
        <v>0</v>
      </c>
      <c r="I1213" t="s">
        <v>0</v>
      </c>
      <c r="J1213">
        <v>3</v>
      </c>
      <c r="K1213" s="5" cm="1">
        <f t="array" ref="K1213">IF(AND(C1213=1,OR(J1213=42,J1213=6,J1213=7,J1213=8)),1,
IF(AND(OR(C1213=1,C1213="NA"),OR(J1213=42,J1213=6,J1213=7,J1213=8, J1213="NA")),"NA",
IF(_xlfn.MINIFS(Nested_Ifs[a11],Nested_Ifs[ID],Nested_Ifs[[#This Row],[ID]])&lt;&gt;1,IF(AND(C1213=MIN(_xlfn._xlws.FILTER(Nested_Ifs[a11], Nested_Ifs[ID]=Nested_Ifs[[#This Row],[ID]])), OR(J1213=42,J1213=6,J1213=7,J1213=8)),1,
IF(_xlfn.MINIFS(Nested_Ifs[a11],Nested_Ifs[ID],Nested_Ifs[[#This Row],[ID]])&lt;&gt;1,IF(AND(OR(C1213=MIN(_xlfn._xlws.FILTER(Nested_Ifs[a11], Nested_Ifs[ID]=Nested_Ifs[[#This Row],[ID]])), C1213 = "NA"), OR(J1213=42,J1213=6,J1213=7,J1213=8, J1213 = "NA")),"NA",0),0)),0)))</f>
        <v>0</v>
      </c>
      <c r="L1213">
        <v>1</v>
      </c>
      <c r="M1213">
        <v>1</v>
      </c>
      <c r="N1213">
        <v>4</v>
      </c>
      <c r="O1213" s="11">
        <f t="shared" si="18"/>
        <v>1</v>
      </c>
    </row>
    <row r="1214" spans="2:15" x14ac:dyDescent="0.3">
      <c r="B1214">
        <v>19342</v>
      </c>
      <c r="C1214">
        <v>5</v>
      </c>
      <c r="D1214">
        <v>1</v>
      </c>
      <c r="E1214">
        <v>3</v>
      </c>
      <c r="F1214">
        <v>18</v>
      </c>
      <c r="G1214">
        <v>6</v>
      </c>
      <c r="H1214" t="s">
        <v>0</v>
      </c>
      <c r="I1214" t="s">
        <v>0</v>
      </c>
      <c r="J1214" t="s">
        <v>0</v>
      </c>
      <c r="K1214" s="5" cm="1">
        <f t="array" ref="K1214">IF(AND(C1214=1,OR(J1214=42,J1214=6,J1214=7,J1214=8)),1,
IF(AND(OR(C1214=1,C1214="NA"),OR(J1214=42,J1214=6,J1214=7,J1214=8, J1214="NA")),"NA",
IF(_xlfn.MINIFS(Nested_Ifs[a11],Nested_Ifs[ID],Nested_Ifs[[#This Row],[ID]])&lt;&gt;1,IF(AND(C1214=MIN(_xlfn._xlws.FILTER(Nested_Ifs[a11], Nested_Ifs[ID]=Nested_Ifs[[#This Row],[ID]])), OR(J1214=42,J1214=6,J1214=7,J1214=8)),1,
IF(_xlfn.MINIFS(Nested_Ifs[a11],Nested_Ifs[ID],Nested_Ifs[[#This Row],[ID]])&lt;&gt;1,IF(AND(OR(C1214=MIN(_xlfn._xlws.FILTER(Nested_Ifs[a11], Nested_Ifs[ID]=Nested_Ifs[[#This Row],[ID]])), C1214 = "NA"), OR(J1214=42,J1214=6,J1214=7,J1214=8, J1214 = "NA")),"NA",0),0)),0)))</f>
        <v>0</v>
      </c>
      <c r="L1214">
        <v>1</v>
      </c>
      <c r="M1214">
        <v>2</v>
      </c>
      <c r="N1214" t="s">
        <v>0</v>
      </c>
      <c r="O1214" s="11">
        <f t="shared" si="18"/>
        <v>0</v>
      </c>
    </row>
    <row r="1215" spans="2:15" x14ac:dyDescent="0.3">
      <c r="B1215">
        <v>19342</v>
      </c>
      <c r="C1215">
        <v>6</v>
      </c>
      <c r="D1215">
        <v>2</v>
      </c>
      <c r="E1215">
        <v>3</v>
      </c>
      <c r="F1215">
        <v>13</v>
      </c>
      <c r="G1215" t="s">
        <v>0</v>
      </c>
      <c r="H1215" t="s">
        <v>0</v>
      </c>
      <c r="I1215" t="s">
        <v>0</v>
      </c>
      <c r="J1215" t="s">
        <v>0</v>
      </c>
      <c r="K1215" s="5" cm="1">
        <f t="array" ref="K1215">IF(AND(C1215=1,OR(J1215=42,J1215=6,J1215=7,J1215=8)),1,
IF(AND(OR(C1215=1,C1215="NA"),OR(J1215=42,J1215=6,J1215=7,J1215=8, J1215="NA")),"NA",
IF(_xlfn.MINIFS(Nested_Ifs[a11],Nested_Ifs[ID],Nested_Ifs[[#This Row],[ID]])&lt;&gt;1,IF(AND(C1215=MIN(_xlfn._xlws.FILTER(Nested_Ifs[a11], Nested_Ifs[ID]=Nested_Ifs[[#This Row],[ID]])), OR(J1215=42,J1215=6,J1215=7,J1215=8)),1,
IF(_xlfn.MINIFS(Nested_Ifs[a11],Nested_Ifs[ID],Nested_Ifs[[#This Row],[ID]])&lt;&gt;1,IF(AND(OR(C1215=MIN(_xlfn._xlws.FILTER(Nested_Ifs[a11], Nested_Ifs[ID]=Nested_Ifs[[#This Row],[ID]])), C1215 = "NA"), OR(J1215=42,J1215=6,J1215=7,J1215=8, J1215 = "NA")),"NA",0),0)),0)))</f>
        <v>0</v>
      </c>
      <c r="L1215">
        <v>1</v>
      </c>
      <c r="M1215">
        <v>1</v>
      </c>
      <c r="N1215">
        <v>4</v>
      </c>
      <c r="O1215" s="11">
        <f t="shared" si="18"/>
        <v>1</v>
      </c>
    </row>
    <row r="1216" spans="2:15" x14ac:dyDescent="0.3">
      <c r="B1216">
        <v>19345</v>
      </c>
      <c r="C1216">
        <v>1</v>
      </c>
      <c r="D1216">
        <v>1</v>
      </c>
      <c r="E1216">
        <v>1</v>
      </c>
      <c r="F1216">
        <v>51</v>
      </c>
      <c r="G1216">
        <v>1</v>
      </c>
      <c r="H1216" t="s">
        <v>0</v>
      </c>
      <c r="I1216" t="s">
        <v>0</v>
      </c>
      <c r="J1216">
        <v>5</v>
      </c>
      <c r="K1216" s="5" cm="1">
        <f t="array" ref="K1216">IF(AND(C1216=1,OR(J1216=42,J1216=6,J1216=7,J1216=8)),1,
IF(AND(OR(C1216=1,C1216="NA"),OR(J1216=42,J1216=6,J1216=7,J1216=8, J1216="NA")),"NA",
IF(_xlfn.MINIFS(Nested_Ifs[a11],Nested_Ifs[ID],Nested_Ifs[[#This Row],[ID]])&lt;&gt;1,IF(AND(C1216=MIN(_xlfn._xlws.FILTER(Nested_Ifs[a11], Nested_Ifs[ID]=Nested_Ifs[[#This Row],[ID]])), OR(J1216=42,J1216=6,J1216=7,J1216=8)),1,
IF(_xlfn.MINIFS(Nested_Ifs[a11],Nested_Ifs[ID],Nested_Ifs[[#This Row],[ID]])&lt;&gt;1,IF(AND(OR(C1216=MIN(_xlfn._xlws.FILTER(Nested_Ifs[a11], Nested_Ifs[ID]=Nested_Ifs[[#This Row],[ID]])), C1216 = "NA"), OR(J1216=42,J1216=6,J1216=7,J1216=8, J1216 = "NA")),"NA",0),0)),0)))</f>
        <v>0</v>
      </c>
      <c r="L1216">
        <v>2</v>
      </c>
      <c r="M1216">
        <v>2</v>
      </c>
      <c r="N1216" t="s">
        <v>0</v>
      </c>
      <c r="O1216" s="11">
        <f t="shared" si="18"/>
        <v>0</v>
      </c>
    </row>
    <row r="1217" spans="2:15" x14ac:dyDescent="0.3">
      <c r="B1217">
        <v>19345</v>
      </c>
      <c r="C1217">
        <v>3</v>
      </c>
      <c r="D1217">
        <v>1</v>
      </c>
      <c r="E1217">
        <v>3</v>
      </c>
      <c r="F1217">
        <v>26</v>
      </c>
      <c r="G1217">
        <v>1</v>
      </c>
      <c r="H1217" t="s">
        <v>0</v>
      </c>
      <c r="I1217" t="s">
        <v>0</v>
      </c>
      <c r="J1217">
        <v>1</v>
      </c>
      <c r="K1217" s="5" cm="1">
        <f t="array" ref="K1217">IF(AND(C1217=1,OR(J1217=42,J1217=6,J1217=7,J1217=8)),1,
IF(AND(OR(C1217=1,C1217="NA"),OR(J1217=42,J1217=6,J1217=7,J1217=8, J1217="NA")),"NA",
IF(_xlfn.MINIFS(Nested_Ifs[a11],Nested_Ifs[ID],Nested_Ifs[[#This Row],[ID]])&lt;&gt;1,IF(AND(C1217=MIN(_xlfn._xlws.FILTER(Nested_Ifs[a11], Nested_Ifs[ID]=Nested_Ifs[[#This Row],[ID]])), OR(J1217=42,J1217=6,J1217=7,J1217=8)),1,
IF(_xlfn.MINIFS(Nested_Ifs[a11],Nested_Ifs[ID],Nested_Ifs[[#This Row],[ID]])&lt;&gt;1,IF(AND(OR(C1217=MIN(_xlfn._xlws.FILTER(Nested_Ifs[a11], Nested_Ifs[ID]=Nested_Ifs[[#This Row],[ID]])), C1217 = "NA"), OR(J1217=42,J1217=6,J1217=7,J1217=8, J1217 = "NA")),"NA",0),0)),0)))</f>
        <v>0</v>
      </c>
      <c r="L1217">
        <v>2</v>
      </c>
      <c r="M1217">
        <v>2</v>
      </c>
      <c r="N1217" t="s">
        <v>0</v>
      </c>
      <c r="O1217" s="11">
        <f t="shared" si="18"/>
        <v>0</v>
      </c>
    </row>
    <row r="1218" spans="2:15" x14ac:dyDescent="0.3">
      <c r="B1218">
        <v>19345</v>
      </c>
      <c r="C1218">
        <v>5</v>
      </c>
      <c r="D1218">
        <v>1</v>
      </c>
      <c r="E1218">
        <v>3</v>
      </c>
      <c r="F1218">
        <v>10</v>
      </c>
      <c r="G1218" t="s">
        <v>0</v>
      </c>
      <c r="H1218" t="s">
        <v>0</v>
      </c>
      <c r="I1218" t="s">
        <v>0</v>
      </c>
      <c r="J1218" t="s">
        <v>0</v>
      </c>
      <c r="K1218" s="5" cm="1">
        <f t="array" ref="K1218">IF(AND(C1218=1,OR(J1218=42,J1218=6,J1218=7,J1218=8)),1,
IF(AND(OR(C1218=1,C1218="NA"),OR(J1218=42,J1218=6,J1218=7,J1218=8, J1218="NA")),"NA",
IF(_xlfn.MINIFS(Nested_Ifs[a11],Nested_Ifs[ID],Nested_Ifs[[#This Row],[ID]])&lt;&gt;1,IF(AND(C1218=MIN(_xlfn._xlws.FILTER(Nested_Ifs[a11], Nested_Ifs[ID]=Nested_Ifs[[#This Row],[ID]])), OR(J1218=42,J1218=6,J1218=7,J1218=8)),1,
IF(_xlfn.MINIFS(Nested_Ifs[a11],Nested_Ifs[ID],Nested_Ifs[[#This Row],[ID]])&lt;&gt;1,IF(AND(OR(C1218=MIN(_xlfn._xlws.FILTER(Nested_Ifs[a11], Nested_Ifs[ID]=Nested_Ifs[[#This Row],[ID]])), C1218 = "NA"), OR(J1218=42,J1218=6,J1218=7,J1218=8, J1218 = "NA")),"NA",0),0)),0)))</f>
        <v>0</v>
      </c>
      <c r="L1218">
        <v>2</v>
      </c>
      <c r="M1218">
        <v>2</v>
      </c>
      <c r="N1218" t="s">
        <v>0</v>
      </c>
      <c r="O1218" s="11">
        <f t="shared" si="18"/>
        <v>0</v>
      </c>
    </row>
    <row r="1219" spans="2:15" x14ac:dyDescent="0.3">
      <c r="B1219">
        <v>19345</v>
      </c>
      <c r="C1219">
        <v>6</v>
      </c>
      <c r="D1219">
        <v>2</v>
      </c>
      <c r="E1219">
        <v>4</v>
      </c>
      <c r="F1219">
        <v>26</v>
      </c>
      <c r="G1219">
        <v>1</v>
      </c>
      <c r="H1219" t="s">
        <v>0</v>
      </c>
      <c r="I1219" t="s">
        <v>0</v>
      </c>
      <c r="J1219">
        <v>1</v>
      </c>
      <c r="K1219" s="5" cm="1">
        <f t="array" ref="K1219">IF(AND(C1219=1,OR(J1219=42,J1219=6,J1219=7,J1219=8)),1,
IF(AND(OR(C1219=1,C1219="NA"),OR(J1219=42,J1219=6,J1219=7,J1219=8, J1219="NA")),"NA",
IF(_xlfn.MINIFS(Nested_Ifs[a11],Nested_Ifs[ID],Nested_Ifs[[#This Row],[ID]])&lt;&gt;1,IF(AND(C1219=MIN(_xlfn._xlws.FILTER(Nested_Ifs[a11], Nested_Ifs[ID]=Nested_Ifs[[#This Row],[ID]])), OR(J1219=42,J1219=6,J1219=7,J1219=8)),1,
IF(_xlfn.MINIFS(Nested_Ifs[a11],Nested_Ifs[ID],Nested_Ifs[[#This Row],[ID]])&lt;&gt;1,IF(AND(OR(C1219=MIN(_xlfn._xlws.FILTER(Nested_Ifs[a11], Nested_Ifs[ID]=Nested_Ifs[[#This Row],[ID]])), C1219 = "NA"), OR(J1219=42,J1219=6,J1219=7,J1219=8, J1219 = "NA")),"NA",0),0)),0)))</f>
        <v>0</v>
      </c>
      <c r="L1219">
        <v>2</v>
      </c>
      <c r="M1219">
        <v>2</v>
      </c>
      <c r="N1219" t="s">
        <v>0</v>
      </c>
      <c r="O1219" s="11">
        <f t="shared" si="18"/>
        <v>0</v>
      </c>
    </row>
    <row r="1220" spans="2:15" x14ac:dyDescent="0.3">
      <c r="B1220">
        <v>19345</v>
      </c>
      <c r="C1220">
        <v>7</v>
      </c>
      <c r="D1220">
        <v>2</v>
      </c>
      <c r="E1220">
        <v>8</v>
      </c>
      <c r="F1220">
        <v>1</v>
      </c>
      <c r="G1220" t="s">
        <v>0</v>
      </c>
      <c r="H1220">
        <v>2</v>
      </c>
      <c r="I1220">
        <v>8</v>
      </c>
      <c r="J1220" t="s">
        <v>0</v>
      </c>
      <c r="K1220" s="5" cm="1">
        <f t="array" ref="K1220">IF(AND(C1220=1,OR(J1220=42,J1220=6,J1220=7,J1220=8)),1,
IF(AND(OR(C1220=1,C1220="NA"),OR(J1220=42,J1220=6,J1220=7,J1220=8, J1220="NA")),"NA",
IF(_xlfn.MINIFS(Nested_Ifs[a11],Nested_Ifs[ID],Nested_Ifs[[#This Row],[ID]])&lt;&gt;1,IF(AND(C1220=MIN(_xlfn._xlws.FILTER(Nested_Ifs[a11], Nested_Ifs[ID]=Nested_Ifs[[#This Row],[ID]])), OR(J1220=42,J1220=6,J1220=7,J1220=8)),1,
IF(_xlfn.MINIFS(Nested_Ifs[a11],Nested_Ifs[ID],Nested_Ifs[[#This Row],[ID]])&lt;&gt;1,IF(AND(OR(C1220=MIN(_xlfn._xlws.FILTER(Nested_Ifs[a11], Nested_Ifs[ID]=Nested_Ifs[[#This Row],[ID]])), C1220 = "NA"), OR(J1220=42,J1220=6,J1220=7,J1220=8, J1220 = "NA")),"NA",0),0)),0)))</f>
        <v>0</v>
      </c>
      <c r="L1220">
        <v>2</v>
      </c>
      <c r="M1220">
        <v>2</v>
      </c>
      <c r="N1220" t="s">
        <v>0</v>
      </c>
      <c r="O1220" s="11">
        <f t="shared" si="18"/>
        <v>0</v>
      </c>
    </row>
    <row r="1221" spans="2:15" x14ac:dyDescent="0.3">
      <c r="B1221">
        <v>19346</v>
      </c>
      <c r="C1221">
        <v>1</v>
      </c>
      <c r="D1221">
        <v>2</v>
      </c>
      <c r="E1221">
        <v>1</v>
      </c>
      <c r="F1221">
        <v>42</v>
      </c>
      <c r="G1221">
        <v>3</v>
      </c>
      <c r="H1221" t="s">
        <v>0</v>
      </c>
      <c r="I1221" t="s">
        <v>0</v>
      </c>
      <c r="J1221">
        <v>3</v>
      </c>
      <c r="K1221" s="5" cm="1">
        <f t="array" ref="K1221">IF(AND(C1221=1,OR(J1221=42,J1221=6,J1221=7,J1221=8)),1,
IF(AND(OR(C1221=1,C1221="NA"),OR(J1221=42,J1221=6,J1221=7,J1221=8, J1221="NA")),"NA",
IF(_xlfn.MINIFS(Nested_Ifs[a11],Nested_Ifs[ID],Nested_Ifs[[#This Row],[ID]])&lt;&gt;1,IF(AND(C1221=MIN(_xlfn._xlws.FILTER(Nested_Ifs[a11], Nested_Ifs[ID]=Nested_Ifs[[#This Row],[ID]])), OR(J1221=42,J1221=6,J1221=7,J1221=8)),1,
IF(_xlfn.MINIFS(Nested_Ifs[a11],Nested_Ifs[ID],Nested_Ifs[[#This Row],[ID]])&lt;&gt;1,IF(AND(OR(C1221=MIN(_xlfn._xlws.FILTER(Nested_Ifs[a11], Nested_Ifs[ID]=Nested_Ifs[[#This Row],[ID]])), C1221 = "NA"), OR(J1221=42,J1221=6,J1221=7,J1221=8, J1221 = "NA")),"NA",0),0)),0)))</f>
        <v>0</v>
      </c>
      <c r="L1221">
        <v>2</v>
      </c>
      <c r="M1221">
        <v>2</v>
      </c>
      <c r="N1221" t="s">
        <v>0</v>
      </c>
      <c r="O1221" s="11">
        <f t="shared" si="18"/>
        <v>0</v>
      </c>
    </row>
    <row r="1222" spans="2:15" x14ac:dyDescent="0.3">
      <c r="B1222">
        <v>19346</v>
      </c>
      <c r="C1222">
        <v>2</v>
      </c>
      <c r="D1222">
        <v>2</v>
      </c>
      <c r="E1222">
        <v>3</v>
      </c>
      <c r="F1222">
        <v>15</v>
      </c>
      <c r="G1222">
        <v>6</v>
      </c>
      <c r="H1222" t="s">
        <v>0</v>
      </c>
      <c r="I1222" t="s">
        <v>0</v>
      </c>
      <c r="J1222" t="s">
        <v>0</v>
      </c>
      <c r="K1222" s="5" cm="1">
        <f t="array" ref="K1222">IF(AND(C1222=1,OR(J1222=42,J1222=6,J1222=7,J1222=8)),1,
IF(AND(OR(C1222=1,C1222="NA"),OR(J1222=42,J1222=6,J1222=7,J1222=8, J1222="NA")),"NA",
IF(_xlfn.MINIFS(Nested_Ifs[a11],Nested_Ifs[ID],Nested_Ifs[[#This Row],[ID]])&lt;&gt;1,IF(AND(C1222=MIN(_xlfn._xlws.FILTER(Nested_Ifs[a11], Nested_Ifs[ID]=Nested_Ifs[[#This Row],[ID]])), OR(J1222=42,J1222=6,J1222=7,J1222=8)),1,
IF(_xlfn.MINIFS(Nested_Ifs[a11],Nested_Ifs[ID],Nested_Ifs[[#This Row],[ID]])&lt;&gt;1,IF(AND(OR(C1222=MIN(_xlfn._xlws.FILTER(Nested_Ifs[a11], Nested_Ifs[ID]=Nested_Ifs[[#This Row],[ID]])), C1222 = "NA"), OR(J1222=42,J1222=6,J1222=7,J1222=8, J1222 = "NA")),"NA",0),0)),0)))</f>
        <v>0</v>
      </c>
      <c r="L1222">
        <v>2</v>
      </c>
      <c r="M1222">
        <v>2</v>
      </c>
      <c r="N1222" t="s">
        <v>0</v>
      </c>
      <c r="O1222" s="11">
        <f t="shared" si="18"/>
        <v>0</v>
      </c>
    </row>
    <row r="1223" spans="2:15" x14ac:dyDescent="0.3">
      <c r="B1223">
        <v>19346</v>
      </c>
      <c r="C1223">
        <v>3</v>
      </c>
      <c r="D1223">
        <v>2</v>
      </c>
      <c r="E1223">
        <v>3</v>
      </c>
      <c r="F1223">
        <v>5</v>
      </c>
      <c r="G1223" t="s">
        <v>0</v>
      </c>
      <c r="H1223">
        <v>1</v>
      </c>
      <c r="I1223" t="s">
        <v>0</v>
      </c>
      <c r="J1223" t="s">
        <v>0</v>
      </c>
      <c r="K1223" s="5" cm="1">
        <f t="array" ref="K1223">IF(AND(C1223=1,OR(J1223=42,J1223=6,J1223=7,J1223=8)),1,
IF(AND(OR(C1223=1,C1223="NA"),OR(J1223=42,J1223=6,J1223=7,J1223=8, J1223="NA")),"NA",
IF(_xlfn.MINIFS(Nested_Ifs[a11],Nested_Ifs[ID],Nested_Ifs[[#This Row],[ID]])&lt;&gt;1,IF(AND(C1223=MIN(_xlfn._xlws.FILTER(Nested_Ifs[a11], Nested_Ifs[ID]=Nested_Ifs[[#This Row],[ID]])), OR(J1223=42,J1223=6,J1223=7,J1223=8)),1,
IF(_xlfn.MINIFS(Nested_Ifs[a11],Nested_Ifs[ID],Nested_Ifs[[#This Row],[ID]])&lt;&gt;1,IF(AND(OR(C1223=MIN(_xlfn._xlws.FILTER(Nested_Ifs[a11], Nested_Ifs[ID]=Nested_Ifs[[#This Row],[ID]])), C1223 = "NA"), OR(J1223=42,J1223=6,J1223=7,J1223=8, J1223 = "NA")),"NA",0),0)),0)))</f>
        <v>0</v>
      </c>
      <c r="L1223">
        <v>2</v>
      </c>
      <c r="M1223">
        <v>2</v>
      </c>
      <c r="N1223" t="s">
        <v>0</v>
      </c>
      <c r="O1223" s="11">
        <f t="shared" si="18"/>
        <v>0</v>
      </c>
    </row>
    <row r="1224" spans="2:15" x14ac:dyDescent="0.3">
      <c r="B1224">
        <v>19348</v>
      </c>
      <c r="C1224">
        <v>1</v>
      </c>
      <c r="D1224">
        <v>1</v>
      </c>
      <c r="E1224">
        <v>1</v>
      </c>
      <c r="F1224">
        <v>34</v>
      </c>
      <c r="G1224">
        <v>1</v>
      </c>
      <c r="H1224" t="s">
        <v>0</v>
      </c>
      <c r="I1224" t="s">
        <v>0</v>
      </c>
      <c r="J1224">
        <v>1</v>
      </c>
      <c r="K1224" s="5" cm="1">
        <f t="array" ref="K1224">IF(AND(C1224=1,OR(J1224=42,J1224=6,J1224=7,J1224=8)),1,
IF(AND(OR(C1224=1,C1224="NA"),OR(J1224=42,J1224=6,J1224=7,J1224=8, J1224="NA")),"NA",
IF(_xlfn.MINIFS(Nested_Ifs[a11],Nested_Ifs[ID],Nested_Ifs[[#This Row],[ID]])&lt;&gt;1,IF(AND(C1224=MIN(_xlfn._xlws.FILTER(Nested_Ifs[a11], Nested_Ifs[ID]=Nested_Ifs[[#This Row],[ID]])), OR(J1224=42,J1224=6,J1224=7,J1224=8)),1,
IF(_xlfn.MINIFS(Nested_Ifs[a11],Nested_Ifs[ID],Nested_Ifs[[#This Row],[ID]])&lt;&gt;1,IF(AND(OR(C1224=MIN(_xlfn._xlws.FILTER(Nested_Ifs[a11], Nested_Ifs[ID]=Nested_Ifs[[#This Row],[ID]])), C1224 = "NA"), OR(J1224=42,J1224=6,J1224=7,J1224=8, J1224 = "NA")),"NA",0),0)),0)))</f>
        <v>0</v>
      </c>
      <c r="L1224">
        <v>2</v>
      </c>
      <c r="M1224">
        <v>2</v>
      </c>
      <c r="N1224" t="s">
        <v>0</v>
      </c>
      <c r="O1224" s="11">
        <f t="shared" si="18"/>
        <v>0</v>
      </c>
    </row>
    <row r="1225" spans="2:15" x14ac:dyDescent="0.3">
      <c r="B1225">
        <v>19348</v>
      </c>
      <c r="C1225">
        <v>2</v>
      </c>
      <c r="D1225">
        <v>2</v>
      </c>
      <c r="E1225">
        <v>2</v>
      </c>
      <c r="F1225">
        <v>33</v>
      </c>
      <c r="G1225">
        <v>1</v>
      </c>
      <c r="H1225" t="s">
        <v>0</v>
      </c>
      <c r="I1225" t="s">
        <v>0</v>
      </c>
      <c r="J1225">
        <v>1</v>
      </c>
      <c r="K1225" s="5" cm="1">
        <f t="array" ref="K1225">IF(AND(C1225=1,OR(J1225=42,J1225=6,J1225=7,J1225=8)),1,
IF(AND(OR(C1225=1,C1225="NA"),OR(J1225=42,J1225=6,J1225=7,J1225=8, J1225="NA")),"NA",
IF(_xlfn.MINIFS(Nested_Ifs[a11],Nested_Ifs[ID],Nested_Ifs[[#This Row],[ID]])&lt;&gt;1,IF(AND(C1225=MIN(_xlfn._xlws.FILTER(Nested_Ifs[a11], Nested_Ifs[ID]=Nested_Ifs[[#This Row],[ID]])), OR(J1225=42,J1225=6,J1225=7,J1225=8)),1,
IF(_xlfn.MINIFS(Nested_Ifs[a11],Nested_Ifs[ID],Nested_Ifs[[#This Row],[ID]])&lt;&gt;1,IF(AND(OR(C1225=MIN(_xlfn._xlws.FILTER(Nested_Ifs[a11], Nested_Ifs[ID]=Nested_Ifs[[#This Row],[ID]])), C1225 = "NA"), OR(J1225=42,J1225=6,J1225=7,J1225=8, J1225 = "NA")),"NA",0),0)),0)))</f>
        <v>0</v>
      </c>
      <c r="L1225">
        <v>2</v>
      </c>
      <c r="M1225">
        <v>2</v>
      </c>
      <c r="N1225" t="s">
        <v>0</v>
      </c>
      <c r="O1225" s="11">
        <f t="shared" si="18"/>
        <v>0</v>
      </c>
    </row>
    <row r="1226" spans="2:15" x14ac:dyDescent="0.3">
      <c r="B1226">
        <v>19348</v>
      </c>
      <c r="C1226">
        <v>3</v>
      </c>
      <c r="D1226">
        <v>1</v>
      </c>
      <c r="E1226">
        <v>3</v>
      </c>
      <c r="F1226">
        <v>8</v>
      </c>
      <c r="G1226" t="s">
        <v>0</v>
      </c>
      <c r="H1226" t="s">
        <v>0</v>
      </c>
      <c r="I1226" t="s">
        <v>0</v>
      </c>
      <c r="J1226" t="s">
        <v>0</v>
      </c>
      <c r="K1226" s="5" cm="1">
        <f t="array" ref="K1226">IF(AND(C1226=1,OR(J1226=42,J1226=6,J1226=7,J1226=8)),1,
IF(AND(OR(C1226=1,C1226="NA"),OR(J1226=42,J1226=6,J1226=7,J1226=8, J1226="NA")),"NA",
IF(_xlfn.MINIFS(Nested_Ifs[a11],Nested_Ifs[ID],Nested_Ifs[[#This Row],[ID]])&lt;&gt;1,IF(AND(C1226=MIN(_xlfn._xlws.FILTER(Nested_Ifs[a11], Nested_Ifs[ID]=Nested_Ifs[[#This Row],[ID]])), OR(J1226=42,J1226=6,J1226=7,J1226=8)),1,
IF(_xlfn.MINIFS(Nested_Ifs[a11],Nested_Ifs[ID],Nested_Ifs[[#This Row],[ID]])&lt;&gt;1,IF(AND(OR(C1226=MIN(_xlfn._xlws.FILTER(Nested_Ifs[a11], Nested_Ifs[ID]=Nested_Ifs[[#This Row],[ID]])), C1226 = "NA"), OR(J1226=42,J1226=6,J1226=7,J1226=8, J1226 = "NA")),"NA",0),0)),0)))</f>
        <v>0</v>
      </c>
      <c r="L1226">
        <v>2</v>
      </c>
      <c r="M1226">
        <v>2</v>
      </c>
      <c r="N1226" t="s">
        <v>0</v>
      </c>
      <c r="O1226" s="11">
        <f t="shared" si="18"/>
        <v>0</v>
      </c>
    </row>
    <row r="1227" spans="2:15" x14ac:dyDescent="0.3">
      <c r="B1227">
        <v>19348</v>
      </c>
      <c r="C1227">
        <v>4</v>
      </c>
      <c r="D1227">
        <v>1</v>
      </c>
      <c r="E1227">
        <v>3</v>
      </c>
      <c r="F1227">
        <v>2</v>
      </c>
      <c r="G1227" t="s">
        <v>0</v>
      </c>
      <c r="H1227">
        <v>1</v>
      </c>
      <c r="I1227" t="s">
        <v>0</v>
      </c>
      <c r="J1227" t="s">
        <v>0</v>
      </c>
      <c r="K1227" s="5" cm="1">
        <f t="array" ref="K1227">IF(AND(C1227=1,OR(J1227=42,J1227=6,J1227=7,J1227=8)),1,
IF(AND(OR(C1227=1,C1227="NA"),OR(J1227=42,J1227=6,J1227=7,J1227=8, J1227="NA")),"NA",
IF(_xlfn.MINIFS(Nested_Ifs[a11],Nested_Ifs[ID],Nested_Ifs[[#This Row],[ID]])&lt;&gt;1,IF(AND(C1227=MIN(_xlfn._xlws.FILTER(Nested_Ifs[a11], Nested_Ifs[ID]=Nested_Ifs[[#This Row],[ID]])), OR(J1227=42,J1227=6,J1227=7,J1227=8)),1,
IF(_xlfn.MINIFS(Nested_Ifs[a11],Nested_Ifs[ID],Nested_Ifs[[#This Row],[ID]])&lt;&gt;1,IF(AND(OR(C1227=MIN(_xlfn._xlws.FILTER(Nested_Ifs[a11], Nested_Ifs[ID]=Nested_Ifs[[#This Row],[ID]])), C1227 = "NA"), OR(J1227=42,J1227=6,J1227=7,J1227=8, J1227 = "NA")),"NA",0),0)),0)))</f>
        <v>0</v>
      </c>
      <c r="L1227">
        <v>2</v>
      </c>
      <c r="M1227">
        <v>2</v>
      </c>
      <c r="N1227" t="s">
        <v>0</v>
      </c>
      <c r="O1227" s="11">
        <f t="shared" si="18"/>
        <v>0</v>
      </c>
    </row>
    <row r="1228" spans="2:15" x14ac:dyDescent="0.3">
      <c r="B1228">
        <v>19350</v>
      </c>
      <c r="C1228">
        <v>1</v>
      </c>
      <c r="D1228">
        <v>1</v>
      </c>
      <c r="E1228">
        <v>1</v>
      </c>
      <c r="F1228">
        <v>60</v>
      </c>
      <c r="G1228">
        <v>1</v>
      </c>
      <c r="H1228" t="s">
        <v>0</v>
      </c>
      <c r="I1228" t="s">
        <v>0</v>
      </c>
      <c r="J1228">
        <v>3</v>
      </c>
      <c r="K1228" s="5" cm="1">
        <f t="array" ref="K1228">IF(AND(C1228=1,OR(J1228=42,J1228=6,J1228=7,J1228=8)),1,
IF(AND(OR(C1228=1,C1228="NA"),OR(J1228=42,J1228=6,J1228=7,J1228=8, J1228="NA")),"NA",
IF(_xlfn.MINIFS(Nested_Ifs[a11],Nested_Ifs[ID],Nested_Ifs[[#This Row],[ID]])&lt;&gt;1,IF(AND(C1228=MIN(_xlfn._xlws.FILTER(Nested_Ifs[a11], Nested_Ifs[ID]=Nested_Ifs[[#This Row],[ID]])), OR(J1228=42,J1228=6,J1228=7,J1228=8)),1,
IF(_xlfn.MINIFS(Nested_Ifs[a11],Nested_Ifs[ID],Nested_Ifs[[#This Row],[ID]])&lt;&gt;1,IF(AND(OR(C1228=MIN(_xlfn._xlws.FILTER(Nested_Ifs[a11], Nested_Ifs[ID]=Nested_Ifs[[#This Row],[ID]])), C1228 = "NA"), OR(J1228=42,J1228=6,J1228=7,J1228=8, J1228 = "NA")),"NA",0),0)),0)))</f>
        <v>0</v>
      </c>
      <c r="L1228">
        <v>1</v>
      </c>
      <c r="M1228">
        <v>2</v>
      </c>
      <c r="N1228" t="s">
        <v>0</v>
      </c>
      <c r="O1228" s="11">
        <f t="shared" si="18"/>
        <v>0</v>
      </c>
    </row>
    <row r="1229" spans="2:15" x14ac:dyDescent="0.3">
      <c r="B1229">
        <v>19350</v>
      </c>
      <c r="C1229">
        <v>2</v>
      </c>
      <c r="D1229">
        <v>2</v>
      </c>
      <c r="E1229">
        <v>2</v>
      </c>
      <c r="F1229">
        <v>56</v>
      </c>
      <c r="G1229">
        <v>1</v>
      </c>
      <c r="H1229" t="s">
        <v>0</v>
      </c>
      <c r="I1229" t="s">
        <v>0</v>
      </c>
      <c r="J1229">
        <v>5</v>
      </c>
      <c r="K1229" s="5" cm="1">
        <f t="array" ref="K1229">IF(AND(C1229=1,OR(J1229=42,J1229=6,J1229=7,J1229=8)),1,
IF(AND(OR(C1229=1,C1229="NA"),OR(J1229=42,J1229=6,J1229=7,J1229=8, J1229="NA")),"NA",
IF(_xlfn.MINIFS(Nested_Ifs[a11],Nested_Ifs[ID],Nested_Ifs[[#This Row],[ID]])&lt;&gt;1,IF(AND(C1229=MIN(_xlfn._xlws.FILTER(Nested_Ifs[a11], Nested_Ifs[ID]=Nested_Ifs[[#This Row],[ID]])), OR(J1229=42,J1229=6,J1229=7,J1229=8)),1,
IF(_xlfn.MINIFS(Nested_Ifs[a11],Nested_Ifs[ID],Nested_Ifs[[#This Row],[ID]])&lt;&gt;1,IF(AND(OR(C1229=MIN(_xlfn._xlws.FILTER(Nested_Ifs[a11], Nested_Ifs[ID]=Nested_Ifs[[#This Row],[ID]])), C1229 = "NA"), OR(J1229=42,J1229=6,J1229=7,J1229=8, J1229 = "NA")),"NA",0),0)),0)))</f>
        <v>0</v>
      </c>
      <c r="L1229">
        <v>1</v>
      </c>
      <c r="M1229">
        <v>2</v>
      </c>
      <c r="N1229" t="s">
        <v>0</v>
      </c>
      <c r="O1229" s="11">
        <f t="shared" si="18"/>
        <v>0</v>
      </c>
    </row>
    <row r="1230" spans="2:15" x14ac:dyDescent="0.3">
      <c r="B1230">
        <v>19353</v>
      </c>
      <c r="C1230">
        <v>1</v>
      </c>
      <c r="D1230">
        <v>2</v>
      </c>
      <c r="E1230">
        <v>1</v>
      </c>
      <c r="F1230">
        <v>50</v>
      </c>
      <c r="G1230">
        <v>5</v>
      </c>
      <c r="H1230" t="s">
        <v>0</v>
      </c>
      <c r="I1230" t="s">
        <v>0</v>
      </c>
      <c r="J1230">
        <v>5</v>
      </c>
      <c r="K1230" s="5" cm="1">
        <f t="array" ref="K1230">IF(AND(C1230=1,OR(J1230=42,J1230=6,J1230=7,J1230=8)),1,
IF(AND(OR(C1230=1,C1230="NA"),OR(J1230=42,J1230=6,J1230=7,J1230=8, J1230="NA")),"NA",
IF(_xlfn.MINIFS(Nested_Ifs[a11],Nested_Ifs[ID],Nested_Ifs[[#This Row],[ID]])&lt;&gt;1,IF(AND(C1230=MIN(_xlfn._xlws.FILTER(Nested_Ifs[a11], Nested_Ifs[ID]=Nested_Ifs[[#This Row],[ID]])), OR(J1230=42,J1230=6,J1230=7,J1230=8)),1,
IF(_xlfn.MINIFS(Nested_Ifs[a11],Nested_Ifs[ID],Nested_Ifs[[#This Row],[ID]])&lt;&gt;1,IF(AND(OR(C1230=MIN(_xlfn._xlws.FILTER(Nested_Ifs[a11], Nested_Ifs[ID]=Nested_Ifs[[#This Row],[ID]])), C1230 = "NA"), OR(J1230=42,J1230=6,J1230=7,J1230=8, J1230 = "NA")),"NA",0),0)),0)))</f>
        <v>0</v>
      </c>
      <c r="L1230">
        <v>1</v>
      </c>
      <c r="M1230">
        <v>2</v>
      </c>
      <c r="N1230" t="s">
        <v>0</v>
      </c>
      <c r="O1230" s="11">
        <f t="shared" si="18"/>
        <v>0</v>
      </c>
    </row>
    <row r="1231" spans="2:15" x14ac:dyDescent="0.3">
      <c r="B1231">
        <v>19355</v>
      </c>
      <c r="C1231">
        <v>1</v>
      </c>
      <c r="D1231">
        <v>2</v>
      </c>
      <c r="E1231">
        <v>1</v>
      </c>
      <c r="F1231">
        <v>55</v>
      </c>
      <c r="G1231">
        <v>5</v>
      </c>
      <c r="H1231" t="s">
        <v>0</v>
      </c>
      <c r="I1231" t="s">
        <v>0</v>
      </c>
      <c r="J1231">
        <v>3</v>
      </c>
      <c r="K1231" s="5" cm="1">
        <f t="array" ref="K1231">IF(AND(C1231=1,OR(J1231=42,J1231=6,J1231=7,J1231=8)),1,
IF(AND(OR(C1231=1,C1231="NA"),OR(J1231=42,J1231=6,J1231=7,J1231=8, J1231="NA")),"NA",
IF(_xlfn.MINIFS(Nested_Ifs[a11],Nested_Ifs[ID],Nested_Ifs[[#This Row],[ID]])&lt;&gt;1,IF(AND(C1231=MIN(_xlfn._xlws.FILTER(Nested_Ifs[a11], Nested_Ifs[ID]=Nested_Ifs[[#This Row],[ID]])), OR(J1231=42,J1231=6,J1231=7,J1231=8)),1,
IF(_xlfn.MINIFS(Nested_Ifs[a11],Nested_Ifs[ID],Nested_Ifs[[#This Row],[ID]])&lt;&gt;1,IF(AND(OR(C1231=MIN(_xlfn._xlws.FILTER(Nested_Ifs[a11], Nested_Ifs[ID]=Nested_Ifs[[#This Row],[ID]])), C1231 = "NA"), OR(J1231=42,J1231=6,J1231=7,J1231=8, J1231 = "NA")),"NA",0),0)),0)))</f>
        <v>0</v>
      </c>
      <c r="L1231">
        <v>1</v>
      </c>
      <c r="M1231">
        <v>2</v>
      </c>
      <c r="N1231" t="s">
        <v>0</v>
      </c>
      <c r="O1231" s="11">
        <f t="shared" ref="O1231:O1294" si="19">IF(AND(AND(L1231=1,M1231=1),AND(OR(N1231=3,N1231=4))),1,
IF(AND(OR(L1231=1,L1231="NA"),
OR(M1231=1,M1231="NA"),
OR(N1231=3,N1231=4, N1231="NA")),"NA",0))</f>
        <v>0</v>
      </c>
    </row>
    <row r="1232" spans="2:15" x14ac:dyDescent="0.3">
      <c r="B1232">
        <v>19355</v>
      </c>
      <c r="C1232">
        <v>2</v>
      </c>
      <c r="D1232">
        <v>1</v>
      </c>
      <c r="E1232">
        <v>3</v>
      </c>
      <c r="F1232">
        <v>32</v>
      </c>
      <c r="G1232">
        <v>1</v>
      </c>
      <c r="H1232" t="s">
        <v>0</v>
      </c>
      <c r="I1232" t="s">
        <v>0</v>
      </c>
      <c r="J1232">
        <v>1</v>
      </c>
      <c r="K1232" s="5" cm="1">
        <f t="array" ref="K1232">IF(AND(C1232=1,OR(J1232=42,J1232=6,J1232=7,J1232=8)),1,
IF(AND(OR(C1232=1,C1232="NA"),OR(J1232=42,J1232=6,J1232=7,J1232=8, J1232="NA")),"NA",
IF(_xlfn.MINIFS(Nested_Ifs[a11],Nested_Ifs[ID],Nested_Ifs[[#This Row],[ID]])&lt;&gt;1,IF(AND(C1232=MIN(_xlfn._xlws.FILTER(Nested_Ifs[a11], Nested_Ifs[ID]=Nested_Ifs[[#This Row],[ID]])), OR(J1232=42,J1232=6,J1232=7,J1232=8)),1,
IF(_xlfn.MINIFS(Nested_Ifs[a11],Nested_Ifs[ID],Nested_Ifs[[#This Row],[ID]])&lt;&gt;1,IF(AND(OR(C1232=MIN(_xlfn._xlws.FILTER(Nested_Ifs[a11], Nested_Ifs[ID]=Nested_Ifs[[#This Row],[ID]])), C1232 = "NA"), OR(J1232=42,J1232=6,J1232=7,J1232=8, J1232 = "NA")),"NA",0),0)),0)))</f>
        <v>0</v>
      </c>
      <c r="L1232">
        <v>2</v>
      </c>
      <c r="M1232">
        <v>2</v>
      </c>
      <c r="N1232" t="s">
        <v>0</v>
      </c>
      <c r="O1232" s="11">
        <f t="shared" si="19"/>
        <v>0</v>
      </c>
    </row>
    <row r="1233" spans="2:15" x14ac:dyDescent="0.3">
      <c r="B1233">
        <v>19355</v>
      </c>
      <c r="C1233">
        <v>3</v>
      </c>
      <c r="D1233">
        <v>2</v>
      </c>
      <c r="E1233">
        <v>4</v>
      </c>
      <c r="F1233">
        <v>32</v>
      </c>
      <c r="G1233">
        <v>1</v>
      </c>
      <c r="H1233" t="s">
        <v>0</v>
      </c>
      <c r="I1233" t="s">
        <v>0</v>
      </c>
      <c r="J1233">
        <v>1</v>
      </c>
      <c r="K1233" s="5" cm="1">
        <f t="array" ref="K1233">IF(AND(C1233=1,OR(J1233=42,J1233=6,J1233=7,J1233=8)),1,
IF(AND(OR(C1233=1,C1233="NA"),OR(J1233=42,J1233=6,J1233=7,J1233=8, J1233="NA")),"NA",
IF(_xlfn.MINIFS(Nested_Ifs[a11],Nested_Ifs[ID],Nested_Ifs[[#This Row],[ID]])&lt;&gt;1,IF(AND(C1233=MIN(_xlfn._xlws.FILTER(Nested_Ifs[a11], Nested_Ifs[ID]=Nested_Ifs[[#This Row],[ID]])), OR(J1233=42,J1233=6,J1233=7,J1233=8)),1,
IF(_xlfn.MINIFS(Nested_Ifs[a11],Nested_Ifs[ID],Nested_Ifs[[#This Row],[ID]])&lt;&gt;1,IF(AND(OR(C1233=MIN(_xlfn._xlws.FILTER(Nested_Ifs[a11], Nested_Ifs[ID]=Nested_Ifs[[#This Row],[ID]])), C1233 = "NA"), OR(J1233=42,J1233=6,J1233=7,J1233=8, J1233 = "NA")),"NA",0),0)),0)))</f>
        <v>0</v>
      </c>
      <c r="L1233">
        <v>1</v>
      </c>
      <c r="M1233">
        <v>2</v>
      </c>
      <c r="N1233" t="s">
        <v>0</v>
      </c>
      <c r="O1233" s="11">
        <f t="shared" si="19"/>
        <v>0</v>
      </c>
    </row>
    <row r="1234" spans="2:15" x14ac:dyDescent="0.3">
      <c r="B1234">
        <v>19355</v>
      </c>
      <c r="C1234">
        <v>4</v>
      </c>
      <c r="D1234">
        <v>2</v>
      </c>
      <c r="E1234">
        <v>8</v>
      </c>
      <c r="F1234">
        <v>10</v>
      </c>
      <c r="G1234" t="s">
        <v>0</v>
      </c>
      <c r="H1234" t="s">
        <v>0</v>
      </c>
      <c r="I1234" t="s">
        <v>0</v>
      </c>
      <c r="J1234" t="s">
        <v>0</v>
      </c>
      <c r="K1234" s="5" cm="1">
        <f t="array" ref="K1234">IF(AND(C1234=1,OR(J1234=42,J1234=6,J1234=7,J1234=8)),1,
IF(AND(OR(C1234=1,C1234="NA"),OR(J1234=42,J1234=6,J1234=7,J1234=8, J1234="NA")),"NA",
IF(_xlfn.MINIFS(Nested_Ifs[a11],Nested_Ifs[ID],Nested_Ifs[[#This Row],[ID]])&lt;&gt;1,IF(AND(C1234=MIN(_xlfn._xlws.FILTER(Nested_Ifs[a11], Nested_Ifs[ID]=Nested_Ifs[[#This Row],[ID]])), OR(J1234=42,J1234=6,J1234=7,J1234=8)),1,
IF(_xlfn.MINIFS(Nested_Ifs[a11],Nested_Ifs[ID],Nested_Ifs[[#This Row],[ID]])&lt;&gt;1,IF(AND(OR(C1234=MIN(_xlfn._xlws.FILTER(Nested_Ifs[a11], Nested_Ifs[ID]=Nested_Ifs[[#This Row],[ID]])), C1234 = "NA"), OR(J1234=42,J1234=6,J1234=7,J1234=8, J1234 = "NA")),"NA",0),0)),0)))</f>
        <v>0</v>
      </c>
      <c r="L1234">
        <v>2</v>
      </c>
      <c r="M1234">
        <v>2</v>
      </c>
      <c r="N1234" t="s">
        <v>0</v>
      </c>
      <c r="O1234" s="11">
        <f t="shared" si="19"/>
        <v>0</v>
      </c>
    </row>
    <row r="1235" spans="2:15" x14ac:dyDescent="0.3">
      <c r="B1235">
        <v>19355</v>
      </c>
      <c r="C1235">
        <v>5</v>
      </c>
      <c r="D1235">
        <v>2</v>
      </c>
      <c r="E1235">
        <v>8</v>
      </c>
      <c r="F1235">
        <v>6</v>
      </c>
      <c r="G1235" t="s">
        <v>0</v>
      </c>
      <c r="H1235" t="s">
        <v>0</v>
      </c>
      <c r="I1235" t="s">
        <v>0</v>
      </c>
      <c r="J1235" t="s">
        <v>0</v>
      </c>
      <c r="K1235" s="5" cm="1">
        <f t="array" ref="K1235">IF(AND(C1235=1,OR(J1235=42,J1235=6,J1235=7,J1235=8)),1,
IF(AND(OR(C1235=1,C1235="NA"),OR(J1235=42,J1235=6,J1235=7,J1235=8, J1235="NA")),"NA",
IF(_xlfn.MINIFS(Nested_Ifs[a11],Nested_Ifs[ID],Nested_Ifs[[#This Row],[ID]])&lt;&gt;1,IF(AND(C1235=MIN(_xlfn._xlws.FILTER(Nested_Ifs[a11], Nested_Ifs[ID]=Nested_Ifs[[#This Row],[ID]])), OR(J1235=42,J1235=6,J1235=7,J1235=8)),1,
IF(_xlfn.MINIFS(Nested_Ifs[a11],Nested_Ifs[ID],Nested_Ifs[[#This Row],[ID]])&lt;&gt;1,IF(AND(OR(C1235=MIN(_xlfn._xlws.FILTER(Nested_Ifs[a11], Nested_Ifs[ID]=Nested_Ifs[[#This Row],[ID]])), C1235 = "NA"), OR(J1235=42,J1235=6,J1235=7,J1235=8, J1235 = "NA")),"NA",0),0)),0)))</f>
        <v>0</v>
      </c>
      <c r="L1235">
        <v>2</v>
      </c>
      <c r="M1235">
        <v>2</v>
      </c>
      <c r="N1235" t="s">
        <v>0</v>
      </c>
      <c r="O1235" s="11">
        <f t="shared" si="19"/>
        <v>0</v>
      </c>
    </row>
    <row r="1236" spans="2:15" x14ac:dyDescent="0.3">
      <c r="B1236">
        <v>19355</v>
      </c>
      <c r="C1236">
        <v>6</v>
      </c>
      <c r="D1236">
        <v>1</v>
      </c>
      <c r="E1236">
        <v>8</v>
      </c>
      <c r="F1236">
        <v>4</v>
      </c>
      <c r="G1236" t="s">
        <v>0</v>
      </c>
      <c r="H1236">
        <v>2</v>
      </c>
      <c r="I1236">
        <v>8</v>
      </c>
      <c r="J1236" t="s">
        <v>0</v>
      </c>
      <c r="K1236" s="5" cm="1">
        <f t="array" ref="K1236">IF(AND(C1236=1,OR(J1236=42,J1236=6,J1236=7,J1236=8)),1,
IF(AND(OR(C1236=1,C1236="NA"),OR(J1236=42,J1236=6,J1236=7,J1236=8, J1236="NA")),"NA",
IF(_xlfn.MINIFS(Nested_Ifs[a11],Nested_Ifs[ID],Nested_Ifs[[#This Row],[ID]])&lt;&gt;1,IF(AND(C1236=MIN(_xlfn._xlws.FILTER(Nested_Ifs[a11], Nested_Ifs[ID]=Nested_Ifs[[#This Row],[ID]])), OR(J1236=42,J1236=6,J1236=7,J1236=8)),1,
IF(_xlfn.MINIFS(Nested_Ifs[a11],Nested_Ifs[ID],Nested_Ifs[[#This Row],[ID]])&lt;&gt;1,IF(AND(OR(C1236=MIN(_xlfn._xlws.FILTER(Nested_Ifs[a11], Nested_Ifs[ID]=Nested_Ifs[[#This Row],[ID]])), C1236 = "NA"), OR(J1236=42,J1236=6,J1236=7,J1236=8, J1236 = "NA")),"NA",0),0)),0)))</f>
        <v>0</v>
      </c>
      <c r="L1236">
        <v>2</v>
      </c>
      <c r="M1236">
        <v>2</v>
      </c>
      <c r="N1236" t="s">
        <v>0</v>
      </c>
      <c r="O1236" s="11">
        <f t="shared" si="19"/>
        <v>0</v>
      </c>
    </row>
    <row r="1237" spans="2:15" x14ac:dyDescent="0.3">
      <c r="B1237">
        <v>19357</v>
      </c>
      <c r="C1237">
        <v>1</v>
      </c>
      <c r="D1237">
        <v>1</v>
      </c>
      <c r="E1237">
        <v>1</v>
      </c>
      <c r="F1237">
        <v>71</v>
      </c>
      <c r="G1237">
        <v>1</v>
      </c>
      <c r="H1237" t="s">
        <v>0</v>
      </c>
      <c r="I1237" t="s">
        <v>0</v>
      </c>
      <c r="J1237">
        <v>1</v>
      </c>
      <c r="K1237" s="5" cm="1">
        <f t="array" ref="K1237">IF(AND(C1237=1,OR(J1237=42,J1237=6,J1237=7,J1237=8)),1,
IF(AND(OR(C1237=1,C1237="NA"),OR(J1237=42,J1237=6,J1237=7,J1237=8, J1237="NA")),"NA",
IF(_xlfn.MINIFS(Nested_Ifs[a11],Nested_Ifs[ID],Nested_Ifs[[#This Row],[ID]])&lt;&gt;1,IF(AND(C1237=MIN(_xlfn._xlws.FILTER(Nested_Ifs[a11], Nested_Ifs[ID]=Nested_Ifs[[#This Row],[ID]])), OR(J1237=42,J1237=6,J1237=7,J1237=8)),1,
IF(_xlfn.MINIFS(Nested_Ifs[a11],Nested_Ifs[ID],Nested_Ifs[[#This Row],[ID]])&lt;&gt;1,IF(AND(OR(C1237=MIN(_xlfn._xlws.FILTER(Nested_Ifs[a11], Nested_Ifs[ID]=Nested_Ifs[[#This Row],[ID]])), C1237 = "NA"), OR(J1237=42,J1237=6,J1237=7,J1237=8, J1237 = "NA")),"NA",0),0)),0)))</f>
        <v>0</v>
      </c>
      <c r="L1237">
        <v>1</v>
      </c>
      <c r="M1237">
        <v>2</v>
      </c>
      <c r="N1237" t="s">
        <v>0</v>
      </c>
      <c r="O1237" s="11">
        <f t="shared" si="19"/>
        <v>0</v>
      </c>
    </row>
    <row r="1238" spans="2:15" x14ac:dyDescent="0.3">
      <c r="B1238">
        <v>19357</v>
      </c>
      <c r="C1238">
        <v>2</v>
      </c>
      <c r="D1238">
        <v>2</v>
      </c>
      <c r="E1238">
        <v>2</v>
      </c>
      <c r="F1238">
        <v>69</v>
      </c>
      <c r="G1238">
        <v>1</v>
      </c>
      <c r="H1238" t="s">
        <v>0</v>
      </c>
      <c r="I1238" t="s">
        <v>0</v>
      </c>
      <c r="J1238">
        <v>1</v>
      </c>
      <c r="K1238" s="5" cm="1">
        <f t="array" ref="K1238">IF(AND(C1238=1,OR(J1238=42,J1238=6,J1238=7,J1238=8)),1,
IF(AND(OR(C1238=1,C1238="NA"),OR(J1238=42,J1238=6,J1238=7,J1238=8, J1238="NA")),"NA",
IF(_xlfn.MINIFS(Nested_Ifs[a11],Nested_Ifs[ID],Nested_Ifs[[#This Row],[ID]])&lt;&gt;1,IF(AND(C1238=MIN(_xlfn._xlws.FILTER(Nested_Ifs[a11], Nested_Ifs[ID]=Nested_Ifs[[#This Row],[ID]])), OR(J1238=42,J1238=6,J1238=7,J1238=8)),1,
IF(_xlfn.MINIFS(Nested_Ifs[a11],Nested_Ifs[ID],Nested_Ifs[[#This Row],[ID]])&lt;&gt;1,IF(AND(OR(C1238=MIN(_xlfn._xlws.FILTER(Nested_Ifs[a11], Nested_Ifs[ID]=Nested_Ifs[[#This Row],[ID]])), C1238 = "NA"), OR(J1238=42,J1238=6,J1238=7,J1238=8, J1238 = "NA")),"NA",0),0)),0)))</f>
        <v>0</v>
      </c>
      <c r="L1238">
        <v>1</v>
      </c>
      <c r="M1238">
        <v>2</v>
      </c>
      <c r="N1238" t="s">
        <v>0</v>
      </c>
      <c r="O1238" s="11">
        <f t="shared" si="19"/>
        <v>0</v>
      </c>
    </row>
    <row r="1239" spans="2:15" x14ac:dyDescent="0.3">
      <c r="B1239">
        <v>19358</v>
      </c>
      <c r="C1239">
        <v>1</v>
      </c>
      <c r="D1239">
        <v>2</v>
      </c>
      <c r="E1239">
        <v>1</v>
      </c>
      <c r="F1239">
        <v>87</v>
      </c>
      <c r="G1239">
        <v>5</v>
      </c>
      <c r="H1239" t="s">
        <v>0</v>
      </c>
      <c r="I1239" t="s">
        <v>0</v>
      </c>
      <c r="J1239" t="s">
        <v>0</v>
      </c>
      <c r="K1239" s="5" t="str" cm="1">
        <f t="array" ref="K1239">IF(AND(C1239=1,OR(J1239=42,J1239=6,J1239=7,J1239=8)),1,
IF(AND(OR(C1239=1,C1239="NA"),OR(J1239=42,J1239=6,J1239=7,J1239=8, J1239="NA")),"NA",
IF(_xlfn.MINIFS(Nested_Ifs[a11],Nested_Ifs[ID],Nested_Ifs[[#This Row],[ID]])&lt;&gt;1,IF(AND(C1239=MIN(_xlfn._xlws.FILTER(Nested_Ifs[a11], Nested_Ifs[ID]=Nested_Ifs[[#This Row],[ID]])), OR(J1239=42,J1239=6,J1239=7,J1239=8)),1,
IF(_xlfn.MINIFS(Nested_Ifs[a11],Nested_Ifs[ID],Nested_Ifs[[#This Row],[ID]])&lt;&gt;1,IF(AND(OR(C1239=MIN(_xlfn._xlws.FILTER(Nested_Ifs[a11], Nested_Ifs[ID]=Nested_Ifs[[#This Row],[ID]])), C1239 = "NA"), OR(J1239=42,J1239=6,J1239=7,J1239=8, J1239 = "NA")),"NA",0),0)),0)))</f>
        <v>NA</v>
      </c>
      <c r="L1239">
        <v>1</v>
      </c>
      <c r="M1239">
        <v>2</v>
      </c>
      <c r="N1239" t="s">
        <v>0</v>
      </c>
      <c r="O1239" s="11">
        <f t="shared" si="19"/>
        <v>0</v>
      </c>
    </row>
    <row r="1240" spans="2:15" x14ac:dyDescent="0.3">
      <c r="B1240">
        <v>19358</v>
      </c>
      <c r="C1240">
        <v>2</v>
      </c>
      <c r="D1240">
        <v>1</v>
      </c>
      <c r="E1240">
        <v>3</v>
      </c>
      <c r="F1240">
        <v>63</v>
      </c>
      <c r="G1240">
        <v>1</v>
      </c>
      <c r="H1240" t="s">
        <v>0</v>
      </c>
      <c r="I1240" t="s">
        <v>0</v>
      </c>
      <c r="J1240">
        <v>5</v>
      </c>
      <c r="K1240" s="5" cm="1">
        <f t="array" ref="K1240">IF(AND(C1240=1,OR(J1240=42,J1240=6,J1240=7,J1240=8)),1,
IF(AND(OR(C1240=1,C1240="NA"),OR(J1240=42,J1240=6,J1240=7,J1240=8, J1240="NA")),"NA",
IF(_xlfn.MINIFS(Nested_Ifs[a11],Nested_Ifs[ID],Nested_Ifs[[#This Row],[ID]])&lt;&gt;1,IF(AND(C1240=MIN(_xlfn._xlws.FILTER(Nested_Ifs[a11], Nested_Ifs[ID]=Nested_Ifs[[#This Row],[ID]])), OR(J1240=42,J1240=6,J1240=7,J1240=8)),1,
IF(_xlfn.MINIFS(Nested_Ifs[a11],Nested_Ifs[ID],Nested_Ifs[[#This Row],[ID]])&lt;&gt;1,IF(AND(OR(C1240=MIN(_xlfn._xlws.FILTER(Nested_Ifs[a11], Nested_Ifs[ID]=Nested_Ifs[[#This Row],[ID]])), C1240 = "NA"), OR(J1240=42,J1240=6,J1240=7,J1240=8, J1240 = "NA")),"NA",0),0)),0)))</f>
        <v>0</v>
      </c>
      <c r="L1240">
        <v>2</v>
      </c>
      <c r="M1240">
        <v>2</v>
      </c>
      <c r="N1240" t="s">
        <v>0</v>
      </c>
      <c r="O1240" s="11">
        <f t="shared" si="19"/>
        <v>0</v>
      </c>
    </row>
    <row r="1241" spans="2:15" x14ac:dyDescent="0.3">
      <c r="B1241">
        <v>19358</v>
      </c>
      <c r="C1241">
        <v>3</v>
      </c>
      <c r="D1241">
        <v>2</v>
      </c>
      <c r="E1241">
        <v>4</v>
      </c>
      <c r="F1241">
        <v>60</v>
      </c>
      <c r="G1241">
        <v>1</v>
      </c>
      <c r="H1241" t="s">
        <v>0</v>
      </c>
      <c r="I1241" t="s">
        <v>0</v>
      </c>
      <c r="J1241">
        <v>5</v>
      </c>
      <c r="K1241" s="5" cm="1">
        <f t="array" ref="K1241">IF(AND(C1241=1,OR(J1241=42,J1241=6,J1241=7,J1241=8)),1,
IF(AND(OR(C1241=1,C1241="NA"),OR(J1241=42,J1241=6,J1241=7,J1241=8, J1241="NA")),"NA",
IF(_xlfn.MINIFS(Nested_Ifs[a11],Nested_Ifs[ID],Nested_Ifs[[#This Row],[ID]])&lt;&gt;1,IF(AND(C1241=MIN(_xlfn._xlws.FILTER(Nested_Ifs[a11], Nested_Ifs[ID]=Nested_Ifs[[#This Row],[ID]])), OR(J1241=42,J1241=6,J1241=7,J1241=8)),1,
IF(_xlfn.MINIFS(Nested_Ifs[a11],Nested_Ifs[ID],Nested_Ifs[[#This Row],[ID]])&lt;&gt;1,IF(AND(OR(C1241=MIN(_xlfn._xlws.FILTER(Nested_Ifs[a11], Nested_Ifs[ID]=Nested_Ifs[[#This Row],[ID]])), C1241 = "NA"), OR(J1241=42,J1241=6,J1241=7,J1241=8, J1241 = "NA")),"NA",0),0)),0)))</f>
        <v>0</v>
      </c>
      <c r="L1241">
        <v>2</v>
      </c>
      <c r="M1241">
        <v>2</v>
      </c>
      <c r="N1241" t="s">
        <v>0</v>
      </c>
      <c r="O1241" s="11">
        <f t="shared" si="19"/>
        <v>0</v>
      </c>
    </row>
    <row r="1242" spans="2:15" x14ac:dyDescent="0.3">
      <c r="B1242">
        <v>19359</v>
      </c>
      <c r="C1242">
        <v>1</v>
      </c>
      <c r="D1242">
        <v>1</v>
      </c>
      <c r="E1242">
        <v>1</v>
      </c>
      <c r="F1242">
        <v>59</v>
      </c>
      <c r="G1242">
        <v>1</v>
      </c>
      <c r="H1242" t="s">
        <v>0</v>
      </c>
      <c r="I1242" t="s">
        <v>0</v>
      </c>
      <c r="J1242">
        <v>5</v>
      </c>
      <c r="K1242" s="5" cm="1">
        <f t="array" ref="K1242">IF(AND(C1242=1,OR(J1242=42,J1242=6,J1242=7,J1242=8)),1,
IF(AND(OR(C1242=1,C1242="NA"),OR(J1242=42,J1242=6,J1242=7,J1242=8, J1242="NA")),"NA",
IF(_xlfn.MINIFS(Nested_Ifs[a11],Nested_Ifs[ID],Nested_Ifs[[#This Row],[ID]])&lt;&gt;1,IF(AND(C1242=MIN(_xlfn._xlws.FILTER(Nested_Ifs[a11], Nested_Ifs[ID]=Nested_Ifs[[#This Row],[ID]])), OR(J1242=42,J1242=6,J1242=7,J1242=8)),1,
IF(_xlfn.MINIFS(Nested_Ifs[a11],Nested_Ifs[ID],Nested_Ifs[[#This Row],[ID]])&lt;&gt;1,IF(AND(OR(C1242=MIN(_xlfn._xlws.FILTER(Nested_Ifs[a11], Nested_Ifs[ID]=Nested_Ifs[[#This Row],[ID]])), C1242 = "NA"), OR(J1242=42,J1242=6,J1242=7,J1242=8, J1242 = "NA")),"NA",0),0)),0)))</f>
        <v>0</v>
      </c>
      <c r="L1242">
        <v>1</v>
      </c>
      <c r="M1242">
        <v>2</v>
      </c>
      <c r="N1242" t="s">
        <v>0</v>
      </c>
      <c r="O1242" s="11">
        <f t="shared" si="19"/>
        <v>0</v>
      </c>
    </row>
    <row r="1243" spans="2:15" x14ac:dyDescent="0.3">
      <c r="B1243">
        <v>19359</v>
      </c>
      <c r="C1243">
        <v>2</v>
      </c>
      <c r="D1243">
        <v>2</v>
      </c>
      <c r="E1243">
        <v>2</v>
      </c>
      <c r="F1243">
        <v>62</v>
      </c>
      <c r="G1243">
        <v>1</v>
      </c>
      <c r="H1243" t="s">
        <v>0</v>
      </c>
      <c r="I1243" t="s">
        <v>0</v>
      </c>
      <c r="J1243">
        <v>1</v>
      </c>
      <c r="K1243" s="5" cm="1">
        <f t="array" ref="K1243">IF(AND(C1243=1,OR(J1243=42,J1243=6,J1243=7,J1243=8)),1,
IF(AND(OR(C1243=1,C1243="NA"),OR(J1243=42,J1243=6,J1243=7,J1243=8, J1243="NA")),"NA",
IF(_xlfn.MINIFS(Nested_Ifs[a11],Nested_Ifs[ID],Nested_Ifs[[#This Row],[ID]])&lt;&gt;1,IF(AND(C1243=MIN(_xlfn._xlws.FILTER(Nested_Ifs[a11], Nested_Ifs[ID]=Nested_Ifs[[#This Row],[ID]])), OR(J1243=42,J1243=6,J1243=7,J1243=8)),1,
IF(_xlfn.MINIFS(Nested_Ifs[a11],Nested_Ifs[ID],Nested_Ifs[[#This Row],[ID]])&lt;&gt;1,IF(AND(OR(C1243=MIN(_xlfn._xlws.FILTER(Nested_Ifs[a11], Nested_Ifs[ID]=Nested_Ifs[[#This Row],[ID]])), C1243 = "NA"), OR(J1243=42,J1243=6,J1243=7,J1243=8, J1243 = "NA")),"NA",0),0)),0)))</f>
        <v>0</v>
      </c>
      <c r="L1243">
        <v>1</v>
      </c>
      <c r="M1243">
        <v>2</v>
      </c>
      <c r="N1243" t="s">
        <v>0</v>
      </c>
      <c r="O1243" s="11">
        <f t="shared" si="19"/>
        <v>0</v>
      </c>
    </row>
    <row r="1244" spans="2:15" x14ac:dyDescent="0.3">
      <c r="B1244">
        <v>19362</v>
      </c>
      <c r="C1244">
        <v>1</v>
      </c>
      <c r="D1244">
        <v>1</v>
      </c>
      <c r="E1244">
        <v>1</v>
      </c>
      <c r="F1244">
        <v>44</v>
      </c>
      <c r="G1244">
        <v>1</v>
      </c>
      <c r="H1244" t="s">
        <v>0</v>
      </c>
      <c r="I1244" t="s">
        <v>0</v>
      </c>
      <c r="J1244">
        <v>1</v>
      </c>
      <c r="K1244" s="5" cm="1">
        <f t="array" ref="K1244">IF(AND(C1244=1,OR(J1244=42,J1244=6,J1244=7,J1244=8)),1,
IF(AND(OR(C1244=1,C1244="NA"),OR(J1244=42,J1244=6,J1244=7,J1244=8, J1244="NA")),"NA",
IF(_xlfn.MINIFS(Nested_Ifs[a11],Nested_Ifs[ID],Nested_Ifs[[#This Row],[ID]])&lt;&gt;1,IF(AND(C1244=MIN(_xlfn._xlws.FILTER(Nested_Ifs[a11], Nested_Ifs[ID]=Nested_Ifs[[#This Row],[ID]])), OR(J1244=42,J1244=6,J1244=7,J1244=8)),1,
IF(_xlfn.MINIFS(Nested_Ifs[a11],Nested_Ifs[ID],Nested_Ifs[[#This Row],[ID]])&lt;&gt;1,IF(AND(OR(C1244=MIN(_xlfn._xlws.FILTER(Nested_Ifs[a11], Nested_Ifs[ID]=Nested_Ifs[[#This Row],[ID]])), C1244 = "NA"), OR(J1244=42,J1244=6,J1244=7,J1244=8, J1244 = "NA")),"NA",0),0)),0)))</f>
        <v>0</v>
      </c>
      <c r="L1244">
        <v>2</v>
      </c>
      <c r="M1244">
        <v>2</v>
      </c>
      <c r="N1244" t="s">
        <v>0</v>
      </c>
      <c r="O1244" s="11">
        <f t="shared" si="19"/>
        <v>0</v>
      </c>
    </row>
    <row r="1245" spans="2:15" x14ac:dyDescent="0.3">
      <c r="B1245">
        <v>19362</v>
      </c>
      <c r="C1245">
        <v>2</v>
      </c>
      <c r="D1245">
        <v>2</v>
      </c>
      <c r="E1245">
        <v>2</v>
      </c>
      <c r="F1245">
        <v>44</v>
      </c>
      <c r="G1245">
        <v>1</v>
      </c>
      <c r="H1245" t="s">
        <v>0</v>
      </c>
      <c r="I1245" t="s">
        <v>0</v>
      </c>
      <c r="J1245">
        <v>1</v>
      </c>
      <c r="K1245" s="5" cm="1">
        <f t="array" ref="K1245">IF(AND(C1245=1,OR(J1245=42,J1245=6,J1245=7,J1245=8)),1,
IF(AND(OR(C1245=1,C1245="NA"),OR(J1245=42,J1245=6,J1245=7,J1245=8, J1245="NA")),"NA",
IF(_xlfn.MINIFS(Nested_Ifs[a11],Nested_Ifs[ID],Nested_Ifs[[#This Row],[ID]])&lt;&gt;1,IF(AND(C1245=MIN(_xlfn._xlws.FILTER(Nested_Ifs[a11], Nested_Ifs[ID]=Nested_Ifs[[#This Row],[ID]])), OR(J1245=42,J1245=6,J1245=7,J1245=8)),1,
IF(_xlfn.MINIFS(Nested_Ifs[a11],Nested_Ifs[ID],Nested_Ifs[[#This Row],[ID]])&lt;&gt;1,IF(AND(OR(C1245=MIN(_xlfn._xlws.FILTER(Nested_Ifs[a11], Nested_Ifs[ID]=Nested_Ifs[[#This Row],[ID]])), C1245 = "NA"), OR(J1245=42,J1245=6,J1245=7,J1245=8, J1245 = "NA")),"NA",0),0)),0)))</f>
        <v>0</v>
      </c>
      <c r="L1245">
        <v>1</v>
      </c>
      <c r="M1245">
        <v>2</v>
      </c>
      <c r="N1245" t="s">
        <v>0</v>
      </c>
      <c r="O1245" s="11">
        <f t="shared" si="19"/>
        <v>0</v>
      </c>
    </row>
    <row r="1246" spans="2:15" x14ac:dyDescent="0.3">
      <c r="B1246">
        <v>19362</v>
      </c>
      <c r="C1246">
        <v>3</v>
      </c>
      <c r="D1246">
        <v>1</v>
      </c>
      <c r="E1246">
        <v>3</v>
      </c>
      <c r="F1246">
        <v>14</v>
      </c>
      <c r="G1246" t="s">
        <v>0</v>
      </c>
      <c r="H1246" t="s">
        <v>0</v>
      </c>
      <c r="I1246" t="s">
        <v>0</v>
      </c>
      <c r="J1246" t="s">
        <v>0</v>
      </c>
      <c r="K1246" s="5" cm="1">
        <f t="array" ref="K1246">IF(AND(C1246=1,OR(J1246=42,J1246=6,J1246=7,J1246=8)),1,
IF(AND(OR(C1246=1,C1246="NA"),OR(J1246=42,J1246=6,J1246=7,J1246=8, J1246="NA")),"NA",
IF(_xlfn.MINIFS(Nested_Ifs[a11],Nested_Ifs[ID],Nested_Ifs[[#This Row],[ID]])&lt;&gt;1,IF(AND(C1246=MIN(_xlfn._xlws.FILTER(Nested_Ifs[a11], Nested_Ifs[ID]=Nested_Ifs[[#This Row],[ID]])), OR(J1246=42,J1246=6,J1246=7,J1246=8)),1,
IF(_xlfn.MINIFS(Nested_Ifs[a11],Nested_Ifs[ID],Nested_Ifs[[#This Row],[ID]])&lt;&gt;1,IF(AND(OR(C1246=MIN(_xlfn._xlws.FILTER(Nested_Ifs[a11], Nested_Ifs[ID]=Nested_Ifs[[#This Row],[ID]])), C1246 = "NA"), OR(J1246=42,J1246=6,J1246=7,J1246=8, J1246 = "NA")),"NA",0),0)),0)))</f>
        <v>0</v>
      </c>
      <c r="L1246">
        <v>2</v>
      </c>
      <c r="M1246">
        <v>2</v>
      </c>
      <c r="N1246" t="s">
        <v>0</v>
      </c>
      <c r="O1246" s="11">
        <f t="shared" si="19"/>
        <v>0</v>
      </c>
    </row>
    <row r="1247" spans="2:15" x14ac:dyDescent="0.3">
      <c r="B1247">
        <v>19363</v>
      </c>
      <c r="C1247">
        <v>1</v>
      </c>
      <c r="D1247">
        <v>2</v>
      </c>
      <c r="E1247">
        <v>1</v>
      </c>
      <c r="F1247">
        <v>58</v>
      </c>
      <c r="G1247">
        <v>5</v>
      </c>
      <c r="H1247" t="s">
        <v>0</v>
      </c>
      <c r="I1247" t="s">
        <v>0</v>
      </c>
      <c r="J1247">
        <v>1</v>
      </c>
      <c r="K1247" s="5" cm="1">
        <f t="array" ref="K1247">IF(AND(C1247=1,OR(J1247=42,J1247=6,J1247=7,J1247=8)),1,
IF(AND(OR(C1247=1,C1247="NA"),OR(J1247=42,J1247=6,J1247=7,J1247=8, J1247="NA")),"NA",
IF(_xlfn.MINIFS(Nested_Ifs[a11],Nested_Ifs[ID],Nested_Ifs[[#This Row],[ID]])&lt;&gt;1,IF(AND(C1247=MIN(_xlfn._xlws.FILTER(Nested_Ifs[a11], Nested_Ifs[ID]=Nested_Ifs[[#This Row],[ID]])), OR(J1247=42,J1247=6,J1247=7,J1247=8)),1,
IF(_xlfn.MINIFS(Nested_Ifs[a11],Nested_Ifs[ID],Nested_Ifs[[#This Row],[ID]])&lt;&gt;1,IF(AND(OR(C1247=MIN(_xlfn._xlws.FILTER(Nested_Ifs[a11], Nested_Ifs[ID]=Nested_Ifs[[#This Row],[ID]])), C1247 = "NA"), OR(J1247=42,J1247=6,J1247=7,J1247=8, J1247 = "NA")),"NA",0),0)),0)))</f>
        <v>0</v>
      </c>
      <c r="L1247">
        <v>1</v>
      </c>
      <c r="M1247">
        <v>2</v>
      </c>
      <c r="N1247" t="s">
        <v>0</v>
      </c>
      <c r="O1247" s="11">
        <f t="shared" si="19"/>
        <v>0</v>
      </c>
    </row>
    <row r="1248" spans="2:15" x14ac:dyDescent="0.3">
      <c r="B1248">
        <v>19364</v>
      </c>
      <c r="C1248">
        <v>1</v>
      </c>
      <c r="D1248">
        <v>1</v>
      </c>
      <c r="E1248">
        <v>1</v>
      </c>
      <c r="F1248">
        <v>33</v>
      </c>
      <c r="G1248">
        <v>1</v>
      </c>
      <c r="H1248" t="s">
        <v>0</v>
      </c>
      <c r="I1248" t="s">
        <v>0</v>
      </c>
      <c r="J1248">
        <v>1</v>
      </c>
      <c r="K1248" s="5" cm="1">
        <f t="array" ref="K1248">IF(AND(C1248=1,OR(J1248=42,J1248=6,J1248=7,J1248=8)),1,
IF(AND(OR(C1248=1,C1248="NA"),OR(J1248=42,J1248=6,J1248=7,J1248=8, J1248="NA")),"NA",
IF(_xlfn.MINIFS(Nested_Ifs[a11],Nested_Ifs[ID],Nested_Ifs[[#This Row],[ID]])&lt;&gt;1,IF(AND(C1248=MIN(_xlfn._xlws.FILTER(Nested_Ifs[a11], Nested_Ifs[ID]=Nested_Ifs[[#This Row],[ID]])), OR(J1248=42,J1248=6,J1248=7,J1248=8)),1,
IF(_xlfn.MINIFS(Nested_Ifs[a11],Nested_Ifs[ID],Nested_Ifs[[#This Row],[ID]])&lt;&gt;1,IF(AND(OR(C1248=MIN(_xlfn._xlws.FILTER(Nested_Ifs[a11], Nested_Ifs[ID]=Nested_Ifs[[#This Row],[ID]])), C1248 = "NA"), OR(J1248=42,J1248=6,J1248=7,J1248=8, J1248 = "NA")),"NA",0),0)),0)))</f>
        <v>0</v>
      </c>
      <c r="L1248">
        <v>2</v>
      </c>
      <c r="M1248">
        <v>2</v>
      </c>
      <c r="N1248" t="s">
        <v>0</v>
      </c>
      <c r="O1248" s="11">
        <f t="shared" si="19"/>
        <v>0</v>
      </c>
    </row>
    <row r="1249" spans="2:15" x14ac:dyDescent="0.3">
      <c r="B1249">
        <v>19364</v>
      </c>
      <c r="C1249">
        <v>2</v>
      </c>
      <c r="D1249">
        <v>2</v>
      </c>
      <c r="E1249">
        <v>2</v>
      </c>
      <c r="F1249">
        <v>26</v>
      </c>
      <c r="G1249">
        <v>1</v>
      </c>
      <c r="H1249" t="s">
        <v>0</v>
      </c>
      <c r="I1249" t="s">
        <v>0</v>
      </c>
      <c r="J1249">
        <v>5</v>
      </c>
      <c r="K1249" s="5" cm="1">
        <f t="array" ref="K1249">IF(AND(C1249=1,OR(J1249=42,J1249=6,J1249=7,J1249=8)),1,
IF(AND(OR(C1249=1,C1249="NA"),OR(J1249=42,J1249=6,J1249=7,J1249=8, J1249="NA")),"NA",
IF(_xlfn.MINIFS(Nested_Ifs[a11],Nested_Ifs[ID],Nested_Ifs[[#This Row],[ID]])&lt;&gt;1,IF(AND(C1249=MIN(_xlfn._xlws.FILTER(Nested_Ifs[a11], Nested_Ifs[ID]=Nested_Ifs[[#This Row],[ID]])), OR(J1249=42,J1249=6,J1249=7,J1249=8)),1,
IF(_xlfn.MINIFS(Nested_Ifs[a11],Nested_Ifs[ID],Nested_Ifs[[#This Row],[ID]])&lt;&gt;1,IF(AND(OR(C1249=MIN(_xlfn._xlws.FILTER(Nested_Ifs[a11], Nested_Ifs[ID]=Nested_Ifs[[#This Row],[ID]])), C1249 = "NA"), OR(J1249=42,J1249=6,J1249=7,J1249=8, J1249 = "NA")),"NA",0),0)),0)))</f>
        <v>0</v>
      </c>
      <c r="L1249">
        <v>1</v>
      </c>
      <c r="M1249">
        <v>2</v>
      </c>
      <c r="N1249" t="s">
        <v>0</v>
      </c>
      <c r="O1249" s="11">
        <f t="shared" si="19"/>
        <v>0</v>
      </c>
    </row>
    <row r="1250" spans="2:15" x14ac:dyDescent="0.3">
      <c r="B1250">
        <v>19364</v>
      </c>
      <c r="C1250">
        <v>3</v>
      </c>
      <c r="D1250">
        <v>2</v>
      </c>
      <c r="E1250">
        <v>3</v>
      </c>
      <c r="F1250">
        <v>7</v>
      </c>
      <c r="G1250" t="s">
        <v>0</v>
      </c>
      <c r="H1250" t="s">
        <v>0</v>
      </c>
      <c r="I1250" t="s">
        <v>0</v>
      </c>
      <c r="J1250" t="s">
        <v>0</v>
      </c>
      <c r="K1250" s="5" cm="1">
        <f t="array" ref="K1250">IF(AND(C1250=1,OR(J1250=42,J1250=6,J1250=7,J1250=8)),1,
IF(AND(OR(C1250=1,C1250="NA"),OR(J1250=42,J1250=6,J1250=7,J1250=8, J1250="NA")),"NA",
IF(_xlfn.MINIFS(Nested_Ifs[a11],Nested_Ifs[ID],Nested_Ifs[[#This Row],[ID]])&lt;&gt;1,IF(AND(C1250=MIN(_xlfn._xlws.FILTER(Nested_Ifs[a11], Nested_Ifs[ID]=Nested_Ifs[[#This Row],[ID]])), OR(J1250=42,J1250=6,J1250=7,J1250=8)),1,
IF(_xlfn.MINIFS(Nested_Ifs[a11],Nested_Ifs[ID],Nested_Ifs[[#This Row],[ID]])&lt;&gt;1,IF(AND(OR(C1250=MIN(_xlfn._xlws.FILTER(Nested_Ifs[a11], Nested_Ifs[ID]=Nested_Ifs[[#This Row],[ID]])), C1250 = "NA"), OR(J1250=42,J1250=6,J1250=7,J1250=8, J1250 = "NA")),"NA",0),0)),0)))</f>
        <v>0</v>
      </c>
      <c r="L1250">
        <v>2</v>
      </c>
      <c r="M1250">
        <v>2</v>
      </c>
      <c r="N1250" t="s">
        <v>0</v>
      </c>
      <c r="O1250" s="11">
        <f t="shared" si="19"/>
        <v>0</v>
      </c>
    </row>
    <row r="1251" spans="2:15" x14ac:dyDescent="0.3">
      <c r="B1251">
        <v>19364</v>
      </c>
      <c r="C1251">
        <v>4</v>
      </c>
      <c r="D1251">
        <v>2</v>
      </c>
      <c r="E1251">
        <v>3</v>
      </c>
      <c r="F1251">
        <v>5</v>
      </c>
      <c r="G1251" t="s">
        <v>0</v>
      </c>
      <c r="H1251">
        <v>1</v>
      </c>
      <c r="I1251" t="s">
        <v>0</v>
      </c>
      <c r="J1251" t="s">
        <v>0</v>
      </c>
      <c r="K1251" s="5" cm="1">
        <f t="array" ref="K1251">IF(AND(C1251=1,OR(J1251=42,J1251=6,J1251=7,J1251=8)),1,
IF(AND(OR(C1251=1,C1251="NA"),OR(J1251=42,J1251=6,J1251=7,J1251=8, J1251="NA")),"NA",
IF(_xlfn.MINIFS(Nested_Ifs[a11],Nested_Ifs[ID],Nested_Ifs[[#This Row],[ID]])&lt;&gt;1,IF(AND(C1251=MIN(_xlfn._xlws.FILTER(Nested_Ifs[a11], Nested_Ifs[ID]=Nested_Ifs[[#This Row],[ID]])), OR(J1251=42,J1251=6,J1251=7,J1251=8)),1,
IF(_xlfn.MINIFS(Nested_Ifs[a11],Nested_Ifs[ID],Nested_Ifs[[#This Row],[ID]])&lt;&gt;1,IF(AND(OR(C1251=MIN(_xlfn._xlws.FILTER(Nested_Ifs[a11], Nested_Ifs[ID]=Nested_Ifs[[#This Row],[ID]])), C1251 = "NA"), OR(J1251=42,J1251=6,J1251=7,J1251=8, J1251 = "NA")),"NA",0),0)),0)))</f>
        <v>0</v>
      </c>
      <c r="L1251">
        <v>2</v>
      </c>
      <c r="M1251">
        <v>2</v>
      </c>
      <c r="N1251" t="s">
        <v>0</v>
      </c>
      <c r="O1251" s="11">
        <f t="shared" si="19"/>
        <v>0</v>
      </c>
    </row>
    <row r="1252" spans="2:15" x14ac:dyDescent="0.3">
      <c r="B1252">
        <v>19364</v>
      </c>
      <c r="C1252">
        <v>5</v>
      </c>
      <c r="D1252">
        <v>1</v>
      </c>
      <c r="E1252">
        <v>3</v>
      </c>
      <c r="F1252">
        <v>3</v>
      </c>
      <c r="G1252" t="s">
        <v>0</v>
      </c>
      <c r="H1252">
        <v>2</v>
      </c>
      <c r="I1252">
        <v>8</v>
      </c>
      <c r="J1252" t="s">
        <v>0</v>
      </c>
      <c r="K1252" s="5" cm="1">
        <f t="array" ref="K1252">IF(AND(C1252=1,OR(J1252=42,J1252=6,J1252=7,J1252=8)),1,
IF(AND(OR(C1252=1,C1252="NA"),OR(J1252=42,J1252=6,J1252=7,J1252=8, J1252="NA")),"NA",
IF(_xlfn.MINIFS(Nested_Ifs[a11],Nested_Ifs[ID],Nested_Ifs[[#This Row],[ID]])&lt;&gt;1,IF(AND(C1252=MIN(_xlfn._xlws.FILTER(Nested_Ifs[a11], Nested_Ifs[ID]=Nested_Ifs[[#This Row],[ID]])), OR(J1252=42,J1252=6,J1252=7,J1252=8)),1,
IF(_xlfn.MINIFS(Nested_Ifs[a11],Nested_Ifs[ID],Nested_Ifs[[#This Row],[ID]])&lt;&gt;1,IF(AND(OR(C1252=MIN(_xlfn._xlws.FILTER(Nested_Ifs[a11], Nested_Ifs[ID]=Nested_Ifs[[#This Row],[ID]])), C1252 = "NA"), OR(J1252=42,J1252=6,J1252=7,J1252=8, J1252 = "NA")),"NA",0),0)),0)))</f>
        <v>0</v>
      </c>
      <c r="L1252">
        <v>1</v>
      </c>
      <c r="M1252">
        <v>2</v>
      </c>
      <c r="N1252" t="s">
        <v>0</v>
      </c>
      <c r="O1252" s="11">
        <f t="shared" si="19"/>
        <v>0</v>
      </c>
    </row>
    <row r="1253" spans="2:15" x14ac:dyDescent="0.3">
      <c r="B1253">
        <v>19365</v>
      </c>
      <c r="C1253">
        <v>1</v>
      </c>
      <c r="D1253">
        <v>1</v>
      </c>
      <c r="E1253">
        <v>1</v>
      </c>
      <c r="F1253">
        <v>62</v>
      </c>
      <c r="G1253">
        <v>5</v>
      </c>
      <c r="H1253" t="s">
        <v>0</v>
      </c>
      <c r="I1253" t="s">
        <v>0</v>
      </c>
      <c r="J1253">
        <v>5</v>
      </c>
      <c r="K1253" s="5" cm="1">
        <f t="array" ref="K1253">IF(AND(C1253=1,OR(J1253=42,J1253=6,J1253=7,J1253=8)),1,
IF(AND(OR(C1253=1,C1253="NA"),OR(J1253=42,J1253=6,J1253=7,J1253=8, J1253="NA")),"NA",
IF(_xlfn.MINIFS(Nested_Ifs[a11],Nested_Ifs[ID],Nested_Ifs[[#This Row],[ID]])&lt;&gt;1,IF(AND(C1253=MIN(_xlfn._xlws.FILTER(Nested_Ifs[a11], Nested_Ifs[ID]=Nested_Ifs[[#This Row],[ID]])), OR(J1253=42,J1253=6,J1253=7,J1253=8)),1,
IF(_xlfn.MINIFS(Nested_Ifs[a11],Nested_Ifs[ID],Nested_Ifs[[#This Row],[ID]])&lt;&gt;1,IF(AND(OR(C1253=MIN(_xlfn._xlws.FILTER(Nested_Ifs[a11], Nested_Ifs[ID]=Nested_Ifs[[#This Row],[ID]])), C1253 = "NA"), OR(J1253=42,J1253=6,J1253=7,J1253=8, J1253 = "NA")),"NA",0),0)),0)))</f>
        <v>0</v>
      </c>
      <c r="L1253">
        <v>1</v>
      </c>
      <c r="M1253">
        <v>2</v>
      </c>
      <c r="N1253" t="s">
        <v>0</v>
      </c>
      <c r="O1253" s="11">
        <f t="shared" si="19"/>
        <v>0</v>
      </c>
    </row>
    <row r="1254" spans="2:15" x14ac:dyDescent="0.3">
      <c r="B1254">
        <v>19370</v>
      </c>
      <c r="C1254">
        <v>2</v>
      </c>
      <c r="D1254">
        <v>1</v>
      </c>
      <c r="E1254">
        <v>1</v>
      </c>
      <c r="F1254">
        <v>56</v>
      </c>
      <c r="G1254">
        <v>1</v>
      </c>
      <c r="H1254" t="s">
        <v>0</v>
      </c>
      <c r="I1254" t="s">
        <v>0</v>
      </c>
      <c r="J1254">
        <v>5</v>
      </c>
      <c r="K1254" s="5" cm="1">
        <f t="array" ref="K1254">IF(AND(C1254=1,OR(J1254=42,J1254=6,J1254=7,J1254=8)),1,
IF(AND(OR(C1254=1,C1254="NA"),OR(J1254=42,J1254=6,J1254=7,J1254=8, J1254="NA")),"NA",
IF(_xlfn.MINIFS(Nested_Ifs[a11],Nested_Ifs[ID],Nested_Ifs[[#This Row],[ID]])&lt;&gt;1,IF(AND(C1254=MIN(_xlfn._xlws.FILTER(Nested_Ifs[a11], Nested_Ifs[ID]=Nested_Ifs[[#This Row],[ID]])), OR(J1254=42,J1254=6,J1254=7,J1254=8)),1,
IF(_xlfn.MINIFS(Nested_Ifs[a11],Nested_Ifs[ID],Nested_Ifs[[#This Row],[ID]])&lt;&gt;1,IF(AND(OR(C1254=MIN(_xlfn._xlws.FILTER(Nested_Ifs[a11], Nested_Ifs[ID]=Nested_Ifs[[#This Row],[ID]])), C1254 = "NA"), OR(J1254=42,J1254=6,J1254=7,J1254=8, J1254 = "NA")),"NA",0),0)),0)))</f>
        <v>0</v>
      </c>
      <c r="L1254">
        <v>1</v>
      </c>
      <c r="M1254">
        <v>2</v>
      </c>
      <c r="N1254" t="s">
        <v>0</v>
      </c>
      <c r="O1254" s="11">
        <f t="shared" si="19"/>
        <v>0</v>
      </c>
    </row>
    <row r="1255" spans="2:15" x14ac:dyDescent="0.3">
      <c r="B1255">
        <v>19370</v>
      </c>
      <c r="C1255">
        <v>3</v>
      </c>
      <c r="D1255">
        <v>2</v>
      </c>
      <c r="E1255">
        <v>2</v>
      </c>
      <c r="F1255">
        <v>55</v>
      </c>
      <c r="G1255">
        <v>1</v>
      </c>
      <c r="H1255" t="s">
        <v>0</v>
      </c>
      <c r="I1255" t="s">
        <v>0</v>
      </c>
      <c r="J1255">
        <v>5</v>
      </c>
      <c r="K1255" s="5" cm="1">
        <f t="array" ref="K1255">IF(AND(C1255=1,OR(J1255=42,J1255=6,J1255=7,J1255=8)),1,
IF(AND(OR(C1255=1,C1255="NA"),OR(J1255=42,J1255=6,J1255=7,J1255=8, J1255="NA")),"NA",
IF(_xlfn.MINIFS(Nested_Ifs[a11],Nested_Ifs[ID],Nested_Ifs[[#This Row],[ID]])&lt;&gt;1,IF(AND(C1255=MIN(_xlfn._xlws.FILTER(Nested_Ifs[a11], Nested_Ifs[ID]=Nested_Ifs[[#This Row],[ID]])), OR(J1255=42,J1255=6,J1255=7,J1255=8)),1,
IF(_xlfn.MINIFS(Nested_Ifs[a11],Nested_Ifs[ID],Nested_Ifs[[#This Row],[ID]])&lt;&gt;1,IF(AND(OR(C1255=MIN(_xlfn._xlws.FILTER(Nested_Ifs[a11], Nested_Ifs[ID]=Nested_Ifs[[#This Row],[ID]])), C1255 = "NA"), OR(J1255=42,J1255=6,J1255=7,J1255=8, J1255 = "NA")),"NA",0),0)),0)))</f>
        <v>0</v>
      </c>
      <c r="L1255">
        <v>1</v>
      </c>
      <c r="M1255">
        <v>2</v>
      </c>
      <c r="N1255" t="s">
        <v>0</v>
      </c>
      <c r="O1255" s="11">
        <f t="shared" si="19"/>
        <v>0</v>
      </c>
    </row>
    <row r="1256" spans="2:15" x14ac:dyDescent="0.3">
      <c r="B1256">
        <v>19370</v>
      </c>
      <c r="C1256">
        <v>4</v>
      </c>
      <c r="D1256">
        <v>1</v>
      </c>
      <c r="E1256">
        <v>3</v>
      </c>
      <c r="F1256">
        <v>33</v>
      </c>
      <c r="G1256">
        <v>1</v>
      </c>
      <c r="H1256" t="s">
        <v>0</v>
      </c>
      <c r="I1256" t="s">
        <v>0</v>
      </c>
      <c r="J1256">
        <v>1</v>
      </c>
      <c r="K1256" s="5" cm="1">
        <f t="array" ref="K1256">IF(AND(C1256=1,OR(J1256=42,J1256=6,J1256=7,J1256=8)),1,
IF(AND(OR(C1256=1,C1256="NA"),OR(J1256=42,J1256=6,J1256=7,J1256=8, J1256="NA")),"NA",
IF(_xlfn.MINIFS(Nested_Ifs[a11],Nested_Ifs[ID],Nested_Ifs[[#This Row],[ID]])&lt;&gt;1,IF(AND(C1256=MIN(_xlfn._xlws.FILTER(Nested_Ifs[a11], Nested_Ifs[ID]=Nested_Ifs[[#This Row],[ID]])), OR(J1256=42,J1256=6,J1256=7,J1256=8)),1,
IF(_xlfn.MINIFS(Nested_Ifs[a11],Nested_Ifs[ID],Nested_Ifs[[#This Row],[ID]])&lt;&gt;1,IF(AND(OR(C1256=MIN(_xlfn._xlws.FILTER(Nested_Ifs[a11], Nested_Ifs[ID]=Nested_Ifs[[#This Row],[ID]])), C1256 = "NA"), OR(J1256=42,J1256=6,J1256=7,J1256=8, J1256 = "NA")),"NA",0),0)),0)))</f>
        <v>0</v>
      </c>
      <c r="L1256">
        <v>1</v>
      </c>
      <c r="M1256">
        <v>2</v>
      </c>
      <c r="N1256" t="s">
        <v>0</v>
      </c>
      <c r="O1256" s="11">
        <f t="shared" si="19"/>
        <v>0</v>
      </c>
    </row>
    <row r="1257" spans="2:15" x14ac:dyDescent="0.3">
      <c r="B1257">
        <v>19370</v>
      </c>
      <c r="C1257">
        <v>5</v>
      </c>
      <c r="D1257">
        <v>1</v>
      </c>
      <c r="E1257">
        <v>3</v>
      </c>
      <c r="F1257">
        <v>31</v>
      </c>
      <c r="G1257">
        <v>1</v>
      </c>
      <c r="H1257" t="s">
        <v>0</v>
      </c>
      <c r="I1257" t="s">
        <v>0</v>
      </c>
      <c r="J1257">
        <v>5</v>
      </c>
      <c r="K1257" s="5" cm="1">
        <f t="array" ref="K1257">IF(AND(C1257=1,OR(J1257=42,J1257=6,J1257=7,J1257=8)),1,
IF(AND(OR(C1257=1,C1257="NA"),OR(J1257=42,J1257=6,J1257=7,J1257=8, J1257="NA")),"NA",
IF(_xlfn.MINIFS(Nested_Ifs[a11],Nested_Ifs[ID],Nested_Ifs[[#This Row],[ID]])&lt;&gt;1,IF(AND(C1257=MIN(_xlfn._xlws.FILTER(Nested_Ifs[a11], Nested_Ifs[ID]=Nested_Ifs[[#This Row],[ID]])), OR(J1257=42,J1257=6,J1257=7,J1257=8)),1,
IF(_xlfn.MINIFS(Nested_Ifs[a11],Nested_Ifs[ID],Nested_Ifs[[#This Row],[ID]])&lt;&gt;1,IF(AND(OR(C1257=MIN(_xlfn._xlws.FILTER(Nested_Ifs[a11], Nested_Ifs[ID]=Nested_Ifs[[#This Row],[ID]])), C1257 = "NA"), OR(J1257=42,J1257=6,J1257=7,J1257=8, J1257 = "NA")),"NA",0),0)),0)))</f>
        <v>0</v>
      </c>
      <c r="L1257">
        <v>1</v>
      </c>
      <c r="M1257">
        <v>2</v>
      </c>
      <c r="N1257" t="s">
        <v>0</v>
      </c>
      <c r="O1257" s="11">
        <f t="shared" si="19"/>
        <v>0</v>
      </c>
    </row>
    <row r="1258" spans="2:15" x14ac:dyDescent="0.3">
      <c r="B1258">
        <v>19370</v>
      </c>
      <c r="C1258">
        <v>6</v>
      </c>
      <c r="D1258">
        <v>2</v>
      </c>
      <c r="E1258">
        <v>4</v>
      </c>
      <c r="F1258">
        <v>29</v>
      </c>
      <c r="G1258">
        <v>1</v>
      </c>
      <c r="H1258" t="s">
        <v>0</v>
      </c>
      <c r="I1258" t="s">
        <v>0</v>
      </c>
      <c r="J1258">
        <v>5</v>
      </c>
      <c r="K1258" s="5" cm="1">
        <f t="array" ref="K1258">IF(AND(C1258=1,OR(J1258=42,J1258=6,J1258=7,J1258=8)),1,
IF(AND(OR(C1258=1,C1258="NA"),OR(J1258=42,J1258=6,J1258=7,J1258=8, J1258="NA")),"NA",
IF(_xlfn.MINIFS(Nested_Ifs[a11],Nested_Ifs[ID],Nested_Ifs[[#This Row],[ID]])&lt;&gt;1,IF(AND(C1258=MIN(_xlfn._xlws.FILTER(Nested_Ifs[a11], Nested_Ifs[ID]=Nested_Ifs[[#This Row],[ID]])), OR(J1258=42,J1258=6,J1258=7,J1258=8)),1,
IF(_xlfn.MINIFS(Nested_Ifs[a11],Nested_Ifs[ID],Nested_Ifs[[#This Row],[ID]])&lt;&gt;1,IF(AND(OR(C1258=MIN(_xlfn._xlws.FILTER(Nested_Ifs[a11], Nested_Ifs[ID]=Nested_Ifs[[#This Row],[ID]])), C1258 = "NA"), OR(J1258=42,J1258=6,J1258=7,J1258=8, J1258 = "NA")),"NA",0),0)),0)))</f>
        <v>0</v>
      </c>
      <c r="L1258">
        <v>1</v>
      </c>
      <c r="M1258">
        <v>2</v>
      </c>
      <c r="N1258" t="s">
        <v>0</v>
      </c>
      <c r="O1258" s="11">
        <f t="shared" si="19"/>
        <v>0</v>
      </c>
    </row>
    <row r="1259" spans="2:15" x14ac:dyDescent="0.3">
      <c r="B1259">
        <v>19370</v>
      </c>
      <c r="C1259">
        <v>7</v>
      </c>
      <c r="D1259">
        <v>1</v>
      </c>
      <c r="E1259">
        <v>8</v>
      </c>
      <c r="F1259">
        <v>5</v>
      </c>
      <c r="G1259" t="s">
        <v>0</v>
      </c>
      <c r="H1259">
        <v>2</v>
      </c>
      <c r="I1259">
        <v>8</v>
      </c>
      <c r="J1259" t="s">
        <v>0</v>
      </c>
      <c r="K1259" s="5" cm="1">
        <f t="array" ref="K1259">IF(AND(C1259=1,OR(J1259=42,J1259=6,J1259=7,J1259=8)),1,
IF(AND(OR(C1259=1,C1259="NA"),OR(J1259=42,J1259=6,J1259=7,J1259=8, J1259="NA")),"NA",
IF(_xlfn.MINIFS(Nested_Ifs[a11],Nested_Ifs[ID],Nested_Ifs[[#This Row],[ID]])&lt;&gt;1,IF(AND(C1259=MIN(_xlfn._xlws.FILTER(Nested_Ifs[a11], Nested_Ifs[ID]=Nested_Ifs[[#This Row],[ID]])), OR(J1259=42,J1259=6,J1259=7,J1259=8)),1,
IF(_xlfn.MINIFS(Nested_Ifs[a11],Nested_Ifs[ID],Nested_Ifs[[#This Row],[ID]])&lt;&gt;1,IF(AND(OR(C1259=MIN(_xlfn._xlws.FILTER(Nested_Ifs[a11], Nested_Ifs[ID]=Nested_Ifs[[#This Row],[ID]])), C1259 = "NA"), OR(J1259=42,J1259=6,J1259=7,J1259=8, J1259 = "NA")),"NA",0),0)),0)))</f>
        <v>0</v>
      </c>
      <c r="L1259">
        <v>1</v>
      </c>
      <c r="M1259">
        <v>2</v>
      </c>
      <c r="N1259" t="s">
        <v>0</v>
      </c>
      <c r="O1259" s="11">
        <f t="shared" si="19"/>
        <v>0</v>
      </c>
    </row>
    <row r="1260" spans="2:15" x14ac:dyDescent="0.3">
      <c r="B1260">
        <v>19370</v>
      </c>
      <c r="C1260">
        <v>8</v>
      </c>
      <c r="D1260">
        <v>2</v>
      </c>
      <c r="E1260">
        <v>4</v>
      </c>
      <c r="F1260">
        <v>29</v>
      </c>
      <c r="G1260">
        <v>1</v>
      </c>
      <c r="H1260" t="s">
        <v>0</v>
      </c>
      <c r="I1260" t="s">
        <v>0</v>
      </c>
      <c r="J1260">
        <v>1</v>
      </c>
      <c r="K1260" s="5" cm="1">
        <f t="array" ref="K1260">IF(AND(C1260=1,OR(J1260=42,J1260=6,J1260=7,J1260=8)),1,
IF(AND(OR(C1260=1,C1260="NA"),OR(J1260=42,J1260=6,J1260=7,J1260=8, J1260="NA")),"NA",
IF(_xlfn.MINIFS(Nested_Ifs[a11],Nested_Ifs[ID],Nested_Ifs[[#This Row],[ID]])&lt;&gt;1,IF(AND(C1260=MIN(_xlfn._xlws.FILTER(Nested_Ifs[a11], Nested_Ifs[ID]=Nested_Ifs[[#This Row],[ID]])), OR(J1260=42,J1260=6,J1260=7,J1260=8)),1,
IF(_xlfn.MINIFS(Nested_Ifs[a11],Nested_Ifs[ID],Nested_Ifs[[#This Row],[ID]])&lt;&gt;1,IF(AND(OR(C1260=MIN(_xlfn._xlws.FILTER(Nested_Ifs[a11], Nested_Ifs[ID]=Nested_Ifs[[#This Row],[ID]])), C1260 = "NA"), OR(J1260=42,J1260=6,J1260=7,J1260=8, J1260 = "NA")),"NA",0),0)),0)))</f>
        <v>0</v>
      </c>
      <c r="L1260">
        <v>1</v>
      </c>
      <c r="M1260">
        <v>2</v>
      </c>
      <c r="N1260" t="s">
        <v>0</v>
      </c>
      <c r="O1260" s="11">
        <f t="shared" si="19"/>
        <v>0</v>
      </c>
    </row>
    <row r="1261" spans="2:15" x14ac:dyDescent="0.3">
      <c r="B1261">
        <v>19370</v>
      </c>
      <c r="C1261">
        <v>9</v>
      </c>
      <c r="D1261">
        <v>1</v>
      </c>
      <c r="E1261">
        <v>8</v>
      </c>
      <c r="F1261">
        <v>1</v>
      </c>
      <c r="G1261" t="s">
        <v>0</v>
      </c>
      <c r="H1261">
        <v>2</v>
      </c>
      <c r="I1261">
        <v>8</v>
      </c>
      <c r="J1261" t="s">
        <v>0</v>
      </c>
      <c r="K1261" s="5" cm="1">
        <f t="array" ref="K1261">IF(AND(C1261=1,OR(J1261=42,J1261=6,J1261=7,J1261=8)),1,
IF(AND(OR(C1261=1,C1261="NA"),OR(J1261=42,J1261=6,J1261=7,J1261=8, J1261="NA")),"NA",
IF(_xlfn.MINIFS(Nested_Ifs[a11],Nested_Ifs[ID],Nested_Ifs[[#This Row],[ID]])&lt;&gt;1,IF(AND(C1261=MIN(_xlfn._xlws.FILTER(Nested_Ifs[a11], Nested_Ifs[ID]=Nested_Ifs[[#This Row],[ID]])), OR(J1261=42,J1261=6,J1261=7,J1261=8)),1,
IF(_xlfn.MINIFS(Nested_Ifs[a11],Nested_Ifs[ID],Nested_Ifs[[#This Row],[ID]])&lt;&gt;1,IF(AND(OR(C1261=MIN(_xlfn._xlws.FILTER(Nested_Ifs[a11], Nested_Ifs[ID]=Nested_Ifs[[#This Row],[ID]])), C1261 = "NA"), OR(J1261=42,J1261=6,J1261=7,J1261=8, J1261 = "NA")),"NA",0),0)),0)))</f>
        <v>0</v>
      </c>
      <c r="L1261">
        <v>1</v>
      </c>
      <c r="M1261">
        <v>2</v>
      </c>
      <c r="N1261" t="s">
        <v>0</v>
      </c>
      <c r="O1261" s="11">
        <f t="shared" si="19"/>
        <v>0</v>
      </c>
    </row>
    <row r="1262" spans="2:15" x14ac:dyDescent="0.3">
      <c r="B1262">
        <v>19371</v>
      </c>
      <c r="C1262">
        <v>1</v>
      </c>
      <c r="D1262">
        <v>2</v>
      </c>
      <c r="E1262">
        <v>1</v>
      </c>
      <c r="F1262">
        <v>43</v>
      </c>
      <c r="G1262">
        <v>3</v>
      </c>
      <c r="H1262" t="s">
        <v>0</v>
      </c>
      <c r="I1262" t="s">
        <v>0</v>
      </c>
      <c r="J1262">
        <v>41</v>
      </c>
      <c r="K1262" s="5" cm="1">
        <f t="array" ref="K1262">IF(AND(C1262=1,OR(J1262=42,J1262=6,J1262=7,J1262=8)),1,
IF(AND(OR(C1262=1,C1262="NA"),OR(J1262=42,J1262=6,J1262=7,J1262=8, J1262="NA")),"NA",
IF(_xlfn.MINIFS(Nested_Ifs[a11],Nested_Ifs[ID],Nested_Ifs[[#This Row],[ID]])&lt;&gt;1,IF(AND(C1262=MIN(_xlfn._xlws.FILTER(Nested_Ifs[a11], Nested_Ifs[ID]=Nested_Ifs[[#This Row],[ID]])), OR(J1262=42,J1262=6,J1262=7,J1262=8)),1,
IF(_xlfn.MINIFS(Nested_Ifs[a11],Nested_Ifs[ID],Nested_Ifs[[#This Row],[ID]])&lt;&gt;1,IF(AND(OR(C1262=MIN(_xlfn._xlws.FILTER(Nested_Ifs[a11], Nested_Ifs[ID]=Nested_Ifs[[#This Row],[ID]])), C1262 = "NA"), OR(J1262=42,J1262=6,J1262=7,J1262=8, J1262 = "NA")),"NA",0),0)),0)))</f>
        <v>0</v>
      </c>
      <c r="L1262">
        <v>1</v>
      </c>
      <c r="M1262">
        <v>2</v>
      </c>
      <c r="N1262" t="s">
        <v>0</v>
      </c>
      <c r="O1262" s="11">
        <f t="shared" si="19"/>
        <v>0</v>
      </c>
    </row>
    <row r="1263" spans="2:15" x14ac:dyDescent="0.3">
      <c r="B1263">
        <v>19371</v>
      </c>
      <c r="C1263">
        <v>2</v>
      </c>
      <c r="D1263">
        <v>1</v>
      </c>
      <c r="E1263">
        <v>3</v>
      </c>
      <c r="F1263">
        <v>19</v>
      </c>
      <c r="G1263">
        <v>6</v>
      </c>
      <c r="H1263" t="s">
        <v>0</v>
      </c>
      <c r="I1263" t="s">
        <v>0</v>
      </c>
      <c r="J1263" t="s">
        <v>0</v>
      </c>
      <c r="K1263" s="5" cm="1">
        <f t="array" ref="K1263">IF(AND(C1263=1,OR(J1263=42,J1263=6,J1263=7,J1263=8)),1,
IF(AND(OR(C1263=1,C1263="NA"),OR(J1263=42,J1263=6,J1263=7,J1263=8, J1263="NA")),"NA",
IF(_xlfn.MINIFS(Nested_Ifs[a11],Nested_Ifs[ID],Nested_Ifs[[#This Row],[ID]])&lt;&gt;1,IF(AND(C1263=MIN(_xlfn._xlws.FILTER(Nested_Ifs[a11], Nested_Ifs[ID]=Nested_Ifs[[#This Row],[ID]])), OR(J1263=42,J1263=6,J1263=7,J1263=8)),1,
IF(_xlfn.MINIFS(Nested_Ifs[a11],Nested_Ifs[ID],Nested_Ifs[[#This Row],[ID]])&lt;&gt;1,IF(AND(OR(C1263=MIN(_xlfn._xlws.FILTER(Nested_Ifs[a11], Nested_Ifs[ID]=Nested_Ifs[[#This Row],[ID]])), C1263 = "NA"), OR(J1263=42,J1263=6,J1263=7,J1263=8, J1263 = "NA")),"NA",0),0)),0)))</f>
        <v>0</v>
      </c>
      <c r="L1263">
        <v>2</v>
      </c>
      <c r="M1263">
        <v>2</v>
      </c>
      <c r="N1263" t="s">
        <v>0</v>
      </c>
      <c r="O1263" s="11">
        <f t="shared" si="19"/>
        <v>0</v>
      </c>
    </row>
    <row r="1264" spans="2:15" x14ac:dyDescent="0.3">
      <c r="B1264">
        <v>19372</v>
      </c>
      <c r="C1264">
        <v>1</v>
      </c>
      <c r="D1264">
        <v>2</v>
      </c>
      <c r="E1264">
        <v>1</v>
      </c>
      <c r="F1264">
        <v>34</v>
      </c>
      <c r="G1264">
        <v>3</v>
      </c>
      <c r="H1264" t="s">
        <v>0</v>
      </c>
      <c r="I1264" t="s">
        <v>0</v>
      </c>
      <c r="J1264">
        <v>3</v>
      </c>
      <c r="K1264" s="5" cm="1">
        <f t="array" ref="K1264">IF(AND(C1264=1,OR(J1264=42,J1264=6,J1264=7,J1264=8)),1,
IF(AND(OR(C1264=1,C1264="NA"),OR(J1264=42,J1264=6,J1264=7,J1264=8, J1264="NA")),"NA",
IF(_xlfn.MINIFS(Nested_Ifs[a11],Nested_Ifs[ID],Nested_Ifs[[#This Row],[ID]])&lt;&gt;1,IF(AND(C1264=MIN(_xlfn._xlws.FILTER(Nested_Ifs[a11], Nested_Ifs[ID]=Nested_Ifs[[#This Row],[ID]])), OR(J1264=42,J1264=6,J1264=7,J1264=8)),1,
IF(_xlfn.MINIFS(Nested_Ifs[a11],Nested_Ifs[ID],Nested_Ifs[[#This Row],[ID]])&lt;&gt;1,IF(AND(OR(C1264=MIN(_xlfn._xlws.FILTER(Nested_Ifs[a11], Nested_Ifs[ID]=Nested_Ifs[[#This Row],[ID]])), C1264 = "NA"), OR(J1264=42,J1264=6,J1264=7,J1264=8, J1264 = "NA")),"NA",0),0)),0)))</f>
        <v>0</v>
      </c>
      <c r="L1264">
        <v>1</v>
      </c>
      <c r="M1264">
        <v>2</v>
      </c>
      <c r="N1264" t="s">
        <v>0</v>
      </c>
      <c r="O1264" s="11">
        <f t="shared" si="19"/>
        <v>0</v>
      </c>
    </row>
    <row r="1265" spans="2:15" x14ac:dyDescent="0.3">
      <c r="B1265">
        <v>19372</v>
      </c>
      <c r="C1265">
        <v>2</v>
      </c>
      <c r="D1265">
        <v>2</v>
      </c>
      <c r="E1265">
        <v>3</v>
      </c>
      <c r="F1265">
        <v>7</v>
      </c>
      <c r="G1265" t="s">
        <v>0</v>
      </c>
      <c r="H1265" t="s">
        <v>0</v>
      </c>
      <c r="I1265" t="s">
        <v>0</v>
      </c>
      <c r="J1265" t="s">
        <v>0</v>
      </c>
      <c r="K1265" s="5" cm="1">
        <f t="array" ref="K1265">IF(AND(C1265=1,OR(J1265=42,J1265=6,J1265=7,J1265=8)),1,
IF(AND(OR(C1265=1,C1265="NA"),OR(J1265=42,J1265=6,J1265=7,J1265=8, J1265="NA")),"NA",
IF(_xlfn.MINIFS(Nested_Ifs[a11],Nested_Ifs[ID],Nested_Ifs[[#This Row],[ID]])&lt;&gt;1,IF(AND(C1265=MIN(_xlfn._xlws.FILTER(Nested_Ifs[a11], Nested_Ifs[ID]=Nested_Ifs[[#This Row],[ID]])), OR(J1265=42,J1265=6,J1265=7,J1265=8)),1,
IF(_xlfn.MINIFS(Nested_Ifs[a11],Nested_Ifs[ID],Nested_Ifs[[#This Row],[ID]])&lt;&gt;1,IF(AND(OR(C1265=MIN(_xlfn._xlws.FILTER(Nested_Ifs[a11], Nested_Ifs[ID]=Nested_Ifs[[#This Row],[ID]])), C1265 = "NA"), OR(J1265=42,J1265=6,J1265=7,J1265=8, J1265 = "NA")),"NA",0),0)),0)))</f>
        <v>0</v>
      </c>
      <c r="L1265">
        <v>1</v>
      </c>
      <c r="M1265">
        <v>2</v>
      </c>
      <c r="N1265" t="s">
        <v>0</v>
      </c>
      <c r="O1265" s="11">
        <f t="shared" si="19"/>
        <v>0</v>
      </c>
    </row>
    <row r="1266" spans="2:15" x14ac:dyDescent="0.3">
      <c r="B1266">
        <v>19375</v>
      </c>
      <c r="C1266">
        <v>1</v>
      </c>
      <c r="D1266">
        <v>2</v>
      </c>
      <c r="E1266">
        <v>1</v>
      </c>
      <c r="F1266">
        <v>63</v>
      </c>
      <c r="G1266">
        <v>5</v>
      </c>
      <c r="H1266" t="s">
        <v>0</v>
      </c>
      <c r="I1266" t="s">
        <v>0</v>
      </c>
      <c r="J1266">
        <v>3</v>
      </c>
      <c r="K1266" s="5" cm="1">
        <f t="array" ref="K1266">IF(AND(C1266=1,OR(J1266=42,J1266=6,J1266=7,J1266=8)),1,
IF(AND(OR(C1266=1,C1266="NA"),OR(J1266=42,J1266=6,J1266=7,J1266=8, J1266="NA")),"NA",
IF(_xlfn.MINIFS(Nested_Ifs[a11],Nested_Ifs[ID],Nested_Ifs[[#This Row],[ID]])&lt;&gt;1,IF(AND(C1266=MIN(_xlfn._xlws.FILTER(Nested_Ifs[a11], Nested_Ifs[ID]=Nested_Ifs[[#This Row],[ID]])), OR(J1266=42,J1266=6,J1266=7,J1266=8)),1,
IF(_xlfn.MINIFS(Nested_Ifs[a11],Nested_Ifs[ID],Nested_Ifs[[#This Row],[ID]])&lt;&gt;1,IF(AND(OR(C1266=MIN(_xlfn._xlws.FILTER(Nested_Ifs[a11], Nested_Ifs[ID]=Nested_Ifs[[#This Row],[ID]])), C1266 = "NA"), OR(J1266=42,J1266=6,J1266=7,J1266=8, J1266 = "NA")),"NA",0),0)),0)))</f>
        <v>0</v>
      </c>
      <c r="L1266">
        <v>1</v>
      </c>
      <c r="M1266">
        <v>2</v>
      </c>
      <c r="N1266" t="s">
        <v>0</v>
      </c>
      <c r="O1266" s="11">
        <f t="shared" si="19"/>
        <v>0</v>
      </c>
    </row>
    <row r="1267" spans="2:15" x14ac:dyDescent="0.3">
      <c r="B1267">
        <v>19376</v>
      </c>
      <c r="C1267">
        <v>3</v>
      </c>
      <c r="D1267">
        <v>1</v>
      </c>
      <c r="E1267">
        <v>1</v>
      </c>
      <c r="F1267">
        <v>43</v>
      </c>
      <c r="G1267">
        <v>2</v>
      </c>
      <c r="H1267" t="s">
        <v>0</v>
      </c>
      <c r="I1267" t="s">
        <v>0</v>
      </c>
      <c r="J1267">
        <v>5</v>
      </c>
      <c r="K1267" s="5" cm="1">
        <f t="array" ref="K1267">IF(AND(C1267=1,OR(J1267=42,J1267=6,J1267=7,J1267=8)),1,
IF(AND(OR(C1267=1,C1267="NA"),OR(J1267=42,J1267=6,J1267=7,J1267=8, J1267="NA")),"NA",
IF(_xlfn.MINIFS(Nested_Ifs[a11],Nested_Ifs[ID],Nested_Ifs[[#This Row],[ID]])&lt;&gt;1,IF(AND(C1267=MIN(_xlfn._xlws.FILTER(Nested_Ifs[a11], Nested_Ifs[ID]=Nested_Ifs[[#This Row],[ID]])), OR(J1267=42,J1267=6,J1267=7,J1267=8)),1,
IF(_xlfn.MINIFS(Nested_Ifs[a11],Nested_Ifs[ID],Nested_Ifs[[#This Row],[ID]])&lt;&gt;1,IF(AND(OR(C1267=MIN(_xlfn._xlws.FILTER(Nested_Ifs[a11], Nested_Ifs[ID]=Nested_Ifs[[#This Row],[ID]])), C1267 = "NA"), OR(J1267=42,J1267=6,J1267=7,J1267=8, J1267 = "NA")),"NA",0),0)),0)))</f>
        <v>0</v>
      </c>
      <c r="L1267">
        <v>1</v>
      </c>
      <c r="M1267">
        <v>2</v>
      </c>
      <c r="N1267" t="s">
        <v>0</v>
      </c>
      <c r="O1267" s="11">
        <f t="shared" si="19"/>
        <v>0</v>
      </c>
    </row>
    <row r="1268" spans="2:15" x14ac:dyDescent="0.3">
      <c r="B1268">
        <v>19376</v>
      </c>
      <c r="C1268">
        <v>4</v>
      </c>
      <c r="D1268">
        <v>2</v>
      </c>
      <c r="E1268">
        <v>2</v>
      </c>
      <c r="F1268">
        <v>35</v>
      </c>
      <c r="G1268">
        <v>2</v>
      </c>
      <c r="H1268" t="s">
        <v>0</v>
      </c>
      <c r="I1268" t="s">
        <v>0</v>
      </c>
      <c r="J1268">
        <v>5</v>
      </c>
      <c r="K1268" s="5" cm="1">
        <f t="array" ref="K1268">IF(AND(C1268=1,OR(J1268=42,J1268=6,J1268=7,J1268=8)),1,
IF(AND(OR(C1268=1,C1268="NA"),OR(J1268=42,J1268=6,J1268=7,J1268=8, J1268="NA")),"NA",
IF(_xlfn.MINIFS(Nested_Ifs[a11],Nested_Ifs[ID],Nested_Ifs[[#This Row],[ID]])&lt;&gt;1,IF(AND(C1268=MIN(_xlfn._xlws.FILTER(Nested_Ifs[a11], Nested_Ifs[ID]=Nested_Ifs[[#This Row],[ID]])), OR(J1268=42,J1268=6,J1268=7,J1268=8)),1,
IF(_xlfn.MINIFS(Nested_Ifs[a11],Nested_Ifs[ID],Nested_Ifs[[#This Row],[ID]])&lt;&gt;1,IF(AND(OR(C1268=MIN(_xlfn._xlws.FILTER(Nested_Ifs[a11], Nested_Ifs[ID]=Nested_Ifs[[#This Row],[ID]])), C1268 = "NA"), OR(J1268=42,J1268=6,J1268=7,J1268=8, J1268 = "NA")),"NA",0),0)),0)))</f>
        <v>0</v>
      </c>
      <c r="L1268">
        <v>1</v>
      </c>
      <c r="M1268">
        <v>2</v>
      </c>
      <c r="N1268" t="s">
        <v>0</v>
      </c>
      <c r="O1268" s="11">
        <f t="shared" si="19"/>
        <v>0</v>
      </c>
    </row>
    <row r="1269" spans="2:15" x14ac:dyDescent="0.3">
      <c r="B1269">
        <v>19376</v>
      </c>
      <c r="C1269">
        <v>5</v>
      </c>
      <c r="D1269">
        <v>2</v>
      </c>
      <c r="E1269">
        <v>3</v>
      </c>
      <c r="F1269">
        <v>15</v>
      </c>
      <c r="G1269">
        <v>6</v>
      </c>
      <c r="H1269" t="s">
        <v>0</v>
      </c>
      <c r="I1269" t="s">
        <v>0</v>
      </c>
      <c r="J1269" t="s">
        <v>0</v>
      </c>
      <c r="K1269" s="5" cm="1">
        <f t="array" ref="K1269">IF(AND(C1269=1,OR(J1269=42,J1269=6,J1269=7,J1269=8)),1,
IF(AND(OR(C1269=1,C1269="NA"),OR(J1269=42,J1269=6,J1269=7,J1269=8, J1269="NA")),"NA",
IF(_xlfn.MINIFS(Nested_Ifs[a11],Nested_Ifs[ID],Nested_Ifs[[#This Row],[ID]])&lt;&gt;1,IF(AND(C1269=MIN(_xlfn._xlws.FILTER(Nested_Ifs[a11], Nested_Ifs[ID]=Nested_Ifs[[#This Row],[ID]])), OR(J1269=42,J1269=6,J1269=7,J1269=8)),1,
IF(_xlfn.MINIFS(Nested_Ifs[a11],Nested_Ifs[ID],Nested_Ifs[[#This Row],[ID]])&lt;&gt;1,IF(AND(OR(C1269=MIN(_xlfn._xlws.FILTER(Nested_Ifs[a11], Nested_Ifs[ID]=Nested_Ifs[[#This Row],[ID]])), C1269 = "NA"), OR(J1269=42,J1269=6,J1269=7,J1269=8, J1269 = "NA")),"NA",0),0)),0)))</f>
        <v>0</v>
      </c>
      <c r="L1269">
        <v>1</v>
      </c>
      <c r="M1269">
        <v>2</v>
      </c>
      <c r="N1269" t="s">
        <v>0</v>
      </c>
      <c r="O1269" s="11">
        <f t="shared" si="19"/>
        <v>0</v>
      </c>
    </row>
    <row r="1270" spans="2:15" x14ac:dyDescent="0.3">
      <c r="B1270">
        <v>19376</v>
      </c>
      <c r="C1270">
        <v>6</v>
      </c>
      <c r="D1270">
        <v>1</v>
      </c>
      <c r="E1270">
        <v>3</v>
      </c>
      <c r="F1270">
        <v>8</v>
      </c>
      <c r="G1270" t="s">
        <v>0</v>
      </c>
      <c r="H1270" t="s">
        <v>0</v>
      </c>
      <c r="I1270" t="s">
        <v>0</v>
      </c>
      <c r="J1270" t="s">
        <v>0</v>
      </c>
      <c r="K1270" s="5" cm="1">
        <f t="array" ref="K1270">IF(AND(C1270=1,OR(J1270=42,J1270=6,J1270=7,J1270=8)),1,
IF(AND(OR(C1270=1,C1270="NA"),OR(J1270=42,J1270=6,J1270=7,J1270=8, J1270="NA")),"NA",
IF(_xlfn.MINIFS(Nested_Ifs[a11],Nested_Ifs[ID],Nested_Ifs[[#This Row],[ID]])&lt;&gt;1,IF(AND(C1270=MIN(_xlfn._xlws.FILTER(Nested_Ifs[a11], Nested_Ifs[ID]=Nested_Ifs[[#This Row],[ID]])), OR(J1270=42,J1270=6,J1270=7,J1270=8)),1,
IF(_xlfn.MINIFS(Nested_Ifs[a11],Nested_Ifs[ID],Nested_Ifs[[#This Row],[ID]])&lt;&gt;1,IF(AND(OR(C1270=MIN(_xlfn._xlws.FILTER(Nested_Ifs[a11], Nested_Ifs[ID]=Nested_Ifs[[#This Row],[ID]])), C1270 = "NA"), OR(J1270=42,J1270=6,J1270=7,J1270=8, J1270 = "NA")),"NA",0),0)),0)))</f>
        <v>0</v>
      </c>
      <c r="L1270">
        <v>1</v>
      </c>
      <c r="M1270">
        <v>2</v>
      </c>
      <c r="N1270" t="s">
        <v>0</v>
      </c>
      <c r="O1270" s="11">
        <f t="shared" si="19"/>
        <v>0</v>
      </c>
    </row>
    <row r="1271" spans="2:15" x14ac:dyDescent="0.3">
      <c r="B1271">
        <v>19376</v>
      </c>
      <c r="C1271">
        <v>7</v>
      </c>
      <c r="D1271">
        <v>1</v>
      </c>
      <c r="E1271">
        <v>3</v>
      </c>
      <c r="F1271">
        <v>6</v>
      </c>
      <c r="G1271" t="s">
        <v>0</v>
      </c>
      <c r="H1271" t="s">
        <v>0</v>
      </c>
      <c r="I1271" t="s">
        <v>0</v>
      </c>
      <c r="J1271" t="s">
        <v>0</v>
      </c>
      <c r="K1271" s="5" cm="1">
        <f t="array" ref="K1271">IF(AND(C1271=1,OR(J1271=42,J1271=6,J1271=7,J1271=8)),1,
IF(AND(OR(C1271=1,C1271="NA"),OR(J1271=42,J1271=6,J1271=7,J1271=8, J1271="NA")),"NA",
IF(_xlfn.MINIFS(Nested_Ifs[a11],Nested_Ifs[ID],Nested_Ifs[[#This Row],[ID]])&lt;&gt;1,IF(AND(C1271=MIN(_xlfn._xlws.FILTER(Nested_Ifs[a11], Nested_Ifs[ID]=Nested_Ifs[[#This Row],[ID]])), OR(J1271=42,J1271=6,J1271=7,J1271=8)),1,
IF(_xlfn.MINIFS(Nested_Ifs[a11],Nested_Ifs[ID],Nested_Ifs[[#This Row],[ID]])&lt;&gt;1,IF(AND(OR(C1271=MIN(_xlfn._xlws.FILTER(Nested_Ifs[a11], Nested_Ifs[ID]=Nested_Ifs[[#This Row],[ID]])), C1271 = "NA"), OR(J1271=42,J1271=6,J1271=7,J1271=8, J1271 = "NA")),"NA",0),0)),0)))</f>
        <v>0</v>
      </c>
      <c r="L1271">
        <v>1</v>
      </c>
      <c r="M1271">
        <v>2</v>
      </c>
      <c r="N1271" t="s">
        <v>0</v>
      </c>
      <c r="O1271" s="11">
        <f t="shared" si="19"/>
        <v>0</v>
      </c>
    </row>
    <row r="1272" spans="2:15" x14ac:dyDescent="0.3">
      <c r="B1272">
        <v>19379</v>
      </c>
      <c r="C1272">
        <v>1</v>
      </c>
      <c r="D1272">
        <v>1</v>
      </c>
      <c r="E1272">
        <v>1</v>
      </c>
      <c r="F1272">
        <v>44</v>
      </c>
      <c r="G1272">
        <v>2</v>
      </c>
      <c r="H1272" t="s">
        <v>0</v>
      </c>
      <c r="I1272" t="s">
        <v>0</v>
      </c>
      <c r="J1272">
        <v>41</v>
      </c>
      <c r="K1272" s="5" cm="1">
        <f t="array" ref="K1272">IF(AND(C1272=1,OR(J1272=42,J1272=6,J1272=7,J1272=8)),1,
IF(AND(OR(C1272=1,C1272="NA"),OR(J1272=42,J1272=6,J1272=7,J1272=8, J1272="NA")),"NA",
IF(_xlfn.MINIFS(Nested_Ifs[a11],Nested_Ifs[ID],Nested_Ifs[[#This Row],[ID]])&lt;&gt;1,IF(AND(C1272=MIN(_xlfn._xlws.FILTER(Nested_Ifs[a11], Nested_Ifs[ID]=Nested_Ifs[[#This Row],[ID]])), OR(J1272=42,J1272=6,J1272=7,J1272=8)),1,
IF(_xlfn.MINIFS(Nested_Ifs[a11],Nested_Ifs[ID],Nested_Ifs[[#This Row],[ID]])&lt;&gt;1,IF(AND(OR(C1272=MIN(_xlfn._xlws.FILTER(Nested_Ifs[a11], Nested_Ifs[ID]=Nested_Ifs[[#This Row],[ID]])), C1272 = "NA"), OR(J1272=42,J1272=6,J1272=7,J1272=8, J1272 = "NA")),"NA",0),0)),0)))</f>
        <v>0</v>
      </c>
      <c r="L1272">
        <v>2</v>
      </c>
      <c r="M1272">
        <v>2</v>
      </c>
      <c r="N1272" t="s">
        <v>0</v>
      </c>
      <c r="O1272" s="11">
        <f t="shared" si="19"/>
        <v>0</v>
      </c>
    </row>
    <row r="1273" spans="2:15" x14ac:dyDescent="0.3">
      <c r="B1273">
        <v>19379</v>
      </c>
      <c r="C1273">
        <v>2</v>
      </c>
      <c r="D1273">
        <v>2</v>
      </c>
      <c r="E1273">
        <v>2</v>
      </c>
      <c r="F1273">
        <v>33</v>
      </c>
      <c r="G1273">
        <v>2</v>
      </c>
      <c r="H1273" t="s">
        <v>0</v>
      </c>
      <c r="I1273" t="s">
        <v>0</v>
      </c>
      <c r="J1273">
        <v>2</v>
      </c>
      <c r="K1273" s="5" cm="1">
        <f t="array" ref="K1273">IF(AND(C1273=1,OR(J1273=42,J1273=6,J1273=7,J1273=8)),1,
IF(AND(OR(C1273=1,C1273="NA"),OR(J1273=42,J1273=6,J1273=7,J1273=8, J1273="NA")),"NA",
IF(_xlfn.MINIFS(Nested_Ifs[a11],Nested_Ifs[ID],Nested_Ifs[[#This Row],[ID]])&lt;&gt;1,IF(AND(C1273=MIN(_xlfn._xlws.FILTER(Nested_Ifs[a11], Nested_Ifs[ID]=Nested_Ifs[[#This Row],[ID]])), OR(J1273=42,J1273=6,J1273=7,J1273=8)),1,
IF(_xlfn.MINIFS(Nested_Ifs[a11],Nested_Ifs[ID],Nested_Ifs[[#This Row],[ID]])&lt;&gt;1,IF(AND(OR(C1273=MIN(_xlfn._xlws.FILTER(Nested_Ifs[a11], Nested_Ifs[ID]=Nested_Ifs[[#This Row],[ID]])), C1273 = "NA"), OR(J1273=42,J1273=6,J1273=7,J1273=8, J1273 = "NA")),"NA",0),0)),0)))</f>
        <v>0</v>
      </c>
      <c r="L1273">
        <v>2</v>
      </c>
      <c r="M1273">
        <v>2</v>
      </c>
      <c r="N1273" t="s">
        <v>0</v>
      </c>
      <c r="O1273" s="11">
        <f t="shared" si="19"/>
        <v>0</v>
      </c>
    </row>
    <row r="1274" spans="2:15" x14ac:dyDescent="0.3">
      <c r="B1274">
        <v>19379</v>
      </c>
      <c r="C1274">
        <v>3</v>
      </c>
      <c r="D1274">
        <v>2</v>
      </c>
      <c r="E1274">
        <v>3</v>
      </c>
      <c r="F1274">
        <v>12</v>
      </c>
      <c r="G1274" t="s">
        <v>0</v>
      </c>
      <c r="H1274" t="s">
        <v>0</v>
      </c>
      <c r="I1274" t="s">
        <v>0</v>
      </c>
      <c r="J1274" t="s">
        <v>0</v>
      </c>
      <c r="K1274" s="5" cm="1">
        <f t="array" ref="K1274">IF(AND(C1274=1,OR(J1274=42,J1274=6,J1274=7,J1274=8)),1,
IF(AND(OR(C1274=1,C1274="NA"),OR(J1274=42,J1274=6,J1274=7,J1274=8, J1274="NA")),"NA",
IF(_xlfn.MINIFS(Nested_Ifs[a11],Nested_Ifs[ID],Nested_Ifs[[#This Row],[ID]])&lt;&gt;1,IF(AND(C1274=MIN(_xlfn._xlws.FILTER(Nested_Ifs[a11], Nested_Ifs[ID]=Nested_Ifs[[#This Row],[ID]])), OR(J1274=42,J1274=6,J1274=7,J1274=8)),1,
IF(_xlfn.MINIFS(Nested_Ifs[a11],Nested_Ifs[ID],Nested_Ifs[[#This Row],[ID]])&lt;&gt;1,IF(AND(OR(C1274=MIN(_xlfn._xlws.FILTER(Nested_Ifs[a11], Nested_Ifs[ID]=Nested_Ifs[[#This Row],[ID]])), C1274 = "NA"), OR(J1274=42,J1274=6,J1274=7,J1274=8, J1274 = "NA")),"NA",0),0)),0)))</f>
        <v>0</v>
      </c>
      <c r="L1274">
        <v>2</v>
      </c>
      <c r="M1274">
        <v>2</v>
      </c>
      <c r="N1274" t="s">
        <v>0</v>
      </c>
      <c r="O1274" s="11">
        <f t="shared" si="19"/>
        <v>0</v>
      </c>
    </row>
    <row r="1275" spans="2:15" x14ac:dyDescent="0.3">
      <c r="B1275">
        <v>19379</v>
      </c>
      <c r="C1275">
        <v>4</v>
      </c>
      <c r="D1275">
        <v>2</v>
      </c>
      <c r="E1275">
        <v>3</v>
      </c>
      <c r="F1275">
        <v>2</v>
      </c>
      <c r="G1275" t="s">
        <v>0</v>
      </c>
      <c r="H1275">
        <v>2</v>
      </c>
      <c r="I1275">
        <v>8</v>
      </c>
      <c r="J1275" t="s">
        <v>0</v>
      </c>
      <c r="K1275" s="5" cm="1">
        <f t="array" ref="K1275">IF(AND(C1275=1,OR(J1275=42,J1275=6,J1275=7,J1275=8)),1,
IF(AND(OR(C1275=1,C1275="NA"),OR(J1275=42,J1275=6,J1275=7,J1275=8, J1275="NA")),"NA",
IF(_xlfn.MINIFS(Nested_Ifs[a11],Nested_Ifs[ID],Nested_Ifs[[#This Row],[ID]])&lt;&gt;1,IF(AND(C1275=MIN(_xlfn._xlws.FILTER(Nested_Ifs[a11], Nested_Ifs[ID]=Nested_Ifs[[#This Row],[ID]])), OR(J1275=42,J1275=6,J1275=7,J1275=8)),1,
IF(_xlfn.MINIFS(Nested_Ifs[a11],Nested_Ifs[ID],Nested_Ifs[[#This Row],[ID]])&lt;&gt;1,IF(AND(OR(C1275=MIN(_xlfn._xlws.FILTER(Nested_Ifs[a11], Nested_Ifs[ID]=Nested_Ifs[[#This Row],[ID]])), C1275 = "NA"), OR(J1275=42,J1275=6,J1275=7,J1275=8, J1275 = "NA")),"NA",0),0)),0)))</f>
        <v>0</v>
      </c>
      <c r="L1275">
        <v>2</v>
      </c>
      <c r="M1275">
        <v>2</v>
      </c>
      <c r="N1275" t="s">
        <v>0</v>
      </c>
      <c r="O1275" s="11">
        <f t="shared" si="19"/>
        <v>0</v>
      </c>
    </row>
    <row r="1276" spans="2:15" x14ac:dyDescent="0.3">
      <c r="B1276">
        <v>19382</v>
      </c>
      <c r="C1276">
        <v>1</v>
      </c>
      <c r="D1276">
        <v>1</v>
      </c>
      <c r="E1276">
        <v>1</v>
      </c>
      <c r="F1276">
        <v>45</v>
      </c>
      <c r="G1276">
        <v>3</v>
      </c>
      <c r="H1276" t="s">
        <v>0</v>
      </c>
      <c r="I1276" t="s">
        <v>0</v>
      </c>
      <c r="J1276">
        <v>41</v>
      </c>
      <c r="K1276" s="5" cm="1">
        <f t="array" ref="K1276">IF(AND(C1276=1,OR(J1276=42,J1276=6,J1276=7,J1276=8)),1,
IF(AND(OR(C1276=1,C1276="NA"),OR(J1276=42,J1276=6,J1276=7,J1276=8, J1276="NA")),"NA",
IF(_xlfn.MINIFS(Nested_Ifs[a11],Nested_Ifs[ID],Nested_Ifs[[#This Row],[ID]])&lt;&gt;1,IF(AND(C1276=MIN(_xlfn._xlws.FILTER(Nested_Ifs[a11], Nested_Ifs[ID]=Nested_Ifs[[#This Row],[ID]])), OR(J1276=42,J1276=6,J1276=7,J1276=8)),1,
IF(_xlfn.MINIFS(Nested_Ifs[a11],Nested_Ifs[ID],Nested_Ifs[[#This Row],[ID]])&lt;&gt;1,IF(AND(OR(C1276=MIN(_xlfn._xlws.FILTER(Nested_Ifs[a11], Nested_Ifs[ID]=Nested_Ifs[[#This Row],[ID]])), C1276 = "NA"), OR(J1276=42,J1276=6,J1276=7,J1276=8, J1276 = "NA")),"NA",0),0)),0)))</f>
        <v>0</v>
      </c>
      <c r="L1276">
        <v>2</v>
      </c>
      <c r="M1276">
        <v>2</v>
      </c>
      <c r="N1276" t="s">
        <v>0</v>
      </c>
      <c r="O1276" s="11">
        <f t="shared" si="19"/>
        <v>0</v>
      </c>
    </row>
    <row r="1277" spans="2:15" x14ac:dyDescent="0.3">
      <c r="B1277">
        <v>19382</v>
      </c>
      <c r="C1277">
        <v>2</v>
      </c>
      <c r="D1277">
        <v>1</v>
      </c>
      <c r="E1277">
        <v>7</v>
      </c>
      <c r="F1277">
        <v>29</v>
      </c>
      <c r="G1277">
        <v>1</v>
      </c>
      <c r="H1277" t="s">
        <v>0</v>
      </c>
      <c r="I1277" t="s">
        <v>0</v>
      </c>
      <c r="J1277">
        <v>1</v>
      </c>
      <c r="K1277" s="5" cm="1">
        <f t="array" ref="K1277">IF(AND(C1277=1,OR(J1277=42,J1277=6,J1277=7,J1277=8)),1,
IF(AND(OR(C1277=1,C1277="NA"),OR(J1277=42,J1277=6,J1277=7,J1277=8, J1277="NA")),"NA",
IF(_xlfn.MINIFS(Nested_Ifs[a11],Nested_Ifs[ID],Nested_Ifs[[#This Row],[ID]])&lt;&gt;1,IF(AND(C1277=MIN(_xlfn._xlws.FILTER(Nested_Ifs[a11], Nested_Ifs[ID]=Nested_Ifs[[#This Row],[ID]])), OR(J1277=42,J1277=6,J1277=7,J1277=8)),1,
IF(_xlfn.MINIFS(Nested_Ifs[a11],Nested_Ifs[ID],Nested_Ifs[[#This Row],[ID]])&lt;&gt;1,IF(AND(OR(C1277=MIN(_xlfn._xlws.FILTER(Nested_Ifs[a11], Nested_Ifs[ID]=Nested_Ifs[[#This Row],[ID]])), C1277 = "NA"), OR(J1277=42,J1277=6,J1277=7,J1277=8, J1277 = "NA")),"NA",0),0)),0)))</f>
        <v>0</v>
      </c>
      <c r="L1277">
        <v>2</v>
      </c>
      <c r="M1277">
        <v>2</v>
      </c>
      <c r="N1277" t="s">
        <v>0</v>
      </c>
      <c r="O1277" s="11">
        <f t="shared" si="19"/>
        <v>0</v>
      </c>
    </row>
    <row r="1278" spans="2:15" x14ac:dyDescent="0.3">
      <c r="B1278">
        <v>19382</v>
      </c>
      <c r="C1278">
        <v>3</v>
      </c>
      <c r="D1278">
        <v>2</v>
      </c>
      <c r="E1278">
        <v>4</v>
      </c>
      <c r="F1278">
        <v>22</v>
      </c>
      <c r="G1278">
        <v>1</v>
      </c>
      <c r="H1278" t="s">
        <v>0</v>
      </c>
      <c r="I1278" t="s">
        <v>0</v>
      </c>
      <c r="J1278">
        <v>3</v>
      </c>
      <c r="K1278" s="5" cm="1">
        <f t="array" ref="K1278">IF(AND(C1278=1,OR(J1278=42,J1278=6,J1278=7,J1278=8)),1,
IF(AND(OR(C1278=1,C1278="NA"),OR(J1278=42,J1278=6,J1278=7,J1278=8, J1278="NA")),"NA",
IF(_xlfn.MINIFS(Nested_Ifs[a11],Nested_Ifs[ID],Nested_Ifs[[#This Row],[ID]])&lt;&gt;1,IF(AND(C1278=MIN(_xlfn._xlws.FILTER(Nested_Ifs[a11], Nested_Ifs[ID]=Nested_Ifs[[#This Row],[ID]])), OR(J1278=42,J1278=6,J1278=7,J1278=8)),1,
IF(_xlfn.MINIFS(Nested_Ifs[a11],Nested_Ifs[ID],Nested_Ifs[[#This Row],[ID]])&lt;&gt;1,IF(AND(OR(C1278=MIN(_xlfn._xlws.FILTER(Nested_Ifs[a11], Nested_Ifs[ID]=Nested_Ifs[[#This Row],[ID]])), C1278 = "NA"), OR(J1278=42,J1278=6,J1278=7,J1278=8, J1278 = "NA")),"NA",0),0)),0)))</f>
        <v>0</v>
      </c>
      <c r="L1278">
        <v>1</v>
      </c>
      <c r="M1278">
        <v>2</v>
      </c>
      <c r="N1278" t="s">
        <v>0</v>
      </c>
      <c r="O1278" s="11">
        <f t="shared" si="19"/>
        <v>0</v>
      </c>
    </row>
    <row r="1279" spans="2:15" x14ac:dyDescent="0.3">
      <c r="B1279">
        <v>19382</v>
      </c>
      <c r="C1279">
        <v>4</v>
      </c>
      <c r="D1279">
        <v>2</v>
      </c>
      <c r="E1279">
        <v>10</v>
      </c>
      <c r="F1279">
        <v>1</v>
      </c>
      <c r="G1279" t="s">
        <v>0</v>
      </c>
      <c r="H1279">
        <v>2</v>
      </c>
      <c r="I1279">
        <v>8</v>
      </c>
      <c r="J1279" t="s">
        <v>0</v>
      </c>
      <c r="K1279" s="5" cm="1">
        <f t="array" ref="K1279">IF(AND(C1279=1,OR(J1279=42,J1279=6,J1279=7,J1279=8)),1,
IF(AND(OR(C1279=1,C1279="NA"),OR(J1279=42,J1279=6,J1279=7,J1279=8, J1279="NA")),"NA",
IF(_xlfn.MINIFS(Nested_Ifs[a11],Nested_Ifs[ID],Nested_Ifs[[#This Row],[ID]])&lt;&gt;1,IF(AND(C1279=MIN(_xlfn._xlws.FILTER(Nested_Ifs[a11], Nested_Ifs[ID]=Nested_Ifs[[#This Row],[ID]])), OR(J1279=42,J1279=6,J1279=7,J1279=8)),1,
IF(_xlfn.MINIFS(Nested_Ifs[a11],Nested_Ifs[ID],Nested_Ifs[[#This Row],[ID]])&lt;&gt;1,IF(AND(OR(C1279=MIN(_xlfn._xlws.FILTER(Nested_Ifs[a11], Nested_Ifs[ID]=Nested_Ifs[[#This Row],[ID]])), C1279 = "NA"), OR(J1279=42,J1279=6,J1279=7,J1279=8, J1279 = "NA")),"NA",0),0)),0)))</f>
        <v>0</v>
      </c>
      <c r="L1279">
        <v>2</v>
      </c>
      <c r="M1279">
        <v>2</v>
      </c>
      <c r="N1279" t="s">
        <v>0</v>
      </c>
      <c r="O1279" s="11">
        <f t="shared" si="19"/>
        <v>0</v>
      </c>
    </row>
    <row r="1280" spans="2:15" x14ac:dyDescent="0.3">
      <c r="B1280">
        <v>19389</v>
      </c>
      <c r="C1280">
        <v>1</v>
      </c>
      <c r="D1280">
        <v>1</v>
      </c>
      <c r="E1280">
        <v>1</v>
      </c>
      <c r="F1280">
        <v>49</v>
      </c>
      <c r="G1280">
        <v>1</v>
      </c>
      <c r="H1280" t="s">
        <v>0</v>
      </c>
      <c r="I1280" t="s">
        <v>0</v>
      </c>
      <c r="J1280">
        <v>3</v>
      </c>
      <c r="K1280" s="5" cm="1">
        <f t="array" ref="K1280">IF(AND(C1280=1,OR(J1280=42,J1280=6,J1280=7,J1280=8)),1,
IF(AND(OR(C1280=1,C1280="NA"),OR(J1280=42,J1280=6,J1280=7,J1280=8, J1280="NA")),"NA",
IF(_xlfn.MINIFS(Nested_Ifs[a11],Nested_Ifs[ID],Nested_Ifs[[#This Row],[ID]])&lt;&gt;1,IF(AND(C1280=MIN(_xlfn._xlws.FILTER(Nested_Ifs[a11], Nested_Ifs[ID]=Nested_Ifs[[#This Row],[ID]])), OR(J1280=42,J1280=6,J1280=7,J1280=8)),1,
IF(_xlfn.MINIFS(Nested_Ifs[a11],Nested_Ifs[ID],Nested_Ifs[[#This Row],[ID]])&lt;&gt;1,IF(AND(OR(C1280=MIN(_xlfn._xlws.FILTER(Nested_Ifs[a11], Nested_Ifs[ID]=Nested_Ifs[[#This Row],[ID]])), C1280 = "NA"), OR(J1280=42,J1280=6,J1280=7,J1280=8, J1280 = "NA")),"NA",0),0)),0)))</f>
        <v>0</v>
      </c>
      <c r="L1280">
        <v>2</v>
      </c>
      <c r="M1280">
        <v>2</v>
      </c>
      <c r="N1280" t="s">
        <v>0</v>
      </c>
      <c r="O1280" s="11">
        <f t="shared" si="19"/>
        <v>0</v>
      </c>
    </row>
    <row r="1281" spans="2:15" x14ac:dyDescent="0.3">
      <c r="B1281">
        <v>19389</v>
      </c>
      <c r="C1281">
        <v>2</v>
      </c>
      <c r="D1281">
        <v>2</v>
      </c>
      <c r="E1281">
        <v>2</v>
      </c>
      <c r="F1281">
        <v>44</v>
      </c>
      <c r="G1281">
        <v>1</v>
      </c>
      <c r="H1281" t="s">
        <v>0</v>
      </c>
      <c r="I1281" t="s">
        <v>0</v>
      </c>
      <c r="J1281">
        <v>3</v>
      </c>
      <c r="K1281" s="5" cm="1">
        <f t="array" ref="K1281">IF(AND(C1281=1,OR(J1281=42,J1281=6,J1281=7,J1281=8)),1,
IF(AND(OR(C1281=1,C1281="NA"),OR(J1281=42,J1281=6,J1281=7,J1281=8, J1281="NA")),"NA",
IF(_xlfn.MINIFS(Nested_Ifs[a11],Nested_Ifs[ID],Nested_Ifs[[#This Row],[ID]])&lt;&gt;1,IF(AND(C1281=MIN(_xlfn._xlws.FILTER(Nested_Ifs[a11], Nested_Ifs[ID]=Nested_Ifs[[#This Row],[ID]])), OR(J1281=42,J1281=6,J1281=7,J1281=8)),1,
IF(_xlfn.MINIFS(Nested_Ifs[a11],Nested_Ifs[ID],Nested_Ifs[[#This Row],[ID]])&lt;&gt;1,IF(AND(OR(C1281=MIN(_xlfn._xlws.FILTER(Nested_Ifs[a11], Nested_Ifs[ID]=Nested_Ifs[[#This Row],[ID]])), C1281 = "NA"), OR(J1281=42,J1281=6,J1281=7,J1281=8, J1281 = "NA")),"NA",0),0)),0)))</f>
        <v>0</v>
      </c>
      <c r="L1281">
        <v>2</v>
      </c>
      <c r="M1281">
        <v>2</v>
      </c>
      <c r="N1281" t="s">
        <v>0</v>
      </c>
      <c r="O1281" s="11">
        <f t="shared" si="19"/>
        <v>0</v>
      </c>
    </row>
    <row r="1282" spans="2:15" x14ac:dyDescent="0.3">
      <c r="B1282">
        <v>19389</v>
      </c>
      <c r="C1282">
        <v>3</v>
      </c>
      <c r="D1282">
        <v>2</v>
      </c>
      <c r="E1282">
        <v>3</v>
      </c>
      <c r="F1282">
        <v>19</v>
      </c>
      <c r="G1282">
        <v>6</v>
      </c>
      <c r="H1282" t="s">
        <v>0</v>
      </c>
      <c r="I1282" t="s">
        <v>0</v>
      </c>
      <c r="J1282" t="s">
        <v>0</v>
      </c>
      <c r="K1282" s="5" cm="1">
        <f t="array" ref="K1282">IF(AND(C1282=1,OR(J1282=42,J1282=6,J1282=7,J1282=8)),1,
IF(AND(OR(C1282=1,C1282="NA"),OR(J1282=42,J1282=6,J1282=7,J1282=8, J1282="NA")),"NA",
IF(_xlfn.MINIFS(Nested_Ifs[a11],Nested_Ifs[ID],Nested_Ifs[[#This Row],[ID]])&lt;&gt;1,IF(AND(C1282=MIN(_xlfn._xlws.FILTER(Nested_Ifs[a11], Nested_Ifs[ID]=Nested_Ifs[[#This Row],[ID]])), OR(J1282=42,J1282=6,J1282=7,J1282=8)),1,
IF(_xlfn.MINIFS(Nested_Ifs[a11],Nested_Ifs[ID],Nested_Ifs[[#This Row],[ID]])&lt;&gt;1,IF(AND(OR(C1282=MIN(_xlfn._xlws.FILTER(Nested_Ifs[a11], Nested_Ifs[ID]=Nested_Ifs[[#This Row],[ID]])), C1282 = "NA"), OR(J1282=42,J1282=6,J1282=7,J1282=8, J1282 = "NA")),"NA",0),0)),0)))</f>
        <v>0</v>
      </c>
      <c r="L1282">
        <v>2</v>
      </c>
      <c r="M1282">
        <v>2</v>
      </c>
      <c r="N1282" t="s">
        <v>0</v>
      </c>
      <c r="O1282" s="11">
        <f t="shared" si="19"/>
        <v>0</v>
      </c>
    </row>
    <row r="1283" spans="2:15" x14ac:dyDescent="0.3">
      <c r="B1283">
        <v>19389</v>
      </c>
      <c r="C1283">
        <v>4</v>
      </c>
      <c r="D1283">
        <v>2</v>
      </c>
      <c r="E1283">
        <v>3</v>
      </c>
      <c r="F1283">
        <v>17</v>
      </c>
      <c r="G1283">
        <v>6</v>
      </c>
      <c r="H1283" t="s">
        <v>0</v>
      </c>
      <c r="I1283" t="s">
        <v>0</v>
      </c>
      <c r="J1283" t="s">
        <v>0</v>
      </c>
      <c r="K1283" s="5" cm="1">
        <f t="array" ref="K1283">IF(AND(C1283=1,OR(J1283=42,J1283=6,J1283=7,J1283=8)),1,
IF(AND(OR(C1283=1,C1283="NA"),OR(J1283=42,J1283=6,J1283=7,J1283=8, J1283="NA")),"NA",
IF(_xlfn.MINIFS(Nested_Ifs[a11],Nested_Ifs[ID],Nested_Ifs[[#This Row],[ID]])&lt;&gt;1,IF(AND(C1283=MIN(_xlfn._xlws.FILTER(Nested_Ifs[a11], Nested_Ifs[ID]=Nested_Ifs[[#This Row],[ID]])), OR(J1283=42,J1283=6,J1283=7,J1283=8)),1,
IF(_xlfn.MINIFS(Nested_Ifs[a11],Nested_Ifs[ID],Nested_Ifs[[#This Row],[ID]])&lt;&gt;1,IF(AND(OR(C1283=MIN(_xlfn._xlws.FILTER(Nested_Ifs[a11], Nested_Ifs[ID]=Nested_Ifs[[#This Row],[ID]])), C1283 = "NA"), OR(J1283=42,J1283=6,J1283=7,J1283=8, J1283 = "NA")),"NA",0),0)),0)))</f>
        <v>0</v>
      </c>
      <c r="L1283">
        <v>2</v>
      </c>
      <c r="M1283">
        <v>2</v>
      </c>
      <c r="N1283" t="s">
        <v>0</v>
      </c>
      <c r="O1283" s="11">
        <f t="shared" si="19"/>
        <v>0</v>
      </c>
    </row>
    <row r="1284" spans="2:15" x14ac:dyDescent="0.3">
      <c r="B1284">
        <v>19389</v>
      </c>
      <c r="C1284">
        <v>5</v>
      </c>
      <c r="D1284">
        <v>2</v>
      </c>
      <c r="E1284">
        <v>3</v>
      </c>
      <c r="F1284">
        <v>13</v>
      </c>
      <c r="G1284" t="s">
        <v>0</v>
      </c>
      <c r="H1284" t="s">
        <v>0</v>
      </c>
      <c r="I1284" t="s">
        <v>0</v>
      </c>
      <c r="J1284" t="s">
        <v>0</v>
      </c>
      <c r="K1284" s="5" cm="1">
        <f t="array" ref="K1284">IF(AND(C1284=1,OR(J1284=42,J1284=6,J1284=7,J1284=8)),1,
IF(AND(OR(C1284=1,C1284="NA"),OR(J1284=42,J1284=6,J1284=7,J1284=8, J1284="NA")),"NA",
IF(_xlfn.MINIFS(Nested_Ifs[a11],Nested_Ifs[ID],Nested_Ifs[[#This Row],[ID]])&lt;&gt;1,IF(AND(C1284=MIN(_xlfn._xlws.FILTER(Nested_Ifs[a11], Nested_Ifs[ID]=Nested_Ifs[[#This Row],[ID]])), OR(J1284=42,J1284=6,J1284=7,J1284=8)),1,
IF(_xlfn.MINIFS(Nested_Ifs[a11],Nested_Ifs[ID],Nested_Ifs[[#This Row],[ID]])&lt;&gt;1,IF(AND(OR(C1284=MIN(_xlfn._xlws.FILTER(Nested_Ifs[a11], Nested_Ifs[ID]=Nested_Ifs[[#This Row],[ID]])), C1284 = "NA"), OR(J1284=42,J1284=6,J1284=7,J1284=8, J1284 = "NA")),"NA",0),0)),0)))</f>
        <v>0</v>
      </c>
      <c r="L1284">
        <v>2</v>
      </c>
      <c r="M1284">
        <v>2</v>
      </c>
      <c r="N1284" t="s">
        <v>0</v>
      </c>
      <c r="O1284" s="11">
        <f t="shared" si="19"/>
        <v>0</v>
      </c>
    </row>
    <row r="1285" spans="2:15" x14ac:dyDescent="0.3">
      <c r="B1285">
        <v>19391</v>
      </c>
      <c r="C1285">
        <v>1</v>
      </c>
      <c r="D1285">
        <v>1</v>
      </c>
      <c r="E1285">
        <v>1</v>
      </c>
      <c r="F1285">
        <v>44</v>
      </c>
      <c r="G1285">
        <v>1</v>
      </c>
      <c r="H1285" t="s">
        <v>0</v>
      </c>
      <c r="I1285" t="s">
        <v>0</v>
      </c>
      <c r="J1285">
        <v>2</v>
      </c>
      <c r="K1285" s="5" cm="1">
        <f t="array" ref="K1285">IF(AND(C1285=1,OR(J1285=42,J1285=6,J1285=7,J1285=8)),1,
IF(AND(OR(C1285=1,C1285="NA"),OR(J1285=42,J1285=6,J1285=7,J1285=8, J1285="NA")),"NA",
IF(_xlfn.MINIFS(Nested_Ifs[a11],Nested_Ifs[ID],Nested_Ifs[[#This Row],[ID]])&lt;&gt;1,IF(AND(C1285=MIN(_xlfn._xlws.FILTER(Nested_Ifs[a11], Nested_Ifs[ID]=Nested_Ifs[[#This Row],[ID]])), OR(J1285=42,J1285=6,J1285=7,J1285=8)),1,
IF(_xlfn.MINIFS(Nested_Ifs[a11],Nested_Ifs[ID],Nested_Ifs[[#This Row],[ID]])&lt;&gt;1,IF(AND(OR(C1285=MIN(_xlfn._xlws.FILTER(Nested_Ifs[a11], Nested_Ifs[ID]=Nested_Ifs[[#This Row],[ID]])), C1285 = "NA"), OR(J1285=42,J1285=6,J1285=7,J1285=8, J1285 = "NA")),"NA",0),0)),0)))</f>
        <v>0</v>
      </c>
      <c r="L1285">
        <v>2</v>
      </c>
      <c r="M1285">
        <v>2</v>
      </c>
      <c r="N1285" t="s">
        <v>0</v>
      </c>
      <c r="O1285" s="11">
        <f t="shared" si="19"/>
        <v>0</v>
      </c>
    </row>
    <row r="1286" spans="2:15" x14ac:dyDescent="0.3">
      <c r="B1286">
        <v>19391</v>
      </c>
      <c r="C1286">
        <v>2</v>
      </c>
      <c r="D1286">
        <v>2</v>
      </c>
      <c r="E1286">
        <v>2</v>
      </c>
      <c r="F1286">
        <v>42</v>
      </c>
      <c r="G1286">
        <v>1</v>
      </c>
      <c r="H1286" t="s">
        <v>0</v>
      </c>
      <c r="I1286" t="s">
        <v>0</v>
      </c>
      <c r="J1286">
        <v>3</v>
      </c>
      <c r="K1286" s="5" cm="1">
        <f t="array" ref="K1286">IF(AND(C1286=1,OR(J1286=42,J1286=6,J1286=7,J1286=8)),1,
IF(AND(OR(C1286=1,C1286="NA"),OR(J1286=42,J1286=6,J1286=7,J1286=8, J1286="NA")),"NA",
IF(_xlfn.MINIFS(Nested_Ifs[a11],Nested_Ifs[ID],Nested_Ifs[[#This Row],[ID]])&lt;&gt;1,IF(AND(C1286=MIN(_xlfn._xlws.FILTER(Nested_Ifs[a11], Nested_Ifs[ID]=Nested_Ifs[[#This Row],[ID]])), OR(J1286=42,J1286=6,J1286=7,J1286=8)),1,
IF(_xlfn.MINIFS(Nested_Ifs[a11],Nested_Ifs[ID],Nested_Ifs[[#This Row],[ID]])&lt;&gt;1,IF(AND(OR(C1286=MIN(_xlfn._xlws.FILTER(Nested_Ifs[a11], Nested_Ifs[ID]=Nested_Ifs[[#This Row],[ID]])), C1286 = "NA"), OR(J1286=42,J1286=6,J1286=7,J1286=8, J1286 = "NA")),"NA",0),0)),0)))</f>
        <v>0</v>
      </c>
      <c r="L1286">
        <v>1</v>
      </c>
      <c r="M1286">
        <v>2</v>
      </c>
      <c r="N1286" t="s">
        <v>0</v>
      </c>
      <c r="O1286" s="11">
        <f t="shared" si="19"/>
        <v>0</v>
      </c>
    </row>
    <row r="1287" spans="2:15" x14ac:dyDescent="0.3">
      <c r="B1287">
        <v>19391</v>
      </c>
      <c r="C1287">
        <v>3</v>
      </c>
      <c r="D1287">
        <v>2</v>
      </c>
      <c r="E1287">
        <v>3</v>
      </c>
      <c r="F1287">
        <v>17</v>
      </c>
      <c r="G1287">
        <v>6</v>
      </c>
      <c r="H1287" t="s">
        <v>0</v>
      </c>
      <c r="I1287" t="s">
        <v>0</v>
      </c>
      <c r="J1287" t="s">
        <v>0</v>
      </c>
      <c r="K1287" s="5" cm="1">
        <f t="array" ref="K1287">IF(AND(C1287=1,OR(J1287=42,J1287=6,J1287=7,J1287=8)),1,
IF(AND(OR(C1287=1,C1287="NA"),OR(J1287=42,J1287=6,J1287=7,J1287=8, J1287="NA")),"NA",
IF(_xlfn.MINIFS(Nested_Ifs[a11],Nested_Ifs[ID],Nested_Ifs[[#This Row],[ID]])&lt;&gt;1,IF(AND(C1287=MIN(_xlfn._xlws.FILTER(Nested_Ifs[a11], Nested_Ifs[ID]=Nested_Ifs[[#This Row],[ID]])), OR(J1287=42,J1287=6,J1287=7,J1287=8)),1,
IF(_xlfn.MINIFS(Nested_Ifs[a11],Nested_Ifs[ID],Nested_Ifs[[#This Row],[ID]])&lt;&gt;1,IF(AND(OR(C1287=MIN(_xlfn._xlws.FILTER(Nested_Ifs[a11], Nested_Ifs[ID]=Nested_Ifs[[#This Row],[ID]])), C1287 = "NA"), OR(J1287=42,J1287=6,J1287=7,J1287=8, J1287 = "NA")),"NA",0),0)),0)))</f>
        <v>0</v>
      </c>
      <c r="L1287">
        <v>2</v>
      </c>
      <c r="M1287">
        <v>2</v>
      </c>
      <c r="N1287" t="s">
        <v>0</v>
      </c>
      <c r="O1287" s="11">
        <f t="shared" si="19"/>
        <v>0</v>
      </c>
    </row>
    <row r="1288" spans="2:15" x14ac:dyDescent="0.3">
      <c r="B1288">
        <v>19391</v>
      </c>
      <c r="C1288">
        <v>4</v>
      </c>
      <c r="D1288">
        <v>1</v>
      </c>
      <c r="E1288">
        <v>3</v>
      </c>
      <c r="F1288">
        <v>15</v>
      </c>
      <c r="G1288">
        <v>6</v>
      </c>
      <c r="H1288" t="s">
        <v>0</v>
      </c>
      <c r="I1288" t="s">
        <v>0</v>
      </c>
      <c r="J1288" t="s">
        <v>0</v>
      </c>
      <c r="K1288" s="5" cm="1">
        <f t="array" ref="K1288">IF(AND(C1288=1,OR(J1288=42,J1288=6,J1288=7,J1288=8)),1,
IF(AND(OR(C1288=1,C1288="NA"),OR(J1288=42,J1288=6,J1288=7,J1288=8, J1288="NA")),"NA",
IF(_xlfn.MINIFS(Nested_Ifs[a11],Nested_Ifs[ID],Nested_Ifs[[#This Row],[ID]])&lt;&gt;1,IF(AND(C1288=MIN(_xlfn._xlws.FILTER(Nested_Ifs[a11], Nested_Ifs[ID]=Nested_Ifs[[#This Row],[ID]])), OR(J1288=42,J1288=6,J1288=7,J1288=8)),1,
IF(_xlfn.MINIFS(Nested_Ifs[a11],Nested_Ifs[ID],Nested_Ifs[[#This Row],[ID]])&lt;&gt;1,IF(AND(OR(C1288=MIN(_xlfn._xlws.FILTER(Nested_Ifs[a11], Nested_Ifs[ID]=Nested_Ifs[[#This Row],[ID]])), C1288 = "NA"), OR(J1288=42,J1288=6,J1288=7,J1288=8, J1288 = "NA")),"NA",0),0)),0)))</f>
        <v>0</v>
      </c>
      <c r="L1288">
        <v>2</v>
      </c>
      <c r="M1288">
        <v>2</v>
      </c>
      <c r="N1288" t="s">
        <v>0</v>
      </c>
      <c r="O1288" s="11">
        <f t="shared" si="19"/>
        <v>0</v>
      </c>
    </row>
    <row r="1289" spans="2:15" x14ac:dyDescent="0.3">
      <c r="B1289">
        <v>19391</v>
      </c>
      <c r="C1289">
        <v>5</v>
      </c>
      <c r="D1289">
        <v>2</v>
      </c>
      <c r="E1289">
        <v>3</v>
      </c>
      <c r="F1289">
        <v>8</v>
      </c>
      <c r="G1289" t="s">
        <v>0</v>
      </c>
      <c r="H1289" t="s">
        <v>0</v>
      </c>
      <c r="I1289" t="s">
        <v>0</v>
      </c>
      <c r="J1289" t="s">
        <v>0</v>
      </c>
      <c r="K1289" s="5" cm="1">
        <f t="array" ref="K1289">IF(AND(C1289=1,OR(J1289=42,J1289=6,J1289=7,J1289=8)),1,
IF(AND(OR(C1289=1,C1289="NA"),OR(J1289=42,J1289=6,J1289=7,J1289=8, J1289="NA")),"NA",
IF(_xlfn.MINIFS(Nested_Ifs[a11],Nested_Ifs[ID],Nested_Ifs[[#This Row],[ID]])&lt;&gt;1,IF(AND(C1289=MIN(_xlfn._xlws.FILTER(Nested_Ifs[a11], Nested_Ifs[ID]=Nested_Ifs[[#This Row],[ID]])), OR(J1289=42,J1289=6,J1289=7,J1289=8)),1,
IF(_xlfn.MINIFS(Nested_Ifs[a11],Nested_Ifs[ID],Nested_Ifs[[#This Row],[ID]])&lt;&gt;1,IF(AND(OR(C1289=MIN(_xlfn._xlws.FILTER(Nested_Ifs[a11], Nested_Ifs[ID]=Nested_Ifs[[#This Row],[ID]])), C1289 = "NA"), OR(J1289=42,J1289=6,J1289=7,J1289=8, J1289 = "NA")),"NA",0),0)),0)))</f>
        <v>0</v>
      </c>
      <c r="L1289">
        <v>2</v>
      </c>
      <c r="M1289">
        <v>2</v>
      </c>
      <c r="N1289" t="s">
        <v>0</v>
      </c>
      <c r="O1289" s="11">
        <f t="shared" si="19"/>
        <v>0</v>
      </c>
    </row>
    <row r="1290" spans="2:15" x14ac:dyDescent="0.3">
      <c r="B1290">
        <v>19391</v>
      </c>
      <c r="C1290">
        <v>6</v>
      </c>
      <c r="D1290">
        <v>1</v>
      </c>
      <c r="E1290">
        <v>3</v>
      </c>
      <c r="F1290">
        <v>0</v>
      </c>
      <c r="G1290" t="s">
        <v>0</v>
      </c>
      <c r="H1290">
        <v>2</v>
      </c>
      <c r="I1290">
        <v>8</v>
      </c>
      <c r="J1290" t="s">
        <v>0</v>
      </c>
      <c r="K1290" s="5" cm="1">
        <f t="array" ref="K1290">IF(AND(C1290=1,OR(J1290=42,J1290=6,J1290=7,J1290=8)),1,
IF(AND(OR(C1290=1,C1290="NA"),OR(J1290=42,J1290=6,J1290=7,J1290=8, J1290="NA")),"NA",
IF(_xlfn.MINIFS(Nested_Ifs[a11],Nested_Ifs[ID],Nested_Ifs[[#This Row],[ID]])&lt;&gt;1,IF(AND(C1290=MIN(_xlfn._xlws.FILTER(Nested_Ifs[a11], Nested_Ifs[ID]=Nested_Ifs[[#This Row],[ID]])), OR(J1290=42,J1290=6,J1290=7,J1290=8)),1,
IF(_xlfn.MINIFS(Nested_Ifs[a11],Nested_Ifs[ID],Nested_Ifs[[#This Row],[ID]])&lt;&gt;1,IF(AND(OR(C1290=MIN(_xlfn._xlws.FILTER(Nested_Ifs[a11], Nested_Ifs[ID]=Nested_Ifs[[#This Row],[ID]])), C1290 = "NA"), OR(J1290=42,J1290=6,J1290=7,J1290=8, J1290 = "NA")),"NA",0),0)),0)))</f>
        <v>0</v>
      </c>
      <c r="L1290">
        <v>2</v>
      </c>
      <c r="M1290">
        <v>2</v>
      </c>
      <c r="N1290" t="s">
        <v>0</v>
      </c>
      <c r="O1290" s="11">
        <f t="shared" si="19"/>
        <v>0</v>
      </c>
    </row>
    <row r="1291" spans="2:15" x14ac:dyDescent="0.3">
      <c r="B1291">
        <v>19393</v>
      </c>
      <c r="C1291">
        <v>1</v>
      </c>
      <c r="D1291">
        <v>1</v>
      </c>
      <c r="E1291">
        <v>1</v>
      </c>
      <c r="F1291">
        <v>59</v>
      </c>
      <c r="G1291">
        <v>2</v>
      </c>
      <c r="H1291" t="s">
        <v>0</v>
      </c>
      <c r="I1291" t="s">
        <v>0</v>
      </c>
      <c r="J1291">
        <v>41</v>
      </c>
      <c r="K1291" s="5" cm="1">
        <f t="array" ref="K1291">IF(AND(C1291=1,OR(J1291=42,J1291=6,J1291=7,J1291=8)),1,
IF(AND(OR(C1291=1,C1291="NA"),OR(J1291=42,J1291=6,J1291=7,J1291=8, J1291="NA")),"NA",
IF(_xlfn.MINIFS(Nested_Ifs[a11],Nested_Ifs[ID],Nested_Ifs[[#This Row],[ID]])&lt;&gt;1,IF(AND(C1291=MIN(_xlfn._xlws.FILTER(Nested_Ifs[a11], Nested_Ifs[ID]=Nested_Ifs[[#This Row],[ID]])), OR(J1291=42,J1291=6,J1291=7,J1291=8)),1,
IF(_xlfn.MINIFS(Nested_Ifs[a11],Nested_Ifs[ID],Nested_Ifs[[#This Row],[ID]])&lt;&gt;1,IF(AND(OR(C1291=MIN(_xlfn._xlws.FILTER(Nested_Ifs[a11], Nested_Ifs[ID]=Nested_Ifs[[#This Row],[ID]])), C1291 = "NA"), OR(J1291=42,J1291=6,J1291=7,J1291=8, J1291 = "NA")),"NA",0),0)),0)))</f>
        <v>0</v>
      </c>
      <c r="L1291">
        <v>2</v>
      </c>
      <c r="M1291">
        <v>2</v>
      </c>
      <c r="N1291" t="s">
        <v>0</v>
      </c>
      <c r="O1291" s="11">
        <f t="shared" si="19"/>
        <v>0</v>
      </c>
    </row>
    <row r="1292" spans="2:15" x14ac:dyDescent="0.3">
      <c r="B1292">
        <v>19393</v>
      </c>
      <c r="C1292">
        <v>2</v>
      </c>
      <c r="D1292">
        <v>2</v>
      </c>
      <c r="E1292">
        <v>2</v>
      </c>
      <c r="F1292">
        <v>55</v>
      </c>
      <c r="G1292">
        <v>2</v>
      </c>
      <c r="H1292" t="s">
        <v>0</v>
      </c>
      <c r="I1292" t="s">
        <v>0</v>
      </c>
      <c r="J1292">
        <v>41</v>
      </c>
      <c r="K1292" s="5" cm="1">
        <f t="array" ref="K1292">IF(AND(C1292=1,OR(J1292=42,J1292=6,J1292=7,J1292=8)),1,
IF(AND(OR(C1292=1,C1292="NA"),OR(J1292=42,J1292=6,J1292=7,J1292=8, J1292="NA")),"NA",
IF(_xlfn.MINIFS(Nested_Ifs[a11],Nested_Ifs[ID],Nested_Ifs[[#This Row],[ID]])&lt;&gt;1,IF(AND(C1292=MIN(_xlfn._xlws.FILTER(Nested_Ifs[a11], Nested_Ifs[ID]=Nested_Ifs[[#This Row],[ID]])), OR(J1292=42,J1292=6,J1292=7,J1292=8)),1,
IF(_xlfn.MINIFS(Nested_Ifs[a11],Nested_Ifs[ID],Nested_Ifs[[#This Row],[ID]])&lt;&gt;1,IF(AND(OR(C1292=MIN(_xlfn._xlws.FILTER(Nested_Ifs[a11], Nested_Ifs[ID]=Nested_Ifs[[#This Row],[ID]])), C1292 = "NA"), OR(J1292=42,J1292=6,J1292=7,J1292=8, J1292 = "NA")),"NA",0),0)),0)))</f>
        <v>0</v>
      </c>
      <c r="L1292">
        <v>2</v>
      </c>
      <c r="M1292">
        <v>2</v>
      </c>
      <c r="N1292" t="s">
        <v>0</v>
      </c>
      <c r="O1292" s="11">
        <f t="shared" si="19"/>
        <v>0</v>
      </c>
    </row>
    <row r="1293" spans="2:15" x14ac:dyDescent="0.3">
      <c r="B1293">
        <v>19393</v>
      </c>
      <c r="C1293">
        <v>3</v>
      </c>
      <c r="D1293">
        <v>1</v>
      </c>
      <c r="E1293">
        <v>3</v>
      </c>
      <c r="F1293">
        <v>14</v>
      </c>
      <c r="G1293" t="s">
        <v>0</v>
      </c>
      <c r="H1293" t="s">
        <v>0</v>
      </c>
      <c r="I1293" t="s">
        <v>0</v>
      </c>
      <c r="J1293" t="s">
        <v>0</v>
      </c>
      <c r="K1293" s="5" cm="1">
        <f t="array" ref="K1293">IF(AND(C1293=1,OR(J1293=42,J1293=6,J1293=7,J1293=8)),1,
IF(AND(OR(C1293=1,C1293="NA"),OR(J1293=42,J1293=6,J1293=7,J1293=8, J1293="NA")),"NA",
IF(_xlfn.MINIFS(Nested_Ifs[a11],Nested_Ifs[ID],Nested_Ifs[[#This Row],[ID]])&lt;&gt;1,IF(AND(C1293=MIN(_xlfn._xlws.FILTER(Nested_Ifs[a11], Nested_Ifs[ID]=Nested_Ifs[[#This Row],[ID]])), OR(J1293=42,J1293=6,J1293=7,J1293=8)),1,
IF(_xlfn.MINIFS(Nested_Ifs[a11],Nested_Ifs[ID],Nested_Ifs[[#This Row],[ID]])&lt;&gt;1,IF(AND(OR(C1293=MIN(_xlfn._xlws.FILTER(Nested_Ifs[a11], Nested_Ifs[ID]=Nested_Ifs[[#This Row],[ID]])), C1293 = "NA"), OR(J1293=42,J1293=6,J1293=7,J1293=8, J1293 = "NA")),"NA",0),0)),0)))</f>
        <v>0</v>
      </c>
      <c r="L1293">
        <v>2</v>
      </c>
      <c r="M1293">
        <v>2</v>
      </c>
      <c r="N1293" t="s">
        <v>0</v>
      </c>
      <c r="O1293" s="11">
        <f t="shared" si="19"/>
        <v>0</v>
      </c>
    </row>
    <row r="1294" spans="2:15" x14ac:dyDescent="0.3">
      <c r="B1294">
        <v>19394</v>
      </c>
      <c r="C1294">
        <v>1</v>
      </c>
      <c r="D1294">
        <v>1</v>
      </c>
      <c r="E1294">
        <v>1</v>
      </c>
      <c r="F1294">
        <v>59</v>
      </c>
      <c r="G1294">
        <v>1</v>
      </c>
      <c r="H1294" t="s">
        <v>0</v>
      </c>
      <c r="I1294" t="s">
        <v>0</v>
      </c>
      <c r="J1294">
        <v>41</v>
      </c>
      <c r="K1294" s="5" cm="1">
        <f t="array" ref="K1294">IF(AND(C1294=1,OR(J1294=42,J1294=6,J1294=7,J1294=8)),1,
IF(AND(OR(C1294=1,C1294="NA"),OR(J1294=42,J1294=6,J1294=7,J1294=8, J1294="NA")),"NA",
IF(_xlfn.MINIFS(Nested_Ifs[a11],Nested_Ifs[ID],Nested_Ifs[[#This Row],[ID]])&lt;&gt;1,IF(AND(C1294=MIN(_xlfn._xlws.FILTER(Nested_Ifs[a11], Nested_Ifs[ID]=Nested_Ifs[[#This Row],[ID]])), OR(J1294=42,J1294=6,J1294=7,J1294=8)),1,
IF(_xlfn.MINIFS(Nested_Ifs[a11],Nested_Ifs[ID],Nested_Ifs[[#This Row],[ID]])&lt;&gt;1,IF(AND(OR(C1294=MIN(_xlfn._xlws.FILTER(Nested_Ifs[a11], Nested_Ifs[ID]=Nested_Ifs[[#This Row],[ID]])), C1294 = "NA"), OR(J1294=42,J1294=6,J1294=7,J1294=8, J1294 = "NA")),"NA",0),0)),0)))</f>
        <v>0</v>
      </c>
      <c r="L1294">
        <v>2</v>
      </c>
      <c r="M1294">
        <v>2</v>
      </c>
      <c r="N1294" t="s">
        <v>0</v>
      </c>
      <c r="O1294" s="11">
        <f t="shared" si="19"/>
        <v>0</v>
      </c>
    </row>
    <row r="1295" spans="2:15" x14ac:dyDescent="0.3">
      <c r="B1295">
        <v>19394</v>
      </c>
      <c r="C1295">
        <v>2</v>
      </c>
      <c r="D1295">
        <v>2</v>
      </c>
      <c r="E1295">
        <v>2</v>
      </c>
      <c r="F1295">
        <v>57</v>
      </c>
      <c r="G1295">
        <v>1</v>
      </c>
      <c r="H1295" t="s">
        <v>0</v>
      </c>
      <c r="I1295" t="s">
        <v>0</v>
      </c>
      <c r="J1295">
        <v>2</v>
      </c>
      <c r="K1295" s="5" cm="1">
        <f t="array" ref="K1295">IF(AND(C1295=1,OR(J1295=42,J1295=6,J1295=7,J1295=8)),1,
IF(AND(OR(C1295=1,C1295="NA"),OR(J1295=42,J1295=6,J1295=7,J1295=8, J1295="NA")),"NA",
IF(_xlfn.MINIFS(Nested_Ifs[a11],Nested_Ifs[ID],Nested_Ifs[[#This Row],[ID]])&lt;&gt;1,IF(AND(C1295=MIN(_xlfn._xlws.FILTER(Nested_Ifs[a11], Nested_Ifs[ID]=Nested_Ifs[[#This Row],[ID]])), OR(J1295=42,J1295=6,J1295=7,J1295=8)),1,
IF(_xlfn.MINIFS(Nested_Ifs[a11],Nested_Ifs[ID],Nested_Ifs[[#This Row],[ID]])&lt;&gt;1,IF(AND(OR(C1295=MIN(_xlfn._xlws.FILTER(Nested_Ifs[a11], Nested_Ifs[ID]=Nested_Ifs[[#This Row],[ID]])), C1295 = "NA"), OR(J1295=42,J1295=6,J1295=7,J1295=8, J1295 = "NA")),"NA",0),0)),0)))</f>
        <v>0</v>
      </c>
      <c r="L1295">
        <v>1</v>
      </c>
      <c r="M1295">
        <v>2</v>
      </c>
      <c r="N1295" t="s">
        <v>0</v>
      </c>
      <c r="O1295" s="11">
        <f t="shared" ref="O1295:O1358" si="20">IF(AND(AND(L1295=1,M1295=1),AND(OR(N1295=3,N1295=4))),1,
IF(AND(OR(L1295=1,L1295="NA"),
OR(M1295=1,M1295="NA"),
OR(N1295=3,N1295=4, N1295="NA")),"NA",0))</f>
        <v>0</v>
      </c>
    </row>
    <row r="1296" spans="2:15" x14ac:dyDescent="0.3">
      <c r="B1296">
        <v>19398</v>
      </c>
      <c r="C1296">
        <v>1</v>
      </c>
      <c r="D1296">
        <v>1</v>
      </c>
      <c r="E1296">
        <v>1</v>
      </c>
      <c r="F1296">
        <v>63</v>
      </c>
      <c r="G1296">
        <v>1</v>
      </c>
      <c r="H1296" t="s">
        <v>0</v>
      </c>
      <c r="I1296" t="s">
        <v>0</v>
      </c>
      <c r="J1296">
        <v>5</v>
      </c>
      <c r="K1296" s="5" cm="1">
        <f t="array" ref="K1296">IF(AND(C1296=1,OR(J1296=42,J1296=6,J1296=7,J1296=8)),1,
IF(AND(OR(C1296=1,C1296="NA"),OR(J1296=42,J1296=6,J1296=7,J1296=8, J1296="NA")),"NA",
IF(_xlfn.MINIFS(Nested_Ifs[a11],Nested_Ifs[ID],Nested_Ifs[[#This Row],[ID]])&lt;&gt;1,IF(AND(C1296=MIN(_xlfn._xlws.FILTER(Nested_Ifs[a11], Nested_Ifs[ID]=Nested_Ifs[[#This Row],[ID]])), OR(J1296=42,J1296=6,J1296=7,J1296=8)),1,
IF(_xlfn.MINIFS(Nested_Ifs[a11],Nested_Ifs[ID],Nested_Ifs[[#This Row],[ID]])&lt;&gt;1,IF(AND(OR(C1296=MIN(_xlfn._xlws.FILTER(Nested_Ifs[a11], Nested_Ifs[ID]=Nested_Ifs[[#This Row],[ID]])), C1296 = "NA"), OR(J1296=42,J1296=6,J1296=7,J1296=8, J1296 = "NA")),"NA",0),0)),0)))</f>
        <v>0</v>
      </c>
      <c r="L1296">
        <v>2</v>
      </c>
      <c r="M1296">
        <v>2</v>
      </c>
      <c r="N1296" t="s">
        <v>0</v>
      </c>
      <c r="O1296" s="11">
        <f t="shared" si="20"/>
        <v>0</v>
      </c>
    </row>
    <row r="1297" spans="2:15" x14ac:dyDescent="0.3">
      <c r="B1297">
        <v>19398</v>
      </c>
      <c r="C1297">
        <v>2</v>
      </c>
      <c r="D1297">
        <v>2</v>
      </c>
      <c r="E1297">
        <v>2</v>
      </c>
      <c r="F1297">
        <v>63</v>
      </c>
      <c r="G1297">
        <v>1</v>
      </c>
      <c r="H1297" t="s">
        <v>0</v>
      </c>
      <c r="I1297" t="s">
        <v>0</v>
      </c>
      <c r="J1297">
        <v>3</v>
      </c>
      <c r="K1297" s="5" cm="1">
        <f t="array" ref="K1297">IF(AND(C1297=1,OR(J1297=42,J1297=6,J1297=7,J1297=8)),1,
IF(AND(OR(C1297=1,C1297="NA"),OR(J1297=42,J1297=6,J1297=7,J1297=8, J1297="NA")),"NA",
IF(_xlfn.MINIFS(Nested_Ifs[a11],Nested_Ifs[ID],Nested_Ifs[[#This Row],[ID]])&lt;&gt;1,IF(AND(C1297=MIN(_xlfn._xlws.FILTER(Nested_Ifs[a11], Nested_Ifs[ID]=Nested_Ifs[[#This Row],[ID]])), OR(J1297=42,J1297=6,J1297=7,J1297=8)),1,
IF(_xlfn.MINIFS(Nested_Ifs[a11],Nested_Ifs[ID],Nested_Ifs[[#This Row],[ID]])&lt;&gt;1,IF(AND(OR(C1297=MIN(_xlfn._xlws.FILTER(Nested_Ifs[a11], Nested_Ifs[ID]=Nested_Ifs[[#This Row],[ID]])), C1297 = "NA"), OR(J1297=42,J1297=6,J1297=7,J1297=8, J1297 = "NA")),"NA",0),0)),0)))</f>
        <v>0</v>
      </c>
      <c r="L1297">
        <v>2</v>
      </c>
      <c r="M1297">
        <v>2</v>
      </c>
      <c r="N1297" t="s">
        <v>0</v>
      </c>
      <c r="O1297" s="11">
        <f t="shared" si="20"/>
        <v>0</v>
      </c>
    </row>
    <row r="1298" spans="2:15" x14ac:dyDescent="0.3">
      <c r="B1298">
        <v>19399</v>
      </c>
      <c r="C1298">
        <v>1</v>
      </c>
      <c r="D1298">
        <v>1</v>
      </c>
      <c r="E1298">
        <v>1</v>
      </c>
      <c r="F1298">
        <v>48</v>
      </c>
      <c r="G1298">
        <v>1</v>
      </c>
      <c r="H1298" t="s">
        <v>0</v>
      </c>
      <c r="I1298" t="s">
        <v>0</v>
      </c>
      <c r="J1298">
        <v>1</v>
      </c>
      <c r="K1298" s="5" cm="1">
        <f t="array" ref="K1298">IF(AND(C1298=1,OR(J1298=42,J1298=6,J1298=7,J1298=8)),1,
IF(AND(OR(C1298=1,C1298="NA"),OR(J1298=42,J1298=6,J1298=7,J1298=8, J1298="NA")),"NA",
IF(_xlfn.MINIFS(Nested_Ifs[a11],Nested_Ifs[ID],Nested_Ifs[[#This Row],[ID]])&lt;&gt;1,IF(AND(C1298=MIN(_xlfn._xlws.FILTER(Nested_Ifs[a11], Nested_Ifs[ID]=Nested_Ifs[[#This Row],[ID]])), OR(J1298=42,J1298=6,J1298=7,J1298=8)),1,
IF(_xlfn.MINIFS(Nested_Ifs[a11],Nested_Ifs[ID],Nested_Ifs[[#This Row],[ID]])&lt;&gt;1,IF(AND(OR(C1298=MIN(_xlfn._xlws.FILTER(Nested_Ifs[a11], Nested_Ifs[ID]=Nested_Ifs[[#This Row],[ID]])), C1298 = "NA"), OR(J1298=42,J1298=6,J1298=7,J1298=8, J1298 = "NA")),"NA",0),0)),0)))</f>
        <v>0</v>
      </c>
      <c r="L1298">
        <v>2</v>
      </c>
      <c r="M1298">
        <v>2</v>
      </c>
      <c r="N1298" t="s">
        <v>0</v>
      </c>
      <c r="O1298" s="11">
        <f t="shared" si="20"/>
        <v>0</v>
      </c>
    </row>
    <row r="1299" spans="2:15" x14ac:dyDescent="0.3">
      <c r="B1299">
        <v>19399</v>
      </c>
      <c r="C1299">
        <v>2</v>
      </c>
      <c r="D1299">
        <v>2</v>
      </c>
      <c r="E1299">
        <v>2</v>
      </c>
      <c r="F1299">
        <v>46</v>
      </c>
      <c r="G1299">
        <v>1</v>
      </c>
      <c r="H1299" t="s">
        <v>0</v>
      </c>
      <c r="I1299" t="s">
        <v>0</v>
      </c>
      <c r="J1299">
        <v>3</v>
      </c>
      <c r="K1299" s="5" cm="1">
        <f t="array" ref="K1299">IF(AND(C1299=1,OR(J1299=42,J1299=6,J1299=7,J1299=8)),1,
IF(AND(OR(C1299=1,C1299="NA"),OR(J1299=42,J1299=6,J1299=7,J1299=8, J1299="NA")),"NA",
IF(_xlfn.MINIFS(Nested_Ifs[a11],Nested_Ifs[ID],Nested_Ifs[[#This Row],[ID]])&lt;&gt;1,IF(AND(C1299=MIN(_xlfn._xlws.FILTER(Nested_Ifs[a11], Nested_Ifs[ID]=Nested_Ifs[[#This Row],[ID]])), OR(J1299=42,J1299=6,J1299=7,J1299=8)),1,
IF(_xlfn.MINIFS(Nested_Ifs[a11],Nested_Ifs[ID],Nested_Ifs[[#This Row],[ID]])&lt;&gt;1,IF(AND(OR(C1299=MIN(_xlfn._xlws.FILTER(Nested_Ifs[a11], Nested_Ifs[ID]=Nested_Ifs[[#This Row],[ID]])), C1299 = "NA"), OR(J1299=42,J1299=6,J1299=7,J1299=8, J1299 = "NA")),"NA",0),0)),0)))</f>
        <v>0</v>
      </c>
      <c r="L1299">
        <v>2</v>
      </c>
      <c r="M1299">
        <v>2</v>
      </c>
      <c r="N1299" t="s">
        <v>0</v>
      </c>
      <c r="O1299" s="11">
        <f t="shared" si="20"/>
        <v>0</v>
      </c>
    </row>
    <row r="1300" spans="2:15" x14ac:dyDescent="0.3">
      <c r="B1300">
        <v>19399</v>
      </c>
      <c r="C1300">
        <v>4</v>
      </c>
      <c r="D1300">
        <v>1</v>
      </c>
      <c r="E1300">
        <v>3</v>
      </c>
      <c r="F1300">
        <v>16</v>
      </c>
      <c r="G1300">
        <v>6</v>
      </c>
      <c r="H1300" t="s">
        <v>0</v>
      </c>
      <c r="I1300" t="s">
        <v>0</v>
      </c>
      <c r="J1300" t="s">
        <v>0</v>
      </c>
      <c r="K1300" s="5" cm="1">
        <f t="array" ref="K1300">IF(AND(C1300=1,OR(J1300=42,J1300=6,J1300=7,J1300=8)),1,
IF(AND(OR(C1300=1,C1300="NA"),OR(J1300=42,J1300=6,J1300=7,J1300=8, J1300="NA")),"NA",
IF(_xlfn.MINIFS(Nested_Ifs[a11],Nested_Ifs[ID],Nested_Ifs[[#This Row],[ID]])&lt;&gt;1,IF(AND(C1300=MIN(_xlfn._xlws.FILTER(Nested_Ifs[a11], Nested_Ifs[ID]=Nested_Ifs[[#This Row],[ID]])), OR(J1300=42,J1300=6,J1300=7,J1300=8)),1,
IF(_xlfn.MINIFS(Nested_Ifs[a11],Nested_Ifs[ID],Nested_Ifs[[#This Row],[ID]])&lt;&gt;1,IF(AND(OR(C1300=MIN(_xlfn._xlws.FILTER(Nested_Ifs[a11], Nested_Ifs[ID]=Nested_Ifs[[#This Row],[ID]])), C1300 = "NA"), OR(J1300=42,J1300=6,J1300=7,J1300=8, J1300 = "NA")),"NA",0),0)),0)))</f>
        <v>0</v>
      </c>
      <c r="L1300">
        <v>2</v>
      </c>
      <c r="M1300">
        <v>2</v>
      </c>
      <c r="N1300" t="s">
        <v>0</v>
      </c>
      <c r="O1300" s="11">
        <f t="shared" si="20"/>
        <v>0</v>
      </c>
    </row>
    <row r="1301" spans="2:15" x14ac:dyDescent="0.3">
      <c r="B1301">
        <v>19400</v>
      </c>
      <c r="C1301">
        <v>1</v>
      </c>
      <c r="D1301">
        <v>1</v>
      </c>
      <c r="E1301">
        <v>1</v>
      </c>
      <c r="F1301">
        <v>28</v>
      </c>
      <c r="G1301">
        <v>2</v>
      </c>
      <c r="H1301" t="s">
        <v>0</v>
      </c>
      <c r="I1301" t="s">
        <v>0</v>
      </c>
      <c r="J1301">
        <v>41</v>
      </c>
      <c r="K1301" s="5" cm="1">
        <f t="array" ref="K1301">IF(AND(C1301=1,OR(J1301=42,J1301=6,J1301=7,J1301=8)),1,
IF(AND(OR(C1301=1,C1301="NA"),OR(J1301=42,J1301=6,J1301=7,J1301=8, J1301="NA")),"NA",
IF(_xlfn.MINIFS(Nested_Ifs[a11],Nested_Ifs[ID],Nested_Ifs[[#This Row],[ID]])&lt;&gt;1,IF(AND(C1301=MIN(_xlfn._xlws.FILTER(Nested_Ifs[a11], Nested_Ifs[ID]=Nested_Ifs[[#This Row],[ID]])), OR(J1301=42,J1301=6,J1301=7,J1301=8)),1,
IF(_xlfn.MINIFS(Nested_Ifs[a11],Nested_Ifs[ID],Nested_Ifs[[#This Row],[ID]])&lt;&gt;1,IF(AND(OR(C1301=MIN(_xlfn._xlws.FILTER(Nested_Ifs[a11], Nested_Ifs[ID]=Nested_Ifs[[#This Row],[ID]])), C1301 = "NA"), OR(J1301=42,J1301=6,J1301=7,J1301=8, J1301 = "NA")),"NA",0),0)),0)))</f>
        <v>0</v>
      </c>
      <c r="L1301">
        <v>2</v>
      </c>
      <c r="M1301">
        <v>2</v>
      </c>
      <c r="N1301" t="s">
        <v>0</v>
      </c>
      <c r="O1301" s="11">
        <f t="shared" si="20"/>
        <v>0</v>
      </c>
    </row>
    <row r="1302" spans="2:15" x14ac:dyDescent="0.3">
      <c r="B1302">
        <v>19400</v>
      </c>
      <c r="C1302">
        <v>2</v>
      </c>
      <c r="D1302">
        <v>2</v>
      </c>
      <c r="E1302">
        <v>2</v>
      </c>
      <c r="F1302">
        <v>30</v>
      </c>
      <c r="G1302">
        <v>2</v>
      </c>
      <c r="H1302" t="s">
        <v>0</v>
      </c>
      <c r="I1302" t="s">
        <v>0</v>
      </c>
      <c r="J1302">
        <v>7</v>
      </c>
      <c r="K1302" s="5" cm="1">
        <f t="array" ref="K1302">IF(AND(C1302=1,OR(J1302=42,J1302=6,J1302=7,J1302=8)),1,
IF(AND(OR(C1302=1,C1302="NA"),OR(J1302=42,J1302=6,J1302=7,J1302=8, J1302="NA")),"NA",
IF(_xlfn.MINIFS(Nested_Ifs[a11],Nested_Ifs[ID],Nested_Ifs[[#This Row],[ID]])&lt;&gt;1,IF(AND(C1302=MIN(_xlfn._xlws.FILTER(Nested_Ifs[a11], Nested_Ifs[ID]=Nested_Ifs[[#This Row],[ID]])), OR(J1302=42,J1302=6,J1302=7,J1302=8)),1,
IF(_xlfn.MINIFS(Nested_Ifs[a11],Nested_Ifs[ID],Nested_Ifs[[#This Row],[ID]])&lt;&gt;1,IF(AND(OR(C1302=MIN(_xlfn._xlws.FILTER(Nested_Ifs[a11], Nested_Ifs[ID]=Nested_Ifs[[#This Row],[ID]])), C1302 = "NA"), OR(J1302=42,J1302=6,J1302=7,J1302=8, J1302 = "NA")),"NA",0),0)),0)))</f>
        <v>0</v>
      </c>
      <c r="L1302">
        <v>2</v>
      </c>
      <c r="M1302">
        <v>2</v>
      </c>
      <c r="N1302" t="s">
        <v>0</v>
      </c>
      <c r="O1302" s="11">
        <f t="shared" si="20"/>
        <v>0</v>
      </c>
    </row>
    <row r="1303" spans="2:15" x14ac:dyDescent="0.3">
      <c r="B1303">
        <v>19400</v>
      </c>
      <c r="C1303">
        <v>3</v>
      </c>
      <c r="D1303">
        <v>1</v>
      </c>
      <c r="E1303">
        <v>11</v>
      </c>
      <c r="F1303">
        <v>26</v>
      </c>
      <c r="G1303">
        <v>6</v>
      </c>
      <c r="H1303" t="s">
        <v>0</v>
      </c>
      <c r="I1303" t="s">
        <v>0</v>
      </c>
      <c r="J1303">
        <v>8</v>
      </c>
      <c r="K1303" s="5" cm="1">
        <f t="array" ref="K1303">IF(AND(C1303=1,OR(J1303=42,J1303=6,J1303=7,J1303=8)),1,
IF(AND(OR(C1303=1,C1303="NA"),OR(J1303=42,J1303=6,J1303=7,J1303=8, J1303="NA")),"NA",
IF(_xlfn.MINIFS(Nested_Ifs[a11],Nested_Ifs[ID],Nested_Ifs[[#This Row],[ID]])&lt;&gt;1,IF(AND(C1303=MIN(_xlfn._xlws.FILTER(Nested_Ifs[a11], Nested_Ifs[ID]=Nested_Ifs[[#This Row],[ID]])), OR(J1303=42,J1303=6,J1303=7,J1303=8)),1,
IF(_xlfn.MINIFS(Nested_Ifs[a11],Nested_Ifs[ID],Nested_Ifs[[#This Row],[ID]])&lt;&gt;1,IF(AND(OR(C1303=MIN(_xlfn._xlws.FILTER(Nested_Ifs[a11], Nested_Ifs[ID]=Nested_Ifs[[#This Row],[ID]])), C1303 = "NA"), OR(J1303=42,J1303=6,J1303=7,J1303=8, J1303 = "NA")),"NA",0),0)),0)))</f>
        <v>0</v>
      </c>
      <c r="L1303">
        <v>2</v>
      </c>
      <c r="M1303">
        <v>2</v>
      </c>
      <c r="N1303" t="s">
        <v>0</v>
      </c>
      <c r="O1303" s="11">
        <f t="shared" si="20"/>
        <v>0</v>
      </c>
    </row>
    <row r="1304" spans="2:15" x14ac:dyDescent="0.3">
      <c r="B1304">
        <v>19400</v>
      </c>
      <c r="C1304">
        <v>4</v>
      </c>
      <c r="D1304">
        <v>1</v>
      </c>
      <c r="E1304">
        <v>3</v>
      </c>
      <c r="F1304">
        <v>8</v>
      </c>
      <c r="G1304" t="s">
        <v>0</v>
      </c>
      <c r="H1304" t="s">
        <v>0</v>
      </c>
      <c r="I1304" t="s">
        <v>0</v>
      </c>
      <c r="J1304" t="s">
        <v>0</v>
      </c>
      <c r="K1304" s="5" cm="1">
        <f t="array" ref="K1304">IF(AND(C1304=1,OR(J1304=42,J1304=6,J1304=7,J1304=8)),1,
IF(AND(OR(C1304=1,C1304="NA"),OR(J1304=42,J1304=6,J1304=7,J1304=8, J1304="NA")),"NA",
IF(_xlfn.MINIFS(Nested_Ifs[a11],Nested_Ifs[ID],Nested_Ifs[[#This Row],[ID]])&lt;&gt;1,IF(AND(C1304=MIN(_xlfn._xlws.FILTER(Nested_Ifs[a11], Nested_Ifs[ID]=Nested_Ifs[[#This Row],[ID]])), OR(J1304=42,J1304=6,J1304=7,J1304=8)),1,
IF(_xlfn.MINIFS(Nested_Ifs[a11],Nested_Ifs[ID],Nested_Ifs[[#This Row],[ID]])&lt;&gt;1,IF(AND(OR(C1304=MIN(_xlfn._xlws.FILTER(Nested_Ifs[a11], Nested_Ifs[ID]=Nested_Ifs[[#This Row],[ID]])), C1304 = "NA"), OR(J1304=42,J1304=6,J1304=7,J1304=8, J1304 = "NA")),"NA",0),0)),0)))</f>
        <v>0</v>
      </c>
      <c r="L1304">
        <v>2</v>
      </c>
      <c r="M1304">
        <v>2</v>
      </c>
      <c r="N1304" t="s">
        <v>0</v>
      </c>
      <c r="O1304" s="11">
        <f t="shared" si="20"/>
        <v>0</v>
      </c>
    </row>
    <row r="1305" spans="2:15" x14ac:dyDescent="0.3">
      <c r="B1305">
        <v>19402</v>
      </c>
      <c r="C1305">
        <v>1</v>
      </c>
      <c r="D1305">
        <v>1</v>
      </c>
      <c r="E1305">
        <v>1</v>
      </c>
      <c r="F1305">
        <v>31</v>
      </c>
      <c r="G1305">
        <v>1</v>
      </c>
      <c r="H1305" t="s">
        <v>0</v>
      </c>
      <c r="I1305" t="s">
        <v>0</v>
      </c>
      <c r="J1305">
        <v>1</v>
      </c>
      <c r="K1305" s="5" cm="1">
        <f t="array" ref="K1305">IF(AND(C1305=1,OR(J1305=42,J1305=6,J1305=7,J1305=8)),1,
IF(AND(OR(C1305=1,C1305="NA"),OR(J1305=42,J1305=6,J1305=7,J1305=8, J1305="NA")),"NA",
IF(_xlfn.MINIFS(Nested_Ifs[a11],Nested_Ifs[ID],Nested_Ifs[[#This Row],[ID]])&lt;&gt;1,IF(AND(C1305=MIN(_xlfn._xlws.FILTER(Nested_Ifs[a11], Nested_Ifs[ID]=Nested_Ifs[[#This Row],[ID]])), OR(J1305=42,J1305=6,J1305=7,J1305=8)),1,
IF(_xlfn.MINIFS(Nested_Ifs[a11],Nested_Ifs[ID],Nested_Ifs[[#This Row],[ID]])&lt;&gt;1,IF(AND(OR(C1305=MIN(_xlfn._xlws.FILTER(Nested_Ifs[a11], Nested_Ifs[ID]=Nested_Ifs[[#This Row],[ID]])), C1305 = "NA"), OR(J1305=42,J1305=6,J1305=7,J1305=8, J1305 = "NA")),"NA",0),0)),0)))</f>
        <v>0</v>
      </c>
      <c r="L1305">
        <v>2</v>
      </c>
      <c r="M1305">
        <v>2</v>
      </c>
      <c r="N1305" t="s">
        <v>0</v>
      </c>
      <c r="O1305" s="11">
        <f t="shared" si="20"/>
        <v>0</v>
      </c>
    </row>
    <row r="1306" spans="2:15" x14ac:dyDescent="0.3">
      <c r="B1306">
        <v>19402</v>
      </c>
      <c r="C1306">
        <v>2</v>
      </c>
      <c r="D1306">
        <v>2</v>
      </c>
      <c r="E1306">
        <v>2</v>
      </c>
      <c r="F1306">
        <v>31</v>
      </c>
      <c r="G1306">
        <v>1</v>
      </c>
      <c r="H1306" t="s">
        <v>0</v>
      </c>
      <c r="I1306" t="s">
        <v>0</v>
      </c>
      <c r="J1306">
        <v>3</v>
      </c>
      <c r="K1306" s="5" cm="1">
        <f t="array" ref="K1306">IF(AND(C1306=1,OR(J1306=42,J1306=6,J1306=7,J1306=8)),1,
IF(AND(OR(C1306=1,C1306="NA"),OR(J1306=42,J1306=6,J1306=7,J1306=8, J1306="NA")),"NA",
IF(_xlfn.MINIFS(Nested_Ifs[a11],Nested_Ifs[ID],Nested_Ifs[[#This Row],[ID]])&lt;&gt;1,IF(AND(C1306=MIN(_xlfn._xlws.FILTER(Nested_Ifs[a11], Nested_Ifs[ID]=Nested_Ifs[[#This Row],[ID]])), OR(J1306=42,J1306=6,J1306=7,J1306=8)),1,
IF(_xlfn.MINIFS(Nested_Ifs[a11],Nested_Ifs[ID],Nested_Ifs[[#This Row],[ID]])&lt;&gt;1,IF(AND(OR(C1306=MIN(_xlfn._xlws.FILTER(Nested_Ifs[a11], Nested_Ifs[ID]=Nested_Ifs[[#This Row],[ID]])), C1306 = "NA"), OR(J1306=42,J1306=6,J1306=7,J1306=8, J1306 = "NA")),"NA",0),0)),0)))</f>
        <v>0</v>
      </c>
      <c r="L1306">
        <v>2</v>
      </c>
      <c r="M1306">
        <v>2</v>
      </c>
      <c r="N1306" t="s">
        <v>0</v>
      </c>
      <c r="O1306" s="11">
        <f t="shared" si="20"/>
        <v>0</v>
      </c>
    </row>
    <row r="1307" spans="2:15" x14ac:dyDescent="0.3">
      <c r="B1307">
        <v>19402</v>
      </c>
      <c r="C1307">
        <v>3</v>
      </c>
      <c r="D1307">
        <v>1</v>
      </c>
      <c r="E1307">
        <v>3</v>
      </c>
      <c r="F1307">
        <v>10</v>
      </c>
      <c r="G1307" t="s">
        <v>0</v>
      </c>
      <c r="H1307" t="s">
        <v>0</v>
      </c>
      <c r="I1307" t="s">
        <v>0</v>
      </c>
      <c r="J1307" t="s">
        <v>0</v>
      </c>
      <c r="K1307" s="5" cm="1">
        <f t="array" ref="K1307">IF(AND(C1307=1,OR(J1307=42,J1307=6,J1307=7,J1307=8)),1,
IF(AND(OR(C1307=1,C1307="NA"),OR(J1307=42,J1307=6,J1307=7,J1307=8, J1307="NA")),"NA",
IF(_xlfn.MINIFS(Nested_Ifs[a11],Nested_Ifs[ID],Nested_Ifs[[#This Row],[ID]])&lt;&gt;1,IF(AND(C1307=MIN(_xlfn._xlws.FILTER(Nested_Ifs[a11], Nested_Ifs[ID]=Nested_Ifs[[#This Row],[ID]])), OR(J1307=42,J1307=6,J1307=7,J1307=8)),1,
IF(_xlfn.MINIFS(Nested_Ifs[a11],Nested_Ifs[ID],Nested_Ifs[[#This Row],[ID]])&lt;&gt;1,IF(AND(OR(C1307=MIN(_xlfn._xlws.FILTER(Nested_Ifs[a11], Nested_Ifs[ID]=Nested_Ifs[[#This Row],[ID]])), C1307 = "NA"), OR(J1307=42,J1307=6,J1307=7,J1307=8, J1307 = "NA")),"NA",0),0)),0)))</f>
        <v>0</v>
      </c>
      <c r="L1307">
        <v>2</v>
      </c>
      <c r="M1307">
        <v>2</v>
      </c>
      <c r="N1307" t="s">
        <v>0</v>
      </c>
      <c r="O1307" s="11">
        <f t="shared" si="20"/>
        <v>0</v>
      </c>
    </row>
    <row r="1308" spans="2:15" x14ac:dyDescent="0.3">
      <c r="B1308">
        <v>19402</v>
      </c>
      <c r="C1308">
        <v>4</v>
      </c>
      <c r="D1308">
        <v>1</v>
      </c>
      <c r="E1308">
        <v>3</v>
      </c>
      <c r="F1308">
        <v>8</v>
      </c>
      <c r="G1308" t="s">
        <v>0</v>
      </c>
      <c r="H1308" t="s">
        <v>0</v>
      </c>
      <c r="I1308" t="s">
        <v>0</v>
      </c>
      <c r="J1308" t="s">
        <v>0</v>
      </c>
      <c r="K1308" s="5" cm="1">
        <f t="array" ref="K1308">IF(AND(C1308=1,OR(J1308=42,J1308=6,J1308=7,J1308=8)),1,
IF(AND(OR(C1308=1,C1308="NA"),OR(J1308=42,J1308=6,J1308=7,J1308=8, J1308="NA")),"NA",
IF(_xlfn.MINIFS(Nested_Ifs[a11],Nested_Ifs[ID],Nested_Ifs[[#This Row],[ID]])&lt;&gt;1,IF(AND(C1308=MIN(_xlfn._xlws.FILTER(Nested_Ifs[a11], Nested_Ifs[ID]=Nested_Ifs[[#This Row],[ID]])), OR(J1308=42,J1308=6,J1308=7,J1308=8)),1,
IF(_xlfn.MINIFS(Nested_Ifs[a11],Nested_Ifs[ID],Nested_Ifs[[#This Row],[ID]])&lt;&gt;1,IF(AND(OR(C1308=MIN(_xlfn._xlws.FILTER(Nested_Ifs[a11], Nested_Ifs[ID]=Nested_Ifs[[#This Row],[ID]])), C1308 = "NA"), OR(J1308=42,J1308=6,J1308=7,J1308=8, J1308 = "NA")),"NA",0),0)),0)))</f>
        <v>0</v>
      </c>
      <c r="L1308">
        <v>1</v>
      </c>
      <c r="M1308">
        <v>2</v>
      </c>
      <c r="N1308" t="s">
        <v>0</v>
      </c>
      <c r="O1308" s="11">
        <f t="shared" si="20"/>
        <v>0</v>
      </c>
    </row>
    <row r="1309" spans="2:15" x14ac:dyDescent="0.3">
      <c r="B1309">
        <v>19407</v>
      </c>
      <c r="C1309">
        <v>1</v>
      </c>
      <c r="D1309">
        <v>1</v>
      </c>
      <c r="E1309">
        <v>1</v>
      </c>
      <c r="F1309">
        <v>55</v>
      </c>
      <c r="G1309">
        <v>1</v>
      </c>
      <c r="H1309" t="s">
        <v>0</v>
      </c>
      <c r="I1309" t="s">
        <v>0</v>
      </c>
      <c r="J1309">
        <v>1</v>
      </c>
      <c r="K1309" s="5" cm="1">
        <f t="array" ref="K1309">IF(AND(C1309=1,OR(J1309=42,J1309=6,J1309=7,J1309=8)),1,
IF(AND(OR(C1309=1,C1309="NA"),OR(J1309=42,J1309=6,J1309=7,J1309=8, J1309="NA")),"NA",
IF(_xlfn.MINIFS(Nested_Ifs[a11],Nested_Ifs[ID],Nested_Ifs[[#This Row],[ID]])&lt;&gt;1,IF(AND(C1309=MIN(_xlfn._xlws.FILTER(Nested_Ifs[a11], Nested_Ifs[ID]=Nested_Ifs[[#This Row],[ID]])), OR(J1309=42,J1309=6,J1309=7,J1309=8)),1,
IF(_xlfn.MINIFS(Nested_Ifs[a11],Nested_Ifs[ID],Nested_Ifs[[#This Row],[ID]])&lt;&gt;1,IF(AND(OR(C1309=MIN(_xlfn._xlws.FILTER(Nested_Ifs[a11], Nested_Ifs[ID]=Nested_Ifs[[#This Row],[ID]])), C1309 = "NA"), OR(J1309=42,J1309=6,J1309=7,J1309=8, J1309 = "NA")),"NA",0),0)),0)))</f>
        <v>0</v>
      </c>
      <c r="L1309">
        <v>2</v>
      </c>
      <c r="M1309">
        <v>2</v>
      </c>
      <c r="N1309" t="s">
        <v>0</v>
      </c>
      <c r="O1309" s="11">
        <f t="shared" si="20"/>
        <v>0</v>
      </c>
    </row>
    <row r="1310" spans="2:15" x14ac:dyDescent="0.3">
      <c r="B1310">
        <v>19407</v>
      </c>
      <c r="C1310">
        <v>2</v>
      </c>
      <c r="D1310">
        <v>2</v>
      </c>
      <c r="E1310">
        <v>2</v>
      </c>
      <c r="F1310">
        <v>42</v>
      </c>
      <c r="G1310">
        <v>1</v>
      </c>
      <c r="H1310" t="s">
        <v>0</v>
      </c>
      <c r="I1310" t="s">
        <v>0</v>
      </c>
      <c r="J1310">
        <v>3</v>
      </c>
      <c r="K1310" s="5" cm="1">
        <f t="array" ref="K1310">IF(AND(C1310=1,OR(J1310=42,J1310=6,J1310=7,J1310=8)),1,
IF(AND(OR(C1310=1,C1310="NA"),OR(J1310=42,J1310=6,J1310=7,J1310=8, J1310="NA")),"NA",
IF(_xlfn.MINIFS(Nested_Ifs[a11],Nested_Ifs[ID],Nested_Ifs[[#This Row],[ID]])&lt;&gt;1,IF(AND(C1310=MIN(_xlfn._xlws.FILTER(Nested_Ifs[a11], Nested_Ifs[ID]=Nested_Ifs[[#This Row],[ID]])), OR(J1310=42,J1310=6,J1310=7,J1310=8)),1,
IF(_xlfn.MINIFS(Nested_Ifs[a11],Nested_Ifs[ID],Nested_Ifs[[#This Row],[ID]])&lt;&gt;1,IF(AND(OR(C1310=MIN(_xlfn._xlws.FILTER(Nested_Ifs[a11], Nested_Ifs[ID]=Nested_Ifs[[#This Row],[ID]])), C1310 = "NA"), OR(J1310=42,J1310=6,J1310=7,J1310=8, J1310 = "NA")),"NA",0),0)),0)))</f>
        <v>0</v>
      </c>
      <c r="L1310">
        <v>2</v>
      </c>
      <c r="M1310">
        <v>2</v>
      </c>
      <c r="N1310" t="s">
        <v>0</v>
      </c>
      <c r="O1310" s="11">
        <f t="shared" si="20"/>
        <v>0</v>
      </c>
    </row>
    <row r="1311" spans="2:15" x14ac:dyDescent="0.3">
      <c r="B1311">
        <v>19407</v>
      </c>
      <c r="C1311">
        <v>4</v>
      </c>
      <c r="D1311">
        <v>1</v>
      </c>
      <c r="E1311">
        <v>3</v>
      </c>
      <c r="F1311">
        <v>10</v>
      </c>
      <c r="G1311" t="s">
        <v>0</v>
      </c>
      <c r="H1311" t="s">
        <v>0</v>
      </c>
      <c r="I1311" t="s">
        <v>0</v>
      </c>
      <c r="J1311" t="s">
        <v>0</v>
      </c>
      <c r="K1311" s="5" cm="1">
        <f t="array" ref="K1311">IF(AND(C1311=1,OR(J1311=42,J1311=6,J1311=7,J1311=8)),1,
IF(AND(OR(C1311=1,C1311="NA"),OR(J1311=42,J1311=6,J1311=7,J1311=8, J1311="NA")),"NA",
IF(_xlfn.MINIFS(Nested_Ifs[a11],Nested_Ifs[ID],Nested_Ifs[[#This Row],[ID]])&lt;&gt;1,IF(AND(C1311=MIN(_xlfn._xlws.FILTER(Nested_Ifs[a11], Nested_Ifs[ID]=Nested_Ifs[[#This Row],[ID]])), OR(J1311=42,J1311=6,J1311=7,J1311=8)),1,
IF(_xlfn.MINIFS(Nested_Ifs[a11],Nested_Ifs[ID],Nested_Ifs[[#This Row],[ID]])&lt;&gt;1,IF(AND(OR(C1311=MIN(_xlfn._xlws.FILTER(Nested_Ifs[a11], Nested_Ifs[ID]=Nested_Ifs[[#This Row],[ID]])), C1311 = "NA"), OR(J1311=42,J1311=6,J1311=7,J1311=8, J1311 = "NA")),"NA",0),0)),0)))</f>
        <v>0</v>
      </c>
      <c r="L1311">
        <v>2</v>
      </c>
      <c r="M1311">
        <v>2</v>
      </c>
      <c r="N1311" t="s">
        <v>0</v>
      </c>
      <c r="O1311" s="11">
        <f t="shared" si="20"/>
        <v>0</v>
      </c>
    </row>
    <row r="1312" spans="2:15" x14ac:dyDescent="0.3">
      <c r="B1312">
        <v>19407</v>
      </c>
      <c r="C1312">
        <v>5</v>
      </c>
      <c r="D1312">
        <v>2</v>
      </c>
      <c r="E1312">
        <v>3</v>
      </c>
      <c r="F1312">
        <v>7</v>
      </c>
      <c r="G1312" t="s">
        <v>0</v>
      </c>
      <c r="H1312" t="s">
        <v>0</v>
      </c>
      <c r="I1312" t="s">
        <v>0</v>
      </c>
      <c r="J1312" t="s">
        <v>0</v>
      </c>
      <c r="K1312" s="5" cm="1">
        <f t="array" ref="K1312">IF(AND(C1312=1,OR(J1312=42,J1312=6,J1312=7,J1312=8)),1,
IF(AND(OR(C1312=1,C1312="NA"),OR(J1312=42,J1312=6,J1312=7,J1312=8, J1312="NA")),"NA",
IF(_xlfn.MINIFS(Nested_Ifs[a11],Nested_Ifs[ID],Nested_Ifs[[#This Row],[ID]])&lt;&gt;1,IF(AND(C1312=MIN(_xlfn._xlws.FILTER(Nested_Ifs[a11], Nested_Ifs[ID]=Nested_Ifs[[#This Row],[ID]])), OR(J1312=42,J1312=6,J1312=7,J1312=8)),1,
IF(_xlfn.MINIFS(Nested_Ifs[a11],Nested_Ifs[ID],Nested_Ifs[[#This Row],[ID]])&lt;&gt;1,IF(AND(OR(C1312=MIN(_xlfn._xlws.FILTER(Nested_Ifs[a11], Nested_Ifs[ID]=Nested_Ifs[[#This Row],[ID]])), C1312 = "NA"), OR(J1312=42,J1312=6,J1312=7,J1312=8, J1312 = "NA")),"NA",0),0)),0)))</f>
        <v>0</v>
      </c>
      <c r="L1312">
        <v>2</v>
      </c>
      <c r="M1312">
        <v>2</v>
      </c>
      <c r="N1312" t="s">
        <v>0</v>
      </c>
      <c r="O1312" s="11">
        <f t="shared" si="20"/>
        <v>0</v>
      </c>
    </row>
    <row r="1313" spans="2:15" x14ac:dyDescent="0.3">
      <c r="B1313">
        <v>19411</v>
      </c>
      <c r="C1313">
        <v>1</v>
      </c>
      <c r="D1313">
        <v>2</v>
      </c>
      <c r="E1313">
        <v>1</v>
      </c>
      <c r="F1313">
        <v>69</v>
      </c>
      <c r="G1313">
        <v>5</v>
      </c>
      <c r="H1313" t="s">
        <v>0</v>
      </c>
      <c r="I1313" t="s">
        <v>0</v>
      </c>
      <c r="J1313">
        <v>3</v>
      </c>
      <c r="K1313" s="5" cm="1">
        <f t="array" ref="K1313">IF(AND(C1313=1,OR(J1313=42,J1313=6,J1313=7,J1313=8)),1,
IF(AND(OR(C1313=1,C1313="NA"),OR(J1313=42,J1313=6,J1313=7,J1313=8, J1313="NA")),"NA",
IF(_xlfn.MINIFS(Nested_Ifs[a11],Nested_Ifs[ID],Nested_Ifs[[#This Row],[ID]])&lt;&gt;1,IF(AND(C1313=MIN(_xlfn._xlws.FILTER(Nested_Ifs[a11], Nested_Ifs[ID]=Nested_Ifs[[#This Row],[ID]])), OR(J1313=42,J1313=6,J1313=7,J1313=8)),1,
IF(_xlfn.MINIFS(Nested_Ifs[a11],Nested_Ifs[ID],Nested_Ifs[[#This Row],[ID]])&lt;&gt;1,IF(AND(OR(C1313=MIN(_xlfn._xlws.FILTER(Nested_Ifs[a11], Nested_Ifs[ID]=Nested_Ifs[[#This Row],[ID]])), C1313 = "NA"), OR(J1313=42,J1313=6,J1313=7,J1313=8, J1313 = "NA")),"NA",0),0)),0)))</f>
        <v>0</v>
      </c>
      <c r="L1313">
        <v>1</v>
      </c>
      <c r="M1313">
        <v>2</v>
      </c>
      <c r="N1313" t="s">
        <v>0</v>
      </c>
      <c r="O1313" s="11">
        <f t="shared" si="20"/>
        <v>0</v>
      </c>
    </row>
    <row r="1314" spans="2:15" x14ac:dyDescent="0.3">
      <c r="B1314">
        <v>19411</v>
      </c>
      <c r="C1314">
        <v>2</v>
      </c>
      <c r="D1314">
        <v>1</v>
      </c>
      <c r="E1314">
        <v>3</v>
      </c>
      <c r="F1314">
        <v>37</v>
      </c>
      <c r="G1314">
        <v>1</v>
      </c>
      <c r="H1314" t="s">
        <v>0</v>
      </c>
      <c r="I1314" t="s">
        <v>0</v>
      </c>
      <c r="J1314">
        <v>1</v>
      </c>
      <c r="K1314" s="5" cm="1">
        <f t="array" ref="K1314">IF(AND(C1314=1,OR(J1314=42,J1314=6,J1314=7,J1314=8)),1,
IF(AND(OR(C1314=1,C1314="NA"),OR(J1314=42,J1314=6,J1314=7,J1314=8, J1314="NA")),"NA",
IF(_xlfn.MINIFS(Nested_Ifs[a11],Nested_Ifs[ID],Nested_Ifs[[#This Row],[ID]])&lt;&gt;1,IF(AND(C1314=MIN(_xlfn._xlws.FILTER(Nested_Ifs[a11], Nested_Ifs[ID]=Nested_Ifs[[#This Row],[ID]])), OR(J1314=42,J1314=6,J1314=7,J1314=8)),1,
IF(_xlfn.MINIFS(Nested_Ifs[a11],Nested_Ifs[ID],Nested_Ifs[[#This Row],[ID]])&lt;&gt;1,IF(AND(OR(C1314=MIN(_xlfn._xlws.FILTER(Nested_Ifs[a11], Nested_Ifs[ID]=Nested_Ifs[[#This Row],[ID]])), C1314 = "NA"), OR(J1314=42,J1314=6,J1314=7,J1314=8, J1314 = "NA")),"NA",0),0)),0)))</f>
        <v>0</v>
      </c>
      <c r="L1314">
        <v>2</v>
      </c>
      <c r="M1314">
        <v>2</v>
      </c>
      <c r="N1314" t="s">
        <v>0</v>
      </c>
      <c r="O1314" s="11">
        <f t="shared" si="20"/>
        <v>0</v>
      </c>
    </row>
    <row r="1315" spans="2:15" x14ac:dyDescent="0.3">
      <c r="B1315">
        <v>19411</v>
      </c>
      <c r="C1315">
        <v>3</v>
      </c>
      <c r="D1315">
        <v>2</v>
      </c>
      <c r="E1315">
        <v>4</v>
      </c>
      <c r="F1315">
        <v>32</v>
      </c>
      <c r="G1315">
        <v>1</v>
      </c>
      <c r="H1315" t="s">
        <v>0</v>
      </c>
      <c r="I1315" t="s">
        <v>0</v>
      </c>
      <c r="J1315">
        <v>1</v>
      </c>
      <c r="K1315" s="5" cm="1">
        <f t="array" ref="K1315">IF(AND(C1315=1,OR(J1315=42,J1315=6,J1315=7,J1315=8)),1,
IF(AND(OR(C1315=1,C1315="NA"),OR(J1315=42,J1315=6,J1315=7,J1315=8, J1315="NA")),"NA",
IF(_xlfn.MINIFS(Nested_Ifs[a11],Nested_Ifs[ID],Nested_Ifs[[#This Row],[ID]])&lt;&gt;1,IF(AND(C1315=MIN(_xlfn._xlws.FILTER(Nested_Ifs[a11], Nested_Ifs[ID]=Nested_Ifs[[#This Row],[ID]])), OR(J1315=42,J1315=6,J1315=7,J1315=8)),1,
IF(_xlfn.MINIFS(Nested_Ifs[a11],Nested_Ifs[ID],Nested_Ifs[[#This Row],[ID]])&lt;&gt;1,IF(AND(OR(C1315=MIN(_xlfn._xlws.FILTER(Nested_Ifs[a11], Nested_Ifs[ID]=Nested_Ifs[[#This Row],[ID]])), C1315 = "NA"), OR(J1315=42,J1315=6,J1315=7,J1315=8, J1315 = "NA")),"NA",0),0)),0)))</f>
        <v>0</v>
      </c>
      <c r="L1315">
        <v>1</v>
      </c>
      <c r="M1315">
        <v>2</v>
      </c>
      <c r="N1315" t="s">
        <v>0</v>
      </c>
      <c r="O1315" s="11">
        <f t="shared" si="20"/>
        <v>0</v>
      </c>
    </row>
    <row r="1316" spans="2:15" x14ac:dyDescent="0.3">
      <c r="B1316">
        <v>19411</v>
      </c>
      <c r="C1316">
        <v>4</v>
      </c>
      <c r="D1316">
        <v>1</v>
      </c>
      <c r="E1316">
        <v>8</v>
      </c>
      <c r="F1316">
        <v>0</v>
      </c>
      <c r="G1316" t="s">
        <v>0</v>
      </c>
      <c r="H1316">
        <v>2</v>
      </c>
      <c r="I1316">
        <v>8</v>
      </c>
      <c r="J1316" t="s">
        <v>0</v>
      </c>
      <c r="K1316" s="5" cm="1">
        <f t="array" ref="K1316">IF(AND(C1316=1,OR(J1316=42,J1316=6,J1316=7,J1316=8)),1,
IF(AND(OR(C1316=1,C1316="NA"),OR(J1316=42,J1316=6,J1316=7,J1316=8, J1316="NA")),"NA",
IF(_xlfn.MINIFS(Nested_Ifs[a11],Nested_Ifs[ID],Nested_Ifs[[#This Row],[ID]])&lt;&gt;1,IF(AND(C1316=MIN(_xlfn._xlws.FILTER(Nested_Ifs[a11], Nested_Ifs[ID]=Nested_Ifs[[#This Row],[ID]])), OR(J1316=42,J1316=6,J1316=7,J1316=8)),1,
IF(_xlfn.MINIFS(Nested_Ifs[a11],Nested_Ifs[ID],Nested_Ifs[[#This Row],[ID]])&lt;&gt;1,IF(AND(OR(C1316=MIN(_xlfn._xlws.FILTER(Nested_Ifs[a11], Nested_Ifs[ID]=Nested_Ifs[[#This Row],[ID]])), C1316 = "NA"), OR(J1316=42,J1316=6,J1316=7,J1316=8, J1316 = "NA")),"NA",0),0)),0)))</f>
        <v>0</v>
      </c>
      <c r="L1316">
        <v>2</v>
      </c>
      <c r="M1316">
        <v>2</v>
      </c>
      <c r="N1316" t="s">
        <v>0</v>
      </c>
      <c r="O1316" s="11">
        <f t="shared" si="20"/>
        <v>0</v>
      </c>
    </row>
    <row r="1317" spans="2:15" x14ac:dyDescent="0.3">
      <c r="B1317">
        <v>19413</v>
      </c>
      <c r="C1317">
        <v>1</v>
      </c>
      <c r="D1317">
        <v>1</v>
      </c>
      <c r="E1317">
        <v>1</v>
      </c>
      <c r="F1317">
        <v>52</v>
      </c>
      <c r="G1317">
        <v>1</v>
      </c>
      <c r="H1317" t="s">
        <v>0</v>
      </c>
      <c r="I1317" t="s">
        <v>0</v>
      </c>
      <c r="J1317">
        <v>5</v>
      </c>
      <c r="K1317" s="5" cm="1">
        <f t="array" ref="K1317">IF(AND(C1317=1,OR(J1317=42,J1317=6,J1317=7,J1317=8)),1,
IF(AND(OR(C1317=1,C1317="NA"),OR(J1317=42,J1317=6,J1317=7,J1317=8, J1317="NA")),"NA",
IF(_xlfn.MINIFS(Nested_Ifs[a11],Nested_Ifs[ID],Nested_Ifs[[#This Row],[ID]])&lt;&gt;1,IF(AND(C1317=MIN(_xlfn._xlws.FILTER(Nested_Ifs[a11], Nested_Ifs[ID]=Nested_Ifs[[#This Row],[ID]])), OR(J1317=42,J1317=6,J1317=7,J1317=8)),1,
IF(_xlfn.MINIFS(Nested_Ifs[a11],Nested_Ifs[ID],Nested_Ifs[[#This Row],[ID]])&lt;&gt;1,IF(AND(OR(C1317=MIN(_xlfn._xlws.FILTER(Nested_Ifs[a11], Nested_Ifs[ID]=Nested_Ifs[[#This Row],[ID]])), C1317 = "NA"), OR(J1317=42,J1317=6,J1317=7,J1317=8, J1317 = "NA")),"NA",0),0)),0)))</f>
        <v>0</v>
      </c>
      <c r="L1317">
        <v>2</v>
      </c>
      <c r="M1317">
        <v>2</v>
      </c>
      <c r="N1317" t="s">
        <v>0</v>
      </c>
      <c r="O1317" s="11">
        <f t="shared" si="20"/>
        <v>0</v>
      </c>
    </row>
    <row r="1318" spans="2:15" x14ac:dyDescent="0.3">
      <c r="B1318">
        <v>19413</v>
      </c>
      <c r="C1318">
        <v>2</v>
      </c>
      <c r="D1318">
        <v>2</v>
      </c>
      <c r="E1318">
        <v>2</v>
      </c>
      <c r="F1318">
        <v>53</v>
      </c>
      <c r="G1318">
        <v>1</v>
      </c>
      <c r="H1318" t="s">
        <v>0</v>
      </c>
      <c r="I1318" t="s">
        <v>0</v>
      </c>
      <c r="J1318">
        <v>1</v>
      </c>
      <c r="K1318" s="5" cm="1">
        <f t="array" ref="K1318">IF(AND(C1318=1,OR(J1318=42,J1318=6,J1318=7,J1318=8)),1,
IF(AND(OR(C1318=1,C1318="NA"),OR(J1318=42,J1318=6,J1318=7,J1318=8, J1318="NA")),"NA",
IF(_xlfn.MINIFS(Nested_Ifs[a11],Nested_Ifs[ID],Nested_Ifs[[#This Row],[ID]])&lt;&gt;1,IF(AND(C1318=MIN(_xlfn._xlws.FILTER(Nested_Ifs[a11], Nested_Ifs[ID]=Nested_Ifs[[#This Row],[ID]])), OR(J1318=42,J1318=6,J1318=7,J1318=8)),1,
IF(_xlfn.MINIFS(Nested_Ifs[a11],Nested_Ifs[ID],Nested_Ifs[[#This Row],[ID]])&lt;&gt;1,IF(AND(OR(C1318=MIN(_xlfn._xlws.FILTER(Nested_Ifs[a11], Nested_Ifs[ID]=Nested_Ifs[[#This Row],[ID]])), C1318 = "NA"), OR(J1318=42,J1318=6,J1318=7,J1318=8, J1318 = "NA")),"NA",0),0)),0)))</f>
        <v>0</v>
      </c>
      <c r="L1318">
        <v>1</v>
      </c>
      <c r="M1318">
        <v>2</v>
      </c>
      <c r="N1318" t="s">
        <v>0</v>
      </c>
      <c r="O1318" s="11">
        <f t="shared" si="20"/>
        <v>0</v>
      </c>
    </row>
    <row r="1319" spans="2:15" x14ac:dyDescent="0.3">
      <c r="B1319">
        <v>19413</v>
      </c>
      <c r="C1319">
        <v>3</v>
      </c>
      <c r="D1319">
        <v>2</v>
      </c>
      <c r="E1319">
        <v>3</v>
      </c>
      <c r="F1319">
        <v>13</v>
      </c>
      <c r="G1319" t="s">
        <v>0</v>
      </c>
      <c r="H1319" t="s">
        <v>0</v>
      </c>
      <c r="I1319" t="s">
        <v>0</v>
      </c>
      <c r="J1319" t="s">
        <v>0</v>
      </c>
      <c r="K1319" s="5" cm="1">
        <f t="array" ref="K1319">IF(AND(C1319=1,OR(J1319=42,J1319=6,J1319=7,J1319=8)),1,
IF(AND(OR(C1319=1,C1319="NA"),OR(J1319=42,J1319=6,J1319=7,J1319=8, J1319="NA")),"NA",
IF(_xlfn.MINIFS(Nested_Ifs[a11],Nested_Ifs[ID],Nested_Ifs[[#This Row],[ID]])&lt;&gt;1,IF(AND(C1319=MIN(_xlfn._xlws.FILTER(Nested_Ifs[a11], Nested_Ifs[ID]=Nested_Ifs[[#This Row],[ID]])), OR(J1319=42,J1319=6,J1319=7,J1319=8)),1,
IF(_xlfn.MINIFS(Nested_Ifs[a11],Nested_Ifs[ID],Nested_Ifs[[#This Row],[ID]])&lt;&gt;1,IF(AND(OR(C1319=MIN(_xlfn._xlws.FILTER(Nested_Ifs[a11], Nested_Ifs[ID]=Nested_Ifs[[#This Row],[ID]])), C1319 = "NA"), OR(J1319=42,J1319=6,J1319=7,J1319=8, J1319 = "NA")),"NA",0),0)),0)))</f>
        <v>0</v>
      </c>
      <c r="L1319">
        <v>2</v>
      </c>
      <c r="M1319">
        <v>2</v>
      </c>
      <c r="N1319" t="s">
        <v>0</v>
      </c>
      <c r="O1319" s="11">
        <f t="shared" si="20"/>
        <v>0</v>
      </c>
    </row>
    <row r="1320" spans="2:15" x14ac:dyDescent="0.3">
      <c r="B1320">
        <v>19414</v>
      </c>
      <c r="C1320">
        <v>1</v>
      </c>
      <c r="D1320">
        <v>2</v>
      </c>
      <c r="E1320">
        <v>1</v>
      </c>
      <c r="F1320">
        <v>58</v>
      </c>
      <c r="G1320">
        <v>3</v>
      </c>
      <c r="H1320" t="s">
        <v>0</v>
      </c>
      <c r="I1320" t="s">
        <v>0</v>
      </c>
      <c r="J1320">
        <v>3</v>
      </c>
      <c r="K1320" s="5" cm="1">
        <f t="array" ref="K1320">IF(AND(C1320=1,OR(J1320=42,J1320=6,J1320=7,J1320=8)),1,
IF(AND(OR(C1320=1,C1320="NA"),OR(J1320=42,J1320=6,J1320=7,J1320=8, J1320="NA")),"NA",
IF(_xlfn.MINIFS(Nested_Ifs[a11],Nested_Ifs[ID],Nested_Ifs[[#This Row],[ID]])&lt;&gt;1,IF(AND(C1320=MIN(_xlfn._xlws.FILTER(Nested_Ifs[a11], Nested_Ifs[ID]=Nested_Ifs[[#This Row],[ID]])), OR(J1320=42,J1320=6,J1320=7,J1320=8)),1,
IF(_xlfn.MINIFS(Nested_Ifs[a11],Nested_Ifs[ID],Nested_Ifs[[#This Row],[ID]])&lt;&gt;1,IF(AND(OR(C1320=MIN(_xlfn._xlws.FILTER(Nested_Ifs[a11], Nested_Ifs[ID]=Nested_Ifs[[#This Row],[ID]])), C1320 = "NA"), OR(J1320=42,J1320=6,J1320=7,J1320=8, J1320 = "NA")),"NA",0),0)),0)))</f>
        <v>0</v>
      </c>
      <c r="L1320">
        <v>1</v>
      </c>
      <c r="M1320">
        <v>2</v>
      </c>
      <c r="N1320" t="s">
        <v>0</v>
      </c>
      <c r="O1320" s="11">
        <f t="shared" si="20"/>
        <v>0</v>
      </c>
    </row>
    <row r="1321" spans="2:15" x14ac:dyDescent="0.3">
      <c r="B1321">
        <v>19414</v>
      </c>
      <c r="C1321">
        <v>2</v>
      </c>
      <c r="D1321">
        <v>2</v>
      </c>
      <c r="E1321">
        <v>3</v>
      </c>
      <c r="F1321">
        <v>16</v>
      </c>
      <c r="G1321">
        <v>6</v>
      </c>
      <c r="H1321" t="s">
        <v>0</v>
      </c>
      <c r="I1321" t="s">
        <v>0</v>
      </c>
      <c r="J1321" t="s">
        <v>0</v>
      </c>
      <c r="K1321" s="5" cm="1">
        <f t="array" ref="K1321">IF(AND(C1321=1,OR(J1321=42,J1321=6,J1321=7,J1321=8)),1,
IF(AND(OR(C1321=1,C1321="NA"),OR(J1321=42,J1321=6,J1321=7,J1321=8, J1321="NA")),"NA",
IF(_xlfn.MINIFS(Nested_Ifs[a11],Nested_Ifs[ID],Nested_Ifs[[#This Row],[ID]])&lt;&gt;1,IF(AND(C1321=MIN(_xlfn._xlws.FILTER(Nested_Ifs[a11], Nested_Ifs[ID]=Nested_Ifs[[#This Row],[ID]])), OR(J1321=42,J1321=6,J1321=7,J1321=8)),1,
IF(_xlfn.MINIFS(Nested_Ifs[a11],Nested_Ifs[ID],Nested_Ifs[[#This Row],[ID]])&lt;&gt;1,IF(AND(OR(C1321=MIN(_xlfn._xlws.FILTER(Nested_Ifs[a11], Nested_Ifs[ID]=Nested_Ifs[[#This Row],[ID]])), C1321 = "NA"), OR(J1321=42,J1321=6,J1321=7,J1321=8, J1321 = "NA")),"NA",0),0)),0)))</f>
        <v>0</v>
      </c>
      <c r="L1321">
        <v>1</v>
      </c>
      <c r="M1321">
        <v>2</v>
      </c>
      <c r="N1321" t="s">
        <v>0</v>
      </c>
      <c r="O1321" s="11">
        <f t="shared" si="20"/>
        <v>0</v>
      </c>
    </row>
    <row r="1322" spans="2:15" x14ac:dyDescent="0.3">
      <c r="B1322">
        <v>19414</v>
      </c>
      <c r="C1322">
        <v>3</v>
      </c>
      <c r="D1322">
        <v>2</v>
      </c>
      <c r="E1322">
        <v>3</v>
      </c>
      <c r="F1322">
        <v>16</v>
      </c>
      <c r="G1322">
        <v>6</v>
      </c>
      <c r="H1322" t="s">
        <v>0</v>
      </c>
      <c r="I1322" t="s">
        <v>0</v>
      </c>
      <c r="J1322" t="s">
        <v>0</v>
      </c>
      <c r="K1322" s="5" cm="1">
        <f t="array" ref="K1322">IF(AND(C1322=1,OR(J1322=42,J1322=6,J1322=7,J1322=8)),1,
IF(AND(OR(C1322=1,C1322="NA"),OR(J1322=42,J1322=6,J1322=7,J1322=8, J1322="NA")),"NA",
IF(_xlfn.MINIFS(Nested_Ifs[a11],Nested_Ifs[ID],Nested_Ifs[[#This Row],[ID]])&lt;&gt;1,IF(AND(C1322=MIN(_xlfn._xlws.FILTER(Nested_Ifs[a11], Nested_Ifs[ID]=Nested_Ifs[[#This Row],[ID]])), OR(J1322=42,J1322=6,J1322=7,J1322=8)),1,
IF(_xlfn.MINIFS(Nested_Ifs[a11],Nested_Ifs[ID],Nested_Ifs[[#This Row],[ID]])&lt;&gt;1,IF(AND(OR(C1322=MIN(_xlfn._xlws.FILTER(Nested_Ifs[a11], Nested_Ifs[ID]=Nested_Ifs[[#This Row],[ID]])), C1322 = "NA"), OR(J1322=42,J1322=6,J1322=7,J1322=8, J1322 = "NA")),"NA",0),0)),0)))</f>
        <v>0</v>
      </c>
      <c r="L1322">
        <v>1</v>
      </c>
      <c r="M1322">
        <v>2</v>
      </c>
      <c r="N1322" t="s">
        <v>0</v>
      </c>
      <c r="O1322" s="11">
        <f t="shared" si="20"/>
        <v>0</v>
      </c>
    </row>
    <row r="1323" spans="2:15" x14ac:dyDescent="0.3">
      <c r="B1323">
        <v>19415</v>
      </c>
      <c r="C1323">
        <v>1</v>
      </c>
      <c r="D1323">
        <v>1</v>
      </c>
      <c r="E1323">
        <v>1</v>
      </c>
      <c r="F1323">
        <v>50</v>
      </c>
      <c r="G1323">
        <v>1</v>
      </c>
      <c r="H1323" t="s">
        <v>0</v>
      </c>
      <c r="I1323" t="s">
        <v>0</v>
      </c>
      <c r="J1323">
        <v>5</v>
      </c>
      <c r="K1323" s="5" cm="1">
        <f t="array" ref="K1323">IF(AND(C1323=1,OR(J1323=42,J1323=6,J1323=7,J1323=8)),1,
IF(AND(OR(C1323=1,C1323="NA"),OR(J1323=42,J1323=6,J1323=7,J1323=8, J1323="NA")),"NA",
IF(_xlfn.MINIFS(Nested_Ifs[a11],Nested_Ifs[ID],Nested_Ifs[[#This Row],[ID]])&lt;&gt;1,IF(AND(C1323=MIN(_xlfn._xlws.FILTER(Nested_Ifs[a11], Nested_Ifs[ID]=Nested_Ifs[[#This Row],[ID]])), OR(J1323=42,J1323=6,J1323=7,J1323=8)),1,
IF(_xlfn.MINIFS(Nested_Ifs[a11],Nested_Ifs[ID],Nested_Ifs[[#This Row],[ID]])&lt;&gt;1,IF(AND(OR(C1323=MIN(_xlfn._xlws.FILTER(Nested_Ifs[a11], Nested_Ifs[ID]=Nested_Ifs[[#This Row],[ID]])), C1323 = "NA"), OR(J1323=42,J1323=6,J1323=7,J1323=8, J1323 = "NA")),"NA",0),0)),0)))</f>
        <v>0</v>
      </c>
      <c r="L1323">
        <v>2</v>
      </c>
      <c r="M1323">
        <v>2</v>
      </c>
      <c r="N1323" t="s">
        <v>0</v>
      </c>
      <c r="O1323" s="11">
        <f t="shared" si="20"/>
        <v>0</v>
      </c>
    </row>
    <row r="1324" spans="2:15" x14ac:dyDescent="0.3">
      <c r="B1324">
        <v>19415</v>
      </c>
      <c r="C1324">
        <v>2</v>
      </c>
      <c r="D1324">
        <v>2</v>
      </c>
      <c r="E1324">
        <v>2</v>
      </c>
      <c r="F1324">
        <v>44</v>
      </c>
      <c r="G1324">
        <v>1</v>
      </c>
      <c r="H1324" t="s">
        <v>0</v>
      </c>
      <c r="I1324" t="s">
        <v>0</v>
      </c>
      <c r="J1324">
        <v>5</v>
      </c>
      <c r="K1324" s="5" cm="1">
        <f t="array" ref="K1324">IF(AND(C1324=1,OR(J1324=42,J1324=6,J1324=7,J1324=8)),1,
IF(AND(OR(C1324=1,C1324="NA"),OR(J1324=42,J1324=6,J1324=7,J1324=8, J1324="NA")),"NA",
IF(_xlfn.MINIFS(Nested_Ifs[a11],Nested_Ifs[ID],Nested_Ifs[[#This Row],[ID]])&lt;&gt;1,IF(AND(C1324=MIN(_xlfn._xlws.FILTER(Nested_Ifs[a11], Nested_Ifs[ID]=Nested_Ifs[[#This Row],[ID]])), OR(J1324=42,J1324=6,J1324=7,J1324=8)),1,
IF(_xlfn.MINIFS(Nested_Ifs[a11],Nested_Ifs[ID],Nested_Ifs[[#This Row],[ID]])&lt;&gt;1,IF(AND(OR(C1324=MIN(_xlfn._xlws.FILTER(Nested_Ifs[a11], Nested_Ifs[ID]=Nested_Ifs[[#This Row],[ID]])), C1324 = "NA"), OR(J1324=42,J1324=6,J1324=7,J1324=8, J1324 = "NA")),"NA",0),0)),0)))</f>
        <v>0</v>
      </c>
      <c r="L1324">
        <v>1</v>
      </c>
      <c r="M1324">
        <v>2</v>
      </c>
      <c r="N1324" t="s">
        <v>0</v>
      </c>
      <c r="O1324" s="11">
        <f t="shared" si="20"/>
        <v>0</v>
      </c>
    </row>
    <row r="1325" spans="2:15" x14ac:dyDescent="0.3">
      <c r="B1325">
        <v>19415</v>
      </c>
      <c r="C1325">
        <v>4</v>
      </c>
      <c r="D1325">
        <v>2</v>
      </c>
      <c r="E1325">
        <v>3</v>
      </c>
      <c r="F1325">
        <v>13</v>
      </c>
      <c r="G1325" t="s">
        <v>0</v>
      </c>
      <c r="H1325" t="s">
        <v>0</v>
      </c>
      <c r="I1325" t="s">
        <v>0</v>
      </c>
      <c r="J1325" t="s">
        <v>0</v>
      </c>
      <c r="K1325" s="5" cm="1">
        <f t="array" ref="K1325">IF(AND(C1325=1,OR(J1325=42,J1325=6,J1325=7,J1325=8)),1,
IF(AND(OR(C1325=1,C1325="NA"),OR(J1325=42,J1325=6,J1325=7,J1325=8, J1325="NA")),"NA",
IF(_xlfn.MINIFS(Nested_Ifs[a11],Nested_Ifs[ID],Nested_Ifs[[#This Row],[ID]])&lt;&gt;1,IF(AND(C1325=MIN(_xlfn._xlws.FILTER(Nested_Ifs[a11], Nested_Ifs[ID]=Nested_Ifs[[#This Row],[ID]])), OR(J1325=42,J1325=6,J1325=7,J1325=8)),1,
IF(_xlfn.MINIFS(Nested_Ifs[a11],Nested_Ifs[ID],Nested_Ifs[[#This Row],[ID]])&lt;&gt;1,IF(AND(OR(C1325=MIN(_xlfn._xlws.FILTER(Nested_Ifs[a11], Nested_Ifs[ID]=Nested_Ifs[[#This Row],[ID]])), C1325 = "NA"), OR(J1325=42,J1325=6,J1325=7,J1325=8, J1325 = "NA")),"NA",0),0)),0)))</f>
        <v>0</v>
      </c>
      <c r="L1325">
        <v>2</v>
      </c>
      <c r="M1325">
        <v>2</v>
      </c>
      <c r="N1325" t="s">
        <v>0</v>
      </c>
      <c r="O1325" s="11">
        <f t="shared" si="20"/>
        <v>0</v>
      </c>
    </row>
    <row r="1326" spans="2:15" x14ac:dyDescent="0.3">
      <c r="B1326">
        <v>19416</v>
      </c>
      <c r="C1326">
        <v>1</v>
      </c>
      <c r="D1326">
        <v>1</v>
      </c>
      <c r="E1326">
        <v>1</v>
      </c>
      <c r="F1326">
        <v>45</v>
      </c>
      <c r="G1326">
        <v>1</v>
      </c>
      <c r="H1326" t="s">
        <v>0</v>
      </c>
      <c r="I1326" t="s">
        <v>0</v>
      </c>
      <c r="J1326">
        <v>5</v>
      </c>
      <c r="K1326" s="5" cm="1">
        <f t="array" ref="K1326">IF(AND(C1326=1,OR(J1326=42,J1326=6,J1326=7,J1326=8)),1,
IF(AND(OR(C1326=1,C1326="NA"),OR(J1326=42,J1326=6,J1326=7,J1326=8, J1326="NA")),"NA",
IF(_xlfn.MINIFS(Nested_Ifs[a11],Nested_Ifs[ID],Nested_Ifs[[#This Row],[ID]])&lt;&gt;1,IF(AND(C1326=MIN(_xlfn._xlws.FILTER(Nested_Ifs[a11], Nested_Ifs[ID]=Nested_Ifs[[#This Row],[ID]])), OR(J1326=42,J1326=6,J1326=7,J1326=8)),1,
IF(_xlfn.MINIFS(Nested_Ifs[a11],Nested_Ifs[ID],Nested_Ifs[[#This Row],[ID]])&lt;&gt;1,IF(AND(OR(C1326=MIN(_xlfn._xlws.FILTER(Nested_Ifs[a11], Nested_Ifs[ID]=Nested_Ifs[[#This Row],[ID]])), C1326 = "NA"), OR(J1326=42,J1326=6,J1326=7,J1326=8, J1326 = "NA")),"NA",0),0)),0)))</f>
        <v>0</v>
      </c>
      <c r="L1326">
        <v>2</v>
      </c>
      <c r="M1326">
        <v>2</v>
      </c>
      <c r="N1326" t="s">
        <v>0</v>
      </c>
      <c r="O1326" s="11">
        <f t="shared" si="20"/>
        <v>0</v>
      </c>
    </row>
    <row r="1327" spans="2:15" x14ac:dyDescent="0.3">
      <c r="B1327">
        <v>19416</v>
      </c>
      <c r="C1327">
        <v>2</v>
      </c>
      <c r="D1327">
        <v>2</v>
      </c>
      <c r="E1327">
        <v>2</v>
      </c>
      <c r="F1327">
        <v>45</v>
      </c>
      <c r="G1327">
        <v>1</v>
      </c>
      <c r="H1327" t="s">
        <v>0</v>
      </c>
      <c r="I1327" t="s">
        <v>0</v>
      </c>
      <c r="J1327">
        <v>3</v>
      </c>
      <c r="K1327" s="5" cm="1">
        <f t="array" ref="K1327">IF(AND(C1327=1,OR(J1327=42,J1327=6,J1327=7,J1327=8)),1,
IF(AND(OR(C1327=1,C1327="NA"),OR(J1327=42,J1327=6,J1327=7,J1327=8, J1327="NA")),"NA",
IF(_xlfn.MINIFS(Nested_Ifs[a11],Nested_Ifs[ID],Nested_Ifs[[#This Row],[ID]])&lt;&gt;1,IF(AND(C1327=MIN(_xlfn._xlws.FILTER(Nested_Ifs[a11], Nested_Ifs[ID]=Nested_Ifs[[#This Row],[ID]])), OR(J1327=42,J1327=6,J1327=7,J1327=8)),1,
IF(_xlfn.MINIFS(Nested_Ifs[a11],Nested_Ifs[ID],Nested_Ifs[[#This Row],[ID]])&lt;&gt;1,IF(AND(OR(C1327=MIN(_xlfn._xlws.FILTER(Nested_Ifs[a11], Nested_Ifs[ID]=Nested_Ifs[[#This Row],[ID]])), C1327 = "NA"), OR(J1327=42,J1327=6,J1327=7,J1327=8, J1327 = "NA")),"NA",0),0)),0)))</f>
        <v>0</v>
      </c>
      <c r="L1327">
        <v>1</v>
      </c>
      <c r="M1327">
        <v>2</v>
      </c>
      <c r="N1327" t="s">
        <v>0</v>
      </c>
      <c r="O1327" s="11">
        <f t="shared" si="20"/>
        <v>0</v>
      </c>
    </row>
    <row r="1328" spans="2:15" x14ac:dyDescent="0.3">
      <c r="B1328">
        <v>19416</v>
      </c>
      <c r="C1328">
        <v>3</v>
      </c>
      <c r="D1328">
        <v>1</v>
      </c>
      <c r="E1328">
        <v>3</v>
      </c>
      <c r="F1328">
        <v>14</v>
      </c>
      <c r="G1328" t="s">
        <v>0</v>
      </c>
      <c r="H1328" t="s">
        <v>0</v>
      </c>
      <c r="I1328" t="s">
        <v>0</v>
      </c>
      <c r="J1328" t="s">
        <v>0</v>
      </c>
      <c r="K1328" s="5" cm="1">
        <f t="array" ref="K1328">IF(AND(C1328=1,OR(J1328=42,J1328=6,J1328=7,J1328=8)),1,
IF(AND(OR(C1328=1,C1328="NA"),OR(J1328=42,J1328=6,J1328=7,J1328=8, J1328="NA")),"NA",
IF(_xlfn.MINIFS(Nested_Ifs[a11],Nested_Ifs[ID],Nested_Ifs[[#This Row],[ID]])&lt;&gt;1,IF(AND(C1328=MIN(_xlfn._xlws.FILTER(Nested_Ifs[a11], Nested_Ifs[ID]=Nested_Ifs[[#This Row],[ID]])), OR(J1328=42,J1328=6,J1328=7,J1328=8)),1,
IF(_xlfn.MINIFS(Nested_Ifs[a11],Nested_Ifs[ID],Nested_Ifs[[#This Row],[ID]])&lt;&gt;1,IF(AND(OR(C1328=MIN(_xlfn._xlws.FILTER(Nested_Ifs[a11], Nested_Ifs[ID]=Nested_Ifs[[#This Row],[ID]])), C1328 = "NA"), OR(J1328=42,J1328=6,J1328=7,J1328=8, J1328 = "NA")),"NA",0),0)),0)))</f>
        <v>0</v>
      </c>
      <c r="L1328">
        <v>2</v>
      </c>
      <c r="M1328">
        <v>2</v>
      </c>
      <c r="N1328" t="s">
        <v>0</v>
      </c>
      <c r="O1328" s="11">
        <f t="shared" si="20"/>
        <v>0</v>
      </c>
    </row>
    <row r="1329" spans="2:15" x14ac:dyDescent="0.3">
      <c r="B1329">
        <v>19416</v>
      </c>
      <c r="C1329">
        <v>4</v>
      </c>
      <c r="D1329">
        <v>1</v>
      </c>
      <c r="E1329">
        <v>3</v>
      </c>
      <c r="F1329">
        <v>12</v>
      </c>
      <c r="G1329" t="s">
        <v>0</v>
      </c>
      <c r="H1329" t="s">
        <v>0</v>
      </c>
      <c r="I1329" t="s">
        <v>0</v>
      </c>
      <c r="J1329" t="s">
        <v>0</v>
      </c>
      <c r="K1329" s="5" cm="1">
        <f t="array" ref="K1329">IF(AND(C1329=1,OR(J1329=42,J1329=6,J1329=7,J1329=8)),1,
IF(AND(OR(C1329=1,C1329="NA"),OR(J1329=42,J1329=6,J1329=7,J1329=8, J1329="NA")),"NA",
IF(_xlfn.MINIFS(Nested_Ifs[a11],Nested_Ifs[ID],Nested_Ifs[[#This Row],[ID]])&lt;&gt;1,IF(AND(C1329=MIN(_xlfn._xlws.FILTER(Nested_Ifs[a11], Nested_Ifs[ID]=Nested_Ifs[[#This Row],[ID]])), OR(J1329=42,J1329=6,J1329=7,J1329=8)),1,
IF(_xlfn.MINIFS(Nested_Ifs[a11],Nested_Ifs[ID],Nested_Ifs[[#This Row],[ID]])&lt;&gt;1,IF(AND(OR(C1329=MIN(_xlfn._xlws.FILTER(Nested_Ifs[a11], Nested_Ifs[ID]=Nested_Ifs[[#This Row],[ID]])), C1329 = "NA"), OR(J1329=42,J1329=6,J1329=7,J1329=8, J1329 = "NA")),"NA",0),0)),0)))</f>
        <v>0</v>
      </c>
      <c r="L1329">
        <v>2</v>
      </c>
      <c r="M1329">
        <v>2</v>
      </c>
      <c r="N1329" t="s">
        <v>0</v>
      </c>
      <c r="O1329" s="11">
        <f t="shared" si="20"/>
        <v>0</v>
      </c>
    </row>
    <row r="1330" spans="2:15" x14ac:dyDescent="0.3">
      <c r="B1330">
        <v>19418</v>
      </c>
      <c r="C1330">
        <v>1</v>
      </c>
      <c r="D1330">
        <v>1</v>
      </c>
      <c r="E1330">
        <v>1</v>
      </c>
      <c r="F1330">
        <v>57</v>
      </c>
      <c r="G1330">
        <v>1</v>
      </c>
      <c r="H1330" t="s">
        <v>0</v>
      </c>
      <c r="I1330" t="s">
        <v>0</v>
      </c>
      <c r="J1330">
        <v>3</v>
      </c>
      <c r="K1330" s="5" cm="1">
        <f t="array" ref="K1330">IF(AND(C1330=1,OR(J1330=42,J1330=6,J1330=7,J1330=8)),1,
IF(AND(OR(C1330=1,C1330="NA"),OR(J1330=42,J1330=6,J1330=7,J1330=8, J1330="NA")),"NA",
IF(_xlfn.MINIFS(Nested_Ifs[a11],Nested_Ifs[ID],Nested_Ifs[[#This Row],[ID]])&lt;&gt;1,IF(AND(C1330=MIN(_xlfn._xlws.FILTER(Nested_Ifs[a11], Nested_Ifs[ID]=Nested_Ifs[[#This Row],[ID]])), OR(J1330=42,J1330=6,J1330=7,J1330=8)),1,
IF(_xlfn.MINIFS(Nested_Ifs[a11],Nested_Ifs[ID],Nested_Ifs[[#This Row],[ID]])&lt;&gt;1,IF(AND(OR(C1330=MIN(_xlfn._xlws.FILTER(Nested_Ifs[a11], Nested_Ifs[ID]=Nested_Ifs[[#This Row],[ID]])), C1330 = "NA"), OR(J1330=42,J1330=6,J1330=7,J1330=8, J1330 = "NA")),"NA",0),0)),0)))</f>
        <v>0</v>
      </c>
      <c r="L1330">
        <v>2</v>
      </c>
      <c r="M1330">
        <v>2</v>
      </c>
      <c r="N1330" t="s">
        <v>0</v>
      </c>
      <c r="O1330" s="11">
        <f t="shared" si="20"/>
        <v>0</v>
      </c>
    </row>
    <row r="1331" spans="2:15" x14ac:dyDescent="0.3">
      <c r="B1331">
        <v>19418</v>
      </c>
      <c r="C1331">
        <v>2</v>
      </c>
      <c r="D1331">
        <v>2</v>
      </c>
      <c r="E1331">
        <v>2</v>
      </c>
      <c r="F1331">
        <v>50</v>
      </c>
      <c r="G1331">
        <v>1</v>
      </c>
      <c r="H1331" t="s">
        <v>0</v>
      </c>
      <c r="I1331" t="s">
        <v>0</v>
      </c>
      <c r="J1331">
        <v>3</v>
      </c>
      <c r="K1331" s="5" cm="1">
        <f t="array" ref="K1331">IF(AND(C1331=1,OR(J1331=42,J1331=6,J1331=7,J1331=8)),1,
IF(AND(OR(C1331=1,C1331="NA"),OR(J1331=42,J1331=6,J1331=7,J1331=8, J1331="NA")),"NA",
IF(_xlfn.MINIFS(Nested_Ifs[a11],Nested_Ifs[ID],Nested_Ifs[[#This Row],[ID]])&lt;&gt;1,IF(AND(C1331=MIN(_xlfn._xlws.FILTER(Nested_Ifs[a11], Nested_Ifs[ID]=Nested_Ifs[[#This Row],[ID]])), OR(J1331=42,J1331=6,J1331=7,J1331=8)),1,
IF(_xlfn.MINIFS(Nested_Ifs[a11],Nested_Ifs[ID],Nested_Ifs[[#This Row],[ID]])&lt;&gt;1,IF(AND(OR(C1331=MIN(_xlfn._xlws.FILTER(Nested_Ifs[a11], Nested_Ifs[ID]=Nested_Ifs[[#This Row],[ID]])), C1331 = "NA"), OR(J1331=42,J1331=6,J1331=7,J1331=8, J1331 = "NA")),"NA",0),0)),0)))</f>
        <v>0</v>
      </c>
      <c r="L1331">
        <v>1</v>
      </c>
      <c r="M1331">
        <v>2</v>
      </c>
      <c r="N1331" t="s">
        <v>0</v>
      </c>
      <c r="O1331" s="11">
        <f t="shared" si="20"/>
        <v>0</v>
      </c>
    </row>
    <row r="1332" spans="2:15" x14ac:dyDescent="0.3">
      <c r="B1332">
        <v>19419</v>
      </c>
      <c r="C1332">
        <v>1</v>
      </c>
      <c r="D1332">
        <v>2</v>
      </c>
      <c r="E1332">
        <v>1</v>
      </c>
      <c r="F1332">
        <v>58</v>
      </c>
      <c r="G1332">
        <v>5</v>
      </c>
      <c r="H1332" t="s">
        <v>0</v>
      </c>
      <c r="I1332" t="s">
        <v>0</v>
      </c>
      <c r="J1332">
        <v>5</v>
      </c>
      <c r="K1332" s="5" cm="1">
        <f t="array" ref="K1332">IF(AND(C1332=1,OR(J1332=42,J1332=6,J1332=7,J1332=8)),1,
IF(AND(OR(C1332=1,C1332="NA"),OR(J1332=42,J1332=6,J1332=7,J1332=8, J1332="NA")),"NA",
IF(_xlfn.MINIFS(Nested_Ifs[a11],Nested_Ifs[ID],Nested_Ifs[[#This Row],[ID]])&lt;&gt;1,IF(AND(C1332=MIN(_xlfn._xlws.FILTER(Nested_Ifs[a11], Nested_Ifs[ID]=Nested_Ifs[[#This Row],[ID]])), OR(J1332=42,J1332=6,J1332=7,J1332=8)),1,
IF(_xlfn.MINIFS(Nested_Ifs[a11],Nested_Ifs[ID],Nested_Ifs[[#This Row],[ID]])&lt;&gt;1,IF(AND(OR(C1332=MIN(_xlfn._xlws.FILTER(Nested_Ifs[a11], Nested_Ifs[ID]=Nested_Ifs[[#This Row],[ID]])), C1332 = "NA"), OR(J1332=42,J1332=6,J1332=7,J1332=8, J1332 = "NA")),"NA",0),0)),0)))</f>
        <v>0</v>
      </c>
      <c r="L1332">
        <v>1</v>
      </c>
      <c r="M1332">
        <v>2</v>
      </c>
      <c r="N1332" t="s">
        <v>0</v>
      </c>
      <c r="O1332" s="11">
        <f t="shared" si="20"/>
        <v>0</v>
      </c>
    </row>
    <row r="1333" spans="2:15" x14ac:dyDescent="0.3">
      <c r="B1333">
        <v>19420</v>
      </c>
      <c r="C1333">
        <v>1</v>
      </c>
      <c r="D1333">
        <v>1</v>
      </c>
      <c r="E1333">
        <v>1</v>
      </c>
      <c r="F1333">
        <v>56</v>
      </c>
      <c r="G1333">
        <v>1</v>
      </c>
      <c r="H1333" t="s">
        <v>0</v>
      </c>
      <c r="I1333" t="s">
        <v>0</v>
      </c>
      <c r="J1333">
        <v>1</v>
      </c>
      <c r="K1333" s="5" cm="1">
        <f t="array" ref="K1333">IF(AND(C1333=1,OR(J1333=42,J1333=6,J1333=7,J1333=8)),1,
IF(AND(OR(C1333=1,C1333="NA"),OR(J1333=42,J1333=6,J1333=7,J1333=8, J1333="NA")),"NA",
IF(_xlfn.MINIFS(Nested_Ifs[a11],Nested_Ifs[ID],Nested_Ifs[[#This Row],[ID]])&lt;&gt;1,IF(AND(C1333=MIN(_xlfn._xlws.FILTER(Nested_Ifs[a11], Nested_Ifs[ID]=Nested_Ifs[[#This Row],[ID]])), OR(J1333=42,J1333=6,J1333=7,J1333=8)),1,
IF(_xlfn.MINIFS(Nested_Ifs[a11],Nested_Ifs[ID],Nested_Ifs[[#This Row],[ID]])&lt;&gt;1,IF(AND(OR(C1333=MIN(_xlfn._xlws.FILTER(Nested_Ifs[a11], Nested_Ifs[ID]=Nested_Ifs[[#This Row],[ID]])), C1333 = "NA"), OR(J1333=42,J1333=6,J1333=7,J1333=8, J1333 = "NA")),"NA",0),0)),0)))</f>
        <v>0</v>
      </c>
      <c r="L1333">
        <v>2</v>
      </c>
      <c r="M1333">
        <v>2</v>
      </c>
      <c r="N1333" t="s">
        <v>0</v>
      </c>
      <c r="O1333" s="11">
        <f t="shared" si="20"/>
        <v>0</v>
      </c>
    </row>
    <row r="1334" spans="2:15" x14ac:dyDescent="0.3">
      <c r="B1334">
        <v>19420</v>
      </c>
      <c r="C1334">
        <v>2</v>
      </c>
      <c r="D1334">
        <v>2</v>
      </c>
      <c r="E1334">
        <v>2</v>
      </c>
      <c r="F1334">
        <v>57</v>
      </c>
      <c r="G1334">
        <v>1</v>
      </c>
      <c r="H1334" t="s">
        <v>0</v>
      </c>
      <c r="I1334" t="s">
        <v>0</v>
      </c>
      <c r="J1334">
        <v>2</v>
      </c>
      <c r="K1334" s="5" cm="1">
        <f t="array" ref="K1334">IF(AND(C1334=1,OR(J1334=42,J1334=6,J1334=7,J1334=8)),1,
IF(AND(OR(C1334=1,C1334="NA"),OR(J1334=42,J1334=6,J1334=7,J1334=8, J1334="NA")),"NA",
IF(_xlfn.MINIFS(Nested_Ifs[a11],Nested_Ifs[ID],Nested_Ifs[[#This Row],[ID]])&lt;&gt;1,IF(AND(C1334=MIN(_xlfn._xlws.FILTER(Nested_Ifs[a11], Nested_Ifs[ID]=Nested_Ifs[[#This Row],[ID]])), OR(J1334=42,J1334=6,J1334=7,J1334=8)),1,
IF(_xlfn.MINIFS(Nested_Ifs[a11],Nested_Ifs[ID],Nested_Ifs[[#This Row],[ID]])&lt;&gt;1,IF(AND(OR(C1334=MIN(_xlfn._xlws.FILTER(Nested_Ifs[a11], Nested_Ifs[ID]=Nested_Ifs[[#This Row],[ID]])), C1334 = "NA"), OR(J1334=42,J1334=6,J1334=7,J1334=8, J1334 = "NA")),"NA",0),0)),0)))</f>
        <v>0</v>
      </c>
      <c r="L1334">
        <v>1</v>
      </c>
      <c r="M1334">
        <v>2</v>
      </c>
      <c r="N1334" t="s">
        <v>0</v>
      </c>
      <c r="O1334" s="11">
        <f t="shared" si="20"/>
        <v>0</v>
      </c>
    </row>
    <row r="1335" spans="2:15" x14ac:dyDescent="0.3">
      <c r="B1335">
        <v>19424</v>
      </c>
      <c r="C1335">
        <v>1</v>
      </c>
      <c r="D1335">
        <v>1</v>
      </c>
      <c r="E1335">
        <v>1</v>
      </c>
      <c r="F1335">
        <v>50</v>
      </c>
      <c r="G1335">
        <v>1</v>
      </c>
      <c r="H1335" t="s">
        <v>0</v>
      </c>
      <c r="I1335" t="s">
        <v>0</v>
      </c>
      <c r="J1335">
        <v>5</v>
      </c>
      <c r="K1335" s="5" cm="1">
        <f t="array" ref="K1335">IF(AND(C1335=1,OR(J1335=42,J1335=6,J1335=7,J1335=8)),1,
IF(AND(OR(C1335=1,C1335="NA"),OR(J1335=42,J1335=6,J1335=7,J1335=8, J1335="NA")),"NA",
IF(_xlfn.MINIFS(Nested_Ifs[a11],Nested_Ifs[ID],Nested_Ifs[[#This Row],[ID]])&lt;&gt;1,IF(AND(C1335=MIN(_xlfn._xlws.FILTER(Nested_Ifs[a11], Nested_Ifs[ID]=Nested_Ifs[[#This Row],[ID]])), OR(J1335=42,J1335=6,J1335=7,J1335=8)),1,
IF(_xlfn.MINIFS(Nested_Ifs[a11],Nested_Ifs[ID],Nested_Ifs[[#This Row],[ID]])&lt;&gt;1,IF(AND(OR(C1335=MIN(_xlfn._xlws.FILTER(Nested_Ifs[a11], Nested_Ifs[ID]=Nested_Ifs[[#This Row],[ID]])), C1335 = "NA"), OR(J1335=42,J1335=6,J1335=7,J1335=8, J1335 = "NA")),"NA",0),0)),0)))</f>
        <v>0</v>
      </c>
      <c r="L1335">
        <v>2</v>
      </c>
      <c r="M1335">
        <v>2</v>
      </c>
      <c r="N1335" t="s">
        <v>0</v>
      </c>
      <c r="O1335" s="11">
        <f t="shared" si="20"/>
        <v>0</v>
      </c>
    </row>
    <row r="1336" spans="2:15" x14ac:dyDescent="0.3">
      <c r="B1336">
        <v>19424</v>
      </c>
      <c r="C1336">
        <v>2</v>
      </c>
      <c r="D1336">
        <v>2</v>
      </c>
      <c r="E1336">
        <v>2</v>
      </c>
      <c r="F1336">
        <v>46</v>
      </c>
      <c r="G1336">
        <v>1</v>
      </c>
      <c r="H1336" t="s">
        <v>0</v>
      </c>
      <c r="I1336" t="s">
        <v>0</v>
      </c>
      <c r="J1336">
        <v>5</v>
      </c>
      <c r="K1336" s="5" cm="1">
        <f t="array" ref="K1336">IF(AND(C1336=1,OR(J1336=42,J1336=6,J1336=7,J1336=8)),1,
IF(AND(OR(C1336=1,C1336="NA"),OR(J1336=42,J1336=6,J1336=7,J1336=8, J1336="NA")),"NA",
IF(_xlfn.MINIFS(Nested_Ifs[a11],Nested_Ifs[ID],Nested_Ifs[[#This Row],[ID]])&lt;&gt;1,IF(AND(C1336=MIN(_xlfn._xlws.FILTER(Nested_Ifs[a11], Nested_Ifs[ID]=Nested_Ifs[[#This Row],[ID]])), OR(J1336=42,J1336=6,J1336=7,J1336=8)),1,
IF(_xlfn.MINIFS(Nested_Ifs[a11],Nested_Ifs[ID],Nested_Ifs[[#This Row],[ID]])&lt;&gt;1,IF(AND(OR(C1336=MIN(_xlfn._xlws.FILTER(Nested_Ifs[a11], Nested_Ifs[ID]=Nested_Ifs[[#This Row],[ID]])), C1336 = "NA"), OR(J1336=42,J1336=6,J1336=7,J1336=8, J1336 = "NA")),"NA",0),0)),0)))</f>
        <v>0</v>
      </c>
      <c r="L1336">
        <v>1</v>
      </c>
      <c r="M1336">
        <v>2</v>
      </c>
      <c r="N1336" t="s">
        <v>0</v>
      </c>
      <c r="O1336" s="11">
        <f t="shared" si="20"/>
        <v>0</v>
      </c>
    </row>
    <row r="1337" spans="2:15" x14ac:dyDescent="0.3">
      <c r="B1337">
        <v>19424</v>
      </c>
      <c r="C1337">
        <v>3</v>
      </c>
      <c r="D1337">
        <v>2</v>
      </c>
      <c r="E1337">
        <v>3</v>
      </c>
      <c r="F1337">
        <v>15</v>
      </c>
      <c r="G1337">
        <v>6</v>
      </c>
      <c r="H1337" t="s">
        <v>0</v>
      </c>
      <c r="I1337" t="s">
        <v>0</v>
      </c>
      <c r="J1337" t="s">
        <v>0</v>
      </c>
      <c r="K1337" s="5" cm="1">
        <f t="array" ref="K1337">IF(AND(C1337=1,OR(J1337=42,J1337=6,J1337=7,J1337=8)),1,
IF(AND(OR(C1337=1,C1337="NA"),OR(J1337=42,J1337=6,J1337=7,J1337=8, J1337="NA")),"NA",
IF(_xlfn.MINIFS(Nested_Ifs[a11],Nested_Ifs[ID],Nested_Ifs[[#This Row],[ID]])&lt;&gt;1,IF(AND(C1337=MIN(_xlfn._xlws.FILTER(Nested_Ifs[a11], Nested_Ifs[ID]=Nested_Ifs[[#This Row],[ID]])), OR(J1337=42,J1337=6,J1337=7,J1337=8)),1,
IF(_xlfn.MINIFS(Nested_Ifs[a11],Nested_Ifs[ID],Nested_Ifs[[#This Row],[ID]])&lt;&gt;1,IF(AND(OR(C1337=MIN(_xlfn._xlws.FILTER(Nested_Ifs[a11], Nested_Ifs[ID]=Nested_Ifs[[#This Row],[ID]])), C1337 = "NA"), OR(J1337=42,J1337=6,J1337=7,J1337=8, J1337 = "NA")),"NA",0),0)),0)))</f>
        <v>0</v>
      </c>
      <c r="L1337">
        <v>2</v>
      </c>
      <c r="M1337">
        <v>2</v>
      </c>
      <c r="N1337" t="s">
        <v>0</v>
      </c>
      <c r="O1337" s="11">
        <f t="shared" si="20"/>
        <v>0</v>
      </c>
    </row>
    <row r="1338" spans="2:15" x14ac:dyDescent="0.3">
      <c r="B1338">
        <v>19424</v>
      </c>
      <c r="C1338">
        <v>4</v>
      </c>
      <c r="D1338">
        <v>2</v>
      </c>
      <c r="E1338">
        <v>3</v>
      </c>
      <c r="F1338">
        <v>4</v>
      </c>
      <c r="G1338" t="s">
        <v>0</v>
      </c>
      <c r="H1338">
        <v>1</v>
      </c>
      <c r="I1338" t="s">
        <v>0</v>
      </c>
      <c r="J1338" t="s">
        <v>0</v>
      </c>
      <c r="K1338" s="5" cm="1">
        <f t="array" ref="K1338">IF(AND(C1338=1,OR(J1338=42,J1338=6,J1338=7,J1338=8)),1,
IF(AND(OR(C1338=1,C1338="NA"),OR(J1338=42,J1338=6,J1338=7,J1338=8, J1338="NA")),"NA",
IF(_xlfn.MINIFS(Nested_Ifs[a11],Nested_Ifs[ID],Nested_Ifs[[#This Row],[ID]])&lt;&gt;1,IF(AND(C1338=MIN(_xlfn._xlws.FILTER(Nested_Ifs[a11], Nested_Ifs[ID]=Nested_Ifs[[#This Row],[ID]])), OR(J1338=42,J1338=6,J1338=7,J1338=8)),1,
IF(_xlfn.MINIFS(Nested_Ifs[a11],Nested_Ifs[ID],Nested_Ifs[[#This Row],[ID]])&lt;&gt;1,IF(AND(OR(C1338=MIN(_xlfn._xlws.FILTER(Nested_Ifs[a11], Nested_Ifs[ID]=Nested_Ifs[[#This Row],[ID]])), C1338 = "NA"), OR(J1338=42,J1338=6,J1338=7,J1338=8, J1338 = "NA")),"NA",0),0)),0)))</f>
        <v>0</v>
      </c>
      <c r="L1338">
        <v>2</v>
      </c>
      <c r="M1338">
        <v>2</v>
      </c>
      <c r="N1338" t="s">
        <v>0</v>
      </c>
      <c r="O1338" s="11">
        <f t="shared" si="20"/>
        <v>0</v>
      </c>
    </row>
    <row r="1339" spans="2:15" x14ac:dyDescent="0.3">
      <c r="B1339">
        <v>19427</v>
      </c>
      <c r="C1339">
        <v>1</v>
      </c>
      <c r="D1339">
        <v>1</v>
      </c>
      <c r="E1339">
        <v>1</v>
      </c>
      <c r="F1339">
        <v>77</v>
      </c>
      <c r="G1339">
        <v>1</v>
      </c>
      <c r="H1339" t="s">
        <v>0</v>
      </c>
      <c r="I1339" t="s">
        <v>0</v>
      </c>
      <c r="J1339">
        <v>1</v>
      </c>
      <c r="K1339" s="5" cm="1">
        <f t="array" ref="K1339">IF(AND(C1339=1,OR(J1339=42,J1339=6,J1339=7,J1339=8)),1,
IF(AND(OR(C1339=1,C1339="NA"),OR(J1339=42,J1339=6,J1339=7,J1339=8, J1339="NA")),"NA",
IF(_xlfn.MINIFS(Nested_Ifs[a11],Nested_Ifs[ID],Nested_Ifs[[#This Row],[ID]])&lt;&gt;1,IF(AND(C1339=MIN(_xlfn._xlws.FILTER(Nested_Ifs[a11], Nested_Ifs[ID]=Nested_Ifs[[#This Row],[ID]])), OR(J1339=42,J1339=6,J1339=7,J1339=8)),1,
IF(_xlfn.MINIFS(Nested_Ifs[a11],Nested_Ifs[ID],Nested_Ifs[[#This Row],[ID]])&lt;&gt;1,IF(AND(OR(C1339=MIN(_xlfn._xlws.FILTER(Nested_Ifs[a11], Nested_Ifs[ID]=Nested_Ifs[[#This Row],[ID]])), C1339 = "NA"), OR(J1339=42,J1339=6,J1339=7,J1339=8, J1339 = "NA")),"NA",0),0)),0)))</f>
        <v>0</v>
      </c>
      <c r="L1339">
        <v>1</v>
      </c>
      <c r="M1339">
        <v>2</v>
      </c>
      <c r="N1339" t="s">
        <v>0</v>
      </c>
      <c r="O1339" s="11">
        <f t="shared" si="20"/>
        <v>0</v>
      </c>
    </row>
    <row r="1340" spans="2:15" x14ac:dyDescent="0.3">
      <c r="B1340">
        <v>19427</v>
      </c>
      <c r="C1340">
        <v>2</v>
      </c>
      <c r="D1340">
        <v>2</v>
      </c>
      <c r="E1340">
        <v>2</v>
      </c>
      <c r="F1340">
        <v>77</v>
      </c>
      <c r="G1340">
        <v>1</v>
      </c>
      <c r="H1340" t="s">
        <v>0</v>
      </c>
      <c r="I1340" t="s">
        <v>0</v>
      </c>
      <c r="J1340">
        <v>1</v>
      </c>
      <c r="K1340" s="5" cm="1">
        <f t="array" ref="K1340">IF(AND(C1340=1,OR(J1340=42,J1340=6,J1340=7,J1340=8)),1,
IF(AND(OR(C1340=1,C1340="NA"),OR(J1340=42,J1340=6,J1340=7,J1340=8, J1340="NA")),"NA",
IF(_xlfn.MINIFS(Nested_Ifs[a11],Nested_Ifs[ID],Nested_Ifs[[#This Row],[ID]])&lt;&gt;1,IF(AND(C1340=MIN(_xlfn._xlws.FILTER(Nested_Ifs[a11], Nested_Ifs[ID]=Nested_Ifs[[#This Row],[ID]])), OR(J1340=42,J1340=6,J1340=7,J1340=8)),1,
IF(_xlfn.MINIFS(Nested_Ifs[a11],Nested_Ifs[ID],Nested_Ifs[[#This Row],[ID]])&lt;&gt;1,IF(AND(OR(C1340=MIN(_xlfn._xlws.FILTER(Nested_Ifs[a11], Nested_Ifs[ID]=Nested_Ifs[[#This Row],[ID]])), C1340 = "NA"), OR(J1340=42,J1340=6,J1340=7,J1340=8, J1340 = "NA")),"NA",0),0)),0)))</f>
        <v>0</v>
      </c>
      <c r="L1340">
        <v>1</v>
      </c>
      <c r="M1340">
        <v>2</v>
      </c>
      <c r="N1340" t="s">
        <v>0</v>
      </c>
      <c r="O1340" s="11">
        <f t="shared" si="20"/>
        <v>0</v>
      </c>
    </row>
    <row r="1341" spans="2:15" x14ac:dyDescent="0.3">
      <c r="B1341">
        <v>19427</v>
      </c>
      <c r="C1341">
        <v>3</v>
      </c>
      <c r="D1341">
        <v>1</v>
      </c>
      <c r="E1341">
        <v>3</v>
      </c>
      <c r="F1341">
        <v>39</v>
      </c>
      <c r="G1341">
        <v>6</v>
      </c>
      <c r="H1341" t="s">
        <v>0</v>
      </c>
      <c r="I1341" t="s">
        <v>0</v>
      </c>
      <c r="J1341">
        <v>1</v>
      </c>
      <c r="K1341" s="5" cm="1">
        <f t="array" ref="K1341">IF(AND(C1341=1,OR(J1341=42,J1341=6,J1341=7,J1341=8)),1,
IF(AND(OR(C1341=1,C1341="NA"),OR(J1341=42,J1341=6,J1341=7,J1341=8, J1341="NA")),"NA",
IF(_xlfn.MINIFS(Nested_Ifs[a11],Nested_Ifs[ID],Nested_Ifs[[#This Row],[ID]])&lt;&gt;1,IF(AND(C1341=MIN(_xlfn._xlws.FILTER(Nested_Ifs[a11], Nested_Ifs[ID]=Nested_Ifs[[#This Row],[ID]])), OR(J1341=42,J1341=6,J1341=7,J1341=8)),1,
IF(_xlfn.MINIFS(Nested_Ifs[a11],Nested_Ifs[ID],Nested_Ifs[[#This Row],[ID]])&lt;&gt;1,IF(AND(OR(C1341=MIN(_xlfn._xlws.FILTER(Nested_Ifs[a11], Nested_Ifs[ID]=Nested_Ifs[[#This Row],[ID]])), C1341 = "NA"), OR(J1341=42,J1341=6,J1341=7,J1341=8, J1341 = "NA")),"NA",0),0)),0)))</f>
        <v>0</v>
      </c>
      <c r="L1341">
        <v>2</v>
      </c>
      <c r="M1341">
        <v>2</v>
      </c>
      <c r="N1341" t="s">
        <v>0</v>
      </c>
      <c r="O1341" s="11">
        <f t="shared" si="20"/>
        <v>0</v>
      </c>
    </row>
    <row r="1342" spans="2:15" x14ac:dyDescent="0.3">
      <c r="B1342">
        <v>19429</v>
      </c>
      <c r="C1342">
        <v>1</v>
      </c>
      <c r="D1342">
        <v>2</v>
      </c>
      <c r="E1342">
        <v>1</v>
      </c>
      <c r="F1342">
        <v>79</v>
      </c>
      <c r="G1342">
        <v>5</v>
      </c>
      <c r="H1342" t="s">
        <v>0</v>
      </c>
      <c r="I1342" t="s">
        <v>0</v>
      </c>
      <c r="J1342">
        <v>8</v>
      </c>
      <c r="K1342" s="5" cm="1">
        <f t="array" ref="K1342">IF(AND(C1342=1,OR(J1342=42,J1342=6,J1342=7,J1342=8)),1,
IF(AND(OR(C1342=1,C1342="NA"),OR(J1342=42,J1342=6,J1342=7,J1342=8, J1342="NA")),"NA",
IF(_xlfn.MINIFS(Nested_Ifs[a11],Nested_Ifs[ID],Nested_Ifs[[#This Row],[ID]])&lt;&gt;1,IF(AND(C1342=MIN(_xlfn._xlws.FILTER(Nested_Ifs[a11], Nested_Ifs[ID]=Nested_Ifs[[#This Row],[ID]])), OR(J1342=42,J1342=6,J1342=7,J1342=8)),1,
IF(_xlfn.MINIFS(Nested_Ifs[a11],Nested_Ifs[ID],Nested_Ifs[[#This Row],[ID]])&lt;&gt;1,IF(AND(OR(C1342=MIN(_xlfn._xlws.FILTER(Nested_Ifs[a11], Nested_Ifs[ID]=Nested_Ifs[[#This Row],[ID]])), C1342 = "NA"), OR(J1342=42,J1342=6,J1342=7,J1342=8, J1342 = "NA")),"NA",0),0)),0)))</f>
        <v>1</v>
      </c>
      <c r="L1342">
        <v>1</v>
      </c>
      <c r="M1342">
        <v>2</v>
      </c>
      <c r="N1342" t="s">
        <v>0</v>
      </c>
      <c r="O1342" s="11">
        <f t="shared" si="20"/>
        <v>0</v>
      </c>
    </row>
    <row r="1343" spans="2:15" x14ac:dyDescent="0.3">
      <c r="B1343">
        <v>19430</v>
      </c>
      <c r="C1343">
        <v>1</v>
      </c>
      <c r="D1343">
        <v>1</v>
      </c>
      <c r="E1343">
        <v>1</v>
      </c>
      <c r="F1343">
        <v>33</v>
      </c>
      <c r="G1343">
        <v>1</v>
      </c>
      <c r="H1343" t="s">
        <v>0</v>
      </c>
      <c r="I1343" t="s">
        <v>0</v>
      </c>
      <c r="J1343">
        <v>1</v>
      </c>
      <c r="K1343" s="5" cm="1">
        <f t="array" ref="K1343">IF(AND(C1343=1,OR(J1343=42,J1343=6,J1343=7,J1343=8)),1,
IF(AND(OR(C1343=1,C1343="NA"),OR(J1343=42,J1343=6,J1343=7,J1343=8, J1343="NA")),"NA",
IF(_xlfn.MINIFS(Nested_Ifs[a11],Nested_Ifs[ID],Nested_Ifs[[#This Row],[ID]])&lt;&gt;1,IF(AND(C1343=MIN(_xlfn._xlws.FILTER(Nested_Ifs[a11], Nested_Ifs[ID]=Nested_Ifs[[#This Row],[ID]])), OR(J1343=42,J1343=6,J1343=7,J1343=8)),1,
IF(_xlfn.MINIFS(Nested_Ifs[a11],Nested_Ifs[ID],Nested_Ifs[[#This Row],[ID]])&lt;&gt;1,IF(AND(OR(C1343=MIN(_xlfn._xlws.FILTER(Nested_Ifs[a11], Nested_Ifs[ID]=Nested_Ifs[[#This Row],[ID]])), C1343 = "NA"), OR(J1343=42,J1343=6,J1343=7,J1343=8, J1343 = "NA")),"NA",0),0)),0)))</f>
        <v>0</v>
      </c>
      <c r="L1343">
        <v>1</v>
      </c>
      <c r="M1343">
        <v>2</v>
      </c>
      <c r="N1343" t="s">
        <v>0</v>
      </c>
      <c r="O1343" s="11">
        <f t="shared" si="20"/>
        <v>0</v>
      </c>
    </row>
    <row r="1344" spans="2:15" x14ac:dyDescent="0.3">
      <c r="B1344">
        <v>19430</v>
      </c>
      <c r="C1344">
        <v>2</v>
      </c>
      <c r="D1344">
        <v>2</v>
      </c>
      <c r="E1344">
        <v>2</v>
      </c>
      <c r="F1344">
        <v>31</v>
      </c>
      <c r="G1344">
        <v>1</v>
      </c>
      <c r="H1344" t="s">
        <v>0</v>
      </c>
      <c r="I1344" t="s">
        <v>0</v>
      </c>
      <c r="J1344">
        <v>3</v>
      </c>
      <c r="K1344" s="5" cm="1">
        <f t="array" ref="K1344">IF(AND(C1344=1,OR(J1344=42,J1344=6,J1344=7,J1344=8)),1,
IF(AND(OR(C1344=1,C1344="NA"),OR(J1344=42,J1344=6,J1344=7,J1344=8, J1344="NA")),"NA",
IF(_xlfn.MINIFS(Nested_Ifs[a11],Nested_Ifs[ID],Nested_Ifs[[#This Row],[ID]])&lt;&gt;1,IF(AND(C1344=MIN(_xlfn._xlws.FILTER(Nested_Ifs[a11], Nested_Ifs[ID]=Nested_Ifs[[#This Row],[ID]])), OR(J1344=42,J1344=6,J1344=7,J1344=8)),1,
IF(_xlfn.MINIFS(Nested_Ifs[a11],Nested_Ifs[ID],Nested_Ifs[[#This Row],[ID]])&lt;&gt;1,IF(AND(OR(C1344=MIN(_xlfn._xlws.FILTER(Nested_Ifs[a11], Nested_Ifs[ID]=Nested_Ifs[[#This Row],[ID]])), C1344 = "NA"), OR(J1344=42,J1344=6,J1344=7,J1344=8, J1344 = "NA")),"NA",0),0)),0)))</f>
        <v>0</v>
      </c>
      <c r="L1344">
        <v>1</v>
      </c>
      <c r="M1344">
        <v>2</v>
      </c>
      <c r="N1344" t="s">
        <v>0</v>
      </c>
      <c r="O1344" s="11">
        <f t="shared" si="20"/>
        <v>0</v>
      </c>
    </row>
    <row r="1345" spans="2:15" x14ac:dyDescent="0.3">
      <c r="B1345">
        <v>19430</v>
      </c>
      <c r="C1345">
        <v>3</v>
      </c>
      <c r="D1345">
        <v>1</v>
      </c>
      <c r="E1345">
        <v>3</v>
      </c>
      <c r="F1345">
        <v>9</v>
      </c>
      <c r="G1345" t="s">
        <v>0</v>
      </c>
      <c r="H1345" t="s">
        <v>0</v>
      </c>
      <c r="I1345" t="s">
        <v>0</v>
      </c>
      <c r="J1345" t="s">
        <v>0</v>
      </c>
      <c r="K1345" s="5" cm="1">
        <f t="array" ref="K1345">IF(AND(C1345=1,OR(J1345=42,J1345=6,J1345=7,J1345=8)),1,
IF(AND(OR(C1345=1,C1345="NA"),OR(J1345=42,J1345=6,J1345=7,J1345=8, J1345="NA")),"NA",
IF(_xlfn.MINIFS(Nested_Ifs[a11],Nested_Ifs[ID],Nested_Ifs[[#This Row],[ID]])&lt;&gt;1,IF(AND(C1345=MIN(_xlfn._xlws.FILTER(Nested_Ifs[a11], Nested_Ifs[ID]=Nested_Ifs[[#This Row],[ID]])), OR(J1345=42,J1345=6,J1345=7,J1345=8)),1,
IF(_xlfn.MINIFS(Nested_Ifs[a11],Nested_Ifs[ID],Nested_Ifs[[#This Row],[ID]])&lt;&gt;1,IF(AND(OR(C1345=MIN(_xlfn._xlws.FILTER(Nested_Ifs[a11], Nested_Ifs[ID]=Nested_Ifs[[#This Row],[ID]])), C1345 = "NA"), OR(J1345=42,J1345=6,J1345=7,J1345=8, J1345 = "NA")),"NA",0),0)),0)))</f>
        <v>0</v>
      </c>
      <c r="L1345">
        <v>2</v>
      </c>
      <c r="M1345">
        <v>2</v>
      </c>
      <c r="N1345" t="s">
        <v>0</v>
      </c>
      <c r="O1345" s="11">
        <f t="shared" si="20"/>
        <v>0</v>
      </c>
    </row>
    <row r="1346" spans="2:15" x14ac:dyDescent="0.3">
      <c r="B1346">
        <v>19431</v>
      </c>
      <c r="C1346">
        <v>1</v>
      </c>
      <c r="D1346">
        <v>1</v>
      </c>
      <c r="E1346">
        <v>1</v>
      </c>
      <c r="F1346">
        <v>88</v>
      </c>
      <c r="G1346">
        <v>5</v>
      </c>
      <c r="H1346" t="s">
        <v>0</v>
      </c>
      <c r="I1346" t="s">
        <v>0</v>
      </c>
      <c r="J1346">
        <v>6</v>
      </c>
      <c r="K1346" s="5" cm="1">
        <f t="array" ref="K1346">IF(AND(C1346=1,OR(J1346=42,J1346=6,J1346=7,J1346=8)),1,
IF(AND(OR(C1346=1,C1346="NA"),OR(J1346=42,J1346=6,J1346=7,J1346=8, J1346="NA")),"NA",
IF(_xlfn.MINIFS(Nested_Ifs[a11],Nested_Ifs[ID],Nested_Ifs[[#This Row],[ID]])&lt;&gt;1,IF(AND(C1346=MIN(_xlfn._xlws.FILTER(Nested_Ifs[a11], Nested_Ifs[ID]=Nested_Ifs[[#This Row],[ID]])), OR(J1346=42,J1346=6,J1346=7,J1346=8)),1,
IF(_xlfn.MINIFS(Nested_Ifs[a11],Nested_Ifs[ID],Nested_Ifs[[#This Row],[ID]])&lt;&gt;1,IF(AND(OR(C1346=MIN(_xlfn._xlws.FILTER(Nested_Ifs[a11], Nested_Ifs[ID]=Nested_Ifs[[#This Row],[ID]])), C1346 = "NA"), OR(J1346=42,J1346=6,J1346=7,J1346=8, J1346 = "NA")),"NA",0),0)),0)))</f>
        <v>1</v>
      </c>
      <c r="L1346">
        <v>1</v>
      </c>
      <c r="M1346">
        <v>2</v>
      </c>
      <c r="N1346" t="s">
        <v>0</v>
      </c>
      <c r="O1346" s="11">
        <f t="shared" si="20"/>
        <v>0</v>
      </c>
    </row>
    <row r="1347" spans="2:15" x14ac:dyDescent="0.3">
      <c r="B1347">
        <v>19431</v>
      </c>
      <c r="C1347">
        <v>2</v>
      </c>
      <c r="D1347">
        <v>2</v>
      </c>
      <c r="E1347">
        <v>3</v>
      </c>
      <c r="F1347">
        <v>63</v>
      </c>
      <c r="G1347">
        <v>6</v>
      </c>
      <c r="H1347" t="s">
        <v>0</v>
      </c>
      <c r="I1347" t="s">
        <v>0</v>
      </c>
      <c r="J1347">
        <v>5</v>
      </c>
      <c r="K1347" s="5" cm="1">
        <f t="array" ref="K1347">IF(AND(C1347=1,OR(J1347=42,J1347=6,J1347=7,J1347=8)),1,
IF(AND(OR(C1347=1,C1347="NA"),OR(J1347=42,J1347=6,J1347=7,J1347=8, J1347="NA")),"NA",
IF(_xlfn.MINIFS(Nested_Ifs[a11],Nested_Ifs[ID],Nested_Ifs[[#This Row],[ID]])&lt;&gt;1,IF(AND(C1347=MIN(_xlfn._xlws.FILTER(Nested_Ifs[a11], Nested_Ifs[ID]=Nested_Ifs[[#This Row],[ID]])), OR(J1347=42,J1347=6,J1347=7,J1347=8)),1,
IF(_xlfn.MINIFS(Nested_Ifs[a11],Nested_Ifs[ID],Nested_Ifs[[#This Row],[ID]])&lt;&gt;1,IF(AND(OR(C1347=MIN(_xlfn._xlws.FILTER(Nested_Ifs[a11], Nested_Ifs[ID]=Nested_Ifs[[#This Row],[ID]])), C1347 = "NA"), OR(J1347=42,J1347=6,J1347=7,J1347=8, J1347 = "NA")),"NA",0),0)),0)))</f>
        <v>0</v>
      </c>
      <c r="L1347">
        <v>2</v>
      </c>
      <c r="M1347">
        <v>2</v>
      </c>
      <c r="N1347" t="s">
        <v>0</v>
      </c>
      <c r="O1347" s="11">
        <f t="shared" si="20"/>
        <v>0</v>
      </c>
    </row>
    <row r="1348" spans="2:15" x14ac:dyDescent="0.3">
      <c r="B1348">
        <v>19432</v>
      </c>
      <c r="C1348">
        <v>1</v>
      </c>
      <c r="D1348">
        <v>2</v>
      </c>
      <c r="E1348">
        <v>1</v>
      </c>
      <c r="F1348">
        <v>69</v>
      </c>
      <c r="G1348">
        <v>5</v>
      </c>
      <c r="H1348" t="s">
        <v>0</v>
      </c>
      <c r="I1348" t="s">
        <v>0</v>
      </c>
      <c r="J1348">
        <v>3</v>
      </c>
      <c r="K1348" s="5" cm="1">
        <f t="array" ref="K1348">IF(AND(C1348=1,OR(J1348=42,J1348=6,J1348=7,J1348=8)),1,
IF(AND(OR(C1348=1,C1348="NA"),OR(J1348=42,J1348=6,J1348=7,J1348=8, J1348="NA")),"NA",
IF(_xlfn.MINIFS(Nested_Ifs[a11],Nested_Ifs[ID],Nested_Ifs[[#This Row],[ID]])&lt;&gt;1,IF(AND(C1348=MIN(_xlfn._xlws.FILTER(Nested_Ifs[a11], Nested_Ifs[ID]=Nested_Ifs[[#This Row],[ID]])), OR(J1348=42,J1348=6,J1348=7,J1348=8)),1,
IF(_xlfn.MINIFS(Nested_Ifs[a11],Nested_Ifs[ID],Nested_Ifs[[#This Row],[ID]])&lt;&gt;1,IF(AND(OR(C1348=MIN(_xlfn._xlws.FILTER(Nested_Ifs[a11], Nested_Ifs[ID]=Nested_Ifs[[#This Row],[ID]])), C1348 = "NA"), OR(J1348=42,J1348=6,J1348=7,J1348=8, J1348 = "NA")),"NA",0),0)),0)))</f>
        <v>0</v>
      </c>
      <c r="L1348">
        <v>2</v>
      </c>
      <c r="M1348">
        <v>2</v>
      </c>
      <c r="N1348" t="s">
        <v>0</v>
      </c>
      <c r="O1348" s="11">
        <f t="shared" si="20"/>
        <v>0</v>
      </c>
    </row>
    <row r="1349" spans="2:15" x14ac:dyDescent="0.3">
      <c r="B1349">
        <v>19434</v>
      </c>
      <c r="C1349">
        <v>1</v>
      </c>
      <c r="D1349">
        <v>1</v>
      </c>
      <c r="E1349">
        <v>1</v>
      </c>
      <c r="F1349">
        <v>33</v>
      </c>
      <c r="G1349">
        <v>1</v>
      </c>
      <c r="H1349" t="s">
        <v>0</v>
      </c>
      <c r="I1349" t="s">
        <v>0</v>
      </c>
      <c r="J1349">
        <v>1</v>
      </c>
      <c r="K1349" s="5" cm="1">
        <f t="array" ref="K1349">IF(AND(C1349=1,OR(J1349=42,J1349=6,J1349=7,J1349=8)),1,
IF(AND(OR(C1349=1,C1349="NA"),OR(J1349=42,J1349=6,J1349=7,J1349=8, J1349="NA")),"NA",
IF(_xlfn.MINIFS(Nested_Ifs[a11],Nested_Ifs[ID],Nested_Ifs[[#This Row],[ID]])&lt;&gt;1,IF(AND(C1349=MIN(_xlfn._xlws.FILTER(Nested_Ifs[a11], Nested_Ifs[ID]=Nested_Ifs[[#This Row],[ID]])), OR(J1349=42,J1349=6,J1349=7,J1349=8)),1,
IF(_xlfn.MINIFS(Nested_Ifs[a11],Nested_Ifs[ID],Nested_Ifs[[#This Row],[ID]])&lt;&gt;1,IF(AND(OR(C1349=MIN(_xlfn._xlws.FILTER(Nested_Ifs[a11], Nested_Ifs[ID]=Nested_Ifs[[#This Row],[ID]])), C1349 = "NA"), OR(J1349=42,J1349=6,J1349=7,J1349=8, J1349 = "NA")),"NA",0),0)),0)))</f>
        <v>0</v>
      </c>
      <c r="L1349">
        <v>2</v>
      </c>
      <c r="M1349">
        <v>2</v>
      </c>
      <c r="N1349" t="s">
        <v>0</v>
      </c>
      <c r="O1349" s="11">
        <f t="shared" si="20"/>
        <v>0</v>
      </c>
    </row>
    <row r="1350" spans="2:15" x14ac:dyDescent="0.3">
      <c r="B1350">
        <v>19434</v>
      </c>
      <c r="C1350">
        <v>2</v>
      </c>
      <c r="D1350">
        <v>2</v>
      </c>
      <c r="E1350">
        <v>2</v>
      </c>
      <c r="F1350">
        <v>34</v>
      </c>
      <c r="G1350">
        <v>1</v>
      </c>
      <c r="H1350" t="s">
        <v>0</v>
      </c>
      <c r="I1350" t="s">
        <v>0</v>
      </c>
      <c r="J1350">
        <v>1</v>
      </c>
      <c r="K1350" s="5" cm="1">
        <f t="array" ref="K1350">IF(AND(C1350=1,OR(J1350=42,J1350=6,J1350=7,J1350=8)),1,
IF(AND(OR(C1350=1,C1350="NA"),OR(J1350=42,J1350=6,J1350=7,J1350=8, J1350="NA")),"NA",
IF(_xlfn.MINIFS(Nested_Ifs[a11],Nested_Ifs[ID],Nested_Ifs[[#This Row],[ID]])&lt;&gt;1,IF(AND(C1350=MIN(_xlfn._xlws.FILTER(Nested_Ifs[a11], Nested_Ifs[ID]=Nested_Ifs[[#This Row],[ID]])), OR(J1350=42,J1350=6,J1350=7,J1350=8)),1,
IF(_xlfn.MINIFS(Nested_Ifs[a11],Nested_Ifs[ID],Nested_Ifs[[#This Row],[ID]])&lt;&gt;1,IF(AND(OR(C1350=MIN(_xlfn._xlws.FILTER(Nested_Ifs[a11], Nested_Ifs[ID]=Nested_Ifs[[#This Row],[ID]])), C1350 = "NA"), OR(J1350=42,J1350=6,J1350=7,J1350=8, J1350 = "NA")),"NA",0),0)),0)))</f>
        <v>0</v>
      </c>
      <c r="L1350">
        <v>2</v>
      </c>
      <c r="M1350">
        <v>2</v>
      </c>
      <c r="N1350" t="s">
        <v>0</v>
      </c>
      <c r="O1350" s="11">
        <f t="shared" si="20"/>
        <v>0</v>
      </c>
    </row>
    <row r="1351" spans="2:15" x14ac:dyDescent="0.3">
      <c r="B1351">
        <v>19434</v>
      </c>
      <c r="C1351">
        <v>3</v>
      </c>
      <c r="D1351">
        <v>2</v>
      </c>
      <c r="E1351">
        <v>3</v>
      </c>
      <c r="F1351">
        <v>7</v>
      </c>
      <c r="G1351" t="s">
        <v>0</v>
      </c>
      <c r="H1351" t="s">
        <v>0</v>
      </c>
      <c r="I1351" t="s">
        <v>0</v>
      </c>
      <c r="J1351" t="s">
        <v>0</v>
      </c>
      <c r="K1351" s="5" cm="1">
        <f t="array" ref="K1351">IF(AND(C1351=1,OR(J1351=42,J1351=6,J1351=7,J1351=8)),1,
IF(AND(OR(C1351=1,C1351="NA"),OR(J1351=42,J1351=6,J1351=7,J1351=8, J1351="NA")),"NA",
IF(_xlfn.MINIFS(Nested_Ifs[a11],Nested_Ifs[ID],Nested_Ifs[[#This Row],[ID]])&lt;&gt;1,IF(AND(C1351=MIN(_xlfn._xlws.FILTER(Nested_Ifs[a11], Nested_Ifs[ID]=Nested_Ifs[[#This Row],[ID]])), OR(J1351=42,J1351=6,J1351=7,J1351=8)),1,
IF(_xlfn.MINIFS(Nested_Ifs[a11],Nested_Ifs[ID],Nested_Ifs[[#This Row],[ID]])&lt;&gt;1,IF(AND(OR(C1351=MIN(_xlfn._xlws.FILTER(Nested_Ifs[a11], Nested_Ifs[ID]=Nested_Ifs[[#This Row],[ID]])), C1351 = "NA"), OR(J1351=42,J1351=6,J1351=7,J1351=8, J1351 = "NA")),"NA",0),0)),0)))</f>
        <v>0</v>
      </c>
      <c r="L1351">
        <v>2</v>
      </c>
      <c r="M1351">
        <v>2</v>
      </c>
      <c r="N1351" t="s">
        <v>0</v>
      </c>
      <c r="O1351" s="11">
        <f t="shared" si="20"/>
        <v>0</v>
      </c>
    </row>
    <row r="1352" spans="2:15" x14ac:dyDescent="0.3">
      <c r="B1352">
        <v>19434</v>
      </c>
      <c r="C1352">
        <v>4</v>
      </c>
      <c r="D1352">
        <v>2</v>
      </c>
      <c r="E1352">
        <v>3</v>
      </c>
      <c r="F1352">
        <v>5</v>
      </c>
      <c r="G1352" t="s">
        <v>0</v>
      </c>
      <c r="H1352">
        <v>1</v>
      </c>
      <c r="I1352" t="s">
        <v>0</v>
      </c>
      <c r="J1352" t="s">
        <v>0</v>
      </c>
      <c r="K1352" s="5" cm="1">
        <f t="array" ref="K1352">IF(AND(C1352=1,OR(J1352=42,J1352=6,J1352=7,J1352=8)),1,
IF(AND(OR(C1352=1,C1352="NA"),OR(J1352=42,J1352=6,J1352=7,J1352=8, J1352="NA")),"NA",
IF(_xlfn.MINIFS(Nested_Ifs[a11],Nested_Ifs[ID],Nested_Ifs[[#This Row],[ID]])&lt;&gt;1,IF(AND(C1352=MIN(_xlfn._xlws.FILTER(Nested_Ifs[a11], Nested_Ifs[ID]=Nested_Ifs[[#This Row],[ID]])), OR(J1352=42,J1352=6,J1352=7,J1352=8)),1,
IF(_xlfn.MINIFS(Nested_Ifs[a11],Nested_Ifs[ID],Nested_Ifs[[#This Row],[ID]])&lt;&gt;1,IF(AND(OR(C1352=MIN(_xlfn._xlws.FILTER(Nested_Ifs[a11], Nested_Ifs[ID]=Nested_Ifs[[#This Row],[ID]])), C1352 = "NA"), OR(J1352=42,J1352=6,J1352=7,J1352=8, J1352 = "NA")),"NA",0),0)),0)))</f>
        <v>0</v>
      </c>
      <c r="L1352">
        <v>2</v>
      </c>
      <c r="M1352">
        <v>2</v>
      </c>
      <c r="N1352" t="s">
        <v>0</v>
      </c>
      <c r="O1352" s="11">
        <f t="shared" si="20"/>
        <v>0</v>
      </c>
    </row>
    <row r="1353" spans="2:15" x14ac:dyDescent="0.3">
      <c r="B1353">
        <v>19436</v>
      </c>
      <c r="C1353">
        <v>1</v>
      </c>
      <c r="D1353">
        <v>2</v>
      </c>
      <c r="E1353">
        <v>1</v>
      </c>
      <c r="F1353">
        <v>38</v>
      </c>
      <c r="G1353">
        <v>3</v>
      </c>
      <c r="H1353" t="s">
        <v>0</v>
      </c>
      <c r="I1353" t="s">
        <v>0</v>
      </c>
      <c r="J1353">
        <v>41</v>
      </c>
      <c r="K1353" s="5" cm="1">
        <f t="array" ref="K1353">IF(AND(C1353=1,OR(J1353=42,J1353=6,J1353=7,J1353=8)),1,
IF(AND(OR(C1353=1,C1353="NA"),OR(J1353=42,J1353=6,J1353=7,J1353=8, J1353="NA")),"NA",
IF(_xlfn.MINIFS(Nested_Ifs[a11],Nested_Ifs[ID],Nested_Ifs[[#This Row],[ID]])&lt;&gt;1,IF(AND(C1353=MIN(_xlfn._xlws.FILTER(Nested_Ifs[a11], Nested_Ifs[ID]=Nested_Ifs[[#This Row],[ID]])), OR(J1353=42,J1353=6,J1353=7,J1353=8)),1,
IF(_xlfn.MINIFS(Nested_Ifs[a11],Nested_Ifs[ID],Nested_Ifs[[#This Row],[ID]])&lt;&gt;1,IF(AND(OR(C1353=MIN(_xlfn._xlws.FILTER(Nested_Ifs[a11], Nested_Ifs[ID]=Nested_Ifs[[#This Row],[ID]])), C1353 = "NA"), OR(J1353=42,J1353=6,J1353=7,J1353=8, J1353 = "NA")),"NA",0),0)),0)))</f>
        <v>0</v>
      </c>
      <c r="L1353">
        <v>2</v>
      </c>
      <c r="M1353">
        <v>1</v>
      </c>
      <c r="N1353">
        <v>2</v>
      </c>
      <c r="O1353" s="11">
        <f t="shared" si="20"/>
        <v>0</v>
      </c>
    </row>
    <row r="1354" spans="2:15" x14ac:dyDescent="0.3">
      <c r="B1354">
        <v>19436</v>
      </c>
      <c r="C1354">
        <v>3</v>
      </c>
      <c r="D1354">
        <v>1</v>
      </c>
      <c r="E1354">
        <v>3</v>
      </c>
      <c r="F1354">
        <v>12</v>
      </c>
      <c r="G1354" t="s">
        <v>0</v>
      </c>
      <c r="H1354" t="s">
        <v>0</v>
      </c>
      <c r="I1354" t="s">
        <v>0</v>
      </c>
      <c r="J1354" t="s">
        <v>0</v>
      </c>
      <c r="K1354" s="5" cm="1">
        <f t="array" ref="K1354">IF(AND(C1354=1,OR(J1354=42,J1354=6,J1354=7,J1354=8)),1,
IF(AND(OR(C1354=1,C1354="NA"),OR(J1354=42,J1354=6,J1354=7,J1354=8, J1354="NA")),"NA",
IF(_xlfn.MINIFS(Nested_Ifs[a11],Nested_Ifs[ID],Nested_Ifs[[#This Row],[ID]])&lt;&gt;1,IF(AND(C1354=MIN(_xlfn._xlws.FILTER(Nested_Ifs[a11], Nested_Ifs[ID]=Nested_Ifs[[#This Row],[ID]])), OR(J1354=42,J1354=6,J1354=7,J1354=8)),1,
IF(_xlfn.MINIFS(Nested_Ifs[a11],Nested_Ifs[ID],Nested_Ifs[[#This Row],[ID]])&lt;&gt;1,IF(AND(OR(C1354=MIN(_xlfn._xlws.FILTER(Nested_Ifs[a11], Nested_Ifs[ID]=Nested_Ifs[[#This Row],[ID]])), C1354 = "NA"), OR(J1354=42,J1354=6,J1354=7,J1354=8, J1354 = "NA")),"NA",0),0)),0)))</f>
        <v>0</v>
      </c>
      <c r="L1354">
        <v>2</v>
      </c>
      <c r="M1354">
        <v>2</v>
      </c>
      <c r="N1354" t="s">
        <v>0</v>
      </c>
      <c r="O1354" s="11">
        <f t="shared" si="20"/>
        <v>0</v>
      </c>
    </row>
    <row r="1355" spans="2:15" x14ac:dyDescent="0.3">
      <c r="B1355">
        <v>19440</v>
      </c>
      <c r="C1355">
        <v>1</v>
      </c>
      <c r="D1355">
        <v>1</v>
      </c>
      <c r="E1355">
        <v>1</v>
      </c>
      <c r="F1355">
        <v>33</v>
      </c>
      <c r="G1355">
        <v>2</v>
      </c>
      <c r="H1355" t="s">
        <v>0</v>
      </c>
      <c r="I1355" t="s">
        <v>0</v>
      </c>
      <c r="J1355">
        <v>1</v>
      </c>
      <c r="K1355" s="5" cm="1">
        <f t="array" ref="K1355">IF(AND(C1355=1,OR(J1355=42,J1355=6,J1355=7,J1355=8)),1,
IF(AND(OR(C1355=1,C1355="NA"),OR(J1355=42,J1355=6,J1355=7,J1355=8, J1355="NA")),"NA",
IF(_xlfn.MINIFS(Nested_Ifs[a11],Nested_Ifs[ID],Nested_Ifs[[#This Row],[ID]])&lt;&gt;1,IF(AND(C1355=MIN(_xlfn._xlws.FILTER(Nested_Ifs[a11], Nested_Ifs[ID]=Nested_Ifs[[#This Row],[ID]])), OR(J1355=42,J1355=6,J1355=7,J1355=8)),1,
IF(_xlfn.MINIFS(Nested_Ifs[a11],Nested_Ifs[ID],Nested_Ifs[[#This Row],[ID]])&lt;&gt;1,IF(AND(OR(C1355=MIN(_xlfn._xlws.FILTER(Nested_Ifs[a11], Nested_Ifs[ID]=Nested_Ifs[[#This Row],[ID]])), C1355 = "NA"), OR(J1355=42,J1355=6,J1355=7,J1355=8, J1355 = "NA")),"NA",0),0)),0)))</f>
        <v>0</v>
      </c>
      <c r="L1355">
        <v>2</v>
      </c>
      <c r="M1355">
        <v>2</v>
      </c>
      <c r="N1355" t="s">
        <v>0</v>
      </c>
      <c r="O1355" s="11">
        <f t="shared" si="20"/>
        <v>0</v>
      </c>
    </row>
    <row r="1356" spans="2:15" x14ac:dyDescent="0.3">
      <c r="B1356">
        <v>19440</v>
      </c>
      <c r="C1356">
        <v>2</v>
      </c>
      <c r="D1356">
        <v>2</v>
      </c>
      <c r="E1356">
        <v>2</v>
      </c>
      <c r="F1356">
        <v>30</v>
      </c>
      <c r="G1356">
        <v>2</v>
      </c>
      <c r="H1356" t="s">
        <v>0</v>
      </c>
      <c r="I1356" t="s">
        <v>0</v>
      </c>
      <c r="J1356">
        <v>5</v>
      </c>
      <c r="K1356" s="5" cm="1">
        <f t="array" ref="K1356">IF(AND(C1356=1,OR(J1356=42,J1356=6,J1356=7,J1356=8)),1,
IF(AND(OR(C1356=1,C1356="NA"),OR(J1356=42,J1356=6,J1356=7,J1356=8, J1356="NA")),"NA",
IF(_xlfn.MINIFS(Nested_Ifs[a11],Nested_Ifs[ID],Nested_Ifs[[#This Row],[ID]])&lt;&gt;1,IF(AND(C1356=MIN(_xlfn._xlws.FILTER(Nested_Ifs[a11], Nested_Ifs[ID]=Nested_Ifs[[#This Row],[ID]])), OR(J1356=42,J1356=6,J1356=7,J1356=8)),1,
IF(_xlfn.MINIFS(Nested_Ifs[a11],Nested_Ifs[ID],Nested_Ifs[[#This Row],[ID]])&lt;&gt;1,IF(AND(OR(C1356=MIN(_xlfn._xlws.FILTER(Nested_Ifs[a11], Nested_Ifs[ID]=Nested_Ifs[[#This Row],[ID]])), C1356 = "NA"), OR(J1356=42,J1356=6,J1356=7,J1356=8, J1356 = "NA")),"NA",0),0)),0)))</f>
        <v>0</v>
      </c>
      <c r="L1356">
        <v>2</v>
      </c>
      <c r="M1356">
        <v>2</v>
      </c>
      <c r="N1356" t="s">
        <v>0</v>
      </c>
      <c r="O1356" s="11">
        <f t="shared" si="20"/>
        <v>0</v>
      </c>
    </row>
    <row r="1357" spans="2:15" x14ac:dyDescent="0.3">
      <c r="B1357">
        <v>19440</v>
      </c>
      <c r="C1357">
        <v>3</v>
      </c>
      <c r="D1357">
        <v>1</v>
      </c>
      <c r="E1357">
        <v>3</v>
      </c>
      <c r="F1357">
        <v>7</v>
      </c>
      <c r="G1357" t="s">
        <v>0</v>
      </c>
      <c r="H1357" t="s">
        <v>0</v>
      </c>
      <c r="I1357" t="s">
        <v>0</v>
      </c>
      <c r="J1357" t="s">
        <v>0</v>
      </c>
      <c r="K1357" s="5" cm="1">
        <f t="array" ref="K1357">IF(AND(C1357=1,OR(J1357=42,J1357=6,J1357=7,J1357=8)),1,
IF(AND(OR(C1357=1,C1357="NA"),OR(J1357=42,J1357=6,J1357=7,J1357=8, J1357="NA")),"NA",
IF(_xlfn.MINIFS(Nested_Ifs[a11],Nested_Ifs[ID],Nested_Ifs[[#This Row],[ID]])&lt;&gt;1,IF(AND(C1357=MIN(_xlfn._xlws.FILTER(Nested_Ifs[a11], Nested_Ifs[ID]=Nested_Ifs[[#This Row],[ID]])), OR(J1357=42,J1357=6,J1357=7,J1357=8)),1,
IF(_xlfn.MINIFS(Nested_Ifs[a11],Nested_Ifs[ID],Nested_Ifs[[#This Row],[ID]])&lt;&gt;1,IF(AND(OR(C1357=MIN(_xlfn._xlws.FILTER(Nested_Ifs[a11], Nested_Ifs[ID]=Nested_Ifs[[#This Row],[ID]])), C1357 = "NA"), OR(J1357=42,J1357=6,J1357=7,J1357=8, J1357 = "NA")),"NA",0),0)),0)))</f>
        <v>0</v>
      </c>
      <c r="L1357">
        <v>2</v>
      </c>
      <c r="M1357">
        <v>2</v>
      </c>
      <c r="N1357" t="s">
        <v>0</v>
      </c>
      <c r="O1357" s="11">
        <f t="shared" si="20"/>
        <v>0</v>
      </c>
    </row>
    <row r="1358" spans="2:15" x14ac:dyDescent="0.3">
      <c r="B1358">
        <v>19440</v>
      </c>
      <c r="C1358">
        <v>4</v>
      </c>
      <c r="D1358">
        <v>2</v>
      </c>
      <c r="E1358">
        <v>3</v>
      </c>
      <c r="F1358">
        <v>1</v>
      </c>
      <c r="G1358" t="s">
        <v>0</v>
      </c>
      <c r="H1358">
        <v>2</v>
      </c>
      <c r="I1358">
        <v>8</v>
      </c>
      <c r="J1358" t="s">
        <v>0</v>
      </c>
      <c r="K1358" s="5" cm="1">
        <f t="array" ref="K1358">IF(AND(C1358=1,OR(J1358=42,J1358=6,J1358=7,J1358=8)),1,
IF(AND(OR(C1358=1,C1358="NA"),OR(J1358=42,J1358=6,J1358=7,J1358=8, J1358="NA")),"NA",
IF(_xlfn.MINIFS(Nested_Ifs[a11],Nested_Ifs[ID],Nested_Ifs[[#This Row],[ID]])&lt;&gt;1,IF(AND(C1358=MIN(_xlfn._xlws.FILTER(Nested_Ifs[a11], Nested_Ifs[ID]=Nested_Ifs[[#This Row],[ID]])), OR(J1358=42,J1358=6,J1358=7,J1358=8)),1,
IF(_xlfn.MINIFS(Nested_Ifs[a11],Nested_Ifs[ID],Nested_Ifs[[#This Row],[ID]])&lt;&gt;1,IF(AND(OR(C1358=MIN(_xlfn._xlws.FILTER(Nested_Ifs[a11], Nested_Ifs[ID]=Nested_Ifs[[#This Row],[ID]])), C1358 = "NA"), OR(J1358=42,J1358=6,J1358=7,J1358=8, J1358 = "NA")),"NA",0),0)),0)))</f>
        <v>0</v>
      </c>
      <c r="L1358">
        <v>2</v>
      </c>
      <c r="M1358">
        <v>2</v>
      </c>
      <c r="N1358" t="s">
        <v>0</v>
      </c>
      <c r="O1358" s="11">
        <f t="shared" si="20"/>
        <v>0</v>
      </c>
    </row>
    <row r="1359" spans="2:15" x14ac:dyDescent="0.3">
      <c r="B1359">
        <v>19442</v>
      </c>
      <c r="C1359">
        <v>1</v>
      </c>
      <c r="D1359">
        <v>1</v>
      </c>
      <c r="E1359">
        <v>1</v>
      </c>
      <c r="F1359">
        <v>57</v>
      </c>
      <c r="G1359">
        <v>1</v>
      </c>
      <c r="H1359" t="s">
        <v>0</v>
      </c>
      <c r="I1359" t="s">
        <v>0</v>
      </c>
      <c r="J1359">
        <v>41</v>
      </c>
      <c r="K1359" s="5" cm="1">
        <f t="array" ref="K1359">IF(AND(C1359=1,OR(J1359=42,J1359=6,J1359=7,J1359=8)),1,
IF(AND(OR(C1359=1,C1359="NA"),OR(J1359=42,J1359=6,J1359=7,J1359=8, J1359="NA")),"NA",
IF(_xlfn.MINIFS(Nested_Ifs[a11],Nested_Ifs[ID],Nested_Ifs[[#This Row],[ID]])&lt;&gt;1,IF(AND(C1359=MIN(_xlfn._xlws.FILTER(Nested_Ifs[a11], Nested_Ifs[ID]=Nested_Ifs[[#This Row],[ID]])), OR(J1359=42,J1359=6,J1359=7,J1359=8)),1,
IF(_xlfn.MINIFS(Nested_Ifs[a11],Nested_Ifs[ID],Nested_Ifs[[#This Row],[ID]])&lt;&gt;1,IF(AND(OR(C1359=MIN(_xlfn._xlws.FILTER(Nested_Ifs[a11], Nested_Ifs[ID]=Nested_Ifs[[#This Row],[ID]])), C1359 = "NA"), OR(J1359=42,J1359=6,J1359=7,J1359=8, J1359 = "NA")),"NA",0),0)),0)))</f>
        <v>0</v>
      </c>
      <c r="L1359">
        <v>2</v>
      </c>
      <c r="M1359">
        <v>2</v>
      </c>
      <c r="N1359" t="s">
        <v>0</v>
      </c>
      <c r="O1359" s="11">
        <f t="shared" ref="O1359:O1422" si="21">IF(AND(AND(L1359=1,M1359=1),AND(OR(N1359=3,N1359=4))),1,
IF(AND(OR(L1359=1,L1359="NA"),
OR(M1359=1,M1359="NA"),
OR(N1359=3,N1359=4, N1359="NA")),"NA",0))</f>
        <v>0</v>
      </c>
    </row>
    <row r="1360" spans="2:15" x14ac:dyDescent="0.3">
      <c r="B1360">
        <v>19442</v>
      </c>
      <c r="C1360">
        <v>2</v>
      </c>
      <c r="D1360">
        <v>2</v>
      </c>
      <c r="E1360">
        <v>2</v>
      </c>
      <c r="F1360">
        <v>49</v>
      </c>
      <c r="G1360">
        <v>1</v>
      </c>
      <c r="H1360" t="s">
        <v>0</v>
      </c>
      <c r="I1360" t="s">
        <v>0</v>
      </c>
      <c r="J1360">
        <v>3</v>
      </c>
      <c r="K1360" s="5" cm="1">
        <f t="array" ref="K1360">IF(AND(C1360=1,OR(J1360=42,J1360=6,J1360=7,J1360=8)),1,
IF(AND(OR(C1360=1,C1360="NA"),OR(J1360=42,J1360=6,J1360=7,J1360=8, J1360="NA")),"NA",
IF(_xlfn.MINIFS(Nested_Ifs[a11],Nested_Ifs[ID],Nested_Ifs[[#This Row],[ID]])&lt;&gt;1,IF(AND(C1360=MIN(_xlfn._xlws.FILTER(Nested_Ifs[a11], Nested_Ifs[ID]=Nested_Ifs[[#This Row],[ID]])), OR(J1360=42,J1360=6,J1360=7,J1360=8)),1,
IF(_xlfn.MINIFS(Nested_Ifs[a11],Nested_Ifs[ID],Nested_Ifs[[#This Row],[ID]])&lt;&gt;1,IF(AND(OR(C1360=MIN(_xlfn._xlws.FILTER(Nested_Ifs[a11], Nested_Ifs[ID]=Nested_Ifs[[#This Row],[ID]])), C1360 = "NA"), OR(J1360=42,J1360=6,J1360=7,J1360=8, J1360 = "NA")),"NA",0),0)),0)))</f>
        <v>0</v>
      </c>
      <c r="L1360">
        <v>2</v>
      </c>
      <c r="M1360">
        <v>2</v>
      </c>
      <c r="N1360" t="s">
        <v>0</v>
      </c>
      <c r="O1360" s="11">
        <f t="shared" si="21"/>
        <v>0</v>
      </c>
    </row>
    <row r="1361" spans="2:15" x14ac:dyDescent="0.3">
      <c r="B1361">
        <v>19443</v>
      </c>
      <c r="C1361">
        <v>1</v>
      </c>
      <c r="D1361">
        <v>2</v>
      </c>
      <c r="E1361">
        <v>1</v>
      </c>
      <c r="F1361">
        <v>63</v>
      </c>
      <c r="G1361">
        <v>3</v>
      </c>
      <c r="H1361" t="s">
        <v>0</v>
      </c>
      <c r="I1361" t="s">
        <v>0</v>
      </c>
      <c r="J1361">
        <v>3</v>
      </c>
      <c r="K1361" s="5" cm="1">
        <f t="array" ref="K1361">IF(AND(C1361=1,OR(J1361=42,J1361=6,J1361=7,J1361=8)),1,
IF(AND(OR(C1361=1,C1361="NA"),OR(J1361=42,J1361=6,J1361=7,J1361=8, J1361="NA")),"NA",
IF(_xlfn.MINIFS(Nested_Ifs[a11],Nested_Ifs[ID],Nested_Ifs[[#This Row],[ID]])&lt;&gt;1,IF(AND(C1361=MIN(_xlfn._xlws.FILTER(Nested_Ifs[a11], Nested_Ifs[ID]=Nested_Ifs[[#This Row],[ID]])), OR(J1361=42,J1361=6,J1361=7,J1361=8)),1,
IF(_xlfn.MINIFS(Nested_Ifs[a11],Nested_Ifs[ID],Nested_Ifs[[#This Row],[ID]])&lt;&gt;1,IF(AND(OR(C1361=MIN(_xlfn._xlws.FILTER(Nested_Ifs[a11], Nested_Ifs[ID]=Nested_Ifs[[#This Row],[ID]])), C1361 = "NA"), OR(J1361=42,J1361=6,J1361=7,J1361=8, J1361 = "NA")),"NA",0),0)),0)))</f>
        <v>0</v>
      </c>
      <c r="L1361">
        <v>2</v>
      </c>
      <c r="M1361">
        <v>2</v>
      </c>
      <c r="N1361" t="s">
        <v>0</v>
      </c>
      <c r="O1361" s="11">
        <f t="shared" si="21"/>
        <v>0</v>
      </c>
    </row>
    <row r="1362" spans="2:15" x14ac:dyDescent="0.3">
      <c r="B1362">
        <v>19443</v>
      </c>
      <c r="C1362">
        <v>2</v>
      </c>
      <c r="D1362">
        <v>1</v>
      </c>
      <c r="E1362">
        <v>8</v>
      </c>
      <c r="F1362">
        <v>14</v>
      </c>
      <c r="G1362" t="s">
        <v>0</v>
      </c>
      <c r="H1362" t="s">
        <v>0</v>
      </c>
      <c r="I1362" t="s">
        <v>0</v>
      </c>
      <c r="J1362" t="s">
        <v>0</v>
      </c>
      <c r="K1362" s="5" cm="1">
        <f t="array" ref="K1362">IF(AND(C1362=1,OR(J1362=42,J1362=6,J1362=7,J1362=8)),1,
IF(AND(OR(C1362=1,C1362="NA"),OR(J1362=42,J1362=6,J1362=7,J1362=8, J1362="NA")),"NA",
IF(_xlfn.MINIFS(Nested_Ifs[a11],Nested_Ifs[ID],Nested_Ifs[[#This Row],[ID]])&lt;&gt;1,IF(AND(C1362=MIN(_xlfn._xlws.FILTER(Nested_Ifs[a11], Nested_Ifs[ID]=Nested_Ifs[[#This Row],[ID]])), OR(J1362=42,J1362=6,J1362=7,J1362=8)),1,
IF(_xlfn.MINIFS(Nested_Ifs[a11],Nested_Ifs[ID],Nested_Ifs[[#This Row],[ID]])&lt;&gt;1,IF(AND(OR(C1362=MIN(_xlfn._xlws.FILTER(Nested_Ifs[a11], Nested_Ifs[ID]=Nested_Ifs[[#This Row],[ID]])), C1362 = "NA"), OR(J1362=42,J1362=6,J1362=7,J1362=8, J1362 = "NA")),"NA",0),0)),0)))</f>
        <v>0</v>
      </c>
      <c r="L1362">
        <v>2</v>
      </c>
      <c r="M1362">
        <v>2</v>
      </c>
      <c r="N1362" t="s">
        <v>0</v>
      </c>
      <c r="O1362" s="11">
        <f t="shared" si="21"/>
        <v>0</v>
      </c>
    </row>
    <row r="1363" spans="2:15" x14ac:dyDescent="0.3">
      <c r="B1363">
        <v>19443</v>
      </c>
      <c r="C1363">
        <v>3</v>
      </c>
      <c r="D1363">
        <v>2</v>
      </c>
      <c r="E1363">
        <v>8</v>
      </c>
      <c r="F1363">
        <v>8</v>
      </c>
      <c r="G1363" t="s">
        <v>0</v>
      </c>
      <c r="H1363" t="s">
        <v>0</v>
      </c>
      <c r="I1363" t="s">
        <v>0</v>
      </c>
      <c r="J1363" t="s">
        <v>0</v>
      </c>
      <c r="K1363" s="5" cm="1">
        <f t="array" ref="K1363">IF(AND(C1363=1,OR(J1363=42,J1363=6,J1363=7,J1363=8)),1,
IF(AND(OR(C1363=1,C1363="NA"),OR(J1363=42,J1363=6,J1363=7,J1363=8, J1363="NA")),"NA",
IF(_xlfn.MINIFS(Nested_Ifs[a11],Nested_Ifs[ID],Nested_Ifs[[#This Row],[ID]])&lt;&gt;1,IF(AND(C1363=MIN(_xlfn._xlws.FILTER(Nested_Ifs[a11], Nested_Ifs[ID]=Nested_Ifs[[#This Row],[ID]])), OR(J1363=42,J1363=6,J1363=7,J1363=8)),1,
IF(_xlfn.MINIFS(Nested_Ifs[a11],Nested_Ifs[ID],Nested_Ifs[[#This Row],[ID]])&lt;&gt;1,IF(AND(OR(C1363=MIN(_xlfn._xlws.FILTER(Nested_Ifs[a11], Nested_Ifs[ID]=Nested_Ifs[[#This Row],[ID]])), C1363 = "NA"), OR(J1363=42,J1363=6,J1363=7,J1363=8, J1363 = "NA")),"NA",0),0)),0)))</f>
        <v>0</v>
      </c>
      <c r="L1363">
        <v>2</v>
      </c>
      <c r="M1363">
        <v>2</v>
      </c>
      <c r="N1363" t="s">
        <v>0</v>
      </c>
      <c r="O1363" s="11">
        <f t="shared" si="21"/>
        <v>0</v>
      </c>
    </row>
    <row r="1364" spans="2:15" x14ac:dyDescent="0.3">
      <c r="B1364">
        <v>19445</v>
      </c>
      <c r="C1364">
        <v>1</v>
      </c>
      <c r="D1364">
        <v>2</v>
      </c>
      <c r="E1364">
        <v>1</v>
      </c>
      <c r="F1364">
        <v>70</v>
      </c>
      <c r="G1364">
        <v>5</v>
      </c>
      <c r="H1364" t="s">
        <v>0</v>
      </c>
      <c r="I1364" t="s">
        <v>0</v>
      </c>
      <c r="J1364">
        <v>5</v>
      </c>
      <c r="K1364" s="5" cm="1">
        <f t="array" ref="K1364">IF(AND(C1364=1,OR(J1364=42,J1364=6,J1364=7,J1364=8)),1,
IF(AND(OR(C1364=1,C1364="NA"),OR(J1364=42,J1364=6,J1364=7,J1364=8, J1364="NA")),"NA",
IF(_xlfn.MINIFS(Nested_Ifs[a11],Nested_Ifs[ID],Nested_Ifs[[#This Row],[ID]])&lt;&gt;1,IF(AND(C1364=MIN(_xlfn._xlws.FILTER(Nested_Ifs[a11], Nested_Ifs[ID]=Nested_Ifs[[#This Row],[ID]])), OR(J1364=42,J1364=6,J1364=7,J1364=8)),1,
IF(_xlfn.MINIFS(Nested_Ifs[a11],Nested_Ifs[ID],Nested_Ifs[[#This Row],[ID]])&lt;&gt;1,IF(AND(OR(C1364=MIN(_xlfn._xlws.FILTER(Nested_Ifs[a11], Nested_Ifs[ID]=Nested_Ifs[[#This Row],[ID]])), C1364 = "NA"), OR(J1364=42,J1364=6,J1364=7,J1364=8, J1364 = "NA")),"NA",0),0)),0)))</f>
        <v>0</v>
      </c>
      <c r="L1364">
        <v>2</v>
      </c>
      <c r="M1364">
        <v>2</v>
      </c>
      <c r="N1364" t="s">
        <v>0</v>
      </c>
      <c r="O1364" s="11">
        <f t="shared" si="21"/>
        <v>0</v>
      </c>
    </row>
    <row r="1365" spans="2:15" x14ac:dyDescent="0.3">
      <c r="B1365">
        <v>19445</v>
      </c>
      <c r="C1365">
        <v>2</v>
      </c>
      <c r="D1365">
        <v>1</v>
      </c>
      <c r="E1365">
        <v>3</v>
      </c>
      <c r="F1365">
        <v>34</v>
      </c>
      <c r="G1365">
        <v>1</v>
      </c>
      <c r="H1365" t="s">
        <v>0</v>
      </c>
      <c r="I1365" t="s">
        <v>0</v>
      </c>
      <c r="J1365">
        <v>5</v>
      </c>
      <c r="K1365" s="5" cm="1">
        <f t="array" ref="K1365">IF(AND(C1365=1,OR(J1365=42,J1365=6,J1365=7,J1365=8)),1,
IF(AND(OR(C1365=1,C1365="NA"),OR(J1365=42,J1365=6,J1365=7,J1365=8, J1365="NA")),"NA",
IF(_xlfn.MINIFS(Nested_Ifs[a11],Nested_Ifs[ID],Nested_Ifs[[#This Row],[ID]])&lt;&gt;1,IF(AND(C1365=MIN(_xlfn._xlws.FILTER(Nested_Ifs[a11], Nested_Ifs[ID]=Nested_Ifs[[#This Row],[ID]])), OR(J1365=42,J1365=6,J1365=7,J1365=8)),1,
IF(_xlfn.MINIFS(Nested_Ifs[a11],Nested_Ifs[ID],Nested_Ifs[[#This Row],[ID]])&lt;&gt;1,IF(AND(OR(C1365=MIN(_xlfn._xlws.FILTER(Nested_Ifs[a11], Nested_Ifs[ID]=Nested_Ifs[[#This Row],[ID]])), C1365 = "NA"), OR(J1365=42,J1365=6,J1365=7,J1365=8, J1365 = "NA")),"NA",0),0)),0)))</f>
        <v>0</v>
      </c>
      <c r="L1365">
        <v>2</v>
      </c>
      <c r="M1365">
        <v>2</v>
      </c>
      <c r="N1365" t="s">
        <v>0</v>
      </c>
      <c r="O1365" s="11">
        <f t="shared" si="21"/>
        <v>0</v>
      </c>
    </row>
    <row r="1366" spans="2:15" x14ac:dyDescent="0.3">
      <c r="B1366">
        <v>19445</v>
      </c>
      <c r="C1366">
        <v>3</v>
      </c>
      <c r="D1366">
        <v>2</v>
      </c>
      <c r="E1366">
        <v>4</v>
      </c>
      <c r="F1366">
        <v>30</v>
      </c>
      <c r="G1366">
        <v>1</v>
      </c>
      <c r="H1366" t="s">
        <v>0</v>
      </c>
      <c r="I1366" t="s">
        <v>0</v>
      </c>
      <c r="J1366">
        <v>5</v>
      </c>
      <c r="K1366" s="5" cm="1">
        <f t="array" ref="K1366">IF(AND(C1366=1,OR(J1366=42,J1366=6,J1366=7,J1366=8)),1,
IF(AND(OR(C1366=1,C1366="NA"),OR(J1366=42,J1366=6,J1366=7,J1366=8, J1366="NA")),"NA",
IF(_xlfn.MINIFS(Nested_Ifs[a11],Nested_Ifs[ID],Nested_Ifs[[#This Row],[ID]])&lt;&gt;1,IF(AND(C1366=MIN(_xlfn._xlws.FILTER(Nested_Ifs[a11], Nested_Ifs[ID]=Nested_Ifs[[#This Row],[ID]])), OR(J1366=42,J1366=6,J1366=7,J1366=8)),1,
IF(_xlfn.MINIFS(Nested_Ifs[a11],Nested_Ifs[ID],Nested_Ifs[[#This Row],[ID]])&lt;&gt;1,IF(AND(OR(C1366=MIN(_xlfn._xlws.FILTER(Nested_Ifs[a11], Nested_Ifs[ID]=Nested_Ifs[[#This Row],[ID]])), C1366 = "NA"), OR(J1366=42,J1366=6,J1366=7,J1366=8, J1366 = "NA")),"NA",0),0)),0)))</f>
        <v>0</v>
      </c>
      <c r="L1366">
        <v>2</v>
      </c>
      <c r="M1366">
        <v>2</v>
      </c>
      <c r="N1366" t="s">
        <v>0</v>
      </c>
      <c r="O1366" s="11">
        <f t="shared" si="21"/>
        <v>0</v>
      </c>
    </row>
    <row r="1367" spans="2:15" x14ac:dyDescent="0.3">
      <c r="B1367">
        <v>19445</v>
      </c>
      <c r="C1367">
        <v>4</v>
      </c>
      <c r="D1367">
        <v>2</v>
      </c>
      <c r="E1367">
        <v>8</v>
      </c>
      <c r="F1367">
        <v>9</v>
      </c>
      <c r="G1367" t="s">
        <v>0</v>
      </c>
      <c r="H1367" t="s">
        <v>0</v>
      </c>
      <c r="I1367" t="s">
        <v>0</v>
      </c>
      <c r="J1367" t="s">
        <v>0</v>
      </c>
      <c r="K1367" s="5" cm="1">
        <f t="array" ref="K1367">IF(AND(C1367=1,OR(J1367=42,J1367=6,J1367=7,J1367=8)),1,
IF(AND(OR(C1367=1,C1367="NA"),OR(J1367=42,J1367=6,J1367=7,J1367=8, J1367="NA")),"NA",
IF(_xlfn.MINIFS(Nested_Ifs[a11],Nested_Ifs[ID],Nested_Ifs[[#This Row],[ID]])&lt;&gt;1,IF(AND(C1367=MIN(_xlfn._xlws.FILTER(Nested_Ifs[a11], Nested_Ifs[ID]=Nested_Ifs[[#This Row],[ID]])), OR(J1367=42,J1367=6,J1367=7,J1367=8)),1,
IF(_xlfn.MINIFS(Nested_Ifs[a11],Nested_Ifs[ID],Nested_Ifs[[#This Row],[ID]])&lt;&gt;1,IF(AND(OR(C1367=MIN(_xlfn._xlws.FILTER(Nested_Ifs[a11], Nested_Ifs[ID]=Nested_Ifs[[#This Row],[ID]])), C1367 = "NA"), OR(J1367=42,J1367=6,J1367=7,J1367=8, J1367 = "NA")),"NA",0),0)),0)))</f>
        <v>0</v>
      </c>
      <c r="L1367">
        <v>2</v>
      </c>
      <c r="M1367">
        <v>2</v>
      </c>
      <c r="N1367" t="s">
        <v>0</v>
      </c>
      <c r="O1367" s="11">
        <f t="shared" si="21"/>
        <v>0</v>
      </c>
    </row>
    <row r="1368" spans="2:15" x14ac:dyDescent="0.3">
      <c r="B1368">
        <v>19445</v>
      </c>
      <c r="C1368">
        <v>5</v>
      </c>
      <c r="D1368">
        <v>1</v>
      </c>
      <c r="E1368">
        <v>8</v>
      </c>
      <c r="F1368">
        <v>3</v>
      </c>
      <c r="G1368" t="s">
        <v>0</v>
      </c>
      <c r="H1368">
        <v>2</v>
      </c>
      <c r="I1368">
        <v>8</v>
      </c>
      <c r="J1368" t="s">
        <v>0</v>
      </c>
      <c r="K1368" s="5" cm="1">
        <f t="array" ref="K1368">IF(AND(C1368=1,OR(J1368=42,J1368=6,J1368=7,J1368=8)),1,
IF(AND(OR(C1368=1,C1368="NA"),OR(J1368=42,J1368=6,J1368=7,J1368=8, J1368="NA")),"NA",
IF(_xlfn.MINIFS(Nested_Ifs[a11],Nested_Ifs[ID],Nested_Ifs[[#This Row],[ID]])&lt;&gt;1,IF(AND(C1368=MIN(_xlfn._xlws.FILTER(Nested_Ifs[a11], Nested_Ifs[ID]=Nested_Ifs[[#This Row],[ID]])), OR(J1368=42,J1368=6,J1368=7,J1368=8)),1,
IF(_xlfn.MINIFS(Nested_Ifs[a11],Nested_Ifs[ID],Nested_Ifs[[#This Row],[ID]])&lt;&gt;1,IF(AND(OR(C1368=MIN(_xlfn._xlws.FILTER(Nested_Ifs[a11], Nested_Ifs[ID]=Nested_Ifs[[#This Row],[ID]])), C1368 = "NA"), OR(J1368=42,J1368=6,J1368=7,J1368=8, J1368 = "NA")),"NA",0),0)),0)))</f>
        <v>0</v>
      </c>
      <c r="L1368">
        <v>2</v>
      </c>
      <c r="M1368">
        <v>2</v>
      </c>
      <c r="N1368" t="s">
        <v>0</v>
      </c>
      <c r="O1368" s="11">
        <f t="shared" si="21"/>
        <v>0</v>
      </c>
    </row>
    <row r="1369" spans="2:15" x14ac:dyDescent="0.3">
      <c r="B1369">
        <v>19446</v>
      </c>
      <c r="C1369">
        <v>1</v>
      </c>
      <c r="D1369">
        <v>1</v>
      </c>
      <c r="E1369">
        <v>1</v>
      </c>
      <c r="F1369">
        <v>85</v>
      </c>
      <c r="G1369">
        <v>1</v>
      </c>
      <c r="H1369" t="s">
        <v>0</v>
      </c>
      <c r="I1369" t="s">
        <v>0</v>
      </c>
      <c r="J1369">
        <v>41</v>
      </c>
      <c r="K1369" s="5" cm="1">
        <f t="array" ref="K1369">IF(AND(C1369=1,OR(J1369=42,J1369=6,J1369=7,J1369=8)),1,
IF(AND(OR(C1369=1,C1369="NA"),OR(J1369=42,J1369=6,J1369=7,J1369=8, J1369="NA")),"NA",
IF(_xlfn.MINIFS(Nested_Ifs[a11],Nested_Ifs[ID],Nested_Ifs[[#This Row],[ID]])&lt;&gt;1,IF(AND(C1369=MIN(_xlfn._xlws.FILTER(Nested_Ifs[a11], Nested_Ifs[ID]=Nested_Ifs[[#This Row],[ID]])), OR(J1369=42,J1369=6,J1369=7,J1369=8)),1,
IF(_xlfn.MINIFS(Nested_Ifs[a11],Nested_Ifs[ID],Nested_Ifs[[#This Row],[ID]])&lt;&gt;1,IF(AND(OR(C1369=MIN(_xlfn._xlws.FILTER(Nested_Ifs[a11], Nested_Ifs[ID]=Nested_Ifs[[#This Row],[ID]])), C1369 = "NA"), OR(J1369=42,J1369=6,J1369=7,J1369=8, J1369 = "NA")),"NA",0),0)),0)))</f>
        <v>0</v>
      </c>
      <c r="L1369">
        <v>1</v>
      </c>
      <c r="M1369">
        <v>2</v>
      </c>
      <c r="N1369" t="s">
        <v>0</v>
      </c>
      <c r="O1369" s="11">
        <f t="shared" si="21"/>
        <v>0</v>
      </c>
    </row>
    <row r="1370" spans="2:15" x14ac:dyDescent="0.3">
      <c r="B1370">
        <v>19446</v>
      </c>
      <c r="C1370">
        <v>2</v>
      </c>
      <c r="D1370">
        <v>2</v>
      </c>
      <c r="E1370">
        <v>2</v>
      </c>
      <c r="F1370">
        <v>87</v>
      </c>
      <c r="G1370">
        <v>1</v>
      </c>
      <c r="H1370" t="s">
        <v>0</v>
      </c>
      <c r="I1370" t="s">
        <v>0</v>
      </c>
      <c r="J1370">
        <v>3</v>
      </c>
      <c r="K1370" s="5" cm="1">
        <f t="array" ref="K1370">IF(AND(C1370=1,OR(J1370=42,J1370=6,J1370=7,J1370=8)),1,
IF(AND(OR(C1370=1,C1370="NA"),OR(J1370=42,J1370=6,J1370=7,J1370=8, J1370="NA")),"NA",
IF(_xlfn.MINIFS(Nested_Ifs[a11],Nested_Ifs[ID],Nested_Ifs[[#This Row],[ID]])&lt;&gt;1,IF(AND(C1370=MIN(_xlfn._xlws.FILTER(Nested_Ifs[a11], Nested_Ifs[ID]=Nested_Ifs[[#This Row],[ID]])), OR(J1370=42,J1370=6,J1370=7,J1370=8)),1,
IF(_xlfn.MINIFS(Nested_Ifs[a11],Nested_Ifs[ID],Nested_Ifs[[#This Row],[ID]])&lt;&gt;1,IF(AND(OR(C1370=MIN(_xlfn._xlws.FILTER(Nested_Ifs[a11], Nested_Ifs[ID]=Nested_Ifs[[#This Row],[ID]])), C1370 = "NA"), OR(J1370=42,J1370=6,J1370=7,J1370=8, J1370 = "NA")),"NA",0),0)),0)))</f>
        <v>0</v>
      </c>
      <c r="L1370">
        <v>1</v>
      </c>
      <c r="M1370">
        <v>2</v>
      </c>
      <c r="N1370" t="s">
        <v>0</v>
      </c>
      <c r="O1370" s="11">
        <f t="shared" si="21"/>
        <v>0</v>
      </c>
    </row>
    <row r="1371" spans="2:15" x14ac:dyDescent="0.3">
      <c r="B1371">
        <v>19447</v>
      </c>
      <c r="C1371">
        <v>1</v>
      </c>
      <c r="D1371">
        <v>1</v>
      </c>
      <c r="E1371">
        <v>1</v>
      </c>
      <c r="F1371">
        <v>68</v>
      </c>
      <c r="G1371">
        <v>1</v>
      </c>
      <c r="H1371" t="s">
        <v>0</v>
      </c>
      <c r="I1371" t="s">
        <v>0</v>
      </c>
      <c r="J1371">
        <v>1</v>
      </c>
      <c r="K1371" s="5" cm="1">
        <f t="array" ref="K1371">IF(AND(C1371=1,OR(J1371=42,J1371=6,J1371=7,J1371=8)),1,
IF(AND(OR(C1371=1,C1371="NA"),OR(J1371=42,J1371=6,J1371=7,J1371=8, J1371="NA")),"NA",
IF(_xlfn.MINIFS(Nested_Ifs[a11],Nested_Ifs[ID],Nested_Ifs[[#This Row],[ID]])&lt;&gt;1,IF(AND(C1371=MIN(_xlfn._xlws.FILTER(Nested_Ifs[a11], Nested_Ifs[ID]=Nested_Ifs[[#This Row],[ID]])), OR(J1371=42,J1371=6,J1371=7,J1371=8)),1,
IF(_xlfn.MINIFS(Nested_Ifs[a11],Nested_Ifs[ID],Nested_Ifs[[#This Row],[ID]])&lt;&gt;1,IF(AND(OR(C1371=MIN(_xlfn._xlws.FILTER(Nested_Ifs[a11], Nested_Ifs[ID]=Nested_Ifs[[#This Row],[ID]])), C1371 = "NA"), OR(J1371=42,J1371=6,J1371=7,J1371=8, J1371 = "NA")),"NA",0),0)),0)))</f>
        <v>0</v>
      </c>
      <c r="L1371">
        <v>1</v>
      </c>
      <c r="M1371">
        <v>2</v>
      </c>
      <c r="N1371" t="s">
        <v>0</v>
      </c>
      <c r="O1371" s="11">
        <f t="shared" si="21"/>
        <v>0</v>
      </c>
    </row>
    <row r="1372" spans="2:15" x14ac:dyDescent="0.3">
      <c r="B1372">
        <v>19447</v>
      </c>
      <c r="C1372">
        <v>2</v>
      </c>
      <c r="D1372">
        <v>2</v>
      </c>
      <c r="E1372">
        <v>2</v>
      </c>
      <c r="F1372">
        <v>66</v>
      </c>
      <c r="G1372">
        <v>1</v>
      </c>
      <c r="H1372" t="s">
        <v>0</v>
      </c>
      <c r="I1372" t="s">
        <v>0</v>
      </c>
      <c r="J1372">
        <v>1</v>
      </c>
      <c r="K1372" s="5" cm="1">
        <f t="array" ref="K1372">IF(AND(C1372=1,OR(J1372=42,J1372=6,J1372=7,J1372=8)),1,
IF(AND(OR(C1372=1,C1372="NA"),OR(J1372=42,J1372=6,J1372=7,J1372=8, J1372="NA")),"NA",
IF(_xlfn.MINIFS(Nested_Ifs[a11],Nested_Ifs[ID],Nested_Ifs[[#This Row],[ID]])&lt;&gt;1,IF(AND(C1372=MIN(_xlfn._xlws.FILTER(Nested_Ifs[a11], Nested_Ifs[ID]=Nested_Ifs[[#This Row],[ID]])), OR(J1372=42,J1372=6,J1372=7,J1372=8)),1,
IF(_xlfn.MINIFS(Nested_Ifs[a11],Nested_Ifs[ID],Nested_Ifs[[#This Row],[ID]])&lt;&gt;1,IF(AND(OR(C1372=MIN(_xlfn._xlws.FILTER(Nested_Ifs[a11], Nested_Ifs[ID]=Nested_Ifs[[#This Row],[ID]])), C1372 = "NA"), OR(J1372=42,J1372=6,J1372=7,J1372=8, J1372 = "NA")),"NA",0),0)),0)))</f>
        <v>0</v>
      </c>
      <c r="L1372">
        <v>1</v>
      </c>
      <c r="M1372">
        <v>2</v>
      </c>
      <c r="N1372" t="s">
        <v>0</v>
      </c>
      <c r="O1372" s="11">
        <f t="shared" si="21"/>
        <v>0</v>
      </c>
    </row>
    <row r="1373" spans="2:15" x14ac:dyDescent="0.3">
      <c r="B1373">
        <v>19448</v>
      </c>
      <c r="C1373">
        <v>1</v>
      </c>
      <c r="D1373">
        <v>1</v>
      </c>
      <c r="E1373">
        <v>1</v>
      </c>
      <c r="F1373">
        <v>81</v>
      </c>
      <c r="G1373">
        <v>1</v>
      </c>
      <c r="H1373" t="s">
        <v>0</v>
      </c>
      <c r="I1373" t="s">
        <v>0</v>
      </c>
      <c r="J1373">
        <v>6</v>
      </c>
      <c r="K1373" s="5" cm="1">
        <f t="array" ref="K1373">IF(AND(C1373=1,OR(J1373=42,J1373=6,J1373=7,J1373=8)),1,
IF(AND(OR(C1373=1,C1373="NA"),OR(J1373=42,J1373=6,J1373=7,J1373=8, J1373="NA")),"NA",
IF(_xlfn.MINIFS(Nested_Ifs[a11],Nested_Ifs[ID],Nested_Ifs[[#This Row],[ID]])&lt;&gt;1,IF(AND(C1373=MIN(_xlfn._xlws.FILTER(Nested_Ifs[a11], Nested_Ifs[ID]=Nested_Ifs[[#This Row],[ID]])), OR(J1373=42,J1373=6,J1373=7,J1373=8)),1,
IF(_xlfn.MINIFS(Nested_Ifs[a11],Nested_Ifs[ID],Nested_Ifs[[#This Row],[ID]])&lt;&gt;1,IF(AND(OR(C1373=MIN(_xlfn._xlws.FILTER(Nested_Ifs[a11], Nested_Ifs[ID]=Nested_Ifs[[#This Row],[ID]])), C1373 = "NA"), OR(J1373=42,J1373=6,J1373=7,J1373=8, J1373 = "NA")),"NA",0),0)),0)))</f>
        <v>1</v>
      </c>
      <c r="L1373">
        <v>1</v>
      </c>
      <c r="M1373">
        <v>2</v>
      </c>
      <c r="N1373" t="s">
        <v>0</v>
      </c>
      <c r="O1373" s="11">
        <f t="shared" si="21"/>
        <v>0</v>
      </c>
    </row>
    <row r="1374" spans="2:15" x14ac:dyDescent="0.3">
      <c r="B1374">
        <v>19448</v>
      </c>
      <c r="C1374">
        <v>2</v>
      </c>
      <c r="D1374">
        <v>2</v>
      </c>
      <c r="E1374">
        <v>2</v>
      </c>
      <c r="F1374">
        <v>79</v>
      </c>
      <c r="G1374">
        <v>1</v>
      </c>
      <c r="H1374" t="s">
        <v>0</v>
      </c>
      <c r="I1374" t="s">
        <v>0</v>
      </c>
      <c r="J1374">
        <v>3</v>
      </c>
      <c r="K1374" s="5" cm="1">
        <f t="array" ref="K1374">IF(AND(C1374=1,OR(J1374=42,J1374=6,J1374=7,J1374=8)),1,
IF(AND(OR(C1374=1,C1374="NA"),OR(J1374=42,J1374=6,J1374=7,J1374=8, J1374="NA")),"NA",
IF(_xlfn.MINIFS(Nested_Ifs[a11],Nested_Ifs[ID],Nested_Ifs[[#This Row],[ID]])&lt;&gt;1,IF(AND(C1374=MIN(_xlfn._xlws.FILTER(Nested_Ifs[a11], Nested_Ifs[ID]=Nested_Ifs[[#This Row],[ID]])), OR(J1374=42,J1374=6,J1374=7,J1374=8)),1,
IF(_xlfn.MINIFS(Nested_Ifs[a11],Nested_Ifs[ID],Nested_Ifs[[#This Row],[ID]])&lt;&gt;1,IF(AND(OR(C1374=MIN(_xlfn._xlws.FILTER(Nested_Ifs[a11], Nested_Ifs[ID]=Nested_Ifs[[#This Row],[ID]])), C1374 = "NA"), OR(J1374=42,J1374=6,J1374=7,J1374=8, J1374 = "NA")),"NA",0),0)),0)))</f>
        <v>0</v>
      </c>
      <c r="L1374">
        <v>1</v>
      </c>
      <c r="M1374">
        <v>2</v>
      </c>
      <c r="N1374" t="s">
        <v>0</v>
      </c>
      <c r="O1374" s="11">
        <f t="shared" si="21"/>
        <v>0</v>
      </c>
    </row>
    <row r="1375" spans="2:15" x14ac:dyDescent="0.3">
      <c r="B1375">
        <v>19449</v>
      </c>
      <c r="C1375">
        <v>1</v>
      </c>
      <c r="D1375">
        <v>1</v>
      </c>
      <c r="E1375">
        <v>1</v>
      </c>
      <c r="F1375">
        <v>45</v>
      </c>
      <c r="G1375">
        <v>1</v>
      </c>
      <c r="H1375" t="s">
        <v>0</v>
      </c>
      <c r="I1375" t="s">
        <v>0</v>
      </c>
      <c r="J1375">
        <v>5</v>
      </c>
      <c r="K1375" s="5" cm="1">
        <f t="array" ref="K1375">IF(AND(C1375=1,OR(J1375=42,J1375=6,J1375=7,J1375=8)),1,
IF(AND(OR(C1375=1,C1375="NA"),OR(J1375=42,J1375=6,J1375=7,J1375=8, J1375="NA")),"NA",
IF(_xlfn.MINIFS(Nested_Ifs[a11],Nested_Ifs[ID],Nested_Ifs[[#This Row],[ID]])&lt;&gt;1,IF(AND(C1375=MIN(_xlfn._xlws.FILTER(Nested_Ifs[a11], Nested_Ifs[ID]=Nested_Ifs[[#This Row],[ID]])), OR(J1375=42,J1375=6,J1375=7,J1375=8)),1,
IF(_xlfn.MINIFS(Nested_Ifs[a11],Nested_Ifs[ID],Nested_Ifs[[#This Row],[ID]])&lt;&gt;1,IF(AND(OR(C1375=MIN(_xlfn._xlws.FILTER(Nested_Ifs[a11], Nested_Ifs[ID]=Nested_Ifs[[#This Row],[ID]])), C1375 = "NA"), OR(J1375=42,J1375=6,J1375=7,J1375=8, J1375 = "NA")),"NA",0),0)),0)))</f>
        <v>0</v>
      </c>
      <c r="L1375">
        <v>2</v>
      </c>
      <c r="M1375">
        <v>2</v>
      </c>
      <c r="N1375" t="s">
        <v>0</v>
      </c>
      <c r="O1375" s="11">
        <f t="shared" si="21"/>
        <v>0</v>
      </c>
    </row>
    <row r="1376" spans="2:15" x14ac:dyDescent="0.3">
      <c r="B1376">
        <v>19449</v>
      </c>
      <c r="C1376">
        <v>2</v>
      </c>
      <c r="D1376">
        <v>2</v>
      </c>
      <c r="E1376">
        <v>2</v>
      </c>
      <c r="F1376">
        <v>43</v>
      </c>
      <c r="G1376">
        <v>1</v>
      </c>
      <c r="H1376" t="s">
        <v>0</v>
      </c>
      <c r="I1376" t="s">
        <v>0</v>
      </c>
      <c r="J1376">
        <v>5</v>
      </c>
      <c r="K1376" s="5" cm="1">
        <f t="array" ref="K1376">IF(AND(C1376=1,OR(J1376=42,J1376=6,J1376=7,J1376=8)),1,
IF(AND(OR(C1376=1,C1376="NA"),OR(J1376=42,J1376=6,J1376=7,J1376=8, J1376="NA")),"NA",
IF(_xlfn.MINIFS(Nested_Ifs[a11],Nested_Ifs[ID],Nested_Ifs[[#This Row],[ID]])&lt;&gt;1,IF(AND(C1376=MIN(_xlfn._xlws.FILTER(Nested_Ifs[a11], Nested_Ifs[ID]=Nested_Ifs[[#This Row],[ID]])), OR(J1376=42,J1376=6,J1376=7,J1376=8)),1,
IF(_xlfn.MINIFS(Nested_Ifs[a11],Nested_Ifs[ID],Nested_Ifs[[#This Row],[ID]])&lt;&gt;1,IF(AND(OR(C1376=MIN(_xlfn._xlws.FILTER(Nested_Ifs[a11], Nested_Ifs[ID]=Nested_Ifs[[#This Row],[ID]])), C1376 = "NA"), OR(J1376=42,J1376=6,J1376=7,J1376=8, J1376 = "NA")),"NA",0),0)),0)))</f>
        <v>0</v>
      </c>
      <c r="L1376">
        <v>2</v>
      </c>
      <c r="M1376">
        <v>2</v>
      </c>
      <c r="N1376" t="s">
        <v>0</v>
      </c>
      <c r="O1376" s="11">
        <f t="shared" si="21"/>
        <v>0</v>
      </c>
    </row>
    <row r="1377" spans="2:15" x14ac:dyDescent="0.3">
      <c r="B1377">
        <v>19450</v>
      </c>
      <c r="C1377">
        <v>1</v>
      </c>
      <c r="D1377">
        <v>2</v>
      </c>
      <c r="E1377">
        <v>1</v>
      </c>
      <c r="F1377">
        <v>56</v>
      </c>
      <c r="G1377">
        <v>6</v>
      </c>
      <c r="H1377" t="s">
        <v>0</v>
      </c>
      <c r="I1377" t="s">
        <v>0</v>
      </c>
      <c r="J1377">
        <v>41</v>
      </c>
      <c r="K1377" s="5" cm="1">
        <f t="array" ref="K1377">IF(AND(C1377=1,OR(J1377=42,J1377=6,J1377=7,J1377=8)),1,
IF(AND(OR(C1377=1,C1377="NA"),OR(J1377=42,J1377=6,J1377=7,J1377=8, J1377="NA")),"NA",
IF(_xlfn.MINIFS(Nested_Ifs[a11],Nested_Ifs[ID],Nested_Ifs[[#This Row],[ID]])&lt;&gt;1,IF(AND(C1377=MIN(_xlfn._xlws.FILTER(Nested_Ifs[a11], Nested_Ifs[ID]=Nested_Ifs[[#This Row],[ID]])), OR(J1377=42,J1377=6,J1377=7,J1377=8)),1,
IF(_xlfn.MINIFS(Nested_Ifs[a11],Nested_Ifs[ID],Nested_Ifs[[#This Row],[ID]])&lt;&gt;1,IF(AND(OR(C1377=MIN(_xlfn._xlws.FILTER(Nested_Ifs[a11], Nested_Ifs[ID]=Nested_Ifs[[#This Row],[ID]])), C1377 = "NA"), OR(J1377=42,J1377=6,J1377=7,J1377=8, J1377 = "NA")),"NA",0),0)),0)))</f>
        <v>0</v>
      </c>
      <c r="L1377">
        <v>2</v>
      </c>
      <c r="M1377">
        <v>2</v>
      </c>
      <c r="N1377" t="s">
        <v>0</v>
      </c>
      <c r="O1377" s="11">
        <f t="shared" si="21"/>
        <v>0</v>
      </c>
    </row>
    <row r="1378" spans="2:15" x14ac:dyDescent="0.3">
      <c r="B1378">
        <v>19451</v>
      </c>
      <c r="C1378">
        <v>1</v>
      </c>
      <c r="D1378">
        <v>1</v>
      </c>
      <c r="E1378">
        <v>1</v>
      </c>
      <c r="F1378">
        <v>54</v>
      </c>
      <c r="G1378">
        <v>1</v>
      </c>
      <c r="H1378" t="s">
        <v>0</v>
      </c>
      <c r="I1378" t="s">
        <v>0</v>
      </c>
      <c r="J1378">
        <v>3</v>
      </c>
      <c r="K1378" s="5" cm="1">
        <f t="array" ref="K1378">IF(AND(C1378=1,OR(J1378=42,J1378=6,J1378=7,J1378=8)),1,
IF(AND(OR(C1378=1,C1378="NA"),OR(J1378=42,J1378=6,J1378=7,J1378=8, J1378="NA")),"NA",
IF(_xlfn.MINIFS(Nested_Ifs[a11],Nested_Ifs[ID],Nested_Ifs[[#This Row],[ID]])&lt;&gt;1,IF(AND(C1378=MIN(_xlfn._xlws.FILTER(Nested_Ifs[a11], Nested_Ifs[ID]=Nested_Ifs[[#This Row],[ID]])), OR(J1378=42,J1378=6,J1378=7,J1378=8)),1,
IF(_xlfn.MINIFS(Nested_Ifs[a11],Nested_Ifs[ID],Nested_Ifs[[#This Row],[ID]])&lt;&gt;1,IF(AND(OR(C1378=MIN(_xlfn._xlws.FILTER(Nested_Ifs[a11], Nested_Ifs[ID]=Nested_Ifs[[#This Row],[ID]])), C1378 = "NA"), OR(J1378=42,J1378=6,J1378=7,J1378=8, J1378 = "NA")),"NA",0),0)),0)))</f>
        <v>0</v>
      </c>
      <c r="L1378">
        <v>2</v>
      </c>
      <c r="M1378">
        <v>2</v>
      </c>
      <c r="N1378" t="s">
        <v>0</v>
      </c>
      <c r="O1378" s="11">
        <f t="shared" si="21"/>
        <v>0</v>
      </c>
    </row>
    <row r="1379" spans="2:15" x14ac:dyDescent="0.3">
      <c r="B1379">
        <v>19451</v>
      </c>
      <c r="C1379">
        <v>2</v>
      </c>
      <c r="D1379">
        <v>2</v>
      </c>
      <c r="E1379">
        <v>2</v>
      </c>
      <c r="F1379">
        <v>50</v>
      </c>
      <c r="G1379">
        <v>1</v>
      </c>
      <c r="H1379" t="s">
        <v>0</v>
      </c>
      <c r="I1379" t="s">
        <v>0</v>
      </c>
      <c r="J1379">
        <v>3</v>
      </c>
      <c r="K1379" s="5" cm="1">
        <f t="array" ref="K1379">IF(AND(C1379=1,OR(J1379=42,J1379=6,J1379=7,J1379=8)),1,
IF(AND(OR(C1379=1,C1379="NA"),OR(J1379=42,J1379=6,J1379=7,J1379=8, J1379="NA")),"NA",
IF(_xlfn.MINIFS(Nested_Ifs[a11],Nested_Ifs[ID],Nested_Ifs[[#This Row],[ID]])&lt;&gt;1,IF(AND(C1379=MIN(_xlfn._xlws.FILTER(Nested_Ifs[a11], Nested_Ifs[ID]=Nested_Ifs[[#This Row],[ID]])), OR(J1379=42,J1379=6,J1379=7,J1379=8)),1,
IF(_xlfn.MINIFS(Nested_Ifs[a11],Nested_Ifs[ID],Nested_Ifs[[#This Row],[ID]])&lt;&gt;1,IF(AND(OR(C1379=MIN(_xlfn._xlws.FILTER(Nested_Ifs[a11], Nested_Ifs[ID]=Nested_Ifs[[#This Row],[ID]])), C1379 = "NA"), OR(J1379=42,J1379=6,J1379=7,J1379=8, J1379 = "NA")),"NA",0),0)),0)))</f>
        <v>0</v>
      </c>
      <c r="L1379">
        <v>2</v>
      </c>
      <c r="M1379">
        <v>2</v>
      </c>
      <c r="N1379" t="s">
        <v>0</v>
      </c>
      <c r="O1379" s="11">
        <f t="shared" si="21"/>
        <v>0</v>
      </c>
    </row>
    <row r="1380" spans="2:15" x14ac:dyDescent="0.3">
      <c r="B1380">
        <v>19451</v>
      </c>
      <c r="C1380">
        <v>3</v>
      </c>
      <c r="D1380">
        <v>2</v>
      </c>
      <c r="E1380">
        <v>3</v>
      </c>
      <c r="F1380">
        <v>28</v>
      </c>
      <c r="G1380">
        <v>6</v>
      </c>
      <c r="H1380" t="s">
        <v>0</v>
      </c>
      <c r="I1380" t="s">
        <v>0</v>
      </c>
      <c r="J1380" t="s">
        <v>0</v>
      </c>
      <c r="K1380" s="5" cm="1">
        <f t="array" ref="K1380">IF(AND(C1380=1,OR(J1380=42,J1380=6,J1380=7,J1380=8)),1,
IF(AND(OR(C1380=1,C1380="NA"),OR(J1380=42,J1380=6,J1380=7,J1380=8, J1380="NA")),"NA",
IF(_xlfn.MINIFS(Nested_Ifs[a11],Nested_Ifs[ID],Nested_Ifs[[#This Row],[ID]])&lt;&gt;1,IF(AND(C1380=MIN(_xlfn._xlws.FILTER(Nested_Ifs[a11], Nested_Ifs[ID]=Nested_Ifs[[#This Row],[ID]])), OR(J1380=42,J1380=6,J1380=7,J1380=8)),1,
IF(_xlfn.MINIFS(Nested_Ifs[a11],Nested_Ifs[ID],Nested_Ifs[[#This Row],[ID]])&lt;&gt;1,IF(AND(OR(C1380=MIN(_xlfn._xlws.FILTER(Nested_Ifs[a11], Nested_Ifs[ID]=Nested_Ifs[[#This Row],[ID]])), C1380 = "NA"), OR(J1380=42,J1380=6,J1380=7,J1380=8, J1380 = "NA")),"NA",0),0)),0)))</f>
        <v>0</v>
      </c>
      <c r="L1380">
        <v>1</v>
      </c>
      <c r="M1380">
        <v>2</v>
      </c>
      <c r="N1380" t="s">
        <v>0</v>
      </c>
      <c r="O1380" s="11">
        <f t="shared" si="21"/>
        <v>0</v>
      </c>
    </row>
    <row r="1381" spans="2:15" x14ac:dyDescent="0.3">
      <c r="B1381">
        <v>19452</v>
      </c>
      <c r="C1381">
        <v>1</v>
      </c>
      <c r="D1381">
        <v>1</v>
      </c>
      <c r="E1381">
        <v>1</v>
      </c>
      <c r="F1381">
        <v>51</v>
      </c>
      <c r="G1381">
        <v>1</v>
      </c>
      <c r="H1381" t="s">
        <v>0</v>
      </c>
      <c r="I1381" t="s">
        <v>0</v>
      </c>
      <c r="J1381">
        <v>5</v>
      </c>
      <c r="K1381" s="5" cm="1">
        <f t="array" ref="K1381">IF(AND(C1381=1,OR(J1381=42,J1381=6,J1381=7,J1381=8)),1,
IF(AND(OR(C1381=1,C1381="NA"),OR(J1381=42,J1381=6,J1381=7,J1381=8, J1381="NA")),"NA",
IF(_xlfn.MINIFS(Nested_Ifs[a11],Nested_Ifs[ID],Nested_Ifs[[#This Row],[ID]])&lt;&gt;1,IF(AND(C1381=MIN(_xlfn._xlws.FILTER(Nested_Ifs[a11], Nested_Ifs[ID]=Nested_Ifs[[#This Row],[ID]])), OR(J1381=42,J1381=6,J1381=7,J1381=8)),1,
IF(_xlfn.MINIFS(Nested_Ifs[a11],Nested_Ifs[ID],Nested_Ifs[[#This Row],[ID]])&lt;&gt;1,IF(AND(OR(C1381=MIN(_xlfn._xlws.FILTER(Nested_Ifs[a11], Nested_Ifs[ID]=Nested_Ifs[[#This Row],[ID]])), C1381 = "NA"), OR(J1381=42,J1381=6,J1381=7,J1381=8, J1381 = "NA")),"NA",0),0)),0)))</f>
        <v>0</v>
      </c>
      <c r="L1381">
        <v>2</v>
      </c>
      <c r="M1381">
        <v>2</v>
      </c>
      <c r="N1381" t="s">
        <v>0</v>
      </c>
      <c r="O1381" s="11">
        <f t="shared" si="21"/>
        <v>0</v>
      </c>
    </row>
    <row r="1382" spans="2:15" x14ac:dyDescent="0.3">
      <c r="B1382">
        <v>19452</v>
      </c>
      <c r="C1382">
        <v>2</v>
      </c>
      <c r="D1382">
        <v>2</v>
      </c>
      <c r="E1382">
        <v>2</v>
      </c>
      <c r="F1382">
        <v>46</v>
      </c>
      <c r="G1382">
        <v>1</v>
      </c>
      <c r="H1382" t="s">
        <v>0</v>
      </c>
      <c r="I1382" t="s">
        <v>0</v>
      </c>
      <c r="J1382">
        <v>3</v>
      </c>
      <c r="K1382" s="5" cm="1">
        <f t="array" ref="K1382">IF(AND(C1382=1,OR(J1382=42,J1382=6,J1382=7,J1382=8)),1,
IF(AND(OR(C1382=1,C1382="NA"),OR(J1382=42,J1382=6,J1382=7,J1382=8, J1382="NA")),"NA",
IF(_xlfn.MINIFS(Nested_Ifs[a11],Nested_Ifs[ID],Nested_Ifs[[#This Row],[ID]])&lt;&gt;1,IF(AND(C1382=MIN(_xlfn._xlws.FILTER(Nested_Ifs[a11], Nested_Ifs[ID]=Nested_Ifs[[#This Row],[ID]])), OR(J1382=42,J1382=6,J1382=7,J1382=8)),1,
IF(_xlfn.MINIFS(Nested_Ifs[a11],Nested_Ifs[ID],Nested_Ifs[[#This Row],[ID]])&lt;&gt;1,IF(AND(OR(C1382=MIN(_xlfn._xlws.FILTER(Nested_Ifs[a11], Nested_Ifs[ID]=Nested_Ifs[[#This Row],[ID]])), C1382 = "NA"), OR(J1382=42,J1382=6,J1382=7,J1382=8, J1382 = "NA")),"NA",0),0)),0)))</f>
        <v>0</v>
      </c>
      <c r="L1382">
        <v>1</v>
      </c>
      <c r="M1382">
        <v>2</v>
      </c>
      <c r="N1382" t="s">
        <v>0</v>
      </c>
      <c r="O1382" s="11">
        <f t="shared" si="21"/>
        <v>0</v>
      </c>
    </row>
    <row r="1383" spans="2:15" x14ac:dyDescent="0.3">
      <c r="B1383">
        <v>19452</v>
      </c>
      <c r="C1383">
        <v>5</v>
      </c>
      <c r="D1383">
        <v>1</v>
      </c>
      <c r="E1383">
        <v>10</v>
      </c>
      <c r="F1383">
        <v>9</v>
      </c>
      <c r="G1383" t="s">
        <v>0</v>
      </c>
      <c r="H1383" t="s">
        <v>0</v>
      </c>
      <c r="I1383" t="s">
        <v>0</v>
      </c>
      <c r="J1383" t="s">
        <v>0</v>
      </c>
      <c r="K1383" s="5" cm="1">
        <f t="array" ref="K1383">IF(AND(C1383=1,OR(J1383=42,J1383=6,J1383=7,J1383=8)),1,
IF(AND(OR(C1383=1,C1383="NA"),OR(J1383=42,J1383=6,J1383=7,J1383=8, J1383="NA")),"NA",
IF(_xlfn.MINIFS(Nested_Ifs[a11],Nested_Ifs[ID],Nested_Ifs[[#This Row],[ID]])&lt;&gt;1,IF(AND(C1383=MIN(_xlfn._xlws.FILTER(Nested_Ifs[a11], Nested_Ifs[ID]=Nested_Ifs[[#This Row],[ID]])), OR(J1383=42,J1383=6,J1383=7,J1383=8)),1,
IF(_xlfn.MINIFS(Nested_Ifs[a11],Nested_Ifs[ID],Nested_Ifs[[#This Row],[ID]])&lt;&gt;1,IF(AND(OR(C1383=MIN(_xlfn._xlws.FILTER(Nested_Ifs[a11], Nested_Ifs[ID]=Nested_Ifs[[#This Row],[ID]])), C1383 = "NA"), OR(J1383=42,J1383=6,J1383=7,J1383=8, J1383 = "NA")),"NA",0),0)),0)))</f>
        <v>0</v>
      </c>
      <c r="L1383">
        <v>2</v>
      </c>
      <c r="M1383">
        <v>2</v>
      </c>
      <c r="N1383" t="s">
        <v>0</v>
      </c>
      <c r="O1383" s="11">
        <f t="shared" si="21"/>
        <v>0</v>
      </c>
    </row>
    <row r="1384" spans="2:15" x14ac:dyDescent="0.3">
      <c r="B1384">
        <v>19453</v>
      </c>
      <c r="C1384">
        <v>1</v>
      </c>
      <c r="D1384">
        <v>1</v>
      </c>
      <c r="E1384">
        <v>1</v>
      </c>
      <c r="F1384">
        <v>57</v>
      </c>
      <c r="G1384">
        <v>1</v>
      </c>
      <c r="H1384" t="s">
        <v>0</v>
      </c>
      <c r="I1384" t="s">
        <v>0</v>
      </c>
      <c r="J1384">
        <v>5</v>
      </c>
      <c r="K1384" s="5" cm="1">
        <f t="array" ref="K1384">IF(AND(C1384=1,OR(J1384=42,J1384=6,J1384=7,J1384=8)),1,
IF(AND(OR(C1384=1,C1384="NA"),OR(J1384=42,J1384=6,J1384=7,J1384=8, J1384="NA")),"NA",
IF(_xlfn.MINIFS(Nested_Ifs[a11],Nested_Ifs[ID],Nested_Ifs[[#This Row],[ID]])&lt;&gt;1,IF(AND(C1384=MIN(_xlfn._xlws.FILTER(Nested_Ifs[a11], Nested_Ifs[ID]=Nested_Ifs[[#This Row],[ID]])), OR(J1384=42,J1384=6,J1384=7,J1384=8)),1,
IF(_xlfn.MINIFS(Nested_Ifs[a11],Nested_Ifs[ID],Nested_Ifs[[#This Row],[ID]])&lt;&gt;1,IF(AND(OR(C1384=MIN(_xlfn._xlws.FILTER(Nested_Ifs[a11], Nested_Ifs[ID]=Nested_Ifs[[#This Row],[ID]])), C1384 = "NA"), OR(J1384=42,J1384=6,J1384=7,J1384=8, J1384 = "NA")),"NA",0),0)),0)))</f>
        <v>0</v>
      </c>
      <c r="L1384">
        <v>1</v>
      </c>
      <c r="M1384">
        <v>2</v>
      </c>
      <c r="N1384" t="s">
        <v>0</v>
      </c>
      <c r="O1384" s="11">
        <f t="shared" si="21"/>
        <v>0</v>
      </c>
    </row>
    <row r="1385" spans="2:15" x14ac:dyDescent="0.3">
      <c r="B1385">
        <v>19453</v>
      </c>
      <c r="C1385">
        <v>2</v>
      </c>
      <c r="D1385">
        <v>2</v>
      </c>
      <c r="E1385">
        <v>2</v>
      </c>
      <c r="F1385">
        <v>54</v>
      </c>
      <c r="G1385">
        <v>1</v>
      </c>
      <c r="H1385" t="s">
        <v>0</v>
      </c>
      <c r="I1385" t="s">
        <v>0</v>
      </c>
      <c r="J1385">
        <v>5</v>
      </c>
      <c r="K1385" s="5" cm="1">
        <f t="array" ref="K1385">IF(AND(C1385=1,OR(J1385=42,J1385=6,J1385=7,J1385=8)),1,
IF(AND(OR(C1385=1,C1385="NA"),OR(J1385=42,J1385=6,J1385=7,J1385=8, J1385="NA")),"NA",
IF(_xlfn.MINIFS(Nested_Ifs[a11],Nested_Ifs[ID],Nested_Ifs[[#This Row],[ID]])&lt;&gt;1,IF(AND(C1385=MIN(_xlfn._xlws.FILTER(Nested_Ifs[a11], Nested_Ifs[ID]=Nested_Ifs[[#This Row],[ID]])), OR(J1385=42,J1385=6,J1385=7,J1385=8)),1,
IF(_xlfn.MINIFS(Nested_Ifs[a11],Nested_Ifs[ID],Nested_Ifs[[#This Row],[ID]])&lt;&gt;1,IF(AND(OR(C1385=MIN(_xlfn._xlws.FILTER(Nested_Ifs[a11], Nested_Ifs[ID]=Nested_Ifs[[#This Row],[ID]])), C1385 = "NA"), OR(J1385=42,J1385=6,J1385=7,J1385=8, J1385 = "NA")),"NA",0),0)),0)))</f>
        <v>0</v>
      </c>
      <c r="L1385">
        <v>2</v>
      </c>
      <c r="M1385">
        <v>2</v>
      </c>
      <c r="N1385" t="s">
        <v>0</v>
      </c>
      <c r="O1385" s="11">
        <f t="shared" si="21"/>
        <v>0</v>
      </c>
    </row>
    <row r="1386" spans="2:15" x14ac:dyDescent="0.3">
      <c r="B1386">
        <v>19453</v>
      </c>
      <c r="C1386">
        <v>3</v>
      </c>
      <c r="D1386">
        <v>1</v>
      </c>
      <c r="E1386">
        <v>8</v>
      </c>
      <c r="F1386">
        <v>12</v>
      </c>
      <c r="G1386" t="s">
        <v>0</v>
      </c>
      <c r="H1386" t="s">
        <v>0</v>
      </c>
      <c r="I1386" t="s">
        <v>0</v>
      </c>
      <c r="J1386" t="s">
        <v>0</v>
      </c>
      <c r="K1386" s="5" cm="1">
        <f t="array" ref="K1386">IF(AND(C1386=1,OR(J1386=42,J1386=6,J1386=7,J1386=8)),1,
IF(AND(OR(C1386=1,C1386="NA"),OR(J1386=42,J1386=6,J1386=7,J1386=8, J1386="NA")),"NA",
IF(_xlfn.MINIFS(Nested_Ifs[a11],Nested_Ifs[ID],Nested_Ifs[[#This Row],[ID]])&lt;&gt;1,IF(AND(C1386=MIN(_xlfn._xlws.FILTER(Nested_Ifs[a11], Nested_Ifs[ID]=Nested_Ifs[[#This Row],[ID]])), OR(J1386=42,J1386=6,J1386=7,J1386=8)),1,
IF(_xlfn.MINIFS(Nested_Ifs[a11],Nested_Ifs[ID],Nested_Ifs[[#This Row],[ID]])&lt;&gt;1,IF(AND(OR(C1386=MIN(_xlfn._xlws.FILTER(Nested_Ifs[a11], Nested_Ifs[ID]=Nested_Ifs[[#This Row],[ID]])), C1386 = "NA"), OR(J1386=42,J1386=6,J1386=7,J1386=8, J1386 = "NA")),"NA",0),0)),0)))</f>
        <v>0</v>
      </c>
      <c r="L1386">
        <v>2</v>
      </c>
      <c r="M1386">
        <v>2</v>
      </c>
      <c r="N1386" t="s">
        <v>0</v>
      </c>
      <c r="O1386" s="11">
        <f t="shared" si="21"/>
        <v>0</v>
      </c>
    </row>
    <row r="1387" spans="2:15" x14ac:dyDescent="0.3">
      <c r="B1387">
        <v>19453</v>
      </c>
      <c r="C1387">
        <v>4</v>
      </c>
      <c r="D1387">
        <v>2</v>
      </c>
      <c r="E1387">
        <v>8</v>
      </c>
      <c r="F1387">
        <v>10</v>
      </c>
      <c r="G1387" t="s">
        <v>0</v>
      </c>
      <c r="H1387" t="s">
        <v>0</v>
      </c>
      <c r="I1387" t="s">
        <v>0</v>
      </c>
      <c r="J1387" t="s">
        <v>0</v>
      </c>
      <c r="K1387" s="5" cm="1">
        <f t="array" ref="K1387">IF(AND(C1387=1,OR(J1387=42,J1387=6,J1387=7,J1387=8)),1,
IF(AND(OR(C1387=1,C1387="NA"),OR(J1387=42,J1387=6,J1387=7,J1387=8, J1387="NA")),"NA",
IF(_xlfn.MINIFS(Nested_Ifs[a11],Nested_Ifs[ID],Nested_Ifs[[#This Row],[ID]])&lt;&gt;1,IF(AND(C1387=MIN(_xlfn._xlws.FILTER(Nested_Ifs[a11], Nested_Ifs[ID]=Nested_Ifs[[#This Row],[ID]])), OR(J1387=42,J1387=6,J1387=7,J1387=8)),1,
IF(_xlfn.MINIFS(Nested_Ifs[a11],Nested_Ifs[ID],Nested_Ifs[[#This Row],[ID]])&lt;&gt;1,IF(AND(OR(C1387=MIN(_xlfn._xlws.FILTER(Nested_Ifs[a11], Nested_Ifs[ID]=Nested_Ifs[[#This Row],[ID]])), C1387 = "NA"), OR(J1387=42,J1387=6,J1387=7,J1387=8, J1387 = "NA")),"NA",0),0)),0)))</f>
        <v>0</v>
      </c>
      <c r="L1387">
        <v>1</v>
      </c>
      <c r="M1387">
        <v>2</v>
      </c>
      <c r="N1387" t="s">
        <v>0</v>
      </c>
      <c r="O1387" s="11">
        <f t="shared" si="21"/>
        <v>0</v>
      </c>
    </row>
    <row r="1388" spans="2:15" x14ac:dyDescent="0.3">
      <c r="B1388">
        <v>19456</v>
      </c>
      <c r="C1388">
        <v>1</v>
      </c>
      <c r="D1388">
        <v>2</v>
      </c>
      <c r="E1388">
        <v>1</v>
      </c>
      <c r="F1388">
        <v>65</v>
      </c>
      <c r="G1388">
        <v>5</v>
      </c>
      <c r="H1388" t="s">
        <v>0</v>
      </c>
      <c r="I1388" t="s">
        <v>0</v>
      </c>
      <c r="J1388">
        <v>5</v>
      </c>
      <c r="K1388" s="5" cm="1">
        <f t="array" ref="K1388">IF(AND(C1388=1,OR(J1388=42,J1388=6,J1388=7,J1388=8)),1,
IF(AND(OR(C1388=1,C1388="NA"),OR(J1388=42,J1388=6,J1388=7,J1388=8, J1388="NA")),"NA",
IF(_xlfn.MINIFS(Nested_Ifs[a11],Nested_Ifs[ID],Nested_Ifs[[#This Row],[ID]])&lt;&gt;1,IF(AND(C1388=MIN(_xlfn._xlws.FILTER(Nested_Ifs[a11], Nested_Ifs[ID]=Nested_Ifs[[#This Row],[ID]])), OR(J1388=42,J1388=6,J1388=7,J1388=8)),1,
IF(_xlfn.MINIFS(Nested_Ifs[a11],Nested_Ifs[ID],Nested_Ifs[[#This Row],[ID]])&lt;&gt;1,IF(AND(OR(C1388=MIN(_xlfn._xlws.FILTER(Nested_Ifs[a11], Nested_Ifs[ID]=Nested_Ifs[[#This Row],[ID]])), C1388 = "NA"), OR(J1388=42,J1388=6,J1388=7,J1388=8, J1388 = "NA")),"NA",0),0)),0)))</f>
        <v>0</v>
      </c>
      <c r="L1388">
        <v>2</v>
      </c>
      <c r="M1388">
        <v>2</v>
      </c>
      <c r="N1388" t="s">
        <v>0</v>
      </c>
      <c r="O1388" s="11">
        <f t="shared" si="21"/>
        <v>0</v>
      </c>
    </row>
    <row r="1389" spans="2:15" x14ac:dyDescent="0.3">
      <c r="B1389">
        <v>19457</v>
      </c>
      <c r="C1389">
        <v>1</v>
      </c>
      <c r="D1389">
        <v>2</v>
      </c>
      <c r="E1389">
        <v>1</v>
      </c>
      <c r="F1389">
        <v>38</v>
      </c>
      <c r="G1389">
        <v>3</v>
      </c>
      <c r="H1389" t="s">
        <v>0</v>
      </c>
      <c r="I1389" t="s">
        <v>0</v>
      </c>
      <c r="J1389">
        <v>5</v>
      </c>
      <c r="K1389" s="5" cm="1">
        <f t="array" ref="K1389">IF(AND(C1389=1,OR(J1389=42,J1389=6,J1389=7,J1389=8)),1,
IF(AND(OR(C1389=1,C1389="NA"),OR(J1389=42,J1389=6,J1389=7,J1389=8, J1389="NA")),"NA",
IF(_xlfn.MINIFS(Nested_Ifs[a11],Nested_Ifs[ID],Nested_Ifs[[#This Row],[ID]])&lt;&gt;1,IF(AND(C1389=MIN(_xlfn._xlws.FILTER(Nested_Ifs[a11], Nested_Ifs[ID]=Nested_Ifs[[#This Row],[ID]])), OR(J1389=42,J1389=6,J1389=7,J1389=8)),1,
IF(_xlfn.MINIFS(Nested_Ifs[a11],Nested_Ifs[ID],Nested_Ifs[[#This Row],[ID]])&lt;&gt;1,IF(AND(OR(C1389=MIN(_xlfn._xlws.FILTER(Nested_Ifs[a11], Nested_Ifs[ID]=Nested_Ifs[[#This Row],[ID]])), C1389 = "NA"), OR(J1389=42,J1389=6,J1389=7,J1389=8, J1389 = "NA")),"NA",0),0)),0)))</f>
        <v>0</v>
      </c>
      <c r="L1389">
        <v>1</v>
      </c>
      <c r="M1389">
        <v>2</v>
      </c>
      <c r="N1389" t="s">
        <v>0</v>
      </c>
      <c r="O1389" s="11">
        <f t="shared" si="21"/>
        <v>0</v>
      </c>
    </row>
    <row r="1390" spans="2:15" x14ac:dyDescent="0.3">
      <c r="B1390">
        <v>19457</v>
      </c>
      <c r="C1390">
        <v>2</v>
      </c>
      <c r="D1390">
        <v>1</v>
      </c>
      <c r="E1390">
        <v>3</v>
      </c>
      <c r="F1390">
        <v>10</v>
      </c>
      <c r="G1390" t="s">
        <v>0</v>
      </c>
      <c r="H1390" t="s">
        <v>0</v>
      </c>
      <c r="I1390" t="s">
        <v>0</v>
      </c>
      <c r="J1390" t="s">
        <v>0</v>
      </c>
      <c r="K1390" s="5" cm="1">
        <f t="array" ref="K1390">IF(AND(C1390=1,OR(J1390=42,J1390=6,J1390=7,J1390=8)),1,
IF(AND(OR(C1390=1,C1390="NA"),OR(J1390=42,J1390=6,J1390=7,J1390=8, J1390="NA")),"NA",
IF(_xlfn.MINIFS(Nested_Ifs[a11],Nested_Ifs[ID],Nested_Ifs[[#This Row],[ID]])&lt;&gt;1,IF(AND(C1390=MIN(_xlfn._xlws.FILTER(Nested_Ifs[a11], Nested_Ifs[ID]=Nested_Ifs[[#This Row],[ID]])), OR(J1390=42,J1390=6,J1390=7,J1390=8)),1,
IF(_xlfn.MINIFS(Nested_Ifs[a11],Nested_Ifs[ID],Nested_Ifs[[#This Row],[ID]])&lt;&gt;1,IF(AND(OR(C1390=MIN(_xlfn._xlws.FILTER(Nested_Ifs[a11], Nested_Ifs[ID]=Nested_Ifs[[#This Row],[ID]])), C1390 = "NA"), OR(J1390=42,J1390=6,J1390=7,J1390=8, J1390 = "NA")),"NA",0),0)),0)))</f>
        <v>0</v>
      </c>
      <c r="L1390">
        <v>2</v>
      </c>
      <c r="M1390">
        <v>2</v>
      </c>
      <c r="N1390" t="s">
        <v>0</v>
      </c>
      <c r="O1390" s="11">
        <f t="shared" si="21"/>
        <v>0</v>
      </c>
    </row>
    <row r="1391" spans="2:15" x14ac:dyDescent="0.3">
      <c r="B1391">
        <v>19458</v>
      </c>
      <c r="C1391">
        <v>1</v>
      </c>
      <c r="D1391">
        <v>2</v>
      </c>
      <c r="E1391">
        <v>1</v>
      </c>
      <c r="F1391">
        <v>85</v>
      </c>
      <c r="G1391">
        <v>5</v>
      </c>
      <c r="H1391" t="s">
        <v>0</v>
      </c>
      <c r="I1391" t="s">
        <v>0</v>
      </c>
      <c r="J1391">
        <v>6</v>
      </c>
      <c r="K1391" s="5" cm="1">
        <f t="array" ref="K1391">IF(AND(C1391=1,OR(J1391=42,J1391=6,J1391=7,J1391=8)),1,
IF(AND(OR(C1391=1,C1391="NA"),OR(J1391=42,J1391=6,J1391=7,J1391=8, J1391="NA")),"NA",
IF(_xlfn.MINIFS(Nested_Ifs[a11],Nested_Ifs[ID],Nested_Ifs[[#This Row],[ID]])&lt;&gt;1,IF(AND(C1391=MIN(_xlfn._xlws.FILTER(Nested_Ifs[a11], Nested_Ifs[ID]=Nested_Ifs[[#This Row],[ID]])), OR(J1391=42,J1391=6,J1391=7,J1391=8)),1,
IF(_xlfn.MINIFS(Nested_Ifs[a11],Nested_Ifs[ID],Nested_Ifs[[#This Row],[ID]])&lt;&gt;1,IF(AND(OR(C1391=MIN(_xlfn._xlws.FILTER(Nested_Ifs[a11], Nested_Ifs[ID]=Nested_Ifs[[#This Row],[ID]])), C1391 = "NA"), OR(J1391=42,J1391=6,J1391=7,J1391=8, J1391 = "NA")),"NA",0),0)),0)))</f>
        <v>1</v>
      </c>
      <c r="L1391">
        <v>2</v>
      </c>
      <c r="M1391">
        <v>2</v>
      </c>
      <c r="N1391" t="s">
        <v>0</v>
      </c>
      <c r="O1391" s="11">
        <f t="shared" si="21"/>
        <v>0</v>
      </c>
    </row>
    <row r="1392" spans="2:15" x14ac:dyDescent="0.3">
      <c r="B1392">
        <v>19458</v>
      </c>
      <c r="C1392">
        <v>3</v>
      </c>
      <c r="D1392">
        <v>2</v>
      </c>
      <c r="E1392">
        <v>4</v>
      </c>
      <c r="F1392">
        <v>40</v>
      </c>
      <c r="G1392">
        <v>1</v>
      </c>
      <c r="H1392" t="s">
        <v>0</v>
      </c>
      <c r="I1392" t="s">
        <v>0</v>
      </c>
      <c r="J1392">
        <v>41</v>
      </c>
      <c r="K1392" s="5" cm="1">
        <f t="array" ref="K1392">IF(AND(C1392=1,OR(J1392=42,J1392=6,J1392=7,J1392=8)),1,
IF(AND(OR(C1392=1,C1392="NA"),OR(J1392=42,J1392=6,J1392=7,J1392=8, J1392="NA")),"NA",
IF(_xlfn.MINIFS(Nested_Ifs[a11],Nested_Ifs[ID],Nested_Ifs[[#This Row],[ID]])&lt;&gt;1,IF(AND(C1392=MIN(_xlfn._xlws.FILTER(Nested_Ifs[a11], Nested_Ifs[ID]=Nested_Ifs[[#This Row],[ID]])), OR(J1392=42,J1392=6,J1392=7,J1392=8)),1,
IF(_xlfn.MINIFS(Nested_Ifs[a11],Nested_Ifs[ID],Nested_Ifs[[#This Row],[ID]])&lt;&gt;1,IF(AND(OR(C1392=MIN(_xlfn._xlws.FILTER(Nested_Ifs[a11], Nested_Ifs[ID]=Nested_Ifs[[#This Row],[ID]])), C1392 = "NA"), OR(J1392=42,J1392=6,J1392=7,J1392=8, J1392 = "NA")),"NA",0),0)),0)))</f>
        <v>0</v>
      </c>
      <c r="L1392">
        <v>2</v>
      </c>
      <c r="M1392">
        <v>2</v>
      </c>
      <c r="N1392" t="s">
        <v>0</v>
      </c>
      <c r="O1392" s="11">
        <f t="shared" si="21"/>
        <v>0</v>
      </c>
    </row>
    <row r="1393" spans="2:15" x14ac:dyDescent="0.3">
      <c r="B1393">
        <v>19458</v>
      </c>
      <c r="C1393">
        <v>4</v>
      </c>
      <c r="D1393">
        <v>1</v>
      </c>
      <c r="E1393">
        <v>8</v>
      </c>
      <c r="F1393">
        <v>7</v>
      </c>
      <c r="G1393" t="s">
        <v>0</v>
      </c>
      <c r="H1393" t="s">
        <v>0</v>
      </c>
      <c r="I1393" t="s">
        <v>0</v>
      </c>
      <c r="J1393" t="s">
        <v>0</v>
      </c>
      <c r="K1393" s="5" cm="1">
        <f t="array" ref="K1393">IF(AND(C1393=1,OR(J1393=42,J1393=6,J1393=7,J1393=8)),1,
IF(AND(OR(C1393=1,C1393="NA"),OR(J1393=42,J1393=6,J1393=7,J1393=8, J1393="NA")),"NA",
IF(_xlfn.MINIFS(Nested_Ifs[a11],Nested_Ifs[ID],Nested_Ifs[[#This Row],[ID]])&lt;&gt;1,IF(AND(C1393=MIN(_xlfn._xlws.FILTER(Nested_Ifs[a11], Nested_Ifs[ID]=Nested_Ifs[[#This Row],[ID]])), OR(J1393=42,J1393=6,J1393=7,J1393=8)),1,
IF(_xlfn.MINIFS(Nested_Ifs[a11],Nested_Ifs[ID],Nested_Ifs[[#This Row],[ID]])&lt;&gt;1,IF(AND(OR(C1393=MIN(_xlfn._xlws.FILTER(Nested_Ifs[a11], Nested_Ifs[ID]=Nested_Ifs[[#This Row],[ID]])), C1393 = "NA"), OR(J1393=42,J1393=6,J1393=7,J1393=8, J1393 = "NA")),"NA",0),0)),0)))</f>
        <v>0</v>
      </c>
      <c r="L1393">
        <v>2</v>
      </c>
      <c r="M1393">
        <v>2</v>
      </c>
      <c r="N1393" t="s">
        <v>0</v>
      </c>
      <c r="O1393" s="11">
        <f t="shared" si="21"/>
        <v>0</v>
      </c>
    </row>
    <row r="1394" spans="2:15" x14ac:dyDescent="0.3">
      <c r="B1394">
        <v>19458</v>
      </c>
      <c r="C1394">
        <v>5</v>
      </c>
      <c r="D1394">
        <v>2</v>
      </c>
      <c r="E1394">
        <v>8</v>
      </c>
      <c r="F1394">
        <v>4</v>
      </c>
      <c r="G1394" t="s">
        <v>0</v>
      </c>
      <c r="H1394">
        <v>1</v>
      </c>
      <c r="I1394" t="s">
        <v>0</v>
      </c>
      <c r="J1394" t="s">
        <v>0</v>
      </c>
      <c r="K1394" s="5" cm="1">
        <f t="array" ref="K1394">IF(AND(C1394=1,OR(J1394=42,J1394=6,J1394=7,J1394=8)),1,
IF(AND(OR(C1394=1,C1394="NA"),OR(J1394=42,J1394=6,J1394=7,J1394=8, J1394="NA")),"NA",
IF(_xlfn.MINIFS(Nested_Ifs[a11],Nested_Ifs[ID],Nested_Ifs[[#This Row],[ID]])&lt;&gt;1,IF(AND(C1394=MIN(_xlfn._xlws.FILTER(Nested_Ifs[a11], Nested_Ifs[ID]=Nested_Ifs[[#This Row],[ID]])), OR(J1394=42,J1394=6,J1394=7,J1394=8)),1,
IF(_xlfn.MINIFS(Nested_Ifs[a11],Nested_Ifs[ID],Nested_Ifs[[#This Row],[ID]])&lt;&gt;1,IF(AND(OR(C1394=MIN(_xlfn._xlws.FILTER(Nested_Ifs[a11], Nested_Ifs[ID]=Nested_Ifs[[#This Row],[ID]])), C1394 = "NA"), OR(J1394=42,J1394=6,J1394=7,J1394=8, J1394 = "NA")),"NA",0),0)),0)))</f>
        <v>0</v>
      </c>
      <c r="L1394">
        <v>2</v>
      </c>
      <c r="M1394">
        <v>2</v>
      </c>
      <c r="N1394" t="s">
        <v>0</v>
      </c>
      <c r="O1394" s="11">
        <f t="shared" si="21"/>
        <v>0</v>
      </c>
    </row>
    <row r="1395" spans="2:15" x14ac:dyDescent="0.3">
      <c r="B1395">
        <v>19458</v>
      </c>
      <c r="C1395">
        <v>6</v>
      </c>
      <c r="D1395">
        <v>2</v>
      </c>
      <c r="E1395">
        <v>8</v>
      </c>
      <c r="F1395">
        <v>0</v>
      </c>
      <c r="G1395" t="s">
        <v>0</v>
      </c>
      <c r="H1395">
        <v>2</v>
      </c>
      <c r="I1395">
        <v>8</v>
      </c>
      <c r="J1395" t="s">
        <v>0</v>
      </c>
      <c r="K1395" s="5" cm="1">
        <f t="array" ref="K1395">IF(AND(C1395=1,OR(J1395=42,J1395=6,J1395=7,J1395=8)),1,
IF(AND(OR(C1395=1,C1395="NA"),OR(J1395=42,J1395=6,J1395=7,J1395=8, J1395="NA")),"NA",
IF(_xlfn.MINIFS(Nested_Ifs[a11],Nested_Ifs[ID],Nested_Ifs[[#This Row],[ID]])&lt;&gt;1,IF(AND(C1395=MIN(_xlfn._xlws.FILTER(Nested_Ifs[a11], Nested_Ifs[ID]=Nested_Ifs[[#This Row],[ID]])), OR(J1395=42,J1395=6,J1395=7,J1395=8)),1,
IF(_xlfn.MINIFS(Nested_Ifs[a11],Nested_Ifs[ID],Nested_Ifs[[#This Row],[ID]])&lt;&gt;1,IF(AND(OR(C1395=MIN(_xlfn._xlws.FILTER(Nested_Ifs[a11], Nested_Ifs[ID]=Nested_Ifs[[#This Row],[ID]])), C1395 = "NA"), OR(J1395=42,J1395=6,J1395=7,J1395=8, J1395 = "NA")),"NA",0),0)),0)))</f>
        <v>0</v>
      </c>
      <c r="L1395">
        <v>2</v>
      </c>
      <c r="M1395">
        <v>2</v>
      </c>
      <c r="N1395" t="s">
        <v>0</v>
      </c>
      <c r="O1395" s="11">
        <f t="shared" si="21"/>
        <v>0</v>
      </c>
    </row>
    <row r="1396" spans="2:15" x14ac:dyDescent="0.3">
      <c r="B1396">
        <v>19459</v>
      </c>
      <c r="C1396">
        <v>1</v>
      </c>
      <c r="D1396">
        <v>1</v>
      </c>
      <c r="E1396">
        <v>1</v>
      </c>
      <c r="F1396">
        <v>73</v>
      </c>
      <c r="G1396">
        <v>1</v>
      </c>
      <c r="H1396" t="s">
        <v>0</v>
      </c>
      <c r="I1396" t="s">
        <v>0</v>
      </c>
      <c r="J1396">
        <v>5</v>
      </c>
      <c r="K1396" s="5" cm="1">
        <f t="array" ref="K1396">IF(AND(C1396=1,OR(J1396=42,J1396=6,J1396=7,J1396=8)),1,
IF(AND(OR(C1396=1,C1396="NA"),OR(J1396=42,J1396=6,J1396=7,J1396=8, J1396="NA")),"NA",
IF(_xlfn.MINIFS(Nested_Ifs[a11],Nested_Ifs[ID],Nested_Ifs[[#This Row],[ID]])&lt;&gt;1,IF(AND(C1396=MIN(_xlfn._xlws.FILTER(Nested_Ifs[a11], Nested_Ifs[ID]=Nested_Ifs[[#This Row],[ID]])), OR(J1396=42,J1396=6,J1396=7,J1396=8)),1,
IF(_xlfn.MINIFS(Nested_Ifs[a11],Nested_Ifs[ID],Nested_Ifs[[#This Row],[ID]])&lt;&gt;1,IF(AND(OR(C1396=MIN(_xlfn._xlws.FILTER(Nested_Ifs[a11], Nested_Ifs[ID]=Nested_Ifs[[#This Row],[ID]])), C1396 = "NA"), OR(J1396=42,J1396=6,J1396=7,J1396=8, J1396 = "NA")),"NA",0),0)),0)))</f>
        <v>0</v>
      </c>
      <c r="L1396">
        <v>1</v>
      </c>
      <c r="M1396">
        <v>2</v>
      </c>
      <c r="N1396" t="s">
        <v>0</v>
      </c>
      <c r="O1396" s="11">
        <f t="shared" si="21"/>
        <v>0</v>
      </c>
    </row>
    <row r="1397" spans="2:15" x14ac:dyDescent="0.3">
      <c r="B1397">
        <v>19459</v>
      </c>
      <c r="C1397">
        <v>2</v>
      </c>
      <c r="D1397">
        <v>2</v>
      </c>
      <c r="E1397">
        <v>2</v>
      </c>
      <c r="F1397">
        <v>67</v>
      </c>
      <c r="G1397">
        <v>1</v>
      </c>
      <c r="H1397" t="s">
        <v>0</v>
      </c>
      <c r="I1397" t="s">
        <v>0</v>
      </c>
      <c r="J1397">
        <v>5</v>
      </c>
      <c r="K1397" s="5" cm="1">
        <f t="array" ref="K1397">IF(AND(C1397=1,OR(J1397=42,J1397=6,J1397=7,J1397=8)),1,
IF(AND(OR(C1397=1,C1397="NA"),OR(J1397=42,J1397=6,J1397=7,J1397=8, J1397="NA")),"NA",
IF(_xlfn.MINIFS(Nested_Ifs[a11],Nested_Ifs[ID],Nested_Ifs[[#This Row],[ID]])&lt;&gt;1,IF(AND(C1397=MIN(_xlfn._xlws.FILTER(Nested_Ifs[a11], Nested_Ifs[ID]=Nested_Ifs[[#This Row],[ID]])), OR(J1397=42,J1397=6,J1397=7,J1397=8)),1,
IF(_xlfn.MINIFS(Nested_Ifs[a11],Nested_Ifs[ID],Nested_Ifs[[#This Row],[ID]])&lt;&gt;1,IF(AND(OR(C1397=MIN(_xlfn._xlws.FILTER(Nested_Ifs[a11], Nested_Ifs[ID]=Nested_Ifs[[#This Row],[ID]])), C1397 = "NA"), OR(J1397=42,J1397=6,J1397=7,J1397=8, J1397 = "NA")),"NA",0),0)),0)))</f>
        <v>0</v>
      </c>
      <c r="L1397">
        <v>2</v>
      </c>
      <c r="M1397">
        <v>2</v>
      </c>
      <c r="N1397" t="s">
        <v>0</v>
      </c>
      <c r="O1397" s="11">
        <f t="shared" si="21"/>
        <v>0</v>
      </c>
    </row>
    <row r="1398" spans="2:15" x14ac:dyDescent="0.3">
      <c r="B1398">
        <v>19459</v>
      </c>
      <c r="C1398">
        <v>3</v>
      </c>
      <c r="D1398">
        <v>2</v>
      </c>
      <c r="E1398">
        <v>8</v>
      </c>
      <c r="F1398">
        <v>14</v>
      </c>
      <c r="G1398" t="s">
        <v>0</v>
      </c>
      <c r="H1398" t="s">
        <v>0</v>
      </c>
      <c r="I1398" t="s">
        <v>0</v>
      </c>
      <c r="J1398" t="s">
        <v>0</v>
      </c>
      <c r="K1398" s="5" cm="1">
        <f t="array" ref="K1398">IF(AND(C1398=1,OR(J1398=42,J1398=6,J1398=7,J1398=8)),1,
IF(AND(OR(C1398=1,C1398="NA"),OR(J1398=42,J1398=6,J1398=7,J1398=8, J1398="NA")),"NA",
IF(_xlfn.MINIFS(Nested_Ifs[a11],Nested_Ifs[ID],Nested_Ifs[[#This Row],[ID]])&lt;&gt;1,IF(AND(C1398=MIN(_xlfn._xlws.FILTER(Nested_Ifs[a11], Nested_Ifs[ID]=Nested_Ifs[[#This Row],[ID]])), OR(J1398=42,J1398=6,J1398=7,J1398=8)),1,
IF(_xlfn.MINIFS(Nested_Ifs[a11],Nested_Ifs[ID],Nested_Ifs[[#This Row],[ID]])&lt;&gt;1,IF(AND(OR(C1398=MIN(_xlfn._xlws.FILTER(Nested_Ifs[a11], Nested_Ifs[ID]=Nested_Ifs[[#This Row],[ID]])), C1398 = "NA"), OR(J1398=42,J1398=6,J1398=7,J1398=8, J1398 = "NA")),"NA",0),0)),0)))</f>
        <v>0</v>
      </c>
      <c r="L1398">
        <v>2</v>
      </c>
      <c r="M1398">
        <v>2</v>
      </c>
      <c r="N1398" t="s">
        <v>0</v>
      </c>
      <c r="O1398" s="11">
        <f t="shared" si="21"/>
        <v>0</v>
      </c>
    </row>
    <row r="1399" spans="2:15" x14ac:dyDescent="0.3">
      <c r="B1399">
        <v>19460</v>
      </c>
      <c r="C1399">
        <v>1</v>
      </c>
      <c r="D1399">
        <v>2</v>
      </c>
      <c r="E1399">
        <v>1</v>
      </c>
      <c r="F1399">
        <v>53</v>
      </c>
      <c r="G1399">
        <v>5</v>
      </c>
      <c r="H1399" t="s">
        <v>0</v>
      </c>
      <c r="I1399" t="s">
        <v>0</v>
      </c>
      <c r="J1399">
        <v>5</v>
      </c>
      <c r="K1399" s="5" cm="1">
        <f t="array" ref="K1399">IF(AND(C1399=1,OR(J1399=42,J1399=6,J1399=7,J1399=8)),1,
IF(AND(OR(C1399=1,C1399="NA"),OR(J1399=42,J1399=6,J1399=7,J1399=8, J1399="NA")),"NA",
IF(_xlfn.MINIFS(Nested_Ifs[a11],Nested_Ifs[ID],Nested_Ifs[[#This Row],[ID]])&lt;&gt;1,IF(AND(C1399=MIN(_xlfn._xlws.FILTER(Nested_Ifs[a11], Nested_Ifs[ID]=Nested_Ifs[[#This Row],[ID]])), OR(J1399=42,J1399=6,J1399=7,J1399=8)),1,
IF(_xlfn.MINIFS(Nested_Ifs[a11],Nested_Ifs[ID],Nested_Ifs[[#This Row],[ID]])&lt;&gt;1,IF(AND(OR(C1399=MIN(_xlfn._xlws.FILTER(Nested_Ifs[a11], Nested_Ifs[ID]=Nested_Ifs[[#This Row],[ID]])), C1399 = "NA"), OR(J1399=42,J1399=6,J1399=7,J1399=8, J1399 = "NA")),"NA",0),0)),0)))</f>
        <v>0</v>
      </c>
      <c r="L1399">
        <v>2</v>
      </c>
      <c r="M1399">
        <v>2</v>
      </c>
      <c r="N1399" t="s">
        <v>0</v>
      </c>
      <c r="O1399" s="11">
        <f t="shared" si="21"/>
        <v>0</v>
      </c>
    </row>
    <row r="1400" spans="2:15" x14ac:dyDescent="0.3">
      <c r="B1400">
        <v>19460</v>
      </c>
      <c r="C1400">
        <v>4</v>
      </c>
      <c r="D1400">
        <v>1</v>
      </c>
      <c r="E1400">
        <v>3</v>
      </c>
      <c r="F1400">
        <v>32</v>
      </c>
      <c r="G1400">
        <v>1</v>
      </c>
      <c r="H1400" t="s">
        <v>0</v>
      </c>
      <c r="I1400" t="s">
        <v>0</v>
      </c>
      <c r="J1400">
        <v>3</v>
      </c>
      <c r="K1400" s="5" cm="1">
        <f t="array" ref="K1400">IF(AND(C1400=1,OR(J1400=42,J1400=6,J1400=7,J1400=8)),1,
IF(AND(OR(C1400=1,C1400="NA"),OR(J1400=42,J1400=6,J1400=7,J1400=8, J1400="NA")),"NA",
IF(_xlfn.MINIFS(Nested_Ifs[a11],Nested_Ifs[ID],Nested_Ifs[[#This Row],[ID]])&lt;&gt;1,IF(AND(C1400=MIN(_xlfn._xlws.FILTER(Nested_Ifs[a11], Nested_Ifs[ID]=Nested_Ifs[[#This Row],[ID]])), OR(J1400=42,J1400=6,J1400=7,J1400=8)),1,
IF(_xlfn.MINIFS(Nested_Ifs[a11],Nested_Ifs[ID],Nested_Ifs[[#This Row],[ID]])&lt;&gt;1,IF(AND(OR(C1400=MIN(_xlfn._xlws.FILTER(Nested_Ifs[a11], Nested_Ifs[ID]=Nested_Ifs[[#This Row],[ID]])), C1400 = "NA"), OR(J1400=42,J1400=6,J1400=7,J1400=8, J1400 = "NA")),"NA",0),0)),0)))</f>
        <v>0</v>
      </c>
      <c r="L1400">
        <v>2</v>
      </c>
      <c r="M1400">
        <v>2</v>
      </c>
      <c r="N1400" t="s">
        <v>0</v>
      </c>
      <c r="O1400" s="11">
        <f t="shared" si="21"/>
        <v>0</v>
      </c>
    </row>
    <row r="1401" spans="2:15" x14ac:dyDescent="0.3">
      <c r="B1401">
        <v>19460</v>
      </c>
      <c r="C1401">
        <v>5</v>
      </c>
      <c r="D1401">
        <v>2</v>
      </c>
      <c r="E1401">
        <v>4</v>
      </c>
      <c r="F1401">
        <v>25</v>
      </c>
      <c r="G1401">
        <v>1</v>
      </c>
      <c r="H1401" t="s">
        <v>0</v>
      </c>
      <c r="I1401" t="s">
        <v>0</v>
      </c>
      <c r="J1401">
        <v>1</v>
      </c>
      <c r="K1401" s="5" cm="1">
        <f t="array" ref="K1401">IF(AND(C1401=1,OR(J1401=42,J1401=6,J1401=7,J1401=8)),1,
IF(AND(OR(C1401=1,C1401="NA"),OR(J1401=42,J1401=6,J1401=7,J1401=8, J1401="NA")),"NA",
IF(_xlfn.MINIFS(Nested_Ifs[a11],Nested_Ifs[ID],Nested_Ifs[[#This Row],[ID]])&lt;&gt;1,IF(AND(C1401=MIN(_xlfn._xlws.FILTER(Nested_Ifs[a11], Nested_Ifs[ID]=Nested_Ifs[[#This Row],[ID]])), OR(J1401=42,J1401=6,J1401=7,J1401=8)),1,
IF(_xlfn.MINIFS(Nested_Ifs[a11],Nested_Ifs[ID],Nested_Ifs[[#This Row],[ID]])&lt;&gt;1,IF(AND(OR(C1401=MIN(_xlfn._xlws.FILTER(Nested_Ifs[a11], Nested_Ifs[ID]=Nested_Ifs[[#This Row],[ID]])), C1401 = "NA"), OR(J1401=42,J1401=6,J1401=7,J1401=8, J1401 = "NA")),"NA",0),0)),0)))</f>
        <v>0</v>
      </c>
      <c r="L1401">
        <v>2</v>
      </c>
      <c r="M1401">
        <v>2</v>
      </c>
      <c r="N1401" t="s">
        <v>0</v>
      </c>
      <c r="O1401" s="11">
        <f t="shared" si="21"/>
        <v>0</v>
      </c>
    </row>
    <row r="1402" spans="2:15" x14ac:dyDescent="0.3">
      <c r="B1402">
        <v>19460</v>
      </c>
      <c r="C1402">
        <v>6</v>
      </c>
      <c r="D1402">
        <v>1</v>
      </c>
      <c r="E1402">
        <v>8</v>
      </c>
      <c r="F1402">
        <v>3</v>
      </c>
      <c r="G1402" t="s">
        <v>0</v>
      </c>
      <c r="H1402">
        <v>2</v>
      </c>
      <c r="I1402">
        <v>8</v>
      </c>
      <c r="J1402" t="s">
        <v>0</v>
      </c>
      <c r="K1402" s="5" cm="1">
        <f t="array" ref="K1402">IF(AND(C1402=1,OR(J1402=42,J1402=6,J1402=7,J1402=8)),1,
IF(AND(OR(C1402=1,C1402="NA"),OR(J1402=42,J1402=6,J1402=7,J1402=8, J1402="NA")),"NA",
IF(_xlfn.MINIFS(Nested_Ifs[a11],Nested_Ifs[ID],Nested_Ifs[[#This Row],[ID]])&lt;&gt;1,IF(AND(C1402=MIN(_xlfn._xlws.FILTER(Nested_Ifs[a11], Nested_Ifs[ID]=Nested_Ifs[[#This Row],[ID]])), OR(J1402=42,J1402=6,J1402=7,J1402=8)),1,
IF(_xlfn.MINIFS(Nested_Ifs[a11],Nested_Ifs[ID],Nested_Ifs[[#This Row],[ID]])&lt;&gt;1,IF(AND(OR(C1402=MIN(_xlfn._xlws.FILTER(Nested_Ifs[a11], Nested_Ifs[ID]=Nested_Ifs[[#This Row],[ID]])), C1402 = "NA"), OR(J1402=42,J1402=6,J1402=7,J1402=8, J1402 = "NA")),"NA",0),0)),0)))</f>
        <v>0</v>
      </c>
      <c r="L1402">
        <v>2</v>
      </c>
      <c r="M1402">
        <v>2</v>
      </c>
      <c r="N1402" t="s">
        <v>0</v>
      </c>
      <c r="O1402" s="11">
        <f t="shared" si="21"/>
        <v>0</v>
      </c>
    </row>
    <row r="1403" spans="2:15" x14ac:dyDescent="0.3">
      <c r="B1403">
        <v>19462</v>
      </c>
      <c r="C1403">
        <v>1</v>
      </c>
      <c r="D1403">
        <v>2</v>
      </c>
      <c r="E1403">
        <v>1</v>
      </c>
      <c r="F1403">
        <v>63</v>
      </c>
      <c r="G1403">
        <v>5</v>
      </c>
      <c r="H1403" t="s">
        <v>0</v>
      </c>
      <c r="I1403" t="s">
        <v>0</v>
      </c>
      <c r="J1403">
        <v>5</v>
      </c>
      <c r="K1403" s="5" cm="1">
        <f t="array" ref="K1403">IF(AND(C1403=1,OR(J1403=42,J1403=6,J1403=7,J1403=8)),1,
IF(AND(OR(C1403=1,C1403="NA"),OR(J1403=42,J1403=6,J1403=7,J1403=8, J1403="NA")),"NA",
IF(_xlfn.MINIFS(Nested_Ifs[a11],Nested_Ifs[ID],Nested_Ifs[[#This Row],[ID]])&lt;&gt;1,IF(AND(C1403=MIN(_xlfn._xlws.FILTER(Nested_Ifs[a11], Nested_Ifs[ID]=Nested_Ifs[[#This Row],[ID]])), OR(J1403=42,J1403=6,J1403=7,J1403=8)),1,
IF(_xlfn.MINIFS(Nested_Ifs[a11],Nested_Ifs[ID],Nested_Ifs[[#This Row],[ID]])&lt;&gt;1,IF(AND(OR(C1403=MIN(_xlfn._xlws.FILTER(Nested_Ifs[a11], Nested_Ifs[ID]=Nested_Ifs[[#This Row],[ID]])), C1403 = "NA"), OR(J1403=42,J1403=6,J1403=7,J1403=8, J1403 = "NA")),"NA",0),0)),0)))</f>
        <v>0</v>
      </c>
      <c r="L1403">
        <v>1</v>
      </c>
      <c r="M1403">
        <v>2</v>
      </c>
      <c r="N1403" t="s">
        <v>0</v>
      </c>
      <c r="O1403" s="11">
        <f t="shared" si="21"/>
        <v>0</v>
      </c>
    </row>
    <row r="1404" spans="2:15" x14ac:dyDescent="0.3">
      <c r="B1404">
        <v>19463</v>
      </c>
      <c r="C1404">
        <v>1</v>
      </c>
      <c r="D1404">
        <v>2</v>
      </c>
      <c r="E1404">
        <v>1</v>
      </c>
      <c r="F1404">
        <v>53</v>
      </c>
      <c r="G1404">
        <v>5</v>
      </c>
      <c r="H1404" t="s">
        <v>0</v>
      </c>
      <c r="I1404" t="s">
        <v>0</v>
      </c>
      <c r="J1404">
        <v>5</v>
      </c>
      <c r="K1404" s="5" cm="1">
        <f t="array" ref="K1404">IF(AND(C1404=1,OR(J1404=42,J1404=6,J1404=7,J1404=8)),1,
IF(AND(OR(C1404=1,C1404="NA"),OR(J1404=42,J1404=6,J1404=7,J1404=8, J1404="NA")),"NA",
IF(_xlfn.MINIFS(Nested_Ifs[a11],Nested_Ifs[ID],Nested_Ifs[[#This Row],[ID]])&lt;&gt;1,IF(AND(C1404=MIN(_xlfn._xlws.FILTER(Nested_Ifs[a11], Nested_Ifs[ID]=Nested_Ifs[[#This Row],[ID]])), OR(J1404=42,J1404=6,J1404=7,J1404=8)),1,
IF(_xlfn.MINIFS(Nested_Ifs[a11],Nested_Ifs[ID],Nested_Ifs[[#This Row],[ID]])&lt;&gt;1,IF(AND(OR(C1404=MIN(_xlfn._xlws.FILTER(Nested_Ifs[a11], Nested_Ifs[ID]=Nested_Ifs[[#This Row],[ID]])), C1404 = "NA"), OR(J1404=42,J1404=6,J1404=7,J1404=8, J1404 = "NA")),"NA",0),0)),0)))</f>
        <v>0</v>
      </c>
      <c r="L1404">
        <v>2</v>
      </c>
      <c r="M1404">
        <v>2</v>
      </c>
      <c r="N1404" t="s">
        <v>0</v>
      </c>
      <c r="O1404" s="11">
        <f t="shared" si="21"/>
        <v>0</v>
      </c>
    </row>
    <row r="1405" spans="2:15" x14ac:dyDescent="0.3">
      <c r="B1405">
        <v>19463</v>
      </c>
      <c r="C1405">
        <v>2</v>
      </c>
      <c r="D1405">
        <v>1</v>
      </c>
      <c r="E1405">
        <v>3</v>
      </c>
      <c r="F1405">
        <v>27</v>
      </c>
      <c r="G1405">
        <v>6</v>
      </c>
      <c r="H1405" t="s">
        <v>0</v>
      </c>
      <c r="I1405" t="s">
        <v>0</v>
      </c>
      <c r="J1405">
        <v>42</v>
      </c>
      <c r="K1405" s="5" cm="1">
        <f t="array" ref="K1405">IF(AND(C1405=1,OR(J1405=42,J1405=6,J1405=7,J1405=8)),1,
IF(AND(OR(C1405=1,C1405="NA"),OR(J1405=42,J1405=6,J1405=7,J1405=8, J1405="NA")),"NA",
IF(_xlfn.MINIFS(Nested_Ifs[a11],Nested_Ifs[ID],Nested_Ifs[[#This Row],[ID]])&lt;&gt;1,IF(AND(C1405=MIN(_xlfn._xlws.FILTER(Nested_Ifs[a11], Nested_Ifs[ID]=Nested_Ifs[[#This Row],[ID]])), OR(J1405=42,J1405=6,J1405=7,J1405=8)),1,
IF(_xlfn.MINIFS(Nested_Ifs[a11],Nested_Ifs[ID],Nested_Ifs[[#This Row],[ID]])&lt;&gt;1,IF(AND(OR(C1405=MIN(_xlfn._xlws.FILTER(Nested_Ifs[a11], Nested_Ifs[ID]=Nested_Ifs[[#This Row],[ID]])), C1405 = "NA"), OR(J1405=42,J1405=6,J1405=7,J1405=8, J1405 = "NA")),"NA",0),0)),0)))</f>
        <v>0</v>
      </c>
      <c r="L1405">
        <v>2</v>
      </c>
      <c r="M1405">
        <v>2</v>
      </c>
      <c r="N1405" t="s">
        <v>0</v>
      </c>
      <c r="O1405" s="11">
        <f t="shared" si="21"/>
        <v>0</v>
      </c>
    </row>
    <row r="1406" spans="2:15" x14ac:dyDescent="0.3">
      <c r="B1406">
        <v>19463</v>
      </c>
      <c r="C1406">
        <v>4</v>
      </c>
      <c r="D1406">
        <v>2</v>
      </c>
      <c r="E1406">
        <v>3</v>
      </c>
      <c r="F1406">
        <v>16</v>
      </c>
      <c r="G1406">
        <v>6</v>
      </c>
      <c r="H1406" t="s">
        <v>0</v>
      </c>
      <c r="I1406" t="s">
        <v>0</v>
      </c>
      <c r="J1406" t="s">
        <v>0</v>
      </c>
      <c r="K1406" s="5" cm="1">
        <f t="array" ref="K1406">IF(AND(C1406=1,OR(J1406=42,J1406=6,J1406=7,J1406=8)),1,
IF(AND(OR(C1406=1,C1406="NA"),OR(J1406=42,J1406=6,J1406=7,J1406=8, J1406="NA")),"NA",
IF(_xlfn.MINIFS(Nested_Ifs[a11],Nested_Ifs[ID],Nested_Ifs[[#This Row],[ID]])&lt;&gt;1,IF(AND(C1406=MIN(_xlfn._xlws.FILTER(Nested_Ifs[a11], Nested_Ifs[ID]=Nested_Ifs[[#This Row],[ID]])), OR(J1406=42,J1406=6,J1406=7,J1406=8)),1,
IF(_xlfn.MINIFS(Nested_Ifs[a11],Nested_Ifs[ID],Nested_Ifs[[#This Row],[ID]])&lt;&gt;1,IF(AND(OR(C1406=MIN(_xlfn._xlws.FILTER(Nested_Ifs[a11], Nested_Ifs[ID]=Nested_Ifs[[#This Row],[ID]])), C1406 = "NA"), OR(J1406=42,J1406=6,J1406=7,J1406=8, J1406 = "NA")),"NA",0),0)),0)))</f>
        <v>0</v>
      </c>
      <c r="L1406">
        <v>2</v>
      </c>
      <c r="M1406">
        <v>2</v>
      </c>
      <c r="N1406" t="s">
        <v>0</v>
      </c>
      <c r="O1406" s="11">
        <f t="shared" si="21"/>
        <v>0</v>
      </c>
    </row>
    <row r="1407" spans="2:15" x14ac:dyDescent="0.3">
      <c r="B1407">
        <v>19465</v>
      </c>
      <c r="C1407">
        <v>1</v>
      </c>
      <c r="D1407">
        <v>2</v>
      </c>
      <c r="E1407">
        <v>1</v>
      </c>
      <c r="F1407">
        <v>75</v>
      </c>
      <c r="G1407">
        <v>5</v>
      </c>
      <c r="H1407" t="s">
        <v>0</v>
      </c>
      <c r="I1407" t="s">
        <v>0</v>
      </c>
      <c r="J1407">
        <v>5</v>
      </c>
      <c r="K1407" s="5" cm="1">
        <f t="array" ref="K1407">IF(AND(C1407=1,OR(J1407=42,J1407=6,J1407=7,J1407=8)),1,
IF(AND(OR(C1407=1,C1407="NA"),OR(J1407=42,J1407=6,J1407=7,J1407=8, J1407="NA")),"NA",
IF(_xlfn.MINIFS(Nested_Ifs[a11],Nested_Ifs[ID],Nested_Ifs[[#This Row],[ID]])&lt;&gt;1,IF(AND(C1407=MIN(_xlfn._xlws.FILTER(Nested_Ifs[a11], Nested_Ifs[ID]=Nested_Ifs[[#This Row],[ID]])), OR(J1407=42,J1407=6,J1407=7,J1407=8)),1,
IF(_xlfn.MINIFS(Nested_Ifs[a11],Nested_Ifs[ID],Nested_Ifs[[#This Row],[ID]])&lt;&gt;1,IF(AND(OR(C1407=MIN(_xlfn._xlws.FILTER(Nested_Ifs[a11], Nested_Ifs[ID]=Nested_Ifs[[#This Row],[ID]])), C1407 = "NA"), OR(J1407=42,J1407=6,J1407=7,J1407=8, J1407 = "NA")),"NA",0),0)),0)))</f>
        <v>0</v>
      </c>
      <c r="L1407">
        <v>1</v>
      </c>
      <c r="M1407">
        <v>1</v>
      </c>
      <c r="N1407">
        <v>1</v>
      </c>
      <c r="O1407" s="11">
        <f t="shared" si="21"/>
        <v>0</v>
      </c>
    </row>
    <row r="1408" spans="2:15" x14ac:dyDescent="0.3">
      <c r="B1408">
        <v>19466</v>
      </c>
      <c r="C1408">
        <v>1</v>
      </c>
      <c r="D1408">
        <v>2</v>
      </c>
      <c r="E1408">
        <v>1</v>
      </c>
      <c r="F1408">
        <v>65</v>
      </c>
      <c r="G1408">
        <v>4</v>
      </c>
      <c r="H1408" t="s">
        <v>0</v>
      </c>
      <c r="I1408" t="s">
        <v>0</v>
      </c>
      <c r="J1408">
        <v>5</v>
      </c>
      <c r="K1408" s="5" cm="1">
        <f t="array" ref="K1408">IF(AND(C1408=1,OR(J1408=42,J1408=6,J1408=7,J1408=8)),1,
IF(AND(OR(C1408=1,C1408="NA"),OR(J1408=42,J1408=6,J1408=7,J1408=8, J1408="NA")),"NA",
IF(_xlfn.MINIFS(Nested_Ifs[a11],Nested_Ifs[ID],Nested_Ifs[[#This Row],[ID]])&lt;&gt;1,IF(AND(C1408=MIN(_xlfn._xlws.FILTER(Nested_Ifs[a11], Nested_Ifs[ID]=Nested_Ifs[[#This Row],[ID]])), OR(J1408=42,J1408=6,J1408=7,J1408=8)),1,
IF(_xlfn.MINIFS(Nested_Ifs[a11],Nested_Ifs[ID],Nested_Ifs[[#This Row],[ID]])&lt;&gt;1,IF(AND(OR(C1408=MIN(_xlfn._xlws.FILTER(Nested_Ifs[a11], Nested_Ifs[ID]=Nested_Ifs[[#This Row],[ID]])), C1408 = "NA"), OR(J1408=42,J1408=6,J1408=7,J1408=8, J1408 = "NA")),"NA",0),0)),0)))</f>
        <v>0</v>
      </c>
      <c r="L1408">
        <v>2</v>
      </c>
      <c r="M1408">
        <v>2</v>
      </c>
      <c r="N1408" t="s">
        <v>0</v>
      </c>
      <c r="O1408" s="11">
        <f t="shared" si="21"/>
        <v>0</v>
      </c>
    </row>
    <row r="1409" spans="2:15" x14ac:dyDescent="0.3">
      <c r="B1409">
        <v>19468</v>
      </c>
      <c r="C1409">
        <v>1</v>
      </c>
      <c r="D1409">
        <v>1</v>
      </c>
      <c r="E1409">
        <v>1</v>
      </c>
      <c r="F1409">
        <v>37</v>
      </c>
      <c r="G1409">
        <v>1</v>
      </c>
      <c r="H1409" t="s">
        <v>0</v>
      </c>
      <c r="I1409" t="s">
        <v>0</v>
      </c>
      <c r="J1409" t="s">
        <v>0</v>
      </c>
      <c r="K1409" s="5" t="str" cm="1">
        <f t="array" ref="K1409">IF(AND(C1409=1,OR(J1409=42,J1409=6,J1409=7,J1409=8)),1,
IF(AND(OR(C1409=1,C1409="NA"),OR(J1409=42,J1409=6,J1409=7,J1409=8, J1409="NA")),"NA",
IF(_xlfn.MINIFS(Nested_Ifs[a11],Nested_Ifs[ID],Nested_Ifs[[#This Row],[ID]])&lt;&gt;1,IF(AND(C1409=MIN(_xlfn._xlws.FILTER(Nested_Ifs[a11], Nested_Ifs[ID]=Nested_Ifs[[#This Row],[ID]])), OR(J1409=42,J1409=6,J1409=7,J1409=8)),1,
IF(_xlfn.MINIFS(Nested_Ifs[a11],Nested_Ifs[ID],Nested_Ifs[[#This Row],[ID]])&lt;&gt;1,IF(AND(OR(C1409=MIN(_xlfn._xlws.FILTER(Nested_Ifs[a11], Nested_Ifs[ID]=Nested_Ifs[[#This Row],[ID]])), C1409 = "NA"), OR(J1409=42,J1409=6,J1409=7,J1409=8, J1409 = "NA")),"NA",0),0)),0)))</f>
        <v>NA</v>
      </c>
      <c r="L1409">
        <v>2</v>
      </c>
      <c r="M1409">
        <v>2</v>
      </c>
      <c r="N1409" t="s">
        <v>0</v>
      </c>
      <c r="O1409" s="11">
        <f t="shared" si="21"/>
        <v>0</v>
      </c>
    </row>
    <row r="1410" spans="2:15" x14ac:dyDescent="0.3">
      <c r="B1410">
        <v>19468</v>
      </c>
      <c r="C1410">
        <v>2</v>
      </c>
      <c r="D1410">
        <v>2</v>
      </c>
      <c r="E1410">
        <v>2</v>
      </c>
      <c r="F1410">
        <v>35</v>
      </c>
      <c r="G1410">
        <v>1</v>
      </c>
      <c r="H1410" t="s">
        <v>0</v>
      </c>
      <c r="I1410" t="s">
        <v>0</v>
      </c>
      <c r="J1410">
        <v>1</v>
      </c>
      <c r="K1410" s="5" cm="1">
        <f t="array" ref="K1410">IF(AND(C1410=1,OR(J1410=42,J1410=6,J1410=7,J1410=8)),1,
IF(AND(OR(C1410=1,C1410="NA"),OR(J1410=42,J1410=6,J1410=7,J1410=8, J1410="NA")),"NA",
IF(_xlfn.MINIFS(Nested_Ifs[a11],Nested_Ifs[ID],Nested_Ifs[[#This Row],[ID]])&lt;&gt;1,IF(AND(C1410=MIN(_xlfn._xlws.FILTER(Nested_Ifs[a11], Nested_Ifs[ID]=Nested_Ifs[[#This Row],[ID]])), OR(J1410=42,J1410=6,J1410=7,J1410=8)),1,
IF(_xlfn.MINIFS(Nested_Ifs[a11],Nested_Ifs[ID],Nested_Ifs[[#This Row],[ID]])&lt;&gt;1,IF(AND(OR(C1410=MIN(_xlfn._xlws.FILTER(Nested_Ifs[a11], Nested_Ifs[ID]=Nested_Ifs[[#This Row],[ID]])), C1410 = "NA"), OR(J1410=42,J1410=6,J1410=7,J1410=8, J1410 = "NA")),"NA",0),0)),0)))</f>
        <v>0</v>
      </c>
      <c r="L1410">
        <v>2</v>
      </c>
      <c r="M1410">
        <v>2</v>
      </c>
      <c r="N1410" t="s">
        <v>0</v>
      </c>
      <c r="O1410" s="11">
        <f t="shared" si="21"/>
        <v>0</v>
      </c>
    </row>
    <row r="1411" spans="2:15" x14ac:dyDescent="0.3">
      <c r="B1411">
        <v>19468</v>
      </c>
      <c r="C1411">
        <v>3</v>
      </c>
      <c r="D1411">
        <v>2</v>
      </c>
      <c r="E1411">
        <v>3</v>
      </c>
      <c r="F1411">
        <v>13</v>
      </c>
      <c r="G1411" t="s">
        <v>0</v>
      </c>
      <c r="H1411" t="s">
        <v>0</v>
      </c>
      <c r="I1411" t="s">
        <v>0</v>
      </c>
      <c r="J1411" t="s">
        <v>0</v>
      </c>
      <c r="K1411" s="5" cm="1">
        <f t="array" ref="K1411">IF(AND(C1411=1,OR(J1411=42,J1411=6,J1411=7,J1411=8)),1,
IF(AND(OR(C1411=1,C1411="NA"),OR(J1411=42,J1411=6,J1411=7,J1411=8, J1411="NA")),"NA",
IF(_xlfn.MINIFS(Nested_Ifs[a11],Nested_Ifs[ID],Nested_Ifs[[#This Row],[ID]])&lt;&gt;1,IF(AND(C1411=MIN(_xlfn._xlws.FILTER(Nested_Ifs[a11], Nested_Ifs[ID]=Nested_Ifs[[#This Row],[ID]])), OR(J1411=42,J1411=6,J1411=7,J1411=8)),1,
IF(_xlfn.MINIFS(Nested_Ifs[a11],Nested_Ifs[ID],Nested_Ifs[[#This Row],[ID]])&lt;&gt;1,IF(AND(OR(C1411=MIN(_xlfn._xlws.FILTER(Nested_Ifs[a11], Nested_Ifs[ID]=Nested_Ifs[[#This Row],[ID]])), C1411 = "NA"), OR(J1411=42,J1411=6,J1411=7,J1411=8, J1411 = "NA")),"NA",0),0)),0)))</f>
        <v>0</v>
      </c>
      <c r="L1411">
        <v>2</v>
      </c>
      <c r="M1411">
        <v>2</v>
      </c>
      <c r="N1411" t="s">
        <v>0</v>
      </c>
      <c r="O1411" s="11">
        <f t="shared" si="21"/>
        <v>0</v>
      </c>
    </row>
    <row r="1412" spans="2:15" x14ac:dyDescent="0.3">
      <c r="B1412">
        <v>19468</v>
      </c>
      <c r="C1412">
        <v>4</v>
      </c>
      <c r="D1412">
        <v>1</v>
      </c>
      <c r="E1412">
        <v>3</v>
      </c>
      <c r="F1412">
        <v>12</v>
      </c>
      <c r="G1412" t="s">
        <v>0</v>
      </c>
      <c r="H1412" t="s">
        <v>0</v>
      </c>
      <c r="I1412" t="s">
        <v>0</v>
      </c>
      <c r="J1412" t="s">
        <v>0</v>
      </c>
      <c r="K1412" s="5" cm="1">
        <f t="array" ref="K1412">IF(AND(C1412=1,OR(J1412=42,J1412=6,J1412=7,J1412=8)),1,
IF(AND(OR(C1412=1,C1412="NA"),OR(J1412=42,J1412=6,J1412=7,J1412=8, J1412="NA")),"NA",
IF(_xlfn.MINIFS(Nested_Ifs[a11],Nested_Ifs[ID],Nested_Ifs[[#This Row],[ID]])&lt;&gt;1,IF(AND(C1412=MIN(_xlfn._xlws.FILTER(Nested_Ifs[a11], Nested_Ifs[ID]=Nested_Ifs[[#This Row],[ID]])), OR(J1412=42,J1412=6,J1412=7,J1412=8)),1,
IF(_xlfn.MINIFS(Nested_Ifs[a11],Nested_Ifs[ID],Nested_Ifs[[#This Row],[ID]])&lt;&gt;1,IF(AND(OR(C1412=MIN(_xlfn._xlws.FILTER(Nested_Ifs[a11], Nested_Ifs[ID]=Nested_Ifs[[#This Row],[ID]])), C1412 = "NA"), OR(J1412=42,J1412=6,J1412=7,J1412=8, J1412 = "NA")),"NA",0),0)),0)))</f>
        <v>0</v>
      </c>
      <c r="L1412">
        <v>2</v>
      </c>
      <c r="M1412">
        <v>2</v>
      </c>
      <c r="N1412" t="s">
        <v>0</v>
      </c>
      <c r="O1412" s="11">
        <f t="shared" si="21"/>
        <v>0</v>
      </c>
    </row>
    <row r="1413" spans="2:15" x14ac:dyDescent="0.3">
      <c r="B1413">
        <v>19468</v>
      </c>
      <c r="C1413">
        <v>5</v>
      </c>
      <c r="D1413">
        <v>1</v>
      </c>
      <c r="E1413">
        <v>3</v>
      </c>
      <c r="F1413">
        <v>5</v>
      </c>
      <c r="G1413" t="s">
        <v>0</v>
      </c>
      <c r="H1413">
        <v>1</v>
      </c>
      <c r="I1413" t="s">
        <v>0</v>
      </c>
      <c r="J1413" t="s">
        <v>0</v>
      </c>
      <c r="K1413" s="5" cm="1">
        <f t="array" ref="K1413">IF(AND(C1413=1,OR(J1413=42,J1413=6,J1413=7,J1413=8)),1,
IF(AND(OR(C1413=1,C1413="NA"),OR(J1413=42,J1413=6,J1413=7,J1413=8, J1413="NA")),"NA",
IF(_xlfn.MINIFS(Nested_Ifs[a11],Nested_Ifs[ID],Nested_Ifs[[#This Row],[ID]])&lt;&gt;1,IF(AND(C1413=MIN(_xlfn._xlws.FILTER(Nested_Ifs[a11], Nested_Ifs[ID]=Nested_Ifs[[#This Row],[ID]])), OR(J1413=42,J1413=6,J1413=7,J1413=8)),1,
IF(_xlfn.MINIFS(Nested_Ifs[a11],Nested_Ifs[ID],Nested_Ifs[[#This Row],[ID]])&lt;&gt;1,IF(AND(OR(C1413=MIN(_xlfn._xlws.FILTER(Nested_Ifs[a11], Nested_Ifs[ID]=Nested_Ifs[[#This Row],[ID]])), C1413 = "NA"), OR(J1413=42,J1413=6,J1413=7,J1413=8, J1413 = "NA")),"NA",0),0)),0)))</f>
        <v>0</v>
      </c>
      <c r="L1413">
        <v>2</v>
      </c>
      <c r="M1413">
        <v>2</v>
      </c>
      <c r="N1413" t="s">
        <v>0</v>
      </c>
      <c r="O1413" s="11">
        <f t="shared" si="21"/>
        <v>0</v>
      </c>
    </row>
    <row r="1414" spans="2:15" x14ac:dyDescent="0.3">
      <c r="B1414">
        <v>19470</v>
      </c>
      <c r="C1414">
        <v>1</v>
      </c>
      <c r="D1414">
        <v>2</v>
      </c>
      <c r="E1414">
        <v>1</v>
      </c>
      <c r="F1414">
        <v>59</v>
      </c>
      <c r="G1414">
        <v>5</v>
      </c>
      <c r="H1414" t="s">
        <v>0</v>
      </c>
      <c r="I1414" t="s">
        <v>0</v>
      </c>
      <c r="J1414">
        <v>5</v>
      </c>
      <c r="K1414" s="5" cm="1">
        <f t="array" ref="K1414">IF(AND(C1414=1,OR(J1414=42,J1414=6,J1414=7,J1414=8)),1,
IF(AND(OR(C1414=1,C1414="NA"),OR(J1414=42,J1414=6,J1414=7,J1414=8, J1414="NA")),"NA",
IF(_xlfn.MINIFS(Nested_Ifs[a11],Nested_Ifs[ID],Nested_Ifs[[#This Row],[ID]])&lt;&gt;1,IF(AND(C1414=MIN(_xlfn._xlws.FILTER(Nested_Ifs[a11], Nested_Ifs[ID]=Nested_Ifs[[#This Row],[ID]])), OR(J1414=42,J1414=6,J1414=7,J1414=8)),1,
IF(_xlfn.MINIFS(Nested_Ifs[a11],Nested_Ifs[ID],Nested_Ifs[[#This Row],[ID]])&lt;&gt;1,IF(AND(OR(C1414=MIN(_xlfn._xlws.FILTER(Nested_Ifs[a11], Nested_Ifs[ID]=Nested_Ifs[[#This Row],[ID]])), C1414 = "NA"), OR(J1414=42,J1414=6,J1414=7,J1414=8, J1414 = "NA")),"NA",0),0)),0)))</f>
        <v>0</v>
      </c>
      <c r="L1414">
        <v>2</v>
      </c>
      <c r="M1414">
        <v>2</v>
      </c>
      <c r="N1414" t="s">
        <v>0</v>
      </c>
      <c r="O1414" s="11">
        <f t="shared" si="21"/>
        <v>0</v>
      </c>
    </row>
    <row r="1415" spans="2:15" x14ac:dyDescent="0.3">
      <c r="B1415">
        <v>19470</v>
      </c>
      <c r="C1415">
        <v>2</v>
      </c>
      <c r="D1415">
        <v>1</v>
      </c>
      <c r="E1415">
        <v>3</v>
      </c>
      <c r="F1415">
        <v>37</v>
      </c>
      <c r="G1415">
        <v>1</v>
      </c>
      <c r="H1415" t="s">
        <v>0</v>
      </c>
      <c r="I1415" t="s">
        <v>0</v>
      </c>
      <c r="J1415">
        <v>1</v>
      </c>
      <c r="K1415" s="5" cm="1">
        <f t="array" ref="K1415">IF(AND(C1415=1,OR(J1415=42,J1415=6,J1415=7,J1415=8)),1,
IF(AND(OR(C1415=1,C1415="NA"),OR(J1415=42,J1415=6,J1415=7,J1415=8, J1415="NA")),"NA",
IF(_xlfn.MINIFS(Nested_Ifs[a11],Nested_Ifs[ID],Nested_Ifs[[#This Row],[ID]])&lt;&gt;1,IF(AND(C1415=MIN(_xlfn._xlws.FILTER(Nested_Ifs[a11], Nested_Ifs[ID]=Nested_Ifs[[#This Row],[ID]])), OR(J1415=42,J1415=6,J1415=7,J1415=8)),1,
IF(_xlfn.MINIFS(Nested_Ifs[a11],Nested_Ifs[ID],Nested_Ifs[[#This Row],[ID]])&lt;&gt;1,IF(AND(OR(C1415=MIN(_xlfn._xlws.FILTER(Nested_Ifs[a11], Nested_Ifs[ID]=Nested_Ifs[[#This Row],[ID]])), C1415 = "NA"), OR(J1415=42,J1415=6,J1415=7,J1415=8, J1415 = "NA")),"NA",0),0)),0)))</f>
        <v>0</v>
      </c>
      <c r="L1415">
        <v>2</v>
      </c>
      <c r="M1415">
        <v>2</v>
      </c>
      <c r="N1415" t="s">
        <v>0</v>
      </c>
      <c r="O1415" s="11">
        <f t="shared" si="21"/>
        <v>0</v>
      </c>
    </row>
    <row r="1416" spans="2:15" x14ac:dyDescent="0.3">
      <c r="B1416">
        <v>19470</v>
      </c>
      <c r="C1416">
        <v>3</v>
      </c>
      <c r="D1416">
        <v>2</v>
      </c>
      <c r="E1416">
        <v>4</v>
      </c>
      <c r="F1416">
        <v>34</v>
      </c>
      <c r="G1416">
        <v>1</v>
      </c>
      <c r="H1416" t="s">
        <v>0</v>
      </c>
      <c r="I1416" t="s">
        <v>0</v>
      </c>
      <c r="J1416">
        <v>41</v>
      </c>
      <c r="K1416" s="5" cm="1">
        <f t="array" ref="K1416">IF(AND(C1416=1,OR(J1416=42,J1416=6,J1416=7,J1416=8)),1,
IF(AND(OR(C1416=1,C1416="NA"),OR(J1416=42,J1416=6,J1416=7,J1416=8, J1416="NA")),"NA",
IF(_xlfn.MINIFS(Nested_Ifs[a11],Nested_Ifs[ID],Nested_Ifs[[#This Row],[ID]])&lt;&gt;1,IF(AND(C1416=MIN(_xlfn._xlws.FILTER(Nested_Ifs[a11], Nested_Ifs[ID]=Nested_Ifs[[#This Row],[ID]])), OR(J1416=42,J1416=6,J1416=7,J1416=8)),1,
IF(_xlfn.MINIFS(Nested_Ifs[a11],Nested_Ifs[ID],Nested_Ifs[[#This Row],[ID]])&lt;&gt;1,IF(AND(OR(C1416=MIN(_xlfn._xlws.FILTER(Nested_Ifs[a11], Nested_Ifs[ID]=Nested_Ifs[[#This Row],[ID]])), C1416 = "NA"), OR(J1416=42,J1416=6,J1416=7,J1416=8, J1416 = "NA")),"NA",0),0)),0)))</f>
        <v>0</v>
      </c>
      <c r="L1416">
        <v>2</v>
      </c>
      <c r="M1416">
        <v>2</v>
      </c>
      <c r="N1416" t="s">
        <v>0</v>
      </c>
      <c r="O1416" s="11">
        <f t="shared" si="21"/>
        <v>0</v>
      </c>
    </row>
    <row r="1417" spans="2:15" x14ac:dyDescent="0.3">
      <c r="B1417">
        <v>19470</v>
      </c>
      <c r="C1417">
        <v>4</v>
      </c>
      <c r="D1417">
        <v>1</v>
      </c>
      <c r="E1417">
        <v>8</v>
      </c>
      <c r="F1417">
        <v>13</v>
      </c>
      <c r="G1417" t="s">
        <v>0</v>
      </c>
      <c r="H1417" t="s">
        <v>0</v>
      </c>
      <c r="I1417" t="s">
        <v>0</v>
      </c>
      <c r="J1417" t="s">
        <v>0</v>
      </c>
      <c r="K1417" s="5" cm="1">
        <f t="array" ref="K1417">IF(AND(C1417=1,OR(J1417=42,J1417=6,J1417=7,J1417=8)),1,
IF(AND(OR(C1417=1,C1417="NA"),OR(J1417=42,J1417=6,J1417=7,J1417=8, J1417="NA")),"NA",
IF(_xlfn.MINIFS(Nested_Ifs[a11],Nested_Ifs[ID],Nested_Ifs[[#This Row],[ID]])&lt;&gt;1,IF(AND(C1417=MIN(_xlfn._xlws.FILTER(Nested_Ifs[a11], Nested_Ifs[ID]=Nested_Ifs[[#This Row],[ID]])), OR(J1417=42,J1417=6,J1417=7,J1417=8)),1,
IF(_xlfn.MINIFS(Nested_Ifs[a11],Nested_Ifs[ID],Nested_Ifs[[#This Row],[ID]])&lt;&gt;1,IF(AND(OR(C1417=MIN(_xlfn._xlws.FILTER(Nested_Ifs[a11], Nested_Ifs[ID]=Nested_Ifs[[#This Row],[ID]])), C1417 = "NA"), OR(J1417=42,J1417=6,J1417=7,J1417=8, J1417 = "NA")),"NA",0),0)),0)))</f>
        <v>0</v>
      </c>
      <c r="L1417">
        <v>2</v>
      </c>
      <c r="M1417">
        <v>2</v>
      </c>
      <c r="N1417" t="s">
        <v>0</v>
      </c>
      <c r="O1417" s="11">
        <f t="shared" si="21"/>
        <v>0</v>
      </c>
    </row>
    <row r="1418" spans="2:15" x14ac:dyDescent="0.3">
      <c r="B1418">
        <v>19470</v>
      </c>
      <c r="C1418">
        <v>5</v>
      </c>
      <c r="D1418">
        <v>2</v>
      </c>
      <c r="E1418">
        <v>8</v>
      </c>
      <c r="F1418">
        <v>12</v>
      </c>
      <c r="G1418" t="s">
        <v>0</v>
      </c>
      <c r="H1418" t="s">
        <v>0</v>
      </c>
      <c r="I1418" t="s">
        <v>0</v>
      </c>
      <c r="J1418" t="s">
        <v>0</v>
      </c>
      <c r="K1418" s="5" cm="1">
        <f t="array" ref="K1418">IF(AND(C1418=1,OR(J1418=42,J1418=6,J1418=7,J1418=8)),1,
IF(AND(OR(C1418=1,C1418="NA"),OR(J1418=42,J1418=6,J1418=7,J1418=8, J1418="NA")),"NA",
IF(_xlfn.MINIFS(Nested_Ifs[a11],Nested_Ifs[ID],Nested_Ifs[[#This Row],[ID]])&lt;&gt;1,IF(AND(C1418=MIN(_xlfn._xlws.FILTER(Nested_Ifs[a11], Nested_Ifs[ID]=Nested_Ifs[[#This Row],[ID]])), OR(J1418=42,J1418=6,J1418=7,J1418=8)),1,
IF(_xlfn.MINIFS(Nested_Ifs[a11],Nested_Ifs[ID],Nested_Ifs[[#This Row],[ID]])&lt;&gt;1,IF(AND(OR(C1418=MIN(_xlfn._xlws.FILTER(Nested_Ifs[a11], Nested_Ifs[ID]=Nested_Ifs[[#This Row],[ID]])), C1418 = "NA"), OR(J1418=42,J1418=6,J1418=7,J1418=8, J1418 = "NA")),"NA",0),0)),0)))</f>
        <v>0</v>
      </c>
      <c r="L1418">
        <v>2</v>
      </c>
      <c r="M1418">
        <v>2</v>
      </c>
      <c r="N1418" t="s">
        <v>0</v>
      </c>
      <c r="O1418" s="11">
        <f t="shared" si="21"/>
        <v>0</v>
      </c>
    </row>
    <row r="1419" spans="2:15" x14ac:dyDescent="0.3">
      <c r="B1419">
        <v>19470</v>
      </c>
      <c r="C1419">
        <v>6</v>
      </c>
      <c r="D1419">
        <v>2</v>
      </c>
      <c r="E1419">
        <v>8</v>
      </c>
      <c r="F1419">
        <v>5</v>
      </c>
      <c r="G1419" t="s">
        <v>0</v>
      </c>
      <c r="H1419">
        <v>2</v>
      </c>
      <c r="I1419">
        <v>8</v>
      </c>
      <c r="J1419" t="s">
        <v>0</v>
      </c>
      <c r="K1419" s="5" cm="1">
        <f t="array" ref="K1419">IF(AND(C1419=1,OR(J1419=42,J1419=6,J1419=7,J1419=8)),1,
IF(AND(OR(C1419=1,C1419="NA"),OR(J1419=42,J1419=6,J1419=7,J1419=8, J1419="NA")),"NA",
IF(_xlfn.MINIFS(Nested_Ifs[a11],Nested_Ifs[ID],Nested_Ifs[[#This Row],[ID]])&lt;&gt;1,IF(AND(C1419=MIN(_xlfn._xlws.FILTER(Nested_Ifs[a11], Nested_Ifs[ID]=Nested_Ifs[[#This Row],[ID]])), OR(J1419=42,J1419=6,J1419=7,J1419=8)),1,
IF(_xlfn.MINIFS(Nested_Ifs[a11],Nested_Ifs[ID],Nested_Ifs[[#This Row],[ID]])&lt;&gt;1,IF(AND(OR(C1419=MIN(_xlfn._xlws.FILTER(Nested_Ifs[a11], Nested_Ifs[ID]=Nested_Ifs[[#This Row],[ID]])), C1419 = "NA"), OR(J1419=42,J1419=6,J1419=7,J1419=8, J1419 = "NA")),"NA",0),0)),0)))</f>
        <v>0</v>
      </c>
      <c r="L1419">
        <v>2</v>
      </c>
      <c r="M1419">
        <v>2</v>
      </c>
      <c r="N1419" t="s">
        <v>0</v>
      </c>
      <c r="O1419" s="11">
        <f t="shared" si="21"/>
        <v>0</v>
      </c>
    </row>
    <row r="1420" spans="2:15" x14ac:dyDescent="0.3">
      <c r="B1420">
        <v>19470</v>
      </c>
      <c r="C1420">
        <v>7</v>
      </c>
      <c r="D1420">
        <v>1</v>
      </c>
      <c r="E1420">
        <v>8</v>
      </c>
      <c r="F1420">
        <v>1</v>
      </c>
      <c r="G1420" t="s">
        <v>0</v>
      </c>
      <c r="H1420">
        <v>2</v>
      </c>
      <c r="I1420">
        <v>8</v>
      </c>
      <c r="J1420" t="s">
        <v>0</v>
      </c>
      <c r="K1420" s="5" cm="1">
        <f t="array" ref="K1420">IF(AND(C1420=1,OR(J1420=42,J1420=6,J1420=7,J1420=8)),1,
IF(AND(OR(C1420=1,C1420="NA"),OR(J1420=42,J1420=6,J1420=7,J1420=8, J1420="NA")),"NA",
IF(_xlfn.MINIFS(Nested_Ifs[a11],Nested_Ifs[ID],Nested_Ifs[[#This Row],[ID]])&lt;&gt;1,IF(AND(C1420=MIN(_xlfn._xlws.FILTER(Nested_Ifs[a11], Nested_Ifs[ID]=Nested_Ifs[[#This Row],[ID]])), OR(J1420=42,J1420=6,J1420=7,J1420=8)),1,
IF(_xlfn.MINIFS(Nested_Ifs[a11],Nested_Ifs[ID],Nested_Ifs[[#This Row],[ID]])&lt;&gt;1,IF(AND(OR(C1420=MIN(_xlfn._xlws.FILTER(Nested_Ifs[a11], Nested_Ifs[ID]=Nested_Ifs[[#This Row],[ID]])), C1420 = "NA"), OR(J1420=42,J1420=6,J1420=7,J1420=8, J1420 = "NA")),"NA",0),0)),0)))</f>
        <v>0</v>
      </c>
      <c r="L1420">
        <v>2</v>
      </c>
      <c r="M1420">
        <v>2</v>
      </c>
      <c r="N1420" t="s">
        <v>0</v>
      </c>
      <c r="O1420" s="11">
        <f t="shared" si="21"/>
        <v>0</v>
      </c>
    </row>
    <row r="1421" spans="2:15" x14ac:dyDescent="0.3">
      <c r="B1421">
        <v>19470</v>
      </c>
      <c r="C1421">
        <v>8</v>
      </c>
      <c r="D1421">
        <v>1</v>
      </c>
      <c r="E1421">
        <v>8</v>
      </c>
      <c r="F1421">
        <v>13</v>
      </c>
      <c r="G1421" t="s">
        <v>0</v>
      </c>
      <c r="H1421" t="s">
        <v>0</v>
      </c>
      <c r="I1421" t="s">
        <v>0</v>
      </c>
      <c r="J1421" t="s">
        <v>0</v>
      </c>
      <c r="K1421" s="5" cm="1">
        <f t="array" ref="K1421">IF(AND(C1421=1,OR(J1421=42,J1421=6,J1421=7,J1421=8)),1,
IF(AND(OR(C1421=1,C1421="NA"),OR(J1421=42,J1421=6,J1421=7,J1421=8, J1421="NA")),"NA",
IF(_xlfn.MINIFS(Nested_Ifs[a11],Nested_Ifs[ID],Nested_Ifs[[#This Row],[ID]])&lt;&gt;1,IF(AND(C1421=MIN(_xlfn._xlws.FILTER(Nested_Ifs[a11], Nested_Ifs[ID]=Nested_Ifs[[#This Row],[ID]])), OR(J1421=42,J1421=6,J1421=7,J1421=8)),1,
IF(_xlfn.MINIFS(Nested_Ifs[a11],Nested_Ifs[ID],Nested_Ifs[[#This Row],[ID]])&lt;&gt;1,IF(AND(OR(C1421=MIN(_xlfn._xlws.FILTER(Nested_Ifs[a11], Nested_Ifs[ID]=Nested_Ifs[[#This Row],[ID]])), C1421 = "NA"), OR(J1421=42,J1421=6,J1421=7,J1421=8, J1421 = "NA")),"NA",0),0)),0)))</f>
        <v>0</v>
      </c>
      <c r="L1421">
        <v>2</v>
      </c>
      <c r="M1421">
        <v>2</v>
      </c>
      <c r="N1421" t="s">
        <v>0</v>
      </c>
      <c r="O1421" s="11">
        <f t="shared" si="21"/>
        <v>0</v>
      </c>
    </row>
    <row r="1422" spans="2:15" x14ac:dyDescent="0.3">
      <c r="B1422">
        <v>19470</v>
      </c>
      <c r="C1422">
        <v>9</v>
      </c>
      <c r="D1422">
        <v>2</v>
      </c>
      <c r="E1422">
        <v>8</v>
      </c>
      <c r="F1422">
        <v>14</v>
      </c>
      <c r="G1422" t="s">
        <v>0</v>
      </c>
      <c r="H1422" t="s">
        <v>0</v>
      </c>
      <c r="I1422" t="s">
        <v>0</v>
      </c>
      <c r="J1422" t="s">
        <v>0</v>
      </c>
      <c r="K1422" s="5" cm="1">
        <f t="array" ref="K1422">IF(AND(C1422=1,OR(J1422=42,J1422=6,J1422=7,J1422=8)),1,
IF(AND(OR(C1422=1,C1422="NA"),OR(J1422=42,J1422=6,J1422=7,J1422=8, J1422="NA")),"NA",
IF(_xlfn.MINIFS(Nested_Ifs[a11],Nested_Ifs[ID],Nested_Ifs[[#This Row],[ID]])&lt;&gt;1,IF(AND(C1422=MIN(_xlfn._xlws.FILTER(Nested_Ifs[a11], Nested_Ifs[ID]=Nested_Ifs[[#This Row],[ID]])), OR(J1422=42,J1422=6,J1422=7,J1422=8)),1,
IF(_xlfn.MINIFS(Nested_Ifs[a11],Nested_Ifs[ID],Nested_Ifs[[#This Row],[ID]])&lt;&gt;1,IF(AND(OR(C1422=MIN(_xlfn._xlws.FILTER(Nested_Ifs[a11], Nested_Ifs[ID]=Nested_Ifs[[#This Row],[ID]])), C1422 = "NA"), OR(J1422=42,J1422=6,J1422=7,J1422=8, J1422 = "NA")),"NA",0),0)),0)))</f>
        <v>0</v>
      </c>
      <c r="L1422">
        <v>2</v>
      </c>
      <c r="M1422">
        <v>2</v>
      </c>
      <c r="N1422" t="s">
        <v>0</v>
      </c>
      <c r="O1422" s="11">
        <f t="shared" si="21"/>
        <v>0</v>
      </c>
    </row>
    <row r="1423" spans="2:15" x14ac:dyDescent="0.3">
      <c r="B1423">
        <v>19470</v>
      </c>
      <c r="C1423">
        <v>10</v>
      </c>
      <c r="D1423">
        <v>1</v>
      </c>
      <c r="E1423">
        <v>8</v>
      </c>
      <c r="F1423">
        <v>8</v>
      </c>
      <c r="G1423" t="s">
        <v>0</v>
      </c>
      <c r="H1423" t="s">
        <v>0</v>
      </c>
      <c r="I1423" t="s">
        <v>0</v>
      </c>
      <c r="J1423" t="s">
        <v>0</v>
      </c>
      <c r="K1423" s="5" cm="1">
        <f t="array" ref="K1423">IF(AND(C1423=1,OR(J1423=42,J1423=6,J1423=7,J1423=8)),1,
IF(AND(OR(C1423=1,C1423="NA"),OR(J1423=42,J1423=6,J1423=7,J1423=8, J1423="NA")),"NA",
IF(_xlfn.MINIFS(Nested_Ifs[a11],Nested_Ifs[ID],Nested_Ifs[[#This Row],[ID]])&lt;&gt;1,IF(AND(C1423=MIN(_xlfn._xlws.FILTER(Nested_Ifs[a11], Nested_Ifs[ID]=Nested_Ifs[[#This Row],[ID]])), OR(J1423=42,J1423=6,J1423=7,J1423=8)),1,
IF(_xlfn.MINIFS(Nested_Ifs[a11],Nested_Ifs[ID],Nested_Ifs[[#This Row],[ID]])&lt;&gt;1,IF(AND(OR(C1423=MIN(_xlfn._xlws.FILTER(Nested_Ifs[a11], Nested_Ifs[ID]=Nested_Ifs[[#This Row],[ID]])), C1423 = "NA"), OR(J1423=42,J1423=6,J1423=7,J1423=8, J1423 = "NA")),"NA",0),0)),0)))</f>
        <v>0</v>
      </c>
      <c r="L1423">
        <v>2</v>
      </c>
      <c r="M1423">
        <v>2</v>
      </c>
      <c r="N1423" t="s">
        <v>0</v>
      </c>
      <c r="O1423" s="11">
        <f t="shared" ref="O1423:O1486" si="22">IF(AND(AND(L1423=1,M1423=1),AND(OR(N1423=3,N1423=4))),1,
IF(AND(OR(L1423=1,L1423="NA"),
OR(M1423=1,M1423="NA"),
OR(N1423=3,N1423=4, N1423="NA")),"NA",0))</f>
        <v>0</v>
      </c>
    </row>
    <row r="1424" spans="2:15" x14ac:dyDescent="0.3">
      <c r="B1424">
        <v>19471</v>
      </c>
      <c r="C1424">
        <v>1</v>
      </c>
      <c r="D1424">
        <v>2</v>
      </c>
      <c r="E1424">
        <v>1</v>
      </c>
      <c r="F1424">
        <v>67</v>
      </c>
      <c r="G1424">
        <v>5</v>
      </c>
      <c r="H1424" t="s">
        <v>0</v>
      </c>
      <c r="I1424" t="s">
        <v>0</v>
      </c>
      <c r="J1424">
        <v>6</v>
      </c>
      <c r="K1424" s="5" cm="1">
        <f t="array" ref="K1424">IF(AND(C1424=1,OR(J1424=42,J1424=6,J1424=7,J1424=8)),1,
IF(AND(OR(C1424=1,C1424="NA"),OR(J1424=42,J1424=6,J1424=7,J1424=8, J1424="NA")),"NA",
IF(_xlfn.MINIFS(Nested_Ifs[a11],Nested_Ifs[ID],Nested_Ifs[[#This Row],[ID]])&lt;&gt;1,IF(AND(C1424=MIN(_xlfn._xlws.FILTER(Nested_Ifs[a11], Nested_Ifs[ID]=Nested_Ifs[[#This Row],[ID]])), OR(J1424=42,J1424=6,J1424=7,J1424=8)),1,
IF(_xlfn.MINIFS(Nested_Ifs[a11],Nested_Ifs[ID],Nested_Ifs[[#This Row],[ID]])&lt;&gt;1,IF(AND(OR(C1424=MIN(_xlfn._xlws.FILTER(Nested_Ifs[a11], Nested_Ifs[ID]=Nested_Ifs[[#This Row],[ID]])), C1424 = "NA"), OR(J1424=42,J1424=6,J1424=7,J1424=8, J1424 = "NA")),"NA",0),0)),0)))</f>
        <v>1</v>
      </c>
      <c r="L1424">
        <v>1</v>
      </c>
      <c r="M1424">
        <v>2</v>
      </c>
      <c r="N1424" t="s">
        <v>0</v>
      </c>
      <c r="O1424" s="11">
        <f t="shared" si="22"/>
        <v>0</v>
      </c>
    </row>
    <row r="1425" spans="2:15" x14ac:dyDescent="0.3">
      <c r="B1425">
        <v>19472</v>
      </c>
      <c r="C1425">
        <v>1</v>
      </c>
      <c r="D1425">
        <v>1</v>
      </c>
      <c r="E1425">
        <v>1</v>
      </c>
      <c r="F1425">
        <v>43</v>
      </c>
      <c r="G1425">
        <v>1</v>
      </c>
      <c r="H1425" t="s">
        <v>0</v>
      </c>
      <c r="I1425" t="s">
        <v>0</v>
      </c>
      <c r="J1425">
        <v>1</v>
      </c>
      <c r="K1425" s="5" cm="1">
        <f t="array" ref="K1425">IF(AND(C1425=1,OR(J1425=42,J1425=6,J1425=7,J1425=8)),1,
IF(AND(OR(C1425=1,C1425="NA"),OR(J1425=42,J1425=6,J1425=7,J1425=8, J1425="NA")),"NA",
IF(_xlfn.MINIFS(Nested_Ifs[a11],Nested_Ifs[ID],Nested_Ifs[[#This Row],[ID]])&lt;&gt;1,IF(AND(C1425=MIN(_xlfn._xlws.FILTER(Nested_Ifs[a11], Nested_Ifs[ID]=Nested_Ifs[[#This Row],[ID]])), OR(J1425=42,J1425=6,J1425=7,J1425=8)),1,
IF(_xlfn.MINIFS(Nested_Ifs[a11],Nested_Ifs[ID],Nested_Ifs[[#This Row],[ID]])&lt;&gt;1,IF(AND(OR(C1425=MIN(_xlfn._xlws.FILTER(Nested_Ifs[a11], Nested_Ifs[ID]=Nested_Ifs[[#This Row],[ID]])), C1425 = "NA"), OR(J1425=42,J1425=6,J1425=7,J1425=8, J1425 = "NA")),"NA",0),0)),0)))</f>
        <v>0</v>
      </c>
      <c r="L1425">
        <v>2</v>
      </c>
      <c r="M1425">
        <v>2</v>
      </c>
      <c r="N1425" t="s">
        <v>0</v>
      </c>
      <c r="O1425" s="11">
        <f t="shared" si="22"/>
        <v>0</v>
      </c>
    </row>
    <row r="1426" spans="2:15" x14ac:dyDescent="0.3">
      <c r="B1426">
        <v>19472</v>
      </c>
      <c r="C1426">
        <v>2</v>
      </c>
      <c r="D1426">
        <v>2</v>
      </c>
      <c r="E1426">
        <v>2</v>
      </c>
      <c r="F1426">
        <v>41</v>
      </c>
      <c r="G1426">
        <v>1</v>
      </c>
      <c r="H1426" t="s">
        <v>0</v>
      </c>
      <c r="I1426" t="s">
        <v>0</v>
      </c>
      <c r="J1426">
        <v>1</v>
      </c>
      <c r="K1426" s="5" cm="1">
        <f t="array" ref="K1426">IF(AND(C1426=1,OR(J1426=42,J1426=6,J1426=7,J1426=8)),1,
IF(AND(OR(C1426=1,C1426="NA"),OR(J1426=42,J1426=6,J1426=7,J1426=8, J1426="NA")),"NA",
IF(_xlfn.MINIFS(Nested_Ifs[a11],Nested_Ifs[ID],Nested_Ifs[[#This Row],[ID]])&lt;&gt;1,IF(AND(C1426=MIN(_xlfn._xlws.FILTER(Nested_Ifs[a11], Nested_Ifs[ID]=Nested_Ifs[[#This Row],[ID]])), OR(J1426=42,J1426=6,J1426=7,J1426=8)),1,
IF(_xlfn.MINIFS(Nested_Ifs[a11],Nested_Ifs[ID],Nested_Ifs[[#This Row],[ID]])&lt;&gt;1,IF(AND(OR(C1426=MIN(_xlfn._xlws.FILTER(Nested_Ifs[a11], Nested_Ifs[ID]=Nested_Ifs[[#This Row],[ID]])), C1426 = "NA"), OR(J1426=42,J1426=6,J1426=7,J1426=8, J1426 = "NA")),"NA",0),0)),0)))</f>
        <v>0</v>
      </c>
      <c r="L1426">
        <v>1</v>
      </c>
      <c r="M1426">
        <v>1</v>
      </c>
      <c r="N1426">
        <v>1</v>
      </c>
      <c r="O1426" s="11">
        <f t="shared" si="22"/>
        <v>0</v>
      </c>
    </row>
    <row r="1427" spans="2:15" x14ac:dyDescent="0.3">
      <c r="B1427">
        <v>19472</v>
      </c>
      <c r="C1427">
        <v>3</v>
      </c>
      <c r="D1427">
        <v>2</v>
      </c>
      <c r="E1427">
        <v>3</v>
      </c>
      <c r="F1427">
        <v>16</v>
      </c>
      <c r="G1427">
        <v>6</v>
      </c>
      <c r="H1427" t="s">
        <v>0</v>
      </c>
      <c r="I1427" t="s">
        <v>0</v>
      </c>
      <c r="J1427" t="s">
        <v>0</v>
      </c>
      <c r="K1427" s="5" cm="1">
        <f t="array" ref="K1427">IF(AND(C1427=1,OR(J1427=42,J1427=6,J1427=7,J1427=8)),1,
IF(AND(OR(C1427=1,C1427="NA"),OR(J1427=42,J1427=6,J1427=7,J1427=8, J1427="NA")),"NA",
IF(_xlfn.MINIFS(Nested_Ifs[a11],Nested_Ifs[ID],Nested_Ifs[[#This Row],[ID]])&lt;&gt;1,IF(AND(C1427=MIN(_xlfn._xlws.FILTER(Nested_Ifs[a11], Nested_Ifs[ID]=Nested_Ifs[[#This Row],[ID]])), OR(J1427=42,J1427=6,J1427=7,J1427=8)),1,
IF(_xlfn.MINIFS(Nested_Ifs[a11],Nested_Ifs[ID],Nested_Ifs[[#This Row],[ID]])&lt;&gt;1,IF(AND(OR(C1427=MIN(_xlfn._xlws.FILTER(Nested_Ifs[a11], Nested_Ifs[ID]=Nested_Ifs[[#This Row],[ID]])), C1427 = "NA"), OR(J1427=42,J1427=6,J1427=7,J1427=8, J1427 = "NA")),"NA",0),0)),0)))</f>
        <v>0</v>
      </c>
      <c r="L1427">
        <v>2</v>
      </c>
      <c r="M1427">
        <v>2</v>
      </c>
      <c r="N1427" t="s">
        <v>0</v>
      </c>
      <c r="O1427" s="11">
        <f t="shared" si="22"/>
        <v>0</v>
      </c>
    </row>
    <row r="1428" spans="2:15" x14ac:dyDescent="0.3">
      <c r="B1428">
        <v>19472</v>
      </c>
      <c r="C1428">
        <v>4</v>
      </c>
      <c r="D1428">
        <v>1</v>
      </c>
      <c r="E1428">
        <v>3</v>
      </c>
      <c r="F1428">
        <v>12</v>
      </c>
      <c r="G1428" t="s">
        <v>0</v>
      </c>
      <c r="H1428" t="s">
        <v>0</v>
      </c>
      <c r="I1428" t="s">
        <v>0</v>
      </c>
      <c r="J1428" t="s">
        <v>0</v>
      </c>
      <c r="K1428" s="5" cm="1">
        <f t="array" ref="K1428">IF(AND(C1428=1,OR(J1428=42,J1428=6,J1428=7,J1428=8)),1,
IF(AND(OR(C1428=1,C1428="NA"),OR(J1428=42,J1428=6,J1428=7,J1428=8, J1428="NA")),"NA",
IF(_xlfn.MINIFS(Nested_Ifs[a11],Nested_Ifs[ID],Nested_Ifs[[#This Row],[ID]])&lt;&gt;1,IF(AND(C1428=MIN(_xlfn._xlws.FILTER(Nested_Ifs[a11], Nested_Ifs[ID]=Nested_Ifs[[#This Row],[ID]])), OR(J1428=42,J1428=6,J1428=7,J1428=8)),1,
IF(_xlfn.MINIFS(Nested_Ifs[a11],Nested_Ifs[ID],Nested_Ifs[[#This Row],[ID]])&lt;&gt;1,IF(AND(OR(C1428=MIN(_xlfn._xlws.FILTER(Nested_Ifs[a11], Nested_Ifs[ID]=Nested_Ifs[[#This Row],[ID]])), C1428 = "NA"), OR(J1428=42,J1428=6,J1428=7,J1428=8, J1428 = "NA")),"NA",0),0)),0)))</f>
        <v>0</v>
      </c>
      <c r="L1428">
        <v>2</v>
      </c>
      <c r="M1428">
        <v>2</v>
      </c>
      <c r="N1428" t="s">
        <v>0</v>
      </c>
      <c r="O1428" s="11">
        <f t="shared" si="22"/>
        <v>0</v>
      </c>
    </row>
    <row r="1429" spans="2:15" x14ac:dyDescent="0.3">
      <c r="B1429">
        <v>19472</v>
      </c>
      <c r="C1429">
        <v>5</v>
      </c>
      <c r="D1429">
        <v>2</v>
      </c>
      <c r="E1429">
        <v>3</v>
      </c>
      <c r="F1429">
        <v>5</v>
      </c>
      <c r="G1429" t="s">
        <v>0</v>
      </c>
      <c r="H1429">
        <v>2</v>
      </c>
      <c r="I1429">
        <v>8</v>
      </c>
      <c r="J1429" t="s">
        <v>0</v>
      </c>
      <c r="K1429" s="5" cm="1">
        <f t="array" ref="K1429">IF(AND(C1429=1,OR(J1429=42,J1429=6,J1429=7,J1429=8)),1,
IF(AND(OR(C1429=1,C1429="NA"),OR(J1429=42,J1429=6,J1429=7,J1429=8, J1429="NA")),"NA",
IF(_xlfn.MINIFS(Nested_Ifs[a11],Nested_Ifs[ID],Nested_Ifs[[#This Row],[ID]])&lt;&gt;1,IF(AND(C1429=MIN(_xlfn._xlws.FILTER(Nested_Ifs[a11], Nested_Ifs[ID]=Nested_Ifs[[#This Row],[ID]])), OR(J1429=42,J1429=6,J1429=7,J1429=8)),1,
IF(_xlfn.MINIFS(Nested_Ifs[a11],Nested_Ifs[ID],Nested_Ifs[[#This Row],[ID]])&lt;&gt;1,IF(AND(OR(C1429=MIN(_xlfn._xlws.FILTER(Nested_Ifs[a11], Nested_Ifs[ID]=Nested_Ifs[[#This Row],[ID]])), C1429 = "NA"), OR(J1429=42,J1429=6,J1429=7,J1429=8, J1429 = "NA")),"NA",0),0)),0)))</f>
        <v>0</v>
      </c>
      <c r="L1429">
        <v>2</v>
      </c>
      <c r="M1429">
        <v>2</v>
      </c>
      <c r="N1429" t="s">
        <v>0</v>
      </c>
      <c r="O1429" s="11">
        <f t="shared" si="22"/>
        <v>0</v>
      </c>
    </row>
    <row r="1430" spans="2:15" x14ac:dyDescent="0.3">
      <c r="B1430">
        <v>19473</v>
      </c>
      <c r="C1430">
        <v>1</v>
      </c>
      <c r="D1430">
        <v>1</v>
      </c>
      <c r="E1430">
        <v>1</v>
      </c>
      <c r="F1430">
        <v>56</v>
      </c>
      <c r="G1430">
        <v>1</v>
      </c>
      <c r="H1430" t="s">
        <v>0</v>
      </c>
      <c r="I1430" t="s">
        <v>0</v>
      </c>
      <c r="J1430">
        <v>41</v>
      </c>
      <c r="K1430" s="5" cm="1">
        <f t="array" ref="K1430">IF(AND(C1430=1,OR(J1430=42,J1430=6,J1430=7,J1430=8)),1,
IF(AND(OR(C1430=1,C1430="NA"),OR(J1430=42,J1430=6,J1430=7,J1430=8, J1430="NA")),"NA",
IF(_xlfn.MINIFS(Nested_Ifs[a11],Nested_Ifs[ID],Nested_Ifs[[#This Row],[ID]])&lt;&gt;1,IF(AND(C1430=MIN(_xlfn._xlws.FILTER(Nested_Ifs[a11], Nested_Ifs[ID]=Nested_Ifs[[#This Row],[ID]])), OR(J1430=42,J1430=6,J1430=7,J1430=8)),1,
IF(_xlfn.MINIFS(Nested_Ifs[a11],Nested_Ifs[ID],Nested_Ifs[[#This Row],[ID]])&lt;&gt;1,IF(AND(OR(C1430=MIN(_xlfn._xlws.FILTER(Nested_Ifs[a11], Nested_Ifs[ID]=Nested_Ifs[[#This Row],[ID]])), C1430 = "NA"), OR(J1430=42,J1430=6,J1430=7,J1430=8, J1430 = "NA")),"NA",0),0)),0)))</f>
        <v>0</v>
      </c>
      <c r="L1430">
        <v>1</v>
      </c>
      <c r="M1430">
        <v>2</v>
      </c>
      <c r="N1430" t="s">
        <v>0</v>
      </c>
      <c r="O1430" s="11">
        <f t="shared" si="22"/>
        <v>0</v>
      </c>
    </row>
    <row r="1431" spans="2:15" x14ac:dyDescent="0.3">
      <c r="B1431">
        <v>19473</v>
      </c>
      <c r="C1431">
        <v>2</v>
      </c>
      <c r="D1431">
        <v>2</v>
      </c>
      <c r="E1431">
        <v>2</v>
      </c>
      <c r="F1431">
        <v>54</v>
      </c>
      <c r="G1431">
        <v>1</v>
      </c>
      <c r="H1431" t="s">
        <v>0</v>
      </c>
      <c r="I1431" t="s">
        <v>0</v>
      </c>
      <c r="J1431">
        <v>3</v>
      </c>
      <c r="K1431" s="5" cm="1">
        <f t="array" ref="K1431">IF(AND(C1431=1,OR(J1431=42,J1431=6,J1431=7,J1431=8)),1,
IF(AND(OR(C1431=1,C1431="NA"),OR(J1431=42,J1431=6,J1431=7,J1431=8, J1431="NA")),"NA",
IF(_xlfn.MINIFS(Nested_Ifs[a11],Nested_Ifs[ID],Nested_Ifs[[#This Row],[ID]])&lt;&gt;1,IF(AND(C1431=MIN(_xlfn._xlws.FILTER(Nested_Ifs[a11], Nested_Ifs[ID]=Nested_Ifs[[#This Row],[ID]])), OR(J1431=42,J1431=6,J1431=7,J1431=8)),1,
IF(_xlfn.MINIFS(Nested_Ifs[a11],Nested_Ifs[ID],Nested_Ifs[[#This Row],[ID]])&lt;&gt;1,IF(AND(OR(C1431=MIN(_xlfn._xlws.FILTER(Nested_Ifs[a11], Nested_Ifs[ID]=Nested_Ifs[[#This Row],[ID]])), C1431 = "NA"), OR(J1431=42,J1431=6,J1431=7,J1431=8, J1431 = "NA")),"NA",0),0)),0)))</f>
        <v>0</v>
      </c>
      <c r="L1431">
        <v>2</v>
      </c>
      <c r="M1431">
        <v>2</v>
      </c>
      <c r="N1431" t="s">
        <v>0</v>
      </c>
      <c r="O1431" s="11">
        <f t="shared" si="22"/>
        <v>0</v>
      </c>
    </row>
    <row r="1432" spans="2:15" x14ac:dyDescent="0.3">
      <c r="B1432">
        <v>19473</v>
      </c>
      <c r="C1432">
        <v>3</v>
      </c>
      <c r="D1432">
        <v>1</v>
      </c>
      <c r="E1432">
        <v>3</v>
      </c>
      <c r="F1432">
        <v>11</v>
      </c>
      <c r="G1432" t="s">
        <v>0</v>
      </c>
      <c r="H1432" t="s">
        <v>0</v>
      </c>
      <c r="I1432" t="s">
        <v>0</v>
      </c>
      <c r="J1432" t="s">
        <v>0</v>
      </c>
      <c r="K1432" s="5" cm="1">
        <f t="array" ref="K1432">IF(AND(C1432=1,OR(J1432=42,J1432=6,J1432=7,J1432=8)),1,
IF(AND(OR(C1432=1,C1432="NA"),OR(J1432=42,J1432=6,J1432=7,J1432=8, J1432="NA")),"NA",
IF(_xlfn.MINIFS(Nested_Ifs[a11],Nested_Ifs[ID],Nested_Ifs[[#This Row],[ID]])&lt;&gt;1,IF(AND(C1432=MIN(_xlfn._xlws.FILTER(Nested_Ifs[a11], Nested_Ifs[ID]=Nested_Ifs[[#This Row],[ID]])), OR(J1432=42,J1432=6,J1432=7,J1432=8)),1,
IF(_xlfn.MINIFS(Nested_Ifs[a11],Nested_Ifs[ID],Nested_Ifs[[#This Row],[ID]])&lt;&gt;1,IF(AND(OR(C1432=MIN(_xlfn._xlws.FILTER(Nested_Ifs[a11], Nested_Ifs[ID]=Nested_Ifs[[#This Row],[ID]])), C1432 = "NA"), OR(J1432=42,J1432=6,J1432=7,J1432=8, J1432 = "NA")),"NA",0),0)),0)))</f>
        <v>0</v>
      </c>
      <c r="L1432">
        <v>2</v>
      </c>
      <c r="M1432">
        <v>2</v>
      </c>
      <c r="N1432" t="s">
        <v>0</v>
      </c>
      <c r="O1432" s="11">
        <f t="shared" si="22"/>
        <v>0</v>
      </c>
    </row>
    <row r="1433" spans="2:15" x14ac:dyDescent="0.3">
      <c r="B1433">
        <v>19473</v>
      </c>
      <c r="C1433">
        <v>6</v>
      </c>
      <c r="D1433">
        <v>2</v>
      </c>
      <c r="E1433">
        <v>8</v>
      </c>
      <c r="F1433">
        <v>4</v>
      </c>
      <c r="G1433" t="s">
        <v>0</v>
      </c>
      <c r="H1433">
        <v>1</v>
      </c>
      <c r="I1433" t="s">
        <v>0</v>
      </c>
      <c r="J1433" t="s">
        <v>0</v>
      </c>
      <c r="K1433" s="5" cm="1">
        <f t="array" ref="K1433">IF(AND(C1433=1,OR(J1433=42,J1433=6,J1433=7,J1433=8)),1,
IF(AND(OR(C1433=1,C1433="NA"),OR(J1433=42,J1433=6,J1433=7,J1433=8, J1433="NA")),"NA",
IF(_xlfn.MINIFS(Nested_Ifs[a11],Nested_Ifs[ID],Nested_Ifs[[#This Row],[ID]])&lt;&gt;1,IF(AND(C1433=MIN(_xlfn._xlws.FILTER(Nested_Ifs[a11], Nested_Ifs[ID]=Nested_Ifs[[#This Row],[ID]])), OR(J1433=42,J1433=6,J1433=7,J1433=8)),1,
IF(_xlfn.MINIFS(Nested_Ifs[a11],Nested_Ifs[ID],Nested_Ifs[[#This Row],[ID]])&lt;&gt;1,IF(AND(OR(C1433=MIN(_xlfn._xlws.FILTER(Nested_Ifs[a11], Nested_Ifs[ID]=Nested_Ifs[[#This Row],[ID]])), C1433 = "NA"), OR(J1433=42,J1433=6,J1433=7,J1433=8, J1433 = "NA")),"NA",0),0)),0)))</f>
        <v>0</v>
      </c>
      <c r="L1433">
        <v>2</v>
      </c>
      <c r="M1433">
        <v>2</v>
      </c>
      <c r="N1433" t="s">
        <v>0</v>
      </c>
      <c r="O1433" s="11">
        <f t="shared" si="22"/>
        <v>0</v>
      </c>
    </row>
    <row r="1434" spans="2:15" x14ac:dyDescent="0.3">
      <c r="B1434">
        <v>19477</v>
      </c>
      <c r="C1434">
        <v>1</v>
      </c>
      <c r="D1434">
        <v>1</v>
      </c>
      <c r="E1434">
        <v>1</v>
      </c>
      <c r="F1434">
        <v>58</v>
      </c>
      <c r="G1434">
        <v>1</v>
      </c>
      <c r="H1434" t="s">
        <v>0</v>
      </c>
      <c r="I1434" t="s">
        <v>0</v>
      </c>
      <c r="J1434">
        <v>5</v>
      </c>
      <c r="K1434" s="5" cm="1">
        <f t="array" ref="K1434">IF(AND(C1434=1,OR(J1434=42,J1434=6,J1434=7,J1434=8)),1,
IF(AND(OR(C1434=1,C1434="NA"),OR(J1434=42,J1434=6,J1434=7,J1434=8, J1434="NA")),"NA",
IF(_xlfn.MINIFS(Nested_Ifs[a11],Nested_Ifs[ID],Nested_Ifs[[#This Row],[ID]])&lt;&gt;1,IF(AND(C1434=MIN(_xlfn._xlws.FILTER(Nested_Ifs[a11], Nested_Ifs[ID]=Nested_Ifs[[#This Row],[ID]])), OR(J1434=42,J1434=6,J1434=7,J1434=8)),1,
IF(_xlfn.MINIFS(Nested_Ifs[a11],Nested_Ifs[ID],Nested_Ifs[[#This Row],[ID]])&lt;&gt;1,IF(AND(OR(C1434=MIN(_xlfn._xlws.FILTER(Nested_Ifs[a11], Nested_Ifs[ID]=Nested_Ifs[[#This Row],[ID]])), C1434 = "NA"), OR(J1434=42,J1434=6,J1434=7,J1434=8, J1434 = "NA")),"NA",0),0)),0)))</f>
        <v>0</v>
      </c>
      <c r="L1434">
        <v>2</v>
      </c>
      <c r="M1434">
        <v>2</v>
      </c>
      <c r="N1434" t="s">
        <v>0</v>
      </c>
      <c r="O1434" s="11">
        <f t="shared" si="22"/>
        <v>0</v>
      </c>
    </row>
    <row r="1435" spans="2:15" x14ac:dyDescent="0.3">
      <c r="B1435">
        <v>19477</v>
      </c>
      <c r="C1435">
        <v>2</v>
      </c>
      <c r="D1435">
        <v>2</v>
      </c>
      <c r="E1435">
        <v>2</v>
      </c>
      <c r="F1435">
        <v>56</v>
      </c>
      <c r="G1435">
        <v>1</v>
      </c>
      <c r="H1435" t="s">
        <v>0</v>
      </c>
      <c r="I1435" t="s">
        <v>0</v>
      </c>
      <c r="J1435">
        <v>1</v>
      </c>
      <c r="K1435" s="5" cm="1">
        <f t="array" ref="K1435">IF(AND(C1435=1,OR(J1435=42,J1435=6,J1435=7,J1435=8)),1,
IF(AND(OR(C1435=1,C1435="NA"),OR(J1435=42,J1435=6,J1435=7,J1435=8, J1435="NA")),"NA",
IF(_xlfn.MINIFS(Nested_Ifs[a11],Nested_Ifs[ID],Nested_Ifs[[#This Row],[ID]])&lt;&gt;1,IF(AND(C1435=MIN(_xlfn._xlws.FILTER(Nested_Ifs[a11], Nested_Ifs[ID]=Nested_Ifs[[#This Row],[ID]])), OR(J1435=42,J1435=6,J1435=7,J1435=8)),1,
IF(_xlfn.MINIFS(Nested_Ifs[a11],Nested_Ifs[ID],Nested_Ifs[[#This Row],[ID]])&lt;&gt;1,IF(AND(OR(C1435=MIN(_xlfn._xlws.FILTER(Nested_Ifs[a11], Nested_Ifs[ID]=Nested_Ifs[[#This Row],[ID]])), C1435 = "NA"), OR(J1435=42,J1435=6,J1435=7,J1435=8, J1435 = "NA")),"NA",0),0)),0)))</f>
        <v>0</v>
      </c>
      <c r="L1435">
        <v>1</v>
      </c>
      <c r="M1435">
        <v>2</v>
      </c>
      <c r="N1435" t="s">
        <v>0</v>
      </c>
      <c r="O1435" s="11">
        <f t="shared" si="22"/>
        <v>0</v>
      </c>
    </row>
    <row r="1436" spans="2:15" x14ac:dyDescent="0.3">
      <c r="B1436">
        <v>19478</v>
      </c>
      <c r="C1436">
        <v>1</v>
      </c>
      <c r="D1436">
        <v>1</v>
      </c>
      <c r="E1436">
        <v>1</v>
      </c>
      <c r="F1436">
        <v>47</v>
      </c>
      <c r="G1436">
        <v>1</v>
      </c>
      <c r="H1436" t="s">
        <v>0</v>
      </c>
      <c r="I1436" t="s">
        <v>0</v>
      </c>
      <c r="J1436">
        <v>5</v>
      </c>
      <c r="K1436" s="5" cm="1">
        <f t="array" ref="K1436">IF(AND(C1436=1,OR(J1436=42,J1436=6,J1436=7,J1436=8)),1,
IF(AND(OR(C1436=1,C1436="NA"),OR(J1436=42,J1436=6,J1436=7,J1436=8, J1436="NA")),"NA",
IF(_xlfn.MINIFS(Nested_Ifs[a11],Nested_Ifs[ID],Nested_Ifs[[#This Row],[ID]])&lt;&gt;1,IF(AND(C1436=MIN(_xlfn._xlws.FILTER(Nested_Ifs[a11], Nested_Ifs[ID]=Nested_Ifs[[#This Row],[ID]])), OR(J1436=42,J1436=6,J1436=7,J1436=8)),1,
IF(_xlfn.MINIFS(Nested_Ifs[a11],Nested_Ifs[ID],Nested_Ifs[[#This Row],[ID]])&lt;&gt;1,IF(AND(OR(C1436=MIN(_xlfn._xlws.FILTER(Nested_Ifs[a11], Nested_Ifs[ID]=Nested_Ifs[[#This Row],[ID]])), C1436 = "NA"), OR(J1436=42,J1436=6,J1436=7,J1436=8, J1436 = "NA")),"NA",0),0)),0)))</f>
        <v>0</v>
      </c>
      <c r="L1436">
        <v>2</v>
      </c>
      <c r="M1436">
        <v>2</v>
      </c>
      <c r="N1436" t="s">
        <v>0</v>
      </c>
      <c r="O1436" s="11">
        <f t="shared" si="22"/>
        <v>0</v>
      </c>
    </row>
    <row r="1437" spans="2:15" x14ac:dyDescent="0.3">
      <c r="B1437">
        <v>19478</v>
      </c>
      <c r="C1437">
        <v>2</v>
      </c>
      <c r="D1437">
        <v>2</v>
      </c>
      <c r="E1437">
        <v>2</v>
      </c>
      <c r="F1437">
        <v>41</v>
      </c>
      <c r="G1437">
        <v>1</v>
      </c>
      <c r="H1437" t="s">
        <v>0</v>
      </c>
      <c r="I1437" t="s">
        <v>0</v>
      </c>
      <c r="J1437">
        <v>41</v>
      </c>
      <c r="K1437" s="5" cm="1">
        <f t="array" ref="K1437">IF(AND(C1437=1,OR(J1437=42,J1437=6,J1437=7,J1437=8)),1,
IF(AND(OR(C1437=1,C1437="NA"),OR(J1437=42,J1437=6,J1437=7,J1437=8, J1437="NA")),"NA",
IF(_xlfn.MINIFS(Nested_Ifs[a11],Nested_Ifs[ID],Nested_Ifs[[#This Row],[ID]])&lt;&gt;1,IF(AND(C1437=MIN(_xlfn._xlws.FILTER(Nested_Ifs[a11], Nested_Ifs[ID]=Nested_Ifs[[#This Row],[ID]])), OR(J1437=42,J1437=6,J1437=7,J1437=8)),1,
IF(_xlfn.MINIFS(Nested_Ifs[a11],Nested_Ifs[ID],Nested_Ifs[[#This Row],[ID]])&lt;&gt;1,IF(AND(OR(C1437=MIN(_xlfn._xlws.FILTER(Nested_Ifs[a11], Nested_Ifs[ID]=Nested_Ifs[[#This Row],[ID]])), C1437 = "NA"), OR(J1437=42,J1437=6,J1437=7,J1437=8, J1437 = "NA")),"NA",0),0)),0)))</f>
        <v>0</v>
      </c>
      <c r="L1437">
        <v>2</v>
      </c>
      <c r="M1437">
        <v>2</v>
      </c>
      <c r="N1437" t="s">
        <v>0</v>
      </c>
      <c r="O1437" s="11">
        <f t="shared" si="22"/>
        <v>0</v>
      </c>
    </row>
    <row r="1438" spans="2:15" x14ac:dyDescent="0.3">
      <c r="B1438">
        <v>19478</v>
      </c>
      <c r="C1438">
        <v>4</v>
      </c>
      <c r="D1438">
        <v>2</v>
      </c>
      <c r="E1438">
        <v>3</v>
      </c>
      <c r="F1438">
        <v>13</v>
      </c>
      <c r="G1438" t="s">
        <v>0</v>
      </c>
      <c r="H1438" t="s">
        <v>0</v>
      </c>
      <c r="I1438" t="s">
        <v>0</v>
      </c>
      <c r="J1438" t="s">
        <v>0</v>
      </c>
      <c r="K1438" s="5" cm="1">
        <f t="array" ref="K1438">IF(AND(C1438=1,OR(J1438=42,J1438=6,J1438=7,J1438=8)),1,
IF(AND(OR(C1438=1,C1438="NA"),OR(J1438=42,J1438=6,J1438=7,J1438=8, J1438="NA")),"NA",
IF(_xlfn.MINIFS(Nested_Ifs[a11],Nested_Ifs[ID],Nested_Ifs[[#This Row],[ID]])&lt;&gt;1,IF(AND(C1438=MIN(_xlfn._xlws.FILTER(Nested_Ifs[a11], Nested_Ifs[ID]=Nested_Ifs[[#This Row],[ID]])), OR(J1438=42,J1438=6,J1438=7,J1438=8)),1,
IF(_xlfn.MINIFS(Nested_Ifs[a11],Nested_Ifs[ID],Nested_Ifs[[#This Row],[ID]])&lt;&gt;1,IF(AND(OR(C1438=MIN(_xlfn._xlws.FILTER(Nested_Ifs[a11], Nested_Ifs[ID]=Nested_Ifs[[#This Row],[ID]])), C1438 = "NA"), OR(J1438=42,J1438=6,J1438=7,J1438=8, J1438 = "NA")),"NA",0),0)),0)))</f>
        <v>0</v>
      </c>
      <c r="L1438">
        <v>2</v>
      </c>
      <c r="M1438">
        <v>2</v>
      </c>
      <c r="N1438" t="s">
        <v>0</v>
      </c>
      <c r="O1438" s="11">
        <f t="shared" si="22"/>
        <v>0</v>
      </c>
    </row>
    <row r="1439" spans="2:15" x14ac:dyDescent="0.3">
      <c r="B1439">
        <v>19478</v>
      </c>
      <c r="C1439">
        <v>5</v>
      </c>
      <c r="D1439">
        <v>2</v>
      </c>
      <c r="E1439">
        <v>3</v>
      </c>
      <c r="F1439">
        <v>0</v>
      </c>
      <c r="G1439" t="s">
        <v>0</v>
      </c>
      <c r="H1439">
        <v>2</v>
      </c>
      <c r="I1439">
        <v>8</v>
      </c>
      <c r="J1439" t="s">
        <v>0</v>
      </c>
      <c r="K1439" s="5" cm="1">
        <f t="array" ref="K1439">IF(AND(C1439=1,OR(J1439=42,J1439=6,J1439=7,J1439=8)),1,
IF(AND(OR(C1439=1,C1439="NA"),OR(J1439=42,J1439=6,J1439=7,J1439=8, J1439="NA")),"NA",
IF(_xlfn.MINIFS(Nested_Ifs[a11],Nested_Ifs[ID],Nested_Ifs[[#This Row],[ID]])&lt;&gt;1,IF(AND(C1439=MIN(_xlfn._xlws.FILTER(Nested_Ifs[a11], Nested_Ifs[ID]=Nested_Ifs[[#This Row],[ID]])), OR(J1439=42,J1439=6,J1439=7,J1439=8)),1,
IF(_xlfn.MINIFS(Nested_Ifs[a11],Nested_Ifs[ID],Nested_Ifs[[#This Row],[ID]])&lt;&gt;1,IF(AND(OR(C1439=MIN(_xlfn._xlws.FILTER(Nested_Ifs[a11], Nested_Ifs[ID]=Nested_Ifs[[#This Row],[ID]])), C1439 = "NA"), OR(J1439=42,J1439=6,J1439=7,J1439=8, J1439 = "NA")),"NA",0),0)),0)))</f>
        <v>0</v>
      </c>
      <c r="L1439">
        <v>2</v>
      </c>
      <c r="M1439">
        <v>2</v>
      </c>
      <c r="N1439" t="s">
        <v>0</v>
      </c>
      <c r="O1439" s="11">
        <f t="shared" si="22"/>
        <v>0</v>
      </c>
    </row>
    <row r="1440" spans="2:15" x14ac:dyDescent="0.3">
      <c r="B1440">
        <v>19479</v>
      </c>
      <c r="C1440">
        <v>1</v>
      </c>
      <c r="D1440">
        <v>2</v>
      </c>
      <c r="E1440">
        <v>1</v>
      </c>
      <c r="F1440">
        <v>50</v>
      </c>
      <c r="G1440">
        <v>1</v>
      </c>
      <c r="H1440" t="s">
        <v>0</v>
      </c>
      <c r="I1440" t="s">
        <v>0</v>
      </c>
      <c r="J1440">
        <v>3</v>
      </c>
      <c r="K1440" s="5" cm="1">
        <f t="array" ref="K1440">IF(AND(C1440=1,OR(J1440=42,J1440=6,J1440=7,J1440=8)),1,
IF(AND(OR(C1440=1,C1440="NA"),OR(J1440=42,J1440=6,J1440=7,J1440=8, J1440="NA")),"NA",
IF(_xlfn.MINIFS(Nested_Ifs[a11],Nested_Ifs[ID],Nested_Ifs[[#This Row],[ID]])&lt;&gt;1,IF(AND(C1440=MIN(_xlfn._xlws.FILTER(Nested_Ifs[a11], Nested_Ifs[ID]=Nested_Ifs[[#This Row],[ID]])), OR(J1440=42,J1440=6,J1440=7,J1440=8)),1,
IF(_xlfn.MINIFS(Nested_Ifs[a11],Nested_Ifs[ID],Nested_Ifs[[#This Row],[ID]])&lt;&gt;1,IF(AND(OR(C1440=MIN(_xlfn._xlws.FILTER(Nested_Ifs[a11], Nested_Ifs[ID]=Nested_Ifs[[#This Row],[ID]])), C1440 = "NA"), OR(J1440=42,J1440=6,J1440=7,J1440=8, J1440 = "NA")),"NA",0),0)),0)))</f>
        <v>0</v>
      </c>
      <c r="L1440">
        <v>2</v>
      </c>
      <c r="M1440">
        <v>2</v>
      </c>
      <c r="N1440" t="s">
        <v>0</v>
      </c>
      <c r="O1440" s="11">
        <f t="shared" si="22"/>
        <v>0</v>
      </c>
    </row>
    <row r="1441" spans="2:15" x14ac:dyDescent="0.3">
      <c r="B1441">
        <v>19479</v>
      </c>
      <c r="C1441">
        <v>2</v>
      </c>
      <c r="D1441">
        <v>1</v>
      </c>
      <c r="E1441">
        <v>3</v>
      </c>
      <c r="F1441">
        <v>13</v>
      </c>
      <c r="G1441" t="s">
        <v>0</v>
      </c>
      <c r="H1441" t="s">
        <v>0</v>
      </c>
      <c r="I1441" t="s">
        <v>0</v>
      </c>
      <c r="J1441" t="s">
        <v>0</v>
      </c>
      <c r="K1441" s="5" cm="1">
        <f t="array" ref="K1441">IF(AND(C1441=1,OR(J1441=42,J1441=6,J1441=7,J1441=8)),1,
IF(AND(OR(C1441=1,C1441="NA"),OR(J1441=42,J1441=6,J1441=7,J1441=8, J1441="NA")),"NA",
IF(_xlfn.MINIFS(Nested_Ifs[a11],Nested_Ifs[ID],Nested_Ifs[[#This Row],[ID]])&lt;&gt;1,IF(AND(C1441=MIN(_xlfn._xlws.FILTER(Nested_Ifs[a11], Nested_Ifs[ID]=Nested_Ifs[[#This Row],[ID]])), OR(J1441=42,J1441=6,J1441=7,J1441=8)),1,
IF(_xlfn.MINIFS(Nested_Ifs[a11],Nested_Ifs[ID],Nested_Ifs[[#This Row],[ID]])&lt;&gt;1,IF(AND(OR(C1441=MIN(_xlfn._xlws.FILTER(Nested_Ifs[a11], Nested_Ifs[ID]=Nested_Ifs[[#This Row],[ID]])), C1441 = "NA"), OR(J1441=42,J1441=6,J1441=7,J1441=8, J1441 = "NA")),"NA",0),0)),0)))</f>
        <v>0</v>
      </c>
      <c r="L1441">
        <v>1</v>
      </c>
      <c r="M1441">
        <v>2</v>
      </c>
      <c r="N1441" t="s">
        <v>0</v>
      </c>
      <c r="O1441" s="11">
        <f t="shared" si="22"/>
        <v>0</v>
      </c>
    </row>
    <row r="1442" spans="2:15" x14ac:dyDescent="0.3">
      <c r="B1442">
        <v>19479</v>
      </c>
      <c r="C1442">
        <v>3</v>
      </c>
      <c r="D1442">
        <v>2</v>
      </c>
      <c r="E1442">
        <v>3</v>
      </c>
      <c r="F1442">
        <v>11</v>
      </c>
      <c r="G1442" t="s">
        <v>0</v>
      </c>
      <c r="H1442" t="s">
        <v>0</v>
      </c>
      <c r="I1442" t="s">
        <v>0</v>
      </c>
      <c r="J1442" t="s">
        <v>0</v>
      </c>
      <c r="K1442" s="5" cm="1">
        <f t="array" ref="K1442">IF(AND(C1442=1,OR(J1442=42,J1442=6,J1442=7,J1442=8)),1,
IF(AND(OR(C1442=1,C1442="NA"),OR(J1442=42,J1442=6,J1442=7,J1442=8, J1442="NA")),"NA",
IF(_xlfn.MINIFS(Nested_Ifs[a11],Nested_Ifs[ID],Nested_Ifs[[#This Row],[ID]])&lt;&gt;1,IF(AND(C1442=MIN(_xlfn._xlws.FILTER(Nested_Ifs[a11], Nested_Ifs[ID]=Nested_Ifs[[#This Row],[ID]])), OR(J1442=42,J1442=6,J1442=7,J1442=8)),1,
IF(_xlfn.MINIFS(Nested_Ifs[a11],Nested_Ifs[ID],Nested_Ifs[[#This Row],[ID]])&lt;&gt;1,IF(AND(OR(C1442=MIN(_xlfn._xlws.FILTER(Nested_Ifs[a11], Nested_Ifs[ID]=Nested_Ifs[[#This Row],[ID]])), C1442 = "NA"), OR(J1442=42,J1442=6,J1442=7,J1442=8, J1442 = "NA")),"NA",0),0)),0)))</f>
        <v>0</v>
      </c>
      <c r="L1442">
        <v>2</v>
      </c>
      <c r="M1442">
        <v>2</v>
      </c>
      <c r="N1442" t="s">
        <v>0</v>
      </c>
      <c r="O1442" s="11">
        <f t="shared" si="22"/>
        <v>0</v>
      </c>
    </row>
    <row r="1443" spans="2:15" x14ac:dyDescent="0.3">
      <c r="B1443">
        <v>19480</v>
      </c>
      <c r="C1443">
        <v>1</v>
      </c>
      <c r="D1443">
        <v>2</v>
      </c>
      <c r="E1443">
        <v>1</v>
      </c>
      <c r="F1443">
        <v>74</v>
      </c>
      <c r="G1443">
        <v>5</v>
      </c>
      <c r="H1443" t="s">
        <v>0</v>
      </c>
      <c r="I1443" t="s">
        <v>0</v>
      </c>
      <c r="J1443">
        <v>7</v>
      </c>
      <c r="K1443" s="5" cm="1">
        <f t="array" ref="K1443">IF(AND(C1443=1,OR(J1443=42,J1443=6,J1443=7,J1443=8)),1,
IF(AND(OR(C1443=1,C1443="NA"),OR(J1443=42,J1443=6,J1443=7,J1443=8, J1443="NA")),"NA",
IF(_xlfn.MINIFS(Nested_Ifs[a11],Nested_Ifs[ID],Nested_Ifs[[#This Row],[ID]])&lt;&gt;1,IF(AND(C1443=MIN(_xlfn._xlws.FILTER(Nested_Ifs[a11], Nested_Ifs[ID]=Nested_Ifs[[#This Row],[ID]])), OR(J1443=42,J1443=6,J1443=7,J1443=8)),1,
IF(_xlfn.MINIFS(Nested_Ifs[a11],Nested_Ifs[ID],Nested_Ifs[[#This Row],[ID]])&lt;&gt;1,IF(AND(OR(C1443=MIN(_xlfn._xlws.FILTER(Nested_Ifs[a11], Nested_Ifs[ID]=Nested_Ifs[[#This Row],[ID]])), C1443 = "NA"), OR(J1443=42,J1443=6,J1443=7,J1443=8, J1443 = "NA")),"NA",0),0)),0)))</f>
        <v>1</v>
      </c>
      <c r="L1443">
        <v>2</v>
      </c>
      <c r="M1443">
        <v>2</v>
      </c>
      <c r="N1443" t="s">
        <v>0</v>
      </c>
      <c r="O1443" s="11">
        <f t="shared" si="22"/>
        <v>0</v>
      </c>
    </row>
    <row r="1444" spans="2:15" x14ac:dyDescent="0.3">
      <c r="B1444">
        <v>19480</v>
      </c>
      <c r="C1444">
        <v>2</v>
      </c>
      <c r="D1444">
        <v>1</v>
      </c>
      <c r="E1444">
        <v>3</v>
      </c>
      <c r="F1444">
        <v>45</v>
      </c>
      <c r="G1444">
        <v>6</v>
      </c>
      <c r="H1444" t="s">
        <v>0</v>
      </c>
      <c r="I1444" t="s">
        <v>0</v>
      </c>
      <c r="J1444">
        <v>5</v>
      </c>
      <c r="K1444" s="5" cm="1">
        <f t="array" ref="K1444">IF(AND(C1444=1,OR(J1444=42,J1444=6,J1444=7,J1444=8)),1,
IF(AND(OR(C1444=1,C1444="NA"),OR(J1444=42,J1444=6,J1444=7,J1444=8, J1444="NA")),"NA",
IF(_xlfn.MINIFS(Nested_Ifs[a11],Nested_Ifs[ID],Nested_Ifs[[#This Row],[ID]])&lt;&gt;1,IF(AND(C1444=MIN(_xlfn._xlws.FILTER(Nested_Ifs[a11], Nested_Ifs[ID]=Nested_Ifs[[#This Row],[ID]])), OR(J1444=42,J1444=6,J1444=7,J1444=8)),1,
IF(_xlfn.MINIFS(Nested_Ifs[a11],Nested_Ifs[ID],Nested_Ifs[[#This Row],[ID]])&lt;&gt;1,IF(AND(OR(C1444=MIN(_xlfn._xlws.FILTER(Nested_Ifs[a11], Nested_Ifs[ID]=Nested_Ifs[[#This Row],[ID]])), C1444 = "NA"), OR(J1444=42,J1444=6,J1444=7,J1444=8, J1444 = "NA")),"NA",0),0)),0)))</f>
        <v>0</v>
      </c>
      <c r="L1444">
        <v>2</v>
      </c>
      <c r="M1444">
        <v>2</v>
      </c>
      <c r="N1444" t="s">
        <v>0</v>
      </c>
      <c r="O1444" s="11">
        <f t="shared" si="22"/>
        <v>0</v>
      </c>
    </row>
    <row r="1445" spans="2:15" x14ac:dyDescent="0.3">
      <c r="B1445">
        <v>19480</v>
      </c>
      <c r="C1445">
        <v>3</v>
      </c>
      <c r="D1445">
        <v>2</v>
      </c>
      <c r="E1445">
        <v>3</v>
      </c>
      <c r="F1445">
        <v>38</v>
      </c>
      <c r="G1445">
        <v>3</v>
      </c>
      <c r="H1445" t="s">
        <v>0</v>
      </c>
      <c r="I1445" t="s">
        <v>0</v>
      </c>
      <c r="J1445">
        <v>6</v>
      </c>
      <c r="K1445" s="5" cm="1">
        <f t="array" ref="K1445">IF(AND(C1445=1,OR(J1445=42,J1445=6,J1445=7,J1445=8)),1,
IF(AND(OR(C1445=1,C1445="NA"),OR(J1445=42,J1445=6,J1445=7,J1445=8, J1445="NA")),"NA",
IF(_xlfn.MINIFS(Nested_Ifs[a11],Nested_Ifs[ID],Nested_Ifs[[#This Row],[ID]])&lt;&gt;1,IF(AND(C1445=MIN(_xlfn._xlws.FILTER(Nested_Ifs[a11], Nested_Ifs[ID]=Nested_Ifs[[#This Row],[ID]])), OR(J1445=42,J1445=6,J1445=7,J1445=8)),1,
IF(_xlfn.MINIFS(Nested_Ifs[a11],Nested_Ifs[ID],Nested_Ifs[[#This Row],[ID]])&lt;&gt;1,IF(AND(OR(C1445=MIN(_xlfn._xlws.FILTER(Nested_Ifs[a11], Nested_Ifs[ID]=Nested_Ifs[[#This Row],[ID]])), C1445 = "NA"), OR(J1445=42,J1445=6,J1445=7,J1445=8, J1445 = "NA")),"NA",0),0)),0)))</f>
        <v>0</v>
      </c>
      <c r="L1445">
        <v>1</v>
      </c>
      <c r="M1445">
        <v>2</v>
      </c>
      <c r="N1445" t="s">
        <v>0</v>
      </c>
      <c r="O1445" s="11">
        <f t="shared" si="22"/>
        <v>0</v>
      </c>
    </row>
    <row r="1446" spans="2:15" x14ac:dyDescent="0.3">
      <c r="B1446">
        <v>19480</v>
      </c>
      <c r="C1446">
        <v>4</v>
      </c>
      <c r="D1446">
        <v>2</v>
      </c>
      <c r="E1446">
        <v>8</v>
      </c>
      <c r="F1446">
        <v>15</v>
      </c>
      <c r="G1446">
        <v>6</v>
      </c>
      <c r="H1446" t="s">
        <v>0</v>
      </c>
      <c r="I1446" t="s">
        <v>0</v>
      </c>
      <c r="J1446" t="s">
        <v>0</v>
      </c>
      <c r="K1446" s="5" cm="1">
        <f t="array" ref="K1446">IF(AND(C1446=1,OR(J1446=42,J1446=6,J1446=7,J1446=8)),1,
IF(AND(OR(C1446=1,C1446="NA"),OR(J1446=42,J1446=6,J1446=7,J1446=8, J1446="NA")),"NA",
IF(_xlfn.MINIFS(Nested_Ifs[a11],Nested_Ifs[ID],Nested_Ifs[[#This Row],[ID]])&lt;&gt;1,IF(AND(C1446=MIN(_xlfn._xlws.FILTER(Nested_Ifs[a11], Nested_Ifs[ID]=Nested_Ifs[[#This Row],[ID]])), OR(J1446=42,J1446=6,J1446=7,J1446=8)),1,
IF(_xlfn.MINIFS(Nested_Ifs[a11],Nested_Ifs[ID],Nested_Ifs[[#This Row],[ID]])&lt;&gt;1,IF(AND(OR(C1446=MIN(_xlfn._xlws.FILTER(Nested_Ifs[a11], Nested_Ifs[ID]=Nested_Ifs[[#This Row],[ID]])), C1446 = "NA"), OR(J1446=42,J1446=6,J1446=7,J1446=8, J1446 = "NA")),"NA",0),0)),0)))</f>
        <v>0</v>
      </c>
      <c r="L1446">
        <v>2</v>
      </c>
      <c r="M1446">
        <v>2</v>
      </c>
      <c r="N1446" t="s">
        <v>0</v>
      </c>
      <c r="O1446" s="11">
        <f t="shared" si="22"/>
        <v>0</v>
      </c>
    </row>
    <row r="1447" spans="2:15" x14ac:dyDescent="0.3">
      <c r="B1447">
        <v>19482</v>
      </c>
      <c r="C1447">
        <v>1</v>
      </c>
      <c r="D1447">
        <v>2</v>
      </c>
      <c r="E1447">
        <v>1</v>
      </c>
      <c r="F1447">
        <v>46</v>
      </c>
      <c r="G1447">
        <v>3</v>
      </c>
      <c r="H1447" t="s">
        <v>0</v>
      </c>
      <c r="I1447" t="s">
        <v>0</v>
      </c>
      <c r="J1447">
        <v>1</v>
      </c>
      <c r="K1447" s="5" cm="1">
        <f t="array" ref="K1447">IF(AND(C1447=1,OR(J1447=42,J1447=6,J1447=7,J1447=8)),1,
IF(AND(OR(C1447=1,C1447="NA"),OR(J1447=42,J1447=6,J1447=7,J1447=8, J1447="NA")),"NA",
IF(_xlfn.MINIFS(Nested_Ifs[a11],Nested_Ifs[ID],Nested_Ifs[[#This Row],[ID]])&lt;&gt;1,IF(AND(C1447=MIN(_xlfn._xlws.FILTER(Nested_Ifs[a11], Nested_Ifs[ID]=Nested_Ifs[[#This Row],[ID]])), OR(J1447=42,J1447=6,J1447=7,J1447=8)),1,
IF(_xlfn.MINIFS(Nested_Ifs[a11],Nested_Ifs[ID],Nested_Ifs[[#This Row],[ID]])&lt;&gt;1,IF(AND(OR(C1447=MIN(_xlfn._xlws.FILTER(Nested_Ifs[a11], Nested_Ifs[ID]=Nested_Ifs[[#This Row],[ID]])), C1447 = "NA"), OR(J1447=42,J1447=6,J1447=7,J1447=8, J1447 = "NA")),"NA",0),0)),0)))</f>
        <v>0</v>
      </c>
      <c r="L1447">
        <v>2</v>
      </c>
      <c r="M1447">
        <v>2</v>
      </c>
      <c r="N1447" t="s">
        <v>0</v>
      </c>
      <c r="O1447" s="11">
        <f t="shared" si="22"/>
        <v>0</v>
      </c>
    </row>
    <row r="1448" spans="2:15" x14ac:dyDescent="0.3">
      <c r="B1448">
        <v>19482</v>
      </c>
      <c r="C1448">
        <v>3</v>
      </c>
      <c r="D1448">
        <v>2</v>
      </c>
      <c r="E1448">
        <v>3</v>
      </c>
      <c r="F1448">
        <v>12</v>
      </c>
      <c r="G1448" t="s">
        <v>0</v>
      </c>
      <c r="H1448" t="s">
        <v>0</v>
      </c>
      <c r="I1448" t="s">
        <v>0</v>
      </c>
      <c r="J1448" t="s">
        <v>0</v>
      </c>
      <c r="K1448" s="5" cm="1">
        <f t="array" ref="K1448">IF(AND(C1448=1,OR(J1448=42,J1448=6,J1448=7,J1448=8)),1,
IF(AND(OR(C1448=1,C1448="NA"),OR(J1448=42,J1448=6,J1448=7,J1448=8, J1448="NA")),"NA",
IF(_xlfn.MINIFS(Nested_Ifs[a11],Nested_Ifs[ID],Nested_Ifs[[#This Row],[ID]])&lt;&gt;1,IF(AND(C1448=MIN(_xlfn._xlws.FILTER(Nested_Ifs[a11], Nested_Ifs[ID]=Nested_Ifs[[#This Row],[ID]])), OR(J1448=42,J1448=6,J1448=7,J1448=8)),1,
IF(_xlfn.MINIFS(Nested_Ifs[a11],Nested_Ifs[ID],Nested_Ifs[[#This Row],[ID]])&lt;&gt;1,IF(AND(OR(C1448=MIN(_xlfn._xlws.FILTER(Nested_Ifs[a11], Nested_Ifs[ID]=Nested_Ifs[[#This Row],[ID]])), C1448 = "NA"), OR(J1448=42,J1448=6,J1448=7,J1448=8, J1448 = "NA")),"NA",0),0)),0)))</f>
        <v>0</v>
      </c>
      <c r="L1448">
        <v>1</v>
      </c>
      <c r="M1448">
        <v>2</v>
      </c>
      <c r="N1448" t="s">
        <v>0</v>
      </c>
      <c r="O1448" s="11">
        <f t="shared" si="22"/>
        <v>0</v>
      </c>
    </row>
    <row r="1449" spans="2:15" x14ac:dyDescent="0.3">
      <c r="B1449">
        <v>19483</v>
      </c>
      <c r="C1449">
        <v>1</v>
      </c>
      <c r="D1449">
        <v>2</v>
      </c>
      <c r="E1449">
        <v>1</v>
      </c>
      <c r="F1449">
        <v>65</v>
      </c>
      <c r="G1449">
        <v>3</v>
      </c>
      <c r="H1449" t="s">
        <v>0</v>
      </c>
      <c r="I1449" t="s">
        <v>0</v>
      </c>
      <c r="J1449">
        <v>3</v>
      </c>
      <c r="K1449" s="5" cm="1">
        <f t="array" ref="K1449">IF(AND(C1449=1,OR(J1449=42,J1449=6,J1449=7,J1449=8)),1,
IF(AND(OR(C1449=1,C1449="NA"),OR(J1449=42,J1449=6,J1449=7,J1449=8, J1449="NA")),"NA",
IF(_xlfn.MINIFS(Nested_Ifs[a11],Nested_Ifs[ID],Nested_Ifs[[#This Row],[ID]])&lt;&gt;1,IF(AND(C1449=MIN(_xlfn._xlws.FILTER(Nested_Ifs[a11], Nested_Ifs[ID]=Nested_Ifs[[#This Row],[ID]])), OR(J1449=42,J1449=6,J1449=7,J1449=8)),1,
IF(_xlfn.MINIFS(Nested_Ifs[a11],Nested_Ifs[ID],Nested_Ifs[[#This Row],[ID]])&lt;&gt;1,IF(AND(OR(C1449=MIN(_xlfn._xlws.FILTER(Nested_Ifs[a11], Nested_Ifs[ID]=Nested_Ifs[[#This Row],[ID]])), C1449 = "NA"), OR(J1449=42,J1449=6,J1449=7,J1449=8, J1449 = "NA")),"NA",0),0)),0)))</f>
        <v>0</v>
      </c>
      <c r="L1449">
        <v>1</v>
      </c>
      <c r="M1449">
        <v>2</v>
      </c>
      <c r="N1449" t="s">
        <v>0</v>
      </c>
      <c r="O1449" s="11">
        <f t="shared" si="22"/>
        <v>0</v>
      </c>
    </row>
    <row r="1450" spans="2:15" x14ac:dyDescent="0.3">
      <c r="B1450">
        <v>19484</v>
      </c>
      <c r="C1450">
        <v>1</v>
      </c>
      <c r="D1450">
        <v>1</v>
      </c>
      <c r="E1450">
        <v>1</v>
      </c>
      <c r="F1450">
        <v>45</v>
      </c>
      <c r="G1450">
        <v>1</v>
      </c>
      <c r="H1450" t="s">
        <v>0</v>
      </c>
      <c r="I1450" t="s">
        <v>0</v>
      </c>
      <c r="J1450">
        <v>5</v>
      </c>
      <c r="K1450" s="5" cm="1">
        <f t="array" ref="K1450">IF(AND(C1450=1,OR(J1450=42,J1450=6,J1450=7,J1450=8)),1,
IF(AND(OR(C1450=1,C1450="NA"),OR(J1450=42,J1450=6,J1450=7,J1450=8, J1450="NA")),"NA",
IF(_xlfn.MINIFS(Nested_Ifs[a11],Nested_Ifs[ID],Nested_Ifs[[#This Row],[ID]])&lt;&gt;1,IF(AND(C1450=MIN(_xlfn._xlws.FILTER(Nested_Ifs[a11], Nested_Ifs[ID]=Nested_Ifs[[#This Row],[ID]])), OR(J1450=42,J1450=6,J1450=7,J1450=8)),1,
IF(_xlfn.MINIFS(Nested_Ifs[a11],Nested_Ifs[ID],Nested_Ifs[[#This Row],[ID]])&lt;&gt;1,IF(AND(OR(C1450=MIN(_xlfn._xlws.FILTER(Nested_Ifs[a11], Nested_Ifs[ID]=Nested_Ifs[[#This Row],[ID]])), C1450 = "NA"), OR(J1450=42,J1450=6,J1450=7,J1450=8, J1450 = "NA")),"NA",0),0)),0)))</f>
        <v>0</v>
      </c>
      <c r="L1450">
        <v>2</v>
      </c>
      <c r="M1450">
        <v>2</v>
      </c>
      <c r="N1450" t="s">
        <v>0</v>
      </c>
      <c r="O1450" s="11">
        <f t="shared" si="22"/>
        <v>0</v>
      </c>
    </row>
    <row r="1451" spans="2:15" x14ac:dyDescent="0.3">
      <c r="B1451">
        <v>19484</v>
      </c>
      <c r="C1451">
        <v>2</v>
      </c>
      <c r="D1451">
        <v>2</v>
      </c>
      <c r="E1451">
        <v>2</v>
      </c>
      <c r="F1451">
        <v>38</v>
      </c>
      <c r="G1451">
        <v>1</v>
      </c>
      <c r="H1451" t="s">
        <v>0</v>
      </c>
      <c r="I1451" t="s">
        <v>0</v>
      </c>
      <c r="J1451">
        <v>3</v>
      </c>
      <c r="K1451" s="5" cm="1">
        <f t="array" ref="K1451">IF(AND(C1451=1,OR(J1451=42,J1451=6,J1451=7,J1451=8)),1,
IF(AND(OR(C1451=1,C1451="NA"),OR(J1451=42,J1451=6,J1451=7,J1451=8, J1451="NA")),"NA",
IF(_xlfn.MINIFS(Nested_Ifs[a11],Nested_Ifs[ID],Nested_Ifs[[#This Row],[ID]])&lt;&gt;1,IF(AND(C1451=MIN(_xlfn._xlws.FILTER(Nested_Ifs[a11], Nested_Ifs[ID]=Nested_Ifs[[#This Row],[ID]])), OR(J1451=42,J1451=6,J1451=7,J1451=8)),1,
IF(_xlfn.MINIFS(Nested_Ifs[a11],Nested_Ifs[ID],Nested_Ifs[[#This Row],[ID]])&lt;&gt;1,IF(AND(OR(C1451=MIN(_xlfn._xlws.FILTER(Nested_Ifs[a11], Nested_Ifs[ID]=Nested_Ifs[[#This Row],[ID]])), C1451 = "NA"), OR(J1451=42,J1451=6,J1451=7,J1451=8, J1451 = "NA")),"NA",0),0)),0)))</f>
        <v>0</v>
      </c>
      <c r="L1451">
        <v>1</v>
      </c>
      <c r="M1451">
        <v>2</v>
      </c>
      <c r="N1451" t="s">
        <v>0</v>
      </c>
      <c r="O1451" s="11">
        <f t="shared" si="22"/>
        <v>0</v>
      </c>
    </row>
    <row r="1452" spans="2:15" x14ac:dyDescent="0.3">
      <c r="B1452">
        <v>19484</v>
      </c>
      <c r="C1452">
        <v>3</v>
      </c>
      <c r="D1452">
        <v>1</v>
      </c>
      <c r="E1452">
        <v>3</v>
      </c>
      <c r="F1452">
        <v>4</v>
      </c>
      <c r="G1452" t="s">
        <v>0</v>
      </c>
      <c r="H1452">
        <v>1</v>
      </c>
      <c r="I1452" t="s">
        <v>0</v>
      </c>
      <c r="J1452" t="s">
        <v>0</v>
      </c>
      <c r="K1452" s="5" cm="1">
        <f t="array" ref="K1452">IF(AND(C1452=1,OR(J1452=42,J1452=6,J1452=7,J1452=8)),1,
IF(AND(OR(C1452=1,C1452="NA"),OR(J1452=42,J1452=6,J1452=7,J1452=8, J1452="NA")),"NA",
IF(_xlfn.MINIFS(Nested_Ifs[a11],Nested_Ifs[ID],Nested_Ifs[[#This Row],[ID]])&lt;&gt;1,IF(AND(C1452=MIN(_xlfn._xlws.FILTER(Nested_Ifs[a11], Nested_Ifs[ID]=Nested_Ifs[[#This Row],[ID]])), OR(J1452=42,J1452=6,J1452=7,J1452=8)),1,
IF(_xlfn.MINIFS(Nested_Ifs[a11],Nested_Ifs[ID],Nested_Ifs[[#This Row],[ID]])&lt;&gt;1,IF(AND(OR(C1452=MIN(_xlfn._xlws.FILTER(Nested_Ifs[a11], Nested_Ifs[ID]=Nested_Ifs[[#This Row],[ID]])), C1452 = "NA"), OR(J1452=42,J1452=6,J1452=7,J1452=8, J1452 = "NA")),"NA",0),0)),0)))</f>
        <v>0</v>
      </c>
      <c r="L1452">
        <v>2</v>
      </c>
      <c r="M1452">
        <v>2</v>
      </c>
      <c r="N1452" t="s">
        <v>0</v>
      </c>
      <c r="O1452" s="11">
        <f t="shared" si="22"/>
        <v>0</v>
      </c>
    </row>
    <row r="1453" spans="2:15" x14ac:dyDescent="0.3">
      <c r="B1453">
        <v>19484</v>
      </c>
      <c r="C1453">
        <v>4</v>
      </c>
      <c r="D1453">
        <v>2</v>
      </c>
      <c r="E1453">
        <v>3</v>
      </c>
      <c r="F1453">
        <v>1</v>
      </c>
      <c r="G1453" t="s">
        <v>0</v>
      </c>
      <c r="H1453">
        <v>2</v>
      </c>
      <c r="I1453">
        <v>8</v>
      </c>
      <c r="J1453" t="s">
        <v>0</v>
      </c>
      <c r="K1453" s="5" cm="1">
        <f t="array" ref="K1453">IF(AND(C1453=1,OR(J1453=42,J1453=6,J1453=7,J1453=8)),1,
IF(AND(OR(C1453=1,C1453="NA"),OR(J1453=42,J1453=6,J1453=7,J1453=8, J1453="NA")),"NA",
IF(_xlfn.MINIFS(Nested_Ifs[a11],Nested_Ifs[ID],Nested_Ifs[[#This Row],[ID]])&lt;&gt;1,IF(AND(C1453=MIN(_xlfn._xlws.FILTER(Nested_Ifs[a11], Nested_Ifs[ID]=Nested_Ifs[[#This Row],[ID]])), OR(J1453=42,J1453=6,J1453=7,J1453=8)),1,
IF(_xlfn.MINIFS(Nested_Ifs[a11],Nested_Ifs[ID],Nested_Ifs[[#This Row],[ID]])&lt;&gt;1,IF(AND(OR(C1453=MIN(_xlfn._xlws.FILTER(Nested_Ifs[a11], Nested_Ifs[ID]=Nested_Ifs[[#This Row],[ID]])), C1453 = "NA"), OR(J1453=42,J1453=6,J1453=7,J1453=8, J1453 = "NA")),"NA",0),0)),0)))</f>
        <v>0</v>
      </c>
      <c r="L1453">
        <v>2</v>
      </c>
      <c r="M1453">
        <v>2</v>
      </c>
      <c r="N1453" t="s">
        <v>0</v>
      </c>
      <c r="O1453" s="11">
        <f t="shared" si="22"/>
        <v>0</v>
      </c>
    </row>
    <row r="1454" spans="2:15" x14ac:dyDescent="0.3">
      <c r="B1454">
        <v>19485</v>
      </c>
      <c r="C1454">
        <v>1</v>
      </c>
      <c r="D1454">
        <v>1</v>
      </c>
      <c r="E1454">
        <v>1</v>
      </c>
      <c r="F1454">
        <v>37</v>
      </c>
      <c r="G1454">
        <v>1</v>
      </c>
      <c r="H1454" t="s">
        <v>0</v>
      </c>
      <c r="I1454" t="s">
        <v>0</v>
      </c>
      <c r="J1454">
        <v>6</v>
      </c>
      <c r="K1454" s="5" cm="1">
        <f t="array" ref="K1454">IF(AND(C1454=1,OR(J1454=42,J1454=6,J1454=7,J1454=8)),1,
IF(AND(OR(C1454=1,C1454="NA"),OR(J1454=42,J1454=6,J1454=7,J1454=8, J1454="NA")),"NA",
IF(_xlfn.MINIFS(Nested_Ifs[a11],Nested_Ifs[ID],Nested_Ifs[[#This Row],[ID]])&lt;&gt;1,IF(AND(C1454=MIN(_xlfn._xlws.FILTER(Nested_Ifs[a11], Nested_Ifs[ID]=Nested_Ifs[[#This Row],[ID]])), OR(J1454=42,J1454=6,J1454=7,J1454=8)),1,
IF(_xlfn.MINIFS(Nested_Ifs[a11],Nested_Ifs[ID],Nested_Ifs[[#This Row],[ID]])&lt;&gt;1,IF(AND(OR(C1454=MIN(_xlfn._xlws.FILTER(Nested_Ifs[a11], Nested_Ifs[ID]=Nested_Ifs[[#This Row],[ID]])), C1454 = "NA"), OR(J1454=42,J1454=6,J1454=7,J1454=8, J1454 = "NA")),"NA",0),0)),0)))</f>
        <v>1</v>
      </c>
      <c r="L1454">
        <v>2</v>
      </c>
      <c r="M1454">
        <v>2</v>
      </c>
      <c r="N1454" t="s">
        <v>0</v>
      </c>
      <c r="O1454" s="11">
        <f t="shared" si="22"/>
        <v>0</v>
      </c>
    </row>
    <row r="1455" spans="2:15" x14ac:dyDescent="0.3">
      <c r="B1455">
        <v>19485</v>
      </c>
      <c r="C1455">
        <v>2</v>
      </c>
      <c r="D1455">
        <v>2</v>
      </c>
      <c r="E1455">
        <v>2</v>
      </c>
      <c r="F1455">
        <v>31</v>
      </c>
      <c r="G1455">
        <v>1</v>
      </c>
      <c r="H1455" t="s">
        <v>0</v>
      </c>
      <c r="I1455" t="s">
        <v>0</v>
      </c>
      <c r="J1455">
        <v>5</v>
      </c>
      <c r="K1455" s="5" cm="1">
        <f t="array" ref="K1455">IF(AND(C1455=1,OR(J1455=42,J1455=6,J1455=7,J1455=8)),1,
IF(AND(OR(C1455=1,C1455="NA"),OR(J1455=42,J1455=6,J1455=7,J1455=8, J1455="NA")),"NA",
IF(_xlfn.MINIFS(Nested_Ifs[a11],Nested_Ifs[ID],Nested_Ifs[[#This Row],[ID]])&lt;&gt;1,IF(AND(C1455=MIN(_xlfn._xlws.FILTER(Nested_Ifs[a11], Nested_Ifs[ID]=Nested_Ifs[[#This Row],[ID]])), OR(J1455=42,J1455=6,J1455=7,J1455=8)),1,
IF(_xlfn.MINIFS(Nested_Ifs[a11],Nested_Ifs[ID],Nested_Ifs[[#This Row],[ID]])&lt;&gt;1,IF(AND(OR(C1455=MIN(_xlfn._xlws.FILTER(Nested_Ifs[a11], Nested_Ifs[ID]=Nested_Ifs[[#This Row],[ID]])), C1455 = "NA"), OR(J1455=42,J1455=6,J1455=7,J1455=8, J1455 = "NA")),"NA",0),0)),0)))</f>
        <v>0</v>
      </c>
      <c r="L1455">
        <v>2</v>
      </c>
      <c r="M1455">
        <v>2</v>
      </c>
      <c r="N1455" t="s">
        <v>0</v>
      </c>
      <c r="O1455" s="11">
        <f t="shared" si="22"/>
        <v>0</v>
      </c>
    </row>
    <row r="1456" spans="2:15" x14ac:dyDescent="0.3">
      <c r="B1456">
        <v>19485</v>
      </c>
      <c r="C1456">
        <v>3</v>
      </c>
      <c r="D1456">
        <v>1</v>
      </c>
      <c r="E1456">
        <v>3</v>
      </c>
      <c r="F1456">
        <v>7</v>
      </c>
      <c r="G1456" t="s">
        <v>0</v>
      </c>
      <c r="H1456" t="s">
        <v>0</v>
      </c>
      <c r="I1456" t="s">
        <v>0</v>
      </c>
      <c r="J1456" t="s">
        <v>0</v>
      </c>
      <c r="K1456" s="5" cm="1">
        <f t="array" ref="K1456">IF(AND(C1456=1,OR(J1456=42,J1456=6,J1456=7,J1456=8)),1,
IF(AND(OR(C1456=1,C1456="NA"),OR(J1456=42,J1456=6,J1456=7,J1456=8, J1456="NA")),"NA",
IF(_xlfn.MINIFS(Nested_Ifs[a11],Nested_Ifs[ID],Nested_Ifs[[#This Row],[ID]])&lt;&gt;1,IF(AND(C1456=MIN(_xlfn._xlws.FILTER(Nested_Ifs[a11], Nested_Ifs[ID]=Nested_Ifs[[#This Row],[ID]])), OR(J1456=42,J1456=6,J1456=7,J1456=8)),1,
IF(_xlfn.MINIFS(Nested_Ifs[a11],Nested_Ifs[ID],Nested_Ifs[[#This Row],[ID]])&lt;&gt;1,IF(AND(OR(C1456=MIN(_xlfn._xlws.FILTER(Nested_Ifs[a11], Nested_Ifs[ID]=Nested_Ifs[[#This Row],[ID]])), C1456 = "NA"), OR(J1456=42,J1456=6,J1456=7,J1456=8, J1456 = "NA")),"NA",0),0)),0)))</f>
        <v>0</v>
      </c>
      <c r="L1456">
        <v>2</v>
      </c>
      <c r="M1456">
        <v>2</v>
      </c>
      <c r="N1456" t="s">
        <v>0</v>
      </c>
      <c r="O1456" s="11">
        <f t="shared" si="22"/>
        <v>0</v>
      </c>
    </row>
    <row r="1457" spans="2:15" x14ac:dyDescent="0.3">
      <c r="B1457">
        <v>19485</v>
      </c>
      <c r="C1457">
        <v>4</v>
      </c>
      <c r="D1457">
        <v>1</v>
      </c>
      <c r="E1457">
        <v>3</v>
      </c>
      <c r="F1457">
        <v>5</v>
      </c>
      <c r="G1457" t="s">
        <v>0</v>
      </c>
      <c r="H1457">
        <v>1</v>
      </c>
      <c r="I1457" t="s">
        <v>0</v>
      </c>
      <c r="J1457" t="s">
        <v>0</v>
      </c>
      <c r="K1457" s="5" cm="1">
        <f t="array" ref="K1457">IF(AND(C1457=1,OR(J1457=42,J1457=6,J1457=7,J1457=8)),1,
IF(AND(OR(C1457=1,C1457="NA"),OR(J1457=42,J1457=6,J1457=7,J1457=8, J1457="NA")),"NA",
IF(_xlfn.MINIFS(Nested_Ifs[a11],Nested_Ifs[ID],Nested_Ifs[[#This Row],[ID]])&lt;&gt;1,IF(AND(C1457=MIN(_xlfn._xlws.FILTER(Nested_Ifs[a11], Nested_Ifs[ID]=Nested_Ifs[[#This Row],[ID]])), OR(J1457=42,J1457=6,J1457=7,J1457=8)),1,
IF(_xlfn.MINIFS(Nested_Ifs[a11],Nested_Ifs[ID],Nested_Ifs[[#This Row],[ID]])&lt;&gt;1,IF(AND(OR(C1457=MIN(_xlfn._xlws.FILTER(Nested_Ifs[a11], Nested_Ifs[ID]=Nested_Ifs[[#This Row],[ID]])), C1457 = "NA"), OR(J1457=42,J1457=6,J1457=7,J1457=8, J1457 = "NA")),"NA",0),0)),0)))</f>
        <v>0</v>
      </c>
      <c r="L1457">
        <v>2</v>
      </c>
      <c r="M1457">
        <v>2</v>
      </c>
      <c r="N1457" t="s">
        <v>0</v>
      </c>
      <c r="O1457" s="11">
        <f t="shared" si="22"/>
        <v>0</v>
      </c>
    </row>
    <row r="1458" spans="2:15" x14ac:dyDescent="0.3">
      <c r="B1458">
        <v>19487</v>
      </c>
      <c r="C1458">
        <v>1</v>
      </c>
      <c r="D1458">
        <v>1</v>
      </c>
      <c r="E1458">
        <v>1</v>
      </c>
      <c r="F1458">
        <v>60</v>
      </c>
      <c r="G1458">
        <v>1</v>
      </c>
      <c r="H1458" t="s">
        <v>0</v>
      </c>
      <c r="I1458" t="s">
        <v>0</v>
      </c>
      <c r="J1458">
        <v>5</v>
      </c>
      <c r="K1458" s="5" cm="1">
        <f t="array" ref="K1458">IF(AND(C1458=1,OR(J1458=42,J1458=6,J1458=7,J1458=8)),1,
IF(AND(OR(C1458=1,C1458="NA"),OR(J1458=42,J1458=6,J1458=7,J1458=8, J1458="NA")),"NA",
IF(_xlfn.MINIFS(Nested_Ifs[a11],Nested_Ifs[ID],Nested_Ifs[[#This Row],[ID]])&lt;&gt;1,IF(AND(C1458=MIN(_xlfn._xlws.FILTER(Nested_Ifs[a11], Nested_Ifs[ID]=Nested_Ifs[[#This Row],[ID]])), OR(J1458=42,J1458=6,J1458=7,J1458=8)),1,
IF(_xlfn.MINIFS(Nested_Ifs[a11],Nested_Ifs[ID],Nested_Ifs[[#This Row],[ID]])&lt;&gt;1,IF(AND(OR(C1458=MIN(_xlfn._xlws.FILTER(Nested_Ifs[a11], Nested_Ifs[ID]=Nested_Ifs[[#This Row],[ID]])), C1458 = "NA"), OR(J1458=42,J1458=6,J1458=7,J1458=8, J1458 = "NA")),"NA",0),0)),0)))</f>
        <v>0</v>
      </c>
      <c r="L1458">
        <v>2</v>
      </c>
      <c r="M1458">
        <v>2</v>
      </c>
      <c r="N1458" t="s">
        <v>0</v>
      </c>
      <c r="O1458" s="11">
        <f t="shared" si="22"/>
        <v>0</v>
      </c>
    </row>
    <row r="1459" spans="2:15" x14ac:dyDescent="0.3">
      <c r="B1459">
        <v>19487</v>
      </c>
      <c r="C1459">
        <v>2</v>
      </c>
      <c r="D1459">
        <v>2</v>
      </c>
      <c r="E1459">
        <v>2</v>
      </c>
      <c r="F1459">
        <v>60</v>
      </c>
      <c r="G1459">
        <v>1</v>
      </c>
      <c r="H1459" t="s">
        <v>0</v>
      </c>
      <c r="I1459" t="s">
        <v>0</v>
      </c>
      <c r="J1459">
        <v>3</v>
      </c>
      <c r="K1459" s="5" cm="1">
        <f t="array" ref="K1459">IF(AND(C1459=1,OR(J1459=42,J1459=6,J1459=7,J1459=8)),1,
IF(AND(OR(C1459=1,C1459="NA"),OR(J1459=42,J1459=6,J1459=7,J1459=8, J1459="NA")),"NA",
IF(_xlfn.MINIFS(Nested_Ifs[a11],Nested_Ifs[ID],Nested_Ifs[[#This Row],[ID]])&lt;&gt;1,IF(AND(C1459=MIN(_xlfn._xlws.FILTER(Nested_Ifs[a11], Nested_Ifs[ID]=Nested_Ifs[[#This Row],[ID]])), OR(J1459=42,J1459=6,J1459=7,J1459=8)),1,
IF(_xlfn.MINIFS(Nested_Ifs[a11],Nested_Ifs[ID],Nested_Ifs[[#This Row],[ID]])&lt;&gt;1,IF(AND(OR(C1459=MIN(_xlfn._xlws.FILTER(Nested_Ifs[a11], Nested_Ifs[ID]=Nested_Ifs[[#This Row],[ID]])), C1459 = "NA"), OR(J1459=42,J1459=6,J1459=7,J1459=8, J1459 = "NA")),"NA",0),0)),0)))</f>
        <v>0</v>
      </c>
      <c r="L1459">
        <v>1</v>
      </c>
      <c r="M1459">
        <v>2</v>
      </c>
      <c r="N1459" t="s">
        <v>0</v>
      </c>
      <c r="O1459" s="11">
        <f t="shared" si="22"/>
        <v>0</v>
      </c>
    </row>
    <row r="1460" spans="2:15" x14ac:dyDescent="0.3">
      <c r="B1460">
        <v>19487</v>
      </c>
      <c r="C1460">
        <v>3</v>
      </c>
      <c r="D1460">
        <v>2</v>
      </c>
      <c r="E1460">
        <v>3</v>
      </c>
      <c r="F1460">
        <v>28</v>
      </c>
      <c r="G1460">
        <v>3</v>
      </c>
      <c r="H1460" t="s">
        <v>0</v>
      </c>
      <c r="I1460" t="s">
        <v>0</v>
      </c>
      <c r="J1460" t="s">
        <v>0</v>
      </c>
      <c r="K1460" s="5" cm="1">
        <f t="array" ref="K1460">IF(AND(C1460=1,OR(J1460=42,J1460=6,J1460=7,J1460=8)),1,
IF(AND(OR(C1460=1,C1460="NA"),OR(J1460=42,J1460=6,J1460=7,J1460=8, J1460="NA")),"NA",
IF(_xlfn.MINIFS(Nested_Ifs[a11],Nested_Ifs[ID],Nested_Ifs[[#This Row],[ID]])&lt;&gt;1,IF(AND(C1460=MIN(_xlfn._xlws.FILTER(Nested_Ifs[a11], Nested_Ifs[ID]=Nested_Ifs[[#This Row],[ID]])), OR(J1460=42,J1460=6,J1460=7,J1460=8)),1,
IF(_xlfn.MINIFS(Nested_Ifs[a11],Nested_Ifs[ID],Nested_Ifs[[#This Row],[ID]])&lt;&gt;1,IF(AND(OR(C1460=MIN(_xlfn._xlws.FILTER(Nested_Ifs[a11], Nested_Ifs[ID]=Nested_Ifs[[#This Row],[ID]])), C1460 = "NA"), OR(J1460=42,J1460=6,J1460=7,J1460=8, J1460 = "NA")),"NA",0),0)),0)))</f>
        <v>0</v>
      </c>
      <c r="L1460">
        <v>2</v>
      </c>
      <c r="M1460">
        <v>2</v>
      </c>
      <c r="N1460" t="s">
        <v>0</v>
      </c>
      <c r="O1460" s="11">
        <f t="shared" si="22"/>
        <v>0</v>
      </c>
    </row>
    <row r="1461" spans="2:15" x14ac:dyDescent="0.3">
      <c r="B1461">
        <v>19487</v>
      </c>
      <c r="C1461">
        <v>4</v>
      </c>
      <c r="D1461">
        <v>2</v>
      </c>
      <c r="E1461">
        <v>8</v>
      </c>
      <c r="F1461">
        <v>3</v>
      </c>
      <c r="G1461" t="s">
        <v>0</v>
      </c>
      <c r="H1461">
        <v>1</v>
      </c>
      <c r="I1461" t="s">
        <v>0</v>
      </c>
      <c r="J1461" t="s">
        <v>0</v>
      </c>
      <c r="K1461" s="5" cm="1">
        <f t="array" ref="K1461">IF(AND(C1461=1,OR(J1461=42,J1461=6,J1461=7,J1461=8)),1,
IF(AND(OR(C1461=1,C1461="NA"),OR(J1461=42,J1461=6,J1461=7,J1461=8, J1461="NA")),"NA",
IF(_xlfn.MINIFS(Nested_Ifs[a11],Nested_Ifs[ID],Nested_Ifs[[#This Row],[ID]])&lt;&gt;1,IF(AND(C1461=MIN(_xlfn._xlws.FILTER(Nested_Ifs[a11], Nested_Ifs[ID]=Nested_Ifs[[#This Row],[ID]])), OR(J1461=42,J1461=6,J1461=7,J1461=8)),1,
IF(_xlfn.MINIFS(Nested_Ifs[a11],Nested_Ifs[ID],Nested_Ifs[[#This Row],[ID]])&lt;&gt;1,IF(AND(OR(C1461=MIN(_xlfn._xlws.FILTER(Nested_Ifs[a11], Nested_Ifs[ID]=Nested_Ifs[[#This Row],[ID]])), C1461 = "NA"), OR(J1461=42,J1461=6,J1461=7,J1461=8, J1461 = "NA")),"NA",0),0)),0)))</f>
        <v>0</v>
      </c>
      <c r="L1461">
        <v>2</v>
      </c>
      <c r="M1461">
        <v>2</v>
      </c>
      <c r="N1461" t="s">
        <v>0</v>
      </c>
      <c r="O1461" s="11">
        <f t="shared" si="22"/>
        <v>0</v>
      </c>
    </row>
    <row r="1462" spans="2:15" x14ac:dyDescent="0.3">
      <c r="B1462">
        <v>19487</v>
      </c>
      <c r="C1462">
        <v>5</v>
      </c>
      <c r="D1462">
        <v>2</v>
      </c>
      <c r="E1462">
        <v>8</v>
      </c>
      <c r="F1462">
        <v>2</v>
      </c>
      <c r="G1462" t="s">
        <v>0</v>
      </c>
      <c r="H1462">
        <v>2</v>
      </c>
      <c r="I1462">
        <v>8</v>
      </c>
      <c r="J1462" t="s">
        <v>0</v>
      </c>
      <c r="K1462" s="5" cm="1">
        <f t="array" ref="K1462">IF(AND(C1462=1,OR(J1462=42,J1462=6,J1462=7,J1462=8)),1,
IF(AND(OR(C1462=1,C1462="NA"),OR(J1462=42,J1462=6,J1462=7,J1462=8, J1462="NA")),"NA",
IF(_xlfn.MINIFS(Nested_Ifs[a11],Nested_Ifs[ID],Nested_Ifs[[#This Row],[ID]])&lt;&gt;1,IF(AND(C1462=MIN(_xlfn._xlws.FILTER(Nested_Ifs[a11], Nested_Ifs[ID]=Nested_Ifs[[#This Row],[ID]])), OR(J1462=42,J1462=6,J1462=7,J1462=8)),1,
IF(_xlfn.MINIFS(Nested_Ifs[a11],Nested_Ifs[ID],Nested_Ifs[[#This Row],[ID]])&lt;&gt;1,IF(AND(OR(C1462=MIN(_xlfn._xlws.FILTER(Nested_Ifs[a11], Nested_Ifs[ID]=Nested_Ifs[[#This Row],[ID]])), C1462 = "NA"), OR(J1462=42,J1462=6,J1462=7,J1462=8, J1462 = "NA")),"NA",0),0)),0)))</f>
        <v>0</v>
      </c>
      <c r="L1462">
        <v>2</v>
      </c>
      <c r="M1462">
        <v>2</v>
      </c>
      <c r="N1462" t="s">
        <v>0</v>
      </c>
      <c r="O1462" s="11">
        <f t="shared" si="22"/>
        <v>0</v>
      </c>
    </row>
    <row r="1463" spans="2:15" x14ac:dyDescent="0.3">
      <c r="B1463">
        <v>19488</v>
      </c>
      <c r="C1463">
        <v>1</v>
      </c>
      <c r="D1463">
        <v>1</v>
      </c>
      <c r="E1463">
        <v>1</v>
      </c>
      <c r="F1463">
        <v>78</v>
      </c>
      <c r="G1463">
        <v>1</v>
      </c>
      <c r="H1463" t="s">
        <v>0</v>
      </c>
      <c r="I1463" t="s">
        <v>0</v>
      </c>
      <c r="J1463">
        <v>5</v>
      </c>
      <c r="K1463" s="5" cm="1">
        <f t="array" ref="K1463">IF(AND(C1463=1,OR(J1463=42,J1463=6,J1463=7,J1463=8)),1,
IF(AND(OR(C1463=1,C1463="NA"),OR(J1463=42,J1463=6,J1463=7,J1463=8, J1463="NA")),"NA",
IF(_xlfn.MINIFS(Nested_Ifs[a11],Nested_Ifs[ID],Nested_Ifs[[#This Row],[ID]])&lt;&gt;1,IF(AND(C1463=MIN(_xlfn._xlws.FILTER(Nested_Ifs[a11], Nested_Ifs[ID]=Nested_Ifs[[#This Row],[ID]])), OR(J1463=42,J1463=6,J1463=7,J1463=8)),1,
IF(_xlfn.MINIFS(Nested_Ifs[a11],Nested_Ifs[ID],Nested_Ifs[[#This Row],[ID]])&lt;&gt;1,IF(AND(OR(C1463=MIN(_xlfn._xlws.FILTER(Nested_Ifs[a11], Nested_Ifs[ID]=Nested_Ifs[[#This Row],[ID]])), C1463 = "NA"), OR(J1463=42,J1463=6,J1463=7,J1463=8, J1463 = "NA")),"NA",0),0)),0)))</f>
        <v>0</v>
      </c>
      <c r="L1463">
        <v>2</v>
      </c>
      <c r="M1463">
        <v>2</v>
      </c>
      <c r="N1463" t="s">
        <v>0</v>
      </c>
      <c r="O1463" s="11">
        <f t="shared" si="22"/>
        <v>0</v>
      </c>
    </row>
    <row r="1464" spans="2:15" x14ac:dyDescent="0.3">
      <c r="B1464">
        <v>19488</v>
      </c>
      <c r="C1464">
        <v>2</v>
      </c>
      <c r="D1464">
        <v>2</v>
      </c>
      <c r="E1464">
        <v>2</v>
      </c>
      <c r="F1464">
        <v>66</v>
      </c>
      <c r="G1464">
        <v>1</v>
      </c>
      <c r="H1464" t="s">
        <v>0</v>
      </c>
      <c r="I1464" t="s">
        <v>0</v>
      </c>
      <c r="J1464">
        <v>5</v>
      </c>
      <c r="K1464" s="5" cm="1">
        <f t="array" ref="K1464">IF(AND(C1464=1,OR(J1464=42,J1464=6,J1464=7,J1464=8)),1,
IF(AND(OR(C1464=1,C1464="NA"),OR(J1464=42,J1464=6,J1464=7,J1464=8, J1464="NA")),"NA",
IF(_xlfn.MINIFS(Nested_Ifs[a11],Nested_Ifs[ID],Nested_Ifs[[#This Row],[ID]])&lt;&gt;1,IF(AND(C1464=MIN(_xlfn._xlws.FILTER(Nested_Ifs[a11], Nested_Ifs[ID]=Nested_Ifs[[#This Row],[ID]])), OR(J1464=42,J1464=6,J1464=7,J1464=8)),1,
IF(_xlfn.MINIFS(Nested_Ifs[a11],Nested_Ifs[ID],Nested_Ifs[[#This Row],[ID]])&lt;&gt;1,IF(AND(OR(C1464=MIN(_xlfn._xlws.FILTER(Nested_Ifs[a11], Nested_Ifs[ID]=Nested_Ifs[[#This Row],[ID]])), C1464 = "NA"), OR(J1464=42,J1464=6,J1464=7,J1464=8, J1464 = "NA")),"NA",0),0)),0)))</f>
        <v>0</v>
      </c>
      <c r="L1464">
        <v>1</v>
      </c>
      <c r="M1464">
        <v>2</v>
      </c>
      <c r="N1464" t="s">
        <v>0</v>
      </c>
      <c r="O1464" s="11">
        <f t="shared" si="22"/>
        <v>0</v>
      </c>
    </row>
    <row r="1465" spans="2:15" x14ac:dyDescent="0.3">
      <c r="B1465">
        <v>19488</v>
      </c>
      <c r="C1465">
        <v>3</v>
      </c>
      <c r="D1465">
        <v>1</v>
      </c>
      <c r="E1465">
        <v>3</v>
      </c>
      <c r="F1465">
        <v>35</v>
      </c>
      <c r="G1465">
        <v>1</v>
      </c>
      <c r="H1465" t="s">
        <v>0</v>
      </c>
      <c r="I1465" t="s">
        <v>0</v>
      </c>
      <c r="J1465">
        <v>1</v>
      </c>
      <c r="K1465" s="5" cm="1">
        <f t="array" ref="K1465">IF(AND(C1465=1,OR(J1465=42,J1465=6,J1465=7,J1465=8)),1,
IF(AND(OR(C1465=1,C1465="NA"),OR(J1465=42,J1465=6,J1465=7,J1465=8, J1465="NA")),"NA",
IF(_xlfn.MINIFS(Nested_Ifs[a11],Nested_Ifs[ID],Nested_Ifs[[#This Row],[ID]])&lt;&gt;1,IF(AND(C1465=MIN(_xlfn._xlws.FILTER(Nested_Ifs[a11], Nested_Ifs[ID]=Nested_Ifs[[#This Row],[ID]])), OR(J1465=42,J1465=6,J1465=7,J1465=8)),1,
IF(_xlfn.MINIFS(Nested_Ifs[a11],Nested_Ifs[ID],Nested_Ifs[[#This Row],[ID]])&lt;&gt;1,IF(AND(OR(C1465=MIN(_xlfn._xlws.FILTER(Nested_Ifs[a11], Nested_Ifs[ID]=Nested_Ifs[[#This Row],[ID]])), C1465 = "NA"), OR(J1465=42,J1465=6,J1465=7,J1465=8, J1465 = "NA")),"NA",0),0)),0)))</f>
        <v>0</v>
      </c>
      <c r="L1465">
        <v>1</v>
      </c>
      <c r="M1465">
        <v>2</v>
      </c>
      <c r="N1465" t="s">
        <v>0</v>
      </c>
      <c r="O1465" s="11">
        <f t="shared" si="22"/>
        <v>0</v>
      </c>
    </row>
    <row r="1466" spans="2:15" x14ac:dyDescent="0.3">
      <c r="B1466">
        <v>19488</v>
      </c>
      <c r="C1466">
        <v>4</v>
      </c>
      <c r="D1466">
        <v>2</v>
      </c>
      <c r="E1466">
        <v>4</v>
      </c>
      <c r="F1466">
        <v>35</v>
      </c>
      <c r="G1466">
        <v>1</v>
      </c>
      <c r="H1466" t="s">
        <v>0</v>
      </c>
      <c r="I1466" t="s">
        <v>0</v>
      </c>
      <c r="J1466">
        <v>1</v>
      </c>
      <c r="K1466" s="5" cm="1">
        <f t="array" ref="K1466">IF(AND(C1466=1,OR(J1466=42,J1466=6,J1466=7,J1466=8)),1,
IF(AND(OR(C1466=1,C1466="NA"),OR(J1466=42,J1466=6,J1466=7,J1466=8, J1466="NA")),"NA",
IF(_xlfn.MINIFS(Nested_Ifs[a11],Nested_Ifs[ID],Nested_Ifs[[#This Row],[ID]])&lt;&gt;1,IF(AND(C1466=MIN(_xlfn._xlws.FILTER(Nested_Ifs[a11], Nested_Ifs[ID]=Nested_Ifs[[#This Row],[ID]])), OR(J1466=42,J1466=6,J1466=7,J1466=8)),1,
IF(_xlfn.MINIFS(Nested_Ifs[a11],Nested_Ifs[ID],Nested_Ifs[[#This Row],[ID]])&lt;&gt;1,IF(AND(OR(C1466=MIN(_xlfn._xlws.FILTER(Nested_Ifs[a11], Nested_Ifs[ID]=Nested_Ifs[[#This Row],[ID]])), C1466 = "NA"), OR(J1466=42,J1466=6,J1466=7,J1466=8, J1466 = "NA")),"NA",0),0)),0)))</f>
        <v>0</v>
      </c>
      <c r="L1466">
        <v>2</v>
      </c>
      <c r="M1466">
        <v>2</v>
      </c>
      <c r="N1466" t="s">
        <v>0</v>
      </c>
      <c r="O1466" s="11">
        <f t="shared" si="22"/>
        <v>0</v>
      </c>
    </row>
    <row r="1467" spans="2:15" x14ac:dyDescent="0.3">
      <c r="B1467">
        <v>19488</v>
      </c>
      <c r="C1467">
        <v>5</v>
      </c>
      <c r="D1467">
        <v>1</v>
      </c>
      <c r="E1467">
        <v>8</v>
      </c>
      <c r="F1467">
        <v>14</v>
      </c>
      <c r="G1467" t="s">
        <v>0</v>
      </c>
      <c r="H1467" t="s">
        <v>0</v>
      </c>
      <c r="I1467" t="s">
        <v>0</v>
      </c>
      <c r="J1467" t="s">
        <v>0</v>
      </c>
      <c r="K1467" s="5" cm="1">
        <f t="array" ref="K1467">IF(AND(C1467=1,OR(J1467=42,J1467=6,J1467=7,J1467=8)),1,
IF(AND(OR(C1467=1,C1467="NA"),OR(J1467=42,J1467=6,J1467=7,J1467=8, J1467="NA")),"NA",
IF(_xlfn.MINIFS(Nested_Ifs[a11],Nested_Ifs[ID],Nested_Ifs[[#This Row],[ID]])&lt;&gt;1,IF(AND(C1467=MIN(_xlfn._xlws.FILTER(Nested_Ifs[a11], Nested_Ifs[ID]=Nested_Ifs[[#This Row],[ID]])), OR(J1467=42,J1467=6,J1467=7,J1467=8)),1,
IF(_xlfn.MINIFS(Nested_Ifs[a11],Nested_Ifs[ID],Nested_Ifs[[#This Row],[ID]])&lt;&gt;1,IF(AND(OR(C1467=MIN(_xlfn._xlws.FILTER(Nested_Ifs[a11], Nested_Ifs[ID]=Nested_Ifs[[#This Row],[ID]])), C1467 = "NA"), OR(J1467=42,J1467=6,J1467=7,J1467=8, J1467 = "NA")),"NA",0),0)),0)))</f>
        <v>0</v>
      </c>
      <c r="L1467">
        <v>2</v>
      </c>
      <c r="M1467">
        <v>2</v>
      </c>
      <c r="N1467" t="s">
        <v>0</v>
      </c>
      <c r="O1467" s="11">
        <f t="shared" si="22"/>
        <v>0</v>
      </c>
    </row>
    <row r="1468" spans="2:15" x14ac:dyDescent="0.3">
      <c r="B1468">
        <v>19488</v>
      </c>
      <c r="C1468">
        <v>6</v>
      </c>
      <c r="D1468">
        <v>2</v>
      </c>
      <c r="E1468">
        <v>8</v>
      </c>
      <c r="F1468">
        <v>12</v>
      </c>
      <c r="G1468" t="s">
        <v>0</v>
      </c>
      <c r="H1468" t="s">
        <v>0</v>
      </c>
      <c r="I1468" t="s">
        <v>0</v>
      </c>
      <c r="J1468" t="s">
        <v>0</v>
      </c>
      <c r="K1468" s="5" cm="1">
        <f t="array" ref="K1468">IF(AND(C1468=1,OR(J1468=42,J1468=6,J1468=7,J1468=8)),1,
IF(AND(OR(C1468=1,C1468="NA"),OR(J1468=42,J1468=6,J1468=7,J1468=8, J1468="NA")),"NA",
IF(_xlfn.MINIFS(Nested_Ifs[a11],Nested_Ifs[ID],Nested_Ifs[[#This Row],[ID]])&lt;&gt;1,IF(AND(C1468=MIN(_xlfn._xlws.FILTER(Nested_Ifs[a11], Nested_Ifs[ID]=Nested_Ifs[[#This Row],[ID]])), OR(J1468=42,J1468=6,J1468=7,J1468=8)),1,
IF(_xlfn.MINIFS(Nested_Ifs[a11],Nested_Ifs[ID],Nested_Ifs[[#This Row],[ID]])&lt;&gt;1,IF(AND(OR(C1468=MIN(_xlfn._xlws.FILTER(Nested_Ifs[a11], Nested_Ifs[ID]=Nested_Ifs[[#This Row],[ID]])), C1468 = "NA"), OR(J1468=42,J1468=6,J1468=7,J1468=8, J1468 = "NA")),"NA",0),0)),0)))</f>
        <v>0</v>
      </c>
      <c r="L1468">
        <v>2</v>
      </c>
      <c r="M1468">
        <v>2</v>
      </c>
      <c r="N1468" t="s">
        <v>0</v>
      </c>
      <c r="O1468" s="11">
        <f t="shared" si="22"/>
        <v>0</v>
      </c>
    </row>
    <row r="1469" spans="2:15" x14ac:dyDescent="0.3">
      <c r="B1469">
        <v>19488</v>
      </c>
      <c r="C1469">
        <v>8</v>
      </c>
      <c r="D1469">
        <v>2</v>
      </c>
      <c r="E1469">
        <v>8</v>
      </c>
      <c r="F1469">
        <v>18</v>
      </c>
      <c r="G1469">
        <v>6</v>
      </c>
      <c r="H1469" t="s">
        <v>0</v>
      </c>
      <c r="I1469" t="s">
        <v>0</v>
      </c>
      <c r="J1469" t="s">
        <v>0</v>
      </c>
      <c r="K1469" s="5" cm="1">
        <f t="array" ref="K1469">IF(AND(C1469=1,OR(J1469=42,J1469=6,J1469=7,J1469=8)),1,
IF(AND(OR(C1469=1,C1469="NA"),OR(J1469=42,J1469=6,J1469=7,J1469=8, J1469="NA")),"NA",
IF(_xlfn.MINIFS(Nested_Ifs[a11],Nested_Ifs[ID],Nested_Ifs[[#This Row],[ID]])&lt;&gt;1,IF(AND(C1469=MIN(_xlfn._xlws.FILTER(Nested_Ifs[a11], Nested_Ifs[ID]=Nested_Ifs[[#This Row],[ID]])), OR(J1469=42,J1469=6,J1469=7,J1469=8)),1,
IF(_xlfn.MINIFS(Nested_Ifs[a11],Nested_Ifs[ID],Nested_Ifs[[#This Row],[ID]])&lt;&gt;1,IF(AND(OR(C1469=MIN(_xlfn._xlws.FILTER(Nested_Ifs[a11], Nested_Ifs[ID]=Nested_Ifs[[#This Row],[ID]])), C1469 = "NA"), OR(J1469=42,J1469=6,J1469=7,J1469=8, J1469 = "NA")),"NA",0),0)),0)))</f>
        <v>0</v>
      </c>
      <c r="L1469">
        <v>2</v>
      </c>
      <c r="M1469">
        <v>2</v>
      </c>
      <c r="N1469" t="s">
        <v>0</v>
      </c>
      <c r="O1469" s="11">
        <f t="shared" si="22"/>
        <v>0</v>
      </c>
    </row>
    <row r="1470" spans="2:15" x14ac:dyDescent="0.3">
      <c r="B1470">
        <v>19488</v>
      </c>
      <c r="C1470">
        <v>7</v>
      </c>
      <c r="D1470">
        <v>1</v>
      </c>
      <c r="E1470">
        <v>8</v>
      </c>
      <c r="F1470">
        <v>5</v>
      </c>
      <c r="G1470" t="s">
        <v>0</v>
      </c>
      <c r="H1470">
        <v>1</v>
      </c>
      <c r="I1470" t="s">
        <v>0</v>
      </c>
      <c r="J1470" t="s">
        <v>0</v>
      </c>
      <c r="K1470" s="5" cm="1">
        <f t="array" ref="K1470">IF(AND(C1470=1,OR(J1470=42,J1470=6,J1470=7,J1470=8)),1,
IF(AND(OR(C1470=1,C1470="NA"),OR(J1470=42,J1470=6,J1470=7,J1470=8, J1470="NA")),"NA",
IF(_xlfn.MINIFS(Nested_Ifs[a11],Nested_Ifs[ID],Nested_Ifs[[#This Row],[ID]])&lt;&gt;1,IF(AND(C1470=MIN(_xlfn._xlws.FILTER(Nested_Ifs[a11], Nested_Ifs[ID]=Nested_Ifs[[#This Row],[ID]])), OR(J1470=42,J1470=6,J1470=7,J1470=8)),1,
IF(_xlfn.MINIFS(Nested_Ifs[a11],Nested_Ifs[ID],Nested_Ifs[[#This Row],[ID]])&lt;&gt;1,IF(AND(OR(C1470=MIN(_xlfn._xlws.FILTER(Nested_Ifs[a11], Nested_Ifs[ID]=Nested_Ifs[[#This Row],[ID]])), C1470 = "NA"), OR(J1470=42,J1470=6,J1470=7,J1470=8, J1470 = "NA")),"NA",0),0)),0)))</f>
        <v>0</v>
      </c>
      <c r="L1470">
        <v>2</v>
      </c>
      <c r="M1470">
        <v>2</v>
      </c>
      <c r="N1470" t="s">
        <v>0</v>
      </c>
      <c r="O1470" s="11">
        <f t="shared" si="22"/>
        <v>0</v>
      </c>
    </row>
    <row r="1471" spans="2:15" x14ac:dyDescent="0.3">
      <c r="B1471">
        <v>19488</v>
      </c>
      <c r="C1471">
        <v>9</v>
      </c>
      <c r="D1471">
        <v>1</v>
      </c>
      <c r="E1471">
        <v>8</v>
      </c>
      <c r="F1471">
        <v>9</v>
      </c>
      <c r="G1471" t="s">
        <v>0</v>
      </c>
      <c r="H1471" t="s">
        <v>0</v>
      </c>
      <c r="I1471" t="s">
        <v>0</v>
      </c>
      <c r="J1471" t="s">
        <v>0</v>
      </c>
      <c r="K1471" s="5" cm="1">
        <f t="array" ref="K1471">IF(AND(C1471=1,OR(J1471=42,J1471=6,J1471=7,J1471=8)),1,
IF(AND(OR(C1471=1,C1471="NA"),OR(J1471=42,J1471=6,J1471=7,J1471=8, J1471="NA")),"NA",
IF(_xlfn.MINIFS(Nested_Ifs[a11],Nested_Ifs[ID],Nested_Ifs[[#This Row],[ID]])&lt;&gt;1,IF(AND(C1471=MIN(_xlfn._xlws.FILTER(Nested_Ifs[a11], Nested_Ifs[ID]=Nested_Ifs[[#This Row],[ID]])), OR(J1471=42,J1471=6,J1471=7,J1471=8)),1,
IF(_xlfn.MINIFS(Nested_Ifs[a11],Nested_Ifs[ID],Nested_Ifs[[#This Row],[ID]])&lt;&gt;1,IF(AND(OR(C1471=MIN(_xlfn._xlws.FILTER(Nested_Ifs[a11], Nested_Ifs[ID]=Nested_Ifs[[#This Row],[ID]])), C1471 = "NA"), OR(J1471=42,J1471=6,J1471=7,J1471=8, J1471 = "NA")),"NA",0),0)),0)))</f>
        <v>0</v>
      </c>
      <c r="L1471">
        <v>1</v>
      </c>
      <c r="M1471">
        <v>2</v>
      </c>
      <c r="N1471" t="s">
        <v>0</v>
      </c>
      <c r="O1471" s="11">
        <f t="shared" si="22"/>
        <v>0</v>
      </c>
    </row>
    <row r="1472" spans="2:15" x14ac:dyDescent="0.3">
      <c r="B1472">
        <v>19489</v>
      </c>
      <c r="C1472">
        <v>1</v>
      </c>
      <c r="D1472">
        <v>2</v>
      </c>
      <c r="E1472">
        <v>1</v>
      </c>
      <c r="F1472">
        <v>47</v>
      </c>
      <c r="G1472">
        <v>5</v>
      </c>
      <c r="H1472" t="s">
        <v>0</v>
      </c>
      <c r="I1472" t="s">
        <v>0</v>
      </c>
      <c r="J1472">
        <v>3</v>
      </c>
      <c r="K1472" s="5" cm="1">
        <f t="array" ref="K1472">IF(AND(C1472=1,OR(J1472=42,J1472=6,J1472=7,J1472=8)),1,
IF(AND(OR(C1472=1,C1472="NA"),OR(J1472=42,J1472=6,J1472=7,J1472=8, J1472="NA")),"NA",
IF(_xlfn.MINIFS(Nested_Ifs[a11],Nested_Ifs[ID],Nested_Ifs[[#This Row],[ID]])&lt;&gt;1,IF(AND(C1472=MIN(_xlfn._xlws.FILTER(Nested_Ifs[a11], Nested_Ifs[ID]=Nested_Ifs[[#This Row],[ID]])), OR(J1472=42,J1472=6,J1472=7,J1472=8)),1,
IF(_xlfn.MINIFS(Nested_Ifs[a11],Nested_Ifs[ID],Nested_Ifs[[#This Row],[ID]])&lt;&gt;1,IF(AND(OR(C1472=MIN(_xlfn._xlws.FILTER(Nested_Ifs[a11], Nested_Ifs[ID]=Nested_Ifs[[#This Row],[ID]])), C1472 = "NA"), OR(J1472=42,J1472=6,J1472=7,J1472=8, J1472 = "NA")),"NA",0),0)),0)))</f>
        <v>0</v>
      </c>
      <c r="L1472">
        <v>2</v>
      </c>
      <c r="M1472">
        <v>2</v>
      </c>
      <c r="N1472" t="s">
        <v>0</v>
      </c>
      <c r="O1472" s="11">
        <f t="shared" si="22"/>
        <v>0</v>
      </c>
    </row>
    <row r="1473" spans="2:15" x14ac:dyDescent="0.3">
      <c r="B1473">
        <v>19489</v>
      </c>
      <c r="C1473">
        <v>2</v>
      </c>
      <c r="D1473">
        <v>1</v>
      </c>
      <c r="E1473">
        <v>3</v>
      </c>
      <c r="F1473">
        <v>21</v>
      </c>
      <c r="G1473">
        <v>1</v>
      </c>
      <c r="H1473" t="s">
        <v>0</v>
      </c>
      <c r="I1473" t="s">
        <v>0</v>
      </c>
      <c r="J1473">
        <v>41</v>
      </c>
      <c r="K1473" s="5" cm="1">
        <f t="array" ref="K1473">IF(AND(C1473=1,OR(J1473=42,J1473=6,J1473=7,J1473=8)),1,
IF(AND(OR(C1473=1,C1473="NA"),OR(J1473=42,J1473=6,J1473=7,J1473=8, J1473="NA")),"NA",
IF(_xlfn.MINIFS(Nested_Ifs[a11],Nested_Ifs[ID],Nested_Ifs[[#This Row],[ID]])&lt;&gt;1,IF(AND(C1473=MIN(_xlfn._xlws.FILTER(Nested_Ifs[a11], Nested_Ifs[ID]=Nested_Ifs[[#This Row],[ID]])), OR(J1473=42,J1473=6,J1473=7,J1473=8)),1,
IF(_xlfn.MINIFS(Nested_Ifs[a11],Nested_Ifs[ID],Nested_Ifs[[#This Row],[ID]])&lt;&gt;1,IF(AND(OR(C1473=MIN(_xlfn._xlws.FILTER(Nested_Ifs[a11], Nested_Ifs[ID]=Nested_Ifs[[#This Row],[ID]])), C1473 = "NA"), OR(J1473=42,J1473=6,J1473=7,J1473=8, J1473 = "NA")),"NA",0),0)),0)))</f>
        <v>0</v>
      </c>
      <c r="L1473">
        <v>2</v>
      </c>
      <c r="M1473">
        <v>2</v>
      </c>
      <c r="N1473" t="s">
        <v>0</v>
      </c>
      <c r="O1473" s="11">
        <f t="shared" si="22"/>
        <v>0</v>
      </c>
    </row>
    <row r="1474" spans="2:15" x14ac:dyDescent="0.3">
      <c r="B1474">
        <v>19489</v>
      </c>
      <c r="C1474">
        <v>4</v>
      </c>
      <c r="D1474">
        <v>1</v>
      </c>
      <c r="E1474">
        <v>3</v>
      </c>
      <c r="F1474">
        <v>13</v>
      </c>
      <c r="G1474" t="s">
        <v>0</v>
      </c>
      <c r="H1474" t="s">
        <v>0</v>
      </c>
      <c r="I1474" t="s">
        <v>0</v>
      </c>
      <c r="J1474" t="s">
        <v>0</v>
      </c>
      <c r="K1474" s="5" cm="1">
        <f t="array" ref="K1474">IF(AND(C1474=1,OR(J1474=42,J1474=6,J1474=7,J1474=8)),1,
IF(AND(OR(C1474=1,C1474="NA"),OR(J1474=42,J1474=6,J1474=7,J1474=8, J1474="NA")),"NA",
IF(_xlfn.MINIFS(Nested_Ifs[a11],Nested_Ifs[ID],Nested_Ifs[[#This Row],[ID]])&lt;&gt;1,IF(AND(C1474=MIN(_xlfn._xlws.FILTER(Nested_Ifs[a11], Nested_Ifs[ID]=Nested_Ifs[[#This Row],[ID]])), OR(J1474=42,J1474=6,J1474=7,J1474=8)),1,
IF(_xlfn.MINIFS(Nested_Ifs[a11],Nested_Ifs[ID],Nested_Ifs[[#This Row],[ID]])&lt;&gt;1,IF(AND(OR(C1474=MIN(_xlfn._xlws.FILTER(Nested_Ifs[a11], Nested_Ifs[ID]=Nested_Ifs[[#This Row],[ID]])), C1474 = "NA"), OR(J1474=42,J1474=6,J1474=7,J1474=8, J1474 = "NA")),"NA",0),0)),0)))</f>
        <v>0</v>
      </c>
      <c r="L1474">
        <v>2</v>
      </c>
      <c r="M1474">
        <v>2</v>
      </c>
      <c r="N1474" t="s">
        <v>0</v>
      </c>
      <c r="O1474" s="11">
        <f t="shared" si="22"/>
        <v>0</v>
      </c>
    </row>
    <row r="1475" spans="2:15" x14ac:dyDescent="0.3">
      <c r="B1475">
        <v>19489</v>
      </c>
      <c r="C1475">
        <v>5</v>
      </c>
      <c r="D1475">
        <v>2</v>
      </c>
      <c r="E1475">
        <v>3</v>
      </c>
      <c r="F1475">
        <v>3</v>
      </c>
      <c r="G1475" t="s">
        <v>0</v>
      </c>
      <c r="H1475">
        <v>1</v>
      </c>
      <c r="I1475" t="s">
        <v>0</v>
      </c>
      <c r="J1475" t="s">
        <v>0</v>
      </c>
      <c r="K1475" s="5" cm="1">
        <f t="array" ref="K1475">IF(AND(C1475=1,OR(J1475=42,J1475=6,J1475=7,J1475=8)),1,
IF(AND(OR(C1475=1,C1475="NA"),OR(J1475=42,J1475=6,J1475=7,J1475=8, J1475="NA")),"NA",
IF(_xlfn.MINIFS(Nested_Ifs[a11],Nested_Ifs[ID],Nested_Ifs[[#This Row],[ID]])&lt;&gt;1,IF(AND(C1475=MIN(_xlfn._xlws.FILTER(Nested_Ifs[a11], Nested_Ifs[ID]=Nested_Ifs[[#This Row],[ID]])), OR(J1475=42,J1475=6,J1475=7,J1475=8)),1,
IF(_xlfn.MINIFS(Nested_Ifs[a11],Nested_Ifs[ID],Nested_Ifs[[#This Row],[ID]])&lt;&gt;1,IF(AND(OR(C1475=MIN(_xlfn._xlws.FILTER(Nested_Ifs[a11], Nested_Ifs[ID]=Nested_Ifs[[#This Row],[ID]])), C1475 = "NA"), OR(J1475=42,J1475=6,J1475=7,J1475=8, J1475 = "NA")),"NA",0),0)),0)))</f>
        <v>0</v>
      </c>
      <c r="L1475">
        <v>1</v>
      </c>
      <c r="M1475">
        <v>2</v>
      </c>
      <c r="N1475" t="s">
        <v>0</v>
      </c>
      <c r="O1475" s="11">
        <f t="shared" si="22"/>
        <v>0</v>
      </c>
    </row>
    <row r="1476" spans="2:15" x14ac:dyDescent="0.3">
      <c r="B1476">
        <v>19489</v>
      </c>
      <c r="C1476">
        <v>6</v>
      </c>
      <c r="D1476">
        <v>2</v>
      </c>
      <c r="E1476">
        <v>4</v>
      </c>
      <c r="F1476">
        <v>19</v>
      </c>
      <c r="G1476">
        <v>1</v>
      </c>
      <c r="H1476" t="s">
        <v>0</v>
      </c>
      <c r="I1476" t="s">
        <v>0</v>
      </c>
      <c r="J1476">
        <v>6</v>
      </c>
      <c r="K1476" s="5" cm="1">
        <f t="array" ref="K1476">IF(AND(C1476=1,OR(J1476=42,J1476=6,J1476=7,J1476=8)),1,
IF(AND(OR(C1476=1,C1476="NA"),OR(J1476=42,J1476=6,J1476=7,J1476=8, J1476="NA")),"NA",
IF(_xlfn.MINIFS(Nested_Ifs[a11],Nested_Ifs[ID],Nested_Ifs[[#This Row],[ID]])&lt;&gt;1,IF(AND(C1476=MIN(_xlfn._xlws.FILTER(Nested_Ifs[a11], Nested_Ifs[ID]=Nested_Ifs[[#This Row],[ID]])), OR(J1476=42,J1476=6,J1476=7,J1476=8)),1,
IF(_xlfn.MINIFS(Nested_Ifs[a11],Nested_Ifs[ID],Nested_Ifs[[#This Row],[ID]])&lt;&gt;1,IF(AND(OR(C1476=MIN(_xlfn._xlws.FILTER(Nested_Ifs[a11], Nested_Ifs[ID]=Nested_Ifs[[#This Row],[ID]])), C1476 = "NA"), OR(J1476=42,J1476=6,J1476=7,J1476=8, J1476 = "NA")),"NA",0),0)),0)))</f>
        <v>0</v>
      </c>
      <c r="L1476">
        <v>1</v>
      </c>
      <c r="M1476">
        <v>2</v>
      </c>
      <c r="N1476" t="s">
        <v>0</v>
      </c>
      <c r="O1476" s="11">
        <f t="shared" si="22"/>
        <v>0</v>
      </c>
    </row>
    <row r="1477" spans="2:15" x14ac:dyDescent="0.3">
      <c r="B1477">
        <v>19490</v>
      </c>
      <c r="C1477">
        <v>2</v>
      </c>
      <c r="D1477">
        <v>2</v>
      </c>
      <c r="E1477">
        <v>1</v>
      </c>
      <c r="F1477">
        <v>38</v>
      </c>
      <c r="G1477">
        <v>1</v>
      </c>
      <c r="H1477" t="s">
        <v>0</v>
      </c>
      <c r="I1477" t="s">
        <v>0</v>
      </c>
      <c r="J1477">
        <v>5</v>
      </c>
      <c r="K1477" s="5" cm="1">
        <f t="array" ref="K1477">IF(AND(C1477=1,OR(J1477=42,J1477=6,J1477=7,J1477=8)),1,
IF(AND(OR(C1477=1,C1477="NA"),OR(J1477=42,J1477=6,J1477=7,J1477=8, J1477="NA")),"NA",
IF(_xlfn.MINIFS(Nested_Ifs[a11],Nested_Ifs[ID],Nested_Ifs[[#This Row],[ID]])&lt;&gt;1,IF(AND(C1477=MIN(_xlfn._xlws.FILTER(Nested_Ifs[a11], Nested_Ifs[ID]=Nested_Ifs[[#This Row],[ID]])), OR(J1477=42,J1477=6,J1477=7,J1477=8)),1,
IF(_xlfn.MINIFS(Nested_Ifs[a11],Nested_Ifs[ID],Nested_Ifs[[#This Row],[ID]])&lt;&gt;1,IF(AND(OR(C1477=MIN(_xlfn._xlws.FILTER(Nested_Ifs[a11], Nested_Ifs[ID]=Nested_Ifs[[#This Row],[ID]])), C1477 = "NA"), OR(J1477=42,J1477=6,J1477=7,J1477=8, J1477 = "NA")),"NA",0),0)),0)))</f>
        <v>0</v>
      </c>
      <c r="L1477">
        <v>1</v>
      </c>
      <c r="M1477">
        <v>2</v>
      </c>
      <c r="N1477" t="s">
        <v>0</v>
      </c>
      <c r="O1477" s="11">
        <f t="shared" si="22"/>
        <v>0</v>
      </c>
    </row>
    <row r="1478" spans="2:15" x14ac:dyDescent="0.3">
      <c r="B1478">
        <v>19490</v>
      </c>
      <c r="C1478">
        <v>3</v>
      </c>
      <c r="D1478">
        <v>2</v>
      </c>
      <c r="E1478">
        <v>3</v>
      </c>
      <c r="F1478">
        <v>16</v>
      </c>
      <c r="G1478">
        <v>6</v>
      </c>
      <c r="H1478" t="s">
        <v>0</v>
      </c>
      <c r="I1478" t="s">
        <v>0</v>
      </c>
      <c r="J1478" t="s">
        <v>0</v>
      </c>
      <c r="K1478" s="5" cm="1">
        <f t="array" ref="K1478">IF(AND(C1478=1,OR(J1478=42,J1478=6,J1478=7,J1478=8)),1,
IF(AND(OR(C1478=1,C1478="NA"),OR(J1478=42,J1478=6,J1478=7,J1478=8, J1478="NA")),"NA",
IF(_xlfn.MINIFS(Nested_Ifs[a11],Nested_Ifs[ID],Nested_Ifs[[#This Row],[ID]])&lt;&gt;1,IF(AND(C1478=MIN(_xlfn._xlws.FILTER(Nested_Ifs[a11], Nested_Ifs[ID]=Nested_Ifs[[#This Row],[ID]])), OR(J1478=42,J1478=6,J1478=7,J1478=8)),1,
IF(_xlfn.MINIFS(Nested_Ifs[a11],Nested_Ifs[ID],Nested_Ifs[[#This Row],[ID]])&lt;&gt;1,IF(AND(OR(C1478=MIN(_xlfn._xlws.FILTER(Nested_Ifs[a11], Nested_Ifs[ID]=Nested_Ifs[[#This Row],[ID]])), C1478 = "NA"), OR(J1478=42,J1478=6,J1478=7,J1478=8, J1478 = "NA")),"NA",0),0)),0)))</f>
        <v>0</v>
      </c>
      <c r="L1478">
        <v>1</v>
      </c>
      <c r="M1478">
        <v>2</v>
      </c>
      <c r="N1478" t="s">
        <v>0</v>
      </c>
      <c r="O1478" s="11">
        <f t="shared" si="22"/>
        <v>0</v>
      </c>
    </row>
    <row r="1479" spans="2:15" x14ac:dyDescent="0.3">
      <c r="B1479">
        <v>19490</v>
      </c>
      <c r="C1479">
        <v>4</v>
      </c>
      <c r="D1479">
        <v>2</v>
      </c>
      <c r="E1479">
        <v>3</v>
      </c>
      <c r="F1479">
        <v>10</v>
      </c>
      <c r="G1479" t="s">
        <v>0</v>
      </c>
      <c r="H1479" t="s">
        <v>0</v>
      </c>
      <c r="I1479" t="s">
        <v>0</v>
      </c>
      <c r="J1479" t="s">
        <v>0</v>
      </c>
      <c r="K1479" s="5" cm="1">
        <f t="array" ref="K1479">IF(AND(C1479=1,OR(J1479=42,J1479=6,J1479=7,J1479=8)),1,
IF(AND(OR(C1479=1,C1479="NA"),OR(J1479=42,J1479=6,J1479=7,J1479=8, J1479="NA")),"NA",
IF(_xlfn.MINIFS(Nested_Ifs[a11],Nested_Ifs[ID],Nested_Ifs[[#This Row],[ID]])&lt;&gt;1,IF(AND(C1479=MIN(_xlfn._xlws.FILTER(Nested_Ifs[a11], Nested_Ifs[ID]=Nested_Ifs[[#This Row],[ID]])), OR(J1479=42,J1479=6,J1479=7,J1479=8)),1,
IF(_xlfn.MINIFS(Nested_Ifs[a11],Nested_Ifs[ID],Nested_Ifs[[#This Row],[ID]])&lt;&gt;1,IF(AND(OR(C1479=MIN(_xlfn._xlws.FILTER(Nested_Ifs[a11], Nested_Ifs[ID]=Nested_Ifs[[#This Row],[ID]])), C1479 = "NA"), OR(J1479=42,J1479=6,J1479=7,J1479=8, J1479 = "NA")),"NA",0),0)),0)))</f>
        <v>0</v>
      </c>
      <c r="L1479">
        <v>2</v>
      </c>
      <c r="M1479">
        <v>2</v>
      </c>
      <c r="N1479" t="s">
        <v>0</v>
      </c>
      <c r="O1479" s="11">
        <f t="shared" si="22"/>
        <v>0</v>
      </c>
    </row>
    <row r="1480" spans="2:15" x14ac:dyDescent="0.3">
      <c r="B1480">
        <v>19490</v>
      </c>
      <c r="C1480">
        <v>5</v>
      </c>
      <c r="D1480">
        <v>2</v>
      </c>
      <c r="E1480">
        <v>3</v>
      </c>
      <c r="F1480">
        <v>9</v>
      </c>
      <c r="G1480" t="s">
        <v>0</v>
      </c>
      <c r="H1480" t="s">
        <v>0</v>
      </c>
      <c r="I1480" t="s">
        <v>0</v>
      </c>
      <c r="J1480" t="s">
        <v>0</v>
      </c>
      <c r="K1480" s="5" cm="1">
        <f t="array" ref="K1480">IF(AND(C1480=1,OR(J1480=42,J1480=6,J1480=7,J1480=8)),1,
IF(AND(OR(C1480=1,C1480="NA"),OR(J1480=42,J1480=6,J1480=7,J1480=8, J1480="NA")),"NA",
IF(_xlfn.MINIFS(Nested_Ifs[a11],Nested_Ifs[ID],Nested_Ifs[[#This Row],[ID]])&lt;&gt;1,IF(AND(C1480=MIN(_xlfn._xlws.FILTER(Nested_Ifs[a11], Nested_Ifs[ID]=Nested_Ifs[[#This Row],[ID]])), OR(J1480=42,J1480=6,J1480=7,J1480=8)),1,
IF(_xlfn.MINIFS(Nested_Ifs[a11],Nested_Ifs[ID],Nested_Ifs[[#This Row],[ID]])&lt;&gt;1,IF(AND(OR(C1480=MIN(_xlfn._xlws.FILTER(Nested_Ifs[a11], Nested_Ifs[ID]=Nested_Ifs[[#This Row],[ID]])), C1480 = "NA"), OR(J1480=42,J1480=6,J1480=7,J1480=8, J1480 = "NA")),"NA",0),0)),0)))</f>
        <v>0</v>
      </c>
      <c r="L1480">
        <v>2</v>
      </c>
      <c r="M1480">
        <v>2</v>
      </c>
      <c r="N1480" t="s">
        <v>0</v>
      </c>
      <c r="O1480" s="11">
        <f t="shared" si="22"/>
        <v>0</v>
      </c>
    </row>
    <row r="1481" spans="2:15" x14ac:dyDescent="0.3">
      <c r="B1481">
        <v>19490</v>
      </c>
      <c r="C1481">
        <v>6</v>
      </c>
      <c r="D1481">
        <v>2</v>
      </c>
      <c r="E1481">
        <v>3</v>
      </c>
      <c r="F1481">
        <v>1</v>
      </c>
      <c r="G1481" t="s">
        <v>0</v>
      </c>
      <c r="H1481">
        <v>2</v>
      </c>
      <c r="I1481">
        <v>8</v>
      </c>
      <c r="J1481" t="s">
        <v>0</v>
      </c>
      <c r="K1481" s="5" cm="1">
        <f t="array" ref="K1481">IF(AND(C1481=1,OR(J1481=42,J1481=6,J1481=7,J1481=8)),1,
IF(AND(OR(C1481=1,C1481="NA"),OR(J1481=42,J1481=6,J1481=7,J1481=8, J1481="NA")),"NA",
IF(_xlfn.MINIFS(Nested_Ifs[a11],Nested_Ifs[ID],Nested_Ifs[[#This Row],[ID]])&lt;&gt;1,IF(AND(C1481=MIN(_xlfn._xlws.FILTER(Nested_Ifs[a11], Nested_Ifs[ID]=Nested_Ifs[[#This Row],[ID]])), OR(J1481=42,J1481=6,J1481=7,J1481=8)),1,
IF(_xlfn.MINIFS(Nested_Ifs[a11],Nested_Ifs[ID],Nested_Ifs[[#This Row],[ID]])&lt;&gt;1,IF(AND(OR(C1481=MIN(_xlfn._xlws.FILTER(Nested_Ifs[a11], Nested_Ifs[ID]=Nested_Ifs[[#This Row],[ID]])), C1481 = "NA"), OR(J1481=42,J1481=6,J1481=7,J1481=8, J1481 = "NA")),"NA",0),0)),0)))</f>
        <v>0</v>
      </c>
      <c r="L1481">
        <v>1</v>
      </c>
      <c r="M1481">
        <v>2</v>
      </c>
      <c r="N1481" t="s">
        <v>0</v>
      </c>
      <c r="O1481" s="11">
        <f t="shared" si="22"/>
        <v>0</v>
      </c>
    </row>
    <row r="1482" spans="2:15" x14ac:dyDescent="0.3">
      <c r="B1482">
        <v>19490</v>
      </c>
      <c r="C1482">
        <v>7</v>
      </c>
      <c r="D1482">
        <v>2</v>
      </c>
      <c r="E1482">
        <v>3</v>
      </c>
      <c r="F1482">
        <v>0</v>
      </c>
      <c r="G1482" t="s">
        <v>0</v>
      </c>
      <c r="H1482">
        <v>2</v>
      </c>
      <c r="I1482">
        <v>8</v>
      </c>
      <c r="J1482" t="s">
        <v>0</v>
      </c>
      <c r="K1482" s="5" cm="1">
        <f t="array" ref="K1482">IF(AND(C1482=1,OR(J1482=42,J1482=6,J1482=7,J1482=8)),1,
IF(AND(OR(C1482=1,C1482="NA"),OR(J1482=42,J1482=6,J1482=7,J1482=8, J1482="NA")),"NA",
IF(_xlfn.MINIFS(Nested_Ifs[a11],Nested_Ifs[ID],Nested_Ifs[[#This Row],[ID]])&lt;&gt;1,IF(AND(C1482=MIN(_xlfn._xlws.FILTER(Nested_Ifs[a11], Nested_Ifs[ID]=Nested_Ifs[[#This Row],[ID]])), OR(J1482=42,J1482=6,J1482=7,J1482=8)),1,
IF(_xlfn.MINIFS(Nested_Ifs[a11],Nested_Ifs[ID],Nested_Ifs[[#This Row],[ID]])&lt;&gt;1,IF(AND(OR(C1482=MIN(_xlfn._xlws.FILTER(Nested_Ifs[a11], Nested_Ifs[ID]=Nested_Ifs[[#This Row],[ID]])), C1482 = "NA"), OR(J1482=42,J1482=6,J1482=7,J1482=8, J1482 = "NA")),"NA",0),0)),0)))</f>
        <v>0</v>
      </c>
      <c r="L1482">
        <v>2</v>
      </c>
      <c r="M1482">
        <v>2</v>
      </c>
      <c r="N1482" t="s">
        <v>0</v>
      </c>
      <c r="O1482" s="11">
        <f t="shared" si="22"/>
        <v>0</v>
      </c>
    </row>
    <row r="1483" spans="2:15" x14ac:dyDescent="0.3">
      <c r="B1483">
        <v>19491</v>
      </c>
      <c r="C1483">
        <v>1</v>
      </c>
      <c r="D1483">
        <v>2</v>
      </c>
      <c r="E1483">
        <v>1</v>
      </c>
      <c r="F1483">
        <v>54</v>
      </c>
      <c r="G1483">
        <v>3</v>
      </c>
      <c r="H1483" t="s">
        <v>0</v>
      </c>
      <c r="I1483" t="s">
        <v>0</v>
      </c>
      <c r="J1483">
        <v>3</v>
      </c>
      <c r="K1483" s="5" cm="1">
        <f t="array" ref="K1483">IF(AND(C1483=1,OR(J1483=42,J1483=6,J1483=7,J1483=8)),1,
IF(AND(OR(C1483=1,C1483="NA"),OR(J1483=42,J1483=6,J1483=7,J1483=8, J1483="NA")),"NA",
IF(_xlfn.MINIFS(Nested_Ifs[a11],Nested_Ifs[ID],Nested_Ifs[[#This Row],[ID]])&lt;&gt;1,IF(AND(C1483=MIN(_xlfn._xlws.FILTER(Nested_Ifs[a11], Nested_Ifs[ID]=Nested_Ifs[[#This Row],[ID]])), OR(J1483=42,J1483=6,J1483=7,J1483=8)),1,
IF(_xlfn.MINIFS(Nested_Ifs[a11],Nested_Ifs[ID],Nested_Ifs[[#This Row],[ID]])&lt;&gt;1,IF(AND(OR(C1483=MIN(_xlfn._xlws.FILTER(Nested_Ifs[a11], Nested_Ifs[ID]=Nested_Ifs[[#This Row],[ID]])), C1483 = "NA"), OR(J1483=42,J1483=6,J1483=7,J1483=8, J1483 = "NA")),"NA",0),0)),0)))</f>
        <v>0</v>
      </c>
      <c r="L1483">
        <v>2</v>
      </c>
      <c r="M1483">
        <v>2</v>
      </c>
      <c r="N1483" t="s">
        <v>0</v>
      </c>
      <c r="O1483" s="11">
        <f t="shared" si="22"/>
        <v>0</v>
      </c>
    </row>
    <row r="1484" spans="2:15" x14ac:dyDescent="0.3">
      <c r="B1484">
        <v>19492</v>
      </c>
      <c r="C1484">
        <v>1</v>
      </c>
      <c r="D1484">
        <v>1</v>
      </c>
      <c r="E1484">
        <v>1</v>
      </c>
      <c r="F1484">
        <v>55</v>
      </c>
      <c r="G1484">
        <v>1</v>
      </c>
      <c r="H1484" t="s">
        <v>0</v>
      </c>
      <c r="I1484" t="s">
        <v>0</v>
      </c>
      <c r="J1484">
        <v>42</v>
      </c>
      <c r="K1484" s="5" cm="1">
        <f t="array" ref="K1484">IF(AND(C1484=1,OR(J1484=42,J1484=6,J1484=7,J1484=8)),1,
IF(AND(OR(C1484=1,C1484="NA"),OR(J1484=42,J1484=6,J1484=7,J1484=8, J1484="NA")),"NA",
IF(_xlfn.MINIFS(Nested_Ifs[a11],Nested_Ifs[ID],Nested_Ifs[[#This Row],[ID]])&lt;&gt;1,IF(AND(C1484=MIN(_xlfn._xlws.FILTER(Nested_Ifs[a11], Nested_Ifs[ID]=Nested_Ifs[[#This Row],[ID]])), OR(J1484=42,J1484=6,J1484=7,J1484=8)),1,
IF(_xlfn.MINIFS(Nested_Ifs[a11],Nested_Ifs[ID],Nested_Ifs[[#This Row],[ID]])&lt;&gt;1,IF(AND(OR(C1484=MIN(_xlfn._xlws.FILTER(Nested_Ifs[a11], Nested_Ifs[ID]=Nested_Ifs[[#This Row],[ID]])), C1484 = "NA"), OR(J1484=42,J1484=6,J1484=7,J1484=8, J1484 = "NA")),"NA",0),0)),0)))</f>
        <v>1</v>
      </c>
      <c r="L1484">
        <v>2</v>
      </c>
      <c r="M1484">
        <v>2</v>
      </c>
      <c r="N1484" t="s">
        <v>0</v>
      </c>
      <c r="O1484" s="11">
        <f t="shared" si="22"/>
        <v>0</v>
      </c>
    </row>
    <row r="1485" spans="2:15" x14ac:dyDescent="0.3">
      <c r="B1485">
        <v>19492</v>
      </c>
      <c r="C1485">
        <v>2</v>
      </c>
      <c r="D1485">
        <v>2</v>
      </c>
      <c r="E1485">
        <v>2</v>
      </c>
      <c r="F1485">
        <v>55</v>
      </c>
      <c r="G1485">
        <v>1</v>
      </c>
      <c r="H1485" t="s">
        <v>0</v>
      </c>
      <c r="I1485" t="s">
        <v>0</v>
      </c>
      <c r="J1485">
        <v>3</v>
      </c>
      <c r="K1485" s="5" cm="1">
        <f t="array" ref="K1485">IF(AND(C1485=1,OR(J1485=42,J1485=6,J1485=7,J1485=8)),1,
IF(AND(OR(C1485=1,C1485="NA"),OR(J1485=42,J1485=6,J1485=7,J1485=8, J1485="NA")),"NA",
IF(_xlfn.MINIFS(Nested_Ifs[a11],Nested_Ifs[ID],Nested_Ifs[[#This Row],[ID]])&lt;&gt;1,IF(AND(C1485=MIN(_xlfn._xlws.FILTER(Nested_Ifs[a11], Nested_Ifs[ID]=Nested_Ifs[[#This Row],[ID]])), OR(J1485=42,J1485=6,J1485=7,J1485=8)),1,
IF(_xlfn.MINIFS(Nested_Ifs[a11],Nested_Ifs[ID],Nested_Ifs[[#This Row],[ID]])&lt;&gt;1,IF(AND(OR(C1485=MIN(_xlfn._xlws.FILTER(Nested_Ifs[a11], Nested_Ifs[ID]=Nested_Ifs[[#This Row],[ID]])), C1485 = "NA"), OR(J1485=42,J1485=6,J1485=7,J1485=8, J1485 = "NA")),"NA",0),0)),0)))</f>
        <v>0</v>
      </c>
      <c r="L1485">
        <v>2</v>
      </c>
      <c r="M1485">
        <v>2</v>
      </c>
      <c r="N1485" t="s">
        <v>0</v>
      </c>
      <c r="O1485" s="11">
        <f t="shared" si="22"/>
        <v>0</v>
      </c>
    </row>
    <row r="1486" spans="2:15" x14ac:dyDescent="0.3">
      <c r="B1486">
        <v>19492</v>
      </c>
      <c r="C1486">
        <v>4</v>
      </c>
      <c r="D1486">
        <v>1</v>
      </c>
      <c r="E1486">
        <v>3</v>
      </c>
      <c r="F1486">
        <v>34</v>
      </c>
      <c r="G1486">
        <v>1</v>
      </c>
      <c r="H1486" t="s">
        <v>0</v>
      </c>
      <c r="I1486" t="s">
        <v>0</v>
      </c>
      <c r="J1486">
        <v>42</v>
      </c>
      <c r="K1486" s="5" cm="1">
        <f t="array" ref="K1486">IF(AND(C1486=1,OR(J1486=42,J1486=6,J1486=7,J1486=8)),1,
IF(AND(OR(C1486=1,C1486="NA"),OR(J1486=42,J1486=6,J1486=7,J1486=8, J1486="NA")),"NA",
IF(_xlfn.MINIFS(Nested_Ifs[a11],Nested_Ifs[ID],Nested_Ifs[[#This Row],[ID]])&lt;&gt;1,IF(AND(C1486=MIN(_xlfn._xlws.FILTER(Nested_Ifs[a11], Nested_Ifs[ID]=Nested_Ifs[[#This Row],[ID]])), OR(J1486=42,J1486=6,J1486=7,J1486=8)),1,
IF(_xlfn.MINIFS(Nested_Ifs[a11],Nested_Ifs[ID],Nested_Ifs[[#This Row],[ID]])&lt;&gt;1,IF(AND(OR(C1486=MIN(_xlfn._xlws.FILTER(Nested_Ifs[a11], Nested_Ifs[ID]=Nested_Ifs[[#This Row],[ID]])), C1486 = "NA"), OR(J1486=42,J1486=6,J1486=7,J1486=8, J1486 = "NA")),"NA",0),0)),0)))</f>
        <v>0</v>
      </c>
      <c r="L1486">
        <v>2</v>
      </c>
      <c r="M1486">
        <v>2</v>
      </c>
      <c r="N1486" t="s">
        <v>0</v>
      </c>
      <c r="O1486" s="11">
        <f t="shared" si="22"/>
        <v>0</v>
      </c>
    </row>
    <row r="1487" spans="2:15" x14ac:dyDescent="0.3">
      <c r="B1487">
        <v>19492</v>
      </c>
      <c r="C1487">
        <v>5</v>
      </c>
      <c r="D1487">
        <v>2</v>
      </c>
      <c r="E1487">
        <v>4</v>
      </c>
      <c r="F1487">
        <v>28</v>
      </c>
      <c r="G1487">
        <v>1</v>
      </c>
      <c r="H1487" t="s">
        <v>0</v>
      </c>
      <c r="I1487" t="s">
        <v>0</v>
      </c>
      <c r="J1487">
        <v>1</v>
      </c>
      <c r="K1487" s="5" cm="1">
        <f t="array" ref="K1487">IF(AND(C1487=1,OR(J1487=42,J1487=6,J1487=7,J1487=8)),1,
IF(AND(OR(C1487=1,C1487="NA"),OR(J1487=42,J1487=6,J1487=7,J1487=8, J1487="NA")),"NA",
IF(_xlfn.MINIFS(Nested_Ifs[a11],Nested_Ifs[ID],Nested_Ifs[[#This Row],[ID]])&lt;&gt;1,IF(AND(C1487=MIN(_xlfn._xlws.FILTER(Nested_Ifs[a11], Nested_Ifs[ID]=Nested_Ifs[[#This Row],[ID]])), OR(J1487=42,J1487=6,J1487=7,J1487=8)),1,
IF(_xlfn.MINIFS(Nested_Ifs[a11],Nested_Ifs[ID],Nested_Ifs[[#This Row],[ID]])&lt;&gt;1,IF(AND(OR(C1487=MIN(_xlfn._xlws.FILTER(Nested_Ifs[a11], Nested_Ifs[ID]=Nested_Ifs[[#This Row],[ID]])), C1487 = "NA"), OR(J1487=42,J1487=6,J1487=7,J1487=8, J1487 = "NA")),"NA",0),0)),0)))</f>
        <v>0</v>
      </c>
      <c r="L1487">
        <v>2</v>
      </c>
      <c r="M1487">
        <v>2</v>
      </c>
      <c r="N1487" t="s">
        <v>0</v>
      </c>
      <c r="O1487" s="11">
        <f t="shared" ref="O1487:O1550" si="23">IF(AND(AND(L1487=1,M1487=1),AND(OR(N1487=3,N1487=4))),1,
IF(AND(OR(L1487=1,L1487="NA"),
OR(M1487=1,M1487="NA"),
OR(N1487=3,N1487=4, N1487="NA")),"NA",0))</f>
        <v>0</v>
      </c>
    </row>
    <row r="1488" spans="2:15" x14ac:dyDescent="0.3">
      <c r="B1488">
        <v>19492</v>
      </c>
      <c r="C1488">
        <v>6</v>
      </c>
      <c r="D1488">
        <v>1</v>
      </c>
      <c r="E1488">
        <v>8</v>
      </c>
      <c r="F1488">
        <v>10</v>
      </c>
      <c r="G1488" t="s">
        <v>0</v>
      </c>
      <c r="H1488" t="s">
        <v>0</v>
      </c>
      <c r="I1488" t="s">
        <v>0</v>
      </c>
      <c r="J1488" t="s">
        <v>0</v>
      </c>
      <c r="K1488" s="5" cm="1">
        <f t="array" ref="K1488">IF(AND(C1488=1,OR(J1488=42,J1488=6,J1488=7,J1488=8)),1,
IF(AND(OR(C1488=1,C1488="NA"),OR(J1488=42,J1488=6,J1488=7,J1488=8, J1488="NA")),"NA",
IF(_xlfn.MINIFS(Nested_Ifs[a11],Nested_Ifs[ID],Nested_Ifs[[#This Row],[ID]])&lt;&gt;1,IF(AND(C1488=MIN(_xlfn._xlws.FILTER(Nested_Ifs[a11], Nested_Ifs[ID]=Nested_Ifs[[#This Row],[ID]])), OR(J1488=42,J1488=6,J1488=7,J1488=8)),1,
IF(_xlfn.MINIFS(Nested_Ifs[a11],Nested_Ifs[ID],Nested_Ifs[[#This Row],[ID]])&lt;&gt;1,IF(AND(OR(C1488=MIN(_xlfn._xlws.FILTER(Nested_Ifs[a11], Nested_Ifs[ID]=Nested_Ifs[[#This Row],[ID]])), C1488 = "NA"), OR(J1488=42,J1488=6,J1488=7,J1488=8, J1488 = "NA")),"NA",0),0)),0)))</f>
        <v>0</v>
      </c>
      <c r="L1488">
        <v>1</v>
      </c>
      <c r="M1488">
        <v>2</v>
      </c>
      <c r="N1488" t="s">
        <v>0</v>
      </c>
      <c r="O1488" s="11">
        <f t="shared" si="23"/>
        <v>0</v>
      </c>
    </row>
    <row r="1489" spans="2:15" x14ac:dyDescent="0.3">
      <c r="B1489">
        <v>19492</v>
      </c>
      <c r="C1489">
        <v>7</v>
      </c>
      <c r="D1489">
        <v>2</v>
      </c>
      <c r="E1489">
        <v>8</v>
      </c>
      <c r="F1489">
        <v>7</v>
      </c>
      <c r="G1489" t="s">
        <v>0</v>
      </c>
      <c r="H1489" t="s">
        <v>0</v>
      </c>
      <c r="I1489" t="s">
        <v>0</v>
      </c>
      <c r="J1489" t="s">
        <v>0</v>
      </c>
      <c r="K1489" s="5" cm="1">
        <f t="array" ref="K1489">IF(AND(C1489=1,OR(J1489=42,J1489=6,J1489=7,J1489=8)),1,
IF(AND(OR(C1489=1,C1489="NA"),OR(J1489=42,J1489=6,J1489=7,J1489=8, J1489="NA")),"NA",
IF(_xlfn.MINIFS(Nested_Ifs[a11],Nested_Ifs[ID],Nested_Ifs[[#This Row],[ID]])&lt;&gt;1,IF(AND(C1489=MIN(_xlfn._xlws.FILTER(Nested_Ifs[a11], Nested_Ifs[ID]=Nested_Ifs[[#This Row],[ID]])), OR(J1489=42,J1489=6,J1489=7,J1489=8)),1,
IF(_xlfn.MINIFS(Nested_Ifs[a11],Nested_Ifs[ID],Nested_Ifs[[#This Row],[ID]])&lt;&gt;1,IF(AND(OR(C1489=MIN(_xlfn._xlws.FILTER(Nested_Ifs[a11], Nested_Ifs[ID]=Nested_Ifs[[#This Row],[ID]])), C1489 = "NA"), OR(J1489=42,J1489=6,J1489=7,J1489=8, J1489 = "NA")),"NA",0),0)),0)))</f>
        <v>0</v>
      </c>
      <c r="L1489">
        <v>1</v>
      </c>
      <c r="M1489">
        <v>2</v>
      </c>
      <c r="N1489" t="s">
        <v>0</v>
      </c>
      <c r="O1489" s="11">
        <f t="shared" si="23"/>
        <v>0</v>
      </c>
    </row>
    <row r="1490" spans="2:15" x14ac:dyDescent="0.3">
      <c r="B1490">
        <v>19492</v>
      </c>
      <c r="C1490">
        <v>8</v>
      </c>
      <c r="D1490">
        <v>2</v>
      </c>
      <c r="E1490">
        <v>8</v>
      </c>
      <c r="F1490">
        <v>2</v>
      </c>
      <c r="G1490" t="s">
        <v>0</v>
      </c>
      <c r="H1490">
        <v>1</v>
      </c>
      <c r="I1490" t="s">
        <v>0</v>
      </c>
      <c r="J1490" t="s">
        <v>0</v>
      </c>
      <c r="K1490" s="5" cm="1">
        <f t="array" ref="K1490">IF(AND(C1490=1,OR(J1490=42,J1490=6,J1490=7,J1490=8)),1,
IF(AND(OR(C1490=1,C1490="NA"),OR(J1490=42,J1490=6,J1490=7,J1490=8, J1490="NA")),"NA",
IF(_xlfn.MINIFS(Nested_Ifs[a11],Nested_Ifs[ID],Nested_Ifs[[#This Row],[ID]])&lt;&gt;1,IF(AND(C1490=MIN(_xlfn._xlws.FILTER(Nested_Ifs[a11], Nested_Ifs[ID]=Nested_Ifs[[#This Row],[ID]])), OR(J1490=42,J1490=6,J1490=7,J1490=8)),1,
IF(_xlfn.MINIFS(Nested_Ifs[a11],Nested_Ifs[ID],Nested_Ifs[[#This Row],[ID]])&lt;&gt;1,IF(AND(OR(C1490=MIN(_xlfn._xlws.FILTER(Nested_Ifs[a11], Nested_Ifs[ID]=Nested_Ifs[[#This Row],[ID]])), C1490 = "NA"), OR(J1490=42,J1490=6,J1490=7,J1490=8, J1490 = "NA")),"NA",0),0)),0)))</f>
        <v>0</v>
      </c>
      <c r="L1490">
        <v>1</v>
      </c>
      <c r="M1490">
        <v>2</v>
      </c>
      <c r="N1490" t="s">
        <v>0</v>
      </c>
      <c r="O1490" s="11">
        <f t="shared" si="23"/>
        <v>0</v>
      </c>
    </row>
    <row r="1491" spans="2:15" x14ac:dyDescent="0.3">
      <c r="B1491">
        <v>19493</v>
      </c>
      <c r="C1491">
        <v>1</v>
      </c>
      <c r="D1491">
        <v>1</v>
      </c>
      <c r="E1491">
        <v>1</v>
      </c>
      <c r="F1491">
        <v>57</v>
      </c>
      <c r="G1491">
        <v>1</v>
      </c>
      <c r="H1491" t="s">
        <v>0</v>
      </c>
      <c r="I1491" t="s">
        <v>0</v>
      </c>
      <c r="J1491">
        <v>3</v>
      </c>
      <c r="K1491" s="5" cm="1">
        <f t="array" ref="K1491">IF(AND(C1491=1,OR(J1491=42,J1491=6,J1491=7,J1491=8)),1,
IF(AND(OR(C1491=1,C1491="NA"),OR(J1491=42,J1491=6,J1491=7,J1491=8, J1491="NA")),"NA",
IF(_xlfn.MINIFS(Nested_Ifs[a11],Nested_Ifs[ID],Nested_Ifs[[#This Row],[ID]])&lt;&gt;1,IF(AND(C1491=MIN(_xlfn._xlws.FILTER(Nested_Ifs[a11], Nested_Ifs[ID]=Nested_Ifs[[#This Row],[ID]])), OR(J1491=42,J1491=6,J1491=7,J1491=8)),1,
IF(_xlfn.MINIFS(Nested_Ifs[a11],Nested_Ifs[ID],Nested_Ifs[[#This Row],[ID]])&lt;&gt;1,IF(AND(OR(C1491=MIN(_xlfn._xlws.FILTER(Nested_Ifs[a11], Nested_Ifs[ID]=Nested_Ifs[[#This Row],[ID]])), C1491 = "NA"), OR(J1491=42,J1491=6,J1491=7,J1491=8, J1491 = "NA")),"NA",0),0)),0)))</f>
        <v>0</v>
      </c>
      <c r="L1491">
        <v>2</v>
      </c>
      <c r="M1491">
        <v>2</v>
      </c>
      <c r="N1491" t="s">
        <v>0</v>
      </c>
      <c r="O1491" s="11">
        <f t="shared" si="23"/>
        <v>0</v>
      </c>
    </row>
    <row r="1492" spans="2:15" x14ac:dyDescent="0.3">
      <c r="B1492">
        <v>19493</v>
      </c>
      <c r="C1492">
        <v>2</v>
      </c>
      <c r="D1492">
        <v>2</v>
      </c>
      <c r="E1492">
        <v>2</v>
      </c>
      <c r="F1492">
        <v>53</v>
      </c>
      <c r="G1492">
        <v>1</v>
      </c>
      <c r="H1492" t="s">
        <v>0</v>
      </c>
      <c r="I1492" t="s">
        <v>0</v>
      </c>
      <c r="J1492">
        <v>3</v>
      </c>
      <c r="K1492" s="5" cm="1">
        <f t="array" ref="K1492">IF(AND(C1492=1,OR(J1492=42,J1492=6,J1492=7,J1492=8)),1,
IF(AND(OR(C1492=1,C1492="NA"),OR(J1492=42,J1492=6,J1492=7,J1492=8, J1492="NA")),"NA",
IF(_xlfn.MINIFS(Nested_Ifs[a11],Nested_Ifs[ID],Nested_Ifs[[#This Row],[ID]])&lt;&gt;1,IF(AND(C1492=MIN(_xlfn._xlws.FILTER(Nested_Ifs[a11], Nested_Ifs[ID]=Nested_Ifs[[#This Row],[ID]])), OR(J1492=42,J1492=6,J1492=7,J1492=8)),1,
IF(_xlfn.MINIFS(Nested_Ifs[a11],Nested_Ifs[ID],Nested_Ifs[[#This Row],[ID]])&lt;&gt;1,IF(AND(OR(C1492=MIN(_xlfn._xlws.FILTER(Nested_Ifs[a11], Nested_Ifs[ID]=Nested_Ifs[[#This Row],[ID]])), C1492 = "NA"), OR(J1492=42,J1492=6,J1492=7,J1492=8, J1492 = "NA")),"NA",0),0)),0)))</f>
        <v>0</v>
      </c>
      <c r="L1492">
        <v>1</v>
      </c>
      <c r="M1492">
        <v>2</v>
      </c>
      <c r="N1492" t="s">
        <v>0</v>
      </c>
      <c r="O1492" s="11">
        <f t="shared" si="23"/>
        <v>0</v>
      </c>
    </row>
    <row r="1493" spans="2:15" x14ac:dyDescent="0.3">
      <c r="B1493">
        <v>19495</v>
      </c>
      <c r="C1493">
        <v>1</v>
      </c>
      <c r="D1493">
        <v>2</v>
      </c>
      <c r="E1493">
        <v>1</v>
      </c>
      <c r="F1493">
        <v>66</v>
      </c>
      <c r="G1493">
        <v>5</v>
      </c>
      <c r="H1493" t="s">
        <v>0</v>
      </c>
      <c r="I1493" t="s">
        <v>0</v>
      </c>
      <c r="J1493">
        <v>5</v>
      </c>
      <c r="K1493" s="5" cm="1">
        <f t="array" ref="K1493">IF(AND(C1493=1,OR(J1493=42,J1493=6,J1493=7,J1493=8)),1,
IF(AND(OR(C1493=1,C1493="NA"),OR(J1493=42,J1493=6,J1493=7,J1493=8, J1493="NA")),"NA",
IF(_xlfn.MINIFS(Nested_Ifs[a11],Nested_Ifs[ID],Nested_Ifs[[#This Row],[ID]])&lt;&gt;1,IF(AND(C1493=MIN(_xlfn._xlws.FILTER(Nested_Ifs[a11], Nested_Ifs[ID]=Nested_Ifs[[#This Row],[ID]])), OR(J1493=42,J1493=6,J1493=7,J1493=8)),1,
IF(_xlfn.MINIFS(Nested_Ifs[a11],Nested_Ifs[ID],Nested_Ifs[[#This Row],[ID]])&lt;&gt;1,IF(AND(OR(C1493=MIN(_xlfn._xlws.FILTER(Nested_Ifs[a11], Nested_Ifs[ID]=Nested_Ifs[[#This Row],[ID]])), C1493 = "NA"), OR(J1493=42,J1493=6,J1493=7,J1493=8, J1493 = "NA")),"NA",0),0)),0)))</f>
        <v>0</v>
      </c>
      <c r="L1493">
        <v>1</v>
      </c>
      <c r="M1493">
        <v>2</v>
      </c>
      <c r="N1493" t="s">
        <v>0</v>
      </c>
      <c r="O1493" s="11">
        <f t="shared" si="23"/>
        <v>0</v>
      </c>
    </row>
    <row r="1494" spans="2:15" x14ac:dyDescent="0.3">
      <c r="B1494">
        <v>19499</v>
      </c>
      <c r="C1494">
        <v>4</v>
      </c>
      <c r="D1494">
        <v>2</v>
      </c>
      <c r="E1494">
        <v>1</v>
      </c>
      <c r="F1494">
        <v>50</v>
      </c>
      <c r="G1494">
        <v>3</v>
      </c>
      <c r="H1494" t="s">
        <v>0</v>
      </c>
      <c r="I1494" t="s">
        <v>0</v>
      </c>
      <c r="J1494">
        <v>3</v>
      </c>
      <c r="K1494" s="5" cm="1">
        <f t="array" ref="K1494">IF(AND(C1494=1,OR(J1494=42,J1494=6,J1494=7,J1494=8)),1,
IF(AND(OR(C1494=1,C1494="NA"),OR(J1494=42,J1494=6,J1494=7,J1494=8, J1494="NA")),"NA",
IF(_xlfn.MINIFS(Nested_Ifs[a11],Nested_Ifs[ID],Nested_Ifs[[#This Row],[ID]])&lt;&gt;1,IF(AND(C1494=MIN(_xlfn._xlws.FILTER(Nested_Ifs[a11], Nested_Ifs[ID]=Nested_Ifs[[#This Row],[ID]])), OR(J1494=42,J1494=6,J1494=7,J1494=8)),1,
IF(_xlfn.MINIFS(Nested_Ifs[a11],Nested_Ifs[ID],Nested_Ifs[[#This Row],[ID]])&lt;&gt;1,IF(AND(OR(C1494=MIN(_xlfn._xlws.FILTER(Nested_Ifs[a11], Nested_Ifs[ID]=Nested_Ifs[[#This Row],[ID]])), C1494 = "NA"), OR(J1494=42,J1494=6,J1494=7,J1494=8, J1494 = "NA")),"NA",0),0)),0)))</f>
        <v>0</v>
      </c>
      <c r="L1494">
        <v>1</v>
      </c>
      <c r="M1494">
        <v>2</v>
      </c>
      <c r="N1494" t="s">
        <v>0</v>
      </c>
      <c r="O1494" s="11">
        <f t="shared" si="23"/>
        <v>0</v>
      </c>
    </row>
    <row r="1495" spans="2:15" x14ac:dyDescent="0.3">
      <c r="B1495">
        <v>19499</v>
      </c>
      <c r="C1495">
        <v>6</v>
      </c>
      <c r="D1495">
        <v>1</v>
      </c>
      <c r="E1495">
        <v>3</v>
      </c>
      <c r="F1495">
        <v>19</v>
      </c>
      <c r="G1495">
        <v>6</v>
      </c>
      <c r="H1495" t="s">
        <v>0</v>
      </c>
      <c r="I1495" t="s">
        <v>0</v>
      </c>
      <c r="J1495">
        <v>42</v>
      </c>
      <c r="K1495" s="5" cm="1">
        <f t="array" ref="K1495">IF(AND(C1495=1,OR(J1495=42,J1495=6,J1495=7,J1495=8)),1,
IF(AND(OR(C1495=1,C1495="NA"),OR(J1495=42,J1495=6,J1495=7,J1495=8, J1495="NA")),"NA",
IF(_xlfn.MINIFS(Nested_Ifs[a11],Nested_Ifs[ID],Nested_Ifs[[#This Row],[ID]])&lt;&gt;1,IF(AND(C1495=MIN(_xlfn._xlws.FILTER(Nested_Ifs[a11], Nested_Ifs[ID]=Nested_Ifs[[#This Row],[ID]])), OR(J1495=42,J1495=6,J1495=7,J1495=8)),1,
IF(_xlfn.MINIFS(Nested_Ifs[a11],Nested_Ifs[ID],Nested_Ifs[[#This Row],[ID]])&lt;&gt;1,IF(AND(OR(C1495=MIN(_xlfn._xlws.FILTER(Nested_Ifs[a11], Nested_Ifs[ID]=Nested_Ifs[[#This Row],[ID]])), C1495 = "NA"), OR(J1495=42,J1495=6,J1495=7,J1495=8, J1495 = "NA")),"NA",0),0)),0)))</f>
        <v>0</v>
      </c>
      <c r="L1495">
        <v>2</v>
      </c>
      <c r="M1495">
        <v>2</v>
      </c>
      <c r="N1495" t="s">
        <v>0</v>
      </c>
      <c r="O1495" s="11">
        <f t="shared" si="23"/>
        <v>0</v>
      </c>
    </row>
    <row r="1496" spans="2:15" x14ac:dyDescent="0.3">
      <c r="B1496">
        <v>19500</v>
      </c>
      <c r="C1496">
        <v>1</v>
      </c>
      <c r="D1496">
        <v>1</v>
      </c>
      <c r="E1496">
        <v>1</v>
      </c>
      <c r="F1496">
        <v>61</v>
      </c>
      <c r="G1496">
        <v>1</v>
      </c>
      <c r="H1496" t="s">
        <v>0</v>
      </c>
      <c r="I1496" t="s">
        <v>0</v>
      </c>
      <c r="J1496">
        <v>3</v>
      </c>
      <c r="K1496" s="5" cm="1">
        <f t="array" ref="K1496">IF(AND(C1496=1,OR(J1496=42,J1496=6,J1496=7,J1496=8)),1,
IF(AND(OR(C1496=1,C1496="NA"),OR(J1496=42,J1496=6,J1496=7,J1496=8, J1496="NA")),"NA",
IF(_xlfn.MINIFS(Nested_Ifs[a11],Nested_Ifs[ID],Nested_Ifs[[#This Row],[ID]])&lt;&gt;1,IF(AND(C1496=MIN(_xlfn._xlws.FILTER(Nested_Ifs[a11], Nested_Ifs[ID]=Nested_Ifs[[#This Row],[ID]])), OR(J1496=42,J1496=6,J1496=7,J1496=8)),1,
IF(_xlfn.MINIFS(Nested_Ifs[a11],Nested_Ifs[ID],Nested_Ifs[[#This Row],[ID]])&lt;&gt;1,IF(AND(OR(C1496=MIN(_xlfn._xlws.FILTER(Nested_Ifs[a11], Nested_Ifs[ID]=Nested_Ifs[[#This Row],[ID]])), C1496 = "NA"), OR(J1496=42,J1496=6,J1496=7,J1496=8, J1496 = "NA")),"NA",0),0)),0)))</f>
        <v>0</v>
      </c>
      <c r="L1496">
        <v>2</v>
      </c>
      <c r="M1496">
        <v>2</v>
      </c>
      <c r="N1496" t="s">
        <v>0</v>
      </c>
      <c r="O1496" s="11">
        <f t="shared" si="23"/>
        <v>0</v>
      </c>
    </row>
    <row r="1497" spans="2:15" x14ac:dyDescent="0.3">
      <c r="B1497">
        <v>19500</v>
      </c>
      <c r="C1497">
        <v>2</v>
      </c>
      <c r="D1497">
        <v>2</v>
      </c>
      <c r="E1497">
        <v>2</v>
      </c>
      <c r="F1497">
        <v>56</v>
      </c>
      <c r="G1497">
        <v>1</v>
      </c>
      <c r="H1497" t="s">
        <v>0</v>
      </c>
      <c r="I1497" t="s">
        <v>0</v>
      </c>
      <c r="J1497">
        <v>5</v>
      </c>
      <c r="K1497" s="5" cm="1">
        <f t="array" ref="K1497">IF(AND(C1497=1,OR(J1497=42,J1497=6,J1497=7,J1497=8)),1,
IF(AND(OR(C1497=1,C1497="NA"),OR(J1497=42,J1497=6,J1497=7,J1497=8, J1497="NA")),"NA",
IF(_xlfn.MINIFS(Nested_Ifs[a11],Nested_Ifs[ID],Nested_Ifs[[#This Row],[ID]])&lt;&gt;1,IF(AND(C1497=MIN(_xlfn._xlws.FILTER(Nested_Ifs[a11], Nested_Ifs[ID]=Nested_Ifs[[#This Row],[ID]])), OR(J1497=42,J1497=6,J1497=7,J1497=8)),1,
IF(_xlfn.MINIFS(Nested_Ifs[a11],Nested_Ifs[ID],Nested_Ifs[[#This Row],[ID]])&lt;&gt;1,IF(AND(OR(C1497=MIN(_xlfn._xlws.FILTER(Nested_Ifs[a11], Nested_Ifs[ID]=Nested_Ifs[[#This Row],[ID]])), C1497 = "NA"), OR(J1497=42,J1497=6,J1497=7,J1497=8, J1497 = "NA")),"NA",0),0)),0)))</f>
        <v>0</v>
      </c>
      <c r="L1497">
        <v>2</v>
      </c>
      <c r="M1497">
        <v>2</v>
      </c>
      <c r="N1497" t="s">
        <v>0</v>
      </c>
      <c r="O1497" s="11">
        <f t="shared" si="23"/>
        <v>0</v>
      </c>
    </row>
    <row r="1498" spans="2:15" x14ac:dyDescent="0.3">
      <c r="B1498">
        <v>19501</v>
      </c>
      <c r="C1498">
        <v>1</v>
      </c>
      <c r="D1498">
        <v>2</v>
      </c>
      <c r="E1498">
        <v>1</v>
      </c>
      <c r="F1498">
        <v>51</v>
      </c>
      <c r="G1498">
        <v>5</v>
      </c>
      <c r="H1498" t="s">
        <v>0</v>
      </c>
      <c r="I1498" t="s">
        <v>0</v>
      </c>
      <c r="J1498">
        <v>5</v>
      </c>
      <c r="K1498" s="5" cm="1">
        <f t="array" ref="K1498">IF(AND(C1498=1,OR(J1498=42,J1498=6,J1498=7,J1498=8)),1,
IF(AND(OR(C1498=1,C1498="NA"),OR(J1498=42,J1498=6,J1498=7,J1498=8, J1498="NA")),"NA",
IF(_xlfn.MINIFS(Nested_Ifs[a11],Nested_Ifs[ID],Nested_Ifs[[#This Row],[ID]])&lt;&gt;1,IF(AND(C1498=MIN(_xlfn._xlws.FILTER(Nested_Ifs[a11], Nested_Ifs[ID]=Nested_Ifs[[#This Row],[ID]])), OR(J1498=42,J1498=6,J1498=7,J1498=8)),1,
IF(_xlfn.MINIFS(Nested_Ifs[a11],Nested_Ifs[ID],Nested_Ifs[[#This Row],[ID]])&lt;&gt;1,IF(AND(OR(C1498=MIN(_xlfn._xlws.FILTER(Nested_Ifs[a11], Nested_Ifs[ID]=Nested_Ifs[[#This Row],[ID]])), C1498 = "NA"), OR(J1498=42,J1498=6,J1498=7,J1498=8, J1498 = "NA")),"NA",0),0)),0)))</f>
        <v>0</v>
      </c>
      <c r="L1498">
        <v>1</v>
      </c>
      <c r="M1498">
        <v>2</v>
      </c>
      <c r="N1498" t="s">
        <v>0</v>
      </c>
      <c r="O1498" s="11">
        <f t="shared" si="23"/>
        <v>0</v>
      </c>
    </row>
    <row r="1499" spans="2:15" x14ac:dyDescent="0.3">
      <c r="B1499">
        <v>19501</v>
      </c>
      <c r="C1499">
        <v>2</v>
      </c>
      <c r="D1499">
        <v>1</v>
      </c>
      <c r="E1499">
        <v>3</v>
      </c>
      <c r="F1499">
        <v>23</v>
      </c>
      <c r="G1499">
        <v>6</v>
      </c>
      <c r="H1499" t="s">
        <v>0</v>
      </c>
      <c r="I1499" t="s">
        <v>0</v>
      </c>
      <c r="J1499">
        <v>3</v>
      </c>
      <c r="K1499" s="5" cm="1">
        <f t="array" ref="K1499">IF(AND(C1499=1,OR(J1499=42,J1499=6,J1499=7,J1499=8)),1,
IF(AND(OR(C1499=1,C1499="NA"),OR(J1499=42,J1499=6,J1499=7,J1499=8, J1499="NA")),"NA",
IF(_xlfn.MINIFS(Nested_Ifs[a11],Nested_Ifs[ID],Nested_Ifs[[#This Row],[ID]])&lt;&gt;1,IF(AND(C1499=MIN(_xlfn._xlws.FILTER(Nested_Ifs[a11], Nested_Ifs[ID]=Nested_Ifs[[#This Row],[ID]])), OR(J1499=42,J1499=6,J1499=7,J1499=8)),1,
IF(_xlfn.MINIFS(Nested_Ifs[a11],Nested_Ifs[ID],Nested_Ifs[[#This Row],[ID]])&lt;&gt;1,IF(AND(OR(C1499=MIN(_xlfn._xlws.FILTER(Nested_Ifs[a11], Nested_Ifs[ID]=Nested_Ifs[[#This Row],[ID]])), C1499 = "NA"), OR(J1499=42,J1499=6,J1499=7,J1499=8, J1499 = "NA")),"NA",0),0)),0)))</f>
        <v>0</v>
      </c>
      <c r="L1499">
        <v>2</v>
      </c>
      <c r="M1499">
        <v>2</v>
      </c>
      <c r="N1499" t="s">
        <v>0</v>
      </c>
      <c r="O1499" s="11">
        <f t="shared" si="23"/>
        <v>0</v>
      </c>
    </row>
    <row r="1500" spans="2:15" x14ac:dyDescent="0.3">
      <c r="B1500">
        <v>19501</v>
      </c>
      <c r="C1500">
        <v>4</v>
      </c>
      <c r="D1500">
        <v>2</v>
      </c>
      <c r="E1500">
        <v>3</v>
      </c>
      <c r="F1500">
        <v>9</v>
      </c>
      <c r="G1500" t="s">
        <v>0</v>
      </c>
      <c r="H1500" t="s">
        <v>0</v>
      </c>
      <c r="I1500" t="s">
        <v>0</v>
      </c>
      <c r="J1500" t="s">
        <v>0</v>
      </c>
      <c r="K1500" s="5" cm="1">
        <f t="array" ref="K1500">IF(AND(C1500=1,OR(J1500=42,J1500=6,J1500=7,J1500=8)),1,
IF(AND(OR(C1500=1,C1500="NA"),OR(J1500=42,J1500=6,J1500=7,J1500=8, J1500="NA")),"NA",
IF(_xlfn.MINIFS(Nested_Ifs[a11],Nested_Ifs[ID],Nested_Ifs[[#This Row],[ID]])&lt;&gt;1,IF(AND(C1500=MIN(_xlfn._xlws.FILTER(Nested_Ifs[a11], Nested_Ifs[ID]=Nested_Ifs[[#This Row],[ID]])), OR(J1500=42,J1500=6,J1500=7,J1500=8)),1,
IF(_xlfn.MINIFS(Nested_Ifs[a11],Nested_Ifs[ID],Nested_Ifs[[#This Row],[ID]])&lt;&gt;1,IF(AND(OR(C1500=MIN(_xlfn._xlws.FILTER(Nested_Ifs[a11], Nested_Ifs[ID]=Nested_Ifs[[#This Row],[ID]])), C1500 = "NA"), OR(J1500=42,J1500=6,J1500=7,J1500=8, J1500 = "NA")),"NA",0),0)),0)))</f>
        <v>0</v>
      </c>
      <c r="L1500">
        <v>2</v>
      </c>
      <c r="M1500">
        <v>2</v>
      </c>
      <c r="N1500" t="s">
        <v>0</v>
      </c>
      <c r="O1500" s="11">
        <f t="shared" si="23"/>
        <v>0</v>
      </c>
    </row>
    <row r="1501" spans="2:15" x14ac:dyDescent="0.3">
      <c r="B1501">
        <v>19501</v>
      </c>
      <c r="C1501">
        <v>5</v>
      </c>
      <c r="D1501">
        <v>1</v>
      </c>
      <c r="E1501">
        <v>8</v>
      </c>
      <c r="F1501">
        <v>5</v>
      </c>
      <c r="G1501" t="s">
        <v>0</v>
      </c>
      <c r="H1501">
        <v>1</v>
      </c>
      <c r="I1501" t="s">
        <v>0</v>
      </c>
      <c r="J1501" t="s">
        <v>0</v>
      </c>
      <c r="K1501" s="5" cm="1">
        <f t="array" ref="K1501">IF(AND(C1501=1,OR(J1501=42,J1501=6,J1501=7,J1501=8)),1,
IF(AND(OR(C1501=1,C1501="NA"),OR(J1501=42,J1501=6,J1501=7,J1501=8, J1501="NA")),"NA",
IF(_xlfn.MINIFS(Nested_Ifs[a11],Nested_Ifs[ID],Nested_Ifs[[#This Row],[ID]])&lt;&gt;1,IF(AND(C1501=MIN(_xlfn._xlws.FILTER(Nested_Ifs[a11], Nested_Ifs[ID]=Nested_Ifs[[#This Row],[ID]])), OR(J1501=42,J1501=6,J1501=7,J1501=8)),1,
IF(_xlfn.MINIFS(Nested_Ifs[a11],Nested_Ifs[ID],Nested_Ifs[[#This Row],[ID]])&lt;&gt;1,IF(AND(OR(C1501=MIN(_xlfn._xlws.FILTER(Nested_Ifs[a11], Nested_Ifs[ID]=Nested_Ifs[[#This Row],[ID]])), C1501 = "NA"), OR(J1501=42,J1501=6,J1501=7,J1501=8, J1501 = "NA")),"NA",0),0)),0)))</f>
        <v>0</v>
      </c>
      <c r="L1501">
        <v>2</v>
      </c>
      <c r="M1501">
        <v>2</v>
      </c>
      <c r="N1501" t="s">
        <v>0</v>
      </c>
      <c r="O1501" s="11">
        <f t="shared" si="23"/>
        <v>0</v>
      </c>
    </row>
    <row r="1502" spans="2:15" x14ac:dyDescent="0.3">
      <c r="B1502">
        <v>19503</v>
      </c>
      <c r="C1502">
        <v>1</v>
      </c>
      <c r="D1502">
        <v>2</v>
      </c>
      <c r="E1502">
        <v>1</v>
      </c>
      <c r="F1502">
        <v>58</v>
      </c>
      <c r="G1502">
        <v>3</v>
      </c>
      <c r="H1502" t="s">
        <v>0</v>
      </c>
      <c r="I1502" t="s">
        <v>0</v>
      </c>
      <c r="J1502">
        <v>1</v>
      </c>
      <c r="K1502" s="5" cm="1">
        <f t="array" ref="K1502">IF(AND(C1502=1,OR(J1502=42,J1502=6,J1502=7,J1502=8)),1,
IF(AND(OR(C1502=1,C1502="NA"),OR(J1502=42,J1502=6,J1502=7,J1502=8, J1502="NA")),"NA",
IF(_xlfn.MINIFS(Nested_Ifs[a11],Nested_Ifs[ID],Nested_Ifs[[#This Row],[ID]])&lt;&gt;1,IF(AND(C1502=MIN(_xlfn._xlws.FILTER(Nested_Ifs[a11], Nested_Ifs[ID]=Nested_Ifs[[#This Row],[ID]])), OR(J1502=42,J1502=6,J1502=7,J1502=8)),1,
IF(_xlfn.MINIFS(Nested_Ifs[a11],Nested_Ifs[ID],Nested_Ifs[[#This Row],[ID]])&lt;&gt;1,IF(AND(OR(C1502=MIN(_xlfn._xlws.FILTER(Nested_Ifs[a11], Nested_Ifs[ID]=Nested_Ifs[[#This Row],[ID]])), C1502 = "NA"), OR(J1502=42,J1502=6,J1502=7,J1502=8, J1502 = "NA")),"NA",0),0)),0)))</f>
        <v>0</v>
      </c>
      <c r="L1502">
        <v>2</v>
      </c>
      <c r="M1502">
        <v>2</v>
      </c>
      <c r="N1502" t="s">
        <v>0</v>
      </c>
      <c r="O1502" s="11">
        <f t="shared" si="23"/>
        <v>0</v>
      </c>
    </row>
    <row r="1503" spans="2:15" x14ac:dyDescent="0.3">
      <c r="B1503">
        <v>19504</v>
      </c>
      <c r="C1503">
        <v>1</v>
      </c>
      <c r="D1503">
        <v>1</v>
      </c>
      <c r="E1503">
        <v>1</v>
      </c>
      <c r="F1503">
        <v>79</v>
      </c>
      <c r="G1503">
        <v>1</v>
      </c>
      <c r="H1503" t="s">
        <v>0</v>
      </c>
      <c r="I1503" t="s">
        <v>0</v>
      </c>
      <c r="J1503">
        <v>7</v>
      </c>
      <c r="K1503" s="5" cm="1">
        <f t="array" ref="K1503">IF(AND(C1503=1,OR(J1503=42,J1503=6,J1503=7,J1503=8)),1,
IF(AND(OR(C1503=1,C1503="NA"),OR(J1503=42,J1503=6,J1503=7,J1503=8, J1503="NA")),"NA",
IF(_xlfn.MINIFS(Nested_Ifs[a11],Nested_Ifs[ID],Nested_Ifs[[#This Row],[ID]])&lt;&gt;1,IF(AND(C1503=MIN(_xlfn._xlws.FILTER(Nested_Ifs[a11], Nested_Ifs[ID]=Nested_Ifs[[#This Row],[ID]])), OR(J1503=42,J1503=6,J1503=7,J1503=8)),1,
IF(_xlfn.MINIFS(Nested_Ifs[a11],Nested_Ifs[ID],Nested_Ifs[[#This Row],[ID]])&lt;&gt;1,IF(AND(OR(C1503=MIN(_xlfn._xlws.FILTER(Nested_Ifs[a11], Nested_Ifs[ID]=Nested_Ifs[[#This Row],[ID]])), C1503 = "NA"), OR(J1503=42,J1503=6,J1503=7,J1503=8, J1503 = "NA")),"NA",0),0)),0)))</f>
        <v>1</v>
      </c>
      <c r="L1503">
        <v>2</v>
      </c>
      <c r="M1503">
        <v>2</v>
      </c>
      <c r="N1503" t="s">
        <v>0</v>
      </c>
      <c r="O1503" s="11">
        <f t="shared" si="23"/>
        <v>0</v>
      </c>
    </row>
    <row r="1504" spans="2:15" x14ac:dyDescent="0.3">
      <c r="B1504">
        <v>19504</v>
      </c>
      <c r="C1504">
        <v>2</v>
      </c>
      <c r="D1504">
        <v>2</v>
      </c>
      <c r="E1504">
        <v>2</v>
      </c>
      <c r="F1504">
        <v>77</v>
      </c>
      <c r="G1504">
        <v>1</v>
      </c>
      <c r="H1504" t="s">
        <v>0</v>
      </c>
      <c r="I1504" t="s">
        <v>0</v>
      </c>
      <c r="J1504" t="s">
        <v>0</v>
      </c>
      <c r="K1504" s="5" cm="1">
        <f t="array" ref="K1504">IF(AND(C1504=1,OR(J1504=42,J1504=6,J1504=7,J1504=8)),1,
IF(AND(OR(C1504=1,C1504="NA"),OR(J1504=42,J1504=6,J1504=7,J1504=8, J1504="NA")),"NA",
IF(_xlfn.MINIFS(Nested_Ifs[a11],Nested_Ifs[ID],Nested_Ifs[[#This Row],[ID]])&lt;&gt;1,IF(AND(C1504=MIN(_xlfn._xlws.FILTER(Nested_Ifs[a11], Nested_Ifs[ID]=Nested_Ifs[[#This Row],[ID]])), OR(J1504=42,J1504=6,J1504=7,J1504=8)),1,
IF(_xlfn.MINIFS(Nested_Ifs[a11],Nested_Ifs[ID],Nested_Ifs[[#This Row],[ID]])&lt;&gt;1,IF(AND(OR(C1504=MIN(_xlfn._xlws.FILTER(Nested_Ifs[a11], Nested_Ifs[ID]=Nested_Ifs[[#This Row],[ID]])), C1504 = "NA"), OR(J1504=42,J1504=6,J1504=7,J1504=8, J1504 = "NA")),"NA",0),0)),0)))</f>
        <v>0</v>
      </c>
      <c r="L1504">
        <v>1</v>
      </c>
      <c r="M1504">
        <v>1</v>
      </c>
      <c r="N1504">
        <v>1</v>
      </c>
      <c r="O1504" s="11">
        <f t="shared" si="23"/>
        <v>0</v>
      </c>
    </row>
    <row r="1505" spans="2:15" x14ac:dyDescent="0.3">
      <c r="B1505">
        <v>19506</v>
      </c>
      <c r="C1505">
        <v>1</v>
      </c>
      <c r="D1505">
        <v>1</v>
      </c>
      <c r="E1505">
        <v>1</v>
      </c>
      <c r="F1505">
        <v>27</v>
      </c>
      <c r="G1505">
        <v>1</v>
      </c>
      <c r="H1505" t="s">
        <v>0</v>
      </c>
      <c r="I1505" t="s">
        <v>0</v>
      </c>
      <c r="J1505">
        <v>1</v>
      </c>
      <c r="K1505" s="5" cm="1">
        <f t="array" ref="K1505">IF(AND(C1505=1,OR(J1505=42,J1505=6,J1505=7,J1505=8)),1,
IF(AND(OR(C1505=1,C1505="NA"),OR(J1505=42,J1505=6,J1505=7,J1505=8, J1505="NA")),"NA",
IF(_xlfn.MINIFS(Nested_Ifs[a11],Nested_Ifs[ID],Nested_Ifs[[#This Row],[ID]])&lt;&gt;1,IF(AND(C1505=MIN(_xlfn._xlws.FILTER(Nested_Ifs[a11], Nested_Ifs[ID]=Nested_Ifs[[#This Row],[ID]])), OR(J1505=42,J1505=6,J1505=7,J1505=8)),1,
IF(_xlfn.MINIFS(Nested_Ifs[a11],Nested_Ifs[ID],Nested_Ifs[[#This Row],[ID]])&lt;&gt;1,IF(AND(OR(C1505=MIN(_xlfn._xlws.FILTER(Nested_Ifs[a11], Nested_Ifs[ID]=Nested_Ifs[[#This Row],[ID]])), C1505 = "NA"), OR(J1505=42,J1505=6,J1505=7,J1505=8, J1505 = "NA")),"NA",0),0)),0)))</f>
        <v>0</v>
      </c>
      <c r="L1505">
        <v>2</v>
      </c>
      <c r="M1505">
        <v>2</v>
      </c>
      <c r="N1505" t="s">
        <v>0</v>
      </c>
      <c r="O1505" s="11">
        <f t="shared" si="23"/>
        <v>0</v>
      </c>
    </row>
    <row r="1506" spans="2:15" x14ac:dyDescent="0.3">
      <c r="B1506">
        <v>19506</v>
      </c>
      <c r="C1506">
        <v>2</v>
      </c>
      <c r="D1506">
        <v>2</v>
      </c>
      <c r="E1506">
        <v>2</v>
      </c>
      <c r="F1506">
        <v>25</v>
      </c>
      <c r="G1506">
        <v>1</v>
      </c>
      <c r="H1506" t="s">
        <v>0</v>
      </c>
      <c r="I1506" t="s">
        <v>0</v>
      </c>
      <c r="J1506">
        <v>1</v>
      </c>
      <c r="K1506" s="5" cm="1">
        <f t="array" ref="K1506">IF(AND(C1506=1,OR(J1506=42,J1506=6,J1506=7,J1506=8)),1,
IF(AND(OR(C1506=1,C1506="NA"),OR(J1506=42,J1506=6,J1506=7,J1506=8, J1506="NA")),"NA",
IF(_xlfn.MINIFS(Nested_Ifs[a11],Nested_Ifs[ID],Nested_Ifs[[#This Row],[ID]])&lt;&gt;1,IF(AND(C1506=MIN(_xlfn._xlws.FILTER(Nested_Ifs[a11], Nested_Ifs[ID]=Nested_Ifs[[#This Row],[ID]])), OR(J1506=42,J1506=6,J1506=7,J1506=8)),1,
IF(_xlfn.MINIFS(Nested_Ifs[a11],Nested_Ifs[ID],Nested_Ifs[[#This Row],[ID]])&lt;&gt;1,IF(AND(OR(C1506=MIN(_xlfn._xlws.FILTER(Nested_Ifs[a11], Nested_Ifs[ID]=Nested_Ifs[[#This Row],[ID]])), C1506 = "NA"), OR(J1506=42,J1506=6,J1506=7,J1506=8, J1506 = "NA")),"NA",0),0)),0)))</f>
        <v>0</v>
      </c>
      <c r="L1506">
        <v>2</v>
      </c>
      <c r="M1506">
        <v>2</v>
      </c>
      <c r="N1506" t="s">
        <v>0</v>
      </c>
      <c r="O1506" s="11">
        <f t="shared" si="23"/>
        <v>0</v>
      </c>
    </row>
    <row r="1507" spans="2:15" x14ac:dyDescent="0.3">
      <c r="B1507">
        <v>19506</v>
      </c>
      <c r="C1507">
        <v>3</v>
      </c>
      <c r="D1507">
        <v>1</v>
      </c>
      <c r="E1507">
        <v>3</v>
      </c>
      <c r="F1507">
        <v>4</v>
      </c>
      <c r="G1507" t="s">
        <v>0</v>
      </c>
      <c r="H1507">
        <v>1</v>
      </c>
      <c r="I1507" t="s">
        <v>0</v>
      </c>
      <c r="J1507" t="s">
        <v>0</v>
      </c>
      <c r="K1507" s="5" cm="1">
        <f t="array" ref="K1507">IF(AND(C1507=1,OR(J1507=42,J1507=6,J1507=7,J1507=8)),1,
IF(AND(OR(C1507=1,C1507="NA"),OR(J1507=42,J1507=6,J1507=7,J1507=8, J1507="NA")),"NA",
IF(_xlfn.MINIFS(Nested_Ifs[a11],Nested_Ifs[ID],Nested_Ifs[[#This Row],[ID]])&lt;&gt;1,IF(AND(C1507=MIN(_xlfn._xlws.FILTER(Nested_Ifs[a11], Nested_Ifs[ID]=Nested_Ifs[[#This Row],[ID]])), OR(J1507=42,J1507=6,J1507=7,J1507=8)),1,
IF(_xlfn.MINIFS(Nested_Ifs[a11],Nested_Ifs[ID],Nested_Ifs[[#This Row],[ID]])&lt;&gt;1,IF(AND(OR(C1507=MIN(_xlfn._xlws.FILTER(Nested_Ifs[a11], Nested_Ifs[ID]=Nested_Ifs[[#This Row],[ID]])), C1507 = "NA"), OR(J1507=42,J1507=6,J1507=7,J1507=8, J1507 = "NA")),"NA",0),0)),0)))</f>
        <v>0</v>
      </c>
      <c r="L1507">
        <v>2</v>
      </c>
      <c r="M1507">
        <v>2</v>
      </c>
      <c r="N1507" t="s">
        <v>0</v>
      </c>
      <c r="O1507" s="11">
        <f t="shared" si="23"/>
        <v>0</v>
      </c>
    </row>
    <row r="1508" spans="2:15" x14ac:dyDescent="0.3">
      <c r="B1508">
        <v>19506</v>
      </c>
      <c r="C1508">
        <v>4</v>
      </c>
      <c r="D1508">
        <v>2</v>
      </c>
      <c r="E1508">
        <v>3</v>
      </c>
      <c r="F1508">
        <v>2</v>
      </c>
      <c r="G1508" t="s">
        <v>0</v>
      </c>
      <c r="H1508">
        <v>2</v>
      </c>
      <c r="I1508">
        <v>8</v>
      </c>
      <c r="J1508" t="s">
        <v>0</v>
      </c>
      <c r="K1508" s="5" cm="1">
        <f t="array" ref="K1508">IF(AND(C1508=1,OR(J1508=42,J1508=6,J1508=7,J1508=8)),1,
IF(AND(OR(C1508=1,C1508="NA"),OR(J1508=42,J1508=6,J1508=7,J1508=8, J1508="NA")),"NA",
IF(_xlfn.MINIFS(Nested_Ifs[a11],Nested_Ifs[ID],Nested_Ifs[[#This Row],[ID]])&lt;&gt;1,IF(AND(C1508=MIN(_xlfn._xlws.FILTER(Nested_Ifs[a11], Nested_Ifs[ID]=Nested_Ifs[[#This Row],[ID]])), OR(J1508=42,J1508=6,J1508=7,J1508=8)),1,
IF(_xlfn.MINIFS(Nested_Ifs[a11],Nested_Ifs[ID],Nested_Ifs[[#This Row],[ID]])&lt;&gt;1,IF(AND(OR(C1508=MIN(_xlfn._xlws.FILTER(Nested_Ifs[a11], Nested_Ifs[ID]=Nested_Ifs[[#This Row],[ID]])), C1508 = "NA"), OR(J1508=42,J1508=6,J1508=7,J1508=8, J1508 = "NA")),"NA",0),0)),0)))</f>
        <v>0</v>
      </c>
      <c r="L1508">
        <v>2</v>
      </c>
      <c r="M1508">
        <v>2</v>
      </c>
      <c r="N1508" t="s">
        <v>0</v>
      </c>
      <c r="O1508" s="11">
        <f t="shared" si="23"/>
        <v>0</v>
      </c>
    </row>
    <row r="1509" spans="2:15" x14ac:dyDescent="0.3">
      <c r="B1509">
        <v>19508</v>
      </c>
      <c r="C1509">
        <v>1</v>
      </c>
      <c r="D1509">
        <v>1</v>
      </c>
      <c r="E1509">
        <v>1</v>
      </c>
      <c r="F1509">
        <v>49</v>
      </c>
      <c r="G1509">
        <v>1</v>
      </c>
      <c r="H1509" t="s">
        <v>0</v>
      </c>
      <c r="I1509" t="s">
        <v>0</v>
      </c>
      <c r="J1509">
        <v>41</v>
      </c>
      <c r="K1509" s="5" cm="1">
        <f t="array" ref="K1509">IF(AND(C1509=1,OR(J1509=42,J1509=6,J1509=7,J1509=8)),1,
IF(AND(OR(C1509=1,C1509="NA"),OR(J1509=42,J1509=6,J1509=7,J1509=8, J1509="NA")),"NA",
IF(_xlfn.MINIFS(Nested_Ifs[a11],Nested_Ifs[ID],Nested_Ifs[[#This Row],[ID]])&lt;&gt;1,IF(AND(C1509=MIN(_xlfn._xlws.FILTER(Nested_Ifs[a11], Nested_Ifs[ID]=Nested_Ifs[[#This Row],[ID]])), OR(J1509=42,J1509=6,J1509=7,J1509=8)),1,
IF(_xlfn.MINIFS(Nested_Ifs[a11],Nested_Ifs[ID],Nested_Ifs[[#This Row],[ID]])&lt;&gt;1,IF(AND(OR(C1509=MIN(_xlfn._xlws.FILTER(Nested_Ifs[a11], Nested_Ifs[ID]=Nested_Ifs[[#This Row],[ID]])), C1509 = "NA"), OR(J1509=42,J1509=6,J1509=7,J1509=8, J1509 = "NA")),"NA",0),0)),0)))</f>
        <v>0</v>
      </c>
      <c r="L1509">
        <v>2</v>
      </c>
      <c r="M1509">
        <v>2</v>
      </c>
      <c r="N1509" t="s">
        <v>0</v>
      </c>
      <c r="O1509" s="11">
        <f t="shared" si="23"/>
        <v>0</v>
      </c>
    </row>
    <row r="1510" spans="2:15" x14ac:dyDescent="0.3">
      <c r="B1510">
        <v>19508</v>
      </c>
      <c r="C1510">
        <v>2</v>
      </c>
      <c r="D1510">
        <v>2</v>
      </c>
      <c r="E1510">
        <v>2</v>
      </c>
      <c r="F1510">
        <v>48</v>
      </c>
      <c r="G1510">
        <v>1</v>
      </c>
      <c r="H1510" t="s">
        <v>0</v>
      </c>
      <c r="I1510" t="s">
        <v>0</v>
      </c>
      <c r="J1510">
        <v>3</v>
      </c>
      <c r="K1510" s="5" cm="1">
        <f t="array" ref="K1510">IF(AND(C1510=1,OR(J1510=42,J1510=6,J1510=7,J1510=8)),1,
IF(AND(OR(C1510=1,C1510="NA"),OR(J1510=42,J1510=6,J1510=7,J1510=8, J1510="NA")),"NA",
IF(_xlfn.MINIFS(Nested_Ifs[a11],Nested_Ifs[ID],Nested_Ifs[[#This Row],[ID]])&lt;&gt;1,IF(AND(C1510=MIN(_xlfn._xlws.FILTER(Nested_Ifs[a11], Nested_Ifs[ID]=Nested_Ifs[[#This Row],[ID]])), OR(J1510=42,J1510=6,J1510=7,J1510=8)),1,
IF(_xlfn.MINIFS(Nested_Ifs[a11],Nested_Ifs[ID],Nested_Ifs[[#This Row],[ID]])&lt;&gt;1,IF(AND(OR(C1510=MIN(_xlfn._xlws.FILTER(Nested_Ifs[a11], Nested_Ifs[ID]=Nested_Ifs[[#This Row],[ID]])), C1510 = "NA"), OR(J1510=42,J1510=6,J1510=7,J1510=8, J1510 = "NA")),"NA",0),0)),0)))</f>
        <v>0</v>
      </c>
      <c r="L1510">
        <v>1</v>
      </c>
      <c r="M1510">
        <v>1</v>
      </c>
      <c r="N1510">
        <v>1</v>
      </c>
      <c r="O1510" s="11">
        <f t="shared" si="23"/>
        <v>0</v>
      </c>
    </row>
    <row r="1511" spans="2:15" x14ac:dyDescent="0.3">
      <c r="B1511">
        <v>19508</v>
      </c>
      <c r="C1511">
        <v>3</v>
      </c>
      <c r="D1511">
        <v>2</v>
      </c>
      <c r="E1511">
        <v>3</v>
      </c>
      <c r="F1511">
        <v>13</v>
      </c>
      <c r="G1511" t="s">
        <v>0</v>
      </c>
      <c r="H1511" t="s">
        <v>0</v>
      </c>
      <c r="I1511" t="s">
        <v>0</v>
      </c>
      <c r="J1511" t="s">
        <v>0</v>
      </c>
      <c r="K1511" s="5" cm="1">
        <f t="array" ref="K1511">IF(AND(C1511=1,OR(J1511=42,J1511=6,J1511=7,J1511=8)),1,
IF(AND(OR(C1511=1,C1511="NA"),OR(J1511=42,J1511=6,J1511=7,J1511=8, J1511="NA")),"NA",
IF(_xlfn.MINIFS(Nested_Ifs[a11],Nested_Ifs[ID],Nested_Ifs[[#This Row],[ID]])&lt;&gt;1,IF(AND(C1511=MIN(_xlfn._xlws.FILTER(Nested_Ifs[a11], Nested_Ifs[ID]=Nested_Ifs[[#This Row],[ID]])), OR(J1511=42,J1511=6,J1511=7,J1511=8)),1,
IF(_xlfn.MINIFS(Nested_Ifs[a11],Nested_Ifs[ID],Nested_Ifs[[#This Row],[ID]])&lt;&gt;1,IF(AND(OR(C1511=MIN(_xlfn._xlws.FILTER(Nested_Ifs[a11], Nested_Ifs[ID]=Nested_Ifs[[#This Row],[ID]])), C1511 = "NA"), OR(J1511=42,J1511=6,J1511=7,J1511=8, J1511 = "NA")),"NA",0),0)),0)))</f>
        <v>0</v>
      </c>
      <c r="L1511">
        <v>2</v>
      </c>
      <c r="M1511">
        <v>2</v>
      </c>
      <c r="N1511" t="s">
        <v>0</v>
      </c>
      <c r="O1511" s="11">
        <f t="shared" si="23"/>
        <v>0</v>
      </c>
    </row>
    <row r="1512" spans="2:15" x14ac:dyDescent="0.3">
      <c r="B1512">
        <v>19509</v>
      </c>
      <c r="C1512">
        <v>1</v>
      </c>
      <c r="D1512">
        <v>2</v>
      </c>
      <c r="E1512">
        <v>1</v>
      </c>
      <c r="F1512">
        <v>40</v>
      </c>
      <c r="G1512">
        <v>3</v>
      </c>
      <c r="H1512" t="s">
        <v>0</v>
      </c>
      <c r="I1512" t="s">
        <v>0</v>
      </c>
      <c r="J1512">
        <v>1</v>
      </c>
      <c r="K1512" s="5" cm="1">
        <f t="array" ref="K1512">IF(AND(C1512=1,OR(J1512=42,J1512=6,J1512=7,J1512=8)),1,
IF(AND(OR(C1512=1,C1512="NA"),OR(J1512=42,J1512=6,J1512=7,J1512=8, J1512="NA")),"NA",
IF(_xlfn.MINIFS(Nested_Ifs[a11],Nested_Ifs[ID],Nested_Ifs[[#This Row],[ID]])&lt;&gt;1,IF(AND(C1512=MIN(_xlfn._xlws.FILTER(Nested_Ifs[a11], Nested_Ifs[ID]=Nested_Ifs[[#This Row],[ID]])), OR(J1512=42,J1512=6,J1512=7,J1512=8)),1,
IF(_xlfn.MINIFS(Nested_Ifs[a11],Nested_Ifs[ID],Nested_Ifs[[#This Row],[ID]])&lt;&gt;1,IF(AND(OR(C1512=MIN(_xlfn._xlws.FILTER(Nested_Ifs[a11], Nested_Ifs[ID]=Nested_Ifs[[#This Row],[ID]])), C1512 = "NA"), OR(J1512=42,J1512=6,J1512=7,J1512=8, J1512 = "NA")),"NA",0),0)),0)))</f>
        <v>0</v>
      </c>
      <c r="L1512">
        <v>2</v>
      </c>
      <c r="M1512">
        <v>2</v>
      </c>
      <c r="N1512" t="s">
        <v>0</v>
      </c>
      <c r="O1512" s="11">
        <f t="shared" si="23"/>
        <v>0</v>
      </c>
    </row>
    <row r="1513" spans="2:15" x14ac:dyDescent="0.3">
      <c r="B1513">
        <v>19509</v>
      </c>
      <c r="C1513">
        <v>2</v>
      </c>
      <c r="D1513">
        <v>2</v>
      </c>
      <c r="E1513">
        <v>3</v>
      </c>
      <c r="F1513">
        <v>6</v>
      </c>
      <c r="G1513" t="s">
        <v>0</v>
      </c>
      <c r="H1513" t="s">
        <v>0</v>
      </c>
      <c r="I1513" t="s">
        <v>0</v>
      </c>
      <c r="J1513" t="s">
        <v>0</v>
      </c>
      <c r="K1513" s="5" cm="1">
        <f t="array" ref="K1513">IF(AND(C1513=1,OR(J1513=42,J1513=6,J1513=7,J1513=8)),1,
IF(AND(OR(C1513=1,C1513="NA"),OR(J1513=42,J1513=6,J1513=7,J1513=8, J1513="NA")),"NA",
IF(_xlfn.MINIFS(Nested_Ifs[a11],Nested_Ifs[ID],Nested_Ifs[[#This Row],[ID]])&lt;&gt;1,IF(AND(C1513=MIN(_xlfn._xlws.FILTER(Nested_Ifs[a11], Nested_Ifs[ID]=Nested_Ifs[[#This Row],[ID]])), OR(J1513=42,J1513=6,J1513=7,J1513=8)),1,
IF(_xlfn.MINIFS(Nested_Ifs[a11],Nested_Ifs[ID],Nested_Ifs[[#This Row],[ID]])&lt;&gt;1,IF(AND(OR(C1513=MIN(_xlfn._xlws.FILTER(Nested_Ifs[a11], Nested_Ifs[ID]=Nested_Ifs[[#This Row],[ID]])), C1513 = "NA"), OR(J1513=42,J1513=6,J1513=7,J1513=8, J1513 = "NA")),"NA",0),0)),0)))</f>
        <v>0</v>
      </c>
      <c r="L1513">
        <v>2</v>
      </c>
      <c r="M1513">
        <v>2</v>
      </c>
      <c r="N1513" t="s">
        <v>0</v>
      </c>
      <c r="O1513" s="11">
        <f t="shared" si="23"/>
        <v>0</v>
      </c>
    </row>
    <row r="1514" spans="2:15" x14ac:dyDescent="0.3">
      <c r="B1514">
        <v>19510</v>
      </c>
      <c r="C1514">
        <v>1</v>
      </c>
      <c r="D1514">
        <v>1</v>
      </c>
      <c r="E1514">
        <v>1</v>
      </c>
      <c r="F1514">
        <v>53</v>
      </c>
      <c r="G1514">
        <v>2</v>
      </c>
      <c r="H1514" t="s">
        <v>0</v>
      </c>
      <c r="I1514" t="s">
        <v>0</v>
      </c>
      <c r="J1514">
        <v>1</v>
      </c>
      <c r="K1514" s="5" cm="1">
        <f t="array" ref="K1514">IF(AND(C1514=1,OR(J1514=42,J1514=6,J1514=7,J1514=8)),1,
IF(AND(OR(C1514=1,C1514="NA"),OR(J1514=42,J1514=6,J1514=7,J1514=8, J1514="NA")),"NA",
IF(_xlfn.MINIFS(Nested_Ifs[a11],Nested_Ifs[ID],Nested_Ifs[[#This Row],[ID]])&lt;&gt;1,IF(AND(C1514=MIN(_xlfn._xlws.FILTER(Nested_Ifs[a11], Nested_Ifs[ID]=Nested_Ifs[[#This Row],[ID]])), OR(J1514=42,J1514=6,J1514=7,J1514=8)),1,
IF(_xlfn.MINIFS(Nested_Ifs[a11],Nested_Ifs[ID],Nested_Ifs[[#This Row],[ID]])&lt;&gt;1,IF(AND(OR(C1514=MIN(_xlfn._xlws.FILTER(Nested_Ifs[a11], Nested_Ifs[ID]=Nested_Ifs[[#This Row],[ID]])), C1514 = "NA"), OR(J1514=42,J1514=6,J1514=7,J1514=8, J1514 = "NA")),"NA",0),0)),0)))</f>
        <v>0</v>
      </c>
      <c r="L1514">
        <v>2</v>
      </c>
      <c r="M1514">
        <v>2</v>
      </c>
      <c r="N1514" t="s">
        <v>0</v>
      </c>
      <c r="O1514" s="11">
        <f t="shared" si="23"/>
        <v>0</v>
      </c>
    </row>
    <row r="1515" spans="2:15" x14ac:dyDescent="0.3">
      <c r="B1515">
        <v>19510</v>
      </c>
      <c r="C1515">
        <v>2</v>
      </c>
      <c r="D1515">
        <v>2</v>
      </c>
      <c r="E1515">
        <v>2</v>
      </c>
      <c r="F1515">
        <v>43</v>
      </c>
      <c r="G1515">
        <v>2</v>
      </c>
      <c r="H1515" t="s">
        <v>0</v>
      </c>
      <c r="I1515" t="s">
        <v>0</v>
      </c>
      <c r="J1515">
        <v>1</v>
      </c>
      <c r="K1515" s="5" cm="1">
        <f t="array" ref="K1515">IF(AND(C1515=1,OR(J1515=42,J1515=6,J1515=7,J1515=8)),1,
IF(AND(OR(C1515=1,C1515="NA"),OR(J1515=42,J1515=6,J1515=7,J1515=8, J1515="NA")),"NA",
IF(_xlfn.MINIFS(Nested_Ifs[a11],Nested_Ifs[ID],Nested_Ifs[[#This Row],[ID]])&lt;&gt;1,IF(AND(C1515=MIN(_xlfn._xlws.FILTER(Nested_Ifs[a11], Nested_Ifs[ID]=Nested_Ifs[[#This Row],[ID]])), OR(J1515=42,J1515=6,J1515=7,J1515=8)),1,
IF(_xlfn.MINIFS(Nested_Ifs[a11],Nested_Ifs[ID],Nested_Ifs[[#This Row],[ID]])&lt;&gt;1,IF(AND(OR(C1515=MIN(_xlfn._xlws.FILTER(Nested_Ifs[a11], Nested_Ifs[ID]=Nested_Ifs[[#This Row],[ID]])), C1515 = "NA"), OR(J1515=42,J1515=6,J1515=7,J1515=8, J1515 = "NA")),"NA",0),0)),0)))</f>
        <v>0</v>
      </c>
      <c r="L1515">
        <v>2</v>
      </c>
      <c r="M1515">
        <v>2</v>
      </c>
      <c r="N1515" t="s">
        <v>0</v>
      </c>
      <c r="O1515" s="11">
        <f t="shared" si="23"/>
        <v>0</v>
      </c>
    </row>
    <row r="1516" spans="2:15" x14ac:dyDescent="0.3">
      <c r="B1516">
        <v>19510</v>
      </c>
      <c r="C1516">
        <v>5</v>
      </c>
      <c r="D1516">
        <v>1</v>
      </c>
      <c r="E1516">
        <v>3</v>
      </c>
      <c r="F1516">
        <v>6</v>
      </c>
      <c r="G1516" t="s">
        <v>0</v>
      </c>
      <c r="H1516" t="s">
        <v>0</v>
      </c>
      <c r="I1516" t="s">
        <v>0</v>
      </c>
      <c r="J1516" t="s">
        <v>0</v>
      </c>
      <c r="K1516" s="5" cm="1">
        <f t="array" ref="K1516">IF(AND(C1516=1,OR(J1516=42,J1516=6,J1516=7,J1516=8)),1,
IF(AND(OR(C1516=1,C1516="NA"),OR(J1516=42,J1516=6,J1516=7,J1516=8, J1516="NA")),"NA",
IF(_xlfn.MINIFS(Nested_Ifs[a11],Nested_Ifs[ID],Nested_Ifs[[#This Row],[ID]])&lt;&gt;1,IF(AND(C1516=MIN(_xlfn._xlws.FILTER(Nested_Ifs[a11], Nested_Ifs[ID]=Nested_Ifs[[#This Row],[ID]])), OR(J1516=42,J1516=6,J1516=7,J1516=8)),1,
IF(_xlfn.MINIFS(Nested_Ifs[a11],Nested_Ifs[ID],Nested_Ifs[[#This Row],[ID]])&lt;&gt;1,IF(AND(OR(C1516=MIN(_xlfn._xlws.FILTER(Nested_Ifs[a11], Nested_Ifs[ID]=Nested_Ifs[[#This Row],[ID]])), C1516 = "NA"), OR(J1516=42,J1516=6,J1516=7,J1516=8, J1516 = "NA")),"NA",0),0)),0)))</f>
        <v>0</v>
      </c>
      <c r="L1516">
        <v>2</v>
      </c>
      <c r="M1516">
        <v>2</v>
      </c>
      <c r="N1516" t="s">
        <v>0</v>
      </c>
      <c r="O1516" s="11">
        <f t="shared" si="23"/>
        <v>0</v>
      </c>
    </row>
    <row r="1517" spans="2:15" x14ac:dyDescent="0.3">
      <c r="B1517">
        <v>19511</v>
      </c>
      <c r="C1517">
        <v>1</v>
      </c>
      <c r="D1517">
        <v>2</v>
      </c>
      <c r="E1517">
        <v>1</v>
      </c>
      <c r="F1517">
        <v>63</v>
      </c>
      <c r="G1517">
        <v>1</v>
      </c>
      <c r="H1517" t="s">
        <v>0</v>
      </c>
      <c r="I1517" t="s">
        <v>0</v>
      </c>
      <c r="J1517">
        <v>41</v>
      </c>
      <c r="K1517" s="5" cm="1">
        <f t="array" ref="K1517">IF(AND(C1517=1,OR(J1517=42,J1517=6,J1517=7,J1517=8)),1,
IF(AND(OR(C1517=1,C1517="NA"),OR(J1517=42,J1517=6,J1517=7,J1517=8, J1517="NA")),"NA",
IF(_xlfn.MINIFS(Nested_Ifs[a11],Nested_Ifs[ID],Nested_Ifs[[#This Row],[ID]])&lt;&gt;1,IF(AND(C1517=MIN(_xlfn._xlws.FILTER(Nested_Ifs[a11], Nested_Ifs[ID]=Nested_Ifs[[#This Row],[ID]])), OR(J1517=42,J1517=6,J1517=7,J1517=8)),1,
IF(_xlfn.MINIFS(Nested_Ifs[a11],Nested_Ifs[ID],Nested_Ifs[[#This Row],[ID]])&lt;&gt;1,IF(AND(OR(C1517=MIN(_xlfn._xlws.FILTER(Nested_Ifs[a11], Nested_Ifs[ID]=Nested_Ifs[[#This Row],[ID]])), C1517 = "NA"), OR(J1517=42,J1517=6,J1517=7,J1517=8, J1517 = "NA")),"NA",0),0)),0)))</f>
        <v>0</v>
      </c>
      <c r="L1517">
        <v>1</v>
      </c>
      <c r="M1517">
        <v>2</v>
      </c>
      <c r="N1517" t="s">
        <v>0</v>
      </c>
      <c r="O1517" s="11">
        <f t="shared" si="23"/>
        <v>0</v>
      </c>
    </row>
    <row r="1518" spans="2:15" x14ac:dyDescent="0.3">
      <c r="B1518">
        <v>19511</v>
      </c>
      <c r="C1518">
        <v>2</v>
      </c>
      <c r="D1518">
        <v>1</v>
      </c>
      <c r="E1518">
        <v>2</v>
      </c>
      <c r="F1518">
        <v>63</v>
      </c>
      <c r="G1518">
        <v>1</v>
      </c>
      <c r="H1518" t="s">
        <v>0</v>
      </c>
      <c r="I1518" t="s">
        <v>0</v>
      </c>
      <c r="J1518">
        <v>5</v>
      </c>
      <c r="K1518" s="5" cm="1">
        <f t="array" ref="K1518">IF(AND(C1518=1,OR(J1518=42,J1518=6,J1518=7,J1518=8)),1,
IF(AND(OR(C1518=1,C1518="NA"),OR(J1518=42,J1518=6,J1518=7,J1518=8, J1518="NA")),"NA",
IF(_xlfn.MINIFS(Nested_Ifs[a11],Nested_Ifs[ID],Nested_Ifs[[#This Row],[ID]])&lt;&gt;1,IF(AND(C1518=MIN(_xlfn._xlws.FILTER(Nested_Ifs[a11], Nested_Ifs[ID]=Nested_Ifs[[#This Row],[ID]])), OR(J1518=42,J1518=6,J1518=7,J1518=8)),1,
IF(_xlfn.MINIFS(Nested_Ifs[a11],Nested_Ifs[ID],Nested_Ifs[[#This Row],[ID]])&lt;&gt;1,IF(AND(OR(C1518=MIN(_xlfn._xlws.FILTER(Nested_Ifs[a11], Nested_Ifs[ID]=Nested_Ifs[[#This Row],[ID]])), C1518 = "NA"), OR(J1518=42,J1518=6,J1518=7,J1518=8, J1518 = "NA")),"NA",0),0)),0)))</f>
        <v>0</v>
      </c>
      <c r="L1518">
        <v>2</v>
      </c>
      <c r="M1518">
        <v>2</v>
      </c>
      <c r="N1518" t="s">
        <v>0</v>
      </c>
      <c r="O1518" s="11">
        <f t="shared" si="23"/>
        <v>0</v>
      </c>
    </row>
    <row r="1519" spans="2:15" x14ac:dyDescent="0.3">
      <c r="B1519">
        <v>19511</v>
      </c>
      <c r="C1519">
        <v>3</v>
      </c>
      <c r="D1519">
        <v>1</v>
      </c>
      <c r="E1519">
        <v>8</v>
      </c>
      <c r="F1519">
        <v>13</v>
      </c>
      <c r="G1519" t="s">
        <v>0</v>
      </c>
      <c r="H1519" t="s">
        <v>0</v>
      </c>
      <c r="I1519" t="s">
        <v>0</v>
      </c>
      <c r="J1519" t="s">
        <v>0</v>
      </c>
      <c r="K1519" s="5" cm="1">
        <f t="array" ref="K1519">IF(AND(C1519=1,OR(J1519=42,J1519=6,J1519=7,J1519=8)),1,
IF(AND(OR(C1519=1,C1519="NA"),OR(J1519=42,J1519=6,J1519=7,J1519=8, J1519="NA")),"NA",
IF(_xlfn.MINIFS(Nested_Ifs[a11],Nested_Ifs[ID],Nested_Ifs[[#This Row],[ID]])&lt;&gt;1,IF(AND(C1519=MIN(_xlfn._xlws.FILTER(Nested_Ifs[a11], Nested_Ifs[ID]=Nested_Ifs[[#This Row],[ID]])), OR(J1519=42,J1519=6,J1519=7,J1519=8)),1,
IF(_xlfn.MINIFS(Nested_Ifs[a11],Nested_Ifs[ID],Nested_Ifs[[#This Row],[ID]])&lt;&gt;1,IF(AND(OR(C1519=MIN(_xlfn._xlws.FILTER(Nested_Ifs[a11], Nested_Ifs[ID]=Nested_Ifs[[#This Row],[ID]])), C1519 = "NA"), OR(J1519=42,J1519=6,J1519=7,J1519=8, J1519 = "NA")),"NA",0),0)),0)))</f>
        <v>0</v>
      </c>
      <c r="L1519">
        <v>2</v>
      </c>
      <c r="M1519">
        <v>2</v>
      </c>
      <c r="N1519" t="s">
        <v>0</v>
      </c>
      <c r="O1519" s="11">
        <f t="shared" si="23"/>
        <v>0</v>
      </c>
    </row>
    <row r="1520" spans="2:15" x14ac:dyDescent="0.3">
      <c r="B1520">
        <v>19511</v>
      </c>
      <c r="C1520">
        <v>4</v>
      </c>
      <c r="D1520">
        <v>2</v>
      </c>
      <c r="E1520">
        <v>8</v>
      </c>
      <c r="F1520">
        <v>7</v>
      </c>
      <c r="G1520" t="s">
        <v>0</v>
      </c>
      <c r="H1520" t="s">
        <v>0</v>
      </c>
      <c r="I1520" t="s">
        <v>0</v>
      </c>
      <c r="J1520" t="s">
        <v>0</v>
      </c>
      <c r="K1520" s="5" cm="1">
        <f t="array" ref="K1520">IF(AND(C1520=1,OR(J1520=42,J1520=6,J1520=7,J1520=8)),1,
IF(AND(OR(C1520=1,C1520="NA"),OR(J1520=42,J1520=6,J1520=7,J1520=8, J1520="NA")),"NA",
IF(_xlfn.MINIFS(Nested_Ifs[a11],Nested_Ifs[ID],Nested_Ifs[[#This Row],[ID]])&lt;&gt;1,IF(AND(C1520=MIN(_xlfn._xlws.FILTER(Nested_Ifs[a11], Nested_Ifs[ID]=Nested_Ifs[[#This Row],[ID]])), OR(J1520=42,J1520=6,J1520=7,J1520=8)),1,
IF(_xlfn.MINIFS(Nested_Ifs[a11],Nested_Ifs[ID],Nested_Ifs[[#This Row],[ID]])&lt;&gt;1,IF(AND(OR(C1520=MIN(_xlfn._xlws.FILTER(Nested_Ifs[a11], Nested_Ifs[ID]=Nested_Ifs[[#This Row],[ID]])), C1520 = "NA"), OR(J1520=42,J1520=6,J1520=7,J1520=8, J1520 = "NA")),"NA",0),0)),0)))</f>
        <v>0</v>
      </c>
      <c r="L1520">
        <v>2</v>
      </c>
      <c r="M1520">
        <v>2</v>
      </c>
      <c r="N1520" t="s">
        <v>0</v>
      </c>
      <c r="O1520" s="11">
        <f t="shared" si="23"/>
        <v>0</v>
      </c>
    </row>
    <row r="1521" spans="2:15" x14ac:dyDescent="0.3">
      <c r="B1521">
        <v>19511</v>
      </c>
      <c r="C1521">
        <v>5</v>
      </c>
      <c r="D1521">
        <v>2</v>
      </c>
      <c r="E1521">
        <v>8</v>
      </c>
      <c r="F1521">
        <v>6</v>
      </c>
      <c r="G1521" t="s">
        <v>0</v>
      </c>
      <c r="H1521" t="s">
        <v>0</v>
      </c>
      <c r="I1521" t="s">
        <v>0</v>
      </c>
      <c r="J1521" t="s">
        <v>0</v>
      </c>
      <c r="K1521" s="5" cm="1">
        <f t="array" ref="K1521">IF(AND(C1521=1,OR(J1521=42,J1521=6,J1521=7,J1521=8)),1,
IF(AND(OR(C1521=1,C1521="NA"),OR(J1521=42,J1521=6,J1521=7,J1521=8, J1521="NA")),"NA",
IF(_xlfn.MINIFS(Nested_Ifs[a11],Nested_Ifs[ID],Nested_Ifs[[#This Row],[ID]])&lt;&gt;1,IF(AND(C1521=MIN(_xlfn._xlws.FILTER(Nested_Ifs[a11], Nested_Ifs[ID]=Nested_Ifs[[#This Row],[ID]])), OR(J1521=42,J1521=6,J1521=7,J1521=8)),1,
IF(_xlfn.MINIFS(Nested_Ifs[a11],Nested_Ifs[ID],Nested_Ifs[[#This Row],[ID]])&lt;&gt;1,IF(AND(OR(C1521=MIN(_xlfn._xlws.FILTER(Nested_Ifs[a11], Nested_Ifs[ID]=Nested_Ifs[[#This Row],[ID]])), C1521 = "NA"), OR(J1521=42,J1521=6,J1521=7,J1521=8, J1521 = "NA")),"NA",0),0)),0)))</f>
        <v>0</v>
      </c>
      <c r="L1521">
        <v>2</v>
      </c>
      <c r="M1521">
        <v>2</v>
      </c>
      <c r="N1521" t="s">
        <v>0</v>
      </c>
      <c r="O1521" s="11">
        <f t="shared" si="23"/>
        <v>0</v>
      </c>
    </row>
    <row r="1522" spans="2:15" x14ac:dyDescent="0.3">
      <c r="B1522">
        <v>19512</v>
      </c>
      <c r="C1522">
        <v>1</v>
      </c>
      <c r="D1522">
        <v>2</v>
      </c>
      <c r="E1522">
        <v>1</v>
      </c>
      <c r="F1522">
        <v>62</v>
      </c>
      <c r="G1522">
        <v>6</v>
      </c>
      <c r="H1522" t="s">
        <v>0</v>
      </c>
      <c r="I1522" t="s">
        <v>0</v>
      </c>
      <c r="J1522">
        <v>1</v>
      </c>
      <c r="K1522" s="5" cm="1">
        <f t="array" ref="K1522">IF(AND(C1522=1,OR(J1522=42,J1522=6,J1522=7,J1522=8)),1,
IF(AND(OR(C1522=1,C1522="NA"),OR(J1522=42,J1522=6,J1522=7,J1522=8, J1522="NA")),"NA",
IF(_xlfn.MINIFS(Nested_Ifs[a11],Nested_Ifs[ID],Nested_Ifs[[#This Row],[ID]])&lt;&gt;1,IF(AND(C1522=MIN(_xlfn._xlws.FILTER(Nested_Ifs[a11], Nested_Ifs[ID]=Nested_Ifs[[#This Row],[ID]])), OR(J1522=42,J1522=6,J1522=7,J1522=8)),1,
IF(_xlfn.MINIFS(Nested_Ifs[a11],Nested_Ifs[ID],Nested_Ifs[[#This Row],[ID]])&lt;&gt;1,IF(AND(OR(C1522=MIN(_xlfn._xlws.FILTER(Nested_Ifs[a11], Nested_Ifs[ID]=Nested_Ifs[[#This Row],[ID]])), C1522 = "NA"), OR(J1522=42,J1522=6,J1522=7,J1522=8, J1522 = "NA")),"NA",0),0)),0)))</f>
        <v>0</v>
      </c>
      <c r="L1522">
        <v>1</v>
      </c>
      <c r="M1522">
        <v>1</v>
      </c>
      <c r="N1522">
        <v>1</v>
      </c>
      <c r="O1522" s="11">
        <f t="shared" si="23"/>
        <v>0</v>
      </c>
    </row>
    <row r="1523" spans="2:15" x14ac:dyDescent="0.3">
      <c r="B1523">
        <v>19513</v>
      </c>
      <c r="C1523">
        <v>1</v>
      </c>
      <c r="D1523">
        <v>1</v>
      </c>
      <c r="E1523">
        <v>1</v>
      </c>
      <c r="F1523">
        <v>32</v>
      </c>
      <c r="G1523">
        <v>1</v>
      </c>
      <c r="H1523" t="s">
        <v>0</v>
      </c>
      <c r="I1523" t="s">
        <v>0</v>
      </c>
      <c r="J1523">
        <v>42</v>
      </c>
      <c r="K1523" s="5" cm="1">
        <f t="array" ref="K1523">IF(AND(C1523=1,OR(J1523=42,J1523=6,J1523=7,J1523=8)),1,
IF(AND(OR(C1523=1,C1523="NA"),OR(J1523=42,J1523=6,J1523=7,J1523=8, J1523="NA")),"NA",
IF(_xlfn.MINIFS(Nested_Ifs[a11],Nested_Ifs[ID],Nested_Ifs[[#This Row],[ID]])&lt;&gt;1,IF(AND(C1523=MIN(_xlfn._xlws.FILTER(Nested_Ifs[a11], Nested_Ifs[ID]=Nested_Ifs[[#This Row],[ID]])), OR(J1523=42,J1523=6,J1523=7,J1523=8)),1,
IF(_xlfn.MINIFS(Nested_Ifs[a11],Nested_Ifs[ID],Nested_Ifs[[#This Row],[ID]])&lt;&gt;1,IF(AND(OR(C1523=MIN(_xlfn._xlws.FILTER(Nested_Ifs[a11], Nested_Ifs[ID]=Nested_Ifs[[#This Row],[ID]])), C1523 = "NA"), OR(J1523=42,J1523=6,J1523=7,J1523=8, J1523 = "NA")),"NA",0),0)),0)))</f>
        <v>1</v>
      </c>
      <c r="L1523">
        <v>2</v>
      </c>
      <c r="M1523">
        <v>2</v>
      </c>
      <c r="N1523" t="s">
        <v>0</v>
      </c>
      <c r="O1523" s="11">
        <f t="shared" si="23"/>
        <v>0</v>
      </c>
    </row>
    <row r="1524" spans="2:15" x14ac:dyDescent="0.3">
      <c r="B1524">
        <v>19513</v>
      </c>
      <c r="C1524">
        <v>2</v>
      </c>
      <c r="D1524">
        <v>2</v>
      </c>
      <c r="E1524">
        <v>2</v>
      </c>
      <c r="F1524">
        <v>28</v>
      </c>
      <c r="G1524">
        <v>1</v>
      </c>
      <c r="H1524" t="s">
        <v>0</v>
      </c>
      <c r="I1524" t="s">
        <v>0</v>
      </c>
      <c r="J1524">
        <v>5</v>
      </c>
      <c r="K1524" s="5" cm="1">
        <f t="array" ref="K1524">IF(AND(C1524=1,OR(J1524=42,J1524=6,J1524=7,J1524=8)),1,
IF(AND(OR(C1524=1,C1524="NA"),OR(J1524=42,J1524=6,J1524=7,J1524=8, J1524="NA")),"NA",
IF(_xlfn.MINIFS(Nested_Ifs[a11],Nested_Ifs[ID],Nested_Ifs[[#This Row],[ID]])&lt;&gt;1,IF(AND(C1524=MIN(_xlfn._xlws.FILTER(Nested_Ifs[a11], Nested_Ifs[ID]=Nested_Ifs[[#This Row],[ID]])), OR(J1524=42,J1524=6,J1524=7,J1524=8)),1,
IF(_xlfn.MINIFS(Nested_Ifs[a11],Nested_Ifs[ID],Nested_Ifs[[#This Row],[ID]])&lt;&gt;1,IF(AND(OR(C1524=MIN(_xlfn._xlws.FILTER(Nested_Ifs[a11], Nested_Ifs[ID]=Nested_Ifs[[#This Row],[ID]])), C1524 = "NA"), OR(J1524=42,J1524=6,J1524=7,J1524=8, J1524 = "NA")),"NA",0),0)),0)))</f>
        <v>0</v>
      </c>
      <c r="L1524">
        <v>1</v>
      </c>
      <c r="M1524">
        <v>2</v>
      </c>
      <c r="N1524" t="s">
        <v>0</v>
      </c>
      <c r="O1524" s="11">
        <f t="shared" si="23"/>
        <v>0</v>
      </c>
    </row>
    <row r="1525" spans="2:15" x14ac:dyDescent="0.3">
      <c r="B1525">
        <v>19513</v>
      </c>
      <c r="C1525">
        <v>3</v>
      </c>
      <c r="D1525">
        <v>1</v>
      </c>
      <c r="E1525">
        <v>3</v>
      </c>
      <c r="F1525">
        <v>7</v>
      </c>
      <c r="G1525" t="s">
        <v>0</v>
      </c>
      <c r="H1525" t="s">
        <v>0</v>
      </c>
      <c r="I1525" t="s">
        <v>0</v>
      </c>
      <c r="J1525" t="s">
        <v>0</v>
      </c>
      <c r="K1525" s="5" cm="1">
        <f t="array" ref="K1525">IF(AND(C1525=1,OR(J1525=42,J1525=6,J1525=7,J1525=8)),1,
IF(AND(OR(C1525=1,C1525="NA"),OR(J1525=42,J1525=6,J1525=7,J1525=8, J1525="NA")),"NA",
IF(_xlfn.MINIFS(Nested_Ifs[a11],Nested_Ifs[ID],Nested_Ifs[[#This Row],[ID]])&lt;&gt;1,IF(AND(C1525=MIN(_xlfn._xlws.FILTER(Nested_Ifs[a11], Nested_Ifs[ID]=Nested_Ifs[[#This Row],[ID]])), OR(J1525=42,J1525=6,J1525=7,J1525=8)),1,
IF(_xlfn.MINIFS(Nested_Ifs[a11],Nested_Ifs[ID],Nested_Ifs[[#This Row],[ID]])&lt;&gt;1,IF(AND(OR(C1525=MIN(_xlfn._xlws.FILTER(Nested_Ifs[a11], Nested_Ifs[ID]=Nested_Ifs[[#This Row],[ID]])), C1525 = "NA"), OR(J1525=42,J1525=6,J1525=7,J1525=8, J1525 = "NA")),"NA",0),0)),0)))</f>
        <v>0</v>
      </c>
      <c r="L1525">
        <v>2</v>
      </c>
      <c r="M1525">
        <v>2</v>
      </c>
      <c r="N1525" t="s">
        <v>0</v>
      </c>
      <c r="O1525" s="11">
        <f t="shared" si="23"/>
        <v>0</v>
      </c>
    </row>
    <row r="1526" spans="2:15" x14ac:dyDescent="0.3">
      <c r="B1526">
        <v>19513</v>
      </c>
      <c r="C1526">
        <v>4</v>
      </c>
      <c r="D1526">
        <v>2</v>
      </c>
      <c r="E1526">
        <v>3</v>
      </c>
      <c r="F1526">
        <v>6</v>
      </c>
      <c r="G1526" t="s">
        <v>0</v>
      </c>
      <c r="H1526" t="s">
        <v>0</v>
      </c>
      <c r="I1526" t="s">
        <v>0</v>
      </c>
      <c r="J1526" t="s">
        <v>0</v>
      </c>
      <c r="K1526" s="5" cm="1">
        <f t="array" ref="K1526">IF(AND(C1526=1,OR(J1526=42,J1526=6,J1526=7,J1526=8)),1,
IF(AND(OR(C1526=1,C1526="NA"),OR(J1526=42,J1526=6,J1526=7,J1526=8, J1526="NA")),"NA",
IF(_xlfn.MINIFS(Nested_Ifs[a11],Nested_Ifs[ID],Nested_Ifs[[#This Row],[ID]])&lt;&gt;1,IF(AND(C1526=MIN(_xlfn._xlws.FILTER(Nested_Ifs[a11], Nested_Ifs[ID]=Nested_Ifs[[#This Row],[ID]])), OR(J1526=42,J1526=6,J1526=7,J1526=8)),1,
IF(_xlfn.MINIFS(Nested_Ifs[a11],Nested_Ifs[ID],Nested_Ifs[[#This Row],[ID]])&lt;&gt;1,IF(AND(OR(C1526=MIN(_xlfn._xlws.FILTER(Nested_Ifs[a11], Nested_Ifs[ID]=Nested_Ifs[[#This Row],[ID]])), C1526 = "NA"), OR(J1526=42,J1526=6,J1526=7,J1526=8, J1526 = "NA")),"NA",0),0)),0)))</f>
        <v>0</v>
      </c>
      <c r="L1526">
        <v>2</v>
      </c>
      <c r="M1526">
        <v>2</v>
      </c>
      <c r="N1526" t="s">
        <v>0</v>
      </c>
      <c r="O1526" s="11">
        <f t="shared" si="23"/>
        <v>0</v>
      </c>
    </row>
    <row r="1527" spans="2:15" x14ac:dyDescent="0.3">
      <c r="B1527">
        <v>19513</v>
      </c>
      <c r="C1527">
        <v>5</v>
      </c>
      <c r="D1527">
        <v>1</v>
      </c>
      <c r="E1527">
        <v>3</v>
      </c>
      <c r="F1527">
        <v>3</v>
      </c>
      <c r="G1527" t="s">
        <v>0</v>
      </c>
      <c r="H1527">
        <v>2</v>
      </c>
      <c r="I1527">
        <v>8</v>
      </c>
      <c r="J1527" t="s">
        <v>0</v>
      </c>
      <c r="K1527" s="5" cm="1">
        <f t="array" ref="K1527">IF(AND(C1527=1,OR(J1527=42,J1527=6,J1527=7,J1527=8)),1,
IF(AND(OR(C1527=1,C1527="NA"),OR(J1527=42,J1527=6,J1527=7,J1527=8, J1527="NA")),"NA",
IF(_xlfn.MINIFS(Nested_Ifs[a11],Nested_Ifs[ID],Nested_Ifs[[#This Row],[ID]])&lt;&gt;1,IF(AND(C1527=MIN(_xlfn._xlws.FILTER(Nested_Ifs[a11], Nested_Ifs[ID]=Nested_Ifs[[#This Row],[ID]])), OR(J1527=42,J1527=6,J1527=7,J1527=8)),1,
IF(_xlfn.MINIFS(Nested_Ifs[a11],Nested_Ifs[ID],Nested_Ifs[[#This Row],[ID]])&lt;&gt;1,IF(AND(OR(C1527=MIN(_xlfn._xlws.FILTER(Nested_Ifs[a11], Nested_Ifs[ID]=Nested_Ifs[[#This Row],[ID]])), C1527 = "NA"), OR(J1527=42,J1527=6,J1527=7,J1527=8, J1527 = "NA")),"NA",0),0)),0)))</f>
        <v>0</v>
      </c>
      <c r="L1527">
        <v>1</v>
      </c>
      <c r="M1527">
        <v>2</v>
      </c>
      <c r="N1527" t="s">
        <v>0</v>
      </c>
      <c r="O1527" s="11">
        <f t="shared" si="23"/>
        <v>0</v>
      </c>
    </row>
    <row r="1528" spans="2:15" x14ac:dyDescent="0.3">
      <c r="B1528">
        <v>19513</v>
      </c>
      <c r="C1528">
        <v>6</v>
      </c>
      <c r="D1528">
        <v>2</v>
      </c>
      <c r="E1528">
        <v>3</v>
      </c>
      <c r="F1528">
        <v>0</v>
      </c>
      <c r="G1528" t="s">
        <v>0</v>
      </c>
      <c r="H1528">
        <v>2</v>
      </c>
      <c r="I1528">
        <v>8</v>
      </c>
      <c r="J1528" t="s">
        <v>0</v>
      </c>
      <c r="K1528" s="5" cm="1">
        <f t="array" ref="K1528">IF(AND(C1528=1,OR(J1528=42,J1528=6,J1528=7,J1528=8)),1,
IF(AND(OR(C1528=1,C1528="NA"),OR(J1528=42,J1528=6,J1528=7,J1528=8, J1528="NA")),"NA",
IF(_xlfn.MINIFS(Nested_Ifs[a11],Nested_Ifs[ID],Nested_Ifs[[#This Row],[ID]])&lt;&gt;1,IF(AND(C1528=MIN(_xlfn._xlws.FILTER(Nested_Ifs[a11], Nested_Ifs[ID]=Nested_Ifs[[#This Row],[ID]])), OR(J1528=42,J1528=6,J1528=7,J1528=8)),1,
IF(_xlfn.MINIFS(Nested_Ifs[a11],Nested_Ifs[ID],Nested_Ifs[[#This Row],[ID]])&lt;&gt;1,IF(AND(OR(C1528=MIN(_xlfn._xlws.FILTER(Nested_Ifs[a11], Nested_Ifs[ID]=Nested_Ifs[[#This Row],[ID]])), C1528 = "NA"), OR(J1528=42,J1528=6,J1528=7,J1528=8, J1528 = "NA")),"NA",0),0)),0)))</f>
        <v>0</v>
      </c>
      <c r="L1528">
        <v>1</v>
      </c>
      <c r="M1528">
        <v>2</v>
      </c>
      <c r="N1528" t="s">
        <v>0</v>
      </c>
      <c r="O1528" s="11">
        <f t="shared" si="23"/>
        <v>0</v>
      </c>
    </row>
    <row r="1529" spans="2:15" x14ac:dyDescent="0.3">
      <c r="B1529">
        <v>19515</v>
      </c>
      <c r="C1529">
        <v>1</v>
      </c>
      <c r="D1529">
        <v>1</v>
      </c>
      <c r="E1529">
        <v>1</v>
      </c>
      <c r="F1529">
        <v>60</v>
      </c>
      <c r="G1529">
        <v>1</v>
      </c>
      <c r="H1529" t="s">
        <v>0</v>
      </c>
      <c r="I1529" t="s">
        <v>0</v>
      </c>
      <c r="J1529">
        <v>1</v>
      </c>
      <c r="K1529" s="5" cm="1">
        <f t="array" ref="K1529">IF(AND(C1529=1,OR(J1529=42,J1529=6,J1529=7,J1529=8)),1,
IF(AND(OR(C1529=1,C1529="NA"),OR(J1529=42,J1529=6,J1529=7,J1529=8, J1529="NA")),"NA",
IF(_xlfn.MINIFS(Nested_Ifs[a11],Nested_Ifs[ID],Nested_Ifs[[#This Row],[ID]])&lt;&gt;1,IF(AND(C1529=MIN(_xlfn._xlws.FILTER(Nested_Ifs[a11], Nested_Ifs[ID]=Nested_Ifs[[#This Row],[ID]])), OR(J1529=42,J1529=6,J1529=7,J1529=8)),1,
IF(_xlfn.MINIFS(Nested_Ifs[a11],Nested_Ifs[ID],Nested_Ifs[[#This Row],[ID]])&lt;&gt;1,IF(AND(OR(C1529=MIN(_xlfn._xlws.FILTER(Nested_Ifs[a11], Nested_Ifs[ID]=Nested_Ifs[[#This Row],[ID]])), C1529 = "NA"), OR(J1529=42,J1529=6,J1529=7,J1529=8, J1529 = "NA")),"NA",0),0)),0)))</f>
        <v>0</v>
      </c>
      <c r="L1529">
        <v>2</v>
      </c>
      <c r="M1529">
        <v>2</v>
      </c>
      <c r="N1529" t="s">
        <v>0</v>
      </c>
      <c r="O1529" s="11">
        <f t="shared" si="23"/>
        <v>0</v>
      </c>
    </row>
    <row r="1530" spans="2:15" x14ac:dyDescent="0.3">
      <c r="B1530">
        <v>19515</v>
      </c>
      <c r="C1530">
        <v>2</v>
      </c>
      <c r="D1530">
        <v>2</v>
      </c>
      <c r="E1530">
        <v>2</v>
      </c>
      <c r="F1530">
        <v>54</v>
      </c>
      <c r="G1530">
        <v>1</v>
      </c>
      <c r="H1530" t="s">
        <v>0</v>
      </c>
      <c r="I1530" t="s">
        <v>0</v>
      </c>
      <c r="J1530">
        <v>1</v>
      </c>
      <c r="K1530" s="5" cm="1">
        <f t="array" ref="K1530">IF(AND(C1530=1,OR(J1530=42,J1530=6,J1530=7,J1530=8)),1,
IF(AND(OR(C1530=1,C1530="NA"),OR(J1530=42,J1530=6,J1530=7,J1530=8, J1530="NA")),"NA",
IF(_xlfn.MINIFS(Nested_Ifs[a11],Nested_Ifs[ID],Nested_Ifs[[#This Row],[ID]])&lt;&gt;1,IF(AND(C1530=MIN(_xlfn._xlws.FILTER(Nested_Ifs[a11], Nested_Ifs[ID]=Nested_Ifs[[#This Row],[ID]])), OR(J1530=42,J1530=6,J1530=7,J1530=8)),1,
IF(_xlfn.MINIFS(Nested_Ifs[a11],Nested_Ifs[ID],Nested_Ifs[[#This Row],[ID]])&lt;&gt;1,IF(AND(OR(C1530=MIN(_xlfn._xlws.FILTER(Nested_Ifs[a11], Nested_Ifs[ID]=Nested_Ifs[[#This Row],[ID]])), C1530 = "NA"), OR(J1530=42,J1530=6,J1530=7,J1530=8, J1530 = "NA")),"NA",0),0)),0)))</f>
        <v>0</v>
      </c>
      <c r="L1530">
        <v>2</v>
      </c>
      <c r="M1530">
        <v>2</v>
      </c>
      <c r="N1530" t="s">
        <v>0</v>
      </c>
      <c r="O1530" s="11">
        <f t="shared" si="23"/>
        <v>0</v>
      </c>
    </row>
    <row r="1531" spans="2:15" x14ac:dyDescent="0.3">
      <c r="B1531">
        <v>19515</v>
      </c>
      <c r="C1531">
        <v>3</v>
      </c>
      <c r="D1531">
        <v>1</v>
      </c>
      <c r="E1531">
        <v>3</v>
      </c>
      <c r="F1531">
        <v>29</v>
      </c>
      <c r="G1531">
        <v>1</v>
      </c>
      <c r="H1531" t="s">
        <v>0</v>
      </c>
      <c r="I1531" t="s">
        <v>0</v>
      </c>
      <c r="J1531">
        <v>1</v>
      </c>
      <c r="K1531" s="5" cm="1">
        <f t="array" ref="K1531">IF(AND(C1531=1,OR(J1531=42,J1531=6,J1531=7,J1531=8)),1,
IF(AND(OR(C1531=1,C1531="NA"),OR(J1531=42,J1531=6,J1531=7,J1531=8, J1531="NA")),"NA",
IF(_xlfn.MINIFS(Nested_Ifs[a11],Nested_Ifs[ID],Nested_Ifs[[#This Row],[ID]])&lt;&gt;1,IF(AND(C1531=MIN(_xlfn._xlws.FILTER(Nested_Ifs[a11], Nested_Ifs[ID]=Nested_Ifs[[#This Row],[ID]])), OR(J1531=42,J1531=6,J1531=7,J1531=8)),1,
IF(_xlfn.MINIFS(Nested_Ifs[a11],Nested_Ifs[ID],Nested_Ifs[[#This Row],[ID]])&lt;&gt;1,IF(AND(OR(C1531=MIN(_xlfn._xlws.FILTER(Nested_Ifs[a11], Nested_Ifs[ID]=Nested_Ifs[[#This Row],[ID]])), C1531 = "NA"), OR(J1531=42,J1531=6,J1531=7,J1531=8, J1531 = "NA")),"NA",0),0)),0)))</f>
        <v>0</v>
      </c>
      <c r="L1531">
        <v>2</v>
      </c>
      <c r="M1531">
        <v>2</v>
      </c>
      <c r="N1531" t="s">
        <v>0</v>
      </c>
      <c r="O1531" s="11">
        <f t="shared" si="23"/>
        <v>0</v>
      </c>
    </row>
    <row r="1532" spans="2:15" x14ac:dyDescent="0.3">
      <c r="B1532">
        <v>19515</v>
      </c>
      <c r="C1532">
        <v>4</v>
      </c>
      <c r="D1532">
        <v>2</v>
      </c>
      <c r="E1532">
        <v>3</v>
      </c>
      <c r="F1532">
        <v>23</v>
      </c>
      <c r="G1532">
        <v>6</v>
      </c>
      <c r="H1532" t="s">
        <v>0</v>
      </c>
      <c r="I1532" t="s">
        <v>0</v>
      </c>
      <c r="J1532">
        <v>1</v>
      </c>
      <c r="K1532" s="5" cm="1">
        <f t="array" ref="K1532">IF(AND(C1532=1,OR(J1532=42,J1532=6,J1532=7,J1532=8)),1,
IF(AND(OR(C1532=1,C1532="NA"),OR(J1532=42,J1532=6,J1532=7,J1532=8, J1532="NA")),"NA",
IF(_xlfn.MINIFS(Nested_Ifs[a11],Nested_Ifs[ID],Nested_Ifs[[#This Row],[ID]])&lt;&gt;1,IF(AND(C1532=MIN(_xlfn._xlws.FILTER(Nested_Ifs[a11], Nested_Ifs[ID]=Nested_Ifs[[#This Row],[ID]])), OR(J1532=42,J1532=6,J1532=7,J1532=8)),1,
IF(_xlfn.MINIFS(Nested_Ifs[a11],Nested_Ifs[ID],Nested_Ifs[[#This Row],[ID]])&lt;&gt;1,IF(AND(OR(C1532=MIN(_xlfn._xlws.FILTER(Nested_Ifs[a11], Nested_Ifs[ID]=Nested_Ifs[[#This Row],[ID]])), C1532 = "NA"), OR(J1532=42,J1532=6,J1532=7,J1532=8, J1532 = "NA")),"NA",0),0)),0)))</f>
        <v>0</v>
      </c>
      <c r="L1532">
        <v>2</v>
      </c>
      <c r="M1532">
        <v>2</v>
      </c>
      <c r="N1532" t="s">
        <v>0</v>
      </c>
      <c r="O1532" s="11">
        <f t="shared" si="23"/>
        <v>0</v>
      </c>
    </row>
    <row r="1533" spans="2:15" x14ac:dyDescent="0.3">
      <c r="B1533">
        <v>19515</v>
      </c>
      <c r="C1533">
        <v>5</v>
      </c>
      <c r="D1533">
        <v>1</v>
      </c>
      <c r="E1533">
        <v>12</v>
      </c>
      <c r="F1533">
        <v>11</v>
      </c>
      <c r="G1533" t="s">
        <v>0</v>
      </c>
      <c r="H1533" t="s">
        <v>0</v>
      </c>
      <c r="I1533" t="s">
        <v>0</v>
      </c>
      <c r="J1533" t="s">
        <v>0</v>
      </c>
      <c r="K1533" s="5" cm="1">
        <f t="array" ref="K1533">IF(AND(C1533=1,OR(J1533=42,J1533=6,J1533=7,J1533=8)),1,
IF(AND(OR(C1533=1,C1533="NA"),OR(J1533=42,J1533=6,J1533=7,J1533=8, J1533="NA")),"NA",
IF(_xlfn.MINIFS(Nested_Ifs[a11],Nested_Ifs[ID],Nested_Ifs[[#This Row],[ID]])&lt;&gt;1,IF(AND(C1533=MIN(_xlfn._xlws.FILTER(Nested_Ifs[a11], Nested_Ifs[ID]=Nested_Ifs[[#This Row],[ID]])), OR(J1533=42,J1533=6,J1533=7,J1533=8)),1,
IF(_xlfn.MINIFS(Nested_Ifs[a11],Nested_Ifs[ID],Nested_Ifs[[#This Row],[ID]])&lt;&gt;1,IF(AND(OR(C1533=MIN(_xlfn._xlws.FILTER(Nested_Ifs[a11], Nested_Ifs[ID]=Nested_Ifs[[#This Row],[ID]])), C1533 = "NA"), OR(J1533=42,J1533=6,J1533=7,J1533=8, J1533 = "NA")),"NA",0),0)),0)))</f>
        <v>0</v>
      </c>
      <c r="L1533">
        <v>2</v>
      </c>
      <c r="M1533">
        <v>2</v>
      </c>
      <c r="N1533" t="s">
        <v>0</v>
      </c>
      <c r="O1533" s="11">
        <f t="shared" si="23"/>
        <v>0</v>
      </c>
    </row>
    <row r="1534" spans="2:15" x14ac:dyDescent="0.3">
      <c r="B1534">
        <v>19515</v>
      </c>
      <c r="C1534">
        <v>6</v>
      </c>
      <c r="D1534">
        <v>2</v>
      </c>
      <c r="E1534">
        <v>4</v>
      </c>
      <c r="F1534">
        <v>27</v>
      </c>
      <c r="G1534">
        <v>1</v>
      </c>
      <c r="H1534" t="s">
        <v>0</v>
      </c>
      <c r="I1534" t="s">
        <v>0</v>
      </c>
      <c r="J1534">
        <v>1</v>
      </c>
      <c r="K1534" s="5" cm="1">
        <f t="array" ref="K1534">IF(AND(C1534=1,OR(J1534=42,J1534=6,J1534=7,J1534=8)),1,
IF(AND(OR(C1534=1,C1534="NA"),OR(J1534=42,J1534=6,J1534=7,J1534=8, J1534="NA")),"NA",
IF(_xlfn.MINIFS(Nested_Ifs[a11],Nested_Ifs[ID],Nested_Ifs[[#This Row],[ID]])&lt;&gt;1,IF(AND(C1534=MIN(_xlfn._xlws.FILTER(Nested_Ifs[a11], Nested_Ifs[ID]=Nested_Ifs[[#This Row],[ID]])), OR(J1534=42,J1534=6,J1534=7,J1534=8)),1,
IF(_xlfn.MINIFS(Nested_Ifs[a11],Nested_Ifs[ID],Nested_Ifs[[#This Row],[ID]])&lt;&gt;1,IF(AND(OR(C1534=MIN(_xlfn._xlws.FILTER(Nested_Ifs[a11], Nested_Ifs[ID]=Nested_Ifs[[#This Row],[ID]])), C1534 = "NA"), OR(J1534=42,J1534=6,J1534=7,J1534=8, J1534 = "NA")),"NA",0),0)),0)))</f>
        <v>0</v>
      </c>
      <c r="L1534">
        <v>1</v>
      </c>
      <c r="M1534">
        <v>2</v>
      </c>
      <c r="N1534" t="s">
        <v>0</v>
      </c>
      <c r="O1534" s="11">
        <f t="shared" si="23"/>
        <v>0</v>
      </c>
    </row>
    <row r="1535" spans="2:15" x14ac:dyDescent="0.3">
      <c r="B1535">
        <v>19515</v>
      </c>
      <c r="C1535">
        <v>7</v>
      </c>
      <c r="D1535">
        <v>2</v>
      </c>
      <c r="E1535">
        <v>8</v>
      </c>
      <c r="F1535">
        <v>0</v>
      </c>
      <c r="G1535" t="s">
        <v>0</v>
      </c>
      <c r="H1535">
        <v>2</v>
      </c>
      <c r="I1535">
        <v>8</v>
      </c>
      <c r="J1535" t="s">
        <v>0</v>
      </c>
      <c r="K1535" s="5" cm="1">
        <f t="array" ref="K1535">IF(AND(C1535=1,OR(J1535=42,J1535=6,J1535=7,J1535=8)),1,
IF(AND(OR(C1535=1,C1535="NA"),OR(J1535=42,J1535=6,J1535=7,J1535=8, J1535="NA")),"NA",
IF(_xlfn.MINIFS(Nested_Ifs[a11],Nested_Ifs[ID],Nested_Ifs[[#This Row],[ID]])&lt;&gt;1,IF(AND(C1535=MIN(_xlfn._xlws.FILTER(Nested_Ifs[a11], Nested_Ifs[ID]=Nested_Ifs[[#This Row],[ID]])), OR(J1535=42,J1535=6,J1535=7,J1535=8)),1,
IF(_xlfn.MINIFS(Nested_Ifs[a11],Nested_Ifs[ID],Nested_Ifs[[#This Row],[ID]])&lt;&gt;1,IF(AND(OR(C1535=MIN(_xlfn._xlws.FILTER(Nested_Ifs[a11], Nested_Ifs[ID]=Nested_Ifs[[#This Row],[ID]])), C1535 = "NA"), OR(J1535=42,J1535=6,J1535=7,J1535=8, J1535 = "NA")),"NA",0),0)),0)))</f>
        <v>0</v>
      </c>
      <c r="L1535">
        <v>1</v>
      </c>
      <c r="M1535">
        <v>2</v>
      </c>
      <c r="N1535" t="s">
        <v>0</v>
      </c>
      <c r="O1535" s="11">
        <f t="shared" si="23"/>
        <v>0</v>
      </c>
    </row>
    <row r="1536" spans="2:15" x14ac:dyDescent="0.3">
      <c r="B1536">
        <v>19516</v>
      </c>
      <c r="C1536">
        <v>1</v>
      </c>
      <c r="D1536">
        <v>2</v>
      </c>
      <c r="E1536">
        <v>1</v>
      </c>
      <c r="F1536">
        <v>46</v>
      </c>
      <c r="G1536">
        <v>3</v>
      </c>
      <c r="H1536" t="s">
        <v>0</v>
      </c>
      <c r="I1536" t="s">
        <v>0</v>
      </c>
      <c r="J1536">
        <v>1</v>
      </c>
      <c r="K1536" s="5" cm="1">
        <f t="array" ref="K1536">IF(AND(C1536=1,OR(J1536=42,J1536=6,J1536=7,J1536=8)),1,
IF(AND(OR(C1536=1,C1536="NA"),OR(J1536=42,J1536=6,J1536=7,J1536=8, J1536="NA")),"NA",
IF(_xlfn.MINIFS(Nested_Ifs[a11],Nested_Ifs[ID],Nested_Ifs[[#This Row],[ID]])&lt;&gt;1,IF(AND(C1536=MIN(_xlfn._xlws.FILTER(Nested_Ifs[a11], Nested_Ifs[ID]=Nested_Ifs[[#This Row],[ID]])), OR(J1536=42,J1536=6,J1536=7,J1536=8)),1,
IF(_xlfn.MINIFS(Nested_Ifs[a11],Nested_Ifs[ID],Nested_Ifs[[#This Row],[ID]])&lt;&gt;1,IF(AND(OR(C1536=MIN(_xlfn._xlws.FILTER(Nested_Ifs[a11], Nested_Ifs[ID]=Nested_Ifs[[#This Row],[ID]])), C1536 = "NA"), OR(J1536=42,J1536=6,J1536=7,J1536=8, J1536 = "NA")),"NA",0),0)),0)))</f>
        <v>0</v>
      </c>
      <c r="L1536">
        <v>1</v>
      </c>
      <c r="M1536">
        <v>2</v>
      </c>
      <c r="N1536" t="s">
        <v>0</v>
      </c>
      <c r="O1536" s="11">
        <f t="shared" si="23"/>
        <v>0</v>
      </c>
    </row>
    <row r="1537" spans="2:15" x14ac:dyDescent="0.3">
      <c r="B1537">
        <v>19517</v>
      </c>
      <c r="C1537">
        <v>1</v>
      </c>
      <c r="D1537">
        <v>2</v>
      </c>
      <c r="E1537">
        <v>1</v>
      </c>
      <c r="F1537">
        <v>57</v>
      </c>
      <c r="G1537">
        <v>3</v>
      </c>
      <c r="H1537" t="s">
        <v>0</v>
      </c>
      <c r="I1537" t="s">
        <v>0</v>
      </c>
      <c r="J1537">
        <v>1</v>
      </c>
      <c r="K1537" s="5" cm="1">
        <f t="array" ref="K1537">IF(AND(C1537=1,OR(J1537=42,J1537=6,J1537=7,J1537=8)),1,
IF(AND(OR(C1537=1,C1537="NA"),OR(J1537=42,J1537=6,J1537=7,J1537=8, J1537="NA")),"NA",
IF(_xlfn.MINIFS(Nested_Ifs[a11],Nested_Ifs[ID],Nested_Ifs[[#This Row],[ID]])&lt;&gt;1,IF(AND(C1537=MIN(_xlfn._xlws.FILTER(Nested_Ifs[a11], Nested_Ifs[ID]=Nested_Ifs[[#This Row],[ID]])), OR(J1537=42,J1537=6,J1537=7,J1537=8)),1,
IF(_xlfn.MINIFS(Nested_Ifs[a11],Nested_Ifs[ID],Nested_Ifs[[#This Row],[ID]])&lt;&gt;1,IF(AND(OR(C1537=MIN(_xlfn._xlws.FILTER(Nested_Ifs[a11], Nested_Ifs[ID]=Nested_Ifs[[#This Row],[ID]])), C1537 = "NA"), OR(J1537=42,J1537=6,J1537=7,J1537=8, J1537 = "NA")),"NA",0),0)),0)))</f>
        <v>0</v>
      </c>
      <c r="L1537">
        <v>2</v>
      </c>
      <c r="M1537">
        <v>2</v>
      </c>
      <c r="N1537" t="s">
        <v>0</v>
      </c>
      <c r="O1537" s="11">
        <f t="shared" si="23"/>
        <v>0</v>
      </c>
    </row>
    <row r="1538" spans="2:15" x14ac:dyDescent="0.3">
      <c r="B1538">
        <v>19517</v>
      </c>
      <c r="C1538">
        <v>2</v>
      </c>
      <c r="D1538">
        <v>1</v>
      </c>
      <c r="E1538">
        <v>3</v>
      </c>
      <c r="F1538">
        <v>31</v>
      </c>
      <c r="G1538">
        <v>3</v>
      </c>
      <c r="H1538" t="s">
        <v>0</v>
      </c>
      <c r="I1538" t="s">
        <v>0</v>
      </c>
      <c r="J1538">
        <v>5</v>
      </c>
      <c r="K1538" s="5" cm="1">
        <f t="array" ref="K1538">IF(AND(C1538=1,OR(J1538=42,J1538=6,J1538=7,J1538=8)),1,
IF(AND(OR(C1538=1,C1538="NA"),OR(J1538=42,J1538=6,J1538=7,J1538=8, J1538="NA")),"NA",
IF(_xlfn.MINIFS(Nested_Ifs[a11],Nested_Ifs[ID],Nested_Ifs[[#This Row],[ID]])&lt;&gt;1,IF(AND(C1538=MIN(_xlfn._xlws.FILTER(Nested_Ifs[a11], Nested_Ifs[ID]=Nested_Ifs[[#This Row],[ID]])), OR(J1538=42,J1538=6,J1538=7,J1538=8)),1,
IF(_xlfn.MINIFS(Nested_Ifs[a11],Nested_Ifs[ID],Nested_Ifs[[#This Row],[ID]])&lt;&gt;1,IF(AND(OR(C1538=MIN(_xlfn._xlws.FILTER(Nested_Ifs[a11], Nested_Ifs[ID]=Nested_Ifs[[#This Row],[ID]])), C1538 = "NA"), OR(J1538=42,J1538=6,J1538=7,J1538=8, J1538 = "NA")),"NA",0),0)),0)))</f>
        <v>0</v>
      </c>
      <c r="L1538">
        <v>2</v>
      </c>
      <c r="M1538">
        <v>2</v>
      </c>
      <c r="N1538" t="s">
        <v>0</v>
      </c>
      <c r="O1538" s="11">
        <f t="shared" si="23"/>
        <v>0</v>
      </c>
    </row>
    <row r="1539" spans="2:15" x14ac:dyDescent="0.3">
      <c r="B1539">
        <v>19518</v>
      </c>
      <c r="C1539">
        <v>1</v>
      </c>
      <c r="D1539">
        <v>2</v>
      </c>
      <c r="E1539">
        <v>1</v>
      </c>
      <c r="F1539">
        <v>65</v>
      </c>
      <c r="G1539">
        <v>5</v>
      </c>
      <c r="H1539" t="s">
        <v>0</v>
      </c>
      <c r="I1539" t="s">
        <v>0</v>
      </c>
      <c r="J1539">
        <v>3</v>
      </c>
      <c r="K1539" s="5" cm="1">
        <f t="array" ref="K1539">IF(AND(C1539=1,OR(J1539=42,J1539=6,J1539=7,J1539=8)),1,
IF(AND(OR(C1539=1,C1539="NA"),OR(J1539=42,J1539=6,J1539=7,J1539=8, J1539="NA")),"NA",
IF(_xlfn.MINIFS(Nested_Ifs[a11],Nested_Ifs[ID],Nested_Ifs[[#This Row],[ID]])&lt;&gt;1,IF(AND(C1539=MIN(_xlfn._xlws.FILTER(Nested_Ifs[a11], Nested_Ifs[ID]=Nested_Ifs[[#This Row],[ID]])), OR(J1539=42,J1539=6,J1539=7,J1539=8)),1,
IF(_xlfn.MINIFS(Nested_Ifs[a11],Nested_Ifs[ID],Nested_Ifs[[#This Row],[ID]])&lt;&gt;1,IF(AND(OR(C1539=MIN(_xlfn._xlws.FILTER(Nested_Ifs[a11], Nested_Ifs[ID]=Nested_Ifs[[#This Row],[ID]])), C1539 = "NA"), OR(J1539=42,J1539=6,J1539=7,J1539=8, J1539 = "NA")),"NA",0),0)),0)))</f>
        <v>0</v>
      </c>
      <c r="L1539">
        <v>2</v>
      </c>
      <c r="M1539">
        <v>2</v>
      </c>
      <c r="N1539" t="s">
        <v>0</v>
      </c>
      <c r="O1539" s="11">
        <f t="shared" si="23"/>
        <v>0</v>
      </c>
    </row>
    <row r="1540" spans="2:15" x14ac:dyDescent="0.3">
      <c r="B1540">
        <v>19518</v>
      </c>
      <c r="C1540">
        <v>2</v>
      </c>
      <c r="D1540">
        <v>2</v>
      </c>
      <c r="E1540">
        <v>8</v>
      </c>
      <c r="F1540">
        <v>9</v>
      </c>
      <c r="G1540" t="s">
        <v>0</v>
      </c>
      <c r="H1540" t="s">
        <v>0</v>
      </c>
      <c r="I1540" t="s">
        <v>0</v>
      </c>
      <c r="J1540" t="s">
        <v>0</v>
      </c>
      <c r="K1540" s="5" cm="1">
        <f t="array" ref="K1540">IF(AND(C1540=1,OR(J1540=42,J1540=6,J1540=7,J1540=8)),1,
IF(AND(OR(C1540=1,C1540="NA"),OR(J1540=42,J1540=6,J1540=7,J1540=8, J1540="NA")),"NA",
IF(_xlfn.MINIFS(Nested_Ifs[a11],Nested_Ifs[ID],Nested_Ifs[[#This Row],[ID]])&lt;&gt;1,IF(AND(C1540=MIN(_xlfn._xlws.FILTER(Nested_Ifs[a11], Nested_Ifs[ID]=Nested_Ifs[[#This Row],[ID]])), OR(J1540=42,J1540=6,J1540=7,J1540=8)),1,
IF(_xlfn.MINIFS(Nested_Ifs[a11],Nested_Ifs[ID],Nested_Ifs[[#This Row],[ID]])&lt;&gt;1,IF(AND(OR(C1540=MIN(_xlfn._xlws.FILTER(Nested_Ifs[a11], Nested_Ifs[ID]=Nested_Ifs[[#This Row],[ID]])), C1540 = "NA"), OR(J1540=42,J1540=6,J1540=7,J1540=8, J1540 = "NA")),"NA",0),0)),0)))</f>
        <v>0</v>
      </c>
      <c r="L1540">
        <v>2</v>
      </c>
      <c r="M1540">
        <v>2</v>
      </c>
      <c r="N1540" t="s">
        <v>0</v>
      </c>
      <c r="O1540" s="11">
        <f t="shared" si="23"/>
        <v>0</v>
      </c>
    </row>
    <row r="1541" spans="2:15" x14ac:dyDescent="0.3">
      <c r="B1541">
        <v>19518</v>
      </c>
      <c r="C1541">
        <v>3</v>
      </c>
      <c r="D1541">
        <v>2</v>
      </c>
      <c r="E1541">
        <v>8</v>
      </c>
      <c r="F1541">
        <v>8</v>
      </c>
      <c r="G1541" t="s">
        <v>0</v>
      </c>
      <c r="H1541" t="s">
        <v>0</v>
      </c>
      <c r="I1541" t="s">
        <v>0</v>
      </c>
      <c r="J1541" t="s">
        <v>0</v>
      </c>
      <c r="K1541" s="5" cm="1">
        <f t="array" ref="K1541">IF(AND(C1541=1,OR(J1541=42,J1541=6,J1541=7,J1541=8)),1,
IF(AND(OR(C1541=1,C1541="NA"),OR(J1541=42,J1541=6,J1541=7,J1541=8, J1541="NA")),"NA",
IF(_xlfn.MINIFS(Nested_Ifs[a11],Nested_Ifs[ID],Nested_Ifs[[#This Row],[ID]])&lt;&gt;1,IF(AND(C1541=MIN(_xlfn._xlws.FILTER(Nested_Ifs[a11], Nested_Ifs[ID]=Nested_Ifs[[#This Row],[ID]])), OR(J1541=42,J1541=6,J1541=7,J1541=8)),1,
IF(_xlfn.MINIFS(Nested_Ifs[a11],Nested_Ifs[ID],Nested_Ifs[[#This Row],[ID]])&lt;&gt;1,IF(AND(OR(C1541=MIN(_xlfn._xlws.FILTER(Nested_Ifs[a11], Nested_Ifs[ID]=Nested_Ifs[[#This Row],[ID]])), C1541 = "NA"), OR(J1541=42,J1541=6,J1541=7,J1541=8, J1541 = "NA")),"NA",0),0)),0)))</f>
        <v>0</v>
      </c>
      <c r="L1541">
        <v>2</v>
      </c>
      <c r="M1541">
        <v>2</v>
      </c>
      <c r="N1541" t="s">
        <v>0</v>
      </c>
      <c r="O1541" s="11">
        <f t="shared" si="23"/>
        <v>0</v>
      </c>
    </row>
    <row r="1542" spans="2:15" x14ac:dyDescent="0.3">
      <c r="B1542">
        <v>19519</v>
      </c>
      <c r="C1542">
        <v>1</v>
      </c>
      <c r="D1542">
        <v>1</v>
      </c>
      <c r="E1542">
        <v>1</v>
      </c>
      <c r="F1542">
        <v>31</v>
      </c>
      <c r="G1542">
        <v>1</v>
      </c>
      <c r="H1542" t="s">
        <v>0</v>
      </c>
      <c r="I1542" t="s">
        <v>0</v>
      </c>
      <c r="J1542">
        <v>1</v>
      </c>
      <c r="K1542" s="5" cm="1">
        <f t="array" ref="K1542">IF(AND(C1542=1,OR(J1542=42,J1542=6,J1542=7,J1542=8)),1,
IF(AND(OR(C1542=1,C1542="NA"),OR(J1542=42,J1542=6,J1542=7,J1542=8, J1542="NA")),"NA",
IF(_xlfn.MINIFS(Nested_Ifs[a11],Nested_Ifs[ID],Nested_Ifs[[#This Row],[ID]])&lt;&gt;1,IF(AND(C1542=MIN(_xlfn._xlws.FILTER(Nested_Ifs[a11], Nested_Ifs[ID]=Nested_Ifs[[#This Row],[ID]])), OR(J1542=42,J1542=6,J1542=7,J1542=8)),1,
IF(_xlfn.MINIFS(Nested_Ifs[a11],Nested_Ifs[ID],Nested_Ifs[[#This Row],[ID]])&lt;&gt;1,IF(AND(OR(C1542=MIN(_xlfn._xlws.FILTER(Nested_Ifs[a11], Nested_Ifs[ID]=Nested_Ifs[[#This Row],[ID]])), C1542 = "NA"), OR(J1542=42,J1542=6,J1542=7,J1542=8, J1542 = "NA")),"NA",0),0)),0)))</f>
        <v>0</v>
      </c>
      <c r="L1542">
        <v>2</v>
      </c>
      <c r="M1542">
        <v>2</v>
      </c>
      <c r="N1542" t="s">
        <v>0</v>
      </c>
      <c r="O1542" s="11">
        <f t="shared" si="23"/>
        <v>0</v>
      </c>
    </row>
    <row r="1543" spans="2:15" x14ac:dyDescent="0.3">
      <c r="B1543">
        <v>19519</v>
      </c>
      <c r="C1543">
        <v>2</v>
      </c>
      <c r="D1543">
        <v>2</v>
      </c>
      <c r="E1543">
        <v>2</v>
      </c>
      <c r="F1543">
        <v>25</v>
      </c>
      <c r="G1543">
        <v>1</v>
      </c>
      <c r="H1543" t="s">
        <v>0</v>
      </c>
      <c r="I1543" t="s">
        <v>0</v>
      </c>
      <c r="J1543">
        <v>5</v>
      </c>
      <c r="K1543" s="5" cm="1">
        <f t="array" ref="K1543">IF(AND(C1543=1,OR(J1543=42,J1543=6,J1543=7,J1543=8)),1,
IF(AND(OR(C1543=1,C1543="NA"),OR(J1543=42,J1543=6,J1543=7,J1543=8, J1543="NA")),"NA",
IF(_xlfn.MINIFS(Nested_Ifs[a11],Nested_Ifs[ID],Nested_Ifs[[#This Row],[ID]])&lt;&gt;1,IF(AND(C1543=MIN(_xlfn._xlws.FILTER(Nested_Ifs[a11], Nested_Ifs[ID]=Nested_Ifs[[#This Row],[ID]])), OR(J1543=42,J1543=6,J1543=7,J1543=8)),1,
IF(_xlfn.MINIFS(Nested_Ifs[a11],Nested_Ifs[ID],Nested_Ifs[[#This Row],[ID]])&lt;&gt;1,IF(AND(OR(C1543=MIN(_xlfn._xlws.FILTER(Nested_Ifs[a11], Nested_Ifs[ID]=Nested_Ifs[[#This Row],[ID]])), C1543 = "NA"), OR(J1543=42,J1543=6,J1543=7,J1543=8, J1543 = "NA")),"NA",0),0)),0)))</f>
        <v>0</v>
      </c>
      <c r="L1543">
        <v>2</v>
      </c>
      <c r="M1543">
        <v>2</v>
      </c>
      <c r="N1543" t="s">
        <v>0</v>
      </c>
      <c r="O1543" s="11">
        <f t="shared" si="23"/>
        <v>0</v>
      </c>
    </row>
    <row r="1544" spans="2:15" x14ac:dyDescent="0.3">
      <c r="B1544">
        <v>19519</v>
      </c>
      <c r="C1544">
        <v>3</v>
      </c>
      <c r="D1544">
        <v>1</v>
      </c>
      <c r="E1544">
        <v>3</v>
      </c>
      <c r="F1544">
        <v>7</v>
      </c>
      <c r="G1544" t="s">
        <v>0</v>
      </c>
      <c r="H1544" t="s">
        <v>0</v>
      </c>
      <c r="I1544" t="s">
        <v>0</v>
      </c>
      <c r="J1544" t="s">
        <v>0</v>
      </c>
      <c r="K1544" s="5" cm="1">
        <f t="array" ref="K1544">IF(AND(C1544=1,OR(J1544=42,J1544=6,J1544=7,J1544=8)),1,
IF(AND(OR(C1544=1,C1544="NA"),OR(J1544=42,J1544=6,J1544=7,J1544=8, J1544="NA")),"NA",
IF(_xlfn.MINIFS(Nested_Ifs[a11],Nested_Ifs[ID],Nested_Ifs[[#This Row],[ID]])&lt;&gt;1,IF(AND(C1544=MIN(_xlfn._xlws.FILTER(Nested_Ifs[a11], Nested_Ifs[ID]=Nested_Ifs[[#This Row],[ID]])), OR(J1544=42,J1544=6,J1544=7,J1544=8)),1,
IF(_xlfn.MINIFS(Nested_Ifs[a11],Nested_Ifs[ID],Nested_Ifs[[#This Row],[ID]])&lt;&gt;1,IF(AND(OR(C1544=MIN(_xlfn._xlws.FILTER(Nested_Ifs[a11], Nested_Ifs[ID]=Nested_Ifs[[#This Row],[ID]])), C1544 = "NA"), OR(J1544=42,J1544=6,J1544=7,J1544=8, J1544 = "NA")),"NA",0),0)),0)))</f>
        <v>0</v>
      </c>
      <c r="L1544">
        <v>2</v>
      </c>
      <c r="M1544">
        <v>2</v>
      </c>
      <c r="N1544" t="s">
        <v>0</v>
      </c>
      <c r="O1544" s="11">
        <f t="shared" si="23"/>
        <v>0</v>
      </c>
    </row>
    <row r="1545" spans="2:15" x14ac:dyDescent="0.3">
      <c r="B1545">
        <v>19519</v>
      </c>
      <c r="C1545">
        <v>4</v>
      </c>
      <c r="D1545">
        <v>2</v>
      </c>
      <c r="E1545">
        <v>3</v>
      </c>
      <c r="F1545">
        <v>5</v>
      </c>
      <c r="G1545" t="s">
        <v>0</v>
      </c>
      <c r="H1545">
        <v>2</v>
      </c>
      <c r="I1545">
        <v>8</v>
      </c>
      <c r="J1545" t="s">
        <v>0</v>
      </c>
      <c r="K1545" s="5" cm="1">
        <f t="array" ref="K1545">IF(AND(C1545=1,OR(J1545=42,J1545=6,J1545=7,J1545=8)),1,
IF(AND(OR(C1545=1,C1545="NA"),OR(J1545=42,J1545=6,J1545=7,J1545=8, J1545="NA")),"NA",
IF(_xlfn.MINIFS(Nested_Ifs[a11],Nested_Ifs[ID],Nested_Ifs[[#This Row],[ID]])&lt;&gt;1,IF(AND(C1545=MIN(_xlfn._xlws.FILTER(Nested_Ifs[a11], Nested_Ifs[ID]=Nested_Ifs[[#This Row],[ID]])), OR(J1545=42,J1545=6,J1545=7,J1545=8)),1,
IF(_xlfn.MINIFS(Nested_Ifs[a11],Nested_Ifs[ID],Nested_Ifs[[#This Row],[ID]])&lt;&gt;1,IF(AND(OR(C1545=MIN(_xlfn._xlws.FILTER(Nested_Ifs[a11], Nested_Ifs[ID]=Nested_Ifs[[#This Row],[ID]])), C1545 = "NA"), OR(J1545=42,J1545=6,J1545=7,J1545=8, J1545 = "NA")),"NA",0),0)),0)))</f>
        <v>0</v>
      </c>
      <c r="L1545">
        <v>2</v>
      </c>
      <c r="M1545">
        <v>2</v>
      </c>
      <c r="N1545" t="s">
        <v>0</v>
      </c>
      <c r="O1545" s="11">
        <f t="shared" si="23"/>
        <v>0</v>
      </c>
    </row>
    <row r="1546" spans="2:15" x14ac:dyDescent="0.3">
      <c r="B1546">
        <v>19519</v>
      </c>
      <c r="C1546">
        <v>5</v>
      </c>
      <c r="D1546">
        <v>1</v>
      </c>
      <c r="E1546">
        <v>3</v>
      </c>
      <c r="F1546">
        <v>1</v>
      </c>
      <c r="G1546" t="s">
        <v>0</v>
      </c>
      <c r="H1546">
        <v>2</v>
      </c>
      <c r="I1546">
        <v>8</v>
      </c>
      <c r="J1546" t="s">
        <v>0</v>
      </c>
      <c r="K1546" s="5" cm="1">
        <f t="array" ref="K1546">IF(AND(C1546=1,OR(J1546=42,J1546=6,J1546=7,J1546=8)),1,
IF(AND(OR(C1546=1,C1546="NA"),OR(J1546=42,J1546=6,J1546=7,J1546=8, J1546="NA")),"NA",
IF(_xlfn.MINIFS(Nested_Ifs[a11],Nested_Ifs[ID],Nested_Ifs[[#This Row],[ID]])&lt;&gt;1,IF(AND(C1546=MIN(_xlfn._xlws.FILTER(Nested_Ifs[a11], Nested_Ifs[ID]=Nested_Ifs[[#This Row],[ID]])), OR(J1546=42,J1546=6,J1546=7,J1546=8)),1,
IF(_xlfn.MINIFS(Nested_Ifs[a11],Nested_Ifs[ID],Nested_Ifs[[#This Row],[ID]])&lt;&gt;1,IF(AND(OR(C1546=MIN(_xlfn._xlws.FILTER(Nested_Ifs[a11], Nested_Ifs[ID]=Nested_Ifs[[#This Row],[ID]])), C1546 = "NA"), OR(J1546=42,J1546=6,J1546=7,J1546=8, J1546 = "NA")),"NA",0),0)),0)))</f>
        <v>0</v>
      </c>
      <c r="L1546">
        <v>2</v>
      </c>
      <c r="M1546">
        <v>2</v>
      </c>
      <c r="N1546" t="s">
        <v>0</v>
      </c>
      <c r="O1546" s="11">
        <f t="shared" si="23"/>
        <v>0</v>
      </c>
    </row>
    <row r="1547" spans="2:15" x14ac:dyDescent="0.3">
      <c r="B1547">
        <v>19521</v>
      </c>
      <c r="C1547">
        <v>2</v>
      </c>
      <c r="D1547">
        <v>2</v>
      </c>
      <c r="E1547">
        <v>1</v>
      </c>
      <c r="F1547">
        <v>24</v>
      </c>
      <c r="G1547">
        <v>1</v>
      </c>
      <c r="H1547" t="s">
        <v>0</v>
      </c>
      <c r="I1547" t="s">
        <v>0</v>
      </c>
      <c r="J1547">
        <v>6</v>
      </c>
      <c r="K1547" s="5" cm="1">
        <f t="array" ref="K1547">IF(AND(C1547=1,OR(J1547=42,J1547=6,J1547=7,J1547=8)),1,
IF(AND(OR(C1547=1,C1547="NA"),OR(J1547=42,J1547=6,J1547=7,J1547=8, J1547="NA")),"NA",
IF(_xlfn.MINIFS(Nested_Ifs[a11],Nested_Ifs[ID],Nested_Ifs[[#This Row],[ID]])&lt;&gt;1,IF(AND(C1547=MIN(_xlfn._xlws.FILTER(Nested_Ifs[a11], Nested_Ifs[ID]=Nested_Ifs[[#This Row],[ID]])), OR(J1547=42,J1547=6,J1547=7,J1547=8)),1,
IF(_xlfn.MINIFS(Nested_Ifs[a11],Nested_Ifs[ID],Nested_Ifs[[#This Row],[ID]])&lt;&gt;1,IF(AND(OR(C1547=MIN(_xlfn._xlws.FILTER(Nested_Ifs[a11], Nested_Ifs[ID]=Nested_Ifs[[#This Row],[ID]])), C1547 = "NA"), OR(J1547=42,J1547=6,J1547=7,J1547=8, J1547 = "NA")),"NA",0),0)),0)))</f>
        <v>1</v>
      </c>
      <c r="L1547">
        <v>2</v>
      </c>
      <c r="M1547">
        <v>2</v>
      </c>
      <c r="N1547" t="s">
        <v>0</v>
      </c>
      <c r="O1547" s="11">
        <f t="shared" si="23"/>
        <v>0</v>
      </c>
    </row>
    <row r="1548" spans="2:15" x14ac:dyDescent="0.3">
      <c r="B1548">
        <v>19521</v>
      </c>
      <c r="C1548">
        <v>3</v>
      </c>
      <c r="D1548">
        <v>2</v>
      </c>
      <c r="E1548">
        <v>3</v>
      </c>
      <c r="F1548">
        <v>8</v>
      </c>
      <c r="G1548" t="s">
        <v>0</v>
      </c>
      <c r="H1548" t="s">
        <v>0</v>
      </c>
      <c r="I1548" t="s">
        <v>0</v>
      </c>
      <c r="J1548" t="s">
        <v>0</v>
      </c>
      <c r="K1548" s="5" cm="1">
        <f t="array" ref="K1548">IF(AND(C1548=1,OR(J1548=42,J1548=6,J1548=7,J1548=8)),1,
IF(AND(OR(C1548=1,C1548="NA"),OR(J1548=42,J1548=6,J1548=7,J1548=8, J1548="NA")),"NA",
IF(_xlfn.MINIFS(Nested_Ifs[a11],Nested_Ifs[ID],Nested_Ifs[[#This Row],[ID]])&lt;&gt;1,IF(AND(C1548=MIN(_xlfn._xlws.FILTER(Nested_Ifs[a11], Nested_Ifs[ID]=Nested_Ifs[[#This Row],[ID]])), OR(J1548=42,J1548=6,J1548=7,J1548=8)),1,
IF(_xlfn.MINIFS(Nested_Ifs[a11],Nested_Ifs[ID],Nested_Ifs[[#This Row],[ID]])&lt;&gt;1,IF(AND(OR(C1548=MIN(_xlfn._xlws.FILTER(Nested_Ifs[a11], Nested_Ifs[ID]=Nested_Ifs[[#This Row],[ID]])), C1548 = "NA"), OR(J1548=42,J1548=6,J1548=7,J1548=8, J1548 = "NA")),"NA",0),0)),0)))</f>
        <v>0</v>
      </c>
      <c r="L1548">
        <v>2</v>
      </c>
      <c r="M1548">
        <v>2</v>
      </c>
      <c r="N1548" t="s">
        <v>0</v>
      </c>
      <c r="O1548" s="11">
        <f t="shared" si="23"/>
        <v>0</v>
      </c>
    </row>
    <row r="1549" spans="2:15" x14ac:dyDescent="0.3">
      <c r="B1549">
        <v>19521</v>
      </c>
      <c r="C1549">
        <v>4</v>
      </c>
      <c r="D1549">
        <v>1</v>
      </c>
      <c r="E1549">
        <v>3</v>
      </c>
      <c r="F1549">
        <v>4</v>
      </c>
      <c r="G1549" t="s">
        <v>0</v>
      </c>
      <c r="H1549">
        <v>2</v>
      </c>
      <c r="I1549">
        <v>8</v>
      </c>
      <c r="J1549" t="s">
        <v>0</v>
      </c>
      <c r="K1549" s="5" cm="1">
        <f t="array" ref="K1549">IF(AND(C1549=1,OR(J1549=42,J1549=6,J1549=7,J1549=8)),1,
IF(AND(OR(C1549=1,C1549="NA"),OR(J1549=42,J1549=6,J1549=7,J1549=8, J1549="NA")),"NA",
IF(_xlfn.MINIFS(Nested_Ifs[a11],Nested_Ifs[ID],Nested_Ifs[[#This Row],[ID]])&lt;&gt;1,IF(AND(C1549=MIN(_xlfn._xlws.FILTER(Nested_Ifs[a11], Nested_Ifs[ID]=Nested_Ifs[[#This Row],[ID]])), OR(J1549=42,J1549=6,J1549=7,J1549=8)),1,
IF(_xlfn.MINIFS(Nested_Ifs[a11],Nested_Ifs[ID],Nested_Ifs[[#This Row],[ID]])&lt;&gt;1,IF(AND(OR(C1549=MIN(_xlfn._xlws.FILTER(Nested_Ifs[a11], Nested_Ifs[ID]=Nested_Ifs[[#This Row],[ID]])), C1549 = "NA"), OR(J1549=42,J1549=6,J1549=7,J1549=8, J1549 = "NA")),"NA",0),0)),0)))</f>
        <v>0</v>
      </c>
      <c r="L1549">
        <v>2</v>
      </c>
      <c r="M1549">
        <v>2</v>
      </c>
      <c r="N1549" t="s">
        <v>0</v>
      </c>
      <c r="O1549" s="11">
        <f t="shared" si="23"/>
        <v>0</v>
      </c>
    </row>
    <row r="1550" spans="2:15" x14ac:dyDescent="0.3">
      <c r="B1550">
        <v>19522</v>
      </c>
      <c r="C1550">
        <v>1</v>
      </c>
      <c r="D1550">
        <v>1</v>
      </c>
      <c r="E1550">
        <v>1</v>
      </c>
      <c r="F1550">
        <v>81</v>
      </c>
      <c r="G1550">
        <v>5</v>
      </c>
      <c r="H1550" t="s">
        <v>0</v>
      </c>
      <c r="I1550" t="s">
        <v>0</v>
      </c>
      <c r="J1550">
        <v>6</v>
      </c>
      <c r="K1550" s="5" cm="1">
        <f t="array" ref="K1550">IF(AND(C1550=1,OR(J1550=42,J1550=6,J1550=7,J1550=8)),1,
IF(AND(OR(C1550=1,C1550="NA"),OR(J1550=42,J1550=6,J1550=7,J1550=8, J1550="NA")),"NA",
IF(_xlfn.MINIFS(Nested_Ifs[a11],Nested_Ifs[ID],Nested_Ifs[[#This Row],[ID]])&lt;&gt;1,IF(AND(C1550=MIN(_xlfn._xlws.FILTER(Nested_Ifs[a11], Nested_Ifs[ID]=Nested_Ifs[[#This Row],[ID]])), OR(J1550=42,J1550=6,J1550=7,J1550=8)),1,
IF(_xlfn.MINIFS(Nested_Ifs[a11],Nested_Ifs[ID],Nested_Ifs[[#This Row],[ID]])&lt;&gt;1,IF(AND(OR(C1550=MIN(_xlfn._xlws.FILTER(Nested_Ifs[a11], Nested_Ifs[ID]=Nested_Ifs[[#This Row],[ID]])), C1550 = "NA"), OR(J1550=42,J1550=6,J1550=7,J1550=8, J1550 = "NA")),"NA",0),0)),0)))</f>
        <v>1</v>
      </c>
      <c r="L1550">
        <v>1</v>
      </c>
      <c r="M1550">
        <v>2</v>
      </c>
      <c r="N1550" t="s">
        <v>0</v>
      </c>
      <c r="O1550" s="11">
        <f t="shared" si="23"/>
        <v>0</v>
      </c>
    </row>
    <row r="1551" spans="2:15" x14ac:dyDescent="0.3">
      <c r="B1551">
        <v>19522</v>
      </c>
      <c r="C1551">
        <v>3</v>
      </c>
      <c r="D1551">
        <v>2</v>
      </c>
      <c r="E1551">
        <v>4</v>
      </c>
      <c r="F1551">
        <v>45</v>
      </c>
      <c r="G1551">
        <v>1</v>
      </c>
      <c r="H1551" t="s">
        <v>0</v>
      </c>
      <c r="I1551" t="s">
        <v>0</v>
      </c>
      <c r="J1551">
        <v>3</v>
      </c>
      <c r="K1551" s="5" cm="1">
        <f t="array" ref="K1551">IF(AND(C1551=1,OR(J1551=42,J1551=6,J1551=7,J1551=8)),1,
IF(AND(OR(C1551=1,C1551="NA"),OR(J1551=42,J1551=6,J1551=7,J1551=8, J1551="NA")),"NA",
IF(_xlfn.MINIFS(Nested_Ifs[a11],Nested_Ifs[ID],Nested_Ifs[[#This Row],[ID]])&lt;&gt;1,IF(AND(C1551=MIN(_xlfn._xlws.FILTER(Nested_Ifs[a11], Nested_Ifs[ID]=Nested_Ifs[[#This Row],[ID]])), OR(J1551=42,J1551=6,J1551=7,J1551=8)),1,
IF(_xlfn.MINIFS(Nested_Ifs[a11],Nested_Ifs[ID],Nested_Ifs[[#This Row],[ID]])&lt;&gt;1,IF(AND(OR(C1551=MIN(_xlfn._xlws.FILTER(Nested_Ifs[a11], Nested_Ifs[ID]=Nested_Ifs[[#This Row],[ID]])), C1551 = "NA"), OR(J1551=42,J1551=6,J1551=7,J1551=8, J1551 = "NA")),"NA",0),0)),0)))</f>
        <v>0</v>
      </c>
      <c r="L1551">
        <v>1</v>
      </c>
      <c r="M1551">
        <v>2</v>
      </c>
      <c r="N1551" t="s">
        <v>0</v>
      </c>
      <c r="O1551" s="11">
        <f t="shared" ref="O1551:O1614" si="24">IF(AND(AND(L1551=1,M1551=1),AND(OR(N1551=3,N1551=4))),1,
IF(AND(OR(L1551=1,L1551="NA"),
OR(M1551=1,M1551="NA"),
OR(N1551=3,N1551=4, N1551="NA")),"NA",0))</f>
        <v>0</v>
      </c>
    </row>
    <row r="1552" spans="2:15" x14ac:dyDescent="0.3">
      <c r="B1552">
        <v>19522</v>
      </c>
      <c r="C1552">
        <v>4</v>
      </c>
      <c r="D1552">
        <v>1</v>
      </c>
      <c r="E1552">
        <v>8</v>
      </c>
      <c r="F1552">
        <v>15</v>
      </c>
      <c r="G1552">
        <v>6</v>
      </c>
      <c r="H1552" t="s">
        <v>0</v>
      </c>
      <c r="I1552" t="s">
        <v>0</v>
      </c>
      <c r="J1552" t="s">
        <v>0</v>
      </c>
      <c r="K1552" s="5" cm="1">
        <f t="array" ref="K1552">IF(AND(C1552=1,OR(J1552=42,J1552=6,J1552=7,J1552=8)),1,
IF(AND(OR(C1552=1,C1552="NA"),OR(J1552=42,J1552=6,J1552=7,J1552=8, J1552="NA")),"NA",
IF(_xlfn.MINIFS(Nested_Ifs[a11],Nested_Ifs[ID],Nested_Ifs[[#This Row],[ID]])&lt;&gt;1,IF(AND(C1552=MIN(_xlfn._xlws.FILTER(Nested_Ifs[a11], Nested_Ifs[ID]=Nested_Ifs[[#This Row],[ID]])), OR(J1552=42,J1552=6,J1552=7,J1552=8)),1,
IF(_xlfn.MINIFS(Nested_Ifs[a11],Nested_Ifs[ID],Nested_Ifs[[#This Row],[ID]])&lt;&gt;1,IF(AND(OR(C1552=MIN(_xlfn._xlws.FILTER(Nested_Ifs[a11], Nested_Ifs[ID]=Nested_Ifs[[#This Row],[ID]])), C1552 = "NA"), OR(J1552=42,J1552=6,J1552=7,J1552=8, J1552 = "NA")),"NA",0),0)),0)))</f>
        <v>0</v>
      </c>
      <c r="L1552">
        <v>2</v>
      </c>
      <c r="M1552">
        <v>2</v>
      </c>
      <c r="N1552" t="s">
        <v>0</v>
      </c>
      <c r="O1552" s="11">
        <f t="shared" si="24"/>
        <v>0</v>
      </c>
    </row>
    <row r="1553" spans="2:15" x14ac:dyDescent="0.3">
      <c r="B1553">
        <v>19522</v>
      </c>
      <c r="C1553">
        <v>5</v>
      </c>
      <c r="D1553">
        <v>1</v>
      </c>
      <c r="E1553">
        <v>8</v>
      </c>
      <c r="F1553">
        <v>12</v>
      </c>
      <c r="G1553" t="s">
        <v>0</v>
      </c>
      <c r="H1553" t="s">
        <v>0</v>
      </c>
      <c r="I1553" t="s">
        <v>0</v>
      </c>
      <c r="J1553" t="s">
        <v>0</v>
      </c>
      <c r="K1553" s="5" cm="1">
        <f t="array" ref="K1553">IF(AND(C1553=1,OR(J1553=42,J1553=6,J1553=7,J1553=8)),1,
IF(AND(OR(C1553=1,C1553="NA"),OR(J1553=42,J1553=6,J1553=7,J1553=8, J1553="NA")),"NA",
IF(_xlfn.MINIFS(Nested_Ifs[a11],Nested_Ifs[ID],Nested_Ifs[[#This Row],[ID]])&lt;&gt;1,IF(AND(C1553=MIN(_xlfn._xlws.FILTER(Nested_Ifs[a11], Nested_Ifs[ID]=Nested_Ifs[[#This Row],[ID]])), OR(J1553=42,J1553=6,J1553=7,J1553=8)),1,
IF(_xlfn.MINIFS(Nested_Ifs[a11],Nested_Ifs[ID],Nested_Ifs[[#This Row],[ID]])&lt;&gt;1,IF(AND(OR(C1553=MIN(_xlfn._xlws.FILTER(Nested_Ifs[a11], Nested_Ifs[ID]=Nested_Ifs[[#This Row],[ID]])), C1553 = "NA"), OR(J1553=42,J1553=6,J1553=7,J1553=8, J1553 = "NA")),"NA",0),0)),0)))</f>
        <v>0</v>
      </c>
      <c r="L1553">
        <v>1</v>
      </c>
      <c r="M1553">
        <v>2</v>
      </c>
      <c r="N1553" t="s">
        <v>0</v>
      </c>
      <c r="O1553" s="11">
        <f t="shared" si="24"/>
        <v>0</v>
      </c>
    </row>
    <row r="1554" spans="2:15" x14ac:dyDescent="0.3">
      <c r="B1554">
        <v>19522</v>
      </c>
      <c r="C1554">
        <v>6</v>
      </c>
      <c r="D1554">
        <v>1</v>
      </c>
      <c r="E1554">
        <v>8</v>
      </c>
      <c r="F1554">
        <v>3</v>
      </c>
      <c r="G1554" t="s">
        <v>0</v>
      </c>
      <c r="H1554">
        <v>2</v>
      </c>
      <c r="I1554">
        <v>8</v>
      </c>
      <c r="J1554" t="s">
        <v>0</v>
      </c>
      <c r="K1554" s="5" cm="1">
        <f t="array" ref="K1554">IF(AND(C1554=1,OR(J1554=42,J1554=6,J1554=7,J1554=8)),1,
IF(AND(OR(C1554=1,C1554="NA"),OR(J1554=42,J1554=6,J1554=7,J1554=8, J1554="NA")),"NA",
IF(_xlfn.MINIFS(Nested_Ifs[a11],Nested_Ifs[ID],Nested_Ifs[[#This Row],[ID]])&lt;&gt;1,IF(AND(C1554=MIN(_xlfn._xlws.FILTER(Nested_Ifs[a11], Nested_Ifs[ID]=Nested_Ifs[[#This Row],[ID]])), OR(J1554=42,J1554=6,J1554=7,J1554=8)),1,
IF(_xlfn.MINIFS(Nested_Ifs[a11],Nested_Ifs[ID],Nested_Ifs[[#This Row],[ID]])&lt;&gt;1,IF(AND(OR(C1554=MIN(_xlfn._xlws.FILTER(Nested_Ifs[a11], Nested_Ifs[ID]=Nested_Ifs[[#This Row],[ID]])), C1554 = "NA"), OR(J1554=42,J1554=6,J1554=7,J1554=8, J1554 = "NA")),"NA",0),0)),0)))</f>
        <v>0</v>
      </c>
      <c r="L1554">
        <v>2</v>
      </c>
      <c r="M1554">
        <v>2</v>
      </c>
      <c r="N1554" t="s">
        <v>0</v>
      </c>
      <c r="O1554" s="11">
        <f t="shared" si="24"/>
        <v>0</v>
      </c>
    </row>
    <row r="1555" spans="2:15" x14ac:dyDescent="0.3">
      <c r="B1555">
        <v>19523</v>
      </c>
      <c r="C1555">
        <v>1</v>
      </c>
      <c r="D1555">
        <v>2</v>
      </c>
      <c r="E1555">
        <v>1</v>
      </c>
      <c r="F1555">
        <v>59</v>
      </c>
      <c r="G1555">
        <v>5</v>
      </c>
      <c r="H1555" t="s">
        <v>0</v>
      </c>
      <c r="I1555" t="s">
        <v>0</v>
      </c>
      <c r="J1555">
        <v>1</v>
      </c>
      <c r="K1555" s="5" cm="1">
        <f t="array" ref="K1555">IF(AND(C1555=1,OR(J1555=42,J1555=6,J1555=7,J1555=8)),1,
IF(AND(OR(C1555=1,C1555="NA"),OR(J1555=42,J1555=6,J1555=7,J1555=8, J1555="NA")),"NA",
IF(_xlfn.MINIFS(Nested_Ifs[a11],Nested_Ifs[ID],Nested_Ifs[[#This Row],[ID]])&lt;&gt;1,IF(AND(C1555=MIN(_xlfn._xlws.FILTER(Nested_Ifs[a11], Nested_Ifs[ID]=Nested_Ifs[[#This Row],[ID]])), OR(J1555=42,J1555=6,J1555=7,J1555=8)),1,
IF(_xlfn.MINIFS(Nested_Ifs[a11],Nested_Ifs[ID],Nested_Ifs[[#This Row],[ID]])&lt;&gt;1,IF(AND(OR(C1555=MIN(_xlfn._xlws.FILTER(Nested_Ifs[a11], Nested_Ifs[ID]=Nested_Ifs[[#This Row],[ID]])), C1555 = "NA"), OR(J1555=42,J1555=6,J1555=7,J1555=8, J1555 = "NA")),"NA",0),0)),0)))</f>
        <v>0</v>
      </c>
      <c r="L1555">
        <v>1</v>
      </c>
      <c r="M1555">
        <v>2</v>
      </c>
      <c r="N1555" t="s">
        <v>0</v>
      </c>
      <c r="O1555" s="11">
        <f t="shared" si="24"/>
        <v>0</v>
      </c>
    </row>
    <row r="1556" spans="2:15" x14ac:dyDescent="0.3">
      <c r="B1556">
        <v>19524</v>
      </c>
      <c r="C1556">
        <v>1</v>
      </c>
      <c r="D1556">
        <v>1</v>
      </c>
      <c r="E1556">
        <v>1</v>
      </c>
      <c r="F1556">
        <v>52</v>
      </c>
      <c r="G1556">
        <v>1</v>
      </c>
      <c r="H1556" t="s">
        <v>0</v>
      </c>
      <c r="I1556" t="s">
        <v>0</v>
      </c>
      <c r="J1556">
        <v>5</v>
      </c>
      <c r="K1556" s="5" cm="1">
        <f t="array" ref="K1556">IF(AND(C1556=1,OR(J1556=42,J1556=6,J1556=7,J1556=8)),1,
IF(AND(OR(C1556=1,C1556="NA"),OR(J1556=42,J1556=6,J1556=7,J1556=8, J1556="NA")),"NA",
IF(_xlfn.MINIFS(Nested_Ifs[a11],Nested_Ifs[ID],Nested_Ifs[[#This Row],[ID]])&lt;&gt;1,IF(AND(C1556=MIN(_xlfn._xlws.FILTER(Nested_Ifs[a11], Nested_Ifs[ID]=Nested_Ifs[[#This Row],[ID]])), OR(J1556=42,J1556=6,J1556=7,J1556=8)),1,
IF(_xlfn.MINIFS(Nested_Ifs[a11],Nested_Ifs[ID],Nested_Ifs[[#This Row],[ID]])&lt;&gt;1,IF(AND(OR(C1556=MIN(_xlfn._xlws.FILTER(Nested_Ifs[a11], Nested_Ifs[ID]=Nested_Ifs[[#This Row],[ID]])), C1556 = "NA"), OR(J1556=42,J1556=6,J1556=7,J1556=8, J1556 = "NA")),"NA",0),0)),0)))</f>
        <v>0</v>
      </c>
      <c r="L1556">
        <v>2</v>
      </c>
      <c r="M1556">
        <v>2</v>
      </c>
      <c r="N1556" t="s">
        <v>0</v>
      </c>
      <c r="O1556" s="11">
        <f t="shared" si="24"/>
        <v>0</v>
      </c>
    </row>
    <row r="1557" spans="2:15" x14ac:dyDescent="0.3">
      <c r="B1557">
        <v>19524</v>
      </c>
      <c r="C1557">
        <v>2</v>
      </c>
      <c r="D1557">
        <v>2</v>
      </c>
      <c r="E1557">
        <v>2</v>
      </c>
      <c r="F1557">
        <v>50</v>
      </c>
      <c r="G1557">
        <v>1</v>
      </c>
      <c r="H1557" t="s">
        <v>0</v>
      </c>
      <c r="I1557" t="s">
        <v>0</v>
      </c>
      <c r="J1557">
        <v>5</v>
      </c>
      <c r="K1557" s="5" cm="1">
        <f t="array" ref="K1557">IF(AND(C1557=1,OR(J1557=42,J1557=6,J1557=7,J1557=8)),1,
IF(AND(OR(C1557=1,C1557="NA"),OR(J1557=42,J1557=6,J1557=7,J1557=8, J1557="NA")),"NA",
IF(_xlfn.MINIFS(Nested_Ifs[a11],Nested_Ifs[ID],Nested_Ifs[[#This Row],[ID]])&lt;&gt;1,IF(AND(C1557=MIN(_xlfn._xlws.FILTER(Nested_Ifs[a11], Nested_Ifs[ID]=Nested_Ifs[[#This Row],[ID]])), OR(J1557=42,J1557=6,J1557=7,J1557=8)),1,
IF(_xlfn.MINIFS(Nested_Ifs[a11],Nested_Ifs[ID],Nested_Ifs[[#This Row],[ID]])&lt;&gt;1,IF(AND(OR(C1557=MIN(_xlfn._xlws.FILTER(Nested_Ifs[a11], Nested_Ifs[ID]=Nested_Ifs[[#This Row],[ID]])), C1557 = "NA"), OR(J1557=42,J1557=6,J1557=7,J1557=8, J1557 = "NA")),"NA",0),0)),0)))</f>
        <v>0</v>
      </c>
      <c r="L1557">
        <v>2</v>
      </c>
      <c r="M1557">
        <v>2</v>
      </c>
      <c r="N1557" t="s">
        <v>0</v>
      </c>
      <c r="O1557" s="11">
        <f t="shared" si="24"/>
        <v>0</v>
      </c>
    </row>
    <row r="1558" spans="2:15" x14ac:dyDescent="0.3">
      <c r="B1558">
        <v>19524</v>
      </c>
      <c r="C1558">
        <v>3</v>
      </c>
      <c r="D1558">
        <v>1</v>
      </c>
      <c r="E1558">
        <v>3</v>
      </c>
      <c r="F1558">
        <v>12</v>
      </c>
      <c r="G1558" t="s">
        <v>0</v>
      </c>
      <c r="H1558" t="s">
        <v>0</v>
      </c>
      <c r="I1558" t="s">
        <v>0</v>
      </c>
      <c r="J1558" t="s">
        <v>0</v>
      </c>
      <c r="K1558" s="5" cm="1">
        <f t="array" ref="K1558">IF(AND(C1558=1,OR(J1558=42,J1558=6,J1558=7,J1558=8)),1,
IF(AND(OR(C1558=1,C1558="NA"),OR(J1558=42,J1558=6,J1558=7,J1558=8, J1558="NA")),"NA",
IF(_xlfn.MINIFS(Nested_Ifs[a11],Nested_Ifs[ID],Nested_Ifs[[#This Row],[ID]])&lt;&gt;1,IF(AND(C1558=MIN(_xlfn._xlws.FILTER(Nested_Ifs[a11], Nested_Ifs[ID]=Nested_Ifs[[#This Row],[ID]])), OR(J1558=42,J1558=6,J1558=7,J1558=8)),1,
IF(_xlfn.MINIFS(Nested_Ifs[a11],Nested_Ifs[ID],Nested_Ifs[[#This Row],[ID]])&lt;&gt;1,IF(AND(OR(C1558=MIN(_xlfn._xlws.FILTER(Nested_Ifs[a11], Nested_Ifs[ID]=Nested_Ifs[[#This Row],[ID]])), C1558 = "NA"), OR(J1558=42,J1558=6,J1558=7,J1558=8, J1558 = "NA")),"NA",0),0)),0)))</f>
        <v>0</v>
      </c>
      <c r="L1558">
        <v>2</v>
      </c>
      <c r="M1558">
        <v>2</v>
      </c>
      <c r="N1558" t="s">
        <v>0</v>
      </c>
      <c r="O1558" s="11">
        <f t="shared" si="24"/>
        <v>0</v>
      </c>
    </row>
    <row r="1559" spans="2:15" x14ac:dyDescent="0.3">
      <c r="B1559">
        <v>19525</v>
      </c>
      <c r="C1559">
        <v>1</v>
      </c>
      <c r="D1559">
        <v>1</v>
      </c>
      <c r="E1559">
        <v>1</v>
      </c>
      <c r="F1559">
        <v>58</v>
      </c>
      <c r="G1559">
        <v>1</v>
      </c>
      <c r="H1559" t="s">
        <v>0</v>
      </c>
      <c r="I1559" t="s">
        <v>0</v>
      </c>
      <c r="J1559">
        <v>3</v>
      </c>
      <c r="K1559" s="5" cm="1">
        <f t="array" ref="K1559">IF(AND(C1559=1,OR(J1559=42,J1559=6,J1559=7,J1559=8)),1,
IF(AND(OR(C1559=1,C1559="NA"),OR(J1559=42,J1559=6,J1559=7,J1559=8, J1559="NA")),"NA",
IF(_xlfn.MINIFS(Nested_Ifs[a11],Nested_Ifs[ID],Nested_Ifs[[#This Row],[ID]])&lt;&gt;1,IF(AND(C1559=MIN(_xlfn._xlws.FILTER(Nested_Ifs[a11], Nested_Ifs[ID]=Nested_Ifs[[#This Row],[ID]])), OR(J1559=42,J1559=6,J1559=7,J1559=8)),1,
IF(_xlfn.MINIFS(Nested_Ifs[a11],Nested_Ifs[ID],Nested_Ifs[[#This Row],[ID]])&lt;&gt;1,IF(AND(OR(C1559=MIN(_xlfn._xlws.FILTER(Nested_Ifs[a11], Nested_Ifs[ID]=Nested_Ifs[[#This Row],[ID]])), C1559 = "NA"), OR(J1559=42,J1559=6,J1559=7,J1559=8, J1559 = "NA")),"NA",0),0)),0)))</f>
        <v>0</v>
      </c>
      <c r="L1559">
        <v>2</v>
      </c>
      <c r="M1559">
        <v>2</v>
      </c>
      <c r="N1559" t="s">
        <v>0</v>
      </c>
      <c r="O1559" s="11">
        <f t="shared" si="24"/>
        <v>0</v>
      </c>
    </row>
    <row r="1560" spans="2:15" x14ac:dyDescent="0.3">
      <c r="B1560">
        <v>19525</v>
      </c>
      <c r="C1560">
        <v>2</v>
      </c>
      <c r="D1560">
        <v>2</v>
      </c>
      <c r="E1560">
        <v>2</v>
      </c>
      <c r="F1560">
        <v>56</v>
      </c>
      <c r="G1560">
        <v>1</v>
      </c>
      <c r="H1560" t="s">
        <v>0</v>
      </c>
      <c r="I1560" t="s">
        <v>0</v>
      </c>
      <c r="J1560">
        <v>3</v>
      </c>
      <c r="K1560" s="5" cm="1">
        <f t="array" ref="K1560">IF(AND(C1560=1,OR(J1560=42,J1560=6,J1560=7,J1560=8)),1,
IF(AND(OR(C1560=1,C1560="NA"),OR(J1560=42,J1560=6,J1560=7,J1560=8, J1560="NA")),"NA",
IF(_xlfn.MINIFS(Nested_Ifs[a11],Nested_Ifs[ID],Nested_Ifs[[#This Row],[ID]])&lt;&gt;1,IF(AND(C1560=MIN(_xlfn._xlws.FILTER(Nested_Ifs[a11], Nested_Ifs[ID]=Nested_Ifs[[#This Row],[ID]])), OR(J1560=42,J1560=6,J1560=7,J1560=8)),1,
IF(_xlfn.MINIFS(Nested_Ifs[a11],Nested_Ifs[ID],Nested_Ifs[[#This Row],[ID]])&lt;&gt;1,IF(AND(OR(C1560=MIN(_xlfn._xlws.FILTER(Nested_Ifs[a11], Nested_Ifs[ID]=Nested_Ifs[[#This Row],[ID]])), C1560 = "NA"), OR(J1560=42,J1560=6,J1560=7,J1560=8, J1560 = "NA")),"NA",0),0)),0)))</f>
        <v>0</v>
      </c>
      <c r="L1560">
        <v>2</v>
      </c>
      <c r="M1560">
        <v>2</v>
      </c>
      <c r="N1560" t="s">
        <v>0</v>
      </c>
      <c r="O1560" s="11">
        <f t="shared" si="24"/>
        <v>0</v>
      </c>
    </row>
    <row r="1561" spans="2:15" x14ac:dyDescent="0.3">
      <c r="B1561">
        <v>19527</v>
      </c>
      <c r="C1561">
        <v>1</v>
      </c>
      <c r="D1561">
        <v>1</v>
      </c>
      <c r="E1561">
        <v>1</v>
      </c>
      <c r="F1561">
        <v>56</v>
      </c>
      <c r="G1561">
        <v>1</v>
      </c>
      <c r="H1561" t="s">
        <v>0</v>
      </c>
      <c r="I1561" t="s">
        <v>0</v>
      </c>
      <c r="J1561">
        <v>5</v>
      </c>
      <c r="K1561" s="5" cm="1">
        <f t="array" ref="K1561">IF(AND(C1561=1,OR(J1561=42,J1561=6,J1561=7,J1561=8)),1,
IF(AND(OR(C1561=1,C1561="NA"),OR(J1561=42,J1561=6,J1561=7,J1561=8, J1561="NA")),"NA",
IF(_xlfn.MINIFS(Nested_Ifs[a11],Nested_Ifs[ID],Nested_Ifs[[#This Row],[ID]])&lt;&gt;1,IF(AND(C1561=MIN(_xlfn._xlws.FILTER(Nested_Ifs[a11], Nested_Ifs[ID]=Nested_Ifs[[#This Row],[ID]])), OR(J1561=42,J1561=6,J1561=7,J1561=8)),1,
IF(_xlfn.MINIFS(Nested_Ifs[a11],Nested_Ifs[ID],Nested_Ifs[[#This Row],[ID]])&lt;&gt;1,IF(AND(OR(C1561=MIN(_xlfn._xlws.FILTER(Nested_Ifs[a11], Nested_Ifs[ID]=Nested_Ifs[[#This Row],[ID]])), C1561 = "NA"), OR(J1561=42,J1561=6,J1561=7,J1561=8, J1561 = "NA")),"NA",0),0)),0)))</f>
        <v>0</v>
      </c>
      <c r="L1561">
        <v>2</v>
      </c>
      <c r="M1561">
        <v>2</v>
      </c>
      <c r="N1561" t="s">
        <v>0</v>
      </c>
      <c r="O1561" s="11">
        <f t="shared" si="24"/>
        <v>0</v>
      </c>
    </row>
    <row r="1562" spans="2:15" x14ac:dyDescent="0.3">
      <c r="B1562">
        <v>19527</v>
      </c>
      <c r="C1562">
        <v>2</v>
      </c>
      <c r="D1562">
        <v>2</v>
      </c>
      <c r="E1562">
        <v>2</v>
      </c>
      <c r="F1562">
        <v>53</v>
      </c>
      <c r="G1562">
        <v>1</v>
      </c>
      <c r="H1562" t="s">
        <v>0</v>
      </c>
      <c r="I1562" t="s">
        <v>0</v>
      </c>
      <c r="J1562">
        <v>41</v>
      </c>
      <c r="K1562" s="5" cm="1">
        <f t="array" ref="K1562">IF(AND(C1562=1,OR(J1562=42,J1562=6,J1562=7,J1562=8)),1,
IF(AND(OR(C1562=1,C1562="NA"),OR(J1562=42,J1562=6,J1562=7,J1562=8, J1562="NA")),"NA",
IF(_xlfn.MINIFS(Nested_Ifs[a11],Nested_Ifs[ID],Nested_Ifs[[#This Row],[ID]])&lt;&gt;1,IF(AND(C1562=MIN(_xlfn._xlws.FILTER(Nested_Ifs[a11], Nested_Ifs[ID]=Nested_Ifs[[#This Row],[ID]])), OR(J1562=42,J1562=6,J1562=7,J1562=8)),1,
IF(_xlfn.MINIFS(Nested_Ifs[a11],Nested_Ifs[ID],Nested_Ifs[[#This Row],[ID]])&lt;&gt;1,IF(AND(OR(C1562=MIN(_xlfn._xlws.FILTER(Nested_Ifs[a11], Nested_Ifs[ID]=Nested_Ifs[[#This Row],[ID]])), C1562 = "NA"), OR(J1562=42,J1562=6,J1562=7,J1562=8, J1562 = "NA")),"NA",0),0)),0)))</f>
        <v>0</v>
      </c>
      <c r="L1562">
        <v>1</v>
      </c>
      <c r="M1562">
        <v>2</v>
      </c>
      <c r="N1562" t="s">
        <v>0</v>
      </c>
      <c r="O1562" s="11">
        <f t="shared" si="24"/>
        <v>0</v>
      </c>
    </row>
    <row r="1563" spans="2:15" x14ac:dyDescent="0.3">
      <c r="B1563">
        <v>19527</v>
      </c>
      <c r="C1563">
        <v>8</v>
      </c>
      <c r="D1563">
        <v>1</v>
      </c>
      <c r="E1563">
        <v>3</v>
      </c>
      <c r="F1563">
        <v>31</v>
      </c>
      <c r="G1563">
        <v>3</v>
      </c>
      <c r="H1563" t="s">
        <v>0</v>
      </c>
      <c r="I1563" t="s">
        <v>0</v>
      </c>
      <c r="J1563">
        <v>5</v>
      </c>
      <c r="K1563" s="5" cm="1">
        <f t="array" ref="K1563">IF(AND(C1563=1,OR(J1563=42,J1563=6,J1563=7,J1563=8)),1,
IF(AND(OR(C1563=1,C1563="NA"),OR(J1563=42,J1563=6,J1563=7,J1563=8, J1563="NA")),"NA",
IF(_xlfn.MINIFS(Nested_Ifs[a11],Nested_Ifs[ID],Nested_Ifs[[#This Row],[ID]])&lt;&gt;1,IF(AND(C1563=MIN(_xlfn._xlws.FILTER(Nested_Ifs[a11], Nested_Ifs[ID]=Nested_Ifs[[#This Row],[ID]])), OR(J1563=42,J1563=6,J1563=7,J1563=8)),1,
IF(_xlfn.MINIFS(Nested_Ifs[a11],Nested_Ifs[ID],Nested_Ifs[[#This Row],[ID]])&lt;&gt;1,IF(AND(OR(C1563=MIN(_xlfn._xlws.FILTER(Nested_Ifs[a11], Nested_Ifs[ID]=Nested_Ifs[[#This Row],[ID]])), C1563 = "NA"), OR(J1563=42,J1563=6,J1563=7,J1563=8, J1563 = "NA")),"NA",0),0)),0)))</f>
        <v>0</v>
      </c>
      <c r="L1563">
        <v>1</v>
      </c>
      <c r="M1563">
        <v>2</v>
      </c>
      <c r="N1563" t="s">
        <v>0</v>
      </c>
      <c r="O1563" s="11">
        <f t="shared" si="24"/>
        <v>0</v>
      </c>
    </row>
    <row r="1564" spans="2:15" x14ac:dyDescent="0.3">
      <c r="B1564">
        <v>19527</v>
      </c>
      <c r="C1564">
        <v>3</v>
      </c>
      <c r="D1564">
        <v>1</v>
      </c>
      <c r="E1564">
        <v>3</v>
      </c>
      <c r="F1564">
        <v>27</v>
      </c>
      <c r="G1564">
        <v>6</v>
      </c>
      <c r="H1564" t="s">
        <v>0</v>
      </c>
      <c r="I1564" t="s">
        <v>0</v>
      </c>
      <c r="J1564">
        <v>5</v>
      </c>
      <c r="K1564" s="5" cm="1">
        <f t="array" ref="K1564">IF(AND(C1564=1,OR(J1564=42,J1564=6,J1564=7,J1564=8)),1,
IF(AND(OR(C1564=1,C1564="NA"),OR(J1564=42,J1564=6,J1564=7,J1564=8, J1564="NA")),"NA",
IF(_xlfn.MINIFS(Nested_Ifs[a11],Nested_Ifs[ID],Nested_Ifs[[#This Row],[ID]])&lt;&gt;1,IF(AND(C1564=MIN(_xlfn._xlws.FILTER(Nested_Ifs[a11], Nested_Ifs[ID]=Nested_Ifs[[#This Row],[ID]])), OR(J1564=42,J1564=6,J1564=7,J1564=8)),1,
IF(_xlfn.MINIFS(Nested_Ifs[a11],Nested_Ifs[ID],Nested_Ifs[[#This Row],[ID]])&lt;&gt;1,IF(AND(OR(C1564=MIN(_xlfn._xlws.FILTER(Nested_Ifs[a11], Nested_Ifs[ID]=Nested_Ifs[[#This Row],[ID]])), C1564 = "NA"), OR(J1564=42,J1564=6,J1564=7,J1564=8, J1564 = "NA")),"NA",0),0)),0)))</f>
        <v>0</v>
      </c>
      <c r="L1564">
        <v>2</v>
      </c>
      <c r="M1564">
        <v>2</v>
      </c>
      <c r="N1564" t="s">
        <v>0</v>
      </c>
      <c r="O1564" s="11">
        <f t="shared" si="24"/>
        <v>0</v>
      </c>
    </row>
    <row r="1565" spans="2:15" x14ac:dyDescent="0.3">
      <c r="B1565">
        <v>19527</v>
      </c>
      <c r="C1565">
        <v>6</v>
      </c>
      <c r="D1565">
        <v>1</v>
      </c>
      <c r="E1565">
        <v>3</v>
      </c>
      <c r="F1565">
        <v>13</v>
      </c>
      <c r="G1565" t="s">
        <v>0</v>
      </c>
      <c r="H1565" t="s">
        <v>0</v>
      </c>
      <c r="I1565" t="s">
        <v>0</v>
      </c>
      <c r="J1565" t="s">
        <v>0</v>
      </c>
      <c r="K1565" s="5" cm="1">
        <f t="array" ref="K1565">IF(AND(C1565=1,OR(J1565=42,J1565=6,J1565=7,J1565=8)),1,
IF(AND(OR(C1565=1,C1565="NA"),OR(J1565=42,J1565=6,J1565=7,J1565=8, J1565="NA")),"NA",
IF(_xlfn.MINIFS(Nested_Ifs[a11],Nested_Ifs[ID],Nested_Ifs[[#This Row],[ID]])&lt;&gt;1,IF(AND(C1565=MIN(_xlfn._xlws.FILTER(Nested_Ifs[a11], Nested_Ifs[ID]=Nested_Ifs[[#This Row],[ID]])), OR(J1565=42,J1565=6,J1565=7,J1565=8)),1,
IF(_xlfn.MINIFS(Nested_Ifs[a11],Nested_Ifs[ID],Nested_Ifs[[#This Row],[ID]])&lt;&gt;1,IF(AND(OR(C1565=MIN(_xlfn._xlws.FILTER(Nested_Ifs[a11], Nested_Ifs[ID]=Nested_Ifs[[#This Row],[ID]])), C1565 = "NA"), OR(J1565=42,J1565=6,J1565=7,J1565=8, J1565 = "NA")),"NA",0),0)),0)))</f>
        <v>0</v>
      </c>
      <c r="L1565">
        <v>2</v>
      </c>
      <c r="M1565">
        <v>2</v>
      </c>
      <c r="N1565" t="s">
        <v>0</v>
      </c>
      <c r="O1565" s="11">
        <f t="shared" si="24"/>
        <v>0</v>
      </c>
    </row>
    <row r="1566" spans="2:15" x14ac:dyDescent="0.3">
      <c r="B1566">
        <v>19527</v>
      </c>
      <c r="C1566">
        <v>7</v>
      </c>
      <c r="D1566">
        <v>2</v>
      </c>
      <c r="E1566">
        <v>8</v>
      </c>
      <c r="F1566">
        <v>6</v>
      </c>
      <c r="G1566" t="s">
        <v>0</v>
      </c>
      <c r="H1566" t="s">
        <v>0</v>
      </c>
      <c r="I1566" t="s">
        <v>0</v>
      </c>
      <c r="J1566" t="s">
        <v>0</v>
      </c>
      <c r="K1566" s="5" cm="1">
        <f t="array" ref="K1566">IF(AND(C1566=1,OR(J1566=42,J1566=6,J1566=7,J1566=8)),1,
IF(AND(OR(C1566=1,C1566="NA"),OR(J1566=42,J1566=6,J1566=7,J1566=8, J1566="NA")),"NA",
IF(_xlfn.MINIFS(Nested_Ifs[a11],Nested_Ifs[ID],Nested_Ifs[[#This Row],[ID]])&lt;&gt;1,IF(AND(C1566=MIN(_xlfn._xlws.FILTER(Nested_Ifs[a11], Nested_Ifs[ID]=Nested_Ifs[[#This Row],[ID]])), OR(J1566=42,J1566=6,J1566=7,J1566=8)),1,
IF(_xlfn.MINIFS(Nested_Ifs[a11],Nested_Ifs[ID],Nested_Ifs[[#This Row],[ID]])&lt;&gt;1,IF(AND(OR(C1566=MIN(_xlfn._xlws.FILTER(Nested_Ifs[a11], Nested_Ifs[ID]=Nested_Ifs[[#This Row],[ID]])), C1566 = "NA"), OR(J1566=42,J1566=6,J1566=7,J1566=8, J1566 = "NA")),"NA",0),0)),0)))</f>
        <v>0</v>
      </c>
      <c r="L1566">
        <v>2</v>
      </c>
      <c r="M1566">
        <v>2</v>
      </c>
      <c r="N1566" t="s">
        <v>0</v>
      </c>
      <c r="O1566" s="11">
        <f t="shared" si="24"/>
        <v>0</v>
      </c>
    </row>
    <row r="1567" spans="2:15" x14ac:dyDescent="0.3">
      <c r="B1567">
        <v>19530</v>
      </c>
      <c r="C1567">
        <v>1</v>
      </c>
      <c r="D1567">
        <v>2</v>
      </c>
      <c r="E1567">
        <v>1</v>
      </c>
      <c r="F1567">
        <v>56</v>
      </c>
      <c r="G1567">
        <v>5</v>
      </c>
      <c r="H1567" t="s">
        <v>0</v>
      </c>
      <c r="I1567" t="s">
        <v>0</v>
      </c>
      <c r="J1567">
        <v>3</v>
      </c>
      <c r="K1567" s="5" cm="1">
        <f t="array" ref="K1567">IF(AND(C1567=1,OR(J1567=42,J1567=6,J1567=7,J1567=8)),1,
IF(AND(OR(C1567=1,C1567="NA"),OR(J1567=42,J1567=6,J1567=7,J1567=8, J1567="NA")),"NA",
IF(_xlfn.MINIFS(Nested_Ifs[a11],Nested_Ifs[ID],Nested_Ifs[[#This Row],[ID]])&lt;&gt;1,IF(AND(C1567=MIN(_xlfn._xlws.FILTER(Nested_Ifs[a11], Nested_Ifs[ID]=Nested_Ifs[[#This Row],[ID]])), OR(J1567=42,J1567=6,J1567=7,J1567=8)),1,
IF(_xlfn.MINIFS(Nested_Ifs[a11],Nested_Ifs[ID],Nested_Ifs[[#This Row],[ID]])&lt;&gt;1,IF(AND(OR(C1567=MIN(_xlfn._xlws.FILTER(Nested_Ifs[a11], Nested_Ifs[ID]=Nested_Ifs[[#This Row],[ID]])), C1567 = "NA"), OR(J1567=42,J1567=6,J1567=7,J1567=8, J1567 = "NA")),"NA",0),0)),0)))</f>
        <v>0</v>
      </c>
      <c r="L1567">
        <v>1</v>
      </c>
      <c r="M1567">
        <v>2</v>
      </c>
      <c r="N1567" t="s">
        <v>0</v>
      </c>
      <c r="O1567" s="11">
        <f t="shared" si="24"/>
        <v>0</v>
      </c>
    </row>
    <row r="1568" spans="2:15" x14ac:dyDescent="0.3">
      <c r="B1568">
        <v>19531</v>
      </c>
      <c r="C1568">
        <v>1</v>
      </c>
      <c r="D1568">
        <v>1</v>
      </c>
      <c r="E1568">
        <v>1</v>
      </c>
      <c r="F1568">
        <v>42</v>
      </c>
      <c r="G1568">
        <v>1</v>
      </c>
      <c r="H1568" t="s">
        <v>0</v>
      </c>
      <c r="I1568" t="s">
        <v>0</v>
      </c>
      <c r="J1568">
        <v>5</v>
      </c>
      <c r="K1568" s="5" cm="1">
        <f t="array" ref="K1568">IF(AND(C1568=1,OR(J1568=42,J1568=6,J1568=7,J1568=8)),1,
IF(AND(OR(C1568=1,C1568="NA"),OR(J1568=42,J1568=6,J1568=7,J1568=8, J1568="NA")),"NA",
IF(_xlfn.MINIFS(Nested_Ifs[a11],Nested_Ifs[ID],Nested_Ifs[[#This Row],[ID]])&lt;&gt;1,IF(AND(C1568=MIN(_xlfn._xlws.FILTER(Nested_Ifs[a11], Nested_Ifs[ID]=Nested_Ifs[[#This Row],[ID]])), OR(J1568=42,J1568=6,J1568=7,J1568=8)),1,
IF(_xlfn.MINIFS(Nested_Ifs[a11],Nested_Ifs[ID],Nested_Ifs[[#This Row],[ID]])&lt;&gt;1,IF(AND(OR(C1568=MIN(_xlfn._xlws.FILTER(Nested_Ifs[a11], Nested_Ifs[ID]=Nested_Ifs[[#This Row],[ID]])), C1568 = "NA"), OR(J1568=42,J1568=6,J1568=7,J1568=8, J1568 = "NA")),"NA",0),0)),0)))</f>
        <v>0</v>
      </c>
      <c r="L1568">
        <v>2</v>
      </c>
      <c r="M1568">
        <v>2</v>
      </c>
      <c r="N1568" t="s">
        <v>0</v>
      </c>
      <c r="O1568" s="11">
        <f t="shared" si="24"/>
        <v>0</v>
      </c>
    </row>
    <row r="1569" spans="2:15" x14ac:dyDescent="0.3">
      <c r="B1569">
        <v>19531</v>
      </c>
      <c r="C1569">
        <v>2</v>
      </c>
      <c r="D1569">
        <v>2</v>
      </c>
      <c r="E1569">
        <v>2</v>
      </c>
      <c r="F1569">
        <v>41</v>
      </c>
      <c r="G1569">
        <v>1</v>
      </c>
      <c r="H1569" t="s">
        <v>0</v>
      </c>
      <c r="I1569" t="s">
        <v>0</v>
      </c>
      <c r="J1569">
        <v>41</v>
      </c>
      <c r="K1569" s="5" cm="1">
        <f t="array" ref="K1569">IF(AND(C1569=1,OR(J1569=42,J1569=6,J1569=7,J1569=8)),1,
IF(AND(OR(C1569=1,C1569="NA"),OR(J1569=42,J1569=6,J1569=7,J1569=8, J1569="NA")),"NA",
IF(_xlfn.MINIFS(Nested_Ifs[a11],Nested_Ifs[ID],Nested_Ifs[[#This Row],[ID]])&lt;&gt;1,IF(AND(C1569=MIN(_xlfn._xlws.FILTER(Nested_Ifs[a11], Nested_Ifs[ID]=Nested_Ifs[[#This Row],[ID]])), OR(J1569=42,J1569=6,J1569=7,J1569=8)),1,
IF(_xlfn.MINIFS(Nested_Ifs[a11],Nested_Ifs[ID],Nested_Ifs[[#This Row],[ID]])&lt;&gt;1,IF(AND(OR(C1569=MIN(_xlfn._xlws.FILTER(Nested_Ifs[a11], Nested_Ifs[ID]=Nested_Ifs[[#This Row],[ID]])), C1569 = "NA"), OR(J1569=42,J1569=6,J1569=7,J1569=8, J1569 = "NA")),"NA",0),0)),0)))</f>
        <v>0</v>
      </c>
      <c r="L1569">
        <v>1</v>
      </c>
      <c r="M1569">
        <v>2</v>
      </c>
      <c r="N1569" t="s">
        <v>0</v>
      </c>
      <c r="O1569" s="11">
        <f t="shared" si="24"/>
        <v>0</v>
      </c>
    </row>
    <row r="1570" spans="2:15" x14ac:dyDescent="0.3">
      <c r="B1570">
        <v>19531</v>
      </c>
      <c r="C1570">
        <v>3</v>
      </c>
      <c r="D1570">
        <v>1</v>
      </c>
      <c r="E1570">
        <v>3</v>
      </c>
      <c r="F1570">
        <v>16</v>
      </c>
      <c r="G1570">
        <v>6</v>
      </c>
      <c r="H1570" t="s">
        <v>0</v>
      </c>
      <c r="I1570" t="s">
        <v>0</v>
      </c>
      <c r="J1570" t="s">
        <v>0</v>
      </c>
      <c r="K1570" s="5" cm="1">
        <f t="array" ref="K1570">IF(AND(C1570=1,OR(J1570=42,J1570=6,J1570=7,J1570=8)),1,
IF(AND(OR(C1570=1,C1570="NA"),OR(J1570=42,J1570=6,J1570=7,J1570=8, J1570="NA")),"NA",
IF(_xlfn.MINIFS(Nested_Ifs[a11],Nested_Ifs[ID],Nested_Ifs[[#This Row],[ID]])&lt;&gt;1,IF(AND(C1570=MIN(_xlfn._xlws.FILTER(Nested_Ifs[a11], Nested_Ifs[ID]=Nested_Ifs[[#This Row],[ID]])), OR(J1570=42,J1570=6,J1570=7,J1570=8)),1,
IF(_xlfn.MINIFS(Nested_Ifs[a11],Nested_Ifs[ID],Nested_Ifs[[#This Row],[ID]])&lt;&gt;1,IF(AND(OR(C1570=MIN(_xlfn._xlws.FILTER(Nested_Ifs[a11], Nested_Ifs[ID]=Nested_Ifs[[#This Row],[ID]])), C1570 = "NA"), OR(J1570=42,J1570=6,J1570=7,J1570=8, J1570 = "NA")),"NA",0),0)),0)))</f>
        <v>0</v>
      </c>
      <c r="L1570">
        <v>2</v>
      </c>
      <c r="M1570">
        <v>2</v>
      </c>
      <c r="N1570" t="s">
        <v>0</v>
      </c>
      <c r="O1570" s="11">
        <f t="shared" si="24"/>
        <v>0</v>
      </c>
    </row>
    <row r="1571" spans="2:15" x14ac:dyDescent="0.3">
      <c r="B1571">
        <v>19531</v>
      </c>
      <c r="C1571">
        <v>4</v>
      </c>
      <c r="D1571">
        <v>1</v>
      </c>
      <c r="E1571">
        <v>3</v>
      </c>
      <c r="F1571">
        <v>13</v>
      </c>
      <c r="G1571" t="s">
        <v>0</v>
      </c>
      <c r="H1571" t="s">
        <v>0</v>
      </c>
      <c r="I1571" t="s">
        <v>0</v>
      </c>
      <c r="J1571" t="s">
        <v>0</v>
      </c>
      <c r="K1571" s="5" cm="1">
        <f t="array" ref="K1571">IF(AND(C1571=1,OR(J1571=42,J1571=6,J1571=7,J1571=8)),1,
IF(AND(OR(C1571=1,C1571="NA"),OR(J1571=42,J1571=6,J1571=7,J1571=8, J1571="NA")),"NA",
IF(_xlfn.MINIFS(Nested_Ifs[a11],Nested_Ifs[ID],Nested_Ifs[[#This Row],[ID]])&lt;&gt;1,IF(AND(C1571=MIN(_xlfn._xlws.FILTER(Nested_Ifs[a11], Nested_Ifs[ID]=Nested_Ifs[[#This Row],[ID]])), OR(J1571=42,J1571=6,J1571=7,J1571=8)),1,
IF(_xlfn.MINIFS(Nested_Ifs[a11],Nested_Ifs[ID],Nested_Ifs[[#This Row],[ID]])&lt;&gt;1,IF(AND(OR(C1571=MIN(_xlfn._xlws.FILTER(Nested_Ifs[a11], Nested_Ifs[ID]=Nested_Ifs[[#This Row],[ID]])), C1571 = "NA"), OR(J1571=42,J1571=6,J1571=7,J1571=8, J1571 = "NA")),"NA",0),0)),0)))</f>
        <v>0</v>
      </c>
      <c r="L1571">
        <v>2</v>
      </c>
      <c r="M1571">
        <v>2</v>
      </c>
      <c r="N1571" t="s">
        <v>0</v>
      </c>
      <c r="O1571" s="11">
        <f t="shared" si="24"/>
        <v>0</v>
      </c>
    </row>
    <row r="1572" spans="2:15" x14ac:dyDescent="0.3">
      <c r="B1572">
        <v>19531</v>
      </c>
      <c r="C1572">
        <v>5</v>
      </c>
      <c r="D1572">
        <v>2</v>
      </c>
      <c r="E1572">
        <v>3</v>
      </c>
      <c r="F1572">
        <v>6</v>
      </c>
      <c r="G1572" t="s">
        <v>0</v>
      </c>
      <c r="H1572" t="s">
        <v>0</v>
      </c>
      <c r="I1572" t="s">
        <v>0</v>
      </c>
      <c r="J1572" t="s">
        <v>0</v>
      </c>
      <c r="K1572" s="5" cm="1">
        <f t="array" ref="K1572">IF(AND(C1572=1,OR(J1572=42,J1572=6,J1572=7,J1572=8)),1,
IF(AND(OR(C1572=1,C1572="NA"),OR(J1572=42,J1572=6,J1572=7,J1572=8, J1572="NA")),"NA",
IF(_xlfn.MINIFS(Nested_Ifs[a11],Nested_Ifs[ID],Nested_Ifs[[#This Row],[ID]])&lt;&gt;1,IF(AND(C1572=MIN(_xlfn._xlws.FILTER(Nested_Ifs[a11], Nested_Ifs[ID]=Nested_Ifs[[#This Row],[ID]])), OR(J1572=42,J1572=6,J1572=7,J1572=8)),1,
IF(_xlfn.MINIFS(Nested_Ifs[a11],Nested_Ifs[ID],Nested_Ifs[[#This Row],[ID]])&lt;&gt;1,IF(AND(OR(C1572=MIN(_xlfn._xlws.FILTER(Nested_Ifs[a11], Nested_Ifs[ID]=Nested_Ifs[[#This Row],[ID]])), C1572 = "NA"), OR(J1572=42,J1572=6,J1572=7,J1572=8, J1572 = "NA")),"NA",0),0)),0)))</f>
        <v>0</v>
      </c>
      <c r="L1572">
        <v>2</v>
      </c>
      <c r="M1572">
        <v>2</v>
      </c>
      <c r="N1572" t="s">
        <v>0</v>
      </c>
      <c r="O1572" s="11">
        <f t="shared" si="24"/>
        <v>0</v>
      </c>
    </row>
    <row r="1573" spans="2:15" x14ac:dyDescent="0.3">
      <c r="B1573">
        <v>19532</v>
      </c>
      <c r="C1573">
        <v>1</v>
      </c>
      <c r="D1573">
        <v>1</v>
      </c>
      <c r="E1573">
        <v>1</v>
      </c>
      <c r="F1573">
        <v>54</v>
      </c>
      <c r="G1573">
        <v>1</v>
      </c>
      <c r="H1573" t="s">
        <v>0</v>
      </c>
      <c r="I1573" t="s">
        <v>0</v>
      </c>
      <c r="J1573">
        <v>5</v>
      </c>
      <c r="K1573" s="5" cm="1">
        <f t="array" ref="K1573">IF(AND(C1573=1,OR(J1573=42,J1573=6,J1573=7,J1573=8)),1,
IF(AND(OR(C1573=1,C1573="NA"),OR(J1573=42,J1573=6,J1573=7,J1573=8, J1573="NA")),"NA",
IF(_xlfn.MINIFS(Nested_Ifs[a11],Nested_Ifs[ID],Nested_Ifs[[#This Row],[ID]])&lt;&gt;1,IF(AND(C1573=MIN(_xlfn._xlws.FILTER(Nested_Ifs[a11], Nested_Ifs[ID]=Nested_Ifs[[#This Row],[ID]])), OR(J1573=42,J1573=6,J1573=7,J1573=8)),1,
IF(_xlfn.MINIFS(Nested_Ifs[a11],Nested_Ifs[ID],Nested_Ifs[[#This Row],[ID]])&lt;&gt;1,IF(AND(OR(C1573=MIN(_xlfn._xlws.FILTER(Nested_Ifs[a11], Nested_Ifs[ID]=Nested_Ifs[[#This Row],[ID]])), C1573 = "NA"), OR(J1573=42,J1573=6,J1573=7,J1573=8, J1573 = "NA")),"NA",0),0)),0)))</f>
        <v>0</v>
      </c>
      <c r="L1573">
        <v>2</v>
      </c>
      <c r="M1573">
        <v>2</v>
      </c>
      <c r="N1573" t="s">
        <v>0</v>
      </c>
      <c r="O1573" s="11">
        <f t="shared" si="24"/>
        <v>0</v>
      </c>
    </row>
    <row r="1574" spans="2:15" x14ac:dyDescent="0.3">
      <c r="B1574">
        <v>19532</v>
      </c>
      <c r="C1574">
        <v>2</v>
      </c>
      <c r="D1574">
        <v>2</v>
      </c>
      <c r="E1574">
        <v>2</v>
      </c>
      <c r="F1574">
        <v>51</v>
      </c>
      <c r="G1574">
        <v>4</v>
      </c>
      <c r="H1574" t="s">
        <v>0</v>
      </c>
      <c r="I1574" t="s">
        <v>0</v>
      </c>
      <c r="J1574">
        <v>5</v>
      </c>
      <c r="K1574" s="5" cm="1">
        <f t="array" ref="K1574">IF(AND(C1574=1,OR(J1574=42,J1574=6,J1574=7,J1574=8)),1,
IF(AND(OR(C1574=1,C1574="NA"),OR(J1574=42,J1574=6,J1574=7,J1574=8, J1574="NA")),"NA",
IF(_xlfn.MINIFS(Nested_Ifs[a11],Nested_Ifs[ID],Nested_Ifs[[#This Row],[ID]])&lt;&gt;1,IF(AND(C1574=MIN(_xlfn._xlws.FILTER(Nested_Ifs[a11], Nested_Ifs[ID]=Nested_Ifs[[#This Row],[ID]])), OR(J1574=42,J1574=6,J1574=7,J1574=8)),1,
IF(_xlfn.MINIFS(Nested_Ifs[a11],Nested_Ifs[ID],Nested_Ifs[[#This Row],[ID]])&lt;&gt;1,IF(AND(OR(C1574=MIN(_xlfn._xlws.FILTER(Nested_Ifs[a11], Nested_Ifs[ID]=Nested_Ifs[[#This Row],[ID]])), C1574 = "NA"), OR(J1574=42,J1574=6,J1574=7,J1574=8, J1574 = "NA")),"NA",0),0)),0)))</f>
        <v>0</v>
      </c>
      <c r="L1574">
        <v>1</v>
      </c>
      <c r="M1574">
        <v>2</v>
      </c>
      <c r="N1574" t="s">
        <v>0</v>
      </c>
      <c r="O1574" s="11">
        <f t="shared" si="24"/>
        <v>0</v>
      </c>
    </row>
    <row r="1575" spans="2:15" x14ac:dyDescent="0.3">
      <c r="B1575">
        <v>19532</v>
      </c>
      <c r="C1575">
        <v>3</v>
      </c>
      <c r="D1575">
        <v>1</v>
      </c>
      <c r="E1575">
        <v>3</v>
      </c>
      <c r="F1575">
        <v>22</v>
      </c>
      <c r="G1575">
        <v>6</v>
      </c>
      <c r="H1575" t="s">
        <v>0</v>
      </c>
      <c r="I1575" t="s">
        <v>0</v>
      </c>
      <c r="J1575" t="s">
        <v>0</v>
      </c>
      <c r="K1575" s="5" cm="1">
        <f t="array" ref="K1575">IF(AND(C1575=1,OR(J1575=42,J1575=6,J1575=7,J1575=8)),1,
IF(AND(OR(C1575=1,C1575="NA"),OR(J1575=42,J1575=6,J1575=7,J1575=8, J1575="NA")),"NA",
IF(_xlfn.MINIFS(Nested_Ifs[a11],Nested_Ifs[ID],Nested_Ifs[[#This Row],[ID]])&lt;&gt;1,IF(AND(C1575=MIN(_xlfn._xlws.FILTER(Nested_Ifs[a11], Nested_Ifs[ID]=Nested_Ifs[[#This Row],[ID]])), OR(J1575=42,J1575=6,J1575=7,J1575=8)),1,
IF(_xlfn.MINIFS(Nested_Ifs[a11],Nested_Ifs[ID],Nested_Ifs[[#This Row],[ID]])&lt;&gt;1,IF(AND(OR(C1575=MIN(_xlfn._xlws.FILTER(Nested_Ifs[a11], Nested_Ifs[ID]=Nested_Ifs[[#This Row],[ID]])), C1575 = "NA"), OR(J1575=42,J1575=6,J1575=7,J1575=8, J1575 = "NA")),"NA",0),0)),0)))</f>
        <v>0</v>
      </c>
      <c r="L1575">
        <v>2</v>
      </c>
      <c r="M1575">
        <v>2</v>
      </c>
      <c r="N1575" t="s">
        <v>0</v>
      </c>
      <c r="O1575" s="11">
        <f t="shared" si="24"/>
        <v>0</v>
      </c>
    </row>
    <row r="1576" spans="2:15" x14ac:dyDescent="0.3">
      <c r="B1576">
        <v>19532</v>
      </c>
      <c r="C1576">
        <v>4</v>
      </c>
      <c r="D1576">
        <v>2</v>
      </c>
      <c r="E1576">
        <v>3</v>
      </c>
      <c r="F1576">
        <v>12</v>
      </c>
      <c r="G1576" t="s">
        <v>0</v>
      </c>
      <c r="H1576" t="s">
        <v>0</v>
      </c>
      <c r="I1576" t="s">
        <v>0</v>
      </c>
      <c r="J1576" t="s">
        <v>0</v>
      </c>
      <c r="K1576" s="5" cm="1">
        <f t="array" ref="K1576">IF(AND(C1576=1,OR(J1576=42,J1576=6,J1576=7,J1576=8)),1,
IF(AND(OR(C1576=1,C1576="NA"),OR(J1576=42,J1576=6,J1576=7,J1576=8, J1576="NA")),"NA",
IF(_xlfn.MINIFS(Nested_Ifs[a11],Nested_Ifs[ID],Nested_Ifs[[#This Row],[ID]])&lt;&gt;1,IF(AND(C1576=MIN(_xlfn._xlws.FILTER(Nested_Ifs[a11], Nested_Ifs[ID]=Nested_Ifs[[#This Row],[ID]])), OR(J1576=42,J1576=6,J1576=7,J1576=8)),1,
IF(_xlfn.MINIFS(Nested_Ifs[a11],Nested_Ifs[ID],Nested_Ifs[[#This Row],[ID]])&lt;&gt;1,IF(AND(OR(C1576=MIN(_xlfn._xlws.FILTER(Nested_Ifs[a11], Nested_Ifs[ID]=Nested_Ifs[[#This Row],[ID]])), C1576 = "NA"), OR(J1576=42,J1576=6,J1576=7,J1576=8, J1576 = "NA")),"NA",0),0)),0)))</f>
        <v>0</v>
      </c>
      <c r="L1576">
        <v>2</v>
      </c>
      <c r="M1576">
        <v>2</v>
      </c>
      <c r="N1576" t="s">
        <v>0</v>
      </c>
      <c r="O1576" s="11">
        <f t="shared" si="24"/>
        <v>0</v>
      </c>
    </row>
    <row r="1577" spans="2:15" x14ac:dyDescent="0.3">
      <c r="B1577">
        <v>19534</v>
      </c>
      <c r="C1577">
        <v>1</v>
      </c>
      <c r="D1577">
        <v>1</v>
      </c>
      <c r="E1577">
        <v>1</v>
      </c>
      <c r="F1577">
        <v>46</v>
      </c>
      <c r="G1577">
        <v>1</v>
      </c>
      <c r="H1577" t="s">
        <v>0</v>
      </c>
      <c r="I1577" t="s">
        <v>0</v>
      </c>
      <c r="J1577">
        <v>5</v>
      </c>
      <c r="K1577" s="5" cm="1">
        <f t="array" ref="K1577">IF(AND(C1577=1,OR(J1577=42,J1577=6,J1577=7,J1577=8)),1,
IF(AND(OR(C1577=1,C1577="NA"),OR(J1577=42,J1577=6,J1577=7,J1577=8, J1577="NA")),"NA",
IF(_xlfn.MINIFS(Nested_Ifs[a11],Nested_Ifs[ID],Nested_Ifs[[#This Row],[ID]])&lt;&gt;1,IF(AND(C1577=MIN(_xlfn._xlws.FILTER(Nested_Ifs[a11], Nested_Ifs[ID]=Nested_Ifs[[#This Row],[ID]])), OR(J1577=42,J1577=6,J1577=7,J1577=8)),1,
IF(_xlfn.MINIFS(Nested_Ifs[a11],Nested_Ifs[ID],Nested_Ifs[[#This Row],[ID]])&lt;&gt;1,IF(AND(OR(C1577=MIN(_xlfn._xlws.FILTER(Nested_Ifs[a11], Nested_Ifs[ID]=Nested_Ifs[[#This Row],[ID]])), C1577 = "NA"), OR(J1577=42,J1577=6,J1577=7,J1577=8, J1577 = "NA")),"NA",0),0)),0)))</f>
        <v>0</v>
      </c>
      <c r="L1577">
        <v>1</v>
      </c>
      <c r="M1577">
        <v>2</v>
      </c>
      <c r="N1577" t="s">
        <v>0</v>
      </c>
      <c r="O1577" s="11">
        <f t="shared" si="24"/>
        <v>0</v>
      </c>
    </row>
    <row r="1578" spans="2:15" x14ac:dyDescent="0.3">
      <c r="B1578">
        <v>19534</v>
      </c>
      <c r="C1578">
        <v>2</v>
      </c>
      <c r="D1578">
        <v>2</v>
      </c>
      <c r="E1578">
        <v>2</v>
      </c>
      <c r="F1578">
        <v>43</v>
      </c>
      <c r="G1578">
        <v>1</v>
      </c>
      <c r="H1578" t="s">
        <v>0</v>
      </c>
      <c r="I1578" t="s">
        <v>0</v>
      </c>
      <c r="J1578">
        <v>5</v>
      </c>
      <c r="K1578" s="5" cm="1">
        <f t="array" ref="K1578">IF(AND(C1578=1,OR(J1578=42,J1578=6,J1578=7,J1578=8)),1,
IF(AND(OR(C1578=1,C1578="NA"),OR(J1578=42,J1578=6,J1578=7,J1578=8, J1578="NA")),"NA",
IF(_xlfn.MINIFS(Nested_Ifs[a11],Nested_Ifs[ID],Nested_Ifs[[#This Row],[ID]])&lt;&gt;1,IF(AND(C1578=MIN(_xlfn._xlws.FILTER(Nested_Ifs[a11], Nested_Ifs[ID]=Nested_Ifs[[#This Row],[ID]])), OR(J1578=42,J1578=6,J1578=7,J1578=8)),1,
IF(_xlfn.MINIFS(Nested_Ifs[a11],Nested_Ifs[ID],Nested_Ifs[[#This Row],[ID]])&lt;&gt;1,IF(AND(OR(C1578=MIN(_xlfn._xlws.FILTER(Nested_Ifs[a11], Nested_Ifs[ID]=Nested_Ifs[[#This Row],[ID]])), C1578 = "NA"), OR(J1578=42,J1578=6,J1578=7,J1578=8, J1578 = "NA")),"NA",0),0)),0)))</f>
        <v>0</v>
      </c>
      <c r="L1578">
        <v>2</v>
      </c>
      <c r="M1578">
        <v>2</v>
      </c>
      <c r="N1578" t="s">
        <v>0</v>
      </c>
      <c r="O1578" s="11">
        <f t="shared" si="24"/>
        <v>0</v>
      </c>
    </row>
    <row r="1579" spans="2:15" x14ac:dyDescent="0.3">
      <c r="B1579">
        <v>19534</v>
      </c>
      <c r="C1579">
        <v>3</v>
      </c>
      <c r="D1579">
        <v>1</v>
      </c>
      <c r="E1579">
        <v>3</v>
      </c>
      <c r="F1579">
        <v>21</v>
      </c>
      <c r="G1579">
        <v>1</v>
      </c>
      <c r="H1579" t="s">
        <v>0</v>
      </c>
      <c r="I1579" t="s">
        <v>0</v>
      </c>
      <c r="J1579" t="s">
        <v>0</v>
      </c>
      <c r="K1579" s="5" cm="1">
        <f t="array" ref="K1579">IF(AND(C1579=1,OR(J1579=42,J1579=6,J1579=7,J1579=8)),1,
IF(AND(OR(C1579=1,C1579="NA"),OR(J1579=42,J1579=6,J1579=7,J1579=8, J1579="NA")),"NA",
IF(_xlfn.MINIFS(Nested_Ifs[a11],Nested_Ifs[ID],Nested_Ifs[[#This Row],[ID]])&lt;&gt;1,IF(AND(C1579=MIN(_xlfn._xlws.FILTER(Nested_Ifs[a11], Nested_Ifs[ID]=Nested_Ifs[[#This Row],[ID]])), OR(J1579=42,J1579=6,J1579=7,J1579=8)),1,
IF(_xlfn.MINIFS(Nested_Ifs[a11],Nested_Ifs[ID],Nested_Ifs[[#This Row],[ID]])&lt;&gt;1,IF(AND(OR(C1579=MIN(_xlfn._xlws.FILTER(Nested_Ifs[a11], Nested_Ifs[ID]=Nested_Ifs[[#This Row],[ID]])), C1579 = "NA"), OR(J1579=42,J1579=6,J1579=7,J1579=8, J1579 = "NA")),"NA",0),0)),0)))</f>
        <v>0</v>
      </c>
      <c r="L1579">
        <v>2</v>
      </c>
      <c r="M1579">
        <v>2</v>
      </c>
      <c r="N1579" t="s">
        <v>0</v>
      </c>
      <c r="O1579" s="11">
        <f t="shared" si="24"/>
        <v>0</v>
      </c>
    </row>
    <row r="1580" spans="2:15" x14ac:dyDescent="0.3">
      <c r="B1580">
        <v>19534</v>
      </c>
      <c r="C1580">
        <v>4</v>
      </c>
      <c r="D1580">
        <v>2</v>
      </c>
      <c r="E1580">
        <v>3</v>
      </c>
      <c r="F1580">
        <v>17</v>
      </c>
      <c r="G1580">
        <v>6</v>
      </c>
      <c r="H1580" t="s">
        <v>0</v>
      </c>
      <c r="I1580" t="s">
        <v>0</v>
      </c>
      <c r="J1580" t="s">
        <v>0</v>
      </c>
      <c r="K1580" s="5" cm="1">
        <f t="array" ref="K1580">IF(AND(C1580=1,OR(J1580=42,J1580=6,J1580=7,J1580=8)),1,
IF(AND(OR(C1580=1,C1580="NA"),OR(J1580=42,J1580=6,J1580=7,J1580=8, J1580="NA")),"NA",
IF(_xlfn.MINIFS(Nested_Ifs[a11],Nested_Ifs[ID],Nested_Ifs[[#This Row],[ID]])&lt;&gt;1,IF(AND(C1580=MIN(_xlfn._xlws.FILTER(Nested_Ifs[a11], Nested_Ifs[ID]=Nested_Ifs[[#This Row],[ID]])), OR(J1580=42,J1580=6,J1580=7,J1580=8)),1,
IF(_xlfn.MINIFS(Nested_Ifs[a11],Nested_Ifs[ID],Nested_Ifs[[#This Row],[ID]])&lt;&gt;1,IF(AND(OR(C1580=MIN(_xlfn._xlws.FILTER(Nested_Ifs[a11], Nested_Ifs[ID]=Nested_Ifs[[#This Row],[ID]])), C1580 = "NA"), OR(J1580=42,J1580=6,J1580=7,J1580=8, J1580 = "NA")),"NA",0),0)),0)))</f>
        <v>0</v>
      </c>
      <c r="L1580">
        <v>2</v>
      </c>
      <c r="M1580">
        <v>2</v>
      </c>
      <c r="N1580" t="s">
        <v>0</v>
      </c>
      <c r="O1580" s="11">
        <f t="shared" si="24"/>
        <v>0</v>
      </c>
    </row>
    <row r="1581" spans="2:15" x14ac:dyDescent="0.3">
      <c r="B1581">
        <v>19534</v>
      </c>
      <c r="C1581">
        <v>5</v>
      </c>
      <c r="D1581">
        <v>2</v>
      </c>
      <c r="E1581">
        <v>4</v>
      </c>
      <c r="F1581">
        <v>20</v>
      </c>
      <c r="G1581">
        <v>1</v>
      </c>
      <c r="H1581" t="s">
        <v>0</v>
      </c>
      <c r="I1581" t="s">
        <v>0</v>
      </c>
      <c r="J1581" t="s">
        <v>0</v>
      </c>
      <c r="K1581" s="5" cm="1">
        <f t="array" ref="K1581">IF(AND(C1581=1,OR(J1581=42,J1581=6,J1581=7,J1581=8)),1,
IF(AND(OR(C1581=1,C1581="NA"),OR(J1581=42,J1581=6,J1581=7,J1581=8, J1581="NA")),"NA",
IF(_xlfn.MINIFS(Nested_Ifs[a11],Nested_Ifs[ID],Nested_Ifs[[#This Row],[ID]])&lt;&gt;1,IF(AND(C1581=MIN(_xlfn._xlws.FILTER(Nested_Ifs[a11], Nested_Ifs[ID]=Nested_Ifs[[#This Row],[ID]])), OR(J1581=42,J1581=6,J1581=7,J1581=8)),1,
IF(_xlfn.MINIFS(Nested_Ifs[a11],Nested_Ifs[ID],Nested_Ifs[[#This Row],[ID]])&lt;&gt;1,IF(AND(OR(C1581=MIN(_xlfn._xlws.FILTER(Nested_Ifs[a11], Nested_Ifs[ID]=Nested_Ifs[[#This Row],[ID]])), C1581 = "NA"), OR(J1581=42,J1581=6,J1581=7,J1581=8, J1581 = "NA")),"NA",0),0)),0)))</f>
        <v>0</v>
      </c>
      <c r="L1581">
        <v>1</v>
      </c>
      <c r="M1581">
        <v>2</v>
      </c>
      <c r="N1581" t="s">
        <v>0</v>
      </c>
      <c r="O1581" s="11">
        <f t="shared" si="24"/>
        <v>0</v>
      </c>
    </row>
    <row r="1582" spans="2:15" x14ac:dyDescent="0.3">
      <c r="B1582">
        <v>19534</v>
      </c>
      <c r="C1582">
        <v>6</v>
      </c>
      <c r="D1582">
        <v>2</v>
      </c>
      <c r="E1582">
        <v>8</v>
      </c>
      <c r="F1582">
        <v>0</v>
      </c>
      <c r="G1582" t="s">
        <v>0</v>
      </c>
      <c r="H1582">
        <v>2</v>
      </c>
      <c r="I1582">
        <v>8</v>
      </c>
      <c r="J1582" t="s">
        <v>0</v>
      </c>
      <c r="K1582" s="5" cm="1">
        <f t="array" ref="K1582">IF(AND(C1582=1,OR(J1582=42,J1582=6,J1582=7,J1582=8)),1,
IF(AND(OR(C1582=1,C1582="NA"),OR(J1582=42,J1582=6,J1582=7,J1582=8, J1582="NA")),"NA",
IF(_xlfn.MINIFS(Nested_Ifs[a11],Nested_Ifs[ID],Nested_Ifs[[#This Row],[ID]])&lt;&gt;1,IF(AND(C1582=MIN(_xlfn._xlws.FILTER(Nested_Ifs[a11], Nested_Ifs[ID]=Nested_Ifs[[#This Row],[ID]])), OR(J1582=42,J1582=6,J1582=7,J1582=8)),1,
IF(_xlfn.MINIFS(Nested_Ifs[a11],Nested_Ifs[ID],Nested_Ifs[[#This Row],[ID]])&lt;&gt;1,IF(AND(OR(C1582=MIN(_xlfn._xlws.FILTER(Nested_Ifs[a11], Nested_Ifs[ID]=Nested_Ifs[[#This Row],[ID]])), C1582 = "NA"), OR(J1582=42,J1582=6,J1582=7,J1582=8, J1582 = "NA")),"NA",0),0)),0)))</f>
        <v>0</v>
      </c>
      <c r="L1582">
        <v>1</v>
      </c>
      <c r="M1582">
        <v>2</v>
      </c>
      <c r="N1582" t="s">
        <v>0</v>
      </c>
      <c r="O1582" s="11">
        <f t="shared" si="24"/>
        <v>0</v>
      </c>
    </row>
    <row r="1583" spans="2:15" x14ac:dyDescent="0.3">
      <c r="B1583">
        <v>19535</v>
      </c>
      <c r="C1583">
        <v>1</v>
      </c>
      <c r="D1583">
        <v>1</v>
      </c>
      <c r="E1583">
        <v>1</v>
      </c>
      <c r="F1583">
        <v>43</v>
      </c>
      <c r="G1583">
        <v>1</v>
      </c>
      <c r="H1583" t="s">
        <v>0</v>
      </c>
      <c r="I1583" t="s">
        <v>0</v>
      </c>
      <c r="J1583">
        <v>5</v>
      </c>
      <c r="K1583" s="5" cm="1">
        <f t="array" ref="K1583">IF(AND(C1583=1,OR(J1583=42,J1583=6,J1583=7,J1583=8)),1,
IF(AND(OR(C1583=1,C1583="NA"),OR(J1583=42,J1583=6,J1583=7,J1583=8, J1583="NA")),"NA",
IF(_xlfn.MINIFS(Nested_Ifs[a11],Nested_Ifs[ID],Nested_Ifs[[#This Row],[ID]])&lt;&gt;1,IF(AND(C1583=MIN(_xlfn._xlws.FILTER(Nested_Ifs[a11], Nested_Ifs[ID]=Nested_Ifs[[#This Row],[ID]])), OR(J1583=42,J1583=6,J1583=7,J1583=8)),1,
IF(_xlfn.MINIFS(Nested_Ifs[a11],Nested_Ifs[ID],Nested_Ifs[[#This Row],[ID]])&lt;&gt;1,IF(AND(OR(C1583=MIN(_xlfn._xlws.FILTER(Nested_Ifs[a11], Nested_Ifs[ID]=Nested_Ifs[[#This Row],[ID]])), C1583 = "NA"), OR(J1583=42,J1583=6,J1583=7,J1583=8, J1583 = "NA")),"NA",0),0)),0)))</f>
        <v>0</v>
      </c>
      <c r="L1583">
        <v>2</v>
      </c>
      <c r="M1583">
        <v>2</v>
      </c>
      <c r="N1583" t="s">
        <v>0</v>
      </c>
      <c r="O1583" s="11">
        <f t="shared" si="24"/>
        <v>0</v>
      </c>
    </row>
    <row r="1584" spans="2:15" x14ac:dyDescent="0.3">
      <c r="B1584">
        <v>19535</v>
      </c>
      <c r="C1584">
        <v>2</v>
      </c>
      <c r="D1584">
        <v>2</v>
      </c>
      <c r="E1584">
        <v>2</v>
      </c>
      <c r="F1584">
        <v>43</v>
      </c>
      <c r="G1584">
        <v>1</v>
      </c>
      <c r="H1584" t="s">
        <v>0</v>
      </c>
      <c r="I1584" t="s">
        <v>0</v>
      </c>
      <c r="J1584">
        <v>5</v>
      </c>
      <c r="K1584" s="5" cm="1">
        <f t="array" ref="K1584">IF(AND(C1584=1,OR(J1584=42,J1584=6,J1584=7,J1584=8)),1,
IF(AND(OR(C1584=1,C1584="NA"),OR(J1584=42,J1584=6,J1584=7,J1584=8, J1584="NA")),"NA",
IF(_xlfn.MINIFS(Nested_Ifs[a11],Nested_Ifs[ID],Nested_Ifs[[#This Row],[ID]])&lt;&gt;1,IF(AND(C1584=MIN(_xlfn._xlws.FILTER(Nested_Ifs[a11], Nested_Ifs[ID]=Nested_Ifs[[#This Row],[ID]])), OR(J1584=42,J1584=6,J1584=7,J1584=8)),1,
IF(_xlfn.MINIFS(Nested_Ifs[a11],Nested_Ifs[ID],Nested_Ifs[[#This Row],[ID]])&lt;&gt;1,IF(AND(OR(C1584=MIN(_xlfn._xlws.FILTER(Nested_Ifs[a11], Nested_Ifs[ID]=Nested_Ifs[[#This Row],[ID]])), C1584 = "NA"), OR(J1584=42,J1584=6,J1584=7,J1584=8, J1584 = "NA")),"NA",0),0)),0)))</f>
        <v>0</v>
      </c>
      <c r="L1584">
        <v>2</v>
      </c>
      <c r="M1584">
        <v>2</v>
      </c>
      <c r="N1584" t="s">
        <v>0</v>
      </c>
      <c r="O1584" s="11">
        <f t="shared" si="24"/>
        <v>0</v>
      </c>
    </row>
    <row r="1585" spans="2:15" x14ac:dyDescent="0.3">
      <c r="B1585">
        <v>19535</v>
      </c>
      <c r="C1585">
        <v>5</v>
      </c>
      <c r="D1585">
        <v>2</v>
      </c>
      <c r="E1585">
        <v>3</v>
      </c>
      <c r="F1585">
        <v>8</v>
      </c>
      <c r="G1585" t="s">
        <v>0</v>
      </c>
      <c r="H1585" t="s">
        <v>0</v>
      </c>
      <c r="I1585" t="s">
        <v>0</v>
      </c>
      <c r="J1585" t="s">
        <v>0</v>
      </c>
      <c r="K1585" s="5" cm="1">
        <f t="array" ref="K1585">IF(AND(C1585=1,OR(J1585=42,J1585=6,J1585=7,J1585=8)),1,
IF(AND(OR(C1585=1,C1585="NA"),OR(J1585=42,J1585=6,J1585=7,J1585=8, J1585="NA")),"NA",
IF(_xlfn.MINIFS(Nested_Ifs[a11],Nested_Ifs[ID],Nested_Ifs[[#This Row],[ID]])&lt;&gt;1,IF(AND(C1585=MIN(_xlfn._xlws.FILTER(Nested_Ifs[a11], Nested_Ifs[ID]=Nested_Ifs[[#This Row],[ID]])), OR(J1585=42,J1585=6,J1585=7,J1585=8)),1,
IF(_xlfn.MINIFS(Nested_Ifs[a11],Nested_Ifs[ID],Nested_Ifs[[#This Row],[ID]])&lt;&gt;1,IF(AND(OR(C1585=MIN(_xlfn._xlws.FILTER(Nested_Ifs[a11], Nested_Ifs[ID]=Nested_Ifs[[#This Row],[ID]])), C1585 = "NA"), OR(J1585=42,J1585=6,J1585=7,J1585=8, J1585 = "NA")),"NA",0),0)),0)))</f>
        <v>0</v>
      </c>
      <c r="L1585">
        <v>2</v>
      </c>
      <c r="M1585">
        <v>2</v>
      </c>
      <c r="N1585" t="s">
        <v>0</v>
      </c>
      <c r="O1585" s="11">
        <f t="shared" si="24"/>
        <v>0</v>
      </c>
    </row>
    <row r="1586" spans="2:15" x14ac:dyDescent="0.3">
      <c r="B1586">
        <v>19535</v>
      </c>
      <c r="C1586">
        <v>6</v>
      </c>
      <c r="D1586">
        <v>1</v>
      </c>
      <c r="E1586">
        <v>3</v>
      </c>
      <c r="F1586">
        <v>1</v>
      </c>
      <c r="G1586" t="s">
        <v>0</v>
      </c>
      <c r="H1586">
        <v>2</v>
      </c>
      <c r="I1586">
        <v>8</v>
      </c>
      <c r="J1586" t="s">
        <v>0</v>
      </c>
      <c r="K1586" s="5" cm="1">
        <f t="array" ref="K1586">IF(AND(C1586=1,OR(J1586=42,J1586=6,J1586=7,J1586=8)),1,
IF(AND(OR(C1586=1,C1586="NA"),OR(J1586=42,J1586=6,J1586=7,J1586=8, J1586="NA")),"NA",
IF(_xlfn.MINIFS(Nested_Ifs[a11],Nested_Ifs[ID],Nested_Ifs[[#This Row],[ID]])&lt;&gt;1,IF(AND(C1586=MIN(_xlfn._xlws.FILTER(Nested_Ifs[a11], Nested_Ifs[ID]=Nested_Ifs[[#This Row],[ID]])), OR(J1586=42,J1586=6,J1586=7,J1586=8)),1,
IF(_xlfn.MINIFS(Nested_Ifs[a11],Nested_Ifs[ID],Nested_Ifs[[#This Row],[ID]])&lt;&gt;1,IF(AND(OR(C1586=MIN(_xlfn._xlws.FILTER(Nested_Ifs[a11], Nested_Ifs[ID]=Nested_Ifs[[#This Row],[ID]])), C1586 = "NA"), OR(J1586=42,J1586=6,J1586=7,J1586=8, J1586 = "NA")),"NA",0),0)),0)))</f>
        <v>0</v>
      </c>
      <c r="L1586">
        <v>1</v>
      </c>
      <c r="M1586">
        <v>2</v>
      </c>
      <c r="N1586" t="s">
        <v>0</v>
      </c>
      <c r="O1586" s="11">
        <f t="shared" si="24"/>
        <v>0</v>
      </c>
    </row>
    <row r="1587" spans="2:15" x14ac:dyDescent="0.3">
      <c r="B1587">
        <v>19537</v>
      </c>
      <c r="C1587">
        <v>1</v>
      </c>
      <c r="D1587">
        <v>2</v>
      </c>
      <c r="E1587">
        <v>1</v>
      </c>
      <c r="F1587">
        <v>52</v>
      </c>
      <c r="G1587">
        <v>5</v>
      </c>
      <c r="H1587" t="s">
        <v>0</v>
      </c>
      <c r="I1587" t="s">
        <v>0</v>
      </c>
      <c r="J1587">
        <v>5</v>
      </c>
      <c r="K1587" s="5" cm="1">
        <f t="array" ref="K1587">IF(AND(C1587=1,OR(J1587=42,J1587=6,J1587=7,J1587=8)),1,
IF(AND(OR(C1587=1,C1587="NA"),OR(J1587=42,J1587=6,J1587=7,J1587=8, J1587="NA")),"NA",
IF(_xlfn.MINIFS(Nested_Ifs[a11],Nested_Ifs[ID],Nested_Ifs[[#This Row],[ID]])&lt;&gt;1,IF(AND(C1587=MIN(_xlfn._xlws.FILTER(Nested_Ifs[a11], Nested_Ifs[ID]=Nested_Ifs[[#This Row],[ID]])), OR(J1587=42,J1587=6,J1587=7,J1587=8)),1,
IF(_xlfn.MINIFS(Nested_Ifs[a11],Nested_Ifs[ID],Nested_Ifs[[#This Row],[ID]])&lt;&gt;1,IF(AND(OR(C1587=MIN(_xlfn._xlws.FILTER(Nested_Ifs[a11], Nested_Ifs[ID]=Nested_Ifs[[#This Row],[ID]])), C1587 = "NA"), OR(J1587=42,J1587=6,J1587=7,J1587=8, J1587 = "NA")),"NA",0),0)),0)))</f>
        <v>0</v>
      </c>
      <c r="L1587">
        <v>1</v>
      </c>
      <c r="M1587">
        <v>2</v>
      </c>
      <c r="N1587" t="s">
        <v>0</v>
      </c>
      <c r="O1587" s="11">
        <f t="shared" si="24"/>
        <v>0</v>
      </c>
    </row>
    <row r="1588" spans="2:15" x14ac:dyDescent="0.3">
      <c r="B1588">
        <v>19538</v>
      </c>
      <c r="C1588">
        <v>1</v>
      </c>
      <c r="D1588">
        <v>1</v>
      </c>
      <c r="E1588">
        <v>1</v>
      </c>
      <c r="F1588">
        <v>50</v>
      </c>
      <c r="G1588">
        <v>1</v>
      </c>
      <c r="H1588" t="s">
        <v>0</v>
      </c>
      <c r="I1588" t="s">
        <v>0</v>
      </c>
      <c r="J1588">
        <v>41</v>
      </c>
      <c r="K1588" s="5" cm="1">
        <f t="array" ref="K1588">IF(AND(C1588=1,OR(J1588=42,J1588=6,J1588=7,J1588=8)),1,
IF(AND(OR(C1588=1,C1588="NA"),OR(J1588=42,J1588=6,J1588=7,J1588=8, J1588="NA")),"NA",
IF(_xlfn.MINIFS(Nested_Ifs[a11],Nested_Ifs[ID],Nested_Ifs[[#This Row],[ID]])&lt;&gt;1,IF(AND(C1588=MIN(_xlfn._xlws.FILTER(Nested_Ifs[a11], Nested_Ifs[ID]=Nested_Ifs[[#This Row],[ID]])), OR(J1588=42,J1588=6,J1588=7,J1588=8)),1,
IF(_xlfn.MINIFS(Nested_Ifs[a11],Nested_Ifs[ID],Nested_Ifs[[#This Row],[ID]])&lt;&gt;1,IF(AND(OR(C1588=MIN(_xlfn._xlws.FILTER(Nested_Ifs[a11], Nested_Ifs[ID]=Nested_Ifs[[#This Row],[ID]])), C1588 = "NA"), OR(J1588=42,J1588=6,J1588=7,J1588=8, J1588 = "NA")),"NA",0),0)),0)))</f>
        <v>0</v>
      </c>
      <c r="L1588">
        <v>2</v>
      </c>
      <c r="M1588">
        <v>2</v>
      </c>
      <c r="N1588" t="s">
        <v>0</v>
      </c>
      <c r="O1588" s="11">
        <f t="shared" si="24"/>
        <v>0</v>
      </c>
    </row>
    <row r="1589" spans="2:15" x14ac:dyDescent="0.3">
      <c r="B1589">
        <v>19538</v>
      </c>
      <c r="C1589">
        <v>2</v>
      </c>
      <c r="D1589">
        <v>2</v>
      </c>
      <c r="E1589">
        <v>2</v>
      </c>
      <c r="F1589">
        <v>49</v>
      </c>
      <c r="G1589">
        <v>1</v>
      </c>
      <c r="H1589" t="s">
        <v>0</v>
      </c>
      <c r="I1589" t="s">
        <v>0</v>
      </c>
      <c r="J1589">
        <v>5</v>
      </c>
      <c r="K1589" s="5" cm="1">
        <f t="array" ref="K1589">IF(AND(C1589=1,OR(J1589=42,J1589=6,J1589=7,J1589=8)),1,
IF(AND(OR(C1589=1,C1589="NA"),OR(J1589=42,J1589=6,J1589=7,J1589=8, J1589="NA")),"NA",
IF(_xlfn.MINIFS(Nested_Ifs[a11],Nested_Ifs[ID],Nested_Ifs[[#This Row],[ID]])&lt;&gt;1,IF(AND(C1589=MIN(_xlfn._xlws.FILTER(Nested_Ifs[a11], Nested_Ifs[ID]=Nested_Ifs[[#This Row],[ID]])), OR(J1589=42,J1589=6,J1589=7,J1589=8)),1,
IF(_xlfn.MINIFS(Nested_Ifs[a11],Nested_Ifs[ID],Nested_Ifs[[#This Row],[ID]])&lt;&gt;1,IF(AND(OR(C1589=MIN(_xlfn._xlws.FILTER(Nested_Ifs[a11], Nested_Ifs[ID]=Nested_Ifs[[#This Row],[ID]])), C1589 = "NA"), OR(J1589=42,J1589=6,J1589=7,J1589=8, J1589 = "NA")),"NA",0),0)),0)))</f>
        <v>0</v>
      </c>
      <c r="L1589">
        <v>1</v>
      </c>
      <c r="M1589">
        <v>2</v>
      </c>
      <c r="N1589" t="s">
        <v>0</v>
      </c>
      <c r="O1589" s="11">
        <f t="shared" si="24"/>
        <v>0</v>
      </c>
    </row>
    <row r="1590" spans="2:15" x14ac:dyDescent="0.3">
      <c r="B1590">
        <v>19539</v>
      </c>
      <c r="C1590">
        <v>1</v>
      </c>
      <c r="D1590">
        <v>1</v>
      </c>
      <c r="E1590">
        <v>1</v>
      </c>
      <c r="F1590">
        <v>53</v>
      </c>
      <c r="G1590">
        <v>1</v>
      </c>
      <c r="H1590" t="s">
        <v>0</v>
      </c>
      <c r="I1590" t="s">
        <v>0</v>
      </c>
      <c r="J1590">
        <v>5</v>
      </c>
      <c r="K1590" s="5" cm="1">
        <f t="array" ref="K1590">IF(AND(C1590=1,OR(J1590=42,J1590=6,J1590=7,J1590=8)),1,
IF(AND(OR(C1590=1,C1590="NA"),OR(J1590=42,J1590=6,J1590=7,J1590=8, J1590="NA")),"NA",
IF(_xlfn.MINIFS(Nested_Ifs[a11],Nested_Ifs[ID],Nested_Ifs[[#This Row],[ID]])&lt;&gt;1,IF(AND(C1590=MIN(_xlfn._xlws.FILTER(Nested_Ifs[a11], Nested_Ifs[ID]=Nested_Ifs[[#This Row],[ID]])), OR(J1590=42,J1590=6,J1590=7,J1590=8)),1,
IF(_xlfn.MINIFS(Nested_Ifs[a11],Nested_Ifs[ID],Nested_Ifs[[#This Row],[ID]])&lt;&gt;1,IF(AND(OR(C1590=MIN(_xlfn._xlws.FILTER(Nested_Ifs[a11], Nested_Ifs[ID]=Nested_Ifs[[#This Row],[ID]])), C1590 = "NA"), OR(J1590=42,J1590=6,J1590=7,J1590=8, J1590 = "NA")),"NA",0),0)),0)))</f>
        <v>0</v>
      </c>
      <c r="L1590">
        <v>2</v>
      </c>
      <c r="M1590">
        <v>2</v>
      </c>
      <c r="N1590" t="s">
        <v>0</v>
      </c>
      <c r="O1590" s="11">
        <f t="shared" si="24"/>
        <v>0</v>
      </c>
    </row>
    <row r="1591" spans="2:15" x14ac:dyDescent="0.3">
      <c r="B1591">
        <v>19539</v>
      </c>
      <c r="C1591">
        <v>2</v>
      </c>
      <c r="D1591">
        <v>2</v>
      </c>
      <c r="E1591">
        <v>2</v>
      </c>
      <c r="F1591">
        <v>49</v>
      </c>
      <c r="G1591">
        <v>1</v>
      </c>
      <c r="H1591" t="s">
        <v>0</v>
      </c>
      <c r="I1591" t="s">
        <v>0</v>
      </c>
      <c r="J1591">
        <v>1</v>
      </c>
      <c r="K1591" s="5" cm="1">
        <f t="array" ref="K1591">IF(AND(C1591=1,OR(J1591=42,J1591=6,J1591=7,J1591=8)),1,
IF(AND(OR(C1591=1,C1591="NA"),OR(J1591=42,J1591=6,J1591=7,J1591=8, J1591="NA")),"NA",
IF(_xlfn.MINIFS(Nested_Ifs[a11],Nested_Ifs[ID],Nested_Ifs[[#This Row],[ID]])&lt;&gt;1,IF(AND(C1591=MIN(_xlfn._xlws.FILTER(Nested_Ifs[a11], Nested_Ifs[ID]=Nested_Ifs[[#This Row],[ID]])), OR(J1591=42,J1591=6,J1591=7,J1591=8)),1,
IF(_xlfn.MINIFS(Nested_Ifs[a11],Nested_Ifs[ID],Nested_Ifs[[#This Row],[ID]])&lt;&gt;1,IF(AND(OR(C1591=MIN(_xlfn._xlws.FILTER(Nested_Ifs[a11], Nested_Ifs[ID]=Nested_Ifs[[#This Row],[ID]])), C1591 = "NA"), OR(J1591=42,J1591=6,J1591=7,J1591=8, J1591 = "NA")),"NA",0),0)),0)))</f>
        <v>0</v>
      </c>
      <c r="L1591">
        <v>2</v>
      </c>
      <c r="M1591">
        <v>2</v>
      </c>
      <c r="N1591" t="s">
        <v>0</v>
      </c>
      <c r="O1591" s="11">
        <f t="shared" si="24"/>
        <v>0</v>
      </c>
    </row>
    <row r="1592" spans="2:15" x14ac:dyDescent="0.3">
      <c r="B1592">
        <v>19539</v>
      </c>
      <c r="C1592">
        <v>3</v>
      </c>
      <c r="D1592">
        <v>2</v>
      </c>
      <c r="E1592">
        <v>3</v>
      </c>
      <c r="F1592">
        <v>13</v>
      </c>
      <c r="G1592" t="s">
        <v>0</v>
      </c>
      <c r="H1592" t="s">
        <v>0</v>
      </c>
      <c r="I1592" t="s">
        <v>0</v>
      </c>
      <c r="J1592" t="s">
        <v>0</v>
      </c>
      <c r="K1592" s="5" cm="1">
        <f t="array" ref="K1592">IF(AND(C1592=1,OR(J1592=42,J1592=6,J1592=7,J1592=8)),1,
IF(AND(OR(C1592=1,C1592="NA"),OR(J1592=42,J1592=6,J1592=7,J1592=8, J1592="NA")),"NA",
IF(_xlfn.MINIFS(Nested_Ifs[a11],Nested_Ifs[ID],Nested_Ifs[[#This Row],[ID]])&lt;&gt;1,IF(AND(C1592=MIN(_xlfn._xlws.FILTER(Nested_Ifs[a11], Nested_Ifs[ID]=Nested_Ifs[[#This Row],[ID]])), OR(J1592=42,J1592=6,J1592=7,J1592=8)),1,
IF(_xlfn.MINIFS(Nested_Ifs[a11],Nested_Ifs[ID],Nested_Ifs[[#This Row],[ID]])&lt;&gt;1,IF(AND(OR(C1592=MIN(_xlfn._xlws.FILTER(Nested_Ifs[a11], Nested_Ifs[ID]=Nested_Ifs[[#This Row],[ID]])), C1592 = "NA"), OR(J1592=42,J1592=6,J1592=7,J1592=8, J1592 = "NA")),"NA",0),0)),0)))</f>
        <v>0</v>
      </c>
      <c r="L1592">
        <v>1</v>
      </c>
      <c r="M1592">
        <v>2</v>
      </c>
      <c r="N1592" t="s">
        <v>0</v>
      </c>
      <c r="O1592" s="11">
        <f t="shared" si="24"/>
        <v>0</v>
      </c>
    </row>
    <row r="1593" spans="2:15" x14ac:dyDescent="0.3">
      <c r="B1593">
        <v>19539</v>
      </c>
      <c r="C1593">
        <v>4</v>
      </c>
      <c r="D1593">
        <v>2</v>
      </c>
      <c r="E1593">
        <v>3</v>
      </c>
      <c r="F1593">
        <v>11</v>
      </c>
      <c r="G1593" t="s">
        <v>0</v>
      </c>
      <c r="H1593" t="s">
        <v>0</v>
      </c>
      <c r="I1593" t="s">
        <v>0</v>
      </c>
      <c r="J1593" t="s">
        <v>0</v>
      </c>
      <c r="K1593" s="5" cm="1">
        <f t="array" ref="K1593">IF(AND(C1593=1,OR(J1593=42,J1593=6,J1593=7,J1593=8)),1,
IF(AND(OR(C1593=1,C1593="NA"),OR(J1593=42,J1593=6,J1593=7,J1593=8, J1593="NA")),"NA",
IF(_xlfn.MINIFS(Nested_Ifs[a11],Nested_Ifs[ID],Nested_Ifs[[#This Row],[ID]])&lt;&gt;1,IF(AND(C1593=MIN(_xlfn._xlws.FILTER(Nested_Ifs[a11], Nested_Ifs[ID]=Nested_Ifs[[#This Row],[ID]])), OR(J1593=42,J1593=6,J1593=7,J1593=8)),1,
IF(_xlfn.MINIFS(Nested_Ifs[a11],Nested_Ifs[ID],Nested_Ifs[[#This Row],[ID]])&lt;&gt;1,IF(AND(OR(C1593=MIN(_xlfn._xlws.FILTER(Nested_Ifs[a11], Nested_Ifs[ID]=Nested_Ifs[[#This Row],[ID]])), C1593 = "NA"), OR(J1593=42,J1593=6,J1593=7,J1593=8, J1593 = "NA")),"NA",0),0)),0)))</f>
        <v>0</v>
      </c>
      <c r="L1593">
        <v>1</v>
      </c>
      <c r="M1593">
        <v>2</v>
      </c>
      <c r="N1593" t="s">
        <v>0</v>
      </c>
      <c r="O1593" s="11">
        <f t="shared" si="24"/>
        <v>0</v>
      </c>
    </row>
    <row r="1594" spans="2:15" x14ac:dyDescent="0.3">
      <c r="B1594">
        <v>19540</v>
      </c>
      <c r="C1594">
        <v>1</v>
      </c>
      <c r="D1594">
        <v>2</v>
      </c>
      <c r="E1594">
        <v>1</v>
      </c>
      <c r="F1594">
        <v>65</v>
      </c>
      <c r="G1594">
        <v>3</v>
      </c>
      <c r="H1594" t="s">
        <v>0</v>
      </c>
      <c r="I1594" t="s">
        <v>0</v>
      </c>
      <c r="J1594">
        <v>5</v>
      </c>
      <c r="K1594" s="5" cm="1">
        <f t="array" ref="K1594">IF(AND(C1594=1,OR(J1594=42,J1594=6,J1594=7,J1594=8)),1,
IF(AND(OR(C1594=1,C1594="NA"),OR(J1594=42,J1594=6,J1594=7,J1594=8, J1594="NA")),"NA",
IF(_xlfn.MINIFS(Nested_Ifs[a11],Nested_Ifs[ID],Nested_Ifs[[#This Row],[ID]])&lt;&gt;1,IF(AND(C1594=MIN(_xlfn._xlws.FILTER(Nested_Ifs[a11], Nested_Ifs[ID]=Nested_Ifs[[#This Row],[ID]])), OR(J1594=42,J1594=6,J1594=7,J1594=8)),1,
IF(_xlfn.MINIFS(Nested_Ifs[a11],Nested_Ifs[ID],Nested_Ifs[[#This Row],[ID]])&lt;&gt;1,IF(AND(OR(C1594=MIN(_xlfn._xlws.FILTER(Nested_Ifs[a11], Nested_Ifs[ID]=Nested_Ifs[[#This Row],[ID]])), C1594 = "NA"), OR(J1594=42,J1594=6,J1594=7,J1594=8, J1594 = "NA")),"NA",0),0)),0)))</f>
        <v>0</v>
      </c>
      <c r="L1594">
        <v>1</v>
      </c>
      <c r="M1594">
        <v>2</v>
      </c>
      <c r="N1594" t="s">
        <v>0</v>
      </c>
      <c r="O1594" s="11">
        <f t="shared" si="24"/>
        <v>0</v>
      </c>
    </row>
    <row r="1595" spans="2:15" x14ac:dyDescent="0.3">
      <c r="B1595">
        <v>19541</v>
      </c>
      <c r="C1595">
        <v>1</v>
      </c>
      <c r="D1595">
        <v>1</v>
      </c>
      <c r="E1595">
        <v>1</v>
      </c>
      <c r="F1595">
        <v>79</v>
      </c>
      <c r="G1595">
        <v>1</v>
      </c>
      <c r="H1595" t="s">
        <v>0</v>
      </c>
      <c r="I1595" t="s">
        <v>0</v>
      </c>
      <c r="J1595">
        <v>7</v>
      </c>
      <c r="K1595" s="5" cm="1">
        <f t="array" ref="K1595">IF(AND(C1595=1,OR(J1595=42,J1595=6,J1595=7,J1595=8)),1,
IF(AND(OR(C1595=1,C1595="NA"),OR(J1595=42,J1595=6,J1595=7,J1595=8, J1595="NA")),"NA",
IF(_xlfn.MINIFS(Nested_Ifs[a11],Nested_Ifs[ID],Nested_Ifs[[#This Row],[ID]])&lt;&gt;1,IF(AND(C1595=MIN(_xlfn._xlws.FILTER(Nested_Ifs[a11], Nested_Ifs[ID]=Nested_Ifs[[#This Row],[ID]])), OR(J1595=42,J1595=6,J1595=7,J1595=8)),1,
IF(_xlfn.MINIFS(Nested_Ifs[a11],Nested_Ifs[ID],Nested_Ifs[[#This Row],[ID]])&lt;&gt;1,IF(AND(OR(C1595=MIN(_xlfn._xlws.FILTER(Nested_Ifs[a11], Nested_Ifs[ID]=Nested_Ifs[[#This Row],[ID]])), C1595 = "NA"), OR(J1595=42,J1595=6,J1595=7,J1595=8, J1595 = "NA")),"NA",0),0)),0)))</f>
        <v>1</v>
      </c>
      <c r="L1595">
        <v>1</v>
      </c>
      <c r="M1595">
        <v>2</v>
      </c>
      <c r="N1595" t="s">
        <v>0</v>
      </c>
      <c r="O1595" s="11">
        <f t="shared" si="24"/>
        <v>0</v>
      </c>
    </row>
    <row r="1596" spans="2:15" x14ac:dyDescent="0.3">
      <c r="B1596">
        <v>19541</v>
      </c>
      <c r="C1596">
        <v>2</v>
      </c>
      <c r="D1596">
        <v>2</v>
      </c>
      <c r="E1596">
        <v>2</v>
      </c>
      <c r="F1596">
        <v>55</v>
      </c>
      <c r="G1596">
        <v>1</v>
      </c>
      <c r="H1596" t="s">
        <v>0</v>
      </c>
      <c r="I1596" t="s">
        <v>0</v>
      </c>
      <c r="J1596">
        <v>5</v>
      </c>
      <c r="K1596" s="5" cm="1">
        <f t="array" ref="K1596">IF(AND(C1596=1,OR(J1596=42,J1596=6,J1596=7,J1596=8)),1,
IF(AND(OR(C1596=1,C1596="NA"),OR(J1596=42,J1596=6,J1596=7,J1596=8, J1596="NA")),"NA",
IF(_xlfn.MINIFS(Nested_Ifs[a11],Nested_Ifs[ID],Nested_Ifs[[#This Row],[ID]])&lt;&gt;1,IF(AND(C1596=MIN(_xlfn._xlws.FILTER(Nested_Ifs[a11], Nested_Ifs[ID]=Nested_Ifs[[#This Row],[ID]])), OR(J1596=42,J1596=6,J1596=7,J1596=8)),1,
IF(_xlfn.MINIFS(Nested_Ifs[a11],Nested_Ifs[ID],Nested_Ifs[[#This Row],[ID]])&lt;&gt;1,IF(AND(OR(C1596=MIN(_xlfn._xlws.FILTER(Nested_Ifs[a11], Nested_Ifs[ID]=Nested_Ifs[[#This Row],[ID]])), C1596 = "NA"), OR(J1596=42,J1596=6,J1596=7,J1596=8, J1596 = "NA")),"NA",0),0)),0)))</f>
        <v>0</v>
      </c>
      <c r="L1596">
        <v>2</v>
      </c>
      <c r="M1596">
        <v>2</v>
      </c>
      <c r="N1596" t="s">
        <v>0</v>
      </c>
      <c r="O1596" s="11">
        <f t="shared" si="24"/>
        <v>0</v>
      </c>
    </row>
    <row r="1597" spans="2:15" x14ac:dyDescent="0.3">
      <c r="B1597">
        <v>19542</v>
      </c>
      <c r="C1597">
        <v>1</v>
      </c>
      <c r="D1597">
        <v>2</v>
      </c>
      <c r="E1597">
        <v>1</v>
      </c>
      <c r="F1597">
        <v>68</v>
      </c>
      <c r="G1597">
        <v>5</v>
      </c>
      <c r="H1597" t="s">
        <v>0</v>
      </c>
      <c r="I1597" t="s">
        <v>0</v>
      </c>
      <c r="J1597">
        <v>5</v>
      </c>
      <c r="K1597" s="5" cm="1">
        <f t="array" ref="K1597">IF(AND(C1597=1,OR(J1597=42,J1597=6,J1597=7,J1597=8)),1,
IF(AND(OR(C1597=1,C1597="NA"),OR(J1597=42,J1597=6,J1597=7,J1597=8, J1597="NA")),"NA",
IF(_xlfn.MINIFS(Nested_Ifs[a11],Nested_Ifs[ID],Nested_Ifs[[#This Row],[ID]])&lt;&gt;1,IF(AND(C1597=MIN(_xlfn._xlws.FILTER(Nested_Ifs[a11], Nested_Ifs[ID]=Nested_Ifs[[#This Row],[ID]])), OR(J1597=42,J1597=6,J1597=7,J1597=8)),1,
IF(_xlfn.MINIFS(Nested_Ifs[a11],Nested_Ifs[ID],Nested_Ifs[[#This Row],[ID]])&lt;&gt;1,IF(AND(OR(C1597=MIN(_xlfn._xlws.FILTER(Nested_Ifs[a11], Nested_Ifs[ID]=Nested_Ifs[[#This Row],[ID]])), C1597 = "NA"), OR(J1597=42,J1597=6,J1597=7,J1597=8, J1597 = "NA")),"NA",0),0)),0)))</f>
        <v>0</v>
      </c>
      <c r="L1597">
        <v>2</v>
      </c>
      <c r="M1597">
        <v>2</v>
      </c>
      <c r="N1597" t="s">
        <v>0</v>
      </c>
      <c r="O1597" s="11">
        <f t="shared" si="24"/>
        <v>0</v>
      </c>
    </row>
    <row r="1598" spans="2:15" x14ac:dyDescent="0.3">
      <c r="B1598">
        <v>19542</v>
      </c>
      <c r="C1598">
        <v>2</v>
      </c>
      <c r="D1598">
        <v>1</v>
      </c>
      <c r="E1598">
        <v>3</v>
      </c>
      <c r="F1598">
        <v>36</v>
      </c>
      <c r="G1598">
        <v>6</v>
      </c>
      <c r="H1598" t="s">
        <v>0</v>
      </c>
      <c r="I1598" t="s">
        <v>0</v>
      </c>
      <c r="J1598">
        <v>3</v>
      </c>
      <c r="K1598" s="5" cm="1">
        <f t="array" ref="K1598">IF(AND(C1598=1,OR(J1598=42,J1598=6,J1598=7,J1598=8)),1,
IF(AND(OR(C1598=1,C1598="NA"),OR(J1598=42,J1598=6,J1598=7,J1598=8, J1598="NA")),"NA",
IF(_xlfn.MINIFS(Nested_Ifs[a11],Nested_Ifs[ID],Nested_Ifs[[#This Row],[ID]])&lt;&gt;1,IF(AND(C1598=MIN(_xlfn._xlws.FILTER(Nested_Ifs[a11], Nested_Ifs[ID]=Nested_Ifs[[#This Row],[ID]])), OR(J1598=42,J1598=6,J1598=7,J1598=8)),1,
IF(_xlfn.MINIFS(Nested_Ifs[a11],Nested_Ifs[ID],Nested_Ifs[[#This Row],[ID]])&lt;&gt;1,IF(AND(OR(C1598=MIN(_xlfn._xlws.FILTER(Nested_Ifs[a11], Nested_Ifs[ID]=Nested_Ifs[[#This Row],[ID]])), C1598 = "NA"), OR(J1598=42,J1598=6,J1598=7,J1598=8, J1598 = "NA")),"NA",0),0)),0)))</f>
        <v>0</v>
      </c>
      <c r="L1598">
        <v>2</v>
      </c>
      <c r="M1598">
        <v>2</v>
      </c>
      <c r="N1598" t="s">
        <v>0</v>
      </c>
      <c r="O1598" s="11">
        <f t="shared" si="24"/>
        <v>0</v>
      </c>
    </row>
    <row r="1599" spans="2:15" x14ac:dyDescent="0.3">
      <c r="B1599">
        <v>19543</v>
      </c>
      <c r="C1599">
        <v>1</v>
      </c>
      <c r="D1599">
        <v>2</v>
      </c>
      <c r="E1599">
        <v>1</v>
      </c>
      <c r="F1599">
        <v>63</v>
      </c>
      <c r="G1599">
        <v>5</v>
      </c>
      <c r="H1599" t="s">
        <v>0</v>
      </c>
      <c r="I1599" t="s">
        <v>0</v>
      </c>
      <c r="J1599">
        <v>41</v>
      </c>
      <c r="K1599" s="5" cm="1">
        <f t="array" ref="K1599">IF(AND(C1599=1,OR(J1599=42,J1599=6,J1599=7,J1599=8)),1,
IF(AND(OR(C1599=1,C1599="NA"),OR(J1599=42,J1599=6,J1599=7,J1599=8, J1599="NA")),"NA",
IF(_xlfn.MINIFS(Nested_Ifs[a11],Nested_Ifs[ID],Nested_Ifs[[#This Row],[ID]])&lt;&gt;1,IF(AND(C1599=MIN(_xlfn._xlws.FILTER(Nested_Ifs[a11], Nested_Ifs[ID]=Nested_Ifs[[#This Row],[ID]])), OR(J1599=42,J1599=6,J1599=7,J1599=8)),1,
IF(_xlfn.MINIFS(Nested_Ifs[a11],Nested_Ifs[ID],Nested_Ifs[[#This Row],[ID]])&lt;&gt;1,IF(AND(OR(C1599=MIN(_xlfn._xlws.FILTER(Nested_Ifs[a11], Nested_Ifs[ID]=Nested_Ifs[[#This Row],[ID]])), C1599 = "NA"), OR(J1599=42,J1599=6,J1599=7,J1599=8, J1599 = "NA")),"NA",0),0)),0)))</f>
        <v>0</v>
      </c>
      <c r="L1599">
        <v>1</v>
      </c>
      <c r="M1599">
        <v>2</v>
      </c>
      <c r="N1599" t="s">
        <v>0</v>
      </c>
      <c r="O1599" s="11">
        <f t="shared" si="24"/>
        <v>0</v>
      </c>
    </row>
    <row r="1600" spans="2:15" x14ac:dyDescent="0.3">
      <c r="B1600">
        <v>19543</v>
      </c>
      <c r="C1600">
        <v>2</v>
      </c>
      <c r="D1600">
        <v>1</v>
      </c>
      <c r="E1600">
        <v>3</v>
      </c>
      <c r="F1600">
        <v>35</v>
      </c>
      <c r="G1600">
        <v>1</v>
      </c>
      <c r="H1600" t="s">
        <v>0</v>
      </c>
      <c r="I1600" t="s">
        <v>0</v>
      </c>
      <c r="J1600">
        <v>3</v>
      </c>
      <c r="K1600" s="5" cm="1">
        <f t="array" ref="K1600">IF(AND(C1600=1,OR(J1600=42,J1600=6,J1600=7,J1600=8)),1,
IF(AND(OR(C1600=1,C1600="NA"),OR(J1600=42,J1600=6,J1600=7,J1600=8, J1600="NA")),"NA",
IF(_xlfn.MINIFS(Nested_Ifs[a11],Nested_Ifs[ID],Nested_Ifs[[#This Row],[ID]])&lt;&gt;1,IF(AND(C1600=MIN(_xlfn._xlws.FILTER(Nested_Ifs[a11], Nested_Ifs[ID]=Nested_Ifs[[#This Row],[ID]])), OR(J1600=42,J1600=6,J1600=7,J1600=8)),1,
IF(_xlfn.MINIFS(Nested_Ifs[a11],Nested_Ifs[ID],Nested_Ifs[[#This Row],[ID]])&lt;&gt;1,IF(AND(OR(C1600=MIN(_xlfn._xlws.FILTER(Nested_Ifs[a11], Nested_Ifs[ID]=Nested_Ifs[[#This Row],[ID]])), C1600 = "NA"), OR(J1600=42,J1600=6,J1600=7,J1600=8, J1600 = "NA")),"NA",0),0)),0)))</f>
        <v>0</v>
      </c>
      <c r="L1600">
        <v>2</v>
      </c>
      <c r="M1600">
        <v>2</v>
      </c>
      <c r="N1600" t="s">
        <v>0</v>
      </c>
      <c r="O1600" s="11">
        <f t="shared" si="24"/>
        <v>0</v>
      </c>
    </row>
    <row r="1601" spans="2:15" x14ac:dyDescent="0.3">
      <c r="B1601">
        <v>19543</v>
      </c>
      <c r="C1601">
        <v>3</v>
      </c>
      <c r="D1601">
        <v>2</v>
      </c>
      <c r="E1601">
        <v>4</v>
      </c>
      <c r="F1601">
        <v>34</v>
      </c>
      <c r="G1601">
        <v>1</v>
      </c>
      <c r="H1601" t="s">
        <v>0</v>
      </c>
      <c r="I1601" t="s">
        <v>0</v>
      </c>
      <c r="J1601">
        <v>3</v>
      </c>
      <c r="K1601" s="5" cm="1">
        <f t="array" ref="K1601">IF(AND(C1601=1,OR(J1601=42,J1601=6,J1601=7,J1601=8)),1,
IF(AND(OR(C1601=1,C1601="NA"),OR(J1601=42,J1601=6,J1601=7,J1601=8, J1601="NA")),"NA",
IF(_xlfn.MINIFS(Nested_Ifs[a11],Nested_Ifs[ID],Nested_Ifs[[#This Row],[ID]])&lt;&gt;1,IF(AND(C1601=MIN(_xlfn._xlws.FILTER(Nested_Ifs[a11], Nested_Ifs[ID]=Nested_Ifs[[#This Row],[ID]])), OR(J1601=42,J1601=6,J1601=7,J1601=8)),1,
IF(_xlfn.MINIFS(Nested_Ifs[a11],Nested_Ifs[ID],Nested_Ifs[[#This Row],[ID]])&lt;&gt;1,IF(AND(OR(C1601=MIN(_xlfn._xlws.FILTER(Nested_Ifs[a11], Nested_Ifs[ID]=Nested_Ifs[[#This Row],[ID]])), C1601 = "NA"), OR(J1601=42,J1601=6,J1601=7,J1601=8, J1601 = "NA")),"NA",0),0)),0)))</f>
        <v>0</v>
      </c>
      <c r="L1601">
        <v>2</v>
      </c>
      <c r="M1601">
        <v>2</v>
      </c>
      <c r="N1601" t="s">
        <v>0</v>
      </c>
      <c r="O1601" s="11">
        <f t="shared" si="24"/>
        <v>0</v>
      </c>
    </row>
    <row r="1602" spans="2:15" x14ac:dyDescent="0.3">
      <c r="B1602">
        <v>19543</v>
      </c>
      <c r="C1602">
        <v>4</v>
      </c>
      <c r="D1602">
        <v>1</v>
      </c>
      <c r="E1602">
        <v>8</v>
      </c>
      <c r="F1602">
        <v>11</v>
      </c>
      <c r="G1602" t="s">
        <v>0</v>
      </c>
      <c r="H1602" t="s">
        <v>0</v>
      </c>
      <c r="I1602" t="s">
        <v>0</v>
      </c>
      <c r="J1602" t="s">
        <v>0</v>
      </c>
      <c r="K1602" s="5" cm="1">
        <f t="array" ref="K1602">IF(AND(C1602=1,OR(J1602=42,J1602=6,J1602=7,J1602=8)),1,
IF(AND(OR(C1602=1,C1602="NA"),OR(J1602=42,J1602=6,J1602=7,J1602=8, J1602="NA")),"NA",
IF(_xlfn.MINIFS(Nested_Ifs[a11],Nested_Ifs[ID],Nested_Ifs[[#This Row],[ID]])&lt;&gt;1,IF(AND(C1602=MIN(_xlfn._xlws.FILTER(Nested_Ifs[a11], Nested_Ifs[ID]=Nested_Ifs[[#This Row],[ID]])), OR(J1602=42,J1602=6,J1602=7,J1602=8)),1,
IF(_xlfn.MINIFS(Nested_Ifs[a11],Nested_Ifs[ID],Nested_Ifs[[#This Row],[ID]])&lt;&gt;1,IF(AND(OR(C1602=MIN(_xlfn._xlws.FILTER(Nested_Ifs[a11], Nested_Ifs[ID]=Nested_Ifs[[#This Row],[ID]])), C1602 = "NA"), OR(J1602=42,J1602=6,J1602=7,J1602=8, J1602 = "NA")),"NA",0),0)),0)))</f>
        <v>0</v>
      </c>
      <c r="L1602">
        <v>2</v>
      </c>
      <c r="M1602">
        <v>2</v>
      </c>
      <c r="N1602" t="s">
        <v>0</v>
      </c>
      <c r="O1602" s="11">
        <f t="shared" si="24"/>
        <v>0</v>
      </c>
    </row>
    <row r="1603" spans="2:15" x14ac:dyDescent="0.3">
      <c r="B1603">
        <v>19543</v>
      </c>
      <c r="C1603">
        <v>5</v>
      </c>
      <c r="D1603">
        <v>2</v>
      </c>
      <c r="E1603">
        <v>8</v>
      </c>
      <c r="F1603">
        <v>8</v>
      </c>
      <c r="G1603" t="s">
        <v>0</v>
      </c>
      <c r="H1603" t="s">
        <v>0</v>
      </c>
      <c r="I1603" t="s">
        <v>0</v>
      </c>
      <c r="J1603" t="s">
        <v>0</v>
      </c>
      <c r="K1603" s="5" cm="1">
        <f t="array" ref="K1603">IF(AND(C1603=1,OR(J1603=42,J1603=6,J1603=7,J1603=8)),1,
IF(AND(OR(C1603=1,C1603="NA"),OR(J1603=42,J1603=6,J1603=7,J1603=8, J1603="NA")),"NA",
IF(_xlfn.MINIFS(Nested_Ifs[a11],Nested_Ifs[ID],Nested_Ifs[[#This Row],[ID]])&lt;&gt;1,IF(AND(C1603=MIN(_xlfn._xlws.FILTER(Nested_Ifs[a11], Nested_Ifs[ID]=Nested_Ifs[[#This Row],[ID]])), OR(J1603=42,J1603=6,J1603=7,J1603=8)),1,
IF(_xlfn.MINIFS(Nested_Ifs[a11],Nested_Ifs[ID],Nested_Ifs[[#This Row],[ID]])&lt;&gt;1,IF(AND(OR(C1603=MIN(_xlfn._xlws.FILTER(Nested_Ifs[a11], Nested_Ifs[ID]=Nested_Ifs[[#This Row],[ID]])), C1603 = "NA"), OR(J1603=42,J1603=6,J1603=7,J1603=8, J1603 = "NA")),"NA",0),0)),0)))</f>
        <v>0</v>
      </c>
      <c r="L1603">
        <v>2</v>
      </c>
      <c r="M1603">
        <v>2</v>
      </c>
      <c r="N1603" t="s">
        <v>0</v>
      </c>
      <c r="O1603" s="11">
        <f t="shared" si="24"/>
        <v>0</v>
      </c>
    </row>
    <row r="1604" spans="2:15" x14ac:dyDescent="0.3">
      <c r="B1604">
        <v>19543</v>
      </c>
      <c r="C1604">
        <v>6</v>
      </c>
      <c r="D1604">
        <v>1</v>
      </c>
      <c r="E1604">
        <v>8</v>
      </c>
      <c r="F1604">
        <v>5</v>
      </c>
      <c r="G1604" t="s">
        <v>0</v>
      </c>
      <c r="H1604">
        <v>2</v>
      </c>
      <c r="I1604">
        <v>8</v>
      </c>
      <c r="J1604" t="s">
        <v>0</v>
      </c>
      <c r="K1604" s="5" cm="1">
        <f t="array" ref="K1604">IF(AND(C1604=1,OR(J1604=42,J1604=6,J1604=7,J1604=8)),1,
IF(AND(OR(C1604=1,C1604="NA"),OR(J1604=42,J1604=6,J1604=7,J1604=8, J1604="NA")),"NA",
IF(_xlfn.MINIFS(Nested_Ifs[a11],Nested_Ifs[ID],Nested_Ifs[[#This Row],[ID]])&lt;&gt;1,IF(AND(C1604=MIN(_xlfn._xlws.FILTER(Nested_Ifs[a11], Nested_Ifs[ID]=Nested_Ifs[[#This Row],[ID]])), OR(J1604=42,J1604=6,J1604=7,J1604=8)),1,
IF(_xlfn.MINIFS(Nested_Ifs[a11],Nested_Ifs[ID],Nested_Ifs[[#This Row],[ID]])&lt;&gt;1,IF(AND(OR(C1604=MIN(_xlfn._xlws.FILTER(Nested_Ifs[a11], Nested_Ifs[ID]=Nested_Ifs[[#This Row],[ID]])), C1604 = "NA"), OR(J1604=42,J1604=6,J1604=7,J1604=8, J1604 = "NA")),"NA",0),0)),0)))</f>
        <v>0</v>
      </c>
      <c r="L1604">
        <v>2</v>
      </c>
      <c r="M1604">
        <v>2</v>
      </c>
      <c r="N1604" t="s">
        <v>0</v>
      </c>
      <c r="O1604" s="11">
        <f t="shared" si="24"/>
        <v>0</v>
      </c>
    </row>
    <row r="1605" spans="2:15" x14ac:dyDescent="0.3">
      <c r="B1605">
        <v>19543</v>
      </c>
      <c r="C1605">
        <v>7</v>
      </c>
      <c r="D1605">
        <v>1</v>
      </c>
      <c r="E1605">
        <v>8</v>
      </c>
      <c r="F1605">
        <v>2</v>
      </c>
      <c r="G1605" t="s">
        <v>0</v>
      </c>
      <c r="H1605">
        <v>2</v>
      </c>
      <c r="I1605">
        <v>8</v>
      </c>
      <c r="J1605" t="s">
        <v>0</v>
      </c>
      <c r="K1605" s="5" cm="1">
        <f t="array" ref="K1605">IF(AND(C1605=1,OR(J1605=42,J1605=6,J1605=7,J1605=8)),1,
IF(AND(OR(C1605=1,C1605="NA"),OR(J1605=42,J1605=6,J1605=7,J1605=8, J1605="NA")),"NA",
IF(_xlfn.MINIFS(Nested_Ifs[a11],Nested_Ifs[ID],Nested_Ifs[[#This Row],[ID]])&lt;&gt;1,IF(AND(C1605=MIN(_xlfn._xlws.FILTER(Nested_Ifs[a11], Nested_Ifs[ID]=Nested_Ifs[[#This Row],[ID]])), OR(J1605=42,J1605=6,J1605=7,J1605=8)),1,
IF(_xlfn.MINIFS(Nested_Ifs[a11],Nested_Ifs[ID],Nested_Ifs[[#This Row],[ID]])&lt;&gt;1,IF(AND(OR(C1605=MIN(_xlfn._xlws.FILTER(Nested_Ifs[a11], Nested_Ifs[ID]=Nested_Ifs[[#This Row],[ID]])), C1605 = "NA"), OR(J1605=42,J1605=6,J1605=7,J1605=8, J1605 = "NA")),"NA",0),0)),0)))</f>
        <v>0</v>
      </c>
      <c r="L1605">
        <v>2</v>
      </c>
      <c r="M1605">
        <v>2</v>
      </c>
      <c r="N1605" t="s">
        <v>0</v>
      </c>
      <c r="O1605" s="11">
        <f t="shared" si="24"/>
        <v>0</v>
      </c>
    </row>
    <row r="1606" spans="2:15" x14ac:dyDescent="0.3">
      <c r="B1606">
        <v>19544</v>
      </c>
      <c r="C1606">
        <v>1</v>
      </c>
      <c r="D1606">
        <v>1</v>
      </c>
      <c r="E1606">
        <v>1</v>
      </c>
      <c r="F1606">
        <v>49</v>
      </c>
      <c r="G1606">
        <v>1</v>
      </c>
      <c r="H1606" t="s">
        <v>0</v>
      </c>
      <c r="I1606" t="s">
        <v>0</v>
      </c>
      <c r="J1606">
        <v>1</v>
      </c>
      <c r="K1606" s="5" cm="1">
        <f t="array" ref="K1606">IF(AND(C1606=1,OR(J1606=42,J1606=6,J1606=7,J1606=8)),1,
IF(AND(OR(C1606=1,C1606="NA"),OR(J1606=42,J1606=6,J1606=7,J1606=8, J1606="NA")),"NA",
IF(_xlfn.MINIFS(Nested_Ifs[a11],Nested_Ifs[ID],Nested_Ifs[[#This Row],[ID]])&lt;&gt;1,IF(AND(C1606=MIN(_xlfn._xlws.FILTER(Nested_Ifs[a11], Nested_Ifs[ID]=Nested_Ifs[[#This Row],[ID]])), OR(J1606=42,J1606=6,J1606=7,J1606=8)),1,
IF(_xlfn.MINIFS(Nested_Ifs[a11],Nested_Ifs[ID],Nested_Ifs[[#This Row],[ID]])&lt;&gt;1,IF(AND(OR(C1606=MIN(_xlfn._xlws.FILTER(Nested_Ifs[a11], Nested_Ifs[ID]=Nested_Ifs[[#This Row],[ID]])), C1606 = "NA"), OR(J1606=42,J1606=6,J1606=7,J1606=8, J1606 = "NA")),"NA",0),0)),0)))</f>
        <v>0</v>
      </c>
      <c r="L1606">
        <v>1</v>
      </c>
      <c r="M1606">
        <v>2</v>
      </c>
      <c r="N1606" t="s">
        <v>0</v>
      </c>
      <c r="O1606" s="11">
        <f t="shared" si="24"/>
        <v>0</v>
      </c>
    </row>
    <row r="1607" spans="2:15" x14ac:dyDescent="0.3">
      <c r="B1607">
        <v>19544</v>
      </c>
      <c r="C1607">
        <v>2</v>
      </c>
      <c r="D1607">
        <v>2</v>
      </c>
      <c r="E1607">
        <v>2</v>
      </c>
      <c r="F1607">
        <v>47</v>
      </c>
      <c r="G1607">
        <v>1</v>
      </c>
      <c r="H1607" t="s">
        <v>0</v>
      </c>
      <c r="I1607" t="s">
        <v>0</v>
      </c>
      <c r="J1607">
        <v>3</v>
      </c>
      <c r="K1607" s="5" cm="1">
        <f t="array" ref="K1607">IF(AND(C1607=1,OR(J1607=42,J1607=6,J1607=7,J1607=8)),1,
IF(AND(OR(C1607=1,C1607="NA"),OR(J1607=42,J1607=6,J1607=7,J1607=8, J1607="NA")),"NA",
IF(_xlfn.MINIFS(Nested_Ifs[a11],Nested_Ifs[ID],Nested_Ifs[[#This Row],[ID]])&lt;&gt;1,IF(AND(C1607=MIN(_xlfn._xlws.FILTER(Nested_Ifs[a11], Nested_Ifs[ID]=Nested_Ifs[[#This Row],[ID]])), OR(J1607=42,J1607=6,J1607=7,J1607=8)),1,
IF(_xlfn.MINIFS(Nested_Ifs[a11],Nested_Ifs[ID],Nested_Ifs[[#This Row],[ID]])&lt;&gt;1,IF(AND(OR(C1607=MIN(_xlfn._xlws.FILTER(Nested_Ifs[a11], Nested_Ifs[ID]=Nested_Ifs[[#This Row],[ID]])), C1607 = "NA"), OR(J1607=42,J1607=6,J1607=7,J1607=8, J1607 = "NA")),"NA",0),0)),0)))</f>
        <v>0</v>
      </c>
      <c r="L1607">
        <v>2</v>
      </c>
      <c r="M1607">
        <v>2</v>
      </c>
      <c r="N1607" t="s">
        <v>0</v>
      </c>
      <c r="O1607" s="11">
        <f t="shared" si="24"/>
        <v>0</v>
      </c>
    </row>
    <row r="1608" spans="2:15" x14ac:dyDescent="0.3">
      <c r="B1608">
        <v>19544</v>
      </c>
      <c r="C1608">
        <v>3</v>
      </c>
      <c r="D1608">
        <v>1</v>
      </c>
      <c r="E1608">
        <v>3</v>
      </c>
      <c r="F1608">
        <v>25</v>
      </c>
      <c r="G1608">
        <v>1</v>
      </c>
      <c r="H1608" t="s">
        <v>0</v>
      </c>
      <c r="I1608" t="s">
        <v>0</v>
      </c>
      <c r="J1608">
        <v>1</v>
      </c>
      <c r="K1608" s="5" cm="1">
        <f t="array" ref="K1608">IF(AND(C1608=1,OR(J1608=42,J1608=6,J1608=7,J1608=8)),1,
IF(AND(OR(C1608=1,C1608="NA"),OR(J1608=42,J1608=6,J1608=7,J1608=8, J1608="NA")),"NA",
IF(_xlfn.MINIFS(Nested_Ifs[a11],Nested_Ifs[ID],Nested_Ifs[[#This Row],[ID]])&lt;&gt;1,IF(AND(C1608=MIN(_xlfn._xlws.FILTER(Nested_Ifs[a11], Nested_Ifs[ID]=Nested_Ifs[[#This Row],[ID]])), OR(J1608=42,J1608=6,J1608=7,J1608=8)),1,
IF(_xlfn.MINIFS(Nested_Ifs[a11],Nested_Ifs[ID],Nested_Ifs[[#This Row],[ID]])&lt;&gt;1,IF(AND(OR(C1608=MIN(_xlfn._xlws.FILTER(Nested_Ifs[a11], Nested_Ifs[ID]=Nested_Ifs[[#This Row],[ID]])), C1608 = "NA"), OR(J1608=42,J1608=6,J1608=7,J1608=8, J1608 = "NA")),"NA",0),0)),0)))</f>
        <v>0</v>
      </c>
      <c r="L1608">
        <v>2</v>
      </c>
      <c r="M1608">
        <v>2</v>
      </c>
      <c r="N1608" t="s">
        <v>0</v>
      </c>
      <c r="O1608" s="11">
        <f t="shared" si="24"/>
        <v>0</v>
      </c>
    </row>
    <row r="1609" spans="2:15" x14ac:dyDescent="0.3">
      <c r="B1609">
        <v>19544</v>
      </c>
      <c r="C1609">
        <v>5</v>
      </c>
      <c r="D1609">
        <v>2</v>
      </c>
      <c r="E1609">
        <v>4</v>
      </c>
      <c r="F1609">
        <v>22</v>
      </c>
      <c r="G1609">
        <v>1</v>
      </c>
      <c r="H1609" t="s">
        <v>0</v>
      </c>
      <c r="I1609" t="s">
        <v>0</v>
      </c>
      <c r="J1609" t="s">
        <v>0</v>
      </c>
      <c r="K1609" s="5" cm="1">
        <f t="array" ref="K1609">IF(AND(C1609=1,OR(J1609=42,J1609=6,J1609=7,J1609=8)),1,
IF(AND(OR(C1609=1,C1609="NA"),OR(J1609=42,J1609=6,J1609=7,J1609=8, J1609="NA")),"NA",
IF(_xlfn.MINIFS(Nested_Ifs[a11],Nested_Ifs[ID],Nested_Ifs[[#This Row],[ID]])&lt;&gt;1,IF(AND(C1609=MIN(_xlfn._xlws.FILTER(Nested_Ifs[a11], Nested_Ifs[ID]=Nested_Ifs[[#This Row],[ID]])), OR(J1609=42,J1609=6,J1609=7,J1609=8)),1,
IF(_xlfn.MINIFS(Nested_Ifs[a11],Nested_Ifs[ID],Nested_Ifs[[#This Row],[ID]])&lt;&gt;1,IF(AND(OR(C1609=MIN(_xlfn._xlws.FILTER(Nested_Ifs[a11], Nested_Ifs[ID]=Nested_Ifs[[#This Row],[ID]])), C1609 = "NA"), OR(J1609=42,J1609=6,J1609=7,J1609=8, J1609 = "NA")),"NA",0),0)),0)))</f>
        <v>0</v>
      </c>
      <c r="L1609">
        <v>2</v>
      </c>
      <c r="M1609">
        <v>2</v>
      </c>
      <c r="N1609" t="s">
        <v>0</v>
      </c>
      <c r="O1609" s="11">
        <f t="shared" si="24"/>
        <v>0</v>
      </c>
    </row>
    <row r="1610" spans="2:15" x14ac:dyDescent="0.3">
      <c r="B1610">
        <v>19544</v>
      </c>
      <c r="C1610">
        <v>6</v>
      </c>
      <c r="D1610">
        <v>1</v>
      </c>
      <c r="E1610">
        <v>8</v>
      </c>
      <c r="F1610">
        <v>2</v>
      </c>
      <c r="G1610" t="s">
        <v>0</v>
      </c>
      <c r="H1610">
        <v>2</v>
      </c>
      <c r="I1610">
        <v>8</v>
      </c>
      <c r="J1610" t="s">
        <v>0</v>
      </c>
      <c r="K1610" s="5" cm="1">
        <f t="array" ref="K1610">IF(AND(C1610=1,OR(J1610=42,J1610=6,J1610=7,J1610=8)),1,
IF(AND(OR(C1610=1,C1610="NA"),OR(J1610=42,J1610=6,J1610=7,J1610=8, J1610="NA")),"NA",
IF(_xlfn.MINIFS(Nested_Ifs[a11],Nested_Ifs[ID],Nested_Ifs[[#This Row],[ID]])&lt;&gt;1,IF(AND(C1610=MIN(_xlfn._xlws.FILTER(Nested_Ifs[a11], Nested_Ifs[ID]=Nested_Ifs[[#This Row],[ID]])), OR(J1610=42,J1610=6,J1610=7,J1610=8)),1,
IF(_xlfn.MINIFS(Nested_Ifs[a11],Nested_Ifs[ID],Nested_Ifs[[#This Row],[ID]])&lt;&gt;1,IF(AND(OR(C1610=MIN(_xlfn._xlws.FILTER(Nested_Ifs[a11], Nested_Ifs[ID]=Nested_Ifs[[#This Row],[ID]])), C1610 = "NA"), OR(J1610=42,J1610=6,J1610=7,J1610=8, J1610 = "NA")),"NA",0),0)),0)))</f>
        <v>0</v>
      </c>
      <c r="L1610">
        <v>2</v>
      </c>
      <c r="M1610">
        <v>2</v>
      </c>
      <c r="N1610" t="s">
        <v>0</v>
      </c>
      <c r="O1610" s="11">
        <f t="shared" si="24"/>
        <v>0</v>
      </c>
    </row>
    <row r="1611" spans="2:15" x14ac:dyDescent="0.3">
      <c r="B1611">
        <v>19544</v>
      </c>
      <c r="C1611">
        <v>7</v>
      </c>
      <c r="D1611">
        <v>1</v>
      </c>
      <c r="E1611">
        <v>8</v>
      </c>
      <c r="F1611">
        <v>0</v>
      </c>
      <c r="G1611" t="s">
        <v>0</v>
      </c>
      <c r="H1611">
        <v>2</v>
      </c>
      <c r="I1611">
        <v>8</v>
      </c>
      <c r="J1611" t="s">
        <v>0</v>
      </c>
      <c r="K1611" s="5" cm="1">
        <f t="array" ref="K1611">IF(AND(C1611=1,OR(J1611=42,J1611=6,J1611=7,J1611=8)),1,
IF(AND(OR(C1611=1,C1611="NA"),OR(J1611=42,J1611=6,J1611=7,J1611=8, J1611="NA")),"NA",
IF(_xlfn.MINIFS(Nested_Ifs[a11],Nested_Ifs[ID],Nested_Ifs[[#This Row],[ID]])&lt;&gt;1,IF(AND(C1611=MIN(_xlfn._xlws.FILTER(Nested_Ifs[a11], Nested_Ifs[ID]=Nested_Ifs[[#This Row],[ID]])), OR(J1611=42,J1611=6,J1611=7,J1611=8)),1,
IF(_xlfn.MINIFS(Nested_Ifs[a11],Nested_Ifs[ID],Nested_Ifs[[#This Row],[ID]])&lt;&gt;1,IF(AND(OR(C1611=MIN(_xlfn._xlws.FILTER(Nested_Ifs[a11], Nested_Ifs[ID]=Nested_Ifs[[#This Row],[ID]])), C1611 = "NA"), OR(J1611=42,J1611=6,J1611=7,J1611=8, J1611 = "NA")),"NA",0),0)),0)))</f>
        <v>0</v>
      </c>
      <c r="L1611">
        <v>1</v>
      </c>
      <c r="M1611">
        <v>2</v>
      </c>
      <c r="N1611" t="s">
        <v>0</v>
      </c>
      <c r="O1611" s="11">
        <f t="shared" si="24"/>
        <v>0</v>
      </c>
    </row>
    <row r="1612" spans="2:15" x14ac:dyDescent="0.3">
      <c r="B1612">
        <v>19545</v>
      </c>
      <c r="C1612">
        <v>1</v>
      </c>
      <c r="D1612">
        <v>2</v>
      </c>
      <c r="E1612">
        <v>1</v>
      </c>
      <c r="F1612">
        <v>67</v>
      </c>
      <c r="G1612">
        <v>5</v>
      </c>
      <c r="H1612" t="s">
        <v>0</v>
      </c>
      <c r="I1612" t="s">
        <v>0</v>
      </c>
      <c r="J1612">
        <v>5</v>
      </c>
      <c r="K1612" s="5" cm="1">
        <f t="array" ref="K1612">IF(AND(C1612=1,OR(J1612=42,J1612=6,J1612=7,J1612=8)),1,
IF(AND(OR(C1612=1,C1612="NA"),OR(J1612=42,J1612=6,J1612=7,J1612=8, J1612="NA")),"NA",
IF(_xlfn.MINIFS(Nested_Ifs[a11],Nested_Ifs[ID],Nested_Ifs[[#This Row],[ID]])&lt;&gt;1,IF(AND(C1612=MIN(_xlfn._xlws.FILTER(Nested_Ifs[a11], Nested_Ifs[ID]=Nested_Ifs[[#This Row],[ID]])), OR(J1612=42,J1612=6,J1612=7,J1612=8)),1,
IF(_xlfn.MINIFS(Nested_Ifs[a11],Nested_Ifs[ID],Nested_Ifs[[#This Row],[ID]])&lt;&gt;1,IF(AND(OR(C1612=MIN(_xlfn._xlws.FILTER(Nested_Ifs[a11], Nested_Ifs[ID]=Nested_Ifs[[#This Row],[ID]])), C1612 = "NA"), OR(J1612=42,J1612=6,J1612=7,J1612=8, J1612 = "NA")),"NA",0),0)),0)))</f>
        <v>0</v>
      </c>
      <c r="L1612">
        <v>1</v>
      </c>
      <c r="M1612">
        <v>2</v>
      </c>
      <c r="N1612" t="s">
        <v>0</v>
      </c>
      <c r="O1612" s="11">
        <f t="shared" si="24"/>
        <v>0</v>
      </c>
    </row>
    <row r="1613" spans="2:15" x14ac:dyDescent="0.3">
      <c r="B1613">
        <v>19545</v>
      </c>
      <c r="C1613">
        <v>2</v>
      </c>
      <c r="D1613">
        <v>1</v>
      </c>
      <c r="E1613">
        <v>3</v>
      </c>
      <c r="F1613">
        <v>34</v>
      </c>
      <c r="G1613">
        <v>1</v>
      </c>
      <c r="H1613" t="s">
        <v>0</v>
      </c>
      <c r="I1613" t="s">
        <v>0</v>
      </c>
      <c r="J1613">
        <v>5</v>
      </c>
      <c r="K1613" s="5" cm="1">
        <f t="array" ref="K1613">IF(AND(C1613=1,OR(J1613=42,J1613=6,J1613=7,J1613=8)),1,
IF(AND(OR(C1613=1,C1613="NA"),OR(J1613=42,J1613=6,J1613=7,J1613=8, J1613="NA")),"NA",
IF(_xlfn.MINIFS(Nested_Ifs[a11],Nested_Ifs[ID],Nested_Ifs[[#This Row],[ID]])&lt;&gt;1,IF(AND(C1613=MIN(_xlfn._xlws.FILTER(Nested_Ifs[a11], Nested_Ifs[ID]=Nested_Ifs[[#This Row],[ID]])), OR(J1613=42,J1613=6,J1613=7,J1613=8)),1,
IF(_xlfn.MINIFS(Nested_Ifs[a11],Nested_Ifs[ID],Nested_Ifs[[#This Row],[ID]])&lt;&gt;1,IF(AND(OR(C1613=MIN(_xlfn._xlws.FILTER(Nested_Ifs[a11], Nested_Ifs[ID]=Nested_Ifs[[#This Row],[ID]])), C1613 = "NA"), OR(J1613=42,J1613=6,J1613=7,J1613=8, J1613 = "NA")),"NA",0),0)),0)))</f>
        <v>0</v>
      </c>
      <c r="L1613">
        <v>2</v>
      </c>
      <c r="M1613">
        <v>2</v>
      </c>
      <c r="N1613" t="s">
        <v>0</v>
      </c>
      <c r="O1613" s="11">
        <f t="shared" si="24"/>
        <v>0</v>
      </c>
    </row>
    <row r="1614" spans="2:15" x14ac:dyDescent="0.3">
      <c r="B1614">
        <v>19545</v>
      </c>
      <c r="C1614">
        <v>3</v>
      </c>
      <c r="D1614">
        <v>2</v>
      </c>
      <c r="E1614">
        <v>4</v>
      </c>
      <c r="F1614">
        <v>31</v>
      </c>
      <c r="G1614">
        <v>1</v>
      </c>
      <c r="H1614" t="s">
        <v>0</v>
      </c>
      <c r="I1614" t="s">
        <v>0</v>
      </c>
      <c r="J1614">
        <v>5</v>
      </c>
      <c r="K1614" s="5" cm="1">
        <f t="array" ref="K1614">IF(AND(C1614=1,OR(J1614=42,J1614=6,J1614=7,J1614=8)),1,
IF(AND(OR(C1614=1,C1614="NA"),OR(J1614=42,J1614=6,J1614=7,J1614=8, J1614="NA")),"NA",
IF(_xlfn.MINIFS(Nested_Ifs[a11],Nested_Ifs[ID],Nested_Ifs[[#This Row],[ID]])&lt;&gt;1,IF(AND(C1614=MIN(_xlfn._xlws.FILTER(Nested_Ifs[a11], Nested_Ifs[ID]=Nested_Ifs[[#This Row],[ID]])), OR(J1614=42,J1614=6,J1614=7,J1614=8)),1,
IF(_xlfn.MINIFS(Nested_Ifs[a11],Nested_Ifs[ID],Nested_Ifs[[#This Row],[ID]])&lt;&gt;1,IF(AND(OR(C1614=MIN(_xlfn._xlws.FILTER(Nested_Ifs[a11], Nested_Ifs[ID]=Nested_Ifs[[#This Row],[ID]])), C1614 = "NA"), OR(J1614=42,J1614=6,J1614=7,J1614=8, J1614 = "NA")),"NA",0),0)),0)))</f>
        <v>0</v>
      </c>
      <c r="L1614">
        <v>2</v>
      </c>
      <c r="M1614">
        <v>2</v>
      </c>
      <c r="N1614" t="s">
        <v>0</v>
      </c>
      <c r="O1614" s="11">
        <f t="shared" si="24"/>
        <v>0</v>
      </c>
    </row>
    <row r="1615" spans="2:15" x14ac:dyDescent="0.3">
      <c r="B1615">
        <v>19545</v>
      </c>
      <c r="C1615">
        <v>4</v>
      </c>
      <c r="D1615">
        <v>1</v>
      </c>
      <c r="E1615">
        <v>8</v>
      </c>
      <c r="F1615">
        <v>15</v>
      </c>
      <c r="G1615">
        <v>6</v>
      </c>
      <c r="H1615" t="s">
        <v>0</v>
      </c>
      <c r="I1615" t="s">
        <v>0</v>
      </c>
      <c r="J1615" t="s">
        <v>0</v>
      </c>
      <c r="K1615" s="5" cm="1">
        <f t="array" ref="K1615">IF(AND(C1615=1,OR(J1615=42,J1615=6,J1615=7,J1615=8)),1,
IF(AND(OR(C1615=1,C1615="NA"),OR(J1615=42,J1615=6,J1615=7,J1615=8, J1615="NA")),"NA",
IF(_xlfn.MINIFS(Nested_Ifs[a11],Nested_Ifs[ID],Nested_Ifs[[#This Row],[ID]])&lt;&gt;1,IF(AND(C1615=MIN(_xlfn._xlws.FILTER(Nested_Ifs[a11], Nested_Ifs[ID]=Nested_Ifs[[#This Row],[ID]])), OR(J1615=42,J1615=6,J1615=7,J1615=8)),1,
IF(_xlfn.MINIFS(Nested_Ifs[a11],Nested_Ifs[ID],Nested_Ifs[[#This Row],[ID]])&lt;&gt;1,IF(AND(OR(C1615=MIN(_xlfn._xlws.FILTER(Nested_Ifs[a11], Nested_Ifs[ID]=Nested_Ifs[[#This Row],[ID]])), C1615 = "NA"), OR(J1615=42,J1615=6,J1615=7,J1615=8, J1615 = "NA")),"NA",0),0)),0)))</f>
        <v>0</v>
      </c>
      <c r="L1615">
        <v>1</v>
      </c>
      <c r="M1615">
        <v>2</v>
      </c>
      <c r="N1615" t="s">
        <v>0</v>
      </c>
      <c r="O1615" s="11">
        <f t="shared" ref="O1615:O1678" si="25">IF(AND(AND(L1615=1,M1615=1),AND(OR(N1615=3,N1615=4))),1,
IF(AND(OR(L1615=1,L1615="NA"),
OR(M1615=1,M1615="NA"),
OR(N1615=3,N1615=4, N1615="NA")),"NA",0))</f>
        <v>0</v>
      </c>
    </row>
    <row r="1616" spans="2:15" x14ac:dyDescent="0.3">
      <c r="B1616">
        <v>19545</v>
      </c>
      <c r="C1616">
        <v>5</v>
      </c>
      <c r="D1616">
        <v>1</v>
      </c>
      <c r="E1616">
        <v>8</v>
      </c>
      <c r="F1616">
        <v>3</v>
      </c>
      <c r="G1616" t="s">
        <v>0</v>
      </c>
      <c r="H1616">
        <v>2</v>
      </c>
      <c r="I1616">
        <v>8</v>
      </c>
      <c r="J1616" t="s">
        <v>0</v>
      </c>
      <c r="K1616" s="5" cm="1">
        <f t="array" ref="K1616">IF(AND(C1616=1,OR(J1616=42,J1616=6,J1616=7,J1616=8)),1,
IF(AND(OR(C1616=1,C1616="NA"),OR(J1616=42,J1616=6,J1616=7,J1616=8, J1616="NA")),"NA",
IF(_xlfn.MINIFS(Nested_Ifs[a11],Nested_Ifs[ID],Nested_Ifs[[#This Row],[ID]])&lt;&gt;1,IF(AND(C1616=MIN(_xlfn._xlws.FILTER(Nested_Ifs[a11], Nested_Ifs[ID]=Nested_Ifs[[#This Row],[ID]])), OR(J1616=42,J1616=6,J1616=7,J1616=8)),1,
IF(_xlfn.MINIFS(Nested_Ifs[a11],Nested_Ifs[ID],Nested_Ifs[[#This Row],[ID]])&lt;&gt;1,IF(AND(OR(C1616=MIN(_xlfn._xlws.FILTER(Nested_Ifs[a11], Nested_Ifs[ID]=Nested_Ifs[[#This Row],[ID]])), C1616 = "NA"), OR(J1616=42,J1616=6,J1616=7,J1616=8, J1616 = "NA")),"NA",0),0)),0)))</f>
        <v>0</v>
      </c>
      <c r="L1616">
        <v>2</v>
      </c>
      <c r="M1616">
        <v>2</v>
      </c>
      <c r="N1616" t="s">
        <v>0</v>
      </c>
      <c r="O1616" s="11">
        <f t="shared" si="25"/>
        <v>0</v>
      </c>
    </row>
    <row r="1617" spans="2:15" x14ac:dyDescent="0.3">
      <c r="B1617">
        <v>19546</v>
      </c>
      <c r="C1617">
        <v>1</v>
      </c>
      <c r="D1617">
        <v>1</v>
      </c>
      <c r="E1617">
        <v>1</v>
      </c>
      <c r="F1617">
        <v>47</v>
      </c>
      <c r="G1617">
        <v>1</v>
      </c>
      <c r="H1617" t="s">
        <v>0</v>
      </c>
      <c r="I1617" t="s">
        <v>0</v>
      </c>
      <c r="J1617">
        <v>5</v>
      </c>
      <c r="K1617" s="5" cm="1">
        <f t="array" ref="K1617">IF(AND(C1617=1,OR(J1617=42,J1617=6,J1617=7,J1617=8)),1,
IF(AND(OR(C1617=1,C1617="NA"),OR(J1617=42,J1617=6,J1617=7,J1617=8, J1617="NA")),"NA",
IF(_xlfn.MINIFS(Nested_Ifs[a11],Nested_Ifs[ID],Nested_Ifs[[#This Row],[ID]])&lt;&gt;1,IF(AND(C1617=MIN(_xlfn._xlws.FILTER(Nested_Ifs[a11], Nested_Ifs[ID]=Nested_Ifs[[#This Row],[ID]])), OR(J1617=42,J1617=6,J1617=7,J1617=8)),1,
IF(_xlfn.MINIFS(Nested_Ifs[a11],Nested_Ifs[ID],Nested_Ifs[[#This Row],[ID]])&lt;&gt;1,IF(AND(OR(C1617=MIN(_xlfn._xlws.FILTER(Nested_Ifs[a11], Nested_Ifs[ID]=Nested_Ifs[[#This Row],[ID]])), C1617 = "NA"), OR(J1617=42,J1617=6,J1617=7,J1617=8, J1617 = "NA")),"NA",0),0)),0)))</f>
        <v>0</v>
      </c>
      <c r="L1617">
        <v>1</v>
      </c>
      <c r="M1617">
        <v>1</v>
      </c>
      <c r="N1617">
        <v>1</v>
      </c>
      <c r="O1617" s="11">
        <f t="shared" si="25"/>
        <v>0</v>
      </c>
    </row>
    <row r="1618" spans="2:15" x14ac:dyDescent="0.3">
      <c r="B1618">
        <v>19546</v>
      </c>
      <c r="C1618">
        <v>4</v>
      </c>
      <c r="D1618">
        <v>1</v>
      </c>
      <c r="E1618">
        <v>3</v>
      </c>
      <c r="F1618">
        <v>17</v>
      </c>
      <c r="G1618">
        <v>6</v>
      </c>
      <c r="H1618" t="s">
        <v>0</v>
      </c>
      <c r="I1618" t="s">
        <v>0</v>
      </c>
      <c r="J1618" t="s">
        <v>0</v>
      </c>
      <c r="K1618" s="5" cm="1">
        <f t="array" ref="K1618">IF(AND(C1618=1,OR(J1618=42,J1618=6,J1618=7,J1618=8)),1,
IF(AND(OR(C1618=1,C1618="NA"),OR(J1618=42,J1618=6,J1618=7,J1618=8, J1618="NA")),"NA",
IF(_xlfn.MINIFS(Nested_Ifs[a11],Nested_Ifs[ID],Nested_Ifs[[#This Row],[ID]])&lt;&gt;1,IF(AND(C1618=MIN(_xlfn._xlws.FILTER(Nested_Ifs[a11], Nested_Ifs[ID]=Nested_Ifs[[#This Row],[ID]])), OR(J1618=42,J1618=6,J1618=7,J1618=8)),1,
IF(_xlfn.MINIFS(Nested_Ifs[a11],Nested_Ifs[ID],Nested_Ifs[[#This Row],[ID]])&lt;&gt;1,IF(AND(OR(C1618=MIN(_xlfn._xlws.FILTER(Nested_Ifs[a11], Nested_Ifs[ID]=Nested_Ifs[[#This Row],[ID]])), C1618 = "NA"), OR(J1618=42,J1618=6,J1618=7,J1618=8, J1618 = "NA")),"NA",0),0)),0)))</f>
        <v>0</v>
      </c>
      <c r="L1618">
        <v>2</v>
      </c>
      <c r="M1618">
        <v>2</v>
      </c>
      <c r="N1618" t="s">
        <v>0</v>
      </c>
      <c r="O1618" s="11">
        <f t="shared" si="25"/>
        <v>0</v>
      </c>
    </row>
    <row r="1619" spans="2:15" x14ac:dyDescent="0.3">
      <c r="B1619">
        <v>19546</v>
      </c>
      <c r="C1619">
        <v>5</v>
      </c>
      <c r="D1619">
        <v>1</v>
      </c>
      <c r="E1619">
        <v>3</v>
      </c>
      <c r="F1619">
        <v>15</v>
      </c>
      <c r="G1619">
        <v>6</v>
      </c>
      <c r="H1619" t="s">
        <v>0</v>
      </c>
      <c r="I1619" t="s">
        <v>0</v>
      </c>
      <c r="J1619" t="s">
        <v>0</v>
      </c>
      <c r="K1619" s="5" cm="1">
        <f t="array" ref="K1619">IF(AND(C1619=1,OR(J1619=42,J1619=6,J1619=7,J1619=8)),1,
IF(AND(OR(C1619=1,C1619="NA"),OR(J1619=42,J1619=6,J1619=7,J1619=8, J1619="NA")),"NA",
IF(_xlfn.MINIFS(Nested_Ifs[a11],Nested_Ifs[ID],Nested_Ifs[[#This Row],[ID]])&lt;&gt;1,IF(AND(C1619=MIN(_xlfn._xlws.FILTER(Nested_Ifs[a11], Nested_Ifs[ID]=Nested_Ifs[[#This Row],[ID]])), OR(J1619=42,J1619=6,J1619=7,J1619=8)),1,
IF(_xlfn.MINIFS(Nested_Ifs[a11],Nested_Ifs[ID],Nested_Ifs[[#This Row],[ID]])&lt;&gt;1,IF(AND(OR(C1619=MIN(_xlfn._xlws.FILTER(Nested_Ifs[a11], Nested_Ifs[ID]=Nested_Ifs[[#This Row],[ID]])), C1619 = "NA"), OR(J1619=42,J1619=6,J1619=7,J1619=8, J1619 = "NA")),"NA",0),0)),0)))</f>
        <v>0</v>
      </c>
      <c r="L1619">
        <v>2</v>
      </c>
      <c r="M1619">
        <v>2</v>
      </c>
      <c r="N1619" t="s">
        <v>0</v>
      </c>
      <c r="O1619" s="11">
        <f t="shared" si="25"/>
        <v>0</v>
      </c>
    </row>
    <row r="1620" spans="2:15" x14ac:dyDescent="0.3">
      <c r="B1620">
        <v>19547</v>
      </c>
      <c r="C1620">
        <v>2</v>
      </c>
      <c r="D1620">
        <v>2</v>
      </c>
      <c r="E1620">
        <v>1</v>
      </c>
      <c r="F1620">
        <v>70</v>
      </c>
      <c r="G1620">
        <v>5</v>
      </c>
      <c r="H1620" t="s">
        <v>0</v>
      </c>
      <c r="I1620" t="s">
        <v>0</v>
      </c>
      <c r="J1620">
        <v>5</v>
      </c>
      <c r="K1620" s="5" cm="1">
        <f t="array" ref="K1620">IF(AND(C1620=1,OR(J1620=42,J1620=6,J1620=7,J1620=8)),1,
IF(AND(OR(C1620=1,C1620="NA"),OR(J1620=42,J1620=6,J1620=7,J1620=8, J1620="NA")),"NA",
IF(_xlfn.MINIFS(Nested_Ifs[a11],Nested_Ifs[ID],Nested_Ifs[[#This Row],[ID]])&lt;&gt;1,IF(AND(C1620=MIN(_xlfn._xlws.FILTER(Nested_Ifs[a11], Nested_Ifs[ID]=Nested_Ifs[[#This Row],[ID]])), OR(J1620=42,J1620=6,J1620=7,J1620=8)),1,
IF(_xlfn.MINIFS(Nested_Ifs[a11],Nested_Ifs[ID],Nested_Ifs[[#This Row],[ID]])&lt;&gt;1,IF(AND(OR(C1620=MIN(_xlfn._xlws.FILTER(Nested_Ifs[a11], Nested_Ifs[ID]=Nested_Ifs[[#This Row],[ID]])), C1620 = "NA"), OR(J1620=42,J1620=6,J1620=7,J1620=8, J1620 = "NA")),"NA",0),0)),0)))</f>
        <v>0</v>
      </c>
      <c r="L1620">
        <v>1</v>
      </c>
      <c r="M1620">
        <v>1</v>
      </c>
      <c r="N1620">
        <v>3</v>
      </c>
      <c r="O1620" s="11">
        <f t="shared" si="25"/>
        <v>1</v>
      </c>
    </row>
    <row r="1621" spans="2:15" x14ac:dyDescent="0.3">
      <c r="B1621">
        <v>19547</v>
      </c>
      <c r="C1621">
        <v>3</v>
      </c>
      <c r="D1621">
        <v>2</v>
      </c>
      <c r="E1621">
        <v>8</v>
      </c>
      <c r="F1621">
        <v>15</v>
      </c>
      <c r="G1621">
        <v>6</v>
      </c>
      <c r="H1621" t="s">
        <v>0</v>
      </c>
      <c r="I1621" t="s">
        <v>0</v>
      </c>
      <c r="J1621" t="s">
        <v>0</v>
      </c>
      <c r="K1621" s="5" cm="1">
        <f t="array" ref="K1621">IF(AND(C1621=1,OR(J1621=42,J1621=6,J1621=7,J1621=8)),1,
IF(AND(OR(C1621=1,C1621="NA"),OR(J1621=42,J1621=6,J1621=7,J1621=8, J1621="NA")),"NA",
IF(_xlfn.MINIFS(Nested_Ifs[a11],Nested_Ifs[ID],Nested_Ifs[[#This Row],[ID]])&lt;&gt;1,IF(AND(C1621=MIN(_xlfn._xlws.FILTER(Nested_Ifs[a11], Nested_Ifs[ID]=Nested_Ifs[[#This Row],[ID]])), OR(J1621=42,J1621=6,J1621=7,J1621=8)),1,
IF(_xlfn.MINIFS(Nested_Ifs[a11],Nested_Ifs[ID],Nested_Ifs[[#This Row],[ID]])&lt;&gt;1,IF(AND(OR(C1621=MIN(_xlfn._xlws.FILTER(Nested_Ifs[a11], Nested_Ifs[ID]=Nested_Ifs[[#This Row],[ID]])), C1621 = "NA"), OR(J1621=42,J1621=6,J1621=7,J1621=8, J1621 = "NA")),"NA",0),0)),0)))</f>
        <v>0</v>
      </c>
      <c r="L1621">
        <v>2</v>
      </c>
      <c r="M1621">
        <v>2</v>
      </c>
      <c r="N1621" t="s">
        <v>0</v>
      </c>
      <c r="O1621" s="11">
        <f t="shared" si="25"/>
        <v>0</v>
      </c>
    </row>
    <row r="1622" spans="2:15" x14ac:dyDescent="0.3">
      <c r="B1622">
        <v>19550</v>
      </c>
      <c r="C1622">
        <v>1</v>
      </c>
      <c r="D1622">
        <v>2</v>
      </c>
      <c r="E1622">
        <v>1</v>
      </c>
      <c r="F1622">
        <v>73</v>
      </c>
      <c r="G1622">
        <v>5</v>
      </c>
      <c r="H1622" t="s">
        <v>0</v>
      </c>
      <c r="I1622" t="s">
        <v>0</v>
      </c>
      <c r="J1622">
        <v>1</v>
      </c>
      <c r="K1622" s="5" cm="1">
        <f t="array" ref="K1622">IF(AND(C1622=1,OR(J1622=42,J1622=6,J1622=7,J1622=8)),1,
IF(AND(OR(C1622=1,C1622="NA"),OR(J1622=42,J1622=6,J1622=7,J1622=8, J1622="NA")),"NA",
IF(_xlfn.MINIFS(Nested_Ifs[a11],Nested_Ifs[ID],Nested_Ifs[[#This Row],[ID]])&lt;&gt;1,IF(AND(C1622=MIN(_xlfn._xlws.FILTER(Nested_Ifs[a11], Nested_Ifs[ID]=Nested_Ifs[[#This Row],[ID]])), OR(J1622=42,J1622=6,J1622=7,J1622=8)),1,
IF(_xlfn.MINIFS(Nested_Ifs[a11],Nested_Ifs[ID],Nested_Ifs[[#This Row],[ID]])&lt;&gt;1,IF(AND(OR(C1622=MIN(_xlfn._xlws.FILTER(Nested_Ifs[a11], Nested_Ifs[ID]=Nested_Ifs[[#This Row],[ID]])), C1622 = "NA"), OR(J1622=42,J1622=6,J1622=7,J1622=8, J1622 = "NA")),"NA",0),0)),0)))</f>
        <v>0</v>
      </c>
      <c r="L1622">
        <v>1</v>
      </c>
      <c r="M1622">
        <v>1</v>
      </c>
      <c r="N1622">
        <v>1</v>
      </c>
      <c r="O1622" s="11">
        <f t="shared" si="25"/>
        <v>0</v>
      </c>
    </row>
    <row r="1623" spans="2:15" x14ac:dyDescent="0.3">
      <c r="B1623">
        <v>19550</v>
      </c>
      <c r="C1623">
        <v>3</v>
      </c>
      <c r="D1623">
        <v>1</v>
      </c>
      <c r="E1623">
        <v>3</v>
      </c>
      <c r="F1623">
        <v>30</v>
      </c>
      <c r="G1623">
        <v>1</v>
      </c>
      <c r="H1623" t="s">
        <v>0</v>
      </c>
      <c r="I1623" t="s">
        <v>0</v>
      </c>
      <c r="J1623">
        <v>5</v>
      </c>
      <c r="K1623" s="5" cm="1">
        <f t="array" ref="K1623">IF(AND(C1623=1,OR(J1623=42,J1623=6,J1623=7,J1623=8)),1,
IF(AND(OR(C1623=1,C1623="NA"),OR(J1623=42,J1623=6,J1623=7,J1623=8, J1623="NA")),"NA",
IF(_xlfn.MINIFS(Nested_Ifs[a11],Nested_Ifs[ID],Nested_Ifs[[#This Row],[ID]])&lt;&gt;1,IF(AND(C1623=MIN(_xlfn._xlws.FILTER(Nested_Ifs[a11], Nested_Ifs[ID]=Nested_Ifs[[#This Row],[ID]])), OR(J1623=42,J1623=6,J1623=7,J1623=8)),1,
IF(_xlfn.MINIFS(Nested_Ifs[a11],Nested_Ifs[ID],Nested_Ifs[[#This Row],[ID]])&lt;&gt;1,IF(AND(OR(C1623=MIN(_xlfn._xlws.FILTER(Nested_Ifs[a11], Nested_Ifs[ID]=Nested_Ifs[[#This Row],[ID]])), C1623 = "NA"), OR(J1623=42,J1623=6,J1623=7,J1623=8, J1623 = "NA")),"NA",0),0)),0)))</f>
        <v>0</v>
      </c>
      <c r="L1623">
        <v>2</v>
      </c>
      <c r="M1623">
        <v>2</v>
      </c>
      <c r="N1623" t="s">
        <v>0</v>
      </c>
      <c r="O1623" s="11">
        <f t="shared" si="25"/>
        <v>0</v>
      </c>
    </row>
    <row r="1624" spans="2:15" x14ac:dyDescent="0.3">
      <c r="B1624">
        <v>19550</v>
      </c>
      <c r="C1624">
        <v>4</v>
      </c>
      <c r="D1624">
        <v>1</v>
      </c>
      <c r="E1624">
        <v>8</v>
      </c>
      <c r="F1624">
        <v>22</v>
      </c>
      <c r="G1624">
        <v>6</v>
      </c>
      <c r="H1624" t="s">
        <v>0</v>
      </c>
      <c r="I1624" t="s">
        <v>0</v>
      </c>
      <c r="J1624">
        <v>3</v>
      </c>
      <c r="K1624" s="5" cm="1">
        <f t="array" ref="K1624">IF(AND(C1624=1,OR(J1624=42,J1624=6,J1624=7,J1624=8)),1,
IF(AND(OR(C1624=1,C1624="NA"),OR(J1624=42,J1624=6,J1624=7,J1624=8, J1624="NA")),"NA",
IF(_xlfn.MINIFS(Nested_Ifs[a11],Nested_Ifs[ID],Nested_Ifs[[#This Row],[ID]])&lt;&gt;1,IF(AND(C1624=MIN(_xlfn._xlws.FILTER(Nested_Ifs[a11], Nested_Ifs[ID]=Nested_Ifs[[#This Row],[ID]])), OR(J1624=42,J1624=6,J1624=7,J1624=8)),1,
IF(_xlfn.MINIFS(Nested_Ifs[a11],Nested_Ifs[ID],Nested_Ifs[[#This Row],[ID]])&lt;&gt;1,IF(AND(OR(C1624=MIN(_xlfn._xlws.FILTER(Nested_Ifs[a11], Nested_Ifs[ID]=Nested_Ifs[[#This Row],[ID]])), C1624 = "NA"), OR(J1624=42,J1624=6,J1624=7,J1624=8, J1624 = "NA")),"NA",0),0)),0)))</f>
        <v>0</v>
      </c>
      <c r="L1624">
        <v>2</v>
      </c>
      <c r="M1624">
        <v>2</v>
      </c>
      <c r="N1624" t="s">
        <v>0</v>
      </c>
      <c r="O1624" s="11">
        <f t="shared" si="25"/>
        <v>0</v>
      </c>
    </row>
    <row r="1625" spans="2:15" x14ac:dyDescent="0.3">
      <c r="B1625">
        <v>19550</v>
      </c>
      <c r="C1625">
        <v>5</v>
      </c>
      <c r="D1625">
        <v>2</v>
      </c>
      <c r="E1625">
        <v>4</v>
      </c>
      <c r="F1625">
        <v>26</v>
      </c>
      <c r="G1625">
        <v>1</v>
      </c>
      <c r="H1625" t="s">
        <v>0</v>
      </c>
      <c r="I1625" t="s">
        <v>0</v>
      </c>
      <c r="J1625">
        <v>1</v>
      </c>
      <c r="K1625" s="5" cm="1">
        <f t="array" ref="K1625">IF(AND(C1625=1,OR(J1625=42,J1625=6,J1625=7,J1625=8)),1,
IF(AND(OR(C1625=1,C1625="NA"),OR(J1625=42,J1625=6,J1625=7,J1625=8, J1625="NA")),"NA",
IF(_xlfn.MINIFS(Nested_Ifs[a11],Nested_Ifs[ID],Nested_Ifs[[#This Row],[ID]])&lt;&gt;1,IF(AND(C1625=MIN(_xlfn._xlws.FILTER(Nested_Ifs[a11], Nested_Ifs[ID]=Nested_Ifs[[#This Row],[ID]])), OR(J1625=42,J1625=6,J1625=7,J1625=8)),1,
IF(_xlfn.MINIFS(Nested_Ifs[a11],Nested_Ifs[ID],Nested_Ifs[[#This Row],[ID]])&lt;&gt;1,IF(AND(OR(C1625=MIN(_xlfn._xlws.FILTER(Nested_Ifs[a11], Nested_Ifs[ID]=Nested_Ifs[[#This Row],[ID]])), C1625 = "NA"), OR(J1625=42,J1625=6,J1625=7,J1625=8, J1625 = "NA")),"NA",0),0)),0)))</f>
        <v>0</v>
      </c>
      <c r="L1625">
        <v>1</v>
      </c>
      <c r="M1625">
        <v>2</v>
      </c>
      <c r="N1625" t="s">
        <v>0</v>
      </c>
      <c r="O1625" s="11">
        <f t="shared" si="25"/>
        <v>0</v>
      </c>
    </row>
    <row r="1626" spans="2:15" x14ac:dyDescent="0.3">
      <c r="B1626">
        <v>19550</v>
      </c>
      <c r="C1626">
        <v>6</v>
      </c>
      <c r="D1626">
        <v>2</v>
      </c>
      <c r="E1626">
        <v>8</v>
      </c>
      <c r="F1626">
        <v>0</v>
      </c>
      <c r="G1626" t="s">
        <v>0</v>
      </c>
      <c r="H1626">
        <v>2</v>
      </c>
      <c r="I1626">
        <v>8</v>
      </c>
      <c r="J1626" t="s">
        <v>0</v>
      </c>
      <c r="K1626" s="5" cm="1">
        <f t="array" ref="K1626">IF(AND(C1626=1,OR(J1626=42,J1626=6,J1626=7,J1626=8)),1,
IF(AND(OR(C1626=1,C1626="NA"),OR(J1626=42,J1626=6,J1626=7,J1626=8, J1626="NA")),"NA",
IF(_xlfn.MINIFS(Nested_Ifs[a11],Nested_Ifs[ID],Nested_Ifs[[#This Row],[ID]])&lt;&gt;1,IF(AND(C1626=MIN(_xlfn._xlws.FILTER(Nested_Ifs[a11], Nested_Ifs[ID]=Nested_Ifs[[#This Row],[ID]])), OR(J1626=42,J1626=6,J1626=7,J1626=8)),1,
IF(_xlfn.MINIFS(Nested_Ifs[a11],Nested_Ifs[ID],Nested_Ifs[[#This Row],[ID]])&lt;&gt;1,IF(AND(OR(C1626=MIN(_xlfn._xlws.FILTER(Nested_Ifs[a11], Nested_Ifs[ID]=Nested_Ifs[[#This Row],[ID]])), C1626 = "NA"), OR(J1626=42,J1626=6,J1626=7,J1626=8, J1626 = "NA")),"NA",0),0)),0)))</f>
        <v>0</v>
      </c>
      <c r="L1626">
        <v>2</v>
      </c>
      <c r="M1626">
        <v>2</v>
      </c>
      <c r="N1626" t="s">
        <v>0</v>
      </c>
      <c r="O1626" s="11">
        <f t="shared" si="25"/>
        <v>0</v>
      </c>
    </row>
    <row r="1627" spans="2:15" x14ac:dyDescent="0.3">
      <c r="B1627">
        <v>19551</v>
      </c>
      <c r="C1627">
        <v>1</v>
      </c>
      <c r="D1627">
        <v>1</v>
      </c>
      <c r="E1627">
        <v>1</v>
      </c>
      <c r="F1627">
        <v>53</v>
      </c>
      <c r="G1627">
        <v>1</v>
      </c>
      <c r="H1627" t="s">
        <v>0</v>
      </c>
      <c r="I1627" t="s">
        <v>0</v>
      </c>
      <c r="J1627">
        <v>5</v>
      </c>
      <c r="K1627" s="5" cm="1">
        <f t="array" ref="K1627">IF(AND(C1627=1,OR(J1627=42,J1627=6,J1627=7,J1627=8)),1,
IF(AND(OR(C1627=1,C1627="NA"),OR(J1627=42,J1627=6,J1627=7,J1627=8, J1627="NA")),"NA",
IF(_xlfn.MINIFS(Nested_Ifs[a11],Nested_Ifs[ID],Nested_Ifs[[#This Row],[ID]])&lt;&gt;1,IF(AND(C1627=MIN(_xlfn._xlws.FILTER(Nested_Ifs[a11], Nested_Ifs[ID]=Nested_Ifs[[#This Row],[ID]])), OR(J1627=42,J1627=6,J1627=7,J1627=8)),1,
IF(_xlfn.MINIFS(Nested_Ifs[a11],Nested_Ifs[ID],Nested_Ifs[[#This Row],[ID]])&lt;&gt;1,IF(AND(OR(C1627=MIN(_xlfn._xlws.FILTER(Nested_Ifs[a11], Nested_Ifs[ID]=Nested_Ifs[[#This Row],[ID]])), C1627 = "NA"), OR(J1627=42,J1627=6,J1627=7,J1627=8, J1627 = "NA")),"NA",0),0)),0)))</f>
        <v>0</v>
      </c>
      <c r="L1627">
        <v>2</v>
      </c>
      <c r="M1627">
        <v>2</v>
      </c>
      <c r="N1627" t="s">
        <v>0</v>
      </c>
      <c r="O1627" s="11">
        <f t="shared" si="25"/>
        <v>0</v>
      </c>
    </row>
    <row r="1628" spans="2:15" x14ac:dyDescent="0.3">
      <c r="B1628">
        <v>19551</v>
      </c>
      <c r="C1628">
        <v>2</v>
      </c>
      <c r="D1628">
        <v>2</v>
      </c>
      <c r="E1628">
        <v>2</v>
      </c>
      <c r="F1628">
        <v>49</v>
      </c>
      <c r="G1628">
        <v>1</v>
      </c>
      <c r="H1628" t="s">
        <v>0</v>
      </c>
      <c r="I1628" t="s">
        <v>0</v>
      </c>
      <c r="J1628">
        <v>41</v>
      </c>
      <c r="K1628" s="5" cm="1">
        <f t="array" ref="K1628">IF(AND(C1628=1,OR(J1628=42,J1628=6,J1628=7,J1628=8)),1,
IF(AND(OR(C1628=1,C1628="NA"),OR(J1628=42,J1628=6,J1628=7,J1628=8, J1628="NA")),"NA",
IF(_xlfn.MINIFS(Nested_Ifs[a11],Nested_Ifs[ID],Nested_Ifs[[#This Row],[ID]])&lt;&gt;1,IF(AND(C1628=MIN(_xlfn._xlws.FILTER(Nested_Ifs[a11], Nested_Ifs[ID]=Nested_Ifs[[#This Row],[ID]])), OR(J1628=42,J1628=6,J1628=7,J1628=8)),1,
IF(_xlfn.MINIFS(Nested_Ifs[a11],Nested_Ifs[ID],Nested_Ifs[[#This Row],[ID]])&lt;&gt;1,IF(AND(OR(C1628=MIN(_xlfn._xlws.FILTER(Nested_Ifs[a11], Nested_Ifs[ID]=Nested_Ifs[[#This Row],[ID]])), C1628 = "NA"), OR(J1628=42,J1628=6,J1628=7,J1628=8, J1628 = "NA")),"NA",0),0)),0)))</f>
        <v>0</v>
      </c>
      <c r="L1628">
        <v>1</v>
      </c>
      <c r="M1628">
        <v>2</v>
      </c>
      <c r="N1628" t="s">
        <v>0</v>
      </c>
      <c r="O1628" s="11">
        <f t="shared" si="25"/>
        <v>0</v>
      </c>
    </row>
    <row r="1629" spans="2:15" x14ac:dyDescent="0.3">
      <c r="B1629">
        <v>19552</v>
      </c>
      <c r="C1629">
        <v>1</v>
      </c>
      <c r="D1629">
        <v>1</v>
      </c>
      <c r="E1629">
        <v>1</v>
      </c>
      <c r="F1629">
        <v>53</v>
      </c>
      <c r="G1629">
        <v>1</v>
      </c>
      <c r="H1629" t="s">
        <v>0</v>
      </c>
      <c r="I1629" t="s">
        <v>0</v>
      </c>
      <c r="J1629">
        <v>5</v>
      </c>
      <c r="K1629" s="5" cm="1">
        <f t="array" ref="K1629">IF(AND(C1629=1,OR(J1629=42,J1629=6,J1629=7,J1629=8)),1,
IF(AND(OR(C1629=1,C1629="NA"),OR(J1629=42,J1629=6,J1629=7,J1629=8, J1629="NA")),"NA",
IF(_xlfn.MINIFS(Nested_Ifs[a11],Nested_Ifs[ID],Nested_Ifs[[#This Row],[ID]])&lt;&gt;1,IF(AND(C1629=MIN(_xlfn._xlws.FILTER(Nested_Ifs[a11], Nested_Ifs[ID]=Nested_Ifs[[#This Row],[ID]])), OR(J1629=42,J1629=6,J1629=7,J1629=8)),1,
IF(_xlfn.MINIFS(Nested_Ifs[a11],Nested_Ifs[ID],Nested_Ifs[[#This Row],[ID]])&lt;&gt;1,IF(AND(OR(C1629=MIN(_xlfn._xlws.FILTER(Nested_Ifs[a11], Nested_Ifs[ID]=Nested_Ifs[[#This Row],[ID]])), C1629 = "NA"), OR(J1629=42,J1629=6,J1629=7,J1629=8, J1629 = "NA")),"NA",0),0)),0)))</f>
        <v>0</v>
      </c>
      <c r="L1629">
        <v>2</v>
      </c>
      <c r="M1629">
        <v>2</v>
      </c>
      <c r="N1629" t="s">
        <v>0</v>
      </c>
      <c r="O1629" s="11">
        <f t="shared" si="25"/>
        <v>0</v>
      </c>
    </row>
    <row r="1630" spans="2:15" x14ac:dyDescent="0.3">
      <c r="B1630">
        <v>19552</v>
      </c>
      <c r="C1630">
        <v>2</v>
      </c>
      <c r="D1630">
        <v>2</v>
      </c>
      <c r="E1630">
        <v>2</v>
      </c>
      <c r="F1630">
        <v>53</v>
      </c>
      <c r="G1630">
        <v>1</v>
      </c>
      <c r="H1630" t="s">
        <v>0</v>
      </c>
      <c r="I1630" t="s">
        <v>0</v>
      </c>
      <c r="J1630">
        <v>5</v>
      </c>
      <c r="K1630" s="5" cm="1">
        <f t="array" ref="K1630">IF(AND(C1630=1,OR(J1630=42,J1630=6,J1630=7,J1630=8)),1,
IF(AND(OR(C1630=1,C1630="NA"),OR(J1630=42,J1630=6,J1630=7,J1630=8, J1630="NA")),"NA",
IF(_xlfn.MINIFS(Nested_Ifs[a11],Nested_Ifs[ID],Nested_Ifs[[#This Row],[ID]])&lt;&gt;1,IF(AND(C1630=MIN(_xlfn._xlws.FILTER(Nested_Ifs[a11], Nested_Ifs[ID]=Nested_Ifs[[#This Row],[ID]])), OR(J1630=42,J1630=6,J1630=7,J1630=8)),1,
IF(_xlfn.MINIFS(Nested_Ifs[a11],Nested_Ifs[ID],Nested_Ifs[[#This Row],[ID]])&lt;&gt;1,IF(AND(OR(C1630=MIN(_xlfn._xlws.FILTER(Nested_Ifs[a11], Nested_Ifs[ID]=Nested_Ifs[[#This Row],[ID]])), C1630 = "NA"), OR(J1630=42,J1630=6,J1630=7,J1630=8, J1630 = "NA")),"NA",0),0)),0)))</f>
        <v>0</v>
      </c>
      <c r="L1630">
        <v>1</v>
      </c>
      <c r="M1630">
        <v>2</v>
      </c>
      <c r="N1630" t="s">
        <v>0</v>
      </c>
      <c r="O1630" s="11">
        <f t="shared" si="25"/>
        <v>0</v>
      </c>
    </row>
    <row r="1631" spans="2:15" x14ac:dyDescent="0.3">
      <c r="B1631">
        <v>19552</v>
      </c>
      <c r="C1631">
        <v>3</v>
      </c>
      <c r="D1631">
        <v>1</v>
      </c>
      <c r="E1631">
        <v>3</v>
      </c>
      <c r="F1631">
        <v>21</v>
      </c>
      <c r="G1631">
        <v>6</v>
      </c>
      <c r="H1631" t="s">
        <v>0</v>
      </c>
      <c r="I1631" t="s">
        <v>0</v>
      </c>
      <c r="J1631">
        <v>8</v>
      </c>
      <c r="K1631" s="5" cm="1">
        <f t="array" ref="K1631">IF(AND(C1631=1,OR(J1631=42,J1631=6,J1631=7,J1631=8)),1,
IF(AND(OR(C1631=1,C1631="NA"),OR(J1631=42,J1631=6,J1631=7,J1631=8, J1631="NA")),"NA",
IF(_xlfn.MINIFS(Nested_Ifs[a11],Nested_Ifs[ID],Nested_Ifs[[#This Row],[ID]])&lt;&gt;1,IF(AND(C1631=MIN(_xlfn._xlws.FILTER(Nested_Ifs[a11], Nested_Ifs[ID]=Nested_Ifs[[#This Row],[ID]])), OR(J1631=42,J1631=6,J1631=7,J1631=8)),1,
IF(_xlfn.MINIFS(Nested_Ifs[a11],Nested_Ifs[ID],Nested_Ifs[[#This Row],[ID]])&lt;&gt;1,IF(AND(OR(C1631=MIN(_xlfn._xlws.FILTER(Nested_Ifs[a11], Nested_Ifs[ID]=Nested_Ifs[[#This Row],[ID]])), C1631 = "NA"), OR(J1631=42,J1631=6,J1631=7,J1631=8, J1631 = "NA")),"NA",0),0)),0)))</f>
        <v>0</v>
      </c>
      <c r="L1631">
        <v>2</v>
      </c>
      <c r="M1631">
        <v>2</v>
      </c>
      <c r="N1631" t="s">
        <v>0</v>
      </c>
      <c r="O1631" s="11">
        <f t="shared" si="25"/>
        <v>0</v>
      </c>
    </row>
    <row r="1632" spans="2:15" x14ac:dyDescent="0.3">
      <c r="B1632">
        <v>19553</v>
      </c>
      <c r="C1632">
        <v>1</v>
      </c>
      <c r="D1632">
        <v>1</v>
      </c>
      <c r="E1632">
        <v>1</v>
      </c>
      <c r="F1632">
        <v>66</v>
      </c>
      <c r="G1632">
        <v>1</v>
      </c>
      <c r="H1632" t="s">
        <v>0</v>
      </c>
      <c r="I1632" t="s">
        <v>0</v>
      </c>
      <c r="J1632">
        <v>5</v>
      </c>
      <c r="K1632" s="5" cm="1">
        <f t="array" ref="K1632">IF(AND(C1632=1,OR(J1632=42,J1632=6,J1632=7,J1632=8)),1,
IF(AND(OR(C1632=1,C1632="NA"),OR(J1632=42,J1632=6,J1632=7,J1632=8, J1632="NA")),"NA",
IF(_xlfn.MINIFS(Nested_Ifs[a11],Nested_Ifs[ID],Nested_Ifs[[#This Row],[ID]])&lt;&gt;1,IF(AND(C1632=MIN(_xlfn._xlws.FILTER(Nested_Ifs[a11], Nested_Ifs[ID]=Nested_Ifs[[#This Row],[ID]])), OR(J1632=42,J1632=6,J1632=7,J1632=8)),1,
IF(_xlfn.MINIFS(Nested_Ifs[a11],Nested_Ifs[ID],Nested_Ifs[[#This Row],[ID]])&lt;&gt;1,IF(AND(OR(C1632=MIN(_xlfn._xlws.FILTER(Nested_Ifs[a11], Nested_Ifs[ID]=Nested_Ifs[[#This Row],[ID]])), C1632 = "NA"), OR(J1632=42,J1632=6,J1632=7,J1632=8, J1632 = "NA")),"NA",0),0)),0)))</f>
        <v>0</v>
      </c>
      <c r="L1632">
        <v>1</v>
      </c>
      <c r="M1632">
        <v>2</v>
      </c>
      <c r="N1632" t="s">
        <v>0</v>
      </c>
      <c r="O1632" s="11">
        <f t="shared" si="25"/>
        <v>0</v>
      </c>
    </row>
    <row r="1633" spans="2:15" x14ac:dyDescent="0.3">
      <c r="B1633">
        <v>19553</v>
      </c>
      <c r="C1633">
        <v>2</v>
      </c>
      <c r="D1633">
        <v>2</v>
      </c>
      <c r="E1633">
        <v>2</v>
      </c>
      <c r="F1633">
        <v>66</v>
      </c>
      <c r="G1633">
        <v>1</v>
      </c>
      <c r="H1633" t="s">
        <v>0</v>
      </c>
      <c r="I1633" t="s">
        <v>0</v>
      </c>
      <c r="J1633">
        <v>1</v>
      </c>
      <c r="K1633" s="5" cm="1">
        <f t="array" ref="K1633">IF(AND(C1633=1,OR(J1633=42,J1633=6,J1633=7,J1633=8)),1,
IF(AND(OR(C1633=1,C1633="NA"),OR(J1633=42,J1633=6,J1633=7,J1633=8, J1633="NA")),"NA",
IF(_xlfn.MINIFS(Nested_Ifs[a11],Nested_Ifs[ID],Nested_Ifs[[#This Row],[ID]])&lt;&gt;1,IF(AND(C1633=MIN(_xlfn._xlws.FILTER(Nested_Ifs[a11], Nested_Ifs[ID]=Nested_Ifs[[#This Row],[ID]])), OR(J1633=42,J1633=6,J1633=7,J1633=8)),1,
IF(_xlfn.MINIFS(Nested_Ifs[a11],Nested_Ifs[ID],Nested_Ifs[[#This Row],[ID]])&lt;&gt;1,IF(AND(OR(C1633=MIN(_xlfn._xlws.FILTER(Nested_Ifs[a11], Nested_Ifs[ID]=Nested_Ifs[[#This Row],[ID]])), C1633 = "NA"), OR(J1633=42,J1633=6,J1633=7,J1633=8, J1633 = "NA")),"NA",0),0)),0)))</f>
        <v>0</v>
      </c>
      <c r="L1633">
        <v>1</v>
      </c>
      <c r="M1633">
        <v>2</v>
      </c>
      <c r="N1633" t="s">
        <v>0</v>
      </c>
      <c r="O1633" s="11">
        <f t="shared" si="25"/>
        <v>0</v>
      </c>
    </row>
    <row r="1634" spans="2:15" x14ac:dyDescent="0.3">
      <c r="B1634">
        <v>19555</v>
      </c>
      <c r="C1634">
        <v>1</v>
      </c>
      <c r="D1634">
        <v>2</v>
      </c>
      <c r="E1634">
        <v>1</v>
      </c>
      <c r="F1634">
        <v>66</v>
      </c>
      <c r="G1634">
        <v>5</v>
      </c>
      <c r="H1634" t="s">
        <v>0</v>
      </c>
      <c r="I1634" t="s">
        <v>0</v>
      </c>
      <c r="J1634">
        <v>1</v>
      </c>
      <c r="K1634" s="5" cm="1">
        <f t="array" ref="K1634">IF(AND(C1634=1,OR(J1634=42,J1634=6,J1634=7,J1634=8)),1,
IF(AND(OR(C1634=1,C1634="NA"),OR(J1634=42,J1634=6,J1634=7,J1634=8, J1634="NA")),"NA",
IF(_xlfn.MINIFS(Nested_Ifs[a11],Nested_Ifs[ID],Nested_Ifs[[#This Row],[ID]])&lt;&gt;1,IF(AND(C1634=MIN(_xlfn._xlws.FILTER(Nested_Ifs[a11], Nested_Ifs[ID]=Nested_Ifs[[#This Row],[ID]])), OR(J1634=42,J1634=6,J1634=7,J1634=8)),1,
IF(_xlfn.MINIFS(Nested_Ifs[a11],Nested_Ifs[ID],Nested_Ifs[[#This Row],[ID]])&lt;&gt;1,IF(AND(OR(C1634=MIN(_xlfn._xlws.FILTER(Nested_Ifs[a11], Nested_Ifs[ID]=Nested_Ifs[[#This Row],[ID]])), C1634 = "NA"), OR(J1634=42,J1634=6,J1634=7,J1634=8, J1634 = "NA")),"NA",0),0)),0)))</f>
        <v>0</v>
      </c>
      <c r="L1634">
        <v>1</v>
      </c>
      <c r="M1634">
        <v>1</v>
      </c>
      <c r="N1634">
        <v>1</v>
      </c>
      <c r="O1634" s="11">
        <f t="shared" si="25"/>
        <v>0</v>
      </c>
    </row>
    <row r="1635" spans="2:15" x14ac:dyDescent="0.3">
      <c r="B1635">
        <v>19555</v>
      </c>
      <c r="C1635">
        <v>2</v>
      </c>
      <c r="D1635">
        <v>1</v>
      </c>
      <c r="E1635">
        <v>3</v>
      </c>
      <c r="F1635">
        <v>35</v>
      </c>
      <c r="G1635">
        <v>1</v>
      </c>
      <c r="H1635" t="s">
        <v>0</v>
      </c>
      <c r="I1635" t="s">
        <v>0</v>
      </c>
      <c r="J1635">
        <v>41</v>
      </c>
      <c r="K1635" s="5" cm="1">
        <f t="array" ref="K1635">IF(AND(C1635=1,OR(J1635=42,J1635=6,J1635=7,J1635=8)),1,
IF(AND(OR(C1635=1,C1635="NA"),OR(J1635=42,J1635=6,J1635=7,J1635=8, J1635="NA")),"NA",
IF(_xlfn.MINIFS(Nested_Ifs[a11],Nested_Ifs[ID],Nested_Ifs[[#This Row],[ID]])&lt;&gt;1,IF(AND(C1635=MIN(_xlfn._xlws.FILTER(Nested_Ifs[a11], Nested_Ifs[ID]=Nested_Ifs[[#This Row],[ID]])), OR(J1635=42,J1635=6,J1635=7,J1635=8)),1,
IF(_xlfn.MINIFS(Nested_Ifs[a11],Nested_Ifs[ID],Nested_Ifs[[#This Row],[ID]])&lt;&gt;1,IF(AND(OR(C1635=MIN(_xlfn._xlws.FILTER(Nested_Ifs[a11], Nested_Ifs[ID]=Nested_Ifs[[#This Row],[ID]])), C1635 = "NA"), OR(J1635=42,J1635=6,J1635=7,J1635=8, J1635 = "NA")),"NA",0),0)),0)))</f>
        <v>0</v>
      </c>
      <c r="L1635">
        <v>2</v>
      </c>
      <c r="M1635">
        <v>2</v>
      </c>
      <c r="N1635" t="s">
        <v>0</v>
      </c>
      <c r="O1635" s="11">
        <f t="shared" si="25"/>
        <v>0</v>
      </c>
    </row>
    <row r="1636" spans="2:15" x14ac:dyDescent="0.3">
      <c r="B1636">
        <v>19555</v>
      </c>
      <c r="C1636">
        <v>3</v>
      </c>
      <c r="D1636">
        <v>2</v>
      </c>
      <c r="E1636">
        <v>4</v>
      </c>
      <c r="F1636">
        <v>29</v>
      </c>
      <c r="G1636">
        <v>1</v>
      </c>
      <c r="H1636" t="s">
        <v>0</v>
      </c>
      <c r="I1636" t="s">
        <v>0</v>
      </c>
      <c r="J1636">
        <v>1</v>
      </c>
      <c r="K1636" s="5" cm="1">
        <f t="array" ref="K1636">IF(AND(C1636=1,OR(J1636=42,J1636=6,J1636=7,J1636=8)),1,
IF(AND(OR(C1636=1,C1636="NA"),OR(J1636=42,J1636=6,J1636=7,J1636=8, J1636="NA")),"NA",
IF(_xlfn.MINIFS(Nested_Ifs[a11],Nested_Ifs[ID],Nested_Ifs[[#This Row],[ID]])&lt;&gt;1,IF(AND(C1636=MIN(_xlfn._xlws.FILTER(Nested_Ifs[a11], Nested_Ifs[ID]=Nested_Ifs[[#This Row],[ID]])), OR(J1636=42,J1636=6,J1636=7,J1636=8)),1,
IF(_xlfn.MINIFS(Nested_Ifs[a11],Nested_Ifs[ID],Nested_Ifs[[#This Row],[ID]])&lt;&gt;1,IF(AND(OR(C1636=MIN(_xlfn._xlws.FILTER(Nested_Ifs[a11], Nested_Ifs[ID]=Nested_Ifs[[#This Row],[ID]])), C1636 = "NA"), OR(J1636=42,J1636=6,J1636=7,J1636=8, J1636 = "NA")),"NA",0),0)),0)))</f>
        <v>0</v>
      </c>
      <c r="L1636">
        <v>1</v>
      </c>
      <c r="M1636">
        <v>2</v>
      </c>
      <c r="N1636" t="s">
        <v>0</v>
      </c>
      <c r="O1636" s="11">
        <f t="shared" si="25"/>
        <v>0</v>
      </c>
    </row>
    <row r="1637" spans="2:15" x14ac:dyDescent="0.3">
      <c r="B1637">
        <v>19555</v>
      </c>
      <c r="C1637">
        <v>4</v>
      </c>
      <c r="D1637">
        <v>1</v>
      </c>
      <c r="E1637">
        <v>8</v>
      </c>
      <c r="F1637">
        <v>6</v>
      </c>
      <c r="G1637" t="s">
        <v>0</v>
      </c>
      <c r="H1637" t="s">
        <v>0</v>
      </c>
      <c r="I1637" t="s">
        <v>0</v>
      </c>
      <c r="J1637" t="s">
        <v>0</v>
      </c>
      <c r="K1637" s="5" cm="1">
        <f t="array" ref="K1637">IF(AND(C1637=1,OR(J1637=42,J1637=6,J1637=7,J1637=8)),1,
IF(AND(OR(C1637=1,C1637="NA"),OR(J1637=42,J1637=6,J1637=7,J1637=8, J1637="NA")),"NA",
IF(_xlfn.MINIFS(Nested_Ifs[a11],Nested_Ifs[ID],Nested_Ifs[[#This Row],[ID]])&lt;&gt;1,IF(AND(C1637=MIN(_xlfn._xlws.FILTER(Nested_Ifs[a11], Nested_Ifs[ID]=Nested_Ifs[[#This Row],[ID]])), OR(J1637=42,J1637=6,J1637=7,J1637=8)),1,
IF(_xlfn.MINIFS(Nested_Ifs[a11],Nested_Ifs[ID],Nested_Ifs[[#This Row],[ID]])&lt;&gt;1,IF(AND(OR(C1637=MIN(_xlfn._xlws.FILTER(Nested_Ifs[a11], Nested_Ifs[ID]=Nested_Ifs[[#This Row],[ID]])), C1637 = "NA"), OR(J1637=42,J1637=6,J1637=7,J1637=8, J1637 = "NA")),"NA",0),0)),0)))</f>
        <v>0</v>
      </c>
      <c r="L1637">
        <v>2</v>
      </c>
      <c r="M1637">
        <v>2</v>
      </c>
      <c r="N1637" t="s">
        <v>0</v>
      </c>
      <c r="O1637" s="11">
        <f t="shared" si="25"/>
        <v>0</v>
      </c>
    </row>
    <row r="1638" spans="2:15" x14ac:dyDescent="0.3">
      <c r="B1638">
        <v>19555</v>
      </c>
      <c r="C1638">
        <v>5</v>
      </c>
      <c r="D1638">
        <v>2</v>
      </c>
      <c r="E1638">
        <v>8</v>
      </c>
      <c r="F1638">
        <v>4</v>
      </c>
      <c r="G1638" t="s">
        <v>0</v>
      </c>
      <c r="H1638">
        <v>1</v>
      </c>
      <c r="I1638" t="s">
        <v>0</v>
      </c>
      <c r="J1638" t="s">
        <v>0</v>
      </c>
      <c r="K1638" s="5" cm="1">
        <f t="array" ref="K1638">IF(AND(C1638=1,OR(J1638=42,J1638=6,J1638=7,J1638=8)),1,
IF(AND(OR(C1638=1,C1638="NA"),OR(J1638=42,J1638=6,J1638=7,J1638=8, J1638="NA")),"NA",
IF(_xlfn.MINIFS(Nested_Ifs[a11],Nested_Ifs[ID],Nested_Ifs[[#This Row],[ID]])&lt;&gt;1,IF(AND(C1638=MIN(_xlfn._xlws.FILTER(Nested_Ifs[a11], Nested_Ifs[ID]=Nested_Ifs[[#This Row],[ID]])), OR(J1638=42,J1638=6,J1638=7,J1638=8)),1,
IF(_xlfn.MINIFS(Nested_Ifs[a11],Nested_Ifs[ID],Nested_Ifs[[#This Row],[ID]])&lt;&gt;1,IF(AND(OR(C1638=MIN(_xlfn._xlws.FILTER(Nested_Ifs[a11], Nested_Ifs[ID]=Nested_Ifs[[#This Row],[ID]])), C1638 = "NA"), OR(J1638=42,J1638=6,J1638=7,J1638=8, J1638 = "NA")),"NA",0),0)),0)))</f>
        <v>0</v>
      </c>
      <c r="L1638">
        <v>2</v>
      </c>
      <c r="M1638">
        <v>2</v>
      </c>
      <c r="N1638" t="s">
        <v>0</v>
      </c>
      <c r="O1638" s="11">
        <f t="shared" si="25"/>
        <v>0</v>
      </c>
    </row>
    <row r="1639" spans="2:15" x14ac:dyDescent="0.3">
      <c r="B1639">
        <v>19556</v>
      </c>
      <c r="C1639">
        <v>1</v>
      </c>
      <c r="D1639">
        <v>1</v>
      </c>
      <c r="E1639">
        <v>1</v>
      </c>
      <c r="F1639">
        <v>44</v>
      </c>
      <c r="G1639">
        <v>1</v>
      </c>
      <c r="H1639" t="s">
        <v>0</v>
      </c>
      <c r="I1639" t="s">
        <v>0</v>
      </c>
      <c r="J1639">
        <v>5</v>
      </c>
      <c r="K1639" s="5" cm="1">
        <f t="array" ref="K1639">IF(AND(C1639=1,OR(J1639=42,J1639=6,J1639=7,J1639=8)),1,
IF(AND(OR(C1639=1,C1639="NA"),OR(J1639=42,J1639=6,J1639=7,J1639=8, J1639="NA")),"NA",
IF(_xlfn.MINIFS(Nested_Ifs[a11],Nested_Ifs[ID],Nested_Ifs[[#This Row],[ID]])&lt;&gt;1,IF(AND(C1639=MIN(_xlfn._xlws.FILTER(Nested_Ifs[a11], Nested_Ifs[ID]=Nested_Ifs[[#This Row],[ID]])), OR(J1639=42,J1639=6,J1639=7,J1639=8)),1,
IF(_xlfn.MINIFS(Nested_Ifs[a11],Nested_Ifs[ID],Nested_Ifs[[#This Row],[ID]])&lt;&gt;1,IF(AND(OR(C1639=MIN(_xlfn._xlws.FILTER(Nested_Ifs[a11], Nested_Ifs[ID]=Nested_Ifs[[#This Row],[ID]])), C1639 = "NA"), OR(J1639=42,J1639=6,J1639=7,J1639=8, J1639 = "NA")),"NA",0),0)),0)))</f>
        <v>0</v>
      </c>
      <c r="L1639">
        <v>2</v>
      </c>
      <c r="M1639">
        <v>2</v>
      </c>
      <c r="N1639" t="s">
        <v>0</v>
      </c>
      <c r="O1639" s="11">
        <f t="shared" si="25"/>
        <v>0</v>
      </c>
    </row>
    <row r="1640" spans="2:15" x14ac:dyDescent="0.3">
      <c r="B1640">
        <v>19556</v>
      </c>
      <c r="C1640">
        <v>2</v>
      </c>
      <c r="D1640">
        <v>2</v>
      </c>
      <c r="E1640">
        <v>2</v>
      </c>
      <c r="F1640">
        <v>44</v>
      </c>
      <c r="G1640">
        <v>1</v>
      </c>
      <c r="H1640" t="s">
        <v>0</v>
      </c>
      <c r="I1640" t="s">
        <v>0</v>
      </c>
      <c r="J1640">
        <v>5</v>
      </c>
      <c r="K1640" s="5" cm="1">
        <f t="array" ref="K1640">IF(AND(C1640=1,OR(J1640=42,J1640=6,J1640=7,J1640=8)),1,
IF(AND(OR(C1640=1,C1640="NA"),OR(J1640=42,J1640=6,J1640=7,J1640=8, J1640="NA")),"NA",
IF(_xlfn.MINIFS(Nested_Ifs[a11],Nested_Ifs[ID],Nested_Ifs[[#This Row],[ID]])&lt;&gt;1,IF(AND(C1640=MIN(_xlfn._xlws.FILTER(Nested_Ifs[a11], Nested_Ifs[ID]=Nested_Ifs[[#This Row],[ID]])), OR(J1640=42,J1640=6,J1640=7,J1640=8)),1,
IF(_xlfn.MINIFS(Nested_Ifs[a11],Nested_Ifs[ID],Nested_Ifs[[#This Row],[ID]])&lt;&gt;1,IF(AND(OR(C1640=MIN(_xlfn._xlws.FILTER(Nested_Ifs[a11], Nested_Ifs[ID]=Nested_Ifs[[#This Row],[ID]])), C1640 = "NA"), OR(J1640=42,J1640=6,J1640=7,J1640=8, J1640 = "NA")),"NA",0),0)),0)))</f>
        <v>0</v>
      </c>
      <c r="L1640">
        <v>2</v>
      </c>
      <c r="M1640">
        <v>2</v>
      </c>
      <c r="N1640" t="s">
        <v>0</v>
      </c>
      <c r="O1640" s="11">
        <f t="shared" si="25"/>
        <v>0</v>
      </c>
    </row>
    <row r="1641" spans="2:15" x14ac:dyDescent="0.3">
      <c r="B1641">
        <v>19556</v>
      </c>
      <c r="C1641">
        <v>5</v>
      </c>
      <c r="D1641">
        <v>1</v>
      </c>
      <c r="E1641">
        <v>3</v>
      </c>
      <c r="F1641">
        <v>9</v>
      </c>
      <c r="G1641" t="s">
        <v>0</v>
      </c>
      <c r="H1641" t="s">
        <v>0</v>
      </c>
      <c r="I1641" t="s">
        <v>0</v>
      </c>
      <c r="J1641" t="s">
        <v>0</v>
      </c>
      <c r="K1641" s="5" cm="1">
        <f t="array" ref="K1641">IF(AND(C1641=1,OR(J1641=42,J1641=6,J1641=7,J1641=8)),1,
IF(AND(OR(C1641=1,C1641="NA"),OR(J1641=42,J1641=6,J1641=7,J1641=8, J1641="NA")),"NA",
IF(_xlfn.MINIFS(Nested_Ifs[a11],Nested_Ifs[ID],Nested_Ifs[[#This Row],[ID]])&lt;&gt;1,IF(AND(C1641=MIN(_xlfn._xlws.FILTER(Nested_Ifs[a11], Nested_Ifs[ID]=Nested_Ifs[[#This Row],[ID]])), OR(J1641=42,J1641=6,J1641=7,J1641=8)),1,
IF(_xlfn.MINIFS(Nested_Ifs[a11],Nested_Ifs[ID],Nested_Ifs[[#This Row],[ID]])&lt;&gt;1,IF(AND(OR(C1641=MIN(_xlfn._xlws.FILTER(Nested_Ifs[a11], Nested_Ifs[ID]=Nested_Ifs[[#This Row],[ID]])), C1641 = "NA"), OR(J1641=42,J1641=6,J1641=7,J1641=8, J1641 = "NA")),"NA",0),0)),0)))</f>
        <v>0</v>
      </c>
      <c r="L1641">
        <v>2</v>
      </c>
      <c r="M1641">
        <v>2</v>
      </c>
      <c r="N1641" t="s">
        <v>0</v>
      </c>
      <c r="O1641" s="11">
        <f t="shared" si="25"/>
        <v>0</v>
      </c>
    </row>
    <row r="1642" spans="2:15" x14ac:dyDescent="0.3">
      <c r="B1642">
        <v>19557</v>
      </c>
      <c r="C1642">
        <v>1</v>
      </c>
      <c r="D1642">
        <v>1</v>
      </c>
      <c r="E1642">
        <v>1</v>
      </c>
      <c r="F1642">
        <v>39</v>
      </c>
      <c r="G1642">
        <v>1</v>
      </c>
      <c r="H1642" t="s">
        <v>0</v>
      </c>
      <c r="I1642" t="s">
        <v>0</v>
      </c>
      <c r="J1642">
        <v>5</v>
      </c>
      <c r="K1642" s="5" cm="1">
        <f t="array" ref="K1642">IF(AND(C1642=1,OR(J1642=42,J1642=6,J1642=7,J1642=8)),1,
IF(AND(OR(C1642=1,C1642="NA"),OR(J1642=42,J1642=6,J1642=7,J1642=8, J1642="NA")),"NA",
IF(_xlfn.MINIFS(Nested_Ifs[a11],Nested_Ifs[ID],Nested_Ifs[[#This Row],[ID]])&lt;&gt;1,IF(AND(C1642=MIN(_xlfn._xlws.FILTER(Nested_Ifs[a11], Nested_Ifs[ID]=Nested_Ifs[[#This Row],[ID]])), OR(J1642=42,J1642=6,J1642=7,J1642=8)),1,
IF(_xlfn.MINIFS(Nested_Ifs[a11],Nested_Ifs[ID],Nested_Ifs[[#This Row],[ID]])&lt;&gt;1,IF(AND(OR(C1642=MIN(_xlfn._xlws.FILTER(Nested_Ifs[a11], Nested_Ifs[ID]=Nested_Ifs[[#This Row],[ID]])), C1642 = "NA"), OR(J1642=42,J1642=6,J1642=7,J1642=8, J1642 = "NA")),"NA",0),0)),0)))</f>
        <v>0</v>
      </c>
      <c r="L1642">
        <v>2</v>
      </c>
      <c r="M1642">
        <v>2</v>
      </c>
      <c r="N1642" t="s">
        <v>0</v>
      </c>
      <c r="O1642" s="11">
        <f t="shared" si="25"/>
        <v>0</v>
      </c>
    </row>
    <row r="1643" spans="2:15" x14ac:dyDescent="0.3">
      <c r="B1643">
        <v>19557</v>
      </c>
      <c r="C1643">
        <v>2</v>
      </c>
      <c r="D1643">
        <v>2</v>
      </c>
      <c r="E1643">
        <v>2</v>
      </c>
      <c r="F1643">
        <v>43</v>
      </c>
      <c r="G1643">
        <v>1</v>
      </c>
      <c r="H1643" t="s">
        <v>0</v>
      </c>
      <c r="I1643" t="s">
        <v>0</v>
      </c>
      <c r="J1643">
        <v>1</v>
      </c>
      <c r="K1643" s="5" cm="1">
        <f t="array" ref="K1643">IF(AND(C1643=1,OR(J1643=42,J1643=6,J1643=7,J1643=8)),1,
IF(AND(OR(C1643=1,C1643="NA"),OR(J1643=42,J1643=6,J1643=7,J1643=8, J1643="NA")),"NA",
IF(_xlfn.MINIFS(Nested_Ifs[a11],Nested_Ifs[ID],Nested_Ifs[[#This Row],[ID]])&lt;&gt;1,IF(AND(C1643=MIN(_xlfn._xlws.FILTER(Nested_Ifs[a11], Nested_Ifs[ID]=Nested_Ifs[[#This Row],[ID]])), OR(J1643=42,J1643=6,J1643=7,J1643=8)),1,
IF(_xlfn.MINIFS(Nested_Ifs[a11],Nested_Ifs[ID],Nested_Ifs[[#This Row],[ID]])&lt;&gt;1,IF(AND(OR(C1643=MIN(_xlfn._xlws.FILTER(Nested_Ifs[a11], Nested_Ifs[ID]=Nested_Ifs[[#This Row],[ID]])), C1643 = "NA"), OR(J1643=42,J1643=6,J1643=7,J1643=8, J1643 = "NA")),"NA",0),0)),0)))</f>
        <v>0</v>
      </c>
      <c r="L1643">
        <v>1</v>
      </c>
      <c r="M1643">
        <v>2</v>
      </c>
      <c r="N1643" t="s">
        <v>0</v>
      </c>
      <c r="O1643" s="11">
        <f t="shared" si="25"/>
        <v>0</v>
      </c>
    </row>
    <row r="1644" spans="2:15" x14ac:dyDescent="0.3">
      <c r="B1644">
        <v>19557</v>
      </c>
      <c r="C1644">
        <v>3</v>
      </c>
      <c r="D1644">
        <v>2</v>
      </c>
      <c r="E1644">
        <v>3</v>
      </c>
      <c r="F1644">
        <v>16</v>
      </c>
      <c r="G1644">
        <v>6</v>
      </c>
      <c r="H1644" t="s">
        <v>0</v>
      </c>
      <c r="I1644" t="s">
        <v>0</v>
      </c>
      <c r="J1644" t="s">
        <v>0</v>
      </c>
      <c r="K1644" s="5" cm="1">
        <f t="array" ref="K1644">IF(AND(C1644=1,OR(J1644=42,J1644=6,J1644=7,J1644=8)),1,
IF(AND(OR(C1644=1,C1644="NA"),OR(J1644=42,J1644=6,J1644=7,J1644=8, J1644="NA")),"NA",
IF(_xlfn.MINIFS(Nested_Ifs[a11],Nested_Ifs[ID],Nested_Ifs[[#This Row],[ID]])&lt;&gt;1,IF(AND(C1644=MIN(_xlfn._xlws.FILTER(Nested_Ifs[a11], Nested_Ifs[ID]=Nested_Ifs[[#This Row],[ID]])), OR(J1644=42,J1644=6,J1644=7,J1644=8)),1,
IF(_xlfn.MINIFS(Nested_Ifs[a11],Nested_Ifs[ID],Nested_Ifs[[#This Row],[ID]])&lt;&gt;1,IF(AND(OR(C1644=MIN(_xlfn._xlws.FILTER(Nested_Ifs[a11], Nested_Ifs[ID]=Nested_Ifs[[#This Row],[ID]])), C1644 = "NA"), OR(J1644=42,J1644=6,J1644=7,J1644=8, J1644 = "NA")),"NA",0),0)),0)))</f>
        <v>0</v>
      </c>
      <c r="L1644">
        <v>2</v>
      </c>
      <c r="M1644">
        <v>2</v>
      </c>
      <c r="N1644" t="s">
        <v>0</v>
      </c>
      <c r="O1644" s="11">
        <f t="shared" si="25"/>
        <v>0</v>
      </c>
    </row>
    <row r="1645" spans="2:15" x14ac:dyDescent="0.3">
      <c r="B1645">
        <v>19557</v>
      </c>
      <c r="C1645">
        <v>4</v>
      </c>
      <c r="D1645">
        <v>2</v>
      </c>
      <c r="E1645">
        <v>3</v>
      </c>
      <c r="F1645">
        <v>12</v>
      </c>
      <c r="G1645" t="s">
        <v>0</v>
      </c>
      <c r="H1645" t="s">
        <v>0</v>
      </c>
      <c r="I1645" t="s">
        <v>0</v>
      </c>
      <c r="J1645" t="s">
        <v>0</v>
      </c>
      <c r="K1645" s="5" cm="1">
        <f t="array" ref="K1645">IF(AND(C1645=1,OR(J1645=42,J1645=6,J1645=7,J1645=8)),1,
IF(AND(OR(C1645=1,C1645="NA"),OR(J1645=42,J1645=6,J1645=7,J1645=8, J1645="NA")),"NA",
IF(_xlfn.MINIFS(Nested_Ifs[a11],Nested_Ifs[ID],Nested_Ifs[[#This Row],[ID]])&lt;&gt;1,IF(AND(C1645=MIN(_xlfn._xlws.FILTER(Nested_Ifs[a11], Nested_Ifs[ID]=Nested_Ifs[[#This Row],[ID]])), OR(J1645=42,J1645=6,J1645=7,J1645=8)),1,
IF(_xlfn.MINIFS(Nested_Ifs[a11],Nested_Ifs[ID],Nested_Ifs[[#This Row],[ID]])&lt;&gt;1,IF(AND(OR(C1645=MIN(_xlfn._xlws.FILTER(Nested_Ifs[a11], Nested_Ifs[ID]=Nested_Ifs[[#This Row],[ID]])), C1645 = "NA"), OR(J1645=42,J1645=6,J1645=7,J1645=8, J1645 = "NA")),"NA",0),0)),0)))</f>
        <v>0</v>
      </c>
      <c r="L1645">
        <v>2</v>
      </c>
      <c r="M1645">
        <v>2</v>
      </c>
      <c r="N1645" t="s">
        <v>0</v>
      </c>
      <c r="O1645" s="11">
        <f t="shared" si="25"/>
        <v>0</v>
      </c>
    </row>
    <row r="1646" spans="2:15" x14ac:dyDescent="0.3">
      <c r="B1646">
        <v>19557</v>
      </c>
      <c r="C1646">
        <v>5</v>
      </c>
      <c r="D1646">
        <v>1</v>
      </c>
      <c r="E1646">
        <v>3</v>
      </c>
      <c r="F1646">
        <v>11</v>
      </c>
      <c r="G1646" t="s">
        <v>0</v>
      </c>
      <c r="H1646" t="s">
        <v>0</v>
      </c>
      <c r="I1646" t="s">
        <v>0</v>
      </c>
      <c r="J1646" t="s">
        <v>0</v>
      </c>
      <c r="K1646" s="5" cm="1">
        <f t="array" ref="K1646">IF(AND(C1646=1,OR(J1646=42,J1646=6,J1646=7,J1646=8)),1,
IF(AND(OR(C1646=1,C1646="NA"),OR(J1646=42,J1646=6,J1646=7,J1646=8, J1646="NA")),"NA",
IF(_xlfn.MINIFS(Nested_Ifs[a11],Nested_Ifs[ID],Nested_Ifs[[#This Row],[ID]])&lt;&gt;1,IF(AND(C1646=MIN(_xlfn._xlws.FILTER(Nested_Ifs[a11], Nested_Ifs[ID]=Nested_Ifs[[#This Row],[ID]])), OR(J1646=42,J1646=6,J1646=7,J1646=8)),1,
IF(_xlfn.MINIFS(Nested_Ifs[a11],Nested_Ifs[ID],Nested_Ifs[[#This Row],[ID]])&lt;&gt;1,IF(AND(OR(C1646=MIN(_xlfn._xlws.FILTER(Nested_Ifs[a11], Nested_Ifs[ID]=Nested_Ifs[[#This Row],[ID]])), C1646 = "NA"), OR(J1646=42,J1646=6,J1646=7,J1646=8, J1646 = "NA")),"NA",0),0)),0)))</f>
        <v>0</v>
      </c>
      <c r="L1646">
        <v>2</v>
      </c>
      <c r="M1646">
        <v>2</v>
      </c>
      <c r="N1646" t="s">
        <v>0</v>
      </c>
      <c r="O1646" s="11">
        <f t="shared" si="25"/>
        <v>0</v>
      </c>
    </row>
    <row r="1647" spans="2:15" x14ac:dyDescent="0.3">
      <c r="B1647">
        <v>19557</v>
      </c>
      <c r="C1647">
        <v>6</v>
      </c>
      <c r="D1647">
        <v>1</v>
      </c>
      <c r="E1647">
        <v>3</v>
      </c>
      <c r="F1647">
        <v>7</v>
      </c>
      <c r="G1647" t="s">
        <v>0</v>
      </c>
      <c r="H1647" t="s">
        <v>0</v>
      </c>
      <c r="I1647" t="s">
        <v>0</v>
      </c>
      <c r="J1647" t="s">
        <v>0</v>
      </c>
      <c r="K1647" s="5" cm="1">
        <f t="array" ref="K1647">IF(AND(C1647=1,OR(J1647=42,J1647=6,J1647=7,J1647=8)),1,
IF(AND(OR(C1647=1,C1647="NA"),OR(J1647=42,J1647=6,J1647=7,J1647=8, J1647="NA")),"NA",
IF(_xlfn.MINIFS(Nested_Ifs[a11],Nested_Ifs[ID],Nested_Ifs[[#This Row],[ID]])&lt;&gt;1,IF(AND(C1647=MIN(_xlfn._xlws.FILTER(Nested_Ifs[a11], Nested_Ifs[ID]=Nested_Ifs[[#This Row],[ID]])), OR(J1647=42,J1647=6,J1647=7,J1647=8)),1,
IF(_xlfn.MINIFS(Nested_Ifs[a11],Nested_Ifs[ID],Nested_Ifs[[#This Row],[ID]])&lt;&gt;1,IF(AND(OR(C1647=MIN(_xlfn._xlws.FILTER(Nested_Ifs[a11], Nested_Ifs[ID]=Nested_Ifs[[#This Row],[ID]])), C1647 = "NA"), OR(J1647=42,J1647=6,J1647=7,J1647=8, J1647 = "NA")),"NA",0),0)),0)))</f>
        <v>0</v>
      </c>
      <c r="L1647">
        <v>2</v>
      </c>
      <c r="M1647">
        <v>2</v>
      </c>
      <c r="N1647" t="s">
        <v>0</v>
      </c>
      <c r="O1647" s="11">
        <f t="shared" si="25"/>
        <v>0</v>
      </c>
    </row>
    <row r="1648" spans="2:15" x14ac:dyDescent="0.3">
      <c r="B1648">
        <v>19558</v>
      </c>
      <c r="C1648">
        <v>1</v>
      </c>
      <c r="D1648">
        <v>1</v>
      </c>
      <c r="E1648">
        <v>1</v>
      </c>
      <c r="F1648">
        <v>49</v>
      </c>
      <c r="G1648">
        <v>1</v>
      </c>
      <c r="H1648" t="s">
        <v>0</v>
      </c>
      <c r="I1648" t="s">
        <v>0</v>
      </c>
      <c r="J1648">
        <v>5</v>
      </c>
      <c r="K1648" s="5" cm="1">
        <f t="array" ref="K1648">IF(AND(C1648=1,OR(J1648=42,J1648=6,J1648=7,J1648=8)),1,
IF(AND(OR(C1648=1,C1648="NA"),OR(J1648=42,J1648=6,J1648=7,J1648=8, J1648="NA")),"NA",
IF(_xlfn.MINIFS(Nested_Ifs[a11],Nested_Ifs[ID],Nested_Ifs[[#This Row],[ID]])&lt;&gt;1,IF(AND(C1648=MIN(_xlfn._xlws.FILTER(Nested_Ifs[a11], Nested_Ifs[ID]=Nested_Ifs[[#This Row],[ID]])), OR(J1648=42,J1648=6,J1648=7,J1648=8)),1,
IF(_xlfn.MINIFS(Nested_Ifs[a11],Nested_Ifs[ID],Nested_Ifs[[#This Row],[ID]])&lt;&gt;1,IF(AND(OR(C1648=MIN(_xlfn._xlws.FILTER(Nested_Ifs[a11], Nested_Ifs[ID]=Nested_Ifs[[#This Row],[ID]])), C1648 = "NA"), OR(J1648=42,J1648=6,J1648=7,J1648=8, J1648 = "NA")),"NA",0),0)),0)))</f>
        <v>0</v>
      </c>
      <c r="L1648">
        <v>2</v>
      </c>
      <c r="M1648">
        <v>2</v>
      </c>
      <c r="N1648" t="s">
        <v>0</v>
      </c>
      <c r="O1648" s="11">
        <f t="shared" si="25"/>
        <v>0</v>
      </c>
    </row>
    <row r="1649" spans="2:15" x14ac:dyDescent="0.3">
      <c r="B1649">
        <v>19558</v>
      </c>
      <c r="C1649">
        <v>2</v>
      </c>
      <c r="D1649">
        <v>2</v>
      </c>
      <c r="E1649">
        <v>2</v>
      </c>
      <c r="F1649">
        <v>48</v>
      </c>
      <c r="G1649">
        <v>1</v>
      </c>
      <c r="H1649" t="s">
        <v>0</v>
      </c>
      <c r="I1649" t="s">
        <v>0</v>
      </c>
      <c r="J1649">
        <v>1</v>
      </c>
      <c r="K1649" s="5" cm="1">
        <f t="array" ref="K1649">IF(AND(C1649=1,OR(J1649=42,J1649=6,J1649=7,J1649=8)),1,
IF(AND(OR(C1649=1,C1649="NA"),OR(J1649=42,J1649=6,J1649=7,J1649=8, J1649="NA")),"NA",
IF(_xlfn.MINIFS(Nested_Ifs[a11],Nested_Ifs[ID],Nested_Ifs[[#This Row],[ID]])&lt;&gt;1,IF(AND(C1649=MIN(_xlfn._xlws.FILTER(Nested_Ifs[a11], Nested_Ifs[ID]=Nested_Ifs[[#This Row],[ID]])), OR(J1649=42,J1649=6,J1649=7,J1649=8)),1,
IF(_xlfn.MINIFS(Nested_Ifs[a11],Nested_Ifs[ID],Nested_Ifs[[#This Row],[ID]])&lt;&gt;1,IF(AND(OR(C1649=MIN(_xlfn._xlws.FILTER(Nested_Ifs[a11], Nested_Ifs[ID]=Nested_Ifs[[#This Row],[ID]])), C1649 = "NA"), OR(J1649=42,J1649=6,J1649=7,J1649=8, J1649 = "NA")),"NA",0),0)),0)))</f>
        <v>0</v>
      </c>
      <c r="L1649">
        <v>2</v>
      </c>
      <c r="M1649">
        <v>2</v>
      </c>
      <c r="N1649" t="s">
        <v>0</v>
      </c>
      <c r="O1649" s="11">
        <f t="shared" si="25"/>
        <v>0</v>
      </c>
    </row>
    <row r="1650" spans="2:15" x14ac:dyDescent="0.3">
      <c r="B1650">
        <v>19559</v>
      </c>
      <c r="C1650">
        <v>1</v>
      </c>
      <c r="D1650">
        <v>1</v>
      </c>
      <c r="E1650">
        <v>1</v>
      </c>
      <c r="F1650">
        <v>54</v>
      </c>
      <c r="G1650">
        <v>1</v>
      </c>
      <c r="H1650" t="s">
        <v>0</v>
      </c>
      <c r="I1650" t="s">
        <v>0</v>
      </c>
      <c r="J1650">
        <v>5</v>
      </c>
      <c r="K1650" s="5" cm="1">
        <f t="array" ref="K1650">IF(AND(C1650=1,OR(J1650=42,J1650=6,J1650=7,J1650=8)),1,
IF(AND(OR(C1650=1,C1650="NA"),OR(J1650=42,J1650=6,J1650=7,J1650=8, J1650="NA")),"NA",
IF(_xlfn.MINIFS(Nested_Ifs[a11],Nested_Ifs[ID],Nested_Ifs[[#This Row],[ID]])&lt;&gt;1,IF(AND(C1650=MIN(_xlfn._xlws.FILTER(Nested_Ifs[a11], Nested_Ifs[ID]=Nested_Ifs[[#This Row],[ID]])), OR(J1650=42,J1650=6,J1650=7,J1650=8)),1,
IF(_xlfn.MINIFS(Nested_Ifs[a11],Nested_Ifs[ID],Nested_Ifs[[#This Row],[ID]])&lt;&gt;1,IF(AND(OR(C1650=MIN(_xlfn._xlws.FILTER(Nested_Ifs[a11], Nested_Ifs[ID]=Nested_Ifs[[#This Row],[ID]])), C1650 = "NA"), OR(J1650=42,J1650=6,J1650=7,J1650=8, J1650 = "NA")),"NA",0),0)),0)))</f>
        <v>0</v>
      </c>
      <c r="L1650">
        <v>2</v>
      </c>
      <c r="M1650">
        <v>2</v>
      </c>
      <c r="N1650" t="s">
        <v>0</v>
      </c>
      <c r="O1650" s="11">
        <f t="shared" si="25"/>
        <v>0</v>
      </c>
    </row>
    <row r="1651" spans="2:15" x14ac:dyDescent="0.3">
      <c r="B1651">
        <v>19559</v>
      </c>
      <c r="C1651">
        <v>2</v>
      </c>
      <c r="D1651">
        <v>2</v>
      </c>
      <c r="E1651">
        <v>2</v>
      </c>
      <c r="F1651">
        <v>53</v>
      </c>
      <c r="G1651">
        <v>1</v>
      </c>
      <c r="H1651" t="s">
        <v>0</v>
      </c>
      <c r="I1651" t="s">
        <v>0</v>
      </c>
      <c r="J1651">
        <v>5</v>
      </c>
      <c r="K1651" s="5" cm="1">
        <f t="array" ref="K1651">IF(AND(C1651=1,OR(J1651=42,J1651=6,J1651=7,J1651=8)),1,
IF(AND(OR(C1651=1,C1651="NA"),OR(J1651=42,J1651=6,J1651=7,J1651=8, J1651="NA")),"NA",
IF(_xlfn.MINIFS(Nested_Ifs[a11],Nested_Ifs[ID],Nested_Ifs[[#This Row],[ID]])&lt;&gt;1,IF(AND(C1651=MIN(_xlfn._xlws.FILTER(Nested_Ifs[a11], Nested_Ifs[ID]=Nested_Ifs[[#This Row],[ID]])), OR(J1651=42,J1651=6,J1651=7,J1651=8)),1,
IF(_xlfn.MINIFS(Nested_Ifs[a11],Nested_Ifs[ID],Nested_Ifs[[#This Row],[ID]])&lt;&gt;1,IF(AND(OR(C1651=MIN(_xlfn._xlws.FILTER(Nested_Ifs[a11], Nested_Ifs[ID]=Nested_Ifs[[#This Row],[ID]])), C1651 = "NA"), OR(J1651=42,J1651=6,J1651=7,J1651=8, J1651 = "NA")),"NA",0),0)),0)))</f>
        <v>0</v>
      </c>
      <c r="L1651">
        <v>1</v>
      </c>
      <c r="M1651">
        <v>2</v>
      </c>
      <c r="N1651" t="s">
        <v>0</v>
      </c>
      <c r="O1651" s="11">
        <f t="shared" si="25"/>
        <v>0</v>
      </c>
    </row>
    <row r="1652" spans="2:15" x14ac:dyDescent="0.3">
      <c r="B1652">
        <v>19559</v>
      </c>
      <c r="C1652">
        <v>3</v>
      </c>
      <c r="D1652">
        <v>1</v>
      </c>
      <c r="E1652">
        <v>3</v>
      </c>
      <c r="F1652">
        <v>12</v>
      </c>
      <c r="G1652" t="s">
        <v>0</v>
      </c>
      <c r="H1652" t="s">
        <v>0</v>
      </c>
      <c r="I1652" t="s">
        <v>0</v>
      </c>
      <c r="J1652" t="s">
        <v>0</v>
      </c>
      <c r="K1652" s="5" cm="1">
        <f t="array" ref="K1652">IF(AND(C1652=1,OR(J1652=42,J1652=6,J1652=7,J1652=8)),1,
IF(AND(OR(C1652=1,C1652="NA"),OR(J1652=42,J1652=6,J1652=7,J1652=8, J1652="NA")),"NA",
IF(_xlfn.MINIFS(Nested_Ifs[a11],Nested_Ifs[ID],Nested_Ifs[[#This Row],[ID]])&lt;&gt;1,IF(AND(C1652=MIN(_xlfn._xlws.FILTER(Nested_Ifs[a11], Nested_Ifs[ID]=Nested_Ifs[[#This Row],[ID]])), OR(J1652=42,J1652=6,J1652=7,J1652=8)),1,
IF(_xlfn.MINIFS(Nested_Ifs[a11],Nested_Ifs[ID],Nested_Ifs[[#This Row],[ID]])&lt;&gt;1,IF(AND(OR(C1652=MIN(_xlfn._xlws.FILTER(Nested_Ifs[a11], Nested_Ifs[ID]=Nested_Ifs[[#This Row],[ID]])), C1652 = "NA"), OR(J1652=42,J1652=6,J1652=7,J1652=8, J1652 = "NA")),"NA",0),0)),0)))</f>
        <v>0</v>
      </c>
      <c r="L1652">
        <v>2</v>
      </c>
      <c r="M1652">
        <v>2</v>
      </c>
      <c r="N1652" t="s">
        <v>0</v>
      </c>
      <c r="O1652" s="11">
        <f t="shared" si="25"/>
        <v>0</v>
      </c>
    </row>
    <row r="1653" spans="2:15" x14ac:dyDescent="0.3">
      <c r="B1653">
        <v>19560</v>
      </c>
      <c r="C1653">
        <v>1</v>
      </c>
      <c r="D1653">
        <v>1</v>
      </c>
      <c r="E1653">
        <v>1</v>
      </c>
      <c r="F1653">
        <v>64</v>
      </c>
      <c r="G1653">
        <v>1</v>
      </c>
      <c r="H1653" t="s">
        <v>0</v>
      </c>
      <c r="I1653" t="s">
        <v>0</v>
      </c>
      <c r="J1653">
        <v>41</v>
      </c>
      <c r="K1653" s="5" cm="1">
        <f t="array" ref="K1653">IF(AND(C1653=1,OR(J1653=42,J1653=6,J1653=7,J1653=8)),1,
IF(AND(OR(C1653=1,C1653="NA"),OR(J1653=42,J1653=6,J1653=7,J1653=8, J1653="NA")),"NA",
IF(_xlfn.MINIFS(Nested_Ifs[a11],Nested_Ifs[ID],Nested_Ifs[[#This Row],[ID]])&lt;&gt;1,IF(AND(C1653=MIN(_xlfn._xlws.FILTER(Nested_Ifs[a11], Nested_Ifs[ID]=Nested_Ifs[[#This Row],[ID]])), OR(J1653=42,J1653=6,J1653=7,J1653=8)),1,
IF(_xlfn.MINIFS(Nested_Ifs[a11],Nested_Ifs[ID],Nested_Ifs[[#This Row],[ID]])&lt;&gt;1,IF(AND(OR(C1653=MIN(_xlfn._xlws.FILTER(Nested_Ifs[a11], Nested_Ifs[ID]=Nested_Ifs[[#This Row],[ID]])), C1653 = "NA"), OR(J1653=42,J1653=6,J1653=7,J1653=8, J1653 = "NA")),"NA",0),0)),0)))</f>
        <v>0</v>
      </c>
      <c r="L1653">
        <v>2</v>
      </c>
      <c r="M1653">
        <v>2</v>
      </c>
      <c r="N1653" t="s">
        <v>0</v>
      </c>
      <c r="O1653" s="11">
        <f t="shared" si="25"/>
        <v>0</v>
      </c>
    </row>
    <row r="1654" spans="2:15" x14ac:dyDescent="0.3">
      <c r="B1654">
        <v>19560</v>
      </c>
      <c r="C1654">
        <v>2</v>
      </c>
      <c r="D1654">
        <v>2</v>
      </c>
      <c r="E1654">
        <v>2</v>
      </c>
      <c r="F1654">
        <v>59</v>
      </c>
      <c r="G1654">
        <v>1</v>
      </c>
      <c r="H1654" t="s">
        <v>0</v>
      </c>
      <c r="I1654" t="s">
        <v>0</v>
      </c>
      <c r="J1654">
        <v>3</v>
      </c>
      <c r="K1654" s="5" cm="1">
        <f t="array" ref="K1654">IF(AND(C1654=1,OR(J1654=42,J1654=6,J1654=7,J1654=8)),1,
IF(AND(OR(C1654=1,C1654="NA"),OR(J1654=42,J1654=6,J1654=7,J1654=8, J1654="NA")),"NA",
IF(_xlfn.MINIFS(Nested_Ifs[a11],Nested_Ifs[ID],Nested_Ifs[[#This Row],[ID]])&lt;&gt;1,IF(AND(C1654=MIN(_xlfn._xlws.FILTER(Nested_Ifs[a11], Nested_Ifs[ID]=Nested_Ifs[[#This Row],[ID]])), OR(J1654=42,J1654=6,J1654=7,J1654=8)),1,
IF(_xlfn.MINIFS(Nested_Ifs[a11],Nested_Ifs[ID],Nested_Ifs[[#This Row],[ID]])&lt;&gt;1,IF(AND(OR(C1654=MIN(_xlfn._xlws.FILTER(Nested_Ifs[a11], Nested_Ifs[ID]=Nested_Ifs[[#This Row],[ID]])), C1654 = "NA"), OR(J1654=42,J1654=6,J1654=7,J1654=8, J1654 = "NA")),"NA",0),0)),0)))</f>
        <v>0</v>
      </c>
      <c r="L1654">
        <v>2</v>
      </c>
      <c r="M1654">
        <v>2</v>
      </c>
      <c r="N1654" t="s">
        <v>0</v>
      </c>
      <c r="O1654" s="11">
        <f t="shared" si="25"/>
        <v>0</v>
      </c>
    </row>
    <row r="1655" spans="2:15" x14ac:dyDescent="0.3">
      <c r="B1655">
        <v>19560</v>
      </c>
      <c r="C1655">
        <v>3</v>
      </c>
      <c r="D1655">
        <v>1</v>
      </c>
      <c r="E1655">
        <v>3</v>
      </c>
      <c r="F1655">
        <v>36</v>
      </c>
      <c r="G1655">
        <v>1</v>
      </c>
      <c r="H1655" t="s">
        <v>0</v>
      </c>
      <c r="I1655" t="s">
        <v>0</v>
      </c>
      <c r="J1655">
        <v>41</v>
      </c>
      <c r="K1655" s="5" cm="1">
        <f t="array" ref="K1655">IF(AND(C1655=1,OR(J1655=42,J1655=6,J1655=7,J1655=8)),1,
IF(AND(OR(C1655=1,C1655="NA"),OR(J1655=42,J1655=6,J1655=7,J1655=8, J1655="NA")),"NA",
IF(_xlfn.MINIFS(Nested_Ifs[a11],Nested_Ifs[ID],Nested_Ifs[[#This Row],[ID]])&lt;&gt;1,IF(AND(C1655=MIN(_xlfn._xlws.FILTER(Nested_Ifs[a11], Nested_Ifs[ID]=Nested_Ifs[[#This Row],[ID]])), OR(J1655=42,J1655=6,J1655=7,J1655=8)),1,
IF(_xlfn.MINIFS(Nested_Ifs[a11],Nested_Ifs[ID],Nested_Ifs[[#This Row],[ID]])&lt;&gt;1,IF(AND(OR(C1655=MIN(_xlfn._xlws.FILTER(Nested_Ifs[a11], Nested_Ifs[ID]=Nested_Ifs[[#This Row],[ID]])), C1655 = "NA"), OR(J1655=42,J1655=6,J1655=7,J1655=8, J1655 = "NA")),"NA",0),0)),0)))</f>
        <v>0</v>
      </c>
      <c r="L1655">
        <v>2</v>
      </c>
      <c r="M1655">
        <v>2</v>
      </c>
      <c r="N1655" t="s">
        <v>0</v>
      </c>
      <c r="O1655" s="11">
        <f t="shared" si="25"/>
        <v>0</v>
      </c>
    </row>
    <row r="1656" spans="2:15" x14ac:dyDescent="0.3">
      <c r="B1656">
        <v>19560</v>
      </c>
      <c r="C1656">
        <v>4</v>
      </c>
      <c r="D1656">
        <v>2</v>
      </c>
      <c r="E1656">
        <v>4</v>
      </c>
      <c r="F1656">
        <v>31</v>
      </c>
      <c r="G1656">
        <v>1</v>
      </c>
      <c r="H1656" t="s">
        <v>0</v>
      </c>
      <c r="I1656" t="s">
        <v>0</v>
      </c>
      <c r="J1656">
        <v>1</v>
      </c>
      <c r="K1656" s="5" cm="1">
        <f t="array" ref="K1656">IF(AND(C1656=1,OR(J1656=42,J1656=6,J1656=7,J1656=8)),1,
IF(AND(OR(C1656=1,C1656="NA"),OR(J1656=42,J1656=6,J1656=7,J1656=8, J1656="NA")),"NA",
IF(_xlfn.MINIFS(Nested_Ifs[a11],Nested_Ifs[ID],Nested_Ifs[[#This Row],[ID]])&lt;&gt;1,IF(AND(C1656=MIN(_xlfn._xlws.FILTER(Nested_Ifs[a11], Nested_Ifs[ID]=Nested_Ifs[[#This Row],[ID]])), OR(J1656=42,J1656=6,J1656=7,J1656=8)),1,
IF(_xlfn.MINIFS(Nested_Ifs[a11],Nested_Ifs[ID],Nested_Ifs[[#This Row],[ID]])&lt;&gt;1,IF(AND(OR(C1656=MIN(_xlfn._xlws.FILTER(Nested_Ifs[a11], Nested_Ifs[ID]=Nested_Ifs[[#This Row],[ID]])), C1656 = "NA"), OR(J1656=42,J1656=6,J1656=7,J1656=8, J1656 = "NA")),"NA",0),0)),0)))</f>
        <v>0</v>
      </c>
      <c r="L1656">
        <v>1</v>
      </c>
      <c r="M1656">
        <v>2</v>
      </c>
      <c r="N1656" t="s">
        <v>0</v>
      </c>
      <c r="O1656" s="11">
        <f t="shared" si="25"/>
        <v>0</v>
      </c>
    </row>
    <row r="1657" spans="2:15" x14ac:dyDescent="0.3">
      <c r="B1657">
        <v>19560</v>
      </c>
      <c r="C1657">
        <v>5</v>
      </c>
      <c r="D1657">
        <v>1</v>
      </c>
      <c r="E1657">
        <v>8</v>
      </c>
      <c r="F1657">
        <v>6</v>
      </c>
      <c r="G1657" t="s">
        <v>0</v>
      </c>
      <c r="H1657" t="s">
        <v>0</v>
      </c>
      <c r="I1657" t="s">
        <v>0</v>
      </c>
      <c r="J1657" t="s">
        <v>0</v>
      </c>
      <c r="K1657" s="5" cm="1">
        <f t="array" ref="K1657">IF(AND(C1657=1,OR(J1657=42,J1657=6,J1657=7,J1657=8)),1,
IF(AND(OR(C1657=1,C1657="NA"),OR(J1657=42,J1657=6,J1657=7,J1657=8, J1657="NA")),"NA",
IF(_xlfn.MINIFS(Nested_Ifs[a11],Nested_Ifs[ID],Nested_Ifs[[#This Row],[ID]])&lt;&gt;1,IF(AND(C1657=MIN(_xlfn._xlws.FILTER(Nested_Ifs[a11], Nested_Ifs[ID]=Nested_Ifs[[#This Row],[ID]])), OR(J1657=42,J1657=6,J1657=7,J1657=8)),1,
IF(_xlfn.MINIFS(Nested_Ifs[a11],Nested_Ifs[ID],Nested_Ifs[[#This Row],[ID]])&lt;&gt;1,IF(AND(OR(C1657=MIN(_xlfn._xlws.FILTER(Nested_Ifs[a11], Nested_Ifs[ID]=Nested_Ifs[[#This Row],[ID]])), C1657 = "NA"), OR(J1657=42,J1657=6,J1657=7,J1657=8, J1657 = "NA")),"NA",0),0)),0)))</f>
        <v>0</v>
      </c>
      <c r="L1657">
        <v>2</v>
      </c>
      <c r="M1657">
        <v>2</v>
      </c>
      <c r="N1657" t="s">
        <v>0</v>
      </c>
      <c r="O1657" s="11">
        <f t="shared" si="25"/>
        <v>0</v>
      </c>
    </row>
    <row r="1658" spans="2:15" x14ac:dyDescent="0.3">
      <c r="B1658">
        <v>19560</v>
      </c>
      <c r="C1658">
        <v>6</v>
      </c>
      <c r="D1658">
        <v>1</v>
      </c>
      <c r="E1658">
        <v>8</v>
      </c>
      <c r="F1658">
        <v>5</v>
      </c>
      <c r="G1658" t="s">
        <v>0</v>
      </c>
      <c r="H1658">
        <v>1</v>
      </c>
      <c r="I1658" t="s">
        <v>0</v>
      </c>
      <c r="J1658" t="s">
        <v>0</v>
      </c>
      <c r="K1658" s="5" cm="1">
        <f t="array" ref="K1658">IF(AND(C1658=1,OR(J1658=42,J1658=6,J1658=7,J1658=8)),1,
IF(AND(OR(C1658=1,C1658="NA"),OR(J1658=42,J1658=6,J1658=7,J1658=8, J1658="NA")),"NA",
IF(_xlfn.MINIFS(Nested_Ifs[a11],Nested_Ifs[ID],Nested_Ifs[[#This Row],[ID]])&lt;&gt;1,IF(AND(C1658=MIN(_xlfn._xlws.FILTER(Nested_Ifs[a11], Nested_Ifs[ID]=Nested_Ifs[[#This Row],[ID]])), OR(J1658=42,J1658=6,J1658=7,J1658=8)),1,
IF(_xlfn.MINIFS(Nested_Ifs[a11],Nested_Ifs[ID],Nested_Ifs[[#This Row],[ID]])&lt;&gt;1,IF(AND(OR(C1658=MIN(_xlfn._xlws.FILTER(Nested_Ifs[a11], Nested_Ifs[ID]=Nested_Ifs[[#This Row],[ID]])), C1658 = "NA"), OR(J1658=42,J1658=6,J1658=7,J1658=8, J1658 = "NA")),"NA",0),0)),0)))</f>
        <v>0</v>
      </c>
      <c r="L1658">
        <v>2</v>
      </c>
      <c r="M1658">
        <v>2</v>
      </c>
      <c r="N1658" t="s">
        <v>0</v>
      </c>
      <c r="O1658" s="11">
        <f t="shared" si="25"/>
        <v>0</v>
      </c>
    </row>
    <row r="1659" spans="2:15" x14ac:dyDescent="0.3">
      <c r="B1659">
        <v>19560</v>
      </c>
      <c r="C1659">
        <v>7</v>
      </c>
      <c r="D1659">
        <v>2</v>
      </c>
      <c r="E1659">
        <v>8</v>
      </c>
      <c r="F1659">
        <v>1</v>
      </c>
      <c r="G1659" t="s">
        <v>0</v>
      </c>
      <c r="H1659">
        <v>2</v>
      </c>
      <c r="I1659">
        <v>3</v>
      </c>
      <c r="J1659" t="s">
        <v>0</v>
      </c>
      <c r="K1659" s="5" cm="1">
        <f t="array" ref="K1659">IF(AND(C1659=1,OR(J1659=42,J1659=6,J1659=7,J1659=8)),1,
IF(AND(OR(C1659=1,C1659="NA"),OR(J1659=42,J1659=6,J1659=7,J1659=8, J1659="NA")),"NA",
IF(_xlfn.MINIFS(Nested_Ifs[a11],Nested_Ifs[ID],Nested_Ifs[[#This Row],[ID]])&lt;&gt;1,IF(AND(C1659=MIN(_xlfn._xlws.FILTER(Nested_Ifs[a11], Nested_Ifs[ID]=Nested_Ifs[[#This Row],[ID]])), OR(J1659=42,J1659=6,J1659=7,J1659=8)),1,
IF(_xlfn.MINIFS(Nested_Ifs[a11],Nested_Ifs[ID],Nested_Ifs[[#This Row],[ID]])&lt;&gt;1,IF(AND(OR(C1659=MIN(_xlfn._xlws.FILTER(Nested_Ifs[a11], Nested_Ifs[ID]=Nested_Ifs[[#This Row],[ID]])), C1659 = "NA"), OR(J1659=42,J1659=6,J1659=7,J1659=8, J1659 = "NA")),"NA",0),0)),0)))</f>
        <v>0</v>
      </c>
      <c r="L1659">
        <v>2</v>
      </c>
      <c r="M1659">
        <v>2</v>
      </c>
      <c r="N1659" t="s">
        <v>0</v>
      </c>
      <c r="O1659" s="11">
        <f t="shared" si="25"/>
        <v>0</v>
      </c>
    </row>
    <row r="1660" spans="2:15" x14ac:dyDescent="0.3">
      <c r="B1660">
        <v>19563</v>
      </c>
      <c r="C1660">
        <v>1</v>
      </c>
      <c r="D1660">
        <v>1</v>
      </c>
      <c r="E1660">
        <v>1</v>
      </c>
      <c r="F1660">
        <v>63</v>
      </c>
      <c r="G1660">
        <v>1</v>
      </c>
      <c r="H1660" t="s">
        <v>0</v>
      </c>
      <c r="I1660" t="s">
        <v>0</v>
      </c>
      <c r="J1660">
        <v>5</v>
      </c>
      <c r="K1660" s="5" cm="1">
        <f t="array" ref="K1660">IF(AND(C1660=1,OR(J1660=42,J1660=6,J1660=7,J1660=8)),1,
IF(AND(OR(C1660=1,C1660="NA"),OR(J1660=42,J1660=6,J1660=7,J1660=8, J1660="NA")),"NA",
IF(_xlfn.MINIFS(Nested_Ifs[a11],Nested_Ifs[ID],Nested_Ifs[[#This Row],[ID]])&lt;&gt;1,IF(AND(C1660=MIN(_xlfn._xlws.FILTER(Nested_Ifs[a11], Nested_Ifs[ID]=Nested_Ifs[[#This Row],[ID]])), OR(J1660=42,J1660=6,J1660=7,J1660=8)),1,
IF(_xlfn.MINIFS(Nested_Ifs[a11],Nested_Ifs[ID],Nested_Ifs[[#This Row],[ID]])&lt;&gt;1,IF(AND(OR(C1660=MIN(_xlfn._xlws.FILTER(Nested_Ifs[a11], Nested_Ifs[ID]=Nested_Ifs[[#This Row],[ID]])), C1660 = "NA"), OR(J1660=42,J1660=6,J1660=7,J1660=8, J1660 = "NA")),"NA",0),0)),0)))</f>
        <v>0</v>
      </c>
      <c r="L1660">
        <v>2</v>
      </c>
      <c r="M1660">
        <v>2</v>
      </c>
      <c r="N1660" t="s">
        <v>0</v>
      </c>
      <c r="O1660" s="11">
        <f t="shared" si="25"/>
        <v>0</v>
      </c>
    </row>
    <row r="1661" spans="2:15" x14ac:dyDescent="0.3">
      <c r="B1661">
        <v>19563</v>
      </c>
      <c r="C1661">
        <v>2</v>
      </c>
      <c r="D1661">
        <v>2</v>
      </c>
      <c r="E1661">
        <v>2</v>
      </c>
      <c r="F1661">
        <v>60</v>
      </c>
      <c r="G1661">
        <v>1</v>
      </c>
      <c r="H1661" t="s">
        <v>0</v>
      </c>
      <c r="I1661" t="s">
        <v>0</v>
      </c>
      <c r="J1661">
        <v>3</v>
      </c>
      <c r="K1661" s="5" cm="1">
        <f t="array" ref="K1661">IF(AND(C1661=1,OR(J1661=42,J1661=6,J1661=7,J1661=8)),1,
IF(AND(OR(C1661=1,C1661="NA"),OR(J1661=42,J1661=6,J1661=7,J1661=8, J1661="NA")),"NA",
IF(_xlfn.MINIFS(Nested_Ifs[a11],Nested_Ifs[ID],Nested_Ifs[[#This Row],[ID]])&lt;&gt;1,IF(AND(C1661=MIN(_xlfn._xlws.FILTER(Nested_Ifs[a11], Nested_Ifs[ID]=Nested_Ifs[[#This Row],[ID]])), OR(J1661=42,J1661=6,J1661=7,J1661=8)),1,
IF(_xlfn.MINIFS(Nested_Ifs[a11],Nested_Ifs[ID],Nested_Ifs[[#This Row],[ID]])&lt;&gt;1,IF(AND(OR(C1661=MIN(_xlfn._xlws.FILTER(Nested_Ifs[a11], Nested_Ifs[ID]=Nested_Ifs[[#This Row],[ID]])), C1661 = "NA"), OR(J1661=42,J1661=6,J1661=7,J1661=8, J1661 = "NA")),"NA",0),0)),0)))</f>
        <v>0</v>
      </c>
      <c r="L1661">
        <v>2</v>
      </c>
      <c r="M1661">
        <v>2</v>
      </c>
      <c r="N1661" t="s">
        <v>0</v>
      </c>
      <c r="O1661" s="11">
        <f t="shared" si="25"/>
        <v>0</v>
      </c>
    </row>
    <row r="1662" spans="2:15" x14ac:dyDescent="0.3">
      <c r="B1662">
        <v>19564</v>
      </c>
      <c r="C1662">
        <v>1</v>
      </c>
      <c r="D1662">
        <v>1</v>
      </c>
      <c r="E1662">
        <v>1</v>
      </c>
      <c r="F1662">
        <v>56</v>
      </c>
      <c r="G1662">
        <v>1</v>
      </c>
      <c r="H1662" t="s">
        <v>0</v>
      </c>
      <c r="I1662" t="s">
        <v>0</v>
      </c>
      <c r="J1662">
        <v>5</v>
      </c>
      <c r="K1662" s="5" cm="1">
        <f t="array" ref="K1662">IF(AND(C1662=1,OR(J1662=42,J1662=6,J1662=7,J1662=8)),1,
IF(AND(OR(C1662=1,C1662="NA"),OR(J1662=42,J1662=6,J1662=7,J1662=8, J1662="NA")),"NA",
IF(_xlfn.MINIFS(Nested_Ifs[a11],Nested_Ifs[ID],Nested_Ifs[[#This Row],[ID]])&lt;&gt;1,IF(AND(C1662=MIN(_xlfn._xlws.FILTER(Nested_Ifs[a11], Nested_Ifs[ID]=Nested_Ifs[[#This Row],[ID]])), OR(J1662=42,J1662=6,J1662=7,J1662=8)),1,
IF(_xlfn.MINIFS(Nested_Ifs[a11],Nested_Ifs[ID],Nested_Ifs[[#This Row],[ID]])&lt;&gt;1,IF(AND(OR(C1662=MIN(_xlfn._xlws.FILTER(Nested_Ifs[a11], Nested_Ifs[ID]=Nested_Ifs[[#This Row],[ID]])), C1662 = "NA"), OR(J1662=42,J1662=6,J1662=7,J1662=8, J1662 = "NA")),"NA",0),0)),0)))</f>
        <v>0</v>
      </c>
      <c r="L1662">
        <v>1</v>
      </c>
      <c r="M1662">
        <v>1</v>
      </c>
      <c r="N1662">
        <v>3</v>
      </c>
      <c r="O1662" s="11">
        <f t="shared" si="25"/>
        <v>1</v>
      </c>
    </row>
    <row r="1663" spans="2:15" x14ac:dyDescent="0.3">
      <c r="B1663">
        <v>19564</v>
      </c>
      <c r="C1663">
        <v>2</v>
      </c>
      <c r="D1663">
        <v>2</v>
      </c>
      <c r="E1663">
        <v>2</v>
      </c>
      <c r="F1663">
        <v>54</v>
      </c>
      <c r="G1663">
        <v>1</v>
      </c>
      <c r="H1663" t="s">
        <v>0</v>
      </c>
      <c r="I1663" t="s">
        <v>0</v>
      </c>
      <c r="J1663">
        <v>5</v>
      </c>
      <c r="K1663" s="5" cm="1">
        <f t="array" ref="K1663">IF(AND(C1663=1,OR(J1663=42,J1663=6,J1663=7,J1663=8)),1,
IF(AND(OR(C1663=1,C1663="NA"),OR(J1663=42,J1663=6,J1663=7,J1663=8, J1663="NA")),"NA",
IF(_xlfn.MINIFS(Nested_Ifs[a11],Nested_Ifs[ID],Nested_Ifs[[#This Row],[ID]])&lt;&gt;1,IF(AND(C1663=MIN(_xlfn._xlws.FILTER(Nested_Ifs[a11], Nested_Ifs[ID]=Nested_Ifs[[#This Row],[ID]])), OR(J1663=42,J1663=6,J1663=7,J1663=8)),1,
IF(_xlfn.MINIFS(Nested_Ifs[a11],Nested_Ifs[ID],Nested_Ifs[[#This Row],[ID]])&lt;&gt;1,IF(AND(OR(C1663=MIN(_xlfn._xlws.FILTER(Nested_Ifs[a11], Nested_Ifs[ID]=Nested_Ifs[[#This Row],[ID]])), C1663 = "NA"), OR(J1663=42,J1663=6,J1663=7,J1663=8, J1663 = "NA")),"NA",0),0)),0)))</f>
        <v>0</v>
      </c>
      <c r="L1663">
        <v>2</v>
      </c>
      <c r="M1663">
        <v>2</v>
      </c>
      <c r="N1663" t="s">
        <v>0</v>
      </c>
      <c r="O1663" s="11">
        <f t="shared" si="25"/>
        <v>0</v>
      </c>
    </row>
    <row r="1664" spans="2:15" x14ac:dyDescent="0.3">
      <c r="B1664">
        <v>19564</v>
      </c>
      <c r="C1664">
        <v>3</v>
      </c>
      <c r="D1664">
        <v>1</v>
      </c>
      <c r="E1664">
        <v>3</v>
      </c>
      <c r="F1664">
        <v>24</v>
      </c>
      <c r="G1664">
        <v>6</v>
      </c>
      <c r="H1664" t="s">
        <v>0</v>
      </c>
      <c r="I1664" t="s">
        <v>0</v>
      </c>
      <c r="J1664">
        <v>5</v>
      </c>
      <c r="K1664" s="5" cm="1">
        <f t="array" ref="K1664">IF(AND(C1664=1,OR(J1664=42,J1664=6,J1664=7,J1664=8)),1,
IF(AND(OR(C1664=1,C1664="NA"),OR(J1664=42,J1664=6,J1664=7,J1664=8, J1664="NA")),"NA",
IF(_xlfn.MINIFS(Nested_Ifs[a11],Nested_Ifs[ID],Nested_Ifs[[#This Row],[ID]])&lt;&gt;1,IF(AND(C1664=MIN(_xlfn._xlws.FILTER(Nested_Ifs[a11], Nested_Ifs[ID]=Nested_Ifs[[#This Row],[ID]])), OR(J1664=42,J1664=6,J1664=7,J1664=8)),1,
IF(_xlfn.MINIFS(Nested_Ifs[a11],Nested_Ifs[ID],Nested_Ifs[[#This Row],[ID]])&lt;&gt;1,IF(AND(OR(C1664=MIN(_xlfn._xlws.FILTER(Nested_Ifs[a11], Nested_Ifs[ID]=Nested_Ifs[[#This Row],[ID]])), C1664 = "NA"), OR(J1664=42,J1664=6,J1664=7,J1664=8, J1664 = "NA")),"NA",0),0)),0)))</f>
        <v>0</v>
      </c>
      <c r="L1664">
        <v>2</v>
      </c>
      <c r="M1664">
        <v>2</v>
      </c>
      <c r="N1664" t="s">
        <v>0</v>
      </c>
      <c r="O1664" s="11">
        <f t="shared" si="25"/>
        <v>0</v>
      </c>
    </row>
    <row r="1665" spans="2:15" x14ac:dyDescent="0.3">
      <c r="B1665">
        <v>19564</v>
      </c>
      <c r="C1665">
        <v>4</v>
      </c>
      <c r="D1665">
        <v>1</v>
      </c>
      <c r="E1665">
        <v>3</v>
      </c>
      <c r="F1665">
        <v>21</v>
      </c>
      <c r="G1665">
        <v>6</v>
      </c>
      <c r="H1665" t="s">
        <v>0</v>
      </c>
      <c r="I1665" t="s">
        <v>0</v>
      </c>
      <c r="J1665">
        <v>5</v>
      </c>
      <c r="K1665" s="5" cm="1">
        <f t="array" ref="K1665">IF(AND(C1665=1,OR(J1665=42,J1665=6,J1665=7,J1665=8)),1,
IF(AND(OR(C1665=1,C1665="NA"),OR(J1665=42,J1665=6,J1665=7,J1665=8, J1665="NA")),"NA",
IF(_xlfn.MINIFS(Nested_Ifs[a11],Nested_Ifs[ID],Nested_Ifs[[#This Row],[ID]])&lt;&gt;1,IF(AND(C1665=MIN(_xlfn._xlws.FILTER(Nested_Ifs[a11], Nested_Ifs[ID]=Nested_Ifs[[#This Row],[ID]])), OR(J1665=42,J1665=6,J1665=7,J1665=8)),1,
IF(_xlfn.MINIFS(Nested_Ifs[a11],Nested_Ifs[ID],Nested_Ifs[[#This Row],[ID]])&lt;&gt;1,IF(AND(OR(C1665=MIN(_xlfn._xlws.FILTER(Nested_Ifs[a11], Nested_Ifs[ID]=Nested_Ifs[[#This Row],[ID]])), C1665 = "NA"), OR(J1665=42,J1665=6,J1665=7,J1665=8, J1665 = "NA")),"NA",0),0)),0)))</f>
        <v>0</v>
      </c>
      <c r="L1665">
        <v>2</v>
      </c>
      <c r="M1665">
        <v>2</v>
      </c>
      <c r="N1665" t="s">
        <v>0</v>
      </c>
      <c r="O1665" s="11">
        <f t="shared" si="25"/>
        <v>0</v>
      </c>
    </row>
    <row r="1666" spans="2:15" x14ac:dyDescent="0.3">
      <c r="B1666">
        <v>19565</v>
      </c>
      <c r="C1666">
        <v>1</v>
      </c>
      <c r="D1666">
        <v>1</v>
      </c>
      <c r="E1666">
        <v>1</v>
      </c>
      <c r="F1666">
        <v>69</v>
      </c>
      <c r="G1666">
        <v>1</v>
      </c>
      <c r="H1666" t="s">
        <v>0</v>
      </c>
      <c r="I1666" t="s">
        <v>0</v>
      </c>
      <c r="J1666">
        <v>5</v>
      </c>
      <c r="K1666" s="5" cm="1">
        <f t="array" ref="K1666">IF(AND(C1666=1,OR(J1666=42,J1666=6,J1666=7,J1666=8)),1,
IF(AND(OR(C1666=1,C1666="NA"),OR(J1666=42,J1666=6,J1666=7,J1666=8, J1666="NA")),"NA",
IF(_xlfn.MINIFS(Nested_Ifs[a11],Nested_Ifs[ID],Nested_Ifs[[#This Row],[ID]])&lt;&gt;1,IF(AND(C1666=MIN(_xlfn._xlws.FILTER(Nested_Ifs[a11], Nested_Ifs[ID]=Nested_Ifs[[#This Row],[ID]])), OR(J1666=42,J1666=6,J1666=7,J1666=8)),1,
IF(_xlfn.MINIFS(Nested_Ifs[a11],Nested_Ifs[ID],Nested_Ifs[[#This Row],[ID]])&lt;&gt;1,IF(AND(OR(C1666=MIN(_xlfn._xlws.FILTER(Nested_Ifs[a11], Nested_Ifs[ID]=Nested_Ifs[[#This Row],[ID]])), C1666 = "NA"), OR(J1666=42,J1666=6,J1666=7,J1666=8, J1666 = "NA")),"NA",0),0)),0)))</f>
        <v>0</v>
      </c>
      <c r="L1666">
        <v>2</v>
      </c>
      <c r="M1666">
        <v>2</v>
      </c>
      <c r="N1666" t="s">
        <v>0</v>
      </c>
      <c r="O1666" s="11">
        <f t="shared" si="25"/>
        <v>0</v>
      </c>
    </row>
    <row r="1667" spans="2:15" x14ac:dyDescent="0.3">
      <c r="B1667">
        <v>19565</v>
      </c>
      <c r="C1667">
        <v>2</v>
      </c>
      <c r="D1667">
        <v>2</v>
      </c>
      <c r="E1667">
        <v>2</v>
      </c>
      <c r="F1667">
        <v>64</v>
      </c>
      <c r="G1667">
        <v>1</v>
      </c>
      <c r="H1667" t="s">
        <v>0</v>
      </c>
      <c r="I1667" t="s">
        <v>0</v>
      </c>
      <c r="J1667">
        <v>3</v>
      </c>
      <c r="K1667" s="5" cm="1">
        <f t="array" ref="K1667">IF(AND(C1667=1,OR(J1667=42,J1667=6,J1667=7,J1667=8)),1,
IF(AND(OR(C1667=1,C1667="NA"),OR(J1667=42,J1667=6,J1667=7,J1667=8, J1667="NA")),"NA",
IF(_xlfn.MINIFS(Nested_Ifs[a11],Nested_Ifs[ID],Nested_Ifs[[#This Row],[ID]])&lt;&gt;1,IF(AND(C1667=MIN(_xlfn._xlws.FILTER(Nested_Ifs[a11], Nested_Ifs[ID]=Nested_Ifs[[#This Row],[ID]])), OR(J1667=42,J1667=6,J1667=7,J1667=8)),1,
IF(_xlfn.MINIFS(Nested_Ifs[a11],Nested_Ifs[ID],Nested_Ifs[[#This Row],[ID]])&lt;&gt;1,IF(AND(OR(C1667=MIN(_xlfn._xlws.FILTER(Nested_Ifs[a11], Nested_Ifs[ID]=Nested_Ifs[[#This Row],[ID]])), C1667 = "NA"), OR(J1667=42,J1667=6,J1667=7,J1667=8, J1667 = "NA")),"NA",0),0)),0)))</f>
        <v>0</v>
      </c>
      <c r="L1667">
        <v>2</v>
      </c>
      <c r="M1667">
        <v>2</v>
      </c>
      <c r="N1667" t="s">
        <v>0</v>
      </c>
      <c r="O1667" s="11">
        <f t="shared" si="25"/>
        <v>0</v>
      </c>
    </row>
    <row r="1668" spans="2:15" x14ac:dyDescent="0.3">
      <c r="B1668">
        <v>19565</v>
      </c>
      <c r="C1668">
        <v>3</v>
      </c>
      <c r="D1668">
        <v>2</v>
      </c>
      <c r="E1668">
        <v>4</v>
      </c>
      <c r="F1668">
        <v>39</v>
      </c>
      <c r="G1668">
        <v>5</v>
      </c>
      <c r="H1668" t="s">
        <v>0</v>
      </c>
      <c r="I1668" t="s">
        <v>0</v>
      </c>
      <c r="J1668">
        <v>1</v>
      </c>
      <c r="K1668" s="5" cm="1">
        <f t="array" ref="K1668">IF(AND(C1668=1,OR(J1668=42,J1668=6,J1668=7,J1668=8)),1,
IF(AND(OR(C1668=1,C1668="NA"),OR(J1668=42,J1668=6,J1668=7,J1668=8, J1668="NA")),"NA",
IF(_xlfn.MINIFS(Nested_Ifs[a11],Nested_Ifs[ID],Nested_Ifs[[#This Row],[ID]])&lt;&gt;1,IF(AND(C1668=MIN(_xlfn._xlws.FILTER(Nested_Ifs[a11], Nested_Ifs[ID]=Nested_Ifs[[#This Row],[ID]])), OR(J1668=42,J1668=6,J1668=7,J1668=8)),1,
IF(_xlfn.MINIFS(Nested_Ifs[a11],Nested_Ifs[ID],Nested_Ifs[[#This Row],[ID]])&lt;&gt;1,IF(AND(OR(C1668=MIN(_xlfn._xlws.FILTER(Nested_Ifs[a11], Nested_Ifs[ID]=Nested_Ifs[[#This Row],[ID]])), C1668 = "NA"), OR(J1668=42,J1668=6,J1668=7,J1668=8, J1668 = "NA")),"NA",0),0)),0)))</f>
        <v>0</v>
      </c>
      <c r="L1668">
        <v>2</v>
      </c>
      <c r="M1668">
        <v>2</v>
      </c>
      <c r="N1668" t="s">
        <v>0</v>
      </c>
      <c r="O1668" s="11">
        <f t="shared" si="25"/>
        <v>0</v>
      </c>
    </row>
    <row r="1669" spans="2:15" x14ac:dyDescent="0.3">
      <c r="B1669">
        <v>19565</v>
      </c>
      <c r="C1669">
        <v>5</v>
      </c>
      <c r="D1669">
        <v>2</v>
      </c>
      <c r="E1669">
        <v>8</v>
      </c>
      <c r="F1669">
        <v>12</v>
      </c>
      <c r="G1669" t="s">
        <v>0</v>
      </c>
      <c r="H1669" t="s">
        <v>0</v>
      </c>
      <c r="I1669" t="s">
        <v>0</v>
      </c>
      <c r="J1669" t="s">
        <v>0</v>
      </c>
      <c r="K1669" s="5" cm="1">
        <f t="array" ref="K1669">IF(AND(C1669=1,OR(J1669=42,J1669=6,J1669=7,J1669=8)),1,
IF(AND(OR(C1669=1,C1669="NA"),OR(J1669=42,J1669=6,J1669=7,J1669=8, J1669="NA")),"NA",
IF(_xlfn.MINIFS(Nested_Ifs[a11],Nested_Ifs[ID],Nested_Ifs[[#This Row],[ID]])&lt;&gt;1,IF(AND(C1669=MIN(_xlfn._xlws.FILTER(Nested_Ifs[a11], Nested_Ifs[ID]=Nested_Ifs[[#This Row],[ID]])), OR(J1669=42,J1669=6,J1669=7,J1669=8)),1,
IF(_xlfn.MINIFS(Nested_Ifs[a11],Nested_Ifs[ID],Nested_Ifs[[#This Row],[ID]])&lt;&gt;1,IF(AND(OR(C1669=MIN(_xlfn._xlws.FILTER(Nested_Ifs[a11], Nested_Ifs[ID]=Nested_Ifs[[#This Row],[ID]])), C1669 = "NA"), OR(J1669=42,J1669=6,J1669=7,J1669=8, J1669 = "NA")),"NA",0),0)),0)))</f>
        <v>0</v>
      </c>
      <c r="L1669">
        <v>2</v>
      </c>
      <c r="M1669">
        <v>2</v>
      </c>
      <c r="N1669" t="s">
        <v>0</v>
      </c>
      <c r="O1669" s="11">
        <f t="shared" si="25"/>
        <v>0</v>
      </c>
    </row>
    <row r="1670" spans="2:15" x14ac:dyDescent="0.3">
      <c r="B1670">
        <v>19565</v>
      </c>
      <c r="C1670">
        <v>6</v>
      </c>
      <c r="D1670">
        <v>1</v>
      </c>
      <c r="E1670">
        <v>8</v>
      </c>
      <c r="F1670">
        <v>9</v>
      </c>
      <c r="G1670" t="s">
        <v>0</v>
      </c>
      <c r="H1670" t="s">
        <v>0</v>
      </c>
      <c r="I1670" t="s">
        <v>0</v>
      </c>
      <c r="J1670" t="s">
        <v>0</v>
      </c>
      <c r="K1670" s="5" cm="1">
        <f t="array" ref="K1670">IF(AND(C1670=1,OR(J1670=42,J1670=6,J1670=7,J1670=8)),1,
IF(AND(OR(C1670=1,C1670="NA"),OR(J1670=42,J1670=6,J1670=7,J1670=8, J1670="NA")),"NA",
IF(_xlfn.MINIFS(Nested_Ifs[a11],Nested_Ifs[ID],Nested_Ifs[[#This Row],[ID]])&lt;&gt;1,IF(AND(C1670=MIN(_xlfn._xlws.FILTER(Nested_Ifs[a11], Nested_Ifs[ID]=Nested_Ifs[[#This Row],[ID]])), OR(J1670=42,J1670=6,J1670=7,J1670=8)),1,
IF(_xlfn.MINIFS(Nested_Ifs[a11],Nested_Ifs[ID],Nested_Ifs[[#This Row],[ID]])&lt;&gt;1,IF(AND(OR(C1670=MIN(_xlfn._xlws.FILTER(Nested_Ifs[a11], Nested_Ifs[ID]=Nested_Ifs[[#This Row],[ID]])), C1670 = "NA"), OR(J1670=42,J1670=6,J1670=7,J1670=8, J1670 = "NA")),"NA",0),0)),0)))</f>
        <v>0</v>
      </c>
      <c r="L1670">
        <v>2</v>
      </c>
      <c r="M1670">
        <v>2</v>
      </c>
      <c r="N1670" t="s">
        <v>0</v>
      </c>
      <c r="O1670" s="11">
        <f t="shared" si="25"/>
        <v>0</v>
      </c>
    </row>
    <row r="1671" spans="2:15" x14ac:dyDescent="0.3">
      <c r="B1671">
        <v>19566</v>
      </c>
      <c r="C1671">
        <v>1</v>
      </c>
      <c r="D1671">
        <v>1</v>
      </c>
      <c r="E1671">
        <v>1</v>
      </c>
      <c r="F1671">
        <v>55</v>
      </c>
      <c r="G1671">
        <v>1</v>
      </c>
      <c r="H1671" t="s">
        <v>0</v>
      </c>
      <c r="I1671" t="s">
        <v>0</v>
      </c>
      <c r="J1671">
        <v>42</v>
      </c>
      <c r="K1671" s="5" cm="1">
        <f t="array" ref="K1671">IF(AND(C1671=1,OR(J1671=42,J1671=6,J1671=7,J1671=8)),1,
IF(AND(OR(C1671=1,C1671="NA"),OR(J1671=42,J1671=6,J1671=7,J1671=8, J1671="NA")),"NA",
IF(_xlfn.MINIFS(Nested_Ifs[a11],Nested_Ifs[ID],Nested_Ifs[[#This Row],[ID]])&lt;&gt;1,IF(AND(C1671=MIN(_xlfn._xlws.FILTER(Nested_Ifs[a11], Nested_Ifs[ID]=Nested_Ifs[[#This Row],[ID]])), OR(J1671=42,J1671=6,J1671=7,J1671=8)),1,
IF(_xlfn.MINIFS(Nested_Ifs[a11],Nested_Ifs[ID],Nested_Ifs[[#This Row],[ID]])&lt;&gt;1,IF(AND(OR(C1671=MIN(_xlfn._xlws.FILTER(Nested_Ifs[a11], Nested_Ifs[ID]=Nested_Ifs[[#This Row],[ID]])), C1671 = "NA"), OR(J1671=42,J1671=6,J1671=7,J1671=8, J1671 = "NA")),"NA",0),0)),0)))</f>
        <v>1</v>
      </c>
      <c r="L1671">
        <v>2</v>
      </c>
      <c r="M1671">
        <v>2</v>
      </c>
      <c r="N1671" t="s">
        <v>0</v>
      </c>
      <c r="O1671" s="11">
        <f t="shared" si="25"/>
        <v>0</v>
      </c>
    </row>
    <row r="1672" spans="2:15" x14ac:dyDescent="0.3">
      <c r="B1672">
        <v>19566</v>
      </c>
      <c r="C1672">
        <v>2</v>
      </c>
      <c r="D1672">
        <v>2</v>
      </c>
      <c r="E1672">
        <v>2</v>
      </c>
      <c r="F1672">
        <v>53</v>
      </c>
      <c r="G1672">
        <v>1</v>
      </c>
      <c r="H1672" t="s">
        <v>0</v>
      </c>
      <c r="I1672" t="s">
        <v>0</v>
      </c>
      <c r="J1672">
        <v>1</v>
      </c>
      <c r="K1672" s="5" cm="1">
        <f t="array" ref="K1672">IF(AND(C1672=1,OR(J1672=42,J1672=6,J1672=7,J1672=8)),1,
IF(AND(OR(C1672=1,C1672="NA"),OR(J1672=42,J1672=6,J1672=7,J1672=8, J1672="NA")),"NA",
IF(_xlfn.MINIFS(Nested_Ifs[a11],Nested_Ifs[ID],Nested_Ifs[[#This Row],[ID]])&lt;&gt;1,IF(AND(C1672=MIN(_xlfn._xlws.FILTER(Nested_Ifs[a11], Nested_Ifs[ID]=Nested_Ifs[[#This Row],[ID]])), OR(J1672=42,J1672=6,J1672=7,J1672=8)),1,
IF(_xlfn.MINIFS(Nested_Ifs[a11],Nested_Ifs[ID],Nested_Ifs[[#This Row],[ID]])&lt;&gt;1,IF(AND(OR(C1672=MIN(_xlfn._xlws.FILTER(Nested_Ifs[a11], Nested_Ifs[ID]=Nested_Ifs[[#This Row],[ID]])), C1672 = "NA"), OR(J1672=42,J1672=6,J1672=7,J1672=8, J1672 = "NA")),"NA",0),0)),0)))</f>
        <v>0</v>
      </c>
      <c r="L1672">
        <v>2</v>
      </c>
      <c r="M1672">
        <v>2</v>
      </c>
      <c r="N1672" t="s">
        <v>0</v>
      </c>
      <c r="O1672" s="11">
        <f t="shared" si="25"/>
        <v>0</v>
      </c>
    </row>
    <row r="1673" spans="2:15" x14ac:dyDescent="0.3">
      <c r="B1673">
        <v>19567</v>
      </c>
      <c r="C1673">
        <v>1</v>
      </c>
      <c r="D1673">
        <v>1</v>
      </c>
      <c r="E1673">
        <v>1</v>
      </c>
      <c r="F1673">
        <v>67</v>
      </c>
      <c r="G1673">
        <v>1</v>
      </c>
      <c r="H1673" t="s">
        <v>0</v>
      </c>
      <c r="I1673" t="s">
        <v>0</v>
      </c>
      <c r="J1673">
        <v>5</v>
      </c>
      <c r="K1673" s="5" cm="1">
        <f t="array" ref="K1673">IF(AND(C1673=1,OR(J1673=42,J1673=6,J1673=7,J1673=8)),1,
IF(AND(OR(C1673=1,C1673="NA"),OR(J1673=42,J1673=6,J1673=7,J1673=8, J1673="NA")),"NA",
IF(_xlfn.MINIFS(Nested_Ifs[a11],Nested_Ifs[ID],Nested_Ifs[[#This Row],[ID]])&lt;&gt;1,IF(AND(C1673=MIN(_xlfn._xlws.FILTER(Nested_Ifs[a11], Nested_Ifs[ID]=Nested_Ifs[[#This Row],[ID]])), OR(J1673=42,J1673=6,J1673=7,J1673=8)),1,
IF(_xlfn.MINIFS(Nested_Ifs[a11],Nested_Ifs[ID],Nested_Ifs[[#This Row],[ID]])&lt;&gt;1,IF(AND(OR(C1673=MIN(_xlfn._xlws.FILTER(Nested_Ifs[a11], Nested_Ifs[ID]=Nested_Ifs[[#This Row],[ID]])), C1673 = "NA"), OR(J1673=42,J1673=6,J1673=7,J1673=8, J1673 = "NA")),"NA",0),0)),0)))</f>
        <v>0</v>
      </c>
      <c r="L1673">
        <v>1</v>
      </c>
      <c r="M1673">
        <v>2</v>
      </c>
      <c r="N1673" t="s">
        <v>0</v>
      </c>
      <c r="O1673" s="11">
        <f t="shared" si="25"/>
        <v>0</v>
      </c>
    </row>
    <row r="1674" spans="2:15" x14ac:dyDescent="0.3">
      <c r="B1674">
        <v>19567</v>
      </c>
      <c r="C1674">
        <v>2</v>
      </c>
      <c r="D1674">
        <v>2</v>
      </c>
      <c r="E1674">
        <v>2</v>
      </c>
      <c r="F1674">
        <v>65</v>
      </c>
      <c r="G1674">
        <v>1</v>
      </c>
      <c r="H1674" t="s">
        <v>0</v>
      </c>
      <c r="I1674" t="s">
        <v>0</v>
      </c>
      <c r="J1674">
        <v>5</v>
      </c>
      <c r="K1674" s="5" cm="1">
        <f t="array" ref="K1674">IF(AND(C1674=1,OR(J1674=42,J1674=6,J1674=7,J1674=8)),1,
IF(AND(OR(C1674=1,C1674="NA"),OR(J1674=42,J1674=6,J1674=7,J1674=8, J1674="NA")),"NA",
IF(_xlfn.MINIFS(Nested_Ifs[a11],Nested_Ifs[ID],Nested_Ifs[[#This Row],[ID]])&lt;&gt;1,IF(AND(C1674=MIN(_xlfn._xlws.FILTER(Nested_Ifs[a11], Nested_Ifs[ID]=Nested_Ifs[[#This Row],[ID]])), OR(J1674=42,J1674=6,J1674=7,J1674=8)),1,
IF(_xlfn.MINIFS(Nested_Ifs[a11],Nested_Ifs[ID],Nested_Ifs[[#This Row],[ID]])&lt;&gt;1,IF(AND(OR(C1674=MIN(_xlfn._xlws.FILTER(Nested_Ifs[a11], Nested_Ifs[ID]=Nested_Ifs[[#This Row],[ID]])), C1674 = "NA"), OR(J1674=42,J1674=6,J1674=7,J1674=8, J1674 = "NA")),"NA",0),0)),0)))</f>
        <v>0</v>
      </c>
      <c r="L1674">
        <v>1</v>
      </c>
      <c r="M1674">
        <v>2</v>
      </c>
      <c r="N1674" t="s">
        <v>0</v>
      </c>
      <c r="O1674" s="11">
        <f t="shared" si="25"/>
        <v>0</v>
      </c>
    </row>
    <row r="1675" spans="2:15" x14ac:dyDescent="0.3">
      <c r="B1675">
        <v>19568</v>
      </c>
      <c r="C1675">
        <v>1</v>
      </c>
      <c r="D1675">
        <v>1</v>
      </c>
      <c r="E1675">
        <v>1</v>
      </c>
      <c r="F1675">
        <v>42</v>
      </c>
      <c r="G1675">
        <v>1</v>
      </c>
      <c r="H1675" t="s">
        <v>0</v>
      </c>
      <c r="I1675" t="s">
        <v>0</v>
      </c>
      <c r="J1675">
        <v>5</v>
      </c>
      <c r="K1675" s="5" cm="1">
        <f t="array" ref="K1675">IF(AND(C1675=1,OR(J1675=42,J1675=6,J1675=7,J1675=8)),1,
IF(AND(OR(C1675=1,C1675="NA"),OR(J1675=42,J1675=6,J1675=7,J1675=8, J1675="NA")),"NA",
IF(_xlfn.MINIFS(Nested_Ifs[a11],Nested_Ifs[ID],Nested_Ifs[[#This Row],[ID]])&lt;&gt;1,IF(AND(C1675=MIN(_xlfn._xlws.FILTER(Nested_Ifs[a11], Nested_Ifs[ID]=Nested_Ifs[[#This Row],[ID]])), OR(J1675=42,J1675=6,J1675=7,J1675=8)),1,
IF(_xlfn.MINIFS(Nested_Ifs[a11],Nested_Ifs[ID],Nested_Ifs[[#This Row],[ID]])&lt;&gt;1,IF(AND(OR(C1675=MIN(_xlfn._xlws.FILTER(Nested_Ifs[a11], Nested_Ifs[ID]=Nested_Ifs[[#This Row],[ID]])), C1675 = "NA"), OR(J1675=42,J1675=6,J1675=7,J1675=8, J1675 = "NA")),"NA",0),0)),0)))</f>
        <v>0</v>
      </c>
      <c r="L1675">
        <v>1</v>
      </c>
      <c r="M1675">
        <v>2</v>
      </c>
      <c r="N1675" t="s">
        <v>0</v>
      </c>
      <c r="O1675" s="11">
        <f t="shared" si="25"/>
        <v>0</v>
      </c>
    </row>
    <row r="1676" spans="2:15" x14ac:dyDescent="0.3">
      <c r="B1676">
        <v>19568</v>
      </c>
      <c r="C1676">
        <v>2</v>
      </c>
      <c r="D1676">
        <v>2</v>
      </c>
      <c r="E1676">
        <v>2</v>
      </c>
      <c r="F1676">
        <v>48</v>
      </c>
      <c r="G1676">
        <v>1</v>
      </c>
      <c r="H1676" t="s">
        <v>0</v>
      </c>
      <c r="I1676" t="s">
        <v>0</v>
      </c>
      <c r="J1676">
        <v>5</v>
      </c>
      <c r="K1676" s="5" cm="1">
        <f t="array" ref="K1676">IF(AND(C1676=1,OR(J1676=42,J1676=6,J1676=7,J1676=8)),1,
IF(AND(OR(C1676=1,C1676="NA"),OR(J1676=42,J1676=6,J1676=7,J1676=8, J1676="NA")),"NA",
IF(_xlfn.MINIFS(Nested_Ifs[a11],Nested_Ifs[ID],Nested_Ifs[[#This Row],[ID]])&lt;&gt;1,IF(AND(C1676=MIN(_xlfn._xlws.FILTER(Nested_Ifs[a11], Nested_Ifs[ID]=Nested_Ifs[[#This Row],[ID]])), OR(J1676=42,J1676=6,J1676=7,J1676=8)),1,
IF(_xlfn.MINIFS(Nested_Ifs[a11],Nested_Ifs[ID],Nested_Ifs[[#This Row],[ID]])&lt;&gt;1,IF(AND(OR(C1676=MIN(_xlfn._xlws.FILTER(Nested_Ifs[a11], Nested_Ifs[ID]=Nested_Ifs[[#This Row],[ID]])), C1676 = "NA"), OR(J1676=42,J1676=6,J1676=7,J1676=8, J1676 = "NA")),"NA",0),0)),0)))</f>
        <v>0</v>
      </c>
      <c r="L1676">
        <v>1</v>
      </c>
      <c r="M1676">
        <v>2</v>
      </c>
      <c r="N1676" t="s">
        <v>0</v>
      </c>
      <c r="O1676" s="11">
        <f t="shared" si="25"/>
        <v>0</v>
      </c>
    </row>
    <row r="1677" spans="2:15" x14ac:dyDescent="0.3">
      <c r="B1677">
        <v>19568</v>
      </c>
      <c r="C1677">
        <v>4</v>
      </c>
      <c r="D1677">
        <v>1</v>
      </c>
      <c r="E1677">
        <v>3</v>
      </c>
      <c r="F1677">
        <v>16</v>
      </c>
      <c r="G1677">
        <v>6</v>
      </c>
      <c r="H1677" t="s">
        <v>0</v>
      </c>
      <c r="I1677" t="s">
        <v>0</v>
      </c>
      <c r="J1677">
        <v>6</v>
      </c>
      <c r="K1677" s="5" cm="1">
        <f t="array" ref="K1677">IF(AND(C1677=1,OR(J1677=42,J1677=6,J1677=7,J1677=8)),1,
IF(AND(OR(C1677=1,C1677="NA"),OR(J1677=42,J1677=6,J1677=7,J1677=8, J1677="NA")),"NA",
IF(_xlfn.MINIFS(Nested_Ifs[a11],Nested_Ifs[ID],Nested_Ifs[[#This Row],[ID]])&lt;&gt;1,IF(AND(C1677=MIN(_xlfn._xlws.FILTER(Nested_Ifs[a11], Nested_Ifs[ID]=Nested_Ifs[[#This Row],[ID]])), OR(J1677=42,J1677=6,J1677=7,J1677=8)),1,
IF(_xlfn.MINIFS(Nested_Ifs[a11],Nested_Ifs[ID],Nested_Ifs[[#This Row],[ID]])&lt;&gt;1,IF(AND(OR(C1677=MIN(_xlfn._xlws.FILTER(Nested_Ifs[a11], Nested_Ifs[ID]=Nested_Ifs[[#This Row],[ID]])), C1677 = "NA"), OR(J1677=42,J1677=6,J1677=7,J1677=8, J1677 = "NA")),"NA",0),0)),0)))</f>
        <v>0</v>
      </c>
      <c r="L1677">
        <v>2</v>
      </c>
      <c r="M1677">
        <v>2</v>
      </c>
      <c r="N1677" t="s">
        <v>0</v>
      </c>
      <c r="O1677" s="11">
        <f t="shared" si="25"/>
        <v>0</v>
      </c>
    </row>
    <row r="1678" spans="2:15" x14ac:dyDescent="0.3">
      <c r="B1678">
        <v>19569</v>
      </c>
      <c r="C1678">
        <v>1</v>
      </c>
      <c r="D1678">
        <v>1</v>
      </c>
      <c r="E1678">
        <v>1</v>
      </c>
      <c r="F1678">
        <v>60</v>
      </c>
      <c r="G1678">
        <v>1</v>
      </c>
      <c r="H1678" t="s">
        <v>0</v>
      </c>
      <c r="I1678" t="s">
        <v>0</v>
      </c>
      <c r="J1678">
        <v>41</v>
      </c>
      <c r="K1678" s="5" cm="1">
        <f t="array" ref="K1678">IF(AND(C1678=1,OR(J1678=42,J1678=6,J1678=7,J1678=8)),1,
IF(AND(OR(C1678=1,C1678="NA"),OR(J1678=42,J1678=6,J1678=7,J1678=8, J1678="NA")),"NA",
IF(_xlfn.MINIFS(Nested_Ifs[a11],Nested_Ifs[ID],Nested_Ifs[[#This Row],[ID]])&lt;&gt;1,IF(AND(C1678=MIN(_xlfn._xlws.FILTER(Nested_Ifs[a11], Nested_Ifs[ID]=Nested_Ifs[[#This Row],[ID]])), OR(J1678=42,J1678=6,J1678=7,J1678=8)),1,
IF(_xlfn.MINIFS(Nested_Ifs[a11],Nested_Ifs[ID],Nested_Ifs[[#This Row],[ID]])&lt;&gt;1,IF(AND(OR(C1678=MIN(_xlfn._xlws.FILTER(Nested_Ifs[a11], Nested_Ifs[ID]=Nested_Ifs[[#This Row],[ID]])), C1678 = "NA"), OR(J1678=42,J1678=6,J1678=7,J1678=8, J1678 = "NA")),"NA",0),0)),0)))</f>
        <v>0</v>
      </c>
      <c r="L1678">
        <v>1</v>
      </c>
      <c r="M1678">
        <v>2</v>
      </c>
      <c r="N1678" t="s">
        <v>0</v>
      </c>
      <c r="O1678" s="11">
        <f t="shared" si="25"/>
        <v>0</v>
      </c>
    </row>
    <row r="1679" spans="2:15" x14ac:dyDescent="0.3">
      <c r="B1679">
        <v>19569</v>
      </c>
      <c r="C1679">
        <v>2</v>
      </c>
      <c r="D1679">
        <v>2</v>
      </c>
      <c r="E1679">
        <v>2</v>
      </c>
      <c r="F1679">
        <v>57</v>
      </c>
      <c r="G1679">
        <v>1</v>
      </c>
      <c r="H1679" t="s">
        <v>0</v>
      </c>
      <c r="I1679" t="s">
        <v>0</v>
      </c>
      <c r="J1679">
        <v>41</v>
      </c>
      <c r="K1679" s="5" cm="1">
        <f t="array" ref="K1679">IF(AND(C1679=1,OR(J1679=42,J1679=6,J1679=7,J1679=8)),1,
IF(AND(OR(C1679=1,C1679="NA"),OR(J1679=42,J1679=6,J1679=7,J1679=8, J1679="NA")),"NA",
IF(_xlfn.MINIFS(Nested_Ifs[a11],Nested_Ifs[ID],Nested_Ifs[[#This Row],[ID]])&lt;&gt;1,IF(AND(C1679=MIN(_xlfn._xlws.FILTER(Nested_Ifs[a11], Nested_Ifs[ID]=Nested_Ifs[[#This Row],[ID]])), OR(J1679=42,J1679=6,J1679=7,J1679=8)),1,
IF(_xlfn.MINIFS(Nested_Ifs[a11],Nested_Ifs[ID],Nested_Ifs[[#This Row],[ID]])&lt;&gt;1,IF(AND(OR(C1679=MIN(_xlfn._xlws.FILTER(Nested_Ifs[a11], Nested_Ifs[ID]=Nested_Ifs[[#This Row],[ID]])), C1679 = "NA"), OR(J1679=42,J1679=6,J1679=7,J1679=8, J1679 = "NA")),"NA",0),0)),0)))</f>
        <v>0</v>
      </c>
      <c r="L1679">
        <v>1</v>
      </c>
      <c r="M1679">
        <v>2</v>
      </c>
      <c r="N1679" t="s">
        <v>0</v>
      </c>
      <c r="O1679" s="11">
        <f t="shared" ref="O1679:O1742" si="26">IF(AND(AND(L1679=1,M1679=1),AND(OR(N1679=3,N1679=4))),1,
IF(AND(OR(L1679=1,L1679="NA"),
OR(M1679=1,M1679="NA"),
OR(N1679=3,N1679=4, N1679="NA")),"NA",0))</f>
        <v>0</v>
      </c>
    </row>
    <row r="1680" spans="2:15" x14ac:dyDescent="0.3">
      <c r="B1680">
        <v>19572</v>
      </c>
      <c r="C1680">
        <v>1</v>
      </c>
      <c r="D1680">
        <v>2</v>
      </c>
      <c r="E1680">
        <v>1</v>
      </c>
      <c r="F1680">
        <v>46</v>
      </c>
      <c r="G1680">
        <v>3</v>
      </c>
      <c r="H1680" t="s">
        <v>0</v>
      </c>
      <c r="I1680" t="s">
        <v>0</v>
      </c>
      <c r="J1680">
        <v>5</v>
      </c>
      <c r="K1680" s="5" cm="1">
        <f t="array" ref="K1680">IF(AND(C1680=1,OR(J1680=42,J1680=6,J1680=7,J1680=8)),1,
IF(AND(OR(C1680=1,C1680="NA"),OR(J1680=42,J1680=6,J1680=7,J1680=8, J1680="NA")),"NA",
IF(_xlfn.MINIFS(Nested_Ifs[a11],Nested_Ifs[ID],Nested_Ifs[[#This Row],[ID]])&lt;&gt;1,IF(AND(C1680=MIN(_xlfn._xlws.FILTER(Nested_Ifs[a11], Nested_Ifs[ID]=Nested_Ifs[[#This Row],[ID]])), OR(J1680=42,J1680=6,J1680=7,J1680=8)),1,
IF(_xlfn.MINIFS(Nested_Ifs[a11],Nested_Ifs[ID],Nested_Ifs[[#This Row],[ID]])&lt;&gt;1,IF(AND(OR(C1680=MIN(_xlfn._xlws.FILTER(Nested_Ifs[a11], Nested_Ifs[ID]=Nested_Ifs[[#This Row],[ID]])), C1680 = "NA"), OR(J1680=42,J1680=6,J1680=7,J1680=8, J1680 = "NA")),"NA",0),0)),0)))</f>
        <v>0</v>
      </c>
      <c r="L1680">
        <v>1</v>
      </c>
      <c r="M1680">
        <v>1</v>
      </c>
      <c r="N1680">
        <v>3</v>
      </c>
      <c r="O1680" s="11">
        <f t="shared" si="26"/>
        <v>1</v>
      </c>
    </row>
    <row r="1681" spans="2:15" x14ac:dyDescent="0.3">
      <c r="B1681">
        <v>19572</v>
      </c>
      <c r="C1681">
        <v>3</v>
      </c>
      <c r="D1681">
        <v>2</v>
      </c>
      <c r="E1681">
        <v>10</v>
      </c>
      <c r="F1681">
        <v>14</v>
      </c>
      <c r="G1681" t="s">
        <v>0</v>
      </c>
      <c r="H1681" t="s">
        <v>0</v>
      </c>
      <c r="I1681" t="s">
        <v>0</v>
      </c>
      <c r="J1681" t="s">
        <v>0</v>
      </c>
      <c r="K1681" s="5" cm="1">
        <f t="array" ref="K1681">IF(AND(C1681=1,OR(J1681=42,J1681=6,J1681=7,J1681=8)),1,
IF(AND(OR(C1681=1,C1681="NA"),OR(J1681=42,J1681=6,J1681=7,J1681=8, J1681="NA")),"NA",
IF(_xlfn.MINIFS(Nested_Ifs[a11],Nested_Ifs[ID],Nested_Ifs[[#This Row],[ID]])&lt;&gt;1,IF(AND(C1681=MIN(_xlfn._xlws.FILTER(Nested_Ifs[a11], Nested_Ifs[ID]=Nested_Ifs[[#This Row],[ID]])), OR(J1681=42,J1681=6,J1681=7,J1681=8)),1,
IF(_xlfn.MINIFS(Nested_Ifs[a11],Nested_Ifs[ID],Nested_Ifs[[#This Row],[ID]])&lt;&gt;1,IF(AND(OR(C1681=MIN(_xlfn._xlws.FILTER(Nested_Ifs[a11], Nested_Ifs[ID]=Nested_Ifs[[#This Row],[ID]])), C1681 = "NA"), OR(J1681=42,J1681=6,J1681=7,J1681=8, J1681 = "NA")),"NA",0),0)),0)))</f>
        <v>0</v>
      </c>
      <c r="L1681">
        <v>1</v>
      </c>
      <c r="M1681">
        <v>2</v>
      </c>
      <c r="N1681" t="s">
        <v>0</v>
      </c>
      <c r="O1681" s="11">
        <f t="shared" si="26"/>
        <v>0</v>
      </c>
    </row>
    <row r="1682" spans="2:15" x14ac:dyDescent="0.3">
      <c r="B1682">
        <v>19572</v>
      </c>
      <c r="C1682">
        <v>4</v>
      </c>
      <c r="D1682">
        <v>2</v>
      </c>
      <c r="E1682">
        <v>3</v>
      </c>
      <c r="F1682">
        <v>12</v>
      </c>
      <c r="G1682" t="s">
        <v>0</v>
      </c>
      <c r="H1682" t="s">
        <v>0</v>
      </c>
      <c r="I1682" t="s">
        <v>0</v>
      </c>
      <c r="J1682" t="s">
        <v>0</v>
      </c>
      <c r="K1682" s="5" cm="1">
        <f t="array" ref="K1682">IF(AND(C1682=1,OR(J1682=42,J1682=6,J1682=7,J1682=8)),1,
IF(AND(OR(C1682=1,C1682="NA"),OR(J1682=42,J1682=6,J1682=7,J1682=8, J1682="NA")),"NA",
IF(_xlfn.MINIFS(Nested_Ifs[a11],Nested_Ifs[ID],Nested_Ifs[[#This Row],[ID]])&lt;&gt;1,IF(AND(C1682=MIN(_xlfn._xlws.FILTER(Nested_Ifs[a11], Nested_Ifs[ID]=Nested_Ifs[[#This Row],[ID]])), OR(J1682=42,J1682=6,J1682=7,J1682=8)),1,
IF(_xlfn.MINIFS(Nested_Ifs[a11],Nested_Ifs[ID],Nested_Ifs[[#This Row],[ID]])&lt;&gt;1,IF(AND(OR(C1682=MIN(_xlfn._xlws.FILTER(Nested_Ifs[a11], Nested_Ifs[ID]=Nested_Ifs[[#This Row],[ID]])), C1682 = "NA"), OR(J1682=42,J1682=6,J1682=7,J1682=8, J1682 = "NA")),"NA",0),0)),0)))</f>
        <v>0</v>
      </c>
      <c r="L1682">
        <v>1</v>
      </c>
      <c r="M1682">
        <v>2</v>
      </c>
      <c r="N1682" t="s">
        <v>0</v>
      </c>
      <c r="O1682" s="11">
        <f t="shared" si="26"/>
        <v>0</v>
      </c>
    </row>
    <row r="1683" spans="2:15" x14ac:dyDescent="0.3">
      <c r="B1683">
        <v>19573</v>
      </c>
      <c r="C1683">
        <v>2</v>
      </c>
      <c r="D1683">
        <v>2</v>
      </c>
      <c r="E1683">
        <v>1</v>
      </c>
      <c r="F1683">
        <v>92</v>
      </c>
      <c r="G1683">
        <v>5</v>
      </c>
      <c r="H1683" t="s">
        <v>0</v>
      </c>
      <c r="I1683" t="s">
        <v>0</v>
      </c>
      <c r="J1683">
        <v>7</v>
      </c>
      <c r="K1683" s="5" cm="1">
        <f t="array" ref="K1683">IF(AND(C1683=1,OR(J1683=42,J1683=6,J1683=7,J1683=8)),1,
IF(AND(OR(C1683=1,C1683="NA"),OR(J1683=42,J1683=6,J1683=7,J1683=8, J1683="NA")),"NA",
IF(_xlfn.MINIFS(Nested_Ifs[a11],Nested_Ifs[ID],Nested_Ifs[[#This Row],[ID]])&lt;&gt;1,IF(AND(C1683=MIN(_xlfn._xlws.FILTER(Nested_Ifs[a11], Nested_Ifs[ID]=Nested_Ifs[[#This Row],[ID]])), OR(J1683=42,J1683=6,J1683=7,J1683=8)),1,
IF(_xlfn.MINIFS(Nested_Ifs[a11],Nested_Ifs[ID],Nested_Ifs[[#This Row],[ID]])&lt;&gt;1,IF(AND(OR(C1683=MIN(_xlfn._xlws.FILTER(Nested_Ifs[a11], Nested_Ifs[ID]=Nested_Ifs[[#This Row],[ID]])), C1683 = "NA"), OR(J1683=42,J1683=6,J1683=7,J1683=8, J1683 = "NA")),"NA",0),0)),0)))</f>
        <v>1</v>
      </c>
      <c r="L1683">
        <v>1</v>
      </c>
      <c r="M1683">
        <v>2</v>
      </c>
      <c r="N1683" t="s">
        <v>0</v>
      </c>
      <c r="O1683" s="11">
        <f t="shared" si="26"/>
        <v>0</v>
      </c>
    </row>
    <row r="1684" spans="2:15" x14ac:dyDescent="0.3">
      <c r="B1684">
        <v>19573</v>
      </c>
      <c r="C1684">
        <v>3</v>
      </c>
      <c r="D1684">
        <v>2</v>
      </c>
      <c r="E1684">
        <v>8</v>
      </c>
      <c r="F1684">
        <v>32</v>
      </c>
      <c r="G1684">
        <v>5</v>
      </c>
      <c r="H1684" t="s">
        <v>0</v>
      </c>
      <c r="I1684" t="s">
        <v>0</v>
      </c>
      <c r="J1684">
        <v>6</v>
      </c>
      <c r="K1684" s="5" cm="1">
        <f t="array" ref="K1684">IF(AND(C1684=1,OR(J1684=42,J1684=6,J1684=7,J1684=8)),1,
IF(AND(OR(C1684=1,C1684="NA"),OR(J1684=42,J1684=6,J1684=7,J1684=8, J1684="NA")),"NA",
IF(_xlfn.MINIFS(Nested_Ifs[a11],Nested_Ifs[ID],Nested_Ifs[[#This Row],[ID]])&lt;&gt;1,IF(AND(C1684=MIN(_xlfn._xlws.FILTER(Nested_Ifs[a11], Nested_Ifs[ID]=Nested_Ifs[[#This Row],[ID]])), OR(J1684=42,J1684=6,J1684=7,J1684=8)),1,
IF(_xlfn.MINIFS(Nested_Ifs[a11],Nested_Ifs[ID],Nested_Ifs[[#This Row],[ID]])&lt;&gt;1,IF(AND(OR(C1684=MIN(_xlfn._xlws.FILTER(Nested_Ifs[a11], Nested_Ifs[ID]=Nested_Ifs[[#This Row],[ID]])), C1684 = "NA"), OR(J1684=42,J1684=6,J1684=7,J1684=8, J1684 = "NA")),"NA",0),0)),0)))</f>
        <v>0</v>
      </c>
      <c r="L1684">
        <v>1</v>
      </c>
      <c r="M1684">
        <v>2</v>
      </c>
      <c r="N1684" t="s">
        <v>0</v>
      </c>
      <c r="O1684" s="11">
        <f t="shared" si="26"/>
        <v>0</v>
      </c>
    </row>
    <row r="1685" spans="2:15" x14ac:dyDescent="0.3">
      <c r="B1685">
        <v>19574</v>
      </c>
      <c r="C1685">
        <v>3</v>
      </c>
      <c r="D1685">
        <v>1</v>
      </c>
      <c r="E1685">
        <v>1</v>
      </c>
      <c r="F1685">
        <v>24</v>
      </c>
      <c r="G1685">
        <v>1</v>
      </c>
      <c r="H1685" t="s">
        <v>0</v>
      </c>
      <c r="I1685" t="s">
        <v>0</v>
      </c>
      <c r="J1685">
        <v>5</v>
      </c>
      <c r="K1685" s="5" cm="1">
        <f t="array" ref="K1685">IF(AND(C1685=1,OR(J1685=42,J1685=6,J1685=7,J1685=8)),1,
IF(AND(OR(C1685=1,C1685="NA"),OR(J1685=42,J1685=6,J1685=7,J1685=8, J1685="NA")),"NA",
IF(_xlfn.MINIFS(Nested_Ifs[a11],Nested_Ifs[ID],Nested_Ifs[[#This Row],[ID]])&lt;&gt;1,IF(AND(C1685=MIN(_xlfn._xlws.FILTER(Nested_Ifs[a11], Nested_Ifs[ID]=Nested_Ifs[[#This Row],[ID]])), OR(J1685=42,J1685=6,J1685=7,J1685=8)),1,
IF(_xlfn.MINIFS(Nested_Ifs[a11],Nested_Ifs[ID],Nested_Ifs[[#This Row],[ID]])&lt;&gt;1,IF(AND(OR(C1685=MIN(_xlfn._xlws.FILTER(Nested_Ifs[a11], Nested_Ifs[ID]=Nested_Ifs[[#This Row],[ID]])), C1685 = "NA"), OR(J1685=42,J1685=6,J1685=7,J1685=8, J1685 = "NA")),"NA",0),0)),0)))</f>
        <v>0</v>
      </c>
      <c r="L1685">
        <v>2</v>
      </c>
      <c r="M1685">
        <v>2</v>
      </c>
      <c r="N1685" t="s">
        <v>0</v>
      </c>
      <c r="O1685" s="11">
        <f t="shared" si="26"/>
        <v>0</v>
      </c>
    </row>
    <row r="1686" spans="2:15" x14ac:dyDescent="0.3">
      <c r="B1686">
        <v>19574</v>
      </c>
      <c r="C1686">
        <v>4</v>
      </c>
      <c r="D1686">
        <v>2</v>
      </c>
      <c r="E1686">
        <v>2</v>
      </c>
      <c r="F1686">
        <v>22</v>
      </c>
      <c r="G1686">
        <v>1</v>
      </c>
      <c r="H1686" t="s">
        <v>0</v>
      </c>
      <c r="I1686" t="s">
        <v>0</v>
      </c>
      <c r="J1686">
        <v>5</v>
      </c>
      <c r="K1686" s="5" cm="1">
        <f t="array" ref="K1686">IF(AND(C1686=1,OR(J1686=42,J1686=6,J1686=7,J1686=8)),1,
IF(AND(OR(C1686=1,C1686="NA"),OR(J1686=42,J1686=6,J1686=7,J1686=8, J1686="NA")),"NA",
IF(_xlfn.MINIFS(Nested_Ifs[a11],Nested_Ifs[ID],Nested_Ifs[[#This Row],[ID]])&lt;&gt;1,IF(AND(C1686=MIN(_xlfn._xlws.FILTER(Nested_Ifs[a11], Nested_Ifs[ID]=Nested_Ifs[[#This Row],[ID]])), OR(J1686=42,J1686=6,J1686=7,J1686=8)),1,
IF(_xlfn.MINIFS(Nested_Ifs[a11],Nested_Ifs[ID],Nested_Ifs[[#This Row],[ID]])&lt;&gt;1,IF(AND(OR(C1686=MIN(_xlfn._xlws.FILTER(Nested_Ifs[a11], Nested_Ifs[ID]=Nested_Ifs[[#This Row],[ID]])), C1686 = "NA"), OR(J1686=42,J1686=6,J1686=7,J1686=8, J1686 = "NA")),"NA",0),0)),0)))</f>
        <v>0</v>
      </c>
      <c r="L1686">
        <v>1</v>
      </c>
      <c r="M1686">
        <v>2</v>
      </c>
      <c r="N1686" t="s">
        <v>0</v>
      </c>
      <c r="O1686" s="11">
        <f t="shared" si="26"/>
        <v>0</v>
      </c>
    </row>
    <row r="1687" spans="2:15" x14ac:dyDescent="0.3">
      <c r="B1687">
        <v>19574</v>
      </c>
      <c r="C1687">
        <v>5</v>
      </c>
      <c r="D1687">
        <v>1</v>
      </c>
      <c r="E1687">
        <v>3</v>
      </c>
      <c r="F1687">
        <v>1</v>
      </c>
      <c r="G1687" t="s">
        <v>0</v>
      </c>
      <c r="H1687">
        <v>2</v>
      </c>
      <c r="I1687">
        <v>3</v>
      </c>
      <c r="J1687" t="s">
        <v>0</v>
      </c>
      <c r="K1687" s="5" cm="1">
        <f t="array" ref="K1687">IF(AND(C1687=1,OR(J1687=42,J1687=6,J1687=7,J1687=8)),1,
IF(AND(OR(C1687=1,C1687="NA"),OR(J1687=42,J1687=6,J1687=7,J1687=8, J1687="NA")),"NA",
IF(_xlfn.MINIFS(Nested_Ifs[a11],Nested_Ifs[ID],Nested_Ifs[[#This Row],[ID]])&lt;&gt;1,IF(AND(C1687=MIN(_xlfn._xlws.FILTER(Nested_Ifs[a11], Nested_Ifs[ID]=Nested_Ifs[[#This Row],[ID]])), OR(J1687=42,J1687=6,J1687=7,J1687=8)),1,
IF(_xlfn.MINIFS(Nested_Ifs[a11],Nested_Ifs[ID],Nested_Ifs[[#This Row],[ID]])&lt;&gt;1,IF(AND(OR(C1687=MIN(_xlfn._xlws.FILTER(Nested_Ifs[a11], Nested_Ifs[ID]=Nested_Ifs[[#This Row],[ID]])), C1687 = "NA"), OR(J1687=42,J1687=6,J1687=7,J1687=8, J1687 = "NA")),"NA",0),0)),0)))</f>
        <v>0</v>
      </c>
      <c r="L1687">
        <v>2</v>
      </c>
      <c r="M1687">
        <v>2</v>
      </c>
      <c r="N1687" t="s">
        <v>0</v>
      </c>
      <c r="O1687" s="11">
        <f t="shared" si="26"/>
        <v>0</v>
      </c>
    </row>
    <row r="1688" spans="2:15" x14ac:dyDescent="0.3">
      <c r="B1688">
        <v>19576</v>
      </c>
      <c r="C1688">
        <v>1</v>
      </c>
      <c r="D1688">
        <v>1</v>
      </c>
      <c r="E1688">
        <v>1</v>
      </c>
      <c r="F1688">
        <v>40</v>
      </c>
      <c r="G1688">
        <v>1</v>
      </c>
      <c r="H1688" t="s">
        <v>0</v>
      </c>
      <c r="I1688" t="s">
        <v>0</v>
      </c>
      <c r="J1688">
        <v>5</v>
      </c>
      <c r="K1688" s="5" cm="1">
        <f t="array" ref="K1688">IF(AND(C1688=1,OR(J1688=42,J1688=6,J1688=7,J1688=8)),1,
IF(AND(OR(C1688=1,C1688="NA"),OR(J1688=42,J1688=6,J1688=7,J1688=8, J1688="NA")),"NA",
IF(_xlfn.MINIFS(Nested_Ifs[a11],Nested_Ifs[ID],Nested_Ifs[[#This Row],[ID]])&lt;&gt;1,IF(AND(C1688=MIN(_xlfn._xlws.FILTER(Nested_Ifs[a11], Nested_Ifs[ID]=Nested_Ifs[[#This Row],[ID]])), OR(J1688=42,J1688=6,J1688=7,J1688=8)),1,
IF(_xlfn.MINIFS(Nested_Ifs[a11],Nested_Ifs[ID],Nested_Ifs[[#This Row],[ID]])&lt;&gt;1,IF(AND(OR(C1688=MIN(_xlfn._xlws.FILTER(Nested_Ifs[a11], Nested_Ifs[ID]=Nested_Ifs[[#This Row],[ID]])), C1688 = "NA"), OR(J1688=42,J1688=6,J1688=7,J1688=8, J1688 = "NA")),"NA",0),0)),0)))</f>
        <v>0</v>
      </c>
      <c r="L1688">
        <v>2</v>
      </c>
      <c r="M1688">
        <v>2</v>
      </c>
      <c r="N1688" t="s">
        <v>0</v>
      </c>
      <c r="O1688" s="11">
        <f t="shared" si="26"/>
        <v>0</v>
      </c>
    </row>
    <row r="1689" spans="2:15" x14ac:dyDescent="0.3">
      <c r="B1689">
        <v>19576</v>
      </c>
      <c r="C1689">
        <v>2</v>
      </c>
      <c r="D1689">
        <v>2</v>
      </c>
      <c r="E1689">
        <v>2</v>
      </c>
      <c r="F1689">
        <v>31</v>
      </c>
      <c r="G1689">
        <v>1</v>
      </c>
      <c r="H1689" t="s">
        <v>0</v>
      </c>
      <c r="I1689" t="s">
        <v>0</v>
      </c>
      <c r="J1689">
        <v>5</v>
      </c>
      <c r="K1689" s="5" cm="1">
        <f t="array" ref="K1689">IF(AND(C1689=1,OR(J1689=42,J1689=6,J1689=7,J1689=8)),1,
IF(AND(OR(C1689=1,C1689="NA"),OR(J1689=42,J1689=6,J1689=7,J1689=8, J1689="NA")),"NA",
IF(_xlfn.MINIFS(Nested_Ifs[a11],Nested_Ifs[ID],Nested_Ifs[[#This Row],[ID]])&lt;&gt;1,IF(AND(C1689=MIN(_xlfn._xlws.FILTER(Nested_Ifs[a11], Nested_Ifs[ID]=Nested_Ifs[[#This Row],[ID]])), OR(J1689=42,J1689=6,J1689=7,J1689=8)),1,
IF(_xlfn.MINIFS(Nested_Ifs[a11],Nested_Ifs[ID],Nested_Ifs[[#This Row],[ID]])&lt;&gt;1,IF(AND(OR(C1689=MIN(_xlfn._xlws.FILTER(Nested_Ifs[a11], Nested_Ifs[ID]=Nested_Ifs[[#This Row],[ID]])), C1689 = "NA"), OR(J1689=42,J1689=6,J1689=7,J1689=8, J1689 = "NA")),"NA",0),0)),0)))</f>
        <v>0</v>
      </c>
      <c r="L1689">
        <v>2</v>
      </c>
      <c r="M1689">
        <v>2</v>
      </c>
      <c r="N1689" t="s">
        <v>0</v>
      </c>
      <c r="O1689" s="11">
        <f t="shared" si="26"/>
        <v>0</v>
      </c>
    </row>
    <row r="1690" spans="2:15" x14ac:dyDescent="0.3">
      <c r="B1690">
        <v>19576</v>
      </c>
      <c r="C1690">
        <v>3</v>
      </c>
      <c r="D1690">
        <v>2</v>
      </c>
      <c r="E1690">
        <v>3</v>
      </c>
      <c r="F1690">
        <v>13</v>
      </c>
      <c r="G1690" t="s">
        <v>0</v>
      </c>
      <c r="H1690" t="s">
        <v>0</v>
      </c>
      <c r="I1690" t="s">
        <v>0</v>
      </c>
      <c r="J1690" t="s">
        <v>0</v>
      </c>
      <c r="K1690" s="5" cm="1">
        <f t="array" ref="K1690">IF(AND(C1690=1,OR(J1690=42,J1690=6,J1690=7,J1690=8)),1,
IF(AND(OR(C1690=1,C1690="NA"),OR(J1690=42,J1690=6,J1690=7,J1690=8, J1690="NA")),"NA",
IF(_xlfn.MINIFS(Nested_Ifs[a11],Nested_Ifs[ID],Nested_Ifs[[#This Row],[ID]])&lt;&gt;1,IF(AND(C1690=MIN(_xlfn._xlws.FILTER(Nested_Ifs[a11], Nested_Ifs[ID]=Nested_Ifs[[#This Row],[ID]])), OR(J1690=42,J1690=6,J1690=7,J1690=8)),1,
IF(_xlfn.MINIFS(Nested_Ifs[a11],Nested_Ifs[ID],Nested_Ifs[[#This Row],[ID]])&lt;&gt;1,IF(AND(OR(C1690=MIN(_xlfn._xlws.FILTER(Nested_Ifs[a11], Nested_Ifs[ID]=Nested_Ifs[[#This Row],[ID]])), C1690 = "NA"), OR(J1690=42,J1690=6,J1690=7,J1690=8, J1690 = "NA")),"NA",0),0)),0)))</f>
        <v>0</v>
      </c>
      <c r="L1690">
        <v>2</v>
      </c>
      <c r="M1690">
        <v>2</v>
      </c>
      <c r="N1690" t="s">
        <v>0</v>
      </c>
      <c r="O1690" s="11">
        <f t="shared" si="26"/>
        <v>0</v>
      </c>
    </row>
    <row r="1691" spans="2:15" x14ac:dyDescent="0.3">
      <c r="B1691">
        <v>19576</v>
      </c>
      <c r="C1691">
        <v>4</v>
      </c>
      <c r="D1691">
        <v>1</v>
      </c>
      <c r="E1691">
        <v>3</v>
      </c>
      <c r="F1691">
        <v>11</v>
      </c>
      <c r="G1691" t="s">
        <v>0</v>
      </c>
      <c r="H1691" t="s">
        <v>0</v>
      </c>
      <c r="I1691" t="s">
        <v>0</v>
      </c>
      <c r="J1691" t="s">
        <v>0</v>
      </c>
      <c r="K1691" s="5" cm="1">
        <f t="array" ref="K1691">IF(AND(C1691=1,OR(J1691=42,J1691=6,J1691=7,J1691=8)),1,
IF(AND(OR(C1691=1,C1691="NA"),OR(J1691=42,J1691=6,J1691=7,J1691=8, J1691="NA")),"NA",
IF(_xlfn.MINIFS(Nested_Ifs[a11],Nested_Ifs[ID],Nested_Ifs[[#This Row],[ID]])&lt;&gt;1,IF(AND(C1691=MIN(_xlfn._xlws.FILTER(Nested_Ifs[a11], Nested_Ifs[ID]=Nested_Ifs[[#This Row],[ID]])), OR(J1691=42,J1691=6,J1691=7,J1691=8)),1,
IF(_xlfn.MINIFS(Nested_Ifs[a11],Nested_Ifs[ID],Nested_Ifs[[#This Row],[ID]])&lt;&gt;1,IF(AND(OR(C1691=MIN(_xlfn._xlws.FILTER(Nested_Ifs[a11], Nested_Ifs[ID]=Nested_Ifs[[#This Row],[ID]])), C1691 = "NA"), OR(J1691=42,J1691=6,J1691=7,J1691=8, J1691 = "NA")),"NA",0),0)),0)))</f>
        <v>0</v>
      </c>
      <c r="L1691">
        <v>2</v>
      </c>
      <c r="M1691">
        <v>2</v>
      </c>
      <c r="N1691" t="s">
        <v>0</v>
      </c>
      <c r="O1691" s="11">
        <f t="shared" si="26"/>
        <v>0</v>
      </c>
    </row>
    <row r="1692" spans="2:15" x14ac:dyDescent="0.3">
      <c r="B1692">
        <v>19576</v>
      </c>
      <c r="C1692">
        <v>5</v>
      </c>
      <c r="D1692">
        <v>1</v>
      </c>
      <c r="E1692">
        <v>3</v>
      </c>
      <c r="F1692">
        <v>5</v>
      </c>
      <c r="G1692" t="s">
        <v>0</v>
      </c>
      <c r="H1692">
        <v>2</v>
      </c>
      <c r="I1692">
        <v>8</v>
      </c>
      <c r="J1692" t="s">
        <v>0</v>
      </c>
      <c r="K1692" s="5" cm="1">
        <f t="array" ref="K1692">IF(AND(C1692=1,OR(J1692=42,J1692=6,J1692=7,J1692=8)),1,
IF(AND(OR(C1692=1,C1692="NA"),OR(J1692=42,J1692=6,J1692=7,J1692=8, J1692="NA")),"NA",
IF(_xlfn.MINIFS(Nested_Ifs[a11],Nested_Ifs[ID],Nested_Ifs[[#This Row],[ID]])&lt;&gt;1,IF(AND(C1692=MIN(_xlfn._xlws.FILTER(Nested_Ifs[a11], Nested_Ifs[ID]=Nested_Ifs[[#This Row],[ID]])), OR(J1692=42,J1692=6,J1692=7,J1692=8)),1,
IF(_xlfn.MINIFS(Nested_Ifs[a11],Nested_Ifs[ID],Nested_Ifs[[#This Row],[ID]])&lt;&gt;1,IF(AND(OR(C1692=MIN(_xlfn._xlws.FILTER(Nested_Ifs[a11], Nested_Ifs[ID]=Nested_Ifs[[#This Row],[ID]])), C1692 = "NA"), OR(J1692=42,J1692=6,J1692=7,J1692=8, J1692 = "NA")),"NA",0),0)),0)))</f>
        <v>0</v>
      </c>
      <c r="L1692">
        <v>2</v>
      </c>
      <c r="M1692">
        <v>2</v>
      </c>
      <c r="N1692" t="s">
        <v>0</v>
      </c>
      <c r="O1692" s="11">
        <f t="shared" si="26"/>
        <v>0</v>
      </c>
    </row>
    <row r="1693" spans="2:15" x14ac:dyDescent="0.3">
      <c r="B1693">
        <v>19578</v>
      </c>
      <c r="C1693">
        <v>1</v>
      </c>
      <c r="D1693">
        <v>1</v>
      </c>
      <c r="E1693">
        <v>1</v>
      </c>
      <c r="F1693">
        <v>49</v>
      </c>
      <c r="G1693">
        <v>1</v>
      </c>
      <c r="H1693" t="s">
        <v>0</v>
      </c>
      <c r="I1693" t="s">
        <v>0</v>
      </c>
      <c r="J1693">
        <v>1</v>
      </c>
      <c r="K1693" s="5" cm="1">
        <f t="array" ref="K1693">IF(AND(C1693=1,OR(J1693=42,J1693=6,J1693=7,J1693=8)),1,
IF(AND(OR(C1693=1,C1693="NA"),OR(J1693=42,J1693=6,J1693=7,J1693=8, J1693="NA")),"NA",
IF(_xlfn.MINIFS(Nested_Ifs[a11],Nested_Ifs[ID],Nested_Ifs[[#This Row],[ID]])&lt;&gt;1,IF(AND(C1693=MIN(_xlfn._xlws.FILTER(Nested_Ifs[a11], Nested_Ifs[ID]=Nested_Ifs[[#This Row],[ID]])), OR(J1693=42,J1693=6,J1693=7,J1693=8)),1,
IF(_xlfn.MINIFS(Nested_Ifs[a11],Nested_Ifs[ID],Nested_Ifs[[#This Row],[ID]])&lt;&gt;1,IF(AND(OR(C1693=MIN(_xlfn._xlws.FILTER(Nested_Ifs[a11], Nested_Ifs[ID]=Nested_Ifs[[#This Row],[ID]])), C1693 = "NA"), OR(J1693=42,J1693=6,J1693=7,J1693=8, J1693 = "NA")),"NA",0),0)),0)))</f>
        <v>0</v>
      </c>
      <c r="L1693">
        <v>2</v>
      </c>
      <c r="M1693">
        <v>2</v>
      </c>
      <c r="N1693" t="s">
        <v>0</v>
      </c>
      <c r="O1693" s="11">
        <f t="shared" si="26"/>
        <v>0</v>
      </c>
    </row>
    <row r="1694" spans="2:15" x14ac:dyDescent="0.3">
      <c r="B1694">
        <v>19578</v>
      </c>
      <c r="C1694">
        <v>2</v>
      </c>
      <c r="D1694">
        <v>2</v>
      </c>
      <c r="E1694">
        <v>2</v>
      </c>
      <c r="F1694">
        <v>37</v>
      </c>
      <c r="G1694">
        <v>1</v>
      </c>
      <c r="H1694" t="s">
        <v>0</v>
      </c>
      <c r="I1694" t="s">
        <v>0</v>
      </c>
      <c r="J1694">
        <v>5</v>
      </c>
      <c r="K1694" s="5" cm="1">
        <f t="array" ref="K1694">IF(AND(C1694=1,OR(J1694=42,J1694=6,J1694=7,J1694=8)),1,
IF(AND(OR(C1694=1,C1694="NA"),OR(J1694=42,J1694=6,J1694=7,J1694=8, J1694="NA")),"NA",
IF(_xlfn.MINIFS(Nested_Ifs[a11],Nested_Ifs[ID],Nested_Ifs[[#This Row],[ID]])&lt;&gt;1,IF(AND(C1694=MIN(_xlfn._xlws.FILTER(Nested_Ifs[a11], Nested_Ifs[ID]=Nested_Ifs[[#This Row],[ID]])), OR(J1694=42,J1694=6,J1694=7,J1694=8)),1,
IF(_xlfn.MINIFS(Nested_Ifs[a11],Nested_Ifs[ID],Nested_Ifs[[#This Row],[ID]])&lt;&gt;1,IF(AND(OR(C1694=MIN(_xlfn._xlws.FILTER(Nested_Ifs[a11], Nested_Ifs[ID]=Nested_Ifs[[#This Row],[ID]])), C1694 = "NA"), OR(J1694=42,J1694=6,J1694=7,J1694=8, J1694 = "NA")),"NA",0),0)),0)))</f>
        <v>0</v>
      </c>
      <c r="L1694">
        <v>2</v>
      </c>
      <c r="M1694">
        <v>2</v>
      </c>
      <c r="N1694" t="s">
        <v>0</v>
      </c>
      <c r="O1694" s="11">
        <f t="shared" si="26"/>
        <v>0</v>
      </c>
    </row>
    <row r="1695" spans="2:15" x14ac:dyDescent="0.3">
      <c r="B1695">
        <v>19578</v>
      </c>
      <c r="C1695">
        <v>3</v>
      </c>
      <c r="D1695">
        <v>2</v>
      </c>
      <c r="E1695">
        <v>3</v>
      </c>
      <c r="F1695">
        <v>14</v>
      </c>
      <c r="G1695" t="s">
        <v>0</v>
      </c>
      <c r="H1695" t="s">
        <v>0</v>
      </c>
      <c r="I1695" t="s">
        <v>0</v>
      </c>
      <c r="J1695" t="s">
        <v>0</v>
      </c>
      <c r="K1695" s="5" cm="1">
        <f t="array" ref="K1695">IF(AND(C1695=1,OR(J1695=42,J1695=6,J1695=7,J1695=8)),1,
IF(AND(OR(C1695=1,C1695="NA"),OR(J1695=42,J1695=6,J1695=7,J1695=8, J1695="NA")),"NA",
IF(_xlfn.MINIFS(Nested_Ifs[a11],Nested_Ifs[ID],Nested_Ifs[[#This Row],[ID]])&lt;&gt;1,IF(AND(C1695=MIN(_xlfn._xlws.FILTER(Nested_Ifs[a11], Nested_Ifs[ID]=Nested_Ifs[[#This Row],[ID]])), OR(J1695=42,J1695=6,J1695=7,J1695=8)),1,
IF(_xlfn.MINIFS(Nested_Ifs[a11],Nested_Ifs[ID],Nested_Ifs[[#This Row],[ID]])&lt;&gt;1,IF(AND(OR(C1695=MIN(_xlfn._xlws.FILTER(Nested_Ifs[a11], Nested_Ifs[ID]=Nested_Ifs[[#This Row],[ID]])), C1695 = "NA"), OR(J1695=42,J1695=6,J1695=7,J1695=8, J1695 = "NA")),"NA",0),0)),0)))</f>
        <v>0</v>
      </c>
      <c r="L1695">
        <v>2</v>
      </c>
      <c r="M1695">
        <v>2</v>
      </c>
      <c r="N1695" t="s">
        <v>0</v>
      </c>
      <c r="O1695" s="11">
        <f t="shared" si="26"/>
        <v>0</v>
      </c>
    </row>
    <row r="1696" spans="2:15" x14ac:dyDescent="0.3">
      <c r="B1696">
        <v>19578</v>
      </c>
      <c r="C1696">
        <v>4</v>
      </c>
      <c r="D1696">
        <v>2</v>
      </c>
      <c r="E1696">
        <v>3</v>
      </c>
      <c r="F1696">
        <v>10</v>
      </c>
      <c r="G1696" t="s">
        <v>0</v>
      </c>
      <c r="H1696" t="s">
        <v>0</v>
      </c>
      <c r="I1696" t="s">
        <v>0</v>
      </c>
      <c r="J1696" t="s">
        <v>0</v>
      </c>
      <c r="K1696" s="5" cm="1">
        <f t="array" ref="K1696">IF(AND(C1696=1,OR(J1696=42,J1696=6,J1696=7,J1696=8)),1,
IF(AND(OR(C1696=1,C1696="NA"),OR(J1696=42,J1696=6,J1696=7,J1696=8, J1696="NA")),"NA",
IF(_xlfn.MINIFS(Nested_Ifs[a11],Nested_Ifs[ID],Nested_Ifs[[#This Row],[ID]])&lt;&gt;1,IF(AND(C1696=MIN(_xlfn._xlws.FILTER(Nested_Ifs[a11], Nested_Ifs[ID]=Nested_Ifs[[#This Row],[ID]])), OR(J1696=42,J1696=6,J1696=7,J1696=8)),1,
IF(_xlfn.MINIFS(Nested_Ifs[a11],Nested_Ifs[ID],Nested_Ifs[[#This Row],[ID]])&lt;&gt;1,IF(AND(OR(C1696=MIN(_xlfn._xlws.FILTER(Nested_Ifs[a11], Nested_Ifs[ID]=Nested_Ifs[[#This Row],[ID]])), C1696 = "NA"), OR(J1696=42,J1696=6,J1696=7,J1696=8, J1696 = "NA")),"NA",0),0)),0)))</f>
        <v>0</v>
      </c>
      <c r="L1696">
        <v>2</v>
      </c>
      <c r="M1696">
        <v>2</v>
      </c>
      <c r="N1696" t="s">
        <v>0</v>
      </c>
      <c r="O1696" s="11">
        <f t="shared" si="26"/>
        <v>0</v>
      </c>
    </row>
    <row r="1697" spans="2:15" x14ac:dyDescent="0.3">
      <c r="B1697">
        <v>19578</v>
      </c>
      <c r="C1697">
        <v>5</v>
      </c>
      <c r="D1697">
        <v>1</v>
      </c>
      <c r="E1697">
        <v>3</v>
      </c>
      <c r="F1697">
        <v>7</v>
      </c>
      <c r="G1697" t="s">
        <v>0</v>
      </c>
      <c r="H1697" t="s">
        <v>0</v>
      </c>
      <c r="I1697" t="s">
        <v>0</v>
      </c>
      <c r="J1697" t="s">
        <v>0</v>
      </c>
      <c r="K1697" s="5" cm="1">
        <f t="array" ref="K1697">IF(AND(C1697=1,OR(J1697=42,J1697=6,J1697=7,J1697=8)),1,
IF(AND(OR(C1697=1,C1697="NA"),OR(J1697=42,J1697=6,J1697=7,J1697=8, J1697="NA")),"NA",
IF(_xlfn.MINIFS(Nested_Ifs[a11],Nested_Ifs[ID],Nested_Ifs[[#This Row],[ID]])&lt;&gt;1,IF(AND(C1697=MIN(_xlfn._xlws.FILTER(Nested_Ifs[a11], Nested_Ifs[ID]=Nested_Ifs[[#This Row],[ID]])), OR(J1697=42,J1697=6,J1697=7,J1697=8)),1,
IF(_xlfn.MINIFS(Nested_Ifs[a11],Nested_Ifs[ID],Nested_Ifs[[#This Row],[ID]])&lt;&gt;1,IF(AND(OR(C1697=MIN(_xlfn._xlws.FILTER(Nested_Ifs[a11], Nested_Ifs[ID]=Nested_Ifs[[#This Row],[ID]])), C1697 = "NA"), OR(J1697=42,J1697=6,J1697=7,J1697=8, J1697 = "NA")),"NA",0),0)),0)))</f>
        <v>0</v>
      </c>
      <c r="L1697">
        <v>2</v>
      </c>
      <c r="M1697">
        <v>2</v>
      </c>
      <c r="N1697" t="s">
        <v>0</v>
      </c>
      <c r="O1697" s="11">
        <f t="shared" si="26"/>
        <v>0</v>
      </c>
    </row>
    <row r="1698" spans="2:15" x14ac:dyDescent="0.3">
      <c r="B1698">
        <v>19579</v>
      </c>
      <c r="C1698">
        <v>1</v>
      </c>
      <c r="D1698">
        <v>1</v>
      </c>
      <c r="E1698">
        <v>1</v>
      </c>
      <c r="F1698">
        <v>57</v>
      </c>
      <c r="G1698">
        <v>1</v>
      </c>
      <c r="H1698" t="s">
        <v>0</v>
      </c>
      <c r="I1698" t="s">
        <v>0</v>
      </c>
      <c r="J1698">
        <v>1</v>
      </c>
      <c r="K1698" s="5" cm="1">
        <f t="array" ref="K1698">IF(AND(C1698=1,OR(J1698=42,J1698=6,J1698=7,J1698=8)),1,
IF(AND(OR(C1698=1,C1698="NA"),OR(J1698=42,J1698=6,J1698=7,J1698=8, J1698="NA")),"NA",
IF(_xlfn.MINIFS(Nested_Ifs[a11],Nested_Ifs[ID],Nested_Ifs[[#This Row],[ID]])&lt;&gt;1,IF(AND(C1698=MIN(_xlfn._xlws.FILTER(Nested_Ifs[a11], Nested_Ifs[ID]=Nested_Ifs[[#This Row],[ID]])), OR(J1698=42,J1698=6,J1698=7,J1698=8)),1,
IF(_xlfn.MINIFS(Nested_Ifs[a11],Nested_Ifs[ID],Nested_Ifs[[#This Row],[ID]])&lt;&gt;1,IF(AND(OR(C1698=MIN(_xlfn._xlws.FILTER(Nested_Ifs[a11], Nested_Ifs[ID]=Nested_Ifs[[#This Row],[ID]])), C1698 = "NA"), OR(J1698=42,J1698=6,J1698=7,J1698=8, J1698 = "NA")),"NA",0),0)),0)))</f>
        <v>0</v>
      </c>
      <c r="L1698">
        <v>1</v>
      </c>
      <c r="M1698">
        <v>2</v>
      </c>
      <c r="N1698" t="s">
        <v>0</v>
      </c>
      <c r="O1698" s="11">
        <f t="shared" si="26"/>
        <v>0</v>
      </c>
    </row>
    <row r="1699" spans="2:15" x14ac:dyDescent="0.3">
      <c r="B1699">
        <v>19579</v>
      </c>
      <c r="C1699">
        <v>2</v>
      </c>
      <c r="D1699">
        <v>2</v>
      </c>
      <c r="E1699">
        <v>2</v>
      </c>
      <c r="F1699">
        <v>51</v>
      </c>
      <c r="G1699">
        <v>1</v>
      </c>
      <c r="H1699" t="s">
        <v>0</v>
      </c>
      <c r="I1699" t="s">
        <v>0</v>
      </c>
      <c r="J1699">
        <v>3</v>
      </c>
      <c r="K1699" s="5" cm="1">
        <f t="array" ref="K1699">IF(AND(C1699=1,OR(J1699=42,J1699=6,J1699=7,J1699=8)),1,
IF(AND(OR(C1699=1,C1699="NA"),OR(J1699=42,J1699=6,J1699=7,J1699=8, J1699="NA")),"NA",
IF(_xlfn.MINIFS(Nested_Ifs[a11],Nested_Ifs[ID],Nested_Ifs[[#This Row],[ID]])&lt;&gt;1,IF(AND(C1699=MIN(_xlfn._xlws.FILTER(Nested_Ifs[a11], Nested_Ifs[ID]=Nested_Ifs[[#This Row],[ID]])), OR(J1699=42,J1699=6,J1699=7,J1699=8)),1,
IF(_xlfn.MINIFS(Nested_Ifs[a11],Nested_Ifs[ID],Nested_Ifs[[#This Row],[ID]])&lt;&gt;1,IF(AND(OR(C1699=MIN(_xlfn._xlws.FILTER(Nested_Ifs[a11], Nested_Ifs[ID]=Nested_Ifs[[#This Row],[ID]])), C1699 = "NA"), OR(J1699=42,J1699=6,J1699=7,J1699=8, J1699 = "NA")),"NA",0),0)),0)))</f>
        <v>0</v>
      </c>
      <c r="L1699">
        <v>1</v>
      </c>
      <c r="M1699">
        <v>1</v>
      </c>
      <c r="N1699">
        <v>1</v>
      </c>
      <c r="O1699" s="11">
        <f t="shared" si="26"/>
        <v>0</v>
      </c>
    </row>
    <row r="1700" spans="2:15" x14ac:dyDescent="0.3">
      <c r="B1700">
        <v>19579</v>
      </c>
      <c r="C1700">
        <v>3</v>
      </c>
      <c r="D1700">
        <v>1</v>
      </c>
      <c r="E1700">
        <v>3</v>
      </c>
      <c r="F1700">
        <v>26</v>
      </c>
      <c r="G1700">
        <v>1</v>
      </c>
      <c r="H1700" t="s">
        <v>0</v>
      </c>
      <c r="I1700" t="s">
        <v>0</v>
      </c>
      <c r="J1700">
        <v>5</v>
      </c>
      <c r="K1700" s="5" cm="1">
        <f t="array" ref="K1700">IF(AND(C1700=1,OR(J1700=42,J1700=6,J1700=7,J1700=8)),1,
IF(AND(OR(C1700=1,C1700="NA"),OR(J1700=42,J1700=6,J1700=7,J1700=8, J1700="NA")),"NA",
IF(_xlfn.MINIFS(Nested_Ifs[a11],Nested_Ifs[ID],Nested_Ifs[[#This Row],[ID]])&lt;&gt;1,IF(AND(C1700=MIN(_xlfn._xlws.FILTER(Nested_Ifs[a11], Nested_Ifs[ID]=Nested_Ifs[[#This Row],[ID]])), OR(J1700=42,J1700=6,J1700=7,J1700=8)),1,
IF(_xlfn.MINIFS(Nested_Ifs[a11],Nested_Ifs[ID],Nested_Ifs[[#This Row],[ID]])&lt;&gt;1,IF(AND(OR(C1700=MIN(_xlfn._xlws.FILTER(Nested_Ifs[a11], Nested_Ifs[ID]=Nested_Ifs[[#This Row],[ID]])), C1700 = "NA"), OR(J1700=42,J1700=6,J1700=7,J1700=8, J1700 = "NA")),"NA",0),0)),0)))</f>
        <v>0</v>
      </c>
      <c r="L1700">
        <v>1</v>
      </c>
      <c r="M1700">
        <v>1</v>
      </c>
      <c r="N1700">
        <v>1</v>
      </c>
      <c r="O1700" s="11">
        <f t="shared" si="26"/>
        <v>0</v>
      </c>
    </row>
    <row r="1701" spans="2:15" x14ac:dyDescent="0.3">
      <c r="B1701">
        <v>19579</v>
      </c>
      <c r="C1701">
        <v>4</v>
      </c>
      <c r="D1701">
        <v>2</v>
      </c>
      <c r="E1701">
        <v>4</v>
      </c>
      <c r="F1701">
        <v>19</v>
      </c>
      <c r="G1701">
        <v>1</v>
      </c>
      <c r="H1701" t="s">
        <v>0</v>
      </c>
      <c r="I1701" t="s">
        <v>0</v>
      </c>
      <c r="J1701">
        <v>5</v>
      </c>
      <c r="K1701" s="5" cm="1">
        <f t="array" ref="K1701">IF(AND(C1701=1,OR(J1701=42,J1701=6,J1701=7,J1701=8)),1,
IF(AND(OR(C1701=1,C1701="NA"),OR(J1701=42,J1701=6,J1701=7,J1701=8, J1701="NA")),"NA",
IF(_xlfn.MINIFS(Nested_Ifs[a11],Nested_Ifs[ID],Nested_Ifs[[#This Row],[ID]])&lt;&gt;1,IF(AND(C1701=MIN(_xlfn._xlws.FILTER(Nested_Ifs[a11], Nested_Ifs[ID]=Nested_Ifs[[#This Row],[ID]])), OR(J1701=42,J1701=6,J1701=7,J1701=8)),1,
IF(_xlfn.MINIFS(Nested_Ifs[a11],Nested_Ifs[ID],Nested_Ifs[[#This Row],[ID]])&lt;&gt;1,IF(AND(OR(C1701=MIN(_xlfn._xlws.FILTER(Nested_Ifs[a11], Nested_Ifs[ID]=Nested_Ifs[[#This Row],[ID]])), C1701 = "NA"), OR(J1701=42,J1701=6,J1701=7,J1701=8, J1701 = "NA")),"NA",0),0)),0)))</f>
        <v>0</v>
      </c>
      <c r="L1701">
        <v>1</v>
      </c>
      <c r="M1701">
        <v>1</v>
      </c>
      <c r="N1701">
        <v>1</v>
      </c>
      <c r="O1701" s="11">
        <f t="shared" si="26"/>
        <v>0</v>
      </c>
    </row>
    <row r="1702" spans="2:15" x14ac:dyDescent="0.3">
      <c r="B1702">
        <v>19579</v>
      </c>
      <c r="C1702">
        <v>5</v>
      </c>
      <c r="D1702">
        <v>1</v>
      </c>
      <c r="E1702">
        <v>8</v>
      </c>
      <c r="F1702">
        <v>2</v>
      </c>
      <c r="G1702" t="s">
        <v>0</v>
      </c>
      <c r="H1702">
        <v>2</v>
      </c>
      <c r="I1702">
        <v>8</v>
      </c>
      <c r="J1702" t="s">
        <v>0</v>
      </c>
      <c r="K1702" s="5" cm="1">
        <f t="array" ref="K1702">IF(AND(C1702=1,OR(J1702=42,J1702=6,J1702=7,J1702=8)),1,
IF(AND(OR(C1702=1,C1702="NA"),OR(J1702=42,J1702=6,J1702=7,J1702=8, J1702="NA")),"NA",
IF(_xlfn.MINIFS(Nested_Ifs[a11],Nested_Ifs[ID],Nested_Ifs[[#This Row],[ID]])&lt;&gt;1,IF(AND(C1702=MIN(_xlfn._xlws.FILTER(Nested_Ifs[a11], Nested_Ifs[ID]=Nested_Ifs[[#This Row],[ID]])), OR(J1702=42,J1702=6,J1702=7,J1702=8)),1,
IF(_xlfn.MINIFS(Nested_Ifs[a11],Nested_Ifs[ID],Nested_Ifs[[#This Row],[ID]])&lt;&gt;1,IF(AND(OR(C1702=MIN(_xlfn._xlws.FILTER(Nested_Ifs[a11], Nested_Ifs[ID]=Nested_Ifs[[#This Row],[ID]])), C1702 = "NA"), OR(J1702=42,J1702=6,J1702=7,J1702=8, J1702 = "NA")),"NA",0),0)),0)))</f>
        <v>0</v>
      </c>
      <c r="L1702">
        <v>1</v>
      </c>
      <c r="M1702">
        <v>1</v>
      </c>
      <c r="N1702">
        <v>1</v>
      </c>
      <c r="O1702" s="11">
        <f t="shared" si="26"/>
        <v>0</v>
      </c>
    </row>
    <row r="1703" spans="2:15" x14ac:dyDescent="0.3">
      <c r="B1703">
        <v>19580</v>
      </c>
      <c r="C1703">
        <v>1</v>
      </c>
      <c r="D1703">
        <v>2</v>
      </c>
      <c r="E1703">
        <v>1</v>
      </c>
      <c r="F1703">
        <v>65</v>
      </c>
      <c r="G1703">
        <v>5</v>
      </c>
      <c r="H1703" t="s">
        <v>0</v>
      </c>
      <c r="I1703" t="s">
        <v>0</v>
      </c>
      <c r="J1703">
        <v>5</v>
      </c>
      <c r="K1703" s="5" cm="1">
        <f t="array" ref="K1703">IF(AND(C1703=1,OR(J1703=42,J1703=6,J1703=7,J1703=8)),1,
IF(AND(OR(C1703=1,C1703="NA"),OR(J1703=42,J1703=6,J1703=7,J1703=8, J1703="NA")),"NA",
IF(_xlfn.MINIFS(Nested_Ifs[a11],Nested_Ifs[ID],Nested_Ifs[[#This Row],[ID]])&lt;&gt;1,IF(AND(C1703=MIN(_xlfn._xlws.FILTER(Nested_Ifs[a11], Nested_Ifs[ID]=Nested_Ifs[[#This Row],[ID]])), OR(J1703=42,J1703=6,J1703=7,J1703=8)),1,
IF(_xlfn.MINIFS(Nested_Ifs[a11],Nested_Ifs[ID],Nested_Ifs[[#This Row],[ID]])&lt;&gt;1,IF(AND(OR(C1703=MIN(_xlfn._xlws.FILTER(Nested_Ifs[a11], Nested_Ifs[ID]=Nested_Ifs[[#This Row],[ID]])), C1703 = "NA"), OR(J1703=42,J1703=6,J1703=7,J1703=8, J1703 = "NA")),"NA",0),0)),0)))</f>
        <v>0</v>
      </c>
      <c r="L1703">
        <v>1</v>
      </c>
      <c r="M1703">
        <v>2</v>
      </c>
      <c r="N1703" t="s">
        <v>0</v>
      </c>
      <c r="O1703" s="11">
        <f t="shared" si="26"/>
        <v>0</v>
      </c>
    </row>
    <row r="1704" spans="2:15" x14ac:dyDescent="0.3">
      <c r="B1704">
        <v>19580</v>
      </c>
      <c r="C1704">
        <v>2</v>
      </c>
      <c r="D1704">
        <v>1</v>
      </c>
      <c r="E1704">
        <v>3</v>
      </c>
      <c r="F1704">
        <v>44</v>
      </c>
      <c r="G1704">
        <v>1</v>
      </c>
      <c r="H1704" t="s">
        <v>0</v>
      </c>
      <c r="I1704" t="s">
        <v>0</v>
      </c>
      <c r="J1704">
        <v>1</v>
      </c>
      <c r="K1704" s="5" cm="1">
        <f t="array" ref="K1704">IF(AND(C1704=1,OR(J1704=42,J1704=6,J1704=7,J1704=8)),1,
IF(AND(OR(C1704=1,C1704="NA"),OR(J1704=42,J1704=6,J1704=7,J1704=8, J1704="NA")),"NA",
IF(_xlfn.MINIFS(Nested_Ifs[a11],Nested_Ifs[ID],Nested_Ifs[[#This Row],[ID]])&lt;&gt;1,IF(AND(C1704=MIN(_xlfn._xlws.FILTER(Nested_Ifs[a11], Nested_Ifs[ID]=Nested_Ifs[[#This Row],[ID]])), OR(J1704=42,J1704=6,J1704=7,J1704=8)),1,
IF(_xlfn.MINIFS(Nested_Ifs[a11],Nested_Ifs[ID],Nested_Ifs[[#This Row],[ID]])&lt;&gt;1,IF(AND(OR(C1704=MIN(_xlfn._xlws.FILTER(Nested_Ifs[a11], Nested_Ifs[ID]=Nested_Ifs[[#This Row],[ID]])), C1704 = "NA"), OR(J1704=42,J1704=6,J1704=7,J1704=8, J1704 = "NA")),"NA",0),0)),0)))</f>
        <v>0</v>
      </c>
      <c r="L1704">
        <v>2</v>
      </c>
      <c r="M1704">
        <v>2</v>
      </c>
      <c r="N1704" t="s">
        <v>0</v>
      </c>
      <c r="O1704" s="11">
        <f t="shared" si="26"/>
        <v>0</v>
      </c>
    </row>
    <row r="1705" spans="2:15" x14ac:dyDescent="0.3">
      <c r="B1705">
        <v>19580</v>
      </c>
      <c r="C1705">
        <v>3</v>
      </c>
      <c r="D1705">
        <v>2</v>
      </c>
      <c r="E1705">
        <v>4</v>
      </c>
      <c r="F1705">
        <v>36</v>
      </c>
      <c r="G1705">
        <v>1</v>
      </c>
      <c r="H1705" t="s">
        <v>0</v>
      </c>
      <c r="I1705" t="s">
        <v>0</v>
      </c>
      <c r="J1705">
        <v>3</v>
      </c>
      <c r="K1705" s="5" cm="1">
        <f t="array" ref="K1705">IF(AND(C1705=1,OR(J1705=42,J1705=6,J1705=7,J1705=8)),1,
IF(AND(OR(C1705=1,C1705="NA"),OR(J1705=42,J1705=6,J1705=7,J1705=8, J1705="NA")),"NA",
IF(_xlfn.MINIFS(Nested_Ifs[a11],Nested_Ifs[ID],Nested_Ifs[[#This Row],[ID]])&lt;&gt;1,IF(AND(C1705=MIN(_xlfn._xlws.FILTER(Nested_Ifs[a11], Nested_Ifs[ID]=Nested_Ifs[[#This Row],[ID]])), OR(J1705=42,J1705=6,J1705=7,J1705=8)),1,
IF(_xlfn.MINIFS(Nested_Ifs[a11],Nested_Ifs[ID],Nested_Ifs[[#This Row],[ID]])&lt;&gt;1,IF(AND(OR(C1705=MIN(_xlfn._xlws.FILTER(Nested_Ifs[a11], Nested_Ifs[ID]=Nested_Ifs[[#This Row],[ID]])), C1705 = "NA"), OR(J1705=42,J1705=6,J1705=7,J1705=8, J1705 = "NA")),"NA",0),0)),0)))</f>
        <v>0</v>
      </c>
      <c r="L1705">
        <v>1</v>
      </c>
      <c r="M1705">
        <v>2</v>
      </c>
      <c r="N1705" t="s">
        <v>0</v>
      </c>
      <c r="O1705" s="11">
        <f t="shared" si="26"/>
        <v>0</v>
      </c>
    </row>
    <row r="1706" spans="2:15" x14ac:dyDescent="0.3">
      <c r="B1706">
        <v>19580</v>
      </c>
      <c r="C1706">
        <v>4</v>
      </c>
      <c r="D1706">
        <v>1</v>
      </c>
      <c r="E1706">
        <v>8</v>
      </c>
      <c r="F1706">
        <v>15</v>
      </c>
      <c r="G1706">
        <v>6</v>
      </c>
      <c r="H1706" t="s">
        <v>0</v>
      </c>
      <c r="I1706" t="s">
        <v>0</v>
      </c>
      <c r="J1706" t="s">
        <v>0</v>
      </c>
      <c r="K1706" s="5" cm="1">
        <f t="array" ref="K1706">IF(AND(C1706=1,OR(J1706=42,J1706=6,J1706=7,J1706=8)),1,
IF(AND(OR(C1706=1,C1706="NA"),OR(J1706=42,J1706=6,J1706=7,J1706=8, J1706="NA")),"NA",
IF(_xlfn.MINIFS(Nested_Ifs[a11],Nested_Ifs[ID],Nested_Ifs[[#This Row],[ID]])&lt;&gt;1,IF(AND(C1706=MIN(_xlfn._xlws.FILTER(Nested_Ifs[a11], Nested_Ifs[ID]=Nested_Ifs[[#This Row],[ID]])), OR(J1706=42,J1706=6,J1706=7,J1706=8)),1,
IF(_xlfn.MINIFS(Nested_Ifs[a11],Nested_Ifs[ID],Nested_Ifs[[#This Row],[ID]])&lt;&gt;1,IF(AND(OR(C1706=MIN(_xlfn._xlws.FILTER(Nested_Ifs[a11], Nested_Ifs[ID]=Nested_Ifs[[#This Row],[ID]])), C1706 = "NA"), OR(J1706=42,J1706=6,J1706=7,J1706=8, J1706 = "NA")),"NA",0),0)),0)))</f>
        <v>0</v>
      </c>
      <c r="L1706">
        <v>2</v>
      </c>
      <c r="M1706">
        <v>2</v>
      </c>
      <c r="N1706" t="s">
        <v>0</v>
      </c>
      <c r="O1706" s="11">
        <f t="shared" si="26"/>
        <v>0</v>
      </c>
    </row>
    <row r="1707" spans="2:15" x14ac:dyDescent="0.3">
      <c r="B1707">
        <v>19580</v>
      </c>
      <c r="C1707">
        <v>5</v>
      </c>
      <c r="D1707">
        <v>1</v>
      </c>
      <c r="E1707">
        <v>8</v>
      </c>
      <c r="F1707">
        <v>12</v>
      </c>
      <c r="G1707" t="s">
        <v>0</v>
      </c>
      <c r="H1707" t="s">
        <v>0</v>
      </c>
      <c r="I1707" t="s">
        <v>0</v>
      </c>
      <c r="J1707" t="s">
        <v>0</v>
      </c>
      <c r="K1707" s="5" cm="1">
        <f t="array" ref="K1707">IF(AND(C1707=1,OR(J1707=42,J1707=6,J1707=7,J1707=8)),1,
IF(AND(OR(C1707=1,C1707="NA"),OR(J1707=42,J1707=6,J1707=7,J1707=8, J1707="NA")),"NA",
IF(_xlfn.MINIFS(Nested_Ifs[a11],Nested_Ifs[ID],Nested_Ifs[[#This Row],[ID]])&lt;&gt;1,IF(AND(C1707=MIN(_xlfn._xlws.FILTER(Nested_Ifs[a11], Nested_Ifs[ID]=Nested_Ifs[[#This Row],[ID]])), OR(J1707=42,J1707=6,J1707=7,J1707=8)),1,
IF(_xlfn.MINIFS(Nested_Ifs[a11],Nested_Ifs[ID],Nested_Ifs[[#This Row],[ID]])&lt;&gt;1,IF(AND(OR(C1707=MIN(_xlfn._xlws.FILTER(Nested_Ifs[a11], Nested_Ifs[ID]=Nested_Ifs[[#This Row],[ID]])), C1707 = "NA"), OR(J1707=42,J1707=6,J1707=7,J1707=8, J1707 = "NA")),"NA",0),0)),0)))</f>
        <v>0</v>
      </c>
      <c r="L1707">
        <v>2</v>
      </c>
      <c r="M1707">
        <v>2</v>
      </c>
      <c r="N1707" t="s">
        <v>0</v>
      </c>
      <c r="O1707" s="11">
        <f t="shared" si="26"/>
        <v>0</v>
      </c>
    </row>
    <row r="1708" spans="2:15" x14ac:dyDescent="0.3">
      <c r="B1708">
        <v>19580</v>
      </c>
      <c r="C1708">
        <v>6</v>
      </c>
      <c r="D1708">
        <v>2</v>
      </c>
      <c r="E1708">
        <v>8</v>
      </c>
      <c r="F1708">
        <v>8</v>
      </c>
      <c r="G1708" t="s">
        <v>0</v>
      </c>
      <c r="H1708" t="s">
        <v>0</v>
      </c>
      <c r="I1708" t="s">
        <v>0</v>
      </c>
      <c r="J1708" t="s">
        <v>0</v>
      </c>
      <c r="K1708" s="5" cm="1">
        <f t="array" ref="K1708">IF(AND(C1708=1,OR(J1708=42,J1708=6,J1708=7,J1708=8)),1,
IF(AND(OR(C1708=1,C1708="NA"),OR(J1708=42,J1708=6,J1708=7,J1708=8, J1708="NA")),"NA",
IF(_xlfn.MINIFS(Nested_Ifs[a11],Nested_Ifs[ID],Nested_Ifs[[#This Row],[ID]])&lt;&gt;1,IF(AND(C1708=MIN(_xlfn._xlws.FILTER(Nested_Ifs[a11], Nested_Ifs[ID]=Nested_Ifs[[#This Row],[ID]])), OR(J1708=42,J1708=6,J1708=7,J1708=8)),1,
IF(_xlfn.MINIFS(Nested_Ifs[a11],Nested_Ifs[ID],Nested_Ifs[[#This Row],[ID]])&lt;&gt;1,IF(AND(OR(C1708=MIN(_xlfn._xlws.FILTER(Nested_Ifs[a11], Nested_Ifs[ID]=Nested_Ifs[[#This Row],[ID]])), C1708 = "NA"), OR(J1708=42,J1708=6,J1708=7,J1708=8, J1708 = "NA")),"NA",0),0)),0)))</f>
        <v>0</v>
      </c>
      <c r="L1708">
        <v>1</v>
      </c>
      <c r="M1708">
        <v>2</v>
      </c>
      <c r="N1708" t="s">
        <v>0</v>
      </c>
      <c r="O1708" s="11">
        <f t="shared" si="26"/>
        <v>0</v>
      </c>
    </row>
    <row r="1709" spans="2:15" x14ac:dyDescent="0.3">
      <c r="B1709">
        <v>19581</v>
      </c>
      <c r="C1709">
        <v>1</v>
      </c>
      <c r="D1709">
        <v>1</v>
      </c>
      <c r="E1709">
        <v>1</v>
      </c>
      <c r="F1709">
        <v>49</v>
      </c>
      <c r="G1709">
        <v>1</v>
      </c>
      <c r="H1709" t="s">
        <v>0</v>
      </c>
      <c r="I1709" t="s">
        <v>0</v>
      </c>
      <c r="J1709">
        <v>5</v>
      </c>
      <c r="K1709" s="5" cm="1">
        <f t="array" ref="K1709">IF(AND(C1709=1,OR(J1709=42,J1709=6,J1709=7,J1709=8)),1,
IF(AND(OR(C1709=1,C1709="NA"),OR(J1709=42,J1709=6,J1709=7,J1709=8, J1709="NA")),"NA",
IF(_xlfn.MINIFS(Nested_Ifs[a11],Nested_Ifs[ID],Nested_Ifs[[#This Row],[ID]])&lt;&gt;1,IF(AND(C1709=MIN(_xlfn._xlws.FILTER(Nested_Ifs[a11], Nested_Ifs[ID]=Nested_Ifs[[#This Row],[ID]])), OR(J1709=42,J1709=6,J1709=7,J1709=8)),1,
IF(_xlfn.MINIFS(Nested_Ifs[a11],Nested_Ifs[ID],Nested_Ifs[[#This Row],[ID]])&lt;&gt;1,IF(AND(OR(C1709=MIN(_xlfn._xlws.FILTER(Nested_Ifs[a11], Nested_Ifs[ID]=Nested_Ifs[[#This Row],[ID]])), C1709 = "NA"), OR(J1709=42,J1709=6,J1709=7,J1709=8, J1709 = "NA")),"NA",0),0)),0)))</f>
        <v>0</v>
      </c>
      <c r="L1709">
        <v>2</v>
      </c>
      <c r="M1709">
        <v>2</v>
      </c>
      <c r="N1709" t="s">
        <v>0</v>
      </c>
      <c r="O1709" s="11">
        <f t="shared" si="26"/>
        <v>0</v>
      </c>
    </row>
    <row r="1710" spans="2:15" x14ac:dyDescent="0.3">
      <c r="B1710">
        <v>19581</v>
      </c>
      <c r="C1710">
        <v>2</v>
      </c>
      <c r="D1710">
        <v>2</v>
      </c>
      <c r="E1710">
        <v>2</v>
      </c>
      <c r="F1710">
        <v>49</v>
      </c>
      <c r="G1710">
        <v>1</v>
      </c>
      <c r="H1710" t="s">
        <v>0</v>
      </c>
      <c r="I1710" t="s">
        <v>0</v>
      </c>
      <c r="J1710">
        <v>5</v>
      </c>
      <c r="K1710" s="5" cm="1">
        <f t="array" ref="K1710">IF(AND(C1710=1,OR(J1710=42,J1710=6,J1710=7,J1710=8)),1,
IF(AND(OR(C1710=1,C1710="NA"),OR(J1710=42,J1710=6,J1710=7,J1710=8, J1710="NA")),"NA",
IF(_xlfn.MINIFS(Nested_Ifs[a11],Nested_Ifs[ID],Nested_Ifs[[#This Row],[ID]])&lt;&gt;1,IF(AND(C1710=MIN(_xlfn._xlws.FILTER(Nested_Ifs[a11], Nested_Ifs[ID]=Nested_Ifs[[#This Row],[ID]])), OR(J1710=42,J1710=6,J1710=7,J1710=8)),1,
IF(_xlfn.MINIFS(Nested_Ifs[a11],Nested_Ifs[ID],Nested_Ifs[[#This Row],[ID]])&lt;&gt;1,IF(AND(OR(C1710=MIN(_xlfn._xlws.FILTER(Nested_Ifs[a11], Nested_Ifs[ID]=Nested_Ifs[[#This Row],[ID]])), C1710 = "NA"), OR(J1710=42,J1710=6,J1710=7,J1710=8, J1710 = "NA")),"NA",0),0)),0)))</f>
        <v>0</v>
      </c>
      <c r="L1710">
        <v>1</v>
      </c>
      <c r="M1710">
        <v>2</v>
      </c>
      <c r="N1710" t="s">
        <v>0</v>
      </c>
      <c r="O1710" s="11">
        <f t="shared" si="26"/>
        <v>0</v>
      </c>
    </row>
    <row r="1711" spans="2:15" x14ac:dyDescent="0.3">
      <c r="B1711">
        <v>19582</v>
      </c>
      <c r="C1711">
        <v>1</v>
      </c>
      <c r="D1711">
        <v>1</v>
      </c>
      <c r="E1711">
        <v>1</v>
      </c>
      <c r="F1711">
        <v>48</v>
      </c>
      <c r="G1711">
        <v>1</v>
      </c>
      <c r="H1711" t="s">
        <v>0</v>
      </c>
      <c r="I1711" t="s">
        <v>0</v>
      </c>
      <c r="J1711">
        <v>5</v>
      </c>
      <c r="K1711" s="5" cm="1">
        <f t="array" ref="K1711">IF(AND(C1711=1,OR(J1711=42,J1711=6,J1711=7,J1711=8)),1,
IF(AND(OR(C1711=1,C1711="NA"),OR(J1711=42,J1711=6,J1711=7,J1711=8, J1711="NA")),"NA",
IF(_xlfn.MINIFS(Nested_Ifs[a11],Nested_Ifs[ID],Nested_Ifs[[#This Row],[ID]])&lt;&gt;1,IF(AND(C1711=MIN(_xlfn._xlws.FILTER(Nested_Ifs[a11], Nested_Ifs[ID]=Nested_Ifs[[#This Row],[ID]])), OR(J1711=42,J1711=6,J1711=7,J1711=8)),1,
IF(_xlfn.MINIFS(Nested_Ifs[a11],Nested_Ifs[ID],Nested_Ifs[[#This Row],[ID]])&lt;&gt;1,IF(AND(OR(C1711=MIN(_xlfn._xlws.FILTER(Nested_Ifs[a11], Nested_Ifs[ID]=Nested_Ifs[[#This Row],[ID]])), C1711 = "NA"), OR(J1711=42,J1711=6,J1711=7,J1711=8, J1711 = "NA")),"NA",0),0)),0)))</f>
        <v>0</v>
      </c>
      <c r="L1711">
        <v>2</v>
      </c>
      <c r="M1711">
        <v>2</v>
      </c>
      <c r="N1711" t="s">
        <v>0</v>
      </c>
      <c r="O1711" s="11">
        <f t="shared" si="26"/>
        <v>0</v>
      </c>
    </row>
    <row r="1712" spans="2:15" x14ac:dyDescent="0.3">
      <c r="B1712">
        <v>19582</v>
      </c>
      <c r="C1712">
        <v>3</v>
      </c>
      <c r="D1712">
        <v>1</v>
      </c>
      <c r="E1712">
        <v>3</v>
      </c>
      <c r="F1712">
        <v>18</v>
      </c>
      <c r="G1712">
        <v>6</v>
      </c>
      <c r="H1712" t="s">
        <v>0</v>
      </c>
      <c r="I1712" t="s">
        <v>0</v>
      </c>
      <c r="J1712" t="s">
        <v>0</v>
      </c>
      <c r="K1712" s="5" cm="1">
        <f t="array" ref="K1712">IF(AND(C1712=1,OR(J1712=42,J1712=6,J1712=7,J1712=8)),1,
IF(AND(OR(C1712=1,C1712="NA"),OR(J1712=42,J1712=6,J1712=7,J1712=8, J1712="NA")),"NA",
IF(_xlfn.MINIFS(Nested_Ifs[a11],Nested_Ifs[ID],Nested_Ifs[[#This Row],[ID]])&lt;&gt;1,IF(AND(C1712=MIN(_xlfn._xlws.FILTER(Nested_Ifs[a11], Nested_Ifs[ID]=Nested_Ifs[[#This Row],[ID]])), OR(J1712=42,J1712=6,J1712=7,J1712=8)),1,
IF(_xlfn.MINIFS(Nested_Ifs[a11],Nested_Ifs[ID],Nested_Ifs[[#This Row],[ID]])&lt;&gt;1,IF(AND(OR(C1712=MIN(_xlfn._xlws.FILTER(Nested_Ifs[a11], Nested_Ifs[ID]=Nested_Ifs[[#This Row],[ID]])), C1712 = "NA"), OR(J1712=42,J1712=6,J1712=7,J1712=8, J1712 = "NA")),"NA",0),0)),0)))</f>
        <v>0</v>
      </c>
      <c r="L1712">
        <v>2</v>
      </c>
      <c r="M1712">
        <v>2</v>
      </c>
      <c r="N1712" t="s">
        <v>0</v>
      </c>
      <c r="O1712" s="11">
        <f t="shared" si="26"/>
        <v>0</v>
      </c>
    </row>
    <row r="1713" spans="2:15" x14ac:dyDescent="0.3">
      <c r="B1713">
        <v>19582</v>
      </c>
      <c r="C1713">
        <v>4</v>
      </c>
      <c r="D1713">
        <v>1</v>
      </c>
      <c r="E1713">
        <v>3</v>
      </c>
      <c r="F1713">
        <v>16</v>
      </c>
      <c r="G1713">
        <v>6</v>
      </c>
      <c r="H1713" t="s">
        <v>0</v>
      </c>
      <c r="I1713" t="s">
        <v>0</v>
      </c>
      <c r="J1713" t="s">
        <v>0</v>
      </c>
      <c r="K1713" s="5" cm="1">
        <f t="array" ref="K1713">IF(AND(C1713=1,OR(J1713=42,J1713=6,J1713=7,J1713=8)),1,
IF(AND(OR(C1713=1,C1713="NA"),OR(J1713=42,J1713=6,J1713=7,J1713=8, J1713="NA")),"NA",
IF(_xlfn.MINIFS(Nested_Ifs[a11],Nested_Ifs[ID],Nested_Ifs[[#This Row],[ID]])&lt;&gt;1,IF(AND(C1713=MIN(_xlfn._xlws.FILTER(Nested_Ifs[a11], Nested_Ifs[ID]=Nested_Ifs[[#This Row],[ID]])), OR(J1713=42,J1713=6,J1713=7,J1713=8)),1,
IF(_xlfn.MINIFS(Nested_Ifs[a11],Nested_Ifs[ID],Nested_Ifs[[#This Row],[ID]])&lt;&gt;1,IF(AND(OR(C1713=MIN(_xlfn._xlws.FILTER(Nested_Ifs[a11], Nested_Ifs[ID]=Nested_Ifs[[#This Row],[ID]])), C1713 = "NA"), OR(J1713=42,J1713=6,J1713=7,J1713=8, J1713 = "NA")),"NA",0),0)),0)))</f>
        <v>0</v>
      </c>
      <c r="L1713">
        <v>2</v>
      </c>
      <c r="M1713">
        <v>2</v>
      </c>
      <c r="N1713" t="s">
        <v>0</v>
      </c>
      <c r="O1713" s="11">
        <f t="shared" si="26"/>
        <v>0</v>
      </c>
    </row>
    <row r="1714" spans="2:15" x14ac:dyDescent="0.3">
      <c r="B1714">
        <v>19582</v>
      </c>
      <c r="C1714">
        <v>5</v>
      </c>
      <c r="D1714">
        <v>1</v>
      </c>
      <c r="E1714">
        <v>3</v>
      </c>
      <c r="F1714">
        <v>12</v>
      </c>
      <c r="G1714" t="s">
        <v>0</v>
      </c>
      <c r="H1714" t="s">
        <v>0</v>
      </c>
      <c r="I1714" t="s">
        <v>0</v>
      </c>
      <c r="J1714" t="s">
        <v>0</v>
      </c>
      <c r="K1714" s="5" cm="1">
        <f t="array" ref="K1714">IF(AND(C1714=1,OR(J1714=42,J1714=6,J1714=7,J1714=8)),1,
IF(AND(OR(C1714=1,C1714="NA"),OR(J1714=42,J1714=6,J1714=7,J1714=8, J1714="NA")),"NA",
IF(_xlfn.MINIFS(Nested_Ifs[a11],Nested_Ifs[ID],Nested_Ifs[[#This Row],[ID]])&lt;&gt;1,IF(AND(C1714=MIN(_xlfn._xlws.FILTER(Nested_Ifs[a11], Nested_Ifs[ID]=Nested_Ifs[[#This Row],[ID]])), OR(J1714=42,J1714=6,J1714=7,J1714=8)),1,
IF(_xlfn.MINIFS(Nested_Ifs[a11],Nested_Ifs[ID],Nested_Ifs[[#This Row],[ID]])&lt;&gt;1,IF(AND(OR(C1714=MIN(_xlfn._xlws.FILTER(Nested_Ifs[a11], Nested_Ifs[ID]=Nested_Ifs[[#This Row],[ID]])), C1714 = "NA"), OR(J1714=42,J1714=6,J1714=7,J1714=8, J1714 = "NA")),"NA",0),0)),0)))</f>
        <v>0</v>
      </c>
      <c r="L1714">
        <v>2</v>
      </c>
      <c r="M1714">
        <v>2</v>
      </c>
      <c r="N1714" t="s">
        <v>0</v>
      </c>
      <c r="O1714" s="11">
        <f t="shared" si="26"/>
        <v>0</v>
      </c>
    </row>
    <row r="1715" spans="2:15" x14ac:dyDescent="0.3">
      <c r="B1715">
        <v>19583</v>
      </c>
      <c r="C1715">
        <v>1</v>
      </c>
      <c r="D1715">
        <v>2</v>
      </c>
      <c r="E1715">
        <v>1</v>
      </c>
      <c r="F1715">
        <v>52</v>
      </c>
      <c r="G1715">
        <v>5</v>
      </c>
      <c r="H1715" t="s">
        <v>0</v>
      </c>
      <c r="I1715" t="s">
        <v>0</v>
      </c>
      <c r="J1715">
        <v>1</v>
      </c>
      <c r="K1715" s="5" cm="1">
        <f t="array" ref="K1715">IF(AND(C1715=1,OR(J1715=42,J1715=6,J1715=7,J1715=8)),1,
IF(AND(OR(C1715=1,C1715="NA"),OR(J1715=42,J1715=6,J1715=7,J1715=8, J1715="NA")),"NA",
IF(_xlfn.MINIFS(Nested_Ifs[a11],Nested_Ifs[ID],Nested_Ifs[[#This Row],[ID]])&lt;&gt;1,IF(AND(C1715=MIN(_xlfn._xlws.FILTER(Nested_Ifs[a11], Nested_Ifs[ID]=Nested_Ifs[[#This Row],[ID]])), OR(J1715=42,J1715=6,J1715=7,J1715=8)),1,
IF(_xlfn.MINIFS(Nested_Ifs[a11],Nested_Ifs[ID],Nested_Ifs[[#This Row],[ID]])&lt;&gt;1,IF(AND(OR(C1715=MIN(_xlfn._xlws.FILTER(Nested_Ifs[a11], Nested_Ifs[ID]=Nested_Ifs[[#This Row],[ID]])), C1715 = "NA"), OR(J1715=42,J1715=6,J1715=7,J1715=8, J1715 = "NA")),"NA",0),0)),0)))</f>
        <v>0</v>
      </c>
      <c r="L1715">
        <v>1</v>
      </c>
      <c r="M1715">
        <v>2</v>
      </c>
      <c r="N1715" t="s">
        <v>0</v>
      </c>
      <c r="O1715" s="11">
        <f t="shared" si="26"/>
        <v>0</v>
      </c>
    </row>
    <row r="1716" spans="2:15" x14ac:dyDescent="0.3">
      <c r="B1716">
        <v>19583</v>
      </c>
      <c r="C1716">
        <v>2</v>
      </c>
      <c r="D1716">
        <v>1</v>
      </c>
      <c r="E1716">
        <v>3</v>
      </c>
      <c r="F1716">
        <v>22</v>
      </c>
      <c r="G1716">
        <v>1</v>
      </c>
      <c r="H1716" t="s">
        <v>0</v>
      </c>
      <c r="I1716" t="s">
        <v>0</v>
      </c>
      <c r="J1716">
        <v>1</v>
      </c>
      <c r="K1716" s="5" cm="1">
        <f t="array" ref="K1716">IF(AND(C1716=1,OR(J1716=42,J1716=6,J1716=7,J1716=8)),1,
IF(AND(OR(C1716=1,C1716="NA"),OR(J1716=42,J1716=6,J1716=7,J1716=8, J1716="NA")),"NA",
IF(_xlfn.MINIFS(Nested_Ifs[a11],Nested_Ifs[ID],Nested_Ifs[[#This Row],[ID]])&lt;&gt;1,IF(AND(C1716=MIN(_xlfn._xlws.FILTER(Nested_Ifs[a11], Nested_Ifs[ID]=Nested_Ifs[[#This Row],[ID]])), OR(J1716=42,J1716=6,J1716=7,J1716=8)),1,
IF(_xlfn.MINIFS(Nested_Ifs[a11],Nested_Ifs[ID],Nested_Ifs[[#This Row],[ID]])&lt;&gt;1,IF(AND(OR(C1716=MIN(_xlfn._xlws.FILTER(Nested_Ifs[a11], Nested_Ifs[ID]=Nested_Ifs[[#This Row],[ID]])), C1716 = "NA"), OR(J1716=42,J1716=6,J1716=7,J1716=8, J1716 = "NA")),"NA",0),0)),0)))</f>
        <v>0</v>
      </c>
      <c r="L1716">
        <v>2</v>
      </c>
      <c r="M1716">
        <v>2</v>
      </c>
      <c r="N1716" t="s">
        <v>0</v>
      </c>
      <c r="O1716" s="11">
        <f t="shared" si="26"/>
        <v>0</v>
      </c>
    </row>
    <row r="1717" spans="2:15" x14ac:dyDescent="0.3">
      <c r="B1717">
        <v>19583</v>
      </c>
      <c r="C1717">
        <v>3</v>
      </c>
      <c r="D1717">
        <v>2</v>
      </c>
      <c r="E1717">
        <v>3</v>
      </c>
      <c r="F1717">
        <v>17</v>
      </c>
      <c r="G1717">
        <v>6</v>
      </c>
      <c r="H1717" t="s">
        <v>0</v>
      </c>
      <c r="I1717" t="s">
        <v>0</v>
      </c>
      <c r="J1717" t="s">
        <v>0</v>
      </c>
      <c r="K1717" s="5" cm="1">
        <f t="array" ref="K1717">IF(AND(C1717=1,OR(J1717=42,J1717=6,J1717=7,J1717=8)),1,
IF(AND(OR(C1717=1,C1717="NA"),OR(J1717=42,J1717=6,J1717=7,J1717=8, J1717="NA")),"NA",
IF(_xlfn.MINIFS(Nested_Ifs[a11],Nested_Ifs[ID],Nested_Ifs[[#This Row],[ID]])&lt;&gt;1,IF(AND(C1717=MIN(_xlfn._xlws.FILTER(Nested_Ifs[a11], Nested_Ifs[ID]=Nested_Ifs[[#This Row],[ID]])), OR(J1717=42,J1717=6,J1717=7,J1717=8)),1,
IF(_xlfn.MINIFS(Nested_Ifs[a11],Nested_Ifs[ID],Nested_Ifs[[#This Row],[ID]])&lt;&gt;1,IF(AND(OR(C1717=MIN(_xlfn._xlws.FILTER(Nested_Ifs[a11], Nested_Ifs[ID]=Nested_Ifs[[#This Row],[ID]])), C1717 = "NA"), OR(J1717=42,J1717=6,J1717=7,J1717=8, J1717 = "NA")),"NA",0),0)),0)))</f>
        <v>0</v>
      </c>
      <c r="L1717">
        <v>2</v>
      </c>
      <c r="M1717">
        <v>2</v>
      </c>
      <c r="N1717" t="s">
        <v>0</v>
      </c>
      <c r="O1717" s="11">
        <f t="shared" si="26"/>
        <v>0</v>
      </c>
    </row>
    <row r="1718" spans="2:15" x14ac:dyDescent="0.3">
      <c r="B1718">
        <v>19583</v>
      </c>
      <c r="C1718">
        <v>4</v>
      </c>
      <c r="D1718">
        <v>2</v>
      </c>
      <c r="E1718">
        <v>3</v>
      </c>
      <c r="F1718">
        <v>16</v>
      </c>
      <c r="G1718">
        <v>6</v>
      </c>
      <c r="H1718" t="s">
        <v>0</v>
      </c>
      <c r="I1718" t="s">
        <v>0</v>
      </c>
      <c r="J1718" t="s">
        <v>0</v>
      </c>
      <c r="K1718" s="5" cm="1">
        <f t="array" ref="K1718">IF(AND(C1718=1,OR(J1718=42,J1718=6,J1718=7,J1718=8)),1,
IF(AND(OR(C1718=1,C1718="NA"),OR(J1718=42,J1718=6,J1718=7,J1718=8, J1718="NA")),"NA",
IF(_xlfn.MINIFS(Nested_Ifs[a11],Nested_Ifs[ID],Nested_Ifs[[#This Row],[ID]])&lt;&gt;1,IF(AND(C1718=MIN(_xlfn._xlws.FILTER(Nested_Ifs[a11], Nested_Ifs[ID]=Nested_Ifs[[#This Row],[ID]])), OR(J1718=42,J1718=6,J1718=7,J1718=8)),1,
IF(_xlfn.MINIFS(Nested_Ifs[a11],Nested_Ifs[ID],Nested_Ifs[[#This Row],[ID]])&lt;&gt;1,IF(AND(OR(C1718=MIN(_xlfn._xlws.FILTER(Nested_Ifs[a11], Nested_Ifs[ID]=Nested_Ifs[[#This Row],[ID]])), C1718 = "NA"), OR(J1718=42,J1718=6,J1718=7,J1718=8, J1718 = "NA")),"NA",0),0)),0)))</f>
        <v>0</v>
      </c>
      <c r="L1718">
        <v>2</v>
      </c>
      <c r="M1718">
        <v>2</v>
      </c>
      <c r="N1718" t="s">
        <v>0</v>
      </c>
      <c r="O1718" s="11">
        <f t="shared" si="26"/>
        <v>0</v>
      </c>
    </row>
    <row r="1719" spans="2:15" x14ac:dyDescent="0.3">
      <c r="B1719">
        <v>19583</v>
      </c>
      <c r="C1719">
        <v>5</v>
      </c>
      <c r="D1719">
        <v>2</v>
      </c>
      <c r="E1719">
        <v>4</v>
      </c>
      <c r="F1719">
        <v>23</v>
      </c>
      <c r="G1719">
        <v>1</v>
      </c>
      <c r="H1719" t="s">
        <v>0</v>
      </c>
      <c r="I1719" t="s">
        <v>0</v>
      </c>
      <c r="J1719">
        <v>3</v>
      </c>
      <c r="K1719" s="5" cm="1">
        <f t="array" ref="K1719">IF(AND(C1719=1,OR(J1719=42,J1719=6,J1719=7,J1719=8)),1,
IF(AND(OR(C1719=1,C1719="NA"),OR(J1719=42,J1719=6,J1719=7,J1719=8, J1719="NA")),"NA",
IF(_xlfn.MINIFS(Nested_Ifs[a11],Nested_Ifs[ID],Nested_Ifs[[#This Row],[ID]])&lt;&gt;1,IF(AND(C1719=MIN(_xlfn._xlws.FILTER(Nested_Ifs[a11], Nested_Ifs[ID]=Nested_Ifs[[#This Row],[ID]])), OR(J1719=42,J1719=6,J1719=7,J1719=8)),1,
IF(_xlfn.MINIFS(Nested_Ifs[a11],Nested_Ifs[ID],Nested_Ifs[[#This Row],[ID]])&lt;&gt;1,IF(AND(OR(C1719=MIN(_xlfn._xlws.FILTER(Nested_Ifs[a11], Nested_Ifs[ID]=Nested_Ifs[[#This Row],[ID]])), C1719 = "NA"), OR(J1719=42,J1719=6,J1719=7,J1719=8, J1719 = "NA")),"NA",0),0)),0)))</f>
        <v>0</v>
      </c>
      <c r="L1719">
        <v>2</v>
      </c>
      <c r="M1719">
        <v>2</v>
      </c>
      <c r="N1719" t="s">
        <v>0</v>
      </c>
      <c r="O1719" s="11">
        <f t="shared" si="26"/>
        <v>0</v>
      </c>
    </row>
    <row r="1720" spans="2:15" x14ac:dyDescent="0.3">
      <c r="B1720">
        <v>19584</v>
      </c>
      <c r="C1720">
        <v>5</v>
      </c>
      <c r="D1720">
        <v>2</v>
      </c>
      <c r="E1720">
        <v>1</v>
      </c>
      <c r="F1720">
        <v>45</v>
      </c>
      <c r="G1720">
        <v>3</v>
      </c>
      <c r="H1720" t="s">
        <v>0</v>
      </c>
      <c r="I1720" t="s">
        <v>0</v>
      </c>
      <c r="J1720">
        <v>1</v>
      </c>
      <c r="K1720" s="5" cm="1">
        <f t="array" ref="K1720">IF(AND(C1720=1,OR(J1720=42,J1720=6,J1720=7,J1720=8)),1,
IF(AND(OR(C1720=1,C1720="NA"),OR(J1720=42,J1720=6,J1720=7,J1720=8, J1720="NA")),"NA",
IF(_xlfn.MINIFS(Nested_Ifs[a11],Nested_Ifs[ID],Nested_Ifs[[#This Row],[ID]])&lt;&gt;1,IF(AND(C1720=MIN(_xlfn._xlws.FILTER(Nested_Ifs[a11], Nested_Ifs[ID]=Nested_Ifs[[#This Row],[ID]])), OR(J1720=42,J1720=6,J1720=7,J1720=8)),1,
IF(_xlfn.MINIFS(Nested_Ifs[a11],Nested_Ifs[ID],Nested_Ifs[[#This Row],[ID]])&lt;&gt;1,IF(AND(OR(C1720=MIN(_xlfn._xlws.FILTER(Nested_Ifs[a11], Nested_Ifs[ID]=Nested_Ifs[[#This Row],[ID]])), C1720 = "NA"), OR(J1720=42,J1720=6,J1720=7,J1720=8, J1720 = "NA")),"NA",0),0)),0)))</f>
        <v>0</v>
      </c>
      <c r="L1720">
        <v>1</v>
      </c>
      <c r="M1720">
        <v>2</v>
      </c>
      <c r="N1720" t="s">
        <v>0</v>
      </c>
      <c r="O1720" s="11">
        <f t="shared" si="26"/>
        <v>0</v>
      </c>
    </row>
    <row r="1721" spans="2:15" x14ac:dyDescent="0.3">
      <c r="B1721">
        <v>19584</v>
      </c>
      <c r="C1721">
        <v>6</v>
      </c>
      <c r="D1721">
        <v>2</v>
      </c>
      <c r="E1721">
        <v>3</v>
      </c>
      <c r="F1721">
        <v>11</v>
      </c>
      <c r="G1721" t="s">
        <v>0</v>
      </c>
      <c r="H1721" t="s">
        <v>0</v>
      </c>
      <c r="I1721" t="s">
        <v>0</v>
      </c>
      <c r="J1721" t="s">
        <v>0</v>
      </c>
      <c r="K1721" s="5" cm="1">
        <f t="array" ref="K1721">IF(AND(C1721=1,OR(J1721=42,J1721=6,J1721=7,J1721=8)),1,
IF(AND(OR(C1721=1,C1721="NA"),OR(J1721=42,J1721=6,J1721=7,J1721=8, J1721="NA")),"NA",
IF(_xlfn.MINIFS(Nested_Ifs[a11],Nested_Ifs[ID],Nested_Ifs[[#This Row],[ID]])&lt;&gt;1,IF(AND(C1721=MIN(_xlfn._xlws.FILTER(Nested_Ifs[a11], Nested_Ifs[ID]=Nested_Ifs[[#This Row],[ID]])), OR(J1721=42,J1721=6,J1721=7,J1721=8)),1,
IF(_xlfn.MINIFS(Nested_Ifs[a11],Nested_Ifs[ID],Nested_Ifs[[#This Row],[ID]])&lt;&gt;1,IF(AND(OR(C1721=MIN(_xlfn._xlws.FILTER(Nested_Ifs[a11], Nested_Ifs[ID]=Nested_Ifs[[#This Row],[ID]])), C1721 = "NA"), OR(J1721=42,J1721=6,J1721=7,J1721=8, J1721 = "NA")),"NA",0),0)),0)))</f>
        <v>0</v>
      </c>
      <c r="L1721">
        <v>1</v>
      </c>
      <c r="M1721">
        <v>2</v>
      </c>
      <c r="N1721" t="s">
        <v>0</v>
      </c>
      <c r="O1721" s="11">
        <f t="shared" si="26"/>
        <v>0</v>
      </c>
    </row>
    <row r="1722" spans="2:15" x14ac:dyDescent="0.3">
      <c r="B1722">
        <v>19584</v>
      </c>
      <c r="C1722">
        <v>7</v>
      </c>
      <c r="D1722">
        <v>2</v>
      </c>
      <c r="E1722">
        <v>3</v>
      </c>
      <c r="F1722">
        <v>2</v>
      </c>
      <c r="G1722" t="s">
        <v>0</v>
      </c>
      <c r="H1722">
        <v>2</v>
      </c>
      <c r="I1722">
        <v>8</v>
      </c>
      <c r="J1722" t="s">
        <v>0</v>
      </c>
      <c r="K1722" s="5" cm="1">
        <f t="array" ref="K1722">IF(AND(C1722=1,OR(J1722=42,J1722=6,J1722=7,J1722=8)),1,
IF(AND(OR(C1722=1,C1722="NA"),OR(J1722=42,J1722=6,J1722=7,J1722=8, J1722="NA")),"NA",
IF(_xlfn.MINIFS(Nested_Ifs[a11],Nested_Ifs[ID],Nested_Ifs[[#This Row],[ID]])&lt;&gt;1,IF(AND(C1722=MIN(_xlfn._xlws.FILTER(Nested_Ifs[a11], Nested_Ifs[ID]=Nested_Ifs[[#This Row],[ID]])), OR(J1722=42,J1722=6,J1722=7,J1722=8)),1,
IF(_xlfn.MINIFS(Nested_Ifs[a11],Nested_Ifs[ID],Nested_Ifs[[#This Row],[ID]])&lt;&gt;1,IF(AND(OR(C1722=MIN(_xlfn._xlws.FILTER(Nested_Ifs[a11], Nested_Ifs[ID]=Nested_Ifs[[#This Row],[ID]])), C1722 = "NA"), OR(J1722=42,J1722=6,J1722=7,J1722=8, J1722 = "NA")),"NA",0),0)),0)))</f>
        <v>0</v>
      </c>
      <c r="L1722">
        <v>1</v>
      </c>
      <c r="M1722">
        <v>2</v>
      </c>
      <c r="N1722" t="s">
        <v>0</v>
      </c>
      <c r="O1722" s="11">
        <f t="shared" si="26"/>
        <v>0</v>
      </c>
    </row>
    <row r="1723" spans="2:15" x14ac:dyDescent="0.3">
      <c r="B1723">
        <v>19585</v>
      </c>
      <c r="C1723">
        <v>1</v>
      </c>
      <c r="D1723">
        <v>2</v>
      </c>
      <c r="E1723">
        <v>1</v>
      </c>
      <c r="F1723">
        <v>70</v>
      </c>
      <c r="G1723">
        <v>2</v>
      </c>
      <c r="H1723" t="s">
        <v>0</v>
      </c>
      <c r="I1723" t="s">
        <v>0</v>
      </c>
      <c r="J1723">
        <v>5</v>
      </c>
      <c r="K1723" s="5" cm="1">
        <f t="array" ref="K1723">IF(AND(C1723=1,OR(J1723=42,J1723=6,J1723=7,J1723=8)),1,
IF(AND(OR(C1723=1,C1723="NA"),OR(J1723=42,J1723=6,J1723=7,J1723=8, J1723="NA")),"NA",
IF(_xlfn.MINIFS(Nested_Ifs[a11],Nested_Ifs[ID],Nested_Ifs[[#This Row],[ID]])&lt;&gt;1,IF(AND(C1723=MIN(_xlfn._xlws.FILTER(Nested_Ifs[a11], Nested_Ifs[ID]=Nested_Ifs[[#This Row],[ID]])), OR(J1723=42,J1723=6,J1723=7,J1723=8)),1,
IF(_xlfn.MINIFS(Nested_Ifs[a11],Nested_Ifs[ID],Nested_Ifs[[#This Row],[ID]])&lt;&gt;1,IF(AND(OR(C1723=MIN(_xlfn._xlws.FILTER(Nested_Ifs[a11], Nested_Ifs[ID]=Nested_Ifs[[#This Row],[ID]])), C1723 = "NA"), OR(J1723=42,J1723=6,J1723=7,J1723=8, J1723 = "NA")),"NA",0),0)),0)))</f>
        <v>0</v>
      </c>
      <c r="L1723">
        <v>1</v>
      </c>
      <c r="M1723">
        <v>2</v>
      </c>
      <c r="N1723" t="s">
        <v>0</v>
      </c>
      <c r="O1723" s="11">
        <f t="shared" si="26"/>
        <v>0</v>
      </c>
    </row>
    <row r="1724" spans="2:15" x14ac:dyDescent="0.3">
      <c r="B1724">
        <v>19586</v>
      </c>
      <c r="C1724">
        <v>4</v>
      </c>
      <c r="D1724">
        <v>1</v>
      </c>
      <c r="E1724">
        <v>1</v>
      </c>
      <c r="F1724">
        <v>59</v>
      </c>
      <c r="G1724">
        <v>1</v>
      </c>
      <c r="H1724" t="s">
        <v>0</v>
      </c>
      <c r="I1724" t="s">
        <v>0</v>
      </c>
      <c r="J1724">
        <v>3</v>
      </c>
      <c r="K1724" s="5" cm="1">
        <f t="array" ref="K1724">IF(AND(C1724=1,OR(J1724=42,J1724=6,J1724=7,J1724=8)),1,
IF(AND(OR(C1724=1,C1724="NA"),OR(J1724=42,J1724=6,J1724=7,J1724=8, J1724="NA")),"NA",
IF(_xlfn.MINIFS(Nested_Ifs[a11],Nested_Ifs[ID],Nested_Ifs[[#This Row],[ID]])&lt;&gt;1,IF(AND(C1724=MIN(_xlfn._xlws.FILTER(Nested_Ifs[a11], Nested_Ifs[ID]=Nested_Ifs[[#This Row],[ID]])), OR(J1724=42,J1724=6,J1724=7,J1724=8)),1,
IF(_xlfn.MINIFS(Nested_Ifs[a11],Nested_Ifs[ID],Nested_Ifs[[#This Row],[ID]])&lt;&gt;1,IF(AND(OR(C1724=MIN(_xlfn._xlws.FILTER(Nested_Ifs[a11], Nested_Ifs[ID]=Nested_Ifs[[#This Row],[ID]])), C1724 = "NA"), OR(J1724=42,J1724=6,J1724=7,J1724=8, J1724 = "NA")),"NA",0),0)),0)))</f>
        <v>0</v>
      </c>
      <c r="L1724">
        <v>1</v>
      </c>
      <c r="M1724">
        <v>2</v>
      </c>
      <c r="N1724" t="s">
        <v>0</v>
      </c>
      <c r="O1724" s="11">
        <f t="shared" si="26"/>
        <v>0</v>
      </c>
    </row>
    <row r="1725" spans="2:15" x14ac:dyDescent="0.3">
      <c r="B1725">
        <v>19586</v>
      </c>
      <c r="C1725">
        <v>5</v>
      </c>
      <c r="D1725">
        <v>2</v>
      </c>
      <c r="E1725">
        <v>2</v>
      </c>
      <c r="F1725">
        <v>57</v>
      </c>
      <c r="G1725">
        <v>1</v>
      </c>
      <c r="H1725" t="s">
        <v>0</v>
      </c>
      <c r="I1725" t="s">
        <v>0</v>
      </c>
      <c r="J1725">
        <v>3</v>
      </c>
      <c r="K1725" s="5" cm="1">
        <f t="array" ref="K1725">IF(AND(C1725=1,OR(J1725=42,J1725=6,J1725=7,J1725=8)),1,
IF(AND(OR(C1725=1,C1725="NA"),OR(J1725=42,J1725=6,J1725=7,J1725=8, J1725="NA")),"NA",
IF(_xlfn.MINIFS(Nested_Ifs[a11],Nested_Ifs[ID],Nested_Ifs[[#This Row],[ID]])&lt;&gt;1,IF(AND(C1725=MIN(_xlfn._xlws.FILTER(Nested_Ifs[a11], Nested_Ifs[ID]=Nested_Ifs[[#This Row],[ID]])), OR(J1725=42,J1725=6,J1725=7,J1725=8)),1,
IF(_xlfn.MINIFS(Nested_Ifs[a11],Nested_Ifs[ID],Nested_Ifs[[#This Row],[ID]])&lt;&gt;1,IF(AND(OR(C1725=MIN(_xlfn._xlws.FILTER(Nested_Ifs[a11], Nested_Ifs[ID]=Nested_Ifs[[#This Row],[ID]])), C1725 = "NA"), OR(J1725=42,J1725=6,J1725=7,J1725=8, J1725 = "NA")),"NA",0),0)),0)))</f>
        <v>0</v>
      </c>
      <c r="L1725">
        <v>1</v>
      </c>
      <c r="M1725">
        <v>2</v>
      </c>
      <c r="N1725" t="s">
        <v>0</v>
      </c>
      <c r="O1725" s="11">
        <f t="shared" si="26"/>
        <v>0</v>
      </c>
    </row>
    <row r="1726" spans="2:15" x14ac:dyDescent="0.3">
      <c r="B1726">
        <v>19588</v>
      </c>
      <c r="C1726">
        <v>4</v>
      </c>
      <c r="D1726">
        <v>2</v>
      </c>
      <c r="E1726">
        <v>1</v>
      </c>
      <c r="F1726">
        <v>69</v>
      </c>
      <c r="G1726">
        <v>5</v>
      </c>
      <c r="H1726" t="s">
        <v>0</v>
      </c>
      <c r="I1726" t="s">
        <v>0</v>
      </c>
      <c r="J1726">
        <v>1</v>
      </c>
      <c r="K1726" s="5" cm="1">
        <f t="array" ref="K1726">IF(AND(C1726=1,OR(J1726=42,J1726=6,J1726=7,J1726=8)),1,
IF(AND(OR(C1726=1,C1726="NA"),OR(J1726=42,J1726=6,J1726=7,J1726=8, J1726="NA")),"NA",
IF(_xlfn.MINIFS(Nested_Ifs[a11],Nested_Ifs[ID],Nested_Ifs[[#This Row],[ID]])&lt;&gt;1,IF(AND(C1726=MIN(_xlfn._xlws.FILTER(Nested_Ifs[a11], Nested_Ifs[ID]=Nested_Ifs[[#This Row],[ID]])), OR(J1726=42,J1726=6,J1726=7,J1726=8)),1,
IF(_xlfn.MINIFS(Nested_Ifs[a11],Nested_Ifs[ID],Nested_Ifs[[#This Row],[ID]])&lt;&gt;1,IF(AND(OR(C1726=MIN(_xlfn._xlws.FILTER(Nested_Ifs[a11], Nested_Ifs[ID]=Nested_Ifs[[#This Row],[ID]])), C1726 = "NA"), OR(J1726=42,J1726=6,J1726=7,J1726=8, J1726 = "NA")),"NA",0),0)),0)))</f>
        <v>0</v>
      </c>
      <c r="L1726">
        <v>2</v>
      </c>
      <c r="M1726">
        <v>2</v>
      </c>
      <c r="N1726" t="s">
        <v>0</v>
      </c>
      <c r="O1726" s="11">
        <f t="shared" si="26"/>
        <v>0</v>
      </c>
    </row>
    <row r="1727" spans="2:15" x14ac:dyDescent="0.3">
      <c r="B1727">
        <v>19588</v>
      </c>
      <c r="C1727">
        <v>5</v>
      </c>
      <c r="D1727">
        <v>2</v>
      </c>
      <c r="E1727">
        <v>5</v>
      </c>
      <c r="F1727">
        <v>81</v>
      </c>
      <c r="G1727">
        <v>5</v>
      </c>
      <c r="H1727" t="s">
        <v>0</v>
      </c>
      <c r="I1727" t="s">
        <v>0</v>
      </c>
      <c r="J1727">
        <v>5</v>
      </c>
      <c r="K1727" s="5" cm="1">
        <f t="array" ref="K1727">IF(AND(C1727=1,OR(J1727=42,J1727=6,J1727=7,J1727=8)),1,
IF(AND(OR(C1727=1,C1727="NA"),OR(J1727=42,J1727=6,J1727=7,J1727=8, J1727="NA")),"NA",
IF(_xlfn.MINIFS(Nested_Ifs[a11],Nested_Ifs[ID],Nested_Ifs[[#This Row],[ID]])&lt;&gt;1,IF(AND(C1727=MIN(_xlfn._xlws.FILTER(Nested_Ifs[a11], Nested_Ifs[ID]=Nested_Ifs[[#This Row],[ID]])), OR(J1727=42,J1727=6,J1727=7,J1727=8)),1,
IF(_xlfn.MINIFS(Nested_Ifs[a11],Nested_Ifs[ID],Nested_Ifs[[#This Row],[ID]])&lt;&gt;1,IF(AND(OR(C1727=MIN(_xlfn._xlws.FILTER(Nested_Ifs[a11], Nested_Ifs[ID]=Nested_Ifs[[#This Row],[ID]])), C1727 = "NA"), OR(J1727=42,J1727=6,J1727=7,J1727=8, J1727 = "NA")),"NA",0),0)),0)))</f>
        <v>0</v>
      </c>
      <c r="L1727">
        <v>2</v>
      </c>
      <c r="M1727">
        <v>2</v>
      </c>
      <c r="N1727" t="s">
        <v>0</v>
      </c>
      <c r="O1727" s="11">
        <f t="shared" si="26"/>
        <v>0</v>
      </c>
    </row>
    <row r="1728" spans="2:15" x14ac:dyDescent="0.3">
      <c r="B1728">
        <v>19587</v>
      </c>
      <c r="C1728">
        <v>1</v>
      </c>
      <c r="D1728">
        <v>2</v>
      </c>
      <c r="E1728">
        <v>1</v>
      </c>
      <c r="F1728">
        <v>29</v>
      </c>
      <c r="G1728">
        <v>6</v>
      </c>
      <c r="H1728" t="s">
        <v>0</v>
      </c>
      <c r="I1728" t="s">
        <v>0</v>
      </c>
      <c r="J1728" t="s">
        <v>0</v>
      </c>
      <c r="K1728" s="5" t="str" cm="1">
        <f t="array" ref="K1728">IF(AND(C1728=1,OR(J1728=42,J1728=6,J1728=7,J1728=8)),1,
IF(AND(OR(C1728=1,C1728="NA"),OR(J1728=42,J1728=6,J1728=7,J1728=8, J1728="NA")),"NA",
IF(_xlfn.MINIFS(Nested_Ifs[a11],Nested_Ifs[ID],Nested_Ifs[[#This Row],[ID]])&lt;&gt;1,IF(AND(C1728=MIN(_xlfn._xlws.FILTER(Nested_Ifs[a11], Nested_Ifs[ID]=Nested_Ifs[[#This Row],[ID]])), OR(J1728=42,J1728=6,J1728=7,J1728=8)),1,
IF(_xlfn.MINIFS(Nested_Ifs[a11],Nested_Ifs[ID],Nested_Ifs[[#This Row],[ID]])&lt;&gt;1,IF(AND(OR(C1728=MIN(_xlfn._xlws.FILTER(Nested_Ifs[a11], Nested_Ifs[ID]=Nested_Ifs[[#This Row],[ID]])), C1728 = "NA"), OR(J1728=42,J1728=6,J1728=7,J1728=8, J1728 = "NA")),"NA",0),0)),0)))</f>
        <v>NA</v>
      </c>
      <c r="L1728">
        <v>1</v>
      </c>
      <c r="M1728">
        <v>2</v>
      </c>
      <c r="N1728" t="s">
        <v>0</v>
      </c>
      <c r="O1728" s="11">
        <f t="shared" si="26"/>
        <v>0</v>
      </c>
    </row>
    <row r="1729" spans="2:15" x14ac:dyDescent="0.3">
      <c r="B1729">
        <v>19589</v>
      </c>
      <c r="C1729">
        <v>1</v>
      </c>
      <c r="D1729">
        <v>2</v>
      </c>
      <c r="E1729">
        <v>1</v>
      </c>
      <c r="F1729">
        <v>52</v>
      </c>
      <c r="G1729">
        <v>5</v>
      </c>
      <c r="H1729" t="s">
        <v>0</v>
      </c>
      <c r="I1729" t="s">
        <v>0</v>
      </c>
      <c r="J1729">
        <v>41</v>
      </c>
      <c r="K1729" s="5" cm="1">
        <f t="array" ref="K1729">IF(AND(C1729=1,OR(J1729=42,J1729=6,J1729=7,J1729=8)),1,
IF(AND(OR(C1729=1,C1729="NA"),OR(J1729=42,J1729=6,J1729=7,J1729=8, J1729="NA")),"NA",
IF(_xlfn.MINIFS(Nested_Ifs[a11],Nested_Ifs[ID],Nested_Ifs[[#This Row],[ID]])&lt;&gt;1,IF(AND(C1729=MIN(_xlfn._xlws.FILTER(Nested_Ifs[a11], Nested_Ifs[ID]=Nested_Ifs[[#This Row],[ID]])), OR(J1729=42,J1729=6,J1729=7,J1729=8)),1,
IF(_xlfn.MINIFS(Nested_Ifs[a11],Nested_Ifs[ID],Nested_Ifs[[#This Row],[ID]])&lt;&gt;1,IF(AND(OR(C1729=MIN(_xlfn._xlws.FILTER(Nested_Ifs[a11], Nested_Ifs[ID]=Nested_Ifs[[#This Row],[ID]])), C1729 = "NA"), OR(J1729=42,J1729=6,J1729=7,J1729=8, J1729 = "NA")),"NA",0),0)),0)))</f>
        <v>0</v>
      </c>
      <c r="L1729">
        <v>2</v>
      </c>
      <c r="M1729">
        <v>2</v>
      </c>
      <c r="N1729" t="s">
        <v>0</v>
      </c>
      <c r="O1729" s="11">
        <f t="shared" si="26"/>
        <v>0</v>
      </c>
    </row>
    <row r="1730" spans="2:15" x14ac:dyDescent="0.3">
      <c r="B1730">
        <v>19589</v>
      </c>
      <c r="C1730">
        <v>2</v>
      </c>
      <c r="D1730">
        <v>2</v>
      </c>
      <c r="E1730">
        <v>3</v>
      </c>
      <c r="F1730">
        <v>12</v>
      </c>
      <c r="G1730" t="s">
        <v>0</v>
      </c>
      <c r="H1730" t="s">
        <v>0</v>
      </c>
      <c r="I1730" t="s">
        <v>0</v>
      </c>
      <c r="J1730" t="s">
        <v>0</v>
      </c>
      <c r="K1730" s="5" cm="1">
        <f t="array" ref="K1730">IF(AND(C1730=1,OR(J1730=42,J1730=6,J1730=7,J1730=8)),1,
IF(AND(OR(C1730=1,C1730="NA"),OR(J1730=42,J1730=6,J1730=7,J1730=8, J1730="NA")),"NA",
IF(_xlfn.MINIFS(Nested_Ifs[a11],Nested_Ifs[ID],Nested_Ifs[[#This Row],[ID]])&lt;&gt;1,IF(AND(C1730=MIN(_xlfn._xlws.FILTER(Nested_Ifs[a11], Nested_Ifs[ID]=Nested_Ifs[[#This Row],[ID]])), OR(J1730=42,J1730=6,J1730=7,J1730=8)),1,
IF(_xlfn.MINIFS(Nested_Ifs[a11],Nested_Ifs[ID],Nested_Ifs[[#This Row],[ID]])&lt;&gt;1,IF(AND(OR(C1730=MIN(_xlfn._xlws.FILTER(Nested_Ifs[a11], Nested_Ifs[ID]=Nested_Ifs[[#This Row],[ID]])), C1730 = "NA"), OR(J1730=42,J1730=6,J1730=7,J1730=8, J1730 = "NA")),"NA",0),0)),0)))</f>
        <v>0</v>
      </c>
      <c r="L1730">
        <v>2</v>
      </c>
      <c r="M1730">
        <v>2</v>
      </c>
      <c r="N1730" t="s">
        <v>0</v>
      </c>
      <c r="O1730" s="11">
        <f t="shared" si="26"/>
        <v>0</v>
      </c>
    </row>
    <row r="1731" spans="2:15" x14ac:dyDescent="0.3">
      <c r="B1731">
        <v>19591</v>
      </c>
      <c r="C1731">
        <v>1</v>
      </c>
      <c r="D1731">
        <v>1</v>
      </c>
      <c r="E1731">
        <v>1</v>
      </c>
      <c r="F1731">
        <v>62</v>
      </c>
      <c r="G1731">
        <v>1</v>
      </c>
      <c r="H1731" t="s">
        <v>0</v>
      </c>
      <c r="I1731" t="s">
        <v>0</v>
      </c>
      <c r="J1731">
        <v>3</v>
      </c>
      <c r="K1731" s="5" cm="1">
        <f t="array" ref="K1731">IF(AND(C1731=1,OR(J1731=42,J1731=6,J1731=7,J1731=8)),1,
IF(AND(OR(C1731=1,C1731="NA"),OR(J1731=42,J1731=6,J1731=7,J1731=8, J1731="NA")),"NA",
IF(_xlfn.MINIFS(Nested_Ifs[a11],Nested_Ifs[ID],Nested_Ifs[[#This Row],[ID]])&lt;&gt;1,IF(AND(C1731=MIN(_xlfn._xlws.FILTER(Nested_Ifs[a11], Nested_Ifs[ID]=Nested_Ifs[[#This Row],[ID]])), OR(J1731=42,J1731=6,J1731=7,J1731=8)),1,
IF(_xlfn.MINIFS(Nested_Ifs[a11],Nested_Ifs[ID],Nested_Ifs[[#This Row],[ID]])&lt;&gt;1,IF(AND(OR(C1731=MIN(_xlfn._xlws.FILTER(Nested_Ifs[a11], Nested_Ifs[ID]=Nested_Ifs[[#This Row],[ID]])), C1731 = "NA"), OR(J1731=42,J1731=6,J1731=7,J1731=8, J1731 = "NA")),"NA",0),0)),0)))</f>
        <v>0</v>
      </c>
      <c r="L1731">
        <v>2</v>
      </c>
      <c r="M1731">
        <v>2</v>
      </c>
      <c r="N1731" t="s">
        <v>0</v>
      </c>
      <c r="O1731" s="11">
        <f t="shared" si="26"/>
        <v>0</v>
      </c>
    </row>
    <row r="1732" spans="2:15" x14ac:dyDescent="0.3">
      <c r="B1732">
        <v>19591</v>
      </c>
      <c r="C1732">
        <v>2</v>
      </c>
      <c r="D1732">
        <v>2</v>
      </c>
      <c r="E1732">
        <v>2</v>
      </c>
      <c r="F1732">
        <v>59</v>
      </c>
      <c r="G1732">
        <v>1</v>
      </c>
      <c r="H1732" t="s">
        <v>0</v>
      </c>
      <c r="I1732" t="s">
        <v>0</v>
      </c>
      <c r="J1732">
        <v>3</v>
      </c>
      <c r="K1732" s="5" cm="1">
        <f t="array" ref="K1732">IF(AND(C1732=1,OR(J1732=42,J1732=6,J1732=7,J1732=8)),1,
IF(AND(OR(C1732=1,C1732="NA"),OR(J1732=42,J1732=6,J1732=7,J1732=8, J1732="NA")),"NA",
IF(_xlfn.MINIFS(Nested_Ifs[a11],Nested_Ifs[ID],Nested_Ifs[[#This Row],[ID]])&lt;&gt;1,IF(AND(C1732=MIN(_xlfn._xlws.FILTER(Nested_Ifs[a11], Nested_Ifs[ID]=Nested_Ifs[[#This Row],[ID]])), OR(J1732=42,J1732=6,J1732=7,J1732=8)),1,
IF(_xlfn.MINIFS(Nested_Ifs[a11],Nested_Ifs[ID],Nested_Ifs[[#This Row],[ID]])&lt;&gt;1,IF(AND(OR(C1732=MIN(_xlfn._xlws.FILTER(Nested_Ifs[a11], Nested_Ifs[ID]=Nested_Ifs[[#This Row],[ID]])), C1732 = "NA"), OR(J1732=42,J1732=6,J1732=7,J1732=8, J1732 = "NA")),"NA",0),0)),0)))</f>
        <v>0</v>
      </c>
      <c r="L1732">
        <v>1</v>
      </c>
      <c r="M1732">
        <v>2</v>
      </c>
      <c r="N1732" t="s">
        <v>0</v>
      </c>
      <c r="O1732" s="11">
        <f t="shared" si="26"/>
        <v>0</v>
      </c>
    </row>
    <row r="1733" spans="2:15" x14ac:dyDescent="0.3">
      <c r="B1733">
        <v>19592</v>
      </c>
      <c r="C1733">
        <v>1</v>
      </c>
      <c r="D1733">
        <v>1</v>
      </c>
      <c r="E1733">
        <v>1</v>
      </c>
      <c r="F1733">
        <v>45</v>
      </c>
      <c r="G1733">
        <v>1</v>
      </c>
      <c r="H1733" t="s">
        <v>0</v>
      </c>
      <c r="I1733" t="s">
        <v>0</v>
      </c>
      <c r="J1733">
        <v>3</v>
      </c>
      <c r="K1733" s="5" cm="1">
        <f t="array" ref="K1733">IF(AND(C1733=1,OR(J1733=42,J1733=6,J1733=7,J1733=8)),1,
IF(AND(OR(C1733=1,C1733="NA"),OR(J1733=42,J1733=6,J1733=7,J1733=8, J1733="NA")),"NA",
IF(_xlfn.MINIFS(Nested_Ifs[a11],Nested_Ifs[ID],Nested_Ifs[[#This Row],[ID]])&lt;&gt;1,IF(AND(C1733=MIN(_xlfn._xlws.FILTER(Nested_Ifs[a11], Nested_Ifs[ID]=Nested_Ifs[[#This Row],[ID]])), OR(J1733=42,J1733=6,J1733=7,J1733=8)),1,
IF(_xlfn.MINIFS(Nested_Ifs[a11],Nested_Ifs[ID],Nested_Ifs[[#This Row],[ID]])&lt;&gt;1,IF(AND(OR(C1733=MIN(_xlfn._xlws.FILTER(Nested_Ifs[a11], Nested_Ifs[ID]=Nested_Ifs[[#This Row],[ID]])), C1733 = "NA"), OR(J1733=42,J1733=6,J1733=7,J1733=8, J1733 = "NA")),"NA",0),0)),0)))</f>
        <v>0</v>
      </c>
      <c r="L1733">
        <v>2</v>
      </c>
      <c r="M1733">
        <v>2</v>
      </c>
      <c r="N1733" t="s">
        <v>0</v>
      </c>
      <c r="O1733" s="11">
        <f t="shared" si="26"/>
        <v>0</v>
      </c>
    </row>
    <row r="1734" spans="2:15" x14ac:dyDescent="0.3">
      <c r="B1734">
        <v>19592</v>
      </c>
      <c r="C1734">
        <v>2</v>
      </c>
      <c r="D1734">
        <v>2</v>
      </c>
      <c r="E1734">
        <v>2</v>
      </c>
      <c r="F1734">
        <v>42</v>
      </c>
      <c r="G1734">
        <v>1</v>
      </c>
      <c r="H1734" t="s">
        <v>0</v>
      </c>
      <c r="I1734" t="s">
        <v>0</v>
      </c>
      <c r="J1734">
        <v>1</v>
      </c>
      <c r="K1734" s="5" cm="1">
        <f t="array" ref="K1734">IF(AND(C1734=1,OR(J1734=42,J1734=6,J1734=7,J1734=8)),1,
IF(AND(OR(C1734=1,C1734="NA"),OR(J1734=42,J1734=6,J1734=7,J1734=8, J1734="NA")),"NA",
IF(_xlfn.MINIFS(Nested_Ifs[a11],Nested_Ifs[ID],Nested_Ifs[[#This Row],[ID]])&lt;&gt;1,IF(AND(C1734=MIN(_xlfn._xlws.FILTER(Nested_Ifs[a11], Nested_Ifs[ID]=Nested_Ifs[[#This Row],[ID]])), OR(J1734=42,J1734=6,J1734=7,J1734=8)),1,
IF(_xlfn.MINIFS(Nested_Ifs[a11],Nested_Ifs[ID],Nested_Ifs[[#This Row],[ID]])&lt;&gt;1,IF(AND(OR(C1734=MIN(_xlfn._xlws.FILTER(Nested_Ifs[a11], Nested_Ifs[ID]=Nested_Ifs[[#This Row],[ID]])), C1734 = "NA"), OR(J1734=42,J1734=6,J1734=7,J1734=8, J1734 = "NA")),"NA",0),0)),0)))</f>
        <v>0</v>
      </c>
      <c r="L1734">
        <v>2</v>
      </c>
      <c r="M1734">
        <v>2</v>
      </c>
      <c r="N1734" t="s">
        <v>0</v>
      </c>
      <c r="O1734" s="11">
        <f t="shared" si="26"/>
        <v>0</v>
      </c>
    </row>
    <row r="1735" spans="2:15" x14ac:dyDescent="0.3">
      <c r="B1735">
        <v>19592</v>
      </c>
      <c r="C1735">
        <v>3</v>
      </c>
      <c r="D1735">
        <v>2</v>
      </c>
      <c r="E1735">
        <v>3</v>
      </c>
      <c r="F1735">
        <v>14</v>
      </c>
      <c r="G1735" t="s">
        <v>0</v>
      </c>
      <c r="H1735" t="s">
        <v>0</v>
      </c>
      <c r="I1735" t="s">
        <v>0</v>
      </c>
      <c r="J1735" t="s">
        <v>0</v>
      </c>
      <c r="K1735" s="5" cm="1">
        <f t="array" ref="K1735">IF(AND(C1735=1,OR(J1735=42,J1735=6,J1735=7,J1735=8)),1,
IF(AND(OR(C1735=1,C1735="NA"),OR(J1735=42,J1735=6,J1735=7,J1735=8, J1735="NA")),"NA",
IF(_xlfn.MINIFS(Nested_Ifs[a11],Nested_Ifs[ID],Nested_Ifs[[#This Row],[ID]])&lt;&gt;1,IF(AND(C1735=MIN(_xlfn._xlws.FILTER(Nested_Ifs[a11], Nested_Ifs[ID]=Nested_Ifs[[#This Row],[ID]])), OR(J1735=42,J1735=6,J1735=7,J1735=8)),1,
IF(_xlfn.MINIFS(Nested_Ifs[a11],Nested_Ifs[ID],Nested_Ifs[[#This Row],[ID]])&lt;&gt;1,IF(AND(OR(C1735=MIN(_xlfn._xlws.FILTER(Nested_Ifs[a11], Nested_Ifs[ID]=Nested_Ifs[[#This Row],[ID]])), C1735 = "NA"), OR(J1735=42,J1735=6,J1735=7,J1735=8, J1735 = "NA")),"NA",0),0)),0)))</f>
        <v>0</v>
      </c>
      <c r="L1735">
        <v>2</v>
      </c>
      <c r="M1735">
        <v>2</v>
      </c>
      <c r="N1735" t="s">
        <v>0</v>
      </c>
      <c r="O1735" s="11">
        <f t="shared" si="26"/>
        <v>0</v>
      </c>
    </row>
    <row r="1736" spans="2:15" x14ac:dyDescent="0.3">
      <c r="B1736">
        <v>19592</v>
      </c>
      <c r="C1736">
        <v>4</v>
      </c>
      <c r="D1736">
        <v>2</v>
      </c>
      <c r="E1736">
        <v>3</v>
      </c>
      <c r="F1736">
        <v>9</v>
      </c>
      <c r="G1736" t="s">
        <v>0</v>
      </c>
      <c r="H1736" t="s">
        <v>0</v>
      </c>
      <c r="I1736" t="s">
        <v>0</v>
      </c>
      <c r="J1736" t="s">
        <v>0</v>
      </c>
      <c r="K1736" s="5" cm="1">
        <f t="array" ref="K1736">IF(AND(C1736=1,OR(J1736=42,J1736=6,J1736=7,J1736=8)),1,
IF(AND(OR(C1736=1,C1736="NA"),OR(J1736=42,J1736=6,J1736=7,J1736=8, J1736="NA")),"NA",
IF(_xlfn.MINIFS(Nested_Ifs[a11],Nested_Ifs[ID],Nested_Ifs[[#This Row],[ID]])&lt;&gt;1,IF(AND(C1736=MIN(_xlfn._xlws.FILTER(Nested_Ifs[a11], Nested_Ifs[ID]=Nested_Ifs[[#This Row],[ID]])), OR(J1736=42,J1736=6,J1736=7,J1736=8)),1,
IF(_xlfn.MINIFS(Nested_Ifs[a11],Nested_Ifs[ID],Nested_Ifs[[#This Row],[ID]])&lt;&gt;1,IF(AND(OR(C1736=MIN(_xlfn._xlws.FILTER(Nested_Ifs[a11], Nested_Ifs[ID]=Nested_Ifs[[#This Row],[ID]])), C1736 = "NA"), OR(J1736=42,J1736=6,J1736=7,J1736=8, J1736 = "NA")),"NA",0),0)),0)))</f>
        <v>0</v>
      </c>
      <c r="L1736">
        <v>2</v>
      </c>
      <c r="M1736">
        <v>2</v>
      </c>
      <c r="N1736" t="s">
        <v>0</v>
      </c>
      <c r="O1736" s="11">
        <f t="shared" si="26"/>
        <v>0</v>
      </c>
    </row>
    <row r="1737" spans="2:15" x14ac:dyDescent="0.3">
      <c r="B1737">
        <v>19592</v>
      </c>
      <c r="C1737">
        <v>5</v>
      </c>
      <c r="D1737">
        <v>2</v>
      </c>
      <c r="E1737">
        <v>3</v>
      </c>
      <c r="F1737">
        <v>5</v>
      </c>
      <c r="G1737" t="s">
        <v>0</v>
      </c>
      <c r="H1737">
        <v>1</v>
      </c>
      <c r="I1737" t="s">
        <v>0</v>
      </c>
      <c r="J1737" t="s">
        <v>0</v>
      </c>
      <c r="K1737" s="5" cm="1">
        <f t="array" ref="K1737">IF(AND(C1737=1,OR(J1737=42,J1737=6,J1737=7,J1737=8)),1,
IF(AND(OR(C1737=1,C1737="NA"),OR(J1737=42,J1737=6,J1737=7,J1737=8, J1737="NA")),"NA",
IF(_xlfn.MINIFS(Nested_Ifs[a11],Nested_Ifs[ID],Nested_Ifs[[#This Row],[ID]])&lt;&gt;1,IF(AND(C1737=MIN(_xlfn._xlws.FILTER(Nested_Ifs[a11], Nested_Ifs[ID]=Nested_Ifs[[#This Row],[ID]])), OR(J1737=42,J1737=6,J1737=7,J1737=8)),1,
IF(_xlfn.MINIFS(Nested_Ifs[a11],Nested_Ifs[ID],Nested_Ifs[[#This Row],[ID]])&lt;&gt;1,IF(AND(OR(C1737=MIN(_xlfn._xlws.FILTER(Nested_Ifs[a11], Nested_Ifs[ID]=Nested_Ifs[[#This Row],[ID]])), C1737 = "NA"), OR(J1737=42,J1737=6,J1737=7,J1737=8, J1737 = "NA")),"NA",0),0)),0)))</f>
        <v>0</v>
      </c>
      <c r="L1737">
        <v>2</v>
      </c>
      <c r="M1737">
        <v>2</v>
      </c>
      <c r="N1737" t="s">
        <v>0</v>
      </c>
      <c r="O1737" s="11">
        <f t="shared" si="26"/>
        <v>0</v>
      </c>
    </row>
    <row r="1738" spans="2:15" x14ac:dyDescent="0.3">
      <c r="B1738">
        <v>19595</v>
      </c>
      <c r="C1738">
        <v>1</v>
      </c>
      <c r="D1738">
        <v>1</v>
      </c>
      <c r="E1738">
        <v>1</v>
      </c>
      <c r="F1738">
        <v>44</v>
      </c>
      <c r="G1738">
        <v>1</v>
      </c>
      <c r="H1738" t="s">
        <v>0</v>
      </c>
      <c r="I1738" t="s">
        <v>0</v>
      </c>
      <c r="J1738">
        <v>41</v>
      </c>
      <c r="K1738" s="5" cm="1">
        <f t="array" ref="K1738">IF(AND(C1738=1,OR(J1738=42,J1738=6,J1738=7,J1738=8)),1,
IF(AND(OR(C1738=1,C1738="NA"),OR(J1738=42,J1738=6,J1738=7,J1738=8, J1738="NA")),"NA",
IF(_xlfn.MINIFS(Nested_Ifs[a11],Nested_Ifs[ID],Nested_Ifs[[#This Row],[ID]])&lt;&gt;1,IF(AND(C1738=MIN(_xlfn._xlws.FILTER(Nested_Ifs[a11], Nested_Ifs[ID]=Nested_Ifs[[#This Row],[ID]])), OR(J1738=42,J1738=6,J1738=7,J1738=8)),1,
IF(_xlfn.MINIFS(Nested_Ifs[a11],Nested_Ifs[ID],Nested_Ifs[[#This Row],[ID]])&lt;&gt;1,IF(AND(OR(C1738=MIN(_xlfn._xlws.FILTER(Nested_Ifs[a11], Nested_Ifs[ID]=Nested_Ifs[[#This Row],[ID]])), C1738 = "NA"), OR(J1738=42,J1738=6,J1738=7,J1738=8, J1738 = "NA")),"NA",0),0)),0)))</f>
        <v>0</v>
      </c>
      <c r="L1738">
        <v>2</v>
      </c>
      <c r="M1738">
        <v>2</v>
      </c>
      <c r="N1738" t="s">
        <v>0</v>
      </c>
      <c r="O1738" s="11">
        <f t="shared" si="26"/>
        <v>0</v>
      </c>
    </row>
    <row r="1739" spans="2:15" x14ac:dyDescent="0.3">
      <c r="B1739">
        <v>19595</v>
      </c>
      <c r="C1739">
        <v>2</v>
      </c>
      <c r="D1739">
        <v>2</v>
      </c>
      <c r="E1739">
        <v>2</v>
      </c>
      <c r="F1739">
        <v>40</v>
      </c>
      <c r="G1739">
        <v>1</v>
      </c>
      <c r="H1739" t="s">
        <v>0</v>
      </c>
      <c r="I1739" t="s">
        <v>0</v>
      </c>
      <c r="J1739">
        <v>5</v>
      </c>
      <c r="K1739" s="5" cm="1">
        <f t="array" ref="K1739">IF(AND(C1739=1,OR(J1739=42,J1739=6,J1739=7,J1739=8)),1,
IF(AND(OR(C1739=1,C1739="NA"),OR(J1739=42,J1739=6,J1739=7,J1739=8, J1739="NA")),"NA",
IF(_xlfn.MINIFS(Nested_Ifs[a11],Nested_Ifs[ID],Nested_Ifs[[#This Row],[ID]])&lt;&gt;1,IF(AND(C1739=MIN(_xlfn._xlws.FILTER(Nested_Ifs[a11], Nested_Ifs[ID]=Nested_Ifs[[#This Row],[ID]])), OR(J1739=42,J1739=6,J1739=7,J1739=8)),1,
IF(_xlfn.MINIFS(Nested_Ifs[a11],Nested_Ifs[ID],Nested_Ifs[[#This Row],[ID]])&lt;&gt;1,IF(AND(OR(C1739=MIN(_xlfn._xlws.FILTER(Nested_Ifs[a11], Nested_Ifs[ID]=Nested_Ifs[[#This Row],[ID]])), C1739 = "NA"), OR(J1739=42,J1739=6,J1739=7,J1739=8, J1739 = "NA")),"NA",0),0)),0)))</f>
        <v>0</v>
      </c>
      <c r="L1739">
        <v>2</v>
      </c>
      <c r="M1739">
        <v>2</v>
      </c>
      <c r="N1739" t="s">
        <v>0</v>
      </c>
      <c r="O1739" s="11">
        <f t="shared" si="26"/>
        <v>0</v>
      </c>
    </row>
    <row r="1740" spans="2:15" x14ac:dyDescent="0.3">
      <c r="B1740">
        <v>19595</v>
      </c>
      <c r="C1740">
        <v>3</v>
      </c>
      <c r="D1740">
        <v>2</v>
      </c>
      <c r="E1740">
        <v>3</v>
      </c>
      <c r="F1740">
        <v>17</v>
      </c>
      <c r="G1740">
        <v>6</v>
      </c>
      <c r="H1740" t="s">
        <v>0</v>
      </c>
      <c r="I1740" t="s">
        <v>0</v>
      </c>
      <c r="J1740" t="s">
        <v>0</v>
      </c>
      <c r="K1740" s="5" cm="1">
        <f t="array" ref="K1740">IF(AND(C1740=1,OR(J1740=42,J1740=6,J1740=7,J1740=8)),1,
IF(AND(OR(C1740=1,C1740="NA"),OR(J1740=42,J1740=6,J1740=7,J1740=8, J1740="NA")),"NA",
IF(_xlfn.MINIFS(Nested_Ifs[a11],Nested_Ifs[ID],Nested_Ifs[[#This Row],[ID]])&lt;&gt;1,IF(AND(C1740=MIN(_xlfn._xlws.FILTER(Nested_Ifs[a11], Nested_Ifs[ID]=Nested_Ifs[[#This Row],[ID]])), OR(J1740=42,J1740=6,J1740=7,J1740=8)),1,
IF(_xlfn.MINIFS(Nested_Ifs[a11],Nested_Ifs[ID],Nested_Ifs[[#This Row],[ID]])&lt;&gt;1,IF(AND(OR(C1740=MIN(_xlfn._xlws.FILTER(Nested_Ifs[a11], Nested_Ifs[ID]=Nested_Ifs[[#This Row],[ID]])), C1740 = "NA"), OR(J1740=42,J1740=6,J1740=7,J1740=8, J1740 = "NA")),"NA",0),0)),0)))</f>
        <v>0</v>
      </c>
      <c r="L1740">
        <v>2</v>
      </c>
      <c r="M1740">
        <v>2</v>
      </c>
      <c r="N1740" t="s">
        <v>0</v>
      </c>
      <c r="O1740" s="11">
        <f t="shared" si="26"/>
        <v>0</v>
      </c>
    </row>
    <row r="1741" spans="2:15" x14ac:dyDescent="0.3">
      <c r="B1741">
        <v>19595</v>
      </c>
      <c r="C1741">
        <v>4</v>
      </c>
      <c r="D1741">
        <v>1</v>
      </c>
      <c r="E1741">
        <v>3</v>
      </c>
      <c r="F1741">
        <v>15</v>
      </c>
      <c r="G1741">
        <v>6</v>
      </c>
      <c r="H1741" t="s">
        <v>0</v>
      </c>
      <c r="I1741" t="s">
        <v>0</v>
      </c>
      <c r="J1741" t="s">
        <v>0</v>
      </c>
      <c r="K1741" s="5" cm="1">
        <f t="array" ref="K1741">IF(AND(C1741=1,OR(J1741=42,J1741=6,J1741=7,J1741=8)),1,
IF(AND(OR(C1741=1,C1741="NA"),OR(J1741=42,J1741=6,J1741=7,J1741=8, J1741="NA")),"NA",
IF(_xlfn.MINIFS(Nested_Ifs[a11],Nested_Ifs[ID],Nested_Ifs[[#This Row],[ID]])&lt;&gt;1,IF(AND(C1741=MIN(_xlfn._xlws.FILTER(Nested_Ifs[a11], Nested_Ifs[ID]=Nested_Ifs[[#This Row],[ID]])), OR(J1741=42,J1741=6,J1741=7,J1741=8)),1,
IF(_xlfn.MINIFS(Nested_Ifs[a11],Nested_Ifs[ID],Nested_Ifs[[#This Row],[ID]])&lt;&gt;1,IF(AND(OR(C1741=MIN(_xlfn._xlws.FILTER(Nested_Ifs[a11], Nested_Ifs[ID]=Nested_Ifs[[#This Row],[ID]])), C1741 = "NA"), OR(J1741=42,J1741=6,J1741=7,J1741=8, J1741 = "NA")),"NA",0),0)),0)))</f>
        <v>0</v>
      </c>
      <c r="L1741">
        <v>2</v>
      </c>
      <c r="M1741">
        <v>2</v>
      </c>
      <c r="N1741" t="s">
        <v>0</v>
      </c>
      <c r="O1741" s="11">
        <f t="shared" si="26"/>
        <v>0</v>
      </c>
    </row>
    <row r="1742" spans="2:15" x14ac:dyDescent="0.3">
      <c r="B1742">
        <v>19595</v>
      </c>
      <c r="C1742">
        <v>5</v>
      </c>
      <c r="D1742">
        <v>1</v>
      </c>
      <c r="E1742">
        <v>3</v>
      </c>
      <c r="F1742">
        <v>8</v>
      </c>
      <c r="G1742" t="s">
        <v>0</v>
      </c>
      <c r="H1742" t="s">
        <v>0</v>
      </c>
      <c r="I1742" t="s">
        <v>0</v>
      </c>
      <c r="J1742" t="s">
        <v>0</v>
      </c>
      <c r="K1742" s="5" cm="1">
        <f t="array" ref="K1742">IF(AND(C1742=1,OR(J1742=42,J1742=6,J1742=7,J1742=8)),1,
IF(AND(OR(C1742=1,C1742="NA"),OR(J1742=42,J1742=6,J1742=7,J1742=8, J1742="NA")),"NA",
IF(_xlfn.MINIFS(Nested_Ifs[a11],Nested_Ifs[ID],Nested_Ifs[[#This Row],[ID]])&lt;&gt;1,IF(AND(C1742=MIN(_xlfn._xlws.FILTER(Nested_Ifs[a11], Nested_Ifs[ID]=Nested_Ifs[[#This Row],[ID]])), OR(J1742=42,J1742=6,J1742=7,J1742=8)),1,
IF(_xlfn.MINIFS(Nested_Ifs[a11],Nested_Ifs[ID],Nested_Ifs[[#This Row],[ID]])&lt;&gt;1,IF(AND(OR(C1742=MIN(_xlfn._xlws.FILTER(Nested_Ifs[a11], Nested_Ifs[ID]=Nested_Ifs[[#This Row],[ID]])), C1742 = "NA"), OR(J1742=42,J1742=6,J1742=7,J1742=8, J1742 = "NA")),"NA",0),0)),0)))</f>
        <v>0</v>
      </c>
      <c r="L1742">
        <v>2</v>
      </c>
      <c r="M1742">
        <v>2</v>
      </c>
      <c r="N1742" t="s">
        <v>0</v>
      </c>
      <c r="O1742" s="11">
        <f t="shared" si="26"/>
        <v>0</v>
      </c>
    </row>
    <row r="1743" spans="2:15" x14ac:dyDescent="0.3">
      <c r="B1743">
        <v>19595</v>
      </c>
      <c r="C1743">
        <v>6</v>
      </c>
      <c r="D1743">
        <v>2</v>
      </c>
      <c r="E1743">
        <v>3</v>
      </c>
      <c r="F1743">
        <v>0</v>
      </c>
      <c r="G1743" t="s">
        <v>0</v>
      </c>
      <c r="H1743">
        <v>2</v>
      </c>
      <c r="I1743">
        <v>3</v>
      </c>
      <c r="J1743" t="s">
        <v>0</v>
      </c>
      <c r="K1743" s="5" cm="1">
        <f t="array" ref="K1743">IF(AND(C1743=1,OR(J1743=42,J1743=6,J1743=7,J1743=8)),1,
IF(AND(OR(C1743=1,C1743="NA"),OR(J1743=42,J1743=6,J1743=7,J1743=8, J1743="NA")),"NA",
IF(_xlfn.MINIFS(Nested_Ifs[a11],Nested_Ifs[ID],Nested_Ifs[[#This Row],[ID]])&lt;&gt;1,IF(AND(C1743=MIN(_xlfn._xlws.FILTER(Nested_Ifs[a11], Nested_Ifs[ID]=Nested_Ifs[[#This Row],[ID]])), OR(J1743=42,J1743=6,J1743=7,J1743=8)),1,
IF(_xlfn.MINIFS(Nested_Ifs[a11],Nested_Ifs[ID],Nested_Ifs[[#This Row],[ID]])&lt;&gt;1,IF(AND(OR(C1743=MIN(_xlfn._xlws.FILTER(Nested_Ifs[a11], Nested_Ifs[ID]=Nested_Ifs[[#This Row],[ID]])), C1743 = "NA"), OR(J1743=42,J1743=6,J1743=7,J1743=8, J1743 = "NA")),"NA",0),0)),0)))</f>
        <v>0</v>
      </c>
      <c r="L1743">
        <v>2</v>
      </c>
      <c r="M1743">
        <v>2</v>
      </c>
      <c r="N1743" t="s">
        <v>0</v>
      </c>
      <c r="O1743" s="11">
        <f t="shared" ref="O1743:O1806" si="27">IF(AND(AND(L1743=1,M1743=1),AND(OR(N1743=3,N1743=4))),1,
IF(AND(OR(L1743=1,L1743="NA"),
OR(M1743=1,M1743="NA"),
OR(N1743=3,N1743=4, N1743="NA")),"NA",0))</f>
        <v>0</v>
      </c>
    </row>
    <row r="1744" spans="2:15" x14ac:dyDescent="0.3">
      <c r="B1744">
        <v>19596</v>
      </c>
      <c r="C1744">
        <v>1</v>
      </c>
      <c r="D1744">
        <v>2</v>
      </c>
      <c r="E1744">
        <v>1</v>
      </c>
      <c r="F1744">
        <v>43</v>
      </c>
      <c r="G1744">
        <v>5</v>
      </c>
      <c r="H1744" t="s">
        <v>0</v>
      </c>
      <c r="I1744" t="s">
        <v>0</v>
      </c>
      <c r="J1744">
        <v>41</v>
      </c>
      <c r="K1744" s="5" cm="1">
        <f t="array" ref="K1744">IF(AND(C1744=1,OR(J1744=42,J1744=6,J1744=7,J1744=8)),1,
IF(AND(OR(C1744=1,C1744="NA"),OR(J1744=42,J1744=6,J1744=7,J1744=8, J1744="NA")),"NA",
IF(_xlfn.MINIFS(Nested_Ifs[a11],Nested_Ifs[ID],Nested_Ifs[[#This Row],[ID]])&lt;&gt;1,IF(AND(C1744=MIN(_xlfn._xlws.FILTER(Nested_Ifs[a11], Nested_Ifs[ID]=Nested_Ifs[[#This Row],[ID]])), OR(J1744=42,J1744=6,J1744=7,J1744=8)),1,
IF(_xlfn.MINIFS(Nested_Ifs[a11],Nested_Ifs[ID],Nested_Ifs[[#This Row],[ID]])&lt;&gt;1,IF(AND(OR(C1744=MIN(_xlfn._xlws.FILTER(Nested_Ifs[a11], Nested_Ifs[ID]=Nested_Ifs[[#This Row],[ID]])), C1744 = "NA"), OR(J1744=42,J1744=6,J1744=7,J1744=8, J1744 = "NA")),"NA",0),0)),0)))</f>
        <v>0</v>
      </c>
      <c r="L1744">
        <v>2</v>
      </c>
      <c r="M1744">
        <v>2</v>
      </c>
      <c r="N1744" t="s">
        <v>0</v>
      </c>
      <c r="O1744" s="11">
        <f t="shared" si="27"/>
        <v>0</v>
      </c>
    </row>
    <row r="1745" spans="2:15" x14ac:dyDescent="0.3">
      <c r="B1745">
        <v>19596</v>
      </c>
      <c r="C1745">
        <v>3</v>
      </c>
      <c r="D1745">
        <v>1</v>
      </c>
      <c r="E1745">
        <v>3</v>
      </c>
      <c r="F1745">
        <v>19</v>
      </c>
      <c r="G1745">
        <v>6</v>
      </c>
      <c r="H1745" t="s">
        <v>0</v>
      </c>
      <c r="I1745" t="s">
        <v>0</v>
      </c>
      <c r="J1745">
        <v>3</v>
      </c>
      <c r="K1745" s="5" cm="1">
        <f t="array" ref="K1745">IF(AND(C1745=1,OR(J1745=42,J1745=6,J1745=7,J1745=8)),1,
IF(AND(OR(C1745=1,C1745="NA"),OR(J1745=42,J1745=6,J1745=7,J1745=8, J1745="NA")),"NA",
IF(_xlfn.MINIFS(Nested_Ifs[a11],Nested_Ifs[ID],Nested_Ifs[[#This Row],[ID]])&lt;&gt;1,IF(AND(C1745=MIN(_xlfn._xlws.FILTER(Nested_Ifs[a11], Nested_Ifs[ID]=Nested_Ifs[[#This Row],[ID]])), OR(J1745=42,J1745=6,J1745=7,J1745=8)),1,
IF(_xlfn.MINIFS(Nested_Ifs[a11],Nested_Ifs[ID],Nested_Ifs[[#This Row],[ID]])&lt;&gt;1,IF(AND(OR(C1745=MIN(_xlfn._xlws.FILTER(Nested_Ifs[a11], Nested_Ifs[ID]=Nested_Ifs[[#This Row],[ID]])), C1745 = "NA"), OR(J1745=42,J1745=6,J1745=7,J1745=8, J1745 = "NA")),"NA",0),0)),0)))</f>
        <v>0</v>
      </c>
      <c r="L1745">
        <v>2</v>
      </c>
      <c r="M1745">
        <v>2</v>
      </c>
      <c r="N1745" t="s">
        <v>0</v>
      </c>
      <c r="O1745" s="11">
        <f t="shared" si="27"/>
        <v>0</v>
      </c>
    </row>
    <row r="1746" spans="2:15" x14ac:dyDescent="0.3">
      <c r="B1746">
        <v>19596</v>
      </c>
      <c r="C1746">
        <v>4</v>
      </c>
      <c r="D1746">
        <v>1</v>
      </c>
      <c r="E1746">
        <v>3</v>
      </c>
      <c r="F1746">
        <v>17</v>
      </c>
      <c r="G1746">
        <v>6</v>
      </c>
      <c r="H1746" t="s">
        <v>0</v>
      </c>
      <c r="I1746" t="s">
        <v>0</v>
      </c>
      <c r="J1746" t="s">
        <v>0</v>
      </c>
      <c r="K1746" s="5" cm="1">
        <f t="array" ref="K1746">IF(AND(C1746=1,OR(J1746=42,J1746=6,J1746=7,J1746=8)),1,
IF(AND(OR(C1746=1,C1746="NA"),OR(J1746=42,J1746=6,J1746=7,J1746=8, J1746="NA")),"NA",
IF(_xlfn.MINIFS(Nested_Ifs[a11],Nested_Ifs[ID],Nested_Ifs[[#This Row],[ID]])&lt;&gt;1,IF(AND(C1746=MIN(_xlfn._xlws.FILTER(Nested_Ifs[a11], Nested_Ifs[ID]=Nested_Ifs[[#This Row],[ID]])), OR(J1746=42,J1746=6,J1746=7,J1746=8)),1,
IF(_xlfn.MINIFS(Nested_Ifs[a11],Nested_Ifs[ID],Nested_Ifs[[#This Row],[ID]])&lt;&gt;1,IF(AND(OR(C1746=MIN(_xlfn._xlws.FILTER(Nested_Ifs[a11], Nested_Ifs[ID]=Nested_Ifs[[#This Row],[ID]])), C1746 = "NA"), OR(J1746=42,J1746=6,J1746=7,J1746=8, J1746 = "NA")),"NA",0),0)),0)))</f>
        <v>0</v>
      </c>
      <c r="L1746">
        <v>2</v>
      </c>
      <c r="M1746">
        <v>2</v>
      </c>
      <c r="N1746" t="s">
        <v>0</v>
      </c>
      <c r="O1746" s="11">
        <f t="shared" si="27"/>
        <v>0</v>
      </c>
    </row>
    <row r="1747" spans="2:15" x14ac:dyDescent="0.3">
      <c r="B1747">
        <v>19596</v>
      </c>
      <c r="C1747">
        <v>5</v>
      </c>
      <c r="D1747">
        <v>1</v>
      </c>
      <c r="E1747">
        <v>3</v>
      </c>
      <c r="F1747">
        <v>6</v>
      </c>
      <c r="G1747" t="s">
        <v>0</v>
      </c>
      <c r="H1747" t="s">
        <v>0</v>
      </c>
      <c r="I1747" t="s">
        <v>0</v>
      </c>
      <c r="J1747" t="s">
        <v>0</v>
      </c>
      <c r="K1747" s="5" cm="1">
        <f t="array" ref="K1747">IF(AND(C1747=1,OR(J1747=42,J1747=6,J1747=7,J1747=8)),1,
IF(AND(OR(C1747=1,C1747="NA"),OR(J1747=42,J1747=6,J1747=7,J1747=8, J1747="NA")),"NA",
IF(_xlfn.MINIFS(Nested_Ifs[a11],Nested_Ifs[ID],Nested_Ifs[[#This Row],[ID]])&lt;&gt;1,IF(AND(C1747=MIN(_xlfn._xlws.FILTER(Nested_Ifs[a11], Nested_Ifs[ID]=Nested_Ifs[[#This Row],[ID]])), OR(J1747=42,J1747=6,J1747=7,J1747=8)),1,
IF(_xlfn.MINIFS(Nested_Ifs[a11],Nested_Ifs[ID],Nested_Ifs[[#This Row],[ID]])&lt;&gt;1,IF(AND(OR(C1747=MIN(_xlfn._xlws.FILTER(Nested_Ifs[a11], Nested_Ifs[ID]=Nested_Ifs[[#This Row],[ID]])), C1747 = "NA"), OR(J1747=42,J1747=6,J1747=7,J1747=8, J1747 = "NA")),"NA",0),0)),0)))</f>
        <v>0</v>
      </c>
      <c r="L1747">
        <v>2</v>
      </c>
      <c r="M1747">
        <v>2</v>
      </c>
      <c r="N1747" t="s">
        <v>0</v>
      </c>
      <c r="O1747" s="11">
        <f t="shared" si="27"/>
        <v>0</v>
      </c>
    </row>
    <row r="1748" spans="2:15" x14ac:dyDescent="0.3">
      <c r="B1748">
        <v>19597</v>
      </c>
      <c r="C1748">
        <v>1</v>
      </c>
      <c r="D1748">
        <v>2</v>
      </c>
      <c r="E1748">
        <v>1</v>
      </c>
      <c r="F1748">
        <v>75</v>
      </c>
      <c r="G1748">
        <v>5</v>
      </c>
      <c r="H1748" t="s">
        <v>0</v>
      </c>
      <c r="I1748" t="s">
        <v>0</v>
      </c>
      <c r="J1748">
        <v>3</v>
      </c>
      <c r="K1748" s="5" cm="1">
        <f t="array" ref="K1748">IF(AND(C1748=1,OR(J1748=42,J1748=6,J1748=7,J1748=8)),1,
IF(AND(OR(C1748=1,C1748="NA"),OR(J1748=42,J1748=6,J1748=7,J1748=8, J1748="NA")),"NA",
IF(_xlfn.MINIFS(Nested_Ifs[a11],Nested_Ifs[ID],Nested_Ifs[[#This Row],[ID]])&lt;&gt;1,IF(AND(C1748=MIN(_xlfn._xlws.FILTER(Nested_Ifs[a11], Nested_Ifs[ID]=Nested_Ifs[[#This Row],[ID]])), OR(J1748=42,J1748=6,J1748=7,J1748=8)),1,
IF(_xlfn.MINIFS(Nested_Ifs[a11],Nested_Ifs[ID],Nested_Ifs[[#This Row],[ID]])&lt;&gt;1,IF(AND(OR(C1748=MIN(_xlfn._xlws.FILTER(Nested_Ifs[a11], Nested_Ifs[ID]=Nested_Ifs[[#This Row],[ID]])), C1748 = "NA"), OR(J1748=42,J1748=6,J1748=7,J1748=8, J1748 = "NA")),"NA",0),0)),0)))</f>
        <v>0</v>
      </c>
      <c r="L1748">
        <v>2</v>
      </c>
      <c r="M1748">
        <v>2</v>
      </c>
      <c r="N1748" t="s">
        <v>0</v>
      </c>
      <c r="O1748" s="11">
        <f t="shared" si="27"/>
        <v>0</v>
      </c>
    </row>
    <row r="1749" spans="2:15" x14ac:dyDescent="0.3">
      <c r="B1749">
        <v>19597</v>
      </c>
      <c r="C1749">
        <v>2</v>
      </c>
      <c r="D1749">
        <v>1</v>
      </c>
      <c r="E1749">
        <v>3</v>
      </c>
      <c r="F1749">
        <v>39</v>
      </c>
      <c r="G1749">
        <v>1</v>
      </c>
      <c r="H1749" t="s">
        <v>0</v>
      </c>
      <c r="I1749" t="s">
        <v>0</v>
      </c>
      <c r="J1749">
        <v>5</v>
      </c>
      <c r="K1749" s="5" cm="1">
        <f t="array" ref="K1749">IF(AND(C1749=1,OR(J1749=42,J1749=6,J1749=7,J1749=8)),1,
IF(AND(OR(C1749=1,C1749="NA"),OR(J1749=42,J1749=6,J1749=7,J1749=8, J1749="NA")),"NA",
IF(_xlfn.MINIFS(Nested_Ifs[a11],Nested_Ifs[ID],Nested_Ifs[[#This Row],[ID]])&lt;&gt;1,IF(AND(C1749=MIN(_xlfn._xlws.FILTER(Nested_Ifs[a11], Nested_Ifs[ID]=Nested_Ifs[[#This Row],[ID]])), OR(J1749=42,J1749=6,J1749=7,J1749=8)),1,
IF(_xlfn.MINIFS(Nested_Ifs[a11],Nested_Ifs[ID],Nested_Ifs[[#This Row],[ID]])&lt;&gt;1,IF(AND(OR(C1749=MIN(_xlfn._xlws.FILTER(Nested_Ifs[a11], Nested_Ifs[ID]=Nested_Ifs[[#This Row],[ID]])), C1749 = "NA"), OR(J1749=42,J1749=6,J1749=7,J1749=8, J1749 = "NA")),"NA",0),0)),0)))</f>
        <v>0</v>
      </c>
      <c r="L1749">
        <v>2</v>
      </c>
      <c r="M1749">
        <v>2</v>
      </c>
      <c r="N1749" t="s">
        <v>0</v>
      </c>
      <c r="O1749" s="11">
        <f t="shared" si="27"/>
        <v>0</v>
      </c>
    </row>
    <row r="1750" spans="2:15" x14ac:dyDescent="0.3">
      <c r="B1750">
        <v>19597</v>
      </c>
      <c r="C1750">
        <v>3</v>
      </c>
      <c r="D1750">
        <v>2</v>
      </c>
      <c r="E1750">
        <v>4</v>
      </c>
      <c r="F1750">
        <v>29</v>
      </c>
      <c r="G1750">
        <v>1</v>
      </c>
      <c r="H1750" t="s">
        <v>0</v>
      </c>
      <c r="I1750" t="s">
        <v>0</v>
      </c>
      <c r="J1750">
        <v>42</v>
      </c>
      <c r="K1750" s="5" cm="1">
        <f t="array" ref="K1750">IF(AND(C1750=1,OR(J1750=42,J1750=6,J1750=7,J1750=8)),1,
IF(AND(OR(C1750=1,C1750="NA"),OR(J1750=42,J1750=6,J1750=7,J1750=8, J1750="NA")),"NA",
IF(_xlfn.MINIFS(Nested_Ifs[a11],Nested_Ifs[ID],Nested_Ifs[[#This Row],[ID]])&lt;&gt;1,IF(AND(C1750=MIN(_xlfn._xlws.FILTER(Nested_Ifs[a11], Nested_Ifs[ID]=Nested_Ifs[[#This Row],[ID]])), OR(J1750=42,J1750=6,J1750=7,J1750=8)),1,
IF(_xlfn.MINIFS(Nested_Ifs[a11],Nested_Ifs[ID],Nested_Ifs[[#This Row],[ID]])&lt;&gt;1,IF(AND(OR(C1750=MIN(_xlfn._xlws.FILTER(Nested_Ifs[a11], Nested_Ifs[ID]=Nested_Ifs[[#This Row],[ID]])), C1750 = "NA"), OR(J1750=42,J1750=6,J1750=7,J1750=8, J1750 = "NA")),"NA",0),0)),0)))</f>
        <v>0</v>
      </c>
      <c r="L1750">
        <v>2</v>
      </c>
      <c r="M1750">
        <v>2</v>
      </c>
      <c r="N1750" t="s">
        <v>0</v>
      </c>
      <c r="O1750" s="11">
        <f t="shared" si="27"/>
        <v>0</v>
      </c>
    </row>
    <row r="1751" spans="2:15" x14ac:dyDescent="0.3">
      <c r="B1751">
        <v>19597</v>
      </c>
      <c r="C1751">
        <v>5</v>
      </c>
      <c r="D1751">
        <v>2</v>
      </c>
      <c r="E1751">
        <v>8</v>
      </c>
      <c r="F1751">
        <v>7</v>
      </c>
      <c r="G1751" t="s">
        <v>0</v>
      </c>
      <c r="H1751" t="s">
        <v>0</v>
      </c>
      <c r="I1751" t="s">
        <v>0</v>
      </c>
      <c r="J1751" t="s">
        <v>0</v>
      </c>
      <c r="K1751" s="5" cm="1">
        <f t="array" ref="K1751">IF(AND(C1751=1,OR(J1751=42,J1751=6,J1751=7,J1751=8)),1,
IF(AND(OR(C1751=1,C1751="NA"),OR(J1751=42,J1751=6,J1751=7,J1751=8, J1751="NA")),"NA",
IF(_xlfn.MINIFS(Nested_Ifs[a11],Nested_Ifs[ID],Nested_Ifs[[#This Row],[ID]])&lt;&gt;1,IF(AND(C1751=MIN(_xlfn._xlws.FILTER(Nested_Ifs[a11], Nested_Ifs[ID]=Nested_Ifs[[#This Row],[ID]])), OR(J1751=42,J1751=6,J1751=7,J1751=8)),1,
IF(_xlfn.MINIFS(Nested_Ifs[a11],Nested_Ifs[ID],Nested_Ifs[[#This Row],[ID]])&lt;&gt;1,IF(AND(OR(C1751=MIN(_xlfn._xlws.FILTER(Nested_Ifs[a11], Nested_Ifs[ID]=Nested_Ifs[[#This Row],[ID]])), C1751 = "NA"), OR(J1751=42,J1751=6,J1751=7,J1751=8, J1751 = "NA")),"NA",0),0)),0)))</f>
        <v>0</v>
      </c>
      <c r="L1751">
        <v>2</v>
      </c>
      <c r="M1751">
        <v>2</v>
      </c>
      <c r="N1751" t="s">
        <v>0</v>
      </c>
      <c r="O1751" s="11">
        <f t="shared" si="27"/>
        <v>0</v>
      </c>
    </row>
    <row r="1752" spans="2:15" x14ac:dyDescent="0.3">
      <c r="B1752">
        <v>19597</v>
      </c>
      <c r="C1752">
        <v>6</v>
      </c>
      <c r="D1752">
        <v>1</v>
      </c>
      <c r="E1752">
        <v>8</v>
      </c>
      <c r="F1752">
        <v>4</v>
      </c>
      <c r="G1752" t="s">
        <v>0</v>
      </c>
      <c r="H1752">
        <v>2</v>
      </c>
      <c r="I1752">
        <v>2</v>
      </c>
      <c r="J1752" t="s">
        <v>0</v>
      </c>
      <c r="K1752" s="5" cm="1">
        <f t="array" ref="K1752">IF(AND(C1752=1,OR(J1752=42,J1752=6,J1752=7,J1752=8)),1,
IF(AND(OR(C1752=1,C1752="NA"),OR(J1752=42,J1752=6,J1752=7,J1752=8, J1752="NA")),"NA",
IF(_xlfn.MINIFS(Nested_Ifs[a11],Nested_Ifs[ID],Nested_Ifs[[#This Row],[ID]])&lt;&gt;1,IF(AND(C1752=MIN(_xlfn._xlws.FILTER(Nested_Ifs[a11], Nested_Ifs[ID]=Nested_Ifs[[#This Row],[ID]])), OR(J1752=42,J1752=6,J1752=7,J1752=8)),1,
IF(_xlfn.MINIFS(Nested_Ifs[a11],Nested_Ifs[ID],Nested_Ifs[[#This Row],[ID]])&lt;&gt;1,IF(AND(OR(C1752=MIN(_xlfn._xlws.FILTER(Nested_Ifs[a11], Nested_Ifs[ID]=Nested_Ifs[[#This Row],[ID]])), C1752 = "NA"), OR(J1752=42,J1752=6,J1752=7,J1752=8, J1752 = "NA")),"NA",0),0)),0)))</f>
        <v>0</v>
      </c>
      <c r="L1752">
        <v>2</v>
      </c>
      <c r="M1752">
        <v>2</v>
      </c>
      <c r="N1752" t="s">
        <v>0</v>
      </c>
      <c r="O1752" s="11">
        <f t="shared" si="27"/>
        <v>0</v>
      </c>
    </row>
    <row r="1753" spans="2:15" x14ac:dyDescent="0.3">
      <c r="B1753">
        <v>19598</v>
      </c>
      <c r="C1753">
        <v>1</v>
      </c>
      <c r="D1753">
        <v>1</v>
      </c>
      <c r="E1753">
        <v>1</v>
      </c>
      <c r="F1753">
        <v>43</v>
      </c>
      <c r="G1753">
        <v>1</v>
      </c>
      <c r="H1753" t="s">
        <v>0</v>
      </c>
      <c r="I1753" t="s">
        <v>0</v>
      </c>
      <c r="J1753">
        <v>5</v>
      </c>
      <c r="K1753" s="5" cm="1">
        <f t="array" ref="K1753">IF(AND(C1753=1,OR(J1753=42,J1753=6,J1753=7,J1753=8)),1,
IF(AND(OR(C1753=1,C1753="NA"),OR(J1753=42,J1753=6,J1753=7,J1753=8, J1753="NA")),"NA",
IF(_xlfn.MINIFS(Nested_Ifs[a11],Nested_Ifs[ID],Nested_Ifs[[#This Row],[ID]])&lt;&gt;1,IF(AND(C1753=MIN(_xlfn._xlws.FILTER(Nested_Ifs[a11], Nested_Ifs[ID]=Nested_Ifs[[#This Row],[ID]])), OR(J1753=42,J1753=6,J1753=7,J1753=8)),1,
IF(_xlfn.MINIFS(Nested_Ifs[a11],Nested_Ifs[ID],Nested_Ifs[[#This Row],[ID]])&lt;&gt;1,IF(AND(OR(C1753=MIN(_xlfn._xlws.FILTER(Nested_Ifs[a11], Nested_Ifs[ID]=Nested_Ifs[[#This Row],[ID]])), C1753 = "NA"), OR(J1753=42,J1753=6,J1753=7,J1753=8, J1753 = "NA")),"NA",0),0)),0)))</f>
        <v>0</v>
      </c>
      <c r="L1753">
        <v>2</v>
      </c>
      <c r="M1753">
        <v>2</v>
      </c>
      <c r="N1753" t="s">
        <v>0</v>
      </c>
      <c r="O1753" s="11">
        <f t="shared" si="27"/>
        <v>0</v>
      </c>
    </row>
    <row r="1754" spans="2:15" x14ac:dyDescent="0.3">
      <c r="B1754">
        <v>19598</v>
      </c>
      <c r="C1754">
        <v>2</v>
      </c>
      <c r="D1754">
        <v>2</v>
      </c>
      <c r="E1754">
        <v>2</v>
      </c>
      <c r="F1754">
        <v>40</v>
      </c>
      <c r="G1754">
        <v>1</v>
      </c>
      <c r="H1754" t="s">
        <v>0</v>
      </c>
      <c r="I1754" t="s">
        <v>0</v>
      </c>
      <c r="J1754">
        <v>5</v>
      </c>
      <c r="K1754" s="5" cm="1">
        <f t="array" ref="K1754">IF(AND(C1754=1,OR(J1754=42,J1754=6,J1754=7,J1754=8)),1,
IF(AND(OR(C1754=1,C1754="NA"),OR(J1754=42,J1754=6,J1754=7,J1754=8, J1754="NA")),"NA",
IF(_xlfn.MINIFS(Nested_Ifs[a11],Nested_Ifs[ID],Nested_Ifs[[#This Row],[ID]])&lt;&gt;1,IF(AND(C1754=MIN(_xlfn._xlws.FILTER(Nested_Ifs[a11], Nested_Ifs[ID]=Nested_Ifs[[#This Row],[ID]])), OR(J1754=42,J1754=6,J1754=7,J1754=8)),1,
IF(_xlfn.MINIFS(Nested_Ifs[a11],Nested_Ifs[ID],Nested_Ifs[[#This Row],[ID]])&lt;&gt;1,IF(AND(OR(C1754=MIN(_xlfn._xlws.FILTER(Nested_Ifs[a11], Nested_Ifs[ID]=Nested_Ifs[[#This Row],[ID]])), C1754 = "NA"), OR(J1754=42,J1754=6,J1754=7,J1754=8, J1754 = "NA")),"NA",0),0)),0)))</f>
        <v>0</v>
      </c>
      <c r="L1754">
        <v>1</v>
      </c>
      <c r="M1754">
        <v>2</v>
      </c>
      <c r="N1754" t="s">
        <v>0</v>
      </c>
      <c r="O1754" s="11">
        <f t="shared" si="27"/>
        <v>0</v>
      </c>
    </row>
    <row r="1755" spans="2:15" x14ac:dyDescent="0.3">
      <c r="B1755">
        <v>19598</v>
      </c>
      <c r="C1755">
        <v>5</v>
      </c>
      <c r="D1755">
        <v>2</v>
      </c>
      <c r="E1755">
        <v>3</v>
      </c>
      <c r="F1755">
        <v>15</v>
      </c>
      <c r="G1755">
        <v>6</v>
      </c>
      <c r="H1755" t="s">
        <v>0</v>
      </c>
      <c r="I1755" t="s">
        <v>0</v>
      </c>
      <c r="J1755" t="s">
        <v>0</v>
      </c>
      <c r="K1755" s="5" cm="1">
        <f t="array" ref="K1755">IF(AND(C1755=1,OR(J1755=42,J1755=6,J1755=7,J1755=8)),1,
IF(AND(OR(C1755=1,C1755="NA"),OR(J1755=42,J1755=6,J1755=7,J1755=8, J1755="NA")),"NA",
IF(_xlfn.MINIFS(Nested_Ifs[a11],Nested_Ifs[ID],Nested_Ifs[[#This Row],[ID]])&lt;&gt;1,IF(AND(C1755=MIN(_xlfn._xlws.FILTER(Nested_Ifs[a11], Nested_Ifs[ID]=Nested_Ifs[[#This Row],[ID]])), OR(J1755=42,J1755=6,J1755=7,J1755=8)),1,
IF(_xlfn.MINIFS(Nested_Ifs[a11],Nested_Ifs[ID],Nested_Ifs[[#This Row],[ID]])&lt;&gt;1,IF(AND(OR(C1755=MIN(_xlfn._xlws.FILTER(Nested_Ifs[a11], Nested_Ifs[ID]=Nested_Ifs[[#This Row],[ID]])), C1755 = "NA"), OR(J1755=42,J1755=6,J1755=7,J1755=8, J1755 = "NA")),"NA",0),0)),0)))</f>
        <v>0</v>
      </c>
      <c r="L1755">
        <v>1</v>
      </c>
      <c r="M1755">
        <v>2</v>
      </c>
      <c r="N1755" t="s">
        <v>0</v>
      </c>
      <c r="O1755" s="11">
        <f t="shared" si="27"/>
        <v>0</v>
      </c>
    </row>
    <row r="1756" spans="2:15" x14ac:dyDescent="0.3">
      <c r="B1756">
        <v>19598</v>
      </c>
      <c r="C1756">
        <v>6</v>
      </c>
      <c r="D1756">
        <v>1</v>
      </c>
      <c r="E1756">
        <v>3</v>
      </c>
      <c r="F1756">
        <v>8</v>
      </c>
      <c r="G1756" t="s">
        <v>0</v>
      </c>
      <c r="H1756" t="s">
        <v>0</v>
      </c>
      <c r="I1756" t="s">
        <v>0</v>
      </c>
      <c r="J1756" t="s">
        <v>0</v>
      </c>
      <c r="K1756" s="5" cm="1">
        <f t="array" ref="K1756">IF(AND(C1756=1,OR(J1756=42,J1756=6,J1756=7,J1756=8)),1,
IF(AND(OR(C1756=1,C1756="NA"),OR(J1756=42,J1756=6,J1756=7,J1756=8, J1756="NA")),"NA",
IF(_xlfn.MINIFS(Nested_Ifs[a11],Nested_Ifs[ID],Nested_Ifs[[#This Row],[ID]])&lt;&gt;1,IF(AND(C1756=MIN(_xlfn._xlws.FILTER(Nested_Ifs[a11], Nested_Ifs[ID]=Nested_Ifs[[#This Row],[ID]])), OR(J1756=42,J1756=6,J1756=7,J1756=8)),1,
IF(_xlfn.MINIFS(Nested_Ifs[a11],Nested_Ifs[ID],Nested_Ifs[[#This Row],[ID]])&lt;&gt;1,IF(AND(OR(C1756=MIN(_xlfn._xlws.FILTER(Nested_Ifs[a11], Nested_Ifs[ID]=Nested_Ifs[[#This Row],[ID]])), C1756 = "NA"), OR(J1756=42,J1756=6,J1756=7,J1756=8, J1756 = "NA")),"NA",0),0)),0)))</f>
        <v>0</v>
      </c>
      <c r="L1756">
        <v>1</v>
      </c>
      <c r="M1756">
        <v>2</v>
      </c>
      <c r="N1756" t="s">
        <v>0</v>
      </c>
      <c r="O1756" s="11">
        <f t="shared" si="27"/>
        <v>0</v>
      </c>
    </row>
    <row r="1757" spans="2:15" x14ac:dyDescent="0.3">
      <c r="B1757">
        <v>19600</v>
      </c>
      <c r="C1757">
        <v>1</v>
      </c>
      <c r="D1757">
        <v>1</v>
      </c>
      <c r="E1757">
        <v>1</v>
      </c>
      <c r="F1757">
        <v>56</v>
      </c>
      <c r="G1757">
        <v>1</v>
      </c>
      <c r="H1757" t="s">
        <v>0</v>
      </c>
      <c r="I1757" t="s">
        <v>0</v>
      </c>
      <c r="J1757">
        <v>3</v>
      </c>
      <c r="K1757" s="5" cm="1">
        <f t="array" ref="K1757">IF(AND(C1757=1,OR(J1757=42,J1757=6,J1757=7,J1757=8)),1,
IF(AND(OR(C1757=1,C1757="NA"),OR(J1757=42,J1757=6,J1757=7,J1757=8, J1757="NA")),"NA",
IF(_xlfn.MINIFS(Nested_Ifs[a11],Nested_Ifs[ID],Nested_Ifs[[#This Row],[ID]])&lt;&gt;1,IF(AND(C1757=MIN(_xlfn._xlws.FILTER(Nested_Ifs[a11], Nested_Ifs[ID]=Nested_Ifs[[#This Row],[ID]])), OR(J1757=42,J1757=6,J1757=7,J1757=8)),1,
IF(_xlfn.MINIFS(Nested_Ifs[a11],Nested_Ifs[ID],Nested_Ifs[[#This Row],[ID]])&lt;&gt;1,IF(AND(OR(C1757=MIN(_xlfn._xlws.FILTER(Nested_Ifs[a11], Nested_Ifs[ID]=Nested_Ifs[[#This Row],[ID]])), C1757 = "NA"), OR(J1757=42,J1757=6,J1757=7,J1757=8, J1757 = "NA")),"NA",0),0)),0)))</f>
        <v>0</v>
      </c>
      <c r="L1757">
        <v>1</v>
      </c>
      <c r="M1757">
        <v>2</v>
      </c>
      <c r="N1757" t="s">
        <v>0</v>
      </c>
      <c r="O1757" s="11">
        <f t="shared" si="27"/>
        <v>0</v>
      </c>
    </row>
    <row r="1758" spans="2:15" x14ac:dyDescent="0.3">
      <c r="B1758">
        <v>19600</v>
      </c>
      <c r="C1758">
        <v>2</v>
      </c>
      <c r="D1758">
        <v>2</v>
      </c>
      <c r="E1758">
        <v>2</v>
      </c>
      <c r="F1758">
        <v>55</v>
      </c>
      <c r="G1758">
        <v>1</v>
      </c>
      <c r="H1758" t="s">
        <v>0</v>
      </c>
      <c r="I1758" t="s">
        <v>0</v>
      </c>
      <c r="J1758">
        <v>41</v>
      </c>
      <c r="K1758" s="5" cm="1">
        <f t="array" ref="K1758">IF(AND(C1758=1,OR(J1758=42,J1758=6,J1758=7,J1758=8)),1,
IF(AND(OR(C1758=1,C1758="NA"),OR(J1758=42,J1758=6,J1758=7,J1758=8, J1758="NA")),"NA",
IF(_xlfn.MINIFS(Nested_Ifs[a11],Nested_Ifs[ID],Nested_Ifs[[#This Row],[ID]])&lt;&gt;1,IF(AND(C1758=MIN(_xlfn._xlws.FILTER(Nested_Ifs[a11], Nested_Ifs[ID]=Nested_Ifs[[#This Row],[ID]])), OR(J1758=42,J1758=6,J1758=7,J1758=8)),1,
IF(_xlfn.MINIFS(Nested_Ifs[a11],Nested_Ifs[ID],Nested_Ifs[[#This Row],[ID]])&lt;&gt;1,IF(AND(OR(C1758=MIN(_xlfn._xlws.FILTER(Nested_Ifs[a11], Nested_Ifs[ID]=Nested_Ifs[[#This Row],[ID]])), C1758 = "NA"), OR(J1758=42,J1758=6,J1758=7,J1758=8, J1758 = "NA")),"NA",0),0)),0)))</f>
        <v>0</v>
      </c>
      <c r="L1758">
        <v>1</v>
      </c>
      <c r="M1758">
        <v>2</v>
      </c>
      <c r="N1758" t="s">
        <v>0</v>
      </c>
      <c r="O1758" s="11">
        <f t="shared" si="27"/>
        <v>0</v>
      </c>
    </row>
    <row r="1759" spans="2:15" x14ac:dyDescent="0.3">
      <c r="B1759">
        <v>19601</v>
      </c>
      <c r="C1759">
        <v>1</v>
      </c>
      <c r="D1759">
        <v>1</v>
      </c>
      <c r="E1759">
        <v>1</v>
      </c>
      <c r="F1759">
        <v>52</v>
      </c>
      <c r="G1759">
        <v>1</v>
      </c>
      <c r="H1759" t="s">
        <v>0</v>
      </c>
      <c r="I1759" t="s">
        <v>0</v>
      </c>
      <c r="J1759">
        <v>5</v>
      </c>
      <c r="K1759" s="5" cm="1">
        <f t="array" ref="K1759">IF(AND(C1759=1,OR(J1759=42,J1759=6,J1759=7,J1759=8)),1,
IF(AND(OR(C1759=1,C1759="NA"),OR(J1759=42,J1759=6,J1759=7,J1759=8, J1759="NA")),"NA",
IF(_xlfn.MINIFS(Nested_Ifs[a11],Nested_Ifs[ID],Nested_Ifs[[#This Row],[ID]])&lt;&gt;1,IF(AND(C1759=MIN(_xlfn._xlws.FILTER(Nested_Ifs[a11], Nested_Ifs[ID]=Nested_Ifs[[#This Row],[ID]])), OR(J1759=42,J1759=6,J1759=7,J1759=8)),1,
IF(_xlfn.MINIFS(Nested_Ifs[a11],Nested_Ifs[ID],Nested_Ifs[[#This Row],[ID]])&lt;&gt;1,IF(AND(OR(C1759=MIN(_xlfn._xlws.FILTER(Nested_Ifs[a11], Nested_Ifs[ID]=Nested_Ifs[[#This Row],[ID]])), C1759 = "NA"), OR(J1759=42,J1759=6,J1759=7,J1759=8, J1759 = "NA")),"NA",0),0)),0)))</f>
        <v>0</v>
      </c>
      <c r="L1759">
        <v>2</v>
      </c>
      <c r="M1759">
        <v>2</v>
      </c>
      <c r="N1759" t="s">
        <v>0</v>
      </c>
      <c r="O1759" s="11">
        <f t="shared" si="27"/>
        <v>0</v>
      </c>
    </row>
    <row r="1760" spans="2:15" x14ac:dyDescent="0.3">
      <c r="B1760">
        <v>19601</v>
      </c>
      <c r="C1760">
        <v>2</v>
      </c>
      <c r="D1760">
        <v>2</v>
      </c>
      <c r="E1760">
        <v>2</v>
      </c>
      <c r="F1760">
        <v>50</v>
      </c>
      <c r="G1760">
        <v>1</v>
      </c>
      <c r="H1760" t="s">
        <v>0</v>
      </c>
      <c r="I1760" t="s">
        <v>0</v>
      </c>
      <c r="J1760">
        <v>3</v>
      </c>
      <c r="K1760" s="5" cm="1">
        <f t="array" ref="K1760">IF(AND(C1760=1,OR(J1760=42,J1760=6,J1760=7,J1760=8)),1,
IF(AND(OR(C1760=1,C1760="NA"),OR(J1760=42,J1760=6,J1760=7,J1760=8, J1760="NA")),"NA",
IF(_xlfn.MINIFS(Nested_Ifs[a11],Nested_Ifs[ID],Nested_Ifs[[#This Row],[ID]])&lt;&gt;1,IF(AND(C1760=MIN(_xlfn._xlws.FILTER(Nested_Ifs[a11], Nested_Ifs[ID]=Nested_Ifs[[#This Row],[ID]])), OR(J1760=42,J1760=6,J1760=7,J1760=8)),1,
IF(_xlfn.MINIFS(Nested_Ifs[a11],Nested_Ifs[ID],Nested_Ifs[[#This Row],[ID]])&lt;&gt;1,IF(AND(OR(C1760=MIN(_xlfn._xlws.FILTER(Nested_Ifs[a11], Nested_Ifs[ID]=Nested_Ifs[[#This Row],[ID]])), C1760 = "NA"), OR(J1760=42,J1760=6,J1760=7,J1760=8, J1760 = "NA")),"NA",0),0)),0)))</f>
        <v>0</v>
      </c>
      <c r="L1760">
        <v>2</v>
      </c>
      <c r="M1760">
        <v>2</v>
      </c>
      <c r="N1760" t="s">
        <v>0</v>
      </c>
      <c r="O1760" s="11">
        <f t="shared" si="27"/>
        <v>0</v>
      </c>
    </row>
    <row r="1761" spans="2:15" x14ac:dyDescent="0.3">
      <c r="B1761">
        <v>19601</v>
      </c>
      <c r="C1761">
        <v>3</v>
      </c>
      <c r="D1761">
        <v>2</v>
      </c>
      <c r="E1761">
        <v>3</v>
      </c>
      <c r="F1761">
        <v>9</v>
      </c>
      <c r="G1761" t="s">
        <v>0</v>
      </c>
      <c r="H1761" t="s">
        <v>0</v>
      </c>
      <c r="I1761" t="s">
        <v>0</v>
      </c>
      <c r="J1761" t="s">
        <v>0</v>
      </c>
      <c r="K1761" s="5" cm="1">
        <f t="array" ref="K1761">IF(AND(C1761=1,OR(J1761=42,J1761=6,J1761=7,J1761=8)),1,
IF(AND(OR(C1761=1,C1761="NA"),OR(J1761=42,J1761=6,J1761=7,J1761=8, J1761="NA")),"NA",
IF(_xlfn.MINIFS(Nested_Ifs[a11],Nested_Ifs[ID],Nested_Ifs[[#This Row],[ID]])&lt;&gt;1,IF(AND(C1761=MIN(_xlfn._xlws.FILTER(Nested_Ifs[a11], Nested_Ifs[ID]=Nested_Ifs[[#This Row],[ID]])), OR(J1761=42,J1761=6,J1761=7,J1761=8)),1,
IF(_xlfn.MINIFS(Nested_Ifs[a11],Nested_Ifs[ID],Nested_Ifs[[#This Row],[ID]])&lt;&gt;1,IF(AND(OR(C1761=MIN(_xlfn._xlws.FILTER(Nested_Ifs[a11], Nested_Ifs[ID]=Nested_Ifs[[#This Row],[ID]])), C1761 = "NA"), OR(J1761=42,J1761=6,J1761=7,J1761=8, J1761 = "NA")),"NA",0),0)),0)))</f>
        <v>0</v>
      </c>
      <c r="L1761">
        <v>2</v>
      </c>
      <c r="M1761">
        <v>2</v>
      </c>
      <c r="N1761" t="s">
        <v>0</v>
      </c>
      <c r="O1761" s="11">
        <f t="shared" si="27"/>
        <v>0</v>
      </c>
    </row>
    <row r="1762" spans="2:15" x14ac:dyDescent="0.3">
      <c r="B1762">
        <v>19602</v>
      </c>
      <c r="C1762">
        <v>1</v>
      </c>
      <c r="D1762">
        <v>1</v>
      </c>
      <c r="E1762">
        <v>1</v>
      </c>
      <c r="F1762">
        <v>32</v>
      </c>
      <c r="G1762">
        <v>1</v>
      </c>
      <c r="H1762" t="s">
        <v>0</v>
      </c>
      <c r="I1762" t="s">
        <v>0</v>
      </c>
      <c r="J1762">
        <v>41</v>
      </c>
      <c r="K1762" s="5" cm="1">
        <f t="array" ref="K1762">IF(AND(C1762=1,OR(J1762=42,J1762=6,J1762=7,J1762=8)),1,
IF(AND(OR(C1762=1,C1762="NA"),OR(J1762=42,J1762=6,J1762=7,J1762=8, J1762="NA")),"NA",
IF(_xlfn.MINIFS(Nested_Ifs[a11],Nested_Ifs[ID],Nested_Ifs[[#This Row],[ID]])&lt;&gt;1,IF(AND(C1762=MIN(_xlfn._xlws.FILTER(Nested_Ifs[a11], Nested_Ifs[ID]=Nested_Ifs[[#This Row],[ID]])), OR(J1762=42,J1762=6,J1762=7,J1762=8)),1,
IF(_xlfn.MINIFS(Nested_Ifs[a11],Nested_Ifs[ID],Nested_Ifs[[#This Row],[ID]])&lt;&gt;1,IF(AND(OR(C1762=MIN(_xlfn._xlws.FILTER(Nested_Ifs[a11], Nested_Ifs[ID]=Nested_Ifs[[#This Row],[ID]])), C1762 = "NA"), OR(J1762=42,J1762=6,J1762=7,J1762=8, J1762 = "NA")),"NA",0),0)),0)))</f>
        <v>0</v>
      </c>
      <c r="L1762">
        <v>2</v>
      </c>
      <c r="M1762">
        <v>2</v>
      </c>
      <c r="N1762" t="s">
        <v>0</v>
      </c>
      <c r="O1762" s="11">
        <f t="shared" si="27"/>
        <v>0</v>
      </c>
    </row>
    <row r="1763" spans="2:15" x14ac:dyDescent="0.3">
      <c r="B1763">
        <v>19602</v>
      </c>
      <c r="C1763">
        <v>2</v>
      </c>
      <c r="D1763">
        <v>2</v>
      </c>
      <c r="E1763">
        <v>2</v>
      </c>
      <c r="F1763">
        <v>31</v>
      </c>
      <c r="G1763">
        <v>1</v>
      </c>
      <c r="H1763" t="s">
        <v>0</v>
      </c>
      <c r="I1763" t="s">
        <v>0</v>
      </c>
      <c r="J1763">
        <v>1</v>
      </c>
      <c r="K1763" s="5" cm="1">
        <f t="array" ref="K1763">IF(AND(C1763=1,OR(J1763=42,J1763=6,J1763=7,J1763=8)),1,
IF(AND(OR(C1763=1,C1763="NA"),OR(J1763=42,J1763=6,J1763=7,J1763=8, J1763="NA")),"NA",
IF(_xlfn.MINIFS(Nested_Ifs[a11],Nested_Ifs[ID],Nested_Ifs[[#This Row],[ID]])&lt;&gt;1,IF(AND(C1763=MIN(_xlfn._xlws.FILTER(Nested_Ifs[a11], Nested_Ifs[ID]=Nested_Ifs[[#This Row],[ID]])), OR(J1763=42,J1763=6,J1763=7,J1763=8)),1,
IF(_xlfn.MINIFS(Nested_Ifs[a11],Nested_Ifs[ID],Nested_Ifs[[#This Row],[ID]])&lt;&gt;1,IF(AND(OR(C1763=MIN(_xlfn._xlws.FILTER(Nested_Ifs[a11], Nested_Ifs[ID]=Nested_Ifs[[#This Row],[ID]])), C1763 = "NA"), OR(J1763=42,J1763=6,J1763=7,J1763=8, J1763 = "NA")),"NA",0),0)),0)))</f>
        <v>0</v>
      </c>
      <c r="L1763">
        <v>2</v>
      </c>
      <c r="M1763">
        <v>2</v>
      </c>
      <c r="N1763" t="s">
        <v>0</v>
      </c>
      <c r="O1763" s="11">
        <f t="shared" si="27"/>
        <v>0</v>
      </c>
    </row>
    <row r="1764" spans="2:15" x14ac:dyDescent="0.3">
      <c r="B1764">
        <v>19602</v>
      </c>
      <c r="C1764">
        <v>3</v>
      </c>
      <c r="D1764">
        <v>1</v>
      </c>
      <c r="E1764">
        <v>3</v>
      </c>
      <c r="F1764">
        <v>6</v>
      </c>
      <c r="G1764" t="s">
        <v>0</v>
      </c>
      <c r="H1764" t="s">
        <v>0</v>
      </c>
      <c r="I1764" t="s">
        <v>0</v>
      </c>
      <c r="J1764" t="s">
        <v>0</v>
      </c>
      <c r="K1764" s="5" cm="1">
        <f t="array" ref="K1764">IF(AND(C1764=1,OR(J1764=42,J1764=6,J1764=7,J1764=8)),1,
IF(AND(OR(C1764=1,C1764="NA"),OR(J1764=42,J1764=6,J1764=7,J1764=8, J1764="NA")),"NA",
IF(_xlfn.MINIFS(Nested_Ifs[a11],Nested_Ifs[ID],Nested_Ifs[[#This Row],[ID]])&lt;&gt;1,IF(AND(C1764=MIN(_xlfn._xlws.FILTER(Nested_Ifs[a11], Nested_Ifs[ID]=Nested_Ifs[[#This Row],[ID]])), OR(J1764=42,J1764=6,J1764=7,J1764=8)),1,
IF(_xlfn.MINIFS(Nested_Ifs[a11],Nested_Ifs[ID],Nested_Ifs[[#This Row],[ID]])&lt;&gt;1,IF(AND(OR(C1764=MIN(_xlfn._xlws.FILTER(Nested_Ifs[a11], Nested_Ifs[ID]=Nested_Ifs[[#This Row],[ID]])), C1764 = "NA"), OR(J1764=42,J1764=6,J1764=7,J1764=8, J1764 = "NA")),"NA",0),0)),0)))</f>
        <v>0</v>
      </c>
      <c r="L1764">
        <v>2</v>
      </c>
      <c r="M1764">
        <v>2</v>
      </c>
      <c r="N1764" t="s">
        <v>0</v>
      </c>
      <c r="O1764" s="11">
        <f t="shared" si="27"/>
        <v>0</v>
      </c>
    </row>
    <row r="1765" spans="2:15" x14ac:dyDescent="0.3">
      <c r="B1765">
        <v>19602</v>
      </c>
      <c r="C1765">
        <v>4</v>
      </c>
      <c r="D1765">
        <v>1</v>
      </c>
      <c r="E1765">
        <v>3</v>
      </c>
      <c r="F1765">
        <v>2</v>
      </c>
      <c r="G1765" t="s">
        <v>0</v>
      </c>
      <c r="H1765">
        <v>2</v>
      </c>
      <c r="I1765">
        <v>3</v>
      </c>
      <c r="J1765" t="s">
        <v>0</v>
      </c>
      <c r="K1765" s="5" cm="1">
        <f t="array" ref="K1765">IF(AND(C1765=1,OR(J1765=42,J1765=6,J1765=7,J1765=8)),1,
IF(AND(OR(C1765=1,C1765="NA"),OR(J1765=42,J1765=6,J1765=7,J1765=8, J1765="NA")),"NA",
IF(_xlfn.MINIFS(Nested_Ifs[a11],Nested_Ifs[ID],Nested_Ifs[[#This Row],[ID]])&lt;&gt;1,IF(AND(C1765=MIN(_xlfn._xlws.FILTER(Nested_Ifs[a11], Nested_Ifs[ID]=Nested_Ifs[[#This Row],[ID]])), OR(J1765=42,J1765=6,J1765=7,J1765=8)),1,
IF(_xlfn.MINIFS(Nested_Ifs[a11],Nested_Ifs[ID],Nested_Ifs[[#This Row],[ID]])&lt;&gt;1,IF(AND(OR(C1765=MIN(_xlfn._xlws.FILTER(Nested_Ifs[a11], Nested_Ifs[ID]=Nested_Ifs[[#This Row],[ID]])), C1765 = "NA"), OR(J1765=42,J1765=6,J1765=7,J1765=8, J1765 = "NA")),"NA",0),0)),0)))</f>
        <v>0</v>
      </c>
      <c r="L1765">
        <v>2</v>
      </c>
      <c r="M1765">
        <v>2</v>
      </c>
      <c r="N1765" t="s">
        <v>0</v>
      </c>
      <c r="O1765" s="11">
        <f t="shared" si="27"/>
        <v>0</v>
      </c>
    </row>
    <row r="1766" spans="2:15" x14ac:dyDescent="0.3">
      <c r="B1766">
        <v>19602</v>
      </c>
      <c r="C1766">
        <v>5</v>
      </c>
      <c r="D1766">
        <v>1</v>
      </c>
      <c r="E1766">
        <v>3</v>
      </c>
      <c r="F1766">
        <v>1</v>
      </c>
      <c r="G1766" t="s">
        <v>0</v>
      </c>
      <c r="H1766">
        <v>2</v>
      </c>
      <c r="I1766">
        <v>3</v>
      </c>
      <c r="J1766" t="s">
        <v>0</v>
      </c>
      <c r="K1766" s="5" cm="1">
        <f t="array" ref="K1766">IF(AND(C1766=1,OR(J1766=42,J1766=6,J1766=7,J1766=8)),1,
IF(AND(OR(C1766=1,C1766="NA"),OR(J1766=42,J1766=6,J1766=7,J1766=8, J1766="NA")),"NA",
IF(_xlfn.MINIFS(Nested_Ifs[a11],Nested_Ifs[ID],Nested_Ifs[[#This Row],[ID]])&lt;&gt;1,IF(AND(C1766=MIN(_xlfn._xlws.FILTER(Nested_Ifs[a11], Nested_Ifs[ID]=Nested_Ifs[[#This Row],[ID]])), OR(J1766=42,J1766=6,J1766=7,J1766=8)),1,
IF(_xlfn.MINIFS(Nested_Ifs[a11],Nested_Ifs[ID],Nested_Ifs[[#This Row],[ID]])&lt;&gt;1,IF(AND(OR(C1766=MIN(_xlfn._xlws.FILTER(Nested_Ifs[a11], Nested_Ifs[ID]=Nested_Ifs[[#This Row],[ID]])), C1766 = "NA"), OR(J1766=42,J1766=6,J1766=7,J1766=8, J1766 = "NA")),"NA",0),0)),0)))</f>
        <v>0</v>
      </c>
      <c r="L1766">
        <v>2</v>
      </c>
      <c r="M1766">
        <v>2</v>
      </c>
      <c r="N1766" t="s">
        <v>0</v>
      </c>
      <c r="O1766" s="11">
        <f t="shared" si="27"/>
        <v>0</v>
      </c>
    </row>
    <row r="1767" spans="2:15" x14ac:dyDescent="0.3">
      <c r="B1767">
        <v>19603</v>
      </c>
      <c r="C1767">
        <v>2</v>
      </c>
      <c r="D1767">
        <v>2</v>
      </c>
      <c r="E1767">
        <v>1</v>
      </c>
      <c r="F1767">
        <v>33</v>
      </c>
      <c r="G1767">
        <v>1</v>
      </c>
      <c r="H1767" t="s">
        <v>0</v>
      </c>
      <c r="I1767" t="s">
        <v>0</v>
      </c>
      <c r="J1767">
        <v>5</v>
      </c>
      <c r="K1767" s="5" cm="1">
        <f t="array" ref="K1767">IF(AND(C1767=1,OR(J1767=42,J1767=6,J1767=7,J1767=8)),1,
IF(AND(OR(C1767=1,C1767="NA"),OR(J1767=42,J1767=6,J1767=7,J1767=8, J1767="NA")),"NA",
IF(_xlfn.MINIFS(Nested_Ifs[a11],Nested_Ifs[ID],Nested_Ifs[[#This Row],[ID]])&lt;&gt;1,IF(AND(C1767=MIN(_xlfn._xlws.FILTER(Nested_Ifs[a11], Nested_Ifs[ID]=Nested_Ifs[[#This Row],[ID]])), OR(J1767=42,J1767=6,J1767=7,J1767=8)),1,
IF(_xlfn.MINIFS(Nested_Ifs[a11],Nested_Ifs[ID],Nested_Ifs[[#This Row],[ID]])&lt;&gt;1,IF(AND(OR(C1767=MIN(_xlfn._xlws.FILTER(Nested_Ifs[a11], Nested_Ifs[ID]=Nested_Ifs[[#This Row],[ID]])), C1767 = "NA"), OR(J1767=42,J1767=6,J1767=7,J1767=8, J1767 = "NA")),"NA",0),0)),0)))</f>
        <v>0</v>
      </c>
      <c r="L1767">
        <v>2</v>
      </c>
      <c r="M1767">
        <v>2</v>
      </c>
      <c r="N1767" t="s">
        <v>0</v>
      </c>
      <c r="O1767" s="11">
        <f t="shared" si="27"/>
        <v>0</v>
      </c>
    </row>
    <row r="1768" spans="2:15" x14ac:dyDescent="0.3">
      <c r="B1768">
        <v>19603</v>
      </c>
      <c r="C1768">
        <v>3</v>
      </c>
      <c r="D1768">
        <v>1</v>
      </c>
      <c r="E1768">
        <v>3</v>
      </c>
      <c r="F1768">
        <v>9</v>
      </c>
      <c r="G1768" t="s">
        <v>0</v>
      </c>
      <c r="H1768" t="s">
        <v>0</v>
      </c>
      <c r="I1768" t="s">
        <v>0</v>
      </c>
      <c r="J1768" t="s">
        <v>0</v>
      </c>
      <c r="K1768" s="5" cm="1">
        <f t="array" ref="K1768">IF(AND(C1768=1,OR(J1768=42,J1768=6,J1768=7,J1768=8)),1,
IF(AND(OR(C1768=1,C1768="NA"),OR(J1768=42,J1768=6,J1768=7,J1768=8, J1768="NA")),"NA",
IF(_xlfn.MINIFS(Nested_Ifs[a11],Nested_Ifs[ID],Nested_Ifs[[#This Row],[ID]])&lt;&gt;1,IF(AND(C1768=MIN(_xlfn._xlws.FILTER(Nested_Ifs[a11], Nested_Ifs[ID]=Nested_Ifs[[#This Row],[ID]])), OR(J1768=42,J1768=6,J1768=7,J1768=8)),1,
IF(_xlfn.MINIFS(Nested_Ifs[a11],Nested_Ifs[ID],Nested_Ifs[[#This Row],[ID]])&lt;&gt;1,IF(AND(OR(C1768=MIN(_xlfn._xlws.FILTER(Nested_Ifs[a11], Nested_Ifs[ID]=Nested_Ifs[[#This Row],[ID]])), C1768 = "NA"), OR(J1768=42,J1768=6,J1768=7,J1768=8, J1768 = "NA")),"NA",0),0)),0)))</f>
        <v>0</v>
      </c>
      <c r="L1768">
        <v>2</v>
      </c>
      <c r="M1768">
        <v>2</v>
      </c>
      <c r="N1768" t="s">
        <v>0</v>
      </c>
      <c r="O1768" s="11">
        <f t="shared" si="27"/>
        <v>0</v>
      </c>
    </row>
    <row r="1769" spans="2:15" x14ac:dyDescent="0.3">
      <c r="B1769">
        <v>19603</v>
      </c>
      <c r="C1769">
        <v>4</v>
      </c>
      <c r="D1769">
        <v>2</v>
      </c>
      <c r="E1769">
        <v>3</v>
      </c>
      <c r="F1769">
        <v>4</v>
      </c>
      <c r="G1769" t="s">
        <v>0</v>
      </c>
      <c r="H1769">
        <v>2</v>
      </c>
      <c r="I1769">
        <v>3</v>
      </c>
      <c r="J1769" t="s">
        <v>0</v>
      </c>
      <c r="K1769" s="5" cm="1">
        <f t="array" ref="K1769">IF(AND(C1769=1,OR(J1769=42,J1769=6,J1769=7,J1769=8)),1,
IF(AND(OR(C1769=1,C1769="NA"),OR(J1769=42,J1769=6,J1769=7,J1769=8, J1769="NA")),"NA",
IF(_xlfn.MINIFS(Nested_Ifs[a11],Nested_Ifs[ID],Nested_Ifs[[#This Row],[ID]])&lt;&gt;1,IF(AND(C1769=MIN(_xlfn._xlws.FILTER(Nested_Ifs[a11], Nested_Ifs[ID]=Nested_Ifs[[#This Row],[ID]])), OR(J1769=42,J1769=6,J1769=7,J1769=8)),1,
IF(_xlfn.MINIFS(Nested_Ifs[a11],Nested_Ifs[ID],Nested_Ifs[[#This Row],[ID]])&lt;&gt;1,IF(AND(OR(C1769=MIN(_xlfn._xlws.FILTER(Nested_Ifs[a11], Nested_Ifs[ID]=Nested_Ifs[[#This Row],[ID]])), C1769 = "NA"), OR(J1769=42,J1769=6,J1769=7,J1769=8, J1769 = "NA")),"NA",0),0)),0)))</f>
        <v>0</v>
      </c>
      <c r="L1769">
        <v>2</v>
      </c>
      <c r="M1769">
        <v>2</v>
      </c>
      <c r="N1769" t="s">
        <v>0</v>
      </c>
      <c r="O1769" s="11">
        <f t="shared" si="27"/>
        <v>0</v>
      </c>
    </row>
    <row r="1770" spans="2:15" x14ac:dyDescent="0.3">
      <c r="B1770">
        <v>19605</v>
      </c>
      <c r="C1770">
        <v>1</v>
      </c>
      <c r="D1770">
        <v>2</v>
      </c>
      <c r="E1770">
        <v>1</v>
      </c>
      <c r="F1770">
        <v>33</v>
      </c>
      <c r="G1770">
        <v>3</v>
      </c>
      <c r="H1770" t="s">
        <v>0</v>
      </c>
      <c r="I1770" t="s">
        <v>0</v>
      </c>
      <c r="J1770">
        <v>1</v>
      </c>
      <c r="K1770" s="5" cm="1">
        <f t="array" ref="K1770">IF(AND(C1770=1,OR(J1770=42,J1770=6,J1770=7,J1770=8)),1,
IF(AND(OR(C1770=1,C1770="NA"),OR(J1770=42,J1770=6,J1770=7,J1770=8, J1770="NA")),"NA",
IF(_xlfn.MINIFS(Nested_Ifs[a11],Nested_Ifs[ID],Nested_Ifs[[#This Row],[ID]])&lt;&gt;1,IF(AND(C1770=MIN(_xlfn._xlws.FILTER(Nested_Ifs[a11], Nested_Ifs[ID]=Nested_Ifs[[#This Row],[ID]])), OR(J1770=42,J1770=6,J1770=7,J1770=8)),1,
IF(_xlfn.MINIFS(Nested_Ifs[a11],Nested_Ifs[ID],Nested_Ifs[[#This Row],[ID]])&lt;&gt;1,IF(AND(OR(C1770=MIN(_xlfn._xlws.FILTER(Nested_Ifs[a11], Nested_Ifs[ID]=Nested_Ifs[[#This Row],[ID]])), C1770 = "NA"), OR(J1770=42,J1770=6,J1770=7,J1770=8, J1770 = "NA")),"NA",0),0)),0)))</f>
        <v>0</v>
      </c>
      <c r="L1770">
        <v>1</v>
      </c>
      <c r="M1770">
        <v>1</v>
      </c>
      <c r="N1770">
        <v>1</v>
      </c>
      <c r="O1770" s="11">
        <f t="shared" si="27"/>
        <v>0</v>
      </c>
    </row>
    <row r="1771" spans="2:15" x14ac:dyDescent="0.3">
      <c r="B1771">
        <v>19605</v>
      </c>
      <c r="C1771">
        <v>2</v>
      </c>
      <c r="D1771">
        <v>2</v>
      </c>
      <c r="E1771">
        <v>3</v>
      </c>
      <c r="F1771">
        <v>12</v>
      </c>
      <c r="G1771" t="s">
        <v>0</v>
      </c>
      <c r="H1771" t="s">
        <v>0</v>
      </c>
      <c r="I1771" t="s">
        <v>0</v>
      </c>
      <c r="J1771" t="s">
        <v>0</v>
      </c>
      <c r="K1771" s="5" cm="1">
        <f t="array" ref="K1771">IF(AND(C1771=1,OR(J1771=42,J1771=6,J1771=7,J1771=8)),1,
IF(AND(OR(C1771=1,C1771="NA"),OR(J1771=42,J1771=6,J1771=7,J1771=8, J1771="NA")),"NA",
IF(_xlfn.MINIFS(Nested_Ifs[a11],Nested_Ifs[ID],Nested_Ifs[[#This Row],[ID]])&lt;&gt;1,IF(AND(C1771=MIN(_xlfn._xlws.FILTER(Nested_Ifs[a11], Nested_Ifs[ID]=Nested_Ifs[[#This Row],[ID]])), OR(J1771=42,J1771=6,J1771=7,J1771=8)),1,
IF(_xlfn.MINIFS(Nested_Ifs[a11],Nested_Ifs[ID],Nested_Ifs[[#This Row],[ID]])&lt;&gt;1,IF(AND(OR(C1771=MIN(_xlfn._xlws.FILTER(Nested_Ifs[a11], Nested_Ifs[ID]=Nested_Ifs[[#This Row],[ID]])), C1771 = "NA"), OR(J1771=42,J1771=6,J1771=7,J1771=8, J1771 = "NA")),"NA",0),0)),0)))</f>
        <v>0</v>
      </c>
      <c r="L1771">
        <v>1</v>
      </c>
      <c r="M1771">
        <v>1</v>
      </c>
      <c r="N1771">
        <v>1</v>
      </c>
      <c r="O1771" s="11">
        <f t="shared" si="27"/>
        <v>0</v>
      </c>
    </row>
    <row r="1772" spans="2:15" x14ac:dyDescent="0.3">
      <c r="B1772">
        <v>19605</v>
      </c>
      <c r="C1772">
        <v>3</v>
      </c>
      <c r="D1772">
        <v>1</v>
      </c>
      <c r="E1772">
        <v>3</v>
      </c>
      <c r="F1772">
        <v>10</v>
      </c>
      <c r="G1772" t="s">
        <v>0</v>
      </c>
      <c r="H1772" t="s">
        <v>0</v>
      </c>
      <c r="I1772" t="s">
        <v>0</v>
      </c>
      <c r="J1772" t="s">
        <v>0</v>
      </c>
      <c r="K1772" s="5" cm="1">
        <f t="array" ref="K1772">IF(AND(C1772=1,OR(J1772=42,J1772=6,J1772=7,J1772=8)),1,
IF(AND(OR(C1772=1,C1772="NA"),OR(J1772=42,J1772=6,J1772=7,J1772=8, J1772="NA")),"NA",
IF(_xlfn.MINIFS(Nested_Ifs[a11],Nested_Ifs[ID],Nested_Ifs[[#This Row],[ID]])&lt;&gt;1,IF(AND(C1772=MIN(_xlfn._xlws.FILTER(Nested_Ifs[a11], Nested_Ifs[ID]=Nested_Ifs[[#This Row],[ID]])), OR(J1772=42,J1772=6,J1772=7,J1772=8)),1,
IF(_xlfn.MINIFS(Nested_Ifs[a11],Nested_Ifs[ID],Nested_Ifs[[#This Row],[ID]])&lt;&gt;1,IF(AND(OR(C1772=MIN(_xlfn._xlws.FILTER(Nested_Ifs[a11], Nested_Ifs[ID]=Nested_Ifs[[#This Row],[ID]])), C1772 = "NA"), OR(J1772=42,J1772=6,J1772=7,J1772=8, J1772 = "NA")),"NA",0),0)),0)))</f>
        <v>0</v>
      </c>
      <c r="L1772">
        <v>1</v>
      </c>
      <c r="M1772">
        <v>1</v>
      </c>
      <c r="N1772">
        <v>1</v>
      </c>
      <c r="O1772" s="11">
        <f t="shared" si="27"/>
        <v>0</v>
      </c>
    </row>
    <row r="1773" spans="2:15" x14ac:dyDescent="0.3">
      <c r="B1773">
        <v>19606</v>
      </c>
      <c r="C1773">
        <v>1</v>
      </c>
      <c r="D1773">
        <v>2</v>
      </c>
      <c r="E1773">
        <v>1</v>
      </c>
      <c r="F1773">
        <v>70</v>
      </c>
      <c r="G1773">
        <v>5</v>
      </c>
      <c r="H1773" t="s">
        <v>0</v>
      </c>
      <c r="I1773" t="s">
        <v>0</v>
      </c>
      <c r="J1773">
        <v>2</v>
      </c>
      <c r="K1773" s="5" cm="1">
        <f t="array" ref="K1773">IF(AND(C1773=1,OR(J1773=42,J1773=6,J1773=7,J1773=8)),1,
IF(AND(OR(C1773=1,C1773="NA"),OR(J1773=42,J1773=6,J1773=7,J1773=8, J1773="NA")),"NA",
IF(_xlfn.MINIFS(Nested_Ifs[a11],Nested_Ifs[ID],Nested_Ifs[[#This Row],[ID]])&lt;&gt;1,IF(AND(C1773=MIN(_xlfn._xlws.FILTER(Nested_Ifs[a11], Nested_Ifs[ID]=Nested_Ifs[[#This Row],[ID]])), OR(J1773=42,J1773=6,J1773=7,J1773=8)),1,
IF(_xlfn.MINIFS(Nested_Ifs[a11],Nested_Ifs[ID],Nested_Ifs[[#This Row],[ID]])&lt;&gt;1,IF(AND(OR(C1773=MIN(_xlfn._xlws.FILTER(Nested_Ifs[a11], Nested_Ifs[ID]=Nested_Ifs[[#This Row],[ID]])), C1773 = "NA"), OR(J1773=42,J1773=6,J1773=7,J1773=8, J1773 = "NA")),"NA",0),0)),0)))</f>
        <v>0</v>
      </c>
      <c r="L1773">
        <v>1</v>
      </c>
      <c r="M1773">
        <v>1</v>
      </c>
      <c r="N1773">
        <v>4</v>
      </c>
      <c r="O1773" s="11">
        <f t="shared" si="27"/>
        <v>1</v>
      </c>
    </row>
    <row r="1774" spans="2:15" x14ac:dyDescent="0.3">
      <c r="B1774">
        <v>19608</v>
      </c>
      <c r="C1774">
        <v>1</v>
      </c>
      <c r="D1774">
        <v>1</v>
      </c>
      <c r="E1774">
        <v>1</v>
      </c>
      <c r="F1774">
        <v>38</v>
      </c>
      <c r="G1774">
        <v>1</v>
      </c>
      <c r="H1774" t="s">
        <v>0</v>
      </c>
      <c r="I1774" t="s">
        <v>0</v>
      </c>
      <c r="J1774">
        <v>1</v>
      </c>
      <c r="K1774" s="5" cm="1">
        <f t="array" ref="K1774">IF(AND(C1774=1,OR(J1774=42,J1774=6,J1774=7,J1774=8)),1,
IF(AND(OR(C1774=1,C1774="NA"),OR(J1774=42,J1774=6,J1774=7,J1774=8, J1774="NA")),"NA",
IF(_xlfn.MINIFS(Nested_Ifs[a11],Nested_Ifs[ID],Nested_Ifs[[#This Row],[ID]])&lt;&gt;1,IF(AND(C1774=MIN(_xlfn._xlws.FILTER(Nested_Ifs[a11], Nested_Ifs[ID]=Nested_Ifs[[#This Row],[ID]])), OR(J1774=42,J1774=6,J1774=7,J1774=8)),1,
IF(_xlfn.MINIFS(Nested_Ifs[a11],Nested_Ifs[ID],Nested_Ifs[[#This Row],[ID]])&lt;&gt;1,IF(AND(OR(C1774=MIN(_xlfn._xlws.FILTER(Nested_Ifs[a11], Nested_Ifs[ID]=Nested_Ifs[[#This Row],[ID]])), C1774 = "NA"), OR(J1774=42,J1774=6,J1774=7,J1774=8, J1774 = "NA")),"NA",0),0)),0)))</f>
        <v>0</v>
      </c>
      <c r="L1774">
        <v>1</v>
      </c>
      <c r="M1774">
        <v>2</v>
      </c>
      <c r="N1774" t="s">
        <v>0</v>
      </c>
      <c r="O1774" s="11">
        <f t="shared" si="27"/>
        <v>0</v>
      </c>
    </row>
    <row r="1775" spans="2:15" x14ac:dyDescent="0.3">
      <c r="B1775">
        <v>19608</v>
      </c>
      <c r="C1775">
        <v>2</v>
      </c>
      <c r="D1775">
        <v>2</v>
      </c>
      <c r="E1775">
        <v>2</v>
      </c>
      <c r="F1775">
        <v>38</v>
      </c>
      <c r="G1775">
        <v>1</v>
      </c>
      <c r="H1775" t="s">
        <v>0</v>
      </c>
      <c r="I1775" t="s">
        <v>0</v>
      </c>
      <c r="J1775">
        <v>3</v>
      </c>
      <c r="K1775" s="5" cm="1">
        <f t="array" ref="K1775">IF(AND(C1775=1,OR(J1775=42,J1775=6,J1775=7,J1775=8)),1,
IF(AND(OR(C1775=1,C1775="NA"),OR(J1775=42,J1775=6,J1775=7,J1775=8, J1775="NA")),"NA",
IF(_xlfn.MINIFS(Nested_Ifs[a11],Nested_Ifs[ID],Nested_Ifs[[#This Row],[ID]])&lt;&gt;1,IF(AND(C1775=MIN(_xlfn._xlws.FILTER(Nested_Ifs[a11], Nested_Ifs[ID]=Nested_Ifs[[#This Row],[ID]])), OR(J1775=42,J1775=6,J1775=7,J1775=8)),1,
IF(_xlfn.MINIFS(Nested_Ifs[a11],Nested_Ifs[ID],Nested_Ifs[[#This Row],[ID]])&lt;&gt;1,IF(AND(OR(C1775=MIN(_xlfn._xlws.FILTER(Nested_Ifs[a11], Nested_Ifs[ID]=Nested_Ifs[[#This Row],[ID]])), C1775 = "NA"), OR(J1775=42,J1775=6,J1775=7,J1775=8, J1775 = "NA")),"NA",0),0)),0)))</f>
        <v>0</v>
      </c>
      <c r="L1775">
        <v>2</v>
      </c>
      <c r="M1775">
        <v>2</v>
      </c>
      <c r="N1775" t="s">
        <v>0</v>
      </c>
      <c r="O1775" s="11">
        <f t="shared" si="27"/>
        <v>0</v>
      </c>
    </row>
    <row r="1776" spans="2:15" x14ac:dyDescent="0.3">
      <c r="B1776">
        <v>19608</v>
      </c>
      <c r="C1776">
        <v>4</v>
      </c>
      <c r="D1776">
        <v>1</v>
      </c>
      <c r="E1776">
        <v>3</v>
      </c>
      <c r="F1776">
        <v>14</v>
      </c>
      <c r="G1776" t="s">
        <v>0</v>
      </c>
      <c r="H1776" t="s">
        <v>0</v>
      </c>
      <c r="I1776" t="s">
        <v>0</v>
      </c>
      <c r="J1776" t="s">
        <v>0</v>
      </c>
      <c r="K1776" s="5" cm="1">
        <f t="array" ref="K1776">IF(AND(C1776=1,OR(J1776=42,J1776=6,J1776=7,J1776=8)),1,
IF(AND(OR(C1776=1,C1776="NA"),OR(J1776=42,J1776=6,J1776=7,J1776=8, J1776="NA")),"NA",
IF(_xlfn.MINIFS(Nested_Ifs[a11],Nested_Ifs[ID],Nested_Ifs[[#This Row],[ID]])&lt;&gt;1,IF(AND(C1776=MIN(_xlfn._xlws.FILTER(Nested_Ifs[a11], Nested_Ifs[ID]=Nested_Ifs[[#This Row],[ID]])), OR(J1776=42,J1776=6,J1776=7,J1776=8)),1,
IF(_xlfn.MINIFS(Nested_Ifs[a11],Nested_Ifs[ID],Nested_Ifs[[#This Row],[ID]])&lt;&gt;1,IF(AND(OR(C1776=MIN(_xlfn._xlws.FILTER(Nested_Ifs[a11], Nested_Ifs[ID]=Nested_Ifs[[#This Row],[ID]])), C1776 = "NA"), OR(J1776=42,J1776=6,J1776=7,J1776=8, J1776 = "NA")),"NA",0),0)),0)))</f>
        <v>0</v>
      </c>
      <c r="L1776">
        <v>2</v>
      </c>
      <c r="M1776">
        <v>2</v>
      </c>
      <c r="N1776" t="s">
        <v>0</v>
      </c>
      <c r="O1776" s="11">
        <f t="shared" si="27"/>
        <v>0</v>
      </c>
    </row>
    <row r="1777" spans="2:15" x14ac:dyDescent="0.3">
      <c r="B1777">
        <v>19608</v>
      </c>
      <c r="C1777">
        <v>5</v>
      </c>
      <c r="D1777">
        <v>1</v>
      </c>
      <c r="E1777">
        <v>3</v>
      </c>
      <c r="F1777">
        <v>8</v>
      </c>
      <c r="G1777" t="s">
        <v>0</v>
      </c>
      <c r="H1777" t="s">
        <v>0</v>
      </c>
      <c r="I1777" t="s">
        <v>0</v>
      </c>
      <c r="J1777" t="s">
        <v>0</v>
      </c>
      <c r="K1777" s="5" cm="1">
        <f t="array" ref="K1777">IF(AND(C1777=1,OR(J1777=42,J1777=6,J1777=7,J1777=8)),1,
IF(AND(OR(C1777=1,C1777="NA"),OR(J1777=42,J1777=6,J1777=7,J1777=8, J1777="NA")),"NA",
IF(_xlfn.MINIFS(Nested_Ifs[a11],Nested_Ifs[ID],Nested_Ifs[[#This Row],[ID]])&lt;&gt;1,IF(AND(C1777=MIN(_xlfn._xlws.FILTER(Nested_Ifs[a11], Nested_Ifs[ID]=Nested_Ifs[[#This Row],[ID]])), OR(J1777=42,J1777=6,J1777=7,J1777=8)),1,
IF(_xlfn.MINIFS(Nested_Ifs[a11],Nested_Ifs[ID],Nested_Ifs[[#This Row],[ID]])&lt;&gt;1,IF(AND(OR(C1777=MIN(_xlfn._xlws.FILTER(Nested_Ifs[a11], Nested_Ifs[ID]=Nested_Ifs[[#This Row],[ID]])), C1777 = "NA"), OR(J1777=42,J1777=6,J1777=7,J1777=8, J1777 = "NA")),"NA",0),0)),0)))</f>
        <v>0</v>
      </c>
      <c r="L1777">
        <v>2</v>
      </c>
      <c r="M1777">
        <v>2</v>
      </c>
      <c r="N1777" t="s">
        <v>0</v>
      </c>
      <c r="O1777" s="11">
        <f t="shared" si="27"/>
        <v>0</v>
      </c>
    </row>
    <row r="1778" spans="2:15" x14ac:dyDescent="0.3">
      <c r="B1778">
        <v>19609</v>
      </c>
      <c r="C1778">
        <v>1</v>
      </c>
      <c r="D1778">
        <v>2</v>
      </c>
      <c r="E1778">
        <v>1</v>
      </c>
      <c r="F1778">
        <v>77</v>
      </c>
      <c r="G1778">
        <v>5</v>
      </c>
      <c r="H1778" t="s">
        <v>0</v>
      </c>
      <c r="I1778" t="s">
        <v>0</v>
      </c>
      <c r="J1778">
        <v>1</v>
      </c>
      <c r="K1778" s="5" cm="1">
        <f t="array" ref="K1778">IF(AND(C1778=1,OR(J1778=42,J1778=6,J1778=7,J1778=8)),1,
IF(AND(OR(C1778=1,C1778="NA"),OR(J1778=42,J1778=6,J1778=7,J1778=8, J1778="NA")),"NA",
IF(_xlfn.MINIFS(Nested_Ifs[a11],Nested_Ifs[ID],Nested_Ifs[[#This Row],[ID]])&lt;&gt;1,IF(AND(C1778=MIN(_xlfn._xlws.FILTER(Nested_Ifs[a11], Nested_Ifs[ID]=Nested_Ifs[[#This Row],[ID]])), OR(J1778=42,J1778=6,J1778=7,J1778=8)),1,
IF(_xlfn.MINIFS(Nested_Ifs[a11],Nested_Ifs[ID],Nested_Ifs[[#This Row],[ID]])&lt;&gt;1,IF(AND(OR(C1778=MIN(_xlfn._xlws.FILTER(Nested_Ifs[a11], Nested_Ifs[ID]=Nested_Ifs[[#This Row],[ID]])), C1778 = "NA"), OR(J1778=42,J1778=6,J1778=7,J1778=8, J1778 = "NA")),"NA",0),0)),0)))</f>
        <v>0</v>
      </c>
      <c r="L1778">
        <v>1</v>
      </c>
      <c r="M1778">
        <v>2</v>
      </c>
      <c r="N1778" t="s">
        <v>0</v>
      </c>
      <c r="O1778" s="11">
        <f t="shared" si="27"/>
        <v>0</v>
      </c>
    </row>
    <row r="1779" spans="2:15" x14ac:dyDescent="0.3">
      <c r="B1779">
        <v>19609</v>
      </c>
      <c r="C1779">
        <v>2</v>
      </c>
      <c r="D1779">
        <v>2</v>
      </c>
      <c r="E1779">
        <v>12</v>
      </c>
      <c r="F1779">
        <v>68</v>
      </c>
      <c r="G1779">
        <v>5</v>
      </c>
      <c r="H1779" t="s">
        <v>0</v>
      </c>
      <c r="I1779" t="s">
        <v>0</v>
      </c>
      <c r="J1779">
        <v>1</v>
      </c>
      <c r="K1779" s="5" cm="1">
        <f t="array" ref="K1779">IF(AND(C1779=1,OR(J1779=42,J1779=6,J1779=7,J1779=8)),1,
IF(AND(OR(C1779=1,C1779="NA"),OR(J1779=42,J1779=6,J1779=7,J1779=8, J1779="NA")),"NA",
IF(_xlfn.MINIFS(Nested_Ifs[a11],Nested_Ifs[ID],Nested_Ifs[[#This Row],[ID]])&lt;&gt;1,IF(AND(C1779=MIN(_xlfn._xlws.FILTER(Nested_Ifs[a11], Nested_Ifs[ID]=Nested_Ifs[[#This Row],[ID]])), OR(J1779=42,J1779=6,J1779=7,J1779=8)),1,
IF(_xlfn.MINIFS(Nested_Ifs[a11],Nested_Ifs[ID],Nested_Ifs[[#This Row],[ID]])&lt;&gt;1,IF(AND(OR(C1779=MIN(_xlfn._xlws.FILTER(Nested_Ifs[a11], Nested_Ifs[ID]=Nested_Ifs[[#This Row],[ID]])), C1779 = "NA"), OR(J1779=42,J1779=6,J1779=7,J1779=8, J1779 = "NA")),"NA",0),0)),0)))</f>
        <v>0</v>
      </c>
      <c r="L1779">
        <v>1</v>
      </c>
      <c r="M1779">
        <v>2</v>
      </c>
      <c r="N1779" t="s">
        <v>0</v>
      </c>
      <c r="O1779" s="11">
        <f t="shared" si="27"/>
        <v>0</v>
      </c>
    </row>
    <row r="1780" spans="2:15" x14ac:dyDescent="0.3">
      <c r="B1780">
        <v>19610</v>
      </c>
      <c r="C1780">
        <v>1</v>
      </c>
      <c r="D1780">
        <v>1</v>
      </c>
      <c r="E1780">
        <v>1</v>
      </c>
      <c r="F1780">
        <v>63</v>
      </c>
      <c r="G1780">
        <v>1</v>
      </c>
      <c r="H1780" t="s">
        <v>0</v>
      </c>
      <c r="I1780" t="s">
        <v>0</v>
      </c>
      <c r="J1780">
        <v>5</v>
      </c>
      <c r="K1780" s="5" cm="1">
        <f t="array" ref="K1780">IF(AND(C1780=1,OR(J1780=42,J1780=6,J1780=7,J1780=8)),1,
IF(AND(OR(C1780=1,C1780="NA"),OR(J1780=42,J1780=6,J1780=7,J1780=8, J1780="NA")),"NA",
IF(_xlfn.MINIFS(Nested_Ifs[a11],Nested_Ifs[ID],Nested_Ifs[[#This Row],[ID]])&lt;&gt;1,IF(AND(C1780=MIN(_xlfn._xlws.FILTER(Nested_Ifs[a11], Nested_Ifs[ID]=Nested_Ifs[[#This Row],[ID]])), OR(J1780=42,J1780=6,J1780=7,J1780=8)),1,
IF(_xlfn.MINIFS(Nested_Ifs[a11],Nested_Ifs[ID],Nested_Ifs[[#This Row],[ID]])&lt;&gt;1,IF(AND(OR(C1780=MIN(_xlfn._xlws.FILTER(Nested_Ifs[a11], Nested_Ifs[ID]=Nested_Ifs[[#This Row],[ID]])), C1780 = "NA"), OR(J1780=42,J1780=6,J1780=7,J1780=8, J1780 = "NA")),"NA",0),0)),0)))</f>
        <v>0</v>
      </c>
      <c r="L1780">
        <v>1</v>
      </c>
      <c r="M1780">
        <v>2</v>
      </c>
      <c r="N1780" t="s">
        <v>0</v>
      </c>
      <c r="O1780" s="11">
        <f t="shared" si="27"/>
        <v>0</v>
      </c>
    </row>
    <row r="1781" spans="2:15" x14ac:dyDescent="0.3">
      <c r="B1781">
        <v>19610</v>
      </c>
      <c r="C1781">
        <v>2</v>
      </c>
      <c r="D1781">
        <v>2</v>
      </c>
      <c r="E1781">
        <v>2</v>
      </c>
      <c r="F1781">
        <v>61</v>
      </c>
      <c r="G1781">
        <v>1</v>
      </c>
      <c r="H1781" t="s">
        <v>0</v>
      </c>
      <c r="I1781" t="s">
        <v>0</v>
      </c>
      <c r="J1781">
        <v>1</v>
      </c>
      <c r="K1781" s="5" cm="1">
        <f t="array" ref="K1781">IF(AND(C1781=1,OR(J1781=42,J1781=6,J1781=7,J1781=8)),1,
IF(AND(OR(C1781=1,C1781="NA"),OR(J1781=42,J1781=6,J1781=7,J1781=8, J1781="NA")),"NA",
IF(_xlfn.MINIFS(Nested_Ifs[a11],Nested_Ifs[ID],Nested_Ifs[[#This Row],[ID]])&lt;&gt;1,IF(AND(C1781=MIN(_xlfn._xlws.FILTER(Nested_Ifs[a11], Nested_Ifs[ID]=Nested_Ifs[[#This Row],[ID]])), OR(J1781=42,J1781=6,J1781=7,J1781=8)),1,
IF(_xlfn.MINIFS(Nested_Ifs[a11],Nested_Ifs[ID],Nested_Ifs[[#This Row],[ID]])&lt;&gt;1,IF(AND(OR(C1781=MIN(_xlfn._xlws.FILTER(Nested_Ifs[a11], Nested_Ifs[ID]=Nested_Ifs[[#This Row],[ID]])), C1781 = "NA"), OR(J1781=42,J1781=6,J1781=7,J1781=8, J1781 = "NA")),"NA",0),0)),0)))</f>
        <v>0</v>
      </c>
      <c r="L1781">
        <v>1</v>
      </c>
      <c r="M1781">
        <v>2</v>
      </c>
      <c r="N1781" t="s">
        <v>0</v>
      </c>
      <c r="O1781" s="11">
        <f t="shared" si="27"/>
        <v>0</v>
      </c>
    </row>
    <row r="1782" spans="2:15" x14ac:dyDescent="0.3">
      <c r="B1782">
        <v>19611</v>
      </c>
      <c r="C1782">
        <v>2</v>
      </c>
      <c r="D1782">
        <v>2</v>
      </c>
      <c r="E1782">
        <v>1</v>
      </c>
      <c r="F1782">
        <v>57</v>
      </c>
      <c r="G1782">
        <v>3</v>
      </c>
      <c r="H1782" t="s">
        <v>0</v>
      </c>
      <c r="I1782" t="s">
        <v>0</v>
      </c>
      <c r="J1782">
        <v>1</v>
      </c>
      <c r="K1782" s="5" cm="1">
        <f t="array" ref="K1782">IF(AND(C1782=1,OR(J1782=42,J1782=6,J1782=7,J1782=8)),1,
IF(AND(OR(C1782=1,C1782="NA"),OR(J1782=42,J1782=6,J1782=7,J1782=8, J1782="NA")),"NA",
IF(_xlfn.MINIFS(Nested_Ifs[a11],Nested_Ifs[ID],Nested_Ifs[[#This Row],[ID]])&lt;&gt;1,IF(AND(C1782=MIN(_xlfn._xlws.FILTER(Nested_Ifs[a11], Nested_Ifs[ID]=Nested_Ifs[[#This Row],[ID]])), OR(J1782=42,J1782=6,J1782=7,J1782=8)),1,
IF(_xlfn.MINIFS(Nested_Ifs[a11],Nested_Ifs[ID],Nested_Ifs[[#This Row],[ID]])&lt;&gt;1,IF(AND(OR(C1782=MIN(_xlfn._xlws.FILTER(Nested_Ifs[a11], Nested_Ifs[ID]=Nested_Ifs[[#This Row],[ID]])), C1782 = "NA"), OR(J1782=42,J1782=6,J1782=7,J1782=8, J1782 = "NA")),"NA",0),0)),0)))</f>
        <v>0</v>
      </c>
      <c r="L1782">
        <v>2</v>
      </c>
      <c r="M1782">
        <v>2</v>
      </c>
      <c r="N1782" t="s">
        <v>0</v>
      </c>
      <c r="O1782" s="11">
        <f t="shared" si="27"/>
        <v>0</v>
      </c>
    </row>
    <row r="1783" spans="2:15" x14ac:dyDescent="0.3">
      <c r="B1783">
        <v>19611</v>
      </c>
      <c r="C1783">
        <v>3</v>
      </c>
      <c r="D1783">
        <v>2</v>
      </c>
      <c r="E1783">
        <v>5</v>
      </c>
      <c r="F1783">
        <v>78</v>
      </c>
      <c r="G1783">
        <v>5</v>
      </c>
      <c r="H1783" t="s">
        <v>0</v>
      </c>
      <c r="I1783" t="s">
        <v>0</v>
      </c>
      <c r="J1783">
        <v>5</v>
      </c>
      <c r="K1783" s="5" cm="1">
        <f t="array" ref="K1783">IF(AND(C1783=1,OR(J1783=42,J1783=6,J1783=7,J1783=8)),1,
IF(AND(OR(C1783=1,C1783="NA"),OR(J1783=42,J1783=6,J1783=7,J1783=8, J1783="NA")),"NA",
IF(_xlfn.MINIFS(Nested_Ifs[a11],Nested_Ifs[ID],Nested_Ifs[[#This Row],[ID]])&lt;&gt;1,IF(AND(C1783=MIN(_xlfn._xlws.FILTER(Nested_Ifs[a11], Nested_Ifs[ID]=Nested_Ifs[[#This Row],[ID]])), OR(J1783=42,J1783=6,J1783=7,J1783=8)),1,
IF(_xlfn.MINIFS(Nested_Ifs[a11],Nested_Ifs[ID],Nested_Ifs[[#This Row],[ID]])&lt;&gt;1,IF(AND(OR(C1783=MIN(_xlfn._xlws.FILTER(Nested_Ifs[a11], Nested_Ifs[ID]=Nested_Ifs[[#This Row],[ID]])), C1783 = "NA"), OR(J1783=42,J1783=6,J1783=7,J1783=8, J1783 = "NA")),"NA",0),0)),0)))</f>
        <v>0</v>
      </c>
      <c r="L1783">
        <v>2</v>
      </c>
      <c r="M1783">
        <v>2</v>
      </c>
      <c r="N1783" t="s">
        <v>0</v>
      </c>
      <c r="O1783" s="11">
        <f t="shared" si="27"/>
        <v>0</v>
      </c>
    </row>
    <row r="1784" spans="2:15" x14ac:dyDescent="0.3">
      <c r="B1784">
        <v>19612</v>
      </c>
      <c r="C1784">
        <v>1</v>
      </c>
      <c r="D1784">
        <v>1</v>
      </c>
      <c r="E1784">
        <v>1</v>
      </c>
      <c r="F1784">
        <v>56</v>
      </c>
      <c r="G1784">
        <v>1</v>
      </c>
      <c r="H1784" t="s">
        <v>0</v>
      </c>
      <c r="I1784" t="s">
        <v>0</v>
      </c>
      <c r="J1784">
        <v>41</v>
      </c>
      <c r="K1784" s="5" cm="1">
        <f t="array" ref="K1784">IF(AND(C1784=1,OR(J1784=42,J1784=6,J1784=7,J1784=8)),1,
IF(AND(OR(C1784=1,C1784="NA"),OR(J1784=42,J1784=6,J1784=7,J1784=8, J1784="NA")),"NA",
IF(_xlfn.MINIFS(Nested_Ifs[a11],Nested_Ifs[ID],Nested_Ifs[[#This Row],[ID]])&lt;&gt;1,IF(AND(C1784=MIN(_xlfn._xlws.FILTER(Nested_Ifs[a11], Nested_Ifs[ID]=Nested_Ifs[[#This Row],[ID]])), OR(J1784=42,J1784=6,J1784=7,J1784=8)),1,
IF(_xlfn.MINIFS(Nested_Ifs[a11],Nested_Ifs[ID],Nested_Ifs[[#This Row],[ID]])&lt;&gt;1,IF(AND(OR(C1784=MIN(_xlfn._xlws.FILTER(Nested_Ifs[a11], Nested_Ifs[ID]=Nested_Ifs[[#This Row],[ID]])), C1784 = "NA"), OR(J1784=42,J1784=6,J1784=7,J1784=8, J1784 = "NA")),"NA",0),0)),0)))</f>
        <v>0</v>
      </c>
      <c r="L1784">
        <v>2</v>
      </c>
      <c r="M1784">
        <v>2</v>
      </c>
      <c r="N1784" t="s">
        <v>0</v>
      </c>
      <c r="O1784" s="11">
        <f t="shared" si="27"/>
        <v>0</v>
      </c>
    </row>
    <row r="1785" spans="2:15" x14ac:dyDescent="0.3">
      <c r="B1785">
        <v>19612</v>
      </c>
      <c r="C1785">
        <v>2</v>
      </c>
      <c r="D1785">
        <v>2</v>
      </c>
      <c r="E1785">
        <v>2</v>
      </c>
      <c r="F1785">
        <v>50</v>
      </c>
      <c r="G1785">
        <v>1</v>
      </c>
      <c r="H1785" t="s">
        <v>0</v>
      </c>
      <c r="I1785" t="s">
        <v>0</v>
      </c>
      <c r="J1785">
        <v>3</v>
      </c>
      <c r="K1785" s="5" cm="1">
        <f t="array" ref="K1785">IF(AND(C1785=1,OR(J1785=42,J1785=6,J1785=7,J1785=8)),1,
IF(AND(OR(C1785=1,C1785="NA"),OR(J1785=42,J1785=6,J1785=7,J1785=8, J1785="NA")),"NA",
IF(_xlfn.MINIFS(Nested_Ifs[a11],Nested_Ifs[ID],Nested_Ifs[[#This Row],[ID]])&lt;&gt;1,IF(AND(C1785=MIN(_xlfn._xlws.FILTER(Nested_Ifs[a11], Nested_Ifs[ID]=Nested_Ifs[[#This Row],[ID]])), OR(J1785=42,J1785=6,J1785=7,J1785=8)),1,
IF(_xlfn.MINIFS(Nested_Ifs[a11],Nested_Ifs[ID],Nested_Ifs[[#This Row],[ID]])&lt;&gt;1,IF(AND(OR(C1785=MIN(_xlfn._xlws.FILTER(Nested_Ifs[a11], Nested_Ifs[ID]=Nested_Ifs[[#This Row],[ID]])), C1785 = "NA"), OR(J1785=42,J1785=6,J1785=7,J1785=8, J1785 = "NA")),"NA",0),0)),0)))</f>
        <v>0</v>
      </c>
      <c r="L1785">
        <v>2</v>
      </c>
      <c r="M1785">
        <v>2</v>
      </c>
      <c r="N1785" t="s">
        <v>0</v>
      </c>
      <c r="O1785" s="11">
        <f t="shared" si="27"/>
        <v>0</v>
      </c>
    </row>
    <row r="1786" spans="2:15" x14ac:dyDescent="0.3">
      <c r="B1786">
        <v>19612</v>
      </c>
      <c r="C1786">
        <v>3</v>
      </c>
      <c r="D1786">
        <v>2</v>
      </c>
      <c r="E1786">
        <v>3</v>
      </c>
      <c r="F1786">
        <v>21</v>
      </c>
      <c r="G1786">
        <v>1</v>
      </c>
      <c r="H1786" t="s">
        <v>0</v>
      </c>
      <c r="I1786" t="s">
        <v>0</v>
      </c>
      <c r="J1786">
        <v>3</v>
      </c>
      <c r="K1786" s="5" cm="1">
        <f t="array" ref="K1786">IF(AND(C1786=1,OR(J1786=42,J1786=6,J1786=7,J1786=8)),1,
IF(AND(OR(C1786=1,C1786="NA"),OR(J1786=42,J1786=6,J1786=7,J1786=8, J1786="NA")),"NA",
IF(_xlfn.MINIFS(Nested_Ifs[a11],Nested_Ifs[ID],Nested_Ifs[[#This Row],[ID]])&lt;&gt;1,IF(AND(C1786=MIN(_xlfn._xlws.FILTER(Nested_Ifs[a11], Nested_Ifs[ID]=Nested_Ifs[[#This Row],[ID]])), OR(J1786=42,J1786=6,J1786=7,J1786=8)),1,
IF(_xlfn.MINIFS(Nested_Ifs[a11],Nested_Ifs[ID],Nested_Ifs[[#This Row],[ID]])&lt;&gt;1,IF(AND(OR(C1786=MIN(_xlfn._xlws.FILTER(Nested_Ifs[a11], Nested_Ifs[ID]=Nested_Ifs[[#This Row],[ID]])), C1786 = "NA"), OR(J1786=42,J1786=6,J1786=7,J1786=8, J1786 = "NA")),"NA",0),0)),0)))</f>
        <v>0</v>
      </c>
      <c r="L1786">
        <v>2</v>
      </c>
      <c r="M1786">
        <v>2</v>
      </c>
      <c r="N1786" t="s">
        <v>0</v>
      </c>
      <c r="O1786" s="11">
        <f t="shared" si="27"/>
        <v>0</v>
      </c>
    </row>
    <row r="1787" spans="2:15" x14ac:dyDescent="0.3">
      <c r="B1787">
        <v>19612</v>
      </c>
      <c r="C1787">
        <v>4</v>
      </c>
      <c r="D1787">
        <v>1</v>
      </c>
      <c r="E1787">
        <v>4</v>
      </c>
      <c r="F1787">
        <v>23</v>
      </c>
      <c r="G1787">
        <v>1</v>
      </c>
      <c r="H1787" t="s">
        <v>0</v>
      </c>
      <c r="I1787" t="s">
        <v>0</v>
      </c>
      <c r="J1787">
        <v>5</v>
      </c>
      <c r="K1787" s="5" cm="1">
        <f t="array" ref="K1787">IF(AND(C1787=1,OR(J1787=42,J1787=6,J1787=7,J1787=8)),1,
IF(AND(OR(C1787=1,C1787="NA"),OR(J1787=42,J1787=6,J1787=7,J1787=8, J1787="NA")),"NA",
IF(_xlfn.MINIFS(Nested_Ifs[a11],Nested_Ifs[ID],Nested_Ifs[[#This Row],[ID]])&lt;&gt;1,IF(AND(C1787=MIN(_xlfn._xlws.FILTER(Nested_Ifs[a11], Nested_Ifs[ID]=Nested_Ifs[[#This Row],[ID]])), OR(J1787=42,J1787=6,J1787=7,J1787=8)),1,
IF(_xlfn.MINIFS(Nested_Ifs[a11],Nested_Ifs[ID],Nested_Ifs[[#This Row],[ID]])&lt;&gt;1,IF(AND(OR(C1787=MIN(_xlfn._xlws.FILTER(Nested_Ifs[a11], Nested_Ifs[ID]=Nested_Ifs[[#This Row],[ID]])), C1787 = "NA"), OR(J1787=42,J1787=6,J1787=7,J1787=8, J1787 = "NA")),"NA",0),0)),0)))</f>
        <v>0</v>
      </c>
      <c r="L1787">
        <v>2</v>
      </c>
      <c r="M1787">
        <v>2</v>
      </c>
      <c r="N1787" t="s">
        <v>0</v>
      </c>
      <c r="O1787" s="11">
        <f t="shared" si="27"/>
        <v>0</v>
      </c>
    </row>
    <row r="1788" spans="2:15" x14ac:dyDescent="0.3">
      <c r="B1788">
        <v>19612</v>
      </c>
      <c r="C1788">
        <v>5</v>
      </c>
      <c r="D1788">
        <v>2</v>
      </c>
      <c r="E1788">
        <v>8</v>
      </c>
      <c r="F1788">
        <v>1</v>
      </c>
      <c r="G1788" t="s">
        <v>0</v>
      </c>
      <c r="H1788">
        <v>2</v>
      </c>
      <c r="I1788">
        <v>8</v>
      </c>
      <c r="J1788" t="s">
        <v>0</v>
      </c>
      <c r="K1788" s="5" cm="1">
        <f t="array" ref="K1788">IF(AND(C1788=1,OR(J1788=42,J1788=6,J1788=7,J1788=8)),1,
IF(AND(OR(C1788=1,C1788="NA"),OR(J1788=42,J1788=6,J1788=7,J1788=8, J1788="NA")),"NA",
IF(_xlfn.MINIFS(Nested_Ifs[a11],Nested_Ifs[ID],Nested_Ifs[[#This Row],[ID]])&lt;&gt;1,IF(AND(C1788=MIN(_xlfn._xlws.FILTER(Nested_Ifs[a11], Nested_Ifs[ID]=Nested_Ifs[[#This Row],[ID]])), OR(J1788=42,J1788=6,J1788=7,J1788=8)),1,
IF(_xlfn.MINIFS(Nested_Ifs[a11],Nested_Ifs[ID],Nested_Ifs[[#This Row],[ID]])&lt;&gt;1,IF(AND(OR(C1788=MIN(_xlfn._xlws.FILTER(Nested_Ifs[a11], Nested_Ifs[ID]=Nested_Ifs[[#This Row],[ID]])), C1788 = "NA"), OR(J1788=42,J1788=6,J1788=7,J1788=8, J1788 = "NA")),"NA",0),0)),0)))</f>
        <v>0</v>
      </c>
      <c r="L1788">
        <v>2</v>
      </c>
      <c r="M1788">
        <v>2</v>
      </c>
      <c r="N1788" t="s">
        <v>0</v>
      </c>
      <c r="O1788" s="11">
        <f t="shared" si="27"/>
        <v>0</v>
      </c>
    </row>
    <row r="1789" spans="2:15" x14ac:dyDescent="0.3">
      <c r="B1789">
        <v>19613</v>
      </c>
      <c r="C1789">
        <v>1</v>
      </c>
      <c r="D1789">
        <v>1</v>
      </c>
      <c r="E1789">
        <v>1</v>
      </c>
      <c r="F1789">
        <v>50</v>
      </c>
      <c r="G1789">
        <v>1</v>
      </c>
      <c r="H1789" t="s">
        <v>0</v>
      </c>
      <c r="I1789" t="s">
        <v>0</v>
      </c>
      <c r="J1789">
        <v>5</v>
      </c>
      <c r="K1789" s="5" cm="1">
        <f t="array" ref="K1789">IF(AND(C1789=1,OR(J1789=42,J1789=6,J1789=7,J1789=8)),1,
IF(AND(OR(C1789=1,C1789="NA"),OR(J1789=42,J1789=6,J1789=7,J1789=8, J1789="NA")),"NA",
IF(_xlfn.MINIFS(Nested_Ifs[a11],Nested_Ifs[ID],Nested_Ifs[[#This Row],[ID]])&lt;&gt;1,IF(AND(C1789=MIN(_xlfn._xlws.FILTER(Nested_Ifs[a11], Nested_Ifs[ID]=Nested_Ifs[[#This Row],[ID]])), OR(J1789=42,J1789=6,J1789=7,J1789=8)),1,
IF(_xlfn.MINIFS(Nested_Ifs[a11],Nested_Ifs[ID],Nested_Ifs[[#This Row],[ID]])&lt;&gt;1,IF(AND(OR(C1789=MIN(_xlfn._xlws.FILTER(Nested_Ifs[a11], Nested_Ifs[ID]=Nested_Ifs[[#This Row],[ID]])), C1789 = "NA"), OR(J1789=42,J1789=6,J1789=7,J1789=8, J1789 = "NA")),"NA",0),0)),0)))</f>
        <v>0</v>
      </c>
      <c r="L1789">
        <v>2</v>
      </c>
      <c r="M1789">
        <v>2</v>
      </c>
      <c r="N1789" t="s">
        <v>0</v>
      </c>
      <c r="O1789" s="11">
        <f t="shared" si="27"/>
        <v>0</v>
      </c>
    </row>
    <row r="1790" spans="2:15" x14ac:dyDescent="0.3">
      <c r="B1790">
        <v>19613</v>
      </c>
      <c r="C1790">
        <v>2</v>
      </c>
      <c r="D1790">
        <v>2</v>
      </c>
      <c r="E1790">
        <v>2</v>
      </c>
      <c r="F1790">
        <v>50</v>
      </c>
      <c r="G1790">
        <v>1</v>
      </c>
      <c r="H1790" t="s">
        <v>0</v>
      </c>
      <c r="I1790" t="s">
        <v>0</v>
      </c>
      <c r="J1790">
        <v>3</v>
      </c>
      <c r="K1790" s="5" cm="1">
        <f t="array" ref="K1790">IF(AND(C1790=1,OR(J1790=42,J1790=6,J1790=7,J1790=8)),1,
IF(AND(OR(C1790=1,C1790="NA"),OR(J1790=42,J1790=6,J1790=7,J1790=8, J1790="NA")),"NA",
IF(_xlfn.MINIFS(Nested_Ifs[a11],Nested_Ifs[ID],Nested_Ifs[[#This Row],[ID]])&lt;&gt;1,IF(AND(C1790=MIN(_xlfn._xlws.FILTER(Nested_Ifs[a11], Nested_Ifs[ID]=Nested_Ifs[[#This Row],[ID]])), OR(J1790=42,J1790=6,J1790=7,J1790=8)),1,
IF(_xlfn.MINIFS(Nested_Ifs[a11],Nested_Ifs[ID],Nested_Ifs[[#This Row],[ID]])&lt;&gt;1,IF(AND(OR(C1790=MIN(_xlfn._xlws.FILTER(Nested_Ifs[a11], Nested_Ifs[ID]=Nested_Ifs[[#This Row],[ID]])), C1790 = "NA"), OR(J1790=42,J1790=6,J1790=7,J1790=8, J1790 = "NA")),"NA",0),0)),0)))</f>
        <v>0</v>
      </c>
      <c r="L1790">
        <v>1</v>
      </c>
      <c r="M1790">
        <v>2</v>
      </c>
      <c r="N1790" t="s">
        <v>0</v>
      </c>
      <c r="O1790" s="11">
        <f t="shared" si="27"/>
        <v>0</v>
      </c>
    </row>
    <row r="1791" spans="2:15" x14ac:dyDescent="0.3">
      <c r="B1791">
        <v>19613</v>
      </c>
      <c r="C1791">
        <v>4</v>
      </c>
      <c r="D1791">
        <v>1</v>
      </c>
      <c r="E1791">
        <v>3</v>
      </c>
      <c r="F1791">
        <v>23</v>
      </c>
      <c r="G1791">
        <v>6</v>
      </c>
      <c r="H1791" t="s">
        <v>0</v>
      </c>
      <c r="I1791" t="s">
        <v>0</v>
      </c>
      <c r="J1791">
        <v>3</v>
      </c>
      <c r="K1791" s="5" cm="1">
        <f t="array" ref="K1791">IF(AND(C1791=1,OR(J1791=42,J1791=6,J1791=7,J1791=8)),1,
IF(AND(OR(C1791=1,C1791="NA"),OR(J1791=42,J1791=6,J1791=7,J1791=8, J1791="NA")),"NA",
IF(_xlfn.MINIFS(Nested_Ifs[a11],Nested_Ifs[ID],Nested_Ifs[[#This Row],[ID]])&lt;&gt;1,IF(AND(C1791=MIN(_xlfn._xlws.FILTER(Nested_Ifs[a11], Nested_Ifs[ID]=Nested_Ifs[[#This Row],[ID]])), OR(J1791=42,J1791=6,J1791=7,J1791=8)),1,
IF(_xlfn.MINIFS(Nested_Ifs[a11],Nested_Ifs[ID],Nested_Ifs[[#This Row],[ID]])&lt;&gt;1,IF(AND(OR(C1791=MIN(_xlfn._xlws.FILTER(Nested_Ifs[a11], Nested_Ifs[ID]=Nested_Ifs[[#This Row],[ID]])), C1791 = "NA"), OR(J1791=42,J1791=6,J1791=7,J1791=8, J1791 = "NA")),"NA",0),0)),0)))</f>
        <v>0</v>
      </c>
      <c r="L1791">
        <v>2</v>
      </c>
      <c r="M1791">
        <v>2</v>
      </c>
      <c r="N1791" t="s">
        <v>0</v>
      </c>
      <c r="O1791" s="11">
        <f t="shared" si="27"/>
        <v>0</v>
      </c>
    </row>
    <row r="1792" spans="2:15" x14ac:dyDescent="0.3">
      <c r="B1792">
        <v>19613</v>
      </c>
      <c r="C1792">
        <v>5</v>
      </c>
      <c r="D1792">
        <v>2</v>
      </c>
      <c r="E1792">
        <v>3</v>
      </c>
      <c r="F1792">
        <v>10</v>
      </c>
      <c r="G1792" t="s">
        <v>0</v>
      </c>
      <c r="H1792" t="s">
        <v>0</v>
      </c>
      <c r="I1792" t="s">
        <v>0</v>
      </c>
      <c r="J1792" t="s">
        <v>0</v>
      </c>
      <c r="K1792" s="5" cm="1">
        <f t="array" ref="K1792">IF(AND(C1792=1,OR(J1792=42,J1792=6,J1792=7,J1792=8)),1,
IF(AND(OR(C1792=1,C1792="NA"),OR(J1792=42,J1792=6,J1792=7,J1792=8, J1792="NA")),"NA",
IF(_xlfn.MINIFS(Nested_Ifs[a11],Nested_Ifs[ID],Nested_Ifs[[#This Row],[ID]])&lt;&gt;1,IF(AND(C1792=MIN(_xlfn._xlws.FILTER(Nested_Ifs[a11], Nested_Ifs[ID]=Nested_Ifs[[#This Row],[ID]])), OR(J1792=42,J1792=6,J1792=7,J1792=8)),1,
IF(_xlfn.MINIFS(Nested_Ifs[a11],Nested_Ifs[ID],Nested_Ifs[[#This Row],[ID]])&lt;&gt;1,IF(AND(OR(C1792=MIN(_xlfn._xlws.FILTER(Nested_Ifs[a11], Nested_Ifs[ID]=Nested_Ifs[[#This Row],[ID]])), C1792 = "NA"), OR(J1792=42,J1792=6,J1792=7,J1792=8, J1792 = "NA")),"NA",0),0)),0)))</f>
        <v>0</v>
      </c>
      <c r="L1792">
        <v>2</v>
      </c>
      <c r="M1792">
        <v>2</v>
      </c>
      <c r="N1792" t="s">
        <v>0</v>
      </c>
      <c r="O1792" s="11">
        <f t="shared" si="27"/>
        <v>0</v>
      </c>
    </row>
    <row r="1793" spans="2:15" x14ac:dyDescent="0.3">
      <c r="B1793">
        <v>19614</v>
      </c>
      <c r="C1793">
        <v>1</v>
      </c>
      <c r="D1793">
        <v>2</v>
      </c>
      <c r="E1793">
        <v>1</v>
      </c>
      <c r="F1793">
        <v>63</v>
      </c>
      <c r="G1793">
        <v>5</v>
      </c>
      <c r="H1793" t="s">
        <v>0</v>
      </c>
      <c r="I1793" t="s">
        <v>0</v>
      </c>
      <c r="J1793">
        <v>1</v>
      </c>
      <c r="K1793" s="5" cm="1">
        <f t="array" ref="K1793">IF(AND(C1793=1,OR(J1793=42,J1793=6,J1793=7,J1793=8)),1,
IF(AND(OR(C1793=1,C1793="NA"),OR(J1793=42,J1793=6,J1793=7,J1793=8, J1793="NA")),"NA",
IF(_xlfn.MINIFS(Nested_Ifs[a11],Nested_Ifs[ID],Nested_Ifs[[#This Row],[ID]])&lt;&gt;1,IF(AND(C1793=MIN(_xlfn._xlws.FILTER(Nested_Ifs[a11], Nested_Ifs[ID]=Nested_Ifs[[#This Row],[ID]])), OR(J1793=42,J1793=6,J1793=7,J1793=8)),1,
IF(_xlfn.MINIFS(Nested_Ifs[a11],Nested_Ifs[ID],Nested_Ifs[[#This Row],[ID]])&lt;&gt;1,IF(AND(OR(C1793=MIN(_xlfn._xlws.FILTER(Nested_Ifs[a11], Nested_Ifs[ID]=Nested_Ifs[[#This Row],[ID]])), C1793 = "NA"), OR(J1793=42,J1793=6,J1793=7,J1793=8, J1793 = "NA")),"NA",0),0)),0)))</f>
        <v>0</v>
      </c>
      <c r="L1793">
        <v>1</v>
      </c>
      <c r="M1793">
        <v>2</v>
      </c>
      <c r="N1793" t="s">
        <v>0</v>
      </c>
      <c r="O1793" s="11">
        <f t="shared" si="27"/>
        <v>0</v>
      </c>
    </row>
    <row r="1794" spans="2:15" x14ac:dyDescent="0.3">
      <c r="B1794">
        <v>19614</v>
      </c>
      <c r="C1794">
        <v>2</v>
      </c>
      <c r="D1794">
        <v>1</v>
      </c>
      <c r="E1794">
        <v>3</v>
      </c>
      <c r="F1794">
        <v>35</v>
      </c>
      <c r="G1794">
        <v>1</v>
      </c>
      <c r="H1794" t="s">
        <v>0</v>
      </c>
      <c r="I1794" t="s">
        <v>0</v>
      </c>
      <c r="J1794">
        <v>1</v>
      </c>
      <c r="K1794" s="5" cm="1">
        <f t="array" ref="K1794">IF(AND(C1794=1,OR(J1794=42,J1794=6,J1794=7,J1794=8)),1,
IF(AND(OR(C1794=1,C1794="NA"),OR(J1794=42,J1794=6,J1794=7,J1794=8, J1794="NA")),"NA",
IF(_xlfn.MINIFS(Nested_Ifs[a11],Nested_Ifs[ID],Nested_Ifs[[#This Row],[ID]])&lt;&gt;1,IF(AND(C1794=MIN(_xlfn._xlws.FILTER(Nested_Ifs[a11], Nested_Ifs[ID]=Nested_Ifs[[#This Row],[ID]])), OR(J1794=42,J1794=6,J1794=7,J1794=8)),1,
IF(_xlfn.MINIFS(Nested_Ifs[a11],Nested_Ifs[ID],Nested_Ifs[[#This Row],[ID]])&lt;&gt;1,IF(AND(OR(C1794=MIN(_xlfn._xlws.FILTER(Nested_Ifs[a11], Nested_Ifs[ID]=Nested_Ifs[[#This Row],[ID]])), C1794 = "NA"), OR(J1794=42,J1794=6,J1794=7,J1794=8, J1794 = "NA")),"NA",0),0)),0)))</f>
        <v>0</v>
      </c>
      <c r="L1794">
        <v>2</v>
      </c>
      <c r="M1794">
        <v>2</v>
      </c>
      <c r="N1794" t="s">
        <v>0</v>
      </c>
      <c r="O1794" s="11">
        <f t="shared" si="27"/>
        <v>0</v>
      </c>
    </row>
    <row r="1795" spans="2:15" x14ac:dyDescent="0.3">
      <c r="B1795">
        <v>19614</v>
      </c>
      <c r="C1795">
        <v>3</v>
      </c>
      <c r="D1795">
        <v>2</v>
      </c>
      <c r="E1795">
        <v>4</v>
      </c>
      <c r="F1795">
        <v>31</v>
      </c>
      <c r="G1795">
        <v>1</v>
      </c>
      <c r="H1795" t="s">
        <v>0</v>
      </c>
      <c r="I1795" t="s">
        <v>0</v>
      </c>
      <c r="J1795" t="s">
        <v>0</v>
      </c>
      <c r="K1795" s="5" cm="1">
        <f t="array" ref="K1795">IF(AND(C1795=1,OR(J1795=42,J1795=6,J1795=7,J1795=8)),1,
IF(AND(OR(C1795=1,C1795="NA"),OR(J1795=42,J1795=6,J1795=7,J1795=8, J1795="NA")),"NA",
IF(_xlfn.MINIFS(Nested_Ifs[a11],Nested_Ifs[ID],Nested_Ifs[[#This Row],[ID]])&lt;&gt;1,IF(AND(C1795=MIN(_xlfn._xlws.FILTER(Nested_Ifs[a11], Nested_Ifs[ID]=Nested_Ifs[[#This Row],[ID]])), OR(J1795=42,J1795=6,J1795=7,J1795=8)),1,
IF(_xlfn.MINIFS(Nested_Ifs[a11],Nested_Ifs[ID],Nested_Ifs[[#This Row],[ID]])&lt;&gt;1,IF(AND(OR(C1795=MIN(_xlfn._xlws.FILTER(Nested_Ifs[a11], Nested_Ifs[ID]=Nested_Ifs[[#This Row],[ID]])), C1795 = "NA"), OR(J1795=42,J1795=6,J1795=7,J1795=8, J1795 = "NA")),"NA",0),0)),0)))</f>
        <v>0</v>
      </c>
      <c r="L1795">
        <v>2</v>
      </c>
      <c r="M1795">
        <v>2</v>
      </c>
      <c r="N1795" t="s">
        <v>0</v>
      </c>
      <c r="O1795" s="11">
        <f t="shared" si="27"/>
        <v>0</v>
      </c>
    </row>
    <row r="1796" spans="2:15" x14ac:dyDescent="0.3">
      <c r="B1796">
        <v>19614</v>
      </c>
      <c r="C1796">
        <v>4</v>
      </c>
      <c r="D1796">
        <v>1</v>
      </c>
      <c r="E1796">
        <v>8</v>
      </c>
      <c r="F1796">
        <v>10</v>
      </c>
      <c r="G1796" t="s">
        <v>0</v>
      </c>
      <c r="H1796" t="s">
        <v>0</v>
      </c>
      <c r="I1796" t="s">
        <v>0</v>
      </c>
      <c r="J1796" t="s">
        <v>0</v>
      </c>
      <c r="K1796" s="5" cm="1">
        <f t="array" ref="K1796">IF(AND(C1796=1,OR(J1796=42,J1796=6,J1796=7,J1796=8)),1,
IF(AND(OR(C1796=1,C1796="NA"),OR(J1796=42,J1796=6,J1796=7,J1796=8, J1796="NA")),"NA",
IF(_xlfn.MINIFS(Nested_Ifs[a11],Nested_Ifs[ID],Nested_Ifs[[#This Row],[ID]])&lt;&gt;1,IF(AND(C1796=MIN(_xlfn._xlws.FILTER(Nested_Ifs[a11], Nested_Ifs[ID]=Nested_Ifs[[#This Row],[ID]])), OR(J1796=42,J1796=6,J1796=7,J1796=8)),1,
IF(_xlfn.MINIFS(Nested_Ifs[a11],Nested_Ifs[ID],Nested_Ifs[[#This Row],[ID]])&lt;&gt;1,IF(AND(OR(C1796=MIN(_xlfn._xlws.FILTER(Nested_Ifs[a11], Nested_Ifs[ID]=Nested_Ifs[[#This Row],[ID]])), C1796 = "NA"), OR(J1796=42,J1796=6,J1796=7,J1796=8, J1796 = "NA")),"NA",0),0)),0)))</f>
        <v>0</v>
      </c>
      <c r="L1796">
        <v>2</v>
      </c>
      <c r="M1796">
        <v>2</v>
      </c>
      <c r="N1796" t="s">
        <v>0</v>
      </c>
      <c r="O1796" s="11">
        <f t="shared" si="27"/>
        <v>0</v>
      </c>
    </row>
    <row r="1797" spans="2:15" x14ac:dyDescent="0.3">
      <c r="B1797">
        <v>19614</v>
      </c>
      <c r="C1797">
        <v>5</v>
      </c>
      <c r="D1797">
        <v>2</v>
      </c>
      <c r="E1797">
        <v>8</v>
      </c>
      <c r="F1797">
        <v>7</v>
      </c>
      <c r="G1797" t="s">
        <v>0</v>
      </c>
      <c r="H1797" t="s">
        <v>0</v>
      </c>
      <c r="I1797" t="s">
        <v>0</v>
      </c>
      <c r="J1797" t="s">
        <v>0</v>
      </c>
      <c r="K1797" s="5" cm="1">
        <f t="array" ref="K1797">IF(AND(C1797=1,OR(J1797=42,J1797=6,J1797=7,J1797=8)),1,
IF(AND(OR(C1797=1,C1797="NA"),OR(J1797=42,J1797=6,J1797=7,J1797=8, J1797="NA")),"NA",
IF(_xlfn.MINIFS(Nested_Ifs[a11],Nested_Ifs[ID],Nested_Ifs[[#This Row],[ID]])&lt;&gt;1,IF(AND(C1797=MIN(_xlfn._xlws.FILTER(Nested_Ifs[a11], Nested_Ifs[ID]=Nested_Ifs[[#This Row],[ID]])), OR(J1797=42,J1797=6,J1797=7,J1797=8)),1,
IF(_xlfn.MINIFS(Nested_Ifs[a11],Nested_Ifs[ID],Nested_Ifs[[#This Row],[ID]])&lt;&gt;1,IF(AND(OR(C1797=MIN(_xlfn._xlws.FILTER(Nested_Ifs[a11], Nested_Ifs[ID]=Nested_Ifs[[#This Row],[ID]])), C1797 = "NA"), OR(J1797=42,J1797=6,J1797=7,J1797=8, J1797 = "NA")),"NA",0),0)),0)))</f>
        <v>0</v>
      </c>
      <c r="L1797">
        <v>2</v>
      </c>
      <c r="M1797">
        <v>2</v>
      </c>
      <c r="N1797" t="s">
        <v>0</v>
      </c>
      <c r="O1797" s="11">
        <f t="shared" si="27"/>
        <v>0</v>
      </c>
    </row>
    <row r="1798" spans="2:15" x14ac:dyDescent="0.3">
      <c r="B1798">
        <v>19614</v>
      </c>
      <c r="C1798">
        <v>6</v>
      </c>
      <c r="D1798">
        <v>1</v>
      </c>
      <c r="E1798">
        <v>8</v>
      </c>
      <c r="F1798">
        <v>5</v>
      </c>
      <c r="G1798" t="s">
        <v>0</v>
      </c>
      <c r="H1798">
        <v>2</v>
      </c>
      <c r="I1798">
        <v>8</v>
      </c>
      <c r="J1798" t="s">
        <v>0</v>
      </c>
      <c r="K1798" s="5" cm="1">
        <f t="array" ref="K1798">IF(AND(C1798=1,OR(J1798=42,J1798=6,J1798=7,J1798=8)),1,
IF(AND(OR(C1798=1,C1798="NA"),OR(J1798=42,J1798=6,J1798=7,J1798=8, J1798="NA")),"NA",
IF(_xlfn.MINIFS(Nested_Ifs[a11],Nested_Ifs[ID],Nested_Ifs[[#This Row],[ID]])&lt;&gt;1,IF(AND(C1798=MIN(_xlfn._xlws.FILTER(Nested_Ifs[a11], Nested_Ifs[ID]=Nested_Ifs[[#This Row],[ID]])), OR(J1798=42,J1798=6,J1798=7,J1798=8)),1,
IF(_xlfn.MINIFS(Nested_Ifs[a11],Nested_Ifs[ID],Nested_Ifs[[#This Row],[ID]])&lt;&gt;1,IF(AND(OR(C1798=MIN(_xlfn._xlws.FILTER(Nested_Ifs[a11], Nested_Ifs[ID]=Nested_Ifs[[#This Row],[ID]])), C1798 = "NA"), OR(J1798=42,J1798=6,J1798=7,J1798=8, J1798 = "NA")),"NA",0),0)),0)))</f>
        <v>0</v>
      </c>
      <c r="L1798">
        <v>2</v>
      </c>
      <c r="M1798">
        <v>2</v>
      </c>
      <c r="N1798" t="s">
        <v>0</v>
      </c>
      <c r="O1798" s="11">
        <f t="shared" si="27"/>
        <v>0</v>
      </c>
    </row>
    <row r="1799" spans="2:15" x14ac:dyDescent="0.3">
      <c r="B1799">
        <v>19614</v>
      </c>
      <c r="C1799">
        <v>7</v>
      </c>
      <c r="D1799">
        <v>2</v>
      </c>
      <c r="E1799">
        <v>8</v>
      </c>
      <c r="F1799">
        <v>0</v>
      </c>
      <c r="G1799" t="s">
        <v>0</v>
      </c>
      <c r="H1799">
        <v>2</v>
      </c>
      <c r="I1799">
        <v>8</v>
      </c>
      <c r="J1799" t="s">
        <v>0</v>
      </c>
      <c r="K1799" s="5" cm="1">
        <f t="array" ref="K1799">IF(AND(C1799=1,OR(J1799=42,J1799=6,J1799=7,J1799=8)),1,
IF(AND(OR(C1799=1,C1799="NA"),OR(J1799=42,J1799=6,J1799=7,J1799=8, J1799="NA")),"NA",
IF(_xlfn.MINIFS(Nested_Ifs[a11],Nested_Ifs[ID],Nested_Ifs[[#This Row],[ID]])&lt;&gt;1,IF(AND(C1799=MIN(_xlfn._xlws.FILTER(Nested_Ifs[a11], Nested_Ifs[ID]=Nested_Ifs[[#This Row],[ID]])), OR(J1799=42,J1799=6,J1799=7,J1799=8)),1,
IF(_xlfn.MINIFS(Nested_Ifs[a11],Nested_Ifs[ID],Nested_Ifs[[#This Row],[ID]])&lt;&gt;1,IF(AND(OR(C1799=MIN(_xlfn._xlws.FILTER(Nested_Ifs[a11], Nested_Ifs[ID]=Nested_Ifs[[#This Row],[ID]])), C1799 = "NA"), OR(J1799=42,J1799=6,J1799=7,J1799=8, J1799 = "NA")),"NA",0),0)),0)))</f>
        <v>0</v>
      </c>
      <c r="L1799">
        <v>2</v>
      </c>
      <c r="M1799">
        <v>2</v>
      </c>
      <c r="N1799" t="s">
        <v>0</v>
      </c>
      <c r="O1799" s="11">
        <f t="shared" si="27"/>
        <v>0</v>
      </c>
    </row>
    <row r="1800" spans="2:15" x14ac:dyDescent="0.3">
      <c r="B1800">
        <v>19615</v>
      </c>
      <c r="C1800">
        <v>1</v>
      </c>
      <c r="D1800">
        <v>1</v>
      </c>
      <c r="E1800">
        <v>1</v>
      </c>
      <c r="F1800">
        <v>40</v>
      </c>
      <c r="G1800">
        <v>1</v>
      </c>
      <c r="H1800" t="s">
        <v>0</v>
      </c>
      <c r="I1800" t="s">
        <v>0</v>
      </c>
      <c r="J1800">
        <v>2</v>
      </c>
      <c r="K1800" s="5" cm="1">
        <f t="array" ref="K1800">IF(AND(C1800=1,OR(J1800=42,J1800=6,J1800=7,J1800=8)),1,
IF(AND(OR(C1800=1,C1800="NA"),OR(J1800=42,J1800=6,J1800=7,J1800=8, J1800="NA")),"NA",
IF(_xlfn.MINIFS(Nested_Ifs[a11],Nested_Ifs[ID],Nested_Ifs[[#This Row],[ID]])&lt;&gt;1,IF(AND(C1800=MIN(_xlfn._xlws.FILTER(Nested_Ifs[a11], Nested_Ifs[ID]=Nested_Ifs[[#This Row],[ID]])), OR(J1800=42,J1800=6,J1800=7,J1800=8)),1,
IF(_xlfn.MINIFS(Nested_Ifs[a11],Nested_Ifs[ID],Nested_Ifs[[#This Row],[ID]])&lt;&gt;1,IF(AND(OR(C1800=MIN(_xlfn._xlws.FILTER(Nested_Ifs[a11], Nested_Ifs[ID]=Nested_Ifs[[#This Row],[ID]])), C1800 = "NA"), OR(J1800=42,J1800=6,J1800=7,J1800=8, J1800 = "NA")),"NA",0),0)),0)))</f>
        <v>0</v>
      </c>
      <c r="L1800">
        <v>1</v>
      </c>
      <c r="M1800">
        <v>1</v>
      </c>
      <c r="N1800">
        <v>1</v>
      </c>
      <c r="O1800" s="11">
        <f t="shared" si="27"/>
        <v>0</v>
      </c>
    </row>
    <row r="1801" spans="2:15" x14ac:dyDescent="0.3">
      <c r="B1801">
        <v>19615</v>
      </c>
      <c r="C1801">
        <v>2</v>
      </c>
      <c r="D1801">
        <v>2</v>
      </c>
      <c r="E1801">
        <v>2</v>
      </c>
      <c r="F1801">
        <v>38</v>
      </c>
      <c r="G1801">
        <v>1</v>
      </c>
      <c r="H1801" t="s">
        <v>0</v>
      </c>
      <c r="I1801" t="s">
        <v>0</v>
      </c>
      <c r="J1801">
        <v>1</v>
      </c>
      <c r="K1801" s="5" cm="1">
        <f t="array" ref="K1801">IF(AND(C1801=1,OR(J1801=42,J1801=6,J1801=7,J1801=8)),1,
IF(AND(OR(C1801=1,C1801="NA"),OR(J1801=42,J1801=6,J1801=7,J1801=8, J1801="NA")),"NA",
IF(_xlfn.MINIFS(Nested_Ifs[a11],Nested_Ifs[ID],Nested_Ifs[[#This Row],[ID]])&lt;&gt;1,IF(AND(C1801=MIN(_xlfn._xlws.FILTER(Nested_Ifs[a11], Nested_Ifs[ID]=Nested_Ifs[[#This Row],[ID]])), OR(J1801=42,J1801=6,J1801=7,J1801=8)),1,
IF(_xlfn.MINIFS(Nested_Ifs[a11],Nested_Ifs[ID],Nested_Ifs[[#This Row],[ID]])&lt;&gt;1,IF(AND(OR(C1801=MIN(_xlfn._xlws.FILTER(Nested_Ifs[a11], Nested_Ifs[ID]=Nested_Ifs[[#This Row],[ID]])), C1801 = "NA"), OR(J1801=42,J1801=6,J1801=7,J1801=8, J1801 = "NA")),"NA",0),0)),0)))</f>
        <v>0</v>
      </c>
      <c r="L1801">
        <v>1</v>
      </c>
      <c r="M1801">
        <v>1</v>
      </c>
      <c r="N1801">
        <v>1</v>
      </c>
      <c r="O1801" s="11">
        <f t="shared" si="27"/>
        <v>0</v>
      </c>
    </row>
    <row r="1802" spans="2:15" x14ac:dyDescent="0.3">
      <c r="B1802">
        <v>19615</v>
      </c>
      <c r="C1802">
        <v>3</v>
      </c>
      <c r="D1802">
        <v>1</v>
      </c>
      <c r="E1802">
        <v>3</v>
      </c>
      <c r="F1802">
        <v>18</v>
      </c>
      <c r="G1802">
        <v>6</v>
      </c>
      <c r="H1802" t="s">
        <v>0</v>
      </c>
      <c r="I1802" t="s">
        <v>0</v>
      </c>
      <c r="J1802" t="s">
        <v>0</v>
      </c>
      <c r="K1802" s="5" cm="1">
        <f t="array" ref="K1802">IF(AND(C1802=1,OR(J1802=42,J1802=6,J1802=7,J1802=8)),1,
IF(AND(OR(C1802=1,C1802="NA"),OR(J1802=42,J1802=6,J1802=7,J1802=8, J1802="NA")),"NA",
IF(_xlfn.MINIFS(Nested_Ifs[a11],Nested_Ifs[ID],Nested_Ifs[[#This Row],[ID]])&lt;&gt;1,IF(AND(C1802=MIN(_xlfn._xlws.FILTER(Nested_Ifs[a11], Nested_Ifs[ID]=Nested_Ifs[[#This Row],[ID]])), OR(J1802=42,J1802=6,J1802=7,J1802=8)),1,
IF(_xlfn.MINIFS(Nested_Ifs[a11],Nested_Ifs[ID],Nested_Ifs[[#This Row],[ID]])&lt;&gt;1,IF(AND(OR(C1802=MIN(_xlfn._xlws.FILTER(Nested_Ifs[a11], Nested_Ifs[ID]=Nested_Ifs[[#This Row],[ID]])), C1802 = "NA"), OR(J1802=42,J1802=6,J1802=7,J1802=8, J1802 = "NA")),"NA",0),0)),0)))</f>
        <v>0</v>
      </c>
      <c r="L1802" t="s">
        <v>0</v>
      </c>
      <c r="M1802" t="s">
        <v>0</v>
      </c>
      <c r="N1802" t="s">
        <v>0</v>
      </c>
      <c r="O1802" s="11" t="str">
        <f t="shared" si="27"/>
        <v>NA</v>
      </c>
    </row>
    <row r="1803" spans="2:15" x14ac:dyDescent="0.3">
      <c r="B1803">
        <v>19616</v>
      </c>
      <c r="C1803">
        <v>1</v>
      </c>
      <c r="D1803">
        <v>1</v>
      </c>
      <c r="E1803">
        <v>1</v>
      </c>
      <c r="F1803">
        <v>42</v>
      </c>
      <c r="G1803">
        <v>1</v>
      </c>
      <c r="H1803" t="s">
        <v>0</v>
      </c>
      <c r="I1803" t="s">
        <v>0</v>
      </c>
      <c r="J1803">
        <v>3</v>
      </c>
      <c r="K1803" s="5" cm="1">
        <f t="array" ref="K1803">IF(AND(C1803=1,OR(J1803=42,J1803=6,J1803=7,J1803=8)),1,
IF(AND(OR(C1803=1,C1803="NA"),OR(J1803=42,J1803=6,J1803=7,J1803=8, J1803="NA")),"NA",
IF(_xlfn.MINIFS(Nested_Ifs[a11],Nested_Ifs[ID],Nested_Ifs[[#This Row],[ID]])&lt;&gt;1,IF(AND(C1803=MIN(_xlfn._xlws.FILTER(Nested_Ifs[a11], Nested_Ifs[ID]=Nested_Ifs[[#This Row],[ID]])), OR(J1803=42,J1803=6,J1803=7,J1803=8)),1,
IF(_xlfn.MINIFS(Nested_Ifs[a11],Nested_Ifs[ID],Nested_Ifs[[#This Row],[ID]])&lt;&gt;1,IF(AND(OR(C1803=MIN(_xlfn._xlws.FILTER(Nested_Ifs[a11], Nested_Ifs[ID]=Nested_Ifs[[#This Row],[ID]])), C1803 = "NA"), OR(J1803=42,J1803=6,J1803=7,J1803=8, J1803 = "NA")),"NA",0),0)),0)))</f>
        <v>0</v>
      </c>
      <c r="L1803">
        <v>2</v>
      </c>
      <c r="M1803">
        <v>2</v>
      </c>
      <c r="N1803" t="s">
        <v>0</v>
      </c>
      <c r="O1803" s="11">
        <f t="shared" si="27"/>
        <v>0</v>
      </c>
    </row>
    <row r="1804" spans="2:15" x14ac:dyDescent="0.3">
      <c r="B1804">
        <v>19616</v>
      </c>
      <c r="C1804">
        <v>2</v>
      </c>
      <c r="D1804">
        <v>2</v>
      </c>
      <c r="E1804">
        <v>2</v>
      </c>
      <c r="F1804">
        <v>41</v>
      </c>
      <c r="G1804">
        <v>1</v>
      </c>
      <c r="H1804" t="s">
        <v>0</v>
      </c>
      <c r="I1804" t="s">
        <v>0</v>
      </c>
      <c r="J1804">
        <v>3</v>
      </c>
      <c r="K1804" s="5" cm="1">
        <f t="array" ref="K1804">IF(AND(C1804=1,OR(J1804=42,J1804=6,J1804=7,J1804=8)),1,
IF(AND(OR(C1804=1,C1804="NA"),OR(J1804=42,J1804=6,J1804=7,J1804=8, J1804="NA")),"NA",
IF(_xlfn.MINIFS(Nested_Ifs[a11],Nested_Ifs[ID],Nested_Ifs[[#This Row],[ID]])&lt;&gt;1,IF(AND(C1804=MIN(_xlfn._xlws.FILTER(Nested_Ifs[a11], Nested_Ifs[ID]=Nested_Ifs[[#This Row],[ID]])), OR(J1804=42,J1804=6,J1804=7,J1804=8)),1,
IF(_xlfn.MINIFS(Nested_Ifs[a11],Nested_Ifs[ID],Nested_Ifs[[#This Row],[ID]])&lt;&gt;1,IF(AND(OR(C1804=MIN(_xlfn._xlws.FILTER(Nested_Ifs[a11], Nested_Ifs[ID]=Nested_Ifs[[#This Row],[ID]])), C1804 = "NA"), OR(J1804=42,J1804=6,J1804=7,J1804=8, J1804 = "NA")),"NA",0),0)),0)))</f>
        <v>0</v>
      </c>
      <c r="L1804">
        <v>1</v>
      </c>
      <c r="M1804">
        <v>2</v>
      </c>
      <c r="N1804" t="s">
        <v>0</v>
      </c>
      <c r="O1804" s="11">
        <f t="shared" si="27"/>
        <v>0</v>
      </c>
    </row>
    <row r="1805" spans="2:15" x14ac:dyDescent="0.3">
      <c r="B1805">
        <v>19616</v>
      </c>
      <c r="C1805">
        <v>3</v>
      </c>
      <c r="D1805">
        <v>2</v>
      </c>
      <c r="E1805">
        <v>3</v>
      </c>
      <c r="F1805">
        <v>18</v>
      </c>
      <c r="G1805">
        <v>6</v>
      </c>
      <c r="H1805" t="s">
        <v>0</v>
      </c>
      <c r="I1805" t="s">
        <v>0</v>
      </c>
      <c r="J1805" t="s">
        <v>0</v>
      </c>
      <c r="K1805" s="5" cm="1">
        <f t="array" ref="K1805">IF(AND(C1805=1,OR(J1805=42,J1805=6,J1805=7,J1805=8)),1,
IF(AND(OR(C1805=1,C1805="NA"),OR(J1805=42,J1805=6,J1805=7,J1805=8, J1805="NA")),"NA",
IF(_xlfn.MINIFS(Nested_Ifs[a11],Nested_Ifs[ID],Nested_Ifs[[#This Row],[ID]])&lt;&gt;1,IF(AND(C1805=MIN(_xlfn._xlws.FILTER(Nested_Ifs[a11], Nested_Ifs[ID]=Nested_Ifs[[#This Row],[ID]])), OR(J1805=42,J1805=6,J1805=7,J1805=8)),1,
IF(_xlfn.MINIFS(Nested_Ifs[a11],Nested_Ifs[ID],Nested_Ifs[[#This Row],[ID]])&lt;&gt;1,IF(AND(OR(C1805=MIN(_xlfn._xlws.FILTER(Nested_Ifs[a11], Nested_Ifs[ID]=Nested_Ifs[[#This Row],[ID]])), C1805 = "NA"), OR(J1805=42,J1805=6,J1805=7,J1805=8, J1805 = "NA")),"NA",0),0)),0)))</f>
        <v>0</v>
      </c>
      <c r="L1805">
        <v>2</v>
      </c>
      <c r="M1805">
        <v>2</v>
      </c>
      <c r="N1805" t="s">
        <v>0</v>
      </c>
      <c r="O1805" s="11">
        <f t="shared" si="27"/>
        <v>0</v>
      </c>
    </row>
    <row r="1806" spans="2:15" x14ac:dyDescent="0.3">
      <c r="B1806">
        <v>19616</v>
      </c>
      <c r="C1806">
        <v>4</v>
      </c>
      <c r="D1806">
        <v>1</v>
      </c>
      <c r="E1806">
        <v>3</v>
      </c>
      <c r="F1806">
        <v>15</v>
      </c>
      <c r="G1806">
        <v>6</v>
      </c>
      <c r="H1806" t="s">
        <v>0</v>
      </c>
      <c r="I1806" t="s">
        <v>0</v>
      </c>
      <c r="J1806" t="s">
        <v>0</v>
      </c>
      <c r="K1806" s="5" cm="1">
        <f t="array" ref="K1806">IF(AND(C1806=1,OR(J1806=42,J1806=6,J1806=7,J1806=8)),1,
IF(AND(OR(C1806=1,C1806="NA"),OR(J1806=42,J1806=6,J1806=7,J1806=8, J1806="NA")),"NA",
IF(_xlfn.MINIFS(Nested_Ifs[a11],Nested_Ifs[ID],Nested_Ifs[[#This Row],[ID]])&lt;&gt;1,IF(AND(C1806=MIN(_xlfn._xlws.FILTER(Nested_Ifs[a11], Nested_Ifs[ID]=Nested_Ifs[[#This Row],[ID]])), OR(J1806=42,J1806=6,J1806=7,J1806=8)),1,
IF(_xlfn.MINIFS(Nested_Ifs[a11],Nested_Ifs[ID],Nested_Ifs[[#This Row],[ID]])&lt;&gt;1,IF(AND(OR(C1806=MIN(_xlfn._xlws.FILTER(Nested_Ifs[a11], Nested_Ifs[ID]=Nested_Ifs[[#This Row],[ID]])), C1806 = "NA"), OR(J1806=42,J1806=6,J1806=7,J1806=8, J1806 = "NA")),"NA",0),0)),0)))</f>
        <v>0</v>
      </c>
      <c r="L1806">
        <v>2</v>
      </c>
      <c r="M1806">
        <v>2</v>
      </c>
      <c r="N1806" t="s">
        <v>0</v>
      </c>
      <c r="O1806" s="11">
        <f t="shared" si="27"/>
        <v>0</v>
      </c>
    </row>
    <row r="1807" spans="2:15" x14ac:dyDescent="0.3">
      <c r="B1807">
        <v>19616</v>
      </c>
      <c r="C1807">
        <v>5</v>
      </c>
      <c r="D1807">
        <v>2</v>
      </c>
      <c r="E1807">
        <v>3</v>
      </c>
      <c r="F1807">
        <v>9</v>
      </c>
      <c r="G1807" t="s">
        <v>0</v>
      </c>
      <c r="H1807" t="s">
        <v>0</v>
      </c>
      <c r="I1807" t="s">
        <v>0</v>
      </c>
      <c r="J1807" t="s">
        <v>0</v>
      </c>
      <c r="K1807" s="5" cm="1">
        <f t="array" ref="K1807">IF(AND(C1807=1,OR(J1807=42,J1807=6,J1807=7,J1807=8)),1,
IF(AND(OR(C1807=1,C1807="NA"),OR(J1807=42,J1807=6,J1807=7,J1807=8, J1807="NA")),"NA",
IF(_xlfn.MINIFS(Nested_Ifs[a11],Nested_Ifs[ID],Nested_Ifs[[#This Row],[ID]])&lt;&gt;1,IF(AND(C1807=MIN(_xlfn._xlws.FILTER(Nested_Ifs[a11], Nested_Ifs[ID]=Nested_Ifs[[#This Row],[ID]])), OR(J1807=42,J1807=6,J1807=7,J1807=8)),1,
IF(_xlfn.MINIFS(Nested_Ifs[a11],Nested_Ifs[ID],Nested_Ifs[[#This Row],[ID]])&lt;&gt;1,IF(AND(OR(C1807=MIN(_xlfn._xlws.FILTER(Nested_Ifs[a11], Nested_Ifs[ID]=Nested_Ifs[[#This Row],[ID]])), C1807 = "NA"), OR(J1807=42,J1807=6,J1807=7,J1807=8, J1807 = "NA")),"NA",0),0)),0)))</f>
        <v>0</v>
      </c>
      <c r="L1807">
        <v>2</v>
      </c>
      <c r="M1807">
        <v>2</v>
      </c>
      <c r="N1807" t="s">
        <v>0</v>
      </c>
      <c r="O1807" s="11">
        <f t="shared" ref="O1807:O1870" si="28">IF(AND(AND(L1807=1,M1807=1),AND(OR(N1807=3,N1807=4))),1,
IF(AND(OR(L1807=1,L1807="NA"),
OR(M1807=1,M1807="NA"),
OR(N1807=3,N1807=4, N1807="NA")),"NA",0))</f>
        <v>0</v>
      </c>
    </row>
    <row r="1808" spans="2:15" x14ac:dyDescent="0.3">
      <c r="B1808">
        <v>19617</v>
      </c>
      <c r="C1808">
        <v>1</v>
      </c>
      <c r="D1808">
        <v>1</v>
      </c>
      <c r="E1808">
        <v>1</v>
      </c>
      <c r="F1808">
        <v>55</v>
      </c>
      <c r="G1808">
        <v>1</v>
      </c>
      <c r="H1808" t="s">
        <v>0</v>
      </c>
      <c r="I1808" t="s">
        <v>0</v>
      </c>
      <c r="J1808">
        <v>1</v>
      </c>
      <c r="K1808" s="5" cm="1">
        <f t="array" ref="K1808">IF(AND(C1808=1,OR(J1808=42,J1808=6,J1808=7,J1808=8)),1,
IF(AND(OR(C1808=1,C1808="NA"),OR(J1808=42,J1808=6,J1808=7,J1808=8, J1808="NA")),"NA",
IF(_xlfn.MINIFS(Nested_Ifs[a11],Nested_Ifs[ID],Nested_Ifs[[#This Row],[ID]])&lt;&gt;1,IF(AND(C1808=MIN(_xlfn._xlws.FILTER(Nested_Ifs[a11], Nested_Ifs[ID]=Nested_Ifs[[#This Row],[ID]])), OR(J1808=42,J1808=6,J1808=7,J1808=8)),1,
IF(_xlfn.MINIFS(Nested_Ifs[a11],Nested_Ifs[ID],Nested_Ifs[[#This Row],[ID]])&lt;&gt;1,IF(AND(OR(C1808=MIN(_xlfn._xlws.FILTER(Nested_Ifs[a11], Nested_Ifs[ID]=Nested_Ifs[[#This Row],[ID]])), C1808 = "NA"), OR(J1808=42,J1808=6,J1808=7,J1808=8, J1808 = "NA")),"NA",0),0)),0)))</f>
        <v>0</v>
      </c>
      <c r="L1808">
        <v>1</v>
      </c>
      <c r="M1808">
        <v>2</v>
      </c>
      <c r="N1808" t="s">
        <v>0</v>
      </c>
      <c r="O1808" s="11">
        <f t="shared" si="28"/>
        <v>0</v>
      </c>
    </row>
    <row r="1809" spans="2:15" x14ac:dyDescent="0.3">
      <c r="B1809">
        <v>19617</v>
      </c>
      <c r="C1809">
        <v>2</v>
      </c>
      <c r="D1809">
        <v>2</v>
      </c>
      <c r="E1809">
        <v>2</v>
      </c>
      <c r="F1809">
        <v>56</v>
      </c>
      <c r="G1809">
        <v>1</v>
      </c>
      <c r="H1809" t="s">
        <v>0</v>
      </c>
      <c r="I1809" t="s">
        <v>0</v>
      </c>
      <c r="J1809">
        <v>3</v>
      </c>
      <c r="K1809" s="5" cm="1">
        <f t="array" ref="K1809">IF(AND(C1809=1,OR(J1809=42,J1809=6,J1809=7,J1809=8)),1,
IF(AND(OR(C1809=1,C1809="NA"),OR(J1809=42,J1809=6,J1809=7,J1809=8, J1809="NA")),"NA",
IF(_xlfn.MINIFS(Nested_Ifs[a11],Nested_Ifs[ID],Nested_Ifs[[#This Row],[ID]])&lt;&gt;1,IF(AND(C1809=MIN(_xlfn._xlws.FILTER(Nested_Ifs[a11], Nested_Ifs[ID]=Nested_Ifs[[#This Row],[ID]])), OR(J1809=42,J1809=6,J1809=7,J1809=8)),1,
IF(_xlfn.MINIFS(Nested_Ifs[a11],Nested_Ifs[ID],Nested_Ifs[[#This Row],[ID]])&lt;&gt;1,IF(AND(OR(C1809=MIN(_xlfn._xlws.FILTER(Nested_Ifs[a11], Nested_Ifs[ID]=Nested_Ifs[[#This Row],[ID]])), C1809 = "NA"), OR(J1809=42,J1809=6,J1809=7,J1809=8, J1809 = "NA")),"NA",0),0)),0)))</f>
        <v>0</v>
      </c>
      <c r="L1809">
        <v>1</v>
      </c>
      <c r="M1809">
        <v>2</v>
      </c>
      <c r="N1809" t="s">
        <v>0</v>
      </c>
      <c r="O1809" s="11">
        <f t="shared" si="28"/>
        <v>0</v>
      </c>
    </row>
    <row r="1810" spans="2:15" x14ac:dyDescent="0.3">
      <c r="B1810">
        <v>19617</v>
      </c>
      <c r="C1810">
        <v>3</v>
      </c>
      <c r="D1810">
        <v>1</v>
      </c>
      <c r="E1810">
        <v>3</v>
      </c>
      <c r="F1810">
        <v>29</v>
      </c>
      <c r="G1810">
        <v>1</v>
      </c>
      <c r="H1810" t="s">
        <v>0</v>
      </c>
      <c r="I1810" t="s">
        <v>0</v>
      </c>
      <c r="J1810">
        <v>1</v>
      </c>
      <c r="K1810" s="5" cm="1">
        <f t="array" ref="K1810">IF(AND(C1810=1,OR(J1810=42,J1810=6,J1810=7,J1810=8)),1,
IF(AND(OR(C1810=1,C1810="NA"),OR(J1810=42,J1810=6,J1810=7,J1810=8, J1810="NA")),"NA",
IF(_xlfn.MINIFS(Nested_Ifs[a11],Nested_Ifs[ID],Nested_Ifs[[#This Row],[ID]])&lt;&gt;1,IF(AND(C1810=MIN(_xlfn._xlws.FILTER(Nested_Ifs[a11], Nested_Ifs[ID]=Nested_Ifs[[#This Row],[ID]])), OR(J1810=42,J1810=6,J1810=7,J1810=8)),1,
IF(_xlfn.MINIFS(Nested_Ifs[a11],Nested_Ifs[ID],Nested_Ifs[[#This Row],[ID]])&lt;&gt;1,IF(AND(OR(C1810=MIN(_xlfn._xlws.FILTER(Nested_Ifs[a11], Nested_Ifs[ID]=Nested_Ifs[[#This Row],[ID]])), C1810 = "NA"), OR(J1810=42,J1810=6,J1810=7,J1810=8, J1810 = "NA")),"NA",0),0)),0)))</f>
        <v>0</v>
      </c>
      <c r="L1810">
        <v>2</v>
      </c>
      <c r="M1810">
        <v>2</v>
      </c>
      <c r="N1810" t="s">
        <v>0</v>
      </c>
      <c r="O1810" s="11">
        <f t="shared" si="28"/>
        <v>0</v>
      </c>
    </row>
    <row r="1811" spans="2:15" x14ac:dyDescent="0.3">
      <c r="B1811">
        <v>19617</v>
      </c>
      <c r="C1811">
        <v>4</v>
      </c>
      <c r="D1811">
        <v>2</v>
      </c>
      <c r="E1811">
        <v>4</v>
      </c>
      <c r="F1811">
        <v>24</v>
      </c>
      <c r="G1811">
        <v>1</v>
      </c>
      <c r="H1811" t="s">
        <v>0</v>
      </c>
      <c r="I1811" t="s">
        <v>0</v>
      </c>
      <c r="J1811">
        <v>1</v>
      </c>
      <c r="K1811" s="5" cm="1">
        <f t="array" ref="K1811">IF(AND(C1811=1,OR(J1811=42,J1811=6,J1811=7,J1811=8)),1,
IF(AND(OR(C1811=1,C1811="NA"),OR(J1811=42,J1811=6,J1811=7,J1811=8, J1811="NA")),"NA",
IF(_xlfn.MINIFS(Nested_Ifs[a11],Nested_Ifs[ID],Nested_Ifs[[#This Row],[ID]])&lt;&gt;1,IF(AND(C1811=MIN(_xlfn._xlws.FILTER(Nested_Ifs[a11], Nested_Ifs[ID]=Nested_Ifs[[#This Row],[ID]])), OR(J1811=42,J1811=6,J1811=7,J1811=8)),1,
IF(_xlfn.MINIFS(Nested_Ifs[a11],Nested_Ifs[ID],Nested_Ifs[[#This Row],[ID]])&lt;&gt;1,IF(AND(OR(C1811=MIN(_xlfn._xlws.FILTER(Nested_Ifs[a11], Nested_Ifs[ID]=Nested_Ifs[[#This Row],[ID]])), C1811 = "NA"), OR(J1811=42,J1811=6,J1811=7,J1811=8, J1811 = "NA")),"NA",0),0)),0)))</f>
        <v>0</v>
      </c>
      <c r="L1811">
        <v>1</v>
      </c>
      <c r="M1811">
        <v>2</v>
      </c>
      <c r="N1811" t="s">
        <v>0</v>
      </c>
      <c r="O1811" s="11">
        <f t="shared" si="28"/>
        <v>0</v>
      </c>
    </row>
    <row r="1812" spans="2:15" x14ac:dyDescent="0.3">
      <c r="B1812">
        <v>19617</v>
      </c>
      <c r="C1812">
        <v>5</v>
      </c>
      <c r="D1812">
        <v>2</v>
      </c>
      <c r="E1812">
        <v>3</v>
      </c>
      <c r="F1812">
        <v>12</v>
      </c>
      <c r="G1812" t="s">
        <v>0</v>
      </c>
      <c r="H1812" t="s">
        <v>0</v>
      </c>
      <c r="I1812" t="s">
        <v>0</v>
      </c>
      <c r="J1812" t="s">
        <v>0</v>
      </c>
      <c r="K1812" s="5" cm="1">
        <f t="array" ref="K1812">IF(AND(C1812=1,OR(J1812=42,J1812=6,J1812=7,J1812=8)),1,
IF(AND(OR(C1812=1,C1812="NA"),OR(J1812=42,J1812=6,J1812=7,J1812=8, J1812="NA")),"NA",
IF(_xlfn.MINIFS(Nested_Ifs[a11],Nested_Ifs[ID],Nested_Ifs[[#This Row],[ID]])&lt;&gt;1,IF(AND(C1812=MIN(_xlfn._xlws.FILTER(Nested_Ifs[a11], Nested_Ifs[ID]=Nested_Ifs[[#This Row],[ID]])), OR(J1812=42,J1812=6,J1812=7,J1812=8)),1,
IF(_xlfn.MINIFS(Nested_Ifs[a11],Nested_Ifs[ID],Nested_Ifs[[#This Row],[ID]])&lt;&gt;1,IF(AND(OR(C1812=MIN(_xlfn._xlws.FILTER(Nested_Ifs[a11], Nested_Ifs[ID]=Nested_Ifs[[#This Row],[ID]])), C1812 = "NA"), OR(J1812=42,J1812=6,J1812=7,J1812=8, J1812 = "NA")),"NA",0),0)),0)))</f>
        <v>0</v>
      </c>
      <c r="L1812">
        <v>2</v>
      </c>
      <c r="M1812">
        <v>2</v>
      </c>
      <c r="N1812" t="s">
        <v>0</v>
      </c>
      <c r="O1812" s="11">
        <f t="shared" si="28"/>
        <v>0</v>
      </c>
    </row>
    <row r="1813" spans="2:15" x14ac:dyDescent="0.3">
      <c r="B1813">
        <v>19617</v>
      </c>
      <c r="C1813">
        <v>6</v>
      </c>
      <c r="D1813">
        <v>1</v>
      </c>
      <c r="E1813">
        <v>8</v>
      </c>
      <c r="F1813">
        <v>3</v>
      </c>
      <c r="G1813" t="s">
        <v>0</v>
      </c>
      <c r="H1813">
        <v>2</v>
      </c>
      <c r="I1813">
        <v>8</v>
      </c>
      <c r="J1813" t="s">
        <v>0</v>
      </c>
      <c r="K1813" s="5" cm="1">
        <f t="array" ref="K1813">IF(AND(C1813=1,OR(J1813=42,J1813=6,J1813=7,J1813=8)),1,
IF(AND(OR(C1813=1,C1813="NA"),OR(J1813=42,J1813=6,J1813=7,J1813=8, J1813="NA")),"NA",
IF(_xlfn.MINIFS(Nested_Ifs[a11],Nested_Ifs[ID],Nested_Ifs[[#This Row],[ID]])&lt;&gt;1,IF(AND(C1813=MIN(_xlfn._xlws.FILTER(Nested_Ifs[a11], Nested_Ifs[ID]=Nested_Ifs[[#This Row],[ID]])), OR(J1813=42,J1813=6,J1813=7,J1813=8)),1,
IF(_xlfn.MINIFS(Nested_Ifs[a11],Nested_Ifs[ID],Nested_Ifs[[#This Row],[ID]])&lt;&gt;1,IF(AND(OR(C1813=MIN(_xlfn._xlws.FILTER(Nested_Ifs[a11], Nested_Ifs[ID]=Nested_Ifs[[#This Row],[ID]])), C1813 = "NA"), OR(J1813=42,J1813=6,J1813=7,J1813=8, J1813 = "NA")),"NA",0),0)),0)))</f>
        <v>0</v>
      </c>
      <c r="L1813">
        <v>2</v>
      </c>
      <c r="M1813">
        <v>2</v>
      </c>
      <c r="N1813" t="s">
        <v>0</v>
      </c>
      <c r="O1813" s="11">
        <f t="shared" si="28"/>
        <v>0</v>
      </c>
    </row>
    <row r="1814" spans="2:15" x14ac:dyDescent="0.3">
      <c r="B1814">
        <v>19617</v>
      </c>
      <c r="C1814">
        <v>7</v>
      </c>
      <c r="D1814">
        <v>2</v>
      </c>
      <c r="E1814">
        <v>8</v>
      </c>
      <c r="F1814">
        <v>0</v>
      </c>
      <c r="G1814" t="s">
        <v>0</v>
      </c>
      <c r="H1814">
        <v>2</v>
      </c>
      <c r="I1814">
        <v>8</v>
      </c>
      <c r="J1814" t="s">
        <v>0</v>
      </c>
      <c r="K1814" s="5" cm="1">
        <f t="array" ref="K1814">IF(AND(C1814=1,OR(J1814=42,J1814=6,J1814=7,J1814=8)),1,
IF(AND(OR(C1814=1,C1814="NA"),OR(J1814=42,J1814=6,J1814=7,J1814=8, J1814="NA")),"NA",
IF(_xlfn.MINIFS(Nested_Ifs[a11],Nested_Ifs[ID],Nested_Ifs[[#This Row],[ID]])&lt;&gt;1,IF(AND(C1814=MIN(_xlfn._xlws.FILTER(Nested_Ifs[a11], Nested_Ifs[ID]=Nested_Ifs[[#This Row],[ID]])), OR(J1814=42,J1814=6,J1814=7,J1814=8)),1,
IF(_xlfn.MINIFS(Nested_Ifs[a11],Nested_Ifs[ID],Nested_Ifs[[#This Row],[ID]])&lt;&gt;1,IF(AND(OR(C1814=MIN(_xlfn._xlws.FILTER(Nested_Ifs[a11], Nested_Ifs[ID]=Nested_Ifs[[#This Row],[ID]])), C1814 = "NA"), OR(J1814=42,J1814=6,J1814=7,J1814=8, J1814 = "NA")),"NA",0),0)),0)))</f>
        <v>0</v>
      </c>
      <c r="L1814">
        <v>2</v>
      </c>
      <c r="M1814">
        <v>2</v>
      </c>
      <c r="N1814" t="s">
        <v>0</v>
      </c>
      <c r="O1814" s="11">
        <f t="shared" si="28"/>
        <v>0</v>
      </c>
    </row>
    <row r="1815" spans="2:15" x14ac:dyDescent="0.3">
      <c r="B1815">
        <v>19618</v>
      </c>
      <c r="C1815">
        <v>1</v>
      </c>
      <c r="D1815">
        <v>2</v>
      </c>
      <c r="E1815">
        <v>1</v>
      </c>
      <c r="F1815">
        <v>73</v>
      </c>
      <c r="G1815">
        <v>5</v>
      </c>
      <c r="H1815" t="s">
        <v>0</v>
      </c>
      <c r="I1815" t="s">
        <v>0</v>
      </c>
      <c r="J1815">
        <v>5</v>
      </c>
      <c r="K1815" s="5" cm="1">
        <f t="array" ref="K1815">IF(AND(C1815=1,OR(J1815=42,J1815=6,J1815=7,J1815=8)),1,
IF(AND(OR(C1815=1,C1815="NA"),OR(J1815=42,J1815=6,J1815=7,J1815=8, J1815="NA")),"NA",
IF(_xlfn.MINIFS(Nested_Ifs[a11],Nested_Ifs[ID],Nested_Ifs[[#This Row],[ID]])&lt;&gt;1,IF(AND(C1815=MIN(_xlfn._xlws.FILTER(Nested_Ifs[a11], Nested_Ifs[ID]=Nested_Ifs[[#This Row],[ID]])), OR(J1815=42,J1815=6,J1815=7,J1815=8)),1,
IF(_xlfn.MINIFS(Nested_Ifs[a11],Nested_Ifs[ID],Nested_Ifs[[#This Row],[ID]])&lt;&gt;1,IF(AND(OR(C1815=MIN(_xlfn._xlws.FILTER(Nested_Ifs[a11], Nested_Ifs[ID]=Nested_Ifs[[#This Row],[ID]])), C1815 = "NA"), OR(J1815=42,J1815=6,J1815=7,J1815=8, J1815 = "NA")),"NA",0),0)),0)))</f>
        <v>0</v>
      </c>
      <c r="L1815">
        <v>1</v>
      </c>
      <c r="M1815">
        <v>2</v>
      </c>
      <c r="N1815" t="s">
        <v>0</v>
      </c>
      <c r="O1815" s="11">
        <f t="shared" si="28"/>
        <v>0</v>
      </c>
    </row>
    <row r="1816" spans="2:15" x14ac:dyDescent="0.3">
      <c r="B1816">
        <v>19619</v>
      </c>
      <c r="C1816">
        <v>1</v>
      </c>
      <c r="D1816">
        <v>2</v>
      </c>
      <c r="E1816">
        <v>1</v>
      </c>
      <c r="F1816">
        <v>52</v>
      </c>
      <c r="G1816">
        <v>3</v>
      </c>
      <c r="H1816" t="s">
        <v>0</v>
      </c>
      <c r="I1816" t="s">
        <v>0</v>
      </c>
      <c r="J1816">
        <v>3</v>
      </c>
      <c r="K1816" s="5" cm="1">
        <f t="array" ref="K1816">IF(AND(C1816=1,OR(J1816=42,J1816=6,J1816=7,J1816=8)),1,
IF(AND(OR(C1816=1,C1816="NA"),OR(J1816=42,J1816=6,J1816=7,J1816=8, J1816="NA")),"NA",
IF(_xlfn.MINIFS(Nested_Ifs[a11],Nested_Ifs[ID],Nested_Ifs[[#This Row],[ID]])&lt;&gt;1,IF(AND(C1816=MIN(_xlfn._xlws.FILTER(Nested_Ifs[a11], Nested_Ifs[ID]=Nested_Ifs[[#This Row],[ID]])), OR(J1816=42,J1816=6,J1816=7,J1816=8)),1,
IF(_xlfn.MINIFS(Nested_Ifs[a11],Nested_Ifs[ID],Nested_Ifs[[#This Row],[ID]])&lt;&gt;1,IF(AND(OR(C1816=MIN(_xlfn._xlws.FILTER(Nested_Ifs[a11], Nested_Ifs[ID]=Nested_Ifs[[#This Row],[ID]])), C1816 = "NA"), OR(J1816=42,J1816=6,J1816=7,J1816=8, J1816 = "NA")),"NA",0),0)),0)))</f>
        <v>0</v>
      </c>
      <c r="L1816">
        <v>1</v>
      </c>
      <c r="M1816">
        <v>2</v>
      </c>
      <c r="N1816" t="s">
        <v>0</v>
      </c>
      <c r="O1816" s="11">
        <f t="shared" si="28"/>
        <v>0</v>
      </c>
    </row>
    <row r="1817" spans="2:15" x14ac:dyDescent="0.3">
      <c r="B1817">
        <v>19619</v>
      </c>
      <c r="C1817">
        <v>2</v>
      </c>
      <c r="D1817">
        <v>1</v>
      </c>
      <c r="E1817">
        <v>3</v>
      </c>
      <c r="F1817">
        <v>14</v>
      </c>
      <c r="G1817" t="s">
        <v>0</v>
      </c>
      <c r="H1817" t="s">
        <v>0</v>
      </c>
      <c r="I1817" t="s">
        <v>0</v>
      </c>
      <c r="J1817" t="s">
        <v>0</v>
      </c>
      <c r="K1817" s="5" cm="1">
        <f t="array" ref="K1817">IF(AND(C1817=1,OR(J1817=42,J1817=6,J1817=7,J1817=8)),1,
IF(AND(OR(C1817=1,C1817="NA"),OR(J1817=42,J1817=6,J1817=7,J1817=8, J1817="NA")),"NA",
IF(_xlfn.MINIFS(Nested_Ifs[a11],Nested_Ifs[ID],Nested_Ifs[[#This Row],[ID]])&lt;&gt;1,IF(AND(C1817=MIN(_xlfn._xlws.FILTER(Nested_Ifs[a11], Nested_Ifs[ID]=Nested_Ifs[[#This Row],[ID]])), OR(J1817=42,J1817=6,J1817=7,J1817=8)),1,
IF(_xlfn.MINIFS(Nested_Ifs[a11],Nested_Ifs[ID],Nested_Ifs[[#This Row],[ID]])&lt;&gt;1,IF(AND(OR(C1817=MIN(_xlfn._xlws.FILTER(Nested_Ifs[a11], Nested_Ifs[ID]=Nested_Ifs[[#This Row],[ID]])), C1817 = "NA"), OR(J1817=42,J1817=6,J1817=7,J1817=8, J1817 = "NA")),"NA",0),0)),0)))</f>
        <v>0</v>
      </c>
      <c r="L1817">
        <v>2</v>
      </c>
      <c r="M1817">
        <v>2</v>
      </c>
      <c r="N1817" t="s">
        <v>0</v>
      </c>
      <c r="O1817" s="11">
        <f t="shared" si="28"/>
        <v>0</v>
      </c>
    </row>
    <row r="1818" spans="2:15" x14ac:dyDescent="0.3">
      <c r="B1818">
        <v>19619</v>
      </c>
      <c r="C1818">
        <v>3</v>
      </c>
      <c r="D1818">
        <v>2</v>
      </c>
      <c r="E1818">
        <v>3</v>
      </c>
      <c r="F1818">
        <v>12</v>
      </c>
      <c r="G1818" t="s">
        <v>0</v>
      </c>
      <c r="H1818" t="s">
        <v>0</v>
      </c>
      <c r="I1818" t="s">
        <v>0</v>
      </c>
      <c r="J1818" t="s">
        <v>0</v>
      </c>
      <c r="K1818" s="5" cm="1">
        <f t="array" ref="K1818">IF(AND(C1818=1,OR(J1818=42,J1818=6,J1818=7,J1818=8)),1,
IF(AND(OR(C1818=1,C1818="NA"),OR(J1818=42,J1818=6,J1818=7,J1818=8, J1818="NA")),"NA",
IF(_xlfn.MINIFS(Nested_Ifs[a11],Nested_Ifs[ID],Nested_Ifs[[#This Row],[ID]])&lt;&gt;1,IF(AND(C1818=MIN(_xlfn._xlws.FILTER(Nested_Ifs[a11], Nested_Ifs[ID]=Nested_Ifs[[#This Row],[ID]])), OR(J1818=42,J1818=6,J1818=7,J1818=8)),1,
IF(_xlfn.MINIFS(Nested_Ifs[a11],Nested_Ifs[ID],Nested_Ifs[[#This Row],[ID]])&lt;&gt;1,IF(AND(OR(C1818=MIN(_xlfn._xlws.FILTER(Nested_Ifs[a11], Nested_Ifs[ID]=Nested_Ifs[[#This Row],[ID]])), C1818 = "NA"), OR(J1818=42,J1818=6,J1818=7,J1818=8, J1818 = "NA")),"NA",0),0)),0)))</f>
        <v>0</v>
      </c>
      <c r="L1818">
        <v>2</v>
      </c>
      <c r="M1818">
        <v>2</v>
      </c>
      <c r="N1818" t="s">
        <v>0</v>
      </c>
      <c r="O1818" s="11">
        <f t="shared" si="28"/>
        <v>0</v>
      </c>
    </row>
    <row r="1819" spans="2:15" x14ac:dyDescent="0.3">
      <c r="B1819">
        <v>19619</v>
      </c>
      <c r="C1819">
        <v>4</v>
      </c>
      <c r="D1819">
        <v>2</v>
      </c>
      <c r="E1819">
        <v>3</v>
      </c>
      <c r="F1819">
        <v>12</v>
      </c>
      <c r="G1819" t="s">
        <v>0</v>
      </c>
      <c r="H1819" t="s">
        <v>0</v>
      </c>
      <c r="I1819" t="s">
        <v>0</v>
      </c>
      <c r="J1819" t="s">
        <v>0</v>
      </c>
      <c r="K1819" s="5" cm="1">
        <f t="array" ref="K1819">IF(AND(C1819=1,OR(J1819=42,J1819=6,J1819=7,J1819=8)),1,
IF(AND(OR(C1819=1,C1819="NA"),OR(J1819=42,J1819=6,J1819=7,J1819=8, J1819="NA")),"NA",
IF(_xlfn.MINIFS(Nested_Ifs[a11],Nested_Ifs[ID],Nested_Ifs[[#This Row],[ID]])&lt;&gt;1,IF(AND(C1819=MIN(_xlfn._xlws.FILTER(Nested_Ifs[a11], Nested_Ifs[ID]=Nested_Ifs[[#This Row],[ID]])), OR(J1819=42,J1819=6,J1819=7,J1819=8)),1,
IF(_xlfn.MINIFS(Nested_Ifs[a11],Nested_Ifs[ID],Nested_Ifs[[#This Row],[ID]])&lt;&gt;1,IF(AND(OR(C1819=MIN(_xlfn._xlws.FILTER(Nested_Ifs[a11], Nested_Ifs[ID]=Nested_Ifs[[#This Row],[ID]])), C1819 = "NA"), OR(J1819=42,J1819=6,J1819=7,J1819=8, J1819 = "NA")),"NA",0),0)),0)))</f>
        <v>0</v>
      </c>
      <c r="L1819">
        <v>2</v>
      </c>
      <c r="M1819">
        <v>2</v>
      </c>
      <c r="N1819" t="s">
        <v>0</v>
      </c>
      <c r="O1819" s="11">
        <f t="shared" si="28"/>
        <v>0</v>
      </c>
    </row>
    <row r="1820" spans="2:15" x14ac:dyDescent="0.3">
      <c r="B1820">
        <v>19620</v>
      </c>
      <c r="C1820">
        <v>1</v>
      </c>
      <c r="D1820">
        <v>2</v>
      </c>
      <c r="E1820">
        <v>1</v>
      </c>
      <c r="F1820">
        <v>61</v>
      </c>
      <c r="G1820">
        <v>5</v>
      </c>
      <c r="H1820" t="s">
        <v>0</v>
      </c>
      <c r="I1820" t="s">
        <v>0</v>
      </c>
      <c r="J1820">
        <v>5</v>
      </c>
      <c r="K1820" s="5" cm="1">
        <f t="array" ref="K1820">IF(AND(C1820=1,OR(J1820=42,J1820=6,J1820=7,J1820=8)),1,
IF(AND(OR(C1820=1,C1820="NA"),OR(J1820=42,J1820=6,J1820=7,J1820=8, J1820="NA")),"NA",
IF(_xlfn.MINIFS(Nested_Ifs[a11],Nested_Ifs[ID],Nested_Ifs[[#This Row],[ID]])&lt;&gt;1,IF(AND(C1820=MIN(_xlfn._xlws.FILTER(Nested_Ifs[a11], Nested_Ifs[ID]=Nested_Ifs[[#This Row],[ID]])), OR(J1820=42,J1820=6,J1820=7,J1820=8)),1,
IF(_xlfn.MINIFS(Nested_Ifs[a11],Nested_Ifs[ID],Nested_Ifs[[#This Row],[ID]])&lt;&gt;1,IF(AND(OR(C1820=MIN(_xlfn._xlws.FILTER(Nested_Ifs[a11], Nested_Ifs[ID]=Nested_Ifs[[#This Row],[ID]])), C1820 = "NA"), OR(J1820=42,J1820=6,J1820=7,J1820=8, J1820 = "NA")),"NA",0),0)),0)))</f>
        <v>0</v>
      </c>
      <c r="L1820">
        <v>1</v>
      </c>
      <c r="M1820">
        <v>2</v>
      </c>
      <c r="N1820" t="s">
        <v>0</v>
      </c>
      <c r="O1820" s="11">
        <f t="shared" si="28"/>
        <v>0</v>
      </c>
    </row>
    <row r="1821" spans="2:15" x14ac:dyDescent="0.3">
      <c r="B1821">
        <v>19620</v>
      </c>
      <c r="C1821">
        <v>2</v>
      </c>
      <c r="D1821">
        <v>2</v>
      </c>
      <c r="E1821">
        <v>3</v>
      </c>
      <c r="F1821">
        <v>39</v>
      </c>
      <c r="G1821">
        <v>3</v>
      </c>
      <c r="H1821" t="s">
        <v>0</v>
      </c>
      <c r="I1821" t="s">
        <v>0</v>
      </c>
      <c r="J1821">
        <v>5</v>
      </c>
      <c r="K1821" s="5" cm="1">
        <f t="array" ref="K1821">IF(AND(C1821=1,OR(J1821=42,J1821=6,J1821=7,J1821=8)),1,
IF(AND(OR(C1821=1,C1821="NA"),OR(J1821=42,J1821=6,J1821=7,J1821=8, J1821="NA")),"NA",
IF(_xlfn.MINIFS(Nested_Ifs[a11],Nested_Ifs[ID],Nested_Ifs[[#This Row],[ID]])&lt;&gt;1,IF(AND(C1821=MIN(_xlfn._xlws.FILTER(Nested_Ifs[a11], Nested_Ifs[ID]=Nested_Ifs[[#This Row],[ID]])), OR(J1821=42,J1821=6,J1821=7,J1821=8)),1,
IF(_xlfn.MINIFS(Nested_Ifs[a11],Nested_Ifs[ID],Nested_Ifs[[#This Row],[ID]])&lt;&gt;1,IF(AND(OR(C1821=MIN(_xlfn._xlws.FILTER(Nested_Ifs[a11], Nested_Ifs[ID]=Nested_Ifs[[#This Row],[ID]])), C1821 = "NA"), OR(J1821=42,J1821=6,J1821=7,J1821=8, J1821 = "NA")),"NA",0),0)),0)))</f>
        <v>0</v>
      </c>
      <c r="L1821">
        <v>2</v>
      </c>
      <c r="M1821">
        <v>2</v>
      </c>
      <c r="N1821" t="s">
        <v>0</v>
      </c>
      <c r="O1821" s="11">
        <f t="shared" si="28"/>
        <v>0</v>
      </c>
    </row>
    <row r="1822" spans="2:15" x14ac:dyDescent="0.3">
      <c r="B1822">
        <v>19620</v>
      </c>
      <c r="C1822">
        <v>3</v>
      </c>
      <c r="D1822">
        <v>2</v>
      </c>
      <c r="E1822">
        <v>8</v>
      </c>
      <c r="F1822">
        <v>19</v>
      </c>
      <c r="G1822">
        <v>6</v>
      </c>
      <c r="H1822" t="s">
        <v>0</v>
      </c>
      <c r="I1822" t="s">
        <v>0</v>
      </c>
      <c r="J1822">
        <v>3</v>
      </c>
      <c r="K1822" s="5" cm="1">
        <f t="array" ref="K1822">IF(AND(C1822=1,OR(J1822=42,J1822=6,J1822=7,J1822=8)),1,
IF(AND(OR(C1822=1,C1822="NA"),OR(J1822=42,J1822=6,J1822=7,J1822=8, J1822="NA")),"NA",
IF(_xlfn.MINIFS(Nested_Ifs[a11],Nested_Ifs[ID],Nested_Ifs[[#This Row],[ID]])&lt;&gt;1,IF(AND(C1822=MIN(_xlfn._xlws.FILTER(Nested_Ifs[a11], Nested_Ifs[ID]=Nested_Ifs[[#This Row],[ID]])), OR(J1822=42,J1822=6,J1822=7,J1822=8)),1,
IF(_xlfn.MINIFS(Nested_Ifs[a11],Nested_Ifs[ID],Nested_Ifs[[#This Row],[ID]])&lt;&gt;1,IF(AND(OR(C1822=MIN(_xlfn._xlws.FILTER(Nested_Ifs[a11], Nested_Ifs[ID]=Nested_Ifs[[#This Row],[ID]])), C1822 = "NA"), OR(J1822=42,J1822=6,J1822=7,J1822=8, J1822 = "NA")),"NA",0),0)),0)))</f>
        <v>0</v>
      </c>
      <c r="L1822">
        <v>2</v>
      </c>
      <c r="M1822">
        <v>2</v>
      </c>
      <c r="N1822" t="s">
        <v>0</v>
      </c>
      <c r="O1822" s="11">
        <f t="shared" si="28"/>
        <v>0</v>
      </c>
    </row>
    <row r="1823" spans="2:15" x14ac:dyDescent="0.3">
      <c r="B1823">
        <v>19620</v>
      </c>
      <c r="C1823">
        <v>4</v>
      </c>
      <c r="D1823">
        <v>2</v>
      </c>
      <c r="E1823">
        <v>8</v>
      </c>
      <c r="F1823">
        <v>7</v>
      </c>
      <c r="G1823" t="s">
        <v>0</v>
      </c>
      <c r="H1823" t="s">
        <v>0</v>
      </c>
      <c r="I1823" t="s">
        <v>0</v>
      </c>
      <c r="J1823" t="s">
        <v>0</v>
      </c>
      <c r="K1823" s="5" cm="1">
        <f t="array" ref="K1823">IF(AND(C1823=1,OR(J1823=42,J1823=6,J1823=7,J1823=8)),1,
IF(AND(OR(C1823=1,C1823="NA"),OR(J1823=42,J1823=6,J1823=7,J1823=8, J1823="NA")),"NA",
IF(_xlfn.MINIFS(Nested_Ifs[a11],Nested_Ifs[ID],Nested_Ifs[[#This Row],[ID]])&lt;&gt;1,IF(AND(C1823=MIN(_xlfn._xlws.FILTER(Nested_Ifs[a11], Nested_Ifs[ID]=Nested_Ifs[[#This Row],[ID]])), OR(J1823=42,J1823=6,J1823=7,J1823=8)),1,
IF(_xlfn.MINIFS(Nested_Ifs[a11],Nested_Ifs[ID],Nested_Ifs[[#This Row],[ID]])&lt;&gt;1,IF(AND(OR(C1823=MIN(_xlfn._xlws.FILTER(Nested_Ifs[a11], Nested_Ifs[ID]=Nested_Ifs[[#This Row],[ID]])), C1823 = "NA"), OR(J1823=42,J1823=6,J1823=7,J1823=8, J1823 = "NA")),"NA",0),0)),0)))</f>
        <v>0</v>
      </c>
      <c r="L1823">
        <v>2</v>
      </c>
      <c r="M1823">
        <v>2</v>
      </c>
      <c r="N1823" t="s">
        <v>0</v>
      </c>
      <c r="O1823" s="11">
        <f t="shared" si="28"/>
        <v>0</v>
      </c>
    </row>
    <row r="1824" spans="2:15" x14ac:dyDescent="0.3">
      <c r="B1824">
        <v>19620</v>
      </c>
      <c r="C1824">
        <v>5</v>
      </c>
      <c r="D1824">
        <v>1</v>
      </c>
      <c r="E1824">
        <v>8</v>
      </c>
      <c r="F1824">
        <v>3</v>
      </c>
      <c r="G1824" t="s">
        <v>0</v>
      </c>
      <c r="H1824">
        <v>1</v>
      </c>
      <c r="I1824" t="s">
        <v>0</v>
      </c>
      <c r="J1824" t="s">
        <v>0</v>
      </c>
      <c r="K1824" s="5" cm="1">
        <f t="array" ref="K1824">IF(AND(C1824=1,OR(J1824=42,J1824=6,J1824=7,J1824=8)),1,
IF(AND(OR(C1824=1,C1824="NA"),OR(J1824=42,J1824=6,J1824=7,J1824=8, J1824="NA")),"NA",
IF(_xlfn.MINIFS(Nested_Ifs[a11],Nested_Ifs[ID],Nested_Ifs[[#This Row],[ID]])&lt;&gt;1,IF(AND(C1824=MIN(_xlfn._xlws.FILTER(Nested_Ifs[a11], Nested_Ifs[ID]=Nested_Ifs[[#This Row],[ID]])), OR(J1824=42,J1824=6,J1824=7,J1824=8)),1,
IF(_xlfn.MINIFS(Nested_Ifs[a11],Nested_Ifs[ID],Nested_Ifs[[#This Row],[ID]])&lt;&gt;1,IF(AND(OR(C1824=MIN(_xlfn._xlws.FILTER(Nested_Ifs[a11], Nested_Ifs[ID]=Nested_Ifs[[#This Row],[ID]])), C1824 = "NA"), OR(J1824=42,J1824=6,J1824=7,J1824=8, J1824 = "NA")),"NA",0),0)),0)))</f>
        <v>0</v>
      </c>
      <c r="L1824">
        <v>2</v>
      </c>
      <c r="M1824">
        <v>2</v>
      </c>
      <c r="N1824" t="s">
        <v>0</v>
      </c>
      <c r="O1824" s="11">
        <f t="shared" si="28"/>
        <v>0</v>
      </c>
    </row>
    <row r="1825" spans="2:15" x14ac:dyDescent="0.3">
      <c r="B1825">
        <v>19621</v>
      </c>
      <c r="C1825">
        <v>1</v>
      </c>
      <c r="D1825">
        <v>2</v>
      </c>
      <c r="E1825">
        <v>1</v>
      </c>
      <c r="F1825">
        <v>56</v>
      </c>
      <c r="G1825">
        <v>3</v>
      </c>
      <c r="H1825" t="s">
        <v>0</v>
      </c>
      <c r="I1825" t="s">
        <v>0</v>
      </c>
      <c r="J1825">
        <v>5</v>
      </c>
      <c r="K1825" s="5" cm="1">
        <f t="array" ref="K1825">IF(AND(C1825=1,OR(J1825=42,J1825=6,J1825=7,J1825=8)),1,
IF(AND(OR(C1825=1,C1825="NA"),OR(J1825=42,J1825=6,J1825=7,J1825=8, J1825="NA")),"NA",
IF(_xlfn.MINIFS(Nested_Ifs[a11],Nested_Ifs[ID],Nested_Ifs[[#This Row],[ID]])&lt;&gt;1,IF(AND(C1825=MIN(_xlfn._xlws.FILTER(Nested_Ifs[a11], Nested_Ifs[ID]=Nested_Ifs[[#This Row],[ID]])), OR(J1825=42,J1825=6,J1825=7,J1825=8)),1,
IF(_xlfn.MINIFS(Nested_Ifs[a11],Nested_Ifs[ID],Nested_Ifs[[#This Row],[ID]])&lt;&gt;1,IF(AND(OR(C1825=MIN(_xlfn._xlws.FILTER(Nested_Ifs[a11], Nested_Ifs[ID]=Nested_Ifs[[#This Row],[ID]])), C1825 = "NA"), OR(J1825=42,J1825=6,J1825=7,J1825=8, J1825 = "NA")),"NA",0),0)),0)))</f>
        <v>0</v>
      </c>
      <c r="L1825">
        <v>2</v>
      </c>
      <c r="M1825">
        <v>2</v>
      </c>
      <c r="N1825" t="s">
        <v>0</v>
      </c>
      <c r="O1825" s="11">
        <f t="shared" si="28"/>
        <v>0</v>
      </c>
    </row>
    <row r="1826" spans="2:15" x14ac:dyDescent="0.3">
      <c r="B1826">
        <v>19621</v>
      </c>
      <c r="C1826">
        <v>2</v>
      </c>
      <c r="D1826">
        <v>2</v>
      </c>
      <c r="E1826">
        <v>3</v>
      </c>
      <c r="F1826">
        <v>30</v>
      </c>
      <c r="G1826">
        <v>3</v>
      </c>
      <c r="H1826" t="s">
        <v>0</v>
      </c>
      <c r="I1826" t="s">
        <v>0</v>
      </c>
      <c r="J1826">
        <v>1</v>
      </c>
      <c r="K1826" s="5" cm="1">
        <f t="array" ref="K1826">IF(AND(C1826=1,OR(J1826=42,J1826=6,J1826=7,J1826=8)),1,
IF(AND(OR(C1826=1,C1826="NA"),OR(J1826=42,J1826=6,J1826=7,J1826=8, J1826="NA")),"NA",
IF(_xlfn.MINIFS(Nested_Ifs[a11],Nested_Ifs[ID],Nested_Ifs[[#This Row],[ID]])&lt;&gt;1,IF(AND(C1826=MIN(_xlfn._xlws.FILTER(Nested_Ifs[a11], Nested_Ifs[ID]=Nested_Ifs[[#This Row],[ID]])), OR(J1826=42,J1826=6,J1826=7,J1826=8)),1,
IF(_xlfn.MINIFS(Nested_Ifs[a11],Nested_Ifs[ID],Nested_Ifs[[#This Row],[ID]])&lt;&gt;1,IF(AND(OR(C1826=MIN(_xlfn._xlws.FILTER(Nested_Ifs[a11], Nested_Ifs[ID]=Nested_Ifs[[#This Row],[ID]])), C1826 = "NA"), OR(J1826=42,J1826=6,J1826=7,J1826=8, J1826 = "NA")),"NA",0),0)),0)))</f>
        <v>0</v>
      </c>
      <c r="L1826">
        <v>2</v>
      </c>
      <c r="M1826">
        <v>2</v>
      </c>
      <c r="N1826" t="s">
        <v>0</v>
      </c>
      <c r="O1826" s="11">
        <f t="shared" si="28"/>
        <v>0</v>
      </c>
    </row>
    <row r="1827" spans="2:15" x14ac:dyDescent="0.3">
      <c r="B1827">
        <v>19621</v>
      </c>
      <c r="C1827">
        <v>3</v>
      </c>
      <c r="D1827">
        <v>1</v>
      </c>
      <c r="E1827">
        <v>8</v>
      </c>
      <c r="F1827">
        <v>7</v>
      </c>
      <c r="G1827" t="s">
        <v>0</v>
      </c>
      <c r="H1827" t="s">
        <v>0</v>
      </c>
      <c r="I1827" t="s">
        <v>0</v>
      </c>
      <c r="J1827" t="s">
        <v>0</v>
      </c>
      <c r="K1827" s="5" cm="1">
        <f t="array" ref="K1827">IF(AND(C1827=1,OR(J1827=42,J1827=6,J1827=7,J1827=8)),1,
IF(AND(OR(C1827=1,C1827="NA"),OR(J1827=42,J1827=6,J1827=7,J1827=8, J1827="NA")),"NA",
IF(_xlfn.MINIFS(Nested_Ifs[a11],Nested_Ifs[ID],Nested_Ifs[[#This Row],[ID]])&lt;&gt;1,IF(AND(C1827=MIN(_xlfn._xlws.FILTER(Nested_Ifs[a11], Nested_Ifs[ID]=Nested_Ifs[[#This Row],[ID]])), OR(J1827=42,J1827=6,J1827=7,J1827=8)),1,
IF(_xlfn.MINIFS(Nested_Ifs[a11],Nested_Ifs[ID],Nested_Ifs[[#This Row],[ID]])&lt;&gt;1,IF(AND(OR(C1827=MIN(_xlfn._xlws.FILTER(Nested_Ifs[a11], Nested_Ifs[ID]=Nested_Ifs[[#This Row],[ID]])), C1827 = "NA"), OR(J1827=42,J1827=6,J1827=7,J1827=8, J1827 = "NA")),"NA",0),0)),0)))</f>
        <v>0</v>
      </c>
      <c r="L1827">
        <v>2</v>
      </c>
      <c r="M1827">
        <v>2</v>
      </c>
      <c r="N1827" t="s">
        <v>0</v>
      </c>
      <c r="O1827" s="11">
        <f t="shared" si="28"/>
        <v>0</v>
      </c>
    </row>
    <row r="1828" spans="2:15" x14ac:dyDescent="0.3">
      <c r="B1828">
        <v>19623</v>
      </c>
      <c r="C1828">
        <v>1</v>
      </c>
      <c r="D1828">
        <v>1</v>
      </c>
      <c r="E1828">
        <v>1</v>
      </c>
      <c r="F1828">
        <v>52</v>
      </c>
      <c r="G1828">
        <v>1</v>
      </c>
      <c r="H1828" t="s">
        <v>0</v>
      </c>
      <c r="I1828" t="s">
        <v>0</v>
      </c>
      <c r="J1828">
        <v>5</v>
      </c>
      <c r="K1828" s="5" cm="1">
        <f t="array" ref="K1828">IF(AND(C1828=1,OR(J1828=42,J1828=6,J1828=7,J1828=8)),1,
IF(AND(OR(C1828=1,C1828="NA"),OR(J1828=42,J1828=6,J1828=7,J1828=8, J1828="NA")),"NA",
IF(_xlfn.MINIFS(Nested_Ifs[a11],Nested_Ifs[ID],Nested_Ifs[[#This Row],[ID]])&lt;&gt;1,IF(AND(C1828=MIN(_xlfn._xlws.FILTER(Nested_Ifs[a11], Nested_Ifs[ID]=Nested_Ifs[[#This Row],[ID]])), OR(J1828=42,J1828=6,J1828=7,J1828=8)),1,
IF(_xlfn.MINIFS(Nested_Ifs[a11],Nested_Ifs[ID],Nested_Ifs[[#This Row],[ID]])&lt;&gt;1,IF(AND(OR(C1828=MIN(_xlfn._xlws.FILTER(Nested_Ifs[a11], Nested_Ifs[ID]=Nested_Ifs[[#This Row],[ID]])), C1828 = "NA"), OR(J1828=42,J1828=6,J1828=7,J1828=8, J1828 = "NA")),"NA",0),0)),0)))</f>
        <v>0</v>
      </c>
      <c r="L1828">
        <v>2</v>
      </c>
      <c r="M1828">
        <v>2</v>
      </c>
      <c r="N1828" t="s">
        <v>0</v>
      </c>
      <c r="O1828" s="11">
        <f t="shared" si="28"/>
        <v>0</v>
      </c>
    </row>
    <row r="1829" spans="2:15" x14ac:dyDescent="0.3">
      <c r="B1829">
        <v>19623</v>
      </c>
      <c r="C1829">
        <v>2</v>
      </c>
      <c r="D1829">
        <v>1</v>
      </c>
      <c r="E1829">
        <v>3</v>
      </c>
      <c r="F1829">
        <v>22</v>
      </c>
      <c r="G1829">
        <v>1</v>
      </c>
      <c r="H1829" t="s">
        <v>0</v>
      </c>
      <c r="I1829" t="s">
        <v>0</v>
      </c>
      <c r="J1829">
        <v>6</v>
      </c>
      <c r="K1829" s="5" cm="1">
        <f t="array" ref="K1829">IF(AND(C1829=1,OR(J1829=42,J1829=6,J1829=7,J1829=8)),1,
IF(AND(OR(C1829=1,C1829="NA"),OR(J1829=42,J1829=6,J1829=7,J1829=8, J1829="NA")),"NA",
IF(_xlfn.MINIFS(Nested_Ifs[a11],Nested_Ifs[ID],Nested_Ifs[[#This Row],[ID]])&lt;&gt;1,IF(AND(C1829=MIN(_xlfn._xlws.FILTER(Nested_Ifs[a11], Nested_Ifs[ID]=Nested_Ifs[[#This Row],[ID]])), OR(J1829=42,J1829=6,J1829=7,J1829=8)),1,
IF(_xlfn.MINIFS(Nested_Ifs[a11],Nested_Ifs[ID],Nested_Ifs[[#This Row],[ID]])&lt;&gt;1,IF(AND(OR(C1829=MIN(_xlfn._xlws.FILTER(Nested_Ifs[a11], Nested_Ifs[ID]=Nested_Ifs[[#This Row],[ID]])), C1829 = "NA"), OR(J1829=42,J1829=6,J1829=7,J1829=8, J1829 = "NA")),"NA",0),0)),0)))</f>
        <v>0</v>
      </c>
      <c r="L1829">
        <v>2</v>
      </c>
      <c r="M1829">
        <v>2</v>
      </c>
      <c r="N1829" t="s">
        <v>0</v>
      </c>
      <c r="O1829" s="11">
        <f t="shared" si="28"/>
        <v>0</v>
      </c>
    </row>
    <row r="1830" spans="2:15" x14ac:dyDescent="0.3">
      <c r="B1830">
        <v>19623</v>
      </c>
      <c r="C1830">
        <v>3</v>
      </c>
      <c r="D1830">
        <v>2</v>
      </c>
      <c r="E1830">
        <v>4</v>
      </c>
      <c r="F1830">
        <v>21</v>
      </c>
      <c r="G1830">
        <v>1</v>
      </c>
      <c r="H1830" t="s">
        <v>0</v>
      </c>
      <c r="I1830" t="s">
        <v>0</v>
      </c>
      <c r="J1830">
        <v>5</v>
      </c>
      <c r="K1830" s="5" cm="1">
        <f t="array" ref="K1830">IF(AND(C1830=1,OR(J1830=42,J1830=6,J1830=7,J1830=8)),1,
IF(AND(OR(C1830=1,C1830="NA"),OR(J1830=42,J1830=6,J1830=7,J1830=8, J1830="NA")),"NA",
IF(_xlfn.MINIFS(Nested_Ifs[a11],Nested_Ifs[ID],Nested_Ifs[[#This Row],[ID]])&lt;&gt;1,IF(AND(C1830=MIN(_xlfn._xlws.FILTER(Nested_Ifs[a11], Nested_Ifs[ID]=Nested_Ifs[[#This Row],[ID]])), OR(J1830=42,J1830=6,J1830=7,J1830=8)),1,
IF(_xlfn.MINIFS(Nested_Ifs[a11],Nested_Ifs[ID],Nested_Ifs[[#This Row],[ID]])&lt;&gt;1,IF(AND(OR(C1830=MIN(_xlfn._xlws.FILTER(Nested_Ifs[a11], Nested_Ifs[ID]=Nested_Ifs[[#This Row],[ID]])), C1830 = "NA"), OR(J1830=42,J1830=6,J1830=7,J1830=8, J1830 = "NA")),"NA",0),0)),0)))</f>
        <v>0</v>
      </c>
      <c r="L1830">
        <v>2</v>
      </c>
      <c r="M1830">
        <v>2</v>
      </c>
      <c r="N1830" t="s">
        <v>0</v>
      </c>
      <c r="O1830" s="11">
        <f t="shared" si="28"/>
        <v>0</v>
      </c>
    </row>
    <row r="1831" spans="2:15" x14ac:dyDescent="0.3">
      <c r="B1831">
        <v>19623</v>
      </c>
      <c r="C1831">
        <v>4</v>
      </c>
      <c r="D1831">
        <v>1</v>
      </c>
      <c r="E1831">
        <v>8</v>
      </c>
      <c r="F1831">
        <v>3</v>
      </c>
      <c r="G1831" t="s">
        <v>0</v>
      </c>
      <c r="H1831" t="s">
        <v>0</v>
      </c>
      <c r="I1831" t="s">
        <v>0</v>
      </c>
      <c r="J1831" t="s">
        <v>0</v>
      </c>
      <c r="K1831" s="5" cm="1">
        <f t="array" ref="K1831">IF(AND(C1831=1,OR(J1831=42,J1831=6,J1831=7,J1831=8)),1,
IF(AND(OR(C1831=1,C1831="NA"),OR(J1831=42,J1831=6,J1831=7,J1831=8, J1831="NA")),"NA",
IF(_xlfn.MINIFS(Nested_Ifs[a11],Nested_Ifs[ID],Nested_Ifs[[#This Row],[ID]])&lt;&gt;1,IF(AND(C1831=MIN(_xlfn._xlws.FILTER(Nested_Ifs[a11], Nested_Ifs[ID]=Nested_Ifs[[#This Row],[ID]])), OR(J1831=42,J1831=6,J1831=7,J1831=8)),1,
IF(_xlfn.MINIFS(Nested_Ifs[a11],Nested_Ifs[ID],Nested_Ifs[[#This Row],[ID]])&lt;&gt;1,IF(AND(OR(C1831=MIN(_xlfn._xlws.FILTER(Nested_Ifs[a11], Nested_Ifs[ID]=Nested_Ifs[[#This Row],[ID]])), C1831 = "NA"), OR(J1831=42,J1831=6,J1831=7,J1831=8, J1831 = "NA")),"NA",0),0)),0)))</f>
        <v>0</v>
      </c>
      <c r="L1831">
        <v>2</v>
      </c>
      <c r="M1831">
        <v>2</v>
      </c>
      <c r="N1831" t="s">
        <v>0</v>
      </c>
      <c r="O1831" s="11">
        <f t="shared" si="28"/>
        <v>0</v>
      </c>
    </row>
    <row r="1832" spans="2:15" x14ac:dyDescent="0.3">
      <c r="B1832">
        <v>19623</v>
      </c>
      <c r="C1832">
        <v>5</v>
      </c>
      <c r="D1832">
        <v>2</v>
      </c>
      <c r="E1832">
        <v>3</v>
      </c>
      <c r="F1832">
        <v>13</v>
      </c>
      <c r="G1832" t="s">
        <v>0</v>
      </c>
      <c r="H1832">
        <v>2</v>
      </c>
      <c r="I1832">
        <v>3</v>
      </c>
      <c r="J1832" t="s">
        <v>0</v>
      </c>
      <c r="K1832" s="5" cm="1">
        <f t="array" ref="K1832">IF(AND(C1832=1,OR(J1832=42,J1832=6,J1832=7,J1832=8)),1,
IF(AND(OR(C1832=1,C1832="NA"),OR(J1832=42,J1832=6,J1832=7,J1832=8, J1832="NA")),"NA",
IF(_xlfn.MINIFS(Nested_Ifs[a11],Nested_Ifs[ID],Nested_Ifs[[#This Row],[ID]])&lt;&gt;1,IF(AND(C1832=MIN(_xlfn._xlws.FILTER(Nested_Ifs[a11], Nested_Ifs[ID]=Nested_Ifs[[#This Row],[ID]])), OR(J1832=42,J1832=6,J1832=7,J1832=8)),1,
IF(_xlfn.MINIFS(Nested_Ifs[a11],Nested_Ifs[ID],Nested_Ifs[[#This Row],[ID]])&lt;&gt;1,IF(AND(OR(C1832=MIN(_xlfn._xlws.FILTER(Nested_Ifs[a11], Nested_Ifs[ID]=Nested_Ifs[[#This Row],[ID]])), C1832 = "NA"), OR(J1832=42,J1832=6,J1832=7,J1832=8, J1832 = "NA")),"NA",0),0)),0)))</f>
        <v>0</v>
      </c>
      <c r="L1832">
        <v>2</v>
      </c>
      <c r="M1832">
        <v>2</v>
      </c>
      <c r="N1832" t="s">
        <v>0</v>
      </c>
      <c r="O1832" s="11">
        <f t="shared" si="28"/>
        <v>0</v>
      </c>
    </row>
    <row r="1833" spans="2:15" x14ac:dyDescent="0.3">
      <c r="B1833">
        <v>19623</v>
      </c>
      <c r="C1833">
        <v>6</v>
      </c>
      <c r="D1833">
        <v>2</v>
      </c>
      <c r="E1833">
        <v>2</v>
      </c>
      <c r="F1833">
        <v>45</v>
      </c>
      <c r="G1833">
        <v>1</v>
      </c>
      <c r="H1833" t="s">
        <v>0</v>
      </c>
      <c r="I1833" t="s">
        <v>0</v>
      </c>
      <c r="J1833" t="s">
        <v>0</v>
      </c>
      <c r="K1833" s="5" cm="1">
        <f t="array" ref="K1833">IF(AND(C1833=1,OR(J1833=42,J1833=6,J1833=7,J1833=8)),1,
IF(AND(OR(C1833=1,C1833="NA"),OR(J1833=42,J1833=6,J1833=7,J1833=8, J1833="NA")),"NA",
IF(_xlfn.MINIFS(Nested_Ifs[a11],Nested_Ifs[ID],Nested_Ifs[[#This Row],[ID]])&lt;&gt;1,IF(AND(C1833=MIN(_xlfn._xlws.FILTER(Nested_Ifs[a11], Nested_Ifs[ID]=Nested_Ifs[[#This Row],[ID]])), OR(J1833=42,J1833=6,J1833=7,J1833=8)),1,
IF(_xlfn.MINIFS(Nested_Ifs[a11],Nested_Ifs[ID],Nested_Ifs[[#This Row],[ID]])&lt;&gt;1,IF(AND(OR(C1833=MIN(_xlfn._xlws.FILTER(Nested_Ifs[a11], Nested_Ifs[ID]=Nested_Ifs[[#This Row],[ID]])), C1833 = "NA"), OR(J1833=42,J1833=6,J1833=7,J1833=8, J1833 = "NA")),"NA",0),0)),0)))</f>
        <v>0</v>
      </c>
      <c r="L1833">
        <v>2</v>
      </c>
      <c r="M1833">
        <v>2</v>
      </c>
      <c r="N1833" t="s">
        <v>0</v>
      </c>
      <c r="O1833" s="11">
        <f t="shared" si="28"/>
        <v>0</v>
      </c>
    </row>
    <row r="1834" spans="2:15" x14ac:dyDescent="0.3">
      <c r="B1834">
        <v>19623</v>
      </c>
      <c r="C1834">
        <v>7</v>
      </c>
      <c r="D1834">
        <v>2</v>
      </c>
      <c r="E1834">
        <v>8</v>
      </c>
      <c r="F1834">
        <v>0</v>
      </c>
      <c r="G1834" t="s">
        <v>0</v>
      </c>
      <c r="H1834" t="s">
        <v>0</v>
      </c>
      <c r="I1834" t="s">
        <v>0</v>
      </c>
      <c r="J1834">
        <v>5</v>
      </c>
      <c r="K1834" s="5" cm="1">
        <f t="array" ref="K1834">IF(AND(C1834=1,OR(J1834=42,J1834=6,J1834=7,J1834=8)),1,
IF(AND(OR(C1834=1,C1834="NA"),OR(J1834=42,J1834=6,J1834=7,J1834=8, J1834="NA")),"NA",
IF(_xlfn.MINIFS(Nested_Ifs[a11],Nested_Ifs[ID],Nested_Ifs[[#This Row],[ID]])&lt;&gt;1,IF(AND(C1834=MIN(_xlfn._xlws.FILTER(Nested_Ifs[a11], Nested_Ifs[ID]=Nested_Ifs[[#This Row],[ID]])), OR(J1834=42,J1834=6,J1834=7,J1834=8)),1,
IF(_xlfn.MINIFS(Nested_Ifs[a11],Nested_Ifs[ID],Nested_Ifs[[#This Row],[ID]])&lt;&gt;1,IF(AND(OR(C1834=MIN(_xlfn._xlws.FILTER(Nested_Ifs[a11], Nested_Ifs[ID]=Nested_Ifs[[#This Row],[ID]])), C1834 = "NA"), OR(J1834=42,J1834=6,J1834=7,J1834=8, J1834 = "NA")),"NA",0),0)),0)))</f>
        <v>0</v>
      </c>
      <c r="L1834">
        <v>2</v>
      </c>
      <c r="M1834">
        <v>2</v>
      </c>
      <c r="N1834" t="s">
        <v>0</v>
      </c>
      <c r="O1834" s="11">
        <f t="shared" si="28"/>
        <v>0</v>
      </c>
    </row>
    <row r="1835" spans="2:15" x14ac:dyDescent="0.3">
      <c r="B1835">
        <v>19626</v>
      </c>
      <c r="C1835">
        <v>1</v>
      </c>
      <c r="D1835">
        <v>2</v>
      </c>
      <c r="E1835">
        <v>1</v>
      </c>
      <c r="F1835">
        <v>44</v>
      </c>
      <c r="G1835">
        <v>3</v>
      </c>
      <c r="H1835" t="s">
        <v>0</v>
      </c>
      <c r="I1835" t="s">
        <v>0</v>
      </c>
      <c r="J1835">
        <v>3</v>
      </c>
      <c r="K1835" s="5" cm="1">
        <f t="array" ref="K1835">IF(AND(C1835=1,OR(J1835=42,J1835=6,J1835=7,J1835=8)),1,
IF(AND(OR(C1835=1,C1835="NA"),OR(J1835=42,J1835=6,J1835=7,J1835=8, J1835="NA")),"NA",
IF(_xlfn.MINIFS(Nested_Ifs[a11],Nested_Ifs[ID],Nested_Ifs[[#This Row],[ID]])&lt;&gt;1,IF(AND(C1835=MIN(_xlfn._xlws.FILTER(Nested_Ifs[a11], Nested_Ifs[ID]=Nested_Ifs[[#This Row],[ID]])), OR(J1835=42,J1835=6,J1835=7,J1835=8)),1,
IF(_xlfn.MINIFS(Nested_Ifs[a11],Nested_Ifs[ID],Nested_Ifs[[#This Row],[ID]])&lt;&gt;1,IF(AND(OR(C1835=MIN(_xlfn._xlws.FILTER(Nested_Ifs[a11], Nested_Ifs[ID]=Nested_Ifs[[#This Row],[ID]])), C1835 = "NA"), OR(J1835=42,J1835=6,J1835=7,J1835=8, J1835 = "NA")),"NA",0),0)),0)))</f>
        <v>0</v>
      </c>
      <c r="L1835">
        <v>2</v>
      </c>
      <c r="M1835">
        <v>2</v>
      </c>
      <c r="N1835" t="s">
        <v>0</v>
      </c>
      <c r="O1835" s="11">
        <f t="shared" si="28"/>
        <v>0</v>
      </c>
    </row>
    <row r="1836" spans="2:15" x14ac:dyDescent="0.3">
      <c r="B1836">
        <v>19626</v>
      </c>
      <c r="C1836">
        <v>2</v>
      </c>
      <c r="D1836">
        <v>1</v>
      </c>
      <c r="E1836">
        <v>3</v>
      </c>
      <c r="F1836">
        <v>26</v>
      </c>
      <c r="G1836">
        <v>1</v>
      </c>
      <c r="H1836" t="s">
        <v>0</v>
      </c>
      <c r="I1836" t="s">
        <v>0</v>
      </c>
      <c r="J1836">
        <v>5</v>
      </c>
      <c r="K1836" s="5" cm="1">
        <f t="array" ref="K1836">IF(AND(C1836=1,OR(J1836=42,J1836=6,J1836=7,J1836=8)),1,
IF(AND(OR(C1836=1,C1836="NA"),OR(J1836=42,J1836=6,J1836=7,J1836=8, J1836="NA")),"NA",
IF(_xlfn.MINIFS(Nested_Ifs[a11],Nested_Ifs[ID],Nested_Ifs[[#This Row],[ID]])&lt;&gt;1,IF(AND(C1836=MIN(_xlfn._xlws.FILTER(Nested_Ifs[a11], Nested_Ifs[ID]=Nested_Ifs[[#This Row],[ID]])), OR(J1836=42,J1836=6,J1836=7,J1836=8)),1,
IF(_xlfn.MINIFS(Nested_Ifs[a11],Nested_Ifs[ID],Nested_Ifs[[#This Row],[ID]])&lt;&gt;1,IF(AND(OR(C1836=MIN(_xlfn._xlws.FILTER(Nested_Ifs[a11], Nested_Ifs[ID]=Nested_Ifs[[#This Row],[ID]])), C1836 = "NA"), OR(J1836=42,J1836=6,J1836=7,J1836=8, J1836 = "NA")),"NA",0),0)),0)))</f>
        <v>0</v>
      </c>
      <c r="L1836">
        <v>2</v>
      </c>
      <c r="M1836">
        <v>2</v>
      </c>
      <c r="N1836" t="s">
        <v>0</v>
      </c>
      <c r="O1836" s="11">
        <f t="shared" si="28"/>
        <v>0</v>
      </c>
    </row>
    <row r="1837" spans="2:15" x14ac:dyDescent="0.3">
      <c r="B1837">
        <v>19626</v>
      </c>
      <c r="C1837">
        <v>3</v>
      </c>
      <c r="D1837">
        <v>2</v>
      </c>
      <c r="E1837">
        <v>4</v>
      </c>
      <c r="F1837">
        <v>23</v>
      </c>
      <c r="G1837">
        <v>1</v>
      </c>
      <c r="H1837" t="s">
        <v>0</v>
      </c>
      <c r="I1837" t="s">
        <v>0</v>
      </c>
      <c r="J1837">
        <v>5</v>
      </c>
      <c r="K1837" s="5" cm="1">
        <f t="array" ref="K1837">IF(AND(C1837=1,OR(J1837=42,J1837=6,J1837=7,J1837=8)),1,
IF(AND(OR(C1837=1,C1837="NA"),OR(J1837=42,J1837=6,J1837=7,J1837=8, J1837="NA")),"NA",
IF(_xlfn.MINIFS(Nested_Ifs[a11],Nested_Ifs[ID],Nested_Ifs[[#This Row],[ID]])&lt;&gt;1,IF(AND(C1837=MIN(_xlfn._xlws.FILTER(Nested_Ifs[a11], Nested_Ifs[ID]=Nested_Ifs[[#This Row],[ID]])), OR(J1837=42,J1837=6,J1837=7,J1837=8)),1,
IF(_xlfn.MINIFS(Nested_Ifs[a11],Nested_Ifs[ID],Nested_Ifs[[#This Row],[ID]])&lt;&gt;1,IF(AND(OR(C1837=MIN(_xlfn._xlws.FILTER(Nested_Ifs[a11], Nested_Ifs[ID]=Nested_Ifs[[#This Row],[ID]])), C1837 = "NA"), OR(J1837=42,J1837=6,J1837=7,J1837=8, J1837 = "NA")),"NA",0),0)),0)))</f>
        <v>0</v>
      </c>
      <c r="L1837">
        <v>2</v>
      </c>
      <c r="M1837">
        <v>2</v>
      </c>
      <c r="N1837" t="s">
        <v>0</v>
      </c>
      <c r="O1837" s="11">
        <f t="shared" si="28"/>
        <v>0</v>
      </c>
    </row>
    <row r="1838" spans="2:15" x14ac:dyDescent="0.3">
      <c r="B1838">
        <v>19626</v>
      </c>
      <c r="C1838">
        <v>4</v>
      </c>
      <c r="D1838">
        <v>1</v>
      </c>
      <c r="E1838">
        <v>8</v>
      </c>
      <c r="F1838">
        <v>1</v>
      </c>
      <c r="G1838" t="s">
        <v>0</v>
      </c>
      <c r="H1838">
        <v>2</v>
      </c>
      <c r="I1838">
        <v>8</v>
      </c>
      <c r="J1838" t="s">
        <v>0</v>
      </c>
      <c r="K1838" s="5" cm="1">
        <f t="array" ref="K1838">IF(AND(C1838=1,OR(J1838=42,J1838=6,J1838=7,J1838=8)),1,
IF(AND(OR(C1838=1,C1838="NA"),OR(J1838=42,J1838=6,J1838=7,J1838=8, J1838="NA")),"NA",
IF(_xlfn.MINIFS(Nested_Ifs[a11],Nested_Ifs[ID],Nested_Ifs[[#This Row],[ID]])&lt;&gt;1,IF(AND(C1838=MIN(_xlfn._xlws.FILTER(Nested_Ifs[a11], Nested_Ifs[ID]=Nested_Ifs[[#This Row],[ID]])), OR(J1838=42,J1838=6,J1838=7,J1838=8)),1,
IF(_xlfn.MINIFS(Nested_Ifs[a11],Nested_Ifs[ID],Nested_Ifs[[#This Row],[ID]])&lt;&gt;1,IF(AND(OR(C1838=MIN(_xlfn._xlws.FILTER(Nested_Ifs[a11], Nested_Ifs[ID]=Nested_Ifs[[#This Row],[ID]])), C1838 = "NA"), OR(J1838=42,J1838=6,J1838=7,J1838=8, J1838 = "NA")),"NA",0),0)),0)))</f>
        <v>0</v>
      </c>
      <c r="L1838">
        <v>2</v>
      </c>
      <c r="M1838">
        <v>2</v>
      </c>
      <c r="N1838" t="s">
        <v>0</v>
      </c>
      <c r="O1838" s="11">
        <f t="shared" si="28"/>
        <v>0</v>
      </c>
    </row>
    <row r="1839" spans="2:15" x14ac:dyDescent="0.3">
      <c r="B1839">
        <v>19628</v>
      </c>
      <c r="C1839">
        <v>1</v>
      </c>
      <c r="D1839">
        <v>1</v>
      </c>
      <c r="E1839">
        <v>1</v>
      </c>
      <c r="F1839">
        <v>65</v>
      </c>
      <c r="G1839">
        <v>1</v>
      </c>
      <c r="H1839" t="s">
        <v>0</v>
      </c>
      <c r="I1839" t="s">
        <v>0</v>
      </c>
      <c r="J1839">
        <v>1</v>
      </c>
      <c r="K1839" s="5" cm="1">
        <f t="array" ref="K1839">IF(AND(C1839=1,OR(J1839=42,J1839=6,J1839=7,J1839=8)),1,
IF(AND(OR(C1839=1,C1839="NA"),OR(J1839=42,J1839=6,J1839=7,J1839=8, J1839="NA")),"NA",
IF(_xlfn.MINIFS(Nested_Ifs[a11],Nested_Ifs[ID],Nested_Ifs[[#This Row],[ID]])&lt;&gt;1,IF(AND(C1839=MIN(_xlfn._xlws.FILTER(Nested_Ifs[a11], Nested_Ifs[ID]=Nested_Ifs[[#This Row],[ID]])), OR(J1839=42,J1839=6,J1839=7,J1839=8)),1,
IF(_xlfn.MINIFS(Nested_Ifs[a11],Nested_Ifs[ID],Nested_Ifs[[#This Row],[ID]])&lt;&gt;1,IF(AND(OR(C1839=MIN(_xlfn._xlws.FILTER(Nested_Ifs[a11], Nested_Ifs[ID]=Nested_Ifs[[#This Row],[ID]])), C1839 = "NA"), OR(J1839=42,J1839=6,J1839=7,J1839=8, J1839 = "NA")),"NA",0),0)),0)))</f>
        <v>0</v>
      </c>
      <c r="L1839">
        <v>1</v>
      </c>
      <c r="M1839">
        <v>2</v>
      </c>
      <c r="N1839" t="s">
        <v>0</v>
      </c>
      <c r="O1839" s="11">
        <f t="shared" si="28"/>
        <v>0</v>
      </c>
    </row>
    <row r="1840" spans="2:15" x14ac:dyDescent="0.3">
      <c r="B1840">
        <v>19628</v>
      </c>
      <c r="C1840">
        <v>2</v>
      </c>
      <c r="D1840">
        <v>2</v>
      </c>
      <c r="E1840">
        <v>2</v>
      </c>
      <c r="F1840">
        <v>58</v>
      </c>
      <c r="G1840">
        <v>1</v>
      </c>
      <c r="H1840" t="s">
        <v>0</v>
      </c>
      <c r="I1840" t="s">
        <v>0</v>
      </c>
      <c r="J1840">
        <v>5</v>
      </c>
      <c r="K1840" s="5" cm="1">
        <f t="array" ref="K1840">IF(AND(C1840=1,OR(J1840=42,J1840=6,J1840=7,J1840=8)),1,
IF(AND(OR(C1840=1,C1840="NA"),OR(J1840=42,J1840=6,J1840=7,J1840=8, J1840="NA")),"NA",
IF(_xlfn.MINIFS(Nested_Ifs[a11],Nested_Ifs[ID],Nested_Ifs[[#This Row],[ID]])&lt;&gt;1,IF(AND(C1840=MIN(_xlfn._xlws.FILTER(Nested_Ifs[a11], Nested_Ifs[ID]=Nested_Ifs[[#This Row],[ID]])), OR(J1840=42,J1840=6,J1840=7,J1840=8)),1,
IF(_xlfn.MINIFS(Nested_Ifs[a11],Nested_Ifs[ID],Nested_Ifs[[#This Row],[ID]])&lt;&gt;1,IF(AND(OR(C1840=MIN(_xlfn._xlws.FILTER(Nested_Ifs[a11], Nested_Ifs[ID]=Nested_Ifs[[#This Row],[ID]])), C1840 = "NA"), OR(J1840=42,J1840=6,J1840=7,J1840=8, J1840 = "NA")),"NA",0),0)),0)))</f>
        <v>0</v>
      </c>
      <c r="L1840">
        <v>2</v>
      </c>
      <c r="M1840">
        <v>2</v>
      </c>
      <c r="N1840" t="s">
        <v>0</v>
      </c>
      <c r="O1840" s="11">
        <f t="shared" si="28"/>
        <v>0</v>
      </c>
    </row>
    <row r="1841" spans="2:15" x14ac:dyDescent="0.3">
      <c r="B1841">
        <v>19629</v>
      </c>
      <c r="C1841">
        <v>1</v>
      </c>
      <c r="D1841">
        <v>1</v>
      </c>
      <c r="E1841">
        <v>1</v>
      </c>
      <c r="F1841">
        <v>55</v>
      </c>
      <c r="G1841">
        <v>1</v>
      </c>
      <c r="H1841" t="s">
        <v>0</v>
      </c>
      <c r="I1841" t="s">
        <v>0</v>
      </c>
      <c r="J1841">
        <v>42</v>
      </c>
      <c r="K1841" s="5" cm="1">
        <f t="array" ref="K1841">IF(AND(C1841=1,OR(J1841=42,J1841=6,J1841=7,J1841=8)),1,
IF(AND(OR(C1841=1,C1841="NA"),OR(J1841=42,J1841=6,J1841=7,J1841=8, J1841="NA")),"NA",
IF(_xlfn.MINIFS(Nested_Ifs[a11],Nested_Ifs[ID],Nested_Ifs[[#This Row],[ID]])&lt;&gt;1,IF(AND(C1841=MIN(_xlfn._xlws.FILTER(Nested_Ifs[a11], Nested_Ifs[ID]=Nested_Ifs[[#This Row],[ID]])), OR(J1841=42,J1841=6,J1841=7,J1841=8)),1,
IF(_xlfn.MINIFS(Nested_Ifs[a11],Nested_Ifs[ID],Nested_Ifs[[#This Row],[ID]])&lt;&gt;1,IF(AND(OR(C1841=MIN(_xlfn._xlws.FILTER(Nested_Ifs[a11], Nested_Ifs[ID]=Nested_Ifs[[#This Row],[ID]])), C1841 = "NA"), OR(J1841=42,J1841=6,J1841=7,J1841=8, J1841 = "NA")),"NA",0),0)),0)))</f>
        <v>1</v>
      </c>
      <c r="L1841">
        <v>2</v>
      </c>
      <c r="M1841">
        <v>2</v>
      </c>
      <c r="N1841" t="s">
        <v>0</v>
      </c>
      <c r="O1841" s="11">
        <f t="shared" si="28"/>
        <v>0</v>
      </c>
    </row>
    <row r="1842" spans="2:15" x14ac:dyDescent="0.3">
      <c r="B1842">
        <v>19629</v>
      </c>
      <c r="C1842">
        <v>2</v>
      </c>
      <c r="D1842">
        <v>2</v>
      </c>
      <c r="E1842">
        <v>2</v>
      </c>
      <c r="F1842">
        <v>53</v>
      </c>
      <c r="G1842">
        <v>1</v>
      </c>
      <c r="H1842" t="s">
        <v>0</v>
      </c>
      <c r="I1842" t="s">
        <v>0</v>
      </c>
      <c r="J1842">
        <v>42</v>
      </c>
      <c r="K1842" s="5" cm="1">
        <f t="array" ref="K1842">IF(AND(C1842=1,OR(J1842=42,J1842=6,J1842=7,J1842=8)),1,
IF(AND(OR(C1842=1,C1842="NA"),OR(J1842=42,J1842=6,J1842=7,J1842=8, J1842="NA")),"NA",
IF(_xlfn.MINIFS(Nested_Ifs[a11],Nested_Ifs[ID],Nested_Ifs[[#This Row],[ID]])&lt;&gt;1,IF(AND(C1842=MIN(_xlfn._xlws.FILTER(Nested_Ifs[a11], Nested_Ifs[ID]=Nested_Ifs[[#This Row],[ID]])), OR(J1842=42,J1842=6,J1842=7,J1842=8)),1,
IF(_xlfn.MINIFS(Nested_Ifs[a11],Nested_Ifs[ID],Nested_Ifs[[#This Row],[ID]])&lt;&gt;1,IF(AND(OR(C1842=MIN(_xlfn._xlws.FILTER(Nested_Ifs[a11], Nested_Ifs[ID]=Nested_Ifs[[#This Row],[ID]])), C1842 = "NA"), OR(J1842=42,J1842=6,J1842=7,J1842=8, J1842 = "NA")),"NA",0),0)),0)))</f>
        <v>0</v>
      </c>
      <c r="L1842">
        <v>2</v>
      </c>
      <c r="M1842">
        <v>2</v>
      </c>
      <c r="N1842" t="s">
        <v>0</v>
      </c>
      <c r="O1842" s="11">
        <f t="shared" si="28"/>
        <v>0</v>
      </c>
    </row>
    <row r="1843" spans="2:15" x14ac:dyDescent="0.3">
      <c r="B1843">
        <v>19629</v>
      </c>
      <c r="C1843">
        <v>3</v>
      </c>
      <c r="D1843">
        <v>2</v>
      </c>
      <c r="E1843">
        <v>3</v>
      </c>
      <c r="F1843">
        <v>21</v>
      </c>
      <c r="G1843">
        <v>6</v>
      </c>
      <c r="H1843" t="s">
        <v>0</v>
      </c>
      <c r="I1843" t="s">
        <v>0</v>
      </c>
      <c r="J1843" t="s">
        <v>0</v>
      </c>
      <c r="K1843" s="5" cm="1">
        <f t="array" ref="K1843">IF(AND(C1843=1,OR(J1843=42,J1843=6,J1843=7,J1843=8)),1,
IF(AND(OR(C1843=1,C1843="NA"),OR(J1843=42,J1843=6,J1843=7,J1843=8, J1843="NA")),"NA",
IF(_xlfn.MINIFS(Nested_Ifs[a11],Nested_Ifs[ID],Nested_Ifs[[#This Row],[ID]])&lt;&gt;1,IF(AND(C1843=MIN(_xlfn._xlws.FILTER(Nested_Ifs[a11], Nested_Ifs[ID]=Nested_Ifs[[#This Row],[ID]])), OR(J1843=42,J1843=6,J1843=7,J1843=8)),1,
IF(_xlfn.MINIFS(Nested_Ifs[a11],Nested_Ifs[ID],Nested_Ifs[[#This Row],[ID]])&lt;&gt;1,IF(AND(OR(C1843=MIN(_xlfn._xlws.FILTER(Nested_Ifs[a11], Nested_Ifs[ID]=Nested_Ifs[[#This Row],[ID]])), C1843 = "NA"), OR(J1843=42,J1843=6,J1843=7,J1843=8, J1843 = "NA")),"NA",0),0)),0)))</f>
        <v>0</v>
      </c>
      <c r="L1843">
        <v>2</v>
      </c>
      <c r="M1843">
        <v>2</v>
      </c>
      <c r="N1843" t="s">
        <v>0</v>
      </c>
      <c r="O1843" s="11">
        <f t="shared" si="28"/>
        <v>0</v>
      </c>
    </row>
    <row r="1844" spans="2:15" x14ac:dyDescent="0.3">
      <c r="B1844">
        <v>19630</v>
      </c>
      <c r="C1844">
        <v>1</v>
      </c>
      <c r="D1844">
        <v>2</v>
      </c>
      <c r="E1844">
        <v>1</v>
      </c>
      <c r="F1844">
        <v>79</v>
      </c>
      <c r="G1844">
        <v>5</v>
      </c>
      <c r="H1844" t="s">
        <v>0</v>
      </c>
      <c r="I1844" t="s">
        <v>0</v>
      </c>
      <c r="J1844">
        <v>6</v>
      </c>
      <c r="K1844" s="5" cm="1">
        <f t="array" ref="K1844">IF(AND(C1844=1,OR(J1844=42,J1844=6,J1844=7,J1844=8)),1,
IF(AND(OR(C1844=1,C1844="NA"),OR(J1844=42,J1844=6,J1844=7,J1844=8, J1844="NA")),"NA",
IF(_xlfn.MINIFS(Nested_Ifs[a11],Nested_Ifs[ID],Nested_Ifs[[#This Row],[ID]])&lt;&gt;1,IF(AND(C1844=MIN(_xlfn._xlws.FILTER(Nested_Ifs[a11], Nested_Ifs[ID]=Nested_Ifs[[#This Row],[ID]])), OR(J1844=42,J1844=6,J1844=7,J1844=8)),1,
IF(_xlfn.MINIFS(Nested_Ifs[a11],Nested_Ifs[ID],Nested_Ifs[[#This Row],[ID]])&lt;&gt;1,IF(AND(OR(C1844=MIN(_xlfn._xlws.FILTER(Nested_Ifs[a11], Nested_Ifs[ID]=Nested_Ifs[[#This Row],[ID]])), C1844 = "NA"), OR(J1844=42,J1844=6,J1844=7,J1844=8, J1844 = "NA")),"NA",0),0)),0)))</f>
        <v>1</v>
      </c>
      <c r="L1844">
        <v>1</v>
      </c>
      <c r="M1844">
        <v>2</v>
      </c>
      <c r="N1844" t="s">
        <v>0</v>
      </c>
      <c r="O1844" s="11">
        <f t="shared" si="28"/>
        <v>0</v>
      </c>
    </row>
    <row r="1845" spans="2:15" x14ac:dyDescent="0.3">
      <c r="B1845">
        <v>19630</v>
      </c>
      <c r="C1845">
        <v>2</v>
      </c>
      <c r="D1845">
        <v>1</v>
      </c>
      <c r="E1845">
        <v>3</v>
      </c>
      <c r="F1845">
        <v>43</v>
      </c>
      <c r="G1845">
        <v>3</v>
      </c>
      <c r="H1845" t="s">
        <v>0</v>
      </c>
      <c r="I1845" t="s">
        <v>0</v>
      </c>
      <c r="J1845">
        <v>5</v>
      </c>
      <c r="K1845" s="5" cm="1">
        <f t="array" ref="K1845">IF(AND(C1845=1,OR(J1845=42,J1845=6,J1845=7,J1845=8)),1,
IF(AND(OR(C1845=1,C1845="NA"),OR(J1845=42,J1845=6,J1845=7,J1845=8, J1845="NA")),"NA",
IF(_xlfn.MINIFS(Nested_Ifs[a11],Nested_Ifs[ID],Nested_Ifs[[#This Row],[ID]])&lt;&gt;1,IF(AND(C1845=MIN(_xlfn._xlws.FILTER(Nested_Ifs[a11], Nested_Ifs[ID]=Nested_Ifs[[#This Row],[ID]])), OR(J1845=42,J1845=6,J1845=7,J1845=8)),1,
IF(_xlfn.MINIFS(Nested_Ifs[a11],Nested_Ifs[ID],Nested_Ifs[[#This Row],[ID]])&lt;&gt;1,IF(AND(OR(C1845=MIN(_xlfn._xlws.FILTER(Nested_Ifs[a11], Nested_Ifs[ID]=Nested_Ifs[[#This Row],[ID]])), C1845 = "NA"), OR(J1845=42,J1845=6,J1845=7,J1845=8, J1845 = "NA")),"NA",0),0)),0)))</f>
        <v>0</v>
      </c>
      <c r="L1845">
        <v>2</v>
      </c>
      <c r="M1845">
        <v>2</v>
      </c>
      <c r="N1845" t="s">
        <v>0</v>
      </c>
      <c r="O1845" s="11">
        <f t="shared" si="28"/>
        <v>0</v>
      </c>
    </row>
    <row r="1846" spans="2:15" x14ac:dyDescent="0.3">
      <c r="B1846">
        <v>19631</v>
      </c>
      <c r="C1846">
        <v>1</v>
      </c>
      <c r="D1846">
        <v>2</v>
      </c>
      <c r="E1846">
        <v>1</v>
      </c>
      <c r="F1846">
        <v>52</v>
      </c>
      <c r="G1846">
        <v>5</v>
      </c>
      <c r="H1846" t="s">
        <v>0</v>
      </c>
      <c r="I1846" t="s">
        <v>0</v>
      </c>
      <c r="J1846">
        <v>41</v>
      </c>
      <c r="K1846" s="5" cm="1">
        <f t="array" ref="K1846">IF(AND(C1846=1,OR(J1846=42,J1846=6,J1846=7,J1846=8)),1,
IF(AND(OR(C1846=1,C1846="NA"),OR(J1846=42,J1846=6,J1846=7,J1846=8, J1846="NA")),"NA",
IF(_xlfn.MINIFS(Nested_Ifs[a11],Nested_Ifs[ID],Nested_Ifs[[#This Row],[ID]])&lt;&gt;1,IF(AND(C1846=MIN(_xlfn._xlws.FILTER(Nested_Ifs[a11], Nested_Ifs[ID]=Nested_Ifs[[#This Row],[ID]])), OR(J1846=42,J1846=6,J1846=7,J1846=8)),1,
IF(_xlfn.MINIFS(Nested_Ifs[a11],Nested_Ifs[ID],Nested_Ifs[[#This Row],[ID]])&lt;&gt;1,IF(AND(OR(C1846=MIN(_xlfn._xlws.FILTER(Nested_Ifs[a11], Nested_Ifs[ID]=Nested_Ifs[[#This Row],[ID]])), C1846 = "NA"), OR(J1846=42,J1846=6,J1846=7,J1846=8, J1846 = "NA")),"NA",0),0)),0)))</f>
        <v>0</v>
      </c>
      <c r="L1846">
        <v>2</v>
      </c>
      <c r="M1846">
        <v>2</v>
      </c>
      <c r="N1846" t="s">
        <v>0</v>
      </c>
      <c r="O1846" s="11">
        <f t="shared" si="28"/>
        <v>0</v>
      </c>
    </row>
    <row r="1847" spans="2:15" x14ac:dyDescent="0.3">
      <c r="B1847">
        <v>19631</v>
      </c>
      <c r="C1847">
        <v>2</v>
      </c>
      <c r="D1847">
        <v>1</v>
      </c>
      <c r="E1847">
        <v>3</v>
      </c>
      <c r="F1847">
        <v>20</v>
      </c>
      <c r="G1847">
        <v>6</v>
      </c>
      <c r="H1847" t="s">
        <v>0</v>
      </c>
      <c r="I1847" t="s">
        <v>0</v>
      </c>
      <c r="J1847">
        <v>3</v>
      </c>
      <c r="K1847" s="5" cm="1">
        <f t="array" ref="K1847">IF(AND(C1847=1,OR(J1847=42,J1847=6,J1847=7,J1847=8)),1,
IF(AND(OR(C1847=1,C1847="NA"),OR(J1847=42,J1847=6,J1847=7,J1847=8, J1847="NA")),"NA",
IF(_xlfn.MINIFS(Nested_Ifs[a11],Nested_Ifs[ID],Nested_Ifs[[#This Row],[ID]])&lt;&gt;1,IF(AND(C1847=MIN(_xlfn._xlws.FILTER(Nested_Ifs[a11], Nested_Ifs[ID]=Nested_Ifs[[#This Row],[ID]])), OR(J1847=42,J1847=6,J1847=7,J1847=8)),1,
IF(_xlfn.MINIFS(Nested_Ifs[a11],Nested_Ifs[ID],Nested_Ifs[[#This Row],[ID]])&lt;&gt;1,IF(AND(OR(C1847=MIN(_xlfn._xlws.FILTER(Nested_Ifs[a11], Nested_Ifs[ID]=Nested_Ifs[[#This Row],[ID]])), C1847 = "NA"), OR(J1847=42,J1847=6,J1847=7,J1847=8, J1847 = "NA")),"NA",0),0)),0)))</f>
        <v>0</v>
      </c>
      <c r="L1847">
        <v>2</v>
      </c>
      <c r="M1847">
        <v>2</v>
      </c>
      <c r="N1847" t="s">
        <v>0</v>
      </c>
      <c r="O1847" s="11">
        <f t="shared" si="28"/>
        <v>0</v>
      </c>
    </row>
    <row r="1848" spans="2:15" x14ac:dyDescent="0.3">
      <c r="B1848">
        <v>19631</v>
      </c>
      <c r="C1848">
        <v>4</v>
      </c>
      <c r="D1848">
        <v>2</v>
      </c>
      <c r="E1848">
        <v>8</v>
      </c>
      <c r="F1848">
        <v>1</v>
      </c>
      <c r="G1848" t="s">
        <v>0</v>
      </c>
      <c r="H1848">
        <v>2</v>
      </c>
      <c r="I1848">
        <v>8</v>
      </c>
      <c r="J1848" t="s">
        <v>0</v>
      </c>
      <c r="K1848" s="5" cm="1">
        <f t="array" ref="K1848">IF(AND(C1848=1,OR(J1848=42,J1848=6,J1848=7,J1848=8)),1,
IF(AND(OR(C1848=1,C1848="NA"),OR(J1848=42,J1848=6,J1848=7,J1848=8, J1848="NA")),"NA",
IF(_xlfn.MINIFS(Nested_Ifs[a11],Nested_Ifs[ID],Nested_Ifs[[#This Row],[ID]])&lt;&gt;1,IF(AND(C1848=MIN(_xlfn._xlws.FILTER(Nested_Ifs[a11], Nested_Ifs[ID]=Nested_Ifs[[#This Row],[ID]])), OR(J1848=42,J1848=6,J1848=7,J1848=8)),1,
IF(_xlfn.MINIFS(Nested_Ifs[a11],Nested_Ifs[ID],Nested_Ifs[[#This Row],[ID]])&lt;&gt;1,IF(AND(OR(C1848=MIN(_xlfn._xlws.FILTER(Nested_Ifs[a11], Nested_Ifs[ID]=Nested_Ifs[[#This Row],[ID]])), C1848 = "NA"), OR(J1848=42,J1848=6,J1848=7,J1848=8, J1848 = "NA")),"NA",0),0)),0)))</f>
        <v>0</v>
      </c>
      <c r="L1848">
        <v>1</v>
      </c>
      <c r="M1848">
        <v>2</v>
      </c>
      <c r="N1848" t="s">
        <v>0</v>
      </c>
      <c r="O1848" s="11">
        <f t="shared" si="28"/>
        <v>0</v>
      </c>
    </row>
    <row r="1849" spans="2:15" x14ac:dyDescent="0.3">
      <c r="B1849">
        <v>19632</v>
      </c>
      <c r="C1849">
        <v>1</v>
      </c>
      <c r="D1849">
        <v>2</v>
      </c>
      <c r="E1849">
        <v>1</v>
      </c>
      <c r="F1849">
        <v>60</v>
      </c>
      <c r="G1849">
        <v>5</v>
      </c>
      <c r="H1849" t="s">
        <v>0</v>
      </c>
      <c r="I1849" t="s">
        <v>0</v>
      </c>
      <c r="J1849">
        <v>3</v>
      </c>
      <c r="K1849" s="5" cm="1">
        <f t="array" ref="K1849">IF(AND(C1849=1,OR(J1849=42,J1849=6,J1849=7,J1849=8)),1,
IF(AND(OR(C1849=1,C1849="NA"),OR(J1849=42,J1849=6,J1849=7,J1849=8, J1849="NA")),"NA",
IF(_xlfn.MINIFS(Nested_Ifs[a11],Nested_Ifs[ID],Nested_Ifs[[#This Row],[ID]])&lt;&gt;1,IF(AND(C1849=MIN(_xlfn._xlws.FILTER(Nested_Ifs[a11], Nested_Ifs[ID]=Nested_Ifs[[#This Row],[ID]])), OR(J1849=42,J1849=6,J1849=7,J1849=8)),1,
IF(_xlfn.MINIFS(Nested_Ifs[a11],Nested_Ifs[ID],Nested_Ifs[[#This Row],[ID]])&lt;&gt;1,IF(AND(OR(C1849=MIN(_xlfn._xlws.FILTER(Nested_Ifs[a11], Nested_Ifs[ID]=Nested_Ifs[[#This Row],[ID]])), C1849 = "NA"), OR(J1849=42,J1849=6,J1849=7,J1849=8, J1849 = "NA")),"NA",0),0)),0)))</f>
        <v>0</v>
      </c>
      <c r="L1849">
        <v>2</v>
      </c>
      <c r="M1849">
        <v>2</v>
      </c>
      <c r="N1849" t="s">
        <v>0</v>
      </c>
      <c r="O1849" s="11">
        <f t="shared" si="28"/>
        <v>0</v>
      </c>
    </row>
    <row r="1850" spans="2:15" x14ac:dyDescent="0.3">
      <c r="B1850">
        <v>19632</v>
      </c>
      <c r="C1850">
        <v>2</v>
      </c>
      <c r="D1850">
        <v>1</v>
      </c>
      <c r="E1850">
        <v>3</v>
      </c>
      <c r="F1850">
        <v>19</v>
      </c>
      <c r="G1850">
        <v>6</v>
      </c>
      <c r="H1850" t="s">
        <v>0</v>
      </c>
      <c r="I1850" t="s">
        <v>0</v>
      </c>
      <c r="J1850" t="s">
        <v>0</v>
      </c>
      <c r="K1850" s="5" cm="1">
        <f t="array" ref="K1850">IF(AND(C1850=1,OR(J1850=42,J1850=6,J1850=7,J1850=8)),1,
IF(AND(OR(C1850=1,C1850="NA"),OR(J1850=42,J1850=6,J1850=7,J1850=8, J1850="NA")),"NA",
IF(_xlfn.MINIFS(Nested_Ifs[a11],Nested_Ifs[ID],Nested_Ifs[[#This Row],[ID]])&lt;&gt;1,IF(AND(C1850=MIN(_xlfn._xlws.FILTER(Nested_Ifs[a11], Nested_Ifs[ID]=Nested_Ifs[[#This Row],[ID]])), OR(J1850=42,J1850=6,J1850=7,J1850=8)),1,
IF(_xlfn.MINIFS(Nested_Ifs[a11],Nested_Ifs[ID],Nested_Ifs[[#This Row],[ID]])&lt;&gt;1,IF(AND(OR(C1850=MIN(_xlfn._xlws.FILTER(Nested_Ifs[a11], Nested_Ifs[ID]=Nested_Ifs[[#This Row],[ID]])), C1850 = "NA"), OR(J1850=42,J1850=6,J1850=7,J1850=8, J1850 = "NA")),"NA",0),0)),0)))</f>
        <v>0</v>
      </c>
      <c r="L1850">
        <v>2</v>
      </c>
      <c r="M1850">
        <v>2</v>
      </c>
      <c r="N1850" t="s">
        <v>0</v>
      </c>
      <c r="O1850" s="11">
        <f t="shared" si="28"/>
        <v>0</v>
      </c>
    </row>
    <row r="1851" spans="2:15" x14ac:dyDescent="0.3">
      <c r="B1851">
        <v>19634</v>
      </c>
      <c r="C1851">
        <v>1</v>
      </c>
      <c r="D1851">
        <v>1</v>
      </c>
      <c r="E1851">
        <v>1</v>
      </c>
      <c r="F1851">
        <v>42</v>
      </c>
      <c r="G1851">
        <v>1</v>
      </c>
      <c r="H1851" t="s">
        <v>0</v>
      </c>
      <c r="I1851" t="s">
        <v>0</v>
      </c>
      <c r="J1851">
        <v>5</v>
      </c>
      <c r="K1851" s="5" cm="1">
        <f t="array" ref="K1851">IF(AND(C1851=1,OR(J1851=42,J1851=6,J1851=7,J1851=8)),1,
IF(AND(OR(C1851=1,C1851="NA"),OR(J1851=42,J1851=6,J1851=7,J1851=8, J1851="NA")),"NA",
IF(_xlfn.MINIFS(Nested_Ifs[a11],Nested_Ifs[ID],Nested_Ifs[[#This Row],[ID]])&lt;&gt;1,IF(AND(C1851=MIN(_xlfn._xlws.FILTER(Nested_Ifs[a11], Nested_Ifs[ID]=Nested_Ifs[[#This Row],[ID]])), OR(J1851=42,J1851=6,J1851=7,J1851=8)),1,
IF(_xlfn.MINIFS(Nested_Ifs[a11],Nested_Ifs[ID],Nested_Ifs[[#This Row],[ID]])&lt;&gt;1,IF(AND(OR(C1851=MIN(_xlfn._xlws.FILTER(Nested_Ifs[a11], Nested_Ifs[ID]=Nested_Ifs[[#This Row],[ID]])), C1851 = "NA"), OR(J1851=42,J1851=6,J1851=7,J1851=8, J1851 = "NA")),"NA",0),0)),0)))</f>
        <v>0</v>
      </c>
      <c r="L1851">
        <v>1</v>
      </c>
      <c r="M1851">
        <v>2</v>
      </c>
      <c r="N1851" t="s">
        <v>0</v>
      </c>
      <c r="O1851" s="11">
        <f t="shared" si="28"/>
        <v>0</v>
      </c>
    </row>
    <row r="1852" spans="2:15" x14ac:dyDescent="0.3">
      <c r="B1852">
        <v>19634</v>
      </c>
      <c r="C1852">
        <v>2</v>
      </c>
      <c r="D1852">
        <v>2</v>
      </c>
      <c r="E1852">
        <v>2</v>
      </c>
      <c r="F1852">
        <v>35</v>
      </c>
      <c r="G1852">
        <v>1</v>
      </c>
      <c r="H1852" t="s">
        <v>0</v>
      </c>
      <c r="I1852" t="s">
        <v>0</v>
      </c>
      <c r="J1852">
        <v>3</v>
      </c>
      <c r="K1852" s="5" cm="1">
        <f t="array" ref="K1852">IF(AND(C1852=1,OR(J1852=42,J1852=6,J1852=7,J1852=8)),1,
IF(AND(OR(C1852=1,C1852="NA"),OR(J1852=42,J1852=6,J1852=7,J1852=8, J1852="NA")),"NA",
IF(_xlfn.MINIFS(Nested_Ifs[a11],Nested_Ifs[ID],Nested_Ifs[[#This Row],[ID]])&lt;&gt;1,IF(AND(C1852=MIN(_xlfn._xlws.FILTER(Nested_Ifs[a11], Nested_Ifs[ID]=Nested_Ifs[[#This Row],[ID]])), OR(J1852=42,J1852=6,J1852=7,J1852=8)),1,
IF(_xlfn.MINIFS(Nested_Ifs[a11],Nested_Ifs[ID],Nested_Ifs[[#This Row],[ID]])&lt;&gt;1,IF(AND(OR(C1852=MIN(_xlfn._xlws.FILTER(Nested_Ifs[a11], Nested_Ifs[ID]=Nested_Ifs[[#This Row],[ID]])), C1852 = "NA"), OR(J1852=42,J1852=6,J1852=7,J1852=8, J1852 = "NA")),"NA",0),0)),0)))</f>
        <v>0</v>
      </c>
      <c r="L1852">
        <v>1</v>
      </c>
      <c r="M1852">
        <v>2</v>
      </c>
      <c r="N1852" t="s">
        <v>0</v>
      </c>
      <c r="O1852" s="11">
        <f t="shared" si="28"/>
        <v>0</v>
      </c>
    </row>
    <row r="1853" spans="2:15" x14ac:dyDescent="0.3">
      <c r="B1853">
        <v>19634</v>
      </c>
      <c r="C1853">
        <v>3</v>
      </c>
      <c r="D1853">
        <v>2</v>
      </c>
      <c r="E1853">
        <v>3</v>
      </c>
      <c r="F1853">
        <v>14</v>
      </c>
      <c r="G1853" t="s">
        <v>0</v>
      </c>
      <c r="H1853" t="s">
        <v>0</v>
      </c>
      <c r="I1853" t="s">
        <v>0</v>
      </c>
      <c r="J1853" t="s">
        <v>0</v>
      </c>
      <c r="K1853" s="5" cm="1">
        <f t="array" ref="K1853">IF(AND(C1853=1,OR(J1853=42,J1853=6,J1853=7,J1853=8)),1,
IF(AND(OR(C1853=1,C1853="NA"),OR(J1853=42,J1853=6,J1853=7,J1853=8, J1853="NA")),"NA",
IF(_xlfn.MINIFS(Nested_Ifs[a11],Nested_Ifs[ID],Nested_Ifs[[#This Row],[ID]])&lt;&gt;1,IF(AND(C1853=MIN(_xlfn._xlws.FILTER(Nested_Ifs[a11], Nested_Ifs[ID]=Nested_Ifs[[#This Row],[ID]])), OR(J1853=42,J1853=6,J1853=7,J1853=8)),1,
IF(_xlfn.MINIFS(Nested_Ifs[a11],Nested_Ifs[ID],Nested_Ifs[[#This Row],[ID]])&lt;&gt;1,IF(AND(OR(C1853=MIN(_xlfn._xlws.FILTER(Nested_Ifs[a11], Nested_Ifs[ID]=Nested_Ifs[[#This Row],[ID]])), C1853 = "NA"), OR(J1853=42,J1853=6,J1853=7,J1853=8, J1853 = "NA")),"NA",0),0)),0)))</f>
        <v>0</v>
      </c>
      <c r="L1853">
        <v>2</v>
      </c>
      <c r="M1853">
        <v>2</v>
      </c>
      <c r="N1853" t="s">
        <v>0</v>
      </c>
      <c r="O1853" s="11">
        <f t="shared" si="28"/>
        <v>0</v>
      </c>
    </row>
    <row r="1854" spans="2:15" x14ac:dyDescent="0.3">
      <c r="B1854">
        <v>19634</v>
      </c>
      <c r="C1854">
        <v>4</v>
      </c>
      <c r="D1854">
        <v>2</v>
      </c>
      <c r="E1854">
        <v>3</v>
      </c>
      <c r="F1854">
        <v>12</v>
      </c>
      <c r="G1854" t="s">
        <v>0</v>
      </c>
      <c r="H1854" t="s">
        <v>0</v>
      </c>
      <c r="I1854" t="s">
        <v>0</v>
      </c>
      <c r="J1854" t="s">
        <v>0</v>
      </c>
      <c r="K1854" s="5" cm="1">
        <f t="array" ref="K1854">IF(AND(C1854=1,OR(J1854=42,J1854=6,J1854=7,J1854=8)),1,
IF(AND(OR(C1854=1,C1854="NA"),OR(J1854=42,J1854=6,J1854=7,J1854=8, J1854="NA")),"NA",
IF(_xlfn.MINIFS(Nested_Ifs[a11],Nested_Ifs[ID],Nested_Ifs[[#This Row],[ID]])&lt;&gt;1,IF(AND(C1854=MIN(_xlfn._xlws.FILTER(Nested_Ifs[a11], Nested_Ifs[ID]=Nested_Ifs[[#This Row],[ID]])), OR(J1854=42,J1854=6,J1854=7,J1854=8)),1,
IF(_xlfn.MINIFS(Nested_Ifs[a11],Nested_Ifs[ID],Nested_Ifs[[#This Row],[ID]])&lt;&gt;1,IF(AND(OR(C1854=MIN(_xlfn._xlws.FILTER(Nested_Ifs[a11], Nested_Ifs[ID]=Nested_Ifs[[#This Row],[ID]])), C1854 = "NA"), OR(J1854=42,J1854=6,J1854=7,J1854=8, J1854 = "NA")),"NA",0),0)),0)))</f>
        <v>0</v>
      </c>
      <c r="L1854">
        <v>2</v>
      </c>
      <c r="M1854">
        <v>2</v>
      </c>
      <c r="N1854" t="s">
        <v>0</v>
      </c>
      <c r="O1854" s="11">
        <f t="shared" si="28"/>
        <v>0</v>
      </c>
    </row>
    <row r="1855" spans="2:15" x14ac:dyDescent="0.3">
      <c r="B1855">
        <v>19634</v>
      </c>
      <c r="C1855">
        <v>5</v>
      </c>
      <c r="D1855">
        <v>2</v>
      </c>
      <c r="E1855">
        <v>3</v>
      </c>
      <c r="F1855">
        <v>8</v>
      </c>
      <c r="G1855" t="s">
        <v>0</v>
      </c>
      <c r="H1855" t="s">
        <v>0</v>
      </c>
      <c r="I1855" t="s">
        <v>0</v>
      </c>
      <c r="J1855" t="s">
        <v>0</v>
      </c>
      <c r="K1855" s="5" cm="1">
        <f t="array" ref="K1855">IF(AND(C1855=1,OR(J1855=42,J1855=6,J1855=7,J1855=8)),1,
IF(AND(OR(C1855=1,C1855="NA"),OR(J1855=42,J1855=6,J1855=7,J1855=8, J1855="NA")),"NA",
IF(_xlfn.MINIFS(Nested_Ifs[a11],Nested_Ifs[ID],Nested_Ifs[[#This Row],[ID]])&lt;&gt;1,IF(AND(C1855=MIN(_xlfn._xlws.FILTER(Nested_Ifs[a11], Nested_Ifs[ID]=Nested_Ifs[[#This Row],[ID]])), OR(J1855=42,J1855=6,J1855=7,J1855=8)),1,
IF(_xlfn.MINIFS(Nested_Ifs[a11],Nested_Ifs[ID],Nested_Ifs[[#This Row],[ID]])&lt;&gt;1,IF(AND(OR(C1855=MIN(_xlfn._xlws.FILTER(Nested_Ifs[a11], Nested_Ifs[ID]=Nested_Ifs[[#This Row],[ID]])), C1855 = "NA"), OR(J1855=42,J1855=6,J1855=7,J1855=8, J1855 = "NA")),"NA",0),0)),0)))</f>
        <v>0</v>
      </c>
      <c r="L1855">
        <v>2</v>
      </c>
      <c r="M1855">
        <v>2</v>
      </c>
      <c r="N1855" t="s">
        <v>0</v>
      </c>
      <c r="O1855" s="11">
        <f t="shared" si="28"/>
        <v>0</v>
      </c>
    </row>
    <row r="1856" spans="2:15" x14ac:dyDescent="0.3">
      <c r="B1856">
        <v>19634</v>
      </c>
      <c r="C1856">
        <v>6</v>
      </c>
      <c r="D1856">
        <v>2</v>
      </c>
      <c r="E1856">
        <v>3</v>
      </c>
      <c r="F1856">
        <v>5</v>
      </c>
      <c r="G1856" t="s">
        <v>0</v>
      </c>
      <c r="H1856">
        <v>2</v>
      </c>
      <c r="I1856">
        <v>8</v>
      </c>
      <c r="J1856" t="s">
        <v>0</v>
      </c>
      <c r="K1856" s="5" cm="1">
        <f t="array" ref="K1856">IF(AND(C1856=1,OR(J1856=42,J1856=6,J1856=7,J1856=8)),1,
IF(AND(OR(C1856=1,C1856="NA"),OR(J1856=42,J1856=6,J1856=7,J1856=8, J1856="NA")),"NA",
IF(_xlfn.MINIFS(Nested_Ifs[a11],Nested_Ifs[ID],Nested_Ifs[[#This Row],[ID]])&lt;&gt;1,IF(AND(C1856=MIN(_xlfn._xlws.FILTER(Nested_Ifs[a11], Nested_Ifs[ID]=Nested_Ifs[[#This Row],[ID]])), OR(J1856=42,J1856=6,J1856=7,J1856=8)),1,
IF(_xlfn.MINIFS(Nested_Ifs[a11],Nested_Ifs[ID],Nested_Ifs[[#This Row],[ID]])&lt;&gt;1,IF(AND(OR(C1856=MIN(_xlfn._xlws.FILTER(Nested_Ifs[a11], Nested_Ifs[ID]=Nested_Ifs[[#This Row],[ID]])), C1856 = "NA"), OR(J1856=42,J1856=6,J1856=7,J1856=8, J1856 = "NA")),"NA",0),0)),0)))</f>
        <v>0</v>
      </c>
      <c r="L1856">
        <v>2</v>
      </c>
      <c r="M1856">
        <v>2</v>
      </c>
      <c r="N1856" t="s">
        <v>0</v>
      </c>
      <c r="O1856" s="11">
        <f t="shared" si="28"/>
        <v>0</v>
      </c>
    </row>
    <row r="1857" spans="2:15" x14ac:dyDescent="0.3">
      <c r="B1857">
        <v>19634</v>
      </c>
      <c r="C1857">
        <v>7</v>
      </c>
      <c r="D1857">
        <v>2</v>
      </c>
      <c r="E1857">
        <v>3</v>
      </c>
      <c r="F1857">
        <v>4</v>
      </c>
      <c r="G1857" t="s">
        <v>0</v>
      </c>
      <c r="H1857">
        <v>2</v>
      </c>
      <c r="I1857">
        <v>8</v>
      </c>
      <c r="J1857" t="s">
        <v>0</v>
      </c>
      <c r="K1857" s="5" cm="1">
        <f t="array" ref="K1857">IF(AND(C1857=1,OR(J1857=42,J1857=6,J1857=7,J1857=8)),1,
IF(AND(OR(C1857=1,C1857="NA"),OR(J1857=42,J1857=6,J1857=7,J1857=8, J1857="NA")),"NA",
IF(_xlfn.MINIFS(Nested_Ifs[a11],Nested_Ifs[ID],Nested_Ifs[[#This Row],[ID]])&lt;&gt;1,IF(AND(C1857=MIN(_xlfn._xlws.FILTER(Nested_Ifs[a11], Nested_Ifs[ID]=Nested_Ifs[[#This Row],[ID]])), OR(J1857=42,J1857=6,J1857=7,J1857=8)),1,
IF(_xlfn.MINIFS(Nested_Ifs[a11],Nested_Ifs[ID],Nested_Ifs[[#This Row],[ID]])&lt;&gt;1,IF(AND(OR(C1857=MIN(_xlfn._xlws.FILTER(Nested_Ifs[a11], Nested_Ifs[ID]=Nested_Ifs[[#This Row],[ID]])), C1857 = "NA"), OR(J1857=42,J1857=6,J1857=7,J1857=8, J1857 = "NA")),"NA",0),0)),0)))</f>
        <v>0</v>
      </c>
      <c r="L1857">
        <v>2</v>
      </c>
      <c r="M1857">
        <v>2</v>
      </c>
      <c r="N1857" t="s">
        <v>0</v>
      </c>
      <c r="O1857" s="11">
        <f t="shared" si="28"/>
        <v>0</v>
      </c>
    </row>
    <row r="1858" spans="2:15" x14ac:dyDescent="0.3">
      <c r="B1858">
        <v>19634</v>
      </c>
      <c r="C1858">
        <v>8</v>
      </c>
      <c r="D1858">
        <v>1</v>
      </c>
      <c r="E1858">
        <v>3</v>
      </c>
      <c r="F1858">
        <v>0</v>
      </c>
      <c r="G1858" t="s">
        <v>0</v>
      </c>
      <c r="H1858">
        <v>2</v>
      </c>
      <c r="I1858">
        <v>8</v>
      </c>
      <c r="J1858" t="s">
        <v>0</v>
      </c>
      <c r="K1858" s="5" cm="1">
        <f t="array" ref="K1858">IF(AND(C1858=1,OR(J1858=42,J1858=6,J1858=7,J1858=8)),1,
IF(AND(OR(C1858=1,C1858="NA"),OR(J1858=42,J1858=6,J1858=7,J1858=8, J1858="NA")),"NA",
IF(_xlfn.MINIFS(Nested_Ifs[a11],Nested_Ifs[ID],Nested_Ifs[[#This Row],[ID]])&lt;&gt;1,IF(AND(C1858=MIN(_xlfn._xlws.FILTER(Nested_Ifs[a11], Nested_Ifs[ID]=Nested_Ifs[[#This Row],[ID]])), OR(J1858=42,J1858=6,J1858=7,J1858=8)),1,
IF(_xlfn.MINIFS(Nested_Ifs[a11],Nested_Ifs[ID],Nested_Ifs[[#This Row],[ID]])&lt;&gt;1,IF(AND(OR(C1858=MIN(_xlfn._xlws.FILTER(Nested_Ifs[a11], Nested_Ifs[ID]=Nested_Ifs[[#This Row],[ID]])), C1858 = "NA"), OR(J1858=42,J1858=6,J1858=7,J1858=8, J1858 = "NA")),"NA",0),0)),0)))</f>
        <v>0</v>
      </c>
      <c r="L1858">
        <v>1</v>
      </c>
      <c r="M1858">
        <v>2</v>
      </c>
      <c r="N1858" t="s">
        <v>0</v>
      </c>
      <c r="O1858" s="11">
        <f t="shared" si="28"/>
        <v>0</v>
      </c>
    </row>
    <row r="1859" spans="2:15" x14ac:dyDescent="0.3">
      <c r="B1859">
        <v>19636</v>
      </c>
      <c r="C1859">
        <v>1</v>
      </c>
      <c r="D1859">
        <v>1</v>
      </c>
      <c r="E1859">
        <v>1</v>
      </c>
      <c r="F1859">
        <v>48</v>
      </c>
      <c r="G1859">
        <v>3</v>
      </c>
      <c r="H1859" t="s">
        <v>0</v>
      </c>
      <c r="I1859" t="s">
        <v>0</v>
      </c>
      <c r="J1859">
        <v>41</v>
      </c>
      <c r="K1859" s="5" cm="1">
        <f t="array" ref="K1859">IF(AND(C1859=1,OR(J1859=42,J1859=6,J1859=7,J1859=8)),1,
IF(AND(OR(C1859=1,C1859="NA"),OR(J1859=42,J1859=6,J1859=7,J1859=8, J1859="NA")),"NA",
IF(_xlfn.MINIFS(Nested_Ifs[a11],Nested_Ifs[ID],Nested_Ifs[[#This Row],[ID]])&lt;&gt;1,IF(AND(C1859=MIN(_xlfn._xlws.FILTER(Nested_Ifs[a11], Nested_Ifs[ID]=Nested_Ifs[[#This Row],[ID]])), OR(J1859=42,J1859=6,J1859=7,J1859=8)),1,
IF(_xlfn.MINIFS(Nested_Ifs[a11],Nested_Ifs[ID],Nested_Ifs[[#This Row],[ID]])&lt;&gt;1,IF(AND(OR(C1859=MIN(_xlfn._xlws.FILTER(Nested_Ifs[a11], Nested_Ifs[ID]=Nested_Ifs[[#This Row],[ID]])), C1859 = "NA"), OR(J1859=42,J1859=6,J1859=7,J1859=8, J1859 = "NA")),"NA",0),0)),0)))</f>
        <v>0</v>
      </c>
      <c r="L1859">
        <v>1</v>
      </c>
      <c r="M1859">
        <v>2</v>
      </c>
      <c r="N1859" t="s">
        <v>0</v>
      </c>
      <c r="O1859" s="11">
        <f t="shared" si="28"/>
        <v>0</v>
      </c>
    </row>
    <row r="1860" spans="2:15" x14ac:dyDescent="0.3">
      <c r="B1860">
        <v>19636</v>
      </c>
      <c r="C1860">
        <v>2</v>
      </c>
      <c r="D1860">
        <v>1</v>
      </c>
      <c r="E1860">
        <v>3</v>
      </c>
      <c r="F1860">
        <v>23</v>
      </c>
      <c r="G1860">
        <v>6</v>
      </c>
      <c r="H1860" t="s">
        <v>0</v>
      </c>
      <c r="I1860" t="s">
        <v>0</v>
      </c>
      <c r="J1860">
        <v>41</v>
      </c>
      <c r="K1860" s="5" cm="1">
        <f t="array" ref="K1860">IF(AND(C1860=1,OR(J1860=42,J1860=6,J1860=7,J1860=8)),1,
IF(AND(OR(C1860=1,C1860="NA"),OR(J1860=42,J1860=6,J1860=7,J1860=8, J1860="NA")),"NA",
IF(_xlfn.MINIFS(Nested_Ifs[a11],Nested_Ifs[ID],Nested_Ifs[[#This Row],[ID]])&lt;&gt;1,IF(AND(C1860=MIN(_xlfn._xlws.FILTER(Nested_Ifs[a11], Nested_Ifs[ID]=Nested_Ifs[[#This Row],[ID]])), OR(J1860=42,J1860=6,J1860=7,J1860=8)),1,
IF(_xlfn.MINIFS(Nested_Ifs[a11],Nested_Ifs[ID],Nested_Ifs[[#This Row],[ID]])&lt;&gt;1,IF(AND(OR(C1860=MIN(_xlfn._xlws.FILTER(Nested_Ifs[a11], Nested_Ifs[ID]=Nested_Ifs[[#This Row],[ID]])), C1860 = "NA"), OR(J1860=42,J1860=6,J1860=7,J1860=8, J1860 = "NA")),"NA",0),0)),0)))</f>
        <v>0</v>
      </c>
      <c r="L1860">
        <v>2</v>
      </c>
      <c r="M1860">
        <v>2</v>
      </c>
      <c r="N1860" t="s">
        <v>0</v>
      </c>
      <c r="O1860" s="11">
        <f t="shared" si="28"/>
        <v>0</v>
      </c>
    </row>
    <row r="1861" spans="2:15" x14ac:dyDescent="0.3">
      <c r="B1861">
        <v>19639</v>
      </c>
      <c r="C1861">
        <v>1</v>
      </c>
      <c r="D1861">
        <v>1</v>
      </c>
      <c r="E1861">
        <v>1</v>
      </c>
      <c r="F1861">
        <v>91</v>
      </c>
      <c r="G1861">
        <v>1</v>
      </c>
      <c r="H1861" t="s">
        <v>0</v>
      </c>
      <c r="I1861" t="s">
        <v>0</v>
      </c>
      <c r="J1861">
        <v>6</v>
      </c>
      <c r="K1861" s="5" cm="1">
        <f t="array" ref="K1861">IF(AND(C1861=1,OR(J1861=42,J1861=6,J1861=7,J1861=8)),1,
IF(AND(OR(C1861=1,C1861="NA"),OR(J1861=42,J1861=6,J1861=7,J1861=8, J1861="NA")),"NA",
IF(_xlfn.MINIFS(Nested_Ifs[a11],Nested_Ifs[ID],Nested_Ifs[[#This Row],[ID]])&lt;&gt;1,IF(AND(C1861=MIN(_xlfn._xlws.FILTER(Nested_Ifs[a11], Nested_Ifs[ID]=Nested_Ifs[[#This Row],[ID]])), OR(J1861=42,J1861=6,J1861=7,J1861=8)),1,
IF(_xlfn.MINIFS(Nested_Ifs[a11],Nested_Ifs[ID],Nested_Ifs[[#This Row],[ID]])&lt;&gt;1,IF(AND(OR(C1861=MIN(_xlfn._xlws.FILTER(Nested_Ifs[a11], Nested_Ifs[ID]=Nested_Ifs[[#This Row],[ID]])), C1861 = "NA"), OR(J1861=42,J1861=6,J1861=7,J1861=8, J1861 = "NA")),"NA",0),0)),0)))</f>
        <v>1</v>
      </c>
      <c r="L1861">
        <v>1</v>
      </c>
      <c r="M1861">
        <v>1</v>
      </c>
      <c r="N1861">
        <v>1</v>
      </c>
      <c r="O1861" s="11">
        <f t="shared" si="28"/>
        <v>0</v>
      </c>
    </row>
    <row r="1862" spans="2:15" x14ac:dyDescent="0.3">
      <c r="B1862">
        <v>19639</v>
      </c>
      <c r="C1862">
        <v>2</v>
      </c>
      <c r="D1862">
        <v>2</v>
      </c>
      <c r="E1862">
        <v>2</v>
      </c>
      <c r="F1862">
        <v>82</v>
      </c>
      <c r="G1862">
        <v>1</v>
      </c>
      <c r="H1862" t="s">
        <v>0</v>
      </c>
      <c r="I1862" t="s">
        <v>0</v>
      </c>
      <c r="J1862">
        <v>8</v>
      </c>
      <c r="K1862" s="5" cm="1">
        <f t="array" ref="K1862">IF(AND(C1862=1,OR(J1862=42,J1862=6,J1862=7,J1862=8)),1,
IF(AND(OR(C1862=1,C1862="NA"),OR(J1862=42,J1862=6,J1862=7,J1862=8, J1862="NA")),"NA",
IF(_xlfn.MINIFS(Nested_Ifs[a11],Nested_Ifs[ID],Nested_Ifs[[#This Row],[ID]])&lt;&gt;1,IF(AND(C1862=MIN(_xlfn._xlws.FILTER(Nested_Ifs[a11], Nested_Ifs[ID]=Nested_Ifs[[#This Row],[ID]])), OR(J1862=42,J1862=6,J1862=7,J1862=8)),1,
IF(_xlfn.MINIFS(Nested_Ifs[a11],Nested_Ifs[ID],Nested_Ifs[[#This Row],[ID]])&lt;&gt;1,IF(AND(OR(C1862=MIN(_xlfn._xlws.FILTER(Nested_Ifs[a11], Nested_Ifs[ID]=Nested_Ifs[[#This Row],[ID]])), C1862 = "NA"), OR(J1862=42,J1862=6,J1862=7,J1862=8, J1862 = "NA")),"NA",0),0)),0)))</f>
        <v>0</v>
      </c>
      <c r="L1862">
        <v>1</v>
      </c>
      <c r="M1862">
        <v>1</v>
      </c>
      <c r="N1862">
        <v>1</v>
      </c>
      <c r="O1862" s="11">
        <f t="shared" si="28"/>
        <v>0</v>
      </c>
    </row>
    <row r="1863" spans="2:15" x14ac:dyDescent="0.3">
      <c r="B1863">
        <v>19639</v>
      </c>
      <c r="C1863">
        <v>3</v>
      </c>
      <c r="D1863">
        <v>1</v>
      </c>
      <c r="E1863">
        <v>3</v>
      </c>
      <c r="F1863">
        <v>49</v>
      </c>
      <c r="G1863">
        <v>1</v>
      </c>
      <c r="H1863" t="s">
        <v>0</v>
      </c>
      <c r="I1863" t="s">
        <v>0</v>
      </c>
      <c r="J1863">
        <v>2</v>
      </c>
      <c r="K1863" s="5" cm="1">
        <f t="array" ref="K1863">IF(AND(C1863=1,OR(J1863=42,J1863=6,J1863=7,J1863=8)),1,
IF(AND(OR(C1863=1,C1863="NA"),OR(J1863=42,J1863=6,J1863=7,J1863=8, J1863="NA")),"NA",
IF(_xlfn.MINIFS(Nested_Ifs[a11],Nested_Ifs[ID],Nested_Ifs[[#This Row],[ID]])&lt;&gt;1,IF(AND(C1863=MIN(_xlfn._xlws.FILTER(Nested_Ifs[a11], Nested_Ifs[ID]=Nested_Ifs[[#This Row],[ID]])), OR(J1863=42,J1863=6,J1863=7,J1863=8)),1,
IF(_xlfn.MINIFS(Nested_Ifs[a11],Nested_Ifs[ID],Nested_Ifs[[#This Row],[ID]])&lt;&gt;1,IF(AND(OR(C1863=MIN(_xlfn._xlws.FILTER(Nested_Ifs[a11], Nested_Ifs[ID]=Nested_Ifs[[#This Row],[ID]])), C1863 = "NA"), OR(J1863=42,J1863=6,J1863=7,J1863=8, J1863 = "NA")),"NA",0),0)),0)))</f>
        <v>0</v>
      </c>
      <c r="L1863">
        <v>1</v>
      </c>
      <c r="M1863">
        <v>1</v>
      </c>
      <c r="N1863">
        <v>1</v>
      </c>
      <c r="O1863" s="11">
        <f t="shared" si="28"/>
        <v>0</v>
      </c>
    </row>
    <row r="1864" spans="2:15" x14ac:dyDescent="0.3">
      <c r="B1864">
        <v>19639</v>
      </c>
      <c r="C1864">
        <v>4</v>
      </c>
      <c r="D1864">
        <v>2</v>
      </c>
      <c r="E1864">
        <v>4</v>
      </c>
      <c r="F1864">
        <v>39</v>
      </c>
      <c r="G1864">
        <v>1</v>
      </c>
      <c r="H1864" t="s">
        <v>0</v>
      </c>
      <c r="I1864" t="s">
        <v>0</v>
      </c>
      <c r="J1864">
        <v>1</v>
      </c>
      <c r="K1864" s="5" cm="1">
        <f t="array" ref="K1864">IF(AND(C1864=1,OR(J1864=42,J1864=6,J1864=7,J1864=8)),1,
IF(AND(OR(C1864=1,C1864="NA"),OR(J1864=42,J1864=6,J1864=7,J1864=8, J1864="NA")),"NA",
IF(_xlfn.MINIFS(Nested_Ifs[a11],Nested_Ifs[ID],Nested_Ifs[[#This Row],[ID]])&lt;&gt;1,IF(AND(C1864=MIN(_xlfn._xlws.FILTER(Nested_Ifs[a11], Nested_Ifs[ID]=Nested_Ifs[[#This Row],[ID]])), OR(J1864=42,J1864=6,J1864=7,J1864=8)),1,
IF(_xlfn.MINIFS(Nested_Ifs[a11],Nested_Ifs[ID],Nested_Ifs[[#This Row],[ID]])&lt;&gt;1,IF(AND(OR(C1864=MIN(_xlfn._xlws.FILTER(Nested_Ifs[a11], Nested_Ifs[ID]=Nested_Ifs[[#This Row],[ID]])), C1864 = "NA"), OR(J1864=42,J1864=6,J1864=7,J1864=8, J1864 = "NA")),"NA",0),0)),0)))</f>
        <v>0</v>
      </c>
      <c r="L1864">
        <v>1</v>
      </c>
      <c r="M1864">
        <v>1</v>
      </c>
      <c r="N1864">
        <v>1</v>
      </c>
      <c r="O1864" s="11">
        <f t="shared" si="28"/>
        <v>0</v>
      </c>
    </row>
    <row r="1865" spans="2:15" x14ac:dyDescent="0.3">
      <c r="B1865">
        <v>19639</v>
      </c>
      <c r="C1865">
        <v>5</v>
      </c>
      <c r="D1865">
        <v>1</v>
      </c>
      <c r="E1865">
        <v>8</v>
      </c>
      <c r="F1865">
        <v>13</v>
      </c>
      <c r="G1865" t="s">
        <v>0</v>
      </c>
      <c r="H1865" t="s">
        <v>0</v>
      </c>
      <c r="I1865" t="s">
        <v>0</v>
      </c>
      <c r="J1865" t="s">
        <v>0</v>
      </c>
      <c r="K1865" s="5" cm="1">
        <f t="array" ref="K1865">IF(AND(C1865=1,OR(J1865=42,J1865=6,J1865=7,J1865=8)),1,
IF(AND(OR(C1865=1,C1865="NA"),OR(J1865=42,J1865=6,J1865=7,J1865=8, J1865="NA")),"NA",
IF(_xlfn.MINIFS(Nested_Ifs[a11],Nested_Ifs[ID],Nested_Ifs[[#This Row],[ID]])&lt;&gt;1,IF(AND(C1865=MIN(_xlfn._xlws.FILTER(Nested_Ifs[a11], Nested_Ifs[ID]=Nested_Ifs[[#This Row],[ID]])), OR(J1865=42,J1865=6,J1865=7,J1865=8)),1,
IF(_xlfn.MINIFS(Nested_Ifs[a11],Nested_Ifs[ID],Nested_Ifs[[#This Row],[ID]])&lt;&gt;1,IF(AND(OR(C1865=MIN(_xlfn._xlws.FILTER(Nested_Ifs[a11], Nested_Ifs[ID]=Nested_Ifs[[#This Row],[ID]])), C1865 = "NA"), OR(J1865=42,J1865=6,J1865=7,J1865=8, J1865 = "NA")),"NA",0),0)),0)))</f>
        <v>0</v>
      </c>
      <c r="L1865">
        <v>1</v>
      </c>
      <c r="M1865">
        <v>1</v>
      </c>
      <c r="N1865">
        <v>1</v>
      </c>
      <c r="O1865" s="11">
        <f t="shared" si="28"/>
        <v>0</v>
      </c>
    </row>
    <row r="1866" spans="2:15" x14ac:dyDescent="0.3">
      <c r="B1866">
        <v>19639</v>
      </c>
      <c r="C1866">
        <v>6</v>
      </c>
      <c r="D1866">
        <v>1</v>
      </c>
      <c r="E1866">
        <v>8</v>
      </c>
      <c r="F1866">
        <v>10</v>
      </c>
      <c r="G1866" t="s">
        <v>0</v>
      </c>
      <c r="H1866" t="s">
        <v>0</v>
      </c>
      <c r="I1866" t="s">
        <v>0</v>
      </c>
      <c r="J1866" t="s">
        <v>0</v>
      </c>
      <c r="K1866" s="5" cm="1">
        <f t="array" ref="K1866">IF(AND(C1866=1,OR(J1866=42,J1866=6,J1866=7,J1866=8)),1,
IF(AND(OR(C1866=1,C1866="NA"),OR(J1866=42,J1866=6,J1866=7,J1866=8, J1866="NA")),"NA",
IF(_xlfn.MINIFS(Nested_Ifs[a11],Nested_Ifs[ID],Nested_Ifs[[#This Row],[ID]])&lt;&gt;1,IF(AND(C1866=MIN(_xlfn._xlws.FILTER(Nested_Ifs[a11], Nested_Ifs[ID]=Nested_Ifs[[#This Row],[ID]])), OR(J1866=42,J1866=6,J1866=7,J1866=8)),1,
IF(_xlfn.MINIFS(Nested_Ifs[a11],Nested_Ifs[ID],Nested_Ifs[[#This Row],[ID]])&lt;&gt;1,IF(AND(OR(C1866=MIN(_xlfn._xlws.FILTER(Nested_Ifs[a11], Nested_Ifs[ID]=Nested_Ifs[[#This Row],[ID]])), C1866 = "NA"), OR(J1866=42,J1866=6,J1866=7,J1866=8, J1866 = "NA")),"NA",0),0)),0)))</f>
        <v>0</v>
      </c>
      <c r="L1866">
        <v>1</v>
      </c>
      <c r="M1866">
        <v>1</v>
      </c>
      <c r="N1866">
        <v>1</v>
      </c>
      <c r="O1866" s="11">
        <f t="shared" si="28"/>
        <v>0</v>
      </c>
    </row>
    <row r="1867" spans="2:15" x14ac:dyDescent="0.3">
      <c r="B1867">
        <v>19639</v>
      </c>
      <c r="C1867">
        <v>7</v>
      </c>
      <c r="D1867">
        <v>2</v>
      </c>
      <c r="E1867">
        <v>8</v>
      </c>
      <c r="F1867">
        <v>8</v>
      </c>
      <c r="G1867" t="s">
        <v>0</v>
      </c>
      <c r="H1867" t="s">
        <v>0</v>
      </c>
      <c r="I1867" t="s">
        <v>0</v>
      </c>
      <c r="J1867" t="s">
        <v>0</v>
      </c>
      <c r="K1867" s="5" cm="1">
        <f t="array" ref="K1867">IF(AND(C1867=1,OR(J1867=42,J1867=6,J1867=7,J1867=8)),1,
IF(AND(OR(C1867=1,C1867="NA"),OR(J1867=42,J1867=6,J1867=7,J1867=8, J1867="NA")),"NA",
IF(_xlfn.MINIFS(Nested_Ifs[a11],Nested_Ifs[ID],Nested_Ifs[[#This Row],[ID]])&lt;&gt;1,IF(AND(C1867=MIN(_xlfn._xlws.FILTER(Nested_Ifs[a11], Nested_Ifs[ID]=Nested_Ifs[[#This Row],[ID]])), OR(J1867=42,J1867=6,J1867=7,J1867=8)),1,
IF(_xlfn.MINIFS(Nested_Ifs[a11],Nested_Ifs[ID],Nested_Ifs[[#This Row],[ID]])&lt;&gt;1,IF(AND(OR(C1867=MIN(_xlfn._xlws.FILTER(Nested_Ifs[a11], Nested_Ifs[ID]=Nested_Ifs[[#This Row],[ID]])), C1867 = "NA"), OR(J1867=42,J1867=6,J1867=7,J1867=8, J1867 = "NA")),"NA",0),0)),0)))</f>
        <v>0</v>
      </c>
      <c r="L1867">
        <v>1</v>
      </c>
      <c r="M1867">
        <v>1</v>
      </c>
      <c r="N1867">
        <v>1</v>
      </c>
      <c r="O1867" s="11">
        <f t="shared" si="28"/>
        <v>0</v>
      </c>
    </row>
    <row r="1868" spans="2:15" x14ac:dyDescent="0.3">
      <c r="B1868">
        <v>19639</v>
      </c>
      <c r="C1868">
        <v>8</v>
      </c>
      <c r="D1868">
        <v>2</v>
      </c>
      <c r="E1868">
        <v>8</v>
      </c>
      <c r="F1868">
        <v>2</v>
      </c>
      <c r="G1868" t="s">
        <v>0</v>
      </c>
      <c r="H1868">
        <v>2</v>
      </c>
      <c r="I1868">
        <v>8</v>
      </c>
      <c r="J1868" t="s">
        <v>0</v>
      </c>
      <c r="K1868" s="5" cm="1">
        <f t="array" ref="K1868">IF(AND(C1868=1,OR(J1868=42,J1868=6,J1868=7,J1868=8)),1,
IF(AND(OR(C1868=1,C1868="NA"),OR(J1868=42,J1868=6,J1868=7,J1868=8, J1868="NA")),"NA",
IF(_xlfn.MINIFS(Nested_Ifs[a11],Nested_Ifs[ID],Nested_Ifs[[#This Row],[ID]])&lt;&gt;1,IF(AND(C1868=MIN(_xlfn._xlws.FILTER(Nested_Ifs[a11], Nested_Ifs[ID]=Nested_Ifs[[#This Row],[ID]])), OR(J1868=42,J1868=6,J1868=7,J1868=8)),1,
IF(_xlfn.MINIFS(Nested_Ifs[a11],Nested_Ifs[ID],Nested_Ifs[[#This Row],[ID]])&lt;&gt;1,IF(AND(OR(C1868=MIN(_xlfn._xlws.FILTER(Nested_Ifs[a11], Nested_Ifs[ID]=Nested_Ifs[[#This Row],[ID]])), C1868 = "NA"), OR(J1868=42,J1868=6,J1868=7,J1868=8, J1868 = "NA")),"NA",0),0)),0)))</f>
        <v>0</v>
      </c>
      <c r="L1868">
        <v>1</v>
      </c>
      <c r="M1868">
        <v>1</v>
      </c>
      <c r="N1868">
        <v>1</v>
      </c>
      <c r="O1868" s="11">
        <f t="shared" si="28"/>
        <v>0</v>
      </c>
    </row>
    <row r="1869" spans="2:15" x14ac:dyDescent="0.3">
      <c r="B1869">
        <v>19640</v>
      </c>
      <c r="C1869">
        <v>1</v>
      </c>
      <c r="D1869">
        <v>1</v>
      </c>
      <c r="E1869">
        <v>1</v>
      </c>
      <c r="F1869">
        <v>44</v>
      </c>
      <c r="G1869">
        <v>1</v>
      </c>
      <c r="H1869" t="s">
        <v>0</v>
      </c>
      <c r="I1869" t="s">
        <v>0</v>
      </c>
      <c r="J1869">
        <v>5</v>
      </c>
      <c r="K1869" s="5" cm="1">
        <f t="array" ref="K1869">IF(AND(C1869=1,OR(J1869=42,J1869=6,J1869=7,J1869=8)),1,
IF(AND(OR(C1869=1,C1869="NA"),OR(J1869=42,J1869=6,J1869=7,J1869=8, J1869="NA")),"NA",
IF(_xlfn.MINIFS(Nested_Ifs[a11],Nested_Ifs[ID],Nested_Ifs[[#This Row],[ID]])&lt;&gt;1,IF(AND(C1869=MIN(_xlfn._xlws.FILTER(Nested_Ifs[a11], Nested_Ifs[ID]=Nested_Ifs[[#This Row],[ID]])), OR(J1869=42,J1869=6,J1869=7,J1869=8)),1,
IF(_xlfn.MINIFS(Nested_Ifs[a11],Nested_Ifs[ID],Nested_Ifs[[#This Row],[ID]])&lt;&gt;1,IF(AND(OR(C1869=MIN(_xlfn._xlws.FILTER(Nested_Ifs[a11], Nested_Ifs[ID]=Nested_Ifs[[#This Row],[ID]])), C1869 = "NA"), OR(J1869=42,J1869=6,J1869=7,J1869=8, J1869 = "NA")),"NA",0),0)),0)))</f>
        <v>0</v>
      </c>
      <c r="L1869">
        <v>2</v>
      </c>
      <c r="M1869">
        <v>2</v>
      </c>
      <c r="N1869" t="s">
        <v>0</v>
      </c>
      <c r="O1869" s="11">
        <f t="shared" si="28"/>
        <v>0</v>
      </c>
    </row>
    <row r="1870" spans="2:15" x14ac:dyDescent="0.3">
      <c r="B1870">
        <v>19640</v>
      </c>
      <c r="C1870">
        <v>2</v>
      </c>
      <c r="D1870">
        <v>2</v>
      </c>
      <c r="E1870">
        <v>2</v>
      </c>
      <c r="F1870">
        <v>40</v>
      </c>
      <c r="G1870">
        <v>1</v>
      </c>
      <c r="H1870" t="s">
        <v>0</v>
      </c>
      <c r="I1870" t="s">
        <v>0</v>
      </c>
      <c r="J1870">
        <v>3</v>
      </c>
      <c r="K1870" s="5" cm="1">
        <f t="array" ref="K1870">IF(AND(C1870=1,OR(J1870=42,J1870=6,J1870=7,J1870=8)),1,
IF(AND(OR(C1870=1,C1870="NA"),OR(J1870=42,J1870=6,J1870=7,J1870=8, J1870="NA")),"NA",
IF(_xlfn.MINIFS(Nested_Ifs[a11],Nested_Ifs[ID],Nested_Ifs[[#This Row],[ID]])&lt;&gt;1,IF(AND(C1870=MIN(_xlfn._xlws.FILTER(Nested_Ifs[a11], Nested_Ifs[ID]=Nested_Ifs[[#This Row],[ID]])), OR(J1870=42,J1870=6,J1870=7,J1870=8)),1,
IF(_xlfn.MINIFS(Nested_Ifs[a11],Nested_Ifs[ID],Nested_Ifs[[#This Row],[ID]])&lt;&gt;1,IF(AND(OR(C1870=MIN(_xlfn._xlws.FILTER(Nested_Ifs[a11], Nested_Ifs[ID]=Nested_Ifs[[#This Row],[ID]])), C1870 = "NA"), OR(J1870=42,J1870=6,J1870=7,J1870=8, J1870 = "NA")),"NA",0),0)),0)))</f>
        <v>0</v>
      </c>
      <c r="L1870">
        <v>2</v>
      </c>
      <c r="M1870">
        <v>2</v>
      </c>
      <c r="N1870" t="s">
        <v>0</v>
      </c>
      <c r="O1870" s="11">
        <f t="shared" si="28"/>
        <v>0</v>
      </c>
    </row>
    <row r="1871" spans="2:15" x14ac:dyDescent="0.3">
      <c r="B1871">
        <v>19640</v>
      </c>
      <c r="C1871">
        <v>3</v>
      </c>
      <c r="D1871">
        <v>1</v>
      </c>
      <c r="E1871">
        <v>3</v>
      </c>
      <c r="F1871">
        <v>14</v>
      </c>
      <c r="G1871" t="s">
        <v>0</v>
      </c>
      <c r="H1871" t="s">
        <v>0</v>
      </c>
      <c r="I1871" t="s">
        <v>0</v>
      </c>
      <c r="J1871" t="s">
        <v>0</v>
      </c>
      <c r="K1871" s="5" cm="1">
        <f t="array" ref="K1871">IF(AND(C1871=1,OR(J1871=42,J1871=6,J1871=7,J1871=8)),1,
IF(AND(OR(C1871=1,C1871="NA"),OR(J1871=42,J1871=6,J1871=7,J1871=8, J1871="NA")),"NA",
IF(_xlfn.MINIFS(Nested_Ifs[a11],Nested_Ifs[ID],Nested_Ifs[[#This Row],[ID]])&lt;&gt;1,IF(AND(C1871=MIN(_xlfn._xlws.FILTER(Nested_Ifs[a11], Nested_Ifs[ID]=Nested_Ifs[[#This Row],[ID]])), OR(J1871=42,J1871=6,J1871=7,J1871=8)),1,
IF(_xlfn.MINIFS(Nested_Ifs[a11],Nested_Ifs[ID],Nested_Ifs[[#This Row],[ID]])&lt;&gt;1,IF(AND(OR(C1871=MIN(_xlfn._xlws.FILTER(Nested_Ifs[a11], Nested_Ifs[ID]=Nested_Ifs[[#This Row],[ID]])), C1871 = "NA"), OR(J1871=42,J1871=6,J1871=7,J1871=8, J1871 = "NA")),"NA",0),0)),0)))</f>
        <v>0</v>
      </c>
      <c r="L1871">
        <v>2</v>
      </c>
      <c r="M1871">
        <v>2</v>
      </c>
      <c r="N1871" t="s">
        <v>0</v>
      </c>
      <c r="O1871" s="11">
        <f t="shared" ref="O1871:O1934" si="29">IF(AND(AND(L1871=1,M1871=1),AND(OR(N1871=3,N1871=4))),1,
IF(AND(OR(L1871=1,L1871="NA"),
OR(M1871=1,M1871="NA"),
OR(N1871=3,N1871=4, N1871="NA")),"NA",0))</f>
        <v>0</v>
      </c>
    </row>
    <row r="1872" spans="2:15" x14ac:dyDescent="0.3">
      <c r="B1872">
        <v>19640</v>
      </c>
      <c r="C1872">
        <v>4</v>
      </c>
      <c r="D1872">
        <v>2</v>
      </c>
      <c r="E1872">
        <v>3</v>
      </c>
      <c r="F1872">
        <v>5</v>
      </c>
      <c r="G1872" t="s">
        <v>0</v>
      </c>
      <c r="H1872">
        <v>1</v>
      </c>
      <c r="I1872" t="s">
        <v>0</v>
      </c>
      <c r="J1872" t="s">
        <v>0</v>
      </c>
      <c r="K1872" s="5" cm="1">
        <f t="array" ref="K1872">IF(AND(C1872=1,OR(J1872=42,J1872=6,J1872=7,J1872=8)),1,
IF(AND(OR(C1872=1,C1872="NA"),OR(J1872=42,J1872=6,J1872=7,J1872=8, J1872="NA")),"NA",
IF(_xlfn.MINIFS(Nested_Ifs[a11],Nested_Ifs[ID],Nested_Ifs[[#This Row],[ID]])&lt;&gt;1,IF(AND(C1872=MIN(_xlfn._xlws.FILTER(Nested_Ifs[a11], Nested_Ifs[ID]=Nested_Ifs[[#This Row],[ID]])), OR(J1872=42,J1872=6,J1872=7,J1872=8)),1,
IF(_xlfn.MINIFS(Nested_Ifs[a11],Nested_Ifs[ID],Nested_Ifs[[#This Row],[ID]])&lt;&gt;1,IF(AND(OR(C1872=MIN(_xlfn._xlws.FILTER(Nested_Ifs[a11], Nested_Ifs[ID]=Nested_Ifs[[#This Row],[ID]])), C1872 = "NA"), OR(J1872=42,J1872=6,J1872=7,J1872=8, J1872 = "NA")),"NA",0),0)),0)))</f>
        <v>0</v>
      </c>
      <c r="L1872">
        <v>2</v>
      </c>
      <c r="M1872">
        <v>2</v>
      </c>
      <c r="N1872" t="s">
        <v>0</v>
      </c>
      <c r="O1872" s="11">
        <f t="shared" si="29"/>
        <v>0</v>
      </c>
    </row>
    <row r="1873" spans="2:15" x14ac:dyDescent="0.3">
      <c r="B1873">
        <v>19641</v>
      </c>
      <c r="C1873">
        <v>1</v>
      </c>
      <c r="D1873">
        <v>1</v>
      </c>
      <c r="E1873">
        <v>1</v>
      </c>
      <c r="F1873">
        <v>40</v>
      </c>
      <c r="G1873">
        <v>1</v>
      </c>
      <c r="H1873" t="s">
        <v>0</v>
      </c>
      <c r="I1873" t="s">
        <v>0</v>
      </c>
      <c r="J1873">
        <v>41</v>
      </c>
      <c r="K1873" s="5" cm="1">
        <f t="array" ref="K1873">IF(AND(C1873=1,OR(J1873=42,J1873=6,J1873=7,J1873=8)),1,
IF(AND(OR(C1873=1,C1873="NA"),OR(J1873=42,J1873=6,J1873=7,J1873=8, J1873="NA")),"NA",
IF(_xlfn.MINIFS(Nested_Ifs[a11],Nested_Ifs[ID],Nested_Ifs[[#This Row],[ID]])&lt;&gt;1,IF(AND(C1873=MIN(_xlfn._xlws.FILTER(Nested_Ifs[a11], Nested_Ifs[ID]=Nested_Ifs[[#This Row],[ID]])), OR(J1873=42,J1873=6,J1873=7,J1873=8)),1,
IF(_xlfn.MINIFS(Nested_Ifs[a11],Nested_Ifs[ID],Nested_Ifs[[#This Row],[ID]])&lt;&gt;1,IF(AND(OR(C1873=MIN(_xlfn._xlws.FILTER(Nested_Ifs[a11], Nested_Ifs[ID]=Nested_Ifs[[#This Row],[ID]])), C1873 = "NA"), OR(J1873=42,J1873=6,J1873=7,J1873=8, J1873 = "NA")),"NA",0),0)),0)))</f>
        <v>0</v>
      </c>
      <c r="L1873">
        <v>2</v>
      </c>
      <c r="M1873">
        <v>2</v>
      </c>
      <c r="N1873" t="s">
        <v>0</v>
      </c>
      <c r="O1873" s="11">
        <f t="shared" si="29"/>
        <v>0</v>
      </c>
    </row>
    <row r="1874" spans="2:15" x14ac:dyDescent="0.3">
      <c r="B1874">
        <v>19641</v>
      </c>
      <c r="C1874">
        <v>2</v>
      </c>
      <c r="D1874">
        <v>2</v>
      </c>
      <c r="E1874">
        <v>2</v>
      </c>
      <c r="F1874">
        <v>45</v>
      </c>
      <c r="G1874">
        <v>1</v>
      </c>
      <c r="H1874" t="s">
        <v>0</v>
      </c>
      <c r="I1874" t="s">
        <v>0</v>
      </c>
      <c r="J1874">
        <v>41</v>
      </c>
      <c r="K1874" s="5" cm="1">
        <f t="array" ref="K1874">IF(AND(C1874=1,OR(J1874=42,J1874=6,J1874=7,J1874=8)),1,
IF(AND(OR(C1874=1,C1874="NA"),OR(J1874=42,J1874=6,J1874=7,J1874=8, J1874="NA")),"NA",
IF(_xlfn.MINIFS(Nested_Ifs[a11],Nested_Ifs[ID],Nested_Ifs[[#This Row],[ID]])&lt;&gt;1,IF(AND(C1874=MIN(_xlfn._xlws.FILTER(Nested_Ifs[a11], Nested_Ifs[ID]=Nested_Ifs[[#This Row],[ID]])), OR(J1874=42,J1874=6,J1874=7,J1874=8)),1,
IF(_xlfn.MINIFS(Nested_Ifs[a11],Nested_Ifs[ID],Nested_Ifs[[#This Row],[ID]])&lt;&gt;1,IF(AND(OR(C1874=MIN(_xlfn._xlws.FILTER(Nested_Ifs[a11], Nested_Ifs[ID]=Nested_Ifs[[#This Row],[ID]])), C1874 = "NA"), OR(J1874=42,J1874=6,J1874=7,J1874=8, J1874 = "NA")),"NA",0),0)),0)))</f>
        <v>0</v>
      </c>
      <c r="L1874">
        <v>2</v>
      </c>
      <c r="M1874">
        <v>2</v>
      </c>
      <c r="N1874" t="s">
        <v>0</v>
      </c>
      <c r="O1874" s="11">
        <f t="shared" si="29"/>
        <v>0</v>
      </c>
    </row>
    <row r="1875" spans="2:15" x14ac:dyDescent="0.3">
      <c r="B1875">
        <v>19642</v>
      </c>
      <c r="C1875">
        <v>1</v>
      </c>
      <c r="D1875">
        <v>1</v>
      </c>
      <c r="E1875">
        <v>1</v>
      </c>
      <c r="F1875">
        <v>65</v>
      </c>
      <c r="G1875">
        <v>1</v>
      </c>
      <c r="H1875" t="s">
        <v>0</v>
      </c>
      <c r="I1875" t="s">
        <v>0</v>
      </c>
      <c r="J1875">
        <v>3</v>
      </c>
      <c r="K1875" s="5" cm="1">
        <f t="array" ref="K1875">IF(AND(C1875=1,OR(J1875=42,J1875=6,J1875=7,J1875=8)),1,
IF(AND(OR(C1875=1,C1875="NA"),OR(J1875=42,J1875=6,J1875=7,J1875=8, J1875="NA")),"NA",
IF(_xlfn.MINIFS(Nested_Ifs[a11],Nested_Ifs[ID],Nested_Ifs[[#This Row],[ID]])&lt;&gt;1,IF(AND(C1875=MIN(_xlfn._xlws.FILTER(Nested_Ifs[a11], Nested_Ifs[ID]=Nested_Ifs[[#This Row],[ID]])), OR(J1875=42,J1875=6,J1875=7,J1875=8)),1,
IF(_xlfn.MINIFS(Nested_Ifs[a11],Nested_Ifs[ID],Nested_Ifs[[#This Row],[ID]])&lt;&gt;1,IF(AND(OR(C1875=MIN(_xlfn._xlws.FILTER(Nested_Ifs[a11], Nested_Ifs[ID]=Nested_Ifs[[#This Row],[ID]])), C1875 = "NA"), OR(J1875=42,J1875=6,J1875=7,J1875=8, J1875 = "NA")),"NA",0),0)),0)))</f>
        <v>0</v>
      </c>
      <c r="L1875">
        <v>2</v>
      </c>
      <c r="M1875">
        <v>2</v>
      </c>
      <c r="N1875" t="s">
        <v>0</v>
      </c>
      <c r="O1875" s="11">
        <f t="shared" si="29"/>
        <v>0</v>
      </c>
    </row>
    <row r="1876" spans="2:15" x14ac:dyDescent="0.3">
      <c r="B1876">
        <v>19642</v>
      </c>
      <c r="C1876">
        <v>2</v>
      </c>
      <c r="D1876">
        <v>2</v>
      </c>
      <c r="E1876">
        <v>2</v>
      </c>
      <c r="F1876">
        <v>63</v>
      </c>
      <c r="G1876">
        <v>1</v>
      </c>
      <c r="H1876" t="s">
        <v>0</v>
      </c>
      <c r="I1876" t="s">
        <v>0</v>
      </c>
      <c r="J1876">
        <v>3</v>
      </c>
      <c r="K1876" s="5" cm="1">
        <f t="array" ref="K1876">IF(AND(C1876=1,OR(J1876=42,J1876=6,J1876=7,J1876=8)),1,
IF(AND(OR(C1876=1,C1876="NA"),OR(J1876=42,J1876=6,J1876=7,J1876=8, J1876="NA")),"NA",
IF(_xlfn.MINIFS(Nested_Ifs[a11],Nested_Ifs[ID],Nested_Ifs[[#This Row],[ID]])&lt;&gt;1,IF(AND(C1876=MIN(_xlfn._xlws.FILTER(Nested_Ifs[a11], Nested_Ifs[ID]=Nested_Ifs[[#This Row],[ID]])), OR(J1876=42,J1876=6,J1876=7,J1876=8)),1,
IF(_xlfn.MINIFS(Nested_Ifs[a11],Nested_Ifs[ID],Nested_Ifs[[#This Row],[ID]])&lt;&gt;1,IF(AND(OR(C1876=MIN(_xlfn._xlws.FILTER(Nested_Ifs[a11], Nested_Ifs[ID]=Nested_Ifs[[#This Row],[ID]])), C1876 = "NA"), OR(J1876=42,J1876=6,J1876=7,J1876=8, J1876 = "NA")),"NA",0),0)),0)))</f>
        <v>0</v>
      </c>
      <c r="L1876">
        <v>2</v>
      </c>
      <c r="M1876">
        <v>2</v>
      </c>
      <c r="N1876" t="s">
        <v>0</v>
      </c>
      <c r="O1876" s="11">
        <f t="shared" si="29"/>
        <v>0</v>
      </c>
    </row>
    <row r="1877" spans="2:15" x14ac:dyDescent="0.3">
      <c r="B1877">
        <v>19642</v>
      </c>
      <c r="C1877">
        <v>3</v>
      </c>
      <c r="D1877">
        <v>2</v>
      </c>
      <c r="E1877">
        <v>12</v>
      </c>
      <c r="F1877">
        <v>76</v>
      </c>
      <c r="G1877">
        <v>6</v>
      </c>
      <c r="H1877" t="s">
        <v>0</v>
      </c>
      <c r="I1877" t="s">
        <v>0</v>
      </c>
      <c r="J1877">
        <v>6</v>
      </c>
      <c r="K1877" s="5" cm="1">
        <f t="array" ref="K1877">IF(AND(C1877=1,OR(J1877=42,J1877=6,J1877=7,J1877=8)),1,
IF(AND(OR(C1877=1,C1877="NA"),OR(J1877=42,J1877=6,J1877=7,J1877=8, J1877="NA")),"NA",
IF(_xlfn.MINIFS(Nested_Ifs[a11],Nested_Ifs[ID],Nested_Ifs[[#This Row],[ID]])&lt;&gt;1,IF(AND(C1877=MIN(_xlfn._xlws.FILTER(Nested_Ifs[a11], Nested_Ifs[ID]=Nested_Ifs[[#This Row],[ID]])), OR(J1877=42,J1877=6,J1877=7,J1877=8)),1,
IF(_xlfn.MINIFS(Nested_Ifs[a11],Nested_Ifs[ID],Nested_Ifs[[#This Row],[ID]])&lt;&gt;1,IF(AND(OR(C1877=MIN(_xlfn._xlws.FILTER(Nested_Ifs[a11], Nested_Ifs[ID]=Nested_Ifs[[#This Row],[ID]])), C1877 = "NA"), OR(J1877=42,J1877=6,J1877=7,J1877=8, J1877 = "NA")),"NA",0),0)),0)))</f>
        <v>0</v>
      </c>
      <c r="L1877">
        <v>2</v>
      </c>
      <c r="M1877">
        <v>2</v>
      </c>
      <c r="N1877" t="s">
        <v>0</v>
      </c>
      <c r="O1877" s="11">
        <f t="shared" si="29"/>
        <v>0</v>
      </c>
    </row>
    <row r="1878" spans="2:15" x14ac:dyDescent="0.3">
      <c r="B1878">
        <v>19643</v>
      </c>
      <c r="C1878">
        <v>1</v>
      </c>
      <c r="D1878">
        <v>1</v>
      </c>
      <c r="E1878">
        <v>1</v>
      </c>
      <c r="F1878">
        <v>52</v>
      </c>
      <c r="G1878">
        <v>1</v>
      </c>
      <c r="H1878" t="s">
        <v>0</v>
      </c>
      <c r="I1878" t="s">
        <v>0</v>
      </c>
      <c r="J1878">
        <v>41</v>
      </c>
      <c r="K1878" s="5" cm="1">
        <f t="array" ref="K1878">IF(AND(C1878=1,OR(J1878=42,J1878=6,J1878=7,J1878=8)),1,
IF(AND(OR(C1878=1,C1878="NA"),OR(J1878=42,J1878=6,J1878=7,J1878=8, J1878="NA")),"NA",
IF(_xlfn.MINIFS(Nested_Ifs[a11],Nested_Ifs[ID],Nested_Ifs[[#This Row],[ID]])&lt;&gt;1,IF(AND(C1878=MIN(_xlfn._xlws.FILTER(Nested_Ifs[a11], Nested_Ifs[ID]=Nested_Ifs[[#This Row],[ID]])), OR(J1878=42,J1878=6,J1878=7,J1878=8)),1,
IF(_xlfn.MINIFS(Nested_Ifs[a11],Nested_Ifs[ID],Nested_Ifs[[#This Row],[ID]])&lt;&gt;1,IF(AND(OR(C1878=MIN(_xlfn._xlws.FILTER(Nested_Ifs[a11], Nested_Ifs[ID]=Nested_Ifs[[#This Row],[ID]])), C1878 = "NA"), OR(J1878=42,J1878=6,J1878=7,J1878=8, J1878 = "NA")),"NA",0),0)),0)))</f>
        <v>0</v>
      </c>
      <c r="L1878">
        <v>2</v>
      </c>
      <c r="M1878">
        <v>2</v>
      </c>
      <c r="N1878" t="s">
        <v>0</v>
      </c>
      <c r="O1878" s="11">
        <f t="shared" si="29"/>
        <v>0</v>
      </c>
    </row>
    <row r="1879" spans="2:15" x14ac:dyDescent="0.3">
      <c r="B1879">
        <v>19643</v>
      </c>
      <c r="C1879">
        <v>2</v>
      </c>
      <c r="D1879">
        <v>2</v>
      </c>
      <c r="E1879">
        <v>2</v>
      </c>
      <c r="F1879">
        <v>49</v>
      </c>
      <c r="G1879">
        <v>1</v>
      </c>
      <c r="H1879" t="s">
        <v>0</v>
      </c>
      <c r="I1879" t="s">
        <v>0</v>
      </c>
      <c r="J1879">
        <v>41</v>
      </c>
      <c r="K1879" s="5" cm="1">
        <f t="array" ref="K1879">IF(AND(C1879=1,OR(J1879=42,J1879=6,J1879=7,J1879=8)),1,
IF(AND(OR(C1879=1,C1879="NA"),OR(J1879=42,J1879=6,J1879=7,J1879=8, J1879="NA")),"NA",
IF(_xlfn.MINIFS(Nested_Ifs[a11],Nested_Ifs[ID],Nested_Ifs[[#This Row],[ID]])&lt;&gt;1,IF(AND(C1879=MIN(_xlfn._xlws.FILTER(Nested_Ifs[a11], Nested_Ifs[ID]=Nested_Ifs[[#This Row],[ID]])), OR(J1879=42,J1879=6,J1879=7,J1879=8)),1,
IF(_xlfn.MINIFS(Nested_Ifs[a11],Nested_Ifs[ID],Nested_Ifs[[#This Row],[ID]])&lt;&gt;1,IF(AND(OR(C1879=MIN(_xlfn._xlws.FILTER(Nested_Ifs[a11], Nested_Ifs[ID]=Nested_Ifs[[#This Row],[ID]])), C1879 = "NA"), OR(J1879=42,J1879=6,J1879=7,J1879=8, J1879 = "NA")),"NA",0),0)),0)))</f>
        <v>0</v>
      </c>
      <c r="L1879">
        <v>2</v>
      </c>
      <c r="M1879">
        <v>2</v>
      </c>
      <c r="N1879" t="s">
        <v>0</v>
      </c>
      <c r="O1879" s="11">
        <f t="shared" si="29"/>
        <v>0</v>
      </c>
    </row>
    <row r="1880" spans="2:15" x14ac:dyDescent="0.3">
      <c r="B1880">
        <v>19644</v>
      </c>
      <c r="C1880">
        <v>1</v>
      </c>
      <c r="D1880">
        <v>1</v>
      </c>
      <c r="E1880">
        <v>1</v>
      </c>
      <c r="F1880">
        <v>48</v>
      </c>
      <c r="G1880">
        <v>1</v>
      </c>
      <c r="H1880" t="s">
        <v>0</v>
      </c>
      <c r="I1880" t="s">
        <v>0</v>
      </c>
      <c r="J1880">
        <v>41</v>
      </c>
      <c r="K1880" s="5" cm="1">
        <f t="array" ref="K1880">IF(AND(C1880=1,OR(J1880=42,J1880=6,J1880=7,J1880=8)),1,
IF(AND(OR(C1880=1,C1880="NA"),OR(J1880=42,J1880=6,J1880=7,J1880=8, J1880="NA")),"NA",
IF(_xlfn.MINIFS(Nested_Ifs[a11],Nested_Ifs[ID],Nested_Ifs[[#This Row],[ID]])&lt;&gt;1,IF(AND(C1880=MIN(_xlfn._xlws.FILTER(Nested_Ifs[a11], Nested_Ifs[ID]=Nested_Ifs[[#This Row],[ID]])), OR(J1880=42,J1880=6,J1880=7,J1880=8)),1,
IF(_xlfn.MINIFS(Nested_Ifs[a11],Nested_Ifs[ID],Nested_Ifs[[#This Row],[ID]])&lt;&gt;1,IF(AND(OR(C1880=MIN(_xlfn._xlws.FILTER(Nested_Ifs[a11], Nested_Ifs[ID]=Nested_Ifs[[#This Row],[ID]])), C1880 = "NA"), OR(J1880=42,J1880=6,J1880=7,J1880=8, J1880 = "NA")),"NA",0),0)),0)))</f>
        <v>0</v>
      </c>
      <c r="L1880">
        <v>2</v>
      </c>
      <c r="M1880">
        <v>2</v>
      </c>
      <c r="N1880" t="s">
        <v>0</v>
      </c>
      <c r="O1880" s="11">
        <f t="shared" si="29"/>
        <v>0</v>
      </c>
    </row>
    <row r="1881" spans="2:15" x14ac:dyDescent="0.3">
      <c r="B1881">
        <v>19644</v>
      </c>
      <c r="C1881">
        <v>2</v>
      </c>
      <c r="D1881">
        <v>2</v>
      </c>
      <c r="E1881">
        <v>2</v>
      </c>
      <c r="F1881">
        <v>49</v>
      </c>
      <c r="G1881">
        <v>1</v>
      </c>
      <c r="H1881" t="s">
        <v>0</v>
      </c>
      <c r="I1881" t="s">
        <v>0</v>
      </c>
      <c r="J1881">
        <v>5</v>
      </c>
      <c r="K1881" s="5" cm="1">
        <f t="array" ref="K1881">IF(AND(C1881=1,OR(J1881=42,J1881=6,J1881=7,J1881=8)),1,
IF(AND(OR(C1881=1,C1881="NA"),OR(J1881=42,J1881=6,J1881=7,J1881=8, J1881="NA")),"NA",
IF(_xlfn.MINIFS(Nested_Ifs[a11],Nested_Ifs[ID],Nested_Ifs[[#This Row],[ID]])&lt;&gt;1,IF(AND(C1881=MIN(_xlfn._xlws.FILTER(Nested_Ifs[a11], Nested_Ifs[ID]=Nested_Ifs[[#This Row],[ID]])), OR(J1881=42,J1881=6,J1881=7,J1881=8)),1,
IF(_xlfn.MINIFS(Nested_Ifs[a11],Nested_Ifs[ID],Nested_Ifs[[#This Row],[ID]])&lt;&gt;1,IF(AND(OR(C1881=MIN(_xlfn._xlws.FILTER(Nested_Ifs[a11], Nested_Ifs[ID]=Nested_Ifs[[#This Row],[ID]])), C1881 = "NA"), OR(J1881=42,J1881=6,J1881=7,J1881=8, J1881 = "NA")),"NA",0),0)),0)))</f>
        <v>0</v>
      </c>
      <c r="L1881">
        <v>2</v>
      </c>
      <c r="M1881">
        <v>2</v>
      </c>
      <c r="N1881" t="s">
        <v>0</v>
      </c>
      <c r="O1881" s="11">
        <f t="shared" si="29"/>
        <v>0</v>
      </c>
    </row>
    <row r="1882" spans="2:15" x14ac:dyDescent="0.3">
      <c r="B1882">
        <v>19644</v>
      </c>
      <c r="C1882">
        <v>3</v>
      </c>
      <c r="D1882">
        <v>1</v>
      </c>
      <c r="E1882">
        <v>3</v>
      </c>
      <c r="F1882">
        <v>18</v>
      </c>
      <c r="G1882">
        <v>6</v>
      </c>
      <c r="H1882" t="s">
        <v>0</v>
      </c>
      <c r="I1882" t="s">
        <v>0</v>
      </c>
      <c r="J1882">
        <v>5</v>
      </c>
      <c r="K1882" s="5" cm="1">
        <f t="array" ref="K1882">IF(AND(C1882=1,OR(J1882=42,J1882=6,J1882=7,J1882=8)),1,
IF(AND(OR(C1882=1,C1882="NA"),OR(J1882=42,J1882=6,J1882=7,J1882=8, J1882="NA")),"NA",
IF(_xlfn.MINIFS(Nested_Ifs[a11],Nested_Ifs[ID],Nested_Ifs[[#This Row],[ID]])&lt;&gt;1,IF(AND(C1882=MIN(_xlfn._xlws.FILTER(Nested_Ifs[a11], Nested_Ifs[ID]=Nested_Ifs[[#This Row],[ID]])), OR(J1882=42,J1882=6,J1882=7,J1882=8)),1,
IF(_xlfn.MINIFS(Nested_Ifs[a11],Nested_Ifs[ID],Nested_Ifs[[#This Row],[ID]])&lt;&gt;1,IF(AND(OR(C1882=MIN(_xlfn._xlws.FILTER(Nested_Ifs[a11], Nested_Ifs[ID]=Nested_Ifs[[#This Row],[ID]])), C1882 = "NA"), OR(J1882=42,J1882=6,J1882=7,J1882=8, J1882 = "NA")),"NA",0),0)),0)))</f>
        <v>0</v>
      </c>
      <c r="L1882">
        <v>2</v>
      </c>
      <c r="M1882">
        <v>2</v>
      </c>
      <c r="N1882" t="s">
        <v>0</v>
      </c>
      <c r="O1882" s="11">
        <f t="shared" si="29"/>
        <v>0</v>
      </c>
    </row>
    <row r="1883" spans="2:15" x14ac:dyDescent="0.3">
      <c r="B1883">
        <v>19644</v>
      </c>
      <c r="C1883">
        <v>4</v>
      </c>
      <c r="D1883">
        <v>1</v>
      </c>
      <c r="E1883">
        <v>8</v>
      </c>
      <c r="F1883">
        <v>8</v>
      </c>
      <c r="G1883" t="s">
        <v>0</v>
      </c>
      <c r="H1883" t="s">
        <v>0</v>
      </c>
      <c r="I1883" t="s">
        <v>0</v>
      </c>
      <c r="J1883" t="s">
        <v>0</v>
      </c>
      <c r="K1883" s="5" cm="1">
        <f t="array" ref="K1883">IF(AND(C1883=1,OR(J1883=42,J1883=6,J1883=7,J1883=8)),1,
IF(AND(OR(C1883=1,C1883="NA"),OR(J1883=42,J1883=6,J1883=7,J1883=8, J1883="NA")),"NA",
IF(_xlfn.MINIFS(Nested_Ifs[a11],Nested_Ifs[ID],Nested_Ifs[[#This Row],[ID]])&lt;&gt;1,IF(AND(C1883=MIN(_xlfn._xlws.FILTER(Nested_Ifs[a11], Nested_Ifs[ID]=Nested_Ifs[[#This Row],[ID]])), OR(J1883=42,J1883=6,J1883=7,J1883=8)),1,
IF(_xlfn.MINIFS(Nested_Ifs[a11],Nested_Ifs[ID],Nested_Ifs[[#This Row],[ID]])&lt;&gt;1,IF(AND(OR(C1883=MIN(_xlfn._xlws.FILTER(Nested_Ifs[a11], Nested_Ifs[ID]=Nested_Ifs[[#This Row],[ID]])), C1883 = "NA"), OR(J1883=42,J1883=6,J1883=7,J1883=8, J1883 = "NA")),"NA",0),0)),0)))</f>
        <v>0</v>
      </c>
      <c r="L1883">
        <v>2</v>
      </c>
      <c r="M1883">
        <v>2</v>
      </c>
      <c r="N1883" t="s">
        <v>0</v>
      </c>
      <c r="O1883" s="11">
        <f t="shared" si="29"/>
        <v>0</v>
      </c>
    </row>
    <row r="1884" spans="2:15" x14ac:dyDescent="0.3">
      <c r="B1884">
        <v>19646</v>
      </c>
      <c r="C1884">
        <v>1</v>
      </c>
      <c r="D1884">
        <v>1</v>
      </c>
      <c r="E1884">
        <v>1</v>
      </c>
      <c r="F1884">
        <v>55</v>
      </c>
      <c r="G1884">
        <v>1</v>
      </c>
      <c r="H1884" t="s">
        <v>0</v>
      </c>
      <c r="I1884" t="s">
        <v>0</v>
      </c>
      <c r="J1884">
        <v>5</v>
      </c>
      <c r="K1884" s="5" cm="1">
        <f t="array" ref="K1884">IF(AND(C1884=1,OR(J1884=42,J1884=6,J1884=7,J1884=8)),1,
IF(AND(OR(C1884=1,C1884="NA"),OR(J1884=42,J1884=6,J1884=7,J1884=8, J1884="NA")),"NA",
IF(_xlfn.MINIFS(Nested_Ifs[a11],Nested_Ifs[ID],Nested_Ifs[[#This Row],[ID]])&lt;&gt;1,IF(AND(C1884=MIN(_xlfn._xlws.FILTER(Nested_Ifs[a11], Nested_Ifs[ID]=Nested_Ifs[[#This Row],[ID]])), OR(J1884=42,J1884=6,J1884=7,J1884=8)),1,
IF(_xlfn.MINIFS(Nested_Ifs[a11],Nested_Ifs[ID],Nested_Ifs[[#This Row],[ID]])&lt;&gt;1,IF(AND(OR(C1884=MIN(_xlfn._xlws.FILTER(Nested_Ifs[a11], Nested_Ifs[ID]=Nested_Ifs[[#This Row],[ID]])), C1884 = "NA"), OR(J1884=42,J1884=6,J1884=7,J1884=8, J1884 = "NA")),"NA",0),0)),0)))</f>
        <v>0</v>
      </c>
      <c r="L1884">
        <v>1</v>
      </c>
      <c r="M1884">
        <v>2</v>
      </c>
      <c r="N1884" t="s">
        <v>0</v>
      </c>
      <c r="O1884" s="11">
        <f t="shared" si="29"/>
        <v>0</v>
      </c>
    </row>
    <row r="1885" spans="2:15" x14ac:dyDescent="0.3">
      <c r="B1885">
        <v>19646</v>
      </c>
      <c r="C1885">
        <v>2</v>
      </c>
      <c r="D1885">
        <v>2</v>
      </c>
      <c r="E1885">
        <v>2</v>
      </c>
      <c r="F1885">
        <v>56</v>
      </c>
      <c r="G1885">
        <v>1</v>
      </c>
      <c r="H1885" t="s">
        <v>0</v>
      </c>
      <c r="I1885" t="s">
        <v>0</v>
      </c>
      <c r="J1885">
        <v>5</v>
      </c>
      <c r="K1885" s="5" cm="1">
        <f t="array" ref="K1885">IF(AND(C1885=1,OR(J1885=42,J1885=6,J1885=7,J1885=8)),1,
IF(AND(OR(C1885=1,C1885="NA"),OR(J1885=42,J1885=6,J1885=7,J1885=8, J1885="NA")),"NA",
IF(_xlfn.MINIFS(Nested_Ifs[a11],Nested_Ifs[ID],Nested_Ifs[[#This Row],[ID]])&lt;&gt;1,IF(AND(C1885=MIN(_xlfn._xlws.FILTER(Nested_Ifs[a11], Nested_Ifs[ID]=Nested_Ifs[[#This Row],[ID]])), OR(J1885=42,J1885=6,J1885=7,J1885=8)),1,
IF(_xlfn.MINIFS(Nested_Ifs[a11],Nested_Ifs[ID],Nested_Ifs[[#This Row],[ID]])&lt;&gt;1,IF(AND(OR(C1885=MIN(_xlfn._xlws.FILTER(Nested_Ifs[a11], Nested_Ifs[ID]=Nested_Ifs[[#This Row],[ID]])), C1885 = "NA"), OR(J1885=42,J1885=6,J1885=7,J1885=8, J1885 = "NA")),"NA",0),0)),0)))</f>
        <v>0</v>
      </c>
      <c r="L1885">
        <v>1</v>
      </c>
      <c r="M1885">
        <v>2</v>
      </c>
      <c r="N1885" t="s">
        <v>0</v>
      </c>
      <c r="O1885" s="11">
        <f t="shared" si="29"/>
        <v>0</v>
      </c>
    </row>
    <row r="1886" spans="2:15" x14ac:dyDescent="0.3">
      <c r="B1886">
        <v>19646</v>
      </c>
      <c r="C1886">
        <v>3</v>
      </c>
      <c r="D1886">
        <v>2</v>
      </c>
      <c r="E1886">
        <v>3</v>
      </c>
      <c r="F1886">
        <v>17</v>
      </c>
      <c r="G1886">
        <v>6</v>
      </c>
      <c r="H1886" t="s">
        <v>0</v>
      </c>
      <c r="I1886" t="s">
        <v>0</v>
      </c>
      <c r="J1886" t="s">
        <v>0</v>
      </c>
      <c r="K1886" s="5" cm="1">
        <f t="array" ref="K1886">IF(AND(C1886=1,OR(J1886=42,J1886=6,J1886=7,J1886=8)),1,
IF(AND(OR(C1886=1,C1886="NA"),OR(J1886=42,J1886=6,J1886=7,J1886=8, J1886="NA")),"NA",
IF(_xlfn.MINIFS(Nested_Ifs[a11],Nested_Ifs[ID],Nested_Ifs[[#This Row],[ID]])&lt;&gt;1,IF(AND(C1886=MIN(_xlfn._xlws.FILTER(Nested_Ifs[a11], Nested_Ifs[ID]=Nested_Ifs[[#This Row],[ID]])), OR(J1886=42,J1886=6,J1886=7,J1886=8)),1,
IF(_xlfn.MINIFS(Nested_Ifs[a11],Nested_Ifs[ID],Nested_Ifs[[#This Row],[ID]])&lt;&gt;1,IF(AND(OR(C1886=MIN(_xlfn._xlws.FILTER(Nested_Ifs[a11], Nested_Ifs[ID]=Nested_Ifs[[#This Row],[ID]])), C1886 = "NA"), OR(J1886=42,J1886=6,J1886=7,J1886=8, J1886 = "NA")),"NA",0),0)),0)))</f>
        <v>0</v>
      </c>
      <c r="L1886">
        <v>2</v>
      </c>
      <c r="M1886">
        <v>2</v>
      </c>
      <c r="N1886" t="s">
        <v>0</v>
      </c>
      <c r="O1886" s="11">
        <f t="shared" si="29"/>
        <v>0</v>
      </c>
    </row>
    <row r="1887" spans="2:15" x14ac:dyDescent="0.3">
      <c r="B1887">
        <v>19645</v>
      </c>
      <c r="C1887">
        <v>1</v>
      </c>
      <c r="D1887">
        <v>1</v>
      </c>
      <c r="E1887">
        <v>1</v>
      </c>
      <c r="F1887">
        <v>62</v>
      </c>
      <c r="G1887">
        <v>5</v>
      </c>
      <c r="H1887" t="s">
        <v>0</v>
      </c>
      <c r="I1887" t="s">
        <v>0</v>
      </c>
      <c r="J1887" t="s">
        <v>0</v>
      </c>
      <c r="K1887" s="5" t="str" cm="1">
        <f t="array" ref="K1887">IF(AND(C1887=1,OR(J1887=42,J1887=6,J1887=7,J1887=8)),1,
IF(AND(OR(C1887=1,C1887="NA"),OR(J1887=42,J1887=6,J1887=7,J1887=8, J1887="NA")),"NA",
IF(_xlfn.MINIFS(Nested_Ifs[a11],Nested_Ifs[ID],Nested_Ifs[[#This Row],[ID]])&lt;&gt;1,IF(AND(C1887=MIN(_xlfn._xlws.FILTER(Nested_Ifs[a11], Nested_Ifs[ID]=Nested_Ifs[[#This Row],[ID]])), OR(J1887=42,J1887=6,J1887=7,J1887=8)),1,
IF(_xlfn.MINIFS(Nested_Ifs[a11],Nested_Ifs[ID],Nested_Ifs[[#This Row],[ID]])&lt;&gt;1,IF(AND(OR(C1887=MIN(_xlfn._xlws.FILTER(Nested_Ifs[a11], Nested_Ifs[ID]=Nested_Ifs[[#This Row],[ID]])), C1887 = "NA"), OR(J1887=42,J1887=6,J1887=7,J1887=8, J1887 = "NA")),"NA",0),0)),0)))</f>
        <v>NA</v>
      </c>
      <c r="L1887">
        <v>1</v>
      </c>
      <c r="M1887">
        <v>2</v>
      </c>
      <c r="N1887" t="s">
        <v>0</v>
      </c>
      <c r="O1887" s="11">
        <f t="shared" si="29"/>
        <v>0</v>
      </c>
    </row>
    <row r="1888" spans="2:15" x14ac:dyDescent="0.3">
      <c r="B1888">
        <v>19646</v>
      </c>
      <c r="C1888">
        <v>4</v>
      </c>
      <c r="D1888">
        <v>1</v>
      </c>
      <c r="E1888">
        <v>8</v>
      </c>
      <c r="F1888">
        <v>13</v>
      </c>
      <c r="G1888" t="s">
        <v>0</v>
      </c>
      <c r="H1888" t="s">
        <v>0</v>
      </c>
      <c r="I1888" t="s">
        <v>0</v>
      </c>
      <c r="J1888" t="s">
        <v>0</v>
      </c>
      <c r="K1888" s="5" cm="1">
        <f t="array" ref="K1888">IF(AND(C1888=1,OR(J1888=42,J1888=6,J1888=7,J1888=8)),1,
IF(AND(OR(C1888=1,C1888="NA"),OR(J1888=42,J1888=6,J1888=7,J1888=8, J1888="NA")),"NA",
IF(_xlfn.MINIFS(Nested_Ifs[a11],Nested_Ifs[ID],Nested_Ifs[[#This Row],[ID]])&lt;&gt;1,IF(AND(C1888=MIN(_xlfn._xlws.FILTER(Nested_Ifs[a11], Nested_Ifs[ID]=Nested_Ifs[[#This Row],[ID]])), OR(J1888=42,J1888=6,J1888=7,J1888=8)),1,
IF(_xlfn.MINIFS(Nested_Ifs[a11],Nested_Ifs[ID],Nested_Ifs[[#This Row],[ID]])&lt;&gt;1,IF(AND(OR(C1888=MIN(_xlfn._xlws.FILTER(Nested_Ifs[a11], Nested_Ifs[ID]=Nested_Ifs[[#This Row],[ID]])), C1888 = "NA"), OR(J1888=42,J1888=6,J1888=7,J1888=8, J1888 = "NA")),"NA",0),0)),0)))</f>
        <v>0</v>
      </c>
      <c r="L1888">
        <v>2</v>
      </c>
      <c r="M1888">
        <v>2</v>
      </c>
      <c r="N1888" t="s">
        <v>0</v>
      </c>
      <c r="O1888" s="11">
        <f t="shared" si="29"/>
        <v>0</v>
      </c>
    </row>
    <row r="1889" spans="2:15" x14ac:dyDescent="0.3">
      <c r="B1889">
        <v>19646</v>
      </c>
      <c r="C1889">
        <v>5</v>
      </c>
      <c r="D1889">
        <v>2</v>
      </c>
      <c r="E1889">
        <v>3</v>
      </c>
      <c r="F1889">
        <v>31</v>
      </c>
      <c r="G1889">
        <v>6</v>
      </c>
      <c r="H1889" t="s">
        <v>0</v>
      </c>
      <c r="I1889" t="s">
        <v>0</v>
      </c>
      <c r="J1889">
        <v>7</v>
      </c>
      <c r="K1889" s="5" cm="1">
        <f t="array" ref="K1889">IF(AND(C1889=1,OR(J1889=42,J1889=6,J1889=7,J1889=8)),1,
IF(AND(OR(C1889=1,C1889="NA"),OR(J1889=42,J1889=6,J1889=7,J1889=8, J1889="NA")),"NA",
IF(_xlfn.MINIFS(Nested_Ifs[a11],Nested_Ifs[ID],Nested_Ifs[[#This Row],[ID]])&lt;&gt;1,IF(AND(C1889=MIN(_xlfn._xlws.FILTER(Nested_Ifs[a11], Nested_Ifs[ID]=Nested_Ifs[[#This Row],[ID]])), OR(J1889=42,J1889=6,J1889=7,J1889=8)),1,
IF(_xlfn.MINIFS(Nested_Ifs[a11],Nested_Ifs[ID],Nested_Ifs[[#This Row],[ID]])&lt;&gt;1,IF(AND(OR(C1889=MIN(_xlfn._xlws.FILTER(Nested_Ifs[a11], Nested_Ifs[ID]=Nested_Ifs[[#This Row],[ID]])), C1889 = "NA"), OR(J1889=42,J1889=6,J1889=7,J1889=8, J1889 = "NA")),"NA",0),0)),0)))</f>
        <v>0</v>
      </c>
      <c r="L1889">
        <v>2</v>
      </c>
      <c r="M1889">
        <v>2</v>
      </c>
      <c r="N1889" t="s">
        <v>0</v>
      </c>
      <c r="O1889" s="11">
        <f t="shared" si="29"/>
        <v>0</v>
      </c>
    </row>
    <row r="1890" spans="2:15" x14ac:dyDescent="0.3">
      <c r="B1890">
        <v>19648</v>
      </c>
      <c r="C1890">
        <v>1</v>
      </c>
      <c r="D1890">
        <v>1</v>
      </c>
      <c r="E1890">
        <v>1</v>
      </c>
      <c r="F1890">
        <v>50</v>
      </c>
      <c r="G1890">
        <v>1</v>
      </c>
      <c r="H1890" t="s">
        <v>0</v>
      </c>
      <c r="I1890" t="s">
        <v>0</v>
      </c>
      <c r="J1890">
        <v>5</v>
      </c>
      <c r="K1890" s="5" cm="1">
        <f t="array" ref="K1890">IF(AND(C1890=1,OR(J1890=42,J1890=6,J1890=7,J1890=8)),1,
IF(AND(OR(C1890=1,C1890="NA"),OR(J1890=42,J1890=6,J1890=7,J1890=8, J1890="NA")),"NA",
IF(_xlfn.MINIFS(Nested_Ifs[a11],Nested_Ifs[ID],Nested_Ifs[[#This Row],[ID]])&lt;&gt;1,IF(AND(C1890=MIN(_xlfn._xlws.FILTER(Nested_Ifs[a11], Nested_Ifs[ID]=Nested_Ifs[[#This Row],[ID]])), OR(J1890=42,J1890=6,J1890=7,J1890=8)),1,
IF(_xlfn.MINIFS(Nested_Ifs[a11],Nested_Ifs[ID],Nested_Ifs[[#This Row],[ID]])&lt;&gt;1,IF(AND(OR(C1890=MIN(_xlfn._xlws.FILTER(Nested_Ifs[a11], Nested_Ifs[ID]=Nested_Ifs[[#This Row],[ID]])), C1890 = "NA"), OR(J1890=42,J1890=6,J1890=7,J1890=8, J1890 = "NA")),"NA",0),0)),0)))</f>
        <v>0</v>
      </c>
      <c r="L1890">
        <v>2</v>
      </c>
      <c r="M1890">
        <v>2</v>
      </c>
      <c r="N1890" t="s">
        <v>0</v>
      </c>
      <c r="O1890" s="11">
        <f t="shared" si="29"/>
        <v>0</v>
      </c>
    </row>
    <row r="1891" spans="2:15" x14ac:dyDescent="0.3">
      <c r="B1891">
        <v>19648</v>
      </c>
      <c r="C1891">
        <v>2</v>
      </c>
      <c r="D1891">
        <v>2</v>
      </c>
      <c r="E1891">
        <v>2</v>
      </c>
      <c r="F1891">
        <v>39</v>
      </c>
      <c r="G1891">
        <v>1</v>
      </c>
      <c r="H1891" t="s">
        <v>0</v>
      </c>
      <c r="I1891" t="s">
        <v>0</v>
      </c>
      <c r="J1891">
        <v>5</v>
      </c>
      <c r="K1891" s="5" cm="1">
        <f t="array" ref="K1891">IF(AND(C1891=1,OR(J1891=42,J1891=6,J1891=7,J1891=8)),1,
IF(AND(OR(C1891=1,C1891="NA"),OR(J1891=42,J1891=6,J1891=7,J1891=8, J1891="NA")),"NA",
IF(_xlfn.MINIFS(Nested_Ifs[a11],Nested_Ifs[ID],Nested_Ifs[[#This Row],[ID]])&lt;&gt;1,IF(AND(C1891=MIN(_xlfn._xlws.FILTER(Nested_Ifs[a11], Nested_Ifs[ID]=Nested_Ifs[[#This Row],[ID]])), OR(J1891=42,J1891=6,J1891=7,J1891=8)),1,
IF(_xlfn.MINIFS(Nested_Ifs[a11],Nested_Ifs[ID],Nested_Ifs[[#This Row],[ID]])&lt;&gt;1,IF(AND(OR(C1891=MIN(_xlfn._xlws.FILTER(Nested_Ifs[a11], Nested_Ifs[ID]=Nested_Ifs[[#This Row],[ID]])), C1891 = "NA"), OR(J1891=42,J1891=6,J1891=7,J1891=8, J1891 = "NA")),"NA",0),0)),0)))</f>
        <v>0</v>
      </c>
      <c r="L1891">
        <v>2</v>
      </c>
      <c r="M1891">
        <v>2</v>
      </c>
      <c r="N1891" t="s">
        <v>0</v>
      </c>
      <c r="O1891" s="11">
        <f t="shared" si="29"/>
        <v>0</v>
      </c>
    </row>
    <row r="1892" spans="2:15" x14ac:dyDescent="0.3">
      <c r="B1892">
        <v>19648</v>
      </c>
      <c r="C1892">
        <v>4</v>
      </c>
      <c r="D1892">
        <v>1</v>
      </c>
      <c r="E1892">
        <v>3</v>
      </c>
      <c r="F1892">
        <v>13</v>
      </c>
      <c r="G1892" t="s">
        <v>0</v>
      </c>
      <c r="H1892" t="s">
        <v>0</v>
      </c>
      <c r="I1892" t="s">
        <v>0</v>
      </c>
      <c r="J1892" t="s">
        <v>0</v>
      </c>
      <c r="K1892" s="5" cm="1">
        <f t="array" ref="K1892">IF(AND(C1892=1,OR(J1892=42,J1892=6,J1892=7,J1892=8)),1,
IF(AND(OR(C1892=1,C1892="NA"),OR(J1892=42,J1892=6,J1892=7,J1892=8, J1892="NA")),"NA",
IF(_xlfn.MINIFS(Nested_Ifs[a11],Nested_Ifs[ID],Nested_Ifs[[#This Row],[ID]])&lt;&gt;1,IF(AND(C1892=MIN(_xlfn._xlws.FILTER(Nested_Ifs[a11], Nested_Ifs[ID]=Nested_Ifs[[#This Row],[ID]])), OR(J1892=42,J1892=6,J1892=7,J1892=8)),1,
IF(_xlfn.MINIFS(Nested_Ifs[a11],Nested_Ifs[ID],Nested_Ifs[[#This Row],[ID]])&lt;&gt;1,IF(AND(OR(C1892=MIN(_xlfn._xlws.FILTER(Nested_Ifs[a11], Nested_Ifs[ID]=Nested_Ifs[[#This Row],[ID]])), C1892 = "NA"), OR(J1892=42,J1892=6,J1892=7,J1892=8, J1892 = "NA")),"NA",0),0)),0)))</f>
        <v>0</v>
      </c>
      <c r="L1892">
        <v>2</v>
      </c>
      <c r="M1892">
        <v>2</v>
      </c>
      <c r="N1892" t="s">
        <v>0</v>
      </c>
      <c r="O1892" s="11">
        <f t="shared" si="29"/>
        <v>0</v>
      </c>
    </row>
    <row r="1893" spans="2:15" x14ac:dyDescent="0.3">
      <c r="B1893">
        <v>19648</v>
      </c>
      <c r="C1893">
        <v>5</v>
      </c>
      <c r="D1893">
        <v>2</v>
      </c>
      <c r="E1893">
        <v>3</v>
      </c>
      <c r="F1893">
        <v>10</v>
      </c>
      <c r="G1893" t="s">
        <v>0</v>
      </c>
      <c r="H1893" t="s">
        <v>0</v>
      </c>
      <c r="I1893" t="s">
        <v>0</v>
      </c>
      <c r="J1893" t="s">
        <v>0</v>
      </c>
      <c r="K1893" s="5" cm="1">
        <f t="array" ref="K1893">IF(AND(C1893=1,OR(J1893=42,J1893=6,J1893=7,J1893=8)),1,
IF(AND(OR(C1893=1,C1893="NA"),OR(J1893=42,J1893=6,J1893=7,J1893=8, J1893="NA")),"NA",
IF(_xlfn.MINIFS(Nested_Ifs[a11],Nested_Ifs[ID],Nested_Ifs[[#This Row],[ID]])&lt;&gt;1,IF(AND(C1893=MIN(_xlfn._xlws.FILTER(Nested_Ifs[a11], Nested_Ifs[ID]=Nested_Ifs[[#This Row],[ID]])), OR(J1893=42,J1893=6,J1893=7,J1893=8)),1,
IF(_xlfn.MINIFS(Nested_Ifs[a11],Nested_Ifs[ID],Nested_Ifs[[#This Row],[ID]])&lt;&gt;1,IF(AND(OR(C1893=MIN(_xlfn._xlws.FILTER(Nested_Ifs[a11], Nested_Ifs[ID]=Nested_Ifs[[#This Row],[ID]])), C1893 = "NA"), OR(J1893=42,J1893=6,J1893=7,J1893=8, J1893 = "NA")),"NA",0),0)),0)))</f>
        <v>0</v>
      </c>
      <c r="L1893">
        <v>2</v>
      </c>
      <c r="M1893">
        <v>2</v>
      </c>
      <c r="N1893" t="s">
        <v>0</v>
      </c>
      <c r="O1893" s="11">
        <f t="shared" si="29"/>
        <v>0</v>
      </c>
    </row>
    <row r="1894" spans="2:15" x14ac:dyDescent="0.3">
      <c r="B1894">
        <v>19648</v>
      </c>
      <c r="C1894">
        <v>6</v>
      </c>
      <c r="D1894">
        <v>1</v>
      </c>
      <c r="E1894">
        <v>3</v>
      </c>
      <c r="F1894">
        <v>6</v>
      </c>
      <c r="G1894" t="s">
        <v>0</v>
      </c>
      <c r="H1894" t="s">
        <v>0</v>
      </c>
      <c r="I1894" t="s">
        <v>0</v>
      </c>
      <c r="J1894" t="s">
        <v>0</v>
      </c>
      <c r="K1894" s="5" cm="1">
        <f t="array" ref="K1894">IF(AND(C1894=1,OR(J1894=42,J1894=6,J1894=7,J1894=8)),1,
IF(AND(OR(C1894=1,C1894="NA"),OR(J1894=42,J1894=6,J1894=7,J1894=8, J1894="NA")),"NA",
IF(_xlfn.MINIFS(Nested_Ifs[a11],Nested_Ifs[ID],Nested_Ifs[[#This Row],[ID]])&lt;&gt;1,IF(AND(C1894=MIN(_xlfn._xlws.FILTER(Nested_Ifs[a11], Nested_Ifs[ID]=Nested_Ifs[[#This Row],[ID]])), OR(J1894=42,J1894=6,J1894=7,J1894=8)),1,
IF(_xlfn.MINIFS(Nested_Ifs[a11],Nested_Ifs[ID],Nested_Ifs[[#This Row],[ID]])&lt;&gt;1,IF(AND(OR(C1894=MIN(_xlfn._xlws.FILTER(Nested_Ifs[a11], Nested_Ifs[ID]=Nested_Ifs[[#This Row],[ID]])), C1894 = "NA"), OR(J1894=42,J1894=6,J1894=7,J1894=8, J1894 = "NA")),"NA",0),0)),0)))</f>
        <v>0</v>
      </c>
      <c r="L1894">
        <v>2</v>
      </c>
      <c r="M1894">
        <v>2</v>
      </c>
      <c r="N1894" t="s">
        <v>0</v>
      </c>
      <c r="O1894" s="11">
        <f t="shared" si="29"/>
        <v>0</v>
      </c>
    </row>
    <row r="1895" spans="2:15" x14ac:dyDescent="0.3">
      <c r="B1895">
        <v>19648</v>
      </c>
      <c r="C1895">
        <v>7</v>
      </c>
      <c r="D1895">
        <v>1</v>
      </c>
      <c r="E1895">
        <v>3</v>
      </c>
      <c r="F1895">
        <v>1</v>
      </c>
      <c r="G1895" t="s">
        <v>0</v>
      </c>
      <c r="H1895">
        <v>2</v>
      </c>
      <c r="I1895">
        <v>3</v>
      </c>
      <c r="J1895" t="s">
        <v>0</v>
      </c>
      <c r="K1895" s="5" cm="1">
        <f t="array" ref="K1895">IF(AND(C1895=1,OR(J1895=42,J1895=6,J1895=7,J1895=8)),1,
IF(AND(OR(C1895=1,C1895="NA"),OR(J1895=42,J1895=6,J1895=7,J1895=8, J1895="NA")),"NA",
IF(_xlfn.MINIFS(Nested_Ifs[a11],Nested_Ifs[ID],Nested_Ifs[[#This Row],[ID]])&lt;&gt;1,IF(AND(C1895=MIN(_xlfn._xlws.FILTER(Nested_Ifs[a11], Nested_Ifs[ID]=Nested_Ifs[[#This Row],[ID]])), OR(J1895=42,J1895=6,J1895=7,J1895=8)),1,
IF(_xlfn.MINIFS(Nested_Ifs[a11],Nested_Ifs[ID],Nested_Ifs[[#This Row],[ID]])&lt;&gt;1,IF(AND(OR(C1895=MIN(_xlfn._xlws.FILTER(Nested_Ifs[a11], Nested_Ifs[ID]=Nested_Ifs[[#This Row],[ID]])), C1895 = "NA"), OR(J1895=42,J1895=6,J1895=7,J1895=8, J1895 = "NA")),"NA",0),0)),0)))</f>
        <v>0</v>
      </c>
      <c r="L1895">
        <v>2</v>
      </c>
      <c r="M1895">
        <v>2</v>
      </c>
      <c r="N1895" t="s">
        <v>0</v>
      </c>
      <c r="O1895" s="11">
        <f t="shared" si="29"/>
        <v>0</v>
      </c>
    </row>
    <row r="1896" spans="2:15" x14ac:dyDescent="0.3">
      <c r="B1896">
        <v>19650</v>
      </c>
      <c r="C1896">
        <v>1</v>
      </c>
      <c r="D1896">
        <v>1</v>
      </c>
      <c r="E1896">
        <v>1</v>
      </c>
      <c r="F1896">
        <v>30</v>
      </c>
      <c r="G1896">
        <v>1</v>
      </c>
      <c r="H1896" t="s">
        <v>0</v>
      </c>
      <c r="I1896" t="s">
        <v>0</v>
      </c>
      <c r="J1896">
        <v>1</v>
      </c>
      <c r="K1896" s="5" cm="1">
        <f t="array" ref="K1896">IF(AND(C1896=1,OR(J1896=42,J1896=6,J1896=7,J1896=8)),1,
IF(AND(OR(C1896=1,C1896="NA"),OR(J1896=42,J1896=6,J1896=7,J1896=8, J1896="NA")),"NA",
IF(_xlfn.MINIFS(Nested_Ifs[a11],Nested_Ifs[ID],Nested_Ifs[[#This Row],[ID]])&lt;&gt;1,IF(AND(C1896=MIN(_xlfn._xlws.FILTER(Nested_Ifs[a11], Nested_Ifs[ID]=Nested_Ifs[[#This Row],[ID]])), OR(J1896=42,J1896=6,J1896=7,J1896=8)),1,
IF(_xlfn.MINIFS(Nested_Ifs[a11],Nested_Ifs[ID],Nested_Ifs[[#This Row],[ID]])&lt;&gt;1,IF(AND(OR(C1896=MIN(_xlfn._xlws.FILTER(Nested_Ifs[a11], Nested_Ifs[ID]=Nested_Ifs[[#This Row],[ID]])), C1896 = "NA"), OR(J1896=42,J1896=6,J1896=7,J1896=8, J1896 = "NA")),"NA",0),0)),0)))</f>
        <v>0</v>
      </c>
      <c r="L1896">
        <v>2</v>
      </c>
      <c r="M1896">
        <v>2</v>
      </c>
      <c r="N1896" t="s">
        <v>0</v>
      </c>
      <c r="O1896" s="11">
        <f t="shared" si="29"/>
        <v>0</v>
      </c>
    </row>
    <row r="1897" spans="2:15" x14ac:dyDescent="0.3">
      <c r="B1897">
        <v>19650</v>
      </c>
      <c r="C1897">
        <v>2</v>
      </c>
      <c r="D1897">
        <v>2</v>
      </c>
      <c r="E1897">
        <v>2</v>
      </c>
      <c r="F1897">
        <v>26</v>
      </c>
      <c r="G1897">
        <v>1</v>
      </c>
      <c r="H1897" t="s">
        <v>0</v>
      </c>
      <c r="I1897" t="s">
        <v>0</v>
      </c>
      <c r="J1897">
        <v>3</v>
      </c>
      <c r="K1897" s="5" cm="1">
        <f t="array" ref="K1897">IF(AND(C1897=1,OR(J1897=42,J1897=6,J1897=7,J1897=8)),1,
IF(AND(OR(C1897=1,C1897="NA"),OR(J1897=42,J1897=6,J1897=7,J1897=8, J1897="NA")),"NA",
IF(_xlfn.MINIFS(Nested_Ifs[a11],Nested_Ifs[ID],Nested_Ifs[[#This Row],[ID]])&lt;&gt;1,IF(AND(C1897=MIN(_xlfn._xlws.FILTER(Nested_Ifs[a11], Nested_Ifs[ID]=Nested_Ifs[[#This Row],[ID]])), OR(J1897=42,J1897=6,J1897=7,J1897=8)),1,
IF(_xlfn.MINIFS(Nested_Ifs[a11],Nested_Ifs[ID],Nested_Ifs[[#This Row],[ID]])&lt;&gt;1,IF(AND(OR(C1897=MIN(_xlfn._xlws.FILTER(Nested_Ifs[a11], Nested_Ifs[ID]=Nested_Ifs[[#This Row],[ID]])), C1897 = "NA"), OR(J1897=42,J1897=6,J1897=7,J1897=8, J1897 = "NA")),"NA",0),0)),0)))</f>
        <v>0</v>
      </c>
      <c r="L1897">
        <v>1</v>
      </c>
      <c r="M1897">
        <v>2</v>
      </c>
      <c r="N1897" t="s">
        <v>0</v>
      </c>
      <c r="O1897" s="11">
        <f t="shared" si="29"/>
        <v>0</v>
      </c>
    </row>
    <row r="1898" spans="2:15" x14ac:dyDescent="0.3">
      <c r="B1898">
        <v>19651</v>
      </c>
      <c r="C1898">
        <v>2</v>
      </c>
      <c r="D1898">
        <v>2</v>
      </c>
      <c r="E1898">
        <v>1</v>
      </c>
      <c r="F1898">
        <v>51</v>
      </c>
      <c r="G1898">
        <v>5</v>
      </c>
      <c r="H1898" t="s">
        <v>0</v>
      </c>
      <c r="I1898" t="s">
        <v>0</v>
      </c>
      <c r="J1898">
        <v>41</v>
      </c>
      <c r="K1898" s="5" cm="1">
        <f t="array" ref="K1898">IF(AND(C1898=1,OR(J1898=42,J1898=6,J1898=7,J1898=8)),1,
IF(AND(OR(C1898=1,C1898="NA"),OR(J1898=42,J1898=6,J1898=7,J1898=8, J1898="NA")),"NA",
IF(_xlfn.MINIFS(Nested_Ifs[a11],Nested_Ifs[ID],Nested_Ifs[[#This Row],[ID]])&lt;&gt;1,IF(AND(C1898=MIN(_xlfn._xlws.FILTER(Nested_Ifs[a11], Nested_Ifs[ID]=Nested_Ifs[[#This Row],[ID]])), OR(J1898=42,J1898=6,J1898=7,J1898=8)),1,
IF(_xlfn.MINIFS(Nested_Ifs[a11],Nested_Ifs[ID],Nested_Ifs[[#This Row],[ID]])&lt;&gt;1,IF(AND(OR(C1898=MIN(_xlfn._xlws.FILTER(Nested_Ifs[a11], Nested_Ifs[ID]=Nested_Ifs[[#This Row],[ID]])), C1898 = "NA"), OR(J1898=42,J1898=6,J1898=7,J1898=8, J1898 = "NA")),"NA",0),0)),0)))</f>
        <v>0</v>
      </c>
      <c r="L1898">
        <v>1</v>
      </c>
      <c r="M1898">
        <v>2</v>
      </c>
      <c r="N1898" t="s">
        <v>0</v>
      </c>
      <c r="O1898" s="11">
        <f t="shared" si="29"/>
        <v>0</v>
      </c>
    </row>
    <row r="1899" spans="2:15" x14ac:dyDescent="0.3">
      <c r="B1899">
        <v>19651</v>
      </c>
      <c r="C1899">
        <v>3</v>
      </c>
      <c r="D1899">
        <v>2</v>
      </c>
      <c r="E1899">
        <v>3</v>
      </c>
      <c r="F1899">
        <v>12</v>
      </c>
      <c r="G1899" t="s">
        <v>0</v>
      </c>
      <c r="H1899" t="s">
        <v>0</v>
      </c>
      <c r="I1899" t="s">
        <v>0</v>
      </c>
      <c r="J1899" t="s">
        <v>0</v>
      </c>
      <c r="K1899" s="5" cm="1">
        <f t="array" ref="K1899">IF(AND(C1899=1,OR(J1899=42,J1899=6,J1899=7,J1899=8)),1,
IF(AND(OR(C1899=1,C1899="NA"),OR(J1899=42,J1899=6,J1899=7,J1899=8, J1899="NA")),"NA",
IF(_xlfn.MINIFS(Nested_Ifs[a11],Nested_Ifs[ID],Nested_Ifs[[#This Row],[ID]])&lt;&gt;1,IF(AND(C1899=MIN(_xlfn._xlws.FILTER(Nested_Ifs[a11], Nested_Ifs[ID]=Nested_Ifs[[#This Row],[ID]])), OR(J1899=42,J1899=6,J1899=7,J1899=8)),1,
IF(_xlfn.MINIFS(Nested_Ifs[a11],Nested_Ifs[ID],Nested_Ifs[[#This Row],[ID]])&lt;&gt;1,IF(AND(OR(C1899=MIN(_xlfn._xlws.FILTER(Nested_Ifs[a11], Nested_Ifs[ID]=Nested_Ifs[[#This Row],[ID]])), C1899 = "NA"), OR(J1899=42,J1899=6,J1899=7,J1899=8, J1899 = "NA")),"NA",0),0)),0)))</f>
        <v>0</v>
      </c>
      <c r="L1899">
        <v>1</v>
      </c>
      <c r="M1899">
        <v>2</v>
      </c>
      <c r="N1899" t="s">
        <v>0</v>
      </c>
      <c r="O1899" s="11">
        <f t="shared" si="29"/>
        <v>0</v>
      </c>
    </row>
    <row r="1900" spans="2:15" x14ac:dyDescent="0.3">
      <c r="B1900">
        <v>19651</v>
      </c>
      <c r="C1900">
        <v>4</v>
      </c>
      <c r="D1900">
        <v>1</v>
      </c>
      <c r="E1900">
        <v>8</v>
      </c>
      <c r="F1900">
        <v>3</v>
      </c>
      <c r="G1900" t="s">
        <v>0</v>
      </c>
      <c r="H1900">
        <v>1</v>
      </c>
      <c r="I1900" t="s">
        <v>0</v>
      </c>
      <c r="J1900" t="s">
        <v>0</v>
      </c>
      <c r="K1900" s="5" cm="1">
        <f t="array" ref="K1900">IF(AND(C1900=1,OR(J1900=42,J1900=6,J1900=7,J1900=8)),1,
IF(AND(OR(C1900=1,C1900="NA"),OR(J1900=42,J1900=6,J1900=7,J1900=8, J1900="NA")),"NA",
IF(_xlfn.MINIFS(Nested_Ifs[a11],Nested_Ifs[ID],Nested_Ifs[[#This Row],[ID]])&lt;&gt;1,IF(AND(C1900=MIN(_xlfn._xlws.FILTER(Nested_Ifs[a11], Nested_Ifs[ID]=Nested_Ifs[[#This Row],[ID]])), OR(J1900=42,J1900=6,J1900=7,J1900=8)),1,
IF(_xlfn.MINIFS(Nested_Ifs[a11],Nested_Ifs[ID],Nested_Ifs[[#This Row],[ID]])&lt;&gt;1,IF(AND(OR(C1900=MIN(_xlfn._xlws.FILTER(Nested_Ifs[a11], Nested_Ifs[ID]=Nested_Ifs[[#This Row],[ID]])), C1900 = "NA"), OR(J1900=42,J1900=6,J1900=7,J1900=8, J1900 = "NA")),"NA",0),0)),0)))</f>
        <v>0</v>
      </c>
      <c r="L1900">
        <v>2</v>
      </c>
      <c r="M1900">
        <v>2</v>
      </c>
      <c r="N1900" t="s">
        <v>0</v>
      </c>
      <c r="O1900" s="11">
        <f t="shared" si="29"/>
        <v>0</v>
      </c>
    </row>
    <row r="1901" spans="2:15" x14ac:dyDescent="0.3">
      <c r="B1901">
        <v>19652</v>
      </c>
      <c r="C1901">
        <v>1</v>
      </c>
      <c r="D1901">
        <v>2</v>
      </c>
      <c r="E1901">
        <v>1</v>
      </c>
      <c r="F1901">
        <v>70</v>
      </c>
      <c r="G1901">
        <v>5</v>
      </c>
      <c r="H1901" t="s">
        <v>0</v>
      </c>
      <c r="I1901" t="s">
        <v>0</v>
      </c>
      <c r="J1901">
        <v>3</v>
      </c>
      <c r="K1901" s="5" cm="1">
        <f t="array" ref="K1901">IF(AND(C1901=1,OR(J1901=42,J1901=6,J1901=7,J1901=8)),1,
IF(AND(OR(C1901=1,C1901="NA"),OR(J1901=42,J1901=6,J1901=7,J1901=8, J1901="NA")),"NA",
IF(_xlfn.MINIFS(Nested_Ifs[a11],Nested_Ifs[ID],Nested_Ifs[[#This Row],[ID]])&lt;&gt;1,IF(AND(C1901=MIN(_xlfn._xlws.FILTER(Nested_Ifs[a11], Nested_Ifs[ID]=Nested_Ifs[[#This Row],[ID]])), OR(J1901=42,J1901=6,J1901=7,J1901=8)),1,
IF(_xlfn.MINIFS(Nested_Ifs[a11],Nested_Ifs[ID],Nested_Ifs[[#This Row],[ID]])&lt;&gt;1,IF(AND(OR(C1901=MIN(_xlfn._xlws.FILTER(Nested_Ifs[a11], Nested_Ifs[ID]=Nested_Ifs[[#This Row],[ID]])), C1901 = "NA"), OR(J1901=42,J1901=6,J1901=7,J1901=8, J1901 = "NA")),"NA",0),0)),0)))</f>
        <v>0</v>
      </c>
      <c r="L1901">
        <v>2</v>
      </c>
      <c r="M1901">
        <v>2</v>
      </c>
      <c r="N1901" t="s">
        <v>0</v>
      </c>
      <c r="O1901" s="11">
        <f t="shared" si="29"/>
        <v>0</v>
      </c>
    </row>
    <row r="1902" spans="2:15" x14ac:dyDescent="0.3">
      <c r="B1902">
        <v>19653</v>
      </c>
      <c r="C1902">
        <v>1</v>
      </c>
      <c r="D1902">
        <v>1</v>
      </c>
      <c r="E1902">
        <v>1</v>
      </c>
      <c r="F1902">
        <v>29</v>
      </c>
      <c r="G1902">
        <v>1</v>
      </c>
      <c r="H1902" t="s">
        <v>0</v>
      </c>
      <c r="I1902" t="s">
        <v>0</v>
      </c>
      <c r="J1902">
        <v>3</v>
      </c>
      <c r="K1902" s="5" cm="1">
        <f t="array" ref="K1902">IF(AND(C1902=1,OR(J1902=42,J1902=6,J1902=7,J1902=8)),1,
IF(AND(OR(C1902=1,C1902="NA"),OR(J1902=42,J1902=6,J1902=7,J1902=8, J1902="NA")),"NA",
IF(_xlfn.MINIFS(Nested_Ifs[a11],Nested_Ifs[ID],Nested_Ifs[[#This Row],[ID]])&lt;&gt;1,IF(AND(C1902=MIN(_xlfn._xlws.FILTER(Nested_Ifs[a11], Nested_Ifs[ID]=Nested_Ifs[[#This Row],[ID]])), OR(J1902=42,J1902=6,J1902=7,J1902=8)),1,
IF(_xlfn.MINIFS(Nested_Ifs[a11],Nested_Ifs[ID],Nested_Ifs[[#This Row],[ID]])&lt;&gt;1,IF(AND(OR(C1902=MIN(_xlfn._xlws.FILTER(Nested_Ifs[a11], Nested_Ifs[ID]=Nested_Ifs[[#This Row],[ID]])), C1902 = "NA"), OR(J1902=42,J1902=6,J1902=7,J1902=8, J1902 = "NA")),"NA",0),0)),0)))</f>
        <v>0</v>
      </c>
      <c r="L1902">
        <v>2</v>
      </c>
      <c r="M1902">
        <v>2</v>
      </c>
      <c r="N1902" t="s">
        <v>0</v>
      </c>
      <c r="O1902" s="11">
        <f t="shared" si="29"/>
        <v>0</v>
      </c>
    </row>
    <row r="1903" spans="2:15" x14ac:dyDescent="0.3">
      <c r="B1903">
        <v>19653</v>
      </c>
      <c r="C1903">
        <v>2</v>
      </c>
      <c r="D1903">
        <v>2</v>
      </c>
      <c r="E1903">
        <v>2</v>
      </c>
      <c r="F1903">
        <v>26</v>
      </c>
      <c r="G1903">
        <v>1</v>
      </c>
      <c r="H1903" t="s">
        <v>0</v>
      </c>
      <c r="I1903" t="s">
        <v>0</v>
      </c>
      <c r="J1903">
        <v>6</v>
      </c>
      <c r="K1903" s="5" cm="1">
        <f t="array" ref="K1903">IF(AND(C1903=1,OR(J1903=42,J1903=6,J1903=7,J1903=8)),1,
IF(AND(OR(C1903=1,C1903="NA"),OR(J1903=42,J1903=6,J1903=7,J1903=8, J1903="NA")),"NA",
IF(_xlfn.MINIFS(Nested_Ifs[a11],Nested_Ifs[ID],Nested_Ifs[[#This Row],[ID]])&lt;&gt;1,IF(AND(C1903=MIN(_xlfn._xlws.FILTER(Nested_Ifs[a11], Nested_Ifs[ID]=Nested_Ifs[[#This Row],[ID]])), OR(J1903=42,J1903=6,J1903=7,J1903=8)),1,
IF(_xlfn.MINIFS(Nested_Ifs[a11],Nested_Ifs[ID],Nested_Ifs[[#This Row],[ID]])&lt;&gt;1,IF(AND(OR(C1903=MIN(_xlfn._xlws.FILTER(Nested_Ifs[a11], Nested_Ifs[ID]=Nested_Ifs[[#This Row],[ID]])), C1903 = "NA"), OR(J1903=42,J1903=6,J1903=7,J1903=8, J1903 = "NA")),"NA",0),0)),0)))</f>
        <v>0</v>
      </c>
      <c r="L1903">
        <v>2</v>
      </c>
      <c r="M1903">
        <v>2</v>
      </c>
      <c r="N1903" t="s">
        <v>0</v>
      </c>
      <c r="O1903" s="11">
        <f t="shared" si="29"/>
        <v>0</v>
      </c>
    </row>
    <row r="1904" spans="2:15" x14ac:dyDescent="0.3">
      <c r="B1904">
        <v>19653</v>
      </c>
      <c r="C1904">
        <v>3</v>
      </c>
      <c r="D1904">
        <v>2</v>
      </c>
      <c r="E1904">
        <v>3</v>
      </c>
      <c r="F1904">
        <v>4</v>
      </c>
      <c r="G1904" t="s">
        <v>0</v>
      </c>
      <c r="H1904">
        <v>2</v>
      </c>
      <c r="I1904">
        <v>8</v>
      </c>
      <c r="J1904" t="s">
        <v>0</v>
      </c>
      <c r="K1904" s="5" cm="1">
        <f t="array" ref="K1904">IF(AND(C1904=1,OR(J1904=42,J1904=6,J1904=7,J1904=8)),1,
IF(AND(OR(C1904=1,C1904="NA"),OR(J1904=42,J1904=6,J1904=7,J1904=8, J1904="NA")),"NA",
IF(_xlfn.MINIFS(Nested_Ifs[a11],Nested_Ifs[ID],Nested_Ifs[[#This Row],[ID]])&lt;&gt;1,IF(AND(C1904=MIN(_xlfn._xlws.FILTER(Nested_Ifs[a11], Nested_Ifs[ID]=Nested_Ifs[[#This Row],[ID]])), OR(J1904=42,J1904=6,J1904=7,J1904=8)),1,
IF(_xlfn.MINIFS(Nested_Ifs[a11],Nested_Ifs[ID],Nested_Ifs[[#This Row],[ID]])&lt;&gt;1,IF(AND(OR(C1904=MIN(_xlfn._xlws.FILTER(Nested_Ifs[a11], Nested_Ifs[ID]=Nested_Ifs[[#This Row],[ID]])), C1904 = "NA"), OR(J1904=42,J1904=6,J1904=7,J1904=8, J1904 = "NA")),"NA",0),0)),0)))</f>
        <v>0</v>
      </c>
      <c r="L1904">
        <v>2</v>
      </c>
      <c r="M1904">
        <v>2</v>
      </c>
      <c r="N1904" t="s">
        <v>0</v>
      </c>
      <c r="O1904" s="11">
        <f t="shared" si="29"/>
        <v>0</v>
      </c>
    </row>
    <row r="1905" spans="2:15" x14ac:dyDescent="0.3">
      <c r="B1905">
        <v>19653</v>
      </c>
      <c r="C1905">
        <v>4</v>
      </c>
      <c r="D1905">
        <v>2</v>
      </c>
      <c r="E1905">
        <v>3</v>
      </c>
      <c r="F1905">
        <v>2</v>
      </c>
      <c r="G1905" t="s">
        <v>0</v>
      </c>
      <c r="H1905">
        <v>2</v>
      </c>
      <c r="I1905">
        <v>8</v>
      </c>
      <c r="J1905" t="s">
        <v>0</v>
      </c>
      <c r="K1905" s="5" cm="1">
        <f t="array" ref="K1905">IF(AND(C1905=1,OR(J1905=42,J1905=6,J1905=7,J1905=8)),1,
IF(AND(OR(C1905=1,C1905="NA"),OR(J1905=42,J1905=6,J1905=7,J1905=8, J1905="NA")),"NA",
IF(_xlfn.MINIFS(Nested_Ifs[a11],Nested_Ifs[ID],Nested_Ifs[[#This Row],[ID]])&lt;&gt;1,IF(AND(C1905=MIN(_xlfn._xlws.FILTER(Nested_Ifs[a11], Nested_Ifs[ID]=Nested_Ifs[[#This Row],[ID]])), OR(J1905=42,J1905=6,J1905=7,J1905=8)),1,
IF(_xlfn.MINIFS(Nested_Ifs[a11],Nested_Ifs[ID],Nested_Ifs[[#This Row],[ID]])&lt;&gt;1,IF(AND(OR(C1905=MIN(_xlfn._xlws.FILTER(Nested_Ifs[a11], Nested_Ifs[ID]=Nested_Ifs[[#This Row],[ID]])), C1905 = "NA"), OR(J1905=42,J1905=6,J1905=7,J1905=8, J1905 = "NA")),"NA",0),0)),0)))</f>
        <v>0</v>
      </c>
      <c r="L1905">
        <v>2</v>
      </c>
      <c r="M1905">
        <v>2</v>
      </c>
      <c r="N1905" t="s">
        <v>0</v>
      </c>
      <c r="O1905" s="11">
        <f t="shared" si="29"/>
        <v>0</v>
      </c>
    </row>
    <row r="1906" spans="2:15" x14ac:dyDescent="0.3">
      <c r="B1906">
        <v>19654</v>
      </c>
      <c r="C1906">
        <v>1</v>
      </c>
      <c r="D1906">
        <v>1</v>
      </c>
      <c r="E1906">
        <v>1</v>
      </c>
      <c r="F1906">
        <v>67</v>
      </c>
      <c r="G1906">
        <v>1</v>
      </c>
      <c r="H1906" t="s">
        <v>0</v>
      </c>
      <c r="I1906" t="s">
        <v>0</v>
      </c>
      <c r="J1906">
        <v>5</v>
      </c>
      <c r="K1906" s="5" cm="1">
        <f t="array" ref="K1906">IF(AND(C1906=1,OR(J1906=42,J1906=6,J1906=7,J1906=8)),1,
IF(AND(OR(C1906=1,C1906="NA"),OR(J1906=42,J1906=6,J1906=7,J1906=8, J1906="NA")),"NA",
IF(_xlfn.MINIFS(Nested_Ifs[a11],Nested_Ifs[ID],Nested_Ifs[[#This Row],[ID]])&lt;&gt;1,IF(AND(C1906=MIN(_xlfn._xlws.FILTER(Nested_Ifs[a11], Nested_Ifs[ID]=Nested_Ifs[[#This Row],[ID]])), OR(J1906=42,J1906=6,J1906=7,J1906=8)),1,
IF(_xlfn.MINIFS(Nested_Ifs[a11],Nested_Ifs[ID],Nested_Ifs[[#This Row],[ID]])&lt;&gt;1,IF(AND(OR(C1906=MIN(_xlfn._xlws.FILTER(Nested_Ifs[a11], Nested_Ifs[ID]=Nested_Ifs[[#This Row],[ID]])), C1906 = "NA"), OR(J1906=42,J1906=6,J1906=7,J1906=8, J1906 = "NA")),"NA",0),0)),0)))</f>
        <v>0</v>
      </c>
      <c r="L1906">
        <v>2</v>
      </c>
      <c r="M1906">
        <v>2</v>
      </c>
      <c r="N1906" t="s">
        <v>0</v>
      </c>
      <c r="O1906" s="11">
        <f t="shared" si="29"/>
        <v>0</v>
      </c>
    </row>
    <row r="1907" spans="2:15" x14ac:dyDescent="0.3">
      <c r="B1907">
        <v>19654</v>
      </c>
      <c r="C1907">
        <v>2</v>
      </c>
      <c r="D1907">
        <v>2</v>
      </c>
      <c r="E1907">
        <v>2</v>
      </c>
      <c r="F1907">
        <v>60</v>
      </c>
      <c r="G1907">
        <v>1</v>
      </c>
      <c r="H1907" t="s">
        <v>0</v>
      </c>
      <c r="I1907" t="s">
        <v>0</v>
      </c>
      <c r="J1907">
        <v>5</v>
      </c>
      <c r="K1907" s="5" cm="1">
        <f t="array" ref="K1907">IF(AND(C1907=1,OR(J1907=42,J1907=6,J1907=7,J1907=8)),1,
IF(AND(OR(C1907=1,C1907="NA"),OR(J1907=42,J1907=6,J1907=7,J1907=8, J1907="NA")),"NA",
IF(_xlfn.MINIFS(Nested_Ifs[a11],Nested_Ifs[ID],Nested_Ifs[[#This Row],[ID]])&lt;&gt;1,IF(AND(C1907=MIN(_xlfn._xlws.FILTER(Nested_Ifs[a11], Nested_Ifs[ID]=Nested_Ifs[[#This Row],[ID]])), OR(J1907=42,J1907=6,J1907=7,J1907=8)),1,
IF(_xlfn.MINIFS(Nested_Ifs[a11],Nested_Ifs[ID],Nested_Ifs[[#This Row],[ID]])&lt;&gt;1,IF(AND(OR(C1907=MIN(_xlfn._xlws.FILTER(Nested_Ifs[a11], Nested_Ifs[ID]=Nested_Ifs[[#This Row],[ID]])), C1907 = "NA"), OR(J1907=42,J1907=6,J1907=7,J1907=8, J1907 = "NA")),"NA",0),0)),0)))</f>
        <v>0</v>
      </c>
      <c r="L1907">
        <v>1</v>
      </c>
      <c r="M1907">
        <v>1</v>
      </c>
      <c r="N1907">
        <v>1</v>
      </c>
      <c r="O1907" s="11">
        <f t="shared" si="29"/>
        <v>0</v>
      </c>
    </row>
    <row r="1908" spans="2:15" x14ac:dyDescent="0.3">
      <c r="B1908">
        <v>19654</v>
      </c>
      <c r="C1908">
        <v>5</v>
      </c>
      <c r="D1908">
        <v>1</v>
      </c>
      <c r="E1908">
        <v>8</v>
      </c>
      <c r="F1908">
        <v>13</v>
      </c>
      <c r="G1908" t="s">
        <v>0</v>
      </c>
      <c r="H1908" t="s">
        <v>0</v>
      </c>
      <c r="I1908" t="s">
        <v>0</v>
      </c>
      <c r="J1908" t="s">
        <v>0</v>
      </c>
      <c r="K1908" s="5" cm="1">
        <f t="array" ref="K1908">IF(AND(C1908=1,OR(J1908=42,J1908=6,J1908=7,J1908=8)),1,
IF(AND(OR(C1908=1,C1908="NA"),OR(J1908=42,J1908=6,J1908=7,J1908=8, J1908="NA")),"NA",
IF(_xlfn.MINIFS(Nested_Ifs[a11],Nested_Ifs[ID],Nested_Ifs[[#This Row],[ID]])&lt;&gt;1,IF(AND(C1908=MIN(_xlfn._xlws.FILTER(Nested_Ifs[a11], Nested_Ifs[ID]=Nested_Ifs[[#This Row],[ID]])), OR(J1908=42,J1908=6,J1908=7,J1908=8)),1,
IF(_xlfn.MINIFS(Nested_Ifs[a11],Nested_Ifs[ID],Nested_Ifs[[#This Row],[ID]])&lt;&gt;1,IF(AND(OR(C1908=MIN(_xlfn._xlws.FILTER(Nested_Ifs[a11], Nested_Ifs[ID]=Nested_Ifs[[#This Row],[ID]])), C1908 = "NA"), OR(J1908=42,J1908=6,J1908=7,J1908=8, J1908 = "NA")),"NA",0),0)),0)))</f>
        <v>0</v>
      </c>
      <c r="L1908">
        <v>2</v>
      </c>
      <c r="M1908">
        <v>2</v>
      </c>
      <c r="N1908" t="s">
        <v>0</v>
      </c>
      <c r="O1908" s="11">
        <f t="shared" si="29"/>
        <v>0</v>
      </c>
    </row>
    <row r="1909" spans="2:15" x14ac:dyDescent="0.3">
      <c r="B1909">
        <v>19655</v>
      </c>
      <c r="C1909">
        <v>1</v>
      </c>
      <c r="D1909">
        <v>1</v>
      </c>
      <c r="E1909">
        <v>1</v>
      </c>
      <c r="F1909">
        <v>58</v>
      </c>
      <c r="G1909">
        <v>1</v>
      </c>
      <c r="H1909" t="s">
        <v>0</v>
      </c>
      <c r="I1909" t="s">
        <v>0</v>
      </c>
      <c r="J1909">
        <v>1</v>
      </c>
      <c r="K1909" s="5" cm="1">
        <f t="array" ref="K1909">IF(AND(C1909=1,OR(J1909=42,J1909=6,J1909=7,J1909=8)),1,
IF(AND(OR(C1909=1,C1909="NA"),OR(J1909=42,J1909=6,J1909=7,J1909=8, J1909="NA")),"NA",
IF(_xlfn.MINIFS(Nested_Ifs[a11],Nested_Ifs[ID],Nested_Ifs[[#This Row],[ID]])&lt;&gt;1,IF(AND(C1909=MIN(_xlfn._xlws.FILTER(Nested_Ifs[a11], Nested_Ifs[ID]=Nested_Ifs[[#This Row],[ID]])), OR(J1909=42,J1909=6,J1909=7,J1909=8)),1,
IF(_xlfn.MINIFS(Nested_Ifs[a11],Nested_Ifs[ID],Nested_Ifs[[#This Row],[ID]])&lt;&gt;1,IF(AND(OR(C1909=MIN(_xlfn._xlws.FILTER(Nested_Ifs[a11], Nested_Ifs[ID]=Nested_Ifs[[#This Row],[ID]])), C1909 = "NA"), OR(J1909=42,J1909=6,J1909=7,J1909=8, J1909 = "NA")),"NA",0),0)),0)))</f>
        <v>0</v>
      </c>
      <c r="L1909">
        <v>2</v>
      </c>
      <c r="M1909">
        <v>2</v>
      </c>
      <c r="N1909" t="s">
        <v>0</v>
      </c>
      <c r="O1909" s="11">
        <f t="shared" si="29"/>
        <v>0</v>
      </c>
    </row>
    <row r="1910" spans="2:15" x14ac:dyDescent="0.3">
      <c r="B1910">
        <v>19655</v>
      </c>
      <c r="C1910">
        <v>2</v>
      </c>
      <c r="D1910">
        <v>2</v>
      </c>
      <c r="E1910">
        <v>2</v>
      </c>
      <c r="F1910">
        <v>48</v>
      </c>
      <c r="G1910">
        <v>1</v>
      </c>
      <c r="H1910" t="s">
        <v>0</v>
      </c>
      <c r="I1910" t="s">
        <v>0</v>
      </c>
      <c r="J1910">
        <v>1</v>
      </c>
      <c r="K1910" s="5" cm="1">
        <f t="array" ref="K1910">IF(AND(C1910=1,OR(J1910=42,J1910=6,J1910=7,J1910=8)),1,
IF(AND(OR(C1910=1,C1910="NA"),OR(J1910=42,J1910=6,J1910=7,J1910=8, J1910="NA")),"NA",
IF(_xlfn.MINIFS(Nested_Ifs[a11],Nested_Ifs[ID],Nested_Ifs[[#This Row],[ID]])&lt;&gt;1,IF(AND(C1910=MIN(_xlfn._xlws.FILTER(Nested_Ifs[a11], Nested_Ifs[ID]=Nested_Ifs[[#This Row],[ID]])), OR(J1910=42,J1910=6,J1910=7,J1910=8)),1,
IF(_xlfn.MINIFS(Nested_Ifs[a11],Nested_Ifs[ID],Nested_Ifs[[#This Row],[ID]])&lt;&gt;1,IF(AND(OR(C1910=MIN(_xlfn._xlws.FILTER(Nested_Ifs[a11], Nested_Ifs[ID]=Nested_Ifs[[#This Row],[ID]])), C1910 = "NA"), OR(J1910=42,J1910=6,J1910=7,J1910=8, J1910 = "NA")),"NA",0),0)),0)))</f>
        <v>0</v>
      </c>
      <c r="L1910">
        <v>1</v>
      </c>
      <c r="M1910">
        <v>1</v>
      </c>
      <c r="N1910">
        <v>1</v>
      </c>
      <c r="O1910" s="11">
        <f t="shared" si="29"/>
        <v>0</v>
      </c>
    </row>
    <row r="1911" spans="2:15" x14ac:dyDescent="0.3">
      <c r="B1911">
        <v>19655</v>
      </c>
      <c r="C1911">
        <v>3</v>
      </c>
      <c r="D1911">
        <v>2</v>
      </c>
      <c r="E1911">
        <v>3</v>
      </c>
      <c r="F1911">
        <v>8</v>
      </c>
      <c r="G1911" t="s">
        <v>0</v>
      </c>
      <c r="H1911" t="s">
        <v>0</v>
      </c>
      <c r="I1911" t="s">
        <v>0</v>
      </c>
      <c r="J1911" t="s">
        <v>0</v>
      </c>
      <c r="K1911" s="5" cm="1">
        <f t="array" ref="K1911">IF(AND(C1911=1,OR(J1911=42,J1911=6,J1911=7,J1911=8)),1,
IF(AND(OR(C1911=1,C1911="NA"),OR(J1911=42,J1911=6,J1911=7,J1911=8, J1911="NA")),"NA",
IF(_xlfn.MINIFS(Nested_Ifs[a11],Nested_Ifs[ID],Nested_Ifs[[#This Row],[ID]])&lt;&gt;1,IF(AND(C1911=MIN(_xlfn._xlws.FILTER(Nested_Ifs[a11], Nested_Ifs[ID]=Nested_Ifs[[#This Row],[ID]])), OR(J1911=42,J1911=6,J1911=7,J1911=8)),1,
IF(_xlfn.MINIFS(Nested_Ifs[a11],Nested_Ifs[ID],Nested_Ifs[[#This Row],[ID]])&lt;&gt;1,IF(AND(OR(C1911=MIN(_xlfn._xlws.FILTER(Nested_Ifs[a11], Nested_Ifs[ID]=Nested_Ifs[[#This Row],[ID]])), C1911 = "NA"), OR(J1911=42,J1911=6,J1911=7,J1911=8, J1911 = "NA")),"NA",0),0)),0)))</f>
        <v>0</v>
      </c>
      <c r="L1911">
        <v>2</v>
      </c>
      <c r="M1911">
        <v>2</v>
      </c>
      <c r="N1911" t="s">
        <v>0</v>
      </c>
      <c r="O1911" s="11">
        <f t="shared" si="29"/>
        <v>0</v>
      </c>
    </row>
    <row r="1912" spans="2:15" x14ac:dyDescent="0.3">
      <c r="B1912">
        <v>19655</v>
      </c>
      <c r="C1912">
        <v>4</v>
      </c>
      <c r="D1912">
        <v>1</v>
      </c>
      <c r="E1912">
        <v>3</v>
      </c>
      <c r="F1912">
        <v>27</v>
      </c>
      <c r="G1912">
        <v>1</v>
      </c>
      <c r="H1912" t="s">
        <v>0</v>
      </c>
      <c r="I1912" t="s">
        <v>0</v>
      </c>
      <c r="J1912">
        <v>1</v>
      </c>
      <c r="K1912" s="5" cm="1">
        <f t="array" ref="K1912">IF(AND(C1912=1,OR(J1912=42,J1912=6,J1912=7,J1912=8)),1,
IF(AND(OR(C1912=1,C1912="NA"),OR(J1912=42,J1912=6,J1912=7,J1912=8, J1912="NA")),"NA",
IF(_xlfn.MINIFS(Nested_Ifs[a11],Nested_Ifs[ID],Nested_Ifs[[#This Row],[ID]])&lt;&gt;1,IF(AND(C1912=MIN(_xlfn._xlws.FILTER(Nested_Ifs[a11], Nested_Ifs[ID]=Nested_Ifs[[#This Row],[ID]])), OR(J1912=42,J1912=6,J1912=7,J1912=8)),1,
IF(_xlfn.MINIFS(Nested_Ifs[a11],Nested_Ifs[ID],Nested_Ifs[[#This Row],[ID]])&lt;&gt;1,IF(AND(OR(C1912=MIN(_xlfn._xlws.FILTER(Nested_Ifs[a11], Nested_Ifs[ID]=Nested_Ifs[[#This Row],[ID]])), C1912 = "NA"), OR(J1912=42,J1912=6,J1912=7,J1912=8, J1912 = "NA")),"NA",0),0)),0)))</f>
        <v>0</v>
      </c>
      <c r="L1912">
        <v>2</v>
      </c>
      <c r="M1912">
        <v>2</v>
      </c>
      <c r="N1912" t="s">
        <v>0</v>
      </c>
      <c r="O1912" s="11">
        <f t="shared" si="29"/>
        <v>0</v>
      </c>
    </row>
    <row r="1913" spans="2:15" x14ac:dyDescent="0.3">
      <c r="B1913">
        <v>19655</v>
      </c>
      <c r="C1913">
        <v>5</v>
      </c>
      <c r="D1913">
        <v>2</v>
      </c>
      <c r="E1913">
        <v>4</v>
      </c>
      <c r="F1913">
        <v>25</v>
      </c>
      <c r="G1913">
        <v>1</v>
      </c>
      <c r="H1913" t="s">
        <v>0</v>
      </c>
      <c r="I1913" t="s">
        <v>0</v>
      </c>
      <c r="J1913">
        <v>5</v>
      </c>
      <c r="K1913" s="5" cm="1">
        <f t="array" ref="K1913">IF(AND(C1913=1,OR(J1913=42,J1913=6,J1913=7,J1913=8)),1,
IF(AND(OR(C1913=1,C1913="NA"),OR(J1913=42,J1913=6,J1913=7,J1913=8, J1913="NA")),"NA",
IF(_xlfn.MINIFS(Nested_Ifs[a11],Nested_Ifs[ID],Nested_Ifs[[#This Row],[ID]])&lt;&gt;1,IF(AND(C1913=MIN(_xlfn._xlws.FILTER(Nested_Ifs[a11], Nested_Ifs[ID]=Nested_Ifs[[#This Row],[ID]])), OR(J1913=42,J1913=6,J1913=7,J1913=8)),1,
IF(_xlfn.MINIFS(Nested_Ifs[a11],Nested_Ifs[ID],Nested_Ifs[[#This Row],[ID]])&lt;&gt;1,IF(AND(OR(C1913=MIN(_xlfn._xlws.FILTER(Nested_Ifs[a11], Nested_Ifs[ID]=Nested_Ifs[[#This Row],[ID]])), C1913 = "NA"), OR(J1913=42,J1913=6,J1913=7,J1913=8, J1913 = "NA")),"NA",0),0)),0)))</f>
        <v>0</v>
      </c>
      <c r="L1913">
        <v>2</v>
      </c>
      <c r="M1913">
        <v>2</v>
      </c>
      <c r="N1913" t="s">
        <v>0</v>
      </c>
      <c r="O1913" s="11">
        <f t="shared" si="29"/>
        <v>0</v>
      </c>
    </row>
    <row r="1914" spans="2:15" x14ac:dyDescent="0.3">
      <c r="B1914">
        <v>19655</v>
      </c>
      <c r="C1914">
        <v>6</v>
      </c>
      <c r="D1914">
        <v>1</v>
      </c>
      <c r="E1914">
        <v>8</v>
      </c>
      <c r="F1914">
        <v>0</v>
      </c>
      <c r="G1914" t="s">
        <v>0</v>
      </c>
      <c r="H1914">
        <v>2</v>
      </c>
      <c r="I1914">
        <v>8</v>
      </c>
      <c r="J1914" t="s">
        <v>0</v>
      </c>
      <c r="K1914" s="5" cm="1">
        <f t="array" ref="K1914">IF(AND(C1914=1,OR(J1914=42,J1914=6,J1914=7,J1914=8)),1,
IF(AND(OR(C1914=1,C1914="NA"),OR(J1914=42,J1914=6,J1914=7,J1914=8, J1914="NA")),"NA",
IF(_xlfn.MINIFS(Nested_Ifs[a11],Nested_Ifs[ID],Nested_Ifs[[#This Row],[ID]])&lt;&gt;1,IF(AND(C1914=MIN(_xlfn._xlws.FILTER(Nested_Ifs[a11], Nested_Ifs[ID]=Nested_Ifs[[#This Row],[ID]])), OR(J1914=42,J1914=6,J1914=7,J1914=8)),1,
IF(_xlfn.MINIFS(Nested_Ifs[a11],Nested_Ifs[ID],Nested_Ifs[[#This Row],[ID]])&lt;&gt;1,IF(AND(OR(C1914=MIN(_xlfn._xlws.FILTER(Nested_Ifs[a11], Nested_Ifs[ID]=Nested_Ifs[[#This Row],[ID]])), C1914 = "NA"), OR(J1914=42,J1914=6,J1914=7,J1914=8, J1914 = "NA")),"NA",0),0)),0)))</f>
        <v>0</v>
      </c>
      <c r="L1914">
        <v>1</v>
      </c>
      <c r="M1914">
        <v>2</v>
      </c>
      <c r="N1914" t="s">
        <v>0</v>
      </c>
      <c r="O1914" s="11">
        <f t="shared" si="29"/>
        <v>0</v>
      </c>
    </row>
    <row r="1915" spans="2:15" x14ac:dyDescent="0.3">
      <c r="B1915">
        <v>19657</v>
      </c>
      <c r="C1915">
        <v>1</v>
      </c>
      <c r="D1915">
        <v>1</v>
      </c>
      <c r="E1915">
        <v>1</v>
      </c>
      <c r="F1915">
        <v>46</v>
      </c>
      <c r="G1915">
        <v>1</v>
      </c>
      <c r="H1915" t="s">
        <v>0</v>
      </c>
      <c r="I1915" t="s">
        <v>0</v>
      </c>
      <c r="J1915">
        <v>5</v>
      </c>
      <c r="K1915" s="5" cm="1">
        <f t="array" ref="K1915">IF(AND(C1915=1,OR(J1915=42,J1915=6,J1915=7,J1915=8)),1,
IF(AND(OR(C1915=1,C1915="NA"),OR(J1915=42,J1915=6,J1915=7,J1915=8, J1915="NA")),"NA",
IF(_xlfn.MINIFS(Nested_Ifs[a11],Nested_Ifs[ID],Nested_Ifs[[#This Row],[ID]])&lt;&gt;1,IF(AND(C1915=MIN(_xlfn._xlws.FILTER(Nested_Ifs[a11], Nested_Ifs[ID]=Nested_Ifs[[#This Row],[ID]])), OR(J1915=42,J1915=6,J1915=7,J1915=8)),1,
IF(_xlfn.MINIFS(Nested_Ifs[a11],Nested_Ifs[ID],Nested_Ifs[[#This Row],[ID]])&lt;&gt;1,IF(AND(OR(C1915=MIN(_xlfn._xlws.FILTER(Nested_Ifs[a11], Nested_Ifs[ID]=Nested_Ifs[[#This Row],[ID]])), C1915 = "NA"), OR(J1915=42,J1915=6,J1915=7,J1915=8, J1915 = "NA")),"NA",0),0)),0)))</f>
        <v>0</v>
      </c>
      <c r="L1915">
        <v>2</v>
      </c>
      <c r="M1915">
        <v>2</v>
      </c>
      <c r="N1915" t="s">
        <v>0</v>
      </c>
      <c r="O1915" s="11">
        <f t="shared" si="29"/>
        <v>0</v>
      </c>
    </row>
    <row r="1916" spans="2:15" x14ac:dyDescent="0.3">
      <c r="B1916">
        <v>19657</v>
      </c>
      <c r="C1916">
        <v>2</v>
      </c>
      <c r="D1916">
        <v>2</v>
      </c>
      <c r="E1916">
        <v>2</v>
      </c>
      <c r="F1916">
        <v>36</v>
      </c>
      <c r="G1916">
        <v>1</v>
      </c>
      <c r="H1916" t="s">
        <v>0</v>
      </c>
      <c r="I1916" t="s">
        <v>0</v>
      </c>
      <c r="J1916">
        <v>5</v>
      </c>
      <c r="K1916" s="5" cm="1">
        <f t="array" ref="K1916">IF(AND(C1916=1,OR(J1916=42,J1916=6,J1916=7,J1916=8)),1,
IF(AND(OR(C1916=1,C1916="NA"),OR(J1916=42,J1916=6,J1916=7,J1916=8, J1916="NA")),"NA",
IF(_xlfn.MINIFS(Nested_Ifs[a11],Nested_Ifs[ID],Nested_Ifs[[#This Row],[ID]])&lt;&gt;1,IF(AND(C1916=MIN(_xlfn._xlws.FILTER(Nested_Ifs[a11], Nested_Ifs[ID]=Nested_Ifs[[#This Row],[ID]])), OR(J1916=42,J1916=6,J1916=7,J1916=8)),1,
IF(_xlfn.MINIFS(Nested_Ifs[a11],Nested_Ifs[ID],Nested_Ifs[[#This Row],[ID]])&lt;&gt;1,IF(AND(OR(C1916=MIN(_xlfn._xlws.FILTER(Nested_Ifs[a11], Nested_Ifs[ID]=Nested_Ifs[[#This Row],[ID]])), C1916 = "NA"), OR(J1916=42,J1916=6,J1916=7,J1916=8, J1916 = "NA")),"NA",0),0)),0)))</f>
        <v>0</v>
      </c>
      <c r="L1916">
        <v>2</v>
      </c>
      <c r="M1916">
        <v>2</v>
      </c>
      <c r="N1916" t="s">
        <v>0</v>
      </c>
      <c r="O1916" s="11">
        <f t="shared" si="29"/>
        <v>0</v>
      </c>
    </row>
    <row r="1917" spans="2:15" x14ac:dyDescent="0.3">
      <c r="B1917">
        <v>19657</v>
      </c>
      <c r="C1917">
        <v>3</v>
      </c>
      <c r="D1917">
        <v>1</v>
      </c>
      <c r="E1917">
        <v>3</v>
      </c>
      <c r="F1917">
        <v>16</v>
      </c>
      <c r="G1917">
        <v>6</v>
      </c>
      <c r="H1917" t="s">
        <v>0</v>
      </c>
      <c r="I1917" t="s">
        <v>0</v>
      </c>
      <c r="J1917" t="s">
        <v>0</v>
      </c>
      <c r="K1917" s="5" cm="1">
        <f t="array" ref="K1917">IF(AND(C1917=1,OR(J1917=42,J1917=6,J1917=7,J1917=8)),1,
IF(AND(OR(C1917=1,C1917="NA"),OR(J1917=42,J1917=6,J1917=7,J1917=8, J1917="NA")),"NA",
IF(_xlfn.MINIFS(Nested_Ifs[a11],Nested_Ifs[ID],Nested_Ifs[[#This Row],[ID]])&lt;&gt;1,IF(AND(C1917=MIN(_xlfn._xlws.FILTER(Nested_Ifs[a11], Nested_Ifs[ID]=Nested_Ifs[[#This Row],[ID]])), OR(J1917=42,J1917=6,J1917=7,J1917=8)),1,
IF(_xlfn.MINIFS(Nested_Ifs[a11],Nested_Ifs[ID],Nested_Ifs[[#This Row],[ID]])&lt;&gt;1,IF(AND(OR(C1917=MIN(_xlfn._xlws.FILTER(Nested_Ifs[a11], Nested_Ifs[ID]=Nested_Ifs[[#This Row],[ID]])), C1917 = "NA"), OR(J1917=42,J1917=6,J1917=7,J1917=8, J1917 = "NA")),"NA",0),0)),0)))</f>
        <v>0</v>
      </c>
      <c r="L1917">
        <v>2</v>
      </c>
      <c r="M1917">
        <v>2</v>
      </c>
      <c r="N1917" t="s">
        <v>0</v>
      </c>
      <c r="O1917" s="11">
        <f t="shared" si="29"/>
        <v>0</v>
      </c>
    </row>
    <row r="1918" spans="2:15" x14ac:dyDescent="0.3">
      <c r="B1918">
        <v>19658</v>
      </c>
      <c r="C1918">
        <v>1</v>
      </c>
      <c r="D1918">
        <v>1</v>
      </c>
      <c r="E1918">
        <v>1</v>
      </c>
      <c r="F1918">
        <v>50</v>
      </c>
      <c r="G1918">
        <v>1</v>
      </c>
      <c r="H1918" t="s">
        <v>0</v>
      </c>
      <c r="I1918" t="s">
        <v>0</v>
      </c>
      <c r="J1918">
        <v>3</v>
      </c>
      <c r="K1918" s="5" cm="1">
        <f t="array" ref="K1918">IF(AND(C1918=1,OR(J1918=42,J1918=6,J1918=7,J1918=8)),1,
IF(AND(OR(C1918=1,C1918="NA"),OR(J1918=42,J1918=6,J1918=7,J1918=8, J1918="NA")),"NA",
IF(_xlfn.MINIFS(Nested_Ifs[a11],Nested_Ifs[ID],Nested_Ifs[[#This Row],[ID]])&lt;&gt;1,IF(AND(C1918=MIN(_xlfn._xlws.FILTER(Nested_Ifs[a11], Nested_Ifs[ID]=Nested_Ifs[[#This Row],[ID]])), OR(J1918=42,J1918=6,J1918=7,J1918=8)),1,
IF(_xlfn.MINIFS(Nested_Ifs[a11],Nested_Ifs[ID],Nested_Ifs[[#This Row],[ID]])&lt;&gt;1,IF(AND(OR(C1918=MIN(_xlfn._xlws.FILTER(Nested_Ifs[a11], Nested_Ifs[ID]=Nested_Ifs[[#This Row],[ID]])), C1918 = "NA"), OR(J1918=42,J1918=6,J1918=7,J1918=8, J1918 = "NA")),"NA",0),0)),0)))</f>
        <v>0</v>
      </c>
      <c r="L1918">
        <v>2</v>
      </c>
      <c r="M1918">
        <v>2</v>
      </c>
      <c r="N1918" t="s">
        <v>0</v>
      </c>
      <c r="O1918" s="11">
        <f t="shared" si="29"/>
        <v>0</v>
      </c>
    </row>
    <row r="1919" spans="2:15" x14ac:dyDescent="0.3">
      <c r="B1919">
        <v>19658</v>
      </c>
      <c r="C1919">
        <v>2</v>
      </c>
      <c r="D1919">
        <v>2</v>
      </c>
      <c r="E1919">
        <v>2</v>
      </c>
      <c r="F1919">
        <v>42</v>
      </c>
      <c r="G1919">
        <v>1</v>
      </c>
      <c r="H1919" t="s">
        <v>0</v>
      </c>
      <c r="I1919" t="s">
        <v>0</v>
      </c>
      <c r="J1919">
        <v>3</v>
      </c>
      <c r="K1919" s="5" cm="1">
        <f t="array" ref="K1919">IF(AND(C1919=1,OR(J1919=42,J1919=6,J1919=7,J1919=8)),1,
IF(AND(OR(C1919=1,C1919="NA"),OR(J1919=42,J1919=6,J1919=7,J1919=8, J1919="NA")),"NA",
IF(_xlfn.MINIFS(Nested_Ifs[a11],Nested_Ifs[ID],Nested_Ifs[[#This Row],[ID]])&lt;&gt;1,IF(AND(C1919=MIN(_xlfn._xlws.FILTER(Nested_Ifs[a11], Nested_Ifs[ID]=Nested_Ifs[[#This Row],[ID]])), OR(J1919=42,J1919=6,J1919=7,J1919=8)),1,
IF(_xlfn.MINIFS(Nested_Ifs[a11],Nested_Ifs[ID],Nested_Ifs[[#This Row],[ID]])&lt;&gt;1,IF(AND(OR(C1919=MIN(_xlfn._xlws.FILTER(Nested_Ifs[a11], Nested_Ifs[ID]=Nested_Ifs[[#This Row],[ID]])), C1919 = "NA"), OR(J1919=42,J1919=6,J1919=7,J1919=8, J1919 = "NA")),"NA",0),0)),0)))</f>
        <v>0</v>
      </c>
      <c r="L1919">
        <v>2</v>
      </c>
      <c r="M1919">
        <v>2</v>
      </c>
      <c r="N1919" t="s">
        <v>0</v>
      </c>
      <c r="O1919" s="11">
        <f t="shared" si="29"/>
        <v>0</v>
      </c>
    </row>
    <row r="1920" spans="2:15" x14ac:dyDescent="0.3">
      <c r="B1920">
        <v>19658</v>
      </c>
      <c r="C1920">
        <v>3</v>
      </c>
      <c r="D1920">
        <v>1</v>
      </c>
      <c r="E1920">
        <v>3</v>
      </c>
      <c r="F1920">
        <v>23</v>
      </c>
      <c r="G1920">
        <v>6</v>
      </c>
      <c r="H1920" t="s">
        <v>0</v>
      </c>
      <c r="I1920" t="s">
        <v>0</v>
      </c>
      <c r="J1920">
        <v>5</v>
      </c>
      <c r="K1920" s="5" cm="1">
        <f t="array" ref="K1920">IF(AND(C1920=1,OR(J1920=42,J1920=6,J1920=7,J1920=8)),1,
IF(AND(OR(C1920=1,C1920="NA"),OR(J1920=42,J1920=6,J1920=7,J1920=8, J1920="NA")),"NA",
IF(_xlfn.MINIFS(Nested_Ifs[a11],Nested_Ifs[ID],Nested_Ifs[[#This Row],[ID]])&lt;&gt;1,IF(AND(C1920=MIN(_xlfn._xlws.FILTER(Nested_Ifs[a11], Nested_Ifs[ID]=Nested_Ifs[[#This Row],[ID]])), OR(J1920=42,J1920=6,J1920=7,J1920=8)),1,
IF(_xlfn.MINIFS(Nested_Ifs[a11],Nested_Ifs[ID],Nested_Ifs[[#This Row],[ID]])&lt;&gt;1,IF(AND(OR(C1920=MIN(_xlfn._xlws.FILTER(Nested_Ifs[a11], Nested_Ifs[ID]=Nested_Ifs[[#This Row],[ID]])), C1920 = "NA"), OR(J1920=42,J1920=6,J1920=7,J1920=8, J1920 = "NA")),"NA",0),0)),0)))</f>
        <v>0</v>
      </c>
      <c r="L1920">
        <v>2</v>
      </c>
      <c r="M1920">
        <v>1</v>
      </c>
      <c r="N1920">
        <v>1</v>
      </c>
      <c r="O1920" s="11">
        <f t="shared" si="29"/>
        <v>0</v>
      </c>
    </row>
    <row r="1921" spans="2:15" x14ac:dyDescent="0.3">
      <c r="B1921">
        <v>19658</v>
      </c>
      <c r="C1921">
        <v>4</v>
      </c>
      <c r="D1921">
        <v>1</v>
      </c>
      <c r="E1921">
        <v>3</v>
      </c>
      <c r="F1921">
        <v>19</v>
      </c>
      <c r="G1921">
        <v>6</v>
      </c>
      <c r="H1921" t="s">
        <v>0</v>
      </c>
      <c r="I1921" t="s">
        <v>0</v>
      </c>
      <c r="J1921">
        <v>5</v>
      </c>
      <c r="K1921" s="5" cm="1">
        <f t="array" ref="K1921">IF(AND(C1921=1,OR(J1921=42,J1921=6,J1921=7,J1921=8)),1,
IF(AND(OR(C1921=1,C1921="NA"),OR(J1921=42,J1921=6,J1921=7,J1921=8, J1921="NA")),"NA",
IF(_xlfn.MINIFS(Nested_Ifs[a11],Nested_Ifs[ID],Nested_Ifs[[#This Row],[ID]])&lt;&gt;1,IF(AND(C1921=MIN(_xlfn._xlws.FILTER(Nested_Ifs[a11], Nested_Ifs[ID]=Nested_Ifs[[#This Row],[ID]])), OR(J1921=42,J1921=6,J1921=7,J1921=8)),1,
IF(_xlfn.MINIFS(Nested_Ifs[a11],Nested_Ifs[ID],Nested_Ifs[[#This Row],[ID]])&lt;&gt;1,IF(AND(OR(C1921=MIN(_xlfn._xlws.FILTER(Nested_Ifs[a11], Nested_Ifs[ID]=Nested_Ifs[[#This Row],[ID]])), C1921 = "NA"), OR(J1921=42,J1921=6,J1921=7,J1921=8, J1921 = "NA")),"NA",0),0)),0)))</f>
        <v>0</v>
      </c>
      <c r="L1921">
        <v>2</v>
      </c>
      <c r="M1921">
        <v>2</v>
      </c>
      <c r="N1921" t="s">
        <v>0</v>
      </c>
      <c r="O1921" s="11">
        <f t="shared" si="29"/>
        <v>0</v>
      </c>
    </row>
    <row r="1922" spans="2:15" x14ac:dyDescent="0.3">
      <c r="B1922">
        <v>19658</v>
      </c>
      <c r="C1922">
        <v>5</v>
      </c>
      <c r="D1922">
        <v>1</v>
      </c>
      <c r="E1922">
        <v>3</v>
      </c>
      <c r="F1922">
        <v>15</v>
      </c>
      <c r="G1922">
        <v>6</v>
      </c>
      <c r="H1922" t="s">
        <v>0</v>
      </c>
      <c r="I1922" t="s">
        <v>0</v>
      </c>
      <c r="J1922" t="s">
        <v>0</v>
      </c>
      <c r="K1922" s="5" cm="1">
        <f t="array" ref="K1922">IF(AND(C1922=1,OR(J1922=42,J1922=6,J1922=7,J1922=8)),1,
IF(AND(OR(C1922=1,C1922="NA"),OR(J1922=42,J1922=6,J1922=7,J1922=8, J1922="NA")),"NA",
IF(_xlfn.MINIFS(Nested_Ifs[a11],Nested_Ifs[ID],Nested_Ifs[[#This Row],[ID]])&lt;&gt;1,IF(AND(C1922=MIN(_xlfn._xlws.FILTER(Nested_Ifs[a11], Nested_Ifs[ID]=Nested_Ifs[[#This Row],[ID]])), OR(J1922=42,J1922=6,J1922=7,J1922=8)),1,
IF(_xlfn.MINIFS(Nested_Ifs[a11],Nested_Ifs[ID],Nested_Ifs[[#This Row],[ID]])&lt;&gt;1,IF(AND(OR(C1922=MIN(_xlfn._xlws.FILTER(Nested_Ifs[a11], Nested_Ifs[ID]=Nested_Ifs[[#This Row],[ID]])), C1922 = "NA"), OR(J1922=42,J1922=6,J1922=7,J1922=8, J1922 = "NA")),"NA",0),0)),0)))</f>
        <v>0</v>
      </c>
      <c r="L1922">
        <v>2</v>
      </c>
      <c r="M1922">
        <v>2</v>
      </c>
      <c r="N1922" t="s">
        <v>0</v>
      </c>
      <c r="O1922" s="11">
        <f t="shared" si="29"/>
        <v>0</v>
      </c>
    </row>
    <row r="1923" spans="2:15" x14ac:dyDescent="0.3">
      <c r="B1923">
        <v>19658</v>
      </c>
      <c r="C1923">
        <v>6</v>
      </c>
      <c r="D1923">
        <v>2</v>
      </c>
      <c r="E1923">
        <v>3</v>
      </c>
      <c r="F1923">
        <v>9</v>
      </c>
      <c r="G1923" t="s">
        <v>0</v>
      </c>
      <c r="H1923" t="s">
        <v>0</v>
      </c>
      <c r="I1923" t="s">
        <v>0</v>
      </c>
      <c r="J1923" t="s">
        <v>0</v>
      </c>
      <c r="K1923" s="5" cm="1">
        <f t="array" ref="K1923">IF(AND(C1923=1,OR(J1923=42,J1923=6,J1923=7,J1923=8)),1,
IF(AND(OR(C1923=1,C1923="NA"),OR(J1923=42,J1923=6,J1923=7,J1923=8, J1923="NA")),"NA",
IF(_xlfn.MINIFS(Nested_Ifs[a11],Nested_Ifs[ID],Nested_Ifs[[#This Row],[ID]])&lt;&gt;1,IF(AND(C1923=MIN(_xlfn._xlws.FILTER(Nested_Ifs[a11], Nested_Ifs[ID]=Nested_Ifs[[#This Row],[ID]])), OR(J1923=42,J1923=6,J1923=7,J1923=8)),1,
IF(_xlfn.MINIFS(Nested_Ifs[a11],Nested_Ifs[ID],Nested_Ifs[[#This Row],[ID]])&lt;&gt;1,IF(AND(OR(C1923=MIN(_xlfn._xlws.FILTER(Nested_Ifs[a11], Nested_Ifs[ID]=Nested_Ifs[[#This Row],[ID]])), C1923 = "NA"), OR(J1923=42,J1923=6,J1923=7,J1923=8, J1923 = "NA")),"NA",0),0)),0)))</f>
        <v>0</v>
      </c>
      <c r="L1923">
        <v>2</v>
      </c>
      <c r="M1923">
        <v>2</v>
      </c>
      <c r="N1923" t="s">
        <v>0</v>
      </c>
      <c r="O1923" s="11">
        <f t="shared" si="29"/>
        <v>0</v>
      </c>
    </row>
    <row r="1924" spans="2:15" x14ac:dyDescent="0.3">
      <c r="B1924">
        <v>19658</v>
      </c>
      <c r="C1924">
        <v>7</v>
      </c>
      <c r="D1924">
        <v>2</v>
      </c>
      <c r="E1924">
        <v>3</v>
      </c>
      <c r="F1924">
        <v>7</v>
      </c>
      <c r="G1924" t="s">
        <v>0</v>
      </c>
      <c r="H1924" t="s">
        <v>0</v>
      </c>
      <c r="I1924" t="s">
        <v>0</v>
      </c>
      <c r="J1924" t="s">
        <v>0</v>
      </c>
      <c r="K1924" s="5" cm="1">
        <f t="array" ref="K1924">IF(AND(C1924=1,OR(J1924=42,J1924=6,J1924=7,J1924=8)),1,
IF(AND(OR(C1924=1,C1924="NA"),OR(J1924=42,J1924=6,J1924=7,J1924=8, J1924="NA")),"NA",
IF(_xlfn.MINIFS(Nested_Ifs[a11],Nested_Ifs[ID],Nested_Ifs[[#This Row],[ID]])&lt;&gt;1,IF(AND(C1924=MIN(_xlfn._xlws.FILTER(Nested_Ifs[a11], Nested_Ifs[ID]=Nested_Ifs[[#This Row],[ID]])), OR(J1924=42,J1924=6,J1924=7,J1924=8)),1,
IF(_xlfn.MINIFS(Nested_Ifs[a11],Nested_Ifs[ID],Nested_Ifs[[#This Row],[ID]])&lt;&gt;1,IF(AND(OR(C1924=MIN(_xlfn._xlws.FILTER(Nested_Ifs[a11], Nested_Ifs[ID]=Nested_Ifs[[#This Row],[ID]])), C1924 = "NA"), OR(J1924=42,J1924=6,J1924=7,J1924=8, J1924 = "NA")),"NA",0),0)),0)))</f>
        <v>0</v>
      </c>
      <c r="L1924">
        <v>2</v>
      </c>
      <c r="M1924">
        <v>2</v>
      </c>
      <c r="N1924" t="s">
        <v>0</v>
      </c>
      <c r="O1924" s="11">
        <f t="shared" si="29"/>
        <v>0</v>
      </c>
    </row>
    <row r="1925" spans="2:15" x14ac:dyDescent="0.3">
      <c r="B1925">
        <v>19659</v>
      </c>
      <c r="C1925">
        <v>1</v>
      </c>
      <c r="D1925">
        <v>1</v>
      </c>
      <c r="E1925">
        <v>1</v>
      </c>
      <c r="F1925">
        <v>25</v>
      </c>
      <c r="G1925">
        <v>1</v>
      </c>
      <c r="H1925" t="s">
        <v>0</v>
      </c>
      <c r="I1925" t="s">
        <v>0</v>
      </c>
      <c r="J1925">
        <v>41</v>
      </c>
      <c r="K1925" s="5" cm="1">
        <f t="array" ref="K1925">IF(AND(C1925=1,OR(J1925=42,J1925=6,J1925=7,J1925=8)),1,
IF(AND(OR(C1925=1,C1925="NA"),OR(J1925=42,J1925=6,J1925=7,J1925=8, J1925="NA")),"NA",
IF(_xlfn.MINIFS(Nested_Ifs[a11],Nested_Ifs[ID],Nested_Ifs[[#This Row],[ID]])&lt;&gt;1,IF(AND(C1925=MIN(_xlfn._xlws.FILTER(Nested_Ifs[a11], Nested_Ifs[ID]=Nested_Ifs[[#This Row],[ID]])), OR(J1925=42,J1925=6,J1925=7,J1925=8)),1,
IF(_xlfn.MINIFS(Nested_Ifs[a11],Nested_Ifs[ID],Nested_Ifs[[#This Row],[ID]])&lt;&gt;1,IF(AND(OR(C1925=MIN(_xlfn._xlws.FILTER(Nested_Ifs[a11], Nested_Ifs[ID]=Nested_Ifs[[#This Row],[ID]])), C1925 = "NA"), OR(J1925=42,J1925=6,J1925=7,J1925=8, J1925 = "NA")),"NA",0),0)),0)))</f>
        <v>0</v>
      </c>
      <c r="L1925">
        <v>2</v>
      </c>
      <c r="M1925">
        <v>2</v>
      </c>
      <c r="N1925" t="s">
        <v>0</v>
      </c>
      <c r="O1925" s="11">
        <f t="shared" si="29"/>
        <v>0</v>
      </c>
    </row>
    <row r="1926" spans="2:15" x14ac:dyDescent="0.3">
      <c r="B1926">
        <v>19659</v>
      </c>
      <c r="C1926">
        <v>2</v>
      </c>
      <c r="D1926">
        <v>2</v>
      </c>
      <c r="E1926">
        <v>2</v>
      </c>
      <c r="F1926">
        <v>25</v>
      </c>
      <c r="G1926">
        <v>1</v>
      </c>
      <c r="H1926" t="s">
        <v>0</v>
      </c>
      <c r="I1926" t="s">
        <v>0</v>
      </c>
      <c r="J1926">
        <v>2</v>
      </c>
      <c r="K1926" s="5" cm="1">
        <f t="array" ref="K1926">IF(AND(C1926=1,OR(J1926=42,J1926=6,J1926=7,J1926=8)),1,
IF(AND(OR(C1926=1,C1926="NA"),OR(J1926=42,J1926=6,J1926=7,J1926=8, J1926="NA")),"NA",
IF(_xlfn.MINIFS(Nested_Ifs[a11],Nested_Ifs[ID],Nested_Ifs[[#This Row],[ID]])&lt;&gt;1,IF(AND(C1926=MIN(_xlfn._xlws.FILTER(Nested_Ifs[a11], Nested_Ifs[ID]=Nested_Ifs[[#This Row],[ID]])), OR(J1926=42,J1926=6,J1926=7,J1926=8)),1,
IF(_xlfn.MINIFS(Nested_Ifs[a11],Nested_Ifs[ID],Nested_Ifs[[#This Row],[ID]])&lt;&gt;1,IF(AND(OR(C1926=MIN(_xlfn._xlws.FILTER(Nested_Ifs[a11], Nested_Ifs[ID]=Nested_Ifs[[#This Row],[ID]])), C1926 = "NA"), OR(J1926=42,J1926=6,J1926=7,J1926=8, J1926 = "NA")),"NA",0),0)),0)))</f>
        <v>0</v>
      </c>
      <c r="L1926">
        <v>2</v>
      </c>
      <c r="M1926">
        <v>2</v>
      </c>
      <c r="N1926" t="s">
        <v>0</v>
      </c>
      <c r="O1926" s="11">
        <f t="shared" si="29"/>
        <v>0</v>
      </c>
    </row>
    <row r="1927" spans="2:15" x14ac:dyDescent="0.3">
      <c r="B1927">
        <v>19659</v>
      </c>
      <c r="C1927">
        <v>3</v>
      </c>
      <c r="D1927">
        <v>1</v>
      </c>
      <c r="E1927">
        <v>3</v>
      </c>
      <c r="F1927">
        <v>4</v>
      </c>
      <c r="G1927" t="s">
        <v>0</v>
      </c>
      <c r="H1927">
        <v>2</v>
      </c>
      <c r="I1927">
        <v>5</v>
      </c>
      <c r="J1927" t="s">
        <v>0</v>
      </c>
      <c r="K1927" s="5" cm="1">
        <f t="array" ref="K1927">IF(AND(C1927=1,OR(J1927=42,J1927=6,J1927=7,J1927=8)),1,
IF(AND(OR(C1927=1,C1927="NA"),OR(J1927=42,J1927=6,J1927=7,J1927=8, J1927="NA")),"NA",
IF(_xlfn.MINIFS(Nested_Ifs[a11],Nested_Ifs[ID],Nested_Ifs[[#This Row],[ID]])&lt;&gt;1,IF(AND(C1927=MIN(_xlfn._xlws.FILTER(Nested_Ifs[a11], Nested_Ifs[ID]=Nested_Ifs[[#This Row],[ID]])), OR(J1927=42,J1927=6,J1927=7,J1927=8)),1,
IF(_xlfn.MINIFS(Nested_Ifs[a11],Nested_Ifs[ID],Nested_Ifs[[#This Row],[ID]])&lt;&gt;1,IF(AND(OR(C1927=MIN(_xlfn._xlws.FILTER(Nested_Ifs[a11], Nested_Ifs[ID]=Nested_Ifs[[#This Row],[ID]])), C1927 = "NA"), OR(J1927=42,J1927=6,J1927=7,J1927=8, J1927 = "NA")),"NA",0),0)),0)))</f>
        <v>0</v>
      </c>
      <c r="L1927">
        <v>2</v>
      </c>
      <c r="M1927">
        <v>2</v>
      </c>
      <c r="N1927" t="s">
        <v>0</v>
      </c>
      <c r="O1927" s="11">
        <f t="shared" si="29"/>
        <v>0</v>
      </c>
    </row>
    <row r="1928" spans="2:15" x14ac:dyDescent="0.3">
      <c r="B1928">
        <v>19659</v>
      </c>
      <c r="C1928">
        <v>4</v>
      </c>
      <c r="D1928">
        <v>2</v>
      </c>
      <c r="E1928">
        <v>3</v>
      </c>
      <c r="F1928">
        <v>2</v>
      </c>
      <c r="G1928" t="s">
        <v>0</v>
      </c>
      <c r="H1928">
        <v>2</v>
      </c>
      <c r="I1928">
        <v>5</v>
      </c>
      <c r="J1928" t="s">
        <v>0</v>
      </c>
      <c r="K1928" s="5" cm="1">
        <f t="array" ref="K1928">IF(AND(C1928=1,OR(J1928=42,J1928=6,J1928=7,J1928=8)),1,
IF(AND(OR(C1928=1,C1928="NA"),OR(J1928=42,J1928=6,J1928=7,J1928=8, J1928="NA")),"NA",
IF(_xlfn.MINIFS(Nested_Ifs[a11],Nested_Ifs[ID],Nested_Ifs[[#This Row],[ID]])&lt;&gt;1,IF(AND(C1928=MIN(_xlfn._xlws.FILTER(Nested_Ifs[a11], Nested_Ifs[ID]=Nested_Ifs[[#This Row],[ID]])), OR(J1928=42,J1928=6,J1928=7,J1928=8)),1,
IF(_xlfn.MINIFS(Nested_Ifs[a11],Nested_Ifs[ID],Nested_Ifs[[#This Row],[ID]])&lt;&gt;1,IF(AND(OR(C1928=MIN(_xlfn._xlws.FILTER(Nested_Ifs[a11], Nested_Ifs[ID]=Nested_Ifs[[#This Row],[ID]])), C1928 = "NA"), OR(J1928=42,J1928=6,J1928=7,J1928=8, J1928 = "NA")),"NA",0),0)),0)))</f>
        <v>0</v>
      </c>
      <c r="L1928">
        <v>2</v>
      </c>
      <c r="M1928">
        <v>2</v>
      </c>
      <c r="N1928" t="s">
        <v>0</v>
      </c>
      <c r="O1928" s="11">
        <f t="shared" si="29"/>
        <v>0</v>
      </c>
    </row>
    <row r="1929" spans="2:15" x14ac:dyDescent="0.3">
      <c r="B1929">
        <v>19660</v>
      </c>
      <c r="C1929">
        <v>1</v>
      </c>
      <c r="D1929">
        <v>1</v>
      </c>
      <c r="E1929">
        <v>1</v>
      </c>
      <c r="F1929">
        <v>58</v>
      </c>
      <c r="G1929">
        <v>1</v>
      </c>
      <c r="H1929" t="s">
        <v>0</v>
      </c>
      <c r="I1929" t="s">
        <v>0</v>
      </c>
      <c r="J1929">
        <v>5</v>
      </c>
      <c r="K1929" s="5" cm="1">
        <f t="array" ref="K1929">IF(AND(C1929=1,OR(J1929=42,J1929=6,J1929=7,J1929=8)),1,
IF(AND(OR(C1929=1,C1929="NA"),OR(J1929=42,J1929=6,J1929=7,J1929=8, J1929="NA")),"NA",
IF(_xlfn.MINIFS(Nested_Ifs[a11],Nested_Ifs[ID],Nested_Ifs[[#This Row],[ID]])&lt;&gt;1,IF(AND(C1929=MIN(_xlfn._xlws.FILTER(Nested_Ifs[a11], Nested_Ifs[ID]=Nested_Ifs[[#This Row],[ID]])), OR(J1929=42,J1929=6,J1929=7,J1929=8)),1,
IF(_xlfn.MINIFS(Nested_Ifs[a11],Nested_Ifs[ID],Nested_Ifs[[#This Row],[ID]])&lt;&gt;1,IF(AND(OR(C1929=MIN(_xlfn._xlws.FILTER(Nested_Ifs[a11], Nested_Ifs[ID]=Nested_Ifs[[#This Row],[ID]])), C1929 = "NA"), OR(J1929=42,J1929=6,J1929=7,J1929=8, J1929 = "NA")),"NA",0),0)),0)))</f>
        <v>0</v>
      </c>
      <c r="L1929">
        <v>1</v>
      </c>
      <c r="M1929">
        <v>2</v>
      </c>
      <c r="N1929" t="s">
        <v>0</v>
      </c>
      <c r="O1929" s="11">
        <f t="shared" si="29"/>
        <v>0</v>
      </c>
    </row>
    <row r="1930" spans="2:15" x14ac:dyDescent="0.3">
      <c r="B1930">
        <v>19660</v>
      </c>
      <c r="C1930">
        <v>2</v>
      </c>
      <c r="D1930">
        <v>2</v>
      </c>
      <c r="E1930">
        <v>2</v>
      </c>
      <c r="F1930">
        <v>59</v>
      </c>
      <c r="G1930">
        <v>1</v>
      </c>
      <c r="H1930" t="s">
        <v>0</v>
      </c>
      <c r="I1930" t="s">
        <v>0</v>
      </c>
      <c r="J1930">
        <v>5</v>
      </c>
      <c r="K1930" s="5" cm="1">
        <f t="array" ref="K1930">IF(AND(C1930=1,OR(J1930=42,J1930=6,J1930=7,J1930=8)),1,
IF(AND(OR(C1930=1,C1930="NA"),OR(J1930=42,J1930=6,J1930=7,J1930=8, J1930="NA")),"NA",
IF(_xlfn.MINIFS(Nested_Ifs[a11],Nested_Ifs[ID],Nested_Ifs[[#This Row],[ID]])&lt;&gt;1,IF(AND(C1930=MIN(_xlfn._xlws.FILTER(Nested_Ifs[a11], Nested_Ifs[ID]=Nested_Ifs[[#This Row],[ID]])), OR(J1930=42,J1930=6,J1930=7,J1930=8)),1,
IF(_xlfn.MINIFS(Nested_Ifs[a11],Nested_Ifs[ID],Nested_Ifs[[#This Row],[ID]])&lt;&gt;1,IF(AND(OR(C1930=MIN(_xlfn._xlws.FILTER(Nested_Ifs[a11], Nested_Ifs[ID]=Nested_Ifs[[#This Row],[ID]])), C1930 = "NA"), OR(J1930=42,J1930=6,J1930=7,J1930=8, J1930 = "NA")),"NA",0),0)),0)))</f>
        <v>0</v>
      </c>
      <c r="L1930">
        <v>1</v>
      </c>
      <c r="M1930">
        <v>2</v>
      </c>
      <c r="N1930" t="s">
        <v>0</v>
      </c>
      <c r="O1930" s="11">
        <f t="shared" si="29"/>
        <v>0</v>
      </c>
    </row>
    <row r="1931" spans="2:15" x14ac:dyDescent="0.3">
      <c r="B1931">
        <v>19662</v>
      </c>
      <c r="C1931">
        <v>1</v>
      </c>
      <c r="D1931">
        <v>1</v>
      </c>
      <c r="E1931">
        <v>1</v>
      </c>
      <c r="F1931">
        <v>67</v>
      </c>
      <c r="G1931">
        <v>1</v>
      </c>
      <c r="H1931" t="s">
        <v>0</v>
      </c>
      <c r="I1931" t="s">
        <v>0</v>
      </c>
      <c r="J1931">
        <v>3</v>
      </c>
      <c r="K1931" s="5" cm="1">
        <f t="array" ref="K1931">IF(AND(C1931=1,OR(J1931=42,J1931=6,J1931=7,J1931=8)),1,
IF(AND(OR(C1931=1,C1931="NA"),OR(J1931=42,J1931=6,J1931=7,J1931=8, J1931="NA")),"NA",
IF(_xlfn.MINIFS(Nested_Ifs[a11],Nested_Ifs[ID],Nested_Ifs[[#This Row],[ID]])&lt;&gt;1,IF(AND(C1931=MIN(_xlfn._xlws.FILTER(Nested_Ifs[a11], Nested_Ifs[ID]=Nested_Ifs[[#This Row],[ID]])), OR(J1931=42,J1931=6,J1931=7,J1931=8)),1,
IF(_xlfn.MINIFS(Nested_Ifs[a11],Nested_Ifs[ID],Nested_Ifs[[#This Row],[ID]])&lt;&gt;1,IF(AND(OR(C1931=MIN(_xlfn._xlws.FILTER(Nested_Ifs[a11], Nested_Ifs[ID]=Nested_Ifs[[#This Row],[ID]])), C1931 = "NA"), OR(J1931=42,J1931=6,J1931=7,J1931=8, J1931 = "NA")),"NA",0),0)),0)))</f>
        <v>0</v>
      </c>
      <c r="L1931">
        <v>1</v>
      </c>
      <c r="M1931">
        <v>2</v>
      </c>
      <c r="N1931" t="s">
        <v>0</v>
      </c>
      <c r="O1931" s="11">
        <f t="shared" si="29"/>
        <v>0</v>
      </c>
    </row>
    <row r="1932" spans="2:15" x14ac:dyDescent="0.3">
      <c r="B1932">
        <v>19662</v>
      </c>
      <c r="C1932">
        <v>2</v>
      </c>
      <c r="D1932">
        <v>2</v>
      </c>
      <c r="E1932">
        <v>2</v>
      </c>
      <c r="F1932">
        <v>67</v>
      </c>
      <c r="G1932">
        <v>1</v>
      </c>
      <c r="H1932" t="s">
        <v>0</v>
      </c>
      <c r="I1932" t="s">
        <v>0</v>
      </c>
      <c r="J1932">
        <v>1</v>
      </c>
      <c r="K1932" s="5" cm="1">
        <f t="array" ref="K1932">IF(AND(C1932=1,OR(J1932=42,J1932=6,J1932=7,J1932=8)),1,
IF(AND(OR(C1932=1,C1932="NA"),OR(J1932=42,J1932=6,J1932=7,J1932=8, J1932="NA")),"NA",
IF(_xlfn.MINIFS(Nested_Ifs[a11],Nested_Ifs[ID],Nested_Ifs[[#This Row],[ID]])&lt;&gt;1,IF(AND(C1932=MIN(_xlfn._xlws.FILTER(Nested_Ifs[a11], Nested_Ifs[ID]=Nested_Ifs[[#This Row],[ID]])), OR(J1932=42,J1932=6,J1932=7,J1932=8)),1,
IF(_xlfn.MINIFS(Nested_Ifs[a11],Nested_Ifs[ID],Nested_Ifs[[#This Row],[ID]])&lt;&gt;1,IF(AND(OR(C1932=MIN(_xlfn._xlws.FILTER(Nested_Ifs[a11], Nested_Ifs[ID]=Nested_Ifs[[#This Row],[ID]])), C1932 = "NA"), OR(J1932=42,J1932=6,J1932=7,J1932=8, J1932 = "NA")),"NA",0),0)),0)))</f>
        <v>0</v>
      </c>
      <c r="L1932">
        <v>1</v>
      </c>
      <c r="M1932">
        <v>2</v>
      </c>
      <c r="N1932" t="s">
        <v>0</v>
      </c>
      <c r="O1932" s="11">
        <f t="shared" si="29"/>
        <v>0</v>
      </c>
    </row>
    <row r="1933" spans="2:15" x14ac:dyDescent="0.3">
      <c r="B1933">
        <v>19662</v>
      </c>
      <c r="C1933">
        <v>4</v>
      </c>
      <c r="D1933">
        <v>2</v>
      </c>
      <c r="E1933">
        <v>8</v>
      </c>
      <c r="F1933">
        <v>16</v>
      </c>
      <c r="G1933">
        <v>6</v>
      </c>
      <c r="H1933" t="s">
        <v>0</v>
      </c>
      <c r="I1933" t="s">
        <v>0</v>
      </c>
      <c r="J1933" t="s">
        <v>0</v>
      </c>
      <c r="K1933" s="5" cm="1">
        <f t="array" ref="K1933">IF(AND(C1933=1,OR(J1933=42,J1933=6,J1933=7,J1933=8)),1,
IF(AND(OR(C1933=1,C1933="NA"),OR(J1933=42,J1933=6,J1933=7,J1933=8, J1933="NA")),"NA",
IF(_xlfn.MINIFS(Nested_Ifs[a11],Nested_Ifs[ID],Nested_Ifs[[#This Row],[ID]])&lt;&gt;1,IF(AND(C1933=MIN(_xlfn._xlws.FILTER(Nested_Ifs[a11], Nested_Ifs[ID]=Nested_Ifs[[#This Row],[ID]])), OR(J1933=42,J1933=6,J1933=7,J1933=8)),1,
IF(_xlfn.MINIFS(Nested_Ifs[a11],Nested_Ifs[ID],Nested_Ifs[[#This Row],[ID]])&lt;&gt;1,IF(AND(OR(C1933=MIN(_xlfn._xlws.FILTER(Nested_Ifs[a11], Nested_Ifs[ID]=Nested_Ifs[[#This Row],[ID]])), C1933 = "NA"), OR(J1933=42,J1933=6,J1933=7,J1933=8, J1933 = "NA")),"NA",0),0)),0)))</f>
        <v>0</v>
      </c>
      <c r="L1933">
        <v>2</v>
      </c>
      <c r="M1933">
        <v>2</v>
      </c>
      <c r="N1933" t="s">
        <v>0</v>
      </c>
      <c r="O1933" s="11">
        <f t="shared" si="29"/>
        <v>0</v>
      </c>
    </row>
    <row r="1934" spans="2:15" x14ac:dyDescent="0.3">
      <c r="B1934">
        <v>19662</v>
      </c>
      <c r="C1934">
        <v>5</v>
      </c>
      <c r="D1934">
        <v>2</v>
      </c>
      <c r="E1934">
        <v>8</v>
      </c>
      <c r="F1934">
        <v>12</v>
      </c>
      <c r="G1934" t="s">
        <v>0</v>
      </c>
      <c r="H1934" t="s">
        <v>0</v>
      </c>
      <c r="I1934" t="s">
        <v>0</v>
      </c>
      <c r="J1934" t="s">
        <v>0</v>
      </c>
      <c r="K1934" s="5" cm="1">
        <f t="array" ref="K1934">IF(AND(C1934=1,OR(J1934=42,J1934=6,J1934=7,J1934=8)),1,
IF(AND(OR(C1934=1,C1934="NA"),OR(J1934=42,J1934=6,J1934=7,J1934=8, J1934="NA")),"NA",
IF(_xlfn.MINIFS(Nested_Ifs[a11],Nested_Ifs[ID],Nested_Ifs[[#This Row],[ID]])&lt;&gt;1,IF(AND(C1934=MIN(_xlfn._xlws.FILTER(Nested_Ifs[a11], Nested_Ifs[ID]=Nested_Ifs[[#This Row],[ID]])), OR(J1934=42,J1934=6,J1934=7,J1934=8)),1,
IF(_xlfn.MINIFS(Nested_Ifs[a11],Nested_Ifs[ID],Nested_Ifs[[#This Row],[ID]])&lt;&gt;1,IF(AND(OR(C1934=MIN(_xlfn._xlws.FILTER(Nested_Ifs[a11], Nested_Ifs[ID]=Nested_Ifs[[#This Row],[ID]])), C1934 = "NA"), OR(J1934=42,J1934=6,J1934=7,J1934=8, J1934 = "NA")),"NA",0),0)),0)))</f>
        <v>0</v>
      </c>
      <c r="L1934">
        <v>2</v>
      </c>
      <c r="M1934">
        <v>2</v>
      </c>
      <c r="N1934" t="s">
        <v>0</v>
      </c>
      <c r="O1934" s="11">
        <f t="shared" si="29"/>
        <v>0</v>
      </c>
    </row>
    <row r="1935" spans="2:15" x14ac:dyDescent="0.3">
      <c r="B1935">
        <v>19664</v>
      </c>
      <c r="C1935">
        <v>1</v>
      </c>
      <c r="D1935">
        <v>1</v>
      </c>
      <c r="E1935">
        <v>1</v>
      </c>
      <c r="F1935">
        <v>29</v>
      </c>
      <c r="G1935">
        <v>1</v>
      </c>
      <c r="H1935" t="s">
        <v>0</v>
      </c>
      <c r="I1935" t="s">
        <v>0</v>
      </c>
      <c r="J1935">
        <v>5</v>
      </c>
      <c r="K1935" s="5" cm="1">
        <f t="array" ref="K1935">IF(AND(C1935=1,OR(J1935=42,J1935=6,J1935=7,J1935=8)),1,
IF(AND(OR(C1935=1,C1935="NA"),OR(J1935=42,J1935=6,J1935=7,J1935=8, J1935="NA")),"NA",
IF(_xlfn.MINIFS(Nested_Ifs[a11],Nested_Ifs[ID],Nested_Ifs[[#This Row],[ID]])&lt;&gt;1,IF(AND(C1935=MIN(_xlfn._xlws.FILTER(Nested_Ifs[a11], Nested_Ifs[ID]=Nested_Ifs[[#This Row],[ID]])), OR(J1935=42,J1935=6,J1935=7,J1935=8)),1,
IF(_xlfn.MINIFS(Nested_Ifs[a11],Nested_Ifs[ID],Nested_Ifs[[#This Row],[ID]])&lt;&gt;1,IF(AND(OR(C1935=MIN(_xlfn._xlws.FILTER(Nested_Ifs[a11], Nested_Ifs[ID]=Nested_Ifs[[#This Row],[ID]])), C1935 = "NA"), OR(J1935=42,J1935=6,J1935=7,J1935=8, J1935 = "NA")),"NA",0),0)),0)))</f>
        <v>0</v>
      </c>
      <c r="L1935">
        <v>1</v>
      </c>
      <c r="M1935">
        <v>2</v>
      </c>
      <c r="N1935" t="s">
        <v>0</v>
      </c>
      <c r="O1935" s="11">
        <f t="shared" ref="O1935:O1998" si="30">IF(AND(AND(L1935=1,M1935=1),AND(OR(N1935=3,N1935=4))),1,
IF(AND(OR(L1935=1,L1935="NA"),
OR(M1935=1,M1935="NA"),
OR(N1935=3,N1935=4, N1935="NA")),"NA",0))</f>
        <v>0</v>
      </c>
    </row>
    <row r="1936" spans="2:15" x14ac:dyDescent="0.3">
      <c r="B1936">
        <v>19664</v>
      </c>
      <c r="C1936">
        <v>2</v>
      </c>
      <c r="D1936">
        <v>2</v>
      </c>
      <c r="E1936">
        <v>2</v>
      </c>
      <c r="F1936">
        <v>28</v>
      </c>
      <c r="G1936">
        <v>1</v>
      </c>
      <c r="H1936" t="s">
        <v>0</v>
      </c>
      <c r="I1936" t="s">
        <v>0</v>
      </c>
      <c r="J1936">
        <v>3</v>
      </c>
      <c r="K1936" s="5" cm="1">
        <f t="array" ref="K1936">IF(AND(C1936=1,OR(J1936=42,J1936=6,J1936=7,J1936=8)),1,
IF(AND(OR(C1936=1,C1936="NA"),OR(J1936=42,J1936=6,J1936=7,J1936=8, J1936="NA")),"NA",
IF(_xlfn.MINIFS(Nested_Ifs[a11],Nested_Ifs[ID],Nested_Ifs[[#This Row],[ID]])&lt;&gt;1,IF(AND(C1936=MIN(_xlfn._xlws.FILTER(Nested_Ifs[a11], Nested_Ifs[ID]=Nested_Ifs[[#This Row],[ID]])), OR(J1936=42,J1936=6,J1936=7,J1936=8)),1,
IF(_xlfn.MINIFS(Nested_Ifs[a11],Nested_Ifs[ID],Nested_Ifs[[#This Row],[ID]])&lt;&gt;1,IF(AND(OR(C1936=MIN(_xlfn._xlws.FILTER(Nested_Ifs[a11], Nested_Ifs[ID]=Nested_Ifs[[#This Row],[ID]])), C1936 = "NA"), OR(J1936=42,J1936=6,J1936=7,J1936=8, J1936 = "NA")),"NA",0),0)),0)))</f>
        <v>0</v>
      </c>
      <c r="L1936">
        <v>1</v>
      </c>
      <c r="M1936">
        <v>2</v>
      </c>
      <c r="N1936" t="s">
        <v>0</v>
      </c>
      <c r="O1936" s="11">
        <f t="shared" si="30"/>
        <v>0</v>
      </c>
    </row>
    <row r="1937" spans="2:15" x14ac:dyDescent="0.3">
      <c r="B1937">
        <v>19664</v>
      </c>
      <c r="C1937">
        <v>3</v>
      </c>
      <c r="D1937">
        <v>2</v>
      </c>
      <c r="E1937">
        <v>3</v>
      </c>
      <c r="F1937">
        <v>4</v>
      </c>
      <c r="G1937" t="s">
        <v>0</v>
      </c>
      <c r="H1937">
        <v>2</v>
      </c>
      <c r="I1937">
        <v>5</v>
      </c>
      <c r="J1937" t="s">
        <v>0</v>
      </c>
      <c r="K1937" s="5" cm="1">
        <f t="array" ref="K1937">IF(AND(C1937=1,OR(J1937=42,J1937=6,J1937=7,J1937=8)),1,
IF(AND(OR(C1937=1,C1937="NA"),OR(J1937=42,J1937=6,J1937=7,J1937=8, J1937="NA")),"NA",
IF(_xlfn.MINIFS(Nested_Ifs[a11],Nested_Ifs[ID],Nested_Ifs[[#This Row],[ID]])&lt;&gt;1,IF(AND(C1937=MIN(_xlfn._xlws.FILTER(Nested_Ifs[a11], Nested_Ifs[ID]=Nested_Ifs[[#This Row],[ID]])), OR(J1937=42,J1937=6,J1937=7,J1937=8)),1,
IF(_xlfn.MINIFS(Nested_Ifs[a11],Nested_Ifs[ID],Nested_Ifs[[#This Row],[ID]])&lt;&gt;1,IF(AND(OR(C1937=MIN(_xlfn._xlws.FILTER(Nested_Ifs[a11], Nested_Ifs[ID]=Nested_Ifs[[#This Row],[ID]])), C1937 = "NA"), OR(J1937=42,J1937=6,J1937=7,J1937=8, J1937 = "NA")),"NA",0),0)),0)))</f>
        <v>0</v>
      </c>
      <c r="L1937">
        <v>1</v>
      </c>
      <c r="M1937">
        <v>2</v>
      </c>
      <c r="N1937" t="s">
        <v>0</v>
      </c>
      <c r="O1937" s="11">
        <f t="shared" si="30"/>
        <v>0</v>
      </c>
    </row>
    <row r="1938" spans="2:15" x14ac:dyDescent="0.3">
      <c r="B1938">
        <v>19666</v>
      </c>
      <c r="C1938">
        <v>1</v>
      </c>
      <c r="D1938">
        <v>1</v>
      </c>
      <c r="E1938">
        <v>1</v>
      </c>
      <c r="F1938">
        <v>35</v>
      </c>
      <c r="G1938">
        <v>1</v>
      </c>
      <c r="H1938" t="s">
        <v>0</v>
      </c>
      <c r="I1938" t="s">
        <v>0</v>
      </c>
      <c r="J1938">
        <v>1</v>
      </c>
      <c r="K1938" s="5" cm="1">
        <f t="array" ref="K1938">IF(AND(C1938=1,OR(J1938=42,J1938=6,J1938=7,J1938=8)),1,
IF(AND(OR(C1938=1,C1938="NA"),OR(J1938=42,J1938=6,J1938=7,J1938=8, J1938="NA")),"NA",
IF(_xlfn.MINIFS(Nested_Ifs[a11],Nested_Ifs[ID],Nested_Ifs[[#This Row],[ID]])&lt;&gt;1,IF(AND(C1938=MIN(_xlfn._xlws.FILTER(Nested_Ifs[a11], Nested_Ifs[ID]=Nested_Ifs[[#This Row],[ID]])), OR(J1938=42,J1938=6,J1938=7,J1938=8)),1,
IF(_xlfn.MINIFS(Nested_Ifs[a11],Nested_Ifs[ID],Nested_Ifs[[#This Row],[ID]])&lt;&gt;1,IF(AND(OR(C1938=MIN(_xlfn._xlws.FILTER(Nested_Ifs[a11], Nested_Ifs[ID]=Nested_Ifs[[#This Row],[ID]])), C1938 = "NA"), OR(J1938=42,J1938=6,J1938=7,J1938=8, J1938 = "NA")),"NA",0),0)),0)))</f>
        <v>0</v>
      </c>
      <c r="L1938">
        <v>1</v>
      </c>
      <c r="M1938">
        <v>2</v>
      </c>
      <c r="N1938" t="s">
        <v>0</v>
      </c>
      <c r="O1938" s="11">
        <f t="shared" si="30"/>
        <v>0</v>
      </c>
    </row>
    <row r="1939" spans="2:15" x14ac:dyDescent="0.3">
      <c r="B1939">
        <v>19666</v>
      </c>
      <c r="C1939">
        <v>2</v>
      </c>
      <c r="D1939">
        <v>2</v>
      </c>
      <c r="E1939">
        <v>2</v>
      </c>
      <c r="F1939">
        <v>38</v>
      </c>
      <c r="G1939">
        <v>1</v>
      </c>
      <c r="H1939" t="s">
        <v>0</v>
      </c>
      <c r="I1939" t="s">
        <v>0</v>
      </c>
      <c r="J1939">
        <v>5</v>
      </c>
      <c r="K1939" s="5" cm="1">
        <f t="array" ref="K1939">IF(AND(C1939=1,OR(J1939=42,J1939=6,J1939=7,J1939=8)),1,
IF(AND(OR(C1939=1,C1939="NA"),OR(J1939=42,J1939=6,J1939=7,J1939=8, J1939="NA")),"NA",
IF(_xlfn.MINIFS(Nested_Ifs[a11],Nested_Ifs[ID],Nested_Ifs[[#This Row],[ID]])&lt;&gt;1,IF(AND(C1939=MIN(_xlfn._xlws.FILTER(Nested_Ifs[a11], Nested_Ifs[ID]=Nested_Ifs[[#This Row],[ID]])), OR(J1939=42,J1939=6,J1939=7,J1939=8)),1,
IF(_xlfn.MINIFS(Nested_Ifs[a11],Nested_Ifs[ID],Nested_Ifs[[#This Row],[ID]])&lt;&gt;1,IF(AND(OR(C1939=MIN(_xlfn._xlws.FILTER(Nested_Ifs[a11], Nested_Ifs[ID]=Nested_Ifs[[#This Row],[ID]])), C1939 = "NA"), OR(J1939=42,J1939=6,J1939=7,J1939=8, J1939 = "NA")),"NA",0),0)),0)))</f>
        <v>0</v>
      </c>
      <c r="L1939">
        <v>1</v>
      </c>
      <c r="M1939">
        <v>2</v>
      </c>
      <c r="N1939" t="s">
        <v>0</v>
      </c>
      <c r="O1939" s="11">
        <f t="shared" si="30"/>
        <v>0</v>
      </c>
    </row>
    <row r="1940" spans="2:15" x14ac:dyDescent="0.3">
      <c r="B1940">
        <v>19666</v>
      </c>
      <c r="C1940">
        <v>3</v>
      </c>
      <c r="D1940">
        <v>2</v>
      </c>
      <c r="E1940">
        <v>3</v>
      </c>
      <c r="F1940">
        <v>3</v>
      </c>
      <c r="G1940" t="s">
        <v>0</v>
      </c>
      <c r="H1940">
        <v>2</v>
      </c>
      <c r="I1940">
        <v>5</v>
      </c>
      <c r="J1940" t="s">
        <v>0</v>
      </c>
      <c r="K1940" s="5" cm="1">
        <f t="array" ref="K1940">IF(AND(C1940=1,OR(J1940=42,J1940=6,J1940=7,J1940=8)),1,
IF(AND(OR(C1940=1,C1940="NA"),OR(J1940=42,J1940=6,J1940=7,J1940=8, J1940="NA")),"NA",
IF(_xlfn.MINIFS(Nested_Ifs[a11],Nested_Ifs[ID],Nested_Ifs[[#This Row],[ID]])&lt;&gt;1,IF(AND(C1940=MIN(_xlfn._xlws.FILTER(Nested_Ifs[a11], Nested_Ifs[ID]=Nested_Ifs[[#This Row],[ID]])), OR(J1940=42,J1940=6,J1940=7,J1940=8)),1,
IF(_xlfn.MINIFS(Nested_Ifs[a11],Nested_Ifs[ID],Nested_Ifs[[#This Row],[ID]])&lt;&gt;1,IF(AND(OR(C1940=MIN(_xlfn._xlws.FILTER(Nested_Ifs[a11], Nested_Ifs[ID]=Nested_Ifs[[#This Row],[ID]])), C1940 = "NA"), OR(J1940=42,J1940=6,J1940=7,J1940=8, J1940 = "NA")),"NA",0),0)),0)))</f>
        <v>0</v>
      </c>
      <c r="L1940">
        <v>1</v>
      </c>
      <c r="M1940">
        <v>2</v>
      </c>
      <c r="N1940" t="s">
        <v>0</v>
      </c>
      <c r="O1940" s="11">
        <f t="shared" si="30"/>
        <v>0</v>
      </c>
    </row>
    <row r="1941" spans="2:15" x14ac:dyDescent="0.3">
      <c r="B1941">
        <v>19666</v>
      </c>
      <c r="C1941">
        <v>4</v>
      </c>
      <c r="D1941">
        <v>2</v>
      </c>
      <c r="E1941">
        <v>3</v>
      </c>
      <c r="F1941">
        <v>2</v>
      </c>
      <c r="G1941" t="s">
        <v>0</v>
      </c>
      <c r="H1941">
        <v>2</v>
      </c>
      <c r="I1941">
        <v>5</v>
      </c>
      <c r="J1941" t="s">
        <v>0</v>
      </c>
      <c r="K1941" s="5" cm="1">
        <f t="array" ref="K1941">IF(AND(C1941=1,OR(J1941=42,J1941=6,J1941=7,J1941=8)),1,
IF(AND(OR(C1941=1,C1941="NA"),OR(J1941=42,J1941=6,J1941=7,J1941=8, J1941="NA")),"NA",
IF(_xlfn.MINIFS(Nested_Ifs[a11],Nested_Ifs[ID],Nested_Ifs[[#This Row],[ID]])&lt;&gt;1,IF(AND(C1941=MIN(_xlfn._xlws.FILTER(Nested_Ifs[a11], Nested_Ifs[ID]=Nested_Ifs[[#This Row],[ID]])), OR(J1941=42,J1941=6,J1941=7,J1941=8)),1,
IF(_xlfn.MINIFS(Nested_Ifs[a11],Nested_Ifs[ID],Nested_Ifs[[#This Row],[ID]])&lt;&gt;1,IF(AND(OR(C1941=MIN(_xlfn._xlws.FILTER(Nested_Ifs[a11], Nested_Ifs[ID]=Nested_Ifs[[#This Row],[ID]])), C1941 = "NA"), OR(J1941=42,J1941=6,J1941=7,J1941=8, J1941 = "NA")),"NA",0),0)),0)))</f>
        <v>0</v>
      </c>
      <c r="L1941">
        <v>1</v>
      </c>
      <c r="M1941">
        <v>2</v>
      </c>
      <c r="N1941" t="s">
        <v>0</v>
      </c>
      <c r="O1941" s="11">
        <f t="shared" si="30"/>
        <v>0</v>
      </c>
    </row>
    <row r="1942" spans="2:15" x14ac:dyDescent="0.3">
      <c r="B1942">
        <v>19668</v>
      </c>
      <c r="C1942">
        <v>2</v>
      </c>
      <c r="D1942">
        <v>1</v>
      </c>
      <c r="E1942">
        <v>1</v>
      </c>
      <c r="F1942">
        <v>38</v>
      </c>
      <c r="G1942">
        <v>3</v>
      </c>
      <c r="H1942" t="s">
        <v>0</v>
      </c>
      <c r="I1942" t="s">
        <v>0</v>
      </c>
      <c r="J1942">
        <v>5</v>
      </c>
      <c r="K1942" s="5" cm="1">
        <f t="array" ref="K1942">IF(AND(C1942=1,OR(J1942=42,J1942=6,J1942=7,J1942=8)),1,
IF(AND(OR(C1942=1,C1942="NA"),OR(J1942=42,J1942=6,J1942=7,J1942=8, J1942="NA")),"NA",
IF(_xlfn.MINIFS(Nested_Ifs[a11],Nested_Ifs[ID],Nested_Ifs[[#This Row],[ID]])&lt;&gt;1,IF(AND(C1942=MIN(_xlfn._xlws.FILTER(Nested_Ifs[a11], Nested_Ifs[ID]=Nested_Ifs[[#This Row],[ID]])), OR(J1942=42,J1942=6,J1942=7,J1942=8)),1,
IF(_xlfn.MINIFS(Nested_Ifs[a11],Nested_Ifs[ID],Nested_Ifs[[#This Row],[ID]])&lt;&gt;1,IF(AND(OR(C1942=MIN(_xlfn._xlws.FILTER(Nested_Ifs[a11], Nested_Ifs[ID]=Nested_Ifs[[#This Row],[ID]])), C1942 = "NA"), OR(J1942=42,J1942=6,J1942=7,J1942=8, J1942 = "NA")),"NA",0),0)),0)))</f>
        <v>0</v>
      </c>
      <c r="L1942">
        <v>1</v>
      </c>
      <c r="M1942">
        <v>2</v>
      </c>
      <c r="N1942" t="s">
        <v>0</v>
      </c>
      <c r="O1942" s="11">
        <f t="shared" si="30"/>
        <v>0</v>
      </c>
    </row>
    <row r="1943" spans="2:15" x14ac:dyDescent="0.3">
      <c r="B1943">
        <v>19668</v>
      </c>
      <c r="C1943">
        <v>3</v>
      </c>
      <c r="D1943">
        <v>1</v>
      </c>
      <c r="E1943">
        <v>7</v>
      </c>
      <c r="F1943">
        <v>21</v>
      </c>
      <c r="G1943">
        <v>6</v>
      </c>
      <c r="H1943" t="s">
        <v>0</v>
      </c>
      <c r="I1943" t="s">
        <v>0</v>
      </c>
      <c r="J1943">
        <v>5</v>
      </c>
      <c r="K1943" s="5" cm="1">
        <f t="array" ref="K1943">IF(AND(C1943=1,OR(J1943=42,J1943=6,J1943=7,J1943=8)),1,
IF(AND(OR(C1943=1,C1943="NA"),OR(J1943=42,J1943=6,J1943=7,J1943=8, J1943="NA")),"NA",
IF(_xlfn.MINIFS(Nested_Ifs[a11],Nested_Ifs[ID],Nested_Ifs[[#This Row],[ID]])&lt;&gt;1,IF(AND(C1943=MIN(_xlfn._xlws.FILTER(Nested_Ifs[a11], Nested_Ifs[ID]=Nested_Ifs[[#This Row],[ID]])), OR(J1943=42,J1943=6,J1943=7,J1943=8)),1,
IF(_xlfn.MINIFS(Nested_Ifs[a11],Nested_Ifs[ID],Nested_Ifs[[#This Row],[ID]])&lt;&gt;1,IF(AND(OR(C1943=MIN(_xlfn._xlws.FILTER(Nested_Ifs[a11], Nested_Ifs[ID]=Nested_Ifs[[#This Row],[ID]])), C1943 = "NA"), OR(J1943=42,J1943=6,J1943=7,J1943=8, J1943 = "NA")),"NA",0),0)),0)))</f>
        <v>0</v>
      </c>
      <c r="L1943">
        <v>2</v>
      </c>
      <c r="M1943">
        <v>2</v>
      </c>
      <c r="N1943" t="s">
        <v>0</v>
      </c>
      <c r="O1943" s="11">
        <f t="shared" si="30"/>
        <v>0</v>
      </c>
    </row>
    <row r="1944" spans="2:15" x14ac:dyDescent="0.3">
      <c r="B1944">
        <v>19669</v>
      </c>
      <c r="C1944">
        <v>1</v>
      </c>
      <c r="D1944">
        <v>1</v>
      </c>
      <c r="E1944">
        <v>1</v>
      </c>
      <c r="F1944">
        <v>57</v>
      </c>
      <c r="G1944">
        <v>1</v>
      </c>
      <c r="H1944" t="s">
        <v>0</v>
      </c>
      <c r="I1944" t="s">
        <v>0</v>
      </c>
      <c r="J1944">
        <v>3</v>
      </c>
      <c r="K1944" s="5" cm="1">
        <f t="array" ref="K1944">IF(AND(C1944=1,OR(J1944=42,J1944=6,J1944=7,J1944=8)),1,
IF(AND(OR(C1944=1,C1944="NA"),OR(J1944=42,J1944=6,J1944=7,J1944=8, J1944="NA")),"NA",
IF(_xlfn.MINIFS(Nested_Ifs[a11],Nested_Ifs[ID],Nested_Ifs[[#This Row],[ID]])&lt;&gt;1,IF(AND(C1944=MIN(_xlfn._xlws.FILTER(Nested_Ifs[a11], Nested_Ifs[ID]=Nested_Ifs[[#This Row],[ID]])), OR(J1944=42,J1944=6,J1944=7,J1944=8)),1,
IF(_xlfn.MINIFS(Nested_Ifs[a11],Nested_Ifs[ID],Nested_Ifs[[#This Row],[ID]])&lt;&gt;1,IF(AND(OR(C1944=MIN(_xlfn._xlws.FILTER(Nested_Ifs[a11], Nested_Ifs[ID]=Nested_Ifs[[#This Row],[ID]])), C1944 = "NA"), OR(J1944=42,J1944=6,J1944=7,J1944=8, J1944 = "NA")),"NA",0),0)),0)))</f>
        <v>0</v>
      </c>
      <c r="L1944">
        <v>1</v>
      </c>
      <c r="M1944">
        <v>2</v>
      </c>
      <c r="N1944" t="s">
        <v>0</v>
      </c>
      <c r="O1944" s="11">
        <f t="shared" si="30"/>
        <v>0</v>
      </c>
    </row>
    <row r="1945" spans="2:15" x14ac:dyDescent="0.3">
      <c r="B1945">
        <v>19669</v>
      </c>
      <c r="C1945">
        <v>2</v>
      </c>
      <c r="D1945">
        <v>2</v>
      </c>
      <c r="E1945">
        <v>2</v>
      </c>
      <c r="F1945">
        <v>54</v>
      </c>
      <c r="G1945">
        <v>1</v>
      </c>
      <c r="H1945" t="s">
        <v>0</v>
      </c>
      <c r="I1945" t="s">
        <v>0</v>
      </c>
      <c r="J1945">
        <v>3</v>
      </c>
      <c r="K1945" s="5" cm="1">
        <f t="array" ref="K1945">IF(AND(C1945=1,OR(J1945=42,J1945=6,J1945=7,J1945=8)),1,
IF(AND(OR(C1945=1,C1945="NA"),OR(J1945=42,J1945=6,J1945=7,J1945=8, J1945="NA")),"NA",
IF(_xlfn.MINIFS(Nested_Ifs[a11],Nested_Ifs[ID],Nested_Ifs[[#This Row],[ID]])&lt;&gt;1,IF(AND(C1945=MIN(_xlfn._xlws.FILTER(Nested_Ifs[a11], Nested_Ifs[ID]=Nested_Ifs[[#This Row],[ID]])), OR(J1945=42,J1945=6,J1945=7,J1945=8)),1,
IF(_xlfn.MINIFS(Nested_Ifs[a11],Nested_Ifs[ID],Nested_Ifs[[#This Row],[ID]])&lt;&gt;1,IF(AND(OR(C1945=MIN(_xlfn._xlws.FILTER(Nested_Ifs[a11], Nested_Ifs[ID]=Nested_Ifs[[#This Row],[ID]])), C1945 = "NA"), OR(J1945=42,J1945=6,J1945=7,J1945=8, J1945 = "NA")),"NA",0),0)),0)))</f>
        <v>0</v>
      </c>
      <c r="L1945">
        <v>1</v>
      </c>
      <c r="M1945">
        <v>2</v>
      </c>
      <c r="N1945" t="s">
        <v>0</v>
      </c>
      <c r="O1945" s="11">
        <f t="shared" si="30"/>
        <v>0</v>
      </c>
    </row>
    <row r="1946" spans="2:15" x14ac:dyDescent="0.3">
      <c r="B1946">
        <v>19669</v>
      </c>
      <c r="C1946">
        <v>3</v>
      </c>
      <c r="D1946">
        <v>1</v>
      </c>
      <c r="E1946">
        <v>3</v>
      </c>
      <c r="F1946">
        <v>31</v>
      </c>
      <c r="G1946">
        <v>1</v>
      </c>
      <c r="H1946" t="s">
        <v>0</v>
      </c>
      <c r="I1946" t="s">
        <v>0</v>
      </c>
      <c r="J1946">
        <v>5</v>
      </c>
      <c r="K1946" s="5" cm="1">
        <f t="array" ref="K1946">IF(AND(C1946=1,OR(J1946=42,J1946=6,J1946=7,J1946=8)),1,
IF(AND(OR(C1946=1,C1946="NA"),OR(J1946=42,J1946=6,J1946=7,J1946=8, J1946="NA")),"NA",
IF(_xlfn.MINIFS(Nested_Ifs[a11],Nested_Ifs[ID],Nested_Ifs[[#This Row],[ID]])&lt;&gt;1,IF(AND(C1946=MIN(_xlfn._xlws.FILTER(Nested_Ifs[a11], Nested_Ifs[ID]=Nested_Ifs[[#This Row],[ID]])), OR(J1946=42,J1946=6,J1946=7,J1946=8)),1,
IF(_xlfn.MINIFS(Nested_Ifs[a11],Nested_Ifs[ID],Nested_Ifs[[#This Row],[ID]])&lt;&gt;1,IF(AND(OR(C1946=MIN(_xlfn._xlws.FILTER(Nested_Ifs[a11], Nested_Ifs[ID]=Nested_Ifs[[#This Row],[ID]])), C1946 = "NA"), OR(J1946=42,J1946=6,J1946=7,J1946=8, J1946 = "NA")),"NA",0),0)),0)))</f>
        <v>0</v>
      </c>
      <c r="L1946">
        <v>2</v>
      </c>
      <c r="M1946">
        <v>2</v>
      </c>
      <c r="N1946" t="s">
        <v>0</v>
      </c>
      <c r="O1946" s="11">
        <f t="shared" si="30"/>
        <v>0</v>
      </c>
    </row>
    <row r="1947" spans="2:15" x14ac:dyDescent="0.3">
      <c r="B1947">
        <v>19669</v>
      </c>
      <c r="C1947">
        <v>4</v>
      </c>
      <c r="D1947">
        <v>2</v>
      </c>
      <c r="E1947">
        <v>4</v>
      </c>
      <c r="F1947">
        <v>26</v>
      </c>
      <c r="G1947">
        <v>1</v>
      </c>
      <c r="H1947" t="s">
        <v>0</v>
      </c>
      <c r="I1947" t="s">
        <v>0</v>
      </c>
      <c r="J1947">
        <v>1</v>
      </c>
      <c r="K1947" s="5" cm="1">
        <f t="array" ref="K1947">IF(AND(C1947=1,OR(J1947=42,J1947=6,J1947=7,J1947=8)),1,
IF(AND(OR(C1947=1,C1947="NA"),OR(J1947=42,J1947=6,J1947=7,J1947=8, J1947="NA")),"NA",
IF(_xlfn.MINIFS(Nested_Ifs[a11],Nested_Ifs[ID],Nested_Ifs[[#This Row],[ID]])&lt;&gt;1,IF(AND(C1947=MIN(_xlfn._xlws.FILTER(Nested_Ifs[a11], Nested_Ifs[ID]=Nested_Ifs[[#This Row],[ID]])), OR(J1947=42,J1947=6,J1947=7,J1947=8)),1,
IF(_xlfn.MINIFS(Nested_Ifs[a11],Nested_Ifs[ID],Nested_Ifs[[#This Row],[ID]])&lt;&gt;1,IF(AND(OR(C1947=MIN(_xlfn._xlws.FILTER(Nested_Ifs[a11], Nested_Ifs[ID]=Nested_Ifs[[#This Row],[ID]])), C1947 = "NA"), OR(J1947=42,J1947=6,J1947=7,J1947=8, J1947 = "NA")),"NA",0),0)),0)))</f>
        <v>0</v>
      </c>
      <c r="L1947">
        <v>1</v>
      </c>
      <c r="M1947">
        <v>2</v>
      </c>
      <c r="N1947" t="s">
        <v>0</v>
      </c>
      <c r="O1947" s="11">
        <f t="shared" si="30"/>
        <v>0</v>
      </c>
    </row>
    <row r="1948" spans="2:15" x14ac:dyDescent="0.3">
      <c r="B1948">
        <v>19669</v>
      </c>
      <c r="C1948">
        <v>5</v>
      </c>
      <c r="D1948">
        <v>2</v>
      </c>
      <c r="E1948">
        <v>3</v>
      </c>
      <c r="F1948">
        <v>14</v>
      </c>
      <c r="G1948" t="s">
        <v>0</v>
      </c>
      <c r="H1948" t="s">
        <v>0</v>
      </c>
      <c r="I1948" t="s">
        <v>0</v>
      </c>
      <c r="J1948" t="s">
        <v>0</v>
      </c>
      <c r="K1948" s="5" cm="1">
        <f t="array" ref="K1948">IF(AND(C1948=1,OR(J1948=42,J1948=6,J1948=7,J1948=8)),1,
IF(AND(OR(C1948=1,C1948="NA"),OR(J1948=42,J1948=6,J1948=7,J1948=8, J1948="NA")),"NA",
IF(_xlfn.MINIFS(Nested_Ifs[a11],Nested_Ifs[ID],Nested_Ifs[[#This Row],[ID]])&lt;&gt;1,IF(AND(C1948=MIN(_xlfn._xlws.FILTER(Nested_Ifs[a11], Nested_Ifs[ID]=Nested_Ifs[[#This Row],[ID]])), OR(J1948=42,J1948=6,J1948=7,J1948=8)),1,
IF(_xlfn.MINIFS(Nested_Ifs[a11],Nested_Ifs[ID],Nested_Ifs[[#This Row],[ID]])&lt;&gt;1,IF(AND(OR(C1948=MIN(_xlfn._xlws.FILTER(Nested_Ifs[a11], Nested_Ifs[ID]=Nested_Ifs[[#This Row],[ID]])), C1948 = "NA"), OR(J1948=42,J1948=6,J1948=7,J1948=8, J1948 = "NA")),"NA",0),0)),0)))</f>
        <v>0</v>
      </c>
      <c r="L1948">
        <v>2</v>
      </c>
      <c r="M1948">
        <v>2</v>
      </c>
      <c r="N1948" t="s">
        <v>0</v>
      </c>
      <c r="O1948" s="11">
        <f t="shared" si="30"/>
        <v>0</v>
      </c>
    </row>
    <row r="1949" spans="2:15" x14ac:dyDescent="0.3">
      <c r="B1949">
        <v>19669</v>
      </c>
      <c r="C1949">
        <v>6</v>
      </c>
      <c r="D1949">
        <v>1</v>
      </c>
      <c r="E1949">
        <v>8</v>
      </c>
      <c r="F1949">
        <v>2</v>
      </c>
      <c r="G1949" t="s">
        <v>0</v>
      </c>
      <c r="H1949">
        <v>2</v>
      </c>
      <c r="I1949">
        <v>5</v>
      </c>
      <c r="J1949" t="s">
        <v>0</v>
      </c>
      <c r="K1949" s="5" cm="1">
        <f t="array" ref="K1949">IF(AND(C1949=1,OR(J1949=42,J1949=6,J1949=7,J1949=8)),1,
IF(AND(OR(C1949=1,C1949="NA"),OR(J1949=42,J1949=6,J1949=7,J1949=8, J1949="NA")),"NA",
IF(_xlfn.MINIFS(Nested_Ifs[a11],Nested_Ifs[ID],Nested_Ifs[[#This Row],[ID]])&lt;&gt;1,IF(AND(C1949=MIN(_xlfn._xlws.FILTER(Nested_Ifs[a11], Nested_Ifs[ID]=Nested_Ifs[[#This Row],[ID]])), OR(J1949=42,J1949=6,J1949=7,J1949=8)),1,
IF(_xlfn.MINIFS(Nested_Ifs[a11],Nested_Ifs[ID],Nested_Ifs[[#This Row],[ID]])&lt;&gt;1,IF(AND(OR(C1949=MIN(_xlfn._xlws.FILTER(Nested_Ifs[a11], Nested_Ifs[ID]=Nested_Ifs[[#This Row],[ID]])), C1949 = "NA"), OR(J1949=42,J1949=6,J1949=7,J1949=8, J1949 = "NA")),"NA",0),0)),0)))</f>
        <v>0</v>
      </c>
      <c r="L1949">
        <v>2</v>
      </c>
      <c r="M1949">
        <v>2</v>
      </c>
      <c r="N1949" t="s">
        <v>0</v>
      </c>
      <c r="O1949" s="11">
        <f t="shared" si="30"/>
        <v>0</v>
      </c>
    </row>
    <row r="1950" spans="2:15" x14ac:dyDescent="0.3">
      <c r="B1950">
        <v>19672</v>
      </c>
      <c r="C1950">
        <v>1</v>
      </c>
      <c r="D1950">
        <v>2</v>
      </c>
      <c r="E1950">
        <v>1</v>
      </c>
      <c r="F1950">
        <v>54</v>
      </c>
      <c r="G1950">
        <v>5</v>
      </c>
      <c r="H1950" t="s">
        <v>0</v>
      </c>
      <c r="I1950" t="s">
        <v>0</v>
      </c>
      <c r="J1950">
        <v>5</v>
      </c>
      <c r="K1950" s="5" cm="1">
        <f t="array" ref="K1950">IF(AND(C1950=1,OR(J1950=42,J1950=6,J1950=7,J1950=8)),1,
IF(AND(OR(C1950=1,C1950="NA"),OR(J1950=42,J1950=6,J1950=7,J1950=8, J1950="NA")),"NA",
IF(_xlfn.MINIFS(Nested_Ifs[a11],Nested_Ifs[ID],Nested_Ifs[[#This Row],[ID]])&lt;&gt;1,IF(AND(C1950=MIN(_xlfn._xlws.FILTER(Nested_Ifs[a11], Nested_Ifs[ID]=Nested_Ifs[[#This Row],[ID]])), OR(J1950=42,J1950=6,J1950=7,J1950=8)),1,
IF(_xlfn.MINIFS(Nested_Ifs[a11],Nested_Ifs[ID],Nested_Ifs[[#This Row],[ID]])&lt;&gt;1,IF(AND(OR(C1950=MIN(_xlfn._xlws.FILTER(Nested_Ifs[a11], Nested_Ifs[ID]=Nested_Ifs[[#This Row],[ID]])), C1950 = "NA"), OR(J1950=42,J1950=6,J1950=7,J1950=8, J1950 = "NA")),"NA",0),0)),0)))</f>
        <v>0</v>
      </c>
      <c r="L1950">
        <v>1</v>
      </c>
      <c r="M1950">
        <v>2</v>
      </c>
      <c r="N1950" t="s">
        <v>0</v>
      </c>
      <c r="O1950" s="11">
        <f t="shared" si="30"/>
        <v>0</v>
      </c>
    </row>
    <row r="1951" spans="2:15" x14ac:dyDescent="0.3">
      <c r="B1951">
        <v>19672</v>
      </c>
      <c r="C1951">
        <v>3</v>
      </c>
      <c r="D1951">
        <v>1</v>
      </c>
      <c r="E1951">
        <v>3</v>
      </c>
      <c r="F1951">
        <v>21</v>
      </c>
      <c r="G1951">
        <v>6</v>
      </c>
      <c r="H1951" t="s">
        <v>0</v>
      </c>
      <c r="I1951" t="s">
        <v>0</v>
      </c>
      <c r="J1951">
        <v>5</v>
      </c>
      <c r="K1951" s="5" cm="1">
        <f t="array" ref="K1951">IF(AND(C1951=1,OR(J1951=42,J1951=6,J1951=7,J1951=8)),1,
IF(AND(OR(C1951=1,C1951="NA"),OR(J1951=42,J1951=6,J1951=7,J1951=8, J1951="NA")),"NA",
IF(_xlfn.MINIFS(Nested_Ifs[a11],Nested_Ifs[ID],Nested_Ifs[[#This Row],[ID]])&lt;&gt;1,IF(AND(C1951=MIN(_xlfn._xlws.FILTER(Nested_Ifs[a11], Nested_Ifs[ID]=Nested_Ifs[[#This Row],[ID]])), OR(J1951=42,J1951=6,J1951=7,J1951=8)),1,
IF(_xlfn.MINIFS(Nested_Ifs[a11],Nested_Ifs[ID],Nested_Ifs[[#This Row],[ID]])&lt;&gt;1,IF(AND(OR(C1951=MIN(_xlfn._xlws.FILTER(Nested_Ifs[a11], Nested_Ifs[ID]=Nested_Ifs[[#This Row],[ID]])), C1951 = "NA"), OR(J1951=42,J1951=6,J1951=7,J1951=8, J1951 = "NA")),"NA",0),0)),0)))</f>
        <v>0</v>
      </c>
      <c r="L1951">
        <v>2</v>
      </c>
      <c r="M1951">
        <v>2</v>
      </c>
      <c r="N1951" t="s">
        <v>0</v>
      </c>
      <c r="O1951" s="11">
        <f t="shared" si="30"/>
        <v>0</v>
      </c>
    </row>
    <row r="1952" spans="2:15" x14ac:dyDescent="0.3">
      <c r="B1952">
        <v>19673</v>
      </c>
      <c r="C1952">
        <v>1</v>
      </c>
      <c r="D1952">
        <v>1</v>
      </c>
      <c r="E1952">
        <v>1</v>
      </c>
      <c r="F1952">
        <v>53</v>
      </c>
      <c r="G1952">
        <v>1</v>
      </c>
      <c r="H1952" t="s">
        <v>0</v>
      </c>
      <c r="I1952" t="s">
        <v>0</v>
      </c>
      <c r="J1952">
        <v>5</v>
      </c>
      <c r="K1952" s="5" cm="1">
        <f t="array" ref="K1952">IF(AND(C1952=1,OR(J1952=42,J1952=6,J1952=7,J1952=8)),1,
IF(AND(OR(C1952=1,C1952="NA"),OR(J1952=42,J1952=6,J1952=7,J1952=8, J1952="NA")),"NA",
IF(_xlfn.MINIFS(Nested_Ifs[a11],Nested_Ifs[ID],Nested_Ifs[[#This Row],[ID]])&lt;&gt;1,IF(AND(C1952=MIN(_xlfn._xlws.FILTER(Nested_Ifs[a11], Nested_Ifs[ID]=Nested_Ifs[[#This Row],[ID]])), OR(J1952=42,J1952=6,J1952=7,J1952=8)),1,
IF(_xlfn.MINIFS(Nested_Ifs[a11],Nested_Ifs[ID],Nested_Ifs[[#This Row],[ID]])&lt;&gt;1,IF(AND(OR(C1952=MIN(_xlfn._xlws.FILTER(Nested_Ifs[a11], Nested_Ifs[ID]=Nested_Ifs[[#This Row],[ID]])), C1952 = "NA"), OR(J1952=42,J1952=6,J1952=7,J1952=8, J1952 = "NA")),"NA",0),0)),0)))</f>
        <v>0</v>
      </c>
      <c r="L1952">
        <v>2</v>
      </c>
      <c r="M1952">
        <v>2</v>
      </c>
      <c r="N1952" t="s">
        <v>0</v>
      </c>
      <c r="O1952" s="11">
        <f t="shared" si="30"/>
        <v>0</v>
      </c>
    </row>
    <row r="1953" spans="2:15" x14ac:dyDescent="0.3">
      <c r="B1953">
        <v>19673</v>
      </c>
      <c r="C1953">
        <v>2</v>
      </c>
      <c r="D1953">
        <v>2</v>
      </c>
      <c r="E1953">
        <v>2</v>
      </c>
      <c r="F1953">
        <v>47</v>
      </c>
      <c r="G1953">
        <v>1</v>
      </c>
      <c r="H1953" t="s">
        <v>0</v>
      </c>
      <c r="I1953" t="s">
        <v>0</v>
      </c>
      <c r="J1953">
        <v>5</v>
      </c>
      <c r="K1953" s="5" cm="1">
        <f t="array" ref="K1953">IF(AND(C1953=1,OR(J1953=42,J1953=6,J1953=7,J1953=8)),1,
IF(AND(OR(C1953=1,C1953="NA"),OR(J1953=42,J1953=6,J1953=7,J1953=8, J1953="NA")),"NA",
IF(_xlfn.MINIFS(Nested_Ifs[a11],Nested_Ifs[ID],Nested_Ifs[[#This Row],[ID]])&lt;&gt;1,IF(AND(C1953=MIN(_xlfn._xlws.FILTER(Nested_Ifs[a11], Nested_Ifs[ID]=Nested_Ifs[[#This Row],[ID]])), OR(J1953=42,J1953=6,J1953=7,J1953=8)),1,
IF(_xlfn.MINIFS(Nested_Ifs[a11],Nested_Ifs[ID],Nested_Ifs[[#This Row],[ID]])&lt;&gt;1,IF(AND(OR(C1953=MIN(_xlfn._xlws.FILTER(Nested_Ifs[a11], Nested_Ifs[ID]=Nested_Ifs[[#This Row],[ID]])), C1953 = "NA"), OR(J1953=42,J1953=6,J1953=7,J1953=8, J1953 = "NA")),"NA",0),0)),0)))</f>
        <v>0</v>
      </c>
      <c r="L1953">
        <v>1</v>
      </c>
      <c r="M1953">
        <v>2</v>
      </c>
      <c r="N1953" t="s">
        <v>0</v>
      </c>
      <c r="O1953" s="11">
        <f t="shared" si="30"/>
        <v>0</v>
      </c>
    </row>
    <row r="1954" spans="2:15" x14ac:dyDescent="0.3">
      <c r="B1954">
        <v>19673</v>
      </c>
      <c r="C1954">
        <v>3</v>
      </c>
      <c r="D1954">
        <v>1</v>
      </c>
      <c r="E1954">
        <v>3</v>
      </c>
      <c r="F1954">
        <v>18</v>
      </c>
      <c r="G1954">
        <v>6</v>
      </c>
      <c r="H1954" t="s">
        <v>0</v>
      </c>
      <c r="I1954" t="s">
        <v>0</v>
      </c>
      <c r="J1954">
        <v>6</v>
      </c>
      <c r="K1954" s="5" cm="1">
        <f t="array" ref="K1954">IF(AND(C1954=1,OR(J1954=42,J1954=6,J1954=7,J1954=8)),1,
IF(AND(OR(C1954=1,C1954="NA"),OR(J1954=42,J1954=6,J1954=7,J1954=8, J1954="NA")),"NA",
IF(_xlfn.MINIFS(Nested_Ifs[a11],Nested_Ifs[ID],Nested_Ifs[[#This Row],[ID]])&lt;&gt;1,IF(AND(C1954=MIN(_xlfn._xlws.FILTER(Nested_Ifs[a11], Nested_Ifs[ID]=Nested_Ifs[[#This Row],[ID]])), OR(J1954=42,J1954=6,J1954=7,J1954=8)),1,
IF(_xlfn.MINIFS(Nested_Ifs[a11],Nested_Ifs[ID],Nested_Ifs[[#This Row],[ID]])&lt;&gt;1,IF(AND(OR(C1954=MIN(_xlfn._xlws.FILTER(Nested_Ifs[a11], Nested_Ifs[ID]=Nested_Ifs[[#This Row],[ID]])), C1954 = "NA"), OR(J1954=42,J1954=6,J1954=7,J1954=8, J1954 = "NA")),"NA",0),0)),0)))</f>
        <v>0</v>
      </c>
      <c r="L1954">
        <v>2</v>
      </c>
      <c r="M1954">
        <v>2</v>
      </c>
      <c r="N1954" t="s">
        <v>0</v>
      </c>
      <c r="O1954" s="11">
        <f t="shared" si="30"/>
        <v>0</v>
      </c>
    </row>
    <row r="1955" spans="2:15" x14ac:dyDescent="0.3">
      <c r="B1955">
        <v>19673</v>
      </c>
      <c r="C1955">
        <v>4</v>
      </c>
      <c r="D1955">
        <v>2</v>
      </c>
      <c r="E1955">
        <v>3</v>
      </c>
      <c r="F1955">
        <v>10</v>
      </c>
      <c r="G1955" t="s">
        <v>0</v>
      </c>
      <c r="H1955" t="s">
        <v>0</v>
      </c>
      <c r="I1955" t="s">
        <v>0</v>
      </c>
      <c r="J1955" t="s">
        <v>0</v>
      </c>
      <c r="K1955" s="5" cm="1">
        <f t="array" ref="K1955">IF(AND(C1955=1,OR(J1955=42,J1955=6,J1955=7,J1955=8)),1,
IF(AND(OR(C1955=1,C1955="NA"),OR(J1955=42,J1955=6,J1955=7,J1955=8, J1955="NA")),"NA",
IF(_xlfn.MINIFS(Nested_Ifs[a11],Nested_Ifs[ID],Nested_Ifs[[#This Row],[ID]])&lt;&gt;1,IF(AND(C1955=MIN(_xlfn._xlws.FILTER(Nested_Ifs[a11], Nested_Ifs[ID]=Nested_Ifs[[#This Row],[ID]])), OR(J1955=42,J1955=6,J1955=7,J1955=8)),1,
IF(_xlfn.MINIFS(Nested_Ifs[a11],Nested_Ifs[ID],Nested_Ifs[[#This Row],[ID]])&lt;&gt;1,IF(AND(OR(C1955=MIN(_xlfn._xlws.FILTER(Nested_Ifs[a11], Nested_Ifs[ID]=Nested_Ifs[[#This Row],[ID]])), C1955 = "NA"), OR(J1955=42,J1955=6,J1955=7,J1955=8, J1955 = "NA")),"NA",0),0)),0)))</f>
        <v>0</v>
      </c>
      <c r="L1955">
        <v>2</v>
      </c>
      <c r="M1955">
        <v>2</v>
      </c>
      <c r="N1955" t="s">
        <v>0</v>
      </c>
      <c r="O1955" s="11">
        <f t="shared" si="30"/>
        <v>0</v>
      </c>
    </row>
    <row r="1956" spans="2:15" x14ac:dyDescent="0.3">
      <c r="B1956">
        <v>19673</v>
      </c>
      <c r="C1956">
        <v>5</v>
      </c>
      <c r="D1956">
        <v>1</v>
      </c>
      <c r="E1956">
        <v>8</v>
      </c>
      <c r="F1956">
        <v>5</v>
      </c>
      <c r="G1956" t="s">
        <v>0</v>
      </c>
      <c r="H1956">
        <v>1</v>
      </c>
      <c r="I1956" t="s">
        <v>0</v>
      </c>
      <c r="J1956" t="s">
        <v>0</v>
      </c>
      <c r="K1956" s="5" cm="1">
        <f t="array" ref="K1956">IF(AND(C1956=1,OR(J1956=42,J1956=6,J1956=7,J1956=8)),1,
IF(AND(OR(C1956=1,C1956="NA"),OR(J1956=42,J1956=6,J1956=7,J1956=8, J1956="NA")),"NA",
IF(_xlfn.MINIFS(Nested_Ifs[a11],Nested_Ifs[ID],Nested_Ifs[[#This Row],[ID]])&lt;&gt;1,IF(AND(C1956=MIN(_xlfn._xlws.FILTER(Nested_Ifs[a11], Nested_Ifs[ID]=Nested_Ifs[[#This Row],[ID]])), OR(J1956=42,J1956=6,J1956=7,J1956=8)),1,
IF(_xlfn.MINIFS(Nested_Ifs[a11],Nested_Ifs[ID],Nested_Ifs[[#This Row],[ID]])&lt;&gt;1,IF(AND(OR(C1956=MIN(_xlfn._xlws.FILTER(Nested_Ifs[a11], Nested_Ifs[ID]=Nested_Ifs[[#This Row],[ID]])), C1956 = "NA"), OR(J1956=42,J1956=6,J1956=7,J1956=8, J1956 = "NA")),"NA",0),0)),0)))</f>
        <v>0</v>
      </c>
      <c r="L1956">
        <v>2</v>
      </c>
      <c r="M1956">
        <v>2</v>
      </c>
      <c r="N1956" t="s">
        <v>0</v>
      </c>
      <c r="O1956" s="11">
        <f t="shared" si="30"/>
        <v>0</v>
      </c>
    </row>
    <row r="1957" spans="2:15" x14ac:dyDescent="0.3">
      <c r="B1957">
        <v>19674</v>
      </c>
      <c r="C1957">
        <v>1</v>
      </c>
      <c r="D1957">
        <v>1</v>
      </c>
      <c r="E1957">
        <v>1</v>
      </c>
      <c r="F1957">
        <v>52</v>
      </c>
      <c r="G1957">
        <v>1</v>
      </c>
      <c r="H1957" t="s">
        <v>0</v>
      </c>
      <c r="I1957" t="s">
        <v>0</v>
      </c>
      <c r="J1957">
        <v>1</v>
      </c>
      <c r="K1957" s="5" cm="1">
        <f t="array" ref="K1957">IF(AND(C1957=1,OR(J1957=42,J1957=6,J1957=7,J1957=8)),1,
IF(AND(OR(C1957=1,C1957="NA"),OR(J1957=42,J1957=6,J1957=7,J1957=8, J1957="NA")),"NA",
IF(_xlfn.MINIFS(Nested_Ifs[a11],Nested_Ifs[ID],Nested_Ifs[[#This Row],[ID]])&lt;&gt;1,IF(AND(C1957=MIN(_xlfn._xlws.FILTER(Nested_Ifs[a11], Nested_Ifs[ID]=Nested_Ifs[[#This Row],[ID]])), OR(J1957=42,J1957=6,J1957=7,J1957=8)),1,
IF(_xlfn.MINIFS(Nested_Ifs[a11],Nested_Ifs[ID],Nested_Ifs[[#This Row],[ID]])&lt;&gt;1,IF(AND(OR(C1957=MIN(_xlfn._xlws.FILTER(Nested_Ifs[a11], Nested_Ifs[ID]=Nested_Ifs[[#This Row],[ID]])), C1957 = "NA"), OR(J1957=42,J1957=6,J1957=7,J1957=8, J1957 = "NA")),"NA",0),0)),0)))</f>
        <v>0</v>
      </c>
      <c r="L1957">
        <v>2</v>
      </c>
      <c r="M1957">
        <v>2</v>
      </c>
      <c r="N1957" t="s">
        <v>0</v>
      </c>
      <c r="O1957" s="11">
        <f t="shared" si="30"/>
        <v>0</v>
      </c>
    </row>
    <row r="1958" spans="2:15" x14ac:dyDescent="0.3">
      <c r="B1958">
        <v>19674</v>
      </c>
      <c r="C1958">
        <v>2</v>
      </c>
      <c r="D1958">
        <v>2</v>
      </c>
      <c r="E1958">
        <v>2</v>
      </c>
      <c r="F1958">
        <v>55</v>
      </c>
      <c r="G1958">
        <v>1</v>
      </c>
      <c r="H1958" t="s">
        <v>0</v>
      </c>
      <c r="I1958" t="s">
        <v>0</v>
      </c>
      <c r="J1958">
        <v>1</v>
      </c>
      <c r="K1958" s="5" cm="1">
        <f t="array" ref="K1958">IF(AND(C1958=1,OR(J1958=42,J1958=6,J1958=7,J1958=8)),1,
IF(AND(OR(C1958=1,C1958="NA"),OR(J1958=42,J1958=6,J1958=7,J1958=8, J1958="NA")),"NA",
IF(_xlfn.MINIFS(Nested_Ifs[a11],Nested_Ifs[ID],Nested_Ifs[[#This Row],[ID]])&lt;&gt;1,IF(AND(C1958=MIN(_xlfn._xlws.FILTER(Nested_Ifs[a11], Nested_Ifs[ID]=Nested_Ifs[[#This Row],[ID]])), OR(J1958=42,J1958=6,J1958=7,J1958=8)),1,
IF(_xlfn.MINIFS(Nested_Ifs[a11],Nested_Ifs[ID],Nested_Ifs[[#This Row],[ID]])&lt;&gt;1,IF(AND(OR(C1958=MIN(_xlfn._xlws.FILTER(Nested_Ifs[a11], Nested_Ifs[ID]=Nested_Ifs[[#This Row],[ID]])), C1958 = "NA"), OR(J1958=42,J1958=6,J1958=7,J1958=8, J1958 = "NA")),"NA",0),0)),0)))</f>
        <v>0</v>
      </c>
      <c r="L1958">
        <v>2</v>
      </c>
      <c r="M1958">
        <v>2</v>
      </c>
      <c r="N1958" t="s">
        <v>0</v>
      </c>
      <c r="O1958" s="11">
        <f t="shared" si="30"/>
        <v>0</v>
      </c>
    </row>
    <row r="1959" spans="2:15" x14ac:dyDescent="0.3">
      <c r="B1959">
        <v>19674</v>
      </c>
      <c r="C1959">
        <v>3</v>
      </c>
      <c r="D1959">
        <v>1</v>
      </c>
      <c r="E1959">
        <v>3</v>
      </c>
      <c r="F1959">
        <v>14</v>
      </c>
      <c r="G1959" t="s">
        <v>0</v>
      </c>
      <c r="H1959" t="s">
        <v>0</v>
      </c>
      <c r="I1959" t="s">
        <v>0</v>
      </c>
      <c r="J1959" t="s">
        <v>0</v>
      </c>
      <c r="K1959" s="5" cm="1">
        <f t="array" ref="K1959">IF(AND(C1959=1,OR(J1959=42,J1959=6,J1959=7,J1959=8)),1,
IF(AND(OR(C1959=1,C1959="NA"),OR(J1959=42,J1959=6,J1959=7,J1959=8, J1959="NA")),"NA",
IF(_xlfn.MINIFS(Nested_Ifs[a11],Nested_Ifs[ID],Nested_Ifs[[#This Row],[ID]])&lt;&gt;1,IF(AND(C1959=MIN(_xlfn._xlws.FILTER(Nested_Ifs[a11], Nested_Ifs[ID]=Nested_Ifs[[#This Row],[ID]])), OR(J1959=42,J1959=6,J1959=7,J1959=8)),1,
IF(_xlfn.MINIFS(Nested_Ifs[a11],Nested_Ifs[ID],Nested_Ifs[[#This Row],[ID]])&lt;&gt;1,IF(AND(OR(C1959=MIN(_xlfn._xlws.FILTER(Nested_Ifs[a11], Nested_Ifs[ID]=Nested_Ifs[[#This Row],[ID]])), C1959 = "NA"), OR(J1959=42,J1959=6,J1959=7,J1959=8, J1959 = "NA")),"NA",0),0)),0)))</f>
        <v>0</v>
      </c>
      <c r="L1959">
        <v>2</v>
      </c>
      <c r="M1959">
        <v>2</v>
      </c>
      <c r="N1959" t="s">
        <v>0</v>
      </c>
      <c r="O1959" s="11">
        <f t="shared" si="30"/>
        <v>0</v>
      </c>
    </row>
    <row r="1960" spans="2:15" x14ac:dyDescent="0.3">
      <c r="B1960">
        <v>19676</v>
      </c>
      <c r="C1960">
        <v>1</v>
      </c>
      <c r="D1960">
        <v>2</v>
      </c>
      <c r="E1960">
        <v>1</v>
      </c>
      <c r="F1960">
        <v>52</v>
      </c>
      <c r="G1960">
        <v>5</v>
      </c>
      <c r="H1960" t="s">
        <v>0</v>
      </c>
      <c r="I1960" t="s">
        <v>0</v>
      </c>
      <c r="J1960">
        <v>5</v>
      </c>
      <c r="K1960" s="5" cm="1">
        <f t="array" ref="K1960">IF(AND(C1960=1,OR(J1960=42,J1960=6,J1960=7,J1960=8)),1,
IF(AND(OR(C1960=1,C1960="NA"),OR(J1960=42,J1960=6,J1960=7,J1960=8, J1960="NA")),"NA",
IF(_xlfn.MINIFS(Nested_Ifs[a11],Nested_Ifs[ID],Nested_Ifs[[#This Row],[ID]])&lt;&gt;1,IF(AND(C1960=MIN(_xlfn._xlws.FILTER(Nested_Ifs[a11], Nested_Ifs[ID]=Nested_Ifs[[#This Row],[ID]])), OR(J1960=42,J1960=6,J1960=7,J1960=8)),1,
IF(_xlfn.MINIFS(Nested_Ifs[a11],Nested_Ifs[ID],Nested_Ifs[[#This Row],[ID]])&lt;&gt;1,IF(AND(OR(C1960=MIN(_xlfn._xlws.FILTER(Nested_Ifs[a11], Nested_Ifs[ID]=Nested_Ifs[[#This Row],[ID]])), C1960 = "NA"), OR(J1960=42,J1960=6,J1960=7,J1960=8, J1960 = "NA")),"NA",0),0)),0)))</f>
        <v>0</v>
      </c>
      <c r="L1960">
        <v>2</v>
      </c>
      <c r="M1960">
        <v>2</v>
      </c>
      <c r="N1960" t="s">
        <v>0</v>
      </c>
      <c r="O1960" s="11">
        <f t="shared" si="30"/>
        <v>0</v>
      </c>
    </row>
    <row r="1961" spans="2:15" x14ac:dyDescent="0.3">
      <c r="B1961">
        <v>19676</v>
      </c>
      <c r="C1961">
        <v>2</v>
      </c>
      <c r="D1961">
        <v>1</v>
      </c>
      <c r="E1961">
        <v>3</v>
      </c>
      <c r="F1961">
        <v>33</v>
      </c>
      <c r="G1961">
        <v>6</v>
      </c>
      <c r="H1961" t="s">
        <v>0</v>
      </c>
      <c r="I1961" t="s">
        <v>0</v>
      </c>
      <c r="J1961">
        <v>6</v>
      </c>
      <c r="K1961" s="5" cm="1">
        <f t="array" ref="K1961">IF(AND(C1961=1,OR(J1961=42,J1961=6,J1961=7,J1961=8)),1,
IF(AND(OR(C1961=1,C1961="NA"),OR(J1961=42,J1961=6,J1961=7,J1961=8, J1961="NA")),"NA",
IF(_xlfn.MINIFS(Nested_Ifs[a11],Nested_Ifs[ID],Nested_Ifs[[#This Row],[ID]])&lt;&gt;1,IF(AND(C1961=MIN(_xlfn._xlws.FILTER(Nested_Ifs[a11], Nested_Ifs[ID]=Nested_Ifs[[#This Row],[ID]])), OR(J1961=42,J1961=6,J1961=7,J1961=8)),1,
IF(_xlfn.MINIFS(Nested_Ifs[a11],Nested_Ifs[ID],Nested_Ifs[[#This Row],[ID]])&lt;&gt;1,IF(AND(OR(C1961=MIN(_xlfn._xlws.FILTER(Nested_Ifs[a11], Nested_Ifs[ID]=Nested_Ifs[[#This Row],[ID]])), C1961 = "NA"), OR(J1961=42,J1961=6,J1961=7,J1961=8, J1961 = "NA")),"NA",0),0)),0)))</f>
        <v>0</v>
      </c>
      <c r="L1961">
        <v>2</v>
      </c>
      <c r="M1961">
        <v>2</v>
      </c>
      <c r="N1961" t="s">
        <v>0</v>
      </c>
      <c r="O1961" s="11">
        <f t="shared" si="30"/>
        <v>0</v>
      </c>
    </row>
    <row r="1962" spans="2:15" x14ac:dyDescent="0.3">
      <c r="B1962">
        <v>19677</v>
      </c>
      <c r="C1962">
        <v>1</v>
      </c>
      <c r="D1962">
        <v>1</v>
      </c>
      <c r="E1962">
        <v>1</v>
      </c>
      <c r="F1962">
        <v>55</v>
      </c>
      <c r="G1962">
        <v>1</v>
      </c>
      <c r="H1962" t="s">
        <v>0</v>
      </c>
      <c r="I1962" t="s">
        <v>0</v>
      </c>
      <c r="J1962">
        <v>1</v>
      </c>
      <c r="K1962" s="5" cm="1">
        <f t="array" ref="K1962">IF(AND(C1962=1,OR(J1962=42,J1962=6,J1962=7,J1962=8)),1,
IF(AND(OR(C1962=1,C1962="NA"),OR(J1962=42,J1962=6,J1962=7,J1962=8, J1962="NA")),"NA",
IF(_xlfn.MINIFS(Nested_Ifs[a11],Nested_Ifs[ID],Nested_Ifs[[#This Row],[ID]])&lt;&gt;1,IF(AND(C1962=MIN(_xlfn._xlws.FILTER(Nested_Ifs[a11], Nested_Ifs[ID]=Nested_Ifs[[#This Row],[ID]])), OR(J1962=42,J1962=6,J1962=7,J1962=8)),1,
IF(_xlfn.MINIFS(Nested_Ifs[a11],Nested_Ifs[ID],Nested_Ifs[[#This Row],[ID]])&lt;&gt;1,IF(AND(OR(C1962=MIN(_xlfn._xlws.FILTER(Nested_Ifs[a11], Nested_Ifs[ID]=Nested_Ifs[[#This Row],[ID]])), C1962 = "NA"), OR(J1962=42,J1962=6,J1962=7,J1962=8, J1962 = "NA")),"NA",0),0)),0)))</f>
        <v>0</v>
      </c>
      <c r="L1962">
        <v>2</v>
      </c>
      <c r="M1962">
        <v>2</v>
      </c>
      <c r="N1962" t="s">
        <v>0</v>
      </c>
      <c r="O1962" s="11">
        <f t="shared" si="30"/>
        <v>0</v>
      </c>
    </row>
    <row r="1963" spans="2:15" x14ac:dyDescent="0.3">
      <c r="B1963">
        <v>19677</v>
      </c>
      <c r="C1963">
        <v>2</v>
      </c>
      <c r="D1963">
        <v>2</v>
      </c>
      <c r="E1963">
        <v>2</v>
      </c>
      <c r="F1963">
        <v>59</v>
      </c>
      <c r="G1963">
        <v>1</v>
      </c>
      <c r="H1963" t="s">
        <v>0</v>
      </c>
      <c r="I1963" t="s">
        <v>0</v>
      </c>
      <c r="J1963">
        <v>41</v>
      </c>
      <c r="K1963" s="5" cm="1">
        <f t="array" ref="K1963">IF(AND(C1963=1,OR(J1963=42,J1963=6,J1963=7,J1963=8)),1,
IF(AND(OR(C1963=1,C1963="NA"),OR(J1963=42,J1963=6,J1963=7,J1963=8, J1963="NA")),"NA",
IF(_xlfn.MINIFS(Nested_Ifs[a11],Nested_Ifs[ID],Nested_Ifs[[#This Row],[ID]])&lt;&gt;1,IF(AND(C1963=MIN(_xlfn._xlws.FILTER(Nested_Ifs[a11], Nested_Ifs[ID]=Nested_Ifs[[#This Row],[ID]])), OR(J1963=42,J1963=6,J1963=7,J1963=8)),1,
IF(_xlfn.MINIFS(Nested_Ifs[a11],Nested_Ifs[ID],Nested_Ifs[[#This Row],[ID]])&lt;&gt;1,IF(AND(OR(C1963=MIN(_xlfn._xlws.FILTER(Nested_Ifs[a11], Nested_Ifs[ID]=Nested_Ifs[[#This Row],[ID]])), C1963 = "NA"), OR(J1963=42,J1963=6,J1963=7,J1963=8, J1963 = "NA")),"NA",0),0)),0)))</f>
        <v>0</v>
      </c>
      <c r="L1963">
        <v>1</v>
      </c>
      <c r="M1963">
        <v>2</v>
      </c>
      <c r="N1963" t="s">
        <v>0</v>
      </c>
      <c r="O1963" s="11">
        <f t="shared" si="30"/>
        <v>0</v>
      </c>
    </row>
    <row r="1964" spans="2:15" x14ac:dyDescent="0.3">
      <c r="B1964">
        <v>19680</v>
      </c>
      <c r="C1964">
        <v>1</v>
      </c>
      <c r="D1964">
        <v>1</v>
      </c>
      <c r="E1964">
        <v>1</v>
      </c>
      <c r="F1964">
        <v>68</v>
      </c>
      <c r="G1964">
        <v>5</v>
      </c>
      <c r="H1964" t="s">
        <v>0</v>
      </c>
      <c r="I1964" t="s">
        <v>0</v>
      </c>
      <c r="J1964">
        <v>41</v>
      </c>
      <c r="K1964" s="5" cm="1">
        <f t="array" ref="K1964">IF(AND(C1964=1,OR(J1964=42,J1964=6,J1964=7,J1964=8)),1,
IF(AND(OR(C1964=1,C1964="NA"),OR(J1964=42,J1964=6,J1964=7,J1964=8, J1964="NA")),"NA",
IF(_xlfn.MINIFS(Nested_Ifs[a11],Nested_Ifs[ID],Nested_Ifs[[#This Row],[ID]])&lt;&gt;1,IF(AND(C1964=MIN(_xlfn._xlws.FILTER(Nested_Ifs[a11], Nested_Ifs[ID]=Nested_Ifs[[#This Row],[ID]])), OR(J1964=42,J1964=6,J1964=7,J1964=8)),1,
IF(_xlfn.MINIFS(Nested_Ifs[a11],Nested_Ifs[ID],Nested_Ifs[[#This Row],[ID]])&lt;&gt;1,IF(AND(OR(C1964=MIN(_xlfn._xlws.FILTER(Nested_Ifs[a11], Nested_Ifs[ID]=Nested_Ifs[[#This Row],[ID]])), C1964 = "NA"), OR(J1964=42,J1964=6,J1964=7,J1964=8, J1964 = "NA")),"NA",0),0)),0)))</f>
        <v>0</v>
      </c>
      <c r="L1964">
        <v>2</v>
      </c>
      <c r="M1964">
        <v>2</v>
      </c>
      <c r="N1964" t="s">
        <v>0</v>
      </c>
      <c r="O1964" s="11">
        <f t="shared" si="30"/>
        <v>0</v>
      </c>
    </row>
    <row r="1965" spans="2:15" x14ac:dyDescent="0.3">
      <c r="B1965">
        <v>19680</v>
      </c>
      <c r="C1965">
        <v>2</v>
      </c>
      <c r="D1965">
        <v>1</v>
      </c>
      <c r="E1965">
        <v>8</v>
      </c>
      <c r="F1965">
        <v>34</v>
      </c>
      <c r="G1965">
        <v>1</v>
      </c>
      <c r="H1965" t="s">
        <v>0</v>
      </c>
      <c r="I1965" t="s">
        <v>0</v>
      </c>
      <c r="J1965">
        <v>1</v>
      </c>
      <c r="K1965" s="5" cm="1">
        <f t="array" ref="K1965">IF(AND(C1965=1,OR(J1965=42,J1965=6,J1965=7,J1965=8)),1,
IF(AND(OR(C1965=1,C1965="NA"),OR(J1965=42,J1965=6,J1965=7,J1965=8, J1965="NA")),"NA",
IF(_xlfn.MINIFS(Nested_Ifs[a11],Nested_Ifs[ID],Nested_Ifs[[#This Row],[ID]])&lt;&gt;1,IF(AND(C1965=MIN(_xlfn._xlws.FILTER(Nested_Ifs[a11], Nested_Ifs[ID]=Nested_Ifs[[#This Row],[ID]])), OR(J1965=42,J1965=6,J1965=7,J1965=8)),1,
IF(_xlfn.MINIFS(Nested_Ifs[a11],Nested_Ifs[ID],Nested_Ifs[[#This Row],[ID]])&lt;&gt;1,IF(AND(OR(C1965=MIN(_xlfn._xlws.FILTER(Nested_Ifs[a11], Nested_Ifs[ID]=Nested_Ifs[[#This Row],[ID]])), C1965 = "NA"), OR(J1965=42,J1965=6,J1965=7,J1965=8, J1965 = "NA")),"NA",0),0)),0)))</f>
        <v>0</v>
      </c>
      <c r="L1965">
        <v>2</v>
      </c>
      <c r="M1965">
        <v>2</v>
      </c>
      <c r="N1965" t="s">
        <v>0</v>
      </c>
      <c r="O1965" s="11">
        <f t="shared" si="30"/>
        <v>0</v>
      </c>
    </row>
    <row r="1966" spans="2:15" x14ac:dyDescent="0.3">
      <c r="B1966">
        <v>19680</v>
      </c>
      <c r="C1966">
        <v>3</v>
      </c>
      <c r="D1966">
        <v>2</v>
      </c>
      <c r="E1966">
        <v>4</v>
      </c>
      <c r="F1966">
        <v>32</v>
      </c>
      <c r="G1966">
        <v>1</v>
      </c>
      <c r="H1966" t="s">
        <v>0</v>
      </c>
      <c r="I1966" t="s">
        <v>0</v>
      </c>
      <c r="J1966">
        <v>3</v>
      </c>
      <c r="K1966" s="5" cm="1">
        <f t="array" ref="K1966">IF(AND(C1966=1,OR(J1966=42,J1966=6,J1966=7,J1966=8)),1,
IF(AND(OR(C1966=1,C1966="NA"),OR(J1966=42,J1966=6,J1966=7,J1966=8, J1966="NA")),"NA",
IF(_xlfn.MINIFS(Nested_Ifs[a11],Nested_Ifs[ID],Nested_Ifs[[#This Row],[ID]])&lt;&gt;1,IF(AND(C1966=MIN(_xlfn._xlws.FILTER(Nested_Ifs[a11], Nested_Ifs[ID]=Nested_Ifs[[#This Row],[ID]])), OR(J1966=42,J1966=6,J1966=7,J1966=8)),1,
IF(_xlfn.MINIFS(Nested_Ifs[a11],Nested_Ifs[ID],Nested_Ifs[[#This Row],[ID]])&lt;&gt;1,IF(AND(OR(C1966=MIN(_xlfn._xlws.FILTER(Nested_Ifs[a11], Nested_Ifs[ID]=Nested_Ifs[[#This Row],[ID]])), C1966 = "NA"), OR(J1966=42,J1966=6,J1966=7,J1966=8, J1966 = "NA")),"NA",0),0)),0)))</f>
        <v>0</v>
      </c>
      <c r="L1966">
        <v>2</v>
      </c>
      <c r="M1966">
        <v>2</v>
      </c>
      <c r="N1966" t="s">
        <v>0</v>
      </c>
      <c r="O1966" s="11">
        <f t="shared" si="30"/>
        <v>0</v>
      </c>
    </row>
    <row r="1967" spans="2:15" x14ac:dyDescent="0.3">
      <c r="B1967">
        <v>19680</v>
      </c>
      <c r="C1967">
        <v>4</v>
      </c>
      <c r="D1967">
        <v>2</v>
      </c>
      <c r="E1967">
        <v>8</v>
      </c>
      <c r="F1967">
        <v>7</v>
      </c>
      <c r="G1967" t="s">
        <v>0</v>
      </c>
      <c r="H1967" t="s">
        <v>0</v>
      </c>
      <c r="I1967" t="s">
        <v>0</v>
      </c>
      <c r="J1967" t="s">
        <v>0</v>
      </c>
      <c r="K1967" s="5" cm="1">
        <f t="array" ref="K1967">IF(AND(C1967=1,OR(J1967=42,J1967=6,J1967=7,J1967=8)),1,
IF(AND(OR(C1967=1,C1967="NA"),OR(J1967=42,J1967=6,J1967=7,J1967=8, J1967="NA")),"NA",
IF(_xlfn.MINIFS(Nested_Ifs[a11],Nested_Ifs[ID],Nested_Ifs[[#This Row],[ID]])&lt;&gt;1,IF(AND(C1967=MIN(_xlfn._xlws.FILTER(Nested_Ifs[a11], Nested_Ifs[ID]=Nested_Ifs[[#This Row],[ID]])), OR(J1967=42,J1967=6,J1967=7,J1967=8)),1,
IF(_xlfn.MINIFS(Nested_Ifs[a11],Nested_Ifs[ID],Nested_Ifs[[#This Row],[ID]])&lt;&gt;1,IF(AND(OR(C1967=MIN(_xlfn._xlws.FILTER(Nested_Ifs[a11], Nested_Ifs[ID]=Nested_Ifs[[#This Row],[ID]])), C1967 = "NA"), OR(J1967=42,J1967=6,J1967=7,J1967=8, J1967 = "NA")),"NA",0),0)),0)))</f>
        <v>0</v>
      </c>
      <c r="L1967">
        <v>2</v>
      </c>
      <c r="M1967">
        <v>2</v>
      </c>
      <c r="N1967" t="s">
        <v>0</v>
      </c>
      <c r="O1967" s="11">
        <f t="shared" si="30"/>
        <v>0</v>
      </c>
    </row>
    <row r="1968" spans="2:15" x14ac:dyDescent="0.3">
      <c r="B1968">
        <v>19678</v>
      </c>
      <c r="C1968">
        <v>1</v>
      </c>
      <c r="D1968">
        <v>1</v>
      </c>
      <c r="E1968">
        <v>1</v>
      </c>
      <c r="F1968">
        <v>75</v>
      </c>
      <c r="G1968">
        <v>3</v>
      </c>
      <c r="H1968" t="s">
        <v>0</v>
      </c>
      <c r="I1968" t="s">
        <v>0</v>
      </c>
      <c r="J1968" t="s">
        <v>0</v>
      </c>
      <c r="K1968" s="5" t="str" cm="1">
        <f t="array" ref="K1968">IF(AND(C1968=1,OR(J1968=42,J1968=6,J1968=7,J1968=8)),1,
IF(AND(OR(C1968=1,C1968="NA"),OR(J1968=42,J1968=6,J1968=7,J1968=8, J1968="NA")),"NA",
IF(_xlfn.MINIFS(Nested_Ifs[a11],Nested_Ifs[ID],Nested_Ifs[[#This Row],[ID]])&lt;&gt;1,IF(AND(C1968=MIN(_xlfn._xlws.FILTER(Nested_Ifs[a11], Nested_Ifs[ID]=Nested_Ifs[[#This Row],[ID]])), OR(J1968=42,J1968=6,J1968=7,J1968=8)),1,
IF(_xlfn.MINIFS(Nested_Ifs[a11],Nested_Ifs[ID],Nested_Ifs[[#This Row],[ID]])&lt;&gt;1,IF(AND(OR(C1968=MIN(_xlfn._xlws.FILTER(Nested_Ifs[a11], Nested_Ifs[ID]=Nested_Ifs[[#This Row],[ID]])), C1968 = "NA"), OR(J1968=42,J1968=6,J1968=7,J1968=8, J1968 = "NA")),"NA",0),0)),0)))</f>
        <v>NA</v>
      </c>
      <c r="L1968">
        <v>2</v>
      </c>
      <c r="M1968">
        <v>2</v>
      </c>
      <c r="N1968" t="s">
        <v>0</v>
      </c>
      <c r="O1968" s="11">
        <f t="shared" si="30"/>
        <v>0</v>
      </c>
    </row>
    <row r="1969" spans="2:15" x14ac:dyDescent="0.3">
      <c r="B1969">
        <v>19680</v>
      </c>
      <c r="C1969">
        <v>5</v>
      </c>
      <c r="D1969">
        <v>2</v>
      </c>
      <c r="E1969">
        <v>8</v>
      </c>
      <c r="F1969">
        <v>6</v>
      </c>
      <c r="G1969" t="s">
        <v>0</v>
      </c>
      <c r="H1969" t="s">
        <v>0</v>
      </c>
      <c r="I1969" t="s">
        <v>0</v>
      </c>
      <c r="J1969" t="s">
        <v>0</v>
      </c>
      <c r="K1969" s="5" cm="1">
        <f t="array" ref="K1969">IF(AND(C1969=1,OR(J1969=42,J1969=6,J1969=7,J1969=8)),1,
IF(AND(OR(C1969=1,C1969="NA"),OR(J1969=42,J1969=6,J1969=7,J1969=8, J1969="NA")),"NA",
IF(_xlfn.MINIFS(Nested_Ifs[a11],Nested_Ifs[ID],Nested_Ifs[[#This Row],[ID]])&lt;&gt;1,IF(AND(C1969=MIN(_xlfn._xlws.FILTER(Nested_Ifs[a11], Nested_Ifs[ID]=Nested_Ifs[[#This Row],[ID]])), OR(J1969=42,J1969=6,J1969=7,J1969=8)),1,
IF(_xlfn.MINIFS(Nested_Ifs[a11],Nested_Ifs[ID],Nested_Ifs[[#This Row],[ID]])&lt;&gt;1,IF(AND(OR(C1969=MIN(_xlfn._xlws.FILTER(Nested_Ifs[a11], Nested_Ifs[ID]=Nested_Ifs[[#This Row],[ID]])), C1969 = "NA"), OR(J1969=42,J1969=6,J1969=7,J1969=8, J1969 = "NA")),"NA",0),0)),0)))</f>
        <v>0</v>
      </c>
      <c r="L1969">
        <v>2</v>
      </c>
      <c r="M1969">
        <v>2</v>
      </c>
      <c r="N1969" t="s">
        <v>0</v>
      </c>
      <c r="O1969" s="11">
        <f t="shared" si="30"/>
        <v>0</v>
      </c>
    </row>
    <row r="1970" spans="2:15" x14ac:dyDescent="0.3">
      <c r="B1970">
        <v>19680</v>
      </c>
      <c r="C1970">
        <v>6</v>
      </c>
      <c r="D1970">
        <v>1</v>
      </c>
      <c r="E1970">
        <v>8</v>
      </c>
      <c r="F1970">
        <v>4</v>
      </c>
      <c r="G1970" t="s">
        <v>0</v>
      </c>
      <c r="H1970">
        <v>1</v>
      </c>
      <c r="I1970" t="s">
        <v>0</v>
      </c>
      <c r="J1970" t="s">
        <v>0</v>
      </c>
      <c r="K1970" s="5" cm="1">
        <f t="array" ref="K1970">IF(AND(C1970=1,OR(J1970=42,J1970=6,J1970=7,J1970=8)),1,
IF(AND(OR(C1970=1,C1970="NA"),OR(J1970=42,J1970=6,J1970=7,J1970=8, J1970="NA")),"NA",
IF(_xlfn.MINIFS(Nested_Ifs[a11],Nested_Ifs[ID],Nested_Ifs[[#This Row],[ID]])&lt;&gt;1,IF(AND(C1970=MIN(_xlfn._xlws.FILTER(Nested_Ifs[a11], Nested_Ifs[ID]=Nested_Ifs[[#This Row],[ID]])), OR(J1970=42,J1970=6,J1970=7,J1970=8)),1,
IF(_xlfn.MINIFS(Nested_Ifs[a11],Nested_Ifs[ID],Nested_Ifs[[#This Row],[ID]])&lt;&gt;1,IF(AND(OR(C1970=MIN(_xlfn._xlws.FILTER(Nested_Ifs[a11], Nested_Ifs[ID]=Nested_Ifs[[#This Row],[ID]])), C1970 = "NA"), OR(J1970=42,J1970=6,J1970=7,J1970=8, J1970 = "NA")),"NA",0),0)),0)))</f>
        <v>0</v>
      </c>
      <c r="L1970">
        <v>2</v>
      </c>
      <c r="M1970">
        <v>2</v>
      </c>
      <c r="N1970" t="s">
        <v>0</v>
      </c>
      <c r="O1970" s="11">
        <f t="shared" si="30"/>
        <v>0</v>
      </c>
    </row>
    <row r="1971" spans="2:15" x14ac:dyDescent="0.3">
      <c r="B1971">
        <v>19680</v>
      </c>
      <c r="C1971">
        <v>7</v>
      </c>
      <c r="D1971">
        <v>1</v>
      </c>
      <c r="E1971">
        <v>8</v>
      </c>
      <c r="F1971">
        <v>2</v>
      </c>
      <c r="G1971" t="s">
        <v>0</v>
      </c>
      <c r="H1971">
        <v>2</v>
      </c>
      <c r="I1971">
        <v>8</v>
      </c>
      <c r="J1971" t="s">
        <v>0</v>
      </c>
      <c r="K1971" s="5" cm="1">
        <f t="array" ref="K1971">IF(AND(C1971=1,OR(J1971=42,J1971=6,J1971=7,J1971=8)),1,
IF(AND(OR(C1971=1,C1971="NA"),OR(J1971=42,J1971=6,J1971=7,J1971=8, J1971="NA")),"NA",
IF(_xlfn.MINIFS(Nested_Ifs[a11],Nested_Ifs[ID],Nested_Ifs[[#This Row],[ID]])&lt;&gt;1,IF(AND(C1971=MIN(_xlfn._xlws.FILTER(Nested_Ifs[a11], Nested_Ifs[ID]=Nested_Ifs[[#This Row],[ID]])), OR(J1971=42,J1971=6,J1971=7,J1971=8)),1,
IF(_xlfn.MINIFS(Nested_Ifs[a11],Nested_Ifs[ID],Nested_Ifs[[#This Row],[ID]])&lt;&gt;1,IF(AND(OR(C1971=MIN(_xlfn._xlws.FILTER(Nested_Ifs[a11], Nested_Ifs[ID]=Nested_Ifs[[#This Row],[ID]])), C1971 = "NA"), OR(J1971=42,J1971=6,J1971=7,J1971=8, J1971 = "NA")),"NA",0),0)),0)))</f>
        <v>0</v>
      </c>
      <c r="L1971">
        <v>2</v>
      </c>
      <c r="M1971">
        <v>2</v>
      </c>
      <c r="N1971" t="s">
        <v>0</v>
      </c>
      <c r="O1971" s="11">
        <f t="shared" si="30"/>
        <v>0</v>
      </c>
    </row>
    <row r="1972" spans="2:15" x14ac:dyDescent="0.3">
      <c r="B1972">
        <v>19683</v>
      </c>
      <c r="C1972">
        <v>1</v>
      </c>
      <c r="D1972">
        <v>1</v>
      </c>
      <c r="E1972">
        <v>1</v>
      </c>
      <c r="F1972">
        <v>44</v>
      </c>
      <c r="G1972">
        <v>1</v>
      </c>
      <c r="H1972" t="s">
        <v>0</v>
      </c>
      <c r="I1972" t="s">
        <v>0</v>
      </c>
      <c r="J1972">
        <v>5</v>
      </c>
      <c r="K1972" s="5" cm="1">
        <f t="array" ref="K1972">IF(AND(C1972=1,OR(J1972=42,J1972=6,J1972=7,J1972=8)),1,
IF(AND(OR(C1972=1,C1972="NA"),OR(J1972=42,J1972=6,J1972=7,J1972=8, J1972="NA")),"NA",
IF(_xlfn.MINIFS(Nested_Ifs[a11],Nested_Ifs[ID],Nested_Ifs[[#This Row],[ID]])&lt;&gt;1,IF(AND(C1972=MIN(_xlfn._xlws.FILTER(Nested_Ifs[a11], Nested_Ifs[ID]=Nested_Ifs[[#This Row],[ID]])), OR(J1972=42,J1972=6,J1972=7,J1972=8)),1,
IF(_xlfn.MINIFS(Nested_Ifs[a11],Nested_Ifs[ID],Nested_Ifs[[#This Row],[ID]])&lt;&gt;1,IF(AND(OR(C1972=MIN(_xlfn._xlws.FILTER(Nested_Ifs[a11], Nested_Ifs[ID]=Nested_Ifs[[#This Row],[ID]])), C1972 = "NA"), OR(J1972=42,J1972=6,J1972=7,J1972=8, J1972 = "NA")),"NA",0),0)),0)))</f>
        <v>0</v>
      </c>
      <c r="L1972">
        <v>2</v>
      </c>
      <c r="M1972">
        <v>2</v>
      </c>
      <c r="N1972" t="s">
        <v>0</v>
      </c>
      <c r="O1972" s="11">
        <f t="shared" si="30"/>
        <v>0</v>
      </c>
    </row>
    <row r="1973" spans="2:15" x14ac:dyDescent="0.3">
      <c r="B1973">
        <v>19683</v>
      </c>
      <c r="C1973">
        <v>2</v>
      </c>
      <c r="D1973">
        <v>2</v>
      </c>
      <c r="E1973">
        <v>2</v>
      </c>
      <c r="F1973">
        <v>43</v>
      </c>
      <c r="G1973">
        <v>1</v>
      </c>
      <c r="H1973" t="s">
        <v>0</v>
      </c>
      <c r="I1973" t="s">
        <v>0</v>
      </c>
      <c r="J1973">
        <v>41</v>
      </c>
      <c r="K1973" s="5" cm="1">
        <f t="array" ref="K1973">IF(AND(C1973=1,OR(J1973=42,J1973=6,J1973=7,J1973=8)),1,
IF(AND(OR(C1973=1,C1973="NA"),OR(J1973=42,J1973=6,J1973=7,J1973=8, J1973="NA")),"NA",
IF(_xlfn.MINIFS(Nested_Ifs[a11],Nested_Ifs[ID],Nested_Ifs[[#This Row],[ID]])&lt;&gt;1,IF(AND(C1973=MIN(_xlfn._xlws.FILTER(Nested_Ifs[a11], Nested_Ifs[ID]=Nested_Ifs[[#This Row],[ID]])), OR(J1973=42,J1973=6,J1973=7,J1973=8)),1,
IF(_xlfn.MINIFS(Nested_Ifs[a11],Nested_Ifs[ID],Nested_Ifs[[#This Row],[ID]])&lt;&gt;1,IF(AND(OR(C1973=MIN(_xlfn._xlws.FILTER(Nested_Ifs[a11], Nested_Ifs[ID]=Nested_Ifs[[#This Row],[ID]])), C1973 = "NA"), OR(J1973=42,J1973=6,J1973=7,J1973=8, J1973 = "NA")),"NA",0),0)),0)))</f>
        <v>0</v>
      </c>
      <c r="L1973">
        <v>1</v>
      </c>
      <c r="M1973">
        <v>2</v>
      </c>
      <c r="N1973" t="s">
        <v>0</v>
      </c>
      <c r="O1973" s="11">
        <f t="shared" si="30"/>
        <v>0</v>
      </c>
    </row>
    <row r="1974" spans="2:15" x14ac:dyDescent="0.3">
      <c r="B1974">
        <v>19683</v>
      </c>
      <c r="C1974">
        <v>5</v>
      </c>
      <c r="D1974">
        <v>1</v>
      </c>
      <c r="E1974">
        <v>3</v>
      </c>
      <c r="F1974">
        <v>3</v>
      </c>
      <c r="G1974" t="s">
        <v>0</v>
      </c>
      <c r="H1974">
        <v>1</v>
      </c>
      <c r="I1974" t="s">
        <v>0</v>
      </c>
      <c r="J1974" t="s">
        <v>0</v>
      </c>
      <c r="K1974" s="5" cm="1">
        <f t="array" ref="K1974">IF(AND(C1974=1,OR(J1974=42,J1974=6,J1974=7,J1974=8)),1,
IF(AND(OR(C1974=1,C1974="NA"),OR(J1974=42,J1974=6,J1974=7,J1974=8, J1974="NA")),"NA",
IF(_xlfn.MINIFS(Nested_Ifs[a11],Nested_Ifs[ID],Nested_Ifs[[#This Row],[ID]])&lt;&gt;1,IF(AND(C1974=MIN(_xlfn._xlws.FILTER(Nested_Ifs[a11], Nested_Ifs[ID]=Nested_Ifs[[#This Row],[ID]])), OR(J1974=42,J1974=6,J1974=7,J1974=8)),1,
IF(_xlfn.MINIFS(Nested_Ifs[a11],Nested_Ifs[ID],Nested_Ifs[[#This Row],[ID]])&lt;&gt;1,IF(AND(OR(C1974=MIN(_xlfn._xlws.FILTER(Nested_Ifs[a11], Nested_Ifs[ID]=Nested_Ifs[[#This Row],[ID]])), C1974 = "NA"), OR(J1974=42,J1974=6,J1974=7,J1974=8, J1974 = "NA")),"NA",0),0)),0)))</f>
        <v>0</v>
      </c>
      <c r="L1974">
        <v>1</v>
      </c>
      <c r="M1974">
        <v>2</v>
      </c>
      <c r="N1974" t="s">
        <v>0</v>
      </c>
      <c r="O1974" s="11">
        <f t="shared" si="30"/>
        <v>0</v>
      </c>
    </row>
    <row r="1975" spans="2:15" x14ac:dyDescent="0.3">
      <c r="B1975">
        <v>19686</v>
      </c>
      <c r="C1975">
        <v>1</v>
      </c>
      <c r="D1975">
        <v>1</v>
      </c>
      <c r="E1975">
        <v>1</v>
      </c>
      <c r="F1975">
        <v>31</v>
      </c>
      <c r="G1975">
        <v>1</v>
      </c>
      <c r="H1975" t="s">
        <v>0</v>
      </c>
      <c r="I1975" t="s">
        <v>0</v>
      </c>
      <c r="J1975">
        <v>5</v>
      </c>
      <c r="K1975" s="5" cm="1">
        <f t="array" ref="K1975">IF(AND(C1975=1,OR(J1975=42,J1975=6,J1975=7,J1975=8)),1,
IF(AND(OR(C1975=1,C1975="NA"),OR(J1975=42,J1975=6,J1975=7,J1975=8, J1975="NA")),"NA",
IF(_xlfn.MINIFS(Nested_Ifs[a11],Nested_Ifs[ID],Nested_Ifs[[#This Row],[ID]])&lt;&gt;1,IF(AND(C1975=MIN(_xlfn._xlws.FILTER(Nested_Ifs[a11], Nested_Ifs[ID]=Nested_Ifs[[#This Row],[ID]])), OR(J1975=42,J1975=6,J1975=7,J1975=8)),1,
IF(_xlfn.MINIFS(Nested_Ifs[a11],Nested_Ifs[ID],Nested_Ifs[[#This Row],[ID]])&lt;&gt;1,IF(AND(OR(C1975=MIN(_xlfn._xlws.FILTER(Nested_Ifs[a11], Nested_Ifs[ID]=Nested_Ifs[[#This Row],[ID]])), C1975 = "NA"), OR(J1975=42,J1975=6,J1975=7,J1975=8, J1975 = "NA")),"NA",0),0)),0)))</f>
        <v>0</v>
      </c>
      <c r="L1975">
        <v>2</v>
      </c>
      <c r="M1975">
        <v>2</v>
      </c>
      <c r="N1975" t="s">
        <v>0</v>
      </c>
      <c r="O1975" s="11">
        <f t="shared" si="30"/>
        <v>0</v>
      </c>
    </row>
    <row r="1976" spans="2:15" x14ac:dyDescent="0.3">
      <c r="B1976">
        <v>19686</v>
      </c>
      <c r="C1976">
        <v>2</v>
      </c>
      <c r="D1976">
        <v>2</v>
      </c>
      <c r="E1976">
        <v>2</v>
      </c>
      <c r="F1976">
        <v>28</v>
      </c>
      <c r="G1976">
        <v>1</v>
      </c>
      <c r="H1976" t="s">
        <v>0</v>
      </c>
      <c r="I1976" t="s">
        <v>0</v>
      </c>
      <c r="J1976">
        <v>5</v>
      </c>
      <c r="K1976" s="5" cm="1">
        <f t="array" ref="K1976">IF(AND(C1976=1,OR(J1976=42,J1976=6,J1976=7,J1976=8)),1,
IF(AND(OR(C1976=1,C1976="NA"),OR(J1976=42,J1976=6,J1976=7,J1976=8, J1976="NA")),"NA",
IF(_xlfn.MINIFS(Nested_Ifs[a11],Nested_Ifs[ID],Nested_Ifs[[#This Row],[ID]])&lt;&gt;1,IF(AND(C1976=MIN(_xlfn._xlws.FILTER(Nested_Ifs[a11], Nested_Ifs[ID]=Nested_Ifs[[#This Row],[ID]])), OR(J1976=42,J1976=6,J1976=7,J1976=8)),1,
IF(_xlfn.MINIFS(Nested_Ifs[a11],Nested_Ifs[ID],Nested_Ifs[[#This Row],[ID]])&lt;&gt;1,IF(AND(OR(C1976=MIN(_xlfn._xlws.FILTER(Nested_Ifs[a11], Nested_Ifs[ID]=Nested_Ifs[[#This Row],[ID]])), C1976 = "NA"), OR(J1976=42,J1976=6,J1976=7,J1976=8, J1976 = "NA")),"NA",0),0)),0)))</f>
        <v>0</v>
      </c>
      <c r="L1976">
        <v>2</v>
      </c>
      <c r="M1976">
        <v>2</v>
      </c>
      <c r="N1976" t="s">
        <v>0</v>
      </c>
      <c r="O1976" s="11">
        <f t="shared" si="30"/>
        <v>0</v>
      </c>
    </row>
    <row r="1977" spans="2:15" x14ac:dyDescent="0.3">
      <c r="B1977">
        <v>19686</v>
      </c>
      <c r="C1977">
        <v>3</v>
      </c>
      <c r="D1977">
        <v>2</v>
      </c>
      <c r="E1977">
        <v>3</v>
      </c>
      <c r="F1977">
        <v>5</v>
      </c>
      <c r="G1977" t="s">
        <v>0</v>
      </c>
      <c r="H1977">
        <v>2</v>
      </c>
      <c r="I1977">
        <v>1</v>
      </c>
      <c r="J1977" t="s">
        <v>0</v>
      </c>
      <c r="K1977" s="5" cm="1">
        <f t="array" ref="K1977">IF(AND(C1977=1,OR(J1977=42,J1977=6,J1977=7,J1977=8)),1,
IF(AND(OR(C1977=1,C1977="NA"),OR(J1977=42,J1977=6,J1977=7,J1977=8, J1977="NA")),"NA",
IF(_xlfn.MINIFS(Nested_Ifs[a11],Nested_Ifs[ID],Nested_Ifs[[#This Row],[ID]])&lt;&gt;1,IF(AND(C1977=MIN(_xlfn._xlws.FILTER(Nested_Ifs[a11], Nested_Ifs[ID]=Nested_Ifs[[#This Row],[ID]])), OR(J1977=42,J1977=6,J1977=7,J1977=8)),1,
IF(_xlfn.MINIFS(Nested_Ifs[a11],Nested_Ifs[ID],Nested_Ifs[[#This Row],[ID]])&lt;&gt;1,IF(AND(OR(C1977=MIN(_xlfn._xlws.FILTER(Nested_Ifs[a11], Nested_Ifs[ID]=Nested_Ifs[[#This Row],[ID]])), C1977 = "NA"), OR(J1977=42,J1977=6,J1977=7,J1977=8, J1977 = "NA")),"NA",0),0)),0)))</f>
        <v>0</v>
      </c>
      <c r="L1977">
        <v>2</v>
      </c>
      <c r="M1977">
        <v>2</v>
      </c>
      <c r="N1977" t="s">
        <v>0</v>
      </c>
      <c r="O1977" s="11">
        <f t="shared" si="30"/>
        <v>0</v>
      </c>
    </row>
    <row r="1978" spans="2:15" x14ac:dyDescent="0.3">
      <c r="B1978">
        <v>19686</v>
      </c>
      <c r="C1978">
        <v>4</v>
      </c>
      <c r="D1978">
        <v>2</v>
      </c>
      <c r="E1978">
        <v>3</v>
      </c>
      <c r="F1978">
        <v>3</v>
      </c>
      <c r="G1978" t="s">
        <v>0</v>
      </c>
      <c r="H1978">
        <v>2</v>
      </c>
      <c r="I1978">
        <v>1</v>
      </c>
      <c r="J1978" t="s">
        <v>0</v>
      </c>
      <c r="K1978" s="5" cm="1">
        <f t="array" ref="K1978">IF(AND(C1978=1,OR(J1978=42,J1978=6,J1978=7,J1978=8)),1,
IF(AND(OR(C1978=1,C1978="NA"),OR(J1978=42,J1978=6,J1978=7,J1978=8, J1978="NA")),"NA",
IF(_xlfn.MINIFS(Nested_Ifs[a11],Nested_Ifs[ID],Nested_Ifs[[#This Row],[ID]])&lt;&gt;1,IF(AND(C1978=MIN(_xlfn._xlws.FILTER(Nested_Ifs[a11], Nested_Ifs[ID]=Nested_Ifs[[#This Row],[ID]])), OR(J1978=42,J1978=6,J1978=7,J1978=8)),1,
IF(_xlfn.MINIFS(Nested_Ifs[a11],Nested_Ifs[ID],Nested_Ifs[[#This Row],[ID]])&lt;&gt;1,IF(AND(OR(C1978=MIN(_xlfn._xlws.FILTER(Nested_Ifs[a11], Nested_Ifs[ID]=Nested_Ifs[[#This Row],[ID]])), C1978 = "NA"), OR(J1978=42,J1978=6,J1978=7,J1978=8, J1978 = "NA")),"NA",0),0)),0)))</f>
        <v>0</v>
      </c>
      <c r="L1978">
        <v>2</v>
      </c>
      <c r="M1978">
        <v>2</v>
      </c>
      <c r="N1978" t="s">
        <v>0</v>
      </c>
      <c r="O1978" s="11">
        <f t="shared" si="30"/>
        <v>0</v>
      </c>
    </row>
    <row r="1979" spans="2:15" x14ac:dyDescent="0.3">
      <c r="B1979">
        <v>19687</v>
      </c>
      <c r="C1979">
        <v>1</v>
      </c>
      <c r="D1979">
        <v>1</v>
      </c>
      <c r="E1979">
        <v>1</v>
      </c>
      <c r="F1979">
        <v>35</v>
      </c>
      <c r="G1979">
        <v>1</v>
      </c>
      <c r="H1979" t="s">
        <v>0</v>
      </c>
      <c r="I1979" t="s">
        <v>0</v>
      </c>
      <c r="J1979">
        <v>42</v>
      </c>
      <c r="K1979" s="5" cm="1">
        <f t="array" ref="K1979">IF(AND(C1979=1,OR(J1979=42,J1979=6,J1979=7,J1979=8)),1,
IF(AND(OR(C1979=1,C1979="NA"),OR(J1979=42,J1979=6,J1979=7,J1979=8, J1979="NA")),"NA",
IF(_xlfn.MINIFS(Nested_Ifs[a11],Nested_Ifs[ID],Nested_Ifs[[#This Row],[ID]])&lt;&gt;1,IF(AND(C1979=MIN(_xlfn._xlws.FILTER(Nested_Ifs[a11], Nested_Ifs[ID]=Nested_Ifs[[#This Row],[ID]])), OR(J1979=42,J1979=6,J1979=7,J1979=8)),1,
IF(_xlfn.MINIFS(Nested_Ifs[a11],Nested_Ifs[ID],Nested_Ifs[[#This Row],[ID]])&lt;&gt;1,IF(AND(OR(C1979=MIN(_xlfn._xlws.FILTER(Nested_Ifs[a11], Nested_Ifs[ID]=Nested_Ifs[[#This Row],[ID]])), C1979 = "NA"), OR(J1979=42,J1979=6,J1979=7,J1979=8, J1979 = "NA")),"NA",0),0)),0)))</f>
        <v>1</v>
      </c>
      <c r="L1979">
        <v>2</v>
      </c>
      <c r="M1979">
        <v>2</v>
      </c>
      <c r="N1979" t="s">
        <v>0</v>
      </c>
      <c r="O1979" s="11">
        <f t="shared" si="30"/>
        <v>0</v>
      </c>
    </row>
    <row r="1980" spans="2:15" x14ac:dyDescent="0.3">
      <c r="B1980">
        <v>19687</v>
      </c>
      <c r="C1980">
        <v>2</v>
      </c>
      <c r="D1980">
        <v>2</v>
      </c>
      <c r="E1980">
        <v>2</v>
      </c>
      <c r="F1980">
        <v>30</v>
      </c>
      <c r="G1980">
        <v>1</v>
      </c>
      <c r="H1980" t="s">
        <v>0</v>
      </c>
      <c r="I1980" t="s">
        <v>0</v>
      </c>
      <c r="J1980">
        <v>41</v>
      </c>
      <c r="K1980" s="5" cm="1">
        <f t="array" ref="K1980">IF(AND(C1980=1,OR(J1980=42,J1980=6,J1980=7,J1980=8)),1,
IF(AND(OR(C1980=1,C1980="NA"),OR(J1980=42,J1980=6,J1980=7,J1980=8, J1980="NA")),"NA",
IF(_xlfn.MINIFS(Nested_Ifs[a11],Nested_Ifs[ID],Nested_Ifs[[#This Row],[ID]])&lt;&gt;1,IF(AND(C1980=MIN(_xlfn._xlws.FILTER(Nested_Ifs[a11], Nested_Ifs[ID]=Nested_Ifs[[#This Row],[ID]])), OR(J1980=42,J1980=6,J1980=7,J1980=8)),1,
IF(_xlfn.MINIFS(Nested_Ifs[a11],Nested_Ifs[ID],Nested_Ifs[[#This Row],[ID]])&lt;&gt;1,IF(AND(OR(C1980=MIN(_xlfn._xlws.FILTER(Nested_Ifs[a11], Nested_Ifs[ID]=Nested_Ifs[[#This Row],[ID]])), C1980 = "NA"), OR(J1980=42,J1980=6,J1980=7,J1980=8, J1980 = "NA")),"NA",0),0)),0)))</f>
        <v>0</v>
      </c>
      <c r="L1980">
        <v>2</v>
      </c>
      <c r="M1980">
        <v>2</v>
      </c>
      <c r="N1980" t="s">
        <v>0</v>
      </c>
      <c r="O1980" s="11">
        <f t="shared" si="30"/>
        <v>0</v>
      </c>
    </row>
    <row r="1981" spans="2:15" x14ac:dyDescent="0.3">
      <c r="B1981">
        <v>19687</v>
      </c>
      <c r="C1981">
        <v>3</v>
      </c>
      <c r="D1981">
        <v>1</v>
      </c>
      <c r="E1981">
        <v>3</v>
      </c>
      <c r="F1981">
        <v>6</v>
      </c>
      <c r="G1981" t="s">
        <v>0</v>
      </c>
      <c r="H1981" t="s">
        <v>0</v>
      </c>
      <c r="I1981" t="s">
        <v>0</v>
      </c>
      <c r="J1981" t="s">
        <v>0</v>
      </c>
      <c r="K1981" s="5" cm="1">
        <f t="array" ref="K1981">IF(AND(C1981=1,OR(J1981=42,J1981=6,J1981=7,J1981=8)),1,
IF(AND(OR(C1981=1,C1981="NA"),OR(J1981=42,J1981=6,J1981=7,J1981=8, J1981="NA")),"NA",
IF(_xlfn.MINIFS(Nested_Ifs[a11],Nested_Ifs[ID],Nested_Ifs[[#This Row],[ID]])&lt;&gt;1,IF(AND(C1981=MIN(_xlfn._xlws.FILTER(Nested_Ifs[a11], Nested_Ifs[ID]=Nested_Ifs[[#This Row],[ID]])), OR(J1981=42,J1981=6,J1981=7,J1981=8)),1,
IF(_xlfn.MINIFS(Nested_Ifs[a11],Nested_Ifs[ID],Nested_Ifs[[#This Row],[ID]])&lt;&gt;1,IF(AND(OR(C1981=MIN(_xlfn._xlws.FILTER(Nested_Ifs[a11], Nested_Ifs[ID]=Nested_Ifs[[#This Row],[ID]])), C1981 = "NA"), OR(J1981=42,J1981=6,J1981=7,J1981=8, J1981 = "NA")),"NA",0),0)),0)))</f>
        <v>0</v>
      </c>
      <c r="L1981">
        <v>2</v>
      </c>
      <c r="M1981">
        <v>2</v>
      </c>
      <c r="N1981" t="s">
        <v>0</v>
      </c>
      <c r="O1981" s="11">
        <f t="shared" si="30"/>
        <v>0</v>
      </c>
    </row>
    <row r="1982" spans="2:15" x14ac:dyDescent="0.3">
      <c r="B1982">
        <v>19687</v>
      </c>
      <c r="C1982">
        <v>4</v>
      </c>
      <c r="D1982">
        <v>2</v>
      </c>
      <c r="E1982">
        <v>3</v>
      </c>
      <c r="F1982">
        <v>10</v>
      </c>
      <c r="G1982" t="s">
        <v>0</v>
      </c>
      <c r="H1982" t="s">
        <v>0</v>
      </c>
      <c r="I1982" t="s">
        <v>0</v>
      </c>
      <c r="J1982" t="s">
        <v>0</v>
      </c>
      <c r="K1982" s="5" cm="1">
        <f t="array" ref="K1982">IF(AND(C1982=1,OR(J1982=42,J1982=6,J1982=7,J1982=8)),1,
IF(AND(OR(C1982=1,C1982="NA"),OR(J1982=42,J1982=6,J1982=7,J1982=8, J1982="NA")),"NA",
IF(_xlfn.MINIFS(Nested_Ifs[a11],Nested_Ifs[ID],Nested_Ifs[[#This Row],[ID]])&lt;&gt;1,IF(AND(C1982=MIN(_xlfn._xlws.FILTER(Nested_Ifs[a11], Nested_Ifs[ID]=Nested_Ifs[[#This Row],[ID]])), OR(J1982=42,J1982=6,J1982=7,J1982=8)),1,
IF(_xlfn.MINIFS(Nested_Ifs[a11],Nested_Ifs[ID],Nested_Ifs[[#This Row],[ID]])&lt;&gt;1,IF(AND(OR(C1982=MIN(_xlfn._xlws.FILTER(Nested_Ifs[a11], Nested_Ifs[ID]=Nested_Ifs[[#This Row],[ID]])), C1982 = "NA"), OR(J1982=42,J1982=6,J1982=7,J1982=8, J1982 = "NA")),"NA",0),0)),0)))</f>
        <v>0</v>
      </c>
      <c r="L1982">
        <v>2</v>
      </c>
      <c r="M1982">
        <v>2</v>
      </c>
      <c r="N1982" t="s">
        <v>0</v>
      </c>
      <c r="O1982" s="11">
        <f t="shared" si="30"/>
        <v>0</v>
      </c>
    </row>
    <row r="1983" spans="2:15" x14ac:dyDescent="0.3">
      <c r="B1983">
        <v>19689</v>
      </c>
      <c r="C1983">
        <v>1</v>
      </c>
      <c r="D1983">
        <v>1</v>
      </c>
      <c r="E1983">
        <v>1</v>
      </c>
      <c r="F1983">
        <v>50</v>
      </c>
      <c r="G1983">
        <v>1</v>
      </c>
      <c r="H1983" t="s">
        <v>0</v>
      </c>
      <c r="I1983" t="s">
        <v>0</v>
      </c>
      <c r="J1983">
        <v>3</v>
      </c>
      <c r="K1983" s="5" cm="1">
        <f t="array" ref="K1983">IF(AND(C1983=1,OR(J1983=42,J1983=6,J1983=7,J1983=8)),1,
IF(AND(OR(C1983=1,C1983="NA"),OR(J1983=42,J1983=6,J1983=7,J1983=8, J1983="NA")),"NA",
IF(_xlfn.MINIFS(Nested_Ifs[a11],Nested_Ifs[ID],Nested_Ifs[[#This Row],[ID]])&lt;&gt;1,IF(AND(C1983=MIN(_xlfn._xlws.FILTER(Nested_Ifs[a11], Nested_Ifs[ID]=Nested_Ifs[[#This Row],[ID]])), OR(J1983=42,J1983=6,J1983=7,J1983=8)),1,
IF(_xlfn.MINIFS(Nested_Ifs[a11],Nested_Ifs[ID],Nested_Ifs[[#This Row],[ID]])&lt;&gt;1,IF(AND(OR(C1983=MIN(_xlfn._xlws.FILTER(Nested_Ifs[a11], Nested_Ifs[ID]=Nested_Ifs[[#This Row],[ID]])), C1983 = "NA"), OR(J1983=42,J1983=6,J1983=7,J1983=8, J1983 = "NA")),"NA",0),0)),0)))</f>
        <v>0</v>
      </c>
      <c r="L1983">
        <v>1</v>
      </c>
      <c r="M1983">
        <v>1</v>
      </c>
      <c r="N1983">
        <v>1</v>
      </c>
      <c r="O1983" s="11">
        <f t="shared" si="30"/>
        <v>0</v>
      </c>
    </row>
    <row r="1984" spans="2:15" x14ac:dyDescent="0.3">
      <c r="B1984">
        <v>19689</v>
      </c>
      <c r="C1984">
        <v>2</v>
      </c>
      <c r="D1984">
        <v>2</v>
      </c>
      <c r="E1984">
        <v>2</v>
      </c>
      <c r="F1984">
        <v>48</v>
      </c>
      <c r="G1984">
        <v>1</v>
      </c>
      <c r="H1984" t="s">
        <v>0</v>
      </c>
      <c r="I1984" t="s">
        <v>0</v>
      </c>
      <c r="J1984">
        <v>5</v>
      </c>
      <c r="K1984" s="5" cm="1">
        <f t="array" ref="K1984">IF(AND(C1984=1,OR(J1984=42,J1984=6,J1984=7,J1984=8)),1,
IF(AND(OR(C1984=1,C1984="NA"),OR(J1984=42,J1984=6,J1984=7,J1984=8, J1984="NA")),"NA",
IF(_xlfn.MINIFS(Nested_Ifs[a11],Nested_Ifs[ID],Nested_Ifs[[#This Row],[ID]])&lt;&gt;1,IF(AND(C1984=MIN(_xlfn._xlws.FILTER(Nested_Ifs[a11], Nested_Ifs[ID]=Nested_Ifs[[#This Row],[ID]])), OR(J1984=42,J1984=6,J1984=7,J1984=8)),1,
IF(_xlfn.MINIFS(Nested_Ifs[a11],Nested_Ifs[ID],Nested_Ifs[[#This Row],[ID]])&lt;&gt;1,IF(AND(OR(C1984=MIN(_xlfn._xlws.FILTER(Nested_Ifs[a11], Nested_Ifs[ID]=Nested_Ifs[[#This Row],[ID]])), C1984 = "NA"), OR(J1984=42,J1984=6,J1984=7,J1984=8, J1984 = "NA")),"NA",0),0)),0)))</f>
        <v>0</v>
      </c>
      <c r="L1984">
        <v>1</v>
      </c>
      <c r="M1984">
        <v>1</v>
      </c>
      <c r="N1984">
        <v>1</v>
      </c>
      <c r="O1984" s="11">
        <f t="shared" si="30"/>
        <v>0</v>
      </c>
    </row>
    <row r="1985" spans="2:15" x14ac:dyDescent="0.3">
      <c r="B1985">
        <v>19689</v>
      </c>
      <c r="C1985">
        <v>3</v>
      </c>
      <c r="D1985">
        <v>1</v>
      </c>
      <c r="E1985">
        <v>3</v>
      </c>
      <c r="F1985">
        <v>13</v>
      </c>
      <c r="G1985" t="s">
        <v>0</v>
      </c>
      <c r="H1985" t="s">
        <v>0</v>
      </c>
      <c r="I1985" t="s">
        <v>0</v>
      </c>
      <c r="J1985" t="s">
        <v>0</v>
      </c>
      <c r="K1985" s="5" cm="1">
        <f t="array" ref="K1985">IF(AND(C1985=1,OR(J1985=42,J1985=6,J1985=7,J1985=8)),1,
IF(AND(OR(C1985=1,C1985="NA"),OR(J1985=42,J1985=6,J1985=7,J1985=8, J1985="NA")),"NA",
IF(_xlfn.MINIFS(Nested_Ifs[a11],Nested_Ifs[ID],Nested_Ifs[[#This Row],[ID]])&lt;&gt;1,IF(AND(C1985=MIN(_xlfn._xlws.FILTER(Nested_Ifs[a11], Nested_Ifs[ID]=Nested_Ifs[[#This Row],[ID]])), OR(J1985=42,J1985=6,J1985=7,J1985=8)),1,
IF(_xlfn.MINIFS(Nested_Ifs[a11],Nested_Ifs[ID],Nested_Ifs[[#This Row],[ID]])&lt;&gt;1,IF(AND(OR(C1985=MIN(_xlfn._xlws.FILTER(Nested_Ifs[a11], Nested_Ifs[ID]=Nested_Ifs[[#This Row],[ID]])), C1985 = "NA"), OR(J1985=42,J1985=6,J1985=7,J1985=8, J1985 = "NA")),"NA",0),0)),0)))</f>
        <v>0</v>
      </c>
      <c r="L1985">
        <v>1</v>
      </c>
      <c r="M1985">
        <v>1</v>
      </c>
      <c r="N1985">
        <v>1</v>
      </c>
      <c r="O1985" s="11">
        <f t="shared" si="30"/>
        <v>0</v>
      </c>
    </row>
    <row r="1986" spans="2:15" x14ac:dyDescent="0.3">
      <c r="B1986">
        <v>19690</v>
      </c>
      <c r="C1986">
        <v>4</v>
      </c>
      <c r="D1986">
        <v>2</v>
      </c>
      <c r="E1986">
        <v>1</v>
      </c>
      <c r="F1986">
        <v>30</v>
      </c>
      <c r="G1986">
        <v>1</v>
      </c>
      <c r="H1986" t="s">
        <v>0</v>
      </c>
      <c r="I1986" t="s">
        <v>0</v>
      </c>
      <c r="J1986">
        <v>3</v>
      </c>
      <c r="K1986" s="5" cm="1">
        <f t="array" ref="K1986">IF(AND(C1986=1,OR(J1986=42,J1986=6,J1986=7,J1986=8)),1,
IF(AND(OR(C1986=1,C1986="NA"),OR(J1986=42,J1986=6,J1986=7,J1986=8, J1986="NA")),"NA",
IF(_xlfn.MINIFS(Nested_Ifs[a11],Nested_Ifs[ID],Nested_Ifs[[#This Row],[ID]])&lt;&gt;1,IF(AND(C1986=MIN(_xlfn._xlws.FILTER(Nested_Ifs[a11], Nested_Ifs[ID]=Nested_Ifs[[#This Row],[ID]])), OR(J1986=42,J1986=6,J1986=7,J1986=8)),1,
IF(_xlfn.MINIFS(Nested_Ifs[a11],Nested_Ifs[ID],Nested_Ifs[[#This Row],[ID]])&lt;&gt;1,IF(AND(OR(C1986=MIN(_xlfn._xlws.FILTER(Nested_Ifs[a11], Nested_Ifs[ID]=Nested_Ifs[[#This Row],[ID]])), C1986 = "NA"), OR(J1986=42,J1986=6,J1986=7,J1986=8, J1986 = "NA")),"NA",0),0)),0)))</f>
        <v>0</v>
      </c>
      <c r="L1986">
        <v>1</v>
      </c>
      <c r="M1986">
        <v>2</v>
      </c>
      <c r="N1986" t="s">
        <v>0</v>
      </c>
      <c r="O1986" s="11">
        <f t="shared" si="30"/>
        <v>0</v>
      </c>
    </row>
    <row r="1987" spans="2:15" x14ac:dyDescent="0.3">
      <c r="B1987">
        <v>19690</v>
      </c>
      <c r="C1987">
        <v>5</v>
      </c>
      <c r="D1987">
        <v>1</v>
      </c>
      <c r="E1987">
        <v>3</v>
      </c>
      <c r="F1987">
        <v>5</v>
      </c>
      <c r="G1987" t="s">
        <v>0</v>
      </c>
      <c r="H1987">
        <v>1</v>
      </c>
      <c r="I1987" t="s">
        <v>0</v>
      </c>
      <c r="J1987" t="s">
        <v>0</v>
      </c>
      <c r="K1987" s="5" cm="1">
        <f t="array" ref="K1987">IF(AND(C1987=1,OR(J1987=42,J1987=6,J1987=7,J1987=8)),1,
IF(AND(OR(C1987=1,C1987="NA"),OR(J1987=42,J1987=6,J1987=7,J1987=8, J1987="NA")),"NA",
IF(_xlfn.MINIFS(Nested_Ifs[a11],Nested_Ifs[ID],Nested_Ifs[[#This Row],[ID]])&lt;&gt;1,IF(AND(C1987=MIN(_xlfn._xlws.FILTER(Nested_Ifs[a11], Nested_Ifs[ID]=Nested_Ifs[[#This Row],[ID]])), OR(J1987=42,J1987=6,J1987=7,J1987=8)),1,
IF(_xlfn.MINIFS(Nested_Ifs[a11],Nested_Ifs[ID],Nested_Ifs[[#This Row],[ID]])&lt;&gt;1,IF(AND(OR(C1987=MIN(_xlfn._xlws.FILTER(Nested_Ifs[a11], Nested_Ifs[ID]=Nested_Ifs[[#This Row],[ID]])), C1987 = "NA"), OR(J1987=42,J1987=6,J1987=7,J1987=8, J1987 = "NA")),"NA",0),0)),0)))</f>
        <v>0</v>
      </c>
      <c r="L1987">
        <v>1</v>
      </c>
      <c r="M1987">
        <v>2</v>
      </c>
      <c r="N1987" t="s">
        <v>0</v>
      </c>
      <c r="O1987" s="11">
        <f t="shared" si="30"/>
        <v>0</v>
      </c>
    </row>
    <row r="1988" spans="2:15" x14ac:dyDescent="0.3">
      <c r="B1988">
        <v>19702</v>
      </c>
      <c r="C1988">
        <v>1</v>
      </c>
      <c r="D1988">
        <v>2</v>
      </c>
      <c r="E1988">
        <v>1</v>
      </c>
      <c r="F1988">
        <v>77</v>
      </c>
      <c r="G1988">
        <v>5</v>
      </c>
      <c r="H1988" t="s">
        <v>0</v>
      </c>
      <c r="I1988" t="s">
        <v>0</v>
      </c>
      <c r="J1988">
        <v>1</v>
      </c>
      <c r="K1988" s="5" cm="1">
        <f t="array" ref="K1988">IF(AND(C1988=1,OR(J1988=42,J1988=6,J1988=7,J1988=8)),1,
IF(AND(OR(C1988=1,C1988="NA"),OR(J1988=42,J1988=6,J1988=7,J1988=8, J1988="NA")),"NA",
IF(_xlfn.MINIFS(Nested_Ifs[a11],Nested_Ifs[ID],Nested_Ifs[[#This Row],[ID]])&lt;&gt;1,IF(AND(C1988=MIN(_xlfn._xlws.FILTER(Nested_Ifs[a11], Nested_Ifs[ID]=Nested_Ifs[[#This Row],[ID]])), OR(J1988=42,J1988=6,J1988=7,J1988=8)),1,
IF(_xlfn.MINIFS(Nested_Ifs[a11],Nested_Ifs[ID],Nested_Ifs[[#This Row],[ID]])&lt;&gt;1,IF(AND(OR(C1988=MIN(_xlfn._xlws.FILTER(Nested_Ifs[a11], Nested_Ifs[ID]=Nested_Ifs[[#This Row],[ID]])), C1988 = "NA"), OR(J1988=42,J1988=6,J1988=7,J1988=8, J1988 = "NA")),"NA",0),0)),0)))</f>
        <v>0</v>
      </c>
      <c r="L1988">
        <v>1</v>
      </c>
      <c r="M1988">
        <v>2</v>
      </c>
      <c r="N1988" t="s">
        <v>0</v>
      </c>
      <c r="O1988" s="11">
        <f t="shared" si="30"/>
        <v>0</v>
      </c>
    </row>
    <row r="1989" spans="2:15" x14ac:dyDescent="0.3">
      <c r="B1989">
        <v>19703</v>
      </c>
      <c r="C1989">
        <v>1</v>
      </c>
      <c r="D1989">
        <v>1</v>
      </c>
      <c r="E1989">
        <v>1</v>
      </c>
      <c r="F1989">
        <v>28</v>
      </c>
      <c r="G1989">
        <v>1</v>
      </c>
      <c r="H1989" t="s">
        <v>0</v>
      </c>
      <c r="I1989" t="s">
        <v>0</v>
      </c>
      <c r="J1989">
        <v>1</v>
      </c>
      <c r="K1989" s="5" cm="1">
        <f t="array" ref="K1989">IF(AND(C1989=1,OR(J1989=42,J1989=6,J1989=7,J1989=8)),1,
IF(AND(OR(C1989=1,C1989="NA"),OR(J1989=42,J1989=6,J1989=7,J1989=8, J1989="NA")),"NA",
IF(_xlfn.MINIFS(Nested_Ifs[a11],Nested_Ifs[ID],Nested_Ifs[[#This Row],[ID]])&lt;&gt;1,IF(AND(C1989=MIN(_xlfn._xlws.FILTER(Nested_Ifs[a11], Nested_Ifs[ID]=Nested_Ifs[[#This Row],[ID]])), OR(J1989=42,J1989=6,J1989=7,J1989=8)),1,
IF(_xlfn.MINIFS(Nested_Ifs[a11],Nested_Ifs[ID],Nested_Ifs[[#This Row],[ID]])&lt;&gt;1,IF(AND(OR(C1989=MIN(_xlfn._xlws.FILTER(Nested_Ifs[a11], Nested_Ifs[ID]=Nested_Ifs[[#This Row],[ID]])), C1989 = "NA"), OR(J1989=42,J1989=6,J1989=7,J1989=8, J1989 = "NA")),"NA",0),0)),0)))</f>
        <v>0</v>
      </c>
      <c r="L1989">
        <v>2</v>
      </c>
      <c r="M1989">
        <v>2</v>
      </c>
      <c r="N1989" t="s">
        <v>0</v>
      </c>
      <c r="O1989" s="11">
        <f t="shared" si="30"/>
        <v>0</v>
      </c>
    </row>
    <row r="1990" spans="2:15" x14ac:dyDescent="0.3">
      <c r="B1990">
        <v>19703</v>
      </c>
      <c r="C1990">
        <v>2</v>
      </c>
      <c r="D1990">
        <v>2</v>
      </c>
      <c r="E1990">
        <v>2</v>
      </c>
      <c r="F1990">
        <v>24</v>
      </c>
      <c r="G1990">
        <v>1</v>
      </c>
      <c r="H1990" t="s">
        <v>0</v>
      </c>
      <c r="I1990" t="s">
        <v>0</v>
      </c>
      <c r="J1990">
        <v>1</v>
      </c>
      <c r="K1990" s="5" cm="1">
        <f t="array" ref="K1990">IF(AND(C1990=1,OR(J1990=42,J1990=6,J1990=7,J1990=8)),1,
IF(AND(OR(C1990=1,C1990="NA"),OR(J1990=42,J1990=6,J1990=7,J1990=8, J1990="NA")),"NA",
IF(_xlfn.MINIFS(Nested_Ifs[a11],Nested_Ifs[ID],Nested_Ifs[[#This Row],[ID]])&lt;&gt;1,IF(AND(C1990=MIN(_xlfn._xlws.FILTER(Nested_Ifs[a11], Nested_Ifs[ID]=Nested_Ifs[[#This Row],[ID]])), OR(J1990=42,J1990=6,J1990=7,J1990=8)),1,
IF(_xlfn.MINIFS(Nested_Ifs[a11],Nested_Ifs[ID],Nested_Ifs[[#This Row],[ID]])&lt;&gt;1,IF(AND(OR(C1990=MIN(_xlfn._xlws.FILTER(Nested_Ifs[a11], Nested_Ifs[ID]=Nested_Ifs[[#This Row],[ID]])), C1990 = "NA"), OR(J1990=42,J1990=6,J1990=7,J1990=8, J1990 = "NA")),"NA",0),0)),0)))</f>
        <v>0</v>
      </c>
      <c r="L1990">
        <v>1</v>
      </c>
      <c r="M1990">
        <v>2</v>
      </c>
      <c r="N1990" t="s">
        <v>0</v>
      </c>
      <c r="O1990" s="11">
        <f t="shared" si="30"/>
        <v>0</v>
      </c>
    </row>
    <row r="1991" spans="2:15" x14ac:dyDescent="0.3">
      <c r="B1991">
        <v>19703</v>
      </c>
      <c r="C1991">
        <v>3</v>
      </c>
      <c r="D1991">
        <v>2</v>
      </c>
      <c r="E1991">
        <v>3</v>
      </c>
      <c r="F1991">
        <v>3</v>
      </c>
      <c r="G1991" t="s">
        <v>0</v>
      </c>
      <c r="H1991">
        <v>1</v>
      </c>
      <c r="I1991" t="s">
        <v>0</v>
      </c>
      <c r="J1991" t="s">
        <v>0</v>
      </c>
      <c r="K1991" s="5" cm="1">
        <f t="array" ref="K1991">IF(AND(C1991=1,OR(J1991=42,J1991=6,J1991=7,J1991=8)),1,
IF(AND(OR(C1991=1,C1991="NA"),OR(J1991=42,J1991=6,J1991=7,J1991=8, J1991="NA")),"NA",
IF(_xlfn.MINIFS(Nested_Ifs[a11],Nested_Ifs[ID],Nested_Ifs[[#This Row],[ID]])&lt;&gt;1,IF(AND(C1991=MIN(_xlfn._xlws.FILTER(Nested_Ifs[a11], Nested_Ifs[ID]=Nested_Ifs[[#This Row],[ID]])), OR(J1991=42,J1991=6,J1991=7,J1991=8)),1,
IF(_xlfn.MINIFS(Nested_Ifs[a11],Nested_Ifs[ID],Nested_Ifs[[#This Row],[ID]])&lt;&gt;1,IF(AND(OR(C1991=MIN(_xlfn._xlws.FILTER(Nested_Ifs[a11], Nested_Ifs[ID]=Nested_Ifs[[#This Row],[ID]])), C1991 = "NA"), OR(J1991=42,J1991=6,J1991=7,J1991=8, J1991 = "NA")),"NA",0),0)),0)))</f>
        <v>0</v>
      </c>
      <c r="L1991">
        <v>2</v>
      </c>
      <c r="M1991">
        <v>2</v>
      </c>
      <c r="N1991" t="s">
        <v>0</v>
      </c>
      <c r="O1991" s="11">
        <f t="shared" si="30"/>
        <v>0</v>
      </c>
    </row>
    <row r="1992" spans="2:15" x14ac:dyDescent="0.3">
      <c r="B1992">
        <v>19703</v>
      </c>
      <c r="C1992">
        <v>4</v>
      </c>
      <c r="D1992">
        <v>2</v>
      </c>
      <c r="E1992">
        <v>5</v>
      </c>
      <c r="F1992">
        <v>68</v>
      </c>
      <c r="G1992">
        <v>5</v>
      </c>
      <c r="H1992" t="s">
        <v>0</v>
      </c>
      <c r="I1992" t="s">
        <v>0</v>
      </c>
      <c r="J1992">
        <v>1</v>
      </c>
      <c r="K1992" s="5" cm="1">
        <f t="array" ref="K1992">IF(AND(C1992=1,OR(J1992=42,J1992=6,J1992=7,J1992=8)),1,
IF(AND(OR(C1992=1,C1992="NA"),OR(J1992=42,J1992=6,J1992=7,J1992=8, J1992="NA")),"NA",
IF(_xlfn.MINIFS(Nested_Ifs[a11],Nested_Ifs[ID],Nested_Ifs[[#This Row],[ID]])&lt;&gt;1,IF(AND(C1992=MIN(_xlfn._xlws.FILTER(Nested_Ifs[a11], Nested_Ifs[ID]=Nested_Ifs[[#This Row],[ID]])), OR(J1992=42,J1992=6,J1992=7,J1992=8)),1,
IF(_xlfn.MINIFS(Nested_Ifs[a11],Nested_Ifs[ID],Nested_Ifs[[#This Row],[ID]])&lt;&gt;1,IF(AND(OR(C1992=MIN(_xlfn._xlws.FILTER(Nested_Ifs[a11], Nested_Ifs[ID]=Nested_Ifs[[#This Row],[ID]])), C1992 = "NA"), OR(J1992=42,J1992=6,J1992=7,J1992=8, J1992 = "NA")),"NA",0),0)),0)))</f>
        <v>0</v>
      </c>
      <c r="L1992">
        <v>2</v>
      </c>
      <c r="M1992">
        <v>2</v>
      </c>
      <c r="N1992" t="s">
        <v>0</v>
      </c>
      <c r="O1992" s="11">
        <f t="shared" si="30"/>
        <v>0</v>
      </c>
    </row>
    <row r="1993" spans="2:15" x14ac:dyDescent="0.3">
      <c r="B1993">
        <v>19691</v>
      </c>
      <c r="C1993">
        <v>1</v>
      </c>
      <c r="D1993">
        <v>2</v>
      </c>
      <c r="E1993">
        <v>1</v>
      </c>
      <c r="F1993">
        <v>62</v>
      </c>
      <c r="G1993">
        <v>5</v>
      </c>
      <c r="H1993" t="s">
        <v>0</v>
      </c>
      <c r="I1993" t="s">
        <v>0</v>
      </c>
      <c r="J1993" t="s">
        <v>0</v>
      </c>
      <c r="K1993" s="5" t="str" cm="1">
        <f t="array" ref="K1993">IF(AND(C1993=1,OR(J1993=42,J1993=6,J1993=7,J1993=8)),1,
IF(AND(OR(C1993=1,C1993="NA"),OR(J1993=42,J1993=6,J1993=7,J1993=8, J1993="NA")),"NA",
IF(_xlfn.MINIFS(Nested_Ifs[a11],Nested_Ifs[ID],Nested_Ifs[[#This Row],[ID]])&lt;&gt;1,IF(AND(C1993=MIN(_xlfn._xlws.FILTER(Nested_Ifs[a11], Nested_Ifs[ID]=Nested_Ifs[[#This Row],[ID]])), OR(J1993=42,J1993=6,J1993=7,J1993=8)),1,
IF(_xlfn.MINIFS(Nested_Ifs[a11],Nested_Ifs[ID],Nested_Ifs[[#This Row],[ID]])&lt;&gt;1,IF(AND(OR(C1993=MIN(_xlfn._xlws.FILTER(Nested_Ifs[a11], Nested_Ifs[ID]=Nested_Ifs[[#This Row],[ID]])), C1993 = "NA"), OR(J1993=42,J1993=6,J1993=7,J1993=8, J1993 = "NA")),"NA",0),0)),0)))</f>
        <v>NA</v>
      </c>
      <c r="L1993">
        <v>1</v>
      </c>
      <c r="M1993">
        <v>2</v>
      </c>
      <c r="N1993" t="s">
        <v>0</v>
      </c>
      <c r="O1993" s="11">
        <f t="shared" si="30"/>
        <v>0</v>
      </c>
    </row>
    <row r="1994" spans="2:15" x14ac:dyDescent="0.3">
      <c r="B1994">
        <v>19704</v>
      </c>
      <c r="C1994">
        <v>1</v>
      </c>
      <c r="D1994">
        <v>2</v>
      </c>
      <c r="E1994">
        <v>1</v>
      </c>
      <c r="F1994">
        <v>53</v>
      </c>
      <c r="G1994">
        <v>5</v>
      </c>
      <c r="H1994" t="s">
        <v>0</v>
      </c>
      <c r="I1994" t="s">
        <v>0</v>
      </c>
      <c r="J1994">
        <v>5</v>
      </c>
      <c r="K1994" s="5" cm="1">
        <f t="array" ref="K1994">IF(AND(C1994=1,OR(J1994=42,J1994=6,J1994=7,J1994=8)),1,
IF(AND(OR(C1994=1,C1994="NA"),OR(J1994=42,J1994=6,J1994=7,J1994=8, J1994="NA")),"NA",
IF(_xlfn.MINIFS(Nested_Ifs[a11],Nested_Ifs[ID],Nested_Ifs[[#This Row],[ID]])&lt;&gt;1,IF(AND(C1994=MIN(_xlfn._xlws.FILTER(Nested_Ifs[a11], Nested_Ifs[ID]=Nested_Ifs[[#This Row],[ID]])), OR(J1994=42,J1994=6,J1994=7,J1994=8)),1,
IF(_xlfn.MINIFS(Nested_Ifs[a11],Nested_Ifs[ID],Nested_Ifs[[#This Row],[ID]])&lt;&gt;1,IF(AND(OR(C1994=MIN(_xlfn._xlws.FILTER(Nested_Ifs[a11], Nested_Ifs[ID]=Nested_Ifs[[#This Row],[ID]])), C1994 = "NA"), OR(J1994=42,J1994=6,J1994=7,J1994=8, J1994 = "NA")),"NA",0),0)),0)))</f>
        <v>0</v>
      </c>
      <c r="L1994">
        <v>2</v>
      </c>
      <c r="M1994">
        <v>2</v>
      </c>
      <c r="N1994" t="s">
        <v>0</v>
      </c>
      <c r="O1994" s="11">
        <f t="shared" si="30"/>
        <v>0</v>
      </c>
    </row>
    <row r="1995" spans="2:15" x14ac:dyDescent="0.3">
      <c r="B1995">
        <v>19705</v>
      </c>
      <c r="C1995">
        <v>1</v>
      </c>
      <c r="D1995">
        <v>1</v>
      </c>
      <c r="E1995">
        <v>1</v>
      </c>
      <c r="F1995">
        <v>47</v>
      </c>
      <c r="G1995">
        <v>1</v>
      </c>
      <c r="H1995" t="s">
        <v>0</v>
      </c>
      <c r="I1995" t="s">
        <v>0</v>
      </c>
      <c r="J1995">
        <v>5</v>
      </c>
      <c r="K1995" s="5" cm="1">
        <f t="array" ref="K1995">IF(AND(C1995=1,OR(J1995=42,J1995=6,J1995=7,J1995=8)),1,
IF(AND(OR(C1995=1,C1995="NA"),OR(J1995=42,J1995=6,J1995=7,J1995=8, J1995="NA")),"NA",
IF(_xlfn.MINIFS(Nested_Ifs[a11],Nested_Ifs[ID],Nested_Ifs[[#This Row],[ID]])&lt;&gt;1,IF(AND(C1995=MIN(_xlfn._xlws.FILTER(Nested_Ifs[a11], Nested_Ifs[ID]=Nested_Ifs[[#This Row],[ID]])), OR(J1995=42,J1995=6,J1995=7,J1995=8)),1,
IF(_xlfn.MINIFS(Nested_Ifs[a11],Nested_Ifs[ID],Nested_Ifs[[#This Row],[ID]])&lt;&gt;1,IF(AND(OR(C1995=MIN(_xlfn._xlws.FILTER(Nested_Ifs[a11], Nested_Ifs[ID]=Nested_Ifs[[#This Row],[ID]])), C1995 = "NA"), OR(J1995=42,J1995=6,J1995=7,J1995=8, J1995 = "NA")),"NA",0),0)),0)))</f>
        <v>0</v>
      </c>
      <c r="L1995">
        <v>2</v>
      </c>
      <c r="M1995">
        <v>2</v>
      </c>
      <c r="N1995" t="s">
        <v>0</v>
      </c>
      <c r="O1995" s="11">
        <f t="shared" si="30"/>
        <v>0</v>
      </c>
    </row>
    <row r="1996" spans="2:15" x14ac:dyDescent="0.3">
      <c r="B1996">
        <v>19705</v>
      </c>
      <c r="C1996">
        <v>2</v>
      </c>
      <c r="D1996">
        <v>2</v>
      </c>
      <c r="E1996">
        <v>2</v>
      </c>
      <c r="F1996">
        <v>42</v>
      </c>
      <c r="G1996">
        <v>1</v>
      </c>
      <c r="H1996" t="s">
        <v>0</v>
      </c>
      <c r="I1996" t="s">
        <v>0</v>
      </c>
      <c r="J1996">
        <v>5</v>
      </c>
      <c r="K1996" s="5" cm="1">
        <f t="array" ref="K1996">IF(AND(C1996=1,OR(J1996=42,J1996=6,J1996=7,J1996=8)),1,
IF(AND(OR(C1996=1,C1996="NA"),OR(J1996=42,J1996=6,J1996=7,J1996=8, J1996="NA")),"NA",
IF(_xlfn.MINIFS(Nested_Ifs[a11],Nested_Ifs[ID],Nested_Ifs[[#This Row],[ID]])&lt;&gt;1,IF(AND(C1996=MIN(_xlfn._xlws.FILTER(Nested_Ifs[a11], Nested_Ifs[ID]=Nested_Ifs[[#This Row],[ID]])), OR(J1996=42,J1996=6,J1996=7,J1996=8)),1,
IF(_xlfn.MINIFS(Nested_Ifs[a11],Nested_Ifs[ID],Nested_Ifs[[#This Row],[ID]])&lt;&gt;1,IF(AND(OR(C1996=MIN(_xlfn._xlws.FILTER(Nested_Ifs[a11], Nested_Ifs[ID]=Nested_Ifs[[#This Row],[ID]])), C1996 = "NA"), OR(J1996=42,J1996=6,J1996=7,J1996=8, J1996 = "NA")),"NA",0),0)),0)))</f>
        <v>0</v>
      </c>
      <c r="L1996">
        <v>2</v>
      </c>
      <c r="M1996">
        <v>2</v>
      </c>
      <c r="N1996" t="s">
        <v>0</v>
      </c>
      <c r="O1996" s="11">
        <f t="shared" si="30"/>
        <v>0</v>
      </c>
    </row>
    <row r="1997" spans="2:15" x14ac:dyDescent="0.3">
      <c r="B1997">
        <v>19705</v>
      </c>
      <c r="C1997">
        <v>3</v>
      </c>
      <c r="D1997">
        <v>1</v>
      </c>
      <c r="E1997">
        <v>3</v>
      </c>
      <c r="F1997">
        <v>18</v>
      </c>
      <c r="G1997">
        <v>6</v>
      </c>
      <c r="H1997" t="s">
        <v>0</v>
      </c>
      <c r="I1997" t="s">
        <v>0</v>
      </c>
      <c r="J1997" t="s">
        <v>0</v>
      </c>
      <c r="K1997" s="5" cm="1">
        <f t="array" ref="K1997">IF(AND(C1997=1,OR(J1997=42,J1997=6,J1997=7,J1997=8)),1,
IF(AND(OR(C1997=1,C1997="NA"),OR(J1997=42,J1997=6,J1997=7,J1997=8, J1997="NA")),"NA",
IF(_xlfn.MINIFS(Nested_Ifs[a11],Nested_Ifs[ID],Nested_Ifs[[#This Row],[ID]])&lt;&gt;1,IF(AND(C1997=MIN(_xlfn._xlws.FILTER(Nested_Ifs[a11], Nested_Ifs[ID]=Nested_Ifs[[#This Row],[ID]])), OR(J1997=42,J1997=6,J1997=7,J1997=8)),1,
IF(_xlfn.MINIFS(Nested_Ifs[a11],Nested_Ifs[ID],Nested_Ifs[[#This Row],[ID]])&lt;&gt;1,IF(AND(OR(C1997=MIN(_xlfn._xlws.FILTER(Nested_Ifs[a11], Nested_Ifs[ID]=Nested_Ifs[[#This Row],[ID]])), C1997 = "NA"), OR(J1997=42,J1997=6,J1997=7,J1997=8, J1997 = "NA")),"NA",0),0)),0)))</f>
        <v>0</v>
      </c>
      <c r="L1997">
        <v>2</v>
      </c>
      <c r="M1997">
        <v>2</v>
      </c>
      <c r="N1997" t="s">
        <v>0</v>
      </c>
      <c r="O1997" s="11">
        <f t="shared" si="30"/>
        <v>0</v>
      </c>
    </row>
    <row r="1998" spans="2:15" x14ac:dyDescent="0.3">
      <c r="B1998">
        <v>19705</v>
      </c>
      <c r="C1998">
        <v>4</v>
      </c>
      <c r="D1998">
        <v>2</v>
      </c>
      <c r="E1998">
        <v>3</v>
      </c>
      <c r="F1998">
        <v>14</v>
      </c>
      <c r="G1998" t="s">
        <v>0</v>
      </c>
      <c r="H1998" t="s">
        <v>0</v>
      </c>
      <c r="I1998" t="s">
        <v>0</v>
      </c>
      <c r="J1998" t="s">
        <v>0</v>
      </c>
      <c r="K1998" s="5" cm="1">
        <f t="array" ref="K1998">IF(AND(C1998=1,OR(J1998=42,J1998=6,J1998=7,J1998=8)),1,
IF(AND(OR(C1998=1,C1998="NA"),OR(J1998=42,J1998=6,J1998=7,J1998=8, J1998="NA")),"NA",
IF(_xlfn.MINIFS(Nested_Ifs[a11],Nested_Ifs[ID],Nested_Ifs[[#This Row],[ID]])&lt;&gt;1,IF(AND(C1998=MIN(_xlfn._xlws.FILTER(Nested_Ifs[a11], Nested_Ifs[ID]=Nested_Ifs[[#This Row],[ID]])), OR(J1998=42,J1998=6,J1998=7,J1998=8)),1,
IF(_xlfn.MINIFS(Nested_Ifs[a11],Nested_Ifs[ID],Nested_Ifs[[#This Row],[ID]])&lt;&gt;1,IF(AND(OR(C1998=MIN(_xlfn._xlws.FILTER(Nested_Ifs[a11], Nested_Ifs[ID]=Nested_Ifs[[#This Row],[ID]])), C1998 = "NA"), OR(J1998=42,J1998=6,J1998=7,J1998=8, J1998 = "NA")),"NA",0),0)),0)))</f>
        <v>0</v>
      </c>
      <c r="L1998">
        <v>2</v>
      </c>
      <c r="M1998">
        <v>2</v>
      </c>
      <c r="N1998" t="s">
        <v>0</v>
      </c>
      <c r="O1998" s="11">
        <f t="shared" si="30"/>
        <v>0</v>
      </c>
    </row>
    <row r="1999" spans="2:15" x14ac:dyDescent="0.3">
      <c r="B1999">
        <v>19709</v>
      </c>
      <c r="C1999">
        <v>1</v>
      </c>
      <c r="D1999">
        <v>2</v>
      </c>
      <c r="E1999">
        <v>1</v>
      </c>
      <c r="F1999">
        <v>65</v>
      </c>
      <c r="G1999">
        <v>3</v>
      </c>
      <c r="H1999" t="s">
        <v>0</v>
      </c>
      <c r="I1999" t="s">
        <v>0</v>
      </c>
      <c r="J1999">
        <v>1</v>
      </c>
      <c r="K1999" s="5" cm="1">
        <f t="array" ref="K1999">IF(AND(C1999=1,OR(J1999=42,J1999=6,J1999=7,J1999=8)),1,
IF(AND(OR(C1999=1,C1999="NA"),OR(J1999=42,J1999=6,J1999=7,J1999=8, J1999="NA")),"NA",
IF(_xlfn.MINIFS(Nested_Ifs[a11],Nested_Ifs[ID],Nested_Ifs[[#This Row],[ID]])&lt;&gt;1,IF(AND(C1999=MIN(_xlfn._xlws.FILTER(Nested_Ifs[a11], Nested_Ifs[ID]=Nested_Ifs[[#This Row],[ID]])), OR(J1999=42,J1999=6,J1999=7,J1999=8)),1,
IF(_xlfn.MINIFS(Nested_Ifs[a11],Nested_Ifs[ID],Nested_Ifs[[#This Row],[ID]])&lt;&gt;1,IF(AND(OR(C1999=MIN(_xlfn._xlws.FILTER(Nested_Ifs[a11], Nested_Ifs[ID]=Nested_Ifs[[#This Row],[ID]])), C1999 = "NA"), OR(J1999=42,J1999=6,J1999=7,J1999=8, J1999 = "NA")),"NA",0),0)),0)))</f>
        <v>0</v>
      </c>
      <c r="L1999">
        <v>2</v>
      </c>
      <c r="M1999">
        <v>2</v>
      </c>
      <c r="N1999" t="s">
        <v>0</v>
      </c>
      <c r="O1999" s="11">
        <f t="shared" ref="O1999:O2062" si="31">IF(AND(AND(L1999=1,M1999=1),AND(OR(N1999=3,N1999=4))),1,
IF(AND(OR(L1999=1,L1999="NA"),
OR(M1999=1,M1999="NA"),
OR(N1999=3,N1999=4, N1999="NA")),"NA",0))</f>
        <v>0</v>
      </c>
    </row>
    <row r="2000" spans="2:15" x14ac:dyDescent="0.3">
      <c r="B2000">
        <v>19711</v>
      </c>
      <c r="C2000">
        <v>1</v>
      </c>
      <c r="D2000">
        <v>1</v>
      </c>
      <c r="E2000">
        <v>1</v>
      </c>
      <c r="F2000">
        <v>55</v>
      </c>
      <c r="G2000">
        <v>1</v>
      </c>
      <c r="H2000" t="s">
        <v>0</v>
      </c>
      <c r="I2000" t="s">
        <v>0</v>
      </c>
      <c r="J2000">
        <v>5</v>
      </c>
      <c r="K2000" s="5" cm="1">
        <f t="array" ref="K2000">IF(AND(C2000=1,OR(J2000=42,J2000=6,J2000=7,J2000=8)),1,
IF(AND(OR(C2000=1,C2000="NA"),OR(J2000=42,J2000=6,J2000=7,J2000=8, J2000="NA")),"NA",
IF(_xlfn.MINIFS(Nested_Ifs[a11],Nested_Ifs[ID],Nested_Ifs[[#This Row],[ID]])&lt;&gt;1,IF(AND(C2000=MIN(_xlfn._xlws.FILTER(Nested_Ifs[a11], Nested_Ifs[ID]=Nested_Ifs[[#This Row],[ID]])), OR(J2000=42,J2000=6,J2000=7,J2000=8)),1,
IF(_xlfn.MINIFS(Nested_Ifs[a11],Nested_Ifs[ID],Nested_Ifs[[#This Row],[ID]])&lt;&gt;1,IF(AND(OR(C2000=MIN(_xlfn._xlws.FILTER(Nested_Ifs[a11], Nested_Ifs[ID]=Nested_Ifs[[#This Row],[ID]])), C2000 = "NA"), OR(J2000=42,J2000=6,J2000=7,J2000=8, J2000 = "NA")),"NA",0),0)),0)))</f>
        <v>0</v>
      </c>
      <c r="L2000">
        <v>2</v>
      </c>
      <c r="M2000">
        <v>2</v>
      </c>
      <c r="N2000" t="s">
        <v>0</v>
      </c>
      <c r="O2000" s="11">
        <f t="shared" si="31"/>
        <v>0</v>
      </c>
    </row>
    <row r="2001" spans="2:15" x14ac:dyDescent="0.3">
      <c r="B2001">
        <v>19711</v>
      </c>
      <c r="C2001">
        <v>2</v>
      </c>
      <c r="D2001">
        <v>2</v>
      </c>
      <c r="E2001">
        <v>2</v>
      </c>
      <c r="F2001">
        <v>50</v>
      </c>
      <c r="G2001">
        <v>1</v>
      </c>
      <c r="H2001" t="s">
        <v>0</v>
      </c>
      <c r="I2001" t="s">
        <v>0</v>
      </c>
      <c r="J2001">
        <v>5</v>
      </c>
      <c r="K2001" s="5" cm="1">
        <f t="array" ref="K2001">IF(AND(C2001=1,OR(J2001=42,J2001=6,J2001=7,J2001=8)),1,
IF(AND(OR(C2001=1,C2001="NA"),OR(J2001=42,J2001=6,J2001=7,J2001=8, J2001="NA")),"NA",
IF(_xlfn.MINIFS(Nested_Ifs[a11],Nested_Ifs[ID],Nested_Ifs[[#This Row],[ID]])&lt;&gt;1,IF(AND(C2001=MIN(_xlfn._xlws.FILTER(Nested_Ifs[a11], Nested_Ifs[ID]=Nested_Ifs[[#This Row],[ID]])), OR(J2001=42,J2001=6,J2001=7,J2001=8)),1,
IF(_xlfn.MINIFS(Nested_Ifs[a11],Nested_Ifs[ID],Nested_Ifs[[#This Row],[ID]])&lt;&gt;1,IF(AND(OR(C2001=MIN(_xlfn._xlws.FILTER(Nested_Ifs[a11], Nested_Ifs[ID]=Nested_Ifs[[#This Row],[ID]])), C2001 = "NA"), OR(J2001=42,J2001=6,J2001=7,J2001=8, J2001 = "NA")),"NA",0),0)),0)))</f>
        <v>0</v>
      </c>
      <c r="L2001">
        <v>2</v>
      </c>
      <c r="M2001">
        <v>2</v>
      </c>
      <c r="N2001" t="s">
        <v>0</v>
      </c>
      <c r="O2001" s="11">
        <f t="shared" si="31"/>
        <v>0</v>
      </c>
    </row>
    <row r="2002" spans="2:15" x14ac:dyDescent="0.3">
      <c r="B2002">
        <v>19711</v>
      </c>
      <c r="C2002">
        <v>3</v>
      </c>
      <c r="D2002">
        <v>1</v>
      </c>
      <c r="E2002">
        <v>3</v>
      </c>
      <c r="F2002">
        <v>18</v>
      </c>
      <c r="G2002">
        <v>6</v>
      </c>
      <c r="H2002" t="s">
        <v>0</v>
      </c>
      <c r="I2002" t="s">
        <v>0</v>
      </c>
      <c r="J2002" t="s">
        <v>0</v>
      </c>
      <c r="K2002" s="5" cm="1">
        <f t="array" ref="K2002">IF(AND(C2002=1,OR(J2002=42,J2002=6,J2002=7,J2002=8)),1,
IF(AND(OR(C2002=1,C2002="NA"),OR(J2002=42,J2002=6,J2002=7,J2002=8, J2002="NA")),"NA",
IF(_xlfn.MINIFS(Nested_Ifs[a11],Nested_Ifs[ID],Nested_Ifs[[#This Row],[ID]])&lt;&gt;1,IF(AND(C2002=MIN(_xlfn._xlws.FILTER(Nested_Ifs[a11], Nested_Ifs[ID]=Nested_Ifs[[#This Row],[ID]])), OR(J2002=42,J2002=6,J2002=7,J2002=8)),1,
IF(_xlfn.MINIFS(Nested_Ifs[a11],Nested_Ifs[ID],Nested_Ifs[[#This Row],[ID]])&lt;&gt;1,IF(AND(OR(C2002=MIN(_xlfn._xlws.FILTER(Nested_Ifs[a11], Nested_Ifs[ID]=Nested_Ifs[[#This Row],[ID]])), C2002 = "NA"), OR(J2002=42,J2002=6,J2002=7,J2002=8, J2002 = "NA")),"NA",0),0)),0)))</f>
        <v>0</v>
      </c>
      <c r="L2002">
        <v>2</v>
      </c>
      <c r="M2002">
        <v>2</v>
      </c>
      <c r="N2002" t="s">
        <v>0</v>
      </c>
      <c r="O2002" s="11">
        <f t="shared" si="31"/>
        <v>0</v>
      </c>
    </row>
    <row r="2003" spans="2:15" x14ac:dyDescent="0.3">
      <c r="B2003">
        <v>19711</v>
      </c>
      <c r="C2003">
        <v>4</v>
      </c>
      <c r="D2003">
        <v>1</v>
      </c>
      <c r="E2003">
        <v>10</v>
      </c>
      <c r="F2003">
        <v>5</v>
      </c>
      <c r="G2003" t="s">
        <v>0</v>
      </c>
      <c r="H2003">
        <v>2</v>
      </c>
      <c r="I2003">
        <v>8</v>
      </c>
      <c r="J2003" t="s">
        <v>0</v>
      </c>
      <c r="K2003" s="5" cm="1">
        <f t="array" ref="K2003">IF(AND(C2003=1,OR(J2003=42,J2003=6,J2003=7,J2003=8)),1,
IF(AND(OR(C2003=1,C2003="NA"),OR(J2003=42,J2003=6,J2003=7,J2003=8, J2003="NA")),"NA",
IF(_xlfn.MINIFS(Nested_Ifs[a11],Nested_Ifs[ID],Nested_Ifs[[#This Row],[ID]])&lt;&gt;1,IF(AND(C2003=MIN(_xlfn._xlws.FILTER(Nested_Ifs[a11], Nested_Ifs[ID]=Nested_Ifs[[#This Row],[ID]])), OR(J2003=42,J2003=6,J2003=7,J2003=8)),1,
IF(_xlfn.MINIFS(Nested_Ifs[a11],Nested_Ifs[ID],Nested_Ifs[[#This Row],[ID]])&lt;&gt;1,IF(AND(OR(C2003=MIN(_xlfn._xlws.FILTER(Nested_Ifs[a11], Nested_Ifs[ID]=Nested_Ifs[[#This Row],[ID]])), C2003 = "NA"), OR(J2003=42,J2003=6,J2003=7,J2003=8, J2003 = "NA")),"NA",0),0)),0)))</f>
        <v>0</v>
      </c>
      <c r="L2003">
        <v>2</v>
      </c>
      <c r="M2003">
        <v>2</v>
      </c>
      <c r="N2003" t="s">
        <v>0</v>
      </c>
      <c r="O2003" s="11">
        <f t="shared" si="31"/>
        <v>0</v>
      </c>
    </row>
    <row r="2004" spans="2:15" x14ac:dyDescent="0.3">
      <c r="B2004">
        <v>19711</v>
      </c>
      <c r="C2004">
        <v>5</v>
      </c>
      <c r="D2004">
        <v>1</v>
      </c>
      <c r="E2004">
        <v>8</v>
      </c>
      <c r="F2004">
        <v>8</v>
      </c>
      <c r="G2004" t="s">
        <v>0</v>
      </c>
      <c r="H2004" t="s">
        <v>0</v>
      </c>
      <c r="I2004" t="s">
        <v>0</v>
      </c>
      <c r="J2004" t="s">
        <v>0</v>
      </c>
      <c r="K2004" s="5" cm="1">
        <f t="array" ref="K2004">IF(AND(C2004=1,OR(J2004=42,J2004=6,J2004=7,J2004=8)),1,
IF(AND(OR(C2004=1,C2004="NA"),OR(J2004=42,J2004=6,J2004=7,J2004=8, J2004="NA")),"NA",
IF(_xlfn.MINIFS(Nested_Ifs[a11],Nested_Ifs[ID],Nested_Ifs[[#This Row],[ID]])&lt;&gt;1,IF(AND(C2004=MIN(_xlfn._xlws.FILTER(Nested_Ifs[a11], Nested_Ifs[ID]=Nested_Ifs[[#This Row],[ID]])), OR(J2004=42,J2004=6,J2004=7,J2004=8)),1,
IF(_xlfn.MINIFS(Nested_Ifs[a11],Nested_Ifs[ID],Nested_Ifs[[#This Row],[ID]])&lt;&gt;1,IF(AND(OR(C2004=MIN(_xlfn._xlws.FILTER(Nested_Ifs[a11], Nested_Ifs[ID]=Nested_Ifs[[#This Row],[ID]])), C2004 = "NA"), OR(J2004=42,J2004=6,J2004=7,J2004=8, J2004 = "NA")),"NA",0),0)),0)))</f>
        <v>0</v>
      </c>
      <c r="L2004">
        <v>2</v>
      </c>
      <c r="M2004">
        <v>2</v>
      </c>
      <c r="N2004" t="s">
        <v>0</v>
      </c>
      <c r="O2004" s="11">
        <f t="shared" si="31"/>
        <v>0</v>
      </c>
    </row>
    <row r="2005" spans="2:15" x14ac:dyDescent="0.3">
      <c r="B2005">
        <v>19711</v>
      </c>
      <c r="C2005">
        <v>6</v>
      </c>
      <c r="D2005">
        <v>1</v>
      </c>
      <c r="E2005">
        <v>8</v>
      </c>
      <c r="F2005">
        <v>3</v>
      </c>
      <c r="G2005" t="s">
        <v>0</v>
      </c>
      <c r="H2005">
        <v>2</v>
      </c>
      <c r="I2005">
        <v>8</v>
      </c>
      <c r="J2005" t="s">
        <v>0</v>
      </c>
      <c r="K2005" s="5" cm="1">
        <f t="array" ref="K2005">IF(AND(C2005=1,OR(J2005=42,J2005=6,J2005=7,J2005=8)),1,
IF(AND(OR(C2005=1,C2005="NA"),OR(J2005=42,J2005=6,J2005=7,J2005=8, J2005="NA")),"NA",
IF(_xlfn.MINIFS(Nested_Ifs[a11],Nested_Ifs[ID],Nested_Ifs[[#This Row],[ID]])&lt;&gt;1,IF(AND(C2005=MIN(_xlfn._xlws.FILTER(Nested_Ifs[a11], Nested_Ifs[ID]=Nested_Ifs[[#This Row],[ID]])), OR(J2005=42,J2005=6,J2005=7,J2005=8)),1,
IF(_xlfn.MINIFS(Nested_Ifs[a11],Nested_Ifs[ID],Nested_Ifs[[#This Row],[ID]])&lt;&gt;1,IF(AND(OR(C2005=MIN(_xlfn._xlws.FILTER(Nested_Ifs[a11], Nested_Ifs[ID]=Nested_Ifs[[#This Row],[ID]])), C2005 = "NA"), OR(J2005=42,J2005=6,J2005=7,J2005=8, J2005 = "NA")),"NA",0),0)),0)))</f>
        <v>0</v>
      </c>
      <c r="L2005">
        <v>2</v>
      </c>
      <c r="M2005">
        <v>2</v>
      </c>
      <c r="N2005" t="s">
        <v>0</v>
      </c>
      <c r="O2005" s="11">
        <f t="shared" si="31"/>
        <v>0</v>
      </c>
    </row>
    <row r="2006" spans="2:15" x14ac:dyDescent="0.3">
      <c r="B2006">
        <v>19711</v>
      </c>
      <c r="C2006">
        <v>7</v>
      </c>
      <c r="D2006">
        <v>1</v>
      </c>
      <c r="E2006">
        <v>8</v>
      </c>
      <c r="F2006">
        <v>1</v>
      </c>
      <c r="G2006" t="s">
        <v>0</v>
      </c>
      <c r="H2006">
        <v>2</v>
      </c>
      <c r="I2006">
        <v>8</v>
      </c>
      <c r="J2006" t="s">
        <v>0</v>
      </c>
      <c r="K2006" s="5" cm="1">
        <f t="array" ref="K2006">IF(AND(C2006=1,OR(J2006=42,J2006=6,J2006=7,J2006=8)),1,
IF(AND(OR(C2006=1,C2006="NA"),OR(J2006=42,J2006=6,J2006=7,J2006=8, J2006="NA")),"NA",
IF(_xlfn.MINIFS(Nested_Ifs[a11],Nested_Ifs[ID],Nested_Ifs[[#This Row],[ID]])&lt;&gt;1,IF(AND(C2006=MIN(_xlfn._xlws.FILTER(Nested_Ifs[a11], Nested_Ifs[ID]=Nested_Ifs[[#This Row],[ID]])), OR(J2006=42,J2006=6,J2006=7,J2006=8)),1,
IF(_xlfn.MINIFS(Nested_Ifs[a11],Nested_Ifs[ID],Nested_Ifs[[#This Row],[ID]])&lt;&gt;1,IF(AND(OR(C2006=MIN(_xlfn._xlws.FILTER(Nested_Ifs[a11], Nested_Ifs[ID]=Nested_Ifs[[#This Row],[ID]])), C2006 = "NA"), OR(J2006=42,J2006=6,J2006=7,J2006=8, J2006 = "NA")),"NA",0),0)),0)))</f>
        <v>0</v>
      </c>
      <c r="L2006">
        <v>2</v>
      </c>
      <c r="M2006">
        <v>2</v>
      </c>
      <c r="N2006" t="s">
        <v>0</v>
      </c>
      <c r="O2006" s="11">
        <f t="shared" si="31"/>
        <v>0</v>
      </c>
    </row>
    <row r="2007" spans="2:15" x14ac:dyDescent="0.3">
      <c r="B2007">
        <v>19711</v>
      </c>
      <c r="C2007">
        <v>8</v>
      </c>
      <c r="D2007">
        <v>1</v>
      </c>
      <c r="E2007">
        <v>8</v>
      </c>
      <c r="F2007">
        <v>1</v>
      </c>
      <c r="G2007" t="s">
        <v>0</v>
      </c>
      <c r="H2007">
        <v>2</v>
      </c>
      <c r="I2007">
        <v>8</v>
      </c>
      <c r="J2007" t="s">
        <v>0</v>
      </c>
      <c r="K2007" s="5" cm="1">
        <f t="array" ref="K2007">IF(AND(C2007=1,OR(J2007=42,J2007=6,J2007=7,J2007=8)),1,
IF(AND(OR(C2007=1,C2007="NA"),OR(J2007=42,J2007=6,J2007=7,J2007=8, J2007="NA")),"NA",
IF(_xlfn.MINIFS(Nested_Ifs[a11],Nested_Ifs[ID],Nested_Ifs[[#This Row],[ID]])&lt;&gt;1,IF(AND(C2007=MIN(_xlfn._xlws.FILTER(Nested_Ifs[a11], Nested_Ifs[ID]=Nested_Ifs[[#This Row],[ID]])), OR(J2007=42,J2007=6,J2007=7,J2007=8)),1,
IF(_xlfn.MINIFS(Nested_Ifs[a11],Nested_Ifs[ID],Nested_Ifs[[#This Row],[ID]])&lt;&gt;1,IF(AND(OR(C2007=MIN(_xlfn._xlws.FILTER(Nested_Ifs[a11], Nested_Ifs[ID]=Nested_Ifs[[#This Row],[ID]])), C2007 = "NA"), OR(J2007=42,J2007=6,J2007=7,J2007=8, J2007 = "NA")),"NA",0),0)),0)))</f>
        <v>0</v>
      </c>
      <c r="L2007">
        <v>2</v>
      </c>
      <c r="M2007">
        <v>2</v>
      </c>
      <c r="N2007" t="s">
        <v>0</v>
      </c>
      <c r="O2007" s="11">
        <f t="shared" si="31"/>
        <v>0</v>
      </c>
    </row>
    <row r="2008" spans="2:15" x14ac:dyDescent="0.3">
      <c r="B2008">
        <v>19712</v>
      </c>
      <c r="C2008">
        <v>1</v>
      </c>
      <c r="D2008">
        <v>2</v>
      </c>
      <c r="E2008">
        <v>1</v>
      </c>
      <c r="F2008">
        <v>52</v>
      </c>
      <c r="G2008">
        <v>3</v>
      </c>
      <c r="H2008" t="s">
        <v>0</v>
      </c>
      <c r="I2008" t="s">
        <v>0</v>
      </c>
      <c r="J2008">
        <v>42</v>
      </c>
      <c r="K2008" s="5" cm="1">
        <f t="array" ref="K2008">IF(AND(C2008=1,OR(J2008=42,J2008=6,J2008=7,J2008=8)),1,
IF(AND(OR(C2008=1,C2008="NA"),OR(J2008=42,J2008=6,J2008=7,J2008=8, J2008="NA")),"NA",
IF(_xlfn.MINIFS(Nested_Ifs[a11],Nested_Ifs[ID],Nested_Ifs[[#This Row],[ID]])&lt;&gt;1,IF(AND(C2008=MIN(_xlfn._xlws.FILTER(Nested_Ifs[a11], Nested_Ifs[ID]=Nested_Ifs[[#This Row],[ID]])), OR(J2008=42,J2008=6,J2008=7,J2008=8)),1,
IF(_xlfn.MINIFS(Nested_Ifs[a11],Nested_Ifs[ID],Nested_Ifs[[#This Row],[ID]])&lt;&gt;1,IF(AND(OR(C2008=MIN(_xlfn._xlws.FILTER(Nested_Ifs[a11], Nested_Ifs[ID]=Nested_Ifs[[#This Row],[ID]])), C2008 = "NA"), OR(J2008=42,J2008=6,J2008=7,J2008=8, J2008 = "NA")),"NA",0),0)),0)))</f>
        <v>1</v>
      </c>
      <c r="L2008">
        <v>2</v>
      </c>
      <c r="M2008">
        <v>2</v>
      </c>
      <c r="N2008" t="s">
        <v>0</v>
      </c>
      <c r="O2008" s="11">
        <f t="shared" si="31"/>
        <v>0</v>
      </c>
    </row>
    <row r="2009" spans="2:15" x14ac:dyDescent="0.3">
      <c r="B2009">
        <v>19713</v>
      </c>
      <c r="C2009">
        <v>1</v>
      </c>
      <c r="D2009">
        <v>1</v>
      </c>
      <c r="E2009">
        <v>1</v>
      </c>
      <c r="F2009">
        <v>48</v>
      </c>
      <c r="G2009">
        <v>1</v>
      </c>
      <c r="H2009" t="s">
        <v>0</v>
      </c>
      <c r="I2009" t="s">
        <v>0</v>
      </c>
      <c r="J2009">
        <v>41</v>
      </c>
      <c r="K2009" s="5" cm="1">
        <f t="array" ref="K2009">IF(AND(C2009=1,OR(J2009=42,J2009=6,J2009=7,J2009=8)),1,
IF(AND(OR(C2009=1,C2009="NA"),OR(J2009=42,J2009=6,J2009=7,J2009=8, J2009="NA")),"NA",
IF(_xlfn.MINIFS(Nested_Ifs[a11],Nested_Ifs[ID],Nested_Ifs[[#This Row],[ID]])&lt;&gt;1,IF(AND(C2009=MIN(_xlfn._xlws.FILTER(Nested_Ifs[a11], Nested_Ifs[ID]=Nested_Ifs[[#This Row],[ID]])), OR(J2009=42,J2009=6,J2009=7,J2009=8)),1,
IF(_xlfn.MINIFS(Nested_Ifs[a11],Nested_Ifs[ID],Nested_Ifs[[#This Row],[ID]])&lt;&gt;1,IF(AND(OR(C2009=MIN(_xlfn._xlws.FILTER(Nested_Ifs[a11], Nested_Ifs[ID]=Nested_Ifs[[#This Row],[ID]])), C2009 = "NA"), OR(J2009=42,J2009=6,J2009=7,J2009=8, J2009 = "NA")),"NA",0),0)),0)))</f>
        <v>0</v>
      </c>
      <c r="L2009">
        <v>1</v>
      </c>
      <c r="M2009">
        <v>2</v>
      </c>
      <c r="N2009" t="s">
        <v>0</v>
      </c>
      <c r="O2009" s="11">
        <f t="shared" si="31"/>
        <v>0</v>
      </c>
    </row>
    <row r="2010" spans="2:15" x14ac:dyDescent="0.3">
      <c r="B2010">
        <v>19713</v>
      </c>
      <c r="C2010">
        <v>2</v>
      </c>
      <c r="D2010">
        <v>2</v>
      </c>
      <c r="E2010">
        <v>2</v>
      </c>
      <c r="F2010">
        <v>48</v>
      </c>
      <c r="G2010">
        <v>1</v>
      </c>
      <c r="H2010" t="s">
        <v>0</v>
      </c>
      <c r="I2010" t="s">
        <v>0</v>
      </c>
      <c r="J2010">
        <v>5</v>
      </c>
      <c r="K2010" s="5" cm="1">
        <f t="array" ref="K2010">IF(AND(C2010=1,OR(J2010=42,J2010=6,J2010=7,J2010=8)),1,
IF(AND(OR(C2010=1,C2010="NA"),OR(J2010=42,J2010=6,J2010=7,J2010=8, J2010="NA")),"NA",
IF(_xlfn.MINIFS(Nested_Ifs[a11],Nested_Ifs[ID],Nested_Ifs[[#This Row],[ID]])&lt;&gt;1,IF(AND(C2010=MIN(_xlfn._xlws.FILTER(Nested_Ifs[a11], Nested_Ifs[ID]=Nested_Ifs[[#This Row],[ID]])), OR(J2010=42,J2010=6,J2010=7,J2010=8)),1,
IF(_xlfn.MINIFS(Nested_Ifs[a11],Nested_Ifs[ID],Nested_Ifs[[#This Row],[ID]])&lt;&gt;1,IF(AND(OR(C2010=MIN(_xlfn._xlws.FILTER(Nested_Ifs[a11], Nested_Ifs[ID]=Nested_Ifs[[#This Row],[ID]])), C2010 = "NA"), OR(J2010=42,J2010=6,J2010=7,J2010=8, J2010 = "NA")),"NA",0),0)),0)))</f>
        <v>0</v>
      </c>
      <c r="L2010">
        <v>1</v>
      </c>
      <c r="M2010">
        <v>2</v>
      </c>
      <c r="N2010" t="s">
        <v>0</v>
      </c>
      <c r="O2010" s="11">
        <f t="shared" si="31"/>
        <v>0</v>
      </c>
    </row>
    <row r="2011" spans="2:15" x14ac:dyDescent="0.3">
      <c r="B2011">
        <v>19713</v>
      </c>
      <c r="C2011">
        <v>4</v>
      </c>
      <c r="D2011">
        <v>2</v>
      </c>
      <c r="E2011">
        <v>3</v>
      </c>
      <c r="F2011">
        <v>19</v>
      </c>
      <c r="G2011">
        <v>6</v>
      </c>
      <c r="H2011" t="s">
        <v>0</v>
      </c>
      <c r="I2011" t="s">
        <v>0</v>
      </c>
      <c r="J2011">
        <v>5</v>
      </c>
      <c r="K2011" s="5" cm="1">
        <f t="array" ref="K2011">IF(AND(C2011=1,OR(J2011=42,J2011=6,J2011=7,J2011=8)),1,
IF(AND(OR(C2011=1,C2011="NA"),OR(J2011=42,J2011=6,J2011=7,J2011=8, J2011="NA")),"NA",
IF(_xlfn.MINIFS(Nested_Ifs[a11],Nested_Ifs[ID],Nested_Ifs[[#This Row],[ID]])&lt;&gt;1,IF(AND(C2011=MIN(_xlfn._xlws.FILTER(Nested_Ifs[a11], Nested_Ifs[ID]=Nested_Ifs[[#This Row],[ID]])), OR(J2011=42,J2011=6,J2011=7,J2011=8)),1,
IF(_xlfn.MINIFS(Nested_Ifs[a11],Nested_Ifs[ID],Nested_Ifs[[#This Row],[ID]])&lt;&gt;1,IF(AND(OR(C2011=MIN(_xlfn._xlws.FILTER(Nested_Ifs[a11], Nested_Ifs[ID]=Nested_Ifs[[#This Row],[ID]])), C2011 = "NA"), OR(J2011=42,J2011=6,J2011=7,J2011=8, J2011 = "NA")),"NA",0),0)),0)))</f>
        <v>0</v>
      </c>
      <c r="L2011">
        <v>1</v>
      </c>
      <c r="M2011">
        <v>2</v>
      </c>
      <c r="N2011" t="s">
        <v>0</v>
      </c>
      <c r="O2011" s="11">
        <f t="shared" si="31"/>
        <v>0</v>
      </c>
    </row>
    <row r="2012" spans="2:15" x14ac:dyDescent="0.3">
      <c r="B2012">
        <v>19713</v>
      </c>
      <c r="C2012">
        <v>5</v>
      </c>
      <c r="D2012">
        <v>2</v>
      </c>
      <c r="E2012">
        <v>3</v>
      </c>
      <c r="F2012">
        <v>17</v>
      </c>
      <c r="G2012">
        <v>6</v>
      </c>
      <c r="H2012" t="s">
        <v>0</v>
      </c>
      <c r="I2012" t="s">
        <v>0</v>
      </c>
      <c r="J2012" t="s">
        <v>0</v>
      </c>
      <c r="K2012" s="5" cm="1">
        <f t="array" ref="K2012">IF(AND(C2012=1,OR(J2012=42,J2012=6,J2012=7,J2012=8)),1,
IF(AND(OR(C2012=1,C2012="NA"),OR(J2012=42,J2012=6,J2012=7,J2012=8, J2012="NA")),"NA",
IF(_xlfn.MINIFS(Nested_Ifs[a11],Nested_Ifs[ID],Nested_Ifs[[#This Row],[ID]])&lt;&gt;1,IF(AND(C2012=MIN(_xlfn._xlws.FILTER(Nested_Ifs[a11], Nested_Ifs[ID]=Nested_Ifs[[#This Row],[ID]])), OR(J2012=42,J2012=6,J2012=7,J2012=8)),1,
IF(_xlfn.MINIFS(Nested_Ifs[a11],Nested_Ifs[ID],Nested_Ifs[[#This Row],[ID]])&lt;&gt;1,IF(AND(OR(C2012=MIN(_xlfn._xlws.FILTER(Nested_Ifs[a11], Nested_Ifs[ID]=Nested_Ifs[[#This Row],[ID]])), C2012 = "NA"), OR(J2012=42,J2012=6,J2012=7,J2012=8, J2012 = "NA")),"NA",0),0)),0)))</f>
        <v>0</v>
      </c>
      <c r="L2012">
        <v>2</v>
      </c>
      <c r="M2012">
        <v>2</v>
      </c>
      <c r="N2012" t="s">
        <v>0</v>
      </c>
      <c r="O2012" s="11">
        <f t="shared" si="31"/>
        <v>0</v>
      </c>
    </row>
    <row r="2013" spans="2:15" x14ac:dyDescent="0.3">
      <c r="B2013">
        <v>19713</v>
      </c>
      <c r="C2013">
        <v>6</v>
      </c>
      <c r="D2013">
        <v>2</v>
      </c>
      <c r="E2013">
        <v>3</v>
      </c>
      <c r="F2013">
        <v>11</v>
      </c>
      <c r="G2013" t="s">
        <v>0</v>
      </c>
      <c r="H2013" t="s">
        <v>0</v>
      </c>
      <c r="I2013" t="s">
        <v>0</v>
      </c>
      <c r="J2013" t="s">
        <v>0</v>
      </c>
      <c r="K2013" s="5" cm="1">
        <f t="array" ref="K2013">IF(AND(C2013=1,OR(J2013=42,J2013=6,J2013=7,J2013=8)),1,
IF(AND(OR(C2013=1,C2013="NA"),OR(J2013=42,J2013=6,J2013=7,J2013=8, J2013="NA")),"NA",
IF(_xlfn.MINIFS(Nested_Ifs[a11],Nested_Ifs[ID],Nested_Ifs[[#This Row],[ID]])&lt;&gt;1,IF(AND(C2013=MIN(_xlfn._xlws.FILTER(Nested_Ifs[a11], Nested_Ifs[ID]=Nested_Ifs[[#This Row],[ID]])), OR(J2013=42,J2013=6,J2013=7,J2013=8)),1,
IF(_xlfn.MINIFS(Nested_Ifs[a11],Nested_Ifs[ID],Nested_Ifs[[#This Row],[ID]])&lt;&gt;1,IF(AND(OR(C2013=MIN(_xlfn._xlws.FILTER(Nested_Ifs[a11], Nested_Ifs[ID]=Nested_Ifs[[#This Row],[ID]])), C2013 = "NA"), OR(J2013=42,J2013=6,J2013=7,J2013=8, J2013 = "NA")),"NA",0),0)),0)))</f>
        <v>0</v>
      </c>
      <c r="L2013">
        <v>2</v>
      </c>
      <c r="M2013">
        <v>2</v>
      </c>
      <c r="N2013" t="s">
        <v>0</v>
      </c>
      <c r="O2013" s="11">
        <f t="shared" si="31"/>
        <v>0</v>
      </c>
    </row>
    <row r="2014" spans="2:15" x14ac:dyDescent="0.3">
      <c r="B2014">
        <v>19718</v>
      </c>
      <c r="C2014">
        <v>1</v>
      </c>
      <c r="D2014">
        <v>1</v>
      </c>
      <c r="E2014">
        <v>1</v>
      </c>
      <c r="F2014">
        <v>48</v>
      </c>
      <c r="G2014">
        <v>1</v>
      </c>
      <c r="H2014" t="s">
        <v>0</v>
      </c>
      <c r="I2014" t="s">
        <v>0</v>
      </c>
      <c r="J2014">
        <v>5</v>
      </c>
      <c r="K2014" s="5" cm="1">
        <f t="array" ref="K2014">IF(AND(C2014=1,OR(J2014=42,J2014=6,J2014=7,J2014=8)),1,
IF(AND(OR(C2014=1,C2014="NA"),OR(J2014=42,J2014=6,J2014=7,J2014=8, J2014="NA")),"NA",
IF(_xlfn.MINIFS(Nested_Ifs[a11],Nested_Ifs[ID],Nested_Ifs[[#This Row],[ID]])&lt;&gt;1,IF(AND(C2014=MIN(_xlfn._xlws.FILTER(Nested_Ifs[a11], Nested_Ifs[ID]=Nested_Ifs[[#This Row],[ID]])), OR(J2014=42,J2014=6,J2014=7,J2014=8)),1,
IF(_xlfn.MINIFS(Nested_Ifs[a11],Nested_Ifs[ID],Nested_Ifs[[#This Row],[ID]])&lt;&gt;1,IF(AND(OR(C2014=MIN(_xlfn._xlws.FILTER(Nested_Ifs[a11], Nested_Ifs[ID]=Nested_Ifs[[#This Row],[ID]])), C2014 = "NA"), OR(J2014=42,J2014=6,J2014=7,J2014=8, J2014 = "NA")),"NA",0),0)),0)))</f>
        <v>0</v>
      </c>
      <c r="L2014">
        <v>2</v>
      </c>
      <c r="M2014">
        <v>2</v>
      </c>
      <c r="N2014" t="s">
        <v>0</v>
      </c>
      <c r="O2014" s="11">
        <f t="shared" si="31"/>
        <v>0</v>
      </c>
    </row>
    <row r="2015" spans="2:15" x14ac:dyDescent="0.3">
      <c r="B2015">
        <v>19718</v>
      </c>
      <c r="C2015">
        <v>2</v>
      </c>
      <c r="D2015">
        <v>2</v>
      </c>
      <c r="E2015">
        <v>2</v>
      </c>
      <c r="F2015">
        <v>38</v>
      </c>
      <c r="G2015">
        <v>1</v>
      </c>
      <c r="H2015" t="s">
        <v>0</v>
      </c>
      <c r="I2015" t="s">
        <v>0</v>
      </c>
      <c r="J2015">
        <v>5</v>
      </c>
      <c r="K2015" s="5" cm="1">
        <f t="array" ref="K2015">IF(AND(C2015=1,OR(J2015=42,J2015=6,J2015=7,J2015=8)),1,
IF(AND(OR(C2015=1,C2015="NA"),OR(J2015=42,J2015=6,J2015=7,J2015=8, J2015="NA")),"NA",
IF(_xlfn.MINIFS(Nested_Ifs[a11],Nested_Ifs[ID],Nested_Ifs[[#This Row],[ID]])&lt;&gt;1,IF(AND(C2015=MIN(_xlfn._xlws.FILTER(Nested_Ifs[a11], Nested_Ifs[ID]=Nested_Ifs[[#This Row],[ID]])), OR(J2015=42,J2015=6,J2015=7,J2015=8)),1,
IF(_xlfn.MINIFS(Nested_Ifs[a11],Nested_Ifs[ID],Nested_Ifs[[#This Row],[ID]])&lt;&gt;1,IF(AND(OR(C2015=MIN(_xlfn._xlws.FILTER(Nested_Ifs[a11], Nested_Ifs[ID]=Nested_Ifs[[#This Row],[ID]])), C2015 = "NA"), OR(J2015=42,J2015=6,J2015=7,J2015=8, J2015 = "NA")),"NA",0),0)),0)))</f>
        <v>0</v>
      </c>
      <c r="L2015">
        <v>1</v>
      </c>
      <c r="M2015">
        <v>2</v>
      </c>
      <c r="N2015" t="s">
        <v>0</v>
      </c>
      <c r="O2015" s="11">
        <f t="shared" si="31"/>
        <v>0</v>
      </c>
    </row>
    <row r="2016" spans="2:15" x14ac:dyDescent="0.3">
      <c r="B2016">
        <v>19718</v>
      </c>
      <c r="C2016">
        <v>3</v>
      </c>
      <c r="D2016">
        <v>2</v>
      </c>
      <c r="E2016">
        <v>3</v>
      </c>
      <c r="F2016">
        <v>18</v>
      </c>
      <c r="G2016">
        <v>6</v>
      </c>
      <c r="H2016" t="s">
        <v>0</v>
      </c>
      <c r="I2016" t="s">
        <v>0</v>
      </c>
      <c r="J2016" t="s">
        <v>0</v>
      </c>
      <c r="K2016" s="5" cm="1">
        <f t="array" ref="K2016">IF(AND(C2016=1,OR(J2016=42,J2016=6,J2016=7,J2016=8)),1,
IF(AND(OR(C2016=1,C2016="NA"),OR(J2016=42,J2016=6,J2016=7,J2016=8, J2016="NA")),"NA",
IF(_xlfn.MINIFS(Nested_Ifs[a11],Nested_Ifs[ID],Nested_Ifs[[#This Row],[ID]])&lt;&gt;1,IF(AND(C2016=MIN(_xlfn._xlws.FILTER(Nested_Ifs[a11], Nested_Ifs[ID]=Nested_Ifs[[#This Row],[ID]])), OR(J2016=42,J2016=6,J2016=7,J2016=8)),1,
IF(_xlfn.MINIFS(Nested_Ifs[a11],Nested_Ifs[ID],Nested_Ifs[[#This Row],[ID]])&lt;&gt;1,IF(AND(OR(C2016=MIN(_xlfn._xlws.FILTER(Nested_Ifs[a11], Nested_Ifs[ID]=Nested_Ifs[[#This Row],[ID]])), C2016 = "NA"), OR(J2016=42,J2016=6,J2016=7,J2016=8, J2016 = "NA")),"NA",0),0)),0)))</f>
        <v>0</v>
      </c>
      <c r="L2016">
        <v>1</v>
      </c>
      <c r="M2016">
        <v>2</v>
      </c>
      <c r="N2016" t="s">
        <v>0</v>
      </c>
      <c r="O2016" s="11">
        <f t="shared" si="31"/>
        <v>0</v>
      </c>
    </row>
    <row r="2017" spans="2:15" x14ac:dyDescent="0.3">
      <c r="B2017">
        <v>19718</v>
      </c>
      <c r="C2017">
        <v>4</v>
      </c>
      <c r="D2017">
        <v>1</v>
      </c>
      <c r="E2017">
        <v>3</v>
      </c>
      <c r="F2017">
        <v>13</v>
      </c>
      <c r="G2017" t="s">
        <v>0</v>
      </c>
      <c r="H2017" t="s">
        <v>0</v>
      </c>
      <c r="I2017" t="s">
        <v>0</v>
      </c>
      <c r="J2017" t="s">
        <v>0</v>
      </c>
      <c r="K2017" s="5" cm="1">
        <f t="array" ref="K2017">IF(AND(C2017=1,OR(J2017=42,J2017=6,J2017=7,J2017=8)),1,
IF(AND(OR(C2017=1,C2017="NA"),OR(J2017=42,J2017=6,J2017=7,J2017=8, J2017="NA")),"NA",
IF(_xlfn.MINIFS(Nested_Ifs[a11],Nested_Ifs[ID],Nested_Ifs[[#This Row],[ID]])&lt;&gt;1,IF(AND(C2017=MIN(_xlfn._xlws.FILTER(Nested_Ifs[a11], Nested_Ifs[ID]=Nested_Ifs[[#This Row],[ID]])), OR(J2017=42,J2017=6,J2017=7,J2017=8)),1,
IF(_xlfn.MINIFS(Nested_Ifs[a11],Nested_Ifs[ID],Nested_Ifs[[#This Row],[ID]])&lt;&gt;1,IF(AND(OR(C2017=MIN(_xlfn._xlws.FILTER(Nested_Ifs[a11], Nested_Ifs[ID]=Nested_Ifs[[#This Row],[ID]])), C2017 = "NA"), OR(J2017=42,J2017=6,J2017=7,J2017=8, J2017 = "NA")),"NA",0),0)),0)))</f>
        <v>0</v>
      </c>
      <c r="L2017">
        <v>1</v>
      </c>
      <c r="M2017">
        <v>2</v>
      </c>
      <c r="N2017" t="s">
        <v>0</v>
      </c>
      <c r="O2017" s="11">
        <f t="shared" si="31"/>
        <v>0</v>
      </c>
    </row>
    <row r="2018" spans="2:15" x14ac:dyDescent="0.3">
      <c r="B2018">
        <v>19718</v>
      </c>
      <c r="C2018">
        <v>5</v>
      </c>
      <c r="D2018">
        <v>1</v>
      </c>
      <c r="E2018">
        <v>3</v>
      </c>
      <c r="F2018">
        <v>9</v>
      </c>
      <c r="G2018" t="s">
        <v>0</v>
      </c>
      <c r="H2018" t="s">
        <v>0</v>
      </c>
      <c r="I2018" t="s">
        <v>0</v>
      </c>
      <c r="J2018" t="s">
        <v>0</v>
      </c>
      <c r="K2018" s="5" cm="1">
        <f t="array" ref="K2018">IF(AND(C2018=1,OR(J2018=42,J2018=6,J2018=7,J2018=8)),1,
IF(AND(OR(C2018=1,C2018="NA"),OR(J2018=42,J2018=6,J2018=7,J2018=8, J2018="NA")),"NA",
IF(_xlfn.MINIFS(Nested_Ifs[a11],Nested_Ifs[ID],Nested_Ifs[[#This Row],[ID]])&lt;&gt;1,IF(AND(C2018=MIN(_xlfn._xlws.FILTER(Nested_Ifs[a11], Nested_Ifs[ID]=Nested_Ifs[[#This Row],[ID]])), OR(J2018=42,J2018=6,J2018=7,J2018=8)),1,
IF(_xlfn.MINIFS(Nested_Ifs[a11],Nested_Ifs[ID],Nested_Ifs[[#This Row],[ID]])&lt;&gt;1,IF(AND(OR(C2018=MIN(_xlfn._xlws.FILTER(Nested_Ifs[a11], Nested_Ifs[ID]=Nested_Ifs[[#This Row],[ID]])), C2018 = "NA"), OR(J2018=42,J2018=6,J2018=7,J2018=8, J2018 = "NA")),"NA",0),0)),0)))</f>
        <v>0</v>
      </c>
      <c r="L2018">
        <v>1</v>
      </c>
      <c r="M2018">
        <v>2</v>
      </c>
      <c r="N2018" t="s">
        <v>0</v>
      </c>
      <c r="O2018" s="11">
        <f t="shared" si="31"/>
        <v>0</v>
      </c>
    </row>
    <row r="2019" spans="2:15" x14ac:dyDescent="0.3">
      <c r="B2019">
        <v>19718</v>
      </c>
      <c r="C2019">
        <v>6</v>
      </c>
      <c r="D2019">
        <v>1</v>
      </c>
      <c r="E2019">
        <v>3</v>
      </c>
      <c r="F2019">
        <v>3</v>
      </c>
      <c r="G2019" t="s">
        <v>0</v>
      </c>
      <c r="H2019">
        <v>2</v>
      </c>
      <c r="I2019">
        <v>1</v>
      </c>
      <c r="J2019" t="s">
        <v>0</v>
      </c>
      <c r="K2019" s="5" cm="1">
        <f t="array" ref="K2019">IF(AND(C2019=1,OR(J2019=42,J2019=6,J2019=7,J2019=8)),1,
IF(AND(OR(C2019=1,C2019="NA"),OR(J2019=42,J2019=6,J2019=7,J2019=8, J2019="NA")),"NA",
IF(_xlfn.MINIFS(Nested_Ifs[a11],Nested_Ifs[ID],Nested_Ifs[[#This Row],[ID]])&lt;&gt;1,IF(AND(C2019=MIN(_xlfn._xlws.FILTER(Nested_Ifs[a11], Nested_Ifs[ID]=Nested_Ifs[[#This Row],[ID]])), OR(J2019=42,J2019=6,J2019=7,J2019=8)),1,
IF(_xlfn.MINIFS(Nested_Ifs[a11],Nested_Ifs[ID],Nested_Ifs[[#This Row],[ID]])&lt;&gt;1,IF(AND(OR(C2019=MIN(_xlfn._xlws.FILTER(Nested_Ifs[a11], Nested_Ifs[ID]=Nested_Ifs[[#This Row],[ID]])), C2019 = "NA"), OR(J2019=42,J2019=6,J2019=7,J2019=8, J2019 = "NA")),"NA",0),0)),0)))</f>
        <v>0</v>
      </c>
      <c r="L2019">
        <v>1</v>
      </c>
      <c r="M2019">
        <v>2</v>
      </c>
      <c r="N2019" t="s">
        <v>0</v>
      </c>
      <c r="O2019" s="11">
        <f t="shared" si="31"/>
        <v>0</v>
      </c>
    </row>
    <row r="2020" spans="2:15" x14ac:dyDescent="0.3">
      <c r="B2020">
        <v>19720</v>
      </c>
      <c r="C2020">
        <v>1</v>
      </c>
      <c r="D2020">
        <v>1</v>
      </c>
      <c r="E2020">
        <v>1</v>
      </c>
      <c r="F2020">
        <v>53</v>
      </c>
      <c r="G2020">
        <v>1</v>
      </c>
      <c r="H2020" t="s">
        <v>0</v>
      </c>
      <c r="I2020" t="s">
        <v>0</v>
      </c>
      <c r="J2020">
        <v>3</v>
      </c>
      <c r="K2020" s="5" cm="1">
        <f t="array" ref="K2020">IF(AND(C2020=1,OR(J2020=42,J2020=6,J2020=7,J2020=8)),1,
IF(AND(OR(C2020=1,C2020="NA"),OR(J2020=42,J2020=6,J2020=7,J2020=8, J2020="NA")),"NA",
IF(_xlfn.MINIFS(Nested_Ifs[a11],Nested_Ifs[ID],Nested_Ifs[[#This Row],[ID]])&lt;&gt;1,IF(AND(C2020=MIN(_xlfn._xlws.FILTER(Nested_Ifs[a11], Nested_Ifs[ID]=Nested_Ifs[[#This Row],[ID]])), OR(J2020=42,J2020=6,J2020=7,J2020=8)),1,
IF(_xlfn.MINIFS(Nested_Ifs[a11],Nested_Ifs[ID],Nested_Ifs[[#This Row],[ID]])&lt;&gt;1,IF(AND(OR(C2020=MIN(_xlfn._xlws.FILTER(Nested_Ifs[a11], Nested_Ifs[ID]=Nested_Ifs[[#This Row],[ID]])), C2020 = "NA"), OR(J2020=42,J2020=6,J2020=7,J2020=8, J2020 = "NA")),"NA",0),0)),0)))</f>
        <v>0</v>
      </c>
      <c r="L2020">
        <v>2</v>
      </c>
      <c r="M2020">
        <v>2</v>
      </c>
      <c r="N2020" t="s">
        <v>0</v>
      </c>
      <c r="O2020" s="11">
        <f t="shared" si="31"/>
        <v>0</v>
      </c>
    </row>
    <row r="2021" spans="2:15" x14ac:dyDescent="0.3">
      <c r="B2021">
        <v>19720</v>
      </c>
      <c r="C2021">
        <v>2</v>
      </c>
      <c r="D2021">
        <v>2</v>
      </c>
      <c r="E2021">
        <v>2</v>
      </c>
      <c r="F2021">
        <v>49</v>
      </c>
      <c r="G2021">
        <v>1</v>
      </c>
      <c r="H2021" t="s">
        <v>0</v>
      </c>
      <c r="I2021" t="s">
        <v>0</v>
      </c>
      <c r="J2021">
        <v>5</v>
      </c>
      <c r="K2021" s="5" cm="1">
        <f t="array" ref="K2021">IF(AND(C2021=1,OR(J2021=42,J2021=6,J2021=7,J2021=8)),1,
IF(AND(OR(C2021=1,C2021="NA"),OR(J2021=42,J2021=6,J2021=7,J2021=8, J2021="NA")),"NA",
IF(_xlfn.MINIFS(Nested_Ifs[a11],Nested_Ifs[ID],Nested_Ifs[[#This Row],[ID]])&lt;&gt;1,IF(AND(C2021=MIN(_xlfn._xlws.FILTER(Nested_Ifs[a11], Nested_Ifs[ID]=Nested_Ifs[[#This Row],[ID]])), OR(J2021=42,J2021=6,J2021=7,J2021=8)),1,
IF(_xlfn.MINIFS(Nested_Ifs[a11],Nested_Ifs[ID],Nested_Ifs[[#This Row],[ID]])&lt;&gt;1,IF(AND(OR(C2021=MIN(_xlfn._xlws.FILTER(Nested_Ifs[a11], Nested_Ifs[ID]=Nested_Ifs[[#This Row],[ID]])), C2021 = "NA"), OR(J2021=42,J2021=6,J2021=7,J2021=8, J2021 = "NA")),"NA",0),0)),0)))</f>
        <v>0</v>
      </c>
      <c r="L2021">
        <v>2</v>
      </c>
      <c r="M2021">
        <v>2</v>
      </c>
      <c r="N2021" t="s">
        <v>0</v>
      </c>
      <c r="O2021" s="11">
        <f t="shared" si="31"/>
        <v>0</v>
      </c>
    </row>
    <row r="2022" spans="2:15" x14ac:dyDescent="0.3">
      <c r="B2022">
        <v>19721</v>
      </c>
      <c r="C2022">
        <v>1</v>
      </c>
      <c r="D2022">
        <v>1</v>
      </c>
      <c r="E2022">
        <v>1</v>
      </c>
      <c r="F2022">
        <v>51</v>
      </c>
      <c r="G2022">
        <v>1</v>
      </c>
      <c r="H2022" t="s">
        <v>0</v>
      </c>
      <c r="I2022" t="s">
        <v>0</v>
      </c>
      <c r="J2022">
        <v>5</v>
      </c>
      <c r="K2022" s="5" cm="1">
        <f t="array" ref="K2022">IF(AND(C2022=1,OR(J2022=42,J2022=6,J2022=7,J2022=8)),1,
IF(AND(OR(C2022=1,C2022="NA"),OR(J2022=42,J2022=6,J2022=7,J2022=8, J2022="NA")),"NA",
IF(_xlfn.MINIFS(Nested_Ifs[a11],Nested_Ifs[ID],Nested_Ifs[[#This Row],[ID]])&lt;&gt;1,IF(AND(C2022=MIN(_xlfn._xlws.FILTER(Nested_Ifs[a11], Nested_Ifs[ID]=Nested_Ifs[[#This Row],[ID]])), OR(J2022=42,J2022=6,J2022=7,J2022=8)),1,
IF(_xlfn.MINIFS(Nested_Ifs[a11],Nested_Ifs[ID],Nested_Ifs[[#This Row],[ID]])&lt;&gt;1,IF(AND(OR(C2022=MIN(_xlfn._xlws.FILTER(Nested_Ifs[a11], Nested_Ifs[ID]=Nested_Ifs[[#This Row],[ID]])), C2022 = "NA"), OR(J2022=42,J2022=6,J2022=7,J2022=8, J2022 = "NA")),"NA",0),0)),0)))</f>
        <v>0</v>
      </c>
      <c r="L2022">
        <v>2</v>
      </c>
      <c r="M2022">
        <v>2</v>
      </c>
      <c r="N2022" t="s">
        <v>0</v>
      </c>
      <c r="O2022" s="11">
        <f t="shared" si="31"/>
        <v>0</v>
      </c>
    </row>
    <row r="2023" spans="2:15" x14ac:dyDescent="0.3">
      <c r="B2023">
        <v>19721</v>
      </c>
      <c r="C2023">
        <v>2</v>
      </c>
      <c r="D2023">
        <v>2</v>
      </c>
      <c r="E2023">
        <v>2</v>
      </c>
      <c r="F2023">
        <v>47</v>
      </c>
      <c r="G2023">
        <v>1</v>
      </c>
      <c r="H2023" t="s">
        <v>0</v>
      </c>
      <c r="I2023" t="s">
        <v>0</v>
      </c>
      <c r="J2023">
        <v>5</v>
      </c>
      <c r="K2023" s="5" cm="1">
        <f t="array" ref="K2023">IF(AND(C2023=1,OR(J2023=42,J2023=6,J2023=7,J2023=8)),1,
IF(AND(OR(C2023=1,C2023="NA"),OR(J2023=42,J2023=6,J2023=7,J2023=8, J2023="NA")),"NA",
IF(_xlfn.MINIFS(Nested_Ifs[a11],Nested_Ifs[ID],Nested_Ifs[[#This Row],[ID]])&lt;&gt;1,IF(AND(C2023=MIN(_xlfn._xlws.FILTER(Nested_Ifs[a11], Nested_Ifs[ID]=Nested_Ifs[[#This Row],[ID]])), OR(J2023=42,J2023=6,J2023=7,J2023=8)),1,
IF(_xlfn.MINIFS(Nested_Ifs[a11],Nested_Ifs[ID],Nested_Ifs[[#This Row],[ID]])&lt;&gt;1,IF(AND(OR(C2023=MIN(_xlfn._xlws.FILTER(Nested_Ifs[a11], Nested_Ifs[ID]=Nested_Ifs[[#This Row],[ID]])), C2023 = "NA"), OR(J2023=42,J2023=6,J2023=7,J2023=8, J2023 = "NA")),"NA",0),0)),0)))</f>
        <v>0</v>
      </c>
      <c r="L2023">
        <v>2</v>
      </c>
      <c r="M2023">
        <v>2</v>
      </c>
      <c r="N2023" t="s">
        <v>0</v>
      </c>
      <c r="O2023" s="11">
        <f t="shared" si="31"/>
        <v>0</v>
      </c>
    </row>
    <row r="2024" spans="2:15" x14ac:dyDescent="0.3">
      <c r="B2024">
        <v>19721</v>
      </c>
      <c r="C2024">
        <v>3</v>
      </c>
      <c r="D2024">
        <v>2</v>
      </c>
      <c r="E2024">
        <v>3</v>
      </c>
      <c r="F2024">
        <v>17</v>
      </c>
      <c r="G2024">
        <v>6</v>
      </c>
      <c r="H2024" t="s">
        <v>0</v>
      </c>
      <c r="I2024" t="s">
        <v>0</v>
      </c>
      <c r="J2024" t="s">
        <v>0</v>
      </c>
      <c r="K2024" s="5" cm="1">
        <f t="array" ref="K2024">IF(AND(C2024=1,OR(J2024=42,J2024=6,J2024=7,J2024=8)),1,
IF(AND(OR(C2024=1,C2024="NA"),OR(J2024=42,J2024=6,J2024=7,J2024=8, J2024="NA")),"NA",
IF(_xlfn.MINIFS(Nested_Ifs[a11],Nested_Ifs[ID],Nested_Ifs[[#This Row],[ID]])&lt;&gt;1,IF(AND(C2024=MIN(_xlfn._xlws.FILTER(Nested_Ifs[a11], Nested_Ifs[ID]=Nested_Ifs[[#This Row],[ID]])), OR(J2024=42,J2024=6,J2024=7,J2024=8)),1,
IF(_xlfn.MINIFS(Nested_Ifs[a11],Nested_Ifs[ID],Nested_Ifs[[#This Row],[ID]])&lt;&gt;1,IF(AND(OR(C2024=MIN(_xlfn._xlws.FILTER(Nested_Ifs[a11], Nested_Ifs[ID]=Nested_Ifs[[#This Row],[ID]])), C2024 = "NA"), OR(J2024=42,J2024=6,J2024=7,J2024=8, J2024 = "NA")),"NA",0),0)),0)))</f>
        <v>0</v>
      </c>
      <c r="L2024">
        <v>2</v>
      </c>
      <c r="M2024">
        <v>2</v>
      </c>
      <c r="N2024" t="s">
        <v>0</v>
      </c>
      <c r="O2024" s="11">
        <f t="shared" si="31"/>
        <v>0</v>
      </c>
    </row>
    <row r="2025" spans="2:15" x14ac:dyDescent="0.3">
      <c r="B2025">
        <v>19723</v>
      </c>
      <c r="C2025">
        <v>1</v>
      </c>
      <c r="D2025">
        <v>1</v>
      </c>
      <c r="E2025">
        <v>1</v>
      </c>
      <c r="F2025">
        <v>42</v>
      </c>
      <c r="G2025">
        <v>1</v>
      </c>
      <c r="H2025" t="s">
        <v>0</v>
      </c>
      <c r="I2025" t="s">
        <v>0</v>
      </c>
      <c r="J2025">
        <v>2</v>
      </c>
      <c r="K2025" s="5" cm="1">
        <f t="array" ref="K2025">IF(AND(C2025=1,OR(J2025=42,J2025=6,J2025=7,J2025=8)),1,
IF(AND(OR(C2025=1,C2025="NA"),OR(J2025=42,J2025=6,J2025=7,J2025=8, J2025="NA")),"NA",
IF(_xlfn.MINIFS(Nested_Ifs[a11],Nested_Ifs[ID],Nested_Ifs[[#This Row],[ID]])&lt;&gt;1,IF(AND(C2025=MIN(_xlfn._xlws.FILTER(Nested_Ifs[a11], Nested_Ifs[ID]=Nested_Ifs[[#This Row],[ID]])), OR(J2025=42,J2025=6,J2025=7,J2025=8)),1,
IF(_xlfn.MINIFS(Nested_Ifs[a11],Nested_Ifs[ID],Nested_Ifs[[#This Row],[ID]])&lt;&gt;1,IF(AND(OR(C2025=MIN(_xlfn._xlws.FILTER(Nested_Ifs[a11], Nested_Ifs[ID]=Nested_Ifs[[#This Row],[ID]])), C2025 = "NA"), OR(J2025=42,J2025=6,J2025=7,J2025=8, J2025 = "NA")),"NA",0),0)),0)))</f>
        <v>0</v>
      </c>
      <c r="L2025">
        <v>1</v>
      </c>
      <c r="M2025">
        <v>1</v>
      </c>
      <c r="N2025">
        <v>1</v>
      </c>
      <c r="O2025" s="11">
        <f t="shared" si="31"/>
        <v>0</v>
      </c>
    </row>
    <row r="2026" spans="2:15" x14ac:dyDescent="0.3">
      <c r="B2026">
        <v>19723</v>
      </c>
      <c r="C2026">
        <v>2</v>
      </c>
      <c r="D2026">
        <v>2</v>
      </c>
      <c r="E2026">
        <v>2</v>
      </c>
      <c r="F2026">
        <v>40</v>
      </c>
      <c r="G2026">
        <v>1</v>
      </c>
      <c r="H2026" t="s">
        <v>0</v>
      </c>
      <c r="I2026" t="s">
        <v>0</v>
      </c>
      <c r="J2026">
        <v>5</v>
      </c>
      <c r="K2026" s="5" cm="1">
        <f t="array" ref="K2026">IF(AND(C2026=1,OR(J2026=42,J2026=6,J2026=7,J2026=8)),1,
IF(AND(OR(C2026=1,C2026="NA"),OR(J2026=42,J2026=6,J2026=7,J2026=8, J2026="NA")),"NA",
IF(_xlfn.MINIFS(Nested_Ifs[a11],Nested_Ifs[ID],Nested_Ifs[[#This Row],[ID]])&lt;&gt;1,IF(AND(C2026=MIN(_xlfn._xlws.FILTER(Nested_Ifs[a11], Nested_Ifs[ID]=Nested_Ifs[[#This Row],[ID]])), OR(J2026=42,J2026=6,J2026=7,J2026=8)),1,
IF(_xlfn.MINIFS(Nested_Ifs[a11],Nested_Ifs[ID],Nested_Ifs[[#This Row],[ID]])&lt;&gt;1,IF(AND(OR(C2026=MIN(_xlfn._xlws.FILTER(Nested_Ifs[a11], Nested_Ifs[ID]=Nested_Ifs[[#This Row],[ID]])), C2026 = "NA"), OR(J2026=42,J2026=6,J2026=7,J2026=8, J2026 = "NA")),"NA",0),0)),0)))</f>
        <v>0</v>
      </c>
      <c r="L2026">
        <v>1</v>
      </c>
      <c r="M2026">
        <v>1</v>
      </c>
      <c r="N2026">
        <v>1</v>
      </c>
      <c r="O2026" s="11">
        <f t="shared" si="31"/>
        <v>0</v>
      </c>
    </row>
    <row r="2027" spans="2:15" x14ac:dyDescent="0.3">
      <c r="B2027">
        <v>19723</v>
      </c>
      <c r="C2027">
        <v>3</v>
      </c>
      <c r="D2027">
        <v>2</v>
      </c>
      <c r="E2027">
        <v>3</v>
      </c>
      <c r="F2027">
        <v>20</v>
      </c>
      <c r="G2027">
        <v>6</v>
      </c>
      <c r="H2027" t="s">
        <v>0</v>
      </c>
      <c r="I2027" t="s">
        <v>0</v>
      </c>
      <c r="J2027">
        <v>3</v>
      </c>
      <c r="K2027" s="5" cm="1">
        <f t="array" ref="K2027">IF(AND(C2027=1,OR(J2027=42,J2027=6,J2027=7,J2027=8)),1,
IF(AND(OR(C2027=1,C2027="NA"),OR(J2027=42,J2027=6,J2027=7,J2027=8, J2027="NA")),"NA",
IF(_xlfn.MINIFS(Nested_Ifs[a11],Nested_Ifs[ID],Nested_Ifs[[#This Row],[ID]])&lt;&gt;1,IF(AND(C2027=MIN(_xlfn._xlws.FILTER(Nested_Ifs[a11], Nested_Ifs[ID]=Nested_Ifs[[#This Row],[ID]])), OR(J2027=42,J2027=6,J2027=7,J2027=8)),1,
IF(_xlfn.MINIFS(Nested_Ifs[a11],Nested_Ifs[ID],Nested_Ifs[[#This Row],[ID]])&lt;&gt;1,IF(AND(OR(C2027=MIN(_xlfn._xlws.FILTER(Nested_Ifs[a11], Nested_Ifs[ID]=Nested_Ifs[[#This Row],[ID]])), C2027 = "NA"), OR(J2027=42,J2027=6,J2027=7,J2027=8, J2027 = "NA")),"NA",0),0)),0)))</f>
        <v>0</v>
      </c>
      <c r="L2027">
        <v>1</v>
      </c>
      <c r="M2027">
        <v>1</v>
      </c>
      <c r="N2027">
        <v>1</v>
      </c>
      <c r="O2027" s="11">
        <f t="shared" si="31"/>
        <v>0</v>
      </c>
    </row>
    <row r="2028" spans="2:15" x14ac:dyDescent="0.3">
      <c r="B2028">
        <v>19723</v>
      </c>
      <c r="C2028">
        <v>4</v>
      </c>
      <c r="D2028">
        <v>1</v>
      </c>
      <c r="E2028">
        <v>3</v>
      </c>
      <c r="F2028">
        <v>18</v>
      </c>
      <c r="G2028">
        <v>6</v>
      </c>
      <c r="H2028" t="s">
        <v>0</v>
      </c>
      <c r="I2028" t="s">
        <v>0</v>
      </c>
      <c r="J2028" t="s">
        <v>0</v>
      </c>
      <c r="K2028" s="5" cm="1">
        <f t="array" ref="K2028">IF(AND(C2028=1,OR(J2028=42,J2028=6,J2028=7,J2028=8)),1,
IF(AND(OR(C2028=1,C2028="NA"),OR(J2028=42,J2028=6,J2028=7,J2028=8, J2028="NA")),"NA",
IF(_xlfn.MINIFS(Nested_Ifs[a11],Nested_Ifs[ID],Nested_Ifs[[#This Row],[ID]])&lt;&gt;1,IF(AND(C2028=MIN(_xlfn._xlws.FILTER(Nested_Ifs[a11], Nested_Ifs[ID]=Nested_Ifs[[#This Row],[ID]])), OR(J2028=42,J2028=6,J2028=7,J2028=8)),1,
IF(_xlfn.MINIFS(Nested_Ifs[a11],Nested_Ifs[ID],Nested_Ifs[[#This Row],[ID]])&lt;&gt;1,IF(AND(OR(C2028=MIN(_xlfn._xlws.FILTER(Nested_Ifs[a11], Nested_Ifs[ID]=Nested_Ifs[[#This Row],[ID]])), C2028 = "NA"), OR(J2028=42,J2028=6,J2028=7,J2028=8, J2028 = "NA")),"NA",0),0)),0)))</f>
        <v>0</v>
      </c>
      <c r="L2028">
        <v>1</v>
      </c>
      <c r="M2028">
        <v>1</v>
      </c>
      <c r="N2028">
        <v>1</v>
      </c>
      <c r="O2028" s="11">
        <f t="shared" si="31"/>
        <v>0</v>
      </c>
    </row>
    <row r="2029" spans="2:15" x14ac:dyDescent="0.3">
      <c r="B2029">
        <v>19723</v>
      </c>
      <c r="C2029">
        <v>5</v>
      </c>
      <c r="D2029">
        <v>1</v>
      </c>
      <c r="E2029">
        <v>3</v>
      </c>
      <c r="F2029">
        <v>12</v>
      </c>
      <c r="G2029" t="s">
        <v>0</v>
      </c>
      <c r="H2029" t="s">
        <v>0</v>
      </c>
      <c r="I2029" t="s">
        <v>0</v>
      </c>
      <c r="J2029" t="s">
        <v>0</v>
      </c>
      <c r="K2029" s="5" cm="1">
        <f t="array" ref="K2029">IF(AND(C2029=1,OR(J2029=42,J2029=6,J2029=7,J2029=8)),1,
IF(AND(OR(C2029=1,C2029="NA"),OR(J2029=42,J2029=6,J2029=7,J2029=8, J2029="NA")),"NA",
IF(_xlfn.MINIFS(Nested_Ifs[a11],Nested_Ifs[ID],Nested_Ifs[[#This Row],[ID]])&lt;&gt;1,IF(AND(C2029=MIN(_xlfn._xlws.FILTER(Nested_Ifs[a11], Nested_Ifs[ID]=Nested_Ifs[[#This Row],[ID]])), OR(J2029=42,J2029=6,J2029=7,J2029=8)),1,
IF(_xlfn.MINIFS(Nested_Ifs[a11],Nested_Ifs[ID],Nested_Ifs[[#This Row],[ID]])&lt;&gt;1,IF(AND(OR(C2029=MIN(_xlfn._xlws.FILTER(Nested_Ifs[a11], Nested_Ifs[ID]=Nested_Ifs[[#This Row],[ID]])), C2029 = "NA"), OR(J2029=42,J2029=6,J2029=7,J2029=8, J2029 = "NA")),"NA",0),0)),0)))</f>
        <v>0</v>
      </c>
      <c r="L2029">
        <v>1</v>
      </c>
      <c r="M2029">
        <v>1</v>
      </c>
      <c r="N2029">
        <v>1</v>
      </c>
      <c r="O2029" s="11">
        <f t="shared" si="31"/>
        <v>0</v>
      </c>
    </row>
    <row r="2030" spans="2:15" x14ac:dyDescent="0.3">
      <c r="B2030">
        <v>19724</v>
      </c>
      <c r="C2030">
        <v>1</v>
      </c>
      <c r="D2030">
        <v>1</v>
      </c>
      <c r="E2030">
        <v>1</v>
      </c>
      <c r="F2030">
        <v>54</v>
      </c>
      <c r="G2030">
        <v>1</v>
      </c>
      <c r="H2030" t="s">
        <v>0</v>
      </c>
      <c r="I2030" t="s">
        <v>0</v>
      </c>
      <c r="J2030">
        <v>1</v>
      </c>
      <c r="K2030" s="5" cm="1">
        <f t="array" ref="K2030">IF(AND(C2030=1,OR(J2030=42,J2030=6,J2030=7,J2030=8)),1,
IF(AND(OR(C2030=1,C2030="NA"),OR(J2030=42,J2030=6,J2030=7,J2030=8, J2030="NA")),"NA",
IF(_xlfn.MINIFS(Nested_Ifs[a11],Nested_Ifs[ID],Nested_Ifs[[#This Row],[ID]])&lt;&gt;1,IF(AND(C2030=MIN(_xlfn._xlws.FILTER(Nested_Ifs[a11], Nested_Ifs[ID]=Nested_Ifs[[#This Row],[ID]])), OR(J2030=42,J2030=6,J2030=7,J2030=8)),1,
IF(_xlfn.MINIFS(Nested_Ifs[a11],Nested_Ifs[ID],Nested_Ifs[[#This Row],[ID]])&lt;&gt;1,IF(AND(OR(C2030=MIN(_xlfn._xlws.FILTER(Nested_Ifs[a11], Nested_Ifs[ID]=Nested_Ifs[[#This Row],[ID]])), C2030 = "NA"), OR(J2030=42,J2030=6,J2030=7,J2030=8, J2030 = "NA")),"NA",0),0)),0)))</f>
        <v>0</v>
      </c>
      <c r="L2030">
        <v>1</v>
      </c>
      <c r="M2030">
        <v>1</v>
      </c>
      <c r="N2030">
        <v>1</v>
      </c>
      <c r="O2030" s="11">
        <f t="shared" si="31"/>
        <v>0</v>
      </c>
    </row>
    <row r="2031" spans="2:15" x14ac:dyDescent="0.3">
      <c r="B2031">
        <v>19724</v>
      </c>
      <c r="C2031">
        <v>2</v>
      </c>
      <c r="D2031">
        <v>2</v>
      </c>
      <c r="E2031">
        <v>2</v>
      </c>
      <c r="F2031">
        <v>51</v>
      </c>
      <c r="G2031">
        <v>1</v>
      </c>
      <c r="H2031" t="s">
        <v>0</v>
      </c>
      <c r="I2031" t="s">
        <v>0</v>
      </c>
      <c r="J2031">
        <v>3</v>
      </c>
      <c r="K2031" s="5" cm="1">
        <f t="array" ref="K2031">IF(AND(C2031=1,OR(J2031=42,J2031=6,J2031=7,J2031=8)),1,
IF(AND(OR(C2031=1,C2031="NA"),OR(J2031=42,J2031=6,J2031=7,J2031=8, J2031="NA")),"NA",
IF(_xlfn.MINIFS(Nested_Ifs[a11],Nested_Ifs[ID],Nested_Ifs[[#This Row],[ID]])&lt;&gt;1,IF(AND(C2031=MIN(_xlfn._xlws.FILTER(Nested_Ifs[a11], Nested_Ifs[ID]=Nested_Ifs[[#This Row],[ID]])), OR(J2031=42,J2031=6,J2031=7,J2031=8)),1,
IF(_xlfn.MINIFS(Nested_Ifs[a11],Nested_Ifs[ID],Nested_Ifs[[#This Row],[ID]])&lt;&gt;1,IF(AND(OR(C2031=MIN(_xlfn._xlws.FILTER(Nested_Ifs[a11], Nested_Ifs[ID]=Nested_Ifs[[#This Row],[ID]])), C2031 = "NA"), OR(J2031=42,J2031=6,J2031=7,J2031=8, J2031 = "NA")),"NA",0),0)),0)))</f>
        <v>0</v>
      </c>
      <c r="L2031">
        <v>1</v>
      </c>
      <c r="M2031">
        <v>1</v>
      </c>
      <c r="N2031">
        <v>1</v>
      </c>
      <c r="O2031" s="11">
        <f t="shared" si="31"/>
        <v>0</v>
      </c>
    </row>
    <row r="2032" spans="2:15" x14ac:dyDescent="0.3">
      <c r="B2032">
        <v>19724</v>
      </c>
      <c r="C2032">
        <v>3</v>
      </c>
      <c r="D2032">
        <v>1</v>
      </c>
      <c r="E2032">
        <v>3</v>
      </c>
      <c r="F2032">
        <v>16</v>
      </c>
      <c r="G2032">
        <v>6</v>
      </c>
      <c r="H2032" t="s">
        <v>0</v>
      </c>
      <c r="I2032" t="s">
        <v>0</v>
      </c>
      <c r="J2032" t="s">
        <v>0</v>
      </c>
      <c r="K2032" s="5" cm="1">
        <f t="array" ref="K2032">IF(AND(C2032=1,OR(J2032=42,J2032=6,J2032=7,J2032=8)),1,
IF(AND(OR(C2032=1,C2032="NA"),OR(J2032=42,J2032=6,J2032=7,J2032=8, J2032="NA")),"NA",
IF(_xlfn.MINIFS(Nested_Ifs[a11],Nested_Ifs[ID],Nested_Ifs[[#This Row],[ID]])&lt;&gt;1,IF(AND(C2032=MIN(_xlfn._xlws.FILTER(Nested_Ifs[a11], Nested_Ifs[ID]=Nested_Ifs[[#This Row],[ID]])), OR(J2032=42,J2032=6,J2032=7,J2032=8)),1,
IF(_xlfn.MINIFS(Nested_Ifs[a11],Nested_Ifs[ID],Nested_Ifs[[#This Row],[ID]])&lt;&gt;1,IF(AND(OR(C2032=MIN(_xlfn._xlws.FILTER(Nested_Ifs[a11], Nested_Ifs[ID]=Nested_Ifs[[#This Row],[ID]])), C2032 = "NA"), OR(J2032=42,J2032=6,J2032=7,J2032=8, J2032 = "NA")),"NA",0),0)),0)))</f>
        <v>0</v>
      </c>
      <c r="L2032">
        <v>1</v>
      </c>
      <c r="M2032">
        <v>1</v>
      </c>
      <c r="N2032">
        <v>1</v>
      </c>
      <c r="O2032" s="11">
        <f t="shared" si="31"/>
        <v>0</v>
      </c>
    </row>
    <row r="2033" spans="2:15" x14ac:dyDescent="0.3">
      <c r="B2033">
        <v>19725</v>
      </c>
      <c r="C2033">
        <v>1</v>
      </c>
      <c r="D2033">
        <v>1</v>
      </c>
      <c r="E2033">
        <v>1</v>
      </c>
      <c r="F2033">
        <v>69</v>
      </c>
      <c r="G2033">
        <v>1</v>
      </c>
      <c r="H2033" t="s">
        <v>0</v>
      </c>
      <c r="I2033" t="s">
        <v>0</v>
      </c>
      <c r="J2033">
        <v>3</v>
      </c>
      <c r="K2033" s="5" cm="1">
        <f t="array" ref="K2033">IF(AND(C2033=1,OR(J2033=42,J2033=6,J2033=7,J2033=8)),1,
IF(AND(OR(C2033=1,C2033="NA"),OR(J2033=42,J2033=6,J2033=7,J2033=8, J2033="NA")),"NA",
IF(_xlfn.MINIFS(Nested_Ifs[a11],Nested_Ifs[ID],Nested_Ifs[[#This Row],[ID]])&lt;&gt;1,IF(AND(C2033=MIN(_xlfn._xlws.FILTER(Nested_Ifs[a11], Nested_Ifs[ID]=Nested_Ifs[[#This Row],[ID]])), OR(J2033=42,J2033=6,J2033=7,J2033=8)),1,
IF(_xlfn.MINIFS(Nested_Ifs[a11],Nested_Ifs[ID],Nested_Ifs[[#This Row],[ID]])&lt;&gt;1,IF(AND(OR(C2033=MIN(_xlfn._xlws.FILTER(Nested_Ifs[a11], Nested_Ifs[ID]=Nested_Ifs[[#This Row],[ID]])), C2033 = "NA"), OR(J2033=42,J2033=6,J2033=7,J2033=8, J2033 = "NA")),"NA",0),0)),0)))</f>
        <v>0</v>
      </c>
      <c r="L2033">
        <v>2</v>
      </c>
      <c r="M2033">
        <v>2</v>
      </c>
      <c r="N2033" t="s">
        <v>0</v>
      </c>
      <c r="O2033" s="11">
        <f t="shared" si="31"/>
        <v>0</v>
      </c>
    </row>
    <row r="2034" spans="2:15" x14ac:dyDescent="0.3">
      <c r="B2034">
        <v>19725</v>
      </c>
      <c r="C2034">
        <v>2</v>
      </c>
      <c r="D2034">
        <v>2</v>
      </c>
      <c r="E2034">
        <v>2</v>
      </c>
      <c r="F2034">
        <v>69</v>
      </c>
      <c r="G2034">
        <v>1</v>
      </c>
      <c r="H2034" t="s">
        <v>0</v>
      </c>
      <c r="I2034" t="s">
        <v>0</v>
      </c>
      <c r="J2034">
        <v>1</v>
      </c>
      <c r="K2034" s="5" cm="1">
        <f t="array" ref="K2034">IF(AND(C2034=1,OR(J2034=42,J2034=6,J2034=7,J2034=8)),1,
IF(AND(OR(C2034=1,C2034="NA"),OR(J2034=42,J2034=6,J2034=7,J2034=8, J2034="NA")),"NA",
IF(_xlfn.MINIFS(Nested_Ifs[a11],Nested_Ifs[ID],Nested_Ifs[[#This Row],[ID]])&lt;&gt;1,IF(AND(C2034=MIN(_xlfn._xlws.FILTER(Nested_Ifs[a11], Nested_Ifs[ID]=Nested_Ifs[[#This Row],[ID]])), OR(J2034=42,J2034=6,J2034=7,J2034=8)),1,
IF(_xlfn.MINIFS(Nested_Ifs[a11],Nested_Ifs[ID],Nested_Ifs[[#This Row],[ID]])&lt;&gt;1,IF(AND(OR(C2034=MIN(_xlfn._xlws.FILTER(Nested_Ifs[a11], Nested_Ifs[ID]=Nested_Ifs[[#This Row],[ID]])), C2034 = "NA"), OR(J2034=42,J2034=6,J2034=7,J2034=8, J2034 = "NA")),"NA",0),0)),0)))</f>
        <v>0</v>
      </c>
      <c r="L2034">
        <v>1</v>
      </c>
      <c r="M2034">
        <v>2</v>
      </c>
      <c r="N2034" t="s">
        <v>0</v>
      </c>
      <c r="O2034" s="11">
        <f t="shared" si="31"/>
        <v>0</v>
      </c>
    </row>
    <row r="2035" spans="2:15" x14ac:dyDescent="0.3">
      <c r="B2035">
        <v>19725</v>
      </c>
      <c r="C2035">
        <v>3</v>
      </c>
      <c r="D2035">
        <v>1</v>
      </c>
      <c r="E2035">
        <v>3</v>
      </c>
      <c r="F2035">
        <v>30</v>
      </c>
      <c r="G2035">
        <v>6</v>
      </c>
      <c r="H2035" t="s">
        <v>0</v>
      </c>
      <c r="I2035" t="s">
        <v>0</v>
      </c>
      <c r="J2035">
        <v>1</v>
      </c>
      <c r="K2035" s="5" cm="1">
        <f t="array" ref="K2035">IF(AND(C2035=1,OR(J2035=42,J2035=6,J2035=7,J2035=8)),1,
IF(AND(OR(C2035=1,C2035="NA"),OR(J2035=42,J2035=6,J2035=7,J2035=8, J2035="NA")),"NA",
IF(_xlfn.MINIFS(Nested_Ifs[a11],Nested_Ifs[ID],Nested_Ifs[[#This Row],[ID]])&lt;&gt;1,IF(AND(C2035=MIN(_xlfn._xlws.FILTER(Nested_Ifs[a11], Nested_Ifs[ID]=Nested_Ifs[[#This Row],[ID]])), OR(J2035=42,J2035=6,J2035=7,J2035=8)),1,
IF(_xlfn.MINIFS(Nested_Ifs[a11],Nested_Ifs[ID],Nested_Ifs[[#This Row],[ID]])&lt;&gt;1,IF(AND(OR(C2035=MIN(_xlfn._xlws.FILTER(Nested_Ifs[a11], Nested_Ifs[ID]=Nested_Ifs[[#This Row],[ID]])), C2035 = "NA"), OR(J2035=42,J2035=6,J2035=7,J2035=8, J2035 = "NA")),"NA",0),0)),0)))</f>
        <v>0</v>
      </c>
      <c r="L2035">
        <v>2</v>
      </c>
      <c r="M2035">
        <v>2</v>
      </c>
      <c r="N2035" t="s">
        <v>0</v>
      </c>
      <c r="O2035" s="11">
        <f t="shared" si="31"/>
        <v>0</v>
      </c>
    </row>
    <row r="2036" spans="2:15" x14ac:dyDescent="0.3">
      <c r="B2036">
        <v>19726</v>
      </c>
      <c r="C2036">
        <v>1</v>
      </c>
      <c r="D2036">
        <v>1</v>
      </c>
      <c r="E2036">
        <v>1</v>
      </c>
      <c r="F2036">
        <v>30</v>
      </c>
      <c r="G2036">
        <v>1</v>
      </c>
      <c r="H2036" t="s">
        <v>0</v>
      </c>
      <c r="I2036" t="s">
        <v>0</v>
      </c>
      <c r="J2036">
        <v>42</v>
      </c>
      <c r="K2036" s="5" cm="1">
        <f t="array" ref="K2036">IF(AND(C2036=1,OR(J2036=42,J2036=6,J2036=7,J2036=8)),1,
IF(AND(OR(C2036=1,C2036="NA"),OR(J2036=42,J2036=6,J2036=7,J2036=8, J2036="NA")),"NA",
IF(_xlfn.MINIFS(Nested_Ifs[a11],Nested_Ifs[ID],Nested_Ifs[[#This Row],[ID]])&lt;&gt;1,IF(AND(C2036=MIN(_xlfn._xlws.FILTER(Nested_Ifs[a11], Nested_Ifs[ID]=Nested_Ifs[[#This Row],[ID]])), OR(J2036=42,J2036=6,J2036=7,J2036=8)),1,
IF(_xlfn.MINIFS(Nested_Ifs[a11],Nested_Ifs[ID],Nested_Ifs[[#This Row],[ID]])&lt;&gt;1,IF(AND(OR(C2036=MIN(_xlfn._xlws.FILTER(Nested_Ifs[a11], Nested_Ifs[ID]=Nested_Ifs[[#This Row],[ID]])), C2036 = "NA"), OR(J2036=42,J2036=6,J2036=7,J2036=8, J2036 = "NA")),"NA",0),0)),0)))</f>
        <v>1</v>
      </c>
      <c r="L2036">
        <v>2</v>
      </c>
      <c r="M2036">
        <v>2</v>
      </c>
      <c r="N2036" t="s">
        <v>0</v>
      </c>
      <c r="O2036" s="11">
        <f t="shared" si="31"/>
        <v>0</v>
      </c>
    </row>
    <row r="2037" spans="2:15" x14ac:dyDescent="0.3">
      <c r="B2037">
        <v>19726</v>
      </c>
      <c r="C2037">
        <v>2</v>
      </c>
      <c r="D2037">
        <v>2</v>
      </c>
      <c r="E2037">
        <v>5</v>
      </c>
      <c r="F2037">
        <v>58</v>
      </c>
      <c r="G2037">
        <v>5</v>
      </c>
      <c r="H2037" t="s">
        <v>0</v>
      </c>
      <c r="I2037" t="s">
        <v>0</v>
      </c>
      <c r="J2037">
        <v>1</v>
      </c>
      <c r="K2037" s="5" cm="1">
        <f t="array" ref="K2037">IF(AND(C2037=1,OR(J2037=42,J2037=6,J2037=7,J2037=8)),1,
IF(AND(OR(C2037=1,C2037="NA"),OR(J2037=42,J2037=6,J2037=7,J2037=8, J2037="NA")),"NA",
IF(_xlfn.MINIFS(Nested_Ifs[a11],Nested_Ifs[ID],Nested_Ifs[[#This Row],[ID]])&lt;&gt;1,IF(AND(C2037=MIN(_xlfn._xlws.FILTER(Nested_Ifs[a11], Nested_Ifs[ID]=Nested_Ifs[[#This Row],[ID]])), OR(J2037=42,J2037=6,J2037=7,J2037=8)),1,
IF(_xlfn.MINIFS(Nested_Ifs[a11],Nested_Ifs[ID],Nested_Ifs[[#This Row],[ID]])&lt;&gt;1,IF(AND(OR(C2037=MIN(_xlfn._xlws.FILTER(Nested_Ifs[a11], Nested_Ifs[ID]=Nested_Ifs[[#This Row],[ID]])), C2037 = "NA"), OR(J2037=42,J2037=6,J2037=7,J2037=8, J2037 = "NA")),"NA",0),0)),0)))</f>
        <v>0</v>
      </c>
      <c r="L2037">
        <v>2</v>
      </c>
      <c r="M2037">
        <v>2</v>
      </c>
      <c r="N2037" t="s">
        <v>0</v>
      </c>
      <c r="O2037" s="11">
        <f t="shared" si="31"/>
        <v>0</v>
      </c>
    </row>
    <row r="2038" spans="2:15" x14ac:dyDescent="0.3">
      <c r="B2038">
        <v>19726</v>
      </c>
      <c r="C2038">
        <v>3</v>
      </c>
      <c r="D2038">
        <v>2</v>
      </c>
      <c r="E2038">
        <v>2</v>
      </c>
      <c r="F2038">
        <v>24</v>
      </c>
      <c r="G2038">
        <v>1</v>
      </c>
      <c r="H2038" t="s">
        <v>0</v>
      </c>
      <c r="I2038" t="s">
        <v>0</v>
      </c>
      <c r="J2038">
        <v>42</v>
      </c>
      <c r="K2038" s="5" cm="1">
        <f t="array" ref="K2038">IF(AND(C2038=1,OR(J2038=42,J2038=6,J2038=7,J2038=8)),1,
IF(AND(OR(C2038=1,C2038="NA"),OR(J2038=42,J2038=6,J2038=7,J2038=8, J2038="NA")),"NA",
IF(_xlfn.MINIFS(Nested_Ifs[a11],Nested_Ifs[ID],Nested_Ifs[[#This Row],[ID]])&lt;&gt;1,IF(AND(C2038=MIN(_xlfn._xlws.FILTER(Nested_Ifs[a11], Nested_Ifs[ID]=Nested_Ifs[[#This Row],[ID]])), OR(J2038=42,J2038=6,J2038=7,J2038=8)),1,
IF(_xlfn.MINIFS(Nested_Ifs[a11],Nested_Ifs[ID],Nested_Ifs[[#This Row],[ID]])&lt;&gt;1,IF(AND(OR(C2038=MIN(_xlfn._xlws.FILTER(Nested_Ifs[a11], Nested_Ifs[ID]=Nested_Ifs[[#This Row],[ID]])), C2038 = "NA"), OR(J2038=42,J2038=6,J2038=7,J2038=8, J2038 = "NA")),"NA",0),0)),0)))</f>
        <v>0</v>
      </c>
      <c r="L2038">
        <v>2</v>
      </c>
      <c r="M2038">
        <v>2</v>
      </c>
      <c r="N2038" t="s">
        <v>0</v>
      </c>
      <c r="O2038" s="11">
        <f t="shared" si="31"/>
        <v>0</v>
      </c>
    </row>
    <row r="2039" spans="2:15" x14ac:dyDescent="0.3">
      <c r="B2039">
        <v>19726</v>
      </c>
      <c r="C2039">
        <v>4</v>
      </c>
      <c r="D2039">
        <v>1</v>
      </c>
      <c r="E2039">
        <v>3</v>
      </c>
      <c r="F2039">
        <v>3</v>
      </c>
      <c r="G2039" t="s">
        <v>0</v>
      </c>
      <c r="H2039">
        <v>1</v>
      </c>
      <c r="I2039" t="s">
        <v>0</v>
      </c>
      <c r="J2039" t="s">
        <v>0</v>
      </c>
      <c r="K2039" s="5" cm="1">
        <f t="array" ref="K2039">IF(AND(C2039=1,OR(J2039=42,J2039=6,J2039=7,J2039=8)),1,
IF(AND(OR(C2039=1,C2039="NA"),OR(J2039=42,J2039=6,J2039=7,J2039=8, J2039="NA")),"NA",
IF(_xlfn.MINIFS(Nested_Ifs[a11],Nested_Ifs[ID],Nested_Ifs[[#This Row],[ID]])&lt;&gt;1,IF(AND(C2039=MIN(_xlfn._xlws.FILTER(Nested_Ifs[a11], Nested_Ifs[ID]=Nested_Ifs[[#This Row],[ID]])), OR(J2039=42,J2039=6,J2039=7,J2039=8)),1,
IF(_xlfn.MINIFS(Nested_Ifs[a11],Nested_Ifs[ID],Nested_Ifs[[#This Row],[ID]])&lt;&gt;1,IF(AND(OR(C2039=MIN(_xlfn._xlws.FILTER(Nested_Ifs[a11], Nested_Ifs[ID]=Nested_Ifs[[#This Row],[ID]])), C2039 = "NA"), OR(J2039=42,J2039=6,J2039=7,J2039=8, J2039 = "NA")),"NA",0),0)),0)))</f>
        <v>0</v>
      </c>
      <c r="L2039">
        <v>2</v>
      </c>
      <c r="M2039">
        <v>2</v>
      </c>
      <c r="N2039" t="s">
        <v>0</v>
      </c>
      <c r="O2039" s="11">
        <f t="shared" si="31"/>
        <v>0</v>
      </c>
    </row>
    <row r="2040" spans="2:15" x14ac:dyDescent="0.3">
      <c r="B2040">
        <v>19726</v>
      </c>
      <c r="C2040">
        <v>5</v>
      </c>
      <c r="D2040">
        <v>2</v>
      </c>
      <c r="E2040">
        <v>3</v>
      </c>
      <c r="F2040">
        <v>1</v>
      </c>
      <c r="G2040" t="s">
        <v>0</v>
      </c>
      <c r="H2040">
        <v>2</v>
      </c>
      <c r="I2040">
        <v>3</v>
      </c>
      <c r="J2040" t="s">
        <v>0</v>
      </c>
      <c r="K2040" s="5" cm="1">
        <f t="array" ref="K2040">IF(AND(C2040=1,OR(J2040=42,J2040=6,J2040=7,J2040=8)),1,
IF(AND(OR(C2040=1,C2040="NA"),OR(J2040=42,J2040=6,J2040=7,J2040=8, J2040="NA")),"NA",
IF(_xlfn.MINIFS(Nested_Ifs[a11],Nested_Ifs[ID],Nested_Ifs[[#This Row],[ID]])&lt;&gt;1,IF(AND(C2040=MIN(_xlfn._xlws.FILTER(Nested_Ifs[a11], Nested_Ifs[ID]=Nested_Ifs[[#This Row],[ID]])), OR(J2040=42,J2040=6,J2040=7,J2040=8)),1,
IF(_xlfn.MINIFS(Nested_Ifs[a11],Nested_Ifs[ID],Nested_Ifs[[#This Row],[ID]])&lt;&gt;1,IF(AND(OR(C2040=MIN(_xlfn._xlws.FILTER(Nested_Ifs[a11], Nested_Ifs[ID]=Nested_Ifs[[#This Row],[ID]])), C2040 = "NA"), OR(J2040=42,J2040=6,J2040=7,J2040=8, J2040 = "NA")),"NA",0),0)),0)))</f>
        <v>0</v>
      </c>
      <c r="L2040">
        <v>2</v>
      </c>
      <c r="M2040">
        <v>2</v>
      </c>
      <c r="N2040" t="s">
        <v>0</v>
      </c>
      <c r="O2040" s="11">
        <f t="shared" si="31"/>
        <v>0</v>
      </c>
    </row>
    <row r="2041" spans="2:15" x14ac:dyDescent="0.3">
      <c r="B2041">
        <v>19727</v>
      </c>
      <c r="C2041">
        <v>1</v>
      </c>
      <c r="D2041">
        <v>1</v>
      </c>
      <c r="E2041">
        <v>1</v>
      </c>
      <c r="F2041">
        <v>40</v>
      </c>
      <c r="G2041">
        <v>1</v>
      </c>
      <c r="H2041" t="s">
        <v>0</v>
      </c>
      <c r="I2041" t="s">
        <v>0</v>
      </c>
      <c r="J2041">
        <v>5</v>
      </c>
      <c r="K2041" s="5" cm="1">
        <f t="array" ref="K2041">IF(AND(C2041=1,OR(J2041=42,J2041=6,J2041=7,J2041=8)),1,
IF(AND(OR(C2041=1,C2041="NA"),OR(J2041=42,J2041=6,J2041=7,J2041=8, J2041="NA")),"NA",
IF(_xlfn.MINIFS(Nested_Ifs[a11],Nested_Ifs[ID],Nested_Ifs[[#This Row],[ID]])&lt;&gt;1,IF(AND(C2041=MIN(_xlfn._xlws.FILTER(Nested_Ifs[a11], Nested_Ifs[ID]=Nested_Ifs[[#This Row],[ID]])), OR(J2041=42,J2041=6,J2041=7,J2041=8)),1,
IF(_xlfn.MINIFS(Nested_Ifs[a11],Nested_Ifs[ID],Nested_Ifs[[#This Row],[ID]])&lt;&gt;1,IF(AND(OR(C2041=MIN(_xlfn._xlws.FILTER(Nested_Ifs[a11], Nested_Ifs[ID]=Nested_Ifs[[#This Row],[ID]])), C2041 = "NA"), OR(J2041=42,J2041=6,J2041=7,J2041=8, J2041 = "NA")),"NA",0),0)),0)))</f>
        <v>0</v>
      </c>
      <c r="L2041">
        <v>2</v>
      </c>
      <c r="M2041">
        <v>2</v>
      </c>
      <c r="N2041" t="s">
        <v>0</v>
      </c>
      <c r="O2041" s="11">
        <f t="shared" si="31"/>
        <v>0</v>
      </c>
    </row>
    <row r="2042" spans="2:15" x14ac:dyDescent="0.3">
      <c r="B2042">
        <v>19727</v>
      </c>
      <c r="C2042">
        <v>2</v>
      </c>
      <c r="D2042">
        <v>2</v>
      </c>
      <c r="E2042">
        <v>2</v>
      </c>
      <c r="F2042">
        <v>42</v>
      </c>
      <c r="G2042">
        <v>1</v>
      </c>
      <c r="H2042" t="s">
        <v>0</v>
      </c>
      <c r="I2042" t="s">
        <v>0</v>
      </c>
      <c r="J2042">
        <v>5</v>
      </c>
      <c r="K2042" s="5" cm="1">
        <f t="array" ref="K2042">IF(AND(C2042=1,OR(J2042=42,J2042=6,J2042=7,J2042=8)),1,
IF(AND(OR(C2042=1,C2042="NA"),OR(J2042=42,J2042=6,J2042=7,J2042=8, J2042="NA")),"NA",
IF(_xlfn.MINIFS(Nested_Ifs[a11],Nested_Ifs[ID],Nested_Ifs[[#This Row],[ID]])&lt;&gt;1,IF(AND(C2042=MIN(_xlfn._xlws.FILTER(Nested_Ifs[a11], Nested_Ifs[ID]=Nested_Ifs[[#This Row],[ID]])), OR(J2042=42,J2042=6,J2042=7,J2042=8)),1,
IF(_xlfn.MINIFS(Nested_Ifs[a11],Nested_Ifs[ID],Nested_Ifs[[#This Row],[ID]])&lt;&gt;1,IF(AND(OR(C2042=MIN(_xlfn._xlws.FILTER(Nested_Ifs[a11], Nested_Ifs[ID]=Nested_Ifs[[#This Row],[ID]])), C2042 = "NA"), OR(J2042=42,J2042=6,J2042=7,J2042=8, J2042 = "NA")),"NA",0),0)),0)))</f>
        <v>0</v>
      </c>
      <c r="L2042">
        <v>1</v>
      </c>
      <c r="M2042">
        <v>2</v>
      </c>
      <c r="N2042" t="s">
        <v>0</v>
      </c>
      <c r="O2042" s="11">
        <f t="shared" si="31"/>
        <v>0</v>
      </c>
    </row>
    <row r="2043" spans="2:15" x14ac:dyDescent="0.3">
      <c r="B2043">
        <v>19727</v>
      </c>
      <c r="C2043">
        <v>3</v>
      </c>
      <c r="D2043">
        <v>1</v>
      </c>
      <c r="E2043">
        <v>3</v>
      </c>
      <c r="F2043">
        <v>17</v>
      </c>
      <c r="G2043">
        <v>6</v>
      </c>
      <c r="H2043" t="s">
        <v>0</v>
      </c>
      <c r="I2043" t="s">
        <v>0</v>
      </c>
      <c r="J2043" t="s">
        <v>0</v>
      </c>
      <c r="K2043" s="5" cm="1">
        <f t="array" ref="K2043">IF(AND(C2043=1,OR(J2043=42,J2043=6,J2043=7,J2043=8)),1,
IF(AND(OR(C2043=1,C2043="NA"),OR(J2043=42,J2043=6,J2043=7,J2043=8, J2043="NA")),"NA",
IF(_xlfn.MINIFS(Nested_Ifs[a11],Nested_Ifs[ID],Nested_Ifs[[#This Row],[ID]])&lt;&gt;1,IF(AND(C2043=MIN(_xlfn._xlws.FILTER(Nested_Ifs[a11], Nested_Ifs[ID]=Nested_Ifs[[#This Row],[ID]])), OR(J2043=42,J2043=6,J2043=7,J2043=8)),1,
IF(_xlfn.MINIFS(Nested_Ifs[a11],Nested_Ifs[ID],Nested_Ifs[[#This Row],[ID]])&lt;&gt;1,IF(AND(OR(C2043=MIN(_xlfn._xlws.FILTER(Nested_Ifs[a11], Nested_Ifs[ID]=Nested_Ifs[[#This Row],[ID]])), C2043 = "NA"), OR(J2043=42,J2043=6,J2043=7,J2043=8, J2043 = "NA")),"NA",0),0)),0)))</f>
        <v>0</v>
      </c>
      <c r="L2043">
        <v>2</v>
      </c>
      <c r="M2043">
        <v>2</v>
      </c>
      <c r="N2043" t="s">
        <v>0</v>
      </c>
      <c r="O2043" s="11">
        <f t="shared" si="31"/>
        <v>0</v>
      </c>
    </row>
    <row r="2044" spans="2:15" x14ac:dyDescent="0.3">
      <c r="B2044">
        <v>19727</v>
      </c>
      <c r="C2044">
        <v>4</v>
      </c>
      <c r="D2044">
        <v>1</v>
      </c>
      <c r="E2044">
        <v>3</v>
      </c>
      <c r="F2044">
        <v>12</v>
      </c>
      <c r="G2044" t="s">
        <v>0</v>
      </c>
      <c r="H2044" t="s">
        <v>0</v>
      </c>
      <c r="I2044" t="s">
        <v>0</v>
      </c>
      <c r="J2044" t="s">
        <v>0</v>
      </c>
      <c r="K2044" s="5" cm="1">
        <f t="array" ref="K2044">IF(AND(C2044=1,OR(J2044=42,J2044=6,J2044=7,J2044=8)),1,
IF(AND(OR(C2044=1,C2044="NA"),OR(J2044=42,J2044=6,J2044=7,J2044=8, J2044="NA")),"NA",
IF(_xlfn.MINIFS(Nested_Ifs[a11],Nested_Ifs[ID],Nested_Ifs[[#This Row],[ID]])&lt;&gt;1,IF(AND(C2044=MIN(_xlfn._xlws.FILTER(Nested_Ifs[a11], Nested_Ifs[ID]=Nested_Ifs[[#This Row],[ID]])), OR(J2044=42,J2044=6,J2044=7,J2044=8)),1,
IF(_xlfn.MINIFS(Nested_Ifs[a11],Nested_Ifs[ID],Nested_Ifs[[#This Row],[ID]])&lt;&gt;1,IF(AND(OR(C2044=MIN(_xlfn._xlws.FILTER(Nested_Ifs[a11], Nested_Ifs[ID]=Nested_Ifs[[#This Row],[ID]])), C2044 = "NA"), OR(J2044=42,J2044=6,J2044=7,J2044=8, J2044 = "NA")),"NA",0),0)),0)))</f>
        <v>0</v>
      </c>
      <c r="L2044">
        <v>2</v>
      </c>
      <c r="M2044">
        <v>2</v>
      </c>
      <c r="N2044" t="s">
        <v>0</v>
      </c>
      <c r="O2044" s="11">
        <f t="shared" si="31"/>
        <v>0</v>
      </c>
    </row>
    <row r="2045" spans="2:15" x14ac:dyDescent="0.3">
      <c r="B2045">
        <v>19728</v>
      </c>
      <c r="C2045">
        <v>1</v>
      </c>
      <c r="D2045">
        <v>1</v>
      </c>
      <c r="E2045">
        <v>1</v>
      </c>
      <c r="F2045">
        <v>56</v>
      </c>
      <c r="G2045">
        <v>1</v>
      </c>
      <c r="H2045" t="s">
        <v>0</v>
      </c>
      <c r="I2045" t="s">
        <v>0</v>
      </c>
      <c r="J2045">
        <v>1</v>
      </c>
      <c r="K2045" s="5" cm="1">
        <f t="array" ref="K2045">IF(AND(C2045=1,OR(J2045=42,J2045=6,J2045=7,J2045=8)),1,
IF(AND(OR(C2045=1,C2045="NA"),OR(J2045=42,J2045=6,J2045=7,J2045=8, J2045="NA")),"NA",
IF(_xlfn.MINIFS(Nested_Ifs[a11],Nested_Ifs[ID],Nested_Ifs[[#This Row],[ID]])&lt;&gt;1,IF(AND(C2045=MIN(_xlfn._xlws.FILTER(Nested_Ifs[a11], Nested_Ifs[ID]=Nested_Ifs[[#This Row],[ID]])), OR(J2045=42,J2045=6,J2045=7,J2045=8)),1,
IF(_xlfn.MINIFS(Nested_Ifs[a11],Nested_Ifs[ID],Nested_Ifs[[#This Row],[ID]])&lt;&gt;1,IF(AND(OR(C2045=MIN(_xlfn._xlws.FILTER(Nested_Ifs[a11], Nested_Ifs[ID]=Nested_Ifs[[#This Row],[ID]])), C2045 = "NA"), OR(J2045=42,J2045=6,J2045=7,J2045=8, J2045 = "NA")),"NA",0),0)),0)))</f>
        <v>0</v>
      </c>
      <c r="L2045">
        <v>2</v>
      </c>
      <c r="M2045">
        <v>1</v>
      </c>
      <c r="N2045">
        <v>1</v>
      </c>
      <c r="O2045" s="11">
        <f t="shared" si="31"/>
        <v>0</v>
      </c>
    </row>
    <row r="2046" spans="2:15" x14ac:dyDescent="0.3">
      <c r="B2046">
        <v>19728</v>
      </c>
      <c r="C2046">
        <v>2</v>
      </c>
      <c r="D2046">
        <v>2</v>
      </c>
      <c r="E2046">
        <v>2</v>
      </c>
      <c r="F2046">
        <v>55</v>
      </c>
      <c r="G2046">
        <v>1</v>
      </c>
      <c r="H2046" t="s">
        <v>0</v>
      </c>
      <c r="I2046" t="s">
        <v>0</v>
      </c>
      <c r="J2046">
        <v>1</v>
      </c>
      <c r="K2046" s="5" cm="1">
        <f t="array" ref="K2046">IF(AND(C2046=1,OR(J2046=42,J2046=6,J2046=7,J2046=8)),1,
IF(AND(OR(C2046=1,C2046="NA"),OR(J2046=42,J2046=6,J2046=7,J2046=8, J2046="NA")),"NA",
IF(_xlfn.MINIFS(Nested_Ifs[a11],Nested_Ifs[ID],Nested_Ifs[[#This Row],[ID]])&lt;&gt;1,IF(AND(C2046=MIN(_xlfn._xlws.FILTER(Nested_Ifs[a11], Nested_Ifs[ID]=Nested_Ifs[[#This Row],[ID]])), OR(J2046=42,J2046=6,J2046=7,J2046=8)),1,
IF(_xlfn.MINIFS(Nested_Ifs[a11],Nested_Ifs[ID],Nested_Ifs[[#This Row],[ID]])&lt;&gt;1,IF(AND(OR(C2046=MIN(_xlfn._xlws.FILTER(Nested_Ifs[a11], Nested_Ifs[ID]=Nested_Ifs[[#This Row],[ID]])), C2046 = "NA"), OR(J2046=42,J2046=6,J2046=7,J2046=8, J2046 = "NA")),"NA",0),0)),0)))</f>
        <v>0</v>
      </c>
      <c r="L2046">
        <v>2</v>
      </c>
      <c r="M2046">
        <v>2</v>
      </c>
      <c r="N2046" t="s">
        <v>0</v>
      </c>
      <c r="O2046" s="11">
        <f t="shared" si="31"/>
        <v>0</v>
      </c>
    </row>
    <row r="2047" spans="2:15" x14ac:dyDescent="0.3">
      <c r="B2047">
        <v>19728</v>
      </c>
      <c r="C2047">
        <v>3</v>
      </c>
      <c r="D2047">
        <v>1</v>
      </c>
      <c r="E2047">
        <v>3</v>
      </c>
      <c r="F2047">
        <v>25</v>
      </c>
      <c r="G2047">
        <v>6</v>
      </c>
      <c r="H2047" t="s">
        <v>0</v>
      </c>
      <c r="I2047" t="s">
        <v>0</v>
      </c>
      <c r="J2047">
        <v>1</v>
      </c>
      <c r="K2047" s="5" cm="1">
        <f t="array" ref="K2047">IF(AND(C2047=1,OR(J2047=42,J2047=6,J2047=7,J2047=8)),1,
IF(AND(OR(C2047=1,C2047="NA"),OR(J2047=42,J2047=6,J2047=7,J2047=8, J2047="NA")),"NA",
IF(_xlfn.MINIFS(Nested_Ifs[a11],Nested_Ifs[ID],Nested_Ifs[[#This Row],[ID]])&lt;&gt;1,IF(AND(C2047=MIN(_xlfn._xlws.FILTER(Nested_Ifs[a11], Nested_Ifs[ID]=Nested_Ifs[[#This Row],[ID]])), OR(J2047=42,J2047=6,J2047=7,J2047=8)),1,
IF(_xlfn.MINIFS(Nested_Ifs[a11],Nested_Ifs[ID],Nested_Ifs[[#This Row],[ID]])&lt;&gt;1,IF(AND(OR(C2047=MIN(_xlfn._xlws.FILTER(Nested_Ifs[a11], Nested_Ifs[ID]=Nested_Ifs[[#This Row],[ID]])), C2047 = "NA"), OR(J2047=42,J2047=6,J2047=7,J2047=8, J2047 = "NA")),"NA",0),0)),0)))</f>
        <v>0</v>
      </c>
      <c r="L2047">
        <v>2</v>
      </c>
      <c r="M2047">
        <v>2</v>
      </c>
      <c r="N2047" t="s">
        <v>0</v>
      </c>
      <c r="O2047" s="11">
        <f t="shared" si="31"/>
        <v>0</v>
      </c>
    </row>
    <row r="2048" spans="2:15" x14ac:dyDescent="0.3">
      <c r="B2048">
        <v>19729</v>
      </c>
      <c r="C2048">
        <v>1</v>
      </c>
      <c r="D2048">
        <v>1</v>
      </c>
      <c r="E2048">
        <v>1</v>
      </c>
      <c r="F2048">
        <v>62</v>
      </c>
      <c r="G2048">
        <v>1</v>
      </c>
      <c r="H2048" t="s">
        <v>0</v>
      </c>
      <c r="I2048" t="s">
        <v>0</v>
      </c>
      <c r="J2048">
        <v>5</v>
      </c>
      <c r="K2048" s="5" cm="1">
        <f t="array" ref="K2048">IF(AND(C2048=1,OR(J2048=42,J2048=6,J2048=7,J2048=8)),1,
IF(AND(OR(C2048=1,C2048="NA"),OR(J2048=42,J2048=6,J2048=7,J2048=8, J2048="NA")),"NA",
IF(_xlfn.MINIFS(Nested_Ifs[a11],Nested_Ifs[ID],Nested_Ifs[[#This Row],[ID]])&lt;&gt;1,IF(AND(C2048=MIN(_xlfn._xlws.FILTER(Nested_Ifs[a11], Nested_Ifs[ID]=Nested_Ifs[[#This Row],[ID]])), OR(J2048=42,J2048=6,J2048=7,J2048=8)),1,
IF(_xlfn.MINIFS(Nested_Ifs[a11],Nested_Ifs[ID],Nested_Ifs[[#This Row],[ID]])&lt;&gt;1,IF(AND(OR(C2048=MIN(_xlfn._xlws.FILTER(Nested_Ifs[a11], Nested_Ifs[ID]=Nested_Ifs[[#This Row],[ID]])), C2048 = "NA"), OR(J2048=42,J2048=6,J2048=7,J2048=8, J2048 = "NA")),"NA",0),0)),0)))</f>
        <v>0</v>
      </c>
      <c r="L2048">
        <v>2</v>
      </c>
      <c r="M2048">
        <v>2</v>
      </c>
      <c r="N2048" t="s">
        <v>0</v>
      </c>
      <c r="O2048" s="11">
        <f t="shared" si="31"/>
        <v>0</v>
      </c>
    </row>
    <row r="2049" spans="2:15" x14ac:dyDescent="0.3">
      <c r="B2049">
        <v>19729</v>
      </c>
      <c r="C2049">
        <v>2</v>
      </c>
      <c r="D2049">
        <v>2</v>
      </c>
      <c r="E2049">
        <v>2</v>
      </c>
      <c r="F2049">
        <v>59</v>
      </c>
      <c r="G2049">
        <v>1</v>
      </c>
      <c r="H2049" t="s">
        <v>0</v>
      </c>
      <c r="I2049" t="s">
        <v>0</v>
      </c>
      <c r="J2049">
        <v>5</v>
      </c>
      <c r="K2049" s="5" cm="1">
        <f t="array" ref="K2049">IF(AND(C2049=1,OR(J2049=42,J2049=6,J2049=7,J2049=8)),1,
IF(AND(OR(C2049=1,C2049="NA"),OR(J2049=42,J2049=6,J2049=7,J2049=8, J2049="NA")),"NA",
IF(_xlfn.MINIFS(Nested_Ifs[a11],Nested_Ifs[ID],Nested_Ifs[[#This Row],[ID]])&lt;&gt;1,IF(AND(C2049=MIN(_xlfn._xlws.FILTER(Nested_Ifs[a11], Nested_Ifs[ID]=Nested_Ifs[[#This Row],[ID]])), OR(J2049=42,J2049=6,J2049=7,J2049=8)),1,
IF(_xlfn.MINIFS(Nested_Ifs[a11],Nested_Ifs[ID],Nested_Ifs[[#This Row],[ID]])&lt;&gt;1,IF(AND(OR(C2049=MIN(_xlfn._xlws.FILTER(Nested_Ifs[a11], Nested_Ifs[ID]=Nested_Ifs[[#This Row],[ID]])), C2049 = "NA"), OR(J2049=42,J2049=6,J2049=7,J2049=8, J2049 = "NA")),"NA",0),0)),0)))</f>
        <v>0</v>
      </c>
      <c r="L2049">
        <v>2</v>
      </c>
      <c r="M2049">
        <v>2</v>
      </c>
      <c r="N2049" t="s">
        <v>0</v>
      </c>
      <c r="O2049" s="11">
        <f t="shared" si="31"/>
        <v>0</v>
      </c>
    </row>
    <row r="2050" spans="2:15" x14ac:dyDescent="0.3">
      <c r="B2050">
        <v>19729</v>
      </c>
      <c r="C2050">
        <v>3</v>
      </c>
      <c r="D2050">
        <v>1</v>
      </c>
      <c r="E2050">
        <v>3</v>
      </c>
      <c r="F2050">
        <v>36</v>
      </c>
      <c r="G2050">
        <v>6</v>
      </c>
      <c r="H2050" t="s">
        <v>0</v>
      </c>
      <c r="I2050" t="s">
        <v>0</v>
      </c>
      <c r="J2050">
        <v>5</v>
      </c>
      <c r="K2050" s="5" cm="1">
        <f t="array" ref="K2050">IF(AND(C2050=1,OR(J2050=42,J2050=6,J2050=7,J2050=8)),1,
IF(AND(OR(C2050=1,C2050="NA"),OR(J2050=42,J2050=6,J2050=7,J2050=8, J2050="NA")),"NA",
IF(_xlfn.MINIFS(Nested_Ifs[a11],Nested_Ifs[ID],Nested_Ifs[[#This Row],[ID]])&lt;&gt;1,IF(AND(C2050=MIN(_xlfn._xlws.FILTER(Nested_Ifs[a11], Nested_Ifs[ID]=Nested_Ifs[[#This Row],[ID]])), OR(J2050=42,J2050=6,J2050=7,J2050=8)),1,
IF(_xlfn.MINIFS(Nested_Ifs[a11],Nested_Ifs[ID],Nested_Ifs[[#This Row],[ID]])&lt;&gt;1,IF(AND(OR(C2050=MIN(_xlfn._xlws.FILTER(Nested_Ifs[a11], Nested_Ifs[ID]=Nested_Ifs[[#This Row],[ID]])), C2050 = "NA"), OR(J2050=42,J2050=6,J2050=7,J2050=8, J2050 = "NA")),"NA",0),0)),0)))</f>
        <v>0</v>
      </c>
      <c r="L2050">
        <v>2</v>
      </c>
      <c r="M2050">
        <v>2</v>
      </c>
      <c r="N2050" t="s">
        <v>0</v>
      </c>
      <c r="O2050" s="11">
        <f t="shared" si="31"/>
        <v>0</v>
      </c>
    </row>
    <row r="2051" spans="2:15" x14ac:dyDescent="0.3">
      <c r="B2051">
        <v>19729</v>
      </c>
      <c r="C2051">
        <v>4</v>
      </c>
      <c r="D2051">
        <v>1</v>
      </c>
      <c r="E2051">
        <v>3</v>
      </c>
      <c r="F2051">
        <v>30</v>
      </c>
      <c r="G2051">
        <v>6</v>
      </c>
      <c r="H2051" t="s">
        <v>0</v>
      </c>
      <c r="I2051" t="s">
        <v>0</v>
      </c>
      <c r="J2051">
        <v>3</v>
      </c>
      <c r="K2051" s="5" cm="1">
        <f t="array" ref="K2051">IF(AND(C2051=1,OR(J2051=42,J2051=6,J2051=7,J2051=8)),1,
IF(AND(OR(C2051=1,C2051="NA"),OR(J2051=42,J2051=6,J2051=7,J2051=8, J2051="NA")),"NA",
IF(_xlfn.MINIFS(Nested_Ifs[a11],Nested_Ifs[ID],Nested_Ifs[[#This Row],[ID]])&lt;&gt;1,IF(AND(C2051=MIN(_xlfn._xlws.FILTER(Nested_Ifs[a11], Nested_Ifs[ID]=Nested_Ifs[[#This Row],[ID]])), OR(J2051=42,J2051=6,J2051=7,J2051=8)),1,
IF(_xlfn.MINIFS(Nested_Ifs[a11],Nested_Ifs[ID],Nested_Ifs[[#This Row],[ID]])&lt;&gt;1,IF(AND(OR(C2051=MIN(_xlfn._xlws.FILTER(Nested_Ifs[a11], Nested_Ifs[ID]=Nested_Ifs[[#This Row],[ID]])), C2051 = "NA"), OR(J2051=42,J2051=6,J2051=7,J2051=8, J2051 = "NA")),"NA",0),0)),0)))</f>
        <v>0</v>
      </c>
      <c r="L2051">
        <v>2</v>
      </c>
      <c r="M2051">
        <v>2</v>
      </c>
      <c r="N2051" t="s">
        <v>0</v>
      </c>
      <c r="O2051" s="11">
        <f t="shared" si="31"/>
        <v>0</v>
      </c>
    </row>
    <row r="2052" spans="2:15" x14ac:dyDescent="0.3">
      <c r="B2052">
        <v>19730</v>
      </c>
      <c r="C2052">
        <v>1</v>
      </c>
      <c r="D2052">
        <v>1</v>
      </c>
      <c r="E2052">
        <v>1</v>
      </c>
      <c r="F2052">
        <v>42</v>
      </c>
      <c r="G2052">
        <v>1</v>
      </c>
      <c r="H2052" t="s">
        <v>0</v>
      </c>
      <c r="I2052" t="s">
        <v>0</v>
      </c>
      <c r="J2052">
        <v>41</v>
      </c>
      <c r="K2052" s="5" cm="1">
        <f t="array" ref="K2052">IF(AND(C2052=1,OR(J2052=42,J2052=6,J2052=7,J2052=8)),1,
IF(AND(OR(C2052=1,C2052="NA"),OR(J2052=42,J2052=6,J2052=7,J2052=8, J2052="NA")),"NA",
IF(_xlfn.MINIFS(Nested_Ifs[a11],Nested_Ifs[ID],Nested_Ifs[[#This Row],[ID]])&lt;&gt;1,IF(AND(C2052=MIN(_xlfn._xlws.FILTER(Nested_Ifs[a11], Nested_Ifs[ID]=Nested_Ifs[[#This Row],[ID]])), OR(J2052=42,J2052=6,J2052=7,J2052=8)),1,
IF(_xlfn.MINIFS(Nested_Ifs[a11],Nested_Ifs[ID],Nested_Ifs[[#This Row],[ID]])&lt;&gt;1,IF(AND(OR(C2052=MIN(_xlfn._xlws.FILTER(Nested_Ifs[a11], Nested_Ifs[ID]=Nested_Ifs[[#This Row],[ID]])), C2052 = "NA"), OR(J2052=42,J2052=6,J2052=7,J2052=8, J2052 = "NA")),"NA",0),0)),0)))</f>
        <v>0</v>
      </c>
      <c r="L2052">
        <v>1</v>
      </c>
      <c r="M2052">
        <v>2</v>
      </c>
      <c r="N2052" t="s">
        <v>0</v>
      </c>
      <c r="O2052" s="11">
        <f t="shared" si="31"/>
        <v>0</v>
      </c>
    </row>
    <row r="2053" spans="2:15" x14ac:dyDescent="0.3">
      <c r="B2053">
        <v>19730</v>
      </c>
      <c r="C2053">
        <v>2</v>
      </c>
      <c r="D2053">
        <v>2</v>
      </c>
      <c r="E2053">
        <v>2</v>
      </c>
      <c r="F2053">
        <v>37</v>
      </c>
      <c r="G2053">
        <v>1</v>
      </c>
      <c r="H2053" t="s">
        <v>0</v>
      </c>
      <c r="I2053" t="s">
        <v>0</v>
      </c>
      <c r="J2053">
        <v>1</v>
      </c>
      <c r="K2053" s="5" cm="1">
        <f t="array" ref="K2053">IF(AND(C2053=1,OR(J2053=42,J2053=6,J2053=7,J2053=8)),1,
IF(AND(OR(C2053=1,C2053="NA"),OR(J2053=42,J2053=6,J2053=7,J2053=8, J2053="NA")),"NA",
IF(_xlfn.MINIFS(Nested_Ifs[a11],Nested_Ifs[ID],Nested_Ifs[[#This Row],[ID]])&lt;&gt;1,IF(AND(C2053=MIN(_xlfn._xlws.FILTER(Nested_Ifs[a11], Nested_Ifs[ID]=Nested_Ifs[[#This Row],[ID]])), OR(J2053=42,J2053=6,J2053=7,J2053=8)),1,
IF(_xlfn.MINIFS(Nested_Ifs[a11],Nested_Ifs[ID],Nested_Ifs[[#This Row],[ID]])&lt;&gt;1,IF(AND(OR(C2053=MIN(_xlfn._xlws.FILTER(Nested_Ifs[a11], Nested_Ifs[ID]=Nested_Ifs[[#This Row],[ID]])), C2053 = "NA"), OR(J2053=42,J2053=6,J2053=7,J2053=8, J2053 = "NA")),"NA",0),0)),0)))</f>
        <v>0</v>
      </c>
      <c r="L2053">
        <v>2</v>
      </c>
      <c r="M2053">
        <v>2</v>
      </c>
      <c r="N2053" t="s">
        <v>0</v>
      </c>
      <c r="O2053" s="11">
        <f t="shared" si="31"/>
        <v>0</v>
      </c>
    </row>
    <row r="2054" spans="2:15" x14ac:dyDescent="0.3">
      <c r="B2054">
        <v>19730</v>
      </c>
      <c r="C2054">
        <v>3</v>
      </c>
      <c r="D2054">
        <v>1</v>
      </c>
      <c r="E2054">
        <v>3</v>
      </c>
      <c r="F2054">
        <v>15</v>
      </c>
      <c r="G2054">
        <v>6</v>
      </c>
      <c r="H2054" t="s">
        <v>0</v>
      </c>
      <c r="I2054" t="s">
        <v>0</v>
      </c>
      <c r="J2054" t="s">
        <v>0</v>
      </c>
      <c r="K2054" s="5" cm="1">
        <f t="array" ref="K2054">IF(AND(C2054=1,OR(J2054=42,J2054=6,J2054=7,J2054=8)),1,
IF(AND(OR(C2054=1,C2054="NA"),OR(J2054=42,J2054=6,J2054=7,J2054=8, J2054="NA")),"NA",
IF(_xlfn.MINIFS(Nested_Ifs[a11],Nested_Ifs[ID],Nested_Ifs[[#This Row],[ID]])&lt;&gt;1,IF(AND(C2054=MIN(_xlfn._xlws.FILTER(Nested_Ifs[a11], Nested_Ifs[ID]=Nested_Ifs[[#This Row],[ID]])), OR(J2054=42,J2054=6,J2054=7,J2054=8)),1,
IF(_xlfn.MINIFS(Nested_Ifs[a11],Nested_Ifs[ID],Nested_Ifs[[#This Row],[ID]])&lt;&gt;1,IF(AND(OR(C2054=MIN(_xlfn._xlws.FILTER(Nested_Ifs[a11], Nested_Ifs[ID]=Nested_Ifs[[#This Row],[ID]])), C2054 = "NA"), OR(J2054=42,J2054=6,J2054=7,J2054=8, J2054 = "NA")),"NA",0),0)),0)))</f>
        <v>0</v>
      </c>
      <c r="L2054">
        <v>2</v>
      </c>
      <c r="M2054">
        <v>2</v>
      </c>
      <c r="N2054" t="s">
        <v>0</v>
      </c>
      <c r="O2054" s="11">
        <f t="shared" si="31"/>
        <v>0</v>
      </c>
    </row>
    <row r="2055" spans="2:15" x14ac:dyDescent="0.3">
      <c r="B2055">
        <v>19730</v>
      </c>
      <c r="C2055">
        <v>4</v>
      </c>
      <c r="D2055">
        <v>2</v>
      </c>
      <c r="E2055">
        <v>3</v>
      </c>
      <c r="F2055">
        <v>7</v>
      </c>
      <c r="G2055" t="s">
        <v>0</v>
      </c>
      <c r="H2055" t="s">
        <v>0</v>
      </c>
      <c r="I2055" t="s">
        <v>0</v>
      </c>
      <c r="J2055" t="s">
        <v>0</v>
      </c>
      <c r="K2055" s="5" cm="1">
        <f t="array" ref="K2055">IF(AND(C2055=1,OR(J2055=42,J2055=6,J2055=7,J2055=8)),1,
IF(AND(OR(C2055=1,C2055="NA"),OR(J2055=42,J2055=6,J2055=7,J2055=8, J2055="NA")),"NA",
IF(_xlfn.MINIFS(Nested_Ifs[a11],Nested_Ifs[ID],Nested_Ifs[[#This Row],[ID]])&lt;&gt;1,IF(AND(C2055=MIN(_xlfn._xlws.FILTER(Nested_Ifs[a11], Nested_Ifs[ID]=Nested_Ifs[[#This Row],[ID]])), OR(J2055=42,J2055=6,J2055=7,J2055=8)),1,
IF(_xlfn.MINIFS(Nested_Ifs[a11],Nested_Ifs[ID],Nested_Ifs[[#This Row],[ID]])&lt;&gt;1,IF(AND(OR(C2055=MIN(_xlfn._xlws.FILTER(Nested_Ifs[a11], Nested_Ifs[ID]=Nested_Ifs[[#This Row],[ID]])), C2055 = "NA"), OR(J2055=42,J2055=6,J2055=7,J2055=8, J2055 = "NA")),"NA",0),0)),0)))</f>
        <v>0</v>
      </c>
      <c r="L2055">
        <v>2</v>
      </c>
      <c r="M2055">
        <v>2</v>
      </c>
      <c r="N2055" t="s">
        <v>0</v>
      </c>
      <c r="O2055" s="11">
        <f t="shared" si="31"/>
        <v>0</v>
      </c>
    </row>
    <row r="2056" spans="2:15" x14ac:dyDescent="0.3">
      <c r="B2056">
        <v>19731</v>
      </c>
      <c r="C2056">
        <v>1</v>
      </c>
      <c r="D2056">
        <v>2</v>
      </c>
      <c r="E2056">
        <v>1</v>
      </c>
      <c r="F2056">
        <v>62</v>
      </c>
      <c r="G2056">
        <v>3</v>
      </c>
      <c r="H2056" t="s">
        <v>0</v>
      </c>
      <c r="I2056" t="s">
        <v>0</v>
      </c>
      <c r="J2056">
        <v>1</v>
      </c>
      <c r="K2056" s="5" cm="1">
        <f t="array" ref="K2056">IF(AND(C2056=1,OR(J2056=42,J2056=6,J2056=7,J2056=8)),1,
IF(AND(OR(C2056=1,C2056="NA"),OR(J2056=42,J2056=6,J2056=7,J2056=8, J2056="NA")),"NA",
IF(_xlfn.MINIFS(Nested_Ifs[a11],Nested_Ifs[ID],Nested_Ifs[[#This Row],[ID]])&lt;&gt;1,IF(AND(C2056=MIN(_xlfn._xlws.FILTER(Nested_Ifs[a11], Nested_Ifs[ID]=Nested_Ifs[[#This Row],[ID]])), OR(J2056=42,J2056=6,J2056=7,J2056=8)),1,
IF(_xlfn.MINIFS(Nested_Ifs[a11],Nested_Ifs[ID],Nested_Ifs[[#This Row],[ID]])&lt;&gt;1,IF(AND(OR(C2056=MIN(_xlfn._xlws.FILTER(Nested_Ifs[a11], Nested_Ifs[ID]=Nested_Ifs[[#This Row],[ID]])), C2056 = "NA"), OR(J2056=42,J2056=6,J2056=7,J2056=8, J2056 = "NA")),"NA",0),0)),0)))</f>
        <v>0</v>
      </c>
      <c r="L2056">
        <v>2</v>
      </c>
      <c r="M2056">
        <v>2</v>
      </c>
      <c r="N2056" t="s">
        <v>0</v>
      </c>
      <c r="O2056" s="11">
        <f t="shared" si="31"/>
        <v>0</v>
      </c>
    </row>
    <row r="2057" spans="2:15" x14ac:dyDescent="0.3">
      <c r="B2057">
        <v>19731</v>
      </c>
      <c r="C2057">
        <v>2</v>
      </c>
      <c r="D2057">
        <v>2</v>
      </c>
      <c r="E2057">
        <v>5</v>
      </c>
      <c r="F2057">
        <v>87</v>
      </c>
      <c r="G2057">
        <v>5</v>
      </c>
      <c r="H2057" t="s">
        <v>0</v>
      </c>
      <c r="I2057" t="s">
        <v>0</v>
      </c>
      <c r="J2057">
        <v>5</v>
      </c>
      <c r="K2057" s="5" cm="1">
        <f t="array" ref="K2057">IF(AND(C2057=1,OR(J2057=42,J2057=6,J2057=7,J2057=8)),1,
IF(AND(OR(C2057=1,C2057="NA"),OR(J2057=42,J2057=6,J2057=7,J2057=8, J2057="NA")),"NA",
IF(_xlfn.MINIFS(Nested_Ifs[a11],Nested_Ifs[ID],Nested_Ifs[[#This Row],[ID]])&lt;&gt;1,IF(AND(C2057=MIN(_xlfn._xlws.FILTER(Nested_Ifs[a11], Nested_Ifs[ID]=Nested_Ifs[[#This Row],[ID]])), OR(J2057=42,J2057=6,J2057=7,J2057=8)),1,
IF(_xlfn.MINIFS(Nested_Ifs[a11],Nested_Ifs[ID],Nested_Ifs[[#This Row],[ID]])&lt;&gt;1,IF(AND(OR(C2057=MIN(_xlfn._xlws.FILTER(Nested_Ifs[a11], Nested_Ifs[ID]=Nested_Ifs[[#This Row],[ID]])), C2057 = "NA"), OR(J2057=42,J2057=6,J2057=7,J2057=8, J2057 = "NA")),"NA",0),0)),0)))</f>
        <v>0</v>
      </c>
      <c r="L2057">
        <v>2</v>
      </c>
      <c r="M2057">
        <v>2</v>
      </c>
      <c r="N2057" t="s">
        <v>0</v>
      </c>
      <c r="O2057" s="11">
        <f t="shared" si="31"/>
        <v>0</v>
      </c>
    </row>
    <row r="2058" spans="2:15" x14ac:dyDescent="0.3">
      <c r="B2058">
        <v>19732</v>
      </c>
      <c r="C2058">
        <v>1</v>
      </c>
      <c r="D2058">
        <v>1</v>
      </c>
      <c r="E2058">
        <v>1</v>
      </c>
      <c r="F2058">
        <v>41</v>
      </c>
      <c r="G2058">
        <v>1</v>
      </c>
      <c r="H2058" t="s">
        <v>0</v>
      </c>
      <c r="I2058" t="s">
        <v>0</v>
      </c>
      <c r="J2058">
        <v>1</v>
      </c>
      <c r="K2058" s="5" cm="1">
        <f t="array" ref="K2058">IF(AND(C2058=1,OR(J2058=42,J2058=6,J2058=7,J2058=8)),1,
IF(AND(OR(C2058=1,C2058="NA"),OR(J2058=42,J2058=6,J2058=7,J2058=8, J2058="NA")),"NA",
IF(_xlfn.MINIFS(Nested_Ifs[a11],Nested_Ifs[ID],Nested_Ifs[[#This Row],[ID]])&lt;&gt;1,IF(AND(C2058=MIN(_xlfn._xlws.FILTER(Nested_Ifs[a11], Nested_Ifs[ID]=Nested_Ifs[[#This Row],[ID]])), OR(J2058=42,J2058=6,J2058=7,J2058=8)),1,
IF(_xlfn.MINIFS(Nested_Ifs[a11],Nested_Ifs[ID],Nested_Ifs[[#This Row],[ID]])&lt;&gt;1,IF(AND(OR(C2058=MIN(_xlfn._xlws.FILTER(Nested_Ifs[a11], Nested_Ifs[ID]=Nested_Ifs[[#This Row],[ID]])), C2058 = "NA"), OR(J2058=42,J2058=6,J2058=7,J2058=8, J2058 = "NA")),"NA",0),0)),0)))</f>
        <v>0</v>
      </c>
      <c r="L2058">
        <v>1</v>
      </c>
      <c r="M2058">
        <v>2</v>
      </c>
      <c r="N2058" t="s">
        <v>0</v>
      </c>
      <c r="O2058" s="11">
        <f t="shared" si="31"/>
        <v>0</v>
      </c>
    </row>
    <row r="2059" spans="2:15" x14ac:dyDescent="0.3">
      <c r="B2059">
        <v>19732</v>
      </c>
      <c r="C2059">
        <v>2</v>
      </c>
      <c r="D2059">
        <v>2</v>
      </c>
      <c r="E2059">
        <v>2</v>
      </c>
      <c r="F2059">
        <v>36</v>
      </c>
      <c r="G2059">
        <v>1</v>
      </c>
      <c r="H2059" t="s">
        <v>0</v>
      </c>
      <c r="I2059" t="s">
        <v>0</v>
      </c>
      <c r="J2059">
        <v>1</v>
      </c>
      <c r="K2059" s="5" cm="1">
        <f t="array" ref="K2059">IF(AND(C2059=1,OR(J2059=42,J2059=6,J2059=7,J2059=8)),1,
IF(AND(OR(C2059=1,C2059="NA"),OR(J2059=42,J2059=6,J2059=7,J2059=8, J2059="NA")),"NA",
IF(_xlfn.MINIFS(Nested_Ifs[a11],Nested_Ifs[ID],Nested_Ifs[[#This Row],[ID]])&lt;&gt;1,IF(AND(C2059=MIN(_xlfn._xlws.FILTER(Nested_Ifs[a11], Nested_Ifs[ID]=Nested_Ifs[[#This Row],[ID]])), OR(J2059=42,J2059=6,J2059=7,J2059=8)),1,
IF(_xlfn.MINIFS(Nested_Ifs[a11],Nested_Ifs[ID],Nested_Ifs[[#This Row],[ID]])&lt;&gt;1,IF(AND(OR(C2059=MIN(_xlfn._xlws.FILTER(Nested_Ifs[a11], Nested_Ifs[ID]=Nested_Ifs[[#This Row],[ID]])), C2059 = "NA"), OR(J2059=42,J2059=6,J2059=7,J2059=8, J2059 = "NA")),"NA",0),0)),0)))</f>
        <v>0</v>
      </c>
      <c r="L2059">
        <v>1</v>
      </c>
      <c r="M2059">
        <v>2</v>
      </c>
      <c r="N2059" t="s">
        <v>0</v>
      </c>
      <c r="O2059" s="11">
        <f t="shared" si="31"/>
        <v>0</v>
      </c>
    </row>
    <row r="2060" spans="2:15" x14ac:dyDescent="0.3">
      <c r="B2060">
        <v>19732</v>
      </c>
      <c r="C2060">
        <v>3</v>
      </c>
      <c r="D2060">
        <v>2</v>
      </c>
      <c r="E2060">
        <v>3</v>
      </c>
      <c r="F2060">
        <v>11</v>
      </c>
      <c r="G2060" t="s">
        <v>0</v>
      </c>
      <c r="H2060" t="s">
        <v>0</v>
      </c>
      <c r="I2060" t="s">
        <v>0</v>
      </c>
      <c r="J2060" t="s">
        <v>0</v>
      </c>
      <c r="K2060" s="5" cm="1">
        <f t="array" ref="K2060">IF(AND(C2060=1,OR(J2060=42,J2060=6,J2060=7,J2060=8)),1,
IF(AND(OR(C2060=1,C2060="NA"),OR(J2060=42,J2060=6,J2060=7,J2060=8, J2060="NA")),"NA",
IF(_xlfn.MINIFS(Nested_Ifs[a11],Nested_Ifs[ID],Nested_Ifs[[#This Row],[ID]])&lt;&gt;1,IF(AND(C2060=MIN(_xlfn._xlws.FILTER(Nested_Ifs[a11], Nested_Ifs[ID]=Nested_Ifs[[#This Row],[ID]])), OR(J2060=42,J2060=6,J2060=7,J2060=8)),1,
IF(_xlfn.MINIFS(Nested_Ifs[a11],Nested_Ifs[ID],Nested_Ifs[[#This Row],[ID]])&lt;&gt;1,IF(AND(OR(C2060=MIN(_xlfn._xlws.FILTER(Nested_Ifs[a11], Nested_Ifs[ID]=Nested_Ifs[[#This Row],[ID]])), C2060 = "NA"), OR(J2060=42,J2060=6,J2060=7,J2060=8, J2060 = "NA")),"NA",0),0)),0)))</f>
        <v>0</v>
      </c>
      <c r="L2060">
        <v>1</v>
      </c>
      <c r="M2060">
        <v>2</v>
      </c>
      <c r="N2060" t="s">
        <v>0</v>
      </c>
      <c r="O2060" s="11">
        <f t="shared" si="31"/>
        <v>0</v>
      </c>
    </row>
    <row r="2061" spans="2:15" x14ac:dyDescent="0.3">
      <c r="B2061">
        <v>19733</v>
      </c>
      <c r="C2061">
        <v>1</v>
      </c>
      <c r="D2061">
        <v>2</v>
      </c>
      <c r="E2061">
        <v>1</v>
      </c>
      <c r="F2061">
        <v>59</v>
      </c>
      <c r="G2061">
        <v>1</v>
      </c>
      <c r="H2061" t="s">
        <v>0</v>
      </c>
      <c r="I2061" t="s">
        <v>0</v>
      </c>
      <c r="J2061">
        <v>5</v>
      </c>
      <c r="K2061" s="5" cm="1">
        <f t="array" ref="K2061">IF(AND(C2061=1,OR(J2061=42,J2061=6,J2061=7,J2061=8)),1,
IF(AND(OR(C2061=1,C2061="NA"),OR(J2061=42,J2061=6,J2061=7,J2061=8, J2061="NA")),"NA",
IF(_xlfn.MINIFS(Nested_Ifs[a11],Nested_Ifs[ID],Nested_Ifs[[#This Row],[ID]])&lt;&gt;1,IF(AND(C2061=MIN(_xlfn._xlws.FILTER(Nested_Ifs[a11], Nested_Ifs[ID]=Nested_Ifs[[#This Row],[ID]])), OR(J2061=42,J2061=6,J2061=7,J2061=8)),1,
IF(_xlfn.MINIFS(Nested_Ifs[a11],Nested_Ifs[ID],Nested_Ifs[[#This Row],[ID]])&lt;&gt;1,IF(AND(OR(C2061=MIN(_xlfn._xlws.FILTER(Nested_Ifs[a11], Nested_Ifs[ID]=Nested_Ifs[[#This Row],[ID]])), C2061 = "NA"), OR(J2061=42,J2061=6,J2061=7,J2061=8, J2061 = "NA")),"NA",0),0)),0)))</f>
        <v>0</v>
      </c>
      <c r="L2061">
        <v>1</v>
      </c>
      <c r="M2061">
        <v>2</v>
      </c>
      <c r="N2061" t="s">
        <v>0</v>
      </c>
      <c r="O2061" s="11">
        <f t="shared" si="31"/>
        <v>0</v>
      </c>
    </row>
    <row r="2062" spans="2:15" x14ac:dyDescent="0.3">
      <c r="B2062">
        <v>19733</v>
      </c>
      <c r="C2062">
        <v>2</v>
      </c>
      <c r="D2062">
        <v>1</v>
      </c>
      <c r="E2062">
        <v>2</v>
      </c>
      <c r="F2062">
        <v>55</v>
      </c>
      <c r="G2062">
        <v>1</v>
      </c>
      <c r="H2062" t="s">
        <v>0</v>
      </c>
      <c r="I2062" t="s">
        <v>0</v>
      </c>
      <c r="J2062">
        <v>5</v>
      </c>
      <c r="K2062" s="5" cm="1">
        <f t="array" ref="K2062">IF(AND(C2062=1,OR(J2062=42,J2062=6,J2062=7,J2062=8)),1,
IF(AND(OR(C2062=1,C2062="NA"),OR(J2062=42,J2062=6,J2062=7,J2062=8, J2062="NA")),"NA",
IF(_xlfn.MINIFS(Nested_Ifs[a11],Nested_Ifs[ID],Nested_Ifs[[#This Row],[ID]])&lt;&gt;1,IF(AND(C2062=MIN(_xlfn._xlws.FILTER(Nested_Ifs[a11], Nested_Ifs[ID]=Nested_Ifs[[#This Row],[ID]])), OR(J2062=42,J2062=6,J2062=7,J2062=8)),1,
IF(_xlfn.MINIFS(Nested_Ifs[a11],Nested_Ifs[ID],Nested_Ifs[[#This Row],[ID]])&lt;&gt;1,IF(AND(OR(C2062=MIN(_xlfn._xlws.FILTER(Nested_Ifs[a11], Nested_Ifs[ID]=Nested_Ifs[[#This Row],[ID]])), C2062 = "NA"), OR(J2062=42,J2062=6,J2062=7,J2062=8, J2062 = "NA")),"NA",0),0)),0)))</f>
        <v>0</v>
      </c>
      <c r="L2062">
        <v>1</v>
      </c>
      <c r="M2062">
        <v>2</v>
      </c>
      <c r="N2062" t="s">
        <v>0</v>
      </c>
      <c r="O2062" s="11">
        <f t="shared" si="31"/>
        <v>0</v>
      </c>
    </row>
    <row r="2063" spans="2:15" x14ac:dyDescent="0.3">
      <c r="B2063">
        <v>19734</v>
      </c>
      <c r="C2063">
        <v>1</v>
      </c>
      <c r="D2063">
        <v>1</v>
      </c>
      <c r="E2063">
        <v>1</v>
      </c>
      <c r="F2063">
        <v>39</v>
      </c>
      <c r="G2063">
        <v>1</v>
      </c>
      <c r="H2063" t="s">
        <v>0</v>
      </c>
      <c r="I2063" t="s">
        <v>0</v>
      </c>
      <c r="J2063">
        <v>1</v>
      </c>
      <c r="K2063" s="5" cm="1">
        <f t="array" ref="K2063">IF(AND(C2063=1,OR(J2063=42,J2063=6,J2063=7,J2063=8)),1,
IF(AND(OR(C2063=1,C2063="NA"),OR(J2063=42,J2063=6,J2063=7,J2063=8, J2063="NA")),"NA",
IF(_xlfn.MINIFS(Nested_Ifs[a11],Nested_Ifs[ID],Nested_Ifs[[#This Row],[ID]])&lt;&gt;1,IF(AND(C2063=MIN(_xlfn._xlws.FILTER(Nested_Ifs[a11], Nested_Ifs[ID]=Nested_Ifs[[#This Row],[ID]])), OR(J2063=42,J2063=6,J2063=7,J2063=8)),1,
IF(_xlfn.MINIFS(Nested_Ifs[a11],Nested_Ifs[ID],Nested_Ifs[[#This Row],[ID]])&lt;&gt;1,IF(AND(OR(C2063=MIN(_xlfn._xlws.FILTER(Nested_Ifs[a11], Nested_Ifs[ID]=Nested_Ifs[[#This Row],[ID]])), C2063 = "NA"), OR(J2063=42,J2063=6,J2063=7,J2063=8, J2063 = "NA")),"NA",0),0)),0)))</f>
        <v>0</v>
      </c>
      <c r="L2063">
        <v>1</v>
      </c>
      <c r="M2063">
        <v>2</v>
      </c>
      <c r="N2063" t="s">
        <v>0</v>
      </c>
      <c r="O2063" s="11">
        <f t="shared" ref="O2063:O2126" si="32">IF(AND(AND(L2063=1,M2063=1),AND(OR(N2063=3,N2063=4))),1,
IF(AND(OR(L2063=1,L2063="NA"),
OR(M2063=1,M2063="NA"),
OR(N2063=3,N2063=4, N2063="NA")),"NA",0))</f>
        <v>0</v>
      </c>
    </row>
    <row r="2064" spans="2:15" x14ac:dyDescent="0.3">
      <c r="B2064">
        <v>19734</v>
      </c>
      <c r="C2064">
        <v>2</v>
      </c>
      <c r="D2064">
        <v>2</v>
      </c>
      <c r="E2064">
        <v>2</v>
      </c>
      <c r="F2064">
        <v>34</v>
      </c>
      <c r="G2064">
        <v>1</v>
      </c>
      <c r="H2064" t="s">
        <v>0</v>
      </c>
      <c r="I2064" t="s">
        <v>0</v>
      </c>
      <c r="J2064">
        <v>41</v>
      </c>
      <c r="K2064" s="5" cm="1">
        <f t="array" ref="K2064">IF(AND(C2064=1,OR(J2064=42,J2064=6,J2064=7,J2064=8)),1,
IF(AND(OR(C2064=1,C2064="NA"),OR(J2064=42,J2064=6,J2064=7,J2064=8, J2064="NA")),"NA",
IF(_xlfn.MINIFS(Nested_Ifs[a11],Nested_Ifs[ID],Nested_Ifs[[#This Row],[ID]])&lt;&gt;1,IF(AND(C2064=MIN(_xlfn._xlws.FILTER(Nested_Ifs[a11], Nested_Ifs[ID]=Nested_Ifs[[#This Row],[ID]])), OR(J2064=42,J2064=6,J2064=7,J2064=8)),1,
IF(_xlfn.MINIFS(Nested_Ifs[a11],Nested_Ifs[ID],Nested_Ifs[[#This Row],[ID]])&lt;&gt;1,IF(AND(OR(C2064=MIN(_xlfn._xlws.FILTER(Nested_Ifs[a11], Nested_Ifs[ID]=Nested_Ifs[[#This Row],[ID]])), C2064 = "NA"), OR(J2064=42,J2064=6,J2064=7,J2064=8, J2064 = "NA")),"NA",0),0)),0)))</f>
        <v>0</v>
      </c>
      <c r="L2064">
        <v>1</v>
      </c>
      <c r="M2064">
        <v>2</v>
      </c>
      <c r="N2064" t="s">
        <v>0</v>
      </c>
      <c r="O2064" s="11">
        <f t="shared" si="32"/>
        <v>0</v>
      </c>
    </row>
    <row r="2065" spans="2:15" x14ac:dyDescent="0.3">
      <c r="B2065">
        <v>19734</v>
      </c>
      <c r="C2065">
        <v>3</v>
      </c>
      <c r="D2065">
        <v>1</v>
      </c>
      <c r="E2065">
        <v>3</v>
      </c>
      <c r="F2065">
        <v>7</v>
      </c>
      <c r="G2065" t="s">
        <v>0</v>
      </c>
      <c r="H2065" t="s">
        <v>0</v>
      </c>
      <c r="I2065" t="s">
        <v>0</v>
      </c>
      <c r="J2065" t="s">
        <v>0</v>
      </c>
      <c r="K2065" s="5" cm="1">
        <f t="array" ref="K2065">IF(AND(C2065=1,OR(J2065=42,J2065=6,J2065=7,J2065=8)),1,
IF(AND(OR(C2065=1,C2065="NA"),OR(J2065=42,J2065=6,J2065=7,J2065=8, J2065="NA")),"NA",
IF(_xlfn.MINIFS(Nested_Ifs[a11],Nested_Ifs[ID],Nested_Ifs[[#This Row],[ID]])&lt;&gt;1,IF(AND(C2065=MIN(_xlfn._xlws.FILTER(Nested_Ifs[a11], Nested_Ifs[ID]=Nested_Ifs[[#This Row],[ID]])), OR(J2065=42,J2065=6,J2065=7,J2065=8)),1,
IF(_xlfn.MINIFS(Nested_Ifs[a11],Nested_Ifs[ID],Nested_Ifs[[#This Row],[ID]])&lt;&gt;1,IF(AND(OR(C2065=MIN(_xlfn._xlws.FILTER(Nested_Ifs[a11], Nested_Ifs[ID]=Nested_Ifs[[#This Row],[ID]])), C2065 = "NA"), OR(J2065=42,J2065=6,J2065=7,J2065=8, J2065 = "NA")),"NA",0),0)),0)))</f>
        <v>0</v>
      </c>
      <c r="L2065">
        <v>1</v>
      </c>
      <c r="M2065">
        <v>2</v>
      </c>
      <c r="N2065" t="s">
        <v>0</v>
      </c>
      <c r="O2065" s="11">
        <f t="shared" si="32"/>
        <v>0</v>
      </c>
    </row>
    <row r="2066" spans="2:15" x14ac:dyDescent="0.3">
      <c r="B2066">
        <v>19735</v>
      </c>
      <c r="C2066">
        <v>1</v>
      </c>
      <c r="D2066">
        <v>1</v>
      </c>
      <c r="E2066">
        <v>1</v>
      </c>
      <c r="F2066">
        <v>52</v>
      </c>
      <c r="G2066">
        <v>1</v>
      </c>
      <c r="H2066" t="s">
        <v>0</v>
      </c>
      <c r="I2066" t="s">
        <v>0</v>
      </c>
      <c r="J2066">
        <v>5</v>
      </c>
      <c r="K2066" s="5" cm="1">
        <f t="array" ref="K2066">IF(AND(C2066=1,OR(J2066=42,J2066=6,J2066=7,J2066=8)),1,
IF(AND(OR(C2066=1,C2066="NA"),OR(J2066=42,J2066=6,J2066=7,J2066=8, J2066="NA")),"NA",
IF(_xlfn.MINIFS(Nested_Ifs[a11],Nested_Ifs[ID],Nested_Ifs[[#This Row],[ID]])&lt;&gt;1,IF(AND(C2066=MIN(_xlfn._xlws.FILTER(Nested_Ifs[a11], Nested_Ifs[ID]=Nested_Ifs[[#This Row],[ID]])), OR(J2066=42,J2066=6,J2066=7,J2066=8)),1,
IF(_xlfn.MINIFS(Nested_Ifs[a11],Nested_Ifs[ID],Nested_Ifs[[#This Row],[ID]])&lt;&gt;1,IF(AND(OR(C2066=MIN(_xlfn._xlws.FILTER(Nested_Ifs[a11], Nested_Ifs[ID]=Nested_Ifs[[#This Row],[ID]])), C2066 = "NA"), OR(J2066=42,J2066=6,J2066=7,J2066=8, J2066 = "NA")),"NA",0),0)),0)))</f>
        <v>0</v>
      </c>
      <c r="L2066">
        <v>1</v>
      </c>
      <c r="M2066">
        <v>2</v>
      </c>
      <c r="N2066" t="s">
        <v>0</v>
      </c>
      <c r="O2066" s="11">
        <f t="shared" si="32"/>
        <v>0</v>
      </c>
    </row>
    <row r="2067" spans="2:15" x14ac:dyDescent="0.3">
      <c r="B2067">
        <v>19735</v>
      </c>
      <c r="C2067">
        <v>2</v>
      </c>
      <c r="D2067">
        <v>2</v>
      </c>
      <c r="E2067">
        <v>2</v>
      </c>
      <c r="F2067">
        <v>42</v>
      </c>
      <c r="G2067">
        <v>1</v>
      </c>
      <c r="H2067" t="s">
        <v>0</v>
      </c>
      <c r="I2067" t="s">
        <v>0</v>
      </c>
      <c r="J2067">
        <v>1</v>
      </c>
      <c r="K2067" s="5" cm="1">
        <f t="array" ref="K2067">IF(AND(C2067=1,OR(J2067=42,J2067=6,J2067=7,J2067=8)),1,
IF(AND(OR(C2067=1,C2067="NA"),OR(J2067=42,J2067=6,J2067=7,J2067=8, J2067="NA")),"NA",
IF(_xlfn.MINIFS(Nested_Ifs[a11],Nested_Ifs[ID],Nested_Ifs[[#This Row],[ID]])&lt;&gt;1,IF(AND(C2067=MIN(_xlfn._xlws.FILTER(Nested_Ifs[a11], Nested_Ifs[ID]=Nested_Ifs[[#This Row],[ID]])), OR(J2067=42,J2067=6,J2067=7,J2067=8)),1,
IF(_xlfn.MINIFS(Nested_Ifs[a11],Nested_Ifs[ID],Nested_Ifs[[#This Row],[ID]])&lt;&gt;1,IF(AND(OR(C2067=MIN(_xlfn._xlws.FILTER(Nested_Ifs[a11], Nested_Ifs[ID]=Nested_Ifs[[#This Row],[ID]])), C2067 = "NA"), OR(J2067=42,J2067=6,J2067=7,J2067=8, J2067 = "NA")),"NA",0),0)),0)))</f>
        <v>0</v>
      </c>
      <c r="L2067">
        <v>1</v>
      </c>
      <c r="M2067">
        <v>2</v>
      </c>
      <c r="N2067" t="s">
        <v>0</v>
      </c>
      <c r="O2067" s="11">
        <f t="shared" si="32"/>
        <v>0</v>
      </c>
    </row>
    <row r="2068" spans="2:15" x14ac:dyDescent="0.3">
      <c r="B2068">
        <v>19735</v>
      </c>
      <c r="C2068">
        <v>4</v>
      </c>
      <c r="D2068">
        <v>2</v>
      </c>
      <c r="E2068">
        <v>3</v>
      </c>
      <c r="F2068">
        <v>15</v>
      </c>
      <c r="G2068">
        <v>6</v>
      </c>
      <c r="H2068" t="s">
        <v>0</v>
      </c>
      <c r="I2068" t="s">
        <v>0</v>
      </c>
      <c r="J2068" t="s">
        <v>0</v>
      </c>
      <c r="K2068" s="5" cm="1">
        <f t="array" ref="K2068">IF(AND(C2068=1,OR(J2068=42,J2068=6,J2068=7,J2068=8)),1,
IF(AND(OR(C2068=1,C2068="NA"),OR(J2068=42,J2068=6,J2068=7,J2068=8, J2068="NA")),"NA",
IF(_xlfn.MINIFS(Nested_Ifs[a11],Nested_Ifs[ID],Nested_Ifs[[#This Row],[ID]])&lt;&gt;1,IF(AND(C2068=MIN(_xlfn._xlws.FILTER(Nested_Ifs[a11], Nested_Ifs[ID]=Nested_Ifs[[#This Row],[ID]])), OR(J2068=42,J2068=6,J2068=7,J2068=8)),1,
IF(_xlfn.MINIFS(Nested_Ifs[a11],Nested_Ifs[ID],Nested_Ifs[[#This Row],[ID]])&lt;&gt;1,IF(AND(OR(C2068=MIN(_xlfn._xlws.FILTER(Nested_Ifs[a11], Nested_Ifs[ID]=Nested_Ifs[[#This Row],[ID]])), C2068 = "NA"), OR(J2068=42,J2068=6,J2068=7,J2068=8, J2068 = "NA")),"NA",0),0)),0)))</f>
        <v>0</v>
      </c>
      <c r="L2068">
        <v>1</v>
      </c>
      <c r="M2068">
        <v>2</v>
      </c>
      <c r="N2068" t="s">
        <v>0</v>
      </c>
      <c r="O2068" s="11">
        <f t="shared" si="32"/>
        <v>0</v>
      </c>
    </row>
    <row r="2069" spans="2:15" x14ac:dyDescent="0.3">
      <c r="B2069">
        <v>19735</v>
      </c>
      <c r="C2069">
        <v>5</v>
      </c>
      <c r="D2069">
        <v>2</v>
      </c>
      <c r="E2069">
        <v>3</v>
      </c>
      <c r="F2069">
        <v>8</v>
      </c>
      <c r="G2069" t="s">
        <v>0</v>
      </c>
      <c r="H2069" t="s">
        <v>0</v>
      </c>
      <c r="I2069" t="s">
        <v>0</v>
      </c>
      <c r="J2069" t="s">
        <v>0</v>
      </c>
      <c r="K2069" s="5" cm="1">
        <f t="array" ref="K2069">IF(AND(C2069=1,OR(J2069=42,J2069=6,J2069=7,J2069=8)),1,
IF(AND(OR(C2069=1,C2069="NA"),OR(J2069=42,J2069=6,J2069=7,J2069=8, J2069="NA")),"NA",
IF(_xlfn.MINIFS(Nested_Ifs[a11],Nested_Ifs[ID],Nested_Ifs[[#This Row],[ID]])&lt;&gt;1,IF(AND(C2069=MIN(_xlfn._xlws.FILTER(Nested_Ifs[a11], Nested_Ifs[ID]=Nested_Ifs[[#This Row],[ID]])), OR(J2069=42,J2069=6,J2069=7,J2069=8)),1,
IF(_xlfn.MINIFS(Nested_Ifs[a11],Nested_Ifs[ID],Nested_Ifs[[#This Row],[ID]])&lt;&gt;1,IF(AND(OR(C2069=MIN(_xlfn._xlws.FILTER(Nested_Ifs[a11], Nested_Ifs[ID]=Nested_Ifs[[#This Row],[ID]])), C2069 = "NA"), OR(J2069=42,J2069=6,J2069=7,J2069=8, J2069 = "NA")),"NA",0),0)),0)))</f>
        <v>0</v>
      </c>
      <c r="L2069">
        <v>1</v>
      </c>
      <c r="M2069">
        <v>2</v>
      </c>
      <c r="N2069" t="s">
        <v>0</v>
      </c>
      <c r="O2069" s="11">
        <f t="shared" si="32"/>
        <v>0</v>
      </c>
    </row>
    <row r="2070" spans="2:15" x14ac:dyDescent="0.3">
      <c r="B2070">
        <v>19736</v>
      </c>
      <c r="C2070">
        <v>1</v>
      </c>
      <c r="D2070">
        <v>1</v>
      </c>
      <c r="E2070">
        <v>1</v>
      </c>
      <c r="F2070">
        <v>50</v>
      </c>
      <c r="G2070">
        <v>1</v>
      </c>
      <c r="H2070" t="s">
        <v>0</v>
      </c>
      <c r="I2070" t="s">
        <v>0</v>
      </c>
      <c r="J2070">
        <v>5</v>
      </c>
      <c r="K2070" s="5" cm="1">
        <f t="array" ref="K2070">IF(AND(C2070=1,OR(J2070=42,J2070=6,J2070=7,J2070=8)),1,
IF(AND(OR(C2070=1,C2070="NA"),OR(J2070=42,J2070=6,J2070=7,J2070=8, J2070="NA")),"NA",
IF(_xlfn.MINIFS(Nested_Ifs[a11],Nested_Ifs[ID],Nested_Ifs[[#This Row],[ID]])&lt;&gt;1,IF(AND(C2070=MIN(_xlfn._xlws.FILTER(Nested_Ifs[a11], Nested_Ifs[ID]=Nested_Ifs[[#This Row],[ID]])), OR(J2070=42,J2070=6,J2070=7,J2070=8)),1,
IF(_xlfn.MINIFS(Nested_Ifs[a11],Nested_Ifs[ID],Nested_Ifs[[#This Row],[ID]])&lt;&gt;1,IF(AND(OR(C2070=MIN(_xlfn._xlws.FILTER(Nested_Ifs[a11], Nested_Ifs[ID]=Nested_Ifs[[#This Row],[ID]])), C2070 = "NA"), OR(J2070=42,J2070=6,J2070=7,J2070=8, J2070 = "NA")),"NA",0),0)),0)))</f>
        <v>0</v>
      </c>
      <c r="L2070">
        <v>2</v>
      </c>
      <c r="M2070">
        <v>2</v>
      </c>
      <c r="N2070" t="s">
        <v>0</v>
      </c>
      <c r="O2070" s="11">
        <f t="shared" si="32"/>
        <v>0</v>
      </c>
    </row>
    <row r="2071" spans="2:15" x14ac:dyDescent="0.3">
      <c r="B2071">
        <v>19736</v>
      </c>
      <c r="C2071">
        <v>2</v>
      </c>
      <c r="D2071">
        <v>2</v>
      </c>
      <c r="E2071">
        <v>2</v>
      </c>
      <c r="F2071">
        <v>48</v>
      </c>
      <c r="G2071">
        <v>1</v>
      </c>
      <c r="H2071" t="s">
        <v>0</v>
      </c>
      <c r="I2071" t="s">
        <v>0</v>
      </c>
      <c r="J2071">
        <v>5</v>
      </c>
      <c r="K2071" s="5" cm="1">
        <f t="array" ref="K2071">IF(AND(C2071=1,OR(J2071=42,J2071=6,J2071=7,J2071=8)),1,
IF(AND(OR(C2071=1,C2071="NA"),OR(J2071=42,J2071=6,J2071=7,J2071=8, J2071="NA")),"NA",
IF(_xlfn.MINIFS(Nested_Ifs[a11],Nested_Ifs[ID],Nested_Ifs[[#This Row],[ID]])&lt;&gt;1,IF(AND(C2071=MIN(_xlfn._xlws.FILTER(Nested_Ifs[a11], Nested_Ifs[ID]=Nested_Ifs[[#This Row],[ID]])), OR(J2071=42,J2071=6,J2071=7,J2071=8)),1,
IF(_xlfn.MINIFS(Nested_Ifs[a11],Nested_Ifs[ID],Nested_Ifs[[#This Row],[ID]])&lt;&gt;1,IF(AND(OR(C2071=MIN(_xlfn._xlws.FILTER(Nested_Ifs[a11], Nested_Ifs[ID]=Nested_Ifs[[#This Row],[ID]])), C2071 = "NA"), OR(J2071=42,J2071=6,J2071=7,J2071=8, J2071 = "NA")),"NA",0),0)),0)))</f>
        <v>0</v>
      </c>
      <c r="L2071">
        <v>2</v>
      </c>
      <c r="M2071">
        <v>2</v>
      </c>
      <c r="N2071" t="s">
        <v>0</v>
      </c>
      <c r="O2071" s="11">
        <f t="shared" si="32"/>
        <v>0</v>
      </c>
    </row>
    <row r="2072" spans="2:15" x14ac:dyDescent="0.3">
      <c r="B2072">
        <v>19736</v>
      </c>
      <c r="C2072">
        <v>3</v>
      </c>
      <c r="D2072">
        <v>1</v>
      </c>
      <c r="E2072">
        <v>3</v>
      </c>
      <c r="F2072">
        <v>24</v>
      </c>
      <c r="G2072">
        <v>1</v>
      </c>
      <c r="H2072" t="s">
        <v>0</v>
      </c>
      <c r="I2072" t="s">
        <v>0</v>
      </c>
      <c r="J2072">
        <v>41</v>
      </c>
      <c r="K2072" s="5" cm="1">
        <f t="array" ref="K2072">IF(AND(C2072=1,OR(J2072=42,J2072=6,J2072=7,J2072=8)),1,
IF(AND(OR(C2072=1,C2072="NA"),OR(J2072=42,J2072=6,J2072=7,J2072=8, J2072="NA")),"NA",
IF(_xlfn.MINIFS(Nested_Ifs[a11],Nested_Ifs[ID],Nested_Ifs[[#This Row],[ID]])&lt;&gt;1,IF(AND(C2072=MIN(_xlfn._xlws.FILTER(Nested_Ifs[a11], Nested_Ifs[ID]=Nested_Ifs[[#This Row],[ID]])), OR(J2072=42,J2072=6,J2072=7,J2072=8)),1,
IF(_xlfn.MINIFS(Nested_Ifs[a11],Nested_Ifs[ID],Nested_Ifs[[#This Row],[ID]])&lt;&gt;1,IF(AND(OR(C2072=MIN(_xlfn._xlws.FILTER(Nested_Ifs[a11], Nested_Ifs[ID]=Nested_Ifs[[#This Row],[ID]])), C2072 = "NA"), OR(J2072=42,J2072=6,J2072=7,J2072=8, J2072 = "NA")),"NA",0),0)),0)))</f>
        <v>0</v>
      </c>
      <c r="L2072">
        <v>2</v>
      </c>
      <c r="M2072">
        <v>2</v>
      </c>
      <c r="N2072" t="s">
        <v>0</v>
      </c>
      <c r="O2072" s="11">
        <f t="shared" si="32"/>
        <v>0</v>
      </c>
    </row>
    <row r="2073" spans="2:15" x14ac:dyDescent="0.3">
      <c r="B2073">
        <v>19736</v>
      </c>
      <c r="C2073">
        <v>4</v>
      </c>
      <c r="D2073">
        <v>2</v>
      </c>
      <c r="E2073">
        <v>4</v>
      </c>
      <c r="F2073">
        <v>20</v>
      </c>
      <c r="G2073">
        <v>1</v>
      </c>
      <c r="H2073" t="s">
        <v>0</v>
      </c>
      <c r="I2073" t="s">
        <v>0</v>
      </c>
      <c r="J2073">
        <v>5</v>
      </c>
      <c r="K2073" s="5" cm="1">
        <f t="array" ref="K2073">IF(AND(C2073=1,OR(J2073=42,J2073=6,J2073=7,J2073=8)),1,
IF(AND(OR(C2073=1,C2073="NA"),OR(J2073=42,J2073=6,J2073=7,J2073=8, J2073="NA")),"NA",
IF(_xlfn.MINIFS(Nested_Ifs[a11],Nested_Ifs[ID],Nested_Ifs[[#This Row],[ID]])&lt;&gt;1,IF(AND(C2073=MIN(_xlfn._xlws.FILTER(Nested_Ifs[a11], Nested_Ifs[ID]=Nested_Ifs[[#This Row],[ID]])), OR(J2073=42,J2073=6,J2073=7,J2073=8)),1,
IF(_xlfn.MINIFS(Nested_Ifs[a11],Nested_Ifs[ID],Nested_Ifs[[#This Row],[ID]])&lt;&gt;1,IF(AND(OR(C2073=MIN(_xlfn._xlws.FILTER(Nested_Ifs[a11], Nested_Ifs[ID]=Nested_Ifs[[#This Row],[ID]])), C2073 = "NA"), OR(J2073=42,J2073=6,J2073=7,J2073=8, J2073 = "NA")),"NA",0),0)),0)))</f>
        <v>0</v>
      </c>
      <c r="L2073">
        <v>2</v>
      </c>
      <c r="M2073">
        <v>2</v>
      </c>
      <c r="N2073" t="s">
        <v>0</v>
      </c>
      <c r="O2073" s="11">
        <f t="shared" si="32"/>
        <v>0</v>
      </c>
    </row>
    <row r="2074" spans="2:15" x14ac:dyDescent="0.3">
      <c r="B2074">
        <v>19736</v>
      </c>
      <c r="C2074">
        <v>5</v>
      </c>
      <c r="D2074">
        <v>2</v>
      </c>
      <c r="E2074">
        <v>8</v>
      </c>
      <c r="F2074">
        <v>0</v>
      </c>
      <c r="G2074" t="s">
        <v>0</v>
      </c>
      <c r="H2074">
        <v>2</v>
      </c>
      <c r="I2074">
        <v>3</v>
      </c>
      <c r="J2074" t="s">
        <v>0</v>
      </c>
      <c r="K2074" s="5" cm="1">
        <f t="array" ref="K2074">IF(AND(C2074=1,OR(J2074=42,J2074=6,J2074=7,J2074=8)),1,
IF(AND(OR(C2074=1,C2074="NA"),OR(J2074=42,J2074=6,J2074=7,J2074=8, J2074="NA")),"NA",
IF(_xlfn.MINIFS(Nested_Ifs[a11],Nested_Ifs[ID],Nested_Ifs[[#This Row],[ID]])&lt;&gt;1,IF(AND(C2074=MIN(_xlfn._xlws.FILTER(Nested_Ifs[a11], Nested_Ifs[ID]=Nested_Ifs[[#This Row],[ID]])), OR(J2074=42,J2074=6,J2074=7,J2074=8)),1,
IF(_xlfn.MINIFS(Nested_Ifs[a11],Nested_Ifs[ID],Nested_Ifs[[#This Row],[ID]])&lt;&gt;1,IF(AND(OR(C2074=MIN(_xlfn._xlws.FILTER(Nested_Ifs[a11], Nested_Ifs[ID]=Nested_Ifs[[#This Row],[ID]])), C2074 = "NA"), OR(J2074=42,J2074=6,J2074=7,J2074=8, J2074 = "NA")),"NA",0),0)),0)))</f>
        <v>0</v>
      </c>
      <c r="L2074">
        <v>2</v>
      </c>
      <c r="M2074">
        <v>2</v>
      </c>
      <c r="N2074" t="s">
        <v>0</v>
      </c>
      <c r="O2074" s="11">
        <f t="shared" si="32"/>
        <v>0</v>
      </c>
    </row>
    <row r="2075" spans="2:15" x14ac:dyDescent="0.3">
      <c r="B2075">
        <v>19737</v>
      </c>
      <c r="C2075">
        <v>1</v>
      </c>
      <c r="D2075">
        <v>1</v>
      </c>
      <c r="E2075">
        <v>1</v>
      </c>
      <c r="F2075">
        <v>77</v>
      </c>
      <c r="G2075">
        <v>5</v>
      </c>
      <c r="H2075" t="s">
        <v>0</v>
      </c>
      <c r="I2075" t="s">
        <v>0</v>
      </c>
      <c r="J2075">
        <v>3</v>
      </c>
      <c r="K2075" s="5" cm="1">
        <f t="array" ref="K2075">IF(AND(C2075=1,OR(J2075=42,J2075=6,J2075=7,J2075=8)),1,
IF(AND(OR(C2075=1,C2075="NA"),OR(J2075=42,J2075=6,J2075=7,J2075=8, J2075="NA")),"NA",
IF(_xlfn.MINIFS(Nested_Ifs[a11],Nested_Ifs[ID],Nested_Ifs[[#This Row],[ID]])&lt;&gt;1,IF(AND(C2075=MIN(_xlfn._xlws.FILTER(Nested_Ifs[a11], Nested_Ifs[ID]=Nested_Ifs[[#This Row],[ID]])), OR(J2075=42,J2075=6,J2075=7,J2075=8)),1,
IF(_xlfn.MINIFS(Nested_Ifs[a11],Nested_Ifs[ID],Nested_Ifs[[#This Row],[ID]])&lt;&gt;1,IF(AND(OR(C2075=MIN(_xlfn._xlws.FILTER(Nested_Ifs[a11], Nested_Ifs[ID]=Nested_Ifs[[#This Row],[ID]])), C2075 = "NA"), OR(J2075=42,J2075=6,J2075=7,J2075=8, J2075 = "NA")),"NA",0),0)),0)))</f>
        <v>0</v>
      </c>
      <c r="L2075">
        <v>1</v>
      </c>
      <c r="M2075">
        <v>2</v>
      </c>
      <c r="N2075" t="s">
        <v>0</v>
      </c>
      <c r="O2075" s="11">
        <f t="shared" si="32"/>
        <v>0</v>
      </c>
    </row>
    <row r="2076" spans="2:15" x14ac:dyDescent="0.3">
      <c r="B2076">
        <v>19737</v>
      </c>
      <c r="C2076">
        <v>2</v>
      </c>
      <c r="D2076">
        <v>1</v>
      </c>
      <c r="E2076">
        <v>3</v>
      </c>
      <c r="F2076">
        <v>48</v>
      </c>
      <c r="G2076">
        <v>3</v>
      </c>
      <c r="H2076" t="s">
        <v>0</v>
      </c>
      <c r="I2076" t="s">
        <v>0</v>
      </c>
      <c r="J2076">
        <v>5</v>
      </c>
      <c r="K2076" s="5" cm="1">
        <f t="array" ref="K2076">IF(AND(C2076=1,OR(J2076=42,J2076=6,J2076=7,J2076=8)),1,
IF(AND(OR(C2076=1,C2076="NA"),OR(J2076=42,J2076=6,J2076=7,J2076=8, J2076="NA")),"NA",
IF(_xlfn.MINIFS(Nested_Ifs[a11],Nested_Ifs[ID],Nested_Ifs[[#This Row],[ID]])&lt;&gt;1,IF(AND(C2076=MIN(_xlfn._xlws.FILTER(Nested_Ifs[a11], Nested_Ifs[ID]=Nested_Ifs[[#This Row],[ID]])), OR(J2076=42,J2076=6,J2076=7,J2076=8)),1,
IF(_xlfn.MINIFS(Nested_Ifs[a11],Nested_Ifs[ID],Nested_Ifs[[#This Row],[ID]])&lt;&gt;1,IF(AND(OR(C2076=MIN(_xlfn._xlws.FILTER(Nested_Ifs[a11], Nested_Ifs[ID]=Nested_Ifs[[#This Row],[ID]])), C2076 = "NA"), OR(J2076=42,J2076=6,J2076=7,J2076=8, J2076 = "NA")),"NA",0),0)),0)))</f>
        <v>0</v>
      </c>
      <c r="L2076">
        <v>2</v>
      </c>
      <c r="M2076">
        <v>2</v>
      </c>
      <c r="N2076" t="s">
        <v>0</v>
      </c>
      <c r="O2076" s="11">
        <f t="shared" si="32"/>
        <v>0</v>
      </c>
    </row>
    <row r="2077" spans="2:15" x14ac:dyDescent="0.3">
      <c r="B2077">
        <v>19737</v>
      </c>
      <c r="C2077">
        <v>3</v>
      </c>
      <c r="D2077">
        <v>1</v>
      </c>
      <c r="E2077">
        <v>8</v>
      </c>
      <c r="F2077">
        <v>16</v>
      </c>
      <c r="G2077">
        <v>6</v>
      </c>
      <c r="H2077" t="s">
        <v>0</v>
      </c>
      <c r="I2077" t="s">
        <v>0</v>
      </c>
      <c r="J2077" t="s">
        <v>0</v>
      </c>
      <c r="K2077" s="5" cm="1">
        <f t="array" ref="K2077">IF(AND(C2077=1,OR(J2077=42,J2077=6,J2077=7,J2077=8)),1,
IF(AND(OR(C2077=1,C2077="NA"),OR(J2077=42,J2077=6,J2077=7,J2077=8, J2077="NA")),"NA",
IF(_xlfn.MINIFS(Nested_Ifs[a11],Nested_Ifs[ID],Nested_Ifs[[#This Row],[ID]])&lt;&gt;1,IF(AND(C2077=MIN(_xlfn._xlws.FILTER(Nested_Ifs[a11], Nested_Ifs[ID]=Nested_Ifs[[#This Row],[ID]])), OR(J2077=42,J2077=6,J2077=7,J2077=8)),1,
IF(_xlfn.MINIFS(Nested_Ifs[a11],Nested_Ifs[ID],Nested_Ifs[[#This Row],[ID]])&lt;&gt;1,IF(AND(OR(C2077=MIN(_xlfn._xlws.FILTER(Nested_Ifs[a11], Nested_Ifs[ID]=Nested_Ifs[[#This Row],[ID]])), C2077 = "NA"), OR(J2077=42,J2077=6,J2077=7,J2077=8, J2077 = "NA")),"NA",0),0)),0)))</f>
        <v>0</v>
      </c>
      <c r="L2077">
        <v>2</v>
      </c>
      <c r="M2077">
        <v>2</v>
      </c>
      <c r="N2077" t="s">
        <v>0</v>
      </c>
      <c r="O2077" s="11">
        <f t="shared" si="32"/>
        <v>0</v>
      </c>
    </row>
    <row r="2078" spans="2:15" x14ac:dyDescent="0.3">
      <c r="B2078">
        <v>19738</v>
      </c>
      <c r="C2078">
        <v>1</v>
      </c>
      <c r="D2078">
        <v>1</v>
      </c>
      <c r="E2078">
        <v>1</v>
      </c>
      <c r="F2078">
        <v>50</v>
      </c>
      <c r="G2078">
        <v>1</v>
      </c>
      <c r="H2078" t="s">
        <v>0</v>
      </c>
      <c r="I2078" t="s">
        <v>0</v>
      </c>
      <c r="J2078">
        <v>42</v>
      </c>
      <c r="K2078" s="5" cm="1">
        <f t="array" ref="K2078">IF(AND(C2078=1,OR(J2078=42,J2078=6,J2078=7,J2078=8)),1,
IF(AND(OR(C2078=1,C2078="NA"),OR(J2078=42,J2078=6,J2078=7,J2078=8, J2078="NA")),"NA",
IF(_xlfn.MINIFS(Nested_Ifs[a11],Nested_Ifs[ID],Nested_Ifs[[#This Row],[ID]])&lt;&gt;1,IF(AND(C2078=MIN(_xlfn._xlws.FILTER(Nested_Ifs[a11], Nested_Ifs[ID]=Nested_Ifs[[#This Row],[ID]])), OR(J2078=42,J2078=6,J2078=7,J2078=8)),1,
IF(_xlfn.MINIFS(Nested_Ifs[a11],Nested_Ifs[ID],Nested_Ifs[[#This Row],[ID]])&lt;&gt;1,IF(AND(OR(C2078=MIN(_xlfn._xlws.FILTER(Nested_Ifs[a11], Nested_Ifs[ID]=Nested_Ifs[[#This Row],[ID]])), C2078 = "NA"), OR(J2078=42,J2078=6,J2078=7,J2078=8, J2078 = "NA")),"NA",0),0)),0)))</f>
        <v>1</v>
      </c>
      <c r="L2078">
        <v>2</v>
      </c>
      <c r="M2078">
        <v>2</v>
      </c>
      <c r="N2078" t="s">
        <v>0</v>
      </c>
      <c r="O2078" s="11">
        <f t="shared" si="32"/>
        <v>0</v>
      </c>
    </row>
    <row r="2079" spans="2:15" x14ac:dyDescent="0.3">
      <c r="B2079">
        <v>19738</v>
      </c>
      <c r="C2079">
        <v>2</v>
      </c>
      <c r="D2079">
        <v>2</v>
      </c>
      <c r="E2079">
        <v>2</v>
      </c>
      <c r="F2079">
        <v>49</v>
      </c>
      <c r="G2079">
        <v>1</v>
      </c>
      <c r="H2079" t="s">
        <v>0</v>
      </c>
      <c r="I2079" t="s">
        <v>0</v>
      </c>
      <c r="J2079">
        <v>42</v>
      </c>
      <c r="K2079" s="5" cm="1">
        <f t="array" ref="K2079">IF(AND(C2079=1,OR(J2079=42,J2079=6,J2079=7,J2079=8)),1,
IF(AND(OR(C2079=1,C2079="NA"),OR(J2079=42,J2079=6,J2079=7,J2079=8, J2079="NA")),"NA",
IF(_xlfn.MINIFS(Nested_Ifs[a11],Nested_Ifs[ID],Nested_Ifs[[#This Row],[ID]])&lt;&gt;1,IF(AND(C2079=MIN(_xlfn._xlws.FILTER(Nested_Ifs[a11], Nested_Ifs[ID]=Nested_Ifs[[#This Row],[ID]])), OR(J2079=42,J2079=6,J2079=7,J2079=8)),1,
IF(_xlfn.MINIFS(Nested_Ifs[a11],Nested_Ifs[ID],Nested_Ifs[[#This Row],[ID]])&lt;&gt;1,IF(AND(OR(C2079=MIN(_xlfn._xlws.FILTER(Nested_Ifs[a11], Nested_Ifs[ID]=Nested_Ifs[[#This Row],[ID]])), C2079 = "NA"), OR(J2079=42,J2079=6,J2079=7,J2079=8, J2079 = "NA")),"NA",0),0)),0)))</f>
        <v>0</v>
      </c>
      <c r="L2079">
        <v>2</v>
      </c>
      <c r="M2079">
        <v>2</v>
      </c>
      <c r="N2079" t="s">
        <v>0</v>
      </c>
      <c r="O2079" s="11">
        <f t="shared" si="32"/>
        <v>0</v>
      </c>
    </row>
    <row r="2080" spans="2:15" x14ac:dyDescent="0.3">
      <c r="B2080">
        <v>19738</v>
      </c>
      <c r="C2080">
        <v>3</v>
      </c>
      <c r="D2080">
        <v>2</v>
      </c>
      <c r="E2080">
        <v>3</v>
      </c>
      <c r="F2080">
        <v>17</v>
      </c>
      <c r="G2080">
        <v>6</v>
      </c>
      <c r="H2080" t="s">
        <v>0</v>
      </c>
      <c r="I2080" t="s">
        <v>0</v>
      </c>
      <c r="J2080" t="s">
        <v>0</v>
      </c>
      <c r="K2080" s="5" cm="1">
        <f t="array" ref="K2080">IF(AND(C2080=1,OR(J2080=42,J2080=6,J2080=7,J2080=8)),1,
IF(AND(OR(C2080=1,C2080="NA"),OR(J2080=42,J2080=6,J2080=7,J2080=8, J2080="NA")),"NA",
IF(_xlfn.MINIFS(Nested_Ifs[a11],Nested_Ifs[ID],Nested_Ifs[[#This Row],[ID]])&lt;&gt;1,IF(AND(C2080=MIN(_xlfn._xlws.FILTER(Nested_Ifs[a11], Nested_Ifs[ID]=Nested_Ifs[[#This Row],[ID]])), OR(J2080=42,J2080=6,J2080=7,J2080=8)),1,
IF(_xlfn.MINIFS(Nested_Ifs[a11],Nested_Ifs[ID],Nested_Ifs[[#This Row],[ID]])&lt;&gt;1,IF(AND(OR(C2080=MIN(_xlfn._xlws.FILTER(Nested_Ifs[a11], Nested_Ifs[ID]=Nested_Ifs[[#This Row],[ID]])), C2080 = "NA"), OR(J2080=42,J2080=6,J2080=7,J2080=8, J2080 = "NA")),"NA",0),0)),0)))</f>
        <v>0</v>
      </c>
      <c r="L2080">
        <v>2</v>
      </c>
      <c r="M2080">
        <v>2</v>
      </c>
      <c r="N2080" t="s">
        <v>0</v>
      </c>
      <c r="O2080" s="11">
        <f t="shared" si="32"/>
        <v>0</v>
      </c>
    </row>
    <row r="2081" spans="2:15" x14ac:dyDescent="0.3">
      <c r="B2081">
        <v>19738</v>
      </c>
      <c r="C2081">
        <v>4</v>
      </c>
      <c r="D2081">
        <v>1</v>
      </c>
      <c r="E2081">
        <v>3</v>
      </c>
      <c r="F2081">
        <v>8</v>
      </c>
      <c r="G2081" t="s">
        <v>0</v>
      </c>
      <c r="H2081" t="s">
        <v>0</v>
      </c>
      <c r="I2081" t="s">
        <v>0</v>
      </c>
      <c r="J2081" t="s">
        <v>0</v>
      </c>
      <c r="K2081" s="5" cm="1">
        <f t="array" ref="K2081">IF(AND(C2081=1,OR(J2081=42,J2081=6,J2081=7,J2081=8)),1,
IF(AND(OR(C2081=1,C2081="NA"),OR(J2081=42,J2081=6,J2081=7,J2081=8, J2081="NA")),"NA",
IF(_xlfn.MINIFS(Nested_Ifs[a11],Nested_Ifs[ID],Nested_Ifs[[#This Row],[ID]])&lt;&gt;1,IF(AND(C2081=MIN(_xlfn._xlws.FILTER(Nested_Ifs[a11], Nested_Ifs[ID]=Nested_Ifs[[#This Row],[ID]])), OR(J2081=42,J2081=6,J2081=7,J2081=8)),1,
IF(_xlfn.MINIFS(Nested_Ifs[a11],Nested_Ifs[ID],Nested_Ifs[[#This Row],[ID]])&lt;&gt;1,IF(AND(OR(C2081=MIN(_xlfn._xlws.FILTER(Nested_Ifs[a11], Nested_Ifs[ID]=Nested_Ifs[[#This Row],[ID]])), C2081 = "NA"), OR(J2081=42,J2081=6,J2081=7,J2081=8, J2081 = "NA")),"NA",0),0)),0)))</f>
        <v>0</v>
      </c>
      <c r="L2081">
        <v>2</v>
      </c>
      <c r="M2081">
        <v>2</v>
      </c>
      <c r="N2081" t="s">
        <v>0</v>
      </c>
      <c r="O2081" s="11">
        <f t="shared" si="32"/>
        <v>0</v>
      </c>
    </row>
    <row r="2082" spans="2:15" x14ac:dyDescent="0.3">
      <c r="B2082">
        <v>19739</v>
      </c>
      <c r="C2082">
        <v>1</v>
      </c>
      <c r="D2082">
        <v>1</v>
      </c>
      <c r="E2082">
        <v>1</v>
      </c>
      <c r="F2082">
        <v>44</v>
      </c>
      <c r="G2082">
        <v>1</v>
      </c>
      <c r="H2082" t="s">
        <v>0</v>
      </c>
      <c r="I2082" t="s">
        <v>0</v>
      </c>
      <c r="J2082">
        <v>5</v>
      </c>
      <c r="K2082" s="5" cm="1">
        <f t="array" ref="K2082">IF(AND(C2082=1,OR(J2082=42,J2082=6,J2082=7,J2082=8)),1,
IF(AND(OR(C2082=1,C2082="NA"),OR(J2082=42,J2082=6,J2082=7,J2082=8, J2082="NA")),"NA",
IF(_xlfn.MINIFS(Nested_Ifs[a11],Nested_Ifs[ID],Nested_Ifs[[#This Row],[ID]])&lt;&gt;1,IF(AND(C2082=MIN(_xlfn._xlws.FILTER(Nested_Ifs[a11], Nested_Ifs[ID]=Nested_Ifs[[#This Row],[ID]])), OR(J2082=42,J2082=6,J2082=7,J2082=8)),1,
IF(_xlfn.MINIFS(Nested_Ifs[a11],Nested_Ifs[ID],Nested_Ifs[[#This Row],[ID]])&lt;&gt;1,IF(AND(OR(C2082=MIN(_xlfn._xlws.FILTER(Nested_Ifs[a11], Nested_Ifs[ID]=Nested_Ifs[[#This Row],[ID]])), C2082 = "NA"), OR(J2082=42,J2082=6,J2082=7,J2082=8, J2082 = "NA")),"NA",0),0)),0)))</f>
        <v>0</v>
      </c>
      <c r="L2082">
        <v>2</v>
      </c>
      <c r="M2082">
        <v>2</v>
      </c>
      <c r="N2082" t="s">
        <v>0</v>
      </c>
      <c r="O2082" s="11">
        <f t="shared" si="32"/>
        <v>0</v>
      </c>
    </row>
    <row r="2083" spans="2:15" x14ac:dyDescent="0.3">
      <c r="B2083">
        <v>19739</v>
      </c>
      <c r="C2083">
        <v>2</v>
      </c>
      <c r="D2083">
        <v>2</v>
      </c>
      <c r="E2083">
        <v>2</v>
      </c>
      <c r="F2083">
        <v>42</v>
      </c>
      <c r="G2083">
        <v>1</v>
      </c>
      <c r="H2083" t="s">
        <v>0</v>
      </c>
      <c r="I2083" t="s">
        <v>0</v>
      </c>
      <c r="J2083">
        <v>5</v>
      </c>
      <c r="K2083" s="5" cm="1">
        <f t="array" ref="K2083">IF(AND(C2083=1,OR(J2083=42,J2083=6,J2083=7,J2083=8)),1,
IF(AND(OR(C2083=1,C2083="NA"),OR(J2083=42,J2083=6,J2083=7,J2083=8, J2083="NA")),"NA",
IF(_xlfn.MINIFS(Nested_Ifs[a11],Nested_Ifs[ID],Nested_Ifs[[#This Row],[ID]])&lt;&gt;1,IF(AND(C2083=MIN(_xlfn._xlws.FILTER(Nested_Ifs[a11], Nested_Ifs[ID]=Nested_Ifs[[#This Row],[ID]])), OR(J2083=42,J2083=6,J2083=7,J2083=8)),1,
IF(_xlfn.MINIFS(Nested_Ifs[a11],Nested_Ifs[ID],Nested_Ifs[[#This Row],[ID]])&lt;&gt;1,IF(AND(OR(C2083=MIN(_xlfn._xlws.FILTER(Nested_Ifs[a11], Nested_Ifs[ID]=Nested_Ifs[[#This Row],[ID]])), C2083 = "NA"), OR(J2083=42,J2083=6,J2083=7,J2083=8, J2083 = "NA")),"NA",0),0)),0)))</f>
        <v>0</v>
      </c>
      <c r="L2083">
        <v>2</v>
      </c>
      <c r="M2083">
        <v>2</v>
      </c>
      <c r="N2083" t="s">
        <v>0</v>
      </c>
      <c r="O2083" s="11">
        <f t="shared" si="32"/>
        <v>0</v>
      </c>
    </row>
    <row r="2084" spans="2:15" x14ac:dyDescent="0.3">
      <c r="B2084">
        <v>19739</v>
      </c>
      <c r="C2084">
        <v>3</v>
      </c>
      <c r="D2084">
        <v>1</v>
      </c>
      <c r="E2084">
        <v>3</v>
      </c>
      <c r="F2084">
        <v>25</v>
      </c>
      <c r="G2084">
        <v>1</v>
      </c>
      <c r="H2084" t="s">
        <v>0</v>
      </c>
      <c r="I2084" t="s">
        <v>0</v>
      </c>
      <c r="J2084">
        <v>5</v>
      </c>
      <c r="K2084" s="5" cm="1">
        <f t="array" ref="K2084">IF(AND(C2084=1,OR(J2084=42,J2084=6,J2084=7,J2084=8)),1,
IF(AND(OR(C2084=1,C2084="NA"),OR(J2084=42,J2084=6,J2084=7,J2084=8, J2084="NA")),"NA",
IF(_xlfn.MINIFS(Nested_Ifs[a11],Nested_Ifs[ID],Nested_Ifs[[#This Row],[ID]])&lt;&gt;1,IF(AND(C2084=MIN(_xlfn._xlws.FILTER(Nested_Ifs[a11], Nested_Ifs[ID]=Nested_Ifs[[#This Row],[ID]])), OR(J2084=42,J2084=6,J2084=7,J2084=8)),1,
IF(_xlfn.MINIFS(Nested_Ifs[a11],Nested_Ifs[ID],Nested_Ifs[[#This Row],[ID]])&lt;&gt;1,IF(AND(OR(C2084=MIN(_xlfn._xlws.FILTER(Nested_Ifs[a11], Nested_Ifs[ID]=Nested_Ifs[[#This Row],[ID]])), C2084 = "NA"), OR(J2084=42,J2084=6,J2084=7,J2084=8, J2084 = "NA")),"NA",0),0)),0)))</f>
        <v>0</v>
      </c>
      <c r="L2084">
        <v>2</v>
      </c>
      <c r="M2084">
        <v>2</v>
      </c>
      <c r="N2084" t="s">
        <v>0</v>
      </c>
      <c r="O2084" s="11">
        <f t="shared" si="32"/>
        <v>0</v>
      </c>
    </row>
    <row r="2085" spans="2:15" x14ac:dyDescent="0.3">
      <c r="B2085">
        <v>19739</v>
      </c>
      <c r="C2085">
        <v>4</v>
      </c>
      <c r="D2085">
        <v>2</v>
      </c>
      <c r="E2085">
        <v>4</v>
      </c>
      <c r="F2085">
        <v>25</v>
      </c>
      <c r="G2085">
        <v>1</v>
      </c>
      <c r="H2085" t="s">
        <v>0</v>
      </c>
      <c r="I2085" t="s">
        <v>0</v>
      </c>
      <c r="J2085">
        <v>5</v>
      </c>
      <c r="K2085" s="5" cm="1">
        <f t="array" ref="K2085">IF(AND(C2085=1,OR(J2085=42,J2085=6,J2085=7,J2085=8)),1,
IF(AND(OR(C2085=1,C2085="NA"),OR(J2085=42,J2085=6,J2085=7,J2085=8, J2085="NA")),"NA",
IF(_xlfn.MINIFS(Nested_Ifs[a11],Nested_Ifs[ID],Nested_Ifs[[#This Row],[ID]])&lt;&gt;1,IF(AND(C2085=MIN(_xlfn._xlws.FILTER(Nested_Ifs[a11], Nested_Ifs[ID]=Nested_Ifs[[#This Row],[ID]])), OR(J2085=42,J2085=6,J2085=7,J2085=8)),1,
IF(_xlfn.MINIFS(Nested_Ifs[a11],Nested_Ifs[ID],Nested_Ifs[[#This Row],[ID]])&lt;&gt;1,IF(AND(OR(C2085=MIN(_xlfn._xlws.FILTER(Nested_Ifs[a11], Nested_Ifs[ID]=Nested_Ifs[[#This Row],[ID]])), C2085 = "NA"), OR(J2085=42,J2085=6,J2085=7,J2085=8, J2085 = "NA")),"NA",0),0)),0)))</f>
        <v>0</v>
      </c>
      <c r="L2085">
        <v>2</v>
      </c>
      <c r="M2085">
        <v>2</v>
      </c>
      <c r="N2085" t="s">
        <v>0</v>
      </c>
      <c r="O2085" s="11">
        <f t="shared" si="32"/>
        <v>0</v>
      </c>
    </row>
    <row r="2086" spans="2:15" x14ac:dyDescent="0.3">
      <c r="B2086">
        <v>19739</v>
      </c>
      <c r="C2086">
        <v>5</v>
      </c>
      <c r="D2086">
        <v>1</v>
      </c>
      <c r="E2086">
        <v>8</v>
      </c>
      <c r="F2086">
        <v>5</v>
      </c>
      <c r="G2086" t="s">
        <v>0</v>
      </c>
      <c r="H2086">
        <v>2</v>
      </c>
      <c r="I2086">
        <v>8</v>
      </c>
      <c r="J2086" t="s">
        <v>0</v>
      </c>
      <c r="K2086" s="5" cm="1">
        <f t="array" ref="K2086">IF(AND(C2086=1,OR(J2086=42,J2086=6,J2086=7,J2086=8)),1,
IF(AND(OR(C2086=1,C2086="NA"),OR(J2086=42,J2086=6,J2086=7,J2086=8, J2086="NA")),"NA",
IF(_xlfn.MINIFS(Nested_Ifs[a11],Nested_Ifs[ID],Nested_Ifs[[#This Row],[ID]])&lt;&gt;1,IF(AND(C2086=MIN(_xlfn._xlws.FILTER(Nested_Ifs[a11], Nested_Ifs[ID]=Nested_Ifs[[#This Row],[ID]])), OR(J2086=42,J2086=6,J2086=7,J2086=8)),1,
IF(_xlfn.MINIFS(Nested_Ifs[a11],Nested_Ifs[ID],Nested_Ifs[[#This Row],[ID]])&lt;&gt;1,IF(AND(OR(C2086=MIN(_xlfn._xlws.FILTER(Nested_Ifs[a11], Nested_Ifs[ID]=Nested_Ifs[[#This Row],[ID]])), C2086 = "NA"), OR(J2086=42,J2086=6,J2086=7,J2086=8, J2086 = "NA")),"NA",0),0)),0)))</f>
        <v>0</v>
      </c>
      <c r="L2086">
        <v>2</v>
      </c>
      <c r="M2086">
        <v>2</v>
      </c>
      <c r="N2086" t="s">
        <v>0</v>
      </c>
      <c r="O2086" s="11">
        <f t="shared" si="32"/>
        <v>0</v>
      </c>
    </row>
    <row r="2087" spans="2:15" x14ac:dyDescent="0.3">
      <c r="B2087">
        <v>19739</v>
      </c>
      <c r="C2087">
        <v>6</v>
      </c>
      <c r="D2087">
        <v>1</v>
      </c>
      <c r="E2087">
        <v>8</v>
      </c>
      <c r="F2087">
        <v>2</v>
      </c>
      <c r="G2087" t="s">
        <v>0</v>
      </c>
      <c r="H2087">
        <v>2</v>
      </c>
      <c r="I2087">
        <v>8</v>
      </c>
      <c r="J2087" t="s">
        <v>0</v>
      </c>
      <c r="K2087" s="5" cm="1">
        <f t="array" ref="K2087">IF(AND(C2087=1,OR(J2087=42,J2087=6,J2087=7,J2087=8)),1,
IF(AND(OR(C2087=1,C2087="NA"),OR(J2087=42,J2087=6,J2087=7,J2087=8, J2087="NA")),"NA",
IF(_xlfn.MINIFS(Nested_Ifs[a11],Nested_Ifs[ID],Nested_Ifs[[#This Row],[ID]])&lt;&gt;1,IF(AND(C2087=MIN(_xlfn._xlws.FILTER(Nested_Ifs[a11], Nested_Ifs[ID]=Nested_Ifs[[#This Row],[ID]])), OR(J2087=42,J2087=6,J2087=7,J2087=8)),1,
IF(_xlfn.MINIFS(Nested_Ifs[a11],Nested_Ifs[ID],Nested_Ifs[[#This Row],[ID]])&lt;&gt;1,IF(AND(OR(C2087=MIN(_xlfn._xlws.FILTER(Nested_Ifs[a11], Nested_Ifs[ID]=Nested_Ifs[[#This Row],[ID]])), C2087 = "NA"), OR(J2087=42,J2087=6,J2087=7,J2087=8, J2087 = "NA")),"NA",0),0)),0)))</f>
        <v>0</v>
      </c>
      <c r="L2087">
        <v>2</v>
      </c>
      <c r="M2087">
        <v>2</v>
      </c>
      <c r="N2087" t="s">
        <v>0</v>
      </c>
      <c r="O2087" s="11">
        <f t="shared" si="32"/>
        <v>0</v>
      </c>
    </row>
    <row r="2088" spans="2:15" x14ac:dyDescent="0.3">
      <c r="B2088">
        <v>19739</v>
      </c>
      <c r="C2088">
        <v>7</v>
      </c>
      <c r="D2088">
        <v>1</v>
      </c>
      <c r="E2088">
        <v>8</v>
      </c>
      <c r="F2088">
        <v>1</v>
      </c>
      <c r="G2088" t="s">
        <v>0</v>
      </c>
      <c r="H2088">
        <v>2</v>
      </c>
      <c r="I2088">
        <v>8</v>
      </c>
      <c r="J2088" t="s">
        <v>0</v>
      </c>
      <c r="K2088" s="5" cm="1">
        <f t="array" ref="K2088">IF(AND(C2088=1,OR(J2088=42,J2088=6,J2088=7,J2088=8)),1,
IF(AND(OR(C2088=1,C2088="NA"),OR(J2088=42,J2088=6,J2088=7,J2088=8, J2088="NA")),"NA",
IF(_xlfn.MINIFS(Nested_Ifs[a11],Nested_Ifs[ID],Nested_Ifs[[#This Row],[ID]])&lt;&gt;1,IF(AND(C2088=MIN(_xlfn._xlws.FILTER(Nested_Ifs[a11], Nested_Ifs[ID]=Nested_Ifs[[#This Row],[ID]])), OR(J2088=42,J2088=6,J2088=7,J2088=8)),1,
IF(_xlfn.MINIFS(Nested_Ifs[a11],Nested_Ifs[ID],Nested_Ifs[[#This Row],[ID]])&lt;&gt;1,IF(AND(OR(C2088=MIN(_xlfn._xlws.FILTER(Nested_Ifs[a11], Nested_Ifs[ID]=Nested_Ifs[[#This Row],[ID]])), C2088 = "NA"), OR(J2088=42,J2088=6,J2088=7,J2088=8, J2088 = "NA")),"NA",0),0)),0)))</f>
        <v>0</v>
      </c>
      <c r="L2088">
        <v>2</v>
      </c>
      <c r="M2088">
        <v>2</v>
      </c>
      <c r="N2088" t="s">
        <v>0</v>
      </c>
      <c r="O2088" s="11">
        <f t="shared" si="32"/>
        <v>0</v>
      </c>
    </row>
    <row r="2089" spans="2:15" x14ac:dyDescent="0.3">
      <c r="B2089">
        <v>19740</v>
      </c>
      <c r="C2089">
        <v>1</v>
      </c>
      <c r="D2089">
        <v>1</v>
      </c>
      <c r="E2089">
        <v>1</v>
      </c>
      <c r="F2089">
        <v>38</v>
      </c>
      <c r="G2089">
        <v>1</v>
      </c>
      <c r="H2089" t="s">
        <v>0</v>
      </c>
      <c r="I2089" t="s">
        <v>0</v>
      </c>
      <c r="J2089">
        <v>5</v>
      </c>
      <c r="K2089" s="5" cm="1">
        <f t="array" ref="K2089">IF(AND(C2089=1,OR(J2089=42,J2089=6,J2089=7,J2089=8)),1,
IF(AND(OR(C2089=1,C2089="NA"),OR(J2089=42,J2089=6,J2089=7,J2089=8, J2089="NA")),"NA",
IF(_xlfn.MINIFS(Nested_Ifs[a11],Nested_Ifs[ID],Nested_Ifs[[#This Row],[ID]])&lt;&gt;1,IF(AND(C2089=MIN(_xlfn._xlws.FILTER(Nested_Ifs[a11], Nested_Ifs[ID]=Nested_Ifs[[#This Row],[ID]])), OR(J2089=42,J2089=6,J2089=7,J2089=8)),1,
IF(_xlfn.MINIFS(Nested_Ifs[a11],Nested_Ifs[ID],Nested_Ifs[[#This Row],[ID]])&lt;&gt;1,IF(AND(OR(C2089=MIN(_xlfn._xlws.FILTER(Nested_Ifs[a11], Nested_Ifs[ID]=Nested_Ifs[[#This Row],[ID]])), C2089 = "NA"), OR(J2089=42,J2089=6,J2089=7,J2089=8, J2089 = "NA")),"NA",0),0)),0)))</f>
        <v>0</v>
      </c>
      <c r="L2089">
        <v>2</v>
      </c>
      <c r="M2089">
        <v>2</v>
      </c>
      <c r="N2089" t="s">
        <v>0</v>
      </c>
      <c r="O2089" s="11">
        <f t="shared" si="32"/>
        <v>0</v>
      </c>
    </row>
    <row r="2090" spans="2:15" x14ac:dyDescent="0.3">
      <c r="B2090">
        <v>19740</v>
      </c>
      <c r="C2090">
        <v>2</v>
      </c>
      <c r="D2090">
        <v>2</v>
      </c>
      <c r="E2090">
        <v>2</v>
      </c>
      <c r="F2090">
        <v>36</v>
      </c>
      <c r="G2090">
        <v>1</v>
      </c>
      <c r="H2090" t="s">
        <v>0</v>
      </c>
      <c r="I2090" t="s">
        <v>0</v>
      </c>
      <c r="J2090">
        <v>1</v>
      </c>
      <c r="K2090" s="5" cm="1">
        <f t="array" ref="K2090">IF(AND(C2090=1,OR(J2090=42,J2090=6,J2090=7,J2090=8)),1,
IF(AND(OR(C2090=1,C2090="NA"),OR(J2090=42,J2090=6,J2090=7,J2090=8, J2090="NA")),"NA",
IF(_xlfn.MINIFS(Nested_Ifs[a11],Nested_Ifs[ID],Nested_Ifs[[#This Row],[ID]])&lt;&gt;1,IF(AND(C2090=MIN(_xlfn._xlws.FILTER(Nested_Ifs[a11], Nested_Ifs[ID]=Nested_Ifs[[#This Row],[ID]])), OR(J2090=42,J2090=6,J2090=7,J2090=8)),1,
IF(_xlfn.MINIFS(Nested_Ifs[a11],Nested_Ifs[ID],Nested_Ifs[[#This Row],[ID]])&lt;&gt;1,IF(AND(OR(C2090=MIN(_xlfn._xlws.FILTER(Nested_Ifs[a11], Nested_Ifs[ID]=Nested_Ifs[[#This Row],[ID]])), C2090 = "NA"), OR(J2090=42,J2090=6,J2090=7,J2090=8, J2090 = "NA")),"NA",0),0)),0)))</f>
        <v>0</v>
      </c>
      <c r="L2090">
        <v>2</v>
      </c>
      <c r="M2090">
        <v>2</v>
      </c>
      <c r="N2090" t="s">
        <v>0</v>
      </c>
      <c r="O2090" s="11">
        <f t="shared" si="32"/>
        <v>0</v>
      </c>
    </row>
    <row r="2091" spans="2:15" x14ac:dyDescent="0.3">
      <c r="B2091">
        <v>19740</v>
      </c>
      <c r="C2091">
        <v>3</v>
      </c>
      <c r="D2091">
        <v>2</v>
      </c>
      <c r="E2091">
        <v>5</v>
      </c>
      <c r="F2091">
        <v>59</v>
      </c>
      <c r="G2091">
        <v>3</v>
      </c>
      <c r="H2091" t="s">
        <v>0</v>
      </c>
      <c r="I2091" t="s">
        <v>0</v>
      </c>
      <c r="J2091">
        <v>5</v>
      </c>
      <c r="K2091" s="5" cm="1">
        <f t="array" ref="K2091">IF(AND(C2091=1,OR(J2091=42,J2091=6,J2091=7,J2091=8)),1,
IF(AND(OR(C2091=1,C2091="NA"),OR(J2091=42,J2091=6,J2091=7,J2091=8, J2091="NA")),"NA",
IF(_xlfn.MINIFS(Nested_Ifs[a11],Nested_Ifs[ID],Nested_Ifs[[#This Row],[ID]])&lt;&gt;1,IF(AND(C2091=MIN(_xlfn._xlws.FILTER(Nested_Ifs[a11], Nested_Ifs[ID]=Nested_Ifs[[#This Row],[ID]])), OR(J2091=42,J2091=6,J2091=7,J2091=8)),1,
IF(_xlfn.MINIFS(Nested_Ifs[a11],Nested_Ifs[ID],Nested_Ifs[[#This Row],[ID]])&lt;&gt;1,IF(AND(OR(C2091=MIN(_xlfn._xlws.FILTER(Nested_Ifs[a11], Nested_Ifs[ID]=Nested_Ifs[[#This Row],[ID]])), C2091 = "NA"), OR(J2091=42,J2091=6,J2091=7,J2091=8, J2091 = "NA")),"NA",0),0)),0)))</f>
        <v>0</v>
      </c>
      <c r="L2091">
        <v>2</v>
      </c>
      <c r="M2091">
        <v>2</v>
      </c>
      <c r="N2091" t="s">
        <v>0</v>
      </c>
      <c r="O2091" s="11">
        <f t="shared" si="32"/>
        <v>0</v>
      </c>
    </row>
    <row r="2092" spans="2:15" x14ac:dyDescent="0.3">
      <c r="B2092">
        <v>19740</v>
      </c>
      <c r="C2092">
        <v>4</v>
      </c>
      <c r="D2092">
        <v>2</v>
      </c>
      <c r="E2092">
        <v>3</v>
      </c>
      <c r="F2092">
        <v>7</v>
      </c>
      <c r="G2092" t="s">
        <v>0</v>
      </c>
      <c r="H2092" t="s">
        <v>0</v>
      </c>
      <c r="I2092" t="s">
        <v>0</v>
      </c>
      <c r="J2092" t="s">
        <v>0</v>
      </c>
      <c r="K2092" s="5" cm="1">
        <f t="array" ref="K2092">IF(AND(C2092=1,OR(J2092=42,J2092=6,J2092=7,J2092=8)),1,
IF(AND(OR(C2092=1,C2092="NA"),OR(J2092=42,J2092=6,J2092=7,J2092=8, J2092="NA")),"NA",
IF(_xlfn.MINIFS(Nested_Ifs[a11],Nested_Ifs[ID],Nested_Ifs[[#This Row],[ID]])&lt;&gt;1,IF(AND(C2092=MIN(_xlfn._xlws.FILTER(Nested_Ifs[a11], Nested_Ifs[ID]=Nested_Ifs[[#This Row],[ID]])), OR(J2092=42,J2092=6,J2092=7,J2092=8)),1,
IF(_xlfn.MINIFS(Nested_Ifs[a11],Nested_Ifs[ID],Nested_Ifs[[#This Row],[ID]])&lt;&gt;1,IF(AND(OR(C2092=MIN(_xlfn._xlws.FILTER(Nested_Ifs[a11], Nested_Ifs[ID]=Nested_Ifs[[#This Row],[ID]])), C2092 = "NA"), OR(J2092=42,J2092=6,J2092=7,J2092=8, J2092 = "NA")),"NA",0),0)),0)))</f>
        <v>0</v>
      </c>
      <c r="L2092">
        <v>2</v>
      </c>
      <c r="M2092">
        <v>2</v>
      </c>
      <c r="N2092" t="s">
        <v>0</v>
      </c>
      <c r="O2092" s="11">
        <f t="shared" si="32"/>
        <v>0</v>
      </c>
    </row>
    <row r="2093" spans="2:15" x14ac:dyDescent="0.3">
      <c r="B2093">
        <v>19740</v>
      </c>
      <c r="C2093">
        <v>5</v>
      </c>
      <c r="D2093">
        <v>2</v>
      </c>
      <c r="E2093">
        <v>3</v>
      </c>
      <c r="F2093">
        <v>4</v>
      </c>
      <c r="G2093" t="s">
        <v>0</v>
      </c>
      <c r="H2093">
        <v>1</v>
      </c>
      <c r="I2093" t="s">
        <v>0</v>
      </c>
      <c r="J2093" t="s">
        <v>0</v>
      </c>
      <c r="K2093" s="5" cm="1">
        <f t="array" ref="K2093">IF(AND(C2093=1,OR(J2093=42,J2093=6,J2093=7,J2093=8)),1,
IF(AND(OR(C2093=1,C2093="NA"),OR(J2093=42,J2093=6,J2093=7,J2093=8, J2093="NA")),"NA",
IF(_xlfn.MINIFS(Nested_Ifs[a11],Nested_Ifs[ID],Nested_Ifs[[#This Row],[ID]])&lt;&gt;1,IF(AND(C2093=MIN(_xlfn._xlws.FILTER(Nested_Ifs[a11], Nested_Ifs[ID]=Nested_Ifs[[#This Row],[ID]])), OR(J2093=42,J2093=6,J2093=7,J2093=8)),1,
IF(_xlfn.MINIFS(Nested_Ifs[a11],Nested_Ifs[ID],Nested_Ifs[[#This Row],[ID]])&lt;&gt;1,IF(AND(OR(C2093=MIN(_xlfn._xlws.FILTER(Nested_Ifs[a11], Nested_Ifs[ID]=Nested_Ifs[[#This Row],[ID]])), C2093 = "NA"), OR(J2093=42,J2093=6,J2093=7,J2093=8, J2093 = "NA")),"NA",0),0)),0)))</f>
        <v>0</v>
      </c>
      <c r="L2093">
        <v>2</v>
      </c>
      <c r="M2093">
        <v>2</v>
      </c>
      <c r="N2093" t="s">
        <v>0</v>
      </c>
      <c r="O2093" s="11">
        <f t="shared" si="32"/>
        <v>0</v>
      </c>
    </row>
    <row r="2094" spans="2:15" x14ac:dyDescent="0.3">
      <c r="B2094">
        <v>19741</v>
      </c>
      <c r="C2094">
        <v>1</v>
      </c>
      <c r="D2094">
        <v>1</v>
      </c>
      <c r="E2094">
        <v>1</v>
      </c>
      <c r="F2094">
        <v>41</v>
      </c>
      <c r="G2094">
        <v>1</v>
      </c>
      <c r="H2094" t="s">
        <v>0</v>
      </c>
      <c r="I2094" t="s">
        <v>0</v>
      </c>
      <c r="J2094">
        <v>5</v>
      </c>
      <c r="K2094" s="5" cm="1">
        <f t="array" ref="K2094">IF(AND(C2094=1,OR(J2094=42,J2094=6,J2094=7,J2094=8)),1,
IF(AND(OR(C2094=1,C2094="NA"),OR(J2094=42,J2094=6,J2094=7,J2094=8, J2094="NA")),"NA",
IF(_xlfn.MINIFS(Nested_Ifs[a11],Nested_Ifs[ID],Nested_Ifs[[#This Row],[ID]])&lt;&gt;1,IF(AND(C2094=MIN(_xlfn._xlws.FILTER(Nested_Ifs[a11], Nested_Ifs[ID]=Nested_Ifs[[#This Row],[ID]])), OR(J2094=42,J2094=6,J2094=7,J2094=8)),1,
IF(_xlfn.MINIFS(Nested_Ifs[a11],Nested_Ifs[ID],Nested_Ifs[[#This Row],[ID]])&lt;&gt;1,IF(AND(OR(C2094=MIN(_xlfn._xlws.FILTER(Nested_Ifs[a11], Nested_Ifs[ID]=Nested_Ifs[[#This Row],[ID]])), C2094 = "NA"), OR(J2094=42,J2094=6,J2094=7,J2094=8, J2094 = "NA")),"NA",0),0)),0)))</f>
        <v>0</v>
      </c>
      <c r="L2094">
        <v>2</v>
      </c>
      <c r="M2094">
        <v>2</v>
      </c>
      <c r="N2094" t="s">
        <v>0</v>
      </c>
      <c r="O2094" s="11">
        <f t="shared" si="32"/>
        <v>0</v>
      </c>
    </row>
    <row r="2095" spans="2:15" x14ac:dyDescent="0.3">
      <c r="B2095">
        <v>19741</v>
      </c>
      <c r="C2095">
        <v>2</v>
      </c>
      <c r="D2095">
        <v>2</v>
      </c>
      <c r="E2095">
        <v>2</v>
      </c>
      <c r="F2095">
        <v>35</v>
      </c>
      <c r="G2095">
        <v>1</v>
      </c>
      <c r="H2095" t="s">
        <v>0</v>
      </c>
      <c r="I2095" t="s">
        <v>0</v>
      </c>
      <c r="J2095">
        <v>2</v>
      </c>
      <c r="K2095" s="5" cm="1">
        <f t="array" ref="K2095">IF(AND(C2095=1,OR(J2095=42,J2095=6,J2095=7,J2095=8)),1,
IF(AND(OR(C2095=1,C2095="NA"),OR(J2095=42,J2095=6,J2095=7,J2095=8, J2095="NA")),"NA",
IF(_xlfn.MINIFS(Nested_Ifs[a11],Nested_Ifs[ID],Nested_Ifs[[#This Row],[ID]])&lt;&gt;1,IF(AND(C2095=MIN(_xlfn._xlws.FILTER(Nested_Ifs[a11], Nested_Ifs[ID]=Nested_Ifs[[#This Row],[ID]])), OR(J2095=42,J2095=6,J2095=7,J2095=8)),1,
IF(_xlfn.MINIFS(Nested_Ifs[a11],Nested_Ifs[ID],Nested_Ifs[[#This Row],[ID]])&lt;&gt;1,IF(AND(OR(C2095=MIN(_xlfn._xlws.FILTER(Nested_Ifs[a11], Nested_Ifs[ID]=Nested_Ifs[[#This Row],[ID]])), C2095 = "NA"), OR(J2095=42,J2095=6,J2095=7,J2095=8, J2095 = "NA")),"NA",0),0)),0)))</f>
        <v>0</v>
      </c>
      <c r="L2095">
        <v>2</v>
      </c>
      <c r="M2095">
        <v>2</v>
      </c>
      <c r="N2095" t="s">
        <v>0</v>
      </c>
      <c r="O2095" s="11">
        <f t="shared" si="32"/>
        <v>0</v>
      </c>
    </row>
    <row r="2096" spans="2:15" x14ac:dyDescent="0.3">
      <c r="B2096">
        <v>19741</v>
      </c>
      <c r="C2096">
        <v>3</v>
      </c>
      <c r="D2096">
        <v>2</v>
      </c>
      <c r="E2096">
        <v>3</v>
      </c>
      <c r="F2096">
        <v>16</v>
      </c>
      <c r="G2096">
        <v>6</v>
      </c>
      <c r="H2096" t="s">
        <v>0</v>
      </c>
      <c r="I2096" t="s">
        <v>0</v>
      </c>
      <c r="J2096" t="s">
        <v>0</v>
      </c>
      <c r="K2096" s="5" cm="1">
        <f t="array" ref="K2096">IF(AND(C2096=1,OR(J2096=42,J2096=6,J2096=7,J2096=8)),1,
IF(AND(OR(C2096=1,C2096="NA"),OR(J2096=42,J2096=6,J2096=7,J2096=8, J2096="NA")),"NA",
IF(_xlfn.MINIFS(Nested_Ifs[a11],Nested_Ifs[ID],Nested_Ifs[[#This Row],[ID]])&lt;&gt;1,IF(AND(C2096=MIN(_xlfn._xlws.FILTER(Nested_Ifs[a11], Nested_Ifs[ID]=Nested_Ifs[[#This Row],[ID]])), OR(J2096=42,J2096=6,J2096=7,J2096=8)),1,
IF(_xlfn.MINIFS(Nested_Ifs[a11],Nested_Ifs[ID],Nested_Ifs[[#This Row],[ID]])&lt;&gt;1,IF(AND(OR(C2096=MIN(_xlfn._xlws.FILTER(Nested_Ifs[a11], Nested_Ifs[ID]=Nested_Ifs[[#This Row],[ID]])), C2096 = "NA"), OR(J2096=42,J2096=6,J2096=7,J2096=8, J2096 = "NA")),"NA",0),0)),0)))</f>
        <v>0</v>
      </c>
      <c r="L2096">
        <v>2</v>
      </c>
      <c r="M2096">
        <v>2</v>
      </c>
      <c r="N2096" t="s">
        <v>0</v>
      </c>
      <c r="O2096" s="11">
        <f t="shared" si="32"/>
        <v>0</v>
      </c>
    </row>
    <row r="2097" spans="2:15" x14ac:dyDescent="0.3">
      <c r="B2097">
        <v>19741</v>
      </c>
      <c r="C2097">
        <v>4</v>
      </c>
      <c r="D2097">
        <v>1</v>
      </c>
      <c r="E2097">
        <v>3</v>
      </c>
      <c r="F2097">
        <v>13</v>
      </c>
      <c r="G2097" t="s">
        <v>0</v>
      </c>
      <c r="H2097" t="s">
        <v>0</v>
      </c>
      <c r="I2097" t="s">
        <v>0</v>
      </c>
      <c r="J2097" t="s">
        <v>0</v>
      </c>
      <c r="K2097" s="5" cm="1">
        <f t="array" ref="K2097">IF(AND(C2097=1,OR(J2097=42,J2097=6,J2097=7,J2097=8)),1,
IF(AND(OR(C2097=1,C2097="NA"),OR(J2097=42,J2097=6,J2097=7,J2097=8, J2097="NA")),"NA",
IF(_xlfn.MINIFS(Nested_Ifs[a11],Nested_Ifs[ID],Nested_Ifs[[#This Row],[ID]])&lt;&gt;1,IF(AND(C2097=MIN(_xlfn._xlws.FILTER(Nested_Ifs[a11], Nested_Ifs[ID]=Nested_Ifs[[#This Row],[ID]])), OR(J2097=42,J2097=6,J2097=7,J2097=8)),1,
IF(_xlfn.MINIFS(Nested_Ifs[a11],Nested_Ifs[ID],Nested_Ifs[[#This Row],[ID]])&lt;&gt;1,IF(AND(OR(C2097=MIN(_xlfn._xlws.FILTER(Nested_Ifs[a11], Nested_Ifs[ID]=Nested_Ifs[[#This Row],[ID]])), C2097 = "NA"), OR(J2097=42,J2097=6,J2097=7,J2097=8, J2097 = "NA")),"NA",0),0)),0)))</f>
        <v>0</v>
      </c>
      <c r="L2097">
        <v>2</v>
      </c>
      <c r="M2097">
        <v>2</v>
      </c>
      <c r="N2097" t="s">
        <v>0</v>
      </c>
      <c r="O2097" s="11">
        <f t="shared" si="32"/>
        <v>0</v>
      </c>
    </row>
    <row r="2098" spans="2:15" x14ac:dyDescent="0.3">
      <c r="B2098">
        <v>19741</v>
      </c>
      <c r="C2098">
        <v>5</v>
      </c>
      <c r="D2098">
        <v>1</v>
      </c>
      <c r="E2098">
        <v>3</v>
      </c>
      <c r="F2098">
        <v>1</v>
      </c>
      <c r="G2098" t="s">
        <v>0</v>
      </c>
      <c r="H2098">
        <v>2</v>
      </c>
      <c r="I2098">
        <v>3</v>
      </c>
      <c r="J2098" t="s">
        <v>0</v>
      </c>
      <c r="K2098" s="5" cm="1">
        <f t="array" ref="K2098">IF(AND(C2098=1,OR(J2098=42,J2098=6,J2098=7,J2098=8)),1,
IF(AND(OR(C2098=1,C2098="NA"),OR(J2098=42,J2098=6,J2098=7,J2098=8, J2098="NA")),"NA",
IF(_xlfn.MINIFS(Nested_Ifs[a11],Nested_Ifs[ID],Nested_Ifs[[#This Row],[ID]])&lt;&gt;1,IF(AND(C2098=MIN(_xlfn._xlws.FILTER(Nested_Ifs[a11], Nested_Ifs[ID]=Nested_Ifs[[#This Row],[ID]])), OR(J2098=42,J2098=6,J2098=7,J2098=8)),1,
IF(_xlfn.MINIFS(Nested_Ifs[a11],Nested_Ifs[ID],Nested_Ifs[[#This Row],[ID]])&lt;&gt;1,IF(AND(OR(C2098=MIN(_xlfn._xlws.FILTER(Nested_Ifs[a11], Nested_Ifs[ID]=Nested_Ifs[[#This Row],[ID]])), C2098 = "NA"), OR(J2098=42,J2098=6,J2098=7,J2098=8, J2098 = "NA")),"NA",0),0)),0)))</f>
        <v>0</v>
      </c>
      <c r="L2098">
        <v>2</v>
      </c>
      <c r="M2098">
        <v>2</v>
      </c>
      <c r="N2098" t="s">
        <v>0</v>
      </c>
      <c r="O2098" s="11">
        <f t="shared" si="32"/>
        <v>0</v>
      </c>
    </row>
    <row r="2099" spans="2:15" x14ac:dyDescent="0.3">
      <c r="B2099">
        <v>19741</v>
      </c>
      <c r="C2099">
        <v>6</v>
      </c>
      <c r="D2099">
        <v>2</v>
      </c>
      <c r="E2099">
        <v>3</v>
      </c>
      <c r="F2099">
        <v>0</v>
      </c>
      <c r="G2099" t="s">
        <v>0</v>
      </c>
      <c r="H2099">
        <v>2</v>
      </c>
      <c r="I2099">
        <v>5</v>
      </c>
      <c r="J2099" t="s">
        <v>0</v>
      </c>
      <c r="K2099" s="5" cm="1">
        <f t="array" ref="K2099">IF(AND(C2099=1,OR(J2099=42,J2099=6,J2099=7,J2099=8)),1,
IF(AND(OR(C2099=1,C2099="NA"),OR(J2099=42,J2099=6,J2099=7,J2099=8, J2099="NA")),"NA",
IF(_xlfn.MINIFS(Nested_Ifs[a11],Nested_Ifs[ID],Nested_Ifs[[#This Row],[ID]])&lt;&gt;1,IF(AND(C2099=MIN(_xlfn._xlws.FILTER(Nested_Ifs[a11], Nested_Ifs[ID]=Nested_Ifs[[#This Row],[ID]])), OR(J2099=42,J2099=6,J2099=7,J2099=8)),1,
IF(_xlfn.MINIFS(Nested_Ifs[a11],Nested_Ifs[ID],Nested_Ifs[[#This Row],[ID]])&lt;&gt;1,IF(AND(OR(C2099=MIN(_xlfn._xlws.FILTER(Nested_Ifs[a11], Nested_Ifs[ID]=Nested_Ifs[[#This Row],[ID]])), C2099 = "NA"), OR(J2099=42,J2099=6,J2099=7,J2099=8, J2099 = "NA")),"NA",0),0)),0)))</f>
        <v>0</v>
      </c>
      <c r="L2099">
        <v>2</v>
      </c>
      <c r="M2099">
        <v>2</v>
      </c>
      <c r="N2099" t="s">
        <v>0</v>
      </c>
      <c r="O2099" s="11">
        <f t="shared" si="32"/>
        <v>0</v>
      </c>
    </row>
    <row r="2100" spans="2:15" x14ac:dyDescent="0.3">
      <c r="B2100">
        <v>19742</v>
      </c>
      <c r="C2100">
        <v>1</v>
      </c>
      <c r="D2100">
        <v>1</v>
      </c>
      <c r="E2100">
        <v>1</v>
      </c>
      <c r="F2100">
        <v>32</v>
      </c>
      <c r="G2100">
        <v>1</v>
      </c>
      <c r="H2100" t="s">
        <v>0</v>
      </c>
      <c r="I2100" t="s">
        <v>0</v>
      </c>
      <c r="J2100">
        <v>5</v>
      </c>
      <c r="K2100" s="5" cm="1">
        <f t="array" ref="K2100">IF(AND(C2100=1,OR(J2100=42,J2100=6,J2100=7,J2100=8)),1,
IF(AND(OR(C2100=1,C2100="NA"),OR(J2100=42,J2100=6,J2100=7,J2100=8, J2100="NA")),"NA",
IF(_xlfn.MINIFS(Nested_Ifs[a11],Nested_Ifs[ID],Nested_Ifs[[#This Row],[ID]])&lt;&gt;1,IF(AND(C2100=MIN(_xlfn._xlws.FILTER(Nested_Ifs[a11], Nested_Ifs[ID]=Nested_Ifs[[#This Row],[ID]])), OR(J2100=42,J2100=6,J2100=7,J2100=8)),1,
IF(_xlfn.MINIFS(Nested_Ifs[a11],Nested_Ifs[ID],Nested_Ifs[[#This Row],[ID]])&lt;&gt;1,IF(AND(OR(C2100=MIN(_xlfn._xlws.FILTER(Nested_Ifs[a11], Nested_Ifs[ID]=Nested_Ifs[[#This Row],[ID]])), C2100 = "NA"), OR(J2100=42,J2100=6,J2100=7,J2100=8, J2100 = "NA")),"NA",0),0)),0)))</f>
        <v>0</v>
      </c>
      <c r="L2100">
        <v>2</v>
      </c>
      <c r="M2100">
        <v>2</v>
      </c>
      <c r="N2100" t="s">
        <v>0</v>
      </c>
      <c r="O2100" s="11">
        <f t="shared" si="32"/>
        <v>0</v>
      </c>
    </row>
    <row r="2101" spans="2:15" x14ac:dyDescent="0.3">
      <c r="B2101">
        <v>19742</v>
      </c>
      <c r="C2101">
        <v>2</v>
      </c>
      <c r="D2101">
        <v>2</v>
      </c>
      <c r="E2101">
        <v>2</v>
      </c>
      <c r="F2101">
        <v>32</v>
      </c>
      <c r="G2101">
        <v>1</v>
      </c>
      <c r="H2101" t="s">
        <v>0</v>
      </c>
      <c r="I2101" t="s">
        <v>0</v>
      </c>
      <c r="J2101">
        <v>1</v>
      </c>
      <c r="K2101" s="5" cm="1">
        <f t="array" ref="K2101">IF(AND(C2101=1,OR(J2101=42,J2101=6,J2101=7,J2101=8)),1,
IF(AND(OR(C2101=1,C2101="NA"),OR(J2101=42,J2101=6,J2101=7,J2101=8, J2101="NA")),"NA",
IF(_xlfn.MINIFS(Nested_Ifs[a11],Nested_Ifs[ID],Nested_Ifs[[#This Row],[ID]])&lt;&gt;1,IF(AND(C2101=MIN(_xlfn._xlws.FILTER(Nested_Ifs[a11], Nested_Ifs[ID]=Nested_Ifs[[#This Row],[ID]])), OR(J2101=42,J2101=6,J2101=7,J2101=8)),1,
IF(_xlfn.MINIFS(Nested_Ifs[a11],Nested_Ifs[ID],Nested_Ifs[[#This Row],[ID]])&lt;&gt;1,IF(AND(OR(C2101=MIN(_xlfn._xlws.FILTER(Nested_Ifs[a11], Nested_Ifs[ID]=Nested_Ifs[[#This Row],[ID]])), C2101 = "NA"), OR(J2101=42,J2101=6,J2101=7,J2101=8, J2101 = "NA")),"NA",0),0)),0)))</f>
        <v>0</v>
      </c>
      <c r="L2101">
        <v>2</v>
      </c>
      <c r="M2101">
        <v>2</v>
      </c>
      <c r="N2101" t="s">
        <v>0</v>
      </c>
      <c r="O2101" s="11">
        <f t="shared" si="32"/>
        <v>0</v>
      </c>
    </row>
    <row r="2102" spans="2:15" x14ac:dyDescent="0.3">
      <c r="B2102">
        <v>19742</v>
      </c>
      <c r="C2102">
        <v>3</v>
      </c>
      <c r="D2102">
        <v>1</v>
      </c>
      <c r="E2102">
        <v>3</v>
      </c>
      <c r="F2102">
        <v>9</v>
      </c>
      <c r="G2102" t="s">
        <v>0</v>
      </c>
      <c r="H2102" t="s">
        <v>0</v>
      </c>
      <c r="I2102" t="s">
        <v>0</v>
      </c>
      <c r="J2102" t="s">
        <v>0</v>
      </c>
      <c r="K2102" s="5" cm="1">
        <f t="array" ref="K2102">IF(AND(C2102=1,OR(J2102=42,J2102=6,J2102=7,J2102=8)),1,
IF(AND(OR(C2102=1,C2102="NA"),OR(J2102=42,J2102=6,J2102=7,J2102=8, J2102="NA")),"NA",
IF(_xlfn.MINIFS(Nested_Ifs[a11],Nested_Ifs[ID],Nested_Ifs[[#This Row],[ID]])&lt;&gt;1,IF(AND(C2102=MIN(_xlfn._xlws.FILTER(Nested_Ifs[a11], Nested_Ifs[ID]=Nested_Ifs[[#This Row],[ID]])), OR(J2102=42,J2102=6,J2102=7,J2102=8)),1,
IF(_xlfn.MINIFS(Nested_Ifs[a11],Nested_Ifs[ID],Nested_Ifs[[#This Row],[ID]])&lt;&gt;1,IF(AND(OR(C2102=MIN(_xlfn._xlws.FILTER(Nested_Ifs[a11], Nested_Ifs[ID]=Nested_Ifs[[#This Row],[ID]])), C2102 = "NA"), OR(J2102=42,J2102=6,J2102=7,J2102=8, J2102 = "NA")),"NA",0),0)),0)))</f>
        <v>0</v>
      </c>
      <c r="L2102">
        <v>2</v>
      </c>
      <c r="M2102">
        <v>2</v>
      </c>
      <c r="N2102" t="s">
        <v>0</v>
      </c>
      <c r="O2102" s="11">
        <f t="shared" si="32"/>
        <v>0</v>
      </c>
    </row>
    <row r="2103" spans="2:15" x14ac:dyDescent="0.3">
      <c r="B2103">
        <v>19742</v>
      </c>
      <c r="C2103">
        <v>4</v>
      </c>
      <c r="D2103">
        <v>2</v>
      </c>
      <c r="E2103">
        <v>3</v>
      </c>
      <c r="F2103">
        <v>8</v>
      </c>
      <c r="G2103" t="s">
        <v>0</v>
      </c>
      <c r="H2103" t="s">
        <v>0</v>
      </c>
      <c r="I2103" t="s">
        <v>0</v>
      </c>
      <c r="J2103" t="s">
        <v>0</v>
      </c>
      <c r="K2103" s="5" cm="1">
        <f t="array" ref="K2103">IF(AND(C2103=1,OR(J2103=42,J2103=6,J2103=7,J2103=8)),1,
IF(AND(OR(C2103=1,C2103="NA"),OR(J2103=42,J2103=6,J2103=7,J2103=8, J2103="NA")),"NA",
IF(_xlfn.MINIFS(Nested_Ifs[a11],Nested_Ifs[ID],Nested_Ifs[[#This Row],[ID]])&lt;&gt;1,IF(AND(C2103=MIN(_xlfn._xlws.FILTER(Nested_Ifs[a11], Nested_Ifs[ID]=Nested_Ifs[[#This Row],[ID]])), OR(J2103=42,J2103=6,J2103=7,J2103=8)),1,
IF(_xlfn.MINIFS(Nested_Ifs[a11],Nested_Ifs[ID],Nested_Ifs[[#This Row],[ID]])&lt;&gt;1,IF(AND(OR(C2103=MIN(_xlfn._xlws.FILTER(Nested_Ifs[a11], Nested_Ifs[ID]=Nested_Ifs[[#This Row],[ID]])), C2103 = "NA"), OR(J2103=42,J2103=6,J2103=7,J2103=8, J2103 = "NA")),"NA",0),0)),0)))</f>
        <v>0</v>
      </c>
      <c r="L2103">
        <v>2</v>
      </c>
      <c r="M2103">
        <v>2</v>
      </c>
      <c r="N2103" t="s">
        <v>0</v>
      </c>
      <c r="O2103" s="11">
        <f t="shared" si="32"/>
        <v>0</v>
      </c>
    </row>
    <row r="2104" spans="2:15" x14ac:dyDescent="0.3">
      <c r="B2104">
        <v>19742</v>
      </c>
      <c r="C2104">
        <v>5</v>
      </c>
      <c r="D2104">
        <v>1</v>
      </c>
      <c r="E2104">
        <v>3</v>
      </c>
      <c r="F2104">
        <v>2</v>
      </c>
      <c r="G2104" t="s">
        <v>0</v>
      </c>
      <c r="H2104">
        <v>2</v>
      </c>
      <c r="I2104">
        <v>5</v>
      </c>
      <c r="J2104" t="s">
        <v>0</v>
      </c>
      <c r="K2104" s="5" cm="1">
        <f t="array" ref="K2104">IF(AND(C2104=1,OR(J2104=42,J2104=6,J2104=7,J2104=8)),1,
IF(AND(OR(C2104=1,C2104="NA"),OR(J2104=42,J2104=6,J2104=7,J2104=8, J2104="NA")),"NA",
IF(_xlfn.MINIFS(Nested_Ifs[a11],Nested_Ifs[ID],Nested_Ifs[[#This Row],[ID]])&lt;&gt;1,IF(AND(C2104=MIN(_xlfn._xlws.FILTER(Nested_Ifs[a11], Nested_Ifs[ID]=Nested_Ifs[[#This Row],[ID]])), OR(J2104=42,J2104=6,J2104=7,J2104=8)),1,
IF(_xlfn.MINIFS(Nested_Ifs[a11],Nested_Ifs[ID],Nested_Ifs[[#This Row],[ID]])&lt;&gt;1,IF(AND(OR(C2104=MIN(_xlfn._xlws.FILTER(Nested_Ifs[a11], Nested_Ifs[ID]=Nested_Ifs[[#This Row],[ID]])), C2104 = "NA"), OR(J2104=42,J2104=6,J2104=7,J2104=8, J2104 = "NA")),"NA",0),0)),0)))</f>
        <v>0</v>
      </c>
      <c r="L2104">
        <v>2</v>
      </c>
      <c r="M2104">
        <v>2</v>
      </c>
      <c r="N2104" t="s">
        <v>0</v>
      </c>
      <c r="O2104" s="11">
        <f t="shared" si="32"/>
        <v>0</v>
      </c>
    </row>
    <row r="2105" spans="2:15" x14ac:dyDescent="0.3">
      <c r="B2105">
        <v>19743</v>
      </c>
      <c r="C2105">
        <v>2</v>
      </c>
      <c r="D2105">
        <v>1</v>
      </c>
      <c r="E2105">
        <v>1</v>
      </c>
      <c r="F2105">
        <v>47</v>
      </c>
      <c r="G2105">
        <v>1</v>
      </c>
      <c r="H2105" t="s">
        <v>0</v>
      </c>
      <c r="I2105" t="s">
        <v>0</v>
      </c>
      <c r="J2105">
        <v>3</v>
      </c>
      <c r="K2105" s="5" cm="1">
        <f t="array" ref="K2105">IF(AND(C2105=1,OR(J2105=42,J2105=6,J2105=7,J2105=8)),1,
IF(AND(OR(C2105=1,C2105="NA"),OR(J2105=42,J2105=6,J2105=7,J2105=8, J2105="NA")),"NA",
IF(_xlfn.MINIFS(Nested_Ifs[a11],Nested_Ifs[ID],Nested_Ifs[[#This Row],[ID]])&lt;&gt;1,IF(AND(C2105=MIN(_xlfn._xlws.FILTER(Nested_Ifs[a11], Nested_Ifs[ID]=Nested_Ifs[[#This Row],[ID]])), OR(J2105=42,J2105=6,J2105=7,J2105=8)),1,
IF(_xlfn.MINIFS(Nested_Ifs[a11],Nested_Ifs[ID],Nested_Ifs[[#This Row],[ID]])&lt;&gt;1,IF(AND(OR(C2105=MIN(_xlfn._xlws.FILTER(Nested_Ifs[a11], Nested_Ifs[ID]=Nested_Ifs[[#This Row],[ID]])), C2105 = "NA"), OR(J2105=42,J2105=6,J2105=7,J2105=8, J2105 = "NA")),"NA",0),0)),0)))</f>
        <v>0</v>
      </c>
      <c r="L2105">
        <v>2</v>
      </c>
      <c r="M2105">
        <v>2</v>
      </c>
      <c r="N2105" t="s">
        <v>0</v>
      </c>
      <c r="O2105" s="11">
        <f t="shared" si="32"/>
        <v>0</v>
      </c>
    </row>
    <row r="2106" spans="2:15" x14ac:dyDescent="0.3">
      <c r="B2106">
        <v>19743</v>
      </c>
      <c r="C2106">
        <v>3</v>
      </c>
      <c r="D2106">
        <v>2</v>
      </c>
      <c r="E2106">
        <v>4</v>
      </c>
      <c r="F2106">
        <v>37</v>
      </c>
      <c r="G2106">
        <v>1</v>
      </c>
      <c r="H2106" t="s">
        <v>0</v>
      </c>
      <c r="I2106" t="s">
        <v>0</v>
      </c>
      <c r="J2106">
        <v>5</v>
      </c>
      <c r="K2106" s="5" cm="1">
        <f t="array" ref="K2106">IF(AND(C2106=1,OR(J2106=42,J2106=6,J2106=7,J2106=8)),1,
IF(AND(OR(C2106=1,C2106="NA"),OR(J2106=42,J2106=6,J2106=7,J2106=8, J2106="NA")),"NA",
IF(_xlfn.MINIFS(Nested_Ifs[a11],Nested_Ifs[ID],Nested_Ifs[[#This Row],[ID]])&lt;&gt;1,IF(AND(C2106=MIN(_xlfn._xlws.FILTER(Nested_Ifs[a11], Nested_Ifs[ID]=Nested_Ifs[[#This Row],[ID]])), OR(J2106=42,J2106=6,J2106=7,J2106=8)),1,
IF(_xlfn.MINIFS(Nested_Ifs[a11],Nested_Ifs[ID],Nested_Ifs[[#This Row],[ID]])&lt;&gt;1,IF(AND(OR(C2106=MIN(_xlfn._xlws.FILTER(Nested_Ifs[a11], Nested_Ifs[ID]=Nested_Ifs[[#This Row],[ID]])), C2106 = "NA"), OR(J2106=42,J2106=6,J2106=7,J2106=8, J2106 = "NA")),"NA",0),0)),0)))</f>
        <v>0</v>
      </c>
      <c r="L2106">
        <v>2</v>
      </c>
      <c r="M2106">
        <v>2</v>
      </c>
      <c r="N2106" t="s">
        <v>0</v>
      </c>
      <c r="O2106" s="11">
        <f t="shared" si="32"/>
        <v>0</v>
      </c>
    </row>
    <row r="2107" spans="2:15" x14ac:dyDescent="0.3">
      <c r="B2107">
        <v>19743</v>
      </c>
      <c r="C2107">
        <v>4</v>
      </c>
      <c r="D2107">
        <v>2</v>
      </c>
      <c r="E2107">
        <v>8</v>
      </c>
      <c r="F2107">
        <v>13</v>
      </c>
      <c r="G2107" t="s">
        <v>0</v>
      </c>
      <c r="H2107" t="s">
        <v>0</v>
      </c>
      <c r="I2107" t="s">
        <v>0</v>
      </c>
      <c r="J2107" t="s">
        <v>0</v>
      </c>
      <c r="K2107" s="5" cm="1">
        <f t="array" ref="K2107">IF(AND(C2107=1,OR(J2107=42,J2107=6,J2107=7,J2107=8)),1,
IF(AND(OR(C2107=1,C2107="NA"),OR(J2107=42,J2107=6,J2107=7,J2107=8, J2107="NA")),"NA",
IF(_xlfn.MINIFS(Nested_Ifs[a11],Nested_Ifs[ID],Nested_Ifs[[#This Row],[ID]])&lt;&gt;1,IF(AND(C2107=MIN(_xlfn._xlws.FILTER(Nested_Ifs[a11], Nested_Ifs[ID]=Nested_Ifs[[#This Row],[ID]])), OR(J2107=42,J2107=6,J2107=7,J2107=8)),1,
IF(_xlfn.MINIFS(Nested_Ifs[a11],Nested_Ifs[ID],Nested_Ifs[[#This Row],[ID]])&lt;&gt;1,IF(AND(OR(C2107=MIN(_xlfn._xlws.FILTER(Nested_Ifs[a11], Nested_Ifs[ID]=Nested_Ifs[[#This Row],[ID]])), C2107 = "NA"), OR(J2107=42,J2107=6,J2107=7,J2107=8, J2107 = "NA")),"NA",0),0)),0)))</f>
        <v>0</v>
      </c>
      <c r="L2107">
        <v>2</v>
      </c>
      <c r="M2107">
        <v>2</v>
      </c>
      <c r="N2107" t="s">
        <v>0</v>
      </c>
      <c r="O2107" s="11">
        <f t="shared" si="32"/>
        <v>0</v>
      </c>
    </row>
    <row r="2108" spans="2:15" x14ac:dyDescent="0.3">
      <c r="B2108">
        <v>19743</v>
      </c>
      <c r="C2108">
        <v>5</v>
      </c>
      <c r="D2108">
        <v>2</v>
      </c>
      <c r="E2108">
        <v>8</v>
      </c>
      <c r="F2108">
        <v>11</v>
      </c>
      <c r="G2108" t="s">
        <v>0</v>
      </c>
      <c r="H2108" t="s">
        <v>0</v>
      </c>
      <c r="I2108" t="s">
        <v>0</v>
      </c>
      <c r="J2108" t="s">
        <v>0</v>
      </c>
      <c r="K2108" s="5" cm="1">
        <f t="array" ref="K2108">IF(AND(C2108=1,OR(J2108=42,J2108=6,J2108=7,J2108=8)),1,
IF(AND(OR(C2108=1,C2108="NA"),OR(J2108=42,J2108=6,J2108=7,J2108=8, J2108="NA")),"NA",
IF(_xlfn.MINIFS(Nested_Ifs[a11],Nested_Ifs[ID],Nested_Ifs[[#This Row],[ID]])&lt;&gt;1,IF(AND(C2108=MIN(_xlfn._xlws.FILTER(Nested_Ifs[a11], Nested_Ifs[ID]=Nested_Ifs[[#This Row],[ID]])), OR(J2108=42,J2108=6,J2108=7,J2108=8)),1,
IF(_xlfn.MINIFS(Nested_Ifs[a11],Nested_Ifs[ID],Nested_Ifs[[#This Row],[ID]])&lt;&gt;1,IF(AND(OR(C2108=MIN(_xlfn._xlws.FILTER(Nested_Ifs[a11], Nested_Ifs[ID]=Nested_Ifs[[#This Row],[ID]])), C2108 = "NA"), OR(J2108=42,J2108=6,J2108=7,J2108=8, J2108 = "NA")),"NA",0),0)),0)))</f>
        <v>0</v>
      </c>
      <c r="L2108">
        <v>2</v>
      </c>
      <c r="M2108">
        <v>2</v>
      </c>
      <c r="N2108" t="s">
        <v>0</v>
      </c>
      <c r="O2108" s="11">
        <f t="shared" si="32"/>
        <v>0</v>
      </c>
    </row>
    <row r="2109" spans="2:15" x14ac:dyDescent="0.3">
      <c r="B2109">
        <v>19743</v>
      </c>
      <c r="C2109">
        <v>6</v>
      </c>
      <c r="D2109">
        <v>2</v>
      </c>
      <c r="E2109">
        <v>8</v>
      </c>
      <c r="F2109">
        <v>8</v>
      </c>
      <c r="G2109" t="s">
        <v>0</v>
      </c>
      <c r="H2109" t="s">
        <v>0</v>
      </c>
      <c r="I2109" t="s">
        <v>0</v>
      </c>
      <c r="J2109" t="s">
        <v>0</v>
      </c>
      <c r="K2109" s="5" cm="1">
        <f t="array" ref="K2109">IF(AND(C2109=1,OR(J2109=42,J2109=6,J2109=7,J2109=8)),1,
IF(AND(OR(C2109=1,C2109="NA"),OR(J2109=42,J2109=6,J2109=7,J2109=8, J2109="NA")),"NA",
IF(_xlfn.MINIFS(Nested_Ifs[a11],Nested_Ifs[ID],Nested_Ifs[[#This Row],[ID]])&lt;&gt;1,IF(AND(C2109=MIN(_xlfn._xlws.FILTER(Nested_Ifs[a11], Nested_Ifs[ID]=Nested_Ifs[[#This Row],[ID]])), OR(J2109=42,J2109=6,J2109=7,J2109=8)),1,
IF(_xlfn.MINIFS(Nested_Ifs[a11],Nested_Ifs[ID],Nested_Ifs[[#This Row],[ID]])&lt;&gt;1,IF(AND(OR(C2109=MIN(_xlfn._xlws.FILTER(Nested_Ifs[a11], Nested_Ifs[ID]=Nested_Ifs[[#This Row],[ID]])), C2109 = "NA"), OR(J2109=42,J2109=6,J2109=7,J2109=8, J2109 = "NA")),"NA",0),0)),0)))</f>
        <v>0</v>
      </c>
      <c r="L2109">
        <v>2</v>
      </c>
      <c r="M2109">
        <v>2</v>
      </c>
      <c r="N2109" t="s">
        <v>0</v>
      </c>
      <c r="O2109" s="11">
        <f t="shared" si="32"/>
        <v>0</v>
      </c>
    </row>
    <row r="2110" spans="2:15" x14ac:dyDescent="0.3">
      <c r="B2110">
        <v>19743</v>
      </c>
      <c r="C2110">
        <v>7</v>
      </c>
      <c r="D2110">
        <v>2</v>
      </c>
      <c r="E2110">
        <v>8</v>
      </c>
      <c r="F2110">
        <v>4</v>
      </c>
      <c r="G2110" t="s">
        <v>0</v>
      </c>
      <c r="H2110">
        <v>2</v>
      </c>
      <c r="I2110">
        <v>3</v>
      </c>
      <c r="J2110" t="s">
        <v>0</v>
      </c>
      <c r="K2110" s="5" cm="1">
        <f t="array" ref="K2110">IF(AND(C2110=1,OR(J2110=42,J2110=6,J2110=7,J2110=8)),1,
IF(AND(OR(C2110=1,C2110="NA"),OR(J2110=42,J2110=6,J2110=7,J2110=8, J2110="NA")),"NA",
IF(_xlfn.MINIFS(Nested_Ifs[a11],Nested_Ifs[ID],Nested_Ifs[[#This Row],[ID]])&lt;&gt;1,IF(AND(C2110=MIN(_xlfn._xlws.FILTER(Nested_Ifs[a11], Nested_Ifs[ID]=Nested_Ifs[[#This Row],[ID]])), OR(J2110=42,J2110=6,J2110=7,J2110=8)),1,
IF(_xlfn.MINIFS(Nested_Ifs[a11],Nested_Ifs[ID],Nested_Ifs[[#This Row],[ID]])&lt;&gt;1,IF(AND(OR(C2110=MIN(_xlfn._xlws.FILTER(Nested_Ifs[a11], Nested_Ifs[ID]=Nested_Ifs[[#This Row],[ID]])), C2110 = "NA"), OR(J2110=42,J2110=6,J2110=7,J2110=8, J2110 = "NA")),"NA",0),0)),0)))</f>
        <v>0</v>
      </c>
      <c r="L2110">
        <v>2</v>
      </c>
      <c r="M2110">
        <v>2</v>
      </c>
      <c r="N2110" t="s">
        <v>0</v>
      </c>
      <c r="O2110" s="11">
        <f t="shared" si="32"/>
        <v>0</v>
      </c>
    </row>
    <row r="2111" spans="2:15" x14ac:dyDescent="0.3">
      <c r="B2111">
        <v>19743</v>
      </c>
      <c r="C2111">
        <v>8</v>
      </c>
      <c r="D2111">
        <v>1</v>
      </c>
      <c r="E2111">
        <v>8</v>
      </c>
      <c r="F2111">
        <v>0</v>
      </c>
      <c r="G2111" t="s">
        <v>0</v>
      </c>
      <c r="H2111">
        <v>2</v>
      </c>
      <c r="I2111">
        <v>3</v>
      </c>
      <c r="J2111" t="s">
        <v>0</v>
      </c>
      <c r="K2111" s="5" cm="1">
        <f t="array" ref="K2111">IF(AND(C2111=1,OR(J2111=42,J2111=6,J2111=7,J2111=8)),1,
IF(AND(OR(C2111=1,C2111="NA"),OR(J2111=42,J2111=6,J2111=7,J2111=8, J2111="NA")),"NA",
IF(_xlfn.MINIFS(Nested_Ifs[a11],Nested_Ifs[ID],Nested_Ifs[[#This Row],[ID]])&lt;&gt;1,IF(AND(C2111=MIN(_xlfn._xlws.FILTER(Nested_Ifs[a11], Nested_Ifs[ID]=Nested_Ifs[[#This Row],[ID]])), OR(J2111=42,J2111=6,J2111=7,J2111=8)),1,
IF(_xlfn.MINIFS(Nested_Ifs[a11],Nested_Ifs[ID],Nested_Ifs[[#This Row],[ID]])&lt;&gt;1,IF(AND(OR(C2111=MIN(_xlfn._xlws.FILTER(Nested_Ifs[a11], Nested_Ifs[ID]=Nested_Ifs[[#This Row],[ID]])), C2111 = "NA"), OR(J2111=42,J2111=6,J2111=7,J2111=8, J2111 = "NA")),"NA",0),0)),0)))</f>
        <v>0</v>
      </c>
      <c r="L2111">
        <v>2</v>
      </c>
      <c r="M2111">
        <v>2</v>
      </c>
      <c r="N2111" t="s">
        <v>0</v>
      </c>
      <c r="O2111" s="11">
        <f t="shared" si="32"/>
        <v>0</v>
      </c>
    </row>
    <row r="2112" spans="2:15" x14ac:dyDescent="0.3">
      <c r="B2112">
        <v>19744</v>
      </c>
      <c r="C2112">
        <v>1</v>
      </c>
      <c r="D2112">
        <v>1</v>
      </c>
      <c r="E2112">
        <v>1</v>
      </c>
      <c r="F2112">
        <v>30</v>
      </c>
      <c r="G2112">
        <v>1</v>
      </c>
      <c r="H2112" t="s">
        <v>0</v>
      </c>
      <c r="I2112" t="s">
        <v>0</v>
      </c>
      <c r="J2112" t="s">
        <v>0</v>
      </c>
      <c r="K2112" s="5" t="str" cm="1">
        <f t="array" ref="K2112">IF(AND(C2112=1,OR(J2112=42,J2112=6,J2112=7,J2112=8)),1,
IF(AND(OR(C2112=1,C2112="NA"),OR(J2112=42,J2112=6,J2112=7,J2112=8, J2112="NA")),"NA",
IF(_xlfn.MINIFS(Nested_Ifs[a11],Nested_Ifs[ID],Nested_Ifs[[#This Row],[ID]])&lt;&gt;1,IF(AND(C2112=MIN(_xlfn._xlws.FILTER(Nested_Ifs[a11], Nested_Ifs[ID]=Nested_Ifs[[#This Row],[ID]])), OR(J2112=42,J2112=6,J2112=7,J2112=8)),1,
IF(_xlfn.MINIFS(Nested_Ifs[a11],Nested_Ifs[ID],Nested_Ifs[[#This Row],[ID]])&lt;&gt;1,IF(AND(OR(C2112=MIN(_xlfn._xlws.FILTER(Nested_Ifs[a11], Nested_Ifs[ID]=Nested_Ifs[[#This Row],[ID]])), C2112 = "NA"), OR(J2112=42,J2112=6,J2112=7,J2112=8, J2112 = "NA")),"NA",0),0)),0)))</f>
        <v>NA</v>
      </c>
      <c r="L2112">
        <v>1</v>
      </c>
      <c r="M2112">
        <v>2</v>
      </c>
      <c r="N2112" t="s">
        <v>0</v>
      </c>
      <c r="O2112" s="11">
        <f t="shared" si="32"/>
        <v>0</v>
      </c>
    </row>
    <row r="2113" spans="2:15" x14ac:dyDescent="0.3">
      <c r="B2113">
        <v>19744</v>
      </c>
      <c r="C2113">
        <v>2</v>
      </c>
      <c r="D2113">
        <v>2</v>
      </c>
      <c r="E2113">
        <v>2</v>
      </c>
      <c r="F2113">
        <v>31</v>
      </c>
      <c r="G2113">
        <v>1</v>
      </c>
      <c r="H2113" t="s">
        <v>0</v>
      </c>
      <c r="I2113" t="s">
        <v>0</v>
      </c>
      <c r="J2113" t="s">
        <v>0</v>
      </c>
      <c r="K2113" s="5" cm="1">
        <f t="array" ref="K2113">IF(AND(C2113=1,OR(J2113=42,J2113=6,J2113=7,J2113=8)),1,
IF(AND(OR(C2113=1,C2113="NA"),OR(J2113=42,J2113=6,J2113=7,J2113=8, J2113="NA")),"NA",
IF(_xlfn.MINIFS(Nested_Ifs[a11],Nested_Ifs[ID],Nested_Ifs[[#This Row],[ID]])&lt;&gt;1,IF(AND(C2113=MIN(_xlfn._xlws.FILTER(Nested_Ifs[a11], Nested_Ifs[ID]=Nested_Ifs[[#This Row],[ID]])), OR(J2113=42,J2113=6,J2113=7,J2113=8)),1,
IF(_xlfn.MINIFS(Nested_Ifs[a11],Nested_Ifs[ID],Nested_Ifs[[#This Row],[ID]])&lt;&gt;1,IF(AND(OR(C2113=MIN(_xlfn._xlws.FILTER(Nested_Ifs[a11], Nested_Ifs[ID]=Nested_Ifs[[#This Row],[ID]])), C2113 = "NA"), OR(J2113=42,J2113=6,J2113=7,J2113=8, J2113 = "NA")),"NA",0),0)),0)))</f>
        <v>0</v>
      </c>
      <c r="L2113">
        <v>1</v>
      </c>
      <c r="M2113">
        <v>2</v>
      </c>
      <c r="N2113" t="s">
        <v>0</v>
      </c>
      <c r="O2113" s="11">
        <f t="shared" si="32"/>
        <v>0</v>
      </c>
    </row>
    <row r="2114" spans="2:15" x14ac:dyDescent="0.3">
      <c r="B2114">
        <v>19744</v>
      </c>
      <c r="C2114">
        <v>3</v>
      </c>
      <c r="D2114">
        <v>2</v>
      </c>
      <c r="E2114">
        <v>3</v>
      </c>
      <c r="F2114">
        <v>9</v>
      </c>
      <c r="G2114" t="s">
        <v>0</v>
      </c>
      <c r="H2114" t="s">
        <v>0</v>
      </c>
      <c r="I2114" t="s">
        <v>0</v>
      </c>
      <c r="J2114" t="s">
        <v>0</v>
      </c>
      <c r="K2114" s="5" cm="1">
        <f t="array" ref="K2114">IF(AND(C2114=1,OR(J2114=42,J2114=6,J2114=7,J2114=8)),1,
IF(AND(OR(C2114=1,C2114="NA"),OR(J2114=42,J2114=6,J2114=7,J2114=8, J2114="NA")),"NA",
IF(_xlfn.MINIFS(Nested_Ifs[a11],Nested_Ifs[ID],Nested_Ifs[[#This Row],[ID]])&lt;&gt;1,IF(AND(C2114=MIN(_xlfn._xlws.FILTER(Nested_Ifs[a11], Nested_Ifs[ID]=Nested_Ifs[[#This Row],[ID]])), OR(J2114=42,J2114=6,J2114=7,J2114=8)),1,
IF(_xlfn.MINIFS(Nested_Ifs[a11],Nested_Ifs[ID],Nested_Ifs[[#This Row],[ID]])&lt;&gt;1,IF(AND(OR(C2114=MIN(_xlfn._xlws.FILTER(Nested_Ifs[a11], Nested_Ifs[ID]=Nested_Ifs[[#This Row],[ID]])), C2114 = "NA"), OR(J2114=42,J2114=6,J2114=7,J2114=8, J2114 = "NA")),"NA",0),0)),0)))</f>
        <v>0</v>
      </c>
      <c r="L2114">
        <v>1</v>
      </c>
      <c r="M2114">
        <v>2</v>
      </c>
      <c r="N2114" t="s">
        <v>0</v>
      </c>
      <c r="O2114" s="11">
        <f t="shared" si="32"/>
        <v>0</v>
      </c>
    </row>
    <row r="2115" spans="2:15" x14ac:dyDescent="0.3">
      <c r="B2115">
        <v>19744</v>
      </c>
      <c r="C2115">
        <v>4</v>
      </c>
      <c r="D2115">
        <v>1</v>
      </c>
      <c r="E2115">
        <v>3</v>
      </c>
      <c r="F2115">
        <v>4</v>
      </c>
      <c r="G2115" t="s">
        <v>0</v>
      </c>
      <c r="H2115" t="s">
        <v>0</v>
      </c>
      <c r="I2115" t="s">
        <v>0</v>
      </c>
      <c r="J2115">
        <v>3</v>
      </c>
      <c r="K2115" s="5" cm="1">
        <f t="array" ref="K2115">IF(AND(C2115=1,OR(J2115=42,J2115=6,J2115=7,J2115=8)),1,
IF(AND(OR(C2115=1,C2115="NA"),OR(J2115=42,J2115=6,J2115=7,J2115=8, J2115="NA")),"NA",
IF(_xlfn.MINIFS(Nested_Ifs[a11],Nested_Ifs[ID],Nested_Ifs[[#This Row],[ID]])&lt;&gt;1,IF(AND(C2115=MIN(_xlfn._xlws.FILTER(Nested_Ifs[a11], Nested_Ifs[ID]=Nested_Ifs[[#This Row],[ID]])), OR(J2115=42,J2115=6,J2115=7,J2115=8)),1,
IF(_xlfn.MINIFS(Nested_Ifs[a11],Nested_Ifs[ID],Nested_Ifs[[#This Row],[ID]])&lt;&gt;1,IF(AND(OR(C2115=MIN(_xlfn._xlws.FILTER(Nested_Ifs[a11], Nested_Ifs[ID]=Nested_Ifs[[#This Row],[ID]])), C2115 = "NA"), OR(J2115=42,J2115=6,J2115=7,J2115=8, J2115 = "NA")),"NA",0),0)),0)))</f>
        <v>0</v>
      </c>
      <c r="L2115">
        <v>1</v>
      </c>
      <c r="M2115">
        <v>2</v>
      </c>
      <c r="N2115" t="s">
        <v>0</v>
      </c>
      <c r="O2115" s="11">
        <f t="shared" si="32"/>
        <v>0</v>
      </c>
    </row>
    <row r="2116" spans="2:15" x14ac:dyDescent="0.3">
      <c r="B2116">
        <v>19747</v>
      </c>
      <c r="C2116">
        <v>1</v>
      </c>
      <c r="D2116">
        <v>2</v>
      </c>
      <c r="E2116">
        <v>1</v>
      </c>
      <c r="F2116">
        <v>55</v>
      </c>
      <c r="G2116">
        <v>5</v>
      </c>
      <c r="H2116" t="s">
        <v>0</v>
      </c>
      <c r="I2116" t="s">
        <v>0</v>
      </c>
      <c r="J2116">
        <v>41</v>
      </c>
      <c r="K2116" s="5" cm="1">
        <f t="array" ref="K2116">IF(AND(C2116=1,OR(J2116=42,J2116=6,J2116=7,J2116=8)),1,
IF(AND(OR(C2116=1,C2116="NA"),OR(J2116=42,J2116=6,J2116=7,J2116=8, J2116="NA")),"NA",
IF(_xlfn.MINIFS(Nested_Ifs[a11],Nested_Ifs[ID],Nested_Ifs[[#This Row],[ID]])&lt;&gt;1,IF(AND(C2116=MIN(_xlfn._xlws.FILTER(Nested_Ifs[a11], Nested_Ifs[ID]=Nested_Ifs[[#This Row],[ID]])), OR(J2116=42,J2116=6,J2116=7,J2116=8)),1,
IF(_xlfn.MINIFS(Nested_Ifs[a11],Nested_Ifs[ID],Nested_Ifs[[#This Row],[ID]])&lt;&gt;1,IF(AND(OR(C2116=MIN(_xlfn._xlws.FILTER(Nested_Ifs[a11], Nested_Ifs[ID]=Nested_Ifs[[#This Row],[ID]])), C2116 = "NA"), OR(J2116=42,J2116=6,J2116=7,J2116=8, J2116 = "NA")),"NA",0),0)),0)))</f>
        <v>0</v>
      </c>
      <c r="L2116">
        <v>2</v>
      </c>
      <c r="M2116">
        <v>2</v>
      </c>
      <c r="N2116" t="s">
        <v>0</v>
      </c>
      <c r="O2116" s="11">
        <f t="shared" si="32"/>
        <v>0</v>
      </c>
    </row>
    <row r="2117" spans="2:15" x14ac:dyDescent="0.3">
      <c r="B2117">
        <v>19747</v>
      </c>
      <c r="C2117">
        <v>3</v>
      </c>
      <c r="D2117">
        <v>1</v>
      </c>
      <c r="E2117">
        <v>3</v>
      </c>
      <c r="F2117">
        <v>27</v>
      </c>
      <c r="G2117">
        <v>6</v>
      </c>
      <c r="H2117" t="s">
        <v>0</v>
      </c>
      <c r="I2117" t="s">
        <v>0</v>
      </c>
      <c r="J2117">
        <v>5</v>
      </c>
      <c r="K2117" s="5" cm="1">
        <f t="array" ref="K2117">IF(AND(C2117=1,OR(J2117=42,J2117=6,J2117=7,J2117=8)),1,
IF(AND(OR(C2117=1,C2117="NA"),OR(J2117=42,J2117=6,J2117=7,J2117=8, J2117="NA")),"NA",
IF(_xlfn.MINIFS(Nested_Ifs[a11],Nested_Ifs[ID],Nested_Ifs[[#This Row],[ID]])&lt;&gt;1,IF(AND(C2117=MIN(_xlfn._xlws.FILTER(Nested_Ifs[a11], Nested_Ifs[ID]=Nested_Ifs[[#This Row],[ID]])), OR(J2117=42,J2117=6,J2117=7,J2117=8)),1,
IF(_xlfn.MINIFS(Nested_Ifs[a11],Nested_Ifs[ID],Nested_Ifs[[#This Row],[ID]])&lt;&gt;1,IF(AND(OR(C2117=MIN(_xlfn._xlws.FILTER(Nested_Ifs[a11], Nested_Ifs[ID]=Nested_Ifs[[#This Row],[ID]])), C2117 = "NA"), OR(J2117=42,J2117=6,J2117=7,J2117=8, J2117 = "NA")),"NA",0),0)),0)))</f>
        <v>0</v>
      </c>
      <c r="L2117">
        <v>2</v>
      </c>
      <c r="M2117">
        <v>2</v>
      </c>
      <c r="N2117" t="s">
        <v>0</v>
      </c>
      <c r="O2117" s="11">
        <f t="shared" si="32"/>
        <v>0</v>
      </c>
    </row>
    <row r="2118" spans="2:15" x14ac:dyDescent="0.3">
      <c r="B2118">
        <v>19747</v>
      </c>
      <c r="C2118">
        <v>4</v>
      </c>
      <c r="D2118">
        <v>1</v>
      </c>
      <c r="E2118">
        <v>10</v>
      </c>
      <c r="F2118">
        <v>2</v>
      </c>
      <c r="G2118" t="s">
        <v>0</v>
      </c>
      <c r="H2118">
        <v>2</v>
      </c>
      <c r="I2118">
        <v>3</v>
      </c>
      <c r="J2118" t="s">
        <v>0</v>
      </c>
      <c r="K2118" s="5" cm="1">
        <f t="array" ref="K2118">IF(AND(C2118=1,OR(J2118=42,J2118=6,J2118=7,J2118=8)),1,
IF(AND(OR(C2118=1,C2118="NA"),OR(J2118=42,J2118=6,J2118=7,J2118=8, J2118="NA")),"NA",
IF(_xlfn.MINIFS(Nested_Ifs[a11],Nested_Ifs[ID],Nested_Ifs[[#This Row],[ID]])&lt;&gt;1,IF(AND(C2118=MIN(_xlfn._xlws.FILTER(Nested_Ifs[a11], Nested_Ifs[ID]=Nested_Ifs[[#This Row],[ID]])), OR(J2118=42,J2118=6,J2118=7,J2118=8)),1,
IF(_xlfn.MINIFS(Nested_Ifs[a11],Nested_Ifs[ID],Nested_Ifs[[#This Row],[ID]])&lt;&gt;1,IF(AND(OR(C2118=MIN(_xlfn._xlws.FILTER(Nested_Ifs[a11], Nested_Ifs[ID]=Nested_Ifs[[#This Row],[ID]])), C2118 = "NA"), OR(J2118=42,J2118=6,J2118=7,J2118=8, J2118 = "NA")),"NA",0),0)),0)))</f>
        <v>0</v>
      </c>
      <c r="L2118">
        <v>2</v>
      </c>
      <c r="M2118">
        <v>2</v>
      </c>
      <c r="N2118" t="s">
        <v>0</v>
      </c>
      <c r="O2118" s="11">
        <f t="shared" si="32"/>
        <v>0</v>
      </c>
    </row>
    <row r="2119" spans="2:15" x14ac:dyDescent="0.3">
      <c r="B2119">
        <v>19748</v>
      </c>
      <c r="C2119">
        <v>1</v>
      </c>
      <c r="D2119">
        <v>1</v>
      </c>
      <c r="E2119">
        <v>1</v>
      </c>
      <c r="F2119">
        <v>44</v>
      </c>
      <c r="G2119">
        <v>1</v>
      </c>
      <c r="H2119" t="s">
        <v>0</v>
      </c>
      <c r="I2119" t="s">
        <v>0</v>
      </c>
      <c r="J2119">
        <v>41</v>
      </c>
      <c r="K2119" s="5" cm="1">
        <f t="array" ref="K2119">IF(AND(C2119=1,OR(J2119=42,J2119=6,J2119=7,J2119=8)),1,
IF(AND(OR(C2119=1,C2119="NA"),OR(J2119=42,J2119=6,J2119=7,J2119=8, J2119="NA")),"NA",
IF(_xlfn.MINIFS(Nested_Ifs[a11],Nested_Ifs[ID],Nested_Ifs[[#This Row],[ID]])&lt;&gt;1,IF(AND(C2119=MIN(_xlfn._xlws.FILTER(Nested_Ifs[a11], Nested_Ifs[ID]=Nested_Ifs[[#This Row],[ID]])), OR(J2119=42,J2119=6,J2119=7,J2119=8)),1,
IF(_xlfn.MINIFS(Nested_Ifs[a11],Nested_Ifs[ID],Nested_Ifs[[#This Row],[ID]])&lt;&gt;1,IF(AND(OR(C2119=MIN(_xlfn._xlws.FILTER(Nested_Ifs[a11], Nested_Ifs[ID]=Nested_Ifs[[#This Row],[ID]])), C2119 = "NA"), OR(J2119=42,J2119=6,J2119=7,J2119=8, J2119 = "NA")),"NA",0),0)),0)))</f>
        <v>0</v>
      </c>
      <c r="L2119">
        <v>2</v>
      </c>
      <c r="M2119">
        <v>2</v>
      </c>
      <c r="N2119" t="s">
        <v>0</v>
      </c>
      <c r="O2119" s="11">
        <f t="shared" si="32"/>
        <v>0</v>
      </c>
    </row>
    <row r="2120" spans="2:15" x14ac:dyDescent="0.3">
      <c r="B2120">
        <v>19748</v>
      </c>
      <c r="C2120">
        <v>2</v>
      </c>
      <c r="D2120">
        <v>2</v>
      </c>
      <c r="E2120">
        <v>2</v>
      </c>
      <c r="F2120">
        <v>39</v>
      </c>
      <c r="G2120">
        <v>1</v>
      </c>
      <c r="H2120" t="s">
        <v>0</v>
      </c>
      <c r="I2120" t="s">
        <v>0</v>
      </c>
      <c r="J2120">
        <v>41</v>
      </c>
      <c r="K2120" s="5" cm="1">
        <f t="array" ref="K2120">IF(AND(C2120=1,OR(J2120=42,J2120=6,J2120=7,J2120=8)),1,
IF(AND(OR(C2120=1,C2120="NA"),OR(J2120=42,J2120=6,J2120=7,J2120=8, J2120="NA")),"NA",
IF(_xlfn.MINIFS(Nested_Ifs[a11],Nested_Ifs[ID],Nested_Ifs[[#This Row],[ID]])&lt;&gt;1,IF(AND(C2120=MIN(_xlfn._xlws.FILTER(Nested_Ifs[a11], Nested_Ifs[ID]=Nested_Ifs[[#This Row],[ID]])), OR(J2120=42,J2120=6,J2120=7,J2120=8)),1,
IF(_xlfn.MINIFS(Nested_Ifs[a11],Nested_Ifs[ID],Nested_Ifs[[#This Row],[ID]])&lt;&gt;1,IF(AND(OR(C2120=MIN(_xlfn._xlws.FILTER(Nested_Ifs[a11], Nested_Ifs[ID]=Nested_Ifs[[#This Row],[ID]])), C2120 = "NA"), OR(J2120=42,J2120=6,J2120=7,J2120=8, J2120 = "NA")),"NA",0),0)),0)))</f>
        <v>0</v>
      </c>
      <c r="L2120">
        <v>2</v>
      </c>
      <c r="M2120">
        <v>2</v>
      </c>
      <c r="N2120" t="s">
        <v>0</v>
      </c>
      <c r="O2120" s="11">
        <f t="shared" si="32"/>
        <v>0</v>
      </c>
    </row>
    <row r="2121" spans="2:15" x14ac:dyDescent="0.3">
      <c r="B2121">
        <v>19748</v>
      </c>
      <c r="C2121">
        <v>3</v>
      </c>
      <c r="D2121">
        <v>1</v>
      </c>
      <c r="E2121">
        <v>3</v>
      </c>
      <c r="F2121">
        <v>21</v>
      </c>
      <c r="G2121">
        <v>6</v>
      </c>
      <c r="H2121" t="s">
        <v>0</v>
      </c>
      <c r="I2121" t="s">
        <v>0</v>
      </c>
      <c r="J2121">
        <v>41</v>
      </c>
      <c r="K2121" s="5" cm="1">
        <f t="array" ref="K2121">IF(AND(C2121=1,OR(J2121=42,J2121=6,J2121=7,J2121=8)),1,
IF(AND(OR(C2121=1,C2121="NA"),OR(J2121=42,J2121=6,J2121=7,J2121=8, J2121="NA")),"NA",
IF(_xlfn.MINIFS(Nested_Ifs[a11],Nested_Ifs[ID],Nested_Ifs[[#This Row],[ID]])&lt;&gt;1,IF(AND(C2121=MIN(_xlfn._xlws.FILTER(Nested_Ifs[a11], Nested_Ifs[ID]=Nested_Ifs[[#This Row],[ID]])), OR(J2121=42,J2121=6,J2121=7,J2121=8)),1,
IF(_xlfn.MINIFS(Nested_Ifs[a11],Nested_Ifs[ID],Nested_Ifs[[#This Row],[ID]])&lt;&gt;1,IF(AND(OR(C2121=MIN(_xlfn._xlws.FILTER(Nested_Ifs[a11], Nested_Ifs[ID]=Nested_Ifs[[#This Row],[ID]])), C2121 = "NA"), OR(J2121=42,J2121=6,J2121=7,J2121=8, J2121 = "NA")),"NA",0),0)),0)))</f>
        <v>0</v>
      </c>
      <c r="L2121">
        <v>2</v>
      </c>
      <c r="M2121">
        <v>2</v>
      </c>
      <c r="N2121" t="s">
        <v>0</v>
      </c>
      <c r="O2121" s="11">
        <f t="shared" si="32"/>
        <v>0</v>
      </c>
    </row>
    <row r="2122" spans="2:15" x14ac:dyDescent="0.3">
      <c r="B2122">
        <v>19748</v>
      </c>
      <c r="C2122">
        <v>4</v>
      </c>
      <c r="D2122">
        <v>1</v>
      </c>
      <c r="E2122">
        <v>3</v>
      </c>
      <c r="F2122">
        <v>19</v>
      </c>
      <c r="G2122">
        <v>6</v>
      </c>
      <c r="H2122" t="s">
        <v>0</v>
      </c>
      <c r="I2122" t="s">
        <v>0</v>
      </c>
      <c r="J2122">
        <v>5</v>
      </c>
      <c r="K2122" s="5" cm="1">
        <f t="array" ref="K2122">IF(AND(C2122=1,OR(J2122=42,J2122=6,J2122=7,J2122=8)),1,
IF(AND(OR(C2122=1,C2122="NA"),OR(J2122=42,J2122=6,J2122=7,J2122=8, J2122="NA")),"NA",
IF(_xlfn.MINIFS(Nested_Ifs[a11],Nested_Ifs[ID],Nested_Ifs[[#This Row],[ID]])&lt;&gt;1,IF(AND(C2122=MIN(_xlfn._xlws.FILTER(Nested_Ifs[a11], Nested_Ifs[ID]=Nested_Ifs[[#This Row],[ID]])), OR(J2122=42,J2122=6,J2122=7,J2122=8)),1,
IF(_xlfn.MINIFS(Nested_Ifs[a11],Nested_Ifs[ID],Nested_Ifs[[#This Row],[ID]])&lt;&gt;1,IF(AND(OR(C2122=MIN(_xlfn._xlws.FILTER(Nested_Ifs[a11], Nested_Ifs[ID]=Nested_Ifs[[#This Row],[ID]])), C2122 = "NA"), OR(J2122=42,J2122=6,J2122=7,J2122=8, J2122 = "NA")),"NA",0),0)),0)))</f>
        <v>0</v>
      </c>
      <c r="L2122">
        <v>2</v>
      </c>
      <c r="M2122">
        <v>2</v>
      </c>
      <c r="N2122" t="s">
        <v>0</v>
      </c>
      <c r="O2122" s="11">
        <f t="shared" si="32"/>
        <v>0</v>
      </c>
    </row>
    <row r="2123" spans="2:15" x14ac:dyDescent="0.3">
      <c r="B2123">
        <v>19748</v>
      </c>
      <c r="C2123">
        <v>5</v>
      </c>
      <c r="D2123">
        <v>1</v>
      </c>
      <c r="E2123">
        <v>3</v>
      </c>
      <c r="F2123">
        <v>13</v>
      </c>
      <c r="G2123" t="s">
        <v>0</v>
      </c>
      <c r="H2123" t="s">
        <v>0</v>
      </c>
      <c r="I2123" t="s">
        <v>0</v>
      </c>
      <c r="J2123" t="s">
        <v>0</v>
      </c>
      <c r="K2123" s="5" cm="1">
        <f t="array" ref="K2123">IF(AND(C2123=1,OR(J2123=42,J2123=6,J2123=7,J2123=8)),1,
IF(AND(OR(C2123=1,C2123="NA"),OR(J2123=42,J2123=6,J2123=7,J2123=8, J2123="NA")),"NA",
IF(_xlfn.MINIFS(Nested_Ifs[a11],Nested_Ifs[ID],Nested_Ifs[[#This Row],[ID]])&lt;&gt;1,IF(AND(C2123=MIN(_xlfn._xlws.FILTER(Nested_Ifs[a11], Nested_Ifs[ID]=Nested_Ifs[[#This Row],[ID]])), OR(J2123=42,J2123=6,J2123=7,J2123=8)),1,
IF(_xlfn.MINIFS(Nested_Ifs[a11],Nested_Ifs[ID],Nested_Ifs[[#This Row],[ID]])&lt;&gt;1,IF(AND(OR(C2123=MIN(_xlfn._xlws.FILTER(Nested_Ifs[a11], Nested_Ifs[ID]=Nested_Ifs[[#This Row],[ID]])), C2123 = "NA"), OR(J2123=42,J2123=6,J2123=7,J2123=8, J2123 = "NA")),"NA",0),0)),0)))</f>
        <v>0</v>
      </c>
      <c r="L2123">
        <v>2</v>
      </c>
      <c r="M2123">
        <v>2</v>
      </c>
      <c r="N2123" t="s">
        <v>0</v>
      </c>
      <c r="O2123" s="11">
        <f t="shared" si="32"/>
        <v>0</v>
      </c>
    </row>
    <row r="2124" spans="2:15" x14ac:dyDescent="0.3">
      <c r="B2124">
        <v>19748</v>
      </c>
      <c r="C2124">
        <v>6</v>
      </c>
      <c r="D2124">
        <v>1</v>
      </c>
      <c r="E2124">
        <v>3</v>
      </c>
      <c r="F2124">
        <v>10</v>
      </c>
      <c r="G2124" t="s">
        <v>0</v>
      </c>
      <c r="H2124" t="s">
        <v>0</v>
      </c>
      <c r="I2124" t="s">
        <v>0</v>
      </c>
      <c r="J2124" t="s">
        <v>0</v>
      </c>
      <c r="K2124" s="5" cm="1">
        <f t="array" ref="K2124">IF(AND(C2124=1,OR(J2124=42,J2124=6,J2124=7,J2124=8)),1,
IF(AND(OR(C2124=1,C2124="NA"),OR(J2124=42,J2124=6,J2124=7,J2124=8, J2124="NA")),"NA",
IF(_xlfn.MINIFS(Nested_Ifs[a11],Nested_Ifs[ID],Nested_Ifs[[#This Row],[ID]])&lt;&gt;1,IF(AND(C2124=MIN(_xlfn._xlws.FILTER(Nested_Ifs[a11], Nested_Ifs[ID]=Nested_Ifs[[#This Row],[ID]])), OR(J2124=42,J2124=6,J2124=7,J2124=8)),1,
IF(_xlfn.MINIFS(Nested_Ifs[a11],Nested_Ifs[ID],Nested_Ifs[[#This Row],[ID]])&lt;&gt;1,IF(AND(OR(C2124=MIN(_xlfn._xlws.FILTER(Nested_Ifs[a11], Nested_Ifs[ID]=Nested_Ifs[[#This Row],[ID]])), C2124 = "NA"), OR(J2124=42,J2124=6,J2124=7,J2124=8, J2124 = "NA")),"NA",0),0)),0)))</f>
        <v>0</v>
      </c>
      <c r="L2124">
        <v>2</v>
      </c>
      <c r="M2124">
        <v>2</v>
      </c>
      <c r="N2124" t="s">
        <v>0</v>
      </c>
      <c r="O2124" s="11">
        <f t="shared" si="32"/>
        <v>0</v>
      </c>
    </row>
    <row r="2125" spans="2:15" x14ac:dyDescent="0.3">
      <c r="B2125">
        <v>19748</v>
      </c>
      <c r="C2125">
        <v>7</v>
      </c>
      <c r="D2125">
        <v>1</v>
      </c>
      <c r="E2125">
        <v>3</v>
      </c>
      <c r="F2125">
        <v>8</v>
      </c>
      <c r="G2125" t="s">
        <v>0</v>
      </c>
      <c r="H2125" t="s">
        <v>0</v>
      </c>
      <c r="I2125" t="s">
        <v>0</v>
      </c>
      <c r="J2125" t="s">
        <v>0</v>
      </c>
      <c r="K2125" s="5" cm="1">
        <f t="array" ref="K2125">IF(AND(C2125=1,OR(J2125=42,J2125=6,J2125=7,J2125=8)),1,
IF(AND(OR(C2125=1,C2125="NA"),OR(J2125=42,J2125=6,J2125=7,J2125=8, J2125="NA")),"NA",
IF(_xlfn.MINIFS(Nested_Ifs[a11],Nested_Ifs[ID],Nested_Ifs[[#This Row],[ID]])&lt;&gt;1,IF(AND(C2125=MIN(_xlfn._xlws.FILTER(Nested_Ifs[a11], Nested_Ifs[ID]=Nested_Ifs[[#This Row],[ID]])), OR(J2125=42,J2125=6,J2125=7,J2125=8)),1,
IF(_xlfn.MINIFS(Nested_Ifs[a11],Nested_Ifs[ID],Nested_Ifs[[#This Row],[ID]])&lt;&gt;1,IF(AND(OR(C2125=MIN(_xlfn._xlws.FILTER(Nested_Ifs[a11], Nested_Ifs[ID]=Nested_Ifs[[#This Row],[ID]])), C2125 = "NA"), OR(J2125=42,J2125=6,J2125=7,J2125=8, J2125 = "NA")),"NA",0),0)),0)))</f>
        <v>0</v>
      </c>
      <c r="L2125">
        <v>2</v>
      </c>
      <c r="M2125">
        <v>2</v>
      </c>
      <c r="N2125" t="s">
        <v>0</v>
      </c>
      <c r="O2125" s="11">
        <f t="shared" si="32"/>
        <v>0</v>
      </c>
    </row>
    <row r="2126" spans="2:15" x14ac:dyDescent="0.3">
      <c r="B2126">
        <v>19748</v>
      </c>
      <c r="C2126">
        <v>8</v>
      </c>
      <c r="D2126">
        <v>1</v>
      </c>
      <c r="E2126">
        <v>3</v>
      </c>
      <c r="F2126">
        <v>2</v>
      </c>
      <c r="G2126" t="s">
        <v>0</v>
      </c>
      <c r="H2126">
        <v>2</v>
      </c>
      <c r="I2126">
        <v>3</v>
      </c>
      <c r="J2126" t="s">
        <v>0</v>
      </c>
      <c r="K2126" s="5" cm="1">
        <f t="array" ref="K2126">IF(AND(C2126=1,OR(J2126=42,J2126=6,J2126=7,J2126=8)),1,
IF(AND(OR(C2126=1,C2126="NA"),OR(J2126=42,J2126=6,J2126=7,J2126=8, J2126="NA")),"NA",
IF(_xlfn.MINIFS(Nested_Ifs[a11],Nested_Ifs[ID],Nested_Ifs[[#This Row],[ID]])&lt;&gt;1,IF(AND(C2126=MIN(_xlfn._xlws.FILTER(Nested_Ifs[a11], Nested_Ifs[ID]=Nested_Ifs[[#This Row],[ID]])), OR(J2126=42,J2126=6,J2126=7,J2126=8)),1,
IF(_xlfn.MINIFS(Nested_Ifs[a11],Nested_Ifs[ID],Nested_Ifs[[#This Row],[ID]])&lt;&gt;1,IF(AND(OR(C2126=MIN(_xlfn._xlws.FILTER(Nested_Ifs[a11], Nested_Ifs[ID]=Nested_Ifs[[#This Row],[ID]])), C2126 = "NA"), OR(J2126=42,J2126=6,J2126=7,J2126=8, J2126 = "NA")),"NA",0),0)),0)))</f>
        <v>0</v>
      </c>
      <c r="L2126">
        <v>2</v>
      </c>
      <c r="M2126">
        <v>2</v>
      </c>
      <c r="N2126" t="s">
        <v>0</v>
      </c>
      <c r="O2126" s="11">
        <f t="shared" si="32"/>
        <v>0</v>
      </c>
    </row>
    <row r="2127" spans="2:15" x14ac:dyDescent="0.3">
      <c r="B2127">
        <v>19749</v>
      </c>
      <c r="C2127">
        <v>1</v>
      </c>
      <c r="D2127">
        <v>1</v>
      </c>
      <c r="E2127">
        <v>1</v>
      </c>
      <c r="F2127">
        <v>53</v>
      </c>
      <c r="G2127">
        <v>1</v>
      </c>
      <c r="H2127" t="s">
        <v>0</v>
      </c>
      <c r="I2127" t="s">
        <v>0</v>
      </c>
      <c r="J2127">
        <v>1</v>
      </c>
      <c r="K2127" s="5" cm="1">
        <f t="array" ref="K2127">IF(AND(C2127=1,OR(J2127=42,J2127=6,J2127=7,J2127=8)),1,
IF(AND(OR(C2127=1,C2127="NA"),OR(J2127=42,J2127=6,J2127=7,J2127=8, J2127="NA")),"NA",
IF(_xlfn.MINIFS(Nested_Ifs[a11],Nested_Ifs[ID],Nested_Ifs[[#This Row],[ID]])&lt;&gt;1,IF(AND(C2127=MIN(_xlfn._xlws.FILTER(Nested_Ifs[a11], Nested_Ifs[ID]=Nested_Ifs[[#This Row],[ID]])), OR(J2127=42,J2127=6,J2127=7,J2127=8)),1,
IF(_xlfn.MINIFS(Nested_Ifs[a11],Nested_Ifs[ID],Nested_Ifs[[#This Row],[ID]])&lt;&gt;1,IF(AND(OR(C2127=MIN(_xlfn._xlws.FILTER(Nested_Ifs[a11], Nested_Ifs[ID]=Nested_Ifs[[#This Row],[ID]])), C2127 = "NA"), OR(J2127=42,J2127=6,J2127=7,J2127=8, J2127 = "NA")),"NA",0),0)),0)))</f>
        <v>0</v>
      </c>
      <c r="L2127">
        <v>1</v>
      </c>
      <c r="M2127">
        <v>2</v>
      </c>
      <c r="N2127" t="s">
        <v>0</v>
      </c>
      <c r="O2127" s="11">
        <f t="shared" ref="O2127:O2190" si="33">IF(AND(AND(L2127=1,M2127=1),AND(OR(N2127=3,N2127=4))),1,
IF(AND(OR(L2127=1,L2127="NA"),
OR(M2127=1,M2127="NA"),
OR(N2127=3,N2127=4, N2127="NA")),"NA",0))</f>
        <v>0</v>
      </c>
    </row>
    <row r="2128" spans="2:15" x14ac:dyDescent="0.3">
      <c r="B2128">
        <v>19749</v>
      </c>
      <c r="C2128">
        <v>2</v>
      </c>
      <c r="D2128">
        <v>2</v>
      </c>
      <c r="E2128">
        <v>2</v>
      </c>
      <c r="F2128">
        <v>52</v>
      </c>
      <c r="G2128">
        <v>1</v>
      </c>
      <c r="H2128" t="s">
        <v>0</v>
      </c>
      <c r="I2128" t="s">
        <v>0</v>
      </c>
      <c r="J2128">
        <v>1</v>
      </c>
      <c r="K2128" s="5" cm="1">
        <f t="array" ref="K2128">IF(AND(C2128=1,OR(J2128=42,J2128=6,J2128=7,J2128=8)),1,
IF(AND(OR(C2128=1,C2128="NA"),OR(J2128=42,J2128=6,J2128=7,J2128=8, J2128="NA")),"NA",
IF(_xlfn.MINIFS(Nested_Ifs[a11],Nested_Ifs[ID],Nested_Ifs[[#This Row],[ID]])&lt;&gt;1,IF(AND(C2128=MIN(_xlfn._xlws.FILTER(Nested_Ifs[a11], Nested_Ifs[ID]=Nested_Ifs[[#This Row],[ID]])), OR(J2128=42,J2128=6,J2128=7,J2128=8)),1,
IF(_xlfn.MINIFS(Nested_Ifs[a11],Nested_Ifs[ID],Nested_Ifs[[#This Row],[ID]])&lt;&gt;1,IF(AND(OR(C2128=MIN(_xlfn._xlws.FILTER(Nested_Ifs[a11], Nested_Ifs[ID]=Nested_Ifs[[#This Row],[ID]])), C2128 = "NA"), OR(J2128=42,J2128=6,J2128=7,J2128=8, J2128 = "NA")),"NA",0),0)),0)))</f>
        <v>0</v>
      </c>
      <c r="L2128">
        <v>2</v>
      </c>
      <c r="M2128">
        <v>2</v>
      </c>
      <c r="N2128" t="s">
        <v>0</v>
      </c>
      <c r="O2128" s="11">
        <f t="shared" si="33"/>
        <v>0</v>
      </c>
    </row>
    <row r="2129" spans="2:15" x14ac:dyDescent="0.3">
      <c r="B2129">
        <v>19749</v>
      </c>
      <c r="C2129">
        <v>3</v>
      </c>
      <c r="D2129">
        <v>2</v>
      </c>
      <c r="E2129">
        <v>3</v>
      </c>
      <c r="F2129">
        <v>15</v>
      </c>
      <c r="G2129">
        <v>6</v>
      </c>
      <c r="H2129" t="s">
        <v>0</v>
      </c>
      <c r="I2129" t="s">
        <v>0</v>
      </c>
      <c r="J2129" t="s">
        <v>0</v>
      </c>
      <c r="K2129" s="5" cm="1">
        <f t="array" ref="K2129">IF(AND(C2129=1,OR(J2129=42,J2129=6,J2129=7,J2129=8)),1,
IF(AND(OR(C2129=1,C2129="NA"),OR(J2129=42,J2129=6,J2129=7,J2129=8, J2129="NA")),"NA",
IF(_xlfn.MINIFS(Nested_Ifs[a11],Nested_Ifs[ID],Nested_Ifs[[#This Row],[ID]])&lt;&gt;1,IF(AND(C2129=MIN(_xlfn._xlws.FILTER(Nested_Ifs[a11], Nested_Ifs[ID]=Nested_Ifs[[#This Row],[ID]])), OR(J2129=42,J2129=6,J2129=7,J2129=8)),1,
IF(_xlfn.MINIFS(Nested_Ifs[a11],Nested_Ifs[ID],Nested_Ifs[[#This Row],[ID]])&lt;&gt;1,IF(AND(OR(C2129=MIN(_xlfn._xlws.FILTER(Nested_Ifs[a11], Nested_Ifs[ID]=Nested_Ifs[[#This Row],[ID]])), C2129 = "NA"), OR(J2129=42,J2129=6,J2129=7,J2129=8, J2129 = "NA")),"NA",0),0)),0)))</f>
        <v>0</v>
      </c>
      <c r="L2129">
        <v>2</v>
      </c>
      <c r="M2129">
        <v>2</v>
      </c>
      <c r="N2129" t="s">
        <v>0</v>
      </c>
      <c r="O2129" s="11">
        <f t="shared" si="33"/>
        <v>0</v>
      </c>
    </row>
    <row r="2130" spans="2:15" x14ac:dyDescent="0.3">
      <c r="B2130">
        <v>19750</v>
      </c>
      <c r="C2130">
        <v>1</v>
      </c>
      <c r="D2130">
        <v>1</v>
      </c>
      <c r="E2130">
        <v>1</v>
      </c>
      <c r="F2130">
        <v>37</v>
      </c>
      <c r="G2130">
        <v>1</v>
      </c>
      <c r="H2130" t="s">
        <v>0</v>
      </c>
      <c r="I2130" t="s">
        <v>0</v>
      </c>
      <c r="J2130">
        <v>5</v>
      </c>
      <c r="K2130" s="5" cm="1">
        <f t="array" ref="K2130">IF(AND(C2130=1,OR(J2130=42,J2130=6,J2130=7,J2130=8)),1,
IF(AND(OR(C2130=1,C2130="NA"),OR(J2130=42,J2130=6,J2130=7,J2130=8, J2130="NA")),"NA",
IF(_xlfn.MINIFS(Nested_Ifs[a11],Nested_Ifs[ID],Nested_Ifs[[#This Row],[ID]])&lt;&gt;1,IF(AND(C2130=MIN(_xlfn._xlws.FILTER(Nested_Ifs[a11], Nested_Ifs[ID]=Nested_Ifs[[#This Row],[ID]])), OR(J2130=42,J2130=6,J2130=7,J2130=8)),1,
IF(_xlfn.MINIFS(Nested_Ifs[a11],Nested_Ifs[ID],Nested_Ifs[[#This Row],[ID]])&lt;&gt;1,IF(AND(OR(C2130=MIN(_xlfn._xlws.FILTER(Nested_Ifs[a11], Nested_Ifs[ID]=Nested_Ifs[[#This Row],[ID]])), C2130 = "NA"), OR(J2130=42,J2130=6,J2130=7,J2130=8, J2130 = "NA")),"NA",0),0)),0)))</f>
        <v>0</v>
      </c>
      <c r="L2130">
        <v>2</v>
      </c>
      <c r="M2130">
        <v>2</v>
      </c>
      <c r="N2130" t="s">
        <v>0</v>
      </c>
      <c r="O2130" s="11">
        <f t="shared" si="33"/>
        <v>0</v>
      </c>
    </row>
    <row r="2131" spans="2:15" x14ac:dyDescent="0.3">
      <c r="B2131">
        <v>19750</v>
      </c>
      <c r="C2131">
        <v>2</v>
      </c>
      <c r="D2131">
        <v>2</v>
      </c>
      <c r="E2131">
        <v>2</v>
      </c>
      <c r="F2131">
        <v>34</v>
      </c>
      <c r="G2131">
        <v>1</v>
      </c>
      <c r="H2131" t="s">
        <v>0</v>
      </c>
      <c r="I2131" t="s">
        <v>0</v>
      </c>
      <c r="J2131">
        <v>5</v>
      </c>
      <c r="K2131" s="5" cm="1">
        <f t="array" ref="K2131">IF(AND(C2131=1,OR(J2131=42,J2131=6,J2131=7,J2131=8)),1,
IF(AND(OR(C2131=1,C2131="NA"),OR(J2131=42,J2131=6,J2131=7,J2131=8, J2131="NA")),"NA",
IF(_xlfn.MINIFS(Nested_Ifs[a11],Nested_Ifs[ID],Nested_Ifs[[#This Row],[ID]])&lt;&gt;1,IF(AND(C2131=MIN(_xlfn._xlws.FILTER(Nested_Ifs[a11], Nested_Ifs[ID]=Nested_Ifs[[#This Row],[ID]])), OR(J2131=42,J2131=6,J2131=7,J2131=8)),1,
IF(_xlfn.MINIFS(Nested_Ifs[a11],Nested_Ifs[ID],Nested_Ifs[[#This Row],[ID]])&lt;&gt;1,IF(AND(OR(C2131=MIN(_xlfn._xlws.FILTER(Nested_Ifs[a11], Nested_Ifs[ID]=Nested_Ifs[[#This Row],[ID]])), C2131 = "NA"), OR(J2131=42,J2131=6,J2131=7,J2131=8, J2131 = "NA")),"NA",0),0)),0)))</f>
        <v>0</v>
      </c>
      <c r="L2131">
        <v>2</v>
      </c>
      <c r="M2131">
        <v>2</v>
      </c>
      <c r="N2131" t="s">
        <v>0</v>
      </c>
      <c r="O2131" s="11">
        <f t="shared" si="33"/>
        <v>0</v>
      </c>
    </row>
    <row r="2132" spans="2:15" x14ac:dyDescent="0.3">
      <c r="B2132">
        <v>19750</v>
      </c>
      <c r="C2132">
        <v>3</v>
      </c>
      <c r="D2132">
        <v>1</v>
      </c>
      <c r="E2132">
        <v>3</v>
      </c>
      <c r="F2132">
        <v>7</v>
      </c>
      <c r="G2132" t="s">
        <v>0</v>
      </c>
      <c r="H2132" t="s">
        <v>0</v>
      </c>
      <c r="I2132" t="s">
        <v>0</v>
      </c>
      <c r="J2132" t="s">
        <v>0</v>
      </c>
      <c r="K2132" s="5" cm="1">
        <f t="array" ref="K2132">IF(AND(C2132=1,OR(J2132=42,J2132=6,J2132=7,J2132=8)),1,
IF(AND(OR(C2132=1,C2132="NA"),OR(J2132=42,J2132=6,J2132=7,J2132=8, J2132="NA")),"NA",
IF(_xlfn.MINIFS(Nested_Ifs[a11],Nested_Ifs[ID],Nested_Ifs[[#This Row],[ID]])&lt;&gt;1,IF(AND(C2132=MIN(_xlfn._xlws.FILTER(Nested_Ifs[a11], Nested_Ifs[ID]=Nested_Ifs[[#This Row],[ID]])), OR(J2132=42,J2132=6,J2132=7,J2132=8)),1,
IF(_xlfn.MINIFS(Nested_Ifs[a11],Nested_Ifs[ID],Nested_Ifs[[#This Row],[ID]])&lt;&gt;1,IF(AND(OR(C2132=MIN(_xlfn._xlws.FILTER(Nested_Ifs[a11], Nested_Ifs[ID]=Nested_Ifs[[#This Row],[ID]])), C2132 = "NA"), OR(J2132=42,J2132=6,J2132=7,J2132=8, J2132 = "NA")),"NA",0),0)),0)))</f>
        <v>0</v>
      </c>
      <c r="L2132">
        <v>2</v>
      </c>
      <c r="M2132">
        <v>2</v>
      </c>
      <c r="N2132" t="s">
        <v>0</v>
      </c>
      <c r="O2132" s="11">
        <f t="shared" si="33"/>
        <v>0</v>
      </c>
    </row>
    <row r="2133" spans="2:15" x14ac:dyDescent="0.3">
      <c r="B2133">
        <v>19750</v>
      </c>
      <c r="C2133">
        <v>4</v>
      </c>
      <c r="D2133">
        <v>2</v>
      </c>
      <c r="E2133">
        <v>3</v>
      </c>
      <c r="F2133">
        <v>5</v>
      </c>
      <c r="G2133" t="s">
        <v>0</v>
      </c>
      <c r="H2133">
        <v>2</v>
      </c>
      <c r="I2133">
        <v>3</v>
      </c>
      <c r="J2133" t="s">
        <v>0</v>
      </c>
      <c r="K2133" s="5" cm="1">
        <f t="array" ref="K2133">IF(AND(C2133=1,OR(J2133=42,J2133=6,J2133=7,J2133=8)),1,
IF(AND(OR(C2133=1,C2133="NA"),OR(J2133=42,J2133=6,J2133=7,J2133=8, J2133="NA")),"NA",
IF(_xlfn.MINIFS(Nested_Ifs[a11],Nested_Ifs[ID],Nested_Ifs[[#This Row],[ID]])&lt;&gt;1,IF(AND(C2133=MIN(_xlfn._xlws.FILTER(Nested_Ifs[a11], Nested_Ifs[ID]=Nested_Ifs[[#This Row],[ID]])), OR(J2133=42,J2133=6,J2133=7,J2133=8)),1,
IF(_xlfn.MINIFS(Nested_Ifs[a11],Nested_Ifs[ID],Nested_Ifs[[#This Row],[ID]])&lt;&gt;1,IF(AND(OR(C2133=MIN(_xlfn._xlws.FILTER(Nested_Ifs[a11], Nested_Ifs[ID]=Nested_Ifs[[#This Row],[ID]])), C2133 = "NA"), OR(J2133=42,J2133=6,J2133=7,J2133=8, J2133 = "NA")),"NA",0),0)),0)))</f>
        <v>0</v>
      </c>
      <c r="L2133">
        <v>2</v>
      </c>
      <c r="M2133">
        <v>2</v>
      </c>
      <c r="N2133" t="s">
        <v>0</v>
      </c>
      <c r="O2133" s="11">
        <f t="shared" si="33"/>
        <v>0</v>
      </c>
    </row>
    <row r="2134" spans="2:15" x14ac:dyDescent="0.3">
      <c r="B2134">
        <v>19750</v>
      </c>
      <c r="C2134">
        <v>5</v>
      </c>
      <c r="D2134">
        <v>1</v>
      </c>
      <c r="E2134">
        <v>3</v>
      </c>
      <c r="F2134">
        <v>2</v>
      </c>
      <c r="G2134" t="s">
        <v>0</v>
      </c>
      <c r="H2134">
        <v>2</v>
      </c>
      <c r="I2134">
        <v>3</v>
      </c>
      <c r="J2134" t="s">
        <v>0</v>
      </c>
      <c r="K2134" s="5" cm="1">
        <f t="array" ref="K2134">IF(AND(C2134=1,OR(J2134=42,J2134=6,J2134=7,J2134=8)),1,
IF(AND(OR(C2134=1,C2134="NA"),OR(J2134=42,J2134=6,J2134=7,J2134=8, J2134="NA")),"NA",
IF(_xlfn.MINIFS(Nested_Ifs[a11],Nested_Ifs[ID],Nested_Ifs[[#This Row],[ID]])&lt;&gt;1,IF(AND(C2134=MIN(_xlfn._xlws.FILTER(Nested_Ifs[a11], Nested_Ifs[ID]=Nested_Ifs[[#This Row],[ID]])), OR(J2134=42,J2134=6,J2134=7,J2134=8)),1,
IF(_xlfn.MINIFS(Nested_Ifs[a11],Nested_Ifs[ID],Nested_Ifs[[#This Row],[ID]])&lt;&gt;1,IF(AND(OR(C2134=MIN(_xlfn._xlws.FILTER(Nested_Ifs[a11], Nested_Ifs[ID]=Nested_Ifs[[#This Row],[ID]])), C2134 = "NA"), OR(J2134=42,J2134=6,J2134=7,J2134=8, J2134 = "NA")),"NA",0),0)),0)))</f>
        <v>0</v>
      </c>
      <c r="L2134">
        <v>2</v>
      </c>
      <c r="M2134">
        <v>2</v>
      </c>
      <c r="N2134" t="s">
        <v>0</v>
      </c>
      <c r="O2134" s="11">
        <f t="shared" si="33"/>
        <v>0</v>
      </c>
    </row>
    <row r="2135" spans="2:15" x14ac:dyDescent="0.3">
      <c r="B2135">
        <v>19751</v>
      </c>
      <c r="C2135">
        <v>1</v>
      </c>
      <c r="D2135">
        <v>1</v>
      </c>
      <c r="E2135">
        <v>1</v>
      </c>
      <c r="F2135">
        <v>59</v>
      </c>
      <c r="G2135">
        <v>1</v>
      </c>
      <c r="H2135" t="s">
        <v>0</v>
      </c>
      <c r="I2135" t="s">
        <v>0</v>
      </c>
      <c r="J2135">
        <v>5</v>
      </c>
      <c r="K2135" s="5" cm="1">
        <f t="array" ref="K2135">IF(AND(C2135=1,OR(J2135=42,J2135=6,J2135=7,J2135=8)),1,
IF(AND(OR(C2135=1,C2135="NA"),OR(J2135=42,J2135=6,J2135=7,J2135=8, J2135="NA")),"NA",
IF(_xlfn.MINIFS(Nested_Ifs[a11],Nested_Ifs[ID],Nested_Ifs[[#This Row],[ID]])&lt;&gt;1,IF(AND(C2135=MIN(_xlfn._xlws.FILTER(Nested_Ifs[a11], Nested_Ifs[ID]=Nested_Ifs[[#This Row],[ID]])), OR(J2135=42,J2135=6,J2135=7,J2135=8)),1,
IF(_xlfn.MINIFS(Nested_Ifs[a11],Nested_Ifs[ID],Nested_Ifs[[#This Row],[ID]])&lt;&gt;1,IF(AND(OR(C2135=MIN(_xlfn._xlws.FILTER(Nested_Ifs[a11], Nested_Ifs[ID]=Nested_Ifs[[#This Row],[ID]])), C2135 = "NA"), OR(J2135=42,J2135=6,J2135=7,J2135=8, J2135 = "NA")),"NA",0),0)),0)))</f>
        <v>0</v>
      </c>
      <c r="L2135">
        <v>1</v>
      </c>
      <c r="M2135">
        <v>1</v>
      </c>
      <c r="N2135">
        <v>1</v>
      </c>
      <c r="O2135" s="11">
        <f t="shared" si="33"/>
        <v>0</v>
      </c>
    </row>
    <row r="2136" spans="2:15" x14ac:dyDescent="0.3">
      <c r="B2136">
        <v>19751</v>
      </c>
      <c r="C2136">
        <v>2</v>
      </c>
      <c r="D2136">
        <v>2</v>
      </c>
      <c r="E2136">
        <v>2</v>
      </c>
      <c r="F2136">
        <v>55</v>
      </c>
      <c r="G2136">
        <v>1</v>
      </c>
      <c r="H2136" t="s">
        <v>0</v>
      </c>
      <c r="I2136" t="s">
        <v>0</v>
      </c>
      <c r="J2136">
        <v>5</v>
      </c>
      <c r="K2136" s="5" cm="1">
        <f t="array" ref="K2136">IF(AND(C2136=1,OR(J2136=42,J2136=6,J2136=7,J2136=8)),1,
IF(AND(OR(C2136=1,C2136="NA"),OR(J2136=42,J2136=6,J2136=7,J2136=8, J2136="NA")),"NA",
IF(_xlfn.MINIFS(Nested_Ifs[a11],Nested_Ifs[ID],Nested_Ifs[[#This Row],[ID]])&lt;&gt;1,IF(AND(C2136=MIN(_xlfn._xlws.FILTER(Nested_Ifs[a11], Nested_Ifs[ID]=Nested_Ifs[[#This Row],[ID]])), OR(J2136=42,J2136=6,J2136=7,J2136=8)),1,
IF(_xlfn.MINIFS(Nested_Ifs[a11],Nested_Ifs[ID],Nested_Ifs[[#This Row],[ID]])&lt;&gt;1,IF(AND(OR(C2136=MIN(_xlfn._xlws.FILTER(Nested_Ifs[a11], Nested_Ifs[ID]=Nested_Ifs[[#This Row],[ID]])), C2136 = "NA"), OR(J2136=42,J2136=6,J2136=7,J2136=8, J2136 = "NA")),"NA",0),0)),0)))</f>
        <v>0</v>
      </c>
      <c r="L2136">
        <v>2</v>
      </c>
      <c r="M2136">
        <v>2</v>
      </c>
      <c r="N2136" t="s">
        <v>0</v>
      </c>
      <c r="O2136" s="11">
        <f t="shared" si="33"/>
        <v>0</v>
      </c>
    </row>
    <row r="2137" spans="2:15" x14ac:dyDescent="0.3">
      <c r="B2137">
        <v>19751</v>
      </c>
      <c r="C2137">
        <v>3</v>
      </c>
      <c r="D2137">
        <v>1</v>
      </c>
      <c r="E2137">
        <v>3</v>
      </c>
      <c r="F2137">
        <v>37</v>
      </c>
      <c r="G2137">
        <v>1</v>
      </c>
      <c r="H2137" t="s">
        <v>0</v>
      </c>
      <c r="I2137" t="s">
        <v>0</v>
      </c>
      <c r="J2137">
        <v>5</v>
      </c>
      <c r="K2137" s="5" cm="1">
        <f t="array" ref="K2137">IF(AND(C2137=1,OR(J2137=42,J2137=6,J2137=7,J2137=8)),1,
IF(AND(OR(C2137=1,C2137="NA"),OR(J2137=42,J2137=6,J2137=7,J2137=8, J2137="NA")),"NA",
IF(_xlfn.MINIFS(Nested_Ifs[a11],Nested_Ifs[ID],Nested_Ifs[[#This Row],[ID]])&lt;&gt;1,IF(AND(C2137=MIN(_xlfn._xlws.FILTER(Nested_Ifs[a11], Nested_Ifs[ID]=Nested_Ifs[[#This Row],[ID]])), OR(J2137=42,J2137=6,J2137=7,J2137=8)),1,
IF(_xlfn.MINIFS(Nested_Ifs[a11],Nested_Ifs[ID],Nested_Ifs[[#This Row],[ID]])&lt;&gt;1,IF(AND(OR(C2137=MIN(_xlfn._xlws.FILTER(Nested_Ifs[a11], Nested_Ifs[ID]=Nested_Ifs[[#This Row],[ID]])), C2137 = "NA"), OR(J2137=42,J2137=6,J2137=7,J2137=8, J2137 = "NA")),"NA",0),0)),0)))</f>
        <v>0</v>
      </c>
      <c r="L2137">
        <v>2</v>
      </c>
      <c r="M2137">
        <v>2</v>
      </c>
      <c r="N2137" t="s">
        <v>0</v>
      </c>
      <c r="O2137" s="11">
        <f t="shared" si="33"/>
        <v>0</v>
      </c>
    </row>
    <row r="2138" spans="2:15" x14ac:dyDescent="0.3">
      <c r="B2138">
        <v>19751</v>
      </c>
      <c r="C2138">
        <v>4</v>
      </c>
      <c r="D2138">
        <v>2</v>
      </c>
      <c r="E2138">
        <v>4</v>
      </c>
      <c r="F2138">
        <v>33</v>
      </c>
      <c r="G2138">
        <v>1</v>
      </c>
      <c r="H2138" t="s">
        <v>0</v>
      </c>
      <c r="I2138" t="s">
        <v>0</v>
      </c>
      <c r="J2138">
        <v>5</v>
      </c>
      <c r="K2138" s="5" cm="1">
        <f t="array" ref="K2138">IF(AND(C2138=1,OR(J2138=42,J2138=6,J2138=7,J2138=8)),1,
IF(AND(OR(C2138=1,C2138="NA"),OR(J2138=42,J2138=6,J2138=7,J2138=8, J2138="NA")),"NA",
IF(_xlfn.MINIFS(Nested_Ifs[a11],Nested_Ifs[ID],Nested_Ifs[[#This Row],[ID]])&lt;&gt;1,IF(AND(C2138=MIN(_xlfn._xlws.FILTER(Nested_Ifs[a11], Nested_Ifs[ID]=Nested_Ifs[[#This Row],[ID]])), OR(J2138=42,J2138=6,J2138=7,J2138=8)),1,
IF(_xlfn.MINIFS(Nested_Ifs[a11],Nested_Ifs[ID],Nested_Ifs[[#This Row],[ID]])&lt;&gt;1,IF(AND(OR(C2138=MIN(_xlfn._xlws.FILTER(Nested_Ifs[a11], Nested_Ifs[ID]=Nested_Ifs[[#This Row],[ID]])), C2138 = "NA"), OR(J2138=42,J2138=6,J2138=7,J2138=8, J2138 = "NA")),"NA",0),0)),0)))</f>
        <v>0</v>
      </c>
      <c r="L2138">
        <v>2</v>
      </c>
      <c r="M2138">
        <v>2</v>
      </c>
      <c r="N2138" t="s">
        <v>0</v>
      </c>
      <c r="O2138" s="11">
        <f t="shared" si="33"/>
        <v>0</v>
      </c>
    </row>
    <row r="2139" spans="2:15" x14ac:dyDescent="0.3">
      <c r="B2139">
        <v>19751</v>
      </c>
      <c r="C2139">
        <v>5</v>
      </c>
      <c r="D2139">
        <v>1</v>
      </c>
      <c r="E2139">
        <v>3</v>
      </c>
      <c r="F2139">
        <v>29</v>
      </c>
      <c r="G2139">
        <v>1</v>
      </c>
      <c r="H2139" t="s">
        <v>0</v>
      </c>
      <c r="I2139" t="s">
        <v>0</v>
      </c>
      <c r="J2139">
        <v>5</v>
      </c>
      <c r="K2139" s="5" cm="1">
        <f t="array" ref="K2139">IF(AND(C2139=1,OR(J2139=42,J2139=6,J2139=7,J2139=8)),1,
IF(AND(OR(C2139=1,C2139="NA"),OR(J2139=42,J2139=6,J2139=7,J2139=8, J2139="NA")),"NA",
IF(_xlfn.MINIFS(Nested_Ifs[a11],Nested_Ifs[ID],Nested_Ifs[[#This Row],[ID]])&lt;&gt;1,IF(AND(C2139=MIN(_xlfn._xlws.FILTER(Nested_Ifs[a11], Nested_Ifs[ID]=Nested_Ifs[[#This Row],[ID]])), OR(J2139=42,J2139=6,J2139=7,J2139=8)),1,
IF(_xlfn.MINIFS(Nested_Ifs[a11],Nested_Ifs[ID],Nested_Ifs[[#This Row],[ID]])&lt;&gt;1,IF(AND(OR(C2139=MIN(_xlfn._xlws.FILTER(Nested_Ifs[a11], Nested_Ifs[ID]=Nested_Ifs[[#This Row],[ID]])), C2139 = "NA"), OR(J2139=42,J2139=6,J2139=7,J2139=8, J2139 = "NA")),"NA",0),0)),0)))</f>
        <v>0</v>
      </c>
      <c r="L2139">
        <v>2</v>
      </c>
      <c r="M2139">
        <v>2</v>
      </c>
      <c r="N2139" t="s">
        <v>0</v>
      </c>
      <c r="O2139" s="11">
        <f t="shared" si="33"/>
        <v>0</v>
      </c>
    </row>
    <row r="2140" spans="2:15" x14ac:dyDescent="0.3">
      <c r="B2140">
        <v>19751</v>
      </c>
      <c r="C2140">
        <v>6</v>
      </c>
      <c r="D2140">
        <v>2</v>
      </c>
      <c r="E2140">
        <v>4</v>
      </c>
      <c r="F2140">
        <v>24</v>
      </c>
      <c r="G2140">
        <v>1</v>
      </c>
      <c r="H2140" t="s">
        <v>0</v>
      </c>
      <c r="I2140" t="s">
        <v>0</v>
      </c>
      <c r="J2140">
        <v>5</v>
      </c>
      <c r="K2140" s="5" cm="1">
        <f t="array" ref="K2140">IF(AND(C2140=1,OR(J2140=42,J2140=6,J2140=7,J2140=8)),1,
IF(AND(OR(C2140=1,C2140="NA"),OR(J2140=42,J2140=6,J2140=7,J2140=8, J2140="NA")),"NA",
IF(_xlfn.MINIFS(Nested_Ifs[a11],Nested_Ifs[ID],Nested_Ifs[[#This Row],[ID]])&lt;&gt;1,IF(AND(C2140=MIN(_xlfn._xlws.FILTER(Nested_Ifs[a11], Nested_Ifs[ID]=Nested_Ifs[[#This Row],[ID]])), OR(J2140=42,J2140=6,J2140=7,J2140=8)),1,
IF(_xlfn.MINIFS(Nested_Ifs[a11],Nested_Ifs[ID],Nested_Ifs[[#This Row],[ID]])&lt;&gt;1,IF(AND(OR(C2140=MIN(_xlfn._xlws.FILTER(Nested_Ifs[a11], Nested_Ifs[ID]=Nested_Ifs[[#This Row],[ID]])), C2140 = "NA"), OR(J2140=42,J2140=6,J2140=7,J2140=8, J2140 = "NA")),"NA",0),0)),0)))</f>
        <v>0</v>
      </c>
      <c r="L2140">
        <v>2</v>
      </c>
      <c r="M2140">
        <v>2</v>
      </c>
      <c r="N2140" t="s">
        <v>0</v>
      </c>
      <c r="O2140" s="11">
        <f t="shared" si="33"/>
        <v>0</v>
      </c>
    </row>
    <row r="2141" spans="2:15" x14ac:dyDescent="0.3">
      <c r="B2141">
        <v>19751</v>
      </c>
      <c r="C2141">
        <v>7</v>
      </c>
      <c r="D2141">
        <v>2</v>
      </c>
      <c r="E2141">
        <v>8</v>
      </c>
      <c r="F2141">
        <v>15</v>
      </c>
      <c r="G2141">
        <v>6</v>
      </c>
      <c r="H2141" t="s">
        <v>0</v>
      </c>
      <c r="I2141" t="s">
        <v>0</v>
      </c>
      <c r="J2141" t="s">
        <v>0</v>
      </c>
      <c r="K2141" s="5" cm="1">
        <f t="array" ref="K2141">IF(AND(C2141=1,OR(J2141=42,J2141=6,J2141=7,J2141=8)),1,
IF(AND(OR(C2141=1,C2141="NA"),OR(J2141=42,J2141=6,J2141=7,J2141=8, J2141="NA")),"NA",
IF(_xlfn.MINIFS(Nested_Ifs[a11],Nested_Ifs[ID],Nested_Ifs[[#This Row],[ID]])&lt;&gt;1,IF(AND(C2141=MIN(_xlfn._xlws.FILTER(Nested_Ifs[a11], Nested_Ifs[ID]=Nested_Ifs[[#This Row],[ID]])), OR(J2141=42,J2141=6,J2141=7,J2141=8)),1,
IF(_xlfn.MINIFS(Nested_Ifs[a11],Nested_Ifs[ID],Nested_Ifs[[#This Row],[ID]])&lt;&gt;1,IF(AND(OR(C2141=MIN(_xlfn._xlws.FILTER(Nested_Ifs[a11], Nested_Ifs[ID]=Nested_Ifs[[#This Row],[ID]])), C2141 = "NA"), OR(J2141=42,J2141=6,J2141=7,J2141=8, J2141 = "NA")),"NA",0),0)),0)))</f>
        <v>0</v>
      </c>
      <c r="L2141">
        <v>1</v>
      </c>
      <c r="M2141">
        <v>1</v>
      </c>
      <c r="N2141">
        <v>1</v>
      </c>
      <c r="O2141" s="11">
        <f t="shared" si="33"/>
        <v>0</v>
      </c>
    </row>
    <row r="2142" spans="2:15" x14ac:dyDescent="0.3">
      <c r="B2142">
        <v>19751</v>
      </c>
      <c r="C2142">
        <v>8</v>
      </c>
      <c r="D2142">
        <v>1</v>
      </c>
      <c r="E2142">
        <v>8</v>
      </c>
      <c r="F2142">
        <v>13</v>
      </c>
      <c r="G2142" t="s">
        <v>0</v>
      </c>
      <c r="H2142" t="s">
        <v>0</v>
      </c>
      <c r="I2142" t="s">
        <v>0</v>
      </c>
      <c r="J2142" t="s">
        <v>0</v>
      </c>
      <c r="K2142" s="5" cm="1">
        <f t="array" ref="K2142">IF(AND(C2142=1,OR(J2142=42,J2142=6,J2142=7,J2142=8)),1,
IF(AND(OR(C2142=1,C2142="NA"),OR(J2142=42,J2142=6,J2142=7,J2142=8, J2142="NA")),"NA",
IF(_xlfn.MINIFS(Nested_Ifs[a11],Nested_Ifs[ID],Nested_Ifs[[#This Row],[ID]])&lt;&gt;1,IF(AND(C2142=MIN(_xlfn._xlws.FILTER(Nested_Ifs[a11], Nested_Ifs[ID]=Nested_Ifs[[#This Row],[ID]])), OR(J2142=42,J2142=6,J2142=7,J2142=8)),1,
IF(_xlfn.MINIFS(Nested_Ifs[a11],Nested_Ifs[ID],Nested_Ifs[[#This Row],[ID]])&lt;&gt;1,IF(AND(OR(C2142=MIN(_xlfn._xlws.FILTER(Nested_Ifs[a11], Nested_Ifs[ID]=Nested_Ifs[[#This Row],[ID]])), C2142 = "NA"), OR(J2142=42,J2142=6,J2142=7,J2142=8, J2142 = "NA")),"NA",0),0)),0)))</f>
        <v>0</v>
      </c>
      <c r="L2142">
        <v>2</v>
      </c>
      <c r="M2142">
        <v>2</v>
      </c>
      <c r="N2142" t="s">
        <v>0</v>
      </c>
      <c r="O2142" s="11">
        <f t="shared" si="33"/>
        <v>0</v>
      </c>
    </row>
    <row r="2143" spans="2:15" x14ac:dyDescent="0.3">
      <c r="B2143">
        <v>19751</v>
      </c>
      <c r="C2143">
        <v>9</v>
      </c>
      <c r="D2143">
        <v>1</v>
      </c>
      <c r="E2143">
        <v>8</v>
      </c>
      <c r="F2143">
        <v>11</v>
      </c>
      <c r="G2143" t="s">
        <v>0</v>
      </c>
      <c r="H2143" t="s">
        <v>0</v>
      </c>
      <c r="I2143" t="s">
        <v>0</v>
      </c>
      <c r="J2143" t="s">
        <v>0</v>
      </c>
      <c r="K2143" s="5" cm="1">
        <f t="array" ref="K2143">IF(AND(C2143=1,OR(J2143=42,J2143=6,J2143=7,J2143=8)),1,
IF(AND(OR(C2143=1,C2143="NA"),OR(J2143=42,J2143=6,J2143=7,J2143=8, J2143="NA")),"NA",
IF(_xlfn.MINIFS(Nested_Ifs[a11],Nested_Ifs[ID],Nested_Ifs[[#This Row],[ID]])&lt;&gt;1,IF(AND(C2143=MIN(_xlfn._xlws.FILTER(Nested_Ifs[a11], Nested_Ifs[ID]=Nested_Ifs[[#This Row],[ID]])), OR(J2143=42,J2143=6,J2143=7,J2143=8)),1,
IF(_xlfn.MINIFS(Nested_Ifs[a11],Nested_Ifs[ID],Nested_Ifs[[#This Row],[ID]])&lt;&gt;1,IF(AND(OR(C2143=MIN(_xlfn._xlws.FILTER(Nested_Ifs[a11], Nested_Ifs[ID]=Nested_Ifs[[#This Row],[ID]])), C2143 = "NA"), OR(J2143=42,J2143=6,J2143=7,J2143=8, J2143 = "NA")),"NA",0),0)),0)))</f>
        <v>0</v>
      </c>
      <c r="L2143">
        <v>2</v>
      </c>
      <c r="M2143">
        <v>2</v>
      </c>
      <c r="N2143" t="s">
        <v>0</v>
      </c>
      <c r="O2143" s="11">
        <f t="shared" si="33"/>
        <v>0</v>
      </c>
    </row>
    <row r="2144" spans="2:15" x14ac:dyDescent="0.3">
      <c r="B2144">
        <v>19751</v>
      </c>
      <c r="C2144">
        <v>10</v>
      </c>
      <c r="D2144">
        <v>2</v>
      </c>
      <c r="E2144">
        <v>8</v>
      </c>
      <c r="F2144">
        <v>12</v>
      </c>
      <c r="G2144" t="s">
        <v>0</v>
      </c>
      <c r="H2144" t="s">
        <v>0</v>
      </c>
      <c r="I2144" t="s">
        <v>0</v>
      </c>
      <c r="J2144" t="s">
        <v>0</v>
      </c>
      <c r="K2144" s="5" cm="1">
        <f t="array" ref="K2144">IF(AND(C2144=1,OR(J2144=42,J2144=6,J2144=7,J2144=8)),1,
IF(AND(OR(C2144=1,C2144="NA"),OR(J2144=42,J2144=6,J2144=7,J2144=8, J2144="NA")),"NA",
IF(_xlfn.MINIFS(Nested_Ifs[a11],Nested_Ifs[ID],Nested_Ifs[[#This Row],[ID]])&lt;&gt;1,IF(AND(C2144=MIN(_xlfn._xlws.FILTER(Nested_Ifs[a11], Nested_Ifs[ID]=Nested_Ifs[[#This Row],[ID]])), OR(J2144=42,J2144=6,J2144=7,J2144=8)),1,
IF(_xlfn.MINIFS(Nested_Ifs[a11],Nested_Ifs[ID],Nested_Ifs[[#This Row],[ID]])&lt;&gt;1,IF(AND(OR(C2144=MIN(_xlfn._xlws.FILTER(Nested_Ifs[a11], Nested_Ifs[ID]=Nested_Ifs[[#This Row],[ID]])), C2144 = "NA"), OR(J2144=42,J2144=6,J2144=7,J2144=8, J2144 = "NA")),"NA",0),0)),0)))</f>
        <v>0</v>
      </c>
      <c r="L2144">
        <v>2</v>
      </c>
      <c r="M2144">
        <v>2</v>
      </c>
      <c r="N2144" t="s">
        <v>0</v>
      </c>
      <c r="O2144" s="11">
        <f t="shared" si="33"/>
        <v>0</v>
      </c>
    </row>
    <row r="2145" spans="2:15" x14ac:dyDescent="0.3">
      <c r="B2145">
        <v>19751</v>
      </c>
      <c r="C2145">
        <v>11</v>
      </c>
      <c r="D2145">
        <v>2</v>
      </c>
      <c r="E2145">
        <v>8</v>
      </c>
      <c r="F2145">
        <v>8</v>
      </c>
      <c r="G2145" t="s">
        <v>0</v>
      </c>
      <c r="H2145" t="s">
        <v>0</v>
      </c>
      <c r="I2145" t="s">
        <v>0</v>
      </c>
      <c r="J2145" t="s">
        <v>0</v>
      </c>
      <c r="K2145" s="5" cm="1">
        <f t="array" ref="K2145">IF(AND(C2145=1,OR(J2145=42,J2145=6,J2145=7,J2145=8)),1,
IF(AND(OR(C2145=1,C2145="NA"),OR(J2145=42,J2145=6,J2145=7,J2145=8, J2145="NA")),"NA",
IF(_xlfn.MINIFS(Nested_Ifs[a11],Nested_Ifs[ID],Nested_Ifs[[#This Row],[ID]])&lt;&gt;1,IF(AND(C2145=MIN(_xlfn._xlws.FILTER(Nested_Ifs[a11], Nested_Ifs[ID]=Nested_Ifs[[#This Row],[ID]])), OR(J2145=42,J2145=6,J2145=7,J2145=8)),1,
IF(_xlfn.MINIFS(Nested_Ifs[a11],Nested_Ifs[ID],Nested_Ifs[[#This Row],[ID]])&lt;&gt;1,IF(AND(OR(C2145=MIN(_xlfn._xlws.FILTER(Nested_Ifs[a11], Nested_Ifs[ID]=Nested_Ifs[[#This Row],[ID]])), C2145 = "NA"), OR(J2145=42,J2145=6,J2145=7,J2145=8, J2145 = "NA")),"NA",0),0)),0)))</f>
        <v>0</v>
      </c>
      <c r="L2145">
        <v>2</v>
      </c>
      <c r="M2145">
        <v>2</v>
      </c>
      <c r="N2145" t="s">
        <v>0</v>
      </c>
      <c r="O2145" s="11">
        <f t="shared" si="33"/>
        <v>0</v>
      </c>
    </row>
    <row r="2146" spans="2:15" x14ac:dyDescent="0.3">
      <c r="B2146">
        <v>19752</v>
      </c>
      <c r="C2146">
        <v>1</v>
      </c>
      <c r="D2146">
        <v>1</v>
      </c>
      <c r="E2146">
        <v>1</v>
      </c>
      <c r="F2146">
        <v>54</v>
      </c>
      <c r="G2146">
        <v>1</v>
      </c>
      <c r="H2146" t="s">
        <v>0</v>
      </c>
      <c r="I2146" t="s">
        <v>0</v>
      </c>
      <c r="J2146">
        <v>5</v>
      </c>
      <c r="K2146" s="5" cm="1">
        <f t="array" ref="K2146">IF(AND(C2146=1,OR(J2146=42,J2146=6,J2146=7,J2146=8)),1,
IF(AND(OR(C2146=1,C2146="NA"),OR(J2146=42,J2146=6,J2146=7,J2146=8, J2146="NA")),"NA",
IF(_xlfn.MINIFS(Nested_Ifs[a11],Nested_Ifs[ID],Nested_Ifs[[#This Row],[ID]])&lt;&gt;1,IF(AND(C2146=MIN(_xlfn._xlws.FILTER(Nested_Ifs[a11], Nested_Ifs[ID]=Nested_Ifs[[#This Row],[ID]])), OR(J2146=42,J2146=6,J2146=7,J2146=8)),1,
IF(_xlfn.MINIFS(Nested_Ifs[a11],Nested_Ifs[ID],Nested_Ifs[[#This Row],[ID]])&lt;&gt;1,IF(AND(OR(C2146=MIN(_xlfn._xlws.FILTER(Nested_Ifs[a11], Nested_Ifs[ID]=Nested_Ifs[[#This Row],[ID]])), C2146 = "NA"), OR(J2146=42,J2146=6,J2146=7,J2146=8, J2146 = "NA")),"NA",0),0)),0)))</f>
        <v>0</v>
      </c>
      <c r="L2146">
        <v>2</v>
      </c>
      <c r="M2146">
        <v>2</v>
      </c>
      <c r="N2146" t="s">
        <v>0</v>
      </c>
      <c r="O2146" s="11">
        <f t="shared" si="33"/>
        <v>0</v>
      </c>
    </row>
    <row r="2147" spans="2:15" x14ac:dyDescent="0.3">
      <c r="B2147">
        <v>19752</v>
      </c>
      <c r="C2147">
        <v>2</v>
      </c>
      <c r="D2147">
        <v>2</v>
      </c>
      <c r="E2147">
        <v>2</v>
      </c>
      <c r="F2147">
        <v>53</v>
      </c>
      <c r="G2147">
        <v>1</v>
      </c>
      <c r="H2147" t="s">
        <v>0</v>
      </c>
      <c r="I2147" t="s">
        <v>0</v>
      </c>
      <c r="J2147">
        <v>5</v>
      </c>
      <c r="K2147" s="5" cm="1">
        <f t="array" ref="K2147">IF(AND(C2147=1,OR(J2147=42,J2147=6,J2147=7,J2147=8)),1,
IF(AND(OR(C2147=1,C2147="NA"),OR(J2147=42,J2147=6,J2147=7,J2147=8, J2147="NA")),"NA",
IF(_xlfn.MINIFS(Nested_Ifs[a11],Nested_Ifs[ID],Nested_Ifs[[#This Row],[ID]])&lt;&gt;1,IF(AND(C2147=MIN(_xlfn._xlws.FILTER(Nested_Ifs[a11], Nested_Ifs[ID]=Nested_Ifs[[#This Row],[ID]])), OR(J2147=42,J2147=6,J2147=7,J2147=8)),1,
IF(_xlfn.MINIFS(Nested_Ifs[a11],Nested_Ifs[ID],Nested_Ifs[[#This Row],[ID]])&lt;&gt;1,IF(AND(OR(C2147=MIN(_xlfn._xlws.FILTER(Nested_Ifs[a11], Nested_Ifs[ID]=Nested_Ifs[[#This Row],[ID]])), C2147 = "NA"), OR(J2147=42,J2147=6,J2147=7,J2147=8, J2147 = "NA")),"NA",0),0)),0)))</f>
        <v>0</v>
      </c>
      <c r="L2147">
        <v>2</v>
      </c>
      <c r="M2147">
        <v>2</v>
      </c>
      <c r="N2147" t="s">
        <v>0</v>
      </c>
      <c r="O2147" s="11">
        <f t="shared" si="33"/>
        <v>0</v>
      </c>
    </row>
    <row r="2148" spans="2:15" x14ac:dyDescent="0.3">
      <c r="B2148">
        <v>19752</v>
      </c>
      <c r="C2148">
        <v>3</v>
      </c>
      <c r="D2148">
        <v>1</v>
      </c>
      <c r="E2148">
        <v>3</v>
      </c>
      <c r="F2148">
        <v>30</v>
      </c>
      <c r="G2148">
        <v>1</v>
      </c>
      <c r="H2148" t="s">
        <v>0</v>
      </c>
      <c r="I2148" t="s">
        <v>0</v>
      </c>
      <c r="J2148">
        <v>6</v>
      </c>
      <c r="K2148" s="5" cm="1">
        <f t="array" ref="K2148">IF(AND(C2148=1,OR(J2148=42,J2148=6,J2148=7,J2148=8)),1,
IF(AND(OR(C2148=1,C2148="NA"),OR(J2148=42,J2148=6,J2148=7,J2148=8, J2148="NA")),"NA",
IF(_xlfn.MINIFS(Nested_Ifs[a11],Nested_Ifs[ID],Nested_Ifs[[#This Row],[ID]])&lt;&gt;1,IF(AND(C2148=MIN(_xlfn._xlws.FILTER(Nested_Ifs[a11], Nested_Ifs[ID]=Nested_Ifs[[#This Row],[ID]])), OR(J2148=42,J2148=6,J2148=7,J2148=8)),1,
IF(_xlfn.MINIFS(Nested_Ifs[a11],Nested_Ifs[ID],Nested_Ifs[[#This Row],[ID]])&lt;&gt;1,IF(AND(OR(C2148=MIN(_xlfn._xlws.FILTER(Nested_Ifs[a11], Nested_Ifs[ID]=Nested_Ifs[[#This Row],[ID]])), C2148 = "NA"), OR(J2148=42,J2148=6,J2148=7,J2148=8, J2148 = "NA")),"NA",0),0)),0)))</f>
        <v>0</v>
      </c>
      <c r="L2148">
        <v>2</v>
      </c>
      <c r="M2148">
        <v>2</v>
      </c>
      <c r="N2148" t="s">
        <v>0</v>
      </c>
      <c r="O2148" s="11">
        <f t="shared" si="33"/>
        <v>0</v>
      </c>
    </row>
    <row r="2149" spans="2:15" x14ac:dyDescent="0.3">
      <c r="B2149">
        <v>19752</v>
      </c>
      <c r="C2149">
        <v>4</v>
      </c>
      <c r="D2149">
        <v>2</v>
      </c>
      <c r="E2149">
        <v>8</v>
      </c>
      <c r="F2149">
        <v>9</v>
      </c>
      <c r="G2149" t="s">
        <v>0</v>
      </c>
      <c r="H2149" t="s">
        <v>0</v>
      </c>
      <c r="I2149" t="s">
        <v>0</v>
      </c>
      <c r="J2149" t="s">
        <v>0</v>
      </c>
      <c r="K2149" s="5" cm="1">
        <f t="array" ref="K2149">IF(AND(C2149=1,OR(J2149=42,J2149=6,J2149=7,J2149=8)),1,
IF(AND(OR(C2149=1,C2149="NA"),OR(J2149=42,J2149=6,J2149=7,J2149=8, J2149="NA")),"NA",
IF(_xlfn.MINIFS(Nested_Ifs[a11],Nested_Ifs[ID],Nested_Ifs[[#This Row],[ID]])&lt;&gt;1,IF(AND(C2149=MIN(_xlfn._xlws.FILTER(Nested_Ifs[a11], Nested_Ifs[ID]=Nested_Ifs[[#This Row],[ID]])), OR(J2149=42,J2149=6,J2149=7,J2149=8)),1,
IF(_xlfn.MINIFS(Nested_Ifs[a11],Nested_Ifs[ID],Nested_Ifs[[#This Row],[ID]])&lt;&gt;1,IF(AND(OR(C2149=MIN(_xlfn._xlws.FILTER(Nested_Ifs[a11], Nested_Ifs[ID]=Nested_Ifs[[#This Row],[ID]])), C2149 = "NA"), OR(J2149=42,J2149=6,J2149=7,J2149=8, J2149 = "NA")),"NA",0),0)),0)))</f>
        <v>0</v>
      </c>
      <c r="L2149">
        <v>2</v>
      </c>
      <c r="M2149">
        <v>2</v>
      </c>
      <c r="N2149" t="s">
        <v>0</v>
      </c>
      <c r="O2149" s="11">
        <f t="shared" si="33"/>
        <v>0</v>
      </c>
    </row>
    <row r="2150" spans="2:15" x14ac:dyDescent="0.3">
      <c r="B2150">
        <v>19752</v>
      </c>
      <c r="C2150">
        <v>5</v>
      </c>
      <c r="D2150">
        <v>1</v>
      </c>
      <c r="E2150">
        <v>3</v>
      </c>
      <c r="F2150">
        <v>7</v>
      </c>
      <c r="G2150" t="s">
        <v>0</v>
      </c>
      <c r="H2150" t="s">
        <v>0</v>
      </c>
      <c r="I2150" t="s">
        <v>0</v>
      </c>
      <c r="J2150" t="s">
        <v>0</v>
      </c>
      <c r="K2150" s="5" cm="1">
        <f t="array" ref="K2150">IF(AND(C2150=1,OR(J2150=42,J2150=6,J2150=7,J2150=8)),1,
IF(AND(OR(C2150=1,C2150="NA"),OR(J2150=42,J2150=6,J2150=7,J2150=8, J2150="NA")),"NA",
IF(_xlfn.MINIFS(Nested_Ifs[a11],Nested_Ifs[ID],Nested_Ifs[[#This Row],[ID]])&lt;&gt;1,IF(AND(C2150=MIN(_xlfn._xlws.FILTER(Nested_Ifs[a11], Nested_Ifs[ID]=Nested_Ifs[[#This Row],[ID]])), OR(J2150=42,J2150=6,J2150=7,J2150=8)),1,
IF(_xlfn.MINIFS(Nested_Ifs[a11],Nested_Ifs[ID],Nested_Ifs[[#This Row],[ID]])&lt;&gt;1,IF(AND(OR(C2150=MIN(_xlfn._xlws.FILTER(Nested_Ifs[a11], Nested_Ifs[ID]=Nested_Ifs[[#This Row],[ID]])), C2150 = "NA"), OR(J2150=42,J2150=6,J2150=7,J2150=8, J2150 = "NA")),"NA",0),0)),0)))</f>
        <v>0</v>
      </c>
      <c r="L2150">
        <v>2</v>
      </c>
      <c r="M2150">
        <v>2</v>
      </c>
      <c r="N2150" t="s">
        <v>0</v>
      </c>
      <c r="O2150" s="11">
        <f t="shared" si="33"/>
        <v>0</v>
      </c>
    </row>
    <row r="2151" spans="2:15" x14ac:dyDescent="0.3">
      <c r="B2151">
        <v>19753</v>
      </c>
      <c r="C2151">
        <v>1</v>
      </c>
      <c r="D2151">
        <v>1</v>
      </c>
      <c r="E2151">
        <v>1</v>
      </c>
      <c r="F2151">
        <v>31</v>
      </c>
      <c r="G2151">
        <v>2</v>
      </c>
      <c r="H2151" t="s">
        <v>0</v>
      </c>
      <c r="I2151" t="s">
        <v>0</v>
      </c>
      <c r="J2151">
        <v>6</v>
      </c>
      <c r="K2151" s="5" cm="1">
        <f t="array" ref="K2151">IF(AND(C2151=1,OR(J2151=42,J2151=6,J2151=7,J2151=8)),1,
IF(AND(OR(C2151=1,C2151="NA"),OR(J2151=42,J2151=6,J2151=7,J2151=8, J2151="NA")),"NA",
IF(_xlfn.MINIFS(Nested_Ifs[a11],Nested_Ifs[ID],Nested_Ifs[[#This Row],[ID]])&lt;&gt;1,IF(AND(C2151=MIN(_xlfn._xlws.FILTER(Nested_Ifs[a11], Nested_Ifs[ID]=Nested_Ifs[[#This Row],[ID]])), OR(J2151=42,J2151=6,J2151=7,J2151=8)),1,
IF(_xlfn.MINIFS(Nested_Ifs[a11],Nested_Ifs[ID],Nested_Ifs[[#This Row],[ID]])&lt;&gt;1,IF(AND(OR(C2151=MIN(_xlfn._xlws.FILTER(Nested_Ifs[a11], Nested_Ifs[ID]=Nested_Ifs[[#This Row],[ID]])), C2151 = "NA"), OR(J2151=42,J2151=6,J2151=7,J2151=8, J2151 = "NA")),"NA",0),0)),0)))</f>
        <v>1</v>
      </c>
      <c r="L2151">
        <v>2</v>
      </c>
      <c r="M2151">
        <v>2</v>
      </c>
      <c r="N2151" t="s">
        <v>0</v>
      </c>
      <c r="O2151" s="11">
        <f t="shared" si="33"/>
        <v>0</v>
      </c>
    </row>
    <row r="2152" spans="2:15" x14ac:dyDescent="0.3">
      <c r="B2152">
        <v>19753</v>
      </c>
      <c r="C2152">
        <v>2</v>
      </c>
      <c r="D2152">
        <v>2</v>
      </c>
      <c r="E2152">
        <v>2</v>
      </c>
      <c r="F2152">
        <v>27</v>
      </c>
      <c r="G2152">
        <v>2</v>
      </c>
      <c r="H2152" t="s">
        <v>0</v>
      </c>
      <c r="I2152" t="s">
        <v>0</v>
      </c>
      <c r="J2152">
        <v>5</v>
      </c>
      <c r="K2152" s="5" cm="1">
        <f t="array" ref="K2152">IF(AND(C2152=1,OR(J2152=42,J2152=6,J2152=7,J2152=8)),1,
IF(AND(OR(C2152=1,C2152="NA"),OR(J2152=42,J2152=6,J2152=7,J2152=8, J2152="NA")),"NA",
IF(_xlfn.MINIFS(Nested_Ifs[a11],Nested_Ifs[ID],Nested_Ifs[[#This Row],[ID]])&lt;&gt;1,IF(AND(C2152=MIN(_xlfn._xlws.FILTER(Nested_Ifs[a11], Nested_Ifs[ID]=Nested_Ifs[[#This Row],[ID]])), OR(J2152=42,J2152=6,J2152=7,J2152=8)),1,
IF(_xlfn.MINIFS(Nested_Ifs[a11],Nested_Ifs[ID],Nested_Ifs[[#This Row],[ID]])&lt;&gt;1,IF(AND(OR(C2152=MIN(_xlfn._xlws.FILTER(Nested_Ifs[a11], Nested_Ifs[ID]=Nested_Ifs[[#This Row],[ID]])), C2152 = "NA"), OR(J2152=42,J2152=6,J2152=7,J2152=8, J2152 = "NA")),"NA",0),0)),0)))</f>
        <v>0</v>
      </c>
      <c r="L2152">
        <v>1</v>
      </c>
      <c r="M2152">
        <v>1</v>
      </c>
      <c r="N2152">
        <v>1</v>
      </c>
      <c r="O2152" s="11">
        <f t="shared" si="33"/>
        <v>0</v>
      </c>
    </row>
    <row r="2153" spans="2:15" x14ac:dyDescent="0.3">
      <c r="B2153">
        <v>19753</v>
      </c>
      <c r="C2153">
        <v>3</v>
      </c>
      <c r="D2153">
        <v>2</v>
      </c>
      <c r="E2153">
        <v>3</v>
      </c>
      <c r="F2153">
        <v>7</v>
      </c>
      <c r="G2153" t="s">
        <v>0</v>
      </c>
      <c r="H2153" t="s">
        <v>0</v>
      </c>
      <c r="I2153" t="s">
        <v>0</v>
      </c>
      <c r="J2153" t="s">
        <v>0</v>
      </c>
      <c r="K2153" s="5" cm="1">
        <f t="array" ref="K2153">IF(AND(C2153=1,OR(J2153=42,J2153=6,J2153=7,J2153=8)),1,
IF(AND(OR(C2153=1,C2153="NA"),OR(J2153=42,J2153=6,J2153=7,J2153=8, J2153="NA")),"NA",
IF(_xlfn.MINIFS(Nested_Ifs[a11],Nested_Ifs[ID],Nested_Ifs[[#This Row],[ID]])&lt;&gt;1,IF(AND(C2153=MIN(_xlfn._xlws.FILTER(Nested_Ifs[a11], Nested_Ifs[ID]=Nested_Ifs[[#This Row],[ID]])), OR(J2153=42,J2153=6,J2153=7,J2153=8)),1,
IF(_xlfn.MINIFS(Nested_Ifs[a11],Nested_Ifs[ID],Nested_Ifs[[#This Row],[ID]])&lt;&gt;1,IF(AND(OR(C2153=MIN(_xlfn._xlws.FILTER(Nested_Ifs[a11], Nested_Ifs[ID]=Nested_Ifs[[#This Row],[ID]])), C2153 = "NA"), OR(J2153=42,J2153=6,J2153=7,J2153=8, J2153 = "NA")),"NA",0),0)),0)))</f>
        <v>0</v>
      </c>
      <c r="L2153">
        <v>2</v>
      </c>
      <c r="M2153">
        <v>2</v>
      </c>
      <c r="N2153" t="s">
        <v>0</v>
      </c>
      <c r="O2153" s="11">
        <f t="shared" si="33"/>
        <v>0</v>
      </c>
    </row>
    <row r="2154" spans="2:15" x14ac:dyDescent="0.3">
      <c r="B2154">
        <v>19753</v>
      </c>
      <c r="C2154">
        <v>4</v>
      </c>
      <c r="D2154">
        <v>1</v>
      </c>
      <c r="E2154">
        <v>3</v>
      </c>
      <c r="F2154">
        <v>4</v>
      </c>
      <c r="G2154" t="s">
        <v>0</v>
      </c>
      <c r="H2154">
        <v>2</v>
      </c>
      <c r="I2154">
        <v>3</v>
      </c>
      <c r="J2154" t="s">
        <v>0</v>
      </c>
      <c r="K2154" s="5" cm="1">
        <f t="array" ref="K2154">IF(AND(C2154=1,OR(J2154=42,J2154=6,J2154=7,J2154=8)),1,
IF(AND(OR(C2154=1,C2154="NA"),OR(J2154=42,J2154=6,J2154=7,J2154=8, J2154="NA")),"NA",
IF(_xlfn.MINIFS(Nested_Ifs[a11],Nested_Ifs[ID],Nested_Ifs[[#This Row],[ID]])&lt;&gt;1,IF(AND(C2154=MIN(_xlfn._xlws.FILTER(Nested_Ifs[a11], Nested_Ifs[ID]=Nested_Ifs[[#This Row],[ID]])), OR(J2154=42,J2154=6,J2154=7,J2154=8)),1,
IF(_xlfn.MINIFS(Nested_Ifs[a11],Nested_Ifs[ID],Nested_Ifs[[#This Row],[ID]])&lt;&gt;1,IF(AND(OR(C2154=MIN(_xlfn._xlws.FILTER(Nested_Ifs[a11], Nested_Ifs[ID]=Nested_Ifs[[#This Row],[ID]])), C2154 = "NA"), OR(J2154=42,J2154=6,J2154=7,J2154=8, J2154 = "NA")),"NA",0),0)),0)))</f>
        <v>0</v>
      </c>
      <c r="L2154">
        <v>1</v>
      </c>
      <c r="M2154">
        <v>1</v>
      </c>
      <c r="N2154">
        <v>1</v>
      </c>
      <c r="O2154" s="11">
        <f t="shared" si="33"/>
        <v>0</v>
      </c>
    </row>
    <row r="2155" spans="2:15" x14ac:dyDescent="0.3">
      <c r="B2155">
        <v>19753</v>
      </c>
      <c r="C2155">
        <v>5</v>
      </c>
      <c r="D2155">
        <v>1</v>
      </c>
      <c r="E2155">
        <v>3</v>
      </c>
      <c r="F2155">
        <v>3</v>
      </c>
      <c r="G2155" t="s">
        <v>0</v>
      </c>
      <c r="H2155">
        <v>2</v>
      </c>
      <c r="I2155">
        <v>3</v>
      </c>
      <c r="J2155" t="s">
        <v>0</v>
      </c>
      <c r="K2155" s="5" cm="1">
        <f t="array" ref="K2155">IF(AND(C2155=1,OR(J2155=42,J2155=6,J2155=7,J2155=8)),1,
IF(AND(OR(C2155=1,C2155="NA"),OR(J2155=42,J2155=6,J2155=7,J2155=8, J2155="NA")),"NA",
IF(_xlfn.MINIFS(Nested_Ifs[a11],Nested_Ifs[ID],Nested_Ifs[[#This Row],[ID]])&lt;&gt;1,IF(AND(C2155=MIN(_xlfn._xlws.FILTER(Nested_Ifs[a11], Nested_Ifs[ID]=Nested_Ifs[[#This Row],[ID]])), OR(J2155=42,J2155=6,J2155=7,J2155=8)),1,
IF(_xlfn.MINIFS(Nested_Ifs[a11],Nested_Ifs[ID],Nested_Ifs[[#This Row],[ID]])&lt;&gt;1,IF(AND(OR(C2155=MIN(_xlfn._xlws.FILTER(Nested_Ifs[a11], Nested_Ifs[ID]=Nested_Ifs[[#This Row],[ID]])), C2155 = "NA"), OR(J2155=42,J2155=6,J2155=7,J2155=8, J2155 = "NA")),"NA",0),0)),0)))</f>
        <v>0</v>
      </c>
      <c r="L2155">
        <v>2</v>
      </c>
      <c r="M2155">
        <v>2</v>
      </c>
      <c r="N2155" t="s">
        <v>0</v>
      </c>
      <c r="O2155" s="11">
        <f t="shared" si="33"/>
        <v>0</v>
      </c>
    </row>
    <row r="2156" spans="2:15" x14ac:dyDescent="0.3">
      <c r="B2156">
        <v>19754</v>
      </c>
      <c r="C2156">
        <v>1</v>
      </c>
      <c r="D2156">
        <v>1</v>
      </c>
      <c r="E2156">
        <v>1</v>
      </c>
      <c r="F2156">
        <v>48</v>
      </c>
      <c r="G2156">
        <v>2</v>
      </c>
      <c r="H2156" t="s">
        <v>0</v>
      </c>
      <c r="I2156" t="s">
        <v>0</v>
      </c>
      <c r="J2156">
        <v>41</v>
      </c>
      <c r="K2156" s="5" cm="1">
        <f t="array" ref="K2156">IF(AND(C2156=1,OR(J2156=42,J2156=6,J2156=7,J2156=8)),1,
IF(AND(OR(C2156=1,C2156="NA"),OR(J2156=42,J2156=6,J2156=7,J2156=8, J2156="NA")),"NA",
IF(_xlfn.MINIFS(Nested_Ifs[a11],Nested_Ifs[ID],Nested_Ifs[[#This Row],[ID]])&lt;&gt;1,IF(AND(C2156=MIN(_xlfn._xlws.FILTER(Nested_Ifs[a11], Nested_Ifs[ID]=Nested_Ifs[[#This Row],[ID]])), OR(J2156=42,J2156=6,J2156=7,J2156=8)),1,
IF(_xlfn.MINIFS(Nested_Ifs[a11],Nested_Ifs[ID],Nested_Ifs[[#This Row],[ID]])&lt;&gt;1,IF(AND(OR(C2156=MIN(_xlfn._xlws.FILTER(Nested_Ifs[a11], Nested_Ifs[ID]=Nested_Ifs[[#This Row],[ID]])), C2156 = "NA"), OR(J2156=42,J2156=6,J2156=7,J2156=8, J2156 = "NA")),"NA",0),0)),0)))</f>
        <v>0</v>
      </c>
      <c r="L2156">
        <v>1</v>
      </c>
      <c r="M2156">
        <v>2</v>
      </c>
      <c r="N2156" t="s">
        <v>0</v>
      </c>
      <c r="O2156" s="11">
        <f t="shared" si="33"/>
        <v>0</v>
      </c>
    </row>
    <row r="2157" spans="2:15" x14ac:dyDescent="0.3">
      <c r="B2157">
        <v>19754</v>
      </c>
      <c r="C2157">
        <v>2</v>
      </c>
      <c r="D2157">
        <v>2</v>
      </c>
      <c r="E2157">
        <v>2</v>
      </c>
      <c r="F2157">
        <v>57</v>
      </c>
      <c r="G2157">
        <v>2</v>
      </c>
      <c r="H2157" t="s">
        <v>0</v>
      </c>
      <c r="I2157" t="s">
        <v>0</v>
      </c>
      <c r="J2157">
        <v>41</v>
      </c>
      <c r="K2157" s="5" cm="1">
        <f t="array" ref="K2157">IF(AND(C2157=1,OR(J2157=42,J2157=6,J2157=7,J2157=8)),1,
IF(AND(OR(C2157=1,C2157="NA"),OR(J2157=42,J2157=6,J2157=7,J2157=8, J2157="NA")),"NA",
IF(_xlfn.MINIFS(Nested_Ifs[a11],Nested_Ifs[ID],Nested_Ifs[[#This Row],[ID]])&lt;&gt;1,IF(AND(C2157=MIN(_xlfn._xlws.FILTER(Nested_Ifs[a11], Nested_Ifs[ID]=Nested_Ifs[[#This Row],[ID]])), OR(J2157=42,J2157=6,J2157=7,J2157=8)),1,
IF(_xlfn.MINIFS(Nested_Ifs[a11],Nested_Ifs[ID],Nested_Ifs[[#This Row],[ID]])&lt;&gt;1,IF(AND(OR(C2157=MIN(_xlfn._xlws.FILTER(Nested_Ifs[a11], Nested_Ifs[ID]=Nested_Ifs[[#This Row],[ID]])), C2157 = "NA"), OR(J2157=42,J2157=6,J2157=7,J2157=8, J2157 = "NA")),"NA",0),0)),0)))</f>
        <v>0</v>
      </c>
      <c r="L2157">
        <v>2</v>
      </c>
      <c r="M2157">
        <v>2</v>
      </c>
      <c r="N2157" t="s">
        <v>0</v>
      </c>
      <c r="O2157" s="11">
        <f t="shared" si="33"/>
        <v>0</v>
      </c>
    </row>
    <row r="2158" spans="2:15" x14ac:dyDescent="0.3">
      <c r="B2158">
        <v>19754</v>
      </c>
      <c r="C2158">
        <v>3</v>
      </c>
      <c r="D2158">
        <v>2</v>
      </c>
      <c r="E2158">
        <v>8</v>
      </c>
      <c r="F2158">
        <v>5</v>
      </c>
      <c r="G2158" t="s">
        <v>0</v>
      </c>
      <c r="H2158">
        <v>1</v>
      </c>
      <c r="I2158" t="s">
        <v>0</v>
      </c>
      <c r="J2158" t="s">
        <v>0</v>
      </c>
      <c r="K2158" s="5" cm="1">
        <f t="array" ref="K2158">IF(AND(C2158=1,OR(J2158=42,J2158=6,J2158=7,J2158=8)),1,
IF(AND(OR(C2158=1,C2158="NA"),OR(J2158=42,J2158=6,J2158=7,J2158=8, J2158="NA")),"NA",
IF(_xlfn.MINIFS(Nested_Ifs[a11],Nested_Ifs[ID],Nested_Ifs[[#This Row],[ID]])&lt;&gt;1,IF(AND(C2158=MIN(_xlfn._xlws.FILTER(Nested_Ifs[a11], Nested_Ifs[ID]=Nested_Ifs[[#This Row],[ID]])), OR(J2158=42,J2158=6,J2158=7,J2158=8)),1,
IF(_xlfn.MINIFS(Nested_Ifs[a11],Nested_Ifs[ID],Nested_Ifs[[#This Row],[ID]])&lt;&gt;1,IF(AND(OR(C2158=MIN(_xlfn._xlws.FILTER(Nested_Ifs[a11], Nested_Ifs[ID]=Nested_Ifs[[#This Row],[ID]])), C2158 = "NA"), OR(J2158=42,J2158=6,J2158=7,J2158=8, J2158 = "NA")),"NA",0),0)),0)))</f>
        <v>0</v>
      </c>
      <c r="L2158">
        <v>1</v>
      </c>
      <c r="M2158">
        <v>2</v>
      </c>
      <c r="N2158" t="s">
        <v>0</v>
      </c>
      <c r="O2158" s="11">
        <f t="shared" si="33"/>
        <v>0</v>
      </c>
    </row>
    <row r="2159" spans="2:15" x14ac:dyDescent="0.3">
      <c r="B2159">
        <v>19755</v>
      </c>
      <c r="C2159">
        <v>1</v>
      </c>
      <c r="D2159">
        <v>2</v>
      </c>
      <c r="E2159">
        <v>1</v>
      </c>
      <c r="F2159">
        <v>41</v>
      </c>
      <c r="G2159">
        <v>3</v>
      </c>
      <c r="H2159" t="s">
        <v>0</v>
      </c>
      <c r="I2159" t="s">
        <v>0</v>
      </c>
      <c r="J2159">
        <v>3</v>
      </c>
      <c r="K2159" s="5" cm="1">
        <f t="array" ref="K2159">IF(AND(C2159=1,OR(J2159=42,J2159=6,J2159=7,J2159=8)),1,
IF(AND(OR(C2159=1,C2159="NA"),OR(J2159=42,J2159=6,J2159=7,J2159=8, J2159="NA")),"NA",
IF(_xlfn.MINIFS(Nested_Ifs[a11],Nested_Ifs[ID],Nested_Ifs[[#This Row],[ID]])&lt;&gt;1,IF(AND(C2159=MIN(_xlfn._xlws.FILTER(Nested_Ifs[a11], Nested_Ifs[ID]=Nested_Ifs[[#This Row],[ID]])), OR(J2159=42,J2159=6,J2159=7,J2159=8)),1,
IF(_xlfn.MINIFS(Nested_Ifs[a11],Nested_Ifs[ID],Nested_Ifs[[#This Row],[ID]])&lt;&gt;1,IF(AND(OR(C2159=MIN(_xlfn._xlws.FILTER(Nested_Ifs[a11], Nested_Ifs[ID]=Nested_Ifs[[#This Row],[ID]])), C2159 = "NA"), OR(J2159=42,J2159=6,J2159=7,J2159=8, J2159 = "NA")),"NA",0),0)),0)))</f>
        <v>0</v>
      </c>
      <c r="L2159">
        <v>2</v>
      </c>
      <c r="M2159">
        <v>2</v>
      </c>
      <c r="N2159" t="s">
        <v>0</v>
      </c>
      <c r="O2159" s="11">
        <f t="shared" si="33"/>
        <v>0</v>
      </c>
    </row>
    <row r="2160" spans="2:15" x14ac:dyDescent="0.3">
      <c r="B2160">
        <v>19755</v>
      </c>
      <c r="C2160">
        <v>2</v>
      </c>
      <c r="D2160">
        <v>1</v>
      </c>
      <c r="E2160">
        <v>3</v>
      </c>
      <c r="F2160">
        <v>19</v>
      </c>
      <c r="G2160">
        <v>6</v>
      </c>
      <c r="H2160" t="s">
        <v>0</v>
      </c>
      <c r="I2160" t="s">
        <v>0</v>
      </c>
      <c r="J2160">
        <v>41</v>
      </c>
      <c r="K2160" s="5" cm="1">
        <f t="array" ref="K2160">IF(AND(C2160=1,OR(J2160=42,J2160=6,J2160=7,J2160=8)),1,
IF(AND(OR(C2160=1,C2160="NA"),OR(J2160=42,J2160=6,J2160=7,J2160=8, J2160="NA")),"NA",
IF(_xlfn.MINIFS(Nested_Ifs[a11],Nested_Ifs[ID],Nested_Ifs[[#This Row],[ID]])&lt;&gt;1,IF(AND(C2160=MIN(_xlfn._xlws.FILTER(Nested_Ifs[a11], Nested_Ifs[ID]=Nested_Ifs[[#This Row],[ID]])), OR(J2160=42,J2160=6,J2160=7,J2160=8)),1,
IF(_xlfn.MINIFS(Nested_Ifs[a11],Nested_Ifs[ID],Nested_Ifs[[#This Row],[ID]])&lt;&gt;1,IF(AND(OR(C2160=MIN(_xlfn._xlws.FILTER(Nested_Ifs[a11], Nested_Ifs[ID]=Nested_Ifs[[#This Row],[ID]])), C2160 = "NA"), OR(J2160=42,J2160=6,J2160=7,J2160=8, J2160 = "NA")),"NA",0),0)),0)))</f>
        <v>0</v>
      </c>
      <c r="L2160">
        <v>2</v>
      </c>
      <c r="M2160">
        <v>2</v>
      </c>
      <c r="N2160" t="s">
        <v>0</v>
      </c>
      <c r="O2160" s="11">
        <f t="shared" si="33"/>
        <v>0</v>
      </c>
    </row>
    <row r="2161" spans="2:15" x14ac:dyDescent="0.3">
      <c r="B2161">
        <v>19755</v>
      </c>
      <c r="C2161">
        <v>3</v>
      </c>
      <c r="D2161">
        <v>2</v>
      </c>
      <c r="E2161">
        <v>3</v>
      </c>
      <c r="F2161">
        <v>17</v>
      </c>
      <c r="G2161">
        <v>6</v>
      </c>
      <c r="H2161" t="s">
        <v>0</v>
      </c>
      <c r="I2161" t="s">
        <v>0</v>
      </c>
      <c r="J2161" t="s">
        <v>0</v>
      </c>
      <c r="K2161" s="5" cm="1">
        <f t="array" ref="K2161">IF(AND(C2161=1,OR(J2161=42,J2161=6,J2161=7,J2161=8)),1,
IF(AND(OR(C2161=1,C2161="NA"),OR(J2161=42,J2161=6,J2161=7,J2161=8, J2161="NA")),"NA",
IF(_xlfn.MINIFS(Nested_Ifs[a11],Nested_Ifs[ID],Nested_Ifs[[#This Row],[ID]])&lt;&gt;1,IF(AND(C2161=MIN(_xlfn._xlws.FILTER(Nested_Ifs[a11], Nested_Ifs[ID]=Nested_Ifs[[#This Row],[ID]])), OR(J2161=42,J2161=6,J2161=7,J2161=8)),1,
IF(_xlfn.MINIFS(Nested_Ifs[a11],Nested_Ifs[ID],Nested_Ifs[[#This Row],[ID]])&lt;&gt;1,IF(AND(OR(C2161=MIN(_xlfn._xlws.FILTER(Nested_Ifs[a11], Nested_Ifs[ID]=Nested_Ifs[[#This Row],[ID]])), C2161 = "NA"), OR(J2161=42,J2161=6,J2161=7,J2161=8, J2161 = "NA")),"NA",0),0)),0)))</f>
        <v>0</v>
      </c>
      <c r="L2161">
        <v>2</v>
      </c>
      <c r="M2161">
        <v>2</v>
      </c>
      <c r="N2161" t="s">
        <v>0</v>
      </c>
      <c r="O2161" s="11">
        <f t="shared" si="33"/>
        <v>0</v>
      </c>
    </row>
    <row r="2162" spans="2:15" x14ac:dyDescent="0.3">
      <c r="B2162">
        <v>19755</v>
      </c>
      <c r="C2162">
        <v>4</v>
      </c>
      <c r="D2162">
        <v>2</v>
      </c>
      <c r="E2162">
        <v>3</v>
      </c>
      <c r="F2162">
        <v>10</v>
      </c>
      <c r="G2162" t="s">
        <v>0</v>
      </c>
      <c r="H2162" t="s">
        <v>0</v>
      </c>
      <c r="I2162" t="s">
        <v>0</v>
      </c>
      <c r="J2162" t="s">
        <v>0</v>
      </c>
      <c r="K2162" s="5" cm="1">
        <f t="array" ref="K2162">IF(AND(C2162=1,OR(J2162=42,J2162=6,J2162=7,J2162=8)),1,
IF(AND(OR(C2162=1,C2162="NA"),OR(J2162=42,J2162=6,J2162=7,J2162=8, J2162="NA")),"NA",
IF(_xlfn.MINIFS(Nested_Ifs[a11],Nested_Ifs[ID],Nested_Ifs[[#This Row],[ID]])&lt;&gt;1,IF(AND(C2162=MIN(_xlfn._xlws.FILTER(Nested_Ifs[a11], Nested_Ifs[ID]=Nested_Ifs[[#This Row],[ID]])), OR(J2162=42,J2162=6,J2162=7,J2162=8)),1,
IF(_xlfn.MINIFS(Nested_Ifs[a11],Nested_Ifs[ID],Nested_Ifs[[#This Row],[ID]])&lt;&gt;1,IF(AND(OR(C2162=MIN(_xlfn._xlws.FILTER(Nested_Ifs[a11], Nested_Ifs[ID]=Nested_Ifs[[#This Row],[ID]])), C2162 = "NA"), OR(J2162=42,J2162=6,J2162=7,J2162=8, J2162 = "NA")),"NA",0),0)),0)))</f>
        <v>0</v>
      </c>
      <c r="L2162">
        <v>2</v>
      </c>
      <c r="M2162">
        <v>2</v>
      </c>
      <c r="N2162" t="s">
        <v>0</v>
      </c>
      <c r="O2162" s="11">
        <f t="shared" si="33"/>
        <v>0</v>
      </c>
    </row>
    <row r="2163" spans="2:15" x14ac:dyDescent="0.3">
      <c r="B2163">
        <v>19755</v>
      </c>
      <c r="C2163">
        <v>5</v>
      </c>
      <c r="D2163">
        <v>1</v>
      </c>
      <c r="E2163">
        <v>3</v>
      </c>
      <c r="F2163">
        <v>2</v>
      </c>
      <c r="G2163" t="s">
        <v>0</v>
      </c>
      <c r="H2163">
        <v>2</v>
      </c>
      <c r="I2163">
        <v>5</v>
      </c>
      <c r="J2163" t="s">
        <v>0</v>
      </c>
      <c r="K2163" s="5" cm="1">
        <f t="array" ref="K2163">IF(AND(C2163=1,OR(J2163=42,J2163=6,J2163=7,J2163=8)),1,
IF(AND(OR(C2163=1,C2163="NA"),OR(J2163=42,J2163=6,J2163=7,J2163=8, J2163="NA")),"NA",
IF(_xlfn.MINIFS(Nested_Ifs[a11],Nested_Ifs[ID],Nested_Ifs[[#This Row],[ID]])&lt;&gt;1,IF(AND(C2163=MIN(_xlfn._xlws.FILTER(Nested_Ifs[a11], Nested_Ifs[ID]=Nested_Ifs[[#This Row],[ID]])), OR(J2163=42,J2163=6,J2163=7,J2163=8)),1,
IF(_xlfn.MINIFS(Nested_Ifs[a11],Nested_Ifs[ID],Nested_Ifs[[#This Row],[ID]])&lt;&gt;1,IF(AND(OR(C2163=MIN(_xlfn._xlws.FILTER(Nested_Ifs[a11], Nested_Ifs[ID]=Nested_Ifs[[#This Row],[ID]])), C2163 = "NA"), OR(J2163=42,J2163=6,J2163=7,J2163=8, J2163 = "NA")),"NA",0),0)),0)))</f>
        <v>0</v>
      </c>
      <c r="L2163">
        <v>2</v>
      </c>
      <c r="M2163">
        <v>2</v>
      </c>
      <c r="N2163" t="s">
        <v>0</v>
      </c>
      <c r="O2163" s="11">
        <f t="shared" si="33"/>
        <v>0</v>
      </c>
    </row>
    <row r="2164" spans="2:15" x14ac:dyDescent="0.3">
      <c r="B2164">
        <v>19756</v>
      </c>
      <c r="C2164">
        <v>1</v>
      </c>
      <c r="D2164">
        <v>1</v>
      </c>
      <c r="E2164">
        <v>1</v>
      </c>
      <c r="F2164">
        <v>61</v>
      </c>
      <c r="G2164">
        <v>1</v>
      </c>
      <c r="H2164" t="s">
        <v>0</v>
      </c>
      <c r="I2164" t="s">
        <v>0</v>
      </c>
      <c r="J2164">
        <v>1</v>
      </c>
      <c r="K2164" s="5" cm="1">
        <f t="array" ref="K2164">IF(AND(C2164=1,OR(J2164=42,J2164=6,J2164=7,J2164=8)),1,
IF(AND(OR(C2164=1,C2164="NA"),OR(J2164=42,J2164=6,J2164=7,J2164=8, J2164="NA")),"NA",
IF(_xlfn.MINIFS(Nested_Ifs[a11],Nested_Ifs[ID],Nested_Ifs[[#This Row],[ID]])&lt;&gt;1,IF(AND(C2164=MIN(_xlfn._xlws.FILTER(Nested_Ifs[a11], Nested_Ifs[ID]=Nested_Ifs[[#This Row],[ID]])), OR(J2164=42,J2164=6,J2164=7,J2164=8)),1,
IF(_xlfn.MINIFS(Nested_Ifs[a11],Nested_Ifs[ID],Nested_Ifs[[#This Row],[ID]])&lt;&gt;1,IF(AND(OR(C2164=MIN(_xlfn._xlws.FILTER(Nested_Ifs[a11], Nested_Ifs[ID]=Nested_Ifs[[#This Row],[ID]])), C2164 = "NA"), OR(J2164=42,J2164=6,J2164=7,J2164=8, J2164 = "NA")),"NA",0),0)),0)))</f>
        <v>0</v>
      </c>
      <c r="L2164">
        <v>2</v>
      </c>
      <c r="M2164">
        <v>2</v>
      </c>
      <c r="N2164" t="s">
        <v>0</v>
      </c>
      <c r="O2164" s="11">
        <f t="shared" si="33"/>
        <v>0</v>
      </c>
    </row>
    <row r="2165" spans="2:15" x14ac:dyDescent="0.3">
      <c r="B2165">
        <v>19756</v>
      </c>
      <c r="C2165">
        <v>2</v>
      </c>
      <c r="D2165">
        <v>2</v>
      </c>
      <c r="E2165">
        <v>2</v>
      </c>
      <c r="F2165">
        <v>55</v>
      </c>
      <c r="G2165">
        <v>1</v>
      </c>
      <c r="H2165" t="s">
        <v>0</v>
      </c>
      <c r="I2165" t="s">
        <v>0</v>
      </c>
      <c r="J2165">
        <v>5</v>
      </c>
      <c r="K2165" s="5" cm="1">
        <f t="array" ref="K2165">IF(AND(C2165=1,OR(J2165=42,J2165=6,J2165=7,J2165=8)),1,
IF(AND(OR(C2165=1,C2165="NA"),OR(J2165=42,J2165=6,J2165=7,J2165=8, J2165="NA")),"NA",
IF(_xlfn.MINIFS(Nested_Ifs[a11],Nested_Ifs[ID],Nested_Ifs[[#This Row],[ID]])&lt;&gt;1,IF(AND(C2165=MIN(_xlfn._xlws.FILTER(Nested_Ifs[a11], Nested_Ifs[ID]=Nested_Ifs[[#This Row],[ID]])), OR(J2165=42,J2165=6,J2165=7,J2165=8)),1,
IF(_xlfn.MINIFS(Nested_Ifs[a11],Nested_Ifs[ID],Nested_Ifs[[#This Row],[ID]])&lt;&gt;1,IF(AND(OR(C2165=MIN(_xlfn._xlws.FILTER(Nested_Ifs[a11], Nested_Ifs[ID]=Nested_Ifs[[#This Row],[ID]])), C2165 = "NA"), OR(J2165=42,J2165=6,J2165=7,J2165=8, J2165 = "NA")),"NA",0),0)),0)))</f>
        <v>0</v>
      </c>
      <c r="L2165">
        <v>2</v>
      </c>
      <c r="M2165">
        <v>2</v>
      </c>
      <c r="N2165" t="s">
        <v>0</v>
      </c>
      <c r="O2165" s="11">
        <f t="shared" si="33"/>
        <v>0</v>
      </c>
    </row>
    <row r="2166" spans="2:15" x14ac:dyDescent="0.3">
      <c r="B2166">
        <v>19757</v>
      </c>
      <c r="C2166">
        <v>1</v>
      </c>
      <c r="D2166">
        <v>1</v>
      </c>
      <c r="E2166">
        <v>1</v>
      </c>
      <c r="F2166">
        <v>53</v>
      </c>
      <c r="G2166">
        <v>1</v>
      </c>
      <c r="H2166" t="s">
        <v>0</v>
      </c>
      <c r="I2166" t="s">
        <v>0</v>
      </c>
      <c r="J2166">
        <v>41</v>
      </c>
      <c r="K2166" s="5" cm="1">
        <f t="array" ref="K2166">IF(AND(C2166=1,OR(J2166=42,J2166=6,J2166=7,J2166=8)),1,
IF(AND(OR(C2166=1,C2166="NA"),OR(J2166=42,J2166=6,J2166=7,J2166=8, J2166="NA")),"NA",
IF(_xlfn.MINIFS(Nested_Ifs[a11],Nested_Ifs[ID],Nested_Ifs[[#This Row],[ID]])&lt;&gt;1,IF(AND(C2166=MIN(_xlfn._xlws.FILTER(Nested_Ifs[a11], Nested_Ifs[ID]=Nested_Ifs[[#This Row],[ID]])), OR(J2166=42,J2166=6,J2166=7,J2166=8)),1,
IF(_xlfn.MINIFS(Nested_Ifs[a11],Nested_Ifs[ID],Nested_Ifs[[#This Row],[ID]])&lt;&gt;1,IF(AND(OR(C2166=MIN(_xlfn._xlws.FILTER(Nested_Ifs[a11], Nested_Ifs[ID]=Nested_Ifs[[#This Row],[ID]])), C2166 = "NA"), OR(J2166=42,J2166=6,J2166=7,J2166=8, J2166 = "NA")),"NA",0),0)),0)))</f>
        <v>0</v>
      </c>
      <c r="L2166">
        <v>2</v>
      </c>
      <c r="M2166">
        <v>2</v>
      </c>
      <c r="N2166" t="s">
        <v>0</v>
      </c>
      <c r="O2166" s="11">
        <f t="shared" si="33"/>
        <v>0</v>
      </c>
    </row>
    <row r="2167" spans="2:15" x14ac:dyDescent="0.3">
      <c r="B2167">
        <v>19757</v>
      </c>
      <c r="C2167">
        <v>2</v>
      </c>
      <c r="D2167">
        <v>2</v>
      </c>
      <c r="E2167">
        <v>2</v>
      </c>
      <c r="F2167">
        <v>58</v>
      </c>
      <c r="G2167">
        <v>1</v>
      </c>
      <c r="H2167" t="s">
        <v>0</v>
      </c>
      <c r="I2167" t="s">
        <v>0</v>
      </c>
      <c r="J2167">
        <v>1</v>
      </c>
      <c r="K2167" s="5" cm="1">
        <f t="array" ref="K2167">IF(AND(C2167=1,OR(J2167=42,J2167=6,J2167=7,J2167=8)),1,
IF(AND(OR(C2167=1,C2167="NA"),OR(J2167=42,J2167=6,J2167=7,J2167=8, J2167="NA")),"NA",
IF(_xlfn.MINIFS(Nested_Ifs[a11],Nested_Ifs[ID],Nested_Ifs[[#This Row],[ID]])&lt;&gt;1,IF(AND(C2167=MIN(_xlfn._xlws.FILTER(Nested_Ifs[a11], Nested_Ifs[ID]=Nested_Ifs[[#This Row],[ID]])), OR(J2167=42,J2167=6,J2167=7,J2167=8)),1,
IF(_xlfn.MINIFS(Nested_Ifs[a11],Nested_Ifs[ID],Nested_Ifs[[#This Row],[ID]])&lt;&gt;1,IF(AND(OR(C2167=MIN(_xlfn._xlws.FILTER(Nested_Ifs[a11], Nested_Ifs[ID]=Nested_Ifs[[#This Row],[ID]])), C2167 = "NA"), OR(J2167=42,J2167=6,J2167=7,J2167=8, J2167 = "NA")),"NA",0),0)),0)))</f>
        <v>0</v>
      </c>
      <c r="L2167">
        <v>2</v>
      </c>
      <c r="M2167">
        <v>2</v>
      </c>
      <c r="N2167" t="s">
        <v>0</v>
      </c>
      <c r="O2167" s="11">
        <f t="shared" si="33"/>
        <v>0</v>
      </c>
    </row>
    <row r="2168" spans="2:15" x14ac:dyDescent="0.3">
      <c r="B2168">
        <v>19758</v>
      </c>
      <c r="C2168">
        <v>1</v>
      </c>
      <c r="D2168">
        <v>1</v>
      </c>
      <c r="E2168">
        <v>1</v>
      </c>
      <c r="F2168">
        <v>46</v>
      </c>
      <c r="G2168">
        <v>1</v>
      </c>
      <c r="H2168" t="s">
        <v>0</v>
      </c>
      <c r="I2168" t="s">
        <v>0</v>
      </c>
      <c r="J2168">
        <v>41</v>
      </c>
      <c r="K2168" s="5" cm="1">
        <f t="array" ref="K2168">IF(AND(C2168=1,OR(J2168=42,J2168=6,J2168=7,J2168=8)),1,
IF(AND(OR(C2168=1,C2168="NA"),OR(J2168=42,J2168=6,J2168=7,J2168=8, J2168="NA")),"NA",
IF(_xlfn.MINIFS(Nested_Ifs[a11],Nested_Ifs[ID],Nested_Ifs[[#This Row],[ID]])&lt;&gt;1,IF(AND(C2168=MIN(_xlfn._xlws.FILTER(Nested_Ifs[a11], Nested_Ifs[ID]=Nested_Ifs[[#This Row],[ID]])), OR(J2168=42,J2168=6,J2168=7,J2168=8)),1,
IF(_xlfn.MINIFS(Nested_Ifs[a11],Nested_Ifs[ID],Nested_Ifs[[#This Row],[ID]])&lt;&gt;1,IF(AND(OR(C2168=MIN(_xlfn._xlws.FILTER(Nested_Ifs[a11], Nested_Ifs[ID]=Nested_Ifs[[#This Row],[ID]])), C2168 = "NA"), OR(J2168=42,J2168=6,J2168=7,J2168=8, J2168 = "NA")),"NA",0),0)),0)))</f>
        <v>0</v>
      </c>
      <c r="L2168">
        <v>2</v>
      </c>
      <c r="M2168">
        <v>2</v>
      </c>
      <c r="N2168" t="s">
        <v>0</v>
      </c>
      <c r="O2168" s="11">
        <f t="shared" si="33"/>
        <v>0</v>
      </c>
    </row>
    <row r="2169" spans="2:15" x14ac:dyDescent="0.3">
      <c r="B2169">
        <v>19758</v>
      </c>
      <c r="C2169">
        <v>2</v>
      </c>
      <c r="D2169">
        <v>2</v>
      </c>
      <c r="E2169">
        <v>2</v>
      </c>
      <c r="F2169">
        <v>38</v>
      </c>
      <c r="G2169">
        <v>1</v>
      </c>
      <c r="H2169" t="s">
        <v>0</v>
      </c>
      <c r="I2169" t="s">
        <v>0</v>
      </c>
      <c r="J2169">
        <v>3</v>
      </c>
      <c r="K2169" s="5" cm="1">
        <f t="array" ref="K2169">IF(AND(C2169=1,OR(J2169=42,J2169=6,J2169=7,J2169=8)),1,
IF(AND(OR(C2169=1,C2169="NA"),OR(J2169=42,J2169=6,J2169=7,J2169=8, J2169="NA")),"NA",
IF(_xlfn.MINIFS(Nested_Ifs[a11],Nested_Ifs[ID],Nested_Ifs[[#This Row],[ID]])&lt;&gt;1,IF(AND(C2169=MIN(_xlfn._xlws.FILTER(Nested_Ifs[a11], Nested_Ifs[ID]=Nested_Ifs[[#This Row],[ID]])), OR(J2169=42,J2169=6,J2169=7,J2169=8)),1,
IF(_xlfn.MINIFS(Nested_Ifs[a11],Nested_Ifs[ID],Nested_Ifs[[#This Row],[ID]])&lt;&gt;1,IF(AND(OR(C2169=MIN(_xlfn._xlws.FILTER(Nested_Ifs[a11], Nested_Ifs[ID]=Nested_Ifs[[#This Row],[ID]])), C2169 = "NA"), OR(J2169=42,J2169=6,J2169=7,J2169=8, J2169 = "NA")),"NA",0),0)),0)))</f>
        <v>0</v>
      </c>
      <c r="L2169">
        <v>2</v>
      </c>
      <c r="M2169">
        <v>2</v>
      </c>
      <c r="N2169" t="s">
        <v>0</v>
      </c>
      <c r="O2169" s="11">
        <f t="shared" si="33"/>
        <v>0</v>
      </c>
    </row>
    <row r="2170" spans="2:15" x14ac:dyDescent="0.3">
      <c r="B2170">
        <v>19758</v>
      </c>
      <c r="C2170">
        <v>3</v>
      </c>
      <c r="D2170">
        <v>1</v>
      </c>
      <c r="E2170">
        <v>3</v>
      </c>
      <c r="F2170">
        <v>4</v>
      </c>
      <c r="G2170" t="s">
        <v>0</v>
      </c>
      <c r="H2170">
        <v>2</v>
      </c>
      <c r="I2170">
        <v>8</v>
      </c>
      <c r="J2170" t="s">
        <v>0</v>
      </c>
      <c r="K2170" s="5" cm="1">
        <f t="array" ref="K2170">IF(AND(C2170=1,OR(J2170=42,J2170=6,J2170=7,J2170=8)),1,
IF(AND(OR(C2170=1,C2170="NA"),OR(J2170=42,J2170=6,J2170=7,J2170=8, J2170="NA")),"NA",
IF(_xlfn.MINIFS(Nested_Ifs[a11],Nested_Ifs[ID],Nested_Ifs[[#This Row],[ID]])&lt;&gt;1,IF(AND(C2170=MIN(_xlfn._xlws.FILTER(Nested_Ifs[a11], Nested_Ifs[ID]=Nested_Ifs[[#This Row],[ID]])), OR(J2170=42,J2170=6,J2170=7,J2170=8)),1,
IF(_xlfn.MINIFS(Nested_Ifs[a11],Nested_Ifs[ID],Nested_Ifs[[#This Row],[ID]])&lt;&gt;1,IF(AND(OR(C2170=MIN(_xlfn._xlws.FILTER(Nested_Ifs[a11], Nested_Ifs[ID]=Nested_Ifs[[#This Row],[ID]])), C2170 = "NA"), OR(J2170=42,J2170=6,J2170=7,J2170=8, J2170 = "NA")),"NA",0),0)),0)))</f>
        <v>0</v>
      </c>
      <c r="L2170">
        <v>2</v>
      </c>
      <c r="M2170">
        <v>2</v>
      </c>
      <c r="N2170" t="s">
        <v>0</v>
      </c>
      <c r="O2170" s="11">
        <f t="shared" si="33"/>
        <v>0</v>
      </c>
    </row>
    <row r="2171" spans="2:15" x14ac:dyDescent="0.3">
      <c r="B2171">
        <v>19759</v>
      </c>
      <c r="C2171">
        <v>1</v>
      </c>
      <c r="D2171">
        <v>1</v>
      </c>
      <c r="E2171">
        <v>1</v>
      </c>
      <c r="F2171">
        <v>68</v>
      </c>
      <c r="G2171">
        <v>5</v>
      </c>
      <c r="H2171" t="s">
        <v>0</v>
      </c>
      <c r="I2171" t="s">
        <v>0</v>
      </c>
      <c r="J2171">
        <v>41</v>
      </c>
      <c r="K2171" s="5" cm="1">
        <f t="array" ref="K2171">IF(AND(C2171=1,OR(J2171=42,J2171=6,J2171=7,J2171=8)),1,
IF(AND(OR(C2171=1,C2171="NA"),OR(J2171=42,J2171=6,J2171=7,J2171=8, J2171="NA")),"NA",
IF(_xlfn.MINIFS(Nested_Ifs[a11],Nested_Ifs[ID],Nested_Ifs[[#This Row],[ID]])&lt;&gt;1,IF(AND(C2171=MIN(_xlfn._xlws.FILTER(Nested_Ifs[a11], Nested_Ifs[ID]=Nested_Ifs[[#This Row],[ID]])), OR(J2171=42,J2171=6,J2171=7,J2171=8)),1,
IF(_xlfn.MINIFS(Nested_Ifs[a11],Nested_Ifs[ID],Nested_Ifs[[#This Row],[ID]])&lt;&gt;1,IF(AND(OR(C2171=MIN(_xlfn._xlws.FILTER(Nested_Ifs[a11], Nested_Ifs[ID]=Nested_Ifs[[#This Row],[ID]])), C2171 = "NA"), OR(J2171=42,J2171=6,J2171=7,J2171=8, J2171 = "NA")),"NA",0),0)),0)))</f>
        <v>0</v>
      </c>
      <c r="L2171">
        <v>2</v>
      </c>
      <c r="M2171">
        <v>2</v>
      </c>
      <c r="N2171" t="s">
        <v>0</v>
      </c>
      <c r="O2171" s="11">
        <f t="shared" si="33"/>
        <v>0</v>
      </c>
    </row>
    <row r="2172" spans="2:15" x14ac:dyDescent="0.3">
      <c r="B2172">
        <v>19760</v>
      </c>
      <c r="C2172">
        <v>1</v>
      </c>
      <c r="D2172">
        <v>1</v>
      </c>
      <c r="E2172">
        <v>1</v>
      </c>
      <c r="F2172">
        <v>37</v>
      </c>
      <c r="G2172">
        <v>1</v>
      </c>
      <c r="H2172" t="s">
        <v>0</v>
      </c>
      <c r="I2172" t="s">
        <v>0</v>
      </c>
      <c r="J2172">
        <v>5</v>
      </c>
      <c r="K2172" s="5" cm="1">
        <f t="array" ref="K2172">IF(AND(C2172=1,OR(J2172=42,J2172=6,J2172=7,J2172=8)),1,
IF(AND(OR(C2172=1,C2172="NA"),OR(J2172=42,J2172=6,J2172=7,J2172=8, J2172="NA")),"NA",
IF(_xlfn.MINIFS(Nested_Ifs[a11],Nested_Ifs[ID],Nested_Ifs[[#This Row],[ID]])&lt;&gt;1,IF(AND(C2172=MIN(_xlfn._xlws.FILTER(Nested_Ifs[a11], Nested_Ifs[ID]=Nested_Ifs[[#This Row],[ID]])), OR(J2172=42,J2172=6,J2172=7,J2172=8)),1,
IF(_xlfn.MINIFS(Nested_Ifs[a11],Nested_Ifs[ID],Nested_Ifs[[#This Row],[ID]])&lt;&gt;1,IF(AND(OR(C2172=MIN(_xlfn._xlws.FILTER(Nested_Ifs[a11], Nested_Ifs[ID]=Nested_Ifs[[#This Row],[ID]])), C2172 = "NA"), OR(J2172=42,J2172=6,J2172=7,J2172=8, J2172 = "NA")),"NA",0),0)),0)))</f>
        <v>0</v>
      </c>
      <c r="L2172">
        <v>2</v>
      </c>
      <c r="M2172">
        <v>2</v>
      </c>
      <c r="N2172" t="s">
        <v>0</v>
      </c>
      <c r="O2172" s="11">
        <f t="shared" si="33"/>
        <v>0</v>
      </c>
    </row>
    <row r="2173" spans="2:15" x14ac:dyDescent="0.3">
      <c r="B2173">
        <v>19760</v>
      </c>
      <c r="C2173">
        <v>2</v>
      </c>
      <c r="D2173">
        <v>2</v>
      </c>
      <c r="E2173">
        <v>2</v>
      </c>
      <c r="F2173">
        <v>33</v>
      </c>
      <c r="G2173">
        <v>1</v>
      </c>
      <c r="H2173" t="s">
        <v>0</v>
      </c>
      <c r="I2173" t="s">
        <v>0</v>
      </c>
      <c r="J2173">
        <v>1</v>
      </c>
      <c r="K2173" s="5" cm="1">
        <f t="array" ref="K2173">IF(AND(C2173=1,OR(J2173=42,J2173=6,J2173=7,J2173=8)),1,
IF(AND(OR(C2173=1,C2173="NA"),OR(J2173=42,J2173=6,J2173=7,J2173=8, J2173="NA")),"NA",
IF(_xlfn.MINIFS(Nested_Ifs[a11],Nested_Ifs[ID],Nested_Ifs[[#This Row],[ID]])&lt;&gt;1,IF(AND(C2173=MIN(_xlfn._xlws.FILTER(Nested_Ifs[a11], Nested_Ifs[ID]=Nested_Ifs[[#This Row],[ID]])), OR(J2173=42,J2173=6,J2173=7,J2173=8)),1,
IF(_xlfn.MINIFS(Nested_Ifs[a11],Nested_Ifs[ID],Nested_Ifs[[#This Row],[ID]])&lt;&gt;1,IF(AND(OR(C2173=MIN(_xlfn._xlws.FILTER(Nested_Ifs[a11], Nested_Ifs[ID]=Nested_Ifs[[#This Row],[ID]])), C2173 = "NA"), OR(J2173=42,J2173=6,J2173=7,J2173=8, J2173 = "NA")),"NA",0),0)),0)))</f>
        <v>0</v>
      </c>
      <c r="L2173">
        <v>1</v>
      </c>
      <c r="M2173">
        <v>2</v>
      </c>
      <c r="N2173" t="s">
        <v>0</v>
      </c>
      <c r="O2173" s="11">
        <f t="shared" si="33"/>
        <v>0</v>
      </c>
    </row>
    <row r="2174" spans="2:15" x14ac:dyDescent="0.3">
      <c r="B2174">
        <v>19760</v>
      </c>
      <c r="C2174">
        <v>3</v>
      </c>
      <c r="D2174">
        <v>1</v>
      </c>
      <c r="E2174">
        <v>3</v>
      </c>
      <c r="F2174">
        <v>12</v>
      </c>
      <c r="G2174" t="s">
        <v>0</v>
      </c>
      <c r="H2174" t="s">
        <v>0</v>
      </c>
      <c r="I2174" t="s">
        <v>0</v>
      </c>
      <c r="J2174" t="s">
        <v>0</v>
      </c>
      <c r="K2174" s="5" cm="1">
        <f t="array" ref="K2174">IF(AND(C2174=1,OR(J2174=42,J2174=6,J2174=7,J2174=8)),1,
IF(AND(OR(C2174=1,C2174="NA"),OR(J2174=42,J2174=6,J2174=7,J2174=8, J2174="NA")),"NA",
IF(_xlfn.MINIFS(Nested_Ifs[a11],Nested_Ifs[ID],Nested_Ifs[[#This Row],[ID]])&lt;&gt;1,IF(AND(C2174=MIN(_xlfn._xlws.FILTER(Nested_Ifs[a11], Nested_Ifs[ID]=Nested_Ifs[[#This Row],[ID]])), OR(J2174=42,J2174=6,J2174=7,J2174=8)),1,
IF(_xlfn.MINIFS(Nested_Ifs[a11],Nested_Ifs[ID],Nested_Ifs[[#This Row],[ID]])&lt;&gt;1,IF(AND(OR(C2174=MIN(_xlfn._xlws.FILTER(Nested_Ifs[a11], Nested_Ifs[ID]=Nested_Ifs[[#This Row],[ID]])), C2174 = "NA"), OR(J2174=42,J2174=6,J2174=7,J2174=8, J2174 = "NA")),"NA",0),0)),0)))</f>
        <v>0</v>
      </c>
      <c r="L2174">
        <v>2</v>
      </c>
      <c r="M2174">
        <v>2</v>
      </c>
      <c r="N2174" t="s">
        <v>0</v>
      </c>
      <c r="O2174" s="11">
        <f t="shared" si="33"/>
        <v>0</v>
      </c>
    </row>
    <row r="2175" spans="2:15" x14ac:dyDescent="0.3">
      <c r="B2175">
        <v>19760</v>
      </c>
      <c r="C2175">
        <v>4</v>
      </c>
      <c r="D2175">
        <v>1</v>
      </c>
      <c r="E2175">
        <v>3</v>
      </c>
      <c r="F2175">
        <v>7</v>
      </c>
      <c r="G2175" t="s">
        <v>0</v>
      </c>
      <c r="H2175" t="s">
        <v>0</v>
      </c>
      <c r="I2175" t="s">
        <v>0</v>
      </c>
      <c r="J2175" t="s">
        <v>0</v>
      </c>
      <c r="K2175" s="5" cm="1">
        <f t="array" ref="K2175">IF(AND(C2175=1,OR(J2175=42,J2175=6,J2175=7,J2175=8)),1,
IF(AND(OR(C2175=1,C2175="NA"),OR(J2175=42,J2175=6,J2175=7,J2175=8, J2175="NA")),"NA",
IF(_xlfn.MINIFS(Nested_Ifs[a11],Nested_Ifs[ID],Nested_Ifs[[#This Row],[ID]])&lt;&gt;1,IF(AND(C2175=MIN(_xlfn._xlws.FILTER(Nested_Ifs[a11], Nested_Ifs[ID]=Nested_Ifs[[#This Row],[ID]])), OR(J2175=42,J2175=6,J2175=7,J2175=8)),1,
IF(_xlfn.MINIFS(Nested_Ifs[a11],Nested_Ifs[ID],Nested_Ifs[[#This Row],[ID]])&lt;&gt;1,IF(AND(OR(C2175=MIN(_xlfn._xlws.FILTER(Nested_Ifs[a11], Nested_Ifs[ID]=Nested_Ifs[[#This Row],[ID]])), C2175 = "NA"), OR(J2175=42,J2175=6,J2175=7,J2175=8, J2175 = "NA")),"NA",0),0)),0)))</f>
        <v>0</v>
      </c>
      <c r="L2175">
        <v>2</v>
      </c>
      <c r="M2175">
        <v>2</v>
      </c>
      <c r="N2175" t="s">
        <v>0</v>
      </c>
      <c r="O2175" s="11">
        <f t="shared" si="33"/>
        <v>0</v>
      </c>
    </row>
    <row r="2176" spans="2:15" x14ac:dyDescent="0.3">
      <c r="B2176">
        <v>19760</v>
      </c>
      <c r="C2176">
        <v>5</v>
      </c>
      <c r="D2176">
        <v>2</v>
      </c>
      <c r="E2176">
        <v>15</v>
      </c>
      <c r="F2176">
        <v>3</v>
      </c>
      <c r="G2176" t="s">
        <v>0</v>
      </c>
      <c r="H2176">
        <v>2</v>
      </c>
      <c r="I2176">
        <v>3</v>
      </c>
      <c r="J2176" t="s">
        <v>0</v>
      </c>
      <c r="K2176" s="5" cm="1">
        <f t="array" ref="K2176">IF(AND(C2176=1,OR(J2176=42,J2176=6,J2176=7,J2176=8)),1,
IF(AND(OR(C2176=1,C2176="NA"),OR(J2176=42,J2176=6,J2176=7,J2176=8, J2176="NA")),"NA",
IF(_xlfn.MINIFS(Nested_Ifs[a11],Nested_Ifs[ID],Nested_Ifs[[#This Row],[ID]])&lt;&gt;1,IF(AND(C2176=MIN(_xlfn._xlws.FILTER(Nested_Ifs[a11], Nested_Ifs[ID]=Nested_Ifs[[#This Row],[ID]])), OR(J2176=42,J2176=6,J2176=7,J2176=8)),1,
IF(_xlfn.MINIFS(Nested_Ifs[a11],Nested_Ifs[ID],Nested_Ifs[[#This Row],[ID]])&lt;&gt;1,IF(AND(OR(C2176=MIN(_xlfn._xlws.FILTER(Nested_Ifs[a11], Nested_Ifs[ID]=Nested_Ifs[[#This Row],[ID]])), C2176 = "NA"), OR(J2176=42,J2176=6,J2176=7,J2176=8, J2176 = "NA")),"NA",0),0)),0)))</f>
        <v>0</v>
      </c>
      <c r="L2176">
        <v>2</v>
      </c>
      <c r="M2176">
        <v>2</v>
      </c>
      <c r="N2176" t="s">
        <v>0</v>
      </c>
      <c r="O2176" s="11">
        <f t="shared" si="33"/>
        <v>0</v>
      </c>
    </row>
    <row r="2177" spans="2:15" x14ac:dyDescent="0.3">
      <c r="B2177">
        <v>19760</v>
      </c>
      <c r="C2177">
        <v>6</v>
      </c>
      <c r="D2177">
        <v>1</v>
      </c>
      <c r="E2177">
        <v>3</v>
      </c>
      <c r="F2177">
        <v>0</v>
      </c>
      <c r="G2177" t="s">
        <v>0</v>
      </c>
      <c r="H2177">
        <v>2</v>
      </c>
      <c r="I2177">
        <v>3</v>
      </c>
      <c r="J2177" t="s">
        <v>0</v>
      </c>
      <c r="K2177" s="5" cm="1">
        <f t="array" ref="K2177">IF(AND(C2177=1,OR(J2177=42,J2177=6,J2177=7,J2177=8)),1,
IF(AND(OR(C2177=1,C2177="NA"),OR(J2177=42,J2177=6,J2177=7,J2177=8, J2177="NA")),"NA",
IF(_xlfn.MINIFS(Nested_Ifs[a11],Nested_Ifs[ID],Nested_Ifs[[#This Row],[ID]])&lt;&gt;1,IF(AND(C2177=MIN(_xlfn._xlws.FILTER(Nested_Ifs[a11], Nested_Ifs[ID]=Nested_Ifs[[#This Row],[ID]])), OR(J2177=42,J2177=6,J2177=7,J2177=8)),1,
IF(_xlfn.MINIFS(Nested_Ifs[a11],Nested_Ifs[ID],Nested_Ifs[[#This Row],[ID]])&lt;&gt;1,IF(AND(OR(C2177=MIN(_xlfn._xlws.FILTER(Nested_Ifs[a11], Nested_Ifs[ID]=Nested_Ifs[[#This Row],[ID]])), C2177 = "NA"), OR(J2177=42,J2177=6,J2177=7,J2177=8, J2177 = "NA")),"NA",0),0)),0)))</f>
        <v>0</v>
      </c>
      <c r="L2177">
        <v>2</v>
      </c>
      <c r="M2177">
        <v>2</v>
      </c>
      <c r="N2177" t="s">
        <v>0</v>
      </c>
      <c r="O2177" s="11">
        <f t="shared" si="33"/>
        <v>0</v>
      </c>
    </row>
    <row r="2178" spans="2:15" x14ac:dyDescent="0.3">
      <c r="B2178">
        <v>19762</v>
      </c>
      <c r="C2178">
        <v>1</v>
      </c>
      <c r="D2178">
        <v>1</v>
      </c>
      <c r="E2178">
        <v>1</v>
      </c>
      <c r="F2178">
        <v>41</v>
      </c>
      <c r="G2178">
        <v>1</v>
      </c>
      <c r="H2178" t="s">
        <v>0</v>
      </c>
      <c r="I2178" t="s">
        <v>0</v>
      </c>
      <c r="J2178">
        <v>5</v>
      </c>
      <c r="K2178" s="5" cm="1">
        <f t="array" ref="K2178">IF(AND(C2178=1,OR(J2178=42,J2178=6,J2178=7,J2178=8)),1,
IF(AND(OR(C2178=1,C2178="NA"),OR(J2178=42,J2178=6,J2178=7,J2178=8, J2178="NA")),"NA",
IF(_xlfn.MINIFS(Nested_Ifs[a11],Nested_Ifs[ID],Nested_Ifs[[#This Row],[ID]])&lt;&gt;1,IF(AND(C2178=MIN(_xlfn._xlws.FILTER(Nested_Ifs[a11], Nested_Ifs[ID]=Nested_Ifs[[#This Row],[ID]])), OR(J2178=42,J2178=6,J2178=7,J2178=8)),1,
IF(_xlfn.MINIFS(Nested_Ifs[a11],Nested_Ifs[ID],Nested_Ifs[[#This Row],[ID]])&lt;&gt;1,IF(AND(OR(C2178=MIN(_xlfn._xlws.FILTER(Nested_Ifs[a11], Nested_Ifs[ID]=Nested_Ifs[[#This Row],[ID]])), C2178 = "NA"), OR(J2178=42,J2178=6,J2178=7,J2178=8, J2178 = "NA")),"NA",0),0)),0)))</f>
        <v>0</v>
      </c>
      <c r="L2178">
        <v>2</v>
      </c>
      <c r="M2178">
        <v>2</v>
      </c>
      <c r="N2178" t="s">
        <v>0</v>
      </c>
      <c r="O2178" s="11">
        <f t="shared" si="33"/>
        <v>0</v>
      </c>
    </row>
    <row r="2179" spans="2:15" x14ac:dyDescent="0.3">
      <c r="B2179">
        <v>19762</v>
      </c>
      <c r="C2179">
        <v>2</v>
      </c>
      <c r="D2179">
        <v>2</v>
      </c>
      <c r="E2179">
        <v>2</v>
      </c>
      <c r="F2179">
        <v>36</v>
      </c>
      <c r="G2179">
        <v>1</v>
      </c>
      <c r="H2179" t="s">
        <v>0</v>
      </c>
      <c r="I2179" t="s">
        <v>0</v>
      </c>
      <c r="J2179">
        <v>5</v>
      </c>
      <c r="K2179" s="5" cm="1">
        <f t="array" ref="K2179">IF(AND(C2179=1,OR(J2179=42,J2179=6,J2179=7,J2179=8)),1,
IF(AND(OR(C2179=1,C2179="NA"),OR(J2179=42,J2179=6,J2179=7,J2179=8, J2179="NA")),"NA",
IF(_xlfn.MINIFS(Nested_Ifs[a11],Nested_Ifs[ID],Nested_Ifs[[#This Row],[ID]])&lt;&gt;1,IF(AND(C2179=MIN(_xlfn._xlws.FILTER(Nested_Ifs[a11], Nested_Ifs[ID]=Nested_Ifs[[#This Row],[ID]])), OR(J2179=42,J2179=6,J2179=7,J2179=8)),1,
IF(_xlfn.MINIFS(Nested_Ifs[a11],Nested_Ifs[ID],Nested_Ifs[[#This Row],[ID]])&lt;&gt;1,IF(AND(OR(C2179=MIN(_xlfn._xlws.FILTER(Nested_Ifs[a11], Nested_Ifs[ID]=Nested_Ifs[[#This Row],[ID]])), C2179 = "NA"), OR(J2179=42,J2179=6,J2179=7,J2179=8, J2179 = "NA")),"NA",0),0)),0)))</f>
        <v>0</v>
      </c>
      <c r="L2179">
        <v>1</v>
      </c>
      <c r="M2179">
        <v>2</v>
      </c>
      <c r="N2179" t="s">
        <v>0</v>
      </c>
      <c r="O2179" s="11">
        <f t="shared" si="33"/>
        <v>0</v>
      </c>
    </row>
    <row r="2180" spans="2:15" x14ac:dyDescent="0.3">
      <c r="B2180">
        <v>19762</v>
      </c>
      <c r="C2180">
        <v>3</v>
      </c>
      <c r="D2180">
        <v>1</v>
      </c>
      <c r="E2180">
        <v>3</v>
      </c>
      <c r="F2180">
        <v>16</v>
      </c>
      <c r="G2180">
        <v>6</v>
      </c>
      <c r="H2180" t="s">
        <v>0</v>
      </c>
      <c r="I2180" t="s">
        <v>0</v>
      </c>
      <c r="J2180" t="s">
        <v>0</v>
      </c>
      <c r="K2180" s="5" cm="1">
        <f t="array" ref="K2180">IF(AND(C2180=1,OR(J2180=42,J2180=6,J2180=7,J2180=8)),1,
IF(AND(OR(C2180=1,C2180="NA"),OR(J2180=42,J2180=6,J2180=7,J2180=8, J2180="NA")),"NA",
IF(_xlfn.MINIFS(Nested_Ifs[a11],Nested_Ifs[ID],Nested_Ifs[[#This Row],[ID]])&lt;&gt;1,IF(AND(C2180=MIN(_xlfn._xlws.FILTER(Nested_Ifs[a11], Nested_Ifs[ID]=Nested_Ifs[[#This Row],[ID]])), OR(J2180=42,J2180=6,J2180=7,J2180=8)),1,
IF(_xlfn.MINIFS(Nested_Ifs[a11],Nested_Ifs[ID],Nested_Ifs[[#This Row],[ID]])&lt;&gt;1,IF(AND(OR(C2180=MIN(_xlfn._xlws.FILTER(Nested_Ifs[a11], Nested_Ifs[ID]=Nested_Ifs[[#This Row],[ID]])), C2180 = "NA"), OR(J2180=42,J2180=6,J2180=7,J2180=8, J2180 = "NA")),"NA",0),0)),0)))</f>
        <v>0</v>
      </c>
      <c r="L2180">
        <v>2</v>
      </c>
      <c r="M2180">
        <v>2</v>
      </c>
      <c r="N2180" t="s">
        <v>0</v>
      </c>
      <c r="O2180" s="11">
        <f t="shared" si="33"/>
        <v>0</v>
      </c>
    </row>
    <row r="2181" spans="2:15" x14ac:dyDescent="0.3">
      <c r="B2181">
        <v>19762</v>
      </c>
      <c r="C2181">
        <v>4</v>
      </c>
      <c r="D2181">
        <v>2</v>
      </c>
      <c r="E2181">
        <v>3</v>
      </c>
      <c r="F2181">
        <v>12</v>
      </c>
      <c r="G2181" t="s">
        <v>0</v>
      </c>
      <c r="H2181" t="s">
        <v>0</v>
      </c>
      <c r="I2181" t="s">
        <v>0</v>
      </c>
      <c r="J2181" t="s">
        <v>0</v>
      </c>
      <c r="K2181" s="5" cm="1">
        <f t="array" ref="K2181">IF(AND(C2181=1,OR(J2181=42,J2181=6,J2181=7,J2181=8)),1,
IF(AND(OR(C2181=1,C2181="NA"),OR(J2181=42,J2181=6,J2181=7,J2181=8, J2181="NA")),"NA",
IF(_xlfn.MINIFS(Nested_Ifs[a11],Nested_Ifs[ID],Nested_Ifs[[#This Row],[ID]])&lt;&gt;1,IF(AND(C2181=MIN(_xlfn._xlws.FILTER(Nested_Ifs[a11], Nested_Ifs[ID]=Nested_Ifs[[#This Row],[ID]])), OR(J2181=42,J2181=6,J2181=7,J2181=8)),1,
IF(_xlfn.MINIFS(Nested_Ifs[a11],Nested_Ifs[ID],Nested_Ifs[[#This Row],[ID]])&lt;&gt;1,IF(AND(OR(C2181=MIN(_xlfn._xlws.FILTER(Nested_Ifs[a11], Nested_Ifs[ID]=Nested_Ifs[[#This Row],[ID]])), C2181 = "NA"), OR(J2181=42,J2181=6,J2181=7,J2181=8, J2181 = "NA")),"NA",0),0)),0)))</f>
        <v>0</v>
      </c>
      <c r="L2181">
        <v>2</v>
      </c>
      <c r="M2181">
        <v>2</v>
      </c>
      <c r="N2181" t="s">
        <v>0</v>
      </c>
      <c r="O2181" s="11">
        <f t="shared" si="33"/>
        <v>0</v>
      </c>
    </row>
    <row r="2182" spans="2:15" x14ac:dyDescent="0.3">
      <c r="B2182">
        <v>19762</v>
      </c>
      <c r="C2182">
        <v>5</v>
      </c>
      <c r="D2182">
        <v>1</v>
      </c>
      <c r="E2182">
        <v>3</v>
      </c>
      <c r="F2182">
        <v>1</v>
      </c>
      <c r="G2182" t="s">
        <v>0</v>
      </c>
      <c r="H2182">
        <v>2</v>
      </c>
      <c r="I2182">
        <v>3</v>
      </c>
      <c r="J2182" t="s">
        <v>0</v>
      </c>
      <c r="K2182" s="5" cm="1">
        <f t="array" ref="K2182">IF(AND(C2182=1,OR(J2182=42,J2182=6,J2182=7,J2182=8)),1,
IF(AND(OR(C2182=1,C2182="NA"),OR(J2182=42,J2182=6,J2182=7,J2182=8, J2182="NA")),"NA",
IF(_xlfn.MINIFS(Nested_Ifs[a11],Nested_Ifs[ID],Nested_Ifs[[#This Row],[ID]])&lt;&gt;1,IF(AND(C2182=MIN(_xlfn._xlws.FILTER(Nested_Ifs[a11], Nested_Ifs[ID]=Nested_Ifs[[#This Row],[ID]])), OR(J2182=42,J2182=6,J2182=7,J2182=8)),1,
IF(_xlfn.MINIFS(Nested_Ifs[a11],Nested_Ifs[ID],Nested_Ifs[[#This Row],[ID]])&lt;&gt;1,IF(AND(OR(C2182=MIN(_xlfn._xlws.FILTER(Nested_Ifs[a11], Nested_Ifs[ID]=Nested_Ifs[[#This Row],[ID]])), C2182 = "NA"), OR(J2182=42,J2182=6,J2182=7,J2182=8, J2182 = "NA")),"NA",0),0)),0)))</f>
        <v>0</v>
      </c>
      <c r="L2182">
        <v>2</v>
      </c>
      <c r="M2182">
        <v>2</v>
      </c>
      <c r="N2182" t="s">
        <v>0</v>
      </c>
      <c r="O2182" s="11">
        <f t="shared" si="33"/>
        <v>0</v>
      </c>
    </row>
    <row r="2183" spans="2:15" x14ac:dyDescent="0.3">
      <c r="B2183">
        <v>19762</v>
      </c>
      <c r="C2183">
        <v>6</v>
      </c>
      <c r="D2183">
        <v>2</v>
      </c>
      <c r="E2183">
        <v>3</v>
      </c>
      <c r="F2183">
        <v>0</v>
      </c>
      <c r="G2183" t="s">
        <v>0</v>
      </c>
      <c r="H2183">
        <v>2</v>
      </c>
      <c r="I2183">
        <v>3</v>
      </c>
      <c r="J2183" t="s">
        <v>0</v>
      </c>
      <c r="K2183" s="5" cm="1">
        <f t="array" ref="K2183">IF(AND(C2183=1,OR(J2183=42,J2183=6,J2183=7,J2183=8)),1,
IF(AND(OR(C2183=1,C2183="NA"),OR(J2183=42,J2183=6,J2183=7,J2183=8, J2183="NA")),"NA",
IF(_xlfn.MINIFS(Nested_Ifs[a11],Nested_Ifs[ID],Nested_Ifs[[#This Row],[ID]])&lt;&gt;1,IF(AND(C2183=MIN(_xlfn._xlws.FILTER(Nested_Ifs[a11], Nested_Ifs[ID]=Nested_Ifs[[#This Row],[ID]])), OR(J2183=42,J2183=6,J2183=7,J2183=8)),1,
IF(_xlfn.MINIFS(Nested_Ifs[a11],Nested_Ifs[ID],Nested_Ifs[[#This Row],[ID]])&lt;&gt;1,IF(AND(OR(C2183=MIN(_xlfn._xlws.FILTER(Nested_Ifs[a11], Nested_Ifs[ID]=Nested_Ifs[[#This Row],[ID]])), C2183 = "NA"), OR(J2183=42,J2183=6,J2183=7,J2183=8, J2183 = "NA")),"NA",0),0)),0)))</f>
        <v>0</v>
      </c>
      <c r="L2183">
        <v>2</v>
      </c>
      <c r="M2183">
        <v>2</v>
      </c>
      <c r="N2183" t="s">
        <v>0</v>
      </c>
      <c r="O2183" s="11">
        <f t="shared" si="33"/>
        <v>0</v>
      </c>
    </row>
    <row r="2184" spans="2:15" x14ac:dyDescent="0.3">
      <c r="B2184">
        <v>19763</v>
      </c>
      <c r="C2184">
        <v>2</v>
      </c>
      <c r="D2184">
        <v>2</v>
      </c>
      <c r="E2184">
        <v>1</v>
      </c>
      <c r="F2184">
        <v>42</v>
      </c>
      <c r="G2184">
        <v>1</v>
      </c>
      <c r="H2184" t="s">
        <v>0</v>
      </c>
      <c r="I2184" t="s">
        <v>0</v>
      </c>
      <c r="J2184">
        <v>1</v>
      </c>
      <c r="K2184" s="5" cm="1">
        <f t="array" ref="K2184">IF(AND(C2184=1,OR(J2184=42,J2184=6,J2184=7,J2184=8)),1,
IF(AND(OR(C2184=1,C2184="NA"),OR(J2184=42,J2184=6,J2184=7,J2184=8, J2184="NA")),"NA",
IF(_xlfn.MINIFS(Nested_Ifs[a11],Nested_Ifs[ID],Nested_Ifs[[#This Row],[ID]])&lt;&gt;1,IF(AND(C2184=MIN(_xlfn._xlws.FILTER(Nested_Ifs[a11], Nested_Ifs[ID]=Nested_Ifs[[#This Row],[ID]])), OR(J2184=42,J2184=6,J2184=7,J2184=8)),1,
IF(_xlfn.MINIFS(Nested_Ifs[a11],Nested_Ifs[ID],Nested_Ifs[[#This Row],[ID]])&lt;&gt;1,IF(AND(OR(C2184=MIN(_xlfn._xlws.FILTER(Nested_Ifs[a11], Nested_Ifs[ID]=Nested_Ifs[[#This Row],[ID]])), C2184 = "NA"), OR(J2184=42,J2184=6,J2184=7,J2184=8, J2184 = "NA")),"NA",0),0)),0)))</f>
        <v>0</v>
      </c>
      <c r="L2184">
        <v>2</v>
      </c>
      <c r="M2184">
        <v>2</v>
      </c>
      <c r="N2184" t="s">
        <v>0</v>
      </c>
      <c r="O2184" s="11">
        <f t="shared" si="33"/>
        <v>0</v>
      </c>
    </row>
    <row r="2185" spans="2:15" x14ac:dyDescent="0.3">
      <c r="B2185">
        <v>19763</v>
      </c>
      <c r="C2185">
        <v>3</v>
      </c>
      <c r="D2185">
        <v>2</v>
      </c>
      <c r="E2185">
        <v>3</v>
      </c>
      <c r="F2185">
        <v>16</v>
      </c>
      <c r="G2185">
        <v>6</v>
      </c>
      <c r="H2185" t="s">
        <v>0</v>
      </c>
      <c r="I2185" t="s">
        <v>0</v>
      </c>
      <c r="J2185" t="s">
        <v>0</v>
      </c>
      <c r="K2185" s="5" cm="1">
        <f t="array" ref="K2185">IF(AND(C2185=1,OR(J2185=42,J2185=6,J2185=7,J2185=8)),1,
IF(AND(OR(C2185=1,C2185="NA"),OR(J2185=42,J2185=6,J2185=7,J2185=8, J2185="NA")),"NA",
IF(_xlfn.MINIFS(Nested_Ifs[a11],Nested_Ifs[ID],Nested_Ifs[[#This Row],[ID]])&lt;&gt;1,IF(AND(C2185=MIN(_xlfn._xlws.FILTER(Nested_Ifs[a11], Nested_Ifs[ID]=Nested_Ifs[[#This Row],[ID]])), OR(J2185=42,J2185=6,J2185=7,J2185=8)),1,
IF(_xlfn.MINIFS(Nested_Ifs[a11],Nested_Ifs[ID],Nested_Ifs[[#This Row],[ID]])&lt;&gt;1,IF(AND(OR(C2185=MIN(_xlfn._xlws.FILTER(Nested_Ifs[a11], Nested_Ifs[ID]=Nested_Ifs[[#This Row],[ID]])), C2185 = "NA"), OR(J2185=42,J2185=6,J2185=7,J2185=8, J2185 = "NA")),"NA",0),0)),0)))</f>
        <v>0</v>
      </c>
      <c r="L2185">
        <v>1</v>
      </c>
      <c r="M2185">
        <v>2</v>
      </c>
      <c r="N2185" t="s">
        <v>0</v>
      </c>
      <c r="O2185" s="11">
        <f t="shared" si="33"/>
        <v>0</v>
      </c>
    </row>
    <row r="2186" spans="2:15" x14ac:dyDescent="0.3">
      <c r="B2186">
        <v>19764</v>
      </c>
      <c r="C2186">
        <v>1</v>
      </c>
      <c r="D2186">
        <v>1</v>
      </c>
      <c r="E2186">
        <v>1</v>
      </c>
      <c r="F2186">
        <v>38</v>
      </c>
      <c r="G2186">
        <v>2</v>
      </c>
      <c r="H2186" t="s">
        <v>0</v>
      </c>
      <c r="I2186" t="s">
        <v>0</v>
      </c>
      <c r="J2186">
        <v>5</v>
      </c>
      <c r="K2186" s="5" cm="1">
        <f t="array" ref="K2186">IF(AND(C2186=1,OR(J2186=42,J2186=6,J2186=7,J2186=8)),1,
IF(AND(OR(C2186=1,C2186="NA"),OR(J2186=42,J2186=6,J2186=7,J2186=8, J2186="NA")),"NA",
IF(_xlfn.MINIFS(Nested_Ifs[a11],Nested_Ifs[ID],Nested_Ifs[[#This Row],[ID]])&lt;&gt;1,IF(AND(C2186=MIN(_xlfn._xlws.FILTER(Nested_Ifs[a11], Nested_Ifs[ID]=Nested_Ifs[[#This Row],[ID]])), OR(J2186=42,J2186=6,J2186=7,J2186=8)),1,
IF(_xlfn.MINIFS(Nested_Ifs[a11],Nested_Ifs[ID],Nested_Ifs[[#This Row],[ID]])&lt;&gt;1,IF(AND(OR(C2186=MIN(_xlfn._xlws.FILTER(Nested_Ifs[a11], Nested_Ifs[ID]=Nested_Ifs[[#This Row],[ID]])), C2186 = "NA"), OR(J2186=42,J2186=6,J2186=7,J2186=8, J2186 = "NA")),"NA",0),0)),0)))</f>
        <v>0</v>
      </c>
      <c r="L2186">
        <v>2</v>
      </c>
      <c r="M2186">
        <v>2</v>
      </c>
      <c r="N2186" t="s">
        <v>0</v>
      </c>
      <c r="O2186" s="11">
        <f t="shared" si="33"/>
        <v>0</v>
      </c>
    </row>
    <row r="2187" spans="2:15" x14ac:dyDescent="0.3">
      <c r="B2187">
        <v>19764</v>
      </c>
      <c r="C2187">
        <v>2</v>
      </c>
      <c r="D2187">
        <v>2</v>
      </c>
      <c r="E2187">
        <v>2</v>
      </c>
      <c r="F2187">
        <v>30</v>
      </c>
      <c r="G2187">
        <v>2</v>
      </c>
      <c r="H2187" t="s">
        <v>0</v>
      </c>
      <c r="I2187" t="s">
        <v>0</v>
      </c>
      <c r="J2187">
        <v>5</v>
      </c>
      <c r="K2187" s="5" cm="1">
        <f t="array" ref="K2187">IF(AND(C2187=1,OR(J2187=42,J2187=6,J2187=7,J2187=8)),1,
IF(AND(OR(C2187=1,C2187="NA"),OR(J2187=42,J2187=6,J2187=7,J2187=8, J2187="NA")),"NA",
IF(_xlfn.MINIFS(Nested_Ifs[a11],Nested_Ifs[ID],Nested_Ifs[[#This Row],[ID]])&lt;&gt;1,IF(AND(C2187=MIN(_xlfn._xlws.FILTER(Nested_Ifs[a11], Nested_Ifs[ID]=Nested_Ifs[[#This Row],[ID]])), OR(J2187=42,J2187=6,J2187=7,J2187=8)),1,
IF(_xlfn.MINIFS(Nested_Ifs[a11],Nested_Ifs[ID],Nested_Ifs[[#This Row],[ID]])&lt;&gt;1,IF(AND(OR(C2187=MIN(_xlfn._xlws.FILTER(Nested_Ifs[a11], Nested_Ifs[ID]=Nested_Ifs[[#This Row],[ID]])), C2187 = "NA"), OR(J2187=42,J2187=6,J2187=7,J2187=8, J2187 = "NA")),"NA",0),0)),0)))</f>
        <v>0</v>
      </c>
      <c r="L2187">
        <v>2</v>
      </c>
      <c r="M2187">
        <v>2</v>
      </c>
      <c r="N2187" t="s">
        <v>0</v>
      </c>
      <c r="O2187" s="11">
        <f t="shared" si="33"/>
        <v>0</v>
      </c>
    </row>
    <row r="2188" spans="2:15" x14ac:dyDescent="0.3">
      <c r="B2188">
        <v>19764</v>
      </c>
      <c r="C2188">
        <v>3</v>
      </c>
      <c r="D2188">
        <v>2</v>
      </c>
      <c r="E2188">
        <v>5</v>
      </c>
      <c r="F2188">
        <v>56</v>
      </c>
      <c r="G2188">
        <v>3</v>
      </c>
      <c r="H2188" t="s">
        <v>0</v>
      </c>
      <c r="I2188" t="s">
        <v>0</v>
      </c>
      <c r="J2188">
        <v>5</v>
      </c>
      <c r="K2188" s="5" cm="1">
        <f t="array" ref="K2188">IF(AND(C2188=1,OR(J2188=42,J2188=6,J2188=7,J2188=8)),1,
IF(AND(OR(C2188=1,C2188="NA"),OR(J2188=42,J2188=6,J2188=7,J2188=8, J2188="NA")),"NA",
IF(_xlfn.MINIFS(Nested_Ifs[a11],Nested_Ifs[ID],Nested_Ifs[[#This Row],[ID]])&lt;&gt;1,IF(AND(C2188=MIN(_xlfn._xlws.FILTER(Nested_Ifs[a11], Nested_Ifs[ID]=Nested_Ifs[[#This Row],[ID]])), OR(J2188=42,J2188=6,J2188=7,J2188=8)),1,
IF(_xlfn.MINIFS(Nested_Ifs[a11],Nested_Ifs[ID],Nested_Ifs[[#This Row],[ID]])&lt;&gt;1,IF(AND(OR(C2188=MIN(_xlfn._xlws.FILTER(Nested_Ifs[a11], Nested_Ifs[ID]=Nested_Ifs[[#This Row],[ID]])), C2188 = "NA"), OR(J2188=42,J2188=6,J2188=7,J2188=8, J2188 = "NA")),"NA",0),0)),0)))</f>
        <v>0</v>
      </c>
      <c r="L2188">
        <v>2</v>
      </c>
      <c r="M2188">
        <v>2</v>
      </c>
      <c r="N2188" t="s">
        <v>0</v>
      </c>
      <c r="O2188" s="11">
        <f t="shared" si="33"/>
        <v>0</v>
      </c>
    </row>
    <row r="2189" spans="2:15" x14ac:dyDescent="0.3">
      <c r="B2189">
        <v>19764</v>
      </c>
      <c r="C2189">
        <v>4</v>
      </c>
      <c r="D2189">
        <v>1</v>
      </c>
      <c r="E2189">
        <v>10</v>
      </c>
      <c r="F2189">
        <v>12</v>
      </c>
      <c r="G2189" t="s">
        <v>0</v>
      </c>
      <c r="H2189" t="s">
        <v>0</v>
      </c>
      <c r="I2189" t="s">
        <v>0</v>
      </c>
      <c r="J2189" t="s">
        <v>0</v>
      </c>
      <c r="K2189" s="5" cm="1">
        <f t="array" ref="K2189">IF(AND(C2189=1,OR(J2189=42,J2189=6,J2189=7,J2189=8)),1,
IF(AND(OR(C2189=1,C2189="NA"),OR(J2189=42,J2189=6,J2189=7,J2189=8, J2189="NA")),"NA",
IF(_xlfn.MINIFS(Nested_Ifs[a11],Nested_Ifs[ID],Nested_Ifs[[#This Row],[ID]])&lt;&gt;1,IF(AND(C2189=MIN(_xlfn._xlws.FILTER(Nested_Ifs[a11], Nested_Ifs[ID]=Nested_Ifs[[#This Row],[ID]])), OR(J2189=42,J2189=6,J2189=7,J2189=8)),1,
IF(_xlfn.MINIFS(Nested_Ifs[a11],Nested_Ifs[ID],Nested_Ifs[[#This Row],[ID]])&lt;&gt;1,IF(AND(OR(C2189=MIN(_xlfn._xlws.FILTER(Nested_Ifs[a11], Nested_Ifs[ID]=Nested_Ifs[[#This Row],[ID]])), C2189 = "NA"), OR(J2189=42,J2189=6,J2189=7,J2189=8, J2189 = "NA")),"NA",0),0)),0)))</f>
        <v>0</v>
      </c>
      <c r="L2189">
        <v>2</v>
      </c>
      <c r="M2189">
        <v>2</v>
      </c>
      <c r="N2189" t="s">
        <v>0</v>
      </c>
      <c r="O2189" s="11">
        <f t="shared" si="33"/>
        <v>0</v>
      </c>
    </row>
    <row r="2190" spans="2:15" x14ac:dyDescent="0.3">
      <c r="B2190">
        <v>19764</v>
      </c>
      <c r="C2190">
        <v>5</v>
      </c>
      <c r="D2190">
        <v>1</v>
      </c>
      <c r="E2190">
        <v>3</v>
      </c>
      <c r="F2190">
        <v>2</v>
      </c>
      <c r="G2190" t="s">
        <v>0</v>
      </c>
      <c r="H2190">
        <v>2</v>
      </c>
      <c r="I2190">
        <v>8</v>
      </c>
      <c r="J2190" t="s">
        <v>0</v>
      </c>
      <c r="K2190" s="5" cm="1">
        <f t="array" ref="K2190">IF(AND(C2190=1,OR(J2190=42,J2190=6,J2190=7,J2190=8)),1,
IF(AND(OR(C2190=1,C2190="NA"),OR(J2190=42,J2190=6,J2190=7,J2190=8, J2190="NA")),"NA",
IF(_xlfn.MINIFS(Nested_Ifs[a11],Nested_Ifs[ID],Nested_Ifs[[#This Row],[ID]])&lt;&gt;1,IF(AND(C2190=MIN(_xlfn._xlws.FILTER(Nested_Ifs[a11], Nested_Ifs[ID]=Nested_Ifs[[#This Row],[ID]])), OR(J2190=42,J2190=6,J2190=7,J2190=8)),1,
IF(_xlfn.MINIFS(Nested_Ifs[a11],Nested_Ifs[ID],Nested_Ifs[[#This Row],[ID]])&lt;&gt;1,IF(AND(OR(C2190=MIN(_xlfn._xlws.FILTER(Nested_Ifs[a11], Nested_Ifs[ID]=Nested_Ifs[[#This Row],[ID]])), C2190 = "NA"), OR(J2190=42,J2190=6,J2190=7,J2190=8, J2190 = "NA")),"NA",0),0)),0)))</f>
        <v>0</v>
      </c>
      <c r="L2190">
        <v>2</v>
      </c>
      <c r="M2190">
        <v>2</v>
      </c>
      <c r="N2190" t="s">
        <v>0</v>
      </c>
      <c r="O2190" s="11">
        <f t="shared" si="33"/>
        <v>0</v>
      </c>
    </row>
    <row r="2191" spans="2:15" x14ac:dyDescent="0.3">
      <c r="B2191">
        <v>19765</v>
      </c>
      <c r="C2191">
        <v>1</v>
      </c>
      <c r="D2191">
        <v>2</v>
      </c>
      <c r="E2191">
        <v>1</v>
      </c>
      <c r="F2191">
        <v>43</v>
      </c>
      <c r="G2191">
        <v>5</v>
      </c>
      <c r="H2191" t="s">
        <v>0</v>
      </c>
      <c r="I2191" t="s">
        <v>0</v>
      </c>
      <c r="J2191">
        <v>5</v>
      </c>
      <c r="K2191" s="5" cm="1">
        <f t="array" ref="K2191">IF(AND(C2191=1,OR(J2191=42,J2191=6,J2191=7,J2191=8)),1,
IF(AND(OR(C2191=1,C2191="NA"),OR(J2191=42,J2191=6,J2191=7,J2191=8, J2191="NA")),"NA",
IF(_xlfn.MINIFS(Nested_Ifs[a11],Nested_Ifs[ID],Nested_Ifs[[#This Row],[ID]])&lt;&gt;1,IF(AND(C2191=MIN(_xlfn._xlws.FILTER(Nested_Ifs[a11], Nested_Ifs[ID]=Nested_Ifs[[#This Row],[ID]])), OR(J2191=42,J2191=6,J2191=7,J2191=8)),1,
IF(_xlfn.MINIFS(Nested_Ifs[a11],Nested_Ifs[ID],Nested_Ifs[[#This Row],[ID]])&lt;&gt;1,IF(AND(OR(C2191=MIN(_xlfn._xlws.FILTER(Nested_Ifs[a11], Nested_Ifs[ID]=Nested_Ifs[[#This Row],[ID]])), C2191 = "NA"), OR(J2191=42,J2191=6,J2191=7,J2191=8, J2191 = "NA")),"NA",0),0)),0)))</f>
        <v>0</v>
      </c>
      <c r="L2191">
        <v>1</v>
      </c>
      <c r="M2191">
        <v>2</v>
      </c>
      <c r="N2191" t="s">
        <v>0</v>
      </c>
      <c r="O2191" s="11">
        <f t="shared" ref="O2191:O2254" si="34">IF(AND(AND(L2191=1,M2191=1),AND(OR(N2191=3,N2191=4))),1,
IF(AND(OR(L2191=1,L2191="NA"),
OR(M2191=1,M2191="NA"),
OR(N2191=3,N2191=4, N2191="NA")),"NA",0))</f>
        <v>0</v>
      </c>
    </row>
    <row r="2192" spans="2:15" x14ac:dyDescent="0.3">
      <c r="B2192">
        <v>19766</v>
      </c>
      <c r="C2192">
        <v>1</v>
      </c>
      <c r="D2192">
        <v>1</v>
      </c>
      <c r="E2192">
        <v>1</v>
      </c>
      <c r="F2192">
        <v>47</v>
      </c>
      <c r="G2192">
        <v>1</v>
      </c>
      <c r="H2192" t="s">
        <v>0</v>
      </c>
      <c r="I2192" t="s">
        <v>0</v>
      </c>
      <c r="J2192">
        <v>5</v>
      </c>
      <c r="K2192" s="5" cm="1">
        <f t="array" ref="K2192">IF(AND(C2192=1,OR(J2192=42,J2192=6,J2192=7,J2192=8)),1,
IF(AND(OR(C2192=1,C2192="NA"),OR(J2192=42,J2192=6,J2192=7,J2192=8, J2192="NA")),"NA",
IF(_xlfn.MINIFS(Nested_Ifs[a11],Nested_Ifs[ID],Nested_Ifs[[#This Row],[ID]])&lt;&gt;1,IF(AND(C2192=MIN(_xlfn._xlws.FILTER(Nested_Ifs[a11], Nested_Ifs[ID]=Nested_Ifs[[#This Row],[ID]])), OR(J2192=42,J2192=6,J2192=7,J2192=8)),1,
IF(_xlfn.MINIFS(Nested_Ifs[a11],Nested_Ifs[ID],Nested_Ifs[[#This Row],[ID]])&lt;&gt;1,IF(AND(OR(C2192=MIN(_xlfn._xlws.FILTER(Nested_Ifs[a11], Nested_Ifs[ID]=Nested_Ifs[[#This Row],[ID]])), C2192 = "NA"), OR(J2192=42,J2192=6,J2192=7,J2192=8, J2192 = "NA")),"NA",0),0)),0)))</f>
        <v>0</v>
      </c>
      <c r="L2192">
        <v>1</v>
      </c>
      <c r="M2192">
        <v>2</v>
      </c>
      <c r="N2192" t="s">
        <v>0</v>
      </c>
      <c r="O2192" s="11">
        <f t="shared" si="34"/>
        <v>0</v>
      </c>
    </row>
    <row r="2193" spans="2:15" x14ac:dyDescent="0.3">
      <c r="B2193">
        <v>19766</v>
      </c>
      <c r="C2193">
        <v>2</v>
      </c>
      <c r="D2193">
        <v>2</v>
      </c>
      <c r="E2193">
        <v>2</v>
      </c>
      <c r="F2193">
        <v>43</v>
      </c>
      <c r="G2193">
        <v>1</v>
      </c>
      <c r="H2193" t="s">
        <v>0</v>
      </c>
      <c r="I2193" t="s">
        <v>0</v>
      </c>
      <c r="J2193">
        <v>5</v>
      </c>
      <c r="K2193" s="5" cm="1">
        <f t="array" ref="K2193">IF(AND(C2193=1,OR(J2193=42,J2193=6,J2193=7,J2193=8)),1,
IF(AND(OR(C2193=1,C2193="NA"),OR(J2193=42,J2193=6,J2193=7,J2193=8, J2193="NA")),"NA",
IF(_xlfn.MINIFS(Nested_Ifs[a11],Nested_Ifs[ID],Nested_Ifs[[#This Row],[ID]])&lt;&gt;1,IF(AND(C2193=MIN(_xlfn._xlws.FILTER(Nested_Ifs[a11], Nested_Ifs[ID]=Nested_Ifs[[#This Row],[ID]])), OR(J2193=42,J2193=6,J2193=7,J2193=8)),1,
IF(_xlfn.MINIFS(Nested_Ifs[a11],Nested_Ifs[ID],Nested_Ifs[[#This Row],[ID]])&lt;&gt;1,IF(AND(OR(C2193=MIN(_xlfn._xlws.FILTER(Nested_Ifs[a11], Nested_Ifs[ID]=Nested_Ifs[[#This Row],[ID]])), C2193 = "NA"), OR(J2193=42,J2193=6,J2193=7,J2193=8, J2193 = "NA")),"NA",0),0)),0)))</f>
        <v>0</v>
      </c>
      <c r="L2193">
        <v>1</v>
      </c>
      <c r="M2193">
        <v>2</v>
      </c>
      <c r="N2193" t="s">
        <v>0</v>
      </c>
      <c r="O2193" s="11">
        <f t="shared" si="34"/>
        <v>0</v>
      </c>
    </row>
    <row r="2194" spans="2:15" x14ac:dyDescent="0.3">
      <c r="B2194">
        <v>19766</v>
      </c>
      <c r="C2194">
        <v>3</v>
      </c>
      <c r="D2194">
        <v>2</v>
      </c>
      <c r="E2194">
        <v>3</v>
      </c>
      <c r="F2194">
        <v>16</v>
      </c>
      <c r="G2194">
        <v>6</v>
      </c>
      <c r="H2194" t="s">
        <v>0</v>
      </c>
      <c r="I2194" t="s">
        <v>0</v>
      </c>
      <c r="J2194" t="s">
        <v>0</v>
      </c>
      <c r="K2194" s="5" cm="1">
        <f t="array" ref="K2194">IF(AND(C2194=1,OR(J2194=42,J2194=6,J2194=7,J2194=8)),1,
IF(AND(OR(C2194=1,C2194="NA"),OR(J2194=42,J2194=6,J2194=7,J2194=8, J2194="NA")),"NA",
IF(_xlfn.MINIFS(Nested_Ifs[a11],Nested_Ifs[ID],Nested_Ifs[[#This Row],[ID]])&lt;&gt;1,IF(AND(C2194=MIN(_xlfn._xlws.FILTER(Nested_Ifs[a11], Nested_Ifs[ID]=Nested_Ifs[[#This Row],[ID]])), OR(J2194=42,J2194=6,J2194=7,J2194=8)),1,
IF(_xlfn.MINIFS(Nested_Ifs[a11],Nested_Ifs[ID],Nested_Ifs[[#This Row],[ID]])&lt;&gt;1,IF(AND(OR(C2194=MIN(_xlfn._xlws.FILTER(Nested_Ifs[a11], Nested_Ifs[ID]=Nested_Ifs[[#This Row],[ID]])), C2194 = "NA"), OR(J2194=42,J2194=6,J2194=7,J2194=8, J2194 = "NA")),"NA",0),0)),0)))</f>
        <v>0</v>
      </c>
      <c r="L2194">
        <v>1</v>
      </c>
      <c r="M2194">
        <v>2</v>
      </c>
      <c r="N2194" t="s">
        <v>0</v>
      </c>
      <c r="O2194" s="11">
        <f t="shared" si="34"/>
        <v>0</v>
      </c>
    </row>
    <row r="2195" spans="2:15" x14ac:dyDescent="0.3">
      <c r="B2195">
        <v>19766</v>
      </c>
      <c r="C2195">
        <v>4</v>
      </c>
      <c r="D2195">
        <v>2</v>
      </c>
      <c r="E2195">
        <v>3</v>
      </c>
      <c r="F2195">
        <v>14</v>
      </c>
      <c r="G2195" t="s">
        <v>0</v>
      </c>
      <c r="H2195" t="s">
        <v>0</v>
      </c>
      <c r="I2195" t="s">
        <v>0</v>
      </c>
      <c r="J2195" t="s">
        <v>0</v>
      </c>
      <c r="K2195" s="5" cm="1">
        <f t="array" ref="K2195">IF(AND(C2195=1,OR(J2195=42,J2195=6,J2195=7,J2195=8)),1,
IF(AND(OR(C2195=1,C2195="NA"),OR(J2195=42,J2195=6,J2195=7,J2195=8, J2195="NA")),"NA",
IF(_xlfn.MINIFS(Nested_Ifs[a11],Nested_Ifs[ID],Nested_Ifs[[#This Row],[ID]])&lt;&gt;1,IF(AND(C2195=MIN(_xlfn._xlws.FILTER(Nested_Ifs[a11], Nested_Ifs[ID]=Nested_Ifs[[#This Row],[ID]])), OR(J2195=42,J2195=6,J2195=7,J2195=8)),1,
IF(_xlfn.MINIFS(Nested_Ifs[a11],Nested_Ifs[ID],Nested_Ifs[[#This Row],[ID]])&lt;&gt;1,IF(AND(OR(C2195=MIN(_xlfn._xlws.FILTER(Nested_Ifs[a11], Nested_Ifs[ID]=Nested_Ifs[[#This Row],[ID]])), C2195 = "NA"), OR(J2195=42,J2195=6,J2195=7,J2195=8, J2195 = "NA")),"NA",0),0)),0)))</f>
        <v>0</v>
      </c>
      <c r="L2195">
        <v>1</v>
      </c>
      <c r="M2195">
        <v>2</v>
      </c>
      <c r="N2195" t="s">
        <v>0</v>
      </c>
      <c r="O2195" s="11">
        <f t="shared" si="34"/>
        <v>0</v>
      </c>
    </row>
    <row r="2196" spans="2:15" x14ac:dyDescent="0.3">
      <c r="B2196">
        <v>19766</v>
      </c>
      <c r="C2196">
        <v>5</v>
      </c>
      <c r="D2196">
        <v>1</v>
      </c>
      <c r="E2196">
        <v>3</v>
      </c>
      <c r="F2196">
        <v>6</v>
      </c>
      <c r="G2196" t="s">
        <v>0</v>
      </c>
      <c r="H2196" t="s">
        <v>0</v>
      </c>
      <c r="I2196" t="s">
        <v>0</v>
      </c>
      <c r="J2196" t="s">
        <v>0</v>
      </c>
      <c r="K2196" s="5" cm="1">
        <f t="array" ref="K2196">IF(AND(C2196=1,OR(J2196=42,J2196=6,J2196=7,J2196=8)),1,
IF(AND(OR(C2196=1,C2196="NA"),OR(J2196=42,J2196=6,J2196=7,J2196=8, J2196="NA")),"NA",
IF(_xlfn.MINIFS(Nested_Ifs[a11],Nested_Ifs[ID],Nested_Ifs[[#This Row],[ID]])&lt;&gt;1,IF(AND(C2196=MIN(_xlfn._xlws.FILTER(Nested_Ifs[a11], Nested_Ifs[ID]=Nested_Ifs[[#This Row],[ID]])), OR(J2196=42,J2196=6,J2196=7,J2196=8)),1,
IF(_xlfn.MINIFS(Nested_Ifs[a11],Nested_Ifs[ID],Nested_Ifs[[#This Row],[ID]])&lt;&gt;1,IF(AND(OR(C2196=MIN(_xlfn._xlws.FILTER(Nested_Ifs[a11], Nested_Ifs[ID]=Nested_Ifs[[#This Row],[ID]])), C2196 = "NA"), OR(J2196=42,J2196=6,J2196=7,J2196=8, J2196 = "NA")),"NA",0),0)),0)))</f>
        <v>0</v>
      </c>
      <c r="L2196">
        <v>1</v>
      </c>
      <c r="M2196">
        <v>2</v>
      </c>
      <c r="N2196" t="s">
        <v>0</v>
      </c>
      <c r="O2196" s="11">
        <f t="shared" si="34"/>
        <v>0</v>
      </c>
    </row>
    <row r="2197" spans="2:15" x14ac:dyDescent="0.3">
      <c r="B2197">
        <v>19767</v>
      </c>
      <c r="C2197">
        <v>1</v>
      </c>
      <c r="D2197">
        <v>1</v>
      </c>
      <c r="E2197">
        <v>1</v>
      </c>
      <c r="F2197">
        <v>34</v>
      </c>
      <c r="G2197">
        <v>1</v>
      </c>
      <c r="H2197" t="s">
        <v>0</v>
      </c>
      <c r="I2197" t="s">
        <v>0</v>
      </c>
      <c r="J2197">
        <v>1</v>
      </c>
      <c r="K2197" s="5" cm="1">
        <f t="array" ref="K2197">IF(AND(C2197=1,OR(J2197=42,J2197=6,J2197=7,J2197=8)),1,
IF(AND(OR(C2197=1,C2197="NA"),OR(J2197=42,J2197=6,J2197=7,J2197=8, J2197="NA")),"NA",
IF(_xlfn.MINIFS(Nested_Ifs[a11],Nested_Ifs[ID],Nested_Ifs[[#This Row],[ID]])&lt;&gt;1,IF(AND(C2197=MIN(_xlfn._xlws.FILTER(Nested_Ifs[a11], Nested_Ifs[ID]=Nested_Ifs[[#This Row],[ID]])), OR(J2197=42,J2197=6,J2197=7,J2197=8)),1,
IF(_xlfn.MINIFS(Nested_Ifs[a11],Nested_Ifs[ID],Nested_Ifs[[#This Row],[ID]])&lt;&gt;1,IF(AND(OR(C2197=MIN(_xlfn._xlws.FILTER(Nested_Ifs[a11], Nested_Ifs[ID]=Nested_Ifs[[#This Row],[ID]])), C2197 = "NA"), OR(J2197=42,J2197=6,J2197=7,J2197=8, J2197 = "NA")),"NA",0),0)),0)))</f>
        <v>0</v>
      </c>
      <c r="L2197">
        <v>2</v>
      </c>
      <c r="M2197">
        <v>2</v>
      </c>
      <c r="N2197" t="s">
        <v>0</v>
      </c>
      <c r="O2197" s="11">
        <f t="shared" si="34"/>
        <v>0</v>
      </c>
    </row>
    <row r="2198" spans="2:15" x14ac:dyDescent="0.3">
      <c r="B2198">
        <v>19767</v>
      </c>
      <c r="C2198">
        <v>2</v>
      </c>
      <c r="D2198">
        <v>2</v>
      </c>
      <c r="E2198">
        <v>5</v>
      </c>
      <c r="F2198">
        <v>66</v>
      </c>
      <c r="G2198">
        <v>5</v>
      </c>
      <c r="H2198" t="s">
        <v>0</v>
      </c>
      <c r="I2198" t="s">
        <v>0</v>
      </c>
      <c r="J2198">
        <v>42</v>
      </c>
      <c r="K2198" s="5" cm="1">
        <f t="array" ref="K2198">IF(AND(C2198=1,OR(J2198=42,J2198=6,J2198=7,J2198=8)),1,
IF(AND(OR(C2198=1,C2198="NA"),OR(J2198=42,J2198=6,J2198=7,J2198=8, J2198="NA")),"NA",
IF(_xlfn.MINIFS(Nested_Ifs[a11],Nested_Ifs[ID],Nested_Ifs[[#This Row],[ID]])&lt;&gt;1,IF(AND(C2198=MIN(_xlfn._xlws.FILTER(Nested_Ifs[a11], Nested_Ifs[ID]=Nested_Ifs[[#This Row],[ID]])), OR(J2198=42,J2198=6,J2198=7,J2198=8)),1,
IF(_xlfn.MINIFS(Nested_Ifs[a11],Nested_Ifs[ID],Nested_Ifs[[#This Row],[ID]])&lt;&gt;1,IF(AND(OR(C2198=MIN(_xlfn._xlws.FILTER(Nested_Ifs[a11], Nested_Ifs[ID]=Nested_Ifs[[#This Row],[ID]])), C2198 = "NA"), OR(J2198=42,J2198=6,J2198=7,J2198=8, J2198 = "NA")),"NA",0),0)),0)))</f>
        <v>0</v>
      </c>
      <c r="L2198">
        <v>2</v>
      </c>
      <c r="M2198">
        <v>2</v>
      </c>
      <c r="N2198" t="s">
        <v>0</v>
      </c>
      <c r="O2198" s="11">
        <f t="shared" si="34"/>
        <v>0</v>
      </c>
    </row>
    <row r="2199" spans="2:15" x14ac:dyDescent="0.3">
      <c r="B2199">
        <v>19767</v>
      </c>
      <c r="C2199">
        <v>3</v>
      </c>
      <c r="D2199">
        <v>2</v>
      </c>
      <c r="E2199">
        <v>2</v>
      </c>
      <c r="F2199">
        <v>29</v>
      </c>
      <c r="G2199">
        <v>1</v>
      </c>
      <c r="H2199" t="s">
        <v>0</v>
      </c>
      <c r="I2199" t="s">
        <v>0</v>
      </c>
      <c r="J2199">
        <v>5</v>
      </c>
      <c r="K2199" s="5" cm="1">
        <f t="array" ref="K2199">IF(AND(C2199=1,OR(J2199=42,J2199=6,J2199=7,J2199=8)),1,
IF(AND(OR(C2199=1,C2199="NA"),OR(J2199=42,J2199=6,J2199=7,J2199=8, J2199="NA")),"NA",
IF(_xlfn.MINIFS(Nested_Ifs[a11],Nested_Ifs[ID],Nested_Ifs[[#This Row],[ID]])&lt;&gt;1,IF(AND(C2199=MIN(_xlfn._xlws.FILTER(Nested_Ifs[a11], Nested_Ifs[ID]=Nested_Ifs[[#This Row],[ID]])), OR(J2199=42,J2199=6,J2199=7,J2199=8)),1,
IF(_xlfn.MINIFS(Nested_Ifs[a11],Nested_Ifs[ID],Nested_Ifs[[#This Row],[ID]])&lt;&gt;1,IF(AND(OR(C2199=MIN(_xlfn._xlws.FILTER(Nested_Ifs[a11], Nested_Ifs[ID]=Nested_Ifs[[#This Row],[ID]])), C2199 = "NA"), OR(J2199=42,J2199=6,J2199=7,J2199=8, J2199 = "NA")),"NA",0),0)),0)))</f>
        <v>0</v>
      </c>
      <c r="L2199">
        <v>2</v>
      </c>
      <c r="M2199">
        <v>2</v>
      </c>
      <c r="N2199" t="s">
        <v>0</v>
      </c>
      <c r="O2199" s="11">
        <f t="shared" si="34"/>
        <v>0</v>
      </c>
    </row>
    <row r="2200" spans="2:15" x14ac:dyDescent="0.3">
      <c r="B2200">
        <v>19767</v>
      </c>
      <c r="C2200">
        <v>4</v>
      </c>
      <c r="D2200">
        <v>2</v>
      </c>
      <c r="E2200">
        <v>3</v>
      </c>
      <c r="F2200">
        <v>10</v>
      </c>
      <c r="G2200" t="s">
        <v>0</v>
      </c>
      <c r="H2200" t="s">
        <v>0</v>
      </c>
      <c r="I2200" t="s">
        <v>0</v>
      </c>
      <c r="J2200" t="s">
        <v>0</v>
      </c>
      <c r="K2200" s="5" cm="1">
        <f t="array" ref="K2200">IF(AND(C2200=1,OR(J2200=42,J2200=6,J2200=7,J2200=8)),1,
IF(AND(OR(C2200=1,C2200="NA"),OR(J2200=42,J2200=6,J2200=7,J2200=8, J2200="NA")),"NA",
IF(_xlfn.MINIFS(Nested_Ifs[a11],Nested_Ifs[ID],Nested_Ifs[[#This Row],[ID]])&lt;&gt;1,IF(AND(C2200=MIN(_xlfn._xlws.FILTER(Nested_Ifs[a11], Nested_Ifs[ID]=Nested_Ifs[[#This Row],[ID]])), OR(J2200=42,J2200=6,J2200=7,J2200=8)),1,
IF(_xlfn.MINIFS(Nested_Ifs[a11],Nested_Ifs[ID],Nested_Ifs[[#This Row],[ID]])&lt;&gt;1,IF(AND(OR(C2200=MIN(_xlfn._xlws.FILTER(Nested_Ifs[a11], Nested_Ifs[ID]=Nested_Ifs[[#This Row],[ID]])), C2200 = "NA"), OR(J2200=42,J2200=6,J2200=7,J2200=8, J2200 = "NA")),"NA",0),0)),0)))</f>
        <v>0</v>
      </c>
      <c r="L2200">
        <v>2</v>
      </c>
      <c r="M2200">
        <v>2</v>
      </c>
      <c r="N2200" t="s">
        <v>0</v>
      </c>
      <c r="O2200" s="11">
        <f t="shared" si="34"/>
        <v>0</v>
      </c>
    </row>
    <row r="2201" spans="2:15" x14ac:dyDescent="0.3">
      <c r="B2201">
        <v>19767</v>
      </c>
      <c r="C2201">
        <v>5</v>
      </c>
      <c r="D2201">
        <v>1</v>
      </c>
      <c r="E2201">
        <v>3</v>
      </c>
      <c r="F2201">
        <v>8</v>
      </c>
      <c r="G2201" t="s">
        <v>0</v>
      </c>
      <c r="H2201" t="s">
        <v>0</v>
      </c>
      <c r="I2201" t="s">
        <v>0</v>
      </c>
      <c r="J2201" t="s">
        <v>0</v>
      </c>
      <c r="K2201" s="5" cm="1">
        <f t="array" ref="K2201">IF(AND(C2201=1,OR(J2201=42,J2201=6,J2201=7,J2201=8)),1,
IF(AND(OR(C2201=1,C2201="NA"),OR(J2201=42,J2201=6,J2201=7,J2201=8, J2201="NA")),"NA",
IF(_xlfn.MINIFS(Nested_Ifs[a11],Nested_Ifs[ID],Nested_Ifs[[#This Row],[ID]])&lt;&gt;1,IF(AND(C2201=MIN(_xlfn._xlws.FILTER(Nested_Ifs[a11], Nested_Ifs[ID]=Nested_Ifs[[#This Row],[ID]])), OR(J2201=42,J2201=6,J2201=7,J2201=8)),1,
IF(_xlfn.MINIFS(Nested_Ifs[a11],Nested_Ifs[ID],Nested_Ifs[[#This Row],[ID]])&lt;&gt;1,IF(AND(OR(C2201=MIN(_xlfn._xlws.FILTER(Nested_Ifs[a11], Nested_Ifs[ID]=Nested_Ifs[[#This Row],[ID]])), C2201 = "NA"), OR(J2201=42,J2201=6,J2201=7,J2201=8, J2201 = "NA")),"NA",0),0)),0)))</f>
        <v>0</v>
      </c>
      <c r="L2201">
        <v>2</v>
      </c>
      <c r="M2201">
        <v>2</v>
      </c>
      <c r="N2201" t="s">
        <v>0</v>
      </c>
      <c r="O2201" s="11">
        <f t="shared" si="34"/>
        <v>0</v>
      </c>
    </row>
    <row r="2202" spans="2:15" x14ac:dyDescent="0.3">
      <c r="B2202">
        <v>19767</v>
      </c>
      <c r="C2202">
        <v>6</v>
      </c>
      <c r="D2202">
        <v>1</v>
      </c>
      <c r="E2202">
        <v>10</v>
      </c>
      <c r="F2202">
        <v>17</v>
      </c>
      <c r="G2202">
        <v>6</v>
      </c>
      <c r="H2202" t="s">
        <v>0</v>
      </c>
      <c r="I2202" t="s">
        <v>0</v>
      </c>
      <c r="J2202" t="s">
        <v>0</v>
      </c>
      <c r="K2202" s="5" cm="1">
        <f t="array" ref="K2202">IF(AND(C2202=1,OR(J2202=42,J2202=6,J2202=7,J2202=8)),1,
IF(AND(OR(C2202=1,C2202="NA"),OR(J2202=42,J2202=6,J2202=7,J2202=8, J2202="NA")),"NA",
IF(_xlfn.MINIFS(Nested_Ifs[a11],Nested_Ifs[ID],Nested_Ifs[[#This Row],[ID]])&lt;&gt;1,IF(AND(C2202=MIN(_xlfn._xlws.FILTER(Nested_Ifs[a11], Nested_Ifs[ID]=Nested_Ifs[[#This Row],[ID]])), OR(J2202=42,J2202=6,J2202=7,J2202=8)),1,
IF(_xlfn.MINIFS(Nested_Ifs[a11],Nested_Ifs[ID],Nested_Ifs[[#This Row],[ID]])&lt;&gt;1,IF(AND(OR(C2202=MIN(_xlfn._xlws.FILTER(Nested_Ifs[a11], Nested_Ifs[ID]=Nested_Ifs[[#This Row],[ID]])), C2202 = "NA"), OR(J2202=42,J2202=6,J2202=7,J2202=8, J2202 = "NA")),"NA",0),0)),0)))</f>
        <v>0</v>
      </c>
      <c r="L2202">
        <v>2</v>
      </c>
      <c r="M2202">
        <v>2</v>
      </c>
      <c r="N2202" t="s">
        <v>0</v>
      </c>
      <c r="O2202" s="11">
        <f t="shared" si="34"/>
        <v>0</v>
      </c>
    </row>
    <row r="2203" spans="2:15" x14ac:dyDescent="0.3">
      <c r="B2203">
        <v>19767</v>
      </c>
      <c r="C2203">
        <v>7</v>
      </c>
      <c r="D2203">
        <v>1</v>
      </c>
      <c r="E2203">
        <v>10</v>
      </c>
      <c r="F2203">
        <v>15</v>
      </c>
      <c r="G2203">
        <v>6</v>
      </c>
      <c r="H2203" t="s">
        <v>0</v>
      </c>
      <c r="I2203" t="s">
        <v>0</v>
      </c>
      <c r="J2203" t="s">
        <v>0</v>
      </c>
      <c r="K2203" s="5" cm="1">
        <f t="array" ref="K2203">IF(AND(C2203=1,OR(J2203=42,J2203=6,J2203=7,J2203=8)),1,
IF(AND(OR(C2203=1,C2203="NA"),OR(J2203=42,J2203=6,J2203=7,J2203=8, J2203="NA")),"NA",
IF(_xlfn.MINIFS(Nested_Ifs[a11],Nested_Ifs[ID],Nested_Ifs[[#This Row],[ID]])&lt;&gt;1,IF(AND(C2203=MIN(_xlfn._xlws.FILTER(Nested_Ifs[a11], Nested_Ifs[ID]=Nested_Ifs[[#This Row],[ID]])), OR(J2203=42,J2203=6,J2203=7,J2203=8)),1,
IF(_xlfn.MINIFS(Nested_Ifs[a11],Nested_Ifs[ID],Nested_Ifs[[#This Row],[ID]])&lt;&gt;1,IF(AND(OR(C2203=MIN(_xlfn._xlws.FILTER(Nested_Ifs[a11], Nested_Ifs[ID]=Nested_Ifs[[#This Row],[ID]])), C2203 = "NA"), OR(J2203=42,J2203=6,J2203=7,J2203=8, J2203 = "NA")),"NA",0),0)),0)))</f>
        <v>0</v>
      </c>
      <c r="L2203">
        <v>2</v>
      </c>
      <c r="M2203">
        <v>2</v>
      </c>
      <c r="N2203" t="s">
        <v>0</v>
      </c>
      <c r="O2203" s="11">
        <f t="shared" si="34"/>
        <v>0</v>
      </c>
    </row>
    <row r="2204" spans="2:15" x14ac:dyDescent="0.3">
      <c r="B2204">
        <v>19767</v>
      </c>
      <c r="C2204">
        <v>8</v>
      </c>
      <c r="D2204">
        <v>1</v>
      </c>
      <c r="E2204">
        <v>3</v>
      </c>
      <c r="F2204">
        <v>0</v>
      </c>
      <c r="G2204" t="s">
        <v>0</v>
      </c>
      <c r="H2204">
        <v>2</v>
      </c>
      <c r="I2204">
        <v>3</v>
      </c>
      <c r="J2204" t="s">
        <v>0</v>
      </c>
      <c r="K2204" s="5" cm="1">
        <f t="array" ref="K2204">IF(AND(C2204=1,OR(J2204=42,J2204=6,J2204=7,J2204=8)),1,
IF(AND(OR(C2204=1,C2204="NA"),OR(J2204=42,J2204=6,J2204=7,J2204=8, J2204="NA")),"NA",
IF(_xlfn.MINIFS(Nested_Ifs[a11],Nested_Ifs[ID],Nested_Ifs[[#This Row],[ID]])&lt;&gt;1,IF(AND(C2204=MIN(_xlfn._xlws.FILTER(Nested_Ifs[a11], Nested_Ifs[ID]=Nested_Ifs[[#This Row],[ID]])), OR(J2204=42,J2204=6,J2204=7,J2204=8)),1,
IF(_xlfn.MINIFS(Nested_Ifs[a11],Nested_Ifs[ID],Nested_Ifs[[#This Row],[ID]])&lt;&gt;1,IF(AND(OR(C2204=MIN(_xlfn._xlws.FILTER(Nested_Ifs[a11], Nested_Ifs[ID]=Nested_Ifs[[#This Row],[ID]])), C2204 = "NA"), OR(J2204=42,J2204=6,J2204=7,J2204=8, J2204 = "NA")),"NA",0),0)),0)))</f>
        <v>0</v>
      </c>
      <c r="L2204">
        <v>2</v>
      </c>
      <c r="M2204">
        <v>2</v>
      </c>
      <c r="N2204" t="s">
        <v>0</v>
      </c>
      <c r="O2204" s="11">
        <f t="shared" si="34"/>
        <v>0</v>
      </c>
    </row>
    <row r="2205" spans="2:15" x14ac:dyDescent="0.3">
      <c r="B2205">
        <v>19768</v>
      </c>
      <c r="C2205">
        <v>1</v>
      </c>
      <c r="D2205">
        <v>1</v>
      </c>
      <c r="E2205">
        <v>1</v>
      </c>
      <c r="F2205">
        <v>35</v>
      </c>
      <c r="G2205">
        <v>1</v>
      </c>
      <c r="H2205" t="s">
        <v>0</v>
      </c>
      <c r="I2205" t="s">
        <v>0</v>
      </c>
      <c r="J2205">
        <v>3</v>
      </c>
      <c r="K2205" s="5" cm="1">
        <f t="array" ref="K2205">IF(AND(C2205=1,OR(J2205=42,J2205=6,J2205=7,J2205=8)),1,
IF(AND(OR(C2205=1,C2205="NA"),OR(J2205=42,J2205=6,J2205=7,J2205=8, J2205="NA")),"NA",
IF(_xlfn.MINIFS(Nested_Ifs[a11],Nested_Ifs[ID],Nested_Ifs[[#This Row],[ID]])&lt;&gt;1,IF(AND(C2205=MIN(_xlfn._xlws.FILTER(Nested_Ifs[a11], Nested_Ifs[ID]=Nested_Ifs[[#This Row],[ID]])), OR(J2205=42,J2205=6,J2205=7,J2205=8)),1,
IF(_xlfn.MINIFS(Nested_Ifs[a11],Nested_Ifs[ID],Nested_Ifs[[#This Row],[ID]])&lt;&gt;1,IF(AND(OR(C2205=MIN(_xlfn._xlws.FILTER(Nested_Ifs[a11], Nested_Ifs[ID]=Nested_Ifs[[#This Row],[ID]])), C2205 = "NA"), OR(J2205=42,J2205=6,J2205=7,J2205=8, J2205 = "NA")),"NA",0),0)),0)))</f>
        <v>0</v>
      </c>
      <c r="L2205">
        <v>1</v>
      </c>
      <c r="M2205">
        <v>1</v>
      </c>
      <c r="N2205">
        <v>1</v>
      </c>
      <c r="O2205" s="11">
        <f t="shared" si="34"/>
        <v>0</v>
      </c>
    </row>
    <row r="2206" spans="2:15" x14ac:dyDescent="0.3">
      <c r="B2206">
        <v>19768</v>
      </c>
      <c r="C2206">
        <v>2</v>
      </c>
      <c r="D2206">
        <v>2</v>
      </c>
      <c r="E2206">
        <v>2</v>
      </c>
      <c r="F2206">
        <v>32</v>
      </c>
      <c r="G2206">
        <v>1</v>
      </c>
      <c r="H2206" t="s">
        <v>0</v>
      </c>
      <c r="I2206" t="s">
        <v>0</v>
      </c>
      <c r="J2206">
        <v>5</v>
      </c>
      <c r="K2206" s="5" cm="1">
        <f t="array" ref="K2206">IF(AND(C2206=1,OR(J2206=42,J2206=6,J2206=7,J2206=8)),1,
IF(AND(OR(C2206=1,C2206="NA"),OR(J2206=42,J2206=6,J2206=7,J2206=8, J2206="NA")),"NA",
IF(_xlfn.MINIFS(Nested_Ifs[a11],Nested_Ifs[ID],Nested_Ifs[[#This Row],[ID]])&lt;&gt;1,IF(AND(C2206=MIN(_xlfn._xlws.FILTER(Nested_Ifs[a11], Nested_Ifs[ID]=Nested_Ifs[[#This Row],[ID]])), OR(J2206=42,J2206=6,J2206=7,J2206=8)),1,
IF(_xlfn.MINIFS(Nested_Ifs[a11],Nested_Ifs[ID],Nested_Ifs[[#This Row],[ID]])&lt;&gt;1,IF(AND(OR(C2206=MIN(_xlfn._xlws.FILTER(Nested_Ifs[a11], Nested_Ifs[ID]=Nested_Ifs[[#This Row],[ID]])), C2206 = "NA"), OR(J2206=42,J2206=6,J2206=7,J2206=8, J2206 = "NA")),"NA",0),0)),0)))</f>
        <v>0</v>
      </c>
      <c r="L2206">
        <v>1</v>
      </c>
      <c r="M2206">
        <v>1</v>
      </c>
      <c r="N2206">
        <v>1</v>
      </c>
      <c r="O2206" s="11">
        <f t="shared" si="34"/>
        <v>0</v>
      </c>
    </row>
    <row r="2207" spans="2:15" x14ac:dyDescent="0.3">
      <c r="B2207">
        <v>19768</v>
      </c>
      <c r="C2207">
        <v>3</v>
      </c>
      <c r="D2207">
        <v>2</v>
      </c>
      <c r="E2207">
        <v>3</v>
      </c>
      <c r="F2207">
        <v>13</v>
      </c>
      <c r="G2207" t="s">
        <v>0</v>
      </c>
      <c r="H2207" t="s">
        <v>0</v>
      </c>
      <c r="I2207" t="s">
        <v>0</v>
      </c>
      <c r="J2207" t="s">
        <v>0</v>
      </c>
      <c r="K2207" s="5" cm="1">
        <f t="array" ref="K2207">IF(AND(C2207=1,OR(J2207=42,J2207=6,J2207=7,J2207=8)),1,
IF(AND(OR(C2207=1,C2207="NA"),OR(J2207=42,J2207=6,J2207=7,J2207=8, J2207="NA")),"NA",
IF(_xlfn.MINIFS(Nested_Ifs[a11],Nested_Ifs[ID],Nested_Ifs[[#This Row],[ID]])&lt;&gt;1,IF(AND(C2207=MIN(_xlfn._xlws.FILTER(Nested_Ifs[a11], Nested_Ifs[ID]=Nested_Ifs[[#This Row],[ID]])), OR(J2207=42,J2207=6,J2207=7,J2207=8)),1,
IF(_xlfn.MINIFS(Nested_Ifs[a11],Nested_Ifs[ID],Nested_Ifs[[#This Row],[ID]])&lt;&gt;1,IF(AND(OR(C2207=MIN(_xlfn._xlws.FILTER(Nested_Ifs[a11], Nested_Ifs[ID]=Nested_Ifs[[#This Row],[ID]])), C2207 = "NA"), OR(J2207=42,J2207=6,J2207=7,J2207=8, J2207 = "NA")),"NA",0),0)),0)))</f>
        <v>0</v>
      </c>
      <c r="L2207">
        <v>1</v>
      </c>
      <c r="M2207">
        <v>1</v>
      </c>
      <c r="N2207">
        <v>1</v>
      </c>
      <c r="O2207" s="11">
        <f t="shared" si="34"/>
        <v>0</v>
      </c>
    </row>
    <row r="2208" spans="2:15" x14ac:dyDescent="0.3">
      <c r="B2208">
        <v>19768</v>
      </c>
      <c r="C2208">
        <v>4</v>
      </c>
      <c r="D2208">
        <v>2</v>
      </c>
      <c r="E2208">
        <v>3</v>
      </c>
      <c r="F2208">
        <v>11</v>
      </c>
      <c r="G2208" t="s">
        <v>0</v>
      </c>
      <c r="H2208" t="s">
        <v>0</v>
      </c>
      <c r="I2208" t="s">
        <v>0</v>
      </c>
      <c r="J2208" t="s">
        <v>0</v>
      </c>
      <c r="K2208" s="5" cm="1">
        <f t="array" ref="K2208">IF(AND(C2208=1,OR(J2208=42,J2208=6,J2208=7,J2208=8)),1,
IF(AND(OR(C2208=1,C2208="NA"),OR(J2208=42,J2208=6,J2208=7,J2208=8, J2208="NA")),"NA",
IF(_xlfn.MINIFS(Nested_Ifs[a11],Nested_Ifs[ID],Nested_Ifs[[#This Row],[ID]])&lt;&gt;1,IF(AND(C2208=MIN(_xlfn._xlws.FILTER(Nested_Ifs[a11], Nested_Ifs[ID]=Nested_Ifs[[#This Row],[ID]])), OR(J2208=42,J2208=6,J2208=7,J2208=8)),1,
IF(_xlfn.MINIFS(Nested_Ifs[a11],Nested_Ifs[ID],Nested_Ifs[[#This Row],[ID]])&lt;&gt;1,IF(AND(OR(C2208=MIN(_xlfn._xlws.FILTER(Nested_Ifs[a11], Nested_Ifs[ID]=Nested_Ifs[[#This Row],[ID]])), C2208 = "NA"), OR(J2208=42,J2208=6,J2208=7,J2208=8, J2208 = "NA")),"NA",0),0)),0)))</f>
        <v>0</v>
      </c>
      <c r="L2208">
        <v>1</v>
      </c>
      <c r="M2208">
        <v>1</v>
      </c>
      <c r="N2208">
        <v>1</v>
      </c>
      <c r="O2208" s="11">
        <f t="shared" si="34"/>
        <v>0</v>
      </c>
    </row>
    <row r="2209" spans="2:15" x14ac:dyDescent="0.3">
      <c r="B2209">
        <v>19768</v>
      </c>
      <c r="C2209">
        <v>5</v>
      </c>
      <c r="D2209">
        <v>2</v>
      </c>
      <c r="E2209">
        <v>3</v>
      </c>
      <c r="F2209">
        <v>3</v>
      </c>
      <c r="G2209" t="s">
        <v>0</v>
      </c>
      <c r="H2209">
        <v>2</v>
      </c>
      <c r="I2209">
        <v>8</v>
      </c>
      <c r="J2209" t="s">
        <v>0</v>
      </c>
      <c r="K2209" s="5" cm="1">
        <f t="array" ref="K2209">IF(AND(C2209=1,OR(J2209=42,J2209=6,J2209=7,J2209=8)),1,
IF(AND(OR(C2209=1,C2209="NA"),OR(J2209=42,J2209=6,J2209=7,J2209=8, J2209="NA")),"NA",
IF(_xlfn.MINIFS(Nested_Ifs[a11],Nested_Ifs[ID],Nested_Ifs[[#This Row],[ID]])&lt;&gt;1,IF(AND(C2209=MIN(_xlfn._xlws.FILTER(Nested_Ifs[a11], Nested_Ifs[ID]=Nested_Ifs[[#This Row],[ID]])), OR(J2209=42,J2209=6,J2209=7,J2209=8)),1,
IF(_xlfn.MINIFS(Nested_Ifs[a11],Nested_Ifs[ID],Nested_Ifs[[#This Row],[ID]])&lt;&gt;1,IF(AND(OR(C2209=MIN(_xlfn._xlws.FILTER(Nested_Ifs[a11], Nested_Ifs[ID]=Nested_Ifs[[#This Row],[ID]])), C2209 = "NA"), OR(J2209=42,J2209=6,J2209=7,J2209=8, J2209 = "NA")),"NA",0),0)),0)))</f>
        <v>0</v>
      </c>
      <c r="L2209">
        <v>1</v>
      </c>
      <c r="M2209">
        <v>1</v>
      </c>
      <c r="N2209">
        <v>1</v>
      </c>
      <c r="O2209" s="11">
        <f t="shared" si="34"/>
        <v>0</v>
      </c>
    </row>
    <row r="2210" spans="2:15" x14ac:dyDescent="0.3">
      <c r="B2210">
        <v>19768</v>
      </c>
      <c r="C2210">
        <v>6</v>
      </c>
      <c r="D2210">
        <v>2</v>
      </c>
      <c r="E2210">
        <v>3</v>
      </c>
      <c r="F2210">
        <v>1</v>
      </c>
      <c r="G2210" t="s">
        <v>0</v>
      </c>
      <c r="H2210">
        <v>2</v>
      </c>
      <c r="I2210">
        <v>8</v>
      </c>
      <c r="J2210" t="s">
        <v>0</v>
      </c>
      <c r="K2210" s="5" cm="1">
        <f t="array" ref="K2210">IF(AND(C2210=1,OR(J2210=42,J2210=6,J2210=7,J2210=8)),1,
IF(AND(OR(C2210=1,C2210="NA"),OR(J2210=42,J2210=6,J2210=7,J2210=8, J2210="NA")),"NA",
IF(_xlfn.MINIFS(Nested_Ifs[a11],Nested_Ifs[ID],Nested_Ifs[[#This Row],[ID]])&lt;&gt;1,IF(AND(C2210=MIN(_xlfn._xlws.FILTER(Nested_Ifs[a11], Nested_Ifs[ID]=Nested_Ifs[[#This Row],[ID]])), OR(J2210=42,J2210=6,J2210=7,J2210=8)),1,
IF(_xlfn.MINIFS(Nested_Ifs[a11],Nested_Ifs[ID],Nested_Ifs[[#This Row],[ID]])&lt;&gt;1,IF(AND(OR(C2210=MIN(_xlfn._xlws.FILTER(Nested_Ifs[a11], Nested_Ifs[ID]=Nested_Ifs[[#This Row],[ID]])), C2210 = "NA"), OR(J2210=42,J2210=6,J2210=7,J2210=8, J2210 = "NA")),"NA",0),0)),0)))</f>
        <v>0</v>
      </c>
      <c r="L2210">
        <v>1</v>
      </c>
      <c r="M2210">
        <v>1</v>
      </c>
      <c r="N2210">
        <v>1</v>
      </c>
      <c r="O2210" s="11">
        <f t="shared" si="34"/>
        <v>0</v>
      </c>
    </row>
    <row r="2211" spans="2:15" x14ac:dyDescent="0.3">
      <c r="B2211">
        <v>19768</v>
      </c>
      <c r="C2211">
        <v>7</v>
      </c>
      <c r="D2211">
        <v>2</v>
      </c>
      <c r="E2211">
        <v>3</v>
      </c>
      <c r="F2211">
        <v>0</v>
      </c>
      <c r="G2211" t="s">
        <v>0</v>
      </c>
      <c r="H2211">
        <v>2</v>
      </c>
      <c r="I2211">
        <v>8</v>
      </c>
      <c r="J2211" t="s">
        <v>0</v>
      </c>
      <c r="K2211" s="5" cm="1">
        <f t="array" ref="K2211">IF(AND(C2211=1,OR(J2211=42,J2211=6,J2211=7,J2211=8)),1,
IF(AND(OR(C2211=1,C2211="NA"),OR(J2211=42,J2211=6,J2211=7,J2211=8, J2211="NA")),"NA",
IF(_xlfn.MINIFS(Nested_Ifs[a11],Nested_Ifs[ID],Nested_Ifs[[#This Row],[ID]])&lt;&gt;1,IF(AND(C2211=MIN(_xlfn._xlws.FILTER(Nested_Ifs[a11], Nested_Ifs[ID]=Nested_Ifs[[#This Row],[ID]])), OR(J2211=42,J2211=6,J2211=7,J2211=8)),1,
IF(_xlfn.MINIFS(Nested_Ifs[a11],Nested_Ifs[ID],Nested_Ifs[[#This Row],[ID]])&lt;&gt;1,IF(AND(OR(C2211=MIN(_xlfn._xlws.FILTER(Nested_Ifs[a11], Nested_Ifs[ID]=Nested_Ifs[[#This Row],[ID]])), C2211 = "NA"), OR(J2211=42,J2211=6,J2211=7,J2211=8, J2211 = "NA")),"NA",0),0)),0)))</f>
        <v>0</v>
      </c>
      <c r="L2211">
        <v>1</v>
      </c>
      <c r="M2211">
        <v>1</v>
      </c>
      <c r="N2211">
        <v>1</v>
      </c>
      <c r="O2211" s="11">
        <f t="shared" si="34"/>
        <v>0</v>
      </c>
    </row>
    <row r="2212" spans="2:15" x14ac:dyDescent="0.3">
      <c r="B2212">
        <v>19769</v>
      </c>
      <c r="C2212">
        <v>1</v>
      </c>
      <c r="D2212">
        <v>2</v>
      </c>
      <c r="E2212">
        <v>1</v>
      </c>
      <c r="F2212">
        <v>60</v>
      </c>
      <c r="G2212">
        <v>5</v>
      </c>
      <c r="H2212" t="s">
        <v>0</v>
      </c>
      <c r="I2212" t="s">
        <v>0</v>
      </c>
      <c r="J2212">
        <v>1</v>
      </c>
      <c r="K2212" s="5" cm="1">
        <f t="array" ref="K2212">IF(AND(C2212=1,OR(J2212=42,J2212=6,J2212=7,J2212=8)),1,
IF(AND(OR(C2212=1,C2212="NA"),OR(J2212=42,J2212=6,J2212=7,J2212=8, J2212="NA")),"NA",
IF(_xlfn.MINIFS(Nested_Ifs[a11],Nested_Ifs[ID],Nested_Ifs[[#This Row],[ID]])&lt;&gt;1,IF(AND(C2212=MIN(_xlfn._xlws.FILTER(Nested_Ifs[a11], Nested_Ifs[ID]=Nested_Ifs[[#This Row],[ID]])), OR(J2212=42,J2212=6,J2212=7,J2212=8)),1,
IF(_xlfn.MINIFS(Nested_Ifs[a11],Nested_Ifs[ID],Nested_Ifs[[#This Row],[ID]])&lt;&gt;1,IF(AND(OR(C2212=MIN(_xlfn._xlws.FILTER(Nested_Ifs[a11], Nested_Ifs[ID]=Nested_Ifs[[#This Row],[ID]])), C2212 = "NA"), OR(J2212=42,J2212=6,J2212=7,J2212=8, J2212 = "NA")),"NA",0),0)),0)))</f>
        <v>0</v>
      </c>
      <c r="L2212">
        <v>1</v>
      </c>
      <c r="M2212">
        <v>1</v>
      </c>
      <c r="N2212">
        <v>1</v>
      </c>
      <c r="O2212" s="11">
        <f t="shared" si="34"/>
        <v>0</v>
      </c>
    </row>
    <row r="2213" spans="2:15" x14ac:dyDescent="0.3">
      <c r="B2213">
        <v>19769</v>
      </c>
      <c r="C2213">
        <v>2</v>
      </c>
      <c r="D2213">
        <v>2</v>
      </c>
      <c r="E2213">
        <v>8</v>
      </c>
      <c r="F2213">
        <v>7</v>
      </c>
      <c r="G2213" t="s">
        <v>0</v>
      </c>
      <c r="H2213" t="s">
        <v>0</v>
      </c>
      <c r="I2213" t="s">
        <v>0</v>
      </c>
      <c r="J2213" t="s">
        <v>0</v>
      </c>
      <c r="K2213" s="5" cm="1">
        <f t="array" ref="K2213">IF(AND(C2213=1,OR(J2213=42,J2213=6,J2213=7,J2213=8)),1,
IF(AND(OR(C2213=1,C2213="NA"),OR(J2213=42,J2213=6,J2213=7,J2213=8, J2213="NA")),"NA",
IF(_xlfn.MINIFS(Nested_Ifs[a11],Nested_Ifs[ID],Nested_Ifs[[#This Row],[ID]])&lt;&gt;1,IF(AND(C2213=MIN(_xlfn._xlws.FILTER(Nested_Ifs[a11], Nested_Ifs[ID]=Nested_Ifs[[#This Row],[ID]])), OR(J2213=42,J2213=6,J2213=7,J2213=8)),1,
IF(_xlfn.MINIFS(Nested_Ifs[a11],Nested_Ifs[ID],Nested_Ifs[[#This Row],[ID]])&lt;&gt;1,IF(AND(OR(C2213=MIN(_xlfn._xlws.FILTER(Nested_Ifs[a11], Nested_Ifs[ID]=Nested_Ifs[[#This Row],[ID]])), C2213 = "NA"), OR(J2213=42,J2213=6,J2213=7,J2213=8, J2213 = "NA")),"NA",0),0)),0)))</f>
        <v>0</v>
      </c>
      <c r="L2213">
        <v>1</v>
      </c>
      <c r="M2213">
        <v>1</v>
      </c>
      <c r="N2213">
        <v>1</v>
      </c>
      <c r="O2213" s="11">
        <f t="shared" si="34"/>
        <v>0</v>
      </c>
    </row>
    <row r="2214" spans="2:15" x14ac:dyDescent="0.3">
      <c r="B2214">
        <v>19770</v>
      </c>
      <c r="C2214">
        <v>1</v>
      </c>
      <c r="D2214">
        <v>2</v>
      </c>
      <c r="E2214">
        <v>1</v>
      </c>
      <c r="F2214">
        <v>58</v>
      </c>
      <c r="G2214">
        <v>5</v>
      </c>
      <c r="H2214" t="s">
        <v>0</v>
      </c>
      <c r="I2214" t="s">
        <v>0</v>
      </c>
      <c r="J2214">
        <v>5</v>
      </c>
      <c r="K2214" s="5" cm="1">
        <f t="array" ref="K2214">IF(AND(C2214=1,OR(J2214=42,J2214=6,J2214=7,J2214=8)),1,
IF(AND(OR(C2214=1,C2214="NA"),OR(J2214=42,J2214=6,J2214=7,J2214=8, J2214="NA")),"NA",
IF(_xlfn.MINIFS(Nested_Ifs[a11],Nested_Ifs[ID],Nested_Ifs[[#This Row],[ID]])&lt;&gt;1,IF(AND(C2214=MIN(_xlfn._xlws.FILTER(Nested_Ifs[a11], Nested_Ifs[ID]=Nested_Ifs[[#This Row],[ID]])), OR(J2214=42,J2214=6,J2214=7,J2214=8)),1,
IF(_xlfn.MINIFS(Nested_Ifs[a11],Nested_Ifs[ID],Nested_Ifs[[#This Row],[ID]])&lt;&gt;1,IF(AND(OR(C2214=MIN(_xlfn._xlws.FILTER(Nested_Ifs[a11], Nested_Ifs[ID]=Nested_Ifs[[#This Row],[ID]])), C2214 = "NA"), OR(J2214=42,J2214=6,J2214=7,J2214=8, J2214 = "NA")),"NA",0),0)),0)))</f>
        <v>0</v>
      </c>
      <c r="L2214">
        <v>2</v>
      </c>
      <c r="M2214">
        <v>2</v>
      </c>
      <c r="N2214" t="s">
        <v>0</v>
      </c>
      <c r="O2214" s="11">
        <f t="shared" si="34"/>
        <v>0</v>
      </c>
    </row>
    <row r="2215" spans="2:15" x14ac:dyDescent="0.3">
      <c r="B2215">
        <v>19770</v>
      </c>
      <c r="C2215">
        <v>2</v>
      </c>
      <c r="D2215">
        <v>2</v>
      </c>
      <c r="E2215">
        <v>8</v>
      </c>
      <c r="F2215">
        <v>2</v>
      </c>
      <c r="G2215" t="s">
        <v>0</v>
      </c>
      <c r="H2215" t="s">
        <v>0</v>
      </c>
      <c r="I2215" t="s">
        <v>0</v>
      </c>
      <c r="J2215" t="s">
        <v>0</v>
      </c>
      <c r="K2215" s="5" cm="1">
        <f t="array" ref="K2215">IF(AND(C2215=1,OR(J2215=42,J2215=6,J2215=7,J2215=8)),1,
IF(AND(OR(C2215=1,C2215="NA"),OR(J2215=42,J2215=6,J2215=7,J2215=8, J2215="NA")),"NA",
IF(_xlfn.MINIFS(Nested_Ifs[a11],Nested_Ifs[ID],Nested_Ifs[[#This Row],[ID]])&lt;&gt;1,IF(AND(C2215=MIN(_xlfn._xlws.FILTER(Nested_Ifs[a11], Nested_Ifs[ID]=Nested_Ifs[[#This Row],[ID]])), OR(J2215=42,J2215=6,J2215=7,J2215=8)),1,
IF(_xlfn.MINIFS(Nested_Ifs[a11],Nested_Ifs[ID],Nested_Ifs[[#This Row],[ID]])&lt;&gt;1,IF(AND(OR(C2215=MIN(_xlfn._xlws.FILTER(Nested_Ifs[a11], Nested_Ifs[ID]=Nested_Ifs[[#This Row],[ID]])), C2215 = "NA"), OR(J2215=42,J2215=6,J2215=7,J2215=8, J2215 = "NA")),"NA",0),0)),0)))</f>
        <v>0</v>
      </c>
      <c r="L2215">
        <v>2</v>
      </c>
      <c r="M2215">
        <v>2</v>
      </c>
      <c r="N2215" t="s">
        <v>0</v>
      </c>
      <c r="O2215" s="11">
        <f t="shared" si="34"/>
        <v>0</v>
      </c>
    </row>
    <row r="2216" spans="2:15" x14ac:dyDescent="0.3">
      <c r="B2216">
        <v>19770</v>
      </c>
      <c r="C2216">
        <v>3</v>
      </c>
      <c r="D2216">
        <v>2</v>
      </c>
      <c r="E2216">
        <v>8</v>
      </c>
      <c r="F2216">
        <v>0</v>
      </c>
      <c r="G2216" t="s">
        <v>0</v>
      </c>
      <c r="H2216" t="s">
        <v>0</v>
      </c>
      <c r="I2216" t="s">
        <v>0</v>
      </c>
      <c r="J2216" t="s">
        <v>0</v>
      </c>
      <c r="K2216" s="5" cm="1">
        <f t="array" ref="K2216">IF(AND(C2216=1,OR(J2216=42,J2216=6,J2216=7,J2216=8)),1,
IF(AND(OR(C2216=1,C2216="NA"),OR(J2216=42,J2216=6,J2216=7,J2216=8, J2216="NA")),"NA",
IF(_xlfn.MINIFS(Nested_Ifs[a11],Nested_Ifs[ID],Nested_Ifs[[#This Row],[ID]])&lt;&gt;1,IF(AND(C2216=MIN(_xlfn._xlws.FILTER(Nested_Ifs[a11], Nested_Ifs[ID]=Nested_Ifs[[#This Row],[ID]])), OR(J2216=42,J2216=6,J2216=7,J2216=8)),1,
IF(_xlfn.MINIFS(Nested_Ifs[a11],Nested_Ifs[ID],Nested_Ifs[[#This Row],[ID]])&lt;&gt;1,IF(AND(OR(C2216=MIN(_xlfn._xlws.FILTER(Nested_Ifs[a11], Nested_Ifs[ID]=Nested_Ifs[[#This Row],[ID]])), C2216 = "NA"), OR(J2216=42,J2216=6,J2216=7,J2216=8, J2216 = "NA")),"NA",0),0)),0)))</f>
        <v>0</v>
      </c>
      <c r="L2216">
        <v>2</v>
      </c>
      <c r="M2216">
        <v>2</v>
      </c>
      <c r="N2216" t="s">
        <v>0</v>
      </c>
      <c r="O2216" s="11">
        <f t="shared" si="34"/>
        <v>0</v>
      </c>
    </row>
    <row r="2217" spans="2:15" x14ac:dyDescent="0.3">
      <c r="B2217">
        <v>19771</v>
      </c>
      <c r="C2217">
        <v>1</v>
      </c>
      <c r="D2217">
        <v>1</v>
      </c>
      <c r="E2217">
        <v>1</v>
      </c>
      <c r="F2217">
        <v>58</v>
      </c>
      <c r="G2217">
        <v>1</v>
      </c>
      <c r="H2217" t="s">
        <v>0</v>
      </c>
      <c r="I2217" t="s">
        <v>0</v>
      </c>
      <c r="J2217">
        <v>1</v>
      </c>
      <c r="K2217" s="5" cm="1">
        <f t="array" ref="K2217">IF(AND(C2217=1,OR(J2217=42,J2217=6,J2217=7,J2217=8)),1,
IF(AND(OR(C2217=1,C2217="NA"),OR(J2217=42,J2217=6,J2217=7,J2217=8, J2217="NA")),"NA",
IF(_xlfn.MINIFS(Nested_Ifs[a11],Nested_Ifs[ID],Nested_Ifs[[#This Row],[ID]])&lt;&gt;1,IF(AND(C2217=MIN(_xlfn._xlws.FILTER(Nested_Ifs[a11], Nested_Ifs[ID]=Nested_Ifs[[#This Row],[ID]])), OR(J2217=42,J2217=6,J2217=7,J2217=8)),1,
IF(_xlfn.MINIFS(Nested_Ifs[a11],Nested_Ifs[ID],Nested_Ifs[[#This Row],[ID]])&lt;&gt;1,IF(AND(OR(C2217=MIN(_xlfn._xlws.FILTER(Nested_Ifs[a11], Nested_Ifs[ID]=Nested_Ifs[[#This Row],[ID]])), C2217 = "NA"), OR(J2217=42,J2217=6,J2217=7,J2217=8, J2217 = "NA")),"NA",0),0)),0)))</f>
        <v>0</v>
      </c>
      <c r="L2217">
        <v>2</v>
      </c>
      <c r="M2217">
        <v>2</v>
      </c>
      <c r="N2217" t="s">
        <v>0</v>
      </c>
      <c r="O2217" s="11">
        <f t="shared" si="34"/>
        <v>0</v>
      </c>
    </row>
    <row r="2218" spans="2:15" x14ac:dyDescent="0.3">
      <c r="B2218">
        <v>19771</v>
      </c>
      <c r="C2218">
        <v>2</v>
      </c>
      <c r="D2218">
        <v>2</v>
      </c>
      <c r="E2218">
        <v>2</v>
      </c>
      <c r="F2218">
        <v>58</v>
      </c>
      <c r="G2218">
        <v>1</v>
      </c>
      <c r="H2218" t="s">
        <v>0</v>
      </c>
      <c r="I2218" t="s">
        <v>0</v>
      </c>
      <c r="J2218">
        <v>1</v>
      </c>
      <c r="K2218" s="5" cm="1">
        <f t="array" ref="K2218">IF(AND(C2218=1,OR(J2218=42,J2218=6,J2218=7,J2218=8)),1,
IF(AND(OR(C2218=1,C2218="NA"),OR(J2218=42,J2218=6,J2218=7,J2218=8, J2218="NA")),"NA",
IF(_xlfn.MINIFS(Nested_Ifs[a11],Nested_Ifs[ID],Nested_Ifs[[#This Row],[ID]])&lt;&gt;1,IF(AND(C2218=MIN(_xlfn._xlws.FILTER(Nested_Ifs[a11], Nested_Ifs[ID]=Nested_Ifs[[#This Row],[ID]])), OR(J2218=42,J2218=6,J2218=7,J2218=8)),1,
IF(_xlfn.MINIFS(Nested_Ifs[a11],Nested_Ifs[ID],Nested_Ifs[[#This Row],[ID]])&lt;&gt;1,IF(AND(OR(C2218=MIN(_xlfn._xlws.FILTER(Nested_Ifs[a11], Nested_Ifs[ID]=Nested_Ifs[[#This Row],[ID]])), C2218 = "NA"), OR(J2218=42,J2218=6,J2218=7,J2218=8, J2218 = "NA")),"NA",0),0)),0)))</f>
        <v>0</v>
      </c>
      <c r="L2218">
        <v>2</v>
      </c>
      <c r="M2218">
        <v>2</v>
      </c>
      <c r="N2218" t="s">
        <v>0</v>
      </c>
      <c r="O2218" s="11">
        <f t="shared" si="34"/>
        <v>0</v>
      </c>
    </row>
    <row r="2219" spans="2:15" x14ac:dyDescent="0.3">
      <c r="B2219">
        <v>19771</v>
      </c>
      <c r="C2219">
        <v>3</v>
      </c>
      <c r="D2219">
        <v>1</v>
      </c>
      <c r="E2219">
        <v>3</v>
      </c>
      <c r="F2219">
        <v>21</v>
      </c>
      <c r="G2219">
        <v>6</v>
      </c>
      <c r="H2219" t="s">
        <v>0</v>
      </c>
      <c r="I2219" t="s">
        <v>0</v>
      </c>
      <c r="J2219" t="s">
        <v>0</v>
      </c>
      <c r="K2219" s="5" cm="1">
        <f t="array" ref="K2219">IF(AND(C2219=1,OR(J2219=42,J2219=6,J2219=7,J2219=8)),1,
IF(AND(OR(C2219=1,C2219="NA"),OR(J2219=42,J2219=6,J2219=7,J2219=8, J2219="NA")),"NA",
IF(_xlfn.MINIFS(Nested_Ifs[a11],Nested_Ifs[ID],Nested_Ifs[[#This Row],[ID]])&lt;&gt;1,IF(AND(C2219=MIN(_xlfn._xlws.FILTER(Nested_Ifs[a11], Nested_Ifs[ID]=Nested_Ifs[[#This Row],[ID]])), OR(J2219=42,J2219=6,J2219=7,J2219=8)),1,
IF(_xlfn.MINIFS(Nested_Ifs[a11],Nested_Ifs[ID],Nested_Ifs[[#This Row],[ID]])&lt;&gt;1,IF(AND(OR(C2219=MIN(_xlfn._xlws.FILTER(Nested_Ifs[a11], Nested_Ifs[ID]=Nested_Ifs[[#This Row],[ID]])), C2219 = "NA"), OR(J2219=42,J2219=6,J2219=7,J2219=8, J2219 = "NA")),"NA",0),0)),0)))</f>
        <v>0</v>
      </c>
      <c r="L2219">
        <v>2</v>
      </c>
      <c r="M2219">
        <v>2</v>
      </c>
      <c r="N2219" t="s">
        <v>0</v>
      </c>
      <c r="O2219" s="11">
        <f t="shared" si="34"/>
        <v>0</v>
      </c>
    </row>
    <row r="2220" spans="2:15" x14ac:dyDescent="0.3">
      <c r="B2220">
        <v>19771</v>
      </c>
      <c r="C2220">
        <v>4</v>
      </c>
      <c r="D2220">
        <v>2</v>
      </c>
      <c r="E2220">
        <v>3</v>
      </c>
      <c r="F2220">
        <v>15</v>
      </c>
      <c r="G2220">
        <v>6</v>
      </c>
      <c r="H2220" t="s">
        <v>0</v>
      </c>
      <c r="I2220" t="s">
        <v>0</v>
      </c>
      <c r="J2220">
        <v>1</v>
      </c>
      <c r="K2220" s="5" cm="1">
        <f t="array" ref="K2220">IF(AND(C2220=1,OR(J2220=42,J2220=6,J2220=7,J2220=8)),1,
IF(AND(OR(C2220=1,C2220="NA"),OR(J2220=42,J2220=6,J2220=7,J2220=8, J2220="NA")),"NA",
IF(_xlfn.MINIFS(Nested_Ifs[a11],Nested_Ifs[ID],Nested_Ifs[[#This Row],[ID]])&lt;&gt;1,IF(AND(C2220=MIN(_xlfn._xlws.FILTER(Nested_Ifs[a11], Nested_Ifs[ID]=Nested_Ifs[[#This Row],[ID]])), OR(J2220=42,J2220=6,J2220=7,J2220=8)),1,
IF(_xlfn.MINIFS(Nested_Ifs[a11],Nested_Ifs[ID],Nested_Ifs[[#This Row],[ID]])&lt;&gt;1,IF(AND(OR(C2220=MIN(_xlfn._xlws.FILTER(Nested_Ifs[a11], Nested_Ifs[ID]=Nested_Ifs[[#This Row],[ID]])), C2220 = "NA"), OR(J2220=42,J2220=6,J2220=7,J2220=8, J2220 = "NA")),"NA",0),0)),0)))</f>
        <v>0</v>
      </c>
      <c r="L2220">
        <v>2</v>
      </c>
      <c r="M2220">
        <v>2</v>
      </c>
      <c r="N2220" t="s">
        <v>0</v>
      </c>
      <c r="O2220" s="11">
        <f t="shared" si="34"/>
        <v>0</v>
      </c>
    </row>
    <row r="2221" spans="2:15" x14ac:dyDescent="0.3">
      <c r="B2221">
        <v>19772</v>
      </c>
      <c r="C2221">
        <v>1</v>
      </c>
      <c r="D2221">
        <v>1</v>
      </c>
      <c r="E2221">
        <v>1</v>
      </c>
      <c r="F2221">
        <v>37</v>
      </c>
      <c r="G2221">
        <v>1</v>
      </c>
      <c r="H2221" t="s">
        <v>0</v>
      </c>
      <c r="I2221" t="s">
        <v>0</v>
      </c>
      <c r="J2221">
        <v>1</v>
      </c>
      <c r="K2221" s="5" cm="1">
        <f t="array" ref="K2221">IF(AND(C2221=1,OR(J2221=42,J2221=6,J2221=7,J2221=8)),1,
IF(AND(OR(C2221=1,C2221="NA"),OR(J2221=42,J2221=6,J2221=7,J2221=8, J2221="NA")),"NA",
IF(_xlfn.MINIFS(Nested_Ifs[a11],Nested_Ifs[ID],Nested_Ifs[[#This Row],[ID]])&lt;&gt;1,IF(AND(C2221=MIN(_xlfn._xlws.FILTER(Nested_Ifs[a11], Nested_Ifs[ID]=Nested_Ifs[[#This Row],[ID]])), OR(J2221=42,J2221=6,J2221=7,J2221=8)),1,
IF(_xlfn.MINIFS(Nested_Ifs[a11],Nested_Ifs[ID],Nested_Ifs[[#This Row],[ID]])&lt;&gt;1,IF(AND(OR(C2221=MIN(_xlfn._xlws.FILTER(Nested_Ifs[a11], Nested_Ifs[ID]=Nested_Ifs[[#This Row],[ID]])), C2221 = "NA"), OR(J2221=42,J2221=6,J2221=7,J2221=8, J2221 = "NA")),"NA",0),0)),0)))</f>
        <v>0</v>
      </c>
      <c r="L2221">
        <v>2</v>
      </c>
      <c r="M2221">
        <v>2</v>
      </c>
      <c r="N2221" t="s">
        <v>0</v>
      </c>
      <c r="O2221" s="11">
        <f t="shared" si="34"/>
        <v>0</v>
      </c>
    </row>
    <row r="2222" spans="2:15" x14ac:dyDescent="0.3">
      <c r="B2222">
        <v>19772</v>
      </c>
      <c r="C2222">
        <v>2</v>
      </c>
      <c r="D2222">
        <v>2</v>
      </c>
      <c r="E2222">
        <v>2</v>
      </c>
      <c r="F2222">
        <v>34</v>
      </c>
      <c r="G2222">
        <v>1</v>
      </c>
      <c r="H2222" t="s">
        <v>0</v>
      </c>
      <c r="I2222" t="s">
        <v>0</v>
      </c>
      <c r="J2222">
        <v>1</v>
      </c>
      <c r="K2222" s="5" cm="1">
        <f t="array" ref="K2222">IF(AND(C2222=1,OR(J2222=42,J2222=6,J2222=7,J2222=8)),1,
IF(AND(OR(C2222=1,C2222="NA"),OR(J2222=42,J2222=6,J2222=7,J2222=8, J2222="NA")),"NA",
IF(_xlfn.MINIFS(Nested_Ifs[a11],Nested_Ifs[ID],Nested_Ifs[[#This Row],[ID]])&lt;&gt;1,IF(AND(C2222=MIN(_xlfn._xlws.FILTER(Nested_Ifs[a11], Nested_Ifs[ID]=Nested_Ifs[[#This Row],[ID]])), OR(J2222=42,J2222=6,J2222=7,J2222=8)),1,
IF(_xlfn.MINIFS(Nested_Ifs[a11],Nested_Ifs[ID],Nested_Ifs[[#This Row],[ID]])&lt;&gt;1,IF(AND(OR(C2222=MIN(_xlfn._xlws.FILTER(Nested_Ifs[a11], Nested_Ifs[ID]=Nested_Ifs[[#This Row],[ID]])), C2222 = "NA"), OR(J2222=42,J2222=6,J2222=7,J2222=8, J2222 = "NA")),"NA",0),0)),0)))</f>
        <v>0</v>
      </c>
      <c r="L2222">
        <v>2</v>
      </c>
      <c r="M2222">
        <v>2</v>
      </c>
      <c r="N2222" t="s">
        <v>0</v>
      </c>
      <c r="O2222" s="11">
        <f t="shared" si="34"/>
        <v>0</v>
      </c>
    </row>
    <row r="2223" spans="2:15" x14ac:dyDescent="0.3">
      <c r="B2223">
        <v>19772</v>
      </c>
      <c r="C2223">
        <v>3</v>
      </c>
      <c r="D2223">
        <v>1</v>
      </c>
      <c r="E2223">
        <v>3</v>
      </c>
      <c r="F2223">
        <v>13</v>
      </c>
      <c r="G2223" t="s">
        <v>0</v>
      </c>
      <c r="H2223" t="s">
        <v>0</v>
      </c>
      <c r="I2223" t="s">
        <v>0</v>
      </c>
      <c r="J2223" t="s">
        <v>0</v>
      </c>
      <c r="K2223" s="5" cm="1">
        <f t="array" ref="K2223">IF(AND(C2223=1,OR(J2223=42,J2223=6,J2223=7,J2223=8)),1,
IF(AND(OR(C2223=1,C2223="NA"),OR(J2223=42,J2223=6,J2223=7,J2223=8, J2223="NA")),"NA",
IF(_xlfn.MINIFS(Nested_Ifs[a11],Nested_Ifs[ID],Nested_Ifs[[#This Row],[ID]])&lt;&gt;1,IF(AND(C2223=MIN(_xlfn._xlws.FILTER(Nested_Ifs[a11], Nested_Ifs[ID]=Nested_Ifs[[#This Row],[ID]])), OR(J2223=42,J2223=6,J2223=7,J2223=8)),1,
IF(_xlfn.MINIFS(Nested_Ifs[a11],Nested_Ifs[ID],Nested_Ifs[[#This Row],[ID]])&lt;&gt;1,IF(AND(OR(C2223=MIN(_xlfn._xlws.FILTER(Nested_Ifs[a11], Nested_Ifs[ID]=Nested_Ifs[[#This Row],[ID]])), C2223 = "NA"), OR(J2223=42,J2223=6,J2223=7,J2223=8, J2223 = "NA")),"NA",0),0)),0)))</f>
        <v>0</v>
      </c>
      <c r="L2223">
        <v>2</v>
      </c>
      <c r="M2223">
        <v>2</v>
      </c>
      <c r="N2223" t="s">
        <v>0</v>
      </c>
      <c r="O2223" s="11">
        <f t="shared" si="34"/>
        <v>0</v>
      </c>
    </row>
    <row r="2224" spans="2:15" x14ac:dyDescent="0.3">
      <c r="B2224">
        <v>19772</v>
      </c>
      <c r="C2224">
        <v>4</v>
      </c>
      <c r="D2224">
        <v>2</v>
      </c>
      <c r="E2224">
        <v>3</v>
      </c>
      <c r="F2224">
        <v>12</v>
      </c>
      <c r="G2224" t="s">
        <v>0</v>
      </c>
      <c r="H2224" t="s">
        <v>0</v>
      </c>
      <c r="I2224" t="s">
        <v>0</v>
      </c>
      <c r="J2224" t="s">
        <v>0</v>
      </c>
      <c r="K2224" s="5" cm="1">
        <f t="array" ref="K2224">IF(AND(C2224=1,OR(J2224=42,J2224=6,J2224=7,J2224=8)),1,
IF(AND(OR(C2224=1,C2224="NA"),OR(J2224=42,J2224=6,J2224=7,J2224=8, J2224="NA")),"NA",
IF(_xlfn.MINIFS(Nested_Ifs[a11],Nested_Ifs[ID],Nested_Ifs[[#This Row],[ID]])&lt;&gt;1,IF(AND(C2224=MIN(_xlfn._xlws.FILTER(Nested_Ifs[a11], Nested_Ifs[ID]=Nested_Ifs[[#This Row],[ID]])), OR(J2224=42,J2224=6,J2224=7,J2224=8)),1,
IF(_xlfn.MINIFS(Nested_Ifs[a11],Nested_Ifs[ID],Nested_Ifs[[#This Row],[ID]])&lt;&gt;1,IF(AND(OR(C2224=MIN(_xlfn._xlws.FILTER(Nested_Ifs[a11], Nested_Ifs[ID]=Nested_Ifs[[#This Row],[ID]])), C2224 = "NA"), OR(J2224=42,J2224=6,J2224=7,J2224=8, J2224 = "NA")),"NA",0),0)),0)))</f>
        <v>0</v>
      </c>
      <c r="L2224">
        <v>2</v>
      </c>
      <c r="M2224">
        <v>2</v>
      </c>
      <c r="N2224" t="s">
        <v>0</v>
      </c>
      <c r="O2224" s="11">
        <f t="shared" si="34"/>
        <v>0</v>
      </c>
    </row>
    <row r="2225" spans="2:15" x14ac:dyDescent="0.3">
      <c r="B2225">
        <v>19772</v>
      </c>
      <c r="C2225">
        <v>5</v>
      </c>
      <c r="D2225">
        <v>2</v>
      </c>
      <c r="E2225">
        <v>3</v>
      </c>
      <c r="F2225">
        <v>7</v>
      </c>
      <c r="G2225" t="s">
        <v>0</v>
      </c>
      <c r="H2225" t="s">
        <v>0</v>
      </c>
      <c r="I2225" t="s">
        <v>0</v>
      </c>
      <c r="J2225" t="s">
        <v>0</v>
      </c>
      <c r="K2225" s="5" cm="1">
        <f t="array" ref="K2225">IF(AND(C2225=1,OR(J2225=42,J2225=6,J2225=7,J2225=8)),1,
IF(AND(OR(C2225=1,C2225="NA"),OR(J2225=42,J2225=6,J2225=7,J2225=8, J2225="NA")),"NA",
IF(_xlfn.MINIFS(Nested_Ifs[a11],Nested_Ifs[ID],Nested_Ifs[[#This Row],[ID]])&lt;&gt;1,IF(AND(C2225=MIN(_xlfn._xlws.FILTER(Nested_Ifs[a11], Nested_Ifs[ID]=Nested_Ifs[[#This Row],[ID]])), OR(J2225=42,J2225=6,J2225=7,J2225=8)),1,
IF(_xlfn.MINIFS(Nested_Ifs[a11],Nested_Ifs[ID],Nested_Ifs[[#This Row],[ID]])&lt;&gt;1,IF(AND(OR(C2225=MIN(_xlfn._xlws.FILTER(Nested_Ifs[a11], Nested_Ifs[ID]=Nested_Ifs[[#This Row],[ID]])), C2225 = "NA"), OR(J2225=42,J2225=6,J2225=7,J2225=8, J2225 = "NA")),"NA",0),0)),0)))</f>
        <v>0</v>
      </c>
      <c r="L2225">
        <v>2</v>
      </c>
      <c r="M2225">
        <v>2</v>
      </c>
      <c r="N2225" t="s">
        <v>0</v>
      </c>
      <c r="O2225" s="11">
        <f t="shared" si="34"/>
        <v>0</v>
      </c>
    </row>
    <row r="2226" spans="2:15" x14ac:dyDescent="0.3">
      <c r="B2226">
        <v>19772</v>
      </c>
      <c r="C2226">
        <v>6</v>
      </c>
      <c r="D2226">
        <v>1</v>
      </c>
      <c r="E2226">
        <v>3</v>
      </c>
      <c r="F2226">
        <v>1</v>
      </c>
      <c r="G2226" t="s">
        <v>0</v>
      </c>
      <c r="H2226">
        <v>2</v>
      </c>
      <c r="I2226">
        <v>3</v>
      </c>
      <c r="J2226" t="s">
        <v>0</v>
      </c>
      <c r="K2226" s="5" cm="1">
        <f t="array" ref="K2226">IF(AND(C2226=1,OR(J2226=42,J2226=6,J2226=7,J2226=8)),1,
IF(AND(OR(C2226=1,C2226="NA"),OR(J2226=42,J2226=6,J2226=7,J2226=8, J2226="NA")),"NA",
IF(_xlfn.MINIFS(Nested_Ifs[a11],Nested_Ifs[ID],Nested_Ifs[[#This Row],[ID]])&lt;&gt;1,IF(AND(C2226=MIN(_xlfn._xlws.FILTER(Nested_Ifs[a11], Nested_Ifs[ID]=Nested_Ifs[[#This Row],[ID]])), OR(J2226=42,J2226=6,J2226=7,J2226=8)),1,
IF(_xlfn.MINIFS(Nested_Ifs[a11],Nested_Ifs[ID],Nested_Ifs[[#This Row],[ID]])&lt;&gt;1,IF(AND(OR(C2226=MIN(_xlfn._xlws.FILTER(Nested_Ifs[a11], Nested_Ifs[ID]=Nested_Ifs[[#This Row],[ID]])), C2226 = "NA"), OR(J2226=42,J2226=6,J2226=7,J2226=8, J2226 = "NA")),"NA",0),0)),0)))</f>
        <v>0</v>
      </c>
      <c r="L2226">
        <v>2</v>
      </c>
      <c r="M2226">
        <v>2</v>
      </c>
      <c r="N2226" t="s">
        <v>0</v>
      </c>
      <c r="O2226" s="11">
        <f t="shared" si="34"/>
        <v>0</v>
      </c>
    </row>
    <row r="2227" spans="2:15" x14ac:dyDescent="0.3">
      <c r="B2227">
        <v>19773</v>
      </c>
      <c r="C2227">
        <v>1</v>
      </c>
      <c r="D2227">
        <v>2</v>
      </c>
      <c r="E2227">
        <v>1</v>
      </c>
      <c r="F2227">
        <v>45</v>
      </c>
      <c r="G2227">
        <v>3</v>
      </c>
      <c r="H2227" t="s">
        <v>0</v>
      </c>
      <c r="I2227" t="s">
        <v>0</v>
      </c>
      <c r="J2227">
        <v>1</v>
      </c>
      <c r="K2227" s="5" cm="1">
        <f t="array" ref="K2227">IF(AND(C2227=1,OR(J2227=42,J2227=6,J2227=7,J2227=8)),1,
IF(AND(OR(C2227=1,C2227="NA"),OR(J2227=42,J2227=6,J2227=7,J2227=8, J2227="NA")),"NA",
IF(_xlfn.MINIFS(Nested_Ifs[a11],Nested_Ifs[ID],Nested_Ifs[[#This Row],[ID]])&lt;&gt;1,IF(AND(C2227=MIN(_xlfn._xlws.FILTER(Nested_Ifs[a11], Nested_Ifs[ID]=Nested_Ifs[[#This Row],[ID]])), OR(J2227=42,J2227=6,J2227=7,J2227=8)),1,
IF(_xlfn.MINIFS(Nested_Ifs[a11],Nested_Ifs[ID],Nested_Ifs[[#This Row],[ID]])&lt;&gt;1,IF(AND(OR(C2227=MIN(_xlfn._xlws.FILTER(Nested_Ifs[a11], Nested_Ifs[ID]=Nested_Ifs[[#This Row],[ID]])), C2227 = "NA"), OR(J2227=42,J2227=6,J2227=7,J2227=8, J2227 = "NA")),"NA",0),0)),0)))</f>
        <v>0</v>
      </c>
      <c r="L2227">
        <v>2</v>
      </c>
      <c r="M2227">
        <v>2</v>
      </c>
      <c r="N2227" t="s">
        <v>0</v>
      </c>
      <c r="O2227" s="11">
        <f t="shared" si="34"/>
        <v>0</v>
      </c>
    </row>
    <row r="2228" spans="2:15" x14ac:dyDescent="0.3">
      <c r="B2228">
        <v>19773</v>
      </c>
      <c r="C2228">
        <v>2</v>
      </c>
      <c r="D2228">
        <v>2</v>
      </c>
      <c r="E2228">
        <v>3</v>
      </c>
      <c r="F2228">
        <v>10</v>
      </c>
      <c r="G2228" t="s">
        <v>0</v>
      </c>
      <c r="H2228" t="s">
        <v>0</v>
      </c>
      <c r="I2228" t="s">
        <v>0</v>
      </c>
      <c r="J2228" t="s">
        <v>0</v>
      </c>
      <c r="K2228" s="5" cm="1">
        <f t="array" ref="K2228">IF(AND(C2228=1,OR(J2228=42,J2228=6,J2228=7,J2228=8)),1,
IF(AND(OR(C2228=1,C2228="NA"),OR(J2228=42,J2228=6,J2228=7,J2228=8, J2228="NA")),"NA",
IF(_xlfn.MINIFS(Nested_Ifs[a11],Nested_Ifs[ID],Nested_Ifs[[#This Row],[ID]])&lt;&gt;1,IF(AND(C2228=MIN(_xlfn._xlws.FILTER(Nested_Ifs[a11], Nested_Ifs[ID]=Nested_Ifs[[#This Row],[ID]])), OR(J2228=42,J2228=6,J2228=7,J2228=8)),1,
IF(_xlfn.MINIFS(Nested_Ifs[a11],Nested_Ifs[ID],Nested_Ifs[[#This Row],[ID]])&lt;&gt;1,IF(AND(OR(C2228=MIN(_xlfn._xlws.FILTER(Nested_Ifs[a11], Nested_Ifs[ID]=Nested_Ifs[[#This Row],[ID]])), C2228 = "NA"), OR(J2228=42,J2228=6,J2228=7,J2228=8, J2228 = "NA")),"NA",0),0)),0)))</f>
        <v>0</v>
      </c>
      <c r="L2228">
        <v>2</v>
      </c>
      <c r="M2228">
        <v>2</v>
      </c>
      <c r="N2228" t="s">
        <v>0</v>
      </c>
      <c r="O2228" s="11">
        <f t="shared" si="34"/>
        <v>0</v>
      </c>
    </row>
    <row r="2229" spans="2:15" x14ac:dyDescent="0.3">
      <c r="B2229">
        <v>19774</v>
      </c>
      <c r="C2229">
        <v>1</v>
      </c>
      <c r="D2229">
        <v>1</v>
      </c>
      <c r="E2229">
        <v>1</v>
      </c>
      <c r="F2229">
        <v>37</v>
      </c>
      <c r="G2229">
        <v>1</v>
      </c>
      <c r="H2229" t="s">
        <v>0</v>
      </c>
      <c r="I2229" t="s">
        <v>0</v>
      </c>
      <c r="J2229">
        <v>1</v>
      </c>
      <c r="K2229" s="5" cm="1">
        <f t="array" ref="K2229">IF(AND(C2229=1,OR(J2229=42,J2229=6,J2229=7,J2229=8)),1,
IF(AND(OR(C2229=1,C2229="NA"),OR(J2229=42,J2229=6,J2229=7,J2229=8, J2229="NA")),"NA",
IF(_xlfn.MINIFS(Nested_Ifs[a11],Nested_Ifs[ID],Nested_Ifs[[#This Row],[ID]])&lt;&gt;1,IF(AND(C2229=MIN(_xlfn._xlws.FILTER(Nested_Ifs[a11], Nested_Ifs[ID]=Nested_Ifs[[#This Row],[ID]])), OR(J2229=42,J2229=6,J2229=7,J2229=8)),1,
IF(_xlfn.MINIFS(Nested_Ifs[a11],Nested_Ifs[ID],Nested_Ifs[[#This Row],[ID]])&lt;&gt;1,IF(AND(OR(C2229=MIN(_xlfn._xlws.FILTER(Nested_Ifs[a11], Nested_Ifs[ID]=Nested_Ifs[[#This Row],[ID]])), C2229 = "NA"), OR(J2229=42,J2229=6,J2229=7,J2229=8, J2229 = "NA")),"NA",0),0)),0)))</f>
        <v>0</v>
      </c>
      <c r="L2229">
        <v>2</v>
      </c>
      <c r="M2229">
        <v>2</v>
      </c>
      <c r="N2229" t="s">
        <v>0</v>
      </c>
      <c r="O2229" s="11">
        <f t="shared" si="34"/>
        <v>0</v>
      </c>
    </row>
    <row r="2230" spans="2:15" x14ac:dyDescent="0.3">
      <c r="B2230">
        <v>19774</v>
      </c>
      <c r="C2230">
        <v>2</v>
      </c>
      <c r="D2230">
        <v>2</v>
      </c>
      <c r="E2230">
        <v>2</v>
      </c>
      <c r="F2230">
        <v>36</v>
      </c>
      <c r="G2230">
        <v>1</v>
      </c>
      <c r="H2230" t="s">
        <v>0</v>
      </c>
      <c r="I2230" t="s">
        <v>0</v>
      </c>
      <c r="J2230">
        <v>1</v>
      </c>
      <c r="K2230" s="5" cm="1">
        <f t="array" ref="K2230">IF(AND(C2230=1,OR(J2230=42,J2230=6,J2230=7,J2230=8)),1,
IF(AND(OR(C2230=1,C2230="NA"),OR(J2230=42,J2230=6,J2230=7,J2230=8, J2230="NA")),"NA",
IF(_xlfn.MINIFS(Nested_Ifs[a11],Nested_Ifs[ID],Nested_Ifs[[#This Row],[ID]])&lt;&gt;1,IF(AND(C2230=MIN(_xlfn._xlws.FILTER(Nested_Ifs[a11], Nested_Ifs[ID]=Nested_Ifs[[#This Row],[ID]])), OR(J2230=42,J2230=6,J2230=7,J2230=8)),1,
IF(_xlfn.MINIFS(Nested_Ifs[a11],Nested_Ifs[ID],Nested_Ifs[[#This Row],[ID]])&lt;&gt;1,IF(AND(OR(C2230=MIN(_xlfn._xlws.FILTER(Nested_Ifs[a11], Nested_Ifs[ID]=Nested_Ifs[[#This Row],[ID]])), C2230 = "NA"), OR(J2230=42,J2230=6,J2230=7,J2230=8, J2230 = "NA")),"NA",0),0)),0)))</f>
        <v>0</v>
      </c>
      <c r="L2230">
        <v>2</v>
      </c>
      <c r="M2230">
        <v>2</v>
      </c>
      <c r="N2230" t="s">
        <v>0</v>
      </c>
      <c r="O2230" s="11">
        <f t="shared" si="34"/>
        <v>0</v>
      </c>
    </row>
    <row r="2231" spans="2:15" x14ac:dyDescent="0.3">
      <c r="B2231">
        <v>19774</v>
      </c>
      <c r="C2231">
        <v>3</v>
      </c>
      <c r="D2231">
        <v>2</v>
      </c>
      <c r="E2231">
        <v>3</v>
      </c>
      <c r="F2231">
        <v>12</v>
      </c>
      <c r="G2231" t="s">
        <v>0</v>
      </c>
      <c r="H2231" t="s">
        <v>0</v>
      </c>
      <c r="I2231" t="s">
        <v>0</v>
      </c>
      <c r="J2231" t="s">
        <v>0</v>
      </c>
      <c r="K2231" s="5" cm="1">
        <f t="array" ref="K2231">IF(AND(C2231=1,OR(J2231=42,J2231=6,J2231=7,J2231=8)),1,
IF(AND(OR(C2231=1,C2231="NA"),OR(J2231=42,J2231=6,J2231=7,J2231=8, J2231="NA")),"NA",
IF(_xlfn.MINIFS(Nested_Ifs[a11],Nested_Ifs[ID],Nested_Ifs[[#This Row],[ID]])&lt;&gt;1,IF(AND(C2231=MIN(_xlfn._xlws.FILTER(Nested_Ifs[a11], Nested_Ifs[ID]=Nested_Ifs[[#This Row],[ID]])), OR(J2231=42,J2231=6,J2231=7,J2231=8)),1,
IF(_xlfn.MINIFS(Nested_Ifs[a11],Nested_Ifs[ID],Nested_Ifs[[#This Row],[ID]])&lt;&gt;1,IF(AND(OR(C2231=MIN(_xlfn._xlws.FILTER(Nested_Ifs[a11], Nested_Ifs[ID]=Nested_Ifs[[#This Row],[ID]])), C2231 = "NA"), OR(J2231=42,J2231=6,J2231=7,J2231=8, J2231 = "NA")),"NA",0),0)),0)))</f>
        <v>0</v>
      </c>
      <c r="L2231">
        <v>2</v>
      </c>
      <c r="M2231">
        <v>2</v>
      </c>
      <c r="N2231" t="s">
        <v>0</v>
      </c>
      <c r="O2231" s="11">
        <f t="shared" si="34"/>
        <v>0</v>
      </c>
    </row>
    <row r="2232" spans="2:15" x14ac:dyDescent="0.3">
      <c r="B2232">
        <v>19774</v>
      </c>
      <c r="C2232">
        <v>4</v>
      </c>
      <c r="D2232">
        <v>2</v>
      </c>
      <c r="E2232">
        <v>3</v>
      </c>
      <c r="F2232">
        <v>7</v>
      </c>
      <c r="G2232" t="s">
        <v>0</v>
      </c>
      <c r="H2232" t="s">
        <v>0</v>
      </c>
      <c r="I2232" t="s">
        <v>0</v>
      </c>
      <c r="J2232" t="s">
        <v>0</v>
      </c>
      <c r="K2232" s="5" cm="1">
        <f t="array" ref="K2232">IF(AND(C2232=1,OR(J2232=42,J2232=6,J2232=7,J2232=8)),1,
IF(AND(OR(C2232=1,C2232="NA"),OR(J2232=42,J2232=6,J2232=7,J2232=8, J2232="NA")),"NA",
IF(_xlfn.MINIFS(Nested_Ifs[a11],Nested_Ifs[ID],Nested_Ifs[[#This Row],[ID]])&lt;&gt;1,IF(AND(C2232=MIN(_xlfn._xlws.FILTER(Nested_Ifs[a11], Nested_Ifs[ID]=Nested_Ifs[[#This Row],[ID]])), OR(J2232=42,J2232=6,J2232=7,J2232=8)),1,
IF(_xlfn.MINIFS(Nested_Ifs[a11],Nested_Ifs[ID],Nested_Ifs[[#This Row],[ID]])&lt;&gt;1,IF(AND(OR(C2232=MIN(_xlfn._xlws.FILTER(Nested_Ifs[a11], Nested_Ifs[ID]=Nested_Ifs[[#This Row],[ID]])), C2232 = "NA"), OR(J2232=42,J2232=6,J2232=7,J2232=8, J2232 = "NA")),"NA",0),0)),0)))</f>
        <v>0</v>
      </c>
      <c r="L2232">
        <v>2</v>
      </c>
      <c r="M2232">
        <v>2</v>
      </c>
      <c r="N2232" t="s">
        <v>0</v>
      </c>
      <c r="O2232" s="11">
        <f t="shared" si="34"/>
        <v>0</v>
      </c>
    </row>
    <row r="2233" spans="2:15" x14ac:dyDescent="0.3">
      <c r="B2233">
        <v>19774</v>
      </c>
      <c r="C2233">
        <v>5</v>
      </c>
      <c r="D2233">
        <v>2</v>
      </c>
      <c r="E2233">
        <v>3</v>
      </c>
      <c r="F2233">
        <v>6</v>
      </c>
      <c r="G2233" t="s">
        <v>0</v>
      </c>
      <c r="H2233" t="s">
        <v>0</v>
      </c>
      <c r="I2233" t="s">
        <v>0</v>
      </c>
      <c r="J2233" t="s">
        <v>0</v>
      </c>
      <c r="K2233" s="5" cm="1">
        <f t="array" ref="K2233">IF(AND(C2233=1,OR(J2233=42,J2233=6,J2233=7,J2233=8)),1,
IF(AND(OR(C2233=1,C2233="NA"),OR(J2233=42,J2233=6,J2233=7,J2233=8, J2233="NA")),"NA",
IF(_xlfn.MINIFS(Nested_Ifs[a11],Nested_Ifs[ID],Nested_Ifs[[#This Row],[ID]])&lt;&gt;1,IF(AND(C2233=MIN(_xlfn._xlws.FILTER(Nested_Ifs[a11], Nested_Ifs[ID]=Nested_Ifs[[#This Row],[ID]])), OR(J2233=42,J2233=6,J2233=7,J2233=8)),1,
IF(_xlfn.MINIFS(Nested_Ifs[a11],Nested_Ifs[ID],Nested_Ifs[[#This Row],[ID]])&lt;&gt;1,IF(AND(OR(C2233=MIN(_xlfn._xlws.FILTER(Nested_Ifs[a11], Nested_Ifs[ID]=Nested_Ifs[[#This Row],[ID]])), C2233 = "NA"), OR(J2233=42,J2233=6,J2233=7,J2233=8, J2233 = "NA")),"NA",0),0)),0)))</f>
        <v>0</v>
      </c>
      <c r="L2233">
        <v>2</v>
      </c>
      <c r="M2233">
        <v>2</v>
      </c>
      <c r="N2233" t="s">
        <v>0</v>
      </c>
      <c r="O2233" s="11">
        <f t="shared" si="34"/>
        <v>0</v>
      </c>
    </row>
    <row r="2234" spans="2:15" x14ac:dyDescent="0.3">
      <c r="B2234">
        <v>19774</v>
      </c>
      <c r="C2234">
        <v>6</v>
      </c>
      <c r="D2234">
        <v>2</v>
      </c>
      <c r="E2234">
        <v>3</v>
      </c>
      <c r="F2234">
        <v>1</v>
      </c>
      <c r="G2234" t="s">
        <v>0</v>
      </c>
      <c r="H2234">
        <v>2</v>
      </c>
      <c r="I2234">
        <v>5</v>
      </c>
      <c r="J2234" t="s">
        <v>0</v>
      </c>
      <c r="K2234" s="5" cm="1">
        <f t="array" ref="K2234">IF(AND(C2234=1,OR(J2234=42,J2234=6,J2234=7,J2234=8)),1,
IF(AND(OR(C2234=1,C2234="NA"),OR(J2234=42,J2234=6,J2234=7,J2234=8, J2234="NA")),"NA",
IF(_xlfn.MINIFS(Nested_Ifs[a11],Nested_Ifs[ID],Nested_Ifs[[#This Row],[ID]])&lt;&gt;1,IF(AND(C2234=MIN(_xlfn._xlws.FILTER(Nested_Ifs[a11], Nested_Ifs[ID]=Nested_Ifs[[#This Row],[ID]])), OR(J2234=42,J2234=6,J2234=7,J2234=8)),1,
IF(_xlfn.MINIFS(Nested_Ifs[a11],Nested_Ifs[ID],Nested_Ifs[[#This Row],[ID]])&lt;&gt;1,IF(AND(OR(C2234=MIN(_xlfn._xlws.FILTER(Nested_Ifs[a11], Nested_Ifs[ID]=Nested_Ifs[[#This Row],[ID]])), C2234 = "NA"), OR(J2234=42,J2234=6,J2234=7,J2234=8, J2234 = "NA")),"NA",0),0)),0)))</f>
        <v>0</v>
      </c>
      <c r="L2234">
        <v>2</v>
      </c>
      <c r="M2234">
        <v>2</v>
      </c>
      <c r="N2234" t="s">
        <v>0</v>
      </c>
      <c r="O2234" s="11">
        <f t="shared" si="34"/>
        <v>0</v>
      </c>
    </row>
    <row r="2235" spans="2:15" x14ac:dyDescent="0.3">
      <c r="B2235">
        <v>19775</v>
      </c>
      <c r="C2235">
        <v>1</v>
      </c>
      <c r="D2235">
        <v>1</v>
      </c>
      <c r="E2235">
        <v>1</v>
      </c>
      <c r="F2235">
        <v>36</v>
      </c>
      <c r="G2235">
        <v>1</v>
      </c>
      <c r="H2235" t="s">
        <v>0</v>
      </c>
      <c r="I2235" t="s">
        <v>0</v>
      </c>
      <c r="J2235">
        <v>1</v>
      </c>
      <c r="K2235" s="5" cm="1">
        <f t="array" ref="K2235">IF(AND(C2235=1,OR(J2235=42,J2235=6,J2235=7,J2235=8)),1,
IF(AND(OR(C2235=1,C2235="NA"),OR(J2235=42,J2235=6,J2235=7,J2235=8, J2235="NA")),"NA",
IF(_xlfn.MINIFS(Nested_Ifs[a11],Nested_Ifs[ID],Nested_Ifs[[#This Row],[ID]])&lt;&gt;1,IF(AND(C2235=MIN(_xlfn._xlws.FILTER(Nested_Ifs[a11], Nested_Ifs[ID]=Nested_Ifs[[#This Row],[ID]])), OR(J2235=42,J2235=6,J2235=7,J2235=8)),1,
IF(_xlfn.MINIFS(Nested_Ifs[a11],Nested_Ifs[ID],Nested_Ifs[[#This Row],[ID]])&lt;&gt;1,IF(AND(OR(C2235=MIN(_xlfn._xlws.FILTER(Nested_Ifs[a11], Nested_Ifs[ID]=Nested_Ifs[[#This Row],[ID]])), C2235 = "NA"), OR(J2235=42,J2235=6,J2235=7,J2235=8, J2235 = "NA")),"NA",0),0)),0)))</f>
        <v>0</v>
      </c>
      <c r="L2235">
        <v>2</v>
      </c>
      <c r="M2235">
        <v>2</v>
      </c>
      <c r="N2235" t="s">
        <v>0</v>
      </c>
      <c r="O2235" s="11">
        <f t="shared" si="34"/>
        <v>0</v>
      </c>
    </row>
    <row r="2236" spans="2:15" x14ac:dyDescent="0.3">
      <c r="B2236">
        <v>19775</v>
      </c>
      <c r="C2236">
        <v>2</v>
      </c>
      <c r="D2236">
        <v>2</v>
      </c>
      <c r="E2236">
        <v>2</v>
      </c>
      <c r="F2236">
        <v>35</v>
      </c>
      <c r="G2236">
        <v>1</v>
      </c>
      <c r="H2236" t="s">
        <v>0</v>
      </c>
      <c r="I2236" t="s">
        <v>0</v>
      </c>
      <c r="J2236">
        <v>1</v>
      </c>
      <c r="K2236" s="5" cm="1">
        <f t="array" ref="K2236">IF(AND(C2236=1,OR(J2236=42,J2236=6,J2236=7,J2236=8)),1,
IF(AND(OR(C2236=1,C2236="NA"),OR(J2236=42,J2236=6,J2236=7,J2236=8, J2236="NA")),"NA",
IF(_xlfn.MINIFS(Nested_Ifs[a11],Nested_Ifs[ID],Nested_Ifs[[#This Row],[ID]])&lt;&gt;1,IF(AND(C2236=MIN(_xlfn._xlws.FILTER(Nested_Ifs[a11], Nested_Ifs[ID]=Nested_Ifs[[#This Row],[ID]])), OR(J2236=42,J2236=6,J2236=7,J2236=8)),1,
IF(_xlfn.MINIFS(Nested_Ifs[a11],Nested_Ifs[ID],Nested_Ifs[[#This Row],[ID]])&lt;&gt;1,IF(AND(OR(C2236=MIN(_xlfn._xlws.FILTER(Nested_Ifs[a11], Nested_Ifs[ID]=Nested_Ifs[[#This Row],[ID]])), C2236 = "NA"), OR(J2236=42,J2236=6,J2236=7,J2236=8, J2236 = "NA")),"NA",0),0)),0)))</f>
        <v>0</v>
      </c>
      <c r="L2236">
        <v>2</v>
      </c>
      <c r="M2236">
        <v>2</v>
      </c>
      <c r="N2236" t="s">
        <v>0</v>
      </c>
      <c r="O2236" s="11">
        <f t="shared" si="34"/>
        <v>0</v>
      </c>
    </row>
    <row r="2237" spans="2:15" x14ac:dyDescent="0.3">
      <c r="B2237">
        <v>19775</v>
      </c>
      <c r="C2237">
        <v>3</v>
      </c>
      <c r="D2237">
        <v>2</v>
      </c>
      <c r="E2237">
        <v>3</v>
      </c>
      <c r="F2237">
        <v>5</v>
      </c>
      <c r="G2237" t="s">
        <v>0</v>
      </c>
      <c r="H2237">
        <v>1</v>
      </c>
      <c r="I2237" t="s">
        <v>0</v>
      </c>
      <c r="J2237" t="s">
        <v>0</v>
      </c>
      <c r="K2237" s="5" cm="1">
        <f t="array" ref="K2237">IF(AND(C2237=1,OR(J2237=42,J2237=6,J2237=7,J2237=8)),1,
IF(AND(OR(C2237=1,C2237="NA"),OR(J2237=42,J2237=6,J2237=7,J2237=8, J2237="NA")),"NA",
IF(_xlfn.MINIFS(Nested_Ifs[a11],Nested_Ifs[ID],Nested_Ifs[[#This Row],[ID]])&lt;&gt;1,IF(AND(C2237=MIN(_xlfn._xlws.FILTER(Nested_Ifs[a11], Nested_Ifs[ID]=Nested_Ifs[[#This Row],[ID]])), OR(J2237=42,J2237=6,J2237=7,J2237=8)),1,
IF(_xlfn.MINIFS(Nested_Ifs[a11],Nested_Ifs[ID],Nested_Ifs[[#This Row],[ID]])&lt;&gt;1,IF(AND(OR(C2237=MIN(_xlfn._xlws.FILTER(Nested_Ifs[a11], Nested_Ifs[ID]=Nested_Ifs[[#This Row],[ID]])), C2237 = "NA"), OR(J2237=42,J2237=6,J2237=7,J2237=8, J2237 = "NA")),"NA",0),0)),0)))</f>
        <v>0</v>
      </c>
      <c r="L2237">
        <v>2</v>
      </c>
      <c r="M2237">
        <v>2</v>
      </c>
      <c r="N2237" t="s">
        <v>0</v>
      </c>
      <c r="O2237" s="11">
        <f t="shared" si="34"/>
        <v>0</v>
      </c>
    </row>
    <row r="2238" spans="2:15" x14ac:dyDescent="0.3">
      <c r="B2238">
        <v>19775</v>
      </c>
      <c r="C2238">
        <v>4</v>
      </c>
      <c r="D2238">
        <v>1</v>
      </c>
      <c r="E2238">
        <v>3</v>
      </c>
      <c r="F2238">
        <v>8</v>
      </c>
      <c r="G2238" t="s">
        <v>0</v>
      </c>
      <c r="H2238" t="s">
        <v>0</v>
      </c>
      <c r="I2238" t="s">
        <v>0</v>
      </c>
      <c r="J2238" t="s">
        <v>0</v>
      </c>
      <c r="K2238" s="5" cm="1">
        <f t="array" ref="K2238">IF(AND(C2238=1,OR(J2238=42,J2238=6,J2238=7,J2238=8)),1,
IF(AND(OR(C2238=1,C2238="NA"),OR(J2238=42,J2238=6,J2238=7,J2238=8, J2238="NA")),"NA",
IF(_xlfn.MINIFS(Nested_Ifs[a11],Nested_Ifs[ID],Nested_Ifs[[#This Row],[ID]])&lt;&gt;1,IF(AND(C2238=MIN(_xlfn._xlws.FILTER(Nested_Ifs[a11], Nested_Ifs[ID]=Nested_Ifs[[#This Row],[ID]])), OR(J2238=42,J2238=6,J2238=7,J2238=8)),1,
IF(_xlfn.MINIFS(Nested_Ifs[a11],Nested_Ifs[ID],Nested_Ifs[[#This Row],[ID]])&lt;&gt;1,IF(AND(OR(C2238=MIN(_xlfn._xlws.FILTER(Nested_Ifs[a11], Nested_Ifs[ID]=Nested_Ifs[[#This Row],[ID]])), C2238 = "NA"), OR(J2238=42,J2238=6,J2238=7,J2238=8, J2238 = "NA")),"NA",0),0)),0)))</f>
        <v>0</v>
      </c>
      <c r="L2238">
        <v>2</v>
      </c>
      <c r="M2238">
        <v>2</v>
      </c>
      <c r="N2238" t="s">
        <v>0</v>
      </c>
      <c r="O2238" s="11">
        <f t="shared" si="34"/>
        <v>0</v>
      </c>
    </row>
    <row r="2239" spans="2:15" x14ac:dyDescent="0.3">
      <c r="B2239">
        <v>19775</v>
      </c>
      <c r="C2239">
        <v>5</v>
      </c>
      <c r="D2239">
        <v>1</v>
      </c>
      <c r="E2239">
        <v>3</v>
      </c>
      <c r="F2239">
        <v>3</v>
      </c>
      <c r="G2239" t="s">
        <v>0</v>
      </c>
      <c r="H2239">
        <v>1</v>
      </c>
      <c r="I2239" t="s">
        <v>0</v>
      </c>
      <c r="J2239" t="s">
        <v>0</v>
      </c>
      <c r="K2239" s="5" cm="1">
        <f t="array" ref="K2239">IF(AND(C2239=1,OR(J2239=42,J2239=6,J2239=7,J2239=8)),1,
IF(AND(OR(C2239=1,C2239="NA"),OR(J2239=42,J2239=6,J2239=7,J2239=8, J2239="NA")),"NA",
IF(_xlfn.MINIFS(Nested_Ifs[a11],Nested_Ifs[ID],Nested_Ifs[[#This Row],[ID]])&lt;&gt;1,IF(AND(C2239=MIN(_xlfn._xlws.FILTER(Nested_Ifs[a11], Nested_Ifs[ID]=Nested_Ifs[[#This Row],[ID]])), OR(J2239=42,J2239=6,J2239=7,J2239=8)),1,
IF(_xlfn.MINIFS(Nested_Ifs[a11],Nested_Ifs[ID],Nested_Ifs[[#This Row],[ID]])&lt;&gt;1,IF(AND(OR(C2239=MIN(_xlfn._xlws.FILTER(Nested_Ifs[a11], Nested_Ifs[ID]=Nested_Ifs[[#This Row],[ID]])), C2239 = "NA"), OR(J2239=42,J2239=6,J2239=7,J2239=8, J2239 = "NA")),"NA",0),0)),0)))</f>
        <v>0</v>
      </c>
      <c r="L2239">
        <v>2</v>
      </c>
      <c r="M2239">
        <v>2</v>
      </c>
      <c r="N2239" t="s">
        <v>0</v>
      </c>
      <c r="O2239" s="11">
        <f t="shared" si="34"/>
        <v>0</v>
      </c>
    </row>
    <row r="2240" spans="2:15" x14ac:dyDescent="0.3">
      <c r="B2240">
        <v>19776</v>
      </c>
      <c r="C2240">
        <v>1</v>
      </c>
      <c r="D2240">
        <v>2</v>
      </c>
      <c r="E2240">
        <v>1</v>
      </c>
      <c r="F2240">
        <v>48</v>
      </c>
      <c r="G2240">
        <v>3</v>
      </c>
      <c r="H2240" t="s">
        <v>0</v>
      </c>
      <c r="I2240" t="s">
        <v>0</v>
      </c>
      <c r="J2240">
        <v>3</v>
      </c>
      <c r="K2240" s="5" cm="1">
        <f t="array" ref="K2240">IF(AND(C2240=1,OR(J2240=42,J2240=6,J2240=7,J2240=8)),1,
IF(AND(OR(C2240=1,C2240="NA"),OR(J2240=42,J2240=6,J2240=7,J2240=8, J2240="NA")),"NA",
IF(_xlfn.MINIFS(Nested_Ifs[a11],Nested_Ifs[ID],Nested_Ifs[[#This Row],[ID]])&lt;&gt;1,IF(AND(C2240=MIN(_xlfn._xlws.FILTER(Nested_Ifs[a11], Nested_Ifs[ID]=Nested_Ifs[[#This Row],[ID]])), OR(J2240=42,J2240=6,J2240=7,J2240=8)),1,
IF(_xlfn.MINIFS(Nested_Ifs[a11],Nested_Ifs[ID],Nested_Ifs[[#This Row],[ID]])&lt;&gt;1,IF(AND(OR(C2240=MIN(_xlfn._xlws.FILTER(Nested_Ifs[a11], Nested_Ifs[ID]=Nested_Ifs[[#This Row],[ID]])), C2240 = "NA"), OR(J2240=42,J2240=6,J2240=7,J2240=8, J2240 = "NA")),"NA",0),0)),0)))</f>
        <v>0</v>
      </c>
      <c r="L2240">
        <v>2</v>
      </c>
      <c r="M2240">
        <v>2</v>
      </c>
      <c r="N2240" t="s">
        <v>0</v>
      </c>
      <c r="O2240" s="11">
        <f t="shared" si="34"/>
        <v>0</v>
      </c>
    </row>
    <row r="2241" spans="2:15" x14ac:dyDescent="0.3">
      <c r="B2241">
        <v>19776</v>
      </c>
      <c r="C2241">
        <v>2</v>
      </c>
      <c r="D2241">
        <v>1</v>
      </c>
      <c r="E2241">
        <v>3</v>
      </c>
      <c r="F2241">
        <v>26</v>
      </c>
      <c r="G2241">
        <v>6</v>
      </c>
      <c r="H2241" t="s">
        <v>0</v>
      </c>
      <c r="I2241" t="s">
        <v>0</v>
      </c>
      <c r="J2241">
        <v>41</v>
      </c>
      <c r="K2241" s="5" cm="1">
        <f t="array" ref="K2241">IF(AND(C2241=1,OR(J2241=42,J2241=6,J2241=7,J2241=8)),1,
IF(AND(OR(C2241=1,C2241="NA"),OR(J2241=42,J2241=6,J2241=7,J2241=8, J2241="NA")),"NA",
IF(_xlfn.MINIFS(Nested_Ifs[a11],Nested_Ifs[ID],Nested_Ifs[[#This Row],[ID]])&lt;&gt;1,IF(AND(C2241=MIN(_xlfn._xlws.FILTER(Nested_Ifs[a11], Nested_Ifs[ID]=Nested_Ifs[[#This Row],[ID]])), OR(J2241=42,J2241=6,J2241=7,J2241=8)),1,
IF(_xlfn.MINIFS(Nested_Ifs[a11],Nested_Ifs[ID],Nested_Ifs[[#This Row],[ID]])&lt;&gt;1,IF(AND(OR(C2241=MIN(_xlfn._xlws.FILTER(Nested_Ifs[a11], Nested_Ifs[ID]=Nested_Ifs[[#This Row],[ID]])), C2241 = "NA"), OR(J2241=42,J2241=6,J2241=7,J2241=8, J2241 = "NA")),"NA",0),0)),0)))</f>
        <v>0</v>
      </c>
      <c r="L2241">
        <v>2</v>
      </c>
      <c r="M2241">
        <v>2</v>
      </c>
      <c r="N2241" t="s">
        <v>0</v>
      </c>
      <c r="O2241" s="11">
        <f t="shared" si="34"/>
        <v>0</v>
      </c>
    </row>
    <row r="2242" spans="2:15" x14ac:dyDescent="0.3">
      <c r="B2242">
        <v>19776</v>
      </c>
      <c r="C2242">
        <v>3</v>
      </c>
      <c r="D2242">
        <v>1</v>
      </c>
      <c r="E2242">
        <v>3</v>
      </c>
      <c r="F2242">
        <v>16</v>
      </c>
      <c r="G2242">
        <v>6</v>
      </c>
      <c r="H2242" t="s">
        <v>0</v>
      </c>
      <c r="I2242" t="s">
        <v>0</v>
      </c>
      <c r="J2242" t="s">
        <v>0</v>
      </c>
      <c r="K2242" s="5" cm="1">
        <f t="array" ref="K2242">IF(AND(C2242=1,OR(J2242=42,J2242=6,J2242=7,J2242=8)),1,
IF(AND(OR(C2242=1,C2242="NA"),OR(J2242=42,J2242=6,J2242=7,J2242=8, J2242="NA")),"NA",
IF(_xlfn.MINIFS(Nested_Ifs[a11],Nested_Ifs[ID],Nested_Ifs[[#This Row],[ID]])&lt;&gt;1,IF(AND(C2242=MIN(_xlfn._xlws.FILTER(Nested_Ifs[a11], Nested_Ifs[ID]=Nested_Ifs[[#This Row],[ID]])), OR(J2242=42,J2242=6,J2242=7,J2242=8)),1,
IF(_xlfn.MINIFS(Nested_Ifs[a11],Nested_Ifs[ID],Nested_Ifs[[#This Row],[ID]])&lt;&gt;1,IF(AND(OR(C2242=MIN(_xlfn._xlws.FILTER(Nested_Ifs[a11], Nested_Ifs[ID]=Nested_Ifs[[#This Row],[ID]])), C2242 = "NA"), OR(J2242=42,J2242=6,J2242=7,J2242=8, J2242 = "NA")),"NA",0),0)),0)))</f>
        <v>0</v>
      </c>
      <c r="L2242">
        <v>2</v>
      </c>
      <c r="M2242">
        <v>2</v>
      </c>
      <c r="N2242" t="s">
        <v>0</v>
      </c>
      <c r="O2242" s="11">
        <f t="shared" si="34"/>
        <v>0</v>
      </c>
    </row>
    <row r="2243" spans="2:15" x14ac:dyDescent="0.3">
      <c r="B2243">
        <v>19776</v>
      </c>
      <c r="C2243">
        <v>4</v>
      </c>
      <c r="D2243">
        <v>1</v>
      </c>
      <c r="E2243">
        <v>3</v>
      </c>
      <c r="F2243">
        <v>15</v>
      </c>
      <c r="G2243">
        <v>6</v>
      </c>
      <c r="H2243" t="s">
        <v>0</v>
      </c>
      <c r="I2243" t="s">
        <v>0</v>
      </c>
      <c r="J2243" t="s">
        <v>0</v>
      </c>
      <c r="K2243" s="5" cm="1">
        <f t="array" ref="K2243">IF(AND(C2243=1,OR(J2243=42,J2243=6,J2243=7,J2243=8)),1,
IF(AND(OR(C2243=1,C2243="NA"),OR(J2243=42,J2243=6,J2243=7,J2243=8, J2243="NA")),"NA",
IF(_xlfn.MINIFS(Nested_Ifs[a11],Nested_Ifs[ID],Nested_Ifs[[#This Row],[ID]])&lt;&gt;1,IF(AND(C2243=MIN(_xlfn._xlws.FILTER(Nested_Ifs[a11], Nested_Ifs[ID]=Nested_Ifs[[#This Row],[ID]])), OR(J2243=42,J2243=6,J2243=7,J2243=8)),1,
IF(_xlfn.MINIFS(Nested_Ifs[a11],Nested_Ifs[ID],Nested_Ifs[[#This Row],[ID]])&lt;&gt;1,IF(AND(OR(C2243=MIN(_xlfn._xlws.FILTER(Nested_Ifs[a11], Nested_Ifs[ID]=Nested_Ifs[[#This Row],[ID]])), C2243 = "NA"), OR(J2243=42,J2243=6,J2243=7,J2243=8, J2243 = "NA")),"NA",0),0)),0)))</f>
        <v>0</v>
      </c>
      <c r="L2243">
        <v>2</v>
      </c>
      <c r="M2243">
        <v>2</v>
      </c>
      <c r="N2243" t="s">
        <v>0</v>
      </c>
      <c r="O2243" s="11">
        <f t="shared" si="34"/>
        <v>0</v>
      </c>
    </row>
    <row r="2244" spans="2:15" x14ac:dyDescent="0.3">
      <c r="B2244">
        <v>19776</v>
      </c>
      <c r="C2244">
        <v>5</v>
      </c>
      <c r="D2244">
        <v>2</v>
      </c>
      <c r="E2244">
        <v>3</v>
      </c>
      <c r="F2244">
        <v>10</v>
      </c>
      <c r="G2244" t="s">
        <v>0</v>
      </c>
      <c r="H2244" t="s">
        <v>0</v>
      </c>
      <c r="I2244" t="s">
        <v>0</v>
      </c>
      <c r="J2244" t="s">
        <v>0</v>
      </c>
      <c r="K2244" s="5" cm="1">
        <f t="array" ref="K2244">IF(AND(C2244=1,OR(J2244=42,J2244=6,J2244=7,J2244=8)),1,
IF(AND(OR(C2244=1,C2244="NA"),OR(J2244=42,J2244=6,J2244=7,J2244=8, J2244="NA")),"NA",
IF(_xlfn.MINIFS(Nested_Ifs[a11],Nested_Ifs[ID],Nested_Ifs[[#This Row],[ID]])&lt;&gt;1,IF(AND(C2244=MIN(_xlfn._xlws.FILTER(Nested_Ifs[a11], Nested_Ifs[ID]=Nested_Ifs[[#This Row],[ID]])), OR(J2244=42,J2244=6,J2244=7,J2244=8)),1,
IF(_xlfn.MINIFS(Nested_Ifs[a11],Nested_Ifs[ID],Nested_Ifs[[#This Row],[ID]])&lt;&gt;1,IF(AND(OR(C2244=MIN(_xlfn._xlws.FILTER(Nested_Ifs[a11], Nested_Ifs[ID]=Nested_Ifs[[#This Row],[ID]])), C2244 = "NA"), OR(J2244=42,J2244=6,J2244=7,J2244=8, J2244 = "NA")),"NA",0),0)),0)))</f>
        <v>0</v>
      </c>
      <c r="L2244">
        <v>2</v>
      </c>
      <c r="M2244">
        <v>2</v>
      </c>
      <c r="N2244" t="s">
        <v>0</v>
      </c>
      <c r="O2244" s="11">
        <f t="shared" si="34"/>
        <v>0</v>
      </c>
    </row>
    <row r="2245" spans="2:15" x14ac:dyDescent="0.3">
      <c r="B2245">
        <v>19777</v>
      </c>
      <c r="C2245">
        <v>1</v>
      </c>
      <c r="D2245">
        <v>1</v>
      </c>
      <c r="E2245">
        <v>1</v>
      </c>
      <c r="F2245">
        <v>69</v>
      </c>
      <c r="G2245">
        <v>1</v>
      </c>
      <c r="H2245" t="s">
        <v>0</v>
      </c>
      <c r="I2245" t="s">
        <v>0</v>
      </c>
      <c r="J2245">
        <v>1</v>
      </c>
      <c r="K2245" s="5" cm="1">
        <f t="array" ref="K2245">IF(AND(C2245=1,OR(J2245=42,J2245=6,J2245=7,J2245=8)),1,
IF(AND(OR(C2245=1,C2245="NA"),OR(J2245=42,J2245=6,J2245=7,J2245=8, J2245="NA")),"NA",
IF(_xlfn.MINIFS(Nested_Ifs[a11],Nested_Ifs[ID],Nested_Ifs[[#This Row],[ID]])&lt;&gt;1,IF(AND(C2245=MIN(_xlfn._xlws.FILTER(Nested_Ifs[a11], Nested_Ifs[ID]=Nested_Ifs[[#This Row],[ID]])), OR(J2245=42,J2245=6,J2245=7,J2245=8)),1,
IF(_xlfn.MINIFS(Nested_Ifs[a11],Nested_Ifs[ID],Nested_Ifs[[#This Row],[ID]])&lt;&gt;1,IF(AND(OR(C2245=MIN(_xlfn._xlws.FILTER(Nested_Ifs[a11], Nested_Ifs[ID]=Nested_Ifs[[#This Row],[ID]])), C2245 = "NA"), OR(J2245=42,J2245=6,J2245=7,J2245=8, J2245 = "NA")),"NA",0),0)),0)))</f>
        <v>0</v>
      </c>
      <c r="L2245">
        <v>2</v>
      </c>
      <c r="M2245">
        <v>2</v>
      </c>
      <c r="N2245" t="s">
        <v>0</v>
      </c>
      <c r="O2245" s="11">
        <f t="shared" si="34"/>
        <v>0</v>
      </c>
    </row>
    <row r="2246" spans="2:15" x14ac:dyDescent="0.3">
      <c r="B2246">
        <v>19777</v>
      </c>
      <c r="C2246">
        <v>2</v>
      </c>
      <c r="D2246">
        <v>2</v>
      </c>
      <c r="E2246">
        <v>2</v>
      </c>
      <c r="F2246">
        <v>68</v>
      </c>
      <c r="G2246">
        <v>1</v>
      </c>
      <c r="H2246" t="s">
        <v>0</v>
      </c>
      <c r="I2246" t="s">
        <v>0</v>
      </c>
      <c r="J2246">
        <v>1</v>
      </c>
      <c r="K2246" s="5" cm="1">
        <f t="array" ref="K2246">IF(AND(C2246=1,OR(J2246=42,J2246=6,J2246=7,J2246=8)),1,
IF(AND(OR(C2246=1,C2246="NA"),OR(J2246=42,J2246=6,J2246=7,J2246=8, J2246="NA")),"NA",
IF(_xlfn.MINIFS(Nested_Ifs[a11],Nested_Ifs[ID],Nested_Ifs[[#This Row],[ID]])&lt;&gt;1,IF(AND(C2246=MIN(_xlfn._xlws.FILTER(Nested_Ifs[a11], Nested_Ifs[ID]=Nested_Ifs[[#This Row],[ID]])), OR(J2246=42,J2246=6,J2246=7,J2246=8)),1,
IF(_xlfn.MINIFS(Nested_Ifs[a11],Nested_Ifs[ID],Nested_Ifs[[#This Row],[ID]])&lt;&gt;1,IF(AND(OR(C2246=MIN(_xlfn._xlws.FILTER(Nested_Ifs[a11], Nested_Ifs[ID]=Nested_Ifs[[#This Row],[ID]])), C2246 = "NA"), OR(J2246=42,J2246=6,J2246=7,J2246=8, J2246 = "NA")),"NA",0),0)),0)))</f>
        <v>0</v>
      </c>
      <c r="L2246">
        <v>2</v>
      </c>
      <c r="M2246">
        <v>2</v>
      </c>
      <c r="N2246" t="s">
        <v>0</v>
      </c>
      <c r="O2246" s="11">
        <f t="shared" si="34"/>
        <v>0</v>
      </c>
    </row>
    <row r="2247" spans="2:15" x14ac:dyDescent="0.3">
      <c r="B2247">
        <v>19778</v>
      </c>
      <c r="C2247">
        <v>1</v>
      </c>
      <c r="D2247">
        <v>1</v>
      </c>
      <c r="E2247">
        <v>1</v>
      </c>
      <c r="F2247">
        <v>44</v>
      </c>
      <c r="G2247">
        <v>1</v>
      </c>
      <c r="H2247" t="s">
        <v>0</v>
      </c>
      <c r="I2247" t="s">
        <v>0</v>
      </c>
      <c r="J2247">
        <v>5</v>
      </c>
      <c r="K2247" s="5" cm="1">
        <f t="array" ref="K2247">IF(AND(C2247=1,OR(J2247=42,J2247=6,J2247=7,J2247=8)),1,
IF(AND(OR(C2247=1,C2247="NA"),OR(J2247=42,J2247=6,J2247=7,J2247=8, J2247="NA")),"NA",
IF(_xlfn.MINIFS(Nested_Ifs[a11],Nested_Ifs[ID],Nested_Ifs[[#This Row],[ID]])&lt;&gt;1,IF(AND(C2247=MIN(_xlfn._xlws.FILTER(Nested_Ifs[a11], Nested_Ifs[ID]=Nested_Ifs[[#This Row],[ID]])), OR(J2247=42,J2247=6,J2247=7,J2247=8)),1,
IF(_xlfn.MINIFS(Nested_Ifs[a11],Nested_Ifs[ID],Nested_Ifs[[#This Row],[ID]])&lt;&gt;1,IF(AND(OR(C2247=MIN(_xlfn._xlws.FILTER(Nested_Ifs[a11], Nested_Ifs[ID]=Nested_Ifs[[#This Row],[ID]])), C2247 = "NA"), OR(J2247=42,J2247=6,J2247=7,J2247=8, J2247 = "NA")),"NA",0),0)),0)))</f>
        <v>0</v>
      </c>
      <c r="L2247">
        <v>2</v>
      </c>
      <c r="M2247">
        <v>2</v>
      </c>
      <c r="N2247" t="s">
        <v>0</v>
      </c>
      <c r="O2247" s="11">
        <f t="shared" si="34"/>
        <v>0</v>
      </c>
    </row>
    <row r="2248" spans="2:15" x14ac:dyDescent="0.3">
      <c r="B2248">
        <v>19778</v>
      </c>
      <c r="C2248">
        <v>2</v>
      </c>
      <c r="D2248">
        <v>2</v>
      </c>
      <c r="E2248">
        <v>2</v>
      </c>
      <c r="F2248">
        <v>42</v>
      </c>
      <c r="G2248">
        <v>1</v>
      </c>
      <c r="H2248" t="s">
        <v>0</v>
      </c>
      <c r="I2248" t="s">
        <v>0</v>
      </c>
      <c r="J2248">
        <v>1</v>
      </c>
      <c r="K2248" s="5" cm="1">
        <f t="array" ref="K2248">IF(AND(C2248=1,OR(J2248=42,J2248=6,J2248=7,J2248=8)),1,
IF(AND(OR(C2248=1,C2248="NA"),OR(J2248=42,J2248=6,J2248=7,J2248=8, J2248="NA")),"NA",
IF(_xlfn.MINIFS(Nested_Ifs[a11],Nested_Ifs[ID],Nested_Ifs[[#This Row],[ID]])&lt;&gt;1,IF(AND(C2248=MIN(_xlfn._xlws.FILTER(Nested_Ifs[a11], Nested_Ifs[ID]=Nested_Ifs[[#This Row],[ID]])), OR(J2248=42,J2248=6,J2248=7,J2248=8)),1,
IF(_xlfn.MINIFS(Nested_Ifs[a11],Nested_Ifs[ID],Nested_Ifs[[#This Row],[ID]])&lt;&gt;1,IF(AND(OR(C2248=MIN(_xlfn._xlws.FILTER(Nested_Ifs[a11], Nested_Ifs[ID]=Nested_Ifs[[#This Row],[ID]])), C2248 = "NA"), OR(J2248=42,J2248=6,J2248=7,J2248=8, J2248 = "NA")),"NA",0),0)),0)))</f>
        <v>0</v>
      </c>
      <c r="L2248">
        <v>2</v>
      </c>
      <c r="M2248">
        <v>2</v>
      </c>
      <c r="N2248" t="s">
        <v>0</v>
      </c>
      <c r="O2248" s="11">
        <f t="shared" si="34"/>
        <v>0</v>
      </c>
    </row>
    <row r="2249" spans="2:15" x14ac:dyDescent="0.3">
      <c r="B2249">
        <v>19778</v>
      </c>
      <c r="C2249">
        <v>4</v>
      </c>
      <c r="D2249">
        <v>2</v>
      </c>
      <c r="E2249">
        <v>3</v>
      </c>
      <c r="F2249">
        <v>0</v>
      </c>
      <c r="G2249" t="s">
        <v>0</v>
      </c>
      <c r="H2249">
        <v>2</v>
      </c>
      <c r="I2249">
        <v>8</v>
      </c>
      <c r="J2249" t="s">
        <v>0</v>
      </c>
      <c r="K2249" s="5" cm="1">
        <f t="array" ref="K2249">IF(AND(C2249=1,OR(J2249=42,J2249=6,J2249=7,J2249=8)),1,
IF(AND(OR(C2249=1,C2249="NA"),OR(J2249=42,J2249=6,J2249=7,J2249=8, J2249="NA")),"NA",
IF(_xlfn.MINIFS(Nested_Ifs[a11],Nested_Ifs[ID],Nested_Ifs[[#This Row],[ID]])&lt;&gt;1,IF(AND(C2249=MIN(_xlfn._xlws.FILTER(Nested_Ifs[a11], Nested_Ifs[ID]=Nested_Ifs[[#This Row],[ID]])), OR(J2249=42,J2249=6,J2249=7,J2249=8)),1,
IF(_xlfn.MINIFS(Nested_Ifs[a11],Nested_Ifs[ID],Nested_Ifs[[#This Row],[ID]])&lt;&gt;1,IF(AND(OR(C2249=MIN(_xlfn._xlws.FILTER(Nested_Ifs[a11], Nested_Ifs[ID]=Nested_Ifs[[#This Row],[ID]])), C2249 = "NA"), OR(J2249=42,J2249=6,J2249=7,J2249=8, J2249 = "NA")),"NA",0),0)),0)))</f>
        <v>0</v>
      </c>
      <c r="L2249">
        <v>2</v>
      </c>
      <c r="M2249">
        <v>2</v>
      </c>
      <c r="N2249" t="s">
        <v>0</v>
      </c>
      <c r="O2249" s="11">
        <f t="shared" si="34"/>
        <v>0</v>
      </c>
    </row>
    <row r="2250" spans="2:15" x14ac:dyDescent="0.3">
      <c r="B2250">
        <v>19779</v>
      </c>
      <c r="C2250">
        <v>1</v>
      </c>
      <c r="D2250">
        <v>1</v>
      </c>
      <c r="E2250">
        <v>1</v>
      </c>
      <c r="F2250">
        <v>33</v>
      </c>
      <c r="G2250">
        <v>1</v>
      </c>
      <c r="H2250" t="s">
        <v>0</v>
      </c>
      <c r="I2250" t="s">
        <v>0</v>
      </c>
      <c r="J2250">
        <v>1</v>
      </c>
      <c r="K2250" s="5" cm="1">
        <f t="array" ref="K2250">IF(AND(C2250=1,OR(J2250=42,J2250=6,J2250=7,J2250=8)),1,
IF(AND(OR(C2250=1,C2250="NA"),OR(J2250=42,J2250=6,J2250=7,J2250=8, J2250="NA")),"NA",
IF(_xlfn.MINIFS(Nested_Ifs[a11],Nested_Ifs[ID],Nested_Ifs[[#This Row],[ID]])&lt;&gt;1,IF(AND(C2250=MIN(_xlfn._xlws.FILTER(Nested_Ifs[a11], Nested_Ifs[ID]=Nested_Ifs[[#This Row],[ID]])), OR(J2250=42,J2250=6,J2250=7,J2250=8)),1,
IF(_xlfn.MINIFS(Nested_Ifs[a11],Nested_Ifs[ID],Nested_Ifs[[#This Row],[ID]])&lt;&gt;1,IF(AND(OR(C2250=MIN(_xlfn._xlws.FILTER(Nested_Ifs[a11], Nested_Ifs[ID]=Nested_Ifs[[#This Row],[ID]])), C2250 = "NA"), OR(J2250=42,J2250=6,J2250=7,J2250=8, J2250 = "NA")),"NA",0),0)),0)))</f>
        <v>0</v>
      </c>
      <c r="L2250">
        <v>2</v>
      </c>
      <c r="M2250">
        <v>2</v>
      </c>
      <c r="N2250" t="s">
        <v>0</v>
      </c>
      <c r="O2250" s="11">
        <f t="shared" si="34"/>
        <v>0</v>
      </c>
    </row>
    <row r="2251" spans="2:15" x14ac:dyDescent="0.3">
      <c r="B2251">
        <v>19779</v>
      </c>
      <c r="C2251">
        <v>2</v>
      </c>
      <c r="D2251">
        <v>2</v>
      </c>
      <c r="E2251">
        <v>2</v>
      </c>
      <c r="F2251">
        <v>37</v>
      </c>
      <c r="G2251">
        <v>1</v>
      </c>
      <c r="H2251" t="s">
        <v>0</v>
      </c>
      <c r="I2251" t="s">
        <v>0</v>
      </c>
      <c r="J2251">
        <v>1</v>
      </c>
      <c r="K2251" s="5" cm="1">
        <f t="array" ref="K2251">IF(AND(C2251=1,OR(J2251=42,J2251=6,J2251=7,J2251=8)),1,
IF(AND(OR(C2251=1,C2251="NA"),OR(J2251=42,J2251=6,J2251=7,J2251=8, J2251="NA")),"NA",
IF(_xlfn.MINIFS(Nested_Ifs[a11],Nested_Ifs[ID],Nested_Ifs[[#This Row],[ID]])&lt;&gt;1,IF(AND(C2251=MIN(_xlfn._xlws.FILTER(Nested_Ifs[a11], Nested_Ifs[ID]=Nested_Ifs[[#This Row],[ID]])), OR(J2251=42,J2251=6,J2251=7,J2251=8)),1,
IF(_xlfn.MINIFS(Nested_Ifs[a11],Nested_Ifs[ID],Nested_Ifs[[#This Row],[ID]])&lt;&gt;1,IF(AND(OR(C2251=MIN(_xlfn._xlws.FILTER(Nested_Ifs[a11], Nested_Ifs[ID]=Nested_Ifs[[#This Row],[ID]])), C2251 = "NA"), OR(J2251=42,J2251=6,J2251=7,J2251=8, J2251 = "NA")),"NA",0),0)),0)))</f>
        <v>0</v>
      </c>
      <c r="L2251">
        <v>2</v>
      </c>
      <c r="M2251">
        <v>2</v>
      </c>
      <c r="N2251" t="s">
        <v>0</v>
      </c>
      <c r="O2251" s="11">
        <f t="shared" si="34"/>
        <v>0</v>
      </c>
    </row>
    <row r="2252" spans="2:15" x14ac:dyDescent="0.3">
      <c r="B2252">
        <v>19779</v>
      </c>
      <c r="C2252">
        <v>3</v>
      </c>
      <c r="D2252">
        <v>2</v>
      </c>
      <c r="E2252">
        <v>3</v>
      </c>
      <c r="F2252">
        <v>10</v>
      </c>
      <c r="G2252" t="s">
        <v>0</v>
      </c>
      <c r="H2252" t="s">
        <v>0</v>
      </c>
      <c r="I2252" t="s">
        <v>0</v>
      </c>
      <c r="J2252" t="s">
        <v>0</v>
      </c>
      <c r="K2252" s="5" cm="1">
        <f t="array" ref="K2252">IF(AND(C2252=1,OR(J2252=42,J2252=6,J2252=7,J2252=8)),1,
IF(AND(OR(C2252=1,C2252="NA"),OR(J2252=42,J2252=6,J2252=7,J2252=8, J2252="NA")),"NA",
IF(_xlfn.MINIFS(Nested_Ifs[a11],Nested_Ifs[ID],Nested_Ifs[[#This Row],[ID]])&lt;&gt;1,IF(AND(C2252=MIN(_xlfn._xlws.FILTER(Nested_Ifs[a11], Nested_Ifs[ID]=Nested_Ifs[[#This Row],[ID]])), OR(J2252=42,J2252=6,J2252=7,J2252=8)),1,
IF(_xlfn.MINIFS(Nested_Ifs[a11],Nested_Ifs[ID],Nested_Ifs[[#This Row],[ID]])&lt;&gt;1,IF(AND(OR(C2252=MIN(_xlfn._xlws.FILTER(Nested_Ifs[a11], Nested_Ifs[ID]=Nested_Ifs[[#This Row],[ID]])), C2252 = "NA"), OR(J2252=42,J2252=6,J2252=7,J2252=8, J2252 = "NA")),"NA",0),0)),0)))</f>
        <v>0</v>
      </c>
      <c r="L2252">
        <v>2</v>
      </c>
      <c r="M2252">
        <v>2</v>
      </c>
      <c r="N2252" t="s">
        <v>0</v>
      </c>
      <c r="O2252" s="11">
        <f t="shared" si="34"/>
        <v>0</v>
      </c>
    </row>
    <row r="2253" spans="2:15" x14ac:dyDescent="0.3">
      <c r="B2253">
        <v>19779</v>
      </c>
      <c r="C2253">
        <v>4</v>
      </c>
      <c r="D2253">
        <v>1</v>
      </c>
      <c r="E2253">
        <v>3</v>
      </c>
      <c r="F2253">
        <v>9</v>
      </c>
      <c r="G2253" t="s">
        <v>0</v>
      </c>
      <c r="H2253" t="s">
        <v>0</v>
      </c>
      <c r="I2253" t="s">
        <v>0</v>
      </c>
      <c r="J2253" t="s">
        <v>0</v>
      </c>
      <c r="K2253" s="5" cm="1">
        <f t="array" ref="K2253">IF(AND(C2253=1,OR(J2253=42,J2253=6,J2253=7,J2253=8)),1,
IF(AND(OR(C2253=1,C2253="NA"),OR(J2253=42,J2253=6,J2253=7,J2253=8, J2253="NA")),"NA",
IF(_xlfn.MINIFS(Nested_Ifs[a11],Nested_Ifs[ID],Nested_Ifs[[#This Row],[ID]])&lt;&gt;1,IF(AND(C2253=MIN(_xlfn._xlws.FILTER(Nested_Ifs[a11], Nested_Ifs[ID]=Nested_Ifs[[#This Row],[ID]])), OR(J2253=42,J2253=6,J2253=7,J2253=8)),1,
IF(_xlfn.MINIFS(Nested_Ifs[a11],Nested_Ifs[ID],Nested_Ifs[[#This Row],[ID]])&lt;&gt;1,IF(AND(OR(C2253=MIN(_xlfn._xlws.FILTER(Nested_Ifs[a11], Nested_Ifs[ID]=Nested_Ifs[[#This Row],[ID]])), C2253 = "NA"), OR(J2253=42,J2253=6,J2253=7,J2253=8, J2253 = "NA")),"NA",0),0)),0)))</f>
        <v>0</v>
      </c>
      <c r="L2253">
        <v>2</v>
      </c>
      <c r="M2253">
        <v>2</v>
      </c>
      <c r="N2253" t="s">
        <v>0</v>
      </c>
      <c r="O2253" s="11">
        <f t="shared" si="34"/>
        <v>0</v>
      </c>
    </row>
    <row r="2254" spans="2:15" x14ac:dyDescent="0.3">
      <c r="B2254">
        <v>19779</v>
      </c>
      <c r="C2254">
        <v>5</v>
      </c>
      <c r="D2254">
        <v>1</v>
      </c>
      <c r="E2254">
        <v>3</v>
      </c>
      <c r="F2254">
        <v>4</v>
      </c>
      <c r="G2254" t="s">
        <v>0</v>
      </c>
      <c r="H2254">
        <v>2</v>
      </c>
      <c r="I2254">
        <v>8</v>
      </c>
      <c r="J2254" t="s">
        <v>0</v>
      </c>
      <c r="K2254" s="5" cm="1">
        <f t="array" ref="K2254">IF(AND(C2254=1,OR(J2254=42,J2254=6,J2254=7,J2254=8)),1,
IF(AND(OR(C2254=1,C2254="NA"),OR(J2254=42,J2254=6,J2254=7,J2254=8, J2254="NA")),"NA",
IF(_xlfn.MINIFS(Nested_Ifs[a11],Nested_Ifs[ID],Nested_Ifs[[#This Row],[ID]])&lt;&gt;1,IF(AND(C2254=MIN(_xlfn._xlws.FILTER(Nested_Ifs[a11], Nested_Ifs[ID]=Nested_Ifs[[#This Row],[ID]])), OR(J2254=42,J2254=6,J2254=7,J2254=8)),1,
IF(_xlfn.MINIFS(Nested_Ifs[a11],Nested_Ifs[ID],Nested_Ifs[[#This Row],[ID]])&lt;&gt;1,IF(AND(OR(C2254=MIN(_xlfn._xlws.FILTER(Nested_Ifs[a11], Nested_Ifs[ID]=Nested_Ifs[[#This Row],[ID]])), C2254 = "NA"), OR(J2254=42,J2254=6,J2254=7,J2254=8, J2254 = "NA")),"NA",0),0)),0)))</f>
        <v>0</v>
      </c>
      <c r="L2254">
        <v>2</v>
      </c>
      <c r="M2254">
        <v>2</v>
      </c>
      <c r="N2254" t="s">
        <v>0</v>
      </c>
      <c r="O2254" s="11">
        <f t="shared" si="34"/>
        <v>0</v>
      </c>
    </row>
    <row r="2255" spans="2:15" x14ac:dyDescent="0.3">
      <c r="B2255">
        <v>19780</v>
      </c>
      <c r="C2255">
        <v>1</v>
      </c>
      <c r="D2255">
        <v>1</v>
      </c>
      <c r="E2255">
        <v>1</v>
      </c>
      <c r="F2255">
        <v>72</v>
      </c>
      <c r="G2255">
        <v>1</v>
      </c>
      <c r="H2255" t="s">
        <v>0</v>
      </c>
      <c r="I2255" t="s">
        <v>0</v>
      </c>
      <c r="J2255">
        <v>42</v>
      </c>
      <c r="K2255" s="5" cm="1">
        <f t="array" ref="K2255">IF(AND(C2255=1,OR(J2255=42,J2255=6,J2255=7,J2255=8)),1,
IF(AND(OR(C2255=1,C2255="NA"),OR(J2255=42,J2255=6,J2255=7,J2255=8, J2255="NA")),"NA",
IF(_xlfn.MINIFS(Nested_Ifs[a11],Nested_Ifs[ID],Nested_Ifs[[#This Row],[ID]])&lt;&gt;1,IF(AND(C2255=MIN(_xlfn._xlws.FILTER(Nested_Ifs[a11], Nested_Ifs[ID]=Nested_Ifs[[#This Row],[ID]])), OR(J2255=42,J2255=6,J2255=7,J2255=8)),1,
IF(_xlfn.MINIFS(Nested_Ifs[a11],Nested_Ifs[ID],Nested_Ifs[[#This Row],[ID]])&lt;&gt;1,IF(AND(OR(C2255=MIN(_xlfn._xlws.FILTER(Nested_Ifs[a11], Nested_Ifs[ID]=Nested_Ifs[[#This Row],[ID]])), C2255 = "NA"), OR(J2255=42,J2255=6,J2255=7,J2255=8, J2255 = "NA")),"NA",0),0)),0)))</f>
        <v>1</v>
      </c>
      <c r="L2255">
        <v>1</v>
      </c>
      <c r="M2255">
        <v>2</v>
      </c>
      <c r="N2255" t="s">
        <v>0</v>
      </c>
      <c r="O2255" s="11">
        <f t="shared" ref="O2255:O2318" si="35">IF(AND(AND(L2255=1,M2255=1),AND(OR(N2255=3,N2255=4))),1,
IF(AND(OR(L2255=1,L2255="NA"),
OR(M2255=1,M2255="NA"),
OR(N2255=3,N2255=4, N2255="NA")),"NA",0))</f>
        <v>0</v>
      </c>
    </row>
    <row r="2256" spans="2:15" x14ac:dyDescent="0.3">
      <c r="B2256">
        <v>19780</v>
      </c>
      <c r="C2256">
        <v>2</v>
      </c>
      <c r="D2256">
        <v>2</v>
      </c>
      <c r="E2256">
        <v>2</v>
      </c>
      <c r="F2256">
        <v>67</v>
      </c>
      <c r="G2256">
        <v>1</v>
      </c>
      <c r="H2256" t="s">
        <v>0</v>
      </c>
      <c r="I2256" t="s">
        <v>0</v>
      </c>
      <c r="J2256">
        <v>42</v>
      </c>
      <c r="K2256" s="5" cm="1">
        <f t="array" ref="K2256">IF(AND(C2256=1,OR(J2256=42,J2256=6,J2256=7,J2256=8)),1,
IF(AND(OR(C2256=1,C2256="NA"),OR(J2256=42,J2256=6,J2256=7,J2256=8, J2256="NA")),"NA",
IF(_xlfn.MINIFS(Nested_Ifs[a11],Nested_Ifs[ID],Nested_Ifs[[#This Row],[ID]])&lt;&gt;1,IF(AND(C2256=MIN(_xlfn._xlws.FILTER(Nested_Ifs[a11], Nested_Ifs[ID]=Nested_Ifs[[#This Row],[ID]])), OR(J2256=42,J2256=6,J2256=7,J2256=8)),1,
IF(_xlfn.MINIFS(Nested_Ifs[a11],Nested_Ifs[ID],Nested_Ifs[[#This Row],[ID]])&lt;&gt;1,IF(AND(OR(C2256=MIN(_xlfn._xlws.FILTER(Nested_Ifs[a11], Nested_Ifs[ID]=Nested_Ifs[[#This Row],[ID]])), C2256 = "NA"), OR(J2256=42,J2256=6,J2256=7,J2256=8, J2256 = "NA")),"NA",0),0)),0)))</f>
        <v>0</v>
      </c>
      <c r="L2256">
        <v>2</v>
      </c>
      <c r="M2256">
        <v>2</v>
      </c>
      <c r="N2256" t="s">
        <v>0</v>
      </c>
      <c r="O2256" s="11">
        <f t="shared" si="35"/>
        <v>0</v>
      </c>
    </row>
    <row r="2257" spans="2:15" x14ac:dyDescent="0.3">
      <c r="B2257">
        <v>19781</v>
      </c>
      <c r="C2257">
        <v>1</v>
      </c>
      <c r="D2257">
        <v>1</v>
      </c>
      <c r="E2257">
        <v>1</v>
      </c>
      <c r="F2257">
        <v>28</v>
      </c>
      <c r="G2257">
        <v>1</v>
      </c>
      <c r="H2257" t="s">
        <v>0</v>
      </c>
      <c r="I2257" t="s">
        <v>0</v>
      </c>
      <c r="J2257">
        <v>1</v>
      </c>
      <c r="K2257" s="5" cm="1">
        <f t="array" ref="K2257">IF(AND(C2257=1,OR(J2257=42,J2257=6,J2257=7,J2257=8)),1,
IF(AND(OR(C2257=1,C2257="NA"),OR(J2257=42,J2257=6,J2257=7,J2257=8, J2257="NA")),"NA",
IF(_xlfn.MINIFS(Nested_Ifs[a11],Nested_Ifs[ID],Nested_Ifs[[#This Row],[ID]])&lt;&gt;1,IF(AND(C2257=MIN(_xlfn._xlws.FILTER(Nested_Ifs[a11], Nested_Ifs[ID]=Nested_Ifs[[#This Row],[ID]])), OR(J2257=42,J2257=6,J2257=7,J2257=8)),1,
IF(_xlfn.MINIFS(Nested_Ifs[a11],Nested_Ifs[ID],Nested_Ifs[[#This Row],[ID]])&lt;&gt;1,IF(AND(OR(C2257=MIN(_xlfn._xlws.FILTER(Nested_Ifs[a11], Nested_Ifs[ID]=Nested_Ifs[[#This Row],[ID]])), C2257 = "NA"), OR(J2257=42,J2257=6,J2257=7,J2257=8, J2257 = "NA")),"NA",0),0)),0)))</f>
        <v>0</v>
      </c>
      <c r="L2257">
        <v>2</v>
      </c>
      <c r="M2257">
        <v>2</v>
      </c>
      <c r="N2257" t="s">
        <v>0</v>
      </c>
      <c r="O2257" s="11">
        <f t="shared" si="35"/>
        <v>0</v>
      </c>
    </row>
    <row r="2258" spans="2:15" x14ac:dyDescent="0.3">
      <c r="B2258">
        <v>19781</v>
      </c>
      <c r="C2258">
        <v>2</v>
      </c>
      <c r="D2258">
        <v>2</v>
      </c>
      <c r="E2258">
        <v>2</v>
      </c>
      <c r="F2258">
        <v>28</v>
      </c>
      <c r="G2258">
        <v>1</v>
      </c>
      <c r="H2258" t="s">
        <v>0</v>
      </c>
      <c r="I2258" t="s">
        <v>0</v>
      </c>
      <c r="J2258">
        <v>5</v>
      </c>
      <c r="K2258" s="5" cm="1">
        <f t="array" ref="K2258">IF(AND(C2258=1,OR(J2258=42,J2258=6,J2258=7,J2258=8)),1,
IF(AND(OR(C2258=1,C2258="NA"),OR(J2258=42,J2258=6,J2258=7,J2258=8, J2258="NA")),"NA",
IF(_xlfn.MINIFS(Nested_Ifs[a11],Nested_Ifs[ID],Nested_Ifs[[#This Row],[ID]])&lt;&gt;1,IF(AND(C2258=MIN(_xlfn._xlws.FILTER(Nested_Ifs[a11], Nested_Ifs[ID]=Nested_Ifs[[#This Row],[ID]])), OR(J2258=42,J2258=6,J2258=7,J2258=8)),1,
IF(_xlfn.MINIFS(Nested_Ifs[a11],Nested_Ifs[ID],Nested_Ifs[[#This Row],[ID]])&lt;&gt;1,IF(AND(OR(C2258=MIN(_xlfn._xlws.FILTER(Nested_Ifs[a11], Nested_Ifs[ID]=Nested_Ifs[[#This Row],[ID]])), C2258 = "NA"), OR(J2258=42,J2258=6,J2258=7,J2258=8, J2258 = "NA")),"NA",0),0)),0)))</f>
        <v>0</v>
      </c>
      <c r="L2258">
        <v>2</v>
      </c>
      <c r="M2258">
        <v>2</v>
      </c>
      <c r="N2258" t="s">
        <v>0</v>
      </c>
      <c r="O2258" s="11">
        <f t="shared" si="35"/>
        <v>0</v>
      </c>
    </row>
    <row r="2259" spans="2:15" x14ac:dyDescent="0.3">
      <c r="B2259">
        <v>19781</v>
      </c>
      <c r="C2259">
        <v>3</v>
      </c>
      <c r="D2259">
        <v>2</v>
      </c>
      <c r="E2259">
        <v>3</v>
      </c>
      <c r="F2259">
        <v>3</v>
      </c>
      <c r="G2259" t="s">
        <v>0</v>
      </c>
      <c r="H2259">
        <v>2</v>
      </c>
      <c r="I2259">
        <v>8</v>
      </c>
      <c r="J2259" t="s">
        <v>0</v>
      </c>
      <c r="K2259" s="5" cm="1">
        <f t="array" ref="K2259">IF(AND(C2259=1,OR(J2259=42,J2259=6,J2259=7,J2259=8)),1,
IF(AND(OR(C2259=1,C2259="NA"),OR(J2259=42,J2259=6,J2259=7,J2259=8, J2259="NA")),"NA",
IF(_xlfn.MINIFS(Nested_Ifs[a11],Nested_Ifs[ID],Nested_Ifs[[#This Row],[ID]])&lt;&gt;1,IF(AND(C2259=MIN(_xlfn._xlws.FILTER(Nested_Ifs[a11], Nested_Ifs[ID]=Nested_Ifs[[#This Row],[ID]])), OR(J2259=42,J2259=6,J2259=7,J2259=8)),1,
IF(_xlfn.MINIFS(Nested_Ifs[a11],Nested_Ifs[ID],Nested_Ifs[[#This Row],[ID]])&lt;&gt;1,IF(AND(OR(C2259=MIN(_xlfn._xlws.FILTER(Nested_Ifs[a11], Nested_Ifs[ID]=Nested_Ifs[[#This Row],[ID]])), C2259 = "NA"), OR(J2259=42,J2259=6,J2259=7,J2259=8, J2259 = "NA")),"NA",0),0)),0)))</f>
        <v>0</v>
      </c>
      <c r="L2259">
        <v>2</v>
      </c>
      <c r="M2259">
        <v>2</v>
      </c>
      <c r="N2259" t="s">
        <v>0</v>
      </c>
      <c r="O2259" s="11">
        <f t="shared" si="35"/>
        <v>0</v>
      </c>
    </row>
    <row r="2260" spans="2:15" x14ac:dyDescent="0.3">
      <c r="B2260">
        <v>19781</v>
      </c>
      <c r="C2260">
        <v>4</v>
      </c>
      <c r="D2260">
        <v>2</v>
      </c>
      <c r="E2260">
        <v>3</v>
      </c>
      <c r="F2260">
        <v>1</v>
      </c>
      <c r="G2260" t="s">
        <v>0</v>
      </c>
      <c r="H2260">
        <v>2</v>
      </c>
      <c r="I2260">
        <v>8</v>
      </c>
      <c r="J2260" t="s">
        <v>0</v>
      </c>
      <c r="K2260" s="5" cm="1">
        <f t="array" ref="K2260">IF(AND(C2260=1,OR(J2260=42,J2260=6,J2260=7,J2260=8)),1,
IF(AND(OR(C2260=1,C2260="NA"),OR(J2260=42,J2260=6,J2260=7,J2260=8, J2260="NA")),"NA",
IF(_xlfn.MINIFS(Nested_Ifs[a11],Nested_Ifs[ID],Nested_Ifs[[#This Row],[ID]])&lt;&gt;1,IF(AND(C2260=MIN(_xlfn._xlws.FILTER(Nested_Ifs[a11], Nested_Ifs[ID]=Nested_Ifs[[#This Row],[ID]])), OR(J2260=42,J2260=6,J2260=7,J2260=8)),1,
IF(_xlfn.MINIFS(Nested_Ifs[a11],Nested_Ifs[ID],Nested_Ifs[[#This Row],[ID]])&lt;&gt;1,IF(AND(OR(C2260=MIN(_xlfn._xlws.FILTER(Nested_Ifs[a11], Nested_Ifs[ID]=Nested_Ifs[[#This Row],[ID]])), C2260 = "NA"), OR(J2260=42,J2260=6,J2260=7,J2260=8, J2260 = "NA")),"NA",0),0)),0)))</f>
        <v>0</v>
      </c>
      <c r="L2260">
        <v>2</v>
      </c>
      <c r="M2260">
        <v>2</v>
      </c>
      <c r="N2260" t="s">
        <v>0</v>
      </c>
      <c r="O2260" s="11">
        <f t="shared" si="35"/>
        <v>0</v>
      </c>
    </row>
    <row r="2261" spans="2:15" x14ac:dyDescent="0.3">
      <c r="B2261">
        <v>19783</v>
      </c>
      <c r="C2261">
        <v>1</v>
      </c>
      <c r="D2261">
        <v>1</v>
      </c>
      <c r="E2261">
        <v>1</v>
      </c>
      <c r="F2261">
        <v>61</v>
      </c>
      <c r="G2261">
        <v>1</v>
      </c>
      <c r="H2261" t="s">
        <v>0</v>
      </c>
      <c r="I2261" t="s">
        <v>0</v>
      </c>
      <c r="J2261">
        <v>3</v>
      </c>
      <c r="K2261" s="5" cm="1">
        <f t="array" ref="K2261">IF(AND(C2261=1,OR(J2261=42,J2261=6,J2261=7,J2261=8)),1,
IF(AND(OR(C2261=1,C2261="NA"),OR(J2261=42,J2261=6,J2261=7,J2261=8, J2261="NA")),"NA",
IF(_xlfn.MINIFS(Nested_Ifs[a11],Nested_Ifs[ID],Nested_Ifs[[#This Row],[ID]])&lt;&gt;1,IF(AND(C2261=MIN(_xlfn._xlws.FILTER(Nested_Ifs[a11], Nested_Ifs[ID]=Nested_Ifs[[#This Row],[ID]])), OR(J2261=42,J2261=6,J2261=7,J2261=8)),1,
IF(_xlfn.MINIFS(Nested_Ifs[a11],Nested_Ifs[ID],Nested_Ifs[[#This Row],[ID]])&lt;&gt;1,IF(AND(OR(C2261=MIN(_xlfn._xlws.FILTER(Nested_Ifs[a11], Nested_Ifs[ID]=Nested_Ifs[[#This Row],[ID]])), C2261 = "NA"), OR(J2261=42,J2261=6,J2261=7,J2261=8, J2261 = "NA")),"NA",0),0)),0)))</f>
        <v>0</v>
      </c>
      <c r="L2261">
        <v>2</v>
      </c>
      <c r="M2261">
        <v>2</v>
      </c>
      <c r="N2261" t="s">
        <v>0</v>
      </c>
      <c r="O2261" s="11">
        <f t="shared" si="35"/>
        <v>0</v>
      </c>
    </row>
    <row r="2262" spans="2:15" x14ac:dyDescent="0.3">
      <c r="B2262">
        <v>19783</v>
      </c>
      <c r="C2262">
        <v>2</v>
      </c>
      <c r="D2262">
        <v>2</v>
      </c>
      <c r="E2262">
        <v>2</v>
      </c>
      <c r="F2262">
        <v>56</v>
      </c>
      <c r="G2262">
        <v>1</v>
      </c>
      <c r="H2262" t="s">
        <v>0</v>
      </c>
      <c r="I2262" t="s">
        <v>0</v>
      </c>
      <c r="J2262">
        <v>3</v>
      </c>
      <c r="K2262" s="5" cm="1">
        <f t="array" ref="K2262">IF(AND(C2262=1,OR(J2262=42,J2262=6,J2262=7,J2262=8)),1,
IF(AND(OR(C2262=1,C2262="NA"),OR(J2262=42,J2262=6,J2262=7,J2262=8, J2262="NA")),"NA",
IF(_xlfn.MINIFS(Nested_Ifs[a11],Nested_Ifs[ID],Nested_Ifs[[#This Row],[ID]])&lt;&gt;1,IF(AND(C2262=MIN(_xlfn._xlws.FILTER(Nested_Ifs[a11], Nested_Ifs[ID]=Nested_Ifs[[#This Row],[ID]])), OR(J2262=42,J2262=6,J2262=7,J2262=8)),1,
IF(_xlfn.MINIFS(Nested_Ifs[a11],Nested_Ifs[ID],Nested_Ifs[[#This Row],[ID]])&lt;&gt;1,IF(AND(OR(C2262=MIN(_xlfn._xlws.FILTER(Nested_Ifs[a11], Nested_Ifs[ID]=Nested_Ifs[[#This Row],[ID]])), C2262 = "NA"), OR(J2262=42,J2262=6,J2262=7,J2262=8, J2262 = "NA")),"NA",0),0)),0)))</f>
        <v>0</v>
      </c>
      <c r="L2262">
        <v>2</v>
      </c>
      <c r="M2262">
        <v>2</v>
      </c>
      <c r="N2262" t="s">
        <v>0</v>
      </c>
      <c r="O2262" s="11">
        <f t="shared" si="35"/>
        <v>0</v>
      </c>
    </row>
    <row r="2263" spans="2:15" x14ac:dyDescent="0.3">
      <c r="B2263">
        <v>19783</v>
      </c>
      <c r="C2263">
        <v>3</v>
      </c>
      <c r="D2263">
        <v>2</v>
      </c>
      <c r="E2263">
        <v>8</v>
      </c>
      <c r="F2263">
        <v>10</v>
      </c>
      <c r="G2263" t="s">
        <v>0</v>
      </c>
      <c r="H2263" t="s">
        <v>0</v>
      </c>
      <c r="I2263" t="s">
        <v>0</v>
      </c>
      <c r="J2263" t="s">
        <v>0</v>
      </c>
      <c r="K2263" s="5" cm="1">
        <f t="array" ref="K2263">IF(AND(C2263=1,OR(J2263=42,J2263=6,J2263=7,J2263=8)),1,
IF(AND(OR(C2263=1,C2263="NA"),OR(J2263=42,J2263=6,J2263=7,J2263=8, J2263="NA")),"NA",
IF(_xlfn.MINIFS(Nested_Ifs[a11],Nested_Ifs[ID],Nested_Ifs[[#This Row],[ID]])&lt;&gt;1,IF(AND(C2263=MIN(_xlfn._xlws.FILTER(Nested_Ifs[a11], Nested_Ifs[ID]=Nested_Ifs[[#This Row],[ID]])), OR(J2263=42,J2263=6,J2263=7,J2263=8)),1,
IF(_xlfn.MINIFS(Nested_Ifs[a11],Nested_Ifs[ID],Nested_Ifs[[#This Row],[ID]])&lt;&gt;1,IF(AND(OR(C2263=MIN(_xlfn._xlws.FILTER(Nested_Ifs[a11], Nested_Ifs[ID]=Nested_Ifs[[#This Row],[ID]])), C2263 = "NA"), OR(J2263=42,J2263=6,J2263=7,J2263=8, J2263 = "NA")),"NA",0),0)),0)))</f>
        <v>0</v>
      </c>
      <c r="L2263">
        <v>2</v>
      </c>
      <c r="M2263">
        <v>2</v>
      </c>
      <c r="N2263" t="s">
        <v>0</v>
      </c>
      <c r="O2263" s="11">
        <f t="shared" si="35"/>
        <v>0</v>
      </c>
    </row>
    <row r="2264" spans="2:15" x14ac:dyDescent="0.3">
      <c r="B2264">
        <v>19783</v>
      </c>
      <c r="C2264">
        <v>4</v>
      </c>
      <c r="D2264">
        <v>1</v>
      </c>
      <c r="E2264">
        <v>8</v>
      </c>
      <c r="F2264">
        <v>7</v>
      </c>
      <c r="G2264" t="s">
        <v>0</v>
      </c>
      <c r="H2264" t="s">
        <v>0</v>
      </c>
      <c r="I2264" t="s">
        <v>0</v>
      </c>
      <c r="J2264" t="s">
        <v>0</v>
      </c>
      <c r="K2264" s="5" cm="1">
        <f t="array" ref="K2264">IF(AND(C2264=1,OR(J2264=42,J2264=6,J2264=7,J2264=8)),1,
IF(AND(OR(C2264=1,C2264="NA"),OR(J2264=42,J2264=6,J2264=7,J2264=8, J2264="NA")),"NA",
IF(_xlfn.MINIFS(Nested_Ifs[a11],Nested_Ifs[ID],Nested_Ifs[[#This Row],[ID]])&lt;&gt;1,IF(AND(C2264=MIN(_xlfn._xlws.FILTER(Nested_Ifs[a11], Nested_Ifs[ID]=Nested_Ifs[[#This Row],[ID]])), OR(J2264=42,J2264=6,J2264=7,J2264=8)),1,
IF(_xlfn.MINIFS(Nested_Ifs[a11],Nested_Ifs[ID],Nested_Ifs[[#This Row],[ID]])&lt;&gt;1,IF(AND(OR(C2264=MIN(_xlfn._xlws.FILTER(Nested_Ifs[a11], Nested_Ifs[ID]=Nested_Ifs[[#This Row],[ID]])), C2264 = "NA"), OR(J2264=42,J2264=6,J2264=7,J2264=8, J2264 = "NA")),"NA",0),0)),0)))</f>
        <v>0</v>
      </c>
      <c r="L2264">
        <v>2</v>
      </c>
      <c r="M2264">
        <v>2</v>
      </c>
      <c r="N2264" t="s">
        <v>0</v>
      </c>
      <c r="O2264" s="11">
        <f t="shared" si="35"/>
        <v>0</v>
      </c>
    </row>
    <row r="2265" spans="2:15" x14ac:dyDescent="0.3">
      <c r="B2265">
        <v>19783</v>
      </c>
      <c r="C2265">
        <v>5</v>
      </c>
      <c r="D2265">
        <v>2</v>
      </c>
      <c r="E2265">
        <v>8</v>
      </c>
      <c r="F2265">
        <v>7</v>
      </c>
      <c r="G2265" t="s">
        <v>0</v>
      </c>
      <c r="H2265" t="s">
        <v>0</v>
      </c>
      <c r="I2265" t="s">
        <v>0</v>
      </c>
      <c r="J2265" t="s">
        <v>0</v>
      </c>
      <c r="K2265" s="5" cm="1">
        <f t="array" ref="K2265">IF(AND(C2265=1,OR(J2265=42,J2265=6,J2265=7,J2265=8)),1,
IF(AND(OR(C2265=1,C2265="NA"),OR(J2265=42,J2265=6,J2265=7,J2265=8, J2265="NA")),"NA",
IF(_xlfn.MINIFS(Nested_Ifs[a11],Nested_Ifs[ID],Nested_Ifs[[#This Row],[ID]])&lt;&gt;1,IF(AND(C2265=MIN(_xlfn._xlws.FILTER(Nested_Ifs[a11], Nested_Ifs[ID]=Nested_Ifs[[#This Row],[ID]])), OR(J2265=42,J2265=6,J2265=7,J2265=8)),1,
IF(_xlfn.MINIFS(Nested_Ifs[a11],Nested_Ifs[ID],Nested_Ifs[[#This Row],[ID]])&lt;&gt;1,IF(AND(OR(C2265=MIN(_xlfn._xlws.FILTER(Nested_Ifs[a11], Nested_Ifs[ID]=Nested_Ifs[[#This Row],[ID]])), C2265 = "NA"), OR(J2265=42,J2265=6,J2265=7,J2265=8, J2265 = "NA")),"NA",0),0)),0)))</f>
        <v>0</v>
      </c>
      <c r="L2265">
        <v>2</v>
      </c>
      <c r="M2265">
        <v>2</v>
      </c>
      <c r="N2265" t="s">
        <v>0</v>
      </c>
      <c r="O2265" s="11">
        <f t="shared" si="35"/>
        <v>0</v>
      </c>
    </row>
    <row r="2266" spans="2:15" x14ac:dyDescent="0.3">
      <c r="B2266">
        <v>19783</v>
      </c>
      <c r="C2266">
        <v>6</v>
      </c>
      <c r="D2266">
        <v>1</v>
      </c>
      <c r="E2266">
        <v>8</v>
      </c>
      <c r="F2266">
        <v>14</v>
      </c>
      <c r="G2266" t="s">
        <v>0</v>
      </c>
      <c r="H2266" t="s">
        <v>0</v>
      </c>
      <c r="I2266" t="s">
        <v>0</v>
      </c>
      <c r="J2266" t="s">
        <v>0</v>
      </c>
      <c r="K2266" s="5" cm="1">
        <f t="array" ref="K2266">IF(AND(C2266=1,OR(J2266=42,J2266=6,J2266=7,J2266=8)),1,
IF(AND(OR(C2266=1,C2266="NA"),OR(J2266=42,J2266=6,J2266=7,J2266=8, J2266="NA")),"NA",
IF(_xlfn.MINIFS(Nested_Ifs[a11],Nested_Ifs[ID],Nested_Ifs[[#This Row],[ID]])&lt;&gt;1,IF(AND(C2266=MIN(_xlfn._xlws.FILTER(Nested_Ifs[a11], Nested_Ifs[ID]=Nested_Ifs[[#This Row],[ID]])), OR(J2266=42,J2266=6,J2266=7,J2266=8)),1,
IF(_xlfn.MINIFS(Nested_Ifs[a11],Nested_Ifs[ID],Nested_Ifs[[#This Row],[ID]])&lt;&gt;1,IF(AND(OR(C2266=MIN(_xlfn._xlws.FILTER(Nested_Ifs[a11], Nested_Ifs[ID]=Nested_Ifs[[#This Row],[ID]])), C2266 = "NA"), OR(J2266=42,J2266=6,J2266=7,J2266=8, J2266 = "NA")),"NA",0),0)),0)))</f>
        <v>0</v>
      </c>
      <c r="L2266">
        <v>2</v>
      </c>
      <c r="M2266">
        <v>2</v>
      </c>
      <c r="N2266" t="s">
        <v>0</v>
      </c>
      <c r="O2266" s="11">
        <f t="shared" si="35"/>
        <v>0</v>
      </c>
    </row>
    <row r="2267" spans="2:15" x14ac:dyDescent="0.3">
      <c r="B2267">
        <v>19784</v>
      </c>
      <c r="C2267">
        <v>1</v>
      </c>
      <c r="D2267">
        <v>1</v>
      </c>
      <c r="E2267">
        <v>1</v>
      </c>
      <c r="F2267">
        <v>59</v>
      </c>
      <c r="G2267">
        <v>1</v>
      </c>
      <c r="H2267" t="s">
        <v>0</v>
      </c>
      <c r="I2267" t="s">
        <v>0</v>
      </c>
      <c r="J2267">
        <v>5</v>
      </c>
      <c r="K2267" s="5" cm="1">
        <f t="array" ref="K2267">IF(AND(C2267=1,OR(J2267=42,J2267=6,J2267=7,J2267=8)),1,
IF(AND(OR(C2267=1,C2267="NA"),OR(J2267=42,J2267=6,J2267=7,J2267=8, J2267="NA")),"NA",
IF(_xlfn.MINIFS(Nested_Ifs[a11],Nested_Ifs[ID],Nested_Ifs[[#This Row],[ID]])&lt;&gt;1,IF(AND(C2267=MIN(_xlfn._xlws.FILTER(Nested_Ifs[a11], Nested_Ifs[ID]=Nested_Ifs[[#This Row],[ID]])), OR(J2267=42,J2267=6,J2267=7,J2267=8)),1,
IF(_xlfn.MINIFS(Nested_Ifs[a11],Nested_Ifs[ID],Nested_Ifs[[#This Row],[ID]])&lt;&gt;1,IF(AND(OR(C2267=MIN(_xlfn._xlws.FILTER(Nested_Ifs[a11], Nested_Ifs[ID]=Nested_Ifs[[#This Row],[ID]])), C2267 = "NA"), OR(J2267=42,J2267=6,J2267=7,J2267=8, J2267 = "NA")),"NA",0),0)),0)))</f>
        <v>0</v>
      </c>
      <c r="L2267">
        <v>1</v>
      </c>
      <c r="M2267">
        <v>2</v>
      </c>
      <c r="N2267" t="s">
        <v>0</v>
      </c>
      <c r="O2267" s="11">
        <f t="shared" si="35"/>
        <v>0</v>
      </c>
    </row>
    <row r="2268" spans="2:15" x14ac:dyDescent="0.3">
      <c r="B2268">
        <v>19784</v>
      </c>
      <c r="C2268">
        <v>2</v>
      </c>
      <c r="D2268">
        <v>2</v>
      </c>
      <c r="E2268">
        <v>2</v>
      </c>
      <c r="F2268">
        <v>59</v>
      </c>
      <c r="G2268">
        <v>1</v>
      </c>
      <c r="H2268" t="s">
        <v>0</v>
      </c>
      <c r="I2268" t="s">
        <v>0</v>
      </c>
      <c r="J2268">
        <v>5</v>
      </c>
      <c r="K2268" s="5" cm="1">
        <f t="array" ref="K2268">IF(AND(C2268=1,OR(J2268=42,J2268=6,J2268=7,J2268=8)),1,
IF(AND(OR(C2268=1,C2268="NA"),OR(J2268=42,J2268=6,J2268=7,J2268=8, J2268="NA")),"NA",
IF(_xlfn.MINIFS(Nested_Ifs[a11],Nested_Ifs[ID],Nested_Ifs[[#This Row],[ID]])&lt;&gt;1,IF(AND(C2268=MIN(_xlfn._xlws.FILTER(Nested_Ifs[a11], Nested_Ifs[ID]=Nested_Ifs[[#This Row],[ID]])), OR(J2268=42,J2268=6,J2268=7,J2268=8)),1,
IF(_xlfn.MINIFS(Nested_Ifs[a11],Nested_Ifs[ID],Nested_Ifs[[#This Row],[ID]])&lt;&gt;1,IF(AND(OR(C2268=MIN(_xlfn._xlws.FILTER(Nested_Ifs[a11], Nested_Ifs[ID]=Nested_Ifs[[#This Row],[ID]])), C2268 = "NA"), OR(J2268=42,J2268=6,J2268=7,J2268=8, J2268 = "NA")),"NA",0),0)),0)))</f>
        <v>0</v>
      </c>
      <c r="L2268">
        <v>1</v>
      </c>
      <c r="M2268">
        <v>2</v>
      </c>
      <c r="N2268" t="s">
        <v>0</v>
      </c>
      <c r="O2268" s="11">
        <f t="shared" si="35"/>
        <v>0</v>
      </c>
    </row>
    <row r="2269" spans="2:15" x14ac:dyDescent="0.3">
      <c r="B2269">
        <v>19784</v>
      </c>
      <c r="C2269">
        <v>3</v>
      </c>
      <c r="D2269">
        <v>1</v>
      </c>
      <c r="E2269">
        <v>3</v>
      </c>
      <c r="F2269">
        <v>36</v>
      </c>
      <c r="G2269">
        <v>1</v>
      </c>
      <c r="H2269" t="s">
        <v>0</v>
      </c>
      <c r="I2269" t="s">
        <v>0</v>
      </c>
      <c r="J2269">
        <v>1</v>
      </c>
      <c r="K2269" s="5" cm="1">
        <f t="array" ref="K2269">IF(AND(C2269=1,OR(J2269=42,J2269=6,J2269=7,J2269=8)),1,
IF(AND(OR(C2269=1,C2269="NA"),OR(J2269=42,J2269=6,J2269=7,J2269=8, J2269="NA")),"NA",
IF(_xlfn.MINIFS(Nested_Ifs[a11],Nested_Ifs[ID],Nested_Ifs[[#This Row],[ID]])&lt;&gt;1,IF(AND(C2269=MIN(_xlfn._xlws.FILTER(Nested_Ifs[a11], Nested_Ifs[ID]=Nested_Ifs[[#This Row],[ID]])), OR(J2269=42,J2269=6,J2269=7,J2269=8)),1,
IF(_xlfn.MINIFS(Nested_Ifs[a11],Nested_Ifs[ID],Nested_Ifs[[#This Row],[ID]])&lt;&gt;1,IF(AND(OR(C2269=MIN(_xlfn._xlws.FILTER(Nested_Ifs[a11], Nested_Ifs[ID]=Nested_Ifs[[#This Row],[ID]])), C2269 = "NA"), OR(J2269=42,J2269=6,J2269=7,J2269=8, J2269 = "NA")),"NA",0),0)),0)))</f>
        <v>0</v>
      </c>
      <c r="L2269">
        <v>2</v>
      </c>
      <c r="M2269">
        <v>2</v>
      </c>
      <c r="N2269" t="s">
        <v>0</v>
      </c>
      <c r="O2269" s="11">
        <f t="shared" si="35"/>
        <v>0</v>
      </c>
    </row>
    <row r="2270" spans="2:15" x14ac:dyDescent="0.3">
      <c r="B2270">
        <v>19784</v>
      </c>
      <c r="C2270">
        <v>4</v>
      </c>
      <c r="D2270">
        <v>2</v>
      </c>
      <c r="E2270">
        <v>4</v>
      </c>
      <c r="F2270">
        <v>31</v>
      </c>
      <c r="G2270">
        <v>1</v>
      </c>
      <c r="H2270" t="s">
        <v>0</v>
      </c>
      <c r="I2270" t="s">
        <v>0</v>
      </c>
      <c r="J2270">
        <v>1</v>
      </c>
      <c r="K2270" s="5" cm="1">
        <f t="array" ref="K2270">IF(AND(C2270=1,OR(J2270=42,J2270=6,J2270=7,J2270=8)),1,
IF(AND(OR(C2270=1,C2270="NA"),OR(J2270=42,J2270=6,J2270=7,J2270=8, J2270="NA")),"NA",
IF(_xlfn.MINIFS(Nested_Ifs[a11],Nested_Ifs[ID],Nested_Ifs[[#This Row],[ID]])&lt;&gt;1,IF(AND(C2270=MIN(_xlfn._xlws.FILTER(Nested_Ifs[a11], Nested_Ifs[ID]=Nested_Ifs[[#This Row],[ID]])), OR(J2270=42,J2270=6,J2270=7,J2270=8)),1,
IF(_xlfn.MINIFS(Nested_Ifs[a11],Nested_Ifs[ID],Nested_Ifs[[#This Row],[ID]])&lt;&gt;1,IF(AND(OR(C2270=MIN(_xlfn._xlws.FILTER(Nested_Ifs[a11], Nested_Ifs[ID]=Nested_Ifs[[#This Row],[ID]])), C2270 = "NA"), OR(J2270=42,J2270=6,J2270=7,J2270=8, J2270 = "NA")),"NA",0),0)),0)))</f>
        <v>0</v>
      </c>
      <c r="L2270">
        <v>2</v>
      </c>
      <c r="M2270">
        <v>2</v>
      </c>
      <c r="N2270" t="s">
        <v>0</v>
      </c>
      <c r="O2270" s="11">
        <f t="shared" si="35"/>
        <v>0</v>
      </c>
    </row>
    <row r="2271" spans="2:15" x14ac:dyDescent="0.3">
      <c r="B2271">
        <v>19784</v>
      </c>
      <c r="C2271">
        <v>5</v>
      </c>
      <c r="D2271">
        <v>1</v>
      </c>
      <c r="E2271">
        <v>8</v>
      </c>
      <c r="F2271">
        <v>7</v>
      </c>
      <c r="G2271" t="s">
        <v>0</v>
      </c>
      <c r="H2271" t="s">
        <v>0</v>
      </c>
      <c r="I2271" t="s">
        <v>0</v>
      </c>
      <c r="J2271" t="s">
        <v>0</v>
      </c>
      <c r="K2271" s="5" cm="1">
        <f t="array" ref="K2271">IF(AND(C2271=1,OR(J2271=42,J2271=6,J2271=7,J2271=8)),1,
IF(AND(OR(C2271=1,C2271="NA"),OR(J2271=42,J2271=6,J2271=7,J2271=8, J2271="NA")),"NA",
IF(_xlfn.MINIFS(Nested_Ifs[a11],Nested_Ifs[ID],Nested_Ifs[[#This Row],[ID]])&lt;&gt;1,IF(AND(C2271=MIN(_xlfn._xlws.FILTER(Nested_Ifs[a11], Nested_Ifs[ID]=Nested_Ifs[[#This Row],[ID]])), OR(J2271=42,J2271=6,J2271=7,J2271=8)),1,
IF(_xlfn.MINIFS(Nested_Ifs[a11],Nested_Ifs[ID],Nested_Ifs[[#This Row],[ID]])&lt;&gt;1,IF(AND(OR(C2271=MIN(_xlfn._xlws.FILTER(Nested_Ifs[a11], Nested_Ifs[ID]=Nested_Ifs[[#This Row],[ID]])), C2271 = "NA"), OR(J2271=42,J2271=6,J2271=7,J2271=8, J2271 = "NA")),"NA",0),0)),0)))</f>
        <v>0</v>
      </c>
      <c r="L2271">
        <v>2</v>
      </c>
      <c r="M2271">
        <v>2</v>
      </c>
      <c r="N2271" t="s">
        <v>0</v>
      </c>
      <c r="O2271" s="11">
        <f t="shared" si="35"/>
        <v>0</v>
      </c>
    </row>
    <row r="2272" spans="2:15" x14ac:dyDescent="0.3">
      <c r="B2272">
        <v>19784</v>
      </c>
      <c r="C2272">
        <v>6</v>
      </c>
      <c r="D2272">
        <v>2</v>
      </c>
      <c r="E2272">
        <v>8</v>
      </c>
      <c r="F2272">
        <v>4</v>
      </c>
      <c r="G2272" t="s">
        <v>0</v>
      </c>
      <c r="H2272">
        <v>1</v>
      </c>
      <c r="I2272" t="s">
        <v>0</v>
      </c>
      <c r="J2272" t="s">
        <v>0</v>
      </c>
      <c r="K2272" s="5" cm="1">
        <f t="array" ref="K2272">IF(AND(C2272=1,OR(J2272=42,J2272=6,J2272=7,J2272=8)),1,
IF(AND(OR(C2272=1,C2272="NA"),OR(J2272=42,J2272=6,J2272=7,J2272=8, J2272="NA")),"NA",
IF(_xlfn.MINIFS(Nested_Ifs[a11],Nested_Ifs[ID],Nested_Ifs[[#This Row],[ID]])&lt;&gt;1,IF(AND(C2272=MIN(_xlfn._xlws.FILTER(Nested_Ifs[a11], Nested_Ifs[ID]=Nested_Ifs[[#This Row],[ID]])), OR(J2272=42,J2272=6,J2272=7,J2272=8)),1,
IF(_xlfn.MINIFS(Nested_Ifs[a11],Nested_Ifs[ID],Nested_Ifs[[#This Row],[ID]])&lt;&gt;1,IF(AND(OR(C2272=MIN(_xlfn._xlws.FILTER(Nested_Ifs[a11], Nested_Ifs[ID]=Nested_Ifs[[#This Row],[ID]])), C2272 = "NA"), OR(J2272=42,J2272=6,J2272=7,J2272=8, J2272 = "NA")),"NA",0),0)),0)))</f>
        <v>0</v>
      </c>
      <c r="L2272">
        <v>2</v>
      </c>
      <c r="M2272">
        <v>2</v>
      </c>
      <c r="N2272" t="s">
        <v>0</v>
      </c>
      <c r="O2272" s="11">
        <f t="shared" si="35"/>
        <v>0</v>
      </c>
    </row>
    <row r="2273" spans="2:15" x14ac:dyDescent="0.3">
      <c r="B2273">
        <v>19785</v>
      </c>
      <c r="C2273">
        <v>1</v>
      </c>
      <c r="D2273">
        <v>1</v>
      </c>
      <c r="E2273">
        <v>1</v>
      </c>
      <c r="F2273">
        <v>36</v>
      </c>
      <c r="G2273">
        <v>1</v>
      </c>
      <c r="H2273" t="s">
        <v>0</v>
      </c>
      <c r="I2273" t="s">
        <v>0</v>
      </c>
      <c r="J2273">
        <v>5</v>
      </c>
      <c r="K2273" s="5" cm="1">
        <f t="array" ref="K2273">IF(AND(C2273=1,OR(J2273=42,J2273=6,J2273=7,J2273=8)),1,
IF(AND(OR(C2273=1,C2273="NA"),OR(J2273=42,J2273=6,J2273=7,J2273=8, J2273="NA")),"NA",
IF(_xlfn.MINIFS(Nested_Ifs[a11],Nested_Ifs[ID],Nested_Ifs[[#This Row],[ID]])&lt;&gt;1,IF(AND(C2273=MIN(_xlfn._xlws.FILTER(Nested_Ifs[a11], Nested_Ifs[ID]=Nested_Ifs[[#This Row],[ID]])), OR(J2273=42,J2273=6,J2273=7,J2273=8)),1,
IF(_xlfn.MINIFS(Nested_Ifs[a11],Nested_Ifs[ID],Nested_Ifs[[#This Row],[ID]])&lt;&gt;1,IF(AND(OR(C2273=MIN(_xlfn._xlws.FILTER(Nested_Ifs[a11], Nested_Ifs[ID]=Nested_Ifs[[#This Row],[ID]])), C2273 = "NA"), OR(J2273=42,J2273=6,J2273=7,J2273=8, J2273 = "NA")),"NA",0),0)),0)))</f>
        <v>0</v>
      </c>
      <c r="L2273">
        <v>1</v>
      </c>
      <c r="M2273">
        <v>2</v>
      </c>
      <c r="N2273" t="s">
        <v>0</v>
      </c>
      <c r="O2273" s="11">
        <f t="shared" si="35"/>
        <v>0</v>
      </c>
    </row>
    <row r="2274" spans="2:15" x14ac:dyDescent="0.3">
      <c r="B2274">
        <v>19785</v>
      </c>
      <c r="C2274">
        <v>2</v>
      </c>
      <c r="D2274">
        <v>2</v>
      </c>
      <c r="E2274">
        <v>2</v>
      </c>
      <c r="F2274">
        <v>34</v>
      </c>
      <c r="G2274">
        <v>1</v>
      </c>
      <c r="H2274" t="s">
        <v>0</v>
      </c>
      <c r="I2274" t="s">
        <v>0</v>
      </c>
      <c r="J2274">
        <v>5</v>
      </c>
      <c r="K2274" s="5" cm="1">
        <f t="array" ref="K2274">IF(AND(C2274=1,OR(J2274=42,J2274=6,J2274=7,J2274=8)),1,
IF(AND(OR(C2274=1,C2274="NA"),OR(J2274=42,J2274=6,J2274=7,J2274=8, J2274="NA")),"NA",
IF(_xlfn.MINIFS(Nested_Ifs[a11],Nested_Ifs[ID],Nested_Ifs[[#This Row],[ID]])&lt;&gt;1,IF(AND(C2274=MIN(_xlfn._xlws.FILTER(Nested_Ifs[a11], Nested_Ifs[ID]=Nested_Ifs[[#This Row],[ID]])), OR(J2274=42,J2274=6,J2274=7,J2274=8)),1,
IF(_xlfn.MINIFS(Nested_Ifs[a11],Nested_Ifs[ID],Nested_Ifs[[#This Row],[ID]])&lt;&gt;1,IF(AND(OR(C2274=MIN(_xlfn._xlws.FILTER(Nested_Ifs[a11], Nested_Ifs[ID]=Nested_Ifs[[#This Row],[ID]])), C2274 = "NA"), OR(J2274=42,J2274=6,J2274=7,J2274=8, J2274 = "NA")),"NA",0),0)),0)))</f>
        <v>0</v>
      </c>
      <c r="L2274">
        <v>1</v>
      </c>
      <c r="M2274">
        <v>2</v>
      </c>
      <c r="N2274" t="s">
        <v>0</v>
      </c>
      <c r="O2274" s="11">
        <f t="shared" si="35"/>
        <v>0</v>
      </c>
    </row>
    <row r="2275" spans="2:15" x14ac:dyDescent="0.3">
      <c r="B2275">
        <v>19785</v>
      </c>
      <c r="C2275">
        <v>3</v>
      </c>
      <c r="D2275">
        <v>2</v>
      </c>
      <c r="E2275">
        <v>3</v>
      </c>
      <c r="F2275">
        <v>10</v>
      </c>
      <c r="G2275" t="s">
        <v>0</v>
      </c>
      <c r="H2275" t="s">
        <v>0</v>
      </c>
      <c r="I2275" t="s">
        <v>0</v>
      </c>
      <c r="J2275" t="s">
        <v>0</v>
      </c>
      <c r="K2275" s="5" cm="1">
        <f t="array" ref="K2275">IF(AND(C2275=1,OR(J2275=42,J2275=6,J2275=7,J2275=8)),1,
IF(AND(OR(C2275=1,C2275="NA"),OR(J2275=42,J2275=6,J2275=7,J2275=8, J2275="NA")),"NA",
IF(_xlfn.MINIFS(Nested_Ifs[a11],Nested_Ifs[ID],Nested_Ifs[[#This Row],[ID]])&lt;&gt;1,IF(AND(C2275=MIN(_xlfn._xlws.FILTER(Nested_Ifs[a11], Nested_Ifs[ID]=Nested_Ifs[[#This Row],[ID]])), OR(J2275=42,J2275=6,J2275=7,J2275=8)),1,
IF(_xlfn.MINIFS(Nested_Ifs[a11],Nested_Ifs[ID],Nested_Ifs[[#This Row],[ID]])&lt;&gt;1,IF(AND(OR(C2275=MIN(_xlfn._xlws.FILTER(Nested_Ifs[a11], Nested_Ifs[ID]=Nested_Ifs[[#This Row],[ID]])), C2275 = "NA"), OR(J2275=42,J2275=6,J2275=7,J2275=8, J2275 = "NA")),"NA",0),0)),0)))</f>
        <v>0</v>
      </c>
      <c r="L2275">
        <v>1</v>
      </c>
      <c r="M2275">
        <v>2</v>
      </c>
      <c r="N2275" t="s">
        <v>0</v>
      </c>
      <c r="O2275" s="11">
        <f t="shared" si="35"/>
        <v>0</v>
      </c>
    </row>
    <row r="2276" spans="2:15" x14ac:dyDescent="0.3">
      <c r="B2276">
        <v>19785</v>
      </c>
      <c r="C2276">
        <v>4</v>
      </c>
      <c r="D2276">
        <v>2</v>
      </c>
      <c r="E2276">
        <v>3</v>
      </c>
      <c r="F2276">
        <v>7</v>
      </c>
      <c r="G2276" t="s">
        <v>0</v>
      </c>
      <c r="H2276" t="s">
        <v>0</v>
      </c>
      <c r="I2276" t="s">
        <v>0</v>
      </c>
      <c r="J2276" t="s">
        <v>0</v>
      </c>
      <c r="K2276" s="5" cm="1">
        <f t="array" ref="K2276">IF(AND(C2276=1,OR(J2276=42,J2276=6,J2276=7,J2276=8)),1,
IF(AND(OR(C2276=1,C2276="NA"),OR(J2276=42,J2276=6,J2276=7,J2276=8, J2276="NA")),"NA",
IF(_xlfn.MINIFS(Nested_Ifs[a11],Nested_Ifs[ID],Nested_Ifs[[#This Row],[ID]])&lt;&gt;1,IF(AND(C2276=MIN(_xlfn._xlws.FILTER(Nested_Ifs[a11], Nested_Ifs[ID]=Nested_Ifs[[#This Row],[ID]])), OR(J2276=42,J2276=6,J2276=7,J2276=8)),1,
IF(_xlfn.MINIFS(Nested_Ifs[a11],Nested_Ifs[ID],Nested_Ifs[[#This Row],[ID]])&lt;&gt;1,IF(AND(OR(C2276=MIN(_xlfn._xlws.FILTER(Nested_Ifs[a11], Nested_Ifs[ID]=Nested_Ifs[[#This Row],[ID]])), C2276 = "NA"), OR(J2276=42,J2276=6,J2276=7,J2276=8, J2276 = "NA")),"NA",0),0)),0)))</f>
        <v>0</v>
      </c>
      <c r="L2276">
        <v>1</v>
      </c>
      <c r="M2276">
        <v>2</v>
      </c>
      <c r="N2276" t="s">
        <v>0</v>
      </c>
      <c r="O2276" s="11">
        <f t="shared" si="35"/>
        <v>0</v>
      </c>
    </row>
    <row r="2277" spans="2:15" x14ac:dyDescent="0.3">
      <c r="B2277">
        <v>19785</v>
      </c>
      <c r="C2277">
        <v>5</v>
      </c>
      <c r="D2277">
        <v>1</v>
      </c>
      <c r="E2277">
        <v>3</v>
      </c>
      <c r="F2277">
        <v>4</v>
      </c>
      <c r="G2277" t="s">
        <v>0</v>
      </c>
      <c r="H2277">
        <v>1</v>
      </c>
      <c r="I2277" t="s">
        <v>0</v>
      </c>
      <c r="J2277" t="s">
        <v>0</v>
      </c>
      <c r="K2277" s="5" cm="1">
        <f t="array" ref="K2277">IF(AND(C2277=1,OR(J2277=42,J2277=6,J2277=7,J2277=8)),1,
IF(AND(OR(C2277=1,C2277="NA"),OR(J2277=42,J2277=6,J2277=7,J2277=8, J2277="NA")),"NA",
IF(_xlfn.MINIFS(Nested_Ifs[a11],Nested_Ifs[ID],Nested_Ifs[[#This Row],[ID]])&lt;&gt;1,IF(AND(C2277=MIN(_xlfn._xlws.FILTER(Nested_Ifs[a11], Nested_Ifs[ID]=Nested_Ifs[[#This Row],[ID]])), OR(J2277=42,J2277=6,J2277=7,J2277=8)),1,
IF(_xlfn.MINIFS(Nested_Ifs[a11],Nested_Ifs[ID],Nested_Ifs[[#This Row],[ID]])&lt;&gt;1,IF(AND(OR(C2277=MIN(_xlfn._xlws.FILTER(Nested_Ifs[a11], Nested_Ifs[ID]=Nested_Ifs[[#This Row],[ID]])), C2277 = "NA"), OR(J2277=42,J2277=6,J2277=7,J2277=8, J2277 = "NA")),"NA",0),0)),0)))</f>
        <v>0</v>
      </c>
      <c r="L2277">
        <v>1</v>
      </c>
      <c r="M2277">
        <v>2</v>
      </c>
      <c r="N2277" t="s">
        <v>0</v>
      </c>
      <c r="O2277" s="11">
        <f t="shared" si="35"/>
        <v>0</v>
      </c>
    </row>
    <row r="2278" spans="2:15" x14ac:dyDescent="0.3">
      <c r="B2278">
        <v>19786</v>
      </c>
      <c r="C2278">
        <v>1</v>
      </c>
      <c r="D2278">
        <v>2</v>
      </c>
      <c r="E2278">
        <v>1</v>
      </c>
      <c r="F2278">
        <v>85</v>
      </c>
      <c r="G2278">
        <v>5</v>
      </c>
      <c r="H2278" t="s">
        <v>0</v>
      </c>
      <c r="I2278" t="s">
        <v>0</v>
      </c>
      <c r="J2278">
        <v>1</v>
      </c>
      <c r="K2278" s="5" cm="1">
        <f t="array" ref="K2278">IF(AND(C2278=1,OR(J2278=42,J2278=6,J2278=7,J2278=8)),1,
IF(AND(OR(C2278=1,C2278="NA"),OR(J2278=42,J2278=6,J2278=7,J2278=8, J2278="NA")),"NA",
IF(_xlfn.MINIFS(Nested_Ifs[a11],Nested_Ifs[ID],Nested_Ifs[[#This Row],[ID]])&lt;&gt;1,IF(AND(C2278=MIN(_xlfn._xlws.FILTER(Nested_Ifs[a11], Nested_Ifs[ID]=Nested_Ifs[[#This Row],[ID]])), OR(J2278=42,J2278=6,J2278=7,J2278=8)),1,
IF(_xlfn.MINIFS(Nested_Ifs[a11],Nested_Ifs[ID],Nested_Ifs[[#This Row],[ID]])&lt;&gt;1,IF(AND(OR(C2278=MIN(_xlfn._xlws.FILTER(Nested_Ifs[a11], Nested_Ifs[ID]=Nested_Ifs[[#This Row],[ID]])), C2278 = "NA"), OR(J2278=42,J2278=6,J2278=7,J2278=8, J2278 = "NA")),"NA",0),0)),0)))</f>
        <v>0</v>
      </c>
      <c r="L2278">
        <v>1</v>
      </c>
      <c r="M2278">
        <v>2</v>
      </c>
      <c r="N2278" t="s">
        <v>0</v>
      </c>
      <c r="O2278" s="11">
        <f t="shared" si="35"/>
        <v>0</v>
      </c>
    </row>
    <row r="2279" spans="2:15" x14ac:dyDescent="0.3">
      <c r="B2279">
        <v>19787</v>
      </c>
      <c r="C2279">
        <v>1</v>
      </c>
      <c r="D2279">
        <v>1</v>
      </c>
      <c r="E2279">
        <v>1</v>
      </c>
      <c r="F2279">
        <v>37</v>
      </c>
      <c r="G2279">
        <v>1</v>
      </c>
      <c r="H2279" t="s">
        <v>0</v>
      </c>
      <c r="I2279" t="s">
        <v>0</v>
      </c>
      <c r="J2279">
        <v>5</v>
      </c>
      <c r="K2279" s="5" cm="1">
        <f t="array" ref="K2279">IF(AND(C2279=1,OR(J2279=42,J2279=6,J2279=7,J2279=8)),1,
IF(AND(OR(C2279=1,C2279="NA"),OR(J2279=42,J2279=6,J2279=7,J2279=8, J2279="NA")),"NA",
IF(_xlfn.MINIFS(Nested_Ifs[a11],Nested_Ifs[ID],Nested_Ifs[[#This Row],[ID]])&lt;&gt;1,IF(AND(C2279=MIN(_xlfn._xlws.FILTER(Nested_Ifs[a11], Nested_Ifs[ID]=Nested_Ifs[[#This Row],[ID]])), OR(J2279=42,J2279=6,J2279=7,J2279=8)),1,
IF(_xlfn.MINIFS(Nested_Ifs[a11],Nested_Ifs[ID],Nested_Ifs[[#This Row],[ID]])&lt;&gt;1,IF(AND(OR(C2279=MIN(_xlfn._xlws.FILTER(Nested_Ifs[a11], Nested_Ifs[ID]=Nested_Ifs[[#This Row],[ID]])), C2279 = "NA"), OR(J2279=42,J2279=6,J2279=7,J2279=8, J2279 = "NA")),"NA",0),0)),0)))</f>
        <v>0</v>
      </c>
      <c r="L2279">
        <v>1</v>
      </c>
      <c r="M2279">
        <v>2</v>
      </c>
      <c r="N2279" t="s">
        <v>0</v>
      </c>
      <c r="O2279" s="11">
        <f t="shared" si="35"/>
        <v>0</v>
      </c>
    </row>
    <row r="2280" spans="2:15" x14ac:dyDescent="0.3">
      <c r="B2280">
        <v>19787</v>
      </c>
      <c r="C2280">
        <v>2</v>
      </c>
      <c r="D2280">
        <v>2</v>
      </c>
      <c r="E2280">
        <v>2</v>
      </c>
      <c r="F2280">
        <v>32</v>
      </c>
      <c r="G2280">
        <v>1</v>
      </c>
      <c r="H2280" t="s">
        <v>0</v>
      </c>
      <c r="I2280" t="s">
        <v>0</v>
      </c>
      <c r="J2280">
        <v>5</v>
      </c>
      <c r="K2280" s="5" cm="1">
        <f t="array" ref="K2280">IF(AND(C2280=1,OR(J2280=42,J2280=6,J2280=7,J2280=8)),1,
IF(AND(OR(C2280=1,C2280="NA"),OR(J2280=42,J2280=6,J2280=7,J2280=8, J2280="NA")),"NA",
IF(_xlfn.MINIFS(Nested_Ifs[a11],Nested_Ifs[ID],Nested_Ifs[[#This Row],[ID]])&lt;&gt;1,IF(AND(C2280=MIN(_xlfn._xlws.FILTER(Nested_Ifs[a11], Nested_Ifs[ID]=Nested_Ifs[[#This Row],[ID]])), OR(J2280=42,J2280=6,J2280=7,J2280=8)),1,
IF(_xlfn.MINIFS(Nested_Ifs[a11],Nested_Ifs[ID],Nested_Ifs[[#This Row],[ID]])&lt;&gt;1,IF(AND(OR(C2280=MIN(_xlfn._xlws.FILTER(Nested_Ifs[a11], Nested_Ifs[ID]=Nested_Ifs[[#This Row],[ID]])), C2280 = "NA"), OR(J2280=42,J2280=6,J2280=7,J2280=8, J2280 = "NA")),"NA",0),0)),0)))</f>
        <v>0</v>
      </c>
      <c r="L2280">
        <v>1</v>
      </c>
      <c r="M2280">
        <v>2</v>
      </c>
      <c r="N2280" t="s">
        <v>0</v>
      </c>
      <c r="O2280" s="11">
        <f t="shared" si="35"/>
        <v>0</v>
      </c>
    </row>
    <row r="2281" spans="2:15" x14ac:dyDescent="0.3">
      <c r="B2281">
        <v>19787</v>
      </c>
      <c r="C2281">
        <v>3</v>
      </c>
      <c r="D2281">
        <v>2</v>
      </c>
      <c r="E2281">
        <v>3</v>
      </c>
      <c r="F2281">
        <v>9</v>
      </c>
      <c r="G2281" t="s">
        <v>0</v>
      </c>
      <c r="H2281" t="s">
        <v>0</v>
      </c>
      <c r="I2281" t="s">
        <v>0</v>
      </c>
      <c r="J2281" t="s">
        <v>0</v>
      </c>
      <c r="K2281" s="5" cm="1">
        <f t="array" ref="K2281">IF(AND(C2281=1,OR(J2281=42,J2281=6,J2281=7,J2281=8)),1,
IF(AND(OR(C2281=1,C2281="NA"),OR(J2281=42,J2281=6,J2281=7,J2281=8, J2281="NA")),"NA",
IF(_xlfn.MINIFS(Nested_Ifs[a11],Nested_Ifs[ID],Nested_Ifs[[#This Row],[ID]])&lt;&gt;1,IF(AND(C2281=MIN(_xlfn._xlws.FILTER(Nested_Ifs[a11], Nested_Ifs[ID]=Nested_Ifs[[#This Row],[ID]])), OR(J2281=42,J2281=6,J2281=7,J2281=8)),1,
IF(_xlfn.MINIFS(Nested_Ifs[a11],Nested_Ifs[ID],Nested_Ifs[[#This Row],[ID]])&lt;&gt;1,IF(AND(OR(C2281=MIN(_xlfn._xlws.FILTER(Nested_Ifs[a11], Nested_Ifs[ID]=Nested_Ifs[[#This Row],[ID]])), C2281 = "NA"), OR(J2281=42,J2281=6,J2281=7,J2281=8, J2281 = "NA")),"NA",0),0)),0)))</f>
        <v>0</v>
      </c>
      <c r="L2281">
        <v>1</v>
      </c>
      <c r="M2281">
        <v>2</v>
      </c>
      <c r="N2281" t="s">
        <v>0</v>
      </c>
      <c r="O2281" s="11">
        <f t="shared" si="35"/>
        <v>0</v>
      </c>
    </row>
    <row r="2282" spans="2:15" x14ac:dyDescent="0.3">
      <c r="B2282">
        <v>19787</v>
      </c>
      <c r="C2282">
        <v>4</v>
      </c>
      <c r="D2282">
        <v>2</v>
      </c>
      <c r="E2282">
        <v>3</v>
      </c>
      <c r="F2282">
        <v>8</v>
      </c>
      <c r="G2282" t="s">
        <v>0</v>
      </c>
      <c r="H2282" t="s">
        <v>0</v>
      </c>
      <c r="I2282" t="s">
        <v>0</v>
      </c>
      <c r="J2282" t="s">
        <v>0</v>
      </c>
      <c r="K2282" s="5" cm="1">
        <f t="array" ref="K2282">IF(AND(C2282=1,OR(J2282=42,J2282=6,J2282=7,J2282=8)),1,
IF(AND(OR(C2282=1,C2282="NA"),OR(J2282=42,J2282=6,J2282=7,J2282=8, J2282="NA")),"NA",
IF(_xlfn.MINIFS(Nested_Ifs[a11],Nested_Ifs[ID],Nested_Ifs[[#This Row],[ID]])&lt;&gt;1,IF(AND(C2282=MIN(_xlfn._xlws.FILTER(Nested_Ifs[a11], Nested_Ifs[ID]=Nested_Ifs[[#This Row],[ID]])), OR(J2282=42,J2282=6,J2282=7,J2282=8)),1,
IF(_xlfn.MINIFS(Nested_Ifs[a11],Nested_Ifs[ID],Nested_Ifs[[#This Row],[ID]])&lt;&gt;1,IF(AND(OR(C2282=MIN(_xlfn._xlws.FILTER(Nested_Ifs[a11], Nested_Ifs[ID]=Nested_Ifs[[#This Row],[ID]])), C2282 = "NA"), OR(J2282=42,J2282=6,J2282=7,J2282=8, J2282 = "NA")),"NA",0),0)),0)))</f>
        <v>0</v>
      </c>
      <c r="L2282">
        <v>1</v>
      </c>
      <c r="M2282">
        <v>2</v>
      </c>
      <c r="N2282" t="s">
        <v>0</v>
      </c>
      <c r="O2282" s="11">
        <f t="shared" si="35"/>
        <v>0</v>
      </c>
    </row>
    <row r="2283" spans="2:15" x14ac:dyDescent="0.3">
      <c r="B2283">
        <v>19787</v>
      </c>
      <c r="C2283">
        <v>5</v>
      </c>
      <c r="D2283">
        <v>2</v>
      </c>
      <c r="E2283">
        <v>3</v>
      </c>
      <c r="F2283">
        <v>5</v>
      </c>
      <c r="G2283" t="s">
        <v>0</v>
      </c>
      <c r="H2283">
        <v>2</v>
      </c>
      <c r="I2283">
        <v>8</v>
      </c>
      <c r="J2283" t="s">
        <v>0</v>
      </c>
      <c r="K2283" s="5" cm="1">
        <f t="array" ref="K2283">IF(AND(C2283=1,OR(J2283=42,J2283=6,J2283=7,J2283=8)),1,
IF(AND(OR(C2283=1,C2283="NA"),OR(J2283=42,J2283=6,J2283=7,J2283=8, J2283="NA")),"NA",
IF(_xlfn.MINIFS(Nested_Ifs[a11],Nested_Ifs[ID],Nested_Ifs[[#This Row],[ID]])&lt;&gt;1,IF(AND(C2283=MIN(_xlfn._xlws.FILTER(Nested_Ifs[a11], Nested_Ifs[ID]=Nested_Ifs[[#This Row],[ID]])), OR(J2283=42,J2283=6,J2283=7,J2283=8)),1,
IF(_xlfn.MINIFS(Nested_Ifs[a11],Nested_Ifs[ID],Nested_Ifs[[#This Row],[ID]])&lt;&gt;1,IF(AND(OR(C2283=MIN(_xlfn._xlws.FILTER(Nested_Ifs[a11], Nested_Ifs[ID]=Nested_Ifs[[#This Row],[ID]])), C2283 = "NA"), OR(J2283=42,J2283=6,J2283=7,J2283=8, J2283 = "NA")),"NA",0),0)),0)))</f>
        <v>0</v>
      </c>
      <c r="L2283">
        <v>1</v>
      </c>
      <c r="M2283">
        <v>2</v>
      </c>
      <c r="N2283" t="s">
        <v>0</v>
      </c>
      <c r="O2283" s="11">
        <f t="shared" si="35"/>
        <v>0</v>
      </c>
    </row>
    <row r="2284" spans="2:15" x14ac:dyDescent="0.3">
      <c r="B2284">
        <v>19789</v>
      </c>
      <c r="C2284">
        <v>1</v>
      </c>
      <c r="D2284">
        <v>1</v>
      </c>
      <c r="E2284">
        <v>1</v>
      </c>
      <c r="F2284">
        <v>54</v>
      </c>
      <c r="G2284">
        <v>1</v>
      </c>
      <c r="H2284" t="s">
        <v>0</v>
      </c>
      <c r="I2284" t="s">
        <v>0</v>
      </c>
      <c r="J2284">
        <v>41</v>
      </c>
      <c r="K2284" s="5" cm="1">
        <f t="array" ref="K2284">IF(AND(C2284=1,OR(J2284=42,J2284=6,J2284=7,J2284=8)),1,
IF(AND(OR(C2284=1,C2284="NA"),OR(J2284=42,J2284=6,J2284=7,J2284=8, J2284="NA")),"NA",
IF(_xlfn.MINIFS(Nested_Ifs[a11],Nested_Ifs[ID],Nested_Ifs[[#This Row],[ID]])&lt;&gt;1,IF(AND(C2284=MIN(_xlfn._xlws.FILTER(Nested_Ifs[a11], Nested_Ifs[ID]=Nested_Ifs[[#This Row],[ID]])), OR(J2284=42,J2284=6,J2284=7,J2284=8)),1,
IF(_xlfn.MINIFS(Nested_Ifs[a11],Nested_Ifs[ID],Nested_Ifs[[#This Row],[ID]])&lt;&gt;1,IF(AND(OR(C2284=MIN(_xlfn._xlws.FILTER(Nested_Ifs[a11], Nested_Ifs[ID]=Nested_Ifs[[#This Row],[ID]])), C2284 = "NA"), OR(J2284=42,J2284=6,J2284=7,J2284=8, J2284 = "NA")),"NA",0),0)),0)))</f>
        <v>0</v>
      </c>
      <c r="L2284">
        <v>1</v>
      </c>
      <c r="M2284">
        <v>2</v>
      </c>
      <c r="N2284" t="s">
        <v>0</v>
      </c>
      <c r="O2284" s="11">
        <f t="shared" si="35"/>
        <v>0</v>
      </c>
    </row>
    <row r="2285" spans="2:15" x14ac:dyDescent="0.3">
      <c r="B2285">
        <v>19789</v>
      </c>
      <c r="C2285">
        <v>2</v>
      </c>
      <c r="D2285">
        <v>2</v>
      </c>
      <c r="E2285">
        <v>2</v>
      </c>
      <c r="F2285">
        <v>55</v>
      </c>
      <c r="G2285">
        <v>1</v>
      </c>
      <c r="H2285" t="s">
        <v>0</v>
      </c>
      <c r="I2285" t="s">
        <v>0</v>
      </c>
      <c r="J2285">
        <v>5</v>
      </c>
      <c r="K2285" s="5" cm="1">
        <f t="array" ref="K2285">IF(AND(C2285=1,OR(J2285=42,J2285=6,J2285=7,J2285=8)),1,
IF(AND(OR(C2285=1,C2285="NA"),OR(J2285=42,J2285=6,J2285=7,J2285=8, J2285="NA")),"NA",
IF(_xlfn.MINIFS(Nested_Ifs[a11],Nested_Ifs[ID],Nested_Ifs[[#This Row],[ID]])&lt;&gt;1,IF(AND(C2285=MIN(_xlfn._xlws.FILTER(Nested_Ifs[a11], Nested_Ifs[ID]=Nested_Ifs[[#This Row],[ID]])), OR(J2285=42,J2285=6,J2285=7,J2285=8)),1,
IF(_xlfn.MINIFS(Nested_Ifs[a11],Nested_Ifs[ID],Nested_Ifs[[#This Row],[ID]])&lt;&gt;1,IF(AND(OR(C2285=MIN(_xlfn._xlws.FILTER(Nested_Ifs[a11], Nested_Ifs[ID]=Nested_Ifs[[#This Row],[ID]])), C2285 = "NA"), OR(J2285=42,J2285=6,J2285=7,J2285=8, J2285 = "NA")),"NA",0),0)),0)))</f>
        <v>0</v>
      </c>
      <c r="L2285">
        <v>1</v>
      </c>
      <c r="M2285">
        <v>2</v>
      </c>
      <c r="N2285" t="s">
        <v>0</v>
      </c>
      <c r="O2285" s="11">
        <f t="shared" si="35"/>
        <v>0</v>
      </c>
    </row>
    <row r="2286" spans="2:15" x14ac:dyDescent="0.3">
      <c r="B2286">
        <v>19789</v>
      </c>
      <c r="C2286">
        <v>3</v>
      </c>
      <c r="D2286">
        <v>2</v>
      </c>
      <c r="E2286">
        <v>3</v>
      </c>
      <c r="F2286">
        <v>24</v>
      </c>
      <c r="G2286">
        <v>6</v>
      </c>
      <c r="H2286" t="s">
        <v>0</v>
      </c>
      <c r="I2286" t="s">
        <v>0</v>
      </c>
      <c r="J2286">
        <v>3</v>
      </c>
      <c r="K2286" s="5" cm="1">
        <f t="array" ref="K2286">IF(AND(C2286=1,OR(J2286=42,J2286=6,J2286=7,J2286=8)),1,
IF(AND(OR(C2286=1,C2286="NA"),OR(J2286=42,J2286=6,J2286=7,J2286=8, J2286="NA")),"NA",
IF(_xlfn.MINIFS(Nested_Ifs[a11],Nested_Ifs[ID],Nested_Ifs[[#This Row],[ID]])&lt;&gt;1,IF(AND(C2286=MIN(_xlfn._xlws.FILTER(Nested_Ifs[a11], Nested_Ifs[ID]=Nested_Ifs[[#This Row],[ID]])), OR(J2286=42,J2286=6,J2286=7,J2286=8)),1,
IF(_xlfn.MINIFS(Nested_Ifs[a11],Nested_Ifs[ID],Nested_Ifs[[#This Row],[ID]])&lt;&gt;1,IF(AND(OR(C2286=MIN(_xlfn._xlws.FILTER(Nested_Ifs[a11], Nested_Ifs[ID]=Nested_Ifs[[#This Row],[ID]])), C2286 = "NA"), OR(J2286=42,J2286=6,J2286=7,J2286=8, J2286 = "NA")),"NA",0),0)),0)))</f>
        <v>0</v>
      </c>
      <c r="L2286">
        <v>1</v>
      </c>
      <c r="M2286">
        <v>2</v>
      </c>
      <c r="N2286" t="s">
        <v>0</v>
      </c>
      <c r="O2286" s="11">
        <f t="shared" si="35"/>
        <v>0</v>
      </c>
    </row>
    <row r="2287" spans="2:15" x14ac:dyDescent="0.3">
      <c r="B2287">
        <v>19789</v>
      </c>
      <c r="C2287">
        <v>4</v>
      </c>
      <c r="D2287">
        <v>2</v>
      </c>
      <c r="E2287">
        <v>3</v>
      </c>
      <c r="F2287">
        <v>14</v>
      </c>
      <c r="G2287" t="s">
        <v>0</v>
      </c>
      <c r="H2287" t="s">
        <v>0</v>
      </c>
      <c r="I2287" t="s">
        <v>0</v>
      </c>
      <c r="J2287" t="s">
        <v>0</v>
      </c>
      <c r="K2287" s="5" cm="1">
        <f t="array" ref="K2287">IF(AND(C2287=1,OR(J2287=42,J2287=6,J2287=7,J2287=8)),1,
IF(AND(OR(C2287=1,C2287="NA"),OR(J2287=42,J2287=6,J2287=7,J2287=8, J2287="NA")),"NA",
IF(_xlfn.MINIFS(Nested_Ifs[a11],Nested_Ifs[ID],Nested_Ifs[[#This Row],[ID]])&lt;&gt;1,IF(AND(C2287=MIN(_xlfn._xlws.FILTER(Nested_Ifs[a11], Nested_Ifs[ID]=Nested_Ifs[[#This Row],[ID]])), OR(J2287=42,J2287=6,J2287=7,J2287=8)),1,
IF(_xlfn.MINIFS(Nested_Ifs[a11],Nested_Ifs[ID],Nested_Ifs[[#This Row],[ID]])&lt;&gt;1,IF(AND(OR(C2287=MIN(_xlfn._xlws.FILTER(Nested_Ifs[a11], Nested_Ifs[ID]=Nested_Ifs[[#This Row],[ID]])), C2287 = "NA"), OR(J2287=42,J2287=6,J2287=7,J2287=8, J2287 = "NA")),"NA",0),0)),0)))</f>
        <v>0</v>
      </c>
      <c r="L2287">
        <v>1</v>
      </c>
      <c r="M2287">
        <v>2</v>
      </c>
      <c r="N2287" t="s">
        <v>0</v>
      </c>
      <c r="O2287" s="11">
        <f t="shared" si="35"/>
        <v>0</v>
      </c>
    </row>
    <row r="2288" spans="2:15" x14ac:dyDescent="0.3">
      <c r="B2288">
        <v>19789</v>
      </c>
      <c r="C2288">
        <v>5</v>
      </c>
      <c r="D2288">
        <v>1</v>
      </c>
      <c r="E2288">
        <v>8</v>
      </c>
      <c r="F2288">
        <v>4</v>
      </c>
      <c r="G2288" t="s">
        <v>0</v>
      </c>
      <c r="H2288">
        <v>2</v>
      </c>
      <c r="I2288">
        <v>8</v>
      </c>
      <c r="J2288" t="s">
        <v>0</v>
      </c>
      <c r="K2288" s="5" cm="1">
        <f t="array" ref="K2288">IF(AND(C2288=1,OR(J2288=42,J2288=6,J2288=7,J2288=8)),1,
IF(AND(OR(C2288=1,C2288="NA"),OR(J2288=42,J2288=6,J2288=7,J2288=8, J2288="NA")),"NA",
IF(_xlfn.MINIFS(Nested_Ifs[a11],Nested_Ifs[ID],Nested_Ifs[[#This Row],[ID]])&lt;&gt;1,IF(AND(C2288=MIN(_xlfn._xlws.FILTER(Nested_Ifs[a11], Nested_Ifs[ID]=Nested_Ifs[[#This Row],[ID]])), OR(J2288=42,J2288=6,J2288=7,J2288=8)),1,
IF(_xlfn.MINIFS(Nested_Ifs[a11],Nested_Ifs[ID],Nested_Ifs[[#This Row],[ID]])&lt;&gt;1,IF(AND(OR(C2288=MIN(_xlfn._xlws.FILTER(Nested_Ifs[a11], Nested_Ifs[ID]=Nested_Ifs[[#This Row],[ID]])), C2288 = "NA"), OR(J2288=42,J2288=6,J2288=7,J2288=8, J2288 = "NA")),"NA",0),0)),0)))</f>
        <v>0</v>
      </c>
      <c r="L2288">
        <v>1</v>
      </c>
      <c r="M2288">
        <v>2</v>
      </c>
      <c r="N2288" t="s">
        <v>0</v>
      </c>
      <c r="O2288" s="11">
        <f t="shared" si="35"/>
        <v>0</v>
      </c>
    </row>
    <row r="2289" spans="2:15" x14ac:dyDescent="0.3">
      <c r="B2289">
        <v>19790</v>
      </c>
      <c r="C2289">
        <v>1</v>
      </c>
      <c r="D2289">
        <v>1</v>
      </c>
      <c r="E2289">
        <v>1</v>
      </c>
      <c r="F2289">
        <v>62</v>
      </c>
      <c r="G2289">
        <v>1</v>
      </c>
      <c r="H2289" t="s">
        <v>0</v>
      </c>
      <c r="I2289" t="s">
        <v>0</v>
      </c>
      <c r="J2289">
        <v>1</v>
      </c>
      <c r="K2289" s="5" cm="1">
        <f t="array" ref="K2289">IF(AND(C2289=1,OR(J2289=42,J2289=6,J2289=7,J2289=8)),1,
IF(AND(OR(C2289=1,C2289="NA"),OR(J2289=42,J2289=6,J2289=7,J2289=8, J2289="NA")),"NA",
IF(_xlfn.MINIFS(Nested_Ifs[a11],Nested_Ifs[ID],Nested_Ifs[[#This Row],[ID]])&lt;&gt;1,IF(AND(C2289=MIN(_xlfn._xlws.FILTER(Nested_Ifs[a11], Nested_Ifs[ID]=Nested_Ifs[[#This Row],[ID]])), OR(J2289=42,J2289=6,J2289=7,J2289=8)),1,
IF(_xlfn.MINIFS(Nested_Ifs[a11],Nested_Ifs[ID],Nested_Ifs[[#This Row],[ID]])&lt;&gt;1,IF(AND(OR(C2289=MIN(_xlfn._xlws.FILTER(Nested_Ifs[a11], Nested_Ifs[ID]=Nested_Ifs[[#This Row],[ID]])), C2289 = "NA"), OR(J2289=42,J2289=6,J2289=7,J2289=8, J2289 = "NA")),"NA",0),0)),0)))</f>
        <v>0</v>
      </c>
      <c r="L2289">
        <v>1</v>
      </c>
      <c r="M2289">
        <v>2</v>
      </c>
      <c r="N2289" t="s">
        <v>0</v>
      </c>
      <c r="O2289" s="11">
        <f t="shared" si="35"/>
        <v>0</v>
      </c>
    </row>
    <row r="2290" spans="2:15" x14ac:dyDescent="0.3">
      <c r="B2290">
        <v>19790</v>
      </c>
      <c r="C2290">
        <v>2</v>
      </c>
      <c r="D2290">
        <v>2</v>
      </c>
      <c r="E2290">
        <v>2</v>
      </c>
      <c r="F2290">
        <v>57</v>
      </c>
      <c r="G2290">
        <v>1</v>
      </c>
      <c r="H2290" t="s">
        <v>0</v>
      </c>
      <c r="I2290" t="s">
        <v>0</v>
      </c>
      <c r="J2290">
        <v>3</v>
      </c>
      <c r="K2290" s="5" cm="1">
        <f t="array" ref="K2290">IF(AND(C2290=1,OR(J2290=42,J2290=6,J2290=7,J2290=8)),1,
IF(AND(OR(C2290=1,C2290="NA"),OR(J2290=42,J2290=6,J2290=7,J2290=8, J2290="NA")),"NA",
IF(_xlfn.MINIFS(Nested_Ifs[a11],Nested_Ifs[ID],Nested_Ifs[[#This Row],[ID]])&lt;&gt;1,IF(AND(C2290=MIN(_xlfn._xlws.FILTER(Nested_Ifs[a11], Nested_Ifs[ID]=Nested_Ifs[[#This Row],[ID]])), OR(J2290=42,J2290=6,J2290=7,J2290=8)),1,
IF(_xlfn.MINIFS(Nested_Ifs[a11],Nested_Ifs[ID],Nested_Ifs[[#This Row],[ID]])&lt;&gt;1,IF(AND(OR(C2290=MIN(_xlfn._xlws.FILTER(Nested_Ifs[a11], Nested_Ifs[ID]=Nested_Ifs[[#This Row],[ID]])), C2290 = "NA"), OR(J2290=42,J2290=6,J2290=7,J2290=8, J2290 = "NA")),"NA",0),0)),0)))</f>
        <v>0</v>
      </c>
      <c r="L2290">
        <v>2</v>
      </c>
      <c r="M2290">
        <v>2</v>
      </c>
      <c r="N2290" t="s">
        <v>0</v>
      </c>
      <c r="O2290" s="11">
        <f t="shared" si="35"/>
        <v>0</v>
      </c>
    </row>
    <row r="2291" spans="2:15" x14ac:dyDescent="0.3">
      <c r="B2291">
        <v>19790</v>
      </c>
      <c r="C2291">
        <v>3</v>
      </c>
      <c r="D2291">
        <v>1</v>
      </c>
      <c r="E2291">
        <v>3</v>
      </c>
      <c r="F2291">
        <v>23</v>
      </c>
      <c r="G2291">
        <v>6</v>
      </c>
      <c r="H2291" t="s">
        <v>0</v>
      </c>
      <c r="I2291" t="s">
        <v>0</v>
      </c>
      <c r="J2291">
        <v>41</v>
      </c>
      <c r="K2291" s="5" cm="1">
        <f t="array" ref="K2291">IF(AND(C2291=1,OR(J2291=42,J2291=6,J2291=7,J2291=8)),1,
IF(AND(OR(C2291=1,C2291="NA"),OR(J2291=42,J2291=6,J2291=7,J2291=8, J2291="NA")),"NA",
IF(_xlfn.MINIFS(Nested_Ifs[a11],Nested_Ifs[ID],Nested_Ifs[[#This Row],[ID]])&lt;&gt;1,IF(AND(C2291=MIN(_xlfn._xlws.FILTER(Nested_Ifs[a11], Nested_Ifs[ID]=Nested_Ifs[[#This Row],[ID]])), OR(J2291=42,J2291=6,J2291=7,J2291=8)),1,
IF(_xlfn.MINIFS(Nested_Ifs[a11],Nested_Ifs[ID],Nested_Ifs[[#This Row],[ID]])&lt;&gt;1,IF(AND(OR(C2291=MIN(_xlfn._xlws.FILTER(Nested_Ifs[a11], Nested_Ifs[ID]=Nested_Ifs[[#This Row],[ID]])), C2291 = "NA"), OR(J2291=42,J2291=6,J2291=7,J2291=8, J2291 = "NA")),"NA",0),0)),0)))</f>
        <v>0</v>
      </c>
      <c r="L2291">
        <v>2</v>
      </c>
      <c r="M2291">
        <v>2</v>
      </c>
      <c r="N2291" t="s">
        <v>0</v>
      </c>
      <c r="O2291" s="11">
        <f t="shared" si="35"/>
        <v>0</v>
      </c>
    </row>
    <row r="2292" spans="2:15" x14ac:dyDescent="0.3">
      <c r="B2292">
        <v>19791</v>
      </c>
      <c r="C2292">
        <v>1</v>
      </c>
      <c r="D2292">
        <v>1</v>
      </c>
      <c r="E2292">
        <v>1</v>
      </c>
      <c r="F2292">
        <v>47</v>
      </c>
      <c r="G2292">
        <v>1</v>
      </c>
      <c r="H2292" t="s">
        <v>0</v>
      </c>
      <c r="I2292" t="s">
        <v>0</v>
      </c>
      <c r="J2292">
        <v>5</v>
      </c>
      <c r="K2292" s="5" cm="1">
        <f t="array" ref="K2292">IF(AND(C2292=1,OR(J2292=42,J2292=6,J2292=7,J2292=8)),1,
IF(AND(OR(C2292=1,C2292="NA"),OR(J2292=42,J2292=6,J2292=7,J2292=8, J2292="NA")),"NA",
IF(_xlfn.MINIFS(Nested_Ifs[a11],Nested_Ifs[ID],Nested_Ifs[[#This Row],[ID]])&lt;&gt;1,IF(AND(C2292=MIN(_xlfn._xlws.FILTER(Nested_Ifs[a11], Nested_Ifs[ID]=Nested_Ifs[[#This Row],[ID]])), OR(J2292=42,J2292=6,J2292=7,J2292=8)),1,
IF(_xlfn.MINIFS(Nested_Ifs[a11],Nested_Ifs[ID],Nested_Ifs[[#This Row],[ID]])&lt;&gt;1,IF(AND(OR(C2292=MIN(_xlfn._xlws.FILTER(Nested_Ifs[a11], Nested_Ifs[ID]=Nested_Ifs[[#This Row],[ID]])), C2292 = "NA"), OR(J2292=42,J2292=6,J2292=7,J2292=8, J2292 = "NA")),"NA",0),0)),0)))</f>
        <v>0</v>
      </c>
      <c r="L2292">
        <v>1</v>
      </c>
      <c r="M2292">
        <v>2</v>
      </c>
      <c r="N2292" t="s">
        <v>0</v>
      </c>
      <c r="O2292" s="11">
        <f t="shared" si="35"/>
        <v>0</v>
      </c>
    </row>
    <row r="2293" spans="2:15" x14ac:dyDescent="0.3">
      <c r="B2293">
        <v>19791</v>
      </c>
      <c r="C2293">
        <v>2</v>
      </c>
      <c r="D2293">
        <v>2</v>
      </c>
      <c r="E2293">
        <v>2</v>
      </c>
      <c r="F2293">
        <v>42</v>
      </c>
      <c r="G2293">
        <v>1</v>
      </c>
      <c r="H2293" t="s">
        <v>0</v>
      </c>
      <c r="I2293" t="s">
        <v>0</v>
      </c>
      <c r="J2293">
        <v>1</v>
      </c>
      <c r="K2293" s="5" cm="1">
        <f t="array" ref="K2293">IF(AND(C2293=1,OR(J2293=42,J2293=6,J2293=7,J2293=8)),1,
IF(AND(OR(C2293=1,C2293="NA"),OR(J2293=42,J2293=6,J2293=7,J2293=8, J2293="NA")),"NA",
IF(_xlfn.MINIFS(Nested_Ifs[a11],Nested_Ifs[ID],Nested_Ifs[[#This Row],[ID]])&lt;&gt;1,IF(AND(C2293=MIN(_xlfn._xlws.FILTER(Nested_Ifs[a11], Nested_Ifs[ID]=Nested_Ifs[[#This Row],[ID]])), OR(J2293=42,J2293=6,J2293=7,J2293=8)),1,
IF(_xlfn.MINIFS(Nested_Ifs[a11],Nested_Ifs[ID],Nested_Ifs[[#This Row],[ID]])&lt;&gt;1,IF(AND(OR(C2293=MIN(_xlfn._xlws.FILTER(Nested_Ifs[a11], Nested_Ifs[ID]=Nested_Ifs[[#This Row],[ID]])), C2293 = "NA"), OR(J2293=42,J2293=6,J2293=7,J2293=8, J2293 = "NA")),"NA",0),0)),0)))</f>
        <v>0</v>
      </c>
      <c r="L2293">
        <v>1</v>
      </c>
      <c r="M2293">
        <v>2</v>
      </c>
      <c r="N2293" t="s">
        <v>0</v>
      </c>
      <c r="O2293" s="11">
        <f t="shared" si="35"/>
        <v>0</v>
      </c>
    </row>
    <row r="2294" spans="2:15" x14ac:dyDescent="0.3">
      <c r="B2294">
        <v>19791</v>
      </c>
      <c r="C2294">
        <v>3</v>
      </c>
      <c r="D2294">
        <v>1</v>
      </c>
      <c r="E2294">
        <v>3</v>
      </c>
      <c r="F2294">
        <v>13</v>
      </c>
      <c r="G2294" t="s">
        <v>0</v>
      </c>
      <c r="H2294" t="s">
        <v>0</v>
      </c>
      <c r="I2294" t="s">
        <v>0</v>
      </c>
      <c r="J2294" t="s">
        <v>0</v>
      </c>
      <c r="K2294" s="5" cm="1">
        <f t="array" ref="K2294">IF(AND(C2294=1,OR(J2294=42,J2294=6,J2294=7,J2294=8)),1,
IF(AND(OR(C2294=1,C2294="NA"),OR(J2294=42,J2294=6,J2294=7,J2294=8, J2294="NA")),"NA",
IF(_xlfn.MINIFS(Nested_Ifs[a11],Nested_Ifs[ID],Nested_Ifs[[#This Row],[ID]])&lt;&gt;1,IF(AND(C2294=MIN(_xlfn._xlws.FILTER(Nested_Ifs[a11], Nested_Ifs[ID]=Nested_Ifs[[#This Row],[ID]])), OR(J2294=42,J2294=6,J2294=7,J2294=8)),1,
IF(_xlfn.MINIFS(Nested_Ifs[a11],Nested_Ifs[ID],Nested_Ifs[[#This Row],[ID]])&lt;&gt;1,IF(AND(OR(C2294=MIN(_xlfn._xlws.FILTER(Nested_Ifs[a11], Nested_Ifs[ID]=Nested_Ifs[[#This Row],[ID]])), C2294 = "NA"), OR(J2294=42,J2294=6,J2294=7,J2294=8, J2294 = "NA")),"NA",0),0)),0)))</f>
        <v>0</v>
      </c>
      <c r="L2294">
        <v>1</v>
      </c>
      <c r="M2294">
        <v>2</v>
      </c>
      <c r="N2294" t="s">
        <v>0</v>
      </c>
      <c r="O2294" s="11">
        <f t="shared" si="35"/>
        <v>0</v>
      </c>
    </row>
    <row r="2295" spans="2:15" x14ac:dyDescent="0.3">
      <c r="B2295">
        <v>19791</v>
      </c>
      <c r="C2295">
        <v>4</v>
      </c>
      <c r="D2295">
        <v>1</v>
      </c>
      <c r="E2295">
        <v>3</v>
      </c>
      <c r="F2295">
        <v>9</v>
      </c>
      <c r="G2295" t="s">
        <v>0</v>
      </c>
      <c r="H2295" t="s">
        <v>0</v>
      </c>
      <c r="I2295" t="s">
        <v>0</v>
      </c>
      <c r="J2295" t="s">
        <v>0</v>
      </c>
      <c r="K2295" s="5" cm="1">
        <f t="array" ref="K2295">IF(AND(C2295=1,OR(J2295=42,J2295=6,J2295=7,J2295=8)),1,
IF(AND(OR(C2295=1,C2295="NA"),OR(J2295=42,J2295=6,J2295=7,J2295=8, J2295="NA")),"NA",
IF(_xlfn.MINIFS(Nested_Ifs[a11],Nested_Ifs[ID],Nested_Ifs[[#This Row],[ID]])&lt;&gt;1,IF(AND(C2295=MIN(_xlfn._xlws.FILTER(Nested_Ifs[a11], Nested_Ifs[ID]=Nested_Ifs[[#This Row],[ID]])), OR(J2295=42,J2295=6,J2295=7,J2295=8)),1,
IF(_xlfn.MINIFS(Nested_Ifs[a11],Nested_Ifs[ID],Nested_Ifs[[#This Row],[ID]])&lt;&gt;1,IF(AND(OR(C2295=MIN(_xlfn._xlws.FILTER(Nested_Ifs[a11], Nested_Ifs[ID]=Nested_Ifs[[#This Row],[ID]])), C2295 = "NA"), OR(J2295=42,J2295=6,J2295=7,J2295=8, J2295 = "NA")),"NA",0),0)),0)))</f>
        <v>0</v>
      </c>
      <c r="L2295">
        <v>1</v>
      </c>
      <c r="M2295">
        <v>2</v>
      </c>
      <c r="N2295" t="s">
        <v>0</v>
      </c>
      <c r="O2295" s="11">
        <f t="shared" si="35"/>
        <v>0</v>
      </c>
    </row>
    <row r="2296" spans="2:15" x14ac:dyDescent="0.3">
      <c r="B2296">
        <v>19792</v>
      </c>
      <c r="C2296">
        <v>1</v>
      </c>
      <c r="D2296">
        <v>1</v>
      </c>
      <c r="E2296">
        <v>1</v>
      </c>
      <c r="F2296">
        <v>63</v>
      </c>
      <c r="G2296">
        <v>1</v>
      </c>
      <c r="H2296" t="s">
        <v>0</v>
      </c>
      <c r="I2296" t="s">
        <v>0</v>
      </c>
      <c r="J2296">
        <v>5</v>
      </c>
      <c r="K2296" s="5" cm="1">
        <f t="array" ref="K2296">IF(AND(C2296=1,OR(J2296=42,J2296=6,J2296=7,J2296=8)),1,
IF(AND(OR(C2296=1,C2296="NA"),OR(J2296=42,J2296=6,J2296=7,J2296=8, J2296="NA")),"NA",
IF(_xlfn.MINIFS(Nested_Ifs[a11],Nested_Ifs[ID],Nested_Ifs[[#This Row],[ID]])&lt;&gt;1,IF(AND(C2296=MIN(_xlfn._xlws.FILTER(Nested_Ifs[a11], Nested_Ifs[ID]=Nested_Ifs[[#This Row],[ID]])), OR(J2296=42,J2296=6,J2296=7,J2296=8)),1,
IF(_xlfn.MINIFS(Nested_Ifs[a11],Nested_Ifs[ID],Nested_Ifs[[#This Row],[ID]])&lt;&gt;1,IF(AND(OR(C2296=MIN(_xlfn._xlws.FILTER(Nested_Ifs[a11], Nested_Ifs[ID]=Nested_Ifs[[#This Row],[ID]])), C2296 = "NA"), OR(J2296=42,J2296=6,J2296=7,J2296=8, J2296 = "NA")),"NA",0),0)),0)))</f>
        <v>0</v>
      </c>
      <c r="L2296">
        <v>1</v>
      </c>
      <c r="M2296">
        <v>2</v>
      </c>
      <c r="N2296" t="s">
        <v>0</v>
      </c>
      <c r="O2296" s="11">
        <f t="shared" si="35"/>
        <v>0</v>
      </c>
    </row>
    <row r="2297" spans="2:15" x14ac:dyDescent="0.3">
      <c r="B2297">
        <v>19792</v>
      </c>
      <c r="C2297">
        <v>2</v>
      </c>
      <c r="D2297">
        <v>2</v>
      </c>
      <c r="E2297">
        <v>2</v>
      </c>
      <c r="F2297">
        <v>59</v>
      </c>
      <c r="G2297">
        <v>1</v>
      </c>
      <c r="H2297" t="s">
        <v>0</v>
      </c>
      <c r="I2297" t="s">
        <v>0</v>
      </c>
      <c r="J2297">
        <v>3</v>
      </c>
      <c r="K2297" s="5" cm="1">
        <f t="array" ref="K2297">IF(AND(C2297=1,OR(J2297=42,J2297=6,J2297=7,J2297=8)),1,
IF(AND(OR(C2297=1,C2297="NA"),OR(J2297=42,J2297=6,J2297=7,J2297=8, J2297="NA")),"NA",
IF(_xlfn.MINIFS(Nested_Ifs[a11],Nested_Ifs[ID],Nested_Ifs[[#This Row],[ID]])&lt;&gt;1,IF(AND(C2297=MIN(_xlfn._xlws.FILTER(Nested_Ifs[a11], Nested_Ifs[ID]=Nested_Ifs[[#This Row],[ID]])), OR(J2297=42,J2297=6,J2297=7,J2297=8)),1,
IF(_xlfn.MINIFS(Nested_Ifs[a11],Nested_Ifs[ID],Nested_Ifs[[#This Row],[ID]])&lt;&gt;1,IF(AND(OR(C2297=MIN(_xlfn._xlws.FILTER(Nested_Ifs[a11], Nested_Ifs[ID]=Nested_Ifs[[#This Row],[ID]])), C2297 = "NA"), OR(J2297=42,J2297=6,J2297=7,J2297=8, J2297 = "NA")),"NA",0),0)),0)))</f>
        <v>0</v>
      </c>
      <c r="L2297">
        <v>1</v>
      </c>
      <c r="M2297">
        <v>2</v>
      </c>
      <c r="N2297" t="s">
        <v>0</v>
      </c>
      <c r="O2297" s="11">
        <f t="shared" si="35"/>
        <v>0</v>
      </c>
    </row>
    <row r="2298" spans="2:15" x14ac:dyDescent="0.3">
      <c r="B2298">
        <v>19792</v>
      </c>
      <c r="C2298">
        <v>3</v>
      </c>
      <c r="D2298">
        <v>1</v>
      </c>
      <c r="E2298">
        <v>3</v>
      </c>
      <c r="F2298">
        <v>36</v>
      </c>
      <c r="G2298">
        <v>1</v>
      </c>
      <c r="H2298" t="s">
        <v>0</v>
      </c>
      <c r="I2298" t="s">
        <v>0</v>
      </c>
      <c r="J2298">
        <v>1</v>
      </c>
      <c r="K2298" s="5" cm="1">
        <f t="array" ref="K2298">IF(AND(C2298=1,OR(J2298=42,J2298=6,J2298=7,J2298=8)),1,
IF(AND(OR(C2298=1,C2298="NA"),OR(J2298=42,J2298=6,J2298=7,J2298=8, J2298="NA")),"NA",
IF(_xlfn.MINIFS(Nested_Ifs[a11],Nested_Ifs[ID],Nested_Ifs[[#This Row],[ID]])&lt;&gt;1,IF(AND(C2298=MIN(_xlfn._xlws.FILTER(Nested_Ifs[a11], Nested_Ifs[ID]=Nested_Ifs[[#This Row],[ID]])), OR(J2298=42,J2298=6,J2298=7,J2298=8)),1,
IF(_xlfn.MINIFS(Nested_Ifs[a11],Nested_Ifs[ID],Nested_Ifs[[#This Row],[ID]])&lt;&gt;1,IF(AND(OR(C2298=MIN(_xlfn._xlws.FILTER(Nested_Ifs[a11], Nested_Ifs[ID]=Nested_Ifs[[#This Row],[ID]])), C2298 = "NA"), OR(J2298=42,J2298=6,J2298=7,J2298=8, J2298 = "NA")),"NA",0),0)),0)))</f>
        <v>0</v>
      </c>
      <c r="L2298">
        <v>1</v>
      </c>
      <c r="M2298">
        <v>2</v>
      </c>
      <c r="N2298" t="s">
        <v>0</v>
      </c>
      <c r="O2298" s="11">
        <f t="shared" si="35"/>
        <v>0</v>
      </c>
    </row>
    <row r="2299" spans="2:15" x14ac:dyDescent="0.3">
      <c r="B2299">
        <v>19792</v>
      </c>
      <c r="C2299">
        <v>4</v>
      </c>
      <c r="D2299">
        <v>2</v>
      </c>
      <c r="E2299">
        <v>4</v>
      </c>
      <c r="F2299">
        <v>31</v>
      </c>
      <c r="G2299">
        <v>1</v>
      </c>
      <c r="H2299" t="s">
        <v>0</v>
      </c>
      <c r="I2299" t="s">
        <v>0</v>
      </c>
      <c r="J2299">
        <v>1</v>
      </c>
      <c r="K2299" s="5" cm="1">
        <f t="array" ref="K2299">IF(AND(C2299=1,OR(J2299=42,J2299=6,J2299=7,J2299=8)),1,
IF(AND(OR(C2299=1,C2299="NA"),OR(J2299=42,J2299=6,J2299=7,J2299=8, J2299="NA")),"NA",
IF(_xlfn.MINIFS(Nested_Ifs[a11],Nested_Ifs[ID],Nested_Ifs[[#This Row],[ID]])&lt;&gt;1,IF(AND(C2299=MIN(_xlfn._xlws.FILTER(Nested_Ifs[a11], Nested_Ifs[ID]=Nested_Ifs[[#This Row],[ID]])), OR(J2299=42,J2299=6,J2299=7,J2299=8)),1,
IF(_xlfn.MINIFS(Nested_Ifs[a11],Nested_Ifs[ID],Nested_Ifs[[#This Row],[ID]])&lt;&gt;1,IF(AND(OR(C2299=MIN(_xlfn._xlws.FILTER(Nested_Ifs[a11], Nested_Ifs[ID]=Nested_Ifs[[#This Row],[ID]])), C2299 = "NA"), OR(J2299=42,J2299=6,J2299=7,J2299=8, J2299 = "NA")),"NA",0),0)),0)))</f>
        <v>0</v>
      </c>
      <c r="L2299">
        <v>1</v>
      </c>
      <c r="M2299">
        <v>2</v>
      </c>
      <c r="N2299" t="s">
        <v>0</v>
      </c>
      <c r="O2299" s="11">
        <f t="shared" si="35"/>
        <v>0</v>
      </c>
    </row>
    <row r="2300" spans="2:15" x14ac:dyDescent="0.3">
      <c r="B2300">
        <v>19792</v>
      </c>
      <c r="C2300">
        <v>5</v>
      </c>
      <c r="D2300">
        <v>2</v>
      </c>
      <c r="E2300">
        <v>8</v>
      </c>
      <c r="F2300">
        <v>17</v>
      </c>
      <c r="G2300">
        <v>6</v>
      </c>
      <c r="H2300" t="s">
        <v>0</v>
      </c>
      <c r="I2300" t="s">
        <v>0</v>
      </c>
      <c r="J2300" t="s">
        <v>0</v>
      </c>
      <c r="K2300" s="5" cm="1">
        <f t="array" ref="K2300">IF(AND(C2300=1,OR(J2300=42,J2300=6,J2300=7,J2300=8)),1,
IF(AND(OR(C2300=1,C2300="NA"),OR(J2300=42,J2300=6,J2300=7,J2300=8, J2300="NA")),"NA",
IF(_xlfn.MINIFS(Nested_Ifs[a11],Nested_Ifs[ID],Nested_Ifs[[#This Row],[ID]])&lt;&gt;1,IF(AND(C2300=MIN(_xlfn._xlws.FILTER(Nested_Ifs[a11], Nested_Ifs[ID]=Nested_Ifs[[#This Row],[ID]])), OR(J2300=42,J2300=6,J2300=7,J2300=8)),1,
IF(_xlfn.MINIFS(Nested_Ifs[a11],Nested_Ifs[ID],Nested_Ifs[[#This Row],[ID]])&lt;&gt;1,IF(AND(OR(C2300=MIN(_xlfn._xlws.FILTER(Nested_Ifs[a11], Nested_Ifs[ID]=Nested_Ifs[[#This Row],[ID]])), C2300 = "NA"), OR(J2300=42,J2300=6,J2300=7,J2300=8, J2300 = "NA")),"NA",0),0)),0)))</f>
        <v>0</v>
      </c>
      <c r="L2300">
        <v>1</v>
      </c>
      <c r="M2300">
        <v>2</v>
      </c>
      <c r="N2300" t="s">
        <v>0</v>
      </c>
      <c r="O2300" s="11">
        <f t="shared" si="35"/>
        <v>0</v>
      </c>
    </row>
    <row r="2301" spans="2:15" x14ac:dyDescent="0.3">
      <c r="B2301">
        <v>19793</v>
      </c>
      <c r="C2301">
        <v>1</v>
      </c>
      <c r="D2301">
        <v>1</v>
      </c>
      <c r="E2301">
        <v>1</v>
      </c>
      <c r="F2301">
        <v>53</v>
      </c>
      <c r="G2301">
        <v>1</v>
      </c>
      <c r="H2301" t="s">
        <v>0</v>
      </c>
      <c r="I2301" t="s">
        <v>0</v>
      </c>
      <c r="J2301">
        <v>5</v>
      </c>
      <c r="K2301" s="5" cm="1">
        <f t="array" ref="K2301">IF(AND(C2301=1,OR(J2301=42,J2301=6,J2301=7,J2301=8)),1,
IF(AND(OR(C2301=1,C2301="NA"),OR(J2301=42,J2301=6,J2301=7,J2301=8, J2301="NA")),"NA",
IF(_xlfn.MINIFS(Nested_Ifs[a11],Nested_Ifs[ID],Nested_Ifs[[#This Row],[ID]])&lt;&gt;1,IF(AND(C2301=MIN(_xlfn._xlws.FILTER(Nested_Ifs[a11], Nested_Ifs[ID]=Nested_Ifs[[#This Row],[ID]])), OR(J2301=42,J2301=6,J2301=7,J2301=8)),1,
IF(_xlfn.MINIFS(Nested_Ifs[a11],Nested_Ifs[ID],Nested_Ifs[[#This Row],[ID]])&lt;&gt;1,IF(AND(OR(C2301=MIN(_xlfn._xlws.FILTER(Nested_Ifs[a11], Nested_Ifs[ID]=Nested_Ifs[[#This Row],[ID]])), C2301 = "NA"), OR(J2301=42,J2301=6,J2301=7,J2301=8, J2301 = "NA")),"NA",0),0)),0)))</f>
        <v>0</v>
      </c>
      <c r="L2301">
        <v>2</v>
      </c>
      <c r="M2301">
        <v>2</v>
      </c>
      <c r="N2301" t="s">
        <v>0</v>
      </c>
      <c r="O2301" s="11">
        <f t="shared" si="35"/>
        <v>0</v>
      </c>
    </row>
    <row r="2302" spans="2:15" x14ac:dyDescent="0.3">
      <c r="B2302">
        <v>19793</v>
      </c>
      <c r="C2302">
        <v>2</v>
      </c>
      <c r="D2302">
        <v>2</v>
      </c>
      <c r="E2302">
        <v>2</v>
      </c>
      <c r="F2302">
        <v>47</v>
      </c>
      <c r="G2302">
        <v>1</v>
      </c>
      <c r="H2302" t="s">
        <v>0</v>
      </c>
      <c r="I2302" t="s">
        <v>0</v>
      </c>
      <c r="J2302">
        <v>5</v>
      </c>
      <c r="K2302" s="5" cm="1">
        <f t="array" ref="K2302">IF(AND(C2302=1,OR(J2302=42,J2302=6,J2302=7,J2302=8)),1,
IF(AND(OR(C2302=1,C2302="NA"),OR(J2302=42,J2302=6,J2302=7,J2302=8, J2302="NA")),"NA",
IF(_xlfn.MINIFS(Nested_Ifs[a11],Nested_Ifs[ID],Nested_Ifs[[#This Row],[ID]])&lt;&gt;1,IF(AND(C2302=MIN(_xlfn._xlws.FILTER(Nested_Ifs[a11], Nested_Ifs[ID]=Nested_Ifs[[#This Row],[ID]])), OR(J2302=42,J2302=6,J2302=7,J2302=8)),1,
IF(_xlfn.MINIFS(Nested_Ifs[a11],Nested_Ifs[ID],Nested_Ifs[[#This Row],[ID]])&lt;&gt;1,IF(AND(OR(C2302=MIN(_xlfn._xlws.FILTER(Nested_Ifs[a11], Nested_Ifs[ID]=Nested_Ifs[[#This Row],[ID]])), C2302 = "NA"), OR(J2302=42,J2302=6,J2302=7,J2302=8, J2302 = "NA")),"NA",0),0)),0)))</f>
        <v>0</v>
      </c>
      <c r="L2302">
        <v>2</v>
      </c>
      <c r="M2302">
        <v>2</v>
      </c>
      <c r="N2302" t="s">
        <v>0</v>
      </c>
      <c r="O2302" s="11">
        <f t="shared" si="35"/>
        <v>0</v>
      </c>
    </row>
    <row r="2303" spans="2:15" x14ac:dyDescent="0.3">
      <c r="B2303">
        <v>19793</v>
      </c>
      <c r="C2303">
        <v>3</v>
      </c>
      <c r="D2303">
        <v>1</v>
      </c>
      <c r="E2303">
        <v>3</v>
      </c>
      <c r="F2303">
        <v>14</v>
      </c>
      <c r="G2303" t="s">
        <v>0</v>
      </c>
      <c r="H2303" t="s">
        <v>0</v>
      </c>
      <c r="I2303" t="s">
        <v>0</v>
      </c>
      <c r="J2303" t="s">
        <v>0</v>
      </c>
      <c r="K2303" s="5" cm="1">
        <f t="array" ref="K2303">IF(AND(C2303=1,OR(J2303=42,J2303=6,J2303=7,J2303=8)),1,
IF(AND(OR(C2303=1,C2303="NA"),OR(J2303=42,J2303=6,J2303=7,J2303=8, J2303="NA")),"NA",
IF(_xlfn.MINIFS(Nested_Ifs[a11],Nested_Ifs[ID],Nested_Ifs[[#This Row],[ID]])&lt;&gt;1,IF(AND(C2303=MIN(_xlfn._xlws.FILTER(Nested_Ifs[a11], Nested_Ifs[ID]=Nested_Ifs[[#This Row],[ID]])), OR(J2303=42,J2303=6,J2303=7,J2303=8)),1,
IF(_xlfn.MINIFS(Nested_Ifs[a11],Nested_Ifs[ID],Nested_Ifs[[#This Row],[ID]])&lt;&gt;1,IF(AND(OR(C2303=MIN(_xlfn._xlws.FILTER(Nested_Ifs[a11], Nested_Ifs[ID]=Nested_Ifs[[#This Row],[ID]])), C2303 = "NA"), OR(J2303=42,J2303=6,J2303=7,J2303=8, J2303 = "NA")),"NA",0),0)),0)))</f>
        <v>0</v>
      </c>
      <c r="L2303">
        <v>2</v>
      </c>
      <c r="M2303">
        <v>2</v>
      </c>
      <c r="N2303" t="s">
        <v>0</v>
      </c>
      <c r="O2303" s="11">
        <f t="shared" si="35"/>
        <v>0</v>
      </c>
    </row>
    <row r="2304" spans="2:15" x14ac:dyDescent="0.3">
      <c r="B2304">
        <v>19793</v>
      </c>
      <c r="C2304">
        <v>4</v>
      </c>
      <c r="D2304">
        <v>1</v>
      </c>
      <c r="E2304">
        <v>3</v>
      </c>
      <c r="F2304">
        <v>4</v>
      </c>
      <c r="G2304" t="s">
        <v>0</v>
      </c>
      <c r="H2304">
        <v>2</v>
      </c>
      <c r="I2304">
        <v>8</v>
      </c>
      <c r="J2304" t="s">
        <v>0</v>
      </c>
      <c r="K2304" s="5" cm="1">
        <f t="array" ref="K2304">IF(AND(C2304=1,OR(J2304=42,J2304=6,J2304=7,J2304=8)),1,
IF(AND(OR(C2304=1,C2304="NA"),OR(J2304=42,J2304=6,J2304=7,J2304=8, J2304="NA")),"NA",
IF(_xlfn.MINIFS(Nested_Ifs[a11],Nested_Ifs[ID],Nested_Ifs[[#This Row],[ID]])&lt;&gt;1,IF(AND(C2304=MIN(_xlfn._xlws.FILTER(Nested_Ifs[a11], Nested_Ifs[ID]=Nested_Ifs[[#This Row],[ID]])), OR(J2304=42,J2304=6,J2304=7,J2304=8)),1,
IF(_xlfn.MINIFS(Nested_Ifs[a11],Nested_Ifs[ID],Nested_Ifs[[#This Row],[ID]])&lt;&gt;1,IF(AND(OR(C2304=MIN(_xlfn._xlws.FILTER(Nested_Ifs[a11], Nested_Ifs[ID]=Nested_Ifs[[#This Row],[ID]])), C2304 = "NA"), OR(J2304=42,J2304=6,J2304=7,J2304=8, J2304 = "NA")),"NA",0),0)),0)))</f>
        <v>0</v>
      </c>
      <c r="L2304">
        <v>2</v>
      </c>
      <c r="M2304">
        <v>2</v>
      </c>
      <c r="N2304" t="s">
        <v>0</v>
      </c>
      <c r="O2304" s="11">
        <f t="shared" si="35"/>
        <v>0</v>
      </c>
    </row>
    <row r="2305" spans="2:15" x14ac:dyDescent="0.3">
      <c r="B2305">
        <v>19794</v>
      </c>
      <c r="C2305">
        <v>1</v>
      </c>
      <c r="D2305">
        <v>2</v>
      </c>
      <c r="E2305">
        <v>1</v>
      </c>
      <c r="F2305">
        <v>63</v>
      </c>
      <c r="G2305">
        <v>5</v>
      </c>
      <c r="H2305" t="s">
        <v>0</v>
      </c>
      <c r="I2305" t="s">
        <v>0</v>
      </c>
      <c r="J2305">
        <v>5</v>
      </c>
      <c r="K2305" s="5" cm="1">
        <f t="array" ref="K2305">IF(AND(C2305=1,OR(J2305=42,J2305=6,J2305=7,J2305=8)),1,
IF(AND(OR(C2305=1,C2305="NA"),OR(J2305=42,J2305=6,J2305=7,J2305=8, J2305="NA")),"NA",
IF(_xlfn.MINIFS(Nested_Ifs[a11],Nested_Ifs[ID],Nested_Ifs[[#This Row],[ID]])&lt;&gt;1,IF(AND(C2305=MIN(_xlfn._xlws.FILTER(Nested_Ifs[a11], Nested_Ifs[ID]=Nested_Ifs[[#This Row],[ID]])), OR(J2305=42,J2305=6,J2305=7,J2305=8)),1,
IF(_xlfn.MINIFS(Nested_Ifs[a11],Nested_Ifs[ID],Nested_Ifs[[#This Row],[ID]])&lt;&gt;1,IF(AND(OR(C2305=MIN(_xlfn._xlws.FILTER(Nested_Ifs[a11], Nested_Ifs[ID]=Nested_Ifs[[#This Row],[ID]])), C2305 = "NA"), OR(J2305=42,J2305=6,J2305=7,J2305=8, J2305 = "NA")),"NA",0),0)),0)))</f>
        <v>0</v>
      </c>
      <c r="L2305">
        <v>2</v>
      </c>
      <c r="M2305">
        <v>2</v>
      </c>
      <c r="N2305" t="s">
        <v>0</v>
      </c>
      <c r="O2305" s="11">
        <f t="shared" si="35"/>
        <v>0</v>
      </c>
    </row>
    <row r="2306" spans="2:15" x14ac:dyDescent="0.3">
      <c r="B2306">
        <v>19794</v>
      </c>
      <c r="C2306">
        <v>2</v>
      </c>
      <c r="D2306">
        <v>1</v>
      </c>
      <c r="E2306">
        <v>3</v>
      </c>
      <c r="F2306">
        <v>34</v>
      </c>
      <c r="G2306">
        <v>3</v>
      </c>
      <c r="H2306" t="s">
        <v>0</v>
      </c>
      <c r="I2306" t="s">
        <v>0</v>
      </c>
      <c r="J2306">
        <v>5</v>
      </c>
      <c r="K2306" s="5" cm="1">
        <f t="array" ref="K2306">IF(AND(C2306=1,OR(J2306=42,J2306=6,J2306=7,J2306=8)),1,
IF(AND(OR(C2306=1,C2306="NA"),OR(J2306=42,J2306=6,J2306=7,J2306=8, J2306="NA")),"NA",
IF(_xlfn.MINIFS(Nested_Ifs[a11],Nested_Ifs[ID],Nested_Ifs[[#This Row],[ID]])&lt;&gt;1,IF(AND(C2306=MIN(_xlfn._xlws.FILTER(Nested_Ifs[a11], Nested_Ifs[ID]=Nested_Ifs[[#This Row],[ID]])), OR(J2306=42,J2306=6,J2306=7,J2306=8)),1,
IF(_xlfn.MINIFS(Nested_Ifs[a11],Nested_Ifs[ID],Nested_Ifs[[#This Row],[ID]])&lt;&gt;1,IF(AND(OR(C2306=MIN(_xlfn._xlws.FILTER(Nested_Ifs[a11], Nested_Ifs[ID]=Nested_Ifs[[#This Row],[ID]])), C2306 = "NA"), OR(J2306=42,J2306=6,J2306=7,J2306=8, J2306 = "NA")),"NA",0),0)),0)))</f>
        <v>0</v>
      </c>
      <c r="L2306">
        <v>2</v>
      </c>
      <c r="M2306">
        <v>2</v>
      </c>
      <c r="N2306" t="s">
        <v>0</v>
      </c>
      <c r="O2306" s="11">
        <f t="shared" si="35"/>
        <v>0</v>
      </c>
    </row>
    <row r="2307" spans="2:15" x14ac:dyDescent="0.3">
      <c r="B2307">
        <v>19794</v>
      </c>
      <c r="C2307">
        <v>3</v>
      </c>
      <c r="D2307">
        <v>1</v>
      </c>
      <c r="E2307">
        <v>3</v>
      </c>
      <c r="F2307">
        <v>30</v>
      </c>
      <c r="G2307">
        <v>1</v>
      </c>
      <c r="H2307" t="s">
        <v>0</v>
      </c>
      <c r="I2307" t="s">
        <v>0</v>
      </c>
      <c r="J2307">
        <v>5</v>
      </c>
      <c r="K2307" s="5" cm="1">
        <f t="array" ref="K2307">IF(AND(C2307=1,OR(J2307=42,J2307=6,J2307=7,J2307=8)),1,
IF(AND(OR(C2307=1,C2307="NA"),OR(J2307=42,J2307=6,J2307=7,J2307=8, J2307="NA")),"NA",
IF(_xlfn.MINIFS(Nested_Ifs[a11],Nested_Ifs[ID],Nested_Ifs[[#This Row],[ID]])&lt;&gt;1,IF(AND(C2307=MIN(_xlfn._xlws.FILTER(Nested_Ifs[a11], Nested_Ifs[ID]=Nested_Ifs[[#This Row],[ID]])), OR(J2307=42,J2307=6,J2307=7,J2307=8)),1,
IF(_xlfn.MINIFS(Nested_Ifs[a11],Nested_Ifs[ID],Nested_Ifs[[#This Row],[ID]])&lt;&gt;1,IF(AND(OR(C2307=MIN(_xlfn._xlws.FILTER(Nested_Ifs[a11], Nested_Ifs[ID]=Nested_Ifs[[#This Row],[ID]])), C2307 = "NA"), OR(J2307=42,J2307=6,J2307=7,J2307=8, J2307 = "NA")),"NA",0),0)),0)))</f>
        <v>0</v>
      </c>
      <c r="L2307">
        <v>2</v>
      </c>
      <c r="M2307">
        <v>2</v>
      </c>
      <c r="N2307" t="s">
        <v>0</v>
      </c>
      <c r="O2307" s="11">
        <f t="shared" si="35"/>
        <v>0</v>
      </c>
    </row>
    <row r="2308" spans="2:15" x14ac:dyDescent="0.3">
      <c r="B2308">
        <v>19794</v>
      </c>
      <c r="C2308">
        <v>4</v>
      </c>
      <c r="D2308">
        <v>2</v>
      </c>
      <c r="E2308">
        <v>4</v>
      </c>
      <c r="F2308">
        <v>24</v>
      </c>
      <c r="G2308">
        <v>1</v>
      </c>
      <c r="H2308" t="s">
        <v>0</v>
      </c>
      <c r="I2308" t="s">
        <v>0</v>
      </c>
      <c r="J2308">
        <v>5</v>
      </c>
      <c r="K2308" s="5" cm="1">
        <f t="array" ref="K2308">IF(AND(C2308=1,OR(J2308=42,J2308=6,J2308=7,J2308=8)),1,
IF(AND(OR(C2308=1,C2308="NA"),OR(J2308=42,J2308=6,J2308=7,J2308=8, J2308="NA")),"NA",
IF(_xlfn.MINIFS(Nested_Ifs[a11],Nested_Ifs[ID],Nested_Ifs[[#This Row],[ID]])&lt;&gt;1,IF(AND(C2308=MIN(_xlfn._xlws.FILTER(Nested_Ifs[a11], Nested_Ifs[ID]=Nested_Ifs[[#This Row],[ID]])), OR(J2308=42,J2308=6,J2308=7,J2308=8)),1,
IF(_xlfn.MINIFS(Nested_Ifs[a11],Nested_Ifs[ID],Nested_Ifs[[#This Row],[ID]])&lt;&gt;1,IF(AND(OR(C2308=MIN(_xlfn._xlws.FILTER(Nested_Ifs[a11], Nested_Ifs[ID]=Nested_Ifs[[#This Row],[ID]])), C2308 = "NA"), OR(J2308=42,J2308=6,J2308=7,J2308=8, J2308 = "NA")),"NA",0),0)),0)))</f>
        <v>0</v>
      </c>
      <c r="L2308">
        <v>2</v>
      </c>
      <c r="M2308">
        <v>2</v>
      </c>
      <c r="N2308" t="s">
        <v>0</v>
      </c>
      <c r="O2308" s="11">
        <f t="shared" si="35"/>
        <v>0</v>
      </c>
    </row>
    <row r="2309" spans="2:15" x14ac:dyDescent="0.3">
      <c r="B2309">
        <v>19794</v>
      </c>
      <c r="C2309">
        <v>5</v>
      </c>
      <c r="D2309">
        <v>2</v>
      </c>
      <c r="E2309">
        <v>8</v>
      </c>
      <c r="F2309">
        <v>8</v>
      </c>
      <c r="G2309" t="s">
        <v>0</v>
      </c>
      <c r="H2309" t="s">
        <v>0</v>
      </c>
      <c r="I2309" t="s">
        <v>0</v>
      </c>
      <c r="J2309" t="s">
        <v>0</v>
      </c>
      <c r="K2309" s="5" cm="1">
        <f t="array" ref="K2309">IF(AND(C2309=1,OR(J2309=42,J2309=6,J2309=7,J2309=8)),1,
IF(AND(OR(C2309=1,C2309="NA"),OR(J2309=42,J2309=6,J2309=7,J2309=8, J2309="NA")),"NA",
IF(_xlfn.MINIFS(Nested_Ifs[a11],Nested_Ifs[ID],Nested_Ifs[[#This Row],[ID]])&lt;&gt;1,IF(AND(C2309=MIN(_xlfn._xlws.FILTER(Nested_Ifs[a11], Nested_Ifs[ID]=Nested_Ifs[[#This Row],[ID]])), OR(J2309=42,J2309=6,J2309=7,J2309=8)),1,
IF(_xlfn.MINIFS(Nested_Ifs[a11],Nested_Ifs[ID],Nested_Ifs[[#This Row],[ID]])&lt;&gt;1,IF(AND(OR(C2309=MIN(_xlfn._xlws.FILTER(Nested_Ifs[a11], Nested_Ifs[ID]=Nested_Ifs[[#This Row],[ID]])), C2309 = "NA"), OR(J2309=42,J2309=6,J2309=7,J2309=8, J2309 = "NA")),"NA",0),0)),0)))</f>
        <v>0</v>
      </c>
      <c r="L2309">
        <v>2</v>
      </c>
      <c r="M2309">
        <v>2</v>
      </c>
      <c r="N2309" t="s">
        <v>0</v>
      </c>
      <c r="O2309" s="11">
        <f t="shared" si="35"/>
        <v>0</v>
      </c>
    </row>
    <row r="2310" spans="2:15" x14ac:dyDescent="0.3">
      <c r="B2310">
        <v>19794</v>
      </c>
      <c r="C2310">
        <v>6</v>
      </c>
      <c r="D2310">
        <v>2</v>
      </c>
      <c r="E2310">
        <v>8</v>
      </c>
      <c r="F2310">
        <v>2</v>
      </c>
      <c r="G2310" t="s">
        <v>0</v>
      </c>
      <c r="H2310">
        <v>2</v>
      </c>
      <c r="I2310">
        <v>8</v>
      </c>
      <c r="J2310" t="s">
        <v>0</v>
      </c>
      <c r="K2310" s="5" cm="1">
        <f t="array" ref="K2310">IF(AND(C2310=1,OR(J2310=42,J2310=6,J2310=7,J2310=8)),1,
IF(AND(OR(C2310=1,C2310="NA"),OR(J2310=42,J2310=6,J2310=7,J2310=8, J2310="NA")),"NA",
IF(_xlfn.MINIFS(Nested_Ifs[a11],Nested_Ifs[ID],Nested_Ifs[[#This Row],[ID]])&lt;&gt;1,IF(AND(C2310=MIN(_xlfn._xlws.FILTER(Nested_Ifs[a11], Nested_Ifs[ID]=Nested_Ifs[[#This Row],[ID]])), OR(J2310=42,J2310=6,J2310=7,J2310=8)),1,
IF(_xlfn.MINIFS(Nested_Ifs[a11],Nested_Ifs[ID],Nested_Ifs[[#This Row],[ID]])&lt;&gt;1,IF(AND(OR(C2310=MIN(_xlfn._xlws.FILTER(Nested_Ifs[a11], Nested_Ifs[ID]=Nested_Ifs[[#This Row],[ID]])), C2310 = "NA"), OR(J2310=42,J2310=6,J2310=7,J2310=8, J2310 = "NA")),"NA",0),0)),0)))</f>
        <v>0</v>
      </c>
      <c r="L2310">
        <v>2</v>
      </c>
      <c r="M2310">
        <v>2</v>
      </c>
      <c r="N2310" t="s">
        <v>0</v>
      </c>
      <c r="O2310" s="11">
        <f t="shared" si="35"/>
        <v>0</v>
      </c>
    </row>
    <row r="2311" spans="2:15" x14ac:dyDescent="0.3">
      <c r="B2311">
        <v>19794</v>
      </c>
      <c r="C2311">
        <v>7</v>
      </c>
      <c r="D2311">
        <v>2</v>
      </c>
      <c r="E2311">
        <v>8</v>
      </c>
      <c r="F2311">
        <v>0</v>
      </c>
      <c r="G2311" t="s">
        <v>0</v>
      </c>
      <c r="H2311">
        <v>2</v>
      </c>
      <c r="I2311">
        <v>3</v>
      </c>
      <c r="J2311" t="s">
        <v>0</v>
      </c>
      <c r="K2311" s="5" cm="1">
        <f t="array" ref="K2311">IF(AND(C2311=1,OR(J2311=42,J2311=6,J2311=7,J2311=8)),1,
IF(AND(OR(C2311=1,C2311="NA"),OR(J2311=42,J2311=6,J2311=7,J2311=8, J2311="NA")),"NA",
IF(_xlfn.MINIFS(Nested_Ifs[a11],Nested_Ifs[ID],Nested_Ifs[[#This Row],[ID]])&lt;&gt;1,IF(AND(C2311=MIN(_xlfn._xlws.FILTER(Nested_Ifs[a11], Nested_Ifs[ID]=Nested_Ifs[[#This Row],[ID]])), OR(J2311=42,J2311=6,J2311=7,J2311=8)),1,
IF(_xlfn.MINIFS(Nested_Ifs[a11],Nested_Ifs[ID],Nested_Ifs[[#This Row],[ID]])&lt;&gt;1,IF(AND(OR(C2311=MIN(_xlfn._xlws.FILTER(Nested_Ifs[a11], Nested_Ifs[ID]=Nested_Ifs[[#This Row],[ID]])), C2311 = "NA"), OR(J2311=42,J2311=6,J2311=7,J2311=8, J2311 = "NA")),"NA",0),0)),0)))</f>
        <v>0</v>
      </c>
      <c r="L2311">
        <v>2</v>
      </c>
      <c r="M2311">
        <v>2</v>
      </c>
      <c r="N2311" t="s">
        <v>0</v>
      </c>
      <c r="O2311" s="11">
        <f t="shared" si="35"/>
        <v>0</v>
      </c>
    </row>
    <row r="2312" spans="2:15" x14ac:dyDescent="0.3">
      <c r="B2312">
        <v>19795</v>
      </c>
      <c r="C2312">
        <v>1</v>
      </c>
      <c r="D2312">
        <v>2</v>
      </c>
      <c r="E2312">
        <v>1</v>
      </c>
      <c r="F2312">
        <v>46</v>
      </c>
      <c r="G2312">
        <v>5</v>
      </c>
      <c r="H2312" t="s">
        <v>0</v>
      </c>
      <c r="I2312" t="s">
        <v>0</v>
      </c>
      <c r="J2312">
        <v>5</v>
      </c>
      <c r="K2312" s="5" cm="1">
        <f t="array" ref="K2312">IF(AND(C2312=1,OR(J2312=42,J2312=6,J2312=7,J2312=8)),1,
IF(AND(OR(C2312=1,C2312="NA"),OR(J2312=42,J2312=6,J2312=7,J2312=8, J2312="NA")),"NA",
IF(_xlfn.MINIFS(Nested_Ifs[a11],Nested_Ifs[ID],Nested_Ifs[[#This Row],[ID]])&lt;&gt;1,IF(AND(C2312=MIN(_xlfn._xlws.FILTER(Nested_Ifs[a11], Nested_Ifs[ID]=Nested_Ifs[[#This Row],[ID]])), OR(J2312=42,J2312=6,J2312=7,J2312=8)),1,
IF(_xlfn.MINIFS(Nested_Ifs[a11],Nested_Ifs[ID],Nested_Ifs[[#This Row],[ID]])&lt;&gt;1,IF(AND(OR(C2312=MIN(_xlfn._xlws.FILTER(Nested_Ifs[a11], Nested_Ifs[ID]=Nested_Ifs[[#This Row],[ID]])), C2312 = "NA"), OR(J2312=42,J2312=6,J2312=7,J2312=8, J2312 = "NA")),"NA",0),0)),0)))</f>
        <v>0</v>
      </c>
      <c r="L2312">
        <v>1</v>
      </c>
      <c r="M2312">
        <v>2</v>
      </c>
      <c r="N2312" t="s">
        <v>0</v>
      </c>
      <c r="O2312" s="11">
        <f t="shared" si="35"/>
        <v>0</v>
      </c>
    </row>
    <row r="2313" spans="2:15" x14ac:dyDescent="0.3">
      <c r="B2313">
        <v>19795</v>
      </c>
      <c r="C2313">
        <v>2</v>
      </c>
      <c r="D2313">
        <v>1</v>
      </c>
      <c r="E2313">
        <v>3</v>
      </c>
      <c r="F2313">
        <v>27</v>
      </c>
      <c r="G2313">
        <v>6</v>
      </c>
      <c r="H2313" t="s">
        <v>0</v>
      </c>
      <c r="I2313" t="s">
        <v>0</v>
      </c>
      <c r="J2313">
        <v>5</v>
      </c>
      <c r="K2313" s="5" cm="1">
        <f t="array" ref="K2313">IF(AND(C2313=1,OR(J2313=42,J2313=6,J2313=7,J2313=8)),1,
IF(AND(OR(C2313=1,C2313="NA"),OR(J2313=42,J2313=6,J2313=7,J2313=8, J2313="NA")),"NA",
IF(_xlfn.MINIFS(Nested_Ifs[a11],Nested_Ifs[ID],Nested_Ifs[[#This Row],[ID]])&lt;&gt;1,IF(AND(C2313=MIN(_xlfn._xlws.FILTER(Nested_Ifs[a11], Nested_Ifs[ID]=Nested_Ifs[[#This Row],[ID]])), OR(J2313=42,J2313=6,J2313=7,J2313=8)),1,
IF(_xlfn.MINIFS(Nested_Ifs[a11],Nested_Ifs[ID],Nested_Ifs[[#This Row],[ID]])&lt;&gt;1,IF(AND(OR(C2313=MIN(_xlfn._xlws.FILTER(Nested_Ifs[a11], Nested_Ifs[ID]=Nested_Ifs[[#This Row],[ID]])), C2313 = "NA"), OR(J2313=42,J2313=6,J2313=7,J2313=8, J2313 = "NA")),"NA",0),0)),0)))</f>
        <v>0</v>
      </c>
      <c r="L2313">
        <v>1</v>
      </c>
      <c r="M2313">
        <v>2</v>
      </c>
      <c r="N2313" t="s">
        <v>0</v>
      </c>
      <c r="O2313" s="11">
        <f t="shared" si="35"/>
        <v>0</v>
      </c>
    </row>
    <row r="2314" spans="2:15" x14ac:dyDescent="0.3">
      <c r="B2314">
        <v>19795</v>
      </c>
      <c r="C2314">
        <v>3</v>
      </c>
      <c r="D2314">
        <v>1</v>
      </c>
      <c r="E2314">
        <v>3</v>
      </c>
      <c r="F2314">
        <v>19</v>
      </c>
      <c r="G2314">
        <v>6</v>
      </c>
      <c r="H2314" t="s">
        <v>0</v>
      </c>
      <c r="I2314" t="s">
        <v>0</v>
      </c>
      <c r="J2314">
        <v>42</v>
      </c>
      <c r="K2314" s="5" cm="1">
        <f t="array" ref="K2314">IF(AND(C2314=1,OR(J2314=42,J2314=6,J2314=7,J2314=8)),1,
IF(AND(OR(C2314=1,C2314="NA"),OR(J2314=42,J2314=6,J2314=7,J2314=8, J2314="NA")),"NA",
IF(_xlfn.MINIFS(Nested_Ifs[a11],Nested_Ifs[ID],Nested_Ifs[[#This Row],[ID]])&lt;&gt;1,IF(AND(C2314=MIN(_xlfn._xlws.FILTER(Nested_Ifs[a11], Nested_Ifs[ID]=Nested_Ifs[[#This Row],[ID]])), OR(J2314=42,J2314=6,J2314=7,J2314=8)),1,
IF(_xlfn.MINIFS(Nested_Ifs[a11],Nested_Ifs[ID],Nested_Ifs[[#This Row],[ID]])&lt;&gt;1,IF(AND(OR(C2314=MIN(_xlfn._xlws.FILTER(Nested_Ifs[a11], Nested_Ifs[ID]=Nested_Ifs[[#This Row],[ID]])), C2314 = "NA"), OR(J2314=42,J2314=6,J2314=7,J2314=8, J2314 = "NA")),"NA",0),0)),0)))</f>
        <v>0</v>
      </c>
      <c r="L2314">
        <v>2</v>
      </c>
      <c r="M2314">
        <v>2</v>
      </c>
      <c r="N2314" t="s">
        <v>0</v>
      </c>
      <c r="O2314" s="11">
        <f t="shared" si="35"/>
        <v>0</v>
      </c>
    </row>
    <row r="2315" spans="2:15" x14ac:dyDescent="0.3">
      <c r="B2315">
        <v>19796</v>
      </c>
      <c r="C2315">
        <v>1</v>
      </c>
      <c r="D2315">
        <v>1</v>
      </c>
      <c r="E2315">
        <v>1</v>
      </c>
      <c r="F2315">
        <v>49</v>
      </c>
      <c r="G2315">
        <v>1</v>
      </c>
      <c r="H2315" t="s">
        <v>0</v>
      </c>
      <c r="I2315" t="s">
        <v>0</v>
      </c>
      <c r="J2315">
        <v>3</v>
      </c>
      <c r="K2315" s="5" cm="1">
        <f t="array" ref="K2315">IF(AND(C2315=1,OR(J2315=42,J2315=6,J2315=7,J2315=8)),1,
IF(AND(OR(C2315=1,C2315="NA"),OR(J2315=42,J2315=6,J2315=7,J2315=8, J2315="NA")),"NA",
IF(_xlfn.MINIFS(Nested_Ifs[a11],Nested_Ifs[ID],Nested_Ifs[[#This Row],[ID]])&lt;&gt;1,IF(AND(C2315=MIN(_xlfn._xlws.FILTER(Nested_Ifs[a11], Nested_Ifs[ID]=Nested_Ifs[[#This Row],[ID]])), OR(J2315=42,J2315=6,J2315=7,J2315=8)),1,
IF(_xlfn.MINIFS(Nested_Ifs[a11],Nested_Ifs[ID],Nested_Ifs[[#This Row],[ID]])&lt;&gt;1,IF(AND(OR(C2315=MIN(_xlfn._xlws.FILTER(Nested_Ifs[a11], Nested_Ifs[ID]=Nested_Ifs[[#This Row],[ID]])), C2315 = "NA"), OR(J2315=42,J2315=6,J2315=7,J2315=8, J2315 = "NA")),"NA",0),0)),0)))</f>
        <v>0</v>
      </c>
      <c r="L2315">
        <v>1</v>
      </c>
      <c r="M2315">
        <v>1</v>
      </c>
      <c r="N2315">
        <v>4</v>
      </c>
      <c r="O2315" s="11">
        <f t="shared" si="35"/>
        <v>1</v>
      </c>
    </row>
    <row r="2316" spans="2:15" x14ac:dyDescent="0.3">
      <c r="B2316">
        <v>19796</v>
      </c>
      <c r="C2316">
        <v>2</v>
      </c>
      <c r="D2316">
        <v>2</v>
      </c>
      <c r="E2316">
        <v>2</v>
      </c>
      <c r="F2316">
        <v>50</v>
      </c>
      <c r="G2316">
        <v>1</v>
      </c>
      <c r="H2316" t="s">
        <v>0</v>
      </c>
      <c r="I2316" t="s">
        <v>0</v>
      </c>
      <c r="J2316">
        <v>1</v>
      </c>
      <c r="K2316" s="5" cm="1">
        <f t="array" ref="K2316">IF(AND(C2316=1,OR(J2316=42,J2316=6,J2316=7,J2316=8)),1,
IF(AND(OR(C2316=1,C2316="NA"),OR(J2316=42,J2316=6,J2316=7,J2316=8, J2316="NA")),"NA",
IF(_xlfn.MINIFS(Nested_Ifs[a11],Nested_Ifs[ID],Nested_Ifs[[#This Row],[ID]])&lt;&gt;1,IF(AND(C2316=MIN(_xlfn._xlws.FILTER(Nested_Ifs[a11], Nested_Ifs[ID]=Nested_Ifs[[#This Row],[ID]])), OR(J2316=42,J2316=6,J2316=7,J2316=8)),1,
IF(_xlfn.MINIFS(Nested_Ifs[a11],Nested_Ifs[ID],Nested_Ifs[[#This Row],[ID]])&lt;&gt;1,IF(AND(OR(C2316=MIN(_xlfn._xlws.FILTER(Nested_Ifs[a11], Nested_Ifs[ID]=Nested_Ifs[[#This Row],[ID]])), C2316 = "NA"), OR(J2316=42,J2316=6,J2316=7,J2316=8, J2316 = "NA")),"NA",0),0)),0)))</f>
        <v>0</v>
      </c>
      <c r="L2316">
        <v>1</v>
      </c>
      <c r="M2316">
        <v>1</v>
      </c>
      <c r="N2316">
        <v>4</v>
      </c>
      <c r="O2316" s="11">
        <f t="shared" si="35"/>
        <v>1</v>
      </c>
    </row>
    <row r="2317" spans="2:15" x14ac:dyDescent="0.3">
      <c r="B2317">
        <v>19796</v>
      </c>
      <c r="C2317">
        <v>4</v>
      </c>
      <c r="D2317">
        <v>1</v>
      </c>
      <c r="E2317">
        <v>3</v>
      </c>
      <c r="F2317">
        <v>16</v>
      </c>
      <c r="G2317">
        <v>6</v>
      </c>
      <c r="H2317" t="s">
        <v>0</v>
      </c>
      <c r="I2317" t="s">
        <v>0</v>
      </c>
      <c r="J2317" t="s">
        <v>0</v>
      </c>
      <c r="K2317" s="5" cm="1">
        <f t="array" ref="K2317">IF(AND(C2317=1,OR(J2317=42,J2317=6,J2317=7,J2317=8)),1,
IF(AND(OR(C2317=1,C2317="NA"),OR(J2317=42,J2317=6,J2317=7,J2317=8, J2317="NA")),"NA",
IF(_xlfn.MINIFS(Nested_Ifs[a11],Nested_Ifs[ID],Nested_Ifs[[#This Row],[ID]])&lt;&gt;1,IF(AND(C2317=MIN(_xlfn._xlws.FILTER(Nested_Ifs[a11], Nested_Ifs[ID]=Nested_Ifs[[#This Row],[ID]])), OR(J2317=42,J2317=6,J2317=7,J2317=8)),1,
IF(_xlfn.MINIFS(Nested_Ifs[a11],Nested_Ifs[ID],Nested_Ifs[[#This Row],[ID]])&lt;&gt;1,IF(AND(OR(C2317=MIN(_xlfn._xlws.FILTER(Nested_Ifs[a11], Nested_Ifs[ID]=Nested_Ifs[[#This Row],[ID]])), C2317 = "NA"), OR(J2317=42,J2317=6,J2317=7,J2317=8, J2317 = "NA")),"NA",0),0)),0)))</f>
        <v>0</v>
      </c>
      <c r="L2317">
        <v>1</v>
      </c>
      <c r="M2317">
        <v>1</v>
      </c>
      <c r="N2317">
        <v>4</v>
      </c>
      <c r="O2317" s="11">
        <f t="shared" si="35"/>
        <v>1</v>
      </c>
    </row>
    <row r="2318" spans="2:15" x14ac:dyDescent="0.3">
      <c r="B2318">
        <v>19796</v>
      </c>
      <c r="C2318">
        <v>5</v>
      </c>
      <c r="D2318">
        <v>1</v>
      </c>
      <c r="E2318">
        <v>3</v>
      </c>
      <c r="F2318">
        <v>9</v>
      </c>
      <c r="G2318" t="s">
        <v>0</v>
      </c>
      <c r="H2318" t="s">
        <v>0</v>
      </c>
      <c r="I2318" t="s">
        <v>0</v>
      </c>
      <c r="J2318" t="s">
        <v>0</v>
      </c>
      <c r="K2318" s="5" cm="1">
        <f t="array" ref="K2318">IF(AND(C2318=1,OR(J2318=42,J2318=6,J2318=7,J2318=8)),1,
IF(AND(OR(C2318=1,C2318="NA"),OR(J2318=42,J2318=6,J2318=7,J2318=8, J2318="NA")),"NA",
IF(_xlfn.MINIFS(Nested_Ifs[a11],Nested_Ifs[ID],Nested_Ifs[[#This Row],[ID]])&lt;&gt;1,IF(AND(C2318=MIN(_xlfn._xlws.FILTER(Nested_Ifs[a11], Nested_Ifs[ID]=Nested_Ifs[[#This Row],[ID]])), OR(J2318=42,J2318=6,J2318=7,J2318=8)),1,
IF(_xlfn.MINIFS(Nested_Ifs[a11],Nested_Ifs[ID],Nested_Ifs[[#This Row],[ID]])&lt;&gt;1,IF(AND(OR(C2318=MIN(_xlfn._xlws.FILTER(Nested_Ifs[a11], Nested_Ifs[ID]=Nested_Ifs[[#This Row],[ID]])), C2318 = "NA"), OR(J2318=42,J2318=6,J2318=7,J2318=8, J2318 = "NA")),"NA",0),0)),0)))</f>
        <v>0</v>
      </c>
      <c r="L2318">
        <v>1</v>
      </c>
      <c r="M2318">
        <v>1</v>
      </c>
      <c r="N2318">
        <v>4</v>
      </c>
      <c r="O2318" s="11">
        <f t="shared" si="35"/>
        <v>1</v>
      </c>
    </row>
    <row r="2319" spans="2:15" x14ac:dyDescent="0.3">
      <c r="B2319">
        <v>19797</v>
      </c>
      <c r="C2319">
        <v>1</v>
      </c>
      <c r="D2319">
        <v>1</v>
      </c>
      <c r="E2319">
        <v>1</v>
      </c>
      <c r="F2319">
        <v>32</v>
      </c>
      <c r="G2319">
        <v>1</v>
      </c>
      <c r="H2319" t="s">
        <v>0</v>
      </c>
      <c r="I2319" t="s">
        <v>0</v>
      </c>
      <c r="J2319">
        <v>41</v>
      </c>
      <c r="K2319" s="5" cm="1">
        <f t="array" ref="K2319">IF(AND(C2319=1,OR(J2319=42,J2319=6,J2319=7,J2319=8)),1,
IF(AND(OR(C2319=1,C2319="NA"),OR(J2319=42,J2319=6,J2319=7,J2319=8, J2319="NA")),"NA",
IF(_xlfn.MINIFS(Nested_Ifs[a11],Nested_Ifs[ID],Nested_Ifs[[#This Row],[ID]])&lt;&gt;1,IF(AND(C2319=MIN(_xlfn._xlws.FILTER(Nested_Ifs[a11], Nested_Ifs[ID]=Nested_Ifs[[#This Row],[ID]])), OR(J2319=42,J2319=6,J2319=7,J2319=8)),1,
IF(_xlfn.MINIFS(Nested_Ifs[a11],Nested_Ifs[ID],Nested_Ifs[[#This Row],[ID]])&lt;&gt;1,IF(AND(OR(C2319=MIN(_xlfn._xlws.FILTER(Nested_Ifs[a11], Nested_Ifs[ID]=Nested_Ifs[[#This Row],[ID]])), C2319 = "NA"), OR(J2319=42,J2319=6,J2319=7,J2319=8, J2319 = "NA")),"NA",0),0)),0)))</f>
        <v>0</v>
      </c>
      <c r="L2319">
        <v>1</v>
      </c>
      <c r="M2319">
        <v>1</v>
      </c>
      <c r="N2319">
        <v>1</v>
      </c>
      <c r="O2319" s="11">
        <f t="shared" ref="O2319:O2382" si="36">IF(AND(AND(L2319=1,M2319=1),AND(OR(N2319=3,N2319=4))),1,
IF(AND(OR(L2319=1,L2319="NA"),
OR(M2319=1,M2319="NA"),
OR(N2319=3,N2319=4, N2319="NA")),"NA",0))</f>
        <v>0</v>
      </c>
    </row>
    <row r="2320" spans="2:15" x14ac:dyDescent="0.3">
      <c r="B2320">
        <v>19797</v>
      </c>
      <c r="C2320">
        <v>2</v>
      </c>
      <c r="D2320">
        <v>2</v>
      </c>
      <c r="E2320">
        <v>2</v>
      </c>
      <c r="F2320">
        <v>29</v>
      </c>
      <c r="G2320">
        <v>1</v>
      </c>
      <c r="H2320" t="s">
        <v>0</v>
      </c>
      <c r="I2320" t="s">
        <v>0</v>
      </c>
      <c r="J2320">
        <v>1</v>
      </c>
      <c r="K2320" s="5" cm="1">
        <f t="array" ref="K2320">IF(AND(C2320=1,OR(J2320=42,J2320=6,J2320=7,J2320=8)),1,
IF(AND(OR(C2320=1,C2320="NA"),OR(J2320=42,J2320=6,J2320=7,J2320=8, J2320="NA")),"NA",
IF(_xlfn.MINIFS(Nested_Ifs[a11],Nested_Ifs[ID],Nested_Ifs[[#This Row],[ID]])&lt;&gt;1,IF(AND(C2320=MIN(_xlfn._xlws.FILTER(Nested_Ifs[a11], Nested_Ifs[ID]=Nested_Ifs[[#This Row],[ID]])), OR(J2320=42,J2320=6,J2320=7,J2320=8)),1,
IF(_xlfn.MINIFS(Nested_Ifs[a11],Nested_Ifs[ID],Nested_Ifs[[#This Row],[ID]])&lt;&gt;1,IF(AND(OR(C2320=MIN(_xlfn._xlws.FILTER(Nested_Ifs[a11], Nested_Ifs[ID]=Nested_Ifs[[#This Row],[ID]])), C2320 = "NA"), OR(J2320=42,J2320=6,J2320=7,J2320=8, J2320 = "NA")),"NA",0),0)),0)))</f>
        <v>0</v>
      </c>
      <c r="L2320">
        <v>1</v>
      </c>
      <c r="M2320">
        <v>1</v>
      </c>
      <c r="N2320">
        <v>1</v>
      </c>
      <c r="O2320" s="11">
        <f t="shared" si="36"/>
        <v>0</v>
      </c>
    </row>
    <row r="2321" spans="2:15" x14ac:dyDescent="0.3">
      <c r="B2321">
        <v>19797</v>
      </c>
      <c r="C2321">
        <v>3</v>
      </c>
      <c r="D2321">
        <v>1</v>
      </c>
      <c r="E2321">
        <v>3</v>
      </c>
      <c r="F2321">
        <v>4</v>
      </c>
      <c r="G2321" t="s">
        <v>0</v>
      </c>
      <c r="H2321">
        <v>2</v>
      </c>
      <c r="I2321">
        <v>8</v>
      </c>
      <c r="J2321" t="s">
        <v>0</v>
      </c>
      <c r="K2321" s="5" cm="1">
        <f t="array" ref="K2321">IF(AND(C2321=1,OR(J2321=42,J2321=6,J2321=7,J2321=8)),1,
IF(AND(OR(C2321=1,C2321="NA"),OR(J2321=42,J2321=6,J2321=7,J2321=8, J2321="NA")),"NA",
IF(_xlfn.MINIFS(Nested_Ifs[a11],Nested_Ifs[ID],Nested_Ifs[[#This Row],[ID]])&lt;&gt;1,IF(AND(C2321=MIN(_xlfn._xlws.FILTER(Nested_Ifs[a11], Nested_Ifs[ID]=Nested_Ifs[[#This Row],[ID]])), OR(J2321=42,J2321=6,J2321=7,J2321=8)),1,
IF(_xlfn.MINIFS(Nested_Ifs[a11],Nested_Ifs[ID],Nested_Ifs[[#This Row],[ID]])&lt;&gt;1,IF(AND(OR(C2321=MIN(_xlfn._xlws.FILTER(Nested_Ifs[a11], Nested_Ifs[ID]=Nested_Ifs[[#This Row],[ID]])), C2321 = "NA"), OR(J2321=42,J2321=6,J2321=7,J2321=8, J2321 = "NA")),"NA",0),0)),0)))</f>
        <v>0</v>
      </c>
      <c r="L2321">
        <v>1</v>
      </c>
      <c r="M2321">
        <v>1</v>
      </c>
      <c r="N2321">
        <v>1</v>
      </c>
      <c r="O2321" s="11">
        <f t="shared" si="36"/>
        <v>0</v>
      </c>
    </row>
    <row r="2322" spans="2:15" x14ac:dyDescent="0.3">
      <c r="B2322">
        <v>19797</v>
      </c>
      <c r="C2322">
        <v>4</v>
      </c>
      <c r="D2322">
        <v>1</v>
      </c>
      <c r="E2322">
        <v>3</v>
      </c>
      <c r="F2322">
        <v>2</v>
      </c>
      <c r="G2322" t="s">
        <v>0</v>
      </c>
      <c r="H2322">
        <v>2</v>
      </c>
      <c r="I2322">
        <v>8</v>
      </c>
      <c r="J2322" t="s">
        <v>0</v>
      </c>
      <c r="K2322" s="5" cm="1">
        <f t="array" ref="K2322">IF(AND(C2322=1,OR(J2322=42,J2322=6,J2322=7,J2322=8)),1,
IF(AND(OR(C2322=1,C2322="NA"),OR(J2322=42,J2322=6,J2322=7,J2322=8, J2322="NA")),"NA",
IF(_xlfn.MINIFS(Nested_Ifs[a11],Nested_Ifs[ID],Nested_Ifs[[#This Row],[ID]])&lt;&gt;1,IF(AND(C2322=MIN(_xlfn._xlws.FILTER(Nested_Ifs[a11], Nested_Ifs[ID]=Nested_Ifs[[#This Row],[ID]])), OR(J2322=42,J2322=6,J2322=7,J2322=8)),1,
IF(_xlfn.MINIFS(Nested_Ifs[a11],Nested_Ifs[ID],Nested_Ifs[[#This Row],[ID]])&lt;&gt;1,IF(AND(OR(C2322=MIN(_xlfn._xlws.FILTER(Nested_Ifs[a11], Nested_Ifs[ID]=Nested_Ifs[[#This Row],[ID]])), C2322 = "NA"), OR(J2322=42,J2322=6,J2322=7,J2322=8, J2322 = "NA")),"NA",0),0)),0)))</f>
        <v>0</v>
      </c>
      <c r="L2322">
        <v>1</v>
      </c>
      <c r="M2322">
        <v>1</v>
      </c>
      <c r="N2322">
        <v>1</v>
      </c>
      <c r="O2322" s="11">
        <f t="shared" si="36"/>
        <v>0</v>
      </c>
    </row>
    <row r="2323" spans="2:15" x14ac:dyDescent="0.3">
      <c r="B2323">
        <v>19798</v>
      </c>
      <c r="C2323">
        <v>1</v>
      </c>
      <c r="D2323">
        <v>2</v>
      </c>
      <c r="E2323">
        <v>1</v>
      </c>
      <c r="F2323">
        <v>54</v>
      </c>
      <c r="G2323">
        <v>3</v>
      </c>
      <c r="H2323" t="s">
        <v>0</v>
      </c>
      <c r="I2323" t="s">
        <v>0</v>
      </c>
      <c r="J2323">
        <v>3</v>
      </c>
      <c r="K2323" s="5" cm="1">
        <f t="array" ref="K2323">IF(AND(C2323=1,OR(J2323=42,J2323=6,J2323=7,J2323=8)),1,
IF(AND(OR(C2323=1,C2323="NA"),OR(J2323=42,J2323=6,J2323=7,J2323=8, J2323="NA")),"NA",
IF(_xlfn.MINIFS(Nested_Ifs[a11],Nested_Ifs[ID],Nested_Ifs[[#This Row],[ID]])&lt;&gt;1,IF(AND(C2323=MIN(_xlfn._xlws.FILTER(Nested_Ifs[a11], Nested_Ifs[ID]=Nested_Ifs[[#This Row],[ID]])), OR(J2323=42,J2323=6,J2323=7,J2323=8)),1,
IF(_xlfn.MINIFS(Nested_Ifs[a11],Nested_Ifs[ID],Nested_Ifs[[#This Row],[ID]])&lt;&gt;1,IF(AND(OR(C2323=MIN(_xlfn._xlws.FILTER(Nested_Ifs[a11], Nested_Ifs[ID]=Nested_Ifs[[#This Row],[ID]])), C2323 = "NA"), OR(J2323=42,J2323=6,J2323=7,J2323=8, J2323 = "NA")),"NA",0),0)),0)))</f>
        <v>0</v>
      </c>
      <c r="L2323">
        <v>2</v>
      </c>
      <c r="M2323">
        <v>2</v>
      </c>
      <c r="N2323" t="s">
        <v>0</v>
      </c>
      <c r="O2323" s="11">
        <f t="shared" si="36"/>
        <v>0</v>
      </c>
    </row>
    <row r="2324" spans="2:15" x14ac:dyDescent="0.3">
      <c r="B2324">
        <v>19799</v>
      </c>
      <c r="C2324">
        <v>1</v>
      </c>
      <c r="D2324">
        <v>1</v>
      </c>
      <c r="E2324">
        <v>1</v>
      </c>
      <c r="F2324">
        <v>68</v>
      </c>
      <c r="G2324">
        <v>1</v>
      </c>
      <c r="H2324" t="s">
        <v>0</v>
      </c>
      <c r="I2324" t="s">
        <v>0</v>
      </c>
      <c r="J2324">
        <v>5</v>
      </c>
      <c r="K2324" s="5" cm="1">
        <f t="array" ref="K2324">IF(AND(C2324=1,OR(J2324=42,J2324=6,J2324=7,J2324=8)),1,
IF(AND(OR(C2324=1,C2324="NA"),OR(J2324=42,J2324=6,J2324=7,J2324=8, J2324="NA")),"NA",
IF(_xlfn.MINIFS(Nested_Ifs[a11],Nested_Ifs[ID],Nested_Ifs[[#This Row],[ID]])&lt;&gt;1,IF(AND(C2324=MIN(_xlfn._xlws.FILTER(Nested_Ifs[a11], Nested_Ifs[ID]=Nested_Ifs[[#This Row],[ID]])), OR(J2324=42,J2324=6,J2324=7,J2324=8)),1,
IF(_xlfn.MINIFS(Nested_Ifs[a11],Nested_Ifs[ID],Nested_Ifs[[#This Row],[ID]])&lt;&gt;1,IF(AND(OR(C2324=MIN(_xlfn._xlws.FILTER(Nested_Ifs[a11], Nested_Ifs[ID]=Nested_Ifs[[#This Row],[ID]])), C2324 = "NA"), OR(J2324=42,J2324=6,J2324=7,J2324=8, J2324 = "NA")),"NA",0),0)),0)))</f>
        <v>0</v>
      </c>
      <c r="L2324">
        <v>2</v>
      </c>
      <c r="M2324">
        <v>2</v>
      </c>
      <c r="N2324" t="s">
        <v>0</v>
      </c>
      <c r="O2324" s="11">
        <f t="shared" si="36"/>
        <v>0</v>
      </c>
    </row>
    <row r="2325" spans="2:15" x14ac:dyDescent="0.3">
      <c r="B2325">
        <v>19799</v>
      </c>
      <c r="C2325">
        <v>2</v>
      </c>
      <c r="D2325">
        <v>2</v>
      </c>
      <c r="E2325">
        <v>2</v>
      </c>
      <c r="F2325">
        <v>67</v>
      </c>
      <c r="G2325">
        <v>1</v>
      </c>
      <c r="H2325" t="s">
        <v>0</v>
      </c>
      <c r="I2325" t="s">
        <v>0</v>
      </c>
      <c r="J2325">
        <v>1</v>
      </c>
      <c r="K2325" s="5" cm="1">
        <f t="array" ref="K2325">IF(AND(C2325=1,OR(J2325=42,J2325=6,J2325=7,J2325=8)),1,
IF(AND(OR(C2325=1,C2325="NA"),OR(J2325=42,J2325=6,J2325=7,J2325=8, J2325="NA")),"NA",
IF(_xlfn.MINIFS(Nested_Ifs[a11],Nested_Ifs[ID],Nested_Ifs[[#This Row],[ID]])&lt;&gt;1,IF(AND(C2325=MIN(_xlfn._xlws.FILTER(Nested_Ifs[a11], Nested_Ifs[ID]=Nested_Ifs[[#This Row],[ID]])), OR(J2325=42,J2325=6,J2325=7,J2325=8)),1,
IF(_xlfn.MINIFS(Nested_Ifs[a11],Nested_Ifs[ID],Nested_Ifs[[#This Row],[ID]])&lt;&gt;1,IF(AND(OR(C2325=MIN(_xlfn._xlws.FILTER(Nested_Ifs[a11], Nested_Ifs[ID]=Nested_Ifs[[#This Row],[ID]])), C2325 = "NA"), OR(J2325=42,J2325=6,J2325=7,J2325=8, J2325 = "NA")),"NA",0),0)),0)))</f>
        <v>0</v>
      </c>
      <c r="L2325">
        <v>2</v>
      </c>
      <c r="M2325">
        <v>2</v>
      </c>
      <c r="N2325" t="s">
        <v>0</v>
      </c>
      <c r="O2325" s="11">
        <f t="shared" si="36"/>
        <v>0</v>
      </c>
    </row>
    <row r="2326" spans="2:15" x14ac:dyDescent="0.3">
      <c r="B2326">
        <v>19800</v>
      </c>
      <c r="C2326">
        <v>1</v>
      </c>
      <c r="D2326">
        <v>1</v>
      </c>
      <c r="E2326">
        <v>1</v>
      </c>
      <c r="F2326">
        <v>55</v>
      </c>
      <c r="G2326">
        <v>1</v>
      </c>
      <c r="H2326" t="s">
        <v>0</v>
      </c>
      <c r="I2326" t="s">
        <v>0</v>
      </c>
      <c r="J2326">
        <v>1</v>
      </c>
      <c r="K2326" s="5" cm="1">
        <f t="array" ref="K2326">IF(AND(C2326=1,OR(J2326=42,J2326=6,J2326=7,J2326=8)),1,
IF(AND(OR(C2326=1,C2326="NA"),OR(J2326=42,J2326=6,J2326=7,J2326=8, J2326="NA")),"NA",
IF(_xlfn.MINIFS(Nested_Ifs[a11],Nested_Ifs[ID],Nested_Ifs[[#This Row],[ID]])&lt;&gt;1,IF(AND(C2326=MIN(_xlfn._xlws.FILTER(Nested_Ifs[a11], Nested_Ifs[ID]=Nested_Ifs[[#This Row],[ID]])), OR(J2326=42,J2326=6,J2326=7,J2326=8)),1,
IF(_xlfn.MINIFS(Nested_Ifs[a11],Nested_Ifs[ID],Nested_Ifs[[#This Row],[ID]])&lt;&gt;1,IF(AND(OR(C2326=MIN(_xlfn._xlws.FILTER(Nested_Ifs[a11], Nested_Ifs[ID]=Nested_Ifs[[#This Row],[ID]])), C2326 = "NA"), OR(J2326=42,J2326=6,J2326=7,J2326=8, J2326 = "NA")),"NA",0),0)),0)))</f>
        <v>0</v>
      </c>
      <c r="L2326">
        <v>1</v>
      </c>
      <c r="M2326">
        <v>2</v>
      </c>
      <c r="N2326" t="s">
        <v>0</v>
      </c>
      <c r="O2326" s="11">
        <f t="shared" si="36"/>
        <v>0</v>
      </c>
    </row>
    <row r="2327" spans="2:15" x14ac:dyDescent="0.3">
      <c r="B2327">
        <v>19800</v>
      </c>
      <c r="C2327">
        <v>2</v>
      </c>
      <c r="D2327">
        <v>2</v>
      </c>
      <c r="E2327">
        <v>2</v>
      </c>
      <c r="F2327">
        <v>50</v>
      </c>
      <c r="G2327">
        <v>1</v>
      </c>
      <c r="H2327" t="s">
        <v>0</v>
      </c>
      <c r="I2327" t="s">
        <v>0</v>
      </c>
      <c r="J2327">
        <v>1</v>
      </c>
      <c r="K2327" s="5" cm="1">
        <f t="array" ref="K2327">IF(AND(C2327=1,OR(J2327=42,J2327=6,J2327=7,J2327=8)),1,
IF(AND(OR(C2327=1,C2327="NA"),OR(J2327=42,J2327=6,J2327=7,J2327=8, J2327="NA")),"NA",
IF(_xlfn.MINIFS(Nested_Ifs[a11],Nested_Ifs[ID],Nested_Ifs[[#This Row],[ID]])&lt;&gt;1,IF(AND(C2327=MIN(_xlfn._xlws.FILTER(Nested_Ifs[a11], Nested_Ifs[ID]=Nested_Ifs[[#This Row],[ID]])), OR(J2327=42,J2327=6,J2327=7,J2327=8)),1,
IF(_xlfn.MINIFS(Nested_Ifs[a11],Nested_Ifs[ID],Nested_Ifs[[#This Row],[ID]])&lt;&gt;1,IF(AND(OR(C2327=MIN(_xlfn._xlws.FILTER(Nested_Ifs[a11], Nested_Ifs[ID]=Nested_Ifs[[#This Row],[ID]])), C2327 = "NA"), OR(J2327=42,J2327=6,J2327=7,J2327=8, J2327 = "NA")),"NA",0),0)),0)))</f>
        <v>0</v>
      </c>
      <c r="L2327">
        <v>1</v>
      </c>
      <c r="M2327">
        <v>2</v>
      </c>
      <c r="N2327" t="s">
        <v>0</v>
      </c>
      <c r="O2327" s="11">
        <f t="shared" si="36"/>
        <v>0</v>
      </c>
    </row>
    <row r="2328" spans="2:15" x14ac:dyDescent="0.3">
      <c r="B2328">
        <v>19801</v>
      </c>
      <c r="C2328">
        <v>1</v>
      </c>
      <c r="D2328">
        <v>1</v>
      </c>
      <c r="E2328">
        <v>1</v>
      </c>
      <c r="F2328">
        <v>35</v>
      </c>
      <c r="G2328">
        <v>1</v>
      </c>
      <c r="H2328" t="s">
        <v>0</v>
      </c>
      <c r="I2328" t="s">
        <v>0</v>
      </c>
      <c r="J2328">
        <v>1</v>
      </c>
      <c r="K2328" s="5" cm="1">
        <f t="array" ref="K2328">IF(AND(C2328=1,OR(J2328=42,J2328=6,J2328=7,J2328=8)),1,
IF(AND(OR(C2328=1,C2328="NA"),OR(J2328=42,J2328=6,J2328=7,J2328=8, J2328="NA")),"NA",
IF(_xlfn.MINIFS(Nested_Ifs[a11],Nested_Ifs[ID],Nested_Ifs[[#This Row],[ID]])&lt;&gt;1,IF(AND(C2328=MIN(_xlfn._xlws.FILTER(Nested_Ifs[a11], Nested_Ifs[ID]=Nested_Ifs[[#This Row],[ID]])), OR(J2328=42,J2328=6,J2328=7,J2328=8)),1,
IF(_xlfn.MINIFS(Nested_Ifs[a11],Nested_Ifs[ID],Nested_Ifs[[#This Row],[ID]])&lt;&gt;1,IF(AND(OR(C2328=MIN(_xlfn._xlws.FILTER(Nested_Ifs[a11], Nested_Ifs[ID]=Nested_Ifs[[#This Row],[ID]])), C2328 = "NA"), OR(J2328=42,J2328=6,J2328=7,J2328=8, J2328 = "NA")),"NA",0),0)),0)))</f>
        <v>0</v>
      </c>
      <c r="L2328">
        <v>1</v>
      </c>
      <c r="M2328">
        <v>2</v>
      </c>
      <c r="N2328" t="s">
        <v>0</v>
      </c>
      <c r="O2328" s="11">
        <f t="shared" si="36"/>
        <v>0</v>
      </c>
    </row>
    <row r="2329" spans="2:15" x14ac:dyDescent="0.3">
      <c r="B2329">
        <v>19801</v>
      </c>
      <c r="C2329">
        <v>2</v>
      </c>
      <c r="D2329">
        <v>2</v>
      </c>
      <c r="E2329">
        <v>2</v>
      </c>
      <c r="F2329">
        <v>39</v>
      </c>
      <c r="G2329">
        <v>1</v>
      </c>
      <c r="H2329" t="s">
        <v>0</v>
      </c>
      <c r="I2329" t="s">
        <v>0</v>
      </c>
      <c r="J2329">
        <v>1</v>
      </c>
      <c r="K2329" s="5" cm="1">
        <f t="array" ref="K2329">IF(AND(C2329=1,OR(J2329=42,J2329=6,J2329=7,J2329=8)),1,
IF(AND(OR(C2329=1,C2329="NA"),OR(J2329=42,J2329=6,J2329=7,J2329=8, J2329="NA")),"NA",
IF(_xlfn.MINIFS(Nested_Ifs[a11],Nested_Ifs[ID],Nested_Ifs[[#This Row],[ID]])&lt;&gt;1,IF(AND(C2329=MIN(_xlfn._xlws.FILTER(Nested_Ifs[a11], Nested_Ifs[ID]=Nested_Ifs[[#This Row],[ID]])), OR(J2329=42,J2329=6,J2329=7,J2329=8)),1,
IF(_xlfn.MINIFS(Nested_Ifs[a11],Nested_Ifs[ID],Nested_Ifs[[#This Row],[ID]])&lt;&gt;1,IF(AND(OR(C2329=MIN(_xlfn._xlws.FILTER(Nested_Ifs[a11], Nested_Ifs[ID]=Nested_Ifs[[#This Row],[ID]])), C2329 = "NA"), OR(J2329=42,J2329=6,J2329=7,J2329=8, J2329 = "NA")),"NA",0),0)),0)))</f>
        <v>0</v>
      </c>
      <c r="L2329">
        <v>1</v>
      </c>
      <c r="M2329">
        <v>2</v>
      </c>
      <c r="N2329" t="s">
        <v>0</v>
      </c>
      <c r="O2329" s="11">
        <f t="shared" si="36"/>
        <v>0</v>
      </c>
    </row>
    <row r="2330" spans="2:15" x14ac:dyDescent="0.3">
      <c r="B2330">
        <v>19801</v>
      </c>
      <c r="C2330">
        <v>3</v>
      </c>
      <c r="D2330">
        <v>1</v>
      </c>
      <c r="E2330">
        <v>3</v>
      </c>
      <c r="F2330">
        <v>8</v>
      </c>
      <c r="G2330" t="s">
        <v>0</v>
      </c>
      <c r="H2330" t="s">
        <v>0</v>
      </c>
      <c r="I2330" t="s">
        <v>0</v>
      </c>
      <c r="J2330" t="s">
        <v>0</v>
      </c>
      <c r="K2330" s="5" cm="1">
        <f t="array" ref="K2330">IF(AND(C2330=1,OR(J2330=42,J2330=6,J2330=7,J2330=8)),1,
IF(AND(OR(C2330=1,C2330="NA"),OR(J2330=42,J2330=6,J2330=7,J2330=8, J2330="NA")),"NA",
IF(_xlfn.MINIFS(Nested_Ifs[a11],Nested_Ifs[ID],Nested_Ifs[[#This Row],[ID]])&lt;&gt;1,IF(AND(C2330=MIN(_xlfn._xlws.FILTER(Nested_Ifs[a11], Nested_Ifs[ID]=Nested_Ifs[[#This Row],[ID]])), OR(J2330=42,J2330=6,J2330=7,J2330=8)),1,
IF(_xlfn.MINIFS(Nested_Ifs[a11],Nested_Ifs[ID],Nested_Ifs[[#This Row],[ID]])&lt;&gt;1,IF(AND(OR(C2330=MIN(_xlfn._xlws.FILTER(Nested_Ifs[a11], Nested_Ifs[ID]=Nested_Ifs[[#This Row],[ID]])), C2330 = "NA"), OR(J2330=42,J2330=6,J2330=7,J2330=8, J2330 = "NA")),"NA",0),0)),0)))</f>
        <v>0</v>
      </c>
      <c r="L2330">
        <v>1</v>
      </c>
      <c r="M2330">
        <v>2</v>
      </c>
      <c r="N2330" t="s">
        <v>0</v>
      </c>
      <c r="O2330" s="11">
        <f t="shared" si="36"/>
        <v>0</v>
      </c>
    </row>
    <row r="2331" spans="2:15" x14ac:dyDescent="0.3">
      <c r="B2331">
        <v>19801</v>
      </c>
      <c r="C2331">
        <v>4</v>
      </c>
      <c r="D2331">
        <v>1</v>
      </c>
      <c r="E2331">
        <v>3</v>
      </c>
      <c r="F2331">
        <v>5</v>
      </c>
      <c r="G2331" t="s">
        <v>0</v>
      </c>
      <c r="H2331">
        <v>1</v>
      </c>
      <c r="I2331" t="s">
        <v>0</v>
      </c>
      <c r="J2331" t="s">
        <v>0</v>
      </c>
      <c r="K2331" s="5" cm="1">
        <f t="array" ref="K2331">IF(AND(C2331=1,OR(J2331=42,J2331=6,J2331=7,J2331=8)),1,
IF(AND(OR(C2331=1,C2331="NA"),OR(J2331=42,J2331=6,J2331=7,J2331=8, J2331="NA")),"NA",
IF(_xlfn.MINIFS(Nested_Ifs[a11],Nested_Ifs[ID],Nested_Ifs[[#This Row],[ID]])&lt;&gt;1,IF(AND(C2331=MIN(_xlfn._xlws.FILTER(Nested_Ifs[a11], Nested_Ifs[ID]=Nested_Ifs[[#This Row],[ID]])), OR(J2331=42,J2331=6,J2331=7,J2331=8)),1,
IF(_xlfn.MINIFS(Nested_Ifs[a11],Nested_Ifs[ID],Nested_Ifs[[#This Row],[ID]])&lt;&gt;1,IF(AND(OR(C2331=MIN(_xlfn._xlws.FILTER(Nested_Ifs[a11], Nested_Ifs[ID]=Nested_Ifs[[#This Row],[ID]])), C2331 = "NA"), OR(J2331=42,J2331=6,J2331=7,J2331=8, J2331 = "NA")),"NA",0),0)),0)))</f>
        <v>0</v>
      </c>
      <c r="L2331">
        <v>1</v>
      </c>
      <c r="M2331">
        <v>2</v>
      </c>
      <c r="N2331" t="s">
        <v>0</v>
      </c>
      <c r="O2331" s="11">
        <f t="shared" si="36"/>
        <v>0</v>
      </c>
    </row>
    <row r="2332" spans="2:15" x14ac:dyDescent="0.3">
      <c r="B2332">
        <v>19801</v>
      </c>
      <c r="C2332">
        <v>5</v>
      </c>
      <c r="D2332">
        <v>2</v>
      </c>
      <c r="E2332">
        <v>3</v>
      </c>
      <c r="F2332">
        <v>4</v>
      </c>
      <c r="G2332" t="s">
        <v>0</v>
      </c>
      <c r="H2332">
        <v>1</v>
      </c>
      <c r="I2332" t="s">
        <v>0</v>
      </c>
      <c r="J2332" t="s">
        <v>0</v>
      </c>
      <c r="K2332" s="5" cm="1">
        <f t="array" ref="K2332">IF(AND(C2332=1,OR(J2332=42,J2332=6,J2332=7,J2332=8)),1,
IF(AND(OR(C2332=1,C2332="NA"),OR(J2332=42,J2332=6,J2332=7,J2332=8, J2332="NA")),"NA",
IF(_xlfn.MINIFS(Nested_Ifs[a11],Nested_Ifs[ID],Nested_Ifs[[#This Row],[ID]])&lt;&gt;1,IF(AND(C2332=MIN(_xlfn._xlws.FILTER(Nested_Ifs[a11], Nested_Ifs[ID]=Nested_Ifs[[#This Row],[ID]])), OR(J2332=42,J2332=6,J2332=7,J2332=8)),1,
IF(_xlfn.MINIFS(Nested_Ifs[a11],Nested_Ifs[ID],Nested_Ifs[[#This Row],[ID]])&lt;&gt;1,IF(AND(OR(C2332=MIN(_xlfn._xlws.FILTER(Nested_Ifs[a11], Nested_Ifs[ID]=Nested_Ifs[[#This Row],[ID]])), C2332 = "NA"), OR(J2332=42,J2332=6,J2332=7,J2332=8, J2332 = "NA")),"NA",0),0)),0)))</f>
        <v>0</v>
      </c>
      <c r="L2332">
        <v>1</v>
      </c>
      <c r="M2332">
        <v>2</v>
      </c>
      <c r="N2332" t="s">
        <v>0</v>
      </c>
      <c r="O2332" s="11">
        <f t="shared" si="36"/>
        <v>0</v>
      </c>
    </row>
    <row r="2333" spans="2:15" x14ac:dyDescent="0.3">
      <c r="B2333">
        <v>19802</v>
      </c>
      <c r="C2333">
        <v>1</v>
      </c>
      <c r="D2333">
        <v>1</v>
      </c>
      <c r="E2333">
        <v>1</v>
      </c>
      <c r="F2333">
        <v>52</v>
      </c>
      <c r="G2333">
        <v>1</v>
      </c>
      <c r="H2333" t="s">
        <v>0</v>
      </c>
      <c r="I2333" t="s">
        <v>0</v>
      </c>
      <c r="J2333">
        <v>1</v>
      </c>
      <c r="K2333" s="5" cm="1">
        <f t="array" ref="K2333">IF(AND(C2333=1,OR(J2333=42,J2333=6,J2333=7,J2333=8)),1,
IF(AND(OR(C2333=1,C2333="NA"),OR(J2333=42,J2333=6,J2333=7,J2333=8, J2333="NA")),"NA",
IF(_xlfn.MINIFS(Nested_Ifs[a11],Nested_Ifs[ID],Nested_Ifs[[#This Row],[ID]])&lt;&gt;1,IF(AND(C2333=MIN(_xlfn._xlws.FILTER(Nested_Ifs[a11], Nested_Ifs[ID]=Nested_Ifs[[#This Row],[ID]])), OR(J2333=42,J2333=6,J2333=7,J2333=8)),1,
IF(_xlfn.MINIFS(Nested_Ifs[a11],Nested_Ifs[ID],Nested_Ifs[[#This Row],[ID]])&lt;&gt;1,IF(AND(OR(C2333=MIN(_xlfn._xlws.FILTER(Nested_Ifs[a11], Nested_Ifs[ID]=Nested_Ifs[[#This Row],[ID]])), C2333 = "NA"), OR(J2333=42,J2333=6,J2333=7,J2333=8, J2333 = "NA")),"NA",0),0)),0)))</f>
        <v>0</v>
      </c>
      <c r="L2333">
        <v>1</v>
      </c>
      <c r="M2333">
        <v>2</v>
      </c>
      <c r="N2333" t="s">
        <v>0</v>
      </c>
      <c r="O2333" s="11">
        <f t="shared" si="36"/>
        <v>0</v>
      </c>
    </row>
    <row r="2334" spans="2:15" x14ac:dyDescent="0.3">
      <c r="B2334">
        <v>19802</v>
      </c>
      <c r="C2334">
        <v>2</v>
      </c>
      <c r="D2334">
        <v>2</v>
      </c>
      <c r="E2334">
        <v>2</v>
      </c>
      <c r="F2334">
        <v>51</v>
      </c>
      <c r="G2334">
        <v>1</v>
      </c>
      <c r="H2334" t="s">
        <v>0</v>
      </c>
      <c r="I2334" t="s">
        <v>0</v>
      </c>
      <c r="J2334">
        <v>1</v>
      </c>
      <c r="K2334" s="5" cm="1">
        <f t="array" ref="K2334">IF(AND(C2334=1,OR(J2334=42,J2334=6,J2334=7,J2334=8)),1,
IF(AND(OR(C2334=1,C2334="NA"),OR(J2334=42,J2334=6,J2334=7,J2334=8, J2334="NA")),"NA",
IF(_xlfn.MINIFS(Nested_Ifs[a11],Nested_Ifs[ID],Nested_Ifs[[#This Row],[ID]])&lt;&gt;1,IF(AND(C2334=MIN(_xlfn._xlws.FILTER(Nested_Ifs[a11], Nested_Ifs[ID]=Nested_Ifs[[#This Row],[ID]])), OR(J2334=42,J2334=6,J2334=7,J2334=8)),1,
IF(_xlfn.MINIFS(Nested_Ifs[a11],Nested_Ifs[ID],Nested_Ifs[[#This Row],[ID]])&lt;&gt;1,IF(AND(OR(C2334=MIN(_xlfn._xlws.FILTER(Nested_Ifs[a11], Nested_Ifs[ID]=Nested_Ifs[[#This Row],[ID]])), C2334 = "NA"), OR(J2334=42,J2334=6,J2334=7,J2334=8, J2334 = "NA")),"NA",0),0)),0)))</f>
        <v>0</v>
      </c>
      <c r="L2334">
        <v>1</v>
      </c>
      <c r="M2334">
        <v>2</v>
      </c>
      <c r="N2334" t="s">
        <v>0</v>
      </c>
      <c r="O2334" s="11">
        <f t="shared" si="36"/>
        <v>0</v>
      </c>
    </row>
    <row r="2335" spans="2:15" x14ac:dyDescent="0.3">
      <c r="B2335">
        <v>19803</v>
      </c>
      <c r="C2335">
        <v>1</v>
      </c>
      <c r="D2335">
        <v>1</v>
      </c>
      <c r="E2335">
        <v>1</v>
      </c>
      <c r="F2335">
        <v>63</v>
      </c>
      <c r="G2335">
        <v>1</v>
      </c>
      <c r="H2335" t="s">
        <v>0</v>
      </c>
      <c r="I2335" t="s">
        <v>0</v>
      </c>
      <c r="J2335">
        <v>3</v>
      </c>
      <c r="K2335" s="5" cm="1">
        <f t="array" ref="K2335">IF(AND(C2335=1,OR(J2335=42,J2335=6,J2335=7,J2335=8)),1,
IF(AND(OR(C2335=1,C2335="NA"),OR(J2335=42,J2335=6,J2335=7,J2335=8, J2335="NA")),"NA",
IF(_xlfn.MINIFS(Nested_Ifs[a11],Nested_Ifs[ID],Nested_Ifs[[#This Row],[ID]])&lt;&gt;1,IF(AND(C2335=MIN(_xlfn._xlws.FILTER(Nested_Ifs[a11], Nested_Ifs[ID]=Nested_Ifs[[#This Row],[ID]])), OR(J2335=42,J2335=6,J2335=7,J2335=8)),1,
IF(_xlfn.MINIFS(Nested_Ifs[a11],Nested_Ifs[ID],Nested_Ifs[[#This Row],[ID]])&lt;&gt;1,IF(AND(OR(C2335=MIN(_xlfn._xlws.FILTER(Nested_Ifs[a11], Nested_Ifs[ID]=Nested_Ifs[[#This Row],[ID]])), C2335 = "NA"), OR(J2335=42,J2335=6,J2335=7,J2335=8, J2335 = "NA")),"NA",0),0)),0)))</f>
        <v>0</v>
      </c>
      <c r="L2335">
        <v>1</v>
      </c>
      <c r="M2335">
        <v>2</v>
      </c>
      <c r="N2335" t="s">
        <v>0</v>
      </c>
      <c r="O2335" s="11">
        <f t="shared" si="36"/>
        <v>0</v>
      </c>
    </row>
    <row r="2336" spans="2:15" x14ac:dyDescent="0.3">
      <c r="B2336">
        <v>19803</v>
      </c>
      <c r="C2336">
        <v>2</v>
      </c>
      <c r="D2336">
        <v>2</v>
      </c>
      <c r="E2336">
        <v>2</v>
      </c>
      <c r="F2336">
        <v>64</v>
      </c>
      <c r="G2336">
        <v>1</v>
      </c>
      <c r="H2336" t="s">
        <v>0</v>
      </c>
      <c r="I2336" t="s">
        <v>0</v>
      </c>
      <c r="J2336">
        <v>5</v>
      </c>
      <c r="K2336" s="5" cm="1">
        <f t="array" ref="K2336">IF(AND(C2336=1,OR(J2336=42,J2336=6,J2336=7,J2336=8)),1,
IF(AND(OR(C2336=1,C2336="NA"),OR(J2336=42,J2336=6,J2336=7,J2336=8, J2336="NA")),"NA",
IF(_xlfn.MINIFS(Nested_Ifs[a11],Nested_Ifs[ID],Nested_Ifs[[#This Row],[ID]])&lt;&gt;1,IF(AND(C2336=MIN(_xlfn._xlws.FILTER(Nested_Ifs[a11], Nested_Ifs[ID]=Nested_Ifs[[#This Row],[ID]])), OR(J2336=42,J2336=6,J2336=7,J2336=8)),1,
IF(_xlfn.MINIFS(Nested_Ifs[a11],Nested_Ifs[ID],Nested_Ifs[[#This Row],[ID]])&lt;&gt;1,IF(AND(OR(C2336=MIN(_xlfn._xlws.FILTER(Nested_Ifs[a11], Nested_Ifs[ID]=Nested_Ifs[[#This Row],[ID]])), C2336 = "NA"), OR(J2336=42,J2336=6,J2336=7,J2336=8, J2336 = "NA")),"NA",0),0)),0)))</f>
        <v>0</v>
      </c>
      <c r="L2336">
        <v>1</v>
      </c>
      <c r="M2336">
        <v>2</v>
      </c>
      <c r="N2336" t="s">
        <v>0</v>
      </c>
      <c r="O2336" s="11">
        <f t="shared" si="36"/>
        <v>0</v>
      </c>
    </row>
    <row r="2337" spans="2:15" x14ac:dyDescent="0.3">
      <c r="B2337">
        <v>19804</v>
      </c>
      <c r="C2337">
        <v>1</v>
      </c>
      <c r="D2337">
        <v>1</v>
      </c>
      <c r="E2337">
        <v>1</v>
      </c>
      <c r="F2337">
        <v>54</v>
      </c>
      <c r="G2337">
        <v>1</v>
      </c>
      <c r="H2337" t="s">
        <v>0</v>
      </c>
      <c r="I2337" t="s">
        <v>0</v>
      </c>
      <c r="J2337">
        <v>1</v>
      </c>
      <c r="K2337" s="5" cm="1">
        <f t="array" ref="K2337">IF(AND(C2337=1,OR(J2337=42,J2337=6,J2337=7,J2337=8)),1,
IF(AND(OR(C2337=1,C2337="NA"),OR(J2337=42,J2337=6,J2337=7,J2337=8, J2337="NA")),"NA",
IF(_xlfn.MINIFS(Nested_Ifs[a11],Nested_Ifs[ID],Nested_Ifs[[#This Row],[ID]])&lt;&gt;1,IF(AND(C2337=MIN(_xlfn._xlws.FILTER(Nested_Ifs[a11], Nested_Ifs[ID]=Nested_Ifs[[#This Row],[ID]])), OR(J2337=42,J2337=6,J2337=7,J2337=8)),1,
IF(_xlfn.MINIFS(Nested_Ifs[a11],Nested_Ifs[ID],Nested_Ifs[[#This Row],[ID]])&lt;&gt;1,IF(AND(OR(C2337=MIN(_xlfn._xlws.FILTER(Nested_Ifs[a11], Nested_Ifs[ID]=Nested_Ifs[[#This Row],[ID]])), C2337 = "NA"), OR(J2337=42,J2337=6,J2337=7,J2337=8, J2337 = "NA")),"NA",0),0)),0)))</f>
        <v>0</v>
      </c>
      <c r="L2337">
        <v>1</v>
      </c>
      <c r="M2337">
        <v>2</v>
      </c>
      <c r="N2337" t="s">
        <v>0</v>
      </c>
      <c r="O2337" s="11">
        <f t="shared" si="36"/>
        <v>0</v>
      </c>
    </row>
    <row r="2338" spans="2:15" x14ac:dyDescent="0.3">
      <c r="B2338">
        <v>19804</v>
      </c>
      <c r="C2338">
        <v>3</v>
      </c>
      <c r="D2338">
        <v>1</v>
      </c>
      <c r="E2338">
        <v>3</v>
      </c>
      <c r="F2338">
        <v>24</v>
      </c>
      <c r="G2338">
        <v>3</v>
      </c>
      <c r="H2338" t="s">
        <v>0</v>
      </c>
      <c r="I2338" t="s">
        <v>0</v>
      </c>
      <c r="J2338" t="s">
        <v>0</v>
      </c>
      <c r="K2338" s="5" cm="1">
        <f t="array" ref="K2338">IF(AND(C2338=1,OR(J2338=42,J2338=6,J2338=7,J2338=8)),1,
IF(AND(OR(C2338=1,C2338="NA"),OR(J2338=42,J2338=6,J2338=7,J2338=8, J2338="NA")),"NA",
IF(_xlfn.MINIFS(Nested_Ifs[a11],Nested_Ifs[ID],Nested_Ifs[[#This Row],[ID]])&lt;&gt;1,IF(AND(C2338=MIN(_xlfn._xlws.FILTER(Nested_Ifs[a11], Nested_Ifs[ID]=Nested_Ifs[[#This Row],[ID]])), OR(J2338=42,J2338=6,J2338=7,J2338=8)),1,
IF(_xlfn.MINIFS(Nested_Ifs[a11],Nested_Ifs[ID],Nested_Ifs[[#This Row],[ID]])&lt;&gt;1,IF(AND(OR(C2338=MIN(_xlfn._xlws.FILTER(Nested_Ifs[a11], Nested_Ifs[ID]=Nested_Ifs[[#This Row],[ID]])), C2338 = "NA"), OR(J2338=42,J2338=6,J2338=7,J2338=8, J2338 = "NA")),"NA",0),0)),0)))</f>
        <v>0</v>
      </c>
      <c r="L2338">
        <v>1</v>
      </c>
      <c r="M2338">
        <v>2</v>
      </c>
      <c r="N2338" t="s">
        <v>0</v>
      </c>
      <c r="O2338" s="11">
        <f t="shared" si="36"/>
        <v>0</v>
      </c>
    </row>
    <row r="2339" spans="2:15" x14ac:dyDescent="0.3">
      <c r="B2339">
        <v>19805</v>
      </c>
      <c r="C2339">
        <v>1</v>
      </c>
      <c r="D2339">
        <v>2</v>
      </c>
      <c r="E2339">
        <v>1</v>
      </c>
      <c r="F2339">
        <v>48</v>
      </c>
      <c r="G2339">
        <v>3</v>
      </c>
      <c r="H2339" t="s">
        <v>0</v>
      </c>
      <c r="I2339" t="s">
        <v>0</v>
      </c>
      <c r="J2339">
        <v>41</v>
      </c>
      <c r="K2339" s="5" cm="1">
        <f t="array" ref="K2339">IF(AND(C2339=1,OR(J2339=42,J2339=6,J2339=7,J2339=8)),1,
IF(AND(OR(C2339=1,C2339="NA"),OR(J2339=42,J2339=6,J2339=7,J2339=8, J2339="NA")),"NA",
IF(_xlfn.MINIFS(Nested_Ifs[a11],Nested_Ifs[ID],Nested_Ifs[[#This Row],[ID]])&lt;&gt;1,IF(AND(C2339=MIN(_xlfn._xlws.FILTER(Nested_Ifs[a11], Nested_Ifs[ID]=Nested_Ifs[[#This Row],[ID]])), OR(J2339=42,J2339=6,J2339=7,J2339=8)),1,
IF(_xlfn.MINIFS(Nested_Ifs[a11],Nested_Ifs[ID],Nested_Ifs[[#This Row],[ID]])&lt;&gt;1,IF(AND(OR(C2339=MIN(_xlfn._xlws.FILTER(Nested_Ifs[a11], Nested_Ifs[ID]=Nested_Ifs[[#This Row],[ID]])), C2339 = "NA"), OR(J2339=42,J2339=6,J2339=7,J2339=8, J2339 = "NA")),"NA",0),0)),0)))</f>
        <v>0</v>
      </c>
      <c r="L2339">
        <v>2</v>
      </c>
      <c r="M2339">
        <v>2</v>
      </c>
      <c r="N2339" t="s">
        <v>0</v>
      </c>
      <c r="O2339" s="11">
        <f t="shared" si="36"/>
        <v>0</v>
      </c>
    </row>
    <row r="2340" spans="2:15" x14ac:dyDescent="0.3">
      <c r="B2340">
        <v>19805</v>
      </c>
      <c r="C2340">
        <v>2</v>
      </c>
      <c r="D2340">
        <v>2</v>
      </c>
      <c r="E2340">
        <v>3</v>
      </c>
      <c r="F2340">
        <v>11</v>
      </c>
      <c r="G2340" t="s">
        <v>0</v>
      </c>
      <c r="H2340" t="s">
        <v>0</v>
      </c>
      <c r="I2340" t="s">
        <v>0</v>
      </c>
      <c r="J2340" t="s">
        <v>0</v>
      </c>
      <c r="K2340" s="5" cm="1">
        <f t="array" ref="K2340">IF(AND(C2340=1,OR(J2340=42,J2340=6,J2340=7,J2340=8)),1,
IF(AND(OR(C2340=1,C2340="NA"),OR(J2340=42,J2340=6,J2340=7,J2340=8, J2340="NA")),"NA",
IF(_xlfn.MINIFS(Nested_Ifs[a11],Nested_Ifs[ID],Nested_Ifs[[#This Row],[ID]])&lt;&gt;1,IF(AND(C2340=MIN(_xlfn._xlws.FILTER(Nested_Ifs[a11], Nested_Ifs[ID]=Nested_Ifs[[#This Row],[ID]])), OR(J2340=42,J2340=6,J2340=7,J2340=8)),1,
IF(_xlfn.MINIFS(Nested_Ifs[a11],Nested_Ifs[ID],Nested_Ifs[[#This Row],[ID]])&lt;&gt;1,IF(AND(OR(C2340=MIN(_xlfn._xlws.FILTER(Nested_Ifs[a11], Nested_Ifs[ID]=Nested_Ifs[[#This Row],[ID]])), C2340 = "NA"), OR(J2340=42,J2340=6,J2340=7,J2340=8, J2340 = "NA")),"NA",0),0)),0)))</f>
        <v>0</v>
      </c>
      <c r="L2340">
        <v>2</v>
      </c>
      <c r="M2340">
        <v>2</v>
      </c>
      <c r="N2340" t="s">
        <v>0</v>
      </c>
      <c r="O2340" s="11">
        <f t="shared" si="36"/>
        <v>0</v>
      </c>
    </row>
    <row r="2341" spans="2:15" x14ac:dyDescent="0.3">
      <c r="B2341">
        <v>19806</v>
      </c>
      <c r="C2341">
        <v>1</v>
      </c>
      <c r="D2341">
        <v>2</v>
      </c>
      <c r="E2341">
        <v>1</v>
      </c>
      <c r="F2341">
        <v>65</v>
      </c>
      <c r="G2341">
        <v>5</v>
      </c>
      <c r="H2341" t="s">
        <v>0</v>
      </c>
      <c r="I2341" t="s">
        <v>0</v>
      </c>
      <c r="J2341">
        <v>1</v>
      </c>
      <c r="K2341" s="5" cm="1">
        <f t="array" ref="K2341">IF(AND(C2341=1,OR(J2341=42,J2341=6,J2341=7,J2341=8)),1,
IF(AND(OR(C2341=1,C2341="NA"),OR(J2341=42,J2341=6,J2341=7,J2341=8, J2341="NA")),"NA",
IF(_xlfn.MINIFS(Nested_Ifs[a11],Nested_Ifs[ID],Nested_Ifs[[#This Row],[ID]])&lt;&gt;1,IF(AND(C2341=MIN(_xlfn._xlws.FILTER(Nested_Ifs[a11], Nested_Ifs[ID]=Nested_Ifs[[#This Row],[ID]])), OR(J2341=42,J2341=6,J2341=7,J2341=8)),1,
IF(_xlfn.MINIFS(Nested_Ifs[a11],Nested_Ifs[ID],Nested_Ifs[[#This Row],[ID]])&lt;&gt;1,IF(AND(OR(C2341=MIN(_xlfn._xlws.FILTER(Nested_Ifs[a11], Nested_Ifs[ID]=Nested_Ifs[[#This Row],[ID]])), C2341 = "NA"), OR(J2341=42,J2341=6,J2341=7,J2341=8, J2341 = "NA")),"NA",0),0)),0)))</f>
        <v>0</v>
      </c>
      <c r="L2341">
        <v>1</v>
      </c>
      <c r="M2341">
        <v>2</v>
      </c>
      <c r="N2341" t="s">
        <v>0</v>
      </c>
      <c r="O2341" s="11">
        <f t="shared" si="36"/>
        <v>0</v>
      </c>
    </row>
    <row r="2342" spans="2:15" x14ac:dyDescent="0.3">
      <c r="B2342">
        <v>19806</v>
      </c>
      <c r="C2342">
        <v>2</v>
      </c>
      <c r="D2342">
        <v>2</v>
      </c>
      <c r="E2342">
        <v>8</v>
      </c>
      <c r="F2342">
        <v>16</v>
      </c>
      <c r="G2342">
        <v>6</v>
      </c>
      <c r="H2342" t="s">
        <v>0</v>
      </c>
      <c r="I2342" t="s">
        <v>0</v>
      </c>
      <c r="J2342" t="s">
        <v>0</v>
      </c>
      <c r="K2342" s="5" cm="1">
        <f t="array" ref="K2342">IF(AND(C2342=1,OR(J2342=42,J2342=6,J2342=7,J2342=8)),1,
IF(AND(OR(C2342=1,C2342="NA"),OR(J2342=42,J2342=6,J2342=7,J2342=8, J2342="NA")),"NA",
IF(_xlfn.MINIFS(Nested_Ifs[a11],Nested_Ifs[ID],Nested_Ifs[[#This Row],[ID]])&lt;&gt;1,IF(AND(C2342=MIN(_xlfn._xlws.FILTER(Nested_Ifs[a11], Nested_Ifs[ID]=Nested_Ifs[[#This Row],[ID]])), OR(J2342=42,J2342=6,J2342=7,J2342=8)),1,
IF(_xlfn.MINIFS(Nested_Ifs[a11],Nested_Ifs[ID],Nested_Ifs[[#This Row],[ID]])&lt;&gt;1,IF(AND(OR(C2342=MIN(_xlfn._xlws.FILTER(Nested_Ifs[a11], Nested_Ifs[ID]=Nested_Ifs[[#This Row],[ID]])), C2342 = "NA"), OR(J2342=42,J2342=6,J2342=7,J2342=8, J2342 = "NA")),"NA",0),0)),0)))</f>
        <v>0</v>
      </c>
      <c r="L2342">
        <v>1</v>
      </c>
      <c r="M2342">
        <v>2</v>
      </c>
      <c r="N2342" t="s">
        <v>0</v>
      </c>
      <c r="O2342" s="11">
        <f t="shared" si="36"/>
        <v>0</v>
      </c>
    </row>
    <row r="2343" spans="2:15" x14ac:dyDescent="0.3">
      <c r="B2343">
        <v>19806</v>
      </c>
      <c r="C2343">
        <v>3</v>
      </c>
      <c r="D2343">
        <v>1</v>
      </c>
      <c r="E2343">
        <v>8</v>
      </c>
      <c r="F2343">
        <v>11</v>
      </c>
      <c r="G2343" t="s">
        <v>0</v>
      </c>
      <c r="H2343" t="s">
        <v>0</v>
      </c>
      <c r="I2343" t="s">
        <v>0</v>
      </c>
      <c r="J2343" t="s">
        <v>0</v>
      </c>
      <c r="K2343" s="5" cm="1">
        <f t="array" ref="K2343">IF(AND(C2343=1,OR(J2343=42,J2343=6,J2343=7,J2343=8)),1,
IF(AND(OR(C2343=1,C2343="NA"),OR(J2343=42,J2343=6,J2343=7,J2343=8, J2343="NA")),"NA",
IF(_xlfn.MINIFS(Nested_Ifs[a11],Nested_Ifs[ID],Nested_Ifs[[#This Row],[ID]])&lt;&gt;1,IF(AND(C2343=MIN(_xlfn._xlws.FILTER(Nested_Ifs[a11], Nested_Ifs[ID]=Nested_Ifs[[#This Row],[ID]])), OR(J2343=42,J2343=6,J2343=7,J2343=8)),1,
IF(_xlfn.MINIFS(Nested_Ifs[a11],Nested_Ifs[ID],Nested_Ifs[[#This Row],[ID]])&lt;&gt;1,IF(AND(OR(C2343=MIN(_xlfn._xlws.FILTER(Nested_Ifs[a11], Nested_Ifs[ID]=Nested_Ifs[[#This Row],[ID]])), C2343 = "NA"), OR(J2343=42,J2343=6,J2343=7,J2343=8, J2343 = "NA")),"NA",0),0)),0)))</f>
        <v>0</v>
      </c>
      <c r="L2343">
        <v>1</v>
      </c>
      <c r="M2343">
        <v>2</v>
      </c>
      <c r="N2343" t="s">
        <v>0</v>
      </c>
      <c r="O2343" s="11">
        <f t="shared" si="36"/>
        <v>0</v>
      </c>
    </row>
    <row r="2344" spans="2:15" x14ac:dyDescent="0.3">
      <c r="B2344">
        <v>19806</v>
      </c>
      <c r="C2344">
        <v>4</v>
      </c>
      <c r="D2344">
        <v>1</v>
      </c>
      <c r="E2344">
        <v>8</v>
      </c>
      <c r="F2344">
        <v>8</v>
      </c>
      <c r="G2344" t="s">
        <v>0</v>
      </c>
      <c r="H2344" t="s">
        <v>0</v>
      </c>
      <c r="I2344" t="s">
        <v>0</v>
      </c>
      <c r="J2344" t="s">
        <v>0</v>
      </c>
      <c r="K2344" s="5" cm="1">
        <f t="array" ref="K2344">IF(AND(C2344=1,OR(J2344=42,J2344=6,J2344=7,J2344=8)),1,
IF(AND(OR(C2344=1,C2344="NA"),OR(J2344=42,J2344=6,J2344=7,J2344=8, J2344="NA")),"NA",
IF(_xlfn.MINIFS(Nested_Ifs[a11],Nested_Ifs[ID],Nested_Ifs[[#This Row],[ID]])&lt;&gt;1,IF(AND(C2344=MIN(_xlfn._xlws.FILTER(Nested_Ifs[a11], Nested_Ifs[ID]=Nested_Ifs[[#This Row],[ID]])), OR(J2344=42,J2344=6,J2344=7,J2344=8)),1,
IF(_xlfn.MINIFS(Nested_Ifs[a11],Nested_Ifs[ID],Nested_Ifs[[#This Row],[ID]])&lt;&gt;1,IF(AND(OR(C2344=MIN(_xlfn._xlws.FILTER(Nested_Ifs[a11], Nested_Ifs[ID]=Nested_Ifs[[#This Row],[ID]])), C2344 = "NA"), OR(J2344=42,J2344=6,J2344=7,J2344=8, J2344 = "NA")),"NA",0),0)),0)))</f>
        <v>0</v>
      </c>
      <c r="L2344">
        <v>1</v>
      </c>
      <c r="M2344">
        <v>2</v>
      </c>
      <c r="N2344" t="s">
        <v>0</v>
      </c>
      <c r="O2344" s="11">
        <f t="shared" si="36"/>
        <v>0</v>
      </c>
    </row>
    <row r="2345" spans="2:15" x14ac:dyDescent="0.3">
      <c r="B2345">
        <v>19807</v>
      </c>
      <c r="C2345">
        <v>1</v>
      </c>
      <c r="D2345">
        <v>2</v>
      </c>
      <c r="E2345">
        <v>1</v>
      </c>
      <c r="F2345">
        <v>35</v>
      </c>
      <c r="G2345">
        <v>3</v>
      </c>
      <c r="H2345" t="s">
        <v>0</v>
      </c>
      <c r="I2345" t="s">
        <v>0</v>
      </c>
      <c r="J2345">
        <v>1</v>
      </c>
      <c r="K2345" s="5" cm="1">
        <f t="array" ref="K2345">IF(AND(C2345=1,OR(J2345=42,J2345=6,J2345=7,J2345=8)),1,
IF(AND(OR(C2345=1,C2345="NA"),OR(J2345=42,J2345=6,J2345=7,J2345=8, J2345="NA")),"NA",
IF(_xlfn.MINIFS(Nested_Ifs[a11],Nested_Ifs[ID],Nested_Ifs[[#This Row],[ID]])&lt;&gt;1,IF(AND(C2345=MIN(_xlfn._xlws.FILTER(Nested_Ifs[a11], Nested_Ifs[ID]=Nested_Ifs[[#This Row],[ID]])), OR(J2345=42,J2345=6,J2345=7,J2345=8)),1,
IF(_xlfn.MINIFS(Nested_Ifs[a11],Nested_Ifs[ID],Nested_Ifs[[#This Row],[ID]])&lt;&gt;1,IF(AND(OR(C2345=MIN(_xlfn._xlws.FILTER(Nested_Ifs[a11], Nested_Ifs[ID]=Nested_Ifs[[#This Row],[ID]])), C2345 = "NA"), OR(J2345=42,J2345=6,J2345=7,J2345=8, J2345 = "NA")),"NA",0),0)),0)))</f>
        <v>0</v>
      </c>
      <c r="L2345">
        <v>2</v>
      </c>
      <c r="M2345">
        <v>2</v>
      </c>
      <c r="N2345" t="s">
        <v>0</v>
      </c>
      <c r="O2345" s="11">
        <f t="shared" si="36"/>
        <v>0</v>
      </c>
    </row>
    <row r="2346" spans="2:15" x14ac:dyDescent="0.3">
      <c r="B2346">
        <v>19807</v>
      </c>
      <c r="C2346">
        <v>2</v>
      </c>
      <c r="D2346">
        <v>1</v>
      </c>
      <c r="E2346">
        <v>3</v>
      </c>
      <c r="F2346">
        <v>14</v>
      </c>
      <c r="G2346" t="s">
        <v>0</v>
      </c>
      <c r="H2346" t="s">
        <v>0</v>
      </c>
      <c r="I2346" t="s">
        <v>0</v>
      </c>
      <c r="J2346" t="s">
        <v>0</v>
      </c>
      <c r="K2346" s="5" cm="1">
        <f t="array" ref="K2346">IF(AND(C2346=1,OR(J2346=42,J2346=6,J2346=7,J2346=8)),1,
IF(AND(OR(C2346=1,C2346="NA"),OR(J2346=42,J2346=6,J2346=7,J2346=8, J2346="NA")),"NA",
IF(_xlfn.MINIFS(Nested_Ifs[a11],Nested_Ifs[ID],Nested_Ifs[[#This Row],[ID]])&lt;&gt;1,IF(AND(C2346=MIN(_xlfn._xlws.FILTER(Nested_Ifs[a11], Nested_Ifs[ID]=Nested_Ifs[[#This Row],[ID]])), OR(J2346=42,J2346=6,J2346=7,J2346=8)),1,
IF(_xlfn.MINIFS(Nested_Ifs[a11],Nested_Ifs[ID],Nested_Ifs[[#This Row],[ID]])&lt;&gt;1,IF(AND(OR(C2346=MIN(_xlfn._xlws.FILTER(Nested_Ifs[a11], Nested_Ifs[ID]=Nested_Ifs[[#This Row],[ID]])), C2346 = "NA"), OR(J2346=42,J2346=6,J2346=7,J2346=8, J2346 = "NA")),"NA",0),0)),0)))</f>
        <v>0</v>
      </c>
      <c r="L2346">
        <v>2</v>
      </c>
      <c r="M2346">
        <v>2</v>
      </c>
      <c r="N2346" t="s">
        <v>0</v>
      </c>
      <c r="O2346" s="11">
        <f t="shared" si="36"/>
        <v>0</v>
      </c>
    </row>
    <row r="2347" spans="2:15" x14ac:dyDescent="0.3">
      <c r="B2347">
        <v>19807</v>
      </c>
      <c r="C2347">
        <v>3</v>
      </c>
      <c r="D2347">
        <v>1</v>
      </c>
      <c r="E2347">
        <v>3</v>
      </c>
      <c r="F2347">
        <v>9</v>
      </c>
      <c r="G2347" t="s">
        <v>0</v>
      </c>
      <c r="H2347" t="s">
        <v>0</v>
      </c>
      <c r="I2347" t="s">
        <v>0</v>
      </c>
      <c r="J2347" t="s">
        <v>0</v>
      </c>
      <c r="K2347" s="5" cm="1">
        <f t="array" ref="K2347">IF(AND(C2347=1,OR(J2347=42,J2347=6,J2347=7,J2347=8)),1,
IF(AND(OR(C2347=1,C2347="NA"),OR(J2347=42,J2347=6,J2347=7,J2347=8, J2347="NA")),"NA",
IF(_xlfn.MINIFS(Nested_Ifs[a11],Nested_Ifs[ID],Nested_Ifs[[#This Row],[ID]])&lt;&gt;1,IF(AND(C2347=MIN(_xlfn._xlws.FILTER(Nested_Ifs[a11], Nested_Ifs[ID]=Nested_Ifs[[#This Row],[ID]])), OR(J2347=42,J2347=6,J2347=7,J2347=8)),1,
IF(_xlfn.MINIFS(Nested_Ifs[a11],Nested_Ifs[ID],Nested_Ifs[[#This Row],[ID]])&lt;&gt;1,IF(AND(OR(C2347=MIN(_xlfn._xlws.FILTER(Nested_Ifs[a11], Nested_Ifs[ID]=Nested_Ifs[[#This Row],[ID]])), C2347 = "NA"), OR(J2347=42,J2347=6,J2347=7,J2347=8, J2347 = "NA")),"NA",0),0)),0)))</f>
        <v>0</v>
      </c>
      <c r="L2347">
        <v>2</v>
      </c>
      <c r="M2347">
        <v>2</v>
      </c>
      <c r="N2347" t="s">
        <v>0</v>
      </c>
      <c r="O2347" s="11">
        <f t="shared" si="36"/>
        <v>0</v>
      </c>
    </row>
    <row r="2348" spans="2:15" x14ac:dyDescent="0.3">
      <c r="B2348">
        <v>19808</v>
      </c>
      <c r="C2348">
        <v>1</v>
      </c>
      <c r="D2348">
        <v>1</v>
      </c>
      <c r="E2348">
        <v>1</v>
      </c>
      <c r="F2348">
        <v>78</v>
      </c>
      <c r="G2348">
        <v>1</v>
      </c>
      <c r="H2348" t="s">
        <v>0</v>
      </c>
      <c r="I2348" t="s">
        <v>0</v>
      </c>
      <c r="J2348">
        <v>5</v>
      </c>
      <c r="K2348" s="5" cm="1">
        <f t="array" ref="K2348">IF(AND(C2348=1,OR(J2348=42,J2348=6,J2348=7,J2348=8)),1,
IF(AND(OR(C2348=1,C2348="NA"),OR(J2348=42,J2348=6,J2348=7,J2348=8, J2348="NA")),"NA",
IF(_xlfn.MINIFS(Nested_Ifs[a11],Nested_Ifs[ID],Nested_Ifs[[#This Row],[ID]])&lt;&gt;1,IF(AND(C2348=MIN(_xlfn._xlws.FILTER(Nested_Ifs[a11], Nested_Ifs[ID]=Nested_Ifs[[#This Row],[ID]])), OR(J2348=42,J2348=6,J2348=7,J2348=8)),1,
IF(_xlfn.MINIFS(Nested_Ifs[a11],Nested_Ifs[ID],Nested_Ifs[[#This Row],[ID]])&lt;&gt;1,IF(AND(OR(C2348=MIN(_xlfn._xlws.FILTER(Nested_Ifs[a11], Nested_Ifs[ID]=Nested_Ifs[[#This Row],[ID]])), C2348 = "NA"), OR(J2348=42,J2348=6,J2348=7,J2348=8, J2348 = "NA")),"NA",0),0)),0)))</f>
        <v>0</v>
      </c>
      <c r="L2348">
        <v>2</v>
      </c>
      <c r="M2348">
        <v>2</v>
      </c>
      <c r="N2348" t="s">
        <v>0</v>
      </c>
      <c r="O2348" s="11">
        <f t="shared" si="36"/>
        <v>0</v>
      </c>
    </row>
    <row r="2349" spans="2:15" x14ac:dyDescent="0.3">
      <c r="B2349">
        <v>19808</v>
      </c>
      <c r="C2349">
        <v>2</v>
      </c>
      <c r="D2349">
        <v>2</v>
      </c>
      <c r="E2349">
        <v>2</v>
      </c>
      <c r="F2349">
        <v>75</v>
      </c>
      <c r="G2349">
        <v>1</v>
      </c>
      <c r="H2349" t="s">
        <v>0</v>
      </c>
      <c r="I2349" t="s">
        <v>0</v>
      </c>
      <c r="J2349">
        <v>5</v>
      </c>
      <c r="K2349" s="5" cm="1">
        <f t="array" ref="K2349">IF(AND(C2349=1,OR(J2349=42,J2349=6,J2349=7,J2349=8)),1,
IF(AND(OR(C2349=1,C2349="NA"),OR(J2349=42,J2349=6,J2349=7,J2349=8, J2349="NA")),"NA",
IF(_xlfn.MINIFS(Nested_Ifs[a11],Nested_Ifs[ID],Nested_Ifs[[#This Row],[ID]])&lt;&gt;1,IF(AND(C2349=MIN(_xlfn._xlws.FILTER(Nested_Ifs[a11], Nested_Ifs[ID]=Nested_Ifs[[#This Row],[ID]])), OR(J2349=42,J2349=6,J2349=7,J2349=8)),1,
IF(_xlfn.MINIFS(Nested_Ifs[a11],Nested_Ifs[ID],Nested_Ifs[[#This Row],[ID]])&lt;&gt;1,IF(AND(OR(C2349=MIN(_xlfn._xlws.FILTER(Nested_Ifs[a11], Nested_Ifs[ID]=Nested_Ifs[[#This Row],[ID]])), C2349 = "NA"), OR(J2349=42,J2349=6,J2349=7,J2349=8, J2349 = "NA")),"NA",0),0)),0)))</f>
        <v>0</v>
      </c>
      <c r="L2349">
        <v>2</v>
      </c>
      <c r="M2349">
        <v>2</v>
      </c>
      <c r="N2349" t="s">
        <v>0</v>
      </c>
      <c r="O2349" s="11">
        <f t="shared" si="36"/>
        <v>0</v>
      </c>
    </row>
    <row r="2350" spans="2:15" x14ac:dyDescent="0.3">
      <c r="B2350">
        <v>19808</v>
      </c>
      <c r="C2350">
        <v>3</v>
      </c>
      <c r="D2350">
        <v>1</v>
      </c>
      <c r="E2350">
        <v>3</v>
      </c>
      <c r="F2350">
        <v>21</v>
      </c>
      <c r="G2350">
        <v>6</v>
      </c>
      <c r="H2350" t="s">
        <v>0</v>
      </c>
      <c r="I2350" t="s">
        <v>0</v>
      </c>
      <c r="J2350">
        <v>5</v>
      </c>
      <c r="K2350" s="5" cm="1">
        <f t="array" ref="K2350">IF(AND(C2350=1,OR(J2350=42,J2350=6,J2350=7,J2350=8)),1,
IF(AND(OR(C2350=1,C2350="NA"),OR(J2350=42,J2350=6,J2350=7,J2350=8, J2350="NA")),"NA",
IF(_xlfn.MINIFS(Nested_Ifs[a11],Nested_Ifs[ID],Nested_Ifs[[#This Row],[ID]])&lt;&gt;1,IF(AND(C2350=MIN(_xlfn._xlws.FILTER(Nested_Ifs[a11], Nested_Ifs[ID]=Nested_Ifs[[#This Row],[ID]])), OR(J2350=42,J2350=6,J2350=7,J2350=8)),1,
IF(_xlfn.MINIFS(Nested_Ifs[a11],Nested_Ifs[ID],Nested_Ifs[[#This Row],[ID]])&lt;&gt;1,IF(AND(OR(C2350=MIN(_xlfn._xlws.FILTER(Nested_Ifs[a11], Nested_Ifs[ID]=Nested_Ifs[[#This Row],[ID]])), C2350 = "NA"), OR(J2350=42,J2350=6,J2350=7,J2350=8, J2350 = "NA")),"NA",0),0)),0)))</f>
        <v>0</v>
      </c>
      <c r="L2350">
        <v>2</v>
      </c>
      <c r="M2350">
        <v>2</v>
      </c>
      <c r="N2350" t="s">
        <v>0</v>
      </c>
      <c r="O2350" s="11">
        <f t="shared" si="36"/>
        <v>0</v>
      </c>
    </row>
    <row r="2351" spans="2:15" x14ac:dyDescent="0.3">
      <c r="B2351">
        <v>19809</v>
      </c>
      <c r="C2351">
        <v>1</v>
      </c>
      <c r="D2351">
        <v>1</v>
      </c>
      <c r="E2351">
        <v>1</v>
      </c>
      <c r="F2351">
        <v>56</v>
      </c>
      <c r="G2351">
        <v>1</v>
      </c>
      <c r="H2351" t="s">
        <v>0</v>
      </c>
      <c r="I2351" t="s">
        <v>0</v>
      </c>
      <c r="J2351">
        <v>41</v>
      </c>
      <c r="K2351" s="5" cm="1">
        <f t="array" ref="K2351">IF(AND(C2351=1,OR(J2351=42,J2351=6,J2351=7,J2351=8)),1,
IF(AND(OR(C2351=1,C2351="NA"),OR(J2351=42,J2351=6,J2351=7,J2351=8, J2351="NA")),"NA",
IF(_xlfn.MINIFS(Nested_Ifs[a11],Nested_Ifs[ID],Nested_Ifs[[#This Row],[ID]])&lt;&gt;1,IF(AND(C2351=MIN(_xlfn._xlws.FILTER(Nested_Ifs[a11], Nested_Ifs[ID]=Nested_Ifs[[#This Row],[ID]])), OR(J2351=42,J2351=6,J2351=7,J2351=8)),1,
IF(_xlfn.MINIFS(Nested_Ifs[a11],Nested_Ifs[ID],Nested_Ifs[[#This Row],[ID]])&lt;&gt;1,IF(AND(OR(C2351=MIN(_xlfn._xlws.FILTER(Nested_Ifs[a11], Nested_Ifs[ID]=Nested_Ifs[[#This Row],[ID]])), C2351 = "NA"), OR(J2351=42,J2351=6,J2351=7,J2351=8, J2351 = "NA")),"NA",0),0)),0)))</f>
        <v>0</v>
      </c>
      <c r="L2351">
        <v>1</v>
      </c>
      <c r="M2351">
        <v>2</v>
      </c>
      <c r="N2351" t="s">
        <v>0</v>
      </c>
      <c r="O2351" s="11">
        <f t="shared" si="36"/>
        <v>0</v>
      </c>
    </row>
    <row r="2352" spans="2:15" x14ac:dyDescent="0.3">
      <c r="B2352">
        <v>19809</v>
      </c>
      <c r="C2352">
        <v>2</v>
      </c>
      <c r="D2352">
        <v>2</v>
      </c>
      <c r="E2352">
        <v>2</v>
      </c>
      <c r="F2352">
        <v>52</v>
      </c>
      <c r="G2352">
        <v>1</v>
      </c>
      <c r="H2352" t="s">
        <v>0</v>
      </c>
      <c r="I2352" t="s">
        <v>0</v>
      </c>
      <c r="J2352">
        <v>5</v>
      </c>
      <c r="K2352" s="5" cm="1">
        <f t="array" ref="K2352">IF(AND(C2352=1,OR(J2352=42,J2352=6,J2352=7,J2352=8)),1,
IF(AND(OR(C2352=1,C2352="NA"),OR(J2352=42,J2352=6,J2352=7,J2352=8, J2352="NA")),"NA",
IF(_xlfn.MINIFS(Nested_Ifs[a11],Nested_Ifs[ID],Nested_Ifs[[#This Row],[ID]])&lt;&gt;1,IF(AND(C2352=MIN(_xlfn._xlws.FILTER(Nested_Ifs[a11], Nested_Ifs[ID]=Nested_Ifs[[#This Row],[ID]])), OR(J2352=42,J2352=6,J2352=7,J2352=8)),1,
IF(_xlfn.MINIFS(Nested_Ifs[a11],Nested_Ifs[ID],Nested_Ifs[[#This Row],[ID]])&lt;&gt;1,IF(AND(OR(C2352=MIN(_xlfn._xlws.FILTER(Nested_Ifs[a11], Nested_Ifs[ID]=Nested_Ifs[[#This Row],[ID]])), C2352 = "NA"), OR(J2352=42,J2352=6,J2352=7,J2352=8, J2352 = "NA")),"NA",0),0)),0)))</f>
        <v>0</v>
      </c>
      <c r="L2352">
        <v>1</v>
      </c>
      <c r="M2352">
        <v>2</v>
      </c>
      <c r="N2352" t="s">
        <v>0</v>
      </c>
      <c r="O2352" s="11">
        <f t="shared" si="36"/>
        <v>0</v>
      </c>
    </row>
    <row r="2353" spans="2:15" x14ac:dyDescent="0.3">
      <c r="B2353">
        <v>19809</v>
      </c>
      <c r="C2353">
        <v>3</v>
      </c>
      <c r="D2353">
        <v>2</v>
      </c>
      <c r="E2353">
        <v>3</v>
      </c>
      <c r="F2353">
        <v>31</v>
      </c>
      <c r="G2353">
        <v>6</v>
      </c>
      <c r="H2353" t="s">
        <v>0</v>
      </c>
      <c r="I2353" t="s">
        <v>0</v>
      </c>
      <c r="J2353">
        <v>3</v>
      </c>
      <c r="K2353" s="5" cm="1">
        <f t="array" ref="K2353">IF(AND(C2353=1,OR(J2353=42,J2353=6,J2353=7,J2353=8)),1,
IF(AND(OR(C2353=1,C2353="NA"),OR(J2353=42,J2353=6,J2353=7,J2353=8, J2353="NA")),"NA",
IF(_xlfn.MINIFS(Nested_Ifs[a11],Nested_Ifs[ID],Nested_Ifs[[#This Row],[ID]])&lt;&gt;1,IF(AND(C2353=MIN(_xlfn._xlws.FILTER(Nested_Ifs[a11], Nested_Ifs[ID]=Nested_Ifs[[#This Row],[ID]])), OR(J2353=42,J2353=6,J2353=7,J2353=8)),1,
IF(_xlfn.MINIFS(Nested_Ifs[a11],Nested_Ifs[ID],Nested_Ifs[[#This Row],[ID]])&lt;&gt;1,IF(AND(OR(C2353=MIN(_xlfn._xlws.FILTER(Nested_Ifs[a11], Nested_Ifs[ID]=Nested_Ifs[[#This Row],[ID]])), C2353 = "NA"), OR(J2353=42,J2353=6,J2353=7,J2353=8, J2353 = "NA")),"NA",0),0)),0)))</f>
        <v>0</v>
      </c>
      <c r="L2353">
        <v>2</v>
      </c>
      <c r="M2353">
        <v>2</v>
      </c>
      <c r="N2353" t="s">
        <v>0</v>
      </c>
      <c r="O2353" s="11">
        <f t="shared" si="36"/>
        <v>0</v>
      </c>
    </row>
    <row r="2354" spans="2:15" x14ac:dyDescent="0.3">
      <c r="B2354">
        <v>19810</v>
      </c>
      <c r="C2354">
        <v>1</v>
      </c>
      <c r="D2354">
        <v>2</v>
      </c>
      <c r="E2354">
        <v>1</v>
      </c>
      <c r="F2354">
        <v>65</v>
      </c>
      <c r="G2354">
        <v>5</v>
      </c>
      <c r="H2354" t="s">
        <v>0</v>
      </c>
      <c r="I2354" t="s">
        <v>0</v>
      </c>
      <c r="J2354">
        <v>1</v>
      </c>
      <c r="K2354" s="5" cm="1">
        <f t="array" ref="K2354">IF(AND(C2354=1,OR(J2354=42,J2354=6,J2354=7,J2354=8)),1,
IF(AND(OR(C2354=1,C2354="NA"),OR(J2354=42,J2354=6,J2354=7,J2354=8, J2354="NA")),"NA",
IF(_xlfn.MINIFS(Nested_Ifs[a11],Nested_Ifs[ID],Nested_Ifs[[#This Row],[ID]])&lt;&gt;1,IF(AND(C2354=MIN(_xlfn._xlws.FILTER(Nested_Ifs[a11], Nested_Ifs[ID]=Nested_Ifs[[#This Row],[ID]])), OR(J2354=42,J2354=6,J2354=7,J2354=8)),1,
IF(_xlfn.MINIFS(Nested_Ifs[a11],Nested_Ifs[ID],Nested_Ifs[[#This Row],[ID]])&lt;&gt;1,IF(AND(OR(C2354=MIN(_xlfn._xlws.FILTER(Nested_Ifs[a11], Nested_Ifs[ID]=Nested_Ifs[[#This Row],[ID]])), C2354 = "NA"), OR(J2354=42,J2354=6,J2354=7,J2354=8, J2354 = "NA")),"NA",0),0)),0)))</f>
        <v>0</v>
      </c>
      <c r="L2354">
        <v>1</v>
      </c>
      <c r="M2354">
        <v>2</v>
      </c>
      <c r="N2354" t="s">
        <v>0</v>
      </c>
      <c r="O2354" s="11">
        <f t="shared" si="36"/>
        <v>0</v>
      </c>
    </row>
    <row r="2355" spans="2:15" x14ac:dyDescent="0.3">
      <c r="B2355">
        <v>19810</v>
      </c>
      <c r="C2355">
        <v>2</v>
      </c>
      <c r="D2355">
        <v>1</v>
      </c>
      <c r="E2355">
        <v>3</v>
      </c>
      <c r="F2355">
        <v>36</v>
      </c>
      <c r="G2355">
        <v>1</v>
      </c>
      <c r="H2355" t="s">
        <v>0</v>
      </c>
      <c r="I2355" t="s">
        <v>0</v>
      </c>
      <c r="J2355">
        <v>1</v>
      </c>
      <c r="K2355" s="5" cm="1">
        <f t="array" ref="K2355">IF(AND(C2355=1,OR(J2355=42,J2355=6,J2355=7,J2355=8)),1,
IF(AND(OR(C2355=1,C2355="NA"),OR(J2355=42,J2355=6,J2355=7,J2355=8, J2355="NA")),"NA",
IF(_xlfn.MINIFS(Nested_Ifs[a11],Nested_Ifs[ID],Nested_Ifs[[#This Row],[ID]])&lt;&gt;1,IF(AND(C2355=MIN(_xlfn._xlws.FILTER(Nested_Ifs[a11], Nested_Ifs[ID]=Nested_Ifs[[#This Row],[ID]])), OR(J2355=42,J2355=6,J2355=7,J2355=8)),1,
IF(_xlfn.MINIFS(Nested_Ifs[a11],Nested_Ifs[ID],Nested_Ifs[[#This Row],[ID]])&lt;&gt;1,IF(AND(OR(C2355=MIN(_xlfn._xlws.FILTER(Nested_Ifs[a11], Nested_Ifs[ID]=Nested_Ifs[[#This Row],[ID]])), C2355 = "NA"), OR(J2355=42,J2355=6,J2355=7,J2355=8, J2355 = "NA")),"NA",0),0)),0)))</f>
        <v>0</v>
      </c>
      <c r="L2355">
        <v>2</v>
      </c>
      <c r="M2355">
        <v>2</v>
      </c>
      <c r="N2355" t="s">
        <v>0</v>
      </c>
      <c r="O2355" s="11">
        <f t="shared" si="36"/>
        <v>0</v>
      </c>
    </row>
    <row r="2356" spans="2:15" x14ac:dyDescent="0.3">
      <c r="B2356">
        <v>19810</v>
      </c>
      <c r="C2356">
        <v>3</v>
      </c>
      <c r="D2356">
        <v>2</v>
      </c>
      <c r="E2356">
        <v>4</v>
      </c>
      <c r="F2356">
        <v>37</v>
      </c>
      <c r="G2356">
        <v>1</v>
      </c>
      <c r="H2356" t="s">
        <v>0</v>
      </c>
      <c r="I2356" t="s">
        <v>0</v>
      </c>
      <c r="J2356">
        <v>1</v>
      </c>
      <c r="K2356" s="5" cm="1">
        <f t="array" ref="K2356">IF(AND(C2356=1,OR(J2356=42,J2356=6,J2356=7,J2356=8)),1,
IF(AND(OR(C2356=1,C2356="NA"),OR(J2356=42,J2356=6,J2356=7,J2356=8, J2356="NA")),"NA",
IF(_xlfn.MINIFS(Nested_Ifs[a11],Nested_Ifs[ID],Nested_Ifs[[#This Row],[ID]])&lt;&gt;1,IF(AND(C2356=MIN(_xlfn._xlws.FILTER(Nested_Ifs[a11], Nested_Ifs[ID]=Nested_Ifs[[#This Row],[ID]])), OR(J2356=42,J2356=6,J2356=7,J2356=8)),1,
IF(_xlfn.MINIFS(Nested_Ifs[a11],Nested_Ifs[ID],Nested_Ifs[[#This Row],[ID]])&lt;&gt;1,IF(AND(OR(C2356=MIN(_xlfn._xlws.FILTER(Nested_Ifs[a11], Nested_Ifs[ID]=Nested_Ifs[[#This Row],[ID]])), C2356 = "NA"), OR(J2356=42,J2356=6,J2356=7,J2356=8, J2356 = "NA")),"NA",0),0)),0)))</f>
        <v>0</v>
      </c>
      <c r="L2356">
        <v>1</v>
      </c>
      <c r="M2356">
        <v>2</v>
      </c>
      <c r="N2356" t="s">
        <v>0</v>
      </c>
      <c r="O2356" s="11">
        <f t="shared" si="36"/>
        <v>0</v>
      </c>
    </row>
    <row r="2357" spans="2:15" x14ac:dyDescent="0.3">
      <c r="B2357">
        <v>19810</v>
      </c>
      <c r="C2357">
        <v>4</v>
      </c>
      <c r="D2357">
        <v>2</v>
      </c>
      <c r="E2357">
        <v>8</v>
      </c>
      <c r="F2357">
        <v>11</v>
      </c>
      <c r="G2357" t="s">
        <v>0</v>
      </c>
      <c r="H2357" t="s">
        <v>0</v>
      </c>
      <c r="I2357" t="s">
        <v>0</v>
      </c>
      <c r="J2357" t="s">
        <v>0</v>
      </c>
      <c r="K2357" s="5" cm="1">
        <f t="array" ref="K2357">IF(AND(C2357=1,OR(J2357=42,J2357=6,J2357=7,J2357=8)),1,
IF(AND(OR(C2357=1,C2357="NA"),OR(J2357=42,J2357=6,J2357=7,J2357=8, J2357="NA")),"NA",
IF(_xlfn.MINIFS(Nested_Ifs[a11],Nested_Ifs[ID],Nested_Ifs[[#This Row],[ID]])&lt;&gt;1,IF(AND(C2357=MIN(_xlfn._xlws.FILTER(Nested_Ifs[a11], Nested_Ifs[ID]=Nested_Ifs[[#This Row],[ID]])), OR(J2357=42,J2357=6,J2357=7,J2357=8)),1,
IF(_xlfn.MINIFS(Nested_Ifs[a11],Nested_Ifs[ID],Nested_Ifs[[#This Row],[ID]])&lt;&gt;1,IF(AND(OR(C2357=MIN(_xlfn._xlws.FILTER(Nested_Ifs[a11], Nested_Ifs[ID]=Nested_Ifs[[#This Row],[ID]])), C2357 = "NA"), OR(J2357=42,J2357=6,J2357=7,J2357=8, J2357 = "NA")),"NA",0),0)),0)))</f>
        <v>0</v>
      </c>
      <c r="L2357">
        <v>2</v>
      </c>
      <c r="M2357">
        <v>2</v>
      </c>
      <c r="N2357" t="s">
        <v>0</v>
      </c>
      <c r="O2357" s="11">
        <f t="shared" si="36"/>
        <v>0</v>
      </c>
    </row>
    <row r="2358" spans="2:15" x14ac:dyDescent="0.3">
      <c r="B2358">
        <v>19810</v>
      </c>
      <c r="C2358">
        <v>5</v>
      </c>
      <c r="D2358">
        <v>1</v>
      </c>
      <c r="E2358">
        <v>8</v>
      </c>
      <c r="F2358">
        <v>9</v>
      </c>
      <c r="G2358" t="s">
        <v>0</v>
      </c>
      <c r="H2358" t="s">
        <v>0</v>
      </c>
      <c r="I2358" t="s">
        <v>0</v>
      </c>
      <c r="J2358" t="s">
        <v>0</v>
      </c>
      <c r="K2358" s="5" cm="1">
        <f t="array" ref="K2358">IF(AND(C2358=1,OR(J2358=42,J2358=6,J2358=7,J2358=8)),1,
IF(AND(OR(C2358=1,C2358="NA"),OR(J2358=42,J2358=6,J2358=7,J2358=8, J2358="NA")),"NA",
IF(_xlfn.MINIFS(Nested_Ifs[a11],Nested_Ifs[ID],Nested_Ifs[[#This Row],[ID]])&lt;&gt;1,IF(AND(C2358=MIN(_xlfn._xlws.FILTER(Nested_Ifs[a11], Nested_Ifs[ID]=Nested_Ifs[[#This Row],[ID]])), OR(J2358=42,J2358=6,J2358=7,J2358=8)),1,
IF(_xlfn.MINIFS(Nested_Ifs[a11],Nested_Ifs[ID],Nested_Ifs[[#This Row],[ID]])&lt;&gt;1,IF(AND(OR(C2358=MIN(_xlfn._xlws.FILTER(Nested_Ifs[a11], Nested_Ifs[ID]=Nested_Ifs[[#This Row],[ID]])), C2358 = "NA"), OR(J2358=42,J2358=6,J2358=7,J2358=8, J2358 = "NA")),"NA",0),0)),0)))</f>
        <v>0</v>
      </c>
      <c r="L2358">
        <v>1</v>
      </c>
      <c r="M2358">
        <v>2</v>
      </c>
      <c r="N2358" t="s">
        <v>0</v>
      </c>
      <c r="O2358" s="11">
        <f t="shared" si="36"/>
        <v>0</v>
      </c>
    </row>
    <row r="2359" spans="2:15" x14ac:dyDescent="0.3">
      <c r="B2359">
        <v>19810</v>
      </c>
      <c r="C2359">
        <v>6</v>
      </c>
      <c r="D2359">
        <v>2</v>
      </c>
      <c r="E2359">
        <v>8</v>
      </c>
      <c r="F2359">
        <v>2</v>
      </c>
      <c r="G2359" t="s">
        <v>0</v>
      </c>
      <c r="H2359">
        <v>2</v>
      </c>
      <c r="I2359">
        <v>8</v>
      </c>
      <c r="J2359" t="s">
        <v>0</v>
      </c>
      <c r="K2359" s="5" cm="1">
        <f t="array" ref="K2359">IF(AND(C2359=1,OR(J2359=42,J2359=6,J2359=7,J2359=8)),1,
IF(AND(OR(C2359=1,C2359="NA"),OR(J2359=42,J2359=6,J2359=7,J2359=8, J2359="NA")),"NA",
IF(_xlfn.MINIFS(Nested_Ifs[a11],Nested_Ifs[ID],Nested_Ifs[[#This Row],[ID]])&lt;&gt;1,IF(AND(C2359=MIN(_xlfn._xlws.FILTER(Nested_Ifs[a11], Nested_Ifs[ID]=Nested_Ifs[[#This Row],[ID]])), OR(J2359=42,J2359=6,J2359=7,J2359=8)),1,
IF(_xlfn.MINIFS(Nested_Ifs[a11],Nested_Ifs[ID],Nested_Ifs[[#This Row],[ID]])&lt;&gt;1,IF(AND(OR(C2359=MIN(_xlfn._xlws.FILTER(Nested_Ifs[a11], Nested_Ifs[ID]=Nested_Ifs[[#This Row],[ID]])), C2359 = "NA"), OR(J2359=42,J2359=6,J2359=7,J2359=8, J2359 = "NA")),"NA",0),0)),0)))</f>
        <v>0</v>
      </c>
      <c r="L2359">
        <v>2</v>
      </c>
      <c r="M2359">
        <v>2</v>
      </c>
      <c r="N2359" t="s">
        <v>0</v>
      </c>
      <c r="O2359" s="11">
        <f t="shared" si="36"/>
        <v>0</v>
      </c>
    </row>
    <row r="2360" spans="2:15" x14ac:dyDescent="0.3">
      <c r="B2360">
        <v>19810</v>
      </c>
      <c r="C2360">
        <v>7</v>
      </c>
      <c r="D2360">
        <v>2</v>
      </c>
      <c r="E2360">
        <v>8</v>
      </c>
      <c r="F2360">
        <v>0</v>
      </c>
      <c r="G2360" t="s">
        <v>0</v>
      </c>
      <c r="H2360">
        <v>2</v>
      </c>
      <c r="I2360">
        <v>8</v>
      </c>
      <c r="J2360" t="s">
        <v>0</v>
      </c>
      <c r="K2360" s="5" cm="1">
        <f t="array" ref="K2360">IF(AND(C2360=1,OR(J2360=42,J2360=6,J2360=7,J2360=8)),1,
IF(AND(OR(C2360=1,C2360="NA"),OR(J2360=42,J2360=6,J2360=7,J2360=8, J2360="NA")),"NA",
IF(_xlfn.MINIFS(Nested_Ifs[a11],Nested_Ifs[ID],Nested_Ifs[[#This Row],[ID]])&lt;&gt;1,IF(AND(C2360=MIN(_xlfn._xlws.FILTER(Nested_Ifs[a11], Nested_Ifs[ID]=Nested_Ifs[[#This Row],[ID]])), OR(J2360=42,J2360=6,J2360=7,J2360=8)),1,
IF(_xlfn.MINIFS(Nested_Ifs[a11],Nested_Ifs[ID],Nested_Ifs[[#This Row],[ID]])&lt;&gt;1,IF(AND(OR(C2360=MIN(_xlfn._xlws.FILTER(Nested_Ifs[a11], Nested_Ifs[ID]=Nested_Ifs[[#This Row],[ID]])), C2360 = "NA"), OR(J2360=42,J2360=6,J2360=7,J2360=8, J2360 = "NA")),"NA",0),0)),0)))</f>
        <v>0</v>
      </c>
      <c r="L2360">
        <v>2</v>
      </c>
      <c r="M2360">
        <v>2</v>
      </c>
      <c r="N2360" t="s">
        <v>0</v>
      </c>
      <c r="O2360" s="11">
        <f t="shared" si="36"/>
        <v>0</v>
      </c>
    </row>
    <row r="2361" spans="2:15" x14ac:dyDescent="0.3">
      <c r="B2361">
        <v>19811</v>
      </c>
      <c r="C2361">
        <v>1</v>
      </c>
      <c r="D2361">
        <v>1</v>
      </c>
      <c r="E2361">
        <v>1</v>
      </c>
      <c r="F2361">
        <v>30</v>
      </c>
      <c r="G2361">
        <v>1</v>
      </c>
      <c r="H2361" t="s">
        <v>0</v>
      </c>
      <c r="I2361" t="s">
        <v>0</v>
      </c>
      <c r="J2361">
        <v>1</v>
      </c>
      <c r="K2361" s="5" cm="1">
        <f t="array" ref="K2361">IF(AND(C2361=1,OR(J2361=42,J2361=6,J2361=7,J2361=8)),1,
IF(AND(OR(C2361=1,C2361="NA"),OR(J2361=42,J2361=6,J2361=7,J2361=8, J2361="NA")),"NA",
IF(_xlfn.MINIFS(Nested_Ifs[a11],Nested_Ifs[ID],Nested_Ifs[[#This Row],[ID]])&lt;&gt;1,IF(AND(C2361=MIN(_xlfn._xlws.FILTER(Nested_Ifs[a11], Nested_Ifs[ID]=Nested_Ifs[[#This Row],[ID]])), OR(J2361=42,J2361=6,J2361=7,J2361=8)),1,
IF(_xlfn.MINIFS(Nested_Ifs[a11],Nested_Ifs[ID],Nested_Ifs[[#This Row],[ID]])&lt;&gt;1,IF(AND(OR(C2361=MIN(_xlfn._xlws.FILTER(Nested_Ifs[a11], Nested_Ifs[ID]=Nested_Ifs[[#This Row],[ID]])), C2361 = "NA"), OR(J2361=42,J2361=6,J2361=7,J2361=8, J2361 = "NA")),"NA",0),0)),0)))</f>
        <v>0</v>
      </c>
      <c r="L2361">
        <v>2</v>
      </c>
      <c r="M2361">
        <v>2</v>
      </c>
      <c r="N2361" t="s">
        <v>0</v>
      </c>
      <c r="O2361" s="11">
        <f t="shared" si="36"/>
        <v>0</v>
      </c>
    </row>
    <row r="2362" spans="2:15" x14ac:dyDescent="0.3">
      <c r="B2362">
        <v>19811</v>
      </c>
      <c r="C2362">
        <v>2</v>
      </c>
      <c r="D2362">
        <v>2</v>
      </c>
      <c r="E2362">
        <v>2</v>
      </c>
      <c r="F2362">
        <v>29</v>
      </c>
      <c r="G2362">
        <v>1</v>
      </c>
      <c r="H2362" t="s">
        <v>0</v>
      </c>
      <c r="I2362" t="s">
        <v>0</v>
      </c>
      <c r="J2362">
        <v>1</v>
      </c>
      <c r="K2362" s="5" cm="1">
        <f t="array" ref="K2362">IF(AND(C2362=1,OR(J2362=42,J2362=6,J2362=7,J2362=8)),1,
IF(AND(OR(C2362=1,C2362="NA"),OR(J2362=42,J2362=6,J2362=7,J2362=8, J2362="NA")),"NA",
IF(_xlfn.MINIFS(Nested_Ifs[a11],Nested_Ifs[ID],Nested_Ifs[[#This Row],[ID]])&lt;&gt;1,IF(AND(C2362=MIN(_xlfn._xlws.FILTER(Nested_Ifs[a11], Nested_Ifs[ID]=Nested_Ifs[[#This Row],[ID]])), OR(J2362=42,J2362=6,J2362=7,J2362=8)),1,
IF(_xlfn.MINIFS(Nested_Ifs[a11],Nested_Ifs[ID],Nested_Ifs[[#This Row],[ID]])&lt;&gt;1,IF(AND(OR(C2362=MIN(_xlfn._xlws.FILTER(Nested_Ifs[a11], Nested_Ifs[ID]=Nested_Ifs[[#This Row],[ID]])), C2362 = "NA"), OR(J2362=42,J2362=6,J2362=7,J2362=8, J2362 = "NA")),"NA",0),0)),0)))</f>
        <v>0</v>
      </c>
      <c r="L2362">
        <v>2</v>
      </c>
      <c r="M2362">
        <v>2</v>
      </c>
      <c r="N2362" t="s">
        <v>0</v>
      </c>
      <c r="O2362" s="11">
        <f t="shared" si="36"/>
        <v>0</v>
      </c>
    </row>
    <row r="2363" spans="2:15" x14ac:dyDescent="0.3">
      <c r="B2363">
        <v>19811</v>
      </c>
      <c r="C2363">
        <v>3</v>
      </c>
      <c r="D2363">
        <v>2</v>
      </c>
      <c r="E2363">
        <v>3</v>
      </c>
      <c r="F2363">
        <v>5</v>
      </c>
      <c r="G2363" t="s">
        <v>0</v>
      </c>
      <c r="H2363">
        <v>2</v>
      </c>
      <c r="I2363">
        <v>8</v>
      </c>
      <c r="J2363" t="s">
        <v>0</v>
      </c>
      <c r="K2363" s="5" cm="1">
        <f t="array" ref="K2363">IF(AND(C2363=1,OR(J2363=42,J2363=6,J2363=7,J2363=8)),1,
IF(AND(OR(C2363=1,C2363="NA"),OR(J2363=42,J2363=6,J2363=7,J2363=8, J2363="NA")),"NA",
IF(_xlfn.MINIFS(Nested_Ifs[a11],Nested_Ifs[ID],Nested_Ifs[[#This Row],[ID]])&lt;&gt;1,IF(AND(C2363=MIN(_xlfn._xlws.FILTER(Nested_Ifs[a11], Nested_Ifs[ID]=Nested_Ifs[[#This Row],[ID]])), OR(J2363=42,J2363=6,J2363=7,J2363=8)),1,
IF(_xlfn.MINIFS(Nested_Ifs[a11],Nested_Ifs[ID],Nested_Ifs[[#This Row],[ID]])&lt;&gt;1,IF(AND(OR(C2363=MIN(_xlfn._xlws.FILTER(Nested_Ifs[a11], Nested_Ifs[ID]=Nested_Ifs[[#This Row],[ID]])), C2363 = "NA"), OR(J2363=42,J2363=6,J2363=7,J2363=8, J2363 = "NA")),"NA",0),0)),0)))</f>
        <v>0</v>
      </c>
      <c r="L2363">
        <v>2</v>
      </c>
      <c r="M2363">
        <v>2</v>
      </c>
      <c r="N2363" t="s">
        <v>0</v>
      </c>
      <c r="O2363" s="11">
        <f t="shared" si="36"/>
        <v>0</v>
      </c>
    </row>
    <row r="2364" spans="2:15" x14ac:dyDescent="0.3">
      <c r="B2364">
        <v>19811</v>
      </c>
      <c r="C2364">
        <v>4</v>
      </c>
      <c r="D2364">
        <v>2</v>
      </c>
      <c r="E2364">
        <v>3</v>
      </c>
      <c r="F2364">
        <v>2</v>
      </c>
      <c r="G2364" t="s">
        <v>0</v>
      </c>
      <c r="H2364">
        <v>2</v>
      </c>
      <c r="I2364">
        <v>8</v>
      </c>
      <c r="J2364" t="s">
        <v>0</v>
      </c>
      <c r="K2364" s="5" cm="1">
        <f t="array" ref="K2364">IF(AND(C2364=1,OR(J2364=42,J2364=6,J2364=7,J2364=8)),1,
IF(AND(OR(C2364=1,C2364="NA"),OR(J2364=42,J2364=6,J2364=7,J2364=8, J2364="NA")),"NA",
IF(_xlfn.MINIFS(Nested_Ifs[a11],Nested_Ifs[ID],Nested_Ifs[[#This Row],[ID]])&lt;&gt;1,IF(AND(C2364=MIN(_xlfn._xlws.FILTER(Nested_Ifs[a11], Nested_Ifs[ID]=Nested_Ifs[[#This Row],[ID]])), OR(J2364=42,J2364=6,J2364=7,J2364=8)),1,
IF(_xlfn.MINIFS(Nested_Ifs[a11],Nested_Ifs[ID],Nested_Ifs[[#This Row],[ID]])&lt;&gt;1,IF(AND(OR(C2364=MIN(_xlfn._xlws.FILTER(Nested_Ifs[a11], Nested_Ifs[ID]=Nested_Ifs[[#This Row],[ID]])), C2364 = "NA"), OR(J2364=42,J2364=6,J2364=7,J2364=8, J2364 = "NA")),"NA",0),0)),0)))</f>
        <v>0</v>
      </c>
      <c r="L2364">
        <v>2</v>
      </c>
      <c r="M2364">
        <v>2</v>
      </c>
      <c r="N2364" t="s">
        <v>0</v>
      </c>
      <c r="O2364" s="11">
        <f t="shared" si="36"/>
        <v>0</v>
      </c>
    </row>
    <row r="2365" spans="2:15" x14ac:dyDescent="0.3">
      <c r="B2365">
        <v>19812</v>
      </c>
      <c r="C2365">
        <v>1</v>
      </c>
      <c r="D2365">
        <v>2</v>
      </c>
      <c r="E2365">
        <v>1</v>
      </c>
      <c r="F2365">
        <v>66</v>
      </c>
      <c r="G2365">
        <v>5</v>
      </c>
      <c r="H2365" t="s">
        <v>0</v>
      </c>
      <c r="I2365" t="s">
        <v>0</v>
      </c>
      <c r="J2365">
        <v>3</v>
      </c>
      <c r="K2365" s="5" cm="1">
        <f t="array" ref="K2365">IF(AND(C2365=1,OR(J2365=42,J2365=6,J2365=7,J2365=8)),1,
IF(AND(OR(C2365=1,C2365="NA"),OR(J2365=42,J2365=6,J2365=7,J2365=8, J2365="NA")),"NA",
IF(_xlfn.MINIFS(Nested_Ifs[a11],Nested_Ifs[ID],Nested_Ifs[[#This Row],[ID]])&lt;&gt;1,IF(AND(C2365=MIN(_xlfn._xlws.FILTER(Nested_Ifs[a11], Nested_Ifs[ID]=Nested_Ifs[[#This Row],[ID]])), OR(J2365=42,J2365=6,J2365=7,J2365=8)),1,
IF(_xlfn.MINIFS(Nested_Ifs[a11],Nested_Ifs[ID],Nested_Ifs[[#This Row],[ID]])&lt;&gt;1,IF(AND(OR(C2365=MIN(_xlfn._xlws.FILTER(Nested_Ifs[a11], Nested_Ifs[ID]=Nested_Ifs[[#This Row],[ID]])), C2365 = "NA"), OR(J2365=42,J2365=6,J2365=7,J2365=8, J2365 = "NA")),"NA",0),0)),0)))</f>
        <v>0</v>
      </c>
      <c r="L2365">
        <v>2</v>
      </c>
      <c r="M2365">
        <v>2</v>
      </c>
      <c r="N2365" t="s">
        <v>0</v>
      </c>
      <c r="O2365" s="11">
        <f t="shared" si="36"/>
        <v>0</v>
      </c>
    </row>
    <row r="2366" spans="2:15" x14ac:dyDescent="0.3">
      <c r="B2366">
        <v>19812</v>
      </c>
      <c r="C2366">
        <v>2</v>
      </c>
      <c r="D2366">
        <v>1</v>
      </c>
      <c r="E2366">
        <v>8</v>
      </c>
      <c r="F2366">
        <v>16</v>
      </c>
      <c r="G2366">
        <v>6</v>
      </c>
      <c r="H2366" t="s">
        <v>0</v>
      </c>
      <c r="I2366" t="s">
        <v>0</v>
      </c>
      <c r="J2366" t="s">
        <v>0</v>
      </c>
      <c r="K2366" s="5" cm="1">
        <f t="array" ref="K2366">IF(AND(C2366=1,OR(J2366=42,J2366=6,J2366=7,J2366=8)),1,
IF(AND(OR(C2366=1,C2366="NA"),OR(J2366=42,J2366=6,J2366=7,J2366=8, J2366="NA")),"NA",
IF(_xlfn.MINIFS(Nested_Ifs[a11],Nested_Ifs[ID],Nested_Ifs[[#This Row],[ID]])&lt;&gt;1,IF(AND(C2366=MIN(_xlfn._xlws.FILTER(Nested_Ifs[a11], Nested_Ifs[ID]=Nested_Ifs[[#This Row],[ID]])), OR(J2366=42,J2366=6,J2366=7,J2366=8)),1,
IF(_xlfn.MINIFS(Nested_Ifs[a11],Nested_Ifs[ID],Nested_Ifs[[#This Row],[ID]])&lt;&gt;1,IF(AND(OR(C2366=MIN(_xlfn._xlws.FILTER(Nested_Ifs[a11], Nested_Ifs[ID]=Nested_Ifs[[#This Row],[ID]])), C2366 = "NA"), OR(J2366=42,J2366=6,J2366=7,J2366=8, J2366 = "NA")),"NA",0),0)),0)))</f>
        <v>0</v>
      </c>
      <c r="L2366">
        <v>2</v>
      </c>
      <c r="M2366">
        <v>2</v>
      </c>
      <c r="N2366" t="s">
        <v>0</v>
      </c>
      <c r="O2366" s="11">
        <f t="shared" si="36"/>
        <v>0</v>
      </c>
    </row>
    <row r="2367" spans="2:15" x14ac:dyDescent="0.3">
      <c r="B2367">
        <v>19813</v>
      </c>
      <c r="C2367">
        <v>1</v>
      </c>
      <c r="D2367">
        <v>2</v>
      </c>
      <c r="E2367">
        <v>1</v>
      </c>
      <c r="F2367">
        <v>37</v>
      </c>
      <c r="G2367">
        <v>3</v>
      </c>
      <c r="H2367" t="s">
        <v>0</v>
      </c>
      <c r="I2367" t="s">
        <v>0</v>
      </c>
      <c r="J2367">
        <v>3</v>
      </c>
      <c r="K2367" s="5" cm="1">
        <f t="array" ref="K2367">IF(AND(C2367=1,OR(J2367=42,J2367=6,J2367=7,J2367=8)),1,
IF(AND(OR(C2367=1,C2367="NA"),OR(J2367=42,J2367=6,J2367=7,J2367=8, J2367="NA")),"NA",
IF(_xlfn.MINIFS(Nested_Ifs[a11],Nested_Ifs[ID],Nested_Ifs[[#This Row],[ID]])&lt;&gt;1,IF(AND(C2367=MIN(_xlfn._xlws.FILTER(Nested_Ifs[a11], Nested_Ifs[ID]=Nested_Ifs[[#This Row],[ID]])), OR(J2367=42,J2367=6,J2367=7,J2367=8)),1,
IF(_xlfn.MINIFS(Nested_Ifs[a11],Nested_Ifs[ID],Nested_Ifs[[#This Row],[ID]])&lt;&gt;1,IF(AND(OR(C2367=MIN(_xlfn._xlws.FILTER(Nested_Ifs[a11], Nested_Ifs[ID]=Nested_Ifs[[#This Row],[ID]])), C2367 = "NA"), OR(J2367=42,J2367=6,J2367=7,J2367=8, J2367 = "NA")),"NA",0),0)),0)))</f>
        <v>0</v>
      </c>
      <c r="L2367">
        <v>2</v>
      </c>
      <c r="M2367">
        <v>2</v>
      </c>
      <c r="N2367" t="s">
        <v>0</v>
      </c>
      <c r="O2367" s="11">
        <f t="shared" si="36"/>
        <v>0</v>
      </c>
    </row>
    <row r="2368" spans="2:15" x14ac:dyDescent="0.3">
      <c r="B2368">
        <v>19813</v>
      </c>
      <c r="C2368">
        <v>2</v>
      </c>
      <c r="D2368">
        <v>2</v>
      </c>
      <c r="E2368">
        <v>3</v>
      </c>
      <c r="F2368">
        <v>7</v>
      </c>
      <c r="G2368" t="s">
        <v>0</v>
      </c>
      <c r="H2368" t="s">
        <v>0</v>
      </c>
      <c r="I2368" t="s">
        <v>0</v>
      </c>
      <c r="J2368" t="s">
        <v>0</v>
      </c>
      <c r="K2368" s="5" cm="1">
        <f t="array" ref="K2368">IF(AND(C2368=1,OR(J2368=42,J2368=6,J2368=7,J2368=8)),1,
IF(AND(OR(C2368=1,C2368="NA"),OR(J2368=42,J2368=6,J2368=7,J2368=8, J2368="NA")),"NA",
IF(_xlfn.MINIFS(Nested_Ifs[a11],Nested_Ifs[ID],Nested_Ifs[[#This Row],[ID]])&lt;&gt;1,IF(AND(C2368=MIN(_xlfn._xlws.FILTER(Nested_Ifs[a11], Nested_Ifs[ID]=Nested_Ifs[[#This Row],[ID]])), OR(J2368=42,J2368=6,J2368=7,J2368=8)),1,
IF(_xlfn.MINIFS(Nested_Ifs[a11],Nested_Ifs[ID],Nested_Ifs[[#This Row],[ID]])&lt;&gt;1,IF(AND(OR(C2368=MIN(_xlfn._xlws.FILTER(Nested_Ifs[a11], Nested_Ifs[ID]=Nested_Ifs[[#This Row],[ID]])), C2368 = "NA"), OR(J2368=42,J2368=6,J2368=7,J2368=8, J2368 = "NA")),"NA",0),0)),0)))</f>
        <v>0</v>
      </c>
      <c r="L2368">
        <v>2</v>
      </c>
      <c r="M2368">
        <v>2</v>
      </c>
      <c r="N2368" t="s">
        <v>0</v>
      </c>
      <c r="O2368" s="11">
        <f t="shared" si="36"/>
        <v>0</v>
      </c>
    </row>
    <row r="2369" spans="2:15" x14ac:dyDescent="0.3">
      <c r="B2369">
        <v>19814</v>
      </c>
      <c r="C2369">
        <v>1</v>
      </c>
      <c r="D2369">
        <v>1</v>
      </c>
      <c r="E2369">
        <v>1</v>
      </c>
      <c r="F2369">
        <v>49</v>
      </c>
      <c r="G2369">
        <v>1</v>
      </c>
      <c r="H2369" t="s">
        <v>0</v>
      </c>
      <c r="I2369" t="s">
        <v>0</v>
      </c>
      <c r="J2369">
        <v>5</v>
      </c>
      <c r="K2369" s="5" cm="1">
        <f t="array" ref="K2369">IF(AND(C2369=1,OR(J2369=42,J2369=6,J2369=7,J2369=8)),1,
IF(AND(OR(C2369=1,C2369="NA"),OR(J2369=42,J2369=6,J2369=7,J2369=8, J2369="NA")),"NA",
IF(_xlfn.MINIFS(Nested_Ifs[a11],Nested_Ifs[ID],Nested_Ifs[[#This Row],[ID]])&lt;&gt;1,IF(AND(C2369=MIN(_xlfn._xlws.FILTER(Nested_Ifs[a11], Nested_Ifs[ID]=Nested_Ifs[[#This Row],[ID]])), OR(J2369=42,J2369=6,J2369=7,J2369=8)),1,
IF(_xlfn.MINIFS(Nested_Ifs[a11],Nested_Ifs[ID],Nested_Ifs[[#This Row],[ID]])&lt;&gt;1,IF(AND(OR(C2369=MIN(_xlfn._xlws.FILTER(Nested_Ifs[a11], Nested_Ifs[ID]=Nested_Ifs[[#This Row],[ID]])), C2369 = "NA"), OR(J2369=42,J2369=6,J2369=7,J2369=8, J2369 = "NA")),"NA",0),0)),0)))</f>
        <v>0</v>
      </c>
      <c r="L2369">
        <v>2</v>
      </c>
      <c r="M2369">
        <v>2</v>
      </c>
      <c r="N2369" t="s">
        <v>0</v>
      </c>
      <c r="O2369" s="11">
        <f t="shared" si="36"/>
        <v>0</v>
      </c>
    </row>
    <row r="2370" spans="2:15" x14ac:dyDescent="0.3">
      <c r="B2370">
        <v>19814</v>
      </c>
      <c r="C2370">
        <v>2</v>
      </c>
      <c r="D2370">
        <v>2</v>
      </c>
      <c r="E2370">
        <v>2</v>
      </c>
      <c r="F2370">
        <v>41</v>
      </c>
      <c r="G2370">
        <v>1</v>
      </c>
      <c r="H2370" t="s">
        <v>0</v>
      </c>
      <c r="I2370" t="s">
        <v>0</v>
      </c>
      <c r="J2370">
        <v>1</v>
      </c>
      <c r="K2370" s="5" cm="1">
        <f t="array" ref="K2370">IF(AND(C2370=1,OR(J2370=42,J2370=6,J2370=7,J2370=8)),1,
IF(AND(OR(C2370=1,C2370="NA"),OR(J2370=42,J2370=6,J2370=7,J2370=8, J2370="NA")),"NA",
IF(_xlfn.MINIFS(Nested_Ifs[a11],Nested_Ifs[ID],Nested_Ifs[[#This Row],[ID]])&lt;&gt;1,IF(AND(C2370=MIN(_xlfn._xlws.FILTER(Nested_Ifs[a11], Nested_Ifs[ID]=Nested_Ifs[[#This Row],[ID]])), OR(J2370=42,J2370=6,J2370=7,J2370=8)),1,
IF(_xlfn.MINIFS(Nested_Ifs[a11],Nested_Ifs[ID],Nested_Ifs[[#This Row],[ID]])&lt;&gt;1,IF(AND(OR(C2370=MIN(_xlfn._xlws.FILTER(Nested_Ifs[a11], Nested_Ifs[ID]=Nested_Ifs[[#This Row],[ID]])), C2370 = "NA"), OR(J2370=42,J2370=6,J2370=7,J2370=8, J2370 = "NA")),"NA",0),0)),0)))</f>
        <v>0</v>
      </c>
      <c r="L2370">
        <v>2</v>
      </c>
      <c r="M2370">
        <v>2</v>
      </c>
      <c r="N2370" t="s">
        <v>0</v>
      </c>
      <c r="O2370" s="11">
        <f t="shared" si="36"/>
        <v>0</v>
      </c>
    </row>
    <row r="2371" spans="2:15" x14ac:dyDescent="0.3">
      <c r="B2371">
        <v>19814</v>
      </c>
      <c r="C2371">
        <v>3</v>
      </c>
      <c r="D2371">
        <v>1</v>
      </c>
      <c r="E2371">
        <v>3</v>
      </c>
      <c r="F2371">
        <v>20</v>
      </c>
      <c r="G2371">
        <v>6</v>
      </c>
      <c r="H2371" t="s">
        <v>0</v>
      </c>
      <c r="I2371" t="s">
        <v>0</v>
      </c>
      <c r="J2371">
        <v>3</v>
      </c>
      <c r="K2371" s="5" cm="1">
        <f t="array" ref="K2371">IF(AND(C2371=1,OR(J2371=42,J2371=6,J2371=7,J2371=8)),1,
IF(AND(OR(C2371=1,C2371="NA"),OR(J2371=42,J2371=6,J2371=7,J2371=8, J2371="NA")),"NA",
IF(_xlfn.MINIFS(Nested_Ifs[a11],Nested_Ifs[ID],Nested_Ifs[[#This Row],[ID]])&lt;&gt;1,IF(AND(C2371=MIN(_xlfn._xlws.FILTER(Nested_Ifs[a11], Nested_Ifs[ID]=Nested_Ifs[[#This Row],[ID]])), OR(J2371=42,J2371=6,J2371=7,J2371=8)),1,
IF(_xlfn.MINIFS(Nested_Ifs[a11],Nested_Ifs[ID],Nested_Ifs[[#This Row],[ID]])&lt;&gt;1,IF(AND(OR(C2371=MIN(_xlfn._xlws.FILTER(Nested_Ifs[a11], Nested_Ifs[ID]=Nested_Ifs[[#This Row],[ID]])), C2371 = "NA"), OR(J2371=42,J2371=6,J2371=7,J2371=8, J2371 = "NA")),"NA",0),0)),0)))</f>
        <v>0</v>
      </c>
      <c r="L2371">
        <v>2</v>
      </c>
      <c r="M2371">
        <v>2</v>
      </c>
      <c r="N2371" t="s">
        <v>0</v>
      </c>
      <c r="O2371" s="11">
        <f t="shared" si="36"/>
        <v>0</v>
      </c>
    </row>
    <row r="2372" spans="2:15" x14ac:dyDescent="0.3">
      <c r="B2372">
        <v>19814</v>
      </c>
      <c r="C2372">
        <v>4</v>
      </c>
      <c r="D2372">
        <v>2</v>
      </c>
      <c r="E2372">
        <v>3</v>
      </c>
      <c r="F2372">
        <v>19</v>
      </c>
      <c r="G2372">
        <v>6</v>
      </c>
      <c r="H2372" t="s">
        <v>0</v>
      </c>
      <c r="I2372" t="s">
        <v>0</v>
      </c>
      <c r="J2372" t="s">
        <v>0</v>
      </c>
      <c r="K2372" s="5" cm="1">
        <f t="array" ref="K2372">IF(AND(C2372=1,OR(J2372=42,J2372=6,J2372=7,J2372=8)),1,
IF(AND(OR(C2372=1,C2372="NA"),OR(J2372=42,J2372=6,J2372=7,J2372=8, J2372="NA")),"NA",
IF(_xlfn.MINIFS(Nested_Ifs[a11],Nested_Ifs[ID],Nested_Ifs[[#This Row],[ID]])&lt;&gt;1,IF(AND(C2372=MIN(_xlfn._xlws.FILTER(Nested_Ifs[a11], Nested_Ifs[ID]=Nested_Ifs[[#This Row],[ID]])), OR(J2372=42,J2372=6,J2372=7,J2372=8)),1,
IF(_xlfn.MINIFS(Nested_Ifs[a11],Nested_Ifs[ID],Nested_Ifs[[#This Row],[ID]])&lt;&gt;1,IF(AND(OR(C2372=MIN(_xlfn._xlws.FILTER(Nested_Ifs[a11], Nested_Ifs[ID]=Nested_Ifs[[#This Row],[ID]])), C2372 = "NA"), OR(J2372=42,J2372=6,J2372=7,J2372=8, J2372 = "NA")),"NA",0),0)),0)))</f>
        <v>0</v>
      </c>
      <c r="L2372">
        <v>2</v>
      </c>
      <c r="M2372">
        <v>2</v>
      </c>
      <c r="N2372" t="s">
        <v>0</v>
      </c>
      <c r="O2372" s="11">
        <f t="shared" si="36"/>
        <v>0</v>
      </c>
    </row>
    <row r="2373" spans="2:15" x14ac:dyDescent="0.3">
      <c r="B2373">
        <v>19814</v>
      </c>
      <c r="C2373">
        <v>5</v>
      </c>
      <c r="D2373">
        <v>1</v>
      </c>
      <c r="E2373">
        <v>3</v>
      </c>
      <c r="F2373">
        <v>16</v>
      </c>
      <c r="G2373">
        <v>6</v>
      </c>
      <c r="H2373" t="s">
        <v>0</v>
      </c>
      <c r="I2373" t="s">
        <v>0</v>
      </c>
      <c r="J2373" t="s">
        <v>0</v>
      </c>
      <c r="K2373" s="5" cm="1">
        <f t="array" ref="K2373">IF(AND(C2373=1,OR(J2373=42,J2373=6,J2373=7,J2373=8)),1,
IF(AND(OR(C2373=1,C2373="NA"),OR(J2373=42,J2373=6,J2373=7,J2373=8, J2373="NA")),"NA",
IF(_xlfn.MINIFS(Nested_Ifs[a11],Nested_Ifs[ID],Nested_Ifs[[#This Row],[ID]])&lt;&gt;1,IF(AND(C2373=MIN(_xlfn._xlws.FILTER(Nested_Ifs[a11], Nested_Ifs[ID]=Nested_Ifs[[#This Row],[ID]])), OR(J2373=42,J2373=6,J2373=7,J2373=8)),1,
IF(_xlfn.MINIFS(Nested_Ifs[a11],Nested_Ifs[ID],Nested_Ifs[[#This Row],[ID]])&lt;&gt;1,IF(AND(OR(C2373=MIN(_xlfn._xlws.FILTER(Nested_Ifs[a11], Nested_Ifs[ID]=Nested_Ifs[[#This Row],[ID]])), C2373 = "NA"), OR(J2373=42,J2373=6,J2373=7,J2373=8, J2373 = "NA")),"NA",0),0)),0)))</f>
        <v>0</v>
      </c>
      <c r="L2373">
        <v>2</v>
      </c>
      <c r="M2373">
        <v>2</v>
      </c>
      <c r="N2373" t="s">
        <v>0</v>
      </c>
      <c r="O2373" s="11">
        <f t="shared" si="36"/>
        <v>0</v>
      </c>
    </row>
    <row r="2374" spans="2:15" x14ac:dyDescent="0.3">
      <c r="B2374">
        <v>19814</v>
      </c>
      <c r="C2374">
        <v>6</v>
      </c>
      <c r="D2374">
        <v>1</v>
      </c>
      <c r="E2374">
        <v>3</v>
      </c>
      <c r="F2374">
        <v>8</v>
      </c>
      <c r="G2374" t="s">
        <v>0</v>
      </c>
      <c r="H2374" t="s">
        <v>0</v>
      </c>
      <c r="I2374" t="s">
        <v>0</v>
      </c>
      <c r="J2374" t="s">
        <v>0</v>
      </c>
      <c r="K2374" s="5" cm="1">
        <f t="array" ref="K2374">IF(AND(C2374=1,OR(J2374=42,J2374=6,J2374=7,J2374=8)),1,
IF(AND(OR(C2374=1,C2374="NA"),OR(J2374=42,J2374=6,J2374=7,J2374=8, J2374="NA")),"NA",
IF(_xlfn.MINIFS(Nested_Ifs[a11],Nested_Ifs[ID],Nested_Ifs[[#This Row],[ID]])&lt;&gt;1,IF(AND(C2374=MIN(_xlfn._xlws.FILTER(Nested_Ifs[a11], Nested_Ifs[ID]=Nested_Ifs[[#This Row],[ID]])), OR(J2374=42,J2374=6,J2374=7,J2374=8)),1,
IF(_xlfn.MINIFS(Nested_Ifs[a11],Nested_Ifs[ID],Nested_Ifs[[#This Row],[ID]])&lt;&gt;1,IF(AND(OR(C2374=MIN(_xlfn._xlws.FILTER(Nested_Ifs[a11], Nested_Ifs[ID]=Nested_Ifs[[#This Row],[ID]])), C2374 = "NA"), OR(J2374=42,J2374=6,J2374=7,J2374=8, J2374 = "NA")),"NA",0),0)),0)))</f>
        <v>0</v>
      </c>
      <c r="L2374">
        <v>2</v>
      </c>
      <c r="M2374">
        <v>2</v>
      </c>
      <c r="N2374" t="s">
        <v>0</v>
      </c>
      <c r="O2374" s="11">
        <f t="shared" si="36"/>
        <v>0</v>
      </c>
    </row>
    <row r="2375" spans="2:15" x14ac:dyDescent="0.3">
      <c r="B2375">
        <v>19814</v>
      </c>
      <c r="C2375">
        <v>7</v>
      </c>
      <c r="D2375">
        <v>1</v>
      </c>
      <c r="E2375">
        <v>3</v>
      </c>
      <c r="F2375">
        <v>1</v>
      </c>
      <c r="G2375" t="s">
        <v>0</v>
      </c>
      <c r="H2375">
        <v>2</v>
      </c>
      <c r="I2375">
        <v>8</v>
      </c>
      <c r="J2375" t="s">
        <v>0</v>
      </c>
      <c r="K2375" s="5" cm="1">
        <f t="array" ref="K2375">IF(AND(C2375=1,OR(J2375=42,J2375=6,J2375=7,J2375=8)),1,
IF(AND(OR(C2375=1,C2375="NA"),OR(J2375=42,J2375=6,J2375=7,J2375=8, J2375="NA")),"NA",
IF(_xlfn.MINIFS(Nested_Ifs[a11],Nested_Ifs[ID],Nested_Ifs[[#This Row],[ID]])&lt;&gt;1,IF(AND(C2375=MIN(_xlfn._xlws.FILTER(Nested_Ifs[a11], Nested_Ifs[ID]=Nested_Ifs[[#This Row],[ID]])), OR(J2375=42,J2375=6,J2375=7,J2375=8)),1,
IF(_xlfn.MINIFS(Nested_Ifs[a11],Nested_Ifs[ID],Nested_Ifs[[#This Row],[ID]])&lt;&gt;1,IF(AND(OR(C2375=MIN(_xlfn._xlws.FILTER(Nested_Ifs[a11], Nested_Ifs[ID]=Nested_Ifs[[#This Row],[ID]])), C2375 = "NA"), OR(J2375=42,J2375=6,J2375=7,J2375=8, J2375 = "NA")),"NA",0),0)),0)))</f>
        <v>0</v>
      </c>
      <c r="L2375">
        <v>2</v>
      </c>
      <c r="M2375">
        <v>2</v>
      </c>
      <c r="N2375" t="s">
        <v>0</v>
      </c>
      <c r="O2375" s="11">
        <f t="shared" si="36"/>
        <v>0</v>
      </c>
    </row>
    <row r="2376" spans="2:15" x14ac:dyDescent="0.3">
      <c r="B2376">
        <v>19815</v>
      </c>
      <c r="C2376">
        <v>1</v>
      </c>
      <c r="D2376">
        <v>2</v>
      </c>
      <c r="E2376">
        <v>1</v>
      </c>
      <c r="F2376">
        <v>50</v>
      </c>
      <c r="G2376">
        <v>5</v>
      </c>
      <c r="H2376" t="s">
        <v>0</v>
      </c>
      <c r="I2376" t="s">
        <v>0</v>
      </c>
      <c r="J2376">
        <v>5</v>
      </c>
      <c r="K2376" s="5" cm="1">
        <f t="array" ref="K2376">IF(AND(C2376=1,OR(J2376=42,J2376=6,J2376=7,J2376=8)),1,
IF(AND(OR(C2376=1,C2376="NA"),OR(J2376=42,J2376=6,J2376=7,J2376=8, J2376="NA")),"NA",
IF(_xlfn.MINIFS(Nested_Ifs[a11],Nested_Ifs[ID],Nested_Ifs[[#This Row],[ID]])&lt;&gt;1,IF(AND(C2376=MIN(_xlfn._xlws.FILTER(Nested_Ifs[a11], Nested_Ifs[ID]=Nested_Ifs[[#This Row],[ID]])), OR(J2376=42,J2376=6,J2376=7,J2376=8)),1,
IF(_xlfn.MINIFS(Nested_Ifs[a11],Nested_Ifs[ID],Nested_Ifs[[#This Row],[ID]])&lt;&gt;1,IF(AND(OR(C2376=MIN(_xlfn._xlws.FILTER(Nested_Ifs[a11], Nested_Ifs[ID]=Nested_Ifs[[#This Row],[ID]])), C2376 = "NA"), OR(J2376=42,J2376=6,J2376=7,J2376=8, J2376 = "NA")),"NA",0),0)),0)))</f>
        <v>0</v>
      </c>
      <c r="L2376">
        <v>1</v>
      </c>
      <c r="M2376">
        <v>2</v>
      </c>
      <c r="N2376" t="s">
        <v>0</v>
      </c>
      <c r="O2376" s="11">
        <f t="shared" si="36"/>
        <v>0</v>
      </c>
    </row>
    <row r="2377" spans="2:15" x14ac:dyDescent="0.3">
      <c r="B2377">
        <v>19815</v>
      </c>
      <c r="C2377">
        <v>2</v>
      </c>
      <c r="D2377">
        <v>1</v>
      </c>
      <c r="E2377">
        <v>3</v>
      </c>
      <c r="F2377">
        <v>33</v>
      </c>
      <c r="G2377">
        <v>1</v>
      </c>
      <c r="H2377" t="s">
        <v>0</v>
      </c>
      <c r="I2377" t="s">
        <v>0</v>
      </c>
      <c r="J2377">
        <v>5</v>
      </c>
      <c r="K2377" s="5" cm="1">
        <f t="array" ref="K2377">IF(AND(C2377=1,OR(J2377=42,J2377=6,J2377=7,J2377=8)),1,
IF(AND(OR(C2377=1,C2377="NA"),OR(J2377=42,J2377=6,J2377=7,J2377=8, J2377="NA")),"NA",
IF(_xlfn.MINIFS(Nested_Ifs[a11],Nested_Ifs[ID],Nested_Ifs[[#This Row],[ID]])&lt;&gt;1,IF(AND(C2377=MIN(_xlfn._xlws.FILTER(Nested_Ifs[a11], Nested_Ifs[ID]=Nested_Ifs[[#This Row],[ID]])), OR(J2377=42,J2377=6,J2377=7,J2377=8)),1,
IF(_xlfn.MINIFS(Nested_Ifs[a11],Nested_Ifs[ID],Nested_Ifs[[#This Row],[ID]])&lt;&gt;1,IF(AND(OR(C2377=MIN(_xlfn._xlws.FILTER(Nested_Ifs[a11], Nested_Ifs[ID]=Nested_Ifs[[#This Row],[ID]])), C2377 = "NA"), OR(J2377=42,J2377=6,J2377=7,J2377=8, J2377 = "NA")),"NA",0),0)),0)))</f>
        <v>0</v>
      </c>
      <c r="L2377">
        <v>2</v>
      </c>
      <c r="M2377">
        <v>2</v>
      </c>
      <c r="N2377" t="s">
        <v>0</v>
      </c>
      <c r="O2377" s="11">
        <f t="shared" si="36"/>
        <v>0</v>
      </c>
    </row>
    <row r="2378" spans="2:15" x14ac:dyDescent="0.3">
      <c r="B2378">
        <v>19815</v>
      </c>
      <c r="C2378">
        <v>3</v>
      </c>
      <c r="D2378">
        <v>2</v>
      </c>
      <c r="E2378">
        <v>4</v>
      </c>
      <c r="F2378">
        <v>27</v>
      </c>
      <c r="G2378">
        <v>1</v>
      </c>
      <c r="H2378" t="s">
        <v>0</v>
      </c>
      <c r="I2378" t="s">
        <v>0</v>
      </c>
      <c r="J2378">
        <v>5</v>
      </c>
      <c r="K2378" s="5" cm="1">
        <f t="array" ref="K2378">IF(AND(C2378=1,OR(J2378=42,J2378=6,J2378=7,J2378=8)),1,
IF(AND(OR(C2378=1,C2378="NA"),OR(J2378=42,J2378=6,J2378=7,J2378=8, J2378="NA")),"NA",
IF(_xlfn.MINIFS(Nested_Ifs[a11],Nested_Ifs[ID],Nested_Ifs[[#This Row],[ID]])&lt;&gt;1,IF(AND(C2378=MIN(_xlfn._xlws.FILTER(Nested_Ifs[a11], Nested_Ifs[ID]=Nested_Ifs[[#This Row],[ID]])), OR(J2378=42,J2378=6,J2378=7,J2378=8)),1,
IF(_xlfn.MINIFS(Nested_Ifs[a11],Nested_Ifs[ID],Nested_Ifs[[#This Row],[ID]])&lt;&gt;1,IF(AND(OR(C2378=MIN(_xlfn._xlws.FILTER(Nested_Ifs[a11], Nested_Ifs[ID]=Nested_Ifs[[#This Row],[ID]])), C2378 = "NA"), OR(J2378=42,J2378=6,J2378=7,J2378=8, J2378 = "NA")),"NA",0),0)),0)))</f>
        <v>0</v>
      </c>
      <c r="L2378">
        <v>2</v>
      </c>
      <c r="M2378">
        <v>2</v>
      </c>
      <c r="N2378" t="s">
        <v>0</v>
      </c>
      <c r="O2378" s="11">
        <f t="shared" si="36"/>
        <v>0</v>
      </c>
    </row>
    <row r="2379" spans="2:15" x14ac:dyDescent="0.3">
      <c r="B2379">
        <v>19815</v>
      </c>
      <c r="C2379">
        <v>4</v>
      </c>
      <c r="D2379">
        <v>1</v>
      </c>
      <c r="E2379">
        <v>3</v>
      </c>
      <c r="F2379">
        <v>26</v>
      </c>
      <c r="G2379">
        <v>1</v>
      </c>
      <c r="H2379" t="s">
        <v>0</v>
      </c>
      <c r="I2379" t="s">
        <v>0</v>
      </c>
      <c r="J2379">
        <v>41</v>
      </c>
      <c r="K2379" s="5" cm="1">
        <f t="array" ref="K2379">IF(AND(C2379=1,OR(J2379=42,J2379=6,J2379=7,J2379=8)),1,
IF(AND(OR(C2379=1,C2379="NA"),OR(J2379=42,J2379=6,J2379=7,J2379=8, J2379="NA")),"NA",
IF(_xlfn.MINIFS(Nested_Ifs[a11],Nested_Ifs[ID],Nested_Ifs[[#This Row],[ID]])&lt;&gt;1,IF(AND(C2379=MIN(_xlfn._xlws.FILTER(Nested_Ifs[a11], Nested_Ifs[ID]=Nested_Ifs[[#This Row],[ID]])), OR(J2379=42,J2379=6,J2379=7,J2379=8)),1,
IF(_xlfn.MINIFS(Nested_Ifs[a11],Nested_Ifs[ID],Nested_Ifs[[#This Row],[ID]])&lt;&gt;1,IF(AND(OR(C2379=MIN(_xlfn._xlws.FILTER(Nested_Ifs[a11], Nested_Ifs[ID]=Nested_Ifs[[#This Row],[ID]])), C2379 = "NA"), OR(J2379=42,J2379=6,J2379=7,J2379=8, J2379 = "NA")),"NA",0),0)),0)))</f>
        <v>0</v>
      </c>
      <c r="L2379">
        <v>2</v>
      </c>
      <c r="M2379">
        <v>2</v>
      </c>
      <c r="N2379" t="s">
        <v>0</v>
      </c>
      <c r="O2379" s="11">
        <f t="shared" si="36"/>
        <v>0</v>
      </c>
    </row>
    <row r="2380" spans="2:15" x14ac:dyDescent="0.3">
      <c r="B2380">
        <v>19815</v>
      </c>
      <c r="C2380">
        <v>5</v>
      </c>
      <c r="D2380">
        <v>2</v>
      </c>
      <c r="E2380">
        <v>4</v>
      </c>
      <c r="F2380">
        <v>26</v>
      </c>
      <c r="G2380">
        <v>1</v>
      </c>
      <c r="H2380" t="s">
        <v>0</v>
      </c>
      <c r="I2380" t="s">
        <v>0</v>
      </c>
      <c r="J2380">
        <v>3</v>
      </c>
      <c r="K2380" s="5" cm="1">
        <f t="array" ref="K2380">IF(AND(C2380=1,OR(J2380=42,J2380=6,J2380=7,J2380=8)),1,
IF(AND(OR(C2380=1,C2380="NA"),OR(J2380=42,J2380=6,J2380=7,J2380=8, J2380="NA")),"NA",
IF(_xlfn.MINIFS(Nested_Ifs[a11],Nested_Ifs[ID],Nested_Ifs[[#This Row],[ID]])&lt;&gt;1,IF(AND(C2380=MIN(_xlfn._xlws.FILTER(Nested_Ifs[a11], Nested_Ifs[ID]=Nested_Ifs[[#This Row],[ID]])), OR(J2380=42,J2380=6,J2380=7,J2380=8)),1,
IF(_xlfn.MINIFS(Nested_Ifs[a11],Nested_Ifs[ID],Nested_Ifs[[#This Row],[ID]])&lt;&gt;1,IF(AND(OR(C2380=MIN(_xlfn._xlws.FILTER(Nested_Ifs[a11], Nested_Ifs[ID]=Nested_Ifs[[#This Row],[ID]])), C2380 = "NA"), OR(J2380=42,J2380=6,J2380=7,J2380=8, J2380 = "NA")),"NA",0),0)),0)))</f>
        <v>0</v>
      </c>
      <c r="L2380">
        <v>2</v>
      </c>
      <c r="M2380">
        <v>2</v>
      </c>
      <c r="N2380" t="s">
        <v>0</v>
      </c>
      <c r="O2380" s="11">
        <f t="shared" si="36"/>
        <v>0</v>
      </c>
    </row>
    <row r="2381" spans="2:15" x14ac:dyDescent="0.3">
      <c r="B2381">
        <v>19815</v>
      </c>
      <c r="C2381">
        <v>6</v>
      </c>
      <c r="D2381">
        <v>2</v>
      </c>
      <c r="E2381">
        <v>3</v>
      </c>
      <c r="F2381">
        <v>14</v>
      </c>
      <c r="G2381" t="s">
        <v>0</v>
      </c>
      <c r="H2381" t="s">
        <v>0</v>
      </c>
      <c r="I2381" t="s">
        <v>0</v>
      </c>
      <c r="J2381" t="s">
        <v>0</v>
      </c>
      <c r="K2381" s="5" cm="1">
        <f t="array" ref="K2381">IF(AND(C2381=1,OR(J2381=42,J2381=6,J2381=7,J2381=8)),1,
IF(AND(OR(C2381=1,C2381="NA"),OR(J2381=42,J2381=6,J2381=7,J2381=8, J2381="NA")),"NA",
IF(_xlfn.MINIFS(Nested_Ifs[a11],Nested_Ifs[ID],Nested_Ifs[[#This Row],[ID]])&lt;&gt;1,IF(AND(C2381=MIN(_xlfn._xlws.FILTER(Nested_Ifs[a11], Nested_Ifs[ID]=Nested_Ifs[[#This Row],[ID]])), OR(J2381=42,J2381=6,J2381=7,J2381=8)),1,
IF(_xlfn.MINIFS(Nested_Ifs[a11],Nested_Ifs[ID],Nested_Ifs[[#This Row],[ID]])&lt;&gt;1,IF(AND(OR(C2381=MIN(_xlfn._xlws.FILTER(Nested_Ifs[a11], Nested_Ifs[ID]=Nested_Ifs[[#This Row],[ID]])), C2381 = "NA"), OR(J2381=42,J2381=6,J2381=7,J2381=8, J2381 = "NA")),"NA",0),0)),0)))</f>
        <v>0</v>
      </c>
      <c r="L2381">
        <v>2</v>
      </c>
      <c r="M2381">
        <v>2</v>
      </c>
      <c r="N2381" t="s">
        <v>0</v>
      </c>
      <c r="O2381" s="11">
        <f t="shared" si="36"/>
        <v>0</v>
      </c>
    </row>
    <row r="2382" spans="2:15" x14ac:dyDescent="0.3">
      <c r="B2382">
        <v>19815</v>
      </c>
      <c r="C2382">
        <v>7</v>
      </c>
      <c r="D2382">
        <v>2</v>
      </c>
      <c r="E2382">
        <v>8</v>
      </c>
      <c r="F2382">
        <v>3</v>
      </c>
      <c r="G2382" t="s">
        <v>0</v>
      </c>
      <c r="H2382">
        <v>1</v>
      </c>
      <c r="I2382" t="s">
        <v>0</v>
      </c>
      <c r="J2382" t="s">
        <v>0</v>
      </c>
      <c r="K2382" s="5" cm="1">
        <f t="array" ref="K2382">IF(AND(C2382=1,OR(J2382=42,J2382=6,J2382=7,J2382=8)),1,
IF(AND(OR(C2382=1,C2382="NA"),OR(J2382=42,J2382=6,J2382=7,J2382=8, J2382="NA")),"NA",
IF(_xlfn.MINIFS(Nested_Ifs[a11],Nested_Ifs[ID],Nested_Ifs[[#This Row],[ID]])&lt;&gt;1,IF(AND(C2382=MIN(_xlfn._xlws.FILTER(Nested_Ifs[a11], Nested_Ifs[ID]=Nested_Ifs[[#This Row],[ID]])), OR(J2382=42,J2382=6,J2382=7,J2382=8)),1,
IF(_xlfn.MINIFS(Nested_Ifs[a11],Nested_Ifs[ID],Nested_Ifs[[#This Row],[ID]])&lt;&gt;1,IF(AND(OR(C2382=MIN(_xlfn._xlws.FILTER(Nested_Ifs[a11], Nested_Ifs[ID]=Nested_Ifs[[#This Row],[ID]])), C2382 = "NA"), OR(J2382=42,J2382=6,J2382=7,J2382=8, J2382 = "NA")),"NA",0),0)),0)))</f>
        <v>0</v>
      </c>
      <c r="L2382">
        <v>2</v>
      </c>
      <c r="M2382">
        <v>2</v>
      </c>
      <c r="N2382" t="s">
        <v>0</v>
      </c>
      <c r="O2382" s="11">
        <f t="shared" si="36"/>
        <v>0</v>
      </c>
    </row>
    <row r="2383" spans="2:15" x14ac:dyDescent="0.3">
      <c r="B2383">
        <v>19815</v>
      </c>
      <c r="C2383">
        <v>8</v>
      </c>
      <c r="D2383">
        <v>2</v>
      </c>
      <c r="E2383">
        <v>8</v>
      </c>
      <c r="F2383">
        <v>2</v>
      </c>
      <c r="G2383" t="s">
        <v>0</v>
      </c>
      <c r="H2383">
        <v>2</v>
      </c>
      <c r="I2383">
        <v>8</v>
      </c>
      <c r="J2383" t="s">
        <v>0</v>
      </c>
      <c r="K2383" s="5" cm="1">
        <f t="array" ref="K2383">IF(AND(C2383=1,OR(J2383=42,J2383=6,J2383=7,J2383=8)),1,
IF(AND(OR(C2383=1,C2383="NA"),OR(J2383=42,J2383=6,J2383=7,J2383=8, J2383="NA")),"NA",
IF(_xlfn.MINIFS(Nested_Ifs[a11],Nested_Ifs[ID],Nested_Ifs[[#This Row],[ID]])&lt;&gt;1,IF(AND(C2383=MIN(_xlfn._xlws.FILTER(Nested_Ifs[a11], Nested_Ifs[ID]=Nested_Ifs[[#This Row],[ID]])), OR(J2383=42,J2383=6,J2383=7,J2383=8)),1,
IF(_xlfn.MINIFS(Nested_Ifs[a11],Nested_Ifs[ID],Nested_Ifs[[#This Row],[ID]])&lt;&gt;1,IF(AND(OR(C2383=MIN(_xlfn._xlws.FILTER(Nested_Ifs[a11], Nested_Ifs[ID]=Nested_Ifs[[#This Row],[ID]])), C2383 = "NA"), OR(J2383=42,J2383=6,J2383=7,J2383=8, J2383 = "NA")),"NA",0),0)),0)))</f>
        <v>0</v>
      </c>
      <c r="L2383">
        <v>2</v>
      </c>
      <c r="M2383">
        <v>2</v>
      </c>
      <c r="N2383" t="s">
        <v>0</v>
      </c>
      <c r="O2383" s="11">
        <f t="shared" ref="O2383:O2446" si="37">IF(AND(AND(L2383=1,M2383=1),AND(OR(N2383=3,N2383=4))),1,
IF(AND(OR(L2383=1,L2383="NA"),
OR(M2383=1,M2383="NA"),
OR(N2383=3,N2383=4, N2383="NA")),"NA",0))</f>
        <v>0</v>
      </c>
    </row>
    <row r="2384" spans="2:15" x14ac:dyDescent="0.3">
      <c r="B2384">
        <v>19815</v>
      </c>
      <c r="C2384">
        <v>9</v>
      </c>
      <c r="D2384">
        <v>2</v>
      </c>
      <c r="E2384">
        <v>8</v>
      </c>
      <c r="F2384">
        <v>9</v>
      </c>
      <c r="G2384" t="s">
        <v>0</v>
      </c>
      <c r="H2384" t="s">
        <v>0</v>
      </c>
      <c r="I2384" t="s">
        <v>0</v>
      </c>
      <c r="J2384" t="s">
        <v>0</v>
      </c>
      <c r="K2384" s="5" cm="1">
        <f t="array" ref="K2384">IF(AND(C2384=1,OR(J2384=42,J2384=6,J2384=7,J2384=8)),1,
IF(AND(OR(C2384=1,C2384="NA"),OR(J2384=42,J2384=6,J2384=7,J2384=8, J2384="NA")),"NA",
IF(_xlfn.MINIFS(Nested_Ifs[a11],Nested_Ifs[ID],Nested_Ifs[[#This Row],[ID]])&lt;&gt;1,IF(AND(C2384=MIN(_xlfn._xlws.FILTER(Nested_Ifs[a11], Nested_Ifs[ID]=Nested_Ifs[[#This Row],[ID]])), OR(J2384=42,J2384=6,J2384=7,J2384=8)),1,
IF(_xlfn.MINIFS(Nested_Ifs[a11],Nested_Ifs[ID],Nested_Ifs[[#This Row],[ID]])&lt;&gt;1,IF(AND(OR(C2384=MIN(_xlfn._xlws.FILTER(Nested_Ifs[a11], Nested_Ifs[ID]=Nested_Ifs[[#This Row],[ID]])), C2384 = "NA"), OR(J2384=42,J2384=6,J2384=7,J2384=8, J2384 = "NA")),"NA",0),0)),0)))</f>
        <v>0</v>
      </c>
      <c r="L2384">
        <v>2</v>
      </c>
      <c r="M2384">
        <v>2</v>
      </c>
      <c r="N2384" t="s">
        <v>0</v>
      </c>
      <c r="O2384" s="11">
        <f t="shared" si="37"/>
        <v>0</v>
      </c>
    </row>
    <row r="2385" spans="2:15" x14ac:dyDescent="0.3">
      <c r="B2385">
        <v>19815</v>
      </c>
      <c r="C2385">
        <v>10</v>
      </c>
      <c r="D2385">
        <v>2</v>
      </c>
      <c r="E2385">
        <v>8</v>
      </c>
      <c r="F2385">
        <v>5</v>
      </c>
      <c r="G2385" t="s">
        <v>0</v>
      </c>
      <c r="H2385">
        <v>2</v>
      </c>
      <c r="I2385">
        <v>8</v>
      </c>
      <c r="J2385" t="s">
        <v>0</v>
      </c>
      <c r="K2385" s="5" cm="1">
        <f t="array" ref="K2385">IF(AND(C2385=1,OR(J2385=42,J2385=6,J2385=7,J2385=8)),1,
IF(AND(OR(C2385=1,C2385="NA"),OR(J2385=42,J2385=6,J2385=7,J2385=8, J2385="NA")),"NA",
IF(_xlfn.MINIFS(Nested_Ifs[a11],Nested_Ifs[ID],Nested_Ifs[[#This Row],[ID]])&lt;&gt;1,IF(AND(C2385=MIN(_xlfn._xlws.FILTER(Nested_Ifs[a11], Nested_Ifs[ID]=Nested_Ifs[[#This Row],[ID]])), OR(J2385=42,J2385=6,J2385=7,J2385=8)),1,
IF(_xlfn.MINIFS(Nested_Ifs[a11],Nested_Ifs[ID],Nested_Ifs[[#This Row],[ID]])&lt;&gt;1,IF(AND(OR(C2385=MIN(_xlfn._xlws.FILTER(Nested_Ifs[a11], Nested_Ifs[ID]=Nested_Ifs[[#This Row],[ID]])), C2385 = "NA"), OR(J2385=42,J2385=6,J2385=7,J2385=8, J2385 = "NA")),"NA",0),0)),0)))</f>
        <v>0</v>
      </c>
      <c r="L2385">
        <v>2</v>
      </c>
      <c r="M2385">
        <v>2</v>
      </c>
      <c r="N2385" t="s">
        <v>0</v>
      </c>
      <c r="O2385" s="11">
        <f t="shared" si="37"/>
        <v>0</v>
      </c>
    </row>
    <row r="2386" spans="2:15" x14ac:dyDescent="0.3">
      <c r="B2386">
        <v>19815</v>
      </c>
      <c r="C2386">
        <v>11</v>
      </c>
      <c r="D2386">
        <v>2</v>
      </c>
      <c r="E2386">
        <v>8</v>
      </c>
      <c r="F2386">
        <v>2</v>
      </c>
      <c r="G2386" t="s">
        <v>0</v>
      </c>
      <c r="H2386">
        <v>2</v>
      </c>
      <c r="I2386">
        <v>8</v>
      </c>
      <c r="J2386" t="s">
        <v>0</v>
      </c>
      <c r="K2386" s="5" cm="1">
        <f t="array" ref="K2386">IF(AND(C2386=1,OR(J2386=42,J2386=6,J2386=7,J2386=8)),1,
IF(AND(OR(C2386=1,C2386="NA"),OR(J2386=42,J2386=6,J2386=7,J2386=8, J2386="NA")),"NA",
IF(_xlfn.MINIFS(Nested_Ifs[a11],Nested_Ifs[ID],Nested_Ifs[[#This Row],[ID]])&lt;&gt;1,IF(AND(C2386=MIN(_xlfn._xlws.FILTER(Nested_Ifs[a11], Nested_Ifs[ID]=Nested_Ifs[[#This Row],[ID]])), OR(J2386=42,J2386=6,J2386=7,J2386=8)),1,
IF(_xlfn.MINIFS(Nested_Ifs[a11],Nested_Ifs[ID],Nested_Ifs[[#This Row],[ID]])&lt;&gt;1,IF(AND(OR(C2386=MIN(_xlfn._xlws.FILTER(Nested_Ifs[a11], Nested_Ifs[ID]=Nested_Ifs[[#This Row],[ID]])), C2386 = "NA"), OR(J2386=42,J2386=6,J2386=7,J2386=8, J2386 = "NA")),"NA",0),0)),0)))</f>
        <v>0</v>
      </c>
      <c r="L2386">
        <v>2</v>
      </c>
      <c r="M2386">
        <v>2</v>
      </c>
      <c r="N2386" t="s">
        <v>0</v>
      </c>
      <c r="O2386" s="11">
        <f t="shared" si="37"/>
        <v>0</v>
      </c>
    </row>
    <row r="2387" spans="2:15" x14ac:dyDescent="0.3">
      <c r="B2387">
        <v>19816</v>
      </c>
      <c r="C2387">
        <v>1</v>
      </c>
      <c r="D2387">
        <v>1</v>
      </c>
      <c r="E2387">
        <v>1</v>
      </c>
      <c r="F2387">
        <v>61</v>
      </c>
      <c r="G2387">
        <v>1</v>
      </c>
      <c r="H2387" t="s">
        <v>0</v>
      </c>
      <c r="I2387" t="s">
        <v>0</v>
      </c>
      <c r="J2387">
        <v>5</v>
      </c>
      <c r="K2387" s="5" cm="1">
        <f t="array" ref="K2387">IF(AND(C2387=1,OR(J2387=42,J2387=6,J2387=7,J2387=8)),1,
IF(AND(OR(C2387=1,C2387="NA"),OR(J2387=42,J2387=6,J2387=7,J2387=8, J2387="NA")),"NA",
IF(_xlfn.MINIFS(Nested_Ifs[a11],Nested_Ifs[ID],Nested_Ifs[[#This Row],[ID]])&lt;&gt;1,IF(AND(C2387=MIN(_xlfn._xlws.FILTER(Nested_Ifs[a11], Nested_Ifs[ID]=Nested_Ifs[[#This Row],[ID]])), OR(J2387=42,J2387=6,J2387=7,J2387=8)),1,
IF(_xlfn.MINIFS(Nested_Ifs[a11],Nested_Ifs[ID],Nested_Ifs[[#This Row],[ID]])&lt;&gt;1,IF(AND(OR(C2387=MIN(_xlfn._xlws.FILTER(Nested_Ifs[a11], Nested_Ifs[ID]=Nested_Ifs[[#This Row],[ID]])), C2387 = "NA"), OR(J2387=42,J2387=6,J2387=7,J2387=8, J2387 = "NA")),"NA",0),0)),0)))</f>
        <v>0</v>
      </c>
      <c r="L2387">
        <v>2</v>
      </c>
      <c r="M2387">
        <v>2</v>
      </c>
      <c r="N2387" t="s">
        <v>0</v>
      </c>
      <c r="O2387" s="11">
        <f t="shared" si="37"/>
        <v>0</v>
      </c>
    </row>
    <row r="2388" spans="2:15" x14ac:dyDescent="0.3">
      <c r="B2388">
        <v>19816</v>
      </c>
      <c r="C2388">
        <v>2</v>
      </c>
      <c r="D2388">
        <v>2</v>
      </c>
      <c r="E2388">
        <v>2</v>
      </c>
      <c r="F2388">
        <v>57</v>
      </c>
      <c r="G2388">
        <v>1</v>
      </c>
      <c r="H2388" t="s">
        <v>0</v>
      </c>
      <c r="I2388" t="s">
        <v>0</v>
      </c>
      <c r="J2388">
        <v>5</v>
      </c>
      <c r="K2388" s="5" cm="1">
        <f t="array" ref="K2388">IF(AND(C2388=1,OR(J2388=42,J2388=6,J2388=7,J2388=8)),1,
IF(AND(OR(C2388=1,C2388="NA"),OR(J2388=42,J2388=6,J2388=7,J2388=8, J2388="NA")),"NA",
IF(_xlfn.MINIFS(Nested_Ifs[a11],Nested_Ifs[ID],Nested_Ifs[[#This Row],[ID]])&lt;&gt;1,IF(AND(C2388=MIN(_xlfn._xlws.FILTER(Nested_Ifs[a11], Nested_Ifs[ID]=Nested_Ifs[[#This Row],[ID]])), OR(J2388=42,J2388=6,J2388=7,J2388=8)),1,
IF(_xlfn.MINIFS(Nested_Ifs[a11],Nested_Ifs[ID],Nested_Ifs[[#This Row],[ID]])&lt;&gt;1,IF(AND(OR(C2388=MIN(_xlfn._xlws.FILTER(Nested_Ifs[a11], Nested_Ifs[ID]=Nested_Ifs[[#This Row],[ID]])), C2388 = "NA"), OR(J2388=42,J2388=6,J2388=7,J2388=8, J2388 = "NA")),"NA",0),0)),0)))</f>
        <v>0</v>
      </c>
      <c r="L2388">
        <v>2</v>
      </c>
      <c r="M2388">
        <v>2</v>
      </c>
      <c r="N2388" t="s">
        <v>0</v>
      </c>
      <c r="O2388" s="11">
        <f t="shared" si="37"/>
        <v>0</v>
      </c>
    </row>
    <row r="2389" spans="2:15" x14ac:dyDescent="0.3">
      <c r="B2389">
        <v>19816</v>
      </c>
      <c r="C2389">
        <v>3</v>
      </c>
      <c r="D2389">
        <v>1</v>
      </c>
      <c r="E2389">
        <v>3</v>
      </c>
      <c r="F2389">
        <v>36</v>
      </c>
      <c r="G2389">
        <v>1</v>
      </c>
      <c r="H2389" t="s">
        <v>0</v>
      </c>
      <c r="I2389" t="s">
        <v>0</v>
      </c>
      <c r="J2389">
        <v>3</v>
      </c>
      <c r="K2389" s="5" cm="1">
        <f t="array" ref="K2389">IF(AND(C2389=1,OR(J2389=42,J2389=6,J2389=7,J2389=8)),1,
IF(AND(OR(C2389=1,C2389="NA"),OR(J2389=42,J2389=6,J2389=7,J2389=8, J2389="NA")),"NA",
IF(_xlfn.MINIFS(Nested_Ifs[a11],Nested_Ifs[ID],Nested_Ifs[[#This Row],[ID]])&lt;&gt;1,IF(AND(C2389=MIN(_xlfn._xlws.FILTER(Nested_Ifs[a11], Nested_Ifs[ID]=Nested_Ifs[[#This Row],[ID]])), OR(J2389=42,J2389=6,J2389=7,J2389=8)),1,
IF(_xlfn.MINIFS(Nested_Ifs[a11],Nested_Ifs[ID],Nested_Ifs[[#This Row],[ID]])&lt;&gt;1,IF(AND(OR(C2389=MIN(_xlfn._xlws.FILTER(Nested_Ifs[a11], Nested_Ifs[ID]=Nested_Ifs[[#This Row],[ID]])), C2389 = "NA"), OR(J2389=42,J2389=6,J2389=7,J2389=8, J2389 = "NA")),"NA",0),0)),0)))</f>
        <v>0</v>
      </c>
      <c r="L2389">
        <v>2</v>
      </c>
      <c r="M2389">
        <v>2</v>
      </c>
      <c r="N2389" t="s">
        <v>0</v>
      </c>
      <c r="O2389" s="11">
        <f t="shared" si="37"/>
        <v>0</v>
      </c>
    </row>
    <row r="2390" spans="2:15" x14ac:dyDescent="0.3">
      <c r="B2390">
        <v>19816</v>
      </c>
      <c r="C2390">
        <v>4</v>
      </c>
      <c r="D2390">
        <v>2</v>
      </c>
      <c r="E2390">
        <v>4</v>
      </c>
      <c r="F2390">
        <v>32</v>
      </c>
      <c r="G2390">
        <v>1</v>
      </c>
      <c r="H2390" t="s">
        <v>0</v>
      </c>
      <c r="I2390" t="s">
        <v>0</v>
      </c>
      <c r="J2390">
        <v>1</v>
      </c>
      <c r="K2390" s="5" cm="1">
        <f t="array" ref="K2390">IF(AND(C2390=1,OR(J2390=42,J2390=6,J2390=7,J2390=8)),1,
IF(AND(OR(C2390=1,C2390="NA"),OR(J2390=42,J2390=6,J2390=7,J2390=8, J2390="NA")),"NA",
IF(_xlfn.MINIFS(Nested_Ifs[a11],Nested_Ifs[ID],Nested_Ifs[[#This Row],[ID]])&lt;&gt;1,IF(AND(C2390=MIN(_xlfn._xlws.FILTER(Nested_Ifs[a11], Nested_Ifs[ID]=Nested_Ifs[[#This Row],[ID]])), OR(J2390=42,J2390=6,J2390=7,J2390=8)),1,
IF(_xlfn.MINIFS(Nested_Ifs[a11],Nested_Ifs[ID],Nested_Ifs[[#This Row],[ID]])&lt;&gt;1,IF(AND(OR(C2390=MIN(_xlfn._xlws.FILTER(Nested_Ifs[a11], Nested_Ifs[ID]=Nested_Ifs[[#This Row],[ID]])), C2390 = "NA"), OR(J2390=42,J2390=6,J2390=7,J2390=8, J2390 = "NA")),"NA",0),0)),0)))</f>
        <v>0</v>
      </c>
      <c r="L2390">
        <v>2</v>
      </c>
      <c r="M2390">
        <v>2</v>
      </c>
      <c r="N2390" t="s">
        <v>0</v>
      </c>
      <c r="O2390" s="11">
        <f t="shared" si="37"/>
        <v>0</v>
      </c>
    </row>
    <row r="2391" spans="2:15" x14ac:dyDescent="0.3">
      <c r="B2391">
        <v>19816</v>
      </c>
      <c r="C2391">
        <v>5</v>
      </c>
      <c r="D2391">
        <v>1</v>
      </c>
      <c r="E2391">
        <v>8</v>
      </c>
      <c r="F2391">
        <v>10</v>
      </c>
      <c r="G2391" t="s">
        <v>0</v>
      </c>
      <c r="H2391" t="s">
        <v>0</v>
      </c>
      <c r="I2391" t="s">
        <v>0</v>
      </c>
      <c r="J2391" t="s">
        <v>0</v>
      </c>
      <c r="K2391" s="5" cm="1">
        <f t="array" ref="K2391">IF(AND(C2391=1,OR(J2391=42,J2391=6,J2391=7,J2391=8)),1,
IF(AND(OR(C2391=1,C2391="NA"),OR(J2391=42,J2391=6,J2391=7,J2391=8, J2391="NA")),"NA",
IF(_xlfn.MINIFS(Nested_Ifs[a11],Nested_Ifs[ID],Nested_Ifs[[#This Row],[ID]])&lt;&gt;1,IF(AND(C2391=MIN(_xlfn._xlws.FILTER(Nested_Ifs[a11], Nested_Ifs[ID]=Nested_Ifs[[#This Row],[ID]])), OR(J2391=42,J2391=6,J2391=7,J2391=8)),1,
IF(_xlfn.MINIFS(Nested_Ifs[a11],Nested_Ifs[ID],Nested_Ifs[[#This Row],[ID]])&lt;&gt;1,IF(AND(OR(C2391=MIN(_xlfn._xlws.FILTER(Nested_Ifs[a11], Nested_Ifs[ID]=Nested_Ifs[[#This Row],[ID]])), C2391 = "NA"), OR(J2391=42,J2391=6,J2391=7,J2391=8, J2391 = "NA")),"NA",0),0)),0)))</f>
        <v>0</v>
      </c>
      <c r="L2391">
        <v>2</v>
      </c>
      <c r="M2391">
        <v>2</v>
      </c>
      <c r="N2391" t="s">
        <v>0</v>
      </c>
      <c r="O2391" s="11">
        <f t="shared" si="37"/>
        <v>0</v>
      </c>
    </row>
    <row r="2392" spans="2:15" x14ac:dyDescent="0.3">
      <c r="B2392">
        <v>19816</v>
      </c>
      <c r="C2392">
        <v>6</v>
      </c>
      <c r="D2392">
        <v>2</v>
      </c>
      <c r="E2392">
        <v>8</v>
      </c>
      <c r="F2392">
        <v>8</v>
      </c>
      <c r="G2392" t="s">
        <v>0</v>
      </c>
      <c r="H2392" t="s">
        <v>0</v>
      </c>
      <c r="I2392" t="s">
        <v>0</v>
      </c>
      <c r="J2392" t="s">
        <v>0</v>
      </c>
      <c r="K2392" s="5" cm="1">
        <f t="array" ref="K2392">IF(AND(C2392=1,OR(J2392=42,J2392=6,J2392=7,J2392=8)),1,
IF(AND(OR(C2392=1,C2392="NA"),OR(J2392=42,J2392=6,J2392=7,J2392=8, J2392="NA")),"NA",
IF(_xlfn.MINIFS(Nested_Ifs[a11],Nested_Ifs[ID],Nested_Ifs[[#This Row],[ID]])&lt;&gt;1,IF(AND(C2392=MIN(_xlfn._xlws.FILTER(Nested_Ifs[a11], Nested_Ifs[ID]=Nested_Ifs[[#This Row],[ID]])), OR(J2392=42,J2392=6,J2392=7,J2392=8)),1,
IF(_xlfn.MINIFS(Nested_Ifs[a11],Nested_Ifs[ID],Nested_Ifs[[#This Row],[ID]])&lt;&gt;1,IF(AND(OR(C2392=MIN(_xlfn._xlws.FILTER(Nested_Ifs[a11], Nested_Ifs[ID]=Nested_Ifs[[#This Row],[ID]])), C2392 = "NA"), OR(J2392=42,J2392=6,J2392=7,J2392=8, J2392 = "NA")),"NA",0),0)),0)))</f>
        <v>0</v>
      </c>
      <c r="L2392">
        <v>2</v>
      </c>
      <c r="M2392">
        <v>2</v>
      </c>
      <c r="N2392" t="s">
        <v>0</v>
      </c>
      <c r="O2392" s="11">
        <f t="shared" si="37"/>
        <v>0</v>
      </c>
    </row>
    <row r="2393" spans="2:15" x14ac:dyDescent="0.3">
      <c r="B2393">
        <v>19816</v>
      </c>
      <c r="C2393">
        <v>7</v>
      </c>
      <c r="D2393">
        <v>2</v>
      </c>
      <c r="E2393">
        <v>8</v>
      </c>
      <c r="F2393">
        <v>6</v>
      </c>
      <c r="G2393" t="s">
        <v>0</v>
      </c>
      <c r="H2393" t="s">
        <v>0</v>
      </c>
      <c r="I2393" t="s">
        <v>0</v>
      </c>
      <c r="J2393" t="s">
        <v>0</v>
      </c>
      <c r="K2393" s="5" cm="1">
        <f t="array" ref="K2393">IF(AND(C2393=1,OR(J2393=42,J2393=6,J2393=7,J2393=8)),1,
IF(AND(OR(C2393=1,C2393="NA"),OR(J2393=42,J2393=6,J2393=7,J2393=8, J2393="NA")),"NA",
IF(_xlfn.MINIFS(Nested_Ifs[a11],Nested_Ifs[ID],Nested_Ifs[[#This Row],[ID]])&lt;&gt;1,IF(AND(C2393=MIN(_xlfn._xlws.FILTER(Nested_Ifs[a11], Nested_Ifs[ID]=Nested_Ifs[[#This Row],[ID]])), OR(J2393=42,J2393=6,J2393=7,J2393=8)),1,
IF(_xlfn.MINIFS(Nested_Ifs[a11],Nested_Ifs[ID],Nested_Ifs[[#This Row],[ID]])&lt;&gt;1,IF(AND(OR(C2393=MIN(_xlfn._xlws.FILTER(Nested_Ifs[a11], Nested_Ifs[ID]=Nested_Ifs[[#This Row],[ID]])), C2393 = "NA"), OR(J2393=42,J2393=6,J2393=7,J2393=8, J2393 = "NA")),"NA",0),0)),0)))</f>
        <v>0</v>
      </c>
      <c r="L2393">
        <v>2</v>
      </c>
      <c r="M2393">
        <v>2</v>
      </c>
      <c r="N2393" t="s">
        <v>0</v>
      </c>
      <c r="O2393" s="11">
        <f t="shared" si="37"/>
        <v>0</v>
      </c>
    </row>
    <row r="2394" spans="2:15" x14ac:dyDescent="0.3">
      <c r="B2394">
        <v>19816</v>
      </c>
      <c r="C2394">
        <v>8</v>
      </c>
      <c r="D2394">
        <v>2</v>
      </c>
      <c r="E2394">
        <v>8</v>
      </c>
      <c r="F2394">
        <v>5</v>
      </c>
      <c r="G2394" t="s">
        <v>0</v>
      </c>
      <c r="H2394">
        <v>2</v>
      </c>
      <c r="I2394">
        <v>8</v>
      </c>
      <c r="J2394" t="s">
        <v>0</v>
      </c>
      <c r="K2394" s="5" cm="1">
        <f t="array" ref="K2394">IF(AND(C2394=1,OR(J2394=42,J2394=6,J2394=7,J2394=8)),1,
IF(AND(OR(C2394=1,C2394="NA"),OR(J2394=42,J2394=6,J2394=7,J2394=8, J2394="NA")),"NA",
IF(_xlfn.MINIFS(Nested_Ifs[a11],Nested_Ifs[ID],Nested_Ifs[[#This Row],[ID]])&lt;&gt;1,IF(AND(C2394=MIN(_xlfn._xlws.FILTER(Nested_Ifs[a11], Nested_Ifs[ID]=Nested_Ifs[[#This Row],[ID]])), OR(J2394=42,J2394=6,J2394=7,J2394=8)),1,
IF(_xlfn.MINIFS(Nested_Ifs[a11],Nested_Ifs[ID],Nested_Ifs[[#This Row],[ID]])&lt;&gt;1,IF(AND(OR(C2394=MIN(_xlfn._xlws.FILTER(Nested_Ifs[a11], Nested_Ifs[ID]=Nested_Ifs[[#This Row],[ID]])), C2394 = "NA"), OR(J2394=42,J2394=6,J2394=7,J2394=8, J2394 = "NA")),"NA",0),0)),0)))</f>
        <v>0</v>
      </c>
      <c r="L2394">
        <v>2</v>
      </c>
      <c r="M2394">
        <v>2</v>
      </c>
      <c r="N2394" t="s">
        <v>0</v>
      </c>
      <c r="O2394" s="11">
        <f t="shared" si="37"/>
        <v>0</v>
      </c>
    </row>
    <row r="2395" spans="2:15" x14ac:dyDescent="0.3">
      <c r="B2395">
        <v>19817</v>
      </c>
      <c r="C2395">
        <v>1</v>
      </c>
      <c r="D2395">
        <v>2</v>
      </c>
      <c r="E2395">
        <v>1</v>
      </c>
      <c r="F2395">
        <v>42</v>
      </c>
      <c r="G2395">
        <v>5</v>
      </c>
      <c r="H2395" t="s">
        <v>0</v>
      </c>
      <c r="I2395" t="s">
        <v>0</v>
      </c>
      <c r="J2395">
        <v>5</v>
      </c>
      <c r="K2395" s="5" cm="1">
        <f t="array" ref="K2395">IF(AND(C2395=1,OR(J2395=42,J2395=6,J2395=7,J2395=8)),1,
IF(AND(OR(C2395=1,C2395="NA"),OR(J2395=42,J2395=6,J2395=7,J2395=8, J2395="NA")),"NA",
IF(_xlfn.MINIFS(Nested_Ifs[a11],Nested_Ifs[ID],Nested_Ifs[[#This Row],[ID]])&lt;&gt;1,IF(AND(C2395=MIN(_xlfn._xlws.FILTER(Nested_Ifs[a11], Nested_Ifs[ID]=Nested_Ifs[[#This Row],[ID]])), OR(J2395=42,J2395=6,J2395=7,J2395=8)),1,
IF(_xlfn.MINIFS(Nested_Ifs[a11],Nested_Ifs[ID],Nested_Ifs[[#This Row],[ID]])&lt;&gt;1,IF(AND(OR(C2395=MIN(_xlfn._xlws.FILTER(Nested_Ifs[a11], Nested_Ifs[ID]=Nested_Ifs[[#This Row],[ID]])), C2395 = "NA"), OR(J2395=42,J2395=6,J2395=7,J2395=8, J2395 = "NA")),"NA",0),0)),0)))</f>
        <v>0</v>
      </c>
      <c r="L2395">
        <v>2</v>
      </c>
      <c r="M2395">
        <v>2</v>
      </c>
      <c r="N2395" t="s">
        <v>0</v>
      </c>
      <c r="O2395" s="11">
        <f t="shared" si="37"/>
        <v>0</v>
      </c>
    </row>
    <row r="2396" spans="2:15" x14ac:dyDescent="0.3">
      <c r="B2396">
        <v>19817</v>
      </c>
      <c r="C2396">
        <v>2</v>
      </c>
      <c r="D2396">
        <v>2</v>
      </c>
      <c r="E2396">
        <v>3</v>
      </c>
      <c r="F2396">
        <v>11</v>
      </c>
      <c r="G2396" t="s">
        <v>0</v>
      </c>
      <c r="H2396" t="s">
        <v>0</v>
      </c>
      <c r="I2396" t="s">
        <v>0</v>
      </c>
      <c r="J2396" t="s">
        <v>0</v>
      </c>
      <c r="K2396" s="5" cm="1">
        <f t="array" ref="K2396">IF(AND(C2396=1,OR(J2396=42,J2396=6,J2396=7,J2396=8)),1,
IF(AND(OR(C2396=1,C2396="NA"),OR(J2396=42,J2396=6,J2396=7,J2396=8, J2396="NA")),"NA",
IF(_xlfn.MINIFS(Nested_Ifs[a11],Nested_Ifs[ID],Nested_Ifs[[#This Row],[ID]])&lt;&gt;1,IF(AND(C2396=MIN(_xlfn._xlws.FILTER(Nested_Ifs[a11], Nested_Ifs[ID]=Nested_Ifs[[#This Row],[ID]])), OR(J2396=42,J2396=6,J2396=7,J2396=8)),1,
IF(_xlfn.MINIFS(Nested_Ifs[a11],Nested_Ifs[ID],Nested_Ifs[[#This Row],[ID]])&lt;&gt;1,IF(AND(OR(C2396=MIN(_xlfn._xlws.FILTER(Nested_Ifs[a11], Nested_Ifs[ID]=Nested_Ifs[[#This Row],[ID]])), C2396 = "NA"), OR(J2396=42,J2396=6,J2396=7,J2396=8, J2396 = "NA")),"NA",0),0)),0)))</f>
        <v>0</v>
      </c>
      <c r="L2396">
        <v>2</v>
      </c>
      <c r="M2396">
        <v>2</v>
      </c>
      <c r="N2396" t="s">
        <v>0</v>
      </c>
      <c r="O2396" s="11">
        <f t="shared" si="37"/>
        <v>0</v>
      </c>
    </row>
    <row r="2397" spans="2:15" x14ac:dyDescent="0.3">
      <c r="B2397">
        <v>19818</v>
      </c>
      <c r="C2397">
        <v>1</v>
      </c>
      <c r="D2397">
        <v>1</v>
      </c>
      <c r="E2397">
        <v>1</v>
      </c>
      <c r="F2397">
        <v>70</v>
      </c>
      <c r="G2397">
        <v>1</v>
      </c>
      <c r="H2397" t="s">
        <v>0</v>
      </c>
      <c r="I2397" t="s">
        <v>0</v>
      </c>
      <c r="J2397">
        <v>41</v>
      </c>
      <c r="K2397" s="5" cm="1">
        <f t="array" ref="K2397">IF(AND(C2397=1,OR(J2397=42,J2397=6,J2397=7,J2397=8)),1,
IF(AND(OR(C2397=1,C2397="NA"),OR(J2397=42,J2397=6,J2397=7,J2397=8, J2397="NA")),"NA",
IF(_xlfn.MINIFS(Nested_Ifs[a11],Nested_Ifs[ID],Nested_Ifs[[#This Row],[ID]])&lt;&gt;1,IF(AND(C2397=MIN(_xlfn._xlws.FILTER(Nested_Ifs[a11], Nested_Ifs[ID]=Nested_Ifs[[#This Row],[ID]])), OR(J2397=42,J2397=6,J2397=7,J2397=8)),1,
IF(_xlfn.MINIFS(Nested_Ifs[a11],Nested_Ifs[ID],Nested_Ifs[[#This Row],[ID]])&lt;&gt;1,IF(AND(OR(C2397=MIN(_xlfn._xlws.FILTER(Nested_Ifs[a11], Nested_Ifs[ID]=Nested_Ifs[[#This Row],[ID]])), C2397 = "NA"), OR(J2397=42,J2397=6,J2397=7,J2397=8, J2397 = "NA")),"NA",0),0)),0)))</f>
        <v>0</v>
      </c>
      <c r="L2397">
        <v>2</v>
      </c>
      <c r="M2397">
        <v>2</v>
      </c>
      <c r="N2397" t="s">
        <v>0</v>
      </c>
      <c r="O2397" s="11">
        <f t="shared" si="37"/>
        <v>0</v>
      </c>
    </row>
    <row r="2398" spans="2:15" x14ac:dyDescent="0.3">
      <c r="B2398">
        <v>19818</v>
      </c>
      <c r="C2398">
        <v>2</v>
      </c>
      <c r="D2398">
        <v>2</v>
      </c>
      <c r="E2398">
        <v>2</v>
      </c>
      <c r="F2398">
        <v>70</v>
      </c>
      <c r="G2398">
        <v>1</v>
      </c>
      <c r="H2398" t="s">
        <v>0</v>
      </c>
      <c r="I2398" t="s">
        <v>0</v>
      </c>
      <c r="J2398">
        <v>3</v>
      </c>
      <c r="K2398" s="5" cm="1">
        <f t="array" ref="K2398">IF(AND(C2398=1,OR(J2398=42,J2398=6,J2398=7,J2398=8)),1,
IF(AND(OR(C2398=1,C2398="NA"),OR(J2398=42,J2398=6,J2398=7,J2398=8, J2398="NA")),"NA",
IF(_xlfn.MINIFS(Nested_Ifs[a11],Nested_Ifs[ID],Nested_Ifs[[#This Row],[ID]])&lt;&gt;1,IF(AND(C2398=MIN(_xlfn._xlws.FILTER(Nested_Ifs[a11], Nested_Ifs[ID]=Nested_Ifs[[#This Row],[ID]])), OR(J2398=42,J2398=6,J2398=7,J2398=8)),1,
IF(_xlfn.MINIFS(Nested_Ifs[a11],Nested_Ifs[ID],Nested_Ifs[[#This Row],[ID]])&lt;&gt;1,IF(AND(OR(C2398=MIN(_xlfn._xlws.FILTER(Nested_Ifs[a11], Nested_Ifs[ID]=Nested_Ifs[[#This Row],[ID]])), C2398 = "NA"), OR(J2398=42,J2398=6,J2398=7,J2398=8, J2398 = "NA")),"NA",0),0)),0)))</f>
        <v>0</v>
      </c>
      <c r="L2398">
        <v>2</v>
      </c>
      <c r="M2398">
        <v>2</v>
      </c>
      <c r="N2398" t="s">
        <v>0</v>
      </c>
      <c r="O2398" s="11">
        <f t="shared" si="37"/>
        <v>0</v>
      </c>
    </row>
    <row r="2399" spans="2:15" x14ac:dyDescent="0.3">
      <c r="B2399">
        <v>19819</v>
      </c>
      <c r="C2399">
        <v>1</v>
      </c>
      <c r="D2399">
        <v>1</v>
      </c>
      <c r="E2399">
        <v>1</v>
      </c>
      <c r="F2399">
        <v>53</v>
      </c>
      <c r="G2399">
        <v>1</v>
      </c>
      <c r="H2399" t="s">
        <v>0</v>
      </c>
      <c r="I2399" t="s">
        <v>0</v>
      </c>
      <c r="J2399">
        <v>41</v>
      </c>
      <c r="K2399" s="5" cm="1">
        <f t="array" ref="K2399">IF(AND(C2399=1,OR(J2399=42,J2399=6,J2399=7,J2399=8)),1,
IF(AND(OR(C2399=1,C2399="NA"),OR(J2399=42,J2399=6,J2399=7,J2399=8, J2399="NA")),"NA",
IF(_xlfn.MINIFS(Nested_Ifs[a11],Nested_Ifs[ID],Nested_Ifs[[#This Row],[ID]])&lt;&gt;1,IF(AND(C2399=MIN(_xlfn._xlws.FILTER(Nested_Ifs[a11], Nested_Ifs[ID]=Nested_Ifs[[#This Row],[ID]])), OR(J2399=42,J2399=6,J2399=7,J2399=8)),1,
IF(_xlfn.MINIFS(Nested_Ifs[a11],Nested_Ifs[ID],Nested_Ifs[[#This Row],[ID]])&lt;&gt;1,IF(AND(OR(C2399=MIN(_xlfn._xlws.FILTER(Nested_Ifs[a11], Nested_Ifs[ID]=Nested_Ifs[[#This Row],[ID]])), C2399 = "NA"), OR(J2399=42,J2399=6,J2399=7,J2399=8, J2399 = "NA")),"NA",0),0)),0)))</f>
        <v>0</v>
      </c>
      <c r="L2399">
        <v>2</v>
      </c>
      <c r="M2399">
        <v>2</v>
      </c>
      <c r="N2399" t="s">
        <v>0</v>
      </c>
      <c r="O2399" s="11">
        <f t="shared" si="37"/>
        <v>0</v>
      </c>
    </row>
    <row r="2400" spans="2:15" x14ac:dyDescent="0.3">
      <c r="B2400">
        <v>19819</v>
      </c>
      <c r="C2400">
        <v>2</v>
      </c>
      <c r="D2400">
        <v>2</v>
      </c>
      <c r="E2400">
        <v>2</v>
      </c>
      <c r="F2400">
        <v>49</v>
      </c>
      <c r="G2400">
        <v>1</v>
      </c>
      <c r="H2400" t="s">
        <v>0</v>
      </c>
      <c r="I2400" t="s">
        <v>0</v>
      </c>
      <c r="J2400">
        <v>3</v>
      </c>
      <c r="K2400" s="5" cm="1">
        <f t="array" ref="K2400">IF(AND(C2400=1,OR(J2400=42,J2400=6,J2400=7,J2400=8)),1,
IF(AND(OR(C2400=1,C2400="NA"),OR(J2400=42,J2400=6,J2400=7,J2400=8, J2400="NA")),"NA",
IF(_xlfn.MINIFS(Nested_Ifs[a11],Nested_Ifs[ID],Nested_Ifs[[#This Row],[ID]])&lt;&gt;1,IF(AND(C2400=MIN(_xlfn._xlws.FILTER(Nested_Ifs[a11], Nested_Ifs[ID]=Nested_Ifs[[#This Row],[ID]])), OR(J2400=42,J2400=6,J2400=7,J2400=8)),1,
IF(_xlfn.MINIFS(Nested_Ifs[a11],Nested_Ifs[ID],Nested_Ifs[[#This Row],[ID]])&lt;&gt;1,IF(AND(OR(C2400=MIN(_xlfn._xlws.FILTER(Nested_Ifs[a11], Nested_Ifs[ID]=Nested_Ifs[[#This Row],[ID]])), C2400 = "NA"), OR(J2400=42,J2400=6,J2400=7,J2400=8, J2400 = "NA")),"NA",0),0)),0)))</f>
        <v>0</v>
      </c>
      <c r="L2400">
        <v>2</v>
      </c>
      <c r="M2400">
        <v>2</v>
      </c>
      <c r="N2400" t="s">
        <v>0</v>
      </c>
      <c r="O2400" s="11">
        <f t="shared" si="37"/>
        <v>0</v>
      </c>
    </row>
    <row r="2401" spans="2:15" x14ac:dyDescent="0.3">
      <c r="B2401">
        <v>19819</v>
      </c>
      <c r="C2401">
        <v>3</v>
      </c>
      <c r="D2401">
        <v>1</v>
      </c>
      <c r="E2401">
        <v>5</v>
      </c>
      <c r="F2401">
        <v>83</v>
      </c>
      <c r="G2401">
        <v>5</v>
      </c>
      <c r="H2401" t="s">
        <v>0</v>
      </c>
      <c r="I2401" t="s">
        <v>0</v>
      </c>
      <c r="J2401">
        <v>5</v>
      </c>
      <c r="K2401" s="5" cm="1">
        <f t="array" ref="K2401">IF(AND(C2401=1,OR(J2401=42,J2401=6,J2401=7,J2401=8)),1,
IF(AND(OR(C2401=1,C2401="NA"),OR(J2401=42,J2401=6,J2401=7,J2401=8, J2401="NA")),"NA",
IF(_xlfn.MINIFS(Nested_Ifs[a11],Nested_Ifs[ID],Nested_Ifs[[#This Row],[ID]])&lt;&gt;1,IF(AND(C2401=MIN(_xlfn._xlws.FILTER(Nested_Ifs[a11], Nested_Ifs[ID]=Nested_Ifs[[#This Row],[ID]])), OR(J2401=42,J2401=6,J2401=7,J2401=8)),1,
IF(_xlfn.MINIFS(Nested_Ifs[a11],Nested_Ifs[ID],Nested_Ifs[[#This Row],[ID]])&lt;&gt;1,IF(AND(OR(C2401=MIN(_xlfn._xlws.FILTER(Nested_Ifs[a11], Nested_Ifs[ID]=Nested_Ifs[[#This Row],[ID]])), C2401 = "NA"), OR(J2401=42,J2401=6,J2401=7,J2401=8, J2401 = "NA")),"NA",0),0)),0)))</f>
        <v>0</v>
      </c>
      <c r="L2401">
        <v>1</v>
      </c>
      <c r="M2401">
        <v>2</v>
      </c>
      <c r="N2401" t="s">
        <v>0</v>
      </c>
      <c r="O2401" s="11">
        <f t="shared" si="37"/>
        <v>0</v>
      </c>
    </row>
    <row r="2402" spans="2:15" x14ac:dyDescent="0.3">
      <c r="B2402">
        <v>19819</v>
      </c>
      <c r="C2402">
        <v>4</v>
      </c>
      <c r="D2402">
        <v>1</v>
      </c>
      <c r="E2402">
        <v>8</v>
      </c>
      <c r="F2402">
        <v>13</v>
      </c>
      <c r="G2402" t="s">
        <v>0</v>
      </c>
      <c r="H2402" t="s">
        <v>0</v>
      </c>
      <c r="I2402" t="s">
        <v>0</v>
      </c>
      <c r="J2402" t="s">
        <v>0</v>
      </c>
      <c r="K2402" s="5" cm="1">
        <f t="array" ref="K2402">IF(AND(C2402=1,OR(J2402=42,J2402=6,J2402=7,J2402=8)),1,
IF(AND(OR(C2402=1,C2402="NA"),OR(J2402=42,J2402=6,J2402=7,J2402=8, J2402="NA")),"NA",
IF(_xlfn.MINIFS(Nested_Ifs[a11],Nested_Ifs[ID],Nested_Ifs[[#This Row],[ID]])&lt;&gt;1,IF(AND(C2402=MIN(_xlfn._xlws.FILTER(Nested_Ifs[a11], Nested_Ifs[ID]=Nested_Ifs[[#This Row],[ID]])), OR(J2402=42,J2402=6,J2402=7,J2402=8)),1,
IF(_xlfn.MINIFS(Nested_Ifs[a11],Nested_Ifs[ID],Nested_Ifs[[#This Row],[ID]])&lt;&gt;1,IF(AND(OR(C2402=MIN(_xlfn._xlws.FILTER(Nested_Ifs[a11], Nested_Ifs[ID]=Nested_Ifs[[#This Row],[ID]])), C2402 = "NA"), OR(J2402=42,J2402=6,J2402=7,J2402=8, J2402 = "NA")),"NA",0),0)),0)))</f>
        <v>0</v>
      </c>
      <c r="L2402">
        <v>2</v>
      </c>
      <c r="M2402">
        <v>2</v>
      </c>
      <c r="N2402" t="s">
        <v>0</v>
      </c>
      <c r="O2402" s="11">
        <f t="shared" si="37"/>
        <v>0</v>
      </c>
    </row>
    <row r="2403" spans="2:15" x14ac:dyDescent="0.3">
      <c r="B2403">
        <v>19820</v>
      </c>
      <c r="C2403">
        <v>1</v>
      </c>
      <c r="D2403">
        <v>2</v>
      </c>
      <c r="E2403">
        <v>1</v>
      </c>
      <c r="F2403">
        <v>43</v>
      </c>
      <c r="G2403">
        <v>3</v>
      </c>
      <c r="H2403" t="s">
        <v>0</v>
      </c>
      <c r="I2403" t="s">
        <v>0</v>
      </c>
      <c r="J2403">
        <v>1</v>
      </c>
      <c r="K2403" s="5" cm="1">
        <f t="array" ref="K2403">IF(AND(C2403=1,OR(J2403=42,J2403=6,J2403=7,J2403=8)),1,
IF(AND(OR(C2403=1,C2403="NA"),OR(J2403=42,J2403=6,J2403=7,J2403=8, J2403="NA")),"NA",
IF(_xlfn.MINIFS(Nested_Ifs[a11],Nested_Ifs[ID],Nested_Ifs[[#This Row],[ID]])&lt;&gt;1,IF(AND(C2403=MIN(_xlfn._xlws.FILTER(Nested_Ifs[a11], Nested_Ifs[ID]=Nested_Ifs[[#This Row],[ID]])), OR(J2403=42,J2403=6,J2403=7,J2403=8)),1,
IF(_xlfn.MINIFS(Nested_Ifs[a11],Nested_Ifs[ID],Nested_Ifs[[#This Row],[ID]])&lt;&gt;1,IF(AND(OR(C2403=MIN(_xlfn._xlws.FILTER(Nested_Ifs[a11], Nested_Ifs[ID]=Nested_Ifs[[#This Row],[ID]])), C2403 = "NA"), OR(J2403=42,J2403=6,J2403=7,J2403=8, J2403 = "NA")),"NA",0),0)),0)))</f>
        <v>0</v>
      </c>
      <c r="L2403">
        <v>2</v>
      </c>
      <c r="M2403">
        <v>2</v>
      </c>
      <c r="N2403" t="s">
        <v>0</v>
      </c>
      <c r="O2403" s="11">
        <f t="shared" si="37"/>
        <v>0</v>
      </c>
    </row>
    <row r="2404" spans="2:15" x14ac:dyDescent="0.3">
      <c r="B2404">
        <v>19820</v>
      </c>
      <c r="C2404">
        <v>2</v>
      </c>
      <c r="D2404">
        <v>2</v>
      </c>
      <c r="E2404">
        <v>3</v>
      </c>
      <c r="F2404">
        <v>9</v>
      </c>
      <c r="G2404" t="s">
        <v>0</v>
      </c>
      <c r="H2404" t="s">
        <v>0</v>
      </c>
      <c r="I2404" t="s">
        <v>0</v>
      </c>
      <c r="J2404" t="s">
        <v>0</v>
      </c>
      <c r="K2404" s="5" cm="1">
        <f t="array" ref="K2404">IF(AND(C2404=1,OR(J2404=42,J2404=6,J2404=7,J2404=8)),1,
IF(AND(OR(C2404=1,C2404="NA"),OR(J2404=42,J2404=6,J2404=7,J2404=8, J2404="NA")),"NA",
IF(_xlfn.MINIFS(Nested_Ifs[a11],Nested_Ifs[ID],Nested_Ifs[[#This Row],[ID]])&lt;&gt;1,IF(AND(C2404=MIN(_xlfn._xlws.FILTER(Nested_Ifs[a11], Nested_Ifs[ID]=Nested_Ifs[[#This Row],[ID]])), OR(J2404=42,J2404=6,J2404=7,J2404=8)),1,
IF(_xlfn.MINIFS(Nested_Ifs[a11],Nested_Ifs[ID],Nested_Ifs[[#This Row],[ID]])&lt;&gt;1,IF(AND(OR(C2404=MIN(_xlfn._xlws.FILTER(Nested_Ifs[a11], Nested_Ifs[ID]=Nested_Ifs[[#This Row],[ID]])), C2404 = "NA"), OR(J2404=42,J2404=6,J2404=7,J2404=8, J2404 = "NA")),"NA",0),0)),0)))</f>
        <v>0</v>
      </c>
      <c r="L2404">
        <v>2</v>
      </c>
      <c r="M2404">
        <v>2</v>
      </c>
      <c r="N2404" t="s">
        <v>0</v>
      </c>
      <c r="O2404" s="11">
        <f t="shared" si="37"/>
        <v>0</v>
      </c>
    </row>
    <row r="2405" spans="2:15" x14ac:dyDescent="0.3">
      <c r="B2405">
        <v>19820</v>
      </c>
      <c r="C2405">
        <v>3</v>
      </c>
      <c r="D2405">
        <v>1</v>
      </c>
      <c r="E2405">
        <v>3</v>
      </c>
      <c r="F2405">
        <v>3</v>
      </c>
      <c r="G2405" t="s">
        <v>0</v>
      </c>
      <c r="H2405">
        <v>1</v>
      </c>
      <c r="I2405" t="s">
        <v>0</v>
      </c>
      <c r="J2405" t="s">
        <v>0</v>
      </c>
      <c r="K2405" s="5" cm="1">
        <f t="array" ref="K2405">IF(AND(C2405=1,OR(J2405=42,J2405=6,J2405=7,J2405=8)),1,
IF(AND(OR(C2405=1,C2405="NA"),OR(J2405=42,J2405=6,J2405=7,J2405=8, J2405="NA")),"NA",
IF(_xlfn.MINIFS(Nested_Ifs[a11],Nested_Ifs[ID],Nested_Ifs[[#This Row],[ID]])&lt;&gt;1,IF(AND(C2405=MIN(_xlfn._xlws.FILTER(Nested_Ifs[a11], Nested_Ifs[ID]=Nested_Ifs[[#This Row],[ID]])), OR(J2405=42,J2405=6,J2405=7,J2405=8)),1,
IF(_xlfn.MINIFS(Nested_Ifs[a11],Nested_Ifs[ID],Nested_Ifs[[#This Row],[ID]])&lt;&gt;1,IF(AND(OR(C2405=MIN(_xlfn._xlws.FILTER(Nested_Ifs[a11], Nested_Ifs[ID]=Nested_Ifs[[#This Row],[ID]])), C2405 = "NA"), OR(J2405=42,J2405=6,J2405=7,J2405=8, J2405 = "NA")),"NA",0),0)),0)))</f>
        <v>0</v>
      </c>
      <c r="L2405">
        <v>2</v>
      </c>
      <c r="M2405">
        <v>2</v>
      </c>
      <c r="N2405" t="s">
        <v>0</v>
      </c>
      <c r="O2405" s="11">
        <f t="shared" si="37"/>
        <v>0</v>
      </c>
    </row>
    <row r="2406" spans="2:15" x14ac:dyDescent="0.3">
      <c r="B2406">
        <v>19821</v>
      </c>
      <c r="C2406">
        <v>1</v>
      </c>
      <c r="D2406">
        <v>2</v>
      </c>
      <c r="E2406">
        <v>1</v>
      </c>
      <c r="F2406">
        <v>31</v>
      </c>
      <c r="G2406">
        <v>3</v>
      </c>
      <c r="H2406" t="s">
        <v>0</v>
      </c>
      <c r="I2406" t="s">
        <v>0</v>
      </c>
      <c r="J2406">
        <v>5</v>
      </c>
      <c r="K2406" s="5" cm="1">
        <f t="array" ref="K2406">IF(AND(C2406=1,OR(J2406=42,J2406=6,J2406=7,J2406=8)),1,
IF(AND(OR(C2406=1,C2406="NA"),OR(J2406=42,J2406=6,J2406=7,J2406=8, J2406="NA")),"NA",
IF(_xlfn.MINIFS(Nested_Ifs[a11],Nested_Ifs[ID],Nested_Ifs[[#This Row],[ID]])&lt;&gt;1,IF(AND(C2406=MIN(_xlfn._xlws.FILTER(Nested_Ifs[a11], Nested_Ifs[ID]=Nested_Ifs[[#This Row],[ID]])), OR(J2406=42,J2406=6,J2406=7,J2406=8)),1,
IF(_xlfn.MINIFS(Nested_Ifs[a11],Nested_Ifs[ID],Nested_Ifs[[#This Row],[ID]])&lt;&gt;1,IF(AND(OR(C2406=MIN(_xlfn._xlws.FILTER(Nested_Ifs[a11], Nested_Ifs[ID]=Nested_Ifs[[#This Row],[ID]])), C2406 = "NA"), OR(J2406=42,J2406=6,J2406=7,J2406=8, J2406 = "NA")),"NA",0),0)),0)))</f>
        <v>0</v>
      </c>
      <c r="L2406">
        <v>2</v>
      </c>
      <c r="M2406">
        <v>2</v>
      </c>
      <c r="N2406" t="s">
        <v>0</v>
      </c>
      <c r="O2406" s="11">
        <f t="shared" si="37"/>
        <v>0</v>
      </c>
    </row>
    <row r="2407" spans="2:15" x14ac:dyDescent="0.3">
      <c r="B2407">
        <v>19821</v>
      </c>
      <c r="C2407">
        <v>2</v>
      </c>
      <c r="D2407">
        <v>2</v>
      </c>
      <c r="E2407">
        <v>5</v>
      </c>
      <c r="F2407">
        <v>55</v>
      </c>
      <c r="G2407">
        <v>5</v>
      </c>
      <c r="H2407" t="s">
        <v>0</v>
      </c>
      <c r="I2407" t="s">
        <v>0</v>
      </c>
      <c r="J2407">
        <v>5</v>
      </c>
      <c r="K2407" s="5" cm="1">
        <f t="array" ref="K2407">IF(AND(C2407=1,OR(J2407=42,J2407=6,J2407=7,J2407=8)),1,
IF(AND(OR(C2407=1,C2407="NA"),OR(J2407=42,J2407=6,J2407=7,J2407=8, J2407="NA")),"NA",
IF(_xlfn.MINIFS(Nested_Ifs[a11],Nested_Ifs[ID],Nested_Ifs[[#This Row],[ID]])&lt;&gt;1,IF(AND(C2407=MIN(_xlfn._xlws.FILTER(Nested_Ifs[a11], Nested_Ifs[ID]=Nested_Ifs[[#This Row],[ID]])), OR(J2407=42,J2407=6,J2407=7,J2407=8)),1,
IF(_xlfn.MINIFS(Nested_Ifs[a11],Nested_Ifs[ID],Nested_Ifs[[#This Row],[ID]])&lt;&gt;1,IF(AND(OR(C2407=MIN(_xlfn._xlws.FILTER(Nested_Ifs[a11], Nested_Ifs[ID]=Nested_Ifs[[#This Row],[ID]])), C2407 = "NA"), OR(J2407=42,J2407=6,J2407=7,J2407=8, J2407 = "NA")),"NA",0),0)),0)))</f>
        <v>0</v>
      </c>
      <c r="L2407">
        <v>1</v>
      </c>
      <c r="M2407">
        <v>2</v>
      </c>
      <c r="N2407" t="s">
        <v>0</v>
      </c>
      <c r="O2407" s="11">
        <f t="shared" si="37"/>
        <v>0</v>
      </c>
    </row>
    <row r="2408" spans="2:15" x14ac:dyDescent="0.3">
      <c r="B2408">
        <v>19821</v>
      </c>
      <c r="C2408">
        <v>3</v>
      </c>
      <c r="D2408">
        <v>2</v>
      </c>
      <c r="E2408">
        <v>3</v>
      </c>
      <c r="F2408">
        <v>10</v>
      </c>
      <c r="G2408" t="s">
        <v>0</v>
      </c>
      <c r="H2408" t="s">
        <v>0</v>
      </c>
      <c r="I2408" t="s">
        <v>0</v>
      </c>
      <c r="J2408" t="s">
        <v>0</v>
      </c>
      <c r="K2408" s="5" cm="1">
        <f t="array" ref="K2408">IF(AND(C2408=1,OR(J2408=42,J2408=6,J2408=7,J2408=8)),1,
IF(AND(OR(C2408=1,C2408="NA"),OR(J2408=42,J2408=6,J2408=7,J2408=8, J2408="NA")),"NA",
IF(_xlfn.MINIFS(Nested_Ifs[a11],Nested_Ifs[ID],Nested_Ifs[[#This Row],[ID]])&lt;&gt;1,IF(AND(C2408=MIN(_xlfn._xlws.FILTER(Nested_Ifs[a11], Nested_Ifs[ID]=Nested_Ifs[[#This Row],[ID]])), OR(J2408=42,J2408=6,J2408=7,J2408=8)),1,
IF(_xlfn.MINIFS(Nested_Ifs[a11],Nested_Ifs[ID],Nested_Ifs[[#This Row],[ID]])&lt;&gt;1,IF(AND(OR(C2408=MIN(_xlfn._xlws.FILTER(Nested_Ifs[a11], Nested_Ifs[ID]=Nested_Ifs[[#This Row],[ID]])), C2408 = "NA"), OR(J2408=42,J2408=6,J2408=7,J2408=8, J2408 = "NA")),"NA",0),0)),0)))</f>
        <v>0</v>
      </c>
      <c r="L2408">
        <v>2</v>
      </c>
      <c r="M2408">
        <v>2</v>
      </c>
      <c r="N2408" t="s">
        <v>0</v>
      </c>
      <c r="O2408" s="11">
        <f t="shared" si="37"/>
        <v>0</v>
      </c>
    </row>
    <row r="2409" spans="2:15" x14ac:dyDescent="0.3">
      <c r="B2409">
        <v>19822</v>
      </c>
      <c r="C2409">
        <v>1</v>
      </c>
      <c r="D2409">
        <v>1</v>
      </c>
      <c r="E2409">
        <v>1</v>
      </c>
      <c r="F2409">
        <v>58</v>
      </c>
      <c r="G2409">
        <v>1</v>
      </c>
      <c r="H2409" t="s">
        <v>0</v>
      </c>
      <c r="I2409" t="s">
        <v>0</v>
      </c>
      <c r="J2409">
        <v>5</v>
      </c>
      <c r="K2409" s="5" cm="1">
        <f t="array" ref="K2409">IF(AND(C2409=1,OR(J2409=42,J2409=6,J2409=7,J2409=8)),1,
IF(AND(OR(C2409=1,C2409="NA"),OR(J2409=42,J2409=6,J2409=7,J2409=8, J2409="NA")),"NA",
IF(_xlfn.MINIFS(Nested_Ifs[a11],Nested_Ifs[ID],Nested_Ifs[[#This Row],[ID]])&lt;&gt;1,IF(AND(C2409=MIN(_xlfn._xlws.FILTER(Nested_Ifs[a11], Nested_Ifs[ID]=Nested_Ifs[[#This Row],[ID]])), OR(J2409=42,J2409=6,J2409=7,J2409=8)),1,
IF(_xlfn.MINIFS(Nested_Ifs[a11],Nested_Ifs[ID],Nested_Ifs[[#This Row],[ID]])&lt;&gt;1,IF(AND(OR(C2409=MIN(_xlfn._xlws.FILTER(Nested_Ifs[a11], Nested_Ifs[ID]=Nested_Ifs[[#This Row],[ID]])), C2409 = "NA"), OR(J2409=42,J2409=6,J2409=7,J2409=8, J2409 = "NA")),"NA",0),0)),0)))</f>
        <v>0</v>
      </c>
      <c r="L2409">
        <v>2</v>
      </c>
      <c r="M2409">
        <v>2</v>
      </c>
      <c r="N2409" t="s">
        <v>0</v>
      </c>
      <c r="O2409" s="11">
        <f t="shared" si="37"/>
        <v>0</v>
      </c>
    </row>
    <row r="2410" spans="2:15" x14ac:dyDescent="0.3">
      <c r="B2410">
        <v>19822</v>
      </c>
      <c r="C2410">
        <v>2</v>
      </c>
      <c r="D2410">
        <v>2</v>
      </c>
      <c r="E2410">
        <v>2</v>
      </c>
      <c r="F2410">
        <v>53</v>
      </c>
      <c r="G2410">
        <v>1</v>
      </c>
      <c r="H2410" t="s">
        <v>0</v>
      </c>
      <c r="I2410" t="s">
        <v>0</v>
      </c>
      <c r="J2410">
        <v>5</v>
      </c>
      <c r="K2410" s="5" cm="1">
        <f t="array" ref="K2410">IF(AND(C2410=1,OR(J2410=42,J2410=6,J2410=7,J2410=8)),1,
IF(AND(OR(C2410=1,C2410="NA"),OR(J2410=42,J2410=6,J2410=7,J2410=8, J2410="NA")),"NA",
IF(_xlfn.MINIFS(Nested_Ifs[a11],Nested_Ifs[ID],Nested_Ifs[[#This Row],[ID]])&lt;&gt;1,IF(AND(C2410=MIN(_xlfn._xlws.FILTER(Nested_Ifs[a11], Nested_Ifs[ID]=Nested_Ifs[[#This Row],[ID]])), OR(J2410=42,J2410=6,J2410=7,J2410=8)),1,
IF(_xlfn.MINIFS(Nested_Ifs[a11],Nested_Ifs[ID],Nested_Ifs[[#This Row],[ID]])&lt;&gt;1,IF(AND(OR(C2410=MIN(_xlfn._xlws.FILTER(Nested_Ifs[a11], Nested_Ifs[ID]=Nested_Ifs[[#This Row],[ID]])), C2410 = "NA"), OR(J2410=42,J2410=6,J2410=7,J2410=8, J2410 = "NA")),"NA",0),0)),0)))</f>
        <v>0</v>
      </c>
      <c r="L2410">
        <v>2</v>
      </c>
      <c r="M2410">
        <v>2</v>
      </c>
      <c r="N2410" t="s">
        <v>0</v>
      </c>
      <c r="O2410" s="11">
        <f t="shared" si="37"/>
        <v>0</v>
      </c>
    </row>
    <row r="2411" spans="2:15" x14ac:dyDescent="0.3">
      <c r="B2411">
        <v>19822</v>
      </c>
      <c r="C2411">
        <v>3</v>
      </c>
      <c r="D2411">
        <v>2</v>
      </c>
      <c r="E2411">
        <v>3</v>
      </c>
      <c r="F2411">
        <v>24</v>
      </c>
      <c r="G2411">
        <v>6</v>
      </c>
      <c r="H2411" t="s">
        <v>0</v>
      </c>
      <c r="I2411" t="s">
        <v>0</v>
      </c>
      <c r="J2411">
        <v>5</v>
      </c>
      <c r="K2411" s="5" cm="1">
        <f t="array" ref="K2411">IF(AND(C2411=1,OR(J2411=42,J2411=6,J2411=7,J2411=8)),1,
IF(AND(OR(C2411=1,C2411="NA"),OR(J2411=42,J2411=6,J2411=7,J2411=8, J2411="NA")),"NA",
IF(_xlfn.MINIFS(Nested_Ifs[a11],Nested_Ifs[ID],Nested_Ifs[[#This Row],[ID]])&lt;&gt;1,IF(AND(C2411=MIN(_xlfn._xlws.FILTER(Nested_Ifs[a11], Nested_Ifs[ID]=Nested_Ifs[[#This Row],[ID]])), OR(J2411=42,J2411=6,J2411=7,J2411=8)),1,
IF(_xlfn.MINIFS(Nested_Ifs[a11],Nested_Ifs[ID],Nested_Ifs[[#This Row],[ID]])&lt;&gt;1,IF(AND(OR(C2411=MIN(_xlfn._xlws.FILTER(Nested_Ifs[a11], Nested_Ifs[ID]=Nested_Ifs[[#This Row],[ID]])), C2411 = "NA"), OR(J2411=42,J2411=6,J2411=7,J2411=8, J2411 = "NA")),"NA",0),0)),0)))</f>
        <v>0</v>
      </c>
      <c r="L2411">
        <v>2</v>
      </c>
      <c r="M2411">
        <v>2</v>
      </c>
      <c r="N2411" t="s">
        <v>0</v>
      </c>
      <c r="O2411" s="11">
        <f t="shared" si="37"/>
        <v>0</v>
      </c>
    </row>
    <row r="2412" spans="2:15" x14ac:dyDescent="0.3">
      <c r="B2412">
        <v>19822</v>
      </c>
      <c r="C2412">
        <v>4</v>
      </c>
      <c r="D2412">
        <v>1</v>
      </c>
      <c r="E2412">
        <v>3</v>
      </c>
      <c r="F2412">
        <v>13</v>
      </c>
      <c r="G2412" t="s">
        <v>0</v>
      </c>
      <c r="H2412" t="s">
        <v>0</v>
      </c>
      <c r="I2412" t="s">
        <v>0</v>
      </c>
      <c r="J2412" t="s">
        <v>0</v>
      </c>
      <c r="K2412" s="5" cm="1">
        <f t="array" ref="K2412">IF(AND(C2412=1,OR(J2412=42,J2412=6,J2412=7,J2412=8)),1,
IF(AND(OR(C2412=1,C2412="NA"),OR(J2412=42,J2412=6,J2412=7,J2412=8, J2412="NA")),"NA",
IF(_xlfn.MINIFS(Nested_Ifs[a11],Nested_Ifs[ID],Nested_Ifs[[#This Row],[ID]])&lt;&gt;1,IF(AND(C2412=MIN(_xlfn._xlws.FILTER(Nested_Ifs[a11], Nested_Ifs[ID]=Nested_Ifs[[#This Row],[ID]])), OR(J2412=42,J2412=6,J2412=7,J2412=8)),1,
IF(_xlfn.MINIFS(Nested_Ifs[a11],Nested_Ifs[ID],Nested_Ifs[[#This Row],[ID]])&lt;&gt;1,IF(AND(OR(C2412=MIN(_xlfn._xlws.FILTER(Nested_Ifs[a11], Nested_Ifs[ID]=Nested_Ifs[[#This Row],[ID]])), C2412 = "NA"), OR(J2412=42,J2412=6,J2412=7,J2412=8, J2412 = "NA")),"NA",0),0)),0)))</f>
        <v>0</v>
      </c>
      <c r="L2412">
        <v>2</v>
      </c>
      <c r="M2412">
        <v>2</v>
      </c>
      <c r="N2412" t="s">
        <v>0</v>
      </c>
      <c r="O2412" s="11">
        <f t="shared" si="37"/>
        <v>0</v>
      </c>
    </row>
    <row r="2413" spans="2:15" x14ac:dyDescent="0.3">
      <c r="B2413">
        <v>19823</v>
      </c>
      <c r="C2413">
        <v>1</v>
      </c>
      <c r="D2413">
        <v>1</v>
      </c>
      <c r="E2413">
        <v>1</v>
      </c>
      <c r="F2413">
        <v>60</v>
      </c>
      <c r="G2413">
        <v>1</v>
      </c>
      <c r="H2413" t="s">
        <v>0</v>
      </c>
      <c r="I2413" t="s">
        <v>0</v>
      </c>
      <c r="J2413">
        <v>5</v>
      </c>
      <c r="K2413" s="5" cm="1">
        <f t="array" ref="K2413">IF(AND(C2413=1,OR(J2413=42,J2413=6,J2413=7,J2413=8)),1,
IF(AND(OR(C2413=1,C2413="NA"),OR(J2413=42,J2413=6,J2413=7,J2413=8, J2413="NA")),"NA",
IF(_xlfn.MINIFS(Nested_Ifs[a11],Nested_Ifs[ID],Nested_Ifs[[#This Row],[ID]])&lt;&gt;1,IF(AND(C2413=MIN(_xlfn._xlws.FILTER(Nested_Ifs[a11], Nested_Ifs[ID]=Nested_Ifs[[#This Row],[ID]])), OR(J2413=42,J2413=6,J2413=7,J2413=8)),1,
IF(_xlfn.MINIFS(Nested_Ifs[a11],Nested_Ifs[ID],Nested_Ifs[[#This Row],[ID]])&lt;&gt;1,IF(AND(OR(C2413=MIN(_xlfn._xlws.FILTER(Nested_Ifs[a11], Nested_Ifs[ID]=Nested_Ifs[[#This Row],[ID]])), C2413 = "NA"), OR(J2413=42,J2413=6,J2413=7,J2413=8, J2413 = "NA")),"NA",0),0)),0)))</f>
        <v>0</v>
      </c>
      <c r="L2413">
        <v>2</v>
      </c>
      <c r="M2413">
        <v>2</v>
      </c>
      <c r="N2413" t="s">
        <v>0</v>
      </c>
      <c r="O2413" s="11">
        <f t="shared" si="37"/>
        <v>0</v>
      </c>
    </row>
    <row r="2414" spans="2:15" x14ac:dyDescent="0.3">
      <c r="B2414">
        <v>19823</v>
      </c>
      <c r="C2414">
        <v>2</v>
      </c>
      <c r="D2414">
        <v>2</v>
      </c>
      <c r="E2414">
        <v>2</v>
      </c>
      <c r="F2414">
        <v>56</v>
      </c>
      <c r="G2414">
        <v>1</v>
      </c>
      <c r="H2414" t="s">
        <v>0</v>
      </c>
      <c r="I2414" t="s">
        <v>0</v>
      </c>
      <c r="J2414">
        <v>5</v>
      </c>
      <c r="K2414" s="5" cm="1">
        <f t="array" ref="K2414">IF(AND(C2414=1,OR(J2414=42,J2414=6,J2414=7,J2414=8)),1,
IF(AND(OR(C2414=1,C2414="NA"),OR(J2414=42,J2414=6,J2414=7,J2414=8, J2414="NA")),"NA",
IF(_xlfn.MINIFS(Nested_Ifs[a11],Nested_Ifs[ID],Nested_Ifs[[#This Row],[ID]])&lt;&gt;1,IF(AND(C2414=MIN(_xlfn._xlws.FILTER(Nested_Ifs[a11], Nested_Ifs[ID]=Nested_Ifs[[#This Row],[ID]])), OR(J2414=42,J2414=6,J2414=7,J2414=8)),1,
IF(_xlfn.MINIFS(Nested_Ifs[a11],Nested_Ifs[ID],Nested_Ifs[[#This Row],[ID]])&lt;&gt;1,IF(AND(OR(C2414=MIN(_xlfn._xlws.FILTER(Nested_Ifs[a11], Nested_Ifs[ID]=Nested_Ifs[[#This Row],[ID]])), C2414 = "NA"), OR(J2414=42,J2414=6,J2414=7,J2414=8, J2414 = "NA")),"NA",0),0)),0)))</f>
        <v>0</v>
      </c>
      <c r="L2414">
        <v>1</v>
      </c>
      <c r="M2414">
        <v>2</v>
      </c>
      <c r="N2414" t="s">
        <v>0</v>
      </c>
      <c r="O2414" s="11">
        <f t="shared" si="37"/>
        <v>0</v>
      </c>
    </row>
    <row r="2415" spans="2:15" x14ac:dyDescent="0.3">
      <c r="B2415">
        <v>19823</v>
      </c>
      <c r="C2415">
        <v>3</v>
      </c>
      <c r="D2415">
        <v>1</v>
      </c>
      <c r="E2415">
        <v>3</v>
      </c>
      <c r="F2415">
        <v>32</v>
      </c>
      <c r="G2415">
        <v>1</v>
      </c>
      <c r="H2415" t="s">
        <v>0</v>
      </c>
      <c r="I2415" t="s">
        <v>0</v>
      </c>
      <c r="J2415">
        <v>5</v>
      </c>
      <c r="K2415" s="5" cm="1">
        <f t="array" ref="K2415">IF(AND(C2415=1,OR(J2415=42,J2415=6,J2415=7,J2415=8)),1,
IF(AND(OR(C2415=1,C2415="NA"),OR(J2415=42,J2415=6,J2415=7,J2415=8, J2415="NA")),"NA",
IF(_xlfn.MINIFS(Nested_Ifs[a11],Nested_Ifs[ID],Nested_Ifs[[#This Row],[ID]])&lt;&gt;1,IF(AND(C2415=MIN(_xlfn._xlws.FILTER(Nested_Ifs[a11], Nested_Ifs[ID]=Nested_Ifs[[#This Row],[ID]])), OR(J2415=42,J2415=6,J2415=7,J2415=8)),1,
IF(_xlfn.MINIFS(Nested_Ifs[a11],Nested_Ifs[ID],Nested_Ifs[[#This Row],[ID]])&lt;&gt;1,IF(AND(OR(C2415=MIN(_xlfn._xlws.FILTER(Nested_Ifs[a11], Nested_Ifs[ID]=Nested_Ifs[[#This Row],[ID]])), C2415 = "NA"), OR(J2415=42,J2415=6,J2415=7,J2415=8, J2415 = "NA")),"NA",0),0)),0)))</f>
        <v>0</v>
      </c>
      <c r="L2415">
        <v>2</v>
      </c>
      <c r="M2415">
        <v>2</v>
      </c>
      <c r="N2415" t="s">
        <v>0</v>
      </c>
      <c r="O2415" s="11">
        <f t="shared" si="37"/>
        <v>0</v>
      </c>
    </row>
    <row r="2416" spans="2:15" x14ac:dyDescent="0.3">
      <c r="B2416">
        <v>19823</v>
      </c>
      <c r="C2416">
        <v>4</v>
      </c>
      <c r="D2416">
        <v>2</v>
      </c>
      <c r="E2416">
        <v>4</v>
      </c>
      <c r="F2416">
        <v>23</v>
      </c>
      <c r="G2416">
        <v>1</v>
      </c>
      <c r="H2416" t="s">
        <v>0</v>
      </c>
      <c r="I2416" t="s">
        <v>0</v>
      </c>
      <c r="J2416">
        <v>41</v>
      </c>
      <c r="K2416" s="5" cm="1">
        <f t="array" ref="K2416">IF(AND(C2416=1,OR(J2416=42,J2416=6,J2416=7,J2416=8)),1,
IF(AND(OR(C2416=1,C2416="NA"),OR(J2416=42,J2416=6,J2416=7,J2416=8, J2416="NA")),"NA",
IF(_xlfn.MINIFS(Nested_Ifs[a11],Nested_Ifs[ID],Nested_Ifs[[#This Row],[ID]])&lt;&gt;1,IF(AND(C2416=MIN(_xlfn._xlws.FILTER(Nested_Ifs[a11], Nested_Ifs[ID]=Nested_Ifs[[#This Row],[ID]])), OR(J2416=42,J2416=6,J2416=7,J2416=8)),1,
IF(_xlfn.MINIFS(Nested_Ifs[a11],Nested_Ifs[ID],Nested_Ifs[[#This Row],[ID]])&lt;&gt;1,IF(AND(OR(C2416=MIN(_xlfn._xlws.FILTER(Nested_Ifs[a11], Nested_Ifs[ID]=Nested_Ifs[[#This Row],[ID]])), C2416 = "NA"), OR(J2416=42,J2416=6,J2416=7,J2416=8, J2416 = "NA")),"NA",0),0)),0)))</f>
        <v>0</v>
      </c>
      <c r="L2416">
        <v>2</v>
      </c>
      <c r="M2416">
        <v>2</v>
      </c>
      <c r="N2416" t="s">
        <v>0</v>
      </c>
      <c r="O2416" s="11">
        <f t="shared" si="37"/>
        <v>0</v>
      </c>
    </row>
    <row r="2417" spans="2:15" x14ac:dyDescent="0.3">
      <c r="B2417">
        <v>19823</v>
      </c>
      <c r="C2417">
        <v>5</v>
      </c>
      <c r="D2417">
        <v>1</v>
      </c>
      <c r="E2417">
        <v>8</v>
      </c>
      <c r="F2417">
        <v>2</v>
      </c>
      <c r="G2417" t="s">
        <v>0</v>
      </c>
      <c r="H2417">
        <v>2</v>
      </c>
      <c r="I2417">
        <v>8</v>
      </c>
      <c r="J2417" t="s">
        <v>0</v>
      </c>
      <c r="K2417" s="5" cm="1">
        <f t="array" ref="K2417">IF(AND(C2417=1,OR(J2417=42,J2417=6,J2417=7,J2417=8)),1,
IF(AND(OR(C2417=1,C2417="NA"),OR(J2417=42,J2417=6,J2417=7,J2417=8, J2417="NA")),"NA",
IF(_xlfn.MINIFS(Nested_Ifs[a11],Nested_Ifs[ID],Nested_Ifs[[#This Row],[ID]])&lt;&gt;1,IF(AND(C2417=MIN(_xlfn._xlws.FILTER(Nested_Ifs[a11], Nested_Ifs[ID]=Nested_Ifs[[#This Row],[ID]])), OR(J2417=42,J2417=6,J2417=7,J2417=8)),1,
IF(_xlfn.MINIFS(Nested_Ifs[a11],Nested_Ifs[ID],Nested_Ifs[[#This Row],[ID]])&lt;&gt;1,IF(AND(OR(C2417=MIN(_xlfn._xlws.FILTER(Nested_Ifs[a11], Nested_Ifs[ID]=Nested_Ifs[[#This Row],[ID]])), C2417 = "NA"), OR(J2417=42,J2417=6,J2417=7,J2417=8, J2417 = "NA")),"NA",0),0)),0)))</f>
        <v>0</v>
      </c>
      <c r="L2417">
        <v>2</v>
      </c>
      <c r="M2417">
        <v>2</v>
      </c>
      <c r="N2417" t="s">
        <v>0</v>
      </c>
      <c r="O2417" s="11">
        <f t="shared" si="37"/>
        <v>0</v>
      </c>
    </row>
    <row r="2418" spans="2:15" x14ac:dyDescent="0.3">
      <c r="B2418">
        <v>19823</v>
      </c>
      <c r="C2418">
        <v>6</v>
      </c>
      <c r="D2418">
        <v>2</v>
      </c>
      <c r="E2418">
        <v>8</v>
      </c>
      <c r="F2418">
        <v>0</v>
      </c>
      <c r="G2418" t="s">
        <v>0</v>
      </c>
      <c r="H2418">
        <v>2</v>
      </c>
      <c r="I2418">
        <v>8</v>
      </c>
      <c r="J2418" t="s">
        <v>0</v>
      </c>
      <c r="K2418" s="5" cm="1">
        <f t="array" ref="K2418">IF(AND(C2418=1,OR(J2418=42,J2418=6,J2418=7,J2418=8)),1,
IF(AND(OR(C2418=1,C2418="NA"),OR(J2418=42,J2418=6,J2418=7,J2418=8, J2418="NA")),"NA",
IF(_xlfn.MINIFS(Nested_Ifs[a11],Nested_Ifs[ID],Nested_Ifs[[#This Row],[ID]])&lt;&gt;1,IF(AND(C2418=MIN(_xlfn._xlws.FILTER(Nested_Ifs[a11], Nested_Ifs[ID]=Nested_Ifs[[#This Row],[ID]])), OR(J2418=42,J2418=6,J2418=7,J2418=8)),1,
IF(_xlfn.MINIFS(Nested_Ifs[a11],Nested_Ifs[ID],Nested_Ifs[[#This Row],[ID]])&lt;&gt;1,IF(AND(OR(C2418=MIN(_xlfn._xlws.FILTER(Nested_Ifs[a11], Nested_Ifs[ID]=Nested_Ifs[[#This Row],[ID]])), C2418 = "NA"), OR(J2418=42,J2418=6,J2418=7,J2418=8, J2418 = "NA")),"NA",0),0)),0)))</f>
        <v>0</v>
      </c>
      <c r="L2418">
        <v>2</v>
      </c>
      <c r="M2418">
        <v>2</v>
      </c>
      <c r="N2418" t="s">
        <v>0</v>
      </c>
      <c r="O2418" s="11">
        <f t="shared" si="37"/>
        <v>0</v>
      </c>
    </row>
    <row r="2419" spans="2:15" x14ac:dyDescent="0.3">
      <c r="B2419">
        <v>19824</v>
      </c>
      <c r="C2419">
        <v>1</v>
      </c>
      <c r="D2419">
        <v>1</v>
      </c>
      <c r="E2419">
        <v>1</v>
      </c>
      <c r="F2419">
        <v>45</v>
      </c>
      <c r="G2419">
        <v>1</v>
      </c>
      <c r="H2419" t="s">
        <v>0</v>
      </c>
      <c r="I2419" t="s">
        <v>0</v>
      </c>
      <c r="J2419">
        <v>5</v>
      </c>
      <c r="K2419" s="5" cm="1">
        <f t="array" ref="K2419">IF(AND(C2419=1,OR(J2419=42,J2419=6,J2419=7,J2419=8)),1,
IF(AND(OR(C2419=1,C2419="NA"),OR(J2419=42,J2419=6,J2419=7,J2419=8, J2419="NA")),"NA",
IF(_xlfn.MINIFS(Nested_Ifs[a11],Nested_Ifs[ID],Nested_Ifs[[#This Row],[ID]])&lt;&gt;1,IF(AND(C2419=MIN(_xlfn._xlws.FILTER(Nested_Ifs[a11], Nested_Ifs[ID]=Nested_Ifs[[#This Row],[ID]])), OR(J2419=42,J2419=6,J2419=7,J2419=8)),1,
IF(_xlfn.MINIFS(Nested_Ifs[a11],Nested_Ifs[ID],Nested_Ifs[[#This Row],[ID]])&lt;&gt;1,IF(AND(OR(C2419=MIN(_xlfn._xlws.FILTER(Nested_Ifs[a11], Nested_Ifs[ID]=Nested_Ifs[[#This Row],[ID]])), C2419 = "NA"), OR(J2419=42,J2419=6,J2419=7,J2419=8, J2419 = "NA")),"NA",0),0)),0)))</f>
        <v>0</v>
      </c>
      <c r="L2419">
        <v>2</v>
      </c>
      <c r="M2419">
        <v>2</v>
      </c>
      <c r="N2419" t="s">
        <v>0</v>
      </c>
      <c r="O2419" s="11">
        <f t="shared" si="37"/>
        <v>0</v>
      </c>
    </row>
    <row r="2420" spans="2:15" x14ac:dyDescent="0.3">
      <c r="B2420">
        <v>19824</v>
      </c>
      <c r="C2420">
        <v>2</v>
      </c>
      <c r="D2420">
        <v>2</v>
      </c>
      <c r="E2420">
        <v>5</v>
      </c>
      <c r="F2420">
        <v>91</v>
      </c>
      <c r="G2420">
        <v>5</v>
      </c>
      <c r="H2420" t="s">
        <v>0</v>
      </c>
      <c r="I2420" t="s">
        <v>0</v>
      </c>
      <c r="J2420">
        <v>1</v>
      </c>
      <c r="K2420" s="5" cm="1">
        <f t="array" ref="K2420">IF(AND(C2420=1,OR(J2420=42,J2420=6,J2420=7,J2420=8)),1,
IF(AND(OR(C2420=1,C2420="NA"),OR(J2420=42,J2420=6,J2420=7,J2420=8, J2420="NA")),"NA",
IF(_xlfn.MINIFS(Nested_Ifs[a11],Nested_Ifs[ID],Nested_Ifs[[#This Row],[ID]])&lt;&gt;1,IF(AND(C2420=MIN(_xlfn._xlws.FILTER(Nested_Ifs[a11], Nested_Ifs[ID]=Nested_Ifs[[#This Row],[ID]])), OR(J2420=42,J2420=6,J2420=7,J2420=8)),1,
IF(_xlfn.MINIFS(Nested_Ifs[a11],Nested_Ifs[ID],Nested_Ifs[[#This Row],[ID]])&lt;&gt;1,IF(AND(OR(C2420=MIN(_xlfn._xlws.FILTER(Nested_Ifs[a11], Nested_Ifs[ID]=Nested_Ifs[[#This Row],[ID]])), C2420 = "NA"), OR(J2420=42,J2420=6,J2420=7,J2420=8, J2420 = "NA")),"NA",0),0)),0)))</f>
        <v>0</v>
      </c>
      <c r="L2420">
        <v>1</v>
      </c>
      <c r="M2420">
        <v>2</v>
      </c>
      <c r="N2420" t="s">
        <v>0</v>
      </c>
      <c r="O2420" s="11">
        <f t="shared" si="37"/>
        <v>0</v>
      </c>
    </row>
    <row r="2421" spans="2:15" x14ac:dyDescent="0.3">
      <c r="B2421">
        <v>19824</v>
      </c>
      <c r="C2421">
        <v>3</v>
      </c>
      <c r="D2421">
        <v>2</v>
      </c>
      <c r="E2421">
        <v>2</v>
      </c>
      <c r="F2421">
        <v>38</v>
      </c>
      <c r="G2421">
        <v>1</v>
      </c>
      <c r="H2421" t="s">
        <v>0</v>
      </c>
      <c r="I2421" t="s">
        <v>0</v>
      </c>
      <c r="J2421">
        <v>5</v>
      </c>
      <c r="K2421" s="5" cm="1">
        <f t="array" ref="K2421">IF(AND(C2421=1,OR(J2421=42,J2421=6,J2421=7,J2421=8)),1,
IF(AND(OR(C2421=1,C2421="NA"),OR(J2421=42,J2421=6,J2421=7,J2421=8, J2421="NA")),"NA",
IF(_xlfn.MINIFS(Nested_Ifs[a11],Nested_Ifs[ID],Nested_Ifs[[#This Row],[ID]])&lt;&gt;1,IF(AND(C2421=MIN(_xlfn._xlws.FILTER(Nested_Ifs[a11], Nested_Ifs[ID]=Nested_Ifs[[#This Row],[ID]])), OR(J2421=42,J2421=6,J2421=7,J2421=8)),1,
IF(_xlfn.MINIFS(Nested_Ifs[a11],Nested_Ifs[ID],Nested_Ifs[[#This Row],[ID]])&lt;&gt;1,IF(AND(OR(C2421=MIN(_xlfn._xlws.FILTER(Nested_Ifs[a11], Nested_Ifs[ID]=Nested_Ifs[[#This Row],[ID]])), C2421 = "NA"), OR(J2421=42,J2421=6,J2421=7,J2421=8, J2421 = "NA")),"NA",0),0)),0)))</f>
        <v>0</v>
      </c>
      <c r="L2421">
        <v>2</v>
      </c>
      <c r="M2421">
        <v>2</v>
      </c>
      <c r="N2421" t="s">
        <v>0</v>
      </c>
      <c r="O2421" s="11">
        <f t="shared" si="37"/>
        <v>0</v>
      </c>
    </row>
    <row r="2422" spans="2:15" x14ac:dyDescent="0.3">
      <c r="B2422">
        <v>19824</v>
      </c>
      <c r="C2422">
        <v>4</v>
      </c>
      <c r="D2422">
        <v>1</v>
      </c>
      <c r="E2422">
        <v>3</v>
      </c>
      <c r="F2422">
        <v>14</v>
      </c>
      <c r="G2422" t="s">
        <v>0</v>
      </c>
      <c r="H2422" t="s">
        <v>0</v>
      </c>
      <c r="I2422" t="s">
        <v>0</v>
      </c>
      <c r="J2422" t="s">
        <v>0</v>
      </c>
      <c r="K2422" s="5" cm="1">
        <f t="array" ref="K2422">IF(AND(C2422=1,OR(J2422=42,J2422=6,J2422=7,J2422=8)),1,
IF(AND(OR(C2422=1,C2422="NA"),OR(J2422=42,J2422=6,J2422=7,J2422=8, J2422="NA")),"NA",
IF(_xlfn.MINIFS(Nested_Ifs[a11],Nested_Ifs[ID],Nested_Ifs[[#This Row],[ID]])&lt;&gt;1,IF(AND(C2422=MIN(_xlfn._xlws.FILTER(Nested_Ifs[a11], Nested_Ifs[ID]=Nested_Ifs[[#This Row],[ID]])), OR(J2422=42,J2422=6,J2422=7,J2422=8)),1,
IF(_xlfn.MINIFS(Nested_Ifs[a11],Nested_Ifs[ID],Nested_Ifs[[#This Row],[ID]])&lt;&gt;1,IF(AND(OR(C2422=MIN(_xlfn._xlws.FILTER(Nested_Ifs[a11], Nested_Ifs[ID]=Nested_Ifs[[#This Row],[ID]])), C2422 = "NA"), OR(J2422=42,J2422=6,J2422=7,J2422=8, J2422 = "NA")),"NA",0),0)),0)))</f>
        <v>0</v>
      </c>
      <c r="L2422">
        <v>2</v>
      </c>
      <c r="M2422">
        <v>2</v>
      </c>
      <c r="N2422" t="s">
        <v>0</v>
      </c>
      <c r="O2422" s="11">
        <f t="shared" si="37"/>
        <v>0</v>
      </c>
    </row>
    <row r="2423" spans="2:15" x14ac:dyDescent="0.3">
      <c r="B2423">
        <v>19824</v>
      </c>
      <c r="C2423">
        <v>5</v>
      </c>
      <c r="D2423">
        <v>2</v>
      </c>
      <c r="E2423">
        <v>3</v>
      </c>
      <c r="F2423">
        <v>6</v>
      </c>
      <c r="G2423" t="s">
        <v>0</v>
      </c>
      <c r="H2423" t="s">
        <v>0</v>
      </c>
      <c r="I2423" t="s">
        <v>0</v>
      </c>
      <c r="J2423" t="s">
        <v>0</v>
      </c>
      <c r="K2423" s="5" cm="1">
        <f t="array" ref="K2423">IF(AND(C2423=1,OR(J2423=42,J2423=6,J2423=7,J2423=8)),1,
IF(AND(OR(C2423=1,C2423="NA"),OR(J2423=42,J2423=6,J2423=7,J2423=8, J2423="NA")),"NA",
IF(_xlfn.MINIFS(Nested_Ifs[a11],Nested_Ifs[ID],Nested_Ifs[[#This Row],[ID]])&lt;&gt;1,IF(AND(C2423=MIN(_xlfn._xlws.FILTER(Nested_Ifs[a11], Nested_Ifs[ID]=Nested_Ifs[[#This Row],[ID]])), OR(J2423=42,J2423=6,J2423=7,J2423=8)),1,
IF(_xlfn.MINIFS(Nested_Ifs[a11],Nested_Ifs[ID],Nested_Ifs[[#This Row],[ID]])&lt;&gt;1,IF(AND(OR(C2423=MIN(_xlfn._xlws.FILTER(Nested_Ifs[a11], Nested_Ifs[ID]=Nested_Ifs[[#This Row],[ID]])), C2423 = "NA"), OR(J2423=42,J2423=6,J2423=7,J2423=8, J2423 = "NA")),"NA",0),0)),0)))</f>
        <v>0</v>
      </c>
      <c r="L2423">
        <v>2</v>
      </c>
      <c r="M2423">
        <v>2</v>
      </c>
      <c r="N2423" t="s">
        <v>0</v>
      </c>
      <c r="O2423" s="11">
        <f t="shared" si="37"/>
        <v>0</v>
      </c>
    </row>
    <row r="2424" spans="2:15" x14ac:dyDescent="0.3">
      <c r="B2424">
        <v>19824</v>
      </c>
      <c r="C2424">
        <v>6</v>
      </c>
      <c r="D2424">
        <v>2</v>
      </c>
      <c r="E2424">
        <v>3</v>
      </c>
      <c r="F2424">
        <v>6</v>
      </c>
      <c r="G2424" t="s">
        <v>0</v>
      </c>
      <c r="H2424" t="s">
        <v>0</v>
      </c>
      <c r="I2424" t="s">
        <v>0</v>
      </c>
      <c r="J2424" t="s">
        <v>0</v>
      </c>
      <c r="K2424" s="5" cm="1">
        <f t="array" ref="K2424">IF(AND(C2424=1,OR(J2424=42,J2424=6,J2424=7,J2424=8)),1,
IF(AND(OR(C2424=1,C2424="NA"),OR(J2424=42,J2424=6,J2424=7,J2424=8, J2424="NA")),"NA",
IF(_xlfn.MINIFS(Nested_Ifs[a11],Nested_Ifs[ID],Nested_Ifs[[#This Row],[ID]])&lt;&gt;1,IF(AND(C2424=MIN(_xlfn._xlws.FILTER(Nested_Ifs[a11], Nested_Ifs[ID]=Nested_Ifs[[#This Row],[ID]])), OR(J2424=42,J2424=6,J2424=7,J2424=8)),1,
IF(_xlfn.MINIFS(Nested_Ifs[a11],Nested_Ifs[ID],Nested_Ifs[[#This Row],[ID]])&lt;&gt;1,IF(AND(OR(C2424=MIN(_xlfn._xlws.FILTER(Nested_Ifs[a11], Nested_Ifs[ID]=Nested_Ifs[[#This Row],[ID]])), C2424 = "NA"), OR(J2424=42,J2424=6,J2424=7,J2424=8, J2424 = "NA")),"NA",0),0)),0)))</f>
        <v>0</v>
      </c>
      <c r="L2424">
        <v>2</v>
      </c>
      <c r="M2424">
        <v>2</v>
      </c>
      <c r="N2424" t="s">
        <v>0</v>
      </c>
      <c r="O2424" s="11">
        <f t="shared" si="37"/>
        <v>0</v>
      </c>
    </row>
    <row r="2425" spans="2:15" x14ac:dyDescent="0.3">
      <c r="B2425">
        <v>19825</v>
      </c>
      <c r="C2425">
        <v>1</v>
      </c>
      <c r="D2425">
        <v>2</v>
      </c>
      <c r="E2425">
        <v>1</v>
      </c>
      <c r="F2425">
        <v>70</v>
      </c>
      <c r="G2425">
        <v>5</v>
      </c>
      <c r="H2425" t="s">
        <v>0</v>
      </c>
      <c r="I2425" t="s">
        <v>0</v>
      </c>
      <c r="J2425">
        <v>41</v>
      </c>
      <c r="K2425" s="5" cm="1">
        <f t="array" ref="K2425">IF(AND(C2425=1,OR(J2425=42,J2425=6,J2425=7,J2425=8)),1,
IF(AND(OR(C2425=1,C2425="NA"),OR(J2425=42,J2425=6,J2425=7,J2425=8, J2425="NA")),"NA",
IF(_xlfn.MINIFS(Nested_Ifs[a11],Nested_Ifs[ID],Nested_Ifs[[#This Row],[ID]])&lt;&gt;1,IF(AND(C2425=MIN(_xlfn._xlws.FILTER(Nested_Ifs[a11], Nested_Ifs[ID]=Nested_Ifs[[#This Row],[ID]])), OR(J2425=42,J2425=6,J2425=7,J2425=8)),1,
IF(_xlfn.MINIFS(Nested_Ifs[a11],Nested_Ifs[ID],Nested_Ifs[[#This Row],[ID]])&lt;&gt;1,IF(AND(OR(C2425=MIN(_xlfn._xlws.FILTER(Nested_Ifs[a11], Nested_Ifs[ID]=Nested_Ifs[[#This Row],[ID]])), C2425 = "NA"), OR(J2425=42,J2425=6,J2425=7,J2425=8, J2425 = "NA")),"NA",0),0)),0)))</f>
        <v>0</v>
      </c>
      <c r="L2425">
        <v>1</v>
      </c>
      <c r="M2425">
        <v>2</v>
      </c>
      <c r="N2425" t="s">
        <v>0</v>
      </c>
      <c r="O2425" s="11">
        <f t="shared" si="37"/>
        <v>0</v>
      </c>
    </row>
    <row r="2426" spans="2:15" x14ac:dyDescent="0.3">
      <c r="B2426">
        <v>19825</v>
      </c>
      <c r="C2426">
        <v>2</v>
      </c>
      <c r="D2426">
        <v>2</v>
      </c>
      <c r="E2426">
        <v>8</v>
      </c>
      <c r="F2426">
        <v>7</v>
      </c>
      <c r="G2426" t="s">
        <v>0</v>
      </c>
      <c r="H2426" t="s">
        <v>0</v>
      </c>
      <c r="I2426" t="s">
        <v>0</v>
      </c>
      <c r="J2426" t="s">
        <v>0</v>
      </c>
      <c r="K2426" s="5" cm="1">
        <f t="array" ref="K2426">IF(AND(C2426=1,OR(J2426=42,J2426=6,J2426=7,J2426=8)),1,
IF(AND(OR(C2426=1,C2426="NA"),OR(J2426=42,J2426=6,J2426=7,J2426=8, J2426="NA")),"NA",
IF(_xlfn.MINIFS(Nested_Ifs[a11],Nested_Ifs[ID],Nested_Ifs[[#This Row],[ID]])&lt;&gt;1,IF(AND(C2426=MIN(_xlfn._xlws.FILTER(Nested_Ifs[a11], Nested_Ifs[ID]=Nested_Ifs[[#This Row],[ID]])), OR(J2426=42,J2426=6,J2426=7,J2426=8)),1,
IF(_xlfn.MINIFS(Nested_Ifs[a11],Nested_Ifs[ID],Nested_Ifs[[#This Row],[ID]])&lt;&gt;1,IF(AND(OR(C2426=MIN(_xlfn._xlws.FILTER(Nested_Ifs[a11], Nested_Ifs[ID]=Nested_Ifs[[#This Row],[ID]])), C2426 = "NA"), OR(J2426=42,J2426=6,J2426=7,J2426=8, J2426 = "NA")),"NA",0),0)),0)))</f>
        <v>0</v>
      </c>
      <c r="L2426">
        <v>1</v>
      </c>
      <c r="M2426">
        <v>2</v>
      </c>
      <c r="N2426" t="s">
        <v>0</v>
      </c>
      <c r="O2426" s="11">
        <f t="shared" si="37"/>
        <v>0</v>
      </c>
    </row>
    <row r="2427" spans="2:15" x14ac:dyDescent="0.3">
      <c r="B2427">
        <v>19826</v>
      </c>
      <c r="C2427">
        <v>1</v>
      </c>
      <c r="D2427">
        <v>1</v>
      </c>
      <c r="E2427">
        <v>1</v>
      </c>
      <c r="F2427">
        <v>49</v>
      </c>
      <c r="G2427">
        <v>1</v>
      </c>
      <c r="H2427" t="s">
        <v>0</v>
      </c>
      <c r="I2427" t="s">
        <v>0</v>
      </c>
      <c r="J2427">
        <v>1</v>
      </c>
      <c r="K2427" s="5" cm="1">
        <f t="array" ref="K2427">IF(AND(C2427=1,OR(J2427=42,J2427=6,J2427=7,J2427=8)),1,
IF(AND(OR(C2427=1,C2427="NA"),OR(J2427=42,J2427=6,J2427=7,J2427=8, J2427="NA")),"NA",
IF(_xlfn.MINIFS(Nested_Ifs[a11],Nested_Ifs[ID],Nested_Ifs[[#This Row],[ID]])&lt;&gt;1,IF(AND(C2427=MIN(_xlfn._xlws.FILTER(Nested_Ifs[a11], Nested_Ifs[ID]=Nested_Ifs[[#This Row],[ID]])), OR(J2427=42,J2427=6,J2427=7,J2427=8)),1,
IF(_xlfn.MINIFS(Nested_Ifs[a11],Nested_Ifs[ID],Nested_Ifs[[#This Row],[ID]])&lt;&gt;1,IF(AND(OR(C2427=MIN(_xlfn._xlws.FILTER(Nested_Ifs[a11], Nested_Ifs[ID]=Nested_Ifs[[#This Row],[ID]])), C2427 = "NA"), OR(J2427=42,J2427=6,J2427=7,J2427=8, J2427 = "NA")),"NA",0),0)),0)))</f>
        <v>0</v>
      </c>
      <c r="L2427">
        <v>1</v>
      </c>
      <c r="M2427">
        <v>2</v>
      </c>
      <c r="N2427" t="s">
        <v>0</v>
      </c>
      <c r="O2427" s="11">
        <f t="shared" si="37"/>
        <v>0</v>
      </c>
    </row>
    <row r="2428" spans="2:15" x14ac:dyDescent="0.3">
      <c r="B2428">
        <v>19826</v>
      </c>
      <c r="C2428">
        <v>2</v>
      </c>
      <c r="D2428">
        <v>2</v>
      </c>
      <c r="E2428">
        <v>2</v>
      </c>
      <c r="F2428">
        <v>39</v>
      </c>
      <c r="G2428">
        <v>1</v>
      </c>
      <c r="H2428" t="s">
        <v>0</v>
      </c>
      <c r="I2428" t="s">
        <v>0</v>
      </c>
      <c r="J2428">
        <v>1</v>
      </c>
      <c r="K2428" s="5" cm="1">
        <f t="array" ref="K2428">IF(AND(C2428=1,OR(J2428=42,J2428=6,J2428=7,J2428=8)),1,
IF(AND(OR(C2428=1,C2428="NA"),OR(J2428=42,J2428=6,J2428=7,J2428=8, J2428="NA")),"NA",
IF(_xlfn.MINIFS(Nested_Ifs[a11],Nested_Ifs[ID],Nested_Ifs[[#This Row],[ID]])&lt;&gt;1,IF(AND(C2428=MIN(_xlfn._xlws.FILTER(Nested_Ifs[a11], Nested_Ifs[ID]=Nested_Ifs[[#This Row],[ID]])), OR(J2428=42,J2428=6,J2428=7,J2428=8)),1,
IF(_xlfn.MINIFS(Nested_Ifs[a11],Nested_Ifs[ID],Nested_Ifs[[#This Row],[ID]])&lt;&gt;1,IF(AND(OR(C2428=MIN(_xlfn._xlws.FILTER(Nested_Ifs[a11], Nested_Ifs[ID]=Nested_Ifs[[#This Row],[ID]])), C2428 = "NA"), OR(J2428=42,J2428=6,J2428=7,J2428=8, J2428 = "NA")),"NA",0),0)),0)))</f>
        <v>0</v>
      </c>
      <c r="L2428">
        <v>1</v>
      </c>
      <c r="M2428">
        <v>2</v>
      </c>
      <c r="N2428" t="s">
        <v>0</v>
      </c>
      <c r="O2428" s="11">
        <f t="shared" si="37"/>
        <v>0</v>
      </c>
    </row>
    <row r="2429" spans="2:15" x14ac:dyDescent="0.3">
      <c r="B2429">
        <v>19826</v>
      </c>
      <c r="C2429">
        <v>3</v>
      </c>
      <c r="D2429">
        <v>2</v>
      </c>
      <c r="E2429">
        <v>3</v>
      </c>
      <c r="F2429">
        <v>17</v>
      </c>
      <c r="G2429">
        <v>6</v>
      </c>
      <c r="H2429" t="s">
        <v>0</v>
      </c>
      <c r="I2429" t="s">
        <v>0</v>
      </c>
      <c r="J2429" t="s">
        <v>0</v>
      </c>
      <c r="K2429" s="5" cm="1">
        <f t="array" ref="K2429">IF(AND(C2429=1,OR(J2429=42,J2429=6,J2429=7,J2429=8)),1,
IF(AND(OR(C2429=1,C2429="NA"),OR(J2429=42,J2429=6,J2429=7,J2429=8, J2429="NA")),"NA",
IF(_xlfn.MINIFS(Nested_Ifs[a11],Nested_Ifs[ID],Nested_Ifs[[#This Row],[ID]])&lt;&gt;1,IF(AND(C2429=MIN(_xlfn._xlws.FILTER(Nested_Ifs[a11], Nested_Ifs[ID]=Nested_Ifs[[#This Row],[ID]])), OR(J2429=42,J2429=6,J2429=7,J2429=8)),1,
IF(_xlfn.MINIFS(Nested_Ifs[a11],Nested_Ifs[ID],Nested_Ifs[[#This Row],[ID]])&lt;&gt;1,IF(AND(OR(C2429=MIN(_xlfn._xlws.FILTER(Nested_Ifs[a11], Nested_Ifs[ID]=Nested_Ifs[[#This Row],[ID]])), C2429 = "NA"), OR(J2429=42,J2429=6,J2429=7,J2429=8, J2429 = "NA")),"NA",0),0)),0)))</f>
        <v>0</v>
      </c>
      <c r="L2429">
        <v>1</v>
      </c>
      <c r="M2429">
        <v>2</v>
      </c>
      <c r="N2429" t="s">
        <v>0</v>
      </c>
      <c r="O2429" s="11">
        <f t="shared" si="37"/>
        <v>0</v>
      </c>
    </row>
    <row r="2430" spans="2:15" x14ac:dyDescent="0.3">
      <c r="B2430">
        <v>19826</v>
      </c>
      <c r="C2430">
        <v>4</v>
      </c>
      <c r="D2430">
        <v>2</v>
      </c>
      <c r="E2430">
        <v>3</v>
      </c>
      <c r="F2430">
        <v>15</v>
      </c>
      <c r="G2430">
        <v>6</v>
      </c>
      <c r="H2430" t="s">
        <v>0</v>
      </c>
      <c r="I2430" t="s">
        <v>0</v>
      </c>
      <c r="J2430" t="s">
        <v>0</v>
      </c>
      <c r="K2430" s="5" cm="1">
        <f t="array" ref="K2430">IF(AND(C2430=1,OR(J2430=42,J2430=6,J2430=7,J2430=8)),1,
IF(AND(OR(C2430=1,C2430="NA"),OR(J2430=42,J2430=6,J2430=7,J2430=8, J2430="NA")),"NA",
IF(_xlfn.MINIFS(Nested_Ifs[a11],Nested_Ifs[ID],Nested_Ifs[[#This Row],[ID]])&lt;&gt;1,IF(AND(C2430=MIN(_xlfn._xlws.FILTER(Nested_Ifs[a11], Nested_Ifs[ID]=Nested_Ifs[[#This Row],[ID]])), OR(J2430=42,J2430=6,J2430=7,J2430=8)),1,
IF(_xlfn.MINIFS(Nested_Ifs[a11],Nested_Ifs[ID],Nested_Ifs[[#This Row],[ID]])&lt;&gt;1,IF(AND(OR(C2430=MIN(_xlfn._xlws.FILTER(Nested_Ifs[a11], Nested_Ifs[ID]=Nested_Ifs[[#This Row],[ID]])), C2430 = "NA"), OR(J2430=42,J2430=6,J2430=7,J2430=8, J2430 = "NA")),"NA",0),0)),0)))</f>
        <v>0</v>
      </c>
      <c r="L2430">
        <v>1</v>
      </c>
      <c r="M2430">
        <v>2</v>
      </c>
      <c r="N2430" t="s">
        <v>0</v>
      </c>
      <c r="O2430" s="11">
        <f t="shared" si="37"/>
        <v>0</v>
      </c>
    </row>
    <row r="2431" spans="2:15" x14ac:dyDescent="0.3">
      <c r="B2431">
        <v>19826</v>
      </c>
      <c r="C2431">
        <v>5</v>
      </c>
      <c r="D2431">
        <v>2</v>
      </c>
      <c r="E2431">
        <v>3</v>
      </c>
      <c r="F2431">
        <v>7</v>
      </c>
      <c r="G2431" t="s">
        <v>0</v>
      </c>
      <c r="H2431" t="s">
        <v>0</v>
      </c>
      <c r="I2431" t="s">
        <v>0</v>
      </c>
      <c r="J2431" t="s">
        <v>0</v>
      </c>
      <c r="K2431" s="5" cm="1">
        <f t="array" ref="K2431">IF(AND(C2431=1,OR(J2431=42,J2431=6,J2431=7,J2431=8)),1,
IF(AND(OR(C2431=1,C2431="NA"),OR(J2431=42,J2431=6,J2431=7,J2431=8, J2431="NA")),"NA",
IF(_xlfn.MINIFS(Nested_Ifs[a11],Nested_Ifs[ID],Nested_Ifs[[#This Row],[ID]])&lt;&gt;1,IF(AND(C2431=MIN(_xlfn._xlws.FILTER(Nested_Ifs[a11], Nested_Ifs[ID]=Nested_Ifs[[#This Row],[ID]])), OR(J2431=42,J2431=6,J2431=7,J2431=8)),1,
IF(_xlfn.MINIFS(Nested_Ifs[a11],Nested_Ifs[ID],Nested_Ifs[[#This Row],[ID]])&lt;&gt;1,IF(AND(OR(C2431=MIN(_xlfn._xlws.FILTER(Nested_Ifs[a11], Nested_Ifs[ID]=Nested_Ifs[[#This Row],[ID]])), C2431 = "NA"), OR(J2431=42,J2431=6,J2431=7,J2431=8, J2431 = "NA")),"NA",0),0)),0)))</f>
        <v>0</v>
      </c>
      <c r="L2431">
        <v>1</v>
      </c>
      <c r="M2431">
        <v>2</v>
      </c>
      <c r="N2431" t="s">
        <v>0</v>
      </c>
      <c r="O2431" s="11">
        <f t="shared" si="37"/>
        <v>0</v>
      </c>
    </row>
    <row r="2432" spans="2:15" x14ac:dyDescent="0.3">
      <c r="B2432">
        <v>19826</v>
      </c>
      <c r="C2432">
        <v>6</v>
      </c>
      <c r="D2432">
        <v>2</v>
      </c>
      <c r="E2432">
        <v>3</v>
      </c>
      <c r="F2432">
        <v>1</v>
      </c>
      <c r="G2432" t="s">
        <v>0</v>
      </c>
      <c r="H2432">
        <v>2</v>
      </c>
      <c r="I2432">
        <v>3</v>
      </c>
      <c r="J2432" t="s">
        <v>0</v>
      </c>
      <c r="K2432" s="5" cm="1">
        <f t="array" ref="K2432">IF(AND(C2432=1,OR(J2432=42,J2432=6,J2432=7,J2432=8)),1,
IF(AND(OR(C2432=1,C2432="NA"),OR(J2432=42,J2432=6,J2432=7,J2432=8, J2432="NA")),"NA",
IF(_xlfn.MINIFS(Nested_Ifs[a11],Nested_Ifs[ID],Nested_Ifs[[#This Row],[ID]])&lt;&gt;1,IF(AND(C2432=MIN(_xlfn._xlws.FILTER(Nested_Ifs[a11], Nested_Ifs[ID]=Nested_Ifs[[#This Row],[ID]])), OR(J2432=42,J2432=6,J2432=7,J2432=8)),1,
IF(_xlfn.MINIFS(Nested_Ifs[a11],Nested_Ifs[ID],Nested_Ifs[[#This Row],[ID]])&lt;&gt;1,IF(AND(OR(C2432=MIN(_xlfn._xlws.FILTER(Nested_Ifs[a11], Nested_Ifs[ID]=Nested_Ifs[[#This Row],[ID]])), C2432 = "NA"), OR(J2432=42,J2432=6,J2432=7,J2432=8, J2432 = "NA")),"NA",0),0)),0)))</f>
        <v>0</v>
      </c>
      <c r="L2432">
        <v>1</v>
      </c>
      <c r="M2432">
        <v>2</v>
      </c>
      <c r="N2432" t="s">
        <v>0</v>
      </c>
      <c r="O2432" s="11">
        <f t="shared" si="37"/>
        <v>0</v>
      </c>
    </row>
    <row r="2433" spans="2:15" x14ac:dyDescent="0.3">
      <c r="B2433">
        <v>19827</v>
      </c>
      <c r="C2433">
        <v>1</v>
      </c>
      <c r="D2433">
        <v>1</v>
      </c>
      <c r="E2433">
        <v>1</v>
      </c>
      <c r="F2433">
        <v>77</v>
      </c>
      <c r="G2433">
        <v>1</v>
      </c>
      <c r="H2433" t="s">
        <v>0</v>
      </c>
      <c r="I2433" t="s">
        <v>0</v>
      </c>
      <c r="J2433">
        <v>41</v>
      </c>
      <c r="K2433" s="5" cm="1">
        <f t="array" ref="K2433">IF(AND(C2433=1,OR(J2433=42,J2433=6,J2433=7,J2433=8)),1,
IF(AND(OR(C2433=1,C2433="NA"),OR(J2433=42,J2433=6,J2433=7,J2433=8, J2433="NA")),"NA",
IF(_xlfn.MINIFS(Nested_Ifs[a11],Nested_Ifs[ID],Nested_Ifs[[#This Row],[ID]])&lt;&gt;1,IF(AND(C2433=MIN(_xlfn._xlws.FILTER(Nested_Ifs[a11], Nested_Ifs[ID]=Nested_Ifs[[#This Row],[ID]])), OR(J2433=42,J2433=6,J2433=7,J2433=8)),1,
IF(_xlfn.MINIFS(Nested_Ifs[a11],Nested_Ifs[ID],Nested_Ifs[[#This Row],[ID]])&lt;&gt;1,IF(AND(OR(C2433=MIN(_xlfn._xlws.FILTER(Nested_Ifs[a11], Nested_Ifs[ID]=Nested_Ifs[[#This Row],[ID]])), C2433 = "NA"), OR(J2433=42,J2433=6,J2433=7,J2433=8, J2433 = "NA")),"NA",0),0)),0)))</f>
        <v>0</v>
      </c>
      <c r="L2433">
        <v>1</v>
      </c>
      <c r="M2433">
        <v>1</v>
      </c>
      <c r="N2433">
        <v>1</v>
      </c>
      <c r="O2433" s="11">
        <f t="shared" si="37"/>
        <v>0</v>
      </c>
    </row>
    <row r="2434" spans="2:15" x14ac:dyDescent="0.3">
      <c r="B2434">
        <v>19827</v>
      </c>
      <c r="C2434">
        <v>2</v>
      </c>
      <c r="D2434">
        <v>2</v>
      </c>
      <c r="E2434">
        <v>2</v>
      </c>
      <c r="F2434">
        <v>75</v>
      </c>
      <c r="G2434">
        <v>1</v>
      </c>
      <c r="H2434" t="s">
        <v>0</v>
      </c>
      <c r="I2434" t="s">
        <v>0</v>
      </c>
      <c r="J2434">
        <v>41</v>
      </c>
      <c r="K2434" s="5" cm="1">
        <f t="array" ref="K2434">IF(AND(C2434=1,OR(J2434=42,J2434=6,J2434=7,J2434=8)),1,
IF(AND(OR(C2434=1,C2434="NA"),OR(J2434=42,J2434=6,J2434=7,J2434=8, J2434="NA")),"NA",
IF(_xlfn.MINIFS(Nested_Ifs[a11],Nested_Ifs[ID],Nested_Ifs[[#This Row],[ID]])&lt;&gt;1,IF(AND(C2434=MIN(_xlfn._xlws.FILTER(Nested_Ifs[a11], Nested_Ifs[ID]=Nested_Ifs[[#This Row],[ID]])), OR(J2434=42,J2434=6,J2434=7,J2434=8)),1,
IF(_xlfn.MINIFS(Nested_Ifs[a11],Nested_Ifs[ID],Nested_Ifs[[#This Row],[ID]])&lt;&gt;1,IF(AND(OR(C2434=MIN(_xlfn._xlws.FILTER(Nested_Ifs[a11], Nested_Ifs[ID]=Nested_Ifs[[#This Row],[ID]])), C2434 = "NA"), OR(J2434=42,J2434=6,J2434=7,J2434=8, J2434 = "NA")),"NA",0),0)),0)))</f>
        <v>0</v>
      </c>
      <c r="L2434">
        <v>1</v>
      </c>
      <c r="M2434">
        <v>1</v>
      </c>
      <c r="N2434">
        <v>1</v>
      </c>
      <c r="O2434" s="11">
        <f t="shared" si="37"/>
        <v>0</v>
      </c>
    </row>
    <row r="2435" spans="2:15" x14ac:dyDescent="0.3">
      <c r="B2435">
        <v>19828</v>
      </c>
      <c r="C2435">
        <v>1</v>
      </c>
      <c r="D2435">
        <v>1</v>
      </c>
      <c r="E2435">
        <v>1</v>
      </c>
      <c r="F2435">
        <v>29</v>
      </c>
      <c r="G2435">
        <v>1</v>
      </c>
      <c r="H2435" t="s">
        <v>0</v>
      </c>
      <c r="I2435" t="s">
        <v>0</v>
      </c>
      <c r="J2435">
        <v>5</v>
      </c>
      <c r="K2435" s="5" cm="1">
        <f t="array" ref="K2435">IF(AND(C2435=1,OR(J2435=42,J2435=6,J2435=7,J2435=8)),1,
IF(AND(OR(C2435=1,C2435="NA"),OR(J2435=42,J2435=6,J2435=7,J2435=8, J2435="NA")),"NA",
IF(_xlfn.MINIFS(Nested_Ifs[a11],Nested_Ifs[ID],Nested_Ifs[[#This Row],[ID]])&lt;&gt;1,IF(AND(C2435=MIN(_xlfn._xlws.FILTER(Nested_Ifs[a11], Nested_Ifs[ID]=Nested_Ifs[[#This Row],[ID]])), OR(J2435=42,J2435=6,J2435=7,J2435=8)),1,
IF(_xlfn.MINIFS(Nested_Ifs[a11],Nested_Ifs[ID],Nested_Ifs[[#This Row],[ID]])&lt;&gt;1,IF(AND(OR(C2435=MIN(_xlfn._xlws.FILTER(Nested_Ifs[a11], Nested_Ifs[ID]=Nested_Ifs[[#This Row],[ID]])), C2435 = "NA"), OR(J2435=42,J2435=6,J2435=7,J2435=8, J2435 = "NA")),"NA",0),0)),0)))</f>
        <v>0</v>
      </c>
      <c r="L2435">
        <v>2</v>
      </c>
      <c r="M2435">
        <v>2</v>
      </c>
      <c r="N2435" t="s">
        <v>0</v>
      </c>
      <c r="O2435" s="11">
        <f t="shared" si="37"/>
        <v>0</v>
      </c>
    </row>
    <row r="2436" spans="2:15" x14ac:dyDescent="0.3">
      <c r="B2436">
        <v>19828</v>
      </c>
      <c r="C2436">
        <v>2</v>
      </c>
      <c r="D2436">
        <v>2</v>
      </c>
      <c r="E2436">
        <v>2</v>
      </c>
      <c r="F2436">
        <v>26</v>
      </c>
      <c r="G2436">
        <v>1</v>
      </c>
      <c r="H2436" t="s">
        <v>0</v>
      </c>
      <c r="I2436" t="s">
        <v>0</v>
      </c>
      <c r="J2436">
        <v>5</v>
      </c>
      <c r="K2436" s="5" cm="1">
        <f t="array" ref="K2436">IF(AND(C2436=1,OR(J2436=42,J2436=6,J2436=7,J2436=8)),1,
IF(AND(OR(C2436=1,C2436="NA"),OR(J2436=42,J2436=6,J2436=7,J2436=8, J2436="NA")),"NA",
IF(_xlfn.MINIFS(Nested_Ifs[a11],Nested_Ifs[ID],Nested_Ifs[[#This Row],[ID]])&lt;&gt;1,IF(AND(C2436=MIN(_xlfn._xlws.FILTER(Nested_Ifs[a11], Nested_Ifs[ID]=Nested_Ifs[[#This Row],[ID]])), OR(J2436=42,J2436=6,J2436=7,J2436=8)),1,
IF(_xlfn.MINIFS(Nested_Ifs[a11],Nested_Ifs[ID],Nested_Ifs[[#This Row],[ID]])&lt;&gt;1,IF(AND(OR(C2436=MIN(_xlfn._xlws.FILTER(Nested_Ifs[a11], Nested_Ifs[ID]=Nested_Ifs[[#This Row],[ID]])), C2436 = "NA"), OR(J2436=42,J2436=6,J2436=7,J2436=8, J2436 = "NA")),"NA",0),0)),0)))</f>
        <v>0</v>
      </c>
      <c r="L2436">
        <v>2</v>
      </c>
      <c r="M2436">
        <v>2</v>
      </c>
      <c r="N2436" t="s">
        <v>0</v>
      </c>
      <c r="O2436" s="11">
        <f t="shared" si="37"/>
        <v>0</v>
      </c>
    </row>
    <row r="2437" spans="2:15" x14ac:dyDescent="0.3">
      <c r="B2437">
        <v>19828</v>
      </c>
      <c r="C2437">
        <v>3</v>
      </c>
      <c r="D2437">
        <v>2</v>
      </c>
      <c r="E2437">
        <v>3</v>
      </c>
      <c r="F2437">
        <v>5</v>
      </c>
      <c r="G2437" t="s">
        <v>0</v>
      </c>
      <c r="H2437">
        <v>2</v>
      </c>
      <c r="I2437">
        <v>3</v>
      </c>
      <c r="J2437" t="s">
        <v>0</v>
      </c>
      <c r="K2437" s="5" cm="1">
        <f t="array" ref="K2437">IF(AND(C2437=1,OR(J2437=42,J2437=6,J2437=7,J2437=8)),1,
IF(AND(OR(C2437=1,C2437="NA"),OR(J2437=42,J2437=6,J2437=7,J2437=8, J2437="NA")),"NA",
IF(_xlfn.MINIFS(Nested_Ifs[a11],Nested_Ifs[ID],Nested_Ifs[[#This Row],[ID]])&lt;&gt;1,IF(AND(C2437=MIN(_xlfn._xlws.FILTER(Nested_Ifs[a11], Nested_Ifs[ID]=Nested_Ifs[[#This Row],[ID]])), OR(J2437=42,J2437=6,J2437=7,J2437=8)),1,
IF(_xlfn.MINIFS(Nested_Ifs[a11],Nested_Ifs[ID],Nested_Ifs[[#This Row],[ID]])&lt;&gt;1,IF(AND(OR(C2437=MIN(_xlfn._xlws.FILTER(Nested_Ifs[a11], Nested_Ifs[ID]=Nested_Ifs[[#This Row],[ID]])), C2437 = "NA"), OR(J2437=42,J2437=6,J2437=7,J2437=8, J2437 = "NA")),"NA",0),0)),0)))</f>
        <v>0</v>
      </c>
      <c r="L2437">
        <v>1</v>
      </c>
      <c r="M2437">
        <v>1</v>
      </c>
      <c r="N2437">
        <v>1</v>
      </c>
      <c r="O2437" s="11">
        <f t="shared" si="37"/>
        <v>0</v>
      </c>
    </row>
    <row r="2438" spans="2:15" x14ac:dyDescent="0.3">
      <c r="B2438">
        <v>19828</v>
      </c>
      <c r="C2438">
        <v>4</v>
      </c>
      <c r="D2438">
        <v>1</v>
      </c>
      <c r="E2438">
        <v>3</v>
      </c>
      <c r="F2438">
        <v>0</v>
      </c>
      <c r="G2438" t="s">
        <v>0</v>
      </c>
      <c r="H2438">
        <v>2</v>
      </c>
      <c r="I2438">
        <v>3</v>
      </c>
      <c r="J2438" t="s">
        <v>0</v>
      </c>
      <c r="K2438" s="5" cm="1">
        <f t="array" ref="K2438">IF(AND(C2438=1,OR(J2438=42,J2438=6,J2438=7,J2438=8)),1,
IF(AND(OR(C2438=1,C2438="NA"),OR(J2438=42,J2438=6,J2438=7,J2438=8, J2438="NA")),"NA",
IF(_xlfn.MINIFS(Nested_Ifs[a11],Nested_Ifs[ID],Nested_Ifs[[#This Row],[ID]])&lt;&gt;1,IF(AND(C2438=MIN(_xlfn._xlws.FILTER(Nested_Ifs[a11], Nested_Ifs[ID]=Nested_Ifs[[#This Row],[ID]])), OR(J2438=42,J2438=6,J2438=7,J2438=8)),1,
IF(_xlfn.MINIFS(Nested_Ifs[a11],Nested_Ifs[ID],Nested_Ifs[[#This Row],[ID]])&lt;&gt;1,IF(AND(OR(C2438=MIN(_xlfn._xlws.FILTER(Nested_Ifs[a11], Nested_Ifs[ID]=Nested_Ifs[[#This Row],[ID]])), C2438 = "NA"), OR(J2438=42,J2438=6,J2438=7,J2438=8, J2438 = "NA")),"NA",0),0)),0)))</f>
        <v>0</v>
      </c>
      <c r="L2438">
        <v>1</v>
      </c>
      <c r="M2438">
        <v>1</v>
      </c>
      <c r="N2438">
        <v>1</v>
      </c>
      <c r="O2438" s="11">
        <f t="shared" si="37"/>
        <v>0</v>
      </c>
    </row>
    <row r="2439" spans="2:15" x14ac:dyDescent="0.3">
      <c r="B2439">
        <v>19829</v>
      </c>
      <c r="C2439">
        <v>1</v>
      </c>
      <c r="D2439">
        <v>1</v>
      </c>
      <c r="E2439">
        <v>1</v>
      </c>
      <c r="F2439">
        <v>38</v>
      </c>
      <c r="G2439">
        <v>1</v>
      </c>
      <c r="H2439" t="s">
        <v>0</v>
      </c>
      <c r="I2439" t="s">
        <v>0</v>
      </c>
      <c r="J2439">
        <v>41</v>
      </c>
      <c r="K2439" s="5" cm="1">
        <f t="array" ref="K2439">IF(AND(C2439=1,OR(J2439=42,J2439=6,J2439=7,J2439=8)),1,
IF(AND(OR(C2439=1,C2439="NA"),OR(J2439=42,J2439=6,J2439=7,J2439=8, J2439="NA")),"NA",
IF(_xlfn.MINIFS(Nested_Ifs[a11],Nested_Ifs[ID],Nested_Ifs[[#This Row],[ID]])&lt;&gt;1,IF(AND(C2439=MIN(_xlfn._xlws.FILTER(Nested_Ifs[a11], Nested_Ifs[ID]=Nested_Ifs[[#This Row],[ID]])), OR(J2439=42,J2439=6,J2439=7,J2439=8)),1,
IF(_xlfn.MINIFS(Nested_Ifs[a11],Nested_Ifs[ID],Nested_Ifs[[#This Row],[ID]])&lt;&gt;1,IF(AND(OR(C2439=MIN(_xlfn._xlws.FILTER(Nested_Ifs[a11], Nested_Ifs[ID]=Nested_Ifs[[#This Row],[ID]])), C2439 = "NA"), OR(J2439=42,J2439=6,J2439=7,J2439=8, J2439 = "NA")),"NA",0),0)),0)))</f>
        <v>0</v>
      </c>
      <c r="L2439">
        <v>2</v>
      </c>
      <c r="M2439">
        <v>2</v>
      </c>
      <c r="N2439" t="s">
        <v>0</v>
      </c>
      <c r="O2439" s="11">
        <f t="shared" si="37"/>
        <v>0</v>
      </c>
    </row>
    <row r="2440" spans="2:15" x14ac:dyDescent="0.3">
      <c r="B2440">
        <v>19829</v>
      </c>
      <c r="C2440">
        <v>2</v>
      </c>
      <c r="D2440">
        <v>2</v>
      </c>
      <c r="E2440">
        <v>2</v>
      </c>
      <c r="F2440">
        <v>30</v>
      </c>
      <c r="G2440">
        <v>1</v>
      </c>
      <c r="H2440" t="s">
        <v>0</v>
      </c>
      <c r="I2440" t="s">
        <v>0</v>
      </c>
      <c r="J2440">
        <v>1</v>
      </c>
      <c r="K2440" s="5" cm="1">
        <f t="array" ref="K2440">IF(AND(C2440=1,OR(J2440=42,J2440=6,J2440=7,J2440=8)),1,
IF(AND(OR(C2440=1,C2440="NA"),OR(J2440=42,J2440=6,J2440=7,J2440=8, J2440="NA")),"NA",
IF(_xlfn.MINIFS(Nested_Ifs[a11],Nested_Ifs[ID],Nested_Ifs[[#This Row],[ID]])&lt;&gt;1,IF(AND(C2440=MIN(_xlfn._xlws.FILTER(Nested_Ifs[a11], Nested_Ifs[ID]=Nested_Ifs[[#This Row],[ID]])), OR(J2440=42,J2440=6,J2440=7,J2440=8)),1,
IF(_xlfn.MINIFS(Nested_Ifs[a11],Nested_Ifs[ID],Nested_Ifs[[#This Row],[ID]])&lt;&gt;1,IF(AND(OR(C2440=MIN(_xlfn._xlws.FILTER(Nested_Ifs[a11], Nested_Ifs[ID]=Nested_Ifs[[#This Row],[ID]])), C2440 = "NA"), OR(J2440=42,J2440=6,J2440=7,J2440=8, J2440 = "NA")),"NA",0),0)),0)))</f>
        <v>0</v>
      </c>
      <c r="L2440">
        <v>2</v>
      </c>
      <c r="M2440">
        <v>2</v>
      </c>
      <c r="N2440" t="s">
        <v>0</v>
      </c>
      <c r="O2440" s="11">
        <f t="shared" si="37"/>
        <v>0</v>
      </c>
    </row>
    <row r="2441" spans="2:15" x14ac:dyDescent="0.3">
      <c r="B2441">
        <v>19829</v>
      </c>
      <c r="C2441">
        <v>3</v>
      </c>
      <c r="D2441">
        <v>1</v>
      </c>
      <c r="E2441">
        <v>3</v>
      </c>
      <c r="F2441">
        <v>10</v>
      </c>
      <c r="G2441" t="s">
        <v>0</v>
      </c>
      <c r="H2441" t="s">
        <v>0</v>
      </c>
      <c r="I2441" t="s">
        <v>0</v>
      </c>
      <c r="J2441" t="s">
        <v>0</v>
      </c>
      <c r="K2441" s="5" cm="1">
        <f t="array" ref="K2441">IF(AND(C2441=1,OR(J2441=42,J2441=6,J2441=7,J2441=8)),1,
IF(AND(OR(C2441=1,C2441="NA"),OR(J2441=42,J2441=6,J2441=7,J2441=8, J2441="NA")),"NA",
IF(_xlfn.MINIFS(Nested_Ifs[a11],Nested_Ifs[ID],Nested_Ifs[[#This Row],[ID]])&lt;&gt;1,IF(AND(C2441=MIN(_xlfn._xlws.FILTER(Nested_Ifs[a11], Nested_Ifs[ID]=Nested_Ifs[[#This Row],[ID]])), OR(J2441=42,J2441=6,J2441=7,J2441=8)),1,
IF(_xlfn.MINIFS(Nested_Ifs[a11],Nested_Ifs[ID],Nested_Ifs[[#This Row],[ID]])&lt;&gt;1,IF(AND(OR(C2441=MIN(_xlfn._xlws.FILTER(Nested_Ifs[a11], Nested_Ifs[ID]=Nested_Ifs[[#This Row],[ID]])), C2441 = "NA"), OR(J2441=42,J2441=6,J2441=7,J2441=8, J2441 = "NA")),"NA",0),0)),0)))</f>
        <v>0</v>
      </c>
      <c r="L2441">
        <v>2</v>
      </c>
      <c r="M2441">
        <v>2</v>
      </c>
      <c r="N2441" t="s">
        <v>0</v>
      </c>
      <c r="O2441" s="11">
        <f t="shared" si="37"/>
        <v>0</v>
      </c>
    </row>
    <row r="2442" spans="2:15" x14ac:dyDescent="0.3">
      <c r="B2442">
        <v>19829</v>
      </c>
      <c r="C2442">
        <v>4</v>
      </c>
      <c r="D2442">
        <v>1</v>
      </c>
      <c r="E2442">
        <v>3</v>
      </c>
      <c r="F2442">
        <v>8</v>
      </c>
      <c r="G2442" t="s">
        <v>0</v>
      </c>
      <c r="H2442" t="s">
        <v>0</v>
      </c>
      <c r="I2442" t="s">
        <v>0</v>
      </c>
      <c r="J2442" t="s">
        <v>0</v>
      </c>
      <c r="K2442" s="5" cm="1">
        <f t="array" ref="K2442">IF(AND(C2442=1,OR(J2442=42,J2442=6,J2442=7,J2442=8)),1,
IF(AND(OR(C2442=1,C2442="NA"),OR(J2442=42,J2442=6,J2442=7,J2442=8, J2442="NA")),"NA",
IF(_xlfn.MINIFS(Nested_Ifs[a11],Nested_Ifs[ID],Nested_Ifs[[#This Row],[ID]])&lt;&gt;1,IF(AND(C2442=MIN(_xlfn._xlws.FILTER(Nested_Ifs[a11], Nested_Ifs[ID]=Nested_Ifs[[#This Row],[ID]])), OR(J2442=42,J2442=6,J2442=7,J2442=8)),1,
IF(_xlfn.MINIFS(Nested_Ifs[a11],Nested_Ifs[ID],Nested_Ifs[[#This Row],[ID]])&lt;&gt;1,IF(AND(OR(C2442=MIN(_xlfn._xlws.FILTER(Nested_Ifs[a11], Nested_Ifs[ID]=Nested_Ifs[[#This Row],[ID]])), C2442 = "NA"), OR(J2442=42,J2442=6,J2442=7,J2442=8, J2442 = "NA")),"NA",0),0)),0)))</f>
        <v>0</v>
      </c>
      <c r="L2442">
        <v>2</v>
      </c>
      <c r="M2442">
        <v>2</v>
      </c>
      <c r="N2442" t="s">
        <v>0</v>
      </c>
      <c r="O2442" s="11">
        <f t="shared" si="37"/>
        <v>0</v>
      </c>
    </row>
    <row r="2443" spans="2:15" x14ac:dyDescent="0.3">
      <c r="B2443">
        <v>19829</v>
      </c>
      <c r="C2443">
        <v>5</v>
      </c>
      <c r="D2443">
        <v>1</v>
      </c>
      <c r="E2443">
        <v>3</v>
      </c>
      <c r="F2443">
        <v>6</v>
      </c>
      <c r="G2443" t="s">
        <v>0</v>
      </c>
      <c r="H2443" t="s">
        <v>0</v>
      </c>
      <c r="I2443" t="s">
        <v>0</v>
      </c>
      <c r="J2443" t="s">
        <v>0</v>
      </c>
      <c r="K2443" s="5" cm="1">
        <f t="array" ref="K2443">IF(AND(C2443=1,OR(J2443=42,J2443=6,J2443=7,J2443=8)),1,
IF(AND(OR(C2443=1,C2443="NA"),OR(J2443=42,J2443=6,J2443=7,J2443=8, J2443="NA")),"NA",
IF(_xlfn.MINIFS(Nested_Ifs[a11],Nested_Ifs[ID],Nested_Ifs[[#This Row],[ID]])&lt;&gt;1,IF(AND(C2443=MIN(_xlfn._xlws.FILTER(Nested_Ifs[a11], Nested_Ifs[ID]=Nested_Ifs[[#This Row],[ID]])), OR(J2443=42,J2443=6,J2443=7,J2443=8)),1,
IF(_xlfn.MINIFS(Nested_Ifs[a11],Nested_Ifs[ID],Nested_Ifs[[#This Row],[ID]])&lt;&gt;1,IF(AND(OR(C2443=MIN(_xlfn._xlws.FILTER(Nested_Ifs[a11], Nested_Ifs[ID]=Nested_Ifs[[#This Row],[ID]])), C2443 = "NA"), OR(J2443=42,J2443=6,J2443=7,J2443=8, J2443 = "NA")),"NA",0),0)),0)))</f>
        <v>0</v>
      </c>
      <c r="L2443">
        <v>2</v>
      </c>
      <c r="M2443">
        <v>2</v>
      </c>
      <c r="N2443" t="s">
        <v>0</v>
      </c>
      <c r="O2443" s="11">
        <f t="shared" si="37"/>
        <v>0</v>
      </c>
    </row>
    <row r="2444" spans="2:15" x14ac:dyDescent="0.3">
      <c r="B2444">
        <v>19829</v>
      </c>
      <c r="C2444">
        <v>6</v>
      </c>
      <c r="D2444">
        <v>2</v>
      </c>
      <c r="E2444">
        <v>3</v>
      </c>
      <c r="F2444">
        <v>2</v>
      </c>
      <c r="G2444" t="s">
        <v>0</v>
      </c>
      <c r="H2444">
        <v>2</v>
      </c>
      <c r="I2444">
        <v>8</v>
      </c>
      <c r="J2444" t="s">
        <v>0</v>
      </c>
      <c r="K2444" s="5" cm="1">
        <f t="array" ref="K2444">IF(AND(C2444=1,OR(J2444=42,J2444=6,J2444=7,J2444=8)),1,
IF(AND(OR(C2444=1,C2444="NA"),OR(J2444=42,J2444=6,J2444=7,J2444=8, J2444="NA")),"NA",
IF(_xlfn.MINIFS(Nested_Ifs[a11],Nested_Ifs[ID],Nested_Ifs[[#This Row],[ID]])&lt;&gt;1,IF(AND(C2444=MIN(_xlfn._xlws.FILTER(Nested_Ifs[a11], Nested_Ifs[ID]=Nested_Ifs[[#This Row],[ID]])), OR(J2444=42,J2444=6,J2444=7,J2444=8)),1,
IF(_xlfn.MINIFS(Nested_Ifs[a11],Nested_Ifs[ID],Nested_Ifs[[#This Row],[ID]])&lt;&gt;1,IF(AND(OR(C2444=MIN(_xlfn._xlws.FILTER(Nested_Ifs[a11], Nested_Ifs[ID]=Nested_Ifs[[#This Row],[ID]])), C2444 = "NA"), OR(J2444=42,J2444=6,J2444=7,J2444=8, J2444 = "NA")),"NA",0),0)),0)))</f>
        <v>0</v>
      </c>
      <c r="L2444">
        <v>2</v>
      </c>
      <c r="M2444">
        <v>2</v>
      </c>
      <c r="N2444" t="s">
        <v>0</v>
      </c>
      <c r="O2444" s="11">
        <f t="shared" si="37"/>
        <v>0</v>
      </c>
    </row>
    <row r="2445" spans="2:15" x14ac:dyDescent="0.3">
      <c r="B2445">
        <v>19830</v>
      </c>
      <c r="C2445">
        <v>1</v>
      </c>
      <c r="D2445">
        <v>1</v>
      </c>
      <c r="E2445">
        <v>1</v>
      </c>
      <c r="F2445">
        <v>46</v>
      </c>
      <c r="G2445">
        <v>1</v>
      </c>
      <c r="H2445" t="s">
        <v>0</v>
      </c>
      <c r="I2445" t="s">
        <v>0</v>
      </c>
      <c r="J2445">
        <v>41</v>
      </c>
      <c r="K2445" s="5" cm="1">
        <f t="array" ref="K2445">IF(AND(C2445=1,OR(J2445=42,J2445=6,J2445=7,J2445=8)),1,
IF(AND(OR(C2445=1,C2445="NA"),OR(J2445=42,J2445=6,J2445=7,J2445=8, J2445="NA")),"NA",
IF(_xlfn.MINIFS(Nested_Ifs[a11],Nested_Ifs[ID],Nested_Ifs[[#This Row],[ID]])&lt;&gt;1,IF(AND(C2445=MIN(_xlfn._xlws.FILTER(Nested_Ifs[a11], Nested_Ifs[ID]=Nested_Ifs[[#This Row],[ID]])), OR(J2445=42,J2445=6,J2445=7,J2445=8)),1,
IF(_xlfn.MINIFS(Nested_Ifs[a11],Nested_Ifs[ID],Nested_Ifs[[#This Row],[ID]])&lt;&gt;1,IF(AND(OR(C2445=MIN(_xlfn._xlws.FILTER(Nested_Ifs[a11], Nested_Ifs[ID]=Nested_Ifs[[#This Row],[ID]])), C2445 = "NA"), OR(J2445=42,J2445=6,J2445=7,J2445=8, J2445 = "NA")),"NA",0),0)),0)))</f>
        <v>0</v>
      </c>
      <c r="L2445">
        <v>2</v>
      </c>
      <c r="M2445">
        <v>2</v>
      </c>
      <c r="N2445" t="s">
        <v>0</v>
      </c>
      <c r="O2445" s="11">
        <f t="shared" si="37"/>
        <v>0</v>
      </c>
    </row>
    <row r="2446" spans="2:15" x14ac:dyDescent="0.3">
      <c r="B2446">
        <v>19830</v>
      </c>
      <c r="C2446">
        <v>2</v>
      </c>
      <c r="D2446">
        <v>2</v>
      </c>
      <c r="E2446">
        <v>2</v>
      </c>
      <c r="F2446">
        <v>48</v>
      </c>
      <c r="G2446">
        <v>1</v>
      </c>
      <c r="H2446" t="s">
        <v>0</v>
      </c>
      <c r="I2446" t="s">
        <v>0</v>
      </c>
      <c r="J2446">
        <v>1</v>
      </c>
      <c r="K2446" s="5" cm="1">
        <f t="array" ref="K2446">IF(AND(C2446=1,OR(J2446=42,J2446=6,J2446=7,J2446=8)),1,
IF(AND(OR(C2446=1,C2446="NA"),OR(J2446=42,J2446=6,J2446=7,J2446=8, J2446="NA")),"NA",
IF(_xlfn.MINIFS(Nested_Ifs[a11],Nested_Ifs[ID],Nested_Ifs[[#This Row],[ID]])&lt;&gt;1,IF(AND(C2446=MIN(_xlfn._xlws.FILTER(Nested_Ifs[a11], Nested_Ifs[ID]=Nested_Ifs[[#This Row],[ID]])), OR(J2446=42,J2446=6,J2446=7,J2446=8)),1,
IF(_xlfn.MINIFS(Nested_Ifs[a11],Nested_Ifs[ID],Nested_Ifs[[#This Row],[ID]])&lt;&gt;1,IF(AND(OR(C2446=MIN(_xlfn._xlws.FILTER(Nested_Ifs[a11], Nested_Ifs[ID]=Nested_Ifs[[#This Row],[ID]])), C2446 = "NA"), OR(J2446=42,J2446=6,J2446=7,J2446=8, J2446 = "NA")),"NA",0),0)),0)))</f>
        <v>0</v>
      </c>
      <c r="L2446">
        <v>1</v>
      </c>
      <c r="M2446">
        <v>2</v>
      </c>
      <c r="N2446" t="s">
        <v>0</v>
      </c>
      <c r="O2446" s="11">
        <f t="shared" si="37"/>
        <v>0</v>
      </c>
    </row>
    <row r="2447" spans="2:15" x14ac:dyDescent="0.3">
      <c r="B2447">
        <v>19830</v>
      </c>
      <c r="C2447">
        <v>3</v>
      </c>
      <c r="D2447">
        <v>1</v>
      </c>
      <c r="E2447">
        <v>3</v>
      </c>
      <c r="F2447">
        <v>21</v>
      </c>
      <c r="G2447">
        <v>6</v>
      </c>
      <c r="H2447" t="s">
        <v>0</v>
      </c>
      <c r="I2447" t="s">
        <v>0</v>
      </c>
      <c r="J2447" t="s">
        <v>0</v>
      </c>
      <c r="K2447" s="5" cm="1">
        <f t="array" ref="K2447">IF(AND(C2447=1,OR(J2447=42,J2447=6,J2447=7,J2447=8)),1,
IF(AND(OR(C2447=1,C2447="NA"),OR(J2447=42,J2447=6,J2447=7,J2447=8, J2447="NA")),"NA",
IF(_xlfn.MINIFS(Nested_Ifs[a11],Nested_Ifs[ID],Nested_Ifs[[#This Row],[ID]])&lt;&gt;1,IF(AND(C2447=MIN(_xlfn._xlws.FILTER(Nested_Ifs[a11], Nested_Ifs[ID]=Nested_Ifs[[#This Row],[ID]])), OR(J2447=42,J2447=6,J2447=7,J2447=8)),1,
IF(_xlfn.MINIFS(Nested_Ifs[a11],Nested_Ifs[ID],Nested_Ifs[[#This Row],[ID]])&lt;&gt;1,IF(AND(OR(C2447=MIN(_xlfn._xlws.FILTER(Nested_Ifs[a11], Nested_Ifs[ID]=Nested_Ifs[[#This Row],[ID]])), C2447 = "NA"), OR(J2447=42,J2447=6,J2447=7,J2447=8, J2447 = "NA")),"NA",0),0)),0)))</f>
        <v>0</v>
      </c>
      <c r="L2447">
        <v>2</v>
      </c>
      <c r="M2447">
        <v>2</v>
      </c>
      <c r="N2447" t="s">
        <v>0</v>
      </c>
      <c r="O2447" s="11">
        <f t="shared" ref="O2447:O2510" si="38">IF(AND(AND(L2447=1,M2447=1),AND(OR(N2447=3,N2447=4))),1,
IF(AND(OR(L2447=1,L2447="NA"),
OR(M2447=1,M2447="NA"),
OR(N2447=3,N2447=4, N2447="NA")),"NA",0))</f>
        <v>0</v>
      </c>
    </row>
    <row r="2448" spans="2:15" x14ac:dyDescent="0.3">
      <c r="B2448">
        <v>19830</v>
      </c>
      <c r="C2448">
        <v>4</v>
      </c>
      <c r="D2448">
        <v>2</v>
      </c>
      <c r="E2448">
        <v>3</v>
      </c>
      <c r="F2448">
        <v>19</v>
      </c>
      <c r="G2448">
        <v>6</v>
      </c>
      <c r="H2448" t="s">
        <v>0</v>
      </c>
      <c r="I2448" t="s">
        <v>0</v>
      </c>
      <c r="J2448" t="s">
        <v>0</v>
      </c>
      <c r="K2448" s="5" cm="1">
        <f t="array" ref="K2448">IF(AND(C2448=1,OR(J2448=42,J2448=6,J2448=7,J2448=8)),1,
IF(AND(OR(C2448=1,C2448="NA"),OR(J2448=42,J2448=6,J2448=7,J2448=8, J2448="NA")),"NA",
IF(_xlfn.MINIFS(Nested_Ifs[a11],Nested_Ifs[ID],Nested_Ifs[[#This Row],[ID]])&lt;&gt;1,IF(AND(C2448=MIN(_xlfn._xlws.FILTER(Nested_Ifs[a11], Nested_Ifs[ID]=Nested_Ifs[[#This Row],[ID]])), OR(J2448=42,J2448=6,J2448=7,J2448=8)),1,
IF(_xlfn.MINIFS(Nested_Ifs[a11],Nested_Ifs[ID],Nested_Ifs[[#This Row],[ID]])&lt;&gt;1,IF(AND(OR(C2448=MIN(_xlfn._xlws.FILTER(Nested_Ifs[a11], Nested_Ifs[ID]=Nested_Ifs[[#This Row],[ID]])), C2448 = "NA"), OR(J2448=42,J2448=6,J2448=7,J2448=8, J2448 = "NA")),"NA",0),0)),0)))</f>
        <v>0</v>
      </c>
      <c r="L2448">
        <v>2</v>
      </c>
      <c r="M2448">
        <v>2</v>
      </c>
      <c r="N2448" t="s">
        <v>0</v>
      </c>
      <c r="O2448" s="11">
        <f t="shared" si="38"/>
        <v>0</v>
      </c>
    </row>
    <row r="2449" spans="2:15" x14ac:dyDescent="0.3">
      <c r="B2449">
        <v>19830</v>
      </c>
      <c r="C2449">
        <v>5</v>
      </c>
      <c r="D2449">
        <v>1</v>
      </c>
      <c r="E2449">
        <v>3</v>
      </c>
      <c r="F2449">
        <v>15</v>
      </c>
      <c r="G2449">
        <v>6</v>
      </c>
      <c r="H2449" t="s">
        <v>0</v>
      </c>
      <c r="I2449" t="s">
        <v>0</v>
      </c>
      <c r="J2449" t="s">
        <v>0</v>
      </c>
      <c r="K2449" s="5" cm="1">
        <f t="array" ref="K2449">IF(AND(C2449=1,OR(J2449=42,J2449=6,J2449=7,J2449=8)),1,
IF(AND(OR(C2449=1,C2449="NA"),OR(J2449=42,J2449=6,J2449=7,J2449=8, J2449="NA")),"NA",
IF(_xlfn.MINIFS(Nested_Ifs[a11],Nested_Ifs[ID],Nested_Ifs[[#This Row],[ID]])&lt;&gt;1,IF(AND(C2449=MIN(_xlfn._xlws.FILTER(Nested_Ifs[a11], Nested_Ifs[ID]=Nested_Ifs[[#This Row],[ID]])), OR(J2449=42,J2449=6,J2449=7,J2449=8)),1,
IF(_xlfn.MINIFS(Nested_Ifs[a11],Nested_Ifs[ID],Nested_Ifs[[#This Row],[ID]])&lt;&gt;1,IF(AND(OR(C2449=MIN(_xlfn._xlws.FILTER(Nested_Ifs[a11], Nested_Ifs[ID]=Nested_Ifs[[#This Row],[ID]])), C2449 = "NA"), OR(J2449=42,J2449=6,J2449=7,J2449=8, J2449 = "NA")),"NA",0),0)),0)))</f>
        <v>0</v>
      </c>
      <c r="L2449">
        <v>2</v>
      </c>
      <c r="M2449">
        <v>2</v>
      </c>
      <c r="N2449" t="s">
        <v>0</v>
      </c>
      <c r="O2449" s="11">
        <f t="shared" si="38"/>
        <v>0</v>
      </c>
    </row>
    <row r="2450" spans="2:15" x14ac:dyDescent="0.3">
      <c r="B2450">
        <v>19830</v>
      </c>
      <c r="C2450">
        <v>6</v>
      </c>
      <c r="D2450">
        <v>1</v>
      </c>
      <c r="E2450">
        <v>3</v>
      </c>
      <c r="F2450">
        <v>7</v>
      </c>
      <c r="G2450" t="s">
        <v>0</v>
      </c>
      <c r="H2450" t="s">
        <v>0</v>
      </c>
      <c r="I2450" t="s">
        <v>0</v>
      </c>
      <c r="J2450" t="s">
        <v>0</v>
      </c>
      <c r="K2450" s="5" cm="1">
        <f t="array" ref="K2450">IF(AND(C2450=1,OR(J2450=42,J2450=6,J2450=7,J2450=8)),1,
IF(AND(OR(C2450=1,C2450="NA"),OR(J2450=42,J2450=6,J2450=7,J2450=8, J2450="NA")),"NA",
IF(_xlfn.MINIFS(Nested_Ifs[a11],Nested_Ifs[ID],Nested_Ifs[[#This Row],[ID]])&lt;&gt;1,IF(AND(C2450=MIN(_xlfn._xlws.FILTER(Nested_Ifs[a11], Nested_Ifs[ID]=Nested_Ifs[[#This Row],[ID]])), OR(J2450=42,J2450=6,J2450=7,J2450=8)),1,
IF(_xlfn.MINIFS(Nested_Ifs[a11],Nested_Ifs[ID],Nested_Ifs[[#This Row],[ID]])&lt;&gt;1,IF(AND(OR(C2450=MIN(_xlfn._xlws.FILTER(Nested_Ifs[a11], Nested_Ifs[ID]=Nested_Ifs[[#This Row],[ID]])), C2450 = "NA"), OR(J2450=42,J2450=6,J2450=7,J2450=8, J2450 = "NA")),"NA",0),0)),0)))</f>
        <v>0</v>
      </c>
      <c r="L2450">
        <v>2</v>
      </c>
      <c r="M2450">
        <v>2</v>
      </c>
      <c r="N2450" t="s">
        <v>0</v>
      </c>
      <c r="O2450" s="11">
        <f t="shared" si="38"/>
        <v>0</v>
      </c>
    </row>
    <row r="2451" spans="2:15" x14ac:dyDescent="0.3">
      <c r="B2451">
        <v>19830</v>
      </c>
      <c r="C2451">
        <v>7</v>
      </c>
      <c r="D2451">
        <v>1</v>
      </c>
      <c r="E2451">
        <v>3</v>
      </c>
      <c r="F2451">
        <v>7</v>
      </c>
      <c r="G2451" t="s">
        <v>0</v>
      </c>
      <c r="H2451" t="s">
        <v>0</v>
      </c>
      <c r="I2451" t="s">
        <v>0</v>
      </c>
      <c r="J2451" t="s">
        <v>0</v>
      </c>
      <c r="K2451" s="5" cm="1">
        <f t="array" ref="K2451">IF(AND(C2451=1,OR(J2451=42,J2451=6,J2451=7,J2451=8)),1,
IF(AND(OR(C2451=1,C2451="NA"),OR(J2451=42,J2451=6,J2451=7,J2451=8, J2451="NA")),"NA",
IF(_xlfn.MINIFS(Nested_Ifs[a11],Nested_Ifs[ID],Nested_Ifs[[#This Row],[ID]])&lt;&gt;1,IF(AND(C2451=MIN(_xlfn._xlws.FILTER(Nested_Ifs[a11], Nested_Ifs[ID]=Nested_Ifs[[#This Row],[ID]])), OR(J2451=42,J2451=6,J2451=7,J2451=8)),1,
IF(_xlfn.MINIFS(Nested_Ifs[a11],Nested_Ifs[ID],Nested_Ifs[[#This Row],[ID]])&lt;&gt;1,IF(AND(OR(C2451=MIN(_xlfn._xlws.FILTER(Nested_Ifs[a11], Nested_Ifs[ID]=Nested_Ifs[[#This Row],[ID]])), C2451 = "NA"), OR(J2451=42,J2451=6,J2451=7,J2451=8, J2451 = "NA")),"NA",0),0)),0)))</f>
        <v>0</v>
      </c>
      <c r="L2451">
        <v>2</v>
      </c>
      <c r="M2451">
        <v>2</v>
      </c>
      <c r="N2451" t="s">
        <v>0</v>
      </c>
      <c r="O2451" s="11">
        <f t="shared" si="38"/>
        <v>0</v>
      </c>
    </row>
    <row r="2452" spans="2:15" x14ac:dyDescent="0.3">
      <c r="B2452">
        <v>19831</v>
      </c>
      <c r="C2452">
        <v>1</v>
      </c>
      <c r="D2452">
        <v>1</v>
      </c>
      <c r="E2452">
        <v>1</v>
      </c>
      <c r="F2452">
        <v>53</v>
      </c>
      <c r="G2452">
        <v>1</v>
      </c>
      <c r="H2452" t="s">
        <v>0</v>
      </c>
      <c r="I2452" t="s">
        <v>0</v>
      </c>
      <c r="J2452">
        <v>3</v>
      </c>
      <c r="K2452" s="5" cm="1">
        <f t="array" ref="K2452">IF(AND(C2452=1,OR(J2452=42,J2452=6,J2452=7,J2452=8)),1,
IF(AND(OR(C2452=1,C2452="NA"),OR(J2452=42,J2452=6,J2452=7,J2452=8, J2452="NA")),"NA",
IF(_xlfn.MINIFS(Nested_Ifs[a11],Nested_Ifs[ID],Nested_Ifs[[#This Row],[ID]])&lt;&gt;1,IF(AND(C2452=MIN(_xlfn._xlws.FILTER(Nested_Ifs[a11], Nested_Ifs[ID]=Nested_Ifs[[#This Row],[ID]])), OR(J2452=42,J2452=6,J2452=7,J2452=8)),1,
IF(_xlfn.MINIFS(Nested_Ifs[a11],Nested_Ifs[ID],Nested_Ifs[[#This Row],[ID]])&lt;&gt;1,IF(AND(OR(C2452=MIN(_xlfn._xlws.FILTER(Nested_Ifs[a11], Nested_Ifs[ID]=Nested_Ifs[[#This Row],[ID]])), C2452 = "NA"), OR(J2452=42,J2452=6,J2452=7,J2452=8, J2452 = "NA")),"NA",0),0)),0)))</f>
        <v>0</v>
      </c>
      <c r="L2452">
        <v>2</v>
      </c>
      <c r="M2452">
        <v>2</v>
      </c>
      <c r="N2452" t="s">
        <v>0</v>
      </c>
      <c r="O2452" s="11">
        <f t="shared" si="38"/>
        <v>0</v>
      </c>
    </row>
    <row r="2453" spans="2:15" x14ac:dyDescent="0.3">
      <c r="B2453">
        <v>19831</v>
      </c>
      <c r="C2453">
        <v>2</v>
      </c>
      <c r="D2453">
        <v>2</v>
      </c>
      <c r="E2453">
        <v>2</v>
      </c>
      <c r="F2453">
        <v>50</v>
      </c>
      <c r="G2453">
        <v>1</v>
      </c>
      <c r="H2453" t="s">
        <v>0</v>
      </c>
      <c r="I2453" t="s">
        <v>0</v>
      </c>
      <c r="J2453">
        <v>5</v>
      </c>
      <c r="K2453" s="5" cm="1">
        <f t="array" ref="K2453">IF(AND(C2453=1,OR(J2453=42,J2453=6,J2453=7,J2453=8)),1,
IF(AND(OR(C2453=1,C2453="NA"),OR(J2453=42,J2453=6,J2453=7,J2453=8, J2453="NA")),"NA",
IF(_xlfn.MINIFS(Nested_Ifs[a11],Nested_Ifs[ID],Nested_Ifs[[#This Row],[ID]])&lt;&gt;1,IF(AND(C2453=MIN(_xlfn._xlws.FILTER(Nested_Ifs[a11], Nested_Ifs[ID]=Nested_Ifs[[#This Row],[ID]])), OR(J2453=42,J2453=6,J2453=7,J2453=8)),1,
IF(_xlfn.MINIFS(Nested_Ifs[a11],Nested_Ifs[ID],Nested_Ifs[[#This Row],[ID]])&lt;&gt;1,IF(AND(OR(C2453=MIN(_xlfn._xlws.FILTER(Nested_Ifs[a11], Nested_Ifs[ID]=Nested_Ifs[[#This Row],[ID]])), C2453 = "NA"), OR(J2453=42,J2453=6,J2453=7,J2453=8, J2453 = "NA")),"NA",0),0)),0)))</f>
        <v>0</v>
      </c>
      <c r="L2453">
        <v>2</v>
      </c>
      <c r="M2453">
        <v>2</v>
      </c>
      <c r="N2453" t="s">
        <v>0</v>
      </c>
      <c r="O2453" s="11">
        <f t="shared" si="38"/>
        <v>0</v>
      </c>
    </row>
    <row r="2454" spans="2:15" x14ac:dyDescent="0.3">
      <c r="B2454">
        <v>19831</v>
      </c>
      <c r="C2454">
        <v>3</v>
      </c>
      <c r="D2454">
        <v>1</v>
      </c>
      <c r="E2454">
        <v>3</v>
      </c>
      <c r="F2454">
        <v>27</v>
      </c>
      <c r="G2454">
        <v>1</v>
      </c>
      <c r="H2454" t="s">
        <v>0</v>
      </c>
      <c r="I2454" t="s">
        <v>0</v>
      </c>
      <c r="J2454">
        <v>5</v>
      </c>
      <c r="K2454" s="5" cm="1">
        <f t="array" ref="K2454">IF(AND(C2454=1,OR(J2454=42,J2454=6,J2454=7,J2454=8)),1,
IF(AND(OR(C2454=1,C2454="NA"),OR(J2454=42,J2454=6,J2454=7,J2454=8, J2454="NA")),"NA",
IF(_xlfn.MINIFS(Nested_Ifs[a11],Nested_Ifs[ID],Nested_Ifs[[#This Row],[ID]])&lt;&gt;1,IF(AND(C2454=MIN(_xlfn._xlws.FILTER(Nested_Ifs[a11], Nested_Ifs[ID]=Nested_Ifs[[#This Row],[ID]])), OR(J2454=42,J2454=6,J2454=7,J2454=8)),1,
IF(_xlfn.MINIFS(Nested_Ifs[a11],Nested_Ifs[ID],Nested_Ifs[[#This Row],[ID]])&lt;&gt;1,IF(AND(OR(C2454=MIN(_xlfn._xlws.FILTER(Nested_Ifs[a11], Nested_Ifs[ID]=Nested_Ifs[[#This Row],[ID]])), C2454 = "NA"), OR(J2454=42,J2454=6,J2454=7,J2454=8, J2454 = "NA")),"NA",0),0)),0)))</f>
        <v>0</v>
      </c>
      <c r="L2454">
        <v>2</v>
      </c>
      <c r="M2454">
        <v>2</v>
      </c>
      <c r="N2454" t="s">
        <v>0</v>
      </c>
      <c r="O2454" s="11">
        <f t="shared" si="38"/>
        <v>0</v>
      </c>
    </row>
    <row r="2455" spans="2:15" x14ac:dyDescent="0.3">
      <c r="B2455">
        <v>19831</v>
      </c>
      <c r="C2455">
        <v>4</v>
      </c>
      <c r="D2455">
        <v>2</v>
      </c>
      <c r="E2455">
        <v>4</v>
      </c>
      <c r="F2455">
        <v>22</v>
      </c>
      <c r="G2455">
        <v>1</v>
      </c>
      <c r="H2455" t="s">
        <v>0</v>
      </c>
      <c r="I2455" t="s">
        <v>0</v>
      </c>
      <c r="J2455">
        <v>5</v>
      </c>
      <c r="K2455" s="5" cm="1">
        <f t="array" ref="K2455">IF(AND(C2455=1,OR(J2455=42,J2455=6,J2455=7,J2455=8)),1,
IF(AND(OR(C2455=1,C2455="NA"),OR(J2455=42,J2455=6,J2455=7,J2455=8, J2455="NA")),"NA",
IF(_xlfn.MINIFS(Nested_Ifs[a11],Nested_Ifs[ID],Nested_Ifs[[#This Row],[ID]])&lt;&gt;1,IF(AND(C2455=MIN(_xlfn._xlws.FILTER(Nested_Ifs[a11], Nested_Ifs[ID]=Nested_Ifs[[#This Row],[ID]])), OR(J2455=42,J2455=6,J2455=7,J2455=8)),1,
IF(_xlfn.MINIFS(Nested_Ifs[a11],Nested_Ifs[ID],Nested_Ifs[[#This Row],[ID]])&lt;&gt;1,IF(AND(OR(C2455=MIN(_xlfn._xlws.FILTER(Nested_Ifs[a11], Nested_Ifs[ID]=Nested_Ifs[[#This Row],[ID]])), C2455 = "NA"), OR(J2455=42,J2455=6,J2455=7,J2455=8, J2455 = "NA")),"NA",0),0)),0)))</f>
        <v>0</v>
      </c>
      <c r="L2455">
        <v>1</v>
      </c>
      <c r="M2455">
        <v>2</v>
      </c>
      <c r="N2455" t="s">
        <v>0</v>
      </c>
      <c r="O2455" s="11">
        <f t="shared" si="38"/>
        <v>0</v>
      </c>
    </row>
    <row r="2456" spans="2:15" x14ac:dyDescent="0.3">
      <c r="B2456">
        <v>19831</v>
      </c>
      <c r="C2456">
        <v>5</v>
      </c>
      <c r="D2456">
        <v>1</v>
      </c>
      <c r="E2456">
        <v>3</v>
      </c>
      <c r="F2456">
        <v>18</v>
      </c>
      <c r="G2456">
        <v>6</v>
      </c>
      <c r="H2456" t="s">
        <v>0</v>
      </c>
      <c r="I2456" t="s">
        <v>0</v>
      </c>
      <c r="J2456">
        <v>5</v>
      </c>
      <c r="K2456" s="5" cm="1">
        <f t="array" ref="K2456">IF(AND(C2456=1,OR(J2456=42,J2456=6,J2456=7,J2456=8)),1,
IF(AND(OR(C2456=1,C2456="NA"),OR(J2456=42,J2456=6,J2456=7,J2456=8, J2456="NA")),"NA",
IF(_xlfn.MINIFS(Nested_Ifs[a11],Nested_Ifs[ID],Nested_Ifs[[#This Row],[ID]])&lt;&gt;1,IF(AND(C2456=MIN(_xlfn._xlws.FILTER(Nested_Ifs[a11], Nested_Ifs[ID]=Nested_Ifs[[#This Row],[ID]])), OR(J2456=42,J2456=6,J2456=7,J2456=8)),1,
IF(_xlfn.MINIFS(Nested_Ifs[a11],Nested_Ifs[ID],Nested_Ifs[[#This Row],[ID]])&lt;&gt;1,IF(AND(OR(C2456=MIN(_xlfn._xlws.FILTER(Nested_Ifs[a11], Nested_Ifs[ID]=Nested_Ifs[[#This Row],[ID]])), C2456 = "NA"), OR(J2456=42,J2456=6,J2456=7,J2456=8, J2456 = "NA")),"NA",0),0)),0)))</f>
        <v>0</v>
      </c>
      <c r="L2456">
        <v>2</v>
      </c>
      <c r="M2456">
        <v>2</v>
      </c>
      <c r="N2456" t="s">
        <v>0</v>
      </c>
      <c r="O2456" s="11">
        <f t="shared" si="38"/>
        <v>0</v>
      </c>
    </row>
    <row r="2457" spans="2:15" x14ac:dyDescent="0.3">
      <c r="B2457">
        <v>19831</v>
      </c>
      <c r="C2457">
        <v>6</v>
      </c>
      <c r="D2457">
        <v>2</v>
      </c>
      <c r="E2457">
        <v>8</v>
      </c>
      <c r="F2457">
        <v>1</v>
      </c>
      <c r="G2457" t="s">
        <v>0</v>
      </c>
      <c r="H2457">
        <v>2</v>
      </c>
      <c r="I2457">
        <v>3</v>
      </c>
      <c r="J2457" t="s">
        <v>0</v>
      </c>
      <c r="K2457" s="5" cm="1">
        <f t="array" ref="K2457">IF(AND(C2457=1,OR(J2457=42,J2457=6,J2457=7,J2457=8)),1,
IF(AND(OR(C2457=1,C2457="NA"),OR(J2457=42,J2457=6,J2457=7,J2457=8, J2457="NA")),"NA",
IF(_xlfn.MINIFS(Nested_Ifs[a11],Nested_Ifs[ID],Nested_Ifs[[#This Row],[ID]])&lt;&gt;1,IF(AND(C2457=MIN(_xlfn._xlws.FILTER(Nested_Ifs[a11], Nested_Ifs[ID]=Nested_Ifs[[#This Row],[ID]])), OR(J2457=42,J2457=6,J2457=7,J2457=8)),1,
IF(_xlfn.MINIFS(Nested_Ifs[a11],Nested_Ifs[ID],Nested_Ifs[[#This Row],[ID]])&lt;&gt;1,IF(AND(OR(C2457=MIN(_xlfn._xlws.FILTER(Nested_Ifs[a11], Nested_Ifs[ID]=Nested_Ifs[[#This Row],[ID]])), C2457 = "NA"), OR(J2457=42,J2457=6,J2457=7,J2457=8, J2457 = "NA")),"NA",0),0)),0)))</f>
        <v>0</v>
      </c>
      <c r="L2457">
        <v>2</v>
      </c>
      <c r="M2457">
        <v>2</v>
      </c>
      <c r="N2457" t="s">
        <v>0</v>
      </c>
      <c r="O2457" s="11">
        <f t="shared" si="38"/>
        <v>0</v>
      </c>
    </row>
    <row r="2458" spans="2:15" x14ac:dyDescent="0.3">
      <c r="B2458">
        <v>19831</v>
      </c>
      <c r="C2458">
        <v>7</v>
      </c>
      <c r="D2458">
        <v>1</v>
      </c>
      <c r="E2458">
        <v>8</v>
      </c>
      <c r="F2458">
        <v>0</v>
      </c>
      <c r="G2458" t="s">
        <v>0</v>
      </c>
      <c r="H2458">
        <v>2</v>
      </c>
      <c r="I2458">
        <v>3</v>
      </c>
      <c r="J2458" t="s">
        <v>0</v>
      </c>
      <c r="K2458" s="5" cm="1">
        <f t="array" ref="K2458">IF(AND(C2458=1,OR(J2458=42,J2458=6,J2458=7,J2458=8)),1,
IF(AND(OR(C2458=1,C2458="NA"),OR(J2458=42,J2458=6,J2458=7,J2458=8, J2458="NA")),"NA",
IF(_xlfn.MINIFS(Nested_Ifs[a11],Nested_Ifs[ID],Nested_Ifs[[#This Row],[ID]])&lt;&gt;1,IF(AND(C2458=MIN(_xlfn._xlws.FILTER(Nested_Ifs[a11], Nested_Ifs[ID]=Nested_Ifs[[#This Row],[ID]])), OR(J2458=42,J2458=6,J2458=7,J2458=8)),1,
IF(_xlfn.MINIFS(Nested_Ifs[a11],Nested_Ifs[ID],Nested_Ifs[[#This Row],[ID]])&lt;&gt;1,IF(AND(OR(C2458=MIN(_xlfn._xlws.FILTER(Nested_Ifs[a11], Nested_Ifs[ID]=Nested_Ifs[[#This Row],[ID]])), C2458 = "NA"), OR(J2458=42,J2458=6,J2458=7,J2458=8, J2458 = "NA")),"NA",0),0)),0)))</f>
        <v>0</v>
      </c>
      <c r="L2458">
        <v>2</v>
      </c>
      <c r="M2458">
        <v>2</v>
      </c>
      <c r="N2458" t="s">
        <v>0</v>
      </c>
      <c r="O2458" s="11">
        <f t="shared" si="38"/>
        <v>0</v>
      </c>
    </row>
    <row r="2459" spans="2:15" x14ac:dyDescent="0.3">
      <c r="B2459">
        <v>19832</v>
      </c>
      <c r="C2459">
        <v>1</v>
      </c>
      <c r="D2459">
        <v>1</v>
      </c>
      <c r="E2459">
        <v>1</v>
      </c>
      <c r="F2459">
        <v>66</v>
      </c>
      <c r="G2459">
        <v>5</v>
      </c>
      <c r="H2459" t="s">
        <v>0</v>
      </c>
      <c r="I2459" t="s">
        <v>0</v>
      </c>
      <c r="J2459">
        <v>3</v>
      </c>
      <c r="K2459" s="5" cm="1">
        <f t="array" ref="K2459">IF(AND(C2459=1,OR(J2459=42,J2459=6,J2459=7,J2459=8)),1,
IF(AND(OR(C2459=1,C2459="NA"),OR(J2459=42,J2459=6,J2459=7,J2459=8, J2459="NA")),"NA",
IF(_xlfn.MINIFS(Nested_Ifs[a11],Nested_Ifs[ID],Nested_Ifs[[#This Row],[ID]])&lt;&gt;1,IF(AND(C2459=MIN(_xlfn._xlws.FILTER(Nested_Ifs[a11], Nested_Ifs[ID]=Nested_Ifs[[#This Row],[ID]])), OR(J2459=42,J2459=6,J2459=7,J2459=8)),1,
IF(_xlfn.MINIFS(Nested_Ifs[a11],Nested_Ifs[ID],Nested_Ifs[[#This Row],[ID]])&lt;&gt;1,IF(AND(OR(C2459=MIN(_xlfn._xlws.FILTER(Nested_Ifs[a11], Nested_Ifs[ID]=Nested_Ifs[[#This Row],[ID]])), C2459 = "NA"), OR(J2459=42,J2459=6,J2459=7,J2459=8, J2459 = "NA")),"NA",0),0)),0)))</f>
        <v>0</v>
      </c>
      <c r="L2459">
        <v>2</v>
      </c>
      <c r="M2459">
        <v>2</v>
      </c>
      <c r="N2459" t="s">
        <v>0</v>
      </c>
      <c r="O2459" s="11">
        <f t="shared" si="38"/>
        <v>0</v>
      </c>
    </row>
    <row r="2460" spans="2:15" x14ac:dyDescent="0.3">
      <c r="B2460">
        <v>19833</v>
      </c>
      <c r="C2460">
        <v>1</v>
      </c>
      <c r="D2460">
        <v>2</v>
      </c>
      <c r="E2460">
        <v>1</v>
      </c>
      <c r="F2460">
        <v>35</v>
      </c>
      <c r="G2460">
        <v>2</v>
      </c>
      <c r="H2460" t="s">
        <v>0</v>
      </c>
      <c r="I2460" t="s">
        <v>0</v>
      </c>
      <c r="J2460">
        <v>1</v>
      </c>
      <c r="K2460" s="5" cm="1">
        <f t="array" ref="K2460">IF(AND(C2460=1,OR(J2460=42,J2460=6,J2460=7,J2460=8)),1,
IF(AND(OR(C2460=1,C2460="NA"),OR(J2460=42,J2460=6,J2460=7,J2460=8, J2460="NA")),"NA",
IF(_xlfn.MINIFS(Nested_Ifs[a11],Nested_Ifs[ID],Nested_Ifs[[#This Row],[ID]])&lt;&gt;1,IF(AND(C2460=MIN(_xlfn._xlws.FILTER(Nested_Ifs[a11], Nested_Ifs[ID]=Nested_Ifs[[#This Row],[ID]])), OR(J2460=42,J2460=6,J2460=7,J2460=8)),1,
IF(_xlfn.MINIFS(Nested_Ifs[a11],Nested_Ifs[ID],Nested_Ifs[[#This Row],[ID]])&lt;&gt;1,IF(AND(OR(C2460=MIN(_xlfn._xlws.FILTER(Nested_Ifs[a11], Nested_Ifs[ID]=Nested_Ifs[[#This Row],[ID]])), C2460 = "NA"), OR(J2460=42,J2460=6,J2460=7,J2460=8, J2460 = "NA")),"NA",0),0)),0)))</f>
        <v>0</v>
      </c>
      <c r="L2460">
        <v>1</v>
      </c>
      <c r="M2460">
        <v>2</v>
      </c>
      <c r="N2460" t="s">
        <v>0</v>
      </c>
      <c r="O2460" s="11">
        <f t="shared" si="38"/>
        <v>0</v>
      </c>
    </row>
    <row r="2461" spans="2:15" x14ac:dyDescent="0.3">
      <c r="B2461">
        <v>19833</v>
      </c>
      <c r="C2461">
        <v>2</v>
      </c>
      <c r="D2461">
        <v>1</v>
      </c>
      <c r="E2461">
        <v>3</v>
      </c>
      <c r="F2461">
        <v>12</v>
      </c>
      <c r="G2461" t="s">
        <v>0</v>
      </c>
      <c r="H2461" t="s">
        <v>0</v>
      </c>
      <c r="I2461" t="s">
        <v>0</v>
      </c>
      <c r="J2461" t="s">
        <v>0</v>
      </c>
      <c r="K2461" s="5" cm="1">
        <f t="array" ref="K2461">IF(AND(C2461=1,OR(J2461=42,J2461=6,J2461=7,J2461=8)),1,
IF(AND(OR(C2461=1,C2461="NA"),OR(J2461=42,J2461=6,J2461=7,J2461=8, J2461="NA")),"NA",
IF(_xlfn.MINIFS(Nested_Ifs[a11],Nested_Ifs[ID],Nested_Ifs[[#This Row],[ID]])&lt;&gt;1,IF(AND(C2461=MIN(_xlfn._xlws.FILTER(Nested_Ifs[a11], Nested_Ifs[ID]=Nested_Ifs[[#This Row],[ID]])), OR(J2461=42,J2461=6,J2461=7,J2461=8)),1,
IF(_xlfn.MINIFS(Nested_Ifs[a11],Nested_Ifs[ID],Nested_Ifs[[#This Row],[ID]])&lt;&gt;1,IF(AND(OR(C2461=MIN(_xlfn._xlws.FILTER(Nested_Ifs[a11], Nested_Ifs[ID]=Nested_Ifs[[#This Row],[ID]])), C2461 = "NA"), OR(J2461=42,J2461=6,J2461=7,J2461=8, J2461 = "NA")),"NA",0),0)),0)))</f>
        <v>0</v>
      </c>
      <c r="L2461">
        <v>2</v>
      </c>
      <c r="M2461">
        <v>2</v>
      </c>
      <c r="N2461" t="s">
        <v>0</v>
      </c>
      <c r="O2461" s="11">
        <f t="shared" si="38"/>
        <v>0</v>
      </c>
    </row>
    <row r="2462" spans="2:15" x14ac:dyDescent="0.3">
      <c r="B2462">
        <v>19833</v>
      </c>
      <c r="C2462">
        <v>3</v>
      </c>
      <c r="D2462">
        <v>2</v>
      </c>
      <c r="E2462">
        <v>3</v>
      </c>
      <c r="F2462">
        <v>0</v>
      </c>
      <c r="G2462" t="s">
        <v>0</v>
      </c>
      <c r="H2462">
        <v>2</v>
      </c>
      <c r="I2462">
        <v>8</v>
      </c>
      <c r="J2462" t="s">
        <v>0</v>
      </c>
      <c r="K2462" s="5" cm="1">
        <f t="array" ref="K2462">IF(AND(C2462=1,OR(J2462=42,J2462=6,J2462=7,J2462=8)),1,
IF(AND(OR(C2462=1,C2462="NA"),OR(J2462=42,J2462=6,J2462=7,J2462=8, J2462="NA")),"NA",
IF(_xlfn.MINIFS(Nested_Ifs[a11],Nested_Ifs[ID],Nested_Ifs[[#This Row],[ID]])&lt;&gt;1,IF(AND(C2462=MIN(_xlfn._xlws.FILTER(Nested_Ifs[a11], Nested_Ifs[ID]=Nested_Ifs[[#This Row],[ID]])), OR(J2462=42,J2462=6,J2462=7,J2462=8)),1,
IF(_xlfn.MINIFS(Nested_Ifs[a11],Nested_Ifs[ID],Nested_Ifs[[#This Row],[ID]])&lt;&gt;1,IF(AND(OR(C2462=MIN(_xlfn._xlws.FILTER(Nested_Ifs[a11], Nested_Ifs[ID]=Nested_Ifs[[#This Row],[ID]])), C2462 = "NA"), OR(J2462=42,J2462=6,J2462=7,J2462=8, J2462 = "NA")),"NA",0),0)),0)))</f>
        <v>0</v>
      </c>
      <c r="L2462">
        <v>1</v>
      </c>
      <c r="M2462">
        <v>2</v>
      </c>
      <c r="N2462" t="s">
        <v>0</v>
      </c>
      <c r="O2462" s="11">
        <f t="shared" si="38"/>
        <v>0</v>
      </c>
    </row>
    <row r="2463" spans="2:15" x14ac:dyDescent="0.3">
      <c r="B2463">
        <v>19834</v>
      </c>
      <c r="C2463">
        <v>1</v>
      </c>
      <c r="D2463">
        <v>2</v>
      </c>
      <c r="E2463">
        <v>1</v>
      </c>
      <c r="F2463">
        <v>32</v>
      </c>
      <c r="G2463">
        <v>5</v>
      </c>
      <c r="H2463" t="s">
        <v>0</v>
      </c>
      <c r="I2463" t="s">
        <v>0</v>
      </c>
      <c r="J2463">
        <v>3</v>
      </c>
      <c r="K2463" s="5" cm="1">
        <f t="array" ref="K2463">IF(AND(C2463=1,OR(J2463=42,J2463=6,J2463=7,J2463=8)),1,
IF(AND(OR(C2463=1,C2463="NA"),OR(J2463=42,J2463=6,J2463=7,J2463=8, J2463="NA")),"NA",
IF(_xlfn.MINIFS(Nested_Ifs[a11],Nested_Ifs[ID],Nested_Ifs[[#This Row],[ID]])&lt;&gt;1,IF(AND(C2463=MIN(_xlfn._xlws.FILTER(Nested_Ifs[a11], Nested_Ifs[ID]=Nested_Ifs[[#This Row],[ID]])), OR(J2463=42,J2463=6,J2463=7,J2463=8)),1,
IF(_xlfn.MINIFS(Nested_Ifs[a11],Nested_Ifs[ID],Nested_Ifs[[#This Row],[ID]])&lt;&gt;1,IF(AND(OR(C2463=MIN(_xlfn._xlws.FILTER(Nested_Ifs[a11], Nested_Ifs[ID]=Nested_Ifs[[#This Row],[ID]])), C2463 = "NA"), OR(J2463=42,J2463=6,J2463=7,J2463=8, J2463 = "NA")),"NA",0),0)),0)))</f>
        <v>0</v>
      </c>
      <c r="L2463">
        <v>1</v>
      </c>
      <c r="M2463">
        <v>2</v>
      </c>
      <c r="N2463" t="s">
        <v>0</v>
      </c>
      <c r="O2463" s="11">
        <f t="shared" si="38"/>
        <v>0</v>
      </c>
    </row>
    <row r="2464" spans="2:15" x14ac:dyDescent="0.3">
      <c r="B2464">
        <v>19834</v>
      </c>
      <c r="C2464">
        <v>2</v>
      </c>
      <c r="D2464">
        <v>2</v>
      </c>
      <c r="E2464">
        <v>3</v>
      </c>
      <c r="F2464">
        <v>10</v>
      </c>
      <c r="G2464" t="s">
        <v>0</v>
      </c>
      <c r="H2464" t="s">
        <v>0</v>
      </c>
      <c r="I2464" t="s">
        <v>0</v>
      </c>
      <c r="J2464" t="s">
        <v>0</v>
      </c>
      <c r="K2464" s="5" cm="1">
        <f t="array" ref="K2464">IF(AND(C2464=1,OR(J2464=42,J2464=6,J2464=7,J2464=8)),1,
IF(AND(OR(C2464=1,C2464="NA"),OR(J2464=42,J2464=6,J2464=7,J2464=8, J2464="NA")),"NA",
IF(_xlfn.MINIFS(Nested_Ifs[a11],Nested_Ifs[ID],Nested_Ifs[[#This Row],[ID]])&lt;&gt;1,IF(AND(C2464=MIN(_xlfn._xlws.FILTER(Nested_Ifs[a11], Nested_Ifs[ID]=Nested_Ifs[[#This Row],[ID]])), OR(J2464=42,J2464=6,J2464=7,J2464=8)),1,
IF(_xlfn.MINIFS(Nested_Ifs[a11],Nested_Ifs[ID],Nested_Ifs[[#This Row],[ID]])&lt;&gt;1,IF(AND(OR(C2464=MIN(_xlfn._xlws.FILTER(Nested_Ifs[a11], Nested_Ifs[ID]=Nested_Ifs[[#This Row],[ID]])), C2464 = "NA"), OR(J2464=42,J2464=6,J2464=7,J2464=8, J2464 = "NA")),"NA",0),0)),0)))</f>
        <v>0</v>
      </c>
      <c r="L2464">
        <v>1</v>
      </c>
      <c r="M2464">
        <v>2</v>
      </c>
      <c r="N2464" t="s">
        <v>0</v>
      </c>
      <c r="O2464" s="11">
        <f t="shared" si="38"/>
        <v>0</v>
      </c>
    </row>
    <row r="2465" spans="2:15" x14ac:dyDescent="0.3">
      <c r="B2465">
        <v>19834</v>
      </c>
      <c r="C2465">
        <v>3</v>
      </c>
      <c r="D2465">
        <v>1</v>
      </c>
      <c r="E2465">
        <v>3</v>
      </c>
      <c r="F2465">
        <v>6</v>
      </c>
      <c r="G2465" t="s">
        <v>0</v>
      </c>
      <c r="H2465" t="s">
        <v>0</v>
      </c>
      <c r="I2465" t="s">
        <v>0</v>
      </c>
      <c r="J2465" t="s">
        <v>0</v>
      </c>
      <c r="K2465" s="5" cm="1">
        <f t="array" ref="K2465">IF(AND(C2465=1,OR(J2465=42,J2465=6,J2465=7,J2465=8)),1,
IF(AND(OR(C2465=1,C2465="NA"),OR(J2465=42,J2465=6,J2465=7,J2465=8, J2465="NA")),"NA",
IF(_xlfn.MINIFS(Nested_Ifs[a11],Nested_Ifs[ID],Nested_Ifs[[#This Row],[ID]])&lt;&gt;1,IF(AND(C2465=MIN(_xlfn._xlws.FILTER(Nested_Ifs[a11], Nested_Ifs[ID]=Nested_Ifs[[#This Row],[ID]])), OR(J2465=42,J2465=6,J2465=7,J2465=8)),1,
IF(_xlfn.MINIFS(Nested_Ifs[a11],Nested_Ifs[ID],Nested_Ifs[[#This Row],[ID]])&lt;&gt;1,IF(AND(OR(C2465=MIN(_xlfn._xlws.FILTER(Nested_Ifs[a11], Nested_Ifs[ID]=Nested_Ifs[[#This Row],[ID]])), C2465 = "NA"), OR(J2465=42,J2465=6,J2465=7,J2465=8, J2465 = "NA")),"NA",0),0)),0)))</f>
        <v>0</v>
      </c>
      <c r="L2465">
        <v>1</v>
      </c>
      <c r="M2465">
        <v>2</v>
      </c>
      <c r="N2465" t="s">
        <v>0</v>
      </c>
      <c r="O2465" s="11">
        <f t="shared" si="38"/>
        <v>0</v>
      </c>
    </row>
    <row r="2466" spans="2:15" x14ac:dyDescent="0.3">
      <c r="B2466">
        <v>19834</v>
      </c>
      <c r="C2466">
        <v>4</v>
      </c>
      <c r="D2466">
        <v>2</v>
      </c>
      <c r="E2466">
        <v>3</v>
      </c>
      <c r="F2466">
        <v>4</v>
      </c>
      <c r="G2466" t="s">
        <v>0</v>
      </c>
      <c r="H2466">
        <v>1</v>
      </c>
      <c r="I2466" t="s">
        <v>0</v>
      </c>
      <c r="J2466" t="s">
        <v>0</v>
      </c>
      <c r="K2466" s="5" cm="1">
        <f t="array" ref="K2466">IF(AND(C2466=1,OR(J2466=42,J2466=6,J2466=7,J2466=8)),1,
IF(AND(OR(C2466=1,C2466="NA"),OR(J2466=42,J2466=6,J2466=7,J2466=8, J2466="NA")),"NA",
IF(_xlfn.MINIFS(Nested_Ifs[a11],Nested_Ifs[ID],Nested_Ifs[[#This Row],[ID]])&lt;&gt;1,IF(AND(C2466=MIN(_xlfn._xlws.FILTER(Nested_Ifs[a11], Nested_Ifs[ID]=Nested_Ifs[[#This Row],[ID]])), OR(J2466=42,J2466=6,J2466=7,J2466=8)),1,
IF(_xlfn.MINIFS(Nested_Ifs[a11],Nested_Ifs[ID],Nested_Ifs[[#This Row],[ID]])&lt;&gt;1,IF(AND(OR(C2466=MIN(_xlfn._xlws.FILTER(Nested_Ifs[a11], Nested_Ifs[ID]=Nested_Ifs[[#This Row],[ID]])), C2466 = "NA"), OR(J2466=42,J2466=6,J2466=7,J2466=8, J2466 = "NA")),"NA",0),0)),0)))</f>
        <v>0</v>
      </c>
      <c r="L2466">
        <v>1</v>
      </c>
      <c r="M2466">
        <v>2</v>
      </c>
      <c r="N2466" t="s">
        <v>0</v>
      </c>
      <c r="O2466" s="11">
        <f t="shared" si="38"/>
        <v>0</v>
      </c>
    </row>
    <row r="2467" spans="2:15" x14ac:dyDescent="0.3">
      <c r="B2467">
        <v>28904</v>
      </c>
      <c r="C2467">
        <v>1</v>
      </c>
      <c r="D2467">
        <v>1</v>
      </c>
      <c r="E2467">
        <v>1</v>
      </c>
      <c r="F2467">
        <v>52</v>
      </c>
      <c r="G2467">
        <v>1</v>
      </c>
      <c r="H2467" t="s">
        <v>0</v>
      </c>
      <c r="I2467" t="s">
        <v>0</v>
      </c>
      <c r="J2467">
        <v>5</v>
      </c>
      <c r="K2467" s="5" cm="1">
        <f t="array" ref="K2467">IF(AND(C2467=1,OR(J2467=42,J2467=6,J2467=7,J2467=8)),1,
IF(AND(OR(C2467=1,C2467="NA"),OR(J2467=42,J2467=6,J2467=7,J2467=8, J2467="NA")),"NA",
IF(_xlfn.MINIFS(Nested_Ifs[a11],Nested_Ifs[ID],Nested_Ifs[[#This Row],[ID]])&lt;&gt;1,IF(AND(C2467=MIN(_xlfn._xlws.FILTER(Nested_Ifs[a11], Nested_Ifs[ID]=Nested_Ifs[[#This Row],[ID]])), OR(J2467=42,J2467=6,J2467=7,J2467=8)),1,
IF(_xlfn.MINIFS(Nested_Ifs[a11],Nested_Ifs[ID],Nested_Ifs[[#This Row],[ID]])&lt;&gt;1,IF(AND(OR(C2467=MIN(_xlfn._xlws.FILTER(Nested_Ifs[a11], Nested_Ifs[ID]=Nested_Ifs[[#This Row],[ID]])), C2467 = "NA"), OR(J2467=42,J2467=6,J2467=7,J2467=8, J2467 = "NA")),"NA",0),0)),0)))</f>
        <v>0</v>
      </c>
      <c r="L2467">
        <v>2</v>
      </c>
      <c r="M2467">
        <v>2</v>
      </c>
      <c r="N2467" t="s">
        <v>0</v>
      </c>
      <c r="O2467" s="11">
        <f t="shared" si="38"/>
        <v>0</v>
      </c>
    </row>
    <row r="2468" spans="2:15" x14ac:dyDescent="0.3">
      <c r="B2468">
        <v>28904</v>
      </c>
      <c r="C2468">
        <v>2</v>
      </c>
      <c r="D2468">
        <v>2</v>
      </c>
      <c r="E2468">
        <v>2</v>
      </c>
      <c r="F2468">
        <v>48</v>
      </c>
      <c r="G2468">
        <v>1</v>
      </c>
      <c r="H2468" t="s">
        <v>0</v>
      </c>
      <c r="I2468" t="s">
        <v>0</v>
      </c>
      <c r="J2468">
        <v>5</v>
      </c>
      <c r="K2468" s="5" cm="1">
        <f t="array" ref="K2468">IF(AND(C2468=1,OR(J2468=42,J2468=6,J2468=7,J2468=8)),1,
IF(AND(OR(C2468=1,C2468="NA"),OR(J2468=42,J2468=6,J2468=7,J2468=8, J2468="NA")),"NA",
IF(_xlfn.MINIFS(Nested_Ifs[a11],Nested_Ifs[ID],Nested_Ifs[[#This Row],[ID]])&lt;&gt;1,IF(AND(C2468=MIN(_xlfn._xlws.FILTER(Nested_Ifs[a11], Nested_Ifs[ID]=Nested_Ifs[[#This Row],[ID]])), OR(J2468=42,J2468=6,J2468=7,J2468=8)),1,
IF(_xlfn.MINIFS(Nested_Ifs[a11],Nested_Ifs[ID],Nested_Ifs[[#This Row],[ID]])&lt;&gt;1,IF(AND(OR(C2468=MIN(_xlfn._xlws.FILTER(Nested_Ifs[a11], Nested_Ifs[ID]=Nested_Ifs[[#This Row],[ID]])), C2468 = "NA"), OR(J2468=42,J2468=6,J2468=7,J2468=8, J2468 = "NA")),"NA",0),0)),0)))</f>
        <v>0</v>
      </c>
      <c r="L2468">
        <v>2</v>
      </c>
      <c r="M2468">
        <v>2</v>
      </c>
      <c r="N2468" t="s">
        <v>0</v>
      </c>
      <c r="O2468" s="11">
        <f t="shared" si="38"/>
        <v>0</v>
      </c>
    </row>
    <row r="2469" spans="2:15" x14ac:dyDescent="0.3">
      <c r="B2469">
        <v>28904</v>
      </c>
      <c r="C2469">
        <v>3</v>
      </c>
      <c r="D2469">
        <v>1</v>
      </c>
      <c r="E2469">
        <v>3</v>
      </c>
      <c r="F2469">
        <v>27</v>
      </c>
      <c r="G2469">
        <v>1</v>
      </c>
      <c r="H2469" t="s">
        <v>0</v>
      </c>
      <c r="I2469" t="s">
        <v>0</v>
      </c>
      <c r="J2469">
        <v>5</v>
      </c>
      <c r="K2469" s="5" cm="1">
        <f t="array" ref="K2469">IF(AND(C2469=1,OR(J2469=42,J2469=6,J2469=7,J2469=8)),1,
IF(AND(OR(C2469=1,C2469="NA"),OR(J2469=42,J2469=6,J2469=7,J2469=8, J2469="NA")),"NA",
IF(_xlfn.MINIFS(Nested_Ifs[a11],Nested_Ifs[ID],Nested_Ifs[[#This Row],[ID]])&lt;&gt;1,IF(AND(C2469=MIN(_xlfn._xlws.FILTER(Nested_Ifs[a11], Nested_Ifs[ID]=Nested_Ifs[[#This Row],[ID]])), OR(J2469=42,J2469=6,J2469=7,J2469=8)),1,
IF(_xlfn.MINIFS(Nested_Ifs[a11],Nested_Ifs[ID],Nested_Ifs[[#This Row],[ID]])&lt;&gt;1,IF(AND(OR(C2469=MIN(_xlfn._xlws.FILTER(Nested_Ifs[a11], Nested_Ifs[ID]=Nested_Ifs[[#This Row],[ID]])), C2469 = "NA"), OR(J2469=42,J2469=6,J2469=7,J2469=8, J2469 = "NA")),"NA",0),0)),0)))</f>
        <v>0</v>
      </c>
      <c r="L2469">
        <v>2</v>
      </c>
      <c r="M2469">
        <v>2</v>
      </c>
      <c r="N2469" t="s">
        <v>0</v>
      </c>
      <c r="O2469" s="11">
        <f t="shared" si="38"/>
        <v>0</v>
      </c>
    </row>
    <row r="2470" spans="2:15" x14ac:dyDescent="0.3">
      <c r="B2470">
        <v>28904</v>
      </c>
      <c r="C2470">
        <v>5</v>
      </c>
      <c r="D2470">
        <v>2</v>
      </c>
      <c r="E2470">
        <v>3</v>
      </c>
      <c r="F2470">
        <v>18</v>
      </c>
      <c r="G2470">
        <v>6</v>
      </c>
      <c r="H2470" t="s">
        <v>0</v>
      </c>
      <c r="I2470" t="s">
        <v>0</v>
      </c>
      <c r="J2470" t="s">
        <v>0</v>
      </c>
      <c r="K2470" s="5" cm="1">
        <f t="array" ref="K2470">IF(AND(C2470=1,OR(J2470=42,J2470=6,J2470=7,J2470=8)),1,
IF(AND(OR(C2470=1,C2470="NA"),OR(J2470=42,J2470=6,J2470=7,J2470=8, J2470="NA")),"NA",
IF(_xlfn.MINIFS(Nested_Ifs[a11],Nested_Ifs[ID],Nested_Ifs[[#This Row],[ID]])&lt;&gt;1,IF(AND(C2470=MIN(_xlfn._xlws.FILTER(Nested_Ifs[a11], Nested_Ifs[ID]=Nested_Ifs[[#This Row],[ID]])), OR(J2470=42,J2470=6,J2470=7,J2470=8)),1,
IF(_xlfn.MINIFS(Nested_Ifs[a11],Nested_Ifs[ID],Nested_Ifs[[#This Row],[ID]])&lt;&gt;1,IF(AND(OR(C2470=MIN(_xlfn._xlws.FILTER(Nested_Ifs[a11], Nested_Ifs[ID]=Nested_Ifs[[#This Row],[ID]])), C2470 = "NA"), OR(J2470=42,J2470=6,J2470=7,J2470=8, J2470 = "NA")),"NA",0),0)),0)))</f>
        <v>0</v>
      </c>
      <c r="L2470">
        <v>2</v>
      </c>
      <c r="M2470">
        <v>2</v>
      </c>
      <c r="N2470" t="s">
        <v>0</v>
      </c>
      <c r="O2470" s="11">
        <f t="shared" si="38"/>
        <v>0</v>
      </c>
    </row>
    <row r="2471" spans="2:15" x14ac:dyDescent="0.3">
      <c r="B2471">
        <v>28904</v>
      </c>
      <c r="C2471">
        <v>6</v>
      </c>
      <c r="D2471">
        <v>2</v>
      </c>
      <c r="E2471">
        <v>4</v>
      </c>
      <c r="F2471">
        <v>23</v>
      </c>
      <c r="G2471">
        <v>1</v>
      </c>
      <c r="H2471" t="s">
        <v>0</v>
      </c>
      <c r="I2471" t="s">
        <v>0</v>
      </c>
      <c r="J2471">
        <v>5</v>
      </c>
      <c r="K2471" s="5" cm="1">
        <f t="array" ref="K2471">IF(AND(C2471=1,OR(J2471=42,J2471=6,J2471=7,J2471=8)),1,
IF(AND(OR(C2471=1,C2471="NA"),OR(J2471=42,J2471=6,J2471=7,J2471=8, J2471="NA")),"NA",
IF(_xlfn.MINIFS(Nested_Ifs[a11],Nested_Ifs[ID],Nested_Ifs[[#This Row],[ID]])&lt;&gt;1,IF(AND(C2471=MIN(_xlfn._xlws.FILTER(Nested_Ifs[a11], Nested_Ifs[ID]=Nested_Ifs[[#This Row],[ID]])), OR(J2471=42,J2471=6,J2471=7,J2471=8)),1,
IF(_xlfn.MINIFS(Nested_Ifs[a11],Nested_Ifs[ID],Nested_Ifs[[#This Row],[ID]])&lt;&gt;1,IF(AND(OR(C2471=MIN(_xlfn._xlws.FILTER(Nested_Ifs[a11], Nested_Ifs[ID]=Nested_Ifs[[#This Row],[ID]])), C2471 = "NA"), OR(J2471=42,J2471=6,J2471=7,J2471=8, J2471 = "NA")),"NA",0),0)),0)))</f>
        <v>0</v>
      </c>
      <c r="L2471">
        <v>2</v>
      </c>
      <c r="M2471">
        <v>2</v>
      </c>
      <c r="N2471" t="s">
        <v>0</v>
      </c>
      <c r="O2471" s="11">
        <f t="shared" si="38"/>
        <v>0</v>
      </c>
    </row>
    <row r="2472" spans="2:15" x14ac:dyDescent="0.3">
      <c r="B2472">
        <v>28904</v>
      </c>
      <c r="C2472">
        <v>7</v>
      </c>
      <c r="D2472">
        <v>2</v>
      </c>
      <c r="E2472">
        <v>8</v>
      </c>
      <c r="F2472">
        <v>2</v>
      </c>
      <c r="G2472">
        <v>98</v>
      </c>
      <c r="H2472">
        <v>2</v>
      </c>
      <c r="I2472">
        <v>8</v>
      </c>
      <c r="J2472" t="s">
        <v>0</v>
      </c>
      <c r="K2472" s="5" cm="1">
        <f t="array" ref="K2472">IF(AND(C2472=1,OR(J2472=42,J2472=6,J2472=7,J2472=8)),1,
IF(AND(OR(C2472=1,C2472="NA"),OR(J2472=42,J2472=6,J2472=7,J2472=8, J2472="NA")),"NA",
IF(_xlfn.MINIFS(Nested_Ifs[a11],Nested_Ifs[ID],Nested_Ifs[[#This Row],[ID]])&lt;&gt;1,IF(AND(C2472=MIN(_xlfn._xlws.FILTER(Nested_Ifs[a11], Nested_Ifs[ID]=Nested_Ifs[[#This Row],[ID]])), OR(J2472=42,J2472=6,J2472=7,J2472=8)),1,
IF(_xlfn.MINIFS(Nested_Ifs[a11],Nested_Ifs[ID],Nested_Ifs[[#This Row],[ID]])&lt;&gt;1,IF(AND(OR(C2472=MIN(_xlfn._xlws.FILTER(Nested_Ifs[a11], Nested_Ifs[ID]=Nested_Ifs[[#This Row],[ID]])), C2472 = "NA"), OR(J2472=42,J2472=6,J2472=7,J2472=8, J2472 = "NA")),"NA",0),0)),0)))</f>
        <v>0</v>
      </c>
      <c r="L2472">
        <v>2</v>
      </c>
      <c r="M2472">
        <v>2</v>
      </c>
      <c r="N2472" t="s">
        <v>0</v>
      </c>
      <c r="O2472" s="11">
        <f t="shared" si="38"/>
        <v>0</v>
      </c>
    </row>
    <row r="2473" spans="2:15" x14ac:dyDescent="0.3">
      <c r="B2473">
        <v>28906</v>
      </c>
      <c r="C2473">
        <v>1</v>
      </c>
      <c r="D2473">
        <v>1</v>
      </c>
      <c r="E2473">
        <v>1</v>
      </c>
      <c r="F2473">
        <v>41</v>
      </c>
      <c r="G2473">
        <v>1</v>
      </c>
      <c r="H2473" t="s">
        <v>0</v>
      </c>
      <c r="I2473" t="s">
        <v>0</v>
      </c>
      <c r="J2473">
        <v>5</v>
      </c>
      <c r="K2473" s="5" cm="1">
        <f t="array" ref="K2473">IF(AND(C2473=1,OR(J2473=42,J2473=6,J2473=7,J2473=8)),1,
IF(AND(OR(C2473=1,C2473="NA"),OR(J2473=42,J2473=6,J2473=7,J2473=8, J2473="NA")),"NA",
IF(_xlfn.MINIFS(Nested_Ifs[a11],Nested_Ifs[ID],Nested_Ifs[[#This Row],[ID]])&lt;&gt;1,IF(AND(C2473=MIN(_xlfn._xlws.FILTER(Nested_Ifs[a11], Nested_Ifs[ID]=Nested_Ifs[[#This Row],[ID]])), OR(J2473=42,J2473=6,J2473=7,J2473=8)),1,
IF(_xlfn.MINIFS(Nested_Ifs[a11],Nested_Ifs[ID],Nested_Ifs[[#This Row],[ID]])&lt;&gt;1,IF(AND(OR(C2473=MIN(_xlfn._xlws.FILTER(Nested_Ifs[a11], Nested_Ifs[ID]=Nested_Ifs[[#This Row],[ID]])), C2473 = "NA"), OR(J2473=42,J2473=6,J2473=7,J2473=8, J2473 = "NA")),"NA",0),0)),0)))</f>
        <v>0</v>
      </c>
      <c r="L2473">
        <v>2</v>
      </c>
      <c r="M2473">
        <v>2</v>
      </c>
      <c r="N2473" t="s">
        <v>0</v>
      </c>
      <c r="O2473" s="11">
        <f t="shared" si="38"/>
        <v>0</v>
      </c>
    </row>
    <row r="2474" spans="2:15" x14ac:dyDescent="0.3">
      <c r="B2474">
        <v>28906</v>
      </c>
      <c r="C2474">
        <v>2</v>
      </c>
      <c r="D2474">
        <v>2</v>
      </c>
      <c r="E2474">
        <v>2</v>
      </c>
      <c r="F2474">
        <v>30</v>
      </c>
      <c r="G2474">
        <v>1</v>
      </c>
      <c r="H2474" t="s">
        <v>0</v>
      </c>
      <c r="I2474" t="s">
        <v>0</v>
      </c>
      <c r="J2474">
        <v>5</v>
      </c>
      <c r="K2474" s="5" cm="1">
        <f t="array" ref="K2474">IF(AND(C2474=1,OR(J2474=42,J2474=6,J2474=7,J2474=8)),1,
IF(AND(OR(C2474=1,C2474="NA"),OR(J2474=42,J2474=6,J2474=7,J2474=8, J2474="NA")),"NA",
IF(_xlfn.MINIFS(Nested_Ifs[a11],Nested_Ifs[ID],Nested_Ifs[[#This Row],[ID]])&lt;&gt;1,IF(AND(C2474=MIN(_xlfn._xlws.FILTER(Nested_Ifs[a11], Nested_Ifs[ID]=Nested_Ifs[[#This Row],[ID]])), OR(J2474=42,J2474=6,J2474=7,J2474=8)),1,
IF(_xlfn.MINIFS(Nested_Ifs[a11],Nested_Ifs[ID],Nested_Ifs[[#This Row],[ID]])&lt;&gt;1,IF(AND(OR(C2474=MIN(_xlfn._xlws.FILTER(Nested_Ifs[a11], Nested_Ifs[ID]=Nested_Ifs[[#This Row],[ID]])), C2474 = "NA"), OR(J2474=42,J2474=6,J2474=7,J2474=8, J2474 = "NA")),"NA",0),0)),0)))</f>
        <v>0</v>
      </c>
      <c r="L2474">
        <v>2</v>
      </c>
      <c r="M2474">
        <v>2</v>
      </c>
      <c r="N2474" t="s">
        <v>0</v>
      </c>
      <c r="O2474" s="11">
        <f t="shared" si="38"/>
        <v>0</v>
      </c>
    </row>
    <row r="2475" spans="2:15" x14ac:dyDescent="0.3">
      <c r="B2475">
        <v>28906</v>
      </c>
      <c r="C2475">
        <v>3</v>
      </c>
      <c r="D2475">
        <v>1</v>
      </c>
      <c r="E2475">
        <v>3</v>
      </c>
      <c r="F2475">
        <v>13</v>
      </c>
      <c r="G2475">
        <v>98</v>
      </c>
      <c r="H2475" t="s">
        <v>0</v>
      </c>
      <c r="I2475" t="s">
        <v>0</v>
      </c>
      <c r="J2475" t="s">
        <v>0</v>
      </c>
      <c r="K2475" s="5" cm="1">
        <f t="array" ref="K2475">IF(AND(C2475=1,OR(J2475=42,J2475=6,J2475=7,J2475=8)),1,
IF(AND(OR(C2475=1,C2475="NA"),OR(J2475=42,J2475=6,J2475=7,J2475=8, J2475="NA")),"NA",
IF(_xlfn.MINIFS(Nested_Ifs[a11],Nested_Ifs[ID],Nested_Ifs[[#This Row],[ID]])&lt;&gt;1,IF(AND(C2475=MIN(_xlfn._xlws.FILTER(Nested_Ifs[a11], Nested_Ifs[ID]=Nested_Ifs[[#This Row],[ID]])), OR(J2475=42,J2475=6,J2475=7,J2475=8)),1,
IF(_xlfn.MINIFS(Nested_Ifs[a11],Nested_Ifs[ID],Nested_Ifs[[#This Row],[ID]])&lt;&gt;1,IF(AND(OR(C2475=MIN(_xlfn._xlws.FILTER(Nested_Ifs[a11], Nested_Ifs[ID]=Nested_Ifs[[#This Row],[ID]])), C2475 = "NA"), OR(J2475=42,J2475=6,J2475=7,J2475=8, J2475 = "NA")),"NA",0),0)),0)))</f>
        <v>0</v>
      </c>
      <c r="L2475">
        <v>2</v>
      </c>
      <c r="M2475">
        <v>2</v>
      </c>
      <c r="N2475" t="s">
        <v>0</v>
      </c>
      <c r="O2475" s="11">
        <f t="shared" si="38"/>
        <v>0</v>
      </c>
    </row>
    <row r="2476" spans="2:15" x14ac:dyDescent="0.3">
      <c r="B2476">
        <v>28906</v>
      </c>
      <c r="C2476">
        <v>4</v>
      </c>
      <c r="D2476">
        <v>1</v>
      </c>
      <c r="E2476">
        <v>3</v>
      </c>
      <c r="F2476">
        <v>9</v>
      </c>
      <c r="G2476">
        <v>98</v>
      </c>
      <c r="H2476" t="s">
        <v>0</v>
      </c>
      <c r="I2476" t="s">
        <v>0</v>
      </c>
      <c r="J2476" t="s">
        <v>0</v>
      </c>
      <c r="K2476" s="5" cm="1">
        <f t="array" ref="K2476">IF(AND(C2476=1,OR(J2476=42,J2476=6,J2476=7,J2476=8)),1,
IF(AND(OR(C2476=1,C2476="NA"),OR(J2476=42,J2476=6,J2476=7,J2476=8, J2476="NA")),"NA",
IF(_xlfn.MINIFS(Nested_Ifs[a11],Nested_Ifs[ID],Nested_Ifs[[#This Row],[ID]])&lt;&gt;1,IF(AND(C2476=MIN(_xlfn._xlws.FILTER(Nested_Ifs[a11], Nested_Ifs[ID]=Nested_Ifs[[#This Row],[ID]])), OR(J2476=42,J2476=6,J2476=7,J2476=8)),1,
IF(_xlfn.MINIFS(Nested_Ifs[a11],Nested_Ifs[ID],Nested_Ifs[[#This Row],[ID]])&lt;&gt;1,IF(AND(OR(C2476=MIN(_xlfn._xlws.FILTER(Nested_Ifs[a11], Nested_Ifs[ID]=Nested_Ifs[[#This Row],[ID]])), C2476 = "NA"), OR(J2476=42,J2476=6,J2476=7,J2476=8, J2476 = "NA")),"NA",0),0)),0)))</f>
        <v>0</v>
      </c>
      <c r="L2476">
        <v>2</v>
      </c>
      <c r="M2476">
        <v>2</v>
      </c>
      <c r="N2476" t="s">
        <v>0</v>
      </c>
      <c r="O2476" s="11">
        <f t="shared" si="38"/>
        <v>0</v>
      </c>
    </row>
    <row r="2477" spans="2:15" x14ac:dyDescent="0.3">
      <c r="B2477">
        <v>28906</v>
      </c>
      <c r="C2477">
        <v>5</v>
      </c>
      <c r="D2477">
        <v>2</v>
      </c>
      <c r="E2477">
        <v>3</v>
      </c>
      <c r="F2477">
        <v>4</v>
      </c>
      <c r="G2477">
        <v>98</v>
      </c>
      <c r="H2477">
        <v>2</v>
      </c>
      <c r="I2477">
        <v>8</v>
      </c>
      <c r="J2477" t="s">
        <v>0</v>
      </c>
      <c r="K2477" s="5" cm="1">
        <f t="array" ref="K2477">IF(AND(C2477=1,OR(J2477=42,J2477=6,J2477=7,J2477=8)),1,
IF(AND(OR(C2477=1,C2477="NA"),OR(J2477=42,J2477=6,J2477=7,J2477=8, J2477="NA")),"NA",
IF(_xlfn.MINIFS(Nested_Ifs[a11],Nested_Ifs[ID],Nested_Ifs[[#This Row],[ID]])&lt;&gt;1,IF(AND(C2477=MIN(_xlfn._xlws.FILTER(Nested_Ifs[a11], Nested_Ifs[ID]=Nested_Ifs[[#This Row],[ID]])), OR(J2477=42,J2477=6,J2477=7,J2477=8)),1,
IF(_xlfn.MINIFS(Nested_Ifs[a11],Nested_Ifs[ID],Nested_Ifs[[#This Row],[ID]])&lt;&gt;1,IF(AND(OR(C2477=MIN(_xlfn._xlws.FILTER(Nested_Ifs[a11], Nested_Ifs[ID]=Nested_Ifs[[#This Row],[ID]])), C2477 = "NA"), OR(J2477=42,J2477=6,J2477=7,J2477=8, J2477 = "NA")),"NA",0),0)),0)))</f>
        <v>0</v>
      </c>
      <c r="L2477">
        <v>2</v>
      </c>
      <c r="M2477">
        <v>2</v>
      </c>
      <c r="N2477" t="s">
        <v>0</v>
      </c>
      <c r="O2477" s="11">
        <f t="shared" si="38"/>
        <v>0</v>
      </c>
    </row>
    <row r="2478" spans="2:15" x14ac:dyDescent="0.3">
      <c r="B2478">
        <v>28907</v>
      </c>
      <c r="C2478">
        <v>1</v>
      </c>
      <c r="D2478">
        <v>1</v>
      </c>
      <c r="E2478">
        <v>1</v>
      </c>
      <c r="F2478">
        <v>58</v>
      </c>
      <c r="G2478">
        <v>1</v>
      </c>
      <c r="H2478" t="s">
        <v>0</v>
      </c>
      <c r="I2478" t="s">
        <v>0</v>
      </c>
      <c r="J2478">
        <v>1</v>
      </c>
      <c r="K2478" s="5" cm="1">
        <f t="array" ref="K2478">IF(AND(C2478=1,OR(J2478=42,J2478=6,J2478=7,J2478=8)),1,
IF(AND(OR(C2478=1,C2478="NA"),OR(J2478=42,J2478=6,J2478=7,J2478=8, J2478="NA")),"NA",
IF(_xlfn.MINIFS(Nested_Ifs[a11],Nested_Ifs[ID],Nested_Ifs[[#This Row],[ID]])&lt;&gt;1,IF(AND(C2478=MIN(_xlfn._xlws.FILTER(Nested_Ifs[a11], Nested_Ifs[ID]=Nested_Ifs[[#This Row],[ID]])), OR(J2478=42,J2478=6,J2478=7,J2478=8)),1,
IF(_xlfn.MINIFS(Nested_Ifs[a11],Nested_Ifs[ID],Nested_Ifs[[#This Row],[ID]])&lt;&gt;1,IF(AND(OR(C2478=MIN(_xlfn._xlws.FILTER(Nested_Ifs[a11], Nested_Ifs[ID]=Nested_Ifs[[#This Row],[ID]])), C2478 = "NA"), OR(J2478=42,J2478=6,J2478=7,J2478=8, J2478 = "NA")),"NA",0),0)),0)))</f>
        <v>0</v>
      </c>
      <c r="L2478">
        <v>2</v>
      </c>
      <c r="M2478">
        <v>2</v>
      </c>
      <c r="N2478" t="s">
        <v>0</v>
      </c>
      <c r="O2478" s="11">
        <f t="shared" si="38"/>
        <v>0</v>
      </c>
    </row>
    <row r="2479" spans="2:15" x14ac:dyDescent="0.3">
      <c r="B2479">
        <v>28907</v>
      </c>
      <c r="C2479">
        <v>2</v>
      </c>
      <c r="D2479">
        <v>2</v>
      </c>
      <c r="E2479">
        <v>2</v>
      </c>
      <c r="F2479">
        <v>58</v>
      </c>
      <c r="G2479">
        <v>1</v>
      </c>
      <c r="H2479" t="s">
        <v>0</v>
      </c>
      <c r="I2479" t="s">
        <v>0</v>
      </c>
      <c r="J2479">
        <v>1</v>
      </c>
      <c r="K2479" s="5" cm="1">
        <f t="array" ref="K2479">IF(AND(C2479=1,OR(J2479=42,J2479=6,J2479=7,J2479=8)),1,
IF(AND(OR(C2479=1,C2479="NA"),OR(J2479=42,J2479=6,J2479=7,J2479=8, J2479="NA")),"NA",
IF(_xlfn.MINIFS(Nested_Ifs[a11],Nested_Ifs[ID],Nested_Ifs[[#This Row],[ID]])&lt;&gt;1,IF(AND(C2479=MIN(_xlfn._xlws.FILTER(Nested_Ifs[a11], Nested_Ifs[ID]=Nested_Ifs[[#This Row],[ID]])), OR(J2479=42,J2479=6,J2479=7,J2479=8)),1,
IF(_xlfn.MINIFS(Nested_Ifs[a11],Nested_Ifs[ID],Nested_Ifs[[#This Row],[ID]])&lt;&gt;1,IF(AND(OR(C2479=MIN(_xlfn._xlws.FILTER(Nested_Ifs[a11], Nested_Ifs[ID]=Nested_Ifs[[#This Row],[ID]])), C2479 = "NA"), OR(J2479=42,J2479=6,J2479=7,J2479=8, J2479 = "NA")),"NA",0),0)),0)))</f>
        <v>0</v>
      </c>
      <c r="L2479">
        <v>2</v>
      </c>
      <c r="M2479">
        <v>2</v>
      </c>
      <c r="N2479" t="s">
        <v>0</v>
      </c>
      <c r="O2479" s="11">
        <f t="shared" si="38"/>
        <v>0</v>
      </c>
    </row>
    <row r="2480" spans="2:15" x14ac:dyDescent="0.3">
      <c r="B2480">
        <v>28907</v>
      </c>
      <c r="C2480">
        <v>3</v>
      </c>
      <c r="D2480">
        <v>2</v>
      </c>
      <c r="E2480">
        <v>8</v>
      </c>
      <c r="F2480">
        <v>18</v>
      </c>
      <c r="G2480">
        <v>6</v>
      </c>
      <c r="H2480" t="s">
        <v>0</v>
      </c>
      <c r="I2480" t="s">
        <v>0</v>
      </c>
      <c r="J2480" t="s">
        <v>0</v>
      </c>
      <c r="K2480" s="5" cm="1">
        <f t="array" ref="K2480">IF(AND(C2480=1,OR(J2480=42,J2480=6,J2480=7,J2480=8)),1,
IF(AND(OR(C2480=1,C2480="NA"),OR(J2480=42,J2480=6,J2480=7,J2480=8, J2480="NA")),"NA",
IF(_xlfn.MINIFS(Nested_Ifs[a11],Nested_Ifs[ID],Nested_Ifs[[#This Row],[ID]])&lt;&gt;1,IF(AND(C2480=MIN(_xlfn._xlws.FILTER(Nested_Ifs[a11], Nested_Ifs[ID]=Nested_Ifs[[#This Row],[ID]])), OR(J2480=42,J2480=6,J2480=7,J2480=8)),1,
IF(_xlfn.MINIFS(Nested_Ifs[a11],Nested_Ifs[ID],Nested_Ifs[[#This Row],[ID]])&lt;&gt;1,IF(AND(OR(C2480=MIN(_xlfn._xlws.FILTER(Nested_Ifs[a11], Nested_Ifs[ID]=Nested_Ifs[[#This Row],[ID]])), C2480 = "NA"), OR(J2480=42,J2480=6,J2480=7,J2480=8, J2480 = "NA")),"NA",0),0)),0)))</f>
        <v>0</v>
      </c>
      <c r="L2480">
        <v>2</v>
      </c>
      <c r="M2480">
        <v>2</v>
      </c>
      <c r="N2480" t="s">
        <v>0</v>
      </c>
      <c r="O2480" s="11">
        <f t="shared" si="38"/>
        <v>0</v>
      </c>
    </row>
    <row r="2481" spans="2:15" x14ac:dyDescent="0.3">
      <c r="B2481">
        <v>28907</v>
      </c>
      <c r="C2481">
        <v>4</v>
      </c>
      <c r="D2481">
        <v>1</v>
      </c>
      <c r="E2481">
        <v>8</v>
      </c>
      <c r="F2481">
        <v>14</v>
      </c>
      <c r="G2481">
        <v>6</v>
      </c>
      <c r="H2481" t="s">
        <v>0</v>
      </c>
      <c r="I2481" t="s">
        <v>0</v>
      </c>
      <c r="J2481" t="s">
        <v>0</v>
      </c>
      <c r="K2481" s="5" cm="1">
        <f t="array" ref="K2481">IF(AND(C2481=1,OR(J2481=42,J2481=6,J2481=7,J2481=8)),1,
IF(AND(OR(C2481=1,C2481="NA"),OR(J2481=42,J2481=6,J2481=7,J2481=8, J2481="NA")),"NA",
IF(_xlfn.MINIFS(Nested_Ifs[a11],Nested_Ifs[ID],Nested_Ifs[[#This Row],[ID]])&lt;&gt;1,IF(AND(C2481=MIN(_xlfn._xlws.FILTER(Nested_Ifs[a11], Nested_Ifs[ID]=Nested_Ifs[[#This Row],[ID]])), OR(J2481=42,J2481=6,J2481=7,J2481=8)),1,
IF(_xlfn.MINIFS(Nested_Ifs[a11],Nested_Ifs[ID],Nested_Ifs[[#This Row],[ID]])&lt;&gt;1,IF(AND(OR(C2481=MIN(_xlfn._xlws.FILTER(Nested_Ifs[a11], Nested_Ifs[ID]=Nested_Ifs[[#This Row],[ID]])), C2481 = "NA"), OR(J2481=42,J2481=6,J2481=7,J2481=8, J2481 = "NA")),"NA",0),0)),0)))</f>
        <v>0</v>
      </c>
      <c r="L2481">
        <v>2</v>
      </c>
      <c r="M2481">
        <v>2</v>
      </c>
      <c r="N2481" t="s">
        <v>0</v>
      </c>
      <c r="O2481" s="11">
        <f t="shared" si="38"/>
        <v>0</v>
      </c>
    </row>
    <row r="2482" spans="2:15" x14ac:dyDescent="0.3">
      <c r="B2482">
        <v>28908</v>
      </c>
      <c r="C2482">
        <v>1</v>
      </c>
      <c r="D2482">
        <v>2</v>
      </c>
      <c r="E2482">
        <v>1</v>
      </c>
      <c r="F2482">
        <v>58</v>
      </c>
      <c r="G2482">
        <v>5</v>
      </c>
      <c r="H2482" t="s">
        <v>0</v>
      </c>
      <c r="I2482" t="s">
        <v>0</v>
      </c>
      <c r="J2482">
        <v>5</v>
      </c>
      <c r="K2482" s="5" cm="1">
        <f t="array" ref="K2482">IF(AND(C2482=1,OR(J2482=42,J2482=6,J2482=7,J2482=8)),1,
IF(AND(OR(C2482=1,C2482="NA"),OR(J2482=42,J2482=6,J2482=7,J2482=8, J2482="NA")),"NA",
IF(_xlfn.MINIFS(Nested_Ifs[a11],Nested_Ifs[ID],Nested_Ifs[[#This Row],[ID]])&lt;&gt;1,IF(AND(C2482=MIN(_xlfn._xlws.FILTER(Nested_Ifs[a11], Nested_Ifs[ID]=Nested_Ifs[[#This Row],[ID]])), OR(J2482=42,J2482=6,J2482=7,J2482=8)),1,
IF(_xlfn.MINIFS(Nested_Ifs[a11],Nested_Ifs[ID],Nested_Ifs[[#This Row],[ID]])&lt;&gt;1,IF(AND(OR(C2482=MIN(_xlfn._xlws.FILTER(Nested_Ifs[a11], Nested_Ifs[ID]=Nested_Ifs[[#This Row],[ID]])), C2482 = "NA"), OR(J2482=42,J2482=6,J2482=7,J2482=8, J2482 = "NA")),"NA",0),0)),0)))</f>
        <v>0</v>
      </c>
      <c r="L2482">
        <v>2</v>
      </c>
      <c r="M2482">
        <v>2</v>
      </c>
      <c r="N2482" t="s">
        <v>0</v>
      </c>
      <c r="O2482" s="11">
        <f t="shared" si="38"/>
        <v>0</v>
      </c>
    </row>
    <row r="2483" spans="2:15" x14ac:dyDescent="0.3">
      <c r="B2483">
        <v>28908</v>
      </c>
      <c r="C2483">
        <v>2</v>
      </c>
      <c r="D2483">
        <v>1</v>
      </c>
      <c r="E2483">
        <v>3</v>
      </c>
      <c r="F2483">
        <v>35</v>
      </c>
      <c r="G2483">
        <v>1</v>
      </c>
      <c r="H2483" t="s">
        <v>0</v>
      </c>
      <c r="I2483" t="s">
        <v>0</v>
      </c>
      <c r="J2483">
        <v>5</v>
      </c>
      <c r="K2483" s="5" cm="1">
        <f t="array" ref="K2483">IF(AND(C2483=1,OR(J2483=42,J2483=6,J2483=7,J2483=8)),1,
IF(AND(OR(C2483=1,C2483="NA"),OR(J2483=42,J2483=6,J2483=7,J2483=8, J2483="NA")),"NA",
IF(_xlfn.MINIFS(Nested_Ifs[a11],Nested_Ifs[ID],Nested_Ifs[[#This Row],[ID]])&lt;&gt;1,IF(AND(C2483=MIN(_xlfn._xlws.FILTER(Nested_Ifs[a11], Nested_Ifs[ID]=Nested_Ifs[[#This Row],[ID]])), OR(J2483=42,J2483=6,J2483=7,J2483=8)),1,
IF(_xlfn.MINIFS(Nested_Ifs[a11],Nested_Ifs[ID],Nested_Ifs[[#This Row],[ID]])&lt;&gt;1,IF(AND(OR(C2483=MIN(_xlfn._xlws.FILTER(Nested_Ifs[a11], Nested_Ifs[ID]=Nested_Ifs[[#This Row],[ID]])), C2483 = "NA"), OR(J2483=42,J2483=6,J2483=7,J2483=8, J2483 = "NA")),"NA",0),0)),0)))</f>
        <v>0</v>
      </c>
      <c r="L2483">
        <v>2</v>
      </c>
      <c r="M2483">
        <v>2</v>
      </c>
      <c r="N2483" t="s">
        <v>0</v>
      </c>
      <c r="O2483" s="11">
        <f t="shared" si="38"/>
        <v>0</v>
      </c>
    </row>
    <row r="2484" spans="2:15" x14ac:dyDescent="0.3">
      <c r="B2484">
        <v>28908</v>
      </c>
      <c r="C2484">
        <v>3</v>
      </c>
      <c r="D2484">
        <v>2</v>
      </c>
      <c r="E2484">
        <v>4</v>
      </c>
      <c r="F2484">
        <v>30</v>
      </c>
      <c r="G2484">
        <v>1</v>
      </c>
      <c r="H2484" t="s">
        <v>0</v>
      </c>
      <c r="I2484" t="s">
        <v>0</v>
      </c>
      <c r="J2484">
        <v>5</v>
      </c>
      <c r="K2484" s="5" cm="1">
        <f t="array" ref="K2484">IF(AND(C2484=1,OR(J2484=42,J2484=6,J2484=7,J2484=8)),1,
IF(AND(OR(C2484=1,C2484="NA"),OR(J2484=42,J2484=6,J2484=7,J2484=8, J2484="NA")),"NA",
IF(_xlfn.MINIFS(Nested_Ifs[a11],Nested_Ifs[ID],Nested_Ifs[[#This Row],[ID]])&lt;&gt;1,IF(AND(C2484=MIN(_xlfn._xlws.FILTER(Nested_Ifs[a11], Nested_Ifs[ID]=Nested_Ifs[[#This Row],[ID]])), OR(J2484=42,J2484=6,J2484=7,J2484=8)),1,
IF(_xlfn.MINIFS(Nested_Ifs[a11],Nested_Ifs[ID],Nested_Ifs[[#This Row],[ID]])&lt;&gt;1,IF(AND(OR(C2484=MIN(_xlfn._xlws.FILTER(Nested_Ifs[a11], Nested_Ifs[ID]=Nested_Ifs[[#This Row],[ID]])), C2484 = "NA"), OR(J2484=42,J2484=6,J2484=7,J2484=8, J2484 = "NA")),"NA",0),0)),0)))</f>
        <v>0</v>
      </c>
      <c r="L2484">
        <v>2</v>
      </c>
      <c r="M2484">
        <v>2</v>
      </c>
      <c r="N2484" t="s">
        <v>0</v>
      </c>
      <c r="O2484" s="11">
        <f t="shared" si="38"/>
        <v>0</v>
      </c>
    </row>
    <row r="2485" spans="2:15" x14ac:dyDescent="0.3">
      <c r="B2485">
        <v>28908</v>
      </c>
      <c r="C2485">
        <v>4</v>
      </c>
      <c r="D2485">
        <v>1</v>
      </c>
      <c r="E2485">
        <v>8</v>
      </c>
      <c r="F2485">
        <v>5</v>
      </c>
      <c r="G2485">
        <v>98</v>
      </c>
      <c r="H2485">
        <v>1</v>
      </c>
      <c r="I2485" t="s">
        <v>0</v>
      </c>
      <c r="J2485" t="s">
        <v>0</v>
      </c>
      <c r="K2485" s="5" cm="1">
        <f t="array" ref="K2485">IF(AND(C2485=1,OR(J2485=42,J2485=6,J2485=7,J2485=8)),1,
IF(AND(OR(C2485=1,C2485="NA"),OR(J2485=42,J2485=6,J2485=7,J2485=8, J2485="NA")),"NA",
IF(_xlfn.MINIFS(Nested_Ifs[a11],Nested_Ifs[ID],Nested_Ifs[[#This Row],[ID]])&lt;&gt;1,IF(AND(C2485=MIN(_xlfn._xlws.FILTER(Nested_Ifs[a11], Nested_Ifs[ID]=Nested_Ifs[[#This Row],[ID]])), OR(J2485=42,J2485=6,J2485=7,J2485=8)),1,
IF(_xlfn.MINIFS(Nested_Ifs[a11],Nested_Ifs[ID],Nested_Ifs[[#This Row],[ID]])&lt;&gt;1,IF(AND(OR(C2485=MIN(_xlfn._xlws.FILTER(Nested_Ifs[a11], Nested_Ifs[ID]=Nested_Ifs[[#This Row],[ID]])), C2485 = "NA"), OR(J2485=42,J2485=6,J2485=7,J2485=8, J2485 = "NA")),"NA",0),0)),0)))</f>
        <v>0</v>
      </c>
      <c r="L2485">
        <v>2</v>
      </c>
      <c r="M2485">
        <v>2</v>
      </c>
      <c r="N2485" t="s">
        <v>0</v>
      </c>
      <c r="O2485" s="11">
        <f t="shared" si="38"/>
        <v>0</v>
      </c>
    </row>
    <row r="2486" spans="2:15" x14ac:dyDescent="0.3">
      <c r="B2486">
        <v>28908</v>
      </c>
      <c r="C2486">
        <v>5</v>
      </c>
      <c r="D2486">
        <v>1</v>
      </c>
      <c r="E2486">
        <v>8</v>
      </c>
      <c r="F2486">
        <v>2</v>
      </c>
      <c r="G2486">
        <v>98</v>
      </c>
      <c r="H2486">
        <v>2</v>
      </c>
      <c r="I2486">
        <v>8</v>
      </c>
      <c r="J2486" t="s">
        <v>0</v>
      </c>
      <c r="K2486" s="5" cm="1">
        <f t="array" ref="K2486">IF(AND(C2486=1,OR(J2486=42,J2486=6,J2486=7,J2486=8)),1,
IF(AND(OR(C2486=1,C2486="NA"),OR(J2486=42,J2486=6,J2486=7,J2486=8, J2486="NA")),"NA",
IF(_xlfn.MINIFS(Nested_Ifs[a11],Nested_Ifs[ID],Nested_Ifs[[#This Row],[ID]])&lt;&gt;1,IF(AND(C2486=MIN(_xlfn._xlws.FILTER(Nested_Ifs[a11], Nested_Ifs[ID]=Nested_Ifs[[#This Row],[ID]])), OR(J2486=42,J2486=6,J2486=7,J2486=8)),1,
IF(_xlfn.MINIFS(Nested_Ifs[a11],Nested_Ifs[ID],Nested_Ifs[[#This Row],[ID]])&lt;&gt;1,IF(AND(OR(C2486=MIN(_xlfn._xlws.FILTER(Nested_Ifs[a11], Nested_Ifs[ID]=Nested_Ifs[[#This Row],[ID]])), C2486 = "NA"), OR(J2486=42,J2486=6,J2486=7,J2486=8, J2486 = "NA")),"NA",0),0)),0)))</f>
        <v>0</v>
      </c>
      <c r="L2486">
        <v>2</v>
      </c>
      <c r="M2486">
        <v>2</v>
      </c>
      <c r="N2486" t="s">
        <v>0</v>
      </c>
      <c r="O2486" s="11">
        <f t="shared" si="38"/>
        <v>0</v>
      </c>
    </row>
    <row r="2487" spans="2:15" x14ac:dyDescent="0.3">
      <c r="B2487">
        <v>28909</v>
      </c>
      <c r="C2487">
        <v>1</v>
      </c>
      <c r="D2487">
        <v>2</v>
      </c>
      <c r="E2487">
        <v>1</v>
      </c>
      <c r="F2487">
        <v>64</v>
      </c>
      <c r="G2487">
        <v>5</v>
      </c>
      <c r="H2487" t="s">
        <v>0</v>
      </c>
      <c r="I2487" t="s">
        <v>0</v>
      </c>
      <c r="J2487">
        <v>1</v>
      </c>
      <c r="K2487" s="5" cm="1">
        <f t="array" ref="K2487">IF(AND(C2487=1,OR(J2487=42,J2487=6,J2487=7,J2487=8)),1,
IF(AND(OR(C2487=1,C2487="NA"),OR(J2487=42,J2487=6,J2487=7,J2487=8, J2487="NA")),"NA",
IF(_xlfn.MINIFS(Nested_Ifs[a11],Nested_Ifs[ID],Nested_Ifs[[#This Row],[ID]])&lt;&gt;1,IF(AND(C2487=MIN(_xlfn._xlws.FILTER(Nested_Ifs[a11], Nested_Ifs[ID]=Nested_Ifs[[#This Row],[ID]])), OR(J2487=42,J2487=6,J2487=7,J2487=8)),1,
IF(_xlfn.MINIFS(Nested_Ifs[a11],Nested_Ifs[ID],Nested_Ifs[[#This Row],[ID]])&lt;&gt;1,IF(AND(OR(C2487=MIN(_xlfn._xlws.FILTER(Nested_Ifs[a11], Nested_Ifs[ID]=Nested_Ifs[[#This Row],[ID]])), C2487 = "NA"), OR(J2487=42,J2487=6,J2487=7,J2487=8, J2487 = "NA")),"NA",0),0)),0)))</f>
        <v>0</v>
      </c>
      <c r="L2487">
        <v>2</v>
      </c>
      <c r="M2487">
        <v>2</v>
      </c>
      <c r="N2487" t="s">
        <v>0</v>
      </c>
      <c r="O2487" s="11">
        <f t="shared" si="38"/>
        <v>0</v>
      </c>
    </row>
    <row r="2488" spans="2:15" x14ac:dyDescent="0.3">
      <c r="B2488">
        <v>28909</v>
      </c>
      <c r="C2488">
        <v>2</v>
      </c>
      <c r="D2488">
        <v>1</v>
      </c>
      <c r="E2488">
        <v>3</v>
      </c>
      <c r="F2488">
        <v>36</v>
      </c>
      <c r="G2488">
        <v>1</v>
      </c>
      <c r="H2488" t="s">
        <v>0</v>
      </c>
      <c r="I2488" t="s">
        <v>0</v>
      </c>
      <c r="J2488">
        <v>5</v>
      </c>
      <c r="K2488" s="5" cm="1">
        <f t="array" ref="K2488">IF(AND(C2488=1,OR(J2488=42,J2488=6,J2488=7,J2488=8)),1,
IF(AND(OR(C2488=1,C2488="NA"),OR(J2488=42,J2488=6,J2488=7,J2488=8, J2488="NA")),"NA",
IF(_xlfn.MINIFS(Nested_Ifs[a11],Nested_Ifs[ID],Nested_Ifs[[#This Row],[ID]])&lt;&gt;1,IF(AND(C2488=MIN(_xlfn._xlws.FILTER(Nested_Ifs[a11], Nested_Ifs[ID]=Nested_Ifs[[#This Row],[ID]])), OR(J2488=42,J2488=6,J2488=7,J2488=8)),1,
IF(_xlfn.MINIFS(Nested_Ifs[a11],Nested_Ifs[ID],Nested_Ifs[[#This Row],[ID]])&lt;&gt;1,IF(AND(OR(C2488=MIN(_xlfn._xlws.FILTER(Nested_Ifs[a11], Nested_Ifs[ID]=Nested_Ifs[[#This Row],[ID]])), C2488 = "NA"), OR(J2488=42,J2488=6,J2488=7,J2488=8, J2488 = "NA")),"NA",0),0)),0)))</f>
        <v>0</v>
      </c>
      <c r="L2488">
        <v>2</v>
      </c>
      <c r="M2488">
        <v>2</v>
      </c>
      <c r="N2488" t="s">
        <v>0</v>
      </c>
      <c r="O2488" s="11">
        <f t="shared" si="38"/>
        <v>0</v>
      </c>
    </row>
    <row r="2489" spans="2:15" x14ac:dyDescent="0.3">
      <c r="B2489">
        <v>28909</v>
      </c>
      <c r="C2489">
        <v>3</v>
      </c>
      <c r="D2489">
        <v>2</v>
      </c>
      <c r="E2489">
        <v>4</v>
      </c>
      <c r="F2489">
        <v>29</v>
      </c>
      <c r="G2489">
        <v>1</v>
      </c>
      <c r="H2489" t="s">
        <v>0</v>
      </c>
      <c r="I2489" t="s">
        <v>0</v>
      </c>
      <c r="J2489">
        <v>1</v>
      </c>
      <c r="K2489" s="5" cm="1">
        <f t="array" ref="K2489">IF(AND(C2489=1,OR(J2489=42,J2489=6,J2489=7,J2489=8)),1,
IF(AND(OR(C2489=1,C2489="NA"),OR(J2489=42,J2489=6,J2489=7,J2489=8, J2489="NA")),"NA",
IF(_xlfn.MINIFS(Nested_Ifs[a11],Nested_Ifs[ID],Nested_Ifs[[#This Row],[ID]])&lt;&gt;1,IF(AND(C2489=MIN(_xlfn._xlws.FILTER(Nested_Ifs[a11], Nested_Ifs[ID]=Nested_Ifs[[#This Row],[ID]])), OR(J2489=42,J2489=6,J2489=7,J2489=8)),1,
IF(_xlfn.MINIFS(Nested_Ifs[a11],Nested_Ifs[ID],Nested_Ifs[[#This Row],[ID]])&lt;&gt;1,IF(AND(OR(C2489=MIN(_xlfn._xlws.FILTER(Nested_Ifs[a11], Nested_Ifs[ID]=Nested_Ifs[[#This Row],[ID]])), C2489 = "NA"), OR(J2489=42,J2489=6,J2489=7,J2489=8, J2489 = "NA")),"NA",0),0)),0)))</f>
        <v>0</v>
      </c>
      <c r="L2489">
        <v>2</v>
      </c>
      <c r="M2489">
        <v>2</v>
      </c>
      <c r="N2489" t="s">
        <v>0</v>
      </c>
      <c r="O2489" s="11">
        <f t="shared" si="38"/>
        <v>0</v>
      </c>
    </row>
    <row r="2490" spans="2:15" x14ac:dyDescent="0.3">
      <c r="B2490">
        <v>28909</v>
      </c>
      <c r="C2490">
        <v>4</v>
      </c>
      <c r="D2490">
        <v>1</v>
      </c>
      <c r="E2490">
        <v>8</v>
      </c>
      <c r="F2490">
        <v>7</v>
      </c>
      <c r="G2490">
        <v>98</v>
      </c>
      <c r="H2490" t="s">
        <v>0</v>
      </c>
      <c r="I2490" t="s">
        <v>0</v>
      </c>
      <c r="J2490" t="s">
        <v>0</v>
      </c>
      <c r="K2490" s="5" cm="1">
        <f t="array" ref="K2490">IF(AND(C2490=1,OR(J2490=42,J2490=6,J2490=7,J2490=8)),1,
IF(AND(OR(C2490=1,C2490="NA"),OR(J2490=42,J2490=6,J2490=7,J2490=8, J2490="NA")),"NA",
IF(_xlfn.MINIFS(Nested_Ifs[a11],Nested_Ifs[ID],Nested_Ifs[[#This Row],[ID]])&lt;&gt;1,IF(AND(C2490=MIN(_xlfn._xlws.FILTER(Nested_Ifs[a11], Nested_Ifs[ID]=Nested_Ifs[[#This Row],[ID]])), OR(J2490=42,J2490=6,J2490=7,J2490=8)),1,
IF(_xlfn.MINIFS(Nested_Ifs[a11],Nested_Ifs[ID],Nested_Ifs[[#This Row],[ID]])&lt;&gt;1,IF(AND(OR(C2490=MIN(_xlfn._xlws.FILTER(Nested_Ifs[a11], Nested_Ifs[ID]=Nested_Ifs[[#This Row],[ID]])), C2490 = "NA"), OR(J2490=42,J2490=6,J2490=7,J2490=8, J2490 = "NA")),"NA",0),0)),0)))</f>
        <v>0</v>
      </c>
      <c r="L2490">
        <v>2</v>
      </c>
      <c r="M2490">
        <v>2</v>
      </c>
      <c r="N2490" t="s">
        <v>0</v>
      </c>
      <c r="O2490" s="11">
        <f t="shared" si="38"/>
        <v>0</v>
      </c>
    </row>
    <row r="2491" spans="2:15" x14ac:dyDescent="0.3">
      <c r="B2491">
        <v>28909</v>
      </c>
      <c r="C2491">
        <v>5</v>
      </c>
      <c r="D2491">
        <v>2</v>
      </c>
      <c r="E2491">
        <v>8</v>
      </c>
      <c r="F2491">
        <v>6</v>
      </c>
      <c r="G2491">
        <v>98</v>
      </c>
      <c r="H2491" t="s">
        <v>0</v>
      </c>
      <c r="I2491" t="s">
        <v>0</v>
      </c>
      <c r="J2491" t="s">
        <v>0</v>
      </c>
      <c r="K2491" s="5" cm="1">
        <f t="array" ref="K2491">IF(AND(C2491=1,OR(J2491=42,J2491=6,J2491=7,J2491=8)),1,
IF(AND(OR(C2491=1,C2491="NA"),OR(J2491=42,J2491=6,J2491=7,J2491=8, J2491="NA")),"NA",
IF(_xlfn.MINIFS(Nested_Ifs[a11],Nested_Ifs[ID],Nested_Ifs[[#This Row],[ID]])&lt;&gt;1,IF(AND(C2491=MIN(_xlfn._xlws.FILTER(Nested_Ifs[a11], Nested_Ifs[ID]=Nested_Ifs[[#This Row],[ID]])), OR(J2491=42,J2491=6,J2491=7,J2491=8)),1,
IF(_xlfn.MINIFS(Nested_Ifs[a11],Nested_Ifs[ID],Nested_Ifs[[#This Row],[ID]])&lt;&gt;1,IF(AND(OR(C2491=MIN(_xlfn._xlws.FILTER(Nested_Ifs[a11], Nested_Ifs[ID]=Nested_Ifs[[#This Row],[ID]])), C2491 = "NA"), OR(J2491=42,J2491=6,J2491=7,J2491=8, J2491 = "NA")),"NA",0),0)),0)))</f>
        <v>0</v>
      </c>
      <c r="L2491">
        <v>2</v>
      </c>
      <c r="M2491">
        <v>2</v>
      </c>
      <c r="N2491" t="s">
        <v>0</v>
      </c>
      <c r="O2491" s="11">
        <f t="shared" si="38"/>
        <v>0</v>
      </c>
    </row>
    <row r="2492" spans="2:15" x14ac:dyDescent="0.3">
      <c r="B2492">
        <v>28909</v>
      </c>
      <c r="C2492">
        <v>6</v>
      </c>
      <c r="D2492">
        <v>1</v>
      </c>
      <c r="E2492">
        <v>8</v>
      </c>
      <c r="F2492">
        <v>1</v>
      </c>
      <c r="G2492">
        <v>98</v>
      </c>
      <c r="H2492">
        <v>2</v>
      </c>
      <c r="I2492">
        <v>8</v>
      </c>
      <c r="J2492" t="s">
        <v>0</v>
      </c>
      <c r="K2492" s="5" cm="1">
        <f t="array" ref="K2492">IF(AND(C2492=1,OR(J2492=42,J2492=6,J2492=7,J2492=8)),1,
IF(AND(OR(C2492=1,C2492="NA"),OR(J2492=42,J2492=6,J2492=7,J2492=8, J2492="NA")),"NA",
IF(_xlfn.MINIFS(Nested_Ifs[a11],Nested_Ifs[ID],Nested_Ifs[[#This Row],[ID]])&lt;&gt;1,IF(AND(C2492=MIN(_xlfn._xlws.FILTER(Nested_Ifs[a11], Nested_Ifs[ID]=Nested_Ifs[[#This Row],[ID]])), OR(J2492=42,J2492=6,J2492=7,J2492=8)),1,
IF(_xlfn.MINIFS(Nested_Ifs[a11],Nested_Ifs[ID],Nested_Ifs[[#This Row],[ID]])&lt;&gt;1,IF(AND(OR(C2492=MIN(_xlfn._xlws.FILTER(Nested_Ifs[a11], Nested_Ifs[ID]=Nested_Ifs[[#This Row],[ID]])), C2492 = "NA"), OR(J2492=42,J2492=6,J2492=7,J2492=8, J2492 = "NA")),"NA",0),0)),0)))</f>
        <v>0</v>
      </c>
      <c r="L2492">
        <v>2</v>
      </c>
      <c r="M2492">
        <v>2</v>
      </c>
      <c r="N2492" t="s">
        <v>0</v>
      </c>
      <c r="O2492" s="11">
        <f t="shared" si="38"/>
        <v>0</v>
      </c>
    </row>
    <row r="2493" spans="2:15" x14ac:dyDescent="0.3">
      <c r="B2493">
        <v>28916</v>
      </c>
      <c r="C2493">
        <v>1</v>
      </c>
      <c r="D2493">
        <v>1</v>
      </c>
      <c r="E2493">
        <v>1</v>
      </c>
      <c r="F2493">
        <v>67</v>
      </c>
      <c r="G2493">
        <v>1</v>
      </c>
      <c r="H2493" t="s">
        <v>0</v>
      </c>
      <c r="I2493" t="s">
        <v>0</v>
      </c>
      <c r="J2493">
        <v>1</v>
      </c>
      <c r="K2493" s="5" cm="1">
        <f t="array" ref="K2493">IF(AND(C2493=1,OR(J2493=42,J2493=6,J2493=7,J2493=8)),1,
IF(AND(OR(C2493=1,C2493="NA"),OR(J2493=42,J2493=6,J2493=7,J2493=8, J2493="NA")),"NA",
IF(_xlfn.MINIFS(Nested_Ifs[a11],Nested_Ifs[ID],Nested_Ifs[[#This Row],[ID]])&lt;&gt;1,IF(AND(C2493=MIN(_xlfn._xlws.FILTER(Nested_Ifs[a11], Nested_Ifs[ID]=Nested_Ifs[[#This Row],[ID]])), OR(J2493=42,J2493=6,J2493=7,J2493=8)),1,
IF(_xlfn.MINIFS(Nested_Ifs[a11],Nested_Ifs[ID],Nested_Ifs[[#This Row],[ID]])&lt;&gt;1,IF(AND(OR(C2493=MIN(_xlfn._xlws.FILTER(Nested_Ifs[a11], Nested_Ifs[ID]=Nested_Ifs[[#This Row],[ID]])), C2493 = "NA"), OR(J2493=42,J2493=6,J2493=7,J2493=8, J2493 = "NA")),"NA",0),0)),0)))</f>
        <v>0</v>
      </c>
      <c r="L2493">
        <v>2</v>
      </c>
      <c r="M2493">
        <v>2</v>
      </c>
      <c r="N2493" t="s">
        <v>0</v>
      </c>
      <c r="O2493" s="11">
        <f t="shared" si="38"/>
        <v>0</v>
      </c>
    </row>
    <row r="2494" spans="2:15" x14ac:dyDescent="0.3">
      <c r="B2494">
        <v>28916</v>
      </c>
      <c r="C2494">
        <v>2</v>
      </c>
      <c r="D2494">
        <v>2</v>
      </c>
      <c r="E2494">
        <v>2</v>
      </c>
      <c r="F2494">
        <v>66</v>
      </c>
      <c r="G2494">
        <v>1</v>
      </c>
      <c r="H2494" t="s">
        <v>0</v>
      </c>
      <c r="I2494" t="s">
        <v>0</v>
      </c>
      <c r="J2494">
        <v>5</v>
      </c>
      <c r="K2494" s="5" cm="1">
        <f t="array" ref="K2494">IF(AND(C2494=1,OR(J2494=42,J2494=6,J2494=7,J2494=8)),1,
IF(AND(OR(C2494=1,C2494="NA"),OR(J2494=42,J2494=6,J2494=7,J2494=8, J2494="NA")),"NA",
IF(_xlfn.MINIFS(Nested_Ifs[a11],Nested_Ifs[ID],Nested_Ifs[[#This Row],[ID]])&lt;&gt;1,IF(AND(C2494=MIN(_xlfn._xlws.FILTER(Nested_Ifs[a11], Nested_Ifs[ID]=Nested_Ifs[[#This Row],[ID]])), OR(J2494=42,J2494=6,J2494=7,J2494=8)),1,
IF(_xlfn.MINIFS(Nested_Ifs[a11],Nested_Ifs[ID],Nested_Ifs[[#This Row],[ID]])&lt;&gt;1,IF(AND(OR(C2494=MIN(_xlfn._xlws.FILTER(Nested_Ifs[a11], Nested_Ifs[ID]=Nested_Ifs[[#This Row],[ID]])), C2494 = "NA"), OR(J2494=42,J2494=6,J2494=7,J2494=8, J2494 = "NA")),"NA",0),0)),0)))</f>
        <v>0</v>
      </c>
      <c r="L2494">
        <v>2</v>
      </c>
      <c r="M2494">
        <v>2</v>
      </c>
      <c r="N2494" t="s">
        <v>0</v>
      </c>
      <c r="O2494" s="11">
        <f t="shared" si="38"/>
        <v>0</v>
      </c>
    </row>
    <row r="2495" spans="2:15" x14ac:dyDescent="0.3">
      <c r="B2495">
        <v>28916</v>
      </c>
      <c r="C2495">
        <v>3</v>
      </c>
      <c r="D2495">
        <v>1</v>
      </c>
      <c r="E2495">
        <v>8</v>
      </c>
      <c r="F2495">
        <v>16</v>
      </c>
      <c r="G2495">
        <v>6</v>
      </c>
      <c r="H2495" t="s">
        <v>0</v>
      </c>
      <c r="I2495" t="s">
        <v>0</v>
      </c>
      <c r="J2495" t="s">
        <v>0</v>
      </c>
      <c r="K2495" s="5" cm="1">
        <f t="array" ref="K2495">IF(AND(C2495=1,OR(J2495=42,J2495=6,J2495=7,J2495=8)),1,
IF(AND(OR(C2495=1,C2495="NA"),OR(J2495=42,J2495=6,J2495=7,J2495=8, J2495="NA")),"NA",
IF(_xlfn.MINIFS(Nested_Ifs[a11],Nested_Ifs[ID],Nested_Ifs[[#This Row],[ID]])&lt;&gt;1,IF(AND(C2495=MIN(_xlfn._xlws.FILTER(Nested_Ifs[a11], Nested_Ifs[ID]=Nested_Ifs[[#This Row],[ID]])), OR(J2495=42,J2495=6,J2495=7,J2495=8)),1,
IF(_xlfn.MINIFS(Nested_Ifs[a11],Nested_Ifs[ID],Nested_Ifs[[#This Row],[ID]])&lt;&gt;1,IF(AND(OR(C2495=MIN(_xlfn._xlws.FILTER(Nested_Ifs[a11], Nested_Ifs[ID]=Nested_Ifs[[#This Row],[ID]])), C2495 = "NA"), OR(J2495=42,J2495=6,J2495=7,J2495=8, J2495 = "NA")),"NA",0),0)),0)))</f>
        <v>0</v>
      </c>
      <c r="L2495">
        <v>2</v>
      </c>
      <c r="M2495">
        <v>2</v>
      </c>
      <c r="N2495" t="s">
        <v>0</v>
      </c>
      <c r="O2495" s="11">
        <f t="shared" si="38"/>
        <v>0</v>
      </c>
    </row>
    <row r="2496" spans="2:15" x14ac:dyDescent="0.3">
      <c r="B2496">
        <v>28918</v>
      </c>
      <c r="C2496">
        <v>1</v>
      </c>
      <c r="D2496">
        <v>1</v>
      </c>
      <c r="E2496">
        <v>1</v>
      </c>
      <c r="F2496">
        <v>35</v>
      </c>
      <c r="G2496">
        <v>1</v>
      </c>
      <c r="H2496" t="s">
        <v>0</v>
      </c>
      <c r="I2496" t="s">
        <v>0</v>
      </c>
      <c r="J2496">
        <v>5</v>
      </c>
      <c r="K2496" s="5" cm="1">
        <f t="array" ref="K2496">IF(AND(C2496=1,OR(J2496=42,J2496=6,J2496=7,J2496=8)),1,
IF(AND(OR(C2496=1,C2496="NA"),OR(J2496=42,J2496=6,J2496=7,J2496=8, J2496="NA")),"NA",
IF(_xlfn.MINIFS(Nested_Ifs[a11],Nested_Ifs[ID],Nested_Ifs[[#This Row],[ID]])&lt;&gt;1,IF(AND(C2496=MIN(_xlfn._xlws.FILTER(Nested_Ifs[a11], Nested_Ifs[ID]=Nested_Ifs[[#This Row],[ID]])), OR(J2496=42,J2496=6,J2496=7,J2496=8)),1,
IF(_xlfn.MINIFS(Nested_Ifs[a11],Nested_Ifs[ID],Nested_Ifs[[#This Row],[ID]])&lt;&gt;1,IF(AND(OR(C2496=MIN(_xlfn._xlws.FILTER(Nested_Ifs[a11], Nested_Ifs[ID]=Nested_Ifs[[#This Row],[ID]])), C2496 = "NA"), OR(J2496=42,J2496=6,J2496=7,J2496=8, J2496 = "NA")),"NA",0),0)),0)))</f>
        <v>0</v>
      </c>
      <c r="L2496">
        <v>2</v>
      </c>
      <c r="M2496">
        <v>2</v>
      </c>
      <c r="N2496" t="s">
        <v>0</v>
      </c>
      <c r="O2496" s="11">
        <f t="shared" si="38"/>
        <v>0</v>
      </c>
    </row>
    <row r="2497" spans="2:15" x14ac:dyDescent="0.3">
      <c r="B2497">
        <v>28918</v>
      </c>
      <c r="C2497">
        <v>2</v>
      </c>
      <c r="D2497">
        <v>2</v>
      </c>
      <c r="E2497">
        <v>2</v>
      </c>
      <c r="F2497">
        <v>35</v>
      </c>
      <c r="G2497">
        <v>1</v>
      </c>
      <c r="H2497" t="s">
        <v>0</v>
      </c>
      <c r="I2497" t="s">
        <v>0</v>
      </c>
      <c r="J2497">
        <v>5</v>
      </c>
      <c r="K2497" s="5" cm="1">
        <f t="array" ref="K2497">IF(AND(C2497=1,OR(J2497=42,J2497=6,J2497=7,J2497=8)),1,
IF(AND(OR(C2497=1,C2497="NA"),OR(J2497=42,J2497=6,J2497=7,J2497=8, J2497="NA")),"NA",
IF(_xlfn.MINIFS(Nested_Ifs[a11],Nested_Ifs[ID],Nested_Ifs[[#This Row],[ID]])&lt;&gt;1,IF(AND(C2497=MIN(_xlfn._xlws.FILTER(Nested_Ifs[a11], Nested_Ifs[ID]=Nested_Ifs[[#This Row],[ID]])), OR(J2497=42,J2497=6,J2497=7,J2497=8)),1,
IF(_xlfn.MINIFS(Nested_Ifs[a11],Nested_Ifs[ID],Nested_Ifs[[#This Row],[ID]])&lt;&gt;1,IF(AND(OR(C2497=MIN(_xlfn._xlws.FILTER(Nested_Ifs[a11], Nested_Ifs[ID]=Nested_Ifs[[#This Row],[ID]])), C2497 = "NA"), OR(J2497=42,J2497=6,J2497=7,J2497=8, J2497 = "NA")),"NA",0),0)),0)))</f>
        <v>0</v>
      </c>
      <c r="L2497">
        <v>2</v>
      </c>
      <c r="M2497">
        <v>2</v>
      </c>
      <c r="N2497" t="s">
        <v>0</v>
      </c>
      <c r="O2497" s="11">
        <f t="shared" si="38"/>
        <v>0</v>
      </c>
    </row>
    <row r="2498" spans="2:15" x14ac:dyDescent="0.3">
      <c r="B2498">
        <v>28918</v>
      </c>
      <c r="C2498">
        <v>3</v>
      </c>
      <c r="D2498">
        <v>2</v>
      </c>
      <c r="E2498">
        <v>3</v>
      </c>
      <c r="F2498">
        <v>11</v>
      </c>
      <c r="G2498" t="s">
        <v>0</v>
      </c>
      <c r="H2498" t="s">
        <v>0</v>
      </c>
      <c r="I2498" t="s">
        <v>0</v>
      </c>
      <c r="J2498" t="s">
        <v>0</v>
      </c>
      <c r="K2498" s="5" cm="1">
        <f t="array" ref="K2498">IF(AND(C2498=1,OR(J2498=42,J2498=6,J2498=7,J2498=8)),1,
IF(AND(OR(C2498=1,C2498="NA"),OR(J2498=42,J2498=6,J2498=7,J2498=8, J2498="NA")),"NA",
IF(_xlfn.MINIFS(Nested_Ifs[a11],Nested_Ifs[ID],Nested_Ifs[[#This Row],[ID]])&lt;&gt;1,IF(AND(C2498=MIN(_xlfn._xlws.FILTER(Nested_Ifs[a11], Nested_Ifs[ID]=Nested_Ifs[[#This Row],[ID]])), OR(J2498=42,J2498=6,J2498=7,J2498=8)),1,
IF(_xlfn.MINIFS(Nested_Ifs[a11],Nested_Ifs[ID],Nested_Ifs[[#This Row],[ID]])&lt;&gt;1,IF(AND(OR(C2498=MIN(_xlfn._xlws.FILTER(Nested_Ifs[a11], Nested_Ifs[ID]=Nested_Ifs[[#This Row],[ID]])), C2498 = "NA"), OR(J2498=42,J2498=6,J2498=7,J2498=8, J2498 = "NA")),"NA",0),0)),0)))</f>
        <v>0</v>
      </c>
      <c r="L2498">
        <v>2</v>
      </c>
      <c r="M2498">
        <v>2</v>
      </c>
      <c r="N2498" t="s">
        <v>0</v>
      </c>
      <c r="O2498" s="11">
        <f t="shared" si="38"/>
        <v>0</v>
      </c>
    </row>
    <row r="2499" spans="2:15" x14ac:dyDescent="0.3">
      <c r="B2499">
        <v>28918</v>
      </c>
      <c r="C2499">
        <v>4</v>
      </c>
      <c r="D2499">
        <v>1</v>
      </c>
      <c r="E2499">
        <v>3</v>
      </c>
      <c r="F2499">
        <v>6</v>
      </c>
      <c r="G2499" t="s">
        <v>0</v>
      </c>
      <c r="H2499" t="s">
        <v>0</v>
      </c>
      <c r="I2499" t="s">
        <v>0</v>
      </c>
      <c r="J2499" t="s">
        <v>0</v>
      </c>
      <c r="K2499" s="5" cm="1">
        <f t="array" ref="K2499">IF(AND(C2499=1,OR(J2499=42,J2499=6,J2499=7,J2499=8)),1,
IF(AND(OR(C2499=1,C2499="NA"),OR(J2499=42,J2499=6,J2499=7,J2499=8, J2499="NA")),"NA",
IF(_xlfn.MINIFS(Nested_Ifs[a11],Nested_Ifs[ID],Nested_Ifs[[#This Row],[ID]])&lt;&gt;1,IF(AND(C2499=MIN(_xlfn._xlws.FILTER(Nested_Ifs[a11], Nested_Ifs[ID]=Nested_Ifs[[#This Row],[ID]])), OR(J2499=42,J2499=6,J2499=7,J2499=8)),1,
IF(_xlfn.MINIFS(Nested_Ifs[a11],Nested_Ifs[ID],Nested_Ifs[[#This Row],[ID]])&lt;&gt;1,IF(AND(OR(C2499=MIN(_xlfn._xlws.FILTER(Nested_Ifs[a11], Nested_Ifs[ID]=Nested_Ifs[[#This Row],[ID]])), C2499 = "NA"), OR(J2499=42,J2499=6,J2499=7,J2499=8, J2499 = "NA")),"NA",0),0)),0)))</f>
        <v>0</v>
      </c>
      <c r="L2499">
        <v>2</v>
      </c>
      <c r="M2499">
        <v>2</v>
      </c>
      <c r="N2499" t="s">
        <v>0</v>
      </c>
      <c r="O2499" s="11">
        <f t="shared" si="38"/>
        <v>0</v>
      </c>
    </row>
    <row r="2500" spans="2:15" x14ac:dyDescent="0.3">
      <c r="B2500">
        <v>28918</v>
      </c>
      <c r="C2500">
        <v>5</v>
      </c>
      <c r="D2500">
        <v>2</v>
      </c>
      <c r="E2500">
        <v>3</v>
      </c>
      <c r="F2500">
        <v>4</v>
      </c>
      <c r="G2500" t="s">
        <v>0</v>
      </c>
      <c r="H2500">
        <v>1</v>
      </c>
      <c r="I2500" t="s">
        <v>0</v>
      </c>
      <c r="J2500" t="s">
        <v>0</v>
      </c>
      <c r="K2500" s="5" cm="1">
        <f t="array" ref="K2500">IF(AND(C2500=1,OR(J2500=42,J2500=6,J2500=7,J2500=8)),1,
IF(AND(OR(C2500=1,C2500="NA"),OR(J2500=42,J2500=6,J2500=7,J2500=8, J2500="NA")),"NA",
IF(_xlfn.MINIFS(Nested_Ifs[a11],Nested_Ifs[ID],Nested_Ifs[[#This Row],[ID]])&lt;&gt;1,IF(AND(C2500=MIN(_xlfn._xlws.FILTER(Nested_Ifs[a11], Nested_Ifs[ID]=Nested_Ifs[[#This Row],[ID]])), OR(J2500=42,J2500=6,J2500=7,J2500=8)),1,
IF(_xlfn.MINIFS(Nested_Ifs[a11],Nested_Ifs[ID],Nested_Ifs[[#This Row],[ID]])&lt;&gt;1,IF(AND(OR(C2500=MIN(_xlfn._xlws.FILTER(Nested_Ifs[a11], Nested_Ifs[ID]=Nested_Ifs[[#This Row],[ID]])), C2500 = "NA"), OR(J2500=42,J2500=6,J2500=7,J2500=8, J2500 = "NA")),"NA",0),0)),0)))</f>
        <v>0</v>
      </c>
      <c r="L2500">
        <v>2</v>
      </c>
      <c r="M2500">
        <v>2</v>
      </c>
      <c r="N2500" t="s">
        <v>0</v>
      </c>
      <c r="O2500" s="11">
        <f t="shared" si="38"/>
        <v>0</v>
      </c>
    </row>
    <row r="2501" spans="2:15" x14ac:dyDescent="0.3">
      <c r="B2501">
        <v>28920</v>
      </c>
      <c r="C2501">
        <v>1</v>
      </c>
      <c r="D2501">
        <v>2</v>
      </c>
      <c r="E2501">
        <v>1</v>
      </c>
      <c r="F2501">
        <v>79</v>
      </c>
      <c r="G2501">
        <v>5</v>
      </c>
      <c r="H2501" t="s">
        <v>0</v>
      </c>
      <c r="I2501" t="s">
        <v>0</v>
      </c>
      <c r="J2501">
        <v>6</v>
      </c>
      <c r="K2501" s="5" cm="1">
        <f t="array" ref="K2501">IF(AND(C2501=1,OR(J2501=42,J2501=6,J2501=7,J2501=8)),1,
IF(AND(OR(C2501=1,C2501="NA"),OR(J2501=42,J2501=6,J2501=7,J2501=8, J2501="NA")),"NA",
IF(_xlfn.MINIFS(Nested_Ifs[a11],Nested_Ifs[ID],Nested_Ifs[[#This Row],[ID]])&lt;&gt;1,IF(AND(C2501=MIN(_xlfn._xlws.FILTER(Nested_Ifs[a11], Nested_Ifs[ID]=Nested_Ifs[[#This Row],[ID]])), OR(J2501=42,J2501=6,J2501=7,J2501=8)),1,
IF(_xlfn.MINIFS(Nested_Ifs[a11],Nested_Ifs[ID],Nested_Ifs[[#This Row],[ID]])&lt;&gt;1,IF(AND(OR(C2501=MIN(_xlfn._xlws.FILTER(Nested_Ifs[a11], Nested_Ifs[ID]=Nested_Ifs[[#This Row],[ID]])), C2501 = "NA"), OR(J2501=42,J2501=6,J2501=7,J2501=8, J2501 = "NA")),"NA",0),0)),0)))</f>
        <v>1</v>
      </c>
      <c r="L2501">
        <v>2</v>
      </c>
      <c r="M2501">
        <v>2</v>
      </c>
      <c r="N2501" t="s">
        <v>0</v>
      </c>
      <c r="O2501" s="11">
        <f t="shared" si="38"/>
        <v>0</v>
      </c>
    </row>
    <row r="2502" spans="2:15" x14ac:dyDescent="0.3">
      <c r="B2502">
        <v>28920</v>
      </c>
      <c r="C2502">
        <v>2</v>
      </c>
      <c r="D2502">
        <v>2</v>
      </c>
      <c r="E2502">
        <v>4</v>
      </c>
      <c r="F2502">
        <v>44</v>
      </c>
      <c r="G2502">
        <v>5</v>
      </c>
      <c r="H2502" t="s">
        <v>0</v>
      </c>
      <c r="I2502" t="s">
        <v>0</v>
      </c>
      <c r="J2502">
        <v>5</v>
      </c>
      <c r="K2502" s="5" cm="1">
        <f t="array" ref="K2502">IF(AND(C2502=1,OR(J2502=42,J2502=6,J2502=7,J2502=8)),1,
IF(AND(OR(C2502=1,C2502="NA"),OR(J2502=42,J2502=6,J2502=7,J2502=8, J2502="NA")),"NA",
IF(_xlfn.MINIFS(Nested_Ifs[a11],Nested_Ifs[ID],Nested_Ifs[[#This Row],[ID]])&lt;&gt;1,IF(AND(C2502=MIN(_xlfn._xlws.FILTER(Nested_Ifs[a11], Nested_Ifs[ID]=Nested_Ifs[[#This Row],[ID]])), OR(J2502=42,J2502=6,J2502=7,J2502=8)),1,
IF(_xlfn.MINIFS(Nested_Ifs[a11],Nested_Ifs[ID],Nested_Ifs[[#This Row],[ID]])&lt;&gt;1,IF(AND(OR(C2502=MIN(_xlfn._xlws.FILTER(Nested_Ifs[a11], Nested_Ifs[ID]=Nested_Ifs[[#This Row],[ID]])), C2502 = "NA"), OR(J2502=42,J2502=6,J2502=7,J2502=8, J2502 = "NA")),"NA",0),0)),0)))</f>
        <v>0</v>
      </c>
      <c r="L2502">
        <v>2</v>
      </c>
      <c r="M2502">
        <v>2</v>
      </c>
      <c r="N2502" t="s">
        <v>0</v>
      </c>
      <c r="O2502" s="11">
        <f t="shared" si="38"/>
        <v>0</v>
      </c>
    </row>
    <row r="2503" spans="2:15" x14ac:dyDescent="0.3">
      <c r="B2503">
        <v>28920</v>
      </c>
      <c r="C2503">
        <v>3</v>
      </c>
      <c r="D2503">
        <v>1</v>
      </c>
      <c r="E2503">
        <v>8</v>
      </c>
      <c r="F2503">
        <v>19</v>
      </c>
      <c r="G2503">
        <v>6</v>
      </c>
      <c r="H2503" t="s">
        <v>0</v>
      </c>
      <c r="I2503" t="s">
        <v>0</v>
      </c>
      <c r="J2503">
        <v>5</v>
      </c>
      <c r="K2503" s="5" cm="1">
        <f t="array" ref="K2503">IF(AND(C2503=1,OR(J2503=42,J2503=6,J2503=7,J2503=8)),1,
IF(AND(OR(C2503=1,C2503="NA"),OR(J2503=42,J2503=6,J2503=7,J2503=8, J2503="NA")),"NA",
IF(_xlfn.MINIFS(Nested_Ifs[a11],Nested_Ifs[ID],Nested_Ifs[[#This Row],[ID]])&lt;&gt;1,IF(AND(C2503=MIN(_xlfn._xlws.FILTER(Nested_Ifs[a11], Nested_Ifs[ID]=Nested_Ifs[[#This Row],[ID]])), OR(J2503=42,J2503=6,J2503=7,J2503=8)),1,
IF(_xlfn.MINIFS(Nested_Ifs[a11],Nested_Ifs[ID],Nested_Ifs[[#This Row],[ID]])&lt;&gt;1,IF(AND(OR(C2503=MIN(_xlfn._xlws.FILTER(Nested_Ifs[a11], Nested_Ifs[ID]=Nested_Ifs[[#This Row],[ID]])), C2503 = "NA"), OR(J2503=42,J2503=6,J2503=7,J2503=8, J2503 = "NA")),"NA",0),0)),0)))</f>
        <v>0</v>
      </c>
      <c r="L2503">
        <v>2</v>
      </c>
      <c r="M2503">
        <v>2</v>
      </c>
      <c r="N2503" t="s">
        <v>0</v>
      </c>
      <c r="O2503" s="11">
        <f t="shared" si="38"/>
        <v>0</v>
      </c>
    </row>
    <row r="2504" spans="2:15" x14ac:dyDescent="0.3">
      <c r="B2504">
        <v>28920</v>
      </c>
      <c r="C2504">
        <v>4</v>
      </c>
      <c r="D2504">
        <v>1</v>
      </c>
      <c r="E2504">
        <v>8</v>
      </c>
      <c r="F2504">
        <v>15</v>
      </c>
      <c r="G2504">
        <v>6</v>
      </c>
      <c r="H2504" t="s">
        <v>0</v>
      </c>
      <c r="I2504" t="s">
        <v>0</v>
      </c>
      <c r="J2504">
        <v>5</v>
      </c>
      <c r="K2504" s="5" cm="1">
        <f t="array" ref="K2504">IF(AND(C2504=1,OR(J2504=42,J2504=6,J2504=7,J2504=8)),1,
IF(AND(OR(C2504=1,C2504="NA"),OR(J2504=42,J2504=6,J2504=7,J2504=8, J2504="NA")),"NA",
IF(_xlfn.MINIFS(Nested_Ifs[a11],Nested_Ifs[ID],Nested_Ifs[[#This Row],[ID]])&lt;&gt;1,IF(AND(C2504=MIN(_xlfn._xlws.FILTER(Nested_Ifs[a11], Nested_Ifs[ID]=Nested_Ifs[[#This Row],[ID]])), OR(J2504=42,J2504=6,J2504=7,J2504=8)),1,
IF(_xlfn.MINIFS(Nested_Ifs[a11],Nested_Ifs[ID],Nested_Ifs[[#This Row],[ID]])&lt;&gt;1,IF(AND(OR(C2504=MIN(_xlfn._xlws.FILTER(Nested_Ifs[a11], Nested_Ifs[ID]=Nested_Ifs[[#This Row],[ID]])), C2504 = "NA"), OR(J2504=42,J2504=6,J2504=7,J2504=8, J2504 = "NA")),"NA",0),0)),0)))</f>
        <v>0</v>
      </c>
      <c r="L2504">
        <v>2</v>
      </c>
      <c r="M2504">
        <v>2</v>
      </c>
      <c r="N2504" t="s">
        <v>0</v>
      </c>
      <c r="O2504" s="11">
        <f t="shared" si="38"/>
        <v>0</v>
      </c>
    </row>
    <row r="2505" spans="2:15" x14ac:dyDescent="0.3">
      <c r="B2505">
        <v>28921</v>
      </c>
      <c r="C2505">
        <v>1</v>
      </c>
      <c r="D2505">
        <v>2</v>
      </c>
      <c r="E2505">
        <v>1</v>
      </c>
      <c r="F2505">
        <v>80</v>
      </c>
      <c r="G2505">
        <v>5</v>
      </c>
      <c r="H2505" t="s">
        <v>0</v>
      </c>
      <c r="I2505" t="s">
        <v>0</v>
      </c>
      <c r="J2505">
        <v>8</v>
      </c>
      <c r="K2505" s="5" cm="1">
        <f t="array" ref="K2505">IF(AND(C2505=1,OR(J2505=42,J2505=6,J2505=7,J2505=8)),1,
IF(AND(OR(C2505=1,C2505="NA"),OR(J2505=42,J2505=6,J2505=7,J2505=8, J2505="NA")),"NA",
IF(_xlfn.MINIFS(Nested_Ifs[a11],Nested_Ifs[ID],Nested_Ifs[[#This Row],[ID]])&lt;&gt;1,IF(AND(C2505=MIN(_xlfn._xlws.FILTER(Nested_Ifs[a11], Nested_Ifs[ID]=Nested_Ifs[[#This Row],[ID]])), OR(J2505=42,J2505=6,J2505=7,J2505=8)),1,
IF(_xlfn.MINIFS(Nested_Ifs[a11],Nested_Ifs[ID],Nested_Ifs[[#This Row],[ID]])&lt;&gt;1,IF(AND(OR(C2505=MIN(_xlfn._xlws.FILTER(Nested_Ifs[a11], Nested_Ifs[ID]=Nested_Ifs[[#This Row],[ID]])), C2505 = "NA"), OR(J2505=42,J2505=6,J2505=7,J2505=8, J2505 = "NA")),"NA",0),0)),0)))</f>
        <v>1</v>
      </c>
      <c r="L2505">
        <v>2</v>
      </c>
      <c r="M2505">
        <v>2</v>
      </c>
      <c r="N2505" t="s">
        <v>0</v>
      </c>
      <c r="O2505" s="11">
        <f t="shared" si="38"/>
        <v>0</v>
      </c>
    </row>
    <row r="2506" spans="2:15" x14ac:dyDescent="0.3">
      <c r="B2506">
        <v>28921</v>
      </c>
      <c r="C2506">
        <v>2</v>
      </c>
      <c r="D2506">
        <v>1</v>
      </c>
      <c r="E2506">
        <v>3</v>
      </c>
      <c r="F2506">
        <v>50</v>
      </c>
      <c r="G2506">
        <v>4</v>
      </c>
      <c r="H2506" t="s">
        <v>0</v>
      </c>
      <c r="I2506" t="s">
        <v>0</v>
      </c>
      <c r="J2506">
        <v>42</v>
      </c>
      <c r="K2506" s="5" cm="1">
        <f t="array" ref="K2506">IF(AND(C2506=1,OR(J2506=42,J2506=6,J2506=7,J2506=8)),1,
IF(AND(OR(C2506=1,C2506="NA"),OR(J2506=42,J2506=6,J2506=7,J2506=8, J2506="NA")),"NA",
IF(_xlfn.MINIFS(Nested_Ifs[a11],Nested_Ifs[ID],Nested_Ifs[[#This Row],[ID]])&lt;&gt;1,IF(AND(C2506=MIN(_xlfn._xlws.FILTER(Nested_Ifs[a11], Nested_Ifs[ID]=Nested_Ifs[[#This Row],[ID]])), OR(J2506=42,J2506=6,J2506=7,J2506=8)),1,
IF(_xlfn.MINIFS(Nested_Ifs[a11],Nested_Ifs[ID],Nested_Ifs[[#This Row],[ID]])&lt;&gt;1,IF(AND(OR(C2506=MIN(_xlfn._xlws.FILTER(Nested_Ifs[a11], Nested_Ifs[ID]=Nested_Ifs[[#This Row],[ID]])), C2506 = "NA"), OR(J2506=42,J2506=6,J2506=7,J2506=8, J2506 = "NA")),"NA",0),0)),0)))</f>
        <v>0</v>
      </c>
      <c r="L2506">
        <v>2</v>
      </c>
      <c r="M2506">
        <v>2</v>
      </c>
      <c r="N2506" t="s">
        <v>0</v>
      </c>
      <c r="O2506" s="11">
        <f t="shared" si="38"/>
        <v>0</v>
      </c>
    </row>
    <row r="2507" spans="2:15" x14ac:dyDescent="0.3">
      <c r="B2507">
        <v>28921</v>
      </c>
      <c r="C2507">
        <v>3</v>
      </c>
      <c r="D2507">
        <v>2</v>
      </c>
      <c r="E2507">
        <v>8</v>
      </c>
      <c r="F2507">
        <v>16</v>
      </c>
      <c r="G2507">
        <v>6</v>
      </c>
      <c r="H2507" t="s">
        <v>0</v>
      </c>
      <c r="I2507" t="s">
        <v>0</v>
      </c>
      <c r="J2507" t="s">
        <v>0</v>
      </c>
      <c r="K2507" s="5" cm="1">
        <f t="array" ref="K2507">IF(AND(C2507=1,OR(J2507=42,J2507=6,J2507=7,J2507=8)),1,
IF(AND(OR(C2507=1,C2507="NA"),OR(J2507=42,J2507=6,J2507=7,J2507=8, J2507="NA")),"NA",
IF(_xlfn.MINIFS(Nested_Ifs[a11],Nested_Ifs[ID],Nested_Ifs[[#This Row],[ID]])&lt;&gt;1,IF(AND(C2507=MIN(_xlfn._xlws.FILTER(Nested_Ifs[a11], Nested_Ifs[ID]=Nested_Ifs[[#This Row],[ID]])), OR(J2507=42,J2507=6,J2507=7,J2507=8)),1,
IF(_xlfn.MINIFS(Nested_Ifs[a11],Nested_Ifs[ID],Nested_Ifs[[#This Row],[ID]])&lt;&gt;1,IF(AND(OR(C2507=MIN(_xlfn._xlws.FILTER(Nested_Ifs[a11], Nested_Ifs[ID]=Nested_Ifs[[#This Row],[ID]])), C2507 = "NA"), OR(J2507=42,J2507=6,J2507=7,J2507=8, J2507 = "NA")),"NA",0),0)),0)))</f>
        <v>0</v>
      </c>
      <c r="L2507">
        <v>2</v>
      </c>
      <c r="M2507">
        <v>2</v>
      </c>
      <c r="N2507" t="s">
        <v>0</v>
      </c>
      <c r="O2507" s="11">
        <f t="shared" si="38"/>
        <v>0</v>
      </c>
    </row>
    <row r="2508" spans="2:15" x14ac:dyDescent="0.3">
      <c r="B2508">
        <v>28921</v>
      </c>
      <c r="C2508">
        <v>4</v>
      </c>
      <c r="D2508">
        <v>2</v>
      </c>
      <c r="E2508">
        <v>8</v>
      </c>
      <c r="F2508">
        <v>13</v>
      </c>
      <c r="G2508" t="s">
        <v>0</v>
      </c>
      <c r="H2508" t="s">
        <v>0</v>
      </c>
      <c r="I2508" t="s">
        <v>0</v>
      </c>
      <c r="J2508" t="s">
        <v>0</v>
      </c>
      <c r="K2508" s="5" cm="1">
        <f t="array" ref="K2508">IF(AND(C2508=1,OR(J2508=42,J2508=6,J2508=7,J2508=8)),1,
IF(AND(OR(C2508=1,C2508="NA"),OR(J2508=42,J2508=6,J2508=7,J2508=8, J2508="NA")),"NA",
IF(_xlfn.MINIFS(Nested_Ifs[a11],Nested_Ifs[ID],Nested_Ifs[[#This Row],[ID]])&lt;&gt;1,IF(AND(C2508=MIN(_xlfn._xlws.FILTER(Nested_Ifs[a11], Nested_Ifs[ID]=Nested_Ifs[[#This Row],[ID]])), OR(J2508=42,J2508=6,J2508=7,J2508=8)),1,
IF(_xlfn.MINIFS(Nested_Ifs[a11],Nested_Ifs[ID],Nested_Ifs[[#This Row],[ID]])&lt;&gt;1,IF(AND(OR(C2508=MIN(_xlfn._xlws.FILTER(Nested_Ifs[a11], Nested_Ifs[ID]=Nested_Ifs[[#This Row],[ID]])), C2508 = "NA"), OR(J2508=42,J2508=6,J2508=7,J2508=8, J2508 = "NA")),"NA",0),0)),0)))</f>
        <v>0</v>
      </c>
      <c r="L2508">
        <v>2</v>
      </c>
      <c r="M2508">
        <v>2</v>
      </c>
      <c r="N2508" t="s">
        <v>0</v>
      </c>
      <c r="O2508" s="11">
        <f t="shared" si="38"/>
        <v>0</v>
      </c>
    </row>
    <row r="2509" spans="2:15" x14ac:dyDescent="0.3">
      <c r="B2509">
        <v>28921</v>
      </c>
      <c r="C2509">
        <v>5</v>
      </c>
      <c r="D2509">
        <v>1</v>
      </c>
      <c r="E2509">
        <v>8</v>
      </c>
      <c r="F2509">
        <v>9</v>
      </c>
      <c r="G2509" t="s">
        <v>0</v>
      </c>
      <c r="H2509" t="s">
        <v>0</v>
      </c>
      <c r="I2509" t="s">
        <v>0</v>
      </c>
      <c r="J2509" t="s">
        <v>0</v>
      </c>
      <c r="K2509" s="5" cm="1">
        <f t="array" ref="K2509">IF(AND(C2509=1,OR(J2509=42,J2509=6,J2509=7,J2509=8)),1,
IF(AND(OR(C2509=1,C2509="NA"),OR(J2509=42,J2509=6,J2509=7,J2509=8, J2509="NA")),"NA",
IF(_xlfn.MINIFS(Nested_Ifs[a11],Nested_Ifs[ID],Nested_Ifs[[#This Row],[ID]])&lt;&gt;1,IF(AND(C2509=MIN(_xlfn._xlws.FILTER(Nested_Ifs[a11], Nested_Ifs[ID]=Nested_Ifs[[#This Row],[ID]])), OR(J2509=42,J2509=6,J2509=7,J2509=8)),1,
IF(_xlfn.MINIFS(Nested_Ifs[a11],Nested_Ifs[ID],Nested_Ifs[[#This Row],[ID]])&lt;&gt;1,IF(AND(OR(C2509=MIN(_xlfn._xlws.FILTER(Nested_Ifs[a11], Nested_Ifs[ID]=Nested_Ifs[[#This Row],[ID]])), C2509 = "NA"), OR(J2509=42,J2509=6,J2509=7,J2509=8, J2509 = "NA")),"NA",0),0)),0)))</f>
        <v>0</v>
      </c>
      <c r="L2509">
        <v>2</v>
      </c>
      <c r="M2509">
        <v>2</v>
      </c>
      <c r="N2509" t="s">
        <v>0</v>
      </c>
      <c r="O2509" s="11">
        <f t="shared" si="38"/>
        <v>0</v>
      </c>
    </row>
    <row r="2510" spans="2:15" x14ac:dyDescent="0.3">
      <c r="B2510">
        <v>28923</v>
      </c>
      <c r="C2510">
        <v>1</v>
      </c>
      <c r="D2510">
        <v>1</v>
      </c>
      <c r="E2510">
        <v>1</v>
      </c>
      <c r="F2510">
        <v>24</v>
      </c>
      <c r="G2510">
        <v>1</v>
      </c>
      <c r="H2510" t="s">
        <v>0</v>
      </c>
      <c r="I2510" t="s">
        <v>0</v>
      </c>
      <c r="J2510">
        <v>41</v>
      </c>
      <c r="K2510" s="5" cm="1">
        <f t="array" ref="K2510">IF(AND(C2510=1,OR(J2510=42,J2510=6,J2510=7,J2510=8)),1,
IF(AND(OR(C2510=1,C2510="NA"),OR(J2510=42,J2510=6,J2510=7,J2510=8, J2510="NA")),"NA",
IF(_xlfn.MINIFS(Nested_Ifs[a11],Nested_Ifs[ID],Nested_Ifs[[#This Row],[ID]])&lt;&gt;1,IF(AND(C2510=MIN(_xlfn._xlws.FILTER(Nested_Ifs[a11], Nested_Ifs[ID]=Nested_Ifs[[#This Row],[ID]])), OR(J2510=42,J2510=6,J2510=7,J2510=8)),1,
IF(_xlfn.MINIFS(Nested_Ifs[a11],Nested_Ifs[ID],Nested_Ifs[[#This Row],[ID]])&lt;&gt;1,IF(AND(OR(C2510=MIN(_xlfn._xlws.FILTER(Nested_Ifs[a11], Nested_Ifs[ID]=Nested_Ifs[[#This Row],[ID]])), C2510 = "NA"), OR(J2510=42,J2510=6,J2510=7,J2510=8, J2510 = "NA")),"NA",0),0)),0)))</f>
        <v>0</v>
      </c>
      <c r="L2510">
        <v>2</v>
      </c>
      <c r="M2510">
        <v>2</v>
      </c>
      <c r="N2510" t="s">
        <v>0</v>
      </c>
      <c r="O2510" s="11">
        <f t="shared" si="38"/>
        <v>0</v>
      </c>
    </row>
    <row r="2511" spans="2:15" x14ac:dyDescent="0.3">
      <c r="B2511">
        <v>28923</v>
      </c>
      <c r="C2511">
        <v>2</v>
      </c>
      <c r="D2511">
        <v>2</v>
      </c>
      <c r="E2511">
        <v>7</v>
      </c>
      <c r="F2511">
        <v>17</v>
      </c>
      <c r="G2511">
        <v>6</v>
      </c>
      <c r="H2511" t="s">
        <v>0</v>
      </c>
      <c r="I2511" t="s">
        <v>0</v>
      </c>
      <c r="J2511">
        <v>6</v>
      </c>
      <c r="K2511" s="5" cm="1">
        <f t="array" ref="K2511">IF(AND(C2511=1,OR(J2511=42,J2511=6,J2511=7,J2511=8)),1,
IF(AND(OR(C2511=1,C2511="NA"),OR(J2511=42,J2511=6,J2511=7,J2511=8, J2511="NA")),"NA",
IF(_xlfn.MINIFS(Nested_Ifs[a11],Nested_Ifs[ID],Nested_Ifs[[#This Row],[ID]])&lt;&gt;1,IF(AND(C2511=MIN(_xlfn._xlws.FILTER(Nested_Ifs[a11], Nested_Ifs[ID]=Nested_Ifs[[#This Row],[ID]])), OR(J2511=42,J2511=6,J2511=7,J2511=8)),1,
IF(_xlfn.MINIFS(Nested_Ifs[a11],Nested_Ifs[ID],Nested_Ifs[[#This Row],[ID]])&lt;&gt;1,IF(AND(OR(C2511=MIN(_xlfn._xlws.FILTER(Nested_Ifs[a11], Nested_Ifs[ID]=Nested_Ifs[[#This Row],[ID]])), C2511 = "NA"), OR(J2511=42,J2511=6,J2511=7,J2511=8, J2511 = "NA")),"NA",0),0)),0)))</f>
        <v>0</v>
      </c>
      <c r="L2511">
        <v>2</v>
      </c>
      <c r="M2511">
        <v>2</v>
      </c>
      <c r="N2511" t="s">
        <v>0</v>
      </c>
      <c r="O2511" s="11">
        <f t="shared" ref="O2511:O2574" si="39">IF(AND(AND(L2511=1,M2511=1),AND(OR(N2511=3,N2511=4))),1,
IF(AND(OR(L2511=1,L2511="NA"),
OR(M2511=1,M2511="NA"),
OR(N2511=3,N2511=4, N2511="NA")),"NA",0))</f>
        <v>0</v>
      </c>
    </row>
    <row r="2512" spans="2:15" x14ac:dyDescent="0.3">
      <c r="B2512">
        <v>28925</v>
      </c>
      <c r="C2512">
        <v>1</v>
      </c>
      <c r="D2512">
        <v>2</v>
      </c>
      <c r="E2512">
        <v>1</v>
      </c>
      <c r="F2512">
        <v>43</v>
      </c>
      <c r="G2512">
        <v>3</v>
      </c>
      <c r="H2512" t="s">
        <v>0</v>
      </c>
      <c r="I2512" t="s">
        <v>0</v>
      </c>
      <c r="J2512">
        <v>5</v>
      </c>
      <c r="K2512" s="5" cm="1">
        <f t="array" ref="K2512">IF(AND(C2512=1,OR(J2512=42,J2512=6,J2512=7,J2512=8)),1,
IF(AND(OR(C2512=1,C2512="NA"),OR(J2512=42,J2512=6,J2512=7,J2512=8, J2512="NA")),"NA",
IF(_xlfn.MINIFS(Nested_Ifs[a11],Nested_Ifs[ID],Nested_Ifs[[#This Row],[ID]])&lt;&gt;1,IF(AND(C2512=MIN(_xlfn._xlws.FILTER(Nested_Ifs[a11], Nested_Ifs[ID]=Nested_Ifs[[#This Row],[ID]])), OR(J2512=42,J2512=6,J2512=7,J2512=8)),1,
IF(_xlfn.MINIFS(Nested_Ifs[a11],Nested_Ifs[ID],Nested_Ifs[[#This Row],[ID]])&lt;&gt;1,IF(AND(OR(C2512=MIN(_xlfn._xlws.FILTER(Nested_Ifs[a11], Nested_Ifs[ID]=Nested_Ifs[[#This Row],[ID]])), C2512 = "NA"), OR(J2512=42,J2512=6,J2512=7,J2512=8, J2512 = "NA")),"NA",0),0)),0)))</f>
        <v>0</v>
      </c>
      <c r="L2512">
        <v>2</v>
      </c>
      <c r="M2512">
        <v>2</v>
      </c>
      <c r="N2512" t="s">
        <v>0</v>
      </c>
      <c r="O2512" s="11">
        <f t="shared" si="39"/>
        <v>0</v>
      </c>
    </row>
    <row r="2513" spans="2:15" x14ac:dyDescent="0.3">
      <c r="B2513">
        <v>28928</v>
      </c>
      <c r="C2513">
        <v>1</v>
      </c>
      <c r="D2513">
        <v>1</v>
      </c>
      <c r="E2513">
        <v>1</v>
      </c>
      <c r="F2513">
        <v>57</v>
      </c>
      <c r="G2513">
        <v>1</v>
      </c>
      <c r="H2513" t="s">
        <v>0</v>
      </c>
      <c r="I2513" t="s">
        <v>0</v>
      </c>
      <c r="J2513">
        <v>5</v>
      </c>
      <c r="K2513" s="5" cm="1">
        <f t="array" ref="K2513">IF(AND(C2513=1,OR(J2513=42,J2513=6,J2513=7,J2513=8)),1,
IF(AND(OR(C2513=1,C2513="NA"),OR(J2513=42,J2513=6,J2513=7,J2513=8, J2513="NA")),"NA",
IF(_xlfn.MINIFS(Nested_Ifs[a11],Nested_Ifs[ID],Nested_Ifs[[#This Row],[ID]])&lt;&gt;1,IF(AND(C2513=MIN(_xlfn._xlws.FILTER(Nested_Ifs[a11], Nested_Ifs[ID]=Nested_Ifs[[#This Row],[ID]])), OR(J2513=42,J2513=6,J2513=7,J2513=8)),1,
IF(_xlfn.MINIFS(Nested_Ifs[a11],Nested_Ifs[ID],Nested_Ifs[[#This Row],[ID]])&lt;&gt;1,IF(AND(OR(C2513=MIN(_xlfn._xlws.FILTER(Nested_Ifs[a11], Nested_Ifs[ID]=Nested_Ifs[[#This Row],[ID]])), C2513 = "NA"), OR(J2513=42,J2513=6,J2513=7,J2513=8, J2513 = "NA")),"NA",0),0)),0)))</f>
        <v>0</v>
      </c>
      <c r="L2513">
        <v>1</v>
      </c>
      <c r="M2513">
        <v>2</v>
      </c>
      <c r="N2513" t="s">
        <v>0</v>
      </c>
      <c r="O2513" s="11">
        <f t="shared" si="39"/>
        <v>0</v>
      </c>
    </row>
    <row r="2514" spans="2:15" x14ac:dyDescent="0.3">
      <c r="B2514">
        <v>28928</v>
      </c>
      <c r="C2514">
        <v>2</v>
      </c>
      <c r="D2514">
        <v>2</v>
      </c>
      <c r="E2514">
        <v>2</v>
      </c>
      <c r="F2514">
        <v>55</v>
      </c>
      <c r="G2514">
        <v>1</v>
      </c>
      <c r="H2514" t="s">
        <v>0</v>
      </c>
      <c r="I2514" t="s">
        <v>0</v>
      </c>
      <c r="J2514">
        <v>5</v>
      </c>
      <c r="K2514" s="5" cm="1">
        <f t="array" ref="K2514">IF(AND(C2514=1,OR(J2514=42,J2514=6,J2514=7,J2514=8)),1,
IF(AND(OR(C2514=1,C2514="NA"),OR(J2514=42,J2514=6,J2514=7,J2514=8, J2514="NA")),"NA",
IF(_xlfn.MINIFS(Nested_Ifs[a11],Nested_Ifs[ID],Nested_Ifs[[#This Row],[ID]])&lt;&gt;1,IF(AND(C2514=MIN(_xlfn._xlws.FILTER(Nested_Ifs[a11], Nested_Ifs[ID]=Nested_Ifs[[#This Row],[ID]])), OR(J2514=42,J2514=6,J2514=7,J2514=8)),1,
IF(_xlfn.MINIFS(Nested_Ifs[a11],Nested_Ifs[ID],Nested_Ifs[[#This Row],[ID]])&lt;&gt;1,IF(AND(OR(C2514=MIN(_xlfn._xlws.FILTER(Nested_Ifs[a11], Nested_Ifs[ID]=Nested_Ifs[[#This Row],[ID]])), C2514 = "NA"), OR(J2514=42,J2514=6,J2514=7,J2514=8, J2514 = "NA")),"NA",0),0)),0)))</f>
        <v>0</v>
      </c>
      <c r="L2514">
        <v>1</v>
      </c>
      <c r="M2514">
        <v>2</v>
      </c>
      <c r="N2514" t="s">
        <v>0</v>
      </c>
      <c r="O2514" s="11">
        <f t="shared" si="39"/>
        <v>0</v>
      </c>
    </row>
    <row r="2515" spans="2:15" x14ac:dyDescent="0.3">
      <c r="B2515">
        <v>28928</v>
      </c>
      <c r="C2515">
        <v>3</v>
      </c>
      <c r="D2515">
        <v>2</v>
      </c>
      <c r="E2515">
        <v>8</v>
      </c>
      <c r="F2515">
        <v>5</v>
      </c>
      <c r="G2515" t="s">
        <v>0</v>
      </c>
      <c r="H2515">
        <v>2</v>
      </c>
      <c r="I2515">
        <v>8</v>
      </c>
      <c r="J2515" t="s">
        <v>0</v>
      </c>
      <c r="K2515" s="5" cm="1">
        <f t="array" ref="K2515">IF(AND(C2515=1,OR(J2515=42,J2515=6,J2515=7,J2515=8)),1,
IF(AND(OR(C2515=1,C2515="NA"),OR(J2515=42,J2515=6,J2515=7,J2515=8, J2515="NA")),"NA",
IF(_xlfn.MINIFS(Nested_Ifs[a11],Nested_Ifs[ID],Nested_Ifs[[#This Row],[ID]])&lt;&gt;1,IF(AND(C2515=MIN(_xlfn._xlws.FILTER(Nested_Ifs[a11], Nested_Ifs[ID]=Nested_Ifs[[#This Row],[ID]])), OR(J2515=42,J2515=6,J2515=7,J2515=8)),1,
IF(_xlfn.MINIFS(Nested_Ifs[a11],Nested_Ifs[ID],Nested_Ifs[[#This Row],[ID]])&lt;&gt;1,IF(AND(OR(C2515=MIN(_xlfn._xlws.FILTER(Nested_Ifs[a11], Nested_Ifs[ID]=Nested_Ifs[[#This Row],[ID]])), C2515 = "NA"), OR(J2515=42,J2515=6,J2515=7,J2515=8, J2515 = "NA")),"NA",0),0)),0)))</f>
        <v>0</v>
      </c>
      <c r="L2515">
        <v>2</v>
      </c>
      <c r="M2515">
        <v>2</v>
      </c>
      <c r="N2515" t="s">
        <v>0</v>
      </c>
      <c r="O2515" s="11">
        <f t="shared" si="39"/>
        <v>0</v>
      </c>
    </row>
    <row r="2516" spans="2:15" x14ac:dyDescent="0.3">
      <c r="B2516">
        <v>28929</v>
      </c>
      <c r="C2516">
        <v>1</v>
      </c>
      <c r="D2516">
        <v>1</v>
      </c>
      <c r="E2516">
        <v>1</v>
      </c>
      <c r="F2516">
        <v>51</v>
      </c>
      <c r="G2516">
        <v>1</v>
      </c>
      <c r="H2516" t="s">
        <v>0</v>
      </c>
      <c r="I2516" t="s">
        <v>0</v>
      </c>
      <c r="J2516">
        <v>41</v>
      </c>
      <c r="K2516" s="5" cm="1">
        <f t="array" ref="K2516">IF(AND(C2516=1,OR(J2516=42,J2516=6,J2516=7,J2516=8)),1,
IF(AND(OR(C2516=1,C2516="NA"),OR(J2516=42,J2516=6,J2516=7,J2516=8, J2516="NA")),"NA",
IF(_xlfn.MINIFS(Nested_Ifs[a11],Nested_Ifs[ID],Nested_Ifs[[#This Row],[ID]])&lt;&gt;1,IF(AND(C2516=MIN(_xlfn._xlws.FILTER(Nested_Ifs[a11], Nested_Ifs[ID]=Nested_Ifs[[#This Row],[ID]])), OR(J2516=42,J2516=6,J2516=7,J2516=8)),1,
IF(_xlfn.MINIFS(Nested_Ifs[a11],Nested_Ifs[ID],Nested_Ifs[[#This Row],[ID]])&lt;&gt;1,IF(AND(OR(C2516=MIN(_xlfn._xlws.FILTER(Nested_Ifs[a11], Nested_Ifs[ID]=Nested_Ifs[[#This Row],[ID]])), C2516 = "NA"), OR(J2516=42,J2516=6,J2516=7,J2516=8, J2516 = "NA")),"NA",0),0)),0)))</f>
        <v>0</v>
      </c>
      <c r="L2516">
        <v>2</v>
      </c>
      <c r="M2516">
        <v>2</v>
      </c>
      <c r="N2516" t="s">
        <v>0</v>
      </c>
      <c r="O2516" s="11">
        <f t="shared" si="39"/>
        <v>0</v>
      </c>
    </row>
    <row r="2517" spans="2:15" x14ac:dyDescent="0.3">
      <c r="B2517">
        <v>28929</v>
      </c>
      <c r="C2517">
        <v>2</v>
      </c>
      <c r="D2517">
        <v>2</v>
      </c>
      <c r="E2517">
        <v>2</v>
      </c>
      <c r="F2517">
        <v>45</v>
      </c>
      <c r="G2517">
        <v>1</v>
      </c>
      <c r="H2517" t="s">
        <v>0</v>
      </c>
      <c r="I2517" t="s">
        <v>0</v>
      </c>
      <c r="J2517">
        <v>5</v>
      </c>
      <c r="K2517" s="5" cm="1">
        <f t="array" ref="K2517">IF(AND(C2517=1,OR(J2517=42,J2517=6,J2517=7,J2517=8)),1,
IF(AND(OR(C2517=1,C2517="NA"),OR(J2517=42,J2517=6,J2517=7,J2517=8, J2517="NA")),"NA",
IF(_xlfn.MINIFS(Nested_Ifs[a11],Nested_Ifs[ID],Nested_Ifs[[#This Row],[ID]])&lt;&gt;1,IF(AND(C2517=MIN(_xlfn._xlws.FILTER(Nested_Ifs[a11], Nested_Ifs[ID]=Nested_Ifs[[#This Row],[ID]])), OR(J2517=42,J2517=6,J2517=7,J2517=8)),1,
IF(_xlfn.MINIFS(Nested_Ifs[a11],Nested_Ifs[ID],Nested_Ifs[[#This Row],[ID]])&lt;&gt;1,IF(AND(OR(C2517=MIN(_xlfn._xlws.FILTER(Nested_Ifs[a11], Nested_Ifs[ID]=Nested_Ifs[[#This Row],[ID]])), C2517 = "NA"), OR(J2517=42,J2517=6,J2517=7,J2517=8, J2517 = "NA")),"NA",0),0)),0)))</f>
        <v>0</v>
      </c>
      <c r="L2517">
        <v>1</v>
      </c>
      <c r="M2517">
        <v>1</v>
      </c>
      <c r="N2517">
        <v>1</v>
      </c>
      <c r="O2517" s="11">
        <f t="shared" si="39"/>
        <v>0</v>
      </c>
    </row>
    <row r="2518" spans="2:15" x14ac:dyDescent="0.3">
      <c r="B2518">
        <v>28929</v>
      </c>
      <c r="C2518">
        <v>3</v>
      </c>
      <c r="D2518">
        <v>1</v>
      </c>
      <c r="E2518">
        <v>10</v>
      </c>
      <c r="F2518">
        <v>15</v>
      </c>
      <c r="G2518">
        <v>6</v>
      </c>
      <c r="H2518" t="s">
        <v>0</v>
      </c>
      <c r="I2518" t="s">
        <v>0</v>
      </c>
      <c r="J2518" t="s">
        <v>0</v>
      </c>
      <c r="K2518" s="5" cm="1">
        <f t="array" ref="K2518">IF(AND(C2518=1,OR(J2518=42,J2518=6,J2518=7,J2518=8)),1,
IF(AND(OR(C2518=1,C2518="NA"),OR(J2518=42,J2518=6,J2518=7,J2518=8, J2518="NA")),"NA",
IF(_xlfn.MINIFS(Nested_Ifs[a11],Nested_Ifs[ID],Nested_Ifs[[#This Row],[ID]])&lt;&gt;1,IF(AND(C2518=MIN(_xlfn._xlws.FILTER(Nested_Ifs[a11], Nested_Ifs[ID]=Nested_Ifs[[#This Row],[ID]])), OR(J2518=42,J2518=6,J2518=7,J2518=8)),1,
IF(_xlfn.MINIFS(Nested_Ifs[a11],Nested_Ifs[ID],Nested_Ifs[[#This Row],[ID]])&lt;&gt;1,IF(AND(OR(C2518=MIN(_xlfn._xlws.FILTER(Nested_Ifs[a11], Nested_Ifs[ID]=Nested_Ifs[[#This Row],[ID]])), C2518 = "NA"), OR(J2518=42,J2518=6,J2518=7,J2518=8, J2518 = "NA")),"NA",0),0)),0)))</f>
        <v>0</v>
      </c>
      <c r="L2518">
        <v>2</v>
      </c>
      <c r="M2518">
        <v>2</v>
      </c>
      <c r="N2518" t="s">
        <v>0</v>
      </c>
      <c r="O2518" s="11">
        <f t="shared" si="39"/>
        <v>0</v>
      </c>
    </row>
    <row r="2519" spans="2:15" x14ac:dyDescent="0.3">
      <c r="B2519">
        <v>28930</v>
      </c>
      <c r="C2519">
        <v>1</v>
      </c>
      <c r="D2519">
        <v>1</v>
      </c>
      <c r="E2519">
        <v>1</v>
      </c>
      <c r="F2519">
        <v>56</v>
      </c>
      <c r="G2519">
        <v>1</v>
      </c>
      <c r="H2519" t="s">
        <v>0</v>
      </c>
      <c r="I2519" t="s">
        <v>0</v>
      </c>
      <c r="J2519">
        <v>5</v>
      </c>
      <c r="K2519" s="5" cm="1">
        <f t="array" ref="K2519">IF(AND(C2519=1,OR(J2519=42,J2519=6,J2519=7,J2519=8)),1,
IF(AND(OR(C2519=1,C2519="NA"),OR(J2519=42,J2519=6,J2519=7,J2519=8, J2519="NA")),"NA",
IF(_xlfn.MINIFS(Nested_Ifs[a11],Nested_Ifs[ID],Nested_Ifs[[#This Row],[ID]])&lt;&gt;1,IF(AND(C2519=MIN(_xlfn._xlws.FILTER(Nested_Ifs[a11], Nested_Ifs[ID]=Nested_Ifs[[#This Row],[ID]])), OR(J2519=42,J2519=6,J2519=7,J2519=8)),1,
IF(_xlfn.MINIFS(Nested_Ifs[a11],Nested_Ifs[ID],Nested_Ifs[[#This Row],[ID]])&lt;&gt;1,IF(AND(OR(C2519=MIN(_xlfn._xlws.FILTER(Nested_Ifs[a11], Nested_Ifs[ID]=Nested_Ifs[[#This Row],[ID]])), C2519 = "NA"), OR(J2519=42,J2519=6,J2519=7,J2519=8, J2519 = "NA")),"NA",0),0)),0)))</f>
        <v>0</v>
      </c>
      <c r="L2519">
        <v>1</v>
      </c>
      <c r="M2519">
        <v>1</v>
      </c>
      <c r="N2519">
        <v>7</v>
      </c>
      <c r="O2519" s="11">
        <f t="shared" si="39"/>
        <v>0</v>
      </c>
    </row>
    <row r="2520" spans="2:15" x14ac:dyDescent="0.3">
      <c r="B2520">
        <v>28930</v>
      </c>
      <c r="C2520">
        <v>2</v>
      </c>
      <c r="D2520">
        <v>2</v>
      </c>
      <c r="E2520">
        <v>2</v>
      </c>
      <c r="F2520">
        <v>55</v>
      </c>
      <c r="G2520">
        <v>1</v>
      </c>
      <c r="H2520" t="s">
        <v>0</v>
      </c>
      <c r="I2520" t="s">
        <v>0</v>
      </c>
      <c r="J2520">
        <v>5</v>
      </c>
      <c r="K2520" s="5" cm="1">
        <f t="array" ref="K2520">IF(AND(C2520=1,OR(J2520=42,J2520=6,J2520=7,J2520=8)),1,
IF(AND(OR(C2520=1,C2520="NA"),OR(J2520=42,J2520=6,J2520=7,J2520=8, J2520="NA")),"NA",
IF(_xlfn.MINIFS(Nested_Ifs[a11],Nested_Ifs[ID],Nested_Ifs[[#This Row],[ID]])&lt;&gt;1,IF(AND(C2520=MIN(_xlfn._xlws.FILTER(Nested_Ifs[a11], Nested_Ifs[ID]=Nested_Ifs[[#This Row],[ID]])), OR(J2520=42,J2520=6,J2520=7,J2520=8)),1,
IF(_xlfn.MINIFS(Nested_Ifs[a11],Nested_Ifs[ID],Nested_Ifs[[#This Row],[ID]])&lt;&gt;1,IF(AND(OR(C2520=MIN(_xlfn._xlws.FILTER(Nested_Ifs[a11], Nested_Ifs[ID]=Nested_Ifs[[#This Row],[ID]])), C2520 = "NA"), OR(J2520=42,J2520=6,J2520=7,J2520=8, J2520 = "NA")),"NA",0),0)),0)))</f>
        <v>0</v>
      </c>
      <c r="L2520">
        <v>1</v>
      </c>
      <c r="M2520">
        <v>1</v>
      </c>
      <c r="N2520">
        <v>1</v>
      </c>
      <c r="O2520" s="11">
        <f t="shared" si="39"/>
        <v>0</v>
      </c>
    </row>
    <row r="2521" spans="2:15" x14ac:dyDescent="0.3">
      <c r="B2521">
        <v>28930</v>
      </c>
      <c r="C2521">
        <v>3</v>
      </c>
      <c r="D2521">
        <v>1</v>
      </c>
      <c r="E2521">
        <v>3</v>
      </c>
      <c r="F2521">
        <v>33</v>
      </c>
      <c r="G2521">
        <v>1</v>
      </c>
      <c r="H2521" t="s">
        <v>0</v>
      </c>
      <c r="I2521" t="s">
        <v>0</v>
      </c>
      <c r="J2521">
        <v>5</v>
      </c>
      <c r="K2521" s="5" cm="1">
        <f t="array" ref="K2521">IF(AND(C2521=1,OR(J2521=42,J2521=6,J2521=7,J2521=8)),1,
IF(AND(OR(C2521=1,C2521="NA"),OR(J2521=42,J2521=6,J2521=7,J2521=8, J2521="NA")),"NA",
IF(_xlfn.MINIFS(Nested_Ifs[a11],Nested_Ifs[ID],Nested_Ifs[[#This Row],[ID]])&lt;&gt;1,IF(AND(C2521=MIN(_xlfn._xlws.FILTER(Nested_Ifs[a11], Nested_Ifs[ID]=Nested_Ifs[[#This Row],[ID]])), OR(J2521=42,J2521=6,J2521=7,J2521=8)),1,
IF(_xlfn.MINIFS(Nested_Ifs[a11],Nested_Ifs[ID],Nested_Ifs[[#This Row],[ID]])&lt;&gt;1,IF(AND(OR(C2521=MIN(_xlfn._xlws.FILTER(Nested_Ifs[a11], Nested_Ifs[ID]=Nested_Ifs[[#This Row],[ID]])), C2521 = "NA"), OR(J2521=42,J2521=6,J2521=7,J2521=8, J2521 = "NA")),"NA",0),0)),0)))</f>
        <v>0</v>
      </c>
      <c r="L2521">
        <v>2</v>
      </c>
      <c r="M2521">
        <v>2</v>
      </c>
      <c r="N2521" t="s">
        <v>0</v>
      </c>
      <c r="O2521" s="11">
        <f t="shared" si="39"/>
        <v>0</v>
      </c>
    </row>
    <row r="2522" spans="2:15" x14ac:dyDescent="0.3">
      <c r="B2522">
        <v>28930</v>
      </c>
      <c r="C2522">
        <v>4</v>
      </c>
      <c r="D2522">
        <v>2</v>
      </c>
      <c r="E2522">
        <v>4</v>
      </c>
      <c r="F2522">
        <v>26</v>
      </c>
      <c r="G2522">
        <v>1</v>
      </c>
      <c r="H2522" t="s">
        <v>0</v>
      </c>
      <c r="I2522" t="s">
        <v>0</v>
      </c>
      <c r="J2522">
        <v>5</v>
      </c>
      <c r="K2522" s="5" cm="1">
        <f t="array" ref="K2522">IF(AND(C2522=1,OR(J2522=42,J2522=6,J2522=7,J2522=8)),1,
IF(AND(OR(C2522=1,C2522="NA"),OR(J2522=42,J2522=6,J2522=7,J2522=8, J2522="NA")),"NA",
IF(_xlfn.MINIFS(Nested_Ifs[a11],Nested_Ifs[ID],Nested_Ifs[[#This Row],[ID]])&lt;&gt;1,IF(AND(C2522=MIN(_xlfn._xlws.FILTER(Nested_Ifs[a11], Nested_Ifs[ID]=Nested_Ifs[[#This Row],[ID]])), OR(J2522=42,J2522=6,J2522=7,J2522=8)),1,
IF(_xlfn.MINIFS(Nested_Ifs[a11],Nested_Ifs[ID],Nested_Ifs[[#This Row],[ID]])&lt;&gt;1,IF(AND(OR(C2522=MIN(_xlfn._xlws.FILTER(Nested_Ifs[a11], Nested_Ifs[ID]=Nested_Ifs[[#This Row],[ID]])), C2522 = "NA"), OR(J2522=42,J2522=6,J2522=7,J2522=8, J2522 = "NA")),"NA",0),0)),0)))</f>
        <v>0</v>
      </c>
      <c r="L2522">
        <v>2</v>
      </c>
      <c r="M2522">
        <v>2</v>
      </c>
      <c r="N2522" t="s">
        <v>0</v>
      </c>
      <c r="O2522" s="11">
        <f t="shared" si="39"/>
        <v>0</v>
      </c>
    </row>
    <row r="2523" spans="2:15" x14ac:dyDescent="0.3">
      <c r="B2523">
        <v>28930</v>
      </c>
      <c r="C2523">
        <v>5</v>
      </c>
      <c r="D2523">
        <v>1</v>
      </c>
      <c r="E2523">
        <v>8</v>
      </c>
      <c r="F2523">
        <v>6</v>
      </c>
      <c r="G2523" t="s">
        <v>0</v>
      </c>
      <c r="H2523" t="s">
        <v>0</v>
      </c>
      <c r="I2523" t="s">
        <v>0</v>
      </c>
      <c r="J2523" t="s">
        <v>0</v>
      </c>
      <c r="K2523" s="5" cm="1">
        <f t="array" ref="K2523">IF(AND(C2523=1,OR(J2523=42,J2523=6,J2523=7,J2523=8)),1,
IF(AND(OR(C2523=1,C2523="NA"),OR(J2523=42,J2523=6,J2523=7,J2523=8, J2523="NA")),"NA",
IF(_xlfn.MINIFS(Nested_Ifs[a11],Nested_Ifs[ID],Nested_Ifs[[#This Row],[ID]])&lt;&gt;1,IF(AND(C2523=MIN(_xlfn._xlws.FILTER(Nested_Ifs[a11], Nested_Ifs[ID]=Nested_Ifs[[#This Row],[ID]])), OR(J2523=42,J2523=6,J2523=7,J2523=8)),1,
IF(_xlfn.MINIFS(Nested_Ifs[a11],Nested_Ifs[ID],Nested_Ifs[[#This Row],[ID]])&lt;&gt;1,IF(AND(OR(C2523=MIN(_xlfn._xlws.FILTER(Nested_Ifs[a11], Nested_Ifs[ID]=Nested_Ifs[[#This Row],[ID]])), C2523 = "NA"), OR(J2523=42,J2523=6,J2523=7,J2523=8, J2523 = "NA")),"NA",0),0)),0)))</f>
        <v>0</v>
      </c>
      <c r="L2523">
        <v>1</v>
      </c>
      <c r="M2523">
        <v>1</v>
      </c>
      <c r="N2523">
        <v>1</v>
      </c>
      <c r="O2523" s="11">
        <f t="shared" si="39"/>
        <v>0</v>
      </c>
    </row>
    <row r="2524" spans="2:15" x14ac:dyDescent="0.3">
      <c r="B2524">
        <v>28930</v>
      </c>
      <c r="C2524">
        <v>6</v>
      </c>
      <c r="D2524">
        <v>1</v>
      </c>
      <c r="E2524">
        <v>8</v>
      </c>
      <c r="F2524">
        <v>2</v>
      </c>
      <c r="G2524" t="s">
        <v>0</v>
      </c>
      <c r="H2524">
        <v>2</v>
      </c>
      <c r="I2524">
        <v>8</v>
      </c>
      <c r="J2524" t="s">
        <v>0</v>
      </c>
      <c r="K2524" s="5" cm="1">
        <f t="array" ref="K2524">IF(AND(C2524=1,OR(J2524=42,J2524=6,J2524=7,J2524=8)),1,
IF(AND(OR(C2524=1,C2524="NA"),OR(J2524=42,J2524=6,J2524=7,J2524=8, J2524="NA")),"NA",
IF(_xlfn.MINIFS(Nested_Ifs[a11],Nested_Ifs[ID],Nested_Ifs[[#This Row],[ID]])&lt;&gt;1,IF(AND(C2524=MIN(_xlfn._xlws.FILTER(Nested_Ifs[a11], Nested_Ifs[ID]=Nested_Ifs[[#This Row],[ID]])), OR(J2524=42,J2524=6,J2524=7,J2524=8)),1,
IF(_xlfn.MINIFS(Nested_Ifs[a11],Nested_Ifs[ID],Nested_Ifs[[#This Row],[ID]])&lt;&gt;1,IF(AND(OR(C2524=MIN(_xlfn._xlws.FILTER(Nested_Ifs[a11], Nested_Ifs[ID]=Nested_Ifs[[#This Row],[ID]])), C2524 = "NA"), OR(J2524=42,J2524=6,J2524=7,J2524=8, J2524 = "NA")),"NA",0),0)),0)))</f>
        <v>0</v>
      </c>
      <c r="L2524">
        <v>2</v>
      </c>
      <c r="M2524">
        <v>2</v>
      </c>
      <c r="N2524" t="s">
        <v>0</v>
      </c>
      <c r="O2524" s="11">
        <f t="shared" si="39"/>
        <v>0</v>
      </c>
    </row>
    <row r="2525" spans="2:15" x14ac:dyDescent="0.3">
      <c r="B2525">
        <v>28933</v>
      </c>
      <c r="C2525">
        <v>1</v>
      </c>
      <c r="D2525">
        <v>2</v>
      </c>
      <c r="E2525">
        <v>1</v>
      </c>
      <c r="F2525">
        <v>78</v>
      </c>
      <c r="G2525">
        <v>5</v>
      </c>
      <c r="H2525" t="s">
        <v>0</v>
      </c>
      <c r="I2525" t="s">
        <v>0</v>
      </c>
      <c r="J2525" t="s">
        <v>0</v>
      </c>
      <c r="K2525" s="5" t="str" cm="1">
        <f t="array" ref="K2525">IF(AND(C2525=1,OR(J2525=42,J2525=6,J2525=7,J2525=8)),1,
IF(AND(OR(C2525=1,C2525="NA"),OR(J2525=42,J2525=6,J2525=7,J2525=8, J2525="NA")),"NA",
IF(_xlfn.MINIFS(Nested_Ifs[a11],Nested_Ifs[ID],Nested_Ifs[[#This Row],[ID]])&lt;&gt;1,IF(AND(C2525=MIN(_xlfn._xlws.FILTER(Nested_Ifs[a11], Nested_Ifs[ID]=Nested_Ifs[[#This Row],[ID]])), OR(J2525=42,J2525=6,J2525=7,J2525=8)),1,
IF(_xlfn.MINIFS(Nested_Ifs[a11],Nested_Ifs[ID],Nested_Ifs[[#This Row],[ID]])&lt;&gt;1,IF(AND(OR(C2525=MIN(_xlfn._xlws.FILTER(Nested_Ifs[a11], Nested_Ifs[ID]=Nested_Ifs[[#This Row],[ID]])), C2525 = "NA"), OR(J2525=42,J2525=6,J2525=7,J2525=8, J2525 = "NA")),"NA",0),0)),0)))</f>
        <v>NA</v>
      </c>
      <c r="L2525">
        <v>1</v>
      </c>
      <c r="M2525">
        <v>1</v>
      </c>
      <c r="N2525">
        <v>2</v>
      </c>
      <c r="O2525" s="11">
        <f t="shared" si="39"/>
        <v>0</v>
      </c>
    </row>
    <row r="2526" spans="2:15" x14ac:dyDescent="0.3">
      <c r="B2526">
        <v>28933</v>
      </c>
      <c r="C2526">
        <v>3</v>
      </c>
      <c r="D2526">
        <v>2</v>
      </c>
      <c r="E2526">
        <v>4</v>
      </c>
      <c r="F2526">
        <v>37</v>
      </c>
      <c r="G2526">
        <v>1</v>
      </c>
      <c r="H2526" t="s">
        <v>0</v>
      </c>
      <c r="I2526" t="s">
        <v>0</v>
      </c>
      <c r="J2526">
        <v>5</v>
      </c>
      <c r="K2526" s="5" cm="1">
        <f t="array" ref="K2526">IF(AND(C2526=1,OR(J2526=42,J2526=6,J2526=7,J2526=8)),1,
IF(AND(OR(C2526=1,C2526="NA"),OR(J2526=42,J2526=6,J2526=7,J2526=8, J2526="NA")),"NA",
IF(_xlfn.MINIFS(Nested_Ifs[a11],Nested_Ifs[ID],Nested_Ifs[[#This Row],[ID]])&lt;&gt;1,IF(AND(C2526=MIN(_xlfn._xlws.FILTER(Nested_Ifs[a11], Nested_Ifs[ID]=Nested_Ifs[[#This Row],[ID]])), OR(J2526=42,J2526=6,J2526=7,J2526=8)),1,
IF(_xlfn.MINIFS(Nested_Ifs[a11],Nested_Ifs[ID],Nested_Ifs[[#This Row],[ID]])&lt;&gt;1,IF(AND(OR(C2526=MIN(_xlfn._xlws.FILTER(Nested_Ifs[a11], Nested_Ifs[ID]=Nested_Ifs[[#This Row],[ID]])), C2526 = "NA"), OR(J2526=42,J2526=6,J2526=7,J2526=8, J2526 = "NA")),"NA",0),0)),0)))</f>
        <v>0</v>
      </c>
      <c r="L2526">
        <v>2</v>
      </c>
      <c r="M2526">
        <v>2</v>
      </c>
      <c r="N2526" t="s">
        <v>0</v>
      </c>
      <c r="O2526" s="11">
        <f t="shared" si="39"/>
        <v>0</v>
      </c>
    </row>
    <row r="2527" spans="2:15" x14ac:dyDescent="0.3">
      <c r="B2527">
        <v>28933</v>
      </c>
      <c r="C2527">
        <v>4</v>
      </c>
      <c r="D2527">
        <v>1</v>
      </c>
      <c r="E2527">
        <v>8</v>
      </c>
      <c r="F2527">
        <v>16</v>
      </c>
      <c r="G2527">
        <v>6</v>
      </c>
      <c r="H2527" t="s">
        <v>0</v>
      </c>
      <c r="I2527" t="s">
        <v>0</v>
      </c>
      <c r="J2527" t="s">
        <v>0</v>
      </c>
      <c r="K2527" s="5" cm="1">
        <f t="array" ref="K2527">IF(AND(C2527=1,OR(J2527=42,J2527=6,J2527=7,J2527=8)),1,
IF(AND(OR(C2527=1,C2527="NA"),OR(J2527=42,J2527=6,J2527=7,J2527=8, J2527="NA")),"NA",
IF(_xlfn.MINIFS(Nested_Ifs[a11],Nested_Ifs[ID],Nested_Ifs[[#This Row],[ID]])&lt;&gt;1,IF(AND(C2527=MIN(_xlfn._xlws.FILTER(Nested_Ifs[a11], Nested_Ifs[ID]=Nested_Ifs[[#This Row],[ID]])), OR(J2527=42,J2527=6,J2527=7,J2527=8)),1,
IF(_xlfn.MINIFS(Nested_Ifs[a11],Nested_Ifs[ID],Nested_Ifs[[#This Row],[ID]])&lt;&gt;1,IF(AND(OR(C2527=MIN(_xlfn._xlws.FILTER(Nested_Ifs[a11], Nested_Ifs[ID]=Nested_Ifs[[#This Row],[ID]])), C2527 = "NA"), OR(J2527=42,J2527=6,J2527=7,J2527=8, J2527 = "NA")),"NA",0),0)),0)))</f>
        <v>0</v>
      </c>
      <c r="L2527">
        <v>2</v>
      </c>
      <c r="M2527">
        <v>2</v>
      </c>
      <c r="N2527" t="s">
        <v>0</v>
      </c>
      <c r="O2527" s="11">
        <f t="shared" si="39"/>
        <v>0</v>
      </c>
    </row>
    <row r="2528" spans="2:15" x14ac:dyDescent="0.3">
      <c r="B2528">
        <v>28933</v>
      </c>
      <c r="C2528">
        <v>5</v>
      </c>
      <c r="D2528">
        <v>1</v>
      </c>
      <c r="E2528">
        <v>8</v>
      </c>
      <c r="F2528">
        <v>11</v>
      </c>
      <c r="G2528" t="s">
        <v>0</v>
      </c>
      <c r="H2528" t="s">
        <v>0</v>
      </c>
      <c r="I2528" t="s">
        <v>0</v>
      </c>
      <c r="J2528" t="s">
        <v>0</v>
      </c>
      <c r="K2528" s="5" cm="1">
        <f t="array" ref="K2528">IF(AND(C2528=1,OR(J2528=42,J2528=6,J2528=7,J2528=8)),1,
IF(AND(OR(C2528=1,C2528="NA"),OR(J2528=42,J2528=6,J2528=7,J2528=8, J2528="NA")),"NA",
IF(_xlfn.MINIFS(Nested_Ifs[a11],Nested_Ifs[ID],Nested_Ifs[[#This Row],[ID]])&lt;&gt;1,IF(AND(C2528=MIN(_xlfn._xlws.FILTER(Nested_Ifs[a11], Nested_Ifs[ID]=Nested_Ifs[[#This Row],[ID]])), OR(J2528=42,J2528=6,J2528=7,J2528=8)),1,
IF(_xlfn.MINIFS(Nested_Ifs[a11],Nested_Ifs[ID],Nested_Ifs[[#This Row],[ID]])&lt;&gt;1,IF(AND(OR(C2528=MIN(_xlfn._xlws.FILTER(Nested_Ifs[a11], Nested_Ifs[ID]=Nested_Ifs[[#This Row],[ID]])), C2528 = "NA"), OR(J2528=42,J2528=6,J2528=7,J2528=8, J2528 = "NA")),"NA",0),0)),0)))</f>
        <v>0</v>
      </c>
      <c r="L2528">
        <v>2</v>
      </c>
      <c r="M2528">
        <v>2</v>
      </c>
      <c r="N2528" t="s">
        <v>0</v>
      </c>
      <c r="O2528" s="11">
        <f t="shared" si="39"/>
        <v>0</v>
      </c>
    </row>
    <row r="2529" spans="2:15" x14ac:dyDescent="0.3">
      <c r="B2529">
        <v>28936</v>
      </c>
      <c r="C2529">
        <v>1</v>
      </c>
      <c r="D2529">
        <v>1</v>
      </c>
      <c r="E2529">
        <v>1</v>
      </c>
      <c r="F2529">
        <v>41</v>
      </c>
      <c r="G2529">
        <v>1</v>
      </c>
      <c r="H2529" t="s">
        <v>0</v>
      </c>
      <c r="I2529" t="s">
        <v>0</v>
      </c>
      <c r="J2529">
        <v>5</v>
      </c>
      <c r="K2529" s="5" cm="1">
        <f t="array" ref="K2529">IF(AND(C2529=1,OR(J2529=42,J2529=6,J2529=7,J2529=8)),1,
IF(AND(OR(C2529=1,C2529="NA"),OR(J2529=42,J2529=6,J2529=7,J2529=8, J2529="NA")),"NA",
IF(_xlfn.MINIFS(Nested_Ifs[a11],Nested_Ifs[ID],Nested_Ifs[[#This Row],[ID]])&lt;&gt;1,IF(AND(C2529=MIN(_xlfn._xlws.FILTER(Nested_Ifs[a11], Nested_Ifs[ID]=Nested_Ifs[[#This Row],[ID]])), OR(J2529=42,J2529=6,J2529=7,J2529=8)),1,
IF(_xlfn.MINIFS(Nested_Ifs[a11],Nested_Ifs[ID],Nested_Ifs[[#This Row],[ID]])&lt;&gt;1,IF(AND(OR(C2529=MIN(_xlfn._xlws.FILTER(Nested_Ifs[a11], Nested_Ifs[ID]=Nested_Ifs[[#This Row],[ID]])), C2529 = "NA"), OR(J2529=42,J2529=6,J2529=7,J2529=8, J2529 = "NA")),"NA",0),0)),0)))</f>
        <v>0</v>
      </c>
      <c r="L2529">
        <v>2</v>
      </c>
      <c r="M2529">
        <v>2</v>
      </c>
      <c r="N2529" t="s">
        <v>0</v>
      </c>
      <c r="O2529" s="11">
        <f t="shared" si="39"/>
        <v>0</v>
      </c>
    </row>
    <row r="2530" spans="2:15" x14ac:dyDescent="0.3">
      <c r="B2530">
        <v>28936</v>
      </c>
      <c r="C2530">
        <v>2</v>
      </c>
      <c r="D2530">
        <v>2</v>
      </c>
      <c r="E2530">
        <v>2</v>
      </c>
      <c r="F2530">
        <v>35</v>
      </c>
      <c r="G2530">
        <v>1</v>
      </c>
      <c r="H2530" t="s">
        <v>0</v>
      </c>
      <c r="I2530" t="s">
        <v>0</v>
      </c>
      <c r="J2530">
        <v>5</v>
      </c>
      <c r="K2530" s="5" cm="1">
        <f t="array" ref="K2530">IF(AND(C2530=1,OR(J2530=42,J2530=6,J2530=7,J2530=8)),1,
IF(AND(OR(C2530=1,C2530="NA"),OR(J2530=42,J2530=6,J2530=7,J2530=8, J2530="NA")),"NA",
IF(_xlfn.MINIFS(Nested_Ifs[a11],Nested_Ifs[ID],Nested_Ifs[[#This Row],[ID]])&lt;&gt;1,IF(AND(C2530=MIN(_xlfn._xlws.FILTER(Nested_Ifs[a11], Nested_Ifs[ID]=Nested_Ifs[[#This Row],[ID]])), OR(J2530=42,J2530=6,J2530=7,J2530=8)),1,
IF(_xlfn.MINIFS(Nested_Ifs[a11],Nested_Ifs[ID],Nested_Ifs[[#This Row],[ID]])&lt;&gt;1,IF(AND(OR(C2530=MIN(_xlfn._xlws.FILTER(Nested_Ifs[a11], Nested_Ifs[ID]=Nested_Ifs[[#This Row],[ID]])), C2530 = "NA"), OR(J2530=42,J2530=6,J2530=7,J2530=8, J2530 = "NA")),"NA",0),0)),0)))</f>
        <v>0</v>
      </c>
      <c r="L2530">
        <v>2</v>
      </c>
      <c r="M2530">
        <v>2</v>
      </c>
      <c r="N2530" t="s">
        <v>0</v>
      </c>
      <c r="O2530" s="11">
        <f t="shared" si="39"/>
        <v>0</v>
      </c>
    </row>
    <row r="2531" spans="2:15" x14ac:dyDescent="0.3">
      <c r="B2531">
        <v>28936</v>
      </c>
      <c r="C2531">
        <v>3</v>
      </c>
      <c r="D2531">
        <v>2</v>
      </c>
      <c r="E2531">
        <v>3</v>
      </c>
      <c r="F2531">
        <v>15</v>
      </c>
      <c r="G2531">
        <v>1</v>
      </c>
      <c r="H2531" t="s">
        <v>0</v>
      </c>
      <c r="I2531" t="s">
        <v>0</v>
      </c>
      <c r="J2531" t="s">
        <v>0</v>
      </c>
      <c r="K2531" s="5" cm="1">
        <f t="array" ref="K2531">IF(AND(C2531=1,OR(J2531=42,J2531=6,J2531=7,J2531=8)),1,
IF(AND(OR(C2531=1,C2531="NA"),OR(J2531=42,J2531=6,J2531=7,J2531=8, J2531="NA")),"NA",
IF(_xlfn.MINIFS(Nested_Ifs[a11],Nested_Ifs[ID],Nested_Ifs[[#This Row],[ID]])&lt;&gt;1,IF(AND(C2531=MIN(_xlfn._xlws.FILTER(Nested_Ifs[a11], Nested_Ifs[ID]=Nested_Ifs[[#This Row],[ID]])), OR(J2531=42,J2531=6,J2531=7,J2531=8)),1,
IF(_xlfn.MINIFS(Nested_Ifs[a11],Nested_Ifs[ID],Nested_Ifs[[#This Row],[ID]])&lt;&gt;1,IF(AND(OR(C2531=MIN(_xlfn._xlws.FILTER(Nested_Ifs[a11], Nested_Ifs[ID]=Nested_Ifs[[#This Row],[ID]])), C2531 = "NA"), OR(J2531=42,J2531=6,J2531=7,J2531=8, J2531 = "NA")),"NA",0),0)),0)))</f>
        <v>0</v>
      </c>
      <c r="L2531">
        <v>2</v>
      </c>
      <c r="M2531">
        <v>2</v>
      </c>
      <c r="N2531" t="s">
        <v>0</v>
      </c>
      <c r="O2531" s="11">
        <f t="shared" si="39"/>
        <v>0</v>
      </c>
    </row>
    <row r="2532" spans="2:15" x14ac:dyDescent="0.3">
      <c r="B2532">
        <v>28936</v>
      </c>
      <c r="C2532">
        <v>4</v>
      </c>
      <c r="D2532">
        <v>2</v>
      </c>
      <c r="E2532">
        <v>3</v>
      </c>
      <c r="F2532">
        <v>12</v>
      </c>
      <c r="G2532" t="s">
        <v>0</v>
      </c>
      <c r="H2532" t="s">
        <v>0</v>
      </c>
      <c r="I2532" t="s">
        <v>0</v>
      </c>
      <c r="J2532" t="s">
        <v>0</v>
      </c>
      <c r="K2532" s="5" cm="1">
        <f t="array" ref="K2532">IF(AND(C2532=1,OR(J2532=42,J2532=6,J2532=7,J2532=8)),1,
IF(AND(OR(C2532=1,C2532="NA"),OR(J2532=42,J2532=6,J2532=7,J2532=8, J2532="NA")),"NA",
IF(_xlfn.MINIFS(Nested_Ifs[a11],Nested_Ifs[ID],Nested_Ifs[[#This Row],[ID]])&lt;&gt;1,IF(AND(C2532=MIN(_xlfn._xlws.FILTER(Nested_Ifs[a11], Nested_Ifs[ID]=Nested_Ifs[[#This Row],[ID]])), OR(J2532=42,J2532=6,J2532=7,J2532=8)),1,
IF(_xlfn.MINIFS(Nested_Ifs[a11],Nested_Ifs[ID],Nested_Ifs[[#This Row],[ID]])&lt;&gt;1,IF(AND(OR(C2532=MIN(_xlfn._xlws.FILTER(Nested_Ifs[a11], Nested_Ifs[ID]=Nested_Ifs[[#This Row],[ID]])), C2532 = "NA"), OR(J2532=42,J2532=6,J2532=7,J2532=8, J2532 = "NA")),"NA",0),0)),0)))</f>
        <v>0</v>
      </c>
      <c r="L2532">
        <v>2</v>
      </c>
      <c r="M2532">
        <v>2</v>
      </c>
      <c r="N2532" t="s">
        <v>0</v>
      </c>
      <c r="O2532" s="11">
        <f t="shared" si="39"/>
        <v>0</v>
      </c>
    </row>
    <row r="2533" spans="2:15" x14ac:dyDescent="0.3">
      <c r="B2533">
        <v>28936</v>
      </c>
      <c r="C2533">
        <v>5</v>
      </c>
      <c r="D2533">
        <v>1</v>
      </c>
      <c r="E2533">
        <v>3</v>
      </c>
      <c r="F2533">
        <v>10</v>
      </c>
      <c r="G2533" t="s">
        <v>0</v>
      </c>
      <c r="H2533" t="s">
        <v>0</v>
      </c>
      <c r="I2533" t="s">
        <v>0</v>
      </c>
      <c r="J2533" t="s">
        <v>0</v>
      </c>
      <c r="K2533" s="5" cm="1">
        <f t="array" ref="K2533">IF(AND(C2533=1,OR(J2533=42,J2533=6,J2533=7,J2533=8)),1,
IF(AND(OR(C2533=1,C2533="NA"),OR(J2533=42,J2533=6,J2533=7,J2533=8, J2533="NA")),"NA",
IF(_xlfn.MINIFS(Nested_Ifs[a11],Nested_Ifs[ID],Nested_Ifs[[#This Row],[ID]])&lt;&gt;1,IF(AND(C2533=MIN(_xlfn._xlws.FILTER(Nested_Ifs[a11], Nested_Ifs[ID]=Nested_Ifs[[#This Row],[ID]])), OR(J2533=42,J2533=6,J2533=7,J2533=8)),1,
IF(_xlfn.MINIFS(Nested_Ifs[a11],Nested_Ifs[ID],Nested_Ifs[[#This Row],[ID]])&lt;&gt;1,IF(AND(OR(C2533=MIN(_xlfn._xlws.FILTER(Nested_Ifs[a11], Nested_Ifs[ID]=Nested_Ifs[[#This Row],[ID]])), C2533 = "NA"), OR(J2533=42,J2533=6,J2533=7,J2533=8, J2533 = "NA")),"NA",0),0)),0)))</f>
        <v>0</v>
      </c>
      <c r="L2533">
        <v>2</v>
      </c>
      <c r="M2533">
        <v>2</v>
      </c>
      <c r="N2533" t="s">
        <v>0</v>
      </c>
      <c r="O2533" s="11">
        <f t="shared" si="39"/>
        <v>0</v>
      </c>
    </row>
    <row r="2534" spans="2:15" x14ac:dyDescent="0.3">
      <c r="B2534">
        <v>28936</v>
      </c>
      <c r="C2534">
        <v>6</v>
      </c>
      <c r="D2534">
        <v>2</v>
      </c>
      <c r="E2534">
        <v>3</v>
      </c>
      <c r="F2534">
        <v>4</v>
      </c>
      <c r="G2534" t="s">
        <v>0</v>
      </c>
      <c r="H2534">
        <v>2</v>
      </c>
      <c r="I2534">
        <v>8</v>
      </c>
      <c r="J2534" t="s">
        <v>0</v>
      </c>
      <c r="K2534" s="5" cm="1">
        <f t="array" ref="K2534">IF(AND(C2534=1,OR(J2534=42,J2534=6,J2534=7,J2534=8)),1,
IF(AND(OR(C2534=1,C2534="NA"),OR(J2534=42,J2534=6,J2534=7,J2534=8, J2534="NA")),"NA",
IF(_xlfn.MINIFS(Nested_Ifs[a11],Nested_Ifs[ID],Nested_Ifs[[#This Row],[ID]])&lt;&gt;1,IF(AND(C2534=MIN(_xlfn._xlws.FILTER(Nested_Ifs[a11], Nested_Ifs[ID]=Nested_Ifs[[#This Row],[ID]])), OR(J2534=42,J2534=6,J2534=7,J2534=8)),1,
IF(_xlfn.MINIFS(Nested_Ifs[a11],Nested_Ifs[ID],Nested_Ifs[[#This Row],[ID]])&lt;&gt;1,IF(AND(OR(C2534=MIN(_xlfn._xlws.FILTER(Nested_Ifs[a11], Nested_Ifs[ID]=Nested_Ifs[[#This Row],[ID]])), C2534 = "NA"), OR(J2534=42,J2534=6,J2534=7,J2534=8, J2534 = "NA")),"NA",0),0)),0)))</f>
        <v>0</v>
      </c>
      <c r="L2534">
        <v>2</v>
      </c>
      <c r="M2534">
        <v>2</v>
      </c>
      <c r="N2534" t="s">
        <v>0</v>
      </c>
      <c r="O2534" s="11">
        <f t="shared" si="39"/>
        <v>0</v>
      </c>
    </row>
    <row r="2535" spans="2:15" x14ac:dyDescent="0.3">
      <c r="B2535">
        <v>28937</v>
      </c>
      <c r="C2535">
        <v>1</v>
      </c>
      <c r="D2535">
        <v>1</v>
      </c>
      <c r="E2535">
        <v>1</v>
      </c>
      <c r="F2535">
        <v>84</v>
      </c>
      <c r="G2535">
        <v>5</v>
      </c>
      <c r="H2535" t="s">
        <v>0</v>
      </c>
      <c r="I2535" t="s">
        <v>0</v>
      </c>
      <c r="J2535">
        <v>5</v>
      </c>
      <c r="K2535" s="5" cm="1">
        <f t="array" ref="K2535">IF(AND(C2535=1,OR(J2535=42,J2535=6,J2535=7,J2535=8)),1,
IF(AND(OR(C2535=1,C2535="NA"),OR(J2535=42,J2535=6,J2535=7,J2535=8, J2535="NA")),"NA",
IF(_xlfn.MINIFS(Nested_Ifs[a11],Nested_Ifs[ID],Nested_Ifs[[#This Row],[ID]])&lt;&gt;1,IF(AND(C2535=MIN(_xlfn._xlws.FILTER(Nested_Ifs[a11], Nested_Ifs[ID]=Nested_Ifs[[#This Row],[ID]])), OR(J2535=42,J2535=6,J2535=7,J2535=8)),1,
IF(_xlfn.MINIFS(Nested_Ifs[a11],Nested_Ifs[ID],Nested_Ifs[[#This Row],[ID]])&lt;&gt;1,IF(AND(OR(C2535=MIN(_xlfn._xlws.FILTER(Nested_Ifs[a11], Nested_Ifs[ID]=Nested_Ifs[[#This Row],[ID]])), C2535 = "NA"), OR(J2535=42,J2535=6,J2535=7,J2535=8, J2535 = "NA")),"NA",0),0)),0)))</f>
        <v>0</v>
      </c>
      <c r="L2535">
        <v>2</v>
      </c>
      <c r="M2535">
        <v>2</v>
      </c>
      <c r="N2535" t="s">
        <v>0</v>
      </c>
      <c r="O2535" s="11">
        <f t="shared" si="39"/>
        <v>0</v>
      </c>
    </row>
    <row r="2536" spans="2:15" x14ac:dyDescent="0.3">
      <c r="B2536">
        <v>28937</v>
      </c>
      <c r="C2536">
        <v>3</v>
      </c>
      <c r="D2536">
        <v>2</v>
      </c>
      <c r="E2536">
        <v>4</v>
      </c>
      <c r="F2536">
        <v>29</v>
      </c>
      <c r="G2536">
        <v>6</v>
      </c>
      <c r="H2536" t="s">
        <v>0</v>
      </c>
      <c r="I2536" t="s">
        <v>0</v>
      </c>
      <c r="J2536">
        <v>1</v>
      </c>
      <c r="K2536" s="5" cm="1">
        <f t="array" ref="K2536">IF(AND(C2536=1,OR(J2536=42,J2536=6,J2536=7,J2536=8)),1,
IF(AND(OR(C2536=1,C2536="NA"),OR(J2536=42,J2536=6,J2536=7,J2536=8, J2536="NA")),"NA",
IF(_xlfn.MINIFS(Nested_Ifs[a11],Nested_Ifs[ID],Nested_Ifs[[#This Row],[ID]])&lt;&gt;1,IF(AND(C2536=MIN(_xlfn._xlws.FILTER(Nested_Ifs[a11], Nested_Ifs[ID]=Nested_Ifs[[#This Row],[ID]])), OR(J2536=42,J2536=6,J2536=7,J2536=8)),1,
IF(_xlfn.MINIFS(Nested_Ifs[a11],Nested_Ifs[ID],Nested_Ifs[[#This Row],[ID]])&lt;&gt;1,IF(AND(OR(C2536=MIN(_xlfn._xlws.FILTER(Nested_Ifs[a11], Nested_Ifs[ID]=Nested_Ifs[[#This Row],[ID]])), C2536 = "NA"), OR(J2536=42,J2536=6,J2536=7,J2536=8, J2536 = "NA")),"NA",0),0)),0)))</f>
        <v>0</v>
      </c>
      <c r="L2536">
        <v>2</v>
      </c>
      <c r="M2536">
        <v>2</v>
      </c>
      <c r="N2536" t="s">
        <v>0</v>
      </c>
      <c r="O2536" s="11">
        <f t="shared" si="39"/>
        <v>0</v>
      </c>
    </row>
    <row r="2537" spans="2:15" x14ac:dyDescent="0.3">
      <c r="B2537">
        <v>28937</v>
      </c>
      <c r="C2537">
        <v>5</v>
      </c>
      <c r="D2537">
        <v>1</v>
      </c>
      <c r="E2537">
        <v>3</v>
      </c>
      <c r="F2537">
        <v>22</v>
      </c>
      <c r="G2537">
        <v>6</v>
      </c>
      <c r="H2537" t="s">
        <v>0</v>
      </c>
      <c r="I2537" t="s">
        <v>0</v>
      </c>
      <c r="J2537">
        <v>5</v>
      </c>
      <c r="K2537" s="5" cm="1">
        <f t="array" ref="K2537">IF(AND(C2537=1,OR(J2537=42,J2537=6,J2537=7,J2537=8)),1,
IF(AND(OR(C2537=1,C2537="NA"),OR(J2537=42,J2537=6,J2537=7,J2537=8, J2537="NA")),"NA",
IF(_xlfn.MINIFS(Nested_Ifs[a11],Nested_Ifs[ID],Nested_Ifs[[#This Row],[ID]])&lt;&gt;1,IF(AND(C2537=MIN(_xlfn._xlws.FILTER(Nested_Ifs[a11], Nested_Ifs[ID]=Nested_Ifs[[#This Row],[ID]])), OR(J2537=42,J2537=6,J2537=7,J2537=8)),1,
IF(_xlfn.MINIFS(Nested_Ifs[a11],Nested_Ifs[ID],Nested_Ifs[[#This Row],[ID]])&lt;&gt;1,IF(AND(OR(C2537=MIN(_xlfn._xlws.FILTER(Nested_Ifs[a11], Nested_Ifs[ID]=Nested_Ifs[[#This Row],[ID]])), C2537 = "NA"), OR(J2537=42,J2537=6,J2537=7,J2537=8, J2537 = "NA")),"NA",0),0)),0)))</f>
        <v>0</v>
      </c>
      <c r="L2537">
        <v>2</v>
      </c>
      <c r="M2537">
        <v>2</v>
      </c>
      <c r="N2537" t="s">
        <v>0</v>
      </c>
      <c r="O2537" s="11">
        <f t="shared" si="39"/>
        <v>0</v>
      </c>
    </row>
    <row r="2538" spans="2:15" x14ac:dyDescent="0.3">
      <c r="B2538">
        <v>28937</v>
      </c>
      <c r="C2538">
        <v>6</v>
      </c>
      <c r="D2538">
        <v>1</v>
      </c>
      <c r="E2538">
        <v>3</v>
      </c>
      <c r="F2538">
        <v>25</v>
      </c>
      <c r="G2538">
        <v>6</v>
      </c>
      <c r="H2538" t="s">
        <v>0</v>
      </c>
      <c r="I2538" t="s">
        <v>0</v>
      </c>
      <c r="J2538" t="s">
        <v>0</v>
      </c>
      <c r="K2538" s="5" cm="1">
        <f t="array" ref="K2538">IF(AND(C2538=1,OR(J2538=42,J2538=6,J2538=7,J2538=8)),1,
IF(AND(OR(C2538=1,C2538="NA"),OR(J2538=42,J2538=6,J2538=7,J2538=8, J2538="NA")),"NA",
IF(_xlfn.MINIFS(Nested_Ifs[a11],Nested_Ifs[ID],Nested_Ifs[[#This Row],[ID]])&lt;&gt;1,IF(AND(C2538=MIN(_xlfn._xlws.FILTER(Nested_Ifs[a11], Nested_Ifs[ID]=Nested_Ifs[[#This Row],[ID]])), OR(J2538=42,J2538=6,J2538=7,J2538=8)),1,
IF(_xlfn.MINIFS(Nested_Ifs[a11],Nested_Ifs[ID],Nested_Ifs[[#This Row],[ID]])&lt;&gt;1,IF(AND(OR(C2538=MIN(_xlfn._xlws.FILTER(Nested_Ifs[a11], Nested_Ifs[ID]=Nested_Ifs[[#This Row],[ID]])), C2538 = "NA"), OR(J2538=42,J2538=6,J2538=7,J2538=8, J2538 = "NA")),"NA",0),0)),0)))</f>
        <v>0</v>
      </c>
      <c r="L2538">
        <v>2</v>
      </c>
      <c r="M2538">
        <v>2</v>
      </c>
      <c r="N2538" t="s">
        <v>0</v>
      </c>
      <c r="O2538" s="11">
        <f t="shared" si="39"/>
        <v>0</v>
      </c>
    </row>
    <row r="2539" spans="2:15" x14ac:dyDescent="0.3">
      <c r="B2539">
        <v>28937</v>
      </c>
      <c r="C2539">
        <v>7</v>
      </c>
      <c r="D2539">
        <v>2</v>
      </c>
      <c r="E2539">
        <v>8</v>
      </c>
      <c r="F2539">
        <v>4</v>
      </c>
      <c r="G2539">
        <v>98</v>
      </c>
      <c r="H2539">
        <v>2</v>
      </c>
      <c r="I2539">
        <v>3</v>
      </c>
      <c r="J2539" t="s">
        <v>0</v>
      </c>
      <c r="K2539" s="5" cm="1">
        <f t="array" ref="K2539">IF(AND(C2539=1,OR(J2539=42,J2539=6,J2539=7,J2539=8)),1,
IF(AND(OR(C2539=1,C2539="NA"),OR(J2539=42,J2539=6,J2539=7,J2539=8, J2539="NA")),"NA",
IF(_xlfn.MINIFS(Nested_Ifs[a11],Nested_Ifs[ID],Nested_Ifs[[#This Row],[ID]])&lt;&gt;1,IF(AND(C2539=MIN(_xlfn._xlws.FILTER(Nested_Ifs[a11], Nested_Ifs[ID]=Nested_Ifs[[#This Row],[ID]])), OR(J2539=42,J2539=6,J2539=7,J2539=8)),1,
IF(_xlfn.MINIFS(Nested_Ifs[a11],Nested_Ifs[ID],Nested_Ifs[[#This Row],[ID]])&lt;&gt;1,IF(AND(OR(C2539=MIN(_xlfn._xlws.FILTER(Nested_Ifs[a11], Nested_Ifs[ID]=Nested_Ifs[[#This Row],[ID]])), C2539 = "NA"), OR(J2539=42,J2539=6,J2539=7,J2539=8, J2539 = "NA")),"NA",0),0)),0)))</f>
        <v>0</v>
      </c>
      <c r="L2539">
        <v>2</v>
      </c>
      <c r="M2539">
        <v>2</v>
      </c>
      <c r="N2539" t="s">
        <v>0</v>
      </c>
      <c r="O2539" s="11">
        <f t="shared" si="39"/>
        <v>0</v>
      </c>
    </row>
    <row r="2540" spans="2:15" x14ac:dyDescent="0.3">
      <c r="B2540">
        <v>28938</v>
      </c>
      <c r="C2540">
        <v>1</v>
      </c>
      <c r="D2540">
        <v>2</v>
      </c>
      <c r="E2540">
        <v>1</v>
      </c>
      <c r="F2540">
        <v>56</v>
      </c>
      <c r="G2540">
        <v>5</v>
      </c>
      <c r="H2540" t="s">
        <v>0</v>
      </c>
      <c r="I2540" t="s">
        <v>0</v>
      </c>
      <c r="J2540">
        <v>5</v>
      </c>
      <c r="K2540" s="5" cm="1">
        <f t="array" ref="K2540">IF(AND(C2540=1,OR(J2540=42,J2540=6,J2540=7,J2540=8)),1,
IF(AND(OR(C2540=1,C2540="NA"),OR(J2540=42,J2540=6,J2540=7,J2540=8, J2540="NA")),"NA",
IF(_xlfn.MINIFS(Nested_Ifs[a11],Nested_Ifs[ID],Nested_Ifs[[#This Row],[ID]])&lt;&gt;1,IF(AND(C2540=MIN(_xlfn._xlws.FILTER(Nested_Ifs[a11], Nested_Ifs[ID]=Nested_Ifs[[#This Row],[ID]])), OR(J2540=42,J2540=6,J2540=7,J2540=8)),1,
IF(_xlfn.MINIFS(Nested_Ifs[a11],Nested_Ifs[ID],Nested_Ifs[[#This Row],[ID]])&lt;&gt;1,IF(AND(OR(C2540=MIN(_xlfn._xlws.FILTER(Nested_Ifs[a11], Nested_Ifs[ID]=Nested_Ifs[[#This Row],[ID]])), C2540 = "NA"), OR(J2540=42,J2540=6,J2540=7,J2540=8, J2540 = "NA")),"NA",0),0)),0)))</f>
        <v>0</v>
      </c>
      <c r="L2540">
        <v>2</v>
      </c>
      <c r="M2540">
        <v>2</v>
      </c>
      <c r="N2540" t="s">
        <v>0</v>
      </c>
      <c r="O2540" s="11">
        <f t="shared" si="39"/>
        <v>0</v>
      </c>
    </row>
    <row r="2541" spans="2:15" x14ac:dyDescent="0.3">
      <c r="B2541">
        <v>28938</v>
      </c>
      <c r="C2541">
        <v>5</v>
      </c>
      <c r="D2541">
        <v>1</v>
      </c>
      <c r="E2541">
        <v>3</v>
      </c>
      <c r="F2541">
        <v>14</v>
      </c>
      <c r="G2541">
        <v>6</v>
      </c>
      <c r="H2541" t="s">
        <v>0</v>
      </c>
      <c r="I2541" t="s">
        <v>0</v>
      </c>
      <c r="J2541" t="s">
        <v>0</v>
      </c>
      <c r="K2541" s="5" cm="1">
        <f t="array" ref="K2541">IF(AND(C2541=1,OR(J2541=42,J2541=6,J2541=7,J2541=8)),1,
IF(AND(OR(C2541=1,C2541="NA"),OR(J2541=42,J2541=6,J2541=7,J2541=8, J2541="NA")),"NA",
IF(_xlfn.MINIFS(Nested_Ifs[a11],Nested_Ifs[ID],Nested_Ifs[[#This Row],[ID]])&lt;&gt;1,IF(AND(C2541=MIN(_xlfn._xlws.FILTER(Nested_Ifs[a11], Nested_Ifs[ID]=Nested_Ifs[[#This Row],[ID]])), OR(J2541=42,J2541=6,J2541=7,J2541=8)),1,
IF(_xlfn.MINIFS(Nested_Ifs[a11],Nested_Ifs[ID],Nested_Ifs[[#This Row],[ID]])&lt;&gt;1,IF(AND(OR(C2541=MIN(_xlfn._xlws.FILTER(Nested_Ifs[a11], Nested_Ifs[ID]=Nested_Ifs[[#This Row],[ID]])), C2541 = "NA"), OR(J2541=42,J2541=6,J2541=7,J2541=8, J2541 = "NA")),"NA",0),0)),0)))</f>
        <v>0</v>
      </c>
      <c r="L2541">
        <v>2</v>
      </c>
      <c r="M2541">
        <v>2</v>
      </c>
      <c r="N2541" t="s">
        <v>0</v>
      </c>
      <c r="O2541" s="11">
        <f t="shared" si="39"/>
        <v>0</v>
      </c>
    </row>
    <row r="2542" spans="2:15" x14ac:dyDescent="0.3">
      <c r="B2542">
        <v>28939</v>
      </c>
      <c r="C2542">
        <v>1</v>
      </c>
      <c r="D2542">
        <v>2</v>
      </c>
      <c r="E2542">
        <v>1</v>
      </c>
      <c r="F2542">
        <v>44</v>
      </c>
      <c r="G2542">
        <v>5</v>
      </c>
      <c r="H2542" t="s">
        <v>0</v>
      </c>
      <c r="I2542" t="s">
        <v>0</v>
      </c>
      <c r="J2542">
        <v>3</v>
      </c>
      <c r="K2542" s="5" cm="1">
        <f t="array" ref="K2542">IF(AND(C2542=1,OR(J2542=42,J2542=6,J2542=7,J2542=8)),1,
IF(AND(OR(C2542=1,C2542="NA"),OR(J2542=42,J2542=6,J2542=7,J2542=8, J2542="NA")),"NA",
IF(_xlfn.MINIFS(Nested_Ifs[a11],Nested_Ifs[ID],Nested_Ifs[[#This Row],[ID]])&lt;&gt;1,IF(AND(C2542=MIN(_xlfn._xlws.FILTER(Nested_Ifs[a11], Nested_Ifs[ID]=Nested_Ifs[[#This Row],[ID]])), OR(J2542=42,J2542=6,J2542=7,J2542=8)),1,
IF(_xlfn.MINIFS(Nested_Ifs[a11],Nested_Ifs[ID],Nested_Ifs[[#This Row],[ID]])&lt;&gt;1,IF(AND(OR(C2542=MIN(_xlfn._xlws.FILTER(Nested_Ifs[a11], Nested_Ifs[ID]=Nested_Ifs[[#This Row],[ID]])), C2542 = "NA"), OR(J2542=42,J2542=6,J2542=7,J2542=8, J2542 = "NA")),"NA",0),0)),0)))</f>
        <v>0</v>
      </c>
      <c r="L2542">
        <v>2</v>
      </c>
      <c r="M2542">
        <v>2</v>
      </c>
      <c r="N2542" t="s">
        <v>0</v>
      </c>
      <c r="O2542" s="11">
        <f t="shared" si="39"/>
        <v>0</v>
      </c>
    </row>
    <row r="2543" spans="2:15" x14ac:dyDescent="0.3">
      <c r="B2543">
        <v>28939</v>
      </c>
      <c r="C2543">
        <v>3</v>
      </c>
      <c r="D2543">
        <v>1</v>
      </c>
      <c r="E2543">
        <v>3</v>
      </c>
      <c r="F2543">
        <v>18</v>
      </c>
      <c r="G2543">
        <v>6</v>
      </c>
      <c r="H2543" t="s">
        <v>0</v>
      </c>
      <c r="I2543" t="s">
        <v>0</v>
      </c>
      <c r="J2543" t="s">
        <v>0</v>
      </c>
      <c r="K2543" s="5" cm="1">
        <f t="array" ref="K2543">IF(AND(C2543=1,OR(J2543=42,J2543=6,J2543=7,J2543=8)),1,
IF(AND(OR(C2543=1,C2543="NA"),OR(J2543=42,J2543=6,J2543=7,J2543=8, J2543="NA")),"NA",
IF(_xlfn.MINIFS(Nested_Ifs[a11],Nested_Ifs[ID],Nested_Ifs[[#This Row],[ID]])&lt;&gt;1,IF(AND(C2543=MIN(_xlfn._xlws.FILTER(Nested_Ifs[a11], Nested_Ifs[ID]=Nested_Ifs[[#This Row],[ID]])), OR(J2543=42,J2543=6,J2543=7,J2543=8)),1,
IF(_xlfn.MINIFS(Nested_Ifs[a11],Nested_Ifs[ID],Nested_Ifs[[#This Row],[ID]])&lt;&gt;1,IF(AND(OR(C2543=MIN(_xlfn._xlws.FILTER(Nested_Ifs[a11], Nested_Ifs[ID]=Nested_Ifs[[#This Row],[ID]])), C2543 = "NA"), OR(J2543=42,J2543=6,J2543=7,J2543=8, J2543 = "NA")),"NA",0),0)),0)))</f>
        <v>0</v>
      </c>
      <c r="L2543">
        <v>2</v>
      </c>
      <c r="M2543">
        <v>2</v>
      </c>
      <c r="N2543" t="s">
        <v>0</v>
      </c>
      <c r="O2543" s="11">
        <f t="shared" si="39"/>
        <v>0</v>
      </c>
    </row>
    <row r="2544" spans="2:15" x14ac:dyDescent="0.3">
      <c r="B2544">
        <v>28939</v>
      </c>
      <c r="C2544">
        <v>4</v>
      </c>
      <c r="D2544">
        <v>2</v>
      </c>
      <c r="E2544">
        <v>3</v>
      </c>
      <c r="F2544">
        <v>15</v>
      </c>
      <c r="G2544">
        <v>6</v>
      </c>
      <c r="H2544" t="s">
        <v>0</v>
      </c>
      <c r="I2544" t="s">
        <v>0</v>
      </c>
      <c r="J2544" t="s">
        <v>0</v>
      </c>
      <c r="K2544" s="5" cm="1">
        <f t="array" ref="K2544">IF(AND(C2544=1,OR(J2544=42,J2544=6,J2544=7,J2544=8)),1,
IF(AND(OR(C2544=1,C2544="NA"),OR(J2544=42,J2544=6,J2544=7,J2544=8, J2544="NA")),"NA",
IF(_xlfn.MINIFS(Nested_Ifs[a11],Nested_Ifs[ID],Nested_Ifs[[#This Row],[ID]])&lt;&gt;1,IF(AND(C2544=MIN(_xlfn._xlws.FILTER(Nested_Ifs[a11], Nested_Ifs[ID]=Nested_Ifs[[#This Row],[ID]])), OR(J2544=42,J2544=6,J2544=7,J2544=8)),1,
IF(_xlfn.MINIFS(Nested_Ifs[a11],Nested_Ifs[ID],Nested_Ifs[[#This Row],[ID]])&lt;&gt;1,IF(AND(OR(C2544=MIN(_xlfn._xlws.FILTER(Nested_Ifs[a11], Nested_Ifs[ID]=Nested_Ifs[[#This Row],[ID]])), C2544 = "NA"), OR(J2544=42,J2544=6,J2544=7,J2544=8, J2544 = "NA")),"NA",0),0)),0)))</f>
        <v>0</v>
      </c>
      <c r="L2544">
        <v>2</v>
      </c>
      <c r="M2544">
        <v>2</v>
      </c>
      <c r="N2544" t="s">
        <v>0</v>
      </c>
      <c r="O2544" s="11">
        <f t="shared" si="39"/>
        <v>0</v>
      </c>
    </row>
    <row r="2545" spans="2:15" x14ac:dyDescent="0.3">
      <c r="B2545">
        <v>28939</v>
      </c>
      <c r="C2545">
        <v>5</v>
      </c>
      <c r="D2545">
        <v>2</v>
      </c>
      <c r="E2545">
        <v>3</v>
      </c>
      <c r="F2545">
        <v>8</v>
      </c>
      <c r="G2545">
        <v>98</v>
      </c>
      <c r="H2545" t="s">
        <v>0</v>
      </c>
      <c r="I2545" t="s">
        <v>0</v>
      </c>
      <c r="J2545" t="s">
        <v>0</v>
      </c>
      <c r="K2545" s="5" cm="1">
        <f t="array" ref="K2545">IF(AND(C2545=1,OR(J2545=42,J2545=6,J2545=7,J2545=8)),1,
IF(AND(OR(C2545=1,C2545="NA"),OR(J2545=42,J2545=6,J2545=7,J2545=8, J2545="NA")),"NA",
IF(_xlfn.MINIFS(Nested_Ifs[a11],Nested_Ifs[ID],Nested_Ifs[[#This Row],[ID]])&lt;&gt;1,IF(AND(C2545=MIN(_xlfn._xlws.FILTER(Nested_Ifs[a11], Nested_Ifs[ID]=Nested_Ifs[[#This Row],[ID]])), OR(J2545=42,J2545=6,J2545=7,J2545=8)),1,
IF(_xlfn.MINIFS(Nested_Ifs[a11],Nested_Ifs[ID],Nested_Ifs[[#This Row],[ID]])&lt;&gt;1,IF(AND(OR(C2545=MIN(_xlfn._xlws.FILTER(Nested_Ifs[a11], Nested_Ifs[ID]=Nested_Ifs[[#This Row],[ID]])), C2545 = "NA"), OR(J2545=42,J2545=6,J2545=7,J2545=8, J2545 = "NA")),"NA",0),0)),0)))</f>
        <v>0</v>
      </c>
      <c r="L2545">
        <v>2</v>
      </c>
      <c r="M2545">
        <v>2</v>
      </c>
      <c r="N2545" t="s">
        <v>0</v>
      </c>
      <c r="O2545" s="11">
        <f t="shared" si="39"/>
        <v>0</v>
      </c>
    </row>
    <row r="2546" spans="2:15" x14ac:dyDescent="0.3">
      <c r="B2546">
        <v>28940</v>
      </c>
      <c r="C2546">
        <v>1</v>
      </c>
      <c r="D2546">
        <v>2</v>
      </c>
      <c r="E2546">
        <v>1</v>
      </c>
      <c r="F2546">
        <v>27</v>
      </c>
      <c r="G2546">
        <v>1</v>
      </c>
      <c r="H2546" t="s">
        <v>0</v>
      </c>
      <c r="I2546" t="s">
        <v>0</v>
      </c>
      <c r="J2546">
        <v>5</v>
      </c>
      <c r="K2546" s="5" cm="1">
        <f t="array" ref="K2546">IF(AND(C2546=1,OR(J2546=42,J2546=6,J2546=7,J2546=8)),1,
IF(AND(OR(C2546=1,C2546="NA"),OR(J2546=42,J2546=6,J2546=7,J2546=8, J2546="NA")),"NA",
IF(_xlfn.MINIFS(Nested_Ifs[a11],Nested_Ifs[ID],Nested_Ifs[[#This Row],[ID]])&lt;&gt;1,IF(AND(C2546=MIN(_xlfn._xlws.FILTER(Nested_Ifs[a11], Nested_Ifs[ID]=Nested_Ifs[[#This Row],[ID]])), OR(J2546=42,J2546=6,J2546=7,J2546=8)),1,
IF(_xlfn.MINIFS(Nested_Ifs[a11],Nested_Ifs[ID],Nested_Ifs[[#This Row],[ID]])&lt;&gt;1,IF(AND(OR(C2546=MIN(_xlfn._xlws.FILTER(Nested_Ifs[a11], Nested_Ifs[ID]=Nested_Ifs[[#This Row],[ID]])), C2546 = "NA"), OR(J2546=42,J2546=6,J2546=7,J2546=8, J2546 = "NA")),"NA",0),0)),0)))</f>
        <v>0</v>
      </c>
      <c r="L2546">
        <v>2</v>
      </c>
      <c r="M2546">
        <v>2</v>
      </c>
      <c r="N2546" t="s">
        <v>0</v>
      </c>
      <c r="O2546" s="11">
        <f t="shared" si="39"/>
        <v>0</v>
      </c>
    </row>
    <row r="2547" spans="2:15" x14ac:dyDescent="0.3">
      <c r="B2547">
        <v>28940</v>
      </c>
      <c r="C2547">
        <v>2</v>
      </c>
      <c r="D2547">
        <v>1</v>
      </c>
      <c r="E2547">
        <v>3</v>
      </c>
      <c r="F2547">
        <v>28</v>
      </c>
      <c r="G2547">
        <v>1</v>
      </c>
      <c r="H2547" t="s">
        <v>0</v>
      </c>
      <c r="I2547" t="s">
        <v>0</v>
      </c>
      <c r="J2547">
        <v>5</v>
      </c>
      <c r="K2547" s="5" cm="1">
        <f t="array" ref="K2547">IF(AND(C2547=1,OR(J2547=42,J2547=6,J2547=7,J2547=8)),1,
IF(AND(OR(C2547=1,C2547="NA"),OR(J2547=42,J2547=6,J2547=7,J2547=8, J2547="NA")),"NA",
IF(_xlfn.MINIFS(Nested_Ifs[a11],Nested_Ifs[ID],Nested_Ifs[[#This Row],[ID]])&lt;&gt;1,IF(AND(C2547=MIN(_xlfn._xlws.FILTER(Nested_Ifs[a11], Nested_Ifs[ID]=Nested_Ifs[[#This Row],[ID]])), OR(J2547=42,J2547=6,J2547=7,J2547=8)),1,
IF(_xlfn.MINIFS(Nested_Ifs[a11],Nested_Ifs[ID],Nested_Ifs[[#This Row],[ID]])&lt;&gt;1,IF(AND(OR(C2547=MIN(_xlfn._xlws.FILTER(Nested_Ifs[a11], Nested_Ifs[ID]=Nested_Ifs[[#This Row],[ID]])), C2547 = "NA"), OR(J2547=42,J2547=6,J2547=7,J2547=8, J2547 = "NA")),"NA",0),0)),0)))</f>
        <v>0</v>
      </c>
      <c r="L2547">
        <v>2</v>
      </c>
      <c r="M2547">
        <v>2</v>
      </c>
      <c r="N2547" t="s">
        <v>0</v>
      </c>
      <c r="O2547" s="11">
        <f t="shared" si="39"/>
        <v>0</v>
      </c>
    </row>
    <row r="2548" spans="2:15" x14ac:dyDescent="0.3">
      <c r="B2548">
        <v>28940</v>
      </c>
      <c r="C2548">
        <v>4</v>
      </c>
      <c r="D2548">
        <v>1</v>
      </c>
      <c r="E2548">
        <v>8</v>
      </c>
      <c r="F2548">
        <v>5</v>
      </c>
      <c r="G2548">
        <v>98</v>
      </c>
      <c r="H2548">
        <v>2</v>
      </c>
      <c r="I2548">
        <v>8</v>
      </c>
      <c r="J2548" t="s">
        <v>0</v>
      </c>
      <c r="K2548" s="5" cm="1">
        <f t="array" ref="K2548">IF(AND(C2548=1,OR(J2548=42,J2548=6,J2548=7,J2548=8)),1,
IF(AND(OR(C2548=1,C2548="NA"),OR(J2548=42,J2548=6,J2548=7,J2548=8, J2548="NA")),"NA",
IF(_xlfn.MINIFS(Nested_Ifs[a11],Nested_Ifs[ID],Nested_Ifs[[#This Row],[ID]])&lt;&gt;1,IF(AND(C2548=MIN(_xlfn._xlws.FILTER(Nested_Ifs[a11], Nested_Ifs[ID]=Nested_Ifs[[#This Row],[ID]])), OR(J2548=42,J2548=6,J2548=7,J2548=8)),1,
IF(_xlfn.MINIFS(Nested_Ifs[a11],Nested_Ifs[ID],Nested_Ifs[[#This Row],[ID]])&lt;&gt;1,IF(AND(OR(C2548=MIN(_xlfn._xlws.FILTER(Nested_Ifs[a11], Nested_Ifs[ID]=Nested_Ifs[[#This Row],[ID]])), C2548 = "NA"), OR(J2548=42,J2548=6,J2548=7,J2548=8, J2548 = "NA")),"NA",0),0)),0)))</f>
        <v>0</v>
      </c>
      <c r="L2548">
        <v>2</v>
      </c>
      <c r="M2548">
        <v>2</v>
      </c>
      <c r="N2548" t="s">
        <v>0</v>
      </c>
      <c r="O2548" s="11">
        <f t="shared" si="39"/>
        <v>0</v>
      </c>
    </row>
    <row r="2549" spans="2:15" x14ac:dyDescent="0.3">
      <c r="B2549">
        <v>28940</v>
      </c>
      <c r="C2549">
        <v>5</v>
      </c>
      <c r="D2549">
        <v>2</v>
      </c>
      <c r="E2549">
        <v>8</v>
      </c>
      <c r="F2549">
        <v>3</v>
      </c>
      <c r="G2549">
        <v>98</v>
      </c>
      <c r="H2549">
        <v>2</v>
      </c>
      <c r="I2549">
        <v>8</v>
      </c>
      <c r="J2549" t="s">
        <v>0</v>
      </c>
      <c r="K2549" s="5" cm="1">
        <f t="array" ref="K2549">IF(AND(C2549=1,OR(J2549=42,J2549=6,J2549=7,J2549=8)),1,
IF(AND(OR(C2549=1,C2549="NA"),OR(J2549=42,J2549=6,J2549=7,J2549=8, J2549="NA")),"NA",
IF(_xlfn.MINIFS(Nested_Ifs[a11],Nested_Ifs[ID],Nested_Ifs[[#This Row],[ID]])&lt;&gt;1,IF(AND(C2549=MIN(_xlfn._xlws.FILTER(Nested_Ifs[a11], Nested_Ifs[ID]=Nested_Ifs[[#This Row],[ID]])), OR(J2549=42,J2549=6,J2549=7,J2549=8)),1,
IF(_xlfn.MINIFS(Nested_Ifs[a11],Nested_Ifs[ID],Nested_Ifs[[#This Row],[ID]])&lt;&gt;1,IF(AND(OR(C2549=MIN(_xlfn._xlws.FILTER(Nested_Ifs[a11], Nested_Ifs[ID]=Nested_Ifs[[#This Row],[ID]])), C2549 = "NA"), OR(J2549=42,J2549=6,J2549=7,J2549=8, J2549 = "NA")),"NA",0),0)),0)))</f>
        <v>0</v>
      </c>
      <c r="L2549">
        <v>2</v>
      </c>
      <c r="M2549">
        <v>2</v>
      </c>
      <c r="N2549" t="s">
        <v>0</v>
      </c>
      <c r="O2549" s="11">
        <f t="shared" si="39"/>
        <v>0</v>
      </c>
    </row>
    <row r="2550" spans="2:15" x14ac:dyDescent="0.3">
      <c r="B2550">
        <v>28943</v>
      </c>
      <c r="C2550">
        <v>1</v>
      </c>
      <c r="D2550">
        <v>1</v>
      </c>
      <c r="E2550">
        <v>1</v>
      </c>
      <c r="F2550">
        <v>52</v>
      </c>
      <c r="G2550">
        <v>1</v>
      </c>
      <c r="H2550" t="s">
        <v>0</v>
      </c>
      <c r="I2550" t="s">
        <v>0</v>
      </c>
      <c r="J2550">
        <v>5</v>
      </c>
      <c r="K2550" s="5" cm="1">
        <f t="array" ref="K2550">IF(AND(C2550=1,OR(J2550=42,J2550=6,J2550=7,J2550=8)),1,
IF(AND(OR(C2550=1,C2550="NA"),OR(J2550=42,J2550=6,J2550=7,J2550=8, J2550="NA")),"NA",
IF(_xlfn.MINIFS(Nested_Ifs[a11],Nested_Ifs[ID],Nested_Ifs[[#This Row],[ID]])&lt;&gt;1,IF(AND(C2550=MIN(_xlfn._xlws.FILTER(Nested_Ifs[a11], Nested_Ifs[ID]=Nested_Ifs[[#This Row],[ID]])), OR(J2550=42,J2550=6,J2550=7,J2550=8)),1,
IF(_xlfn.MINIFS(Nested_Ifs[a11],Nested_Ifs[ID],Nested_Ifs[[#This Row],[ID]])&lt;&gt;1,IF(AND(OR(C2550=MIN(_xlfn._xlws.FILTER(Nested_Ifs[a11], Nested_Ifs[ID]=Nested_Ifs[[#This Row],[ID]])), C2550 = "NA"), OR(J2550=42,J2550=6,J2550=7,J2550=8, J2550 = "NA")),"NA",0),0)),0)))</f>
        <v>0</v>
      </c>
      <c r="L2550">
        <v>2</v>
      </c>
      <c r="M2550">
        <v>2</v>
      </c>
      <c r="N2550" t="s">
        <v>0</v>
      </c>
      <c r="O2550" s="11">
        <f t="shared" si="39"/>
        <v>0</v>
      </c>
    </row>
    <row r="2551" spans="2:15" x14ac:dyDescent="0.3">
      <c r="B2551">
        <v>28943</v>
      </c>
      <c r="C2551">
        <v>2</v>
      </c>
      <c r="D2551">
        <v>2</v>
      </c>
      <c r="E2551">
        <v>2</v>
      </c>
      <c r="F2551">
        <v>48</v>
      </c>
      <c r="G2551">
        <v>1</v>
      </c>
      <c r="H2551" t="s">
        <v>0</v>
      </c>
      <c r="I2551" t="s">
        <v>0</v>
      </c>
      <c r="J2551">
        <v>5</v>
      </c>
      <c r="K2551" s="5" cm="1">
        <f t="array" ref="K2551">IF(AND(C2551=1,OR(J2551=42,J2551=6,J2551=7,J2551=8)),1,
IF(AND(OR(C2551=1,C2551="NA"),OR(J2551=42,J2551=6,J2551=7,J2551=8, J2551="NA")),"NA",
IF(_xlfn.MINIFS(Nested_Ifs[a11],Nested_Ifs[ID],Nested_Ifs[[#This Row],[ID]])&lt;&gt;1,IF(AND(C2551=MIN(_xlfn._xlws.FILTER(Nested_Ifs[a11], Nested_Ifs[ID]=Nested_Ifs[[#This Row],[ID]])), OR(J2551=42,J2551=6,J2551=7,J2551=8)),1,
IF(_xlfn.MINIFS(Nested_Ifs[a11],Nested_Ifs[ID],Nested_Ifs[[#This Row],[ID]])&lt;&gt;1,IF(AND(OR(C2551=MIN(_xlfn._xlws.FILTER(Nested_Ifs[a11], Nested_Ifs[ID]=Nested_Ifs[[#This Row],[ID]])), C2551 = "NA"), OR(J2551=42,J2551=6,J2551=7,J2551=8, J2551 = "NA")),"NA",0),0)),0)))</f>
        <v>0</v>
      </c>
      <c r="L2551">
        <v>2</v>
      </c>
      <c r="M2551">
        <v>2</v>
      </c>
      <c r="N2551" t="s">
        <v>0</v>
      </c>
      <c r="O2551" s="11">
        <f t="shared" si="39"/>
        <v>0</v>
      </c>
    </row>
    <row r="2552" spans="2:15" x14ac:dyDescent="0.3">
      <c r="B2552">
        <v>28943</v>
      </c>
      <c r="C2552">
        <v>3</v>
      </c>
      <c r="D2552">
        <v>1</v>
      </c>
      <c r="E2552">
        <v>3</v>
      </c>
      <c r="F2552">
        <v>23</v>
      </c>
      <c r="G2552">
        <v>6</v>
      </c>
      <c r="H2552" t="s">
        <v>0</v>
      </c>
      <c r="I2552" t="s">
        <v>0</v>
      </c>
      <c r="J2552">
        <v>5</v>
      </c>
      <c r="K2552" s="5" cm="1">
        <f t="array" ref="K2552">IF(AND(C2552=1,OR(J2552=42,J2552=6,J2552=7,J2552=8)),1,
IF(AND(OR(C2552=1,C2552="NA"),OR(J2552=42,J2552=6,J2552=7,J2552=8, J2552="NA")),"NA",
IF(_xlfn.MINIFS(Nested_Ifs[a11],Nested_Ifs[ID],Nested_Ifs[[#This Row],[ID]])&lt;&gt;1,IF(AND(C2552=MIN(_xlfn._xlws.FILTER(Nested_Ifs[a11], Nested_Ifs[ID]=Nested_Ifs[[#This Row],[ID]])), OR(J2552=42,J2552=6,J2552=7,J2552=8)),1,
IF(_xlfn.MINIFS(Nested_Ifs[a11],Nested_Ifs[ID],Nested_Ifs[[#This Row],[ID]])&lt;&gt;1,IF(AND(OR(C2552=MIN(_xlfn._xlws.FILTER(Nested_Ifs[a11], Nested_Ifs[ID]=Nested_Ifs[[#This Row],[ID]])), C2552 = "NA"), OR(J2552=42,J2552=6,J2552=7,J2552=8, J2552 = "NA")),"NA",0),0)),0)))</f>
        <v>0</v>
      </c>
      <c r="L2552">
        <v>2</v>
      </c>
      <c r="M2552">
        <v>2</v>
      </c>
      <c r="N2552" t="s">
        <v>0</v>
      </c>
      <c r="O2552" s="11">
        <f t="shared" si="39"/>
        <v>0</v>
      </c>
    </row>
    <row r="2553" spans="2:15" x14ac:dyDescent="0.3">
      <c r="B2553">
        <v>28943</v>
      </c>
      <c r="C2553">
        <v>5</v>
      </c>
      <c r="D2553">
        <v>2</v>
      </c>
      <c r="E2553">
        <v>3</v>
      </c>
      <c r="F2553">
        <v>18</v>
      </c>
      <c r="G2553">
        <v>6</v>
      </c>
      <c r="H2553" t="s">
        <v>0</v>
      </c>
      <c r="I2553" t="s">
        <v>0</v>
      </c>
      <c r="J2553" t="s">
        <v>0</v>
      </c>
      <c r="K2553" s="5" cm="1">
        <f t="array" ref="K2553">IF(AND(C2553=1,OR(J2553=42,J2553=6,J2553=7,J2553=8)),1,
IF(AND(OR(C2553=1,C2553="NA"),OR(J2553=42,J2553=6,J2553=7,J2553=8, J2553="NA")),"NA",
IF(_xlfn.MINIFS(Nested_Ifs[a11],Nested_Ifs[ID],Nested_Ifs[[#This Row],[ID]])&lt;&gt;1,IF(AND(C2553=MIN(_xlfn._xlws.FILTER(Nested_Ifs[a11], Nested_Ifs[ID]=Nested_Ifs[[#This Row],[ID]])), OR(J2553=42,J2553=6,J2553=7,J2553=8)),1,
IF(_xlfn.MINIFS(Nested_Ifs[a11],Nested_Ifs[ID],Nested_Ifs[[#This Row],[ID]])&lt;&gt;1,IF(AND(OR(C2553=MIN(_xlfn._xlws.FILTER(Nested_Ifs[a11], Nested_Ifs[ID]=Nested_Ifs[[#This Row],[ID]])), C2553 = "NA"), OR(J2553=42,J2553=6,J2553=7,J2553=8, J2553 = "NA")),"NA",0),0)),0)))</f>
        <v>0</v>
      </c>
      <c r="L2553">
        <v>2</v>
      </c>
      <c r="M2553">
        <v>2</v>
      </c>
      <c r="N2553" t="s">
        <v>0</v>
      </c>
      <c r="O2553" s="11">
        <f t="shared" si="39"/>
        <v>0</v>
      </c>
    </row>
    <row r="2554" spans="2:15" x14ac:dyDescent="0.3">
      <c r="B2554">
        <v>28944</v>
      </c>
      <c r="C2554">
        <v>1</v>
      </c>
      <c r="D2554">
        <v>1</v>
      </c>
      <c r="E2554">
        <v>1</v>
      </c>
      <c r="F2554">
        <v>39</v>
      </c>
      <c r="G2554">
        <v>1</v>
      </c>
      <c r="H2554" t="s">
        <v>0</v>
      </c>
      <c r="I2554" t="s">
        <v>0</v>
      </c>
      <c r="J2554">
        <v>5</v>
      </c>
      <c r="K2554" s="5" cm="1">
        <f t="array" ref="K2554">IF(AND(C2554=1,OR(J2554=42,J2554=6,J2554=7,J2554=8)),1,
IF(AND(OR(C2554=1,C2554="NA"),OR(J2554=42,J2554=6,J2554=7,J2554=8, J2554="NA")),"NA",
IF(_xlfn.MINIFS(Nested_Ifs[a11],Nested_Ifs[ID],Nested_Ifs[[#This Row],[ID]])&lt;&gt;1,IF(AND(C2554=MIN(_xlfn._xlws.FILTER(Nested_Ifs[a11], Nested_Ifs[ID]=Nested_Ifs[[#This Row],[ID]])), OR(J2554=42,J2554=6,J2554=7,J2554=8)),1,
IF(_xlfn.MINIFS(Nested_Ifs[a11],Nested_Ifs[ID],Nested_Ifs[[#This Row],[ID]])&lt;&gt;1,IF(AND(OR(C2554=MIN(_xlfn._xlws.FILTER(Nested_Ifs[a11], Nested_Ifs[ID]=Nested_Ifs[[#This Row],[ID]])), C2554 = "NA"), OR(J2554=42,J2554=6,J2554=7,J2554=8, J2554 = "NA")),"NA",0),0)),0)))</f>
        <v>0</v>
      </c>
      <c r="L2554">
        <v>2</v>
      </c>
      <c r="M2554">
        <v>2</v>
      </c>
      <c r="N2554" t="s">
        <v>0</v>
      </c>
      <c r="O2554" s="11">
        <f t="shared" si="39"/>
        <v>0</v>
      </c>
    </row>
    <row r="2555" spans="2:15" x14ac:dyDescent="0.3">
      <c r="B2555">
        <v>28944</v>
      </c>
      <c r="C2555">
        <v>2</v>
      </c>
      <c r="D2555">
        <v>2</v>
      </c>
      <c r="E2555">
        <v>2</v>
      </c>
      <c r="F2555">
        <v>36</v>
      </c>
      <c r="G2555">
        <v>1</v>
      </c>
      <c r="H2555" t="s">
        <v>0</v>
      </c>
      <c r="I2555" t="s">
        <v>0</v>
      </c>
      <c r="J2555">
        <v>1</v>
      </c>
      <c r="K2555" s="5" cm="1">
        <f t="array" ref="K2555">IF(AND(C2555=1,OR(J2555=42,J2555=6,J2555=7,J2555=8)),1,
IF(AND(OR(C2555=1,C2555="NA"),OR(J2555=42,J2555=6,J2555=7,J2555=8, J2555="NA")),"NA",
IF(_xlfn.MINIFS(Nested_Ifs[a11],Nested_Ifs[ID],Nested_Ifs[[#This Row],[ID]])&lt;&gt;1,IF(AND(C2555=MIN(_xlfn._xlws.FILTER(Nested_Ifs[a11], Nested_Ifs[ID]=Nested_Ifs[[#This Row],[ID]])), OR(J2555=42,J2555=6,J2555=7,J2555=8)),1,
IF(_xlfn.MINIFS(Nested_Ifs[a11],Nested_Ifs[ID],Nested_Ifs[[#This Row],[ID]])&lt;&gt;1,IF(AND(OR(C2555=MIN(_xlfn._xlws.FILTER(Nested_Ifs[a11], Nested_Ifs[ID]=Nested_Ifs[[#This Row],[ID]])), C2555 = "NA"), OR(J2555=42,J2555=6,J2555=7,J2555=8, J2555 = "NA")),"NA",0),0)),0)))</f>
        <v>0</v>
      </c>
      <c r="L2555">
        <v>2</v>
      </c>
      <c r="M2555">
        <v>2</v>
      </c>
      <c r="N2555" t="s">
        <v>0</v>
      </c>
      <c r="O2555" s="11">
        <f t="shared" si="39"/>
        <v>0</v>
      </c>
    </row>
    <row r="2556" spans="2:15" x14ac:dyDescent="0.3">
      <c r="B2556">
        <v>28944</v>
      </c>
      <c r="C2556">
        <v>3</v>
      </c>
      <c r="D2556">
        <v>2</v>
      </c>
      <c r="E2556">
        <v>3</v>
      </c>
      <c r="F2556">
        <v>15</v>
      </c>
      <c r="G2556">
        <v>6</v>
      </c>
      <c r="H2556" t="s">
        <v>0</v>
      </c>
      <c r="I2556" t="s">
        <v>0</v>
      </c>
      <c r="J2556" t="s">
        <v>0</v>
      </c>
      <c r="K2556" s="5" cm="1">
        <f t="array" ref="K2556">IF(AND(C2556=1,OR(J2556=42,J2556=6,J2556=7,J2556=8)),1,
IF(AND(OR(C2556=1,C2556="NA"),OR(J2556=42,J2556=6,J2556=7,J2556=8, J2556="NA")),"NA",
IF(_xlfn.MINIFS(Nested_Ifs[a11],Nested_Ifs[ID],Nested_Ifs[[#This Row],[ID]])&lt;&gt;1,IF(AND(C2556=MIN(_xlfn._xlws.FILTER(Nested_Ifs[a11], Nested_Ifs[ID]=Nested_Ifs[[#This Row],[ID]])), OR(J2556=42,J2556=6,J2556=7,J2556=8)),1,
IF(_xlfn.MINIFS(Nested_Ifs[a11],Nested_Ifs[ID],Nested_Ifs[[#This Row],[ID]])&lt;&gt;1,IF(AND(OR(C2556=MIN(_xlfn._xlws.FILTER(Nested_Ifs[a11], Nested_Ifs[ID]=Nested_Ifs[[#This Row],[ID]])), C2556 = "NA"), OR(J2556=42,J2556=6,J2556=7,J2556=8, J2556 = "NA")),"NA",0),0)),0)))</f>
        <v>0</v>
      </c>
      <c r="L2556">
        <v>2</v>
      </c>
      <c r="M2556">
        <v>2</v>
      </c>
      <c r="N2556" t="s">
        <v>0</v>
      </c>
      <c r="O2556" s="11">
        <f t="shared" si="39"/>
        <v>0</v>
      </c>
    </row>
    <row r="2557" spans="2:15" x14ac:dyDescent="0.3">
      <c r="B2557">
        <v>28944</v>
      </c>
      <c r="C2557">
        <v>4</v>
      </c>
      <c r="D2557">
        <v>1</v>
      </c>
      <c r="E2557">
        <v>3</v>
      </c>
      <c r="F2557">
        <v>11</v>
      </c>
      <c r="G2557">
        <v>98</v>
      </c>
      <c r="H2557" t="s">
        <v>0</v>
      </c>
      <c r="I2557" t="s">
        <v>0</v>
      </c>
      <c r="J2557" t="s">
        <v>0</v>
      </c>
      <c r="K2557" s="5" cm="1">
        <f t="array" ref="K2557">IF(AND(C2557=1,OR(J2557=42,J2557=6,J2557=7,J2557=8)),1,
IF(AND(OR(C2557=1,C2557="NA"),OR(J2557=42,J2557=6,J2557=7,J2557=8, J2557="NA")),"NA",
IF(_xlfn.MINIFS(Nested_Ifs[a11],Nested_Ifs[ID],Nested_Ifs[[#This Row],[ID]])&lt;&gt;1,IF(AND(C2557=MIN(_xlfn._xlws.FILTER(Nested_Ifs[a11], Nested_Ifs[ID]=Nested_Ifs[[#This Row],[ID]])), OR(J2557=42,J2557=6,J2557=7,J2557=8)),1,
IF(_xlfn.MINIFS(Nested_Ifs[a11],Nested_Ifs[ID],Nested_Ifs[[#This Row],[ID]])&lt;&gt;1,IF(AND(OR(C2557=MIN(_xlfn._xlws.FILTER(Nested_Ifs[a11], Nested_Ifs[ID]=Nested_Ifs[[#This Row],[ID]])), C2557 = "NA"), OR(J2557=42,J2557=6,J2557=7,J2557=8, J2557 = "NA")),"NA",0),0)),0)))</f>
        <v>0</v>
      </c>
      <c r="L2557">
        <v>2</v>
      </c>
      <c r="M2557">
        <v>2</v>
      </c>
      <c r="N2557" t="s">
        <v>0</v>
      </c>
      <c r="O2557" s="11">
        <f t="shared" si="39"/>
        <v>0</v>
      </c>
    </row>
    <row r="2558" spans="2:15" x14ac:dyDescent="0.3">
      <c r="B2558">
        <v>28944</v>
      </c>
      <c r="C2558">
        <v>5</v>
      </c>
      <c r="D2558">
        <v>2</v>
      </c>
      <c r="E2558">
        <v>3</v>
      </c>
      <c r="F2558">
        <v>6</v>
      </c>
      <c r="G2558">
        <v>98</v>
      </c>
      <c r="H2558">
        <v>2</v>
      </c>
      <c r="I2558">
        <v>8</v>
      </c>
      <c r="J2558" t="s">
        <v>0</v>
      </c>
      <c r="K2558" s="5" cm="1">
        <f t="array" ref="K2558">IF(AND(C2558=1,OR(J2558=42,J2558=6,J2558=7,J2558=8)),1,
IF(AND(OR(C2558=1,C2558="NA"),OR(J2558=42,J2558=6,J2558=7,J2558=8, J2558="NA")),"NA",
IF(_xlfn.MINIFS(Nested_Ifs[a11],Nested_Ifs[ID],Nested_Ifs[[#This Row],[ID]])&lt;&gt;1,IF(AND(C2558=MIN(_xlfn._xlws.FILTER(Nested_Ifs[a11], Nested_Ifs[ID]=Nested_Ifs[[#This Row],[ID]])), OR(J2558=42,J2558=6,J2558=7,J2558=8)),1,
IF(_xlfn.MINIFS(Nested_Ifs[a11],Nested_Ifs[ID],Nested_Ifs[[#This Row],[ID]])&lt;&gt;1,IF(AND(OR(C2558=MIN(_xlfn._xlws.FILTER(Nested_Ifs[a11], Nested_Ifs[ID]=Nested_Ifs[[#This Row],[ID]])), C2558 = "NA"), OR(J2558=42,J2558=6,J2558=7,J2558=8, J2558 = "NA")),"NA",0),0)),0)))</f>
        <v>0</v>
      </c>
      <c r="L2558">
        <v>2</v>
      </c>
      <c r="M2558">
        <v>2</v>
      </c>
      <c r="N2558" t="s">
        <v>0</v>
      </c>
      <c r="O2558" s="11">
        <f t="shared" si="39"/>
        <v>0</v>
      </c>
    </row>
    <row r="2559" spans="2:15" x14ac:dyDescent="0.3">
      <c r="B2559">
        <v>28944</v>
      </c>
      <c r="C2559">
        <v>6</v>
      </c>
      <c r="D2559">
        <v>2</v>
      </c>
      <c r="E2559">
        <v>3</v>
      </c>
      <c r="F2559">
        <v>4</v>
      </c>
      <c r="G2559">
        <v>98</v>
      </c>
      <c r="H2559">
        <v>2</v>
      </c>
      <c r="I2559">
        <v>8</v>
      </c>
      <c r="J2559" t="s">
        <v>0</v>
      </c>
      <c r="K2559" s="5" cm="1">
        <f t="array" ref="K2559">IF(AND(C2559=1,OR(J2559=42,J2559=6,J2559=7,J2559=8)),1,
IF(AND(OR(C2559=1,C2559="NA"),OR(J2559=42,J2559=6,J2559=7,J2559=8, J2559="NA")),"NA",
IF(_xlfn.MINIFS(Nested_Ifs[a11],Nested_Ifs[ID],Nested_Ifs[[#This Row],[ID]])&lt;&gt;1,IF(AND(C2559=MIN(_xlfn._xlws.FILTER(Nested_Ifs[a11], Nested_Ifs[ID]=Nested_Ifs[[#This Row],[ID]])), OR(J2559=42,J2559=6,J2559=7,J2559=8)),1,
IF(_xlfn.MINIFS(Nested_Ifs[a11],Nested_Ifs[ID],Nested_Ifs[[#This Row],[ID]])&lt;&gt;1,IF(AND(OR(C2559=MIN(_xlfn._xlws.FILTER(Nested_Ifs[a11], Nested_Ifs[ID]=Nested_Ifs[[#This Row],[ID]])), C2559 = "NA"), OR(J2559=42,J2559=6,J2559=7,J2559=8, J2559 = "NA")),"NA",0),0)),0)))</f>
        <v>0</v>
      </c>
      <c r="L2559">
        <v>2</v>
      </c>
      <c r="M2559">
        <v>2</v>
      </c>
      <c r="N2559" t="s">
        <v>0</v>
      </c>
      <c r="O2559" s="11">
        <f t="shared" si="39"/>
        <v>0</v>
      </c>
    </row>
    <row r="2560" spans="2:15" x14ac:dyDescent="0.3">
      <c r="B2560">
        <v>28946</v>
      </c>
      <c r="C2560">
        <v>1</v>
      </c>
      <c r="D2560">
        <v>2</v>
      </c>
      <c r="E2560">
        <v>1</v>
      </c>
      <c r="F2560">
        <v>68</v>
      </c>
      <c r="G2560">
        <v>5</v>
      </c>
      <c r="H2560" t="s">
        <v>0</v>
      </c>
      <c r="I2560" t="s">
        <v>0</v>
      </c>
      <c r="J2560">
        <v>5</v>
      </c>
      <c r="K2560" s="5" cm="1">
        <f t="array" ref="K2560">IF(AND(C2560=1,OR(J2560=42,J2560=6,J2560=7,J2560=8)),1,
IF(AND(OR(C2560=1,C2560="NA"),OR(J2560=42,J2560=6,J2560=7,J2560=8, J2560="NA")),"NA",
IF(_xlfn.MINIFS(Nested_Ifs[a11],Nested_Ifs[ID],Nested_Ifs[[#This Row],[ID]])&lt;&gt;1,IF(AND(C2560=MIN(_xlfn._xlws.FILTER(Nested_Ifs[a11], Nested_Ifs[ID]=Nested_Ifs[[#This Row],[ID]])), OR(J2560=42,J2560=6,J2560=7,J2560=8)),1,
IF(_xlfn.MINIFS(Nested_Ifs[a11],Nested_Ifs[ID],Nested_Ifs[[#This Row],[ID]])&lt;&gt;1,IF(AND(OR(C2560=MIN(_xlfn._xlws.FILTER(Nested_Ifs[a11], Nested_Ifs[ID]=Nested_Ifs[[#This Row],[ID]])), C2560 = "NA"), OR(J2560=42,J2560=6,J2560=7,J2560=8, J2560 = "NA")),"NA",0),0)),0)))</f>
        <v>0</v>
      </c>
      <c r="L2560">
        <v>2</v>
      </c>
      <c r="M2560">
        <v>2</v>
      </c>
      <c r="N2560" t="s">
        <v>0</v>
      </c>
      <c r="O2560" s="11">
        <f t="shared" si="39"/>
        <v>0</v>
      </c>
    </row>
    <row r="2561" spans="2:15" x14ac:dyDescent="0.3">
      <c r="B2561">
        <v>28946</v>
      </c>
      <c r="C2561">
        <v>2</v>
      </c>
      <c r="D2561">
        <v>1</v>
      </c>
      <c r="E2561">
        <v>3</v>
      </c>
      <c r="F2561">
        <v>32</v>
      </c>
      <c r="G2561">
        <v>1</v>
      </c>
      <c r="H2561" t="s">
        <v>0</v>
      </c>
      <c r="I2561" t="s">
        <v>0</v>
      </c>
      <c r="J2561">
        <v>5</v>
      </c>
      <c r="K2561" s="5" cm="1">
        <f t="array" ref="K2561">IF(AND(C2561=1,OR(J2561=42,J2561=6,J2561=7,J2561=8)),1,
IF(AND(OR(C2561=1,C2561="NA"),OR(J2561=42,J2561=6,J2561=7,J2561=8, J2561="NA")),"NA",
IF(_xlfn.MINIFS(Nested_Ifs[a11],Nested_Ifs[ID],Nested_Ifs[[#This Row],[ID]])&lt;&gt;1,IF(AND(C2561=MIN(_xlfn._xlws.FILTER(Nested_Ifs[a11], Nested_Ifs[ID]=Nested_Ifs[[#This Row],[ID]])), OR(J2561=42,J2561=6,J2561=7,J2561=8)),1,
IF(_xlfn.MINIFS(Nested_Ifs[a11],Nested_Ifs[ID],Nested_Ifs[[#This Row],[ID]])&lt;&gt;1,IF(AND(OR(C2561=MIN(_xlfn._xlws.FILTER(Nested_Ifs[a11], Nested_Ifs[ID]=Nested_Ifs[[#This Row],[ID]])), C2561 = "NA"), OR(J2561=42,J2561=6,J2561=7,J2561=8, J2561 = "NA")),"NA",0),0)),0)))</f>
        <v>0</v>
      </c>
      <c r="L2561">
        <v>2</v>
      </c>
      <c r="M2561">
        <v>2</v>
      </c>
      <c r="N2561" t="s">
        <v>0</v>
      </c>
      <c r="O2561" s="11">
        <f t="shared" si="39"/>
        <v>0</v>
      </c>
    </row>
    <row r="2562" spans="2:15" x14ac:dyDescent="0.3">
      <c r="B2562">
        <v>28946</v>
      </c>
      <c r="C2562">
        <v>3</v>
      </c>
      <c r="D2562">
        <v>2</v>
      </c>
      <c r="E2562">
        <v>4</v>
      </c>
      <c r="F2562">
        <v>26</v>
      </c>
      <c r="G2562">
        <v>1</v>
      </c>
      <c r="H2562" t="s">
        <v>0</v>
      </c>
      <c r="I2562" t="s">
        <v>0</v>
      </c>
      <c r="J2562">
        <v>5</v>
      </c>
      <c r="K2562" s="5" cm="1">
        <f t="array" ref="K2562">IF(AND(C2562=1,OR(J2562=42,J2562=6,J2562=7,J2562=8)),1,
IF(AND(OR(C2562=1,C2562="NA"),OR(J2562=42,J2562=6,J2562=7,J2562=8, J2562="NA")),"NA",
IF(_xlfn.MINIFS(Nested_Ifs[a11],Nested_Ifs[ID],Nested_Ifs[[#This Row],[ID]])&lt;&gt;1,IF(AND(C2562=MIN(_xlfn._xlws.FILTER(Nested_Ifs[a11], Nested_Ifs[ID]=Nested_Ifs[[#This Row],[ID]])), OR(J2562=42,J2562=6,J2562=7,J2562=8)),1,
IF(_xlfn.MINIFS(Nested_Ifs[a11],Nested_Ifs[ID],Nested_Ifs[[#This Row],[ID]])&lt;&gt;1,IF(AND(OR(C2562=MIN(_xlfn._xlws.FILTER(Nested_Ifs[a11], Nested_Ifs[ID]=Nested_Ifs[[#This Row],[ID]])), C2562 = "NA"), OR(J2562=42,J2562=6,J2562=7,J2562=8, J2562 = "NA")),"NA",0),0)),0)))</f>
        <v>0</v>
      </c>
      <c r="L2562">
        <v>2</v>
      </c>
      <c r="M2562">
        <v>2</v>
      </c>
      <c r="N2562" t="s">
        <v>0</v>
      </c>
      <c r="O2562" s="11">
        <f t="shared" si="39"/>
        <v>0</v>
      </c>
    </row>
    <row r="2563" spans="2:15" x14ac:dyDescent="0.3">
      <c r="B2563">
        <v>28946</v>
      </c>
      <c r="C2563">
        <v>4</v>
      </c>
      <c r="D2563">
        <v>2</v>
      </c>
      <c r="E2563">
        <v>8</v>
      </c>
      <c r="F2563">
        <v>5</v>
      </c>
      <c r="G2563">
        <v>98</v>
      </c>
      <c r="H2563">
        <v>2</v>
      </c>
      <c r="I2563">
        <v>5</v>
      </c>
      <c r="J2563" t="s">
        <v>0</v>
      </c>
      <c r="K2563" s="5" cm="1">
        <f t="array" ref="K2563">IF(AND(C2563=1,OR(J2563=42,J2563=6,J2563=7,J2563=8)),1,
IF(AND(OR(C2563=1,C2563="NA"),OR(J2563=42,J2563=6,J2563=7,J2563=8, J2563="NA")),"NA",
IF(_xlfn.MINIFS(Nested_Ifs[a11],Nested_Ifs[ID],Nested_Ifs[[#This Row],[ID]])&lt;&gt;1,IF(AND(C2563=MIN(_xlfn._xlws.FILTER(Nested_Ifs[a11], Nested_Ifs[ID]=Nested_Ifs[[#This Row],[ID]])), OR(J2563=42,J2563=6,J2563=7,J2563=8)),1,
IF(_xlfn.MINIFS(Nested_Ifs[a11],Nested_Ifs[ID],Nested_Ifs[[#This Row],[ID]])&lt;&gt;1,IF(AND(OR(C2563=MIN(_xlfn._xlws.FILTER(Nested_Ifs[a11], Nested_Ifs[ID]=Nested_Ifs[[#This Row],[ID]])), C2563 = "NA"), OR(J2563=42,J2563=6,J2563=7,J2563=8, J2563 = "NA")),"NA",0),0)),0)))</f>
        <v>0</v>
      </c>
      <c r="L2563">
        <v>2</v>
      </c>
      <c r="M2563">
        <v>2</v>
      </c>
      <c r="N2563" t="s">
        <v>0</v>
      </c>
      <c r="O2563" s="11">
        <f t="shared" si="39"/>
        <v>0</v>
      </c>
    </row>
    <row r="2564" spans="2:15" x14ac:dyDescent="0.3">
      <c r="B2564">
        <v>28946</v>
      </c>
      <c r="C2564">
        <v>5</v>
      </c>
      <c r="D2564">
        <v>1</v>
      </c>
      <c r="E2564">
        <v>8</v>
      </c>
      <c r="F2564">
        <v>3</v>
      </c>
      <c r="G2564">
        <v>98</v>
      </c>
      <c r="H2564">
        <v>2</v>
      </c>
      <c r="I2564">
        <v>5</v>
      </c>
      <c r="J2564" t="s">
        <v>0</v>
      </c>
      <c r="K2564" s="5" cm="1">
        <f t="array" ref="K2564">IF(AND(C2564=1,OR(J2564=42,J2564=6,J2564=7,J2564=8)),1,
IF(AND(OR(C2564=1,C2564="NA"),OR(J2564=42,J2564=6,J2564=7,J2564=8, J2564="NA")),"NA",
IF(_xlfn.MINIFS(Nested_Ifs[a11],Nested_Ifs[ID],Nested_Ifs[[#This Row],[ID]])&lt;&gt;1,IF(AND(C2564=MIN(_xlfn._xlws.FILTER(Nested_Ifs[a11], Nested_Ifs[ID]=Nested_Ifs[[#This Row],[ID]])), OR(J2564=42,J2564=6,J2564=7,J2564=8)),1,
IF(_xlfn.MINIFS(Nested_Ifs[a11],Nested_Ifs[ID],Nested_Ifs[[#This Row],[ID]])&lt;&gt;1,IF(AND(OR(C2564=MIN(_xlfn._xlws.FILTER(Nested_Ifs[a11], Nested_Ifs[ID]=Nested_Ifs[[#This Row],[ID]])), C2564 = "NA"), OR(J2564=42,J2564=6,J2564=7,J2564=8, J2564 = "NA")),"NA",0),0)),0)))</f>
        <v>0</v>
      </c>
      <c r="L2564">
        <v>2</v>
      </c>
      <c r="M2564">
        <v>2</v>
      </c>
      <c r="N2564" t="s">
        <v>0</v>
      </c>
      <c r="O2564" s="11">
        <f t="shared" si="39"/>
        <v>0</v>
      </c>
    </row>
    <row r="2565" spans="2:15" x14ac:dyDescent="0.3">
      <c r="B2565">
        <v>28946</v>
      </c>
      <c r="C2565">
        <v>6</v>
      </c>
      <c r="D2565">
        <v>2</v>
      </c>
      <c r="E2565">
        <v>8</v>
      </c>
      <c r="F2565">
        <v>0</v>
      </c>
      <c r="G2565">
        <v>98</v>
      </c>
      <c r="H2565">
        <v>2</v>
      </c>
      <c r="I2565">
        <v>5</v>
      </c>
      <c r="J2565" t="s">
        <v>0</v>
      </c>
      <c r="K2565" s="5" cm="1">
        <f t="array" ref="K2565">IF(AND(C2565=1,OR(J2565=42,J2565=6,J2565=7,J2565=8)),1,
IF(AND(OR(C2565=1,C2565="NA"),OR(J2565=42,J2565=6,J2565=7,J2565=8, J2565="NA")),"NA",
IF(_xlfn.MINIFS(Nested_Ifs[a11],Nested_Ifs[ID],Nested_Ifs[[#This Row],[ID]])&lt;&gt;1,IF(AND(C2565=MIN(_xlfn._xlws.FILTER(Nested_Ifs[a11], Nested_Ifs[ID]=Nested_Ifs[[#This Row],[ID]])), OR(J2565=42,J2565=6,J2565=7,J2565=8)),1,
IF(_xlfn.MINIFS(Nested_Ifs[a11],Nested_Ifs[ID],Nested_Ifs[[#This Row],[ID]])&lt;&gt;1,IF(AND(OR(C2565=MIN(_xlfn._xlws.FILTER(Nested_Ifs[a11], Nested_Ifs[ID]=Nested_Ifs[[#This Row],[ID]])), C2565 = "NA"), OR(J2565=42,J2565=6,J2565=7,J2565=8, J2565 = "NA")),"NA",0),0)),0)))</f>
        <v>0</v>
      </c>
      <c r="L2565">
        <v>2</v>
      </c>
      <c r="M2565">
        <v>2</v>
      </c>
      <c r="N2565" t="s">
        <v>0</v>
      </c>
      <c r="O2565" s="11">
        <f t="shared" si="39"/>
        <v>0</v>
      </c>
    </row>
    <row r="2566" spans="2:15" x14ac:dyDescent="0.3">
      <c r="B2566">
        <v>28948</v>
      </c>
      <c r="C2566">
        <v>1</v>
      </c>
      <c r="D2566">
        <v>1</v>
      </c>
      <c r="E2566">
        <v>1</v>
      </c>
      <c r="F2566">
        <v>42</v>
      </c>
      <c r="G2566">
        <v>1</v>
      </c>
      <c r="H2566" t="s">
        <v>0</v>
      </c>
      <c r="I2566" t="s">
        <v>0</v>
      </c>
      <c r="J2566">
        <v>5</v>
      </c>
      <c r="K2566" s="5" cm="1">
        <f t="array" ref="K2566">IF(AND(C2566=1,OR(J2566=42,J2566=6,J2566=7,J2566=8)),1,
IF(AND(OR(C2566=1,C2566="NA"),OR(J2566=42,J2566=6,J2566=7,J2566=8, J2566="NA")),"NA",
IF(_xlfn.MINIFS(Nested_Ifs[a11],Nested_Ifs[ID],Nested_Ifs[[#This Row],[ID]])&lt;&gt;1,IF(AND(C2566=MIN(_xlfn._xlws.FILTER(Nested_Ifs[a11], Nested_Ifs[ID]=Nested_Ifs[[#This Row],[ID]])), OR(J2566=42,J2566=6,J2566=7,J2566=8)),1,
IF(_xlfn.MINIFS(Nested_Ifs[a11],Nested_Ifs[ID],Nested_Ifs[[#This Row],[ID]])&lt;&gt;1,IF(AND(OR(C2566=MIN(_xlfn._xlws.FILTER(Nested_Ifs[a11], Nested_Ifs[ID]=Nested_Ifs[[#This Row],[ID]])), C2566 = "NA"), OR(J2566=42,J2566=6,J2566=7,J2566=8, J2566 = "NA")),"NA",0),0)),0)))</f>
        <v>0</v>
      </c>
      <c r="L2566">
        <v>2</v>
      </c>
      <c r="M2566">
        <v>2</v>
      </c>
      <c r="N2566" t="s">
        <v>0</v>
      </c>
      <c r="O2566" s="11">
        <f t="shared" si="39"/>
        <v>0</v>
      </c>
    </row>
    <row r="2567" spans="2:15" x14ac:dyDescent="0.3">
      <c r="B2567">
        <v>28948</v>
      </c>
      <c r="C2567">
        <v>2</v>
      </c>
      <c r="D2567">
        <v>2</v>
      </c>
      <c r="E2567">
        <v>2</v>
      </c>
      <c r="F2567">
        <v>39</v>
      </c>
      <c r="G2567">
        <v>1</v>
      </c>
      <c r="H2567" t="s">
        <v>0</v>
      </c>
      <c r="I2567" t="s">
        <v>0</v>
      </c>
      <c r="J2567">
        <v>42</v>
      </c>
      <c r="K2567" s="5" cm="1">
        <f t="array" ref="K2567">IF(AND(C2567=1,OR(J2567=42,J2567=6,J2567=7,J2567=8)),1,
IF(AND(OR(C2567=1,C2567="NA"),OR(J2567=42,J2567=6,J2567=7,J2567=8, J2567="NA")),"NA",
IF(_xlfn.MINIFS(Nested_Ifs[a11],Nested_Ifs[ID],Nested_Ifs[[#This Row],[ID]])&lt;&gt;1,IF(AND(C2567=MIN(_xlfn._xlws.FILTER(Nested_Ifs[a11], Nested_Ifs[ID]=Nested_Ifs[[#This Row],[ID]])), OR(J2567=42,J2567=6,J2567=7,J2567=8)),1,
IF(_xlfn.MINIFS(Nested_Ifs[a11],Nested_Ifs[ID],Nested_Ifs[[#This Row],[ID]])&lt;&gt;1,IF(AND(OR(C2567=MIN(_xlfn._xlws.FILTER(Nested_Ifs[a11], Nested_Ifs[ID]=Nested_Ifs[[#This Row],[ID]])), C2567 = "NA"), OR(J2567=42,J2567=6,J2567=7,J2567=8, J2567 = "NA")),"NA",0),0)),0)))</f>
        <v>0</v>
      </c>
      <c r="L2567">
        <v>1</v>
      </c>
      <c r="M2567">
        <v>2</v>
      </c>
      <c r="N2567" t="s">
        <v>0</v>
      </c>
      <c r="O2567" s="11">
        <f t="shared" si="39"/>
        <v>0</v>
      </c>
    </row>
    <row r="2568" spans="2:15" x14ac:dyDescent="0.3">
      <c r="B2568">
        <v>28948</v>
      </c>
      <c r="C2568">
        <v>3</v>
      </c>
      <c r="D2568">
        <v>1</v>
      </c>
      <c r="E2568">
        <v>3</v>
      </c>
      <c r="F2568">
        <v>17</v>
      </c>
      <c r="G2568">
        <v>6</v>
      </c>
      <c r="H2568" t="s">
        <v>0</v>
      </c>
      <c r="I2568" t="s">
        <v>0</v>
      </c>
      <c r="J2568" t="s">
        <v>0</v>
      </c>
      <c r="K2568" s="5" cm="1">
        <f t="array" ref="K2568">IF(AND(C2568=1,OR(J2568=42,J2568=6,J2568=7,J2568=8)),1,
IF(AND(OR(C2568=1,C2568="NA"),OR(J2568=42,J2568=6,J2568=7,J2568=8, J2568="NA")),"NA",
IF(_xlfn.MINIFS(Nested_Ifs[a11],Nested_Ifs[ID],Nested_Ifs[[#This Row],[ID]])&lt;&gt;1,IF(AND(C2568=MIN(_xlfn._xlws.FILTER(Nested_Ifs[a11], Nested_Ifs[ID]=Nested_Ifs[[#This Row],[ID]])), OR(J2568=42,J2568=6,J2568=7,J2568=8)),1,
IF(_xlfn.MINIFS(Nested_Ifs[a11],Nested_Ifs[ID],Nested_Ifs[[#This Row],[ID]])&lt;&gt;1,IF(AND(OR(C2568=MIN(_xlfn._xlws.FILTER(Nested_Ifs[a11], Nested_Ifs[ID]=Nested_Ifs[[#This Row],[ID]])), C2568 = "NA"), OR(J2568=42,J2568=6,J2568=7,J2568=8, J2568 = "NA")),"NA",0),0)),0)))</f>
        <v>0</v>
      </c>
      <c r="L2568">
        <v>1</v>
      </c>
      <c r="M2568">
        <v>2</v>
      </c>
      <c r="N2568" t="s">
        <v>0</v>
      </c>
      <c r="O2568" s="11">
        <f t="shared" si="39"/>
        <v>0</v>
      </c>
    </row>
    <row r="2569" spans="2:15" x14ac:dyDescent="0.3">
      <c r="B2569">
        <v>28948</v>
      </c>
      <c r="C2569">
        <v>4</v>
      </c>
      <c r="D2569">
        <v>2</v>
      </c>
      <c r="E2569">
        <v>3</v>
      </c>
      <c r="F2569">
        <v>11</v>
      </c>
      <c r="G2569" t="s">
        <v>0</v>
      </c>
      <c r="H2569" t="s">
        <v>0</v>
      </c>
      <c r="I2569" t="s">
        <v>0</v>
      </c>
      <c r="J2569" t="s">
        <v>0</v>
      </c>
      <c r="K2569" s="5" cm="1">
        <f t="array" ref="K2569">IF(AND(C2569=1,OR(J2569=42,J2569=6,J2569=7,J2569=8)),1,
IF(AND(OR(C2569=1,C2569="NA"),OR(J2569=42,J2569=6,J2569=7,J2569=8, J2569="NA")),"NA",
IF(_xlfn.MINIFS(Nested_Ifs[a11],Nested_Ifs[ID],Nested_Ifs[[#This Row],[ID]])&lt;&gt;1,IF(AND(C2569=MIN(_xlfn._xlws.FILTER(Nested_Ifs[a11], Nested_Ifs[ID]=Nested_Ifs[[#This Row],[ID]])), OR(J2569=42,J2569=6,J2569=7,J2569=8)),1,
IF(_xlfn.MINIFS(Nested_Ifs[a11],Nested_Ifs[ID],Nested_Ifs[[#This Row],[ID]])&lt;&gt;1,IF(AND(OR(C2569=MIN(_xlfn._xlws.FILTER(Nested_Ifs[a11], Nested_Ifs[ID]=Nested_Ifs[[#This Row],[ID]])), C2569 = "NA"), OR(J2569=42,J2569=6,J2569=7,J2569=8, J2569 = "NA")),"NA",0),0)),0)))</f>
        <v>0</v>
      </c>
      <c r="L2569">
        <v>1</v>
      </c>
      <c r="M2569">
        <v>2</v>
      </c>
      <c r="N2569" t="s">
        <v>0</v>
      </c>
      <c r="O2569" s="11">
        <f t="shared" si="39"/>
        <v>0</v>
      </c>
    </row>
    <row r="2570" spans="2:15" x14ac:dyDescent="0.3">
      <c r="B2570">
        <v>28948</v>
      </c>
      <c r="C2570">
        <v>5</v>
      </c>
      <c r="D2570">
        <v>2</v>
      </c>
      <c r="E2570">
        <v>3</v>
      </c>
      <c r="F2570">
        <v>9</v>
      </c>
      <c r="G2570" t="s">
        <v>0</v>
      </c>
      <c r="H2570" t="s">
        <v>0</v>
      </c>
      <c r="I2570" t="s">
        <v>0</v>
      </c>
      <c r="J2570" t="s">
        <v>0</v>
      </c>
      <c r="K2570" s="5" cm="1">
        <f t="array" ref="K2570">IF(AND(C2570=1,OR(J2570=42,J2570=6,J2570=7,J2570=8)),1,
IF(AND(OR(C2570=1,C2570="NA"),OR(J2570=42,J2570=6,J2570=7,J2570=8, J2570="NA")),"NA",
IF(_xlfn.MINIFS(Nested_Ifs[a11],Nested_Ifs[ID],Nested_Ifs[[#This Row],[ID]])&lt;&gt;1,IF(AND(C2570=MIN(_xlfn._xlws.FILTER(Nested_Ifs[a11], Nested_Ifs[ID]=Nested_Ifs[[#This Row],[ID]])), OR(J2570=42,J2570=6,J2570=7,J2570=8)),1,
IF(_xlfn.MINIFS(Nested_Ifs[a11],Nested_Ifs[ID],Nested_Ifs[[#This Row],[ID]])&lt;&gt;1,IF(AND(OR(C2570=MIN(_xlfn._xlws.FILTER(Nested_Ifs[a11], Nested_Ifs[ID]=Nested_Ifs[[#This Row],[ID]])), C2570 = "NA"), OR(J2570=42,J2570=6,J2570=7,J2570=8, J2570 = "NA")),"NA",0),0)),0)))</f>
        <v>0</v>
      </c>
      <c r="L2570">
        <v>1</v>
      </c>
      <c r="M2570">
        <v>2</v>
      </c>
      <c r="N2570" t="s">
        <v>0</v>
      </c>
      <c r="O2570" s="11">
        <f t="shared" si="39"/>
        <v>0</v>
      </c>
    </row>
    <row r="2571" spans="2:15" x14ac:dyDescent="0.3">
      <c r="B2571">
        <v>28948</v>
      </c>
      <c r="C2571">
        <v>6</v>
      </c>
      <c r="D2571">
        <v>1</v>
      </c>
      <c r="E2571">
        <v>3</v>
      </c>
      <c r="F2571">
        <v>14</v>
      </c>
      <c r="G2571" t="s">
        <v>0</v>
      </c>
      <c r="H2571" t="s">
        <v>0</v>
      </c>
      <c r="I2571" t="s">
        <v>0</v>
      </c>
      <c r="J2571" t="s">
        <v>0</v>
      </c>
      <c r="K2571" s="5" cm="1">
        <f t="array" ref="K2571">IF(AND(C2571=1,OR(J2571=42,J2571=6,J2571=7,J2571=8)),1,
IF(AND(OR(C2571=1,C2571="NA"),OR(J2571=42,J2571=6,J2571=7,J2571=8, J2571="NA")),"NA",
IF(_xlfn.MINIFS(Nested_Ifs[a11],Nested_Ifs[ID],Nested_Ifs[[#This Row],[ID]])&lt;&gt;1,IF(AND(C2571=MIN(_xlfn._xlws.FILTER(Nested_Ifs[a11], Nested_Ifs[ID]=Nested_Ifs[[#This Row],[ID]])), OR(J2571=42,J2571=6,J2571=7,J2571=8)),1,
IF(_xlfn.MINIFS(Nested_Ifs[a11],Nested_Ifs[ID],Nested_Ifs[[#This Row],[ID]])&lt;&gt;1,IF(AND(OR(C2571=MIN(_xlfn._xlws.FILTER(Nested_Ifs[a11], Nested_Ifs[ID]=Nested_Ifs[[#This Row],[ID]])), C2571 = "NA"), OR(J2571=42,J2571=6,J2571=7,J2571=8, J2571 = "NA")),"NA",0),0)),0)))</f>
        <v>0</v>
      </c>
      <c r="L2571">
        <v>1</v>
      </c>
      <c r="M2571">
        <v>2</v>
      </c>
      <c r="N2571" t="s">
        <v>0</v>
      </c>
      <c r="O2571" s="11">
        <f t="shared" si="39"/>
        <v>0</v>
      </c>
    </row>
    <row r="2572" spans="2:15" x14ac:dyDescent="0.3">
      <c r="B2572">
        <v>28949</v>
      </c>
      <c r="C2572">
        <v>1</v>
      </c>
      <c r="D2572">
        <v>1</v>
      </c>
      <c r="E2572">
        <v>1</v>
      </c>
      <c r="F2572">
        <v>60</v>
      </c>
      <c r="G2572">
        <v>1</v>
      </c>
      <c r="H2572" t="s">
        <v>0</v>
      </c>
      <c r="I2572" t="s">
        <v>0</v>
      </c>
      <c r="J2572">
        <v>5</v>
      </c>
      <c r="K2572" s="5" cm="1">
        <f t="array" ref="K2572">IF(AND(C2572=1,OR(J2572=42,J2572=6,J2572=7,J2572=8)),1,
IF(AND(OR(C2572=1,C2572="NA"),OR(J2572=42,J2572=6,J2572=7,J2572=8, J2572="NA")),"NA",
IF(_xlfn.MINIFS(Nested_Ifs[a11],Nested_Ifs[ID],Nested_Ifs[[#This Row],[ID]])&lt;&gt;1,IF(AND(C2572=MIN(_xlfn._xlws.FILTER(Nested_Ifs[a11], Nested_Ifs[ID]=Nested_Ifs[[#This Row],[ID]])), OR(J2572=42,J2572=6,J2572=7,J2572=8)),1,
IF(_xlfn.MINIFS(Nested_Ifs[a11],Nested_Ifs[ID],Nested_Ifs[[#This Row],[ID]])&lt;&gt;1,IF(AND(OR(C2572=MIN(_xlfn._xlws.FILTER(Nested_Ifs[a11], Nested_Ifs[ID]=Nested_Ifs[[#This Row],[ID]])), C2572 = "NA"), OR(J2572=42,J2572=6,J2572=7,J2572=8, J2572 = "NA")),"NA",0),0)),0)))</f>
        <v>0</v>
      </c>
      <c r="L2572">
        <v>2</v>
      </c>
      <c r="M2572">
        <v>2</v>
      </c>
      <c r="N2572" t="s">
        <v>0</v>
      </c>
      <c r="O2572" s="11">
        <f t="shared" si="39"/>
        <v>0</v>
      </c>
    </row>
    <row r="2573" spans="2:15" x14ac:dyDescent="0.3">
      <c r="B2573">
        <v>28949</v>
      </c>
      <c r="C2573">
        <v>2</v>
      </c>
      <c r="D2573">
        <v>2</v>
      </c>
      <c r="E2573">
        <v>6</v>
      </c>
      <c r="F2573">
        <v>57</v>
      </c>
      <c r="G2573">
        <v>1</v>
      </c>
      <c r="H2573" t="s">
        <v>0</v>
      </c>
      <c r="I2573" t="s">
        <v>0</v>
      </c>
      <c r="J2573">
        <v>42</v>
      </c>
      <c r="K2573" s="5" cm="1">
        <f t="array" ref="K2573">IF(AND(C2573=1,OR(J2573=42,J2573=6,J2573=7,J2573=8)),1,
IF(AND(OR(C2573=1,C2573="NA"),OR(J2573=42,J2573=6,J2573=7,J2573=8, J2573="NA")),"NA",
IF(_xlfn.MINIFS(Nested_Ifs[a11],Nested_Ifs[ID],Nested_Ifs[[#This Row],[ID]])&lt;&gt;1,IF(AND(C2573=MIN(_xlfn._xlws.FILTER(Nested_Ifs[a11], Nested_Ifs[ID]=Nested_Ifs[[#This Row],[ID]])), OR(J2573=42,J2573=6,J2573=7,J2573=8)),1,
IF(_xlfn.MINIFS(Nested_Ifs[a11],Nested_Ifs[ID],Nested_Ifs[[#This Row],[ID]])&lt;&gt;1,IF(AND(OR(C2573=MIN(_xlfn._xlws.FILTER(Nested_Ifs[a11], Nested_Ifs[ID]=Nested_Ifs[[#This Row],[ID]])), C2573 = "NA"), OR(J2573=42,J2573=6,J2573=7,J2573=8, J2573 = "NA")),"NA",0),0)),0)))</f>
        <v>0</v>
      </c>
      <c r="L2573">
        <v>1</v>
      </c>
      <c r="M2573">
        <v>2</v>
      </c>
      <c r="N2573" t="s">
        <v>0</v>
      </c>
      <c r="O2573" s="11">
        <f t="shared" si="39"/>
        <v>0</v>
      </c>
    </row>
    <row r="2574" spans="2:15" x14ac:dyDescent="0.3">
      <c r="B2574">
        <v>28949</v>
      </c>
      <c r="C2574">
        <v>3</v>
      </c>
      <c r="D2574">
        <v>2</v>
      </c>
      <c r="E2574">
        <v>4</v>
      </c>
      <c r="F2574">
        <v>32</v>
      </c>
      <c r="G2574">
        <v>1</v>
      </c>
      <c r="H2574" t="s">
        <v>0</v>
      </c>
      <c r="I2574" t="s">
        <v>0</v>
      </c>
      <c r="J2574">
        <v>42</v>
      </c>
      <c r="K2574" s="5" cm="1">
        <f t="array" ref="K2574">IF(AND(C2574=1,OR(J2574=42,J2574=6,J2574=7,J2574=8)),1,
IF(AND(OR(C2574=1,C2574="NA"),OR(J2574=42,J2574=6,J2574=7,J2574=8, J2574="NA")),"NA",
IF(_xlfn.MINIFS(Nested_Ifs[a11],Nested_Ifs[ID],Nested_Ifs[[#This Row],[ID]])&lt;&gt;1,IF(AND(C2574=MIN(_xlfn._xlws.FILTER(Nested_Ifs[a11], Nested_Ifs[ID]=Nested_Ifs[[#This Row],[ID]])), OR(J2574=42,J2574=6,J2574=7,J2574=8)),1,
IF(_xlfn.MINIFS(Nested_Ifs[a11],Nested_Ifs[ID],Nested_Ifs[[#This Row],[ID]])&lt;&gt;1,IF(AND(OR(C2574=MIN(_xlfn._xlws.FILTER(Nested_Ifs[a11], Nested_Ifs[ID]=Nested_Ifs[[#This Row],[ID]])), C2574 = "NA"), OR(J2574=42,J2574=6,J2574=7,J2574=8, J2574 = "NA")),"NA",0),0)),0)))</f>
        <v>0</v>
      </c>
      <c r="L2574">
        <v>1</v>
      </c>
      <c r="M2574">
        <v>2</v>
      </c>
      <c r="N2574" t="s">
        <v>0</v>
      </c>
      <c r="O2574" s="11">
        <f t="shared" si="39"/>
        <v>0</v>
      </c>
    </row>
    <row r="2575" spans="2:15" x14ac:dyDescent="0.3">
      <c r="B2575">
        <v>28949</v>
      </c>
      <c r="C2575">
        <v>4</v>
      </c>
      <c r="D2575">
        <v>1</v>
      </c>
      <c r="E2575">
        <v>8</v>
      </c>
      <c r="F2575">
        <v>8</v>
      </c>
      <c r="G2575" t="s">
        <v>0</v>
      </c>
      <c r="H2575" t="s">
        <v>0</v>
      </c>
      <c r="I2575" t="s">
        <v>0</v>
      </c>
      <c r="J2575" t="s">
        <v>0</v>
      </c>
      <c r="K2575" s="5" cm="1">
        <f t="array" ref="K2575">IF(AND(C2575=1,OR(J2575=42,J2575=6,J2575=7,J2575=8)),1,
IF(AND(OR(C2575=1,C2575="NA"),OR(J2575=42,J2575=6,J2575=7,J2575=8, J2575="NA")),"NA",
IF(_xlfn.MINIFS(Nested_Ifs[a11],Nested_Ifs[ID],Nested_Ifs[[#This Row],[ID]])&lt;&gt;1,IF(AND(C2575=MIN(_xlfn._xlws.FILTER(Nested_Ifs[a11], Nested_Ifs[ID]=Nested_Ifs[[#This Row],[ID]])), OR(J2575=42,J2575=6,J2575=7,J2575=8)),1,
IF(_xlfn.MINIFS(Nested_Ifs[a11],Nested_Ifs[ID],Nested_Ifs[[#This Row],[ID]])&lt;&gt;1,IF(AND(OR(C2575=MIN(_xlfn._xlws.FILTER(Nested_Ifs[a11], Nested_Ifs[ID]=Nested_Ifs[[#This Row],[ID]])), C2575 = "NA"), OR(J2575=42,J2575=6,J2575=7,J2575=8, J2575 = "NA")),"NA",0),0)),0)))</f>
        <v>0</v>
      </c>
      <c r="L2575">
        <v>1</v>
      </c>
      <c r="M2575">
        <v>2</v>
      </c>
      <c r="N2575" t="s">
        <v>0</v>
      </c>
      <c r="O2575" s="11">
        <f t="shared" ref="O2575:O2638" si="40">IF(AND(AND(L2575=1,M2575=1),AND(OR(N2575=3,N2575=4))),1,
IF(AND(OR(L2575=1,L2575="NA"),
OR(M2575=1,M2575="NA"),
OR(N2575=3,N2575=4, N2575="NA")),"NA",0))</f>
        <v>0</v>
      </c>
    </row>
    <row r="2576" spans="2:15" x14ac:dyDescent="0.3">
      <c r="B2576">
        <v>28949</v>
      </c>
      <c r="C2576">
        <v>5</v>
      </c>
      <c r="D2576">
        <v>1</v>
      </c>
      <c r="E2576">
        <v>8</v>
      </c>
      <c r="F2576">
        <v>6</v>
      </c>
      <c r="G2576" t="s">
        <v>0</v>
      </c>
      <c r="H2576" t="s">
        <v>0</v>
      </c>
      <c r="I2576" t="s">
        <v>0</v>
      </c>
      <c r="J2576" t="s">
        <v>0</v>
      </c>
      <c r="K2576" s="5" cm="1">
        <f t="array" ref="K2576">IF(AND(C2576=1,OR(J2576=42,J2576=6,J2576=7,J2576=8)),1,
IF(AND(OR(C2576=1,C2576="NA"),OR(J2576=42,J2576=6,J2576=7,J2576=8, J2576="NA")),"NA",
IF(_xlfn.MINIFS(Nested_Ifs[a11],Nested_Ifs[ID],Nested_Ifs[[#This Row],[ID]])&lt;&gt;1,IF(AND(C2576=MIN(_xlfn._xlws.FILTER(Nested_Ifs[a11], Nested_Ifs[ID]=Nested_Ifs[[#This Row],[ID]])), OR(J2576=42,J2576=6,J2576=7,J2576=8)),1,
IF(_xlfn.MINIFS(Nested_Ifs[a11],Nested_Ifs[ID],Nested_Ifs[[#This Row],[ID]])&lt;&gt;1,IF(AND(OR(C2576=MIN(_xlfn._xlws.FILTER(Nested_Ifs[a11], Nested_Ifs[ID]=Nested_Ifs[[#This Row],[ID]])), C2576 = "NA"), OR(J2576=42,J2576=6,J2576=7,J2576=8, J2576 = "NA")),"NA",0),0)),0)))</f>
        <v>0</v>
      </c>
      <c r="L2576">
        <v>1</v>
      </c>
      <c r="M2576">
        <v>2</v>
      </c>
      <c r="N2576" t="s">
        <v>0</v>
      </c>
      <c r="O2576" s="11">
        <f t="shared" si="40"/>
        <v>0</v>
      </c>
    </row>
    <row r="2577" spans="2:15" x14ac:dyDescent="0.3">
      <c r="B2577">
        <v>28949</v>
      </c>
      <c r="C2577">
        <v>6</v>
      </c>
      <c r="D2577">
        <v>1</v>
      </c>
      <c r="E2577">
        <v>3</v>
      </c>
      <c r="F2577">
        <v>33</v>
      </c>
      <c r="G2577">
        <v>1</v>
      </c>
      <c r="H2577" t="s">
        <v>0</v>
      </c>
      <c r="I2577" t="s">
        <v>0</v>
      </c>
      <c r="J2577">
        <v>42</v>
      </c>
      <c r="K2577" s="5" cm="1">
        <f t="array" ref="K2577">IF(AND(C2577=1,OR(J2577=42,J2577=6,J2577=7,J2577=8)),1,
IF(AND(OR(C2577=1,C2577="NA"),OR(J2577=42,J2577=6,J2577=7,J2577=8, J2577="NA")),"NA",
IF(_xlfn.MINIFS(Nested_Ifs[a11],Nested_Ifs[ID],Nested_Ifs[[#This Row],[ID]])&lt;&gt;1,IF(AND(C2577=MIN(_xlfn._xlws.FILTER(Nested_Ifs[a11], Nested_Ifs[ID]=Nested_Ifs[[#This Row],[ID]])), OR(J2577=42,J2577=6,J2577=7,J2577=8)),1,
IF(_xlfn.MINIFS(Nested_Ifs[a11],Nested_Ifs[ID],Nested_Ifs[[#This Row],[ID]])&lt;&gt;1,IF(AND(OR(C2577=MIN(_xlfn._xlws.FILTER(Nested_Ifs[a11], Nested_Ifs[ID]=Nested_Ifs[[#This Row],[ID]])), C2577 = "NA"), OR(J2577=42,J2577=6,J2577=7,J2577=8, J2577 = "NA")),"NA",0),0)),0)))</f>
        <v>0</v>
      </c>
      <c r="L2577">
        <v>1</v>
      </c>
      <c r="M2577">
        <v>2</v>
      </c>
      <c r="N2577" t="s">
        <v>0</v>
      </c>
      <c r="O2577" s="11">
        <f t="shared" si="40"/>
        <v>0</v>
      </c>
    </row>
    <row r="2578" spans="2:15" x14ac:dyDescent="0.3">
      <c r="B2578">
        <v>28950</v>
      </c>
      <c r="C2578">
        <v>1</v>
      </c>
      <c r="D2578">
        <v>1</v>
      </c>
      <c r="E2578">
        <v>1</v>
      </c>
      <c r="F2578">
        <v>65</v>
      </c>
      <c r="G2578">
        <v>1</v>
      </c>
      <c r="H2578" t="s">
        <v>0</v>
      </c>
      <c r="I2578" t="s">
        <v>0</v>
      </c>
      <c r="J2578">
        <v>42</v>
      </c>
      <c r="K2578" s="5" cm="1">
        <f t="array" ref="K2578">IF(AND(C2578=1,OR(J2578=42,J2578=6,J2578=7,J2578=8)),1,
IF(AND(OR(C2578=1,C2578="NA"),OR(J2578=42,J2578=6,J2578=7,J2578=8, J2578="NA")),"NA",
IF(_xlfn.MINIFS(Nested_Ifs[a11],Nested_Ifs[ID],Nested_Ifs[[#This Row],[ID]])&lt;&gt;1,IF(AND(C2578=MIN(_xlfn._xlws.FILTER(Nested_Ifs[a11], Nested_Ifs[ID]=Nested_Ifs[[#This Row],[ID]])), OR(J2578=42,J2578=6,J2578=7,J2578=8)),1,
IF(_xlfn.MINIFS(Nested_Ifs[a11],Nested_Ifs[ID],Nested_Ifs[[#This Row],[ID]])&lt;&gt;1,IF(AND(OR(C2578=MIN(_xlfn._xlws.FILTER(Nested_Ifs[a11], Nested_Ifs[ID]=Nested_Ifs[[#This Row],[ID]])), C2578 = "NA"), OR(J2578=42,J2578=6,J2578=7,J2578=8, J2578 = "NA")),"NA",0),0)),0)))</f>
        <v>1</v>
      </c>
      <c r="L2578">
        <v>1</v>
      </c>
      <c r="M2578">
        <v>2</v>
      </c>
      <c r="N2578" t="s">
        <v>0</v>
      </c>
      <c r="O2578" s="11">
        <f t="shared" si="40"/>
        <v>0</v>
      </c>
    </row>
    <row r="2579" spans="2:15" x14ac:dyDescent="0.3">
      <c r="B2579">
        <v>28950</v>
      </c>
      <c r="C2579">
        <v>2</v>
      </c>
      <c r="D2579">
        <v>2</v>
      </c>
      <c r="E2579">
        <v>2</v>
      </c>
      <c r="F2579">
        <v>53</v>
      </c>
      <c r="G2579">
        <v>1</v>
      </c>
      <c r="H2579" t="s">
        <v>0</v>
      </c>
      <c r="I2579" t="s">
        <v>0</v>
      </c>
      <c r="J2579">
        <v>42</v>
      </c>
      <c r="K2579" s="5" cm="1">
        <f t="array" ref="K2579">IF(AND(C2579=1,OR(J2579=42,J2579=6,J2579=7,J2579=8)),1,
IF(AND(OR(C2579=1,C2579="NA"),OR(J2579=42,J2579=6,J2579=7,J2579=8, J2579="NA")),"NA",
IF(_xlfn.MINIFS(Nested_Ifs[a11],Nested_Ifs[ID],Nested_Ifs[[#This Row],[ID]])&lt;&gt;1,IF(AND(C2579=MIN(_xlfn._xlws.FILTER(Nested_Ifs[a11], Nested_Ifs[ID]=Nested_Ifs[[#This Row],[ID]])), OR(J2579=42,J2579=6,J2579=7,J2579=8)),1,
IF(_xlfn.MINIFS(Nested_Ifs[a11],Nested_Ifs[ID],Nested_Ifs[[#This Row],[ID]])&lt;&gt;1,IF(AND(OR(C2579=MIN(_xlfn._xlws.FILTER(Nested_Ifs[a11], Nested_Ifs[ID]=Nested_Ifs[[#This Row],[ID]])), C2579 = "NA"), OR(J2579=42,J2579=6,J2579=7,J2579=8, J2579 = "NA")),"NA",0),0)),0)))</f>
        <v>0</v>
      </c>
      <c r="L2579">
        <v>1</v>
      </c>
      <c r="M2579">
        <v>2</v>
      </c>
      <c r="N2579" t="s">
        <v>0</v>
      </c>
      <c r="O2579" s="11">
        <f t="shared" si="40"/>
        <v>0</v>
      </c>
    </row>
    <row r="2580" spans="2:15" x14ac:dyDescent="0.3">
      <c r="B2580">
        <v>28950</v>
      </c>
      <c r="C2580">
        <v>3</v>
      </c>
      <c r="D2580">
        <v>1</v>
      </c>
      <c r="E2580">
        <v>3</v>
      </c>
      <c r="F2580">
        <v>29</v>
      </c>
      <c r="G2580">
        <v>1</v>
      </c>
      <c r="H2580" t="s">
        <v>0</v>
      </c>
      <c r="I2580" t="s">
        <v>0</v>
      </c>
      <c r="J2580">
        <v>42</v>
      </c>
      <c r="K2580" s="5" cm="1">
        <f t="array" ref="K2580">IF(AND(C2580=1,OR(J2580=42,J2580=6,J2580=7,J2580=8)),1,
IF(AND(OR(C2580=1,C2580="NA"),OR(J2580=42,J2580=6,J2580=7,J2580=8, J2580="NA")),"NA",
IF(_xlfn.MINIFS(Nested_Ifs[a11],Nested_Ifs[ID],Nested_Ifs[[#This Row],[ID]])&lt;&gt;1,IF(AND(C2580=MIN(_xlfn._xlws.FILTER(Nested_Ifs[a11], Nested_Ifs[ID]=Nested_Ifs[[#This Row],[ID]])), OR(J2580=42,J2580=6,J2580=7,J2580=8)),1,
IF(_xlfn.MINIFS(Nested_Ifs[a11],Nested_Ifs[ID],Nested_Ifs[[#This Row],[ID]])&lt;&gt;1,IF(AND(OR(C2580=MIN(_xlfn._xlws.FILTER(Nested_Ifs[a11], Nested_Ifs[ID]=Nested_Ifs[[#This Row],[ID]])), C2580 = "NA"), OR(J2580=42,J2580=6,J2580=7,J2580=8, J2580 = "NA")),"NA",0),0)),0)))</f>
        <v>0</v>
      </c>
      <c r="L2580">
        <v>1</v>
      </c>
      <c r="M2580">
        <v>2</v>
      </c>
      <c r="N2580" t="s">
        <v>0</v>
      </c>
      <c r="O2580" s="11">
        <f t="shared" si="40"/>
        <v>0</v>
      </c>
    </row>
    <row r="2581" spans="2:15" x14ac:dyDescent="0.3">
      <c r="B2581">
        <v>28950</v>
      </c>
      <c r="C2581">
        <v>4</v>
      </c>
      <c r="D2581">
        <v>2</v>
      </c>
      <c r="E2581">
        <v>4</v>
      </c>
      <c r="F2581">
        <v>29</v>
      </c>
      <c r="G2581">
        <v>1</v>
      </c>
      <c r="H2581" t="s">
        <v>0</v>
      </c>
      <c r="I2581" t="s">
        <v>0</v>
      </c>
      <c r="J2581">
        <v>42</v>
      </c>
      <c r="K2581" s="5" cm="1">
        <f t="array" ref="K2581">IF(AND(C2581=1,OR(J2581=42,J2581=6,J2581=7,J2581=8)),1,
IF(AND(OR(C2581=1,C2581="NA"),OR(J2581=42,J2581=6,J2581=7,J2581=8, J2581="NA")),"NA",
IF(_xlfn.MINIFS(Nested_Ifs[a11],Nested_Ifs[ID],Nested_Ifs[[#This Row],[ID]])&lt;&gt;1,IF(AND(C2581=MIN(_xlfn._xlws.FILTER(Nested_Ifs[a11], Nested_Ifs[ID]=Nested_Ifs[[#This Row],[ID]])), OR(J2581=42,J2581=6,J2581=7,J2581=8)),1,
IF(_xlfn.MINIFS(Nested_Ifs[a11],Nested_Ifs[ID],Nested_Ifs[[#This Row],[ID]])&lt;&gt;1,IF(AND(OR(C2581=MIN(_xlfn._xlws.FILTER(Nested_Ifs[a11], Nested_Ifs[ID]=Nested_Ifs[[#This Row],[ID]])), C2581 = "NA"), OR(J2581=42,J2581=6,J2581=7,J2581=8, J2581 = "NA")),"NA",0),0)),0)))</f>
        <v>0</v>
      </c>
      <c r="L2581">
        <v>1</v>
      </c>
      <c r="M2581">
        <v>2</v>
      </c>
      <c r="N2581" t="s">
        <v>0</v>
      </c>
      <c r="O2581" s="11">
        <f t="shared" si="40"/>
        <v>0</v>
      </c>
    </row>
    <row r="2582" spans="2:15" x14ac:dyDescent="0.3">
      <c r="B2582">
        <v>28950</v>
      </c>
      <c r="C2582">
        <v>5</v>
      </c>
      <c r="D2582">
        <v>1</v>
      </c>
      <c r="E2582">
        <v>8</v>
      </c>
      <c r="F2582">
        <v>4</v>
      </c>
      <c r="G2582" t="s">
        <v>0</v>
      </c>
      <c r="H2582">
        <v>2</v>
      </c>
      <c r="I2582">
        <v>8</v>
      </c>
      <c r="J2582" t="s">
        <v>0</v>
      </c>
      <c r="K2582" s="5" cm="1">
        <f t="array" ref="K2582">IF(AND(C2582=1,OR(J2582=42,J2582=6,J2582=7,J2582=8)),1,
IF(AND(OR(C2582=1,C2582="NA"),OR(J2582=42,J2582=6,J2582=7,J2582=8, J2582="NA")),"NA",
IF(_xlfn.MINIFS(Nested_Ifs[a11],Nested_Ifs[ID],Nested_Ifs[[#This Row],[ID]])&lt;&gt;1,IF(AND(C2582=MIN(_xlfn._xlws.FILTER(Nested_Ifs[a11], Nested_Ifs[ID]=Nested_Ifs[[#This Row],[ID]])), OR(J2582=42,J2582=6,J2582=7,J2582=8)),1,
IF(_xlfn.MINIFS(Nested_Ifs[a11],Nested_Ifs[ID],Nested_Ifs[[#This Row],[ID]])&lt;&gt;1,IF(AND(OR(C2582=MIN(_xlfn._xlws.FILTER(Nested_Ifs[a11], Nested_Ifs[ID]=Nested_Ifs[[#This Row],[ID]])), C2582 = "NA"), OR(J2582=42,J2582=6,J2582=7,J2582=8, J2582 = "NA")),"NA",0),0)),0)))</f>
        <v>0</v>
      </c>
      <c r="L2582">
        <v>1</v>
      </c>
      <c r="M2582">
        <v>2</v>
      </c>
      <c r="N2582" t="s">
        <v>0</v>
      </c>
      <c r="O2582" s="11">
        <f t="shared" si="40"/>
        <v>0</v>
      </c>
    </row>
    <row r="2583" spans="2:15" x14ac:dyDescent="0.3">
      <c r="B2583">
        <v>28951</v>
      </c>
      <c r="C2583">
        <v>1</v>
      </c>
      <c r="D2583">
        <v>2</v>
      </c>
      <c r="E2583">
        <v>1</v>
      </c>
      <c r="F2583">
        <v>79</v>
      </c>
      <c r="G2583">
        <v>5</v>
      </c>
      <c r="H2583" t="s">
        <v>0</v>
      </c>
      <c r="I2583" t="s">
        <v>0</v>
      </c>
      <c r="J2583">
        <v>42</v>
      </c>
      <c r="K2583" s="5" cm="1">
        <f t="array" ref="K2583">IF(AND(C2583=1,OR(J2583=42,J2583=6,J2583=7,J2583=8)),1,
IF(AND(OR(C2583=1,C2583="NA"),OR(J2583=42,J2583=6,J2583=7,J2583=8, J2583="NA")),"NA",
IF(_xlfn.MINIFS(Nested_Ifs[a11],Nested_Ifs[ID],Nested_Ifs[[#This Row],[ID]])&lt;&gt;1,IF(AND(C2583=MIN(_xlfn._xlws.FILTER(Nested_Ifs[a11], Nested_Ifs[ID]=Nested_Ifs[[#This Row],[ID]])), OR(J2583=42,J2583=6,J2583=7,J2583=8)),1,
IF(_xlfn.MINIFS(Nested_Ifs[a11],Nested_Ifs[ID],Nested_Ifs[[#This Row],[ID]])&lt;&gt;1,IF(AND(OR(C2583=MIN(_xlfn._xlws.FILTER(Nested_Ifs[a11], Nested_Ifs[ID]=Nested_Ifs[[#This Row],[ID]])), C2583 = "NA"), OR(J2583=42,J2583=6,J2583=7,J2583=8, J2583 = "NA")),"NA",0),0)),0)))</f>
        <v>1</v>
      </c>
      <c r="L2583">
        <v>1</v>
      </c>
      <c r="M2583">
        <v>2</v>
      </c>
      <c r="N2583" t="s">
        <v>0</v>
      </c>
      <c r="O2583" s="11">
        <f t="shared" si="40"/>
        <v>0</v>
      </c>
    </row>
    <row r="2584" spans="2:15" x14ac:dyDescent="0.3">
      <c r="B2584">
        <v>28951</v>
      </c>
      <c r="C2584">
        <v>2</v>
      </c>
      <c r="D2584">
        <v>2</v>
      </c>
      <c r="E2584">
        <v>8</v>
      </c>
      <c r="F2584">
        <v>15</v>
      </c>
      <c r="G2584">
        <v>6</v>
      </c>
      <c r="H2584" t="s">
        <v>0</v>
      </c>
      <c r="I2584" t="s">
        <v>0</v>
      </c>
      <c r="J2584" t="s">
        <v>0</v>
      </c>
      <c r="K2584" s="5" cm="1">
        <f t="array" ref="K2584">IF(AND(C2584=1,OR(J2584=42,J2584=6,J2584=7,J2584=8)),1,
IF(AND(OR(C2584=1,C2584="NA"),OR(J2584=42,J2584=6,J2584=7,J2584=8, J2584="NA")),"NA",
IF(_xlfn.MINIFS(Nested_Ifs[a11],Nested_Ifs[ID],Nested_Ifs[[#This Row],[ID]])&lt;&gt;1,IF(AND(C2584=MIN(_xlfn._xlws.FILTER(Nested_Ifs[a11], Nested_Ifs[ID]=Nested_Ifs[[#This Row],[ID]])), OR(J2584=42,J2584=6,J2584=7,J2584=8)),1,
IF(_xlfn.MINIFS(Nested_Ifs[a11],Nested_Ifs[ID],Nested_Ifs[[#This Row],[ID]])&lt;&gt;1,IF(AND(OR(C2584=MIN(_xlfn._xlws.FILTER(Nested_Ifs[a11], Nested_Ifs[ID]=Nested_Ifs[[#This Row],[ID]])), C2584 = "NA"), OR(J2584=42,J2584=6,J2584=7,J2584=8, J2584 = "NA")),"NA",0),0)),0)))</f>
        <v>0</v>
      </c>
      <c r="L2584">
        <v>1</v>
      </c>
      <c r="M2584">
        <v>2</v>
      </c>
      <c r="N2584" t="s">
        <v>0</v>
      </c>
      <c r="O2584" s="11">
        <f t="shared" si="40"/>
        <v>0</v>
      </c>
    </row>
    <row r="2585" spans="2:15" x14ac:dyDescent="0.3">
      <c r="B2585">
        <v>28952</v>
      </c>
      <c r="C2585">
        <v>1</v>
      </c>
      <c r="D2585">
        <v>1</v>
      </c>
      <c r="E2585">
        <v>1</v>
      </c>
      <c r="F2585">
        <v>65</v>
      </c>
      <c r="G2585">
        <v>1</v>
      </c>
      <c r="H2585" t="s">
        <v>0</v>
      </c>
      <c r="I2585" t="s">
        <v>0</v>
      </c>
      <c r="J2585">
        <v>42</v>
      </c>
      <c r="K2585" s="5" cm="1">
        <f t="array" ref="K2585">IF(AND(C2585=1,OR(J2585=42,J2585=6,J2585=7,J2585=8)),1,
IF(AND(OR(C2585=1,C2585="NA"),OR(J2585=42,J2585=6,J2585=7,J2585=8, J2585="NA")),"NA",
IF(_xlfn.MINIFS(Nested_Ifs[a11],Nested_Ifs[ID],Nested_Ifs[[#This Row],[ID]])&lt;&gt;1,IF(AND(C2585=MIN(_xlfn._xlws.FILTER(Nested_Ifs[a11], Nested_Ifs[ID]=Nested_Ifs[[#This Row],[ID]])), OR(J2585=42,J2585=6,J2585=7,J2585=8)),1,
IF(_xlfn.MINIFS(Nested_Ifs[a11],Nested_Ifs[ID],Nested_Ifs[[#This Row],[ID]])&lt;&gt;1,IF(AND(OR(C2585=MIN(_xlfn._xlws.FILTER(Nested_Ifs[a11], Nested_Ifs[ID]=Nested_Ifs[[#This Row],[ID]])), C2585 = "NA"), OR(J2585=42,J2585=6,J2585=7,J2585=8, J2585 = "NA")),"NA",0),0)),0)))</f>
        <v>1</v>
      </c>
      <c r="L2585">
        <v>1</v>
      </c>
      <c r="M2585">
        <v>2</v>
      </c>
      <c r="N2585" t="s">
        <v>0</v>
      </c>
      <c r="O2585" s="11">
        <f t="shared" si="40"/>
        <v>0</v>
      </c>
    </row>
    <row r="2586" spans="2:15" x14ac:dyDescent="0.3">
      <c r="B2586">
        <v>28952</v>
      </c>
      <c r="C2586">
        <v>2</v>
      </c>
      <c r="D2586">
        <v>2</v>
      </c>
      <c r="E2586">
        <v>2</v>
      </c>
      <c r="F2586">
        <v>54</v>
      </c>
      <c r="G2586">
        <v>1</v>
      </c>
      <c r="H2586" t="s">
        <v>0</v>
      </c>
      <c r="I2586" t="s">
        <v>0</v>
      </c>
      <c r="J2586">
        <v>42</v>
      </c>
      <c r="K2586" s="5" cm="1">
        <f t="array" ref="K2586">IF(AND(C2586=1,OR(J2586=42,J2586=6,J2586=7,J2586=8)),1,
IF(AND(OR(C2586=1,C2586="NA"),OR(J2586=42,J2586=6,J2586=7,J2586=8, J2586="NA")),"NA",
IF(_xlfn.MINIFS(Nested_Ifs[a11],Nested_Ifs[ID],Nested_Ifs[[#This Row],[ID]])&lt;&gt;1,IF(AND(C2586=MIN(_xlfn._xlws.FILTER(Nested_Ifs[a11], Nested_Ifs[ID]=Nested_Ifs[[#This Row],[ID]])), OR(J2586=42,J2586=6,J2586=7,J2586=8)),1,
IF(_xlfn.MINIFS(Nested_Ifs[a11],Nested_Ifs[ID],Nested_Ifs[[#This Row],[ID]])&lt;&gt;1,IF(AND(OR(C2586=MIN(_xlfn._xlws.FILTER(Nested_Ifs[a11], Nested_Ifs[ID]=Nested_Ifs[[#This Row],[ID]])), C2586 = "NA"), OR(J2586=42,J2586=6,J2586=7,J2586=8, J2586 = "NA")),"NA",0),0)),0)))</f>
        <v>0</v>
      </c>
      <c r="L2586">
        <v>1</v>
      </c>
      <c r="M2586">
        <v>2</v>
      </c>
      <c r="N2586" t="s">
        <v>0</v>
      </c>
      <c r="O2586" s="11">
        <f t="shared" si="40"/>
        <v>0</v>
      </c>
    </row>
    <row r="2587" spans="2:15" x14ac:dyDescent="0.3">
      <c r="B2587">
        <v>28952</v>
      </c>
      <c r="C2587">
        <v>3</v>
      </c>
      <c r="D2587">
        <v>1</v>
      </c>
      <c r="E2587">
        <v>3</v>
      </c>
      <c r="F2587">
        <v>30</v>
      </c>
      <c r="G2587">
        <v>1</v>
      </c>
      <c r="H2587" t="s">
        <v>0</v>
      </c>
      <c r="I2587" t="s">
        <v>0</v>
      </c>
      <c r="J2587">
        <v>5</v>
      </c>
      <c r="K2587" s="5" cm="1">
        <f t="array" ref="K2587">IF(AND(C2587=1,OR(J2587=42,J2587=6,J2587=7,J2587=8)),1,
IF(AND(OR(C2587=1,C2587="NA"),OR(J2587=42,J2587=6,J2587=7,J2587=8, J2587="NA")),"NA",
IF(_xlfn.MINIFS(Nested_Ifs[a11],Nested_Ifs[ID],Nested_Ifs[[#This Row],[ID]])&lt;&gt;1,IF(AND(C2587=MIN(_xlfn._xlws.FILTER(Nested_Ifs[a11], Nested_Ifs[ID]=Nested_Ifs[[#This Row],[ID]])), OR(J2587=42,J2587=6,J2587=7,J2587=8)),1,
IF(_xlfn.MINIFS(Nested_Ifs[a11],Nested_Ifs[ID],Nested_Ifs[[#This Row],[ID]])&lt;&gt;1,IF(AND(OR(C2587=MIN(_xlfn._xlws.FILTER(Nested_Ifs[a11], Nested_Ifs[ID]=Nested_Ifs[[#This Row],[ID]])), C2587 = "NA"), OR(J2587=42,J2587=6,J2587=7,J2587=8, J2587 = "NA")),"NA",0),0)),0)))</f>
        <v>0</v>
      </c>
      <c r="L2587">
        <v>1</v>
      </c>
      <c r="M2587">
        <v>2</v>
      </c>
      <c r="N2587" t="s">
        <v>0</v>
      </c>
      <c r="O2587" s="11">
        <f t="shared" si="40"/>
        <v>0</v>
      </c>
    </row>
    <row r="2588" spans="2:15" x14ac:dyDescent="0.3">
      <c r="B2588">
        <v>28952</v>
      </c>
      <c r="C2588">
        <v>4</v>
      </c>
      <c r="D2588">
        <v>2</v>
      </c>
      <c r="E2588">
        <v>4</v>
      </c>
      <c r="F2588">
        <v>28</v>
      </c>
      <c r="G2588">
        <v>1</v>
      </c>
      <c r="H2588" t="s">
        <v>0</v>
      </c>
      <c r="I2588" t="s">
        <v>0</v>
      </c>
      <c r="J2588">
        <v>5</v>
      </c>
      <c r="K2588" s="5" cm="1">
        <f t="array" ref="K2588">IF(AND(C2588=1,OR(J2588=42,J2588=6,J2588=7,J2588=8)),1,
IF(AND(OR(C2588=1,C2588="NA"),OR(J2588=42,J2588=6,J2588=7,J2588=8, J2588="NA")),"NA",
IF(_xlfn.MINIFS(Nested_Ifs[a11],Nested_Ifs[ID],Nested_Ifs[[#This Row],[ID]])&lt;&gt;1,IF(AND(C2588=MIN(_xlfn._xlws.FILTER(Nested_Ifs[a11], Nested_Ifs[ID]=Nested_Ifs[[#This Row],[ID]])), OR(J2588=42,J2588=6,J2588=7,J2588=8)),1,
IF(_xlfn.MINIFS(Nested_Ifs[a11],Nested_Ifs[ID],Nested_Ifs[[#This Row],[ID]])&lt;&gt;1,IF(AND(OR(C2588=MIN(_xlfn._xlws.FILTER(Nested_Ifs[a11], Nested_Ifs[ID]=Nested_Ifs[[#This Row],[ID]])), C2588 = "NA"), OR(J2588=42,J2588=6,J2588=7,J2588=8, J2588 = "NA")),"NA",0),0)),0)))</f>
        <v>0</v>
      </c>
      <c r="L2588">
        <v>1</v>
      </c>
      <c r="M2588">
        <v>2</v>
      </c>
      <c r="N2588" t="s">
        <v>0</v>
      </c>
      <c r="O2588" s="11">
        <f t="shared" si="40"/>
        <v>0</v>
      </c>
    </row>
    <row r="2589" spans="2:15" x14ac:dyDescent="0.3">
      <c r="B2589">
        <v>28953</v>
      </c>
      <c r="C2589">
        <v>1</v>
      </c>
      <c r="D2589">
        <v>1</v>
      </c>
      <c r="E2589">
        <v>1</v>
      </c>
      <c r="F2589">
        <v>51</v>
      </c>
      <c r="G2589">
        <v>1</v>
      </c>
      <c r="H2589" t="s">
        <v>0</v>
      </c>
      <c r="I2589" t="s">
        <v>0</v>
      </c>
      <c r="J2589">
        <v>5</v>
      </c>
      <c r="K2589" s="5" cm="1">
        <f t="array" ref="K2589">IF(AND(C2589=1,OR(J2589=42,J2589=6,J2589=7,J2589=8)),1,
IF(AND(OR(C2589=1,C2589="NA"),OR(J2589=42,J2589=6,J2589=7,J2589=8, J2589="NA")),"NA",
IF(_xlfn.MINIFS(Nested_Ifs[a11],Nested_Ifs[ID],Nested_Ifs[[#This Row],[ID]])&lt;&gt;1,IF(AND(C2589=MIN(_xlfn._xlws.FILTER(Nested_Ifs[a11], Nested_Ifs[ID]=Nested_Ifs[[#This Row],[ID]])), OR(J2589=42,J2589=6,J2589=7,J2589=8)),1,
IF(_xlfn.MINIFS(Nested_Ifs[a11],Nested_Ifs[ID],Nested_Ifs[[#This Row],[ID]])&lt;&gt;1,IF(AND(OR(C2589=MIN(_xlfn._xlws.FILTER(Nested_Ifs[a11], Nested_Ifs[ID]=Nested_Ifs[[#This Row],[ID]])), C2589 = "NA"), OR(J2589=42,J2589=6,J2589=7,J2589=8, J2589 = "NA")),"NA",0),0)),0)))</f>
        <v>0</v>
      </c>
      <c r="L2589">
        <v>1</v>
      </c>
      <c r="M2589">
        <v>2</v>
      </c>
      <c r="N2589" t="s">
        <v>0</v>
      </c>
      <c r="O2589" s="11">
        <f t="shared" si="40"/>
        <v>0</v>
      </c>
    </row>
    <row r="2590" spans="2:15" x14ac:dyDescent="0.3">
      <c r="B2590">
        <v>28953</v>
      </c>
      <c r="C2590">
        <v>2</v>
      </c>
      <c r="D2590">
        <v>2</v>
      </c>
      <c r="E2590">
        <v>2</v>
      </c>
      <c r="F2590">
        <v>51</v>
      </c>
      <c r="G2590">
        <v>1</v>
      </c>
      <c r="H2590" t="s">
        <v>0</v>
      </c>
      <c r="I2590" t="s">
        <v>0</v>
      </c>
      <c r="J2590">
        <v>5</v>
      </c>
      <c r="K2590" s="5" cm="1">
        <f t="array" ref="K2590">IF(AND(C2590=1,OR(J2590=42,J2590=6,J2590=7,J2590=8)),1,
IF(AND(OR(C2590=1,C2590="NA"),OR(J2590=42,J2590=6,J2590=7,J2590=8, J2590="NA")),"NA",
IF(_xlfn.MINIFS(Nested_Ifs[a11],Nested_Ifs[ID],Nested_Ifs[[#This Row],[ID]])&lt;&gt;1,IF(AND(C2590=MIN(_xlfn._xlws.FILTER(Nested_Ifs[a11], Nested_Ifs[ID]=Nested_Ifs[[#This Row],[ID]])), OR(J2590=42,J2590=6,J2590=7,J2590=8)),1,
IF(_xlfn.MINIFS(Nested_Ifs[a11],Nested_Ifs[ID],Nested_Ifs[[#This Row],[ID]])&lt;&gt;1,IF(AND(OR(C2590=MIN(_xlfn._xlws.FILTER(Nested_Ifs[a11], Nested_Ifs[ID]=Nested_Ifs[[#This Row],[ID]])), C2590 = "NA"), OR(J2590=42,J2590=6,J2590=7,J2590=8, J2590 = "NA")),"NA",0),0)),0)))</f>
        <v>0</v>
      </c>
      <c r="L2590">
        <v>1</v>
      </c>
      <c r="M2590">
        <v>2</v>
      </c>
      <c r="N2590" t="s">
        <v>0</v>
      </c>
      <c r="O2590" s="11">
        <f t="shared" si="40"/>
        <v>0</v>
      </c>
    </row>
    <row r="2591" spans="2:15" x14ac:dyDescent="0.3">
      <c r="B2591">
        <v>28953</v>
      </c>
      <c r="C2591">
        <v>3</v>
      </c>
      <c r="D2591">
        <v>1</v>
      </c>
      <c r="E2591">
        <v>3</v>
      </c>
      <c r="F2591">
        <v>23</v>
      </c>
      <c r="G2591">
        <v>6</v>
      </c>
      <c r="H2591" t="s">
        <v>0</v>
      </c>
      <c r="I2591" t="s">
        <v>0</v>
      </c>
      <c r="J2591">
        <v>5</v>
      </c>
      <c r="K2591" s="5" cm="1">
        <f t="array" ref="K2591">IF(AND(C2591=1,OR(J2591=42,J2591=6,J2591=7,J2591=8)),1,
IF(AND(OR(C2591=1,C2591="NA"),OR(J2591=42,J2591=6,J2591=7,J2591=8, J2591="NA")),"NA",
IF(_xlfn.MINIFS(Nested_Ifs[a11],Nested_Ifs[ID],Nested_Ifs[[#This Row],[ID]])&lt;&gt;1,IF(AND(C2591=MIN(_xlfn._xlws.FILTER(Nested_Ifs[a11], Nested_Ifs[ID]=Nested_Ifs[[#This Row],[ID]])), OR(J2591=42,J2591=6,J2591=7,J2591=8)),1,
IF(_xlfn.MINIFS(Nested_Ifs[a11],Nested_Ifs[ID],Nested_Ifs[[#This Row],[ID]])&lt;&gt;1,IF(AND(OR(C2591=MIN(_xlfn._xlws.FILTER(Nested_Ifs[a11], Nested_Ifs[ID]=Nested_Ifs[[#This Row],[ID]])), C2591 = "NA"), OR(J2591=42,J2591=6,J2591=7,J2591=8, J2591 = "NA")),"NA",0),0)),0)))</f>
        <v>0</v>
      </c>
      <c r="L2591">
        <v>1</v>
      </c>
      <c r="M2591">
        <v>2</v>
      </c>
      <c r="N2591" t="s">
        <v>0</v>
      </c>
      <c r="O2591" s="11">
        <f t="shared" si="40"/>
        <v>0</v>
      </c>
    </row>
    <row r="2592" spans="2:15" x14ac:dyDescent="0.3">
      <c r="B2592">
        <v>28954</v>
      </c>
      <c r="C2592">
        <v>1</v>
      </c>
      <c r="D2592">
        <v>2</v>
      </c>
      <c r="E2592">
        <v>1</v>
      </c>
      <c r="F2592">
        <v>68</v>
      </c>
      <c r="G2592">
        <v>5</v>
      </c>
      <c r="H2592" t="s">
        <v>0</v>
      </c>
      <c r="I2592" t="s">
        <v>0</v>
      </c>
      <c r="J2592">
        <v>42</v>
      </c>
      <c r="K2592" s="5" cm="1">
        <f t="array" ref="K2592">IF(AND(C2592=1,OR(J2592=42,J2592=6,J2592=7,J2592=8)),1,
IF(AND(OR(C2592=1,C2592="NA"),OR(J2592=42,J2592=6,J2592=7,J2592=8, J2592="NA")),"NA",
IF(_xlfn.MINIFS(Nested_Ifs[a11],Nested_Ifs[ID],Nested_Ifs[[#This Row],[ID]])&lt;&gt;1,IF(AND(C2592=MIN(_xlfn._xlws.FILTER(Nested_Ifs[a11], Nested_Ifs[ID]=Nested_Ifs[[#This Row],[ID]])), OR(J2592=42,J2592=6,J2592=7,J2592=8)),1,
IF(_xlfn.MINIFS(Nested_Ifs[a11],Nested_Ifs[ID],Nested_Ifs[[#This Row],[ID]])&lt;&gt;1,IF(AND(OR(C2592=MIN(_xlfn._xlws.FILTER(Nested_Ifs[a11], Nested_Ifs[ID]=Nested_Ifs[[#This Row],[ID]])), C2592 = "NA"), OR(J2592=42,J2592=6,J2592=7,J2592=8, J2592 = "NA")),"NA",0),0)),0)))</f>
        <v>1</v>
      </c>
      <c r="L2592">
        <v>1</v>
      </c>
      <c r="M2592">
        <v>2</v>
      </c>
      <c r="N2592" t="s">
        <v>0</v>
      </c>
      <c r="O2592" s="11">
        <f t="shared" si="40"/>
        <v>0</v>
      </c>
    </row>
    <row r="2593" spans="2:15" x14ac:dyDescent="0.3">
      <c r="B2593">
        <v>28954</v>
      </c>
      <c r="C2593">
        <v>2</v>
      </c>
      <c r="D2593">
        <v>1</v>
      </c>
      <c r="E2593">
        <v>3</v>
      </c>
      <c r="F2593">
        <v>42</v>
      </c>
      <c r="G2593">
        <v>3</v>
      </c>
      <c r="H2593" t="s">
        <v>0</v>
      </c>
      <c r="I2593" t="s">
        <v>0</v>
      </c>
      <c r="J2593">
        <v>5</v>
      </c>
      <c r="K2593" s="5" cm="1">
        <f t="array" ref="K2593">IF(AND(C2593=1,OR(J2593=42,J2593=6,J2593=7,J2593=8)),1,
IF(AND(OR(C2593=1,C2593="NA"),OR(J2593=42,J2593=6,J2593=7,J2593=8, J2593="NA")),"NA",
IF(_xlfn.MINIFS(Nested_Ifs[a11],Nested_Ifs[ID],Nested_Ifs[[#This Row],[ID]])&lt;&gt;1,IF(AND(C2593=MIN(_xlfn._xlws.FILTER(Nested_Ifs[a11], Nested_Ifs[ID]=Nested_Ifs[[#This Row],[ID]])), OR(J2593=42,J2593=6,J2593=7,J2593=8)),1,
IF(_xlfn.MINIFS(Nested_Ifs[a11],Nested_Ifs[ID],Nested_Ifs[[#This Row],[ID]])&lt;&gt;1,IF(AND(OR(C2593=MIN(_xlfn._xlws.FILTER(Nested_Ifs[a11], Nested_Ifs[ID]=Nested_Ifs[[#This Row],[ID]])), C2593 = "NA"), OR(J2593=42,J2593=6,J2593=7,J2593=8, J2593 = "NA")),"NA",0),0)),0)))</f>
        <v>0</v>
      </c>
      <c r="L2593">
        <v>1</v>
      </c>
      <c r="M2593">
        <v>2</v>
      </c>
      <c r="N2593" t="s">
        <v>0</v>
      </c>
      <c r="O2593" s="11">
        <f t="shared" si="40"/>
        <v>0</v>
      </c>
    </row>
    <row r="2594" spans="2:15" x14ac:dyDescent="0.3">
      <c r="B2594">
        <v>28955</v>
      </c>
      <c r="C2594">
        <v>1</v>
      </c>
      <c r="D2594">
        <v>1</v>
      </c>
      <c r="E2594">
        <v>1</v>
      </c>
      <c r="F2594">
        <v>65</v>
      </c>
      <c r="G2594">
        <v>1</v>
      </c>
      <c r="H2594" t="s">
        <v>0</v>
      </c>
      <c r="I2594" t="s">
        <v>0</v>
      </c>
      <c r="J2594">
        <v>5</v>
      </c>
      <c r="K2594" s="5" cm="1">
        <f t="array" ref="K2594">IF(AND(C2594=1,OR(J2594=42,J2594=6,J2594=7,J2594=8)),1,
IF(AND(OR(C2594=1,C2594="NA"),OR(J2594=42,J2594=6,J2594=7,J2594=8, J2594="NA")),"NA",
IF(_xlfn.MINIFS(Nested_Ifs[a11],Nested_Ifs[ID],Nested_Ifs[[#This Row],[ID]])&lt;&gt;1,IF(AND(C2594=MIN(_xlfn._xlws.FILTER(Nested_Ifs[a11], Nested_Ifs[ID]=Nested_Ifs[[#This Row],[ID]])), OR(J2594=42,J2594=6,J2594=7,J2594=8)),1,
IF(_xlfn.MINIFS(Nested_Ifs[a11],Nested_Ifs[ID],Nested_Ifs[[#This Row],[ID]])&lt;&gt;1,IF(AND(OR(C2594=MIN(_xlfn._xlws.FILTER(Nested_Ifs[a11], Nested_Ifs[ID]=Nested_Ifs[[#This Row],[ID]])), C2594 = "NA"), OR(J2594=42,J2594=6,J2594=7,J2594=8, J2594 = "NA")),"NA",0),0)),0)))</f>
        <v>0</v>
      </c>
      <c r="L2594">
        <v>1</v>
      </c>
      <c r="M2594">
        <v>2</v>
      </c>
      <c r="N2594" t="s">
        <v>0</v>
      </c>
      <c r="O2594" s="11">
        <f t="shared" si="40"/>
        <v>0</v>
      </c>
    </row>
    <row r="2595" spans="2:15" x14ac:dyDescent="0.3">
      <c r="B2595">
        <v>28955</v>
      </c>
      <c r="C2595">
        <v>2</v>
      </c>
      <c r="D2595">
        <v>2</v>
      </c>
      <c r="E2595">
        <v>2</v>
      </c>
      <c r="F2595">
        <v>55</v>
      </c>
      <c r="G2595">
        <v>1</v>
      </c>
      <c r="H2595" t="s">
        <v>0</v>
      </c>
      <c r="I2595" t="s">
        <v>0</v>
      </c>
      <c r="J2595">
        <v>5</v>
      </c>
      <c r="K2595" s="5" cm="1">
        <f t="array" ref="K2595">IF(AND(C2595=1,OR(J2595=42,J2595=6,J2595=7,J2595=8)),1,
IF(AND(OR(C2595=1,C2595="NA"),OR(J2595=42,J2595=6,J2595=7,J2595=8, J2595="NA")),"NA",
IF(_xlfn.MINIFS(Nested_Ifs[a11],Nested_Ifs[ID],Nested_Ifs[[#This Row],[ID]])&lt;&gt;1,IF(AND(C2595=MIN(_xlfn._xlws.FILTER(Nested_Ifs[a11], Nested_Ifs[ID]=Nested_Ifs[[#This Row],[ID]])), OR(J2595=42,J2595=6,J2595=7,J2595=8)),1,
IF(_xlfn.MINIFS(Nested_Ifs[a11],Nested_Ifs[ID],Nested_Ifs[[#This Row],[ID]])&lt;&gt;1,IF(AND(OR(C2595=MIN(_xlfn._xlws.FILTER(Nested_Ifs[a11], Nested_Ifs[ID]=Nested_Ifs[[#This Row],[ID]])), C2595 = "NA"), OR(J2595=42,J2595=6,J2595=7,J2595=8, J2595 = "NA")),"NA",0),0)),0)))</f>
        <v>0</v>
      </c>
      <c r="L2595">
        <v>1</v>
      </c>
      <c r="M2595">
        <v>2</v>
      </c>
      <c r="N2595" t="s">
        <v>0</v>
      </c>
      <c r="O2595" s="11">
        <f t="shared" si="40"/>
        <v>0</v>
      </c>
    </row>
    <row r="2596" spans="2:15" x14ac:dyDescent="0.3">
      <c r="B2596">
        <v>28955</v>
      </c>
      <c r="C2596">
        <v>3</v>
      </c>
      <c r="D2596">
        <v>1</v>
      </c>
      <c r="E2596">
        <v>3</v>
      </c>
      <c r="F2596">
        <v>26</v>
      </c>
      <c r="G2596">
        <v>1</v>
      </c>
      <c r="H2596" t="s">
        <v>0</v>
      </c>
      <c r="I2596" t="s">
        <v>0</v>
      </c>
      <c r="J2596">
        <v>5</v>
      </c>
      <c r="K2596" s="5" cm="1">
        <f t="array" ref="K2596">IF(AND(C2596=1,OR(J2596=42,J2596=6,J2596=7,J2596=8)),1,
IF(AND(OR(C2596=1,C2596="NA"),OR(J2596=42,J2596=6,J2596=7,J2596=8, J2596="NA")),"NA",
IF(_xlfn.MINIFS(Nested_Ifs[a11],Nested_Ifs[ID],Nested_Ifs[[#This Row],[ID]])&lt;&gt;1,IF(AND(C2596=MIN(_xlfn._xlws.FILTER(Nested_Ifs[a11], Nested_Ifs[ID]=Nested_Ifs[[#This Row],[ID]])), OR(J2596=42,J2596=6,J2596=7,J2596=8)),1,
IF(_xlfn.MINIFS(Nested_Ifs[a11],Nested_Ifs[ID],Nested_Ifs[[#This Row],[ID]])&lt;&gt;1,IF(AND(OR(C2596=MIN(_xlfn._xlws.FILTER(Nested_Ifs[a11], Nested_Ifs[ID]=Nested_Ifs[[#This Row],[ID]])), C2596 = "NA"), OR(J2596=42,J2596=6,J2596=7,J2596=8, J2596 = "NA")),"NA",0),0)),0)))</f>
        <v>0</v>
      </c>
      <c r="L2596">
        <v>1</v>
      </c>
      <c r="M2596">
        <v>2</v>
      </c>
      <c r="N2596" t="s">
        <v>0</v>
      </c>
      <c r="O2596" s="11">
        <f t="shared" si="40"/>
        <v>0</v>
      </c>
    </row>
    <row r="2597" spans="2:15" x14ac:dyDescent="0.3">
      <c r="B2597">
        <v>28955</v>
      </c>
      <c r="C2597">
        <v>4</v>
      </c>
      <c r="D2597">
        <v>2</v>
      </c>
      <c r="E2597">
        <v>4</v>
      </c>
      <c r="F2597">
        <v>25</v>
      </c>
      <c r="G2597">
        <v>1</v>
      </c>
      <c r="H2597" t="s">
        <v>0</v>
      </c>
      <c r="I2597" t="s">
        <v>0</v>
      </c>
      <c r="J2597">
        <v>5</v>
      </c>
      <c r="K2597" s="5" cm="1">
        <f t="array" ref="K2597">IF(AND(C2597=1,OR(J2597=42,J2597=6,J2597=7,J2597=8)),1,
IF(AND(OR(C2597=1,C2597="NA"),OR(J2597=42,J2597=6,J2597=7,J2597=8, J2597="NA")),"NA",
IF(_xlfn.MINIFS(Nested_Ifs[a11],Nested_Ifs[ID],Nested_Ifs[[#This Row],[ID]])&lt;&gt;1,IF(AND(C2597=MIN(_xlfn._xlws.FILTER(Nested_Ifs[a11], Nested_Ifs[ID]=Nested_Ifs[[#This Row],[ID]])), OR(J2597=42,J2597=6,J2597=7,J2597=8)),1,
IF(_xlfn.MINIFS(Nested_Ifs[a11],Nested_Ifs[ID],Nested_Ifs[[#This Row],[ID]])&lt;&gt;1,IF(AND(OR(C2597=MIN(_xlfn._xlws.FILTER(Nested_Ifs[a11], Nested_Ifs[ID]=Nested_Ifs[[#This Row],[ID]])), C2597 = "NA"), OR(J2597=42,J2597=6,J2597=7,J2597=8, J2597 = "NA")),"NA",0),0)),0)))</f>
        <v>0</v>
      </c>
      <c r="L2597">
        <v>1</v>
      </c>
      <c r="M2597">
        <v>2</v>
      </c>
      <c r="N2597" t="s">
        <v>0</v>
      </c>
      <c r="O2597" s="11">
        <f t="shared" si="40"/>
        <v>0</v>
      </c>
    </row>
    <row r="2598" spans="2:15" x14ac:dyDescent="0.3">
      <c r="B2598">
        <v>28955</v>
      </c>
      <c r="C2598">
        <v>5</v>
      </c>
      <c r="D2598">
        <v>2</v>
      </c>
      <c r="E2598">
        <v>8</v>
      </c>
      <c r="F2598">
        <v>4</v>
      </c>
      <c r="G2598" t="s">
        <v>0</v>
      </c>
      <c r="H2598">
        <v>2</v>
      </c>
      <c r="I2598">
        <v>8</v>
      </c>
      <c r="J2598" t="s">
        <v>0</v>
      </c>
      <c r="K2598" s="5" cm="1">
        <f t="array" ref="K2598">IF(AND(C2598=1,OR(J2598=42,J2598=6,J2598=7,J2598=8)),1,
IF(AND(OR(C2598=1,C2598="NA"),OR(J2598=42,J2598=6,J2598=7,J2598=8, J2598="NA")),"NA",
IF(_xlfn.MINIFS(Nested_Ifs[a11],Nested_Ifs[ID],Nested_Ifs[[#This Row],[ID]])&lt;&gt;1,IF(AND(C2598=MIN(_xlfn._xlws.FILTER(Nested_Ifs[a11], Nested_Ifs[ID]=Nested_Ifs[[#This Row],[ID]])), OR(J2598=42,J2598=6,J2598=7,J2598=8)),1,
IF(_xlfn.MINIFS(Nested_Ifs[a11],Nested_Ifs[ID],Nested_Ifs[[#This Row],[ID]])&lt;&gt;1,IF(AND(OR(C2598=MIN(_xlfn._xlws.FILTER(Nested_Ifs[a11], Nested_Ifs[ID]=Nested_Ifs[[#This Row],[ID]])), C2598 = "NA"), OR(J2598=42,J2598=6,J2598=7,J2598=8, J2598 = "NA")),"NA",0),0)),0)))</f>
        <v>0</v>
      </c>
      <c r="L2598">
        <v>1</v>
      </c>
      <c r="M2598">
        <v>2</v>
      </c>
      <c r="N2598" t="s">
        <v>0</v>
      </c>
      <c r="O2598" s="11">
        <f t="shared" si="40"/>
        <v>0</v>
      </c>
    </row>
    <row r="2599" spans="2:15" x14ac:dyDescent="0.3">
      <c r="B2599">
        <v>28956</v>
      </c>
      <c r="C2599">
        <v>1</v>
      </c>
      <c r="D2599">
        <v>2</v>
      </c>
      <c r="E2599">
        <v>1</v>
      </c>
      <c r="F2599">
        <v>63</v>
      </c>
      <c r="G2599">
        <v>5</v>
      </c>
      <c r="H2599" t="s">
        <v>0</v>
      </c>
      <c r="I2599" t="s">
        <v>0</v>
      </c>
      <c r="J2599">
        <v>5</v>
      </c>
      <c r="K2599" s="5" cm="1">
        <f t="array" ref="K2599">IF(AND(C2599=1,OR(J2599=42,J2599=6,J2599=7,J2599=8)),1,
IF(AND(OR(C2599=1,C2599="NA"),OR(J2599=42,J2599=6,J2599=7,J2599=8, J2599="NA")),"NA",
IF(_xlfn.MINIFS(Nested_Ifs[a11],Nested_Ifs[ID],Nested_Ifs[[#This Row],[ID]])&lt;&gt;1,IF(AND(C2599=MIN(_xlfn._xlws.FILTER(Nested_Ifs[a11], Nested_Ifs[ID]=Nested_Ifs[[#This Row],[ID]])), OR(J2599=42,J2599=6,J2599=7,J2599=8)),1,
IF(_xlfn.MINIFS(Nested_Ifs[a11],Nested_Ifs[ID],Nested_Ifs[[#This Row],[ID]])&lt;&gt;1,IF(AND(OR(C2599=MIN(_xlfn._xlws.FILTER(Nested_Ifs[a11], Nested_Ifs[ID]=Nested_Ifs[[#This Row],[ID]])), C2599 = "NA"), OR(J2599=42,J2599=6,J2599=7,J2599=8, J2599 = "NA")),"NA",0),0)),0)))</f>
        <v>0</v>
      </c>
      <c r="L2599">
        <v>1</v>
      </c>
      <c r="M2599">
        <v>2</v>
      </c>
      <c r="N2599" t="s">
        <v>0</v>
      </c>
      <c r="O2599" s="11">
        <f t="shared" si="40"/>
        <v>0</v>
      </c>
    </row>
    <row r="2600" spans="2:15" x14ac:dyDescent="0.3">
      <c r="B2600">
        <v>28956</v>
      </c>
      <c r="C2600">
        <v>2</v>
      </c>
      <c r="D2600">
        <v>1</v>
      </c>
      <c r="E2600">
        <v>3</v>
      </c>
      <c r="F2600">
        <v>29</v>
      </c>
      <c r="G2600">
        <v>1</v>
      </c>
      <c r="H2600" t="s">
        <v>0</v>
      </c>
      <c r="I2600" t="s">
        <v>0</v>
      </c>
      <c r="J2600">
        <v>5</v>
      </c>
      <c r="K2600" s="5" cm="1">
        <f t="array" ref="K2600">IF(AND(C2600=1,OR(J2600=42,J2600=6,J2600=7,J2600=8)),1,
IF(AND(OR(C2600=1,C2600="NA"),OR(J2600=42,J2600=6,J2600=7,J2600=8, J2600="NA")),"NA",
IF(_xlfn.MINIFS(Nested_Ifs[a11],Nested_Ifs[ID],Nested_Ifs[[#This Row],[ID]])&lt;&gt;1,IF(AND(C2600=MIN(_xlfn._xlws.FILTER(Nested_Ifs[a11], Nested_Ifs[ID]=Nested_Ifs[[#This Row],[ID]])), OR(J2600=42,J2600=6,J2600=7,J2600=8)),1,
IF(_xlfn.MINIFS(Nested_Ifs[a11],Nested_Ifs[ID],Nested_Ifs[[#This Row],[ID]])&lt;&gt;1,IF(AND(OR(C2600=MIN(_xlfn._xlws.FILTER(Nested_Ifs[a11], Nested_Ifs[ID]=Nested_Ifs[[#This Row],[ID]])), C2600 = "NA"), OR(J2600=42,J2600=6,J2600=7,J2600=8, J2600 = "NA")),"NA",0),0)),0)))</f>
        <v>0</v>
      </c>
      <c r="L2600">
        <v>1</v>
      </c>
      <c r="M2600">
        <v>2</v>
      </c>
      <c r="N2600" t="s">
        <v>0</v>
      </c>
      <c r="O2600" s="11">
        <f t="shared" si="40"/>
        <v>0</v>
      </c>
    </row>
    <row r="2601" spans="2:15" x14ac:dyDescent="0.3">
      <c r="B2601">
        <v>28956</v>
      </c>
      <c r="C2601">
        <v>3</v>
      </c>
      <c r="D2601">
        <v>2</v>
      </c>
      <c r="E2601">
        <v>4</v>
      </c>
      <c r="F2601">
        <v>22</v>
      </c>
      <c r="G2601">
        <v>1</v>
      </c>
      <c r="H2601" t="s">
        <v>0</v>
      </c>
      <c r="I2601" t="s">
        <v>0</v>
      </c>
      <c r="J2601">
        <v>5</v>
      </c>
      <c r="K2601" s="5" cm="1">
        <f t="array" ref="K2601">IF(AND(C2601=1,OR(J2601=42,J2601=6,J2601=7,J2601=8)),1,
IF(AND(OR(C2601=1,C2601="NA"),OR(J2601=42,J2601=6,J2601=7,J2601=8, J2601="NA")),"NA",
IF(_xlfn.MINIFS(Nested_Ifs[a11],Nested_Ifs[ID],Nested_Ifs[[#This Row],[ID]])&lt;&gt;1,IF(AND(C2601=MIN(_xlfn._xlws.FILTER(Nested_Ifs[a11], Nested_Ifs[ID]=Nested_Ifs[[#This Row],[ID]])), OR(J2601=42,J2601=6,J2601=7,J2601=8)),1,
IF(_xlfn.MINIFS(Nested_Ifs[a11],Nested_Ifs[ID],Nested_Ifs[[#This Row],[ID]])&lt;&gt;1,IF(AND(OR(C2601=MIN(_xlfn._xlws.FILTER(Nested_Ifs[a11], Nested_Ifs[ID]=Nested_Ifs[[#This Row],[ID]])), C2601 = "NA"), OR(J2601=42,J2601=6,J2601=7,J2601=8, J2601 = "NA")),"NA",0),0)),0)))</f>
        <v>0</v>
      </c>
      <c r="L2601">
        <v>2</v>
      </c>
      <c r="M2601">
        <v>2</v>
      </c>
      <c r="N2601" t="s">
        <v>0</v>
      </c>
      <c r="O2601" s="11">
        <f t="shared" si="40"/>
        <v>0</v>
      </c>
    </row>
    <row r="2602" spans="2:15" x14ac:dyDescent="0.3">
      <c r="B2602">
        <v>28956</v>
      </c>
      <c r="C2602">
        <v>4</v>
      </c>
      <c r="D2602">
        <v>2</v>
      </c>
      <c r="E2602">
        <v>8</v>
      </c>
      <c r="F2602">
        <v>4</v>
      </c>
      <c r="G2602" t="s">
        <v>0</v>
      </c>
      <c r="H2602">
        <v>2</v>
      </c>
      <c r="I2602">
        <v>8</v>
      </c>
      <c r="J2602" t="s">
        <v>0</v>
      </c>
      <c r="K2602" s="5" cm="1">
        <f t="array" ref="K2602">IF(AND(C2602=1,OR(J2602=42,J2602=6,J2602=7,J2602=8)),1,
IF(AND(OR(C2602=1,C2602="NA"),OR(J2602=42,J2602=6,J2602=7,J2602=8, J2602="NA")),"NA",
IF(_xlfn.MINIFS(Nested_Ifs[a11],Nested_Ifs[ID],Nested_Ifs[[#This Row],[ID]])&lt;&gt;1,IF(AND(C2602=MIN(_xlfn._xlws.FILTER(Nested_Ifs[a11], Nested_Ifs[ID]=Nested_Ifs[[#This Row],[ID]])), OR(J2602=42,J2602=6,J2602=7,J2602=8)),1,
IF(_xlfn.MINIFS(Nested_Ifs[a11],Nested_Ifs[ID],Nested_Ifs[[#This Row],[ID]])&lt;&gt;1,IF(AND(OR(C2602=MIN(_xlfn._xlws.FILTER(Nested_Ifs[a11], Nested_Ifs[ID]=Nested_Ifs[[#This Row],[ID]])), C2602 = "NA"), OR(J2602=42,J2602=6,J2602=7,J2602=8, J2602 = "NA")),"NA",0),0)),0)))</f>
        <v>0</v>
      </c>
      <c r="L2602">
        <v>1</v>
      </c>
      <c r="M2602">
        <v>2</v>
      </c>
      <c r="N2602" t="s">
        <v>0</v>
      </c>
      <c r="O2602" s="11">
        <f t="shared" si="40"/>
        <v>0</v>
      </c>
    </row>
    <row r="2603" spans="2:15" x14ac:dyDescent="0.3">
      <c r="B2603">
        <v>28957</v>
      </c>
      <c r="C2603">
        <v>1</v>
      </c>
      <c r="D2603">
        <v>2</v>
      </c>
      <c r="E2603">
        <v>1</v>
      </c>
      <c r="F2603">
        <v>47</v>
      </c>
      <c r="G2603">
        <v>5</v>
      </c>
      <c r="H2603" t="s">
        <v>0</v>
      </c>
      <c r="I2603" t="s">
        <v>0</v>
      </c>
      <c r="J2603">
        <v>5</v>
      </c>
      <c r="K2603" s="5" cm="1">
        <f t="array" ref="K2603">IF(AND(C2603=1,OR(J2603=42,J2603=6,J2603=7,J2603=8)),1,
IF(AND(OR(C2603=1,C2603="NA"),OR(J2603=42,J2603=6,J2603=7,J2603=8, J2603="NA")),"NA",
IF(_xlfn.MINIFS(Nested_Ifs[a11],Nested_Ifs[ID],Nested_Ifs[[#This Row],[ID]])&lt;&gt;1,IF(AND(C2603=MIN(_xlfn._xlws.FILTER(Nested_Ifs[a11], Nested_Ifs[ID]=Nested_Ifs[[#This Row],[ID]])), OR(J2603=42,J2603=6,J2603=7,J2603=8)),1,
IF(_xlfn.MINIFS(Nested_Ifs[a11],Nested_Ifs[ID],Nested_Ifs[[#This Row],[ID]])&lt;&gt;1,IF(AND(OR(C2603=MIN(_xlfn._xlws.FILTER(Nested_Ifs[a11], Nested_Ifs[ID]=Nested_Ifs[[#This Row],[ID]])), C2603 = "NA"), OR(J2603=42,J2603=6,J2603=7,J2603=8, J2603 = "NA")),"NA",0),0)),0)))</f>
        <v>0</v>
      </c>
      <c r="L2603">
        <v>1</v>
      </c>
      <c r="M2603">
        <v>2</v>
      </c>
      <c r="N2603" t="s">
        <v>0</v>
      </c>
      <c r="O2603" s="11">
        <f t="shared" si="40"/>
        <v>0</v>
      </c>
    </row>
    <row r="2604" spans="2:15" x14ac:dyDescent="0.3">
      <c r="B2604">
        <v>28957</v>
      </c>
      <c r="C2604">
        <v>2</v>
      </c>
      <c r="D2604">
        <v>1</v>
      </c>
      <c r="E2604">
        <v>3</v>
      </c>
      <c r="F2604">
        <v>20</v>
      </c>
      <c r="G2604">
        <v>6</v>
      </c>
      <c r="H2604" t="s">
        <v>0</v>
      </c>
      <c r="I2604" t="s">
        <v>0</v>
      </c>
      <c r="J2604">
        <v>5</v>
      </c>
      <c r="K2604" s="5" cm="1">
        <f t="array" ref="K2604">IF(AND(C2604=1,OR(J2604=42,J2604=6,J2604=7,J2604=8)),1,
IF(AND(OR(C2604=1,C2604="NA"),OR(J2604=42,J2604=6,J2604=7,J2604=8, J2604="NA")),"NA",
IF(_xlfn.MINIFS(Nested_Ifs[a11],Nested_Ifs[ID],Nested_Ifs[[#This Row],[ID]])&lt;&gt;1,IF(AND(C2604=MIN(_xlfn._xlws.FILTER(Nested_Ifs[a11], Nested_Ifs[ID]=Nested_Ifs[[#This Row],[ID]])), OR(J2604=42,J2604=6,J2604=7,J2604=8)),1,
IF(_xlfn.MINIFS(Nested_Ifs[a11],Nested_Ifs[ID],Nested_Ifs[[#This Row],[ID]])&lt;&gt;1,IF(AND(OR(C2604=MIN(_xlfn._xlws.FILTER(Nested_Ifs[a11], Nested_Ifs[ID]=Nested_Ifs[[#This Row],[ID]])), C2604 = "NA"), OR(J2604=42,J2604=6,J2604=7,J2604=8, J2604 = "NA")),"NA",0),0)),0)))</f>
        <v>0</v>
      </c>
      <c r="L2604">
        <v>1</v>
      </c>
      <c r="M2604">
        <v>2</v>
      </c>
      <c r="N2604" t="s">
        <v>0</v>
      </c>
      <c r="O2604" s="11">
        <f t="shared" si="40"/>
        <v>0</v>
      </c>
    </row>
    <row r="2605" spans="2:15" x14ac:dyDescent="0.3">
      <c r="B2605">
        <v>28959</v>
      </c>
      <c r="C2605">
        <v>1</v>
      </c>
      <c r="D2605">
        <v>1</v>
      </c>
      <c r="E2605">
        <v>1</v>
      </c>
      <c r="F2605">
        <v>56</v>
      </c>
      <c r="G2605">
        <v>1</v>
      </c>
      <c r="H2605" t="s">
        <v>0</v>
      </c>
      <c r="I2605" t="s">
        <v>0</v>
      </c>
      <c r="J2605">
        <v>5</v>
      </c>
      <c r="K2605" s="5" cm="1">
        <f t="array" ref="K2605">IF(AND(C2605=1,OR(J2605=42,J2605=6,J2605=7,J2605=8)),1,
IF(AND(OR(C2605=1,C2605="NA"),OR(J2605=42,J2605=6,J2605=7,J2605=8, J2605="NA")),"NA",
IF(_xlfn.MINIFS(Nested_Ifs[a11],Nested_Ifs[ID],Nested_Ifs[[#This Row],[ID]])&lt;&gt;1,IF(AND(C2605=MIN(_xlfn._xlws.FILTER(Nested_Ifs[a11], Nested_Ifs[ID]=Nested_Ifs[[#This Row],[ID]])), OR(J2605=42,J2605=6,J2605=7,J2605=8)),1,
IF(_xlfn.MINIFS(Nested_Ifs[a11],Nested_Ifs[ID],Nested_Ifs[[#This Row],[ID]])&lt;&gt;1,IF(AND(OR(C2605=MIN(_xlfn._xlws.FILTER(Nested_Ifs[a11], Nested_Ifs[ID]=Nested_Ifs[[#This Row],[ID]])), C2605 = "NA"), OR(J2605=42,J2605=6,J2605=7,J2605=8, J2605 = "NA")),"NA",0),0)),0)))</f>
        <v>0</v>
      </c>
      <c r="L2605">
        <v>2</v>
      </c>
      <c r="M2605">
        <v>2</v>
      </c>
      <c r="N2605" t="s">
        <v>0</v>
      </c>
      <c r="O2605" s="11">
        <f t="shared" si="40"/>
        <v>0</v>
      </c>
    </row>
    <row r="2606" spans="2:15" x14ac:dyDescent="0.3">
      <c r="B2606">
        <v>28959</v>
      </c>
      <c r="C2606">
        <v>3</v>
      </c>
      <c r="D2606">
        <v>1</v>
      </c>
      <c r="E2606">
        <v>3</v>
      </c>
      <c r="F2606">
        <v>29</v>
      </c>
      <c r="G2606">
        <v>1</v>
      </c>
      <c r="H2606" t="s">
        <v>0</v>
      </c>
      <c r="I2606" t="s">
        <v>0</v>
      </c>
      <c r="J2606">
        <v>5</v>
      </c>
      <c r="K2606" s="5" cm="1">
        <f t="array" ref="K2606">IF(AND(C2606=1,OR(J2606=42,J2606=6,J2606=7,J2606=8)),1,
IF(AND(OR(C2606=1,C2606="NA"),OR(J2606=42,J2606=6,J2606=7,J2606=8, J2606="NA")),"NA",
IF(_xlfn.MINIFS(Nested_Ifs[a11],Nested_Ifs[ID],Nested_Ifs[[#This Row],[ID]])&lt;&gt;1,IF(AND(C2606=MIN(_xlfn._xlws.FILTER(Nested_Ifs[a11], Nested_Ifs[ID]=Nested_Ifs[[#This Row],[ID]])), OR(J2606=42,J2606=6,J2606=7,J2606=8)),1,
IF(_xlfn.MINIFS(Nested_Ifs[a11],Nested_Ifs[ID],Nested_Ifs[[#This Row],[ID]])&lt;&gt;1,IF(AND(OR(C2606=MIN(_xlfn._xlws.FILTER(Nested_Ifs[a11], Nested_Ifs[ID]=Nested_Ifs[[#This Row],[ID]])), C2606 = "NA"), OR(J2606=42,J2606=6,J2606=7,J2606=8, J2606 = "NA")),"NA",0),0)),0)))</f>
        <v>0</v>
      </c>
      <c r="L2606">
        <v>2</v>
      </c>
      <c r="M2606">
        <v>2</v>
      </c>
      <c r="N2606" t="s">
        <v>0</v>
      </c>
      <c r="O2606" s="11">
        <f t="shared" si="40"/>
        <v>0</v>
      </c>
    </row>
    <row r="2607" spans="2:15" x14ac:dyDescent="0.3">
      <c r="B2607">
        <v>28959</v>
      </c>
      <c r="C2607">
        <v>4</v>
      </c>
      <c r="D2607">
        <v>2</v>
      </c>
      <c r="E2607">
        <v>4</v>
      </c>
      <c r="F2607">
        <v>24</v>
      </c>
      <c r="G2607">
        <v>1</v>
      </c>
      <c r="H2607" t="s">
        <v>0</v>
      </c>
      <c r="I2607" t="s">
        <v>0</v>
      </c>
      <c r="J2607">
        <v>5</v>
      </c>
      <c r="K2607" s="5" cm="1">
        <f t="array" ref="K2607">IF(AND(C2607=1,OR(J2607=42,J2607=6,J2607=7,J2607=8)),1,
IF(AND(OR(C2607=1,C2607="NA"),OR(J2607=42,J2607=6,J2607=7,J2607=8, J2607="NA")),"NA",
IF(_xlfn.MINIFS(Nested_Ifs[a11],Nested_Ifs[ID],Nested_Ifs[[#This Row],[ID]])&lt;&gt;1,IF(AND(C2607=MIN(_xlfn._xlws.FILTER(Nested_Ifs[a11], Nested_Ifs[ID]=Nested_Ifs[[#This Row],[ID]])), OR(J2607=42,J2607=6,J2607=7,J2607=8)),1,
IF(_xlfn.MINIFS(Nested_Ifs[a11],Nested_Ifs[ID],Nested_Ifs[[#This Row],[ID]])&lt;&gt;1,IF(AND(OR(C2607=MIN(_xlfn._xlws.FILTER(Nested_Ifs[a11], Nested_Ifs[ID]=Nested_Ifs[[#This Row],[ID]])), C2607 = "NA"), OR(J2607=42,J2607=6,J2607=7,J2607=8, J2607 = "NA")),"NA",0),0)),0)))</f>
        <v>0</v>
      </c>
      <c r="L2607">
        <v>2</v>
      </c>
      <c r="M2607">
        <v>2</v>
      </c>
      <c r="N2607" t="s">
        <v>0</v>
      </c>
      <c r="O2607" s="11">
        <f t="shared" si="40"/>
        <v>0</v>
      </c>
    </row>
    <row r="2608" spans="2:15" x14ac:dyDescent="0.3">
      <c r="B2608">
        <v>28960</v>
      </c>
      <c r="C2608">
        <v>1</v>
      </c>
      <c r="D2608">
        <v>2</v>
      </c>
      <c r="E2608">
        <v>1</v>
      </c>
      <c r="F2608">
        <v>69</v>
      </c>
      <c r="G2608">
        <v>5</v>
      </c>
      <c r="H2608" t="s">
        <v>0</v>
      </c>
      <c r="I2608" t="s">
        <v>0</v>
      </c>
      <c r="J2608">
        <v>5</v>
      </c>
      <c r="K2608" s="5" cm="1">
        <f t="array" ref="K2608">IF(AND(C2608=1,OR(J2608=42,J2608=6,J2608=7,J2608=8)),1,
IF(AND(OR(C2608=1,C2608="NA"),OR(J2608=42,J2608=6,J2608=7,J2608=8, J2608="NA")),"NA",
IF(_xlfn.MINIFS(Nested_Ifs[a11],Nested_Ifs[ID],Nested_Ifs[[#This Row],[ID]])&lt;&gt;1,IF(AND(C2608=MIN(_xlfn._xlws.FILTER(Nested_Ifs[a11], Nested_Ifs[ID]=Nested_Ifs[[#This Row],[ID]])), OR(J2608=42,J2608=6,J2608=7,J2608=8)),1,
IF(_xlfn.MINIFS(Nested_Ifs[a11],Nested_Ifs[ID],Nested_Ifs[[#This Row],[ID]])&lt;&gt;1,IF(AND(OR(C2608=MIN(_xlfn._xlws.FILTER(Nested_Ifs[a11], Nested_Ifs[ID]=Nested_Ifs[[#This Row],[ID]])), C2608 = "NA"), OR(J2608=42,J2608=6,J2608=7,J2608=8, J2608 = "NA")),"NA",0),0)),0)))</f>
        <v>0</v>
      </c>
      <c r="L2608">
        <v>2</v>
      </c>
      <c r="M2608">
        <v>2</v>
      </c>
      <c r="N2608" t="s">
        <v>0</v>
      </c>
      <c r="O2608" s="11">
        <f t="shared" si="40"/>
        <v>0</v>
      </c>
    </row>
    <row r="2609" spans="2:15" x14ac:dyDescent="0.3">
      <c r="B2609">
        <v>28960</v>
      </c>
      <c r="C2609">
        <v>2</v>
      </c>
      <c r="D2609">
        <v>1</v>
      </c>
      <c r="E2609">
        <v>3</v>
      </c>
      <c r="F2609">
        <v>33</v>
      </c>
      <c r="G2609">
        <v>1</v>
      </c>
      <c r="H2609" t="s">
        <v>0</v>
      </c>
      <c r="I2609" t="s">
        <v>0</v>
      </c>
      <c r="J2609">
        <v>5</v>
      </c>
      <c r="K2609" s="5" cm="1">
        <f t="array" ref="K2609">IF(AND(C2609=1,OR(J2609=42,J2609=6,J2609=7,J2609=8)),1,
IF(AND(OR(C2609=1,C2609="NA"),OR(J2609=42,J2609=6,J2609=7,J2609=8, J2609="NA")),"NA",
IF(_xlfn.MINIFS(Nested_Ifs[a11],Nested_Ifs[ID],Nested_Ifs[[#This Row],[ID]])&lt;&gt;1,IF(AND(C2609=MIN(_xlfn._xlws.FILTER(Nested_Ifs[a11], Nested_Ifs[ID]=Nested_Ifs[[#This Row],[ID]])), OR(J2609=42,J2609=6,J2609=7,J2609=8)),1,
IF(_xlfn.MINIFS(Nested_Ifs[a11],Nested_Ifs[ID],Nested_Ifs[[#This Row],[ID]])&lt;&gt;1,IF(AND(OR(C2609=MIN(_xlfn._xlws.FILTER(Nested_Ifs[a11], Nested_Ifs[ID]=Nested_Ifs[[#This Row],[ID]])), C2609 = "NA"), OR(J2609=42,J2609=6,J2609=7,J2609=8, J2609 = "NA")),"NA",0),0)),0)))</f>
        <v>0</v>
      </c>
      <c r="L2609">
        <v>2</v>
      </c>
      <c r="M2609">
        <v>2</v>
      </c>
      <c r="N2609" t="s">
        <v>0</v>
      </c>
      <c r="O2609" s="11">
        <f t="shared" si="40"/>
        <v>0</v>
      </c>
    </row>
    <row r="2610" spans="2:15" x14ac:dyDescent="0.3">
      <c r="B2610">
        <v>28960</v>
      </c>
      <c r="C2610">
        <v>3</v>
      </c>
      <c r="D2610">
        <v>2</v>
      </c>
      <c r="E2610">
        <v>4</v>
      </c>
      <c r="F2610">
        <v>28</v>
      </c>
      <c r="G2610">
        <v>1</v>
      </c>
      <c r="H2610" t="s">
        <v>0</v>
      </c>
      <c r="I2610" t="s">
        <v>0</v>
      </c>
      <c r="J2610">
        <v>5</v>
      </c>
      <c r="K2610" s="5" cm="1">
        <f t="array" ref="K2610">IF(AND(C2610=1,OR(J2610=42,J2610=6,J2610=7,J2610=8)),1,
IF(AND(OR(C2610=1,C2610="NA"),OR(J2610=42,J2610=6,J2610=7,J2610=8, J2610="NA")),"NA",
IF(_xlfn.MINIFS(Nested_Ifs[a11],Nested_Ifs[ID],Nested_Ifs[[#This Row],[ID]])&lt;&gt;1,IF(AND(C2610=MIN(_xlfn._xlws.FILTER(Nested_Ifs[a11], Nested_Ifs[ID]=Nested_Ifs[[#This Row],[ID]])), OR(J2610=42,J2610=6,J2610=7,J2610=8)),1,
IF(_xlfn.MINIFS(Nested_Ifs[a11],Nested_Ifs[ID],Nested_Ifs[[#This Row],[ID]])&lt;&gt;1,IF(AND(OR(C2610=MIN(_xlfn._xlws.FILTER(Nested_Ifs[a11], Nested_Ifs[ID]=Nested_Ifs[[#This Row],[ID]])), C2610 = "NA"), OR(J2610=42,J2610=6,J2610=7,J2610=8, J2610 = "NA")),"NA",0),0)),0)))</f>
        <v>0</v>
      </c>
      <c r="L2610">
        <v>2</v>
      </c>
      <c r="M2610">
        <v>2</v>
      </c>
      <c r="N2610" t="s">
        <v>0</v>
      </c>
      <c r="O2610" s="11">
        <f t="shared" si="40"/>
        <v>0</v>
      </c>
    </row>
    <row r="2611" spans="2:15" x14ac:dyDescent="0.3">
      <c r="B2611">
        <v>28960</v>
      </c>
      <c r="C2611">
        <v>4</v>
      </c>
      <c r="D2611">
        <v>2</v>
      </c>
      <c r="E2611">
        <v>8</v>
      </c>
      <c r="F2611">
        <v>3</v>
      </c>
      <c r="G2611" t="s">
        <v>0</v>
      </c>
      <c r="H2611">
        <v>2</v>
      </c>
      <c r="I2611">
        <v>5</v>
      </c>
      <c r="J2611" t="s">
        <v>0</v>
      </c>
      <c r="K2611" s="5" cm="1">
        <f t="array" ref="K2611">IF(AND(C2611=1,OR(J2611=42,J2611=6,J2611=7,J2611=8)),1,
IF(AND(OR(C2611=1,C2611="NA"),OR(J2611=42,J2611=6,J2611=7,J2611=8, J2611="NA")),"NA",
IF(_xlfn.MINIFS(Nested_Ifs[a11],Nested_Ifs[ID],Nested_Ifs[[#This Row],[ID]])&lt;&gt;1,IF(AND(C2611=MIN(_xlfn._xlws.FILTER(Nested_Ifs[a11], Nested_Ifs[ID]=Nested_Ifs[[#This Row],[ID]])), OR(J2611=42,J2611=6,J2611=7,J2611=8)),1,
IF(_xlfn.MINIFS(Nested_Ifs[a11],Nested_Ifs[ID],Nested_Ifs[[#This Row],[ID]])&lt;&gt;1,IF(AND(OR(C2611=MIN(_xlfn._xlws.FILTER(Nested_Ifs[a11], Nested_Ifs[ID]=Nested_Ifs[[#This Row],[ID]])), C2611 = "NA"), OR(J2611=42,J2611=6,J2611=7,J2611=8, J2611 = "NA")),"NA",0),0)),0)))</f>
        <v>0</v>
      </c>
      <c r="L2611">
        <v>2</v>
      </c>
      <c r="M2611">
        <v>2</v>
      </c>
      <c r="N2611" t="s">
        <v>0</v>
      </c>
      <c r="O2611" s="11">
        <f t="shared" si="40"/>
        <v>0</v>
      </c>
    </row>
    <row r="2612" spans="2:15" x14ac:dyDescent="0.3">
      <c r="B2612">
        <v>28961</v>
      </c>
      <c r="C2612">
        <v>1</v>
      </c>
      <c r="D2612">
        <v>1</v>
      </c>
      <c r="E2612">
        <v>1</v>
      </c>
      <c r="F2612">
        <v>87</v>
      </c>
      <c r="G2612">
        <v>5</v>
      </c>
      <c r="H2612" t="s">
        <v>0</v>
      </c>
      <c r="I2612" t="s">
        <v>0</v>
      </c>
      <c r="J2612">
        <v>5</v>
      </c>
      <c r="K2612" s="5" cm="1">
        <f t="array" ref="K2612">IF(AND(C2612=1,OR(J2612=42,J2612=6,J2612=7,J2612=8)),1,
IF(AND(OR(C2612=1,C2612="NA"),OR(J2612=42,J2612=6,J2612=7,J2612=8, J2612="NA")),"NA",
IF(_xlfn.MINIFS(Nested_Ifs[a11],Nested_Ifs[ID],Nested_Ifs[[#This Row],[ID]])&lt;&gt;1,IF(AND(C2612=MIN(_xlfn._xlws.FILTER(Nested_Ifs[a11], Nested_Ifs[ID]=Nested_Ifs[[#This Row],[ID]])), OR(J2612=42,J2612=6,J2612=7,J2612=8)),1,
IF(_xlfn.MINIFS(Nested_Ifs[a11],Nested_Ifs[ID],Nested_Ifs[[#This Row],[ID]])&lt;&gt;1,IF(AND(OR(C2612=MIN(_xlfn._xlws.FILTER(Nested_Ifs[a11], Nested_Ifs[ID]=Nested_Ifs[[#This Row],[ID]])), C2612 = "NA"), OR(J2612=42,J2612=6,J2612=7,J2612=8, J2612 = "NA")),"NA",0),0)),0)))</f>
        <v>0</v>
      </c>
      <c r="L2612">
        <v>2</v>
      </c>
      <c r="M2612">
        <v>2</v>
      </c>
      <c r="N2612" t="s">
        <v>0</v>
      </c>
      <c r="O2612" s="11">
        <f t="shared" si="40"/>
        <v>0</v>
      </c>
    </row>
    <row r="2613" spans="2:15" x14ac:dyDescent="0.3">
      <c r="B2613">
        <v>28961</v>
      </c>
      <c r="C2613">
        <v>2</v>
      </c>
      <c r="D2613">
        <v>1</v>
      </c>
      <c r="E2613">
        <v>3</v>
      </c>
      <c r="F2613">
        <v>54</v>
      </c>
      <c r="G2613">
        <v>1</v>
      </c>
      <c r="H2613" t="s">
        <v>0</v>
      </c>
      <c r="I2613" t="s">
        <v>0</v>
      </c>
      <c r="J2613">
        <v>5</v>
      </c>
      <c r="K2613" s="5" cm="1">
        <f t="array" ref="K2613">IF(AND(C2613=1,OR(J2613=42,J2613=6,J2613=7,J2613=8)),1,
IF(AND(OR(C2613=1,C2613="NA"),OR(J2613=42,J2613=6,J2613=7,J2613=8, J2613="NA")),"NA",
IF(_xlfn.MINIFS(Nested_Ifs[a11],Nested_Ifs[ID],Nested_Ifs[[#This Row],[ID]])&lt;&gt;1,IF(AND(C2613=MIN(_xlfn._xlws.FILTER(Nested_Ifs[a11], Nested_Ifs[ID]=Nested_Ifs[[#This Row],[ID]])), OR(J2613=42,J2613=6,J2613=7,J2613=8)),1,
IF(_xlfn.MINIFS(Nested_Ifs[a11],Nested_Ifs[ID],Nested_Ifs[[#This Row],[ID]])&lt;&gt;1,IF(AND(OR(C2613=MIN(_xlfn._xlws.FILTER(Nested_Ifs[a11], Nested_Ifs[ID]=Nested_Ifs[[#This Row],[ID]])), C2613 = "NA"), OR(J2613=42,J2613=6,J2613=7,J2613=8, J2613 = "NA")),"NA",0),0)),0)))</f>
        <v>0</v>
      </c>
      <c r="L2613">
        <v>2</v>
      </c>
      <c r="M2613">
        <v>2</v>
      </c>
      <c r="N2613" t="s">
        <v>0</v>
      </c>
      <c r="O2613" s="11">
        <f t="shared" si="40"/>
        <v>0</v>
      </c>
    </row>
    <row r="2614" spans="2:15" x14ac:dyDescent="0.3">
      <c r="B2614">
        <v>28961</v>
      </c>
      <c r="C2614">
        <v>3</v>
      </c>
      <c r="D2614">
        <v>2</v>
      </c>
      <c r="E2614">
        <v>4</v>
      </c>
      <c r="F2614">
        <v>55</v>
      </c>
      <c r="G2614">
        <v>1</v>
      </c>
      <c r="H2614" t="s">
        <v>0</v>
      </c>
      <c r="I2614" t="s">
        <v>0</v>
      </c>
      <c r="J2614">
        <v>5</v>
      </c>
      <c r="K2614" s="5" cm="1">
        <f t="array" ref="K2614">IF(AND(C2614=1,OR(J2614=42,J2614=6,J2614=7,J2614=8)),1,
IF(AND(OR(C2614=1,C2614="NA"),OR(J2614=42,J2614=6,J2614=7,J2614=8, J2614="NA")),"NA",
IF(_xlfn.MINIFS(Nested_Ifs[a11],Nested_Ifs[ID],Nested_Ifs[[#This Row],[ID]])&lt;&gt;1,IF(AND(C2614=MIN(_xlfn._xlws.FILTER(Nested_Ifs[a11], Nested_Ifs[ID]=Nested_Ifs[[#This Row],[ID]])), OR(J2614=42,J2614=6,J2614=7,J2614=8)),1,
IF(_xlfn.MINIFS(Nested_Ifs[a11],Nested_Ifs[ID],Nested_Ifs[[#This Row],[ID]])&lt;&gt;1,IF(AND(OR(C2614=MIN(_xlfn._xlws.FILTER(Nested_Ifs[a11], Nested_Ifs[ID]=Nested_Ifs[[#This Row],[ID]])), C2614 = "NA"), OR(J2614=42,J2614=6,J2614=7,J2614=8, J2614 = "NA")),"NA",0),0)),0)))</f>
        <v>0</v>
      </c>
      <c r="L2614">
        <v>2</v>
      </c>
      <c r="M2614">
        <v>2</v>
      </c>
      <c r="N2614" t="s">
        <v>0</v>
      </c>
      <c r="O2614" s="11">
        <f t="shared" si="40"/>
        <v>0</v>
      </c>
    </row>
    <row r="2615" spans="2:15" x14ac:dyDescent="0.3">
      <c r="B2615">
        <v>28961</v>
      </c>
      <c r="C2615">
        <v>4</v>
      </c>
      <c r="D2615">
        <v>2</v>
      </c>
      <c r="E2615">
        <v>8</v>
      </c>
      <c r="F2615">
        <v>18</v>
      </c>
      <c r="G2615">
        <v>6</v>
      </c>
      <c r="H2615" t="s">
        <v>0</v>
      </c>
      <c r="I2615" t="s">
        <v>0</v>
      </c>
      <c r="J2615">
        <v>5</v>
      </c>
      <c r="K2615" s="5" cm="1">
        <f t="array" ref="K2615">IF(AND(C2615=1,OR(J2615=42,J2615=6,J2615=7,J2615=8)),1,
IF(AND(OR(C2615=1,C2615="NA"),OR(J2615=42,J2615=6,J2615=7,J2615=8, J2615="NA")),"NA",
IF(_xlfn.MINIFS(Nested_Ifs[a11],Nested_Ifs[ID],Nested_Ifs[[#This Row],[ID]])&lt;&gt;1,IF(AND(C2615=MIN(_xlfn._xlws.FILTER(Nested_Ifs[a11], Nested_Ifs[ID]=Nested_Ifs[[#This Row],[ID]])), OR(J2615=42,J2615=6,J2615=7,J2615=8)),1,
IF(_xlfn.MINIFS(Nested_Ifs[a11],Nested_Ifs[ID],Nested_Ifs[[#This Row],[ID]])&lt;&gt;1,IF(AND(OR(C2615=MIN(_xlfn._xlws.FILTER(Nested_Ifs[a11], Nested_Ifs[ID]=Nested_Ifs[[#This Row],[ID]])), C2615 = "NA"), OR(J2615=42,J2615=6,J2615=7,J2615=8, J2615 = "NA")),"NA",0),0)),0)))</f>
        <v>0</v>
      </c>
      <c r="L2615">
        <v>2</v>
      </c>
      <c r="M2615">
        <v>2</v>
      </c>
      <c r="N2615" t="s">
        <v>0</v>
      </c>
      <c r="O2615" s="11">
        <f t="shared" si="40"/>
        <v>0</v>
      </c>
    </row>
    <row r="2616" spans="2:15" x14ac:dyDescent="0.3">
      <c r="B2616">
        <v>28962</v>
      </c>
      <c r="C2616">
        <v>1</v>
      </c>
      <c r="D2616">
        <v>1</v>
      </c>
      <c r="E2616">
        <v>1</v>
      </c>
      <c r="F2616">
        <v>62</v>
      </c>
      <c r="G2616">
        <v>1</v>
      </c>
      <c r="H2616" t="s">
        <v>0</v>
      </c>
      <c r="I2616" t="s">
        <v>0</v>
      </c>
      <c r="J2616">
        <v>5</v>
      </c>
      <c r="K2616" s="5" cm="1">
        <f t="array" ref="K2616">IF(AND(C2616=1,OR(J2616=42,J2616=6,J2616=7,J2616=8)),1,
IF(AND(OR(C2616=1,C2616="NA"),OR(J2616=42,J2616=6,J2616=7,J2616=8, J2616="NA")),"NA",
IF(_xlfn.MINIFS(Nested_Ifs[a11],Nested_Ifs[ID],Nested_Ifs[[#This Row],[ID]])&lt;&gt;1,IF(AND(C2616=MIN(_xlfn._xlws.FILTER(Nested_Ifs[a11], Nested_Ifs[ID]=Nested_Ifs[[#This Row],[ID]])), OR(J2616=42,J2616=6,J2616=7,J2616=8)),1,
IF(_xlfn.MINIFS(Nested_Ifs[a11],Nested_Ifs[ID],Nested_Ifs[[#This Row],[ID]])&lt;&gt;1,IF(AND(OR(C2616=MIN(_xlfn._xlws.FILTER(Nested_Ifs[a11], Nested_Ifs[ID]=Nested_Ifs[[#This Row],[ID]])), C2616 = "NA"), OR(J2616=42,J2616=6,J2616=7,J2616=8, J2616 = "NA")),"NA",0),0)),0)))</f>
        <v>0</v>
      </c>
      <c r="L2616">
        <v>2</v>
      </c>
      <c r="M2616">
        <v>2</v>
      </c>
      <c r="N2616" t="s">
        <v>0</v>
      </c>
      <c r="O2616" s="11">
        <f t="shared" si="40"/>
        <v>0</v>
      </c>
    </row>
    <row r="2617" spans="2:15" x14ac:dyDescent="0.3">
      <c r="B2617">
        <v>28962</v>
      </c>
      <c r="C2617">
        <v>2</v>
      </c>
      <c r="D2617">
        <v>2</v>
      </c>
      <c r="E2617">
        <v>2</v>
      </c>
      <c r="F2617">
        <v>61</v>
      </c>
      <c r="G2617">
        <v>1</v>
      </c>
      <c r="H2617" t="s">
        <v>0</v>
      </c>
      <c r="I2617" t="s">
        <v>0</v>
      </c>
      <c r="J2617">
        <v>5</v>
      </c>
      <c r="K2617" s="5" cm="1">
        <f t="array" ref="K2617">IF(AND(C2617=1,OR(J2617=42,J2617=6,J2617=7,J2617=8)),1,
IF(AND(OR(C2617=1,C2617="NA"),OR(J2617=42,J2617=6,J2617=7,J2617=8, J2617="NA")),"NA",
IF(_xlfn.MINIFS(Nested_Ifs[a11],Nested_Ifs[ID],Nested_Ifs[[#This Row],[ID]])&lt;&gt;1,IF(AND(C2617=MIN(_xlfn._xlws.FILTER(Nested_Ifs[a11], Nested_Ifs[ID]=Nested_Ifs[[#This Row],[ID]])), OR(J2617=42,J2617=6,J2617=7,J2617=8)),1,
IF(_xlfn.MINIFS(Nested_Ifs[a11],Nested_Ifs[ID],Nested_Ifs[[#This Row],[ID]])&lt;&gt;1,IF(AND(OR(C2617=MIN(_xlfn._xlws.FILTER(Nested_Ifs[a11], Nested_Ifs[ID]=Nested_Ifs[[#This Row],[ID]])), C2617 = "NA"), OR(J2617=42,J2617=6,J2617=7,J2617=8, J2617 = "NA")),"NA",0),0)),0)))</f>
        <v>0</v>
      </c>
      <c r="L2617">
        <v>1</v>
      </c>
      <c r="M2617">
        <v>2</v>
      </c>
      <c r="N2617" t="s">
        <v>0</v>
      </c>
      <c r="O2617" s="11">
        <f t="shared" si="40"/>
        <v>0</v>
      </c>
    </row>
    <row r="2618" spans="2:15" x14ac:dyDescent="0.3">
      <c r="B2618">
        <v>28962</v>
      </c>
      <c r="C2618">
        <v>3</v>
      </c>
      <c r="D2618">
        <v>1</v>
      </c>
      <c r="E2618">
        <v>3</v>
      </c>
      <c r="F2618">
        <v>31</v>
      </c>
      <c r="G2618">
        <v>1</v>
      </c>
      <c r="H2618" t="s">
        <v>0</v>
      </c>
      <c r="I2618" t="s">
        <v>0</v>
      </c>
      <c r="J2618">
        <v>5</v>
      </c>
      <c r="K2618" s="5" cm="1">
        <f t="array" ref="K2618">IF(AND(C2618=1,OR(J2618=42,J2618=6,J2618=7,J2618=8)),1,
IF(AND(OR(C2618=1,C2618="NA"),OR(J2618=42,J2618=6,J2618=7,J2618=8, J2618="NA")),"NA",
IF(_xlfn.MINIFS(Nested_Ifs[a11],Nested_Ifs[ID],Nested_Ifs[[#This Row],[ID]])&lt;&gt;1,IF(AND(C2618=MIN(_xlfn._xlws.FILTER(Nested_Ifs[a11], Nested_Ifs[ID]=Nested_Ifs[[#This Row],[ID]])), OR(J2618=42,J2618=6,J2618=7,J2618=8)),1,
IF(_xlfn.MINIFS(Nested_Ifs[a11],Nested_Ifs[ID],Nested_Ifs[[#This Row],[ID]])&lt;&gt;1,IF(AND(OR(C2618=MIN(_xlfn._xlws.FILTER(Nested_Ifs[a11], Nested_Ifs[ID]=Nested_Ifs[[#This Row],[ID]])), C2618 = "NA"), OR(J2618=42,J2618=6,J2618=7,J2618=8, J2618 = "NA")),"NA",0),0)),0)))</f>
        <v>0</v>
      </c>
      <c r="L2618">
        <v>2</v>
      </c>
      <c r="M2618">
        <v>2</v>
      </c>
      <c r="N2618" t="s">
        <v>0</v>
      </c>
      <c r="O2618" s="11">
        <f t="shared" si="40"/>
        <v>0</v>
      </c>
    </row>
    <row r="2619" spans="2:15" x14ac:dyDescent="0.3">
      <c r="B2619">
        <v>28962</v>
      </c>
      <c r="C2619">
        <v>4</v>
      </c>
      <c r="D2619">
        <v>2</v>
      </c>
      <c r="E2619">
        <v>4</v>
      </c>
      <c r="F2619">
        <v>24</v>
      </c>
      <c r="G2619">
        <v>1</v>
      </c>
      <c r="H2619" t="s">
        <v>0</v>
      </c>
      <c r="I2619" t="s">
        <v>0</v>
      </c>
      <c r="J2619">
        <v>5</v>
      </c>
      <c r="K2619" s="5" cm="1">
        <f t="array" ref="K2619">IF(AND(C2619=1,OR(J2619=42,J2619=6,J2619=7,J2619=8)),1,
IF(AND(OR(C2619=1,C2619="NA"),OR(J2619=42,J2619=6,J2619=7,J2619=8, J2619="NA")),"NA",
IF(_xlfn.MINIFS(Nested_Ifs[a11],Nested_Ifs[ID],Nested_Ifs[[#This Row],[ID]])&lt;&gt;1,IF(AND(C2619=MIN(_xlfn._xlws.FILTER(Nested_Ifs[a11], Nested_Ifs[ID]=Nested_Ifs[[#This Row],[ID]])), OR(J2619=42,J2619=6,J2619=7,J2619=8)),1,
IF(_xlfn.MINIFS(Nested_Ifs[a11],Nested_Ifs[ID],Nested_Ifs[[#This Row],[ID]])&lt;&gt;1,IF(AND(OR(C2619=MIN(_xlfn._xlws.FILTER(Nested_Ifs[a11], Nested_Ifs[ID]=Nested_Ifs[[#This Row],[ID]])), C2619 = "NA"), OR(J2619=42,J2619=6,J2619=7,J2619=8, J2619 = "NA")),"NA",0),0)),0)))</f>
        <v>0</v>
      </c>
      <c r="L2619">
        <v>2</v>
      </c>
      <c r="M2619">
        <v>2</v>
      </c>
      <c r="N2619" t="s">
        <v>0</v>
      </c>
      <c r="O2619" s="11">
        <f t="shared" si="40"/>
        <v>0</v>
      </c>
    </row>
    <row r="2620" spans="2:15" x14ac:dyDescent="0.3">
      <c r="B2620">
        <v>28962</v>
      </c>
      <c r="C2620">
        <v>5</v>
      </c>
      <c r="D2620">
        <v>2</v>
      </c>
      <c r="E2620">
        <v>8</v>
      </c>
      <c r="F2620">
        <v>5</v>
      </c>
      <c r="G2620" t="s">
        <v>0</v>
      </c>
      <c r="H2620">
        <v>2</v>
      </c>
      <c r="I2620">
        <v>5</v>
      </c>
      <c r="J2620" t="s">
        <v>0</v>
      </c>
      <c r="K2620" s="5" cm="1">
        <f t="array" ref="K2620">IF(AND(C2620=1,OR(J2620=42,J2620=6,J2620=7,J2620=8)),1,
IF(AND(OR(C2620=1,C2620="NA"),OR(J2620=42,J2620=6,J2620=7,J2620=8, J2620="NA")),"NA",
IF(_xlfn.MINIFS(Nested_Ifs[a11],Nested_Ifs[ID],Nested_Ifs[[#This Row],[ID]])&lt;&gt;1,IF(AND(C2620=MIN(_xlfn._xlws.FILTER(Nested_Ifs[a11], Nested_Ifs[ID]=Nested_Ifs[[#This Row],[ID]])), OR(J2620=42,J2620=6,J2620=7,J2620=8)),1,
IF(_xlfn.MINIFS(Nested_Ifs[a11],Nested_Ifs[ID],Nested_Ifs[[#This Row],[ID]])&lt;&gt;1,IF(AND(OR(C2620=MIN(_xlfn._xlws.FILTER(Nested_Ifs[a11], Nested_Ifs[ID]=Nested_Ifs[[#This Row],[ID]])), C2620 = "NA"), OR(J2620=42,J2620=6,J2620=7,J2620=8, J2620 = "NA")),"NA",0),0)),0)))</f>
        <v>0</v>
      </c>
      <c r="L2620">
        <v>2</v>
      </c>
      <c r="M2620">
        <v>2</v>
      </c>
      <c r="N2620" t="s">
        <v>0</v>
      </c>
      <c r="O2620" s="11">
        <f t="shared" si="40"/>
        <v>0</v>
      </c>
    </row>
    <row r="2621" spans="2:15" x14ac:dyDescent="0.3">
      <c r="B2621">
        <v>28963</v>
      </c>
      <c r="C2621">
        <v>1</v>
      </c>
      <c r="D2621">
        <v>1</v>
      </c>
      <c r="E2621">
        <v>1</v>
      </c>
      <c r="F2621">
        <v>41</v>
      </c>
      <c r="G2621">
        <v>1</v>
      </c>
      <c r="H2621" t="s">
        <v>0</v>
      </c>
      <c r="I2621" t="s">
        <v>0</v>
      </c>
      <c r="J2621">
        <v>5</v>
      </c>
      <c r="K2621" s="5" cm="1">
        <f t="array" ref="K2621">IF(AND(C2621=1,OR(J2621=42,J2621=6,J2621=7,J2621=8)),1,
IF(AND(OR(C2621=1,C2621="NA"),OR(J2621=42,J2621=6,J2621=7,J2621=8, J2621="NA")),"NA",
IF(_xlfn.MINIFS(Nested_Ifs[a11],Nested_Ifs[ID],Nested_Ifs[[#This Row],[ID]])&lt;&gt;1,IF(AND(C2621=MIN(_xlfn._xlws.FILTER(Nested_Ifs[a11], Nested_Ifs[ID]=Nested_Ifs[[#This Row],[ID]])), OR(J2621=42,J2621=6,J2621=7,J2621=8)),1,
IF(_xlfn.MINIFS(Nested_Ifs[a11],Nested_Ifs[ID],Nested_Ifs[[#This Row],[ID]])&lt;&gt;1,IF(AND(OR(C2621=MIN(_xlfn._xlws.FILTER(Nested_Ifs[a11], Nested_Ifs[ID]=Nested_Ifs[[#This Row],[ID]])), C2621 = "NA"), OR(J2621=42,J2621=6,J2621=7,J2621=8, J2621 = "NA")),"NA",0),0)),0)))</f>
        <v>0</v>
      </c>
      <c r="L2621">
        <v>2</v>
      </c>
      <c r="M2621">
        <v>2</v>
      </c>
      <c r="N2621" t="s">
        <v>0</v>
      </c>
      <c r="O2621" s="11">
        <f t="shared" si="40"/>
        <v>0</v>
      </c>
    </row>
    <row r="2622" spans="2:15" x14ac:dyDescent="0.3">
      <c r="B2622">
        <v>28963</v>
      </c>
      <c r="C2622">
        <v>2</v>
      </c>
      <c r="D2622">
        <v>2</v>
      </c>
      <c r="E2622">
        <v>2</v>
      </c>
      <c r="F2622">
        <v>42</v>
      </c>
      <c r="G2622">
        <v>1</v>
      </c>
      <c r="H2622" t="s">
        <v>0</v>
      </c>
      <c r="I2622" t="s">
        <v>0</v>
      </c>
      <c r="J2622">
        <v>5</v>
      </c>
      <c r="K2622" s="5" cm="1">
        <f t="array" ref="K2622">IF(AND(C2622=1,OR(J2622=42,J2622=6,J2622=7,J2622=8)),1,
IF(AND(OR(C2622=1,C2622="NA"),OR(J2622=42,J2622=6,J2622=7,J2622=8, J2622="NA")),"NA",
IF(_xlfn.MINIFS(Nested_Ifs[a11],Nested_Ifs[ID],Nested_Ifs[[#This Row],[ID]])&lt;&gt;1,IF(AND(C2622=MIN(_xlfn._xlws.FILTER(Nested_Ifs[a11], Nested_Ifs[ID]=Nested_Ifs[[#This Row],[ID]])), OR(J2622=42,J2622=6,J2622=7,J2622=8)),1,
IF(_xlfn.MINIFS(Nested_Ifs[a11],Nested_Ifs[ID],Nested_Ifs[[#This Row],[ID]])&lt;&gt;1,IF(AND(OR(C2622=MIN(_xlfn._xlws.FILTER(Nested_Ifs[a11], Nested_Ifs[ID]=Nested_Ifs[[#This Row],[ID]])), C2622 = "NA"), OR(J2622=42,J2622=6,J2622=7,J2622=8, J2622 = "NA")),"NA",0),0)),0)))</f>
        <v>0</v>
      </c>
      <c r="L2622">
        <v>2</v>
      </c>
      <c r="M2622">
        <v>2</v>
      </c>
      <c r="N2622" t="s">
        <v>0</v>
      </c>
      <c r="O2622" s="11">
        <f t="shared" si="40"/>
        <v>0</v>
      </c>
    </row>
    <row r="2623" spans="2:15" x14ac:dyDescent="0.3">
      <c r="B2623">
        <v>28963</v>
      </c>
      <c r="C2623">
        <v>3</v>
      </c>
      <c r="D2623">
        <v>2</v>
      </c>
      <c r="E2623">
        <v>3</v>
      </c>
      <c r="F2623">
        <v>17</v>
      </c>
      <c r="G2623">
        <v>6</v>
      </c>
      <c r="H2623" t="s">
        <v>0</v>
      </c>
      <c r="I2623" t="s">
        <v>0</v>
      </c>
      <c r="J2623" t="s">
        <v>0</v>
      </c>
      <c r="K2623" s="5" cm="1">
        <f t="array" ref="K2623">IF(AND(C2623=1,OR(J2623=42,J2623=6,J2623=7,J2623=8)),1,
IF(AND(OR(C2623=1,C2623="NA"),OR(J2623=42,J2623=6,J2623=7,J2623=8, J2623="NA")),"NA",
IF(_xlfn.MINIFS(Nested_Ifs[a11],Nested_Ifs[ID],Nested_Ifs[[#This Row],[ID]])&lt;&gt;1,IF(AND(C2623=MIN(_xlfn._xlws.FILTER(Nested_Ifs[a11], Nested_Ifs[ID]=Nested_Ifs[[#This Row],[ID]])), OR(J2623=42,J2623=6,J2623=7,J2623=8)),1,
IF(_xlfn.MINIFS(Nested_Ifs[a11],Nested_Ifs[ID],Nested_Ifs[[#This Row],[ID]])&lt;&gt;1,IF(AND(OR(C2623=MIN(_xlfn._xlws.FILTER(Nested_Ifs[a11], Nested_Ifs[ID]=Nested_Ifs[[#This Row],[ID]])), C2623 = "NA"), OR(J2623=42,J2623=6,J2623=7,J2623=8, J2623 = "NA")),"NA",0),0)),0)))</f>
        <v>0</v>
      </c>
      <c r="L2623">
        <v>2</v>
      </c>
      <c r="M2623">
        <v>2</v>
      </c>
      <c r="N2623" t="s">
        <v>0</v>
      </c>
      <c r="O2623" s="11">
        <f t="shared" si="40"/>
        <v>0</v>
      </c>
    </row>
    <row r="2624" spans="2:15" x14ac:dyDescent="0.3">
      <c r="B2624">
        <v>28963</v>
      </c>
      <c r="C2624">
        <v>4</v>
      </c>
      <c r="D2624">
        <v>2</v>
      </c>
      <c r="E2624">
        <v>3</v>
      </c>
      <c r="F2624">
        <v>15</v>
      </c>
      <c r="G2624">
        <v>6</v>
      </c>
      <c r="H2624" t="s">
        <v>0</v>
      </c>
      <c r="I2624" t="s">
        <v>0</v>
      </c>
      <c r="J2624" t="s">
        <v>0</v>
      </c>
      <c r="K2624" s="5" cm="1">
        <f t="array" ref="K2624">IF(AND(C2624=1,OR(J2624=42,J2624=6,J2624=7,J2624=8)),1,
IF(AND(OR(C2624=1,C2624="NA"),OR(J2624=42,J2624=6,J2624=7,J2624=8, J2624="NA")),"NA",
IF(_xlfn.MINIFS(Nested_Ifs[a11],Nested_Ifs[ID],Nested_Ifs[[#This Row],[ID]])&lt;&gt;1,IF(AND(C2624=MIN(_xlfn._xlws.FILTER(Nested_Ifs[a11], Nested_Ifs[ID]=Nested_Ifs[[#This Row],[ID]])), OR(J2624=42,J2624=6,J2624=7,J2624=8)),1,
IF(_xlfn.MINIFS(Nested_Ifs[a11],Nested_Ifs[ID],Nested_Ifs[[#This Row],[ID]])&lt;&gt;1,IF(AND(OR(C2624=MIN(_xlfn._xlws.FILTER(Nested_Ifs[a11], Nested_Ifs[ID]=Nested_Ifs[[#This Row],[ID]])), C2624 = "NA"), OR(J2624=42,J2624=6,J2624=7,J2624=8, J2624 = "NA")),"NA",0),0)),0)))</f>
        <v>0</v>
      </c>
      <c r="L2624">
        <v>2</v>
      </c>
      <c r="M2624">
        <v>2</v>
      </c>
      <c r="N2624" t="s">
        <v>0</v>
      </c>
      <c r="O2624" s="11">
        <f t="shared" si="40"/>
        <v>0</v>
      </c>
    </row>
    <row r="2625" spans="2:15" x14ac:dyDescent="0.3">
      <c r="B2625">
        <v>28963</v>
      </c>
      <c r="C2625">
        <v>5</v>
      </c>
      <c r="D2625">
        <v>2</v>
      </c>
      <c r="E2625">
        <v>3</v>
      </c>
      <c r="F2625">
        <v>14</v>
      </c>
      <c r="G2625" t="s">
        <v>0</v>
      </c>
      <c r="H2625" t="s">
        <v>0</v>
      </c>
      <c r="I2625" t="s">
        <v>0</v>
      </c>
      <c r="J2625" t="s">
        <v>0</v>
      </c>
      <c r="K2625" s="5" cm="1">
        <f t="array" ref="K2625">IF(AND(C2625=1,OR(J2625=42,J2625=6,J2625=7,J2625=8)),1,
IF(AND(OR(C2625=1,C2625="NA"),OR(J2625=42,J2625=6,J2625=7,J2625=8, J2625="NA")),"NA",
IF(_xlfn.MINIFS(Nested_Ifs[a11],Nested_Ifs[ID],Nested_Ifs[[#This Row],[ID]])&lt;&gt;1,IF(AND(C2625=MIN(_xlfn._xlws.FILTER(Nested_Ifs[a11], Nested_Ifs[ID]=Nested_Ifs[[#This Row],[ID]])), OR(J2625=42,J2625=6,J2625=7,J2625=8)),1,
IF(_xlfn.MINIFS(Nested_Ifs[a11],Nested_Ifs[ID],Nested_Ifs[[#This Row],[ID]])&lt;&gt;1,IF(AND(OR(C2625=MIN(_xlfn._xlws.FILTER(Nested_Ifs[a11], Nested_Ifs[ID]=Nested_Ifs[[#This Row],[ID]])), C2625 = "NA"), OR(J2625=42,J2625=6,J2625=7,J2625=8, J2625 = "NA")),"NA",0),0)),0)))</f>
        <v>0</v>
      </c>
      <c r="L2625">
        <v>2</v>
      </c>
      <c r="M2625">
        <v>2</v>
      </c>
      <c r="N2625" t="s">
        <v>0</v>
      </c>
      <c r="O2625" s="11">
        <f t="shared" si="40"/>
        <v>0</v>
      </c>
    </row>
    <row r="2626" spans="2:15" x14ac:dyDescent="0.3">
      <c r="B2626">
        <v>28963</v>
      </c>
      <c r="C2626">
        <v>6</v>
      </c>
      <c r="D2626">
        <v>2</v>
      </c>
      <c r="E2626">
        <v>3</v>
      </c>
      <c r="F2626">
        <v>11</v>
      </c>
      <c r="G2626" t="s">
        <v>0</v>
      </c>
      <c r="H2626" t="s">
        <v>0</v>
      </c>
      <c r="I2626" t="s">
        <v>0</v>
      </c>
      <c r="J2626" t="s">
        <v>0</v>
      </c>
      <c r="K2626" s="5" cm="1">
        <f t="array" ref="K2626">IF(AND(C2626=1,OR(J2626=42,J2626=6,J2626=7,J2626=8)),1,
IF(AND(OR(C2626=1,C2626="NA"),OR(J2626=42,J2626=6,J2626=7,J2626=8, J2626="NA")),"NA",
IF(_xlfn.MINIFS(Nested_Ifs[a11],Nested_Ifs[ID],Nested_Ifs[[#This Row],[ID]])&lt;&gt;1,IF(AND(C2626=MIN(_xlfn._xlws.FILTER(Nested_Ifs[a11], Nested_Ifs[ID]=Nested_Ifs[[#This Row],[ID]])), OR(J2626=42,J2626=6,J2626=7,J2626=8)),1,
IF(_xlfn.MINIFS(Nested_Ifs[a11],Nested_Ifs[ID],Nested_Ifs[[#This Row],[ID]])&lt;&gt;1,IF(AND(OR(C2626=MIN(_xlfn._xlws.FILTER(Nested_Ifs[a11], Nested_Ifs[ID]=Nested_Ifs[[#This Row],[ID]])), C2626 = "NA"), OR(J2626=42,J2626=6,J2626=7,J2626=8, J2626 = "NA")),"NA",0),0)),0)))</f>
        <v>0</v>
      </c>
      <c r="L2626">
        <v>2</v>
      </c>
      <c r="M2626">
        <v>2</v>
      </c>
      <c r="N2626" t="s">
        <v>0</v>
      </c>
      <c r="O2626" s="11">
        <f t="shared" si="40"/>
        <v>0</v>
      </c>
    </row>
    <row r="2627" spans="2:15" x14ac:dyDescent="0.3">
      <c r="B2627">
        <v>28963</v>
      </c>
      <c r="C2627">
        <v>7</v>
      </c>
      <c r="D2627">
        <v>2</v>
      </c>
      <c r="E2627">
        <v>3</v>
      </c>
      <c r="F2627">
        <v>7</v>
      </c>
      <c r="G2627" t="s">
        <v>0</v>
      </c>
      <c r="H2627" t="s">
        <v>0</v>
      </c>
      <c r="I2627" t="s">
        <v>0</v>
      </c>
      <c r="J2627" t="s">
        <v>0</v>
      </c>
      <c r="K2627" s="5" cm="1">
        <f t="array" ref="K2627">IF(AND(C2627=1,OR(J2627=42,J2627=6,J2627=7,J2627=8)),1,
IF(AND(OR(C2627=1,C2627="NA"),OR(J2627=42,J2627=6,J2627=7,J2627=8, J2627="NA")),"NA",
IF(_xlfn.MINIFS(Nested_Ifs[a11],Nested_Ifs[ID],Nested_Ifs[[#This Row],[ID]])&lt;&gt;1,IF(AND(C2627=MIN(_xlfn._xlws.FILTER(Nested_Ifs[a11], Nested_Ifs[ID]=Nested_Ifs[[#This Row],[ID]])), OR(J2627=42,J2627=6,J2627=7,J2627=8)),1,
IF(_xlfn.MINIFS(Nested_Ifs[a11],Nested_Ifs[ID],Nested_Ifs[[#This Row],[ID]])&lt;&gt;1,IF(AND(OR(C2627=MIN(_xlfn._xlws.FILTER(Nested_Ifs[a11], Nested_Ifs[ID]=Nested_Ifs[[#This Row],[ID]])), C2627 = "NA"), OR(J2627=42,J2627=6,J2627=7,J2627=8, J2627 = "NA")),"NA",0),0)),0)))</f>
        <v>0</v>
      </c>
      <c r="L2627">
        <v>2</v>
      </c>
      <c r="M2627">
        <v>2</v>
      </c>
      <c r="N2627" t="s">
        <v>0</v>
      </c>
      <c r="O2627" s="11">
        <f t="shared" si="40"/>
        <v>0</v>
      </c>
    </row>
    <row r="2628" spans="2:15" x14ac:dyDescent="0.3">
      <c r="B2628">
        <v>28963</v>
      </c>
      <c r="C2628">
        <v>8</v>
      </c>
      <c r="D2628">
        <v>1</v>
      </c>
      <c r="E2628">
        <v>3</v>
      </c>
      <c r="F2628">
        <v>5</v>
      </c>
      <c r="G2628" t="s">
        <v>0</v>
      </c>
      <c r="H2628">
        <v>2</v>
      </c>
      <c r="I2628">
        <v>5</v>
      </c>
      <c r="J2628" t="s">
        <v>0</v>
      </c>
      <c r="K2628" s="5" cm="1">
        <f t="array" ref="K2628">IF(AND(C2628=1,OR(J2628=42,J2628=6,J2628=7,J2628=8)),1,
IF(AND(OR(C2628=1,C2628="NA"),OR(J2628=42,J2628=6,J2628=7,J2628=8, J2628="NA")),"NA",
IF(_xlfn.MINIFS(Nested_Ifs[a11],Nested_Ifs[ID],Nested_Ifs[[#This Row],[ID]])&lt;&gt;1,IF(AND(C2628=MIN(_xlfn._xlws.FILTER(Nested_Ifs[a11], Nested_Ifs[ID]=Nested_Ifs[[#This Row],[ID]])), OR(J2628=42,J2628=6,J2628=7,J2628=8)),1,
IF(_xlfn.MINIFS(Nested_Ifs[a11],Nested_Ifs[ID],Nested_Ifs[[#This Row],[ID]])&lt;&gt;1,IF(AND(OR(C2628=MIN(_xlfn._xlws.FILTER(Nested_Ifs[a11], Nested_Ifs[ID]=Nested_Ifs[[#This Row],[ID]])), C2628 = "NA"), OR(J2628=42,J2628=6,J2628=7,J2628=8, J2628 = "NA")),"NA",0),0)),0)))</f>
        <v>0</v>
      </c>
      <c r="L2628">
        <v>2</v>
      </c>
      <c r="M2628">
        <v>2</v>
      </c>
      <c r="N2628" t="s">
        <v>0</v>
      </c>
      <c r="O2628" s="11">
        <f t="shared" si="40"/>
        <v>0</v>
      </c>
    </row>
    <row r="2629" spans="2:15" x14ac:dyDescent="0.3">
      <c r="B2629">
        <v>28964</v>
      </c>
      <c r="C2629">
        <v>1</v>
      </c>
      <c r="D2629">
        <v>1</v>
      </c>
      <c r="E2629">
        <v>1</v>
      </c>
      <c r="F2629">
        <v>51</v>
      </c>
      <c r="G2629">
        <v>1</v>
      </c>
      <c r="H2629" t="s">
        <v>0</v>
      </c>
      <c r="I2629" t="s">
        <v>0</v>
      </c>
      <c r="J2629">
        <v>5</v>
      </c>
      <c r="K2629" s="5" cm="1">
        <f t="array" ref="K2629">IF(AND(C2629=1,OR(J2629=42,J2629=6,J2629=7,J2629=8)),1,
IF(AND(OR(C2629=1,C2629="NA"),OR(J2629=42,J2629=6,J2629=7,J2629=8, J2629="NA")),"NA",
IF(_xlfn.MINIFS(Nested_Ifs[a11],Nested_Ifs[ID],Nested_Ifs[[#This Row],[ID]])&lt;&gt;1,IF(AND(C2629=MIN(_xlfn._xlws.FILTER(Nested_Ifs[a11], Nested_Ifs[ID]=Nested_Ifs[[#This Row],[ID]])), OR(J2629=42,J2629=6,J2629=7,J2629=8)),1,
IF(_xlfn.MINIFS(Nested_Ifs[a11],Nested_Ifs[ID],Nested_Ifs[[#This Row],[ID]])&lt;&gt;1,IF(AND(OR(C2629=MIN(_xlfn._xlws.FILTER(Nested_Ifs[a11], Nested_Ifs[ID]=Nested_Ifs[[#This Row],[ID]])), C2629 = "NA"), OR(J2629=42,J2629=6,J2629=7,J2629=8, J2629 = "NA")),"NA",0),0)),0)))</f>
        <v>0</v>
      </c>
      <c r="L2629">
        <v>2</v>
      </c>
      <c r="M2629">
        <v>2</v>
      </c>
      <c r="N2629" t="s">
        <v>0</v>
      </c>
      <c r="O2629" s="11">
        <f t="shared" si="40"/>
        <v>0</v>
      </c>
    </row>
    <row r="2630" spans="2:15" x14ac:dyDescent="0.3">
      <c r="B2630">
        <v>28964</v>
      </c>
      <c r="C2630">
        <v>2</v>
      </c>
      <c r="D2630">
        <v>2</v>
      </c>
      <c r="E2630">
        <v>2</v>
      </c>
      <c r="F2630">
        <v>50</v>
      </c>
      <c r="G2630">
        <v>1</v>
      </c>
      <c r="H2630" t="s">
        <v>0</v>
      </c>
      <c r="I2630" t="s">
        <v>0</v>
      </c>
      <c r="J2630">
        <v>5</v>
      </c>
      <c r="K2630" s="5" cm="1">
        <f t="array" ref="K2630">IF(AND(C2630=1,OR(J2630=42,J2630=6,J2630=7,J2630=8)),1,
IF(AND(OR(C2630=1,C2630="NA"),OR(J2630=42,J2630=6,J2630=7,J2630=8, J2630="NA")),"NA",
IF(_xlfn.MINIFS(Nested_Ifs[a11],Nested_Ifs[ID],Nested_Ifs[[#This Row],[ID]])&lt;&gt;1,IF(AND(C2630=MIN(_xlfn._xlws.FILTER(Nested_Ifs[a11], Nested_Ifs[ID]=Nested_Ifs[[#This Row],[ID]])), OR(J2630=42,J2630=6,J2630=7,J2630=8)),1,
IF(_xlfn.MINIFS(Nested_Ifs[a11],Nested_Ifs[ID],Nested_Ifs[[#This Row],[ID]])&lt;&gt;1,IF(AND(OR(C2630=MIN(_xlfn._xlws.FILTER(Nested_Ifs[a11], Nested_Ifs[ID]=Nested_Ifs[[#This Row],[ID]])), C2630 = "NA"), OR(J2630=42,J2630=6,J2630=7,J2630=8, J2630 = "NA")),"NA",0),0)),0)))</f>
        <v>0</v>
      </c>
      <c r="L2630">
        <v>2</v>
      </c>
      <c r="M2630">
        <v>2</v>
      </c>
      <c r="N2630" t="s">
        <v>0</v>
      </c>
      <c r="O2630" s="11">
        <f t="shared" si="40"/>
        <v>0</v>
      </c>
    </row>
    <row r="2631" spans="2:15" x14ac:dyDescent="0.3">
      <c r="B2631">
        <v>28964</v>
      </c>
      <c r="C2631">
        <v>4</v>
      </c>
      <c r="D2631">
        <v>1</v>
      </c>
      <c r="E2631">
        <v>3</v>
      </c>
      <c r="F2631">
        <v>24</v>
      </c>
      <c r="G2631">
        <v>6</v>
      </c>
      <c r="H2631" t="s">
        <v>0</v>
      </c>
      <c r="I2631" t="s">
        <v>0</v>
      </c>
      <c r="J2631">
        <v>5</v>
      </c>
      <c r="K2631" s="5" cm="1">
        <f t="array" ref="K2631">IF(AND(C2631=1,OR(J2631=42,J2631=6,J2631=7,J2631=8)),1,
IF(AND(OR(C2631=1,C2631="NA"),OR(J2631=42,J2631=6,J2631=7,J2631=8, J2631="NA")),"NA",
IF(_xlfn.MINIFS(Nested_Ifs[a11],Nested_Ifs[ID],Nested_Ifs[[#This Row],[ID]])&lt;&gt;1,IF(AND(C2631=MIN(_xlfn._xlws.FILTER(Nested_Ifs[a11], Nested_Ifs[ID]=Nested_Ifs[[#This Row],[ID]])), OR(J2631=42,J2631=6,J2631=7,J2631=8)),1,
IF(_xlfn.MINIFS(Nested_Ifs[a11],Nested_Ifs[ID],Nested_Ifs[[#This Row],[ID]])&lt;&gt;1,IF(AND(OR(C2631=MIN(_xlfn._xlws.FILTER(Nested_Ifs[a11], Nested_Ifs[ID]=Nested_Ifs[[#This Row],[ID]])), C2631 = "NA"), OR(J2631=42,J2631=6,J2631=7,J2631=8, J2631 = "NA")),"NA",0),0)),0)))</f>
        <v>0</v>
      </c>
      <c r="L2631">
        <v>2</v>
      </c>
      <c r="M2631">
        <v>2</v>
      </c>
      <c r="N2631" t="s">
        <v>0</v>
      </c>
      <c r="O2631" s="11">
        <f t="shared" si="40"/>
        <v>0</v>
      </c>
    </row>
    <row r="2632" spans="2:15" x14ac:dyDescent="0.3">
      <c r="B2632">
        <v>28964</v>
      </c>
      <c r="C2632">
        <v>5</v>
      </c>
      <c r="D2632">
        <v>1</v>
      </c>
      <c r="E2632">
        <v>3</v>
      </c>
      <c r="F2632">
        <v>15</v>
      </c>
      <c r="G2632">
        <v>6</v>
      </c>
      <c r="H2632" t="s">
        <v>0</v>
      </c>
      <c r="I2632" t="s">
        <v>0</v>
      </c>
      <c r="J2632" t="s">
        <v>0</v>
      </c>
      <c r="K2632" s="5" cm="1">
        <f t="array" ref="K2632">IF(AND(C2632=1,OR(J2632=42,J2632=6,J2632=7,J2632=8)),1,
IF(AND(OR(C2632=1,C2632="NA"),OR(J2632=42,J2632=6,J2632=7,J2632=8, J2632="NA")),"NA",
IF(_xlfn.MINIFS(Nested_Ifs[a11],Nested_Ifs[ID],Nested_Ifs[[#This Row],[ID]])&lt;&gt;1,IF(AND(C2632=MIN(_xlfn._xlws.FILTER(Nested_Ifs[a11], Nested_Ifs[ID]=Nested_Ifs[[#This Row],[ID]])), OR(J2632=42,J2632=6,J2632=7,J2632=8)),1,
IF(_xlfn.MINIFS(Nested_Ifs[a11],Nested_Ifs[ID],Nested_Ifs[[#This Row],[ID]])&lt;&gt;1,IF(AND(OR(C2632=MIN(_xlfn._xlws.FILTER(Nested_Ifs[a11], Nested_Ifs[ID]=Nested_Ifs[[#This Row],[ID]])), C2632 = "NA"), OR(J2632=42,J2632=6,J2632=7,J2632=8, J2632 = "NA")),"NA",0),0)),0)))</f>
        <v>0</v>
      </c>
      <c r="L2632">
        <v>2</v>
      </c>
      <c r="M2632">
        <v>2</v>
      </c>
      <c r="N2632" t="s">
        <v>0</v>
      </c>
      <c r="O2632" s="11">
        <f t="shared" si="40"/>
        <v>0</v>
      </c>
    </row>
    <row r="2633" spans="2:15" x14ac:dyDescent="0.3">
      <c r="B2633">
        <v>28965</v>
      </c>
      <c r="C2633">
        <v>1</v>
      </c>
      <c r="D2633">
        <v>1</v>
      </c>
      <c r="E2633">
        <v>1</v>
      </c>
      <c r="F2633">
        <v>52</v>
      </c>
      <c r="G2633">
        <v>1</v>
      </c>
      <c r="H2633" t="s">
        <v>0</v>
      </c>
      <c r="I2633" t="s">
        <v>0</v>
      </c>
      <c r="J2633">
        <v>5</v>
      </c>
      <c r="K2633" s="5" cm="1">
        <f t="array" ref="K2633">IF(AND(C2633=1,OR(J2633=42,J2633=6,J2633=7,J2633=8)),1,
IF(AND(OR(C2633=1,C2633="NA"),OR(J2633=42,J2633=6,J2633=7,J2633=8, J2633="NA")),"NA",
IF(_xlfn.MINIFS(Nested_Ifs[a11],Nested_Ifs[ID],Nested_Ifs[[#This Row],[ID]])&lt;&gt;1,IF(AND(C2633=MIN(_xlfn._xlws.FILTER(Nested_Ifs[a11], Nested_Ifs[ID]=Nested_Ifs[[#This Row],[ID]])), OR(J2633=42,J2633=6,J2633=7,J2633=8)),1,
IF(_xlfn.MINIFS(Nested_Ifs[a11],Nested_Ifs[ID],Nested_Ifs[[#This Row],[ID]])&lt;&gt;1,IF(AND(OR(C2633=MIN(_xlfn._xlws.FILTER(Nested_Ifs[a11], Nested_Ifs[ID]=Nested_Ifs[[#This Row],[ID]])), C2633 = "NA"), OR(J2633=42,J2633=6,J2633=7,J2633=8, J2633 = "NA")),"NA",0),0)),0)))</f>
        <v>0</v>
      </c>
      <c r="L2633">
        <v>2</v>
      </c>
      <c r="M2633">
        <v>2</v>
      </c>
      <c r="N2633" t="s">
        <v>0</v>
      </c>
      <c r="O2633" s="11">
        <f t="shared" si="40"/>
        <v>0</v>
      </c>
    </row>
    <row r="2634" spans="2:15" x14ac:dyDescent="0.3">
      <c r="B2634">
        <v>28965</v>
      </c>
      <c r="C2634">
        <v>2</v>
      </c>
      <c r="D2634">
        <v>2</v>
      </c>
      <c r="E2634">
        <v>2</v>
      </c>
      <c r="F2634">
        <v>53</v>
      </c>
      <c r="G2634">
        <v>1</v>
      </c>
      <c r="H2634" t="s">
        <v>0</v>
      </c>
      <c r="I2634" t="s">
        <v>0</v>
      </c>
      <c r="J2634">
        <v>5</v>
      </c>
      <c r="K2634" s="5" cm="1">
        <f t="array" ref="K2634">IF(AND(C2634=1,OR(J2634=42,J2634=6,J2634=7,J2634=8)),1,
IF(AND(OR(C2634=1,C2634="NA"),OR(J2634=42,J2634=6,J2634=7,J2634=8, J2634="NA")),"NA",
IF(_xlfn.MINIFS(Nested_Ifs[a11],Nested_Ifs[ID],Nested_Ifs[[#This Row],[ID]])&lt;&gt;1,IF(AND(C2634=MIN(_xlfn._xlws.FILTER(Nested_Ifs[a11], Nested_Ifs[ID]=Nested_Ifs[[#This Row],[ID]])), OR(J2634=42,J2634=6,J2634=7,J2634=8)),1,
IF(_xlfn.MINIFS(Nested_Ifs[a11],Nested_Ifs[ID],Nested_Ifs[[#This Row],[ID]])&lt;&gt;1,IF(AND(OR(C2634=MIN(_xlfn._xlws.FILTER(Nested_Ifs[a11], Nested_Ifs[ID]=Nested_Ifs[[#This Row],[ID]])), C2634 = "NA"), OR(J2634=42,J2634=6,J2634=7,J2634=8, J2634 = "NA")),"NA",0),0)),0)))</f>
        <v>0</v>
      </c>
      <c r="L2634">
        <v>2</v>
      </c>
      <c r="M2634">
        <v>2</v>
      </c>
      <c r="N2634" t="s">
        <v>0</v>
      </c>
      <c r="O2634" s="11">
        <f t="shared" si="40"/>
        <v>0</v>
      </c>
    </row>
    <row r="2635" spans="2:15" x14ac:dyDescent="0.3">
      <c r="B2635">
        <v>28965</v>
      </c>
      <c r="C2635">
        <v>3</v>
      </c>
      <c r="D2635">
        <v>1</v>
      </c>
      <c r="E2635">
        <v>3</v>
      </c>
      <c r="F2635">
        <v>29</v>
      </c>
      <c r="G2635">
        <v>6</v>
      </c>
      <c r="H2635" t="s">
        <v>0</v>
      </c>
      <c r="I2635" t="s">
        <v>0</v>
      </c>
      <c r="J2635">
        <v>5</v>
      </c>
      <c r="K2635" s="5" cm="1">
        <f t="array" ref="K2635">IF(AND(C2635=1,OR(J2635=42,J2635=6,J2635=7,J2635=8)),1,
IF(AND(OR(C2635=1,C2635="NA"),OR(J2635=42,J2635=6,J2635=7,J2635=8, J2635="NA")),"NA",
IF(_xlfn.MINIFS(Nested_Ifs[a11],Nested_Ifs[ID],Nested_Ifs[[#This Row],[ID]])&lt;&gt;1,IF(AND(C2635=MIN(_xlfn._xlws.FILTER(Nested_Ifs[a11], Nested_Ifs[ID]=Nested_Ifs[[#This Row],[ID]])), OR(J2635=42,J2635=6,J2635=7,J2635=8)),1,
IF(_xlfn.MINIFS(Nested_Ifs[a11],Nested_Ifs[ID],Nested_Ifs[[#This Row],[ID]])&lt;&gt;1,IF(AND(OR(C2635=MIN(_xlfn._xlws.FILTER(Nested_Ifs[a11], Nested_Ifs[ID]=Nested_Ifs[[#This Row],[ID]])), C2635 = "NA"), OR(J2635=42,J2635=6,J2635=7,J2635=8, J2635 = "NA")),"NA",0),0)),0)))</f>
        <v>0</v>
      </c>
      <c r="L2635">
        <v>2</v>
      </c>
      <c r="M2635">
        <v>2</v>
      </c>
      <c r="N2635" t="s">
        <v>0</v>
      </c>
      <c r="O2635" s="11">
        <f t="shared" si="40"/>
        <v>0</v>
      </c>
    </row>
    <row r="2636" spans="2:15" x14ac:dyDescent="0.3">
      <c r="B2636">
        <v>28965</v>
      </c>
      <c r="C2636">
        <v>5</v>
      </c>
      <c r="D2636">
        <v>1</v>
      </c>
      <c r="E2636">
        <v>3</v>
      </c>
      <c r="F2636">
        <v>14</v>
      </c>
      <c r="G2636" t="s">
        <v>0</v>
      </c>
      <c r="H2636" t="s">
        <v>0</v>
      </c>
      <c r="I2636" t="s">
        <v>0</v>
      </c>
      <c r="J2636" t="s">
        <v>0</v>
      </c>
      <c r="K2636" s="5" cm="1">
        <f t="array" ref="K2636">IF(AND(C2636=1,OR(J2636=42,J2636=6,J2636=7,J2636=8)),1,
IF(AND(OR(C2636=1,C2636="NA"),OR(J2636=42,J2636=6,J2636=7,J2636=8, J2636="NA")),"NA",
IF(_xlfn.MINIFS(Nested_Ifs[a11],Nested_Ifs[ID],Nested_Ifs[[#This Row],[ID]])&lt;&gt;1,IF(AND(C2636=MIN(_xlfn._xlws.FILTER(Nested_Ifs[a11], Nested_Ifs[ID]=Nested_Ifs[[#This Row],[ID]])), OR(J2636=42,J2636=6,J2636=7,J2636=8)),1,
IF(_xlfn.MINIFS(Nested_Ifs[a11],Nested_Ifs[ID],Nested_Ifs[[#This Row],[ID]])&lt;&gt;1,IF(AND(OR(C2636=MIN(_xlfn._xlws.FILTER(Nested_Ifs[a11], Nested_Ifs[ID]=Nested_Ifs[[#This Row],[ID]])), C2636 = "NA"), OR(J2636=42,J2636=6,J2636=7,J2636=8, J2636 = "NA")),"NA",0),0)),0)))</f>
        <v>0</v>
      </c>
      <c r="L2636">
        <v>2</v>
      </c>
      <c r="M2636">
        <v>2</v>
      </c>
      <c r="N2636" t="s">
        <v>0</v>
      </c>
      <c r="O2636" s="11">
        <f t="shared" si="40"/>
        <v>0</v>
      </c>
    </row>
    <row r="2637" spans="2:15" x14ac:dyDescent="0.3">
      <c r="B2637">
        <v>28965</v>
      </c>
      <c r="C2637">
        <v>6</v>
      </c>
      <c r="D2637">
        <v>2</v>
      </c>
      <c r="E2637">
        <v>3</v>
      </c>
      <c r="F2637">
        <v>12</v>
      </c>
      <c r="G2637" t="s">
        <v>0</v>
      </c>
      <c r="H2637" t="s">
        <v>0</v>
      </c>
      <c r="I2637" t="s">
        <v>0</v>
      </c>
      <c r="J2637" t="s">
        <v>0</v>
      </c>
      <c r="K2637" s="5" cm="1">
        <f t="array" ref="K2637">IF(AND(C2637=1,OR(J2637=42,J2637=6,J2637=7,J2637=8)),1,
IF(AND(OR(C2637=1,C2637="NA"),OR(J2637=42,J2637=6,J2637=7,J2637=8, J2637="NA")),"NA",
IF(_xlfn.MINIFS(Nested_Ifs[a11],Nested_Ifs[ID],Nested_Ifs[[#This Row],[ID]])&lt;&gt;1,IF(AND(C2637=MIN(_xlfn._xlws.FILTER(Nested_Ifs[a11], Nested_Ifs[ID]=Nested_Ifs[[#This Row],[ID]])), OR(J2637=42,J2637=6,J2637=7,J2637=8)),1,
IF(_xlfn.MINIFS(Nested_Ifs[a11],Nested_Ifs[ID],Nested_Ifs[[#This Row],[ID]])&lt;&gt;1,IF(AND(OR(C2637=MIN(_xlfn._xlws.FILTER(Nested_Ifs[a11], Nested_Ifs[ID]=Nested_Ifs[[#This Row],[ID]])), C2637 = "NA"), OR(J2637=42,J2637=6,J2637=7,J2637=8, J2637 = "NA")),"NA",0),0)),0)))</f>
        <v>0</v>
      </c>
      <c r="L2637">
        <v>2</v>
      </c>
      <c r="M2637">
        <v>2</v>
      </c>
      <c r="N2637" t="s">
        <v>0</v>
      </c>
      <c r="O2637" s="11">
        <f t="shared" si="40"/>
        <v>0</v>
      </c>
    </row>
    <row r="2638" spans="2:15" x14ac:dyDescent="0.3">
      <c r="B2638">
        <v>28966</v>
      </c>
      <c r="C2638">
        <v>1</v>
      </c>
      <c r="D2638">
        <v>1</v>
      </c>
      <c r="E2638">
        <v>1</v>
      </c>
      <c r="F2638">
        <v>64</v>
      </c>
      <c r="G2638">
        <v>1</v>
      </c>
      <c r="H2638" t="s">
        <v>0</v>
      </c>
      <c r="I2638" t="s">
        <v>0</v>
      </c>
      <c r="J2638">
        <v>5</v>
      </c>
      <c r="K2638" s="5" cm="1">
        <f t="array" ref="K2638">IF(AND(C2638=1,OR(J2638=42,J2638=6,J2638=7,J2638=8)),1,
IF(AND(OR(C2638=1,C2638="NA"),OR(J2638=42,J2638=6,J2638=7,J2638=8, J2638="NA")),"NA",
IF(_xlfn.MINIFS(Nested_Ifs[a11],Nested_Ifs[ID],Nested_Ifs[[#This Row],[ID]])&lt;&gt;1,IF(AND(C2638=MIN(_xlfn._xlws.FILTER(Nested_Ifs[a11], Nested_Ifs[ID]=Nested_Ifs[[#This Row],[ID]])), OR(J2638=42,J2638=6,J2638=7,J2638=8)),1,
IF(_xlfn.MINIFS(Nested_Ifs[a11],Nested_Ifs[ID],Nested_Ifs[[#This Row],[ID]])&lt;&gt;1,IF(AND(OR(C2638=MIN(_xlfn._xlws.FILTER(Nested_Ifs[a11], Nested_Ifs[ID]=Nested_Ifs[[#This Row],[ID]])), C2638 = "NA"), OR(J2638=42,J2638=6,J2638=7,J2638=8, J2638 = "NA")),"NA",0),0)),0)))</f>
        <v>0</v>
      </c>
      <c r="L2638">
        <v>2</v>
      </c>
      <c r="M2638">
        <v>2</v>
      </c>
      <c r="N2638" t="s">
        <v>0</v>
      </c>
      <c r="O2638" s="11">
        <f t="shared" si="40"/>
        <v>0</v>
      </c>
    </row>
    <row r="2639" spans="2:15" x14ac:dyDescent="0.3">
      <c r="B2639">
        <v>28966</v>
      </c>
      <c r="C2639">
        <v>2</v>
      </c>
      <c r="D2639">
        <v>2</v>
      </c>
      <c r="E2639">
        <v>2</v>
      </c>
      <c r="F2639">
        <v>61</v>
      </c>
      <c r="G2639">
        <v>1</v>
      </c>
      <c r="H2639" t="s">
        <v>0</v>
      </c>
      <c r="I2639" t="s">
        <v>0</v>
      </c>
      <c r="J2639">
        <v>5</v>
      </c>
      <c r="K2639" s="5" cm="1">
        <f t="array" ref="K2639">IF(AND(C2639=1,OR(J2639=42,J2639=6,J2639=7,J2639=8)),1,
IF(AND(OR(C2639=1,C2639="NA"),OR(J2639=42,J2639=6,J2639=7,J2639=8, J2639="NA")),"NA",
IF(_xlfn.MINIFS(Nested_Ifs[a11],Nested_Ifs[ID],Nested_Ifs[[#This Row],[ID]])&lt;&gt;1,IF(AND(C2639=MIN(_xlfn._xlws.FILTER(Nested_Ifs[a11], Nested_Ifs[ID]=Nested_Ifs[[#This Row],[ID]])), OR(J2639=42,J2639=6,J2639=7,J2639=8)),1,
IF(_xlfn.MINIFS(Nested_Ifs[a11],Nested_Ifs[ID],Nested_Ifs[[#This Row],[ID]])&lt;&gt;1,IF(AND(OR(C2639=MIN(_xlfn._xlws.FILTER(Nested_Ifs[a11], Nested_Ifs[ID]=Nested_Ifs[[#This Row],[ID]])), C2639 = "NA"), OR(J2639=42,J2639=6,J2639=7,J2639=8, J2639 = "NA")),"NA",0),0)),0)))</f>
        <v>0</v>
      </c>
      <c r="L2639">
        <v>2</v>
      </c>
      <c r="M2639">
        <v>2</v>
      </c>
      <c r="N2639" t="s">
        <v>0</v>
      </c>
      <c r="O2639" s="11">
        <f t="shared" ref="O2639:O2702" si="41">IF(AND(AND(L2639=1,M2639=1),AND(OR(N2639=3,N2639=4))),1,
IF(AND(OR(L2639=1,L2639="NA"),
OR(M2639=1,M2639="NA"),
OR(N2639=3,N2639=4, N2639="NA")),"NA",0))</f>
        <v>0</v>
      </c>
    </row>
    <row r="2640" spans="2:15" x14ac:dyDescent="0.3">
      <c r="B2640">
        <v>28966</v>
      </c>
      <c r="C2640">
        <v>3</v>
      </c>
      <c r="D2640">
        <v>1</v>
      </c>
      <c r="E2640">
        <v>3</v>
      </c>
      <c r="F2640">
        <v>28</v>
      </c>
      <c r="G2640">
        <v>6</v>
      </c>
      <c r="H2640" t="s">
        <v>0</v>
      </c>
      <c r="I2640" t="s">
        <v>0</v>
      </c>
      <c r="J2640">
        <v>5</v>
      </c>
      <c r="K2640" s="5" cm="1">
        <f t="array" ref="K2640">IF(AND(C2640=1,OR(J2640=42,J2640=6,J2640=7,J2640=8)),1,
IF(AND(OR(C2640=1,C2640="NA"),OR(J2640=42,J2640=6,J2640=7,J2640=8, J2640="NA")),"NA",
IF(_xlfn.MINIFS(Nested_Ifs[a11],Nested_Ifs[ID],Nested_Ifs[[#This Row],[ID]])&lt;&gt;1,IF(AND(C2640=MIN(_xlfn._xlws.FILTER(Nested_Ifs[a11], Nested_Ifs[ID]=Nested_Ifs[[#This Row],[ID]])), OR(J2640=42,J2640=6,J2640=7,J2640=8)),1,
IF(_xlfn.MINIFS(Nested_Ifs[a11],Nested_Ifs[ID],Nested_Ifs[[#This Row],[ID]])&lt;&gt;1,IF(AND(OR(C2640=MIN(_xlfn._xlws.FILTER(Nested_Ifs[a11], Nested_Ifs[ID]=Nested_Ifs[[#This Row],[ID]])), C2640 = "NA"), OR(J2640=42,J2640=6,J2640=7,J2640=8, J2640 = "NA")),"NA",0),0)),0)))</f>
        <v>0</v>
      </c>
      <c r="L2640">
        <v>2</v>
      </c>
      <c r="M2640">
        <v>2</v>
      </c>
      <c r="N2640" t="s">
        <v>0</v>
      </c>
      <c r="O2640" s="11">
        <f t="shared" si="41"/>
        <v>0</v>
      </c>
    </row>
    <row r="2641" spans="2:15" x14ac:dyDescent="0.3">
      <c r="B2641">
        <v>28967</v>
      </c>
      <c r="C2641">
        <v>1</v>
      </c>
      <c r="D2641">
        <v>1</v>
      </c>
      <c r="E2641">
        <v>1</v>
      </c>
      <c r="F2641">
        <v>43</v>
      </c>
      <c r="G2641">
        <v>1</v>
      </c>
      <c r="H2641" t="s">
        <v>0</v>
      </c>
      <c r="I2641" t="s">
        <v>0</v>
      </c>
      <c r="J2641">
        <v>5</v>
      </c>
      <c r="K2641" s="5" cm="1">
        <f t="array" ref="K2641">IF(AND(C2641=1,OR(J2641=42,J2641=6,J2641=7,J2641=8)),1,
IF(AND(OR(C2641=1,C2641="NA"),OR(J2641=42,J2641=6,J2641=7,J2641=8, J2641="NA")),"NA",
IF(_xlfn.MINIFS(Nested_Ifs[a11],Nested_Ifs[ID],Nested_Ifs[[#This Row],[ID]])&lt;&gt;1,IF(AND(C2641=MIN(_xlfn._xlws.FILTER(Nested_Ifs[a11], Nested_Ifs[ID]=Nested_Ifs[[#This Row],[ID]])), OR(J2641=42,J2641=6,J2641=7,J2641=8)),1,
IF(_xlfn.MINIFS(Nested_Ifs[a11],Nested_Ifs[ID],Nested_Ifs[[#This Row],[ID]])&lt;&gt;1,IF(AND(OR(C2641=MIN(_xlfn._xlws.FILTER(Nested_Ifs[a11], Nested_Ifs[ID]=Nested_Ifs[[#This Row],[ID]])), C2641 = "NA"), OR(J2641=42,J2641=6,J2641=7,J2641=8, J2641 = "NA")),"NA",0),0)),0)))</f>
        <v>0</v>
      </c>
      <c r="L2641">
        <v>2</v>
      </c>
      <c r="M2641">
        <v>2</v>
      </c>
      <c r="N2641" t="s">
        <v>0</v>
      </c>
      <c r="O2641" s="11">
        <f t="shared" si="41"/>
        <v>0</v>
      </c>
    </row>
    <row r="2642" spans="2:15" x14ac:dyDescent="0.3">
      <c r="B2642">
        <v>28967</v>
      </c>
      <c r="C2642">
        <v>2</v>
      </c>
      <c r="D2642">
        <v>2</v>
      </c>
      <c r="E2642">
        <v>2</v>
      </c>
      <c r="F2642">
        <v>43</v>
      </c>
      <c r="G2642">
        <v>1</v>
      </c>
      <c r="H2642" t="s">
        <v>0</v>
      </c>
      <c r="I2642" t="s">
        <v>0</v>
      </c>
      <c r="J2642">
        <v>5</v>
      </c>
      <c r="K2642" s="5" cm="1">
        <f t="array" ref="K2642">IF(AND(C2642=1,OR(J2642=42,J2642=6,J2642=7,J2642=8)),1,
IF(AND(OR(C2642=1,C2642="NA"),OR(J2642=42,J2642=6,J2642=7,J2642=8, J2642="NA")),"NA",
IF(_xlfn.MINIFS(Nested_Ifs[a11],Nested_Ifs[ID],Nested_Ifs[[#This Row],[ID]])&lt;&gt;1,IF(AND(C2642=MIN(_xlfn._xlws.FILTER(Nested_Ifs[a11], Nested_Ifs[ID]=Nested_Ifs[[#This Row],[ID]])), OR(J2642=42,J2642=6,J2642=7,J2642=8)),1,
IF(_xlfn.MINIFS(Nested_Ifs[a11],Nested_Ifs[ID],Nested_Ifs[[#This Row],[ID]])&lt;&gt;1,IF(AND(OR(C2642=MIN(_xlfn._xlws.FILTER(Nested_Ifs[a11], Nested_Ifs[ID]=Nested_Ifs[[#This Row],[ID]])), C2642 = "NA"), OR(J2642=42,J2642=6,J2642=7,J2642=8, J2642 = "NA")),"NA",0),0)),0)))</f>
        <v>0</v>
      </c>
      <c r="L2642">
        <v>2</v>
      </c>
      <c r="M2642">
        <v>2</v>
      </c>
      <c r="N2642" t="s">
        <v>0</v>
      </c>
      <c r="O2642" s="11">
        <f t="shared" si="41"/>
        <v>0</v>
      </c>
    </row>
    <row r="2643" spans="2:15" x14ac:dyDescent="0.3">
      <c r="B2643">
        <v>28967</v>
      </c>
      <c r="C2643">
        <v>3</v>
      </c>
      <c r="D2643">
        <v>1</v>
      </c>
      <c r="E2643">
        <v>3</v>
      </c>
      <c r="F2643">
        <v>19</v>
      </c>
      <c r="G2643">
        <v>6</v>
      </c>
      <c r="H2643" t="s">
        <v>0</v>
      </c>
      <c r="I2643" t="s">
        <v>0</v>
      </c>
      <c r="J2643">
        <v>5</v>
      </c>
      <c r="K2643" s="5" cm="1">
        <f t="array" ref="K2643">IF(AND(C2643=1,OR(J2643=42,J2643=6,J2643=7,J2643=8)),1,
IF(AND(OR(C2643=1,C2643="NA"),OR(J2643=42,J2643=6,J2643=7,J2643=8, J2643="NA")),"NA",
IF(_xlfn.MINIFS(Nested_Ifs[a11],Nested_Ifs[ID],Nested_Ifs[[#This Row],[ID]])&lt;&gt;1,IF(AND(C2643=MIN(_xlfn._xlws.FILTER(Nested_Ifs[a11], Nested_Ifs[ID]=Nested_Ifs[[#This Row],[ID]])), OR(J2643=42,J2643=6,J2643=7,J2643=8)),1,
IF(_xlfn.MINIFS(Nested_Ifs[a11],Nested_Ifs[ID],Nested_Ifs[[#This Row],[ID]])&lt;&gt;1,IF(AND(OR(C2643=MIN(_xlfn._xlws.FILTER(Nested_Ifs[a11], Nested_Ifs[ID]=Nested_Ifs[[#This Row],[ID]])), C2643 = "NA"), OR(J2643=42,J2643=6,J2643=7,J2643=8, J2643 = "NA")),"NA",0),0)),0)))</f>
        <v>0</v>
      </c>
      <c r="L2643">
        <v>2</v>
      </c>
      <c r="M2643">
        <v>2</v>
      </c>
      <c r="N2643" t="s">
        <v>0</v>
      </c>
      <c r="O2643" s="11">
        <f t="shared" si="41"/>
        <v>0</v>
      </c>
    </row>
    <row r="2644" spans="2:15" x14ac:dyDescent="0.3">
      <c r="B2644">
        <v>28967</v>
      </c>
      <c r="C2644">
        <v>4</v>
      </c>
      <c r="D2644">
        <v>1</v>
      </c>
      <c r="E2644">
        <v>3</v>
      </c>
      <c r="F2644">
        <v>18</v>
      </c>
      <c r="G2644">
        <v>6</v>
      </c>
      <c r="H2644" t="s">
        <v>0</v>
      </c>
      <c r="I2644" t="s">
        <v>0</v>
      </c>
      <c r="J2644">
        <v>5</v>
      </c>
      <c r="K2644" s="5" cm="1">
        <f t="array" ref="K2644">IF(AND(C2644=1,OR(J2644=42,J2644=6,J2644=7,J2644=8)),1,
IF(AND(OR(C2644=1,C2644="NA"),OR(J2644=42,J2644=6,J2644=7,J2644=8, J2644="NA")),"NA",
IF(_xlfn.MINIFS(Nested_Ifs[a11],Nested_Ifs[ID],Nested_Ifs[[#This Row],[ID]])&lt;&gt;1,IF(AND(C2644=MIN(_xlfn._xlws.FILTER(Nested_Ifs[a11], Nested_Ifs[ID]=Nested_Ifs[[#This Row],[ID]])), OR(J2644=42,J2644=6,J2644=7,J2644=8)),1,
IF(_xlfn.MINIFS(Nested_Ifs[a11],Nested_Ifs[ID],Nested_Ifs[[#This Row],[ID]])&lt;&gt;1,IF(AND(OR(C2644=MIN(_xlfn._xlws.FILTER(Nested_Ifs[a11], Nested_Ifs[ID]=Nested_Ifs[[#This Row],[ID]])), C2644 = "NA"), OR(J2644=42,J2644=6,J2644=7,J2644=8, J2644 = "NA")),"NA",0),0)),0)))</f>
        <v>0</v>
      </c>
      <c r="L2644">
        <v>2</v>
      </c>
      <c r="M2644">
        <v>2</v>
      </c>
      <c r="N2644" t="s">
        <v>0</v>
      </c>
      <c r="O2644" s="11">
        <f t="shared" si="41"/>
        <v>0</v>
      </c>
    </row>
    <row r="2645" spans="2:15" x14ac:dyDescent="0.3">
      <c r="B2645">
        <v>28967</v>
      </c>
      <c r="C2645">
        <v>5</v>
      </c>
      <c r="D2645">
        <v>2</v>
      </c>
      <c r="E2645">
        <v>3</v>
      </c>
      <c r="F2645">
        <v>11</v>
      </c>
      <c r="G2645" t="s">
        <v>0</v>
      </c>
      <c r="H2645" t="s">
        <v>0</v>
      </c>
      <c r="I2645" t="s">
        <v>0</v>
      </c>
      <c r="J2645" t="s">
        <v>0</v>
      </c>
      <c r="K2645" s="5" cm="1">
        <f t="array" ref="K2645">IF(AND(C2645=1,OR(J2645=42,J2645=6,J2645=7,J2645=8)),1,
IF(AND(OR(C2645=1,C2645="NA"),OR(J2645=42,J2645=6,J2645=7,J2645=8, J2645="NA")),"NA",
IF(_xlfn.MINIFS(Nested_Ifs[a11],Nested_Ifs[ID],Nested_Ifs[[#This Row],[ID]])&lt;&gt;1,IF(AND(C2645=MIN(_xlfn._xlws.FILTER(Nested_Ifs[a11], Nested_Ifs[ID]=Nested_Ifs[[#This Row],[ID]])), OR(J2645=42,J2645=6,J2645=7,J2645=8)),1,
IF(_xlfn.MINIFS(Nested_Ifs[a11],Nested_Ifs[ID],Nested_Ifs[[#This Row],[ID]])&lt;&gt;1,IF(AND(OR(C2645=MIN(_xlfn._xlws.FILTER(Nested_Ifs[a11], Nested_Ifs[ID]=Nested_Ifs[[#This Row],[ID]])), C2645 = "NA"), OR(J2645=42,J2645=6,J2645=7,J2645=8, J2645 = "NA")),"NA",0),0)),0)))</f>
        <v>0</v>
      </c>
      <c r="L2645">
        <v>2</v>
      </c>
      <c r="M2645">
        <v>2</v>
      </c>
      <c r="N2645" t="s">
        <v>0</v>
      </c>
      <c r="O2645" s="11">
        <f t="shared" si="41"/>
        <v>0</v>
      </c>
    </row>
    <row r="2646" spans="2:15" x14ac:dyDescent="0.3">
      <c r="B2646">
        <v>28967</v>
      </c>
      <c r="C2646">
        <v>6</v>
      </c>
      <c r="D2646">
        <v>2</v>
      </c>
      <c r="E2646">
        <v>3</v>
      </c>
      <c r="F2646">
        <v>9</v>
      </c>
      <c r="G2646" t="s">
        <v>0</v>
      </c>
      <c r="H2646" t="s">
        <v>0</v>
      </c>
      <c r="I2646" t="s">
        <v>0</v>
      </c>
      <c r="J2646" t="s">
        <v>0</v>
      </c>
      <c r="K2646" s="5" cm="1">
        <f t="array" ref="K2646">IF(AND(C2646=1,OR(J2646=42,J2646=6,J2646=7,J2646=8)),1,
IF(AND(OR(C2646=1,C2646="NA"),OR(J2646=42,J2646=6,J2646=7,J2646=8, J2646="NA")),"NA",
IF(_xlfn.MINIFS(Nested_Ifs[a11],Nested_Ifs[ID],Nested_Ifs[[#This Row],[ID]])&lt;&gt;1,IF(AND(C2646=MIN(_xlfn._xlws.FILTER(Nested_Ifs[a11], Nested_Ifs[ID]=Nested_Ifs[[#This Row],[ID]])), OR(J2646=42,J2646=6,J2646=7,J2646=8)),1,
IF(_xlfn.MINIFS(Nested_Ifs[a11],Nested_Ifs[ID],Nested_Ifs[[#This Row],[ID]])&lt;&gt;1,IF(AND(OR(C2646=MIN(_xlfn._xlws.FILTER(Nested_Ifs[a11], Nested_Ifs[ID]=Nested_Ifs[[#This Row],[ID]])), C2646 = "NA"), OR(J2646=42,J2646=6,J2646=7,J2646=8, J2646 = "NA")),"NA",0),0)),0)))</f>
        <v>0</v>
      </c>
      <c r="L2646">
        <v>2</v>
      </c>
      <c r="M2646">
        <v>2</v>
      </c>
      <c r="N2646" t="s">
        <v>0</v>
      </c>
      <c r="O2646" s="11">
        <f t="shared" si="41"/>
        <v>0</v>
      </c>
    </row>
    <row r="2647" spans="2:15" x14ac:dyDescent="0.3">
      <c r="B2647">
        <v>28968</v>
      </c>
      <c r="C2647">
        <v>1</v>
      </c>
      <c r="D2647">
        <v>1</v>
      </c>
      <c r="E2647">
        <v>1</v>
      </c>
      <c r="F2647">
        <v>35</v>
      </c>
      <c r="G2647">
        <v>1</v>
      </c>
      <c r="H2647" t="s">
        <v>0</v>
      </c>
      <c r="I2647" t="s">
        <v>0</v>
      </c>
      <c r="J2647">
        <v>5</v>
      </c>
      <c r="K2647" s="5" cm="1">
        <f t="array" ref="K2647">IF(AND(C2647=1,OR(J2647=42,J2647=6,J2647=7,J2647=8)),1,
IF(AND(OR(C2647=1,C2647="NA"),OR(J2647=42,J2647=6,J2647=7,J2647=8, J2647="NA")),"NA",
IF(_xlfn.MINIFS(Nested_Ifs[a11],Nested_Ifs[ID],Nested_Ifs[[#This Row],[ID]])&lt;&gt;1,IF(AND(C2647=MIN(_xlfn._xlws.FILTER(Nested_Ifs[a11], Nested_Ifs[ID]=Nested_Ifs[[#This Row],[ID]])), OR(J2647=42,J2647=6,J2647=7,J2647=8)),1,
IF(_xlfn.MINIFS(Nested_Ifs[a11],Nested_Ifs[ID],Nested_Ifs[[#This Row],[ID]])&lt;&gt;1,IF(AND(OR(C2647=MIN(_xlfn._xlws.FILTER(Nested_Ifs[a11], Nested_Ifs[ID]=Nested_Ifs[[#This Row],[ID]])), C2647 = "NA"), OR(J2647=42,J2647=6,J2647=7,J2647=8, J2647 = "NA")),"NA",0),0)),0)))</f>
        <v>0</v>
      </c>
      <c r="L2647">
        <v>2</v>
      </c>
      <c r="M2647">
        <v>2</v>
      </c>
      <c r="N2647" t="s">
        <v>0</v>
      </c>
      <c r="O2647" s="11">
        <f t="shared" si="41"/>
        <v>0</v>
      </c>
    </row>
    <row r="2648" spans="2:15" x14ac:dyDescent="0.3">
      <c r="B2648">
        <v>28968</v>
      </c>
      <c r="C2648">
        <v>2</v>
      </c>
      <c r="D2648">
        <v>2</v>
      </c>
      <c r="E2648">
        <v>2</v>
      </c>
      <c r="F2648">
        <v>30</v>
      </c>
      <c r="G2648">
        <v>1</v>
      </c>
      <c r="H2648" t="s">
        <v>0</v>
      </c>
      <c r="I2648" t="s">
        <v>0</v>
      </c>
      <c r="J2648">
        <v>5</v>
      </c>
      <c r="K2648" s="5" cm="1">
        <f t="array" ref="K2648">IF(AND(C2648=1,OR(J2648=42,J2648=6,J2648=7,J2648=8)),1,
IF(AND(OR(C2648=1,C2648="NA"),OR(J2648=42,J2648=6,J2648=7,J2648=8, J2648="NA")),"NA",
IF(_xlfn.MINIFS(Nested_Ifs[a11],Nested_Ifs[ID],Nested_Ifs[[#This Row],[ID]])&lt;&gt;1,IF(AND(C2648=MIN(_xlfn._xlws.FILTER(Nested_Ifs[a11], Nested_Ifs[ID]=Nested_Ifs[[#This Row],[ID]])), OR(J2648=42,J2648=6,J2648=7,J2648=8)),1,
IF(_xlfn.MINIFS(Nested_Ifs[a11],Nested_Ifs[ID],Nested_Ifs[[#This Row],[ID]])&lt;&gt;1,IF(AND(OR(C2648=MIN(_xlfn._xlws.FILTER(Nested_Ifs[a11], Nested_Ifs[ID]=Nested_Ifs[[#This Row],[ID]])), C2648 = "NA"), OR(J2648=42,J2648=6,J2648=7,J2648=8, J2648 = "NA")),"NA",0),0)),0)))</f>
        <v>0</v>
      </c>
      <c r="L2648">
        <v>2</v>
      </c>
      <c r="M2648">
        <v>2</v>
      </c>
      <c r="N2648" t="s">
        <v>0</v>
      </c>
      <c r="O2648" s="11">
        <f t="shared" si="41"/>
        <v>0</v>
      </c>
    </row>
    <row r="2649" spans="2:15" x14ac:dyDescent="0.3">
      <c r="B2649">
        <v>28968</v>
      </c>
      <c r="C2649">
        <v>3</v>
      </c>
      <c r="D2649">
        <v>1</v>
      </c>
      <c r="E2649">
        <v>3</v>
      </c>
      <c r="F2649">
        <v>10</v>
      </c>
      <c r="G2649" t="s">
        <v>0</v>
      </c>
      <c r="H2649" t="s">
        <v>0</v>
      </c>
      <c r="I2649" t="s">
        <v>0</v>
      </c>
      <c r="J2649" t="s">
        <v>0</v>
      </c>
      <c r="K2649" s="5" cm="1">
        <f t="array" ref="K2649">IF(AND(C2649=1,OR(J2649=42,J2649=6,J2649=7,J2649=8)),1,
IF(AND(OR(C2649=1,C2649="NA"),OR(J2649=42,J2649=6,J2649=7,J2649=8, J2649="NA")),"NA",
IF(_xlfn.MINIFS(Nested_Ifs[a11],Nested_Ifs[ID],Nested_Ifs[[#This Row],[ID]])&lt;&gt;1,IF(AND(C2649=MIN(_xlfn._xlws.FILTER(Nested_Ifs[a11], Nested_Ifs[ID]=Nested_Ifs[[#This Row],[ID]])), OR(J2649=42,J2649=6,J2649=7,J2649=8)),1,
IF(_xlfn.MINIFS(Nested_Ifs[a11],Nested_Ifs[ID],Nested_Ifs[[#This Row],[ID]])&lt;&gt;1,IF(AND(OR(C2649=MIN(_xlfn._xlws.FILTER(Nested_Ifs[a11], Nested_Ifs[ID]=Nested_Ifs[[#This Row],[ID]])), C2649 = "NA"), OR(J2649=42,J2649=6,J2649=7,J2649=8, J2649 = "NA")),"NA",0),0)),0)))</f>
        <v>0</v>
      </c>
      <c r="L2649">
        <v>2</v>
      </c>
      <c r="M2649">
        <v>2</v>
      </c>
      <c r="N2649" t="s">
        <v>0</v>
      </c>
      <c r="O2649" s="11">
        <f t="shared" si="41"/>
        <v>0</v>
      </c>
    </row>
    <row r="2650" spans="2:15" x14ac:dyDescent="0.3">
      <c r="B2650">
        <v>28968</v>
      </c>
      <c r="C2650">
        <v>4</v>
      </c>
      <c r="D2650">
        <v>1</v>
      </c>
      <c r="E2650">
        <v>3</v>
      </c>
      <c r="F2650">
        <v>7</v>
      </c>
      <c r="G2650" t="s">
        <v>0</v>
      </c>
      <c r="H2650" t="s">
        <v>0</v>
      </c>
      <c r="I2650" t="s">
        <v>0</v>
      </c>
      <c r="J2650" t="s">
        <v>0</v>
      </c>
      <c r="K2650" s="5" cm="1">
        <f t="array" ref="K2650">IF(AND(C2650=1,OR(J2650=42,J2650=6,J2650=7,J2650=8)),1,
IF(AND(OR(C2650=1,C2650="NA"),OR(J2650=42,J2650=6,J2650=7,J2650=8, J2650="NA")),"NA",
IF(_xlfn.MINIFS(Nested_Ifs[a11],Nested_Ifs[ID],Nested_Ifs[[#This Row],[ID]])&lt;&gt;1,IF(AND(C2650=MIN(_xlfn._xlws.FILTER(Nested_Ifs[a11], Nested_Ifs[ID]=Nested_Ifs[[#This Row],[ID]])), OR(J2650=42,J2650=6,J2650=7,J2650=8)),1,
IF(_xlfn.MINIFS(Nested_Ifs[a11],Nested_Ifs[ID],Nested_Ifs[[#This Row],[ID]])&lt;&gt;1,IF(AND(OR(C2650=MIN(_xlfn._xlws.FILTER(Nested_Ifs[a11], Nested_Ifs[ID]=Nested_Ifs[[#This Row],[ID]])), C2650 = "NA"), OR(J2650=42,J2650=6,J2650=7,J2650=8, J2650 = "NA")),"NA",0),0)),0)))</f>
        <v>0</v>
      </c>
      <c r="L2650">
        <v>2</v>
      </c>
      <c r="M2650">
        <v>2</v>
      </c>
      <c r="N2650" t="s">
        <v>0</v>
      </c>
      <c r="O2650" s="11">
        <f t="shared" si="41"/>
        <v>0</v>
      </c>
    </row>
    <row r="2651" spans="2:15" x14ac:dyDescent="0.3">
      <c r="B2651">
        <v>28968</v>
      </c>
      <c r="C2651">
        <v>5</v>
      </c>
      <c r="D2651">
        <v>2</v>
      </c>
      <c r="E2651">
        <v>3</v>
      </c>
      <c r="F2651">
        <v>4</v>
      </c>
      <c r="G2651" t="s">
        <v>0</v>
      </c>
      <c r="H2651">
        <v>2</v>
      </c>
      <c r="I2651">
        <v>5</v>
      </c>
      <c r="J2651" t="s">
        <v>0</v>
      </c>
      <c r="K2651" s="5" cm="1">
        <f t="array" ref="K2651">IF(AND(C2651=1,OR(J2651=42,J2651=6,J2651=7,J2651=8)),1,
IF(AND(OR(C2651=1,C2651="NA"),OR(J2651=42,J2651=6,J2651=7,J2651=8, J2651="NA")),"NA",
IF(_xlfn.MINIFS(Nested_Ifs[a11],Nested_Ifs[ID],Nested_Ifs[[#This Row],[ID]])&lt;&gt;1,IF(AND(C2651=MIN(_xlfn._xlws.FILTER(Nested_Ifs[a11], Nested_Ifs[ID]=Nested_Ifs[[#This Row],[ID]])), OR(J2651=42,J2651=6,J2651=7,J2651=8)),1,
IF(_xlfn.MINIFS(Nested_Ifs[a11],Nested_Ifs[ID],Nested_Ifs[[#This Row],[ID]])&lt;&gt;1,IF(AND(OR(C2651=MIN(_xlfn._xlws.FILTER(Nested_Ifs[a11], Nested_Ifs[ID]=Nested_Ifs[[#This Row],[ID]])), C2651 = "NA"), OR(J2651=42,J2651=6,J2651=7,J2651=8, J2651 = "NA")),"NA",0),0)),0)))</f>
        <v>0</v>
      </c>
      <c r="L2651">
        <v>2</v>
      </c>
      <c r="M2651">
        <v>2</v>
      </c>
      <c r="N2651" t="s">
        <v>0</v>
      </c>
      <c r="O2651" s="11">
        <f t="shared" si="41"/>
        <v>0</v>
      </c>
    </row>
    <row r="2652" spans="2:15" x14ac:dyDescent="0.3">
      <c r="B2652">
        <v>28969</v>
      </c>
      <c r="C2652">
        <v>1</v>
      </c>
      <c r="D2652">
        <v>1</v>
      </c>
      <c r="E2652">
        <v>1</v>
      </c>
      <c r="F2652">
        <v>35</v>
      </c>
      <c r="G2652">
        <v>1</v>
      </c>
      <c r="H2652" t="s">
        <v>0</v>
      </c>
      <c r="I2652" t="s">
        <v>0</v>
      </c>
      <c r="J2652">
        <v>5</v>
      </c>
      <c r="K2652" s="5" cm="1">
        <f t="array" ref="K2652">IF(AND(C2652=1,OR(J2652=42,J2652=6,J2652=7,J2652=8)),1,
IF(AND(OR(C2652=1,C2652="NA"),OR(J2652=42,J2652=6,J2652=7,J2652=8, J2652="NA")),"NA",
IF(_xlfn.MINIFS(Nested_Ifs[a11],Nested_Ifs[ID],Nested_Ifs[[#This Row],[ID]])&lt;&gt;1,IF(AND(C2652=MIN(_xlfn._xlws.FILTER(Nested_Ifs[a11], Nested_Ifs[ID]=Nested_Ifs[[#This Row],[ID]])), OR(J2652=42,J2652=6,J2652=7,J2652=8)),1,
IF(_xlfn.MINIFS(Nested_Ifs[a11],Nested_Ifs[ID],Nested_Ifs[[#This Row],[ID]])&lt;&gt;1,IF(AND(OR(C2652=MIN(_xlfn._xlws.FILTER(Nested_Ifs[a11], Nested_Ifs[ID]=Nested_Ifs[[#This Row],[ID]])), C2652 = "NA"), OR(J2652=42,J2652=6,J2652=7,J2652=8, J2652 = "NA")),"NA",0),0)),0)))</f>
        <v>0</v>
      </c>
      <c r="L2652">
        <v>2</v>
      </c>
      <c r="M2652">
        <v>2</v>
      </c>
      <c r="N2652" t="s">
        <v>0</v>
      </c>
      <c r="O2652" s="11">
        <f t="shared" si="41"/>
        <v>0</v>
      </c>
    </row>
    <row r="2653" spans="2:15" x14ac:dyDescent="0.3">
      <c r="B2653">
        <v>28969</v>
      </c>
      <c r="C2653">
        <v>2</v>
      </c>
      <c r="D2653">
        <v>2</v>
      </c>
      <c r="E2653">
        <v>2</v>
      </c>
      <c r="F2653">
        <v>25</v>
      </c>
      <c r="G2653">
        <v>1</v>
      </c>
      <c r="H2653" t="s">
        <v>0</v>
      </c>
      <c r="I2653" t="s">
        <v>0</v>
      </c>
      <c r="J2653">
        <v>5</v>
      </c>
      <c r="K2653" s="5" cm="1">
        <f t="array" ref="K2653">IF(AND(C2653=1,OR(J2653=42,J2653=6,J2653=7,J2653=8)),1,
IF(AND(OR(C2653=1,C2653="NA"),OR(J2653=42,J2653=6,J2653=7,J2653=8, J2653="NA")),"NA",
IF(_xlfn.MINIFS(Nested_Ifs[a11],Nested_Ifs[ID],Nested_Ifs[[#This Row],[ID]])&lt;&gt;1,IF(AND(C2653=MIN(_xlfn._xlws.FILTER(Nested_Ifs[a11], Nested_Ifs[ID]=Nested_Ifs[[#This Row],[ID]])), OR(J2653=42,J2653=6,J2653=7,J2653=8)),1,
IF(_xlfn.MINIFS(Nested_Ifs[a11],Nested_Ifs[ID],Nested_Ifs[[#This Row],[ID]])&lt;&gt;1,IF(AND(OR(C2653=MIN(_xlfn._xlws.FILTER(Nested_Ifs[a11], Nested_Ifs[ID]=Nested_Ifs[[#This Row],[ID]])), C2653 = "NA"), OR(J2653=42,J2653=6,J2653=7,J2653=8, J2653 = "NA")),"NA",0),0)),0)))</f>
        <v>0</v>
      </c>
      <c r="L2653">
        <v>2</v>
      </c>
      <c r="M2653">
        <v>2</v>
      </c>
      <c r="N2653" t="s">
        <v>0</v>
      </c>
      <c r="O2653" s="11">
        <f t="shared" si="41"/>
        <v>0</v>
      </c>
    </row>
    <row r="2654" spans="2:15" x14ac:dyDescent="0.3">
      <c r="B2654">
        <v>28969</v>
      </c>
      <c r="C2654">
        <v>3</v>
      </c>
      <c r="D2654">
        <v>2</v>
      </c>
      <c r="E2654">
        <v>3</v>
      </c>
      <c r="F2654">
        <v>6</v>
      </c>
      <c r="G2654" t="s">
        <v>0</v>
      </c>
      <c r="H2654" t="s">
        <v>0</v>
      </c>
      <c r="I2654" t="s">
        <v>0</v>
      </c>
      <c r="J2654" t="s">
        <v>0</v>
      </c>
      <c r="K2654" s="5" cm="1">
        <f t="array" ref="K2654">IF(AND(C2654=1,OR(J2654=42,J2654=6,J2654=7,J2654=8)),1,
IF(AND(OR(C2654=1,C2654="NA"),OR(J2654=42,J2654=6,J2654=7,J2654=8, J2654="NA")),"NA",
IF(_xlfn.MINIFS(Nested_Ifs[a11],Nested_Ifs[ID],Nested_Ifs[[#This Row],[ID]])&lt;&gt;1,IF(AND(C2654=MIN(_xlfn._xlws.FILTER(Nested_Ifs[a11], Nested_Ifs[ID]=Nested_Ifs[[#This Row],[ID]])), OR(J2654=42,J2654=6,J2654=7,J2654=8)),1,
IF(_xlfn.MINIFS(Nested_Ifs[a11],Nested_Ifs[ID],Nested_Ifs[[#This Row],[ID]])&lt;&gt;1,IF(AND(OR(C2654=MIN(_xlfn._xlws.FILTER(Nested_Ifs[a11], Nested_Ifs[ID]=Nested_Ifs[[#This Row],[ID]])), C2654 = "NA"), OR(J2654=42,J2654=6,J2654=7,J2654=8, J2654 = "NA")),"NA",0),0)),0)))</f>
        <v>0</v>
      </c>
      <c r="L2654">
        <v>2</v>
      </c>
      <c r="M2654">
        <v>2</v>
      </c>
      <c r="N2654" t="s">
        <v>0</v>
      </c>
      <c r="O2654" s="11">
        <f t="shared" si="41"/>
        <v>0</v>
      </c>
    </row>
    <row r="2655" spans="2:15" x14ac:dyDescent="0.3">
      <c r="B2655">
        <v>28969</v>
      </c>
      <c r="C2655">
        <v>4</v>
      </c>
      <c r="D2655">
        <v>1</v>
      </c>
      <c r="E2655">
        <v>3</v>
      </c>
      <c r="F2655">
        <v>5</v>
      </c>
      <c r="G2655" t="s">
        <v>0</v>
      </c>
      <c r="H2655">
        <v>2</v>
      </c>
      <c r="I2655">
        <v>5</v>
      </c>
      <c r="J2655" t="s">
        <v>0</v>
      </c>
      <c r="K2655" s="5" cm="1">
        <f t="array" ref="K2655">IF(AND(C2655=1,OR(J2655=42,J2655=6,J2655=7,J2655=8)),1,
IF(AND(OR(C2655=1,C2655="NA"),OR(J2655=42,J2655=6,J2655=7,J2655=8, J2655="NA")),"NA",
IF(_xlfn.MINIFS(Nested_Ifs[a11],Nested_Ifs[ID],Nested_Ifs[[#This Row],[ID]])&lt;&gt;1,IF(AND(C2655=MIN(_xlfn._xlws.FILTER(Nested_Ifs[a11], Nested_Ifs[ID]=Nested_Ifs[[#This Row],[ID]])), OR(J2655=42,J2655=6,J2655=7,J2655=8)),1,
IF(_xlfn.MINIFS(Nested_Ifs[a11],Nested_Ifs[ID],Nested_Ifs[[#This Row],[ID]])&lt;&gt;1,IF(AND(OR(C2655=MIN(_xlfn._xlws.FILTER(Nested_Ifs[a11], Nested_Ifs[ID]=Nested_Ifs[[#This Row],[ID]])), C2655 = "NA"), OR(J2655=42,J2655=6,J2655=7,J2655=8, J2655 = "NA")),"NA",0),0)),0)))</f>
        <v>0</v>
      </c>
      <c r="L2655">
        <v>2</v>
      </c>
      <c r="M2655">
        <v>2</v>
      </c>
      <c r="N2655" t="s">
        <v>0</v>
      </c>
      <c r="O2655" s="11">
        <f t="shared" si="41"/>
        <v>0</v>
      </c>
    </row>
    <row r="2656" spans="2:15" x14ac:dyDescent="0.3">
      <c r="B2656">
        <v>28970</v>
      </c>
      <c r="C2656">
        <v>1</v>
      </c>
      <c r="D2656">
        <v>1</v>
      </c>
      <c r="E2656">
        <v>1</v>
      </c>
      <c r="F2656">
        <v>53</v>
      </c>
      <c r="G2656">
        <v>1</v>
      </c>
      <c r="H2656" t="s">
        <v>0</v>
      </c>
      <c r="I2656" t="s">
        <v>0</v>
      </c>
      <c r="J2656">
        <v>5</v>
      </c>
      <c r="K2656" s="5" cm="1">
        <f t="array" ref="K2656">IF(AND(C2656=1,OR(J2656=42,J2656=6,J2656=7,J2656=8)),1,
IF(AND(OR(C2656=1,C2656="NA"),OR(J2656=42,J2656=6,J2656=7,J2656=8, J2656="NA")),"NA",
IF(_xlfn.MINIFS(Nested_Ifs[a11],Nested_Ifs[ID],Nested_Ifs[[#This Row],[ID]])&lt;&gt;1,IF(AND(C2656=MIN(_xlfn._xlws.FILTER(Nested_Ifs[a11], Nested_Ifs[ID]=Nested_Ifs[[#This Row],[ID]])), OR(J2656=42,J2656=6,J2656=7,J2656=8)),1,
IF(_xlfn.MINIFS(Nested_Ifs[a11],Nested_Ifs[ID],Nested_Ifs[[#This Row],[ID]])&lt;&gt;1,IF(AND(OR(C2656=MIN(_xlfn._xlws.FILTER(Nested_Ifs[a11], Nested_Ifs[ID]=Nested_Ifs[[#This Row],[ID]])), C2656 = "NA"), OR(J2656=42,J2656=6,J2656=7,J2656=8, J2656 = "NA")),"NA",0),0)),0)))</f>
        <v>0</v>
      </c>
      <c r="L2656">
        <v>2</v>
      </c>
      <c r="M2656">
        <v>2</v>
      </c>
      <c r="N2656" t="s">
        <v>0</v>
      </c>
      <c r="O2656" s="11">
        <f t="shared" si="41"/>
        <v>0</v>
      </c>
    </row>
    <row r="2657" spans="2:15" x14ac:dyDescent="0.3">
      <c r="B2657">
        <v>28970</v>
      </c>
      <c r="C2657">
        <v>2</v>
      </c>
      <c r="D2657">
        <v>2</v>
      </c>
      <c r="E2657">
        <v>2</v>
      </c>
      <c r="F2657">
        <v>48</v>
      </c>
      <c r="G2657">
        <v>1</v>
      </c>
      <c r="H2657" t="s">
        <v>0</v>
      </c>
      <c r="I2657" t="s">
        <v>0</v>
      </c>
      <c r="J2657">
        <v>5</v>
      </c>
      <c r="K2657" s="5" cm="1">
        <f t="array" ref="K2657">IF(AND(C2657=1,OR(J2657=42,J2657=6,J2657=7,J2657=8)),1,
IF(AND(OR(C2657=1,C2657="NA"),OR(J2657=42,J2657=6,J2657=7,J2657=8, J2657="NA")),"NA",
IF(_xlfn.MINIFS(Nested_Ifs[a11],Nested_Ifs[ID],Nested_Ifs[[#This Row],[ID]])&lt;&gt;1,IF(AND(C2657=MIN(_xlfn._xlws.FILTER(Nested_Ifs[a11], Nested_Ifs[ID]=Nested_Ifs[[#This Row],[ID]])), OR(J2657=42,J2657=6,J2657=7,J2657=8)),1,
IF(_xlfn.MINIFS(Nested_Ifs[a11],Nested_Ifs[ID],Nested_Ifs[[#This Row],[ID]])&lt;&gt;1,IF(AND(OR(C2657=MIN(_xlfn._xlws.FILTER(Nested_Ifs[a11], Nested_Ifs[ID]=Nested_Ifs[[#This Row],[ID]])), C2657 = "NA"), OR(J2657=42,J2657=6,J2657=7,J2657=8, J2657 = "NA")),"NA",0),0)),0)))</f>
        <v>0</v>
      </c>
      <c r="L2657">
        <v>2</v>
      </c>
      <c r="M2657">
        <v>2</v>
      </c>
      <c r="N2657" t="s">
        <v>0</v>
      </c>
      <c r="O2657" s="11">
        <f t="shared" si="41"/>
        <v>0</v>
      </c>
    </row>
    <row r="2658" spans="2:15" x14ac:dyDescent="0.3">
      <c r="B2658">
        <v>28970</v>
      </c>
      <c r="C2658">
        <v>4</v>
      </c>
      <c r="D2658">
        <v>1</v>
      </c>
      <c r="E2658">
        <v>3</v>
      </c>
      <c r="F2658">
        <v>20</v>
      </c>
      <c r="G2658">
        <v>6</v>
      </c>
      <c r="H2658" t="s">
        <v>0</v>
      </c>
      <c r="I2658" t="s">
        <v>0</v>
      </c>
      <c r="J2658">
        <v>5</v>
      </c>
      <c r="K2658" s="5" cm="1">
        <f t="array" ref="K2658">IF(AND(C2658=1,OR(J2658=42,J2658=6,J2658=7,J2658=8)),1,
IF(AND(OR(C2658=1,C2658="NA"),OR(J2658=42,J2658=6,J2658=7,J2658=8, J2658="NA")),"NA",
IF(_xlfn.MINIFS(Nested_Ifs[a11],Nested_Ifs[ID],Nested_Ifs[[#This Row],[ID]])&lt;&gt;1,IF(AND(C2658=MIN(_xlfn._xlws.FILTER(Nested_Ifs[a11], Nested_Ifs[ID]=Nested_Ifs[[#This Row],[ID]])), OR(J2658=42,J2658=6,J2658=7,J2658=8)),1,
IF(_xlfn.MINIFS(Nested_Ifs[a11],Nested_Ifs[ID],Nested_Ifs[[#This Row],[ID]])&lt;&gt;1,IF(AND(OR(C2658=MIN(_xlfn._xlws.FILTER(Nested_Ifs[a11], Nested_Ifs[ID]=Nested_Ifs[[#This Row],[ID]])), C2658 = "NA"), OR(J2658=42,J2658=6,J2658=7,J2658=8, J2658 = "NA")),"NA",0),0)),0)))</f>
        <v>0</v>
      </c>
      <c r="L2658">
        <v>2</v>
      </c>
      <c r="M2658">
        <v>2</v>
      </c>
      <c r="N2658" t="s">
        <v>0</v>
      </c>
      <c r="O2658" s="11">
        <f t="shared" si="41"/>
        <v>0</v>
      </c>
    </row>
    <row r="2659" spans="2:15" x14ac:dyDescent="0.3">
      <c r="B2659">
        <v>28970</v>
      </c>
      <c r="C2659">
        <v>5</v>
      </c>
      <c r="D2659">
        <v>1</v>
      </c>
      <c r="E2659">
        <v>3</v>
      </c>
      <c r="F2659">
        <v>17</v>
      </c>
      <c r="G2659">
        <v>6</v>
      </c>
      <c r="H2659" t="s">
        <v>0</v>
      </c>
      <c r="I2659" t="s">
        <v>0</v>
      </c>
      <c r="J2659">
        <v>5</v>
      </c>
      <c r="K2659" s="5" cm="1">
        <f t="array" ref="K2659">IF(AND(C2659=1,OR(J2659=42,J2659=6,J2659=7,J2659=8)),1,
IF(AND(OR(C2659=1,C2659="NA"),OR(J2659=42,J2659=6,J2659=7,J2659=8, J2659="NA")),"NA",
IF(_xlfn.MINIFS(Nested_Ifs[a11],Nested_Ifs[ID],Nested_Ifs[[#This Row],[ID]])&lt;&gt;1,IF(AND(C2659=MIN(_xlfn._xlws.FILTER(Nested_Ifs[a11], Nested_Ifs[ID]=Nested_Ifs[[#This Row],[ID]])), OR(J2659=42,J2659=6,J2659=7,J2659=8)),1,
IF(_xlfn.MINIFS(Nested_Ifs[a11],Nested_Ifs[ID],Nested_Ifs[[#This Row],[ID]])&lt;&gt;1,IF(AND(OR(C2659=MIN(_xlfn._xlws.FILTER(Nested_Ifs[a11], Nested_Ifs[ID]=Nested_Ifs[[#This Row],[ID]])), C2659 = "NA"), OR(J2659=42,J2659=6,J2659=7,J2659=8, J2659 = "NA")),"NA",0),0)),0)))</f>
        <v>0</v>
      </c>
      <c r="L2659">
        <v>2</v>
      </c>
      <c r="M2659">
        <v>2</v>
      </c>
      <c r="N2659" t="s">
        <v>0</v>
      </c>
      <c r="O2659" s="11">
        <f t="shared" si="41"/>
        <v>0</v>
      </c>
    </row>
    <row r="2660" spans="2:15" x14ac:dyDescent="0.3">
      <c r="B2660">
        <v>28970</v>
      </c>
      <c r="C2660">
        <v>6</v>
      </c>
      <c r="D2660">
        <v>1</v>
      </c>
      <c r="E2660">
        <v>3</v>
      </c>
      <c r="F2660">
        <v>15</v>
      </c>
      <c r="G2660">
        <v>6</v>
      </c>
      <c r="H2660" t="s">
        <v>0</v>
      </c>
      <c r="I2660" t="s">
        <v>0</v>
      </c>
      <c r="J2660" t="s">
        <v>0</v>
      </c>
      <c r="K2660" s="5" cm="1">
        <f t="array" ref="K2660">IF(AND(C2660=1,OR(J2660=42,J2660=6,J2660=7,J2660=8)),1,
IF(AND(OR(C2660=1,C2660="NA"),OR(J2660=42,J2660=6,J2660=7,J2660=8, J2660="NA")),"NA",
IF(_xlfn.MINIFS(Nested_Ifs[a11],Nested_Ifs[ID],Nested_Ifs[[#This Row],[ID]])&lt;&gt;1,IF(AND(C2660=MIN(_xlfn._xlws.FILTER(Nested_Ifs[a11], Nested_Ifs[ID]=Nested_Ifs[[#This Row],[ID]])), OR(J2660=42,J2660=6,J2660=7,J2660=8)),1,
IF(_xlfn.MINIFS(Nested_Ifs[a11],Nested_Ifs[ID],Nested_Ifs[[#This Row],[ID]])&lt;&gt;1,IF(AND(OR(C2660=MIN(_xlfn._xlws.FILTER(Nested_Ifs[a11], Nested_Ifs[ID]=Nested_Ifs[[#This Row],[ID]])), C2660 = "NA"), OR(J2660=42,J2660=6,J2660=7,J2660=8, J2660 = "NA")),"NA",0),0)),0)))</f>
        <v>0</v>
      </c>
      <c r="L2660">
        <v>2</v>
      </c>
      <c r="M2660">
        <v>2</v>
      </c>
      <c r="N2660" t="s">
        <v>0</v>
      </c>
      <c r="O2660" s="11">
        <f t="shared" si="41"/>
        <v>0</v>
      </c>
    </row>
    <row r="2661" spans="2:15" x14ac:dyDescent="0.3">
      <c r="B2661">
        <v>28970</v>
      </c>
      <c r="C2661">
        <v>7</v>
      </c>
      <c r="D2661">
        <v>1</v>
      </c>
      <c r="E2661">
        <v>3</v>
      </c>
      <c r="F2661">
        <v>4</v>
      </c>
      <c r="G2661">
        <v>98</v>
      </c>
      <c r="H2661">
        <v>1</v>
      </c>
      <c r="I2661" t="s">
        <v>0</v>
      </c>
      <c r="J2661" t="s">
        <v>0</v>
      </c>
      <c r="K2661" s="5" cm="1">
        <f t="array" ref="K2661">IF(AND(C2661=1,OR(J2661=42,J2661=6,J2661=7,J2661=8)),1,
IF(AND(OR(C2661=1,C2661="NA"),OR(J2661=42,J2661=6,J2661=7,J2661=8, J2661="NA")),"NA",
IF(_xlfn.MINIFS(Nested_Ifs[a11],Nested_Ifs[ID],Nested_Ifs[[#This Row],[ID]])&lt;&gt;1,IF(AND(C2661=MIN(_xlfn._xlws.FILTER(Nested_Ifs[a11], Nested_Ifs[ID]=Nested_Ifs[[#This Row],[ID]])), OR(J2661=42,J2661=6,J2661=7,J2661=8)),1,
IF(_xlfn.MINIFS(Nested_Ifs[a11],Nested_Ifs[ID],Nested_Ifs[[#This Row],[ID]])&lt;&gt;1,IF(AND(OR(C2661=MIN(_xlfn._xlws.FILTER(Nested_Ifs[a11], Nested_Ifs[ID]=Nested_Ifs[[#This Row],[ID]])), C2661 = "NA"), OR(J2661=42,J2661=6,J2661=7,J2661=8, J2661 = "NA")),"NA",0),0)),0)))</f>
        <v>0</v>
      </c>
      <c r="L2661">
        <v>2</v>
      </c>
      <c r="M2661">
        <v>2</v>
      </c>
      <c r="N2661" t="s">
        <v>0</v>
      </c>
      <c r="O2661" s="11">
        <f t="shared" si="41"/>
        <v>0</v>
      </c>
    </row>
    <row r="2662" spans="2:15" x14ac:dyDescent="0.3">
      <c r="B2662">
        <v>28971</v>
      </c>
      <c r="C2662">
        <v>1</v>
      </c>
      <c r="D2662">
        <v>1</v>
      </c>
      <c r="E2662">
        <v>1</v>
      </c>
      <c r="F2662">
        <v>43</v>
      </c>
      <c r="G2662">
        <v>1</v>
      </c>
      <c r="H2662" t="s">
        <v>0</v>
      </c>
      <c r="I2662" t="s">
        <v>0</v>
      </c>
      <c r="J2662">
        <v>5</v>
      </c>
      <c r="K2662" s="5" cm="1">
        <f t="array" ref="K2662">IF(AND(C2662=1,OR(J2662=42,J2662=6,J2662=7,J2662=8)),1,
IF(AND(OR(C2662=1,C2662="NA"),OR(J2662=42,J2662=6,J2662=7,J2662=8, J2662="NA")),"NA",
IF(_xlfn.MINIFS(Nested_Ifs[a11],Nested_Ifs[ID],Nested_Ifs[[#This Row],[ID]])&lt;&gt;1,IF(AND(C2662=MIN(_xlfn._xlws.FILTER(Nested_Ifs[a11], Nested_Ifs[ID]=Nested_Ifs[[#This Row],[ID]])), OR(J2662=42,J2662=6,J2662=7,J2662=8)),1,
IF(_xlfn.MINIFS(Nested_Ifs[a11],Nested_Ifs[ID],Nested_Ifs[[#This Row],[ID]])&lt;&gt;1,IF(AND(OR(C2662=MIN(_xlfn._xlws.FILTER(Nested_Ifs[a11], Nested_Ifs[ID]=Nested_Ifs[[#This Row],[ID]])), C2662 = "NA"), OR(J2662=42,J2662=6,J2662=7,J2662=8, J2662 = "NA")),"NA",0),0)),0)))</f>
        <v>0</v>
      </c>
      <c r="L2662">
        <v>2</v>
      </c>
      <c r="M2662">
        <v>2</v>
      </c>
      <c r="N2662" t="s">
        <v>0</v>
      </c>
      <c r="O2662" s="11">
        <f t="shared" si="41"/>
        <v>0</v>
      </c>
    </row>
    <row r="2663" spans="2:15" x14ac:dyDescent="0.3">
      <c r="B2663">
        <v>28971</v>
      </c>
      <c r="C2663">
        <v>2</v>
      </c>
      <c r="D2663">
        <v>2</v>
      </c>
      <c r="E2663">
        <v>2</v>
      </c>
      <c r="F2663">
        <v>39</v>
      </c>
      <c r="G2663">
        <v>1</v>
      </c>
      <c r="H2663" t="s">
        <v>0</v>
      </c>
      <c r="I2663" t="s">
        <v>0</v>
      </c>
      <c r="J2663">
        <v>5</v>
      </c>
      <c r="K2663" s="5" cm="1">
        <f t="array" ref="K2663">IF(AND(C2663=1,OR(J2663=42,J2663=6,J2663=7,J2663=8)),1,
IF(AND(OR(C2663=1,C2663="NA"),OR(J2663=42,J2663=6,J2663=7,J2663=8, J2663="NA")),"NA",
IF(_xlfn.MINIFS(Nested_Ifs[a11],Nested_Ifs[ID],Nested_Ifs[[#This Row],[ID]])&lt;&gt;1,IF(AND(C2663=MIN(_xlfn._xlws.FILTER(Nested_Ifs[a11], Nested_Ifs[ID]=Nested_Ifs[[#This Row],[ID]])), OR(J2663=42,J2663=6,J2663=7,J2663=8)),1,
IF(_xlfn.MINIFS(Nested_Ifs[a11],Nested_Ifs[ID],Nested_Ifs[[#This Row],[ID]])&lt;&gt;1,IF(AND(OR(C2663=MIN(_xlfn._xlws.FILTER(Nested_Ifs[a11], Nested_Ifs[ID]=Nested_Ifs[[#This Row],[ID]])), C2663 = "NA"), OR(J2663=42,J2663=6,J2663=7,J2663=8, J2663 = "NA")),"NA",0),0)),0)))</f>
        <v>0</v>
      </c>
      <c r="L2663">
        <v>2</v>
      </c>
      <c r="M2663">
        <v>2</v>
      </c>
      <c r="N2663" t="s">
        <v>0</v>
      </c>
      <c r="O2663" s="11">
        <f t="shared" si="41"/>
        <v>0</v>
      </c>
    </row>
    <row r="2664" spans="2:15" x14ac:dyDescent="0.3">
      <c r="B2664">
        <v>28971</v>
      </c>
      <c r="C2664">
        <v>3</v>
      </c>
      <c r="D2664">
        <v>2</v>
      </c>
      <c r="E2664">
        <v>3</v>
      </c>
      <c r="F2664">
        <v>19</v>
      </c>
      <c r="G2664">
        <v>6</v>
      </c>
      <c r="H2664" t="s">
        <v>0</v>
      </c>
      <c r="I2664" t="s">
        <v>0</v>
      </c>
      <c r="J2664">
        <v>5</v>
      </c>
      <c r="K2664" s="5" cm="1">
        <f t="array" ref="K2664">IF(AND(C2664=1,OR(J2664=42,J2664=6,J2664=7,J2664=8)),1,
IF(AND(OR(C2664=1,C2664="NA"),OR(J2664=42,J2664=6,J2664=7,J2664=8, J2664="NA")),"NA",
IF(_xlfn.MINIFS(Nested_Ifs[a11],Nested_Ifs[ID],Nested_Ifs[[#This Row],[ID]])&lt;&gt;1,IF(AND(C2664=MIN(_xlfn._xlws.FILTER(Nested_Ifs[a11], Nested_Ifs[ID]=Nested_Ifs[[#This Row],[ID]])), OR(J2664=42,J2664=6,J2664=7,J2664=8)),1,
IF(_xlfn.MINIFS(Nested_Ifs[a11],Nested_Ifs[ID],Nested_Ifs[[#This Row],[ID]])&lt;&gt;1,IF(AND(OR(C2664=MIN(_xlfn._xlws.FILTER(Nested_Ifs[a11], Nested_Ifs[ID]=Nested_Ifs[[#This Row],[ID]])), C2664 = "NA"), OR(J2664=42,J2664=6,J2664=7,J2664=8, J2664 = "NA")),"NA",0),0)),0)))</f>
        <v>0</v>
      </c>
      <c r="L2664">
        <v>2</v>
      </c>
      <c r="M2664">
        <v>2</v>
      </c>
      <c r="N2664" t="s">
        <v>0</v>
      </c>
      <c r="O2664" s="11">
        <f t="shared" si="41"/>
        <v>0</v>
      </c>
    </row>
    <row r="2665" spans="2:15" x14ac:dyDescent="0.3">
      <c r="B2665">
        <v>28971</v>
      </c>
      <c r="C2665">
        <v>4</v>
      </c>
      <c r="D2665">
        <v>2</v>
      </c>
      <c r="E2665">
        <v>3</v>
      </c>
      <c r="F2665">
        <v>17</v>
      </c>
      <c r="G2665">
        <v>6</v>
      </c>
      <c r="H2665" t="s">
        <v>0</v>
      </c>
      <c r="I2665" t="s">
        <v>0</v>
      </c>
      <c r="J2665" t="s">
        <v>0</v>
      </c>
      <c r="K2665" s="5" cm="1">
        <f t="array" ref="K2665">IF(AND(C2665=1,OR(J2665=42,J2665=6,J2665=7,J2665=8)),1,
IF(AND(OR(C2665=1,C2665="NA"),OR(J2665=42,J2665=6,J2665=7,J2665=8, J2665="NA")),"NA",
IF(_xlfn.MINIFS(Nested_Ifs[a11],Nested_Ifs[ID],Nested_Ifs[[#This Row],[ID]])&lt;&gt;1,IF(AND(C2665=MIN(_xlfn._xlws.FILTER(Nested_Ifs[a11], Nested_Ifs[ID]=Nested_Ifs[[#This Row],[ID]])), OR(J2665=42,J2665=6,J2665=7,J2665=8)),1,
IF(_xlfn.MINIFS(Nested_Ifs[a11],Nested_Ifs[ID],Nested_Ifs[[#This Row],[ID]])&lt;&gt;1,IF(AND(OR(C2665=MIN(_xlfn._xlws.FILTER(Nested_Ifs[a11], Nested_Ifs[ID]=Nested_Ifs[[#This Row],[ID]])), C2665 = "NA"), OR(J2665=42,J2665=6,J2665=7,J2665=8, J2665 = "NA")),"NA",0),0)),0)))</f>
        <v>0</v>
      </c>
      <c r="L2665">
        <v>2</v>
      </c>
      <c r="M2665">
        <v>2</v>
      </c>
      <c r="N2665" t="s">
        <v>0</v>
      </c>
      <c r="O2665" s="11">
        <f t="shared" si="41"/>
        <v>0</v>
      </c>
    </row>
    <row r="2666" spans="2:15" x14ac:dyDescent="0.3">
      <c r="B2666">
        <v>28971</v>
      </c>
      <c r="C2666">
        <v>5</v>
      </c>
      <c r="D2666">
        <v>1</v>
      </c>
      <c r="E2666">
        <v>3</v>
      </c>
      <c r="F2666">
        <v>15</v>
      </c>
      <c r="G2666">
        <v>6</v>
      </c>
      <c r="H2666" t="s">
        <v>0</v>
      </c>
      <c r="I2666" t="s">
        <v>0</v>
      </c>
      <c r="J2666" t="s">
        <v>0</v>
      </c>
      <c r="K2666" s="5" cm="1">
        <f t="array" ref="K2666">IF(AND(C2666=1,OR(J2666=42,J2666=6,J2666=7,J2666=8)),1,
IF(AND(OR(C2666=1,C2666="NA"),OR(J2666=42,J2666=6,J2666=7,J2666=8, J2666="NA")),"NA",
IF(_xlfn.MINIFS(Nested_Ifs[a11],Nested_Ifs[ID],Nested_Ifs[[#This Row],[ID]])&lt;&gt;1,IF(AND(C2666=MIN(_xlfn._xlws.FILTER(Nested_Ifs[a11], Nested_Ifs[ID]=Nested_Ifs[[#This Row],[ID]])), OR(J2666=42,J2666=6,J2666=7,J2666=8)),1,
IF(_xlfn.MINIFS(Nested_Ifs[a11],Nested_Ifs[ID],Nested_Ifs[[#This Row],[ID]])&lt;&gt;1,IF(AND(OR(C2666=MIN(_xlfn._xlws.FILTER(Nested_Ifs[a11], Nested_Ifs[ID]=Nested_Ifs[[#This Row],[ID]])), C2666 = "NA"), OR(J2666=42,J2666=6,J2666=7,J2666=8, J2666 = "NA")),"NA",0),0)),0)))</f>
        <v>0</v>
      </c>
      <c r="L2666">
        <v>2</v>
      </c>
      <c r="M2666">
        <v>2</v>
      </c>
      <c r="N2666" t="s">
        <v>0</v>
      </c>
      <c r="O2666" s="11">
        <f t="shared" si="41"/>
        <v>0</v>
      </c>
    </row>
    <row r="2667" spans="2:15" x14ac:dyDescent="0.3">
      <c r="B2667">
        <v>28971</v>
      </c>
      <c r="C2667">
        <v>6</v>
      </c>
      <c r="D2667">
        <v>2</v>
      </c>
      <c r="E2667">
        <v>3</v>
      </c>
      <c r="F2667">
        <v>13</v>
      </c>
      <c r="G2667">
        <v>98</v>
      </c>
      <c r="H2667" t="s">
        <v>0</v>
      </c>
      <c r="I2667" t="s">
        <v>0</v>
      </c>
      <c r="J2667" t="s">
        <v>0</v>
      </c>
      <c r="K2667" s="5" cm="1">
        <f t="array" ref="K2667">IF(AND(C2667=1,OR(J2667=42,J2667=6,J2667=7,J2667=8)),1,
IF(AND(OR(C2667=1,C2667="NA"),OR(J2667=42,J2667=6,J2667=7,J2667=8, J2667="NA")),"NA",
IF(_xlfn.MINIFS(Nested_Ifs[a11],Nested_Ifs[ID],Nested_Ifs[[#This Row],[ID]])&lt;&gt;1,IF(AND(C2667=MIN(_xlfn._xlws.FILTER(Nested_Ifs[a11], Nested_Ifs[ID]=Nested_Ifs[[#This Row],[ID]])), OR(J2667=42,J2667=6,J2667=7,J2667=8)),1,
IF(_xlfn.MINIFS(Nested_Ifs[a11],Nested_Ifs[ID],Nested_Ifs[[#This Row],[ID]])&lt;&gt;1,IF(AND(OR(C2667=MIN(_xlfn._xlws.FILTER(Nested_Ifs[a11], Nested_Ifs[ID]=Nested_Ifs[[#This Row],[ID]])), C2667 = "NA"), OR(J2667=42,J2667=6,J2667=7,J2667=8, J2667 = "NA")),"NA",0),0)),0)))</f>
        <v>0</v>
      </c>
      <c r="L2667">
        <v>2</v>
      </c>
      <c r="M2667">
        <v>2</v>
      </c>
      <c r="N2667" t="s">
        <v>0</v>
      </c>
      <c r="O2667" s="11">
        <f t="shared" si="41"/>
        <v>0</v>
      </c>
    </row>
    <row r="2668" spans="2:15" x14ac:dyDescent="0.3">
      <c r="B2668">
        <v>28971</v>
      </c>
      <c r="C2668">
        <v>7</v>
      </c>
      <c r="D2668">
        <v>2</v>
      </c>
      <c r="E2668">
        <v>3</v>
      </c>
      <c r="F2668">
        <v>5</v>
      </c>
      <c r="G2668">
        <v>98</v>
      </c>
      <c r="H2668">
        <v>2</v>
      </c>
      <c r="I2668">
        <v>5</v>
      </c>
      <c r="J2668" t="s">
        <v>0</v>
      </c>
      <c r="K2668" s="5" cm="1">
        <f t="array" ref="K2668">IF(AND(C2668=1,OR(J2668=42,J2668=6,J2668=7,J2668=8)),1,
IF(AND(OR(C2668=1,C2668="NA"),OR(J2668=42,J2668=6,J2668=7,J2668=8, J2668="NA")),"NA",
IF(_xlfn.MINIFS(Nested_Ifs[a11],Nested_Ifs[ID],Nested_Ifs[[#This Row],[ID]])&lt;&gt;1,IF(AND(C2668=MIN(_xlfn._xlws.FILTER(Nested_Ifs[a11], Nested_Ifs[ID]=Nested_Ifs[[#This Row],[ID]])), OR(J2668=42,J2668=6,J2668=7,J2668=8)),1,
IF(_xlfn.MINIFS(Nested_Ifs[a11],Nested_Ifs[ID],Nested_Ifs[[#This Row],[ID]])&lt;&gt;1,IF(AND(OR(C2668=MIN(_xlfn._xlws.FILTER(Nested_Ifs[a11], Nested_Ifs[ID]=Nested_Ifs[[#This Row],[ID]])), C2668 = "NA"), OR(J2668=42,J2668=6,J2668=7,J2668=8, J2668 = "NA")),"NA",0),0)),0)))</f>
        <v>0</v>
      </c>
      <c r="L2668">
        <v>2</v>
      </c>
      <c r="M2668">
        <v>2</v>
      </c>
      <c r="N2668" t="s">
        <v>0</v>
      </c>
      <c r="O2668" s="11">
        <f t="shared" si="41"/>
        <v>0</v>
      </c>
    </row>
    <row r="2669" spans="2:15" x14ac:dyDescent="0.3">
      <c r="B2669">
        <v>28972</v>
      </c>
      <c r="C2669">
        <v>1</v>
      </c>
      <c r="D2669">
        <v>1</v>
      </c>
      <c r="E2669">
        <v>1</v>
      </c>
      <c r="F2669">
        <v>48</v>
      </c>
      <c r="G2669">
        <v>1</v>
      </c>
      <c r="H2669" t="s">
        <v>0</v>
      </c>
      <c r="I2669" t="s">
        <v>0</v>
      </c>
      <c r="J2669">
        <v>5</v>
      </c>
      <c r="K2669" s="5" cm="1">
        <f t="array" ref="K2669">IF(AND(C2669=1,OR(J2669=42,J2669=6,J2669=7,J2669=8)),1,
IF(AND(OR(C2669=1,C2669="NA"),OR(J2669=42,J2669=6,J2669=7,J2669=8, J2669="NA")),"NA",
IF(_xlfn.MINIFS(Nested_Ifs[a11],Nested_Ifs[ID],Nested_Ifs[[#This Row],[ID]])&lt;&gt;1,IF(AND(C2669=MIN(_xlfn._xlws.FILTER(Nested_Ifs[a11], Nested_Ifs[ID]=Nested_Ifs[[#This Row],[ID]])), OR(J2669=42,J2669=6,J2669=7,J2669=8)),1,
IF(_xlfn.MINIFS(Nested_Ifs[a11],Nested_Ifs[ID],Nested_Ifs[[#This Row],[ID]])&lt;&gt;1,IF(AND(OR(C2669=MIN(_xlfn._xlws.FILTER(Nested_Ifs[a11], Nested_Ifs[ID]=Nested_Ifs[[#This Row],[ID]])), C2669 = "NA"), OR(J2669=42,J2669=6,J2669=7,J2669=8, J2669 = "NA")),"NA",0),0)),0)))</f>
        <v>0</v>
      </c>
      <c r="L2669">
        <v>2</v>
      </c>
      <c r="M2669">
        <v>2</v>
      </c>
      <c r="N2669" t="s">
        <v>0</v>
      </c>
      <c r="O2669" s="11">
        <f t="shared" si="41"/>
        <v>0</v>
      </c>
    </row>
    <row r="2670" spans="2:15" x14ac:dyDescent="0.3">
      <c r="B2670">
        <v>28972</v>
      </c>
      <c r="C2670">
        <v>2</v>
      </c>
      <c r="D2670">
        <v>2</v>
      </c>
      <c r="E2670">
        <v>2</v>
      </c>
      <c r="F2670">
        <v>39</v>
      </c>
      <c r="G2670">
        <v>1</v>
      </c>
      <c r="H2670" t="s">
        <v>0</v>
      </c>
      <c r="I2670" t="s">
        <v>0</v>
      </c>
      <c r="J2670">
        <v>5</v>
      </c>
      <c r="K2670" s="5" cm="1">
        <f t="array" ref="K2670">IF(AND(C2670=1,OR(J2670=42,J2670=6,J2670=7,J2670=8)),1,
IF(AND(OR(C2670=1,C2670="NA"),OR(J2670=42,J2670=6,J2670=7,J2670=8, J2670="NA")),"NA",
IF(_xlfn.MINIFS(Nested_Ifs[a11],Nested_Ifs[ID],Nested_Ifs[[#This Row],[ID]])&lt;&gt;1,IF(AND(C2670=MIN(_xlfn._xlws.FILTER(Nested_Ifs[a11], Nested_Ifs[ID]=Nested_Ifs[[#This Row],[ID]])), OR(J2670=42,J2670=6,J2670=7,J2670=8)),1,
IF(_xlfn.MINIFS(Nested_Ifs[a11],Nested_Ifs[ID],Nested_Ifs[[#This Row],[ID]])&lt;&gt;1,IF(AND(OR(C2670=MIN(_xlfn._xlws.FILTER(Nested_Ifs[a11], Nested_Ifs[ID]=Nested_Ifs[[#This Row],[ID]])), C2670 = "NA"), OR(J2670=42,J2670=6,J2670=7,J2670=8, J2670 = "NA")),"NA",0),0)),0)))</f>
        <v>0</v>
      </c>
      <c r="L2670">
        <v>2</v>
      </c>
      <c r="M2670">
        <v>2</v>
      </c>
      <c r="N2670" t="s">
        <v>0</v>
      </c>
      <c r="O2670" s="11">
        <f t="shared" si="41"/>
        <v>0</v>
      </c>
    </row>
    <row r="2671" spans="2:15" x14ac:dyDescent="0.3">
      <c r="B2671">
        <v>28972</v>
      </c>
      <c r="C2671">
        <v>3</v>
      </c>
      <c r="D2671">
        <v>1</v>
      </c>
      <c r="E2671">
        <v>3</v>
      </c>
      <c r="F2671">
        <v>15</v>
      </c>
      <c r="G2671">
        <v>6</v>
      </c>
      <c r="H2671" t="s">
        <v>0</v>
      </c>
      <c r="I2671" t="s">
        <v>0</v>
      </c>
      <c r="J2671" t="s">
        <v>0</v>
      </c>
      <c r="K2671" s="5" cm="1">
        <f t="array" ref="K2671">IF(AND(C2671=1,OR(J2671=42,J2671=6,J2671=7,J2671=8)),1,
IF(AND(OR(C2671=1,C2671="NA"),OR(J2671=42,J2671=6,J2671=7,J2671=8, J2671="NA")),"NA",
IF(_xlfn.MINIFS(Nested_Ifs[a11],Nested_Ifs[ID],Nested_Ifs[[#This Row],[ID]])&lt;&gt;1,IF(AND(C2671=MIN(_xlfn._xlws.FILTER(Nested_Ifs[a11], Nested_Ifs[ID]=Nested_Ifs[[#This Row],[ID]])), OR(J2671=42,J2671=6,J2671=7,J2671=8)),1,
IF(_xlfn.MINIFS(Nested_Ifs[a11],Nested_Ifs[ID],Nested_Ifs[[#This Row],[ID]])&lt;&gt;1,IF(AND(OR(C2671=MIN(_xlfn._xlws.FILTER(Nested_Ifs[a11], Nested_Ifs[ID]=Nested_Ifs[[#This Row],[ID]])), C2671 = "NA"), OR(J2671=42,J2671=6,J2671=7,J2671=8, J2671 = "NA")),"NA",0),0)),0)))</f>
        <v>0</v>
      </c>
      <c r="L2671">
        <v>2</v>
      </c>
      <c r="M2671">
        <v>2</v>
      </c>
      <c r="N2671" t="s">
        <v>0</v>
      </c>
      <c r="O2671" s="11">
        <f t="shared" si="41"/>
        <v>0</v>
      </c>
    </row>
    <row r="2672" spans="2:15" x14ac:dyDescent="0.3">
      <c r="B2672">
        <v>28972</v>
      </c>
      <c r="C2672">
        <v>4</v>
      </c>
      <c r="D2672">
        <v>1</v>
      </c>
      <c r="E2672">
        <v>3</v>
      </c>
      <c r="F2672">
        <v>13</v>
      </c>
      <c r="G2672">
        <v>98</v>
      </c>
      <c r="H2672" t="s">
        <v>0</v>
      </c>
      <c r="I2672" t="s">
        <v>0</v>
      </c>
      <c r="J2672" t="s">
        <v>0</v>
      </c>
      <c r="K2672" s="5" cm="1">
        <f t="array" ref="K2672">IF(AND(C2672=1,OR(J2672=42,J2672=6,J2672=7,J2672=8)),1,
IF(AND(OR(C2672=1,C2672="NA"),OR(J2672=42,J2672=6,J2672=7,J2672=8, J2672="NA")),"NA",
IF(_xlfn.MINIFS(Nested_Ifs[a11],Nested_Ifs[ID],Nested_Ifs[[#This Row],[ID]])&lt;&gt;1,IF(AND(C2672=MIN(_xlfn._xlws.FILTER(Nested_Ifs[a11], Nested_Ifs[ID]=Nested_Ifs[[#This Row],[ID]])), OR(J2672=42,J2672=6,J2672=7,J2672=8)),1,
IF(_xlfn.MINIFS(Nested_Ifs[a11],Nested_Ifs[ID],Nested_Ifs[[#This Row],[ID]])&lt;&gt;1,IF(AND(OR(C2672=MIN(_xlfn._xlws.FILTER(Nested_Ifs[a11], Nested_Ifs[ID]=Nested_Ifs[[#This Row],[ID]])), C2672 = "NA"), OR(J2672=42,J2672=6,J2672=7,J2672=8, J2672 = "NA")),"NA",0),0)),0)))</f>
        <v>0</v>
      </c>
      <c r="L2672">
        <v>2</v>
      </c>
      <c r="M2672">
        <v>2</v>
      </c>
      <c r="N2672" t="s">
        <v>0</v>
      </c>
      <c r="O2672" s="11">
        <f t="shared" si="41"/>
        <v>0</v>
      </c>
    </row>
    <row r="2673" spans="2:15" x14ac:dyDescent="0.3">
      <c r="B2673">
        <v>28972</v>
      </c>
      <c r="C2673">
        <v>5</v>
      </c>
      <c r="D2673">
        <v>2</v>
      </c>
      <c r="E2673">
        <v>3</v>
      </c>
      <c r="F2673">
        <v>6</v>
      </c>
      <c r="G2673">
        <v>98</v>
      </c>
      <c r="H2673">
        <v>2</v>
      </c>
      <c r="I2673">
        <v>8</v>
      </c>
      <c r="J2673" t="s">
        <v>0</v>
      </c>
      <c r="K2673" s="5" cm="1">
        <f t="array" ref="K2673">IF(AND(C2673=1,OR(J2673=42,J2673=6,J2673=7,J2673=8)),1,
IF(AND(OR(C2673=1,C2673="NA"),OR(J2673=42,J2673=6,J2673=7,J2673=8, J2673="NA")),"NA",
IF(_xlfn.MINIFS(Nested_Ifs[a11],Nested_Ifs[ID],Nested_Ifs[[#This Row],[ID]])&lt;&gt;1,IF(AND(C2673=MIN(_xlfn._xlws.FILTER(Nested_Ifs[a11], Nested_Ifs[ID]=Nested_Ifs[[#This Row],[ID]])), OR(J2673=42,J2673=6,J2673=7,J2673=8)),1,
IF(_xlfn.MINIFS(Nested_Ifs[a11],Nested_Ifs[ID],Nested_Ifs[[#This Row],[ID]])&lt;&gt;1,IF(AND(OR(C2673=MIN(_xlfn._xlws.FILTER(Nested_Ifs[a11], Nested_Ifs[ID]=Nested_Ifs[[#This Row],[ID]])), C2673 = "NA"), OR(J2673=42,J2673=6,J2673=7,J2673=8, J2673 = "NA")),"NA",0),0)),0)))</f>
        <v>0</v>
      </c>
      <c r="L2673">
        <v>2</v>
      </c>
      <c r="M2673">
        <v>2</v>
      </c>
      <c r="N2673" t="s">
        <v>0</v>
      </c>
      <c r="O2673" s="11">
        <f t="shared" si="41"/>
        <v>0</v>
      </c>
    </row>
    <row r="2674" spans="2:15" x14ac:dyDescent="0.3">
      <c r="B2674">
        <v>28973</v>
      </c>
      <c r="C2674">
        <v>1</v>
      </c>
      <c r="D2674">
        <v>1</v>
      </c>
      <c r="E2674">
        <v>1</v>
      </c>
      <c r="F2674">
        <v>47</v>
      </c>
      <c r="G2674">
        <v>1</v>
      </c>
      <c r="H2674" t="s">
        <v>0</v>
      </c>
      <c r="I2674" t="s">
        <v>0</v>
      </c>
      <c r="J2674">
        <v>5</v>
      </c>
      <c r="K2674" s="5" cm="1">
        <f t="array" ref="K2674">IF(AND(C2674=1,OR(J2674=42,J2674=6,J2674=7,J2674=8)),1,
IF(AND(OR(C2674=1,C2674="NA"),OR(J2674=42,J2674=6,J2674=7,J2674=8, J2674="NA")),"NA",
IF(_xlfn.MINIFS(Nested_Ifs[a11],Nested_Ifs[ID],Nested_Ifs[[#This Row],[ID]])&lt;&gt;1,IF(AND(C2674=MIN(_xlfn._xlws.FILTER(Nested_Ifs[a11], Nested_Ifs[ID]=Nested_Ifs[[#This Row],[ID]])), OR(J2674=42,J2674=6,J2674=7,J2674=8)),1,
IF(_xlfn.MINIFS(Nested_Ifs[a11],Nested_Ifs[ID],Nested_Ifs[[#This Row],[ID]])&lt;&gt;1,IF(AND(OR(C2674=MIN(_xlfn._xlws.FILTER(Nested_Ifs[a11], Nested_Ifs[ID]=Nested_Ifs[[#This Row],[ID]])), C2674 = "NA"), OR(J2674=42,J2674=6,J2674=7,J2674=8, J2674 = "NA")),"NA",0),0)),0)))</f>
        <v>0</v>
      </c>
      <c r="L2674">
        <v>2</v>
      </c>
      <c r="M2674">
        <v>2</v>
      </c>
      <c r="N2674" t="s">
        <v>0</v>
      </c>
      <c r="O2674" s="11">
        <f t="shared" si="41"/>
        <v>0</v>
      </c>
    </row>
    <row r="2675" spans="2:15" x14ac:dyDescent="0.3">
      <c r="B2675">
        <v>28973</v>
      </c>
      <c r="C2675">
        <v>2</v>
      </c>
      <c r="D2675">
        <v>2</v>
      </c>
      <c r="E2675">
        <v>2</v>
      </c>
      <c r="F2675">
        <v>43</v>
      </c>
      <c r="G2675">
        <v>1</v>
      </c>
      <c r="H2675" t="s">
        <v>0</v>
      </c>
      <c r="I2675" t="s">
        <v>0</v>
      </c>
      <c r="J2675">
        <v>5</v>
      </c>
      <c r="K2675" s="5" cm="1">
        <f t="array" ref="K2675">IF(AND(C2675=1,OR(J2675=42,J2675=6,J2675=7,J2675=8)),1,
IF(AND(OR(C2675=1,C2675="NA"),OR(J2675=42,J2675=6,J2675=7,J2675=8, J2675="NA")),"NA",
IF(_xlfn.MINIFS(Nested_Ifs[a11],Nested_Ifs[ID],Nested_Ifs[[#This Row],[ID]])&lt;&gt;1,IF(AND(C2675=MIN(_xlfn._xlws.FILTER(Nested_Ifs[a11], Nested_Ifs[ID]=Nested_Ifs[[#This Row],[ID]])), OR(J2675=42,J2675=6,J2675=7,J2675=8)),1,
IF(_xlfn.MINIFS(Nested_Ifs[a11],Nested_Ifs[ID],Nested_Ifs[[#This Row],[ID]])&lt;&gt;1,IF(AND(OR(C2675=MIN(_xlfn._xlws.FILTER(Nested_Ifs[a11], Nested_Ifs[ID]=Nested_Ifs[[#This Row],[ID]])), C2675 = "NA"), OR(J2675=42,J2675=6,J2675=7,J2675=8, J2675 = "NA")),"NA",0),0)),0)))</f>
        <v>0</v>
      </c>
      <c r="L2675">
        <v>2</v>
      </c>
      <c r="M2675">
        <v>2</v>
      </c>
      <c r="N2675" t="s">
        <v>0</v>
      </c>
      <c r="O2675" s="11">
        <f t="shared" si="41"/>
        <v>0</v>
      </c>
    </row>
    <row r="2676" spans="2:15" x14ac:dyDescent="0.3">
      <c r="B2676">
        <v>28973</v>
      </c>
      <c r="C2676">
        <v>4</v>
      </c>
      <c r="D2676">
        <v>2</v>
      </c>
      <c r="E2676">
        <v>3</v>
      </c>
      <c r="F2676">
        <v>15</v>
      </c>
      <c r="G2676">
        <v>6</v>
      </c>
      <c r="H2676" t="s">
        <v>0</v>
      </c>
      <c r="I2676" t="s">
        <v>0</v>
      </c>
      <c r="J2676" t="s">
        <v>0</v>
      </c>
      <c r="K2676" s="5" cm="1">
        <f t="array" ref="K2676">IF(AND(C2676=1,OR(J2676=42,J2676=6,J2676=7,J2676=8)),1,
IF(AND(OR(C2676=1,C2676="NA"),OR(J2676=42,J2676=6,J2676=7,J2676=8, J2676="NA")),"NA",
IF(_xlfn.MINIFS(Nested_Ifs[a11],Nested_Ifs[ID],Nested_Ifs[[#This Row],[ID]])&lt;&gt;1,IF(AND(C2676=MIN(_xlfn._xlws.FILTER(Nested_Ifs[a11], Nested_Ifs[ID]=Nested_Ifs[[#This Row],[ID]])), OR(J2676=42,J2676=6,J2676=7,J2676=8)),1,
IF(_xlfn.MINIFS(Nested_Ifs[a11],Nested_Ifs[ID],Nested_Ifs[[#This Row],[ID]])&lt;&gt;1,IF(AND(OR(C2676=MIN(_xlfn._xlws.FILTER(Nested_Ifs[a11], Nested_Ifs[ID]=Nested_Ifs[[#This Row],[ID]])), C2676 = "NA"), OR(J2676=42,J2676=6,J2676=7,J2676=8, J2676 = "NA")),"NA",0),0)),0)))</f>
        <v>0</v>
      </c>
      <c r="L2676">
        <v>2</v>
      </c>
      <c r="M2676">
        <v>2</v>
      </c>
      <c r="N2676" t="s">
        <v>0</v>
      </c>
      <c r="O2676" s="11">
        <f t="shared" si="41"/>
        <v>0</v>
      </c>
    </row>
    <row r="2677" spans="2:15" x14ac:dyDescent="0.3">
      <c r="B2677">
        <v>28973</v>
      </c>
      <c r="C2677">
        <v>5</v>
      </c>
      <c r="D2677">
        <v>2</v>
      </c>
      <c r="E2677">
        <v>3</v>
      </c>
      <c r="F2677">
        <v>13</v>
      </c>
      <c r="G2677">
        <v>98</v>
      </c>
      <c r="H2677" t="s">
        <v>0</v>
      </c>
      <c r="I2677" t="s">
        <v>0</v>
      </c>
      <c r="J2677" t="s">
        <v>0</v>
      </c>
      <c r="K2677" s="5" cm="1">
        <f t="array" ref="K2677">IF(AND(C2677=1,OR(J2677=42,J2677=6,J2677=7,J2677=8)),1,
IF(AND(OR(C2677=1,C2677="NA"),OR(J2677=42,J2677=6,J2677=7,J2677=8, J2677="NA")),"NA",
IF(_xlfn.MINIFS(Nested_Ifs[a11],Nested_Ifs[ID],Nested_Ifs[[#This Row],[ID]])&lt;&gt;1,IF(AND(C2677=MIN(_xlfn._xlws.FILTER(Nested_Ifs[a11], Nested_Ifs[ID]=Nested_Ifs[[#This Row],[ID]])), OR(J2677=42,J2677=6,J2677=7,J2677=8)),1,
IF(_xlfn.MINIFS(Nested_Ifs[a11],Nested_Ifs[ID],Nested_Ifs[[#This Row],[ID]])&lt;&gt;1,IF(AND(OR(C2677=MIN(_xlfn._xlws.FILTER(Nested_Ifs[a11], Nested_Ifs[ID]=Nested_Ifs[[#This Row],[ID]])), C2677 = "NA"), OR(J2677=42,J2677=6,J2677=7,J2677=8, J2677 = "NA")),"NA",0),0)),0)))</f>
        <v>0</v>
      </c>
      <c r="L2677">
        <v>2</v>
      </c>
      <c r="M2677">
        <v>2</v>
      </c>
      <c r="N2677" t="s">
        <v>0</v>
      </c>
      <c r="O2677" s="11">
        <f t="shared" si="41"/>
        <v>0</v>
      </c>
    </row>
    <row r="2678" spans="2:15" x14ac:dyDescent="0.3">
      <c r="B2678">
        <v>28974</v>
      </c>
      <c r="C2678">
        <v>1</v>
      </c>
      <c r="D2678">
        <v>1</v>
      </c>
      <c r="E2678">
        <v>1</v>
      </c>
      <c r="F2678">
        <v>69</v>
      </c>
      <c r="G2678">
        <v>1</v>
      </c>
      <c r="H2678" t="s">
        <v>0</v>
      </c>
      <c r="I2678" t="s">
        <v>0</v>
      </c>
      <c r="J2678">
        <v>5</v>
      </c>
      <c r="K2678" s="5" cm="1">
        <f t="array" ref="K2678">IF(AND(C2678=1,OR(J2678=42,J2678=6,J2678=7,J2678=8)),1,
IF(AND(OR(C2678=1,C2678="NA"),OR(J2678=42,J2678=6,J2678=7,J2678=8, J2678="NA")),"NA",
IF(_xlfn.MINIFS(Nested_Ifs[a11],Nested_Ifs[ID],Nested_Ifs[[#This Row],[ID]])&lt;&gt;1,IF(AND(C2678=MIN(_xlfn._xlws.FILTER(Nested_Ifs[a11], Nested_Ifs[ID]=Nested_Ifs[[#This Row],[ID]])), OR(J2678=42,J2678=6,J2678=7,J2678=8)),1,
IF(_xlfn.MINIFS(Nested_Ifs[a11],Nested_Ifs[ID],Nested_Ifs[[#This Row],[ID]])&lt;&gt;1,IF(AND(OR(C2678=MIN(_xlfn._xlws.FILTER(Nested_Ifs[a11], Nested_Ifs[ID]=Nested_Ifs[[#This Row],[ID]])), C2678 = "NA"), OR(J2678=42,J2678=6,J2678=7,J2678=8, J2678 = "NA")),"NA",0),0)),0)))</f>
        <v>0</v>
      </c>
      <c r="L2678">
        <v>2</v>
      </c>
      <c r="M2678">
        <v>2</v>
      </c>
      <c r="N2678" t="s">
        <v>0</v>
      </c>
      <c r="O2678" s="11">
        <f t="shared" si="41"/>
        <v>0</v>
      </c>
    </row>
    <row r="2679" spans="2:15" x14ac:dyDescent="0.3">
      <c r="B2679">
        <v>28974</v>
      </c>
      <c r="C2679">
        <v>2</v>
      </c>
      <c r="D2679">
        <v>2</v>
      </c>
      <c r="E2679">
        <v>2</v>
      </c>
      <c r="F2679">
        <v>65</v>
      </c>
      <c r="G2679">
        <v>1</v>
      </c>
      <c r="H2679" t="s">
        <v>0</v>
      </c>
      <c r="I2679" t="s">
        <v>0</v>
      </c>
      <c r="J2679">
        <v>5</v>
      </c>
      <c r="K2679" s="5" cm="1">
        <f t="array" ref="K2679">IF(AND(C2679=1,OR(J2679=42,J2679=6,J2679=7,J2679=8)),1,
IF(AND(OR(C2679=1,C2679="NA"),OR(J2679=42,J2679=6,J2679=7,J2679=8, J2679="NA")),"NA",
IF(_xlfn.MINIFS(Nested_Ifs[a11],Nested_Ifs[ID],Nested_Ifs[[#This Row],[ID]])&lt;&gt;1,IF(AND(C2679=MIN(_xlfn._xlws.FILTER(Nested_Ifs[a11], Nested_Ifs[ID]=Nested_Ifs[[#This Row],[ID]])), OR(J2679=42,J2679=6,J2679=7,J2679=8)),1,
IF(_xlfn.MINIFS(Nested_Ifs[a11],Nested_Ifs[ID],Nested_Ifs[[#This Row],[ID]])&lt;&gt;1,IF(AND(OR(C2679=MIN(_xlfn._xlws.FILTER(Nested_Ifs[a11], Nested_Ifs[ID]=Nested_Ifs[[#This Row],[ID]])), C2679 = "NA"), OR(J2679=42,J2679=6,J2679=7,J2679=8, J2679 = "NA")),"NA",0),0)),0)))</f>
        <v>0</v>
      </c>
      <c r="L2679">
        <v>2</v>
      </c>
      <c r="M2679">
        <v>2</v>
      </c>
      <c r="N2679" t="s">
        <v>0</v>
      </c>
      <c r="O2679" s="11">
        <f t="shared" si="41"/>
        <v>0</v>
      </c>
    </row>
    <row r="2680" spans="2:15" x14ac:dyDescent="0.3">
      <c r="B2680">
        <v>28974</v>
      </c>
      <c r="C2680">
        <v>3</v>
      </c>
      <c r="D2680">
        <v>1</v>
      </c>
      <c r="E2680">
        <v>3</v>
      </c>
      <c r="F2680">
        <v>31</v>
      </c>
      <c r="G2680">
        <v>6</v>
      </c>
      <c r="H2680" t="s">
        <v>0</v>
      </c>
      <c r="I2680" t="s">
        <v>0</v>
      </c>
      <c r="J2680">
        <v>5</v>
      </c>
      <c r="K2680" s="5" cm="1">
        <f t="array" ref="K2680">IF(AND(C2680=1,OR(J2680=42,J2680=6,J2680=7,J2680=8)),1,
IF(AND(OR(C2680=1,C2680="NA"),OR(J2680=42,J2680=6,J2680=7,J2680=8, J2680="NA")),"NA",
IF(_xlfn.MINIFS(Nested_Ifs[a11],Nested_Ifs[ID],Nested_Ifs[[#This Row],[ID]])&lt;&gt;1,IF(AND(C2680=MIN(_xlfn._xlws.FILTER(Nested_Ifs[a11], Nested_Ifs[ID]=Nested_Ifs[[#This Row],[ID]])), OR(J2680=42,J2680=6,J2680=7,J2680=8)),1,
IF(_xlfn.MINIFS(Nested_Ifs[a11],Nested_Ifs[ID],Nested_Ifs[[#This Row],[ID]])&lt;&gt;1,IF(AND(OR(C2680=MIN(_xlfn._xlws.FILTER(Nested_Ifs[a11], Nested_Ifs[ID]=Nested_Ifs[[#This Row],[ID]])), C2680 = "NA"), OR(J2680=42,J2680=6,J2680=7,J2680=8, J2680 = "NA")),"NA",0),0)),0)))</f>
        <v>0</v>
      </c>
      <c r="L2680">
        <v>2</v>
      </c>
      <c r="M2680">
        <v>2</v>
      </c>
      <c r="N2680" t="s">
        <v>0</v>
      </c>
      <c r="O2680" s="11">
        <f t="shared" si="41"/>
        <v>0</v>
      </c>
    </row>
    <row r="2681" spans="2:15" x14ac:dyDescent="0.3">
      <c r="B2681">
        <v>28975</v>
      </c>
      <c r="C2681">
        <v>1</v>
      </c>
      <c r="D2681">
        <v>1</v>
      </c>
      <c r="E2681">
        <v>1</v>
      </c>
      <c r="F2681">
        <v>48</v>
      </c>
      <c r="G2681">
        <v>1</v>
      </c>
      <c r="H2681" t="s">
        <v>0</v>
      </c>
      <c r="I2681" t="s">
        <v>0</v>
      </c>
      <c r="J2681">
        <v>5</v>
      </c>
      <c r="K2681" s="5" cm="1">
        <f t="array" ref="K2681">IF(AND(C2681=1,OR(J2681=42,J2681=6,J2681=7,J2681=8)),1,
IF(AND(OR(C2681=1,C2681="NA"),OR(J2681=42,J2681=6,J2681=7,J2681=8, J2681="NA")),"NA",
IF(_xlfn.MINIFS(Nested_Ifs[a11],Nested_Ifs[ID],Nested_Ifs[[#This Row],[ID]])&lt;&gt;1,IF(AND(C2681=MIN(_xlfn._xlws.FILTER(Nested_Ifs[a11], Nested_Ifs[ID]=Nested_Ifs[[#This Row],[ID]])), OR(J2681=42,J2681=6,J2681=7,J2681=8)),1,
IF(_xlfn.MINIFS(Nested_Ifs[a11],Nested_Ifs[ID],Nested_Ifs[[#This Row],[ID]])&lt;&gt;1,IF(AND(OR(C2681=MIN(_xlfn._xlws.FILTER(Nested_Ifs[a11], Nested_Ifs[ID]=Nested_Ifs[[#This Row],[ID]])), C2681 = "NA"), OR(J2681=42,J2681=6,J2681=7,J2681=8, J2681 = "NA")),"NA",0),0)),0)))</f>
        <v>0</v>
      </c>
      <c r="L2681">
        <v>2</v>
      </c>
      <c r="M2681">
        <v>2</v>
      </c>
      <c r="N2681" t="s">
        <v>0</v>
      </c>
      <c r="O2681" s="11">
        <f t="shared" si="41"/>
        <v>0</v>
      </c>
    </row>
    <row r="2682" spans="2:15" x14ac:dyDescent="0.3">
      <c r="B2682">
        <v>28975</v>
      </c>
      <c r="C2682">
        <v>2</v>
      </c>
      <c r="D2682">
        <v>2</v>
      </c>
      <c r="E2682">
        <v>2</v>
      </c>
      <c r="F2682">
        <v>35</v>
      </c>
      <c r="G2682">
        <v>1</v>
      </c>
      <c r="H2682" t="s">
        <v>0</v>
      </c>
      <c r="I2682" t="s">
        <v>0</v>
      </c>
      <c r="J2682">
        <v>5</v>
      </c>
      <c r="K2682" s="5" cm="1">
        <f t="array" ref="K2682">IF(AND(C2682=1,OR(J2682=42,J2682=6,J2682=7,J2682=8)),1,
IF(AND(OR(C2682=1,C2682="NA"),OR(J2682=42,J2682=6,J2682=7,J2682=8, J2682="NA")),"NA",
IF(_xlfn.MINIFS(Nested_Ifs[a11],Nested_Ifs[ID],Nested_Ifs[[#This Row],[ID]])&lt;&gt;1,IF(AND(C2682=MIN(_xlfn._xlws.FILTER(Nested_Ifs[a11], Nested_Ifs[ID]=Nested_Ifs[[#This Row],[ID]])), OR(J2682=42,J2682=6,J2682=7,J2682=8)),1,
IF(_xlfn.MINIFS(Nested_Ifs[a11],Nested_Ifs[ID],Nested_Ifs[[#This Row],[ID]])&lt;&gt;1,IF(AND(OR(C2682=MIN(_xlfn._xlws.FILTER(Nested_Ifs[a11], Nested_Ifs[ID]=Nested_Ifs[[#This Row],[ID]])), C2682 = "NA"), OR(J2682=42,J2682=6,J2682=7,J2682=8, J2682 = "NA")),"NA",0),0)),0)))</f>
        <v>0</v>
      </c>
      <c r="L2682">
        <v>1</v>
      </c>
      <c r="M2682">
        <v>1</v>
      </c>
      <c r="N2682">
        <v>1</v>
      </c>
      <c r="O2682" s="11">
        <f t="shared" si="41"/>
        <v>0</v>
      </c>
    </row>
    <row r="2683" spans="2:15" x14ac:dyDescent="0.3">
      <c r="B2683">
        <v>28975</v>
      </c>
      <c r="C2683">
        <v>3</v>
      </c>
      <c r="D2683">
        <v>2</v>
      </c>
      <c r="E2683">
        <v>3</v>
      </c>
      <c r="F2683">
        <v>15</v>
      </c>
      <c r="G2683">
        <v>6</v>
      </c>
      <c r="H2683" t="s">
        <v>0</v>
      </c>
      <c r="I2683" t="s">
        <v>0</v>
      </c>
      <c r="J2683" t="s">
        <v>0</v>
      </c>
      <c r="K2683" s="5" cm="1">
        <f t="array" ref="K2683">IF(AND(C2683=1,OR(J2683=42,J2683=6,J2683=7,J2683=8)),1,
IF(AND(OR(C2683=1,C2683="NA"),OR(J2683=42,J2683=6,J2683=7,J2683=8, J2683="NA")),"NA",
IF(_xlfn.MINIFS(Nested_Ifs[a11],Nested_Ifs[ID],Nested_Ifs[[#This Row],[ID]])&lt;&gt;1,IF(AND(C2683=MIN(_xlfn._xlws.FILTER(Nested_Ifs[a11], Nested_Ifs[ID]=Nested_Ifs[[#This Row],[ID]])), OR(J2683=42,J2683=6,J2683=7,J2683=8)),1,
IF(_xlfn.MINIFS(Nested_Ifs[a11],Nested_Ifs[ID],Nested_Ifs[[#This Row],[ID]])&lt;&gt;1,IF(AND(OR(C2683=MIN(_xlfn._xlws.FILTER(Nested_Ifs[a11], Nested_Ifs[ID]=Nested_Ifs[[#This Row],[ID]])), C2683 = "NA"), OR(J2683=42,J2683=6,J2683=7,J2683=8, J2683 = "NA")),"NA",0),0)),0)))</f>
        <v>0</v>
      </c>
      <c r="L2683">
        <v>2</v>
      </c>
      <c r="M2683">
        <v>2</v>
      </c>
      <c r="N2683" t="s">
        <v>0</v>
      </c>
      <c r="O2683" s="11">
        <f t="shared" si="41"/>
        <v>0</v>
      </c>
    </row>
    <row r="2684" spans="2:15" x14ac:dyDescent="0.3">
      <c r="B2684">
        <v>28975</v>
      </c>
      <c r="C2684">
        <v>4</v>
      </c>
      <c r="D2684">
        <v>2</v>
      </c>
      <c r="E2684">
        <v>3</v>
      </c>
      <c r="F2684">
        <v>12</v>
      </c>
      <c r="G2684">
        <v>98</v>
      </c>
      <c r="H2684" t="s">
        <v>0</v>
      </c>
      <c r="I2684" t="s">
        <v>0</v>
      </c>
      <c r="J2684" t="s">
        <v>0</v>
      </c>
      <c r="K2684" s="5" cm="1">
        <f t="array" ref="K2684">IF(AND(C2684=1,OR(J2684=42,J2684=6,J2684=7,J2684=8)),1,
IF(AND(OR(C2684=1,C2684="NA"),OR(J2684=42,J2684=6,J2684=7,J2684=8, J2684="NA")),"NA",
IF(_xlfn.MINIFS(Nested_Ifs[a11],Nested_Ifs[ID],Nested_Ifs[[#This Row],[ID]])&lt;&gt;1,IF(AND(C2684=MIN(_xlfn._xlws.FILTER(Nested_Ifs[a11], Nested_Ifs[ID]=Nested_Ifs[[#This Row],[ID]])), OR(J2684=42,J2684=6,J2684=7,J2684=8)),1,
IF(_xlfn.MINIFS(Nested_Ifs[a11],Nested_Ifs[ID],Nested_Ifs[[#This Row],[ID]])&lt;&gt;1,IF(AND(OR(C2684=MIN(_xlfn._xlws.FILTER(Nested_Ifs[a11], Nested_Ifs[ID]=Nested_Ifs[[#This Row],[ID]])), C2684 = "NA"), OR(J2684=42,J2684=6,J2684=7,J2684=8, J2684 = "NA")),"NA",0),0)),0)))</f>
        <v>0</v>
      </c>
      <c r="L2684">
        <v>2</v>
      </c>
      <c r="M2684">
        <v>2</v>
      </c>
      <c r="N2684" t="s">
        <v>0</v>
      </c>
      <c r="O2684" s="11">
        <f t="shared" si="41"/>
        <v>0</v>
      </c>
    </row>
    <row r="2685" spans="2:15" x14ac:dyDescent="0.3">
      <c r="B2685">
        <v>28975</v>
      </c>
      <c r="C2685">
        <v>5</v>
      </c>
      <c r="D2685">
        <v>1</v>
      </c>
      <c r="E2685">
        <v>3</v>
      </c>
      <c r="F2685">
        <v>10</v>
      </c>
      <c r="G2685">
        <v>98</v>
      </c>
      <c r="H2685" t="s">
        <v>0</v>
      </c>
      <c r="I2685" t="s">
        <v>0</v>
      </c>
      <c r="J2685" t="s">
        <v>0</v>
      </c>
      <c r="K2685" s="5" cm="1">
        <f t="array" ref="K2685">IF(AND(C2685=1,OR(J2685=42,J2685=6,J2685=7,J2685=8)),1,
IF(AND(OR(C2685=1,C2685="NA"),OR(J2685=42,J2685=6,J2685=7,J2685=8, J2685="NA")),"NA",
IF(_xlfn.MINIFS(Nested_Ifs[a11],Nested_Ifs[ID],Nested_Ifs[[#This Row],[ID]])&lt;&gt;1,IF(AND(C2685=MIN(_xlfn._xlws.FILTER(Nested_Ifs[a11], Nested_Ifs[ID]=Nested_Ifs[[#This Row],[ID]])), OR(J2685=42,J2685=6,J2685=7,J2685=8)),1,
IF(_xlfn.MINIFS(Nested_Ifs[a11],Nested_Ifs[ID],Nested_Ifs[[#This Row],[ID]])&lt;&gt;1,IF(AND(OR(C2685=MIN(_xlfn._xlws.FILTER(Nested_Ifs[a11], Nested_Ifs[ID]=Nested_Ifs[[#This Row],[ID]])), C2685 = "NA"), OR(J2685=42,J2685=6,J2685=7,J2685=8, J2685 = "NA")),"NA",0),0)),0)))</f>
        <v>0</v>
      </c>
      <c r="L2685">
        <v>2</v>
      </c>
      <c r="M2685">
        <v>2</v>
      </c>
      <c r="N2685" t="s">
        <v>0</v>
      </c>
      <c r="O2685" s="11">
        <f t="shared" si="41"/>
        <v>0</v>
      </c>
    </row>
    <row r="2686" spans="2:15" x14ac:dyDescent="0.3">
      <c r="B2686">
        <v>28975</v>
      </c>
      <c r="C2686">
        <v>6</v>
      </c>
      <c r="D2686">
        <v>2</v>
      </c>
      <c r="E2686">
        <v>3</v>
      </c>
      <c r="F2686">
        <v>6</v>
      </c>
      <c r="G2686">
        <v>98</v>
      </c>
      <c r="H2686">
        <v>2</v>
      </c>
      <c r="I2686">
        <v>5</v>
      </c>
      <c r="J2686" t="s">
        <v>0</v>
      </c>
      <c r="K2686" s="5" cm="1">
        <f t="array" ref="K2686">IF(AND(C2686=1,OR(J2686=42,J2686=6,J2686=7,J2686=8)),1,
IF(AND(OR(C2686=1,C2686="NA"),OR(J2686=42,J2686=6,J2686=7,J2686=8, J2686="NA")),"NA",
IF(_xlfn.MINIFS(Nested_Ifs[a11],Nested_Ifs[ID],Nested_Ifs[[#This Row],[ID]])&lt;&gt;1,IF(AND(C2686=MIN(_xlfn._xlws.FILTER(Nested_Ifs[a11], Nested_Ifs[ID]=Nested_Ifs[[#This Row],[ID]])), OR(J2686=42,J2686=6,J2686=7,J2686=8)),1,
IF(_xlfn.MINIFS(Nested_Ifs[a11],Nested_Ifs[ID],Nested_Ifs[[#This Row],[ID]])&lt;&gt;1,IF(AND(OR(C2686=MIN(_xlfn._xlws.FILTER(Nested_Ifs[a11], Nested_Ifs[ID]=Nested_Ifs[[#This Row],[ID]])), C2686 = "NA"), OR(J2686=42,J2686=6,J2686=7,J2686=8, J2686 = "NA")),"NA",0),0)),0)))</f>
        <v>0</v>
      </c>
      <c r="L2686">
        <v>2</v>
      </c>
      <c r="M2686">
        <v>2</v>
      </c>
      <c r="N2686" t="s">
        <v>0</v>
      </c>
      <c r="O2686" s="11">
        <f t="shared" si="41"/>
        <v>0</v>
      </c>
    </row>
    <row r="2687" spans="2:15" x14ac:dyDescent="0.3">
      <c r="B2687">
        <v>28975</v>
      </c>
      <c r="C2687">
        <v>7</v>
      </c>
      <c r="D2687">
        <v>2</v>
      </c>
      <c r="E2687">
        <v>3</v>
      </c>
      <c r="F2687">
        <v>3</v>
      </c>
      <c r="G2687">
        <v>98</v>
      </c>
      <c r="H2687">
        <v>2</v>
      </c>
      <c r="I2687">
        <v>5</v>
      </c>
      <c r="J2687" t="s">
        <v>0</v>
      </c>
      <c r="K2687" s="5" cm="1">
        <f t="array" ref="K2687">IF(AND(C2687=1,OR(J2687=42,J2687=6,J2687=7,J2687=8)),1,
IF(AND(OR(C2687=1,C2687="NA"),OR(J2687=42,J2687=6,J2687=7,J2687=8, J2687="NA")),"NA",
IF(_xlfn.MINIFS(Nested_Ifs[a11],Nested_Ifs[ID],Nested_Ifs[[#This Row],[ID]])&lt;&gt;1,IF(AND(C2687=MIN(_xlfn._xlws.FILTER(Nested_Ifs[a11], Nested_Ifs[ID]=Nested_Ifs[[#This Row],[ID]])), OR(J2687=42,J2687=6,J2687=7,J2687=8)),1,
IF(_xlfn.MINIFS(Nested_Ifs[a11],Nested_Ifs[ID],Nested_Ifs[[#This Row],[ID]])&lt;&gt;1,IF(AND(OR(C2687=MIN(_xlfn._xlws.FILTER(Nested_Ifs[a11], Nested_Ifs[ID]=Nested_Ifs[[#This Row],[ID]])), C2687 = "NA"), OR(J2687=42,J2687=6,J2687=7,J2687=8, J2687 = "NA")),"NA",0),0)),0)))</f>
        <v>0</v>
      </c>
      <c r="L2687">
        <v>2</v>
      </c>
      <c r="M2687">
        <v>2</v>
      </c>
      <c r="N2687" t="s">
        <v>0</v>
      </c>
      <c r="O2687" s="11">
        <f t="shared" si="41"/>
        <v>0</v>
      </c>
    </row>
    <row r="2688" spans="2:15" x14ac:dyDescent="0.3">
      <c r="B2688">
        <v>28976</v>
      </c>
      <c r="C2688">
        <v>1</v>
      </c>
      <c r="D2688">
        <v>1</v>
      </c>
      <c r="E2688">
        <v>1</v>
      </c>
      <c r="F2688">
        <v>45</v>
      </c>
      <c r="G2688">
        <v>1</v>
      </c>
      <c r="H2688" t="s">
        <v>0</v>
      </c>
      <c r="I2688" t="s">
        <v>0</v>
      </c>
      <c r="J2688">
        <v>1</v>
      </c>
      <c r="K2688" s="5" cm="1">
        <f t="array" ref="K2688">IF(AND(C2688=1,OR(J2688=42,J2688=6,J2688=7,J2688=8)),1,
IF(AND(OR(C2688=1,C2688="NA"),OR(J2688=42,J2688=6,J2688=7,J2688=8, J2688="NA")),"NA",
IF(_xlfn.MINIFS(Nested_Ifs[a11],Nested_Ifs[ID],Nested_Ifs[[#This Row],[ID]])&lt;&gt;1,IF(AND(C2688=MIN(_xlfn._xlws.FILTER(Nested_Ifs[a11], Nested_Ifs[ID]=Nested_Ifs[[#This Row],[ID]])), OR(J2688=42,J2688=6,J2688=7,J2688=8)),1,
IF(_xlfn.MINIFS(Nested_Ifs[a11],Nested_Ifs[ID],Nested_Ifs[[#This Row],[ID]])&lt;&gt;1,IF(AND(OR(C2688=MIN(_xlfn._xlws.FILTER(Nested_Ifs[a11], Nested_Ifs[ID]=Nested_Ifs[[#This Row],[ID]])), C2688 = "NA"), OR(J2688=42,J2688=6,J2688=7,J2688=8, J2688 = "NA")),"NA",0),0)),0)))</f>
        <v>0</v>
      </c>
      <c r="L2688">
        <v>2</v>
      </c>
      <c r="M2688">
        <v>2</v>
      </c>
      <c r="N2688" t="s">
        <v>0</v>
      </c>
      <c r="O2688" s="11">
        <f t="shared" si="41"/>
        <v>0</v>
      </c>
    </row>
    <row r="2689" spans="2:15" x14ac:dyDescent="0.3">
      <c r="B2689">
        <v>28976</v>
      </c>
      <c r="C2689">
        <v>2</v>
      </c>
      <c r="D2689">
        <v>2</v>
      </c>
      <c r="E2689">
        <v>2</v>
      </c>
      <c r="F2689">
        <v>38</v>
      </c>
      <c r="G2689">
        <v>1</v>
      </c>
      <c r="H2689" t="s">
        <v>0</v>
      </c>
      <c r="I2689" t="s">
        <v>0</v>
      </c>
      <c r="J2689">
        <v>1</v>
      </c>
      <c r="K2689" s="5" cm="1">
        <f t="array" ref="K2689">IF(AND(C2689=1,OR(J2689=42,J2689=6,J2689=7,J2689=8)),1,
IF(AND(OR(C2689=1,C2689="NA"),OR(J2689=42,J2689=6,J2689=7,J2689=8, J2689="NA")),"NA",
IF(_xlfn.MINIFS(Nested_Ifs[a11],Nested_Ifs[ID],Nested_Ifs[[#This Row],[ID]])&lt;&gt;1,IF(AND(C2689=MIN(_xlfn._xlws.FILTER(Nested_Ifs[a11], Nested_Ifs[ID]=Nested_Ifs[[#This Row],[ID]])), OR(J2689=42,J2689=6,J2689=7,J2689=8)),1,
IF(_xlfn.MINIFS(Nested_Ifs[a11],Nested_Ifs[ID],Nested_Ifs[[#This Row],[ID]])&lt;&gt;1,IF(AND(OR(C2689=MIN(_xlfn._xlws.FILTER(Nested_Ifs[a11], Nested_Ifs[ID]=Nested_Ifs[[#This Row],[ID]])), C2689 = "NA"), OR(J2689=42,J2689=6,J2689=7,J2689=8, J2689 = "NA")),"NA",0),0)),0)))</f>
        <v>0</v>
      </c>
      <c r="L2689">
        <v>2</v>
      </c>
      <c r="M2689">
        <v>2</v>
      </c>
      <c r="N2689" t="s">
        <v>0</v>
      </c>
      <c r="O2689" s="11">
        <f t="shared" si="41"/>
        <v>0</v>
      </c>
    </row>
    <row r="2690" spans="2:15" x14ac:dyDescent="0.3">
      <c r="B2690">
        <v>28976</v>
      </c>
      <c r="C2690">
        <v>3</v>
      </c>
      <c r="D2690">
        <v>2</v>
      </c>
      <c r="E2690">
        <v>3</v>
      </c>
      <c r="F2690">
        <v>15</v>
      </c>
      <c r="G2690">
        <v>6</v>
      </c>
      <c r="H2690" t="s">
        <v>0</v>
      </c>
      <c r="I2690" t="s">
        <v>0</v>
      </c>
      <c r="J2690" t="s">
        <v>0</v>
      </c>
      <c r="K2690" s="5" cm="1">
        <f t="array" ref="K2690">IF(AND(C2690=1,OR(J2690=42,J2690=6,J2690=7,J2690=8)),1,
IF(AND(OR(C2690=1,C2690="NA"),OR(J2690=42,J2690=6,J2690=7,J2690=8, J2690="NA")),"NA",
IF(_xlfn.MINIFS(Nested_Ifs[a11],Nested_Ifs[ID],Nested_Ifs[[#This Row],[ID]])&lt;&gt;1,IF(AND(C2690=MIN(_xlfn._xlws.FILTER(Nested_Ifs[a11], Nested_Ifs[ID]=Nested_Ifs[[#This Row],[ID]])), OR(J2690=42,J2690=6,J2690=7,J2690=8)),1,
IF(_xlfn.MINIFS(Nested_Ifs[a11],Nested_Ifs[ID],Nested_Ifs[[#This Row],[ID]])&lt;&gt;1,IF(AND(OR(C2690=MIN(_xlfn._xlws.FILTER(Nested_Ifs[a11], Nested_Ifs[ID]=Nested_Ifs[[#This Row],[ID]])), C2690 = "NA"), OR(J2690=42,J2690=6,J2690=7,J2690=8, J2690 = "NA")),"NA",0),0)),0)))</f>
        <v>0</v>
      </c>
      <c r="L2690">
        <v>2</v>
      </c>
      <c r="M2690">
        <v>2</v>
      </c>
      <c r="N2690" t="s">
        <v>0</v>
      </c>
      <c r="O2690" s="11">
        <f t="shared" si="41"/>
        <v>0</v>
      </c>
    </row>
    <row r="2691" spans="2:15" x14ac:dyDescent="0.3">
      <c r="B2691">
        <v>28976</v>
      </c>
      <c r="C2691">
        <v>4</v>
      </c>
      <c r="D2691">
        <v>2</v>
      </c>
      <c r="E2691">
        <v>3</v>
      </c>
      <c r="F2691">
        <v>7</v>
      </c>
      <c r="G2691">
        <v>98</v>
      </c>
      <c r="H2691" t="s">
        <v>0</v>
      </c>
      <c r="I2691" t="s">
        <v>0</v>
      </c>
      <c r="J2691" t="s">
        <v>0</v>
      </c>
      <c r="K2691" s="5" cm="1">
        <f t="array" ref="K2691">IF(AND(C2691=1,OR(J2691=42,J2691=6,J2691=7,J2691=8)),1,
IF(AND(OR(C2691=1,C2691="NA"),OR(J2691=42,J2691=6,J2691=7,J2691=8, J2691="NA")),"NA",
IF(_xlfn.MINIFS(Nested_Ifs[a11],Nested_Ifs[ID],Nested_Ifs[[#This Row],[ID]])&lt;&gt;1,IF(AND(C2691=MIN(_xlfn._xlws.FILTER(Nested_Ifs[a11], Nested_Ifs[ID]=Nested_Ifs[[#This Row],[ID]])), OR(J2691=42,J2691=6,J2691=7,J2691=8)),1,
IF(_xlfn.MINIFS(Nested_Ifs[a11],Nested_Ifs[ID],Nested_Ifs[[#This Row],[ID]])&lt;&gt;1,IF(AND(OR(C2691=MIN(_xlfn._xlws.FILTER(Nested_Ifs[a11], Nested_Ifs[ID]=Nested_Ifs[[#This Row],[ID]])), C2691 = "NA"), OR(J2691=42,J2691=6,J2691=7,J2691=8, J2691 = "NA")),"NA",0),0)),0)))</f>
        <v>0</v>
      </c>
      <c r="L2691">
        <v>2</v>
      </c>
      <c r="M2691">
        <v>2</v>
      </c>
      <c r="N2691" t="s">
        <v>0</v>
      </c>
      <c r="O2691" s="11">
        <f t="shared" si="41"/>
        <v>0</v>
      </c>
    </row>
    <row r="2692" spans="2:15" x14ac:dyDescent="0.3">
      <c r="B2692">
        <v>28977</v>
      </c>
      <c r="C2692">
        <v>1</v>
      </c>
      <c r="D2692">
        <v>1</v>
      </c>
      <c r="E2692">
        <v>1</v>
      </c>
      <c r="F2692">
        <v>45</v>
      </c>
      <c r="G2692">
        <v>1</v>
      </c>
      <c r="H2692" t="s">
        <v>0</v>
      </c>
      <c r="I2692" t="s">
        <v>0</v>
      </c>
      <c r="J2692">
        <v>5</v>
      </c>
      <c r="K2692" s="5" cm="1">
        <f t="array" ref="K2692">IF(AND(C2692=1,OR(J2692=42,J2692=6,J2692=7,J2692=8)),1,
IF(AND(OR(C2692=1,C2692="NA"),OR(J2692=42,J2692=6,J2692=7,J2692=8, J2692="NA")),"NA",
IF(_xlfn.MINIFS(Nested_Ifs[a11],Nested_Ifs[ID],Nested_Ifs[[#This Row],[ID]])&lt;&gt;1,IF(AND(C2692=MIN(_xlfn._xlws.FILTER(Nested_Ifs[a11], Nested_Ifs[ID]=Nested_Ifs[[#This Row],[ID]])), OR(J2692=42,J2692=6,J2692=7,J2692=8)),1,
IF(_xlfn.MINIFS(Nested_Ifs[a11],Nested_Ifs[ID],Nested_Ifs[[#This Row],[ID]])&lt;&gt;1,IF(AND(OR(C2692=MIN(_xlfn._xlws.FILTER(Nested_Ifs[a11], Nested_Ifs[ID]=Nested_Ifs[[#This Row],[ID]])), C2692 = "NA"), OR(J2692=42,J2692=6,J2692=7,J2692=8, J2692 = "NA")),"NA",0),0)),0)))</f>
        <v>0</v>
      </c>
      <c r="L2692">
        <v>2</v>
      </c>
      <c r="M2692">
        <v>2</v>
      </c>
      <c r="N2692" t="s">
        <v>0</v>
      </c>
      <c r="O2692" s="11">
        <f t="shared" si="41"/>
        <v>0</v>
      </c>
    </row>
    <row r="2693" spans="2:15" x14ac:dyDescent="0.3">
      <c r="B2693">
        <v>28977</v>
      </c>
      <c r="C2693">
        <v>2</v>
      </c>
      <c r="D2693">
        <v>2</v>
      </c>
      <c r="E2693">
        <v>2</v>
      </c>
      <c r="F2693">
        <v>44</v>
      </c>
      <c r="G2693">
        <v>1</v>
      </c>
      <c r="H2693" t="s">
        <v>0</v>
      </c>
      <c r="I2693" t="s">
        <v>0</v>
      </c>
      <c r="J2693">
        <v>5</v>
      </c>
      <c r="K2693" s="5" cm="1">
        <f t="array" ref="K2693">IF(AND(C2693=1,OR(J2693=42,J2693=6,J2693=7,J2693=8)),1,
IF(AND(OR(C2693=1,C2693="NA"),OR(J2693=42,J2693=6,J2693=7,J2693=8, J2693="NA")),"NA",
IF(_xlfn.MINIFS(Nested_Ifs[a11],Nested_Ifs[ID],Nested_Ifs[[#This Row],[ID]])&lt;&gt;1,IF(AND(C2693=MIN(_xlfn._xlws.FILTER(Nested_Ifs[a11], Nested_Ifs[ID]=Nested_Ifs[[#This Row],[ID]])), OR(J2693=42,J2693=6,J2693=7,J2693=8)),1,
IF(_xlfn.MINIFS(Nested_Ifs[a11],Nested_Ifs[ID],Nested_Ifs[[#This Row],[ID]])&lt;&gt;1,IF(AND(OR(C2693=MIN(_xlfn._xlws.FILTER(Nested_Ifs[a11], Nested_Ifs[ID]=Nested_Ifs[[#This Row],[ID]])), C2693 = "NA"), OR(J2693=42,J2693=6,J2693=7,J2693=8, J2693 = "NA")),"NA",0),0)),0)))</f>
        <v>0</v>
      </c>
      <c r="L2693">
        <v>2</v>
      </c>
      <c r="M2693">
        <v>2</v>
      </c>
      <c r="N2693" t="s">
        <v>0</v>
      </c>
      <c r="O2693" s="11">
        <f t="shared" si="41"/>
        <v>0</v>
      </c>
    </row>
    <row r="2694" spans="2:15" x14ac:dyDescent="0.3">
      <c r="B2694">
        <v>28977</v>
      </c>
      <c r="C2694">
        <v>3</v>
      </c>
      <c r="D2694">
        <v>1</v>
      </c>
      <c r="E2694">
        <v>3</v>
      </c>
      <c r="F2694">
        <v>20</v>
      </c>
      <c r="G2694">
        <v>6</v>
      </c>
      <c r="H2694" t="s">
        <v>0</v>
      </c>
      <c r="I2694" t="s">
        <v>0</v>
      </c>
      <c r="J2694">
        <v>5</v>
      </c>
      <c r="K2694" s="5" cm="1">
        <f t="array" ref="K2694">IF(AND(C2694=1,OR(J2694=42,J2694=6,J2694=7,J2694=8)),1,
IF(AND(OR(C2694=1,C2694="NA"),OR(J2694=42,J2694=6,J2694=7,J2694=8, J2694="NA")),"NA",
IF(_xlfn.MINIFS(Nested_Ifs[a11],Nested_Ifs[ID],Nested_Ifs[[#This Row],[ID]])&lt;&gt;1,IF(AND(C2694=MIN(_xlfn._xlws.FILTER(Nested_Ifs[a11], Nested_Ifs[ID]=Nested_Ifs[[#This Row],[ID]])), OR(J2694=42,J2694=6,J2694=7,J2694=8)),1,
IF(_xlfn.MINIFS(Nested_Ifs[a11],Nested_Ifs[ID],Nested_Ifs[[#This Row],[ID]])&lt;&gt;1,IF(AND(OR(C2694=MIN(_xlfn._xlws.FILTER(Nested_Ifs[a11], Nested_Ifs[ID]=Nested_Ifs[[#This Row],[ID]])), C2694 = "NA"), OR(J2694=42,J2694=6,J2694=7,J2694=8, J2694 = "NA")),"NA",0),0)),0)))</f>
        <v>0</v>
      </c>
      <c r="L2694">
        <v>2</v>
      </c>
      <c r="M2694">
        <v>2</v>
      </c>
      <c r="N2694" t="s">
        <v>0</v>
      </c>
      <c r="O2694" s="11">
        <f t="shared" si="41"/>
        <v>0</v>
      </c>
    </row>
    <row r="2695" spans="2:15" x14ac:dyDescent="0.3">
      <c r="B2695">
        <v>28977</v>
      </c>
      <c r="C2695">
        <v>4</v>
      </c>
      <c r="D2695">
        <v>1</v>
      </c>
      <c r="E2695">
        <v>3</v>
      </c>
      <c r="F2695">
        <v>15</v>
      </c>
      <c r="G2695">
        <v>6</v>
      </c>
      <c r="H2695" t="s">
        <v>0</v>
      </c>
      <c r="I2695" t="s">
        <v>0</v>
      </c>
      <c r="J2695" t="s">
        <v>0</v>
      </c>
      <c r="K2695" s="5" cm="1">
        <f t="array" ref="K2695">IF(AND(C2695=1,OR(J2695=42,J2695=6,J2695=7,J2695=8)),1,
IF(AND(OR(C2695=1,C2695="NA"),OR(J2695=42,J2695=6,J2695=7,J2695=8, J2695="NA")),"NA",
IF(_xlfn.MINIFS(Nested_Ifs[a11],Nested_Ifs[ID],Nested_Ifs[[#This Row],[ID]])&lt;&gt;1,IF(AND(C2695=MIN(_xlfn._xlws.FILTER(Nested_Ifs[a11], Nested_Ifs[ID]=Nested_Ifs[[#This Row],[ID]])), OR(J2695=42,J2695=6,J2695=7,J2695=8)),1,
IF(_xlfn.MINIFS(Nested_Ifs[a11],Nested_Ifs[ID],Nested_Ifs[[#This Row],[ID]])&lt;&gt;1,IF(AND(OR(C2695=MIN(_xlfn._xlws.FILTER(Nested_Ifs[a11], Nested_Ifs[ID]=Nested_Ifs[[#This Row],[ID]])), C2695 = "NA"), OR(J2695=42,J2695=6,J2695=7,J2695=8, J2695 = "NA")),"NA",0),0)),0)))</f>
        <v>0</v>
      </c>
      <c r="L2695">
        <v>2</v>
      </c>
      <c r="M2695">
        <v>2</v>
      </c>
      <c r="N2695" t="s">
        <v>0</v>
      </c>
      <c r="O2695" s="11">
        <f t="shared" si="41"/>
        <v>0</v>
      </c>
    </row>
    <row r="2696" spans="2:15" x14ac:dyDescent="0.3">
      <c r="B2696">
        <v>28977</v>
      </c>
      <c r="C2696">
        <v>5</v>
      </c>
      <c r="D2696">
        <v>1</v>
      </c>
      <c r="E2696">
        <v>3</v>
      </c>
      <c r="F2696">
        <v>13</v>
      </c>
      <c r="G2696">
        <v>98</v>
      </c>
      <c r="H2696" t="s">
        <v>0</v>
      </c>
      <c r="I2696" t="s">
        <v>0</v>
      </c>
      <c r="J2696" t="s">
        <v>0</v>
      </c>
      <c r="K2696" s="5" cm="1">
        <f t="array" ref="K2696">IF(AND(C2696=1,OR(J2696=42,J2696=6,J2696=7,J2696=8)),1,
IF(AND(OR(C2696=1,C2696="NA"),OR(J2696=42,J2696=6,J2696=7,J2696=8, J2696="NA")),"NA",
IF(_xlfn.MINIFS(Nested_Ifs[a11],Nested_Ifs[ID],Nested_Ifs[[#This Row],[ID]])&lt;&gt;1,IF(AND(C2696=MIN(_xlfn._xlws.FILTER(Nested_Ifs[a11], Nested_Ifs[ID]=Nested_Ifs[[#This Row],[ID]])), OR(J2696=42,J2696=6,J2696=7,J2696=8)),1,
IF(_xlfn.MINIFS(Nested_Ifs[a11],Nested_Ifs[ID],Nested_Ifs[[#This Row],[ID]])&lt;&gt;1,IF(AND(OR(C2696=MIN(_xlfn._xlws.FILTER(Nested_Ifs[a11], Nested_Ifs[ID]=Nested_Ifs[[#This Row],[ID]])), C2696 = "NA"), OR(J2696=42,J2696=6,J2696=7,J2696=8, J2696 = "NA")),"NA",0),0)),0)))</f>
        <v>0</v>
      </c>
      <c r="L2696">
        <v>2</v>
      </c>
      <c r="M2696">
        <v>2</v>
      </c>
      <c r="N2696" t="s">
        <v>0</v>
      </c>
      <c r="O2696" s="11">
        <f t="shared" si="41"/>
        <v>0</v>
      </c>
    </row>
    <row r="2697" spans="2:15" x14ac:dyDescent="0.3">
      <c r="B2697">
        <v>28978</v>
      </c>
      <c r="C2697">
        <v>1</v>
      </c>
      <c r="D2697">
        <v>1</v>
      </c>
      <c r="E2697">
        <v>1</v>
      </c>
      <c r="F2697">
        <v>84</v>
      </c>
      <c r="G2697">
        <v>5</v>
      </c>
      <c r="H2697" t="s">
        <v>0</v>
      </c>
      <c r="I2697" t="s">
        <v>0</v>
      </c>
      <c r="J2697">
        <v>5</v>
      </c>
      <c r="K2697" s="5" cm="1">
        <f t="array" ref="K2697">IF(AND(C2697=1,OR(J2697=42,J2697=6,J2697=7,J2697=8)),1,
IF(AND(OR(C2697=1,C2697="NA"),OR(J2697=42,J2697=6,J2697=7,J2697=8, J2697="NA")),"NA",
IF(_xlfn.MINIFS(Nested_Ifs[a11],Nested_Ifs[ID],Nested_Ifs[[#This Row],[ID]])&lt;&gt;1,IF(AND(C2697=MIN(_xlfn._xlws.FILTER(Nested_Ifs[a11], Nested_Ifs[ID]=Nested_Ifs[[#This Row],[ID]])), OR(J2697=42,J2697=6,J2697=7,J2697=8)),1,
IF(_xlfn.MINIFS(Nested_Ifs[a11],Nested_Ifs[ID],Nested_Ifs[[#This Row],[ID]])&lt;&gt;1,IF(AND(OR(C2697=MIN(_xlfn._xlws.FILTER(Nested_Ifs[a11], Nested_Ifs[ID]=Nested_Ifs[[#This Row],[ID]])), C2697 = "NA"), OR(J2697=42,J2697=6,J2697=7,J2697=8, J2697 = "NA")),"NA",0),0)),0)))</f>
        <v>0</v>
      </c>
      <c r="L2697">
        <v>2</v>
      </c>
      <c r="M2697">
        <v>2</v>
      </c>
      <c r="N2697" t="s">
        <v>0</v>
      </c>
      <c r="O2697" s="11">
        <f t="shared" si="41"/>
        <v>0</v>
      </c>
    </row>
    <row r="2698" spans="2:15" x14ac:dyDescent="0.3">
      <c r="B2698">
        <v>28978</v>
      </c>
      <c r="C2698">
        <v>2</v>
      </c>
      <c r="D2698">
        <v>1</v>
      </c>
      <c r="E2698">
        <v>3</v>
      </c>
      <c r="F2698">
        <v>39</v>
      </c>
      <c r="G2698">
        <v>1</v>
      </c>
      <c r="H2698" t="s">
        <v>0</v>
      </c>
      <c r="I2698" t="s">
        <v>0</v>
      </c>
      <c r="J2698">
        <v>5</v>
      </c>
      <c r="K2698" s="5" cm="1">
        <f t="array" ref="K2698">IF(AND(C2698=1,OR(J2698=42,J2698=6,J2698=7,J2698=8)),1,
IF(AND(OR(C2698=1,C2698="NA"),OR(J2698=42,J2698=6,J2698=7,J2698=8, J2698="NA")),"NA",
IF(_xlfn.MINIFS(Nested_Ifs[a11],Nested_Ifs[ID],Nested_Ifs[[#This Row],[ID]])&lt;&gt;1,IF(AND(C2698=MIN(_xlfn._xlws.FILTER(Nested_Ifs[a11], Nested_Ifs[ID]=Nested_Ifs[[#This Row],[ID]])), OR(J2698=42,J2698=6,J2698=7,J2698=8)),1,
IF(_xlfn.MINIFS(Nested_Ifs[a11],Nested_Ifs[ID],Nested_Ifs[[#This Row],[ID]])&lt;&gt;1,IF(AND(OR(C2698=MIN(_xlfn._xlws.FILTER(Nested_Ifs[a11], Nested_Ifs[ID]=Nested_Ifs[[#This Row],[ID]])), C2698 = "NA"), OR(J2698=42,J2698=6,J2698=7,J2698=8, J2698 = "NA")),"NA",0),0)),0)))</f>
        <v>0</v>
      </c>
      <c r="L2698">
        <v>2</v>
      </c>
      <c r="M2698">
        <v>2</v>
      </c>
      <c r="N2698" t="s">
        <v>0</v>
      </c>
      <c r="O2698" s="11">
        <f t="shared" si="41"/>
        <v>0</v>
      </c>
    </row>
    <row r="2699" spans="2:15" x14ac:dyDescent="0.3">
      <c r="B2699">
        <v>28978</v>
      </c>
      <c r="C2699">
        <v>3</v>
      </c>
      <c r="D2699">
        <v>2</v>
      </c>
      <c r="E2699">
        <v>4</v>
      </c>
      <c r="F2699">
        <v>32</v>
      </c>
      <c r="G2699">
        <v>1</v>
      </c>
      <c r="H2699" t="s">
        <v>0</v>
      </c>
      <c r="I2699" t="s">
        <v>0</v>
      </c>
      <c r="J2699">
        <v>5</v>
      </c>
      <c r="K2699" s="5" cm="1">
        <f t="array" ref="K2699">IF(AND(C2699=1,OR(J2699=42,J2699=6,J2699=7,J2699=8)),1,
IF(AND(OR(C2699=1,C2699="NA"),OR(J2699=42,J2699=6,J2699=7,J2699=8, J2699="NA")),"NA",
IF(_xlfn.MINIFS(Nested_Ifs[a11],Nested_Ifs[ID],Nested_Ifs[[#This Row],[ID]])&lt;&gt;1,IF(AND(C2699=MIN(_xlfn._xlws.FILTER(Nested_Ifs[a11], Nested_Ifs[ID]=Nested_Ifs[[#This Row],[ID]])), OR(J2699=42,J2699=6,J2699=7,J2699=8)),1,
IF(_xlfn.MINIFS(Nested_Ifs[a11],Nested_Ifs[ID],Nested_Ifs[[#This Row],[ID]])&lt;&gt;1,IF(AND(OR(C2699=MIN(_xlfn._xlws.FILTER(Nested_Ifs[a11], Nested_Ifs[ID]=Nested_Ifs[[#This Row],[ID]])), C2699 = "NA"), OR(J2699=42,J2699=6,J2699=7,J2699=8, J2699 = "NA")),"NA",0),0)),0)))</f>
        <v>0</v>
      </c>
      <c r="L2699">
        <v>2</v>
      </c>
      <c r="M2699">
        <v>2</v>
      </c>
      <c r="N2699" t="s">
        <v>0</v>
      </c>
      <c r="O2699" s="11">
        <f t="shared" si="41"/>
        <v>0</v>
      </c>
    </row>
    <row r="2700" spans="2:15" x14ac:dyDescent="0.3">
      <c r="B2700">
        <v>28978</v>
      </c>
      <c r="C2700">
        <v>4</v>
      </c>
      <c r="D2700">
        <v>2</v>
      </c>
      <c r="E2700">
        <v>8</v>
      </c>
      <c r="F2700">
        <v>8</v>
      </c>
      <c r="G2700">
        <v>98</v>
      </c>
      <c r="H2700" t="s">
        <v>0</v>
      </c>
      <c r="I2700" t="s">
        <v>0</v>
      </c>
      <c r="J2700" t="s">
        <v>0</v>
      </c>
      <c r="K2700" s="5" cm="1">
        <f t="array" ref="K2700">IF(AND(C2700=1,OR(J2700=42,J2700=6,J2700=7,J2700=8)),1,
IF(AND(OR(C2700=1,C2700="NA"),OR(J2700=42,J2700=6,J2700=7,J2700=8, J2700="NA")),"NA",
IF(_xlfn.MINIFS(Nested_Ifs[a11],Nested_Ifs[ID],Nested_Ifs[[#This Row],[ID]])&lt;&gt;1,IF(AND(C2700=MIN(_xlfn._xlws.FILTER(Nested_Ifs[a11], Nested_Ifs[ID]=Nested_Ifs[[#This Row],[ID]])), OR(J2700=42,J2700=6,J2700=7,J2700=8)),1,
IF(_xlfn.MINIFS(Nested_Ifs[a11],Nested_Ifs[ID],Nested_Ifs[[#This Row],[ID]])&lt;&gt;1,IF(AND(OR(C2700=MIN(_xlfn._xlws.FILTER(Nested_Ifs[a11], Nested_Ifs[ID]=Nested_Ifs[[#This Row],[ID]])), C2700 = "NA"), OR(J2700=42,J2700=6,J2700=7,J2700=8, J2700 = "NA")),"NA",0),0)),0)))</f>
        <v>0</v>
      </c>
      <c r="L2700">
        <v>2</v>
      </c>
      <c r="M2700">
        <v>2</v>
      </c>
      <c r="N2700" t="s">
        <v>0</v>
      </c>
      <c r="O2700" s="11">
        <f t="shared" si="41"/>
        <v>0</v>
      </c>
    </row>
    <row r="2701" spans="2:15" x14ac:dyDescent="0.3">
      <c r="B2701">
        <v>28979</v>
      </c>
      <c r="C2701">
        <v>1</v>
      </c>
      <c r="D2701">
        <v>1</v>
      </c>
      <c r="E2701">
        <v>1</v>
      </c>
      <c r="F2701">
        <v>42</v>
      </c>
      <c r="G2701">
        <v>1</v>
      </c>
      <c r="H2701" t="s">
        <v>0</v>
      </c>
      <c r="I2701" t="s">
        <v>0</v>
      </c>
      <c r="J2701">
        <v>5</v>
      </c>
      <c r="K2701" s="5" cm="1">
        <f t="array" ref="K2701">IF(AND(C2701=1,OR(J2701=42,J2701=6,J2701=7,J2701=8)),1,
IF(AND(OR(C2701=1,C2701="NA"),OR(J2701=42,J2701=6,J2701=7,J2701=8, J2701="NA")),"NA",
IF(_xlfn.MINIFS(Nested_Ifs[a11],Nested_Ifs[ID],Nested_Ifs[[#This Row],[ID]])&lt;&gt;1,IF(AND(C2701=MIN(_xlfn._xlws.FILTER(Nested_Ifs[a11], Nested_Ifs[ID]=Nested_Ifs[[#This Row],[ID]])), OR(J2701=42,J2701=6,J2701=7,J2701=8)),1,
IF(_xlfn.MINIFS(Nested_Ifs[a11],Nested_Ifs[ID],Nested_Ifs[[#This Row],[ID]])&lt;&gt;1,IF(AND(OR(C2701=MIN(_xlfn._xlws.FILTER(Nested_Ifs[a11], Nested_Ifs[ID]=Nested_Ifs[[#This Row],[ID]])), C2701 = "NA"), OR(J2701=42,J2701=6,J2701=7,J2701=8, J2701 = "NA")),"NA",0),0)),0)))</f>
        <v>0</v>
      </c>
      <c r="L2701">
        <v>2</v>
      </c>
      <c r="M2701">
        <v>2</v>
      </c>
      <c r="N2701" t="s">
        <v>0</v>
      </c>
      <c r="O2701" s="11">
        <f t="shared" si="41"/>
        <v>0</v>
      </c>
    </row>
    <row r="2702" spans="2:15" x14ac:dyDescent="0.3">
      <c r="B2702">
        <v>28979</v>
      </c>
      <c r="C2702">
        <v>2</v>
      </c>
      <c r="D2702">
        <v>2</v>
      </c>
      <c r="E2702">
        <v>2</v>
      </c>
      <c r="F2702">
        <v>42</v>
      </c>
      <c r="G2702">
        <v>1</v>
      </c>
      <c r="H2702" t="s">
        <v>0</v>
      </c>
      <c r="I2702" t="s">
        <v>0</v>
      </c>
      <c r="J2702">
        <v>5</v>
      </c>
      <c r="K2702" s="5" cm="1">
        <f t="array" ref="K2702">IF(AND(C2702=1,OR(J2702=42,J2702=6,J2702=7,J2702=8)),1,
IF(AND(OR(C2702=1,C2702="NA"),OR(J2702=42,J2702=6,J2702=7,J2702=8, J2702="NA")),"NA",
IF(_xlfn.MINIFS(Nested_Ifs[a11],Nested_Ifs[ID],Nested_Ifs[[#This Row],[ID]])&lt;&gt;1,IF(AND(C2702=MIN(_xlfn._xlws.FILTER(Nested_Ifs[a11], Nested_Ifs[ID]=Nested_Ifs[[#This Row],[ID]])), OR(J2702=42,J2702=6,J2702=7,J2702=8)),1,
IF(_xlfn.MINIFS(Nested_Ifs[a11],Nested_Ifs[ID],Nested_Ifs[[#This Row],[ID]])&lt;&gt;1,IF(AND(OR(C2702=MIN(_xlfn._xlws.FILTER(Nested_Ifs[a11], Nested_Ifs[ID]=Nested_Ifs[[#This Row],[ID]])), C2702 = "NA"), OR(J2702=42,J2702=6,J2702=7,J2702=8, J2702 = "NA")),"NA",0),0)),0)))</f>
        <v>0</v>
      </c>
      <c r="L2702">
        <v>2</v>
      </c>
      <c r="M2702">
        <v>2</v>
      </c>
      <c r="N2702" t="s">
        <v>0</v>
      </c>
      <c r="O2702" s="11">
        <f t="shared" si="41"/>
        <v>0</v>
      </c>
    </row>
    <row r="2703" spans="2:15" x14ac:dyDescent="0.3">
      <c r="B2703">
        <v>28979</v>
      </c>
      <c r="C2703">
        <v>3</v>
      </c>
      <c r="D2703">
        <v>1</v>
      </c>
      <c r="E2703">
        <v>3</v>
      </c>
      <c r="F2703">
        <v>18</v>
      </c>
      <c r="G2703">
        <v>6</v>
      </c>
      <c r="H2703" t="s">
        <v>0</v>
      </c>
      <c r="I2703" t="s">
        <v>0</v>
      </c>
      <c r="J2703">
        <v>5</v>
      </c>
      <c r="K2703" s="5" cm="1">
        <f t="array" ref="K2703">IF(AND(C2703=1,OR(J2703=42,J2703=6,J2703=7,J2703=8)),1,
IF(AND(OR(C2703=1,C2703="NA"),OR(J2703=42,J2703=6,J2703=7,J2703=8, J2703="NA")),"NA",
IF(_xlfn.MINIFS(Nested_Ifs[a11],Nested_Ifs[ID],Nested_Ifs[[#This Row],[ID]])&lt;&gt;1,IF(AND(C2703=MIN(_xlfn._xlws.FILTER(Nested_Ifs[a11], Nested_Ifs[ID]=Nested_Ifs[[#This Row],[ID]])), OR(J2703=42,J2703=6,J2703=7,J2703=8)),1,
IF(_xlfn.MINIFS(Nested_Ifs[a11],Nested_Ifs[ID],Nested_Ifs[[#This Row],[ID]])&lt;&gt;1,IF(AND(OR(C2703=MIN(_xlfn._xlws.FILTER(Nested_Ifs[a11], Nested_Ifs[ID]=Nested_Ifs[[#This Row],[ID]])), C2703 = "NA"), OR(J2703=42,J2703=6,J2703=7,J2703=8, J2703 = "NA")),"NA",0),0)),0)))</f>
        <v>0</v>
      </c>
      <c r="L2703">
        <v>2</v>
      </c>
      <c r="M2703">
        <v>2</v>
      </c>
      <c r="N2703" t="s">
        <v>0</v>
      </c>
      <c r="O2703" s="11">
        <f t="shared" ref="O2703:O2766" si="42">IF(AND(AND(L2703=1,M2703=1),AND(OR(N2703=3,N2703=4))),1,
IF(AND(OR(L2703=1,L2703="NA"),
OR(M2703=1,M2703="NA"),
OR(N2703=3,N2703=4, N2703="NA")),"NA",0))</f>
        <v>0</v>
      </c>
    </row>
    <row r="2704" spans="2:15" x14ac:dyDescent="0.3">
      <c r="B2704">
        <v>28979</v>
      </c>
      <c r="C2704">
        <v>4</v>
      </c>
      <c r="D2704">
        <v>2</v>
      </c>
      <c r="E2704">
        <v>3</v>
      </c>
      <c r="F2704">
        <v>15</v>
      </c>
      <c r="G2704">
        <v>6</v>
      </c>
      <c r="H2704" t="s">
        <v>0</v>
      </c>
      <c r="I2704" t="s">
        <v>0</v>
      </c>
      <c r="J2704" t="s">
        <v>0</v>
      </c>
      <c r="K2704" s="5" cm="1">
        <f t="array" ref="K2704">IF(AND(C2704=1,OR(J2704=42,J2704=6,J2704=7,J2704=8)),1,
IF(AND(OR(C2704=1,C2704="NA"),OR(J2704=42,J2704=6,J2704=7,J2704=8, J2704="NA")),"NA",
IF(_xlfn.MINIFS(Nested_Ifs[a11],Nested_Ifs[ID],Nested_Ifs[[#This Row],[ID]])&lt;&gt;1,IF(AND(C2704=MIN(_xlfn._xlws.FILTER(Nested_Ifs[a11], Nested_Ifs[ID]=Nested_Ifs[[#This Row],[ID]])), OR(J2704=42,J2704=6,J2704=7,J2704=8)),1,
IF(_xlfn.MINIFS(Nested_Ifs[a11],Nested_Ifs[ID],Nested_Ifs[[#This Row],[ID]])&lt;&gt;1,IF(AND(OR(C2704=MIN(_xlfn._xlws.FILTER(Nested_Ifs[a11], Nested_Ifs[ID]=Nested_Ifs[[#This Row],[ID]])), C2704 = "NA"), OR(J2704=42,J2704=6,J2704=7,J2704=8, J2704 = "NA")),"NA",0),0)),0)))</f>
        <v>0</v>
      </c>
      <c r="L2704">
        <v>2</v>
      </c>
      <c r="M2704">
        <v>2</v>
      </c>
      <c r="N2704" t="s">
        <v>0</v>
      </c>
      <c r="O2704" s="11">
        <f t="shared" si="42"/>
        <v>0</v>
      </c>
    </row>
    <row r="2705" spans="2:15" x14ac:dyDescent="0.3">
      <c r="B2705">
        <v>28979</v>
      </c>
      <c r="C2705">
        <v>5</v>
      </c>
      <c r="D2705">
        <v>2</v>
      </c>
      <c r="E2705">
        <v>3</v>
      </c>
      <c r="F2705">
        <v>3</v>
      </c>
      <c r="G2705">
        <v>98</v>
      </c>
      <c r="H2705">
        <v>2</v>
      </c>
      <c r="I2705">
        <v>8</v>
      </c>
      <c r="J2705" t="s">
        <v>0</v>
      </c>
      <c r="K2705" s="5" cm="1">
        <f t="array" ref="K2705">IF(AND(C2705=1,OR(J2705=42,J2705=6,J2705=7,J2705=8)),1,
IF(AND(OR(C2705=1,C2705="NA"),OR(J2705=42,J2705=6,J2705=7,J2705=8, J2705="NA")),"NA",
IF(_xlfn.MINIFS(Nested_Ifs[a11],Nested_Ifs[ID],Nested_Ifs[[#This Row],[ID]])&lt;&gt;1,IF(AND(C2705=MIN(_xlfn._xlws.FILTER(Nested_Ifs[a11], Nested_Ifs[ID]=Nested_Ifs[[#This Row],[ID]])), OR(J2705=42,J2705=6,J2705=7,J2705=8)),1,
IF(_xlfn.MINIFS(Nested_Ifs[a11],Nested_Ifs[ID],Nested_Ifs[[#This Row],[ID]])&lt;&gt;1,IF(AND(OR(C2705=MIN(_xlfn._xlws.FILTER(Nested_Ifs[a11], Nested_Ifs[ID]=Nested_Ifs[[#This Row],[ID]])), C2705 = "NA"), OR(J2705=42,J2705=6,J2705=7,J2705=8, J2705 = "NA")),"NA",0),0)),0)))</f>
        <v>0</v>
      </c>
      <c r="L2705">
        <v>2</v>
      </c>
      <c r="M2705">
        <v>2</v>
      </c>
      <c r="N2705" t="s">
        <v>0</v>
      </c>
      <c r="O2705" s="11">
        <f t="shared" si="42"/>
        <v>0</v>
      </c>
    </row>
    <row r="2706" spans="2:15" x14ac:dyDescent="0.3">
      <c r="B2706">
        <v>28980</v>
      </c>
      <c r="C2706">
        <v>1</v>
      </c>
      <c r="D2706">
        <v>1</v>
      </c>
      <c r="E2706">
        <v>1</v>
      </c>
      <c r="F2706">
        <v>46</v>
      </c>
      <c r="G2706">
        <v>1</v>
      </c>
      <c r="H2706" t="s">
        <v>0</v>
      </c>
      <c r="I2706" t="s">
        <v>0</v>
      </c>
      <c r="J2706">
        <v>5</v>
      </c>
      <c r="K2706" s="5" cm="1">
        <f t="array" ref="K2706">IF(AND(C2706=1,OR(J2706=42,J2706=6,J2706=7,J2706=8)),1,
IF(AND(OR(C2706=1,C2706="NA"),OR(J2706=42,J2706=6,J2706=7,J2706=8, J2706="NA")),"NA",
IF(_xlfn.MINIFS(Nested_Ifs[a11],Nested_Ifs[ID],Nested_Ifs[[#This Row],[ID]])&lt;&gt;1,IF(AND(C2706=MIN(_xlfn._xlws.FILTER(Nested_Ifs[a11], Nested_Ifs[ID]=Nested_Ifs[[#This Row],[ID]])), OR(J2706=42,J2706=6,J2706=7,J2706=8)),1,
IF(_xlfn.MINIFS(Nested_Ifs[a11],Nested_Ifs[ID],Nested_Ifs[[#This Row],[ID]])&lt;&gt;1,IF(AND(OR(C2706=MIN(_xlfn._xlws.FILTER(Nested_Ifs[a11], Nested_Ifs[ID]=Nested_Ifs[[#This Row],[ID]])), C2706 = "NA"), OR(J2706=42,J2706=6,J2706=7,J2706=8, J2706 = "NA")),"NA",0),0)),0)))</f>
        <v>0</v>
      </c>
      <c r="L2706">
        <v>2</v>
      </c>
      <c r="M2706">
        <v>2</v>
      </c>
      <c r="N2706" t="s">
        <v>0</v>
      </c>
      <c r="O2706" s="11">
        <f t="shared" si="42"/>
        <v>0</v>
      </c>
    </row>
    <row r="2707" spans="2:15" x14ac:dyDescent="0.3">
      <c r="B2707">
        <v>28980</v>
      </c>
      <c r="C2707">
        <v>2</v>
      </c>
      <c r="D2707">
        <v>2</v>
      </c>
      <c r="E2707">
        <v>2</v>
      </c>
      <c r="F2707">
        <v>42</v>
      </c>
      <c r="G2707">
        <v>1</v>
      </c>
      <c r="H2707" t="s">
        <v>0</v>
      </c>
      <c r="I2707" t="s">
        <v>0</v>
      </c>
      <c r="J2707">
        <v>5</v>
      </c>
      <c r="K2707" s="5" cm="1">
        <f t="array" ref="K2707">IF(AND(C2707=1,OR(J2707=42,J2707=6,J2707=7,J2707=8)),1,
IF(AND(OR(C2707=1,C2707="NA"),OR(J2707=42,J2707=6,J2707=7,J2707=8, J2707="NA")),"NA",
IF(_xlfn.MINIFS(Nested_Ifs[a11],Nested_Ifs[ID],Nested_Ifs[[#This Row],[ID]])&lt;&gt;1,IF(AND(C2707=MIN(_xlfn._xlws.FILTER(Nested_Ifs[a11], Nested_Ifs[ID]=Nested_Ifs[[#This Row],[ID]])), OR(J2707=42,J2707=6,J2707=7,J2707=8)),1,
IF(_xlfn.MINIFS(Nested_Ifs[a11],Nested_Ifs[ID],Nested_Ifs[[#This Row],[ID]])&lt;&gt;1,IF(AND(OR(C2707=MIN(_xlfn._xlws.FILTER(Nested_Ifs[a11], Nested_Ifs[ID]=Nested_Ifs[[#This Row],[ID]])), C2707 = "NA"), OR(J2707=42,J2707=6,J2707=7,J2707=8, J2707 = "NA")),"NA",0),0)),0)))</f>
        <v>0</v>
      </c>
      <c r="L2707">
        <v>2</v>
      </c>
      <c r="M2707">
        <v>2</v>
      </c>
      <c r="N2707" t="s">
        <v>0</v>
      </c>
      <c r="O2707" s="11">
        <f t="shared" si="42"/>
        <v>0</v>
      </c>
    </row>
    <row r="2708" spans="2:15" x14ac:dyDescent="0.3">
      <c r="B2708">
        <v>28980</v>
      </c>
      <c r="C2708">
        <v>3</v>
      </c>
      <c r="D2708">
        <v>2</v>
      </c>
      <c r="E2708">
        <v>3</v>
      </c>
      <c r="F2708">
        <v>17</v>
      </c>
      <c r="G2708">
        <v>6</v>
      </c>
      <c r="H2708" t="s">
        <v>0</v>
      </c>
      <c r="I2708" t="s">
        <v>0</v>
      </c>
      <c r="J2708" t="s">
        <v>0</v>
      </c>
      <c r="K2708" s="5" cm="1">
        <f t="array" ref="K2708">IF(AND(C2708=1,OR(J2708=42,J2708=6,J2708=7,J2708=8)),1,
IF(AND(OR(C2708=1,C2708="NA"),OR(J2708=42,J2708=6,J2708=7,J2708=8, J2708="NA")),"NA",
IF(_xlfn.MINIFS(Nested_Ifs[a11],Nested_Ifs[ID],Nested_Ifs[[#This Row],[ID]])&lt;&gt;1,IF(AND(C2708=MIN(_xlfn._xlws.FILTER(Nested_Ifs[a11], Nested_Ifs[ID]=Nested_Ifs[[#This Row],[ID]])), OR(J2708=42,J2708=6,J2708=7,J2708=8)),1,
IF(_xlfn.MINIFS(Nested_Ifs[a11],Nested_Ifs[ID],Nested_Ifs[[#This Row],[ID]])&lt;&gt;1,IF(AND(OR(C2708=MIN(_xlfn._xlws.FILTER(Nested_Ifs[a11], Nested_Ifs[ID]=Nested_Ifs[[#This Row],[ID]])), C2708 = "NA"), OR(J2708=42,J2708=6,J2708=7,J2708=8, J2708 = "NA")),"NA",0),0)),0)))</f>
        <v>0</v>
      </c>
      <c r="L2708">
        <v>2</v>
      </c>
      <c r="M2708">
        <v>2</v>
      </c>
      <c r="N2708" t="s">
        <v>0</v>
      </c>
      <c r="O2708" s="11">
        <f t="shared" si="42"/>
        <v>0</v>
      </c>
    </row>
    <row r="2709" spans="2:15" x14ac:dyDescent="0.3">
      <c r="B2709">
        <v>28980</v>
      </c>
      <c r="C2709">
        <v>4</v>
      </c>
      <c r="D2709">
        <v>1</v>
      </c>
      <c r="E2709">
        <v>3</v>
      </c>
      <c r="F2709">
        <v>15</v>
      </c>
      <c r="G2709">
        <v>6</v>
      </c>
      <c r="H2709" t="s">
        <v>0</v>
      </c>
      <c r="I2709" t="s">
        <v>0</v>
      </c>
      <c r="J2709" t="s">
        <v>0</v>
      </c>
      <c r="K2709" s="5" cm="1">
        <f t="array" ref="K2709">IF(AND(C2709=1,OR(J2709=42,J2709=6,J2709=7,J2709=8)),1,
IF(AND(OR(C2709=1,C2709="NA"),OR(J2709=42,J2709=6,J2709=7,J2709=8, J2709="NA")),"NA",
IF(_xlfn.MINIFS(Nested_Ifs[a11],Nested_Ifs[ID],Nested_Ifs[[#This Row],[ID]])&lt;&gt;1,IF(AND(C2709=MIN(_xlfn._xlws.FILTER(Nested_Ifs[a11], Nested_Ifs[ID]=Nested_Ifs[[#This Row],[ID]])), OR(J2709=42,J2709=6,J2709=7,J2709=8)),1,
IF(_xlfn.MINIFS(Nested_Ifs[a11],Nested_Ifs[ID],Nested_Ifs[[#This Row],[ID]])&lt;&gt;1,IF(AND(OR(C2709=MIN(_xlfn._xlws.FILTER(Nested_Ifs[a11], Nested_Ifs[ID]=Nested_Ifs[[#This Row],[ID]])), C2709 = "NA"), OR(J2709=42,J2709=6,J2709=7,J2709=8, J2709 = "NA")),"NA",0),0)),0)))</f>
        <v>0</v>
      </c>
      <c r="L2709">
        <v>2</v>
      </c>
      <c r="M2709">
        <v>2</v>
      </c>
      <c r="N2709" t="s">
        <v>0</v>
      </c>
      <c r="O2709" s="11">
        <f t="shared" si="42"/>
        <v>0</v>
      </c>
    </row>
    <row r="2710" spans="2:15" x14ac:dyDescent="0.3">
      <c r="B2710">
        <v>28981</v>
      </c>
      <c r="C2710">
        <v>1</v>
      </c>
      <c r="D2710">
        <v>1</v>
      </c>
      <c r="E2710">
        <v>1</v>
      </c>
      <c r="F2710">
        <v>80</v>
      </c>
      <c r="G2710">
        <v>1</v>
      </c>
      <c r="H2710" t="s">
        <v>0</v>
      </c>
      <c r="I2710" t="s">
        <v>0</v>
      </c>
      <c r="J2710">
        <v>6</v>
      </c>
      <c r="K2710" s="5" cm="1">
        <f t="array" ref="K2710">IF(AND(C2710=1,OR(J2710=42,J2710=6,J2710=7,J2710=8)),1,
IF(AND(OR(C2710=1,C2710="NA"),OR(J2710=42,J2710=6,J2710=7,J2710=8, J2710="NA")),"NA",
IF(_xlfn.MINIFS(Nested_Ifs[a11],Nested_Ifs[ID],Nested_Ifs[[#This Row],[ID]])&lt;&gt;1,IF(AND(C2710=MIN(_xlfn._xlws.FILTER(Nested_Ifs[a11], Nested_Ifs[ID]=Nested_Ifs[[#This Row],[ID]])), OR(J2710=42,J2710=6,J2710=7,J2710=8)),1,
IF(_xlfn.MINIFS(Nested_Ifs[a11],Nested_Ifs[ID],Nested_Ifs[[#This Row],[ID]])&lt;&gt;1,IF(AND(OR(C2710=MIN(_xlfn._xlws.FILTER(Nested_Ifs[a11], Nested_Ifs[ID]=Nested_Ifs[[#This Row],[ID]])), C2710 = "NA"), OR(J2710=42,J2710=6,J2710=7,J2710=8, J2710 = "NA")),"NA",0),0)),0)))</f>
        <v>1</v>
      </c>
      <c r="L2710">
        <v>1</v>
      </c>
      <c r="M2710">
        <v>2</v>
      </c>
      <c r="N2710" t="s">
        <v>0</v>
      </c>
      <c r="O2710" s="11">
        <f t="shared" si="42"/>
        <v>0</v>
      </c>
    </row>
    <row r="2711" spans="2:15" x14ac:dyDescent="0.3">
      <c r="B2711">
        <v>28981</v>
      </c>
      <c r="C2711">
        <v>2</v>
      </c>
      <c r="D2711">
        <v>2</v>
      </c>
      <c r="E2711">
        <v>2</v>
      </c>
      <c r="F2711">
        <v>69</v>
      </c>
      <c r="G2711">
        <v>1</v>
      </c>
      <c r="H2711" t="s">
        <v>0</v>
      </c>
      <c r="I2711" t="s">
        <v>0</v>
      </c>
      <c r="J2711">
        <v>5</v>
      </c>
      <c r="K2711" s="5" cm="1">
        <f t="array" ref="K2711">IF(AND(C2711=1,OR(J2711=42,J2711=6,J2711=7,J2711=8)),1,
IF(AND(OR(C2711=1,C2711="NA"),OR(J2711=42,J2711=6,J2711=7,J2711=8, J2711="NA")),"NA",
IF(_xlfn.MINIFS(Nested_Ifs[a11],Nested_Ifs[ID],Nested_Ifs[[#This Row],[ID]])&lt;&gt;1,IF(AND(C2711=MIN(_xlfn._xlws.FILTER(Nested_Ifs[a11], Nested_Ifs[ID]=Nested_Ifs[[#This Row],[ID]])), OR(J2711=42,J2711=6,J2711=7,J2711=8)),1,
IF(_xlfn.MINIFS(Nested_Ifs[a11],Nested_Ifs[ID],Nested_Ifs[[#This Row],[ID]])&lt;&gt;1,IF(AND(OR(C2711=MIN(_xlfn._xlws.FILTER(Nested_Ifs[a11], Nested_Ifs[ID]=Nested_Ifs[[#This Row],[ID]])), C2711 = "NA"), OR(J2711=42,J2711=6,J2711=7,J2711=8, J2711 = "NA")),"NA",0),0)),0)))</f>
        <v>0</v>
      </c>
      <c r="L2711">
        <v>2</v>
      </c>
      <c r="M2711">
        <v>2</v>
      </c>
      <c r="N2711" t="s">
        <v>0</v>
      </c>
      <c r="O2711" s="11">
        <f t="shared" si="42"/>
        <v>0</v>
      </c>
    </row>
    <row r="2712" spans="2:15" x14ac:dyDescent="0.3">
      <c r="B2712">
        <v>28981</v>
      </c>
      <c r="C2712">
        <v>3</v>
      </c>
      <c r="D2712">
        <v>1</v>
      </c>
      <c r="E2712">
        <v>3</v>
      </c>
      <c r="F2712">
        <v>40</v>
      </c>
      <c r="G2712">
        <v>1</v>
      </c>
      <c r="H2712" t="s">
        <v>0</v>
      </c>
      <c r="I2712" t="s">
        <v>0</v>
      </c>
      <c r="J2712">
        <v>1</v>
      </c>
      <c r="K2712" s="5" cm="1">
        <f t="array" ref="K2712">IF(AND(C2712=1,OR(J2712=42,J2712=6,J2712=7,J2712=8)),1,
IF(AND(OR(C2712=1,C2712="NA"),OR(J2712=42,J2712=6,J2712=7,J2712=8, J2712="NA")),"NA",
IF(_xlfn.MINIFS(Nested_Ifs[a11],Nested_Ifs[ID],Nested_Ifs[[#This Row],[ID]])&lt;&gt;1,IF(AND(C2712=MIN(_xlfn._xlws.FILTER(Nested_Ifs[a11], Nested_Ifs[ID]=Nested_Ifs[[#This Row],[ID]])), OR(J2712=42,J2712=6,J2712=7,J2712=8)),1,
IF(_xlfn.MINIFS(Nested_Ifs[a11],Nested_Ifs[ID],Nested_Ifs[[#This Row],[ID]])&lt;&gt;1,IF(AND(OR(C2712=MIN(_xlfn._xlws.FILTER(Nested_Ifs[a11], Nested_Ifs[ID]=Nested_Ifs[[#This Row],[ID]])), C2712 = "NA"), OR(J2712=42,J2712=6,J2712=7,J2712=8, J2712 = "NA")),"NA",0),0)),0)))</f>
        <v>0</v>
      </c>
      <c r="L2712">
        <v>2</v>
      </c>
      <c r="M2712">
        <v>2</v>
      </c>
      <c r="N2712" t="s">
        <v>0</v>
      </c>
      <c r="O2712" s="11">
        <f t="shared" si="42"/>
        <v>0</v>
      </c>
    </row>
    <row r="2713" spans="2:15" x14ac:dyDescent="0.3">
      <c r="B2713">
        <v>28981</v>
      </c>
      <c r="C2713">
        <v>4</v>
      </c>
      <c r="D2713">
        <v>2</v>
      </c>
      <c r="E2713">
        <v>4</v>
      </c>
      <c r="F2713">
        <v>35</v>
      </c>
      <c r="G2713">
        <v>1</v>
      </c>
      <c r="H2713" t="s">
        <v>0</v>
      </c>
      <c r="I2713" t="s">
        <v>0</v>
      </c>
      <c r="J2713">
        <v>1</v>
      </c>
      <c r="K2713" s="5" cm="1">
        <f t="array" ref="K2713">IF(AND(C2713=1,OR(J2713=42,J2713=6,J2713=7,J2713=8)),1,
IF(AND(OR(C2713=1,C2713="NA"),OR(J2713=42,J2713=6,J2713=7,J2713=8, J2713="NA")),"NA",
IF(_xlfn.MINIFS(Nested_Ifs[a11],Nested_Ifs[ID],Nested_Ifs[[#This Row],[ID]])&lt;&gt;1,IF(AND(C2713=MIN(_xlfn._xlws.FILTER(Nested_Ifs[a11], Nested_Ifs[ID]=Nested_Ifs[[#This Row],[ID]])), OR(J2713=42,J2713=6,J2713=7,J2713=8)),1,
IF(_xlfn.MINIFS(Nested_Ifs[a11],Nested_Ifs[ID],Nested_Ifs[[#This Row],[ID]])&lt;&gt;1,IF(AND(OR(C2713=MIN(_xlfn._xlws.FILTER(Nested_Ifs[a11], Nested_Ifs[ID]=Nested_Ifs[[#This Row],[ID]])), C2713 = "NA"), OR(J2713=42,J2713=6,J2713=7,J2713=8, J2713 = "NA")),"NA",0),0)),0)))</f>
        <v>0</v>
      </c>
      <c r="L2713">
        <v>2</v>
      </c>
      <c r="M2713">
        <v>2</v>
      </c>
      <c r="N2713" t="s">
        <v>0</v>
      </c>
      <c r="O2713" s="11">
        <f t="shared" si="42"/>
        <v>0</v>
      </c>
    </row>
    <row r="2714" spans="2:15" x14ac:dyDescent="0.3">
      <c r="B2714">
        <v>28981</v>
      </c>
      <c r="C2714">
        <v>5</v>
      </c>
      <c r="D2714">
        <v>2</v>
      </c>
      <c r="E2714">
        <v>8</v>
      </c>
      <c r="F2714">
        <v>12</v>
      </c>
      <c r="G2714" t="s">
        <v>0</v>
      </c>
      <c r="H2714" t="s">
        <v>0</v>
      </c>
      <c r="I2714" t="s">
        <v>0</v>
      </c>
      <c r="J2714" t="s">
        <v>0</v>
      </c>
      <c r="K2714" s="5" cm="1">
        <f t="array" ref="K2714">IF(AND(C2714=1,OR(J2714=42,J2714=6,J2714=7,J2714=8)),1,
IF(AND(OR(C2714=1,C2714="NA"),OR(J2714=42,J2714=6,J2714=7,J2714=8, J2714="NA")),"NA",
IF(_xlfn.MINIFS(Nested_Ifs[a11],Nested_Ifs[ID],Nested_Ifs[[#This Row],[ID]])&lt;&gt;1,IF(AND(C2714=MIN(_xlfn._xlws.FILTER(Nested_Ifs[a11], Nested_Ifs[ID]=Nested_Ifs[[#This Row],[ID]])), OR(J2714=42,J2714=6,J2714=7,J2714=8)),1,
IF(_xlfn.MINIFS(Nested_Ifs[a11],Nested_Ifs[ID],Nested_Ifs[[#This Row],[ID]])&lt;&gt;1,IF(AND(OR(C2714=MIN(_xlfn._xlws.FILTER(Nested_Ifs[a11], Nested_Ifs[ID]=Nested_Ifs[[#This Row],[ID]])), C2714 = "NA"), OR(J2714=42,J2714=6,J2714=7,J2714=8, J2714 = "NA")),"NA",0),0)),0)))</f>
        <v>0</v>
      </c>
      <c r="L2714">
        <v>2</v>
      </c>
      <c r="M2714">
        <v>2</v>
      </c>
      <c r="N2714" t="s">
        <v>0</v>
      </c>
      <c r="O2714" s="11">
        <f t="shared" si="42"/>
        <v>0</v>
      </c>
    </row>
    <row r="2715" spans="2:15" x14ac:dyDescent="0.3">
      <c r="B2715">
        <v>28981</v>
      </c>
      <c r="C2715">
        <v>6</v>
      </c>
      <c r="D2715">
        <v>2</v>
      </c>
      <c r="E2715">
        <v>8</v>
      </c>
      <c r="F2715">
        <v>10</v>
      </c>
      <c r="G2715" t="s">
        <v>0</v>
      </c>
      <c r="H2715" t="s">
        <v>0</v>
      </c>
      <c r="I2715" t="s">
        <v>0</v>
      </c>
      <c r="J2715" t="s">
        <v>0</v>
      </c>
      <c r="K2715" s="5" cm="1">
        <f t="array" ref="K2715">IF(AND(C2715=1,OR(J2715=42,J2715=6,J2715=7,J2715=8)),1,
IF(AND(OR(C2715=1,C2715="NA"),OR(J2715=42,J2715=6,J2715=7,J2715=8, J2715="NA")),"NA",
IF(_xlfn.MINIFS(Nested_Ifs[a11],Nested_Ifs[ID],Nested_Ifs[[#This Row],[ID]])&lt;&gt;1,IF(AND(C2715=MIN(_xlfn._xlws.FILTER(Nested_Ifs[a11], Nested_Ifs[ID]=Nested_Ifs[[#This Row],[ID]])), OR(J2715=42,J2715=6,J2715=7,J2715=8)),1,
IF(_xlfn.MINIFS(Nested_Ifs[a11],Nested_Ifs[ID],Nested_Ifs[[#This Row],[ID]])&lt;&gt;1,IF(AND(OR(C2715=MIN(_xlfn._xlws.FILTER(Nested_Ifs[a11], Nested_Ifs[ID]=Nested_Ifs[[#This Row],[ID]])), C2715 = "NA"), OR(J2715=42,J2715=6,J2715=7,J2715=8, J2715 = "NA")),"NA",0),0)),0)))</f>
        <v>0</v>
      </c>
      <c r="L2715">
        <v>2</v>
      </c>
      <c r="M2715">
        <v>2</v>
      </c>
      <c r="N2715" t="s">
        <v>0</v>
      </c>
      <c r="O2715" s="11">
        <f t="shared" si="42"/>
        <v>0</v>
      </c>
    </row>
    <row r="2716" spans="2:15" x14ac:dyDescent="0.3">
      <c r="B2716">
        <v>28981</v>
      </c>
      <c r="C2716">
        <v>7</v>
      </c>
      <c r="D2716">
        <v>1</v>
      </c>
      <c r="E2716">
        <v>8</v>
      </c>
      <c r="F2716">
        <v>4</v>
      </c>
      <c r="G2716" t="s">
        <v>0</v>
      </c>
      <c r="H2716">
        <v>2</v>
      </c>
      <c r="I2716">
        <v>8</v>
      </c>
      <c r="J2716" t="s">
        <v>0</v>
      </c>
      <c r="K2716" s="5" cm="1">
        <f t="array" ref="K2716">IF(AND(C2716=1,OR(J2716=42,J2716=6,J2716=7,J2716=8)),1,
IF(AND(OR(C2716=1,C2716="NA"),OR(J2716=42,J2716=6,J2716=7,J2716=8, J2716="NA")),"NA",
IF(_xlfn.MINIFS(Nested_Ifs[a11],Nested_Ifs[ID],Nested_Ifs[[#This Row],[ID]])&lt;&gt;1,IF(AND(C2716=MIN(_xlfn._xlws.FILTER(Nested_Ifs[a11], Nested_Ifs[ID]=Nested_Ifs[[#This Row],[ID]])), OR(J2716=42,J2716=6,J2716=7,J2716=8)),1,
IF(_xlfn.MINIFS(Nested_Ifs[a11],Nested_Ifs[ID],Nested_Ifs[[#This Row],[ID]])&lt;&gt;1,IF(AND(OR(C2716=MIN(_xlfn._xlws.FILTER(Nested_Ifs[a11], Nested_Ifs[ID]=Nested_Ifs[[#This Row],[ID]])), C2716 = "NA"), OR(J2716=42,J2716=6,J2716=7,J2716=8, J2716 = "NA")),"NA",0),0)),0)))</f>
        <v>0</v>
      </c>
      <c r="L2716">
        <v>2</v>
      </c>
      <c r="M2716">
        <v>2</v>
      </c>
      <c r="N2716" t="s">
        <v>0</v>
      </c>
      <c r="O2716" s="11">
        <f t="shared" si="42"/>
        <v>0</v>
      </c>
    </row>
    <row r="2717" spans="2:15" x14ac:dyDescent="0.3">
      <c r="B2717">
        <v>28982</v>
      </c>
      <c r="C2717">
        <v>1</v>
      </c>
      <c r="D2717">
        <v>1</v>
      </c>
      <c r="E2717">
        <v>1</v>
      </c>
      <c r="F2717">
        <v>63</v>
      </c>
      <c r="G2717">
        <v>1</v>
      </c>
      <c r="H2717" t="s">
        <v>0</v>
      </c>
      <c r="I2717" t="s">
        <v>0</v>
      </c>
      <c r="J2717">
        <v>5</v>
      </c>
      <c r="K2717" s="5" cm="1">
        <f t="array" ref="K2717">IF(AND(C2717=1,OR(J2717=42,J2717=6,J2717=7,J2717=8)),1,
IF(AND(OR(C2717=1,C2717="NA"),OR(J2717=42,J2717=6,J2717=7,J2717=8, J2717="NA")),"NA",
IF(_xlfn.MINIFS(Nested_Ifs[a11],Nested_Ifs[ID],Nested_Ifs[[#This Row],[ID]])&lt;&gt;1,IF(AND(C2717=MIN(_xlfn._xlws.FILTER(Nested_Ifs[a11], Nested_Ifs[ID]=Nested_Ifs[[#This Row],[ID]])), OR(J2717=42,J2717=6,J2717=7,J2717=8)),1,
IF(_xlfn.MINIFS(Nested_Ifs[a11],Nested_Ifs[ID],Nested_Ifs[[#This Row],[ID]])&lt;&gt;1,IF(AND(OR(C2717=MIN(_xlfn._xlws.FILTER(Nested_Ifs[a11], Nested_Ifs[ID]=Nested_Ifs[[#This Row],[ID]])), C2717 = "NA"), OR(J2717=42,J2717=6,J2717=7,J2717=8, J2717 = "NA")),"NA",0),0)),0)))</f>
        <v>0</v>
      </c>
      <c r="L2717">
        <v>2</v>
      </c>
      <c r="M2717">
        <v>2</v>
      </c>
      <c r="N2717" t="s">
        <v>0</v>
      </c>
      <c r="O2717" s="11">
        <f t="shared" si="42"/>
        <v>0</v>
      </c>
    </row>
    <row r="2718" spans="2:15" x14ac:dyDescent="0.3">
      <c r="B2718">
        <v>28982</v>
      </c>
      <c r="C2718">
        <v>2</v>
      </c>
      <c r="D2718">
        <v>2</v>
      </c>
      <c r="E2718">
        <v>2</v>
      </c>
      <c r="F2718">
        <v>59</v>
      </c>
      <c r="G2718">
        <v>1</v>
      </c>
      <c r="H2718" t="s">
        <v>0</v>
      </c>
      <c r="I2718" t="s">
        <v>0</v>
      </c>
      <c r="J2718">
        <v>5</v>
      </c>
      <c r="K2718" s="5" cm="1">
        <f t="array" ref="K2718">IF(AND(C2718=1,OR(J2718=42,J2718=6,J2718=7,J2718=8)),1,
IF(AND(OR(C2718=1,C2718="NA"),OR(J2718=42,J2718=6,J2718=7,J2718=8, J2718="NA")),"NA",
IF(_xlfn.MINIFS(Nested_Ifs[a11],Nested_Ifs[ID],Nested_Ifs[[#This Row],[ID]])&lt;&gt;1,IF(AND(C2718=MIN(_xlfn._xlws.FILTER(Nested_Ifs[a11], Nested_Ifs[ID]=Nested_Ifs[[#This Row],[ID]])), OR(J2718=42,J2718=6,J2718=7,J2718=8)),1,
IF(_xlfn.MINIFS(Nested_Ifs[a11],Nested_Ifs[ID],Nested_Ifs[[#This Row],[ID]])&lt;&gt;1,IF(AND(OR(C2718=MIN(_xlfn._xlws.FILTER(Nested_Ifs[a11], Nested_Ifs[ID]=Nested_Ifs[[#This Row],[ID]])), C2718 = "NA"), OR(J2718=42,J2718=6,J2718=7,J2718=8, J2718 = "NA")),"NA",0),0)),0)))</f>
        <v>0</v>
      </c>
      <c r="L2718">
        <v>1</v>
      </c>
      <c r="M2718">
        <v>2</v>
      </c>
      <c r="N2718" t="s">
        <v>0</v>
      </c>
      <c r="O2718" s="11">
        <f t="shared" si="42"/>
        <v>0</v>
      </c>
    </row>
    <row r="2719" spans="2:15" x14ac:dyDescent="0.3">
      <c r="B2719">
        <v>28982</v>
      </c>
      <c r="C2719">
        <v>3</v>
      </c>
      <c r="D2719">
        <v>1</v>
      </c>
      <c r="E2719">
        <v>3</v>
      </c>
      <c r="F2719">
        <v>23</v>
      </c>
      <c r="G2719">
        <v>6</v>
      </c>
      <c r="H2719" t="s">
        <v>0</v>
      </c>
      <c r="I2719" t="s">
        <v>0</v>
      </c>
      <c r="J2719">
        <v>5</v>
      </c>
      <c r="K2719" s="5" cm="1">
        <f t="array" ref="K2719">IF(AND(C2719=1,OR(J2719=42,J2719=6,J2719=7,J2719=8)),1,
IF(AND(OR(C2719=1,C2719="NA"),OR(J2719=42,J2719=6,J2719=7,J2719=8, J2719="NA")),"NA",
IF(_xlfn.MINIFS(Nested_Ifs[a11],Nested_Ifs[ID],Nested_Ifs[[#This Row],[ID]])&lt;&gt;1,IF(AND(C2719=MIN(_xlfn._xlws.FILTER(Nested_Ifs[a11], Nested_Ifs[ID]=Nested_Ifs[[#This Row],[ID]])), OR(J2719=42,J2719=6,J2719=7,J2719=8)),1,
IF(_xlfn.MINIFS(Nested_Ifs[a11],Nested_Ifs[ID],Nested_Ifs[[#This Row],[ID]])&lt;&gt;1,IF(AND(OR(C2719=MIN(_xlfn._xlws.FILTER(Nested_Ifs[a11], Nested_Ifs[ID]=Nested_Ifs[[#This Row],[ID]])), C2719 = "NA"), OR(J2719=42,J2719=6,J2719=7,J2719=8, J2719 = "NA")),"NA",0),0)),0)))</f>
        <v>0</v>
      </c>
      <c r="L2719">
        <v>2</v>
      </c>
      <c r="M2719">
        <v>2</v>
      </c>
      <c r="N2719" t="s">
        <v>0</v>
      </c>
      <c r="O2719" s="11">
        <f t="shared" si="42"/>
        <v>0</v>
      </c>
    </row>
    <row r="2720" spans="2:15" x14ac:dyDescent="0.3">
      <c r="B2720">
        <v>28983</v>
      </c>
      <c r="C2720">
        <v>1</v>
      </c>
      <c r="D2720">
        <v>1</v>
      </c>
      <c r="E2720">
        <v>1</v>
      </c>
      <c r="F2720">
        <v>80</v>
      </c>
      <c r="G2720">
        <v>1</v>
      </c>
      <c r="H2720" t="s">
        <v>0</v>
      </c>
      <c r="I2720" t="s">
        <v>0</v>
      </c>
      <c r="J2720">
        <v>1</v>
      </c>
      <c r="K2720" s="5" cm="1">
        <f t="array" ref="K2720">IF(AND(C2720=1,OR(J2720=42,J2720=6,J2720=7,J2720=8)),1,
IF(AND(OR(C2720=1,C2720="NA"),OR(J2720=42,J2720=6,J2720=7,J2720=8, J2720="NA")),"NA",
IF(_xlfn.MINIFS(Nested_Ifs[a11],Nested_Ifs[ID],Nested_Ifs[[#This Row],[ID]])&lt;&gt;1,IF(AND(C2720=MIN(_xlfn._xlws.FILTER(Nested_Ifs[a11], Nested_Ifs[ID]=Nested_Ifs[[#This Row],[ID]])), OR(J2720=42,J2720=6,J2720=7,J2720=8)),1,
IF(_xlfn.MINIFS(Nested_Ifs[a11],Nested_Ifs[ID],Nested_Ifs[[#This Row],[ID]])&lt;&gt;1,IF(AND(OR(C2720=MIN(_xlfn._xlws.FILTER(Nested_Ifs[a11], Nested_Ifs[ID]=Nested_Ifs[[#This Row],[ID]])), C2720 = "NA"), OR(J2720=42,J2720=6,J2720=7,J2720=8, J2720 = "NA")),"NA",0),0)),0)))</f>
        <v>0</v>
      </c>
      <c r="L2720">
        <v>2</v>
      </c>
      <c r="M2720">
        <v>2</v>
      </c>
      <c r="N2720" t="s">
        <v>0</v>
      </c>
      <c r="O2720" s="11">
        <f t="shared" si="42"/>
        <v>0</v>
      </c>
    </row>
    <row r="2721" spans="2:15" x14ac:dyDescent="0.3">
      <c r="B2721">
        <v>28983</v>
      </c>
      <c r="C2721">
        <v>2</v>
      </c>
      <c r="D2721">
        <v>2</v>
      </c>
      <c r="E2721">
        <v>8</v>
      </c>
      <c r="F2721">
        <v>10</v>
      </c>
      <c r="G2721" t="s">
        <v>0</v>
      </c>
      <c r="H2721" t="s">
        <v>0</v>
      </c>
      <c r="I2721" t="s">
        <v>0</v>
      </c>
      <c r="J2721" t="s">
        <v>0</v>
      </c>
      <c r="K2721" s="5" cm="1">
        <f t="array" ref="K2721">IF(AND(C2721=1,OR(J2721=42,J2721=6,J2721=7,J2721=8)),1,
IF(AND(OR(C2721=1,C2721="NA"),OR(J2721=42,J2721=6,J2721=7,J2721=8, J2721="NA")),"NA",
IF(_xlfn.MINIFS(Nested_Ifs[a11],Nested_Ifs[ID],Nested_Ifs[[#This Row],[ID]])&lt;&gt;1,IF(AND(C2721=MIN(_xlfn._xlws.FILTER(Nested_Ifs[a11], Nested_Ifs[ID]=Nested_Ifs[[#This Row],[ID]])), OR(J2721=42,J2721=6,J2721=7,J2721=8)),1,
IF(_xlfn.MINIFS(Nested_Ifs[a11],Nested_Ifs[ID],Nested_Ifs[[#This Row],[ID]])&lt;&gt;1,IF(AND(OR(C2721=MIN(_xlfn._xlws.FILTER(Nested_Ifs[a11], Nested_Ifs[ID]=Nested_Ifs[[#This Row],[ID]])), C2721 = "NA"), OR(J2721=42,J2721=6,J2721=7,J2721=8, J2721 = "NA")),"NA",0),0)),0)))</f>
        <v>0</v>
      </c>
      <c r="L2721">
        <v>2</v>
      </c>
      <c r="M2721">
        <v>2</v>
      </c>
      <c r="N2721" t="s">
        <v>0</v>
      </c>
      <c r="O2721" s="11">
        <f t="shared" si="42"/>
        <v>0</v>
      </c>
    </row>
    <row r="2722" spans="2:15" x14ac:dyDescent="0.3">
      <c r="B2722">
        <v>28983</v>
      </c>
      <c r="C2722">
        <v>3</v>
      </c>
      <c r="D2722">
        <v>2</v>
      </c>
      <c r="E2722">
        <v>8</v>
      </c>
      <c r="F2722">
        <v>8</v>
      </c>
      <c r="G2722" t="s">
        <v>0</v>
      </c>
      <c r="H2722" t="s">
        <v>0</v>
      </c>
      <c r="I2722" t="s">
        <v>0</v>
      </c>
      <c r="J2722" t="s">
        <v>0</v>
      </c>
      <c r="K2722" s="5" cm="1">
        <f t="array" ref="K2722">IF(AND(C2722=1,OR(J2722=42,J2722=6,J2722=7,J2722=8)),1,
IF(AND(OR(C2722=1,C2722="NA"),OR(J2722=42,J2722=6,J2722=7,J2722=8, J2722="NA")),"NA",
IF(_xlfn.MINIFS(Nested_Ifs[a11],Nested_Ifs[ID],Nested_Ifs[[#This Row],[ID]])&lt;&gt;1,IF(AND(C2722=MIN(_xlfn._xlws.FILTER(Nested_Ifs[a11], Nested_Ifs[ID]=Nested_Ifs[[#This Row],[ID]])), OR(J2722=42,J2722=6,J2722=7,J2722=8)),1,
IF(_xlfn.MINIFS(Nested_Ifs[a11],Nested_Ifs[ID],Nested_Ifs[[#This Row],[ID]])&lt;&gt;1,IF(AND(OR(C2722=MIN(_xlfn._xlws.FILTER(Nested_Ifs[a11], Nested_Ifs[ID]=Nested_Ifs[[#This Row],[ID]])), C2722 = "NA"), OR(J2722=42,J2722=6,J2722=7,J2722=8, J2722 = "NA")),"NA",0),0)),0)))</f>
        <v>0</v>
      </c>
      <c r="L2722">
        <v>1</v>
      </c>
      <c r="M2722">
        <v>2</v>
      </c>
      <c r="N2722" t="s">
        <v>0</v>
      </c>
      <c r="O2722" s="11">
        <f t="shared" si="42"/>
        <v>0</v>
      </c>
    </row>
    <row r="2723" spans="2:15" x14ac:dyDescent="0.3">
      <c r="B2723">
        <v>28983</v>
      </c>
      <c r="C2723">
        <v>4</v>
      </c>
      <c r="D2723">
        <v>2</v>
      </c>
      <c r="E2723">
        <v>8</v>
      </c>
      <c r="F2723">
        <v>6</v>
      </c>
      <c r="G2723" t="s">
        <v>0</v>
      </c>
      <c r="H2723" t="s">
        <v>0</v>
      </c>
      <c r="I2723" t="s">
        <v>0</v>
      </c>
      <c r="J2723" t="s">
        <v>0</v>
      </c>
      <c r="K2723" s="5" cm="1">
        <f t="array" ref="K2723">IF(AND(C2723=1,OR(J2723=42,J2723=6,J2723=7,J2723=8)),1,
IF(AND(OR(C2723=1,C2723="NA"),OR(J2723=42,J2723=6,J2723=7,J2723=8, J2723="NA")),"NA",
IF(_xlfn.MINIFS(Nested_Ifs[a11],Nested_Ifs[ID],Nested_Ifs[[#This Row],[ID]])&lt;&gt;1,IF(AND(C2723=MIN(_xlfn._xlws.FILTER(Nested_Ifs[a11], Nested_Ifs[ID]=Nested_Ifs[[#This Row],[ID]])), OR(J2723=42,J2723=6,J2723=7,J2723=8)),1,
IF(_xlfn.MINIFS(Nested_Ifs[a11],Nested_Ifs[ID],Nested_Ifs[[#This Row],[ID]])&lt;&gt;1,IF(AND(OR(C2723=MIN(_xlfn._xlws.FILTER(Nested_Ifs[a11], Nested_Ifs[ID]=Nested_Ifs[[#This Row],[ID]])), C2723 = "NA"), OR(J2723=42,J2723=6,J2723=7,J2723=8, J2723 = "NA")),"NA",0),0)),0)))</f>
        <v>0</v>
      </c>
      <c r="L2723">
        <v>1</v>
      </c>
      <c r="M2723">
        <v>2</v>
      </c>
      <c r="N2723" t="s">
        <v>0</v>
      </c>
      <c r="O2723" s="11">
        <f t="shared" si="42"/>
        <v>0</v>
      </c>
    </row>
    <row r="2724" spans="2:15" x14ac:dyDescent="0.3">
      <c r="B2724">
        <v>28983</v>
      </c>
      <c r="C2724">
        <v>5</v>
      </c>
      <c r="D2724">
        <v>2</v>
      </c>
      <c r="E2724">
        <v>2</v>
      </c>
      <c r="F2724">
        <v>52</v>
      </c>
      <c r="G2724">
        <v>1</v>
      </c>
      <c r="H2724" t="s">
        <v>0</v>
      </c>
      <c r="I2724" t="s">
        <v>0</v>
      </c>
      <c r="J2724">
        <v>5</v>
      </c>
      <c r="K2724" s="5" cm="1">
        <f t="array" ref="K2724">IF(AND(C2724=1,OR(J2724=42,J2724=6,J2724=7,J2724=8)),1,
IF(AND(OR(C2724=1,C2724="NA"),OR(J2724=42,J2724=6,J2724=7,J2724=8, J2724="NA")),"NA",
IF(_xlfn.MINIFS(Nested_Ifs[a11],Nested_Ifs[ID],Nested_Ifs[[#This Row],[ID]])&lt;&gt;1,IF(AND(C2724=MIN(_xlfn._xlws.FILTER(Nested_Ifs[a11], Nested_Ifs[ID]=Nested_Ifs[[#This Row],[ID]])), OR(J2724=42,J2724=6,J2724=7,J2724=8)),1,
IF(_xlfn.MINIFS(Nested_Ifs[a11],Nested_Ifs[ID],Nested_Ifs[[#This Row],[ID]])&lt;&gt;1,IF(AND(OR(C2724=MIN(_xlfn._xlws.FILTER(Nested_Ifs[a11], Nested_Ifs[ID]=Nested_Ifs[[#This Row],[ID]])), C2724 = "NA"), OR(J2724=42,J2724=6,J2724=7,J2724=8, J2724 = "NA")),"NA",0),0)),0)))</f>
        <v>0</v>
      </c>
      <c r="L2724">
        <v>2</v>
      </c>
      <c r="M2724">
        <v>2</v>
      </c>
      <c r="N2724" t="s">
        <v>0</v>
      </c>
      <c r="O2724" s="11">
        <f t="shared" si="42"/>
        <v>0</v>
      </c>
    </row>
    <row r="2725" spans="2:15" x14ac:dyDescent="0.3">
      <c r="B2725">
        <v>28984</v>
      </c>
      <c r="C2725">
        <v>1</v>
      </c>
      <c r="D2725">
        <v>1</v>
      </c>
      <c r="E2725">
        <v>1</v>
      </c>
      <c r="F2725">
        <v>43</v>
      </c>
      <c r="G2725">
        <v>1</v>
      </c>
      <c r="H2725" t="s">
        <v>0</v>
      </c>
      <c r="I2725" t="s">
        <v>0</v>
      </c>
      <c r="J2725">
        <v>5</v>
      </c>
      <c r="K2725" s="5" cm="1">
        <f t="array" ref="K2725">IF(AND(C2725=1,OR(J2725=42,J2725=6,J2725=7,J2725=8)),1,
IF(AND(OR(C2725=1,C2725="NA"),OR(J2725=42,J2725=6,J2725=7,J2725=8, J2725="NA")),"NA",
IF(_xlfn.MINIFS(Nested_Ifs[a11],Nested_Ifs[ID],Nested_Ifs[[#This Row],[ID]])&lt;&gt;1,IF(AND(C2725=MIN(_xlfn._xlws.FILTER(Nested_Ifs[a11], Nested_Ifs[ID]=Nested_Ifs[[#This Row],[ID]])), OR(J2725=42,J2725=6,J2725=7,J2725=8)),1,
IF(_xlfn.MINIFS(Nested_Ifs[a11],Nested_Ifs[ID],Nested_Ifs[[#This Row],[ID]])&lt;&gt;1,IF(AND(OR(C2725=MIN(_xlfn._xlws.FILTER(Nested_Ifs[a11], Nested_Ifs[ID]=Nested_Ifs[[#This Row],[ID]])), C2725 = "NA"), OR(J2725=42,J2725=6,J2725=7,J2725=8, J2725 = "NA")),"NA",0),0)),0)))</f>
        <v>0</v>
      </c>
      <c r="L2725">
        <v>2</v>
      </c>
      <c r="M2725">
        <v>2</v>
      </c>
      <c r="N2725" t="s">
        <v>0</v>
      </c>
      <c r="O2725" s="11">
        <f t="shared" si="42"/>
        <v>0</v>
      </c>
    </row>
    <row r="2726" spans="2:15" x14ac:dyDescent="0.3">
      <c r="B2726">
        <v>28984</v>
      </c>
      <c r="C2726">
        <v>2</v>
      </c>
      <c r="D2726">
        <v>2</v>
      </c>
      <c r="E2726">
        <v>2</v>
      </c>
      <c r="F2726">
        <v>35</v>
      </c>
      <c r="G2726">
        <v>1</v>
      </c>
      <c r="H2726" t="s">
        <v>0</v>
      </c>
      <c r="I2726" t="s">
        <v>0</v>
      </c>
      <c r="J2726">
        <v>5</v>
      </c>
      <c r="K2726" s="5" cm="1">
        <f t="array" ref="K2726">IF(AND(C2726=1,OR(J2726=42,J2726=6,J2726=7,J2726=8)),1,
IF(AND(OR(C2726=1,C2726="NA"),OR(J2726=42,J2726=6,J2726=7,J2726=8, J2726="NA")),"NA",
IF(_xlfn.MINIFS(Nested_Ifs[a11],Nested_Ifs[ID],Nested_Ifs[[#This Row],[ID]])&lt;&gt;1,IF(AND(C2726=MIN(_xlfn._xlws.FILTER(Nested_Ifs[a11], Nested_Ifs[ID]=Nested_Ifs[[#This Row],[ID]])), OR(J2726=42,J2726=6,J2726=7,J2726=8)),1,
IF(_xlfn.MINIFS(Nested_Ifs[a11],Nested_Ifs[ID],Nested_Ifs[[#This Row],[ID]])&lt;&gt;1,IF(AND(OR(C2726=MIN(_xlfn._xlws.FILTER(Nested_Ifs[a11], Nested_Ifs[ID]=Nested_Ifs[[#This Row],[ID]])), C2726 = "NA"), OR(J2726=42,J2726=6,J2726=7,J2726=8, J2726 = "NA")),"NA",0),0)),0)))</f>
        <v>0</v>
      </c>
      <c r="L2726">
        <v>2</v>
      </c>
      <c r="M2726">
        <v>2</v>
      </c>
      <c r="N2726" t="s">
        <v>0</v>
      </c>
      <c r="O2726" s="11">
        <f t="shared" si="42"/>
        <v>0</v>
      </c>
    </row>
    <row r="2727" spans="2:15" x14ac:dyDescent="0.3">
      <c r="B2727">
        <v>28984</v>
      </c>
      <c r="C2727">
        <v>3</v>
      </c>
      <c r="D2727">
        <v>2</v>
      </c>
      <c r="E2727">
        <v>3</v>
      </c>
      <c r="F2727">
        <v>13</v>
      </c>
      <c r="G2727" t="s">
        <v>0</v>
      </c>
      <c r="H2727" t="s">
        <v>0</v>
      </c>
      <c r="I2727" t="s">
        <v>0</v>
      </c>
      <c r="J2727" t="s">
        <v>0</v>
      </c>
      <c r="K2727" s="5" cm="1">
        <f t="array" ref="K2727">IF(AND(C2727=1,OR(J2727=42,J2727=6,J2727=7,J2727=8)),1,
IF(AND(OR(C2727=1,C2727="NA"),OR(J2727=42,J2727=6,J2727=7,J2727=8, J2727="NA")),"NA",
IF(_xlfn.MINIFS(Nested_Ifs[a11],Nested_Ifs[ID],Nested_Ifs[[#This Row],[ID]])&lt;&gt;1,IF(AND(C2727=MIN(_xlfn._xlws.FILTER(Nested_Ifs[a11], Nested_Ifs[ID]=Nested_Ifs[[#This Row],[ID]])), OR(J2727=42,J2727=6,J2727=7,J2727=8)),1,
IF(_xlfn.MINIFS(Nested_Ifs[a11],Nested_Ifs[ID],Nested_Ifs[[#This Row],[ID]])&lt;&gt;1,IF(AND(OR(C2727=MIN(_xlfn._xlws.FILTER(Nested_Ifs[a11], Nested_Ifs[ID]=Nested_Ifs[[#This Row],[ID]])), C2727 = "NA"), OR(J2727=42,J2727=6,J2727=7,J2727=8, J2727 = "NA")),"NA",0),0)),0)))</f>
        <v>0</v>
      </c>
      <c r="L2727">
        <v>2</v>
      </c>
      <c r="M2727">
        <v>2</v>
      </c>
      <c r="N2727" t="s">
        <v>0</v>
      </c>
      <c r="O2727" s="11">
        <f t="shared" si="42"/>
        <v>0</v>
      </c>
    </row>
    <row r="2728" spans="2:15" x14ac:dyDescent="0.3">
      <c r="B2728">
        <v>28984</v>
      </c>
      <c r="C2728">
        <v>4</v>
      </c>
      <c r="D2728">
        <v>2</v>
      </c>
      <c r="E2728">
        <v>3</v>
      </c>
      <c r="F2728">
        <v>11</v>
      </c>
      <c r="G2728" t="s">
        <v>0</v>
      </c>
      <c r="H2728" t="s">
        <v>0</v>
      </c>
      <c r="I2728" t="s">
        <v>0</v>
      </c>
      <c r="J2728" t="s">
        <v>0</v>
      </c>
      <c r="K2728" s="5" cm="1">
        <f t="array" ref="K2728">IF(AND(C2728=1,OR(J2728=42,J2728=6,J2728=7,J2728=8)),1,
IF(AND(OR(C2728=1,C2728="NA"),OR(J2728=42,J2728=6,J2728=7,J2728=8, J2728="NA")),"NA",
IF(_xlfn.MINIFS(Nested_Ifs[a11],Nested_Ifs[ID],Nested_Ifs[[#This Row],[ID]])&lt;&gt;1,IF(AND(C2728=MIN(_xlfn._xlws.FILTER(Nested_Ifs[a11], Nested_Ifs[ID]=Nested_Ifs[[#This Row],[ID]])), OR(J2728=42,J2728=6,J2728=7,J2728=8)),1,
IF(_xlfn.MINIFS(Nested_Ifs[a11],Nested_Ifs[ID],Nested_Ifs[[#This Row],[ID]])&lt;&gt;1,IF(AND(OR(C2728=MIN(_xlfn._xlws.FILTER(Nested_Ifs[a11], Nested_Ifs[ID]=Nested_Ifs[[#This Row],[ID]])), C2728 = "NA"), OR(J2728=42,J2728=6,J2728=7,J2728=8, J2728 = "NA")),"NA",0),0)),0)))</f>
        <v>0</v>
      </c>
      <c r="L2728">
        <v>2</v>
      </c>
      <c r="M2728">
        <v>2</v>
      </c>
      <c r="N2728" t="s">
        <v>0</v>
      </c>
      <c r="O2728" s="11">
        <f t="shared" si="42"/>
        <v>0</v>
      </c>
    </row>
    <row r="2729" spans="2:15" x14ac:dyDescent="0.3">
      <c r="B2729">
        <v>28984</v>
      </c>
      <c r="C2729">
        <v>5</v>
      </c>
      <c r="D2729">
        <v>2</v>
      </c>
      <c r="E2729">
        <v>3</v>
      </c>
      <c r="F2729">
        <v>9</v>
      </c>
      <c r="G2729" t="s">
        <v>0</v>
      </c>
      <c r="H2729" t="s">
        <v>0</v>
      </c>
      <c r="I2729" t="s">
        <v>0</v>
      </c>
      <c r="J2729" t="s">
        <v>0</v>
      </c>
      <c r="K2729" s="5" cm="1">
        <f t="array" ref="K2729">IF(AND(C2729=1,OR(J2729=42,J2729=6,J2729=7,J2729=8)),1,
IF(AND(OR(C2729=1,C2729="NA"),OR(J2729=42,J2729=6,J2729=7,J2729=8, J2729="NA")),"NA",
IF(_xlfn.MINIFS(Nested_Ifs[a11],Nested_Ifs[ID],Nested_Ifs[[#This Row],[ID]])&lt;&gt;1,IF(AND(C2729=MIN(_xlfn._xlws.FILTER(Nested_Ifs[a11], Nested_Ifs[ID]=Nested_Ifs[[#This Row],[ID]])), OR(J2729=42,J2729=6,J2729=7,J2729=8)),1,
IF(_xlfn.MINIFS(Nested_Ifs[a11],Nested_Ifs[ID],Nested_Ifs[[#This Row],[ID]])&lt;&gt;1,IF(AND(OR(C2729=MIN(_xlfn._xlws.FILTER(Nested_Ifs[a11], Nested_Ifs[ID]=Nested_Ifs[[#This Row],[ID]])), C2729 = "NA"), OR(J2729=42,J2729=6,J2729=7,J2729=8, J2729 = "NA")),"NA",0),0)),0)))</f>
        <v>0</v>
      </c>
      <c r="L2729">
        <v>2</v>
      </c>
      <c r="M2729">
        <v>2</v>
      </c>
      <c r="N2729" t="s">
        <v>0</v>
      </c>
      <c r="O2729" s="11">
        <f t="shared" si="42"/>
        <v>0</v>
      </c>
    </row>
    <row r="2730" spans="2:15" x14ac:dyDescent="0.3">
      <c r="B2730">
        <v>28984</v>
      </c>
      <c r="C2730">
        <v>6</v>
      </c>
      <c r="D2730">
        <v>2</v>
      </c>
      <c r="E2730">
        <v>3</v>
      </c>
      <c r="F2730">
        <v>6</v>
      </c>
      <c r="G2730" t="s">
        <v>0</v>
      </c>
      <c r="H2730" t="s">
        <v>0</v>
      </c>
      <c r="I2730" t="s">
        <v>0</v>
      </c>
      <c r="J2730" t="s">
        <v>0</v>
      </c>
      <c r="K2730" s="5" cm="1">
        <f t="array" ref="K2730">IF(AND(C2730=1,OR(J2730=42,J2730=6,J2730=7,J2730=8)),1,
IF(AND(OR(C2730=1,C2730="NA"),OR(J2730=42,J2730=6,J2730=7,J2730=8, J2730="NA")),"NA",
IF(_xlfn.MINIFS(Nested_Ifs[a11],Nested_Ifs[ID],Nested_Ifs[[#This Row],[ID]])&lt;&gt;1,IF(AND(C2730=MIN(_xlfn._xlws.FILTER(Nested_Ifs[a11], Nested_Ifs[ID]=Nested_Ifs[[#This Row],[ID]])), OR(J2730=42,J2730=6,J2730=7,J2730=8)),1,
IF(_xlfn.MINIFS(Nested_Ifs[a11],Nested_Ifs[ID],Nested_Ifs[[#This Row],[ID]])&lt;&gt;1,IF(AND(OR(C2730=MIN(_xlfn._xlws.FILTER(Nested_Ifs[a11], Nested_Ifs[ID]=Nested_Ifs[[#This Row],[ID]])), C2730 = "NA"), OR(J2730=42,J2730=6,J2730=7,J2730=8, J2730 = "NA")),"NA",0),0)),0)))</f>
        <v>0</v>
      </c>
      <c r="L2730">
        <v>2</v>
      </c>
      <c r="M2730">
        <v>2</v>
      </c>
      <c r="N2730" t="s">
        <v>0</v>
      </c>
      <c r="O2730" s="11">
        <f t="shared" si="42"/>
        <v>0</v>
      </c>
    </row>
    <row r="2731" spans="2:15" x14ac:dyDescent="0.3">
      <c r="B2731">
        <v>28984</v>
      </c>
      <c r="C2731">
        <v>7</v>
      </c>
      <c r="D2731">
        <v>2</v>
      </c>
      <c r="E2731">
        <v>3</v>
      </c>
      <c r="F2731">
        <v>2</v>
      </c>
      <c r="G2731" t="s">
        <v>0</v>
      </c>
      <c r="H2731">
        <v>2</v>
      </c>
      <c r="I2731">
        <v>8</v>
      </c>
      <c r="J2731" t="s">
        <v>0</v>
      </c>
      <c r="K2731" s="5" cm="1">
        <f t="array" ref="K2731">IF(AND(C2731=1,OR(J2731=42,J2731=6,J2731=7,J2731=8)),1,
IF(AND(OR(C2731=1,C2731="NA"),OR(J2731=42,J2731=6,J2731=7,J2731=8, J2731="NA")),"NA",
IF(_xlfn.MINIFS(Nested_Ifs[a11],Nested_Ifs[ID],Nested_Ifs[[#This Row],[ID]])&lt;&gt;1,IF(AND(C2731=MIN(_xlfn._xlws.FILTER(Nested_Ifs[a11], Nested_Ifs[ID]=Nested_Ifs[[#This Row],[ID]])), OR(J2731=42,J2731=6,J2731=7,J2731=8)),1,
IF(_xlfn.MINIFS(Nested_Ifs[a11],Nested_Ifs[ID],Nested_Ifs[[#This Row],[ID]])&lt;&gt;1,IF(AND(OR(C2731=MIN(_xlfn._xlws.FILTER(Nested_Ifs[a11], Nested_Ifs[ID]=Nested_Ifs[[#This Row],[ID]])), C2731 = "NA"), OR(J2731=42,J2731=6,J2731=7,J2731=8, J2731 = "NA")),"NA",0),0)),0)))</f>
        <v>0</v>
      </c>
      <c r="L2731">
        <v>2</v>
      </c>
      <c r="M2731">
        <v>2</v>
      </c>
      <c r="N2731" t="s">
        <v>0</v>
      </c>
      <c r="O2731" s="11">
        <f t="shared" si="42"/>
        <v>0</v>
      </c>
    </row>
    <row r="2732" spans="2:15" x14ac:dyDescent="0.3">
      <c r="B2732">
        <v>28984</v>
      </c>
      <c r="C2732">
        <v>8</v>
      </c>
      <c r="D2732">
        <v>1</v>
      </c>
      <c r="E2732">
        <v>3</v>
      </c>
      <c r="F2732">
        <v>1</v>
      </c>
      <c r="G2732" t="s">
        <v>0</v>
      </c>
      <c r="H2732">
        <v>2</v>
      </c>
      <c r="I2732">
        <v>8</v>
      </c>
      <c r="J2732" t="s">
        <v>0</v>
      </c>
      <c r="K2732" s="5" cm="1">
        <f t="array" ref="K2732">IF(AND(C2732=1,OR(J2732=42,J2732=6,J2732=7,J2732=8)),1,
IF(AND(OR(C2732=1,C2732="NA"),OR(J2732=42,J2732=6,J2732=7,J2732=8, J2732="NA")),"NA",
IF(_xlfn.MINIFS(Nested_Ifs[a11],Nested_Ifs[ID],Nested_Ifs[[#This Row],[ID]])&lt;&gt;1,IF(AND(C2732=MIN(_xlfn._xlws.FILTER(Nested_Ifs[a11], Nested_Ifs[ID]=Nested_Ifs[[#This Row],[ID]])), OR(J2732=42,J2732=6,J2732=7,J2732=8)),1,
IF(_xlfn.MINIFS(Nested_Ifs[a11],Nested_Ifs[ID],Nested_Ifs[[#This Row],[ID]])&lt;&gt;1,IF(AND(OR(C2732=MIN(_xlfn._xlws.FILTER(Nested_Ifs[a11], Nested_Ifs[ID]=Nested_Ifs[[#This Row],[ID]])), C2732 = "NA"), OR(J2732=42,J2732=6,J2732=7,J2732=8, J2732 = "NA")),"NA",0),0)),0)))</f>
        <v>0</v>
      </c>
      <c r="L2732">
        <v>2</v>
      </c>
      <c r="M2732">
        <v>2</v>
      </c>
      <c r="N2732" t="s">
        <v>0</v>
      </c>
      <c r="O2732" s="11">
        <f t="shared" si="42"/>
        <v>0</v>
      </c>
    </row>
    <row r="2733" spans="2:15" x14ac:dyDescent="0.3">
      <c r="B2733">
        <v>28985</v>
      </c>
      <c r="C2733">
        <v>1</v>
      </c>
      <c r="D2733">
        <v>1</v>
      </c>
      <c r="E2733">
        <v>1</v>
      </c>
      <c r="F2733">
        <v>75</v>
      </c>
      <c r="G2733">
        <v>1</v>
      </c>
      <c r="H2733" t="s">
        <v>0</v>
      </c>
      <c r="I2733" t="s">
        <v>0</v>
      </c>
      <c r="J2733">
        <v>5</v>
      </c>
      <c r="K2733" s="5" cm="1">
        <f t="array" ref="K2733">IF(AND(C2733=1,OR(J2733=42,J2733=6,J2733=7,J2733=8)),1,
IF(AND(OR(C2733=1,C2733="NA"),OR(J2733=42,J2733=6,J2733=7,J2733=8, J2733="NA")),"NA",
IF(_xlfn.MINIFS(Nested_Ifs[a11],Nested_Ifs[ID],Nested_Ifs[[#This Row],[ID]])&lt;&gt;1,IF(AND(C2733=MIN(_xlfn._xlws.FILTER(Nested_Ifs[a11], Nested_Ifs[ID]=Nested_Ifs[[#This Row],[ID]])), OR(J2733=42,J2733=6,J2733=7,J2733=8)),1,
IF(_xlfn.MINIFS(Nested_Ifs[a11],Nested_Ifs[ID],Nested_Ifs[[#This Row],[ID]])&lt;&gt;1,IF(AND(OR(C2733=MIN(_xlfn._xlws.FILTER(Nested_Ifs[a11], Nested_Ifs[ID]=Nested_Ifs[[#This Row],[ID]])), C2733 = "NA"), OR(J2733=42,J2733=6,J2733=7,J2733=8, J2733 = "NA")),"NA",0),0)),0)))</f>
        <v>0</v>
      </c>
      <c r="L2733">
        <v>1</v>
      </c>
      <c r="M2733">
        <v>2</v>
      </c>
      <c r="N2733" t="s">
        <v>0</v>
      </c>
      <c r="O2733" s="11">
        <f t="shared" si="42"/>
        <v>0</v>
      </c>
    </row>
    <row r="2734" spans="2:15" x14ac:dyDescent="0.3">
      <c r="B2734">
        <v>28985</v>
      </c>
      <c r="C2734">
        <v>2</v>
      </c>
      <c r="D2734">
        <v>2</v>
      </c>
      <c r="E2734">
        <v>2</v>
      </c>
      <c r="F2734">
        <v>63</v>
      </c>
      <c r="G2734">
        <v>1</v>
      </c>
      <c r="H2734" t="s">
        <v>0</v>
      </c>
      <c r="I2734" t="s">
        <v>0</v>
      </c>
      <c r="J2734">
        <v>5</v>
      </c>
      <c r="K2734" s="5" cm="1">
        <f t="array" ref="K2734">IF(AND(C2734=1,OR(J2734=42,J2734=6,J2734=7,J2734=8)),1,
IF(AND(OR(C2734=1,C2734="NA"),OR(J2734=42,J2734=6,J2734=7,J2734=8, J2734="NA")),"NA",
IF(_xlfn.MINIFS(Nested_Ifs[a11],Nested_Ifs[ID],Nested_Ifs[[#This Row],[ID]])&lt;&gt;1,IF(AND(C2734=MIN(_xlfn._xlws.FILTER(Nested_Ifs[a11], Nested_Ifs[ID]=Nested_Ifs[[#This Row],[ID]])), OR(J2734=42,J2734=6,J2734=7,J2734=8)),1,
IF(_xlfn.MINIFS(Nested_Ifs[a11],Nested_Ifs[ID],Nested_Ifs[[#This Row],[ID]])&lt;&gt;1,IF(AND(OR(C2734=MIN(_xlfn._xlws.FILTER(Nested_Ifs[a11], Nested_Ifs[ID]=Nested_Ifs[[#This Row],[ID]])), C2734 = "NA"), OR(J2734=42,J2734=6,J2734=7,J2734=8, J2734 = "NA")),"NA",0),0)),0)))</f>
        <v>0</v>
      </c>
      <c r="L2734">
        <v>1</v>
      </c>
      <c r="M2734">
        <v>1</v>
      </c>
      <c r="N2734">
        <v>1</v>
      </c>
      <c r="O2734" s="11">
        <f t="shared" si="42"/>
        <v>0</v>
      </c>
    </row>
    <row r="2735" spans="2:15" x14ac:dyDescent="0.3">
      <c r="B2735">
        <v>28986</v>
      </c>
      <c r="C2735">
        <v>1</v>
      </c>
      <c r="D2735">
        <v>1</v>
      </c>
      <c r="E2735">
        <v>1</v>
      </c>
      <c r="F2735">
        <v>39</v>
      </c>
      <c r="G2735">
        <v>1</v>
      </c>
      <c r="H2735" t="s">
        <v>0</v>
      </c>
      <c r="I2735" t="s">
        <v>0</v>
      </c>
      <c r="J2735">
        <v>5</v>
      </c>
      <c r="K2735" s="5" cm="1">
        <f t="array" ref="K2735">IF(AND(C2735=1,OR(J2735=42,J2735=6,J2735=7,J2735=8)),1,
IF(AND(OR(C2735=1,C2735="NA"),OR(J2735=42,J2735=6,J2735=7,J2735=8, J2735="NA")),"NA",
IF(_xlfn.MINIFS(Nested_Ifs[a11],Nested_Ifs[ID],Nested_Ifs[[#This Row],[ID]])&lt;&gt;1,IF(AND(C2735=MIN(_xlfn._xlws.FILTER(Nested_Ifs[a11], Nested_Ifs[ID]=Nested_Ifs[[#This Row],[ID]])), OR(J2735=42,J2735=6,J2735=7,J2735=8)),1,
IF(_xlfn.MINIFS(Nested_Ifs[a11],Nested_Ifs[ID],Nested_Ifs[[#This Row],[ID]])&lt;&gt;1,IF(AND(OR(C2735=MIN(_xlfn._xlws.FILTER(Nested_Ifs[a11], Nested_Ifs[ID]=Nested_Ifs[[#This Row],[ID]])), C2735 = "NA"), OR(J2735=42,J2735=6,J2735=7,J2735=8, J2735 = "NA")),"NA",0),0)),0)))</f>
        <v>0</v>
      </c>
      <c r="L2735">
        <v>2</v>
      </c>
      <c r="M2735">
        <v>2</v>
      </c>
      <c r="N2735" t="s">
        <v>0</v>
      </c>
      <c r="O2735" s="11">
        <f t="shared" si="42"/>
        <v>0</v>
      </c>
    </row>
    <row r="2736" spans="2:15" x14ac:dyDescent="0.3">
      <c r="B2736">
        <v>28986</v>
      </c>
      <c r="C2736">
        <v>2</v>
      </c>
      <c r="D2736">
        <v>2</v>
      </c>
      <c r="E2736">
        <v>2</v>
      </c>
      <c r="F2736">
        <v>37</v>
      </c>
      <c r="G2736">
        <v>1</v>
      </c>
      <c r="H2736" t="s">
        <v>0</v>
      </c>
      <c r="I2736" t="s">
        <v>0</v>
      </c>
      <c r="J2736">
        <v>5</v>
      </c>
      <c r="K2736" s="5" cm="1">
        <f t="array" ref="K2736">IF(AND(C2736=1,OR(J2736=42,J2736=6,J2736=7,J2736=8)),1,
IF(AND(OR(C2736=1,C2736="NA"),OR(J2736=42,J2736=6,J2736=7,J2736=8, J2736="NA")),"NA",
IF(_xlfn.MINIFS(Nested_Ifs[a11],Nested_Ifs[ID],Nested_Ifs[[#This Row],[ID]])&lt;&gt;1,IF(AND(C2736=MIN(_xlfn._xlws.FILTER(Nested_Ifs[a11], Nested_Ifs[ID]=Nested_Ifs[[#This Row],[ID]])), OR(J2736=42,J2736=6,J2736=7,J2736=8)),1,
IF(_xlfn.MINIFS(Nested_Ifs[a11],Nested_Ifs[ID],Nested_Ifs[[#This Row],[ID]])&lt;&gt;1,IF(AND(OR(C2736=MIN(_xlfn._xlws.FILTER(Nested_Ifs[a11], Nested_Ifs[ID]=Nested_Ifs[[#This Row],[ID]])), C2736 = "NA"), OR(J2736=42,J2736=6,J2736=7,J2736=8, J2736 = "NA")),"NA",0),0)),0)))</f>
        <v>0</v>
      </c>
      <c r="L2736">
        <v>2</v>
      </c>
      <c r="M2736">
        <v>2</v>
      </c>
      <c r="N2736" t="s">
        <v>0</v>
      </c>
      <c r="O2736" s="11">
        <f t="shared" si="42"/>
        <v>0</v>
      </c>
    </row>
    <row r="2737" spans="2:15" x14ac:dyDescent="0.3">
      <c r="B2737">
        <v>28986</v>
      </c>
      <c r="C2737">
        <v>3</v>
      </c>
      <c r="D2737">
        <v>1</v>
      </c>
      <c r="E2737">
        <v>3</v>
      </c>
      <c r="F2737">
        <v>9</v>
      </c>
      <c r="G2737" t="s">
        <v>0</v>
      </c>
      <c r="H2737" t="s">
        <v>0</v>
      </c>
      <c r="I2737" t="s">
        <v>0</v>
      </c>
      <c r="J2737" t="s">
        <v>0</v>
      </c>
      <c r="K2737" s="5" cm="1">
        <f t="array" ref="K2737">IF(AND(C2737=1,OR(J2737=42,J2737=6,J2737=7,J2737=8)),1,
IF(AND(OR(C2737=1,C2737="NA"),OR(J2737=42,J2737=6,J2737=7,J2737=8, J2737="NA")),"NA",
IF(_xlfn.MINIFS(Nested_Ifs[a11],Nested_Ifs[ID],Nested_Ifs[[#This Row],[ID]])&lt;&gt;1,IF(AND(C2737=MIN(_xlfn._xlws.FILTER(Nested_Ifs[a11], Nested_Ifs[ID]=Nested_Ifs[[#This Row],[ID]])), OR(J2737=42,J2737=6,J2737=7,J2737=8)),1,
IF(_xlfn.MINIFS(Nested_Ifs[a11],Nested_Ifs[ID],Nested_Ifs[[#This Row],[ID]])&lt;&gt;1,IF(AND(OR(C2737=MIN(_xlfn._xlws.FILTER(Nested_Ifs[a11], Nested_Ifs[ID]=Nested_Ifs[[#This Row],[ID]])), C2737 = "NA"), OR(J2737=42,J2737=6,J2737=7,J2737=8, J2737 = "NA")),"NA",0),0)),0)))</f>
        <v>0</v>
      </c>
      <c r="L2737">
        <v>2</v>
      </c>
      <c r="M2737">
        <v>2</v>
      </c>
      <c r="N2737" t="s">
        <v>0</v>
      </c>
      <c r="O2737" s="11">
        <f t="shared" si="42"/>
        <v>0</v>
      </c>
    </row>
    <row r="2738" spans="2:15" x14ac:dyDescent="0.3">
      <c r="B2738">
        <v>28986</v>
      </c>
      <c r="C2738">
        <v>4</v>
      </c>
      <c r="D2738">
        <v>2</v>
      </c>
      <c r="E2738">
        <v>3</v>
      </c>
      <c r="F2738">
        <v>4</v>
      </c>
      <c r="G2738" t="s">
        <v>0</v>
      </c>
      <c r="H2738">
        <v>2</v>
      </c>
      <c r="I2738">
        <v>8</v>
      </c>
      <c r="J2738" t="s">
        <v>0</v>
      </c>
      <c r="K2738" s="5" cm="1">
        <f t="array" ref="K2738">IF(AND(C2738=1,OR(J2738=42,J2738=6,J2738=7,J2738=8)),1,
IF(AND(OR(C2738=1,C2738="NA"),OR(J2738=42,J2738=6,J2738=7,J2738=8, J2738="NA")),"NA",
IF(_xlfn.MINIFS(Nested_Ifs[a11],Nested_Ifs[ID],Nested_Ifs[[#This Row],[ID]])&lt;&gt;1,IF(AND(C2738=MIN(_xlfn._xlws.FILTER(Nested_Ifs[a11], Nested_Ifs[ID]=Nested_Ifs[[#This Row],[ID]])), OR(J2738=42,J2738=6,J2738=7,J2738=8)),1,
IF(_xlfn.MINIFS(Nested_Ifs[a11],Nested_Ifs[ID],Nested_Ifs[[#This Row],[ID]])&lt;&gt;1,IF(AND(OR(C2738=MIN(_xlfn._xlws.FILTER(Nested_Ifs[a11], Nested_Ifs[ID]=Nested_Ifs[[#This Row],[ID]])), C2738 = "NA"), OR(J2738=42,J2738=6,J2738=7,J2738=8, J2738 = "NA")),"NA",0),0)),0)))</f>
        <v>0</v>
      </c>
      <c r="L2738">
        <v>2</v>
      </c>
      <c r="M2738">
        <v>2</v>
      </c>
      <c r="N2738" t="s">
        <v>0</v>
      </c>
      <c r="O2738" s="11">
        <f t="shared" si="42"/>
        <v>0</v>
      </c>
    </row>
    <row r="2739" spans="2:15" x14ac:dyDescent="0.3">
      <c r="B2739">
        <v>28987</v>
      </c>
      <c r="C2739">
        <v>1</v>
      </c>
      <c r="D2739">
        <v>1</v>
      </c>
      <c r="E2739">
        <v>1</v>
      </c>
      <c r="F2739">
        <v>70</v>
      </c>
      <c r="G2739">
        <v>1</v>
      </c>
      <c r="H2739" t="s">
        <v>0</v>
      </c>
      <c r="I2739" t="s">
        <v>0</v>
      </c>
      <c r="J2739">
        <v>5</v>
      </c>
      <c r="K2739" s="5" cm="1">
        <f t="array" ref="K2739">IF(AND(C2739=1,OR(J2739=42,J2739=6,J2739=7,J2739=8)),1,
IF(AND(OR(C2739=1,C2739="NA"),OR(J2739=42,J2739=6,J2739=7,J2739=8, J2739="NA")),"NA",
IF(_xlfn.MINIFS(Nested_Ifs[a11],Nested_Ifs[ID],Nested_Ifs[[#This Row],[ID]])&lt;&gt;1,IF(AND(C2739=MIN(_xlfn._xlws.FILTER(Nested_Ifs[a11], Nested_Ifs[ID]=Nested_Ifs[[#This Row],[ID]])), OR(J2739=42,J2739=6,J2739=7,J2739=8)),1,
IF(_xlfn.MINIFS(Nested_Ifs[a11],Nested_Ifs[ID],Nested_Ifs[[#This Row],[ID]])&lt;&gt;1,IF(AND(OR(C2739=MIN(_xlfn._xlws.FILTER(Nested_Ifs[a11], Nested_Ifs[ID]=Nested_Ifs[[#This Row],[ID]])), C2739 = "NA"), OR(J2739=42,J2739=6,J2739=7,J2739=8, J2739 = "NA")),"NA",0),0)),0)))</f>
        <v>0</v>
      </c>
      <c r="L2739">
        <v>2</v>
      </c>
      <c r="M2739">
        <v>2</v>
      </c>
      <c r="N2739" t="s">
        <v>0</v>
      </c>
      <c r="O2739" s="11">
        <f t="shared" si="42"/>
        <v>0</v>
      </c>
    </row>
    <row r="2740" spans="2:15" x14ac:dyDescent="0.3">
      <c r="B2740">
        <v>28987</v>
      </c>
      <c r="C2740">
        <v>2</v>
      </c>
      <c r="D2740">
        <v>2</v>
      </c>
      <c r="E2740">
        <v>2</v>
      </c>
      <c r="F2740">
        <v>63</v>
      </c>
      <c r="G2740">
        <v>1</v>
      </c>
      <c r="H2740" t="s">
        <v>0</v>
      </c>
      <c r="I2740" t="s">
        <v>0</v>
      </c>
      <c r="J2740">
        <v>5</v>
      </c>
      <c r="K2740" s="5" cm="1">
        <f t="array" ref="K2740">IF(AND(C2740=1,OR(J2740=42,J2740=6,J2740=7,J2740=8)),1,
IF(AND(OR(C2740=1,C2740="NA"),OR(J2740=42,J2740=6,J2740=7,J2740=8, J2740="NA")),"NA",
IF(_xlfn.MINIFS(Nested_Ifs[a11],Nested_Ifs[ID],Nested_Ifs[[#This Row],[ID]])&lt;&gt;1,IF(AND(C2740=MIN(_xlfn._xlws.FILTER(Nested_Ifs[a11], Nested_Ifs[ID]=Nested_Ifs[[#This Row],[ID]])), OR(J2740=42,J2740=6,J2740=7,J2740=8)),1,
IF(_xlfn.MINIFS(Nested_Ifs[a11],Nested_Ifs[ID],Nested_Ifs[[#This Row],[ID]])&lt;&gt;1,IF(AND(OR(C2740=MIN(_xlfn._xlws.FILTER(Nested_Ifs[a11], Nested_Ifs[ID]=Nested_Ifs[[#This Row],[ID]])), C2740 = "NA"), OR(J2740=42,J2740=6,J2740=7,J2740=8, J2740 = "NA")),"NA",0),0)),0)))</f>
        <v>0</v>
      </c>
      <c r="L2740">
        <v>1</v>
      </c>
      <c r="M2740">
        <v>2</v>
      </c>
      <c r="N2740" t="s">
        <v>0</v>
      </c>
      <c r="O2740" s="11">
        <f t="shared" si="42"/>
        <v>0</v>
      </c>
    </row>
    <row r="2741" spans="2:15" x14ac:dyDescent="0.3">
      <c r="B2741">
        <v>28987</v>
      </c>
      <c r="C2741">
        <v>3</v>
      </c>
      <c r="D2741">
        <v>1</v>
      </c>
      <c r="E2741">
        <v>8</v>
      </c>
      <c r="F2741">
        <v>8</v>
      </c>
      <c r="G2741" t="s">
        <v>0</v>
      </c>
      <c r="H2741" t="s">
        <v>0</v>
      </c>
      <c r="I2741" t="s">
        <v>0</v>
      </c>
      <c r="J2741" t="s">
        <v>0</v>
      </c>
      <c r="K2741" s="5" cm="1">
        <f t="array" ref="K2741">IF(AND(C2741=1,OR(J2741=42,J2741=6,J2741=7,J2741=8)),1,
IF(AND(OR(C2741=1,C2741="NA"),OR(J2741=42,J2741=6,J2741=7,J2741=8, J2741="NA")),"NA",
IF(_xlfn.MINIFS(Nested_Ifs[a11],Nested_Ifs[ID],Nested_Ifs[[#This Row],[ID]])&lt;&gt;1,IF(AND(C2741=MIN(_xlfn._xlws.FILTER(Nested_Ifs[a11], Nested_Ifs[ID]=Nested_Ifs[[#This Row],[ID]])), OR(J2741=42,J2741=6,J2741=7,J2741=8)),1,
IF(_xlfn.MINIFS(Nested_Ifs[a11],Nested_Ifs[ID],Nested_Ifs[[#This Row],[ID]])&lt;&gt;1,IF(AND(OR(C2741=MIN(_xlfn._xlws.FILTER(Nested_Ifs[a11], Nested_Ifs[ID]=Nested_Ifs[[#This Row],[ID]])), C2741 = "NA"), OR(J2741=42,J2741=6,J2741=7,J2741=8, J2741 = "NA")),"NA",0),0)),0)))</f>
        <v>0</v>
      </c>
      <c r="L2741">
        <v>2</v>
      </c>
      <c r="M2741">
        <v>2</v>
      </c>
      <c r="N2741" t="s">
        <v>0</v>
      </c>
      <c r="O2741" s="11">
        <f t="shared" si="42"/>
        <v>0</v>
      </c>
    </row>
    <row r="2742" spans="2:15" x14ac:dyDescent="0.3">
      <c r="B2742">
        <v>28987</v>
      </c>
      <c r="C2742">
        <v>4</v>
      </c>
      <c r="D2742">
        <v>2</v>
      </c>
      <c r="E2742">
        <v>8</v>
      </c>
      <c r="F2742">
        <v>10</v>
      </c>
      <c r="G2742" t="s">
        <v>0</v>
      </c>
      <c r="H2742" t="s">
        <v>0</v>
      </c>
      <c r="I2742" t="s">
        <v>0</v>
      </c>
      <c r="J2742" t="s">
        <v>0</v>
      </c>
      <c r="K2742" s="5" cm="1">
        <f t="array" ref="K2742">IF(AND(C2742=1,OR(J2742=42,J2742=6,J2742=7,J2742=8)),1,
IF(AND(OR(C2742=1,C2742="NA"),OR(J2742=42,J2742=6,J2742=7,J2742=8, J2742="NA")),"NA",
IF(_xlfn.MINIFS(Nested_Ifs[a11],Nested_Ifs[ID],Nested_Ifs[[#This Row],[ID]])&lt;&gt;1,IF(AND(C2742=MIN(_xlfn._xlws.FILTER(Nested_Ifs[a11], Nested_Ifs[ID]=Nested_Ifs[[#This Row],[ID]])), OR(J2742=42,J2742=6,J2742=7,J2742=8)),1,
IF(_xlfn.MINIFS(Nested_Ifs[a11],Nested_Ifs[ID],Nested_Ifs[[#This Row],[ID]])&lt;&gt;1,IF(AND(OR(C2742=MIN(_xlfn._xlws.FILTER(Nested_Ifs[a11], Nested_Ifs[ID]=Nested_Ifs[[#This Row],[ID]])), C2742 = "NA"), OR(J2742=42,J2742=6,J2742=7,J2742=8, J2742 = "NA")),"NA",0),0)),0)))</f>
        <v>0</v>
      </c>
      <c r="L2742">
        <v>2</v>
      </c>
      <c r="M2742">
        <v>2</v>
      </c>
      <c r="N2742" t="s">
        <v>0</v>
      </c>
      <c r="O2742" s="11">
        <f t="shared" si="42"/>
        <v>0</v>
      </c>
    </row>
    <row r="2743" spans="2:15" x14ac:dyDescent="0.3">
      <c r="B2743">
        <v>28987</v>
      </c>
      <c r="C2743">
        <v>5</v>
      </c>
      <c r="D2743">
        <v>1</v>
      </c>
      <c r="E2743">
        <v>8</v>
      </c>
      <c r="F2743">
        <v>11</v>
      </c>
      <c r="G2743" t="s">
        <v>0</v>
      </c>
      <c r="H2743" t="s">
        <v>0</v>
      </c>
      <c r="I2743" t="s">
        <v>0</v>
      </c>
      <c r="J2743" t="s">
        <v>0</v>
      </c>
      <c r="K2743" s="5" cm="1">
        <f t="array" ref="K2743">IF(AND(C2743=1,OR(J2743=42,J2743=6,J2743=7,J2743=8)),1,
IF(AND(OR(C2743=1,C2743="NA"),OR(J2743=42,J2743=6,J2743=7,J2743=8, J2743="NA")),"NA",
IF(_xlfn.MINIFS(Nested_Ifs[a11],Nested_Ifs[ID],Nested_Ifs[[#This Row],[ID]])&lt;&gt;1,IF(AND(C2743=MIN(_xlfn._xlws.FILTER(Nested_Ifs[a11], Nested_Ifs[ID]=Nested_Ifs[[#This Row],[ID]])), OR(J2743=42,J2743=6,J2743=7,J2743=8)),1,
IF(_xlfn.MINIFS(Nested_Ifs[a11],Nested_Ifs[ID],Nested_Ifs[[#This Row],[ID]])&lt;&gt;1,IF(AND(OR(C2743=MIN(_xlfn._xlws.FILTER(Nested_Ifs[a11], Nested_Ifs[ID]=Nested_Ifs[[#This Row],[ID]])), C2743 = "NA"), OR(J2743=42,J2743=6,J2743=7,J2743=8, J2743 = "NA")),"NA",0),0)),0)))</f>
        <v>0</v>
      </c>
      <c r="L2743">
        <v>2</v>
      </c>
      <c r="M2743">
        <v>2</v>
      </c>
      <c r="N2743" t="s">
        <v>0</v>
      </c>
      <c r="O2743" s="11">
        <f t="shared" si="42"/>
        <v>0</v>
      </c>
    </row>
    <row r="2744" spans="2:15" x14ac:dyDescent="0.3">
      <c r="B2744">
        <v>28988</v>
      </c>
      <c r="C2744">
        <v>1</v>
      </c>
      <c r="D2744">
        <v>1</v>
      </c>
      <c r="E2744">
        <v>1</v>
      </c>
      <c r="F2744">
        <v>76</v>
      </c>
      <c r="G2744">
        <v>1</v>
      </c>
      <c r="H2744" t="s">
        <v>0</v>
      </c>
      <c r="I2744" t="s">
        <v>0</v>
      </c>
      <c r="J2744">
        <v>6</v>
      </c>
      <c r="K2744" s="5" cm="1">
        <f t="array" ref="K2744">IF(AND(C2744=1,OR(J2744=42,J2744=6,J2744=7,J2744=8)),1,
IF(AND(OR(C2744=1,C2744="NA"),OR(J2744=42,J2744=6,J2744=7,J2744=8, J2744="NA")),"NA",
IF(_xlfn.MINIFS(Nested_Ifs[a11],Nested_Ifs[ID],Nested_Ifs[[#This Row],[ID]])&lt;&gt;1,IF(AND(C2744=MIN(_xlfn._xlws.FILTER(Nested_Ifs[a11], Nested_Ifs[ID]=Nested_Ifs[[#This Row],[ID]])), OR(J2744=42,J2744=6,J2744=7,J2744=8)),1,
IF(_xlfn.MINIFS(Nested_Ifs[a11],Nested_Ifs[ID],Nested_Ifs[[#This Row],[ID]])&lt;&gt;1,IF(AND(OR(C2744=MIN(_xlfn._xlws.FILTER(Nested_Ifs[a11], Nested_Ifs[ID]=Nested_Ifs[[#This Row],[ID]])), C2744 = "NA"), OR(J2744=42,J2744=6,J2744=7,J2744=8, J2744 = "NA")),"NA",0),0)),0)))</f>
        <v>1</v>
      </c>
      <c r="L2744">
        <v>2</v>
      </c>
      <c r="M2744">
        <v>2</v>
      </c>
      <c r="N2744" t="s">
        <v>0</v>
      </c>
      <c r="O2744" s="11">
        <f t="shared" si="42"/>
        <v>0</v>
      </c>
    </row>
    <row r="2745" spans="2:15" x14ac:dyDescent="0.3">
      <c r="B2745">
        <v>28988</v>
      </c>
      <c r="C2745">
        <v>2</v>
      </c>
      <c r="D2745">
        <v>2</v>
      </c>
      <c r="E2745">
        <v>2</v>
      </c>
      <c r="F2745">
        <v>64</v>
      </c>
      <c r="G2745">
        <v>1</v>
      </c>
      <c r="H2745" t="s">
        <v>0</v>
      </c>
      <c r="I2745" t="s">
        <v>0</v>
      </c>
      <c r="J2745">
        <v>5</v>
      </c>
      <c r="K2745" s="5" cm="1">
        <f t="array" ref="K2745">IF(AND(C2745=1,OR(J2745=42,J2745=6,J2745=7,J2745=8)),1,
IF(AND(OR(C2745=1,C2745="NA"),OR(J2745=42,J2745=6,J2745=7,J2745=8, J2745="NA")),"NA",
IF(_xlfn.MINIFS(Nested_Ifs[a11],Nested_Ifs[ID],Nested_Ifs[[#This Row],[ID]])&lt;&gt;1,IF(AND(C2745=MIN(_xlfn._xlws.FILTER(Nested_Ifs[a11], Nested_Ifs[ID]=Nested_Ifs[[#This Row],[ID]])), OR(J2745=42,J2745=6,J2745=7,J2745=8)),1,
IF(_xlfn.MINIFS(Nested_Ifs[a11],Nested_Ifs[ID],Nested_Ifs[[#This Row],[ID]])&lt;&gt;1,IF(AND(OR(C2745=MIN(_xlfn._xlws.FILTER(Nested_Ifs[a11], Nested_Ifs[ID]=Nested_Ifs[[#This Row],[ID]])), C2745 = "NA"), OR(J2745=42,J2745=6,J2745=7,J2745=8, J2745 = "NA")),"NA",0),0)),0)))</f>
        <v>0</v>
      </c>
      <c r="L2745">
        <v>2</v>
      </c>
      <c r="M2745">
        <v>2</v>
      </c>
      <c r="N2745" t="s">
        <v>0</v>
      </c>
      <c r="O2745" s="11">
        <f t="shared" si="42"/>
        <v>0</v>
      </c>
    </row>
    <row r="2746" spans="2:15" x14ac:dyDescent="0.3">
      <c r="B2746">
        <v>28990</v>
      </c>
      <c r="C2746">
        <v>1</v>
      </c>
      <c r="D2746">
        <v>1</v>
      </c>
      <c r="E2746">
        <v>1</v>
      </c>
      <c r="F2746">
        <v>36</v>
      </c>
      <c r="G2746">
        <v>1</v>
      </c>
      <c r="H2746" t="s">
        <v>0</v>
      </c>
      <c r="I2746" t="s">
        <v>0</v>
      </c>
      <c r="J2746">
        <v>5</v>
      </c>
      <c r="K2746" s="5" cm="1">
        <f t="array" ref="K2746">IF(AND(C2746=1,OR(J2746=42,J2746=6,J2746=7,J2746=8)),1,
IF(AND(OR(C2746=1,C2746="NA"),OR(J2746=42,J2746=6,J2746=7,J2746=8, J2746="NA")),"NA",
IF(_xlfn.MINIFS(Nested_Ifs[a11],Nested_Ifs[ID],Nested_Ifs[[#This Row],[ID]])&lt;&gt;1,IF(AND(C2746=MIN(_xlfn._xlws.FILTER(Nested_Ifs[a11], Nested_Ifs[ID]=Nested_Ifs[[#This Row],[ID]])), OR(J2746=42,J2746=6,J2746=7,J2746=8)),1,
IF(_xlfn.MINIFS(Nested_Ifs[a11],Nested_Ifs[ID],Nested_Ifs[[#This Row],[ID]])&lt;&gt;1,IF(AND(OR(C2746=MIN(_xlfn._xlws.FILTER(Nested_Ifs[a11], Nested_Ifs[ID]=Nested_Ifs[[#This Row],[ID]])), C2746 = "NA"), OR(J2746=42,J2746=6,J2746=7,J2746=8, J2746 = "NA")),"NA",0),0)),0)))</f>
        <v>0</v>
      </c>
      <c r="L2746">
        <v>2</v>
      </c>
      <c r="M2746">
        <v>2</v>
      </c>
      <c r="N2746" t="s">
        <v>0</v>
      </c>
      <c r="O2746" s="11">
        <f t="shared" si="42"/>
        <v>0</v>
      </c>
    </row>
    <row r="2747" spans="2:15" x14ac:dyDescent="0.3">
      <c r="B2747">
        <v>28990</v>
      </c>
      <c r="C2747">
        <v>2</v>
      </c>
      <c r="D2747">
        <v>2</v>
      </c>
      <c r="E2747">
        <v>2</v>
      </c>
      <c r="F2747">
        <v>34</v>
      </c>
      <c r="G2747">
        <v>1</v>
      </c>
      <c r="H2747" t="s">
        <v>0</v>
      </c>
      <c r="I2747" t="s">
        <v>0</v>
      </c>
      <c r="J2747">
        <v>5</v>
      </c>
      <c r="K2747" s="5" cm="1">
        <f t="array" ref="K2747">IF(AND(C2747=1,OR(J2747=42,J2747=6,J2747=7,J2747=8)),1,
IF(AND(OR(C2747=1,C2747="NA"),OR(J2747=42,J2747=6,J2747=7,J2747=8, J2747="NA")),"NA",
IF(_xlfn.MINIFS(Nested_Ifs[a11],Nested_Ifs[ID],Nested_Ifs[[#This Row],[ID]])&lt;&gt;1,IF(AND(C2747=MIN(_xlfn._xlws.FILTER(Nested_Ifs[a11], Nested_Ifs[ID]=Nested_Ifs[[#This Row],[ID]])), OR(J2747=42,J2747=6,J2747=7,J2747=8)),1,
IF(_xlfn.MINIFS(Nested_Ifs[a11],Nested_Ifs[ID],Nested_Ifs[[#This Row],[ID]])&lt;&gt;1,IF(AND(OR(C2747=MIN(_xlfn._xlws.FILTER(Nested_Ifs[a11], Nested_Ifs[ID]=Nested_Ifs[[#This Row],[ID]])), C2747 = "NA"), OR(J2747=42,J2747=6,J2747=7,J2747=8, J2747 = "NA")),"NA",0),0)),0)))</f>
        <v>0</v>
      </c>
      <c r="L2747">
        <v>2</v>
      </c>
      <c r="M2747">
        <v>2</v>
      </c>
      <c r="N2747" t="s">
        <v>0</v>
      </c>
      <c r="O2747" s="11">
        <f t="shared" si="42"/>
        <v>0</v>
      </c>
    </row>
    <row r="2748" spans="2:15" x14ac:dyDescent="0.3">
      <c r="B2748">
        <v>28990</v>
      </c>
      <c r="C2748">
        <v>3</v>
      </c>
      <c r="D2748">
        <v>1</v>
      </c>
      <c r="E2748">
        <v>3</v>
      </c>
      <c r="F2748">
        <v>15</v>
      </c>
      <c r="G2748">
        <v>6</v>
      </c>
      <c r="H2748" t="s">
        <v>0</v>
      </c>
      <c r="I2748" t="s">
        <v>0</v>
      </c>
      <c r="J2748" t="s">
        <v>0</v>
      </c>
      <c r="K2748" s="5" cm="1">
        <f t="array" ref="K2748">IF(AND(C2748=1,OR(J2748=42,J2748=6,J2748=7,J2748=8)),1,
IF(AND(OR(C2748=1,C2748="NA"),OR(J2748=42,J2748=6,J2748=7,J2748=8, J2748="NA")),"NA",
IF(_xlfn.MINIFS(Nested_Ifs[a11],Nested_Ifs[ID],Nested_Ifs[[#This Row],[ID]])&lt;&gt;1,IF(AND(C2748=MIN(_xlfn._xlws.FILTER(Nested_Ifs[a11], Nested_Ifs[ID]=Nested_Ifs[[#This Row],[ID]])), OR(J2748=42,J2748=6,J2748=7,J2748=8)),1,
IF(_xlfn.MINIFS(Nested_Ifs[a11],Nested_Ifs[ID],Nested_Ifs[[#This Row],[ID]])&lt;&gt;1,IF(AND(OR(C2748=MIN(_xlfn._xlws.FILTER(Nested_Ifs[a11], Nested_Ifs[ID]=Nested_Ifs[[#This Row],[ID]])), C2748 = "NA"), OR(J2748=42,J2748=6,J2748=7,J2748=8, J2748 = "NA")),"NA",0),0)),0)))</f>
        <v>0</v>
      </c>
      <c r="L2748">
        <v>2</v>
      </c>
      <c r="M2748">
        <v>2</v>
      </c>
      <c r="N2748" t="s">
        <v>0</v>
      </c>
      <c r="O2748" s="11">
        <f t="shared" si="42"/>
        <v>0</v>
      </c>
    </row>
    <row r="2749" spans="2:15" x14ac:dyDescent="0.3">
      <c r="B2749">
        <v>28990</v>
      </c>
      <c r="C2749">
        <v>4</v>
      </c>
      <c r="D2749">
        <v>1</v>
      </c>
      <c r="E2749">
        <v>3</v>
      </c>
      <c r="F2749">
        <v>13</v>
      </c>
      <c r="G2749" t="s">
        <v>0</v>
      </c>
      <c r="H2749" t="s">
        <v>0</v>
      </c>
      <c r="I2749" t="s">
        <v>0</v>
      </c>
      <c r="J2749" t="s">
        <v>0</v>
      </c>
      <c r="K2749" s="5" cm="1">
        <f t="array" ref="K2749">IF(AND(C2749=1,OR(J2749=42,J2749=6,J2749=7,J2749=8)),1,
IF(AND(OR(C2749=1,C2749="NA"),OR(J2749=42,J2749=6,J2749=7,J2749=8, J2749="NA")),"NA",
IF(_xlfn.MINIFS(Nested_Ifs[a11],Nested_Ifs[ID],Nested_Ifs[[#This Row],[ID]])&lt;&gt;1,IF(AND(C2749=MIN(_xlfn._xlws.FILTER(Nested_Ifs[a11], Nested_Ifs[ID]=Nested_Ifs[[#This Row],[ID]])), OR(J2749=42,J2749=6,J2749=7,J2749=8)),1,
IF(_xlfn.MINIFS(Nested_Ifs[a11],Nested_Ifs[ID],Nested_Ifs[[#This Row],[ID]])&lt;&gt;1,IF(AND(OR(C2749=MIN(_xlfn._xlws.FILTER(Nested_Ifs[a11], Nested_Ifs[ID]=Nested_Ifs[[#This Row],[ID]])), C2749 = "NA"), OR(J2749=42,J2749=6,J2749=7,J2749=8, J2749 = "NA")),"NA",0),0)),0)))</f>
        <v>0</v>
      </c>
      <c r="L2749">
        <v>1</v>
      </c>
      <c r="M2749">
        <v>2</v>
      </c>
      <c r="N2749" t="s">
        <v>0</v>
      </c>
      <c r="O2749" s="11">
        <f t="shared" si="42"/>
        <v>0</v>
      </c>
    </row>
    <row r="2750" spans="2:15" x14ac:dyDescent="0.3">
      <c r="B2750">
        <v>28990</v>
      </c>
      <c r="C2750">
        <v>5</v>
      </c>
      <c r="D2750">
        <v>2</v>
      </c>
      <c r="E2750">
        <v>3</v>
      </c>
      <c r="F2750">
        <v>8</v>
      </c>
      <c r="G2750" t="s">
        <v>0</v>
      </c>
      <c r="H2750" t="s">
        <v>0</v>
      </c>
      <c r="I2750" t="s">
        <v>0</v>
      </c>
      <c r="J2750" t="s">
        <v>0</v>
      </c>
      <c r="K2750" s="5" cm="1">
        <f t="array" ref="K2750">IF(AND(C2750=1,OR(J2750=42,J2750=6,J2750=7,J2750=8)),1,
IF(AND(OR(C2750=1,C2750="NA"),OR(J2750=42,J2750=6,J2750=7,J2750=8, J2750="NA")),"NA",
IF(_xlfn.MINIFS(Nested_Ifs[a11],Nested_Ifs[ID],Nested_Ifs[[#This Row],[ID]])&lt;&gt;1,IF(AND(C2750=MIN(_xlfn._xlws.FILTER(Nested_Ifs[a11], Nested_Ifs[ID]=Nested_Ifs[[#This Row],[ID]])), OR(J2750=42,J2750=6,J2750=7,J2750=8)),1,
IF(_xlfn.MINIFS(Nested_Ifs[a11],Nested_Ifs[ID],Nested_Ifs[[#This Row],[ID]])&lt;&gt;1,IF(AND(OR(C2750=MIN(_xlfn._xlws.FILTER(Nested_Ifs[a11], Nested_Ifs[ID]=Nested_Ifs[[#This Row],[ID]])), C2750 = "NA"), OR(J2750=42,J2750=6,J2750=7,J2750=8, J2750 = "NA")),"NA",0),0)),0)))</f>
        <v>0</v>
      </c>
      <c r="L2750">
        <v>1</v>
      </c>
      <c r="M2750">
        <v>2</v>
      </c>
      <c r="N2750" t="s">
        <v>0</v>
      </c>
      <c r="O2750" s="11">
        <f t="shared" si="42"/>
        <v>0</v>
      </c>
    </row>
    <row r="2751" spans="2:15" x14ac:dyDescent="0.3">
      <c r="B2751">
        <v>28990</v>
      </c>
      <c r="C2751">
        <v>6</v>
      </c>
      <c r="D2751">
        <v>2</v>
      </c>
      <c r="E2751">
        <v>3</v>
      </c>
      <c r="F2751">
        <v>6</v>
      </c>
      <c r="G2751" t="s">
        <v>0</v>
      </c>
      <c r="H2751" t="s">
        <v>0</v>
      </c>
      <c r="I2751" t="s">
        <v>0</v>
      </c>
      <c r="J2751" t="s">
        <v>0</v>
      </c>
      <c r="K2751" s="5" cm="1">
        <f t="array" ref="K2751">IF(AND(C2751=1,OR(J2751=42,J2751=6,J2751=7,J2751=8)),1,
IF(AND(OR(C2751=1,C2751="NA"),OR(J2751=42,J2751=6,J2751=7,J2751=8, J2751="NA")),"NA",
IF(_xlfn.MINIFS(Nested_Ifs[a11],Nested_Ifs[ID],Nested_Ifs[[#This Row],[ID]])&lt;&gt;1,IF(AND(C2751=MIN(_xlfn._xlws.FILTER(Nested_Ifs[a11], Nested_Ifs[ID]=Nested_Ifs[[#This Row],[ID]])), OR(J2751=42,J2751=6,J2751=7,J2751=8)),1,
IF(_xlfn.MINIFS(Nested_Ifs[a11],Nested_Ifs[ID],Nested_Ifs[[#This Row],[ID]])&lt;&gt;1,IF(AND(OR(C2751=MIN(_xlfn._xlws.FILTER(Nested_Ifs[a11], Nested_Ifs[ID]=Nested_Ifs[[#This Row],[ID]])), C2751 = "NA"), OR(J2751=42,J2751=6,J2751=7,J2751=8, J2751 = "NA")),"NA",0),0)),0)))</f>
        <v>0</v>
      </c>
      <c r="L2751">
        <v>2</v>
      </c>
      <c r="M2751">
        <v>2</v>
      </c>
      <c r="N2751" t="s">
        <v>0</v>
      </c>
      <c r="O2751" s="11">
        <f t="shared" si="42"/>
        <v>0</v>
      </c>
    </row>
    <row r="2752" spans="2:15" x14ac:dyDescent="0.3">
      <c r="B2752">
        <v>28991</v>
      </c>
      <c r="C2752">
        <v>1</v>
      </c>
      <c r="D2752">
        <v>1</v>
      </c>
      <c r="E2752">
        <v>1</v>
      </c>
      <c r="F2752">
        <v>35</v>
      </c>
      <c r="G2752">
        <v>1</v>
      </c>
      <c r="H2752" t="s">
        <v>0</v>
      </c>
      <c r="I2752" t="s">
        <v>0</v>
      </c>
      <c r="J2752">
        <v>5</v>
      </c>
      <c r="K2752" s="5" cm="1">
        <f t="array" ref="K2752">IF(AND(C2752=1,OR(J2752=42,J2752=6,J2752=7,J2752=8)),1,
IF(AND(OR(C2752=1,C2752="NA"),OR(J2752=42,J2752=6,J2752=7,J2752=8, J2752="NA")),"NA",
IF(_xlfn.MINIFS(Nested_Ifs[a11],Nested_Ifs[ID],Nested_Ifs[[#This Row],[ID]])&lt;&gt;1,IF(AND(C2752=MIN(_xlfn._xlws.FILTER(Nested_Ifs[a11], Nested_Ifs[ID]=Nested_Ifs[[#This Row],[ID]])), OR(J2752=42,J2752=6,J2752=7,J2752=8)),1,
IF(_xlfn.MINIFS(Nested_Ifs[a11],Nested_Ifs[ID],Nested_Ifs[[#This Row],[ID]])&lt;&gt;1,IF(AND(OR(C2752=MIN(_xlfn._xlws.FILTER(Nested_Ifs[a11], Nested_Ifs[ID]=Nested_Ifs[[#This Row],[ID]])), C2752 = "NA"), OR(J2752=42,J2752=6,J2752=7,J2752=8, J2752 = "NA")),"NA",0),0)),0)))</f>
        <v>0</v>
      </c>
      <c r="L2752">
        <v>2</v>
      </c>
      <c r="M2752">
        <v>2</v>
      </c>
      <c r="N2752" t="s">
        <v>0</v>
      </c>
      <c r="O2752" s="11">
        <f t="shared" si="42"/>
        <v>0</v>
      </c>
    </row>
    <row r="2753" spans="2:15" x14ac:dyDescent="0.3">
      <c r="B2753">
        <v>28991</v>
      </c>
      <c r="C2753">
        <v>2</v>
      </c>
      <c r="D2753">
        <v>2</v>
      </c>
      <c r="E2753">
        <v>2</v>
      </c>
      <c r="F2753">
        <v>31</v>
      </c>
      <c r="G2753">
        <v>1</v>
      </c>
      <c r="H2753" t="s">
        <v>0</v>
      </c>
      <c r="I2753" t="s">
        <v>0</v>
      </c>
      <c r="J2753">
        <v>5</v>
      </c>
      <c r="K2753" s="5" cm="1">
        <f t="array" ref="K2753">IF(AND(C2753=1,OR(J2753=42,J2753=6,J2753=7,J2753=8)),1,
IF(AND(OR(C2753=1,C2753="NA"),OR(J2753=42,J2753=6,J2753=7,J2753=8, J2753="NA")),"NA",
IF(_xlfn.MINIFS(Nested_Ifs[a11],Nested_Ifs[ID],Nested_Ifs[[#This Row],[ID]])&lt;&gt;1,IF(AND(C2753=MIN(_xlfn._xlws.FILTER(Nested_Ifs[a11], Nested_Ifs[ID]=Nested_Ifs[[#This Row],[ID]])), OR(J2753=42,J2753=6,J2753=7,J2753=8)),1,
IF(_xlfn.MINIFS(Nested_Ifs[a11],Nested_Ifs[ID],Nested_Ifs[[#This Row],[ID]])&lt;&gt;1,IF(AND(OR(C2753=MIN(_xlfn._xlws.FILTER(Nested_Ifs[a11], Nested_Ifs[ID]=Nested_Ifs[[#This Row],[ID]])), C2753 = "NA"), OR(J2753=42,J2753=6,J2753=7,J2753=8, J2753 = "NA")),"NA",0),0)),0)))</f>
        <v>0</v>
      </c>
      <c r="L2753">
        <v>2</v>
      </c>
      <c r="M2753">
        <v>2</v>
      </c>
      <c r="N2753" t="s">
        <v>0</v>
      </c>
      <c r="O2753" s="11">
        <f t="shared" si="42"/>
        <v>0</v>
      </c>
    </row>
    <row r="2754" spans="2:15" x14ac:dyDescent="0.3">
      <c r="B2754">
        <v>28991</v>
      </c>
      <c r="C2754">
        <v>3</v>
      </c>
      <c r="D2754">
        <v>2</v>
      </c>
      <c r="E2754">
        <v>3</v>
      </c>
      <c r="F2754">
        <v>9</v>
      </c>
      <c r="G2754" t="s">
        <v>0</v>
      </c>
      <c r="H2754" t="s">
        <v>0</v>
      </c>
      <c r="I2754" t="s">
        <v>0</v>
      </c>
      <c r="J2754" t="s">
        <v>0</v>
      </c>
      <c r="K2754" s="5" cm="1">
        <f t="array" ref="K2754">IF(AND(C2754=1,OR(J2754=42,J2754=6,J2754=7,J2754=8)),1,
IF(AND(OR(C2754=1,C2754="NA"),OR(J2754=42,J2754=6,J2754=7,J2754=8, J2754="NA")),"NA",
IF(_xlfn.MINIFS(Nested_Ifs[a11],Nested_Ifs[ID],Nested_Ifs[[#This Row],[ID]])&lt;&gt;1,IF(AND(C2754=MIN(_xlfn._xlws.FILTER(Nested_Ifs[a11], Nested_Ifs[ID]=Nested_Ifs[[#This Row],[ID]])), OR(J2754=42,J2754=6,J2754=7,J2754=8)),1,
IF(_xlfn.MINIFS(Nested_Ifs[a11],Nested_Ifs[ID],Nested_Ifs[[#This Row],[ID]])&lt;&gt;1,IF(AND(OR(C2754=MIN(_xlfn._xlws.FILTER(Nested_Ifs[a11], Nested_Ifs[ID]=Nested_Ifs[[#This Row],[ID]])), C2754 = "NA"), OR(J2754=42,J2754=6,J2754=7,J2754=8, J2754 = "NA")),"NA",0),0)),0)))</f>
        <v>0</v>
      </c>
      <c r="L2754">
        <v>2</v>
      </c>
      <c r="M2754">
        <v>2</v>
      </c>
      <c r="N2754" t="s">
        <v>0</v>
      </c>
      <c r="O2754" s="11">
        <f t="shared" si="42"/>
        <v>0</v>
      </c>
    </row>
    <row r="2755" spans="2:15" x14ac:dyDescent="0.3">
      <c r="B2755">
        <v>28991</v>
      </c>
      <c r="C2755">
        <v>4</v>
      </c>
      <c r="D2755">
        <v>2</v>
      </c>
      <c r="E2755">
        <v>3</v>
      </c>
      <c r="F2755">
        <v>4</v>
      </c>
      <c r="G2755" t="s">
        <v>0</v>
      </c>
      <c r="H2755">
        <v>2</v>
      </c>
      <c r="I2755">
        <v>8</v>
      </c>
      <c r="J2755" t="s">
        <v>0</v>
      </c>
      <c r="K2755" s="5" cm="1">
        <f t="array" ref="K2755">IF(AND(C2755=1,OR(J2755=42,J2755=6,J2755=7,J2755=8)),1,
IF(AND(OR(C2755=1,C2755="NA"),OR(J2755=42,J2755=6,J2755=7,J2755=8, J2755="NA")),"NA",
IF(_xlfn.MINIFS(Nested_Ifs[a11],Nested_Ifs[ID],Nested_Ifs[[#This Row],[ID]])&lt;&gt;1,IF(AND(C2755=MIN(_xlfn._xlws.FILTER(Nested_Ifs[a11], Nested_Ifs[ID]=Nested_Ifs[[#This Row],[ID]])), OR(J2755=42,J2755=6,J2755=7,J2755=8)),1,
IF(_xlfn.MINIFS(Nested_Ifs[a11],Nested_Ifs[ID],Nested_Ifs[[#This Row],[ID]])&lt;&gt;1,IF(AND(OR(C2755=MIN(_xlfn._xlws.FILTER(Nested_Ifs[a11], Nested_Ifs[ID]=Nested_Ifs[[#This Row],[ID]])), C2755 = "NA"), OR(J2755=42,J2755=6,J2755=7,J2755=8, J2755 = "NA")),"NA",0),0)),0)))</f>
        <v>0</v>
      </c>
      <c r="L2755">
        <v>2</v>
      </c>
      <c r="M2755">
        <v>2</v>
      </c>
      <c r="N2755" t="s">
        <v>0</v>
      </c>
      <c r="O2755" s="11">
        <f t="shared" si="42"/>
        <v>0</v>
      </c>
    </row>
    <row r="2756" spans="2:15" x14ac:dyDescent="0.3">
      <c r="B2756">
        <v>28991</v>
      </c>
      <c r="C2756">
        <v>5</v>
      </c>
      <c r="D2756">
        <v>1</v>
      </c>
      <c r="E2756">
        <v>3</v>
      </c>
      <c r="F2756">
        <v>0</v>
      </c>
      <c r="G2756" t="s">
        <v>0</v>
      </c>
      <c r="H2756">
        <v>2</v>
      </c>
      <c r="I2756">
        <v>8</v>
      </c>
      <c r="J2756" t="s">
        <v>0</v>
      </c>
      <c r="K2756" s="5" cm="1">
        <f t="array" ref="K2756">IF(AND(C2756=1,OR(J2756=42,J2756=6,J2756=7,J2756=8)),1,
IF(AND(OR(C2756=1,C2756="NA"),OR(J2756=42,J2756=6,J2756=7,J2756=8, J2756="NA")),"NA",
IF(_xlfn.MINIFS(Nested_Ifs[a11],Nested_Ifs[ID],Nested_Ifs[[#This Row],[ID]])&lt;&gt;1,IF(AND(C2756=MIN(_xlfn._xlws.FILTER(Nested_Ifs[a11], Nested_Ifs[ID]=Nested_Ifs[[#This Row],[ID]])), OR(J2756=42,J2756=6,J2756=7,J2756=8)),1,
IF(_xlfn.MINIFS(Nested_Ifs[a11],Nested_Ifs[ID],Nested_Ifs[[#This Row],[ID]])&lt;&gt;1,IF(AND(OR(C2756=MIN(_xlfn._xlws.FILTER(Nested_Ifs[a11], Nested_Ifs[ID]=Nested_Ifs[[#This Row],[ID]])), C2756 = "NA"), OR(J2756=42,J2756=6,J2756=7,J2756=8, J2756 = "NA")),"NA",0),0)),0)))</f>
        <v>0</v>
      </c>
      <c r="L2756">
        <v>2</v>
      </c>
      <c r="M2756">
        <v>2</v>
      </c>
      <c r="N2756" t="s">
        <v>0</v>
      </c>
      <c r="O2756" s="11">
        <f t="shared" si="42"/>
        <v>0</v>
      </c>
    </row>
    <row r="2757" spans="2:15" x14ac:dyDescent="0.3">
      <c r="B2757">
        <v>28993</v>
      </c>
      <c r="C2757">
        <v>1</v>
      </c>
      <c r="D2757">
        <v>2</v>
      </c>
      <c r="E2757">
        <v>1</v>
      </c>
      <c r="F2757">
        <v>68</v>
      </c>
      <c r="G2757">
        <v>5</v>
      </c>
      <c r="H2757" t="s">
        <v>0</v>
      </c>
      <c r="I2757" t="s">
        <v>0</v>
      </c>
      <c r="J2757">
        <v>5</v>
      </c>
      <c r="K2757" s="5" cm="1">
        <f t="array" ref="K2757">IF(AND(C2757=1,OR(J2757=42,J2757=6,J2757=7,J2757=8)),1,
IF(AND(OR(C2757=1,C2757="NA"),OR(J2757=42,J2757=6,J2757=7,J2757=8, J2757="NA")),"NA",
IF(_xlfn.MINIFS(Nested_Ifs[a11],Nested_Ifs[ID],Nested_Ifs[[#This Row],[ID]])&lt;&gt;1,IF(AND(C2757=MIN(_xlfn._xlws.FILTER(Nested_Ifs[a11], Nested_Ifs[ID]=Nested_Ifs[[#This Row],[ID]])), OR(J2757=42,J2757=6,J2757=7,J2757=8)),1,
IF(_xlfn.MINIFS(Nested_Ifs[a11],Nested_Ifs[ID],Nested_Ifs[[#This Row],[ID]])&lt;&gt;1,IF(AND(OR(C2757=MIN(_xlfn._xlws.FILTER(Nested_Ifs[a11], Nested_Ifs[ID]=Nested_Ifs[[#This Row],[ID]])), C2757 = "NA"), OR(J2757=42,J2757=6,J2757=7,J2757=8, J2757 = "NA")),"NA",0),0)),0)))</f>
        <v>0</v>
      </c>
      <c r="L2757">
        <v>1</v>
      </c>
      <c r="M2757">
        <v>2</v>
      </c>
      <c r="N2757" t="s">
        <v>0</v>
      </c>
      <c r="O2757" s="11">
        <f t="shared" si="42"/>
        <v>0</v>
      </c>
    </row>
    <row r="2758" spans="2:15" x14ac:dyDescent="0.3">
      <c r="B2758">
        <v>28993</v>
      </c>
      <c r="C2758">
        <v>2</v>
      </c>
      <c r="D2758">
        <v>1</v>
      </c>
      <c r="E2758">
        <v>3</v>
      </c>
      <c r="F2758">
        <v>34</v>
      </c>
      <c r="G2758">
        <v>1</v>
      </c>
      <c r="H2758" t="s">
        <v>0</v>
      </c>
      <c r="I2758" t="s">
        <v>0</v>
      </c>
      <c r="J2758">
        <v>1</v>
      </c>
      <c r="K2758" s="5" cm="1">
        <f t="array" ref="K2758">IF(AND(C2758=1,OR(J2758=42,J2758=6,J2758=7,J2758=8)),1,
IF(AND(OR(C2758=1,C2758="NA"),OR(J2758=42,J2758=6,J2758=7,J2758=8, J2758="NA")),"NA",
IF(_xlfn.MINIFS(Nested_Ifs[a11],Nested_Ifs[ID],Nested_Ifs[[#This Row],[ID]])&lt;&gt;1,IF(AND(C2758=MIN(_xlfn._xlws.FILTER(Nested_Ifs[a11], Nested_Ifs[ID]=Nested_Ifs[[#This Row],[ID]])), OR(J2758=42,J2758=6,J2758=7,J2758=8)),1,
IF(_xlfn.MINIFS(Nested_Ifs[a11],Nested_Ifs[ID],Nested_Ifs[[#This Row],[ID]])&lt;&gt;1,IF(AND(OR(C2758=MIN(_xlfn._xlws.FILTER(Nested_Ifs[a11], Nested_Ifs[ID]=Nested_Ifs[[#This Row],[ID]])), C2758 = "NA"), OR(J2758=42,J2758=6,J2758=7,J2758=8, J2758 = "NA")),"NA",0),0)),0)))</f>
        <v>0</v>
      </c>
      <c r="L2758">
        <v>2</v>
      </c>
      <c r="M2758">
        <v>2</v>
      </c>
      <c r="N2758" t="s">
        <v>0</v>
      </c>
      <c r="O2758" s="11">
        <f t="shared" si="42"/>
        <v>0</v>
      </c>
    </row>
    <row r="2759" spans="2:15" x14ac:dyDescent="0.3">
      <c r="B2759">
        <v>28993</v>
      </c>
      <c r="C2759">
        <v>3</v>
      </c>
      <c r="D2759">
        <v>2</v>
      </c>
      <c r="E2759">
        <v>4</v>
      </c>
      <c r="F2759">
        <v>31</v>
      </c>
      <c r="G2759">
        <v>1</v>
      </c>
      <c r="H2759" t="s">
        <v>0</v>
      </c>
      <c r="I2759" t="s">
        <v>0</v>
      </c>
      <c r="J2759">
        <v>5</v>
      </c>
      <c r="K2759" s="5" cm="1">
        <f t="array" ref="K2759">IF(AND(C2759=1,OR(J2759=42,J2759=6,J2759=7,J2759=8)),1,
IF(AND(OR(C2759=1,C2759="NA"),OR(J2759=42,J2759=6,J2759=7,J2759=8, J2759="NA")),"NA",
IF(_xlfn.MINIFS(Nested_Ifs[a11],Nested_Ifs[ID],Nested_Ifs[[#This Row],[ID]])&lt;&gt;1,IF(AND(C2759=MIN(_xlfn._xlws.FILTER(Nested_Ifs[a11], Nested_Ifs[ID]=Nested_Ifs[[#This Row],[ID]])), OR(J2759=42,J2759=6,J2759=7,J2759=8)),1,
IF(_xlfn.MINIFS(Nested_Ifs[a11],Nested_Ifs[ID],Nested_Ifs[[#This Row],[ID]])&lt;&gt;1,IF(AND(OR(C2759=MIN(_xlfn._xlws.FILTER(Nested_Ifs[a11], Nested_Ifs[ID]=Nested_Ifs[[#This Row],[ID]])), C2759 = "NA"), OR(J2759=42,J2759=6,J2759=7,J2759=8, J2759 = "NA")),"NA",0),0)),0)))</f>
        <v>0</v>
      </c>
      <c r="L2759">
        <v>2</v>
      </c>
      <c r="M2759">
        <v>2</v>
      </c>
      <c r="N2759" t="s">
        <v>0</v>
      </c>
      <c r="O2759" s="11">
        <f t="shared" si="42"/>
        <v>0</v>
      </c>
    </row>
    <row r="2760" spans="2:15" x14ac:dyDescent="0.3">
      <c r="B2760">
        <v>28993</v>
      </c>
      <c r="C2760">
        <v>4</v>
      </c>
      <c r="D2760">
        <v>2</v>
      </c>
      <c r="E2760">
        <v>8</v>
      </c>
      <c r="F2760">
        <v>7</v>
      </c>
      <c r="G2760">
        <v>98</v>
      </c>
      <c r="H2760" t="s">
        <v>0</v>
      </c>
      <c r="I2760" t="s">
        <v>0</v>
      </c>
      <c r="J2760" t="s">
        <v>0</v>
      </c>
      <c r="K2760" s="5" cm="1">
        <f t="array" ref="K2760">IF(AND(C2760=1,OR(J2760=42,J2760=6,J2760=7,J2760=8)),1,
IF(AND(OR(C2760=1,C2760="NA"),OR(J2760=42,J2760=6,J2760=7,J2760=8, J2760="NA")),"NA",
IF(_xlfn.MINIFS(Nested_Ifs[a11],Nested_Ifs[ID],Nested_Ifs[[#This Row],[ID]])&lt;&gt;1,IF(AND(C2760=MIN(_xlfn._xlws.FILTER(Nested_Ifs[a11], Nested_Ifs[ID]=Nested_Ifs[[#This Row],[ID]])), OR(J2760=42,J2760=6,J2760=7,J2760=8)),1,
IF(_xlfn.MINIFS(Nested_Ifs[a11],Nested_Ifs[ID],Nested_Ifs[[#This Row],[ID]])&lt;&gt;1,IF(AND(OR(C2760=MIN(_xlfn._xlws.FILTER(Nested_Ifs[a11], Nested_Ifs[ID]=Nested_Ifs[[#This Row],[ID]])), C2760 = "NA"), OR(J2760=42,J2760=6,J2760=7,J2760=8, J2760 = "NA")),"NA",0),0)),0)))</f>
        <v>0</v>
      </c>
      <c r="L2760">
        <v>2</v>
      </c>
      <c r="M2760">
        <v>2</v>
      </c>
      <c r="N2760" t="s">
        <v>0</v>
      </c>
      <c r="O2760" s="11">
        <f t="shared" si="42"/>
        <v>0</v>
      </c>
    </row>
    <row r="2761" spans="2:15" x14ac:dyDescent="0.3">
      <c r="B2761">
        <v>28995</v>
      </c>
      <c r="C2761">
        <v>1</v>
      </c>
      <c r="D2761">
        <v>1</v>
      </c>
      <c r="E2761">
        <v>1</v>
      </c>
      <c r="F2761">
        <v>48</v>
      </c>
      <c r="G2761">
        <v>1</v>
      </c>
      <c r="H2761" t="s">
        <v>0</v>
      </c>
      <c r="I2761" t="s">
        <v>0</v>
      </c>
      <c r="J2761">
        <v>5</v>
      </c>
      <c r="K2761" s="5" cm="1">
        <f t="array" ref="K2761">IF(AND(C2761=1,OR(J2761=42,J2761=6,J2761=7,J2761=8)),1,
IF(AND(OR(C2761=1,C2761="NA"),OR(J2761=42,J2761=6,J2761=7,J2761=8, J2761="NA")),"NA",
IF(_xlfn.MINIFS(Nested_Ifs[a11],Nested_Ifs[ID],Nested_Ifs[[#This Row],[ID]])&lt;&gt;1,IF(AND(C2761=MIN(_xlfn._xlws.FILTER(Nested_Ifs[a11], Nested_Ifs[ID]=Nested_Ifs[[#This Row],[ID]])), OR(J2761=42,J2761=6,J2761=7,J2761=8)),1,
IF(_xlfn.MINIFS(Nested_Ifs[a11],Nested_Ifs[ID],Nested_Ifs[[#This Row],[ID]])&lt;&gt;1,IF(AND(OR(C2761=MIN(_xlfn._xlws.FILTER(Nested_Ifs[a11], Nested_Ifs[ID]=Nested_Ifs[[#This Row],[ID]])), C2761 = "NA"), OR(J2761=42,J2761=6,J2761=7,J2761=8, J2761 = "NA")),"NA",0),0)),0)))</f>
        <v>0</v>
      </c>
      <c r="L2761">
        <v>2</v>
      </c>
      <c r="M2761">
        <v>2</v>
      </c>
      <c r="N2761" t="s">
        <v>0</v>
      </c>
      <c r="O2761" s="11">
        <f t="shared" si="42"/>
        <v>0</v>
      </c>
    </row>
    <row r="2762" spans="2:15" x14ac:dyDescent="0.3">
      <c r="B2762">
        <v>28995</v>
      </c>
      <c r="C2762">
        <v>2</v>
      </c>
      <c r="D2762">
        <v>2</v>
      </c>
      <c r="E2762">
        <v>2</v>
      </c>
      <c r="F2762">
        <v>46</v>
      </c>
      <c r="G2762">
        <v>1</v>
      </c>
      <c r="H2762" t="s">
        <v>0</v>
      </c>
      <c r="I2762" t="s">
        <v>0</v>
      </c>
      <c r="J2762">
        <v>5</v>
      </c>
      <c r="K2762" s="5" cm="1">
        <f t="array" ref="K2762">IF(AND(C2762=1,OR(J2762=42,J2762=6,J2762=7,J2762=8)),1,
IF(AND(OR(C2762=1,C2762="NA"),OR(J2762=42,J2762=6,J2762=7,J2762=8, J2762="NA")),"NA",
IF(_xlfn.MINIFS(Nested_Ifs[a11],Nested_Ifs[ID],Nested_Ifs[[#This Row],[ID]])&lt;&gt;1,IF(AND(C2762=MIN(_xlfn._xlws.FILTER(Nested_Ifs[a11], Nested_Ifs[ID]=Nested_Ifs[[#This Row],[ID]])), OR(J2762=42,J2762=6,J2762=7,J2762=8)),1,
IF(_xlfn.MINIFS(Nested_Ifs[a11],Nested_Ifs[ID],Nested_Ifs[[#This Row],[ID]])&lt;&gt;1,IF(AND(OR(C2762=MIN(_xlfn._xlws.FILTER(Nested_Ifs[a11], Nested_Ifs[ID]=Nested_Ifs[[#This Row],[ID]])), C2762 = "NA"), OR(J2762=42,J2762=6,J2762=7,J2762=8, J2762 = "NA")),"NA",0),0)),0)))</f>
        <v>0</v>
      </c>
      <c r="L2762">
        <v>2</v>
      </c>
      <c r="M2762">
        <v>2</v>
      </c>
      <c r="N2762" t="s">
        <v>0</v>
      </c>
      <c r="O2762" s="11">
        <f t="shared" si="42"/>
        <v>0</v>
      </c>
    </row>
    <row r="2763" spans="2:15" x14ac:dyDescent="0.3">
      <c r="B2763">
        <v>28996</v>
      </c>
      <c r="C2763">
        <v>1</v>
      </c>
      <c r="D2763">
        <v>2</v>
      </c>
      <c r="E2763">
        <v>1</v>
      </c>
      <c r="F2763">
        <v>85</v>
      </c>
      <c r="G2763">
        <v>5</v>
      </c>
      <c r="H2763" t="s">
        <v>0</v>
      </c>
      <c r="I2763" t="s">
        <v>0</v>
      </c>
      <c r="J2763">
        <v>6</v>
      </c>
      <c r="K2763" s="5" cm="1">
        <f t="array" ref="K2763">IF(AND(C2763=1,OR(J2763=42,J2763=6,J2763=7,J2763=8)),1,
IF(AND(OR(C2763=1,C2763="NA"),OR(J2763=42,J2763=6,J2763=7,J2763=8, J2763="NA")),"NA",
IF(_xlfn.MINIFS(Nested_Ifs[a11],Nested_Ifs[ID],Nested_Ifs[[#This Row],[ID]])&lt;&gt;1,IF(AND(C2763=MIN(_xlfn._xlws.FILTER(Nested_Ifs[a11], Nested_Ifs[ID]=Nested_Ifs[[#This Row],[ID]])), OR(J2763=42,J2763=6,J2763=7,J2763=8)),1,
IF(_xlfn.MINIFS(Nested_Ifs[a11],Nested_Ifs[ID],Nested_Ifs[[#This Row],[ID]])&lt;&gt;1,IF(AND(OR(C2763=MIN(_xlfn._xlws.FILTER(Nested_Ifs[a11], Nested_Ifs[ID]=Nested_Ifs[[#This Row],[ID]])), C2763 = "NA"), OR(J2763=42,J2763=6,J2763=7,J2763=8, J2763 = "NA")),"NA",0),0)),0)))</f>
        <v>1</v>
      </c>
      <c r="L2763">
        <v>2</v>
      </c>
      <c r="M2763">
        <v>2</v>
      </c>
      <c r="N2763" t="s">
        <v>0</v>
      </c>
      <c r="O2763" s="11">
        <f t="shared" si="42"/>
        <v>0</v>
      </c>
    </row>
    <row r="2764" spans="2:15" x14ac:dyDescent="0.3">
      <c r="B2764">
        <v>28996</v>
      </c>
      <c r="C2764">
        <v>2</v>
      </c>
      <c r="D2764">
        <v>1</v>
      </c>
      <c r="E2764">
        <v>3</v>
      </c>
      <c r="F2764">
        <v>52</v>
      </c>
      <c r="G2764">
        <v>1</v>
      </c>
      <c r="H2764" t="s">
        <v>0</v>
      </c>
      <c r="I2764" t="s">
        <v>0</v>
      </c>
      <c r="J2764">
        <v>5</v>
      </c>
      <c r="K2764" s="5" cm="1">
        <f t="array" ref="K2764">IF(AND(C2764=1,OR(J2764=42,J2764=6,J2764=7,J2764=8)),1,
IF(AND(OR(C2764=1,C2764="NA"),OR(J2764=42,J2764=6,J2764=7,J2764=8, J2764="NA")),"NA",
IF(_xlfn.MINIFS(Nested_Ifs[a11],Nested_Ifs[ID],Nested_Ifs[[#This Row],[ID]])&lt;&gt;1,IF(AND(C2764=MIN(_xlfn._xlws.FILTER(Nested_Ifs[a11], Nested_Ifs[ID]=Nested_Ifs[[#This Row],[ID]])), OR(J2764=42,J2764=6,J2764=7,J2764=8)),1,
IF(_xlfn.MINIFS(Nested_Ifs[a11],Nested_Ifs[ID],Nested_Ifs[[#This Row],[ID]])&lt;&gt;1,IF(AND(OR(C2764=MIN(_xlfn._xlws.FILTER(Nested_Ifs[a11], Nested_Ifs[ID]=Nested_Ifs[[#This Row],[ID]])), C2764 = "NA"), OR(J2764=42,J2764=6,J2764=7,J2764=8, J2764 = "NA")),"NA",0),0)),0)))</f>
        <v>0</v>
      </c>
      <c r="L2764">
        <v>2</v>
      </c>
      <c r="M2764">
        <v>2</v>
      </c>
      <c r="N2764" t="s">
        <v>0</v>
      </c>
      <c r="O2764" s="11">
        <f t="shared" si="42"/>
        <v>0</v>
      </c>
    </row>
    <row r="2765" spans="2:15" x14ac:dyDescent="0.3">
      <c r="B2765">
        <v>28996</v>
      </c>
      <c r="C2765">
        <v>3</v>
      </c>
      <c r="D2765">
        <v>2</v>
      </c>
      <c r="E2765">
        <v>4</v>
      </c>
      <c r="F2765">
        <v>51</v>
      </c>
      <c r="G2765">
        <v>1</v>
      </c>
      <c r="H2765" t="s">
        <v>0</v>
      </c>
      <c r="I2765" t="s">
        <v>0</v>
      </c>
      <c r="J2765">
        <v>5</v>
      </c>
      <c r="K2765" s="5" cm="1">
        <f t="array" ref="K2765">IF(AND(C2765=1,OR(J2765=42,J2765=6,J2765=7,J2765=8)),1,
IF(AND(OR(C2765=1,C2765="NA"),OR(J2765=42,J2765=6,J2765=7,J2765=8, J2765="NA")),"NA",
IF(_xlfn.MINIFS(Nested_Ifs[a11],Nested_Ifs[ID],Nested_Ifs[[#This Row],[ID]])&lt;&gt;1,IF(AND(C2765=MIN(_xlfn._xlws.FILTER(Nested_Ifs[a11], Nested_Ifs[ID]=Nested_Ifs[[#This Row],[ID]])), OR(J2765=42,J2765=6,J2765=7,J2765=8)),1,
IF(_xlfn.MINIFS(Nested_Ifs[a11],Nested_Ifs[ID],Nested_Ifs[[#This Row],[ID]])&lt;&gt;1,IF(AND(OR(C2765=MIN(_xlfn._xlws.FILTER(Nested_Ifs[a11], Nested_Ifs[ID]=Nested_Ifs[[#This Row],[ID]])), C2765 = "NA"), OR(J2765=42,J2765=6,J2765=7,J2765=8, J2765 = "NA")),"NA",0),0)),0)))</f>
        <v>0</v>
      </c>
      <c r="L2765">
        <v>2</v>
      </c>
      <c r="M2765">
        <v>2</v>
      </c>
      <c r="N2765" t="s">
        <v>0</v>
      </c>
      <c r="O2765" s="11">
        <f t="shared" si="42"/>
        <v>0</v>
      </c>
    </row>
    <row r="2766" spans="2:15" x14ac:dyDescent="0.3">
      <c r="B2766">
        <v>28996</v>
      </c>
      <c r="C2766">
        <v>6</v>
      </c>
      <c r="D2766">
        <v>2</v>
      </c>
      <c r="E2766">
        <v>8</v>
      </c>
      <c r="F2766">
        <v>18</v>
      </c>
      <c r="G2766">
        <v>6</v>
      </c>
      <c r="H2766" t="s">
        <v>0</v>
      </c>
      <c r="I2766" t="s">
        <v>0</v>
      </c>
      <c r="J2766" t="s">
        <v>0</v>
      </c>
      <c r="K2766" s="5" cm="1">
        <f t="array" ref="K2766">IF(AND(C2766=1,OR(J2766=42,J2766=6,J2766=7,J2766=8)),1,
IF(AND(OR(C2766=1,C2766="NA"),OR(J2766=42,J2766=6,J2766=7,J2766=8, J2766="NA")),"NA",
IF(_xlfn.MINIFS(Nested_Ifs[a11],Nested_Ifs[ID],Nested_Ifs[[#This Row],[ID]])&lt;&gt;1,IF(AND(C2766=MIN(_xlfn._xlws.FILTER(Nested_Ifs[a11], Nested_Ifs[ID]=Nested_Ifs[[#This Row],[ID]])), OR(J2766=42,J2766=6,J2766=7,J2766=8)),1,
IF(_xlfn.MINIFS(Nested_Ifs[a11],Nested_Ifs[ID],Nested_Ifs[[#This Row],[ID]])&lt;&gt;1,IF(AND(OR(C2766=MIN(_xlfn._xlws.FILTER(Nested_Ifs[a11], Nested_Ifs[ID]=Nested_Ifs[[#This Row],[ID]])), C2766 = "NA"), OR(J2766=42,J2766=6,J2766=7,J2766=8, J2766 = "NA")),"NA",0),0)),0)))</f>
        <v>0</v>
      </c>
      <c r="L2766">
        <v>2</v>
      </c>
      <c r="M2766">
        <v>2</v>
      </c>
      <c r="N2766" t="s">
        <v>0</v>
      </c>
      <c r="O2766" s="11">
        <f t="shared" si="42"/>
        <v>0</v>
      </c>
    </row>
    <row r="2767" spans="2:15" x14ac:dyDescent="0.3">
      <c r="B2767">
        <v>28997</v>
      </c>
      <c r="C2767">
        <v>1</v>
      </c>
      <c r="D2767">
        <v>1</v>
      </c>
      <c r="E2767">
        <v>1</v>
      </c>
      <c r="F2767">
        <v>45</v>
      </c>
      <c r="G2767">
        <v>1</v>
      </c>
      <c r="H2767" t="s">
        <v>0</v>
      </c>
      <c r="I2767" t="s">
        <v>0</v>
      </c>
      <c r="J2767">
        <v>1</v>
      </c>
      <c r="K2767" s="5" cm="1">
        <f t="array" ref="K2767">IF(AND(C2767=1,OR(J2767=42,J2767=6,J2767=7,J2767=8)),1,
IF(AND(OR(C2767=1,C2767="NA"),OR(J2767=42,J2767=6,J2767=7,J2767=8, J2767="NA")),"NA",
IF(_xlfn.MINIFS(Nested_Ifs[a11],Nested_Ifs[ID],Nested_Ifs[[#This Row],[ID]])&lt;&gt;1,IF(AND(C2767=MIN(_xlfn._xlws.FILTER(Nested_Ifs[a11], Nested_Ifs[ID]=Nested_Ifs[[#This Row],[ID]])), OR(J2767=42,J2767=6,J2767=7,J2767=8)),1,
IF(_xlfn.MINIFS(Nested_Ifs[a11],Nested_Ifs[ID],Nested_Ifs[[#This Row],[ID]])&lt;&gt;1,IF(AND(OR(C2767=MIN(_xlfn._xlws.FILTER(Nested_Ifs[a11], Nested_Ifs[ID]=Nested_Ifs[[#This Row],[ID]])), C2767 = "NA"), OR(J2767=42,J2767=6,J2767=7,J2767=8, J2767 = "NA")),"NA",0),0)),0)))</f>
        <v>0</v>
      </c>
      <c r="L2767">
        <v>2</v>
      </c>
      <c r="M2767">
        <v>2</v>
      </c>
      <c r="N2767" t="s">
        <v>0</v>
      </c>
      <c r="O2767" s="11">
        <f t="shared" ref="O2767:O2830" si="43">IF(AND(AND(L2767=1,M2767=1),AND(OR(N2767=3,N2767=4))),1,
IF(AND(OR(L2767=1,L2767="NA"),
OR(M2767=1,M2767="NA"),
OR(N2767=3,N2767=4, N2767="NA")),"NA",0))</f>
        <v>0</v>
      </c>
    </row>
    <row r="2768" spans="2:15" x14ac:dyDescent="0.3">
      <c r="B2768">
        <v>28997</v>
      </c>
      <c r="C2768">
        <v>2</v>
      </c>
      <c r="D2768">
        <v>2</v>
      </c>
      <c r="E2768">
        <v>2</v>
      </c>
      <c r="F2768">
        <v>38</v>
      </c>
      <c r="G2768">
        <v>1</v>
      </c>
      <c r="H2768" t="s">
        <v>0</v>
      </c>
      <c r="I2768" t="s">
        <v>0</v>
      </c>
      <c r="J2768">
        <v>1</v>
      </c>
      <c r="K2768" s="5" cm="1">
        <f t="array" ref="K2768">IF(AND(C2768=1,OR(J2768=42,J2768=6,J2768=7,J2768=8)),1,
IF(AND(OR(C2768=1,C2768="NA"),OR(J2768=42,J2768=6,J2768=7,J2768=8, J2768="NA")),"NA",
IF(_xlfn.MINIFS(Nested_Ifs[a11],Nested_Ifs[ID],Nested_Ifs[[#This Row],[ID]])&lt;&gt;1,IF(AND(C2768=MIN(_xlfn._xlws.FILTER(Nested_Ifs[a11], Nested_Ifs[ID]=Nested_Ifs[[#This Row],[ID]])), OR(J2768=42,J2768=6,J2768=7,J2768=8)),1,
IF(_xlfn.MINIFS(Nested_Ifs[a11],Nested_Ifs[ID],Nested_Ifs[[#This Row],[ID]])&lt;&gt;1,IF(AND(OR(C2768=MIN(_xlfn._xlws.FILTER(Nested_Ifs[a11], Nested_Ifs[ID]=Nested_Ifs[[#This Row],[ID]])), C2768 = "NA"), OR(J2768=42,J2768=6,J2768=7,J2768=8, J2768 = "NA")),"NA",0),0)),0)))</f>
        <v>0</v>
      </c>
      <c r="L2768">
        <v>2</v>
      </c>
      <c r="M2768">
        <v>2</v>
      </c>
      <c r="N2768" t="s">
        <v>0</v>
      </c>
      <c r="O2768" s="11">
        <f t="shared" si="43"/>
        <v>0</v>
      </c>
    </row>
    <row r="2769" spans="2:15" x14ac:dyDescent="0.3">
      <c r="B2769">
        <v>28997</v>
      </c>
      <c r="C2769">
        <v>3</v>
      </c>
      <c r="D2769">
        <v>2</v>
      </c>
      <c r="E2769">
        <v>3</v>
      </c>
      <c r="F2769">
        <v>18</v>
      </c>
      <c r="G2769">
        <v>6</v>
      </c>
      <c r="H2769" t="s">
        <v>0</v>
      </c>
      <c r="I2769" t="s">
        <v>0</v>
      </c>
      <c r="J2769" t="s">
        <v>0</v>
      </c>
      <c r="K2769" s="5" cm="1">
        <f t="array" ref="K2769">IF(AND(C2769=1,OR(J2769=42,J2769=6,J2769=7,J2769=8)),1,
IF(AND(OR(C2769=1,C2769="NA"),OR(J2769=42,J2769=6,J2769=7,J2769=8, J2769="NA")),"NA",
IF(_xlfn.MINIFS(Nested_Ifs[a11],Nested_Ifs[ID],Nested_Ifs[[#This Row],[ID]])&lt;&gt;1,IF(AND(C2769=MIN(_xlfn._xlws.FILTER(Nested_Ifs[a11], Nested_Ifs[ID]=Nested_Ifs[[#This Row],[ID]])), OR(J2769=42,J2769=6,J2769=7,J2769=8)),1,
IF(_xlfn.MINIFS(Nested_Ifs[a11],Nested_Ifs[ID],Nested_Ifs[[#This Row],[ID]])&lt;&gt;1,IF(AND(OR(C2769=MIN(_xlfn._xlws.FILTER(Nested_Ifs[a11], Nested_Ifs[ID]=Nested_Ifs[[#This Row],[ID]])), C2769 = "NA"), OR(J2769=42,J2769=6,J2769=7,J2769=8, J2769 = "NA")),"NA",0),0)),0)))</f>
        <v>0</v>
      </c>
      <c r="L2769">
        <v>2</v>
      </c>
      <c r="M2769">
        <v>2</v>
      </c>
      <c r="N2769" t="s">
        <v>0</v>
      </c>
      <c r="O2769" s="11">
        <f t="shared" si="43"/>
        <v>0</v>
      </c>
    </row>
    <row r="2770" spans="2:15" x14ac:dyDescent="0.3">
      <c r="B2770">
        <v>28997</v>
      </c>
      <c r="C2770">
        <v>4</v>
      </c>
      <c r="D2770">
        <v>2</v>
      </c>
      <c r="E2770">
        <v>3</v>
      </c>
      <c r="F2770">
        <v>14</v>
      </c>
      <c r="G2770">
        <v>6</v>
      </c>
      <c r="H2770" t="s">
        <v>0</v>
      </c>
      <c r="I2770" t="s">
        <v>0</v>
      </c>
      <c r="J2770" t="s">
        <v>0</v>
      </c>
      <c r="K2770" s="5" cm="1">
        <f t="array" ref="K2770">IF(AND(C2770=1,OR(J2770=42,J2770=6,J2770=7,J2770=8)),1,
IF(AND(OR(C2770=1,C2770="NA"),OR(J2770=42,J2770=6,J2770=7,J2770=8, J2770="NA")),"NA",
IF(_xlfn.MINIFS(Nested_Ifs[a11],Nested_Ifs[ID],Nested_Ifs[[#This Row],[ID]])&lt;&gt;1,IF(AND(C2770=MIN(_xlfn._xlws.FILTER(Nested_Ifs[a11], Nested_Ifs[ID]=Nested_Ifs[[#This Row],[ID]])), OR(J2770=42,J2770=6,J2770=7,J2770=8)),1,
IF(_xlfn.MINIFS(Nested_Ifs[a11],Nested_Ifs[ID],Nested_Ifs[[#This Row],[ID]])&lt;&gt;1,IF(AND(OR(C2770=MIN(_xlfn._xlws.FILTER(Nested_Ifs[a11], Nested_Ifs[ID]=Nested_Ifs[[#This Row],[ID]])), C2770 = "NA"), OR(J2770=42,J2770=6,J2770=7,J2770=8, J2770 = "NA")),"NA",0),0)),0)))</f>
        <v>0</v>
      </c>
      <c r="L2770">
        <v>2</v>
      </c>
      <c r="M2770">
        <v>2</v>
      </c>
      <c r="N2770" t="s">
        <v>0</v>
      </c>
      <c r="O2770" s="11">
        <f t="shared" si="43"/>
        <v>0</v>
      </c>
    </row>
    <row r="2771" spans="2:15" x14ac:dyDescent="0.3">
      <c r="B2771">
        <v>28997</v>
      </c>
      <c r="C2771">
        <v>5</v>
      </c>
      <c r="D2771">
        <v>1</v>
      </c>
      <c r="E2771">
        <v>3</v>
      </c>
      <c r="F2771">
        <v>12</v>
      </c>
      <c r="G2771">
        <v>98</v>
      </c>
      <c r="H2771" t="s">
        <v>0</v>
      </c>
      <c r="I2771" t="s">
        <v>0</v>
      </c>
      <c r="J2771" t="s">
        <v>0</v>
      </c>
      <c r="K2771" s="5" cm="1">
        <f t="array" ref="K2771">IF(AND(C2771=1,OR(J2771=42,J2771=6,J2771=7,J2771=8)),1,
IF(AND(OR(C2771=1,C2771="NA"),OR(J2771=42,J2771=6,J2771=7,J2771=8, J2771="NA")),"NA",
IF(_xlfn.MINIFS(Nested_Ifs[a11],Nested_Ifs[ID],Nested_Ifs[[#This Row],[ID]])&lt;&gt;1,IF(AND(C2771=MIN(_xlfn._xlws.FILTER(Nested_Ifs[a11], Nested_Ifs[ID]=Nested_Ifs[[#This Row],[ID]])), OR(J2771=42,J2771=6,J2771=7,J2771=8)),1,
IF(_xlfn.MINIFS(Nested_Ifs[a11],Nested_Ifs[ID],Nested_Ifs[[#This Row],[ID]])&lt;&gt;1,IF(AND(OR(C2771=MIN(_xlfn._xlws.FILTER(Nested_Ifs[a11], Nested_Ifs[ID]=Nested_Ifs[[#This Row],[ID]])), C2771 = "NA"), OR(J2771=42,J2771=6,J2771=7,J2771=8, J2771 = "NA")),"NA",0),0)),0)))</f>
        <v>0</v>
      </c>
      <c r="L2771">
        <v>2</v>
      </c>
      <c r="M2771">
        <v>2</v>
      </c>
      <c r="N2771" t="s">
        <v>0</v>
      </c>
      <c r="O2771" s="11">
        <f t="shared" si="43"/>
        <v>0</v>
      </c>
    </row>
    <row r="2772" spans="2:15" x14ac:dyDescent="0.3">
      <c r="B2772">
        <v>28997</v>
      </c>
      <c r="C2772">
        <v>6</v>
      </c>
      <c r="D2772">
        <v>1</v>
      </c>
      <c r="E2772">
        <v>3</v>
      </c>
      <c r="F2772">
        <v>10</v>
      </c>
      <c r="G2772">
        <v>98</v>
      </c>
      <c r="H2772" t="s">
        <v>0</v>
      </c>
      <c r="I2772" t="s">
        <v>0</v>
      </c>
      <c r="J2772" t="s">
        <v>0</v>
      </c>
      <c r="K2772" s="5" cm="1">
        <f t="array" ref="K2772">IF(AND(C2772=1,OR(J2772=42,J2772=6,J2772=7,J2772=8)),1,
IF(AND(OR(C2772=1,C2772="NA"),OR(J2772=42,J2772=6,J2772=7,J2772=8, J2772="NA")),"NA",
IF(_xlfn.MINIFS(Nested_Ifs[a11],Nested_Ifs[ID],Nested_Ifs[[#This Row],[ID]])&lt;&gt;1,IF(AND(C2772=MIN(_xlfn._xlws.FILTER(Nested_Ifs[a11], Nested_Ifs[ID]=Nested_Ifs[[#This Row],[ID]])), OR(J2772=42,J2772=6,J2772=7,J2772=8)),1,
IF(_xlfn.MINIFS(Nested_Ifs[a11],Nested_Ifs[ID],Nested_Ifs[[#This Row],[ID]])&lt;&gt;1,IF(AND(OR(C2772=MIN(_xlfn._xlws.FILTER(Nested_Ifs[a11], Nested_Ifs[ID]=Nested_Ifs[[#This Row],[ID]])), C2772 = "NA"), OR(J2772=42,J2772=6,J2772=7,J2772=8, J2772 = "NA")),"NA",0),0)),0)))</f>
        <v>0</v>
      </c>
      <c r="L2772">
        <v>2</v>
      </c>
      <c r="M2772">
        <v>2</v>
      </c>
      <c r="N2772" t="s">
        <v>0</v>
      </c>
      <c r="O2772" s="11">
        <f t="shared" si="43"/>
        <v>0</v>
      </c>
    </row>
    <row r="2773" spans="2:15" x14ac:dyDescent="0.3">
      <c r="B2773">
        <v>28997</v>
      </c>
      <c r="C2773">
        <v>7</v>
      </c>
      <c r="D2773">
        <v>1</v>
      </c>
      <c r="E2773">
        <v>3</v>
      </c>
      <c r="F2773">
        <v>2</v>
      </c>
      <c r="G2773">
        <v>98</v>
      </c>
      <c r="H2773">
        <v>2</v>
      </c>
      <c r="I2773">
        <v>8</v>
      </c>
      <c r="J2773" t="s">
        <v>0</v>
      </c>
      <c r="K2773" s="5" cm="1">
        <f t="array" ref="K2773">IF(AND(C2773=1,OR(J2773=42,J2773=6,J2773=7,J2773=8)),1,
IF(AND(OR(C2773=1,C2773="NA"),OR(J2773=42,J2773=6,J2773=7,J2773=8, J2773="NA")),"NA",
IF(_xlfn.MINIFS(Nested_Ifs[a11],Nested_Ifs[ID],Nested_Ifs[[#This Row],[ID]])&lt;&gt;1,IF(AND(C2773=MIN(_xlfn._xlws.FILTER(Nested_Ifs[a11], Nested_Ifs[ID]=Nested_Ifs[[#This Row],[ID]])), OR(J2773=42,J2773=6,J2773=7,J2773=8)),1,
IF(_xlfn.MINIFS(Nested_Ifs[a11],Nested_Ifs[ID],Nested_Ifs[[#This Row],[ID]])&lt;&gt;1,IF(AND(OR(C2773=MIN(_xlfn._xlws.FILTER(Nested_Ifs[a11], Nested_Ifs[ID]=Nested_Ifs[[#This Row],[ID]])), C2773 = "NA"), OR(J2773=42,J2773=6,J2773=7,J2773=8, J2773 = "NA")),"NA",0),0)),0)))</f>
        <v>0</v>
      </c>
      <c r="L2773">
        <v>2</v>
      </c>
      <c r="M2773">
        <v>2</v>
      </c>
      <c r="N2773" t="s">
        <v>0</v>
      </c>
      <c r="O2773" s="11">
        <f t="shared" si="43"/>
        <v>0</v>
      </c>
    </row>
    <row r="2774" spans="2:15" x14ac:dyDescent="0.3">
      <c r="B2774">
        <v>28998</v>
      </c>
      <c r="C2774">
        <v>1</v>
      </c>
      <c r="D2774">
        <v>1</v>
      </c>
      <c r="E2774">
        <v>1</v>
      </c>
      <c r="F2774">
        <v>53</v>
      </c>
      <c r="G2774">
        <v>1</v>
      </c>
      <c r="H2774" t="s">
        <v>0</v>
      </c>
      <c r="I2774" t="s">
        <v>0</v>
      </c>
      <c r="J2774">
        <v>1</v>
      </c>
      <c r="K2774" s="5" cm="1">
        <f t="array" ref="K2774">IF(AND(C2774=1,OR(J2774=42,J2774=6,J2774=7,J2774=8)),1,
IF(AND(OR(C2774=1,C2774="NA"),OR(J2774=42,J2774=6,J2774=7,J2774=8, J2774="NA")),"NA",
IF(_xlfn.MINIFS(Nested_Ifs[a11],Nested_Ifs[ID],Nested_Ifs[[#This Row],[ID]])&lt;&gt;1,IF(AND(C2774=MIN(_xlfn._xlws.FILTER(Nested_Ifs[a11], Nested_Ifs[ID]=Nested_Ifs[[#This Row],[ID]])), OR(J2774=42,J2774=6,J2774=7,J2774=8)),1,
IF(_xlfn.MINIFS(Nested_Ifs[a11],Nested_Ifs[ID],Nested_Ifs[[#This Row],[ID]])&lt;&gt;1,IF(AND(OR(C2774=MIN(_xlfn._xlws.FILTER(Nested_Ifs[a11], Nested_Ifs[ID]=Nested_Ifs[[#This Row],[ID]])), C2774 = "NA"), OR(J2774=42,J2774=6,J2774=7,J2774=8, J2774 = "NA")),"NA",0),0)),0)))</f>
        <v>0</v>
      </c>
      <c r="L2774">
        <v>2</v>
      </c>
      <c r="M2774">
        <v>2</v>
      </c>
      <c r="N2774" t="s">
        <v>0</v>
      </c>
      <c r="O2774" s="11">
        <f t="shared" si="43"/>
        <v>0</v>
      </c>
    </row>
    <row r="2775" spans="2:15" x14ac:dyDescent="0.3">
      <c r="B2775">
        <v>28998</v>
      </c>
      <c r="C2775">
        <v>2</v>
      </c>
      <c r="D2775">
        <v>2</v>
      </c>
      <c r="E2775">
        <v>2</v>
      </c>
      <c r="F2775">
        <v>48</v>
      </c>
      <c r="G2775">
        <v>1</v>
      </c>
      <c r="H2775" t="s">
        <v>0</v>
      </c>
      <c r="I2775" t="s">
        <v>0</v>
      </c>
      <c r="J2775">
        <v>1</v>
      </c>
      <c r="K2775" s="5" cm="1">
        <f t="array" ref="K2775">IF(AND(C2775=1,OR(J2775=42,J2775=6,J2775=7,J2775=8)),1,
IF(AND(OR(C2775=1,C2775="NA"),OR(J2775=42,J2775=6,J2775=7,J2775=8, J2775="NA")),"NA",
IF(_xlfn.MINIFS(Nested_Ifs[a11],Nested_Ifs[ID],Nested_Ifs[[#This Row],[ID]])&lt;&gt;1,IF(AND(C2775=MIN(_xlfn._xlws.FILTER(Nested_Ifs[a11], Nested_Ifs[ID]=Nested_Ifs[[#This Row],[ID]])), OR(J2775=42,J2775=6,J2775=7,J2775=8)),1,
IF(_xlfn.MINIFS(Nested_Ifs[a11],Nested_Ifs[ID],Nested_Ifs[[#This Row],[ID]])&lt;&gt;1,IF(AND(OR(C2775=MIN(_xlfn._xlws.FILTER(Nested_Ifs[a11], Nested_Ifs[ID]=Nested_Ifs[[#This Row],[ID]])), C2775 = "NA"), OR(J2775=42,J2775=6,J2775=7,J2775=8, J2775 = "NA")),"NA",0),0)),0)))</f>
        <v>0</v>
      </c>
      <c r="L2775">
        <v>2</v>
      </c>
      <c r="M2775">
        <v>2</v>
      </c>
      <c r="N2775" t="s">
        <v>0</v>
      </c>
      <c r="O2775" s="11">
        <f t="shared" si="43"/>
        <v>0</v>
      </c>
    </row>
    <row r="2776" spans="2:15" x14ac:dyDescent="0.3">
      <c r="B2776">
        <v>28998</v>
      </c>
      <c r="C2776">
        <v>4</v>
      </c>
      <c r="D2776">
        <v>1</v>
      </c>
      <c r="E2776">
        <v>3</v>
      </c>
      <c r="F2776">
        <v>16</v>
      </c>
      <c r="G2776">
        <v>6</v>
      </c>
      <c r="H2776" t="s">
        <v>0</v>
      </c>
      <c r="I2776" t="s">
        <v>0</v>
      </c>
      <c r="J2776" t="s">
        <v>0</v>
      </c>
      <c r="K2776" s="5" cm="1">
        <f t="array" ref="K2776">IF(AND(C2776=1,OR(J2776=42,J2776=6,J2776=7,J2776=8)),1,
IF(AND(OR(C2776=1,C2776="NA"),OR(J2776=42,J2776=6,J2776=7,J2776=8, J2776="NA")),"NA",
IF(_xlfn.MINIFS(Nested_Ifs[a11],Nested_Ifs[ID],Nested_Ifs[[#This Row],[ID]])&lt;&gt;1,IF(AND(C2776=MIN(_xlfn._xlws.FILTER(Nested_Ifs[a11], Nested_Ifs[ID]=Nested_Ifs[[#This Row],[ID]])), OR(J2776=42,J2776=6,J2776=7,J2776=8)),1,
IF(_xlfn.MINIFS(Nested_Ifs[a11],Nested_Ifs[ID],Nested_Ifs[[#This Row],[ID]])&lt;&gt;1,IF(AND(OR(C2776=MIN(_xlfn._xlws.FILTER(Nested_Ifs[a11], Nested_Ifs[ID]=Nested_Ifs[[#This Row],[ID]])), C2776 = "NA"), OR(J2776=42,J2776=6,J2776=7,J2776=8, J2776 = "NA")),"NA",0),0)),0)))</f>
        <v>0</v>
      </c>
      <c r="L2776">
        <v>1</v>
      </c>
      <c r="M2776">
        <v>2</v>
      </c>
      <c r="N2776" t="s">
        <v>0</v>
      </c>
      <c r="O2776" s="11">
        <f t="shared" si="43"/>
        <v>0</v>
      </c>
    </row>
    <row r="2777" spans="2:15" x14ac:dyDescent="0.3">
      <c r="B2777">
        <v>28998</v>
      </c>
      <c r="C2777">
        <v>5</v>
      </c>
      <c r="D2777">
        <v>2</v>
      </c>
      <c r="E2777">
        <v>3</v>
      </c>
      <c r="F2777">
        <v>12</v>
      </c>
      <c r="G2777">
        <v>98</v>
      </c>
      <c r="H2777" t="s">
        <v>0</v>
      </c>
      <c r="I2777" t="s">
        <v>0</v>
      </c>
      <c r="J2777" t="s">
        <v>0</v>
      </c>
      <c r="K2777" s="5" cm="1">
        <f t="array" ref="K2777">IF(AND(C2777=1,OR(J2777=42,J2777=6,J2777=7,J2777=8)),1,
IF(AND(OR(C2777=1,C2777="NA"),OR(J2777=42,J2777=6,J2777=7,J2777=8, J2777="NA")),"NA",
IF(_xlfn.MINIFS(Nested_Ifs[a11],Nested_Ifs[ID],Nested_Ifs[[#This Row],[ID]])&lt;&gt;1,IF(AND(C2777=MIN(_xlfn._xlws.FILTER(Nested_Ifs[a11], Nested_Ifs[ID]=Nested_Ifs[[#This Row],[ID]])), OR(J2777=42,J2777=6,J2777=7,J2777=8)),1,
IF(_xlfn.MINIFS(Nested_Ifs[a11],Nested_Ifs[ID],Nested_Ifs[[#This Row],[ID]])&lt;&gt;1,IF(AND(OR(C2777=MIN(_xlfn._xlws.FILTER(Nested_Ifs[a11], Nested_Ifs[ID]=Nested_Ifs[[#This Row],[ID]])), C2777 = "NA"), OR(J2777=42,J2777=6,J2777=7,J2777=8, J2777 = "NA")),"NA",0),0)),0)))</f>
        <v>0</v>
      </c>
      <c r="L2777">
        <v>1</v>
      </c>
      <c r="M2777">
        <v>2</v>
      </c>
      <c r="N2777" t="s">
        <v>0</v>
      </c>
      <c r="O2777" s="11">
        <f t="shared" si="43"/>
        <v>0</v>
      </c>
    </row>
    <row r="2778" spans="2:15" x14ac:dyDescent="0.3">
      <c r="B2778">
        <v>28999</v>
      </c>
      <c r="C2778">
        <v>1</v>
      </c>
      <c r="D2778">
        <v>2</v>
      </c>
      <c r="E2778">
        <v>1</v>
      </c>
      <c r="F2778">
        <v>45</v>
      </c>
      <c r="G2778">
        <v>3</v>
      </c>
      <c r="H2778" t="s">
        <v>0</v>
      </c>
      <c r="I2778" t="s">
        <v>0</v>
      </c>
      <c r="J2778">
        <v>3</v>
      </c>
      <c r="K2778" s="5" cm="1">
        <f t="array" ref="K2778">IF(AND(C2778=1,OR(J2778=42,J2778=6,J2778=7,J2778=8)),1,
IF(AND(OR(C2778=1,C2778="NA"),OR(J2778=42,J2778=6,J2778=7,J2778=8, J2778="NA")),"NA",
IF(_xlfn.MINIFS(Nested_Ifs[a11],Nested_Ifs[ID],Nested_Ifs[[#This Row],[ID]])&lt;&gt;1,IF(AND(C2778=MIN(_xlfn._xlws.FILTER(Nested_Ifs[a11], Nested_Ifs[ID]=Nested_Ifs[[#This Row],[ID]])), OR(J2778=42,J2778=6,J2778=7,J2778=8)),1,
IF(_xlfn.MINIFS(Nested_Ifs[a11],Nested_Ifs[ID],Nested_Ifs[[#This Row],[ID]])&lt;&gt;1,IF(AND(OR(C2778=MIN(_xlfn._xlws.FILTER(Nested_Ifs[a11], Nested_Ifs[ID]=Nested_Ifs[[#This Row],[ID]])), C2778 = "NA"), OR(J2778=42,J2778=6,J2778=7,J2778=8, J2778 = "NA")),"NA",0),0)),0)))</f>
        <v>0</v>
      </c>
      <c r="L2778">
        <v>2</v>
      </c>
      <c r="M2778">
        <v>2</v>
      </c>
      <c r="N2778" t="s">
        <v>0</v>
      </c>
      <c r="O2778" s="11">
        <f t="shared" si="43"/>
        <v>0</v>
      </c>
    </row>
    <row r="2779" spans="2:15" x14ac:dyDescent="0.3">
      <c r="B2779">
        <v>28999</v>
      </c>
      <c r="C2779">
        <v>2</v>
      </c>
      <c r="D2779">
        <v>1</v>
      </c>
      <c r="E2779">
        <v>3</v>
      </c>
      <c r="F2779">
        <v>18</v>
      </c>
      <c r="G2779">
        <v>6</v>
      </c>
      <c r="H2779" t="s">
        <v>0</v>
      </c>
      <c r="I2779" t="s">
        <v>0</v>
      </c>
      <c r="J2779">
        <v>5</v>
      </c>
      <c r="K2779" s="5" cm="1">
        <f t="array" ref="K2779">IF(AND(C2779=1,OR(J2779=42,J2779=6,J2779=7,J2779=8)),1,
IF(AND(OR(C2779=1,C2779="NA"),OR(J2779=42,J2779=6,J2779=7,J2779=8, J2779="NA")),"NA",
IF(_xlfn.MINIFS(Nested_Ifs[a11],Nested_Ifs[ID],Nested_Ifs[[#This Row],[ID]])&lt;&gt;1,IF(AND(C2779=MIN(_xlfn._xlws.FILTER(Nested_Ifs[a11], Nested_Ifs[ID]=Nested_Ifs[[#This Row],[ID]])), OR(J2779=42,J2779=6,J2779=7,J2779=8)),1,
IF(_xlfn.MINIFS(Nested_Ifs[a11],Nested_Ifs[ID],Nested_Ifs[[#This Row],[ID]])&lt;&gt;1,IF(AND(OR(C2779=MIN(_xlfn._xlws.FILTER(Nested_Ifs[a11], Nested_Ifs[ID]=Nested_Ifs[[#This Row],[ID]])), C2779 = "NA"), OR(J2779=42,J2779=6,J2779=7,J2779=8, J2779 = "NA")),"NA",0),0)),0)))</f>
        <v>0</v>
      </c>
      <c r="L2779">
        <v>2</v>
      </c>
      <c r="M2779">
        <v>2</v>
      </c>
      <c r="N2779" t="s">
        <v>0</v>
      </c>
      <c r="O2779" s="11">
        <f t="shared" si="43"/>
        <v>0</v>
      </c>
    </row>
    <row r="2780" spans="2:15" x14ac:dyDescent="0.3">
      <c r="B2780">
        <v>29000</v>
      </c>
      <c r="C2780">
        <v>1</v>
      </c>
      <c r="D2780">
        <v>1</v>
      </c>
      <c r="E2780">
        <v>1</v>
      </c>
      <c r="F2780">
        <v>61</v>
      </c>
      <c r="G2780">
        <v>1</v>
      </c>
      <c r="H2780" t="s">
        <v>0</v>
      </c>
      <c r="I2780" t="s">
        <v>0</v>
      </c>
      <c r="J2780">
        <v>5</v>
      </c>
      <c r="K2780" s="5" cm="1">
        <f t="array" ref="K2780">IF(AND(C2780=1,OR(J2780=42,J2780=6,J2780=7,J2780=8)),1,
IF(AND(OR(C2780=1,C2780="NA"),OR(J2780=42,J2780=6,J2780=7,J2780=8, J2780="NA")),"NA",
IF(_xlfn.MINIFS(Nested_Ifs[a11],Nested_Ifs[ID],Nested_Ifs[[#This Row],[ID]])&lt;&gt;1,IF(AND(C2780=MIN(_xlfn._xlws.FILTER(Nested_Ifs[a11], Nested_Ifs[ID]=Nested_Ifs[[#This Row],[ID]])), OR(J2780=42,J2780=6,J2780=7,J2780=8)),1,
IF(_xlfn.MINIFS(Nested_Ifs[a11],Nested_Ifs[ID],Nested_Ifs[[#This Row],[ID]])&lt;&gt;1,IF(AND(OR(C2780=MIN(_xlfn._xlws.FILTER(Nested_Ifs[a11], Nested_Ifs[ID]=Nested_Ifs[[#This Row],[ID]])), C2780 = "NA"), OR(J2780=42,J2780=6,J2780=7,J2780=8, J2780 = "NA")),"NA",0),0)),0)))</f>
        <v>0</v>
      </c>
      <c r="L2780">
        <v>2</v>
      </c>
      <c r="M2780">
        <v>2</v>
      </c>
      <c r="N2780" t="s">
        <v>0</v>
      </c>
      <c r="O2780" s="11">
        <f t="shared" si="43"/>
        <v>0</v>
      </c>
    </row>
    <row r="2781" spans="2:15" x14ac:dyDescent="0.3">
      <c r="B2781">
        <v>29000</v>
      </c>
      <c r="C2781">
        <v>2</v>
      </c>
      <c r="D2781">
        <v>2</v>
      </c>
      <c r="E2781">
        <v>2</v>
      </c>
      <c r="F2781">
        <v>52</v>
      </c>
      <c r="G2781">
        <v>1</v>
      </c>
      <c r="H2781" t="s">
        <v>0</v>
      </c>
      <c r="I2781" t="s">
        <v>0</v>
      </c>
      <c r="J2781">
        <v>5</v>
      </c>
      <c r="K2781" s="5" cm="1">
        <f t="array" ref="K2781">IF(AND(C2781=1,OR(J2781=42,J2781=6,J2781=7,J2781=8)),1,
IF(AND(OR(C2781=1,C2781="NA"),OR(J2781=42,J2781=6,J2781=7,J2781=8, J2781="NA")),"NA",
IF(_xlfn.MINIFS(Nested_Ifs[a11],Nested_Ifs[ID],Nested_Ifs[[#This Row],[ID]])&lt;&gt;1,IF(AND(C2781=MIN(_xlfn._xlws.FILTER(Nested_Ifs[a11], Nested_Ifs[ID]=Nested_Ifs[[#This Row],[ID]])), OR(J2781=42,J2781=6,J2781=7,J2781=8)),1,
IF(_xlfn.MINIFS(Nested_Ifs[a11],Nested_Ifs[ID],Nested_Ifs[[#This Row],[ID]])&lt;&gt;1,IF(AND(OR(C2781=MIN(_xlfn._xlws.FILTER(Nested_Ifs[a11], Nested_Ifs[ID]=Nested_Ifs[[#This Row],[ID]])), C2781 = "NA"), OR(J2781=42,J2781=6,J2781=7,J2781=8, J2781 = "NA")),"NA",0),0)),0)))</f>
        <v>0</v>
      </c>
      <c r="L2781">
        <v>2</v>
      </c>
      <c r="M2781">
        <v>2</v>
      </c>
      <c r="N2781" t="s">
        <v>0</v>
      </c>
      <c r="O2781" s="11">
        <f t="shared" si="43"/>
        <v>0</v>
      </c>
    </row>
    <row r="2782" spans="2:15" x14ac:dyDescent="0.3">
      <c r="B2782">
        <v>29000</v>
      </c>
      <c r="C2782">
        <v>3</v>
      </c>
      <c r="D2782">
        <v>1</v>
      </c>
      <c r="E2782">
        <v>3</v>
      </c>
      <c r="F2782">
        <v>25</v>
      </c>
      <c r="G2782">
        <v>1</v>
      </c>
      <c r="H2782" t="s">
        <v>0</v>
      </c>
      <c r="I2782" t="s">
        <v>0</v>
      </c>
      <c r="J2782">
        <v>5</v>
      </c>
      <c r="K2782" s="5" cm="1">
        <f t="array" ref="K2782">IF(AND(C2782=1,OR(J2782=42,J2782=6,J2782=7,J2782=8)),1,
IF(AND(OR(C2782=1,C2782="NA"),OR(J2782=42,J2782=6,J2782=7,J2782=8, J2782="NA")),"NA",
IF(_xlfn.MINIFS(Nested_Ifs[a11],Nested_Ifs[ID],Nested_Ifs[[#This Row],[ID]])&lt;&gt;1,IF(AND(C2782=MIN(_xlfn._xlws.FILTER(Nested_Ifs[a11], Nested_Ifs[ID]=Nested_Ifs[[#This Row],[ID]])), OR(J2782=42,J2782=6,J2782=7,J2782=8)),1,
IF(_xlfn.MINIFS(Nested_Ifs[a11],Nested_Ifs[ID],Nested_Ifs[[#This Row],[ID]])&lt;&gt;1,IF(AND(OR(C2782=MIN(_xlfn._xlws.FILTER(Nested_Ifs[a11], Nested_Ifs[ID]=Nested_Ifs[[#This Row],[ID]])), C2782 = "NA"), OR(J2782=42,J2782=6,J2782=7,J2782=8, J2782 = "NA")),"NA",0),0)),0)))</f>
        <v>0</v>
      </c>
      <c r="L2782">
        <v>2</v>
      </c>
      <c r="M2782">
        <v>2</v>
      </c>
      <c r="N2782" t="s">
        <v>0</v>
      </c>
      <c r="O2782" s="11">
        <f t="shared" si="43"/>
        <v>0</v>
      </c>
    </row>
    <row r="2783" spans="2:15" x14ac:dyDescent="0.3">
      <c r="B2783">
        <v>29000</v>
      </c>
      <c r="C2783">
        <v>5</v>
      </c>
      <c r="D2783">
        <v>1</v>
      </c>
      <c r="E2783">
        <v>3</v>
      </c>
      <c r="F2783">
        <v>17</v>
      </c>
      <c r="G2783">
        <v>6</v>
      </c>
      <c r="H2783" t="s">
        <v>0</v>
      </c>
      <c r="I2783" t="s">
        <v>0</v>
      </c>
      <c r="J2783" t="s">
        <v>0</v>
      </c>
      <c r="K2783" s="5" cm="1">
        <f t="array" ref="K2783">IF(AND(C2783=1,OR(J2783=42,J2783=6,J2783=7,J2783=8)),1,
IF(AND(OR(C2783=1,C2783="NA"),OR(J2783=42,J2783=6,J2783=7,J2783=8, J2783="NA")),"NA",
IF(_xlfn.MINIFS(Nested_Ifs[a11],Nested_Ifs[ID],Nested_Ifs[[#This Row],[ID]])&lt;&gt;1,IF(AND(C2783=MIN(_xlfn._xlws.FILTER(Nested_Ifs[a11], Nested_Ifs[ID]=Nested_Ifs[[#This Row],[ID]])), OR(J2783=42,J2783=6,J2783=7,J2783=8)),1,
IF(_xlfn.MINIFS(Nested_Ifs[a11],Nested_Ifs[ID],Nested_Ifs[[#This Row],[ID]])&lt;&gt;1,IF(AND(OR(C2783=MIN(_xlfn._xlws.FILTER(Nested_Ifs[a11], Nested_Ifs[ID]=Nested_Ifs[[#This Row],[ID]])), C2783 = "NA"), OR(J2783=42,J2783=6,J2783=7,J2783=8, J2783 = "NA")),"NA",0),0)),0)))</f>
        <v>0</v>
      </c>
      <c r="L2783">
        <v>2</v>
      </c>
      <c r="M2783">
        <v>2</v>
      </c>
      <c r="N2783" t="s">
        <v>0</v>
      </c>
      <c r="O2783" s="11">
        <f t="shared" si="43"/>
        <v>0</v>
      </c>
    </row>
    <row r="2784" spans="2:15" x14ac:dyDescent="0.3">
      <c r="B2784">
        <v>29000</v>
      </c>
      <c r="C2784">
        <v>6</v>
      </c>
      <c r="D2784">
        <v>2</v>
      </c>
      <c r="E2784">
        <v>4</v>
      </c>
      <c r="F2784">
        <v>24</v>
      </c>
      <c r="G2784">
        <v>1</v>
      </c>
      <c r="H2784" t="s">
        <v>0</v>
      </c>
      <c r="I2784" t="s">
        <v>0</v>
      </c>
      <c r="J2784">
        <v>5</v>
      </c>
      <c r="K2784" s="5" cm="1">
        <f t="array" ref="K2784">IF(AND(C2784=1,OR(J2784=42,J2784=6,J2784=7,J2784=8)),1,
IF(AND(OR(C2784=1,C2784="NA"),OR(J2784=42,J2784=6,J2784=7,J2784=8, J2784="NA")),"NA",
IF(_xlfn.MINIFS(Nested_Ifs[a11],Nested_Ifs[ID],Nested_Ifs[[#This Row],[ID]])&lt;&gt;1,IF(AND(C2784=MIN(_xlfn._xlws.FILTER(Nested_Ifs[a11], Nested_Ifs[ID]=Nested_Ifs[[#This Row],[ID]])), OR(J2784=42,J2784=6,J2784=7,J2784=8)),1,
IF(_xlfn.MINIFS(Nested_Ifs[a11],Nested_Ifs[ID],Nested_Ifs[[#This Row],[ID]])&lt;&gt;1,IF(AND(OR(C2784=MIN(_xlfn._xlws.FILTER(Nested_Ifs[a11], Nested_Ifs[ID]=Nested_Ifs[[#This Row],[ID]])), C2784 = "NA"), OR(J2784=42,J2784=6,J2784=7,J2784=8, J2784 = "NA")),"NA",0),0)),0)))</f>
        <v>0</v>
      </c>
      <c r="L2784">
        <v>2</v>
      </c>
      <c r="M2784">
        <v>2</v>
      </c>
      <c r="N2784" t="s">
        <v>0</v>
      </c>
      <c r="O2784" s="11">
        <f t="shared" si="43"/>
        <v>0</v>
      </c>
    </row>
    <row r="2785" spans="2:15" x14ac:dyDescent="0.3">
      <c r="B2785">
        <v>29001</v>
      </c>
      <c r="C2785">
        <v>1</v>
      </c>
      <c r="D2785">
        <v>1</v>
      </c>
      <c r="E2785">
        <v>1</v>
      </c>
      <c r="F2785">
        <v>54</v>
      </c>
      <c r="G2785">
        <v>3</v>
      </c>
      <c r="H2785" t="s">
        <v>0</v>
      </c>
      <c r="I2785" t="s">
        <v>0</v>
      </c>
      <c r="J2785">
        <v>3</v>
      </c>
      <c r="K2785" s="5" cm="1">
        <f t="array" ref="K2785">IF(AND(C2785=1,OR(J2785=42,J2785=6,J2785=7,J2785=8)),1,
IF(AND(OR(C2785=1,C2785="NA"),OR(J2785=42,J2785=6,J2785=7,J2785=8, J2785="NA")),"NA",
IF(_xlfn.MINIFS(Nested_Ifs[a11],Nested_Ifs[ID],Nested_Ifs[[#This Row],[ID]])&lt;&gt;1,IF(AND(C2785=MIN(_xlfn._xlws.FILTER(Nested_Ifs[a11], Nested_Ifs[ID]=Nested_Ifs[[#This Row],[ID]])), OR(J2785=42,J2785=6,J2785=7,J2785=8)),1,
IF(_xlfn.MINIFS(Nested_Ifs[a11],Nested_Ifs[ID],Nested_Ifs[[#This Row],[ID]])&lt;&gt;1,IF(AND(OR(C2785=MIN(_xlfn._xlws.FILTER(Nested_Ifs[a11], Nested_Ifs[ID]=Nested_Ifs[[#This Row],[ID]])), C2785 = "NA"), OR(J2785=42,J2785=6,J2785=7,J2785=8, J2785 = "NA")),"NA",0),0)),0)))</f>
        <v>0</v>
      </c>
      <c r="L2785">
        <v>2</v>
      </c>
      <c r="M2785">
        <v>2</v>
      </c>
      <c r="N2785" t="s">
        <v>0</v>
      </c>
      <c r="O2785" s="11">
        <f t="shared" si="43"/>
        <v>0</v>
      </c>
    </row>
    <row r="2786" spans="2:15" x14ac:dyDescent="0.3">
      <c r="B2786">
        <v>29001</v>
      </c>
      <c r="C2786">
        <v>2</v>
      </c>
      <c r="D2786">
        <v>1</v>
      </c>
      <c r="E2786">
        <v>3</v>
      </c>
      <c r="F2786">
        <v>27</v>
      </c>
      <c r="G2786">
        <v>6</v>
      </c>
      <c r="H2786" t="s">
        <v>0</v>
      </c>
      <c r="I2786" t="s">
        <v>0</v>
      </c>
      <c r="J2786">
        <v>5</v>
      </c>
      <c r="K2786" s="5" cm="1">
        <f t="array" ref="K2786">IF(AND(C2786=1,OR(J2786=42,J2786=6,J2786=7,J2786=8)),1,
IF(AND(OR(C2786=1,C2786="NA"),OR(J2786=42,J2786=6,J2786=7,J2786=8, J2786="NA")),"NA",
IF(_xlfn.MINIFS(Nested_Ifs[a11],Nested_Ifs[ID],Nested_Ifs[[#This Row],[ID]])&lt;&gt;1,IF(AND(C2786=MIN(_xlfn._xlws.FILTER(Nested_Ifs[a11], Nested_Ifs[ID]=Nested_Ifs[[#This Row],[ID]])), OR(J2786=42,J2786=6,J2786=7,J2786=8)),1,
IF(_xlfn.MINIFS(Nested_Ifs[a11],Nested_Ifs[ID],Nested_Ifs[[#This Row],[ID]])&lt;&gt;1,IF(AND(OR(C2786=MIN(_xlfn._xlws.FILTER(Nested_Ifs[a11], Nested_Ifs[ID]=Nested_Ifs[[#This Row],[ID]])), C2786 = "NA"), OR(J2786=42,J2786=6,J2786=7,J2786=8, J2786 = "NA")),"NA",0),0)),0)))</f>
        <v>0</v>
      </c>
      <c r="L2786">
        <v>2</v>
      </c>
      <c r="M2786">
        <v>2</v>
      </c>
      <c r="N2786" t="s">
        <v>0</v>
      </c>
      <c r="O2786" s="11">
        <f t="shared" si="43"/>
        <v>0</v>
      </c>
    </row>
    <row r="2787" spans="2:15" x14ac:dyDescent="0.3">
      <c r="B2787">
        <v>29001</v>
      </c>
      <c r="C2787">
        <v>3</v>
      </c>
      <c r="D2787">
        <v>2</v>
      </c>
      <c r="E2787">
        <v>4</v>
      </c>
      <c r="F2787">
        <v>21</v>
      </c>
      <c r="G2787">
        <v>1</v>
      </c>
      <c r="H2787" t="s">
        <v>0</v>
      </c>
      <c r="I2787" t="s">
        <v>0</v>
      </c>
      <c r="J2787">
        <v>5</v>
      </c>
      <c r="K2787" s="5" cm="1">
        <f t="array" ref="K2787">IF(AND(C2787=1,OR(J2787=42,J2787=6,J2787=7,J2787=8)),1,
IF(AND(OR(C2787=1,C2787="NA"),OR(J2787=42,J2787=6,J2787=7,J2787=8, J2787="NA")),"NA",
IF(_xlfn.MINIFS(Nested_Ifs[a11],Nested_Ifs[ID],Nested_Ifs[[#This Row],[ID]])&lt;&gt;1,IF(AND(C2787=MIN(_xlfn._xlws.FILTER(Nested_Ifs[a11], Nested_Ifs[ID]=Nested_Ifs[[#This Row],[ID]])), OR(J2787=42,J2787=6,J2787=7,J2787=8)),1,
IF(_xlfn.MINIFS(Nested_Ifs[a11],Nested_Ifs[ID],Nested_Ifs[[#This Row],[ID]])&lt;&gt;1,IF(AND(OR(C2787=MIN(_xlfn._xlws.FILTER(Nested_Ifs[a11], Nested_Ifs[ID]=Nested_Ifs[[#This Row],[ID]])), C2787 = "NA"), OR(J2787=42,J2787=6,J2787=7,J2787=8, J2787 = "NA")),"NA",0),0)),0)))</f>
        <v>0</v>
      </c>
      <c r="L2787">
        <v>2</v>
      </c>
      <c r="M2787">
        <v>2</v>
      </c>
      <c r="N2787" t="s">
        <v>0</v>
      </c>
      <c r="O2787" s="11">
        <f t="shared" si="43"/>
        <v>0</v>
      </c>
    </row>
    <row r="2788" spans="2:15" x14ac:dyDescent="0.3">
      <c r="B2788">
        <v>29002</v>
      </c>
      <c r="C2788">
        <v>1</v>
      </c>
      <c r="D2788">
        <v>1</v>
      </c>
      <c r="E2788">
        <v>1</v>
      </c>
      <c r="F2788">
        <v>67</v>
      </c>
      <c r="G2788">
        <v>5</v>
      </c>
      <c r="H2788" t="s">
        <v>0</v>
      </c>
      <c r="I2788" t="s">
        <v>0</v>
      </c>
      <c r="J2788">
        <v>5</v>
      </c>
      <c r="K2788" s="5" cm="1">
        <f t="array" ref="K2788">IF(AND(C2788=1,OR(J2788=42,J2788=6,J2788=7,J2788=8)),1,
IF(AND(OR(C2788=1,C2788="NA"),OR(J2788=42,J2788=6,J2788=7,J2788=8, J2788="NA")),"NA",
IF(_xlfn.MINIFS(Nested_Ifs[a11],Nested_Ifs[ID],Nested_Ifs[[#This Row],[ID]])&lt;&gt;1,IF(AND(C2788=MIN(_xlfn._xlws.FILTER(Nested_Ifs[a11], Nested_Ifs[ID]=Nested_Ifs[[#This Row],[ID]])), OR(J2788=42,J2788=6,J2788=7,J2788=8)),1,
IF(_xlfn.MINIFS(Nested_Ifs[a11],Nested_Ifs[ID],Nested_Ifs[[#This Row],[ID]])&lt;&gt;1,IF(AND(OR(C2788=MIN(_xlfn._xlws.FILTER(Nested_Ifs[a11], Nested_Ifs[ID]=Nested_Ifs[[#This Row],[ID]])), C2788 = "NA"), OR(J2788=42,J2788=6,J2788=7,J2788=8, J2788 = "NA")),"NA",0),0)),0)))</f>
        <v>0</v>
      </c>
      <c r="L2788">
        <v>2</v>
      </c>
      <c r="M2788">
        <v>2</v>
      </c>
      <c r="N2788" t="s">
        <v>0</v>
      </c>
      <c r="O2788" s="11">
        <f t="shared" si="43"/>
        <v>0</v>
      </c>
    </row>
    <row r="2789" spans="2:15" x14ac:dyDescent="0.3">
      <c r="B2789">
        <v>29004</v>
      </c>
      <c r="C2789">
        <v>1</v>
      </c>
      <c r="D2789">
        <v>1</v>
      </c>
      <c r="E2789">
        <v>1</v>
      </c>
      <c r="F2789">
        <v>45</v>
      </c>
      <c r="G2789">
        <v>1</v>
      </c>
      <c r="H2789" t="s">
        <v>0</v>
      </c>
      <c r="I2789" t="s">
        <v>0</v>
      </c>
      <c r="J2789">
        <v>5</v>
      </c>
      <c r="K2789" s="5" cm="1">
        <f t="array" ref="K2789">IF(AND(C2789=1,OR(J2789=42,J2789=6,J2789=7,J2789=8)),1,
IF(AND(OR(C2789=1,C2789="NA"),OR(J2789=42,J2789=6,J2789=7,J2789=8, J2789="NA")),"NA",
IF(_xlfn.MINIFS(Nested_Ifs[a11],Nested_Ifs[ID],Nested_Ifs[[#This Row],[ID]])&lt;&gt;1,IF(AND(C2789=MIN(_xlfn._xlws.FILTER(Nested_Ifs[a11], Nested_Ifs[ID]=Nested_Ifs[[#This Row],[ID]])), OR(J2789=42,J2789=6,J2789=7,J2789=8)),1,
IF(_xlfn.MINIFS(Nested_Ifs[a11],Nested_Ifs[ID],Nested_Ifs[[#This Row],[ID]])&lt;&gt;1,IF(AND(OR(C2789=MIN(_xlfn._xlws.FILTER(Nested_Ifs[a11], Nested_Ifs[ID]=Nested_Ifs[[#This Row],[ID]])), C2789 = "NA"), OR(J2789=42,J2789=6,J2789=7,J2789=8, J2789 = "NA")),"NA",0),0)),0)))</f>
        <v>0</v>
      </c>
      <c r="L2789">
        <v>2</v>
      </c>
      <c r="M2789">
        <v>2</v>
      </c>
      <c r="N2789" t="s">
        <v>0</v>
      </c>
      <c r="O2789" s="11">
        <f t="shared" si="43"/>
        <v>0</v>
      </c>
    </row>
    <row r="2790" spans="2:15" x14ac:dyDescent="0.3">
      <c r="B2790">
        <v>29004</v>
      </c>
      <c r="C2790">
        <v>2</v>
      </c>
      <c r="D2790">
        <v>2</v>
      </c>
      <c r="E2790">
        <v>2</v>
      </c>
      <c r="F2790">
        <v>39</v>
      </c>
      <c r="G2790">
        <v>1</v>
      </c>
      <c r="H2790" t="s">
        <v>0</v>
      </c>
      <c r="I2790" t="s">
        <v>0</v>
      </c>
      <c r="J2790">
        <v>5</v>
      </c>
      <c r="K2790" s="5" cm="1">
        <f t="array" ref="K2790">IF(AND(C2790=1,OR(J2790=42,J2790=6,J2790=7,J2790=8)),1,
IF(AND(OR(C2790=1,C2790="NA"),OR(J2790=42,J2790=6,J2790=7,J2790=8, J2790="NA")),"NA",
IF(_xlfn.MINIFS(Nested_Ifs[a11],Nested_Ifs[ID],Nested_Ifs[[#This Row],[ID]])&lt;&gt;1,IF(AND(C2790=MIN(_xlfn._xlws.FILTER(Nested_Ifs[a11], Nested_Ifs[ID]=Nested_Ifs[[#This Row],[ID]])), OR(J2790=42,J2790=6,J2790=7,J2790=8)),1,
IF(_xlfn.MINIFS(Nested_Ifs[a11],Nested_Ifs[ID],Nested_Ifs[[#This Row],[ID]])&lt;&gt;1,IF(AND(OR(C2790=MIN(_xlfn._xlws.FILTER(Nested_Ifs[a11], Nested_Ifs[ID]=Nested_Ifs[[#This Row],[ID]])), C2790 = "NA"), OR(J2790=42,J2790=6,J2790=7,J2790=8, J2790 = "NA")),"NA",0),0)),0)))</f>
        <v>0</v>
      </c>
      <c r="L2790">
        <v>2</v>
      </c>
      <c r="M2790">
        <v>2</v>
      </c>
      <c r="N2790" t="s">
        <v>0</v>
      </c>
      <c r="O2790" s="11">
        <f t="shared" si="43"/>
        <v>0</v>
      </c>
    </row>
    <row r="2791" spans="2:15" x14ac:dyDescent="0.3">
      <c r="B2791">
        <v>29004</v>
      </c>
      <c r="C2791">
        <v>3</v>
      </c>
      <c r="D2791">
        <v>1</v>
      </c>
      <c r="E2791">
        <v>3</v>
      </c>
      <c r="F2791">
        <v>21</v>
      </c>
      <c r="G2791">
        <v>6</v>
      </c>
      <c r="H2791" t="s">
        <v>0</v>
      </c>
      <c r="I2791" t="s">
        <v>0</v>
      </c>
      <c r="J2791">
        <v>5</v>
      </c>
      <c r="K2791" s="5" cm="1">
        <f t="array" ref="K2791">IF(AND(C2791=1,OR(J2791=42,J2791=6,J2791=7,J2791=8)),1,
IF(AND(OR(C2791=1,C2791="NA"),OR(J2791=42,J2791=6,J2791=7,J2791=8, J2791="NA")),"NA",
IF(_xlfn.MINIFS(Nested_Ifs[a11],Nested_Ifs[ID],Nested_Ifs[[#This Row],[ID]])&lt;&gt;1,IF(AND(C2791=MIN(_xlfn._xlws.FILTER(Nested_Ifs[a11], Nested_Ifs[ID]=Nested_Ifs[[#This Row],[ID]])), OR(J2791=42,J2791=6,J2791=7,J2791=8)),1,
IF(_xlfn.MINIFS(Nested_Ifs[a11],Nested_Ifs[ID],Nested_Ifs[[#This Row],[ID]])&lt;&gt;1,IF(AND(OR(C2791=MIN(_xlfn._xlws.FILTER(Nested_Ifs[a11], Nested_Ifs[ID]=Nested_Ifs[[#This Row],[ID]])), C2791 = "NA"), OR(J2791=42,J2791=6,J2791=7,J2791=8, J2791 = "NA")),"NA",0),0)),0)))</f>
        <v>0</v>
      </c>
      <c r="L2791">
        <v>2</v>
      </c>
      <c r="M2791">
        <v>2</v>
      </c>
      <c r="N2791" t="s">
        <v>0</v>
      </c>
      <c r="O2791" s="11">
        <f t="shared" si="43"/>
        <v>0</v>
      </c>
    </row>
    <row r="2792" spans="2:15" x14ac:dyDescent="0.3">
      <c r="B2792">
        <v>29004</v>
      </c>
      <c r="C2792">
        <v>4</v>
      </c>
      <c r="D2792">
        <v>2</v>
      </c>
      <c r="E2792">
        <v>3</v>
      </c>
      <c r="F2792">
        <v>19</v>
      </c>
      <c r="G2792">
        <v>6</v>
      </c>
      <c r="H2792" t="s">
        <v>0</v>
      </c>
      <c r="I2792" t="s">
        <v>0</v>
      </c>
      <c r="J2792">
        <v>5</v>
      </c>
      <c r="K2792" s="5" cm="1">
        <f t="array" ref="K2792">IF(AND(C2792=1,OR(J2792=42,J2792=6,J2792=7,J2792=8)),1,
IF(AND(OR(C2792=1,C2792="NA"),OR(J2792=42,J2792=6,J2792=7,J2792=8, J2792="NA")),"NA",
IF(_xlfn.MINIFS(Nested_Ifs[a11],Nested_Ifs[ID],Nested_Ifs[[#This Row],[ID]])&lt;&gt;1,IF(AND(C2792=MIN(_xlfn._xlws.FILTER(Nested_Ifs[a11], Nested_Ifs[ID]=Nested_Ifs[[#This Row],[ID]])), OR(J2792=42,J2792=6,J2792=7,J2792=8)),1,
IF(_xlfn.MINIFS(Nested_Ifs[a11],Nested_Ifs[ID],Nested_Ifs[[#This Row],[ID]])&lt;&gt;1,IF(AND(OR(C2792=MIN(_xlfn._xlws.FILTER(Nested_Ifs[a11], Nested_Ifs[ID]=Nested_Ifs[[#This Row],[ID]])), C2792 = "NA"), OR(J2792=42,J2792=6,J2792=7,J2792=8, J2792 = "NA")),"NA",0),0)),0)))</f>
        <v>0</v>
      </c>
      <c r="L2792">
        <v>2</v>
      </c>
      <c r="M2792">
        <v>2</v>
      </c>
      <c r="N2792" t="s">
        <v>0</v>
      </c>
      <c r="O2792" s="11">
        <f t="shared" si="43"/>
        <v>0</v>
      </c>
    </row>
    <row r="2793" spans="2:15" x14ac:dyDescent="0.3">
      <c r="B2793">
        <v>29004</v>
      </c>
      <c r="C2793">
        <v>5</v>
      </c>
      <c r="D2793">
        <v>2</v>
      </c>
      <c r="E2793">
        <v>3</v>
      </c>
      <c r="F2793">
        <v>12</v>
      </c>
      <c r="G2793" t="s">
        <v>0</v>
      </c>
      <c r="H2793" t="s">
        <v>0</v>
      </c>
      <c r="I2793" t="s">
        <v>0</v>
      </c>
      <c r="J2793" t="s">
        <v>0</v>
      </c>
      <c r="K2793" s="5" cm="1">
        <f t="array" ref="K2793">IF(AND(C2793=1,OR(J2793=42,J2793=6,J2793=7,J2793=8)),1,
IF(AND(OR(C2793=1,C2793="NA"),OR(J2793=42,J2793=6,J2793=7,J2793=8, J2793="NA")),"NA",
IF(_xlfn.MINIFS(Nested_Ifs[a11],Nested_Ifs[ID],Nested_Ifs[[#This Row],[ID]])&lt;&gt;1,IF(AND(C2793=MIN(_xlfn._xlws.FILTER(Nested_Ifs[a11], Nested_Ifs[ID]=Nested_Ifs[[#This Row],[ID]])), OR(J2793=42,J2793=6,J2793=7,J2793=8)),1,
IF(_xlfn.MINIFS(Nested_Ifs[a11],Nested_Ifs[ID],Nested_Ifs[[#This Row],[ID]])&lt;&gt;1,IF(AND(OR(C2793=MIN(_xlfn._xlws.FILTER(Nested_Ifs[a11], Nested_Ifs[ID]=Nested_Ifs[[#This Row],[ID]])), C2793 = "NA"), OR(J2793=42,J2793=6,J2793=7,J2793=8, J2793 = "NA")),"NA",0),0)),0)))</f>
        <v>0</v>
      </c>
      <c r="L2793">
        <v>1</v>
      </c>
      <c r="M2793">
        <v>2</v>
      </c>
      <c r="N2793" t="s">
        <v>0</v>
      </c>
      <c r="O2793" s="11">
        <f t="shared" si="43"/>
        <v>0</v>
      </c>
    </row>
    <row r="2794" spans="2:15" x14ac:dyDescent="0.3">
      <c r="B2794">
        <v>29004</v>
      </c>
      <c r="C2794">
        <v>6</v>
      </c>
      <c r="D2794">
        <v>2</v>
      </c>
      <c r="E2794">
        <v>3</v>
      </c>
      <c r="F2794">
        <v>9</v>
      </c>
      <c r="G2794" t="s">
        <v>0</v>
      </c>
      <c r="H2794" t="s">
        <v>0</v>
      </c>
      <c r="I2794" t="s">
        <v>0</v>
      </c>
      <c r="J2794" t="s">
        <v>0</v>
      </c>
      <c r="K2794" s="5" cm="1">
        <f t="array" ref="K2794">IF(AND(C2794=1,OR(J2794=42,J2794=6,J2794=7,J2794=8)),1,
IF(AND(OR(C2794=1,C2794="NA"),OR(J2794=42,J2794=6,J2794=7,J2794=8, J2794="NA")),"NA",
IF(_xlfn.MINIFS(Nested_Ifs[a11],Nested_Ifs[ID],Nested_Ifs[[#This Row],[ID]])&lt;&gt;1,IF(AND(C2794=MIN(_xlfn._xlws.FILTER(Nested_Ifs[a11], Nested_Ifs[ID]=Nested_Ifs[[#This Row],[ID]])), OR(J2794=42,J2794=6,J2794=7,J2794=8)),1,
IF(_xlfn.MINIFS(Nested_Ifs[a11],Nested_Ifs[ID],Nested_Ifs[[#This Row],[ID]])&lt;&gt;1,IF(AND(OR(C2794=MIN(_xlfn._xlws.FILTER(Nested_Ifs[a11], Nested_Ifs[ID]=Nested_Ifs[[#This Row],[ID]])), C2794 = "NA"), OR(J2794=42,J2794=6,J2794=7,J2794=8, J2794 = "NA")),"NA",0),0)),0)))</f>
        <v>0</v>
      </c>
      <c r="L2794">
        <v>2</v>
      </c>
      <c r="M2794">
        <v>2</v>
      </c>
      <c r="N2794" t="s">
        <v>0</v>
      </c>
      <c r="O2794" s="11">
        <f t="shared" si="43"/>
        <v>0</v>
      </c>
    </row>
    <row r="2795" spans="2:15" x14ac:dyDescent="0.3">
      <c r="B2795">
        <v>29004</v>
      </c>
      <c r="C2795">
        <v>7</v>
      </c>
      <c r="D2795">
        <v>2</v>
      </c>
      <c r="E2795">
        <v>3</v>
      </c>
      <c r="F2795">
        <v>7</v>
      </c>
      <c r="G2795" t="s">
        <v>0</v>
      </c>
      <c r="H2795" t="s">
        <v>0</v>
      </c>
      <c r="I2795" t="s">
        <v>0</v>
      </c>
      <c r="J2795" t="s">
        <v>0</v>
      </c>
      <c r="K2795" s="5" cm="1">
        <f t="array" ref="K2795">IF(AND(C2795=1,OR(J2795=42,J2795=6,J2795=7,J2795=8)),1,
IF(AND(OR(C2795=1,C2795="NA"),OR(J2795=42,J2795=6,J2795=7,J2795=8, J2795="NA")),"NA",
IF(_xlfn.MINIFS(Nested_Ifs[a11],Nested_Ifs[ID],Nested_Ifs[[#This Row],[ID]])&lt;&gt;1,IF(AND(C2795=MIN(_xlfn._xlws.FILTER(Nested_Ifs[a11], Nested_Ifs[ID]=Nested_Ifs[[#This Row],[ID]])), OR(J2795=42,J2795=6,J2795=7,J2795=8)),1,
IF(_xlfn.MINIFS(Nested_Ifs[a11],Nested_Ifs[ID],Nested_Ifs[[#This Row],[ID]])&lt;&gt;1,IF(AND(OR(C2795=MIN(_xlfn._xlws.FILTER(Nested_Ifs[a11], Nested_Ifs[ID]=Nested_Ifs[[#This Row],[ID]])), C2795 = "NA"), OR(J2795=42,J2795=6,J2795=7,J2795=8, J2795 = "NA")),"NA",0),0)),0)))</f>
        <v>0</v>
      </c>
      <c r="L2795">
        <v>2</v>
      </c>
      <c r="M2795">
        <v>2</v>
      </c>
      <c r="N2795" t="s">
        <v>0</v>
      </c>
      <c r="O2795" s="11">
        <f t="shared" si="43"/>
        <v>0</v>
      </c>
    </row>
    <row r="2796" spans="2:15" x14ac:dyDescent="0.3">
      <c r="B2796">
        <v>29007</v>
      </c>
      <c r="C2796">
        <v>1</v>
      </c>
      <c r="D2796">
        <v>1</v>
      </c>
      <c r="E2796">
        <v>1</v>
      </c>
      <c r="F2796">
        <v>53</v>
      </c>
      <c r="G2796">
        <v>1</v>
      </c>
      <c r="H2796" t="s">
        <v>0</v>
      </c>
      <c r="I2796" t="s">
        <v>0</v>
      </c>
      <c r="J2796">
        <v>5</v>
      </c>
      <c r="K2796" s="5" cm="1">
        <f t="array" ref="K2796">IF(AND(C2796=1,OR(J2796=42,J2796=6,J2796=7,J2796=8)),1,
IF(AND(OR(C2796=1,C2796="NA"),OR(J2796=42,J2796=6,J2796=7,J2796=8, J2796="NA")),"NA",
IF(_xlfn.MINIFS(Nested_Ifs[a11],Nested_Ifs[ID],Nested_Ifs[[#This Row],[ID]])&lt;&gt;1,IF(AND(C2796=MIN(_xlfn._xlws.FILTER(Nested_Ifs[a11], Nested_Ifs[ID]=Nested_Ifs[[#This Row],[ID]])), OR(J2796=42,J2796=6,J2796=7,J2796=8)),1,
IF(_xlfn.MINIFS(Nested_Ifs[a11],Nested_Ifs[ID],Nested_Ifs[[#This Row],[ID]])&lt;&gt;1,IF(AND(OR(C2796=MIN(_xlfn._xlws.FILTER(Nested_Ifs[a11], Nested_Ifs[ID]=Nested_Ifs[[#This Row],[ID]])), C2796 = "NA"), OR(J2796=42,J2796=6,J2796=7,J2796=8, J2796 = "NA")),"NA",0),0)),0)))</f>
        <v>0</v>
      </c>
      <c r="L2796">
        <v>2</v>
      </c>
      <c r="M2796">
        <v>2</v>
      </c>
      <c r="N2796" t="s">
        <v>0</v>
      </c>
      <c r="O2796" s="11">
        <f t="shared" si="43"/>
        <v>0</v>
      </c>
    </row>
    <row r="2797" spans="2:15" x14ac:dyDescent="0.3">
      <c r="B2797">
        <v>29007</v>
      </c>
      <c r="C2797">
        <v>2</v>
      </c>
      <c r="D2797">
        <v>2</v>
      </c>
      <c r="E2797">
        <v>2</v>
      </c>
      <c r="F2797">
        <v>53</v>
      </c>
      <c r="G2797">
        <v>1</v>
      </c>
      <c r="H2797" t="s">
        <v>0</v>
      </c>
      <c r="I2797" t="s">
        <v>0</v>
      </c>
      <c r="J2797">
        <v>1</v>
      </c>
      <c r="K2797" s="5" cm="1">
        <f t="array" ref="K2797">IF(AND(C2797=1,OR(J2797=42,J2797=6,J2797=7,J2797=8)),1,
IF(AND(OR(C2797=1,C2797="NA"),OR(J2797=42,J2797=6,J2797=7,J2797=8, J2797="NA")),"NA",
IF(_xlfn.MINIFS(Nested_Ifs[a11],Nested_Ifs[ID],Nested_Ifs[[#This Row],[ID]])&lt;&gt;1,IF(AND(C2797=MIN(_xlfn._xlws.FILTER(Nested_Ifs[a11], Nested_Ifs[ID]=Nested_Ifs[[#This Row],[ID]])), OR(J2797=42,J2797=6,J2797=7,J2797=8)),1,
IF(_xlfn.MINIFS(Nested_Ifs[a11],Nested_Ifs[ID],Nested_Ifs[[#This Row],[ID]])&lt;&gt;1,IF(AND(OR(C2797=MIN(_xlfn._xlws.FILTER(Nested_Ifs[a11], Nested_Ifs[ID]=Nested_Ifs[[#This Row],[ID]])), C2797 = "NA"), OR(J2797=42,J2797=6,J2797=7,J2797=8, J2797 = "NA")),"NA",0),0)),0)))</f>
        <v>0</v>
      </c>
      <c r="L2797">
        <v>2</v>
      </c>
      <c r="M2797">
        <v>2</v>
      </c>
      <c r="N2797" t="s">
        <v>0</v>
      </c>
      <c r="O2797" s="11">
        <f t="shared" si="43"/>
        <v>0</v>
      </c>
    </row>
    <row r="2798" spans="2:15" x14ac:dyDescent="0.3">
      <c r="B2798">
        <v>29007</v>
      </c>
      <c r="C2798">
        <v>3</v>
      </c>
      <c r="D2798">
        <v>1</v>
      </c>
      <c r="E2798">
        <v>3</v>
      </c>
      <c r="F2798">
        <v>26</v>
      </c>
      <c r="G2798">
        <v>1</v>
      </c>
      <c r="H2798" t="s">
        <v>0</v>
      </c>
      <c r="I2798" t="s">
        <v>0</v>
      </c>
      <c r="J2798">
        <v>5</v>
      </c>
      <c r="K2798" s="5" cm="1">
        <f t="array" ref="K2798">IF(AND(C2798=1,OR(J2798=42,J2798=6,J2798=7,J2798=8)),1,
IF(AND(OR(C2798=1,C2798="NA"),OR(J2798=42,J2798=6,J2798=7,J2798=8, J2798="NA")),"NA",
IF(_xlfn.MINIFS(Nested_Ifs[a11],Nested_Ifs[ID],Nested_Ifs[[#This Row],[ID]])&lt;&gt;1,IF(AND(C2798=MIN(_xlfn._xlws.FILTER(Nested_Ifs[a11], Nested_Ifs[ID]=Nested_Ifs[[#This Row],[ID]])), OR(J2798=42,J2798=6,J2798=7,J2798=8)),1,
IF(_xlfn.MINIFS(Nested_Ifs[a11],Nested_Ifs[ID],Nested_Ifs[[#This Row],[ID]])&lt;&gt;1,IF(AND(OR(C2798=MIN(_xlfn._xlws.FILTER(Nested_Ifs[a11], Nested_Ifs[ID]=Nested_Ifs[[#This Row],[ID]])), C2798 = "NA"), OR(J2798=42,J2798=6,J2798=7,J2798=8, J2798 = "NA")),"NA",0),0)),0)))</f>
        <v>0</v>
      </c>
      <c r="L2798">
        <v>2</v>
      </c>
      <c r="M2798">
        <v>2</v>
      </c>
      <c r="N2798" t="s">
        <v>0</v>
      </c>
      <c r="O2798" s="11">
        <f t="shared" si="43"/>
        <v>0</v>
      </c>
    </row>
    <row r="2799" spans="2:15" x14ac:dyDescent="0.3">
      <c r="B2799">
        <v>29007</v>
      </c>
      <c r="C2799">
        <v>4</v>
      </c>
      <c r="D2799">
        <v>2</v>
      </c>
      <c r="E2799">
        <v>4</v>
      </c>
      <c r="F2799">
        <v>23</v>
      </c>
      <c r="G2799">
        <v>1</v>
      </c>
      <c r="H2799" t="s">
        <v>0</v>
      </c>
      <c r="I2799" t="s">
        <v>0</v>
      </c>
      <c r="J2799">
        <v>5</v>
      </c>
      <c r="K2799" s="5" cm="1">
        <f t="array" ref="K2799">IF(AND(C2799=1,OR(J2799=42,J2799=6,J2799=7,J2799=8)),1,
IF(AND(OR(C2799=1,C2799="NA"),OR(J2799=42,J2799=6,J2799=7,J2799=8, J2799="NA")),"NA",
IF(_xlfn.MINIFS(Nested_Ifs[a11],Nested_Ifs[ID],Nested_Ifs[[#This Row],[ID]])&lt;&gt;1,IF(AND(C2799=MIN(_xlfn._xlws.FILTER(Nested_Ifs[a11], Nested_Ifs[ID]=Nested_Ifs[[#This Row],[ID]])), OR(J2799=42,J2799=6,J2799=7,J2799=8)),1,
IF(_xlfn.MINIFS(Nested_Ifs[a11],Nested_Ifs[ID],Nested_Ifs[[#This Row],[ID]])&lt;&gt;1,IF(AND(OR(C2799=MIN(_xlfn._xlws.FILTER(Nested_Ifs[a11], Nested_Ifs[ID]=Nested_Ifs[[#This Row],[ID]])), C2799 = "NA"), OR(J2799=42,J2799=6,J2799=7,J2799=8, J2799 = "NA")),"NA",0),0)),0)))</f>
        <v>0</v>
      </c>
      <c r="L2799">
        <v>2</v>
      </c>
      <c r="M2799">
        <v>2</v>
      </c>
      <c r="N2799" t="s">
        <v>0</v>
      </c>
      <c r="O2799" s="11">
        <f t="shared" si="43"/>
        <v>0</v>
      </c>
    </row>
    <row r="2800" spans="2:15" x14ac:dyDescent="0.3">
      <c r="B2800">
        <v>29007</v>
      </c>
      <c r="C2800">
        <v>5</v>
      </c>
      <c r="D2800">
        <v>1</v>
      </c>
      <c r="E2800">
        <v>8</v>
      </c>
      <c r="F2800">
        <v>0</v>
      </c>
      <c r="G2800" t="s">
        <v>0</v>
      </c>
      <c r="H2800">
        <v>2</v>
      </c>
      <c r="I2800">
        <v>8</v>
      </c>
      <c r="J2800" t="s">
        <v>0</v>
      </c>
      <c r="K2800" s="5" cm="1">
        <f t="array" ref="K2800">IF(AND(C2800=1,OR(J2800=42,J2800=6,J2800=7,J2800=8)),1,
IF(AND(OR(C2800=1,C2800="NA"),OR(J2800=42,J2800=6,J2800=7,J2800=8, J2800="NA")),"NA",
IF(_xlfn.MINIFS(Nested_Ifs[a11],Nested_Ifs[ID],Nested_Ifs[[#This Row],[ID]])&lt;&gt;1,IF(AND(C2800=MIN(_xlfn._xlws.FILTER(Nested_Ifs[a11], Nested_Ifs[ID]=Nested_Ifs[[#This Row],[ID]])), OR(J2800=42,J2800=6,J2800=7,J2800=8)),1,
IF(_xlfn.MINIFS(Nested_Ifs[a11],Nested_Ifs[ID],Nested_Ifs[[#This Row],[ID]])&lt;&gt;1,IF(AND(OR(C2800=MIN(_xlfn._xlws.FILTER(Nested_Ifs[a11], Nested_Ifs[ID]=Nested_Ifs[[#This Row],[ID]])), C2800 = "NA"), OR(J2800=42,J2800=6,J2800=7,J2800=8, J2800 = "NA")),"NA",0),0)),0)))</f>
        <v>0</v>
      </c>
      <c r="L2800">
        <v>2</v>
      </c>
      <c r="M2800">
        <v>2</v>
      </c>
      <c r="N2800" t="s">
        <v>0</v>
      </c>
      <c r="O2800" s="11">
        <f t="shared" si="43"/>
        <v>0</v>
      </c>
    </row>
    <row r="2801" spans="2:15" x14ac:dyDescent="0.3">
      <c r="B2801">
        <v>29009</v>
      </c>
      <c r="C2801">
        <v>1</v>
      </c>
      <c r="D2801">
        <v>2</v>
      </c>
      <c r="E2801">
        <v>1</v>
      </c>
      <c r="F2801">
        <v>69</v>
      </c>
      <c r="G2801">
        <v>5</v>
      </c>
      <c r="H2801" t="s">
        <v>0</v>
      </c>
      <c r="I2801" t="s">
        <v>0</v>
      </c>
      <c r="J2801">
        <v>5</v>
      </c>
      <c r="K2801" s="5" cm="1">
        <f t="array" ref="K2801">IF(AND(C2801=1,OR(J2801=42,J2801=6,J2801=7,J2801=8)),1,
IF(AND(OR(C2801=1,C2801="NA"),OR(J2801=42,J2801=6,J2801=7,J2801=8, J2801="NA")),"NA",
IF(_xlfn.MINIFS(Nested_Ifs[a11],Nested_Ifs[ID],Nested_Ifs[[#This Row],[ID]])&lt;&gt;1,IF(AND(C2801=MIN(_xlfn._xlws.FILTER(Nested_Ifs[a11], Nested_Ifs[ID]=Nested_Ifs[[#This Row],[ID]])), OR(J2801=42,J2801=6,J2801=7,J2801=8)),1,
IF(_xlfn.MINIFS(Nested_Ifs[a11],Nested_Ifs[ID],Nested_Ifs[[#This Row],[ID]])&lt;&gt;1,IF(AND(OR(C2801=MIN(_xlfn._xlws.FILTER(Nested_Ifs[a11], Nested_Ifs[ID]=Nested_Ifs[[#This Row],[ID]])), C2801 = "NA"), OR(J2801=42,J2801=6,J2801=7,J2801=8, J2801 = "NA")),"NA",0),0)),0)))</f>
        <v>0</v>
      </c>
      <c r="L2801">
        <v>1</v>
      </c>
      <c r="M2801">
        <v>2</v>
      </c>
      <c r="N2801" t="s">
        <v>0</v>
      </c>
      <c r="O2801" s="11">
        <f t="shared" si="43"/>
        <v>0</v>
      </c>
    </row>
    <row r="2802" spans="2:15" x14ac:dyDescent="0.3">
      <c r="B2802">
        <v>29009</v>
      </c>
      <c r="C2802">
        <v>2</v>
      </c>
      <c r="D2802">
        <v>1</v>
      </c>
      <c r="E2802">
        <v>3</v>
      </c>
      <c r="F2802">
        <v>39</v>
      </c>
      <c r="G2802">
        <v>1</v>
      </c>
      <c r="H2802" t="s">
        <v>0</v>
      </c>
      <c r="I2802" t="s">
        <v>0</v>
      </c>
      <c r="J2802">
        <v>5</v>
      </c>
      <c r="K2802" s="5" cm="1">
        <f t="array" ref="K2802">IF(AND(C2802=1,OR(J2802=42,J2802=6,J2802=7,J2802=8)),1,
IF(AND(OR(C2802=1,C2802="NA"),OR(J2802=42,J2802=6,J2802=7,J2802=8, J2802="NA")),"NA",
IF(_xlfn.MINIFS(Nested_Ifs[a11],Nested_Ifs[ID],Nested_Ifs[[#This Row],[ID]])&lt;&gt;1,IF(AND(C2802=MIN(_xlfn._xlws.FILTER(Nested_Ifs[a11], Nested_Ifs[ID]=Nested_Ifs[[#This Row],[ID]])), OR(J2802=42,J2802=6,J2802=7,J2802=8)),1,
IF(_xlfn.MINIFS(Nested_Ifs[a11],Nested_Ifs[ID],Nested_Ifs[[#This Row],[ID]])&lt;&gt;1,IF(AND(OR(C2802=MIN(_xlfn._xlws.FILTER(Nested_Ifs[a11], Nested_Ifs[ID]=Nested_Ifs[[#This Row],[ID]])), C2802 = "NA"), OR(J2802=42,J2802=6,J2802=7,J2802=8, J2802 = "NA")),"NA",0),0)),0)))</f>
        <v>0</v>
      </c>
      <c r="L2802">
        <v>2</v>
      </c>
      <c r="M2802">
        <v>2</v>
      </c>
      <c r="N2802" t="s">
        <v>0</v>
      </c>
      <c r="O2802" s="11">
        <f t="shared" si="43"/>
        <v>0</v>
      </c>
    </row>
    <row r="2803" spans="2:15" x14ac:dyDescent="0.3">
      <c r="B2803">
        <v>29009</v>
      </c>
      <c r="C2803">
        <v>3</v>
      </c>
      <c r="D2803">
        <v>2</v>
      </c>
      <c r="E2803">
        <v>4</v>
      </c>
      <c r="F2803">
        <v>29</v>
      </c>
      <c r="G2803">
        <v>1</v>
      </c>
      <c r="H2803" t="s">
        <v>0</v>
      </c>
      <c r="I2803" t="s">
        <v>0</v>
      </c>
      <c r="J2803">
        <v>5</v>
      </c>
      <c r="K2803" s="5" cm="1">
        <f t="array" ref="K2803">IF(AND(C2803=1,OR(J2803=42,J2803=6,J2803=7,J2803=8)),1,
IF(AND(OR(C2803=1,C2803="NA"),OR(J2803=42,J2803=6,J2803=7,J2803=8, J2803="NA")),"NA",
IF(_xlfn.MINIFS(Nested_Ifs[a11],Nested_Ifs[ID],Nested_Ifs[[#This Row],[ID]])&lt;&gt;1,IF(AND(C2803=MIN(_xlfn._xlws.FILTER(Nested_Ifs[a11], Nested_Ifs[ID]=Nested_Ifs[[#This Row],[ID]])), OR(J2803=42,J2803=6,J2803=7,J2803=8)),1,
IF(_xlfn.MINIFS(Nested_Ifs[a11],Nested_Ifs[ID],Nested_Ifs[[#This Row],[ID]])&lt;&gt;1,IF(AND(OR(C2803=MIN(_xlfn._xlws.FILTER(Nested_Ifs[a11], Nested_Ifs[ID]=Nested_Ifs[[#This Row],[ID]])), C2803 = "NA"), OR(J2803=42,J2803=6,J2803=7,J2803=8, J2803 = "NA")),"NA",0),0)),0)))</f>
        <v>0</v>
      </c>
      <c r="L2803">
        <v>2</v>
      </c>
      <c r="M2803">
        <v>2</v>
      </c>
      <c r="N2803" t="s">
        <v>0</v>
      </c>
      <c r="O2803" s="11">
        <f t="shared" si="43"/>
        <v>0</v>
      </c>
    </row>
    <row r="2804" spans="2:15" x14ac:dyDescent="0.3">
      <c r="B2804">
        <v>29009</v>
      </c>
      <c r="C2804">
        <v>4</v>
      </c>
      <c r="D2804">
        <v>2</v>
      </c>
      <c r="E2804">
        <v>8</v>
      </c>
      <c r="F2804">
        <v>5</v>
      </c>
      <c r="G2804" t="s">
        <v>0</v>
      </c>
      <c r="H2804">
        <v>2</v>
      </c>
      <c r="I2804">
        <v>8</v>
      </c>
      <c r="J2804" t="s">
        <v>0</v>
      </c>
      <c r="K2804" s="5" cm="1">
        <f t="array" ref="K2804">IF(AND(C2804=1,OR(J2804=42,J2804=6,J2804=7,J2804=8)),1,
IF(AND(OR(C2804=1,C2804="NA"),OR(J2804=42,J2804=6,J2804=7,J2804=8, J2804="NA")),"NA",
IF(_xlfn.MINIFS(Nested_Ifs[a11],Nested_Ifs[ID],Nested_Ifs[[#This Row],[ID]])&lt;&gt;1,IF(AND(C2804=MIN(_xlfn._xlws.FILTER(Nested_Ifs[a11], Nested_Ifs[ID]=Nested_Ifs[[#This Row],[ID]])), OR(J2804=42,J2804=6,J2804=7,J2804=8)),1,
IF(_xlfn.MINIFS(Nested_Ifs[a11],Nested_Ifs[ID],Nested_Ifs[[#This Row],[ID]])&lt;&gt;1,IF(AND(OR(C2804=MIN(_xlfn._xlws.FILTER(Nested_Ifs[a11], Nested_Ifs[ID]=Nested_Ifs[[#This Row],[ID]])), C2804 = "NA"), OR(J2804=42,J2804=6,J2804=7,J2804=8, J2804 = "NA")),"NA",0),0)),0)))</f>
        <v>0</v>
      </c>
      <c r="L2804">
        <v>2</v>
      </c>
      <c r="M2804">
        <v>2</v>
      </c>
      <c r="N2804" t="s">
        <v>0</v>
      </c>
      <c r="O2804" s="11">
        <f t="shared" si="43"/>
        <v>0</v>
      </c>
    </row>
    <row r="2805" spans="2:15" x14ac:dyDescent="0.3">
      <c r="B2805">
        <v>29009</v>
      </c>
      <c r="C2805">
        <v>5</v>
      </c>
      <c r="D2805">
        <v>2</v>
      </c>
      <c r="E2805">
        <v>8</v>
      </c>
      <c r="F2805">
        <v>3</v>
      </c>
      <c r="G2805" t="s">
        <v>0</v>
      </c>
      <c r="H2805">
        <v>2</v>
      </c>
      <c r="I2805">
        <v>8</v>
      </c>
      <c r="J2805" t="s">
        <v>0</v>
      </c>
      <c r="K2805" s="5" cm="1">
        <f t="array" ref="K2805">IF(AND(C2805=1,OR(J2805=42,J2805=6,J2805=7,J2805=8)),1,
IF(AND(OR(C2805=1,C2805="NA"),OR(J2805=42,J2805=6,J2805=7,J2805=8, J2805="NA")),"NA",
IF(_xlfn.MINIFS(Nested_Ifs[a11],Nested_Ifs[ID],Nested_Ifs[[#This Row],[ID]])&lt;&gt;1,IF(AND(C2805=MIN(_xlfn._xlws.FILTER(Nested_Ifs[a11], Nested_Ifs[ID]=Nested_Ifs[[#This Row],[ID]])), OR(J2805=42,J2805=6,J2805=7,J2805=8)),1,
IF(_xlfn.MINIFS(Nested_Ifs[a11],Nested_Ifs[ID],Nested_Ifs[[#This Row],[ID]])&lt;&gt;1,IF(AND(OR(C2805=MIN(_xlfn._xlws.FILTER(Nested_Ifs[a11], Nested_Ifs[ID]=Nested_Ifs[[#This Row],[ID]])), C2805 = "NA"), OR(J2805=42,J2805=6,J2805=7,J2805=8, J2805 = "NA")),"NA",0),0)),0)))</f>
        <v>0</v>
      </c>
      <c r="L2805">
        <v>2</v>
      </c>
      <c r="M2805">
        <v>2</v>
      </c>
      <c r="N2805" t="s">
        <v>0</v>
      </c>
      <c r="O2805" s="11">
        <f t="shared" si="43"/>
        <v>0</v>
      </c>
    </row>
    <row r="2806" spans="2:15" x14ac:dyDescent="0.3">
      <c r="B2806">
        <v>29009</v>
      </c>
      <c r="C2806">
        <v>6</v>
      </c>
      <c r="D2806">
        <v>2</v>
      </c>
      <c r="E2806">
        <v>8</v>
      </c>
      <c r="F2806">
        <v>0</v>
      </c>
      <c r="G2806" t="s">
        <v>0</v>
      </c>
      <c r="H2806">
        <v>2</v>
      </c>
      <c r="I2806">
        <v>8</v>
      </c>
      <c r="J2806" t="s">
        <v>0</v>
      </c>
      <c r="K2806" s="5" cm="1">
        <f t="array" ref="K2806">IF(AND(C2806=1,OR(J2806=42,J2806=6,J2806=7,J2806=8)),1,
IF(AND(OR(C2806=1,C2806="NA"),OR(J2806=42,J2806=6,J2806=7,J2806=8, J2806="NA")),"NA",
IF(_xlfn.MINIFS(Nested_Ifs[a11],Nested_Ifs[ID],Nested_Ifs[[#This Row],[ID]])&lt;&gt;1,IF(AND(C2806=MIN(_xlfn._xlws.FILTER(Nested_Ifs[a11], Nested_Ifs[ID]=Nested_Ifs[[#This Row],[ID]])), OR(J2806=42,J2806=6,J2806=7,J2806=8)),1,
IF(_xlfn.MINIFS(Nested_Ifs[a11],Nested_Ifs[ID],Nested_Ifs[[#This Row],[ID]])&lt;&gt;1,IF(AND(OR(C2806=MIN(_xlfn._xlws.FILTER(Nested_Ifs[a11], Nested_Ifs[ID]=Nested_Ifs[[#This Row],[ID]])), C2806 = "NA"), OR(J2806=42,J2806=6,J2806=7,J2806=8, J2806 = "NA")),"NA",0),0)),0)))</f>
        <v>0</v>
      </c>
      <c r="L2806">
        <v>2</v>
      </c>
      <c r="M2806">
        <v>2</v>
      </c>
      <c r="N2806" t="s">
        <v>0</v>
      </c>
      <c r="O2806" s="11">
        <f t="shared" si="43"/>
        <v>0</v>
      </c>
    </row>
    <row r="2807" spans="2:15" x14ac:dyDescent="0.3">
      <c r="B2807">
        <v>29010</v>
      </c>
      <c r="C2807">
        <v>1</v>
      </c>
      <c r="D2807">
        <v>1</v>
      </c>
      <c r="E2807">
        <v>1</v>
      </c>
      <c r="F2807">
        <v>59</v>
      </c>
      <c r="G2807">
        <v>1</v>
      </c>
      <c r="H2807" t="s">
        <v>0</v>
      </c>
      <c r="I2807" t="s">
        <v>0</v>
      </c>
      <c r="J2807">
        <v>5</v>
      </c>
      <c r="K2807" s="5" cm="1">
        <f t="array" ref="K2807">IF(AND(C2807=1,OR(J2807=42,J2807=6,J2807=7,J2807=8)),1,
IF(AND(OR(C2807=1,C2807="NA"),OR(J2807=42,J2807=6,J2807=7,J2807=8, J2807="NA")),"NA",
IF(_xlfn.MINIFS(Nested_Ifs[a11],Nested_Ifs[ID],Nested_Ifs[[#This Row],[ID]])&lt;&gt;1,IF(AND(C2807=MIN(_xlfn._xlws.FILTER(Nested_Ifs[a11], Nested_Ifs[ID]=Nested_Ifs[[#This Row],[ID]])), OR(J2807=42,J2807=6,J2807=7,J2807=8)),1,
IF(_xlfn.MINIFS(Nested_Ifs[a11],Nested_Ifs[ID],Nested_Ifs[[#This Row],[ID]])&lt;&gt;1,IF(AND(OR(C2807=MIN(_xlfn._xlws.FILTER(Nested_Ifs[a11], Nested_Ifs[ID]=Nested_Ifs[[#This Row],[ID]])), C2807 = "NA"), OR(J2807=42,J2807=6,J2807=7,J2807=8, J2807 = "NA")),"NA",0),0)),0)))</f>
        <v>0</v>
      </c>
      <c r="L2807">
        <v>2</v>
      </c>
      <c r="M2807">
        <v>2</v>
      </c>
      <c r="N2807" t="s">
        <v>0</v>
      </c>
      <c r="O2807" s="11">
        <f t="shared" si="43"/>
        <v>0</v>
      </c>
    </row>
    <row r="2808" spans="2:15" x14ac:dyDescent="0.3">
      <c r="B2808">
        <v>29010</v>
      </c>
      <c r="C2808">
        <v>2</v>
      </c>
      <c r="D2808">
        <v>2</v>
      </c>
      <c r="E2808">
        <v>2</v>
      </c>
      <c r="F2808">
        <v>57</v>
      </c>
      <c r="G2808">
        <v>1</v>
      </c>
      <c r="H2808" t="s">
        <v>0</v>
      </c>
      <c r="I2808" t="s">
        <v>0</v>
      </c>
      <c r="J2808">
        <v>1</v>
      </c>
      <c r="K2808" s="5" cm="1">
        <f t="array" ref="K2808">IF(AND(C2808=1,OR(J2808=42,J2808=6,J2808=7,J2808=8)),1,
IF(AND(OR(C2808=1,C2808="NA"),OR(J2808=42,J2808=6,J2808=7,J2808=8, J2808="NA")),"NA",
IF(_xlfn.MINIFS(Nested_Ifs[a11],Nested_Ifs[ID],Nested_Ifs[[#This Row],[ID]])&lt;&gt;1,IF(AND(C2808=MIN(_xlfn._xlws.FILTER(Nested_Ifs[a11], Nested_Ifs[ID]=Nested_Ifs[[#This Row],[ID]])), OR(J2808=42,J2808=6,J2808=7,J2808=8)),1,
IF(_xlfn.MINIFS(Nested_Ifs[a11],Nested_Ifs[ID],Nested_Ifs[[#This Row],[ID]])&lt;&gt;1,IF(AND(OR(C2808=MIN(_xlfn._xlws.FILTER(Nested_Ifs[a11], Nested_Ifs[ID]=Nested_Ifs[[#This Row],[ID]])), C2808 = "NA"), OR(J2808=42,J2808=6,J2808=7,J2808=8, J2808 = "NA")),"NA",0),0)),0)))</f>
        <v>0</v>
      </c>
      <c r="L2808">
        <v>2</v>
      </c>
      <c r="M2808">
        <v>2</v>
      </c>
      <c r="N2808" t="s">
        <v>0</v>
      </c>
      <c r="O2808" s="11">
        <f t="shared" si="43"/>
        <v>0</v>
      </c>
    </row>
    <row r="2809" spans="2:15" x14ac:dyDescent="0.3">
      <c r="B2809">
        <v>29010</v>
      </c>
      <c r="C2809">
        <v>4</v>
      </c>
      <c r="D2809">
        <v>2</v>
      </c>
      <c r="E2809">
        <v>8</v>
      </c>
      <c r="F2809">
        <v>14</v>
      </c>
      <c r="G2809" t="s">
        <v>0</v>
      </c>
      <c r="H2809" t="s">
        <v>0</v>
      </c>
      <c r="I2809" t="s">
        <v>0</v>
      </c>
      <c r="J2809" t="s">
        <v>0</v>
      </c>
      <c r="K2809" s="5" cm="1">
        <f t="array" ref="K2809">IF(AND(C2809=1,OR(J2809=42,J2809=6,J2809=7,J2809=8)),1,
IF(AND(OR(C2809=1,C2809="NA"),OR(J2809=42,J2809=6,J2809=7,J2809=8, J2809="NA")),"NA",
IF(_xlfn.MINIFS(Nested_Ifs[a11],Nested_Ifs[ID],Nested_Ifs[[#This Row],[ID]])&lt;&gt;1,IF(AND(C2809=MIN(_xlfn._xlws.FILTER(Nested_Ifs[a11], Nested_Ifs[ID]=Nested_Ifs[[#This Row],[ID]])), OR(J2809=42,J2809=6,J2809=7,J2809=8)),1,
IF(_xlfn.MINIFS(Nested_Ifs[a11],Nested_Ifs[ID],Nested_Ifs[[#This Row],[ID]])&lt;&gt;1,IF(AND(OR(C2809=MIN(_xlfn._xlws.FILTER(Nested_Ifs[a11], Nested_Ifs[ID]=Nested_Ifs[[#This Row],[ID]])), C2809 = "NA"), OR(J2809=42,J2809=6,J2809=7,J2809=8, J2809 = "NA")),"NA",0),0)),0)))</f>
        <v>0</v>
      </c>
      <c r="L2809">
        <v>1</v>
      </c>
      <c r="M2809">
        <v>2</v>
      </c>
      <c r="N2809" t="s">
        <v>0</v>
      </c>
      <c r="O2809" s="11">
        <f t="shared" si="43"/>
        <v>0</v>
      </c>
    </row>
    <row r="2810" spans="2:15" x14ac:dyDescent="0.3">
      <c r="B2810">
        <v>29010</v>
      </c>
      <c r="C2810">
        <v>5</v>
      </c>
      <c r="D2810">
        <v>1</v>
      </c>
      <c r="E2810">
        <v>8</v>
      </c>
      <c r="F2810">
        <v>12</v>
      </c>
      <c r="G2810" t="s">
        <v>0</v>
      </c>
      <c r="H2810" t="s">
        <v>0</v>
      </c>
      <c r="I2810" t="s">
        <v>0</v>
      </c>
      <c r="J2810" t="s">
        <v>0</v>
      </c>
      <c r="K2810" s="5" cm="1">
        <f t="array" ref="K2810">IF(AND(C2810=1,OR(J2810=42,J2810=6,J2810=7,J2810=8)),1,
IF(AND(OR(C2810=1,C2810="NA"),OR(J2810=42,J2810=6,J2810=7,J2810=8, J2810="NA")),"NA",
IF(_xlfn.MINIFS(Nested_Ifs[a11],Nested_Ifs[ID],Nested_Ifs[[#This Row],[ID]])&lt;&gt;1,IF(AND(C2810=MIN(_xlfn._xlws.FILTER(Nested_Ifs[a11], Nested_Ifs[ID]=Nested_Ifs[[#This Row],[ID]])), OR(J2810=42,J2810=6,J2810=7,J2810=8)),1,
IF(_xlfn.MINIFS(Nested_Ifs[a11],Nested_Ifs[ID],Nested_Ifs[[#This Row],[ID]])&lt;&gt;1,IF(AND(OR(C2810=MIN(_xlfn._xlws.FILTER(Nested_Ifs[a11], Nested_Ifs[ID]=Nested_Ifs[[#This Row],[ID]])), C2810 = "NA"), OR(J2810=42,J2810=6,J2810=7,J2810=8, J2810 = "NA")),"NA",0),0)),0)))</f>
        <v>0</v>
      </c>
      <c r="L2810">
        <v>2</v>
      </c>
      <c r="M2810">
        <v>2</v>
      </c>
      <c r="N2810" t="s">
        <v>0</v>
      </c>
      <c r="O2810" s="11">
        <f t="shared" si="43"/>
        <v>0</v>
      </c>
    </row>
    <row r="2811" spans="2:15" x14ac:dyDescent="0.3">
      <c r="B2811">
        <v>29011</v>
      </c>
      <c r="C2811">
        <v>1</v>
      </c>
      <c r="D2811">
        <v>1</v>
      </c>
      <c r="E2811">
        <v>1</v>
      </c>
      <c r="F2811">
        <v>56</v>
      </c>
      <c r="G2811">
        <v>1</v>
      </c>
      <c r="H2811" t="s">
        <v>0</v>
      </c>
      <c r="I2811" t="s">
        <v>0</v>
      </c>
      <c r="J2811">
        <v>5</v>
      </c>
      <c r="K2811" s="5" cm="1">
        <f t="array" ref="K2811">IF(AND(C2811=1,OR(J2811=42,J2811=6,J2811=7,J2811=8)),1,
IF(AND(OR(C2811=1,C2811="NA"),OR(J2811=42,J2811=6,J2811=7,J2811=8, J2811="NA")),"NA",
IF(_xlfn.MINIFS(Nested_Ifs[a11],Nested_Ifs[ID],Nested_Ifs[[#This Row],[ID]])&lt;&gt;1,IF(AND(C2811=MIN(_xlfn._xlws.FILTER(Nested_Ifs[a11], Nested_Ifs[ID]=Nested_Ifs[[#This Row],[ID]])), OR(J2811=42,J2811=6,J2811=7,J2811=8)),1,
IF(_xlfn.MINIFS(Nested_Ifs[a11],Nested_Ifs[ID],Nested_Ifs[[#This Row],[ID]])&lt;&gt;1,IF(AND(OR(C2811=MIN(_xlfn._xlws.FILTER(Nested_Ifs[a11], Nested_Ifs[ID]=Nested_Ifs[[#This Row],[ID]])), C2811 = "NA"), OR(J2811=42,J2811=6,J2811=7,J2811=8, J2811 = "NA")),"NA",0),0)),0)))</f>
        <v>0</v>
      </c>
      <c r="L2811">
        <v>2</v>
      </c>
      <c r="M2811">
        <v>2</v>
      </c>
      <c r="N2811" t="s">
        <v>0</v>
      </c>
      <c r="O2811" s="11">
        <f t="shared" si="43"/>
        <v>0</v>
      </c>
    </row>
    <row r="2812" spans="2:15" x14ac:dyDescent="0.3">
      <c r="B2812">
        <v>29011</v>
      </c>
      <c r="C2812">
        <v>2</v>
      </c>
      <c r="D2812">
        <v>2</v>
      </c>
      <c r="E2812">
        <v>2</v>
      </c>
      <c r="F2812">
        <v>53</v>
      </c>
      <c r="G2812">
        <v>1</v>
      </c>
      <c r="H2812" t="s">
        <v>0</v>
      </c>
      <c r="I2812" t="s">
        <v>0</v>
      </c>
      <c r="J2812">
        <v>5</v>
      </c>
      <c r="K2812" s="5" cm="1">
        <f t="array" ref="K2812">IF(AND(C2812=1,OR(J2812=42,J2812=6,J2812=7,J2812=8)),1,
IF(AND(OR(C2812=1,C2812="NA"),OR(J2812=42,J2812=6,J2812=7,J2812=8, J2812="NA")),"NA",
IF(_xlfn.MINIFS(Nested_Ifs[a11],Nested_Ifs[ID],Nested_Ifs[[#This Row],[ID]])&lt;&gt;1,IF(AND(C2812=MIN(_xlfn._xlws.FILTER(Nested_Ifs[a11], Nested_Ifs[ID]=Nested_Ifs[[#This Row],[ID]])), OR(J2812=42,J2812=6,J2812=7,J2812=8)),1,
IF(_xlfn.MINIFS(Nested_Ifs[a11],Nested_Ifs[ID],Nested_Ifs[[#This Row],[ID]])&lt;&gt;1,IF(AND(OR(C2812=MIN(_xlfn._xlws.FILTER(Nested_Ifs[a11], Nested_Ifs[ID]=Nested_Ifs[[#This Row],[ID]])), C2812 = "NA"), OR(J2812=42,J2812=6,J2812=7,J2812=8, J2812 = "NA")),"NA",0),0)),0)))</f>
        <v>0</v>
      </c>
      <c r="L2812">
        <v>2</v>
      </c>
      <c r="M2812">
        <v>2</v>
      </c>
      <c r="N2812" t="s">
        <v>0</v>
      </c>
      <c r="O2812" s="11">
        <f t="shared" si="43"/>
        <v>0</v>
      </c>
    </row>
    <row r="2813" spans="2:15" x14ac:dyDescent="0.3">
      <c r="B2813">
        <v>29011</v>
      </c>
      <c r="C2813">
        <v>4</v>
      </c>
      <c r="D2813">
        <v>2</v>
      </c>
      <c r="E2813">
        <v>4</v>
      </c>
      <c r="F2813">
        <v>31</v>
      </c>
      <c r="G2813">
        <v>1</v>
      </c>
      <c r="H2813" t="s">
        <v>0</v>
      </c>
      <c r="I2813" t="s">
        <v>0</v>
      </c>
      <c r="J2813">
        <v>1</v>
      </c>
      <c r="K2813" s="5" cm="1">
        <f t="array" ref="K2813">IF(AND(C2813=1,OR(J2813=42,J2813=6,J2813=7,J2813=8)),1,
IF(AND(OR(C2813=1,C2813="NA"),OR(J2813=42,J2813=6,J2813=7,J2813=8, J2813="NA")),"NA",
IF(_xlfn.MINIFS(Nested_Ifs[a11],Nested_Ifs[ID],Nested_Ifs[[#This Row],[ID]])&lt;&gt;1,IF(AND(C2813=MIN(_xlfn._xlws.FILTER(Nested_Ifs[a11], Nested_Ifs[ID]=Nested_Ifs[[#This Row],[ID]])), OR(J2813=42,J2813=6,J2813=7,J2813=8)),1,
IF(_xlfn.MINIFS(Nested_Ifs[a11],Nested_Ifs[ID],Nested_Ifs[[#This Row],[ID]])&lt;&gt;1,IF(AND(OR(C2813=MIN(_xlfn._xlws.FILTER(Nested_Ifs[a11], Nested_Ifs[ID]=Nested_Ifs[[#This Row],[ID]])), C2813 = "NA"), OR(J2813=42,J2813=6,J2813=7,J2813=8, J2813 = "NA")),"NA",0),0)),0)))</f>
        <v>0</v>
      </c>
      <c r="L2813">
        <v>2</v>
      </c>
      <c r="M2813">
        <v>2</v>
      </c>
      <c r="N2813" t="s">
        <v>0</v>
      </c>
      <c r="O2813" s="11">
        <f t="shared" si="43"/>
        <v>0</v>
      </c>
    </row>
    <row r="2814" spans="2:15" x14ac:dyDescent="0.3">
      <c r="B2814">
        <v>29011</v>
      </c>
      <c r="C2814">
        <v>5</v>
      </c>
      <c r="D2814">
        <v>2</v>
      </c>
      <c r="E2814">
        <v>8</v>
      </c>
      <c r="F2814">
        <v>7</v>
      </c>
      <c r="G2814" t="s">
        <v>0</v>
      </c>
      <c r="H2814" t="s">
        <v>0</v>
      </c>
      <c r="I2814" t="s">
        <v>0</v>
      </c>
      <c r="J2814" t="s">
        <v>0</v>
      </c>
      <c r="K2814" s="5" cm="1">
        <f t="array" ref="K2814">IF(AND(C2814=1,OR(J2814=42,J2814=6,J2814=7,J2814=8)),1,
IF(AND(OR(C2814=1,C2814="NA"),OR(J2814=42,J2814=6,J2814=7,J2814=8, J2814="NA")),"NA",
IF(_xlfn.MINIFS(Nested_Ifs[a11],Nested_Ifs[ID],Nested_Ifs[[#This Row],[ID]])&lt;&gt;1,IF(AND(C2814=MIN(_xlfn._xlws.FILTER(Nested_Ifs[a11], Nested_Ifs[ID]=Nested_Ifs[[#This Row],[ID]])), OR(J2814=42,J2814=6,J2814=7,J2814=8)),1,
IF(_xlfn.MINIFS(Nested_Ifs[a11],Nested_Ifs[ID],Nested_Ifs[[#This Row],[ID]])&lt;&gt;1,IF(AND(OR(C2814=MIN(_xlfn._xlws.FILTER(Nested_Ifs[a11], Nested_Ifs[ID]=Nested_Ifs[[#This Row],[ID]])), C2814 = "NA"), OR(J2814=42,J2814=6,J2814=7,J2814=8, J2814 = "NA")),"NA",0),0)),0)))</f>
        <v>0</v>
      </c>
      <c r="L2814">
        <v>2</v>
      </c>
      <c r="M2814">
        <v>2</v>
      </c>
      <c r="N2814" t="s">
        <v>0</v>
      </c>
      <c r="O2814" s="11">
        <f t="shared" si="43"/>
        <v>0</v>
      </c>
    </row>
    <row r="2815" spans="2:15" x14ac:dyDescent="0.3">
      <c r="B2815">
        <v>29011</v>
      </c>
      <c r="C2815">
        <v>6</v>
      </c>
      <c r="D2815">
        <v>2</v>
      </c>
      <c r="E2815">
        <v>8</v>
      </c>
      <c r="F2815">
        <v>4</v>
      </c>
      <c r="G2815" t="s">
        <v>0</v>
      </c>
      <c r="H2815">
        <v>2</v>
      </c>
      <c r="I2815">
        <v>8</v>
      </c>
      <c r="J2815" t="s">
        <v>0</v>
      </c>
      <c r="K2815" s="5" cm="1">
        <f t="array" ref="K2815">IF(AND(C2815=1,OR(J2815=42,J2815=6,J2815=7,J2815=8)),1,
IF(AND(OR(C2815=1,C2815="NA"),OR(J2815=42,J2815=6,J2815=7,J2815=8, J2815="NA")),"NA",
IF(_xlfn.MINIFS(Nested_Ifs[a11],Nested_Ifs[ID],Nested_Ifs[[#This Row],[ID]])&lt;&gt;1,IF(AND(C2815=MIN(_xlfn._xlws.FILTER(Nested_Ifs[a11], Nested_Ifs[ID]=Nested_Ifs[[#This Row],[ID]])), OR(J2815=42,J2815=6,J2815=7,J2815=8)),1,
IF(_xlfn.MINIFS(Nested_Ifs[a11],Nested_Ifs[ID],Nested_Ifs[[#This Row],[ID]])&lt;&gt;1,IF(AND(OR(C2815=MIN(_xlfn._xlws.FILTER(Nested_Ifs[a11], Nested_Ifs[ID]=Nested_Ifs[[#This Row],[ID]])), C2815 = "NA"), OR(J2815=42,J2815=6,J2815=7,J2815=8, J2815 = "NA")),"NA",0),0)),0)))</f>
        <v>0</v>
      </c>
      <c r="L2815">
        <v>2</v>
      </c>
      <c r="M2815">
        <v>2</v>
      </c>
      <c r="N2815" t="s">
        <v>0</v>
      </c>
      <c r="O2815" s="11">
        <f t="shared" si="43"/>
        <v>0</v>
      </c>
    </row>
    <row r="2816" spans="2:15" x14ac:dyDescent="0.3">
      <c r="B2816">
        <v>29011</v>
      </c>
      <c r="C2816">
        <v>7</v>
      </c>
      <c r="D2816">
        <v>2</v>
      </c>
      <c r="E2816">
        <v>8</v>
      </c>
      <c r="F2816">
        <v>0</v>
      </c>
      <c r="G2816" t="s">
        <v>0</v>
      </c>
      <c r="H2816">
        <v>2</v>
      </c>
      <c r="I2816">
        <v>8</v>
      </c>
      <c r="J2816" t="s">
        <v>0</v>
      </c>
      <c r="K2816" s="5" cm="1">
        <f t="array" ref="K2816">IF(AND(C2816=1,OR(J2816=42,J2816=6,J2816=7,J2816=8)),1,
IF(AND(OR(C2816=1,C2816="NA"),OR(J2816=42,J2816=6,J2816=7,J2816=8, J2816="NA")),"NA",
IF(_xlfn.MINIFS(Nested_Ifs[a11],Nested_Ifs[ID],Nested_Ifs[[#This Row],[ID]])&lt;&gt;1,IF(AND(C2816=MIN(_xlfn._xlws.FILTER(Nested_Ifs[a11], Nested_Ifs[ID]=Nested_Ifs[[#This Row],[ID]])), OR(J2816=42,J2816=6,J2816=7,J2816=8)),1,
IF(_xlfn.MINIFS(Nested_Ifs[a11],Nested_Ifs[ID],Nested_Ifs[[#This Row],[ID]])&lt;&gt;1,IF(AND(OR(C2816=MIN(_xlfn._xlws.FILTER(Nested_Ifs[a11], Nested_Ifs[ID]=Nested_Ifs[[#This Row],[ID]])), C2816 = "NA"), OR(J2816=42,J2816=6,J2816=7,J2816=8, J2816 = "NA")),"NA",0),0)),0)))</f>
        <v>0</v>
      </c>
      <c r="L2816">
        <v>2</v>
      </c>
      <c r="M2816">
        <v>2</v>
      </c>
      <c r="N2816" t="s">
        <v>0</v>
      </c>
      <c r="O2816" s="11">
        <f t="shared" si="43"/>
        <v>0</v>
      </c>
    </row>
    <row r="2817" spans="2:15" x14ac:dyDescent="0.3">
      <c r="B2817">
        <v>29015</v>
      </c>
      <c r="C2817">
        <v>1</v>
      </c>
      <c r="D2817">
        <v>1</v>
      </c>
      <c r="E2817">
        <v>1</v>
      </c>
      <c r="F2817">
        <v>47</v>
      </c>
      <c r="G2817">
        <v>1</v>
      </c>
      <c r="H2817" t="s">
        <v>0</v>
      </c>
      <c r="I2817" t="s">
        <v>0</v>
      </c>
      <c r="J2817">
        <v>1</v>
      </c>
      <c r="K2817" s="5" cm="1">
        <f t="array" ref="K2817">IF(AND(C2817=1,OR(J2817=42,J2817=6,J2817=7,J2817=8)),1,
IF(AND(OR(C2817=1,C2817="NA"),OR(J2817=42,J2817=6,J2817=7,J2817=8, J2817="NA")),"NA",
IF(_xlfn.MINIFS(Nested_Ifs[a11],Nested_Ifs[ID],Nested_Ifs[[#This Row],[ID]])&lt;&gt;1,IF(AND(C2817=MIN(_xlfn._xlws.FILTER(Nested_Ifs[a11], Nested_Ifs[ID]=Nested_Ifs[[#This Row],[ID]])), OR(J2817=42,J2817=6,J2817=7,J2817=8)),1,
IF(_xlfn.MINIFS(Nested_Ifs[a11],Nested_Ifs[ID],Nested_Ifs[[#This Row],[ID]])&lt;&gt;1,IF(AND(OR(C2817=MIN(_xlfn._xlws.FILTER(Nested_Ifs[a11], Nested_Ifs[ID]=Nested_Ifs[[#This Row],[ID]])), C2817 = "NA"), OR(J2817=42,J2817=6,J2817=7,J2817=8, J2817 = "NA")),"NA",0),0)),0)))</f>
        <v>0</v>
      </c>
      <c r="L2817">
        <v>2</v>
      </c>
      <c r="M2817">
        <v>2</v>
      </c>
      <c r="N2817" t="s">
        <v>0</v>
      </c>
      <c r="O2817" s="11">
        <f t="shared" si="43"/>
        <v>0</v>
      </c>
    </row>
    <row r="2818" spans="2:15" x14ac:dyDescent="0.3">
      <c r="B2818">
        <v>29015</v>
      </c>
      <c r="C2818">
        <v>2</v>
      </c>
      <c r="D2818">
        <v>2</v>
      </c>
      <c r="E2818">
        <v>2</v>
      </c>
      <c r="F2818">
        <v>40</v>
      </c>
      <c r="G2818">
        <v>1</v>
      </c>
      <c r="H2818" t="s">
        <v>0</v>
      </c>
      <c r="I2818" t="s">
        <v>0</v>
      </c>
      <c r="J2818">
        <v>5</v>
      </c>
      <c r="K2818" s="5" cm="1">
        <f t="array" ref="K2818">IF(AND(C2818=1,OR(J2818=42,J2818=6,J2818=7,J2818=8)),1,
IF(AND(OR(C2818=1,C2818="NA"),OR(J2818=42,J2818=6,J2818=7,J2818=8, J2818="NA")),"NA",
IF(_xlfn.MINIFS(Nested_Ifs[a11],Nested_Ifs[ID],Nested_Ifs[[#This Row],[ID]])&lt;&gt;1,IF(AND(C2818=MIN(_xlfn._xlws.FILTER(Nested_Ifs[a11], Nested_Ifs[ID]=Nested_Ifs[[#This Row],[ID]])), OR(J2818=42,J2818=6,J2818=7,J2818=8)),1,
IF(_xlfn.MINIFS(Nested_Ifs[a11],Nested_Ifs[ID],Nested_Ifs[[#This Row],[ID]])&lt;&gt;1,IF(AND(OR(C2818=MIN(_xlfn._xlws.FILTER(Nested_Ifs[a11], Nested_Ifs[ID]=Nested_Ifs[[#This Row],[ID]])), C2818 = "NA"), OR(J2818=42,J2818=6,J2818=7,J2818=8, J2818 = "NA")),"NA",0),0)),0)))</f>
        <v>0</v>
      </c>
      <c r="L2818">
        <v>2</v>
      </c>
      <c r="M2818">
        <v>2</v>
      </c>
      <c r="N2818" t="s">
        <v>0</v>
      </c>
      <c r="O2818" s="11">
        <f t="shared" si="43"/>
        <v>0</v>
      </c>
    </row>
    <row r="2819" spans="2:15" x14ac:dyDescent="0.3">
      <c r="B2819">
        <v>29015</v>
      </c>
      <c r="C2819">
        <v>5</v>
      </c>
      <c r="D2819">
        <v>2</v>
      </c>
      <c r="E2819">
        <v>3</v>
      </c>
      <c r="F2819">
        <v>16</v>
      </c>
      <c r="G2819">
        <v>4</v>
      </c>
      <c r="H2819" t="s">
        <v>0</v>
      </c>
      <c r="I2819" t="s">
        <v>0</v>
      </c>
      <c r="J2819" t="s">
        <v>0</v>
      </c>
      <c r="K2819" s="5" cm="1">
        <f t="array" ref="K2819">IF(AND(C2819=1,OR(J2819=42,J2819=6,J2819=7,J2819=8)),1,
IF(AND(OR(C2819=1,C2819="NA"),OR(J2819=42,J2819=6,J2819=7,J2819=8, J2819="NA")),"NA",
IF(_xlfn.MINIFS(Nested_Ifs[a11],Nested_Ifs[ID],Nested_Ifs[[#This Row],[ID]])&lt;&gt;1,IF(AND(C2819=MIN(_xlfn._xlws.FILTER(Nested_Ifs[a11], Nested_Ifs[ID]=Nested_Ifs[[#This Row],[ID]])), OR(J2819=42,J2819=6,J2819=7,J2819=8)),1,
IF(_xlfn.MINIFS(Nested_Ifs[a11],Nested_Ifs[ID],Nested_Ifs[[#This Row],[ID]])&lt;&gt;1,IF(AND(OR(C2819=MIN(_xlfn._xlws.FILTER(Nested_Ifs[a11], Nested_Ifs[ID]=Nested_Ifs[[#This Row],[ID]])), C2819 = "NA"), OR(J2819=42,J2819=6,J2819=7,J2819=8, J2819 = "NA")),"NA",0),0)),0)))</f>
        <v>0</v>
      </c>
      <c r="L2819">
        <v>2</v>
      </c>
      <c r="M2819">
        <v>2</v>
      </c>
      <c r="N2819" t="s">
        <v>0</v>
      </c>
      <c r="O2819" s="11">
        <f t="shared" si="43"/>
        <v>0</v>
      </c>
    </row>
    <row r="2820" spans="2:15" x14ac:dyDescent="0.3">
      <c r="B2820">
        <v>29015</v>
      </c>
      <c r="C2820">
        <v>6</v>
      </c>
      <c r="D2820">
        <v>1</v>
      </c>
      <c r="E2820">
        <v>3</v>
      </c>
      <c r="F2820">
        <v>11</v>
      </c>
      <c r="G2820" t="s">
        <v>0</v>
      </c>
      <c r="H2820" t="s">
        <v>0</v>
      </c>
      <c r="I2820" t="s">
        <v>0</v>
      </c>
      <c r="J2820" t="s">
        <v>0</v>
      </c>
      <c r="K2820" s="5" cm="1">
        <f t="array" ref="K2820">IF(AND(C2820=1,OR(J2820=42,J2820=6,J2820=7,J2820=8)),1,
IF(AND(OR(C2820=1,C2820="NA"),OR(J2820=42,J2820=6,J2820=7,J2820=8, J2820="NA")),"NA",
IF(_xlfn.MINIFS(Nested_Ifs[a11],Nested_Ifs[ID],Nested_Ifs[[#This Row],[ID]])&lt;&gt;1,IF(AND(C2820=MIN(_xlfn._xlws.FILTER(Nested_Ifs[a11], Nested_Ifs[ID]=Nested_Ifs[[#This Row],[ID]])), OR(J2820=42,J2820=6,J2820=7,J2820=8)),1,
IF(_xlfn.MINIFS(Nested_Ifs[a11],Nested_Ifs[ID],Nested_Ifs[[#This Row],[ID]])&lt;&gt;1,IF(AND(OR(C2820=MIN(_xlfn._xlws.FILTER(Nested_Ifs[a11], Nested_Ifs[ID]=Nested_Ifs[[#This Row],[ID]])), C2820 = "NA"), OR(J2820=42,J2820=6,J2820=7,J2820=8, J2820 = "NA")),"NA",0),0)),0)))</f>
        <v>0</v>
      </c>
      <c r="L2820">
        <v>2</v>
      </c>
      <c r="M2820">
        <v>2</v>
      </c>
      <c r="N2820" t="s">
        <v>0</v>
      </c>
      <c r="O2820" s="11">
        <f t="shared" si="43"/>
        <v>0</v>
      </c>
    </row>
    <row r="2821" spans="2:15" x14ac:dyDescent="0.3">
      <c r="B2821">
        <v>29017</v>
      </c>
      <c r="C2821">
        <v>1</v>
      </c>
      <c r="D2821">
        <v>1</v>
      </c>
      <c r="E2821">
        <v>1</v>
      </c>
      <c r="F2821">
        <v>50</v>
      </c>
      <c r="G2821">
        <v>1</v>
      </c>
      <c r="H2821" t="s">
        <v>0</v>
      </c>
      <c r="I2821" t="s">
        <v>0</v>
      </c>
      <c r="J2821">
        <v>5</v>
      </c>
      <c r="K2821" s="5" cm="1">
        <f t="array" ref="K2821">IF(AND(C2821=1,OR(J2821=42,J2821=6,J2821=7,J2821=8)),1,
IF(AND(OR(C2821=1,C2821="NA"),OR(J2821=42,J2821=6,J2821=7,J2821=8, J2821="NA")),"NA",
IF(_xlfn.MINIFS(Nested_Ifs[a11],Nested_Ifs[ID],Nested_Ifs[[#This Row],[ID]])&lt;&gt;1,IF(AND(C2821=MIN(_xlfn._xlws.FILTER(Nested_Ifs[a11], Nested_Ifs[ID]=Nested_Ifs[[#This Row],[ID]])), OR(J2821=42,J2821=6,J2821=7,J2821=8)),1,
IF(_xlfn.MINIFS(Nested_Ifs[a11],Nested_Ifs[ID],Nested_Ifs[[#This Row],[ID]])&lt;&gt;1,IF(AND(OR(C2821=MIN(_xlfn._xlws.FILTER(Nested_Ifs[a11], Nested_Ifs[ID]=Nested_Ifs[[#This Row],[ID]])), C2821 = "NA"), OR(J2821=42,J2821=6,J2821=7,J2821=8, J2821 = "NA")),"NA",0),0)),0)))</f>
        <v>0</v>
      </c>
      <c r="L2821">
        <v>1</v>
      </c>
      <c r="M2821">
        <v>2</v>
      </c>
      <c r="N2821" t="s">
        <v>0</v>
      </c>
      <c r="O2821" s="11">
        <f t="shared" si="43"/>
        <v>0</v>
      </c>
    </row>
    <row r="2822" spans="2:15" x14ac:dyDescent="0.3">
      <c r="B2822">
        <v>29017</v>
      </c>
      <c r="C2822">
        <v>2</v>
      </c>
      <c r="D2822">
        <v>2</v>
      </c>
      <c r="E2822">
        <v>2</v>
      </c>
      <c r="F2822">
        <v>47</v>
      </c>
      <c r="G2822">
        <v>1</v>
      </c>
      <c r="H2822" t="s">
        <v>0</v>
      </c>
      <c r="I2822" t="s">
        <v>0</v>
      </c>
      <c r="J2822">
        <v>5</v>
      </c>
      <c r="K2822" s="5" cm="1">
        <f t="array" ref="K2822">IF(AND(C2822=1,OR(J2822=42,J2822=6,J2822=7,J2822=8)),1,
IF(AND(OR(C2822=1,C2822="NA"),OR(J2822=42,J2822=6,J2822=7,J2822=8, J2822="NA")),"NA",
IF(_xlfn.MINIFS(Nested_Ifs[a11],Nested_Ifs[ID],Nested_Ifs[[#This Row],[ID]])&lt;&gt;1,IF(AND(C2822=MIN(_xlfn._xlws.FILTER(Nested_Ifs[a11], Nested_Ifs[ID]=Nested_Ifs[[#This Row],[ID]])), OR(J2822=42,J2822=6,J2822=7,J2822=8)),1,
IF(_xlfn.MINIFS(Nested_Ifs[a11],Nested_Ifs[ID],Nested_Ifs[[#This Row],[ID]])&lt;&gt;1,IF(AND(OR(C2822=MIN(_xlfn._xlws.FILTER(Nested_Ifs[a11], Nested_Ifs[ID]=Nested_Ifs[[#This Row],[ID]])), C2822 = "NA"), OR(J2822=42,J2822=6,J2822=7,J2822=8, J2822 = "NA")),"NA",0),0)),0)))</f>
        <v>0</v>
      </c>
      <c r="L2822">
        <v>1</v>
      </c>
      <c r="M2822">
        <v>2</v>
      </c>
      <c r="N2822" t="s">
        <v>0</v>
      </c>
      <c r="O2822" s="11">
        <f t="shared" si="43"/>
        <v>0</v>
      </c>
    </row>
    <row r="2823" spans="2:15" x14ac:dyDescent="0.3">
      <c r="B2823">
        <v>29017</v>
      </c>
      <c r="C2823">
        <v>5</v>
      </c>
      <c r="D2823">
        <v>2</v>
      </c>
      <c r="E2823">
        <v>3</v>
      </c>
      <c r="F2823">
        <v>14</v>
      </c>
      <c r="G2823" t="s">
        <v>0</v>
      </c>
      <c r="H2823" t="s">
        <v>0</v>
      </c>
      <c r="I2823" t="s">
        <v>0</v>
      </c>
      <c r="J2823" t="s">
        <v>0</v>
      </c>
      <c r="K2823" s="5" cm="1">
        <f t="array" ref="K2823">IF(AND(C2823=1,OR(J2823=42,J2823=6,J2823=7,J2823=8)),1,
IF(AND(OR(C2823=1,C2823="NA"),OR(J2823=42,J2823=6,J2823=7,J2823=8, J2823="NA")),"NA",
IF(_xlfn.MINIFS(Nested_Ifs[a11],Nested_Ifs[ID],Nested_Ifs[[#This Row],[ID]])&lt;&gt;1,IF(AND(C2823=MIN(_xlfn._xlws.FILTER(Nested_Ifs[a11], Nested_Ifs[ID]=Nested_Ifs[[#This Row],[ID]])), OR(J2823=42,J2823=6,J2823=7,J2823=8)),1,
IF(_xlfn.MINIFS(Nested_Ifs[a11],Nested_Ifs[ID],Nested_Ifs[[#This Row],[ID]])&lt;&gt;1,IF(AND(OR(C2823=MIN(_xlfn._xlws.FILTER(Nested_Ifs[a11], Nested_Ifs[ID]=Nested_Ifs[[#This Row],[ID]])), C2823 = "NA"), OR(J2823=42,J2823=6,J2823=7,J2823=8, J2823 = "NA")),"NA",0),0)),0)))</f>
        <v>0</v>
      </c>
      <c r="L2823">
        <v>1</v>
      </c>
      <c r="M2823">
        <v>2</v>
      </c>
      <c r="N2823" t="s">
        <v>0</v>
      </c>
      <c r="O2823" s="11">
        <f t="shared" si="43"/>
        <v>0</v>
      </c>
    </row>
    <row r="2824" spans="2:15" x14ac:dyDescent="0.3">
      <c r="B2824">
        <v>29017</v>
      </c>
      <c r="C2824">
        <v>6</v>
      </c>
      <c r="D2824">
        <v>1</v>
      </c>
      <c r="E2824">
        <v>3</v>
      </c>
      <c r="F2824">
        <v>13</v>
      </c>
      <c r="G2824" t="s">
        <v>0</v>
      </c>
      <c r="H2824" t="s">
        <v>0</v>
      </c>
      <c r="I2824" t="s">
        <v>0</v>
      </c>
      <c r="J2824" t="s">
        <v>0</v>
      </c>
      <c r="K2824" s="5" cm="1">
        <f t="array" ref="K2824">IF(AND(C2824=1,OR(J2824=42,J2824=6,J2824=7,J2824=8)),1,
IF(AND(OR(C2824=1,C2824="NA"),OR(J2824=42,J2824=6,J2824=7,J2824=8, J2824="NA")),"NA",
IF(_xlfn.MINIFS(Nested_Ifs[a11],Nested_Ifs[ID],Nested_Ifs[[#This Row],[ID]])&lt;&gt;1,IF(AND(C2824=MIN(_xlfn._xlws.FILTER(Nested_Ifs[a11], Nested_Ifs[ID]=Nested_Ifs[[#This Row],[ID]])), OR(J2824=42,J2824=6,J2824=7,J2824=8)),1,
IF(_xlfn.MINIFS(Nested_Ifs[a11],Nested_Ifs[ID],Nested_Ifs[[#This Row],[ID]])&lt;&gt;1,IF(AND(OR(C2824=MIN(_xlfn._xlws.FILTER(Nested_Ifs[a11], Nested_Ifs[ID]=Nested_Ifs[[#This Row],[ID]])), C2824 = "NA"), OR(J2824=42,J2824=6,J2824=7,J2824=8, J2824 = "NA")),"NA",0),0)),0)))</f>
        <v>0</v>
      </c>
      <c r="L2824">
        <v>2</v>
      </c>
      <c r="M2824">
        <v>2</v>
      </c>
      <c r="N2824" t="s">
        <v>0</v>
      </c>
      <c r="O2824" s="11">
        <f t="shared" si="43"/>
        <v>0</v>
      </c>
    </row>
    <row r="2825" spans="2:15" x14ac:dyDescent="0.3">
      <c r="B2825">
        <v>29019</v>
      </c>
      <c r="C2825">
        <v>1</v>
      </c>
      <c r="D2825">
        <v>1</v>
      </c>
      <c r="E2825">
        <v>1</v>
      </c>
      <c r="F2825">
        <v>65</v>
      </c>
      <c r="G2825">
        <v>1</v>
      </c>
      <c r="H2825" t="s">
        <v>0</v>
      </c>
      <c r="I2825" t="s">
        <v>0</v>
      </c>
      <c r="J2825">
        <v>5</v>
      </c>
      <c r="K2825" s="5" cm="1">
        <f t="array" ref="K2825">IF(AND(C2825=1,OR(J2825=42,J2825=6,J2825=7,J2825=8)),1,
IF(AND(OR(C2825=1,C2825="NA"),OR(J2825=42,J2825=6,J2825=7,J2825=8, J2825="NA")),"NA",
IF(_xlfn.MINIFS(Nested_Ifs[a11],Nested_Ifs[ID],Nested_Ifs[[#This Row],[ID]])&lt;&gt;1,IF(AND(C2825=MIN(_xlfn._xlws.FILTER(Nested_Ifs[a11], Nested_Ifs[ID]=Nested_Ifs[[#This Row],[ID]])), OR(J2825=42,J2825=6,J2825=7,J2825=8)),1,
IF(_xlfn.MINIFS(Nested_Ifs[a11],Nested_Ifs[ID],Nested_Ifs[[#This Row],[ID]])&lt;&gt;1,IF(AND(OR(C2825=MIN(_xlfn._xlws.FILTER(Nested_Ifs[a11], Nested_Ifs[ID]=Nested_Ifs[[#This Row],[ID]])), C2825 = "NA"), OR(J2825=42,J2825=6,J2825=7,J2825=8, J2825 = "NA")),"NA",0),0)),0)))</f>
        <v>0</v>
      </c>
      <c r="L2825">
        <v>2</v>
      </c>
      <c r="M2825">
        <v>2</v>
      </c>
      <c r="N2825" t="s">
        <v>0</v>
      </c>
      <c r="O2825" s="11">
        <f t="shared" si="43"/>
        <v>0</v>
      </c>
    </row>
    <row r="2826" spans="2:15" x14ac:dyDescent="0.3">
      <c r="B2826">
        <v>29019</v>
      </c>
      <c r="C2826">
        <v>2</v>
      </c>
      <c r="D2826">
        <v>2</v>
      </c>
      <c r="E2826">
        <v>2</v>
      </c>
      <c r="F2826">
        <v>60</v>
      </c>
      <c r="G2826">
        <v>1</v>
      </c>
      <c r="H2826" t="s">
        <v>0</v>
      </c>
      <c r="I2826" t="s">
        <v>0</v>
      </c>
      <c r="J2826">
        <v>5</v>
      </c>
      <c r="K2826" s="5" cm="1">
        <f t="array" ref="K2826">IF(AND(C2826=1,OR(J2826=42,J2826=6,J2826=7,J2826=8)),1,
IF(AND(OR(C2826=1,C2826="NA"),OR(J2826=42,J2826=6,J2826=7,J2826=8, J2826="NA")),"NA",
IF(_xlfn.MINIFS(Nested_Ifs[a11],Nested_Ifs[ID],Nested_Ifs[[#This Row],[ID]])&lt;&gt;1,IF(AND(C2826=MIN(_xlfn._xlws.FILTER(Nested_Ifs[a11], Nested_Ifs[ID]=Nested_Ifs[[#This Row],[ID]])), OR(J2826=42,J2826=6,J2826=7,J2826=8)),1,
IF(_xlfn.MINIFS(Nested_Ifs[a11],Nested_Ifs[ID],Nested_Ifs[[#This Row],[ID]])&lt;&gt;1,IF(AND(OR(C2826=MIN(_xlfn._xlws.FILTER(Nested_Ifs[a11], Nested_Ifs[ID]=Nested_Ifs[[#This Row],[ID]])), C2826 = "NA"), OR(J2826=42,J2826=6,J2826=7,J2826=8, J2826 = "NA")),"NA",0),0)),0)))</f>
        <v>0</v>
      </c>
      <c r="L2826">
        <v>2</v>
      </c>
      <c r="M2826">
        <v>2</v>
      </c>
      <c r="N2826" t="s">
        <v>0</v>
      </c>
      <c r="O2826" s="11">
        <f t="shared" si="43"/>
        <v>0</v>
      </c>
    </row>
    <row r="2827" spans="2:15" x14ac:dyDescent="0.3">
      <c r="B2827">
        <v>29019</v>
      </c>
      <c r="C2827">
        <v>3</v>
      </c>
      <c r="D2827">
        <v>1</v>
      </c>
      <c r="E2827">
        <v>3</v>
      </c>
      <c r="F2827">
        <v>28</v>
      </c>
      <c r="G2827">
        <v>1</v>
      </c>
      <c r="H2827" t="s">
        <v>0</v>
      </c>
      <c r="I2827" t="s">
        <v>0</v>
      </c>
      <c r="J2827">
        <v>5</v>
      </c>
      <c r="K2827" s="5" cm="1">
        <f t="array" ref="K2827">IF(AND(C2827=1,OR(J2827=42,J2827=6,J2827=7,J2827=8)),1,
IF(AND(OR(C2827=1,C2827="NA"),OR(J2827=42,J2827=6,J2827=7,J2827=8, J2827="NA")),"NA",
IF(_xlfn.MINIFS(Nested_Ifs[a11],Nested_Ifs[ID],Nested_Ifs[[#This Row],[ID]])&lt;&gt;1,IF(AND(C2827=MIN(_xlfn._xlws.FILTER(Nested_Ifs[a11], Nested_Ifs[ID]=Nested_Ifs[[#This Row],[ID]])), OR(J2827=42,J2827=6,J2827=7,J2827=8)),1,
IF(_xlfn.MINIFS(Nested_Ifs[a11],Nested_Ifs[ID],Nested_Ifs[[#This Row],[ID]])&lt;&gt;1,IF(AND(OR(C2827=MIN(_xlfn._xlws.FILTER(Nested_Ifs[a11], Nested_Ifs[ID]=Nested_Ifs[[#This Row],[ID]])), C2827 = "NA"), OR(J2827=42,J2827=6,J2827=7,J2827=8, J2827 = "NA")),"NA",0),0)),0)))</f>
        <v>0</v>
      </c>
      <c r="L2827">
        <v>2</v>
      </c>
      <c r="M2827">
        <v>2</v>
      </c>
      <c r="N2827" t="s">
        <v>0</v>
      </c>
      <c r="O2827" s="11">
        <f t="shared" si="43"/>
        <v>0</v>
      </c>
    </row>
    <row r="2828" spans="2:15" x14ac:dyDescent="0.3">
      <c r="B2828">
        <v>29019</v>
      </c>
      <c r="C2828">
        <v>4</v>
      </c>
      <c r="D2828">
        <v>2</v>
      </c>
      <c r="E2828">
        <v>4</v>
      </c>
      <c r="F2828">
        <v>23</v>
      </c>
      <c r="G2828">
        <v>1</v>
      </c>
      <c r="H2828" t="s">
        <v>0</v>
      </c>
      <c r="I2828" t="s">
        <v>0</v>
      </c>
      <c r="J2828">
        <v>5</v>
      </c>
      <c r="K2828" s="5" cm="1">
        <f t="array" ref="K2828">IF(AND(C2828=1,OR(J2828=42,J2828=6,J2828=7,J2828=8)),1,
IF(AND(OR(C2828=1,C2828="NA"),OR(J2828=42,J2828=6,J2828=7,J2828=8, J2828="NA")),"NA",
IF(_xlfn.MINIFS(Nested_Ifs[a11],Nested_Ifs[ID],Nested_Ifs[[#This Row],[ID]])&lt;&gt;1,IF(AND(C2828=MIN(_xlfn._xlws.FILTER(Nested_Ifs[a11], Nested_Ifs[ID]=Nested_Ifs[[#This Row],[ID]])), OR(J2828=42,J2828=6,J2828=7,J2828=8)),1,
IF(_xlfn.MINIFS(Nested_Ifs[a11],Nested_Ifs[ID],Nested_Ifs[[#This Row],[ID]])&lt;&gt;1,IF(AND(OR(C2828=MIN(_xlfn._xlws.FILTER(Nested_Ifs[a11], Nested_Ifs[ID]=Nested_Ifs[[#This Row],[ID]])), C2828 = "NA"), OR(J2828=42,J2828=6,J2828=7,J2828=8, J2828 = "NA")),"NA",0),0)),0)))</f>
        <v>0</v>
      </c>
      <c r="L2828">
        <v>2</v>
      </c>
      <c r="M2828">
        <v>2</v>
      </c>
      <c r="N2828" t="s">
        <v>0</v>
      </c>
      <c r="O2828" s="11">
        <f t="shared" si="43"/>
        <v>0</v>
      </c>
    </row>
    <row r="2829" spans="2:15" x14ac:dyDescent="0.3">
      <c r="B2829">
        <v>29019</v>
      </c>
      <c r="C2829">
        <v>5</v>
      </c>
      <c r="D2829">
        <v>1</v>
      </c>
      <c r="E2829">
        <v>8</v>
      </c>
      <c r="F2829">
        <v>7</v>
      </c>
      <c r="G2829" t="s">
        <v>0</v>
      </c>
      <c r="H2829" t="s">
        <v>0</v>
      </c>
      <c r="I2829" t="s">
        <v>0</v>
      </c>
      <c r="J2829" t="s">
        <v>0</v>
      </c>
      <c r="K2829" s="5" cm="1">
        <f t="array" ref="K2829">IF(AND(C2829=1,OR(J2829=42,J2829=6,J2829=7,J2829=8)),1,
IF(AND(OR(C2829=1,C2829="NA"),OR(J2829=42,J2829=6,J2829=7,J2829=8, J2829="NA")),"NA",
IF(_xlfn.MINIFS(Nested_Ifs[a11],Nested_Ifs[ID],Nested_Ifs[[#This Row],[ID]])&lt;&gt;1,IF(AND(C2829=MIN(_xlfn._xlws.FILTER(Nested_Ifs[a11], Nested_Ifs[ID]=Nested_Ifs[[#This Row],[ID]])), OR(J2829=42,J2829=6,J2829=7,J2829=8)),1,
IF(_xlfn.MINIFS(Nested_Ifs[a11],Nested_Ifs[ID],Nested_Ifs[[#This Row],[ID]])&lt;&gt;1,IF(AND(OR(C2829=MIN(_xlfn._xlws.FILTER(Nested_Ifs[a11], Nested_Ifs[ID]=Nested_Ifs[[#This Row],[ID]])), C2829 = "NA"), OR(J2829=42,J2829=6,J2829=7,J2829=8, J2829 = "NA")),"NA",0),0)),0)))</f>
        <v>0</v>
      </c>
      <c r="L2829">
        <v>2</v>
      </c>
      <c r="M2829">
        <v>2</v>
      </c>
      <c r="N2829" t="s">
        <v>0</v>
      </c>
      <c r="O2829" s="11">
        <f t="shared" si="43"/>
        <v>0</v>
      </c>
    </row>
    <row r="2830" spans="2:15" x14ac:dyDescent="0.3">
      <c r="B2830">
        <v>29019</v>
      </c>
      <c r="C2830">
        <v>6</v>
      </c>
      <c r="D2830">
        <v>1</v>
      </c>
      <c r="E2830">
        <v>8</v>
      </c>
      <c r="F2830">
        <v>5</v>
      </c>
      <c r="G2830" t="s">
        <v>0</v>
      </c>
      <c r="H2830">
        <v>2</v>
      </c>
      <c r="I2830">
        <v>5</v>
      </c>
      <c r="J2830" t="s">
        <v>0</v>
      </c>
      <c r="K2830" s="5" cm="1">
        <f t="array" ref="K2830">IF(AND(C2830=1,OR(J2830=42,J2830=6,J2830=7,J2830=8)),1,
IF(AND(OR(C2830=1,C2830="NA"),OR(J2830=42,J2830=6,J2830=7,J2830=8, J2830="NA")),"NA",
IF(_xlfn.MINIFS(Nested_Ifs[a11],Nested_Ifs[ID],Nested_Ifs[[#This Row],[ID]])&lt;&gt;1,IF(AND(C2830=MIN(_xlfn._xlws.FILTER(Nested_Ifs[a11], Nested_Ifs[ID]=Nested_Ifs[[#This Row],[ID]])), OR(J2830=42,J2830=6,J2830=7,J2830=8)),1,
IF(_xlfn.MINIFS(Nested_Ifs[a11],Nested_Ifs[ID],Nested_Ifs[[#This Row],[ID]])&lt;&gt;1,IF(AND(OR(C2830=MIN(_xlfn._xlws.FILTER(Nested_Ifs[a11], Nested_Ifs[ID]=Nested_Ifs[[#This Row],[ID]])), C2830 = "NA"), OR(J2830=42,J2830=6,J2830=7,J2830=8, J2830 = "NA")),"NA",0),0)),0)))</f>
        <v>0</v>
      </c>
      <c r="L2830">
        <v>2</v>
      </c>
      <c r="M2830">
        <v>2</v>
      </c>
      <c r="N2830" t="s">
        <v>0</v>
      </c>
      <c r="O2830" s="11">
        <f t="shared" si="43"/>
        <v>0</v>
      </c>
    </row>
    <row r="2831" spans="2:15" x14ac:dyDescent="0.3">
      <c r="B2831">
        <v>29020</v>
      </c>
      <c r="C2831">
        <v>1</v>
      </c>
      <c r="D2831">
        <v>1</v>
      </c>
      <c r="E2831">
        <v>1</v>
      </c>
      <c r="F2831">
        <v>71</v>
      </c>
      <c r="G2831">
        <v>1</v>
      </c>
      <c r="H2831" t="s">
        <v>0</v>
      </c>
      <c r="I2831" t="s">
        <v>0</v>
      </c>
      <c r="J2831">
        <v>5</v>
      </c>
      <c r="K2831" s="5" cm="1">
        <f t="array" ref="K2831">IF(AND(C2831=1,OR(J2831=42,J2831=6,J2831=7,J2831=8)),1,
IF(AND(OR(C2831=1,C2831="NA"),OR(J2831=42,J2831=6,J2831=7,J2831=8, J2831="NA")),"NA",
IF(_xlfn.MINIFS(Nested_Ifs[a11],Nested_Ifs[ID],Nested_Ifs[[#This Row],[ID]])&lt;&gt;1,IF(AND(C2831=MIN(_xlfn._xlws.FILTER(Nested_Ifs[a11], Nested_Ifs[ID]=Nested_Ifs[[#This Row],[ID]])), OR(J2831=42,J2831=6,J2831=7,J2831=8)),1,
IF(_xlfn.MINIFS(Nested_Ifs[a11],Nested_Ifs[ID],Nested_Ifs[[#This Row],[ID]])&lt;&gt;1,IF(AND(OR(C2831=MIN(_xlfn._xlws.FILTER(Nested_Ifs[a11], Nested_Ifs[ID]=Nested_Ifs[[#This Row],[ID]])), C2831 = "NA"), OR(J2831=42,J2831=6,J2831=7,J2831=8, J2831 = "NA")),"NA",0),0)),0)))</f>
        <v>0</v>
      </c>
      <c r="L2831">
        <v>1</v>
      </c>
      <c r="M2831">
        <v>2</v>
      </c>
      <c r="N2831" t="s">
        <v>0</v>
      </c>
      <c r="O2831" s="11">
        <f t="shared" ref="O2831:O2894" si="44">IF(AND(AND(L2831=1,M2831=1),AND(OR(N2831=3,N2831=4))),1,
IF(AND(OR(L2831=1,L2831="NA"),
OR(M2831=1,M2831="NA"),
OR(N2831=3,N2831=4, N2831="NA")),"NA",0))</f>
        <v>0</v>
      </c>
    </row>
    <row r="2832" spans="2:15" x14ac:dyDescent="0.3">
      <c r="B2832">
        <v>29020</v>
      </c>
      <c r="C2832">
        <v>2</v>
      </c>
      <c r="D2832">
        <v>2</v>
      </c>
      <c r="E2832">
        <v>2</v>
      </c>
      <c r="F2832">
        <v>66</v>
      </c>
      <c r="G2832">
        <v>1</v>
      </c>
      <c r="H2832" t="s">
        <v>0</v>
      </c>
      <c r="I2832" t="s">
        <v>0</v>
      </c>
      <c r="J2832">
        <v>5</v>
      </c>
      <c r="K2832" s="5" cm="1">
        <f t="array" ref="K2832">IF(AND(C2832=1,OR(J2832=42,J2832=6,J2832=7,J2832=8)),1,
IF(AND(OR(C2832=1,C2832="NA"),OR(J2832=42,J2832=6,J2832=7,J2832=8, J2832="NA")),"NA",
IF(_xlfn.MINIFS(Nested_Ifs[a11],Nested_Ifs[ID],Nested_Ifs[[#This Row],[ID]])&lt;&gt;1,IF(AND(C2832=MIN(_xlfn._xlws.FILTER(Nested_Ifs[a11], Nested_Ifs[ID]=Nested_Ifs[[#This Row],[ID]])), OR(J2832=42,J2832=6,J2832=7,J2832=8)),1,
IF(_xlfn.MINIFS(Nested_Ifs[a11],Nested_Ifs[ID],Nested_Ifs[[#This Row],[ID]])&lt;&gt;1,IF(AND(OR(C2832=MIN(_xlfn._xlws.FILTER(Nested_Ifs[a11], Nested_Ifs[ID]=Nested_Ifs[[#This Row],[ID]])), C2832 = "NA"), OR(J2832=42,J2832=6,J2832=7,J2832=8, J2832 = "NA")),"NA",0),0)),0)))</f>
        <v>0</v>
      </c>
      <c r="L2832">
        <v>2</v>
      </c>
      <c r="M2832">
        <v>2</v>
      </c>
      <c r="N2832" t="s">
        <v>0</v>
      </c>
      <c r="O2832" s="11">
        <f t="shared" si="44"/>
        <v>0</v>
      </c>
    </row>
    <row r="2833" spans="2:15" x14ac:dyDescent="0.3">
      <c r="B2833">
        <v>29020</v>
      </c>
      <c r="C2833">
        <v>3</v>
      </c>
      <c r="D2833">
        <v>1</v>
      </c>
      <c r="E2833">
        <v>3</v>
      </c>
      <c r="F2833">
        <v>32</v>
      </c>
      <c r="G2833">
        <v>1</v>
      </c>
      <c r="H2833" t="s">
        <v>0</v>
      </c>
      <c r="I2833" t="s">
        <v>0</v>
      </c>
      <c r="J2833">
        <v>5</v>
      </c>
      <c r="K2833" s="5" cm="1">
        <f t="array" ref="K2833">IF(AND(C2833=1,OR(J2833=42,J2833=6,J2833=7,J2833=8)),1,
IF(AND(OR(C2833=1,C2833="NA"),OR(J2833=42,J2833=6,J2833=7,J2833=8, J2833="NA")),"NA",
IF(_xlfn.MINIFS(Nested_Ifs[a11],Nested_Ifs[ID],Nested_Ifs[[#This Row],[ID]])&lt;&gt;1,IF(AND(C2833=MIN(_xlfn._xlws.FILTER(Nested_Ifs[a11], Nested_Ifs[ID]=Nested_Ifs[[#This Row],[ID]])), OR(J2833=42,J2833=6,J2833=7,J2833=8)),1,
IF(_xlfn.MINIFS(Nested_Ifs[a11],Nested_Ifs[ID],Nested_Ifs[[#This Row],[ID]])&lt;&gt;1,IF(AND(OR(C2833=MIN(_xlfn._xlws.FILTER(Nested_Ifs[a11], Nested_Ifs[ID]=Nested_Ifs[[#This Row],[ID]])), C2833 = "NA"), OR(J2833=42,J2833=6,J2833=7,J2833=8, J2833 = "NA")),"NA",0),0)),0)))</f>
        <v>0</v>
      </c>
      <c r="L2833">
        <v>2</v>
      </c>
      <c r="M2833">
        <v>2</v>
      </c>
      <c r="N2833" t="s">
        <v>0</v>
      </c>
      <c r="O2833" s="11">
        <f t="shared" si="44"/>
        <v>0</v>
      </c>
    </row>
    <row r="2834" spans="2:15" x14ac:dyDescent="0.3">
      <c r="B2834">
        <v>29020</v>
      </c>
      <c r="C2834">
        <v>4</v>
      </c>
      <c r="D2834">
        <v>2</v>
      </c>
      <c r="E2834">
        <v>4</v>
      </c>
      <c r="F2834">
        <v>21</v>
      </c>
      <c r="G2834">
        <v>1</v>
      </c>
      <c r="H2834" t="s">
        <v>0</v>
      </c>
      <c r="I2834" t="s">
        <v>0</v>
      </c>
      <c r="J2834">
        <v>5</v>
      </c>
      <c r="K2834" s="5" cm="1">
        <f t="array" ref="K2834">IF(AND(C2834=1,OR(J2834=42,J2834=6,J2834=7,J2834=8)),1,
IF(AND(OR(C2834=1,C2834="NA"),OR(J2834=42,J2834=6,J2834=7,J2834=8, J2834="NA")),"NA",
IF(_xlfn.MINIFS(Nested_Ifs[a11],Nested_Ifs[ID],Nested_Ifs[[#This Row],[ID]])&lt;&gt;1,IF(AND(C2834=MIN(_xlfn._xlws.FILTER(Nested_Ifs[a11], Nested_Ifs[ID]=Nested_Ifs[[#This Row],[ID]])), OR(J2834=42,J2834=6,J2834=7,J2834=8)),1,
IF(_xlfn.MINIFS(Nested_Ifs[a11],Nested_Ifs[ID],Nested_Ifs[[#This Row],[ID]])&lt;&gt;1,IF(AND(OR(C2834=MIN(_xlfn._xlws.FILTER(Nested_Ifs[a11], Nested_Ifs[ID]=Nested_Ifs[[#This Row],[ID]])), C2834 = "NA"), OR(J2834=42,J2834=6,J2834=7,J2834=8, J2834 = "NA")),"NA",0),0)),0)))</f>
        <v>0</v>
      </c>
      <c r="L2834">
        <v>2</v>
      </c>
      <c r="M2834">
        <v>2</v>
      </c>
      <c r="N2834" t="s">
        <v>0</v>
      </c>
      <c r="O2834" s="11">
        <f t="shared" si="44"/>
        <v>0</v>
      </c>
    </row>
    <row r="2835" spans="2:15" x14ac:dyDescent="0.3">
      <c r="B2835">
        <v>29020</v>
      </c>
      <c r="C2835">
        <v>5</v>
      </c>
      <c r="D2835">
        <v>2</v>
      </c>
      <c r="E2835">
        <v>8</v>
      </c>
      <c r="F2835">
        <v>1</v>
      </c>
      <c r="G2835" t="s">
        <v>0</v>
      </c>
      <c r="H2835">
        <v>2</v>
      </c>
      <c r="I2835">
        <v>8</v>
      </c>
      <c r="J2835" t="s">
        <v>0</v>
      </c>
      <c r="K2835" s="5" cm="1">
        <f t="array" ref="K2835">IF(AND(C2835=1,OR(J2835=42,J2835=6,J2835=7,J2835=8)),1,
IF(AND(OR(C2835=1,C2835="NA"),OR(J2835=42,J2835=6,J2835=7,J2835=8, J2835="NA")),"NA",
IF(_xlfn.MINIFS(Nested_Ifs[a11],Nested_Ifs[ID],Nested_Ifs[[#This Row],[ID]])&lt;&gt;1,IF(AND(C2835=MIN(_xlfn._xlws.FILTER(Nested_Ifs[a11], Nested_Ifs[ID]=Nested_Ifs[[#This Row],[ID]])), OR(J2835=42,J2835=6,J2835=7,J2835=8)),1,
IF(_xlfn.MINIFS(Nested_Ifs[a11],Nested_Ifs[ID],Nested_Ifs[[#This Row],[ID]])&lt;&gt;1,IF(AND(OR(C2835=MIN(_xlfn._xlws.FILTER(Nested_Ifs[a11], Nested_Ifs[ID]=Nested_Ifs[[#This Row],[ID]])), C2835 = "NA"), OR(J2835=42,J2835=6,J2835=7,J2835=8, J2835 = "NA")),"NA",0),0)),0)))</f>
        <v>0</v>
      </c>
      <c r="L2835">
        <v>2</v>
      </c>
      <c r="M2835">
        <v>2</v>
      </c>
      <c r="N2835" t="s">
        <v>0</v>
      </c>
      <c r="O2835" s="11">
        <f t="shared" si="44"/>
        <v>0</v>
      </c>
    </row>
    <row r="2836" spans="2:15" x14ac:dyDescent="0.3">
      <c r="B2836">
        <v>29021</v>
      </c>
      <c r="C2836">
        <v>1</v>
      </c>
      <c r="D2836">
        <v>1</v>
      </c>
      <c r="E2836">
        <v>1</v>
      </c>
      <c r="F2836">
        <v>68</v>
      </c>
      <c r="G2836">
        <v>1</v>
      </c>
      <c r="H2836" t="s">
        <v>0</v>
      </c>
      <c r="I2836" t="s">
        <v>0</v>
      </c>
      <c r="J2836">
        <v>5</v>
      </c>
      <c r="K2836" s="5" cm="1">
        <f t="array" ref="K2836">IF(AND(C2836=1,OR(J2836=42,J2836=6,J2836=7,J2836=8)),1,
IF(AND(OR(C2836=1,C2836="NA"),OR(J2836=42,J2836=6,J2836=7,J2836=8, J2836="NA")),"NA",
IF(_xlfn.MINIFS(Nested_Ifs[a11],Nested_Ifs[ID],Nested_Ifs[[#This Row],[ID]])&lt;&gt;1,IF(AND(C2836=MIN(_xlfn._xlws.FILTER(Nested_Ifs[a11], Nested_Ifs[ID]=Nested_Ifs[[#This Row],[ID]])), OR(J2836=42,J2836=6,J2836=7,J2836=8)),1,
IF(_xlfn.MINIFS(Nested_Ifs[a11],Nested_Ifs[ID],Nested_Ifs[[#This Row],[ID]])&lt;&gt;1,IF(AND(OR(C2836=MIN(_xlfn._xlws.FILTER(Nested_Ifs[a11], Nested_Ifs[ID]=Nested_Ifs[[#This Row],[ID]])), C2836 = "NA"), OR(J2836=42,J2836=6,J2836=7,J2836=8, J2836 = "NA")),"NA",0),0)),0)))</f>
        <v>0</v>
      </c>
      <c r="L2836">
        <v>2</v>
      </c>
      <c r="M2836">
        <v>2</v>
      </c>
      <c r="N2836" t="s">
        <v>0</v>
      </c>
      <c r="O2836" s="11">
        <f t="shared" si="44"/>
        <v>0</v>
      </c>
    </row>
    <row r="2837" spans="2:15" x14ac:dyDescent="0.3">
      <c r="B2837">
        <v>29021</v>
      </c>
      <c r="C2837">
        <v>2</v>
      </c>
      <c r="D2837">
        <v>2</v>
      </c>
      <c r="E2837">
        <v>2</v>
      </c>
      <c r="F2837">
        <v>65</v>
      </c>
      <c r="G2837">
        <v>1</v>
      </c>
      <c r="H2837" t="s">
        <v>0</v>
      </c>
      <c r="I2837" t="s">
        <v>0</v>
      </c>
      <c r="J2837">
        <v>5</v>
      </c>
      <c r="K2837" s="5" cm="1">
        <f t="array" ref="K2837">IF(AND(C2837=1,OR(J2837=42,J2837=6,J2837=7,J2837=8)),1,
IF(AND(OR(C2837=1,C2837="NA"),OR(J2837=42,J2837=6,J2837=7,J2837=8, J2837="NA")),"NA",
IF(_xlfn.MINIFS(Nested_Ifs[a11],Nested_Ifs[ID],Nested_Ifs[[#This Row],[ID]])&lt;&gt;1,IF(AND(C2837=MIN(_xlfn._xlws.FILTER(Nested_Ifs[a11], Nested_Ifs[ID]=Nested_Ifs[[#This Row],[ID]])), OR(J2837=42,J2837=6,J2837=7,J2837=8)),1,
IF(_xlfn.MINIFS(Nested_Ifs[a11],Nested_Ifs[ID],Nested_Ifs[[#This Row],[ID]])&lt;&gt;1,IF(AND(OR(C2837=MIN(_xlfn._xlws.FILTER(Nested_Ifs[a11], Nested_Ifs[ID]=Nested_Ifs[[#This Row],[ID]])), C2837 = "NA"), OR(J2837=42,J2837=6,J2837=7,J2837=8, J2837 = "NA")),"NA",0),0)),0)))</f>
        <v>0</v>
      </c>
      <c r="L2837">
        <v>1</v>
      </c>
      <c r="M2837">
        <v>2</v>
      </c>
      <c r="N2837" t="s">
        <v>0</v>
      </c>
      <c r="O2837" s="11">
        <f t="shared" si="44"/>
        <v>0</v>
      </c>
    </row>
    <row r="2838" spans="2:15" x14ac:dyDescent="0.3">
      <c r="B2838">
        <v>29021</v>
      </c>
      <c r="C2838">
        <v>3</v>
      </c>
      <c r="D2838">
        <v>1</v>
      </c>
      <c r="E2838">
        <v>3</v>
      </c>
      <c r="F2838">
        <v>31</v>
      </c>
      <c r="G2838">
        <v>1</v>
      </c>
      <c r="H2838" t="s">
        <v>0</v>
      </c>
      <c r="I2838" t="s">
        <v>0</v>
      </c>
      <c r="J2838">
        <v>5</v>
      </c>
      <c r="K2838" s="5" cm="1">
        <f t="array" ref="K2838">IF(AND(C2838=1,OR(J2838=42,J2838=6,J2838=7,J2838=8)),1,
IF(AND(OR(C2838=1,C2838="NA"),OR(J2838=42,J2838=6,J2838=7,J2838=8, J2838="NA")),"NA",
IF(_xlfn.MINIFS(Nested_Ifs[a11],Nested_Ifs[ID],Nested_Ifs[[#This Row],[ID]])&lt;&gt;1,IF(AND(C2838=MIN(_xlfn._xlws.FILTER(Nested_Ifs[a11], Nested_Ifs[ID]=Nested_Ifs[[#This Row],[ID]])), OR(J2838=42,J2838=6,J2838=7,J2838=8)),1,
IF(_xlfn.MINIFS(Nested_Ifs[a11],Nested_Ifs[ID],Nested_Ifs[[#This Row],[ID]])&lt;&gt;1,IF(AND(OR(C2838=MIN(_xlfn._xlws.FILTER(Nested_Ifs[a11], Nested_Ifs[ID]=Nested_Ifs[[#This Row],[ID]])), C2838 = "NA"), OR(J2838=42,J2838=6,J2838=7,J2838=8, J2838 = "NA")),"NA",0),0)),0)))</f>
        <v>0</v>
      </c>
      <c r="L2838">
        <v>2</v>
      </c>
      <c r="M2838">
        <v>2</v>
      </c>
      <c r="N2838" t="s">
        <v>0</v>
      </c>
      <c r="O2838" s="11">
        <f t="shared" si="44"/>
        <v>0</v>
      </c>
    </row>
    <row r="2839" spans="2:15" x14ac:dyDescent="0.3">
      <c r="B2839">
        <v>29021</v>
      </c>
      <c r="C2839">
        <v>4</v>
      </c>
      <c r="D2839">
        <v>2</v>
      </c>
      <c r="E2839">
        <v>4</v>
      </c>
      <c r="F2839">
        <v>26</v>
      </c>
      <c r="G2839">
        <v>1</v>
      </c>
      <c r="H2839" t="s">
        <v>0</v>
      </c>
      <c r="I2839" t="s">
        <v>0</v>
      </c>
      <c r="J2839">
        <v>5</v>
      </c>
      <c r="K2839" s="5" cm="1">
        <f t="array" ref="K2839">IF(AND(C2839=1,OR(J2839=42,J2839=6,J2839=7,J2839=8)),1,
IF(AND(OR(C2839=1,C2839="NA"),OR(J2839=42,J2839=6,J2839=7,J2839=8, J2839="NA")),"NA",
IF(_xlfn.MINIFS(Nested_Ifs[a11],Nested_Ifs[ID],Nested_Ifs[[#This Row],[ID]])&lt;&gt;1,IF(AND(C2839=MIN(_xlfn._xlws.FILTER(Nested_Ifs[a11], Nested_Ifs[ID]=Nested_Ifs[[#This Row],[ID]])), OR(J2839=42,J2839=6,J2839=7,J2839=8)),1,
IF(_xlfn.MINIFS(Nested_Ifs[a11],Nested_Ifs[ID],Nested_Ifs[[#This Row],[ID]])&lt;&gt;1,IF(AND(OR(C2839=MIN(_xlfn._xlws.FILTER(Nested_Ifs[a11], Nested_Ifs[ID]=Nested_Ifs[[#This Row],[ID]])), C2839 = "NA"), OR(J2839=42,J2839=6,J2839=7,J2839=8, J2839 = "NA")),"NA",0),0)),0)))</f>
        <v>0</v>
      </c>
      <c r="L2839">
        <v>2</v>
      </c>
      <c r="M2839">
        <v>2</v>
      </c>
      <c r="N2839" t="s">
        <v>0</v>
      </c>
      <c r="O2839" s="11">
        <f t="shared" si="44"/>
        <v>0</v>
      </c>
    </row>
    <row r="2840" spans="2:15" x14ac:dyDescent="0.3">
      <c r="B2840">
        <v>29021</v>
      </c>
      <c r="C2840">
        <v>5</v>
      </c>
      <c r="D2840">
        <v>1</v>
      </c>
      <c r="E2840">
        <v>8</v>
      </c>
      <c r="F2840">
        <v>6</v>
      </c>
      <c r="G2840" t="s">
        <v>0</v>
      </c>
      <c r="H2840" t="s">
        <v>0</v>
      </c>
      <c r="I2840" t="s">
        <v>0</v>
      </c>
      <c r="J2840" t="s">
        <v>0</v>
      </c>
      <c r="K2840" s="5" cm="1">
        <f t="array" ref="K2840">IF(AND(C2840=1,OR(J2840=42,J2840=6,J2840=7,J2840=8)),1,
IF(AND(OR(C2840=1,C2840="NA"),OR(J2840=42,J2840=6,J2840=7,J2840=8, J2840="NA")),"NA",
IF(_xlfn.MINIFS(Nested_Ifs[a11],Nested_Ifs[ID],Nested_Ifs[[#This Row],[ID]])&lt;&gt;1,IF(AND(C2840=MIN(_xlfn._xlws.FILTER(Nested_Ifs[a11], Nested_Ifs[ID]=Nested_Ifs[[#This Row],[ID]])), OR(J2840=42,J2840=6,J2840=7,J2840=8)),1,
IF(_xlfn.MINIFS(Nested_Ifs[a11],Nested_Ifs[ID],Nested_Ifs[[#This Row],[ID]])&lt;&gt;1,IF(AND(OR(C2840=MIN(_xlfn._xlws.FILTER(Nested_Ifs[a11], Nested_Ifs[ID]=Nested_Ifs[[#This Row],[ID]])), C2840 = "NA"), OR(J2840=42,J2840=6,J2840=7,J2840=8, J2840 = "NA")),"NA",0),0)),0)))</f>
        <v>0</v>
      </c>
      <c r="L2840">
        <v>2</v>
      </c>
      <c r="M2840">
        <v>2</v>
      </c>
      <c r="N2840" t="s">
        <v>0</v>
      </c>
      <c r="O2840" s="11">
        <f t="shared" si="44"/>
        <v>0</v>
      </c>
    </row>
    <row r="2841" spans="2:15" x14ac:dyDescent="0.3">
      <c r="B2841">
        <v>29021</v>
      </c>
      <c r="C2841">
        <v>6</v>
      </c>
      <c r="D2841">
        <v>2</v>
      </c>
      <c r="E2841">
        <v>8</v>
      </c>
      <c r="F2841">
        <v>4</v>
      </c>
      <c r="G2841" t="s">
        <v>0</v>
      </c>
      <c r="H2841">
        <v>2</v>
      </c>
      <c r="I2841">
        <v>8</v>
      </c>
      <c r="J2841" t="s">
        <v>0</v>
      </c>
      <c r="K2841" s="5" cm="1">
        <f t="array" ref="K2841">IF(AND(C2841=1,OR(J2841=42,J2841=6,J2841=7,J2841=8)),1,
IF(AND(OR(C2841=1,C2841="NA"),OR(J2841=42,J2841=6,J2841=7,J2841=8, J2841="NA")),"NA",
IF(_xlfn.MINIFS(Nested_Ifs[a11],Nested_Ifs[ID],Nested_Ifs[[#This Row],[ID]])&lt;&gt;1,IF(AND(C2841=MIN(_xlfn._xlws.FILTER(Nested_Ifs[a11], Nested_Ifs[ID]=Nested_Ifs[[#This Row],[ID]])), OR(J2841=42,J2841=6,J2841=7,J2841=8)),1,
IF(_xlfn.MINIFS(Nested_Ifs[a11],Nested_Ifs[ID],Nested_Ifs[[#This Row],[ID]])&lt;&gt;1,IF(AND(OR(C2841=MIN(_xlfn._xlws.FILTER(Nested_Ifs[a11], Nested_Ifs[ID]=Nested_Ifs[[#This Row],[ID]])), C2841 = "NA"), OR(J2841=42,J2841=6,J2841=7,J2841=8, J2841 = "NA")),"NA",0),0)),0)))</f>
        <v>0</v>
      </c>
      <c r="L2841">
        <v>1</v>
      </c>
      <c r="M2841">
        <v>2</v>
      </c>
      <c r="N2841" t="s">
        <v>0</v>
      </c>
      <c r="O2841" s="11">
        <f t="shared" si="44"/>
        <v>0</v>
      </c>
    </row>
    <row r="2842" spans="2:15" x14ac:dyDescent="0.3">
      <c r="B2842">
        <v>29022</v>
      </c>
      <c r="C2842">
        <v>1</v>
      </c>
      <c r="D2842">
        <v>1</v>
      </c>
      <c r="E2842">
        <v>1</v>
      </c>
      <c r="F2842">
        <v>61</v>
      </c>
      <c r="G2842">
        <v>1</v>
      </c>
      <c r="H2842" t="s">
        <v>0</v>
      </c>
      <c r="I2842" t="s">
        <v>0</v>
      </c>
      <c r="J2842">
        <v>5</v>
      </c>
      <c r="K2842" s="5" cm="1">
        <f t="array" ref="K2842">IF(AND(C2842=1,OR(J2842=42,J2842=6,J2842=7,J2842=8)),1,
IF(AND(OR(C2842=1,C2842="NA"),OR(J2842=42,J2842=6,J2842=7,J2842=8, J2842="NA")),"NA",
IF(_xlfn.MINIFS(Nested_Ifs[a11],Nested_Ifs[ID],Nested_Ifs[[#This Row],[ID]])&lt;&gt;1,IF(AND(C2842=MIN(_xlfn._xlws.FILTER(Nested_Ifs[a11], Nested_Ifs[ID]=Nested_Ifs[[#This Row],[ID]])), OR(J2842=42,J2842=6,J2842=7,J2842=8)),1,
IF(_xlfn.MINIFS(Nested_Ifs[a11],Nested_Ifs[ID],Nested_Ifs[[#This Row],[ID]])&lt;&gt;1,IF(AND(OR(C2842=MIN(_xlfn._xlws.FILTER(Nested_Ifs[a11], Nested_Ifs[ID]=Nested_Ifs[[#This Row],[ID]])), C2842 = "NA"), OR(J2842=42,J2842=6,J2842=7,J2842=8, J2842 = "NA")),"NA",0),0)),0)))</f>
        <v>0</v>
      </c>
      <c r="L2842">
        <v>2</v>
      </c>
      <c r="M2842">
        <v>2</v>
      </c>
      <c r="N2842" t="s">
        <v>0</v>
      </c>
      <c r="O2842" s="11">
        <f t="shared" si="44"/>
        <v>0</v>
      </c>
    </row>
    <row r="2843" spans="2:15" x14ac:dyDescent="0.3">
      <c r="B2843">
        <v>29022</v>
      </c>
      <c r="C2843">
        <v>2</v>
      </c>
      <c r="D2843">
        <v>2</v>
      </c>
      <c r="E2843">
        <v>2</v>
      </c>
      <c r="F2843">
        <v>59</v>
      </c>
      <c r="G2843">
        <v>1</v>
      </c>
      <c r="H2843" t="s">
        <v>0</v>
      </c>
      <c r="I2843" t="s">
        <v>0</v>
      </c>
      <c r="J2843">
        <v>5</v>
      </c>
      <c r="K2843" s="5" cm="1">
        <f t="array" ref="K2843">IF(AND(C2843=1,OR(J2843=42,J2843=6,J2843=7,J2843=8)),1,
IF(AND(OR(C2843=1,C2843="NA"),OR(J2843=42,J2843=6,J2843=7,J2843=8, J2843="NA")),"NA",
IF(_xlfn.MINIFS(Nested_Ifs[a11],Nested_Ifs[ID],Nested_Ifs[[#This Row],[ID]])&lt;&gt;1,IF(AND(C2843=MIN(_xlfn._xlws.FILTER(Nested_Ifs[a11], Nested_Ifs[ID]=Nested_Ifs[[#This Row],[ID]])), OR(J2843=42,J2843=6,J2843=7,J2843=8)),1,
IF(_xlfn.MINIFS(Nested_Ifs[a11],Nested_Ifs[ID],Nested_Ifs[[#This Row],[ID]])&lt;&gt;1,IF(AND(OR(C2843=MIN(_xlfn._xlws.FILTER(Nested_Ifs[a11], Nested_Ifs[ID]=Nested_Ifs[[#This Row],[ID]])), C2843 = "NA"), OR(J2843=42,J2843=6,J2843=7,J2843=8, J2843 = "NA")),"NA",0),0)),0)))</f>
        <v>0</v>
      </c>
      <c r="L2843">
        <v>1</v>
      </c>
      <c r="M2843">
        <v>2</v>
      </c>
      <c r="N2843" t="s">
        <v>0</v>
      </c>
      <c r="O2843" s="11">
        <f t="shared" si="44"/>
        <v>0</v>
      </c>
    </row>
    <row r="2844" spans="2:15" x14ac:dyDescent="0.3">
      <c r="B2844">
        <v>29022</v>
      </c>
      <c r="C2844">
        <v>3</v>
      </c>
      <c r="D2844">
        <v>1</v>
      </c>
      <c r="E2844">
        <v>3</v>
      </c>
      <c r="F2844">
        <v>28</v>
      </c>
      <c r="G2844">
        <v>1</v>
      </c>
      <c r="H2844" t="s">
        <v>0</v>
      </c>
      <c r="I2844" t="s">
        <v>0</v>
      </c>
      <c r="J2844">
        <v>5</v>
      </c>
      <c r="K2844" s="5" cm="1">
        <f t="array" ref="K2844">IF(AND(C2844=1,OR(J2844=42,J2844=6,J2844=7,J2844=8)),1,
IF(AND(OR(C2844=1,C2844="NA"),OR(J2844=42,J2844=6,J2844=7,J2844=8, J2844="NA")),"NA",
IF(_xlfn.MINIFS(Nested_Ifs[a11],Nested_Ifs[ID],Nested_Ifs[[#This Row],[ID]])&lt;&gt;1,IF(AND(C2844=MIN(_xlfn._xlws.FILTER(Nested_Ifs[a11], Nested_Ifs[ID]=Nested_Ifs[[#This Row],[ID]])), OR(J2844=42,J2844=6,J2844=7,J2844=8)),1,
IF(_xlfn.MINIFS(Nested_Ifs[a11],Nested_Ifs[ID],Nested_Ifs[[#This Row],[ID]])&lt;&gt;1,IF(AND(OR(C2844=MIN(_xlfn._xlws.FILTER(Nested_Ifs[a11], Nested_Ifs[ID]=Nested_Ifs[[#This Row],[ID]])), C2844 = "NA"), OR(J2844=42,J2844=6,J2844=7,J2844=8, J2844 = "NA")),"NA",0),0)),0)))</f>
        <v>0</v>
      </c>
      <c r="L2844">
        <v>2</v>
      </c>
      <c r="M2844">
        <v>2</v>
      </c>
      <c r="N2844" t="s">
        <v>0</v>
      </c>
      <c r="O2844" s="11">
        <f t="shared" si="44"/>
        <v>0</v>
      </c>
    </row>
    <row r="2845" spans="2:15" x14ac:dyDescent="0.3">
      <c r="B2845">
        <v>29022</v>
      </c>
      <c r="C2845">
        <v>4</v>
      </c>
      <c r="D2845">
        <v>1</v>
      </c>
      <c r="E2845">
        <v>3</v>
      </c>
      <c r="F2845">
        <v>21</v>
      </c>
      <c r="G2845">
        <v>6</v>
      </c>
      <c r="H2845" t="s">
        <v>0</v>
      </c>
      <c r="I2845" t="s">
        <v>0</v>
      </c>
      <c r="J2845">
        <v>5</v>
      </c>
      <c r="K2845" s="5" cm="1">
        <f t="array" ref="K2845">IF(AND(C2845=1,OR(J2845=42,J2845=6,J2845=7,J2845=8)),1,
IF(AND(OR(C2845=1,C2845="NA"),OR(J2845=42,J2845=6,J2845=7,J2845=8, J2845="NA")),"NA",
IF(_xlfn.MINIFS(Nested_Ifs[a11],Nested_Ifs[ID],Nested_Ifs[[#This Row],[ID]])&lt;&gt;1,IF(AND(C2845=MIN(_xlfn._xlws.FILTER(Nested_Ifs[a11], Nested_Ifs[ID]=Nested_Ifs[[#This Row],[ID]])), OR(J2845=42,J2845=6,J2845=7,J2845=8)),1,
IF(_xlfn.MINIFS(Nested_Ifs[a11],Nested_Ifs[ID],Nested_Ifs[[#This Row],[ID]])&lt;&gt;1,IF(AND(OR(C2845=MIN(_xlfn._xlws.FILTER(Nested_Ifs[a11], Nested_Ifs[ID]=Nested_Ifs[[#This Row],[ID]])), C2845 = "NA"), OR(J2845=42,J2845=6,J2845=7,J2845=8, J2845 = "NA")),"NA",0),0)),0)))</f>
        <v>0</v>
      </c>
      <c r="L2845">
        <v>2</v>
      </c>
      <c r="M2845">
        <v>2</v>
      </c>
      <c r="N2845" t="s">
        <v>0</v>
      </c>
      <c r="O2845" s="11">
        <f t="shared" si="44"/>
        <v>0</v>
      </c>
    </row>
    <row r="2846" spans="2:15" x14ac:dyDescent="0.3">
      <c r="B2846">
        <v>29022</v>
      </c>
      <c r="C2846">
        <v>5</v>
      </c>
      <c r="D2846">
        <v>2</v>
      </c>
      <c r="E2846">
        <v>3</v>
      </c>
      <c r="F2846">
        <v>18</v>
      </c>
      <c r="G2846">
        <v>6</v>
      </c>
      <c r="H2846" t="s">
        <v>0</v>
      </c>
      <c r="I2846" t="s">
        <v>0</v>
      </c>
      <c r="J2846">
        <v>5</v>
      </c>
      <c r="K2846" s="5" cm="1">
        <f t="array" ref="K2846">IF(AND(C2846=1,OR(J2846=42,J2846=6,J2846=7,J2846=8)),1,
IF(AND(OR(C2846=1,C2846="NA"),OR(J2846=42,J2846=6,J2846=7,J2846=8, J2846="NA")),"NA",
IF(_xlfn.MINIFS(Nested_Ifs[a11],Nested_Ifs[ID],Nested_Ifs[[#This Row],[ID]])&lt;&gt;1,IF(AND(C2846=MIN(_xlfn._xlws.FILTER(Nested_Ifs[a11], Nested_Ifs[ID]=Nested_Ifs[[#This Row],[ID]])), OR(J2846=42,J2846=6,J2846=7,J2846=8)),1,
IF(_xlfn.MINIFS(Nested_Ifs[a11],Nested_Ifs[ID],Nested_Ifs[[#This Row],[ID]])&lt;&gt;1,IF(AND(OR(C2846=MIN(_xlfn._xlws.FILTER(Nested_Ifs[a11], Nested_Ifs[ID]=Nested_Ifs[[#This Row],[ID]])), C2846 = "NA"), OR(J2846=42,J2846=6,J2846=7,J2846=8, J2846 = "NA")),"NA",0),0)),0)))</f>
        <v>0</v>
      </c>
      <c r="L2846">
        <v>2</v>
      </c>
      <c r="M2846">
        <v>2</v>
      </c>
      <c r="N2846" t="s">
        <v>0</v>
      </c>
      <c r="O2846" s="11">
        <f t="shared" si="44"/>
        <v>0</v>
      </c>
    </row>
    <row r="2847" spans="2:15" x14ac:dyDescent="0.3">
      <c r="B2847">
        <v>29022</v>
      </c>
      <c r="C2847">
        <v>6</v>
      </c>
      <c r="D2847">
        <v>2</v>
      </c>
      <c r="E2847">
        <v>4</v>
      </c>
      <c r="F2847">
        <v>20</v>
      </c>
      <c r="G2847">
        <v>1</v>
      </c>
      <c r="H2847" t="s">
        <v>0</v>
      </c>
      <c r="I2847" t="s">
        <v>0</v>
      </c>
      <c r="J2847">
        <v>5</v>
      </c>
      <c r="K2847" s="5" cm="1">
        <f t="array" ref="K2847">IF(AND(C2847=1,OR(J2847=42,J2847=6,J2847=7,J2847=8)),1,
IF(AND(OR(C2847=1,C2847="NA"),OR(J2847=42,J2847=6,J2847=7,J2847=8, J2847="NA")),"NA",
IF(_xlfn.MINIFS(Nested_Ifs[a11],Nested_Ifs[ID],Nested_Ifs[[#This Row],[ID]])&lt;&gt;1,IF(AND(C2847=MIN(_xlfn._xlws.FILTER(Nested_Ifs[a11], Nested_Ifs[ID]=Nested_Ifs[[#This Row],[ID]])), OR(J2847=42,J2847=6,J2847=7,J2847=8)),1,
IF(_xlfn.MINIFS(Nested_Ifs[a11],Nested_Ifs[ID],Nested_Ifs[[#This Row],[ID]])&lt;&gt;1,IF(AND(OR(C2847=MIN(_xlfn._xlws.FILTER(Nested_Ifs[a11], Nested_Ifs[ID]=Nested_Ifs[[#This Row],[ID]])), C2847 = "NA"), OR(J2847=42,J2847=6,J2847=7,J2847=8, J2847 = "NA")),"NA",0),0)),0)))</f>
        <v>0</v>
      </c>
      <c r="L2847">
        <v>2</v>
      </c>
      <c r="M2847">
        <v>2</v>
      </c>
      <c r="N2847" t="s">
        <v>0</v>
      </c>
      <c r="O2847" s="11">
        <f t="shared" si="44"/>
        <v>0</v>
      </c>
    </row>
    <row r="2848" spans="2:15" x14ac:dyDescent="0.3">
      <c r="B2848">
        <v>29022</v>
      </c>
      <c r="C2848">
        <v>7</v>
      </c>
      <c r="D2848">
        <v>1</v>
      </c>
      <c r="E2848">
        <v>8</v>
      </c>
      <c r="F2848">
        <v>2</v>
      </c>
      <c r="G2848" t="s">
        <v>0</v>
      </c>
      <c r="H2848">
        <v>2</v>
      </c>
      <c r="I2848">
        <v>8</v>
      </c>
      <c r="J2848" t="s">
        <v>0</v>
      </c>
      <c r="K2848" s="5" cm="1">
        <f t="array" ref="K2848">IF(AND(C2848=1,OR(J2848=42,J2848=6,J2848=7,J2848=8)),1,
IF(AND(OR(C2848=1,C2848="NA"),OR(J2848=42,J2848=6,J2848=7,J2848=8, J2848="NA")),"NA",
IF(_xlfn.MINIFS(Nested_Ifs[a11],Nested_Ifs[ID],Nested_Ifs[[#This Row],[ID]])&lt;&gt;1,IF(AND(C2848=MIN(_xlfn._xlws.FILTER(Nested_Ifs[a11], Nested_Ifs[ID]=Nested_Ifs[[#This Row],[ID]])), OR(J2848=42,J2848=6,J2848=7,J2848=8)),1,
IF(_xlfn.MINIFS(Nested_Ifs[a11],Nested_Ifs[ID],Nested_Ifs[[#This Row],[ID]])&lt;&gt;1,IF(AND(OR(C2848=MIN(_xlfn._xlws.FILTER(Nested_Ifs[a11], Nested_Ifs[ID]=Nested_Ifs[[#This Row],[ID]])), C2848 = "NA"), OR(J2848=42,J2848=6,J2848=7,J2848=8, J2848 = "NA")),"NA",0),0)),0)))</f>
        <v>0</v>
      </c>
      <c r="L2848">
        <v>2</v>
      </c>
      <c r="M2848">
        <v>2</v>
      </c>
      <c r="N2848" t="s">
        <v>0</v>
      </c>
      <c r="O2848" s="11">
        <f t="shared" si="44"/>
        <v>0</v>
      </c>
    </row>
    <row r="2849" spans="2:15" x14ac:dyDescent="0.3">
      <c r="B2849">
        <v>29023</v>
      </c>
      <c r="C2849">
        <v>1</v>
      </c>
      <c r="D2849">
        <v>1</v>
      </c>
      <c r="E2849">
        <v>1</v>
      </c>
      <c r="F2849">
        <v>40</v>
      </c>
      <c r="G2849">
        <v>1</v>
      </c>
      <c r="H2849" t="s">
        <v>0</v>
      </c>
      <c r="I2849" t="s">
        <v>0</v>
      </c>
      <c r="J2849">
        <v>5</v>
      </c>
      <c r="K2849" s="5" cm="1">
        <f t="array" ref="K2849">IF(AND(C2849=1,OR(J2849=42,J2849=6,J2849=7,J2849=8)),1,
IF(AND(OR(C2849=1,C2849="NA"),OR(J2849=42,J2849=6,J2849=7,J2849=8, J2849="NA")),"NA",
IF(_xlfn.MINIFS(Nested_Ifs[a11],Nested_Ifs[ID],Nested_Ifs[[#This Row],[ID]])&lt;&gt;1,IF(AND(C2849=MIN(_xlfn._xlws.FILTER(Nested_Ifs[a11], Nested_Ifs[ID]=Nested_Ifs[[#This Row],[ID]])), OR(J2849=42,J2849=6,J2849=7,J2849=8)),1,
IF(_xlfn.MINIFS(Nested_Ifs[a11],Nested_Ifs[ID],Nested_Ifs[[#This Row],[ID]])&lt;&gt;1,IF(AND(OR(C2849=MIN(_xlfn._xlws.FILTER(Nested_Ifs[a11], Nested_Ifs[ID]=Nested_Ifs[[#This Row],[ID]])), C2849 = "NA"), OR(J2849=42,J2849=6,J2849=7,J2849=8, J2849 = "NA")),"NA",0),0)),0)))</f>
        <v>0</v>
      </c>
      <c r="L2849">
        <v>2</v>
      </c>
      <c r="M2849">
        <v>2</v>
      </c>
      <c r="N2849" t="s">
        <v>0</v>
      </c>
      <c r="O2849" s="11">
        <f t="shared" si="44"/>
        <v>0</v>
      </c>
    </row>
    <row r="2850" spans="2:15" x14ac:dyDescent="0.3">
      <c r="B2850">
        <v>29023</v>
      </c>
      <c r="C2850">
        <v>2</v>
      </c>
      <c r="D2850">
        <v>2</v>
      </c>
      <c r="E2850">
        <v>2</v>
      </c>
      <c r="F2850">
        <v>34</v>
      </c>
      <c r="G2850">
        <v>1</v>
      </c>
      <c r="H2850" t="s">
        <v>0</v>
      </c>
      <c r="I2850" t="s">
        <v>0</v>
      </c>
      <c r="J2850">
        <v>5</v>
      </c>
      <c r="K2850" s="5" cm="1">
        <f t="array" ref="K2850">IF(AND(C2850=1,OR(J2850=42,J2850=6,J2850=7,J2850=8)),1,
IF(AND(OR(C2850=1,C2850="NA"),OR(J2850=42,J2850=6,J2850=7,J2850=8, J2850="NA")),"NA",
IF(_xlfn.MINIFS(Nested_Ifs[a11],Nested_Ifs[ID],Nested_Ifs[[#This Row],[ID]])&lt;&gt;1,IF(AND(C2850=MIN(_xlfn._xlws.FILTER(Nested_Ifs[a11], Nested_Ifs[ID]=Nested_Ifs[[#This Row],[ID]])), OR(J2850=42,J2850=6,J2850=7,J2850=8)),1,
IF(_xlfn.MINIFS(Nested_Ifs[a11],Nested_Ifs[ID],Nested_Ifs[[#This Row],[ID]])&lt;&gt;1,IF(AND(OR(C2850=MIN(_xlfn._xlws.FILTER(Nested_Ifs[a11], Nested_Ifs[ID]=Nested_Ifs[[#This Row],[ID]])), C2850 = "NA"), OR(J2850=42,J2850=6,J2850=7,J2850=8, J2850 = "NA")),"NA",0),0)),0)))</f>
        <v>0</v>
      </c>
      <c r="L2850">
        <v>2</v>
      </c>
      <c r="M2850">
        <v>2</v>
      </c>
      <c r="N2850" t="s">
        <v>0</v>
      </c>
      <c r="O2850" s="11">
        <f t="shared" si="44"/>
        <v>0</v>
      </c>
    </row>
    <row r="2851" spans="2:15" x14ac:dyDescent="0.3">
      <c r="B2851">
        <v>29023</v>
      </c>
      <c r="C2851">
        <v>3</v>
      </c>
      <c r="D2851">
        <v>1</v>
      </c>
      <c r="E2851">
        <v>3</v>
      </c>
      <c r="F2851">
        <v>11</v>
      </c>
      <c r="G2851" t="s">
        <v>0</v>
      </c>
      <c r="H2851" t="s">
        <v>0</v>
      </c>
      <c r="I2851" t="s">
        <v>0</v>
      </c>
      <c r="J2851" t="s">
        <v>0</v>
      </c>
      <c r="K2851" s="5" cm="1">
        <f t="array" ref="K2851">IF(AND(C2851=1,OR(J2851=42,J2851=6,J2851=7,J2851=8)),1,
IF(AND(OR(C2851=1,C2851="NA"),OR(J2851=42,J2851=6,J2851=7,J2851=8, J2851="NA")),"NA",
IF(_xlfn.MINIFS(Nested_Ifs[a11],Nested_Ifs[ID],Nested_Ifs[[#This Row],[ID]])&lt;&gt;1,IF(AND(C2851=MIN(_xlfn._xlws.FILTER(Nested_Ifs[a11], Nested_Ifs[ID]=Nested_Ifs[[#This Row],[ID]])), OR(J2851=42,J2851=6,J2851=7,J2851=8)),1,
IF(_xlfn.MINIFS(Nested_Ifs[a11],Nested_Ifs[ID],Nested_Ifs[[#This Row],[ID]])&lt;&gt;1,IF(AND(OR(C2851=MIN(_xlfn._xlws.FILTER(Nested_Ifs[a11], Nested_Ifs[ID]=Nested_Ifs[[#This Row],[ID]])), C2851 = "NA"), OR(J2851=42,J2851=6,J2851=7,J2851=8, J2851 = "NA")),"NA",0),0)),0)))</f>
        <v>0</v>
      </c>
      <c r="L2851">
        <v>2</v>
      </c>
      <c r="M2851">
        <v>2</v>
      </c>
      <c r="N2851" t="s">
        <v>0</v>
      </c>
      <c r="O2851" s="11">
        <f t="shared" si="44"/>
        <v>0</v>
      </c>
    </row>
    <row r="2852" spans="2:15" x14ac:dyDescent="0.3">
      <c r="B2852">
        <v>29023</v>
      </c>
      <c r="C2852">
        <v>4</v>
      </c>
      <c r="D2852">
        <v>1</v>
      </c>
      <c r="E2852">
        <v>3</v>
      </c>
      <c r="F2852">
        <v>9</v>
      </c>
      <c r="G2852" t="s">
        <v>0</v>
      </c>
      <c r="H2852" t="s">
        <v>0</v>
      </c>
      <c r="I2852" t="s">
        <v>0</v>
      </c>
      <c r="J2852" t="s">
        <v>0</v>
      </c>
      <c r="K2852" s="5" cm="1">
        <f t="array" ref="K2852">IF(AND(C2852=1,OR(J2852=42,J2852=6,J2852=7,J2852=8)),1,
IF(AND(OR(C2852=1,C2852="NA"),OR(J2852=42,J2852=6,J2852=7,J2852=8, J2852="NA")),"NA",
IF(_xlfn.MINIFS(Nested_Ifs[a11],Nested_Ifs[ID],Nested_Ifs[[#This Row],[ID]])&lt;&gt;1,IF(AND(C2852=MIN(_xlfn._xlws.FILTER(Nested_Ifs[a11], Nested_Ifs[ID]=Nested_Ifs[[#This Row],[ID]])), OR(J2852=42,J2852=6,J2852=7,J2852=8)),1,
IF(_xlfn.MINIFS(Nested_Ifs[a11],Nested_Ifs[ID],Nested_Ifs[[#This Row],[ID]])&lt;&gt;1,IF(AND(OR(C2852=MIN(_xlfn._xlws.FILTER(Nested_Ifs[a11], Nested_Ifs[ID]=Nested_Ifs[[#This Row],[ID]])), C2852 = "NA"), OR(J2852=42,J2852=6,J2852=7,J2852=8, J2852 = "NA")),"NA",0),0)),0)))</f>
        <v>0</v>
      </c>
      <c r="L2852">
        <v>2</v>
      </c>
      <c r="M2852">
        <v>2</v>
      </c>
      <c r="N2852" t="s">
        <v>0</v>
      </c>
      <c r="O2852" s="11">
        <f t="shared" si="44"/>
        <v>0</v>
      </c>
    </row>
    <row r="2853" spans="2:15" x14ac:dyDescent="0.3">
      <c r="B2853">
        <v>29023</v>
      </c>
      <c r="C2853">
        <v>5</v>
      </c>
      <c r="D2853">
        <v>2</v>
      </c>
      <c r="E2853">
        <v>3</v>
      </c>
      <c r="F2853">
        <v>7</v>
      </c>
      <c r="G2853" t="s">
        <v>0</v>
      </c>
      <c r="H2853" t="s">
        <v>0</v>
      </c>
      <c r="I2853" t="s">
        <v>0</v>
      </c>
      <c r="J2853" t="s">
        <v>0</v>
      </c>
      <c r="K2853" s="5" cm="1">
        <f t="array" ref="K2853">IF(AND(C2853=1,OR(J2853=42,J2853=6,J2853=7,J2853=8)),1,
IF(AND(OR(C2853=1,C2853="NA"),OR(J2853=42,J2853=6,J2853=7,J2853=8, J2853="NA")),"NA",
IF(_xlfn.MINIFS(Nested_Ifs[a11],Nested_Ifs[ID],Nested_Ifs[[#This Row],[ID]])&lt;&gt;1,IF(AND(C2853=MIN(_xlfn._xlws.FILTER(Nested_Ifs[a11], Nested_Ifs[ID]=Nested_Ifs[[#This Row],[ID]])), OR(J2853=42,J2853=6,J2853=7,J2853=8)),1,
IF(_xlfn.MINIFS(Nested_Ifs[a11],Nested_Ifs[ID],Nested_Ifs[[#This Row],[ID]])&lt;&gt;1,IF(AND(OR(C2853=MIN(_xlfn._xlws.FILTER(Nested_Ifs[a11], Nested_Ifs[ID]=Nested_Ifs[[#This Row],[ID]])), C2853 = "NA"), OR(J2853=42,J2853=6,J2853=7,J2853=8, J2853 = "NA")),"NA",0),0)),0)))</f>
        <v>0</v>
      </c>
      <c r="L2853">
        <v>2</v>
      </c>
      <c r="M2853">
        <v>2</v>
      </c>
      <c r="N2853" t="s">
        <v>0</v>
      </c>
      <c r="O2853" s="11">
        <f t="shared" si="44"/>
        <v>0</v>
      </c>
    </row>
    <row r="2854" spans="2:15" x14ac:dyDescent="0.3">
      <c r="B2854">
        <v>29023</v>
      </c>
      <c r="C2854">
        <v>6</v>
      </c>
      <c r="D2854">
        <v>2</v>
      </c>
      <c r="E2854">
        <v>3</v>
      </c>
      <c r="F2854">
        <v>1</v>
      </c>
      <c r="G2854" t="s">
        <v>0</v>
      </c>
      <c r="H2854">
        <v>2</v>
      </c>
      <c r="I2854">
        <v>8</v>
      </c>
      <c r="J2854" t="s">
        <v>0</v>
      </c>
      <c r="K2854" s="5" cm="1">
        <f t="array" ref="K2854">IF(AND(C2854=1,OR(J2854=42,J2854=6,J2854=7,J2854=8)),1,
IF(AND(OR(C2854=1,C2854="NA"),OR(J2854=42,J2854=6,J2854=7,J2854=8, J2854="NA")),"NA",
IF(_xlfn.MINIFS(Nested_Ifs[a11],Nested_Ifs[ID],Nested_Ifs[[#This Row],[ID]])&lt;&gt;1,IF(AND(C2854=MIN(_xlfn._xlws.FILTER(Nested_Ifs[a11], Nested_Ifs[ID]=Nested_Ifs[[#This Row],[ID]])), OR(J2854=42,J2854=6,J2854=7,J2854=8)),1,
IF(_xlfn.MINIFS(Nested_Ifs[a11],Nested_Ifs[ID],Nested_Ifs[[#This Row],[ID]])&lt;&gt;1,IF(AND(OR(C2854=MIN(_xlfn._xlws.FILTER(Nested_Ifs[a11], Nested_Ifs[ID]=Nested_Ifs[[#This Row],[ID]])), C2854 = "NA"), OR(J2854=42,J2854=6,J2854=7,J2854=8, J2854 = "NA")),"NA",0),0)),0)))</f>
        <v>0</v>
      </c>
      <c r="L2854">
        <v>1</v>
      </c>
      <c r="M2854">
        <v>2</v>
      </c>
      <c r="N2854" t="s">
        <v>0</v>
      </c>
      <c r="O2854" s="11">
        <f t="shared" si="44"/>
        <v>0</v>
      </c>
    </row>
    <row r="2855" spans="2:15" x14ac:dyDescent="0.3">
      <c r="B2855">
        <v>29025</v>
      </c>
      <c r="C2855">
        <v>1</v>
      </c>
      <c r="D2855">
        <v>1</v>
      </c>
      <c r="E2855">
        <v>1</v>
      </c>
      <c r="F2855">
        <v>49</v>
      </c>
      <c r="G2855">
        <v>1</v>
      </c>
      <c r="H2855" t="s">
        <v>0</v>
      </c>
      <c r="I2855" t="s">
        <v>0</v>
      </c>
      <c r="J2855">
        <v>5</v>
      </c>
      <c r="K2855" s="5" cm="1">
        <f t="array" ref="K2855">IF(AND(C2855=1,OR(J2855=42,J2855=6,J2855=7,J2855=8)),1,
IF(AND(OR(C2855=1,C2855="NA"),OR(J2855=42,J2855=6,J2855=7,J2855=8, J2855="NA")),"NA",
IF(_xlfn.MINIFS(Nested_Ifs[a11],Nested_Ifs[ID],Nested_Ifs[[#This Row],[ID]])&lt;&gt;1,IF(AND(C2855=MIN(_xlfn._xlws.FILTER(Nested_Ifs[a11], Nested_Ifs[ID]=Nested_Ifs[[#This Row],[ID]])), OR(J2855=42,J2855=6,J2855=7,J2855=8)),1,
IF(_xlfn.MINIFS(Nested_Ifs[a11],Nested_Ifs[ID],Nested_Ifs[[#This Row],[ID]])&lt;&gt;1,IF(AND(OR(C2855=MIN(_xlfn._xlws.FILTER(Nested_Ifs[a11], Nested_Ifs[ID]=Nested_Ifs[[#This Row],[ID]])), C2855 = "NA"), OR(J2855=42,J2855=6,J2855=7,J2855=8, J2855 = "NA")),"NA",0),0)),0)))</f>
        <v>0</v>
      </c>
      <c r="L2855">
        <v>2</v>
      </c>
      <c r="M2855">
        <v>2</v>
      </c>
      <c r="N2855" t="s">
        <v>0</v>
      </c>
      <c r="O2855" s="11">
        <f t="shared" si="44"/>
        <v>0</v>
      </c>
    </row>
    <row r="2856" spans="2:15" x14ac:dyDescent="0.3">
      <c r="B2856">
        <v>29025</v>
      </c>
      <c r="C2856">
        <v>2</v>
      </c>
      <c r="D2856">
        <v>2</v>
      </c>
      <c r="E2856">
        <v>2</v>
      </c>
      <c r="F2856">
        <v>54</v>
      </c>
      <c r="G2856">
        <v>1</v>
      </c>
      <c r="H2856" t="s">
        <v>0</v>
      </c>
      <c r="I2856" t="s">
        <v>0</v>
      </c>
      <c r="J2856">
        <v>5</v>
      </c>
      <c r="K2856" s="5" cm="1">
        <f t="array" ref="K2856">IF(AND(C2856=1,OR(J2856=42,J2856=6,J2856=7,J2856=8)),1,
IF(AND(OR(C2856=1,C2856="NA"),OR(J2856=42,J2856=6,J2856=7,J2856=8, J2856="NA")),"NA",
IF(_xlfn.MINIFS(Nested_Ifs[a11],Nested_Ifs[ID],Nested_Ifs[[#This Row],[ID]])&lt;&gt;1,IF(AND(C2856=MIN(_xlfn._xlws.FILTER(Nested_Ifs[a11], Nested_Ifs[ID]=Nested_Ifs[[#This Row],[ID]])), OR(J2856=42,J2856=6,J2856=7,J2856=8)),1,
IF(_xlfn.MINIFS(Nested_Ifs[a11],Nested_Ifs[ID],Nested_Ifs[[#This Row],[ID]])&lt;&gt;1,IF(AND(OR(C2856=MIN(_xlfn._xlws.FILTER(Nested_Ifs[a11], Nested_Ifs[ID]=Nested_Ifs[[#This Row],[ID]])), C2856 = "NA"), OR(J2856=42,J2856=6,J2856=7,J2856=8, J2856 = "NA")),"NA",0),0)),0)))</f>
        <v>0</v>
      </c>
      <c r="L2856">
        <v>2</v>
      </c>
      <c r="M2856">
        <v>2</v>
      </c>
      <c r="N2856" t="s">
        <v>0</v>
      </c>
      <c r="O2856" s="11">
        <f t="shared" si="44"/>
        <v>0</v>
      </c>
    </row>
    <row r="2857" spans="2:15" x14ac:dyDescent="0.3">
      <c r="B2857">
        <v>29025</v>
      </c>
      <c r="C2857">
        <v>4</v>
      </c>
      <c r="D2857">
        <v>1</v>
      </c>
      <c r="E2857">
        <v>3</v>
      </c>
      <c r="F2857">
        <v>16</v>
      </c>
      <c r="G2857">
        <v>6</v>
      </c>
      <c r="H2857" t="s">
        <v>0</v>
      </c>
      <c r="I2857" t="s">
        <v>0</v>
      </c>
      <c r="J2857" t="s">
        <v>0</v>
      </c>
      <c r="K2857" s="5" cm="1">
        <f t="array" ref="K2857">IF(AND(C2857=1,OR(J2857=42,J2857=6,J2857=7,J2857=8)),1,
IF(AND(OR(C2857=1,C2857="NA"),OR(J2857=42,J2857=6,J2857=7,J2857=8, J2857="NA")),"NA",
IF(_xlfn.MINIFS(Nested_Ifs[a11],Nested_Ifs[ID],Nested_Ifs[[#This Row],[ID]])&lt;&gt;1,IF(AND(C2857=MIN(_xlfn._xlws.FILTER(Nested_Ifs[a11], Nested_Ifs[ID]=Nested_Ifs[[#This Row],[ID]])), OR(J2857=42,J2857=6,J2857=7,J2857=8)),1,
IF(_xlfn.MINIFS(Nested_Ifs[a11],Nested_Ifs[ID],Nested_Ifs[[#This Row],[ID]])&lt;&gt;1,IF(AND(OR(C2857=MIN(_xlfn._xlws.FILTER(Nested_Ifs[a11], Nested_Ifs[ID]=Nested_Ifs[[#This Row],[ID]])), C2857 = "NA"), OR(J2857=42,J2857=6,J2857=7,J2857=8, J2857 = "NA")),"NA",0),0)),0)))</f>
        <v>0</v>
      </c>
      <c r="L2857">
        <v>2</v>
      </c>
      <c r="M2857">
        <v>2</v>
      </c>
      <c r="N2857" t="s">
        <v>0</v>
      </c>
      <c r="O2857" s="11">
        <f t="shared" si="44"/>
        <v>0</v>
      </c>
    </row>
    <row r="2858" spans="2:15" x14ac:dyDescent="0.3">
      <c r="B2858">
        <v>29025</v>
      </c>
      <c r="C2858">
        <v>5</v>
      </c>
      <c r="D2858">
        <v>1</v>
      </c>
      <c r="E2858">
        <v>3</v>
      </c>
      <c r="F2858">
        <v>13</v>
      </c>
      <c r="G2858" t="s">
        <v>0</v>
      </c>
      <c r="H2858" t="s">
        <v>0</v>
      </c>
      <c r="I2858" t="s">
        <v>0</v>
      </c>
      <c r="J2858" t="s">
        <v>0</v>
      </c>
      <c r="K2858" s="5" cm="1">
        <f t="array" ref="K2858">IF(AND(C2858=1,OR(J2858=42,J2858=6,J2858=7,J2858=8)),1,
IF(AND(OR(C2858=1,C2858="NA"),OR(J2858=42,J2858=6,J2858=7,J2858=8, J2858="NA")),"NA",
IF(_xlfn.MINIFS(Nested_Ifs[a11],Nested_Ifs[ID],Nested_Ifs[[#This Row],[ID]])&lt;&gt;1,IF(AND(C2858=MIN(_xlfn._xlws.FILTER(Nested_Ifs[a11], Nested_Ifs[ID]=Nested_Ifs[[#This Row],[ID]])), OR(J2858=42,J2858=6,J2858=7,J2858=8)),1,
IF(_xlfn.MINIFS(Nested_Ifs[a11],Nested_Ifs[ID],Nested_Ifs[[#This Row],[ID]])&lt;&gt;1,IF(AND(OR(C2858=MIN(_xlfn._xlws.FILTER(Nested_Ifs[a11], Nested_Ifs[ID]=Nested_Ifs[[#This Row],[ID]])), C2858 = "NA"), OR(J2858=42,J2858=6,J2858=7,J2858=8, J2858 = "NA")),"NA",0),0)),0)))</f>
        <v>0</v>
      </c>
      <c r="L2858">
        <v>2</v>
      </c>
      <c r="M2858">
        <v>2</v>
      </c>
      <c r="N2858" t="s">
        <v>0</v>
      </c>
      <c r="O2858" s="11">
        <f t="shared" si="44"/>
        <v>0</v>
      </c>
    </row>
    <row r="2859" spans="2:15" x14ac:dyDescent="0.3">
      <c r="B2859">
        <v>29027</v>
      </c>
      <c r="C2859">
        <v>1</v>
      </c>
      <c r="D2859">
        <v>2</v>
      </c>
      <c r="E2859">
        <v>1</v>
      </c>
      <c r="F2859">
        <v>67</v>
      </c>
      <c r="G2859">
        <v>5</v>
      </c>
      <c r="H2859" t="s">
        <v>0</v>
      </c>
      <c r="I2859" t="s">
        <v>0</v>
      </c>
      <c r="J2859">
        <v>5</v>
      </c>
      <c r="K2859" s="5" cm="1">
        <f t="array" ref="K2859">IF(AND(C2859=1,OR(J2859=42,J2859=6,J2859=7,J2859=8)),1,
IF(AND(OR(C2859=1,C2859="NA"),OR(J2859=42,J2859=6,J2859=7,J2859=8, J2859="NA")),"NA",
IF(_xlfn.MINIFS(Nested_Ifs[a11],Nested_Ifs[ID],Nested_Ifs[[#This Row],[ID]])&lt;&gt;1,IF(AND(C2859=MIN(_xlfn._xlws.FILTER(Nested_Ifs[a11], Nested_Ifs[ID]=Nested_Ifs[[#This Row],[ID]])), OR(J2859=42,J2859=6,J2859=7,J2859=8)),1,
IF(_xlfn.MINIFS(Nested_Ifs[a11],Nested_Ifs[ID],Nested_Ifs[[#This Row],[ID]])&lt;&gt;1,IF(AND(OR(C2859=MIN(_xlfn._xlws.FILTER(Nested_Ifs[a11], Nested_Ifs[ID]=Nested_Ifs[[#This Row],[ID]])), C2859 = "NA"), OR(J2859=42,J2859=6,J2859=7,J2859=8, J2859 = "NA")),"NA",0),0)),0)))</f>
        <v>0</v>
      </c>
      <c r="L2859">
        <v>1</v>
      </c>
      <c r="M2859">
        <v>2</v>
      </c>
      <c r="N2859" t="s">
        <v>0</v>
      </c>
      <c r="O2859" s="11">
        <f t="shared" si="44"/>
        <v>0</v>
      </c>
    </row>
    <row r="2860" spans="2:15" x14ac:dyDescent="0.3">
      <c r="B2860">
        <v>29027</v>
      </c>
      <c r="C2860">
        <v>2</v>
      </c>
      <c r="D2860">
        <v>1</v>
      </c>
      <c r="E2860">
        <v>3</v>
      </c>
      <c r="F2860">
        <v>33</v>
      </c>
      <c r="G2860">
        <v>3</v>
      </c>
      <c r="H2860" t="s">
        <v>0</v>
      </c>
      <c r="I2860" t="s">
        <v>0</v>
      </c>
      <c r="J2860">
        <v>5</v>
      </c>
      <c r="K2860" s="5" cm="1">
        <f t="array" ref="K2860">IF(AND(C2860=1,OR(J2860=42,J2860=6,J2860=7,J2860=8)),1,
IF(AND(OR(C2860=1,C2860="NA"),OR(J2860=42,J2860=6,J2860=7,J2860=8, J2860="NA")),"NA",
IF(_xlfn.MINIFS(Nested_Ifs[a11],Nested_Ifs[ID],Nested_Ifs[[#This Row],[ID]])&lt;&gt;1,IF(AND(C2860=MIN(_xlfn._xlws.FILTER(Nested_Ifs[a11], Nested_Ifs[ID]=Nested_Ifs[[#This Row],[ID]])), OR(J2860=42,J2860=6,J2860=7,J2860=8)),1,
IF(_xlfn.MINIFS(Nested_Ifs[a11],Nested_Ifs[ID],Nested_Ifs[[#This Row],[ID]])&lt;&gt;1,IF(AND(OR(C2860=MIN(_xlfn._xlws.FILTER(Nested_Ifs[a11], Nested_Ifs[ID]=Nested_Ifs[[#This Row],[ID]])), C2860 = "NA"), OR(J2860=42,J2860=6,J2860=7,J2860=8, J2860 = "NA")),"NA",0),0)),0)))</f>
        <v>0</v>
      </c>
      <c r="L2860">
        <v>2</v>
      </c>
      <c r="M2860">
        <v>2</v>
      </c>
      <c r="N2860" t="s">
        <v>0</v>
      </c>
      <c r="O2860" s="11">
        <f t="shared" si="44"/>
        <v>0</v>
      </c>
    </row>
    <row r="2861" spans="2:15" x14ac:dyDescent="0.3">
      <c r="B2861">
        <v>29027</v>
      </c>
      <c r="C2861">
        <v>3</v>
      </c>
      <c r="D2861">
        <v>1</v>
      </c>
      <c r="E2861">
        <v>8</v>
      </c>
      <c r="F2861">
        <v>10</v>
      </c>
      <c r="G2861" t="s">
        <v>0</v>
      </c>
      <c r="H2861" t="s">
        <v>0</v>
      </c>
      <c r="I2861" t="s">
        <v>0</v>
      </c>
      <c r="J2861" t="s">
        <v>0</v>
      </c>
      <c r="K2861" s="5" cm="1">
        <f t="array" ref="K2861">IF(AND(C2861=1,OR(J2861=42,J2861=6,J2861=7,J2861=8)),1,
IF(AND(OR(C2861=1,C2861="NA"),OR(J2861=42,J2861=6,J2861=7,J2861=8, J2861="NA")),"NA",
IF(_xlfn.MINIFS(Nested_Ifs[a11],Nested_Ifs[ID],Nested_Ifs[[#This Row],[ID]])&lt;&gt;1,IF(AND(C2861=MIN(_xlfn._xlws.FILTER(Nested_Ifs[a11], Nested_Ifs[ID]=Nested_Ifs[[#This Row],[ID]])), OR(J2861=42,J2861=6,J2861=7,J2861=8)),1,
IF(_xlfn.MINIFS(Nested_Ifs[a11],Nested_Ifs[ID],Nested_Ifs[[#This Row],[ID]])&lt;&gt;1,IF(AND(OR(C2861=MIN(_xlfn._xlws.FILTER(Nested_Ifs[a11], Nested_Ifs[ID]=Nested_Ifs[[#This Row],[ID]])), C2861 = "NA"), OR(J2861=42,J2861=6,J2861=7,J2861=8, J2861 = "NA")),"NA",0),0)),0)))</f>
        <v>0</v>
      </c>
      <c r="L2861">
        <v>2</v>
      </c>
      <c r="M2861">
        <v>2</v>
      </c>
      <c r="N2861" t="s">
        <v>0</v>
      </c>
      <c r="O2861" s="11">
        <f t="shared" si="44"/>
        <v>0</v>
      </c>
    </row>
    <row r="2862" spans="2:15" x14ac:dyDescent="0.3">
      <c r="B2862">
        <v>29027</v>
      </c>
      <c r="C2862">
        <v>4</v>
      </c>
      <c r="D2862">
        <v>2</v>
      </c>
      <c r="E2862">
        <v>8</v>
      </c>
      <c r="F2862">
        <v>7</v>
      </c>
      <c r="G2862" t="s">
        <v>0</v>
      </c>
      <c r="H2862" t="s">
        <v>0</v>
      </c>
      <c r="I2862" t="s">
        <v>0</v>
      </c>
      <c r="J2862" t="s">
        <v>0</v>
      </c>
      <c r="K2862" s="5" cm="1">
        <f t="array" ref="K2862">IF(AND(C2862=1,OR(J2862=42,J2862=6,J2862=7,J2862=8)),1,
IF(AND(OR(C2862=1,C2862="NA"),OR(J2862=42,J2862=6,J2862=7,J2862=8, J2862="NA")),"NA",
IF(_xlfn.MINIFS(Nested_Ifs[a11],Nested_Ifs[ID],Nested_Ifs[[#This Row],[ID]])&lt;&gt;1,IF(AND(C2862=MIN(_xlfn._xlws.FILTER(Nested_Ifs[a11], Nested_Ifs[ID]=Nested_Ifs[[#This Row],[ID]])), OR(J2862=42,J2862=6,J2862=7,J2862=8)),1,
IF(_xlfn.MINIFS(Nested_Ifs[a11],Nested_Ifs[ID],Nested_Ifs[[#This Row],[ID]])&lt;&gt;1,IF(AND(OR(C2862=MIN(_xlfn._xlws.FILTER(Nested_Ifs[a11], Nested_Ifs[ID]=Nested_Ifs[[#This Row],[ID]])), C2862 = "NA"), OR(J2862=42,J2862=6,J2862=7,J2862=8, J2862 = "NA")),"NA",0),0)),0)))</f>
        <v>0</v>
      </c>
      <c r="L2862">
        <v>2</v>
      </c>
      <c r="M2862">
        <v>2</v>
      </c>
      <c r="N2862" t="s">
        <v>0</v>
      </c>
      <c r="O2862" s="11">
        <f t="shared" si="44"/>
        <v>0</v>
      </c>
    </row>
    <row r="2863" spans="2:15" x14ac:dyDescent="0.3">
      <c r="B2863">
        <v>29028</v>
      </c>
      <c r="C2863">
        <v>1</v>
      </c>
      <c r="D2863">
        <v>1</v>
      </c>
      <c r="E2863">
        <v>1</v>
      </c>
      <c r="F2863">
        <v>47</v>
      </c>
      <c r="G2863">
        <v>1</v>
      </c>
      <c r="H2863" t="s">
        <v>0</v>
      </c>
      <c r="I2863" t="s">
        <v>0</v>
      </c>
      <c r="J2863">
        <v>1</v>
      </c>
      <c r="K2863" s="5" cm="1">
        <f t="array" ref="K2863">IF(AND(C2863=1,OR(J2863=42,J2863=6,J2863=7,J2863=8)),1,
IF(AND(OR(C2863=1,C2863="NA"),OR(J2863=42,J2863=6,J2863=7,J2863=8, J2863="NA")),"NA",
IF(_xlfn.MINIFS(Nested_Ifs[a11],Nested_Ifs[ID],Nested_Ifs[[#This Row],[ID]])&lt;&gt;1,IF(AND(C2863=MIN(_xlfn._xlws.FILTER(Nested_Ifs[a11], Nested_Ifs[ID]=Nested_Ifs[[#This Row],[ID]])), OR(J2863=42,J2863=6,J2863=7,J2863=8)),1,
IF(_xlfn.MINIFS(Nested_Ifs[a11],Nested_Ifs[ID],Nested_Ifs[[#This Row],[ID]])&lt;&gt;1,IF(AND(OR(C2863=MIN(_xlfn._xlws.FILTER(Nested_Ifs[a11], Nested_Ifs[ID]=Nested_Ifs[[#This Row],[ID]])), C2863 = "NA"), OR(J2863=42,J2863=6,J2863=7,J2863=8, J2863 = "NA")),"NA",0),0)),0)))</f>
        <v>0</v>
      </c>
      <c r="L2863">
        <v>2</v>
      </c>
      <c r="M2863">
        <v>2</v>
      </c>
      <c r="N2863" t="s">
        <v>0</v>
      </c>
      <c r="O2863" s="11">
        <f t="shared" si="44"/>
        <v>0</v>
      </c>
    </row>
    <row r="2864" spans="2:15" x14ac:dyDescent="0.3">
      <c r="B2864">
        <v>29028</v>
      </c>
      <c r="C2864">
        <v>2</v>
      </c>
      <c r="D2864">
        <v>2</v>
      </c>
      <c r="E2864">
        <v>2</v>
      </c>
      <c r="F2864">
        <v>39</v>
      </c>
      <c r="G2864">
        <v>1</v>
      </c>
      <c r="H2864" t="s">
        <v>0</v>
      </c>
      <c r="I2864" t="s">
        <v>0</v>
      </c>
      <c r="J2864">
        <v>5</v>
      </c>
      <c r="K2864" s="5" cm="1">
        <f t="array" ref="K2864">IF(AND(C2864=1,OR(J2864=42,J2864=6,J2864=7,J2864=8)),1,
IF(AND(OR(C2864=1,C2864="NA"),OR(J2864=42,J2864=6,J2864=7,J2864=8, J2864="NA")),"NA",
IF(_xlfn.MINIFS(Nested_Ifs[a11],Nested_Ifs[ID],Nested_Ifs[[#This Row],[ID]])&lt;&gt;1,IF(AND(C2864=MIN(_xlfn._xlws.FILTER(Nested_Ifs[a11], Nested_Ifs[ID]=Nested_Ifs[[#This Row],[ID]])), OR(J2864=42,J2864=6,J2864=7,J2864=8)),1,
IF(_xlfn.MINIFS(Nested_Ifs[a11],Nested_Ifs[ID],Nested_Ifs[[#This Row],[ID]])&lt;&gt;1,IF(AND(OR(C2864=MIN(_xlfn._xlws.FILTER(Nested_Ifs[a11], Nested_Ifs[ID]=Nested_Ifs[[#This Row],[ID]])), C2864 = "NA"), OR(J2864=42,J2864=6,J2864=7,J2864=8, J2864 = "NA")),"NA",0),0)),0)))</f>
        <v>0</v>
      </c>
      <c r="L2864">
        <v>1</v>
      </c>
      <c r="M2864">
        <v>2</v>
      </c>
      <c r="N2864" t="s">
        <v>0</v>
      </c>
      <c r="O2864" s="11">
        <f t="shared" si="44"/>
        <v>0</v>
      </c>
    </row>
    <row r="2865" spans="2:15" x14ac:dyDescent="0.3">
      <c r="B2865">
        <v>29028</v>
      </c>
      <c r="C2865">
        <v>3</v>
      </c>
      <c r="D2865">
        <v>2</v>
      </c>
      <c r="E2865">
        <v>3</v>
      </c>
      <c r="F2865">
        <v>17</v>
      </c>
      <c r="G2865">
        <v>6</v>
      </c>
      <c r="H2865" t="s">
        <v>0</v>
      </c>
      <c r="I2865" t="s">
        <v>0</v>
      </c>
      <c r="J2865" t="s">
        <v>0</v>
      </c>
      <c r="K2865" s="5" cm="1">
        <f t="array" ref="K2865">IF(AND(C2865=1,OR(J2865=42,J2865=6,J2865=7,J2865=8)),1,
IF(AND(OR(C2865=1,C2865="NA"),OR(J2865=42,J2865=6,J2865=7,J2865=8, J2865="NA")),"NA",
IF(_xlfn.MINIFS(Nested_Ifs[a11],Nested_Ifs[ID],Nested_Ifs[[#This Row],[ID]])&lt;&gt;1,IF(AND(C2865=MIN(_xlfn._xlws.FILTER(Nested_Ifs[a11], Nested_Ifs[ID]=Nested_Ifs[[#This Row],[ID]])), OR(J2865=42,J2865=6,J2865=7,J2865=8)),1,
IF(_xlfn.MINIFS(Nested_Ifs[a11],Nested_Ifs[ID],Nested_Ifs[[#This Row],[ID]])&lt;&gt;1,IF(AND(OR(C2865=MIN(_xlfn._xlws.FILTER(Nested_Ifs[a11], Nested_Ifs[ID]=Nested_Ifs[[#This Row],[ID]])), C2865 = "NA"), OR(J2865=42,J2865=6,J2865=7,J2865=8, J2865 = "NA")),"NA",0),0)),0)))</f>
        <v>0</v>
      </c>
      <c r="L2865">
        <v>2</v>
      </c>
      <c r="M2865">
        <v>2</v>
      </c>
      <c r="N2865" t="s">
        <v>0</v>
      </c>
      <c r="O2865" s="11">
        <f t="shared" si="44"/>
        <v>0</v>
      </c>
    </row>
    <row r="2866" spans="2:15" x14ac:dyDescent="0.3">
      <c r="B2866">
        <v>29028</v>
      </c>
      <c r="C2866">
        <v>4</v>
      </c>
      <c r="D2866">
        <v>1</v>
      </c>
      <c r="E2866">
        <v>3</v>
      </c>
      <c r="F2866">
        <v>15</v>
      </c>
      <c r="G2866">
        <v>6</v>
      </c>
      <c r="H2866" t="s">
        <v>0</v>
      </c>
      <c r="I2866" t="s">
        <v>0</v>
      </c>
      <c r="J2866" t="s">
        <v>0</v>
      </c>
      <c r="K2866" s="5" cm="1">
        <f t="array" ref="K2866">IF(AND(C2866=1,OR(J2866=42,J2866=6,J2866=7,J2866=8)),1,
IF(AND(OR(C2866=1,C2866="NA"),OR(J2866=42,J2866=6,J2866=7,J2866=8, J2866="NA")),"NA",
IF(_xlfn.MINIFS(Nested_Ifs[a11],Nested_Ifs[ID],Nested_Ifs[[#This Row],[ID]])&lt;&gt;1,IF(AND(C2866=MIN(_xlfn._xlws.FILTER(Nested_Ifs[a11], Nested_Ifs[ID]=Nested_Ifs[[#This Row],[ID]])), OR(J2866=42,J2866=6,J2866=7,J2866=8)),1,
IF(_xlfn.MINIFS(Nested_Ifs[a11],Nested_Ifs[ID],Nested_Ifs[[#This Row],[ID]])&lt;&gt;1,IF(AND(OR(C2866=MIN(_xlfn._xlws.FILTER(Nested_Ifs[a11], Nested_Ifs[ID]=Nested_Ifs[[#This Row],[ID]])), C2866 = "NA"), OR(J2866=42,J2866=6,J2866=7,J2866=8, J2866 = "NA")),"NA",0),0)),0)))</f>
        <v>0</v>
      </c>
      <c r="L2866">
        <v>2</v>
      </c>
      <c r="M2866">
        <v>2</v>
      </c>
      <c r="N2866" t="s">
        <v>0</v>
      </c>
      <c r="O2866" s="11">
        <f t="shared" si="44"/>
        <v>0</v>
      </c>
    </row>
    <row r="2867" spans="2:15" x14ac:dyDescent="0.3">
      <c r="B2867">
        <v>29028</v>
      </c>
      <c r="C2867">
        <v>5</v>
      </c>
      <c r="D2867">
        <v>1</v>
      </c>
      <c r="E2867">
        <v>3</v>
      </c>
      <c r="F2867">
        <v>11</v>
      </c>
      <c r="G2867" t="s">
        <v>0</v>
      </c>
      <c r="H2867" t="s">
        <v>0</v>
      </c>
      <c r="I2867" t="s">
        <v>0</v>
      </c>
      <c r="J2867" t="s">
        <v>0</v>
      </c>
      <c r="K2867" s="5" cm="1">
        <f t="array" ref="K2867">IF(AND(C2867=1,OR(J2867=42,J2867=6,J2867=7,J2867=8)),1,
IF(AND(OR(C2867=1,C2867="NA"),OR(J2867=42,J2867=6,J2867=7,J2867=8, J2867="NA")),"NA",
IF(_xlfn.MINIFS(Nested_Ifs[a11],Nested_Ifs[ID],Nested_Ifs[[#This Row],[ID]])&lt;&gt;1,IF(AND(C2867=MIN(_xlfn._xlws.FILTER(Nested_Ifs[a11], Nested_Ifs[ID]=Nested_Ifs[[#This Row],[ID]])), OR(J2867=42,J2867=6,J2867=7,J2867=8)),1,
IF(_xlfn.MINIFS(Nested_Ifs[a11],Nested_Ifs[ID],Nested_Ifs[[#This Row],[ID]])&lt;&gt;1,IF(AND(OR(C2867=MIN(_xlfn._xlws.FILTER(Nested_Ifs[a11], Nested_Ifs[ID]=Nested_Ifs[[#This Row],[ID]])), C2867 = "NA"), OR(J2867=42,J2867=6,J2867=7,J2867=8, J2867 = "NA")),"NA",0),0)),0)))</f>
        <v>0</v>
      </c>
      <c r="L2867">
        <v>2</v>
      </c>
      <c r="M2867">
        <v>2</v>
      </c>
      <c r="N2867" t="s">
        <v>0</v>
      </c>
      <c r="O2867" s="11">
        <f t="shared" si="44"/>
        <v>0</v>
      </c>
    </row>
    <row r="2868" spans="2:15" x14ac:dyDescent="0.3">
      <c r="B2868">
        <v>29028</v>
      </c>
      <c r="C2868">
        <v>6</v>
      </c>
      <c r="D2868">
        <v>1</v>
      </c>
      <c r="E2868">
        <v>3</v>
      </c>
      <c r="F2868">
        <v>6</v>
      </c>
      <c r="G2868" t="s">
        <v>0</v>
      </c>
      <c r="H2868" t="s">
        <v>0</v>
      </c>
      <c r="I2868" t="s">
        <v>0</v>
      </c>
      <c r="J2868" t="s">
        <v>0</v>
      </c>
      <c r="K2868" s="5" cm="1">
        <f t="array" ref="K2868">IF(AND(C2868=1,OR(J2868=42,J2868=6,J2868=7,J2868=8)),1,
IF(AND(OR(C2868=1,C2868="NA"),OR(J2868=42,J2868=6,J2868=7,J2868=8, J2868="NA")),"NA",
IF(_xlfn.MINIFS(Nested_Ifs[a11],Nested_Ifs[ID],Nested_Ifs[[#This Row],[ID]])&lt;&gt;1,IF(AND(C2868=MIN(_xlfn._xlws.FILTER(Nested_Ifs[a11], Nested_Ifs[ID]=Nested_Ifs[[#This Row],[ID]])), OR(J2868=42,J2868=6,J2868=7,J2868=8)),1,
IF(_xlfn.MINIFS(Nested_Ifs[a11],Nested_Ifs[ID],Nested_Ifs[[#This Row],[ID]])&lt;&gt;1,IF(AND(OR(C2868=MIN(_xlfn._xlws.FILTER(Nested_Ifs[a11], Nested_Ifs[ID]=Nested_Ifs[[#This Row],[ID]])), C2868 = "NA"), OR(J2868=42,J2868=6,J2868=7,J2868=8, J2868 = "NA")),"NA",0),0)),0)))</f>
        <v>0</v>
      </c>
      <c r="L2868">
        <v>2</v>
      </c>
      <c r="M2868">
        <v>2</v>
      </c>
      <c r="N2868" t="s">
        <v>0</v>
      </c>
      <c r="O2868" s="11">
        <f t="shared" si="44"/>
        <v>0</v>
      </c>
    </row>
    <row r="2869" spans="2:15" x14ac:dyDescent="0.3">
      <c r="B2869">
        <v>29029</v>
      </c>
      <c r="C2869">
        <v>1</v>
      </c>
      <c r="D2869">
        <v>2</v>
      </c>
      <c r="E2869">
        <v>1</v>
      </c>
      <c r="F2869">
        <v>69</v>
      </c>
      <c r="G2869">
        <v>5</v>
      </c>
      <c r="H2869" t="s">
        <v>0</v>
      </c>
      <c r="I2869" t="s">
        <v>0</v>
      </c>
      <c r="J2869">
        <v>5</v>
      </c>
      <c r="K2869" s="5" cm="1">
        <f t="array" ref="K2869">IF(AND(C2869=1,OR(J2869=42,J2869=6,J2869=7,J2869=8)),1,
IF(AND(OR(C2869=1,C2869="NA"),OR(J2869=42,J2869=6,J2869=7,J2869=8, J2869="NA")),"NA",
IF(_xlfn.MINIFS(Nested_Ifs[a11],Nested_Ifs[ID],Nested_Ifs[[#This Row],[ID]])&lt;&gt;1,IF(AND(C2869=MIN(_xlfn._xlws.FILTER(Nested_Ifs[a11], Nested_Ifs[ID]=Nested_Ifs[[#This Row],[ID]])), OR(J2869=42,J2869=6,J2869=7,J2869=8)),1,
IF(_xlfn.MINIFS(Nested_Ifs[a11],Nested_Ifs[ID],Nested_Ifs[[#This Row],[ID]])&lt;&gt;1,IF(AND(OR(C2869=MIN(_xlfn._xlws.FILTER(Nested_Ifs[a11], Nested_Ifs[ID]=Nested_Ifs[[#This Row],[ID]])), C2869 = "NA"), OR(J2869=42,J2869=6,J2869=7,J2869=8, J2869 = "NA")),"NA",0),0)),0)))</f>
        <v>0</v>
      </c>
      <c r="L2869">
        <v>1</v>
      </c>
      <c r="M2869">
        <v>2</v>
      </c>
      <c r="N2869" t="s">
        <v>0</v>
      </c>
      <c r="O2869" s="11">
        <f t="shared" si="44"/>
        <v>0</v>
      </c>
    </row>
    <row r="2870" spans="2:15" x14ac:dyDescent="0.3">
      <c r="B2870">
        <v>29029</v>
      </c>
      <c r="C2870">
        <v>2</v>
      </c>
      <c r="D2870">
        <v>1</v>
      </c>
      <c r="E2870">
        <v>8</v>
      </c>
      <c r="F2870">
        <v>17</v>
      </c>
      <c r="G2870">
        <v>6</v>
      </c>
      <c r="H2870" t="s">
        <v>0</v>
      </c>
      <c r="I2870" t="s">
        <v>0</v>
      </c>
      <c r="J2870" t="s">
        <v>0</v>
      </c>
      <c r="K2870" s="5" cm="1">
        <f t="array" ref="K2870">IF(AND(C2870=1,OR(J2870=42,J2870=6,J2870=7,J2870=8)),1,
IF(AND(OR(C2870=1,C2870="NA"),OR(J2870=42,J2870=6,J2870=7,J2870=8, J2870="NA")),"NA",
IF(_xlfn.MINIFS(Nested_Ifs[a11],Nested_Ifs[ID],Nested_Ifs[[#This Row],[ID]])&lt;&gt;1,IF(AND(C2870=MIN(_xlfn._xlws.FILTER(Nested_Ifs[a11], Nested_Ifs[ID]=Nested_Ifs[[#This Row],[ID]])), OR(J2870=42,J2870=6,J2870=7,J2870=8)),1,
IF(_xlfn.MINIFS(Nested_Ifs[a11],Nested_Ifs[ID],Nested_Ifs[[#This Row],[ID]])&lt;&gt;1,IF(AND(OR(C2870=MIN(_xlfn._xlws.FILTER(Nested_Ifs[a11], Nested_Ifs[ID]=Nested_Ifs[[#This Row],[ID]])), C2870 = "NA"), OR(J2870=42,J2870=6,J2870=7,J2870=8, J2870 = "NA")),"NA",0),0)),0)))</f>
        <v>0</v>
      </c>
      <c r="L2870">
        <v>2</v>
      </c>
      <c r="M2870">
        <v>2</v>
      </c>
      <c r="N2870" t="s">
        <v>0</v>
      </c>
      <c r="O2870" s="11">
        <f t="shared" si="44"/>
        <v>0</v>
      </c>
    </row>
    <row r="2871" spans="2:15" x14ac:dyDescent="0.3">
      <c r="B2871">
        <v>29030</v>
      </c>
      <c r="C2871">
        <v>1</v>
      </c>
      <c r="D2871">
        <v>1</v>
      </c>
      <c r="E2871">
        <v>1</v>
      </c>
      <c r="F2871">
        <v>60</v>
      </c>
      <c r="G2871">
        <v>1</v>
      </c>
      <c r="H2871" t="s">
        <v>0</v>
      </c>
      <c r="I2871" t="s">
        <v>0</v>
      </c>
      <c r="J2871">
        <v>5</v>
      </c>
      <c r="K2871" s="5" cm="1">
        <f t="array" ref="K2871">IF(AND(C2871=1,OR(J2871=42,J2871=6,J2871=7,J2871=8)),1,
IF(AND(OR(C2871=1,C2871="NA"),OR(J2871=42,J2871=6,J2871=7,J2871=8, J2871="NA")),"NA",
IF(_xlfn.MINIFS(Nested_Ifs[a11],Nested_Ifs[ID],Nested_Ifs[[#This Row],[ID]])&lt;&gt;1,IF(AND(C2871=MIN(_xlfn._xlws.FILTER(Nested_Ifs[a11], Nested_Ifs[ID]=Nested_Ifs[[#This Row],[ID]])), OR(J2871=42,J2871=6,J2871=7,J2871=8)),1,
IF(_xlfn.MINIFS(Nested_Ifs[a11],Nested_Ifs[ID],Nested_Ifs[[#This Row],[ID]])&lt;&gt;1,IF(AND(OR(C2871=MIN(_xlfn._xlws.FILTER(Nested_Ifs[a11], Nested_Ifs[ID]=Nested_Ifs[[#This Row],[ID]])), C2871 = "NA"), OR(J2871=42,J2871=6,J2871=7,J2871=8, J2871 = "NA")),"NA",0),0)),0)))</f>
        <v>0</v>
      </c>
      <c r="L2871">
        <v>2</v>
      </c>
      <c r="M2871">
        <v>2</v>
      </c>
      <c r="N2871" t="s">
        <v>0</v>
      </c>
      <c r="O2871" s="11">
        <f t="shared" si="44"/>
        <v>0</v>
      </c>
    </row>
    <row r="2872" spans="2:15" x14ac:dyDescent="0.3">
      <c r="B2872">
        <v>29030</v>
      </c>
      <c r="C2872">
        <v>2</v>
      </c>
      <c r="D2872">
        <v>2</v>
      </c>
      <c r="E2872">
        <v>2</v>
      </c>
      <c r="F2872">
        <v>58</v>
      </c>
      <c r="G2872">
        <v>1</v>
      </c>
      <c r="H2872" t="s">
        <v>0</v>
      </c>
      <c r="I2872" t="s">
        <v>0</v>
      </c>
      <c r="J2872">
        <v>5</v>
      </c>
      <c r="K2872" s="5" cm="1">
        <f t="array" ref="K2872">IF(AND(C2872=1,OR(J2872=42,J2872=6,J2872=7,J2872=8)),1,
IF(AND(OR(C2872=1,C2872="NA"),OR(J2872=42,J2872=6,J2872=7,J2872=8, J2872="NA")),"NA",
IF(_xlfn.MINIFS(Nested_Ifs[a11],Nested_Ifs[ID],Nested_Ifs[[#This Row],[ID]])&lt;&gt;1,IF(AND(C2872=MIN(_xlfn._xlws.FILTER(Nested_Ifs[a11], Nested_Ifs[ID]=Nested_Ifs[[#This Row],[ID]])), OR(J2872=42,J2872=6,J2872=7,J2872=8)),1,
IF(_xlfn.MINIFS(Nested_Ifs[a11],Nested_Ifs[ID],Nested_Ifs[[#This Row],[ID]])&lt;&gt;1,IF(AND(OR(C2872=MIN(_xlfn._xlws.FILTER(Nested_Ifs[a11], Nested_Ifs[ID]=Nested_Ifs[[#This Row],[ID]])), C2872 = "NA"), OR(J2872=42,J2872=6,J2872=7,J2872=8, J2872 = "NA")),"NA",0),0)),0)))</f>
        <v>0</v>
      </c>
      <c r="L2872">
        <v>1</v>
      </c>
      <c r="M2872">
        <v>2</v>
      </c>
      <c r="N2872" t="s">
        <v>0</v>
      </c>
      <c r="O2872" s="11">
        <f t="shared" si="44"/>
        <v>0</v>
      </c>
    </row>
    <row r="2873" spans="2:15" x14ac:dyDescent="0.3">
      <c r="B2873">
        <v>29032</v>
      </c>
      <c r="C2873">
        <v>1</v>
      </c>
      <c r="D2873">
        <v>2</v>
      </c>
      <c r="E2873">
        <v>1</v>
      </c>
      <c r="F2873">
        <v>77</v>
      </c>
      <c r="G2873">
        <v>5</v>
      </c>
      <c r="H2873" t="s">
        <v>0</v>
      </c>
      <c r="I2873" t="s">
        <v>0</v>
      </c>
      <c r="J2873">
        <v>6</v>
      </c>
      <c r="K2873" s="5" cm="1">
        <f t="array" ref="K2873">IF(AND(C2873=1,OR(J2873=42,J2873=6,J2873=7,J2873=8)),1,
IF(AND(OR(C2873=1,C2873="NA"),OR(J2873=42,J2873=6,J2873=7,J2873=8, J2873="NA")),"NA",
IF(_xlfn.MINIFS(Nested_Ifs[a11],Nested_Ifs[ID],Nested_Ifs[[#This Row],[ID]])&lt;&gt;1,IF(AND(C2873=MIN(_xlfn._xlws.FILTER(Nested_Ifs[a11], Nested_Ifs[ID]=Nested_Ifs[[#This Row],[ID]])), OR(J2873=42,J2873=6,J2873=7,J2873=8)),1,
IF(_xlfn.MINIFS(Nested_Ifs[a11],Nested_Ifs[ID],Nested_Ifs[[#This Row],[ID]])&lt;&gt;1,IF(AND(OR(C2873=MIN(_xlfn._xlws.FILTER(Nested_Ifs[a11], Nested_Ifs[ID]=Nested_Ifs[[#This Row],[ID]])), C2873 = "NA"), OR(J2873=42,J2873=6,J2873=7,J2873=8, J2873 = "NA")),"NA",0),0)),0)))</f>
        <v>1</v>
      </c>
      <c r="L2873">
        <v>1</v>
      </c>
      <c r="M2873">
        <v>2</v>
      </c>
      <c r="N2873" t="s">
        <v>0</v>
      </c>
      <c r="O2873" s="11">
        <f t="shared" si="44"/>
        <v>0</v>
      </c>
    </row>
    <row r="2874" spans="2:15" x14ac:dyDescent="0.3">
      <c r="B2874">
        <v>29032</v>
      </c>
      <c r="C2874">
        <v>2</v>
      </c>
      <c r="D2874">
        <v>1</v>
      </c>
      <c r="E2874">
        <v>3</v>
      </c>
      <c r="F2874">
        <v>41</v>
      </c>
      <c r="G2874">
        <v>1</v>
      </c>
      <c r="H2874" t="s">
        <v>0</v>
      </c>
      <c r="I2874" t="s">
        <v>0</v>
      </c>
      <c r="J2874">
        <v>5</v>
      </c>
      <c r="K2874" s="5" cm="1">
        <f t="array" ref="K2874">IF(AND(C2874=1,OR(J2874=42,J2874=6,J2874=7,J2874=8)),1,
IF(AND(OR(C2874=1,C2874="NA"),OR(J2874=42,J2874=6,J2874=7,J2874=8, J2874="NA")),"NA",
IF(_xlfn.MINIFS(Nested_Ifs[a11],Nested_Ifs[ID],Nested_Ifs[[#This Row],[ID]])&lt;&gt;1,IF(AND(C2874=MIN(_xlfn._xlws.FILTER(Nested_Ifs[a11], Nested_Ifs[ID]=Nested_Ifs[[#This Row],[ID]])), OR(J2874=42,J2874=6,J2874=7,J2874=8)),1,
IF(_xlfn.MINIFS(Nested_Ifs[a11],Nested_Ifs[ID],Nested_Ifs[[#This Row],[ID]])&lt;&gt;1,IF(AND(OR(C2874=MIN(_xlfn._xlws.FILTER(Nested_Ifs[a11], Nested_Ifs[ID]=Nested_Ifs[[#This Row],[ID]])), C2874 = "NA"), OR(J2874=42,J2874=6,J2874=7,J2874=8, J2874 = "NA")),"NA",0),0)),0)))</f>
        <v>0</v>
      </c>
      <c r="L2874">
        <v>1</v>
      </c>
      <c r="M2874">
        <v>2</v>
      </c>
      <c r="N2874" t="s">
        <v>0</v>
      </c>
      <c r="O2874" s="11">
        <f t="shared" si="44"/>
        <v>0</v>
      </c>
    </row>
    <row r="2875" spans="2:15" x14ac:dyDescent="0.3">
      <c r="B2875">
        <v>29032</v>
      </c>
      <c r="C2875">
        <v>3</v>
      </c>
      <c r="D2875">
        <v>2</v>
      </c>
      <c r="E2875">
        <v>4</v>
      </c>
      <c r="F2875">
        <v>38</v>
      </c>
      <c r="G2875">
        <v>1</v>
      </c>
      <c r="H2875" t="s">
        <v>0</v>
      </c>
      <c r="I2875" t="s">
        <v>0</v>
      </c>
      <c r="J2875">
        <v>5</v>
      </c>
      <c r="K2875" s="5" cm="1">
        <f t="array" ref="K2875">IF(AND(C2875=1,OR(J2875=42,J2875=6,J2875=7,J2875=8)),1,
IF(AND(OR(C2875=1,C2875="NA"),OR(J2875=42,J2875=6,J2875=7,J2875=8, J2875="NA")),"NA",
IF(_xlfn.MINIFS(Nested_Ifs[a11],Nested_Ifs[ID],Nested_Ifs[[#This Row],[ID]])&lt;&gt;1,IF(AND(C2875=MIN(_xlfn._xlws.FILTER(Nested_Ifs[a11], Nested_Ifs[ID]=Nested_Ifs[[#This Row],[ID]])), OR(J2875=42,J2875=6,J2875=7,J2875=8)),1,
IF(_xlfn.MINIFS(Nested_Ifs[a11],Nested_Ifs[ID],Nested_Ifs[[#This Row],[ID]])&lt;&gt;1,IF(AND(OR(C2875=MIN(_xlfn._xlws.FILTER(Nested_Ifs[a11], Nested_Ifs[ID]=Nested_Ifs[[#This Row],[ID]])), C2875 = "NA"), OR(J2875=42,J2875=6,J2875=7,J2875=8, J2875 = "NA")),"NA",0),0)),0)))</f>
        <v>0</v>
      </c>
      <c r="L2875">
        <v>2</v>
      </c>
      <c r="M2875">
        <v>2</v>
      </c>
      <c r="N2875" t="s">
        <v>0</v>
      </c>
      <c r="O2875" s="11">
        <f t="shared" si="44"/>
        <v>0</v>
      </c>
    </row>
    <row r="2876" spans="2:15" x14ac:dyDescent="0.3">
      <c r="B2876">
        <v>29032</v>
      </c>
      <c r="C2876">
        <v>4</v>
      </c>
      <c r="D2876">
        <v>1</v>
      </c>
      <c r="E2876">
        <v>8</v>
      </c>
      <c r="F2876">
        <v>16</v>
      </c>
      <c r="G2876">
        <v>6</v>
      </c>
      <c r="H2876" t="s">
        <v>0</v>
      </c>
      <c r="I2876" t="s">
        <v>0</v>
      </c>
      <c r="J2876" t="s">
        <v>0</v>
      </c>
      <c r="K2876" s="5" cm="1">
        <f t="array" ref="K2876">IF(AND(C2876=1,OR(J2876=42,J2876=6,J2876=7,J2876=8)),1,
IF(AND(OR(C2876=1,C2876="NA"),OR(J2876=42,J2876=6,J2876=7,J2876=8, J2876="NA")),"NA",
IF(_xlfn.MINIFS(Nested_Ifs[a11],Nested_Ifs[ID],Nested_Ifs[[#This Row],[ID]])&lt;&gt;1,IF(AND(C2876=MIN(_xlfn._xlws.FILTER(Nested_Ifs[a11], Nested_Ifs[ID]=Nested_Ifs[[#This Row],[ID]])), OR(J2876=42,J2876=6,J2876=7,J2876=8)),1,
IF(_xlfn.MINIFS(Nested_Ifs[a11],Nested_Ifs[ID],Nested_Ifs[[#This Row],[ID]])&lt;&gt;1,IF(AND(OR(C2876=MIN(_xlfn._xlws.FILTER(Nested_Ifs[a11], Nested_Ifs[ID]=Nested_Ifs[[#This Row],[ID]])), C2876 = "NA"), OR(J2876=42,J2876=6,J2876=7,J2876=8, J2876 = "NA")),"NA",0),0)),0)))</f>
        <v>0</v>
      </c>
      <c r="L2876">
        <v>2</v>
      </c>
      <c r="M2876">
        <v>2</v>
      </c>
      <c r="N2876" t="s">
        <v>0</v>
      </c>
      <c r="O2876" s="11">
        <f t="shared" si="44"/>
        <v>0</v>
      </c>
    </row>
    <row r="2877" spans="2:15" x14ac:dyDescent="0.3">
      <c r="B2877">
        <v>29032</v>
      </c>
      <c r="C2877">
        <v>5</v>
      </c>
      <c r="D2877">
        <v>1</v>
      </c>
      <c r="E2877">
        <v>8</v>
      </c>
      <c r="F2877">
        <v>14</v>
      </c>
      <c r="G2877" t="s">
        <v>0</v>
      </c>
      <c r="H2877" t="s">
        <v>0</v>
      </c>
      <c r="I2877" t="s">
        <v>0</v>
      </c>
      <c r="J2877" t="s">
        <v>0</v>
      </c>
      <c r="K2877" s="5" cm="1">
        <f t="array" ref="K2877">IF(AND(C2877=1,OR(J2877=42,J2877=6,J2877=7,J2877=8)),1,
IF(AND(OR(C2877=1,C2877="NA"),OR(J2877=42,J2877=6,J2877=7,J2877=8, J2877="NA")),"NA",
IF(_xlfn.MINIFS(Nested_Ifs[a11],Nested_Ifs[ID],Nested_Ifs[[#This Row],[ID]])&lt;&gt;1,IF(AND(C2877=MIN(_xlfn._xlws.FILTER(Nested_Ifs[a11], Nested_Ifs[ID]=Nested_Ifs[[#This Row],[ID]])), OR(J2877=42,J2877=6,J2877=7,J2877=8)),1,
IF(_xlfn.MINIFS(Nested_Ifs[a11],Nested_Ifs[ID],Nested_Ifs[[#This Row],[ID]])&lt;&gt;1,IF(AND(OR(C2877=MIN(_xlfn._xlws.FILTER(Nested_Ifs[a11], Nested_Ifs[ID]=Nested_Ifs[[#This Row],[ID]])), C2877 = "NA"), OR(J2877=42,J2877=6,J2877=7,J2877=8, J2877 = "NA")),"NA",0),0)),0)))</f>
        <v>0</v>
      </c>
      <c r="L2877">
        <v>2</v>
      </c>
      <c r="M2877">
        <v>2</v>
      </c>
      <c r="N2877" t="s">
        <v>0</v>
      </c>
      <c r="O2877" s="11">
        <f t="shared" si="44"/>
        <v>0</v>
      </c>
    </row>
    <row r="2878" spans="2:15" x14ac:dyDescent="0.3">
      <c r="B2878">
        <v>29032</v>
      </c>
      <c r="C2878">
        <v>6</v>
      </c>
      <c r="D2878">
        <v>2</v>
      </c>
      <c r="E2878">
        <v>8</v>
      </c>
      <c r="F2878">
        <v>13</v>
      </c>
      <c r="G2878" t="s">
        <v>0</v>
      </c>
      <c r="H2878" t="s">
        <v>0</v>
      </c>
      <c r="I2878" t="s">
        <v>0</v>
      </c>
      <c r="J2878" t="s">
        <v>0</v>
      </c>
      <c r="K2878" s="5" cm="1">
        <f t="array" ref="K2878">IF(AND(C2878=1,OR(J2878=42,J2878=6,J2878=7,J2878=8)),1,
IF(AND(OR(C2878=1,C2878="NA"),OR(J2878=42,J2878=6,J2878=7,J2878=8, J2878="NA")),"NA",
IF(_xlfn.MINIFS(Nested_Ifs[a11],Nested_Ifs[ID],Nested_Ifs[[#This Row],[ID]])&lt;&gt;1,IF(AND(C2878=MIN(_xlfn._xlws.FILTER(Nested_Ifs[a11], Nested_Ifs[ID]=Nested_Ifs[[#This Row],[ID]])), OR(J2878=42,J2878=6,J2878=7,J2878=8)),1,
IF(_xlfn.MINIFS(Nested_Ifs[a11],Nested_Ifs[ID],Nested_Ifs[[#This Row],[ID]])&lt;&gt;1,IF(AND(OR(C2878=MIN(_xlfn._xlws.FILTER(Nested_Ifs[a11], Nested_Ifs[ID]=Nested_Ifs[[#This Row],[ID]])), C2878 = "NA"), OR(J2878=42,J2878=6,J2878=7,J2878=8, J2878 = "NA")),"NA",0),0)),0)))</f>
        <v>0</v>
      </c>
      <c r="L2878">
        <v>2</v>
      </c>
      <c r="M2878">
        <v>2</v>
      </c>
      <c r="N2878" t="s">
        <v>0</v>
      </c>
      <c r="O2878" s="11">
        <f t="shared" si="44"/>
        <v>0</v>
      </c>
    </row>
    <row r="2879" spans="2:15" x14ac:dyDescent="0.3">
      <c r="B2879">
        <v>29032</v>
      </c>
      <c r="C2879">
        <v>7</v>
      </c>
      <c r="D2879">
        <v>2</v>
      </c>
      <c r="E2879">
        <v>8</v>
      </c>
      <c r="F2879">
        <v>9</v>
      </c>
      <c r="G2879" t="s">
        <v>0</v>
      </c>
      <c r="H2879" t="s">
        <v>0</v>
      </c>
      <c r="I2879" t="s">
        <v>0</v>
      </c>
      <c r="J2879" t="s">
        <v>0</v>
      </c>
      <c r="K2879" s="5" cm="1">
        <f t="array" ref="K2879">IF(AND(C2879=1,OR(J2879=42,J2879=6,J2879=7,J2879=8)),1,
IF(AND(OR(C2879=1,C2879="NA"),OR(J2879=42,J2879=6,J2879=7,J2879=8, J2879="NA")),"NA",
IF(_xlfn.MINIFS(Nested_Ifs[a11],Nested_Ifs[ID],Nested_Ifs[[#This Row],[ID]])&lt;&gt;1,IF(AND(C2879=MIN(_xlfn._xlws.FILTER(Nested_Ifs[a11], Nested_Ifs[ID]=Nested_Ifs[[#This Row],[ID]])), OR(J2879=42,J2879=6,J2879=7,J2879=8)),1,
IF(_xlfn.MINIFS(Nested_Ifs[a11],Nested_Ifs[ID],Nested_Ifs[[#This Row],[ID]])&lt;&gt;1,IF(AND(OR(C2879=MIN(_xlfn._xlws.FILTER(Nested_Ifs[a11], Nested_Ifs[ID]=Nested_Ifs[[#This Row],[ID]])), C2879 = "NA"), OR(J2879=42,J2879=6,J2879=7,J2879=8, J2879 = "NA")),"NA",0),0)),0)))</f>
        <v>0</v>
      </c>
      <c r="L2879">
        <v>2</v>
      </c>
      <c r="M2879">
        <v>2</v>
      </c>
      <c r="N2879" t="s">
        <v>0</v>
      </c>
      <c r="O2879" s="11">
        <f t="shared" si="44"/>
        <v>0</v>
      </c>
    </row>
    <row r="2880" spans="2:15" x14ac:dyDescent="0.3">
      <c r="B2880">
        <v>29032</v>
      </c>
      <c r="C2880">
        <v>8</v>
      </c>
      <c r="D2880">
        <v>1</v>
      </c>
      <c r="E2880">
        <v>8</v>
      </c>
      <c r="F2880">
        <v>2</v>
      </c>
      <c r="G2880" t="s">
        <v>0</v>
      </c>
      <c r="H2880">
        <v>2</v>
      </c>
      <c r="I2880">
        <v>8</v>
      </c>
      <c r="J2880" t="s">
        <v>0</v>
      </c>
      <c r="K2880" s="5" cm="1">
        <f t="array" ref="K2880">IF(AND(C2880=1,OR(J2880=42,J2880=6,J2880=7,J2880=8)),1,
IF(AND(OR(C2880=1,C2880="NA"),OR(J2880=42,J2880=6,J2880=7,J2880=8, J2880="NA")),"NA",
IF(_xlfn.MINIFS(Nested_Ifs[a11],Nested_Ifs[ID],Nested_Ifs[[#This Row],[ID]])&lt;&gt;1,IF(AND(C2880=MIN(_xlfn._xlws.FILTER(Nested_Ifs[a11], Nested_Ifs[ID]=Nested_Ifs[[#This Row],[ID]])), OR(J2880=42,J2880=6,J2880=7,J2880=8)),1,
IF(_xlfn.MINIFS(Nested_Ifs[a11],Nested_Ifs[ID],Nested_Ifs[[#This Row],[ID]])&lt;&gt;1,IF(AND(OR(C2880=MIN(_xlfn._xlws.FILTER(Nested_Ifs[a11], Nested_Ifs[ID]=Nested_Ifs[[#This Row],[ID]])), C2880 = "NA"), OR(J2880=42,J2880=6,J2880=7,J2880=8, J2880 = "NA")),"NA",0),0)),0)))</f>
        <v>0</v>
      </c>
      <c r="L2880">
        <v>2</v>
      </c>
      <c r="M2880">
        <v>2</v>
      </c>
      <c r="N2880" t="s">
        <v>0</v>
      </c>
      <c r="O2880" s="11">
        <f t="shared" si="44"/>
        <v>0</v>
      </c>
    </row>
    <row r="2881" spans="2:15" x14ac:dyDescent="0.3">
      <c r="B2881">
        <v>29033</v>
      </c>
      <c r="C2881">
        <v>1</v>
      </c>
      <c r="D2881">
        <v>1</v>
      </c>
      <c r="E2881">
        <v>1</v>
      </c>
      <c r="F2881">
        <v>52</v>
      </c>
      <c r="G2881">
        <v>1</v>
      </c>
      <c r="H2881" t="s">
        <v>0</v>
      </c>
      <c r="I2881" t="s">
        <v>0</v>
      </c>
      <c r="J2881">
        <v>5</v>
      </c>
      <c r="K2881" s="5" cm="1">
        <f t="array" ref="K2881">IF(AND(C2881=1,OR(J2881=42,J2881=6,J2881=7,J2881=8)),1,
IF(AND(OR(C2881=1,C2881="NA"),OR(J2881=42,J2881=6,J2881=7,J2881=8, J2881="NA")),"NA",
IF(_xlfn.MINIFS(Nested_Ifs[a11],Nested_Ifs[ID],Nested_Ifs[[#This Row],[ID]])&lt;&gt;1,IF(AND(C2881=MIN(_xlfn._xlws.FILTER(Nested_Ifs[a11], Nested_Ifs[ID]=Nested_Ifs[[#This Row],[ID]])), OR(J2881=42,J2881=6,J2881=7,J2881=8)),1,
IF(_xlfn.MINIFS(Nested_Ifs[a11],Nested_Ifs[ID],Nested_Ifs[[#This Row],[ID]])&lt;&gt;1,IF(AND(OR(C2881=MIN(_xlfn._xlws.FILTER(Nested_Ifs[a11], Nested_Ifs[ID]=Nested_Ifs[[#This Row],[ID]])), C2881 = "NA"), OR(J2881=42,J2881=6,J2881=7,J2881=8, J2881 = "NA")),"NA",0),0)),0)))</f>
        <v>0</v>
      </c>
      <c r="L2881">
        <v>2</v>
      </c>
      <c r="M2881">
        <v>2</v>
      </c>
      <c r="N2881" t="s">
        <v>0</v>
      </c>
      <c r="O2881" s="11">
        <f t="shared" si="44"/>
        <v>0</v>
      </c>
    </row>
    <row r="2882" spans="2:15" x14ac:dyDescent="0.3">
      <c r="B2882">
        <v>29033</v>
      </c>
      <c r="C2882">
        <v>2</v>
      </c>
      <c r="D2882">
        <v>2</v>
      </c>
      <c r="E2882">
        <v>2</v>
      </c>
      <c r="F2882">
        <v>52</v>
      </c>
      <c r="G2882">
        <v>1</v>
      </c>
      <c r="H2882" t="s">
        <v>0</v>
      </c>
      <c r="I2882" t="s">
        <v>0</v>
      </c>
      <c r="J2882">
        <v>5</v>
      </c>
      <c r="K2882" s="5" cm="1">
        <f t="array" ref="K2882">IF(AND(C2882=1,OR(J2882=42,J2882=6,J2882=7,J2882=8)),1,
IF(AND(OR(C2882=1,C2882="NA"),OR(J2882=42,J2882=6,J2882=7,J2882=8, J2882="NA")),"NA",
IF(_xlfn.MINIFS(Nested_Ifs[a11],Nested_Ifs[ID],Nested_Ifs[[#This Row],[ID]])&lt;&gt;1,IF(AND(C2882=MIN(_xlfn._xlws.FILTER(Nested_Ifs[a11], Nested_Ifs[ID]=Nested_Ifs[[#This Row],[ID]])), OR(J2882=42,J2882=6,J2882=7,J2882=8)),1,
IF(_xlfn.MINIFS(Nested_Ifs[a11],Nested_Ifs[ID],Nested_Ifs[[#This Row],[ID]])&lt;&gt;1,IF(AND(OR(C2882=MIN(_xlfn._xlws.FILTER(Nested_Ifs[a11], Nested_Ifs[ID]=Nested_Ifs[[#This Row],[ID]])), C2882 = "NA"), OR(J2882=42,J2882=6,J2882=7,J2882=8, J2882 = "NA")),"NA",0),0)),0)))</f>
        <v>0</v>
      </c>
      <c r="L2882">
        <v>2</v>
      </c>
      <c r="M2882">
        <v>2</v>
      </c>
      <c r="N2882" t="s">
        <v>0</v>
      </c>
      <c r="O2882" s="11">
        <f t="shared" si="44"/>
        <v>0</v>
      </c>
    </row>
    <row r="2883" spans="2:15" x14ac:dyDescent="0.3">
      <c r="B2883">
        <v>29033</v>
      </c>
      <c r="C2883">
        <v>3</v>
      </c>
      <c r="D2883">
        <v>2</v>
      </c>
      <c r="E2883">
        <v>3</v>
      </c>
      <c r="F2883">
        <v>15</v>
      </c>
      <c r="G2883">
        <v>6</v>
      </c>
      <c r="H2883" t="s">
        <v>0</v>
      </c>
      <c r="I2883" t="s">
        <v>0</v>
      </c>
      <c r="J2883" t="s">
        <v>0</v>
      </c>
      <c r="K2883" s="5" cm="1">
        <f t="array" ref="K2883">IF(AND(C2883=1,OR(J2883=42,J2883=6,J2883=7,J2883=8)),1,
IF(AND(OR(C2883=1,C2883="NA"),OR(J2883=42,J2883=6,J2883=7,J2883=8, J2883="NA")),"NA",
IF(_xlfn.MINIFS(Nested_Ifs[a11],Nested_Ifs[ID],Nested_Ifs[[#This Row],[ID]])&lt;&gt;1,IF(AND(C2883=MIN(_xlfn._xlws.FILTER(Nested_Ifs[a11], Nested_Ifs[ID]=Nested_Ifs[[#This Row],[ID]])), OR(J2883=42,J2883=6,J2883=7,J2883=8)),1,
IF(_xlfn.MINIFS(Nested_Ifs[a11],Nested_Ifs[ID],Nested_Ifs[[#This Row],[ID]])&lt;&gt;1,IF(AND(OR(C2883=MIN(_xlfn._xlws.FILTER(Nested_Ifs[a11], Nested_Ifs[ID]=Nested_Ifs[[#This Row],[ID]])), C2883 = "NA"), OR(J2883=42,J2883=6,J2883=7,J2883=8, J2883 = "NA")),"NA",0),0)),0)))</f>
        <v>0</v>
      </c>
      <c r="L2883">
        <v>2</v>
      </c>
      <c r="M2883">
        <v>2</v>
      </c>
      <c r="N2883" t="s">
        <v>0</v>
      </c>
      <c r="O2883" s="11">
        <f t="shared" si="44"/>
        <v>0</v>
      </c>
    </row>
    <row r="2884" spans="2:15" x14ac:dyDescent="0.3">
      <c r="B2884">
        <v>29034</v>
      </c>
      <c r="C2884">
        <v>1</v>
      </c>
      <c r="D2884">
        <v>1</v>
      </c>
      <c r="E2884">
        <v>1</v>
      </c>
      <c r="F2884">
        <v>40</v>
      </c>
      <c r="G2884">
        <v>1</v>
      </c>
      <c r="H2884" t="s">
        <v>0</v>
      </c>
      <c r="I2884" t="s">
        <v>0</v>
      </c>
      <c r="J2884">
        <v>5</v>
      </c>
      <c r="K2884" s="5" cm="1">
        <f t="array" ref="K2884">IF(AND(C2884=1,OR(J2884=42,J2884=6,J2884=7,J2884=8)),1,
IF(AND(OR(C2884=1,C2884="NA"),OR(J2884=42,J2884=6,J2884=7,J2884=8, J2884="NA")),"NA",
IF(_xlfn.MINIFS(Nested_Ifs[a11],Nested_Ifs[ID],Nested_Ifs[[#This Row],[ID]])&lt;&gt;1,IF(AND(C2884=MIN(_xlfn._xlws.FILTER(Nested_Ifs[a11], Nested_Ifs[ID]=Nested_Ifs[[#This Row],[ID]])), OR(J2884=42,J2884=6,J2884=7,J2884=8)),1,
IF(_xlfn.MINIFS(Nested_Ifs[a11],Nested_Ifs[ID],Nested_Ifs[[#This Row],[ID]])&lt;&gt;1,IF(AND(OR(C2884=MIN(_xlfn._xlws.FILTER(Nested_Ifs[a11], Nested_Ifs[ID]=Nested_Ifs[[#This Row],[ID]])), C2884 = "NA"), OR(J2884=42,J2884=6,J2884=7,J2884=8, J2884 = "NA")),"NA",0),0)),0)))</f>
        <v>0</v>
      </c>
      <c r="L2884">
        <v>2</v>
      </c>
      <c r="M2884">
        <v>2</v>
      </c>
      <c r="N2884" t="s">
        <v>0</v>
      </c>
      <c r="O2884" s="11">
        <f t="shared" si="44"/>
        <v>0</v>
      </c>
    </row>
    <row r="2885" spans="2:15" x14ac:dyDescent="0.3">
      <c r="B2885">
        <v>29034</v>
      </c>
      <c r="C2885">
        <v>2</v>
      </c>
      <c r="D2885">
        <v>2</v>
      </c>
      <c r="E2885">
        <v>2</v>
      </c>
      <c r="F2885">
        <v>39</v>
      </c>
      <c r="G2885">
        <v>1</v>
      </c>
      <c r="H2885" t="s">
        <v>0</v>
      </c>
      <c r="I2885" t="s">
        <v>0</v>
      </c>
      <c r="J2885">
        <v>5</v>
      </c>
      <c r="K2885" s="5" cm="1">
        <f t="array" ref="K2885">IF(AND(C2885=1,OR(J2885=42,J2885=6,J2885=7,J2885=8)),1,
IF(AND(OR(C2885=1,C2885="NA"),OR(J2885=42,J2885=6,J2885=7,J2885=8, J2885="NA")),"NA",
IF(_xlfn.MINIFS(Nested_Ifs[a11],Nested_Ifs[ID],Nested_Ifs[[#This Row],[ID]])&lt;&gt;1,IF(AND(C2885=MIN(_xlfn._xlws.FILTER(Nested_Ifs[a11], Nested_Ifs[ID]=Nested_Ifs[[#This Row],[ID]])), OR(J2885=42,J2885=6,J2885=7,J2885=8)),1,
IF(_xlfn.MINIFS(Nested_Ifs[a11],Nested_Ifs[ID],Nested_Ifs[[#This Row],[ID]])&lt;&gt;1,IF(AND(OR(C2885=MIN(_xlfn._xlws.FILTER(Nested_Ifs[a11], Nested_Ifs[ID]=Nested_Ifs[[#This Row],[ID]])), C2885 = "NA"), OR(J2885=42,J2885=6,J2885=7,J2885=8, J2885 = "NA")),"NA",0),0)),0)))</f>
        <v>0</v>
      </c>
      <c r="L2885">
        <v>2</v>
      </c>
      <c r="M2885">
        <v>2</v>
      </c>
      <c r="N2885" t="s">
        <v>0</v>
      </c>
      <c r="O2885" s="11">
        <f t="shared" si="44"/>
        <v>0</v>
      </c>
    </row>
    <row r="2886" spans="2:15" x14ac:dyDescent="0.3">
      <c r="B2886">
        <v>29034</v>
      </c>
      <c r="C2886">
        <v>4</v>
      </c>
      <c r="D2886">
        <v>1</v>
      </c>
      <c r="E2886">
        <v>3</v>
      </c>
      <c r="F2886">
        <v>8</v>
      </c>
      <c r="G2886" t="s">
        <v>0</v>
      </c>
      <c r="H2886" t="s">
        <v>0</v>
      </c>
      <c r="I2886" t="s">
        <v>0</v>
      </c>
      <c r="J2886" t="s">
        <v>0</v>
      </c>
      <c r="K2886" s="5" cm="1">
        <f t="array" ref="K2886">IF(AND(C2886=1,OR(J2886=42,J2886=6,J2886=7,J2886=8)),1,
IF(AND(OR(C2886=1,C2886="NA"),OR(J2886=42,J2886=6,J2886=7,J2886=8, J2886="NA")),"NA",
IF(_xlfn.MINIFS(Nested_Ifs[a11],Nested_Ifs[ID],Nested_Ifs[[#This Row],[ID]])&lt;&gt;1,IF(AND(C2886=MIN(_xlfn._xlws.FILTER(Nested_Ifs[a11], Nested_Ifs[ID]=Nested_Ifs[[#This Row],[ID]])), OR(J2886=42,J2886=6,J2886=7,J2886=8)),1,
IF(_xlfn.MINIFS(Nested_Ifs[a11],Nested_Ifs[ID],Nested_Ifs[[#This Row],[ID]])&lt;&gt;1,IF(AND(OR(C2886=MIN(_xlfn._xlws.FILTER(Nested_Ifs[a11], Nested_Ifs[ID]=Nested_Ifs[[#This Row],[ID]])), C2886 = "NA"), OR(J2886=42,J2886=6,J2886=7,J2886=8, J2886 = "NA")),"NA",0),0)),0)))</f>
        <v>0</v>
      </c>
      <c r="L2886">
        <v>2</v>
      </c>
      <c r="M2886">
        <v>2</v>
      </c>
      <c r="N2886" t="s">
        <v>0</v>
      </c>
      <c r="O2886" s="11">
        <f t="shared" si="44"/>
        <v>0</v>
      </c>
    </row>
    <row r="2887" spans="2:15" x14ac:dyDescent="0.3">
      <c r="B2887">
        <v>29035</v>
      </c>
      <c r="C2887">
        <v>1</v>
      </c>
      <c r="D2887">
        <v>1</v>
      </c>
      <c r="E2887">
        <v>1</v>
      </c>
      <c r="F2887">
        <v>52</v>
      </c>
      <c r="G2887">
        <v>1</v>
      </c>
      <c r="H2887" t="s">
        <v>0</v>
      </c>
      <c r="I2887" t="s">
        <v>0</v>
      </c>
      <c r="J2887">
        <v>5</v>
      </c>
      <c r="K2887" s="5" cm="1">
        <f t="array" ref="K2887">IF(AND(C2887=1,OR(J2887=42,J2887=6,J2887=7,J2887=8)),1,
IF(AND(OR(C2887=1,C2887="NA"),OR(J2887=42,J2887=6,J2887=7,J2887=8, J2887="NA")),"NA",
IF(_xlfn.MINIFS(Nested_Ifs[a11],Nested_Ifs[ID],Nested_Ifs[[#This Row],[ID]])&lt;&gt;1,IF(AND(C2887=MIN(_xlfn._xlws.FILTER(Nested_Ifs[a11], Nested_Ifs[ID]=Nested_Ifs[[#This Row],[ID]])), OR(J2887=42,J2887=6,J2887=7,J2887=8)),1,
IF(_xlfn.MINIFS(Nested_Ifs[a11],Nested_Ifs[ID],Nested_Ifs[[#This Row],[ID]])&lt;&gt;1,IF(AND(OR(C2887=MIN(_xlfn._xlws.FILTER(Nested_Ifs[a11], Nested_Ifs[ID]=Nested_Ifs[[#This Row],[ID]])), C2887 = "NA"), OR(J2887=42,J2887=6,J2887=7,J2887=8, J2887 = "NA")),"NA",0),0)),0)))</f>
        <v>0</v>
      </c>
      <c r="L2887">
        <v>2</v>
      </c>
      <c r="M2887">
        <v>2</v>
      </c>
      <c r="N2887" t="s">
        <v>0</v>
      </c>
      <c r="O2887" s="11">
        <f t="shared" si="44"/>
        <v>0</v>
      </c>
    </row>
    <row r="2888" spans="2:15" x14ac:dyDescent="0.3">
      <c r="B2888">
        <v>29035</v>
      </c>
      <c r="C2888">
        <v>2</v>
      </c>
      <c r="D2888">
        <v>2</v>
      </c>
      <c r="E2888">
        <v>2</v>
      </c>
      <c r="F2888">
        <v>49</v>
      </c>
      <c r="G2888">
        <v>1</v>
      </c>
      <c r="H2888" t="s">
        <v>0</v>
      </c>
      <c r="I2888" t="s">
        <v>0</v>
      </c>
      <c r="J2888">
        <v>5</v>
      </c>
      <c r="K2888" s="5" cm="1">
        <f t="array" ref="K2888">IF(AND(C2888=1,OR(J2888=42,J2888=6,J2888=7,J2888=8)),1,
IF(AND(OR(C2888=1,C2888="NA"),OR(J2888=42,J2888=6,J2888=7,J2888=8, J2888="NA")),"NA",
IF(_xlfn.MINIFS(Nested_Ifs[a11],Nested_Ifs[ID],Nested_Ifs[[#This Row],[ID]])&lt;&gt;1,IF(AND(C2888=MIN(_xlfn._xlws.FILTER(Nested_Ifs[a11], Nested_Ifs[ID]=Nested_Ifs[[#This Row],[ID]])), OR(J2888=42,J2888=6,J2888=7,J2888=8)),1,
IF(_xlfn.MINIFS(Nested_Ifs[a11],Nested_Ifs[ID],Nested_Ifs[[#This Row],[ID]])&lt;&gt;1,IF(AND(OR(C2888=MIN(_xlfn._xlws.FILTER(Nested_Ifs[a11], Nested_Ifs[ID]=Nested_Ifs[[#This Row],[ID]])), C2888 = "NA"), OR(J2888=42,J2888=6,J2888=7,J2888=8, J2888 = "NA")),"NA",0),0)),0)))</f>
        <v>0</v>
      </c>
      <c r="L2888">
        <v>2</v>
      </c>
      <c r="M2888">
        <v>2</v>
      </c>
      <c r="N2888" t="s">
        <v>0</v>
      </c>
      <c r="O2888" s="11">
        <f t="shared" si="44"/>
        <v>0</v>
      </c>
    </row>
    <row r="2889" spans="2:15" x14ac:dyDescent="0.3">
      <c r="B2889">
        <v>29035</v>
      </c>
      <c r="C2889">
        <v>3</v>
      </c>
      <c r="D2889">
        <v>1</v>
      </c>
      <c r="E2889">
        <v>3</v>
      </c>
      <c r="F2889">
        <v>22</v>
      </c>
      <c r="G2889">
        <v>6</v>
      </c>
      <c r="H2889" t="s">
        <v>0</v>
      </c>
      <c r="I2889" t="s">
        <v>0</v>
      </c>
      <c r="J2889">
        <v>5</v>
      </c>
      <c r="K2889" s="5" cm="1">
        <f t="array" ref="K2889">IF(AND(C2889=1,OR(J2889=42,J2889=6,J2889=7,J2889=8)),1,
IF(AND(OR(C2889=1,C2889="NA"),OR(J2889=42,J2889=6,J2889=7,J2889=8, J2889="NA")),"NA",
IF(_xlfn.MINIFS(Nested_Ifs[a11],Nested_Ifs[ID],Nested_Ifs[[#This Row],[ID]])&lt;&gt;1,IF(AND(C2889=MIN(_xlfn._xlws.FILTER(Nested_Ifs[a11], Nested_Ifs[ID]=Nested_Ifs[[#This Row],[ID]])), OR(J2889=42,J2889=6,J2889=7,J2889=8)),1,
IF(_xlfn.MINIFS(Nested_Ifs[a11],Nested_Ifs[ID],Nested_Ifs[[#This Row],[ID]])&lt;&gt;1,IF(AND(OR(C2889=MIN(_xlfn._xlws.FILTER(Nested_Ifs[a11], Nested_Ifs[ID]=Nested_Ifs[[#This Row],[ID]])), C2889 = "NA"), OR(J2889=42,J2889=6,J2889=7,J2889=8, J2889 = "NA")),"NA",0),0)),0)))</f>
        <v>0</v>
      </c>
      <c r="L2889">
        <v>2</v>
      </c>
      <c r="M2889">
        <v>2</v>
      </c>
      <c r="N2889" t="s">
        <v>0</v>
      </c>
      <c r="O2889" s="11">
        <f t="shared" si="44"/>
        <v>0</v>
      </c>
    </row>
    <row r="2890" spans="2:15" x14ac:dyDescent="0.3">
      <c r="B2890">
        <v>29035</v>
      </c>
      <c r="C2890">
        <v>4</v>
      </c>
      <c r="D2890">
        <v>2</v>
      </c>
      <c r="E2890">
        <v>3</v>
      </c>
      <c r="F2890">
        <v>20</v>
      </c>
      <c r="G2890">
        <v>6</v>
      </c>
      <c r="H2890" t="s">
        <v>0</v>
      </c>
      <c r="I2890" t="s">
        <v>0</v>
      </c>
      <c r="J2890">
        <v>5</v>
      </c>
      <c r="K2890" s="5" cm="1">
        <f t="array" ref="K2890">IF(AND(C2890=1,OR(J2890=42,J2890=6,J2890=7,J2890=8)),1,
IF(AND(OR(C2890=1,C2890="NA"),OR(J2890=42,J2890=6,J2890=7,J2890=8, J2890="NA")),"NA",
IF(_xlfn.MINIFS(Nested_Ifs[a11],Nested_Ifs[ID],Nested_Ifs[[#This Row],[ID]])&lt;&gt;1,IF(AND(C2890=MIN(_xlfn._xlws.FILTER(Nested_Ifs[a11], Nested_Ifs[ID]=Nested_Ifs[[#This Row],[ID]])), OR(J2890=42,J2890=6,J2890=7,J2890=8)),1,
IF(_xlfn.MINIFS(Nested_Ifs[a11],Nested_Ifs[ID],Nested_Ifs[[#This Row],[ID]])&lt;&gt;1,IF(AND(OR(C2890=MIN(_xlfn._xlws.FILTER(Nested_Ifs[a11], Nested_Ifs[ID]=Nested_Ifs[[#This Row],[ID]])), C2890 = "NA"), OR(J2890=42,J2890=6,J2890=7,J2890=8, J2890 = "NA")),"NA",0),0)),0)))</f>
        <v>0</v>
      </c>
      <c r="L2890">
        <v>2</v>
      </c>
      <c r="M2890">
        <v>2</v>
      </c>
      <c r="N2890" t="s">
        <v>0</v>
      </c>
      <c r="O2890" s="11">
        <f t="shared" si="44"/>
        <v>0</v>
      </c>
    </row>
    <row r="2891" spans="2:15" x14ac:dyDescent="0.3">
      <c r="B2891">
        <v>29035</v>
      </c>
      <c r="C2891">
        <v>5</v>
      </c>
      <c r="D2891">
        <v>1</v>
      </c>
      <c r="E2891">
        <v>3</v>
      </c>
      <c r="F2891">
        <v>13</v>
      </c>
      <c r="G2891" t="s">
        <v>0</v>
      </c>
      <c r="H2891" t="s">
        <v>0</v>
      </c>
      <c r="I2891" t="s">
        <v>0</v>
      </c>
      <c r="J2891" t="s">
        <v>0</v>
      </c>
      <c r="K2891" s="5" cm="1">
        <f t="array" ref="K2891">IF(AND(C2891=1,OR(J2891=42,J2891=6,J2891=7,J2891=8)),1,
IF(AND(OR(C2891=1,C2891="NA"),OR(J2891=42,J2891=6,J2891=7,J2891=8, J2891="NA")),"NA",
IF(_xlfn.MINIFS(Nested_Ifs[a11],Nested_Ifs[ID],Nested_Ifs[[#This Row],[ID]])&lt;&gt;1,IF(AND(C2891=MIN(_xlfn._xlws.FILTER(Nested_Ifs[a11], Nested_Ifs[ID]=Nested_Ifs[[#This Row],[ID]])), OR(J2891=42,J2891=6,J2891=7,J2891=8)),1,
IF(_xlfn.MINIFS(Nested_Ifs[a11],Nested_Ifs[ID],Nested_Ifs[[#This Row],[ID]])&lt;&gt;1,IF(AND(OR(C2891=MIN(_xlfn._xlws.FILTER(Nested_Ifs[a11], Nested_Ifs[ID]=Nested_Ifs[[#This Row],[ID]])), C2891 = "NA"), OR(J2891=42,J2891=6,J2891=7,J2891=8, J2891 = "NA")),"NA",0),0)),0)))</f>
        <v>0</v>
      </c>
      <c r="L2891">
        <v>1</v>
      </c>
      <c r="M2891">
        <v>2</v>
      </c>
      <c r="N2891" t="s">
        <v>0</v>
      </c>
      <c r="O2891" s="11">
        <f t="shared" si="44"/>
        <v>0</v>
      </c>
    </row>
    <row r="2892" spans="2:15" x14ac:dyDescent="0.3">
      <c r="B2892">
        <v>29035</v>
      </c>
      <c r="C2892">
        <v>6</v>
      </c>
      <c r="D2892">
        <v>1</v>
      </c>
      <c r="E2892">
        <v>8</v>
      </c>
      <c r="F2892">
        <v>5</v>
      </c>
      <c r="G2892" t="s">
        <v>0</v>
      </c>
      <c r="H2892">
        <v>2</v>
      </c>
      <c r="I2892">
        <v>8</v>
      </c>
      <c r="J2892" t="s">
        <v>0</v>
      </c>
      <c r="K2892" s="5" cm="1">
        <f t="array" ref="K2892">IF(AND(C2892=1,OR(J2892=42,J2892=6,J2892=7,J2892=8)),1,
IF(AND(OR(C2892=1,C2892="NA"),OR(J2892=42,J2892=6,J2892=7,J2892=8, J2892="NA")),"NA",
IF(_xlfn.MINIFS(Nested_Ifs[a11],Nested_Ifs[ID],Nested_Ifs[[#This Row],[ID]])&lt;&gt;1,IF(AND(C2892=MIN(_xlfn._xlws.FILTER(Nested_Ifs[a11], Nested_Ifs[ID]=Nested_Ifs[[#This Row],[ID]])), OR(J2892=42,J2892=6,J2892=7,J2892=8)),1,
IF(_xlfn.MINIFS(Nested_Ifs[a11],Nested_Ifs[ID],Nested_Ifs[[#This Row],[ID]])&lt;&gt;1,IF(AND(OR(C2892=MIN(_xlfn._xlws.FILTER(Nested_Ifs[a11], Nested_Ifs[ID]=Nested_Ifs[[#This Row],[ID]])), C2892 = "NA"), OR(J2892=42,J2892=6,J2892=7,J2892=8, J2892 = "NA")),"NA",0),0)),0)))</f>
        <v>0</v>
      </c>
      <c r="L2892">
        <v>2</v>
      </c>
      <c r="M2892">
        <v>2</v>
      </c>
      <c r="N2892" t="s">
        <v>0</v>
      </c>
      <c r="O2892" s="11">
        <f t="shared" si="44"/>
        <v>0</v>
      </c>
    </row>
    <row r="2893" spans="2:15" x14ac:dyDescent="0.3">
      <c r="B2893">
        <v>29036</v>
      </c>
      <c r="C2893">
        <v>1</v>
      </c>
      <c r="D2893">
        <v>1</v>
      </c>
      <c r="E2893">
        <v>1</v>
      </c>
      <c r="F2893">
        <v>67</v>
      </c>
      <c r="G2893">
        <v>1</v>
      </c>
      <c r="H2893" t="s">
        <v>0</v>
      </c>
      <c r="I2893" t="s">
        <v>0</v>
      </c>
      <c r="J2893">
        <v>5</v>
      </c>
      <c r="K2893" s="5" cm="1">
        <f t="array" ref="K2893">IF(AND(C2893=1,OR(J2893=42,J2893=6,J2893=7,J2893=8)),1,
IF(AND(OR(C2893=1,C2893="NA"),OR(J2893=42,J2893=6,J2893=7,J2893=8, J2893="NA")),"NA",
IF(_xlfn.MINIFS(Nested_Ifs[a11],Nested_Ifs[ID],Nested_Ifs[[#This Row],[ID]])&lt;&gt;1,IF(AND(C2893=MIN(_xlfn._xlws.FILTER(Nested_Ifs[a11], Nested_Ifs[ID]=Nested_Ifs[[#This Row],[ID]])), OR(J2893=42,J2893=6,J2893=7,J2893=8)),1,
IF(_xlfn.MINIFS(Nested_Ifs[a11],Nested_Ifs[ID],Nested_Ifs[[#This Row],[ID]])&lt;&gt;1,IF(AND(OR(C2893=MIN(_xlfn._xlws.FILTER(Nested_Ifs[a11], Nested_Ifs[ID]=Nested_Ifs[[#This Row],[ID]])), C2893 = "NA"), OR(J2893=42,J2893=6,J2893=7,J2893=8, J2893 = "NA")),"NA",0),0)),0)))</f>
        <v>0</v>
      </c>
      <c r="L2893">
        <v>2</v>
      </c>
      <c r="M2893">
        <v>2</v>
      </c>
      <c r="N2893" t="s">
        <v>0</v>
      </c>
      <c r="O2893" s="11">
        <f t="shared" si="44"/>
        <v>0</v>
      </c>
    </row>
    <row r="2894" spans="2:15" x14ac:dyDescent="0.3">
      <c r="B2894">
        <v>29036</v>
      </c>
      <c r="C2894">
        <v>2</v>
      </c>
      <c r="D2894">
        <v>2</v>
      </c>
      <c r="E2894">
        <v>2</v>
      </c>
      <c r="F2894">
        <v>62</v>
      </c>
      <c r="G2894">
        <v>1</v>
      </c>
      <c r="H2894" t="s">
        <v>0</v>
      </c>
      <c r="I2894" t="s">
        <v>0</v>
      </c>
      <c r="J2894">
        <v>5</v>
      </c>
      <c r="K2894" s="5" cm="1">
        <f t="array" ref="K2894">IF(AND(C2894=1,OR(J2894=42,J2894=6,J2894=7,J2894=8)),1,
IF(AND(OR(C2894=1,C2894="NA"),OR(J2894=42,J2894=6,J2894=7,J2894=8, J2894="NA")),"NA",
IF(_xlfn.MINIFS(Nested_Ifs[a11],Nested_Ifs[ID],Nested_Ifs[[#This Row],[ID]])&lt;&gt;1,IF(AND(C2894=MIN(_xlfn._xlws.FILTER(Nested_Ifs[a11], Nested_Ifs[ID]=Nested_Ifs[[#This Row],[ID]])), OR(J2894=42,J2894=6,J2894=7,J2894=8)),1,
IF(_xlfn.MINIFS(Nested_Ifs[a11],Nested_Ifs[ID],Nested_Ifs[[#This Row],[ID]])&lt;&gt;1,IF(AND(OR(C2894=MIN(_xlfn._xlws.FILTER(Nested_Ifs[a11], Nested_Ifs[ID]=Nested_Ifs[[#This Row],[ID]])), C2894 = "NA"), OR(J2894=42,J2894=6,J2894=7,J2894=8, J2894 = "NA")),"NA",0),0)),0)))</f>
        <v>0</v>
      </c>
      <c r="L2894">
        <v>2</v>
      </c>
      <c r="M2894">
        <v>2</v>
      </c>
      <c r="N2894" t="s">
        <v>0</v>
      </c>
      <c r="O2894" s="11">
        <f t="shared" si="44"/>
        <v>0</v>
      </c>
    </row>
    <row r="2895" spans="2:15" x14ac:dyDescent="0.3">
      <c r="B2895">
        <v>29036</v>
      </c>
      <c r="C2895">
        <v>3</v>
      </c>
      <c r="D2895">
        <v>1</v>
      </c>
      <c r="E2895">
        <v>3</v>
      </c>
      <c r="F2895">
        <v>28</v>
      </c>
      <c r="G2895">
        <v>3</v>
      </c>
      <c r="H2895" t="s">
        <v>0</v>
      </c>
      <c r="I2895" t="s">
        <v>0</v>
      </c>
      <c r="J2895">
        <v>5</v>
      </c>
      <c r="K2895" s="5" cm="1">
        <f t="array" ref="K2895">IF(AND(C2895=1,OR(J2895=42,J2895=6,J2895=7,J2895=8)),1,
IF(AND(OR(C2895=1,C2895="NA"),OR(J2895=42,J2895=6,J2895=7,J2895=8, J2895="NA")),"NA",
IF(_xlfn.MINIFS(Nested_Ifs[a11],Nested_Ifs[ID],Nested_Ifs[[#This Row],[ID]])&lt;&gt;1,IF(AND(C2895=MIN(_xlfn._xlws.FILTER(Nested_Ifs[a11], Nested_Ifs[ID]=Nested_Ifs[[#This Row],[ID]])), OR(J2895=42,J2895=6,J2895=7,J2895=8)),1,
IF(_xlfn.MINIFS(Nested_Ifs[a11],Nested_Ifs[ID],Nested_Ifs[[#This Row],[ID]])&lt;&gt;1,IF(AND(OR(C2895=MIN(_xlfn._xlws.FILTER(Nested_Ifs[a11], Nested_Ifs[ID]=Nested_Ifs[[#This Row],[ID]])), C2895 = "NA"), OR(J2895=42,J2895=6,J2895=7,J2895=8, J2895 = "NA")),"NA",0),0)),0)))</f>
        <v>0</v>
      </c>
      <c r="L2895">
        <v>2</v>
      </c>
      <c r="M2895">
        <v>2</v>
      </c>
      <c r="N2895" t="s">
        <v>0</v>
      </c>
      <c r="O2895" s="11">
        <f t="shared" ref="O2895:O2958" si="45">IF(AND(AND(L2895=1,M2895=1),AND(OR(N2895=3,N2895=4))),1,
IF(AND(OR(L2895=1,L2895="NA"),
OR(M2895=1,M2895="NA"),
OR(N2895=3,N2895=4, N2895="NA")),"NA",0))</f>
        <v>0</v>
      </c>
    </row>
    <row r="2896" spans="2:15" x14ac:dyDescent="0.3">
      <c r="B2896">
        <v>29037</v>
      </c>
      <c r="C2896">
        <v>1</v>
      </c>
      <c r="D2896">
        <v>1</v>
      </c>
      <c r="E2896">
        <v>1</v>
      </c>
      <c r="F2896">
        <v>60</v>
      </c>
      <c r="G2896">
        <v>1</v>
      </c>
      <c r="H2896" t="s">
        <v>0</v>
      </c>
      <c r="I2896" t="s">
        <v>0</v>
      </c>
      <c r="J2896">
        <v>5</v>
      </c>
      <c r="K2896" s="5" cm="1">
        <f t="array" ref="K2896">IF(AND(C2896=1,OR(J2896=42,J2896=6,J2896=7,J2896=8)),1,
IF(AND(OR(C2896=1,C2896="NA"),OR(J2896=42,J2896=6,J2896=7,J2896=8, J2896="NA")),"NA",
IF(_xlfn.MINIFS(Nested_Ifs[a11],Nested_Ifs[ID],Nested_Ifs[[#This Row],[ID]])&lt;&gt;1,IF(AND(C2896=MIN(_xlfn._xlws.FILTER(Nested_Ifs[a11], Nested_Ifs[ID]=Nested_Ifs[[#This Row],[ID]])), OR(J2896=42,J2896=6,J2896=7,J2896=8)),1,
IF(_xlfn.MINIFS(Nested_Ifs[a11],Nested_Ifs[ID],Nested_Ifs[[#This Row],[ID]])&lt;&gt;1,IF(AND(OR(C2896=MIN(_xlfn._xlws.FILTER(Nested_Ifs[a11], Nested_Ifs[ID]=Nested_Ifs[[#This Row],[ID]])), C2896 = "NA"), OR(J2896=42,J2896=6,J2896=7,J2896=8, J2896 = "NA")),"NA",0),0)),0)))</f>
        <v>0</v>
      </c>
      <c r="L2896">
        <v>2</v>
      </c>
      <c r="M2896">
        <v>2</v>
      </c>
      <c r="N2896" t="s">
        <v>0</v>
      </c>
      <c r="O2896" s="11">
        <f t="shared" si="45"/>
        <v>0</v>
      </c>
    </row>
    <row r="2897" spans="2:15" x14ac:dyDescent="0.3">
      <c r="B2897">
        <v>29037</v>
      </c>
      <c r="C2897">
        <v>2</v>
      </c>
      <c r="D2897">
        <v>2</v>
      </c>
      <c r="E2897">
        <v>2</v>
      </c>
      <c r="F2897">
        <v>57</v>
      </c>
      <c r="G2897">
        <v>1</v>
      </c>
      <c r="H2897" t="s">
        <v>0</v>
      </c>
      <c r="I2897" t="s">
        <v>0</v>
      </c>
      <c r="J2897">
        <v>5</v>
      </c>
      <c r="K2897" s="5" cm="1">
        <f t="array" ref="K2897">IF(AND(C2897=1,OR(J2897=42,J2897=6,J2897=7,J2897=8)),1,
IF(AND(OR(C2897=1,C2897="NA"),OR(J2897=42,J2897=6,J2897=7,J2897=8, J2897="NA")),"NA",
IF(_xlfn.MINIFS(Nested_Ifs[a11],Nested_Ifs[ID],Nested_Ifs[[#This Row],[ID]])&lt;&gt;1,IF(AND(C2897=MIN(_xlfn._xlws.FILTER(Nested_Ifs[a11], Nested_Ifs[ID]=Nested_Ifs[[#This Row],[ID]])), OR(J2897=42,J2897=6,J2897=7,J2897=8)),1,
IF(_xlfn.MINIFS(Nested_Ifs[a11],Nested_Ifs[ID],Nested_Ifs[[#This Row],[ID]])&lt;&gt;1,IF(AND(OR(C2897=MIN(_xlfn._xlws.FILTER(Nested_Ifs[a11], Nested_Ifs[ID]=Nested_Ifs[[#This Row],[ID]])), C2897 = "NA"), OR(J2897=42,J2897=6,J2897=7,J2897=8, J2897 = "NA")),"NA",0),0)),0)))</f>
        <v>0</v>
      </c>
      <c r="L2897">
        <v>2</v>
      </c>
      <c r="M2897">
        <v>2</v>
      </c>
      <c r="N2897" t="s">
        <v>0</v>
      </c>
      <c r="O2897" s="11">
        <f t="shared" si="45"/>
        <v>0</v>
      </c>
    </row>
    <row r="2898" spans="2:15" x14ac:dyDescent="0.3">
      <c r="B2898">
        <v>29037</v>
      </c>
      <c r="C2898">
        <v>3</v>
      </c>
      <c r="D2898">
        <v>1</v>
      </c>
      <c r="E2898">
        <v>3</v>
      </c>
      <c r="F2898">
        <v>36</v>
      </c>
      <c r="G2898">
        <v>1</v>
      </c>
      <c r="H2898" t="s">
        <v>0</v>
      </c>
      <c r="I2898" t="s">
        <v>0</v>
      </c>
      <c r="J2898">
        <v>5</v>
      </c>
      <c r="K2898" s="5" cm="1">
        <f t="array" ref="K2898">IF(AND(C2898=1,OR(J2898=42,J2898=6,J2898=7,J2898=8)),1,
IF(AND(OR(C2898=1,C2898="NA"),OR(J2898=42,J2898=6,J2898=7,J2898=8, J2898="NA")),"NA",
IF(_xlfn.MINIFS(Nested_Ifs[a11],Nested_Ifs[ID],Nested_Ifs[[#This Row],[ID]])&lt;&gt;1,IF(AND(C2898=MIN(_xlfn._xlws.FILTER(Nested_Ifs[a11], Nested_Ifs[ID]=Nested_Ifs[[#This Row],[ID]])), OR(J2898=42,J2898=6,J2898=7,J2898=8)),1,
IF(_xlfn.MINIFS(Nested_Ifs[a11],Nested_Ifs[ID],Nested_Ifs[[#This Row],[ID]])&lt;&gt;1,IF(AND(OR(C2898=MIN(_xlfn._xlws.FILTER(Nested_Ifs[a11], Nested_Ifs[ID]=Nested_Ifs[[#This Row],[ID]])), C2898 = "NA"), OR(J2898=42,J2898=6,J2898=7,J2898=8, J2898 = "NA")),"NA",0),0)),0)))</f>
        <v>0</v>
      </c>
      <c r="L2898">
        <v>2</v>
      </c>
      <c r="M2898">
        <v>2</v>
      </c>
      <c r="N2898" t="s">
        <v>0</v>
      </c>
      <c r="O2898" s="11">
        <f t="shared" si="45"/>
        <v>0</v>
      </c>
    </row>
    <row r="2899" spans="2:15" x14ac:dyDescent="0.3">
      <c r="B2899">
        <v>29037</v>
      </c>
      <c r="C2899">
        <v>4</v>
      </c>
      <c r="D2899">
        <v>2</v>
      </c>
      <c r="E2899">
        <v>4</v>
      </c>
      <c r="F2899">
        <v>28</v>
      </c>
      <c r="G2899">
        <v>1</v>
      </c>
      <c r="H2899" t="s">
        <v>0</v>
      </c>
      <c r="I2899" t="s">
        <v>0</v>
      </c>
      <c r="J2899">
        <v>5</v>
      </c>
      <c r="K2899" s="5" cm="1">
        <f t="array" ref="K2899">IF(AND(C2899=1,OR(J2899=42,J2899=6,J2899=7,J2899=8)),1,
IF(AND(OR(C2899=1,C2899="NA"),OR(J2899=42,J2899=6,J2899=7,J2899=8, J2899="NA")),"NA",
IF(_xlfn.MINIFS(Nested_Ifs[a11],Nested_Ifs[ID],Nested_Ifs[[#This Row],[ID]])&lt;&gt;1,IF(AND(C2899=MIN(_xlfn._xlws.FILTER(Nested_Ifs[a11], Nested_Ifs[ID]=Nested_Ifs[[#This Row],[ID]])), OR(J2899=42,J2899=6,J2899=7,J2899=8)),1,
IF(_xlfn.MINIFS(Nested_Ifs[a11],Nested_Ifs[ID],Nested_Ifs[[#This Row],[ID]])&lt;&gt;1,IF(AND(OR(C2899=MIN(_xlfn._xlws.FILTER(Nested_Ifs[a11], Nested_Ifs[ID]=Nested_Ifs[[#This Row],[ID]])), C2899 = "NA"), OR(J2899=42,J2899=6,J2899=7,J2899=8, J2899 = "NA")),"NA",0),0)),0)))</f>
        <v>0</v>
      </c>
      <c r="L2899">
        <v>2</v>
      </c>
      <c r="M2899">
        <v>2</v>
      </c>
      <c r="N2899" t="s">
        <v>0</v>
      </c>
      <c r="O2899" s="11">
        <f t="shared" si="45"/>
        <v>0</v>
      </c>
    </row>
    <row r="2900" spans="2:15" x14ac:dyDescent="0.3">
      <c r="B2900">
        <v>29037</v>
      </c>
      <c r="C2900">
        <v>5</v>
      </c>
      <c r="D2900">
        <v>1</v>
      </c>
      <c r="E2900">
        <v>8</v>
      </c>
      <c r="F2900">
        <v>6</v>
      </c>
      <c r="G2900">
        <v>98</v>
      </c>
      <c r="H2900">
        <v>2</v>
      </c>
      <c r="I2900">
        <v>8</v>
      </c>
      <c r="J2900" t="s">
        <v>0</v>
      </c>
      <c r="K2900" s="5" cm="1">
        <f t="array" ref="K2900">IF(AND(C2900=1,OR(J2900=42,J2900=6,J2900=7,J2900=8)),1,
IF(AND(OR(C2900=1,C2900="NA"),OR(J2900=42,J2900=6,J2900=7,J2900=8, J2900="NA")),"NA",
IF(_xlfn.MINIFS(Nested_Ifs[a11],Nested_Ifs[ID],Nested_Ifs[[#This Row],[ID]])&lt;&gt;1,IF(AND(C2900=MIN(_xlfn._xlws.FILTER(Nested_Ifs[a11], Nested_Ifs[ID]=Nested_Ifs[[#This Row],[ID]])), OR(J2900=42,J2900=6,J2900=7,J2900=8)),1,
IF(_xlfn.MINIFS(Nested_Ifs[a11],Nested_Ifs[ID],Nested_Ifs[[#This Row],[ID]])&lt;&gt;1,IF(AND(OR(C2900=MIN(_xlfn._xlws.FILTER(Nested_Ifs[a11], Nested_Ifs[ID]=Nested_Ifs[[#This Row],[ID]])), C2900 = "NA"), OR(J2900=42,J2900=6,J2900=7,J2900=8, J2900 = "NA")),"NA",0),0)),0)))</f>
        <v>0</v>
      </c>
      <c r="L2900">
        <v>1</v>
      </c>
      <c r="M2900">
        <v>2</v>
      </c>
      <c r="N2900" t="s">
        <v>0</v>
      </c>
      <c r="O2900" s="11">
        <f t="shared" si="45"/>
        <v>0</v>
      </c>
    </row>
    <row r="2901" spans="2:15" x14ac:dyDescent="0.3">
      <c r="B2901">
        <v>29037</v>
      </c>
      <c r="C2901">
        <v>6</v>
      </c>
      <c r="D2901">
        <v>1</v>
      </c>
      <c r="E2901">
        <v>8</v>
      </c>
      <c r="F2901">
        <v>2</v>
      </c>
      <c r="G2901">
        <v>98</v>
      </c>
      <c r="H2901">
        <v>2</v>
      </c>
      <c r="I2901">
        <v>8</v>
      </c>
      <c r="J2901" t="s">
        <v>0</v>
      </c>
      <c r="K2901" s="5" cm="1">
        <f t="array" ref="K2901">IF(AND(C2901=1,OR(J2901=42,J2901=6,J2901=7,J2901=8)),1,
IF(AND(OR(C2901=1,C2901="NA"),OR(J2901=42,J2901=6,J2901=7,J2901=8, J2901="NA")),"NA",
IF(_xlfn.MINIFS(Nested_Ifs[a11],Nested_Ifs[ID],Nested_Ifs[[#This Row],[ID]])&lt;&gt;1,IF(AND(C2901=MIN(_xlfn._xlws.FILTER(Nested_Ifs[a11], Nested_Ifs[ID]=Nested_Ifs[[#This Row],[ID]])), OR(J2901=42,J2901=6,J2901=7,J2901=8)),1,
IF(_xlfn.MINIFS(Nested_Ifs[a11],Nested_Ifs[ID],Nested_Ifs[[#This Row],[ID]])&lt;&gt;1,IF(AND(OR(C2901=MIN(_xlfn._xlws.FILTER(Nested_Ifs[a11], Nested_Ifs[ID]=Nested_Ifs[[#This Row],[ID]])), C2901 = "NA"), OR(J2901=42,J2901=6,J2901=7,J2901=8, J2901 = "NA")),"NA",0),0)),0)))</f>
        <v>0</v>
      </c>
      <c r="L2901">
        <v>1</v>
      </c>
      <c r="M2901">
        <v>2</v>
      </c>
      <c r="N2901" t="s">
        <v>0</v>
      </c>
      <c r="O2901" s="11">
        <f t="shared" si="45"/>
        <v>0</v>
      </c>
    </row>
    <row r="2902" spans="2:15" x14ac:dyDescent="0.3">
      <c r="B2902">
        <v>29038</v>
      </c>
      <c r="C2902">
        <v>1</v>
      </c>
      <c r="D2902">
        <v>2</v>
      </c>
      <c r="E2902">
        <v>1</v>
      </c>
      <c r="F2902">
        <v>44</v>
      </c>
      <c r="G2902">
        <v>5</v>
      </c>
      <c r="H2902" t="s">
        <v>0</v>
      </c>
      <c r="I2902" t="s">
        <v>0</v>
      </c>
      <c r="J2902">
        <v>5</v>
      </c>
      <c r="K2902" s="5" cm="1">
        <f t="array" ref="K2902">IF(AND(C2902=1,OR(J2902=42,J2902=6,J2902=7,J2902=8)),1,
IF(AND(OR(C2902=1,C2902="NA"),OR(J2902=42,J2902=6,J2902=7,J2902=8, J2902="NA")),"NA",
IF(_xlfn.MINIFS(Nested_Ifs[a11],Nested_Ifs[ID],Nested_Ifs[[#This Row],[ID]])&lt;&gt;1,IF(AND(C2902=MIN(_xlfn._xlws.FILTER(Nested_Ifs[a11], Nested_Ifs[ID]=Nested_Ifs[[#This Row],[ID]])), OR(J2902=42,J2902=6,J2902=7,J2902=8)),1,
IF(_xlfn.MINIFS(Nested_Ifs[a11],Nested_Ifs[ID],Nested_Ifs[[#This Row],[ID]])&lt;&gt;1,IF(AND(OR(C2902=MIN(_xlfn._xlws.FILTER(Nested_Ifs[a11], Nested_Ifs[ID]=Nested_Ifs[[#This Row],[ID]])), C2902 = "NA"), OR(J2902=42,J2902=6,J2902=7,J2902=8, J2902 = "NA")),"NA",0),0)),0)))</f>
        <v>0</v>
      </c>
      <c r="L2902">
        <v>2</v>
      </c>
      <c r="M2902">
        <v>2</v>
      </c>
      <c r="N2902" t="s">
        <v>0</v>
      </c>
      <c r="O2902" s="11">
        <f t="shared" si="45"/>
        <v>0</v>
      </c>
    </row>
    <row r="2903" spans="2:15" x14ac:dyDescent="0.3">
      <c r="B2903">
        <v>29038</v>
      </c>
      <c r="C2903">
        <v>3</v>
      </c>
      <c r="D2903">
        <v>1</v>
      </c>
      <c r="E2903">
        <v>3</v>
      </c>
      <c r="F2903">
        <v>18</v>
      </c>
      <c r="G2903">
        <v>6</v>
      </c>
      <c r="H2903" t="s">
        <v>0</v>
      </c>
      <c r="I2903" t="s">
        <v>0</v>
      </c>
      <c r="J2903" t="s">
        <v>0</v>
      </c>
      <c r="K2903" s="5" cm="1">
        <f t="array" ref="K2903">IF(AND(C2903=1,OR(J2903=42,J2903=6,J2903=7,J2903=8)),1,
IF(AND(OR(C2903=1,C2903="NA"),OR(J2903=42,J2903=6,J2903=7,J2903=8, J2903="NA")),"NA",
IF(_xlfn.MINIFS(Nested_Ifs[a11],Nested_Ifs[ID],Nested_Ifs[[#This Row],[ID]])&lt;&gt;1,IF(AND(C2903=MIN(_xlfn._xlws.FILTER(Nested_Ifs[a11], Nested_Ifs[ID]=Nested_Ifs[[#This Row],[ID]])), OR(J2903=42,J2903=6,J2903=7,J2903=8)),1,
IF(_xlfn.MINIFS(Nested_Ifs[a11],Nested_Ifs[ID],Nested_Ifs[[#This Row],[ID]])&lt;&gt;1,IF(AND(OR(C2903=MIN(_xlfn._xlws.FILTER(Nested_Ifs[a11], Nested_Ifs[ID]=Nested_Ifs[[#This Row],[ID]])), C2903 = "NA"), OR(J2903=42,J2903=6,J2903=7,J2903=8, J2903 = "NA")),"NA",0),0)),0)))</f>
        <v>0</v>
      </c>
      <c r="L2903">
        <v>2</v>
      </c>
      <c r="M2903">
        <v>2</v>
      </c>
      <c r="N2903" t="s">
        <v>0</v>
      </c>
      <c r="O2903" s="11">
        <f t="shared" si="45"/>
        <v>0</v>
      </c>
    </row>
    <row r="2904" spans="2:15" x14ac:dyDescent="0.3">
      <c r="B2904">
        <v>29038</v>
      </c>
      <c r="C2904">
        <v>4</v>
      </c>
      <c r="D2904">
        <v>2</v>
      </c>
      <c r="E2904">
        <v>3</v>
      </c>
      <c r="F2904">
        <v>15</v>
      </c>
      <c r="G2904">
        <v>6</v>
      </c>
      <c r="H2904" t="s">
        <v>0</v>
      </c>
      <c r="I2904" t="s">
        <v>0</v>
      </c>
      <c r="J2904" t="s">
        <v>0</v>
      </c>
      <c r="K2904" s="5" cm="1">
        <f t="array" ref="K2904">IF(AND(C2904=1,OR(J2904=42,J2904=6,J2904=7,J2904=8)),1,
IF(AND(OR(C2904=1,C2904="NA"),OR(J2904=42,J2904=6,J2904=7,J2904=8, J2904="NA")),"NA",
IF(_xlfn.MINIFS(Nested_Ifs[a11],Nested_Ifs[ID],Nested_Ifs[[#This Row],[ID]])&lt;&gt;1,IF(AND(C2904=MIN(_xlfn._xlws.FILTER(Nested_Ifs[a11], Nested_Ifs[ID]=Nested_Ifs[[#This Row],[ID]])), OR(J2904=42,J2904=6,J2904=7,J2904=8)),1,
IF(_xlfn.MINIFS(Nested_Ifs[a11],Nested_Ifs[ID],Nested_Ifs[[#This Row],[ID]])&lt;&gt;1,IF(AND(OR(C2904=MIN(_xlfn._xlws.FILTER(Nested_Ifs[a11], Nested_Ifs[ID]=Nested_Ifs[[#This Row],[ID]])), C2904 = "NA"), OR(J2904=42,J2904=6,J2904=7,J2904=8, J2904 = "NA")),"NA",0),0)),0)))</f>
        <v>0</v>
      </c>
      <c r="L2904">
        <v>2</v>
      </c>
      <c r="M2904">
        <v>2</v>
      </c>
      <c r="N2904" t="s">
        <v>0</v>
      </c>
      <c r="O2904" s="11">
        <f t="shared" si="45"/>
        <v>0</v>
      </c>
    </row>
    <row r="2905" spans="2:15" x14ac:dyDescent="0.3">
      <c r="B2905">
        <v>29038</v>
      </c>
      <c r="C2905">
        <v>5</v>
      </c>
      <c r="D2905">
        <v>2</v>
      </c>
      <c r="E2905">
        <v>3</v>
      </c>
      <c r="F2905">
        <v>12</v>
      </c>
      <c r="G2905">
        <v>98</v>
      </c>
      <c r="H2905" t="s">
        <v>0</v>
      </c>
      <c r="I2905" t="s">
        <v>0</v>
      </c>
      <c r="J2905" t="s">
        <v>0</v>
      </c>
      <c r="K2905" s="5" cm="1">
        <f t="array" ref="K2905">IF(AND(C2905=1,OR(J2905=42,J2905=6,J2905=7,J2905=8)),1,
IF(AND(OR(C2905=1,C2905="NA"),OR(J2905=42,J2905=6,J2905=7,J2905=8, J2905="NA")),"NA",
IF(_xlfn.MINIFS(Nested_Ifs[a11],Nested_Ifs[ID],Nested_Ifs[[#This Row],[ID]])&lt;&gt;1,IF(AND(C2905=MIN(_xlfn._xlws.FILTER(Nested_Ifs[a11], Nested_Ifs[ID]=Nested_Ifs[[#This Row],[ID]])), OR(J2905=42,J2905=6,J2905=7,J2905=8)),1,
IF(_xlfn.MINIFS(Nested_Ifs[a11],Nested_Ifs[ID],Nested_Ifs[[#This Row],[ID]])&lt;&gt;1,IF(AND(OR(C2905=MIN(_xlfn._xlws.FILTER(Nested_Ifs[a11], Nested_Ifs[ID]=Nested_Ifs[[#This Row],[ID]])), C2905 = "NA"), OR(J2905=42,J2905=6,J2905=7,J2905=8, J2905 = "NA")),"NA",0),0)),0)))</f>
        <v>0</v>
      </c>
      <c r="L2905">
        <v>2</v>
      </c>
      <c r="M2905">
        <v>2</v>
      </c>
      <c r="N2905" t="s">
        <v>0</v>
      </c>
      <c r="O2905" s="11">
        <f t="shared" si="45"/>
        <v>0</v>
      </c>
    </row>
    <row r="2906" spans="2:15" x14ac:dyDescent="0.3">
      <c r="B2906">
        <v>29039</v>
      </c>
      <c r="C2906">
        <v>1</v>
      </c>
      <c r="D2906">
        <v>1</v>
      </c>
      <c r="E2906">
        <v>1</v>
      </c>
      <c r="F2906">
        <v>48</v>
      </c>
      <c r="G2906">
        <v>1</v>
      </c>
      <c r="H2906" t="s">
        <v>0</v>
      </c>
      <c r="I2906" t="s">
        <v>0</v>
      </c>
      <c r="J2906">
        <v>5</v>
      </c>
      <c r="K2906" s="5" cm="1">
        <f t="array" ref="K2906">IF(AND(C2906=1,OR(J2906=42,J2906=6,J2906=7,J2906=8)),1,
IF(AND(OR(C2906=1,C2906="NA"),OR(J2906=42,J2906=6,J2906=7,J2906=8, J2906="NA")),"NA",
IF(_xlfn.MINIFS(Nested_Ifs[a11],Nested_Ifs[ID],Nested_Ifs[[#This Row],[ID]])&lt;&gt;1,IF(AND(C2906=MIN(_xlfn._xlws.FILTER(Nested_Ifs[a11], Nested_Ifs[ID]=Nested_Ifs[[#This Row],[ID]])), OR(J2906=42,J2906=6,J2906=7,J2906=8)),1,
IF(_xlfn.MINIFS(Nested_Ifs[a11],Nested_Ifs[ID],Nested_Ifs[[#This Row],[ID]])&lt;&gt;1,IF(AND(OR(C2906=MIN(_xlfn._xlws.FILTER(Nested_Ifs[a11], Nested_Ifs[ID]=Nested_Ifs[[#This Row],[ID]])), C2906 = "NA"), OR(J2906=42,J2906=6,J2906=7,J2906=8, J2906 = "NA")),"NA",0),0)),0)))</f>
        <v>0</v>
      </c>
      <c r="L2906">
        <v>2</v>
      </c>
      <c r="M2906">
        <v>2</v>
      </c>
      <c r="N2906" t="s">
        <v>0</v>
      </c>
      <c r="O2906" s="11">
        <f t="shared" si="45"/>
        <v>0</v>
      </c>
    </row>
    <row r="2907" spans="2:15" x14ac:dyDescent="0.3">
      <c r="B2907">
        <v>29039</v>
      </c>
      <c r="C2907">
        <v>2</v>
      </c>
      <c r="D2907">
        <v>2</v>
      </c>
      <c r="E2907">
        <v>2</v>
      </c>
      <c r="F2907">
        <v>46</v>
      </c>
      <c r="G2907">
        <v>1</v>
      </c>
      <c r="H2907" t="s">
        <v>0</v>
      </c>
      <c r="I2907" t="s">
        <v>0</v>
      </c>
      <c r="J2907">
        <v>5</v>
      </c>
      <c r="K2907" s="5" cm="1">
        <f t="array" ref="K2907">IF(AND(C2907=1,OR(J2907=42,J2907=6,J2907=7,J2907=8)),1,
IF(AND(OR(C2907=1,C2907="NA"),OR(J2907=42,J2907=6,J2907=7,J2907=8, J2907="NA")),"NA",
IF(_xlfn.MINIFS(Nested_Ifs[a11],Nested_Ifs[ID],Nested_Ifs[[#This Row],[ID]])&lt;&gt;1,IF(AND(C2907=MIN(_xlfn._xlws.FILTER(Nested_Ifs[a11], Nested_Ifs[ID]=Nested_Ifs[[#This Row],[ID]])), OR(J2907=42,J2907=6,J2907=7,J2907=8)),1,
IF(_xlfn.MINIFS(Nested_Ifs[a11],Nested_Ifs[ID],Nested_Ifs[[#This Row],[ID]])&lt;&gt;1,IF(AND(OR(C2907=MIN(_xlfn._xlws.FILTER(Nested_Ifs[a11], Nested_Ifs[ID]=Nested_Ifs[[#This Row],[ID]])), C2907 = "NA"), OR(J2907=42,J2907=6,J2907=7,J2907=8, J2907 = "NA")),"NA",0),0)),0)))</f>
        <v>0</v>
      </c>
      <c r="L2907">
        <v>2</v>
      </c>
      <c r="M2907">
        <v>2</v>
      </c>
      <c r="N2907" t="s">
        <v>0</v>
      </c>
      <c r="O2907" s="11">
        <f t="shared" si="45"/>
        <v>0</v>
      </c>
    </row>
    <row r="2908" spans="2:15" x14ac:dyDescent="0.3">
      <c r="B2908">
        <v>29039</v>
      </c>
      <c r="C2908">
        <v>3</v>
      </c>
      <c r="D2908">
        <v>1</v>
      </c>
      <c r="E2908">
        <v>3</v>
      </c>
      <c r="F2908">
        <v>26</v>
      </c>
      <c r="G2908">
        <v>1</v>
      </c>
      <c r="H2908" t="s">
        <v>0</v>
      </c>
      <c r="I2908" t="s">
        <v>0</v>
      </c>
      <c r="J2908">
        <v>5</v>
      </c>
      <c r="K2908" s="5" cm="1">
        <f t="array" ref="K2908">IF(AND(C2908=1,OR(J2908=42,J2908=6,J2908=7,J2908=8)),1,
IF(AND(OR(C2908=1,C2908="NA"),OR(J2908=42,J2908=6,J2908=7,J2908=8, J2908="NA")),"NA",
IF(_xlfn.MINIFS(Nested_Ifs[a11],Nested_Ifs[ID],Nested_Ifs[[#This Row],[ID]])&lt;&gt;1,IF(AND(C2908=MIN(_xlfn._xlws.FILTER(Nested_Ifs[a11], Nested_Ifs[ID]=Nested_Ifs[[#This Row],[ID]])), OR(J2908=42,J2908=6,J2908=7,J2908=8)),1,
IF(_xlfn.MINIFS(Nested_Ifs[a11],Nested_Ifs[ID],Nested_Ifs[[#This Row],[ID]])&lt;&gt;1,IF(AND(OR(C2908=MIN(_xlfn._xlws.FILTER(Nested_Ifs[a11], Nested_Ifs[ID]=Nested_Ifs[[#This Row],[ID]])), C2908 = "NA"), OR(J2908=42,J2908=6,J2908=7,J2908=8, J2908 = "NA")),"NA",0),0)),0)))</f>
        <v>0</v>
      </c>
      <c r="L2908">
        <v>2</v>
      </c>
      <c r="M2908">
        <v>2</v>
      </c>
      <c r="N2908" t="s">
        <v>0</v>
      </c>
      <c r="O2908" s="11">
        <f t="shared" si="45"/>
        <v>0</v>
      </c>
    </row>
    <row r="2909" spans="2:15" x14ac:dyDescent="0.3">
      <c r="B2909">
        <v>29039</v>
      </c>
      <c r="C2909">
        <v>6</v>
      </c>
      <c r="D2909">
        <v>2</v>
      </c>
      <c r="E2909">
        <v>4</v>
      </c>
      <c r="F2909">
        <v>20</v>
      </c>
      <c r="G2909">
        <v>1</v>
      </c>
      <c r="H2909" t="s">
        <v>0</v>
      </c>
      <c r="I2909" t="s">
        <v>0</v>
      </c>
      <c r="J2909">
        <v>5</v>
      </c>
      <c r="K2909" s="5" cm="1">
        <f t="array" ref="K2909">IF(AND(C2909=1,OR(J2909=42,J2909=6,J2909=7,J2909=8)),1,
IF(AND(OR(C2909=1,C2909="NA"),OR(J2909=42,J2909=6,J2909=7,J2909=8, J2909="NA")),"NA",
IF(_xlfn.MINIFS(Nested_Ifs[a11],Nested_Ifs[ID],Nested_Ifs[[#This Row],[ID]])&lt;&gt;1,IF(AND(C2909=MIN(_xlfn._xlws.FILTER(Nested_Ifs[a11], Nested_Ifs[ID]=Nested_Ifs[[#This Row],[ID]])), OR(J2909=42,J2909=6,J2909=7,J2909=8)),1,
IF(_xlfn.MINIFS(Nested_Ifs[a11],Nested_Ifs[ID],Nested_Ifs[[#This Row],[ID]])&lt;&gt;1,IF(AND(OR(C2909=MIN(_xlfn._xlws.FILTER(Nested_Ifs[a11], Nested_Ifs[ID]=Nested_Ifs[[#This Row],[ID]])), C2909 = "NA"), OR(J2909=42,J2909=6,J2909=7,J2909=8, J2909 = "NA")),"NA",0),0)),0)))</f>
        <v>0</v>
      </c>
      <c r="L2909">
        <v>2</v>
      </c>
      <c r="M2909">
        <v>2</v>
      </c>
      <c r="N2909" t="s">
        <v>0</v>
      </c>
      <c r="O2909" s="11">
        <f t="shared" si="45"/>
        <v>0</v>
      </c>
    </row>
    <row r="2910" spans="2:15" x14ac:dyDescent="0.3">
      <c r="B2910">
        <v>29039</v>
      </c>
      <c r="C2910">
        <v>7</v>
      </c>
      <c r="D2910">
        <v>1</v>
      </c>
      <c r="E2910">
        <v>8</v>
      </c>
      <c r="F2910">
        <v>2</v>
      </c>
      <c r="G2910">
        <v>98</v>
      </c>
      <c r="H2910">
        <v>2</v>
      </c>
      <c r="I2910">
        <v>8</v>
      </c>
      <c r="J2910" t="s">
        <v>0</v>
      </c>
      <c r="K2910" s="5" cm="1">
        <f t="array" ref="K2910">IF(AND(C2910=1,OR(J2910=42,J2910=6,J2910=7,J2910=8)),1,
IF(AND(OR(C2910=1,C2910="NA"),OR(J2910=42,J2910=6,J2910=7,J2910=8, J2910="NA")),"NA",
IF(_xlfn.MINIFS(Nested_Ifs[a11],Nested_Ifs[ID],Nested_Ifs[[#This Row],[ID]])&lt;&gt;1,IF(AND(C2910=MIN(_xlfn._xlws.FILTER(Nested_Ifs[a11], Nested_Ifs[ID]=Nested_Ifs[[#This Row],[ID]])), OR(J2910=42,J2910=6,J2910=7,J2910=8)),1,
IF(_xlfn.MINIFS(Nested_Ifs[a11],Nested_Ifs[ID],Nested_Ifs[[#This Row],[ID]])&lt;&gt;1,IF(AND(OR(C2910=MIN(_xlfn._xlws.FILTER(Nested_Ifs[a11], Nested_Ifs[ID]=Nested_Ifs[[#This Row],[ID]])), C2910 = "NA"), OR(J2910=42,J2910=6,J2910=7,J2910=8, J2910 = "NA")),"NA",0),0)),0)))</f>
        <v>0</v>
      </c>
      <c r="L2910">
        <v>2</v>
      </c>
      <c r="M2910">
        <v>2</v>
      </c>
      <c r="N2910" t="s">
        <v>0</v>
      </c>
      <c r="O2910" s="11">
        <f t="shared" si="45"/>
        <v>0</v>
      </c>
    </row>
    <row r="2911" spans="2:15" x14ac:dyDescent="0.3">
      <c r="B2911">
        <v>29039</v>
      </c>
      <c r="C2911">
        <v>8</v>
      </c>
      <c r="D2911">
        <v>1</v>
      </c>
      <c r="E2911">
        <v>8</v>
      </c>
      <c r="F2911">
        <v>0</v>
      </c>
      <c r="G2911">
        <v>98</v>
      </c>
      <c r="H2911">
        <v>2</v>
      </c>
      <c r="I2911">
        <v>8</v>
      </c>
      <c r="J2911" t="s">
        <v>0</v>
      </c>
      <c r="K2911" s="5" cm="1">
        <f t="array" ref="K2911">IF(AND(C2911=1,OR(J2911=42,J2911=6,J2911=7,J2911=8)),1,
IF(AND(OR(C2911=1,C2911="NA"),OR(J2911=42,J2911=6,J2911=7,J2911=8, J2911="NA")),"NA",
IF(_xlfn.MINIFS(Nested_Ifs[a11],Nested_Ifs[ID],Nested_Ifs[[#This Row],[ID]])&lt;&gt;1,IF(AND(C2911=MIN(_xlfn._xlws.FILTER(Nested_Ifs[a11], Nested_Ifs[ID]=Nested_Ifs[[#This Row],[ID]])), OR(J2911=42,J2911=6,J2911=7,J2911=8)),1,
IF(_xlfn.MINIFS(Nested_Ifs[a11],Nested_Ifs[ID],Nested_Ifs[[#This Row],[ID]])&lt;&gt;1,IF(AND(OR(C2911=MIN(_xlfn._xlws.FILTER(Nested_Ifs[a11], Nested_Ifs[ID]=Nested_Ifs[[#This Row],[ID]])), C2911 = "NA"), OR(J2911=42,J2911=6,J2911=7,J2911=8, J2911 = "NA")),"NA",0),0)),0)))</f>
        <v>0</v>
      </c>
      <c r="L2911">
        <v>2</v>
      </c>
      <c r="M2911">
        <v>2</v>
      </c>
      <c r="N2911" t="s">
        <v>0</v>
      </c>
      <c r="O2911" s="11">
        <f t="shared" si="45"/>
        <v>0</v>
      </c>
    </row>
    <row r="2912" spans="2:15" x14ac:dyDescent="0.3">
      <c r="B2912">
        <v>29040</v>
      </c>
      <c r="C2912">
        <v>1</v>
      </c>
      <c r="D2912">
        <v>1</v>
      </c>
      <c r="E2912">
        <v>1</v>
      </c>
      <c r="F2912">
        <v>54</v>
      </c>
      <c r="G2912">
        <v>1</v>
      </c>
      <c r="H2912" t="s">
        <v>0</v>
      </c>
      <c r="I2912" t="s">
        <v>0</v>
      </c>
      <c r="J2912">
        <v>5</v>
      </c>
      <c r="K2912" s="5" cm="1">
        <f t="array" ref="K2912">IF(AND(C2912=1,OR(J2912=42,J2912=6,J2912=7,J2912=8)),1,
IF(AND(OR(C2912=1,C2912="NA"),OR(J2912=42,J2912=6,J2912=7,J2912=8, J2912="NA")),"NA",
IF(_xlfn.MINIFS(Nested_Ifs[a11],Nested_Ifs[ID],Nested_Ifs[[#This Row],[ID]])&lt;&gt;1,IF(AND(C2912=MIN(_xlfn._xlws.FILTER(Nested_Ifs[a11], Nested_Ifs[ID]=Nested_Ifs[[#This Row],[ID]])), OR(J2912=42,J2912=6,J2912=7,J2912=8)),1,
IF(_xlfn.MINIFS(Nested_Ifs[a11],Nested_Ifs[ID],Nested_Ifs[[#This Row],[ID]])&lt;&gt;1,IF(AND(OR(C2912=MIN(_xlfn._xlws.FILTER(Nested_Ifs[a11], Nested_Ifs[ID]=Nested_Ifs[[#This Row],[ID]])), C2912 = "NA"), OR(J2912=42,J2912=6,J2912=7,J2912=8, J2912 = "NA")),"NA",0),0)),0)))</f>
        <v>0</v>
      </c>
      <c r="L2912">
        <v>2</v>
      </c>
      <c r="M2912">
        <v>2</v>
      </c>
      <c r="N2912" t="s">
        <v>0</v>
      </c>
      <c r="O2912" s="11">
        <f t="shared" si="45"/>
        <v>0</v>
      </c>
    </row>
    <row r="2913" spans="2:15" x14ac:dyDescent="0.3">
      <c r="B2913">
        <v>29040</v>
      </c>
      <c r="C2913">
        <v>2</v>
      </c>
      <c r="D2913">
        <v>2</v>
      </c>
      <c r="E2913">
        <v>2</v>
      </c>
      <c r="F2913">
        <v>54</v>
      </c>
      <c r="G2913">
        <v>1</v>
      </c>
      <c r="H2913" t="s">
        <v>0</v>
      </c>
      <c r="I2913" t="s">
        <v>0</v>
      </c>
      <c r="J2913">
        <v>5</v>
      </c>
      <c r="K2913" s="5" cm="1">
        <f t="array" ref="K2913">IF(AND(C2913=1,OR(J2913=42,J2913=6,J2913=7,J2913=8)),1,
IF(AND(OR(C2913=1,C2913="NA"),OR(J2913=42,J2913=6,J2913=7,J2913=8, J2913="NA")),"NA",
IF(_xlfn.MINIFS(Nested_Ifs[a11],Nested_Ifs[ID],Nested_Ifs[[#This Row],[ID]])&lt;&gt;1,IF(AND(C2913=MIN(_xlfn._xlws.FILTER(Nested_Ifs[a11], Nested_Ifs[ID]=Nested_Ifs[[#This Row],[ID]])), OR(J2913=42,J2913=6,J2913=7,J2913=8)),1,
IF(_xlfn.MINIFS(Nested_Ifs[a11],Nested_Ifs[ID],Nested_Ifs[[#This Row],[ID]])&lt;&gt;1,IF(AND(OR(C2913=MIN(_xlfn._xlws.FILTER(Nested_Ifs[a11], Nested_Ifs[ID]=Nested_Ifs[[#This Row],[ID]])), C2913 = "NA"), OR(J2913=42,J2913=6,J2913=7,J2913=8, J2913 = "NA")),"NA",0),0)),0)))</f>
        <v>0</v>
      </c>
      <c r="L2913">
        <v>2</v>
      </c>
      <c r="M2913">
        <v>2</v>
      </c>
      <c r="N2913" t="s">
        <v>0</v>
      </c>
      <c r="O2913" s="11">
        <f t="shared" si="45"/>
        <v>0</v>
      </c>
    </row>
    <row r="2914" spans="2:15" x14ac:dyDescent="0.3">
      <c r="B2914">
        <v>29040</v>
      </c>
      <c r="C2914">
        <v>3</v>
      </c>
      <c r="D2914">
        <v>1</v>
      </c>
      <c r="E2914">
        <v>3</v>
      </c>
      <c r="F2914">
        <v>25</v>
      </c>
      <c r="G2914">
        <v>6</v>
      </c>
      <c r="H2914" t="s">
        <v>0</v>
      </c>
      <c r="I2914" t="s">
        <v>0</v>
      </c>
      <c r="J2914">
        <v>5</v>
      </c>
      <c r="K2914" s="5" cm="1">
        <f t="array" ref="K2914">IF(AND(C2914=1,OR(J2914=42,J2914=6,J2914=7,J2914=8)),1,
IF(AND(OR(C2914=1,C2914="NA"),OR(J2914=42,J2914=6,J2914=7,J2914=8, J2914="NA")),"NA",
IF(_xlfn.MINIFS(Nested_Ifs[a11],Nested_Ifs[ID],Nested_Ifs[[#This Row],[ID]])&lt;&gt;1,IF(AND(C2914=MIN(_xlfn._xlws.FILTER(Nested_Ifs[a11], Nested_Ifs[ID]=Nested_Ifs[[#This Row],[ID]])), OR(J2914=42,J2914=6,J2914=7,J2914=8)),1,
IF(_xlfn.MINIFS(Nested_Ifs[a11],Nested_Ifs[ID],Nested_Ifs[[#This Row],[ID]])&lt;&gt;1,IF(AND(OR(C2914=MIN(_xlfn._xlws.FILTER(Nested_Ifs[a11], Nested_Ifs[ID]=Nested_Ifs[[#This Row],[ID]])), C2914 = "NA"), OR(J2914=42,J2914=6,J2914=7,J2914=8, J2914 = "NA")),"NA",0),0)),0)))</f>
        <v>0</v>
      </c>
      <c r="L2914">
        <v>2</v>
      </c>
      <c r="M2914">
        <v>2</v>
      </c>
      <c r="N2914" t="s">
        <v>0</v>
      </c>
      <c r="O2914" s="11">
        <f t="shared" si="45"/>
        <v>0</v>
      </c>
    </row>
    <row r="2915" spans="2:15" x14ac:dyDescent="0.3">
      <c r="B2915">
        <v>29040</v>
      </c>
      <c r="C2915">
        <v>5</v>
      </c>
      <c r="D2915">
        <v>1</v>
      </c>
      <c r="E2915">
        <v>3</v>
      </c>
      <c r="F2915">
        <v>17</v>
      </c>
      <c r="G2915">
        <v>6</v>
      </c>
      <c r="H2915" t="s">
        <v>0</v>
      </c>
      <c r="I2915" t="s">
        <v>0</v>
      </c>
      <c r="J2915" t="s">
        <v>0</v>
      </c>
      <c r="K2915" s="5" cm="1">
        <f t="array" ref="K2915">IF(AND(C2915=1,OR(J2915=42,J2915=6,J2915=7,J2915=8)),1,
IF(AND(OR(C2915=1,C2915="NA"),OR(J2915=42,J2915=6,J2915=7,J2915=8, J2915="NA")),"NA",
IF(_xlfn.MINIFS(Nested_Ifs[a11],Nested_Ifs[ID],Nested_Ifs[[#This Row],[ID]])&lt;&gt;1,IF(AND(C2915=MIN(_xlfn._xlws.FILTER(Nested_Ifs[a11], Nested_Ifs[ID]=Nested_Ifs[[#This Row],[ID]])), OR(J2915=42,J2915=6,J2915=7,J2915=8)),1,
IF(_xlfn.MINIFS(Nested_Ifs[a11],Nested_Ifs[ID],Nested_Ifs[[#This Row],[ID]])&lt;&gt;1,IF(AND(OR(C2915=MIN(_xlfn._xlws.FILTER(Nested_Ifs[a11], Nested_Ifs[ID]=Nested_Ifs[[#This Row],[ID]])), C2915 = "NA"), OR(J2915=42,J2915=6,J2915=7,J2915=8, J2915 = "NA")),"NA",0),0)),0)))</f>
        <v>0</v>
      </c>
      <c r="L2915">
        <v>2</v>
      </c>
      <c r="M2915">
        <v>2</v>
      </c>
      <c r="N2915" t="s">
        <v>0</v>
      </c>
      <c r="O2915" s="11">
        <f t="shared" si="45"/>
        <v>0</v>
      </c>
    </row>
    <row r="2916" spans="2:15" x14ac:dyDescent="0.3">
      <c r="B2916">
        <v>29040</v>
      </c>
      <c r="C2916">
        <v>6</v>
      </c>
      <c r="D2916">
        <v>2</v>
      </c>
      <c r="E2916">
        <v>8</v>
      </c>
      <c r="F2916">
        <v>5</v>
      </c>
      <c r="G2916">
        <v>98</v>
      </c>
      <c r="H2916">
        <v>2</v>
      </c>
      <c r="I2916">
        <v>8</v>
      </c>
      <c r="J2916" t="s">
        <v>0</v>
      </c>
      <c r="K2916" s="5" cm="1">
        <f t="array" ref="K2916">IF(AND(C2916=1,OR(J2916=42,J2916=6,J2916=7,J2916=8)),1,
IF(AND(OR(C2916=1,C2916="NA"),OR(J2916=42,J2916=6,J2916=7,J2916=8, J2916="NA")),"NA",
IF(_xlfn.MINIFS(Nested_Ifs[a11],Nested_Ifs[ID],Nested_Ifs[[#This Row],[ID]])&lt;&gt;1,IF(AND(C2916=MIN(_xlfn._xlws.FILTER(Nested_Ifs[a11], Nested_Ifs[ID]=Nested_Ifs[[#This Row],[ID]])), OR(J2916=42,J2916=6,J2916=7,J2916=8)),1,
IF(_xlfn.MINIFS(Nested_Ifs[a11],Nested_Ifs[ID],Nested_Ifs[[#This Row],[ID]])&lt;&gt;1,IF(AND(OR(C2916=MIN(_xlfn._xlws.FILTER(Nested_Ifs[a11], Nested_Ifs[ID]=Nested_Ifs[[#This Row],[ID]])), C2916 = "NA"), OR(J2916=42,J2916=6,J2916=7,J2916=8, J2916 = "NA")),"NA",0),0)),0)))</f>
        <v>0</v>
      </c>
      <c r="L2916">
        <v>2</v>
      </c>
      <c r="M2916">
        <v>2</v>
      </c>
      <c r="N2916" t="s">
        <v>0</v>
      </c>
      <c r="O2916" s="11">
        <f t="shared" si="45"/>
        <v>0</v>
      </c>
    </row>
    <row r="2917" spans="2:15" x14ac:dyDescent="0.3">
      <c r="B2917">
        <v>29041</v>
      </c>
      <c r="C2917">
        <v>1</v>
      </c>
      <c r="D2917">
        <v>2</v>
      </c>
      <c r="E2917">
        <v>1</v>
      </c>
      <c r="F2917">
        <v>66</v>
      </c>
      <c r="G2917">
        <v>5</v>
      </c>
      <c r="H2917" t="s">
        <v>0</v>
      </c>
      <c r="I2917" t="s">
        <v>0</v>
      </c>
      <c r="J2917">
        <v>5</v>
      </c>
      <c r="K2917" s="5" cm="1">
        <f t="array" ref="K2917">IF(AND(C2917=1,OR(J2917=42,J2917=6,J2917=7,J2917=8)),1,
IF(AND(OR(C2917=1,C2917="NA"),OR(J2917=42,J2917=6,J2917=7,J2917=8, J2917="NA")),"NA",
IF(_xlfn.MINIFS(Nested_Ifs[a11],Nested_Ifs[ID],Nested_Ifs[[#This Row],[ID]])&lt;&gt;1,IF(AND(C2917=MIN(_xlfn._xlws.FILTER(Nested_Ifs[a11], Nested_Ifs[ID]=Nested_Ifs[[#This Row],[ID]])), OR(J2917=42,J2917=6,J2917=7,J2917=8)),1,
IF(_xlfn.MINIFS(Nested_Ifs[a11],Nested_Ifs[ID],Nested_Ifs[[#This Row],[ID]])&lt;&gt;1,IF(AND(OR(C2917=MIN(_xlfn._xlws.FILTER(Nested_Ifs[a11], Nested_Ifs[ID]=Nested_Ifs[[#This Row],[ID]])), C2917 = "NA"), OR(J2917=42,J2917=6,J2917=7,J2917=8, J2917 = "NA")),"NA",0),0)),0)))</f>
        <v>0</v>
      </c>
      <c r="L2917">
        <v>1</v>
      </c>
      <c r="M2917">
        <v>1</v>
      </c>
      <c r="N2917">
        <v>1</v>
      </c>
      <c r="O2917" s="11">
        <f t="shared" si="45"/>
        <v>0</v>
      </c>
    </row>
    <row r="2918" spans="2:15" x14ac:dyDescent="0.3">
      <c r="B2918">
        <v>29041</v>
      </c>
      <c r="C2918">
        <v>2</v>
      </c>
      <c r="D2918">
        <v>1</v>
      </c>
      <c r="E2918">
        <v>3</v>
      </c>
      <c r="F2918">
        <v>36</v>
      </c>
      <c r="G2918">
        <v>3</v>
      </c>
      <c r="H2918" t="s">
        <v>0</v>
      </c>
      <c r="I2918" t="s">
        <v>0</v>
      </c>
      <c r="J2918">
        <v>5</v>
      </c>
      <c r="K2918" s="5" cm="1">
        <f t="array" ref="K2918">IF(AND(C2918=1,OR(J2918=42,J2918=6,J2918=7,J2918=8)),1,
IF(AND(OR(C2918=1,C2918="NA"),OR(J2918=42,J2918=6,J2918=7,J2918=8, J2918="NA")),"NA",
IF(_xlfn.MINIFS(Nested_Ifs[a11],Nested_Ifs[ID],Nested_Ifs[[#This Row],[ID]])&lt;&gt;1,IF(AND(C2918=MIN(_xlfn._xlws.FILTER(Nested_Ifs[a11], Nested_Ifs[ID]=Nested_Ifs[[#This Row],[ID]])), OR(J2918=42,J2918=6,J2918=7,J2918=8)),1,
IF(_xlfn.MINIFS(Nested_Ifs[a11],Nested_Ifs[ID],Nested_Ifs[[#This Row],[ID]])&lt;&gt;1,IF(AND(OR(C2918=MIN(_xlfn._xlws.FILTER(Nested_Ifs[a11], Nested_Ifs[ID]=Nested_Ifs[[#This Row],[ID]])), C2918 = "NA"), OR(J2918=42,J2918=6,J2918=7,J2918=8, J2918 = "NA")),"NA",0),0)),0)))</f>
        <v>0</v>
      </c>
      <c r="L2918">
        <v>1</v>
      </c>
      <c r="M2918">
        <v>1</v>
      </c>
      <c r="N2918">
        <v>1</v>
      </c>
      <c r="O2918" s="11">
        <f t="shared" si="45"/>
        <v>0</v>
      </c>
    </row>
    <row r="2919" spans="2:15" x14ac:dyDescent="0.3">
      <c r="B2919">
        <v>29042</v>
      </c>
      <c r="C2919">
        <v>1</v>
      </c>
      <c r="D2919">
        <v>2</v>
      </c>
      <c r="E2919">
        <v>1</v>
      </c>
      <c r="F2919">
        <v>50</v>
      </c>
      <c r="G2919">
        <v>1</v>
      </c>
      <c r="H2919" t="s">
        <v>0</v>
      </c>
      <c r="I2919" t="s">
        <v>0</v>
      </c>
      <c r="J2919">
        <v>5</v>
      </c>
      <c r="K2919" s="5" cm="1">
        <f t="array" ref="K2919">IF(AND(C2919=1,OR(J2919=42,J2919=6,J2919=7,J2919=8)),1,
IF(AND(OR(C2919=1,C2919="NA"),OR(J2919=42,J2919=6,J2919=7,J2919=8, J2919="NA")),"NA",
IF(_xlfn.MINIFS(Nested_Ifs[a11],Nested_Ifs[ID],Nested_Ifs[[#This Row],[ID]])&lt;&gt;1,IF(AND(C2919=MIN(_xlfn._xlws.FILTER(Nested_Ifs[a11], Nested_Ifs[ID]=Nested_Ifs[[#This Row],[ID]])), OR(J2919=42,J2919=6,J2919=7,J2919=8)),1,
IF(_xlfn.MINIFS(Nested_Ifs[a11],Nested_Ifs[ID],Nested_Ifs[[#This Row],[ID]])&lt;&gt;1,IF(AND(OR(C2919=MIN(_xlfn._xlws.FILTER(Nested_Ifs[a11], Nested_Ifs[ID]=Nested_Ifs[[#This Row],[ID]])), C2919 = "NA"), OR(J2919=42,J2919=6,J2919=7,J2919=8, J2919 = "NA")),"NA",0),0)),0)))</f>
        <v>0</v>
      </c>
      <c r="L2919">
        <v>2</v>
      </c>
      <c r="M2919">
        <v>2</v>
      </c>
      <c r="N2919" t="s">
        <v>0</v>
      </c>
      <c r="O2919" s="11">
        <f t="shared" si="45"/>
        <v>0</v>
      </c>
    </row>
    <row r="2920" spans="2:15" x14ac:dyDescent="0.3">
      <c r="B2920">
        <v>29042</v>
      </c>
      <c r="C2920">
        <v>4</v>
      </c>
      <c r="D2920">
        <v>2</v>
      </c>
      <c r="E2920">
        <v>8</v>
      </c>
      <c r="F2920">
        <v>9</v>
      </c>
      <c r="G2920">
        <v>98</v>
      </c>
      <c r="H2920" t="s">
        <v>0</v>
      </c>
      <c r="I2920" t="s">
        <v>0</v>
      </c>
      <c r="J2920" t="s">
        <v>0</v>
      </c>
      <c r="K2920" s="5" cm="1">
        <f t="array" ref="K2920">IF(AND(C2920=1,OR(J2920=42,J2920=6,J2920=7,J2920=8)),1,
IF(AND(OR(C2920=1,C2920="NA"),OR(J2920=42,J2920=6,J2920=7,J2920=8, J2920="NA")),"NA",
IF(_xlfn.MINIFS(Nested_Ifs[a11],Nested_Ifs[ID],Nested_Ifs[[#This Row],[ID]])&lt;&gt;1,IF(AND(C2920=MIN(_xlfn._xlws.FILTER(Nested_Ifs[a11], Nested_Ifs[ID]=Nested_Ifs[[#This Row],[ID]])), OR(J2920=42,J2920=6,J2920=7,J2920=8)),1,
IF(_xlfn.MINIFS(Nested_Ifs[a11],Nested_Ifs[ID],Nested_Ifs[[#This Row],[ID]])&lt;&gt;1,IF(AND(OR(C2920=MIN(_xlfn._xlws.FILTER(Nested_Ifs[a11], Nested_Ifs[ID]=Nested_Ifs[[#This Row],[ID]])), C2920 = "NA"), OR(J2920=42,J2920=6,J2920=7,J2920=8, J2920 = "NA")),"NA",0),0)),0)))</f>
        <v>0</v>
      </c>
      <c r="L2920">
        <v>2</v>
      </c>
      <c r="M2920">
        <v>2</v>
      </c>
      <c r="N2920" t="s">
        <v>0</v>
      </c>
      <c r="O2920" s="11">
        <f t="shared" si="45"/>
        <v>0</v>
      </c>
    </row>
    <row r="2921" spans="2:15" x14ac:dyDescent="0.3">
      <c r="B2921">
        <v>29044</v>
      </c>
      <c r="C2921">
        <v>1</v>
      </c>
      <c r="D2921">
        <v>1</v>
      </c>
      <c r="E2921">
        <v>1</v>
      </c>
      <c r="F2921">
        <v>74</v>
      </c>
      <c r="G2921">
        <v>1</v>
      </c>
      <c r="H2921" t="s">
        <v>0</v>
      </c>
      <c r="I2921" t="s">
        <v>0</v>
      </c>
      <c r="J2921">
        <v>5</v>
      </c>
      <c r="K2921" s="5" cm="1">
        <f t="array" ref="K2921">IF(AND(C2921=1,OR(J2921=42,J2921=6,J2921=7,J2921=8)),1,
IF(AND(OR(C2921=1,C2921="NA"),OR(J2921=42,J2921=6,J2921=7,J2921=8, J2921="NA")),"NA",
IF(_xlfn.MINIFS(Nested_Ifs[a11],Nested_Ifs[ID],Nested_Ifs[[#This Row],[ID]])&lt;&gt;1,IF(AND(C2921=MIN(_xlfn._xlws.FILTER(Nested_Ifs[a11], Nested_Ifs[ID]=Nested_Ifs[[#This Row],[ID]])), OR(J2921=42,J2921=6,J2921=7,J2921=8)),1,
IF(_xlfn.MINIFS(Nested_Ifs[a11],Nested_Ifs[ID],Nested_Ifs[[#This Row],[ID]])&lt;&gt;1,IF(AND(OR(C2921=MIN(_xlfn._xlws.FILTER(Nested_Ifs[a11], Nested_Ifs[ID]=Nested_Ifs[[#This Row],[ID]])), C2921 = "NA"), OR(J2921=42,J2921=6,J2921=7,J2921=8, J2921 = "NA")),"NA",0),0)),0)))</f>
        <v>0</v>
      </c>
      <c r="L2921">
        <v>2</v>
      </c>
      <c r="M2921">
        <v>2</v>
      </c>
      <c r="N2921" t="s">
        <v>0</v>
      </c>
      <c r="O2921" s="11">
        <f t="shared" si="45"/>
        <v>0</v>
      </c>
    </row>
    <row r="2922" spans="2:15" x14ac:dyDescent="0.3">
      <c r="B2922">
        <v>29044</v>
      </c>
      <c r="C2922">
        <v>2</v>
      </c>
      <c r="D2922">
        <v>2</v>
      </c>
      <c r="E2922">
        <v>2</v>
      </c>
      <c r="F2922">
        <v>73</v>
      </c>
      <c r="G2922">
        <v>1</v>
      </c>
      <c r="H2922" t="s">
        <v>0</v>
      </c>
      <c r="I2922" t="s">
        <v>0</v>
      </c>
      <c r="J2922">
        <v>5</v>
      </c>
      <c r="K2922" s="5" cm="1">
        <f t="array" ref="K2922">IF(AND(C2922=1,OR(J2922=42,J2922=6,J2922=7,J2922=8)),1,
IF(AND(OR(C2922=1,C2922="NA"),OR(J2922=42,J2922=6,J2922=7,J2922=8, J2922="NA")),"NA",
IF(_xlfn.MINIFS(Nested_Ifs[a11],Nested_Ifs[ID],Nested_Ifs[[#This Row],[ID]])&lt;&gt;1,IF(AND(C2922=MIN(_xlfn._xlws.FILTER(Nested_Ifs[a11], Nested_Ifs[ID]=Nested_Ifs[[#This Row],[ID]])), OR(J2922=42,J2922=6,J2922=7,J2922=8)),1,
IF(_xlfn.MINIFS(Nested_Ifs[a11],Nested_Ifs[ID],Nested_Ifs[[#This Row],[ID]])&lt;&gt;1,IF(AND(OR(C2922=MIN(_xlfn._xlws.FILTER(Nested_Ifs[a11], Nested_Ifs[ID]=Nested_Ifs[[#This Row],[ID]])), C2922 = "NA"), OR(J2922=42,J2922=6,J2922=7,J2922=8, J2922 = "NA")),"NA",0),0)),0)))</f>
        <v>0</v>
      </c>
      <c r="L2922">
        <v>2</v>
      </c>
      <c r="M2922">
        <v>2</v>
      </c>
      <c r="N2922" t="s">
        <v>0</v>
      </c>
      <c r="O2922" s="11">
        <f t="shared" si="45"/>
        <v>0</v>
      </c>
    </row>
    <row r="2923" spans="2:15" x14ac:dyDescent="0.3">
      <c r="B2923">
        <v>29052</v>
      </c>
      <c r="C2923">
        <v>1</v>
      </c>
      <c r="D2923">
        <v>2</v>
      </c>
      <c r="E2923">
        <v>1</v>
      </c>
      <c r="F2923">
        <v>69</v>
      </c>
      <c r="G2923">
        <v>5</v>
      </c>
      <c r="H2923" t="s">
        <v>0</v>
      </c>
      <c r="I2923" t="s">
        <v>0</v>
      </c>
      <c r="J2923">
        <v>5</v>
      </c>
      <c r="K2923" s="5" cm="1">
        <f t="array" ref="K2923">IF(AND(C2923=1,OR(J2923=42,J2923=6,J2923=7,J2923=8)),1,
IF(AND(OR(C2923=1,C2923="NA"),OR(J2923=42,J2923=6,J2923=7,J2923=8, J2923="NA")),"NA",
IF(_xlfn.MINIFS(Nested_Ifs[a11],Nested_Ifs[ID],Nested_Ifs[[#This Row],[ID]])&lt;&gt;1,IF(AND(C2923=MIN(_xlfn._xlws.FILTER(Nested_Ifs[a11], Nested_Ifs[ID]=Nested_Ifs[[#This Row],[ID]])), OR(J2923=42,J2923=6,J2923=7,J2923=8)),1,
IF(_xlfn.MINIFS(Nested_Ifs[a11],Nested_Ifs[ID],Nested_Ifs[[#This Row],[ID]])&lt;&gt;1,IF(AND(OR(C2923=MIN(_xlfn._xlws.FILTER(Nested_Ifs[a11], Nested_Ifs[ID]=Nested_Ifs[[#This Row],[ID]])), C2923 = "NA"), OR(J2923=42,J2923=6,J2923=7,J2923=8, J2923 = "NA")),"NA",0),0)),0)))</f>
        <v>0</v>
      </c>
      <c r="L2923">
        <v>1</v>
      </c>
      <c r="M2923">
        <v>2</v>
      </c>
      <c r="N2923" t="s">
        <v>0</v>
      </c>
      <c r="O2923" s="11">
        <f t="shared" si="45"/>
        <v>0</v>
      </c>
    </row>
    <row r="2924" spans="2:15" x14ac:dyDescent="0.3">
      <c r="B2924">
        <v>29052</v>
      </c>
      <c r="C2924">
        <v>2</v>
      </c>
      <c r="D2924">
        <v>2</v>
      </c>
      <c r="E2924">
        <v>3</v>
      </c>
      <c r="F2924">
        <v>35</v>
      </c>
      <c r="G2924">
        <v>3</v>
      </c>
      <c r="H2924" t="s">
        <v>0</v>
      </c>
      <c r="I2924" t="s">
        <v>0</v>
      </c>
      <c r="J2924">
        <v>5</v>
      </c>
      <c r="K2924" s="5" cm="1">
        <f t="array" ref="K2924">IF(AND(C2924=1,OR(J2924=42,J2924=6,J2924=7,J2924=8)),1,
IF(AND(OR(C2924=1,C2924="NA"),OR(J2924=42,J2924=6,J2924=7,J2924=8, J2924="NA")),"NA",
IF(_xlfn.MINIFS(Nested_Ifs[a11],Nested_Ifs[ID],Nested_Ifs[[#This Row],[ID]])&lt;&gt;1,IF(AND(C2924=MIN(_xlfn._xlws.FILTER(Nested_Ifs[a11], Nested_Ifs[ID]=Nested_Ifs[[#This Row],[ID]])), OR(J2924=42,J2924=6,J2924=7,J2924=8)),1,
IF(_xlfn.MINIFS(Nested_Ifs[a11],Nested_Ifs[ID],Nested_Ifs[[#This Row],[ID]])&lt;&gt;1,IF(AND(OR(C2924=MIN(_xlfn._xlws.FILTER(Nested_Ifs[a11], Nested_Ifs[ID]=Nested_Ifs[[#This Row],[ID]])), C2924 = "NA"), OR(J2924=42,J2924=6,J2924=7,J2924=8, J2924 = "NA")),"NA",0),0)),0)))</f>
        <v>0</v>
      </c>
      <c r="L2924">
        <v>2</v>
      </c>
      <c r="M2924">
        <v>2</v>
      </c>
      <c r="N2924" t="s">
        <v>0</v>
      </c>
      <c r="O2924" s="11">
        <f t="shared" si="45"/>
        <v>0</v>
      </c>
    </row>
    <row r="2925" spans="2:15" x14ac:dyDescent="0.3">
      <c r="B2925">
        <v>29053</v>
      </c>
      <c r="C2925">
        <v>1</v>
      </c>
      <c r="D2925">
        <v>1</v>
      </c>
      <c r="E2925">
        <v>1</v>
      </c>
      <c r="F2925">
        <v>46</v>
      </c>
      <c r="G2925">
        <v>1</v>
      </c>
      <c r="H2925" t="s">
        <v>0</v>
      </c>
      <c r="I2925" t="s">
        <v>0</v>
      </c>
      <c r="J2925">
        <v>5</v>
      </c>
      <c r="K2925" s="5" cm="1">
        <f t="array" ref="K2925">IF(AND(C2925=1,OR(J2925=42,J2925=6,J2925=7,J2925=8)),1,
IF(AND(OR(C2925=1,C2925="NA"),OR(J2925=42,J2925=6,J2925=7,J2925=8, J2925="NA")),"NA",
IF(_xlfn.MINIFS(Nested_Ifs[a11],Nested_Ifs[ID],Nested_Ifs[[#This Row],[ID]])&lt;&gt;1,IF(AND(C2925=MIN(_xlfn._xlws.FILTER(Nested_Ifs[a11], Nested_Ifs[ID]=Nested_Ifs[[#This Row],[ID]])), OR(J2925=42,J2925=6,J2925=7,J2925=8)),1,
IF(_xlfn.MINIFS(Nested_Ifs[a11],Nested_Ifs[ID],Nested_Ifs[[#This Row],[ID]])&lt;&gt;1,IF(AND(OR(C2925=MIN(_xlfn._xlws.FILTER(Nested_Ifs[a11], Nested_Ifs[ID]=Nested_Ifs[[#This Row],[ID]])), C2925 = "NA"), OR(J2925=42,J2925=6,J2925=7,J2925=8, J2925 = "NA")),"NA",0),0)),0)))</f>
        <v>0</v>
      </c>
      <c r="L2925">
        <v>2</v>
      </c>
      <c r="M2925">
        <v>2</v>
      </c>
      <c r="N2925" t="s">
        <v>0</v>
      </c>
      <c r="O2925" s="11">
        <f t="shared" si="45"/>
        <v>0</v>
      </c>
    </row>
    <row r="2926" spans="2:15" x14ac:dyDescent="0.3">
      <c r="B2926">
        <v>29053</v>
      </c>
      <c r="C2926">
        <v>2</v>
      </c>
      <c r="D2926">
        <v>2</v>
      </c>
      <c r="E2926">
        <v>2</v>
      </c>
      <c r="F2926">
        <v>40</v>
      </c>
      <c r="G2926">
        <v>1</v>
      </c>
      <c r="H2926" t="s">
        <v>0</v>
      </c>
      <c r="I2926" t="s">
        <v>0</v>
      </c>
      <c r="J2926">
        <v>5</v>
      </c>
      <c r="K2926" s="5" cm="1">
        <f t="array" ref="K2926">IF(AND(C2926=1,OR(J2926=42,J2926=6,J2926=7,J2926=8)),1,
IF(AND(OR(C2926=1,C2926="NA"),OR(J2926=42,J2926=6,J2926=7,J2926=8, J2926="NA")),"NA",
IF(_xlfn.MINIFS(Nested_Ifs[a11],Nested_Ifs[ID],Nested_Ifs[[#This Row],[ID]])&lt;&gt;1,IF(AND(C2926=MIN(_xlfn._xlws.FILTER(Nested_Ifs[a11], Nested_Ifs[ID]=Nested_Ifs[[#This Row],[ID]])), OR(J2926=42,J2926=6,J2926=7,J2926=8)),1,
IF(_xlfn.MINIFS(Nested_Ifs[a11],Nested_Ifs[ID],Nested_Ifs[[#This Row],[ID]])&lt;&gt;1,IF(AND(OR(C2926=MIN(_xlfn._xlws.FILTER(Nested_Ifs[a11], Nested_Ifs[ID]=Nested_Ifs[[#This Row],[ID]])), C2926 = "NA"), OR(J2926=42,J2926=6,J2926=7,J2926=8, J2926 = "NA")),"NA",0),0)),0)))</f>
        <v>0</v>
      </c>
      <c r="L2926">
        <v>2</v>
      </c>
      <c r="M2926">
        <v>2</v>
      </c>
      <c r="N2926" t="s">
        <v>0</v>
      </c>
      <c r="O2926" s="11">
        <f t="shared" si="45"/>
        <v>0</v>
      </c>
    </row>
    <row r="2927" spans="2:15" x14ac:dyDescent="0.3">
      <c r="B2927">
        <v>29053</v>
      </c>
      <c r="C2927">
        <v>3</v>
      </c>
      <c r="D2927">
        <v>2</v>
      </c>
      <c r="E2927">
        <v>3</v>
      </c>
      <c r="F2927">
        <v>19</v>
      </c>
      <c r="G2927">
        <v>6</v>
      </c>
      <c r="H2927" t="s">
        <v>0</v>
      </c>
      <c r="I2927" t="s">
        <v>0</v>
      </c>
      <c r="J2927">
        <v>2</v>
      </c>
      <c r="K2927" s="5" cm="1">
        <f t="array" ref="K2927">IF(AND(C2927=1,OR(J2927=42,J2927=6,J2927=7,J2927=8)),1,
IF(AND(OR(C2927=1,C2927="NA"),OR(J2927=42,J2927=6,J2927=7,J2927=8, J2927="NA")),"NA",
IF(_xlfn.MINIFS(Nested_Ifs[a11],Nested_Ifs[ID],Nested_Ifs[[#This Row],[ID]])&lt;&gt;1,IF(AND(C2927=MIN(_xlfn._xlws.FILTER(Nested_Ifs[a11], Nested_Ifs[ID]=Nested_Ifs[[#This Row],[ID]])), OR(J2927=42,J2927=6,J2927=7,J2927=8)),1,
IF(_xlfn.MINIFS(Nested_Ifs[a11],Nested_Ifs[ID],Nested_Ifs[[#This Row],[ID]])&lt;&gt;1,IF(AND(OR(C2927=MIN(_xlfn._xlws.FILTER(Nested_Ifs[a11], Nested_Ifs[ID]=Nested_Ifs[[#This Row],[ID]])), C2927 = "NA"), OR(J2927=42,J2927=6,J2927=7,J2927=8, J2927 = "NA")),"NA",0),0)),0)))</f>
        <v>0</v>
      </c>
      <c r="L2927">
        <v>2</v>
      </c>
      <c r="M2927">
        <v>2</v>
      </c>
      <c r="N2927" t="s">
        <v>0</v>
      </c>
      <c r="O2927" s="11">
        <f t="shared" si="45"/>
        <v>0</v>
      </c>
    </row>
    <row r="2928" spans="2:15" x14ac:dyDescent="0.3">
      <c r="B2928">
        <v>29053</v>
      </c>
      <c r="C2928">
        <v>4</v>
      </c>
      <c r="D2928">
        <v>2</v>
      </c>
      <c r="E2928">
        <v>3</v>
      </c>
      <c r="F2928">
        <v>11</v>
      </c>
      <c r="G2928" t="s">
        <v>0</v>
      </c>
      <c r="H2928" t="s">
        <v>0</v>
      </c>
      <c r="I2928" t="s">
        <v>0</v>
      </c>
      <c r="J2928" t="s">
        <v>0</v>
      </c>
      <c r="K2928" s="5" cm="1">
        <f t="array" ref="K2928">IF(AND(C2928=1,OR(J2928=42,J2928=6,J2928=7,J2928=8)),1,
IF(AND(OR(C2928=1,C2928="NA"),OR(J2928=42,J2928=6,J2928=7,J2928=8, J2928="NA")),"NA",
IF(_xlfn.MINIFS(Nested_Ifs[a11],Nested_Ifs[ID],Nested_Ifs[[#This Row],[ID]])&lt;&gt;1,IF(AND(C2928=MIN(_xlfn._xlws.FILTER(Nested_Ifs[a11], Nested_Ifs[ID]=Nested_Ifs[[#This Row],[ID]])), OR(J2928=42,J2928=6,J2928=7,J2928=8)),1,
IF(_xlfn.MINIFS(Nested_Ifs[a11],Nested_Ifs[ID],Nested_Ifs[[#This Row],[ID]])&lt;&gt;1,IF(AND(OR(C2928=MIN(_xlfn._xlws.FILTER(Nested_Ifs[a11], Nested_Ifs[ID]=Nested_Ifs[[#This Row],[ID]])), C2928 = "NA"), OR(J2928=42,J2928=6,J2928=7,J2928=8, J2928 = "NA")),"NA",0),0)),0)))</f>
        <v>0</v>
      </c>
      <c r="L2928">
        <v>2</v>
      </c>
      <c r="M2928">
        <v>2</v>
      </c>
      <c r="N2928" t="s">
        <v>0</v>
      </c>
      <c r="O2928" s="11">
        <f t="shared" si="45"/>
        <v>0</v>
      </c>
    </row>
    <row r="2929" spans="2:15" x14ac:dyDescent="0.3">
      <c r="B2929">
        <v>29058</v>
      </c>
      <c r="C2929">
        <v>1</v>
      </c>
      <c r="D2929">
        <v>1</v>
      </c>
      <c r="E2929">
        <v>1</v>
      </c>
      <c r="F2929">
        <v>62</v>
      </c>
      <c r="G2929">
        <v>1</v>
      </c>
      <c r="H2929" t="s">
        <v>0</v>
      </c>
      <c r="I2929" t="s">
        <v>0</v>
      </c>
      <c r="J2929">
        <v>5</v>
      </c>
      <c r="K2929" s="5" cm="1">
        <f t="array" ref="K2929">IF(AND(C2929=1,OR(J2929=42,J2929=6,J2929=7,J2929=8)),1,
IF(AND(OR(C2929=1,C2929="NA"),OR(J2929=42,J2929=6,J2929=7,J2929=8, J2929="NA")),"NA",
IF(_xlfn.MINIFS(Nested_Ifs[a11],Nested_Ifs[ID],Nested_Ifs[[#This Row],[ID]])&lt;&gt;1,IF(AND(C2929=MIN(_xlfn._xlws.FILTER(Nested_Ifs[a11], Nested_Ifs[ID]=Nested_Ifs[[#This Row],[ID]])), OR(J2929=42,J2929=6,J2929=7,J2929=8)),1,
IF(_xlfn.MINIFS(Nested_Ifs[a11],Nested_Ifs[ID],Nested_Ifs[[#This Row],[ID]])&lt;&gt;1,IF(AND(OR(C2929=MIN(_xlfn._xlws.FILTER(Nested_Ifs[a11], Nested_Ifs[ID]=Nested_Ifs[[#This Row],[ID]])), C2929 = "NA"), OR(J2929=42,J2929=6,J2929=7,J2929=8, J2929 = "NA")),"NA",0),0)),0)))</f>
        <v>0</v>
      </c>
      <c r="L2929">
        <v>2</v>
      </c>
      <c r="M2929">
        <v>2</v>
      </c>
      <c r="N2929" t="s">
        <v>0</v>
      </c>
      <c r="O2929" s="11">
        <f t="shared" si="45"/>
        <v>0</v>
      </c>
    </row>
    <row r="2930" spans="2:15" x14ac:dyDescent="0.3">
      <c r="B2930">
        <v>29058</v>
      </c>
      <c r="C2930">
        <v>2</v>
      </c>
      <c r="D2930">
        <v>2</v>
      </c>
      <c r="E2930">
        <v>2</v>
      </c>
      <c r="F2930">
        <v>55</v>
      </c>
      <c r="G2930">
        <v>1</v>
      </c>
      <c r="H2930" t="s">
        <v>0</v>
      </c>
      <c r="I2930" t="s">
        <v>0</v>
      </c>
      <c r="J2930">
        <v>5</v>
      </c>
      <c r="K2930" s="5" cm="1">
        <f t="array" ref="K2930">IF(AND(C2930=1,OR(J2930=42,J2930=6,J2930=7,J2930=8)),1,
IF(AND(OR(C2930=1,C2930="NA"),OR(J2930=42,J2930=6,J2930=7,J2930=8, J2930="NA")),"NA",
IF(_xlfn.MINIFS(Nested_Ifs[a11],Nested_Ifs[ID],Nested_Ifs[[#This Row],[ID]])&lt;&gt;1,IF(AND(C2930=MIN(_xlfn._xlws.FILTER(Nested_Ifs[a11], Nested_Ifs[ID]=Nested_Ifs[[#This Row],[ID]])), OR(J2930=42,J2930=6,J2930=7,J2930=8)),1,
IF(_xlfn.MINIFS(Nested_Ifs[a11],Nested_Ifs[ID],Nested_Ifs[[#This Row],[ID]])&lt;&gt;1,IF(AND(OR(C2930=MIN(_xlfn._xlws.FILTER(Nested_Ifs[a11], Nested_Ifs[ID]=Nested_Ifs[[#This Row],[ID]])), C2930 = "NA"), OR(J2930=42,J2930=6,J2930=7,J2930=8, J2930 = "NA")),"NA",0),0)),0)))</f>
        <v>0</v>
      </c>
      <c r="L2930">
        <v>2</v>
      </c>
      <c r="M2930">
        <v>2</v>
      </c>
      <c r="N2930" t="s">
        <v>0</v>
      </c>
      <c r="O2930" s="11">
        <f t="shared" si="45"/>
        <v>0</v>
      </c>
    </row>
    <row r="2931" spans="2:15" x14ac:dyDescent="0.3">
      <c r="B2931">
        <v>29058</v>
      </c>
      <c r="C2931">
        <v>3</v>
      </c>
      <c r="D2931">
        <v>1</v>
      </c>
      <c r="E2931">
        <v>3</v>
      </c>
      <c r="F2931">
        <v>17</v>
      </c>
      <c r="G2931">
        <v>6</v>
      </c>
      <c r="H2931" t="s">
        <v>0</v>
      </c>
      <c r="I2931" t="s">
        <v>0</v>
      </c>
      <c r="J2931" t="s">
        <v>0</v>
      </c>
      <c r="K2931" s="5" cm="1">
        <f t="array" ref="K2931">IF(AND(C2931=1,OR(J2931=42,J2931=6,J2931=7,J2931=8)),1,
IF(AND(OR(C2931=1,C2931="NA"),OR(J2931=42,J2931=6,J2931=7,J2931=8, J2931="NA")),"NA",
IF(_xlfn.MINIFS(Nested_Ifs[a11],Nested_Ifs[ID],Nested_Ifs[[#This Row],[ID]])&lt;&gt;1,IF(AND(C2931=MIN(_xlfn._xlws.FILTER(Nested_Ifs[a11], Nested_Ifs[ID]=Nested_Ifs[[#This Row],[ID]])), OR(J2931=42,J2931=6,J2931=7,J2931=8)),1,
IF(_xlfn.MINIFS(Nested_Ifs[a11],Nested_Ifs[ID],Nested_Ifs[[#This Row],[ID]])&lt;&gt;1,IF(AND(OR(C2931=MIN(_xlfn._xlws.FILTER(Nested_Ifs[a11], Nested_Ifs[ID]=Nested_Ifs[[#This Row],[ID]])), C2931 = "NA"), OR(J2931=42,J2931=6,J2931=7,J2931=8, J2931 = "NA")),"NA",0),0)),0)))</f>
        <v>0</v>
      </c>
      <c r="L2931">
        <v>2</v>
      </c>
      <c r="M2931">
        <v>2</v>
      </c>
      <c r="N2931" t="s">
        <v>0</v>
      </c>
      <c r="O2931" s="11">
        <f t="shared" si="45"/>
        <v>0</v>
      </c>
    </row>
    <row r="2932" spans="2:15" x14ac:dyDescent="0.3">
      <c r="B2932">
        <v>29059</v>
      </c>
      <c r="C2932">
        <v>1</v>
      </c>
      <c r="D2932">
        <v>1</v>
      </c>
      <c r="E2932">
        <v>1</v>
      </c>
      <c r="F2932">
        <v>47</v>
      </c>
      <c r="G2932">
        <v>1</v>
      </c>
      <c r="H2932" t="s">
        <v>0</v>
      </c>
      <c r="I2932" t="s">
        <v>0</v>
      </c>
      <c r="J2932">
        <v>5</v>
      </c>
      <c r="K2932" s="5" cm="1">
        <f t="array" ref="K2932">IF(AND(C2932=1,OR(J2932=42,J2932=6,J2932=7,J2932=8)),1,
IF(AND(OR(C2932=1,C2932="NA"),OR(J2932=42,J2932=6,J2932=7,J2932=8, J2932="NA")),"NA",
IF(_xlfn.MINIFS(Nested_Ifs[a11],Nested_Ifs[ID],Nested_Ifs[[#This Row],[ID]])&lt;&gt;1,IF(AND(C2932=MIN(_xlfn._xlws.FILTER(Nested_Ifs[a11], Nested_Ifs[ID]=Nested_Ifs[[#This Row],[ID]])), OR(J2932=42,J2932=6,J2932=7,J2932=8)),1,
IF(_xlfn.MINIFS(Nested_Ifs[a11],Nested_Ifs[ID],Nested_Ifs[[#This Row],[ID]])&lt;&gt;1,IF(AND(OR(C2932=MIN(_xlfn._xlws.FILTER(Nested_Ifs[a11], Nested_Ifs[ID]=Nested_Ifs[[#This Row],[ID]])), C2932 = "NA"), OR(J2932=42,J2932=6,J2932=7,J2932=8, J2932 = "NA")),"NA",0),0)),0)))</f>
        <v>0</v>
      </c>
      <c r="L2932">
        <v>2</v>
      </c>
      <c r="M2932">
        <v>2</v>
      </c>
      <c r="N2932" t="s">
        <v>0</v>
      </c>
      <c r="O2932" s="11">
        <f t="shared" si="45"/>
        <v>0</v>
      </c>
    </row>
    <row r="2933" spans="2:15" x14ac:dyDescent="0.3">
      <c r="B2933">
        <v>29059</v>
      </c>
      <c r="C2933">
        <v>2</v>
      </c>
      <c r="D2933">
        <v>2</v>
      </c>
      <c r="E2933">
        <v>2</v>
      </c>
      <c r="F2933">
        <v>41</v>
      </c>
      <c r="G2933">
        <v>1</v>
      </c>
      <c r="H2933" t="s">
        <v>0</v>
      </c>
      <c r="I2933" t="s">
        <v>0</v>
      </c>
      <c r="J2933">
        <v>5</v>
      </c>
      <c r="K2933" s="5" cm="1">
        <f t="array" ref="K2933">IF(AND(C2933=1,OR(J2933=42,J2933=6,J2933=7,J2933=8)),1,
IF(AND(OR(C2933=1,C2933="NA"),OR(J2933=42,J2933=6,J2933=7,J2933=8, J2933="NA")),"NA",
IF(_xlfn.MINIFS(Nested_Ifs[a11],Nested_Ifs[ID],Nested_Ifs[[#This Row],[ID]])&lt;&gt;1,IF(AND(C2933=MIN(_xlfn._xlws.FILTER(Nested_Ifs[a11], Nested_Ifs[ID]=Nested_Ifs[[#This Row],[ID]])), OR(J2933=42,J2933=6,J2933=7,J2933=8)),1,
IF(_xlfn.MINIFS(Nested_Ifs[a11],Nested_Ifs[ID],Nested_Ifs[[#This Row],[ID]])&lt;&gt;1,IF(AND(OR(C2933=MIN(_xlfn._xlws.FILTER(Nested_Ifs[a11], Nested_Ifs[ID]=Nested_Ifs[[#This Row],[ID]])), C2933 = "NA"), OR(J2933=42,J2933=6,J2933=7,J2933=8, J2933 = "NA")),"NA",0),0)),0)))</f>
        <v>0</v>
      </c>
      <c r="L2933">
        <v>2</v>
      </c>
      <c r="M2933">
        <v>2</v>
      </c>
      <c r="N2933" t="s">
        <v>0</v>
      </c>
      <c r="O2933" s="11">
        <f t="shared" si="45"/>
        <v>0</v>
      </c>
    </row>
    <row r="2934" spans="2:15" x14ac:dyDescent="0.3">
      <c r="B2934">
        <v>29059</v>
      </c>
      <c r="C2934">
        <v>3</v>
      </c>
      <c r="D2934">
        <v>2</v>
      </c>
      <c r="E2934">
        <v>3</v>
      </c>
      <c r="F2934">
        <v>20</v>
      </c>
      <c r="G2934">
        <v>6</v>
      </c>
      <c r="H2934" t="s">
        <v>0</v>
      </c>
      <c r="I2934" t="s">
        <v>0</v>
      </c>
      <c r="J2934">
        <v>5</v>
      </c>
      <c r="K2934" s="5" cm="1">
        <f t="array" ref="K2934">IF(AND(C2934=1,OR(J2934=42,J2934=6,J2934=7,J2934=8)),1,
IF(AND(OR(C2934=1,C2934="NA"),OR(J2934=42,J2934=6,J2934=7,J2934=8, J2934="NA")),"NA",
IF(_xlfn.MINIFS(Nested_Ifs[a11],Nested_Ifs[ID],Nested_Ifs[[#This Row],[ID]])&lt;&gt;1,IF(AND(C2934=MIN(_xlfn._xlws.FILTER(Nested_Ifs[a11], Nested_Ifs[ID]=Nested_Ifs[[#This Row],[ID]])), OR(J2934=42,J2934=6,J2934=7,J2934=8)),1,
IF(_xlfn.MINIFS(Nested_Ifs[a11],Nested_Ifs[ID],Nested_Ifs[[#This Row],[ID]])&lt;&gt;1,IF(AND(OR(C2934=MIN(_xlfn._xlws.FILTER(Nested_Ifs[a11], Nested_Ifs[ID]=Nested_Ifs[[#This Row],[ID]])), C2934 = "NA"), OR(J2934=42,J2934=6,J2934=7,J2934=8, J2934 = "NA")),"NA",0),0)),0)))</f>
        <v>0</v>
      </c>
      <c r="L2934">
        <v>2</v>
      </c>
      <c r="M2934">
        <v>2</v>
      </c>
      <c r="N2934" t="s">
        <v>0</v>
      </c>
      <c r="O2934" s="11">
        <f t="shared" si="45"/>
        <v>0</v>
      </c>
    </row>
    <row r="2935" spans="2:15" x14ac:dyDescent="0.3">
      <c r="B2935">
        <v>29059</v>
      </c>
      <c r="C2935">
        <v>4</v>
      </c>
      <c r="D2935">
        <v>1</v>
      </c>
      <c r="E2935">
        <v>3</v>
      </c>
      <c r="F2935">
        <v>11</v>
      </c>
      <c r="G2935" t="s">
        <v>0</v>
      </c>
      <c r="H2935" t="s">
        <v>0</v>
      </c>
      <c r="I2935" t="s">
        <v>0</v>
      </c>
      <c r="J2935" t="s">
        <v>0</v>
      </c>
      <c r="K2935" s="5" cm="1">
        <f t="array" ref="K2935">IF(AND(C2935=1,OR(J2935=42,J2935=6,J2935=7,J2935=8)),1,
IF(AND(OR(C2935=1,C2935="NA"),OR(J2935=42,J2935=6,J2935=7,J2935=8, J2935="NA")),"NA",
IF(_xlfn.MINIFS(Nested_Ifs[a11],Nested_Ifs[ID],Nested_Ifs[[#This Row],[ID]])&lt;&gt;1,IF(AND(C2935=MIN(_xlfn._xlws.FILTER(Nested_Ifs[a11], Nested_Ifs[ID]=Nested_Ifs[[#This Row],[ID]])), OR(J2935=42,J2935=6,J2935=7,J2935=8)),1,
IF(_xlfn.MINIFS(Nested_Ifs[a11],Nested_Ifs[ID],Nested_Ifs[[#This Row],[ID]])&lt;&gt;1,IF(AND(OR(C2935=MIN(_xlfn._xlws.FILTER(Nested_Ifs[a11], Nested_Ifs[ID]=Nested_Ifs[[#This Row],[ID]])), C2935 = "NA"), OR(J2935=42,J2935=6,J2935=7,J2935=8, J2935 = "NA")),"NA",0),0)),0)))</f>
        <v>0</v>
      </c>
      <c r="L2935">
        <v>2</v>
      </c>
      <c r="M2935">
        <v>2</v>
      </c>
      <c r="N2935" t="s">
        <v>0</v>
      </c>
      <c r="O2935" s="11">
        <f t="shared" si="45"/>
        <v>0</v>
      </c>
    </row>
    <row r="2936" spans="2:15" x14ac:dyDescent="0.3">
      <c r="B2936">
        <v>29059</v>
      </c>
      <c r="C2936">
        <v>5</v>
      </c>
      <c r="D2936">
        <v>1</v>
      </c>
      <c r="E2936">
        <v>3</v>
      </c>
      <c r="F2936">
        <v>11</v>
      </c>
      <c r="G2936" t="s">
        <v>0</v>
      </c>
      <c r="H2936" t="s">
        <v>0</v>
      </c>
      <c r="I2936" t="s">
        <v>0</v>
      </c>
      <c r="J2936" t="s">
        <v>0</v>
      </c>
      <c r="K2936" s="5" cm="1">
        <f t="array" ref="K2936">IF(AND(C2936=1,OR(J2936=42,J2936=6,J2936=7,J2936=8)),1,
IF(AND(OR(C2936=1,C2936="NA"),OR(J2936=42,J2936=6,J2936=7,J2936=8, J2936="NA")),"NA",
IF(_xlfn.MINIFS(Nested_Ifs[a11],Nested_Ifs[ID],Nested_Ifs[[#This Row],[ID]])&lt;&gt;1,IF(AND(C2936=MIN(_xlfn._xlws.FILTER(Nested_Ifs[a11], Nested_Ifs[ID]=Nested_Ifs[[#This Row],[ID]])), OR(J2936=42,J2936=6,J2936=7,J2936=8)),1,
IF(_xlfn.MINIFS(Nested_Ifs[a11],Nested_Ifs[ID],Nested_Ifs[[#This Row],[ID]])&lt;&gt;1,IF(AND(OR(C2936=MIN(_xlfn._xlws.FILTER(Nested_Ifs[a11], Nested_Ifs[ID]=Nested_Ifs[[#This Row],[ID]])), C2936 = "NA"), OR(J2936=42,J2936=6,J2936=7,J2936=8, J2936 = "NA")),"NA",0),0)),0)))</f>
        <v>0</v>
      </c>
      <c r="L2936">
        <v>2</v>
      </c>
      <c r="M2936">
        <v>2</v>
      </c>
      <c r="N2936" t="s">
        <v>0</v>
      </c>
      <c r="O2936" s="11">
        <f t="shared" si="45"/>
        <v>0</v>
      </c>
    </row>
    <row r="2937" spans="2:15" x14ac:dyDescent="0.3">
      <c r="B2937">
        <v>29060</v>
      </c>
      <c r="C2937">
        <v>1</v>
      </c>
      <c r="D2937">
        <v>1</v>
      </c>
      <c r="E2937">
        <v>1</v>
      </c>
      <c r="F2937">
        <v>54</v>
      </c>
      <c r="G2937">
        <v>1</v>
      </c>
      <c r="H2937" t="s">
        <v>0</v>
      </c>
      <c r="I2937" t="s">
        <v>0</v>
      </c>
      <c r="J2937">
        <v>3</v>
      </c>
      <c r="K2937" s="5" cm="1">
        <f t="array" ref="K2937">IF(AND(C2937=1,OR(J2937=42,J2937=6,J2937=7,J2937=8)),1,
IF(AND(OR(C2937=1,C2937="NA"),OR(J2937=42,J2937=6,J2937=7,J2937=8, J2937="NA")),"NA",
IF(_xlfn.MINIFS(Nested_Ifs[a11],Nested_Ifs[ID],Nested_Ifs[[#This Row],[ID]])&lt;&gt;1,IF(AND(C2937=MIN(_xlfn._xlws.FILTER(Nested_Ifs[a11], Nested_Ifs[ID]=Nested_Ifs[[#This Row],[ID]])), OR(J2937=42,J2937=6,J2937=7,J2937=8)),1,
IF(_xlfn.MINIFS(Nested_Ifs[a11],Nested_Ifs[ID],Nested_Ifs[[#This Row],[ID]])&lt;&gt;1,IF(AND(OR(C2937=MIN(_xlfn._xlws.FILTER(Nested_Ifs[a11], Nested_Ifs[ID]=Nested_Ifs[[#This Row],[ID]])), C2937 = "NA"), OR(J2937=42,J2937=6,J2937=7,J2937=8, J2937 = "NA")),"NA",0),0)),0)))</f>
        <v>0</v>
      </c>
      <c r="L2937">
        <v>2</v>
      </c>
      <c r="M2937">
        <v>2</v>
      </c>
      <c r="N2937" t="s">
        <v>0</v>
      </c>
      <c r="O2937" s="11">
        <f t="shared" si="45"/>
        <v>0</v>
      </c>
    </row>
    <row r="2938" spans="2:15" x14ac:dyDescent="0.3">
      <c r="B2938">
        <v>29060</v>
      </c>
      <c r="C2938">
        <v>2</v>
      </c>
      <c r="D2938">
        <v>2</v>
      </c>
      <c r="E2938">
        <v>2</v>
      </c>
      <c r="F2938">
        <v>50</v>
      </c>
      <c r="G2938">
        <v>1</v>
      </c>
      <c r="H2938" t="s">
        <v>0</v>
      </c>
      <c r="I2938" t="s">
        <v>0</v>
      </c>
      <c r="J2938">
        <v>1</v>
      </c>
      <c r="K2938" s="5" cm="1">
        <f t="array" ref="K2938">IF(AND(C2938=1,OR(J2938=42,J2938=6,J2938=7,J2938=8)),1,
IF(AND(OR(C2938=1,C2938="NA"),OR(J2938=42,J2938=6,J2938=7,J2938=8, J2938="NA")),"NA",
IF(_xlfn.MINIFS(Nested_Ifs[a11],Nested_Ifs[ID],Nested_Ifs[[#This Row],[ID]])&lt;&gt;1,IF(AND(C2938=MIN(_xlfn._xlws.FILTER(Nested_Ifs[a11], Nested_Ifs[ID]=Nested_Ifs[[#This Row],[ID]])), OR(J2938=42,J2938=6,J2938=7,J2938=8)),1,
IF(_xlfn.MINIFS(Nested_Ifs[a11],Nested_Ifs[ID],Nested_Ifs[[#This Row],[ID]])&lt;&gt;1,IF(AND(OR(C2938=MIN(_xlfn._xlws.FILTER(Nested_Ifs[a11], Nested_Ifs[ID]=Nested_Ifs[[#This Row],[ID]])), C2938 = "NA"), OR(J2938=42,J2938=6,J2938=7,J2938=8, J2938 = "NA")),"NA",0),0)),0)))</f>
        <v>0</v>
      </c>
      <c r="L2938">
        <v>2</v>
      </c>
      <c r="M2938">
        <v>2</v>
      </c>
      <c r="N2938" t="s">
        <v>0</v>
      </c>
      <c r="O2938" s="11">
        <f t="shared" si="45"/>
        <v>0</v>
      </c>
    </row>
    <row r="2939" spans="2:15" x14ac:dyDescent="0.3">
      <c r="B2939">
        <v>29060</v>
      </c>
      <c r="C2939">
        <v>3</v>
      </c>
      <c r="D2939">
        <v>1</v>
      </c>
      <c r="E2939">
        <v>3</v>
      </c>
      <c r="F2939">
        <v>24</v>
      </c>
      <c r="G2939">
        <v>6</v>
      </c>
      <c r="H2939" t="s">
        <v>0</v>
      </c>
      <c r="I2939" t="s">
        <v>0</v>
      </c>
      <c r="J2939">
        <v>2</v>
      </c>
      <c r="K2939" s="5" cm="1">
        <f t="array" ref="K2939">IF(AND(C2939=1,OR(J2939=42,J2939=6,J2939=7,J2939=8)),1,
IF(AND(OR(C2939=1,C2939="NA"),OR(J2939=42,J2939=6,J2939=7,J2939=8, J2939="NA")),"NA",
IF(_xlfn.MINIFS(Nested_Ifs[a11],Nested_Ifs[ID],Nested_Ifs[[#This Row],[ID]])&lt;&gt;1,IF(AND(C2939=MIN(_xlfn._xlws.FILTER(Nested_Ifs[a11], Nested_Ifs[ID]=Nested_Ifs[[#This Row],[ID]])), OR(J2939=42,J2939=6,J2939=7,J2939=8)),1,
IF(_xlfn.MINIFS(Nested_Ifs[a11],Nested_Ifs[ID],Nested_Ifs[[#This Row],[ID]])&lt;&gt;1,IF(AND(OR(C2939=MIN(_xlfn._xlws.FILTER(Nested_Ifs[a11], Nested_Ifs[ID]=Nested_Ifs[[#This Row],[ID]])), C2939 = "NA"), OR(J2939=42,J2939=6,J2939=7,J2939=8, J2939 = "NA")),"NA",0),0)),0)))</f>
        <v>0</v>
      </c>
      <c r="L2939">
        <v>2</v>
      </c>
      <c r="M2939">
        <v>2</v>
      </c>
      <c r="N2939" t="s">
        <v>0</v>
      </c>
      <c r="O2939" s="11">
        <f t="shared" si="45"/>
        <v>0</v>
      </c>
    </row>
    <row r="2940" spans="2:15" x14ac:dyDescent="0.3">
      <c r="B2940">
        <v>29060</v>
      </c>
      <c r="C2940">
        <v>4</v>
      </c>
      <c r="D2940">
        <v>1</v>
      </c>
      <c r="E2940">
        <v>3</v>
      </c>
      <c r="F2940">
        <v>20</v>
      </c>
      <c r="G2940">
        <v>6</v>
      </c>
      <c r="H2940" t="s">
        <v>0</v>
      </c>
      <c r="I2940" t="s">
        <v>0</v>
      </c>
      <c r="J2940">
        <v>5</v>
      </c>
      <c r="K2940" s="5" cm="1">
        <f t="array" ref="K2940">IF(AND(C2940=1,OR(J2940=42,J2940=6,J2940=7,J2940=8)),1,
IF(AND(OR(C2940=1,C2940="NA"),OR(J2940=42,J2940=6,J2940=7,J2940=8, J2940="NA")),"NA",
IF(_xlfn.MINIFS(Nested_Ifs[a11],Nested_Ifs[ID],Nested_Ifs[[#This Row],[ID]])&lt;&gt;1,IF(AND(C2940=MIN(_xlfn._xlws.FILTER(Nested_Ifs[a11], Nested_Ifs[ID]=Nested_Ifs[[#This Row],[ID]])), OR(J2940=42,J2940=6,J2940=7,J2940=8)),1,
IF(_xlfn.MINIFS(Nested_Ifs[a11],Nested_Ifs[ID],Nested_Ifs[[#This Row],[ID]])&lt;&gt;1,IF(AND(OR(C2940=MIN(_xlfn._xlws.FILTER(Nested_Ifs[a11], Nested_Ifs[ID]=Nested_Ifs[[#This Row],[ID]])), C2940 = "NA"), OR(J2940=42,J2940=6,J2940=7,J2940=8, J2940 = "NA")),"NA",0),0)),0)))</f>
        <v>0</v>
      </c>
      <c r="L2940">
        <v>2</v>
      </c>
      <c r="M2940">
        <v>2</v>
      </c>
      <c r="N2940" t="s">
        <v>0</v>
      </c>
      <c r="O2940" s="11">
        <f t="shared" si="45"/>
        <v>0</v>
      </c>
    </row>
    <row r="2941" spans="2:15" x14ac:dyDescent="0.3">
      <c r="B2941">
        <v>29060</v>
      </c>
      <c r="C2941">
        <v>5</v>
      </c>
      <c r="D2941">
        <v>1</v>
      </c>
      <c r="E2941">
        <v>3</v>
      </c>
      <c r="F2941">
        <v>18</v>
      </c>
      <c r="G2941">
        <v>6</v>
      </c>
      <c r="H2941" t="s">
        <v>0</v>
      </c>
      <c r="I2941" t="s">
        <v>0</v>
      </c>
      <c r="J2941">
        <v>5</v>
      </c>
      <c r="K2941" s="5" cm="1">
        <f t="array" ref="K2941">IF(AND(C2941=1,OR(J2941=42,J2941=6,J2941=7,J2941=8)),1,
IF(AND(OR(C2941=1,C2941="NA"),OR(J2941=42,J2941=6,J2941=7,J2941=8, J2941="NA")),"NA",
IF(_xlfn.MINIFS(Nested_Ifs[a11],Nested_Ifs[ID],Nested_Ifs[[#This Row],[ID]])&lt;&gt;1,IF(AND(C2941=MIN(_xlfn._xlws.FILTER(Nested_Ifs[a11], Nested_Ifs[ID]=Nested_Ifs[[#This Row],[ID]])), OR(J2941=42,J2941=6,J2941=7,J2941=8)),1,
IF(_xlfn.MINIFS(Nested_Ifs[a11],Nested_Ifs[ID],Nested_Ifs[[#This Row],[ID]])&lt;&gt;1,IF(AND(OR(C2941=MIN(_xlfn._xlws.FILTER(Nested_Ifs[a11], Nested_Ifs[ID]=Nested_Ifs[[#This Row],[ID]])), C2941 = "NA"), OR(J2941=42,J2941=6,J2941=7,J2941=8, J2941 = "NA")),"NA",0),0)),0)))</f>
        <v>0</v>
      </c>
      <c r="L2941">
        <v>2</v>
      </c>
      <c r="M2941">
        <v>2</v>
      </c>
      <c r="N2941" t="s">
        <v>0</v>
      </c>
      <c r="O2941" s="11">
        <f t="shared" si="45"/>
        <v>0</v>
      </c>
    </row>
    <row r="2942" spans="2:15" x14ac:dyDescent="0.3">
      <c r="B2942">
        <v>29061</v>
      </c>
      <c r="C2942">
        <v>1</v>
      </c>
      <c r="D2942">
        <v>1</v>
      </c>
      <c r="E2942">
        <v>1</v>
      </c>
      <c r="F2942">
        <v>56</v>
      </c>
      <c r="G2942">
        <v>1</v>
      </c>
      <c r="H2942" t="s">
        <v>0</v>
      </c>
      <c r="I2942" t="s">
        <v>0</v>
      </c>
      <c r="J2942">
        <v>42</v>
      </c>
      <c r="K2942" s="5" cm="1">
        <f t="array" ref="K2942">IF(AND(C2942=1,OR(J2942=42,J2942=6,J2942=7,J2942=8)),1,
IF(AND(OR(C2942=1,C2942="NA"),OR(J2942=42,J2942=6,J2942=7,J2942=8, J2942="NA")),"NA",
IF(_xlfn.MINIFS(Nested_Ifs[a11],Nested_Ifs[ID],Nested_Ifs[[#This Row],[ID]])&lt;&gt;1,IF(AND(C2942=MIN(_xlfn._xlws.FILTER(Nested_Ifs[a11], Nested_Ifs[ID]=Nested_Ifs[[#This Row],[ID]])), OR(J2942=42,J2942=6,J2942=7,J2942=8)),1,
IF(_xlfn.MINIFS(Nested_Ifs[a11],Nested_Ifs[ID],Nested_Ifs[[#This Row],[ID]])&lt;&gt;1,IF(AND(OR(C2942=MIN(_xlfn._xlws.FILTER(Nested_Ifs[a11], Nested_Ifs[ID]=Nested_Ifs[[#This Row],[ID]])), C2942 = "NA"), OR(J2942=42,J2942=6,J2942=7,J2942=8, J2942 = "NA")),"NA",0),0)),0)))</f>
        <v>1</v>
      </c>
      <c r="L2942">
        <v>2</v>
      </c>
      <c r="M2942">
        <v>2</v>
      </c>
      <c r="N2942" t="s">
        <v>0</v>
      </c>
      <c r="O2942" s="11">
        <f t="shared" si="45"/>
        <v>0</v>
      </c>
    </row>
    <row r="2943" spans="2:15" x14ac:dyDescent="0.3">
      <c r="B2943">
        <v>29061</v>
      </c>
      <c r="C2943">
        <v>2</v>
      </c>
      <c r="D2943">
        <v>2</v>
      </c>
      <c r="E2943">
        <v>2</v>
      </c>
      <c r="F2943">
        <v>50</v>
      </c>
      <c r="G2943">
        <v>1</v>
      </c>
      <c r="H2943" t="s">
        <v>0</v>
      </c>
      <c r="I2943" t="s">
        <v>0</v>
      </c>
      <c r="J2943">
        <v>5</v>
      </c>
      <c r="K2943" s="5" cm="1">
        <f t="array" ref="K2943">IF(AND(C2943=1,OR(J2943=42,J2943=6,J2943=7,J2943=8)),1,
IF(AND(OR(C2943=1,C2943="NA"),OR(J2943=42,J2943=6,J2943=7,J2943=8, J2943="NA")),"NA",
IF(_xlfn.MINIFS(Nested_Ifs[a11],Nested_Ifs[ID],Nested_Ifs[[#This Row],[ID]])&lt;&gt;1,IF(AND(C2943=MIN(_xlfn._xlws.FILTER(Nested_Ifs[a11], Nested_Ifs[ID]=Nested_Ifs[[#This Row],[ID]])), OR(J2943=42,J2943=6,J2943=7,J2943=8)),1,
IF(_xlfn.MINIFS(Nested_Ifs[a11],Nested_Ifs[ID],Nested_Ifs[[#This Row],[ID]])&lt;&gt;1,IF(AND(OR(C2943=MIN(_xlfn._xlws.FILTER(Nested_Ifs[a11], Nested_Ifs[ID]=Nested_Ifs[[#This Row],[ID]])), C2943 = "NA"), OR(J2943=42,J2943=6,J2943=7,J2943=8, J2943 = "NA")),"NA",0),0)),0)))</f>
        <v>0</v>
      </c>
      <c r="L2943">
        <v>2</v>
      </c>
      <c r="M2943">
        <v>2</v>
      </c>
      <c r="N2943" t="s">
        <v>0</v>
      </c>
      <c r="O2943" s="11">
        <f t="shared" si="45"/>
        <v>0</v>
      </c>
    </row>
    <row r="2944" spans="2:15" x14ac:dyDescent="0.3">
      <c r="B2944">
        <v>29061</v>
      </c>
      <c r="C2944">
        <v>3</v>
      </c>
      <c r="D2944">
        <v>1</v>
      </c>
      <c r="E2944">
        <v>3</v>
      </c>
      <c r="F2944">
        <v>13</v>
      </c>
      <c r="G2944" t="s">
        <v>0</v>
      </c>
      <c r="H2944" t="s">
        <v>0</v>
      </c>
      <c r="I2944" t="s">
        <v>0</v>
      </c>
      <c r="J2944" t="s">
        <v>0</v>
      </c>
      <c r="K2944" s="5" cm="1">
        <f t="array" ref="K2944">IF(AND(C2944=1,OR(J2944=42,J2944=6,J2944=7,J2944=8)),1,
IF(AND(OR(C2944=1,C2944="NA"),OR(J2944=42,J2944=6,J2944=7,J2944=8, J2944="NA")),"NA",
IF(_xlfn.MINIFS(Nested_Ifs[a11],Nested_Ifs[ID],Nested_Ifs[[#This Row],[ID]])&lt;&gt;1,IF(AND(C2944=MIN(_xlfn._xlws.FILTER(Nested_Ifs[a11], Nested_Ifs[ID]=Nested_Ifs[[#This Row],[ID]])), OR(J2944=42,J2944=6,J2944=7,J2944=8)),1,
IF(_xlfn.MINIFS(Nested_Ifs[a11],Nested_Ifs[ID],Nested_Ifs[[#This Row],[ID]])&lt;&gt;1,IF(AND(OR(C2944=MIN(_xlfn._xlws.FILTER(Nested_Ifs[a11], Nested_Ifs[ID]=Nested_Ifs[[#This Row],[ID]])), C2944 = "NA"), OR(J2944=42,J2944=6,J2944=7,J2944=8, J2944 = "NA")),"NA",0),0)),0)))</f>
        <v>0</v>
      </c>
      <c r="L2944">
        <v>2</v>
      </c>
      <c r="M2944">
        <v>2</v>
      </c>
      <c r="N2944" t="s">
        <v>0</v>
      </c>
      <c r="O2944" s="11">
        <f t="shared" si="45"/>
        <v>0</v>
      </c>
    </row>
    <row r="2945" spans="2:15" x14ac:dyDescent="0.3">
      <c r="B2945">
        <v>29061</v>
      </c>
      <c r="C2945">
        <v>4</v>
      </c>
      <c r="D2945">
        <v>1</v>
      </c>
      <c r="E2945">
        <v>3</v>
      </c>
      <c r="F2945">
        <v>7</v>
      </c>
      <c r="G2945" t="s">
        <v>0</v>
      </c>
      <c r="H2945" t="s">
        <v>0</v>
      </c>
      <c r="I2945" t="s">
        <v>0</v>
      </c>
      <c r="J2945" t="s">
        <v>0</v>
      </c>
      <c r="K2945" s="5" cm="1">
        <f t="array" ref="K2945">IF(AND(C2945=1,OR(J2945=42,J2945=6,J2945=7,J2945=8)),1,
IF(AND(OR(C2945=1,C2945="NA"),OR(J2945=42,J2945=6,J2945=7,J2945=8, J2945="NA")),"NA",
IF(_xlfn.MINIFS(Nested_Ifs[a11],Nested_Ifs[ID],Nested_Ifs[[#This Row],[ID]])&lt;&gt;1,IF(AND(C2945=MIN(_xlfn._xlws.FILTER(Nested_Ifs[a11], Nested_Ifs[ID]=Nested_Ifs[[#This Row],[ID]])), OR(J2945=42,J2945=6,J2945=7,J2945=8)),1,
IF(_xlfn.MINIFS(Nested_Ifs[a11],Nested_Ifs[ID],Nested_Ifs[[#This Row],[ID]])&lt;&gt;1,IF(AND(OR(C2945=MIN(_xlfn._xlws.FILTER(Nested_Ifs[a11], Nested_Ifs[ID]=Nested_Ifs[[#This Row],[ID]])), C2945 = "NA"), OR(J2945=42,J2945=6,J2945=7,J2945=8, J2945 = "NA")),"NA",0),0)),0)))</f>
        <v>0</v>
      </c>
      <c r="L2945">
        <v>2</v>
      </c>
      <c r="M2945">
        <v>2</v>
      </c>
      <c r="N2945" t="s">
        <v>0</v>
      </c>
      <c r="O2945" s="11">
        <f t="shared" si="45"/>
        <v>0</v>
      </c>
    </row>
    <row r="2946" spans="2:15" x14ac:dyDescent="0.3">
      <c r="B2946">
        <v>29062</v>
      </c>
      <c r="C2946">
        <v>1</v>
      </c>
      <c r="D2946">
        <v>1</v>
      </c>
      <c r="E2946">
        <v>1</v>
      </c>
      <c r="F2946">
        <v>53</v>
      </c>
      <c r="G2946">
        <v>1</v>
      </c>
      <c r="H2946" t="s">
        <v>0</v>
      </c>
      <c r="I2946" t="s">
        <v>0</v>
      </c>
      <c r="J2946">
        <v>42</v>
      </c>
      <c r="K2946" s="5" cm="1">
        <f t="array" ref="K2946">IF(AND(C2946=1,OR(J2946=42,J2946=6,J2946=7,J2946=8)),1,
IF(AND(OR(C2946=1,C2946="NA"),OR(J2946=42,J2946=6,J2946=7,J2946=8, J2946="NA")),"NA",
IF(_xlfn.MINIFS(Nested_Ifs[a11],Nested_Ifs[ID],Nested_Ifs[[#This Row],[ID]])&lt;&gt;1,IF(AND(C2946=MIN(_xlfn._xlws.FILTER(Nested_Ifs[a11], Nested_Ifs[ID]=Nested_Ifs[[#This Row],[ID]])), OR(J2946=42,J2946=6,J2946=7,J2946=8)),1,
IF(_xlfn.MINIFS(Nested_Ifs[a11],Nested_Ifs[ID],Nested_Ifs[[#This Row],[ID]])&lt;&gt;1,IF(AND(OR(C2946=MIN(_xlfn._xlws.FILTER(Nested_Ifs[a11], Nested_Ifs[ID]=Nested_Ifs[[#This Row],[ID]])), C2946 = "NA"), OR(J2946=42,J2946=6,J2946=7,J2946=8, J2946 = "NA")),"NA",0),0)),0)))</f>
        <v>1</v>
      </c>
      <c r="L2946">
        <v>2</v>
      </c>
      <c r="M2946">
        <v>2</v>
      </c>
      <c r="N2946" t="s">
        <v>0</v>
      </c>
      <c r="O2946" s="11">
        <f t="shared" si="45"/>
        <v>0</v>
      </c>
    </row>
    <row r="2947" spans="2:15" x14ac:dyDescent="0.3">
      <c r="B2947">
        <v>29062</v>
      </c>
      <c r="C2947">
        <v>2</v>
      </c>
      <c r="D2947">
        <v>2</v>
      </c>
      <c r="E2947">
        <v>2</v>
      </c>
      <c r="F2947">
        <v>51</v>
      </c>
      <c r="G2947">
        <v>1</v>
      </c>
      <c r="H2947" t="s">
        <v>0</v>
      </c>
      <c r="I2947" t="s">
        <v>0</v>
      </c>
      <c r="J2947">
        <v>42</v>
      </c>
      <c r="K2947" s="5" cm="1">
        <f t="array" ref="K2947">IF(AND(C2947=1,OR(J2947=42,J2947=6,J2947=7,J2947=8)),1,
IF(AND(OR(C2947=1,C2947="NA"),OR(J2947=42,J2947=6,J2947=7,J2947=8, J2947="NA")),"NA",
IF(_xlfn.MINIFS(Nested_Ifs[a11],Nested_Ifs[ID],Nested_Ifs[[#This Row],[ID]])&lt;&gt;1,IF(AND(C2947=MIN(_xlfn._xlws.FILTER(Nested_Ifs[a11], Nested_Ifs[ID]=Nested_Ifs[[#This Row],[ID]])), OR(J2947=42,J2947=6,J2947=7,J2947=8)),1,
IF(_xlfn.MINIFS(Nested_Ifs[a11],Nested_Ifs[ID],Nested_Ifs[[#This Row],[ID]])&lt;&gt;1,IF(AND(OR(C2947=MIN(_xlfn._xlws.FILTER(Nested_Ifs[a11], Nested_Ifs[ID]=Nested_Ifs[[#This Row],[ID]])), C2947 = "NA"), OR(J2947=42,J2947=6,J2947=7,J2947=8, J2947 = "NA")),"NA",0),0)),0)))</f>
        <v>0</v>
      </c>
      <c r="L2947">
        <v>2</v>
      </c>
      <c r="M2947">
        <v>2</v>
      </c>
      <c r="N2947" t="s">
        <v>0</v>
      </c>
      <c r="O2947" s="11">
        <f t="shared" si="45"/>
        <v>0</v>
      </c>
    </row>
    <row r="2948" spans="2:15" x14ac:dyDescent="0.3">
      <c r="B2948">
        <v>29062</v>
      </c>
      <c r="C2948">
        <v>4</v>
      </c>
      <c r="D2948">
        <v>2</v>
      </c>
      <c r="E2948">
        <v>3</v>
      </c>
      <c r="F2948">
        <v>17</v>
      </c>
      <c r="G2948">
        <v>6</v>
      </c>
      <c r="H2948" t="s">
        <v>0</v>
      </c>
      <c r="I2948" t="s">
        <v>0</v>
      </c>
      <c r="J2948">
        <v>5</v>
      </c>
      <c r="K2948" s="5" cm="1">
        <f t="array" ref="K2948">IF(AND(C2948=1,OR(J2948=42,J2948=6,J2948=7,J2948=8)),1,
IF(AND(OR(C2948=1,C2948="NA"),OR(J2948=42,J2948=6,J2948=7,J2948=8, J2948="NA")),"NA",
IF(_xlfn.MINIFS(Nested_Ifs[a11],Nested_Ifs[ID],Nested_Ifs[[#This Row],[ID]])&lt;&gt;1,IF(AND(C2948=MIN(_xlfn._xlws.FILTER(Nested_Ifs[a11], Nested_Ifs[ID]=Nested_Ifs[[#This Row],[ID]])), OR(J2948=42,J2948=6,J2948=7,J2948=8)),1,
IF(_xlfn.MINIFS(Nested_Ifs[a11],Nested_Ifs[ID],Nested_Ifs[[#This Row],[ID]])&lt;&gt;1,IF(AND(OR(C2948=MIN(_xlfn._xlws.FILTER(Nested_Ifs[a11], Nested_Ifs[ID]=Nested_Ifs[[#This Row],[ID]])), C2948 = "NA"), OR(J2948=42,J2948=6,J2948=7,J2948=8, J2948 = "NA")),"NA",0),0)),0)))</f>
        <v>0</v>
      </c>
      <c r="L2948">
        <v>2</v>
      </c>
      <c r="M2948">
        <v>2</v>
      </c>
      <c r="N2948" t="s">
        <v>0</v>
      </c>
      <c r="O2948" s="11">
        <f t="shared" si="45"/>
        <v>0</v>
      </c>
    </row>
    <row r="2949" spans="2:15" x14ac:dyDescent="0.3">
      <c r="B2949">
        <v>29062</v>
      </c>
      <c r="C2949">
        <v>5</v>
      </c>
      <c r="D2949">
        <v>2</v>
      </c>
      <c r="E2949">
        <v>3</v>
      </c>
      <c r="F2949">
        <v>12</v>
      </c>
      <c r="G2949" t="s">
        <v>0</v>
      </c>
      <c r="H2949" t="s">
        <v>0</v>
      </c>
      <c r="I2949" t="s">
        <v>0</v>
      </c>
      <c r="J2949" t="s">
        <v>0</v>
      </c>
      <c r="K2949" s="5" cm="1">
        <f t="array" ref="K2949">IF(AND(C2949=1,OR(J2949=42,J2949=6,J2949=7,J2949=8)),1,
IF(AND(OR(C2949=1,C2949="NA"),OR(J2949=42,J2949=6,J2949=7,J2949=8, J2949="NA")),"NA",
IF(_xlfn.MINIFS(Nested_Ifs[a11],Nested_Ifs[ID],Nested_Ifs[[#This Row],[ID]])&lt;&gt;1,IF(AND(C2949=MIN(_xlfn._xlws.FILTER(Nested_Ifs[a11], Nested_Ifs[ID]=Nested_Ifs[[#This Row],[ID]])), OR(J2949=42,J2949=6,J2949=7,J2949=8)),1,
IF(_xlfn.MINIFS(Nested_Ifs[a11],Nested_Ifs[ID],Nested_Ifs[[#This Row],[ID]])&lt;&gt;1,IF(AND(OR(C2949=MIN(_xlfn._xlws.FILTER(Nested_Ifs[a11], Nested_Ifs[ID]=Nested_Ifs[[#This Row],[ID]])), C2949 = "NA"), OR(J2949=42,J2949=6,J2949=7,J2949=8, J2949 = "NA")),"NA",0),0)),0)))</f>
        <v>0</v>
      </c>
      <c r="L2949">
        <v>2</v>
      </c>
      <c r="M2949">
        <v>2</v>
      </c>
      <c r="N2949" t="s">
        <v>0</v>
      </c>
      <c r="O2949" s="11">
        <f t="shared" si="45"/>
        <v>0</v>
      </c>
    </row>
    <row r="2950" spans="2:15" x14ac:dyDescent="0.3">
      <c r="B2950">
        <v>29064</v>
      </c>
      <c r="C2950">
        <v>1</v>
      </c>
      <c r="D2950">
        <v>2</v>
      </c>
      <c r="E2950">
        <v>1</v>
      </c>
      <c r="F2950">
        <v>58</v>
      </c>
      <c r="G2950">
        <v>3</v>
      </c>
      <c r="H2950" t="s">
        <v>0</v>
      </c>
      <c r="I2950" t="s">
        <v>0</v>
      </c>
      <c r="J2950">
        <v>42</v>
      </c>
      <c r="K2950" s="5" cm="1">
        <f t="array" ref="K2950">IF(AND(C2950=1,OR(J2950=42,J2950=6,J2950=7,J2950=8)),1,
IF(AND(OR(C2950=1,C2950="NA"),OR(J2950=42,J2950=6,J2950=7,J2950=8, J2950="NA")),"NA",
IF(_xlfn.MINIFS(Nested_Ifs[a11],Nested_Ifs[ID],Nested_Ifs[[#This Row],[ID]])&lt;&gt;1,IF(AND(C2950=MIN(_xlfn._xlws.FILTER(Nested_Ifs[a11], Nested_Ifs[ID]=Nested_Ifs[[#This Row],[ID]])), OR(J2950=42,J2950=6,J2950=7,J2950=8)),1,
IF(_xlfn.MINIFS(Nested_Ifs[a11],Nested_Ifs[ID],Nested_Ifs[[#This Row],[ID]])&lt;&gt;1,IF(AND(OR(C2950=MIN(_xlfn._xlws.FILTER(Nested_Ifs[a11], Nested_Ifs[ID]=Nested_Ifs[[#This Row],[ID]])), C2950 = "NA"), OR(J2950=42,J2950=6,J2950=7,J2950=8, J2950 = "NA")),"NA",0),0)),0)))</f>
        <v>1</v>
      </c>
      <c r="L2950">
        <v>2</v>
      </c>
      <c r="M2950">
        <v>2</v>
      </c>
      <c r="N2950" t="s">
        <v>0</v>
      </c>
      <c r="O2950" s="11">
        <f t="shared" si="45"/>
        <v>0</v>
      </c>
    </row>
    <row r="2951" spans="2:15" x14ac:dyDescent="0.3">
      <c r="B2951">
        <v>29066</v>
      </c>
      <c r="C2951">
        <v>1</v>
      </c>
      <c r="D2951">
        <v>1</v>
      </c>
      <c r="E2951">
        <v>1</v>
      </c>
      <c r="F2951">
        <v>42</v>
      </c>
      <c r="G2951">
        <v>1</v>
      </c>
      <c r="H2951" t="s">
        <v>0</v>
      </c>
      <c r="I2951" t="s">
        <v>0</v>
      </c>
      <c r="J2951">
        <v>42</v>
      </c>
      <c r="K2951" s="5" cm="1">
        <f t="array" ref="K2951">IF(AND(C2951=1,OR(J2951=42,J2951=6,J2951=7,J2951=8)),1,
IF(AND(OR(C2951=1,C2951="NA"),OR(J2951=42,J2951=6,J2951=7,J2951=8, J2951="NA")),"NA",
IF(_xlfn.MINIFS(Nested_Ifs[a11],Nested_Ifs[ID],Nested_Ifs[[#This Row],[ID]])&lt;&gt;1,IF(AND(C2951=MIN(_xlfn._xlws.FILTER(Nested_Ifs[a11], Nested_Ifs[ID]=Nested_Ifs[[#This Row],[ID]])), OR(J2951=42,J2951=6,J2951=7,J2951=8)),1,
IF(_xlfn.MINIFS(Nested_Ifs[a11],Nested_Ifs[ID],Nested_Ifs[[#This Row],[ID]])&lt;&gt;1,IF(AND(OR(C2951=MIN(_xlfn._xlws.FILTER(Nested_Ifs[a11], Nested_Ifs[ID]=Nested_Ifs[[#This Row],[ID]])), C2951 = "NA"), OR(J2951=42,J2951=6,J2951=7,J2951=8, J2951 = "NA")),"NA",0),0)),0)))</f>
        <v>1</v>
      </c>
      <c r="L2951">
        <v>2</v>
      </c>
      <c r="M2951">
        <v>2</v>
      </c>
      <c r="N2951" t="s">
        <v>0</v>
      </c>
      <c r="O2951" s="11">
        <f t="shared" si="45"/>
        <v>0</v>
      </c>
    </row>
    <row r="2952" spans="2:15" x14ac:dyDescent="0.3">
      <c r="B2952">
        <v>29066</v>
      </c>
      <c r="C2952">
        <v>2</v>
      </c>
      <c r="D2952">
        <v>2</v>
      </c>
      <c r="E2952">
        <v>2</v>
      </c>
      <c r="F2952">
        <v>39</v>
      </c>
      <c r="G2952">
        <v>1</v>
      </c>
      <c r="H2952" t="s">
        <v>0</v>
      </c>
      <c r="I2952" t="s">
        <v>0</v>
      </c>
      <c r="J2952">
        <v>42</v>
      </c>
      <c r="K2952" s="5" cm="1">
        <f t="array" ref="K2952">IF(AND(C2952=1,OR(J2952=42,J2952=6,J2952=7,J2952=8)),1,
IF(AND(OR(C2952=1,C2952="NA"),OR(J2952=42,J2952=6,J2952=7,J2952=8, J2952="NA")),"NA",
IF(_xlfn.MINIFS(Nested_Ifs[a11],Nested_Ifs[ID],Nested_Ifs[[#This Row],[ID]])&lt;&gt;1,IF(AND(C2952=MIN(_xlfn._xlws.FILTER(Nested_Ifs[a11], Nested_Ifs[ID]=Nested_Ifs[[#This Row],[ID]])), OR(J2952=42,J2952=6,J2952=7,J2952=8)),1,
IF(_xlfn.MINIFS(Nested_Ifs[a11],Nested_Ifs[ID],Nested_Ifs[[#This Row],[ID]])&lt;&gt;1,IF(AND(OR(C2952=MIN(_xlfn._xlws.FILTER(Nested_Ifs[a11], Nested_Ifs[ID]=Nested_Ifs[[#This Row],[ID]])), C2952 = "NA"), OR(J2952=42,J2952=6,J2952=7,J2952=8, J2952 = "NA")),"NA",0),0)),0)))</f>
        <v>0</v>
      </c>
      <c r="L2952">
        <v>2</v>
      </c>
      <c r="M2952">
        <v>2</v>
      </c>
      <c r="N2952" t="s">
        <v>0</v>
      </c>
      <c r="O2952" s="11">
        <f t="shared" si="45"/>
        <v>0</v>
      </c>
    </row>
    <row r="2953" spans="2:15" x14ac:dyDescent="0.3">
      <c r="B2953">
        <v>29066</v>
      </c>
      <c r="C2953">
        <v>3</v>
      </c>
      <c r="D2953">
        <v>2</v>
      </c>
      <c r="E2953">
        <v>3</v>
      </c>
      <c r="F2953">
        <v>17</v>
      </c>
      <c r="G2953">
        <v>6</v>
      </c>
      <c r="H2953" t="s">
        <v>0</v>
      </c>
      <c r="I2953" t="s">
        <v>0</v>
      </c>
      <c r="J2953">
        <v>2</v>
      </c>
      <c r="K2953" s="5" cm="1">
        <f t="array" ref="K2953">IF(AND(C2953=1,OR(J2953=42,J2953=6,J2953=7,J2953=8)),1,
IF(AND(OR(C2953=1,C2953="NA"),OR(J2953=42,J2953=6,J2953=7,J2953=8, J2953="NA")),"NA",
IF(_xlfn.MINIFS(Nested_Ifs[a11],Nested_Ifs[ID],Nested_Ifs[[#This Row],[ID]])&lt;&gt;1,IF(AND(C2953=MIN(_xlfn._xlws.FILTER(Nested_Ifs[a11], Nested_Ifs[ID]=Nested_Ifs[[#This Row],[ID]])), OR(J2953=42,J2953=6,J2953=7,J2953=8)),1,
IF(_xlfn.MINIFS(Nested_Ifs[a11],Nested_Ifs[ID],Nested_Ifs[[#This Row],[ID]])&lt;&gt;1,IF(AND(OR(C2953=MIN(_xlfn._xlws.FILTER(Nested_Ifs[a11], Nested_Ifs[ID]=Nested_Ifs[[#This Row],[ID]])), C2953 = "NA"), OR(J2953=42,J2953=6,J2953=7,J2953=8, J2953 = "NA")),"NA",0),0)),0)))</f>
        <v>0</v>
      </c>
      <c r="L2953">
        <v>2</v>
      </c>
      <c r="M2953">
        <v>2</v>
      </c>
      <c r="N2953" t="s">
        <v>0</v>
      </c>
      <c r="O2953" s="11">
        <f t="shared" si="45"/>
        <v>0</v>
      </c>
    </row>
    <row r="2954" spans="2:15" x14ac:dyDescent="0.3">
      <c r="B2954">
        <v>29066</v>
      </c>
      <c r="C2954">
        <v>4</v>
      </c>
      <c r="D2954">
        <v>2</v>
      </c>
      <c r="E2954">
        <v>3</v>
      </c>
      <c r="F2954">
        <v>15</v>
      </c>
      <c r="G2954">
        <v>6</v>
      </c>
      <c r="H2954" t="s">
        <v>0</v>
      </c>
      <c r="I2954" t="s">
        <v>0</v>
      </c>
      <c r="J2954" t="s">
        <v>0</v>
      </c>
      <c r="K2954" s="5" cm="1">
        <f t="array" ref="K2954">IF(AND(C2954=1,OR(J2954=42,J2954=6,J2954=7,J2954=8)),1,
IF(AND(OR(C2954=1,C2954="NA"),OR(J2954=42,J2954=6,J2954=7,J2954=8, J2954="NA")),"NA",
IF(_xlfn.MINIFS(Nested_Ifs[a11],Nested_Ifs[ID],Nested_Ifs[[#This Row],[ID]])&lt;&gt;1,IF(AND(C2954=MIN(_xlfn._xlws.FILTER(Nested_Ifs[a11], Nested_Ifs[ID]=Nested_Ifs[[#This Row],[ID]])), OR(J2954=42,J2954=6,J2954=7,J2954=8)),1,
IF(_xlfn.MINIFS(Nested_Ifs[a11],Nested_Ifs[ID],Nested_Ifs[[#This Row],[ID]])&lt;&gt;1,IF(AND(OR(C2954=MIN(_xlfn._xlws.FILTER(Nested_Ifs[a11], Nested_Ifs[ID]=Nested_Ifs[[#This Row],[ID]])), C2954 = "NA"), OR(J2954=42,J2954=6,J2954=7,J2954=8, J2954 = "NA")),"NA",0),0)),0)))</f>
        <v>0</v>
      </c>
      <c r="L2954">
        <v>2</v>
      </c>
      <c r="M2954">
        <v>2</v>
      </c>
      <c r="N2954" t="s">
        <v>0</v>
      </c>
      <c r="O2954" s="11">
        <f t="shared" si="45"/>
        <v>0</v>
      </c>
    </row>
    <row r="2955" spans="2:15" x14ac:dyDescent="0.3">
      <c r="B2955">
        <v>29066</v>
      </c>
      <c r="C2955">
        <v>5</v>
      </c>
      <c r="D2955">
        <v>2</v>
      </c>
      <c r="E2955">
        <v>3</v>
      </c>
      <c r="F2955">
        <v>8</v>
      </c>
      <c r="G2955" t="s">
        <v>0</v>
      </c>
      <c r="H2955" t="s">
        <v>0</v>
      </c>
      <c r="I2955" t="s">
        <v>0</v>
      </c>
      <c r="J2955" t="s">
        <v>0</v>
      </c>
      <c r="K2955" s="5" cm="1">
        <f t="array" ref="K2955">IF(AND(C2955=1,OR(J2955=42,J2955=6,J2955=7,J2955=8)),1,
IF(AND(OR(C2955=1,C2955="NA"),OR(J2955=42,J2955=6,J2955=7,J2955=8, J2955="NA")),"NA",
IF(_xlfn.MINIFS(Nested_Ifs[a11],Nested_Ifs[ID],Nested_Ifs[[#This Row],[ID]])&lt;&gt;1,IF(AND(C2955=MIN(_xlfn._xlws.FILTER(Nested_Ifs[a11], Nested_Ifs[ID]=Nested_Ifs[[#This Row],[ID]])), OR(J2955=42,J2955=6,J2955=7,J2955=8)),1,
IF(_xlfn.MINIFS(Nested_Ifs[a11],Nested_Ifs[ID],Nested_Ifs[[#This Row],[ID]])&lt;&gt;1,IF(AND(OR(C2955=MIN(_xlfn._xlws.FILTER(Nested_Ifs[a11], Nested_Ifs[ID]=Nested_Ifs[[#This Row],[ID]])), C2955 = "NA"), OR(J2955=42,J2955=6,J2955=7,J2955=8, J2955 = "NA")),"NA",0),0)),0)))</f>
        <v>0</v>
      </c>
      <c r="L2955">
        <v>2</v>
      </c>
      <c r="M2955">
        <v>2</v>
      </c>
      <c r="N2955" t="s">
        <v>0</v>
      </c>
      <c r="O2955" s="11">
        <f t="shared" si="45"/>
        <v>0</v>
      </c>
    </row>
    <row r="2956" spans="2:15" x14ac:dyDescent="0.3">
      <c r="B2956">
        <v>29069</v>
      </c>
      <c r="C2956">
        <v>1</v>
      </c>
      <c r="D2956">
        <v>1</v>
      </c>
      <c r="E2956">
        <v>1</v>
      </c>
      <c r="F2956">
        <v>49</v>
      </c>
      <c r="G2956">
        <v>1</v>
      </c>
      <c r="H2956" t="s">
        <v>0</v>
      </c>
      <c r="I2956" t="s">
        <v>0</v>
      </c>
      <c r="J2956">
        <v>1</v>
      </c>
      <c r="K2956" s="5" cm="1">
        <f t="array" ref="K2956">IF(AND(C2956=1,OR(J2956=42,J2956=6,J2956=7,J2956=8)),1,
IF(AND(OR(C2956=1,C2956="NA"),OR(J2956=42,J2956=6,J2956=7,J2956=8, J2956="NA")),"NA",
IF(_xlfn.MINIFS(Nested_Ifs[a11],Nested_Ifs[ID],Nested_Ifs[[#This Row],[ID]])&lt;&gt;1,IF(AND(C2956=MIN(_xlfn._xlws.FILTER(Nested_Ifs[a11], Nested_Ifs[ID]=Nested_Ifs[[#This Row],[ID]])), OR(J2956=42,J2956=6,J2956=7,J2956=8)),1,
IF(_xlfn.MINIFS(Nested_Ifs[a11],Nested_Ifs[ID],Nested_Ifs[[#This Row],[ID]])&lt;&gt;1,IF(AND(OR(C2956=MIN(_xlfn._xlws.FILTER(Nested_Ifs[a11], Nested_Ifs[ID]=Nested_Ifs[[#This Row],[ID]])), C2956 = "NA"), OR(J2956=42,J2956=6,J2956=7,J2956=8, J2956 = "NA")),"NA",0),0)),0)))</f>
        <v>0</v>
      </c>
      <c r="L2956">
        <v>2</v>
      </c>
      <c r="M2956">
        <v>2</v>
      </c>
      <c r="N2956" t="s">
        <v>0</v>
      </c>
      <c r="O2956" s="11">
        <f t="shared" si="45"/>
        <v>0</v>
      </c>
    </row>
    <row r="2957" spans="2:15" x14ac:dyDescent="0.3">
      <c r="B2957">
        <v>29069</v>
      </c>
      <c r="C2957">
        <v>2</v>
      </c>
      <c r="D2957">
        <v>2</v>
      </c>
      <c r="E2957">
        <v>2</v>
      </c>
      <c r="F2957">
        <v>43</v>
      </c>
      <c r="G2957">
        <v>1</v>
      </c>
      <c r="H2957" t="s">
        <v>0</v>
      </c>
      <c r="I2957" t="s">
        <v>0</v>
      </c>
      <c r="J2957">
        <v>1</v>
      </c>
      <c r="K2957" s="5" cm="1">
        <f t="array" ref="K2957">IF(AND(C2957=1,OR(J2957=42,J2957=6,J2957=7,J2957=8)),1,
IF(AND(OR(C2957=1,C2957="NA"),OR(J2957=42,J2957=6,J2957=7,J2957=8, J2957="NA")),"NA",
IF(_xlfn.MINIFS(Nested_Ifs[a11],Nested_Ifs[ID],Nested_Ifs[[#This Row],[ID]])&lt;&gt;1,IF(AND(C2957=MIN(_xlfn._xlws.FILTER(Nested_Ifs[a11], Nested_Ifs[ID]=Nested_Ifs[[#This Row],[ID]])), OR(J2957=42,J2957=6,J2957=7,J2957=8)),1,
IF(_xlfn.MINIFS(Nested_Ifs[a11],Nested_Ifs[ID],Nested_Ifs[[#This Row],[ID]])&lt;&gt;1,IF(AND(OR(C2957=MIN(_xlfn._xlws.FILTER(Nested_Ifs[a11], Nested_Ifs[ID]=Nested_Ifs[[#This Row],[ID]])), C2957 = "NA"), OR(J2957=42,J2957=6,J2957=7,J2957=8, J2957 = "NA")),"NA",0),0)),0)))</f>
        <v>0</v>
      </c>
      <c r="L2957">
        <v>2</v>
      </c>
      <c r="M2957">
        <v>2</v>
      </c>
      <c r="N2957" t="s">
        <v>0</v>
      </c>
      <c r="O2957" s="11">
        <f t="shared" si="45"/>
        <v>0</v>
      </c>
    </row>
    <row r="2958" spans="2:15" x14ac:dyDescent="0.3">
      <c r="B2958">
        <v>29069</v>
      </c>
      <c r="C2958">
        <v>4</v>
      </c>
      <c r="D2958">
        <v>2</v>
      </c>
      <c r="E2958">
        <v>3</v>
      </c>
      <c r="F2958">
        <v>19</v>
      </c>
      <c r="G2958">
        <v>6</v>
      </c>
      <c r="H2958" t="s">
        <v>0</v>
      </c>
      <c r="I2958" t="s">
        <v>0</v>
      </c>
      <c r="J2958" t="s">
        <v>0</v>
      </c>
      <c r="K2958" s="5" cm="1">
        <f t="array" ref="K2958">IF(AND(C2958=1,OR(J2958=42,J2958=6,J2958=7,J2958=8)),1,
IF(AND(OR(C2958=1,C2958="NA"),OR(J2958=42,J2958=6,J2958=7,J2958=8, J2958="NA")),"NA",
IF(_xlfn.MINIFS(Nested_Ifs[a11],Nested_Ifs[ID],Nested_Ifs[[#This Row],[ID]])&lt;&gt;1,IF(AND(C2958=MIN(_xlfn._xlws.FILTER(Nested_Ifs[a11], Nested_Ifs[ID]=Nested_Ifs[[#This Row],[ID]])), OR(J2958=42,J2958=6,J2958=7,J2958=8)),1,
IF(_xlfn.MINIFS(Nested_Ifs[a11],Nested_Ifs[ID],Nested_Ifs[[#This Row],[ID]])&lt;&gt;1,IF(AND(OR(C2958=MIN(_xlfn._xlws.FILTER(Nested_Ifs[a11], Nested_Ifs[ID]=Nested_Ifs[[#This Row],[ID]])), C2958 = "NA"), OR(J2958=42,J2958=6,J2958=7,J2958=8, J2958 = "NA")),"NA",0),0)),0)))</f>
        <v>0</v>
      </c>
      <c r="L2958">
        <v>2</v>
      </c>
      <c r="M2958">
        <v>2</v>
      </c>
      <c r="N2958" t="s">
        <v>0</v>
      </c>
      <c r="O2958" s="11">
        <f t="shared" si="45"/>
        <v>0</v>
      </c>
    </row>
    <row r="2959" spans="2:15" x14ac:dyDescent="0.3">
      <c r="B2959">
        <v>29069</v>
      </c>
      <c r="C2959">
        <v>5</v>
      </c>
      <c r="D2959">
        <v>2</v>
      </c>
      <c r="E2959">
        <v>3</v>
      </c>
      <c r="F2959">
        <v>16</v>
      </c>
      <c r="G2959">
        <v>6</v>
      </c>
      <c r="H2959" t="s">
        <v>0</v>
      </c>
      <c r="I2959" t="s">
        <v>0</v>
      </c>
      <c r="J2959" t="s">
        <v>0</v>
      </c>
      <c r="K2959" s="5" cm="1">
        <f t="array" ref="K2959">IF(AND(C2959=1,OR(J2959=42,J2959=6,J2959=7,J2959=8)),1,
IF(AND(OR(C2959=1,C2959="NA"),OR(J2959=42,J2959=6,J2959=7,J2959=8, J2959="NA")),"NA",
IF(_xlfn.MINIFS(Nested_Ifs[a11],Nested_Ifs[ID],Nested_Ifs[[#This Row],[ID]])&lt;&gt;1,IF(AND(C2959=MIN(_xlfn._xlws.FILTER(Nested_Ifs[a11], Nested_Ifs[ID]=Nested_Ifs[[#This Row],[ID]])), OR(J2959=42,J2959=6,J2959=7,J2959=8)),1,
IF(_xlfn.MINIFS(Nested_Ifs[a11],Nested_Ifs[ID],Nested_Ifs[[#This Row],[ID]])&lt;&gt;1,IF(AND(OR(C2959=MIN(_xlfn._xlws.FILTER(Nested_Ifs[a11], Nested_Ifs[ID]=Nested_Ifs[[#This Row],[ID]])), C2959 = "NA"), OR(J2959=42,J2959=6,J2959=7,J2959=8, J2959 = "NA")),"NA",0),0)),0)))</f>
        <v>0</v>
      </c>
      <c r="L2959">
        <v>2</v>
      </c>
      <c r="M2959">
        <v>2</v>
      </c>
      <c r="N2959" t="s">
        <v>0</v>
      </c>
      <c r="O2959" s="11">
        <f t="shared" ref="O2959:O3022" si="46">IF(AND(AND(L2959=1,M2959=1),AND(OR(N2959=3,N2959=4))),1,
IF(AND(OR(L2959=1,L2959="NA"),
OR(M2959=1,M2959="NA"),
OR(N2959=3,N2959=4, N2959="NA")),"NA",0))</f>
        <v>0</v>
      </c>
    </row>
    <row r="2960" spans="2:15" x14ac:dyDescent="0.3">
      <c r="B2960">
        <v>29069</v>
      </c>
      <c r="C2960">
        <v>6</v>
      </c>
      <c r="D2960">
        <v>2</v>
      </c>
      <c r="E2960">
        <v>3</v>
      </c>
      <c r="F2960">
        <v>8</v>
      </c>
      <c r="G2960">
        <v>98</v>
      </c>
      <c r="H2960" t="s">
        <v>0</v>
      </c>
      <c r="I2960" t="s">
        <v>0</v>
      </c>
      <c r="J2960" t="s">
        <v>0</v>
      </c>
      <c r="K2960" s="5" cm="1">
        <f t="array" ref="K2960">IF(AND(C2960=1,OR(J2960=42,J2960=6,J2960=7,J2960=8)),1,
IF(AND(OR(C2960=1,C2960="NA"),OR(J2960=42,J2960=6,J2960=7,J2960=8, J2960="NA")),"NA",
IF(_xlfn.MINIFS(Nested_Ifs[a11],Nested_Ifs[ID],Nested_Ifs[[#This Row],[ID]])&lt;&gt;1,IF(AND(C2960=MIN(_xlfn._xlws.FILTER(Nested_Ifs[a11], Nested_Ifs[ID]=Nested_Ifs[[#This Row],[ID]])), OR(J2960=42,J2960=6,J2960=7,J2960=8)),1,
IF(_xlfn.MINIFS(Nested_Ifs[a11],Nested_Ifs[ID],Nested_Ifs[[#This Row],[ID]])&lt;&gt;1,IF(AND(OR(C2960=MIN(_xlfn._xlws.FILTER(Nested_Ifs[a11], Nested_Ifs[ID]=Nested_Ifs[[#This Row],[ID]])), C2960 = "NA"), OR(J2960=42,J2960=6,J2960=7,J2960=8, J2960 = "NA")),"NA",0),0)),0)))</f>
        <v>0</v>
      </c>
      <c r="L2960">
        <v>2</v>
      </c>
      <c r="M2960">
        <v>2</v>
      </c>
      <c r="N2960" t="s">
        <v>0</v>
      </c>
      <c r="O2960" s="11">
        <f t="shared" si="46"/>
        <v>0</v>
      </c>
    </row>
    <row r="2961" spans="2:15" x14ac:dyDescent="0.3">
      <c r="B2961">
        <v>29069</v>
      </c>
      <c r="C2961">
        <v>7</v>
      </c>
      <c r="D2961">
        <v>1</v>
      </c>
      <c r="E2961">
        <v>3</v>
      </c>
      <c r="F2961">
        <v>4</v>
      </c>
      <c r="G2961">
        <v>98</v>
      </c>
      <c r="H2961">
        <v>1</v>
      </c>
      <c r="I2961" t="s">
        <v>0</v>
      </c>
      <c r="J2961" t="s">
        <v>0</v>
      </c>
      <c r="K2961" s="5" cm="1">
        <f t="array" ref="K2961">IF(AND(C2961=1,OR(J2961=42,J2961=6,J2961=7,J2961=8)),1,
IF(AND(OR(C2961=1,C2961="NA"),OR(J2961=42,J2961=6,J2961=7,J2961=8, J2961="NA")),"NA",
IF(_xlfn.MINIFS(Nested_Ifs[a11],Nested_Ifs[ID],Nested_Ifs[[#This Row],[ID]])&lt;&gt;1,IF(AND(C2961=MIN(_xlfn._xlws.FILTER(Nested_Ifs[a11], Nested_Ifs[ID]=Nested_Ifs[[#This Row],[ID]])), OR(J2961=42,J2961=6,J2961=7,J2961=8)),1,
IF(_xlfn.MINIFS(Nested_Ifs[a11],Nested_Ifs[ID],Nested_Ifs[[#This Row],[ID]])&lt;&gt;1,IF(AND(OR(C2961=MIN(_xlfn._xlws.FILTER(Nested_Ifs[a11], Nested_Ifs[ID]=Nested_Ifs[[#This Row],[ID]])), C2961 = "NA"), OR(J2961=42,J2961=6,J2961=7,J2961=8, J2961 = "NA")),"NA",0),0)),0)))</f>
        <v>0</v>
      </c>
      <c r="L2961">
        <v>2</v>
      </c>
      <c r="M2961">
        <v>2</v>
      </c>
      <c r="N2961" t="s">
        <v>0</v>
      </c>
      <c r="O2961" s="11">
        <f t="shared" si="46"/>
        <v>0</v>
      </c>
    </row>
    <row r="2962" spans="2:15" x14ac:dyDescent="0.3">
      <c r="B2962">
        <v>29070</v>
      </c>
      <c r="C2962">
        <v>1</v>
      </c>
      <c r="D2962">
        <v>1</v>
      </c>
      <c r="E2962">
        <v>1</v>
      </c>
      <c r="F2962">
        <v>34</v>
      </c>
      <c r="G2962">
        <v>1</v>
      </c>
      <c r="H2962" t="s">
        <v>0</v>
      </c>
      <c r="I2962" t="s">
        <v>0</v>
      </c>
      <c r="J2962">
        <v>3</v>
      </c>
      <c r="K2962" s="5" cm="1">
        <f t="array" ref="K2962">IF(AND(C2962=1,OR(J2962=42,J2962=6,J2962=7,J2962=8)),1,
IF(AND(OR(C2962=1,C2962="NA"),OR(J2962=42,J2962=6,J2962=7,J2962=8, J2962="NA")),"NA",
IF(_xlfn.MINIFS(Nested_Ifs[a11],Nested_Ifs[ID],Nested_Ifs[[#This Row],[ID]])&lt;&gt;1,IF(AND(C2962=MIN(_xlfn._xlws.FILTER(Nested_Ifs[a11], Nested_Ifs[ID]=Nested_Ifs[[#This Row],[ID]])), OR(J2962=42,J2962=6,J2962=7,J2962=8)),1,
IF(_xlfn.MINIFS(Nested_Ifs[a11],Nested_Ifs[ID],Nested_Ifs[[#This Row],[ID]])&lt;&gt;1,IF(AND(OR(C2962=MIN(_xlfn._xlws.FILTER(Nested_Ifs[a11], Nested_Ifs[ID]=Nested_Ifs[[#This Row],[ID]])), C2962 = "NA"), OR(J2962=42,J2962=6,J2962=7,J2962=8, J2962 = "NA")),"NA",0),0)),0)))</f>
        <v>0</v>
      </c>
      <c r="L2962">
        <v>2</v>
      </c>
      <c r="M2962">
        <v>2</v>
      </c>
      <c r="N2962" t="s">
        <v>0</v>
      </c>
      <c r="O2962" s="11">
        <f t="shared" si="46"/>
        <v>0</v>
      </c>
    </row>
    <row r="2963" spans="2:15" x14ac:dyDescent="0.3">
      <c r="B2963">
        <v>29070</v>
      </c>
      <c r="C2963">
        <v>2</v>
      </c>
      <c r="D2963">
        <v>2</v>
      </c>
      <c r="E2963">
        <v>2</v>
      </c>
      <c r="F2963">
        <v>32</v>
      </c>
      <c r="G2963">
        <v>1</v>
      </c>
      <c r="H2963" t="s">
        <v>0</v>
      </c>
      <c r="I2963" t="s">
        <v>0</v>
      </c>
      <c r="J2963">
        <v>1</v>
      </c>
      <c r="K2963" s="5" cm="1">
        <f t="array" ref="K2963">IF(AND(C2963=1,OR(J2963=42,J2963=6,J2963=7,J2963=8)),1,
IF(AND(OR(C2963=1,C2963="NA"),OR(J2963=42,J2963=6,J2963=7,J2963=8, J2963="NA")),"NA",
IF(_xlfn.MINIFS(Nested_Ifs[a11],Nested_Ifs[ID],Nested_Ifs[[#This Row],[ID]])&lt;&gt;1,IF(AND(C2963=MIN(_xlfn._xlws.FILTER(Nested_Ifs[a11], Nested_Ifs[ID]=Nested_Ifs[[#This Row],[ID]])), OR(J2963=42,J2963=6,J2963=7,J2963=8)),1,
IF(_xlfn.MINIFS(Nested_Ifs[a11],Nested_Ifs[ID],Nested_Ifs[[#This Row],[ID]])&lt;&gt;1,IF(AND(OR(C2963=MIN(_xlfn._xlws.FILTER(Nested_Ifs[a11], Nested_Ifs[ID]=Nested_Ifs[[#This Row],[ID]])), C2963 = "NA"), OR(J2963=42,J2963=6,J2963=7,J2963=8, J2963 = "NA")),"NA",0),0)),0)))</f>
        <v>0</v>
      </c>
      <c r="L2963">
        <v>2</v>
      </c>
      <c r="M2963">
        <v>2</v>
      </c>
      <c r="N2963" t="s">
        <v>0</v>
      </c>
      <c r="O2963" s="11">
        <f t="shared" si="46"/>
        <v>0</v>
      </c>
    </row>
    <row r="2964" spans="2:15" x14ac:dyDescent="0.3">
      <c r="B2964">
        <v>29070</v>
      </c>
      <c r="C2964">
        <v>3</v>
      </c>
      <c r="D2964">
        <v>2</v>
      </c>
      <c r="E2964">
        <v>3</v>
      </c>
      <c r="F2964">
        <v>11</v>
      </c>
      <c r="G2964">
        <v>98</v>
      </c>
      <c r="H2964" t="s">
        <v>0</v>
      </c>
      <c r="I2964" t="s">
        <v>0</v>
      </c>
      <c r="J2964" t="s">
        <v>0</v>
      </c>
      <c r="K2964" s="5" cm="1">
        <f t="array" ref="K2964">IF(AND(C2964=1,OR(J2964=42,J2964=6,J2964=7,J2964=8)),1,
IF(AND(OR(C2964=1,C2964="NA"),OR(J2964=42,J2964=6,J2964=7,J2964=8, J2964="NA")),"NA",
IF(_xlfn.MINIFS(Nested_Ifs[a11],Nested_Ifs[ID],Nested_Ifs[[#This Row],[ID]])&lt;&gt;1,IF(AND(C2964=MIN(_xlfn._xlws.FILTER(Nested_Ifs[a11], Nested_Ifs[ID]=Nested_Ifs[[#This Row],[ID]])), OR(J2964=42,J2964=6,J2964=7,J2964=8)),1,
IF(_xlfn.MINIFS(Nested_Ifs[a11],Nested_Ifs[ID],Nested_Ifs[[#This Row],[ID]])&lt;&gt;1,IF(AND(OR(C2964=MIN(_xlfn._xlws.FILTER(Nested_Ifs[a11], Nested_Ifs[ID]=Nested_Ifs[[#This Row],[ID]])), C2964 = "NA"), OR(J2964=42,J2964=6,J2964=7,J2964=8, J2964 = "NA")),"NA",0),0)),0)))</f>
        <v>0</v>
      </c>
      <c r="L2964">
        <v>2</v>
      </c>
      <c r="M2964">
        <v>2</v>
      </c>
      <c r="N2964" t="s">
        <v>0</v>
      </c>
      <c r="O2964" s="11">
        <f t="shared" si="46"/>
        <v>0</v>
      </c>
    </row>
    <row r="2965" spans="2:15" x14ac:dyDescent="0.3">
      <c r="B2965">
        <v>29070</v>
      </c>
      <c r="C2965">
        <v>4</v>
      </c>
      <c r="D2965">
        <v>1</v>
      </c>
      <c r="E2965">
        <v>3</v>
      </c>
      <c r="F2965">
        <v>7</v>
      </c>
      <c r="G2965">
        <v>98</v>
      </c>
      <c r="H2965" t="s">
        <v>0</v>
      </c>
      <c r="I2965" t="s">
        <v>0</v>
      </c>
      <c r="J2965" t="s">
        <v>0</v>
      </c>
      <c r="K2965" s="5" cm="1">
        <f t="array" ref="K2965">IF(AND(C2965=1,OR(J2965=42,J2965=6,J2965=7,J2965=8)),1,
IF(AND(OR(C2965=1,C2965="NA"),OR(J2965=42,J2965=6,J2965=7,J2965=8, J2965="NA")),"NA",
IF(_xlfn.MINIFS(Nested_Ifs[a11],Nested_Ifs[ID],Nested_Ifs[[#This Row],[ID]])&lt;&gt;1,IF(AND(C2965=MIN(_xlfn._xlws.FILTER(Nested_Ifs[a11], Nested_Ifs[ID]=Nested_Ifs[[#This Row],[ID]])), OR(J2965=42,J2965=6,J2965=7,J2965=8)),1,
IF(_xlfn.MINIFS(Nested_Ifs[a11],Nested_Ifs[ID],Nested_Ifs[[#This Row],[ID]])&lt;&gt;1,IF(AND(OR(C2965=MIN(_xlfn._xlws.FILTER(Nested_Ifs[a11], Nested_Ifs[ID]=Nested_Ifs[[#This Row],[ID]])), C2965 = "NA"), OR(J2965=42,J2965=6,J2965=7,J2965=8, J2965 = "NA")),"NA",0),0)),0)))</f>
        <v>0</v>
      </c>
      <c r="L2965">
        <v>2</v>
      </c>
      <c r="M2965">
        <v>2</v>
      </c>
      <c r="N2965" t="s">
        <v>0</v>
      </c>
      <c r="O2965" s="11">
        <f t="shared" si="46"/>
        <v>0</v>
      </c>
    </row>
    <row r="2966" spans="2:15" x14ac:dyDescent="0.3">
      <c r="B2966">
        <v>29070</v>
      </c>
      <c r="C2966">
        <v>5</v>
      </c>
      <c r="D2966">
        <v>2</v>
      </c>
      <c r="E2966">
        <v>3</v>
      </c>
      <c r="F2966">
        <v>5</v>
      </c>
      <c r="G2966">
        <v>98</v>
      </c>
      <c r="H2966">
        <v>1</v>
      </c>
      <c r="I2966" t="s">
        <v>0</v>
      </c>
      <c r="J2966" t="s">
        <v>0</v>
      </c>
      <c r="K2966" s="5" cm="1">
        <f t="array" ref="K2966">IF(AND(C2966=1,OR(J2966=42,J2966=6,J2966=7,J2966=8)),1,
IF(AND(OR(C2966=1,C2966="NA"),OR(J2966=42,J2966=6,J2966=7,J2966=8, J2966="NA")),"NA",
IF(_xlfn.MINIFS(Nested_Ifs[a11],Nested_Ifs[ID],Nested_Ifs[[#This Row],[ID]])&lt;&gt;1,IF(AND(C2966=MIN(_xlfn._xlws.FILTER(Nested_Ifs[a11], Nested_Ifs[ID]=Nested_Ifs[[#This Row],[ID]])), OR(J2966=42,J2966=6,J2966=7,J2966=8)),1,
IF(_xlfn.MINIFS(Nested_Ifs[a11],Nested_Ifs[ID],Nested_Ifs[[#This Row],[ID]])&lt;&gt;1,IF(AND(OR(C2966=MIN(_xlfn._xlws.FILTER(Nested_Ifs[a11], Nested_Ifs[ID]=Nested_Ifs[[#This Row],[ID]])), C2966 = "NA"), OR(J2966=42,J2966=6,J2966=7,J2966=8, J2966 = "NA")),"NA",0),0)),0)))</f>
        <v>0</v>
      </c>
      <c r="L2966">
        <v>2</v>
      </c>
      <c r="M2966">
        <v>2</v>
      </c>
      <c r="N2966" t="s">
        <v>0</v>
      </c>
      <c r="O2966" s="11">
        <f t="shared" si="46"/>
        <v>0</v>
      </c>
    </row>
    <row r="2967" spans="2:15" x14ac:dyDescent="0.3">
      <c r="B2967">
        <v>29072</v>
      </c>
      <c r="C2967">
        <v>1</v>
      </c>
      <c r="D2967">
        <v>1</v>
      </c>
      <c r="E2967">
        <v>1</v>
      </c>
      <c r="F2967">
        <v>55</v>
      </c>
      <c r="G2967">
        <v>1</v>
      </c>
      <c r="H2967" t="s">
        <v>0</v>
      </c>
      <c r="I2967" t="s">
        <v>0</v>
      </c>
      <c r="J2967">
        <v>5</v>
      </c>
      <c r="K2967" s="5" cm="1">
        <f t="array" ref="K2967">IF(AND(C2967=1,OR(J2967=42,J2967=6,J2967=7,J2967=8)),1,
IF(AND(OR(C2967=1,C2967="NA"),OR(J2967=42,J2967=6,J2967=7,J2967=8, J2967="NA")),"NA",
IF(_xlfn.MINIFS(Nested_Ifs[a11],Nested_Ifs[ID],Nested_Ifs[[#This Row],[ID]])&lt;&gt;1,IF(AND(C2967=MIN(_xlfn._xlws.FILTER(Nested_Ifs[a11], Nested_Ifs[ID]=Nested_Ifs[[#This Row],[ID]])), OR(J2967=42,J2967=6,J2967=7,J2967=8)),1,
IF(_xlfn.MINIFS(Nested_Ifs[a11],Nested_Ifs[ID],Nested_Ifs[[#This Row],[ID]])&lt;&gt;1,IF(AND(OR(C2967=MIN(_xlfn._xlws.FILTER(Nested_Ifs[a11], Nested_Ifs[ID]=Nested_Ifs[[#This Row],[ID]])), C2967 = "NA"), OR(J2967=42,J2967=6,J2967=7,J2967=8, J2967 = "NA")),"NA",0),0)),0)))</f>
        <v>0</v>
      </c>
      <c r="L2967">
        <v>2</v>
      </c>
      <c r="M2967">
        <v>2</v>
      </c>
      <c r="N2967" t="s">
        <v>0</v>
      </c>
      <c r="O2967" s="11">
        <f t="shared" si="46"/>
        <v>0</v>
      </c>
    </row>
    <row r="2968" spans="2:15" x14ac:dyDescent="0.3">
      <c r="B2968">
        <v>29072</v>
      </c>
      <c r="C2968">
        <v>2</v>
      </c>
      <c r="D2968">
        <v>2</v>
      </c>
      <c r="E2968">
        <v>2</v>
      </c>
      <c r="F2968">
        <v>52</v>
      </c>
      <c r="G2968">
        <v>1</v>
      </c>
      <c r="H2968" t="s">
        <v>0</v>
      </c>
      <c r="I2968" t="s">
        <v>0</v>
      </c>
      <c r="J2968">
        <v>5</v>
      </c>
      <c r="K2968" s="5" cm="1">
        <f t="array" ref="K2968">IF(AND(C2968=1,OR(J2968=42,J2968=6,J2968=7,J2968=8)),1,
IF(AND(OR(C2968=1,C2968="NA"),OR(J2968=42,J2968=6,J2968=7,J2968=8, J2968="NA")),"NA",
IF(_xlfn.MINIFS(Nested_Ifs[a11],Nested_Ifs[ID],Nested_Ifs[[#This Row],[ID]])&lt;&gt;1,IF(AND(C2968=MIN(_xlfn._xlws.FILTER(Nested_Ifs[a11], Nested_Ifs[ID]=Nested_Ifs[[#This Row],[ID]])), OR(J2968=42,J2968=6,J2968=7,J2968=8)),1,
IF(_xlfn.MINIFS(Nested_Ifs[a11],Nested_Ifs[ID],Nested_Ifs[[#This Row],[ID]])&lt;&gt;1,IF(AND(OR(C2968=MIN(_xlfn._xlws.FILTER(Nested_Ifs[a11], Nested_Ifs[ID]=Nested_Ifs[[#This Row],[ID]])), C2968 = "NA"), OR(J2968=42,J2968=6,J2968=7,J2968=8, J2968 = "NA")),"NA",0),0)),0)))</f>
        <v>0</v>
      </c>
      <c r="L2968">
        <v>2</v>
      </c>
      <c r="M2968">
        <v>2</v>
      </c>
      <c r="N2968" t="s">
        <v>0</v>
      </c>
      <c r="O2968" s="11">
        <f t="shared" si="46"/>
        <v>0</v>
      </c>
    </row>
    <row r="2969" spans="2:15" x14ac:dyDescent="0.3">
      <c r="B2969">
        <v>29072</v>
      </c>
      <c r="C2969">
        <v>5</v>
      </c>
      <c r="D2969">
        <v>2</v>
      </c>
      <c r="E2969">
        <v>8</v>
      </c>
      <c r="F2969">
        <v>3</v>
      </c>
      <c r="G2969">
        <v>98</v>
      </c>
      <c r="H2969">
        <v>1</v>
      </c>
      <c r="I2969" t="s">
        <v>0</v>
      </c>
      <c r="J2969" t="s">
        <v>0</v>
      </c>
      <c r="K2969" s="5" cm="1">
        <f t="array" ref="K2969">IF(AND(C2969=1,OR(J2969=42,J2969=6,J2969=7,J2969=8)),1,
IF(AND(OR(C2969=1,C2969="NA"),OR(J2969=42,J2969=6,J2969=7,J2969=8, J2969="NA")),"NA",
IF(_xlfn.MINIFS(Nested_Ifs[a11],Nested_Ifs[ID],Nested_Ifs[[#This Row],[ID]])&lt;&gt;1,IF(AND(C2969=MIN(_xlfn._xlws.FILTER(Nested_Ifs[a11], Nested_Ifs[ID]=Nested_Ifs[[#This Row],[ID]])), OR(J2969=42,J2969=6,J2969=7,J2969=8)),1,
IF(_xlfn.MINIFS(Nested_Ifs[a11],Nested_Ifs[ID],Nested_Ifs[[#This Row],[ID]])&lt;&gt;1,IF(AND(OR(C2969=MIN(_xlfn._xlws.FILTER(Nested_Ifs[a11], Nested_Ifs[ID]=Nested_Ifs[[#This Row],[ID]])), C2969 = "NA"), OR(J2969=42,J2969=6,J2969=7,J2969=8, J2969 = "NA")),"NA",0),0)),0)))</f>
        <v>0</v>
      </c>
      <c r="L2969">
        <v>2</v>
      </c>
      <c r="M2969">
        <v>2</v>
      </c>
      <c r="N2969" t="s">
        <v>0</v>
      </c>
      <c r="O2969" s="11">
        <f t="shared" si="46"/>
        <v>0</v>
      </c>
    </row>
    <row r="2970" spans="2:15" x14ac:dyDescent="0.3">
      <c r="B2970">
        <v>29073</v>
      </c>
      <c r="C2970">
        <v>1</v>
      </c>
      <c r="D2970">
        <v>1</v>
      </c>
      <c r="E2970">
        <v>1</v>
      </c>
      <c r="F2970">
        <v>64</v>
      </c>
      <c r="G2970">
        <v>1</v>
      </c>
      <c r="H2970" t="s">
        <v>0</v>
      </c>
      <c r="I2970" t="s">
        <v>0</v>
      </c>
      <c r="J2970">
        <v>5</v>
      </c>
      <c r="K2970" s="5" cm="1">
        <f t="array" ref="K2970">IF(AND(C2970=1,OR(J2970=42,J2970=6,J2970=7,J2970=8)),1,
IF(AND(OR(C2970=1,C2970="NA"),OR(J2970=42,J2970=6,J2970=7,J2970=8, J2970="NA")),"NA",
IF(_xlfn.MINIFS(Nested_Ifs[a11],Nested_Ifs[ID],Nested_Ifs[[#This Row],[ID]])&lt;&gt;1,IF(AND(C2970=MIN(_xlfn._xlws.FILTER(Nested_Ifs[a11], Nested_Ifs[ID]=Nested_Ifs[[#This Row],[ID]])), OR(J2970=42,J2970=6,J2970=7,J2970=8)),1,
IF(_xlfn.MINIFS(Nested_Ifs[a11],Nested_Ifs[ID],Nested_Ifs[[#This Row],[ID]])&lt;&gt;1,IF(AND(OR(C2970=MIN(_xlfn._xlws.FILTER(Nested_Ifs[a11], Nested_Ifs[ID]=Nested_Ifs[[#This Row],[ID]])), C2970 = "NA"), OR(J2970=42,J2970=6,J2970=7,J2970=8, J2970 = "NA")),"NA",0),0)),0)))</f>
        <v>0</v>
      </c>
      <c r="L2970">
        <v>2</v>
      </c>
      <c r="M2970">
        <v>2</v>
      </c>
      <c r="N2970" t="s">
        <v>0</v>
      </c>
      <c r="O2970" s="11">
        <f t="shared" si="46"/>
        <v>0</v>
      </c>
    </row>
    <row r="2971" spans="2:15" x14ac:dyDescent="0.3">
      <c r="B2971">
        <v>29073</v>
      </c>
      <c r="C2971">
        <v>2</v>
      </c>
      <c r="D2971">
        <v>2</v>
      </c>
      <c r="E2971">
        <v>2</v>
      </c>
      <c r="F2971">
        <v>60</v>
      </c>
      <c r="G2971">
        <v>1</v>
      </c>
      <c r="H2971" t="s">
        <v>0</v>
      </c>
      <c r="I2971" t="s">
        <v>0</v>
      </c>
      <c r="J2971">
        <v>5</v>
      </c>
      <c r="K2971" s="5" cm="1">
        <f t="array" ref="K2971">IF(AND(C2971=1,OR(J2971=42,J2971=6,J2971=7,J2971=8)),1,
IF(AND(OR(C2971=1,C2971="NA"),OR(J2971=42,J2971=6,J2971=7,J2971=8, J2971="NA")),"NA",
IF(_xlfn.MINIFS(Nested_Ifs[a11],Nested_Ifs[ID],Nested_Ifs[[#This Row],[ID]])&lt;&gt;1,IF(AND(C2971=MIN(_xlfn._xlws.FILTER(Nested_Ifs[a11], Nested_Ifs[ID]=Nested_Ifs[[#This Row],[ID]])), OR(J2971=42,J2971=6,J2971=7,J2971=8)),1,
IF(_xlfn.MINIFS(Nested_Ifs[a11],Nested_Ifs[ID],Nested_Ifs[[#This Row],[ID]])&lt;&gt;1,IF(AND(OR(C2971=MIN(_xlfn._xlws.FILTER(Nested_Ifs[a11], Nested_Ifs[ID]=Nested_Ifs[[#This Row],[ID]])), C2971 = "NA"), OR(J2971=42,J2971=6,J2971=7,J2971=8, J2971 = "NA")),"NA",0),0)),0)))</f>
        <v>0</v>
      </c>
      <c r="L2971">
        <v>2</v>
      </c>
      <c r="M2971">
        <v>2</v>
      </c>
      <c r="N2971" t="s">
        <v>0</v>
      </c>
      <c r="O2971" s="11">
        <f t="shared" si="46"/>
        <v>0</v>
      </c>
    </row>
    <row r="2972" spans="2:15" x14ac:dyDescent="0.3">
      <c r="B2972">
        <v>29073</v>
      </c>
      <c r="C2972">
        <v>5</v>
      </c>
      <c r="D2972">
        <v>2</v>
      </c>
      <c r="E2972">
        <v>3</v>
      </c>
      <c r="F2972">
        <v>25</v>
      </c>
      <c r="G2972">
        <v>6</v>
      </c>
      <c r="H2972" t="s">
        <v>0</v>
      </c>
      <c r="I2972" t="s">
        <v>0</v>
      </c>
      <c r="J2972">
        <v>1</v>
      </c>
      <c r="K2972" s="5" cm="1">
        <f t="array" ref="K2972">IF(AND(C2972=1,OR(J2972=42,J2972=6,J2972=7,J2972=8)),1,
IF(AND(OR(C2972=1,C2972="NA"),OR(J2972=42,J2972=6,J2972=7,J2972=8, J2972="NA")),"NA",
IF(_xlfn.MINIFS(Nested_Ifs[a11],Nested_Ifs[ID],Nested_Ifs[[#This Row],[ID]])&lt;&gt;1,IF(AND(C2972=MIN(_xlfn._xlws.FILTER(Nested_Ifs[a11], Nested_Ifs[ID]=Nested_Ifs[[#This Row],[ID]])), OR(J2972=42,J2972=6,J2972=7,J2972=8)),1,
IF(_xlfn.MINIFS(Nested_Ifs[a11],Nested_Ifs[ID],Nested_Ifs[[#This Row],[ID]])&lt;&gt;1,IF(AND(OR(C2972=MIN(_xlfn._xlws.FILTER(Nested_Ifs[a11], Nested_Ifs[ID]=Nested_Ifs[[#This Row],[ID]])), C2972 = "NA"), OR(J2972=42,J2972=6,J2972=7,J2972=8, J2972 = "NA")),"NA",0),0)),0)))</f>
        <v>0</v>
      </c>
      <c r="L2972">
        <v>2</v>
      </c>
      <c r="M2972">
        <v>2</v>
      </c>
      <c r="N2972" t="s">
        <v>0</v>
      </c>
      <c r="O2972" s="11">
        <f t="shared" si="46"/>
        <v>0</v>
      </c>
    </row>
    <row r="2973" spans="2:15" x14ac:dyDescent="0.3">
      <c r="B2973">
        <v>29074</v>
      </c>
      <c r="C2973">
        <v>1</v>
      </c>
      <c r="D2973">
        <v>2</v>
      </c>
      <c r="E2973">
        <v>1</v>
      </c>
      <c r="F2973">
        <v>56</v>
      </c>
      <c r="G2973">
        <v>1</v>
      </c>
      <c r="H2973" t="s">
        <v>0</v>
      </c>
      <c r="I2973" t="s">
        <v>0</v>
      </c>
      <c r="J2973">
        <v>5</v>
      </c>
      <c r="K2973" s="5" cm="1">
        <f t="array" ref="K2973">IF(AND(C2973=1,OR(J2973=42,J2973=6,J2973=7,J2973=8)),1,
IF(AND(OR(C2973=1,C2973="NA"),OR(J2973=42,J2973=6,J2973=7,J2973=8, J2973="NA")),"NA",
IF(_xlfn.MINIFS(Nested_Ifs[a11],Nested_Ifs[ID],Nested_Ifs[[#This Row],[ID]])&lt;&gt;1,IF(AND(C2973=MIN(_xlfn._xlws.FILTER(Nested_Ifs[a11], Nested_Ifs[ID]=Nested_Ifs[[#This Row],[ID]])), OR(J2973=42,J2973=6,J2973=7,J2973=8)),1,
IF(_xlfn.MINIFS(Nested_Ifs[a11],Nested_Ifs[ID],Nested_Ifs[[#This Row],[ID]])&lt;&gt;1,IF(AND(OR(C2973=MIN(_xlfn._xlws.FILTER(Nested_Ifs[a11], Nested_Ifs[ID]=Nested_Ifs[[#This Row],[ID]])), C2973 = "NA"), OR(J2973=42,J2973=6,J2973=7,J2973=8, J2973 = "NA")),"NA",0),0)),0)))</f>
        <v>0</v>
      </c>
      <c r="L2973">
        <v>2</v>
      </c>
      <c r="M2973">
        <v>2</v>
      </c>
      <c r="N2973" t="s">
        <v>0</v>
      </c>
      <c r="O2973" s="11">
        <f t="shared" si="46"/>
        <v>0</v>
      </c>
    </row>
    <row r="2974" spans="2:15" x14ac:dyDescent="0.3">
      <c r="B2974">
        <v>29074</v>
      </c>
      <c r="C2974">
        <v>2</v>
      </c>
      <c r="D2974">
        <v>1</v>
      </c>
      <c r="E2974">
        <v>3</v>
      </c>
      <c r="F2974">
        <v>31</v>
      </c>
      <c r="G2974">
        <v>6</v>
      </c>
      <c r="H2974" t="s">
        <v>0</v>
      </c>
      <c r="I2974" t="s">
        <v>0</v>
      </c>
      <c r="J2974">
        <v>41</v>
      </c>
      <c r="K2974" s="5" cm="1">
        <f t="array" ref="K2974">IF(AND(C2974=1,OR(J2974=42,J2974=6,J2974=7,J2974=8)),1,
IF(AND(OR(C2974=1,C2974="NA"),OR(J2974=42,J2974=6,J2974=7,J2974=8, J2974="NA")),"NA",
IF(_xlfn.MINIFS(Nested_Ifs[a11],Nested_Ifs[ID],Nested_Ifs[[#This Row],[ID]])&lt;&gt;1,IF(AND(C2974=MIN(_xlfn._xlws.FILTER(Nested_Ifs[a11], Nested_Ifs[ID]=Nested_Ifs[[#This Row],[ID]])), OR(J2974=42,J2974=6,J2974=7,J2974=8)),1,
IF(_xlfn.MINIFS(Nested_Ifs[a11],Nested_Ifs[ID],Nested_Ifs[[#This Row],[ID]])&lt;&gt;1,IF(AND(OR(C2974=MIN(_xlfn._xlws.FILTER(Nested_Ifs[a11], Nested_Ifs[ID]=Nested_Ifs[[#This Row],[ID]])), C2974 = "NA"), OR(J2974=42,J2974=6,J2974=7,J2974=8, J2974 = "NA")),"NA",0),0)),0)))</f>
        <v>0</v>
      </c>
      <c r="L2974">
        <v>2</v>
      </c>
      <c r="M2974">
        <v>2</v>
      </c>
      <c r="N2974" t="s">
        <v>0</v>
      </c>
      <c r="O2974" s="11">
        <f t="shared" si="46"/>
        <v>0</v>
      </c>
    </row>
    <row r="2975" spans="2:15" x14ac:dyDescent="0.3">
      <c r="B2975">
        <v>29074</v>
      </c>
      <c r="C2975">
        <v>3</v>
      </c>
      <c r="D2975">
        <v>2</v>
      </c>
      <c r="E2975">
        <v>4</v>
      </c>
      <c r="F2975">
        <v>30</v>
      </c>
      <c r="G2975">
        <v>1</v>
      </c>
      <c r="H2975" t="s">
        <v>0</v>
      </c>
      <c r="I2975" t="s">
        <v>0</v>
      </c>
      <c r="J2975">
        <v>1</v>
      </c>
      <c r="K2975" s="5" cm="1">
        <f t="array" ref="K2975">IF(AND(C2975=1,OR(J2975=42,J2975=6,J2975=7,J2975=8)),1,
IF(AND(OR(C2975=1,C2975="NA"),OR(J2975=42,J2975=6,J2975=7,J2975=8, J2975="NA")),"NA",
IF(_xlfn.MINIFS(Nested_Ifs[a11],Nested_Ifs[ID],Nested_Ifs[[#This Row],[ID]])&lt;&gt;1,IF(AND(C2975=MIN(_xlfn._xlws.FILTER(Nested_Ifs[a11], Nested_Ifs[ID]=Nested_Ifs[[#This Row],[ID]])), OR(J2975=42,J2975=6,J2975=7,J2975=8)),1,
IF(_xlfn.MINIFS(Nested_Ifs[a11],Nested_Ifs[ID],Nested_Ifs[[#This Row],[ID]])&lt;&gt;1,IF(AND(OR(C2975=MIN(_xlfn._xlws.FILTER(Nested_Ifs[a11], Nested_Ifs[ID]=Nested_Ifs[[#This Row],[ID]])), C2975 = "NA"), OR(J2975=42,J2975=6,J2975=7,J2975=8, J2975 = "NA")),"NA",0),0)),0)))</f>
        <v>0</v>
      </c>
      <c r="L2975">
        <v>2</v>
      </c>
      <c r="M2975">
        <v>2</v>
      </c>
      <c r="N2975" t="s">
        <v>0</v>
      </c>
      <c r="O2975" s="11">
        <f t="shared" si="46"/>
        <v>0</v>
      </c>
    </row>
    <row r="2976" spans="2:15" x14ac:dyDescent="0.3">
      <c r="B2976">
        <v>29074</v>
      </c>
      <c r="C2976">
        <v>4</v>
      </c>
      <c r="D2976">
        <v>2</v>
      </c>
      <c r="E2976">
        <v>8</v>
      </c>
      <c r="F2976">
        <v>27</v>
      </c>
      <c r="G2976">
        <v>1</v>
      </c>
      <c r="H2976" t="s">
        <v>0</v>
      </c>
      <c r="I2976" t="s">
        <v>0</v>
      </c>
      <c r="J2976">
        <v>1</v>
      </c>
      <c r="K2976" s="5" cm="1">
        <f t="array" ref="K2976">IF(AND(C2976=1,OR(J2976=42,J2976=6,J2976=7,J2976=8)),1,
IF(AND(OR(C2976=1,C2976="NA"),OR(J2976=42,J2976=6,J2976=7,J2976=8, J2976="NA")),"NA",
IF(_xlfn.MINIFS(Nested_Ifs[a11],Nested_Ifs[ID],Nested_Ifs[[#This Row],[ID]])&lt;&gt;1,IF(AND(C2976=MIN(_xlfn._xlws.FILTER(Nested_Ifs[a11], Nested_Ifs[ID]=Nested_Ifs[[#This Row],[ID]])), OR(J2976=42,J2976=6,J2976=7,J2976=8)),1,
IF(_xlfn.MINIFS(Nested_Ifs[a11],Nested_Ifs[ID],Nested_Ifs[[#This Row],[ID]])&lt;&gt;1,IF(AND(OR(C2976=MIN(_xlfn._xlws.FILTER(Nested_Ifs[a11], Nested_Ifs[ID]=Nested_Ifs[[#This Row],[ID]])), C2976 = "NA"), OR(J2976=42,J2976=6,J2976=7,J2976=8, J2976 = "NA")),"NA",0),0)),0)))</f>
        <v>0</v>
      </c>
      <c r="L2976">
        <v>2</v>
      </c>
      <c r="M2976">
        <v>2</v>
      </c>
      <c r="N2976" t="s">
        <v>0</v>
      </c>
      <c r="O2976" s="11">
        <f t="shared" si="46"/>
        <v>0</v>
      </c>
    </row>
    <row r="2977" spans="2:15" x14ac:dyDescent="0.3">
      <c r="B2977">
        <v>29074</v>
      </c>
      <c r="C2977">
        <v>5</v>
      </c>
      <c r="D2977">
        <v>1</v>
      </c>
      <c r="E2977">
        <v>8</v>
      </c>
      <c r="F2977">
        <v>2</v>
      </c>
      <c r="G2977">
        <v>98</v>
      </c>
      <c r="H2977">
        <v>2</v>
      </c>
      <c r="I2977">
        <v>5</v>
      </c>
      <c r="J2977" t="s">
        <v>0</v>
      </c>
      <c r="K2977" s="5" cm="1">
        <f t="array" ref="K2977">IF(AND(C2977=1,OR(J2977=42,J2977=6,J2977=7,J2977=8)),1,
IF(AND(OR(C2977=1,C2977="NA"),OR(J2977=42,J2977=6,J2977=7,J2977=8, J2977="NA")),"NA",
IF(_xlfn.MINIFS(Nested_Ifs[a11],Nested_Ifs[ID],Nested_Ifs[[#This Row],[ID]])&lt;&gt;1,IF(AND(C2977=MIN(_xlfn._xlws.FILTER(Nested_Ifs[a11], Nested_Ifs[ID]=Nested_Ifs[[#This Row],[ID]])), OR(J2977=42,J2977=6,J2977=7,J2977=8)),1,
IF(_xlfn.MINIFS(Nested_Ifs[a11],Nested_Ifs[ID],Nested_Ifs[[#This Row],[ID]])&lt;&gt;1,IF(AND(OR(C2977=MIN(_xlfn._xlws.FILTER(Nested_Ifs[a11], Nested_Ifs[ID]=Nested_Ifs[[#This Row],[ID]])), C2977 = "NA"), OR(J2977=42,J2977=6,J2977=7,J2977=8, J2977 = "NA")),"NA",0),0)),0)))</f>
        <v>0</v>
      </c>
      <c r="L2977">
        <v>2</v>
      </c>
      <c r="M2977">
        <v>2</v>
      </c>
      <c r="N2977" t="s">
        <v>0</v>
      </c>
      <c r="O2977" s="11">
        <f t="shared" si="46"/>
        <v>0</v>
      </c>
    </row>
    <row r="2978" spans="2:15" x14ac:dyDescent="0.3">
      <c r="B2978">
        <v>29075</v>
      </c>
      <c r="C2978">
        <v>1</v>
      </c>
      <c r="D2978">
        <v>1</v>
      </c>
      <c r="E2978">
        <v>1</v>
      </c>
      <c r="F2978">
        <v>75</v>
      </c>
      <c r="G2978">
        <v>5</v>
      </c>
      <c r="H2978" t="s">
        <v>0</v>
      </c>
      <c r="I2978" t="s">
        <v>0</v>
      </c>
      <c r="J2978">
        <v>5</v>
      </c>
      <c r="K2978" s="5" cm="1">
        <f t="array" ref="K2978">IF(AND(C2978=1,OR(J2978=42,J2978=6,J2978=7,J2978=8)),1,
IF(AND(OR(C2978=1,C2978="NA"),OR(J2978=42,J2978=6,J2978=7,J2978=8, J2978="NA")),"NA",
IF(_xlfn.MINIFS(Nested_Ifs[a11],Nested_Ifs[ID],Nested_Ifs[[#This Row],[ID]])&lt;&gt;1,IF(AND(C2978=MIN(_xlfn._xlws.FILTER(Nested_Ifs[a11], Nested_Ifs[ID]=Nested_Ifs[[#This Row],[ID]])), OR(J2978=42,J2978=6,J2978=7,J2978=8)),1,
IF(_xlfn.MINIFS(Nested_Ifs[a11],Nested_Ifs[ID],Nested_Ifs[[#This Row],[ID]])&lt;&gt;1,IF(AND(OR(C2978=MIN(_xlfn._xlws.FILTER(Nested_Ifs[a11], Nested_Ifs[ID]=Nested_Ifs[[#This Row],[ID]])), C2978 = "NA"), OR(J2978=42,J2978=6,J2978=7,J2978=8, J2978 = "NA")),"NA",0),0)),0)))</f>
        <v>0</v>
      </c>
      <c r="L2978">
        <v>2</v>
      </c>
      <c r="M2978">
        <v>2</v>
      </c>
      <c r="N2978" t="s">
        <v>0</v>
      </c>
      <c r="O2978" s="11">
        <f t="shared" si="46"/>
        <v>0</v>
      </c>
    </row>
    <row r="2979" spans="2:15" x14ac:dyDescent="0.3">
      <c r="B2979">
        <v>29075</v>
      </c>
      <c r="C2979">
        <v>2</v>
      </c>
      <c r="D2979">
        <v>1</v>
      </c>
      <c r="E2979">
        <v>8</v>
      </c>
      <c r="F2979">
        <v>16</v>
      </c>
      <c r="G2979">
        <v>6</v>
      </c>
      <c r="H2979" t="s">
        <v>0</v>
      </c>
      <c r="I2979" t="s">
        <v>0</v>
      </c>
      <c r="J2979" t="s">
        <v>0</v>
      </c>
      <c r="K2979" s="5" cm="1">
        <f t="array" ref="K2979">IF(AND(C2979=1,OR(J2979=42,J2979=6,J2979=7,J2979=8)),1,
IF(AND(OR(C2979=1,C2979="NA"),OR(J2979=42,J2979=6,J2979=7,J2979=8, J2979="NA")),"NA",
IF(_xlfn.MINIFS(Nested_Ifs[a11],Nested_Ifs[ID],Nested_Ifs[[#This Row],[ID]])&lt;&gt;1,IF(AND(C2979=MIN(_xlfn._xlws.FILTER(Nested_Ifs[a11], Nested_Ifs[ID]=Nested_Ifs[[#This Row],[ID]])), OR(J2979=42,J2979=6,J2979=7,J2979=8)),1,
IF(_xlfn.MINIFS(Nested_Ifs[a11],Nested_Ifs[ID],Nested_Ifs[[#This Row],[ID]])&lt;&gt;1,IF(AND(OR(C2979=MIN(_xlfn._xlws.FILTER(Nested_Ifs[a11], Nested_Ifs[ID]=Nested_Ifs[[#This Row],[ID]])), C2979 = "NA"), OR(J2979=42,J2979=6,J2979=7,J2979=8, J2979 = "NA")),"NA",0),0)),0)))</f>
        <v>0</v>
      </c>
      <c r="L2979">
        <v>2</v>
      </c>
      <c r="M2979">
        <v>2</v>
      </c>
      <c r="N2979" t="s">
        <v>0</v>
      </c>
      <c r="O2979" s="11">
        <f t="shared" si="46"/>
        <v>0</v>
      </c>
    </row>
    <row r="2980" spans="2:15" x14ac:dyDescent="0.3">
      <c r="B2980">
        <v>29075</v>
      </c>
      <c r="C2980">
        <v>3</v>
      </c>
      <c r="D2980">
        <v>1</v>
      </c>
      <c r="E2980">
        <v>8</v>
      </c>
      <c r="F2980">
        <v>13</v>
      </c>
      <c r="G2980">
        <v>98</v>
      </c>
      <c r="H2980" t="s">
        <v>0</v>
      </c>
      <c r="I2980" t="s">
        <v>0</v>
      </c>
      <c r="J2980" t="s">
        <v>0</v>
      </c>
      <c r="K2980" s="5" cm="1">
        <f t="array" ref="K2980">IF(AND(C2980=1,OR(J2980=42,J2980=6,J2980=7,J2980=8)),1,
IF(AND(OR(C2980=1,C2980="NA"),OR(J2980=42,J2980=6,J2980=7,J2980=8, J2980="NA")),"NA",
IF(_xlfn.MINIFS(Nested_Ifs[a11],Nested_Ifs[ID],Nested_Ifs[[#This Row],[ID]])&lt;&gt;1,IF(AND(C2980=MIN(_xlfn._xlws.FILTER(Nested_Ifs[a11], Nested_Ifs[ID]=Nested_Ifs[[#This Row],[ID]])), OR(J2980=42,J2980=6,J2980=7,J2980=8)),1,
IF(_xlfn.MINIFS(Nested_Ifs[a11],Nested_Ifs[ID],Nested_Ifs[[#This Row],[ID]])&lt;&gt;1,IF(AND(OR(C2980=MIN(_xlfn._xlws.FILTER(Nested_Ifs[a11], Nested_Ifs[ID]=Nested_Ifs[[#This Row],[ID]])), C2980 = "NA"), OR(J2980=42,J2980=6,J2980=7,J2980=8, J2980 = "NA")),"NA",0),0)),0)))</f>
        <v>0</v>
      </c>
      <c r="L2980">
        <v>2</v>
      </c>
      <c r="M2980">
        <v>2</v>
      </c>
      <c r="N2980" t="s">
        <v>0</v>
      </c>
      <c r="O2980" s="11">
        <f t="shared" si="46"/>
        <v>0</v>
      </c>
    </row>
    <row r="2981" spans="2:15" x14ac:dyDescent="0.3">
      <c r="B2981">
        <v>29078</v>
      </c>
      <c r="C2981">
        <v>1</v>
      </c>
      <c r="D2981">
        <v>1</v>
      </c>
      <c r="E2981">
        <v>1</v>
      </c>
      <c r="F2981">
        <v>60</v>
      </c>
      <c r="G2981">
        <v>1</v>
      </c>
      <c r="H2981" t="s">
        <v>0</v>
      </c>
      <c r="I2981" t="s">
        <v>0</v>
      </c>
      <c r="J2981">
        <v>1</v>
      </c>
      <c r="K2981" s="5" cm="1">
        <f t="array" ref="K2981">IF(AND(C2981=1,OR(J2981=42,J2981=6,J2981=7,J2981=8)),1,
IF(AND(OR(C2981=1,C2981="NA"),OR(J2981=42,J2981=6,J2981=7,J2981=8, J2981="NA")),"NA",
IF(_xlfn.MINIFS(Nested_Ifs[a11],Nested_Ifs[ID],Nested_Ifs[[#This Row],[ID]])&lt;&gt;1,IF(AND(C2981=MIN(_xlfn._xlws.FILTER(Nested_Ifs[a11], Nested_Ifs[ID]=Nested_Ifs[[#This Row],[ID]])), OR(J2981=42,J2981=6,J2981=7,J2981=8)),1,
IF(_xlfn.MINIFS(Nested_Ifs[a11],Nested_Ifs[ID],Nested_Ifs[[#This Row],[ID]])&lt;&gt;1,IF(AND(OR(C2981=MIN(_xlfn._xlws.FILTER(Nested_Ifs[a11], Nested_Ifs[ID]=Nested_Ifs[[#This Row],[ID]])), C2981 = "NA"), OR(J2981=42,J2981=6,J2981=7,J2981=8, J2981 = "NA")),"NA",0),0)),0)))</f>
        <v>0</v>
      </c>
      <c r="L2981">
        <v>2</v>
      </c>
      <c r="M2981">
        <v>2</v>
      </c>
      <c r="N2981" t="s">
        <v>0</v>
      </c>
      <c r="O2981" s="11">
        <f t="shared" si="46"/>
        <v>0</v>
      </c>
    </row>
    <row r="2982" spans="2:15" x14ac:dyDescent="0.3">
      <c r="B2982">
        <v>29078</v>
      </c>
      <c r="C2982">
        <v>2</v>
      </c>
      <c r="D2982">
        <v>2</v>
      </c>
      <c r="E2982">
        <v>2</v>
      </c>
      <c r="F2982">
        <v>60</v>
      </c>
      <c r="G2982">
        <v>1</v>
      </c>
      <c r="H2982" t="s">
        <v>0</v>
      </c>
      <c r="I2982" t="s">
        <v>0</v>
      </c>
      <c r="J2982">
        <v>3</v>
      </c>
      <c r="K2982" s="5" cm="1">
        <f t="array" ref="K2982">IF(AND(C2982=1,OR(J2982=42,J2982=6,J2982=7,J2982=8)),1,
IF(AND(OR(C2982=1,C2982="NA"),OR(J2982=42,J2982=6,J2982=7,J2982=8, J2982="NA")),"NA",
IF(_xlfn.MINIFS(Nested_Ifs[a11],Nested_Ifs[ID],Nested_Ifs[[#This Row],[ID]])&lt;&gt;1,IF(AND(C2982=MIN(_xlfn._xlws.FILTER(Nested_Ifs[a11], Nested_Ifs[ID]=Nested_Ifs[[#This Row],[ID]])), OR(J2982=42,J2982=6,J2982=7,J2982=8)),1,
IF(_xlfn.MINIFS(Nested_Ifs[a11],Nested_Ifs[ID],Nested_Ifs[[#This Row],[ID]])&lt;&gt;1,IF(AND(OR(C2982=MIN(_xlfn._xlws.FILTER(Nested_Ifs[a11], Nested_Ifs[ID]=Nested_Ifs[[#This Row],[ID]])), C2982 = "NA"), OR(J2982=42,J2982=6,J2982=7,J2982=8, J2982 = "NA")),"NA",0),0)),0)))</f>
        <v>0</v>
      </c>
      <c r="L2982">
        <v>2</v>
      </c>
      <c r="M2982">
        <v>2</v>
      </c>
      <c r="N2982" t="s">
        <v>0</v>
      </c>
      <c r="O2982" s="11">
        <f t="shared" si="46"/>
        <v>0</v>
      </c>
    </row>
    <row r="2983" spans="2:15" x14ac:dyDescent="0.3">
      <c r="B2983">
        <v>29078</v>
      </c>
      <c r="C2983">
        <v>3</v>
      </c>
      <c r="D2983">
        <v>1</v>
      </c>
      <c r="E2983">
        <v>3</v>
      </c>
      <c r="F2983">
        <v>27</v>
      </c>
      <c r="G2983">
        <v>6</v>
      </c>
      <c r="H2983" t="s">
        <v>0</v>
      </c>
      <c r="I2983" t="s">
        <v>0</v>
      </c>
      <c r="J2983">
        <v>1</v>
      </c>
      <c r="K2983" s="5" cm="1">
        <f t="array" ref="K2983">IF(AND(C2983=1,OR(J2983=42,J2983=6,J2983=7,J2983=8)),1,
IF(AND(OR(C2983=1,C2983="NA"),OR(J2983=42,J2983=6,J2983=7,J2983=8, J2983="NA")),"NA",
IF(_xlfn.MINIFS(Nested_Ifs[a11],Nested_Ifs[ID],Nested_Ifs[[#This Row],[ID]])&lt;&gt;1,IF(AND(C2983=MIN(_xlfn._xlws.FILTER(Nested_Ifs[a11], Nested_Ifs[ID]=Nested_Ifs[[#This Row],[ID]])), OR(J2983=42,J2983=6,J2983=7,J2983=8)),1,
IF(_xlfn.MINIFS(Nested_Ifs[a11],Nested_Ifs[ID],Nested_Ifs[[#This Row],[ID]])&lt;&gt;1,IF(AND(OR(C2983=MIN(_xlfn._xlws.FILTER(Nested_Ifs[a11], Nested_Ifs[ID]=Nested_Ifs[[#This Row],[ID]])), C2983 = "NA"), OR(J2983=42,J2983=6,J2983=7,J2983=8, J2983 = "NA")),"NA",0),0)),0)))</f>
        <v>0</v>
      </c>
      <c r="L2983">
        <v>2</v>
      </c>
      <c r="M2983">
        <v>2</v>
      </c>
      <c r="N2983" t="s">
        <v>0</v>
      </c>
      <c r="O2983" s="11">
        <f t="shared" si="46"/>
        <v>0</v>
      </c>
    </row>
    <row r="2984" spans="2:15" x14ac:dyDescent="0.3">
      <c r="B2984">
        <v>29081</v>
      </c>
      <c r="C2984">
        <v>1</v>
      </c>
      <c r="D2984">
        <v>1</v>
      </c>
      <c r="E2984">
        <v>1</v>
      </c>
      <c r="F2984">
        <v>56</v>
      </c>
      <c r="G2984">
        <v>1</v>
      </c>
      <c r="H2984" t="s">
        <v>0</v>
      </c>
      <c r="I2984" t="s">
        <v>0</v>
      </c>
      <c r="J2984">
        <v>3</v>
      </c>
      <c r="K2984" s="5" cm="1">
        <f t="array" ref="K2984">IF(AND(C2984=1,OR(J2984=42,J2984=6,J2984=7,J2984=8)),1,
IF(AND(OR(C2984=1,C2984="NA"),OR(J2984=42,J2984=6,J2984=7,J2984=8, J2984="NA")),"NA",
IF(_xlfn.MINIFS(Nested_Ifs[a11],Nested_Ifs[ID],Nested_Ifs[[#This Row],[ID]])&lt;&gt;1,IF(AND(C2984=MIN(_xlfn._xlws.FILTER(Nested_Ifs[a11], Nested_Ifs[ID]=Nested_Ifs[[#This Row],[ID]])), OR(J2984=42,J2984=6,J2984=7,J2984=8)),1,
IF(_xlfn.MINIFS(Nested_Ifs[a11],Nested_Ifs[ID],Nested_Ifs[[#This Row],[ID]])&lt;&gt;1,IF(AND(OR(C2984=MIN(_xlfn._xlws.FILTER(Nested_Ifs[a11], Nested_Ifs[ID]=Nested_Ifs[[#This Row],[ID]])), C2984 = "NA"), OR(J2984=42,J2984=6,J2984=7,J2984=8, J2984 = "NA")),"NA",0),0)),0)))</f>
        <v>0</v>
      </c>
      <c r="L2984">
        <v>1</v>
      </c>
      <c r="M2984">
        <v>2</v>
      </c>
      <c r="N2984" t="s">
        <v>0</v>
      </c>
      <c r="O2984" s="11">
        <f t="shared" si="46"/>
        <v>0</v>
      </c>
    </row>
    <row r="2985" spans="2:15" x14ac:dyDescent="0.3">
      <c r="B2985">
        <v>29081</v>
      </c>
      <c r="C2985">
        <v>2</v>
      </c>
      <c r="D2985">
        <v>1</v>
      </c>
      <c r="E2985">
        <v>2</v>
      </c>
      <c r="F2985">
        <v>56</v>
      </c>
      <c r="G2985">
        <v>1</v>
      </c>
      <c r="H2985" t="s">
        <v>0</v>
      </c>
      <c r="I2985" t="s">
        <v>0</v>
      </c>
      <c r="J2985">
        <v>42</v>
      </c>
      <c r="K2985" s="5" cm="1">
        <f t="array" ref="K2985">IF(AND(C2985=1,OR(J2985=42,J2985=6,J2985=7,J2985=8)),1,
IF(AND(OR(C2985=1,C2985="NA"),OR(J2985=42,J2985=6,J2985=7,J2985=8, J2985="NA")),"NA",
IF(_xlfn.MINIFS(Nested_Ifs[a11],Nested_Ifs[ID],Nested_Ifs[[#This Row],[ID]])&lt;&gt;1,IF(AND(C2985=MIN(_xlfn._xlws.FILTER(Nested_Ifs[a11], Nested_Ifs[ID]=Nested_Ifs[[#This Row],[ID]])), OR(J2985=42,J2985=6,J2985=7,J2985=8)),1,
IF(_xlfn.MINIFS(Nested_Ifs[a11],Nested_Ifs[ID],Nested_Ifs[[#This Row],[ID]])&lt;&gt;1,IF(AND(OR(C2985=MIN(_xlfn._xlws.FILTER(Nested_Ifs[a11], Nested_Ifs[ID]=Nested_Ifs[[#This Row],[ID]])), C2985 = "NA"), OR(J2985=42,J2985=6,J2985=7,J2985=8, J2985 = "NA")),"NA",0),0)),0)))</f>
        <v>0</v>
      </c>
      <c r="L2985">
        <v>1</v>
      </c>
      <c r="M2985">
        <v>2</v>
      </c>
      <c r="N2985" t="s">
        <v>0</v>
      </c>
      <c r="O2985" s="11">
        <f t="shared" si="46"/>
        <v>0</v>
      </c>
    </row>
    <row r="2986" spans="2:15" x14ac:dyDescent="0.3">
      <c r="B2986">
        <v>29081</v>
      </c>
      <c r="C2986">
        <v>3</v>
      </c>
      <c r="D2986">
        <v>1</v>
      </c>
      <c r="E2986">
        <v>8</v>
      </c>
      <c r="F2986">
        <v>9</v>
      </c>
      <c r="G2986" t="s">
        <v>0</v>
      </c>
      <c r="H2986" t="s">
        <v>0</v>
      </c>
      <c r="I2986" t="s">
        <v>0</v>
      </c>
      <c r="J2986" t="s">
        <v>0</v>
      </c>
      <c r="K2986" s="5" cm="1">
        <f t="array" ref="K2986">IF(AND(C2986=1,OR(J2986=42,J2986=6,J2986=7,J2986=8)),1,
IF(AND(OR(C2986=1,C2986="NA"),OR(J2986=42,J2986=6,J2986=7,J2986=8, J2986="NA")),"NA",
IF(_xlfn.MINIFS(Nested_Ifs[a11],Nested_Ifs[ID],Nested_Ifs[[#This Row],[ID]])&lt;&gt;1,IF(AND(C2986=MIN(_xlfn._xlws.FILTER(Nested_Ifs[a11], Nested_Ifs[ID]=Nested_Ifs[[#This Row],[ID]])), OR(J2986=42,J2986=6,J2986=7,J2986=8)),1,
IF(_xlfn.MINIFS(Nested_Ifs[a11],Nested_Ifs[ID],Nested_Ifs[[#This Row],[ID]])&lt;&gt;1,IF(AND(OR(C2986=MIN(_xlfn._xlws.FILTER(Nested_Ifs[a11], Nested_Ifs[ID]=Nested_Ifs[[#This Row],[ID]])), C2986 = "NA"), OR(J2986=42,J2986=6,J2986=7,J2986=8, J2986 = "NA")),"NA",0),0)),0)))</f>
        <v>0</v>
      </c>
      <c r="L2986">
        <v>2</v>
      </c>
      <c r="M2986">
        <v>2</v>
      </c>
      <c r="N2986" t="s">
        <v>0</v>
      </c>
      <c r="O2986" s="11">
        <f t="shared" si="46"/>
        <v>0</v>
      </c>
    </row>
    <row r="2987" spans="2:15" x14ac:dyDescent="0.3">
      <c r="B2987">
        <v>29082</v>
      </c>
      <c r="C2987">
        <v>1</v>
      </c>
      <c r="D2987">
        <v>1</v>
      </c>
      <c r="E2987">
        <v>1</v>
      </c>
      <c r="F2987">
        <v>55</v>
      </c>
      <c r="G2987">
        <v>1</v>
      </c>
      <c r="H2987" t="s">
        <v>0</v>
      </c>
      <c r="I2987" t="s">
        <v>0</v>
      </c>
      <c r="J2987">
        <v>41</v>
      </c>
      <c r="K2987" s="5" cm="1">
        <f t="array" ref="K2987">IF(AND(C2987=1,OR(J2987=42,J2987=6,J2987=7,J2987=8)),1,
IF(AND(OR(C2987=1,C2987="NA"),OR(J2987=42,J2987=6,J2987=7,J2987=8, J2987="NA")),"NA",
IF(_xlfn.MINIFS(Nested_Ifs[a11],Nested_Ifs[ID],Nested_Ifs[[#This Row],[ID]])&lt;&gt;1,IF(AND(C2987=MIN(_xlfn._xlws.FILTER(Nested_Ifs[a11], Nested_Ifs[ID]=Nested_Ifs[[#This Row],[ID]])), OR(J2987=42,J2987=6,J2987=7,J2987=8)),1,
IF(_xlfn.MINIFS(Nested_Ifs[a11],Nested_Ifs[ID],Nested_Ifs[[#This Row],[ID]])&lt;&gt;1,IF(AND(OR(C2987=MIN(_xlfn._xlws.FILTER(Nested_Ifs[a11], Nested_Ifs[ID]=Nested_Ifs[[#This Row],[ID]])), C2987 = "NA"), OR(J2987=42,J2987=6,J2987=7,J2987=8, J2987 = "NA")),"NA",0),0)),0)))</f>
        <v>0</v>
      </c>
      <c r="L2987">
        <v>1</v>
      </c>
      <c r="M2987">
        <v>2</v>
      </c>
      <c r="N2987" t="s">
        <v>0</v>
      </c>
      <c r="O2987" s="11">
        <f t="shared" si="46"/>
        <v>0</v>
      </c>
    </row>
    <row r="2988" spans="2:15" x14ac:dyDescent="0.3">
      <c r="B2988">
        <v>29082</v>
      </c>
      <c r="C2988">
        <v>2</v>
      </c>
      <c r="D2988">
        <v>1</v>
      </c>
      <c r="E2988">
        <v>3</v>
      </c>
      <c r="F2988">
        <v>28</v>
      </c>
      <c r="G2988">
        <v>1</v>
      </c>
      <c r="H2988" t="s">
        <v>0</v>
      </c>
      <c r="I2988" t="s">
        <v>0</v>
      </c>
      <c r="J2988">
        <v>42</v>
      </c>
      <c r="K2988" s="5" cm="1">
        <f t="array" ref="K2988">IF(AND(C2988=1,OR(J2988=42,J2988=6,J2988=7,J2988=8)),1,
IF(AND(OR(C2988=1,C2988="NA"),OR(J2988=42,J2988=6,J2988=7,J2988=8, J2988="NA")),"NA",
IF(_xlfn.MINIFS(Nested_Ifs[a11],Nested_Ifs[ID],Nested_Ifs[[#This Row],[ID]])&lt;&gt;1,IF(AND(C2988=MIN(_xlfn._xlws.FILTER(Nested_Ifs[a11], Nested_Ifs[ID]=Nested_Ifs[[#This Row],[ID]])), OR(J2988=42,J2988=6,J2988=7,J2988=8)),1,
IF(_xlfn.MINIFS(Nested_Ifs[a11],Nested_Ifs[ID],Nested_Ifs[[#This Row],[ID]])&lt;&gt;1,IF(AND(OR(C2988=MIN(_xlfn._xlws.FILTER(Nested_Ifs[a11], Nested_Ifs[ID]=Nested_Ifs[[#This Row],[ID]])), C2988 = "NA"), OR(J2988=42,J2988=6,J2988=7,J2988=8, J2988 = "NA")),"NA",0),0)),0)))</f>
        <v>0</v>
      </c>
      <c r="L2988">
        <v>2</v>
      </c>
      <c r="M2988">
        <v>2</v>
      </c>
      <c r="N2988" t="s">
        <v>0</v>
      </c>
      <c r="O2988" s="11">
        <f t="shared" si="46"/>
        <v>0</v>
      </c>
    </row>
    <row r="2989" spans="2:15" x14ac:dyDescent="0.3">
      <c r="B2989">
        <v>29082</v>
      </c>
      <c r="C2989">
        <v>3</v>
      </c>
      <c r="D2989">
        <v>1</v>
      </c>
      <c r="E2989">
        <v>3</v>
      </c>
      <c r="F2989">
        <v>14</v>
      </c>
      <c r="G2989" t="s">
        <v>0</v>
      </c>
      <c r="H2989" t="s">
        <v>0</v>
      </c>
      <c r="I2989" t="s">
        <v>0</v>
      </c>
      <c r="J2989" t="s">
        <v>0</v>
      </c>
      <c r="K2989" s="5" cm="1">
        <f t="array" ref="K2989">IF(AND(C2989=1,OR(J2989=42,J2989=6,J2989=7,J2989=8)),1,
IF(AND(OR(C2989=1,C2989="NA"),OR(J2989=42,J2989=6,J2989=7,J2989=8, J2989="NA")),"NA",
IF(_xlfn.MINIFS(Nested_Ifs[a11],Nested_Ifs[ID],Nested_Ifs[[#This Row],[ID]])&lt;&gt;1,IF(AND(C2989=MIN(_xlfn._xlws.FILTER(Nested_Ifs[a11], Nested_Ifs[ID]=Nested_Ifs[[#This Row],[ID]])), OR(J2989=42,J2989=6,J2989=7,J2989=8)),1,
IF(_xlfn.MINIFS(Nested_Ifs[a11],Nested_Ifs[ID],Nested_Ifs[[#This Row],[ID]])&lt;&gt;1,IF(AND(OR(C2989=MIN(_xlfn._xlws.FILTER(Nested_Ifs[a11], Nested_Ifs[ID]=Nested_Ifs[[#This Row],[ID]])), C2989 = "NA"), OR(J2989=42,J2989=6,J2989=7,J2989=8, J2989 = "NA")),"NA",0),0)),0)))</f>
        <v>0</v>
      </c>
      <c r="L2989">
        <v>2</v>
      </c>
      <c r="M2989">
        <v>2</v>
      </c>
      <c r="N2989" t="s">
        <v>0</v>
      </c>
      <c r="O2989" s="11">
        <f t="shared" si="46"/>
        <v>0</v>
      </c>
    </row>
    <row r="2990" spans="2:15" x14ac:dyDescent="0.3">
      <c r="B2990">
        <v>29082</v>
      </c>
      <c r="C2990">
        <v>4</v>
      </c>
      <c r="D2990">
        <v>2</v>
      </c>
      <c r="E2990">
        <v>4</v>
      </c>
      <c r="F2990">
        <v>22</v>
      </c>
      <c r="G2990">
        <v>1</v>
      </c>
      <c r="H2990" t="s">
        <v>0</v>
      </c>
      <c r="I2990" t="s">
        <v>0</v>
      </c>
      <c r="J2990">
        <v>42</v>
      </c>
      <c r="K2990" s="5" cm="1">
        <f t="array" ref="K2990">IF(AND(C2990=1,OR(J2990=42,J2990=6,J2990=7,J2990=8)),1,
IF(AND(OR(C2990=1,C2990="NA"),OR(J2990=42,J2990=6,J2990=7,J2990=8, J2990="NA")),"NA",
IF(_xlfn.MINIFS(Nested_Ifs[a11],Nested_Ifs[ID],Nested_Ifs[[#This Row],[ID]])&lt;&gt;1,IF(AND(C2990=MIN(_xlfn._xlws.FILTER(Nested_Ifs[a11], Nested_Ifs[ID]=Nested_Ifs[[#This Row],[ID]])), OR(J2990=42,J2990=6,J2990=7,J2990=8)),1,
IF(_xlfn.MINIFS(Nested_Ifs[a11],Nested_Ifs[ID],Nested_Ifs[[#This Row],[ID]])&lt;&gt;1,IF(AND(OR(C2990=MIN(_xlfn._xlws.FILTER(Nested_Ifs[a11], Nested_Ifs[ID]=Nested_Ifs[[#This Row],[ID]])), C2990 = "NA"), OR(J2990=42,J2990=6,J2990=7,J2990=8, J2990 = "NA")),"NA",0),0)),0)))</f>
        <v>0</v>
      </c>
      <c r="L2990">
        <v>2</v>
      </c>
      <c r="M2990">
        <v>2</v>
      </c>
      <c r="N2990" t="s">
        <v>0</v>
      </c>
      <c r="O2990" s="11">
        <f t="shared" si="46"/>
        <v>0</v>
      </c>
    </row>
    <row r="2991" spans="2:15" x14ac:dyDescent="0.3">
      <c r="B2991">
        <v>29084</v>
      </c>
      <c r="C2991">
        <v>1</v>
      </c>
      <c r="D2991">
        <v>1</v>
      </c>
      <c r="E2991">
        <v>1</v>
      </c>
      <c r="F2991">
        <v>67</v>
      </c>
      <c r="G2991">
        <v>1</v>
      </c>
      <c r="H2991" t="s">
        <v>0</v>
      </c>
      <c r="I2991" t="s">
        <v>0</v>
      </c>
      <c r="J2991">
        <v>5</v>
      </c>
      <c r="K2991" s="5" cm="1">
        <f t="array" ref="K2991">IF(AND(C2991=1,OR(J2991=42,J2991=6,J2991=7,J2991=8)),1,
IF(AND(OR(C2991=1,C2991="NA"),OR(J2991=42,J2991=6,J2991=7,J2991=8, J2991="NA")),"NA",
IF(_xlfn.MINIFS(Nested_Ifs[a11],Nested_Ifs[ID],Nested_Ifs[[#This Row],[ID]])&lt;&gt;1,IF(AND(C2991=MIN(_xlfn._xlws.FILTER(Nested_Ifs[a11], Nested_Ifs[ID]=Nested_Ifs[[#This Row],[ID]])), OR(J2991=42,J2991=6,J2991=7,J2991=8)),1,
IF(_xlfn.MINIFS(Nested_Ifs[a11],Nested_Ifs[ID],Nested_Ifs[[#This Row],[ID]])&lt;&gt;1,IF(AND(OR(C2991=MIN(_xlfn._xlws.FILTER(Nested_Ifs[a11], Nested_Ifs[ID]=Nested_Ifs[[#This Row],[ID]])), C2991 = "NA"), OR(J2991=42,J2991=6,J2991=7,J2991=8, J2991 = "NA")),"NA",0),0)),0)))</f>
        <v>0</v>
      </c>
      <c r="L2991">
        <v>2</v>
      </c>
      <c r="M2991">
        <v>2</v>
      </c>
      <c r="N2991" t="s">
        <v>0</v>
      </c>
      <c r="O2991" s="11">
        <f t="shared" si="46"/>
        <v>0</v>
      </c>
    </row>
    <row r="2992" spans="2:15" x14ac:dyDescent="0.3">
      <c r="B2992">
        <v>29084</v>
      </c>
      <c r="C2992">
        <v>2</v>
      </c>
      <c r="D2992">
        <v>2</v>
      </c>
      <c r="E2992">
        <v>2</v>
      </c>
      <c r="F2992">
        <v>67</v>
      </c>
      <c r="G2992">
        <v>1</v>
      </c>
      <c r="H2992" t="s">
        <v>0</v>
      </c>
      <c r="I2992" t="s">
        <v>0</v>
      </c>
      <c r="J2992">
        <v>42</v>
      </c>
      <c r="K2992" s="5" cm="1">
        <f t="array" ref="K2992">IF(AND(C2992=1,OR(J2992=42,J2992=6,J2992=7,J2992=8)),1,
IF(AND(OR(C2992=1,C2992="NA"),OR(J2992=42,J2992=6,J2992=7,J2992=8, J2992="NA")),"NA",
IF(_xlfn.MINIFS(Nested_Ifs[a11],Nested_Ifs[ID],Nested_Ifs[[#This Row],[ID]])&lt;&gt;1,IF(AND(C2992=MIN(_xlfn._xlws.FILTER(Nested_Ifs[a11], Nested_Ifs[ID]=Nested_Ifs[[#This Row],[ID]])), OR(J2992=42,J2992=6,J2992=7,J2992=8)),1,
IF(_xlfn.MINIFS(Nested_Ifs[a11],Nested_Ifs[ID],Nested_Ifs[[#This Row],[ID]])&lt;&gt;1,IF(AND(OR(C2992=MIN(_xlfn._xlws.FILTER(Nested_Ifs[a11], Nested_Ifs[ID]=Nested_Ifs[[#This Row],[ID]])), C2992 = "NA"), OR(J2992=42,J2992=6,J2992=7,J2992=8, J2992 = "NA")),"NA",0),0)),0)))</f>
        <v>0</v>
      </c>
      <c r="L2992">
        <v>2</v>
      </c>
      <c r="M2992">
        <v>2</v>
      </c>
      <c r="N2992" t="s">
        <v>0</v>
      </c>
      <c r="O2992" s="11">
        <f t="shared" si="46"/>
        <v>0</v>
      </c>
    </row>
    <row r="2993" spans="2:15" x14ac:dyDescent="0.3">
      <c r="B2993">
        <v>29084</v>
      </c>
      <c r="C2993">
        <v>3</v>
      </c>
      <c r="D2993">
        <v>2</v>
      </c>
      <c r="E2993">
        <v>8</v>
      </c>
      <c r="F2993">
        <v>11</v>
      </c>
      <c r="G2993" t="s">
        <v>0</v>
      </c>
      <c r="H2993" t="s">
        <v>0</v>
      </c>
      <c r="I2993" t="s">
        <v>0</v>
      </c>
      <c r="J2993" t="s">
        <v>0</v>
      </c>
      <c r="K2993" s="5" cm="1">
        <f t="array" ref="K2993">IF(AND(C2993=1,OR(J2993=42,J2993=6,J2993=7,J2993=8)),1,
IF(AND(OR(C2993=1,C2993="NA"),OR(J2993=42,J2993=6,J2993=7,J2993=8, J2993="NA")),"NA",
IF(_xlfn.MINIFS(Nested_Ifs[a11],Nested_Ifs[ID],Nested_Ifs[[#This Row],[ID]])&lt;&gt;1,IF(AND(C2993=MIN(_xlfn._xlws.FILTER(Nested_Ifs[a11], Nested_Ifs[ID]=Nested_Ifs[[#This Row],[ID]])), OR(J2993=42,J2993=6,J2993=7,J2993=8)),1,
IF(_xlfn.MINIFS(Nested_Ifs[a11],Nested_Ifs[ID],Nested_Ifs[[#This Row],[ID]])&lt;&gt;1,IF(AND(OR(C2993=MIN(_xlfn._xlws.FILTER(Nested_Ifs[a11], Nested_Ifs[ID]=Nested_Ifs[[#This Row],[ID]])), C2993 = "NA"), OR(J2993=42,J2993=6,J2993=7,J2993=8, J2993 = "NA")),"NA",0),0)),0)))</f>
        <v>0</v>
      </c>
      <c r="L2993">
        <v>2</v>
      </c>
      <c r="M2993">
        <v>2</v>
      </c>
      <c r="N2993" t="s">
        <v>0</v>
      </c>
      <c r="O2993" s="11">
        <f t="shared" si="46"/>
        <v>0</v>
      </c>
    </row>
    <row r="2994" spans="2:15" x14ac:dyDescent="0.3">
      <c r="B2994">
        <v>29084</v>
      </c>
      <c r="C2994">
        <v>4</v>
      </c>
      <c r="D2994">
        <v>2</v>
      </c>
      <c r="E2994">
        <v>8</v>
      </c>
      <c r="F2994">
        <v>8</v>
      </c>
      <c r="G2994" t="s">
        <v>0</v>
      </c>
      <c r="H2994" t="s">
        <v>0</v>
      </c>
      <c r="I2994" t="s">
        <v>0</v>
      </c>
      <c r="J2994" t="s">
        <v>0</v>
      </c>
      <c r="K2994" s="5" cm="1">
        <f t="array" ref="K2994">IF(AND(C2994=1,OR(J2994=42,J2994=6,J2994=7,J2994=8)),1,
IF(AND(OR(C2994=1,C2994="NA"),OR(J2994=42,J2994=6,J2994=7,J2994=8, J2994="NA")),"NA",
IF(_xlfn.MINIFS(Nested_Ifs[a11],Nested_Ifs[ID],Nested_Ifs[[#This Row],[ID]])&lt;&gt;1,IF(AND(C2994=MIN(_xlfn._xlws.FILTER(Nested_Ifs[a11], Nested_Ifs[ID]=Nested_Ifs[[#This Row],[ID]])), OR(J2994=42,J2994=6,J2994=7,J2994=8)),1,
IF(_xlfn.MINIFS(Nested_Ifs[a11],Nested_Ifs[ID],Nested_Ifs[[#This Row],[ID]])&lt;&gt;1,IF(AND(OR(C2994=MIN(_xlfn._xlws.FILTER(Nested_Ifs[a11], Nested_Ifs[ID]=Nested_Ifs[[#This Row],[ID]])), C2994 = "NA"), OR(J2994=42,J2994=6,J2994=7,J2994=8, J2994 = "NA")),"NA",0),0)),0)))</f>
        <v>0</v>
      </c>
      <c r="L2994">
        <v>2</v>
      </c>
      <c r="M2994">
        <v>2</v>
      </c>
      <c r="N2994" t="s">
        <v>0</v>
      </c>
      <c r="O2994" s="11">
        <f t="shared" si="46"/>
        <v>0</v>
      </c>
    </row>
    <row r="2995" spans="2:15" x14ac:dyDescent="0.3">
      <c r="B2995">
        <v>29084</v>
      </c>
      <c r="C2995">
        <v>5</v>
      </c>
      <c r="D2995">
        <v>1</v>
      </c>
      <c r="E2995">
        <v>8</v>
      </c>
      <c r="F2995">
        <v>2</v>
      </c>
      <c r="G2995" t="s">
        <v>0</v>
      </c>
      <c r="H2995">
        <v>2</v>
      </c>
      <c r="I2995">
        <v>8</v>
      </c>
      <c r="J2995" t="s">
        <v>0</v>
      </c>
      <c r="K2995" s="5" cm="1">
        <f t="array" ref="K2995">IF(AND(C2995=1,OR(J2995=42,J2995=6,J2995=7,J2995=8)),1,
IF(AND(OR(C2995=1,C2995="NA"),OR(J2995=42,J2995=6,J2995=7,J2995=8, J2995="NA")),"NA",
IF(_xlfn.MINIFS(Nested_Ifs[a11],Nested_Ifs[ID],Nested_Ifs[[#This Row],[ID]])&lt;&gt;1,IF(AND(C2995=MIN(_xlfn._xlws.FILTER(Nested_Ifs[a11], Nested_Ifs[ID]=Nested_Ifs[[#This Row],[ID]])), OR(J2995=42,J2995=6,J2995=7,J2995=8)),1,
IF(_xlfn.MINIFS(Nested_Ifs[a11],Nested_Ifs[ID],Nested_Ifs[[#This Row],[ID]])&lt;&gt;1,IF(AND(OR(C2995=MIN(_xlfn._xlws.FILTER(Nested_Ifs[a11], Nested_Ifs[ID]=Nested_Ifs[[#This Row],[ID]])), C2995 = "NA"), OR(J2995=42,J2995=6,J2995=7,J2995=8, J2995 = "NA")),"NA",0),0)),0)))</f>
        <v>0</v>
      </c>
      <c r="L2995">
        <v>2</v>
      </c>
      <c r="M2995">
        <v>2</v>
      </c>
      <c r="N2995" t="s">
        <v>0</v>
      </c>
      <c r="O2995" s="11">
        <f t="shared" si="46"/>
        <v>0</v>
      </c>
    </row>
    <row r="2996" spans="2:15" x14ac:dyDescent="0.3">
      <c r="B2996">
        <v>29086</v>
      </c>
      <c r="C2996">
        <v>1</v>
      </c>
      <c r="D2996">
        <v>2</v>
      </c>
      <c r="E2996">
        <v>1</v>
      </c>
      <c r="F2996">
        <v>63</v>
      </c>
      <c r="G2996">
        <v>5</v>
      </c>
      <c r="H2996" t="s">
        <v>0</v>
      </c>
      <c r="I2996" t="s">
        <v>0</v>
      </c>
      <c r="J2996">
        <v>42</v>
      </c>
      <c r="K2996" s="5" cm="1">
        <f t="array" ref="K2996">IF(AND(C2996=1,OR(J2996=42,J2996=6,J2996=7,J2996=8)),1,
IF(AND(OR(C2996=1,C2996="NA"),OR(J2996=42,J2996=6,J2996=7,J2996=8, J2996="NA")),"NA",
IF(_xlfn.MINIFS(Nested_Ifs[a11],Nested_Ifs[ID],Nested_Ifs[[#This Row],[ID]])&lt;&gt;1,IF(AND(C2996=MIN(_xlfn._xlws.FILTER(Nested_Ifs[a11], Nested_Ifs[ID]=Nested_Ifs[[#This Row],[ID]])), OR(J2996=42,J2996=6,J2996=7,J2996=8)),1,
IF(_xlfn.MINIFS(Nested_Ifs[a11],Nested_Ifs[ID],Nested_Ifs[[#This Row],[ID]])&lt;&gt;1,IF(AND(OR(C2996=MIN(_xlfn._xlws.FILTER(Nested_Ifs[a11], Nested_Ifs[ID]=Nested_Ifs[[#This Row],[ID]])), C2996 = "NA"), OR(J2996=42,J2996=6,J2996=7,J2996=8, J2996 = "NA")),"NA",0),0)),0)))</f>
        <v>1</v>
      </c>
      <c r="L2996">
        <v>1</v>
      </c>
      <c r="M2996">
        <v>2</v>
      </c>
      <c r="N2996" t="s">
        <v>0</v>
      </c>
      <c r="O2996" s="11">
        <f t="shared" si="46"/>
        <v>0</v>
      </c>
    </row>
    <row r="2997" spans="2:15" x14ac:dyDescent="0.3">
      <c r="B2997">
        <v>29086</v>
      </c>
      <c r="C2997">
        <v>2</v>
      </c>
      <c r="D2997">
        <v>1</v>
      </c>
      <c r="E2997">
        <v>3</v>
      </c>
      <c r="F2997">
        <v>33</v>
      </c>
      <c r="G2997">
        <v>1</v>
      </c>
      <c r="H2997" t="s">
        <v>0</v>
      </c>
      <c r="I2997" t="s">
        <v>0</v>
      </c>
      <c r="J2997">
        <v>42</v>
      </c>
      <c r="K2997" s="5" cm="1">
        <f t="array" ref="K2997">IF(AND(C2997=1,OR(J2997=42,J2997=6,J2997=7,J2997=8)),1,
IF(AND(OR(C2997=1,C2997="NA"),OR(J2997=42,J2997=6,J2997=7,J2997=8, J2997="NA")),"NA",
IF(_xlfn.MINIFS(Nested_Ifs[a11],Nested_Ifs[ID],Nested_Ifs[[#This Row],[ID]])&lt;&gt;1,IF(AND(C2997=MIN(_xlfn._xlws.FILTER(Nested_Ifs[a11], Nested_Ifs[ID]=Nested_Ifs[[#This Row],[ID]])), OR(J2997=42,J2997=6,J2997=7,J2997=8)),1,
IF(_xlfn.MINIFS(Nested_Ifs[a11],Nested_Ifs[ID],Nested_Ifs[[#This Row],[ID]])&lt;&gt;1,IF(AND(OR(C2997=MIN(_xlfn._xlws.FILTER(Nested_Ifs[a11], Nested_Ifs[ID]=Nested_Ifs[[#This Row],[ID]])), C2997 = "NA"), OR(J2997=42,J2997=6,J2997=7,J2997=8, J2997 = "NA")),"NA",0),0)),0)))</f>
        <v>0</v>
      </c>
      <c r="L2997">
        <v>2</v>
      </c>
      <c r="M2997">
        <v>2</v>
      </c>
      <c r="N2997" t="s">
        <v>0</v>
      </c>
      <c r="O2997" s="11">
        <f t="shared" si="46"/>
        <v>0</v>
      </c>
    </row>
    <row r="2998" spans="2:15" x14ac:dyDescent="0.3">
      <c r="B2998">
        <v>29086</v>
      </c>
      <c r="C2998">
        <v>3</v>
      </c>
      <c r="D2998">
        <v>2</v>
      </c>
      <c r="E2998">
        <v>4</v>
      </c>
      <c r="F2998">
        <v>30</v>
      </c>
      <c r="G2998">
        <v>1</v>
      </c>
      <c r="H2998" t="s">
        <v>0</v>
      </c>
      <c r="I2998" t="s">
        <v>0</v>
      </c>
      <c r="J2998">
        <v>42</v>
      </c>
      <c r="K2998" s="5" cm="1">
        <f t="array" ref="K2998">IF(AND(C2998=1,OR(J2998=42,J2998=6,J2998=7,J2998=8)),1,
IF(AND(OR(C2998=1,C2998="NA"),OR(J2998=42,J2998=6,J2998=7,J2998=8, J2998="NA")),"NA",
IF(_xlfn.MINIFS(Nested_Ifs[a11],Nested_Ifs[ID],Nested_Ifs[[#This Row],[ID]])&lt;&gt;1,IF(AND(C2998=MIN(_xlfn._xlws.FILTER(Nested_Ifs[a11], Nested_Ifs[ID]=Nested_Ifs[[#This Row],[ID]])), OR(J2998=42,J2998=6,J2998=7,J2998=8)),1,
IF(_xlfn.MINIFS(Nested_Ifs[a11],Nested_Ifs[ID],Nested_Ifs[[#This Row],[ID]])&lt;&gt;1,IF(AND(OR(C2998=MIN(_xlfn._xlws.FILTER(Nested_Ifs[a11], Nested_Ifs[ID]=Nested_Ifs[[#This Row],[ID]])), C2998 = "NA"), OR(J2998=42,J2998=6,J2998=7,J2998=8, J2998 = "NA")),"NA",0),0)),0)))</f>
        <v>0</v>
      </c>
      <c r="L2998">
        <v>2</v>
      </c>
      <c r="M2998">
        <v>2</v>
      </c>
      <c r="N2998" t="s">
        <v>0</v>
      </c>
      <c r="O2998" s="11">
        <f t="shared" si="46"/>
        <v>0</v>
      </c>
    </row>
    <row r="2999" spans="2:15" x14ac:dyDescent="0.3">
      <c r="B2999">
        <v>29086</v>
      </c>
      <c r="C2999">
        <v>4</v>
      </c>
      <c r="D2999">
        <v>2</v>
      </c>
      <c r="E2999">
        <v>8</v>
      </c>
      <c r="F2999">
        <v>8</v>
      </c>
      <c r="G2999" t="s">
        <v>0</v>
      </c>
      <c r="H2999" t="s">
        <v>0</v>
      </c>
      <c r="I2999" t="s">
        <v>0</v>
      </c>
      <c r="J2999" t="s">
        <v>0</v>
      </c>
      <c r="K2999" s="5" cm="1">
        <f t="array" ref="K2999">IF(AND(C2999=1,OR(J2999=42,J2999=6,J2999=7,J2999=8)),1,
IF(AND(OR(C2999=1,C2999="NA"),OR(J2999=42,J2999=6,J2999=7,J2999=8, J2999="NA")),"NA",
IF(_xlfn.MINIFS(Nested_Ifs[a11],Nested_Ifs[ID],Nested_Ifs[[#This Row],[ID]])&lt;&gt;1,IF(AND(C2999=MIN(_xlfn._xlws.FILTER(Nested_Ifs[a11], Nested_Ifs[ID]=Nested_Ifs[[#This Row],[ID]])), OR(J2999=42,J2999=6,J2999=7,J2999=8)),1,
IF(_xlfn.MINIFS(Nested_Ifs[a11],Nested_Ifs[ID],Nested_Ifs[[#This Row],[ID]])&lt;&gt;1,IF(AND(OR(C2999=MIN(_xlfn._xlws.FILTER(Nested_Ifs[a11], Nested_Ifs[ID]=Nested_Ifs[[#This Row],[ID]])), C2999 = "NA"), OR(J2999=42,J2999=6,J2999=7,J2999=8, J2999 = "NA")),"NA",0),0)),0)))</f>
        <v>0</v>
      </c>
      <c r="L2999">
        <v>2</v>
      </c>
      <c r="M2999">
        <v>2</v>
      </c>
      <c r="N2999" t="s">
        <v>0</v>
      </c>
      <c r="O2999" s="11">
        <f t="shared" si="46"/>
        <v>0</v>
      </c>
    </row>
    <row r="3000" spans="2:15" x14ac:dyDescent="0.3">
      <c r="B3000">
        <v>29086</v>
      </c>
      <c r="C3000">
        <v>5</v>
      </c>
      <c r="D3000">
        <v>2</v>
      </c>
      <c r="E3000">
        <v>8</v>
      </c>
      <c r="F3000">
        <v>7</v>
      </c>
      <c r="G3000" t="s">
        <v>0</v>
      </c>
      <c r="H3000" t="s">
        <v>0</v>
      </c>
      <c r="I3000" t="s">
        <v>0</v>
      </c>
      <c r="J3000" t="s">
        <v>0</v>
      </c>
      <c r="K3000" s="5" cm="1">
        <f t="array" ref="K3000">IF(AND(C3000=1,OR(J3000=42,J3000=6,J3000=7,J3000=8)),1,
IF(AND(OR(C3000=1,C3000="NA"),OR(J3000=42,J3000=6,J3000=7,J3000=8, J3000="NA")),"NA",
IF(_xlfn.MINIFS(Nested_Ifs[a11],Nested_Ifs[ID],Nested_Ifs[[#This Row],[ID]])&lt;&gt;1,IF(AND(C3000=MIN(_xlfn._xlws.FILTER(Nested_Ifs[a11], Nested_Ifs[ID]=Nested_Ifs[[#This Row],[ID]])), OR(J3000=42,J3000=6,J3000=7,J3000=8)),1,
IF(_xlfn.MINIFS(Nested_Ifs[a11],Nested_Ifs[ID],Nested_Ifs[[#This Row],[ID]])&lt;&gt;1,IF(AND(OR(C3000=MIN(_xlfn._xlws.FILTER(Nested_Ifs[a11], Nested_Ifs[ID]=Nested_Ifs[[#This Row],[ID]])), C3000 = "NA"), OR(J3000=42,J3000=6,J3000=7,J3000=8, J3000 = "NA")),"NA",0),0)),0)))</f>
        <v>0</v>
      </c>
      <c r="L3000">
        <v>2</v>
      </c>
      <c r="M3000">
        <v>2</v>
      </c>
      <c r="N3000" t="s">
        <v>0</v>
      </c>
      <c r="O3000" s="11">
        <f t="shared" si="46"/>
        <v>0</v>
      </c>
    </row>
    <row r="3001" spans="2:15" x14ac:dyDescent="0.3">
      <c r="B3001">
        <v>29086</v>
      </c>
      <c r="C3001">
        <v>6</v>
      </c>
      <c r="D3001">
        <v>2</v>
      </c>
      <c r="E3001">
        <v>8</v>
      </c>
      <c r="F3001">
        <v>3</v>
      </c>
      <c r="G3001" t="s">
        <v>0</v>
      </c>
      <c r="H3001">
        <v>2</v>
      </c>
      <c r="I3001">
        <v>8</v>
      </c>
      <c r="J3001" t="s">
        <v>0</v>
      </c>
      <c r="K3001" s="5" cm="1">
        <f t="array" ref="K3001">IF(AND(C3001=1,OR(J3001=42,J3001=6,J3001=7,J3001=8)),1,
IF(AND(OR(C3001=1,C3001="NA"),OR(J3001=42,J3001=6,J3001=7,J3001=8, J3001="NA")),"NA",
IF(_xlfn.MINIFS(Nested_Ifs[a11],Nested_Ifs[ID],Nested_Ifs[[#This Row],[ID]])&lt;&gt;1,IF(AND(C3001=MIN(_xlfn._xlws.FILTER(Nested_Ifs[a11], Nested_Ifs[ID]=Nested_Ifs[[#This Row],[ID]])), OR(J3001=42,J3001=6,J3001=7,J3001=8)),1,
IF(_xlfn.MINIFS(Nested_Ifs[a11],Nested_Ifs[ID],Nested_Ifs[[#This Row],[ID]])&lt;&gt;1,IF(AND(OR(C3001=MIN(_xlfn._xlws.FILTER(Nested_Ifs[a11], Nested_Ifs[ID]=Nested_Ifs[[#This Row],[ID]])), C3001 = "NA"), OR(J3001=42,J3001=6,J3001=7,J3001=8, J3001 = "NA")),"NA",0),0)),0)))</f>
        <v>0</v>
      </c>
      <c r="L3001">
        <v>2</v>
      </c>
      <c r="M3001">
        <v>2</v>
      </c>
      <c r="N3001" t="s">
        <v>0</v>
      </c>
      <c r="O3001" s="11">
        <f t="shared" si="46"/>
        <v>0</v>
      </c>
    </row>
    <row r="3002" spans="2:15" x14ac:dyDescent="0.3">
      <c r="B3002">
        <v>29087</v>
      </c>
      <c r="C3002">
        <v>1</v>
      </c>
      <c r="D3002">
        <v>1</v>
      </c>
      <c r="E3002">
        <v>1</v>
      </c>
      <c r="F3002">
        <v>40</v>
      </c>
      <c r="G3002">
        <v>1</v>
      </c>
      <c r="H3002" t="s">
        <v>0</v>
      </c>
      <c r="I3002" t="s">
        <v>0</v>
      </c>
      <c r="J3002">
        <v>3</v>
      </c>
      <c r="K3002" s="5" cm="1">
        <f t="array" ref="K3002">IF(AND(C3002=1,OR(J3002=42,J3002=6,J3002=7,J3002=8)),1,
IF(AND(OR(C3002=1,C3002="NA"),OR(J3002=42,J3002=6,J3002=7,J3002=8, J3002="NA")),"NA",
IF(_xlfn.MINIFS(Nested_Ifs[a11],Nested_Ifs[ID],Nested_Ifs[[#This Row],[ID]])&lt;&gt;1,IF(AND(C3002=MIN(_xlfn._xlws.FILTER(Nested_Ifs[a11], Nested_Ifs[ID]=Nested_Ifs[[#This Row],[ID]])), OR(J3002=42,J3002=6,J3002=7,J3002=8)),1,
IF(_xlfn.MINIFS(Nested_Ifs[a11],Nested_Ifs[ID],Nested_Ifs[[#This Row],[ID]])&lt;&gt;1,IF(AND(OR(C3002=MIN(_xlfn._xlws.FILTER(Nested_Ifs[a11], Nested_Ifs[ID]=Nested_Ifs[[#This Row],[ID]])), C3002 = "NA"), OR(J3002=42,J3002=6,J3002=7,J3002=8, J3002 = "NA")),"NA",0),0)),0)))</f>
        <v>0</v>
      </c>
      <c r="L3002">
        <v>1</v>
      </c>
      <c r="M3002">
        <v>2</v>
      </c>
      <c r="N3002" t="s">
        <v>0</v>
      </c>
      <c r="O3002" s="11">
        <f t="shared" si="46"/>
        <v>0</v>
      </c>
    </row>
    <row r="3003" spans="2:15" x14ac:dyDescent="0.3">
      <c r="B3003">
        <v>29087</v>
      </c>
      <c r="C3003">
        <v>2</v>
      </c>
      <c r="D3003">
        <v>2</v>
      </c>
      <c r="E3003">
        <v>2</v>
      </c>
      <c r="F3003">
        <v>33</v>
      </c>
      <c r="G3003">
        <v>1</v>
      </c>
      <c r="H3003" t="s">
        <v>0</v>
      </c>
      <c r="I3003" t="s">
        <v>0</v>
      </c>
      <c r="J3003">
        <v>42</v>
      </c>
      <c r="K3003" s="5" cm="1">
        <f t="array" ref="K3003">IF(AND(C3003=1,OR(J3003=42,J3003=6,J3003=7,J3003=8)),1,
IF(AND(OR(C3003=1,C3003="NA"),OR(J3003=42,J3003=6,J3003=7,J3003=8, J3003="NA")),"NA",
IF(_xlfn.MINIFS(Nested_Ifs[a11],Nested_Ifs[ID],Nested_Ifs[[#This Row],[ID]])&lt;&gt;1,IF(AND(C3003=MIN(_xlfn._xlws.FILTER(Nested_Ifs[a11], Nested_Ifs[ID]=Nested_Ifs[[#This Row],[ID]])), OR(J3003=42,J3003=6,J3003=7,J3003=8)),1,
IF(_xlfn.MINIFS(Nested_Ifs[a11],Nested_Ifs[ID],Nested_Ifs[[#This Row],[ID]])&lt;&gt;1,IF(AND(OR(C3003=MIN(_xlfn._xlws.FILTER(Nested_Ifs[a11], Nested_Ifs[ID]=Nested_Ifs[[#This Row],[ID]])), C3003 = "NA"), OR(J3003=42,J3003=6,J3003=7,J3003=8, J3003 = "NA")),"NA",0),0)),0)))</f>
        <v>0</v>
      </c>
      <c r="L3003">
        <v>1</v>
      </c>
      <c r="M3003">
        <v>2</v>
      </c>
      <c r="N3003" t="s">
        <v>0</v>
      </c>
      <c r="O3003" s="11">
        <f t="shared" si="46"/>
        <v>0</v>
      </c>
    </row>
    <row r="3004" spans="2:15" x14ac:dyDescent="0.3">
      <c r="B3004">
        <v>29087</v>
      </c>
      <c r="C3004">
        <v>3</v>
      </c>
      <c r="D3004">
        <v>2</v>
      </c>
      <c r="E3004">
        <v>3</v>
      </c>
      <c r="F3004">
        <v>12</v>
      </c>
      <c r="G3004" t="s">
        <v>0</v>
      </c>
      <c r="H3004" t="s">
        <v>0</v>
      </c>
      <c r="I3004" t="s">
        <v>0</v>
      </c>
      <c r="J3004" t="s">
        <v>0</v>
      </c>
      <c r="K3004" s="5" cm="1">
        <f t="array" ref="K3004">IF(AND(C3004=1,OR(J3004=42,J3004=6,J3004=7,J3004=8)),1,
IF(AND(OR(C3004=1,C3004="NA"),OR(J3004=42,J3004=6,J3004=7,J3004=8, J3004="NA")),"NA",
IF(_xlfn.MINIFS(Nested_Ifs[a11],Nested_Ifs[ID],Nested_Ifs[[#This Row],[ID]])&lt;&gt;1,IF(AND(C3004=MIN(_xlfn._xlws.FILTER(Nested_Ifs[a11], Nested_Ifs[ID]=Nested_Ifs[[#This Row],[ID]])), OR(J3004=42,J3004=6,J3004=7,J3004=8)),1,
IF(_xlfn.MINIFS(Nested_Ifs[a11],Nested_Ifs[ID],Nested_Ifs[[#This Row],[ID]])&lt;&gt;1,IF(AND(OR(C3004=MIN(_xlfn._xlws.FILTER(Nested_Ifs[a11], Nested_Ifs[ID]=Nested_Ifs[[#This Row],[ID]])), C3004 = "NA"), OR(J3004=42,J3004=6,J3004=7,J3004=8, J3004 = "NA")),"NA",0),0)),0)))</f>
        <v>0</v>
      </c>
      <c r="L3004">
        <v>2</v>
      </c>
      <c r="M3004">
        <v>2</v>
      </c>
      <c r="N3004" t="s">
        <v>0</v>
      </c>
      <c r="O3004" s="11">
        <f t="shared" si="46"/>
        <v>0</v>
      </c>
    </row>
    <row r="3005" spans="2:15" x14ac:dyDescent="0.3">
      <c r="B3005">
        <v>29087</v>
      </c>
      <c r="C3005">
        <v>4</v>
      </c>
      <c r="D3005">
        <v>1</v>
      </c>
      <c r="E3005">
        <v>3</v>
      </c>
      <c r="F3005">
        <v>8</v>
      </c>
      <c r="G3005" t="s">
        <v>0</v>
      </c>
      <c r="H3005" t="s">
        <v>0</v>
      </c>
      <c r="I3005" t="s">
        <v>0</v>
      </c>
      <c r="J3005" t="s">
        <v>0</v>
      </c>
      <c r="K3005" s="5" cm="1">
        <f t="array" ref="K3005">IF(AND(C3005=1,OR(J3005=42,J3005=6,J3005=7,J3005=8)),1,
IF(AND(OR(C3005=1,C3005="NA"),OR(J3005=42,J3005=6,J3005=7,J3005=8, J3005="NA")),"NA",
IF(_xlfn.MINIFS(Nested_Ifs[a11],Nested_Ifs[ID],Nested_Ifs[[#This Row],[ID]])&lt;&gt;1,IF(AND(C3005=MIN(_xlfn._xlws.FILTER(Nested_Ifs[a11], Nested_Ifs[ID]=Nested_Ifs[[#This Row],[ID]])), OR(J3005=42,J3005=6,J3005=7,J3005=8)),1,
IF(_xlfn.MINIFS(Nested_Ifs[a11],Nested_Ifs[ID],Nested_Ifs[[#This Row],[ID]])&lt;&gt;1,IF(AND(OR(C3005=MIN(_xlfn._xlws.FILTER(Nested_Ifs[a11], Nested_Ifs[ID]=Nested_Ifs[[#This Row],[ID]])), C3005 = "NA"), OR(J3005=42,J3005=6,J3005=7,J3005=8, J3005 = "NA")),"NA",0),0)),0)))</f>
        <v>0</v>
      </c>
      <c r="L3005">
        <v>1</v>
      </c>
      <c r="M3005">
        <v>2</v>
      </c>
      <c r="N3005" t="s">
        <v>0</v>
      </c>
      <c r="O3005" s="11">
        <f t="shared" si="46"/>
        <v>0</v>
      </c>
    </row>
    <row r="3006" spans="2:15" x14ac:dyDescent="0.3">
      <c r="B3006">
        <v>29087</v>
      </c>
      <c r="C3006">
        <v>5</v>
      </c>
      <c r="D3006">
        <v>1</v>
      </c>
      <c r="E3006">
        <v>3</v>
      </c>
      <c r="F3006">
        <v>2</v>
      </c>
      <c r="G3006" t="s">
        <v>0</v>
      </c>
      <c r="H3006">
        <v>2</v>
      </c>
      <c r="I3006">
        <v>8</v>
      </c>
      <c r="J3006" t="s">
        <v>0</v>
      </c>
      <c r="K3006" s="5" cm="1">
        <f t="array" ref="K3006">IF(AND(C3006=1,OR(J3006=42,J3006=6,J3006=7,J3006=8)),1,
IF(AND(OR(C3006=1,C3006="NA"),OR(J3006=42,J3006=6,J3006=7,J3006=8, J3006="NA")),"NA",
IF(_xlfn.MINIFS(Nested_Ifs[a11],Nested_Ifs[ID],Nested_Ifs[[#This Row],[ID]])&lt;&gt;1,IF(AND(C3006=MIN(_xlfn._xlws.FILTER(Nested_Ifs[a11], Nested_Ifs[ID]=Nested_Ifs[[#This Row],[ID]])), OR(J3006=42,J3006=6,J3006=7,J3006=8)),1,
IF(_xlfn.MINIFS(Nested_Ifs[a11],Nested_Ifs[ID],Nested_Ifs[[#This Row],[ID]])&lt;&gt;1,IF(AND(OR(C3006=MIN(_xlfn._xlws.FILTER(Nested_Ifs[a11], Nested_Ifs[ID]=Nested_Ifs[[#This Row],[ID]])), C3006 = "NA"), OR(J3006=42,J3006=6,J3006=7,J3006=8, J3006 = "NA")),"NA",0),0)),0)))</f>
        <v>0</v>
      </c>
      <c r="L3006">
        <v>1</v>
      </c>
      <c r="M3006">
        <v>2</v>
      </c>
      <c r="N3006" t="s">
        <v>0</v>
      </c>
      <c r="O3006" s="11">
        <f t="shared" si="46"/>
        <v>0</v>
      </c>
    </row>
    <row r="3007" spans="2:15" x14ac:dyDescent="0.3">
      <c r="B3007">
        <v>29088</v>
      </c>
      <c r="C3007">
        <v>1</v>
      </c>
      <c r="D3007">
        <v>1</v>
      </c>
      <c r="E3007">
        <v>1</v>
      </c>
      <c r="F3007">
        <v>45</v>
      </c>
      <c r="G3007">
        <v>1</v>
      </c>
      <c r="H3007" t="s">
        <v>0</v>
      </c>
      <c r="I3007" t="s">
        <v>0</v>
      </c>
      <c r="J3007">
        <v>42</v>
      </c>
      <c r="K3007" s="5" cm="1">
        <f t="array" ref="K3007">IF(AND(C3007=1,OR(J3007=42,J3007=6,J3007=7,J3007=8)),1,
IF(AND(OR(C3007=1,C3007="NA"),OR(J3007=42,J3007=6,J3007=7,J3007=8, J3007="NA")),"NA",
IF(_xlfn.MINIFS(Nested_Ifs[a11],Nested_Ifs[ID],Nested_Ifs[[#This Row],[ID]])&lt;&gt;1,IF(AND(C3007=MIN(_xlfn._xlws.FILTER(Nested_Ifs[a11], Nested_Ifs[ID]=Nested_Ifs[[#This Row],[ID]])), OR(J3007=42,J3007=6,J3007=7,J3007=8)),1,
IF(_xlfn.MINIFS(Nested_Ifs[a11],Nested_Ifs[ID],Nested_Ifs[[#This Row],[ID]])&lt;&gt;1,IF(AND(OR(C3007=MIN(_xlfn._xlws.FILTER(Nested_Ifs[a11], Nested_Ifs[ID]=Nested_Ifs[[#This Row],[ID]])), C3007 = "NA"), OR(J3007=42,J3007=6,J3007=7,J3007=8, J3007 = "NA")),"NA",0),0)),0)))</f>
        <v>1</v>
      </c>
      <c r="L3007">
        <v>2</v>
      </c>
      <c r="M3007">
        <v>2</v>
      </c>
      <c r="N3007" t="s">
        <v>0</v>
      </c>
      <c r="O3007" s="11">
        <f t="shared" si="46"/>
        <v>0</v>
      </c>
    </row>
    <row r="3008" spans="2:15" x14ac:dyDescent="0.3">
      <c r="B3008">
        <v>29088</v>
      </c>
      <c r="C3008">
        <v>2</v>
      </c>
      <c r="D3008">
        <v>2</v>
      </c>
      <c r="E3008">
        <v>2</v>
      </c>
      <c r="F3008">
        <v>41</v>
      </c>
      <c r="G3008">
        <v>1</v>
      </c>
      <c r="H3008" t="s">
        <v>0</v>
      </c>
      <c r="I3008" t="s">
        <v>0</v>
      </c>
      <c r="J3008">
        <v>42</v>
      </c>
      <c r="K3008" s="5" cm="1">
        <f t="array" ref="K3008">IF(AND(C3008=1,OR(J3008=42,J3008=6,J3008=7,J3008=8)),1,
IF(AND(OR(C3008=1,C3008="NA"),OR(J3008=42,J3008=6,J3008=7,J3008=8, J3008="NA")),"NA",
IF(_xlfn.MINIFS(Nested_Ifs[a11],Nested_Ifs[ID],Nested_Ifs[[#This Row],[ID]])&lt;&gt;1,IF(AND(C3008=MIN(_xlfn._xlws.FILTER(Nested_Ifs[a11], Nested_Ifs[ID]=Nested_Ifs[[#This Row],[ID]])), OR(J3008=42,J3008=6,J3008=7,J3008=8)),1,
IF(_xlfn.MINIFS(Nested_Ifs[a11],Nested_Ifs[ID],Nested_Ifs[[#This Row],[ID]])&lt;&gt;1,IF(AND(OR(C3008=MIN(_xlfn._xlws.FILTER(Nested_Ifs[a11], Nested_Ifs[ID]=Nested_Ifs[[#This Row],[ID]])), C3008 = "NA"), OR(J3008=42,J3008=6,J3008=7,J3008=8, J3008 = "NA")),"NA",0),0)),0)))</f>
        <v>0</v>
      </c>
      <c r="L3008">
        <v>2</v>
      </c>
      <c r="M3008">
        <v>2</v>
      </c>
      <c r="N3008" t="s">
        <v>0</v>
      </c>
      <c r="O3008" s="11">
        <f t="shared" si="46"/>
        <v>0</v>
      </c>
    </row>
    <row r="3009" spans="2:15" x14ac:dyDescent="0.3">
      <c r="B3009">
        <v>29088</v>
      </c>
      <c r="C3009">
        <v>3</v>
      </c>
      <c r="D3009">
        <v>2</v>
      </c>
      <c r="E3009">
        <v>3</v>
      </c>
      <c r="F3009">
        <v>21</v>
      </c>
      <c r="G3009">
        <v>6</v>
      </c>
      <c r="H3009" t="s">
        <v>0</v>
      </c>
      <c r="I3009" t="s">
        <v>0</v>
      </c>
      <c r="J3009">
        <v>42</v>
      </c>
      <c r="K3009" s="5" cm="1">
        <f t="array" ref="K3009">IF(AND(C3009=1,OR(J3009=42,J3009=6,J3009=7,J3009=8)),1,
IF(AND(OR(C3009=1,C3009="NA"),OR(J3009=42,J3009=6,J3009=7,J3009=8, J3009="NA")),"NA",
IF(_xlfn.MINIFS(Nested_Ifs[a11],Nested_Ifs[ID],Nested_Ifs[[#This Row],[ID]])&lt;&gt;1,IF(AND(C3009=MIN(_xlfn._xlws.FILTER(Nested_Ifs[a11], Nested_Ifs[ID]=Nested_Ifs[[#This Row],[ID]])), OR(J3009=42,J3009=6,J3009=7,J3009=8)),1,
IF(_xlfn.MINIFS(Nested_Ifs[a11],Nested_Ifs[ID],Nested_Ifs[[#This Row],[ID]])&lt;&gt;1,IF(AND(OR(C3009=MIN(_xlfn._xlws.FILTER(Nested_Ifs[a11], Nested_Ifs[ID]=Nested_Ifs[[#This Row],[ID]])), C3009 = "NA"), OR(J3009=42,J3009=6,J3009=7,J3009=8, J3009 = "NA")),"NA",0),0)),0)))</f>
        <v>0</v>
      </c>
      <c r="L3009">
        <v>2</v>
      </c>
      <c r="M3009">
        <v>2</v>
      </c>
      <c r="N3009" t="s">
        <v>0</v>
      </c>
      <c r="O3009" s="11">
        <f t="shared" si="46"/>
        <v>0</v>
      </c>
    </row>
    <row r="3010" spans="2:15" x14ac:dyDescent="0.3">
      <c r="B3010">
        <v>29088</v>
      </c>
      <c r="C3010">
        <v>4</v>
      </c>
      <c r="D3010">
        <v>1</v>
      </c>
      <c r="E3010">
        <v>3</v>
      </c>
      <c r="F3010">
        <v>19</v>
      </c>
      <c r="G3010">
        <v>6</v>
      </c>
      <c r="H3010" t="s">
        <v>0</v>
      </c>
      <c r="I3010" t="s">
        <v>0</v>
      </c>
      <c r="J3010">
        <v>42</v>
      </c>
      <c r="K3010" s="5" cm="1">
        <f t="array" ref="K3010">IF(AND(C3010=1,OR(J3010=42,J3010=6,J3010=7,J3010=8)),1,
IF(AND(OR(C3010=1,C3010="NA"),OR(J3010=42,J3010=6,J3010=7,J3010=8, J3010="NA")),"NA",
IF(_xlfn.MINIFS(Nested_Ifs[a11],Nested_Ifs[ID],Nested_Ifs[[#This Row],[ID]])&lt;&gt;1,IF(AND(C3010=MIN(_xlfn._xlws.FILTER(Nested_Ifs[a11], Nested_Ifs[ID]=Nested_Ifs[[#This Row],[ID]])), OR(J3010=42,J3010=6,J3010=7,J3010=8)),1,
IF(_xlfn.MINIFS(Nested_Ifs[a11],Nested_Ifs[ID],Nested_Ifs[[#This Row],[ID]])&lt;&gt;1,IF(AND(OR(C3010=MIN(_xlfn._xlws.FILTER(Nested_Ifs[a11], Nested_Ifs[ID]=Nested_Ifs[[#This Row],[ID]])), C3010 = "NA"), OR(J3010=42,J3010=6,J3010=7,J3010=8, J3010 = "NA")),"NA",0),0)),0)))</f>
        <v>0</v>
      </c>
      <c r="L3010">
        <v>2</v>
      </c>
      <c r="M3010">
        <v>2</v>
      </c>
      <c r="N3010" t="s">
        <v>0</v>
      </c>
      <c r="O3010" s="11">
        <f t="shared" si="46"/>
        <v>0</v>
      </c>
    </row>
    <row r="3011" spans="2:15" x14ac:dyDescent="0.3">
      <c r="B3011">
        <v>29088</v>
      </c>
      <c r="C3011">
        <v>5</v>
      </c>
      <c r="D3011">
        <v>2</v>
      </c>
      <c r="E3011">
        <v>3</v>
      </c>
      <c r="F3011">
        <v>13</v>
      </c>
      <c r="G3011" t="s">
        <v>0</v>
      </c>
      <c r="H3011" t="s">
        <v>0</v>
      </c>
      <c r="I3011" t="s">
        <v>0</v>
      </c>
      <c r="J3011" t="s">
        <v>0</v>
      </c>
      <c r="K3011" s="5" cm="1">
        <f t="array" ref="K3011">IF(AND(C3011=1,OR(J3011=42,J3011=6,J3011=7,J3011=8)),1,
IF(AND(OR(C3011=1,C3011="NA"),OR(J3011=42,J3011=6,J3011=7,J3011=8, J3011="NA")),"NA",
IF(_xlfn.MINIFS(Nested_Ifs[a11],Nested_Ifs[ID],Nested_Ifs[[#This Row],[ID]])&lt;&gt;1,IF(AND(C3011=MIN(_xlfn._xlws.FILTER(Nested_Ifs[a11], Nested_Ifs[ID]=Nested_Ifs[[#This Row],[ID]])), OR(J3011=42,J3011=6,J3011=7,J3011=8)),1,
IF(_xlfn.MINIFS(Nested_Ifs[a11],Nested_Ifs[ID],Nested_Ifs[[#This Row],[ID]])&lt;&gt;1,IF(AND(OR(C3011=MIN(_xlfn._xlws.FILTER(Nested_Ifs[a11], Nested_Ifs[ID]=Nested_Ifs[[#This Row],[ID]])), C3011 = "NA"), OR(J3011=42,J3011=6,J3011=7,J3011=8, J3011 = "NA")),"NA",0),0)),0)))</f>
        <v>0</v>
      </c>
      <c r="L3011">
        <v>2</v>
      </c>
      <c r="M3011">
        <v>2</v>
      </c>
      <c r="N3011" t="s">
        <v>0</v>
      </c>
      <c r="O3011" s="11">
        <f t="shared" si="46"/>
        <v>0</v>
      </c>
    </row>
    <row r="3012" spans="2:15" x14ac:dyDescent="0.3">
      <c r="B3012">
        <v>29089</v>
      </c>
      <c r="C3012">
        <v>1</v>
      </c>
      <c r="D3012">
        <v>2</v>
      </c>
      <c r="E3012">
        <v>1</v>
      </c>
      <c r="F3012">
        <v>57</v>
      </c>
      <c r="G3012">
        <v>5</v>
      </c>
      <c r="H3012" t="s">
        <v>0</v>
      </c>
      <c r="I3012" t="s">
        <v>0</v>
      </c>
      <c r="J3012">
        <v>42</v>
      </c>
      <c r="K3012" s="5" cm="1">
        <f t="array" ref="K3012">IF(AND(C3012=1,OR(J3012=42,J3012=6,J3012=7,J3012=8)),1,
IF(AND(OR(C3012=1,C3012="NA"),OR(J3012=42,J3012=6,J3012=7,J3012=8, J3012="NA")),"NA",
IF(_xlfn.MINIFS(Nested_Ifs[a11],Nested_Ifs[ID],Nested_Ifs[[#This Row],[ID]])&lt;&gt;1,IF(AND(C3012=MIN(_xlfn._xlws.FILTER(Nested_Ifs[a11], Nested_Ifs[ID]=Nested_Ifs[[#This Row],[ID]])), OR(J3012=42,J3012=6,J3012=7,J3012=8)),1,
IF(_xlfn.MINIFS(Nested_Ifs[a11],Nested_Ifs[ID],Nested_Ifs[[#This Row],[ID]])&lt;&gt;1,IF(AND(OR(C3012=MIN(_xlfn._xlws.FILTER(Nested_Ifs[a11], Nested_Ifs[ID]=Nested_Ifs[[#This Row],[ID]])), C3012 = "NA"), OR(J3012=42,J3012=6,J3012=7,J3012=8, J3012 = "NA")),"NA",0),0)),0)))</f>
        <v>1</v>
      </c>
      <c r="L3012">
        <v>2</v>
      </c>
      <c r="M3012">
        <v>2</v>
      </c>
      <c r="N3012" t="s">
        <v>0</v>
      </c>
      <c r="O3012" s="11">
        <f t="shared" si="46"/>
        <v>0</v>
      </c>
    </row>
    <row r="3013" spans="2:15" x14ac:dyDescent="0.3">
      <c r="B3013">
        <v>29089</v>
      </c>
      <c r="C3013">
        <v>2</v>
      </c>
      <c r="D3013">
        <v>1</v>
      </c>
      <c r="E3013">
        <v>2</v>
      </c>
      <c r="F3013">
        <v>27</v>
      </c>
      <c r="G3013">
        <v>1</v>
      </c>
      <c r="H3013" t="s">
        <v>0</v>
      </c>
      <c r="I3013" t="s">
        <v>0</v>
      </c>
      <c r="J3013">
        <v>42</v>
      </c>
      <c r="K3013" s="5" cm="1">
        <f t="array" ref="K3013">IF(AND(C3013=1,OR(J3013=42,J3013=6,J3013=7,J3013=8)),1,
IF(AND(OR(C3013=1,C3013="NA"),OR(J3013=42,J3013=6,J3013=7,J3013=8, J3013="NA")),"NA",
IF(_xlfn.MINIFS(Nested_Ifs[a11],Nested_Ifs[ID],Nested_Ifs[[#This Row],[ID]])&lt;&gt;1,IF(AND(C3013=MIN(_xlfn._xlws.FILTER(Nested_Ifs[a11], Nested_Ifs[ID]=Nested_Ifs[[#This Row],[ID]])), OR(J3013=42,J3013=6,J3013=7,J3013=8)),1,
IF(_xlfn.MINIFS(Nested_Ifs[a11],Nested_Ifs[ID],Nested_Ifs[[#This Row],[ID]])&lt;&gt;1,IF(AND(OR(C3013=MIN(_xlfn._xlws.FILTER(Nested_Ifs[a11], Nested_Ifs[ID]=Nested_Ifs[[#This Row],[ID]])), C3013 = "NA"), OR(J3013=42,J3013=6,J3013=7,J3013=8, J3013 = "NA")),"NA",0),0)),0)))</f>
        <v>0</v>
      </c>
      <c r="L3013">
        <v>2</v>
      </c>
      <c r="M3013">
        <v>2</v>
      </c>
      <c r="N3013" t="s">
        <v>0</v>
      </c>
      <c r="O3013" s="11">
        <f t="shared" si="46"/>
        <v>0</v>
      </c>
    </row>
    <row r="3014" spans="2:15" x14ac:dyDescent="0.3">
      <c r="B3014">
        <v>29089</v>
      </c>
      <c r="C3014">
        <v>3</v>
      </c>
      <c r="D3014">
        <v>2</v>
      </c>
      <c r="E3014">
        <v>4</v>
      </c>
      <c r="F3014">
        <v>25</v>
      </c>
      <c r="G3014">
        <v>1</v>
      </c>
      <c r="H3014" t="s">
        <v>0</v>
      </c>
      <c r="I3014" t="s">
        <v>0</v>
      </c>
      <c r="J3014">
        <v>42</v>
      </c>
      <c r="K3014" s="5" cm="1">
        <f t="array" ref="K3014">IF(AND(C3014=1,OR(J3014=42,J3014=6,J3014=7,J3014=8)),1,
IF(AND(OR(C3014=1,C3014="NA"),OR(J3014=42,J3014=6,J3014=7,J3014=8, J3014="NA")),"NA",
IF(_xlfn.MINIFS(Nested_Ifs[a11],Nested_Ifs[ID],Nested_Ifs[[#This Row],[ID]])&lt;&gt;1,IF(AND(C3014=MIN(_xlfn._xlws.FILTER(Nested_Ifs[a11], Nested_Ifs[ID]=Nested_Ifs[[#This Row],[ID]])), OR(J3014=42,J3014=6,J3014=7,J3014=8)),1,
IF(_xlfn.MINIFS(Nested_Ifs[a11],Nested_Ifs[ID],Nested_Ifs[[#This Row],[ID]])&lt;&gt;1,IF(AND(OR(C3014=MIN(_xlfn._xlws.FILTER(Nested_Ifs[a11], Nested_Ifs[ID]=Nested_Ifs[[#This Row],[ID]])), C3014 = "NA"), OR(J3014=42,J3014=6,J3014=7,J3014=8, J3014 = "NA")),"NA",0),0)),0)))</f>
        <v>0</v>
      </c>
      <c r="L3014">
        <v>2</v>
      </c>
      <c r="M3014">
        <v>2</v>
      </c>
      <c r="N3014" t="s">
        <v>0</v>
      </c>
      <c r="O3014" s="11">
        <f t="shared" si="46"/>
        <v>0</v>
      </c>
    </row>
    <row r="3015" spans="2:15" x14ac:dyDescent="0.3">
      <c r="B3015">
        <v>29089</v>
      </c>
      <c r="C3015">
        <v>4</v>
      </c>
      <c r="D3015">
        <v>1</v>
      </c>
      <c r="E3015">
        <v>8</v>
      </c>
      <c r="F3015">
        <v>4</v>
      </c>
      <c r="G3015" t="s">
        <v>0</v>
      </c>
      <c r="H3015">
        <v>2</v>
      </c>
      <c r="I3015">
        <v>8</v>
      </c>
      <c r="J3015" t="s">
        <v>0</v>
      </c>
      <c r="K3015" s="5" cm="1">
        <f t="array" ref="K3015">IF(AND(C3015=1,OR(J3015=42,J3015=6,J3015=7,J3015=8)),1,
IF(AND(OR(C3015=1,C3015="NA"),OR(J3015=42,J3015=6,J3015=7,J3015=8, J3015="NA")),"NA",
IF(_xlfn.MINIFS(Nested_Ifs[a11],Nested_Ifs[ID],Nested_Ifs[[#This Row],[ID]])&lt;&gt;1,IF(AND(C3015=MIN(_xlfn._xlws.FILTER(Nested_Ifs[a11], Nested_Ifs[ID]=Nested_Ifs[[#This Row],[ID]])), OR(J3015=42,J3015=6,J3015=7,J3015=8)),1,
IF(_xlfn.MINIFS(Nested_Ifs[a11],Nested_Ifs[ID],Nested_Ifs[[#This Row],[ID]])&lt;&gt;1,IF(AND(OR(C3015=MIN(_xlfn._xlws.FILTER(Nested_Ifs[a11], Nested_Ifs[ID]=Nested_Ifs[[#This Row],[ID]])), C3015 = "NA"), OR(J3015=42,J3015=6,J3015=7,J3015=8, J3015 = "NA")),"NA",0),0)),0)))</f>
        <v>0</v>
      </c>
      <c r="L3015">
        <v>2</v>
      </c>
      <c r="M3015">
        <v>2</v>
      </c>
      <c r="N3015" t="s">
        <v>0</v>
      </c>
      <c r="O3015" s="11">
        <f t="shared" si="46"/>
        <v>0</v>
      </c>
    </row>
    <row r="3016" spans="2:15" x14ac:dyDescent="0.3">
      <c r="B3016">
        <v>29089</v>
      </c>
      <c r="C3016">
        <v>5</v>
      </c>
      <c r="D3016">
        <v>1</v>
      </c>
      <c r="E3016">
        <v>8</v>
      </c>
      <c r="F3016">
        <v>2</v>
      </c>
      <c r="G3016" t="s">
        <v>0</v>
      </c>
      <c r="H3016">
        <v>2</v>
      </c>
      <c r="I3016">
        <v>8</v>
      </c>
      <c r="J3016" t="s">
        <v>0</v>
      </c>
      <c r="K3016" s="5" cm="1">
        <f t="array" ref="K3016">IF(AND(C3016=1,OR(J3016=42,J3016=6,J3016=7,J3016=8)),1,
IF(AND(OR(C3016=1,C3016="NA"),OR(J3016=42,J3016=6,J3016=7,J3016=8, J3016="NA")),"NA",
IF(_xlfn.MINIFS(Nested_Ifs[a11],Nested_Ifs[ID],Nested_Ifs[[#This Row],[ID]])&lt;&gt;1,IF(AND(C3016=MIN(_xlfn._xlws.FILTER(Nested_Ifs[a11], Nested_Ifs[ID]=Nested_Ifs[[#This Row],[ID]])), OR(J3016=42,J3016=6,J3016=7,J3016=8)),1,
IF(_xlfn.MINIFS(Nested_Ifs[a11],Nested_Ifs[ID],Nested_Ifs[[#This Row],[ID]])&lt;&gt;1,IF(AND(OR(C3016=MIN(_xlfn._xlws.FILTER(Nested_Ifs[a11], Nested_Ifs[ID]=Nested_Ifs[[#This Row],[ID]])), C3016 = "NA"), OR(J3016=42,J3016=6,J3016=7,J3016=8, J3016 = "NA")),"NA",0),0)),0)))</f>
        <v>0</v>
      </c>
      <c r="L3016">
        <v>2</v>
      </c>
      <c r="M3016">
        <v>2</v>
      </c>
      <c r="N3016" t="s">
        <v>0</v>
      </c>
      <c r="O3016" s="11">
        <f t="shared" si="46"/>
        <v>0</v>
      </c>
    </row>
    <row r="3017" spans="2:15" x14ac:dyDescent="0.3">
      <c r="B3017">
        <v>29091</v>
      </c>
      <c r="C3017">
        <v>1</v>
      </c>
      <c r="D3017">
        <v>1</v>
      </c>
      <c r="E3017">
        <v>1</v>
      </c>
      <c r="F3017">
        <v>51</v>
      </c>
      <c r="G3017">
        <v>1</v>
      </c>
      <c r="H3017" t="s">
        <v>0</v>
      </c>
      <c r="I3017" t="s">
        <v>0</v>
      </c>
      <c r="J3017">
        <v>5</v>
      </c>
      <c r="K3017" s="5" cm="1">
        <f t="array" ref="K3017">IF(AND(C3017=1,OR(J3017=42,J3017=6,J3017=7,J3017=8)),1,
IF(AND(OR(C3017=1,C3017="NA"),OR(J3017=42,J3017=6,J3017=7,J3017=8, J3017="NA")),"NA",
IF(_xlfn.MINIFS(Nested_Ifs[a11],Nested_Ifs[ID],Nested_Ifs[[#This Row],[ID]])&lt;&gt;1,IF(AND(C3017=MIN(_xlfn._xlws.FILTER(Nested_Ifs[a11], Nested_Ifs[ID]=Nested_Ifs[[#This Row],[ID]])), OR(J3017=42,J3017=6,J3017=7,J3017=8)),1,
IF(_xlfn.MINIFS(Nested_Ifs[a11],Nested_Ifs[ID],Nested_Ifs[[#This Row],[ID]])&lt;&gt;1,IF(AND(OR(C3017=MIN(_xlfn._xlws.FILTER(Nested_Ifs[a11], Nested_Ifs[ID]=Nested_Ifs[[#This Row],[ID]])), C3017 = "NA"), OR(J3017=42,J3017=6,J3017=7,J3017=8, J3017 = "NA")),"NA",0),0)),0)))</f>
        <v>0</v>
      </c>
      <c r="L3017">
        <v>1</v>
      </c>
      <c r="M3017">
        <v>2</v>
      </c>
      <c r="N3017" t="s">
        <v>0</v>
      </c>
      <c r="O3017" s="11">
        <f t="shared" si="46"/>
        <v>0</v>
      </c>
    </row>
    <row r="3018" spans="2:15" x14ac:dyDescent="0.3">
      <c r="B3018">
        <v>29091</v>
      </c>
      <c r="C3018">
        <v>2</v>
      </c>
      <c r="D3018">
        <v>2</v>
      </c>
      <c r="E3018">
        <v>2</v>
      </c>
      <c r="F3018">
        <v>49</v>
      </c>
      <c r="G3018">
        <v>1</v>
      </c>
      <c r="H3018" t="s">
        <v>0</v>
      </c>
      <c r="I3018" t="s">
        <v>0</v>
      </c>
      <c r="J3018">
        <v>5</v>
      </c>
      <c r="K3018" s="5" cm="1">
        <f t="array" ref="K3018">IF(AND(C3018=1,OR(J3018=42,J3018=6,J3018=7,J3018=8)),1,
IF(AND(OR(C3018=1,C3018="NA"),OR(J3018=42,J3018=6,J3018=7,J3018=8, J3018="NA")),"NA",
IF(_xlfn.MINIFS(Nested_Ifs[a11],Nested_Ifs[ID],Nested_Ifs[[#This Row],[ID]])&lt;&gt;1,IF(AND(C3018=MIN(_xlfn._xlws.FILTER(Nested_Ifs[a11], Nested_Ifs[ID]=Nested_Ifs[[#This Row],[ID]])), OR(J3018=42,J3018=6,J3018=7,J3018=8)),1,
IF(_xlfn.MINIFS(Nested_Ifs[a11],Nested_Ifs[ID],Nested_Ifs[[#This Row],[ID]])&lt;&gt;1,IF(AND(OR(C3018=MIN(_xlfn._xlws.FILTER(Nested_Ifs[a11], Nested_Ifs[ID]=Nested_Ifs[[#This Row],[ID]])), C3018 = "NA"), OR(J3018=42,J3018=6,J3018=7,J3018=8, J3018 = "NA")),"NA",0),0)),0)))</f>
        <v>0</v>
      </c>
      <c r="L3018">
        <v>2</v>
      </c>
      <c r="M3018">
        <v>2</v>
      </c>
      <c r="N3018" t="s">
        <v>0</v>
      </c>
      <c r="O3018" s="11">
        <f t="shared" si="46"/>
        <v>0</v>
      </c>
    </row>
    <row r="3019" spans="2:15" x14ac:dyDescent="0.3">
      <c r="B3019">
        <v>29091</v>
      </c>
      <c r="C3019">
        <v>3</v>
      </c>
      <c r="D3019">
        <v>2</v>
      </c>
      <c r="E3019">
        <v>3</v>
      </c>
      <c r="F3019">
        <v>20</v>
      </c>
      <c r="G3019">
        <v>6</v>
      </c>
      <c r="H3019" t="s">
        <v>0</v>
      </c>
      <c r="I3019" t="s">
        <v>0</v>
      </c>
      <c r="J3019">
        <v>5</v>
      </c>
      <c r="K3019" s="5" cm="1">
        <f t="array" ref="K3019">IF(AND(C3019=1,OR(J3019=42,J3019=6,J3019=7,J3019=8)),1,
IF(AND(OR(C3019=1,C3019="NA"),OR(J3019=42,J3019=6,J3019=7,J3019=8, J3019="NA")),"NA",
IF(_xlfn.MINIFS(Nested_Ifs[a11],Nested_Ifs[ID],Nested_Ifs[[#This Row],[ID]])&lt;&gt;1,IF(AND(C3019=MIN(_xlfn._xlws.FILTER(Nested_Ifs[a11], Nested_Ifs[ID]=Nested_Ifs[[#This Row],[ID]])), OR(J3019=42,J3019=6,J3019=7,J3019=8)),1,
IF(_xlfn.MINIFS(Nested_Ifs[a11],Nested_Ifs[ID],Nested_Ifs[[#This Row],[ID]])&lt;&gt;1,IF(AND(OR(C3019=MIN(_xlfn._xlws.FILTER(Nested_Ifs[a11], Nested_Ifs[ID]=Nested_Ifs[[#This Row],[ID]])), C3019 = "NA"), OR(J3019=42,J3019=6,J3019=7,J3019=8, J3019 = "NA")),"NA",0),0)),0)))</f>
        <v>0</v>
      </c>
      <c r="L3019">
        <v>2</v>
      </c>
      <c r="M3019">
        <v>2</v>
      </c>
      <c r="N3019" t="s">
        <v>0</v>
      </c>
      <c r="O3019" s="11">
        <f t="shared" si="46"/>
        <v>0</v>
      </c>
    </row>
    <row r="3020" spans="2:15" x14ac:dyDescent="0.3">
      <c r="B3020">
        <v>29091</v>
      </c>
      <c r="C3020">
        <v>4</v>
      </c>
      <c r="D3020">
        <v>2</v>
      </c>
      <c r="E3020">
        <v>3</v>
      </c>
      <c r="F3020">
        <v>18</v>
      </c>
      <c r="G3020">
        <v>6</v>
      </c>
      <c r="H3020" t="s">
        <v>0</v>
      </c>
      <c r="I3020" t="s">
        <v>0</v>
      </c>
      <c r="J3020">
        <v>5</v>
      </c>
      <c r="K3020" s="5" cm="1">
        <f t="array" ref="K3020">IF(AND(C3020=1,OR(J3020=42,J3020=6,J3020=7,J3020=8)),1,
IF(AND(OR(C3020=1,C3020="NA"),OR(J3020=42,J3020=6,J3020=7,J3020=8, J3020="NA")),"NA",
IF(_xlfn.MINIFS(Nested_Ifs[a11],Nested_Ifs[ID],Nested_Ifs[[#This Row],[ID]])&lt;&gt;1,IF(AND(C3020=MIN(_xlfn._xlws.FILTER(Nested_Ifs[a11], Nested_Ifs[ID]=Nested_Ifs[[#This Row],[ID]])), OR(J3020=42,J3020=6,J3020=7,J3020=8)),1,
IF(_xlfn.MINIFS(Nested_Ifs[a11],Nested_Ifs[ID],Nested_Ifs[[#This Row],[ID]])&lt;&gt;1,IF(AND(OR(C3020=MIN(_xlfn._xlws.FILTER(Nested_Ifs[a11], Nested_Ifs[ID]=Nested_Ifs[[#This Row],[ID]])), C3020 = "NA"), OR(J3020=42,J3020=6,J3020=7,J3020=8, J3020 = "NA")),"NA",0),0)),0)))</f>
        <v>0</v>
      </c>
      <c r="L3020">
        <v>2</v>
      </c>
      <c r="M3020">
        <v>2</v>
      </c>
      <c r="N3020" t="s">
        <v>0</v>
      </c>
      <c r="O3020" s="11">
        <f t="shared" si="46"/>
        <v>0</v>
      </c>
    </row>
    <row r="3021" spans="2:15" x14ac:dyDescent="0.3">
      <c r="B3021">
        <v>29091</v>
      </c>
      <c r="C3021">
        <v>5</v>
      </c>
      <c r="D3021">
        <v>1</v>
      </c>
      <c r="E3021">
        <v>3</v>
      </c>
      <c r="F3021">
        <v>15</v>
      </c>
      <c r="G3021">
        <v>6</v>
      </c>
      <c r="H3021" t="s">
        <v>0</v>
      </c>
      <c r="I3021" t="s">
        <v>0</v>
      </c>
      <c r="J3021" t="s">
        <v>0</v>
      </c>
      <c r="K3021" s="5" cm="1">
        <f t="array" ref="K3021">IF(AND(C3021=1,OR(J3021=42,J3021=6,J3021=7,J3021=8)),1,
IF(AND(OR(C3021=1,C3021="NA"),OR(J3021=42,J3021=6,J3021=7,J3021=8, J3021="NA")),"NA",
IF(_xlfn.MINIFS(Nested_Ifs[a11],Nested_Ifs[ID],Nested_Ifs[[#This Row],[ID]])&lt;&gt;1,IF(AND(C3021=MIN(_xlfn._xlws.FILTER(Nested_Ifs[a11], Nested_Ifs[ID]=Nested_Ifs[[#This Row],[ID]])), OR(J3021=42,J3021=6,J3021=7,J3021=8)),1,
IF(_xlfn.MINIFS(Nested_Ifs[a11],Nested_Ifs[ID],Nested_Ifs[[#This Row],[ID]])&lt;&gt;1,IF(AND(OR(C3021=MIN(_xlfn._xlws.FILTER(Nested_Ifs[a11], Nested_Ifs[ID]=Nested_Ifs[[#This Row],[ID]])), C3021 = "NA"), OR(J3021=42,J3021=6,J3021=7,J3021=8, J3021 = "NA")),"NA",0),0)),0)))</f>
        <v>0</v>
      </c>
      <c r="L3021">
        <v>2</v>
      </c>
      <c r="M3021">
        <v>2</v>
      </c>
      <c r="N3021" t="s">
        <v>0</v>
      </c>
      <c r="O3021" s="11">
        <f t="shared" si="46"/>
        <v>0</v>
      </c>
    </row>
    <row r="3022" spans="2:15" x14ac:dyDescent="0.3">
      <c r="B3022">
        <v>29092</v>
      </c>
      <c r="C3022">
        <v>1</v>
      </c>
      <c r="D3022">
        <v>2</v>
      </c>
      <c r="E3022">
        <v>1</v>
      </c>
      <c r="F3022">
        <v>32</v>
      </c>
      <c r="G3022">
        <v>5</v>
      </c>
      <c r="H3022" t="s">
        <v>0</v>
      </c>
      <c r="I3022" t="s">
        <v>0</v>
      </c>
      <c r="J3022">
        <v>6</v>
      </c>
      <c r="K3022" s="5" cm="1">
        <f t="array" ref="K3022">IF(AND(C3022=1,OR(J3022=42,J3022=6,J3022=7,J3022=8)),1,
IF(AND(OR(C3022=1,C3022="NA"),OR(J3022=42,J3022=6,J3022=7,J3022=8, J3022="NA")),"NA",
IF(_xlfn.MINIFS(Nested_Ifs[a11],Nested_Ifs[ID],Nested_Ifs[[#This Row],[ID]])&lt;&gt;1,IF(AND(C3022=MIN(_xlfn._xlws.FILTER(Nested_Ifs[a11], Nested_Ifs[ID]=Nested_Ifs[[#This Row],[ID]])), OR(J3022=42,J3022=6,J3022=7,J3022=8)),1,
IF(_xlfn.MINIFS(Nested_Ifs[a11],Nested_Ifs[ID],Nested_Ifs[[#This Row],[ID]])&lt;&gt;1,IF(AND(OR(C3022=MIN(_xlfn._xlws.FILTER(Nested_Ifs[a11], Nested_Ifs[ID]=Nested_Ifs[[#This Row],[ID]])), C3022 = "NA"), OR(J3022=42,J3022=6,J3022=7,J3022=8, J3022 = "NA")),"NA",0),0)),0)))</f>
        <v>1</v>
      </c>
      <c r="L3022">
        <v>1</v>
      </c>
      <c r="M3022">
        <v>2</v>
      </c>
      <c r="N3022" t="s">
        <v>0</v>
      </c>
      <c r="O3022" s="11">
        <f t="shared" si="46"/>
        <v>0</v>
      </c>
    </row>
    <row r="3023" spans="2:15" x14ac:dyDescent="0.3">
      <c r="B3023">
        <v>29092</v>
      </c>
      <c r="C3023">
        <v>2</v>
      </c>
      <c r="D3023">
        <v>2</v>
      </c>
      <c r="E3023">
        <v>3</v>
      </c>
      <c r="F3023">
        <v>8</v>
      </c>
      <c r="G3023" t="s">
        <v>0</v>
      </c>
      <c r="H3023" t="s">
        <v>0</v>
      </c>
      <c r="I3023" t="s">
        <v>0</v>
      </c>
      <c r="J3023" t="s">
        <v>0</v>
      </c>
      <c r="K3023" s="5" cm="1">
        <f t="array" ref="K3023">IF(AND(C3023=1,OR(J3023=42,J3023=6,J3023=7,J3023=8)),1,
IF(AND(OR(C3023=1,C3023="NA"),OR(J3023=42,J3023=6,J3023=7,J3023=8, J3023="NA")),"NA",
IF(_xlfn.MINIFS(Nested_Ifs[a11],Nested_Ifs[ID],Nested_Ifs[[#This Row],[ID]])&lt;&gt;1,IF(AND(C3023=MIN(_xlfn._xlws.FILTER(Nested_Ifs[a11], Nested_Ifs[ID]=Nested_Ifs[[#This Row],[ID]])), OR(J3023=42,J3023=6,J3023=7,J3023=8)),1,
IF(_xlfn.MINIFS(Nested_Ifs[a11],Nested_Ifs[ID],Nested_Ifs[[#This Row],[ID]])&lt;&gt;1,IF(AND(OR(C3023=MIN(_xlfn._xlws.FILTER(Nested_Ifs[a11], Nested_Ifs[ID]=Nested_Ifs[[#This Row],[ID]])), C3023 = "NA"), OR(J3023=42,J3023=6,J3023=7,J3023=8, J3023 = "NA")),"NA",0),0)),0)))</f>
        <v>0</v>
      </c>
      <c r="L3023">
        <v>1</v>
      </c>
      <c r="M3023">
        <v>2</v>
      </c>
      <c r="N3023" t="s">
        <v>0</v>
      </c>
      <c r="O3023" s="11">
        <f t="shared" ref="O3023:O3086" si="47">IF(AND(AND(L3023=1,M3023=1),AND(OR(N3023=3,N3023=4))),1,
IF(AND(OR(L3023=1,L3023="NA"),
OR(M3023=1,M3023="NA"),
OR(N3023=3,N3023=4, N3023="NA")),"NA",0))</f>
        <v>0</v>
      </c>
    </row>
    <row r="3024" spans="2:15" x14ac:dyDescent="0.3">
      <c r="B3024">
        <v>29092</v>
      </c>
      <c r="C3024">
        <v>3</v>
      </c>
      <c r="D3024">
        <v>2</v>
      </c>
      <c r="E3024">
        <v>3</v>
      </c>
      <c r="F3024">
        <v>6</v>
      </c>
      <c r="G3024" t="s">
        <v>0</v>
      </c>
      <c r="H3024" t="s">
        <v>0</v>
      </c>
      <c r="I3024" t="s">
        <v>0</v>
      </c>
      <c r="J3024" t="s">
        <v>0</v>
      </c>
      <c r="K3024" s="5" cm="1">
        <f t="array" ref="K3024">IF(AND(C3024=1,OR(J3024=42,J3024=6,J3024=7,J3024=8)),1,
IF(AND(OR(C3024=1,C3024="NA"),OR(J3024=42,J3024=6,J3024=7,J3024=8, J3024="NA")),"NA",
IF(_xlfn.MINIFS(Nested_Ifs[a11],Nested_Ifs[ID],Nested_Ifs[[#This Row],[ID]])&lt;&gt;1,IF(AND(C3024=MIN(_xlfn._xlws.FILTER(Nested_Ifs[a11], Nested_Ifs[ID]=Nested_Ifs[[#This Row],[ID]])), OR(J3024=42,J3024=6,J3024=7,J3024=8)),1,
IF(_xlfn.MINIFS(Nested_Ifs[a11],Nested_Ifs[ID],Nested_Ifs[[#This Row],[ID]])&lt;&gt;1,IF(AND(OR(C3024=MIN(_xlfn._xlws.FILTER(Nested_Ifs[a11], Nested_Ifs[ID]=Nested_Ifs[[#This Row],[ID]])), C3024 = "NA"), OR(J3024=42,J3024=6,J3024=7,J3024=8, J3024 = "NA")),"NA",0),0)),0)))</f>
        <v>0</v>
      </c>
      <c r="L3024">
        <v>1</v>
      </c>
      <c r="M3024">
        <v>2</v>
      </c>
      <c r="N3024" t="s">
        <v>0</v>
      </c>
      <c r="O3024" s="11">
        <f t="shared" si="47"/>
        <v>0</v>
      </c>
    </row>
    <row r="3025" spans="2:15" x14ac:dyDescent="0.3">
      <c r="B3025">
        <v>29092</v>
      </c>
      <c r="C3025">
        <v>4</v>
      </c>
      <c r="D3025">
        <v>2</v>
      </c>
      <c r="E3025">
        <v>3</v>
      </c>
      <c r="F3025">
        <v>4</v>
      </c>
      <c r="G3025" t="s">
        <v>0</v>
      </c>
      <c r="H3025">
        <v>2</v>
      </c>
      <c r="I3025">
        <v>8</v>
      </c>
      <c r="J3025" t="s">
        <v>0</v>
      </c>
      <c r="K3025" s="5" cm="1">
        <f t="array" ref="K3025">IF(AND(C3025=1,OR(J3025=42,J3025=6,J3025=7,J3025=8)),1,
IF(AND(OR(C3025=1,C3025="NA"),OR(J3025=42,J3025=6,J3025=7,J3025=8, J3025="NA")),"NA",
IF(_xlfn.MINIFS(Nested_Ifs[a11],Nested_Ifs[ID],Nested_Ifs[[#This Row],[ID]])&lt;&gt;1,IF(AND(C3025=MIN(_xlfn._xlws.FILTER(Nested_Ifs[a11], Nested_Ifs[ID]=Nested_Ifs[[#This Row],[ID]])), OR(J3025=42,J3025=6,J3025=7,J3025=8)),1,
IF(_xlfn.MINIFS(Nested_Ifs[a11],Nested_Ifs[ID],Nested_Ifs[[#This Row],[ID]])&lt;&gt;1,IF(AND(OR(C3025=MIN(_xlfn._xlws.FILTER(Nested_Ifs[a11], Nested_Ifs[ID]=Nested_Ifs[[#This Row],[ID]])), C3025 = "NA"), OR(J3025=42,J3025=6,J3025=7,J3025=8, J3025 = "NA")),"NA",0),0)),0)))</f>
        <v>0</v>
      </c>
      <c r="L3025">
        <v>1</v>
      </c>
      <c r="M3025">
        <v>2</v>
      </c>
      <c r="N3025" t="s">
        <v>0</v>
      </c>
      <c r="O3025" s="11">
        <f t="shared" si="47"/>
        <v>0</v>
      </c>
    </row>
    <row r="3026" spans="2:15" x14ac:dyDescent="0.3">
      <c r="B3026">
        <v>29093</v>
      </c>
      <c r="C3026">
        <v>1</v>
      </c>
      <c r="D3026">
        <v>2</v>
      </c>
      <c r="E3026">
        <v>1</v>
      </c>
      <c r="F3026">
        <v>47</v>
      </c>
      <c r="G3026">
        <v>5</v>
      </c>
      <c r="H3026" t="s">
        <v>0</v>
      </c>
      <c r="I3026" t="s">
        <v>0</v>
      </c>
      <c r="J3026">
        <v>6</v>
      </c>
      <c r="K3026" s="5" cm="1">
        <f t="array" ref="K3026">IF(AND(C3026=1,OR(J3026=42,J3026=6,J3026=7,J3026=8)),1,
IF(AND(OR(C3026=1,C3026="NA"),OR(J3026=42,J3026=6,J3026=7,J3026=8, J3026="NA")),"NA",
IF(_xlfn.MINIFS(Nested_Ifs[a11],Nested_Ifs[ID],Nested_Ifs[[#This Row],[ID]])&lt;&gt;1,IF(AND(C3026=MIN(_xlfn._xlws.FILTER(Nested_Ifs[a11], Nested_Ifs[ID]=Nested_Ifs[[#This Row],[ID]])), OR(J3026=42,J3026=6,J3026=7,J3026=8)),1,
IF(_xlfn.MINIFS(Nested_Ifs[a11],Nested_Ifs[ID],Nested_Ifs[[#This Row],[ID]])&lt;&gt;1,IF(AND(OR(C3026=MIN(_xlfn._xlws.FILTER(Nested_Ifs[a11], Nested_Ifs[ID]=Nested_Ifs[[#This Row],[ID]])), C3026 = "NA"), OR(J3026=42,J3026=6,J3026=7,J3026=8, J3026 = "NA")),"NA",0),0)),0)))</f>
        <v>1</v>
      </c>
      <c r="L3026">
        <v>1</v>
      </c>
      <c r="M3026">
        <v>2</v>
      </c>
      <c r="N3026" t="s">
        <v>0</v>
      </c>
      <c r="O3026" s="11">
        <f t="shared" si="47"/>
        <v>0</v>
      </c>
    </row>
    <row r="3027" spans="2:15" x14ac:dyDescent="0.3">
      <c r="B3027">
        <v>29093</v>
      </c>
      <c r="C3027">
        <v>2</v>
      </c>
      <c r="D3027">
        <v>1</v>
      </c>
      <c r="E3027">
        <v>3</v>
      </c>
      <c r="F3027">
        <v>25</v>
      </c>
      <c r="G3027">
        <v>1</v>
      </c>
      <c r="H3027" t="s">
        <v>0</v>
      </c>
      <c r="I3027" t="s">
        <v>0</v>
      </c>
      <c r="J3027">
        <v>6</v>
      </c>
      <c r="K3027" s="5" cm="1">
        <f t="array" ref="K3027">IF(AND(C3027=1,OR(J3027=42,J3027=6,J3027=7,J3027=8)),1,
IF(AND(OR(C3027=1,C3027="NA"),OR(J3027=42,J3027=6,J3027=7,J3027=8, J3027="NA")),"NA",
IF(_xlfn.MINIFS(Nested_Ifs[a11],Nested_Ifs[ID],Nested_Ifs[[#This Row],[ID]])&lt;&gt;1,IF(AND(C3027=MIN(_xlfn._xlws.FILTER(Nested_Ifs[a11], Nested_Ifs[ID]=Nested_Ifs[[#This Row],[ID]])), OR(J3027=42,J3027=6,J3027=7,J3027=8)),1,
IF(_xlfn.MINIFS(Nested_Ifs[a11],Nested_Ifs[ID],Nested_Ifs[[#This Row],[ID]])&lt;&gt;1,IF(AND(OR(C3027=MIN(_xlfn._xlws.FILTER(Nested_Ifs[a11], Nested_Ifs[ID]=Nested_Ifs[[#This Row],[ID]])), C3027 = "NA"), OR(J3027=42,J3027=6,J3027=7,J3027=8, J3027 = "NA")),"NA",0),0)),0)))</f>
        <v>0</v>
      </c>
      <c r="L3027">
        <v>2</v>
      </c>
      <c r="M3027">
        <v>2</v>
      </c>
      <c r="N3027" t="s">
        <v>0</v>
      </c>
      <c r="O3027" s="11">
        <f t="shared" si="47"/>
        <v>0</v>
      </c>
    </row>
    <row r="3028" spans="2:15" x14ac:dyDescent="0.3">
      <c r="B3028">
        <v>29093</v>
      </c>
      <c r="C3028">
        <v>3</v>
      </c>
      <c r="D3028">
        <v>1</v>
      </c>
      <c r="E3028">
        <v>3</v>
      </c>
      <c r="F3028">
        <v>23</v>
      </c>
      <c r="G3028">
        <v>1</v>
      </c>
      <c r="H3028" t="s">
        <v>0</v>
      </c>
      <c r="I3028" t="s">
        <v>0</v>
      </c>
      <c r="J3028">
        <v>5</v>
      </c>
      <c r="K3028" s="5" cm="1">
        <f t="array" ref="K3028">IF(AND(C3028=1,OR(J3028=42,J3028=6,J3028=7,J3028=8)),1,
IF(AND(OR(C3028=1,C3028="NA"),OR(J3028=42,J3028=6,J3028=7,J3028=8, J3028="NA")),"NA",
IF(_xlfn.MINIFS(Nested_Ifs[a11],Nested_Ifs[ID],Nested_Ifs[[#This Row],[ID]])&lt;&gt;1,IF(AND(C3028=MIN(_xlfn._xlws.FILTER(Nested_Ifs[a11], Nested_Ifs[ID]=Nested_Ifs[[#This Row],[ID]])), OR(J3028=42,J3028=6,J3028=7,J3028=8)),1,
IF(_xlfn.MINIFS(Nested_Ifs[a11],Nested_Ifs[ID],Nested_Ifs[[#This Row],[ID]])&lt;&gt;1,IF(AND(OR(C3028=MIN(_xlfn._xlws.FILTER(Nested_Ifs[a11], Nested_Ifs[ID]=Nested_Ifs[[#This Row],[ID]])), C3028 = "NA"), OR(J3028=42,J3028=6,J3028=7,J3028=8, J3028 = "NA")),"NA",0),0)),0)))</f>
        <v>0</v>
      </c>
      <c r="L3028">
        <v>1</v>
      </c>
      <c r="M3028">
        <v>2</v>
      </c>
      <c r="N3028" t="s">
        <v>0</v>
      </c>
      <c r="O3028" s="11">
        <f t="shared" si="47"/>
        <v>0</v>
      </c>
    </row>
    <row r="3029" spans="2:15" x14ac:dyDescent="0.3">
      <c r="B3029">
        <v>29093</v>
      </c>
      <c r="C3029">
        <v>4</v>
      </c>
      <c r="D3029">
        <v>1</v>
      </c>
      <c r="E3029">
        <v>3</v>
      </c>
      <c r="F3029">
        <v>21</v>
      </c>
      <c r="G3029">
        <v>6</v>
      </c>
      <c r="H3029" t="s">
        <v>0</v>
      </c>
      <c r="I3029" t="s">
        <v>0</v>
      </c>
      <c r="J3029">
        <v>5</v>
      </c>
      <c r="K3029" s="5" cm="1">
        <f t="array" ref="K3029">IF(AND(C3029=1,OR(J3029=42,J3029=6,J3029=7,J3029=8)),1,
IF(AND(OR(C3029=1,C3029="NA"),OR(J3029=42,J3029=6,J3029=7,J3029=8, J3029="NA")),"NA",
IF(_xlfn.MINIFS(Nested_Ifs[a11],Nested_Ifs[ID],Nested_Ifs[[#This Row],[ID]])&lt;&gt;1,IF(AND(C3029=MIN(_xlfn._xlws.FILTER(Nested_Ifs[a11], Nested_Ifs[ID]=Nested_Ifs[[#This Row],[ID]])), OR(J3029=42,J3029=6,J3029=7,J3029=8)),1,
IF(_xlfn.MINIFS(Nested_Ifs[a11],Nested_Ifs[ID],Nested_Ifs[[#This Row],[ID]])&lt;&gt;1,IF(AND(OR(C3029=MIN(_xlfn._xlws.FILTER(Nested_Ifs[a11], Nested_Ifs[ID]=Nested_Ifs[[#This Row],[ID]])), C3029 = "NA"), OR(J3029=42,J3029=6,J3029=7,J3029=8, J3029 = "NA")),"NA",0),0)),0)))</f>
        <v>0</v>
      </c>
      <c r="L3029">
        <v>1</v>
      </c>
      <c r="M3029">
        <v>2</v>
      </c>
      <c r="N3029" t="s">
        <v>0</v>
      </c>
      <c r="O3029" s="11">
        <f t="shared" si="47"/>
        <v>0</v>
      </c>
    </row>
    <row r="3030" spans="2:15" x14ac:dyDescent="0.3">
      <c r="B3030">
        <v>29093</v>
      </c>
      <c r="C3030">
        <v>5</v>
      </c>
      <c r="D3030">
        <v>2</v>
      </c>
      <c r="E3030">
        <v>4</v>
      </c>
      <c r="F3030">
        <v>23</v>
      </c>
      <c r="G3030">
        <v>1</v>
      </c>
      <c r="H3030" t="s">
        <v>0</v>
      </c>
      <c r="I3030" t="s">
        <v>0</v>
      </c>
      <c r="J3030">
        <v>5</v>
      </c>
      <c r="K3030" s="5" cm="1">
        <f t="array" ref="K3030">IF(AND(C3030=1,OR(J3030=42,J3030=6,J3030=7,J3030=8)),1,
IF(AND(OR(C3030=1,C3030="NA"),OR(J3030=42,J3030=6,J3030=7,J3030=8, J3030="NA")),"NA",
IF(_xlfn.MINIFS(Nested_Ifs[a11],Nested_Ifs[ID],Nested_Ifs[[#This Row],[ID]])&lt;&gt;1,IF(AND(C3030=MIN(_xlfn._xlws.FILTER(Nested_Ifs[a11], Nested_Ifs[ID]=Nested_Ifs[[#This Row],[ID]])), OR(J3030=42,J3030=6,J3030=7,J3030=8)),1,
IF(_xlfn.MINIFS(Nested_Ifs[a11],Nested_Ifs[ID],Nested_Ifs[[#This Row],[ID]])&lt;&gt;1,IF(AND(OR(C3030=MIN(_xlfn._xlws.FILTER(Nested_Ifs[a11], Nested_Ifs[ID]=Nested_Ifs[[#This Row],[ID]])), C3030 = "NA"), OR(J3030=42,J3030=6,J3030=7,J3030=8, J3030 = "NA")),"NA",0),0)),0)))</f>
        <v>0</v>
      </c>
      <c r="L3030">
        <v>2</v>
      </c>
      <c r="M3030">
        <v>2</v>
      </c>
      <c r="N3030" t="s">
        <v>0</v>
      </c>
      <c r="O3030" s="11">
        <f t="shared" si="47"/>
        <v>0</v>
      </c>
    </row>
    <row r="3031" spans="2:15" x14ac:dyDescent="0.3">
      <c r="B3031">
        <v>29093</v>
      </c>
      <c r="C3031">
        <v>6</v>
      </c>
      <c r="D3031">
        <v>2</v>
      </c>
      <c r="E3031">
        <v>4</v>
      </c>
      <c r="F3031">
        <v>18</v>
      </c>
      <c r="G3031">
        <v>1</v>
      </c>
      <c r="H3031" t="s">
        <v>0</v>
      </c>
      <c r="I3031" t="s">
        <v>0</v>
      </c>
      <c r="J3031">
        <v>5</v>
      </c>
      <c r="K3031" s="5" cm="1">
        <f t="array" ref="K3031">IF(AND(C3031=1,OR(J3031=42,J3031=6,J3031=7,J3031=8)),1,
IF(AND(OR(C3031=1,C3031="NA"),OR(J3031=42,J3031=6,J3031=7,J3031=8, J3031="NA")),"NA",
IF(_xlfn.MINIFS(Nested_Ifs[a11],Nested_Ifs[ID],Nested_Ifs[[#This Row],[ID]])&lt;&gt;1,IF(AND(C3031=MIN(_xlfn._xlws.FILTER(Nested_Ifs[a11], Nested_Ifs[ID]=Nested_Ifs[[#This Row],[ID]])), OR(J3031=42,J3031=6,J3031=7,J3031=8)),1,
IF(_xlfn.MINIFS(Nested_Ifs[a11],Nested_Ifs[ID],Nested_Ifs[[#This Row],[ID]])&lt;&gt;1,IF(AND(OR(C3031=MIN(_xlfn._xlws.FILTER(Nested_Ifs[a11], Nested_Ifs[ID]=Nested_Ifs[[#This Row],[ID]])), C3031 = "NA"), OR(J3031=42,J3031=6,J3031=7,J3031=8, J3031 = "NA")),"NA",0),0)),0)))</f>
        <v>0</v>
      </c>
      <c r="L3031">
        <v>1</v>
      </c>
      <c r="M3031">
        <v>2</v>
      </c>
      <c r="N3031" t="s">
        <v>0</v>
      </c>
      <c r="O3031" s="11">
        <f t="shared" si="47"/>
        <v>0</v>
      </c>
    </row>
    <row r="3032" spans="2:15" x14ac:dyDescent="0.3">
      <c r="B3032">
        <v>29094</v>
      </c>
      <c r="C3032">
        <v>1</v>
      </c>
      <c r="D3032">
        <v>1</v>
      </c>
      <c r="E3032">
        <v>1</v>
      </c>
      <c r="F3032">
        <v>70</v>
      </c>
      <c r="G3032">
        <v>5</v>
      </c>
      <c r="H3032" t="s">
        <v>0</v>
      </c>
      <c r="I3032" t="s">
        <v>0</v>
      </c>
      <c r="J3032">
        <v>5</v>
      </c>
      <c r="K3032" s="5" cm="1">
        <f t="array" ref="K3032">IF(AND(C3032=1,OR(J3032=42,J3032=6,J3032=7,J3032=8)),1,
IF(AND(OR(C3032=1,C3032="NA"),OR(J3032=42,J3032=6,J3032=7,J3032=8, J3032="NA")),"NA",
IF(_xlfn.MINIFS(Nested_Ifs[a11],Nested_Ifs[ID],Nested_Ifs[[#This Row],[ID]])&lt;&gt;1,IF(AND(C3032=MIN(_xlfn._xlws.FILTER(Nested_Ifs[a11], Nested_Ifs[ID]=Nested_Ifs[[#This Row],[ID]])), OR(J3032=42,J3032=6,J3032=7,J3032=8)),1,
IF(_xlfn.MINIFS(Nested_Ifs[a11],Nested_Ifs[ID],Nested_Ifs[[#This Row],[ID]])&lt;&gt;1,IF(AND(OR(C3032=MIN(_xlfn._xlws.FILTER(Nested_Ifs[a11], Nested_Ifs[ID]=Nested_Ifs[[#This Row],[ID]])), C3032 = "NA"), OR(J3032=42,J3032=6,J3032=7,J3032=8, J3032 = "NA")),"NA",0),0)),0)))</f>
        <v>0</v>
      </c>
      <c r="L3032">
        <v>1</v>
      </c>
      <c r="M3032">
        <v>2</v>
      </c>
      <c r="N3032" t="s">
        <v>0</v>
      </c>
      <c r="O3032" s="11">
        <f t="shared" si="47"/>
        <v>0</v>
      </c>
    </row>
    <row r="3033" spans="2:15" x14ac:dyDescent="0.3">
      <c r="B3033">
        <v>29096</v>
      </c>
      <c r="C3033">
        <v>1</v>
      </c>
      <c r="D3033">
        <v>1</v>
      </c>
      <c r="E3033">
        <v>1</v>
      </c>
      <c r="F3033">
        <v>44</v>
      </c>
      <c r="G3033">
        <v>1</v>
      </c>
      <c r="H3033" t="s">
        <v>0</v>
      </c>
      <c r="I3033" t="s">
        <v>0</v>
      </c>
      <c r="J3033">
        <v>5</v>
      </c>
      <c r="K3033" s="5" cm="1">
        <f t="array" ref="K3033">IF(AND(C3033=1,OR(J3033=42,J3033=6,J3033=7,J3033=8)),1,
IF(AND(OR(C3033=1,C3033="NA"),OR(J3033=42,J3033=6,J3033=7,J3033=8, J3033="NA")),"NA",
IF(_xlfn.MINIFS(Nested_Ifs[a11],Nested_Ifs[ID],Nested_Ifs[[#This Row],[ID]])&lt;&gt;1,IF(AND(C3033=MIN(_xlfn._xlws.FILTER(Nested_Ifs[a11], Nested_Ifs[ID]=Nested_Ifs[[#This Row],[ID]])), OR(J3033=42,J3033=6,J3033=7,J3033=8)),1,
IF(_xlfn.MINIFS(Nested_Ifs[a11],Nested_Ifs[ID],Nested_Ifs[[#This Row],[ID]])&lt;&gt;1,IF(AND(OR(C3033=MIN(_xlfn._xlws.FILTER(Nested_Ifs[a11], Nested_Ifs[ID]=Nested_Ifs[[#This Row],[ID]])), C3033 = "NA"), OR(J3033=42,J3033=6,J3033=7,J3033=8, J3033 = "NA")),"NA",0),0)),0)))</f>
        <v>0</v>
      </c>
      <c r="L3033">
        <v>1</v>
      </c>
      <c r="M3033">
        <v>2</v>
      </c>
      <c r="N3033" t="s">
        <v>0</v>
      </c>
      <c r="O3033" s="11">
        <f t="shared" si="47"/>
        <v>0</v>
      </c>
    </row>
    <row r="3034" spans="2:15" x14ac:dyDescent="0.3">
      <c r="B3034">
        <v>29096</v>
      </c>
      <c r="C3034">
        <v>2</v>
      </c>
      <c r="D3034">
        <v>2</v>
      </c>
      <c r="E3034">
        <v>2</v>
      </c>
      <c r="F3034">
        <v>44</v>
      </c>
      <c r="G3034">
        <v>1</v>
      </c>
      <c r="H3034" t="s">
        <v>0</v>
      </c>
      <c r="I3034" t="s">
        <v>0</v>
      </c>
      <c r="J3034">
        <v>5</v>
      </c>
      <c r="K3034" s="5" cm="1">
        <f t="array" ref="K3034">IF(AND(C3034=1,OR(J3034=42,J3034=6,J3034=7,J3034=8)),1,
IF(AND(OR(C3034=1,C3034="NA"),OR(J3034=42,J3034=6,J3034=7,J3034=8, J3034="NA")),"NA",
IF(_xlfn.MINIFS(Nested_Ifs[a11],Nested_Ifs[ID],Nested_Ifs[[#This Row],[ID]])&lt;&gt;1,IF(AND(C3034=MIN(_xlfn._xlws.FILTER(Nested_Ifs[a11], Nested_Ifs[ID]=Nested_Ifs[[#This Row],[ID]])), OR(J3034=42,J3034=6,J3034=7,J3034=8)),1,
IF(_xlfn.MINIFS(Nested_Ifs[a11],Nested_Ifs[ID],Nested_Ifs[[#This Row],[ID]])&lt;&gt;1,IF(AND(OR(C3034=MIN(_xlfn._xlws.FILTER(Nested_Ifs[a11], Nested_Ifs[ID]=Nested_Ifs[[#This Row],[ID]])), C3034 = "NA"), OR(J3034=42,J3034=6,J3034=7,J3034=8, J3034 = "NA")),"NA",0),0)),0)))</f>
        <v>0</v>
      </c>
      <c r="L3034">
        <v>1</v>
      </c>
      <c r="M3034">
        <v>2</v>
      </c>
      <c r="N3034" t="s">
        <v>0</v>
      </c>
      <c r="O3034" s="11">
        <f t="shared" si="47"/>
        <v>0</v>
      </c>
    </row>
    <row r="3035" spans="2:15" x14ac:dyDescent="0.3">
      <c r="B3035">
        <v>29096</v>
      </c>
      <c r="C3035">
        <v>3</v>
      </c>
      <c r="D3035">
        <v>1</v>
      </c>
      <c r="E3035">
        <v>3</v>
      </c>
      <c r="F3035">
        <v>18</v>
      </c>
      <c r="G3035">
        <v>6</v>
      </c>
      <c r="H3035" t="s">
        <v>0</v>
      </c>
      <c r="I3035" t="s">
        <v>0</v>
      </c>
      <c r="J3035" t="s">
        <v>0</v>
      </c>
      <c r="K3035" s="5" cm="1">
        <f t="array" ref="K3035">IF(AND(C3035=1,OR(J3035=42,J3035=6,J3035=7,J3035=8)),1,
IF(AND(OR(C3035=1,C3035="NA"),OR(J3035=42,J3035=6,J3035=7,J3035=8, J3035="NA")),"NA",
IF(_xlfn.MINIFS(Nested_Ifs[a11],Nested_Ifs[ID],Nested_Ifs[[#This Row],[ID]])&lt;&gt;1,IF(AND(C3035=MIN(_xlfn._xlws.FILTER(Nested_Ifs[a11], Nested_Ifs[ID]=Nested_Ifs[[#This Row],[ID]])), OR(J3035=42,J3035=6,J3035=7,J3035=8)),1,
IF(_xlfn.MINIFS(Nested_Ifs[a11],Nested_Ifs[ID],Nested_Ifs[[#This Row],[ID]])&lt;&gt;1,IF(AND(OR(C3035=MIN(_xlfn._xlws.FILTER(Nested_Ifs[a11], Nested_Ifs[ID]=Nested_Ifs[[#This Row],[ID]])), C3035 = "NA"), OR(J3035=42,J3035=6,J3035=7,J3035=8, J3035 = "NA")),"NA",0),0)),0)))</f>
        <v>0</v>
      </c>
      <c r="L3035">
        <v>1</v>
      </c>
      <c r="M3035">
        <v>2</v>
      </c>
      <c r="N3035" t="s">
        <v>0</v>
      </c>
      <c r="O3035" s="11">
        <f t="shared" si="47"/>
        <v>0</v>
      </c>
    </row>
    <row r="3036" spans="2:15" x14ac:dyDescent="0.3">
      <c r="B3036">
        <v>29096</v>
      </c>
      <c r="C3036">
        <v>4</v>
      </c>
      <c r="D3036">
        <v>2</v>
      </c>
      <c r="E3036">
        <v>3</v>
      </c>
      <c r="F3036">
        <v>17</v>
      </c>
      <c r="G3036">
        <v>6</v>
      </c>
      <c r="H3036" t="s">
        <v>0</v>
      </c>
      <c r="I3036" t="s">
        <v>0</v>
      </c>
      <c r="J3036" t="s">
        <v>0</v>
      </c>
      <c r="K3036" s="5" cm="1">
        <f t="array" ref="K3036">IF(AND(C3036=1,OR(J3036=42,J3036=6,J3036=7,J3036=8)),1,
IF(AND(OR(C3036=1,C3036="NA"),OR(J3036=42,J3036=6,J3036=7,J3036=8, J3036="NA")),"NA",
IF(_xlfn.MINIFS(Nested_Ifs[a11],Nested_Ifs[ID],Nested_Ifs[[#This Row],[ID]])&lt;&gt;1,IF(AND(C3036=MIN(_xlfn._xlws.FILTER(Nested_Ifs[a11], Nested_Ifs[ID]=Nested_Ifs[[#This Row],[ID]])), OR(J3036=42,J3036=6,J3036=7,J3036=8)),1,
IF(_xlfn.MINIFS(Nested_Ifs[a11],Nested_Ifs[ID],Nested_Ifs[[#This Row],[ID]])&lt;&gt;1,IF(AND(OR(C3036=MIN(_xlfn._xlws.FILTER(Nested_Ifs[a11], Nested_Ifs[ID]=Nested_Ifs[[#This Row],[ID]])), C3036 = "NA"), OR(J3036=42,J3036=6,J3036=7,J3036=8, J3036 = "NA")),"NA",0),0)),0)))</f>
        <v>0</v>
      </c>
      <c r="L3036">
        <v>1</v>
      </c>
      <c r="M3036">
        <v>2</v>
      </c>
      <c r="N3036" t="s">
        <v>0</v>
      </c>
      <c r="O3036" s="11">
        <f t="shared" si="47"/>
        <v>0</v>
      </c>
    </row>
    <row r="3037" spans="2:15" x14ac:dyDescent="0.3">
      <c r="B3037">
        <v>29096</v>
      </c>
      <c r="C3037">
        <v>5</v>
      </c>
      <c r="D3037">
        <v>2</v>
      </c>
      <c r="E3037">
        <v>3</v>
      </c>
      <c r="F3037">
        <v>14</v>
      </c>
      <c r="G3037" t="s">
        <v>0</v>
      </c>
      <c r="H3037" t="s">
        <v>0</v>
      </c>
      <c r="I3037" t="s">
        <v>0</v>
      </c>
      <c r="J3037" t="s">
        <v>0</v>
      </c>
      <c r="K3037" s="5" cm="1">
        <f t="array" ref="K3037">IF(AND(C3037=1,OR(J3037=42,J3037=6,J3037=7,J3037=8)),1,
IF(AND(OR(C3037=1,C3037="NA"),OR(J3037=42,J3037=6,J3037=7,J3037=8, J3037="NA")),"NA",
IF(_xlfn.MINIFS(Nested_Ifs[a11],Nested_Ifs[ID],Nested_Ifs[[#This Row],[ID]])&lt;&gt;1,IF(AND(C3037=MIN(_xlfn._xlws.FILTER(Nested_Ifs[a11], Nested_Ifs[ID]=Nested_Ifs[[#This Row],[ID]])), OR(J3037=42,J3037=6,J3037=7,J3037=8)),1,
IF(_xlfn.MINIFS(Nested_Ifs[a11],Nested_Ifs[ID],Nested_Ifs[[#This Row],[ID]])&lt;&gt;1,IF(AND(OR(C3037=MIN(_xlfn._xlws.FILTER(Nested_Ifs[a11], Nested_Ifs[ID]=Nested_Ifs[[#This Row],[ID]])), C3037 = "NA"), OR(J3037=42,J3037=6,J3037=7,J3037=8, J3037 = "NA")),"NA",0),0)),0)))</f>
        <v>0</v>
      </c>
      <c r="L3037">
        <v>1</v>
      </c>
      <c r="M3037">
        <v>2</v>
      </c>
      <c r="N3037" t="s">
        <v>0</v>
      </c>
      <c r="O3037" s="11">
        <f t="shared" si="47"/>
        <v>0</v>
      </c>
    </row>
    <row r="3038" spans="2:15" x14ac:dyDescent="0.3">
      <c r="B3038">
        <v>29098</v>
      </c>
      <c r="C3038">
        <v>1</v>
      </c>
      <c r="D3038">
        <v>1</v>
      </c>
      <c r="E3038">
        <v>1</v>
      </c>
      <c r="F3038">
        <v>55</v>
      </c>
      <c r="G3038">
        <v>1</v>
      </c>
      <c r="H3038" t="s">
        <v>0</v>
      </c>
      <c r="I3038" t="s">
        <v>0</v>
      </c>
      <c r="J3038">
        <v>5</v>
      </c>
      <c r="K3038" s="5" cm="1">
        <f t="array" ref="K3038">IF(AND(C3038=1,OR(J3038=42,J3038=6,J3038=7,J3038=8)),1,
IF(AND(OR(C3038=1,C3038="NA"),OR(J3038=42,J3038=6,J3038=7,J3038=8, J3038="NA")),"NA",
IF(_xlfn.MINIFS(Nested_Ifs[a11],Nested_Ifs[ID],Nested_Ifs[[#This Row],[ID]])&lt;&gt;1,IF(AND(C3038=MIN(_xlfn._xlws.FILTER(Nested_Ifs[a11], Nested_Ifs[ID]=Nested_Ifs[[#This Row],[ID]])), OR(J3038=42,J3038=6,J3038=7,J3038=8)),1,
IF(_xlfn.MINIFS(Nested_Ifs[a11],Nested_Ifs[ID],Nested_Ifs[[#This Row],[ID]])&lt;&gt;1,IF(AND(OR(C3038=MIN(_xlfn._xlws.FILTER(Nested_Ifs[a11], Nested_Ifs[ID]=Nested_Ifs[[#This Row],[ID]])), C3038 = "NA"), OR(J3038=42,J3038=6,J3038=7,J3038=8, J3038 = "NA")),"NA",0),0)),0)))</f>
        <v>0</v>
      </c>
      <c r="L3038">
        <v>2</v>
      </c>
      <c r="M3038">
        <v>2</v>
      </c>
      <c r="N3038" t="s">
        <v>0</v>
      </c>
      <c r="O3038" s="11">
        <f t="shared" si="47"/>
        <v>0</v>
      </c>
    </row>
    <row r="3039" spans="2:15" x14ac:dyDescent="0.3">
      <c r="B3039">
        <v>29098</v>
      </c>
      <c r="C3039">
        <v>2</v>
      </c>
      <c r="D3039">
        <v>2</v>
      </c>
      <c r="E3039">
        <v>2</v>
      </c>
      <c r="F3039">
        <v>53</v>
      </c>
      <c r="G3039">
        <v>1</v>
      </c>
      <c r="H3039" t="s">
        <v>0</v>
      </c>
      <c r="I3039" t="s">
        <v>0</v>
      </c>
      <c r="J3039">
        <v>5</v>
      </c>
      <c r="K3039" s="5" cm="1">
        <f t="array" ref="K3039">IF(AND(C3039=1,OR(J3039=42,J3039=6,J3039=7,J3039=8)),1,
IF(AND(OR(C3039=1,C3039="NA"),OR(J3039=42,J3039=6,J3039=7,J3039=8, J3039="NA")),"NA",
IF(_xlfn.MINIFS(Nested_Ifs[a11],Nested_Ifs[ID],Nested_Ifs[[#This Row],[ID]])&lt;&gt;1,IF(AND(C3039=MIN(_xlfn._xlws.FILTER(Nested_Ifs[a11], Nested_Ifs[ID]=Nested_Ifs[[#This Row],[ID]])), OR(J3039=42,J3039=6,J3039=7,J3039=8)),1,
IF(_xlfn.MINIFS(Nested_Ifs[a11],Nested_Ifs[ID],Nested_Ifs[[#This Row],[ID]])&lt;&gt;1,IF(AND(OR(C3039=MIN(_xlfn._xlws.FILTER(Nested_Ifs[a11], Nested_Ifs[ID]=Nested_Ifs[[#This Row],[ID]])), C3039 = "NA"), OR(J3039=42,J3039=6,J3039=7,J3039=8, J3039 = "NA")),"NA",0),0)),0)))</f>
        <v>0</v>
      </c>
      <c r="L3039">
        <v>2</v>
      </c>
      <c r="M3039">
        <v>2</v>
      </c>
      <c r="N3039" t="s">
        <v>0</v>
      </c>
      <c r="O3039" s="11">
        <f t="shared" si="47"/>
        <v>0</v>
      </c>
    </row>
    <row r="3040" spans="2:15" x14ac:dyDescent="0.3">
      <c r="B3040">
        <v>29098</v>
      </c>
      <c r="C3040">
        <v>3</v>
      </c>
      <c r="D3040">
        <v>2</v>
      </c>
      <c r="E3040">
        <v>3</v>
      </c>
      <c r="F3040">
        <v>24</v>
      </c>
      <c r="G3040">
        <v>6</v>
      </c>
      <c r="H3040" t="s">
        <v>0</v>
      </c>
      <c r="I3040" t="s">
        <v>0</v>
      </c>
      <c r="J3040">
        <v>5</v>
      </c>
      <c r="K3040" s="5" cm="1">
        <f t="array" ref="K3040">IF(AND(C3040=1,OR(J3040=42,J3040=6,J3040=7,J3040=8)),1,
IF(AND(OR(C3040=1,C3040="NA"),OR(J3040=42,J3040=6,J3040=7,J3040=8, J3040="NA")),"NA",
IF(_xlfn.MINIFS(Nested_Ifs[a11],Nested_Ifs[ID],Nested_Ifs[[#This Row],[ID]])&lt;&gt;1,IF(AND(C3040=MIN(_xlfn._xlws.FILTER(Nested_Ifs[a11], Nested_Ifs[ID]=Nested_Ifs[[#This Row],[ID]])), OR(J3040=42,J3040=6,J3040=7,J3040=8)),1,
IF(_xlfn.MINIFS(Nested_Ifs[a11],Nested_Ifs[ID],Nested_Ifs[[#This Row],[ID]])&lt;&gt;1,IF(AND(OR(C3040=MIN(_xlfn._xlws.FILTER(Nested_Ifs[a11], Nested_Ifs[ID]=Nested_Ifs[[#This Row],[ID]])), C3040 = "NA"), OR(J3040=42,J3040=6,J3040=7,J3040=8, J3040 = "NA")),"NA",0),0)),0)))</f>
        <v>0</v>
      </c>
      <c r="L3040">
        <v>2</v>
      </c>
      <c r="M3040">
        <v>2</v>
      </c>
      <c r="N3040" t="s">
        <v>0</v>
      </c>
      <c r="O3040" s="11">
        <f t="shared" si="47"/>
        <v>0</v>
      </c>
    </row>
    <row r="3041" spans="2:15" x14ac:dyDescent="0.3">
      <c r="B3041">
        <v>29098</v>
      </c>
      <c r="C3041">
        <v>4</v>
      </c>
      <c r="D3041">
        <v>2</v>
      </c>
      <c r="E3041">
        <v>3</v>
      </c>
      <c r="F3041">
        <v>21</v>
      </c>
      <c r="G3041">
        <v>6</v>
      </c>
      <c r="H3041" t="s">
        <v>0</v>
      </c>
      <c r="I3041" t="s">
        <v>0</v>
      </c>
      <c r="J3041">
        <v>5</v>
      </c>
      <c r="K3041" s="5" cm="1">
        <f t="array" ref="K3041">IF(AND(C3041=1,OR(J3041=42,J3041=6,J3041=7,J3041=8)),1,
IF(AND(OR(C3041=1,C3041="NA"),OR(J3041=42,J3041=6,J3041=7,J3041=8, J3041="NA")),"NA",
IF(_xlfn.MINIFS(Nested_Ifs[a11],Nested_Ifs[ID],Nested_Ifs[[#This Row],[ID]])&lt;&gt;1,IF(AND(C3041=MIN(_xlfn._xlws.FILTER(Nested_Ifs[a11], Nested_Ifs[ID]=Nested_Ifs[[#This Row],[ID]])), OR(J3041=42,J3041=6,J3041=7,J3041=8)),1,
IF(_xlfn.MINIFS(Nested_Ifs[a11],Nested_Ifs[ID],Nested_Ifs[[#This Row],[ID]])&lt;&gt;1,IF(AND(OR(C3041=MIN(_xlfn._xlws.FILTER(Nested_Ifs[a11], Nested_Ifs[ID]=Nested_Ifs[[#This Row],[ID]])), C3041 = "NA"), OR(J3041=42,J3041=6,J3041=7,J3041=8, J3041 = "NA")),"NA",0),0)),0)))</f>
        <v>0</v>
      </c>
      <c r="L3041">
        <v>2</v>
      </c>
      <c r="M3041">
        <v>2</v>
      </c>
      <c r="N3041" t="s">
        <v>0</v>
      </c>
      <c r="O3041" s="11">
        <f t="shared" si="47"/>
        <v>0</v>
      </c>
    </row>
    <row r="3042" spans="2:15" x14ac:dyDescent="0.3">
      <c r="B3042">
        <v>29098</v>
      </c>
      <c r="C3042">
        <v>5</v>
      </c>
      <c r="D3042">
        <v>1</v>
      </c>
      <c r="E3042">
        <v>3</v>
      </c>
      <c r="F3042">
        <v>18</v>
      </c>
      <c r="G3042">
        <v>6</v>
      </c>
      <c r="H3042" t="s">
        <v>0</v>
      </c>
      <c r="I3042" t="s">
        <v>0</v>
      </c>
      <c r="J3042" t="s">
        <v>0</v>
      </c>
      <c r="K3042" s="5" cm="1">
        <f t="array" ref="K3042">IF(AND(C3042=1,OR(J3042=42,J3042=6,J3042=7,J3042=8)),1,
IF(AND(OR(C3042=1,C3042="NA"),OR(J3042=42,J3042=6,J3042=7,J3042=8, J3042="NA")),"NA",
IF(_xlfn.MINIFS(Nested_Ifs[a11],Nested_Ifs[ID],Nested_Ifs[[#This Row],[ID]])&lt;&gt;1,IF(AND(C3042=MIN(_xlfn._xlws.FILTER(Nested_Ifs[a11], Nested_Ifs[ID]=Nested_Ifs[[#This Row],[ID]])), OR(J3042=42,J3042=6,J3042=7,J3042=8)),1,
IF(_xlfn.MINIFS(Nested_Ifs[a11],Nested_Ifs[ID],Nested_Ifs[[#This Row],[ID]])&lt;&gt;1,IF(AND(OR(C3042=MIN(_xlfn._xlws.FILTER(Nested_Ifs[a11], Nested_Ifs[ID]=Nested_Ifs[[#This Row],[ID]])), C3042 = "NA"), OR(J3042=42,J3042=6,J3042=7,J3042=8, J3042 = "NA")),"NA",0),0)),0)))</f>
        <v>0</v>
      </c>
      <c r="L3042">
        <v>1</v>
      </c>
      <c r="M3042">
        <v>2</v>
      </c>
      <c r="N3042" t="s">
        <v>0</v>
      </c>
      <c r="O3042" s="11">
        <f t="shared" si="47"/>
        <v>0</v>
      </c>
    </row>
    <row r="3043" spans="2:15" x14ac:dyDescent="0.3">
      <c r="B3043">
        <v>29100</v>
      </c>
      <c r="C3043">
        <v>1</v>
      </c>
      <c r="D3043">
        <v>1</v>
      </c>
      <c r="E3043">
        <v>1</v>
      </c>
      <c r="F3043">
        <v>55</v>
      </c>
      <c r="G3043">
        <v>1</v>
      </c>
      <c r="H3043" t="s">
        <v>0</v>
      </c>
      <c r="I3043" t="s">
        <v>0</v>
      </c>
      <c r="J3043">
        <v>5</v>
      </c>
      <c r="K3043" s="5" cm="1">
        <f t="array" ref="K3043">IF(AND(C3043=1,OR(J3043=42,J3043=6,J3043=7,J3043=8)),1,
IF(AND(OR(C3043=1,C3043="NA"),OR(J3043=42,J3043=6,J3043=7,J3043=8, J3043="NA")),"NA",
IF(_xlfn.MINIFS(Nested_Ifs[a11],Nested_Ifs[ID],Nested_Ifs[[#This Row],[ID]])&lt;&gt;1,IF(AND(C3043=MIN(_xlfn._xlws.FILTER(Nested_Ifs[a11], Nested_Ifs[ID]=Nested_Ifs[[#This Row],[ID]])), OR(J3043=42,J3043=6,J3043=7,J3043=8)),1,
IF(_xlfn.MINIFS(Nested_Ifs[a11],Nested_Ifs[ID],Nested_Ifs[[#This Row],[ID]])&lt;&gt;1,IF(AND(OR(C3043=MIN(_xlfn._xlws.FILTER(Nested_Ifs[a11], Nested_Ifs[ID]=Nested_Ifs[[#This Row],[ID]])), C3043 = "NA"), OR(J3043=42,J3043=6,J3043=7,J3043=8, J3043 = "NA")),"NA",0),0)),0)))</f>
        <v>0</v>
      </c>
      <c r="L3043">
        <v>1</v>
      </c>
      <c r="M3043">
        <v>2</v>
      </c>
      <c r="N3043" t="s">
        <v>0</v>
      </c>
      <c r="O3043" s="11">
        <f t="shared" si="47"/>
        <v>0</v>
      </c>
    </row>
    <row r="3044" spans="2:15" x14ac:dyDescent="0.3">
      <c r="B3044">
        <v>29100</v>
      </c>
      <c r="C3044">
        <v>2</v>
      </c>
      <c r="D3044">
        <v>2</v>
      </c>
      <c r="E3044">
        <v>2</v>
      </c>
      <c r="F3044">
        <v>50</v>
      </c>
      <c r="G3044">
        <v>1</v>
      </c>
      <c r="H3044" t="s">
        <v>0</v>
      </c>
      <c r="I3044" t="s">
        <v>0</v>
      </c>
      <c r="J3044">
        <v>5</v>
      </c>
      <c r="K3044" s="5" cm="1">
        <f t="array" ref="K3044">IF(AND(C3044=1,OR(J3044=42,J3044=6,J3044=7,J3044=8)),1,
IF(AND(OR(C3044=1,C3044="NA"),OR(J3044=42,J3044=6,J3044=7,J3044=8, J3044="NA")),"NA",
IF(_xlfn.MINIFS(Nested_Ifs[a11],Nested_Ifs[ID],Nested_Ifs[[#This Row],[ID]])&lt;&gt;1,IF(AND(C3044=MIN(_xlfn._xlws.FILTER(Nested_Ifs[a11], Nested_Ifs[ID]=Nested_Ifs[[#This Row],[ID]])), OR(J3044=42,J3044=6,J3044=7,J3044=8)),1,
IF(_xlfn.MINIFS(Nested_Ifs[a11],Nested_Ifs[ID],Nested_Ifs[[#This Row],[ID]])&lt;&gt;1,IF(AND(OR(C3044=MIN(_xlfn._xlws.FILTER(Nested_Ifs[a11], Nested_Ifs[ID]=Nested_Ifs[[#This Row],[ID]])), C3044 = "NA"), OR(J3044=42,J3044=6,J3044=7,J3044=8, J3044 = "NA")),"NA",0),0)),0)))</f>
        <v>0</v>
      </c>
      <c r="L3044">
        <v>1</v>
      </c>
      <c r="M3044">
        <v>2</v>
      </c>
      <c r="N3044" t="s">
        <v>0</v>
      </c>
      <c r="O3044" s="11">
        <f t="shared" si="47"/>
        <v>0</v>
      </c>
    </row>
    <row r="3045" spans="2:15" x14ac:dyDescent="0.3">
      <c r="B3045">
        <v>29100</v>
      </c>
      <c r="C3045">
        <v>3</v>
      </c>
      <c r="D3045">
        <v>1</v>
      </c>
      <c r="E3045">
        <v>3</v>
      </c>
      <c r="F3045">
        <v>21</v>
      </c>
      <c r="G3045">
        <v>6</v>
      </c>
      <c r="H3045" t="s">
        <v>0</v>
      </c>
      <c r="I3045" t="s">
        <v>0</v>
      </c>
      <c r="J3045">
        <v>5</v>
      </c>
      <c r="K3045" s="5" cm="1">
        <f t="array" ref="K3045">IF(AND(C3045=1,OR(J3045=42,J3045=6,J3045=7,J3045=8)),1,
IF(AND(OR(C3045=1,C3045="NA"),OR(J3045=42,J3045=6,J3045=7,J3045=8, J3045="NA")),"NA",
IF(_xlfn.MINIFS(Nested_Ifs[a11],Nested_Ifs[ID],Nested_Ifs[[#This Row],[ID]])&lt;&gt;1,IF(AND(C3045=MIN(_xlfn._xlws.FILTER(Nested_Ifs[a11], Nested_Ifs[ID]=Nested_Ifs[[#This Row],[ID]])), OR(J3045=42,J3045=6,J3045=7,J3045=8)),1,
IF(_xlfn.MINIFS(Nested_Ifs[a11],Nested_Ifs[ID],Nested_Ifs[[#This Row],[ID]])&lt;&gt;1,IF(AND(OR(C3045=MIN(_xlfn._xlws.FILTER(Nested_Ifs[a11], Nested_Ifs[ID]=Nested_Ifs[[#This Row],[ID]])), C3045 = "NA"), OR(J3045=42,J3045=6,J3045=7,J3045=8, J3045 = "NA")),"NA",0),0)),0)))</f>
        <v>0</v>
      </c>
      <c r="L3045">
        <v>2</v>
      </c>
      <c r="M3045">
        <v>2</v>
      </c>
      <c r="N3045" t="s">
        <v>0</v>
      </c>
      <c r="O3045" s="11">
        <f t="shared" si="47"/>
        <v>0</v>
      </c>
    </row>
    <row r="3046" spans="2:15" x14ac:dyDescent="0.3">
      <c r="B3046">
        <v>29100</v>
      </c>
      <c r="C3046">
        <v>4</v>
      </c>
      <c r="D3046">
        <v>2</v>
      </c>
      <c r="E3046">
        <v>3</v>
      </c>
      <c r="F3046">
        <v>19</v>
      </c>
      <c r="G3046">
        <v>6</v>
      </c>
      <c r="H3046" t="s">
        <v>0</v>
      </c>
      <c r="I3046" t="s">
        <v>0</v>
      </c>
      <c r="J3046" t="s">
        <v>0</v>
      </c>
      <c r="K3046" s="5" cm="1">
        <f t="array" ref="K3046">IF(AND(C3046=1,OR(J3046=42,J3046=6,J3046=7,J3046=8)),1,
IF(AND(OR(C3046=1,C3046="NA"),OR(J3046=42,J3046=6,J3046=7,J3046=8, J3046="NA")),"NA",
IF(_xlfn.MINIFS(Nested_Ifs[a11],Nested_Ifs[ID],Nested_Ifs[[#This Row],[ID]])&lt;&gt;1,IF(AND(C3046=MIN(_xlfn._xlws.FILTER(Nested_Ifs[a11], Nested_Ifs[ID]=Nested_Ifs[[#This Row],[ID]])), OR(J3046=42,J3046=6,J3046=7,J3046=8)),1,
IF(_xlfn.MINIFS(Nested_Ifs[a11],Nested_Ifs[ID],Nested_Ifs[[#This Row],[ID]])&lt;&gt;1,IF(AND(OR(C3046=MIN(_xlfn._xlws.FILTER(Nested_Ifs[a11], Nested_Ifs[ID]=Nested_Ifs[[#This Row],[ID]])), C3046 = "NA"), OR(J3046=42,J3046=6,J3046=7,J3046=8, J3046 = "NA")),"NA",0),0)),0)))</f>
        <v>0</v>
      </c>
      <c r="L3046">
        <v>2</v>
      </c>
      <c r="M3046">
        <v>2</v>
      </c>
      <c r="N3046" t="s">
        <v>0</v>
      </c>
      <c r="O3046" s="11">
        <f t="shared" si="47"/>
        <v>0</v>
      </c>
    </row>
    <row r="3047" spans="2:15" x14ac:dyDescent="0.3">
      <c r="B3047">
        <v>29100</v>
      </c>
      <c r="C3047">
        <v>5</v>
      </c>
      <c r="D3047">
        <v>2</v>
      </c>
      <c r="E3047">
        <v>3</v>
      </c>
      <c r="F3047">
        <v>16</v>
      </c>
      <c r="G3047">
        <v>6</v>
      </c>
      <c r="H3047" t="s">
        <v>0</v>
      </c>
      <c r="I3047" t="s">
        <v>0</v>
      </c>
      <c r="J3047" t="s">
        <v>0</v>
      </c>
      <c r="K3047" s="5" cm="1">
        <f t="array" ref="K3047">IF(AND(C3047=1,OR(J3047=42,J3047=6,J3047=7,J3047=8)),1,
IF(AND(OR(C3047=1,C3047="NA"),OR(J3047=42,J3047=6,J3047=7,J3047=8, J3047="NA")),"NA",
IF(_xlfn.MINIFS(Nested_Ifs[a11],Nested_Ifs[ID],Nested_Ifs[[#This Row],[ID]])&lt;&gt;1,IF(AND(C3047=MIN(_xlfn._xlws.FILTER(Nested_Ifs[a11], Nested_Ifs[ID]=Nested_Ifs[[#This Row],[ID]])), OR(J3047=42,J3047=6,J3047=7,J3047=8)),1,
IF(_xlfn.MINIFS(Nested_Ifs[a11],Nested_Ifs[ID],Nested_Ifs[[#This Row],[ID]])&lt;&gt;1,IF(AND(OR(C3047=MIN(_xlfn._xlws.FILTER(Nested_Ifs[a11], Nested_Ifs[ID]=Nested_Ifs[[#This Row],[ID]])), C3047 = "NA"), OR(J3047=42,J3047=6,J3047=7,J3047=8, J3047 = "NA")),"NA",0),0)),0)))</f>
        <v>0</v>
      </c>
      <c r="L3047">
        <v>2</v>
      </c>
      <c r="M3047">
        <v>2</v>
      </c>
      <c r="N3047" t="s">
        <v>0</v>
      </c>
      <c r="O3047" s="11">
        <f t="shared" si="47"/>
        <v>0</v>
      </c>
    </row>
    <row r="3048" spans="2:15" x14ac:dyDescent="0.3">
      <c r="B3048">
        <v>29100</v>
      </c>
      <c r="C3048">
        <v>6</v>
      </c>
      <c r="D3048">
        <v>2</v>
      </c>
      <c r="E3048">
        <v>3</v>
      </c>
      <c r="F3048">
        <v>13</v>
      </c>
      <c r="G3048" t="s">
        <v>0</v>
      </c>
      <c r="H3048" t="s">
        <v>0</v>
      </c>
      <c r="I3048" t="s">
        <v>0</v>
      </c>
      <c r="J3048" t="s">
        <v>0</v>
      </c>
      <c r="K3048" s="5" cm="1">
        <f t="array" ref="K3048">IF(AND(C3048=1,OR(J3048=42,J3048=6,J3048=7,J3048=8)),1,
IF(AND(OR(C3048=1,C3048="NA"),OR(J3048=42,J3048=6,J3048=7,J3048=8, J3048="NA")),"NA",
IF(_xlfn.MINIFS(Nested_Ifs[a11],Nested_Ifs[ID],Nested_Ifs[[#This Row],[ID]])&lt;&gt;1,IF(AND(C3048=MIN(_xlfn._xlws.FILTER(Nested_Ifs[a11], Nested_Ifs[ID]=Nested_Ifs[[#This Row],[ID]])), OR(J3048=42,J3048=6,J3048=7,J3048=8)),1,
IF(_xlfn.MINIFS(Nested_Ifs[a11],Nested_Ifs[ID],Nested_Ifs[[#This Row],[ID]])&lt;&gt;1,IF(AND(OR(C3048=MIN(_xlfn._xlws.FILTER(Nested_Ifs[a11], Nested_Ifs[ID]=Nested_Ifs[[#This Row],[ID]])), C3048 = "NA"), OR(J3048=42,J3048=6,J3048=7,J3048=8, J3048 = "NA")),"NA",0),0)),0)))</f>
        <v>0</v>
      </c>
      <c r="L3048">
        <v>1</v>
      </c>
      <c r="M3048">
        <v>2</v>
      </c>
      <c r="N3048" t="s">
        <v>0</v>
      </c>
      <c r="O3048" s="11">
        <f t="shared" si="47"/>
        <v>0</v>
      </c>
    </row>
    <row r="3049" spans="2:15" x14ac:dyDescent="0.3">
      <c r="B3049">
        <v>29102</v>
      </c>
      <c r="C3049">
        <v>1</v>
      </c>
      <c r="D3049">
        <v>1</v>
      </c>
      <c r="E3049">
        <v>1</v>
      </c>
      <c r="F3049">
        <v>54</v>
      </c>
      <c r="G3049">
        <v>1</v>
      </c>
      <c r="H3049" t="s">
        <v>0</v>
      </c>
      <c r="I3049" t="s">
        <v>0</v>
      </c>
      <c r="J3049">
        <v>3</v>
      </c>
      <c r="K3049" s="5" cm="1">
        <f t="array" ref="K3049">IF(AND(C3049=1,OR(J3049=42,J3049=6,J3049=7,J3049=8)),1,
IF(AND(OR(C3049=1,C3049="NA"),OR(J3049=42,J3049=6,J3049=7,J3049=8, J3049="NA")),"NA",
IF(_xlfn.MINIFS(Nested_Ifs[a11],Nested_Ifs[ID],Nested_Ifs[[#This Row],[ID]])&lt;&gt;1,IF(AND(C3049=MIN(_xlfn._xlws.FILTER(Nested_Ifs[a11], Nested_Ifs[ID]=Nested_Ifs[[#This Row],[ID]])), OR(J3049=42,J3049=6,J3049=7,J3049=8)),1,
IF(_xlfn.MINIFS(Nested_Ifs[a11],Nested_Ifs[ID],Nested_Ifs[[#This Row],[ID]])&lt;&gt;1,IF(AND(OR(C3049=MIN(_xlfn._xlws.FILTER(Nested_Ifs[a11], Nested_Ifs[ID]=Nested_Ifs[[#This Row],[ID]])), C3049 = "NA"), OR(J3049=42,J3049=6,J3049=7,J3049=8, J3049 = "NA")),"NA",0),0)),0)))</f>
        <v>0</v>
      </c>
      <c r="L3049">
        <v>2</v>
      </c>
      <c r="M3049">
        <v>2</v>
      </c>
      <c r="N3049" t="s">
        <v>0</v>
      </c>
      <c r="O3049" s="11">
        <f t="shared" si="47"/>
        <v>0</v>
      </c>
    </row>
    <row r="3050" spans="2:15" x14ac:dyDescent="0.3">
      <c r="B3050">
        <v>29102</v>
      </c>
      <c r="C3050">
        <v>2</v>
      </c>
      <c r="D3050">
        <v>2</v>
      </c>
      <c r="E3050">
        <v>2</v>
      </c>
      <c r="F3050">
        <v>54</v>
      </c>
      <c r="G3050">
        <v>1</v>
      </c>
      <c r="H3050" t="s">
        <v>0</v>
      </c>
      <c r="I3050" t="s">
        <v>0</v>
      </c>
      <c r="J3050">
        <v>1</v>
      </c>
      <c r="K3050" s="5" cm="1">
        <f t="array" ref="K3050">IF(AND(C3050=1,OR(J3050=42,J3050=6,J3050=7,J3050=8)),1,
IF(AND(OR(C3050=1,C3050="NA"),OR(J3050=42,J3050=6,J3050=7,J3050=8, J3050="NA")),"NA",
IF(_xlfn.MINIFS(Nested_Ifs[a11],Nested_Ifs[ID],Nested_Ifs[[#This Row],[ID]])&lt;&gt;1,IF(AND(C3050=MIN(_xlfn._xlws.FILTER(Nested_Ifs[a11], Nested_Ifs[ID]=Nested_Ifs[[#This Row],[ID]])), OR(J3050=42,J3050=6,J3050=7,J3050=8)),1,
IF(_xlfn.MINIFS(Nested_Ifs[a11],Nested_Ifs[ID],Nested_Ifs[[#This Row],[ID]])&lt;&gt;1,IF(AND(OR(C3050=MIN(_xlfn._xlws.FILTER(Nested_Ifs[a11], Nested_Ifs[ID]=Nested_Ifs[[#This Row],[ID]])), C3050 = "NA"), OR(J3050=42,J3050=6,J3050=7,J3050=8, J3050 = "NA")),"NA",0),0)),0)))</f>
        <v>0</v>
      </c>
      <c r="L3050">
        <v>2</v>
      </c>
      <c r="M3050">
        <v>2</v>
      </c>
      <c r="N3050" t="s">
        <v>0</v>
      </c>
      <c r="O3050" s="11">
        <f t="shared" si="47"/>
        <v>0</v>
      </c>
    </row>
    <row r="3051" spans="2:15" x14ac:dyDescent="0.3">
      <c r="B3051">
        <v>29102</v>
      </c>
      <c r="C3051">
        <v>3</v>
      </c>
      <c r="D3051">
        <v>2</v>
      </c>
      <c r="E3051">
        <v>7</v>
      </c>
      <c r="F3051">
        <v>59</v>
      </c>
      <c r="G3051">
        <v>6</v>
      </c>
      <c r="H3051" t="s">
        <v>0</v>
      </c>
      <c r="I3051" t="s">
        <v>0</v>
      </c>
      <c r="J3051">
        <v>5</v>
      </c>
      <c r="K3051" s="5" cm="1">
        <f t="array" ref="K3051">IF(AND(C3051=1,OR(J3051=42,J3051=6,J3051=7,J3051=8)),1,
IF(AND(OR(C3051=1,C3051="NA"),OR(J3051=42,J3051=6,J3051=7,J3051=8, J3051="NA")),"NA",
IF(_xlfn.MINIFS(Nested_Ifs[a11],Nested_Ifs[ID],Nested_Ifs[[#This Row],[ID]])&lt;&gt;1,IF(AND(C3051=MIN(_xlfn._xlws.FILTER(Nested_Ifs[a11], Nested_Ifs[ID]=Nested_Ifs[[#This Row],[ID]])), OR(J3051=42,J3051=6,J3051=7,J3051=8)),1,
IF(_xlfn.MINIFS(Nested_Ifs[a11],Nested_Ifs[ID],Nested_Ifs[[#This Row],[ID]])&lt;&gt;1,IF(AND(OR(C3051=MIN(_xlfn._xlws.FILTER(Nested_Ifs[a11], Nested_Ifs[ID]=Nested_Ifs[[#This Row],[ID]])), C3051 = "NA"), OR(J3051=42,J3051=6,J3051=7,J3051=8, J3051 = "NA")),"NA",0),0)),0)))</f>
        <v>0</v>
      </c>
      <c r="L3051">
        <v>2</v>
      </c>
      <c r="M3051">
        <v>2</v>
      </c>
      <c r="N3051" t="s">
        <v>0</v>
      </c>
      <c r="O3051" s="11">
        <f t="shared" si="47"/>
        <v>0</v>
      </c>
    </row>
    <row r="3052" spans="2:15" x14ac:dyDescent="0.3">
      <c r="B3052">
        <v>29102</v>
      </c>
      <c r="C3052">
        <v>4</v>
      </c>
      <c r="D3052">
        <v>1</v>
      </c>
      <c r="E3052">
        <v>3</v>
      </c>
      <c r="F3052">
        <v>19</v>
      </c>
      <c r="G3052">
        <v>6</v>
      </c>
      <c r="H3052" t="s">
        <v>0</v>
      </c>
      <c r="I3052" t="s">
        <v>0</v>
      </c>
      <c r="J3052">
        <v>7</v>
      </c>
      <c r="K3052" s="5" cm="1">
        <f t="array" ref="K3052">IF(AND(C3052=1,OR(J3052=42,J3052=6,J3052=7,J3052=8)),1,
IF(AND(OR(C3052=1,C3052="NA"),OR(J3052=42,J3052=6,J3052=7,J3052=8, J3052="NA")),"NA",
IF(_xlfn.MINIFS(Nested_Ifs[a11],Nested_Ifs[ID],Nested_Ifs[[#This Row],[ID]])&lt;&gt;1,IF(AND(C3052=MIN(_xlfn._xlws.FILTER(Nested_Ifs[a11], Nested_Ifs[ID]=Nested_Ifs[[#This Row],[ID]])), OR(J3052=42,J3052=6,J3052=7,J3052=8)),1,
IF(_xlfn.MINIFS(Nested_Ifs[a11],Nested_Ifs[ID],Nested_Ifs[[#This Row],[ID]])&lt;&gt;1,IF(AND(OR(C3052=MIN(_xlfn._xlws.FILTER(Nested_Ifs[a11], Nested_Ifs[ID]=Nested_Ifs[[#This Row],[ID]])), C3052 = "NA"), OR(J3052=42,J3052=6,J3052=7,J3052=8, J3052 = "NA")),"NA",0),0)),0)))</f>
        <v>0</v>
      </c>
      <c r="L3052">
        <v>2</v>
      </c>
      <c r="M3052">
        <v>2</v>
      </c>
      <c r="N3052" t="s">
        <v>0</v>
      </c>
      <c r="O3052" s="11">
        <f t="shared" si="47"/>
        <v>0</v>
      </c>
    </row>
    <row r="3053" spans="2:15" x14ac:dyDescent="0.3">
      <c r="B3053">
        <v>29103</v>
      </c>
      <c r="C3053">
        <v>1</v>
      </c>
      <c r="D3053">
        <v>1</v>
      </c>
      <c r="E3053">
        <v>1</v>
      </c>
      <c r="F3053">
        <v>54</v>
      </c>
      <c r="G3053">
        <v>1</v>
      </c>
      <c r="H3053" t="s">
        <v>0</v>
      </c>
      <c r="I3053" t="s">
        <v>0</v>
      </c>
      <c r="J3053">
        <v>41</v>
      </c>
      <c r="K3053" s="5" cm="1">
        <f t="array" ref="K3053">IF(AND(C3053=1,OR(J3053=42,J3053=6,J3053=7,J3053=8)),1,
IF(AND(OR(C3053=1,C3053="NA"),OR(J3053=42,J3053=6,J3053=7,J3053=8, J3053="NA")),"NA",
IF(_xlfn.MINIFS(Nested_Ifs[a11],Nested_Ifs[ID],Nested_Ifs[[#This Row],[ID]])&lt;&gt;1,IF(AND(C3053=MIN(_xlfn._xlws.FILTER(Nested_Ifs[a11], Nested_Ifs[ID]=Nested_Ifs[[#This Row],[ID]])), OR(J3053=42,J3053=6,J3053=7,J3053=8)),1,
IF(_xlfn.MINIFS(Nested_Ifs[a11],Nested_Ifs[ID],Nested_Ifs[[#This Row],[ID]])&lt;&gt;1,IF(AND(OR(C3053=MIN(_xlfn._xlws.FILTER(Nested_Ifs[a11], Nested_Ifs[ID]=Nested_Ifs[[#This Row],[ID]])), C3053 = "NA"), OR(J3053=42,J3053=6,J3053=7,J3053=8, J3053 = "NA")),"NA",0),0)),0)))</f>
        <v>0</v>
      </c>
      <c r="L3053">
        <v>2</v>
      </c>
      <c r="M3053">
        <v>2</v>
      </c>
      <c r="N3053" t="s">
        <v>0</v>
      </c>
      <c r="O3053" s="11">
        <f t="shared" si="47"/>
        <v>0</v>
      </c>
    </row>
    <row r="3054" spans="2:15" x14ac:dyDescent="0.3">
      <c r="B3054">
        <v>29103</v>
      </c>
      <c r="C3054">
        <v>2</v>
      </c>
      <c r="D3054">
        <v>2</v>
      </c>
      <c r="E3054">
        <v>2</v>
      </c>
      <c r="F3054">
        <v>53</v>
      </c>
      <c r="G3054">
        <v>1</v>
      </c>
      <c r="H3054" t="s">
        <v>0</v>
      </c>
      <c r="I3054" t="s">
        <v>0</v>
      </c>
      <c r="J3054">
        <v>3</v>
      </c>
      <c r="K3054" s="5" cm="1">
        <f t="array" ref="K3054">IF(AND(C3054=1,OR(J3054=42,J3054=6,J3054=7,J3054=8)),1,
IF(AND(OR(C3054=1,C3054="NA"),OR(J3054=42,J3054=6,J3054=7,J3054=8, J3054="NA")),"NA",
IF(_xlfn.MINIFS(Nested_Ifs[a11],Nested_Ifs[ID],Nested_Ifs[[#This Row],[ID]])&lt;&gt;1,IF(AND(C3054=MIN(_xlfn._xlws.FILTER(Nested_Ifs[a11], Nested_Ifs[ID]=Nested_Ifs[[#This Row],[ID]])), OR(J3054=42,J3054=6,J3054=7,J3054=8)),1,
IF(_xlfn.MINIFS(Nested_Ifs[a11],Nested_Ifs[ID],Nested_Ifs[[#This Row],[ID]])&lt;&gt;1,IF(AND(OR(C3054=MIN(_xlfn._xlws.FILTER(Nested_Ifs[a11], Nested_Ifs[ID]=Nested_Ifs[[#This Row],[ID]])), C3054 = "NA"), OR(J3054=42,J3054=6,J3054=7,J3054=8, J3054 = "NA")),"NA",0),0)),0)))</f>
        <v>0</v>
      </c>
      <c r="L3054">
        <v>2</v>
      </c>
      <c r="M3054">
        <v>2</v>
      </c>
      <c r="N3054" t="s">
        <v>0</v>
      </c>
      <c r="O3054" s="11">
        <f t="shared" si="47"/>
        <v>0</v>
      </c>
    </row>
    <row r="3055" spans="2:15" x14ac:dyDescent="0.3">
      <c r="B3055">
        <v>29103</v>
      </c>
      <c r="C3055">
        <v>4</v>
      </c>
      <c r="D3055">
        <v>2</v>
      </c>
      <c r="E3055">
        <v>3</v>
      </c>
      <c r="F3055">
        <v>7</v>
      </c>
      <c r="G3055">
        <v>98</v>
      </c>
      <c r="H3055" t="s">
        <v>0</v>
      </c>
      <c r="I3055" t="s">
        <v>0</v>
      </c>
      <c r="J3055" t="s">
        <v>0</v>
      </c>
      <c r="K3055" s="5" cm="1">
        <f t="array" ref="K3055">IF(AND(C3055=1,OR(J3055=42,J3055=6,J3055=7,J3055=8)),1,
IF(AND(OR(C3055=1,C3055="NA"),OR(J3055=42,J3055=6,J3055=7,J3055=8, J3055="NA")),"NA",
IF(_xlfn.MINIFS(Nested_Ifs[a11],Nested_Ifs[ID],Nested_Ifs[[#This Row],[ID]])&lt;&gt;1,IF(AND(C3055=MIN(_xlfn._xlws.FILTER(Nested_Ifs[a11], Nested_Ifs[ID]=Nested_Ifs[[#This Row],[ID]])), OR(J3055=42,J3055=6,J3055=7,J3055=8)),1,
IF(_xlfn.MINIFS(Nested_Ifs[a11],Nested_Ifs[ID],Nested_Ifs[[#This Row],[ID]])&lt;&gt;1,IF(AND(OR(C3055=MIN(_xlfn._xlws.FILTER(Nested_Ifs[a11], Nested_Ifs[ID]=Nested_Ifs[[#This Row],[ID]])), C3055 = "NA"), OR(J3055=42,J3055=6,J3055=7,J3055=8, J3055 = "NA")),"NA",0),0)),0)))</f>
        <v>0</v>
      </c>
      <c r="L3055">
        <v>2</v>
      </c>
      <c r="M3055">
        <v>2</v>
      </c>
      <c r="N3055" t="s">
        <v>0</v>
      </c>
      <c r="O3055" s="11">
        <f t="shared" si="47"/>
        <v>0</v>
      </c>
    </row>
    <row r="3056" spans="2:15" x14ac:dyDescent="0.3">
      <c r="B3056">
        <v>29104</v>
      </c>
      <c r="C3056">
        <v>1</v>
      </c>
      <c r="D3056">
        <v>1</v>
      </c>
      <c r="E3056">
        <v>1</v>
      </c>
      <c r="F3056">
        <v>51</v>
      </c>
      <c r="G3056">
        <v>1</v>
      </c>
      <c r="H3056" t="s">
        <v>0</v>
      </c>
      <c r="I3056" t="s">
        <v>0</v>
      </c>
      <c r="J3056">
        <v>5</v>
      </c>
      <c r="K3056" s="5" cm="1">
        <f t="array" ref="K3056">IF(AND(C3056=1,OR(J3056=42,J3056=6,J3056=7,J3056=8)),1,
IF(AND(OR(C3056=1,C3056="NA"),OR(J3056=42,J3056=6,J3056=7,J3056=8, J3056="NA")),"NA",
IF(_xlfn.MINIFS(Nested_Ifs[a11],Nested_Ifs[ID],Nested_Ifs[[#This Row],[ID]])&lt;&gt;1,IF(AND(C3056=MIN(_xlfn._xlws.FILTER(Nested_Ifs[a11], Nested_Ifs[ID]=Nested_Ifs[[#This Row],[ID]])), OR(J3056=42,J3056=6,J3056=7,J3056=8)),1,
IF(_xlfn.MINIFS(Nested_Ifs[a11],Nested_Ifs[ID],Nested_Ifs[[#This Row],[ID]])&lt;&gt;1,IF(AND(OR(C3056=MIN(_xlfn._xlws.FILTER(Nested_Ifs[a11], Nested_Ifs[ID]=Nested_Ifs[[#This Row],[ID]])), C3056 = "NA"), OR(J3056=42,J3056=6,J3056=7,J3056=8, J3056 = "NA")),"NA",0),0)),0)))</f>
        <v>0</v>
      </c>
      <c r="L3056">
        <v>2</v>
      </c>
      <c r="M3056">
        <v>2</v>
      </c>
      <c r="N3056" t="s">
        <v>0</v>
      </c>
      <c r="O3056" s="11">
        <f t="shared" si="47"/>
        <v>0</v>
      </c>
    </row>
    <row r="3057" spans="2:15" x14ac:dyDescent="0.3">
      <c r="B3057">
        <v>29104</v>
      </c>
      <c r="C3057">
        <v>5</v>
      </c>
      <c r="D3057">
        <v>1</v>
      </c>
      <c r="E3057">
        <v>3</v>
      </c>
      <c r="F3057">
        <v>15</v>
      </c>
      <c r="G3057">
        <v>6</v>
      </c>
      <c r="H3057" t="s">
        <v>0</v>
      </c>
      <c r="I3057" t="s">
        <v>0</v>
      </c>
      <c r="J3057" t="s">
        <v>0</v>
      </c>
      <c r="K3057" s="5" cm="1">
        <f t="array" ref="K3057">IF(AND(C3057=1,OR(J3057=42,J3057=6,J3057=7,J3057=8)),1,
IF(AND(OR(C3057=1,C3057="NA"),OR(J3057=42,J3057=6,J3057=7,J3057=8, J3057="NA")),"NA",
IF(_xlfn.MINIFS(Nested_Ifs[a11],Nested_Ifs[ID],Nested_Ifs[[#This Row],[ID]])&lt;&gt;1,IF(AND(C3057=MIN(_xlfn._xlws.FILTER(Nested_Ifs[a11], Nested_Ifs[ID]=Nested_Ifs[[#This Row],[ID]])), OR(J3057=42,J3057=6,J3057=7,J3057=8)),1,
IF(_xlfn.MINIFS(Nested_Ifs[a11],Nested_Ifs[ID],Nested_Ifs[[#This Row],[ID]])&lt;&gt;1,IF(AND(OR(C3057=MIN(_xlfn._xlws.FILTER(Nested_Ifs[a11], Nested_Ifs[ID]=Nested_Ifs[[#This Row],[ID]])), C3057 = "NA"), OR(J3057=42,J3057=6,J3057=7,J3057=8, J3057 = "NA")),"NA",0),0)),0)))</f>
        <v>0</v>
      </c>
      <c r="L3057">
        <v>2</v>
      </c>
      <c r="M3057">
        <v>2</v>
      </c>
      <c r="N3057" t="s">
        <v>0</v>
      </c>
      <c r="O3057" s="11">
        <f t="shared" si="47"/>
        <v>0</v>
      </c>
    </row>
    <row r="3058" spans="2:15" x14ac:dyDescent="0.3">
      <c r="B3058">
        <v>29107</v>
      </c>
      <c r="C3058">
        <v>1</v>
      </c>
      <c r="D3058">
        <v>2</v>
      </c>
      <c r="E3058">
        <v>1</v>
      </c>
      <c r="F3058">
        <v>36</v>
      </c>
      <c r="G3058">
        <v>1</v>
      </c>
      <c r="H3058" t="s">
        <v>0</v>
      </c>
      <c r="I3058" t="s">
        <v>0</v>
      </c>
      <c r="J3058">
        <v>1</v>
      </c>
      <c r="K3058" s="5" cm="1">
        <f t="array" ref="K3058">IF(AND(C3058=1,OR(J3058=42,J3058=6,J3058=7,J3058=8)),1,
IF(AND(OR(C3058=1,C3058="NA"),OR(J3058=42,J3058=6,J3058=7,J3058=8, J3058="NA")),"NA",
IF(_xlfn.MINIFS(Nested_Ifs[a11],Nested_Ifs[ID],Nested_Ifs[[#This Row],[ID]])&lt;&gt;1,IF(AND(C3058=MIN(_xlfn._xlws.FILTER(Nested_Ifs[a11], Nested_Ifs[ID]=Nested_Ifs[[#This Row],[ID]])), OR(J3058=42,J3058=6,J3058=7,J3058=8)),1,
IF(_xlfn.MINIFS(Nested_Ifs[a11],Nested_Ifs[ID],Nested_Ifs[[#This Row],[ID]])&lt;&gt;1,IF(AND(OR(C3058=MIN(_xlfn._xlws.FILTER(Nested_Ifs[a11], Nested_Ifs[ID]=Nested_Ifs[[#This Row],[ID]])), C3058 = "NA"), OR(J3058=42,J3058=6,J3058=7,J3058=8, J3058 = "NA")),"NA",0),0)),0)))</f>
        <v>0</v>
      </c>
      <c r="L3058">
        <v>2</v>
      </c>
      <c r="M3058">
        <v>2</v>
      </c>
      <c r="N3058" t="s">
        <v>0</v>
      </c>
      <c r="O3058" s="11">
        <f t="shared" si="47"/>
        <v>0</v>
      </c>
    </row>
    <row r="3059" spans="2:15" x14ac:dyDescent="0.3">
      <c r="B3059">
        <v>29107</v>
      </c>
      <c r="C3059">
        <v>4</v>
      </c>
      <c r="D3059">
        <v>1</v>
      </c>
      <c r="E3059">
        <v>3</v>
      </c>
      <c r="F3059">
        <v>17</v>
      </c>
      <c r="G3059">
        <v>6</v>
      </c>
      <c r="H3059" t="s">
        <v>0</v>
      </c>
      <c r="I3059" t="s">
        <v>0</v>
      </c>
      <c r="J3059" t="s">
        <v>0</v>
      </c>
      <c r="K3059" s="5" cm="1">
        <f t="array" ref="K3059">IF(AND(C3059=1,OR(J3059=42,J3059=6,J3059=7,J3059=8)),1,
IF(AND(OR(C3059=1,C3059="NA"),OR(J3059=42,J3059=6,J3059=7,J3059=8, J3059="NA")),"NA",
IF(_xlfn.MINIFS(Nested_Ifs[a11],Nested_Ifs[ID],Nested_Ifs[[#This Row],[ID]])&lt;&gt;1,IF(AND(C3059=MIN(_xlfn._xlws.FILTER(Nested_Ifs[a11], Nested_Ifs[ID]=Nested_Ifs[[#This Row],[ID]])), OR(J3059=42,J3059=6,J3059=7,J3059=8)),1,
IF(_xlfn.MINIFS(Nested_Ifs[a11],Nested_Ifs[ID],Nested_Ifs[[#This Row],[ID]])&lt;&gt;1,IF(AND(OR(C3059=MIN(_xlfn._xlws.FILTER(Nested_Ifs[a11], Nested_Ifs[ID]=Nested_Ifs[[#This Row],[ID]])), C3059 = "NA"), OR(J3059=42,J3059=6,J3059=7,J3059=8, J3059 = "NA")),"NA",0),0)),0)))</f>
        <v>0</v>
      </c>
      <c r="L3059">
        <v>2</v>
      </c>
      <c r="M3059">
        <v>2</v>
      </c>
      <c r="N3059" t="s">
        <v>0</v>
      </c>
      <c r="O3059" s="11">
        <f t="shared" si="47"/>
        <v>0</v>
      </c>
    </row>
    <row r="3060" spans="2:15" x14ac:dyDescent="0.3">
      <c r="B3060">
        <v>29107</v>
      </c>
      <c r="C3060">
        <v>5</v>
      </c>
      <c r="D3060">
        <v>2</v>
      </c>
      <c r="E3060">
        <v>3</v>
      </c>
      <c r="F3060">
        <v>14</v>
      </c>
      <c r="G3060">
        <v>6</v>
      </c>
      <c r="H3060" t="s">
        <v>0</v>
      </c>
      <c r="I3060" t="s">
        <v>0</v>
      </c>
      <c r="J3060" t="s">
        <v>0</v>
      </c>
      <c r="K3060" s="5" cm="1">
        <f t="array" ref="K3060">IF(AND(C3060=1,OR(J3060=42,J3060=6,J3060=7,J3060=8)),1,
IF(AND(OR(C3060=1,C3060="NA"),OR(J3060=42,J3060=6,J3060=7,J3060=8, J3060="NA")),"NA",
IF(_xlfn.MINIFS(Nested_Ifs[a11],Nested_Ifs[ID],Nested_Ifs[[#This Row],[ID]])&lt;&gt;1,IF(AND(C3060=MIN(_xlfn._xlws.FILTER(Nested_Ifs[a11], Nested_Ifs[ID]=Nested_Ifs[[#This Row],[ID]])), OR(J3060=42,J3060=6,J3060=7,J3060=8)),1,
IF(_xlfn.MINIFS(Nested_Ifs[a11],Nested_Ifs[ID],Nested_Ifs[[#This Row],[ID]])&lt;&gt;1,IF(AND(OR(C3060=MIN(_xlfn._xlws.FILTER(Nested_Ifs[a11], Nested_Ifs[ID]=Nested_Ifs[[#This Row],[ID]])), C3060 = "NA"), OR(J3060=42,J3060=6,J3060=7,J3060=8, J3060 = "NA")),"NA",0),0)),0)))</f>
        <v>0</v>
      </c>
      <c r="L3060">
        <v>2</v>
      </c>
      <c r="M3060">
        <v>2</v>
      </c>
      <c r="N3060" t="s">
        <v>0</v>
      </c>
      <c r="O3060" s="11">
        <f t="shared" si="47"/>
        <v>0</v>
      </c>
    </row>
    <row r="3061" spans="2:15" x14ac:dyDescent="0.3">
      <c r="B3061">
        <v>29108</v>
      </c>
      <c r="C3061">
        <v>1</v>
      </c>
      <c r="D3061">
        <v>1</v>
      </c>
      <c r="E3061">
        <v>1</v>
      </c>
      <c r="F3061">
        <v>52</v>
      </c>
      <c r="G3061">
        <v>1</v>
      </c>
      <c r="H3061" t="s">
        <v>0</v>
      </c>
      <c r="I3061" t="s">
        <v>0</v>
      </c>
      <c r="J3061">
        <v>5</v>
      </c>
      <c r="K3061" s="5" cm="1">
        <f t="array" ref="K3061">IF(AND(C3061=1,OR(J3061=42,J3061=6,J3061=7,J3061=8)),1,
IF(AND(OR(C3061=1,C3061="NA"),OR(J3061=42,J3061=6,J3061=7,J3061=8, J3061="NA")),"NA",
IF(_xlfn.MINIFS(Nested_Ifs[a11],Nested_Ifs[ID],Nested_Ifs[[#This Row],[ID]])&lt;&gt;1,IF(AND(C3061=MIN(_xlfn._xlws.FILTER(Nested_Ifs[a11], Nested_Ifs[ID]=Nested_Ifs[[#This Row],[ID]])), OR(J3061=42,J3061=6,J3061=7,J3061=8)),1,
IF(_xlfn.MINIFS(Nested_Ifs[a11],Nested_Ifs[ID],Nested_Ifs[[#This Row],[ID]])&lt;&gt;1,IF(AND(OR(C3061=MIN(_xlfn._xlws.FILTER(Nested_Ifs[a11], Nested_Ifs[ID]=Nested_Ifs[[#This Row],[ID]])), C3061 = "NA"), OR(J3061=42,J3061=6,J3061=7,J3061=8, J3061 = "NA")),"NA",0),0)),0)))</f>
        <v>0</v>
      </c>
      <c r="L3061">
        <v>2</v>
      </c>
      <c r="M3061">
        <v>2</v>
      </c>
      <c r="N3061" t="s">
        <v>0</v>
      </c>
      <c r="O3061" s="11">
        <f t="shared" si="47"/>
        <v>0</v>
      </c>
    </row>
    <row r="3062" spans="2:15" x14ac:dyDescent="0.3">
      <c r="B3062">
        <v>29108</v>
      </c>
      <c r="C3062">
        <v>2</v>
      </c>
      <c r="D3062">
        <v>2</v>
      </c>
      <c r="E3062">
        <v>2</v>
      </c>
      <c r="F3062">
        <v>50</v>
      </c>
      <c r="G3062">
        <v>1</v>
      </c>
      <c r="H3062" t="s">
        <v>0</v>
      </c>
      <c r="I3062" t="s">
        <v>0</v>
      </c>
      <c r="J3062">
        <v>5</v>
      </c>
      <c r="K3062" s="5" cm="1">
        <f t="array" ref="K3062">IF(AND(C3062=1,OR(J3062=42,J3062=6,J3062=7,J3062=8)),1,
IF(AND(OR(C3062=1,C3062="NA"),OR(J3062=42,J3062=6,J3062=7,J3062=8, J3062="NA")),"NA",
IF(_xlfn.MINIFS(Nested_Ifs[a11],Nested_Ifs[ID],Nested_Ifs[[#This Row],[ID]])&lt;&gt;1,IF(AND(C3062=MIN(_xlfn._xlws.FILTER(Nested_Ifs[a11], Nested_Ifs[ID]=Nested_Ifs[[#This Row],[ID]])), OR(J3062=42,J3062=6,J3062=7,J3062=8)),1,
IF(_xlfn.MINIFS(Nested_Ifs[a11],Nested_Ifs[ID],Nested_Ifs[[#This Row],[ID]])&lt;&gt;1,IF(AND(OR(C3062=MIN(_xlfn._xlws.FILTER(Nested_Ifs[a11], Nested_Ifs[ID]=Nested_Ifs[[#This Row],[ID]])), C3062 = "NA"), OR(J3062=42,J3062=6,J3062=7,J3062=8, J3062 = "NA")),"NA",0),0)),0)))</f>
        <v>0</v>
      </c>
      <c r="L3062">
        <v>2</v>
      </c>
      <c r="M3062">
        <v>2</v>
      </c>
      <c r="N3062" t="s">
        <v>0</v>
      </c>
      <c r="O3062" s="11">
        <f t="shared" si="47"/>
        <v>0</v>
      </c>
    </row>
    <row r="3063" spans="2:15" x14ac:dyDescent="0.3">
      <c r="B3063">
        <v>29109</v>
      </c>
      <c r="C3063">
        <v>1</v>
      </c>
      <c r="D3063">
        <v>1</v>
      </c>
      <c r="E3063">
        <v>1</v>
      </c>
      <c r="F3063">
        <v>37</v>
      </c>
      <c r="G3063">
        <v>1</v>
      </c>
      <c r="H3063" t="s">
        <v>0</v>
      </c>
      <c r="I3063" t="s">
        <v>0</v>
      </c>
      <c r="J3063">
        <v>5</v>
      </c>
      <c r="K3063" s="5" cm="1">
        <f t="array" ref="K3063">IF(AND(C3063=1,OR(J3063=42,J3063=6,J3063=7,J3063=8)),1,
IF(AND(OR(C3063=1,C3063="NA"),OR(J3063=42,J3063=6,J3063=7,J3063=8, J3063="NA")),"NA",
IF(_xlfn.MINIFS(Nested_Ifs[a11],Nested_Ifs[ID],Nested_Ifs[[#This Row],[ID]])&lt;&gt;1,IF(AND(C3063=MIN(_xlfn._xlws.FILTER(Nested_Ifs[a11], Nested_Ifs[ID]=Nested_Ifs[[#This Row],[ID]])), OR(J3063=42,J3063=6,J3063=7,J3063=8)),1,
IF(_xlfn.MINIFS(Nested_Ifs[a11],Nested_Ifs[ID],Nested_Ifs[[#This Row],[ID]])&lt;&gt;1,IF(AND(OR(C3063=MIN(_xlfn._xlws.FILTER(Nested_Ifs[a11], Nested_Ifs[ID]=Nested_Ifs[[#This Row],[ID]])), C3063 = "NA"), OR(J3063=42,J3063=6,J3063=7,J3063=8, J3063 = "NA")),"NA",0),0)),0)))</f>
        <v>0</v>
      </c>
      <c r="L3063">
        <v>2</v>
      </c>
      <c r="M3063">
        <v>2</v>
      </c>
      <c r="N3063" t="s">
        <v>0</v>
      </c>
      <c r="O3063" s="11">
        <f t="shared" si="47"/>
        <v>0</v>
      </c>
    </row>
    <row r="3064" spans="2:15" x14ac:dyDescent="0.3">
      <c r="B3064">
        <v>29109</v>
      </c>
      <c r="C3064">
        <v>2</v>
      </c>
      <c r="D3064">
        <v>2</v>
      </c>
      <c r="E3064">
        <v>2</v>
      </c>
      <c r="F3064">
        <v>31</v>
      </c>
      <c r="G3064">
        <v>1</v>
      </c>
      <c r="H3064" t="s">
        <v>0</v>
      </c>
      <c r="I3064" t="s">
        <v>0</v>
      </c>
      <c r="J3064">
        <v>5</v>
      </c>
      <c r="K3064" s="5" cm="1">
        <f t="array" ref="K3064">IF(AND(C3064=1,OR(J3064=42,J3064=6,J3064=7,J3064=8)),1,
IF(AND(OR(C3064=1,C3064="NA"),OR(J3064=42,J3064=6,J3064=7,J3064=8, J3064="NA")),"NA",
IF(_xlfn.MINIFS(Nested_Ifs[a11],Nested_Ifs[ID],Nested_Ifs[[#This Row],[ID]])&lt;&gt;1,IF(AND(C3064=MIN(_xlfn._xlws.FILTER(Nested_Ifs[a11], Nested_Ifs[ID]=Nested_Ifs[[#This Row],[ID]])), OR(J3064=42,J3064=6,J3064=7,J3064=8)),1,
IF(_xlfn.MINIFS(Nested_Ifs[a11],Nested_Ifs[ID],Nested_Ifs[[#This Row],[ID]])&lt;&gt;1,IF(AND(OR(C3064=MIN(_xlfn._xlws.FILTER(Nested_Ifs[a11], Nested_Ifs[ID]=Nested_Ifs[[#This Row],[ID]])), C3064 = "NA"), OR(J3064=42,J3064=6,J3064=7,J3064=8, J3064 = "NA")),"NA",0),0)),0)))</f>
        <v>0</v>
      </c>
      <c r="L3064">
        <v>2</v>
      </c>
      <c r="M3064">
        <v>2</v>
      </c>
      <c r="N3064" t="s">
        <v>0</v>
      </c>
      <c r="O3064" s="11">
        <f t="shared" si="47"/>
        <v>0</v>
      </c>
    </row>
    <row r="3065" spans="2:15" x14ac:dyDescent="0.3">
      <c r="B3065">
        <v>29109</v>
      </c>
      <c r="C3065">
        <v>3</v>
      </c>
      <c r="D3065">
        <v>2</v>
      </c>
      <c r="E3065">
        <v>3</v>
      </c>
      <c r="F3065">
        <v>13</v>
      </c>
      <c r="G3065">
        <v>98</v>
      </c>
      <c r="H3065" t="s">
        <v>0</v>
      </c>
      <c r="I3065" t="s">
        <v>0</v>
      </c>
      <c r="J3065" t="s">
        <v>0</v>
      </c>
      <c r="K3065" s="5" cm="1">
        <f t="array" ref="K3065">IF(AND(C3065=1,OR(J3065=42,J3065=6,J3065=7,J3065=8)),1,
IF(AND(OR(C3065=1,C3065="NA"),OR(J3065=42,J3065=6,J3065=7,J3065=8, J3065="NA")),"NA",
IF(_xlfn.MINIFS(Nested_Ifs[a11],Nested_Ifs[ID],Nested_Ifs[[#This Row],[ID]])&lt;&gt;1,IF(AND(C3065=MIN(_xlfn._xlws.FILTER(Nested_Ifs[a11], Nested_Ifs[ID]=Nested_Ifs[[#This Row],[ID]])), OR(J3065=42,J3065=6,J3065=7,J3065=8)),1,
IF(_xlfn.MINIFS(Nested_Ifs[a11],Nested_Ifs[ID],Nested_Ifs[[#This Row],[ID]])&lt;&gt;1,IF(AND(OR(C3065=MIN(_xlfn._xlws.FILTER(Nested_Ifs[a11], Nested_Ifs[ID]=Nested_Ifs[[#This Row],[ID]])), C3065 = "NA"), OR(J3065=42,J3065=6,J3065=7,J3065=8, J3065 = "NA")),"NA",0),0)),0)))</f>
        <v>0</v>
      </c>
      <c r="L3065">
        <v>2</v>
      </c>
      <c r="M3065">
        <v>2</v>
      </c>
      <c r="N3065" t="s">
        <v>0</v>
      </c>
      <c r="O3065" s="11">
        <f t="shared" si="47"/>
        <v>0</v>
      </c>
    </row>
    <row r="3066" spans="2:15" x14ac:dyDescent="0.3">
      <c r="B3066">
        <v>29109</v>
      </c>
      <c r="C3066">
        <v>4</v>
      </c>
      <c r="D3066">
        <v>2</v>
      </c>
      <c r="E3066">
        <v>3</v>
      </c>
      <c r="F3066">
        <v>11</v>
      </c>
      <c r="G3066">
        <v>98</v>
      </c>
      <c r="H3066" t="s">
        <v>0</v>
      </c>
      <c r="I3066" t="s">
        <v>0</v>
      </c>
      <c r="J3066" t="s">
        <v>0</v>
      </c>
      <c r="K3066" s="5" cm="1">
        <f t="array" ref="K3066">IF(AND(C3066=1,OR(J3066=42,J3066=6,J3066=7,J3066=8)),1,
IF(AND(OR(C3066=1,C3066="NA"),OR(J3066=42,J3066=6,J3066=7,J3066=8, J3066="NA")),"NA",
IF(_xlfn.MINIFS(Nested_Ifs[a11],Nested_Ifs[ID],Nested_Ifs[[#This Row],[ID]])&lt;&gt;1,IF(AND(C3066=MIN(_xlfn._xlws.FILTER(Nested_Ifs[a11], Nested_Ifs[ID]=Nested_Ifs[[#This Row],[ID]])), OR(J3066=42,J3066=6,J3066=7,J3066=8)),1,
IF(_xlfn.MINIFS(Nested_Ifs[a11],Nested_Ifs[ID],Nested_Ifs[[#This Row],[ID]])&lt;&gt;1,IF(AND(OR(C3066=MIN(_xlfn._xlws.FILTER(Nested_Ifs[a11], Nested_Ifs[ID]=Nested_Ifs[[#This Row],[ID]])), C3066 = "NA"), OR(J3066=42,J3066=6,J3066=7,J3066=8, J3066 = "NA")),"NA",0),0)),0)))</f>
        <v>0</v>
      </c>
      <c r="L3066">
        <v>2</v>
      </c>
      <c r="M3066">
        <v>2</v>
      </c>
      <c r="N3066" t="s">
        <v>0</v>
      </c>
      <c r="O3066" s="11">
        <f t="shared" si="47"/>
        <v>0</v>
      </c>
    </row>
    <row r="3067" spans="2:15" x14ac:dyDescent="0.3">
      <c r="B3067">
        <v>29109</v>
      </c>
      <c r="C3067">
        <v>5</v>
      </c>
      <c r="D3067">
        <v>2</v>
      </c>
      <c r="E3067">
        <v>3</v>
      </c>
      <c r="F3067">
        <v>9</v>
      </c>
      <c r="G3067">
        <v>98</v>
      </c>
      <c r="H3067" t="s">
        <v>0</v>
      </c>
      <c r="I3067" t="s">
        <v>0</v>
      </c>
      <c r="J3067" t="s">
        <v>0</v>
      </c>
      <c r="K3067" s="5" cm="1">
        <f t="array" ref="K3067">IF(AND(C3067=1,OR(J3067=42,J3067=6,J3067=7,J3067=8)),1,
IF(AND(OR(C3067=1,C3067="NA"),OR(J3067=42,J3067=6,J3067=7,J3067=8, J3067="NA")),"NA",
IF(_xlfn.MINIFS(Nested_Ifs[a11],Nested_Ifs[ID],Nested_Ifs[[#This Row],[ID]])&lt;&gt;1,IF(AND(C3067=MIN(_xlfn._xlws.FILTER(Nested_Ifs[a11], Nested_Ifs[ID]=Nested_Ifs[[#This Row],[ID]])), OR(J3067=42,J3067=6,J3067=7,J3067=8)),1,
IF(_xlfn.MINIFS(Nested_Ifs[a11],Nested_Ifs[ID],Nested_Ifs[[#This Row],[ID]])&lt;&gt;1,IF(AND(OR(C3067=MIN(_xlfn._xlws.FILTER(Nested_Ifs[a11], Nested_Ifs[ID]=Nested_Ifs[[#This Row],[ID]])), C3067 = "NA"), OR(J3067=42,J3067=6,J3067=7,J3067=8, J3067 = "NA")),"NA",0),0)),0)))</f>
        <v>0</v>
      </c>
      <c r="L3067">
        <v>2</v>
      </c>
      <c r="M3067">
        <v>2</v>
      </c>
      <c r="N3067" t="s">
        <v>0</v>
      </c>
      <c r="O3067" s="11">
        <f t="shared" si="47"/>
        <v>0</v>
      </c>
    </row>
    <row r="3068" spans="2:15" x14ac:dyDescent="0.3">
      <c r="B3068">
        <v>29109</v>
      </c>
      <c r="C3068">
        <v>6</v>
      </c>
      <c r="D3068">
        <v>1</v>
      </c>
      <c r="E3068">
        <v>3</v>
      </c>
      <c r="F3068">
        <v>7</v>
      </c>
      <c r="G3068">
        <v>98</v>
      </c>
      <c r="H3068" t="s">
        <v>0</v>
      </c>
      <c r="I3068" t="s">
        <v>0</v>
      </c>
      <c r="J3068" t="s">
        <v>0</v>
      </c>
      <c r="K3068" s="5" cm="1">
        <f t="array" ref="K3068">IF(AND(C3068=1,OR(J3068=42,J3068=6,J3068=7,J3068=8)),1,
IF(AND(OR(C3068=1,C3068="NA"),OR(J3068=42,J3068=6,J3068=7,J3068=8, J3068="NA")),"NA",
IF(_xlfn.MINIFS(Nested_Ifs[a11],Nested_Ifs[ID],Nested_Ifs[[#This Row],[ID]])&lt;&gt;1,IF(AND(C3068=MIN(_xlfn._xlws.FILTER(Nested_Ifs[a11], Nested_Ifs[ID]=Nested_Ifs[[#This Row],[ID]])), OR(J3068=42,J3068=6,J3068=7,J3068=8)),1,
IF(_xlfn.MINIFS(Nested_Ifs[a11],Nested_Ifs[ID],Nested_Ifs[[#This Row],[ID]])&lt;&gt;1,IF(AND(OR(C3068=MIN(_xlfn._xlws.FILTER(Nested_Ifs[a11], Nested_Ifs[ID]=Nested_Ifs[[#This Row],[ID]])), C3068 = "NA"), OR(J3068=42,J3068=6,J3068=7,J3068=8, J3068 = "NA")),"NA",0),0)),0)))</f>
        <v>0</v>
      </c>
      <c r="L3068">
        <v>2</v>
      </c>
      <c r="M3068">
        <v>2</v>
      </c>
      <c r="N3068" t="s">
        <v>0</v>
      </c>
      <c r="O3068" s="11">
        <f t="shared" si="47"/>
        <v>0</v>
      </c>
    </row>
    <row r="3069" spans="2:15" x14ac:dyDescent="0.3">
      <c r="B3069">
        <v>29112</v>
      </c>
      <c r="C3069">
        <v>1</v>
      </c>
      <c r="D3069">
        <v>1</v>
      </c>
      <c r="E3069">
        <v>1</v>
      </c>
      <c r="F3069">
        <v>55</v>
      </c>
      <c r="G3069">
        <v>3</v>
      </c>
      <c r="H3069" t="s">
        <v>0</v>
      </c>
      <c r="I3069" t="s">
        <v>0</v>
      </c>
      <c r="J3069">
        <v>5</v>
      </c>
      <c r="K3069" s="5" cm="1">
        <f t="array" ref="K3069">IF(AND(C3069=1,OR(J3069=42,J3069=6,J3069=7,J3069=8)),1,
IF(AND(OR(C3069=1,C3069="NA"),OR(J3069=42,J3069=6,J3069=7,J3069=8, J3069="NA")),"NA",
IF(_xlfn.MINIFS(Nested_Ifs[a11],Nested_Ifs[ID],Nested_Ifs[[#This Row],[ID]])&lt;&gt;1,IF(AND(C3069=MIN(_xlfn._xlws.FILTER(Nested_Ifs[a11], Nested_Ifs[ID]=Nested_Ifs[[#This Row],[ID]])), OR(J3069=42,J3069=6,J3069=7,J3069=8)),1,
IF(_xlfn.MINIFS(Nested_Ifs[a11],Nested_Ifs[ID],Nested_Ifs[[#This Row],[ID]])&lt;&gt;1,IF(AND(OR(C3069=MIN(_xlfn._xlws.FILTER(Nested_Ifs[a11], Nested_Ifs[ID]=Nested_Ifs[[#This Row],[ID]])), C3069 = "NA"), OR(J3069=42,J3069=6,J3069=7,J3069=8, J3069 = "NA")),"NA",0),0)),0)))</f>
        <v>0</v>
      </c>
      <c r="L3069">
        <v>2</v>
      </c>
      <c r="M3069">
        <v>2</v>
      </c>
      <c r="N3069" t="s">
        <v>0</v>
      </c>
      <c r="O3069" s="11">
        <f t="shared" si="47"/>
        <v>0</v>
      </c>
    </row>
    <row r="3070" spans="2:15" x14ac:dyDescent="0.3">
      <c r="B3070">
        <v>29112</v>
      </c>
      <c r="C3070">
        <v>2</v>
      </c>
      <c r="D3070">
        <v>1</v>
      </c>
      <c r="E3070">
        <v>3</v>
      </c>
      <c r="F3070">
        <v>27</v>
      </c>
      <c r="G3070">
        <v>1</v>
      </c>
      <c r="H3070" t="s">
        <v>0</v>
      </c>
      <c r="I3070" t="s">
        <v>0</v>
      </c>
      <c r="J3070">
        <v>5</v>
      </c>
      <c r="K3070" s="5" cm="1">
        <f t="array" ref="K3070">IF(AND(C3070=1,OR(J3070=42,J3070=6,J3070=7,J3070=8)),1,
IF(AND(OR(C3070=1,C3070="NA"),OR(J3070=42,J3070=6,J3070=7,J3070=8, J3070="NA")),"NA",
IF(_xlfn.MINIFS(Nested_Ifs[a11],Nested_Ifs[ID],Nested_Ifs[[#This Row],[ID]])&lt;&gt;1,IF(AND(C3070=MIN(_xlfn._xlws.FILTER(Nested_Ifs[a11], Nested_Ifs[ID]=Nested_Ifs[[#This Row],[ID]])), OR(J3070=42,J3070=6,J3070=7,J3070=8)),1,
IF(_xlfn.MINIFS(Nested_Ifs[a11],Nested_Ifs[ID],Nested_Ifs[[#This Row],[ID]])&lt;&gt;1,IF(AND(OR(C3070=MIN(_xlfn._xlws.FILTER(Nested_Ifs[a11], Nested_Ifs[ID]=Nested_Ifs[[#This Row],[ID]])), C3070 = "NA"), OR(J3070=42,J3070=6,J3070=7,J3070=8, J3070 = "NA")),"NA",0),0)),0)))</f>
        <v>0</v>
      </c>
      <c r="L3070">
        <v>2</v>
      </c>
      <c r="M3070">
        <v>2</v>
      </c>
      <c r="N3070" t="s">
        <v>0</v>
      </c>
      <c r="O3070" s="11">
        <f t="shared" si="47"/>
        <v>0</v>
      </c>
    </row>
    <row r="3071" spans="2:15" x14ac:dyDescent="0.3">
      <c r="B3071">
        <v>29112</v>
      </c>
      <c r="C3071">
        <v>3</v>
      </c>
      <c r="D3071">
        <v>2</v>
      </c>
      <c r="E3071">
        <v>4</v>
      </c>
      <c r="F3071">
        <v>23</v>
      </c>
      <c r="G3071">
        <v>1</v>
      </c>
      <c r="H3071" t="s">
        <v>0</v>
      </c>
      <c r="I3071" t="s">
        <v>0</v>
      </c>
      <c r="J3071">
        <v>5</v>
      </c>
      <c r="K3071" s="5" cm="1">
        <f t="array" ref="K3071">IF(AND(C3071=1,OR(J3071=42,J3071=6,J3071=7,J3071=8)),1,
IF(AND(OR(C3071=1,C3071="NA"),OR(J3071=42,J3071=6,J3071=7,J3071=8, J3071="NA")),"NA",
IF(_xlfn.MINIFS(Nested_Ifs[a11],Nested_Ifs[ID],Nested_Ifs[[#This Row],[ID]])&lt;&gt;1,IF(AND(C3071=MIN(_xlfn._xlws.FILTER(Nested_Ifs[a11], Nested_Ifs[ID]=Nested_Ifs[[#This Row],[ID]])), OR(J3071=42,J3071=6,J3071=7,J3071=8)),1,
IF(_xlfn.MINIFS(Nested_Ifs[a11],Nested_Ifs[ID],Nested_Ifs[[#This Row],[ID]])&lt;&gt;1,IF(AND(OR(C3071=MIN(_xlfn._xlws.FILTER(Nested_Ifs[a11], Nested_Ifs[ID]=Nested_Ifs[[#This Row],[ID]])), C3071 = "NA"), OR(J3071=42,J3071=6,J3071=7,J3071=8, J3071 = "NA")),"NA",0),0)),0)))</f>
        <v>0</v>
      </c>
      <c r="L3071">
        <v>2</v>
      </c>
      <c r="M3071">
        <v>2</v>
      </c>
      <c r="N3071" t="s">
        <v>0</v>
      </c>
      <c r="O3071" s="11">
        <f t="shared" si="47"/>
        <v>0</v>
      </c>
    </row>
    <row r="3072" spans="2:15" x14ac:dyDescent="0.3">
      <c r="B3072">
        <v>29112</v>
      </c>
      <c r="C3072">
        <v>4</v>
      </c>
      <c r="D3072">
        <v>2</v>
      </c>
      <c r="E3072">
        <v>8</v>
      </c>
      <c r="F3072">
        <v>2</v>
      </c>
      <c r="G3072">
        <v>98</v>
      </c>
      <c r="H3072">
        <v>2</v>
      </c>
      <c r="I3072">
        <v>3</v>
      </c>
      <c r="J3072" t="s">
        <v>0</v>
      </c>
      <c r="K3072" s="5" cm="1">
        <f t="array" ref="K3072">IF(AND(C3072=1,OR(J3072=42,J3072=6,J3072=7,J3072=8)),1,
IF(AND(OR(C3072=1,C3072="NA"),OR(J3072=42,J3072=6,J3072=7,J3072=8, J3072="NA")),"NA",
IF(_xlfn.MINIFS(Nested_Ifs[a11],Nested_Ifs[ID],Nested_Ifs[[#This Row],[ID]])&lt;&gt;1,IF(AND(C3072=MIN(_xlfn._xlws.FILTER(Nested_Ifs[a11], Nested_Ifs[ID]=Nested_Ifs[[#This Row],[ID]])), OR(J3072=42,J3072=6,J3072=7,J3072=8)),1,
IF(_xlfn.MINIFS(Nested_Ifs[a11],Nested_Ifs[ID],Nested_Ifs[[#This Row],[ID]])&lt;&gt;1,IF(AND(OR(C3072=MIN(_xlfn._xlws.FILTER(Nested_Ifs[a11], Nested_Ifs[ID]=Nested_Ifs[[#This Row],[ID]])), C3072 = "NA"), OR(J3072=42,J3072=6,J3072=7,J3072=8, J3072 = "NA")),"NA",0),0)),0)))</f>
        <v>0</v>
      </c>
      <c r="L3072">
        <v>2</v>
      </c>
      <c r="M3072">
        <v>2</v>
      </c>
      <c r="N3072" t="s">
        <v>0</v>
      </c>
      <c r="O3072" s="11">
        <f t="shared" si="47"/>
        <v>0</v>
      </c>
    </row>
    <row r="3073" spans="2:15" x14ac:dyDescent="0.3">
      <c r="B3073">
        <v>29114</v>
      </c>
      <c r="C3073">
        <v>1</v>
      </c>
      <c r="D3073">
        <v>1</v>
      </c>
      <c r="E3073">
        <v>1</v>
      </c>
      <c r="F3073">
        <v>56</v>
      </c>
      <c r="G3073">
        <v>1</v>
      </c>
      <c r="H3073" t="s">
        <v>0</v>
      </c>
      <c r="I3073" t="s">
        <v>0</v>
      </c>
      <c r="J3073">
        <v>5</v>
      </c>
      <c r="K3073" s="5" cm="1">
        <f t="array" ref="K3073">IF(AND(C3073=1,OR(J3073=42,J3073=6,J3073=7,J3073=8)),1,
IF(AND(OR(C3073=1,C3073="NA"),OR(J3073=42,J3073=6,J3073=7,J3073=8, J3073="NA")),"NA",
IF(_xlfn.MINIFS(Nested_Ifs[a11],Nested_Ifs[ID],Nested_Ifs[[#This Row],[ID]])&lt;&gt;1,IF(AND(C3073=MIN(_xlfn._xlws.FILTER(Nested_Ifs[a11], Nested_Ifs[ID]=Nested_Ifs[[#This Row],[ID]])), OR(J3073=42,J3073=6,J3073=7,J3073=8)),1,
IF(_xlfn.MINIFS(Nested_Ifs[a11],Nested_Ifs[ID],Nested_Ifs[[#This Row],[ID]])&lt;&gt;1,IF(AND(OR(C3073=MIN(_xlfn._xlws.FILTER(Nested_Ifs[a11], Nested_Ifs[ID]=Nested_Ifs[[#This Row],[ID]])), C3073 = "NA"), OR(J3073=42,J3073=6,J3073=7,J3073=8, J3073 = "NA")),"NA",0),0)),0)))</f>
        <v>0</v>
      </c>
      <c r="L3073">
        <v>2</v>
      </c>
      <c r="M3073">
        <v>2</v>
      </c>
      <c r="N3073" t="s">
        <v>0</v>
      </c>
      <c r="O3073" s="11">
        <f t="shared" si="47"/>
        <v>0</v>
      </c>
    </row>
    <row r="3074" spans="2:15" x14ac:dyDescent="0.3">
      <c r="B3074">
        <v>29114</v>
      </c>
      <c r="C3074">
        <v>2</v>
      </c>
      <c r="D3074">
        <v>2</v>
      </c>
      <c r="E3074">
        <v>2</v>
      </c>
      <c r="F3074">
        <v>59</v>
      </c>
      <c r="G3074">
        <v>1</v>
      </c>
      <c r="H3074" t="s">
        <v>0</v>
      </c>
      <c r="I3074" t="s">
        <v>0</v>
      </c>
      <c r="J3074">
        <v>3</v>
      </c>
      <c r="K3074" s="5" cm="1">
        <f t="array" ref="K3074">IF(AND(C3074=1,OR(J3074=42,J3074=6,J3074=7,J3074=8)),1,
IF(AND(OR(C3074=1,C3074="NA"),OR(J3074=42,J3074=6,J3074=7,J3074=8, J3074="NA")),"NA",
IF(_xlfn.MINIFS(Nested_Ifs[a11],Nested_Ifs[ID],Nested_Ifs[[#This Row],[ID]])&lt;&gt;1,IF(AND(C3074=MIN(_xlfn._xlws.FILTER(Nested_Ifs[a11], Nested_Ifs[ID]=Nested_Ifs[[#This Row],[ID]])), OR(J3074=42,J3074=6,J3074=7,J3074=8)),1,
IF(_xlfn.MINIFS(Nested_Ifs[a11],Nested_Ifs[ID],Nested_Ifs[[#This Row],[ID]])&lt;&gt;1,IF(AND(OR(C3074=MIN(_xlfn._xlws.FILTER(Nested_Ifs[a11], Nested_Ifs[ID]=Nested_Ifs[[#This Row],[ID]])), C3074 = "NA"), OR(J3074=42,J3074=6,J3074=7,J3074=8, J3074 = "NA")),"NA",0),0)),0)))</f>
        <v>0</v>
      </c>
      <c r="L3074">
        <v>2</v>
      </c>
      <c r="M3074">
        <v>2</v>
      </c>
      <c r="N3074" t="s">
        <v>0</v>
      </c>
      <c r="O3074" s="11">
        <f t="shared" si="47"/>
        <v>0</v>
      </c>
    </row>
    <row r="3075" spans="2:15" x14ac:dyDescent="0.3">
      <c r="B3075">
        <v>29114</v>
      </c>
      <c r="C3075">
        <v>3</v>
      </c>
      <c r="D3075">
        <v>1</v>
      </c>
      <c r="E3075">
        <v>3</v>
      </c>
      <c r="F3075">
        <v>27</v>
      </c>
      <c r="G3075">
        <v>1</v>
      </c>
      <c r="H3075" t="s">
        <v>0</v>
      </c>
      <c r="I3075" t="s">
        <v>0</v>
      </c>
      <c r="J3075">
        <v>1</v>
      </c>
      <c r="K3075" s="5" cm="1">
        <f t="array" ref="K3075">IF(AND(C3075=1,OR(J3075=42,J3075=6,J3075=7,J3075=8)),1,
IF(AND(OR(C3075=1,C3075="NA"),OR(J3075=42,J3075=6,J3075=7,J3075=8, J3075="NA")),"NA",
IF(_xlfn.MINIFS(Nested_Ifs[a11],Nested_Ifs[ID],Nested_Ifs[[#This Row],[ID]])&lt;&gt;1,IF(AND(C3075=MIN(_xlfn._xlws.FILTER(Nested_Ifs[a11], Nested_Ifs[ID]=Nested_Ifs[[#This Row],[ID]])), OR(J3075=42,J3075=6,J3075=7,J3075=8)),1,
IF(_xlfn.MINIFS(Nested_Ifs[a11],Nested_Ifs[ID],Nested_Ifs[[#This Row],[ID]])&lt;&gt;1,IF(AND(OR(C3075=MIN(_xlfn._xlws.FILTER(Nested_Ifs[a11], Nested_Ifs[ID]=Nested_Ifs[[#This Row],[ID]])), C3075 = "NA"), OR(J3075=42,J3075=6,J3075=7,J3075=8, J3075 = "NA")),"NA",0),0)),0)))</f>
        <v>0</v>
      </c>
      <c r="L3075">
        <v>2</v>
      </c>
      <c r="M3075">
        <v>2</v>
      </c>
      <c r="N3075" t="s">
        <v>0</v>
      </c>
      <c r="O3075" s="11">
        <f t="shared" si="47"/>
        <v>0</v>
      </c>
    </row>
    <row r="3076" spans="2:15" x14ac:dyDescent="0.3">
      <c r="B3076">
        <v>29114</v>
      </c>
      <c r="C3076">
        <v>4</v>
      </c>
      <c r="D3076">
        <v>1</v>
      </c>
      <c r="E3076">
        <v>8</v>
      </c>
      <c r="F3076">
        <v>7</v>
      </c>
      <c r="G3076" t="s">
        <v>0</v>
      </c>
      <c r="H3076" t="s">
        <v>0</v>
      </c>
      <c r="I3076" t="s">
        <v>0</v>
      </c>
      <c r="J3076" t="s">
        <v>0</v>
      </c>
      <c r="K3076" s="5" cm="1">
        <f t="array" ref="K3076">IF(AND(C3076=1,OR(J3076=42,J3076=6,J3076=7,J3076=8)),1,
IF(AND(OR(C3076=1,C3076="NA"),OR(J3076=42,J3076=6,J3076=7,J3076=8, J3076="NA")),"NA",
IF(_xlfn.MINIFS(Nested_Ifs[a11],Nested_Ifs[ID],Nested_Ifs[[#This Row],[ID]])&lt;&gt;1,IF(AND(C3076=MIN(_xlfn._xlws.FILTER(Nested_Ifs[a11], Nested_Ifs[ID]=Nested_Ifs[[#This Row],[ID]])), OR(J3076=42,J3076=6,J3076=7,J3076=8)),1,
IF(_xlfn.MINIFS(Nested_Ifs[a11],Nested_Ifs[ID],Nested_Ifs[[#This Row],[ID]])&lt;&gt;1,IF(AND(OR(C3076=MIN(_xlfn._xlws.FILTER(Nested_Ifs[a11], Nested_Ifs[ID]=Nested_Ifs[[#This Row],[ID]])), C3076 = "NA"), OR(J3076=42,J3076=6,J3076=7,J3076=8, J3076 = "NA")),"NA",0),0)),0)))</f>
        <v>0</v>
      </c>
      <c r="L3076">
        <v>2</v>
      </c>
      <c r="M3076">
        <v>2</v>
      </c>
      <c r="N3076" t="s">
        <v>0</v>
      </c>
      <c r="O3076" s="11">
        <f t="shared" si="47"/>
        <v>0</v>
      </c>
    </row>
    <row r="3077" spans="2:15" x14ac:dyDescent="0.3">
      <c r="B3077">
        <v>29114</v>
      </c>
      <c r="C3077">
        <v>5</v>
      </c>
      <c r="D3077">
        <v>2</v>
      </c>
      <c r="E3077">
        <v>4</v>
      </c>
      <c r="F3077">
        <v>24</v>
      </c>
      <c r="G3077">
        <v>1</v>
      </c>
      <c r="H3077" t="s">
        <v>0</v>
      </c>
      <c r="I3077" t="s">
        <v>0</v>
      </c>
      <c r="J3077" t="s">
        <v>0</v>
      </c>
      <c r="K3077" s="5" cm="1">
        <f t="array" ref="K3077">IF(AND(C3077=1,OR(J3077=42,J3077=6,J3077=7,J3077=8)),1,
IF(AND(OR(C3077=1,C3077="NA"),OR(J3077=42,J3077=6,J3077=7,J3077=8, J3077="NA")),"NA",
IF(_xlfn.MINIFS(Nested_Ifs[a11],Nested_Ifs[ID],Nested_Ifs[[#This Row],[ID]])&lt;&gt;1,IF(AND(C3077=MIN(_xlfn._xlws.FILTER(Nested_Ifs[a11], Nested_Ifs[ID]=Nested_Ifs[[#This Row],[ID]])), OR(J3077=42,J3077=6,J3077=7,J3077=8)),1,
IF(_xlfn.MINIFS(Nested_Ifs[a11],Nested_Ifs[ID],Nested_Ifs[[#This Row],[ID]])&lt;&gt;1,IF(AND(OR(C3077=MIN(_xlfn._xlws.FILTER(Nested_Ifs[a11], Nested_Ifs[ID]=Nested_Ifs[[#This Row],[ID]])), C3077 = "NA"), OR(J3077=42,J3077=6,J3077=7,J3077=8, J3077 = "NA")),"NA",0),0)),0)))</f>
        <v>0</v>
      </c>
      <c r="L3077">
        <v>2</v>
      </c>
      <c r="M3077">
        <v>2</v>
      </c>
      <c r="N3077" t="s">
        <v>0</v>
      </c>
      <c r="O3077" s="11">
        <f t="shared" si="47"/>
        <v>0</v>
      </c>
    </row>
    <row r="3078" spans="2:15" x14ac:dyDescent="0.3">
      <c r="B3078">
        <v>29115</v>
      </c>
      <c r="C3078">
        <v>1</v>
      </c>
      <c r="D3078">
        <v>1</v>
      </c>
      <c r="E3078">
        <v>1</v>
      </c>
      <c r="F3078">
        <v>51</v>
      </c>
      <c r="G3078">
        <v>1</v>
      </c>
      <c r="H3078" t="s">
        <v>0</v>
      </c>
      <c r="I3078" t="s">
        <v>0</v>
      </c>
      <c r="J3078">
        <v>5</v>
      </c>
      <c r="K3078" s="5" cm="1">
        <f t="array" ref="K3078">IF(AND(C3078=1,OR(J3078=42,J3078=6,J3078=7,J3078=8)),1,
IF(AND(OR(C3078=1,C3078="NA"),OR(J3078=42,J3078=6,J3078=7,J3078=8, J3078="NA")),"NA",
IF(_xlfn.MINIFS(Nested_Ifs[a11],Nested_Ifs[ID],Nested_Ifs[[#This Row],[ID]])&lt;&gt;1,IF(AND(C3078=MIN(_xlfn._xlws.FILTER(Nested_Ifs[a11], Nested_Ifs[ID]=Nested_Ifs[[#This Row],[ID]])), OR(J3078=42,J3078=6,J3078=7,J3078=8)),1,
IF(_xlfn.MINIFS(Nested_Ifs[a11],Nested_Ifs[ID],Nested_Ifs[[#This Row],[ID]])&lt;&gt;1,IF(AND(OR(C3078=MIN(_xlfn._xlws.FILTER(Nested_Ifs[a11], Nested_Ifs[ID]=Nested_Ifs[[#This Row],[ID]])), C3078 = "NA"), OR(J3078=42,J3078=6,J3078=7,J3078=8, J3078 = "NA")),"NA",0),0)),0)))</f>
        <v>0</v>
      </c>
      <c r="L3078">
        <v>2</v>
      </c>
      <c r="M3078">
        <v>2</v>
      </c>
      <c r="N3078" t="s">
        <v>0</v>
      </c>
      <c r="O3078" s="11">
        <f t="shared" si="47"/>
        <v>0</v>
      </c>
    </row>
    <row r="3079" spans="2:15" x14ac:dyDescent="0.3">
      <c r="B3079">
        <v>29115</v>
      </c>
      <c r="C3079">
        <v>2</v>
      </c>
      <c r="D3079">
        <v>2</v>
      </c>
      <c r="E3079">
        <v>2</v>
      </c>
      <c r="F3079">
        <v>48</v>
      </c>
      <c r="G3079">
        <v>1</v>
      </c>
      <c r="H3079" t="s">
        <v>0</v>
      </c>
      <c r="I3079" t="s">
        <v>0</v>
      </c>
      <c r="J3079">
        <v>41</v>
      </c>
      <c r="K3079" s="5" cm="1">
        <f t="array" ref="K3079">IF(AND(C3079=1,OR(J3079=42,J3079=6,J3079=7,J3079=8)),1,
IF(AND(OR(C3079=1,C3079="NA"),OR(J3079=42,J3079=6,J3079=7,J3079=8, J3079="NA")),"NA",
IF(_xlfn.MINIFS(Nested_Ifs[a11],Nested_Ifs[ID],Nested_Ifs[[#This Row],[ID]])&lt;&gt;1,IF(AND(C3079=MIN(_xlfn._xlws.FILTER(Nested_Ifs[a11], Nested_Ifs[ID]=Nested_Ifs[[#This Row],[ID]])), OR(J3079=42,J3079=6,J3079=7,J3079=8)),1,
IF(_xlfn.MINIFS(Nested_Ifs[a11],Nested_Ifs[ID],Nested_Ifs[[#This Row],[ID]])&lt;&gt;1,IF(AND(OR(C3079=MIN(_xlfn._xlws.FILTER(Nested_Ifs[a11], Nested_Ifs[ID]=Nested_Ifs[[#This Row],[ID]])), C3079 = "NA"), OR(J3079=42,J3079=6,J3079=7,J3079=8, J3079 = "NA")),"NA",0),0)),0)))</f>
        <v>0</v>
      </c>
      <c r="L3079">
        <v>2</v>
      </c>
      <c r="M3079">
        <v>2</v>
      </c>
      <c r="N3079" t="s">
        <v>0</v>
      </c>
      <c r="O3079" s="11">
        <f t="shared" si="47"/>
        <v>0</v>
      </c>
    </row>
    <row r="3080" spans="2:15" x14ac:dyDescent="0.3">
      <c r="B3080">
        <v>29115</v>
      </c>
      <c r="C3080">
        <v>3</v>
      </c>
      <c r="D3080">
        <v>1</v>
      </c>
      <c r="E3080">
        <v>3</v>
      </c>
      <c r="F3080">
        <v>21</v>
      </c>
      <c r="G3080">
        <v>6</v>
      </c>
      <c r="H3080" t="s">
        <v>0</v>
      </c>
      <c r="I3080" t="s">
        <v>0</v>
      </c>
      <c r="J3080">
        <v>41</v>
      </c>
      <c r="K3080" s="5" cm="1">
        <f t="array" ref="K3080">IF(AND(C3080=1,OR(J3080=42,J3080=6,J3080=7,J3080=8)),1,
IF(AND(OR(C3080=1,C3080="NA"),OR(J3080=42,J3080=6,J3080=7,J3080=8, J3080="NA")),"NA",
IF(_xlfn.MINIFS(Nested_Ifs[a11],Nested_Ifs[ID],Nested_Ifs[[#This Row],[ID]])&lt;&gt;1,IF(AND(C3080=MIN(_xlfn._xlws.FILTER(Nested_Ifs[a11], Nested_Ifs[ID]=Nested_Ifs[[#This Row],[ID]])), OR(J3080=42,J3080=6,J3080=7,J3080=8)),1,
IF(_xlfn.MINIFS(Nested_Ifs[a11],Nested_Ifs[ID],Nested_Ifs[[#This Row],[ID]])&lt;&gt;1,IF(AND(OR(C3080=MIN(_xlfn._xlws.FILTER(Nested_Ifs[a11], Nested_Ifs[ID]=Nested_Ifs[[#This Row],[ID]])), C3080 = "NA"), OR(J3080=42,J3080=6,J3080=7,J3080=8, J3080 = "NA")),"NA",0),0)),0)))</f>
        <v>0</v>
      </c>
      <c r="L3080">
        <v>2</v>
      </c>
      <c r="M3080">
        <v>2</v>
      </c>
      <c r="N3080" t="s">
        <v>0</v>
      </c>
      <c r="O3080" s="11">
        <f t="shared" si="47"/>
        <v>0</v>
      </c>
    </row>
    <row r="3081" spans="2:15" x14ac:dyDescent="0.3">
      <c r="B3081">
        <v>29115</v>
      </c>
      <c r="C3081">
        <v>4</v>
      </c>
      <c r="D3081">
        <v>1</v>
      </c>
      <c r="E3081">
        <v>3</v>
      </c>
      <c r="F3081">
        <v>19</v>
      </c>
      <c r="G3081">
        <v>6</v>
      </c>
      <c r="H3081" t="s">
        <v>0</v>
      </c>
      <c r="I3081" t="s">
        <v>0</v>
      </c>
      <c r="J3081">
        <v>7</v>
      </c>
      <c r="K3081" s="5" cm="1">
        <f t="array" ref="K3081">IF(AND(C3081=1,OR(J3081=42,J3081=6,J3081=7,J3081=8)),1,
IF(AND(OR(C3081=1,C3081="NA"),OR(J3081=42,J3081=6,J3081=7,J3081=8, J3081="NA")),"NA",
IF(_xlfn.MINIFS(Nested_Ifs[a11],Nested_Ifs[ID],Nested_Ifs[[#This Row],[ID]])&lt;&gt;1,IF(AND(C3081=MIN(_xlfn._xlws.FILTER(Nested_Ifs[a11], Nested_Ifs[ID]=Nested_Ifs[[#This Row],[ID]])), OR(J3081=42,J3081=6,J3081=7,J3081=8)),1,
IF(_xlfn.MINIFS(Nested_Ifs[a11],Nested_Ifs[ID],Nested_Ifs[[#This Row],[ID]])&lt;&gt;1,IF(AND(OR(C3081=MIN(_xlfn._xlws.FILTER(Nested_Ifs[a11], Nested_Ifs[ID]=Nested_Ifs[[#This Row],[ID]])), C3081 = "NA"), OR(J3081=42,J3081=6,J3081=7,J3081=8, J3081 = "NA")),"NA",0),0)),0)))</f>
        <v>0</v>
      </c>
      <c r="L3081">
        <v>2</v>
      </c>
      <c r="M3081">
        <v>2</v>
      </c>
      <c r="N3081" t="s">
        <v>0</v>
      </c>
      <c r="O3081" s="11">
        <f t="shared" si="47"/>
        <v>0</v>
      </c>
    </row>
    <row r="3082" spans="2:15" x14ac:dyDescent="0.3">
      <c r="B3082">
        <v>29115</v>
      </c>
      <c r="C3082">
        <v>5</v>
      </c>
      <c r="D3082">
        <v>2</v>
      </c>
      <c r="E3082">
        <v>3</v>
      </c>
      <c r="F3082">
        <v>12</v>
      </c>
      <c r="G3082" t="s">
        <v>0</v>
      </c>
      <c r="H3082" t="s">
        <v>0</v>
      </c>
      <c r="I3082" t="s">
        <v>0</v>
      </c>
      <c r="J3082" t="s">
        <v>0</v>
      </c>
      <c r="K3082" s="5" cm="1">
        <f t="array" ref="K3082">IF(AND(C3082=1,OR(J3082=42,J3082=6,J3082=7,J3082=8)),1,
IF(AND(OR(C3082=1,C3082="NA"),OR(J3082=42,J3082=6,J3082=7,J3082=8, J3082="NA")),"NA",
IF(_xlfn.MINIFS(Nested_Ifs[a11],Nested_Ifs[ID],Nested_Ifs[[#This Row],[ID]])&lt;&gt;1,IF(AND(C3082=MIN(_xlfn._xlws.FILTER(Nested_Ifs[a11], Nested_Ifs[ID]=Nested_Ifs[[#This Row],[ID]])), OR(J3082=42,J3082=6,J3082=7,J3082=8)),1,
IF(_xlfn.MINIFS(Nested_Ifs[a11],Nested_Ifs[ID],Nested_Ifs[[#This Row],[ID]])&lt;&gt;1,IF(AND(OR(C3082=MIN(_xlfn._xlws.FILTER(Nested_Ifs[a11], Nested_Ifs[ID]=Nested_Ifs[[#This Row],[ID]])), C3082 = "NA"), OR(J3082=42,J3082=6,J3082=7,J3082=8, J3082 = "NA")),"NA",0),0)),0)))</f>
        <v>0</v>
      </c>
      <c r="L3082">
        <v>2</v>
      </c>
      <c r="M3082">
        <v>2</v>
      </c>
      <c r="N3082" t="s">
        <v>0</v>
      </c>
      <c r="O3082" s="11">
        <f t="shared" si="47"/>
        <v>0</v>
      </c>
    </row>
    <row r="3083" spans="2:15" x14ac:dyDescent="0.3">
      <c r="B3083">
        <v>29115</v>
      </c>
      <c r="C3083">
        <v>6</v>
      </c>
      <c r="D3083">
        <v>1</v>
      </c>
      <c r="E3083">
        <v>3</v>
      </c>
      <c r="F3083">
        <v>9</v>
      </c>
      <c r="G3083" t="s">
        <v>0</v>
      </c>
      <c r="H3083" t="s">
        <v>0</v>
      </c>
      <c r="I3083" t="s">
        <v>0</v>
      </c>
      <c r="J3083" t="s">
        <v>0</v>
      </c>
      <c r="K3083" s="5" cm="1">
        <f t="array" ref="K3083">IF(AND(C3083=1,OR(J3083=42,J3083=6,J3083=7,J3083=8)),1,
IF(AND(OR(C3083=1,C3083="NA"),OR(J3083=42,J3083=6,J3083=7,J3083=8, J3083="NA")),"NA",
IF(_xlfn.MINIFS(Nested_Ifs[a11],Nested_Ifs[ID],Nested_Ifs[[#This Row],[ID]])&lt;&gt;1,IF(AND(C3083=MIN(_xlfn._xlws.FILTER(Nested_Ifs[a11], Nested_Ifs[ID]=Nested_Ifs[[#This Row],[ID]])), OR(J3083=42,J3083=6,J3083=7,J3083=8)),1,
IF(_xlfn.MINIFS(Nested_Ifs[a11],Nested_Ifs[ID],Nested_Ifs[[#This Row],[ID]])&lt;&gt;1,IF(AND(OR(C3083=MIN(_xlfn._xlws.FILTER(Nested_Ifs[a11], Nested_Ifs[ID]=Nested_Ifs[[#This Row],[ID]])), C3083 = "NA"), OR(J3083=42,J3083=6,J3083=7,J3083=8, J3083 = "NA")),"NA",0),0)),0)))</f>
        <v>0</v>
      </c>
      <c r="L3083">
        <v>2</v>
      </c>
      <c r="M3083">
        <v>2</v>
      </c>
      <c r="N3083" t="s">
        <v>0</v>
      </c>
      <c r="O3083" s="11">
        <f t="shared" si="47"/>
        <v>0</v>
      </c>
    </row>
    <row r="3084" spans="2:15" x14ac:dyDescent="0.3">
      <c r="B3084">
        <v>29115</v>
      </c>
      <c r="C3084">
        <v>7</v>
      </c>
      <c r="D3084">
        <v>1</v>
      </c>
      <c r="E3084">
        <v>3</v>
      </c>
      <c r="F3084">
        <v>6</v>
      </c>
      <c r="G3084" t="s">
        <v>0</v>
      </c>
      <c r="H3084" t="s">
        <v>0</v>
      </c>
      <c r="I3084" t="s">
        <v>0</v>
      </c>
      <c r="J3084" t="s">
        <v>0</v>
      </c>
      <c r="K3084" s="5" cm="1">
        <f t="array" ref="K3084">IF(AND(C3084=1,OR(J3084=42,J3084=6,J3084=7,J3084=8)),1,
IF(AND(OR(C3084=1,C3084="NA"),OR(J3084=42,J3084=6,J3084=7,J3084=8, J3084="NA")),"NA",
IF(_xlfn.MINIFS(Nested_Ifs[a11],Nested_Ifs[ID],Nested_Ifs[[#This Row],[ID]])&lt;&gt;1,IF(AND(C3084=MIN(_xlfn._xlws.FILTER(Nested_Ifs[a11], Nested_Ifs[ID]=Nested_Ifs[[#This Row],[ID]])), OR(J3084=42,J3084=6,J3084=7,J3084=8)),1,
IF(_xlfn.MINIFS(Nested_Ifs[a11],Nested_Ifs[ID],Nested_Ifs[[#This Row],[ID]])&lt;&gt;1,IF(AND(OR(C3084=MIN(_xlfn._xlws.FILTER(Nested_Ifs[a11], Nested_Ifs[ID]=Nested_Ifs[[#This Row],[ID]])), C3084 = "NA"), OR(J3084=42,J3084=6,J3084=7,J3084=8, J3084 = "NA")),"NA",0),0)),0)))</f>
        <v>0</v>
      </c>
      <c r="L3084">
        <v>2</v>
      </c>
      <c r="M3084">
        <v>2</v>
      </c>
      <c r="N3084" t="s">
        <v>0</v>
      </c>
      <c r="O3084" s="11">
        <f t="shared" si="47"/>
        <v>0</v>
      </c>
    </row>
    <row r="3085" spans="2:15" x14ac:dyDescent="0.3">
      <c r="B3085">
        <v>29116</v>
      </c>
      <c r="C3085">
        <v>1</v>
      </c>
      <c r="D3085">
        <v>1</v>
      </c>
      <c r="E3085">
        <v>1</v>
      </c>
      <c r="F3085">
        <v>39</v>
      </c>
      <c r="G3085">
        <v>1</v>
      </c>
      <c r="H3085" t="s">
        <v>0</v>
      </c>
      <c r="I3085" t="s">
        <v>0</v>
      </c>
      <c r="J3085">
        <v>5</v>
      </c>
      <c r="K3085" s="5" cm="1">
        <f t="array" ref="K3085">IF(AND(C3085=1,OR(J3085=42,J3085=6,J3085=7,J3085=8)),1,
IF(AND(OR(C3085=1,C3085="NA"),OR(J3085=42,J3085=6,J3085=7,J3085=8, J3085="NA")),"NA",
IF(_xlfn.MINIFS(Nested_Ifs[a11],Nested_Ifs[ID],Nested_Ifs[[#This Row],[ID]])&lt;&gt;1,IF(AND(C3085=MIN(_xlfn._xlws.FILTER(Nested_Ifs[a11], Nested_Ifs[ID]=Nested_Ifs[[#This Row],[ID]])), OR(J3085=42,J3085=6,J3085=7,J3085=8)),1,
IF(_xlfn.MINIFS(Nested_Ifs[a11],Nested_Ifs[ID],Nested_Ifs[[#This Row],[ID]])&lt;&gt;1,IF(AND(OR(C3085=MIN(_xlfn._xlws.FILTER(Nested_Ifs[a11], Nested_Ifs[ID]=Nested_Ifs[[#This Row],[ID]])), C3085 = "NA"), OR(J3085=42,J3085=6,J3085=7,J3085=8, J3085 = "NA")),"NA",0),0)),0)))</f>
        <v>0</v>
      </c>
      <c r="L3085">
        <v>2</v>
      </c>
      <c r="M3085">
        <v>2</v>
      </c>
      <c r="N3085" t="s">
        <v>0</v>
      </c>
      <c r="O3085" s="11">
        <f t="shared" si="47"/>
        <v>0</v>
      </c>
    </row>
    <row r="3086" spans="2:15" x14ac:dyDescent="0.3">
      <c r="B3086">
        <v>29116</v>
      </c>
      <c r="C3086">
        <v>2</v>
      </c>
      <c r="D3086">
        <v>2</v>
      </c>
      <c r="E3086">
        <v>2</v>
      </c>
      <c r="F3086">
        <v>35</v>
      </c>
      <c r="G3086">
        <v>1</v>
      </c>
      <c r="H3086" t="s">
        <v>0</v>
      </c>
      <c r="I3086" t="s">
        <v>0</v>
      </c>
      <c r="J3086">
        <v>3</v>
      </c>
      <c r="K3086" s="5" cm="1">
        <f t="array" ref="K3086">IF(AND(C3086=1,OR(J3086=42,J3086=6,J3086=7,J3086=8)),1,
IF(AND(OR(C3086=1,C3086="NA"),OR(J3086=42,J3086=6,J3086=7,J3086=8, J3086="NA")),"NA",
IF(_xlfn.MINIFS(Nested_Ifs[a11],Nested_Ifs[ID],Nested_Ifs[[#This Row],[ID]])&lt;&gt;1,IF(AND(C3086=MIN(_xlfn._xlws.FILTER(Nested_Ifs[a11], Nested_Ifs[ID]=Nested_Ifs[[#This Row],[ID]])), OR(J3086=42,J3086=6,J3086=7,J3086=8)),1,
IF(_xlfn.MINIFS(Nested_Ifs[a11],Nested_Ifs[ID],Nested_Ifs[[#This Row],[ID]])&lt;&gt;1,IF(AND(OR(C3086=MIN(_xlfn._xlws.FILTER(Nested_Ifs[a11], Nested_Ifs[ID]=Nested_Ifs[[#This Row],[ID]])), C3086 = "NA"), OR(J3086=42,J3086=6,J3086=7,J3086=8, J3086 = "NA")),"NA",0),0)),0)))</f>
        <v>0</v>
      </c>
      <c r="L3086">
        <v>2</v>
      </c>
      <c r="M3086">
        <v>2</v>
      </c>
      <c r="N3086" t="s">
        <v>0</v>
      </c>
      <c r="O3086" s="11">
        <f t="shared" si="47"/>
        <v>0</v>
      </c>
    </row>
    <row r="3087" spans="2:15" x14ac:dyDescent="0.3">
      <c r="B3087">
        <v>29116</v>
      </c>
      <c r="C3087">
        <v>3</v>
      </c>
      <c r="D3087">
        <v>1</v>
      </c>
      <c r="E3087">
        <v>3</v>
      </c>
      <c r="F3087">
        <v>14</v>
      </c>
      <c r="G3087" t="s">
        <v>0</v>
      </c>
      <c r="H3087" t="s">
        <v>0</v>
      </c>
      <c r="I3087" t="s">
        <v>0</v>
      </c>
      <c r="J3087" t="s">
        <v>0</v>
      </c>
      <c r="K3087" s="5" cm="1">
        <f t="array" ref="K3087">IF(AND(C3087=1,OR(J3087=42,J3087=6,J3087=7,J3087=8)),1,
IF(AND(OR(C3087=1,C3087="NA"),OR(J3087=42,J3087=6,J3087=7,J3087=8, J3087="NA")),"NA",
IF(_xlfn.MINIFS(Nested_Ifs[a11],Nested_Ifs[ID],Nested_Ifs[[#This Row],[ID]])&lt;&gt;1,IF(AND(C3087=MIN(_xlfn._xlws.FILTER(Nested_Ifs[a11], Nested_Ifs[ID]=Nested_Ifs[[#This Row],[ID]])), OR(J3087=42,J3087=6,J3087=7,J3087=8)),1,
IF(_xlfn.MINIFS(Nested_Ifs[a11],Nested_Ifs[ID],Nested_Ifs[[#This Row],[ID]])&lt;&gt;1,IF(AND(OR(C3087=MIN(_xlfn._xlws.FILTER(Nested_Ifs[a11], Nested_Ifs[ID]=Nested_Ifs[[#This Row],[ID]])), C3087 = "NA"), OR(J3087=42,J3087=6,J3087=7,J3087=8, J3087 = "NA")),"NA",0),0)),0)))</f>
        <v>0</v>
      </c>
      <c r="L3087">
        <v>2</v>
      </c>
      <c r="M3087">
        <v>2</v>
      </c>
      <c r="N3087" t="s">
        <v>0</v>
      </c>
      <c r="O3087" s="11">
        <f t="shared" ref="O3087:O3150" si="48">IF(AND(AND(L3087=1,M3087=1),AND(OR(N3087=3,N3087=4))),1,
IF(AND(OR(L3087=1,L3087="NA"),
OR(M3087=1,M3087="NA"),
OR(N3087=3,N3087=4, N3087="NA")),"NA",0))</f>
        <v>0</v>
      </c>
    </row>
    <row r="3088" spans="2:15" x14ac:dyDescent="0.3">
      <c r="B3088">
        <v>29116</v>
      </c>
      <c r="C3088">
        <v>4</v>
      </c>
      <c r="D3088">
        <v>1</v>
      </c>
      <c r="E3088">
        <v>3</v>
      </c>
      <c r="F3088">
        <v>12</v>
      </c>
      <c r="G3088" t="s">
        <v>0</v>
      </c>
      <c r="H3088" t="s">
        <v>0</v>
      </c>
      <c r="I3088" t="s">
        <v>0</v>
      </c>
      <c r="J3088" t="s">
        <v>0</v>
      </c>
      <c r="K3088" s="5" cm="1">
        <f t="array" ref="K3088">IF(AND(C3088=1,OR(J3088=42,J3088=6,J3088=7,J3088=8)),1,
IF(AND(OR(C3088=1,C3088="NA"),OR(J3088=42,J3088=6,J3088=7,J3088=8, J3088="NA")),"NA",
IF(_xlfn.MINIFS(Nested_Ifs[a11],Nested_Ifs[ID],Nested_Ifs[[#This Row],[ID]])&lt;&gt;1,IF(AND(C3088=MIN(_xlfn._xlws.FILTER(Nested_Ifs[a11], Nested_Ifs[ID]=Nested_Ifs[[#This Row],[ID]])), OR(J3088=42,J3088=6,J3088=7,J3088=8)),1,
IF(_xlfn.MINIFS(Nested_Ifs[a11],Nested_Ifs[ID],Nested_Ifs[[#This Row],[ID]])&lt;&gt;1,IF(AND(OR(C3088=MIN(_xlfn._xlws.FILTER(Nested_Ifs[a11], Nested_Ifs[ID]=Nested_Ifs[[#This Row],[ID]])), C3088 = "NA"), OR(J3088=42,J3088=6,J3088=7,J3088=8, J3088 = "NA")),"NA",0),0)),0)))</f>
        <v>0</v>
      </c>
      <c r="L3088">
        <v>2</v>
      </c>
      <c r="M3088">
        <v>2</v>
      </c>
      <c r="N3088" t="s">
        <v>0</v>
      </c>
      <c r="O3088" s="11">
        <f t="shared" si="48"/>
        <v>0</v>
      </c>
    </row>
    <row r="3089" spans="2:15" x14ac:dyDescent="0.3">
      <c r="B3089">
        <v>29116</v>
      </c>
      <c r="C3089">
        <v>5</v>
      </c>
      <c r="D3089">
        <v>1</v>
      </c>
      <c r="E3089">
        <v>3</v>
      </c>
      <c r="F3089">
        <v>9</v>
      </c>
      <c r="G3089" t="s">
        <v>0</v>
      </c>
      <c r="H3089" t="s">
        <v>0</v>
      </c>
      <c r="I3089" t="s">
        <v>0</v>
      </c>
      <c r="J3089" t="s">
        <v>0</v>
      </c>
      <c r="K3089" s="5" cm="1">
        <f t="array" ref="K3089">IF(AND(C3089=1,OR(J3089=42,J3089=6,J3089=7,J3089=8)),1,
IF(AND(OR(C3089=1,C3089="NA"),OR(J3089=42,J3089=6,J3089=7,J3089=8, J3089="NA")),"NA",
IF(_xlfn.MINIFS(Nested_Ifs[a11],Nested_Ifs[ID],Nested_Ifs[[#This Row],[ID]])&lt;&gt;1,IF(AND(C3089=MIN(_xlfn._xlws.FILTER(Nested_Ifs[a11], Nested_Ifs[ID]=Nested_Ifs[[#This Row],[ID]])), OR(J3089=42,J3089=6,J3089=7,J3089=8)),1,
IF(_xlfn.MINIFS(Nested_Ifs[a11],Nested_Ifs[ID],Nested_Ifs[[#This Row],[ID]])&lt;&gt;1,IF(AND(OR(C3089=MIN(_xlfn._xlws.FILTER(Nested_Ifs[a11], Nested_Ifs[ID]=Nested_Ifs[[#This Row],[ID]])), C3089 = "NA"), OR(J3089=42,J3089=6,J3089=7,J3089=8, J3089 = "NA")),"NA",0),0)),0)))</f>
        <v>0</v>
      </c>
      <c r="L3089">
        <v>2</v>
      </c>
      <c r="M3089">
        <v>2</v>
      </c>
      <c r="N3089" t="s">
        <v>0</v>
      </c>
      <c r="O3089" s="11">
        <f t="shared" si="48"/>
        <v>0</v>
      </c>
    </row>
    <row r="3090" spans="2:15" x14ac:dyDescent="0.3">
      <c r="B3090">
        <v>29116</v>
      </c>
      <c r="C3090">
        <v>6</v>
      </c>
      <c r="D3090">
        <v>1</v>
      </c>
      <c r="E3090">
        <v>3</v>
      </c>
      <c r="F3090">
        <v>1</v>
      </c>
      <c r="G3090" t="s">
        <v>0</v>
      </c>
      <c r="H3090">
        <v>2</v>
      </c>
      <c r="I3090">
        <v>3</v>
      </c>
      <c r="J3090" t="s">
        <v>0</v>
      </c>
      <c r="K3090" s="5" cm="1">
        <f t="array" ref="K3090">IF(AND(C3090=1,OR(J3090=42,J3090=6,J3090=7,J3090=8)),1,
IF(AND(OR(C3090=1,C3090="NA"),OR(J3090=42,J3090=6,J3090=7,J3090=8, J3090="NA")),"NA",
IF(_xlfn.MINIFS(Nested_Ifs[a11],Nested_Ifs[ID],Nested_Ifs[[#This Row],[ID]])&lt;&gt;1,IF(AND(C3090=MIN(_xlfn._xlws.FILTER(Nested_Ifs[a11], Nested_Ifs[ID]=Nested_Ifs[[#This Row],[ID]])), OR(J3090=42,J3090=6,J3090=7,J3090=8)),1,
IF(_xlfn.MINIFS(Nested_Ifs[a11],Nested_Ifs[ID],Nested_Ifs[[#This Row],[ID]])&lt;&gt;1,IF(AND(OR(C3090=MIN(_xlfn._xlws.FILTER(Nested_Ifs[a11], Nested_Ifs[ID]=Nested_Ifs[[#This Row],[ID]])), C3090 = "NA"), OR(J3090=42,J3090=6,J3090=7,J3090=8, J3090 = "NA")),"NA",0),0)),0)))</f>
        <v>0</v>
      </c>
      <c r="L3090">
        <v>2</v>
      </c>
      <c r="M3090">
        <v>2</v>
      </c>
      <c r="N3090" t="s">
        <v>0</v>
      </c>
      <c r="O3090" s="11">
        <f t="shared" si="48"/>
        <v>0</v>
      </c>
    </row>
    <row r="3091" spans="2:15" x14ac:dyDescent="0.3">
      <c r="B3091">
        <v>29119</v>
      </c>
      <c r="C3091">
        <v>1</v>
      </c>
      <c r="D3091">
        <v>1</v>
      </c>
      <c r="E3091">
        <v>1</v>
      </c>
      <c r="F3091">
        <v>35</v>
      </c>
      <c r="G3091">
        <v>1</v>
      </c>
      <c r="H3091" t="s">
        <v>0</v>
      </c>
      <c r="I3091" t="s">
        <v>0</v>
      </c>
      <c r="J3091">
        <v>41</v>
      </c>
      <c r="K3091" s="5" cm="1">
        <f t="array" ref="K3091">IF(AND(C3091=1,OR(J3091=42,J3091=6,J3091=7,J3091=8)),1,
IF(AND(OR(C3091=1,C3091="NA"),OR(J3091=42,J3091=6,J3091=7,J3091=8, J3091="NA")),"NA",
IF(_xlfn.MINIFS(Nested_Ifs[a11],Nested_Ifs[ID],Nested_Ifs[[#This Row],[ID]])&lt;&gt;1,IF(AND(C3091=MIN(_xlfn._xlws.FILTER(Nested_Ifs[a11], Nested_Ifs[ID]=Nested_Ifs[[#This Row],[ID]])), OR(J3091=42,J3091=6,J3091=7,J3091=8)),1,
IF(_xlfn.MINIFS(Nested_Ifs[a11],Nested_Ifs[ID],Nested_Ifs[[#This Row],[ID]])&lt;&gt;1,IF(AND(OR(C3091=MIN(_xlfn._xlws.FILTER(Nested_Ifs[a11], Nested_Ifs[ID]=Nested_Ifs[[#This Row],[ID]])), C3091 = "NA"), OR(J3091=42,J3091=6,J3091=7,J3091=8, J3091 = "NA")),"NA",0),0)),0)))</f>
        <v>0</v>
      </c>
      <c r="L3091">
        <v>2</v>
      </c>
      <c r="M3091">
        <v>2</v>
      </c>
      <c r="N3091" t="s">
        <v>0</v>
      </c>
      <c r="O3091" s="11">
        <f t="shared" si="48"/>
        <v>0</v>
      </c>
    </row>
    <row r="3092" spans="2:15" x14ac:dyDescent="0.3">
      <c r="B3092">
        <v>29119</v>
      </c>
      <c r="C3092">
        <v>2</v>
      </c>
      <c r="D3092">
        <v>2</v>
      </c>
      <c r="E3092">
        <v>2</v>
      </c>
      <c r="F3092">
        <v>33</v>
      </c>
      <c r="G3092">
        <v>1</v>
      </c>
      <c r="H3092" t="s">
        <v>0</v>
      </c>
      <c r="I3092" t="s">
        <v>0</v>
      </c>
      <c r="J3092">
        <v>1</v>
      </c>
      <c r="K3092" s="5" cm="1">
        <f t="array" ref="K3092">IF(AND(C3092=1,OR(J3092=42,J3092=6,J3092=7,J3092=8)),1,
IF(AND(OR(C3092=1,C3092="NA"),OR(J3092=42,J3092=6,J3092=7,J3092=8, J3092="NA")),"NA",
IF(_xlfn.MINIFS(Nested_Ifs[a11],Nested_Ifs[ID],Nested_Ifs[[#This Row],[ID]])&lt;&gt;1,IF(AND(C3092=MIN(_xlfn._xlws.FILTER(Nested_Ifs[a11], Nested_Ifs[ID]=Nested_Ifs[[#This Row],[ID]])), OR(J3092=42,J3092=6,J3092=7,J3092=8)),1,
IF(_xlfn.MINIFS(Nested_Ifs[a11],Nested_Ifs[ID],Nested_Ifs[[#This Row],[ID]])&lt;&gt;1,IF(AND(OR(C3092=MIN(_xlfn._xlws.FILTER(Nested_Ifs[a11], Nested_Ifs[ID]=Nested_Ifs[[#This Row],[ID]])), C3092 = "NA"), OR(J3092=42,J3092=6,J3092=7,J3092=8, J3092 = "NA")),"NA",0),0)),0)))</f>
        <v>0</v>
      </c>
      <c r="L3092">
        <v>2</v>
      </c>
      <c r="M3092">
        <v>2</v>
      </c>
      <c r="N3092" t="s">
        <v>0</v>
      </c>
      <c r="O3092" s="11">
        <f t="shared" si="48"/>
        <v>0</v>
      </c>
    </row>
    <row r="3093" spans="2:15" x14ac:dyDescent="0.3">
      <c r="B3093">
        <v>29119</v>
      </c>
      <c r="C3093">
        <v>3</v>
      </c>
      <c r="D3093">
        <v>1</v>
      </c>
      <c r="E3093">
        <v>3</v>
      </c>
      <c r="F3093">
        <v>8</v>
      </c>
      <c r="G3093" t="s">
        <v>0</v>
      </c>
      <c r="H3093" t="s">
        <v>0</v>
      </c>
      <c r="I3093" t="s">
        <v>0</v>
      </c>
      <c r="J3093" t="s">
        <v>0</v>
      </c>
      <c r="K3093" s="5" cm="1">
        <f t="array" ref="K3093">IF(AND(C3093=1,OR(J3093=42,J3093=6,J3093=7,J3093=8)),1,
IF(AND(OR(C3093=1,C3093="NA"),OR(J3093=42,J3093=6,J3093=7,J3093=8, J3093="NA")),"NA",
IF(_xlfn.MINIFS(Nested_Ifs[a11],Nested_Ifs[ID],Nested_Ifs[[#This Row],[ID]])&lt;&gt;1,IF(AND(C3093=MIN(_xlfn._xlws.FILTER(Nested_Ifs[a11], Nested_Ifs[ID]=Nested_Ifs[[#This Row],[ID]])), OR(J3093=42,J3093=6,J3093=7,J3093=8)),1,
IF(_xlfn.MINIFS(Nested_Ifs[a11],Nested_Ifs[ID],Nested_Ifs[[#This Row],[ID]])&lt;&gt;1,IF(AND(OR(C3093=MIN(_xlfn._xlws.FILTER(Nested_Ifs[a11], Nested_Ifs[ID]=Nested_Ifs[[#This Row],[ID]])), C3093 = "NA"), OR(J3093=42,J3093=6,J3093=7,J3093=8, J3093 = "NA")),"NA",0),0)),0)))</f>
        <v>0</v>
      </c>
      <c r="L3093">
        <v>2</v>
      </c>
      <c r="M3093">
        <v>2</v>
      </c>
      <c r="N3093" t="s">
        <v>0</v>
      </c>
      <c r="O3093" s="11">
        <f t="shared" si="48"/>
        <v>0</v>
      </c>
    </row>
    <row r="3094" spans="2:15" x14ac:dyDescent="0.3">
      <c r="B3094">
        <v>29119</v>
      </c>
      <c r="C3094">
        <v>4</v>
      </c>
      <c r="D3094">
        <v>2</v>
      </c>
      <c r="E3094">
        <v>3</v>
      </c>
      <c r="F3094">
        <v>6</v>
      </c>
      <c r="G3094" t="s">
        <v>0</v>
      </c>
      <c r="H3094" t="s">
        <v>0</v>
      </c>
      <c r="I3094" t="s">
        <v>0</v>
      </c>
      <c r="J3094" t="s">
        <v>0</v>
      </c>
      <c r="K3094" s="5" cm="1">
        <f t="array" ref="K3094">IF(AND(C3094=1,OR(J3094=42,J3094=6,J3094=7,J3094=8)),1,
IF(AND(OR(C3094=1,C3094="NA"),OR(J3094=42,J3094=6,J3094=7,J3094=8, J3094="NA")),"NA",
IF(_xlfn.MINIFS(Nested_Ifs[a11],Nested_Ifs[ID],Nested_Ifs[[#This Row],[ID]])&lt;&gt;1,IF(AND(C3094=MIN(_xlfn._xlws.FILTER(Nested_Ifs[a11], Nested_Ifs[ID]=Nested_Ifs[[#This Row],[ID]])), OR(J3094=42,J3094=6,J3094=7,J3094=8)),1,
IF(_xlfn.MINIFS(Nested_Ifs[a11],Nested_Ifs[ID],Nested_Ifs[[#This Row],[ID]])&lt;&gt;1,IF(AND(OR(C3094=MIN(_xlfn._xlws.FILTER(Nested_Ifs[a11], Nested_Ifs[ID]=Nested_Ifs[[#This Row],[ID]])), C3094 = "NA"), OR(J3094=42,J3094=6,J3094=7,J3094=8, J3094 = "NA")),"NA",0),0)),0)))</f>
        <v>0</v>
      </c>
      <c r="L3094">
        <v>2</v>
      </c>
      <c r="M3094">
        <v>2</v>
      </c>
      <c r="N3094" t="s">
        <v>0</v>
      </c>
      <c r="O3094" s="11">
        <f t="shared" si="48"/>
        <v>0</v>
      </c>
    </row>
    <row r="3095" spans="2:15" x14ac:dyDescent="0.3">
      <c r="B3095">
        <v>29119</v>
      </c>
      <c r="C3095">
        <v>5</v>
      </c>
      <c r="D3095">
        <v>2</v>
      </c>
      <c r="E3095">
        <v>3</v>
      </c>
      <c r="F3095">
        <v>1</v>
      </c>
      <c r="G3095" t="s">
        <v>0</v>
      </c>
      <c r="H3095">
        <v>2</v>
      </c>
      <c r="I3095">
        <v>3</v>
      </c>
      <c r="J3095" t="s">
        <v>0</v>
      </c>
      <c r="K3095" s="5" cm="1">
        <f t="array" ref="K3095">IF(AND(C3095=1,OR(J3095=42,J3095=6,J3095=7,J3095=8)),1,
IF(AND(OR(C3095=1,C3095="NA"),OR(J3095=42,J3095=6,J3095=7,J3095=8, J3095="NA")),"NA",
IF(_xlfn.MINIFS(Nested_Ifs[a11],Nested_Ifs[ID],Nested_Ifs[[#This Row],[ID]])&lt;&gt;1,IF(AND(C3095=MIN(_xlfn._xlws.FILTER(Nested_Ifs[a11], Nested_Ifs[ID]=Nested_Ifs[[#This Row],[ID]])), OR(J3095=42,J3095=6,J3095=7,J3095=8)),1,
IF(_xlfn.MINIFS(Nested_Ifs[a11],Nested_Ifs[ID],Nested_Ifs[[#This Row],[ID]])&lt;&gt;1,IF(AND(OR(C3095=MIN(_xlfn._xlws.FILTER(Nested_Ifs[a11], Nested_Ifs[ID]=Nested_Ifs[[#This Row],[ID]])), C3095 = "NA"), OR(J3095=42,J3095=6,J3095=7,J3095=8, J3095 = "NA")),"NA",0),0)),0)))</f>
        <v>0</v>
      </c>
      <c r="L3095">
        <v>2</v>
      </c>
      <c r="M3095">
        <v>2</v>
      </c>
      <c r="N3095" t="s">
        <v>0</v>
      </c>
      <c r="O3095" s="11">
        <f t="shared" si="48"/>
        <v>0</v>
      </c>
    </row>
    <row r="3096" spans="2:15" x14ac:dyDescent="0.3">
      <c r="B3096">
        <v>29120</v>
      </c>
      <c r="C3096">
        <v>1</v>
      </c>
      <c r="D3096">
        <v>2</v>
      </c>
      <c r="E3096">
        <v>1</v>
      </c>
      <c r="F3096">
        <v>63</v>
      </c>
      <c r="G3096">
        <v>5</v>
      </c>
      <c r="H3096" t="s">
        <v>0</v>
      </c>
      <c r="I3096" t="s">
        <v>0</v>
      </c>
      <c r="J3096">
        <v>1</v>
      </c>
      <c r="K3096" s="5" cm="1">
        <f t="array" ref="K3096">IF(AND(C3096=1,OR(J3096=42,J3096=6,J3096=7,J3096=8)),1,
IF(AND(OR(C3096=1,C3096="NA"),OR(J3096=42,J3096=6,J3096=7,J3096=8, J3096="NA")),"NA",
IF(_xlfn.MINIFS(Nested_Ifs[a11],Nested_Ifs[ID],Nested_Ifs[[#This Row],[ID]])&lt;&gt;1,IF(AND(C3096=MIN(_xlfn._xlws.FILTER(Nested_Ifs[a11], Nested_Ifs[ID]=Nested_Ifs[[#This Row],[ID]])), OR(J3096=42,J3096=6,J3096=7,J3096=8)),1,
IF(_xlfn.MINIFS(Nested_Ifs[a11],Nested_Ifs[ID],Nested_Ifs[[#This Row],[ID]])&lt;&gt;1,IF(AND(OR(C3096=MIN(_xlfn._xlws.FILTER(Nested_Ifs[a11], Nested_Ifs[ID]=Nested_Ifs[[#This Row],[ID]])), C3096 = "NA"), OR(J3096=42,J3096=6,J3096=7,J3096=8, J3096 = "NA")),"NA",0),0)),0)))</f>
        <v>0</v>
      </c>
      <c r="L3096">
        <v>2</v>
      </c>
      <c r="M3096">
        <v>2</v>
      </c>
      <c r="N3096" t="s">
        <v>0</v>
      </c>
      <c r="O3096" s="11">
        <f t="shared" si="48"/>
        <v>0</v>
      </c>
    </row>
    <row r="3097" spans="2:15" x14ac:dyDescent="0.3">
      <c r="B3097">
        <v>29120</v>
      </c>
      <c r="C3097">
        <v>2</v>
      </c>
      <c r="D3097">
        <v>1</v>
      </c>
      <c r="E3097">
        <v>3</v>
      </c>
      <c r="F3097">
        <v>36</v>
      </c>
      <c r="G3097">
        <v>1</v>
      </c>
      <c r="H3097" t="s">
        <v>0</v>
      </c>
      <c r="I3097" t="s">
        <v>0</v>
      </c>
      <c r="J3097">
        <v>1</v>
      </c>
      <c r="K3097" s="5" cm="1">
        <f t="array" ref="K3097">IF(AND(C3097=1,OR(J3097=42,J3097=6,J3097=7,J3097=8)),1,
IF(AND(OR(C3097=1,C3097="NA"),OR(J3097=42,J3097=6,J3097=7,J3097=8, J3097="NA")),"NA",
IF(_xlfn.MINIFS(Nested_Ifs[a11],Nested_Ifs[ID],Nested_Ifs[[#This Row],[ID]])&lt;&gt;1,IF(AND(C3097=MIN(_xlfn._xlws.FILTER(Nested_Ifs[a11], Nested_Ifs[ID]=Nested_Ifs[[#This Row],[ID]])), OR(J3097=42,J3097=6,J3097=7,J3097=8)),1,
IF(_xlfn.MINIFS(Nested_Ifs[a11],Nested_Ifs[ID],Nested_Ifs[[#This Row],[ID]])&lt;&gt;1,IF(AND(OR(C3097=MIN(_xlfn._xlws.FILTER(Nested_Ifs[a11], Nested_Ifs[ID]=Nested_Ifs[[#This Row],[ID]])), C3097 = "NA"), OR(J3097=42,J3097=6,J3097=7,J3097=8, J3097 = "NA")),"NA",0),0)),0)))</f>
        <v>0</v>
      </c>
      <c r="L3097">
        <v>2</v>
      </c>
      <c r="M3097">
        <v>2</v>
      </c>
      <c r="N3097" t="s">
        <v>0</v>
      </c>
      <c r="O3097" s="11">
        <f t="shared" si="48"/>
        <v>0</v>
      </c>
    </row>
    <row r="3098" spans="2:15" x14ac:dyDescent="0.3">
      <c r="B3098">
        <v>29120</v>
      </c>
      <c r="C3098">
        <v>3</v>
      </c>
      <c r="D3098">
        <v>2</v>
      </c>
      <c r="E3098">
        <v>4</v>
      </c>
      <c r="F3098">
        <v>32</v>
      </c>
      <c r="G3098">
        <v>1</v>
      </c>
      <c r="H3098" t="s">
        <v>0</v>
      </c>
      <c r="I3098" t="s">
        <v>0</v>
      </c>
      <c r="J3098">
        <v>1</v>
      </c>
      <c r="K3098" s="5" cm="1">
        <f t="array" ref="K3098">IF(AND(C3098=1,OR(J3098=42,J3098=6,J3098=7,J3098=8)),1,
IF(AND(OR(C3098=1,C3098="NA"),OR(J3098=42,J3098=6,J3098=7,J3098=8, J3098="NA")),"NA",
IF(_xlfn.MINIFS(Nested_Ifs[a11],Nested_Ifs[ID],Nested_Ifs[[#This Row],[ID]])&lt;&gt;1,IF(AND(C3098=MIN(_xlfn._xlws.FILTER(Nested_Ifs[a11], Nested_Ifs[ID]=Nested_Ifs[[#This Row],[ID]])), OR(J3098=42,J3098=6,J3098=7,J3098=8)),1,
IF(_xlfn.MINIFS(Nested_Ifs[a11],Nested_Ifs[ID],Nested_Ifs[[#This Row],[ID]])&lt;&gt;1,IF(AND(OR(C3098=MIN(_xlfn._xlws.FILTER(Nested_Ifs[a11], Nested_Ifs[ID]=Nested_Ifs[[#This Row],[ID]])), C3098 = "NA"), OR(J3098=42,J3098=6,J3098=7,J3098=8, J3098 = "NA")),"NA",0),0)),0)))</f>
        <v>0</v>
      </c>
      <c r="L3098">
        <v>2</v>
      </c>
      <c r="M3098">
        <v>2</v>
      </c>
      <c r="N3098" t="s">
        <v>0</v>
      </c>
      <c r="O3098" s="11">
        <f t="shared" si="48"/>
        <v>0</v>
      </c>
    </row>
    <row r="3099" spans="2:15" x14ac:dyDescent="0.3">
      <c r="B3099">
        <v>29120</v>
      </c>
      <c r="C3099">
        <v>4</v>
      </c>
      <c r="D3099">
        <v>2</v>
      </c>
      <c r="E3099">
        <v>8</v>
      </c>
      <c r="F3099">
        <v>11</v>
      </c>
      <c r="G3099" t="s">
        <v>0</v>
      </c>
      <c r="H3099" t="s">
        <v>0</v>
      </c>
      <c r="I3099" t="s">
        <v>0</v>
      </c>
      <c r="J3099" t="s">
        <v>0</v>
      </c>
      <c r="K3099" s="5" cm="1">
        <f t="array" ref="K3099">IF(AND(C3099=1,OR(J3099=42,J3099=6,J3099=7,J3099=8)),1,
IF(AND(OR(C3099=1,C3099="NA"),OR(J3099=42,J3099=6,J3099=7,J3099=8, J3099="NA")),"NA",
IF(_xlfn.MINIFS(Nested_Ifs[a11],Nested_Ifs[ID],Nested_Ifs[[#This Row],[ID]])&lt;&gt;1,IF(AND(C3099=MIN(_xlfn._xlws.FILTER(Nested_Ifs[a11], Nested_Ifs[ID]=Nested_Ifs[[#This Row],[ID]])), OR(J3099=42,J3099=6,J3099=7,J3099=8)),1,
IF(_xlfn.MINIFS(Nested_Ifs[a11],Nested_Ifs[ID],Nested_Ifs[[#This Row],[ID]])&lt;&gt;1,IF(AND(OR(C3099=MIN(_xlfn._xlws.FILTER(Nested_Ifs[a11], Nested_Ifs[ID]=Nested_Ifs[[#This Row],[ID]])), C3099 = "NA"), OR(J3099=42,J3099=6,J3099=7,J3099=8, J3099 = "NA")),"NA",0),0)),0)))</f>
        <v>0</v>
      </c>
      <c r="L3099">
        <v>2</v>
      </c>
      <c r="M3099">
        <v>2</v>
      </c>
      <c r="N3099" t="s">
        <v>0</v>
      </c>
      <c r="O3099" s="11">
        <f t="shared" si="48"/>
        <v>0</v>
      </c>
    </row>
    <row r="3100" spans="2:15" x14ac:dyDescent="0.3">
      <c r="B3100">
        <v>29120</v>
      </c>
      <c r="C3100">
        <v>5</v>
      </c>
      <c r="D3100">
        <v>2</v>
      </c>
      <c r="E3100">
        <v>8</v>
      </c>
      <c r="F3100">
        <v>9</v>
      </c>
      <c r="G3100" t="s">
        <v>0</v>
      </c>
      <c r="H3100" t="s">
        <v>0</v>
      </c>
      <c r="I3100" t="s">
        <v>0</v>
      </c>
      <c r="J3100" t="s">
        <v>0</v>
      </c>
      <c r="K3100" s="5" cm="1">
        <f t="array" ref="K3100">IF(AND(C3100=1,OR(J3100=42,J3100=6,J3100=7,J3100=8)),1,
IF(AND(OR(C3100=1,C3100="NA"),OR(J3100=42,J3100=6,J3100=7,J3100=8, J3100="NA")),"NA",
IF(_xlfn.MINIFS(Nested_Ifs[a11],Nested_Ifs[ID],Nested_Ifs[[#This Row],[ID]])&lt;&gt;1,IF(AND(C3100=MIN(_xlfn._xlws.FILTER(Nested_Ifs[a11], Nested_Ifs[ID]=Nested_Ifs[[#This Row],[ID]])), OR(J3100=42,J3100=6,J3100=7,J3100=8)),1,
IF(_xlfn.MINIFS(Nested_Ifs[a11],Nested_Ifs[ID],Nested_Ifs[[#This Row],[ID]])&lt;&gt;1,IF(AND(OR(C3100=MIN(_xlfn._xlws.FILTER(Nested_Ifs[a11], Nested_Ifs[ID]=Nested_Ifs[[#This Row],[ID]])), C3100 = "NA"), OR(J3100=42,J3100=6,J3100=7,J3100=8, J3100 = "NA")),"NA",0),0)),0)))</f>
        <v>0</v>
      </c>
      <c r="L3100">
        <v>2</v>
      </c>
      <c r="M3100">
        <v>2</v>
      </c>
      <c r="N3100" t="s">
        <v>0</v>
      </c>
      <c r="O3100" s="11">
        <f t="shared" si="48"/>
        <v>0</v>
      </c>
    </row>
    <row r="3101" spans="2:15" x14ac:dyDescent="0.3">
      <c r="B3101">
        <v>29120</v>
      </c>
      <c r="C3101">
        <v>6</v>
      </c>
      <c r="D3101">
        <v>1</v>
      </c>
      <c r="E3101">
        <v>8</v>
      </c>
      <c r="F3101">
        <v>6</v>
      </c>
      <c r="G3101" t="s">
        <v>0</v>
      </c>
      <c r="H3101" t="s">
        <v>0</v>
      </c>
      <c r="I3101" t="s">
        <v>0</v>
      </c>
      <c r="J3101" t="s">
        <v>0</v>
      </c>
      <c r="K3101" s="5" cm="1">
        <f t="array" ref="K3101">IF(AND(C3101=1,OR(J3101=42,J3101=6,J3101=7,J3101=8)),1,
IF(AND(OR(C3101=1,C3101="NA"),OR(J3101=42,J3101=6,J3101=7,J3101=8, J3101="NA")),"NA",
IF(_xlfn.MINIFS(Nested_Ifs[a11],Nested_Ifs[ID],Nested_Ifs[[#This Row],[ID]])&lt;&gt;1,IF(AND(C3101=MIN(_xlfn._xlws.FILTER(Nested_Ifs[a11], Nested_Ifs[ID]=Nested_Ifs[[#This Row],[ID]])), OR(J3101=42,J3101=6,J3101=7,J3101=8)),1,
IF(_xlfn.MINIFS(Nested_Ifs[a11],Nested_Ifs[ID],Nested_Ifs[[#This Row],[ID]])&lt;&gt;1,IF(AND(OR(C3101=MIN(_xlfn._xlws.FILTER(Nested_Ifs[a11], Nested_Ifs[ID]=Nested_Ifs[[#This Row],[ID]])), C3101 = "NA"), OR(J3101=42,J3101=6,J3101=7,J3101=8, J3101 = "NA")),"NA",0),0)),0)))</f>
        <v>0</v>
      </c>
      <c r="L3101">
        <v>2</v>
      </c>
      <c r="M3101">
        <v>2</v>
      </c>
      <c r="N3101" t="s">
        <v>0</v>
      </c>
      <c r="O3101" s="11">
        <f t="shared" si="48"/>
        <v>0</v>
      </c>
    </row>
    <row r="3102" spans="2:15" x14ac:dyDescent="0.3">
      <c r="B3102">
        <v>29120</v>
      </c>
      <c r="C3102">
        <v>7</v>
      </c>
      <c r="D3102">
        <v>1</v>
      </c>
      <c r="E3102">
        <v>8</v>
      </c>
      <c r="F3102">
        <v>4</v>
      </c>
      <c r="G3102" t="s">
        <v>0</v>
      </c>
      <c r="H3102">
        <v>2</v>
      </c>
      <c r="I3102">
        <v>3</v>
      </c>
      <c r="J3102" t="s">
        <v>0</v>
      </c>
      <c r="K3102" s="5" cm="1">
        <f t="array" ref="K3102">IF(AND(C3102=1,OR(J3102=42,J3102=6,J3102=7,J3102=8)),1,
IF(AND(OR(C3102=1,C3102="NA"),OR(J3102=42,J3102=6,J3102=7,J3102=8, J3102="NA")),"NA",
IF(_xlfn.MINIFS(Nested_Ifs[a11],Nested_Ifs[ID],Nested_Ifs[[#This Row],[ID]])&lt;&gt;1,IF(AND(C3102=MIN(_xlfn._xlws.FILTER(Nested_Ifs[a11], Nested_Ifs[ID]=Nested_Ifs[[#This Row],[ID]])), OR(J3102=42,J3102=6,J3102=7,J3102=8)),1,
IF(_xlfn.MINIFS(Nested_Ifs[a11],Nested_Ifs[ID],Nested_Ifs[[#This Row],[ID]])&lt;&gt;1,IF(AND(OR(C3102=MIN(_xlfn._xlws.FILTER(Nested_Ifs[a11], Nested_Ifs[ID]=Nested_Ifs[[#This Row],[ID]])), C3102 = "NA"), OR(J3102=42,J3102=6,J3102=7,J3102=8, J3102 = "NA")),"NA",0),0)),0)))</f>
        <v>0</v>
      </c>
      <c r="L3102">
        <v>2</v>
      </c>
      <c r="M3102">
        <v>2</v>
      </c>
      <c r="N3102" t="s">
        <v>0</v>
      </c>
      <c r="O3102" s="11">
        <f t="shared" si="48"/>
        <v>0</v>
      </c>
    </row>
    <row r="3103" spans="2:15" x14ac:dyDescent="0.3">
      <c r="B3103">
        <v>29121</v>
      </c>
      <c r="C3103">
        <v>1</v>
      </c>
      <c r="D3103">
        <v>1</v>
      </c>
      <c r="E3103">
        <v>1</v>
      </c>
      <c r="F3103">
        <v>52</v>
      </c>
      <c r="G3103">
        <v>1</v>
      </c>
      <c r="H3103" t="s">
        <v>0</v>
      </c>
      <c r="I3103" t="s">
        <v>0</v>
      </c>
      <c r="J3103">
        <v>5</v>
      </c>
      <c r="K3103" s="5" cm="1">
        <f t="array" ref="K3103">IF(AND(C3103=1,OR(J3103=42,J3103=6,J3103=7,J3103=8)),1,
IF(AND(OR(C3103=1,C3103="NA"),OR(J3103=42,J3103=6,J3103=7,J3103=8, J3103="NA")),"NA",
IF(_xlfn.MINIFS(Nested_Ifs[a11],Nested_Ifs[ID],Nested_Ifs[[#This Row],[ID]])&lt;&gt;1,IF(AND(C3103=MIN(_xlfn._xlws.FILTER(Nested_Ifs[a11], Nested_Ifs[ID]=Nested_Ifs[[#This Row],[ID]])), OR(J3103=42,J3103=6,J3103=7,J3103=8)),1,
IF(_xlfn.MINIFS(Nested_Ifs[a11],Nested_Ifs[ID],Nested_Ifs[[#This Row],[ID]])&lt;&gt;1,IF(AND(OR(C3103=MIN(_xlfn._xlws.FILTER(Nested_Ifs[a11], Nested_Ifs[ID]=Nested_Ifs[[#This Row],[ID]])), C3103 = "NA"), OR(J3103=42,J3103=6,J3103=7,J3103=8, J3103 = "NA")),"NA",0),0)),0)))</f>
        <v>0</v>
      </c>
      <c r="L3103">
        <v>2</v>
      </c>
      <c r="M3103">
        <v>2</v>
      </c>
      <c r="N3103" t="s">
        <v>0</v>
      </c>
      <c r="O3103" s="11">
        <f t="shared" si="48"/>
        <v>0</v>
      </c>
    </row>
    <row r="3104" spans="2:15" x14ac:dyDescent="0.3">
      <c r="B3104">
        <v>29121</v>
      </c>
      <c r="C3104">
        <v>2</v>
      </c>
      <c r="D3104">
        <v>2</v>
      </c>
      <c r="E3104">
        <v>2</v>
      </c>
      <c r="F3104">
        <v>50</v>
      </c>
      <c r="G3104">
        <v>1</v>
      </c>
      <c r="H3104" t="s">
        <v>0</v>
      </c>
      <c r="I3104" t="s">
        <v>0</v>
      </c>
      <c r="J3104">
        <v>5</v>
      </c>
      <c r="K3104" s="5" cm="1">
        <f t="array" ref="K3104">IF(AND(C3104=1,OR(J3104=42,J3104=6,J3104=7,J3104=8)),1,
IF(AND(OR(C3104=1,C3104="NA"),OR(J3104=42,J3104=6,J3104=7,J3104=8, J3104="NA")),"NA",
IF(_xlfn.MINIFS(Nested_Ifs[a11],Nested_Ifs[ID],Nested_Ifs[[#This Row],[ID]])&lt;&gt;1,IF(AND(C3104=MIN(_xlfn._xlws.FILTER(Nested_Ifs[a11], Nested_Ifs[ID]=Nested_Ifs[[#This Row],[ID]])), OR(J3104=42,J3104=6,J3104=7,J3104=8)),1,
IF(_xlfn.MINIFS(Nested_Ifs[a11],Nested_Ifs[ID],Nested_Ifs[[#This Row],[ID]])&lt;&gt;1,IF(AND(OR(C3104=MIN(_xlfn._xlws.FILTER(Nested_Ifs[a11], Nested_Ifs[ID]=Nested_Ifs[[#This Row],[ID]])), C3104 = "NA"), OR(J3104=42,J3104=6,J3104=7,J3104=8, J3104 = "NA")),"NA",0),0)),0)))</f>
        <v>0</v>
      </c>
      <c r="L3104">
        <v>2</v>
      </c>
      <c r="M3104">
        <v>2</v>
      </c>
      <c r="N3104" t="s">
        <v>0</v>
      </c>
      <c r="O3104" s="11">
        <f t="shared" si="48"/>
        <v>0</v>
      </c>
    </row>
    <row r="3105" spans="2:15" x14ac:dyDescent="0.3">
      <c r="B3105">
        <v>29121</v>
      </c>
      <c r="C3105">
        <v>4</v>
      </c>
      <c r="D3105">
        <v>1</v>
      </c>
      <c r="E3105">
        <v>3</v>
      </c>
      <c r="F3105">
        <v>14</v>
      </c>
      <c r="G3105" t="s">
        <v>0</v>
      </c>
      <c r="H3105" t="s">
        <v>0</v>
      </c>
      <c r="I3105" t="s">
        <v>0</v>
      </c>
      <c r="J3105" t="s">
        <v>0</v>
      </c>
      <c r="K3105" s="5" cm="1">
        <f t="array" ref="K3105">IF(AND(C3105=1,OR(J3105=42,J3105=6,J3105=7,J3105=8)),1,
IF(AND(OR(C3105=1,C3105="NA"),OR(J3105=42,J3105=6,J3105=7,J3105=8, J3105="NA")),"NA",
IF(_xlfn.MINIFS(Nested_Ifs[a11],Nested_Ifs[ID],Nested_Ifs[[#This Row],[ID]])&lt;&gt;1,IF(AND(C3105=MIN(_xlfn._xlws.FILTER(Nested_Ifs[a11], Nested_Ifs[ID]=Nested_Ifs[[#This Row],[ID]])), OR(J3105=42,J3105=6,J3105=7,J3105=8)),1,
IF(_xlfn.MINIFS(Nested_Ifs[a11],Nested_Ifs[ID],Nested_Ifs[[#This Row],[ID]])&lt;&gt;1,IF(AND(OR(C3105=MIN(_xlfn._xlws.FILTER(Nested_Ifs[a11], Nested_Ifs[ID]=Nested_Ifs[[#This Row],[ID]])), C3105 = "NA"), OR(J3105=42,J3105=6,J3105=7,J3105=8, J3105 = "NA")),"NA",0),0)),0)))</f>
        <v>0</v>
      </c>
      <c r="L3105">
        <v>2</v>
      </c>
      <c r="M3105">
        <v>2</v>
      </c>
      <c r="N3105" t="s">
        <v>0</v>
      </c>
      <c r="O3105" s="11">
        <f t="shared" si="48"/>
        <v>0</v>
      </c>
    </row>
    <row r="3106" spans="2:15" x14ac:dyDescent="0.3">
      <c r="B3106">
        <v>29121</v>
      </c>
      <c r="C3106">
        <v>5</v>
      </c>
      <c r="D3106">
        <v>1</v>
      </c>
      <c r="E3106">
        <v>3</v>
      </c>
      <c r="F3106">
        <v>12</v>
      </c>
      <c r="G3106" t="s">
        <v>0</v>
      </c>
      <c r="H3106" t="s">
        <v>0</v>
      </c>
      <c r="I3106" t="s">
        <v>0</v>
      </c>
      <c r="J3106" t="s">
        <v>0</v>
      </c>
      <c r="K3106" s="5" cm="1">
        <f t="array" ref="K3106">IF(AND(C3106=1,OR(J3106=42,J3106=6,J3106=7,J3106=8)),1,
IF(AND(OR(C3106=1,C3106="NA"),OR(J3106=42,J3106=6,J3106=7,J3106=8, J3106="NA")),"NA",
IF(_xlfn.MINIFS(Nested_Ifs[a11],Nested_Ifs[ID],Nested_Ifs[[#This Row],[ID]])&lt;&gt;1,IF(AND(C3106=MIN(_xlfn._xlws.FILTER(Nested_Ifs[a11], Nested_Ifs[ID]=Nested_Ifs[[#This Row],[ID]])), OR(J3106=42,J3106=6,J3106=7,J3106=8)),1,
IF(_xlfn.MINIFS(Nested_Ifs[a11],Nested_Ifs[ID],Nested_Ifs[[#This Row],[ID]])&lt;&gt;1,IF(AND(OR(C3106=MIN(_xlfn._xlws.FILTER(Nested_Ifs[a11], Nested_Ifs[ID]=Nested_Ifs[[#This Row],[ID]])), C3106 = "NA"), OR(J3106=42,J3106=6,J3106=7,J3106=8, J3106 = "NA")),"NA",0),0)),0)))</f>
        <v>0</v>
      </c>
      <c r="L3106">
        <v>2</v>
      </c>
      <c r="M3106">
        <v>2</v>
      </c>
      <c r="N3106" t="s">
        <v>0</v>
      </c>
      <c r="O3106" s="11">
        <f t="shared" si="48"/>
        <v>0</v>
      </c>
    </row>
    <row r="3107" spans="2:15" x14ac:dyDescent="0.3">
      <c r="B3107">
        <v>29124</v>
      </c>
      <c r="C3107">
        <v>1</v>
      </c>
      <c r="D3107">
        <v>1</v>
      </c>
      <c r="E3107">
        <v>1</v>
      </c>
      <c r="F3107">
        <v>49</v>
      </c>
      <c r="G3107">
        <v>1</v>
      </c>
      <c r="H3107" t="s">
        <v>0</v>
      </c>
      <c r="I3107" t="s">
        <v>0</v>
      </c>
      <c r="J3107">
        <v>5</v>
      </c>
      <c r="K3107" s="5" cm="1">
        <f t="array" ref="K3107">IF(AND(C3107=1,OR(J3107=42,J3107=6,J3107=7,J3107=8)),1,
IF(AND(OR(C3107=1,C3107="NA"),OR(J3107=42,J3107=6,J3107=7,J3107=8, J3107="NA")),"NA",
IF(_xlfn.MINIFS(Nested_Ifs[a11],Nested_Ifs[ID],Nested_Ifs[[#This Row],[ID]])&lt;&gt;1,IF(AND(C3107=MIN(_xlfn._xlws.FILTER(Nested_Ifs[a11], Nested_Ifs[ID]=Nested_Ifs[[#This Row],[ID]])), OR(J3107=42,J3107=6,J3107=7,J3107=8)),1,
IF(_xlfn.MINIFS(Nested_Ifs[a11],Nested_Ifs[ID],Nested_Ifs[[#This Row],[ID]])&lt;&gt;1,IF(AND(OR(C3107=MIN(_xlfn._xlws.FILTER(Nested_Ifs[a11], Nested_Ifs[ID]=Nested_Ifs[[#This Row],[ID]])), C3107 = "NA"), OR(J3107=42,J3107=6,J3107=7,J3107=8, J3107 = "NA")),"NA",0),0)),0)))</f>
        <v>0</v>
      </c>
      <c r="L3107">
        <v>2</v>
      </c>
      <c r="M3107">
        <v>2</v>
      </c>
      <c r="N3107" t="s">
        <v>0</v>
      </c>
      <c r="O3107" s="11">
        <f t="shared" si="48"/>
        <v>0</v>
      </c>
    </row>
    <row r="3108" spans="2:15" x14ac:dyDescent="0.3">
      <c r="B3108">
        <v>29124</v>
      </c>
      <c r="C3108">
        <v>2</v>
      </c>
      <c r="D3108">
        <v>2</v>
      </c>
      <c r="E3108">
        <v>2</v>
      </c>
      <c r="F3108">
        <v>47</v>
      </c>
      <c r="G3108">
        <v>1</v>
      </c>
      <c r="H3108" t="s">
        <v>0</v>
      </c>
      <c r="I3108" t="s">
        <v>0</v>
      </c>
      <c r="J3108">
        <v>5</v>
      </c>
      <c r="K3108" s="5" cm="1">
        <f t="array" ref="K3108">IF(AND(C3108=1,OR(J3108=42,J3108=6,J3108=7,J3108=8)),1,
IF(AND(OR(C3108=1,C3108="NA"),OR(J3108=42,J3108=6,J3108=7,J3108=8, J3108="NA")),"NA",
IF(_xlfn.MINIFS(Nested_Ifs[a11],Nested_Ifs[ID],Nested_Ifs[[#This Row],[ID]])&lt;&gt;1,IF(AND(C3108=MIN(_xlfn._xlws.FILTER(Nested_Ifs[a11], Nested_Ifs[ID]=Nested_Ifs[[#This Row],[ID]])), OR(J3108=42,J3108=6,J3108=7,J3108=8)),1,
IF(_xlfn.MINIFS(Nested_Ifs[a11],Nested_Ifs[ID],Nested_Ifs[[#This Row],[ID]])&lt;&gt;1,IF(AND(OR(C3108=MIN(_xlfn._xlws.FILTER(Nested_Ifs[a11], Nested_Ifs[ID]=Nested_Ifs[[#This Row],[ID]])), C3108 = "NA"), OR(J3108=42,J3108=6,J3108=7,J3108=8, J3108 = "NA")),"NA",0),0)),0)))</f>
        <v>0</v>
      </c>
      <c r="L3108">
        <v>2</v>
      </c>
      <c r="M3108">
        <v>2</v>
      </c>
      <c r="N3108" t="s">
        <v>0</v>
      </c>
      <c r="O3108" s="11">
        <f t="shared" si="48"/>
        <v>0</v>
      </c>
    </row>
    <row r="3109" spans="2:15" x14ac:dyDescent="0.3">
      <c r="B3109">
        <v>29124</v>
      </c>
      <c r="C3109">
        <v>4</v>
      </c>
      <c r="D3109">
        <v>2</v>
      </c>
      <c r="E3109">
        <v>3</v>
      </c>
      <c r="F3109">
        <v>15</v>
      </c>
      <c r="G3109">
        <v>6</v>
      </c>
      <c r="H3109" t="s">
        <v>0</v>
      </c>
      <c r="I3109" t="s">
        <v>0</v>
      </c>
      <c r="J3109" t="s">
        <v>0</v>
      </c>
      <c r="K3109" s="5" cm="1">
        <f t="array" ref="K3109">IF(AND(C3109=1,OR(J3109=42,J3109=6,J3109=7,J3109=8)),1,
IF(AND(OR(C3109=1,C3109="NA"),OR(J3109=42,J3109=6,J3109=7,J3109=8, J3109="NA")),"NA",
IF(_xlfn.MINIFS(Nested_Ifs[a11],Nested_Ifs[ID],Nested_Ifs[[#This Row],[ID]])&lt;&gt;1,IF(AND(C3109=MIN(_xlfn._xlws.FILTER(Nested_Ifs[a11], Nested_Ifs[ID]=Nested_Ifs[[#This Row],[ID]])), OR(J3109=42,J3109=6,J3109=7,J3109=8)),1,
IF(_xlfn.MINIFS(Nested_Ifs[a11],Nested_Ifs[ID],Nested_Ifs[[#This Row],[ID]])&lt;&gt;1,IF(AND(OR(C3109=MIN(_xlfn._xlws.FILTER(Nested_Ifs[a11], Nested_Ifs[ID]=Nested_Ifs[[#This Row],[ID]])), C3109 = "NA"), OR(J3109=42,J3109=6,J3109=7,J3109=8, J3109 = "NA")),"NA",0),0)),0)))</f>
        <v>0</v>
      </c>
      <c r="L3109">
        <v>2</v>
      </c>
      <c r="M3109">
        <v>2</v>
      </c>
      <c r="N3109" t="s">
        <v>0</v>
      </c>
      <c r="O3109" s="11">
        <f t="shared" si="48"/>
        <v>0</v>
      </c>
    </row>
    <row r="3110" spans="2:15" x14ac:dyDescent="0.3">
      <c r="B3110">
        <v>29125</v>
      </c>
      <c r="C3110">
        <v>1</v>
      </c>
      <c r="D3110">
        <v>1</v>
      </c>
      <c r="E3110">
        <v>1</v>
      </c>
      <c r="F3110">
        <v>38</v>
      </c>
      <c r="G3110">
        <v>1</v>
      </c>
      <c r="H3110" t="s">
        <v>0</v>
      </c>
      <c r="I3110" t="s">
        <v>0</v>
      </c>
      <c r="J3110">
        <v>5</v>
      </c>
      <c r="K3110" s="5" cm="1">
        <f t="array" ref="K3110">IF(AND(C3110=1,OR(J3110=42,J3110=6,J3110=7,J3110=8)),1,
IF(AND(OR(C3110=1,C3110="NA"),OR(J3110=42,J3110=6,J3110=7,J3110=8, J3110="NA")),"NA",
IF(_xlfn.MINIFS(Nested_Ifs[a11],Nested_Ifs[ID],Nested_Ifs[[#This Row],[ID]])&lt;&gt;1,IF(AND(C3110=MIN(_xlfn._xlws.FILTER(Nested_Ifs[a11], Nested_Ifs[ID]=Nested_Ifs[[#This Row],[ID]])), OR(J3110=42,J3110=6,J3110=7,J3110=8)),1,
IF(_xlfn.MINIFS(Nested_Ifs[a11],Nested_Ifs[ID],Nested_Ifs[[#This Row],[ID]])&lt;&gt;1,IF(AND(OR(C3110=MIN(_xlfn._xlws.FILTER(Nested_Ifs[a11], Nested_Ifs[ID]=Nested_Ifs[[#This Row],[ID]])), C3110 = "NA"), OR(J3110=42,J3110=6,J3110=7,J3110=8, J3110 = "NA")),"NA",0),0)),0)))</f>
        <v>0</v>
      </c>
      <c r="L3110">
        <v>2</v>
      </c>
      <c r="M3110">
        <v>2</v>
      </c>
      <c r="N3110" t="s">
        <v>0</v>
      </c>
      <c r="O3110" s="11">
        <f t="shared" si="48"/>
        <v>0</v>
      </c>
    </row>
    <row r="3111" spans="2:15" x14ac:dyDescent="0.3">
      <c r="B3111">
        <v>29125</v>
      </c>
      <c r="C3111">
        <v>2</v>
      </c>
      <c r="D3111">
        <v>2</v>
      </c>
      <c r="E3111">
        <v>2</v>
      </c>
      <c r="F3111">
        <v>30</v>
      </c>
      <c r="G3111">
        <v>1</v>
      </c>
      <c r="H3111" t="s">
        <v>0</v>
      </c>
      <c r="I3111" t="s">
        <v>0</v>
      </c>
      <c r="J3111">
        <v>5</v>
      </c>
      <c r="K3111" s="5" cm="1">
        <f t="array" ref="K3111">IF(AND(C3111=1,OR(J3111=42,J3111=6,J3111=7,J3111=8)),1,
IF(AND(OR(C3111=1,C3111="NA"),OR(J3111=42,J3111=6,J3111=7,J3111=8, J3111="NA")),"NA",
IF(_xlfn.MINIFS(Nested_Ifs[a11],Nested_Ifs[ID],Nested_Ifs[[#This Row],[ID]])&lt;&gt;1,IF(AND(C3111=MIN(_xlfn._xlws.FILTER(Nested_Ifs[a11], Nested_Ifs[ID]=Nested_Ifs[[#This Row],[ID]])), OR(J3111=42,J3111=6,J3111=7,J3111=8)),1,
IF(_xlfn.MINIFS(Nested_Ifs[a11],Nested_Ifs[ID],Nested_Ifs[[#This Row],[ID]])&lt;&gt;1,IF(AND(OR(C3111=MIN(_xlfn._xlws.FILTER(Nested_Ifs[a11], Nested_Ifs[ID]=Nested_Ifs[[#This Row],[ID]])), C3111 = "NA"), OR(J3111=42,J3111=6,J3111=7,J3111=8, J3111 = "NA")),"NA",0),0)),0)))</f>
        <v>0</v>
      </c>
      <c r="L3111">
        <v>2</v>
      </c>
      <c r="M3111">
        <v>2</v>
      </c>
      <c r="N3111" t="s">
        <v>0</v>
      </c>
      <c r="O3111" s="11">
        <f t="shared" si="48"/>
        <v>0</v>
      </c>
    </row>
    <row r="3112" spans="2:15" x14ac:dyDescent="0.3">
      <c r="B3112">
        <v>29125</v>
      </c>
      <c r="C3112">
        <v>3</v>
      </c>
      <c r="D3112">
        <v>1</v>
      </c>
      <c r="E3112">
        <v>3</v>
      </c>
      <c r="F3112">
        <v>9</v>
      </c>
      <c r="G3112" t="s">
        <v>0</v>
      </c>
      <c r="H3112" t="s">
        <v>0</v>
      </c>
      <c r="I3112" t="s">
        <v>0</v>
      </c>
      <c r="J3112" t="s">
        <v>0</v>
      </c>
      <c r="K3112" s="5" cm="1">
        <f t="array" ref="K3112">IF(AND(C3112=1,OR(J3112=42,J3112=6,J3112=7,J3112=8)),1,
IF(AND(OR(C3112=1,C3112="NA"),OR(J3112=42,J3112=6,J3112=7,J3112=8, J3112="NA")),"NA",
IF(_xlfn.MINIFS(Nested_Ifs[a11],Nested_Ifs[ID],Nested_Ifs[[#This Row],[ID]])&lt;&gt;1,IF(AND(C3112=MIN(_xlfn._xlws.FILTER(Nested_Ifs[a11], Nested_Ifs[ID]=Nested_Ifs[[#This Row],[ID]])), OR(J3112=42,J3112=6,J3112=7,J3112=8)),1,
IF(_xlfn.MINIFS(Nested_Ifs[a11],Nested_Ifs[ID],Nested_Ifs[[#This Row],[ID]])&lt;&gt;1,IF(AND(OR(C3112=MIN(_xlfn._xlws.FILTER(Nested_Ifs[a11], Nested_Ifs[ID]=Nested_Ifs[[#This Row],[ID]])), C3112 = "NA"), OR(J3112=42,J3112=6,J3112=7,J3112=8, J3112 = "NA")),"NA",0),0)),0)))</f>
        <v>0</v>
      </c>
      <c r="L3112">
        <v>2</v>
      </c>
      <c r="M3112">
        <v>2</v>
      </c>
      <c r="N3112" t="s">
        <v>0</v>
      </c>
      <c r="O3112" s="11">
        <f t="shared" si="48"/>
        <v>0</v>
      </c>
    </row>
    <row r="3113" spans="2:15" x14ac:dyDescent="0.3">
      <c r="B3113">
        <v>29125</v>
      </c>
      <c r="C3113">
        <v>4</v>
      </c>
      <c r="D3113">
        <v>1</v>
      </c>
      <c r="E3113">
        <v>3</v>
      </c>
      <c r="F3113">
        <v>7</v>
      </c>
      <c r="G3113" t="s">
        <v>0</v>
      </c>
      <c r="H3113" t="s">
        <v>0</v>
      </c>
      <c r="I3113" t="s">
        <v>0</v>
      </c>
      <c r="J3113" t="s">
        <v>0</v>
      </c>
      <c r="K3113" s="5" cm="1">
        <f t="array" ref="K3113">IF(AND(C3113=1,OR(J3113=42,J3113=6,J3113=7,J3113=8)),1,
IF(AND(OR(C3113=1,C3113="NA"),OR(J3113=42,J3113=6,J3113=7,J3113=8, J3113="NA")),"NA",
IF(_xlfn.MINIFS(Nested_Ifs[a11],Nested_Ifs[ID],Nested_Ifs[[#This Row],[ID]])&lt;&gt;1,IF(AND(C3113=MIN(_xlfn._xlws.FILTER(Nested_Ifs[a11], Nested_Ifs[ID]=Nested_Ifs[[#This Row],[ID]])), OR(J3113=42,J3113=6,J3113=7,J3113=8)),1,
IF(_xlfn.MINIFS(Nested_Ifs[a11],Nested_Ifs[ID],Nested_Ifs[[#This Row],[ID]])&lt;&gt;1,IF(AND(OR(C3113=MIN(_xlfn._xlws.FILTER(Nested_Ifs[a11], Nested_Ifs[ID]=Nested_Ifs[[#This Row],[ID]])), C3113 = "NA"), OR(J3113=42,J3113=6,J3113=7,J3113=8, J3113 = "NA")),"NA",0),0)),0)))</f>
        <v>0</v>
      </c>
      <c r="L3113">
        <v>2</v>
      </c>
      <c r="M3113">
        <v>2</v>
      </c>
      <c r="N3113" t="s">
        <v>0</v>
      </c>
      <c r="O3113" s="11">
        <f t="shared" si="48"/>
        <v>0</v>
      </c>
    </row>
    <row r="3114" spans="2:15" x14ac:dyDescent="0.3">
      <c r="B3114">
        <v>29125</v>
      </c>
      <c r="C3114">
        <v>5</v>
      </c>
      <c r="D3114">
        <v>2</v>
      </c>
      <c r="E3114">
        <v>3</v>
      </c>
      <c r="F3114">
        <v>5</v>
      </c>
      <c r="G3114" t="s">
        <v>0</v>
      </c>
      <c r="H3114">
        <v>2</v>
      </c>
      <c r="I3114">
        <v>8</v>
      </c>
      <c r="J3114" t="s">
        <v>0</v>
      </c>
      <c r="K3114" s="5" cm="1">
        <f t="array" ref="K3114">IF(AND(C3114=1,OR(J3114=42,J3114=6,J3114=7,J3114=8)),1,
IF(AND(OR(C3114=1,C3114="NA"),OR(J3114=42,J3114=6,J3114=7,J3114=8, J3114="NA")),"NA",
IF(_xlfn.MINIFS(Nested_Ifs[a11],Nested_Ifs[ID],Nested_Ifs[[#This Row],[ID]])&lt;&gt;1,IF(AND(C3114=MIN(_xlfn._xlws.FILTER(Nested_Ifs[a11], Nested_Ifs[ID]=Nested_Ifs[[#This Row],[ID]])), OR(J3114=42,J3114=6,J3114=7,J3114=8)),1,
IF(_xlfn.MINIFS(Nested_Ifs[a11],Nested_Ifs[ID],Nested_Ifs[[#This Row],[ID]])&lt;&gt;1,IF(AND(OR(C3114=MIN(_xlfn._xlws.FILTER(Nested_Ifs[a11], Nested_Ifs[ID]=Nested_Ifs[[#This Row],[ID]])), C3114 = "NA"), OR(J3114=42,J3114=6,J3114=7,J3114=8, J3114 = "NA")),"NA",0),0)),0)))</f>
        <v>0</v>
      </c>
      <c r="L3114">
        <v>2</v>
      </c>
      <c r="M3114">
        <v>2</v>
      </c>
      <c r="N3114" t="s">
        <v>0</v>
      </c>
      <c r="O3114" s="11">
        <f t="shared" si="48"/>
        <v>0</v>
      </c>
    </row>
    <row r="3115" spans="2:15" x14ac:dyDescent="0.3">
      <c r="B3115">
        <v>29125</v>
      </c>
      <c r="C3115">
        <v>6</v>
      </c>
      <c r="D3115">
        <v>2</v>
      </c>
      <c r="E3115">
        <v>3</v>
      </c>
      <c r="F3115">
        <v>2</v>
      </c>
      <c r="G3115" t="s">
        <v>0</v>
      </c>
      <c r="H3115">
        <v>2</v>
      </c>
      <c r="I3115">
        <v>8</v>
      </c>
      <c r="J3115" t="s">
        <v>0</v>
      </c>
      <c r="K3115" s="5" cm="1">
        <f t="array" ref="K3115">IF(AND(C3115=1,OR(J3115=42,J3115=6,J3115=7,J3115=8)),1,
IF(AND(OR(C3115=1,C3115="NA"),OR(J3115=42,J3115=6,J3115=7,J3115=8, J3115="NA")),"NA",
IF(_xlfn.MINIFS(Nested_Ifs[a11],Nested_Ifs[ID],Nested_Ifs[[#This Row],[ID]])&lt;&gt;1,IF(AND(C3115=MIN(_xlfn._xlws.FILTER(Nested_Ifs[a11], Nested_Ifs[ID]=Nested_Ifs[[#This Row],[ID]])), OR(J3115=42,J3115=6,J3115=7,J3115=8)),1,
IF(_xlfn.MINIFS(Nested_Ifs[a11],Nested_Ifs[ID],Nested_Ifs[[#This Row],[ID]])&lt;&gt;1,IF(AND(OR(C3115=MIN(_xlfn._xlws.FILTER(Nested_Ifs[a11], Nested_Ifs[ID]=Nested_Ifs[[#This Row],[ID]])), C3115 = "NA"), OR(J3115=42,J3115=6,J3115=7,J3115=8, J3115 = "NA")),"NA",0),0)),0)))</f>
        <v>0</v>
      </c>
      <c r="L3115">
        <v>2</v>
      </c>
      <c r="M3115">
        <v>2</v>
      </c>
      <c r="N3115" t="s">
        <v>0</v>
      </c>
      <c r="O3115" s="11">
        <f t="shared" si="48"/>
        <v>0</v>
      </c>
    </row>
    <row r="3116" spans="2:15" x14ac:dyDescent="0.3">
      <c r="B3116">
        <v>29126</v>
      </c>
      <c r="C3116">
        <v>1</v>
      </c>
      <c r="D3116">
        <v>1</v>
      </c>
      <c r="E3116">
        <v>1</v>
      </c>
      <c r="F3116">
        <v>47</v>
      </c>
      <c r="G3116">
        <v>1</v>
      </c>
      <c r="H3116" t="s">
        <v>0</v>
      </c>
      <c r="I3116" t="s">
        <v>0</v>
      </c>
      <c r="J3116">
        <v>5</v>
      </c>
      <c r="K3116" s="5" cm="1">
        <f t="array" ref="K3116">IF(AND(C3116=1,OR(J3116=42,J3116=6,J3116=7,J3116=8)),1,
IF(AND(OR(C3116=1,C3116="NA"),OR(J3116=42,J3116=6,J3116=7,J3116=8, J3116="NA")),"NA",
IF(_xlfn.MINIFS(Nested_Ifs[a11],Nested_Ifs[ID],Nested_Ifs[[#This Row],[ID]])&lt;&gt;1,IF(AND(C3116=MIN(_xlfn._xlws.FILTER(Nested_Ifs[a11], Nested_Ifs[ID]=Nested_Ifs[[#This Row],[ID]])), OR(J3116=42,J3116=6,J3116=7,J3116=8)),1,
IF(_xlfn.MINIFS(Nested_Ifs[a11],Nested_Ifs[ID],Nested_Ifs[[#This Row],[ID]])&lt;&gt;1,IF(AND(OR(C3116=MIN(_xlfn._xlws.FILTER(Nested_Ifs[a11], Nested_Ifs[ID]=Nested_Ifs[[#This Row],[ID]])), C3116 = "NA"), OR(J3116=42,J3116=6,J3116=7,J3116=8, J3116 = "NA")),"NA",0),0)),0)))</f>
        <v>0</v>
      </c>
      <c r="L3116">
        <v>2</v>
      </c>
      <c r="M3116">
        <v>2</v>
      </c>
      <c r="N3116" t="s">
        <v>0</v>
      </c>
      <c r="O3116" s="11">
        <f t="shared" si="48"/>
        <v>0</v>
      </c>
    </row>
    <row r="3117" spans="2:15" x14ac:dyDescent="0.3">
      <c r="B3117">
        <v>29126</v>
      </c>
      <c r="C3117">
        <v>2</v>
      </c>
      <c r="D3117">
        <v>2</v>
      </c>
      <c r="E3117">
        <v>2</v>
      </c>
      <c r="F3117">
        <v>44</v>
      </c>
      <c r="G3117">
        <v>1</v>
      </c>
      <c r="H3117" t="s">
        <v>0</v>
      </c>
      <c r="I3117" t="s">
        <v>0</v>
      </c>
      <c r="J3117">
        <v>5</v>
      </c>
      <c r="K3117" s="5" cm="1">
        <f t="array" ref="K3117">IF(AND(C3117=1,OR(J3117=42,J3117=6,J3117=7,J3117=8)),1,
IF(AND(OR(C3117=1,C3117="NA"),OR(J3117=42,J3117=6,J3117=7,J3117=8, J3117="NA")),"NA",
IF(_xlfn.MINIFS(Nested_Ifs[a11],Nested_Ifs[ID],Nested_Ifs[[#This Row],[ID]])&lt;&gt;1,IF(AND(C3117=MIN(_xlfn._xlws.FILTER(Nested_Ifs[a11], Nested_Ifs[ID]=Nested_Ifs[[#This Row],[ID]])), OR(J3117=42,J3117=6,J3117=7,J3117=8)),1,
IF(_xlfn.MINIFS(Nested_Ifs[a11],Nested_Ifs[ID],Nested_Ifs[[#This Row],[ID]])&lt;&gt;1,IF(AND(OR(C3117=MIN(_xlfn._xlws.FILTER(Nested_Ifs[a11], Nested_Ifs[ID]=Nested_Ifs[[#This Row],[ID]])), C3117 = "NA"), OR(J3117=42,J3117=6,J3117=7,J3117=8, J3117 = "NA")),"NA",0),0)),0)))</f>
        <v>0</v>
      </c>
      <c r="L3117">
        <v>2</v>
      </c>
      <c r="M3117">
        <v>2</v>
      </c>
      <c r="N3117" t="s">
        <v>0</v>
      </c>
      <c r="O3117" s="11">
        <f t="shared" si="48"/>
        <v>0</v>
      </c>
    </row>
    <row r="3118" spans="2:15" x14ac:dyDescent="0.3">
      <c r="B3118">
        <v>29126</v>
      </c>
      <c r="C3118">
        <v>3</v>
      </c>
      <c r="D3118">
        <v>2</v>
      </c>
      <c r="E3118">
        <v>3</v>
      </c>
      <c r="F3118">
        <v>20</v>
      </c>
      <c r="G3118">
        <v>6</v>
      </c>
      <c r="H3118" t="s">
        <v>0</v>
      </c>
      <c r="I3118" t="s">
        <v>0</v>
      </c>
      <c r="J3118" t="s">
        <v>0</v>
      </c>
      <c r="K3118" s="5" cm="1">
        <f t="array" ref="K3118">IF(AND(C3118=1,OR(J3118=42,J3118=6,J3118=7,J3118=8)),1,
IF(AND(OR(C3118=1,C3118="NA"),OR(J3118=42,J3118=6,J3118=7,J3118=8, J3118="NA")),"NA",
IF(_xlfn.MINIFS(Nested_Ifs[a11],Nested_Ifs[ID],Nested_Ifs[[#This Row],[ID]])&lt;&gt;1,IF(AND(C3118=MIN(_xlfn._xlws.FILTER(Nested_Ifs[a11], Nested_Ifs[ID]=Nested_Ifs[[#This Row],[ID]])), OR(J3118=42,J3118=6,J3118=7,J3118=8)),1,
IF(_xlfn.MINIFS(Nested_Ifs[a11],Nested_Ifs[ID],Nested_Ifs[[#This Row],[ID]])&lt;&gt;1,IF(AND(OR(C3118=MIN(_xlfn._xlws.FILTER(Nested_Ifs[a11], Nested_Ifs[ID]=Nested_Ifs[[#This Row],[ID]])), C3118 = "NA"), OR(J3118=42,J3118=6,J3118=7,J3118=8, J3118 = "NA")),"NA",0),0)),0)))</f>
        <v>0</v>
      </c>
      <c r="L3118">
        <v>2</v>
      </c>
      <c r="M3118">
        <v>2</v>
      </c>
      <c r="N3118" t="s">
        <v>0</v>
      </c>
      <c r="O3118" s="11">
        <f t="shared" si="48"/>
        <v>0</v>
      </c>
    </row>
    <row r="3119" spans="2:15" x14ac:dyDescent="0.3">
      <c r="B3119">
        <v>29126</v>
      </c>
      <c r="C3119">
        <v>4</v>
      </c>
      <c r="D3119">
        <v>2</v>
      </c>
      <c r="E3119">
        <v>3</v>
      </c>
      <c r="F3119">
        <v>18</v>
      </c>
      <c r="G3119">
        <v>6</v>
      </c>
      <c r="H3119" t="s">
        <v>0</v>
      </c>
      <c r="I3119" t="s">
        <v>0</v>
      </c>
      <c r="J3119" t="s">
        <v>0</v>
      </c>
      <c r="K3119" s="5" cm="1">
        <f t="array" ref="K3119">IF(AND(C3119=1,OR(J3119=42,J3119=6,J3119=7,J3119=8)),1,
IF(AND(OR(C3119=1,C3119="NA"),OR(J3119=42,J3119=6,J3119=7,J3119=8, J3119="NA")),"NA",
IF(_xlfn.MINIFS(Nested_Ifs[a11],Nested_Ifs[ID],Nested_Ifs[[#This Row],[ID]])&lt;&gt;1,IF(AND(C3119=MIN(_xlfn._xlws.FILTER(Nested_Ifs[a11], Nested_Ifs[ID]=Nested_Ifs[[#This Row],[ID]])), OR(J3119=42,J3119=6,J3119=7,J3119=8)),1,
IF(_xlfn.MINIFS(Nested_Ifs[a11],Nested_Ifs[ID],Nested_Ifs[[#This Row],[ID]])&lt;&gt;1,IF(AND(OR(C3119=MIN(_xlfn._xlws.FILTER(Nested_Ifs[a11], Nested_Ifs[ID]=Nested_Ifs[[#This Row],[ID]])), C3119 = "NA"), OR(J3119=42,J3119=6,J3119=7,J3119=8, J3119 = "NA")),"NA",0),0)),0)))</f>
        <v>0</v>
      </c>
      <c r="L3119">
        <v>2</v>
      </c>
      <c r="M3119">
        <v>2</v>
      </c>
      <c r="N3119" t="s">
        <v>0</v>
      </c>
      <c r="O3119" s="11">
        <f t="shared" si="48"/>
        <v>0</v>
      </c>
    </row>
    <row r="3120" spans="2:15" x14ac:dyDescent="0.3">
      <c r="B3120">
        <v>29127</v>
      </c>
      <c r="C3120">
        <v>1</v>
      </c>
      <c r="D3120">
        <v>1</v>
      </c>
      <c r="E3120">
        <v>1</v>
      </c>
      <c r="F3120">
        <v>48</v>
      </c>
      <c r="G3120">
        <v>1</v>
      </c>
      <c r="H3120" t="s">
        <v>0</v>
      </c>
      <c r="I3120" t="s">
        <v>0</v>
      </c>
      <c r="J3120">
        <v>5</v>
      </c>
      <c r="K3120" s="5" cm="1">
        <f t="array" ref="K3120">IF(AND(C3120=1,OR(J3120=42,J3120=6,J3120=7,J3120=8)),1,
IF(AND(OR(C3120=1,C3120="NA"),OR(J3120=42,J3120=6,J3120=7,J3120=8, J3120="NA")),"NA",
IF(_xlfn.MINIFS(Nested_Ifs[a11],Nested_Ifs[ID],Nested_Ifs[[#This Row],[ID]])&lt;&gt;1,IF(AND(C3120=MIN(_xlfn._xlws.FILTER(Nested_Ifs[a11], Nested_Ifs[ID]=Nested_Ifs[[#This Row],[ID]])), OR(J3120=42,J3120=6,J3120=7,J3120=8)),1,
IF(_xlfn.MINIFS(Nested_Ifs[a11],Nested_Ifs[ID],Nested_Ifs[[#This Row],[ID]])&lt;&gt;1,IF(AND(OR(C3120=MIN(_xlfn._xlws.FILTER(Nested_Ifs[a11], Nested_Ifs[ID]=Nested_Ifs[[#This Row],[ID]])), C3120 = "NA"), OR(J3120=42,J3120=6,J3120=7,J3120=8, J3120 = "NA")),"NA",0),0)),0)))</f>
        <v>0</v>
      </c>
      <c r="L3120">
        <v>2</v>
      </c>
      <c r="M3120">
        <v>2</v>
      </c>
      <c r="N3120" t="s">
        <v>0</v>
      </c>
      <c r="O3120" s="11">
        <f t="shared" si="48"/>
        <v>0</v>
      </c>
    </row>
    <row r="3121" spans="2:15" x14ac:dyDescent="0.3">
      <c r="B3121">
        <v>29127</v>
      </c>
      <c r="C3121">
        <v>5</v>
      </c>
      <c r="D3121">
        <v>1</v>
      </c>
      <c r="E3121">
        <v>3</v>
      </c>
      <c r="F3121">
        <v>16</v>
      </c>
      <c r="G3121">
        <v>6</v>
      </c>
      <c r="H3121" t="s">
        <v>0</v>
      </c>
      <c r="I3121" t="s">
        <v>0</v>
      </c>
      <c r="J3121" t="s">
        <v>0</v>
      </c>
      <c r="K3121" s="5" cm="1">
        <f t="array" ref="K3121">IF(AND(C3121=1,OR(J3121=42,J3121=6,J3121=7,J3121=8)),1,
IF(AND(OR(C3121=1,C3121="NA"),OR(J3121=42,J3121=6,J3121=7,J3121=8, J3121="NA")),"NA",
IF(_xlfn.MINIFS(Nested_Ifs[a11],Nested_Ifs[ID],Nested_Ifs[[#This Row],[ID]])&lt;&gt;1,IF(AND(C3121=MIN(_xlfn._xlws.FILTER(Nested_Ifs[a11], Nested_Ifs[ID]=Nested_Ifs[[#This Row],[ID]])), OR(J3121=42,J3121=6,J3121=7,J3121=8)),1,
IF(_xlfn.MINIFS(Nested_Ifs[a11],Nested_Ifs[ID],Nested_Ifs[[#This Row],[ID]])&lt;&gt;1,IF(AND(OR(C3121=MIN(_xlfn._xlws.FILTER(Nested_Ifs[a11], Nested_Ifs[ID]=Nested_Ifs[[#This Row],[ID]])), C3121 = "NA"), OR(J3121=42,J3121=6,J3121=7,J3121=8, J3121 = "NA")),"NA",0),0)),0)))</f>
        <v>0</v>
      </c>
      <c r="L3121">
        <v>2</v>
      </c>
      <c r="M3121">
        <v>2</v>
      </c>
      <c r="N3121" t="s">
        <v>0</v>
      </c>
      <c r="O3121" s="11">
        <f t="shared" si="48"/>
        <v>0</v>
      </c>
    </row>
    <row r="3122" spans="2:15" x14ac:dyDescent="0.3">
      <c r="B3122">
        <v>29127</v>
      </c>
      <c r="C3122">
        <v>6</v>
      </c>
      <c r="D3122">
        <v>1</v>
      </c>
      <c r="E3122">
        <v>3</v>
      </c>
      <c r="F3122">
        <v>8</v>
      </c>
      <c r="G3122" t="s">
        <v>0</v>
      </c>
      <c r="H3122" t="s">
        <v>0</v>
      </c>
      <c r="I3122" t="s">
        <v>0</v>
      </c>
      <c r="J3122" t="s">
        <v>0</v>
      </c>
      <c r="K3122" s="5" cm="1">
        <f t="array" ref="K3122">IF(AND(C3122=1,OR(J3122=42,J3122=6,J3122=7,J3122=8)),1,
IF(AND(OR(C3122=1,C3122="NA"),OR(J3122=42,J3122=6,J3122=7,J3122=8, J3122="NA")),"NA",
IF(_xlfn.MINIFS(Nested_Ifs[a11],Nested_Ifs[ID],Nested_Ifs[[#This Row],[ID]])&lt;&gt;1,IF(AND(C3122=MIN(_xlfn._xlws.FILTER(Nested_Ifs[a11], Nested_Ifs[ID]=Nested_Ifs[[#This Row],[ID]])), OR(J3122=42,J3122=6,J3122=7,J3122=8)),1,
IF(_xlfn.MINIFS(Nested_Ifs[a11],Nested_Ifs[ID],Nested_Ifs[[#This Row],[ID]])&lt;&gt;1,IF(AND(OR(C3122=MIN(_xlfn._xlws.FILTER(Nested_Ifs[a11], Nested_Ifs[ID]=Nested_Ifs[[#This Row],[ID]])), C3122 = "NA"), OR(J3122=42,J3122=6,J3122=7,J3122=8, J3122 = "NA")),"NA",0),0)),0)))</f>
        <v>0</v>
      </c>
      <c r="L3122">
        <v>2</v>
      </c>
      <c r="M3122">
        <v>2</v>
      </c>
      <c r="N3122" t="s">
        <v>0</v>
      </c>
      <c r="O3122" s="11">
        <f t="shared" si="48"/>
        <v>0</v>
      </c>
    </row>
    <row r="3123" spans="2:15" x14ac:dyDescent="0.3">
      <c r="B3123">
        <v>29128</v>
      </c>
      <c r="C3123">
        <v>1</v>
      </c>
      <c r="D3123">
        <v>1</v>
      </c>
      <c r="E3123">
        <v>1</v>
      </c>
      <c r="F3123">
        <v>92</v>
      </c>
      <c r="G3123">
        <v>5</v>
      </c>
      <c r="H3123" t="s">
        <v>0</v>
      </c>
      <c r="I3123" t="s">
        <v>0</v>
      </c>
      <c r="J3123">
        <v>5</v>
      </c>
      <c r="K3123" s="5" cm="1">
        <f t="array" ref="K3123">IF(AND(C3123=1,OR(J3123=42,J3123=6,J3123=7,J3123=8)),1,
IF(AND(OR(C3123=1,C3123="NA"),OR(J3123=42,J3123=6,J3123=7,J3123=8, J3123="NA")),"NA",
IF(_xlfn.MINIFS(Nested_Ifs[a11],Nested_Ifs[ID],Nested_Ifs[[#This Row],[ID]])&lt;&gt;1,IF(AND(C3123=MIN(_xlfn._xlws.FILTER(Nested_Ifs[a11], Nested_Ifs[ID]=Nested_Ifs[[#This Row],[ID]])), OR(J3123=42,J3123=6,J3123=7,J3123=8)),1,
IF(_xlfn.MINIFS(Nested_Ifs[a11],Nested_Ifs[ID],Nested_Ifs[[#This Row],[ID]])&lt;&gt;1,IF(AND(OR(C3123=MIN(_xlfn._xlws.FILTER(Nested_Ifs[a11], Nested_Ifs[ID]=Nested_Ifs[[#This Row],[ID]])), C3123 = "NA"), OR(J3123=42,J3123=6,J3123=7,J3123=8, J3123 = "NA")),"NA",0),0)),0)))</f>
        <v>0</v>
      </c>
      <c r="L3123">
        <v>2</v>
      </c>
      <c r="M3123">
        <v>2</v>
      </c>
      <c r="N3123" t="s">
        <v>0</v>
      </c>
      <c r="O3123" s="11">
        <f t="shared" si="48"/>
        <v>0</v>
      </c>
    </row>
    <row r="3124" spans="2:15" x14ac:dyDescent="0.3">
      <c r="B3124">
        <v>29128</v>
      </c>
      <c r="C3124">
        <v>2</v>
      </c>
      <c r="D3124">
        <v>1</v>
      </c>
      <c r="E3124">
        <v>3</v>
      </c>
      <c r="F3124">
        <v>33</v>
      </c>
      <c r="G3124">
        <v>1</v>
      </c>
      <c r="H3124" t="s">
        <v>0</v>
      </c>
      <c r="I3124" t="s">
        <v>0</v>
      </c>
      <c r="J3124">
        <v>5</v>
      </c>
      <c r="K3124" s="5" cm="1">
        <f t="array" ref="K3124">IF(AND(C3124=1,OR(J3124=42,J3124=6,J3124=7,J3124=8)),1,
IF(AND(OR(C3124=1,C3124="NA"),OR(J3124=42,J3124=6,J3124=7,J3124=8, J3124="NA")),"NA",
IF(_xlfn.MINIFS(Nested_Ifs[a11],Nested_Ifs[ID],Nested_Ifs[[#This Row],[ID]])&lt;&gt;1,IF(AND(C3124=MIN(_xlfn._xlws.FILTER(Nested_Ifs[a11], Nested_Ifs[ID]=Nested_Ifs[[#This Row],[ID]])), OR(J3124=42,J3124=6,J3124=7,J3124=8)),1,
IF(_xlfn.MINIFS(Nested_Ifs[a11],Nested_Ifs[ID],Nested_Ifs[[#This Row],[ID]])&lt;&gt;1,IF(AND(OR(C3124=MIN(_xlfn._xlws.FILTER(Nested_Ifs[a11], Nested_Ifs[ID]=Nested_Ifs[[#This Row],[ID]])), C3124 = "NA"), OR(J3124=42,J3124=6,J3124=7,J3124=8, J3124 = "NA")),"NA",0),0)),0)))</f>
        <v>0</v>
      </c>
      <c r="L3124">
        <v>2</v>
      </c>
      <c r="M3124">
        <v>2</v>
      </c>
      <c r="N3124" t="s">
        <v>0</v>
      </c>
      <c r="O3124" s="11">
        <f t="shared" si="48"/>
        <v>0</v>
      </c>
    </row>
    <row r="3125" spans="2:15" x14ac:dyDescent="0.3">
      <c r="B3125">
        <v>29128</v>
      </c>
      <c r="C3125">
        <v>3</v>
      </c>
      <c r="D3125">
        <v>2</v>
      </c>
      <c r="E3125">
        <v>4</v>
      </c>
      <c r="F3125">
        <v>31</v>
      </c>
      <c r="G3125">
        <v>1</v>
      </c>
      <c r="H3125" t="s">
        <v>0</v>
      </c>
      <c r="I3125" t="s">
        <v>0</v>
      </c>
      <c r="J3125">
        <v>5</v>
      </c>
      <c r="K3125" s="5" cm="1">
        <f t="array" ref="K3125">IF(AND(C3125=1,OR(J3125=42,J3125=6,J3125=7,J3125=8)),1,
IF(AND(OR(C3125=1,C3125="NA"),OR(J3125=42,J3125=6,J3125=7,J3125=8, J3125="NA")),"NA",
IF(_xlfn.MINIFS(Nested_Ifs[a11],Nested_Ifs[ID],Nested_Ifs[[#This Row],[ID]])&lt;&gt;1,IF(AND(C3125=MIN(_xlfn._xlws.FILTER(Nested_Ifs[a11], Nested_Ifs[ID]=Nested_Ifs[[#This Row],[ID]])), OR(J3125=42,J3125=6,J3125=7,J3125=8)),1,
IF(_xlfn.MINIFS(Nested_Ifs[a11],Nested_Ifs[ID],Nested_Ifs[[#This Row],[ID]])&lt;&gt;1,IF(AND(OR(C3125=MIN(_xlfn._xlws.FILTER(Nested_Ifs[a11], Nested_Ifs[ID]=Nested_Ifs[[#This Row],[ID]])), C3125 = "NA"), OR(J3125=42,J3125=6,J3125=7,J3125=8, J3125 = "NA")),"NA",0),0)),0)))</f>
        <v>0</v>
      </c>
      <c r="L3125">
        <v>2</v>
      </c>
      <c r="M3125">
        <v>2</v>
      </c>
      <c r="N3125" t="s">
        <v>0</v>
      </c>
      <c r="O3125" s="11">
        <f t="shared" si="48"/>
        <v>0</v>
      </c>
    </row>
    <row r="3126" spans="2:15" x14ac:dyDescent="0.3">
      <c r="B3126">
        <v>29128</v>
      </c>
      <c r="C3126">
        <v>4</v>
      </c>
      <c r="D3126">
        <v>1</v>
      </c>
      <c r="E3126">
        <v>8</v>
      </c>
      <c r="F3126">
        <v>9</v>
      </c>
      <c r="G3126" t="s">
        <v>0</v>
      </c>
      <c r="H3126" t="s">
        <v>0</v>
      </c>
      <c r="I3126" t="s">
        <v>0</v>
      </c>
      <c r="J3126" t="s">
        <v>0</v>
      </c>
      <c r="K3126" s="5" cm="1">
        <f t="array" ref="K3126">IF(AND(C3126=1,OR(J3126=42,J3126=6,J3126=7,J3126=8)),1,
IF(AND(OR(C3126=1,C3126="NA"),OR(J3126=42,J3126=6,J3126=7,J3126=8, J3126="NA")),"NA",
IF(_xlfn.MINIFS(Nested_Ifs[a11],Nested_Ifs[ID],Nested_Ifs[[#This Row],[ID]])&lt;&gt;1,IF(AND(C3126=MIN(_xlfn._xlws.FILTER(Nested_Ifs[a11], Nested_Ifs[ID]=Nested_Ifs[[#This Row],[ID]])), OR(J3126=42,J3126=6,J3126=7,J3126=8)),1,
IF(_xlfn.MINIFS(Nested_Ifs[a11],Nested_Ifs[ID],Nested_Ifs[[#This Row],[ID]])&lt;&gt;1,IF(AND(OR(C3126=MIN(_xlfn._xlws.FILTER(Nested_Ifs[a11], Nested_Ifs[ID]=Nested_Ifs[[#This Row],[ID]])), C3126 = "NA"), OR(J3126=42,J3126=6,J3126=7,J3126=8, J3126 = "NA")),"NA",0),0)),0)))</f>
        <v>0</v>
      </c>
      <c r="L3126">
        <v>2</v>
      </c>
      <c r="M3126">
        <v>2</v>
      </c>
      <c r="N3126" t="s">
        <v>0</v>
      </c>
      <c r="O3126" s="11">
        <f t="shared" si="48"/>
        <v>0</v>
      </c>
    </row>
    <row r="3127" spans="2:15" x14ac:dyDescent="0.3">
      <c r="B3127">
        <v>29128</v>
      </c>
      <c r="C3127">
        <v>5</v>
      </c>
      <c r="D3127">
        <v>1</v>
      </c>
      <c r="E3127">
        <v>8</v>
      </c>
      <c r="F3127">
        <v>7</v>
      </c>
      <c r="G3127" t="s">
        <v>0</v>
      </c>
      <c r="H3127" t="s">
        <v>0</v>
      </c>
      <c r="I3127" t="s">
        <v>0</v>
      </c>
      <c r="J3127" t="s">
        <v>0</v>
      </c>
      <c r="K3127" s="5" cm="1">
        <f t="array" ref="K3127">IF(AND(C3127=1,OR(J3127=42,J3127=6,J3127=7,J3127=8)),1,
IF(AND(OR(C3127=1,C3127="NA"),OR(J3127=42,J3127=6,J3127=7,J3127=8, J3127="NA")),"NA",
IF(_xlfn.MINIFS(Nested_Ifs[a11],Nested_Ifs[ID],Nested_Ifs[[#This Row],[ID]])&lt;&gt;1,IF(AND(C3127=MIN(_xlfn._xlws.FILTER(Nested_Ifs[a11], Nested_Ifs[ID]=Nested_Ifs[[#This Row],[ID]])), OR(J3127=42,J3127=6,J3127=7,J3127=8)),1,
IF(_xlfn.MINIFS(Nested_Ifs[a11],Nested_Ifs[ID],Nested_Ifs[[#This Row],[ID]])&lt;&gt;1,IF(AND(OR(C3127=MIN(_xlfn._xlws.FILTER(Nested_Ifs[a11], Nested_Ifs[ID]=Nested_Ifs[[#This Row],[ID]])), C3127 = "NA"), OR(J3127=42,J3127=6,J3127=7,J3127=8, J3127 = "NA")),"NA",0),0)),0)))</f>
        <v>0</v>
      </c>
      <c r="L3127">
        <v>2</v>
      </c>
      <c r="M3127">
        <v>2</v>
      </c>
      <c r="N3127" t="s">
        <v>0</v>
      </c>
      <c r="O3127" s="11">
        <f t="shared" si="48"/>
        <v>0</v>
      </c>
    </row>
    <row r="3128" spans="2:15" x14ac:dyDescent="0.3">
      <c r="B3128">
        <v>29128</v>
      </c>
      <c r="C3128">
        <v>6</v>
      </c>
      <c r="D3128">
        <v>1</v>
      </c>
      <c r="E3128">
        <v>8</v>
      </c>
      <c r="F3128">
        <v>4</v>
      </c>
      <c r="G3128" t="s">
        <v>0</v>
      </c>
      <c r="H3128">
        <v>2</v>
      </c>
      <c r="I3128">
        <v>8</v>
      </c>
      <c r="J3128" t="s">
        <v>0</v>
      </c>
      <c r="K3128" s="5" cm="1">
        <f t="array" ref="K3128">IF(AND(C3128=1,OR(J3128=42,J3128=6,J3128=7,J3128=8)),1,
IF(AND(OR(C3128=1,C3128="NA"),OR(J3128=42,J3128=6,J3128=7,J3128=8, J3128="NA")),"NA",
IF(_xlfn.MINIFS(Nested_Ifs[a11],Nested_Ifs[ID],Nested_Ifs[[#This Row],[ID]])&lt;&gt;1,IF(AND(C3128=MIN(_xlfn._xlws.FILTER(Nested_Ifs[a11], Nested_Ifs[ID]=Nested_Ifs[[#This Row],[ID]])), OR(J3128=42,J3128=6,J3128=7,J3128=8)),1,
IF(_xlfn.MINIFS(Nested_Ifs[a11],Nested_Ifs[ID],Nested_Ifs[[#This Row],[ID]])&lt;&gt;1,IF(AND(OR(C3128=MIN(_xlfn._xlws.FILTER(Nested_Ifs[a11], Nested_Ifs[ID]=Nested_Ifs[[#This Row],[ID]])), C3128 = "NA"), OR(J3128=42,J3128=6,J3128=7,J3128=8, J3128 = "NA")),"NA",0),0)),0)))</f>
        <v>0</v>
      </c>
      <c r="L3128">
        <v>2</v>
      </c>
      <c r="M3128">
        <v>2</v>
      </c>
      <c r="N3128" t="s">
        <v>0</v>
      </c>
      <c r="O3128" s="11">
        <f t="shared" si="48"/>
        <v>0</v>
      </c>
    </row>
    <row r="3129" spans="2:15" x14ac:dyDescent="0.3">
      <c r="B3129">
        <v>29128</v>
      </c>
      <c r="C3129">
        <v>7</v>
      </c>
      <c r="D3129">
        <v>2</v>
      </c>
      <c r="E3129">
        <v>8</v>
      </c>
      <c r="F3129">
        <v>2</v>
      </c>
      <c r="G3129" t="s">
        <v>0</v>
      </c>
      <c r="H3129">
        <v>2</v>
      </c>
      <c r="I3129">
        <v>8</v>
      </c>
      <c r="J3129" t="s">
        <v>0</v>
      </c>
      <c r="K3129" s="5" cm="1">
        <f t="array" ref="K3129">IF(AND(C3129=1,OR(J3129=42,J3129=6,J3129=7,J3129=8)),1,
IF(AND(OR(C3129=1,C3129="NA"),OR(J3129=42,J3129=6,J3129=7,J3129=8, J3129="NA")),"NA",
IF(_xlfn.MINIFS(Nested_Ifs[a11],Nested_Ifs[ID],Nested_Ifs[[#This Row],[ID]])&lt;&gt;1,IF(AND(C3129=MIN(_xlfn._xlws.FILTER(Nested_Ifs[a11], Nested_Ifs[ID]=Nested_Ifs[[#This Row],[ID]])), OR(J3129=42,J3129=6,J3129=7,J3129=8)),1,
IF(_xlfn.MINIFS(Nested_Ifs[a11],Nested_Ifs[ID],Nested_Ifs[[#This Row],[ID]])&lt;&gt;1,IF(AND(OR(C3129=MIN(_xlfn._xlws.FILTER(Nested_Ifs[a11], Nested_Ifs[ID]=Nested_Ifs[[#This Row],[ID]])), C3129 = "NA"), OR(J3129=42,J3129=6,J3129=7,J3129=8, J3129 = "NA")),"NA",0),0)),0)))</f>
        <v>0</v>
      </c>
      <c r="L3129">
        <v>2</v>
      </c>
      <c r="M3129">
        <v>2</v>
      </c>
      <c r="N3129" t="s">
        <v>0</v>
      </c>
      <c r="O3129" s="11">
        <f t="shared" si="48"/>
        <v>0</v>
      </c>
    </row>
    <row r="3130" spans="2:15" x14ac:dyDescent="0.3">
      <c r="B3130">
        <v>29128</v>
      </c>
      <c r="C3130">
        <v>8</v>
      </c>
      <c r="D3130">
        <v>1</v>
      </c>
      <c r="E3130">
        <v>8</v>
      </c>
      <c r="F3130">
        <v>2</v>
      </c>
      <c r="G3130" t="s">
        <v>0</v>
      </c>
      <c r="H3130">
        <v>2</v>
      </c>
      <c r="I3130">
        <v>8</v>
      </c>
      <c r="J3130" t="s">
        <v>0</v>
      </c>
      <c r="K3130" s="5" cm="1">
        <f t="array" ref="K3130">IF(AND(C3130=1,OR(J3130=42,J3130=6,J3130=7,J3130=8)),1,
IF(AND(OR(C3130=1,C3130="NA"),OR(J3130=42,J3130=6,J3130=7,J3130=8, J3130="NA")),"NA",
IF(_xlfn.MINIFS(Nested_Ifs[a11],Nested_Ifs[ID],Nested_Ifs[[#This Row],[ID]])&lt;&gt;1,IF(AND(C3130=MIN(_xlfn._xlws.FILTER(Nested_Ifs[a11], Nested_Ifs[ID]=Nested_Ifs[[#This Row],[ID]])), OR(J3130=42,J3130=6,J3130=7,J3130=8)),1,
IF(_xlfn.MINIFS(Nested_Ifs[a11],Nested_Ifs[ID],Nested_Ifs[[#This Row],[ID]])&lt;&gt;1,IF(AND(OR(C3130=MIN(_xlfn._xlws.FILTER(Nested_Ifs[a11], Nested_Ifs[ID]=Nested_Ifs[[#This Row],[ID]])), C3130 = "NA"), OR(J3130=42,J3130=6,J3130=7,J3130=8, J3130 = "NA")),"NA",0),0)),0)))</f>
        <v>0</v>
      </c>
      <c r="L3130">
        <v>2</v>
      </c>
      <c r="M3130">
        <v>2</v>
      </c>
      <c r="N3130" t="s">
        <v>0</v>
      </c>
      <c r="O3130" s="11">
        <f t="shared" si="48"/>
        <v>0</v>
      </c>
    </row>
    <row r="3131" spans="2:15" x14ac:dyDescent="0.3">
      <c r="B3131">
        <v>29129</v>
      </c>
      <c r="C3131">
        <v>1</v>
      </c>
      <c r="D3131">
        <v>2</v>
      </c>
      <c r="E3131">
        <v>1</v>
      </c>
      <c r="F3131">
        <v>56</v>
      </c>
      <c r="G3131">
        <v>5</v>
      </c>
      <c r="H3131" t="s">
        <v>0</v>
      </c>
      <c r="I3131" t="s">
        <v>0</v>
      </c>
      <c r="J3131">
        <v>5</v>
      </c>
      <c r="K3131" s="5" cm="1">
        <f t="array" ref="K3131">IF(AND(C3131=1,OR(J3131=42,J3131=6,J3131=7,J3131=8)),1,
IF(AND(OR(C3131=1,C3131="NA"),OR(J3131=42,J3131=6,J3131=7,J3131=8, J3131="NA")),"NA",
IF(_xlfn.MINIFS(Nested_Ifs[a11],Nested_Ifs[ID],Nested_Ifs[[#This Row],[ID]])&lt;&gt;1,IF(AND(C3131=MIN(_xlfn._xlws.FILTER(Nested_Ifs[a11], Nested_Ifs[ID]=Nested_Ifs[[#This Row],[ID]])), OR(J3131=42,J3131=6,J3131=7,J3131=8)),1,
IF(_xlfn.MINIFS(Nested_Ifs[a11],Nested_Ifs[ID],Nested_Ifs[[#This Row],[ID]])&lt;&gt;1,IF(AND(OR(C3131=MIN(_xlfn._xlws.FILTER(Nested_Ifs[a11], Nested_Ifs[ID]=Nested_Ifs[[#This Row],[ID]])), C3131 = "NA"), OR(J3131=42,J3131=6,J3131=7,J3131=8, J3131 = "NA")),"NA",0),0)),0)))</f>
        <v>0</v>
      </c>
      <c r="L3131">
        <v>2</v>
      </c>
      <c r="M3131">
        <v>2</v>
      </c>
      <c r="N3131" t="s">
        <v>0</v>
      </c>
      <c r="O3131" s="11">
        <f t="shared" si="48"/>
        <v>0</v>
      </c>
    </row>
    <row r="3132" spans="2:15" x14ac:dyDescent="0.3">
      <c r="B3132">
        <v>29129</v>
      </c>
      <c r="C3132">
        <v>2</v>
      </c>
      <c r="D3132">
        <v>1</v>
      </c>
      <c r="E3132">
        <v>3</v>
      </c>
      <c r="F3132">
        <v>31</v>
      </c>
      <c r="G3132">
        <v>1</v>
      </c>
      <c r="H3132" t="s">
        <v>0</v>
      </c>
      <c r="I3132" t="s">
        <v>0</v>
      </c>
      <c r="J3132">
        <v>5</v>
      </c>
      <c r="K3132" s="5" cm="1">
        <f t="array" ref="K3132">IF(AND(C3132=1,OR(J3132=42,J3132=6,J3132=7,J3132=8)),1,
IF(AND(OR(C3132=1,C3132="NA"),OR(J3132=42,J3132=6,J3132=7,J3132=8, J3132="NA")),"NA",
IF(_xlfn.MINIFS(Nested_Ifs[a11],Nested_Ifs[ID],Nested_Ifs[[#This Row],[ID]])&lt;&gt;1,IF(AND(C3132=MIN(_xlfn._xlws.FILTER(Nested_Ifs[a11], Nested_Ifs[ID]=Nested_Ifs[[#This Row],[ID]])), OR(J3132=42,J3132=6,J3132=7,J3132=8)),1,
IF(_xlfn.MINIFS(Nested_Ifs[a11],Nested_Ifs[ID],Nested_Ifs[[#This Row],[ID]])&lt;&gt;1,IF(AND(OR(C3132=MIN(_xlfn._xlws.FILTER(Nested_Ifs[a11], Nested_Ifs[ID]=Nested_Ifs[[#This Row],[ID]])), C3132 = "NA"), OR(J3132=42,J3132=6,J3132=7,J3132=8, J3132 = "NA")),"NA",0),0)),0)))</f>
        <v>0</v>
      </c>
      <c r="L3132">
        <v>2</v>
      </c>
      <c r="M3132">
        <v>2</v>
      </c>
      <c r="N3132" t="s">
        <v>0</v>
      </c>
      <c r="O3132" s="11">
        <f t="shared" si="48"/>
        <v>0</v>
      </c>
    </row>
    <row r="3133" spans="2:15" x14ac:dyDescent="0.3">
      <c r="B3133">
        <v>29129</v>
      </c>
      <c r="C3133">
        <v>3</v>
      </c>
      <c r="D3133">
        <v>2</v>
      </c>
      <c r="E3133">
        <v>4</v>
      </c>
      <c r="F3133">
        <v>24</v>
      </c>
      <c r="G3133">
        <v>1</v>
      </c>
      <c r="H3133" t="s">
        <v>0</v>
      </c>
      <c r="I3133" t="s">
        <v>0</v>
      </c>
      <c r="J3133">
        <v>5</v>
      </c>
      <c r="K3133" s="5" cm="1">
        <f t="array" ref="K3133">IF(AND(C3133=1,OR(J3133=42,J3133=6,J3133=7,J3133=8)),1,
IF(AND(OR(C3133=1,C3133="NA"),OR(J3133=42,J3133=6,J3133=7,J3133=8, J3133="NA")),"NA",
IF(_xlfn.MINIFS(Nested_Ifs[a11],Nested_Ifs[ID],Nested_Ifs[[#This Row],[ID]])&lt;&gt;1,IF(AND(C3133=MIN(_xlfn._xlws.FILTER(Nested_Ifs[a11], Nested_Ifs[ID]=Nested_Ifs[[#This Row],[ID]])), OR(J3133=42,J3133=6,J3133=7,J3133=8)),1,
IF(_xlfn.MINIFS(Nested_Ifs[a11],Nested_Ifs[ID],Nested_Ifs[[#This Row],[ID]])&lt;&gt;1,IF(AND(OR(C3133=MIN(_xlfn._xlws.FILTER(Nested_Ifs[a11], Nested_Ifs[ID]=Nested_Ifs[[#This Row],[ID]])), C3133 = "NA"), OR(J3133=42,J3133=6,J3133=7,J3133=8, J3133 = "NA")),"NA",0),0)),0)))</f>
        <v>0</v>
      </c>
      <c r="L3133">
        <v>2</v>
      </c>
      <c r="M3133">
        <v>2</v>
      </c>
      <c r="N3133" t="s">
        <v>0</v>
      </c>
      <c r="O3133" s="11">
        <f t="shared" si="48"/>
        <v>0</v>
      </c>
    </row>
    <row r="3134" spans="2:15" x14ac:dyDescent="0.3">
      <c r="B3134">
        <v>29129</v>
      </c>
      <c r="C3134">
        <v>5</v>
      </c>
      <c r="D3134">
        <v>1</v>
      </c>
      <c r="E3134">
        <v>8</v>
      </c>
      <c r="F3134">
        <v>5</v>
      </c>
      <c r="G3134" t="s">
        <v>0</v>
      </c>
      <c r="H3134">
        <v>2</v>
      </c>
      <c r="I3134">
        <v>8</v>
      </c>
      <c r="J3134" t="s">
        <v>0</v>
      </c>
      <c r="K3134" s="5" cm="1">
        <f t="array" ref="K3134">IF(AND(C3134=1,OR(J3134=42,J3134=6,J3134=7,J3134=8)),1,
IF(AND(OR(C3134=1,C3134="NA"),OR(J3134=42,J3134=6,J3134=7,J3134=8, J3134="NA")),"NA",
IF(_xlfn.MINIFS(Nested_Ifs[a11],Nested_Ifs[ID],Nested_Ifs[[#This Row],[ID]])&lt;&gt;1,IF(AND(C3134=MIN(_xlfn._xlws.FILTER(Nested_Ifs[a11], Nested_Ifs[ID]=Nested_Ifs[[#This Row],[ID]])), OR(J3134=42,J3134=6,J3134=7,J3134=8)),1,
IF(_xlfn.MINIFS(Nested_Ifs[a11],Nested_Ifs[ID],Nested_Ifs[[#This Row],[ID]])&lt;&gt;1,IF(AND(OR(C3134=MIN(_xlfn._xlws.FILTER(Nested_Ifs[a11], Nested_Ifs[ID]=Nested_Ifs[[#This Row],[ID]])), C3134 = "NA"), OR(J3134=42,J3134=6,J3134=7,J3134=8, J3134 = "NA")),"NA",0),0)),0)))</f>
        <v>0</v>
      </c>
      <c r="L3134">
        <v>2</v>
      </c>
      <c r="M3134">
        <v>2</v>
      </c>
      <c r="N3134" t="s">
        <v>0</v>
      </c>
      <c r="O3134" s="11">
        <f t="shared" si="48"/>
        <v>0</v>
      </c>
    </row>
    <row r="3135" spans="2:15" x14ac:dyDescent="0.3">
      <c r="B3135">
        <v>29129</v>
      </c>
      <c r="C3135">
        <v>6</v>
      </c>
      <c r="D3135">
        <v>2</v>
      </c>
      <c r="E3135">
        <v>8</v>
      </c>
      <c r="F3135">
        <v>4</v>
      </c>
      <c r="G3135" t="s">
        <v>0</v>
      </c>
      <c r="H3135">
        <v>2</v>
      </c>
      <c r="I3135">
        <v>8</v>
      </c>
      <c r="J3135" t="s">
        <v>0</v>
      </c>
      <c r="K3135" s="5" cm="1">
        <f t="array" ref="K3135">IF(AND(C3135=1,OR(J3135=42,J3135=6,J3135=7,J3135=8)),1,
IF(AND(OR(C3135=1,C3135="NA"),OR(J3135=42,J3135=6,J3135=7,J3135=8, J3135="NA")),"NA",
IF(_xlfn.MINIFS(Nested_Ifs[a11],Nested_Ifs[ID],Nested_Ifs[[#This Row],[ID]])&lt;&gt;1,IF(AND(C3135=MIN(_xlfn._xlws.FILTER(Nested_Ifs[a11], Nested_Ifs[ID]=Nested_Ifs[[#This Row],[ID]])), OR(J3135=42,J3135=6,J3135=7,J3135=8)),1,
IF(_xlfn.MINIFS(Nested_Ifs[a11],Nested_Ifs[ID],Nested_Ifs[[#This Row],[ID]])&lt;&gt;1,IF(AND(OR(C3135=MIN(_xlfn._xlws.FILTER(Nested_Ifs[a11], Nested_Ifs[ID]=Nested_Ifs[[#This Row],[ID]])), C3135 = "NA"), OR(J3135=42,J3135=6,J3135=7,J3135=8, J3135 = "NA")),"NA",0),0)),0)))</f>
        <v>0</v>
      </c>
      <c r="L3135">
        <v>2</v>
      </c>
      <c r="M3135">
        <v>2</v>
      </c>
      <c r="N3135" t="s">
        <v>0</v>
      </c>
      <c r="O3135" s="11">
        <f t="shared" si="48"/>
        <v>0</v>
      </c>
    </row>
    <row r="3136" spans="2:15" x14ac:dyDescent="0.3">
      <c r="B3136">
        <v>29129</v>
      </c>
      <c r="C3136">
        <v>7</v>
      </c>
      <c r="D3136">
        <v>1</v>
      </c>
      <c r="E3136">
        <v>8</v>
      </c>
      <c r="F3136">
        <v>2</v>
      </c>
      <c r="G3136" t="s">
        <v>0</v>
      </c>
      <c r="H3136">
        <v>2</v>
      </c>
      <c r="I3136">
        <v>8</v>
      </c>
      <c r="J3136" t="s">
        <v>0</v>
      </c>
      <c r="K3136" s="5" cm="1">
        <f t="array" ref="K3136">IF(AND(C3136=1,OR(J3136=42,J3136=6,J3136=7,J3136=8)),1,
IF(AND(OR(C3136=1,C3136="NA"),OR(J3136=42,J3136=6,J3136=7,J3136=8, J3136="NA")),"NA",
IF(_xlfn.MINIFS(Nested_Ifs[a11],Nested_Ifs[ID],Nested_Ifs[[#This Row],[ID]])&lt;&gt;1,IF(AND(C3136=MIN(_xlfn._xlws.FILTER(Nested_Ifs[a11], Nested_Ifs[ID]=Nested_Ifs[[#This Row],[ID]])), OR(J3136=42,J3136=6,J3136=7,J3136=8)),1,
IF(_xlfn.MINIFS(Nested_Ifs[a11],Nested_Ifs[ID],Nested_Ifs[[#This Row],[ID]])&lt;&gt;1,IF(AND(OR(C3136=MIN(_xlfn._xlws.FILTER(Nested_Ifs[a11], Nested_Ifs[ID]=Nested_Ifs[[#This Row],[ID]])), C3136 = "NA"), OR(J3136=42,J3136=6,J3136=7,J3136=8, J3136 = "NA")),"NA",0),0)),0)))</f>
        <v>0</v>
      </c>
      <c r="L3136">
        <v>2</v>
      </c>
      <c r="M3136">
        <v>2</v>
      </c>
      <c r="N3136" t="s">
        <v>0</v>
      </c>
      <c r="O3136" s="11">
        <f t="shared" si="48"/>
        <v>0</v>
      </c>
    </row>
    <row r="3137" spans="2:15" x14ac:dyDescent="0.3">
      <c r="B3137">
        <v>29130</v>
      </c>
      <c r="C3137">
        <v>2</v>
      </c>
      <c r="D3137">
        <v>2</v>
      </c>
      <c r="E3137">
        <v>1</v>
      </c>
      <c r="F3137">
        <v>34</v>
      </c>
      <c r="G3137">
        <v>1</v>
      </c>
      <c r="H3137" t="s">
        <v>0</v>
      </c>
      <c r="I3137" t="s">
        <v>0</v>
      </c>
      <c r="J3137">
        <v>1</v>
      </c>
      <c r="K3137" s="5" cm="1">
        <f t="array" ref="K3137">IF(AND(C3137=1,OR(J3137=42,J3137=6,J3137=7,J3137=8)),1,
IF(AND(OR(C3137=1,C3137="NA"),OR(J3137=42,J3137=6,J3137=7,J3137=8, J3137="NA")),"NA",
IF(_xlfn.MINIFS(Nested_Ifs[a11],Nested_Ifs[ID],Nested_Ifs[[#This Row],[ID]])&lt;&gt;1,IF(AND(C3137=MIN(_xlfn._xlws.FILTER(Nested_Ifs[a11], Nested_Ifs[ID]=Nested_Ifs[[#This Row],[ID]])), OR(J3137=42,J3137=6,J3137=7,J3137=8)),1,
IF(_xlfn.MINIFS(Nested_Ifs[a11],Nested_Ifs[ID],Nested_Ifs[[#This Row],[ID]])&lt;&gt;1,IF(AND(OR(C3137=MIN(_xlfn._xlws.FILTER(Nested_Ifs[a11], Nested_Ifs[ID]=Nested_Ifs[[#This Row],[ID]])), C3137 = "NA"), OR(J3137=42,J3137=6,J3137=7,J3137=8, J3137 = "NA")),"NA",0),0)),0)))</f>
        <v>0</v>
      </c>
      <c r="L3137">
        <v>2</v>
      </c>
      <c r="M3137">
        <v>2</v>
      </c>
      <c r="N3137" t="s">
        <v>0</v>
      </c>
      <c r="O3137" s="11">
        <f t="shared" si="48"/>
        <v>0</v>
      </c>
    </row>
    <row r="3138" spans="2:15" x14ac:dyDescent="0.3">
      <c r="B3138">
        <v>29130</v>
      </c>
      <c r="C3138">
        <v>3</v>
      </c>
      <c r="D3138">
        <v>2</v>
      </c>
      <c r="E3138">
        <v>3</v>
      </c>
      <c r="F3138">
        <v>11</v>
      </c>
      <c r="G3138" t="s">
        <v>0</v>
      </c>
      <c r="H3138" t="s">
        <v>0</v>
      </c>
      <c r="I3138" t="s">
        <v>0</v>
      </c>
      <c r="J3138" t="s">
        <v>0</v>
      </c>
      <c r="K3138" s="5" cm="1">
        <f t="array" ref="K3138">IF(AND(C3138=1,OR(J3138=42,J3138=6,J3138=7,J3138=8)),1,
IF(AND(OR(C3138=1,C3138="NA"),OR(J3138=42,J3138=6,J3138=7,J3138=8, J3138="NA")),"NA",
IF(_xlfn.MINIFS(Nested_Ifs[a11],Nested_Ifs[ID],Nested_Ifs[[#This Row],[ID]])&lt;&gt;1,IF(AND(C3138=MIN(_xlfn._xlws.FILTER(Nested_Ifs[a11], Nested_Ifs[ID]=Nested_Ifs[[#This Row],[ID]])), OR(J3138=42,J3138=6,J3138=7,J3138=8)),1,
IF(_xlfn.MINIFS(Nested_Ifs[a11],Nested_Ifs[ID],Nested_Ifs[[#This Row],[ID]])&lt;&gt;1,IF(AND(OR(C3138=MIN(_xlfn._xlws.FILTER(Nested_Ifs[a11], Nested_Ifs[ID]=Nested_Ifs[[#This Row],[ID]])), C3138 = "NA"), OR(J3138=42,J3138=6,J3138=7,J3138=8, J3138 = "NA")),"NA",0),0)),0)))</f>
        <v>0</v>
      </c>
      <c r="L3138">
        <v>2</v>
      </c>
      <c r="M3138">
        <v>2</v>
      </c>
      <c r="N3138" t="s">
        <v>0</v>
      </c>
      <c r="O3138" s="11">
        <f t="shared" si="48"/>
        <v>0</v>
      </c>
    </row>
    <row r="3139" spans="2:15" x14ac:dyDescent="0.3">
      <c r="B3139">
        <v>29130</v>
      </c>
      <c r="C3139">
        <v>4</v>
      </c>
      <c r="D3139">
        <v>1</v>
      </c>
      <c r="E3139">
        <v>3</v>
      </c>
      <c r="F3139">
        <v>8</v>
      </c>
      <c r="G3139" t="s">
        <v>0</v>
      </c>
      <c r="H3139" t="s">
        <v>0</v>
      </c>
      <c r="I3139" t="s">
        <v>0</v>
      </c>
      <c r="J3139" t="s">
        <v>0</v>
      </c>
      <c r="K3139" s="5" cm="1">
        <f t="array" ref="K3139">IF(AND(C3139=1,OR(J3139=42,J3139=6,J3139=7,J3139=8)),1,
IF(AND(OR(C3139=1,C3139="NA"),OR(J3139=42,J3139=6,J3139=7,J3139=8, J3139="NA")),"NA",
IF(_xlfn.MINIFS(Nested_Ifs[a11],Nested_Ifs[ID],Nested_Ifs[[#This Row],[ID]])&lt;&gt;1,IF(AND(C3139=MIN(_xlfn._xlws.FILTER(Nested_Ifs[a11], Nested_Ifs[ID]=Nested_Ifs[[#This Row],[ID]])), OR(J3139=42,J3139=6,J3139=7,J3139=8)),1,
IF(_xlfn.MINIFS(Nested_Ifs[a11],Nested_Ifs[ID],Nested_Ifs[[#This Row],[ID]])&lt;&gt;1,IF(AND(OR(C3139=MIN(_xlfn._xlws.FILTER(Nested_Ifs[a11], Nested_Ifs[ID]=Nested_Ifs[[#This Row],[ID]])), C3139 = "NA"), OR(J3139=42,J3139=6,J3139=7,J3139=8, J3139 = "NA")),"NA",0),0)),0)))</f>
        <v>0</v>
      </c>
      <c r="L3139">
        <v>2</v>
      </c>
      <c r="M3139">
        <v>2</v>
      </c>
      <c r="N3139" t="s">
        <v>0</v>
      </c>
      <c r="O3139" s="11">
        <f t="shared" si="48"/>
        <v>0</v>
      </c>
    </row>
    <row r="3140" spans="2:15" x14ac:dyDescent="0.3">
      <c r="B3140">
        <v>29131</v>
      </c>
      <c r="C3140">
        <v>1</v>
      </c>
      <c r="D3140">
        <v>1</v>
      </c>
      <c r="E3140">
        <v>1</v>
      </c>
      <c r="F3140">
        <v>51</v>
      </c>
      <c r="G3140">
        <v>1</v>
      </c>
      <c r="H3140" t="s">
        <v>0</v>
      </c>
      <c r="I3140" t="s">
        <v>0</v>
      </c>
      <c r="J3140">
        <v>1</v>
      </c>
      <c r="K3140" s="5" cm="1">
        <f t="array" ref="K3140">IF(AND(C3140=1,OR(J3140=42,J3140=6,J3140=7,J3140=8)),1,
IF(AND(OR(C3140=1,C3140="NA"),OR(J3140=42,J3140=6,J3140=7,J3140=8, J3140="NA")),"NA",
IF(_xlfn.MINIFS(Nested_Ifs[a11],Nested_Ifs[ID],Nested_Ifs[[#This Row],[ID]])&lt;&gt;1,IF(AND(C3140=MIN(_xlfn._xlws.FILTER(Nested_Ifs[a11], Nested_Ifs[ID]=Nested_Ifs[[#This Row],[ID]])), OR(J3140=42,J3140=6,J3140=7,J3140=8)),1,
IF(_xlfn.MINIFS(Nested_Ifs[a11],Nested_Ifs[ID],Nested_Ifs[[#This Row],[ID]])&lt;&gt;1,IF(AND(OR(C3140=MIN(_xlfn._xlws.FILTER(Nested_Ifs[a11], Nested_Ifs[ID]=Nested_Ifs[[#This Row],[ID]])), C3140 = "NA"), OR(J3140=42,J3140=6,J3140=7,J3140=8, J3140 = "NA")),"NA",0),0)),0)))</f>
        <v>0</v>
      </c>
      <c r="L3140">
        <v>2</v>
      </c>
      <c r="M3140">
        <v>2</v>
      </c>
      <c r="N3140" t="s">
        <v>0</v>
      </c>
      <c r="O3140" s="11">
        <f t="shared" si="48"/>
        <v>0</v>
      </c>
    </row>
    <row r="3141" spans="2:15" x14ac:dyDescent="0.3">
      <c r="B3141">
        <v>29131</v>
      </c>
      <c r="C3141">
        <v>2</v>
      </c>
      <c r="D3141">
        <v>2</v>
      </c>
      <c r="E3141">
        <v>2</v>
      </c>
      <c r="F3141">
        <v>48</v>
      </c>
      <c r="G3141">
        <v>1</v>
      </c>
      <c r="H3141" t="s">
        <v>0</v>
      </c>
      <c r="I3141" t="s">
        <v>0</v>
      </c>
      <c r="J3141">
        <v>1</v>
      </c>
      <c r="K3141" s="5" cm="1">
        <f t="array" ref="K3141">IF(AND(C3141=1,OR(J3141=42,J3141=6,J3141=7,J3141=8)),1,
IF(AND(OR(C3141=1,C3141="NA"),OR(J3141=42,J3141=6,J3141=7,J3141=8, J3141="NA")),"NA",
IF(_xlfn.MINIFS(Nested_Ifs[a11],Nested_Ifs[ID],Nested_Ifs[[#This Row],[ID]])&lt;&gt;1,IF(AND(C3141=MIN(_xlfn._xlws.FILTER(Nested_Ifs[a11], Nested_Ifs[ID]=Nested_Ifs[[#This Row],[ID]])), OR(J3141=42,J3141=6,J3141=7,J3141=8)),1,
IF(_xlfn.MINIFS(Nested_Ifs[a11],Nested_Ifs[ID],Nested_Ifs[[#This Row],[ID]])&lt;&gt;1,IF(AND(OR(C3141=MIN(_xlfn._xlws.FILTER(Nested_Ifs[a11], Nested_Ifs[ID]=Nested_Ifs[[#This Row],[ID]])), C3141 = "NA"), OR(J3141=42,J3141=6,J3141=7,J3141=8, J3141 = "NA")),"NA",0),0)),0)))</f>
        <v>0</v>
      </c>
      <c r="L3141">
        <v>2</v>
      </c>
      <c r="M3141">
        <v>2</v>
      </c>
      <c r="N3141" t="s">
        <v>0</v>
      </c>
      <c r="O3141" s="11">
        <f t="shared" si="48"/>
        <v>0</v>
      </c>
    </row>
    <row r="3142" spans="2:15" x14ac:dyDescent="0.3">
      <c r="B3142">
        <v>29131</v>
      </c>
      <c r="C3142">
        <v>5</v>
      </c>
      <c r="D3142">
        <v>1</v>
      </c>
      <c r="E3142">
        <v>3</v>
      </c>
      <c r="F3142">
        <v>18</v>
      </c>
      <c r="G3142">
        <v>6</v>
      </c>
      <c r="H3142" t="s">
        <v>0</v>
      </c>
      <c r="I3142" t="s">
        <v>0</v>
      </c>
      <c r="J3142" t="s">
        <v>0</v>
      </c>
      <c r="K3142" s="5" cm="1">
        <f t="array" ref="K3142">IF(AND(C3142=1,OR(J3142=42,J3142=6,J3142=7,J3142=8)),1,
IF(AND(OR(C3142=1,C3142="NA"),OR(J3142=42,J3142=6,J3142=7,J3142=8, J3142="NA")),"NA",
IF(_xlfn.MINIFS(Nested_Ifs[a11],Nested_Ifs[ID],Nested_Ifs[[#This Row],[ID]])&lt;&gt;1,IF(AND(C3142=MIN(_xlfn._xlws.FILTER(Nested_Ifs[a11], Nested_Ifs[ID]=Nested_Ifs[[#This Row],[ID]])), OR(J3142=42,J3142=6,J3142=7,J3142=8)),1,
IF(_xlfn.MINIFS(Nested_Ifs[a11],Nested_Ifs[ID],Nested_Ifs[[#This Row],[ID]])&lt;&gt;1,IF(AND(OR(C3142=MIN(_xlfn._xlws.FILTER(Nested_Ifs[a11], Nested_Ifs[ID]=Nested_Ifs[[#This Row],[ID]])), C3142 = "NA"), OR(J3142=42,J3142=6,J3142=7,J3142=8, J3142 = "NA")),"NA",0),0)),0)))</f>
        <v>0</v>
      </c>
      <c r="L3142">
        <v>2</v>
      </c>
      <c r="M3142">
        <v>2</v>
      </c>
      <c r="N3142" t="s">
        <v>0</v>
      </c>
      <c r="O3142" s="11">
        <f t="shared" si="48"/>
        <v>0</v>
      </c>
    </row>
    <row r="3143" spans="2:15" x14ac:dyDescent="0.3">
      <c r="B3143">
        <v>29131</v>
      </c>
      <c r="C3143">
        <v>6</v>
      </c>
      <c r="D3143">
        <v>2</v>
      </c>
      <c r="E3143">
        <v>3</v>
      </c>
      <c r="F3143">
        <v>5</v>
      </c>
      <c r="G3143" t="s">
        <v>0</v>
      </c>
      <c r="H3143">
        <v>2</v>
      </c>
      <c r="I3143">
        <v>8</v>
      </c>
      <c r="J3143" t="s">
        <v>0</v>
      </c>
      <c r="K3143" s="5" cm="1">
        <f t="array" ref="K3143">IF(AND(C3143=1,OR(J3143=42,J3143=6,J3143=7,J3143=8)),1,
IF(AND(OR(C3143=1,C3143="NA"),OR(J3143=42,J3143=6,J3143=7,J3143=8, J3143="NA")),"NA",
IF(_xlfn.MINIFS(Nested_Ifs[a11],Nested_Ifs[ID],Nested_Ifs[[#This Row],[ID]])&lt;&gt;1,IF(AND(C3143=MIN(_xlfn._xlws.FILTER(Nested_Ifs[a11], Nested_Ifs[ID]=Nested_Ifs[[#This Row],[ID]])), OR(J3143=42,J3143=6,J3143=7,J3143=8)),1,
IF(_xlfn.MINIFS(Nested_Ifs[a11],Nested_Ifs[ID],Nested_Ifs[[#This Row],[ID]])&lt;&gt;1,IF(AND(OR(C3143=MIN(_xlfn._xlws.FILTER(Nested_Ifs[a11], Nested_Ifs[ID]=Nested_Ifs[[#This Row],[ID]])), C3143 = "NA"), OR(J3143=42,J3143=6,J3143=7,J3143=8, J3143 = "NA")),"NA",0),0)),0)))</f>
        <v>0</v>
      </c>
      <c r="L3143">
        <v>2</v>
      </c>
      <c r="M3143">
        <v>2</v>
      </c>
      <c r="N3143" t="s">
        <v>0</v>
      </c>
      <c r="O3143" s="11">
        <f t="shared" si="48"/>
        <v>0</v>
      </c>
    </row>
    <row r="3144" spans="2:15" x14ac:dyDescent="0.3">
      <c r="B3144">
        <v>29132</v>
      </c>
      <c r="C3144">
        <v>2</v>
      </c>
      <c r="D3144">
        <v>2</v>
      </c>
      <c r="E3144">
        <v>1</v>
      </c>
      <c r="F3144">
        <v>41</v>
      </c>
      <c r="G3144">
        <v>1</v>
      </c>
      <c r="H3144" t="s">
        <v>0</v>
      </c>
      <c r="I3144" t="s">
        <v>0</v>
      </c>
      <c r="J3144">
        <v>5</v>
      </c>
      <c r="K3144" s="5" cm="1">
        <f t="array" ref="K3144">IF(AND(C3144=1,OR(J3144=42,J3144=6,J3144=7,J3144=8)),1,
IF(AND(OR(C3144=1,C3144="NA"),OR(J3144=42,J3144=6,J3144=7,J3144=8, J3144="NA")),"NA",
IF(_xlfn.MINIFS(Nested_Ifs[a11],Nested_Ifs[ID],Nested_Ifs[[#This Row],[ID]])&lt;&gt;1,IF(AND(C3144=MIN(_xlfn._xlws.FILTER(Nested_Ifs[a11], Nested_Ifs[ID]=Nested_Ifs[[#This Row],[ID]])), OR(J3144=42,J3144=6,J3144=7,J3144=8)),1,
IF(_xlfn.MINIFS(Nested_Ifs[a11],Nested_Ifs[ID],Nested_Ifs[[#This Row],[ID]])&lt;&gt;1,IF(AND(OR(C3144=MIN(_xlfn._xlws.FILTER(Nested_Ifs[a11], Nested_Ifs[ID]=Nested_Ifs[[#This Row],[ID]])), C3144 = "NA"), OR(J3144=42,J3144=6,J3144=7,J3144=8, J3144 = "NA")),"NA",0),0)),0)))</f>
        <v>0</v>
      </c>
      <c r="L3144">
        <v>2</v>
      </c>
      <c r="M3144">
        <v>2</v>
      </c>
      <c r="N3144" t="s">
        <v>0</v>
      </c>
      <c r="O3144" s="11">
        <f t="shared" si="48"/>
        <v>0</v>
      </c>
    </row>
    <row r="3145" spans="2:15" x14ac:dyDescent="0.3">
      <c r="B3145">
        <v>29132</v>
      </c>
      <c r="C3145">
        <v>3</v>
      </c>
      <c r="D3145">
        <v>2</v>
      </c>
      <c r="E3145">
        <v>3</v>
      </c>
      <c r="F3145">
        <v>19</v>
      </c>
      <c r="G3145">
        <v>6</v>
      </c>
      <c r="H3145" t="s">
        <v>0</v>
      </c>
      <c r="I3145" t="s">
        <v>0</v>
      </c>
      <c r="J3145" t="s">
        <v>0</v>
      </c>
      <c r="K3145" s="5" cm="1">
        <f t="array" ref="K3145">IF(AND(C3145=1,OR(J3145=42,J3145=6,J3145=7,J3145=8)),1,
IF(AND(OR(C3145=1,C3145="NA"),OR(J3145=42,J3145=6,J3145=7,J3145=8, J3145="NA")),"NA",
IF(_xlfn.MINIFS(Nested_Ifs[a11],Nested_Ifs[ID],Nested_Ifs[[#This Row],[ID]])&lt;&gt;1,IF(AND(C3145=MIN(_xlfn._xlws.FILTER(Nested_Ifs[a11], Nested_Ifs[ID]=Nested_Ifs[[#This Row],[ID]])), OR(J3145=42,J3145=6,J3145=7,J3145=8)),1,
IF(_xlfn.MINIFS(Nested_Ifs[a11],Nested_Ifs[ID],Nested_Ifs[[#This Row],[ID]])&lt;&gt;1,IF(AND(OR(C3145=MIN(_xlfn._xlws.FILTER(Nested_Ifs[a11], Nested_Ifs[ID]=Nested_Ifs[[#This Row],[ID]])), C3145 = "NA"), OR(J3145=42,J3145=6,J3145=7,J3145=8, J3145 = "NA")),"NA",0),0)),0)))</f>
        <v>0</v>
      </c>
      <c r="L3145">
        <v>2</v>
      </c>
      <c r="M3145">
        <v>2</v>
      </c>
      <c r="N3145" t="s">
        <v>0</v>
      </c>
      <c r="O3145" s="11">
        <f t="shared" si="48"/>
        <v>0</v>
      </c>
    </row>
    <row r="3146" spans="2:15" x14ac:dyDescent="0.3">
      <c r="B3146">
        <v>29132</v>
      </c>
      <c r="C3146">
        <v>4</v>
      </c>
      <c r="D3146">
        <v>1</v>
      </c>
      <c r="E3146">
        <v>3</v>
      </c>
      <c r="F3146">
        <v>16</v>
      </c>
      <c r="G3146">
        <v>6</v>
      </c>
      <c r="H3146" t="s">
        <v>0</v>
      </c>
      <c r="I3146" t="s">
        <v>0</v>
      </c>
      <c r="J3146" t="s">
        <v>0</v>
      </c>
      <c r="K3146" s="5" cm="1">
        <f t="array" ref="K3146">IF(AND(C3146=1,OR(J3146=42,J3146=6,J3146=7,J3146=8)),1,
IF(AND(OR(C3146=1,C3146="NA"),OR(J3146=42,J3146=6,J3146=7,J3146=8, J3146="NA")),"NA",
IF(_xlfn.MINIFS(Nested_Ifs[a11],Nested_Ifs[ID],Nested_Ifs[[#This Row],[ID]])&lt;&gt;1,IF(AND(C3146=MIN(_xlfn._xlws.FILTER(Nested_Ifs[a11], Nested_Ifs[ID]=Nested_Ifs[[#This Row],[ID]])), OR(J3146=42,J3146=6,J3146=7,J3146=8)),1,
IF(_xlfn.MINIFS(Nested_Ifs[a11],Nested_Ifs[ID],Nested_Ifs[[#This Row],[ID]])&lt;&gt;1,IF(AND(OR(C3146=MIN(_xlfn._xlws.FILTER(Nested_Ifs[a11], Nested_Ifs[ID]=Nested_Ifs[[#This Row],[ID]])), C3146 = "NA"), OR(J3146=42,J3146=6,J3146=7,J3146=8, J3146 = "NA")),"NA",0),0)),0)))</f>
        <v>0</v>
      </c>
      <c r="L3146">
        <v>2</v>
      </c>
      <c r="M3146">
        <v>2</v>
      </c>
      <c r="N3146" t="s">
        <v>0</v>
      </c>
      <c r="O3146" s="11">
        <f t="shared" si="48"/>
        <v>0</v>
      </c>
    </row>
    <row r="3147" spans="2:15" x14ac:dyDescent="0.3">
      <c r="B3147">
        <v>29133</v>
      </c>
      <c r="C3147">
        <v>1</v>
      </c>
      <c r="D3147">
        <v>1</v>
      </c>
      <c r="E3147">
        <v>1</v>
      </c>
      <c r="F3147">
        <v>53</v>
      </c>
      <c r="G3147">
        <v>1</v>
      </c>
      <c r="H3147" t="s">
        <v>0</v>
      </c>
      <c r="I3147" t="s">
        <v>0</v>
      </c>
      <c r="J3147">
        <v>3</v>
      </c>
      <c r="K3147" s="5" cm="1">
        <f t="array" ref="K3147">IF(AND(C3147=1,OR(J3147=42,J3147=6,J3147=7,J3147=8)),1,
IF(AND(OR(C3147=1,C3147="NA"),OR(J3147=42,J3147=6,J3147=7,J3147=8, J3147="NA")),"NA",
IF(_xlfn.MINIFS(Nested_Ifs[a11],Nested_Ifs[ID],Nested_Ifs[[#This Row],[ID]])&lt;&gt;1,IF(AND(C3147=MIN(_xlfn._xlws.FILTER(Nested_Ifs[a11], Nested_Ifs[ID]=Nested_Ifs[[#This Row],[ID]])), OR(J3147=42,J3147=6,J3147=7,J3147=8)),1,
IF(_xlfn.MINIFS(Nested_Ifs[a11],Nested_Ifs[ID],Nested_Ifs[[#This Row],[ID]])&lt;&gt;1,IF(AND(OR(C3147=MIN(_xlfn._xlws.FILTER(Nested_Ifs[a11], Nested_Ifs[ID]=Nested_Ifs[[#This Row],[ID]])), C3147 = "NA"), OR(J3147=42,J3147=6,J3147=7,J3147=8, J3147 = "NA")),"NA",0),0)),0)))</f>
        <v>0</v>
      </c>
      <c r="L3147">
        <v>2</v>
      </c>
      <c r="M3147">
        <v>2</v>
      </c>
      <c r="N3147" t="s">
        <v>0</v>
      </c>
      <c r="O3147" s="11">
        <f t="shared" si="48"/>
        <v>0</v>
      </c>
    </row>
    <row r="3148" spans="2:15" x14ac:dyDescent="0.3">
      <c r="B3148">
        <v>29133</v>
      </c>
      <c r="C3148">
        <v>2</v>
      </c>
      <c r="D3148">
        <v>2</v>
      </c>
      <c r="E3148">
        <v>2</v>
      </c>
      <c r="F3148">
        <v>50</v>
      </c>
      <c r="G3148">
        <v>1</v>
      </c>
      <c r="H3148" t="s">
        <v>0</v>
      </c>
      <c r="I3148" t="s">
        <v>0</v>
      </c>
      <c r="J3148">
        <v>3</v>
      </c>
      <c r="K3148" s="5" cm="1">
        <f t="array" ref="K3148">IF(AND(C3148=1,OR(J3148=42,J3148=6,J3148=7,J3148=8)),1,
IF(AND(OR(C3148=1,C3148="NA"),OR(J3148=42,J3148=6,J3148=7,J3148=8, J3148="NA")),"NA",
IF(_xlfn.MINIFS(Nested_Ifs[a11],Nested_Ifs[ID],Nested_Ifs[[#This Row],[ID]])&lt;&gt;1,IF(AND(C3148=MIN(_xlfn._xlws.FILTER(Nested_Ifs[a11], Nested_Ifs[ID]=Nested_Ifs[[#This Row],[ID]])), OR(J3148=42,J3148=6,J3148=7,J3148=8)),1,
IF(_xlfn.MINIFS(Nested_Ifs[a11],Nested_Ifs[ID],Nested_Ifs[[#This Row],[ID]])&lt;&gt;1,IF(AND(OR(C3148=MIN(_xlfn._xlws.FILTER(Nested_Ifs[a11], Nested_Ifs[ID]=Nested_Ifs[[#This Row],[ID]])), C3148 = "NA"), OR(J3148=42,J3148=6,J3148=7,J3148=8, J3148 = "NA")),"NA",0),0)),0)))</f>
        <v>0</v>
      </c>
      <c r="L3148">
        <v>2</v>
      </c>
      <c r="M3148">
        <v>2</v>
      </c>
      <c r="N3148" t="s">
        <v>0</v>
      </c>
      <c r="O3148" s="11">
        <f t="shared" si="48"/>
        <v>0</v>
      </c>
    </row>
    <row r="3149" spans="2:15" x14ac:dyDescent="0.3">
      <c r="B3149">
        <v>29133</v>
      </c>
      <c r="C3149">
        <v>3</v>
      </c>
      <c r="D3149">
        <v>2</v>
      </c>
      <c r="E3149">
        <v>3</v>
      </c>
      <c r="F3149">
        <v>17</v>
      </c>
      <c r="G3149">
        <v>6</v>
      </c>
      <c r="H3149" t="s">
        <v>0</v>
      </c>
      <c r="I3149" t="s">
        <v>0</v>
      </c>
      <c r="J3149" t="s">
        <v>0</v>
      </c>
      <c r="K3149" s="5" cm="1">
        <f t="array" ref="K3149">IF(AND(C3149=1,OR(J3149=42,J3149=6,J3149=7,J3149=8)),1,
IF(AND(OR(C3149=1,C3149="NA"),OR(J3149=42,J3149=6,J3149=7,J3149=8, J3149="NA")),"NA",
IF(_xlfn.MINIFS(Nested_Ifs[a11],Nested_Ifs[ID],Nested_Ifs[[#This Row],[ID]])&lt;&gt;1,IF(AND(C3149=MIN(_xlfn._xlws.FILTER(Nested_Ifs[a11], Nested_Ifs[ID]=Nested_Ifs[[#This Row],[ID]])), OR(J3149=42,J3149=6,J3149=7,J3149=8)),1,
IF(_xlfn.MINIFS(Nested_Ifs[a11],Nested_Ifs[ID],Nested_Ifs[[#This Row],[ID]])&lt;&gt;1,IF(AND(OR(C3149=MIN(_xlfn._xlws.FILTER(Nested_Ifs[a11], Nested_Ifs[ID]=Nested_Ifs[[#This Row],[ID]])), C3149 = "NA"), OR(J3149=42,J3149=6,J3149=7,J3149=8, J3149 = "NA")),"NA",0),0)),0)))</f>
        <v>0</v>
      </c>
      <c r="L3149">
        <v>2</v>
      </c>
      <c r="M3149">
        <v>2</v>
      </c>
      <c r="N3149" t="s">
        <v>0</v>
      </c>
      <c r="O3149" s="11">
        <f t="shared" si="48"/>
        <v>0</v>
      </c>
    </row>
    <row r="3150" spans="2:15" x14ac:dyDescent="0.3">
      <c r="B3150">
        <v>29133</v>
      </c>
      <c r="C3150">
        <v>4</v>
      </c>
      <c r="D3150">
        <v>1</v>
      </c>
      <c r="E3150">
        <v>3</v>
      </c>
      <c r="F3150">
        <v>13</v>
      </c>
      <c r="G3150" t="s">
        <v>0</v>
      </c>
      <c r="H3150" t="s">
        <v>0</v>
      </c>
      <c r="I3150" t="s">
        <v>0</v>
      </c>
      <c r="J3150" t="s">
        <v>0</v>
      </c>
      <c r="K3150" s="5" cm="1">
        <f t="array" ref="K3150">IF(AND(C3150=1,OR(J3150=42,J3150=6,J3150=7,J3150=8)),1,
IF(AND(OR(C3150=1,C3150="NA"),OR(J3150=42,J3150=6,J3150=7,J3150=8, J3150="NA")),"NA",
IF(_xlfn.MINIFS(Nested_Ifs[a11],Nested_Ifs[ID],Nested_Ifs[[#This Row],[ID]])&lt;&gt;1,IF(AND(C3150=MIN(_xlfn._xlws.FILTER(Nested_Ifs[a11], Nested_Ifs[ID]=Nested_Ifs[[#This Row],[ID]])), OR(J3150=42,J3150=6,J3150=7,J3150=8)),1,
IF(_xlfn.MINIFS(Nested_Ifs[a11],Nested_Ifs[ID],Nested_Ifs[[#This Row],[ID]])&lt;&gt;1,IF(AND(OR(C3150=MIN(_xlfn._xlws.FILTER(Nested_Ifs[a11], Nested_Ifs[ID]=Nested_Ifs[[#This Row],[ID]])), C3150 = "NA"), OR(J3150=42,J3150=6,J3150=7,J3150=8, J3150 = "NA")),"NA",0),0)),0)))</f>
        <v>0</v>
      </c>
      <c r="L3150">
        <v>2</v>
      </c>
      <c r="M3150">
        <v>2</v>
      </c>
      <c r="N3150" t="s">
        <v>0</v>
      </c>
      <c r="O3150" s="11">
        <f t="shared" si="48"/>
        <v>0</v>
      </c>
    </row>
    <row r="3151" spans="2:15" x14ac:dyDescent="0.3">
      <c r="B3151">
        <v>29134</v>
      </c>
      <c r="C3151">
        <v>2</v>
      </c>
      <c r="D3151">
        <v>2</v>
      </c>
      <c r="E3151">
        <v>1</v>
      </c>
      <c r="F3151">
        <v>42</v>
      </c>
      <c r="G3151">
        <v>1</v>
      </c>
      <c r="H3151" t="s">
        <v>0</v>
      </c>
      <c r="I3151" t="s">
        <v>0</v>
      </c>
      <c r="J3151">
        <v>1</v>
      </c>
      <c r="K3151" s="5" cm="1">
        <f t="array" ref="K3151">IF(AND(C3151=1,OR(J3151=42,J3151=6,J3151=7,J3151=8)),1,
IF(AND(OR(C3151=1,C3151="NA"),OR(J3151=42,J3151=6,J3151=7,J3151=8, J3151="NA")),"NA",
IF(_xlfn.MINIFS(Nested_Ifs[a11],Nested_Ifs[ID],Nested_Ifs[[#This Row],[ID]])&lt;&gt;1,IF(AND(C3151=MIN(_xlfn._xlws.FILTER(Nested_Ifs[a11], Nested_Ifs[ID]=Nested_Ifs[[#This Row],[ID]])), OR(J3151=42,J3151=6,J3151=7,J3151=8)),1,
IF(_xlfn.MINIFS(Nested_Ifs[a11],Nested_Ifs[ID],Nested_Ifs[[#This Row],[ID]])&lt;&gt;1,IF(AND(OR(C3151=MIN(_xlfn._xlws.FILTER(Nested_Ifs[a11], Nested_Ifs[ID]=Nested_Ifs[[#This Row],[ID]])), C3151 = "NA"), OR(J3151=42,J3151=6,J3151=7,J3151=8, J3151 = "NA")),"NA",0),0)),0)))</f>
        <v>0</v>
      </c>
      <c r="L3151">
        <v>2</v>
      </c>
      <c r="M3151">
        <v>2</v>
      </c>
      <c r="N3151" t="s">
        <v>0</v>
      </c>
      <c r="O3151" s="11">
        <f t="shared" ref="O3151:O3214" si="49">IF(AND(AND(L3151=1,M3151=1),AND(OR(N3151=3,N3151=4))),1,
IF(AND(OR(L3151=1,L3151="NA"),
OR(M3151=1,M3151="NA"),
OR(N3151=3,N3151=4, N3151="NA")),"NA",0))</f>
        <v>0</v>
      </c>
    </row>
    <row r="3152" spans="2:15" x14ac:dyDescent="0.3">
      <c r="B3152">
        <v>29134</v>
      </c>
      <c r="C3152">
        <v>3</v>
      </c>
      <c r="D3152">
        <v>2</v>
      </c>
      <c r="E3152">
        <v>3</v>
      </c>
      <c r="F3152">
        <v>21</v>
      </c>
      <c r="G3152">
        <v>6</v>
      </c>
      <c r="H3152" t="s">
        <v>0</v>
      </c>
      <c r="I3152" t="s">
        <v>0</v>
      </c>
      <c r="J3152" t="s">
        <v>0</v>
      </c>
      <c r="K3152" s="5" cm="1">
        <f t="array" ref="K3152">IF(AND(C3152=1,OR(J3152=42,J3152=6,J3152=7,J3152=8)),1,
IF(AND(OR(C3152=1,C3152="NA"),OR(J3152=42,J3152=6,J3152=7,J3152=8, J3152="NA")),"NA",
IF(_xlfn.MINIFS(Nested_Ifs[a11],Nested_Ifs[ID],Nested_Ifs[[#This Row],[ID]])&lt;&gt;1,IF(AND(C3152=MIN(_xlfn._xlws.FILTER(Nested_Ifs[a11], Nested_Ifs[ID]=Nested_Ifs[[#This Row],[ID]])), OR(J3152=42,J3152=6,J3152=7,J3152=8)),1,
IF(_xlfn.MINIFS(Nested_Ifs[a11],Nested_Ifs[ID],Nested_Ifs[[#This Row],[ID]])&lt;&gt;1,IF(AND(OR(C3152=MIN(_xlfn._xlws.FILTER(Nested_Ifs[a11], Nested_Ifs[ID]=Nested_Ifs[[#This Row],[ID]])), C3152 = "NA"), OR(J3152=42,J3152=6,J3152=7,J3152=8, J3152 = "NA")),"NA",0),0)),0)))</f>
        <v>0</v>
      </c>
      <c r="L3152">
        <v>2</v>
      </c>
      <c r="M3152">
        <v>2</v>
      </c>
      <c r="N3152" t="s">
        <v>0</v>
      </c>
      <c r="O3152" s="11">
        <f t="shared" si="49"/>
        <v>0</v>
      </c>
    </row>
    <row r="3153" spans="2:15" x14ac:dyDescent="0.3">
      <c r="B3153">
        <v>29134</v>
      </c>
      <c r="C3153">
        <v>4</v>
      </c>
      <c r="D3153">
        <v>2</v>
      </c>
      <c r="E3153">
        <v>3</v>
      </c>
      <c r="F3153">
        <v>18</v>
      </c>
      <c r="G3153">
        <v>6</v>
      </c>
      <c r="H3153" t="s">
        <v>0</v>
      </c>
      <c r="I3153" t="s">
        <v>0</v>
      </c>
      <c r="J3153" t="s">
        <v>0</v>
      </c>
      <c r="K3153" s="5" cm="1">
        <f t="array" ref="K3153">IF(AND(C3153=1,OR(J3153=42,J3153=6,J3153=7,J3153=8)),1,
IF(AND(OR(C3153=1,C3153="NA"),OR(J3153=42,J3153=6,J3153=7,J3153=8, J3153="NA")),"NA",
IF(_xlfn.MINIFS(Nested_Ifs[a11],Nested_Ifs[ID],Nested_Ifs[[#This Row],[ID]])&lt;&gt;1,IF(AND(C3153=MIN(_xlfn._xlws.FILTER(Nested_Ifs[a11], Nested_Ifs[ID]=Nested_Ifs[[#This Row],[ID]])), OR(J3153=42,J3153=6,J3153=7,J3153=8)),1,
IF(_xlfn.MINIFS(Nested_Ifs[a11],Nested_Ifs[ID],Nested_Ifs[[#This Row],[ID]])&lt;&gt;1,IF(AND(OR(C3153=MIN(_xlfn._xlws.FILTER(Nested_Ifs[a11], Nested_Ifs[ID]=Nested_Ifs[[#This Row],[ID]])), C3153 = "NA"), OR(J3153=42,J3153=6,J3153=7,J3153=8, J3153 = "NA")),"NA",0),0)),0)))</f>
        <v>0</v>
      </c>
      <c r="L3153">
        <v>2</v>
      </c>
      <c r="M3153">
        <v>2</v>
      </c>
      <c r="N3153" t="s">
        <v>0</v>
      </c>
      <c r="O3153" s="11">
        <f t="shared" si="49"/>
        <v>0</v>
      </c>
    </row>
    <row r="3154" spans="2:15" x14ac:dyDescent="0.3">
      <c r="B3154">
        <v>29134</v>
      </c>
      <c r="C3154">
        <v>5</v>
      </c>
      <c r="D3154">
        <v>1</v>
      </c>
      <c r="E3154">
        <v>3</v>
      </c>
      <c r="F3154">
        <v>16</v>
      </c>
      <c r="G3154">
        <v>6</v>
      </c>
      <c r="H3154" t="s">
        <v>0</v>
      </c>
      <c r="I3154" t="s">
        <v>0</v>
      </c>
      <c r="J3154" t="s">
        <v>0</v>
      </c>
      <c r="K3154" s="5" cm="1">
        <f t="array" ref="K3154">IF(AND(C3154=1,OR(J3154=42,J3154=6,J3154=7,J3154=8)),1,
IF(AND(OR(C3154=1,C3154="NA"),OR(J3154=42,J3154=6,J3154=7,J3154=8, J3154="NA")),"NA",
IF(_xlfn.MINIFS(Nested_Ifs[a11],Nested_Ifs[ID],Nested_Ifs[[#This Row],[ID]])&lt;&gt;1,IF(AND(C3154=MIN(_xlfn._xlws.FILTER(Nested_Ifs[a11], Nested_Ifs[ID]=Nested_Ifs[[#This Row],[ID]])), OR(J3154=42,J3154=6,J3154=7,J3154=8)),1,
IF(_xlfn.MINIFS(Nested_Ifs[a11],Nested_Ifs[ID],Nested_Ifs[[#This Row],[ID]])&lt;&gt;1,IF(AND(OR(C3154=MIN(_xlfn._xlws.FILTER(Nested_Ifs[a11], Nested_Ifs[ID]=Nested_Ifs[[#This Row],[ID]])), C3154 = "NA"), OR(J3154=42,J3154=6,J3154=7,J3154=8, J3154 = "NA")),"NA",0),0)),0)))</f>
        <v>0</v>
      </c>
      <c r="L3154">
        <v>2</v>
      </c>
      <c r="M3154">
        <v>2</v>
      </c>
      <c r="N3154" t="s">
        <v>0</v>
      </c>
      <c r="O3154" s="11">
        <f t="shared" si="49"/>
        <v>0</v>
      </c>
    </row>
    <row r="3155" spans="2:15" x14ac:dyDescent="0.3">
      <c r="B3155">
        <v>29134</v>
      </c>
      <c r="C3155">
        <v>6</v>
      </c>
      <c r="D3155">
        <v>1</v>
      </c>
      <c r="E3155">
        <v>3</v>
      </c>
      <c r="F3155">
        <v>14</v>
      </c>
      <c r="G3155" t="s">
        <v>0</v>
      </c>
      <c r="H3155" t="s">
        <v>0</v>
      </c>
      <c r="I3155" t="s">
        <v>0</v>
      </c>
      <c r="J3155" t="s">
        <v>0</v>
      </c>
      <c r="K3155" s="5" cm="1">
        <f t="array" ref="K3155">IF(AND(C3155=1,OR(J3155=42,J3155=6,J3155=7,J3155=8)),1,
IF(AND(OR(C3155=1,C3155="NA"),OR(J3155=42,J3155=6,J3155=7,J3155=8, J3155="NA")),"NA",
IF(_xlfn.MINIFS(Nested_Ifs[a11],Nested_Ifs[ID],Nested_Ifs[[#This Row],[ID]])&lt;&gt;1,IF(AND(C3155=MIN(_xlfn._xlws.FILTER(Nested_Ifs[a11], Nested_Ifs[ID]=Nested_Ifs[[#This Row],[ID]])), OR(J3155=42,J3155=6,J3155=7,J3155=8)),1,
IF(_xlfn.MINIFS(Nested_Ifs[a11],Nested_Ifs[ID],Nested_Ifs[[#This Row],[ID]])&lt;&gt;1,IF(AND(OR(C3155=MIN(_xlfn._xlws.FILTER(Nested_Ifs[a11], Nested_Ifs[ID]=Nested_Ifs[[#This Row],[ID]])), C3155 = "NA"), OR(J3155=42,J3155=6,J3155=7,J3155=8, J3155 = "NA")),"NA",0),0)),0)))</f>
        <v>0</v>
      </c>
      <c r="L3155">
        <v>2</v>
      </c>
      <c r="M3155">
        <v>2</v>
      </c>
      <c r="N3155" t="s">
        <v>0</v>
      </c>
      <c r="O3155" s="11">
        <f t="shared" si="49"/>
        <v>0</v>
      </c>
    </row>
    <row r="3156" spans="2:15" x14ac:dyDescent="0.3">
      <c r="B3156">
        <v>29134</v>
      </c>
      <c r="C3156">
        <v>7</v>
      </c>
      <c r="D3156">
        <v>1</v>
      </c>
      <c r="E3156">
        <v>3</v>
      </c>
      <c r="F3156">
        <v>12</v>
      </c>
      <c r="G3156" t="s">
        <v>0</v>
      </c>
      <c r="H3156" t="s">
        <v>0</v>
      </c>
      <c r="I3156" t="s">
        <v>0</v>
      </c>
      <c r="J3156" t="s">
        <v>0</v>
      </c>
      <c r="K3156" s="5" cm="1">
        <f t="array" ref="K3156">IF(AND(C3156=1,OR(J3156=42,J3156=6,J3156=7,J3156=8)),1,
IF(AND(OR(C3156=1,C3156="NA"),OR(J3156=42,J3156=6,J3156=7,J3156=8, J3156="NA")),"NA",
IF(_xlfn.MINIFS(Nested_Ifs[a11],Nested_Ifs[ID],Nested_Ifs[[#This Row],[ID]])&lt;&gt;1,IF(AND(C3156=MIN(_xlfn._xlws.FILTER(Nested_Ifs[a11], Nested_Ifs[ID]=Nested_Ifs[[#This Row],[ID]])), OR(J3156=42,J3156=6,J3156=7,J3156=8)),1,
IF(_xlfn.MINIFS(Nested_Ifs[a11],Nested_Ifs[ID],Nested_Ifs[[#This Row],[ID]])&lt;&gt;1,IF(AND(OR(C3156=MIN(_xlfn._xlws.FILTER(Nested_Ifs[a11], Nested_Ifs[ID]=Nested_Ifs[[#This Row],[ID]])), C3156 = "NA"), OR(J3156=42,J3156=6,J3156=7,J3156=8, J3156 = "NA")),"NA",0),0)),0)))</f>
        <v>0</v>
      </c>
      <c r="L3156">
        <v>2</v>
      </c>
      <c r="M3156">
        <v>2</v>
      </c>
      <c r="N3156" t="s">
        <v>0</v>
      </c>
      <c r="O3156" s="11">
        <f t="shared" si="49"/>
        <v>0</v>
      </c>
    </row>
    <row r="3157" spans="2:15" x14ac:dyDescent="0.3">
      <c r="B3157">
        <v>29134</v>
      </c>
      <c r="C3157">
        <v>8</v>
      </c>
      <c r="D3157">
        <v>2</v>
      </c>
      <c r="E3157">
        <v>3</v>
      </c>
      <c r="F3157">
        <v>6</v>
      </c>
      <c r="G3157" t="s">
        <v>0</v>
      </c>
      <c r="H3157" t="s">
        <v>0</v>
      </c>
      <c r="I3157" t="s">
        <v>0</v>
      </c>
      <c r="J3157" t="s">
        <v>0</v>
      </c>
      <c r="K3157" s="5" cm="1">
        <f t="array" ref="K3157">IF(AND(C3157=1,OR(J3157=42,J3157=6,J3157=7,J3157=8)),1,
IF(AND(OR(C3157=1,C3157="NA"),OR(J3157=42,J3157=6,J3157=7,J3157=8, J3157="NA")),"NA",
IF(_xlfn.MINIFS(Nested_Ifs[a11],Nested_Ifs[ID],Nested_Ifs[[#This Row],[ID]])&lt;&gt;1,IF(AND(C3157=MIN(_xlfn._xlws.FILTER(Nested_Ifs[a11], Nested_Ifs[ID]=Nested_Ifs[[#This Row],[ID]])), OR(J3157=42,J3157=6,J3157=7,J3157=8)),1,
IF(_xlfn.MINIFS(Nested_Ifs[a11],Nested_Ifs[ID],Nested_Ifs[[#This Row],[ID]])&lt;&gt;1,IF(AND(OR(C3157=MIN(_xlfn._xlws.FILTER(Nested_Ifs[a11], Nested_Ifs[ID]=Nested_Ifs[[#This Row],[ID]])), C3157 = "NA"), OR(J3157=42,J3157=6,J3157=7,J3157=8, J3157 = "NA")),"NA",0),0)),0)))</f>
        <v>0</v>
      </c>
      <c r="L3157">
        <v>2</v>
      </c>
      <c r="M3157">
        <v>2</v>
      </c>
      <c r="N3157" t="s">
        <v>0</v>
      </c>
      <c r="O3157" s="11">
        <f t="shared" si="49"/>
        <v>0</v>
      </c>
    </row>
    <row r="3158" spans="2:15" x14ac:dyDescent="0.3">
      <c r="B3158">
        <v>29134</v>
      </c>
      <c r="C3158">
        <v>9</v>
      </c>
      <c r="D3158">
        <v>1</v>
      </c>
      <c r="E3158">
        <v>3</v>
      </c>
      <c r="F3158">
        <v>1</v>
      </c>
      <c r="G3158" t="s">
        <v>0</v>
      </c>
      <c r="H3158">
        <v>2</v>
      </c>
      <c r="I3158">
        <v>8</v>
      </c>
      <c r="J3158" t="s">
        <v>0</v>
      </c>
      <c r="K3158" s="5" cm="1">
        <f t="array" ref="K3158">IF(AND(C3158=1,OR(J3158=42,J3158=6,J3158=7,J3158=8)),1,
IF(AND(OR(C3158=1,C3158="NA"),OR(J3158=42,J3158=6,J3158=7,J3158=8, J3158="NA")),"NA",
IF(_xlfn.MINIFS(Nested_Ifs[a11],Nested_Ifs[ID],Nested_Ifs[[#This Row],[ID]])&lt;&gt;1,IF(AND(C3158=MIN(_xlfn._xlws.FILTER(Nested_Ifs[a11], Nested_Ifs[ID]=Nested_Ifs[[#This Row],[ID]])), OR(J3158=42,J3158=6,J3158=7,J3158=8)),1,
IF(_xlfn.MINIFS(Nested_Ifs[a11],Nested_Ifs[ID],Nested_Ifs[[#This Row],[ID]])&lt;&gt;1,IF(AND(OR(C3158=MIN(_xlfn._xlws.FILTER(Nested_Ifs[a11], Nested_Ifs[ID]=Nested_Ifs[[#This Row],[ID]])), C3158 = "NA"), OR(J3158=42,J3158=6,J3158=7,J3158=8, J3158 = "NA")),"NA",0),0)),0)))</f>
        <v>0</v>
      </c>
      <c r="L3158">
        <v>2</v>
      </c>
      <c r="M3158">
        <v>2</v>
      </c>
      <c r="N3158" t="s">
        <v>0</v>
      </c>
      <c r="O3158" s="11">
        <f t="shared" si="49"/>
        <v>0</v>
      </c>
    </row>
    <row r="3159" spans="2:15" x14ac:dyDescent="0.3">
      <c r="B3159">
        <v>29135</v>
      </c>
      <c r="C3159">
        <v>1</v>
      </c>
      <c r="D3159">
        <v>1</v>
      </c>
      <c r="E3159">
        <v>1</v>
      </c>
      <c r="F3159">
        <v>57</v>
      </c>
      <c r="G3159">
        <v>1</v>
      </c>
      <c r="H3159" t="s">
        <v>0</v>
      </c>
      <c r="I3159" t="s">
        <v>0</v>
      </c>
      <c r="J3159">
        <v>5</v>
      </c>
      <c r="K3159" s="5" cm="1">
        <f t="array" ref="K3159">IF(AND(C3159=1,OR(J3159=42,J3159=6,J3159=7,J3159=8)),1,
IF(AND(OR(C3159=1,C3159="NA"),OR(J3159=42,J3159=6,J3159=7,J3159=8, J3159="NA")),"NA",
IF(_xlfn.MINIFS(Nested_Ifs[a11],Nested_Ifs[ID],Nested_Ifs[[#This Row],[ID]])&lt;&gt;1,IF(AND(C3159=MIN(_xlfn._xlws.FILTER(Nested_Ifs[a11], Nested_Ifs[ID]=Nested_Ifs[[#This Row],[ID]])), OR(J3159=42,J3159=6,J3159=7,J3159=8)),1,
IF(_xlfn.MINIFS(Nested_Ifs[a11],Nested_Ifs[ID],Nested_Ifs[[#This Row],[ID]])&lt;&gt;1,IF(AND(OR(C3159=MIN(_xlfn._xlws.FILTER(Nested_Ifs[a11], Nested_Ifs[ID]=Nested_Ifs[[#This Row],[ID]])), C3159 = "NA"), OR(J3159=42,J3159=6,J3159=7,J3159=8, J3159 = "NA")),"NA",0),0)),0)))</f>
        <v>0</v>
      </c>
      <c r="L3159">
        <v>2</v>
      </c>
      <c r="M3159">
        <v>2</v>
      </c>
      <c r="N3159" t="s">
        <v>0</v>
      </c>
      <c r="O3159" s="11">
        <f t="shared" si="49"/>
        <v>0</v>
      </c>
    </row>
    <row r="3160" spans="2:15" x14ac:dyDescent="0.3">
      <c r="B3160">
        <v>29135</v>
      </c>
      <c r="C3160">
        <v>2</v>
      </c>
      <c r="D3160">
        <v>2</v>
      </c>
      <c r="E3160">
        <v>2</v>
      </c>
      <c r="F3160">
        <v>56</v>
      </c>
      <c r="G3160">
        <v>1</v>
      </c>
      <c r="H3160" t="s">
        <v>0</v>
      </c>
      <c r="I3160" t="s">
        <v>0</v>
      </c>
      <c r="J3160">
        <v>1</v>
      </c>
      <c r="K3160" s="5" cm="1">
        <f t="array" ref="K3160">IF(AND(C3160=1,OR(J3160=42,J3160=6,J3160=7,J3160=8)),1,
IF(AND(OR(C3160=1,C3160="NA"),OR(J3160=42,J3160=6,J3160=7,J3160=8, J3160="NA")),"NA",
IF(_xlfn.MINIFS(Nested_Ifs[a11],Nested_Ifs[ID],Nested_Ifs[[#This Row],[ID]])&lt;&gt;1,IF(AND(C3160=MIN(_xlfn._xlws.FILTER(Nested_Ifs[a11], Nested_Ifs[ID]=Nested_Ifs[[#This Row],[ID]])), OR(J3160=42,J3160=6,J3160=7,J3160=8)),1,
IF(_xlfn.MINIFS(Nested_Ifs[a11],Nested_Ifs[ID],Nested_Ifs[[#This Row],[ID]])&lt;&gt;1,IF(AND(OR(C3160=MIN(_xlfn._xlws.FILTER(Nested_Ifs[a11], Nested_Ifs[ID]=Nested_Ifs[[#This Row],[ID]])), C3160 = "NA"), OR(J3160=42,J3160=6,J3160=7,J3160=8, J3160 = "NA")),"NA",0),0)),0)))</f>
        <v>0</v>
      </c>
      <c r="L3160">
        <v>2</v>
      </c>
      <c r="M3160">
        <v>2</v>
      </c>
      <c r="N3160" t="s">
        <v>0</v>
      </c>
      <c r="O3160" s="11">
        <f t="shared" si="49"/>
        <v>0</v>
      </c>
    </row>
    <row r="3161" spans="2:15" x14ac:dyDescent="0.3">
      <c r="B3161">
        <v>29135</v>
      </c>
      <c r="C3161">
        <v>3</v>
      </c>
      <c r="D3161">
        <v>1</v>
      </c>
      <c r="E3161">
        <v>3</v>
      </c>
      <c r="F3161">
        <v>32</v>
      </c>
      <c r="G3161">
        <v>6</v>
      </c>
      <c r="H3161" t="s">
        <v>0</v>
      </c>
      <c r="I3161" t="s">
        <v>0</v>
      </c>
      <c r="J3161">
        <v>5</v>
      </c>
      <c r="K3161" s="5" cm="1">
        <f t="array" ref="K3161">IF(AND(C3161=1,OR(J3161=42,J3161=6,J3161=7,J3161=8)),1,
IF(AND(OR(C3161=1,C3161="NA"),OR(J3161=42,J3161=6,J3161=7,J3161=8, J3161="NA")),"NA",
IF(_xlfn.MINIFS(Nested_Ifs[a11],Nested_Ifs[ID],Nested_Ifs[[#This Row],[ID]])&lt;&gt;1,IF(AND(C3161=MIN(_xlfn._xlws.FILTER(Nested_Ifs[a11], Nested_Ifs[ID]=Nested_Ifs[[#This Row],[ID]])), OR(J3161=42,J3161=6,J3161=7,J3161=8)),1,
IF(_xlfn.MINIFS(Nested_Ifs[a11],Nested_Ifs[ID],Nested_Ifs[[#This Row],[ID]])&lt;&gt;1,IF(AND(OR(C3161=MIN(_xlfn._xlws.FILTER(Nested_Ifs[a11], Nested_Ifs[ID]=Nested_Ifs[[#This Row],[ID]])), C3161 = "NA"), OR(J3161=42,J3161=6,J3161=7,J3161=8, J3161 = "NA")),"NA",0),0)),0)))</f>
        <v>0</v>
      </c>
      <c r="L3161">
        <v>2</v>
      </c>
      <c r="M3161">
        <v>2</v>
      </c>
      <c r="N3161" t="s">
        <v>0</v>
      </c>
      <c r="O3161" s="11">
        <f t="shared" si="49"/>
        <v>0</v>
      </c>
    </row>
    <row r="3162" spans="2:15" x14ac:dyDescent="0.3">
      <c r="B3162">
        <v>29136</v>
      </c>
      <c r="C3162">
        <v>1</v>
      </c>
      <c r="D3162">
        <v>2</v>
      </c>
      <c r="E3162">
        <v>1</v>
      </c>
      <c r="F3162">
        <v>63</v>
      </c>
      <c r="G3162">
        <v>5</v>
      </c>
      <c r="H3162" t="s">
        <v>0</v>
      </c>
      <c r="I3162" t="s">
        <v>0</v>
      </c>
      <c r="J3162">
        <v>5</v>
      </c>
      <c r="K3162" s="5" cm="1">
        <f t="array" ref="K3162">IF(AND(C3162=1,OR(J3162=42,J3162=6,J3162=7,J3162=8)),1,
IF(AND(OR(C3162=1,C3162="NA"),OR(J3162=42,J3162=6,J3162=7,J3162=8, J3162="NA")),"NA",
IF(_xlfn.MINIFS(Nested_Ifs[a11],Nested_Ifs[ID],Nested_Ifs[[#This Row],[ID]])&lt;&gt;1,IF(AND(C3162=MIN(_xlfn._xlws.FILTER(Nested_Ifs[a11], Nested_Ifs[ID]=Nested_Ifs[[#This Row],[ID]])), OR(J3162=42,J3162=6,J3162=7,J3162=8)),1,
IF(_xlfn.MINIFS(Nested_Ifs[a11],Nested_Ifs[ID],Nested_Ifs[[#This Row],[ID]])&lt;&gt;1,IF(AND(OR(C3162=MIN(_xlfn._xlws.FILTER(Nested_Ifs[a11], Nested_Ifs[ID]=Nested_Ifs[[#This Row],[ID]])), C3162 = "NA"), OR(J3162=42,J3162=6,J3162=7,J3162=8, J3162 = "NA")),"NA",0),0)),0)))</f>
        <v>0</v>
      </c>
      <c r="L3162">
        <v>2</v>
      </c>
      <c r="M3162">
        <v>2</v>
      </c>
      <c r="N3162" t="s">
        <v>0</v>
      </c>
      <c r="O3162" s="11">
        <f t="shared" si="49"/>
        <v>0</v>
      </c>
    </row>
    <row r="3163" spans="2:15" x14ac:dyDescent="0.3">
      <c r="B3163">
        <v>29136</v>
      </c>
      <c r="C3163">
        <v>2</v>
      </c>
      <c r="D3163">
        <v>1</v>
      </c>
      <c r="E3163">
        <v>3</v>
      </c>
      <c r="F3163">
        <v>39</v>
      </c>
      <c r="G3163">
        <v>1</v>
      </c>
      <c r="H3163" t="s">
        <v>0</v>
      </c>
      <c r="I3163" t="s">
        <v>0</v>
      </c>
      <c r="J3163">
        <v>5</v>
      </c>
      <c r="K3163" s="5" cm="1">
        <f t="array" ref="K3163">IF(AND(C3163=1,OR(J3163=42,J3163=6,J3163=7,J3163=8)),1,
IF(AND(OR(C3163=1,C3163="NA"),OR(J3163=42,J3163=6,J3163=7,J3163=8, J3163="NA")),"NA",
IF(_xlfn.MINIFS(Nested_Ifs[a11],Nested_Ifs[ID],Nested_Ifs[[#This Row],[ID]])&lt;&gt;1,IF(AND(C3163=MIN(_xlfn._xlws.FILTER(Nested_Ifs[a11], Nested_Ifs[ID]=Nested_Ifs[[#This Row],[ID]])), OR(J3163=42,J3163=6,J3163=7,J3163=8)),1,
IF(_xlfn.MINIFS(Nested_Ifs[a11],Nested_Ifs[ID],Nested_Ifs[[#This Row],[ID]])&lt;&gt;1,IF(AND(OR(C3163=MIN(_xlfn._xlws.FILTER(Nested_Ifs[a11], Nested_Ifs[ID]=Nested_Ifs[[#This Row],[ID]])), C3163 = "NA"), OR(J3163=42,J3163=6,J3163=7,J3163=8, J3163 = "NA")),"NA",0),0)),0)))</f>
        <v>0</v>
      </c>
      <c r="L3163">
        <v>2</v>
      </c>
      <c r="M3163">
        <v>2</v>
      </c>
      <c r="N3163" t="s">
        <v>0</v>
      </c>
      <c r="O3163" s="11">
        <f t="shared" si="49"/>
        <v>0</v>
      </c>
    </row>
    <row r="3164" spans="2:15" x14ac:dyDescent="0.3">
      <c r="B3164">
        <v>29136</v>
      </c>
      <c r="C3164">
        <v>3</v>
      </c>
      <c r="D3164">
        <v>2</v>
      </c>
      <c r="E3164">
        <v>4</v>
      </c>
      <c r="F3164">
        <v>35</v>
      </c>
      <c r="G3164">
        <v>1</v>
      </c>
      <c r="H3164" t="s">
        <v>0</v>
      </c>
      <c r="I3164" t="s">
        <v>0</v>
      </c>
      <c r="J3164">
        <v>5</v>
      </c>
      <c r="K3164" s="5" cm="1">
        <f t="array" ref="K3164">IF(AND(C3164=1,OR(J3164=42,J3164=6,J3164=7,J3164=8)),1,
IF(AND(OR(C3164=1,C3164="NA"),OR(J3164=42,J3164=6,J3164=7,J3164=8, J3164="NA")),"NA",
IF(_xlfn.MINIFS(Nested_Ifs[a11],Nested_Ifs[ID],Nested_Ifs[[#This Row],[ID]])&lt;&gt;1,IF(AND(C3164=MIN(_xlfn._xlws.FILTER(Nested_Ifs[a11], Nested_Ifs[ID]=Nested_Ifs[[#This Row],[ID]])), OR(J3164=42,J3164=6,J3164=7,J3164=8)),1,
IF(_xlfn.MINIFS(Nested_Ifs[a11],Nested_Ifs[ID],Nested_Ifs[[#This Row],[ID]])&lt;&gt;1,IF(AND(OR(C3164=MIN(_xlfn._xlws.FILTER(Nested_Ifs[a11], Nested_Ifs[ID]=Nested_Ifs[[#This Row],[ID]])), C3164 = "NA"), OR(J3164=42,J3164=6,J3164=7,J3164=8, J3164 = "NA")),"NA",0),0)),0)))</f>
        <v>0</v>
      </c>
      <c r="L3164">
        <v>2</v>
      </c>
      <c r="M3164">
        <v>2</v>
      </c>
      <c r="N3164" t="s">
        <v>0</v>
      </c>
      <c r="O3164" s="11">
        <f t="shared" si="49"/>
        <v>0</v>
      </c>
    </row>
    <row r="3165" spans="2:15" x14ac:dyDescent="0.3">
      <c r="B3165">
        <v>29136</v>
      </c>
      <c r="C3165">
        <v>5</v>
      </c>
      <c r="D3165">
        <v>2</v>
      </c>
      <c r="E3165">
        <v>8</v>
      </c>
      <c r="F3165">
        <v>14</v>
      </c>
      <c r="G3165">
        <v>6</v>
      </c>
      <c r="H3165" t="s">
        <v>0</v>
      </c>
      <c r="I3165" t="s">
        <v>0</v>
      </c>
      <c r="J3165" t="s">
        <v>0</v>
      </c>
      <c r="K3165" s="5" cm="1">
        <f t="array" ref="K3165">IF(AND(C3165=1,OR(J3165=42,J3165=6,J3165=7,J3165=8)),1,
IF(AND(OR(C3165=1,C3165="NA"),OR(J3165=42,J3165=6,J3165=7,J3165=8, J3165="NA")),"NA",
IF(_xlfn.MINIFS(Nested_Ifs[a11],Nested_Ifs[ID],Nested_Ifs[[#This Row],[ID]])&lt;&gt;1,IF(AND(C3165=MIN(_xlfn._xlws.FILTER(Nested_Ifs[a11], Nested_Ifs[ID]=Nested_Ifs[[#This Row],[ID]])), OR(J3165=42,J3165=6,J3165=7,J3165=8)),1,
IF(_xlfn.MINIFS(Nested_Ifs[a11],Nested_Ifs[ID],Nested_Ifs[[#This Row],[ID]])&lt;&gt;1,IF(AND(OR(C3165=MIN(_xlfn._xlws.FILTER(Nested_Ifs[a11], Nested_Ifs[ID]=Nested_Ifs[[#This Row],[ID]])), C3165 = "NA"), OR(J3165=42,J3165=6,J3165=7,J3165=8, J3165 = "NA")),"NA",0),0)),0)))</f>
        <v>0</v>
      </c>
      <c r="L3165">
        <v>2</v>
      </c>
      <c r="M3165">
        <v>2</v>
      </c>
      <c r="N3165" t="s">
        <v>0</v>
      </c>
      <c r="O3165" s="11">
        <f t="shared" si="49"/>
        <v>0</v>
      </c>
    </row>
    <row r="3166" spans="2:15" x14ac:dyDescent="0.3">
      <c r="B3166">
        <v>29136</v>
      </c>
      <c r="C3166">
        <v>6</v>
      </c>
      <c r="D3166">
        <v>2</v>
      </c>
      <c r="E3166">
        <v>8</v>
      </c>
      <c r="F3166">
        <v>12</v>
      </c>
      <c r="G3166">
        <v>98</v>
      </c>
      <c r="H3166" t="s">
        <v>0</v>
      </c>
      <c r="I3166" t="s">
        <v>0</v>
      </c>
      <c r="J3166" t="s">
        <v>0</v>
      </c>
      <c r="K3166" s="5" cm="1">
        <f t="array" ref="K3166">IF(AND(C3166=1,OR(J3166=42,J3166=6,J3166=7,J3166=8)),1,
IF(AND(OR(C3166=1,C3166="NA"),OR(J3166=42,J3166=6,J3166=7,J3166=8, J3166="NA")),"NA",
IF(_xlfn.MINIFS(Nested_Ifs[a11],Nested_Ifs[ID],Nested_Ifs[[#This Row],[ID]])&lt;&gt;1,IF(AND(C3166=MIN(_xlfn._xlws.FILTER(Nested_Ifs[a11], Nested_Ifs[ID]=Nested_Ifs[[#This Row],[ID]])), OR(J3166=42,J3166=6,J3166=7,J3166=8)),1,
IF(_xlfn.MINIFS(Nested_Ifs[a11],Nested_Ifs[ID],Nested_Ifs[[#This Row],[ID]])&lt;&gt;1,IF(AND(OR(C3166=MIN(_xlfn._xlws.FILTER(Nested_Ifs[a11], Nested_Ifs[ID]=Nested_Ifs[[#This Row],[ID]])), C3166 = "NA"), OR(J3166=42,J3166=6,J3166=7,J3166=8, J3166 = "NA")),"NA",0),0)),0)))</f>
        <v>0</v>
      </c>
      <c r="L3166">
        <v>2</v>
      </c>
      <c r="M3166">
        <v>2</v>
      </c>
      <c r="N3166" t="s">
        <v>0</v>
      </c>
      <c r="O3166" s="11">
        <f t="shared" si="49"/>
        <v>0</v>
      </c>
    </row>
    <row r="3167" spans="2:15" x14ac:dyDescent="0.3">
      <c r="B3167">
        <v>29136</v>
      </c>
      <c r="C3167">
        <v>7</v>
      </c>
      <c r="D3167">
        <v>2</v>
      </c>
      <c r="E3167">
        <v>8</v>
      </c>
      <c r="F3167">
        <v>11</v>
      </c>
      <c r="G3167">
        <v>98</v>
      </c>
      <c r="H3167" t="s">
        <v>0</v>
      </c>
      <c r="I3167" t="s">
        <v>0</v>
      </c>
      <c r="J3167" t="s">
        <v>0</v>
      </c>
      <c r="K3167" s="5" cm="1">
        <f t="array" ref="K3167">IF(AND(C3167=1,OR(J3167=42,J3167=6,J3167=7,J3167=8)),1,
IF(AND(OR(C3167=1,C3167="NA"),OR(J3167=42,J3167=6,J3167=7,J3167=8, J3167="NA")),"NA",
IF(_xlfn.MINIFS(Nested_Ifs[a11],Nested_Ifs[ID],Nested_Ifs[[#This Row],[ID]])&lt;&gt;1,IF(AND(C3167=MIN(_xlfn._xlws.FILTER(Nested_Ifs[a11], Nested_Ifs[ID]=Nested_Ifs[[#This Row],[ID]])), OR(J3167=42,J3167=6,J3167=7,J3167=8)),1,
IF(_xlfn.MINIFS(Nested_Ifs[a11],Nested_Ifs[ID],Nested_Ifs[[#This Row],[ID]])&lt;&gt;1,IF(AND(OR(C3167=MIN(_xlfn._xlws.FILTER(Nested_Ifs[a11], Nested_Ifs[ID]=Nested_Ifs[[#This Row],[ID]])), C3167 = "NA"), OR(J3167=42,J3167=6,J3167=7,J3167=8, J3167 = "NA")),"NA",0),0)),0)))</f>
        <v>0</v>
      </c>
      <c r="L3167">
        <v>2</v>
      </c>
      <c r="M3167">
        <v>2</v>
      </c>
      <c r="N3167" t="s">
        <v>0</v>
      </c>
      <c r="O3167" s="11">
        <f t="shared" si="49"/>
        <v>0</v>
      </c>
    </row>
    <row r="3168" spans="2:15" x14ac:dyDescent="0.3">
      <c r="B3168">
        <v>29136</v>
      </c>
      <c r="C3168">
        <v>8</v>
      </c>
      <c r="D3168">
        <v>1</v>
      </c>
      <c r="E3168">
        <v>8</v>
      </c>
      <c r="F3168">
        <v>9</v>
      </c>
      <c r="G3168">
        <v>98</v>
      </c>
      <c r="H3168" t="s">
        <v>0</v>
      </c>
      <c r="I3168" t="s">
        <v>0</v>
      </c>
      <c r="J3168" t="s">
        <v>0</v>
      </c>
      <c r="K3168" s="5" cm="1">
        <f t="array" ref="K3168">IF(AND(C3168=1,OR(J3168=42,J3168=6,J3168=7,J3168=8)),1,
IF(AND(OR(C3168=1,C3168="NA"),OR(J3168=42,J3168=6,J3168=7,J3168=8, J3168="NA")),"NA",
IF(_xlfn.MINIFS(Nested_Ifs[a11],Nested_Ifs[ID],Nested_Ifs[[#This Row],[ID]])&lt;&gt;1,IF(AND(C3168=MIN(_xlfn._xlws.FILTER(Nested_Ifs[a11], Nested_Ifs[ID]=Nested_Ifs[[#This Row],[ID]])), OR(J3168=42,J3168=6,J3168=7,J3168=8)),1,
IF(_xlfn.MINIFS(Nested_Ifs[a11],Nested_Ifs[ID],Nested_Ifs[[#This Row],[ID]])&lt;&gt;1,IF(AND(OR(C3168=MIN(_xlfn._xlws.FILTER(Nested_Ifs[a11], Nested_Ifs[ID]=Nested_Ifs[[#This Row],[ID]])), C3168 = "NA"), OR(J3168=42,J3168=6,J3168=7,J3168=8, J3168 = "NA")),"NA",0),0)),0)))</f>
        <v>0</v>
      </c>
      <c r="L3168">
        <v>2</v>
      </c>
      <c r="M3168">
        <v>2</v>
      </c>
      <c r="N3168" t="s">
        <v>0</v>
      </c>
      <c r="O3168" s="11">
        <f t="shared" si="49"/>
        <v>0</v>
      </c>
    </row>
    <row r="3169" spans="2:15" x14ac:dyDescent="0.3">
      <c r="B3169">
        <v>29136</v>
      </c>
      <c r="C3169">
        <v>9</v>
      </c>
      <c r="D3169">
        <v>1</v>
      </c>
      <c r="E3169">
        <v>8</v>
      </c>
      <c r="F3169">
        <v>7</v>
      </c>
      <c r="G3169">
        <v>98</v>
      </c>
      <c r="H3169" t="s">
        <v>0</v>
      </c>
      <c r="I3169" t="s">
        <v>0</v>
      </c>
      <c r="J3169" t="s">
        <v>0</v>
      </c>
      <c r="K3169" s="5" cm="1">
        <f t="array" ref="K3169">IF(AND(C3169=1,OR(J3169=42,J3169=6,J3169=7,J3169=8)),1,
IF(AND(OR(C3169=1,C3169="NA"),OR(J3169=42,J3169=6,J3169=7,J3169=8, J3169="NA")),"NA",
IF(_xlfn.MINIFS(Nested_Ifs[a11],Nested_Ifs[ID],Nested_Ifs[[#This Row],[ID]])&lt;&gt;1,IF(AND(C3169=MIN(_xlfn._xlws.FILTER(Nested_Ifs[a11], Nested_Ifs[ID]=Nested_Ifs[[#This Row],[ID]])), OR(J3169=42,J3169=6,J3169=7,J3169=8)),1,
IF(_xlfn.MINIFS(Nested_Ifs[a11],Nested_Ifs[ID],Nested_Ifs[[#This Row],[ID]])&lt;&gt;1,IF(AND(OR(C3169=MIN(_xlfn._xlws.FILTER(Nested_Ifs[a11], Nested_Ifs[ID]=Nested_Ifs[[#This Row],[ID]])), C3169 = "NA"), OR(J3169=42,J3169=6,J3169=7,J3169=8, J3169 = "NA")),"NA",0),0)),0)))</f>
        <v>0</v>
      </c>
      <c r="L3169">
        <v>2</v>
      </c>
      <c r="M3169">
        <v>2</v>
      </c>
      <c r="N3169" t="s">
        <v>0</v>
      </c>
      <c r="O3169" s="11">
        <f t="shared" si="49"/>
        <v>0</v>
      </c>
    </row>
    <row r="3170" spans="2:15" x14ac:dyDescent="0.3">
      <c r="B3170">
        <v>29136</v>
      </c>
      <c r="C3170">
        <v>10</v>
      </c>
      <c r="D3170">
        <v>1</v>
      </c>
      <c r="E3170">
        <v>8</v>
      </c>
      <c r="F3170">
        <v>1</v>
      </c>
      <c r="G3170">
        <v>98</v>
      </c>
      <c r="H3170">
        <v>2</v>
      </c>
      <c r="I3170">
        <v>8</v>
      </c>
      <c r="J3170" t="s">
        <v>0</v>
      </c>
      <c r="K3170" s="5" cm="1">
        <f t="array" ref="K3170">IF(AND(C3170=1,OR(J3170=42,J3170=6,J3170=7,J3170=8)),1,
IF(AND(OR(C3170=1,C3170="NA"),OR(J3170=42,J3170=6,J3170=7,J3170=8, J3170="NA")),"NA",
IF(_xlfn.MINIFS(Nested_Ifs[a11],Nested_Ifs[ID],Nested_Ifs[[#This Row],[ID]])&lt;&gt;1,IF(AND(C3170=MIN(_xlfn._xlws.FILTER(Nested_Ifs[a11], Nested_Ifs[ID]=Nested_Ifs[[#This Row],[ID]])), OR(J3170=42,J3170=6,J3170=7,J3170=8)),1,
IF(_xlfn.MINIFS(Nested_Ifs[a11],Nested_Ifs[ID],Nested_Ifs[[#This Row],[ID]])&lt;&gt;1,IF(AND(OR(C3170=MIN(_xlfn._xlws.FILTER(Nested_Ifs[a11], Nested_Ifs[ID]=Nested_Ifs[[#This Row],[ID]])), C3170 = "NA"), OR(J3170=42,J3170=6,J3170=7,J3170=8, J3170 = "NA")),"NA",0),0)),0)))</f>
        <v>0</v>
      </c>
      <c r="L3170">
        <v>2</v>
      </c>
      <c r="M3170">
        <v>2</v>
      </c>
      <c r="N3170" t="s">
        <v>0</v>
      </c>
      <c r="O3170" s="11">
        <f t="shared" si="49"/>
        <v>0</v>
      </c>
    </row>
    <row r="3171" spans="2:15" x14ac:dyDescent="0.3">
      <c r="B3171">
        <v>29138</v>
      </c>
      <c r="C3171">
        <v>1</v>
      </c>
      <c r="D3171">
        <v>2</v>
      </c>
      <c r="E3171">
        <v>1</v>
      </c>
      <c r="F3171">
        <v>73</v>
      </c>
      <c r="G3171">
        <v>5</v>
      </c>
      <c r="H3171" t="s">
        <v>0</v>
      </c>
      <c r="I3171" t="s">
        <v>0</v>
      </c>
      <c r="J3171">
        <v>5</v>
      </c>
      <c r="K3171" s="5" cm="1">
        <f t="array" ref="K3171">IF(AND(C3171=1,OR(J3171=42,J3171=6,J3171=7,J3171=8)),1,
IF(AND(OR(C3171=1,C3171="NA"),OR(J3171=42,J3171=6,J3171=7,J3171=8, J3171="NA")),"NA",
IF(_xlfn.MINIFS(Nested_Ifs[a11],Nested_Ifs[ID],Nested_Ifs[[#This Row],[ID]])&lt;&gt;1,IF(AND(C3171=MIN(_xlfn._xlws.FILTER(Nested_Ifs[a11], Nested_Ifs[ID]=Nested_Ifs[[#This Row],[ID]])), OR(J3171=42,J3171=6,J3171=7,J3171=8)),1,
IF(_xlfn.MINIFS(Nested_Ifs[a11],Nested_Ifs[ID],Nested_Ifs[[#This Row],[ID]])&lt;&gt;1,IF(AND(OR(C3171=MIN(_xlfn._xlws.FILTER(Nested_Ifs[a11], Nested_Ifs[ID]=Nested_Ifs[[#This Row],[ID]])), C3171 = "NA"), OR(J3171=42,J3171=6,J3171=7,J3171=8, J3171 = "NA")),"NA",0),0)),0)))</f>
        <v>0</v>
      </c>
      <c r="L3171">
        <v>2</v>
      </c>
      <c r="M3171">
        <v>1</v>
      </c>
      <c r="N3171">
        <v>2</v>
      </c>
      <c r="O3171" s="11">
        <f t="shared" si="49"/>
        <v>0</v>
      </c>
    </row>
    <row r="3172" spans="2:15" x14ac:dyDescent="0.3">
      <c r="B3172">
        <v>29138</v>
      </c>
      <c r="C3172">
        <v>2</v>
      </c>
      <c r="D3172">
        <v>1</v>
      </c>
      <c r="E3172">
        <v>3</v>
      </c>
      <c r="F3172">
        <v>38</v>
      </c>
      <c r="G3172">
        <v>1</v>
      </c>
      <c r="H3172" t="s">
        <v>0</v>
      </c>
      <c r="I3172" t="s">
        <v>0</v>
      </c>
      <c r="J3172">
        <v>5</v>
      </c>
      <c r="K3172" s="5" cm="1">
        <f t="array" ref="K3172">IF(AND(C3172=1,OR(J3172=42,J3172=6,J3172=7,J3172=8)),1,
IF(AND(OR(C3172=1,C3172="NA"),OR(J3172=42,J3172=6,J3172=7,J3172=8, J3172="NA")),"NA",
IF(_xlfn.MINIFS(Nested_Ifs[a11],Nested_Ifs[ID],Nested_Ifs[[#This Row],[ID]])&lt;&gt;1,IF(AND(C3172=MIN(_xlfn._xlws.FILTER(Nested_Ifs[a11], Nested_Ifs[ID]=Nested_Ifs[[#This Row],[ID]])), OR(J3172=42,J3172=6,J3172=7,J3172=8)),1,
IF(_xlfn.MINIFS(Nested_Ifs[a11],Nested_Ifs[ID],Nested_Ifs[[#This Row],[ID]])&lt;&gt;1,IF(AND(OR(C3172=MIN(_xlfn._xlws.FILTER(Nested_Ifs[a11], Nested_Ifs[ID]=Nested_Ifs[[#This Row],[ID]])), C3172 = "NA"), OR(J3172=42,J3172=6,J3172=7,J3172=8, J3172 = "NA")),"NA",0),0)),0)))</f>
        <v>0</v>
      </c>
      <c r="L3172">
        <v>2</v>
      </c>
      <c r="M3172">
        <v>2</v>
      </c>
      <c r="N3172" t="s">
        <v>0</v>
      </c>
      <c r="O3172" s="11">
        <f t="shared" si="49"/>
        <v>0</v>
      </c>
    </row>
    <row r="3173" spans="2:15" x14ac:dyDescent="0.3">
      <c r="B3173">
        <v>29138</v>
      </c>
      <c r="C3173">
        <v>3</v>
      </c>
      <c r="D3173">
        <v>2</v>
      </c>
      <c r="E3173">
        <v>4</v>
      </c>
      <c r="F3173">
        <v>34</v>
      </c>
      <c r="G3173">
        <v>1</v>
      </c>
      <c r="H3173" t="s">
        <v>0</v>
      </c>
      <c r="I3173" t="s">
        <v>0</v>
      </c>
      <c r="J3173">
        <v>5</v>
      </c>
      <c r="K3173" s="5" cm="1">
        <f t="array" ref="K3173">IF(AND(C3173=1,OR(J3173=42,J3173=6,J3173=7,J3173=8)),1,
IF(AND(OR(C3173=1,C3173="NA"),OR(J3173=42,J3173=6,J3173=7,J3173=8, J3173="NA")),"NA",
IF(_xlfn.MINIFS(Nested_Ifs[a11],Nested_Ifs[ID],Nested_Ifs[[#This Row],[ID]])&lt;&gt;1,IF(AND(C3173=MIN(_xlfn._xlws.FILTER(Nested_Ifs[a11], Nested_Ifs[ID]=Nested_Ifs[[#This Row],[ID]])), OR(J3173=42,J3173=6,J3173=7,J3173=8)),1,
IF(_xlfn.MINIFS(Nested_Ifs[a11],Nested_Ifs[ID],Nested_Ifs[[#This Row],[ID]])&lt;&gt;1,IF(AND(OR(C3173=MIN(_xlfn._xlws.FILTER(Nested_Ifs[a11], Nested_Ifs[ID]=Nested_Ifs[[#This Row],[ID]])), C3173 = "NA"), OR(J3173=42,J3173=6,J3173=7,J3173=8, J3173 = "NA")),"NA",0),0)),0)))</f>
        <v>0</v>
      </c>
      <c r="L3173">
        <v>2</v>
      </c>
      <c r="M3173">
        <v>2</v>
      </c>
      <c r="N3173" t="s">
        <v>0</v>
      </c>
      <c r="O3173" s="11">
        <f t="shared" si="49"/>
        <v>0</v>
      </c>
    </row>
    <row r="3174" spans="2:15" x14ac:dyDescent="0.3">
      <c r="B3174">
        <v>29138</v>
      </c>
      <c r="C3174">
        <v>4</v>
      </c>
      <c r="D3174">
        <v>2</v>
      </c>
      <c r="E3174">
        <v>8</v>
      </c>
      <c r="F3174">
        <v>15</v>
      </c>
      <c r="G3174">
        <v>6</v>
      </c>
      <c r="H3174" t="s">
        <v>0</v>
      </c>
      <c r="I3174" t="s">
        <v>0</v>
      </c>
      <c r="J3174" t="s">
        <v>0</v>
      </c>
      <c r="K3174" s="5" cm="1">
        <f t="array" ref="K3174">IF(AND(C3174=1,OR(J3174=42,J3174=6,J3174=7,J3174=8)),1,
IF(AND(OR(C3174=1,C3174="NA"),OR(J3174=42,J3174=6,J3174=7,J3174=8, J3174="NA")),"NA",
IF(_xlfn.MINIFS(Nested_Ifs[a11],Nested_Ifs[ID],Nested_Ifs[[#This Row],[ID]])&lt;&gt;1,IF(AND(C3174=MIN(_xlfn._xlws.FILTER(Nested_Ifs[a11], Nested_Ifs[ID]=Nested_Ifs[[#This Row],[ID]])), OR(J3174=42,J3174=6,J3174=7,J3174=8)),1,
IF(_xlfn.MINIFS(Nested_Ifs[a11],Nested_Ifs[ID],Nested_Ifs[[#This Row],[ID]])&lt;&gt;1,IF(AND(OR(C3174=MIN(_xlfn._xlws.FILTER(Nested_Ifs[a11], Nested_Ifs[ID]=Nested_Ifs[[#This Row],[ID]])), C3174 = "NA"), OR(J3174=42,J3174=6,J3174=7,J3174=8, J3174 = "NA")),"NA",0),0)),0)))</f>
        <v>0</v>
      </c>
      <c r="L3174">
        <v>2</v>
      </c>
      <c r="M3174">
        <v>2</v>
      </c>
      <c r="N3174" t="s">
        <v>0</v>
      </c>
      <c r="O3174" s="11">
        <f t="shared" si="49"/>
        <v>0</v>
      </c>
    </row>
    <row r="3175" spans="2:15" x14ac:dyDescent="0.3">
      <c r="B3175">
        <v>29138</v>
      </c>
      <c r="C3175">
        <v>5</v>
      </c>
      <c r="D3175">
        <v>2</v>
      </c>
      <c r="E3175">
        <v>8</v>
      </c>
      <c r="F3175">
        <v>13</v>
      </c>
      <c r="G3175">
        <v>98</v>
      </c>
      <c r="H3175" t="s">
        <v>0</v>
      </c>
      <c r="I3175" t="s">
        <v>0</v>
      </c>
      <c r="J3175" t="s">
        <v>0</v>
      </c>
      <c r="K3175" s="5" cm="1">
        <f t="array" ref="K3175">IF(AND(C3175=1,OR(J3175=42,J3175=6,J3175=7,J3175=8)),1,
IF(AND(OR(C3175=1,C3175="NA"),OR(J3175=42,J3175=6,J3175=7,J3175=8, J3175="NA")),"NA",
IF(_xlfn.MINIFS(Nested_Ifs[a11],Nested_Ifs[ID],Nested_Ifs[[#This Row],[ID]])&lt;&gt;1,IF(AND(C3175=MIN(_xlfn._xlws.FILTER(Nested_Ifs[a11], Nested_Ifs[ID]=Nested_Ifs[[#This Row],[ID]])), OR(J3175=42,J3175=6,J3175=7,J3175=8)),1,
IF(_xlfn.MINIFS(Nested_Ifs[a11],Nested_Ifs[ID],Nested_Ifs[[#This Row],[ID]])&lt;&gt;1,IF(AND(OR(C3175=MIN(_xlfn._xlws.FILTER(Nested_Ifs[a11], Nested_Ifs[ID]=Nested_Ifs[[#This Row],[ID]])), C3175 = "NA"), OR(J3175=42,J3175=6,J3175=7,J3175=8, J3175 = "NA")),"NA",0),0)),0)))</f>
        <v>0</v>
      </c>
      <c r="L3175">
        <v>2</v>
      </c>
      <c r="M3175">
        <v>2</v>
      </c>
      <c r="N3175" t="s">
        <v>0</v>
      </c>
      <c r="O3175" s="11">
        <f t="shared" si="49"/>
        <v>0</v>
      </c>
    </row>
    <row r="3176" spans="2:15" x14ac:dyDescent="0.3">
      <c r="B3176">
        <v>29138</v>
      </c>
      <c r="C3176">
        <v>6</v>
      </c>
      <c r="D3176">
        <v>1</v>
      </c>
      <c r="E3176">
        <v>8</v>
      </c>
      <c r="F3176">
        <v>10</v>
      </c>
      <c r="G3176">
        <v>98</v>
      </c>
      <c r="H3176" t="s">
        <v>0</v>
      </c>
      <c r="I3176" t="s">
        <v>0</v>
      </c>
      <c r="J3176" t="s">
        <v>0</v>
      </c>
      <c r="K3176" s="5" cm="1">
        <f t="array" ref="K3176">IF(AND(C3176=1,OR(J3176=42,J3176=6,J3176=7,J3176=8)),1,
IF(AND(OR(C3176=1,C3176="NA"),OR(J3176=42,J3176=6,J3176=7,J3176=8, J3176="NA")),"NA",
IF(_xlfn.MINIFS(Nested_Ifs[a11],Nested_Ifs[ID],Nested_Ifs[[#This Row],[ID]])&lt;&gt;1,IF(AND(C3176=MIN(_xlfn._xlws.FILTER(Nested_Ifs[a11], Nested_Ifs[ID]=Nested_Ifs[[#This Row],[ID]])), OR(J3176=42,J3176=6,J3176=7,J3176=8)),1,
IF(_xlfn.MINIFS(Nested_Ifs[a11],Nested_Ifs[ID],Nested_Ifs[[#This Row],[ID]])&lt;&gt;1,IF(AND(OR(C3176=MIN(_xlfn._xlws.FILTER(Nested_Ifs[a11], Nested_Ifs[ID]=Nested_Ifs[[#This Row],[ID]])), C3176 = "NA"), OR(J3176=42,J3176=6,J3176=7,J3176=8, J3176 = "NA")),"NA",0),0)),0)))</f>
        <v>0</v>
      </c>
      <c r="L3176">
        <v>2</v>
      </c>
      <c r="M3176">
        <v>2</v>
      </c>
      <c r="N3176" t="s">
        <v>0</v>
      </c>
      <c r="O3176" s="11">
        <f t="shared" si="49"/>
        <v>0</v>
      </c>
    </row>
    <row r="3177" spans="2:15" x14ac:dyDescent="0.3">
      <c r="B3177">
        <v>29138</v>
      </c>
      <c r="C3177">
        <v>7</v>
      </c>
      <c r="D3177">
        <v>1</v>
      </c>
      <c r="E3177">
        <v>8</v>
      </c>
      <c r="F3177">
        <v>7</v>
      </c>
      <c r="G3177">
        <v>98</v>
      </c>
      <c r="H3177" t="s">
        <v>0</v>
      </c>
      <c r="I3177" t="s">
        <v>0</v>
      </c>
      <c r="J3177" t="s">
        <v>0</v>
      </c>
      <c r="K3177" s="5" cm="1">
        <f t="array" ref="K3177">IF(AND(C3177=1,OR(J3177=42,J3177=6,J3177=7,J3177=8)),1,
IF(AND(OR(C3177=1,C3177="NA"),OR(J3177=42,J3177=6,J3177=7,J3177=8, J3177="NA")),"NA",
IF(_xlfn.MINIFS(Nested_Ifs[a11],Nested_Ifs[ID],Nested_Ifs[[#This Row],[ID]])&lt;&gt;1,IF(AND(C3177=MIN(_xlfn._xlws.FILTER(Nested_Ifs[a11], Nested_Ifs[ID]=Nested_Ifs[[#This Row],[ID]])), OR(J3177=42,J3177=6,J3177=7,J3177=8)),1,
IF(_xlfn.MINIFS(Nested_Ifs[a11],Nested_Ifs[ID],Nested_Ifs[[#This Row],[ID]])&lt;&gt;1,IF(AND(OR(C3177=MIN(_xlfn._xlws.FILTER(Nested_Ifs[a11], Nested_Ifs[ID]=Nested_Ifs[[#This Row],[ID]])), C3177 = "NA"), OR(J3177=42,J3177=6,J3177=7,J3177=8, J3177 = "NA")),"NA",0),0)),0)))</f>
        <v>0</v>
      </c>
      <c r="L3177">
        <v>2</v>
      </c>
      <c r="M3177">
        <v>2</v>
      </c>
      <c r="N3177" t="s">
        <v>0</v>
      </c>
      <c r="O3177" s="11">
        <f t="shared" si="49"/>
        <v>0</v>
      </c>
    </row>
    <row r="3178" spans="2:15" x14ac:dyDescent="0.3">
      <c r="B3178">
        <v>29139</v>
      </c>
      <c r="C3178">
        <v>1</v>
      </c>
      <c r="D3178">
        <v>1</v>
      </c>
      <c r="E3178">
        <v>1</v>
      </c>
      <c r="F3178">
        <v>47</v>
      </c>
      <c r="G3178">
        <v>1</v>
      </c>
      <c r="H3178" t="s">
        <v>0</v>
      </c>
      <c r="I3178" t="s">
        <v>0</v>
      </c>
      <c r="J3178">
        <v>5</v>
      </c>
      <c r="K3178" s="5" cm="1">
        <f t="array" ref="K3178">IF(AND(C3178=1,OR(J3178=42,J3178=6,J3178=7,J3178=8)),1,
IF(AND(OR(C3178=1,C3178="NA"),OR(J3178=42,J3178=6,J3178=7,J3178=8, J3178="NA")),"NA",
IF(_xlfn.MINIFS(Nested_Ifs[a11],Nested_Ifs[ID],Nested_Ifs[[#This Row],[ID]])&lt;&gt;1,IF(AND(C3178=MIN(_xlfn._xlws.FILTER(Nested_Ifs[a11], Nested_Ifs[ID]=Nested_Ifs[[#This Row],[ID]])), OR(J3178=42,J3178=6,J3178=7,J3178=8)),1,
IF(_xlfn.MINIFS(Nested_Ifs[a11],Nested_Ifs[ID],Nested_Ifs[[#This Row],[ID]])&lt;&gt;1,IF(AND(OR(C3178=MIN(_xlfn._xlws.FILTER(Nested_Ifs[a11], Nested_Ifs[ID]=Nested_Ifs[[#This Row],[ID]])), C3178 = "NA"), OR(J3178=42,J3178=6,J3178=7,J3178=8, J3178 = "NA")),"NA",0),0)),0)))</f>
        <v>0</v>
      </c>
      <c r="L3178">
        <v>2</v>
      </c>
      <c r="M3178">
        <v>2</v>
      </c>
      <c r="N3178" t="s">
        <v>0</v>
      </c>
      <c r="O3178" s="11">
        <f t="shared" si="49"/>
        <v>0</v>
      </c>
    </row>
    <row r="3179" spans="2:15" x14ac:dyDescent="0.3">
      <c r="B3179">
        <v>29139</v>
      </c>
      <c r="C3179">
        <v>2</v>
      </c>
      <c r="D3179">
        <v>2</v>
      </c>
      <c r="E3179">
        <v>2</v>
      </c>
      <c r="F3179">
        <v>41</v>
      </c>
      <c r="G3179">
        <v>1</v>
      </c>
      <c r="H3179" t="s">
        <v>0</v>
      </c>
      <c r="I3179" t="s">
        <v>0</v>
      </c>
      <c r="J3179">
        <v>5</v>
      </c>
      <c r="K3179" s="5" cm="1">
        <f t="array" ref="K3179">IF(AND(C3179=1,OR(J3179=42,J3179=6,J3179=7,J3179=8)),1,
IF(AND(OR(C3179=1,C3179="NA"),OR(J3179=42,J3179=6,J3179=7,J3179=8, J3179="NA")),"NA",
IF(_xlfn.MINIFS(Nested_Ifs[a11],Nested_Ifs[ID],Nested_Ifs[[#This Row],[ID]])&lt;&gt;1,IF(AND(C3179=MIN(_xlfn._xlws.FILTER(Nested_Ifs[a11], Nested_Ifs[ID]=Nested_Ifs[[#This Row],[ID]])), OR(J3179=42,J3179=6,J3179=7,J3179=8)),1,
IF(_xlfn.MINIFS(Nested_Ifs[a11],Nested_Ifs[ID],Nested_Ifs[[#This Row],[ID]])&lt;&gt;1,IF(AND(OR(C3179=MIN(_xlfn._xlws.FILTER(Nested_Ifs[a11], Nested_Ifs[ID]=Nested_Ifs[[#This Row],[ID]])), C3179 = "NA"), OR(J3179=42,J3179=6,J3179=7,J3179=8, J3179 = "NA")),"NA",0),0)),0)))</f>
        <v>0</v>
      </c>
      <c r="L3179">
        <v>2</v>
      </c>
      <c r="M3179">
        <v>2</v>
      </c>
      <c r="N3179" t="s">
        <v>0</v>
      </c>
      <c r="O3179" s="11">
        <f t="shared" si="49"/>
        <v>0</v>
      </c>
    </row>
    <row r="3180" spans="2:15" x14ac:dyDescent="0.3">
      <c r="B3180">
        <v>29139</v>
      </c>
      <c r="C3180">
        <v>3</v>
      </c>
      <c r="D3180">
        <v>1</v>
      </c>
      <c r="E3180">
        <v>3</v>
      </c>
      <c r="F3180">
        <v>18</v>
      </c>
      <c r="G3180">
        <v>6</v>
      </c>
      <c r="H3180" t="s">
        <v>0</v>
      </c>
      <c r="I3180" t="s">
        <v>0</v>
      </c>
      <c r="J3180">
        <v>5</v>
      </c>
      <c r="K3180" s="5" cm="1">
        <f t="array" ref="K3180">IF(AND(C3180=1,OR(J3180=42,J3180=6,J3180=7,J3180=8)),1,
IF(AND(OR(C3180=1,C3180="NA"),OR(J3180=42,J3180=6,J3180=7,J3180=8, J3180="NA")),"NA",
IF(_xlfn.MINIFS(Nested_Ifs[a11],Nested_Ifs[ID],Nested_Ifs[[#This Row],[ID]])&lt;&gt;1,IF(AND(C3180=MIN(_xlfn._xlws.FILTER(Nested_Ifs[a11], Nested_Ifs[ID]=Nested_Ifs[[#This Row],[ID]])), OR(J3180=42,J3180=6,J3180=7,J3180=8)),1,
IF(_xlfn.MINIFS(Nested_Ifs[a11],Nested_Ifs[ID],Nested_Ifs[[#This Row],[ID]])&lt;&gt;1,IF(AND(OR(C3180=MIN(_xlfn._xlws.FILTER(Nested_Ifs[a11], Nested_Ifs[ID]=Nested_Ifs[[#This Row],[ID]])), C3180 = "NA"), OR(J3180=42,J3180=6,J3180=7,J3180=8, J3180 = "NA")),"NA",0),0)),0)))</f>
        <v>0</v>
      </c>
      <c r="L3180">
        <v>2</v>
      </c>
      <c r="M3180">
        <v>2</v>
      </c>
      <c r="N3180" t="s">
        <v>0</v>
      </c>
      <c r="O3180" s="11">
        <f t="shared" si="49"/>
        <v>0</v>
      </c>
    </row>
    <row r="3181" spans="2:15" x14ac:dyDescent="0.3">
      <c r="B3181">
        <v>29139</v>
      </c>
      <c r="C3181">
        <v>4</v>
      </c>
      <c r="D3181">
        <v>1</v>
      </c>
      <c r="E3181">
        <v>3</v>
      </c>
      <c r="F3181">
        <v>16</v>
      </c>
      <c r="G3181">
        <v>6</v>
      </c>
      <c r="H3181" t="s">
        <v>0</v>
      </c>
      <c r="I3181" t="s">
        <v>0</v>
      </c>
      <c r="J3181" t="s">
        <v>0</v>
      </c>
      <c r="K3181" s="5" cm="1">
        <f t="array" ref="K3181">IF(AND(C3181=1,OR(J3181=42,J3181=6,J3181=7,J3181=8)),1,
IF(AND(OR(C3181=1,C3181="NA"),OR(J3181=42,J3181=6,J3181=7,J3181=8, J3181="NA")),"NA",
IF(_xlfn.MINIFS(Nested_Ifs[a11],Nested_Ifs[ID],Nested_Ifs[[#This Row],[ID]])&lt;&gt;1,IF(AND(C3181=MIN(_xlfn._xlws.FILTER(Nested_Ifs[a11], Nested_Ifs[ID]=Nested_Ifs[[#This Row],[ID]])), OR(J3181=42,J3181=6,J3181=7,J3181=8)),1,
IF(_xlfn.MINIFS(Nested_Ifs[a11],Nested_Ifs[ID],Nested_Ifs[[#This Row],[ID]])&lt;&gt;1,IF(AND(OR(C3181=MIN(_xlfn._xlws.FILTER(Nested_Ifs[a11], Nested_Ifs[ID]=Nested_Ifs[[#This Row],[ID]])), C3181 = "NA"), OR(J3181=42,J3181=6,J3181=7,J3181=8, J3181 = "NA")),"NA",0),0)),0)))</f>
        <v>0</v>
      </c>
      <c r="L3181">
        <v>2</v>
      </c>
      <c r="M3181">
        <v>2</v>
      </c>
      <c r="N3181" t="s">
        <v>0</v>
      </c>
      <c r="O3181" s="11">
        <f t="shared" si="49"/>
        <v>0</v>
      </c>
    </row>
    <row r="3182" spans="2:15" x14ac:dyDescent="0.3">
      <c r="B3182">
        <v>29139</v>
      </c>
      <c r="C3182">
        <v>5</v>
      </c>
      <c r="D3182">
        <v>2</v>
      </c>
      <c r="E3182">
        <v>3</v>
      </c>
      <c r="F3182">
        <v>10</v>
      </c>
      <c r="G3182">
        <v>98</v>
      </c>
      <c r="H3182" t="s">
        <v>0</v>
      </c>
      <c r="I3182" t="s">
        <v>0</v>
      </c>
      <c r="J3182" t="s">
        <v>0</v>
      </c>
      <c r="K3182" s="5" cm="1">
        <f t="array" ref="K3182">IF(AND(C3182=1,OR(J3182=42,J3182=6,J3182=7,J3182=8)),1,
IF(AND(OR(C3182=1,C3182="NA"),OR(J3182=42,J3182=6,J3182=7,J3182=8, J3182="NA")),"NA",
IF(_xlfn.MINIFS(Nested_Ifs[a11],Nested_Ifs[ID],Nested_Ifs[[#This Row],[ID]])&lt;&gt;1,IF(AND(C3182=MIN(_xlfn._xlws.FILTER(Nested_Ifs[a11], Nested_Ifs[ID]=Nested_Ifs[[#This Row],[ID]])), OR(J3182=42,J3182=6,J3182=7,J3182=8)),1,
IF(_xlfn.MINIFS(Nested_Ifs[a11],Nested_Ifs[ID],Nested_Ifs[[#This Row],[ID]])&lt;&gt;1,IF(AND(OR(C3182=MIN(_xlfn._xlws.FILTER(Nested_Ifs[a11], Nested_Ifs[ID]=Nested_Ifs[[#This Row],[ID]])), C3182 = "NA"), OR(J3182=42,J3182=6,J3182=7,J3182=8, J3182 = "NA")),"NA",0),0)),0)))</f>
        <v>0</v>
      </c>
      <c r="L3182">
        <v>2</v>
      </c>
      <c r="M3182">
        <v>2</v>
      </c>
      <c r="N3182" t="s">
        <v>0</v>
      </c>
      <c r="O3182" s="11">
        <f t="shared" si="49"/>
        <v>0</v>
      </c>
    </row>
    <row r="3183" spans="2:15" x14ac:dyDescent="0.3">
      <c r="B3183">
        <v>29139</v>
      </c>
      <c r="C3183">
        <v>6</v>
      </c>
      <c r="D3183">
        <v>1</v>
      </c>
      <c r="E3183">
        <v>3</v>
      </c>
      <c r="F3183">
        <v>5</v>
      </c>
      <c r="G3183">
        <v>98</v>
      </c>
      <c r="H3183">
        <v>2</v>
      </c>
      <c r="I3183">
        <v>3</v>
      </c>
      <c r="J3183" t="s">
        <v>0</v>
      </c>
      <c r="K3183" s="5" cm="1">
        <f t="array" ref="K3183">IF(AND(C3183=1,OR(J3183=42,J3183=6,J3183=7,J3183=8)),1,
IF(AND(OR(C3183=1,C3183="NA"),OR(J3183=42,J3183=6,J3183=7,J3183=8, J3183="NA")),"NA",
IF(_xlfn.MINIFS(Nested_Ifs[a11],Nested_Ifs[ID],Nested_Ifs[[#This Row],[ID]])&lt;&gt;1,IF(AND(C3183=MIN(_xlfn._xlws.FILTER(Nested_Ifs[a11], Nested_Ifs[ID]=Nested_Ifs[[#This Row],[ID]])), OR(J3183=42,J3183=6,J3183=7,J3183=8)),1,
IF(_xlfn.MINIFS(Nested_Ifs[a11],Nested_Ifs[ID],Nested_Ifs[[#This Row],[ID]])&lt;&gt;1,IF(AND(OR(C3183=MIN(_xlfn._xlws.FILTER(Nested_Ifs[a11], Nested_Ifs[ID]=Nested_Ifs[[#This Row],[ID]])), C3183 = "NA"), OR(J3183=42,J3183=6,J3183=7,J3183=8, J3183 = "NA")),"NA",0),0)),0)))</f>
        <v>0</v>
      </c>
      <c r="L3183">
        <v>2</v>
      </c>
      <c r="M3183">
        <v>2</v>
      </c>
      <c r="N3183" t="s">
        <v>0</v>
      </c>
      <c r="O3183" s="11">
        <f t="shared" si="49"/>
        <v>0</v>
      </c>
    </row>
    <row r="3184" spans="2:15" x14ac:dyDescent="0.3">
      <c r="B3184">
        <v>29140</v>
      </c>
      <c r="C3184">
        <v>1</v>
      </c>
      <c r="D3184">
        <v>1</v>
      </c>
      <c r="E3184">
        <v>1</v>
      </c>
      <c r="F3184">
        <v>41</v>
      </c>
      <c r="G3184">
        <v>1</v>
      </c>
      <c r="H3184" t="s">
        <v>0</v>
      </c>
      <c r="I3184" t="s">
        <v>0</v>
      </c>
      <c r="J3184">
        <v>5</v>
      </c>
      <c r="K3184" s="5" cm="1">
        <f t="array" ref="K3184">IF(AND(C3184=1,OR(J3184=42,J3184=6,J3184=7,J3184=8)),1,
IF(AND(OR(C3184=1,C3184="NA"),OR(J3184=42,J3184=6,J3184=7,J3184=8, J3184="NA")),"NA",
IF(_xlfn.MINIFS(Nested_Ifs[a11],Nested_Ifs[ID],Nested_Ifs[[#This Row],[ID]])&lt;&gt;1,IF(AND(C3184=MIN(_xlfn._xlws.FILTER(Nested_Ifs[a11], Nested_Ifs[ID]=Nested_Ifs[[#This Row],[ID]])), OR(J3184=42,J3184=6,J3184=7,J3184=8)),1,
IF(_xlfn.MINIFS(Nested_Ifs[a11],Nested_Ifs[ID],Nested_Ifs[[#This Row],[ID]])&lt;&gt;1,IF(AND(OR(C3184=MIN(_xlfn._xlws.FILTER(Nested_Ifs[a11], Nested_Ifs[ID]=Nested_Ifs[[#This Row],[ID]])), C3184 = "NA"), OR(J3184=42,J3184=6,J3184=7,J3184=8, J3184 = "NA")),"NA",0),0)),0)))</f>
        <v>0</v>
      </c>
      <c r="L3184">
        <v>2</v>
      </c>
      <c r="M3184">
        <v>2</v>
      </c>
      <c r="N3184" t="s">
        <v>0</v>
      </c>
      <c r="O3184" s="11">
        <f t="shared" si="49"/>
        <v>0</v>
      </c>
    </row>
    <row r="3185" spans="2:15" x14ac:dyDescent="0.3">
      <c r="B3185">
        <v>29140</v>
      </c>
      <c r="C3185">
        <v>2</v>
      </c>
      <c r="D3185">
        <v>2</v>
      </c>
      <c r="E3185">
        <v>2</v>
      </c>
      <c r="F3185">
        <v>41</v>
      </c>
      <c r="G3185">
        <v>1</v>
      </c>
      <c r="H3185" t="s">
        <v>0</v>
      </c>
      <c r="I3185" t="s">
        <v>0</v>
      </c>
      <c r="J3185">
        <v>5</v>
      </c>
      <c r="K3185" s="5" cm="1">
        <f t="array" ref="K3185">IF(AND(C3185=1,OR(J3185=42,J3185=6,J3185=7,J3185=8)),1,
IF(AND(OR(C3185=1,C3185="NA"),OR(J3185=42,J3185=6,J3185=7,J3185=8, J3185="NA")),"NA",
IF(_xlfn.MINIFS(Nested_Ifs[a11],Nested_Ifs[ID],Nested_Ifs[[#This Row],[ID]])&lt;&gt;1,IF(AND(C3185=MIN(_xlfn._xlws.FILTER(Nested_Ifs[a11], Nested_Ifs[ID]=Nested_Ifs[[#This Row],[ID]])), OR(J3185=42,J3185=6,J3185=7,J3185=8)),1,
IF(_xlfn.MINIFS(Nested_Ifs[a11],Nested_Ifs[ID],Nested_Ifs[[#This Row],[ID]])&lt;&gt;1,IF(AND(OR(C3185=MIN(_xlfn._xlws.FILTER(Nested_Ifs[a11], Nested_Ifs[ID]=Nested_Ifs[[#This Row],[ID]])), C3185 = "NA"), OR(J3185=42,J3185=6,J3185=7,J3185=8, J3185 = "NA")),"NA",0),0)),0)))</f>
        <v>0</v>
      </c>
      <c r="L3185">
        <v>2</v>
      </c>
      <c r="M3185">
        <v>2</v>
      </c>
      <c r="N3185" t="s">
        <v>0</v>
      </c>
      <c r="O3185" s="11">
        <f t="shared" si="49"/>
        <v>0</v>
      </c>
    </row>
    <row r="3186" spans="2:15" x14ac:dyDescent="0.3">
      <c r="B3186">
        <v>29140</v>
      </c>
      <c r="C3186">
        <v>3</v>
      </c>
      <c r="D3186">
        <v>1</v>
      </c>
      <c r="E3186">
        <v>3</v>
      </c>
      <c r="F3186">
        <v>17</v>
      </c>
      <c r="G3186">
        <v>6</v>
      </c>
      <c r="H3186" t="s">
        <v>0</v>
      </c>
      <c r="I3186" t="s">
        <v>0</v>
      </c>
      <c r="J3186" t="s">
        <v>0</v>
      </c>
      <c r="K3186" s="5" cm="1">
        <f t="array" ref="K3186">IF(AND(C3186=1,OR(J3186=42,J3186=6,J3186=7,J3186=8)),1,
IF(AND(OR(C3186=1,C3186="NA"),OR(J3186=42,J3186=6,J3186=7,J3186=8, J3186="NA")),"NA",
IF(_xlfn.MINIFS(Nested_Ifs[a11],Nested_Ifs[ID],Nested_Ifs[[#This Row],[ID]])&lt;&gt;1,IF(AND(C3186=MIN(_xlfn._xlws.FILTER(Nested_Ifs[a11], Nested_Ifs[ID]=Nested_Ifs[[#This Row],[ID]])), OR(J3186=42,J3186=6,J3186=7,J3186=8)),1,
IF(_xlfn.MINIFS(Nested_Ifs[a11],Nested_Ifs[ID],Nested_Ifs[[#This Row],[ID]])&lt;&gt;1,IF(AND(OR(C3186=MIN(_xlfn._xlws.FILTER(Nested_Ifs[a11], Nested_Ifs[ID]=Nested_Ifs[[#This Row],[ID]])), C3186 = "NA"), OR(J3186=42,J3186=6,J3186=7,J3186=8, J3186 = "NA")),"NA",0),0)),0)))</f>
        <v>0</v>
      </c>
      <c r="L3186">
        <v>2</v>
      </c>
      <c r="M3186">
        <v>2</v>
      </c>
      <c r="N3186" t="s">
        <v>0</v>
      </c>
      <c r="O3186" s="11">
        <f t="shared" si="49"/>
        <v>0</v>
      </c>
    </row>
    <row r="3187" spans="2:15" x14ac:dyDescent="0.3">
      <c r="B3187">
        <v>29140</v>
      </c>
      <c r="C3187">
        <v>4</v>
      </c>
      <c r="D3187">
        <v>1</v>
      </c>
      <c r="E3187">
        <v>3</v>
      </c>
      <c r="F3187">
        <v>14</v>
      </c>
      <c r="G3187">
        <v>6</v>
      </c>
      <c r="H3187" t="s">
        <v>0</v>
      </c>
      <c r="I3187" t="s">
        <v>0</v>
      </c>
      <c r="J3187" t="s">
        <v>0</v>
      </c>
      <c r="K3187" s="5" cm="1">
        <f t="array" ref="K3187">IF(AND(C3187=1,OR(J3187=42,J3187=6,J3187=7,J3187=8)),1,
IF(AND(OR(C3187=1,C3187="NA"),OR(J3187=42,J3187=6,J3187=7,J3187=8, J3187="NA")),"NA",
IF(_xlfn.MINIFS(Nested_Ifs[a11],Nested_Ifs[ID],Nested_Ifs[[#This Row],[ID]])&lt;&gt;1,IF(AND(C3187=MIN(_xlfn._xlws.FILTER(Nested_Ifs[a11], Nested_Ifs[ID]=Nested_Ifs[[#This Row],[ID]])), OR(J3187=42,J3187=6,J3187=7,J3187=8)),1,
IF(_xlfn.MINIFS(Nested_Ifs[a11],Nested_Ifs[ID],Nested_Ifs[[#This Row],[ID]])&lt;&gt;1,IF(AND(OR(C3187=MIN(_xlfn._xlws.FILTER(Nested_Ifs[a11], Nested_Ifs[ID]=Nested_Ifs[[#This Row],[ID]])), C3187 = "NA"), OR(J3187=42,J3187=6,J3187=7,J3187=8, J3187 = "NA")),"NA",0),0)),0)))</f>
        <v>0</v>
      </c>
      <c r="L3187">
        <v>2</v>
      </c>
      <c r="M3187">
        <v>2</v>
      </c>
      <c r="N3187" t="s">
        <v>0</v>
      </c>
      <c r="O3187" s="11">
        <f t="shared" si="49"/>
        <v>0</v>
      </c>
    </row>
    <row r="3188" spans="2:15" x14ac:dyDescent="0.3">
      <c r="B3188">
        <v>29141</v>
      </c>
      <c r="C3188">
        <v>1</v>
      </c>
      <c r="D3188">
        <v>1</v>
      </c>
      <c r="E3188">
        <v>1</v>
      </c>
      <c r="F3188">
        <v>67</v>
      </c>
      <c r="G3188">
        <v>1</v>
      </c>
      <c r="H3188" t="s">
        <v>0</v>
      </c>
      <c r="I3188" t="s">
        <v>0</v>
      </c>
      <c r="J3188">
        <v>1</v>
      </c>
      <c r="K3188" s="5" cm="1">
        <f t="array" ref="K3188">IF(AND(C3188=1,OR(J3188=42,J3188=6,J3188=7,J3188=8)),1,
IF(AND(OR(C3188=1,C3188="NA"),OR(J3188=42,J3188=6,J3188=7,J3188=8, J3188="NA")),"NA",
IF(_xlfn.MINIFS(Nested_Ifs[a11],Nested_Ifs[ID],Nested_Ifs[[#This Row],[ID]])&lt;&gt;1,IF(AND(C3188=MIN(_xlfn._xlws.FILTER(Nested_Ifs[a11], Nested_Ifs[ID]=Nested_Ifs[[#This Row],[ID]])), OR(J3188=42,J3188=6,J3188=7,J3188=8)),1,
IF(_xlfn.MINIFS(Nested_Ifs[a11],Nested_Ifs[ID],Nested_Ifs[[#This Row],[ID]])&lt;&gt;1,IF(AND(OR(C3188=MIN(_xlfn._xlws.FILTER(Nested_Ifs[a11], Nested_Ifs[ID]=Nested_Ifs[[#This Row],[ID]])), C3188 = "NA"), OR(J3188=42,J3188=6,J3188=7,J3188=8, J3188 = "NA")),"NA",0),0)),0)))</f>
        <v>0</v>
      </c>
      <c r="L3188">
        <v>2</v>
      </c>
      <c r="M3188">
        <v>2</v>
      </c>
      <c r="N3188" t="s">
        <v>0</v>
      </c>
      <c r="O3188" s="11">
        <f t="shared" si="49"/>
        <v>0</v>
      </c>
    </row>
    <row r="3189" spans="2:15" x14ac:dyDescent="0.3">
      <c r="B3189">
        <v>29141</v>
      </c>
      <c r="C3189">
        <v>2</v>
      </c>
      <c r="D3189">
        <v>2</v>
      </c>
      <c r="E3189">
        <v>2</v>
      </c>
      <c r="F3189">
        <v>67</v>
      </c>
      <c r="G3189">
        <v>1</v>
      </c>
      <c r="H3189" t="s">
        <v>0</v>
      </c>
      <c r="I3189" t="s">
        <v>0</v>
      </c>
      <c r="J3189">
        <v>1</v>
      </c>
      <c r="K3189" s="5" cm="1">
        <f t="array" ref="K3189">IF(AND(C3189=1,OR(J3189=42,J3189=6,J3189=7,J3189=8)),1,
IF(AND(OR(C3189=1,C3189="NA"),OR(J3189=42,J3189=6,J3189=7,J3189=8, J3189="NA")),"NA",
IF(_xlfn.MINIFS(Nested_Ifs[a11],Nested_Ifs[ID],Nested_Ifs[[#This Row],[ID]])&lt;&gt;1,IF(AND(C3189=MIN(_xlfn._xlws.FILTER(Nested_Ifs[a11], Nested_Ifs[ID]=Nested_Ifs[[#This Row],[ID]])), OR(J3189=42,J3189=6,J3189=7,J3189=8)),1,
IF(_xlfn.MINIFS(Nested_Ifs[a11],Nested_Ifs[ID],Nested_Ifs[[#This Row],[ID]])&lt;&gt;1,IF(AND(OR(C3189=MIN(_xlfn._xlws.FILTER(Nested_Ifs[a11], Nested_Ifs[ID]=Nested_Ifs[[#This Row],[ID]])), C3189 = "NA"), OR(J3189=42,J3189=6,J3189=7,J3189=8, J3189 = "NA")),"NA",0),0)),0)))</f>
        <v>0</v>
      </c>
      <c r="L3189">
        <v>2</v>
      </c>
      <c r="M3189">
        <v>2</v>
      </c>
      <c r="N3189" t="s">
        <v>0</v>
      </c>
      <c r="O3189" s="11">
        <f t="shared" si="49"/>
        <v>0</v>
      </c>
    </row>
    <row r="3190" spans="2:15" x14ac:dyDescent="0.3">
      <c r="B3190">
        <v>29141</v>
      </c>
      <c r="C3190">
        <v>5</v>
      </c>
      <c r="D3190">
        <v>2</v>
      </c>
      <c r="E3190">
        <v>8</v>
      </c>
      <c r="F3190">
        <v>6</v>
      </c>
      <c r="G3190">
        <v>98</v>
      </c>
      <c r="H3190" t="s">
        <v>0</v>
      </c>
      <c r="I3190" t="s">
        <v>0</v>
      </c>
      <c r="J3190" t="s">
        <v>0</v>
      </c>
      <c r="K3190" s="5" cm="1">
        <f t="array" ref="K3190">IF(AND(C3190=1,OR(J3190=42,J3190=6,J3190=7,J3190=8)),1,
IF(AND(OR(C3190=1,C3190="NA"),OR(J3190=42,J3190=6,J3190=7,J3190=8, J3190="NA")),"NA",
IF(_xlfn.MINIFS(Nested_Ifs[a11],Nested_Ifs[ID],Nested_Ifs[[#This Row],[ID]])&lt;&gt;1,IF(AND(C3190=MIN(_xlfn._xlws.FILTER(Nested_Ifs[a11], Nested_Ifs[ID]=Nested_Ifs[[#This Row],[ID]])), OR(J3190=42,J3190=6,J3190=7,J3190=8)),1,
IF(_xlfn.MINIFS(Nested_Ifs[a11],Nested_Ifs[ID],Nested_Ifs[[#This Row],[ID]])&lt;&gt;1,IF(AND(OR(C3190=MIN(_xlfn._xlws.FILTER(Nested_Ifs[a11], Nested_Ifs[ID]=Nested_Ifs[[#This Row],[ID]])), C3190 = "NA"), OR(J3190=42,J3190=6,J3190=7,J3190=8, J3190 = "NA")),"NA",0),0)),0)))</f>
        <v>0</v>
      </c>
      <c r="L3190">
        <v>2</v>
      </c>
      <c r="M3190">
        <v>2</v>
      </c>
      <c r="N3190" t="s">
        <v>0</v>
      </c>
      <c r="O3190" s="11">
        <f t="shared" si="49"/>
        <v>0</v>
      </c>
    </row>
    <row r="3191" spans="2:15" x14ac:dyDescent="0.3">
      <c r="B3191">
        <v>29141</v>
      </c>
      <c r="C3191">
        <v>6</v>
      </c>
      <c r="D3191">
        <v>1</v>
      </c>
      <c r="E3191">
        <v>8</v>
      </c>
      <c r="F3191">
        <v>4</v>
      </c>
      <c r="G3191">
        <v>98</v>
      </c>
      <c r="H3191">
        <v>2</v>
      </c>
      <c r="I3191">
        <v>2</v>
      </c>
      <c r="J3191" t="s">
        <v>0</v>
      </c>
      <c r="K3191" s="5" cm="1">
        <f t="array" ref="K3191">IF(AND(C3191=1,OR(J3191=42,J3191=6,J3191=7,J3191=8)),1,
IF(AND(OR(C3191=1,C3191="NA"),OR(J3191=42,J3191=6,J3191=7,J3191=8, J3191="NA")),"NA",
IF(_xlfn.MINIFS(Nested_Ifs[a11],Nested_Ifs[ID],Nested_Ifs[[#This Row],[ID]])&lt;&gt;1,IF(AND(C3191=MIN(_xlfn._xlws.FILTER(Nested_Ifs[a11], Nested_Ifs[ID]=Nested_Ifs[[#This Row],[ID]])), OR(J3191=42,J3191=6,J3191=7,J3191=8)),1,
IF(_xlfn.MINIFS(Nested_Ifs[a11],Nested_Ifs[ID],Nested_Ifs[[#This Row],[ID]])&lt;&gt;1,IF(AND(OR(C3191=MIN(_xlfn._xlws.FILTER(Nested_Ifs[a11], Nested_Ifs[ID]=Nested_Ifs[[#This Row],[ID]])), C3191 = "NA"), OR(J3191=42,J3191=6,J3191=7,J3191=8, J3191 = "NA")),"NA",0),0)),0)))</f>
        <v>0</v>
      </c>
      <c r="L3191">
        <v>2</v>
      </c>
      <c r="M3191">
        <v>2</v>
      </c>
      <c r="N3191" t="s">
        <v>0</v>
      </c>
      <c r="O3191" s="11">
        <f t="shared" si="49"/>
        <v>0</v>
      </c>
    </row>
    <row r="3192" spans="2:15" x14ac:dyDescent="0.3">
      <c r="B3192">
        <v>29142</v>
      </c>
      <c r="C3192">
        <v>1</v>
      </c>
      <c r="D3192">
        <v>1</v>
      </c>
      <c r="E3192">
        <v>1</v>
      </c>
      <c r="F3192">
        <v>48</v>
      </c>
      <c r="G3192">
        <v>1</v>
      </c>
      <c r="H3192" t="s">
        <v>0</v>
      </c>
      <c r="I3192" t="s">
        <v>0</v>
      </c>
      <c r="J3192">
        <v>5</v>
      </c>
      <c r="K3192" s="5" cm="1">
        <f t="array" ref="K3192">IF(AND(C3192=1,OR(J3192=42,J3192=6,J3192=7,J3192=8)),1,
IF(AND(OR(C3192=1,C3192="NA"),OR(J3192=42,J3192=6,J3192=7,J3192=8, J3192="NA")),"NA",
IF(_xlfn.MINIFS(Nested_Ifs[a11],Nested_Ifs[ID],Nested_Ifs[[#This Row],[ID]])&lt;&gt;1,IF(AND(C3192=MIN(_xlfn._xlws.FILTER(Nested_Ifs[a11], Nested_Ifs[ID]=Nested_Ifs[[#This Row],[ID]])), OR(J3192=42,J3192=6,J3192=7,J3192=8)),1,
IF(_xlfn.MINIFS(Nested_Ifs[a11],Nested_Ifs[ID],Nested_Ifs[[#This Row],[ID]])&lt;&gt;1,IF(AND(OR(C3192=MIN(_xlfn._xlws.FILTER(Nested_Ifs[a11], Nested_Ifs[ID]=Nested_Ifs[[#This Row],[ID]])), C3192 = "NA"), OR(J3192=42,J3192=6,J3192=7,J3192=8, J3192 = "NA")),"NA",0),0)),0)))</f>
        <v>0</v>
      </c>
      <c r="L3192">
        <v>2</v>
      </c>
      <c r="M3192">
        <v>2</v>
      </c>
      <c r="N3192" t="s">
        <v>0</v>
      </c>
      <c r="O3192" s="11">
        <f t="shared" si="49"/>
        <v>0</v>
      </c>
    </row>
    <row r="3193" spans="2:15" x14ac:dyDescent="0.3">
      <c r="B3193">
        <v>29142</v>
      </c>
      <c r="C3193">
        <v>2</v>
      </c>
      <c r="D3193">
        <v>2</v>
      </c>
      <c r="E3193">
        <v>2</v>
      </c>
      <c r="F3193">
        <v>42</v>
      </c>
      <c r="G3193">
        <v>1</v>
      </c>
      <c r="H3193" t="s">
        <v>0</v>
      </c>
      <c r="I3193" t="s">
        <v>0</v>
      </c>
      <c r="J3193">
        <v>1</v>
      </c>
      <c r="K3193" s="5" cm="1">
        <f t="array" ref="K3193">IF(AND(C3193=1,OR(J3193=42,J3193=6,J3193=7,J3193=8)),1,
IF(AND(OR(C3193=1,C3193="NA"),OR(J3193=42,J3193=6,J3193=7,J3193=8, J3193="NA")),"NA",
IF(_xlfn.MINIFS(Nested_Ifs[a11],Nested_Ifs[ID],Nested_Ifs[[#This Row],[ID]])&lt;&gt;1,IF(AND(C3193=MIN(_xlfn._xlws.FILTER(Nested_Ifs[a11], Nested_Ifs[ID]=Nested_Ifs[[#This Row],[ID]])), OR(J3193=42,J3193=6,J3193=7,J3193=8)),1,
IF(_xlfn.MINIFS(Nested_Ifs[a11],Nested_Ifs[ID],Nested_Ifs[[#This Row],[ID]])&lt;&gt;1,IF(AND(OR(C3193=MIN(_xlfn._xlws.FILTER(Nested_Ifs[a11], Nested_Ifs[ID]=Nested_Ifs[[#This Row],[ID]])), C3193 = "NA"), OR(J3193=42,J3193=6,J3193=7,J3193=8, J3193 = "NA")),"NA",0),0)),0)))</f>
        <v>0</v>
      </c>
      <c r="L3193">
        <v>2</v>
      </c>
      <c r="M3193">
        <v>2</v>
      </c>
      <c r="N3193" t="s">
        <v>0</v>
      </c>
      <c r="O3193" s="11">
        <f t="shared" si="49"/>
        <v>0</v>
      </c>
    </row>
    <row r="3194" spans="2:15" x14ac:dyDescent="0.3">
      <c r="B3194">
        <v>29142</v>
      </c>
      <c r="C3194">
        <v>3</v>
      </c>
      <c r="D3194">
        <v>1</v>
      </c>
      <c r="E3194">
        <v>3</v>
      </c>
      <c r="F3194">
        <v>14</v>
      </c>
      <c r="G3194">
        <v>6</v>
      </c>
      <c r="H3194" t="s">
        <v>0</v>
      </c>
      <c r="I3194" t="s">
        <v>0</v>
      </c>
      <c r="J3194" t="s">
        <v>0</v>
      </c>
      <c r="K3194" s="5" cm="1">
        <f t="array" ref="K3194">IF(AND(C3194=1,OR(J3194=42,J3194=6,J3194=7,J3194=8)),1,
IF(AND(OR(C3194=1,C3194="NA"),OR(J3194=42,J3194=6,J3194=7,J3194=8, J3194="NA")),"NA",
IF(_xlfn.MINIFS(Nested_Ifs[a11],Nested_Ifs[ID],Nested_Ifs[[#This Row],[ID]])&lt;&gt;1,IF(AND(C3194=MIN(_xlfn._xlws.FILTER(Nested_Ifs[a11], Nested_Ifs[ID]=Nested_Ifs[[#This Row],[ID]])), OR(J3194=42,J3194=6,J3194=7,J3194=8)),1,
IF(_xlfn.MINIFS(Nested_Ifs[a11],Nested_Ifs[ID],Nested_Ifs[[#This Row],[ID]])&lt;&gt;1,IF(AND(OR(C3194=MIN(_xlfn._xlws.FILTER(Nested_Ifs[a11], Nested_Ifs[ID]=Nested_Ifs[[#This Row],[ID]])), C3194 = "NA"), OR(J3194=42,J3194=6,J3194=7,J3194=8, J3194 = "NA")),"NA",0),0)),0)))</f>
        <v>0</v>
      </c>
      <c r="L3194">
        <v>2</v>
      </c>
      <c r="M3194">
        <v>2</v>
      </c>
      <c r="N3194" t="s">
        <v>0</v>
      </c>
      <c r="O3194" s="11">
        <f t="shared" si="49"/>
        <v>0</v>
      </c>
    </row>
    <row r="3195" spans="2:15" x14ac:dyDescent="0.3">
      <c r="B3195">
        <v>29142</v>
      </c>
      <c r="C3195">
        <v>4</v>
      </c>
      <c r="D3195">
        <v>2</v>
      </c>
      <c r="E3195">
        <v>3</v>
      </c>
      <c r="F3195">
        <v>13</v>
      </c>
      <c r="G3195">
        <v>98</v>
      </c>
      <c r="H3195" t="s">
        <v>0</v>
      </c>
      <c r="I3195" t="s">
        <v>0</v>
      </c>
      <c r="J3195" t="s">
        <v>0</v>
      </c>
      <c r="K3195" s="5" cm="1">
        <f t="array" ref="K3195">IF(AND(C3195=1,OR(J3195=42,J3195=6,J3195=7,J3195=8)),1,
IF(AND(OR(C3195=1,C3195="NA"),OR(J3195=42,J3195=6,J3195=7,J3195=8, J3195="NA")),"NA",
IF(_xlfn.MINIFS(Nested_Ifs[a11],Nested_Ifs[ID],Nested_Ifs[[#This Row],[ID]])&lt;&gt;1,IF(AND(C3195=MIN(_xlfn._xlws.FILTER(Nested_Ifs[a11], Nested_Ifs[ID]=Nested_Ifs[[#This Row],[ID]])), OR(J3195=42,J3195=6,J3195=7,J3195=8)),1,
IF(_xlfn.MINIFS(Nested_Ifs[a11],Nested_Ifs[ID],Nested_Ifs[[#This Row],[ID]])&lt;&gt;1,IF(AND(OR(C3195=MIN(_xlfn._xlws.FILTER(Nested_Ifs[a11], Nested_Ifs[ID]=Nested_Ifs[[#This Row],[ID]])), C3195 = "NA"), OR(J3195=42,J3195=6,J3195=7,J3195=8, J3195 = "NA")),"NA",0),0)),0)))</f>
        <v>0</v>
      </c>
      <c r="L3195">
        <v>2</v>
      </c>
      <c r="M3195">
        <v>2</v>
      </c>
      <c r="N3195" t="s">
        <v>0</v>
      </c>
      <c r="O3195" s="11">
        <f t="shared" si="49"/>
        <v>0</v>
      </c>
    </row>
    <row r="3196" spans="2:15" x14ac:dyDescent="0.3">
      <c r="B3196">
        <v>29142</v>
      </c>
      <c r="C3196">
        <v>5</v>
      </c>
      <c r="D3196">
        <v>2</v>
      </c>
      <c r="E3196">
        <v>3</v>
      </c>
      <c r="F3196">
        <v>11</v>
      </c>
      <c r="G3196">
        <v>98</v>
      </c>
      <c r="H3196" t="s">
        <v>0</v>
      </c>
      <c r="I3196" t="s">
        <v>0</v>
      </c>
      <c r="J3196" t="s">
        <v>0</v>
      </c>
      <c r="K3196" s="5" cm="1">
        <f t="array" ref="K3196">IF(AND(C3196=1,OR(J3196=42,J3196=6,J3196=7,J3196=8)),1,
IF(AND(OR(C3196=1,C3196="NA"),OR(J3196=42,J3196=6,J3196=7,J3196=8, J3196="NA")),"NA",
IF(_xlfn.MINIFS(Nested_Ifs[a11],Nested_Ifs[ID],Nested_Ifs[[#This Row],[ID]])&lt;&gt;1,IF(AND(C3196=MIN(_xlfn._xlws.FILTER(Nested_Ifs[a11], Nested_Ifs[ID]=Nested_Ifs[[#This Row],[ID]])), OR(J3196=42,J3196=6,J3196=7,J3196=8)),1,
IF(_xlfn.MINIFS(Nested_Ifs[a11],Nested_Ifs[ID],Nested_Ifs[[#This Row],[ID]])&lt;&gt;1,IF(AND(OR(C3196=MIN(_xlfn._xlws.FILTER(Nested_Ifs[a11], Nested_Ifs[ID]=Nested_Ifs[[#This Row],[ID]])), C3196 = "NA"), OR(J3196=42,J3196=6,J3196=7,J3196=8, J3196 = "NA")),"NA",0),0)),0)))</f>
        <v>0</v>
      </c>
      <c r="L3196">
        <v>2</v>
      </c>
      <c r="M3196">
        <v>2</v>
      </c>
      <c r="N3196" t="s">
        <v>0</v>
      </c>
      <c r="O3196" s="11">
        <f t="shared" si="49"/>
        <v>0</v>
      </c>
    </row>
    <row r="3197" spans="2:15" x14ac:dyDescent="0.3">
      <c r="B3197">
        <v>29142</v>
      </c>
      <c r="C3197">
        <v>6</v>
      </c>
      <c r="D3197">
        <v>1</v>
      </c>
      <c r="E3197">
        <v>3</v>
      </c>
      <c r="F3197">
        <v>9</v>
      </c>
      <c r="G3197">
        <v>98</v>
      </c>
      <c r="H3197" t="s">
        <v>0</v>
      </c>
      <c r="I3197" t="s">
        <v>0</v>
      </c>
      <c r="J3197" t="s">
        <v>0</v>
      </c>
      <c r="K3197" s="5" cm="1">
        <f t="array" ref="K3197">IF(AND(C3197=1,OR(J3197=42,J3197=6,J3197=7,J3197=8)),1,
IF(AND(OR(C3197=1,C3197="NA"),OR(J3197=42,J3197=6,J3197=7,J3197=8, J3197="NA")),"NA",
IF(_xlfn.MINIFS(Nested_Ifs[a11],Nested_Ifs[ID],Nested_Ifs[[#This Row],[ID]])&lt;&gt;1,IF(AND(C3197=MIN(_xlfn._xlws.FILTER(Nested_Ifs[a11], Nested_Ifs[ID]=Nested_Ifs[[#This Row],[ID]])), OR(J3197=42,J3197=6,J3197=7,J3197=8)),1,
IF(_xlfn.MINIFS(Nested_Ifs[a11],Nested_Ifs[ID],Nested_Ifs[[#This Row],[ID]])&lt;&gt;1,IF(AND(OR(C3197=MIN(_xlfn._xlws.FILTER(Nested_Ifs[a11], Nested_Ifs[ID]=Nested_Ifs[[#This Row],[ID]])), C3197 = "NA"), OR(J3197=42,J3197=6,J3197=7,J3197=8, J3197 = "NA")),"NA",0),0)),0)))</f>
        <v>0</v>
      </c>
      <c r="L3197">
        <v>2</v>
      </c>
      <c r="M3197">
        <v>2</v>
      </c>
      <c r="N3197" t="s">
        <v>0</v>
      </c>
      <c r="O3197" s="11">
        <f t="shared" si="49"/>
        <v>0</v>
      </c>
    </row>
    <row r="3198" spans="2:15" x14ac:dyDescent="0.3">
      <c r="B3198">
        <v>29143</v>
      </c>
      <c r="C3198">
        <v>1</v>
      </c>
      <c r="D3198">
        <v>1</v>
      </c>
      <c r="E3198">
        <v>1</v>
      </c>
      <c r="F3198">
        <v>50</v>
      </c>
      <c r="G3198">
        <v>1</v>
      </c>
      <c r="H3198" t="s">
        <v>0</v>
      </c>
      <c r="I3198" t="s">
        <v>0</v>
      </c>
      <c r="J3198">
        <v>41</v>
      </c>
      <c r="K3198" s="5" cm="1">
        <f t="array" ref="K3198">IF(AND(C3198=1,OR(J3198=42,J3198=6,J3198=7,J3198=8)),1,
IF(AND(OR(C3198=1,C3198="NA"),OR(J3198=42,J3198=6,J3198=7,J3198=8, J3198="NA")),"NA",
IF(_xlfn.MINIFS(Nested_Ifs[a11],Nested_Ifs[ID],Nested_Ifs[[#This Row],[ID]])&lt;&gt;1,IF(AND(C3198=MIN(_xlfn._xlws.FILTER(Nested_Ifs[a11], Nested_Ifs[ID]=Nested_Ifs[[#This Row],[ID]])), OR(J3198=42,J3198=6,J3198=7,J3198=8)),1,
IF(_xlfn.MINIFS(Nested_Ifs[a11],Nested_Ifs[ID],Nested_Ifs[[#This Row],[ID]])&lt;&gt;1,IF(AND(OR(C3198=MIN(_xlfn._xlws.FILTER(Nested_Ifs[a11], Nested_Ifs[ID]=Nested_Ifs[[#This Row],[ID]])), C3198 = "NA"), OR(J3198=42,J3198=6,J3198=7,J3198=8, J3198 = "NA")),"NA",0),0)),0)))</f>
        <v>0</v>
      </c>
      <c r="L3198">
        <v>2</v>
      </c>
      <c r="M3198">
        <v>2</v>
      </c>
      <c r="N3198" t="s">
        <v>0</v>
      </c>
      <c r="O3198" s="11">
        <f t="shared" si="49"/>
        <v>0</v>
      </c>
    </row>
    <row r="3199" spans="2:15" x14ac:dyDescent="0.3">
      <c r="B3199">
        <v>29143</v>
      </c>
      <c r="C3199">
        <v>2</v>
      </c>
      <c r="D3199">
        <v>2</v>
      </c>
      <c r="E3199">
        <v>2</v>
      </c>
      <c r="F3199">
        <v>46</v>
      </c>
      <c r="G3199">
        <v>1</v>
      </c>
      <c r="H3199" t="s">
        <v>0</v>
      </c>
      <c r="I3199" t="s">
        <v>0</v>
      </c>
      <c r="J3199">
        <v>5</v>
      </c>
      <c r="K3199" s="5" cm="1">
        <f t="array" ref="K3199">IF(AND(C3199=1,OR(J3199=42,J3199=6,J3199=7,J3199=8)),1,
IF(AND(OR(C3199=1,C3199="NA"),OR(J3199=42,J3199=6,J3199=7,J3199=8, J3199="NA")),"NA",
IF(_xlfn.MINIFS(Nested_Ifs[a11],Nested_Ifs[ID],Nested_Ifs[[#This Row],[ID]])&lt;&gt;1,IF(AND(C3199=MIN(_xlfn._xlws.FILTER(Nested_Ifs[a11], Nested_Ifs[ID]=Nested_Ifs[[#This Row],[ID]])), OR(J3199=42,J3199=6,J3199=7,J3199=8)),1,
IF(_xlfn.MINIFS(Nested_Ifs[a11],Nested_Ifs[ID],Nested_Ifs[[#This Row],[ID]])&lt;&gt;1,IF(AND(OR(C3199=MIN(_xlfn._xlws.FILTER(Nested_Ifs[a11], Nested_Ifs[ID]=Nested_Ifs[[#This Row],[ID]])), C3199 = "NA"), OR(J3199=42,J3199=6,J3199=7,J3199=8, J3199 = "NA")),"NA",0),0)),0)))</f>
        <v>0</v>
      </c>
      <c r="L3199">
        <v>2</v>
      </c>
      <c r="M3199">
        <v>2</v>
      </c>
      <c r="N3199" t="s">
        <v>0</v>
      </c>
      <c r="O3199" s="11">
        <f t="shared" si="49"/>
        <v>0</v>
      </c>
    </row>
    <row r="3200" spans="2:15" x14ac:dyDescent="0.3">
      <c r="B3200">
        <v>29143</v>
      </c>
      <c r="C3200">
        <v>5</v>
      </c>
      <c r="D3200">
        <v>2</v>
      </c>
      <c r="E3200">
        <v>3</v>
      </c>
      <c r="F3200">
        <v>19</v>
      </c>
      <c r="G3200">
        <v>6</v>
      </c>
      <c r="H3200" t="s">
        <v>0</v>
      </c>
      <c r="I3200" t="s">
        <v>0</v>
      </c>
      <c r="J3200">
        <v>5</v>
      </c>
      <c r="K3200" s="5" cm="1">
        <f t="array" ref="K3200">IF(AND(C3200=1,OR(J3200=42,J3200=6,J3200=7,J3200=8)),1,
IF(AND(OR(C3200=1,C3200="NA"),OR(J3200=42,J3200=6,J3200=7,J3200=8, J3200="NA")),"NA",
IF(_xlfn.MINIFS(Nested_Ifs[a11],Nested_Ifs[ID],Nested_Ifs[[#This Row],[ID]])&lt;&gt;1,IF(AND(C3200=MIN(_xlfn._xlws.FILTER(Nested_Ifs[a11], Nested_Ifs[ID]=Nested_Ifs[[#This Row],[ID]])), OR(J3200=42,J3200=6,J3200=7,J3200=8)),1,
IF(_xlfn.MINIFS(Nested_Ifs[a11],Nested_Ifs[ID],Nested_Ifs[[#This Row],[ID]])&lt;&gt;1,IF(AND(OR(C3200=MIN(_xlfn._xlws.FILTER(Nested_Ifs[a11], Nested_Ifs[ID]=Nested_Ifs[[#This Row],[ID]])), C3200 = "NA"), OR(J3200=42,J3200=6,J3200=7,J3200=8, J3200 = "NA")),"NA",0),0)),0)))</f>
        <v>0</v>
      </c>
      <c r="L3200">
        <v>2</v>
      </c>
      <c r="M3200">
        <v>2</v>
      </c>
      <c r="N3200" t="s">
        <v>0</v>
      </c>
      <c r="O3200" s="11">
        <f t="shared" si="49"/>
        <v>0</v>
      </c>
    </row>
    <row r="3201" spans="2:15" x14ac:dyDescent="0.3">
      <c r="B3201">
        <v>29143</v>
      </c>
      <c r="C3201">
        <v>6</v>
      </c>
      <c r="D3201">
        <v>1</v>
      </c>
      <c r="E3201">
        <v>3</v>
      </c>
      <c r="F3201">
        <v>14</v>
      </c>
      <c r="G3201">
        <v>6</v>
      </c>
      <c r="H3201" t="s">
        <v>0</v>
      </c>
      <c r="I3201" t="s">
        <v>0</v>
      </c>
      <c r="J3201" t="s">
        <v>0</v>
      </c>
      <c r="K3201" s="5" cm="1">
        <f t="array" ref="K3201">IF(AND(C3201=1,OR(J3201=42,J3201=6,J3201=7,J3201=8)),1,
IF(AND(OR(C3201=1,C3201="NA"),OR(J3201=42,J3201=6,J3201=7,J3201=8, J3201="NA")),"NA",
IF(_xlfn.MINIFS(Nested_Ifs[a11],Nested_Ifs[ID],Nested_Ifs[[#This Row],[ID]])&lt;&gt;1,IF(AND(C3201=MIN(_xlfn._xlws.FILTER(Nested_Ifs[a11], Nested_Ifs[ID]=Nested_Ifs[[#This Row],[ID]])), OR(J3201=42,J3201=6,J3201=7,J3201=8)),1,
IF(_xlfn.MINIFS(Nested_Ifs[a11],Nested_Ifs[ID],Nested_Ifs[[#This Row],[ID]])&lt;&gt;1,IF(AND(OR(C3201=MIN(_xlfn._xlws.FILTER(Nested_Ifs[a11], Nested_Ifs[ID]=Nested_Ifs[[#This Row],[ID]])), C3201 = "NA"), OR(J3201=42,J3201=6,J3201=7,J3201=8, J3201 = "NA")),"NA",0),0)),0)))</f>
        <v>0</v>
      </c>
      <c r="L3201">
        <v>2</v>
      </c>
      <c r="M3201">
        <v>2</v>
      </c>
      <c r="N3201" t="s">
        <v>0</v>
      </c>
      <c r="O3201" s="11">
        <f t="shared" si="49"/>
        <v>0</v>
      </c>
    </row>
    <row r="3202" spans="2:15" x14ac:dyDescent="0.3">
      <c r="B3202">
        <v>29144</v>
      </c>
      <c r="C3202">
        <v>1</v>
      </c>
      <c r="D3202">
        <v>1</v>
      </c>
      <c r="E3202">
        <v>1</v>
      </c>
      <c r="F3202">
        <v>46</v>
      </c>
      <c r="G3202">
        <v>1</v>
      </c>
      <c r="H3202" t="s">
        <v>0</v>
      </c>
      <c r="I3202" t="s">
        <v>0</v>
      </c>
      <c r="J3202">
        <v>5</v>
      </c>
      <c r="K3202" s="5" cm="1">
        <f t="array" ref="K3202">IF(AND(C3202=1,OR(J3202=42,J3202=6,J3202=7,J3202=8)),1,
IF(AND(OR(C3202=1,C3202="NA"),OR(J3202=42,J3202=6,J3202=7,J3202=8, J3202="NA")),"NA",
IF(_xlfn.MINIFS(Nested_Ifs[a11],Nested_Ifs[ID],Nested_Ifs[[#This Row],[ID]])&lt;&gt;1,IF(AND(C3202=MIN(_xlfn._xlws.FILTER(Nested_Ifs[a11], Nested_Ifs[ID]=Nested_Ifs[[#This Row],[ID]])), OR(J3202=42,J3202=6,J3202=7,J3202=8)),1,
IF(_xlfn.MINIFS(Nested_Ifs[a11],Nested_Ifs[ID],Nested_Ifs[[#This Row],[ID]])&lt;&gt;1,IF(AND(OR(C3202=MIN(_xlfn._xlws.FILTER(Nested_Ifs[a11], Nested_Ifs[ID]=Nested_Ifs[[#This Row],[ID]])), C3202 = "NA"), OR(J3202=42,J3202=6,J3202=7,J3202=8, J3202 = "NA")),"NA",0),0)),0)))</f>
        <v>0</v>
      </c>
      <c r="L3202">
        <v>2</v>
      </c>
      <c r="M3202">
        <v>2</v>
      </c>
      <c r="N3202" t="s">
        <v>0</v>
      </c>
      <c r="O3202" s="11">
        <f t="shared" si="49"/>
        <v>0</v>
      </c>
    </row>
    <row r="3203" spans="2:15" x14ac:dyDescent="0.3">
      <c r="B3203">
        <v>29144</v>
      </c>
      <c r="C3203">
        <v>2</v>
      </c>
      <c r="D3203">
        <v>2</v>
      </c>
      <c r="E3203">
        <v>2</v>
      </c>
      <c r="F3203">
        <v>42</v>
      </c>
      <c r="G3203">
        <v>1</v>
      </c>
      <c r="H3203" t="s">
        <v>0</v>
      </c>
      <c r="I3203" t="s">
        <v>0</v>
      </c>
      <c r="J3203">
        <v>5</v>
      </c>
      <c r="K3203" s="5" cm="1">
        <f t="array" ref="K3203">IF(AND(C3203=1,OR(J3203=42,J3203=6,J3203=7,J3203=8)),1,
IF(AND(OR(C3203=1,C3203="NA"),OR(J3203=42,J3203=6,J3203=7,J3203=8, J3203="NA")),"NA",
IF(_xlfn.MINIFS(Nested_Ifs[a11],Nested_Ifs[ID],Nested_Ifs[[#This Row],[ID]])&lt;&gt;1,IF(AND(C3203=MIN(_xlfn._xlws.FILTER(Nested_Ifs[a11], Nested_Ifs[ID]=Nested_Ifs[[#This Row],[ID]])), OR(J3203=42,J3203=6,J3203=7,J3203=8)),1,
IF(_xlfn.MINIFS(Nested_Ifs[a11],Nested_Ifs[ID],Nested_Ifs[[#This Row],[ID]])&lt;&gt;1,IF(AND(OR(C3203=MIN(_xlfn._xlws.FILTER(Nested_Ifs[a11], Nested_Ifs[ID]=Nested_Ifs[[#This Row],[ID]])), C3203 = "NA"), OR(J3203=42,J3203=6,J3203=7,J3203=8, J3203 = "NA")),"NA",0),0)),0)))</f>
        <v>0</v>
      </c>
      <c r="L3203">
        <v>2</v>
      </c>
      <c r="M3203">
        <v>2</v>
      </c>
      <c r="N3203" t="s">
        <v>0</v>
      </c>
      <c r="O3203" s="11">
        <f t="shared" si="49"/>
        <v>0</v>
      </c>
    </row>
    <row r="3204" spans="2:15" x14ac:dyDescent="0.3">
      <c r="B3204">
        <v>29144</v>
      </c>
      <c r="C3204">
        <v>3</v>
      </c>
      <c r="D3204">
        <v>1</v>
      </c>
      <c r="E3204">
        <v>3</v>
      </c>
      <c r="F3204">
        <v>19</v>
      </c>
      <c r="G3204">
        <v>6</v>
      </c>
      <c r="H3204" t="s">
        <v>0</v>
      </c>
      <c r="I3204" t="s">
        <v>0</v>
      </c>
      <c r="J3204">
        <v>5</v>
      </c>
      <c r="K3204" s="5" cm="1">
        <f t="array" ref="K3204">IF(AND(C3204=1,OR(J3204=42,J3204=6,J3204=7,J3204=8)),1,
IF(AND(OR(C3204=1,C3204="NA"),OR(J3204=42,J3204=6,J3204=7,J3204=8, J3204="NA")),"NA",
IF(_xlfn.MINIFS(Nested_Ifs[a11],Nested_Ifs[ID],Nested_Ifs[[#This Row],[ID]])&lt;&gt;1,IF(AND(C3204=MIN(_xlfn._xlws.FILTER(Nested_Ifs[a11], Nested_Ifs[ID]=Nested_Ifs[[#This Row],[ID]])), OR(J3204=42,J3204=6,J3204=7,J3204=8)),1,
IF(_xlfn.MINIFS(Nested_Ifs[a11],Nested_Ifs[ID],Nested_Ifs[[#This Row],[ID]])&lt;&gt;1,IF(AND(OR(C3204=MIN(_xlfn._xlws.FILTER(Nested_Ifs[a11], Nested_Ifs[ID]=Nested_Ifs[[#This Row],[ID]])), C3204 = "NA"), OR(J3204=42,J3204=6,J3204=7,J3204=8, J3204 = "NA")),"NA",0),0)),0)))</f>
        <v>0</v>
      </c>
      <c r="L3204">
        <v>2</v>
      </c>
      <c r="M3204">
        <v>2</v>
      </c>
      <c r="N3204" t="s">
        <v>0</v>
      </c>
      <c r="O3204" s="11">
        <f t="shared" si="49"/>
        <v>0</v>
      </c>
    </row>
    <row r="3205" spans="2:15" x14ac:dyDescent="0.3">
      <c r="B3205">
        <v>29144</v>
      </c>
      <c r="C3205">
        <v>4</v>
      </c>
      <c r="D3205">
        <v>1</v>
      </c>
      <c r="E3205">
        <v>3</v>
      </c>
      <c r="F3205">
        <v>17</v>
      </c>
      <c r="G3205">
        <v>6</v>
      </c>
      <c r="H3205" t="s">
        <v>0</v>
      </c>
      <c r="I3205" t="s">
        <v>0</v>
      </c>
      <c r="J3205" t="s">
        <v>0</v>
      </c>
      <c r="K3205" s="5" cm="1">
        <f t="array" ref="K3205">IF(AND(C3205=1,OR(J3205=42,J3205=6,J3205=7,J3205=8)),1,
IF(AND(OR(C3205=1,C3205="NA"),OR(J3205=42,J3205=6,J3205=7,J3205=8, J3205="NA")),"NA",
IF(_xlfn.MINIFS(Nested_Ifs[a11],Nested_Ifs[ID],Nested_Ifs[[#This Row],[ID]])&lt;&gt;1,IF(AND(C3205=MIN(_xlfn._xlws.FILTER(Nested_Ifs[a11], Nested_Ifs[ID]=Nested_Ifs[[#This Row],[ID]])), OR(J3205=42,J3205=6,J3205=7,J3205=8)),1,
IF(_xlfn.MINIFS(Nested_Ifs[a11],Nested_Ifs[ID],Nested_Ifs[[#This Row],[ID]])&lt;&gt;1,IF(AND(OR(C3205=MIN(_xlfn._xlws.FILTER(Nested_Ifs[a11], Nested_Ifs[ID]=Nested_Ifs[[#This Row],[ID]])), C3205 = "NA"), OR(J3205=42,J3205=6,J3205=7,J3205=8, J3205 = "NA")),"NA",0),0)),0)))</f>
        <v>0</v>
      </c>
      <c r="L3205">
        <v>2</v>
      </c>
      <c r="M3205">
        <v>2</v>
      </c>
      <c r="N3205" t="s">
        <v>0</v>
      </c>
      <c r="O3205" s="11">
        <f t="shared" si="49"/>
        <v>0</v>
      </c>
    </row>
    <row r="3206" spans="2:15" x14ac:dyDescent="0.3">
      <c r="B3206">
        <v>29144</v>
      </c>
      <c r="C3206">
        <v>5</v>
      </c>
      <c r="D3206">
        <v>2</v>
      </c>
      <c r="E3206">
        <v>3</v>
      </c>
      <c r="F3206">
        <v>11</v>
      </c>
      <c r="G3206">
        <v>98</v>
      </c>
      <c r="H3206" t="s">
        <v>0</v>
      </c>
      <c r="I3206" t="s">
        <v>0</v>
      </c>
      <c r="J3206" t="s">
        <v>0</v>
      </c>
      <c r="K3206" s="5" cm="1">
        <f t="array" ref="K3206">IF(AND(C3206=1,OR(J3206=42,J3206=6,J3206=7,J3206=8)),1,
IF(AND(OR(C3206=1,C3206="NA"),OR(J3206=42,J3206=6,J3206=7,J3206=8, J3206="NA")),"NA",
IF(_xlfn.MINIFS(Nested_Ifs[a11],Nested_Ifs[ID],Nested_Ifs[[#This Row],[ID]])&lt;&gt;1,IF(AND(C3206=MIN(_xlfn._xlws.FILTER(Nested_Ifs[a11], Nested_Ifs[ID]=Nested_Ifs[[#This Row],[ID]])), OR(J3206=42,J3206=6,J3206=7,J3206=8)),1,
IF(_xlfn.MINIFS(Nested_Ifs[a11],Nested_Ifs[ID],Nested_Ifs[[#This Row],[ID]])&lt;&gt;1,IF(AND(OR(C3206=MIN(_xlfn._xlws.FILTER(Nested_Ifs[a11], Nested_Ifs[ID]=Nested_Ifs[[#This Row],[ID]])), C3206 = "NA"), OR(J3206=42,J3206=6,J3206=7,J3206=8, J3206 = "NA")),"NA",0),0)),0)))</f>
        <v>0</v>
      </c>
      <c r="L3206">
        <v>2</v>
      </c>
      <c r="M3206">
        <v>2</v>
      </c>
      <c r="N3206" t="s">
        <v>0</v>
      </c>
      <c r="O3206" s="11">
        <f t="shared" si="49"/>
        <v>0</v>
      </c>
    </row>
    <row r="3207" spans="2:15" x14ac:dyDescent="0.3">
      <c r="B3207">
        <v>29144</v>
      </c>
      <c r="C3207">
        <v>6</v>
      </c>
      <c r="D3207">
        <v>1</v>
      </c>
      <c r="E3207">
        <v>3</v>
      </c>
      <c r="F3207">
        <v>8</v>
      </c>
      <c r="G3207">
        <v>98</v>
      </c>
      <c r="H3207" t="s">
        <v>0</v>
      </c>
      <c r="I3207" t="s">
        <v>0</v>
      </c>
      <c r="J3207" t="s">
        <v>0</v>
      </c>
      <c r="K3207" s="5" cm="1">
        <f t="array" ref="K3207">IF(AND(C3207=1,OR(J3207=42,J3207=6,J3207=7,J3207=8)),1,
IF(AND(OR(C3207=1,C3207="NA"),OR(J3207=42,J3207=6,J3207=7,J3207=8, J3207="NA")),"NA",
IF(_xlfn.MINIFS(Nested_Ifs[a11],Nested_Ifs[ID],Nested_Ifs[[#This Row],[ID]])&lt;&gt;1,IF(AND(C3207=MIN(_xlfn._xlws.FILTER(Nested_Ifs[a11], Nested_Ifs[ID]=Nested_Ifs[[#This Row],[ID]])), OR(J3207=42,J3207=6,J3207=7,J3207=8)),1,
IF(_xlfn.MINIFS(Nested_Ifs[a11],Nested_Ifs[ID],Nested_Ifs[[#This Row],[ID]])&lt;&gt;1,IF(AND(OR(C3207=MIN(_xlfn._xlws.FILTER(Nested_Ifs[a11], Nested_Ifs[ID]=Nested_Ifs[[#This Row],[ID]])), C3207 = "NA"), OR(J3207=42,J3207=6,J3207=7,J3207=8, J3207 = "NA")),"NA",0),0)),0)))</f>
        <v>0</v>
      </c>
      <c r="L3207">
        <v>2</v>
      </c>
      <c r="M3207">
        <v>2</v>
      </c>
      <c r="N3207" t="s">
        <v>0</v>
      </c>
      <c r="O3207" s="11">
        <f t="shared" si="49"/>
        <v>0</v>
      </c>
    </row>
    <row r="3208" spans="2:15" x14ac:dyDescent="0.3">
      <c r="B3208">
        <v>29145</v>
      </c>
      <c r="C3208">
        <v>1</v>
      </c>
      <c r="D3208">
        <v>1</v>
      </c>
      <c r="E3208">
        <v>1</v>
      </c>
      <c r="F3208">
        <v>61</v>
      </c>
      <c r="G3208">
        <v>1</v>
      </c>
      <c r="H3208" t="s">
        <v>0</v>
      </c>
      <c r="I3208" t="s">
        <v>0</v>
      </c>
      <c r="J3208">
        <v>3</v>
      </c>
      <c r="K3208" s="5" cm="1">
        <f t="array" ref="K3208">IF(AND(C3208=1,OR(J3208=42,J3208=6,J3208=7,J3208=8)),1,
IF(AND(OR(C3208=1,C3208="NA"),OR(J3208=42,J3208=6,J3208=7,J3208=8, J3208="NA")),"NA",
IF(_xlfn.MINIFS(Nested_Ifs[a11],Nested_Ifs[ID],Nested_Ifs[[#This Row],[ID]])&lt;&gt;1,IF(AND(C3208=MIN(_xlfn._xlws.FILTER(Nested_Ifs[a11], Nested_Ifs[ID]=Nested_Ifs[[#This Row],[ID]])), OR(J3208=42,J3208=6,J3208=7,J3208=8)),1,
IF(_xlfn.MINIFS(Nested_Ifs[a11],Nested_Ifs[ID],Nested_Ifs[[#This Row],[ID]])&lt;&gt;1,IF(AND(OR(C3208=MIN(_xlfn._xlws.FILTER(Nested_Ifs[a11], Nested_Ifs[ID]=Nested_Ifs[[#This Row],[ID]])), C3208 = "NA"), OR(J3208=42,J3208=6,J3208=7,J3208=8, J3208 = "NA")),"NA",0),0)),0)))</f>
        <v>0</v>
      </c>
      <c r="L3208">
        <v>2</v>
      </c>
      <c r="M3208">
        <v>2</v>
      </c>
      <c r="N3208" t="s">
        <v>0</v>
      </c>
      <c r="O3208" s="11">
        <f t="shared" si="49"/>
        <v>0</v>
      </c>
    </row>
    <row r="3209" spans="2:15" x14ac:dyDescent="0.3">
      <c r="B3209">
        <v>29145</v>
      </c>
      <c r="C3209">
        <v>2</v>
      </c>
      <c r="D3209">
        <v>2</v>
      </c>
      <c r="E3209">
        <v>2</v>
      </c>
      <c r="F3209">
        <v>57</v>
      </c>
      <c r="G3209">
        <v>1</v>
      </c>
      <c r="H3209" t="s">
        <v>0</v>
      </c>
      <c r="I3209" t="s">
        <v>0</v>
      </c>
      <c r="J3209">
        <v>5</v>
      </c>
      <c r="K3209" s="5" cm="1">
        <f t="array" ref="K3209">IF(AND(C3209=1,OR(J3209=42,J3209=6,J3209=7,J3209=8)),1,
IF(AND(OR(C3209=1,C3209="NA"),OR(J3209=42,J3209=6,J3209=7,J3209=8, J3209="NA")),"NA",
IF(_xlfn.MINIFS(Nested_Ifs[a11],Nested_Ifs[ID],Nested_Ifs[[#This Row],[ID]])&lt;&gt;1,IF(AND(C3209=MIN(_xlfn._xlws.FILTER(Nested_Ifs[a11], Nested_Ifs[ID]=Nested_Ifs[[#This Row],[ID]])), OR(J3209=42,J3209=6,J3209=7,J3209=8)),1,
IF(_xlfn.MINIFS(Nested_Ifs[a11],Nested_Ifs[ID],Nested_Ifs[[#This Row],[ID]])&lt;&gt;1,IF(AND(OR(C3209=MIN(_xlfn._xlws.FILTER(Nested_Ifs[a11], Nested_Ifs[ID]=Nested_Ifs[[#This Row],[ID]])), C3209 = "NA"), OR(J3209=42,J3209=6,J3209=7,J3209=8, J3209 = "NA")),"NA",0),0)),0)))</f>
        <v>0</v>
      </c>
      <c r="L3209">
        <v>2</v>
      </c>
      <c r="M3209">
        <v>2</v>
      </c>
      <c r="N3209" t="s">
        <v>0</v>
      </c>
      <c r="O3209" s="11">
        <f t="shared" si="49"/>
        <v>0</v>
      </c>
    </row>
    <row r="3210" spans="2:15" x14ac:dyDescent="0.3">
      <c r="B3210">
        <v>29145</v>
      </c>
      <c r="C3210">
        <v>5</v>
      </c>
      <c r="D3210">
        <v>2</v>
      </c>
      <c r="E3210">
        <v>3</v>
      </c>
      <c r="F3210">
        <v>21</v>
      </c>
      <c r="G3210">
        <v>6</v>
      </c>
      <c r="H3210" t="s">
        <v>0</v>
      </c>
      <c r="I3210" t="s">
        <v>0</v>
      </c>
      <c r="J3210">
        <v>5</v>
      </c>
      <c r="K3210" s="5" cm="1">
        <f t="array" ref="K3210">IF(AND(C3210=1,OR(J3210=42,J3210=6,J3210=7,J3210=8)),1,
IF(AND(OR(C3210=1,C3210="NA"),OR(J3210=42,J3210=6,J3210=7,J3210=8, J3210="NA")),"NA",
IF(_xlfn.MINIFS(Nested_Ifs[a11],Nested_Ifs[ID],Nested_Ifs[[#This Row],[ID]])&lt;&gt;1,IF(AND(C3210=MIN(_xlfn._xlws.FILTER(Nested_Ifs[a11], Nested_Ifs[ID]=Nested_Ifs[[#This Row],[ID]])), OR(J3210=42,J3210=6,J3210=7,J3210=8)),1,
IF(_xlfn.MINIFS(Nested_Ifs[a11],Nested_Ifs[ID],Nested_Ifs[[#This Row],[ID]])&lt;&gt;1,IF(AND(OR(C3210=MIN(_xlfn._xlws.FILTER(Nested_Ifs[a11], Nested_Ifs[ID]=Nested_Ifs[[#This Row],[ID]])), C3210 = "NA"), OR(J3210=42,J3210=6,J3210=7,J3210=8, J3210 = "NA")),"NA",0),0)),0)))</f>
        <v>0</v>
      </c>
      <c r="L3210">
        <v>2</v>
      </c>
      <c r="M3210">
        <v>2</v>
      </c>
      <c r="N3210" t="s">
        <v>0</v>
      </c>
      <c r="O3210" s="11">
        <f t="shared" si="49"/>
        <v>0</v>
      </c>
    </row>
    <row r="3211" spans="2:15" x14ac:dyDescent="0.3">
      <c r="B3211">
        <v>29145</v>
      </c>
      <c r="C3211">
        <v>6</v>
      </c>
      <c r="D3211">
        <v>2</v>
      </c>
      <c r="E3211">
        <v>8</v>
      </c>
      <c r="F3211">
        <v>7</v>
      </c>
      <c r="G3211">
        <v>98</v>
      </c>
      <c r="H3211" t="s">
        <v>0</v>
      </c>
      <c r="I3211" t="s">
        <v>0</v>
      </c>
      <c r="J3211" t="s">
        <v>0</v>
      </c>
      <c r="K3211" s="5" cm="1">
        <f t="array" ref="K3211">IF(AND(C3211=1,OR(J3211=42,J3211=6,J3211=7,J3211=8)),1,
IF(AND(OR(C3211=1,C3211="NA"),OR(J3211=42,J3211=6,J3211=7,J3211=8, J3211="NA")),"NA",
IF(_xlfn.MINIFS(Nested_Ifs[a11],Nested_Ifs[ID],Nested_Ifs[[#This Row],[ID]])&lt;&gt;1,IF(AND(C3211=MIN(_xlfn._xlws.FILTER(Nested_Ifs[a11], Nested_Ifs[ID]=Nested_Ifs[[#This Row],[ID]])), OR(J3211=42,J3211=6,J3211=7,J3211=8)),1,
IF(_xlfn.MINIFS(Nested_Ifs[a11],Nested_Ifs[ID],Nested_Ifs[[#This Row],[ID]])&lt;&gt;1,IF(AND(OR(C3211=MIN(_xlfn._xlws.FILTER(Nested_Ifs[a11], Nested_Ifs[ID]=Nested_Ifs[[#This Row],[ID]])), C3211 = "NA"), OR(J3211=42,J3211=6,J3211=7,J3211=8, J3211 = "NA")),"NA",0),0)),0)))</f>
        <v>0</v>
      </c>
      <c r="L3211">
        <v>2</v>
      </c>
      <c r="M3211">
        <v>2</v>
      </c>
      <c r="N3211" t="s">
        <v>0</v>
      </c>
      <c r="O3211" s="11">
        <f t="shared" si="49"/>
        <v>0</v>
      </c>
    </row>
    <row r="3212" spans="2:15" x14ac:dyDescent="0.3">
      <c r="B3212">
        <v>29147</v>
      </c>
      <c r="C3212">
        <v>1</v>
      </c>
      <c r="D3212">
        <v>2</v>
      </c>
      <c r="E3212">
        <v>1</v>
      </c>
      <c r="F3212">
        <v>61</v>
      </c>
      <c r="G3212">
        <v>1</v>
      </c>
      <c r="H3212" t="s">
        <v>0</v>
      </c>
      <c r="I3212" t="s">
        <v>0</v>
      </c>
      <c r="J3212">
        <v>5</v>
      </c>
      <c r="K3212" s="5" cm="1">
        <f t="array" ref="K3212">IF(AND(C3212=1,OR(J3212=42,J3212=6,J3212=7,J3212=8)),1,
IF(AND(OR(C3212=1,C3212="NA"),OR(J3212=42,J3212=6,J3212=7,J3212=8, J3212="NA")),"NA",
IF(_xlfn.MINIFS(Nested_Ifs[a11],Nested_Ifs[ID],Nested_Ifs[[#This Row],[ID]])&lt;&gt;1,IF(AND(C3212=MIN(_xlfn._xlws.FILTER(Nested_Ifs[a11], Nested_Ifs[ID]=Nested_Ifs[[#This Row],[ID]])), OR(J3212=42,J3212=6,J3212=7,J3212=8)),1,
IF(_xlfn.MINIFS(Nested_Ifs[a11],Nested_Ifs[ID],Nested_Ifs[[#This Row],[ID]])&lt;&gt;1,IF(AND(OR(C3212=MIN(_xlfn._xlws.FILTER(Nested_Ifs[a11], Nested_Ifs[ID]=Nested_Ifs[[#This Row],[ID]])), C3212 = "NA"), OR(J3212=42,J3212=6,J3212=7,J3212=8, J3212 = "NA")),"NA",0),0)),0)))</f>
        <v>0</v>
      </c>
      <c r="L3212">
        <v>2</v>
      </c>
      <c r="M3212">
        <v>2</v>
      </c>
      <c r="N3212" t="s">
        <v>0</v>
      </c>
      <c r="O3212" s="11">
        <f t="shared" si="49"/>
        <v>0</v>
      </c>
    </row>
    <row r="3213" spans="2:15" x14ac:dyDescent="0.3">
      <c r="B3213">
        <v>29147</v>
      </c>
      <c r="C3213">
        <v>2</v>
      </c>
      <c r="D3213">
        <v>2</v>
      </c>
      <c r="E3213">
        <v>2</v>
      </c>
      <c r="F3213">
        <v>41</v>
      </c>
      <c r="G3213">
        <v>1</v>
      </c>
      <c r="H3213" t="s">
        <v>0</v>
      </c>
      <c r="I3213" t="s">
        <v>0</v>
      </c>
      <c r="J3213">
        <v>5</v>
      </c>
      <c r="K3213" s="5" cm="1">
        <f t="array" ref="K3213">IF(AND(C3213=1,OR(J3213=42,J3213=6,J3213=7,J3213=8)),1,
IF(AND(OR(C3213=1,C3213="NA"),OR(J3213=42,J3213=6,J3213=7,J3213=8, J3213="NA")),"NA",
IF(_xlfn.MINIFS(Nested_Ifs[a11],Nested_Ifs[ID],Nested_Ifs[[#This Row],[ID]])&lt;&gt;1,IF(AND(C3213=MIN(_xlfn._xlws.FILTER(Nested_Ifs[a11], Nested_Ifs[ID]=Nested_Ifs[[#This Row],[ID]])), OR(J3213=42,J3213=6,J3213=7,J3213=8)),1,
IF(_xlfn.MINIFS(Nested_Ifs[a11],Nested_Ifs[ID],Nested_Ifs[[#This Row],[ID]])&lt;&gt;1,IF(AND(OR(C3213=MIN(_xlfn._xlws.FILTER(Nested_Ifs[a11], Nested_Ifs[ID]=Nested_Ifs[[#This Row],[ID]])), C3213 = "NA"), OR(J3213=42,J3213=6,J3213=7,J3213=8, J3213 = "NA")),"NA",0),0)),0)))</f>
        <v>0</v>
      </c>
      <c r="L3213">
        <v>2</v>
      </c>
      <c r="M3213">
        <v>2</v>
      </c>
      <c r="N3213" t="s">
        <v>0</v>
      </c>
      <c r="O3213" s="11">
        <f t="shared" si="49"/>
        <v>0</v>
      </c>
    </row>
    <row r="3214" spans="2:15" x14ac:dyDescent="0.3">
      <c r="B3214">
        <v>29147</v>
      </c>
      <c r="C3214">
        <v>4</v>
      </c>
      <c r="D3214">
        <v>1</v>
      </c>
      <c r="E3214">
        <v>3</v>
      </c>
      <c r="F3214">
        <v>18</v>
      </c>
      <c r="G3214">
        <v>6</v>
      </c>
      <c r="H3214" t="s">
        <v>0</v>
      </c>
      <c r="I3214" t="s">
        <v>0</v>
      </c>
      <c r="J3214">
        <v>41</v>
      </c>
      <c r="K3214" s="5" cm="1">
        <f t="array" ref="K3214">IF(AND(C3214=1,OR(J3214=42,J3214=6,J3214=7,J3214=8)),1,
IF(AND(OR(C3214=1,C3214="NA"),OR(J3214=42,J3214=6,J3214=7,J3214=8, J3214="NA")),"NA",
IF(_xlfn.MINIFS(Nested_Ifs[a11],Nested_Ifs[ID],Nested_Ifs[[#This Row],[ID]])&lt;&gt;1,IF(AND(C3214=MIN(_xlfn._xlws.FILTER(Nested_Ifs[a11], Nested_Ifs[ID]=Nested_Ifs[[#This Row],[ID]])), OR(J3214=42,J3214=6,J3214=7,J3214=8)),1,
IF(_xlfn.MINIFS(Nested_Ifs[a11],Nested_Ifs[ID],Nested_Ifs[[#This Row],[ID]])&lt;&gt;1,IF(AND(OR(C3214=MIN(_xlfn._xlws.FILTER(Nested_Ifs[a11], Nested_Ifs[ID]=Nested_Ifs[[#This Row],[ID]])), C3214 = "NA"), OR(J3214=42,J3214=6,J3214=7,J3214=8, J3214 = "NA")),"NA",0),0)),0)))</f>
        <v>0</v>
      </c>
      <c r="L3214">
        <v>2</v>
      </c>
      <c r="M3214">
        <v>2</v>
      </c>
      <c r="N3214" t="s">
        <v>0</v>
      </c>
      <c r="O3214" s="11">
        <f t="shared" si="49"/>
        <v>0</v>
      </c>
    </row>
    <row r="3215" spans="2:15" x14ac:dyDescent="0.3">
      <c r="B3215">
        <v>29150</v>
      </c>
      <c r="C3215">
        <v>1</v>
      </c>
      <c r="D3215">
        <v>1</v>
      </c>
      <c r="E3215">
        <v>1</v>
      </c>
      <c r="F3215">
        <v>54</v>
      </c>
      <c r="G3215">
        <v>1</v>
      </c>
      <c r="H3215" t="s">
        <v>0</v>
      </c>
      <c r="I3215" t="s">
        <v>0</v>
      </c>
      <c r="J3215">
        <v>1</v>
      </c>
      <c r="K3215" s="5" cm="1">
        <f t="array" ref="K3215">IF(AND(C3215=1,OR(J3215=42,J3215=6,J3215=7,J3215=8)),1,
IF(AND(OR(C3215=1,C3215="NA"),OR(J3215=42,J3215=6,J3215=7,J3215=8, J3215="NA")),"NA",
IF(_xlfn.MINIFS(Nested_Ifs[a11],Nested_Ifs[ID],Nested_Ifs[[#This Row],[ID]])&lt;&gt;1,IF(AND(C3215=MIN(_xlfn._xlws.FILTER(Nested_Ifs[a11], Nested_Ifs[ID]=Nested_Ifs[[#This Row],[ID]])), OR(J3215=42,J3215=6,J3215=7,J3215=8)),1,
IF(_xlfn.MINIFS(Nested_Ifs[a11],Nested_Ifs[ID],Nested_Ifs[[#This Row],[ID]])&lt;&gt;1,IF(AND(OR(C3215=MIN(_xlfn._xlws.FILTER(Nested_Ifs[a11], Nested_Ifs[ID]=Nested_Ifs[[#This Row],[ID]])), C3215 = "NA"), OR(J3215=42,J3215=6,J3215=7,J3215=8, J3215 = "NA")),"NA",0),0)),0)))</f>
        <v>0</v>
      </c>
      <c r="L3215">
        <v>2</v>
      </c>
      <c r="M3215">
        <v>2</v>
      </c>
      <c r="N3215" t="s">
        <v>0</v>
      </c>
      <c r="O3215" s="11">
        <f t="shared" ref="O3215:O3278" si="50">IF(AND(AND(L3215=1,M3215=1),AND(OR(N3215=3,N3215=4))),1,
IF(AND(OR(L3215=1,L3215="NA"),
OR(M3215=1,M3215="NA"),
OR(N3215=3,N3215=4, N3215="NA")),"NA",0))</f>
        <v>0</v>
      </c>
    </row>
    <row r="3216" spans="2:15" x14ac:dyDescent="0.3">
      <c r="B3216">
        <v>29150</v>
      </c>
      <c r="C3216">
        <v>2</v>
      </c>
      <c r="D3216">
        <v>2</v>
      </c>
      <c r="E3216">
        <v>2</v>
      </c>
      <c r="F3216">
        <v>52</v>
      </c>
      <c r="G3216">
        <v>1</v>
      </c>
      <c r="H3216" t="s">
        <v>0</v>
      </c>
      <c r="I3216" t="s">
        <v>0</v>
      </c>
      <c r="J3216">
        <v>1</v>
      </c>
      <c r="K3216" s="5" cm="1">
        <f t="array" ref="K3216">IF(AND(C3216=1,OR(J3216=42,J3216=6,J3216=7,J3216=8)),1,
IF(AND(OR(C3216=1,C3216="NA"),OR(J3216=42,J3216=6,J3216=7,J3216=8, J3216="NA")),"NA",
IF(_xlfn.MINIFS(Nested_Ifs[a11],Nested_Ifs[ID],Nested_Ifs[[#This Row],[ID]])&lt;&gt;1,IF(AND(C3216=MIN(_xlfn._xlws.FILTER(Nested_Ifs[a11], Nested_Ifs[ID]=Nested_Ifs[[#This Row],[ID]])), OR(J3216=42,J3216=6,J3216=7,J3216=8)),1,
IF(_xlfn.MINIFS(Nested_Ifs[a11],Nested_Ifs[ID],Nested_Ifs[[#This Row],[ID]])&lt;&gt;1,IF(AND(OR(C3216=MIN(_xlfn._xlws.FILTER(Nested_Ifs[a11], Nested_Ifs[ID]=Nested_Ifs[[#This Row],[ID]])), C3216 = "NA"), OR(J3216=42,J3216=6,J3216=7,J3216=8, J3216 = "NA")),"NA",0),0)),0)))</f>
        <v>0</v>
      </c>
      <c r="L3216">
        <v>1</v>
      </c>
      <c r="M3216">
        <v>2</v>
      </c>
      <c r="N3216" t="s">
        <v>0</v>
      </c>
      <c r="O3216" s="11">
        <f t="shared" si="50"/>
        <v>0</v>
      </c>
    </row>
    <row r="3217" spans="2:15" x14ac:dyDescent="0.3">
      <c r="B3217">
        <v>29152</v>
      </c>
      <c r="C3217">
        <v>1</v>
      </c>
      <c r="D3217">
        <v>1</v>
      </c>
      <c r="E3217">
        <v>1</v>
      </c>
      <c r="F3217">
        <v>57</v>
      </c>
      <c r="G3217">
        <v>1</v>
      </c>
      <c r="H3217" t="s">
        <v>0</v>
      </c>
      <c r="I3217" t="s">
        <v>0</v>
      </c>
      <c r="J3217">
        <v>1</v>
      </c>
      <c r="K3217" s="5" cm="1">
        <f t="array" ref="K3217">IF(AND(C3217=1,OR(J3217=42,J3217=6,J3217=7,J3217=8)),1,
IF(AND(OR(C3217=1,C3217="NA"),OR(J3217=42,J3217=6,J3217=7,J3217=8, J3217="NA")),"NA",
IF(_xlfn.MINIFS(Nested_Ifs[a11],Nested_Ifs[ID],Nested_Ifs[[#This Row],[ID]])&lt;&gt;1,IF(AND(C3217=MIN(_xlfn._xlws.FILTER(Nested_Ifs[a11], Nested_Ifs[ID]=Nested_Ifs[[#This Row],[ID]])), OR(J3217=42,J3217=6,J3217=7,J3217=8)),1,
IF(_xlfn.MINIFS(Nested_Ifs[a11],Nested_Ifs[ID],Nested_Ifs[[#This Row],[ID]])&lt;&gt;1,IF(AND(OR(C3217=MIN(_xlfn._xlws.FILTER(Nested_Ifs[a11], Nested_Ifs[ID]=Nested_Ifs[[#This Row],[ID]])), C3217 = "NA"), OR(J3217=42,J3217=6,J3217=7,J3217=8, J3217 = "NA")),"NA",0),0)),0)))</f>
        <v>0</v>
      </c>
      <c r="L3217">
        <v>1</v>
      </c>
      <c r="M3217">
        <v>2</v>
      </c>
      <c r="N3217" t="s">
        <v>0</v>
      </c>
      <c r="O3217" s="11">
        <f t="shared" si="50"/>
        <v>0</v>
      </c>
    </row>
    <row r="3218" spans="2:15" x14ac:dyDescent="0.3">
      <c r="B3218">
        <v>29152</v>
      </c>
      <c r="C3218">
        <v>2</v>
      </c>
      <c r="D3218">
        <v>2</v>
      </c>
      <c r="E3218">
        <v>2</v>
      </c>
      <c r="F3218">
        <v>57</v>
      </c>
      <c r="G3218">
        <v>1</v>
      </c>
      <c r="H3218" t="s">
        <v>0</v>
      </c>
      <c r="I3218" t="s">
        <v>0</v>
      </c>
      <c r="J3218">
        <v>1</v>
      </c>
      <c r="K3218" s="5" cm="1">
        <f t="array" ref="K3218">IF(AND(C3218=1,OR(J3218=42,J3218=6,J3218=7,J3218=8)),1,
IF(AND(OR(C3218=1,C3218="NA"),OR(J3218=42,J3218=6,J3218=7,J3218=8, J3218="NA")),"NA",
IF(_xlfn.MINIFS(Nested_Ifs[a11],Nested_Ifs[ID],Nested_Ifs[[#This Row],[ID]])&lt;&gt;1,IF(AND(C3218=MIN(_xlfn._xlws.FILTER(Nested_Ifs[a11], Nested_Ifs[ID]=Nested_Ifs[[#This Row],[ID]])), OR(J3218=42,J3218=6,J3218=7,J3218=8)),1,
IF(_xlfn.MINIFS(Nested_Ifs[a11],Nested_Ifs[ID],Nested_Ifs[[#This Row],[ID]])&lt;&gt;1,IF(AND(OR(C3218=MIN(_xlfn._xlws.FILTER(Nested_Ifs[a11], Nested_Ifs[ID]=Nested_Ifs[[#This Row],[ID]])), C3218 = "NA"), OR(J3218=42,J3218=6,J3218=7,J3218=8, J3218 = "NA")),"NA",0),0)),0)))</f>
        <v>0</v>
      </c>
      <c r="L3218">
        <v>2</v>
      </c>
      <c r="M3218">
        <v>1</v>
      </c>
      <c r="N3218">
        <v>1</v>
      </c>
      <c r="O3218" s="11">
        <f t="shared" si="50"/>
        <v>0</v>
      </c>
    </row>
    <row r="3219" spans="2:15" x14ac:dyDescent="0.3">
      <c r="B3219">
        <v>29152</v>
      </c>
      <c r="C3219">
        <v>3</v>
      </c>
      <c r="D3219">
        <v>2</v>
      </c>
      <c r="E3219">
        <v>3</v>
      </c>
      <c r="F3219">
        <v>12</v>
      </c>
      <c r="G3219" t="s">
        <v>0</v>
      </c>
      <c r="H3219" t="s">
        <v>0</v>
      </c>
      <c r="I3219" t="s">
        <v>0</v>
      </c>
      <c r="J3219" t="s">
        <v>0</v>
      </c>
      <c r="K3219" s="5" cm="1">
        <f t="array" ref="K3219">IF(AND(C3219=1,OR(J3219=42,J3219=6,J3219=7,J3219=8)),1,
IF(AND(OR(C3219=1,C3219="NA"),OR(J3219=42,J3219=6,J3219=7,J3219=8, J3219="NA")),"NA",
IF(_xlfn.MINIFS(Nested_Ifs[a11],Nested_Ifs[ID],Nested_Ifs[[#This Row],[ID]])&lt;&gt;1,IF(AND(C3219=MIN(_xlfn._xlws.FILTER(Nested_Ifs[a11], Nested_Ifs[ID]=Nested_Ifs[[#This Row],[ID]])), OR(J3219=42,J3219=6,J3219=7,J3219=8)),1,
IF(_xlfn.MINIFS(Nested_Ifs[a11],Nested_Ifs[ID],Nested_Ifs[[#This Row],[ID]])&lt;&gt;1,IF(AND(OR(C3219=MIN(_xlfn._xlws.FILTER(Nested_Ifs[a11], Nested_Ifs[ID]=Nested_Ifs[[#This Row],[ID]])), C3219 = "NA"), OR(J3219=42,J3219=6,J3219=7,J3219=8, J3219 = "NA")),"NA",0),0)),0)))</f>
        <v>0</v>
      </c>
      <c r="L3219">
        <v>2</v>
      </c>
      <c r="M3219">
        <v>2</v>
      </c>
      <c r="N3219" t="s">
        <v>0</v>
      </c>
      <c r="O3219" s="11">
        <f t="shared" si="50"/>
        <v>0</v>
      </c>
    </row>
    <row r="3220" spans="2:15" x14ac:dyDescent="0.3">
      <c r="B3220">
        <v>29152</v>
      </c>
      <c r="C3220">
        <v>4</v>
      </c>
      <c r="D3220">
        <v>1</v>
      </c>
      <c r="E3220">
        <v>8</v>
      </c>
      <c r="F3220">
        <v>9</v>
      </c>
      <c r="G3220" t="s">
        <v>0</v>
      </c>
      <c r="H3220" t="s">
        <v>0</v>
      </c>
      <c r="I3220" t="s">
        <v>0</v>
      </c>
      <c r="J3220" t="s">
        <v>0</v>
      </c>
      <c r="K3220" s="5" cm="1">
        <f t="array" ref="K3220">IF(AND(C3220=1,OR(J3220=42,J3220=6,J3220=7,J3220=8)),1,
IF(AND(OR(C3220=1,C3220="NA"),OR(J3220=42,J3220=6,J3220=7,J3220=8, J3220="NA")),"NA",
IF(_xlfn.MINIFS(Nested_Ifs[a11],Nested_Ifs[ID],Nested_Ifs[[#This Row],[ID]])&lt;&gt;1,IF(AND(C3220=MIN(_xlfn._xlws.FILTER(Nested_Ifs[a11], Nested_Ifs[ID]=Nested_Ifs[[#This Row],[ID]])), OR(J3220=42,J3220=6,J3220=7,J3220=8)),1,
IF(_xlfn.MINIFS(Nested_Ifs[a11],Nested_Ifs[ID],Nested_Ifs[[#This Row],[ID]])&lt;&gt;1,IF(AND(OR(C3220=MIN(_xlfn._xlws.FILTER(Nested_Ifs[a11], Nested_Ifs[ID]=Nested_Ifs[[#This Row],[ID]])), C3220 = "NA"), OR(J3220=42,J3220=6,J3220=7,J3220=8, J3220 = "NA")),"NA",0),0)),0)))</f>
        <v>0</v>
      </c>
      <c r="L3220">
        <v>1</v>
      </c>
      <c r="M3220">
        <v>2</v>
      </c>
      <c r="N3220" t="s">
        <v>0</v>
      </c>
      <c r="O3220" s="11">
        <f t="shared" si="50"/>
        <v>0</v>
      </c>
    </row>
    <row r="3221" spans="2:15" x14ac:dyDescent="0.3">
      <c r="B3221">
        <v>29152</v>
      </c>
      <c r="C3221">
        <v>5</v>
      </c>
      <c r="D3221">
        <v>1</v>
      </c>
      <c r="E3221">
        <v>8</v>
      </c>
      <c r="F3221">
        <v>7</v>
      </c>
      <c r="G3221" t="s">
        <v>0</v>
      </c>
      <c r="H3221" t="s">
        <v>0</v>
      </c>
      <c r="I3221" t="s">
        <v>0</v>
      </c>
      <c r="J3221" t="s">
        <v>0</v>
      </c>
      <c r="K3221" s="5" cm="1">
        <f t="array" ref="K3221">IF(AND(C3221=1,OR(J3221=42,J3221=6,J3221=7,J3221=8)),1,
IF(AND(OR(C3221=1,C3221="NA"),OR(J3221=42,J3221=6,J3221=7,J3221=8, J3221="NA")),"NA",
IF(_xlfn.MINIFS(Nested_Ifs[a11],Nested_Ifs[ID],Nested_Ifs[[#This Row],[ID]])&lt;&gt;1,IF(AND(C3221=MIN(_xlfn._xlws.FILTER(Nested_Ifs[a11], Nested_Ifs[ID]=Nested_Ifs[[#This Row],[ID]])), OR(J3221=42,J3221=6,J3221=7,J3221=8)),1,
IF(_xlfn.MINIFS(Nested_Ifs[a11],Nested_Ifs[ID],Nested_Ifs[[#This Row],[ID]])&lt;&gt;1,IF(AND(OR(C3221=MIN(_xlfn._xlws.FILTER(Nested_Ifs[a11], Nested_Ifs[ID]=Nested_Ifs[[#This Row],[ID]])), C3221 = "NA"), OR(J3221=42,J3221=6,J3221=7,J3221=8, J3221 = "NA")),"NA",0),0)),0)))</f>
        <v>0</v>
      </c>
      <c r="L3221">
        <v>2</v>
      </c>
      <c r="M3221">
        <v>2</v>
      </c>
      <c r="N3221" t="s">
        <v>0</v>
      </c>
      <c r="O3221" s="11">
        <f t="shared" si="50"/>
        <v>0</v>
      </c>
    </row>
    <row r="3222" spans="2:15" x14ac:dyDescent="0.3">
      <c r="B3222">
        <v>29155</v>
      </c>
      <c r="C3222">
        <v>1</v>
      </c>
      <c r="D3222">
        <v>2</v>
      </c>
      <c r="E3222">
        <v>1</v>
      </c>
      <c r="F3222">
        <v>65</v>
      </c>
      <c r="G3222">
        <v>5</v>
      </c>
      <c r="H3222" t="s">
        <v>0</v>
      </c>
      <c r="I3222" t="s">
        <v>0</v>
      </c>
      <c r="J3222" t="s">
        <v>0</v>
      </c>
      <c r="K3222" s="5" t="str" cm="1">
        <f t="array" ref="K3222">IF(AND(C3222=1,OR(J3222=42,J3222=6,J3222=7,J3222=8)),1,
IF(AND(OR(C3222=1,C3222="NA"),OR(J3222=42,J3222=6,J3222=7,J3222=8, J3222="NA")),"NA",
IF(_xlfn.MINIFS(Nested_Ifs[a11],Nested_Ifs[ID],Nested_Ifs[[#This Row],[ID]])&lt;&gt;1,IF(AND(C3222=MIN(_xlfn._xlws.FILTER(Nested_Ifs[a11], Nested_Ifs[ID]=Nested_Ifs[[#This Row],[ID]])), OR(J3222=42,J3222=6,J3222=7,J3222=8)),1,
IF(_xlfn.MINIFS(Nested_Ifs[a11],Nested_Ifs[ID],Nested_Ifs[[#This Row],[ID]])&lt;&gt;1,IF(AND(OR(C3222=MIN(_xlfn._xlws.FILTER(Nested_Ifs[a11], Nested_Ifs[ID]=Nested_Ifs[[#This Row],[ID]])), C3222 = "NA"), OR(J3222=42,J3222=6,J3222=7,J3222=8, J3222 = "NA")),"NA",0),0)),0)))</f>
        <v>NA</v>
      </c>
      <c r="L3222">
        <v>1</v>
      </c>
      <c r="M3222">
        <v>2</v>
      </c>
      <c r="N3222" t="s">
        <v>0</v>
      </c>
      <c r="O3222" s="11">
        <f t="shared" si="50"/>
        <v>0</v>
      </c>
    </row>
    <row r="3223" spans="2:15" x14ac:dyDescent="0.3">
      <c r="B3223">
        <v>29155</v>
      </c>
      <c r="C3223">
        <v>2</v>
      </c>
      <c r="D3223">
        <v>1</v>
      </c>
      <c r="E3223">
        <v>3</v>
      </c>
      <c r="F3223">
        <v>21</v>
      </c>
      <c r="G3223">
        <v>6</v>
      </c>
      <c r="H3223" t="s">
        <v>0</v>
      </c>
      <c r="I3223" t="s">
        <v>0</v>
      </c>
      <c r="J3223" t="s">
        <v>0</v>
      </c>
      <c r="K3223" s="5" cm="1">
        <f t="array" ref="K3223">IF(AND(C3223=1,OR(J3223=42,J3223=6,J3223=7,J3223=8)),1,
IF(AND(OR(C3223=1,C3223="NA"),OR(J3223=42,J3223=6,J3223=7,J3223=8, J3223="NA")),"NA",
IF(_xlfn.MINIFS(Nested_Ifs[a11],Nested_Ifs[ID],Nested_Ifs[[#This Row],[ID]])&lt;&gt;1,IF(AND(C3223=MIN(_xlfn._xlws.FILTER(Nested_Ifs[a11], Nested_Ifs[ID]=Nested_Ifs[[#This Row],[ID]])), OR(J3223=42,J3223=6,J3223=7,J3223=8)),1,
IF(_xlfn.MINIFS(Nested_Ifs[a11],Nested_Ifs[ID],Nested_Ifs[[#This Row],[ID]])&lt;&gt;1,IF(AND(OR(C3223=MIN(_xlfn._xlws.FILTER(Nested_Ifs[a11], Nested_Ifs[ID]=Nested_Ifs[[#This Row],[ID]])), C3223 = "NA"), OR(J3223=42,J3223=6,J3223=7,J3223=8, J3223 = "NA")),"NA",0),0)),0)))</f>
        <v>0</v>
      </c>
      <c r="L3223">
        <v>2</v>
      </c>
      <c r="M3223">
        <v>2</v>
      </c>
      <c r="N3223" t="s">
        <v>0</v>
      </c>
      <c r="O3223" s="11">
        <f t="shared" si="50"/>
        <v>0</v>
      </c>
    </row>
    <row r="3224" spans="2:15" x14ac:dyDescent="0.3">
      <c r="B3224">
        <v>29155</v>
      </c>
      <c r="C3224">
        <v>3</v>
      </c>
      <c r="D3224">
        <v>2</v>
      </c>
      <c r="E3224">
        <v>8</v>
      </c>
      <c r="F3224">
        <v>13</v>
      </c>
      <c r="G3224" t="s">
        <v>0</v>
      </c>
      <c r="H3224" t="s">
        <v>0</v>
      </c>
      <c r="I3224" t="s">
        <v>0</v>
      </c>
      <c r="J3224" t="s">
        <v>0</v>
      </c>
      <c r="K3224" s="5" cm="1">
        <f t="array" ref="K3224">IF(AND(C3224=1,OR(J3224=42,J3224=6,J3224=7,J3224=8)),1,
IF(AND(OR(C3224=1,C3224="NA"),OR(J3224=42,J3224=6,J3224=7,J3224=8, J3224="NA")),"NA",
IF(_xlfn.MINIFS(Nested_Ifs[a11],Nested_Ifs[ID],Nested_Ifs[[#This Row],[ID]])&lt;&gt;1,IF(AND(C3224=MIN(_xlfn._xlws.FILTER(Nested_Ifs[a11], Nested_Ifs[ID]=Nested_Ifs[[#This Row],[ID]])), OR(J3224=42,J3224=6,J3224=7,J3224=8)),1,
IF(_xlfn.MINIFS(Nested_Ifs[a11],Nested_Ifs[ID],Nested_Ifs[[#This Row],[ID]])&lt;&gt;1,IF(AND(OR(C3224=MIN(_xlfn._xlws.FILTER(Nested_Ifs[a11], Nested_Ifs[ID]=Nested_Ifs[[#This Row],[ID]])), C3224 = "NA"), OR(J3224=42,J3224=6,J3224=7,J3224=8, J3224 = "NA")),"NA",0),0)),0)))</f>
        <v>0</v>
      </c>
      <c r="L3224">
        <v>2</v>
      </c>
      <c r="M3224">
        <v>2</v>
      </c>
      <c r="N3224" t="s">
        <v>0</v>
      </c>
      <c r="O3224" s="11">
        <f t="shared" si="50"/>
        <v>0</v>
      </c>
    </row>
    <row r="3225" spans="2:15" x14ac:dyDescent="0.3">
      <c r="B3225">
        <v>29155</v>
      </c>
      <c r="C3225">
        <v>4</v>
      </c>
      <c r="D3225">
        <v>2</v>
      </c>
      <c r="E3225">
        <v>8</v>
      </c>
      <c r="F3225">
        <v>11</v>
      </c>
      <c r="G3225" t="s">
        <v>0</v>
      </c>
      <c r="H3225" t="s">
        <v>0</v>
      </c>
      <c r="I3225" t="s">
        <v>0</v>
      </c>
      <c r="J3225" t="s">
        <v>0</v>
      </c>
      <c r="K3225" s="5" cm="1">
        <f t="array" ref="K3225">IF(AND(C3225=1,OR(J3225=42,J3225=6,J3225=7,J3225=8)),1,
IF(AND(OR(C3225=1,C3225="NA"),OR(J3225=42,J3225=6,J3225=7,J3225=8, J3225="NA")),"NA",
IF(_xlfn.MINIFS(Nested_Ifs[a11],Nested_Ifs[ID],Nested_Ifs[[#This Row],[ID]])&lt;&gt;1,IF(AND(C3225=MIN(_xlfn._xlws.FILTER(Nested_Ifs[a11], Nested_Ifs[ID]=Nested_Ifs[[#This Row],[ID]])), OR(J3225=42,J3225=6,J3225=7,J3225=8)),1,
IF(_xlfn.MINIFS(Nested_Ifs[a11],Nested_Ifs[ID],Nested_Ifs[[#This Row],[ID]])&lt;&gt;1,IF(AND(OR(C3225=MIN(_xlfn._xlws.FILTER(Nested_Ifs[a11], Nested_Ifs[ID]=Nested_Ifs[[#This Row],[ID]])), C3225 = "NA"), OR(J3225=42,J3225=6,J3225=7,J3225=8, J3225 = "NA")),"NA",0),0)),0)))</f>
        <v>0</v>
      </c>
      <c r="L3225">
        <v>1</v>
      </c>
      <c r="M3225">
        <v>2</v>
      </c>
      <c r="N3225" t="s">
        <v>0</v>
      </c>
      <c r="O3225" s="11">
        <f t="shared" si="50"/>
        <v>0</v>
      </c>
    </row>
    <row r="3226" spans="2:15" x14ac:dyDescent="0.3">
      <c r="B3226">
        <v>29157</v>
      </c>
      <c r="C3226">
        <v>1</v>
      </c>
      <c r="D3226">
        <v>1</v>
      </c>
      <c r="E3226">
        <v>1</v>
      </c>
      <c r="F3226">
        <v>52</v>
      </c>
      <c r="G3226">
        <v>1</v>
      </c>
      <c r="H3226" t="s">
        <v>0</v>
      </c>
      <c r="I3226" t="s">
        <v>0</v>
      </c>
      <c r="J3226">
        <v>8</v>
      </c>
      <c r="K3226" s="5" cm="1">
        <f t="array" ref="K3226">IF(AND(C3226=1,OR(J3226=42,J3226=6,J3226=7,J3226=8)),1,
IF(AND(OR(C3226=1,C3226="NA"),OR(J3226=42,J3226=6,J3226=7,J3226=8, J3226="NA")),"NA",
IF(_xlfn.MINIFS(Nested_Ifs[a11],Nested_Ifs[ID],Nested_Ifs[[#This Row],[ID]])&lt;&gt;1,IF(AND(C3226=MIN(_xlfn._xlws.FILTER(Nested_Ifs[a11], Nested_Ifs[ID]=Nested_Ifs[[#This Row],[ID]])), OR(J3226=42,J3226=6,J3226=7,J3226=8)),1,
IF(_xlfn.MINIFS(Nested_Ifs[a11],Nested_Ifs[ID],Nested_Ifs[[#This Row],[ID]])&lt;&gt;1,IF(AND(OR(C3226=MIN(_xlfn._xlws.FILTER(Nested_Ifs[a11], Nested_Ifs[ID]=Nested_Ifs[[#This Row],[ID]])), C3226 = "NA"), OR(J3226=42,J3226=6,J3226=7,J3226=8, J3226 = "NA")),"NA",0),0)),0)))</f>
        <v>1</v>
      </c>
      <c r="L3226">
        <v>2</v>
      </c>
      <c r="M3226">
        <v>2</v>
      </c>
      <c r="N3226" t="s">
        <v>0</v>
      </c>
      <c r="O3226" s="11">
        <f t="shared" si="50"/>
        <v>0</v>
      </c>
    </row>
    <row r="3227" spans="2:15" x14ac:dyDescent="0.3">
      <c r="B3227">
        <v>29157</v>
      </c>
      <c r="C3227">
        <v>2</v>
      </c>
      <c r="D3227">
        <v>2</v>
      </c>
      <c r="E3227">
        <v>2</v>
      </c>
      <c r="F3227">
        <v>48</v>
      </c>
      <c r="G3227">
        <v>1</v>
      </c>
      <c r="H3227" t="s">
        <v>0</v>
      </c>
      <c r="I3227" t="s">
        <v>0</v>
      </c>
      <c r="J3227">
        <v>1</v>
      </c>
      <c r="K3227" s="5" cm="1">
        <f t="array" ref="K3227">IF(AND(C3227=1,OR(J3227=42,J3227=6,J3227=7,J3227=8)),1,
IF(AND(OR(C3227=1,C3227="NA"),OR(J3227=42,J3227=6,J3227=7,J3227=8, J3227="NA")),"NA",
IF(_xlfn.MINIFS(Nested_Ifs[a11],Nested_Ifs[ID],Nested_Ifs[[#This Row],[ID]])&lt;&gt;1,IF(AND(C3227=MIN(_xlfn._xlws.FILTER(Nested_Ifs[a11], Nested_Ifs[ID]=Nested_Ifs[[#This Row],[ID]])), OR(J3227=42,J3227=6,J3227=7,J3227=8)),1,
IF(_xlfn.MINIFS(Nested_Ifs[a11],Nested_Ifs[ID],Nested_Ifs[[#This Row],[ID]])&lt;&gt;1,IF(AND(OR(C3227=MIN(_xlfn._xlws.FILTER(Nested_Ifs[a11], Nested_Ifs[ID]=Nested_Ifs[[#This Row],[ID]])), C3227 = "NA"), OR(J3227=42,J3227=6,J3227=7,J3227=8, J3227 = "NA")),"NA",0),0)),0)))</f>
        <v>0</v>
      </c>
      <c r="L3227">
        <v>2</v>
      </c>
      <c r="M3227">
        <v>2</v>
      </c>
      <c r="N3227" t="s">
        <v>0</v>
      </c>
      <c r="O3227" s="11">
        <f t="shared" si="50"/>
        <v>0</v>
      </c>
    </row>
    <row r="3228" spans="2:15" x14ac:dyDescent="0.3">
      <c r="B3228">
        <v>29157</v>
      </c>
      <c r="C3228">
        <v>3</v>
      </c>
      <c r="D3228">
        <v>1</v>
      </c>
      <c r="E3228">
        <v>3</v>
      </c>
      <c r="F3228">
        <v>28</v>
      </c>
      <c r="G3228">
        <v>1</v>
      </c>
      <c r="H3228" t="s">
        <v>0</v>
      </c>
      <c r="I3228" t="s">
        <v>0</v>
      </c>
      <c r="J3228">
        <v>1</v>
      </c>
      <c r="K3228" s="5" cm="1">
        <f t="array" ref="K3228">IF(AND(C3228=1,OR(J3228=42,J3228=6,J3228=7,J3228=8)),1,
IF(AND(OR(C3228=1,C3228="NA"),OR(J3228=42,J3228=6,J3228=7,J3228=8, J3228="NA")),"NA",
IF(_xlfn.MINIFS(Nested_Ifs[a11],Nested_Ifs[ID],Nested_Ifs[[#This Row],[ID]])&lt;&gt;1,IF(AND(C3228=MIN(_xlfn._xlws.FILTER(Nested_Ifs[a11], Nested_Ifs[ID]=Nested_Ifs[[#This Row],[ID]])), OR(J3228=42,J3228=6,J3228=7,J3228=8)),1,
IF(_xlfn.MINIFS(Nested_Ifs[a11],Nested_Ifs[ID],Nested_Ifs[[#This Row],[ID]])&lt;&gt;1,IF(AND(OR(C3228=MIN(_xlfn._xlws.FILTER(Nested_Ifs[a11], Nested_Ifs[ID]=Nested_Ifs[[#This Row],[ID]])), C3228 = "NA"), OR(J3228=42,J3228=6,J3228=7,J3228=8, J3228 = "NA")),"NA",0),0)),0)))</f>
        <v>0</v>
      </c>
      <c r="L3228">
        <v>2</v>
      </c>
      <c r="M3228">
        <v>2</v>
      </c>
      <c r="N3228" t="s">
        <v>0</v>
      </c>
      <c r="O3228" s="11">
        <f t="shared" si="50"/>
        <v>0</v>
      </c>
    </row>
    <row r="3229" spans="2:15" x14ac:dyDescent="0.3">
      <c r="B3229">
        <v>29157</v>
      </c>
      <c r="C3229">
        <v>4</v>
      </c>
      <c r="D3229">
        <v>2</v>
      </c>
      <c r="E3229">
        <v>4</v>
      </c>
      <c r="F3229">
        <v>23</v>
      </c>
      <c r="G3229">
        <v>1</v>
      </c>
      <c r="H3229" t="s">
        <v>0</v>
      </c>
      <c r="I3229" t="s">
        <v>0</v>
      </c>
      <c r="J3229">
        <v>5</v>
      </c>
      <c r="K3229" s="5" cm="1">
        <f t="array" ref="K3229">IF(AND(C3229=1,OR(J3229=42,J3229=6,J3229=7,J3229=8)),1,
IF(AND(OR(C3229=1,C3229="NA"),OR(J3229=42,J3229=6,J3229=7,J3229=8, J3229="NA")),"NA",
IF(_xlfn.MINIFS(Nested_Ifs[a11],Nested_Ifs[ID],Nested_Ifs[[#This Row],[ID]])&lt;&gt;1,IF(AND(C3229=MIN(_xlfn._xlws.FILTER(Nested_Ifs[a11], Nested_Ifs[ID]=Nested_Ifs[[#This Row],[ID]])), OR(J3229=42,J3229=6,J3229=7,J3229=8)),1,
IF(_xlfn.MINIFS(Nested_Ifs[a11],Nested_Ifs[ID],Nested_Ifs[[#This Row],[ID]])&lt;&gt;1,IF(AND(OR(C3229=MIN(_xlfn._xlws.FILTER(Nested_Ifs[a11], Nested_Ifs[ID]=Nested_Ifs[[#This Row],[ID]])), C3229 = "NA"), OR(J3229=42,J3229=6,J3229=7,J3229=8, J3229 = "NA")),"NA",0),0)),0)))</f>
        <v>0</v>
      </c>
      <c r="L3229">
        <v>2</v>
      </c>
      <c r="M3229">
        <v>2</v>
      </c>
      <c r="N3229" t="s">
        <v>0</v>
      </c>
      <c r="O3229" s="11">
        <f t="shared" si="50"/>
        <v>0</v>
      </c>
    </row>
    <row r="3230" spans="2:15" x14ac:dyDescent="0.3">
      <c r="B3230">
        <v>29157</v>
      </c>
      <c r="C3230">
        <v>5</v>
      </c>
      <c r="D3230">
        <v>1</v>
      </c>
      <c r="E3230">
        <v>3</v>
      </c>
      <c r="F3230">
        <v>18</v>
      </c>
      <c r="G3230">
        <v>6</v>
      </c>
      <c r="H3230" t="s">
        <v>0</v>
      </c>
      <c r="I3230" t="s">
        <v>0</v>
      </c>
      <c r="J3230" t="s">
        <v>0</v>
      </c>
      <c r="K3230" s="5" cm="1">
        <f t="array" ref="K3230">IF(AND(C3230=1,OR(J3230=42,J3230=6,J3230=7,J3230=8)),1,
IF(AND(OR(C3230=1,C3230="NA"),OR(J3230=42,J3230=6,J3230=7,J3230=8, J3230="NA")),"NA",
IF(_xlfn.MINIFS(Nested_Ifs[a11],Nested_Ifs[ID],Nested_Ifs[[#This Row],[ID]])&lt;&gt;1,IF(AND(C3230=MIN(_xlfn._xlws.FILTER(Nested_Ifs[a11], Nested_Ifs[ID]=Nested_Ifs[[#This Row],[ID]])), OR(J3230=42,J3230=6,J3230=7,J3230=8)),1,
IF(_xlfn.MINIFS(Nested_Ifs[a11],Nested_Ifs[ID],Nested_Ifs[[#This Row],[ID]])&lt;&gt;1,IF(AND(OR(C3230=MIN(_xlfn._xlws.FILTER(Nested_Ifs[a11], Nested_Ifs[ID]=Nested_Ifs[[#This Row],[ID]])), C3230 = "NA"), OR(J3230=42,J3230=6,J3230=7,J3230=8, J3230 = "NA")),"NA",0),0)),0)))</f>
        <v>0</v>
      </c>
      <c r="L3230">
        <v>2</v>
      </c>
      <c r="M3230">
        <v>2</v>
      </c>
      <c r="N3230" t="s">
        <v>0</v>
      </c>
      <c r="O3230" s="11">
        <f t="shared" si="50"/>
        <v>0</v>
      </c>
    </row>
    <row r="3231" spans="2:15" x14ac:dyDescent="0.3">
      <c r="B3231">
        <v>29157</v>
      </c>
      <c r="C3231">
        <v>6</v>
      </c>
      <c r="D3231">
        <v>1</v>
      </c>
      <c r="E3231">
        <v>3</v>
      </c>
      <c r="F3231">
        <v>12</v>
      </c>
      <c r="G3231" t="s">
        <v>0</v>
      </c>
      <c r="H3231" t="s">
        <v>0</v>
      </c>
      <c r="I3231" t="s">
        <v>0</v>
      </c>
      <c r="J3231" t="s">
        <v>0</v>
      </c>
      <c r="K3231" s="5" cm="1">
        <f t="array" ref="K3231">IF(AND(C3231=1,OR(J3231=42,J3231=6,J3231=7,J3231=8)),1,
IF(AND(OR(C3231=1,C3231="NA"),OR(J3231=42,J3231=6,J3231=7,J3231=8, J3231="NA")),"NA",
IF(_xlfn.MINIFS(Nested_Ifs[a11],Nested_Ifs[ID],Nested_Ifs[[#This Row],[ID]])&lt;&gt;1,IF(AND(C3231=MIN(_xlfn._xlws.FILTER(Nested_Ifs[a11], Nested_Ifs[ID]=Nested_Ifs[[#This Row],[ID]])), OR(J3231=42,J3231=6,J3231=7,J3231=8)),1,
IF(_xlfn.MINIFS(Nested_Ifs[a11],Nested_Ifs[ID],Nested_Ifs[[#This Row],[ID]])&lt;&gt;1,IF(AND(OR(C3231=MIN(_xlfn._xlws.FILTER(Nested_Ifs[a11], Nested_Ifs[ID]=Nested_Ifs[[#This Row],[ID]])), C3231 = "NA"), OR(J3231=42,J3231=6,J3231=7,J3231=8, J3231 = "NA")),"NA",0),0)),0)))</f>
        <v>0</v>
      </c>
      <c r="L3231">
        <v>2</v>
      </c>
      <c r="M3231">
        <v>2</v>
      </c>
      <c r="N3231" t="s">
        <v>0</v>
      </c>
      <c r="O3231" s="11">
        <f t="shared" si="50"/>
        <v>0</v>
      </c>
    </row>
    <row r="3232" spans="2:15" x14ac:dyDescent="0.3">
      <c r="B3232">
        <v>29157</v>
      </c>
      <c r="C3232">
        <v>7</v>
      </c>
      <c r="D3232">
        <v>1</v>
      </c>
      <c r="E3232">
        <v>8</v>
      </c>
      <c r="F3232">
        <v>3</v>
      </c>
      <c r="G3232" t="s">
        <v>0</v>
      </c>
      <c r="H3232">
        <v>2</v>
      </c>
      <c r="I3232">
        <v>8</v>
      </c>
      <c r="J3232" t="s">
        <v>0</v>
      </c>
      <c r="K3232" s="5" cm="1">
        <f t="array" ref="K3232">IF(AND(C3232=1,OR(J3232=42,J3232=6,J3232=7,J3232=8)),1,
IF(AND(OR(C3232=1,C3232="NA"),OR(J3232=42,J3232=6,J3232=7,J3232=8, J3232="NA")),"NA",
IF(_xlfn.MINIFS(Nested_Ifs[a11],Nested_Ifs[ID],Nested_Ifs[[#This Row],[ID]])&lt;&gt;1,IF(AND(C3232=MIN(_xlfn._xlws.FILTER(Nested_Ifs[a11], Nested_Ifs[ID]=Nested_Ifs[[#This Row],[ID]])), OR(J3232=42,J3232=6,J3232=7,J3232=8)),1,
IF(_xlfn.MINIFS(Nested_Ifs[a11],Nested_Ifs[ID],Nested_Ifs[[#This Row],[ID]])&lt;&gt;1,IF(AND(OR(C3232=MIN(_xlfn._xlws.FILTER(Nested_Ifs[a11], Nested_Ifs[ID]=Nested_Ifs[[#This Row],[ID]])), C3232 = "NA"), OR(J3232=42,J3232=6,J3232=7,J3232=8, J3232 = "NA")),"NA",0),0)),0)))</f>
        <v>0</v>
      </c>
      <c r="L3232">
        <v>2</v>
      </c>
      <c r="M3232">
        <v>2</v>
      </c>
      <c r="N3232" t="s">
        <v>0</v>
      </c>
      <c r="O3232" s="11">
        <f t="shared" si="50"/>
        <v>0</v>
      </c>
    </row>
    <row r="3233" spans="2:15" x14ac:dyDescent="0.3">
      <c r="B3233">
        <v>29158</v>
      </c>
      <c r="C3233">
        <v>1</v>
      </c>
      <c r="D3233">
        <v>1</v>
      </c>
      <c r="E3233">
        <v>1</v>
      </c>
      <c r="F3233">
        <v>59</v>
      </c>
      <c r="G3233">
        <v>1</v>
      </c>
      <c r="H3233" t="s">
        <v>0</v>
      </c>
      <c r="I3233" t="s">
        <v>0</v>
      </c>
      <c r="J3233">
        <v>5</v>
      </c>
      <c r="K3233" s="5" cm="1">
        <f t="array" ref="K3233">IF(AND(C3233=1,OR(J3233=42,J3233=6,J3233=7,J3233=8)),1,
IF(AND(OR(C3233=1,C3233="NA"),OR(J3233=42,J3233=6,J3233=7,J3233=8, J3233="NA")),"NA",
IF(_xlfn.MINIFS(Nested_Ifs[a11],Nested_Ifs[ID],Nested_Ifs[[#This Row],[ID]])&lt;&gt;1,IF(AND(C3233=MIN(_xlfn._xlws.FILTER(Nested_Ifs[a11], Nested_Ifs[ID]=Nested_Ifs[[#This Row],[ID]])), OR(J3233=42,J3233=6,J3233=7,J3233=8)),1,
IF(_xlfn.MINIFS(Nested_Ifs[a11],Nested_Ifs[ID],Nested_Ifs[[#This Row],[ID]])&lt;&gt;1,IF(AND(OR(C3233=MIN(_xlfn._xlws.FILTER(Nested_Ifs[a11], Nested_Ifs[ID]=Nested_Ifs[[#This Row],[ID]])), C3233 = "NA"), OR(J3233=42,J3233=6,J3233=7,J3233=8, J3233 = "NA")),"NA",0),0)),0)))</f>
        <v>0</v>
      </c>
      <c r="L3233">
        <v>2</v>
      </c>
      <c r="M3233">
        <v>2</v>
      </c>
      <c r="N3233" t="s">
        <v>0</v>
      </c>
      <c r="O3233" s="11">
        <f t="shared" si="50"/>
        <v>0</v>
      </c>
    </row>
    <row r="3234" spans="2:15" x14ac:dyDescent="0.3">
      <c r="B3234">
        <v>29158</v>
      </c>
      <c r="C3234">
        <v>2</v>
      </c>
      <c r="D3234">
        <v>2</v>
      </c>
      <c r="E3234">
        <v>2</v>
      </c>
      <c r="F3234">
        <v>57</v>
      </c>
      <c r="G3234">
        <v>1</v>
      </c>
      <c r="H3234" t="s">
        <v>0</v>
      </c>
      <c r="I3234" t="s">
        <v>0</v>
      </c>
      <c r="J3234">
        <v>5</v>
      </c>
      <c r="K3234" s="5" cm="1">
        <f t="array" ref="K3234">IF(AND(C3234=1,OR(J3234=42,J3234=6,J3234=7,J3234=8)),1,
IF(AND(OR(C3234=1,C3234="NA"),OR(J3234=42,J3234=6,J3234=7,J3234=8, J3234="NA")),"NA",
IF(_xlfn.MINIFS(Nested_Ifs[a11],Nested_Ifs[ID],Nested_Ifs[[#This Row],[ID]])&lt;&gt;1,IF(AND(C3234=MIN(_xlfn._xlws.FILTER(Nested_Ifs[a11], Nested_Ifs[ID]=Nested_Ifs[[#This Row],[ID]])), OR(J3234=42,J3234=6,J3234=7,J3234=8)),1,
IF(_xlfn.MINIFS(Nested_Ifs[a11],Nested_Ifs[ID],Nested_Ifs[[#This Row],[ID]])&lt;&gt;1,IF(AND(OR(C3234=MIN(_xlfn._xlws.FILTER(Nested_Ifs[a11], Nested_Ifs[ID]=Nested_Ifs[[#This Row],[ID]])), C3234 = "NA"), OR(J3234=42,J3234=6,J3234=7,J3234=8, J3234 = "NA")),"NA",0),0)),0)))</f>
        <v>0</v>
      </c>
      <c r="L3234">
        <v>2</v>
      </c>
      <c r="M3234">
        <v>2</v>
      </c>
      <c r="N3234" t="s">
        <v>0</v>
      </c>
      <c r="O3234" s="11">
        <f t="shared" si="50"/>
        <v>0</v>
      </c>
    </row>
    <row r="3235" spans="2:15" x14ac:dyDescent="0.3">
      <c r="B3235">
        <v>29158</v>
      </c>
      <c r="C3235">
        <v>3</v>
      </c>
      <c r="D3235">
        <v>1</v>
      </c>
      <c r="E3235">
        <v>3</v>
      </c>
      <c r="F3235">
        <v>34</v>
      </c>
      <c r="G3235">
        <v>1</v>
      </c>
      <c r="H3235" t="s">
        <v>0</v>
      </c>
      <c r="I3235" t="s">
        <v>0</v>
      </c>
      <c r="J3235">
        <v>5</v>
      </c>
      <c r="K3235" s="5" cm="1">
        <f t="array" ref="K3235">IF(AND(C3235=1,OR(J3235=42,J3235=6,J3235=7,J3235=8)),1,
IF(AND(OR(C3235=1,C3235="NA"),OR(J3235=42,J3235=6,J3235=7,J3235=8, J3235="NA")),"NA",
IF(_xlfn.MINIFS(Nested_Ifs[a11],Nested_Ifs[ID],Nested_Ifs[[#This Row],[ID]])&lt;&gt;1,IF(AND(C3235=MIN(_xlfn._xlws.FILTER(Nested_Ifs[a11], Nested_Ifs[ID]=Nested_Ifs[[#This Row],[ID]])), OR(J3235=42,J3235=6,J3235=7,J3235=8)),1,
IF(_xlfn.MINIFS(Nested_Ifs[a11],Nested_Ifs[ID],Nested_Ifs[[#This Row],[ID]])&lt;&gt;1,IF(AND(OR(C3235=MIN(_xlfn._xlws.FILTER(Nested_Ifs[a11], Nested_Ifs[ID]=Nested_Ifs[[#This Row],[ID]])), C3235 = "NA"), OR(J3235=42,J3235=6,J3235=7,J3235=8, J3235 = "NA")),"NA",0),0)),0)))</f>
        <v>0</v>
      </c>
      <c r="L3235">
        <v>2</v>
      </c>
      <c r="M3235">
        <v>2</v>
      </c>
      <c r="N3235" t="s">
        <v>0</v>
      </c>
      <c r="O3235" s="11">
        <f t="shared" si="50"/>
        <v>0</v>
      </c>
    </row>
    <row r="3236" spans="2:15" x14ac:dyDescent="0.3">
      <c r="B3236">
        <v>29158</v>
      </c>
      <c r="C3236">
        <v>4</v>
      </c>
      <c r="D3236">
        <v>2</v>
      </c>
      <c r="E3236">
        <v>4</v>
      </c>
      <c r="F3236">
        <v>32</v>
      </c>
      <c r="G3236">
        <v>1</v>
      </c>
      <c r="H3236" t="s">
        <v>0</v>
      </c>
      <c r="I3236" t="s">
        <v>0</v>
      </c>
      <c r="J3236">
        <v>5</v>
      </c>
      <c r="K3236" s="5" cm="1">
        <f t="array" ref="K3236">IF(AND(C3236=1,OR(J3236=42,J3236=6,J3236=7,J3236=8)),1,
IF(AND(OR(C3236=1,C3236="NA"),OR(J3236=42,J3236=6,J3236=7,J3236=8, J3236="NA")),"NA",
IF(_xlfn.MINIFS(Nested_Ifs[a11],Nested_Ifs[ID],Nested_Ifs[[#This Row],[ID]])&lt;&gt;1,IF(AND(C3236=MIN(_xlfn._xlws.FILTER(Nested_Ifs[a11], Nested_Ifs[ID]=Nested_Ifs[[#This Row],[ID]])), OR(J3236=42,J3236=6,J3236=7,J3236=8)),1,
IF(_xlfn.MINIFS(Nested_Ifs[a11],Nested_Ifs[ID],Nested_Ifs[[#This Row],[ID]])&lt;&gt;1,IF(AND(OR(C3236=MIN(_xlfn._xlws.FILTER(Nested_Ifs[a11], Nested_Ifs[ID]=Nested_Ifs[[#This Row],[ID]])), C3236 = "NA"), OR(J3236=42,J3236=6,J3236=7,J3236=8, J3236 = "NA")),"NA",0),0)),0)))</f>
        <v>0</v>
      </c>
      <c r="L3236">
        <v>2</v>
      </c>
      <c r="M3236">
        <v>2</v>
      </c>
      <c r="N3236" t="s">
        <v>0</v>
      </c>
      <c r="O3236" s="11">
        <f t="shared" si="50"/>
        <v>0</v>
      </c>
    </row>
    <row r="3237" spans="2:15" x14ac:dyDescent="0.3">
      <c r="B3237">
        <v>29158</v>
      </c>
      <c r="C3237">
        <v>5</v>
      </c>
      <c r="D3237">
        <v>2</v>
      </c>
      <c r="E3237">
        <v>3</v>
      </c>
      <c r="F3237">
        <v>19</v>
      </c>
      <c r="G3237">
        <v>6</v>
      </c>
      <c r="H3237" t="s">
        <v>0</v>
      </c>
      <c r="I3237" t="s">
        <v>0</v>
      </c>
      <c r="J3237" t="s">
        <v>0</v>
      </c>
      <c r="K3237" s="5" cm="1">
        <f t="array" ref="K3237">IF(AND(C3237=1,OR(J3237=42,J3237=6,J3237=7,J3237=8)),1,
IF(AND(OR(C3237=1,C3237="NA"),OR(J3237=42,J3237=6,J3237=7,J3237=8, J3237="NA")),"NA",
IF(_xlfn.MINIFS(Nested_Ifs[a11],Nested_Ifs[ID],Nested_Ifs[[#This Row],[ID]])&lt;&gt;1,IF(AND(C3237=MIN(_xlfn._xlws.FILTER(Nested_Ifs[a11], Nested_Ifs[ID]=Nested_Ifs[[#This Row],[ID]])), OR(J3237=42,J3237=6,J3237=7,J3237=8)),1,
IF(_xlfn.MINIFS(Nested_Ifs[a11],Nested_Ifs[ID],Nested_Ifs[[#This Row],[ID]])&lt;&gt;1,IF(AND(OR(C3237=MIN(_xlfn._xlws.FILTER(Nested_Ifs[a11], Nested_Ifs[ID]=Nested_Ifs[[#This Row],[ID]])), C3237 = "NA"), OR(J3237=42,J3237=6,J3237=7,J3237=8, J3237 = "NA")),"NA",0),0)),0)))</f>
        <v>0</v>
      </c>
      <c r="L3237">
        <v>2</v>
      </c>
      <c r="M3237">
        <v>2</v>
      </c>
      <c r="N3237" t="s">
        <v>0</v>
      </c>
      <c r="O3237" s="11">
        <f t="shared" si="50"/>
        <v>0</v>
      </c>
    </row>
    <row r="3238" spans="2:15" x14ac:dyDescent="0.3">
      <c r="B3238">
        <v>29158</v>
      </c>
      <c r="C3238">
        <v>6</v>
      </c>
      <c r="D3238">
        <v>1</v>
      </c>
      <c r="E3238">
        <v>8</v>
      </c>
      <c r="F3238">
        <v>11</v>
      </c>
      <c r="G3238" t="s">
        <v>0</v>
      </c>
      <c r="H3238" t="s">
        <v>0</v>
      </c>
      <c r="I3238" t="s">
        <v>0</v>
      </c>
      <c r="J3238" t="s">
        <v>0</v>
      </c>
      <c r="K3238" s="5" cm="1">
        <f t="array" ref="K3238">IF(AND(C3238=1,OR(J3238=42,J3238=6,J3238=7,J3238=8)),1,
IF(AND(OR(C3238=1,C3238="NA"),OR(J3238=42,J3238=6,J3238=7,J3238=8, J3238="NA")),"NA",
IF(_xlfn.MINIFS(Nested_Ifs[a11],Nested_Ifs[ID],Nested_Ifs[[#This Row],[ID]])&lt;&gt;1,IF(AND(C3238=MIN(_xlfn._xlws.FILTER(Nested_Ifs[a11], Nested_Ifs[ID]=Nested_Ifs[[#This Row],[ID]])), OR(J3238=42,J3238=6,J3238=7,J3238=8)),1,
IF(_xlfn.MINIFS(Nested_Ifs[a11],Nested_Ifs[ID],Nested_Ifs[[#This Row],[ID]])&lt;&gt;1,IF(AND(OR(C3238=MIN(_xlfn._xlws.FILTER(Nested_Ifs[a11], Nested_Ifs[ID]=Nested_Ifs[[#This Row],[ID]])), C3238 = "NA"), OR(J3238=42,J3238=6,J3238=7,J3238=8, J3238 = "NA")),"NA",0),0)),0)))</f>
        <v>0</v>
      </c>
      <c r="L3238">
        <v>2</v>
      </c>
      <c r="M3238">
        <v>2</v>
      </c>
      <c r="N3238" t="s">
        <v>0</v>
      </c>
      <c r="O3238" s="11">
        <f t="shared" si="50"/>
        <v>0</v>
      </c>
    </row>
    <row r="3239" spans="2:15" x14ac:dyDescent="0.3">
      <c r="B3239">
        <v>29158</v>
      </c>
      <c r="C3239">
        <v>7</v>
      </c>
      <c r="D3239">
        <v>1</v>
      </c>
      <c r="E3239">
        <v>8</v>
      </c>
      <c r="F3239">
        <v>8</v>
      </c>
      <c r="G3239" t="s">
        <v>0</v>
      </c>
      <c r="H3239" t="s">
        <v>0</v>
      </c>
      <c r="I3239" t="s">
        <v>0</v>
      </c>
      <c r="J3239" t="s">
        <v>0</v>
      </c>
      <c r="K3239" s="5" cm="1">
        <f t="array" ref="K3239">IF(AND(C3239=1,OR(J3239=42,J3239=6,J3239=7,J3239=8)),1,
IF(AND(OR(C3239=1,C3239="NA"),OR(J3239=42,J3239=6,J3239=7,J3239=8, J3239="NA")),"NA",
IF(_xlfn.MINIFS(Nested_Ifs[a11],Nested_Ifs[ID],Nested_Ifs[[#This Row],[ID]])&lt;&gt;1,IF(AND(C3239=MIN(_xlfn._xlws.FILTER(Nested_Ifs[a11], Nested_Ifs[ID]=Nested_Ifs[[#This Row],[ID]])), OR(J3239=42,J3239=6,J3239=7,J3239=8)),1,
IF(_xlfn.MINIFS(Nested_Ifs[a11],Nested_Ifs[ID],Nested_Ifs[[#This Row],[ID]])&lt;&gt;1,IF(AND(OR(C3239=MIN(_xlfn._xlws.FILTER(Nested_Ifs[a11], Nested_Ifs[ID]=Nested_Ifs[[#This Row],[ID]])), C3239 = "NA"), OR(J3239=42,J3239=6,J3239=7,J3239=8, J3239 = "NA")),"NA",0),0)),0)))</f>
        <v>0</v>
      </c>
      <c r="L3239">
        <v>2</v>
      </c>
      <c r="M3239">
        <v>2</v>
      </c>
      <c r="N3239" t="s">
        <v>0</v>
      </c>
      <c r="O3239" s="11">
        <f t="shared" si="50"/>
        <v>0</v>
      </c>
    </row>
    <row r="3240" spans="2:15" x14ac:dyDescent="0.3">
      <c r="B3240">
        <v>29158</v>
      </c>
      <c r="C3240">
        <v>8</v>
      </c>
      <c r="D3240">
        <v>2</v>
      </c>
      <c r="E3240">
        <v>8</v>
      </c>
      <c r="F3240">
        <v>6</v>
      </c>
      <c r="G3240" t="s">
        <v>0</v>
      </c>
      <c r="H3240" t="s">
        <v>0</v>
      </c>
      <c r="I3240" t="s">
        <v>0</v>
      </c>
      <c r="J3240" t="s">
        <v>0</v>
      </c>
      <c r="K3240" s="5" cm="1">
        <f t="array" ref="K3240">IF(AND(C3240=1,OR(J3240=42,J3240=6,J3240=7,J3240=8)),1,
IF(AND(OR(C3240=1,C3240="NA"),OR(J3240=42,J3240=6,J3240=7,J3240=8, J3240="NA")),"NA",
IF(_xlfn.MINIFS(Nested_Ifs[a11],Nested_Ifs[ID],Nested_Ifs[[#This Row],[ID]])&lt;&gt;1,IF(AND(C3240=MIN(_xlfn._xlws.FILTER(Nested_Ifs[a11], Nested_Ifs[ID]=Nested_Ifs[[#This Row],[ID]])), OR(J3240=42,J3240=6,J3240=7,J3240=8)),1,
IF(_xlfn.MINIFS(Nested_Ifs[a11],Nested_Ifs[ID],Nested_Ifs[[#This Row],[ID]])&lt;&gt;1,IF(AND(OR(C3240=MIN(_xlfn._xlws.FILTER(Nested_Ifs[a11], Nested_Ifs[ID]=Nested_Ifs[[#This Row],[ID]])), C3240 = "NA"), OR(J3240=42,J3240=6,J3240=7,J3240=8, J3240 = "NA")),"NA",0),0)),0)))</f>
        <v>0</v>
      </c>
      <c r="L3240">
        <v>2</v>
      </c>
      <c r="M3240">
        <v>2</v>
      </c>
      <c r="N3240" t="s">
        <v>0</v>
      </c>
      <c r="O3240" s="11">
        <f t="shared" si="50"/>
        <v>0</v>
      </c>
    </row>
    <row r="3241" spans="2:15" x14ac:dyDescent="0.3">
      <c r="B3241">
        <v>29158</v>
      </c>
      <c r="C3241">
        <v>9</v>
      </c>
      <c r="D3241">
        <v>2</v>
      </c>
      <c r="E3241">
        <v>8</v>
      </c>
      <c r="F3241">
        <v>4</v>
      </c>
      <c r="G3241" t="s">
        <v>0</v>
      </c>
      <c r="H3241">
        <v>2</v>
      </c>
      <c r="I3241">
        <v>8</v>
      </c>
      <c r="J3241" t="s">
        <v>0</v>
      </c>
      <c r="K3241" s="5" cm="1">
        <f t="array" ref="K3241">IF(AND(C3241=1,OR(J3241=42,J3241=6,J3241=7,J3241=8)),1,
IF(AND(OR(C3241=1,C3241="NA"),OR(J3241=42,J3241=6,J3241=7,J3241=8, J3241="NA")),"NA",
IF(_xlfn.MINIFS(Nested_Ifs[a11],Nested_Ifs[ID],Nested_Ifs[[#This Row],[ID]])&lt;&gt;1,IF(AND(C3241=MIN(_xlfn._xlws.FILTER(Nested_Ifs[a11], Nested_Ifs[ID]=Nested_Ifs[[#This Row],[ID]])), OR(J3241=42,J3241=6,J3241=7,J3241=8)),1,
IF(_xlfn.MINIFS(Nested_Ifs[a11],Nested_Ifs[ID],Nested_Ifs[[#This Row],[ID]])&lt;&gt;1,IF(AND(OR(C3241=MIN(_xlfn._xlws.FILTER(Nested_Ifs[a11], Nested_Ifs[ID]=Nested_Ifs[[#This Row],[ID]])), C3241 = "NA"), OR(J3241=42,J3241=6,J3241=7,J3241=8, J3241 = "NA")),"NA",0),0)),0)))</f>
        <v>0</v>
      </c>
      <c r="L3241">
        <v>2</v>
      </c>
      <c r="M3241">
        <v>2</v>
      </c>
      <c r="N3241" t="s">
        <v>0</v>
      </c>
      <c r="O3241" s="11">
        <f t="shared" si="50"/>
        <v>0</v>
      </c>
    </row>
    <row r="3242" spans="2:15" x14ac:dyDescent="0.3">
      <c r="B3242">
        <v>29158</v>
      </c>
      <c r="C3242">
        <v>10</v>
      </c>
      <c r="D3242">
        <v>2</v>
      </c>
      <c r="E3242">
        <v>8</v>
      </c>
      <c r="F3242">
        <v>1</v>
      </c>
      <c r="G3242" t="s">
        <v>0</v>
      </c>
      <c r="H3242">
        <v>2</v>
      </c>
      <c r="I3242">
        <v>8</v>
      </c>
      <c r="J3242" t="s">
        <v>0</v>
      </c>
      <c r="K3242" s="5" cm="1">
        <f t="array" ref="K3242">IF(AND(C3242=1,OR(J3242=42,J3242=6,J3242=7,J3242=8)),1,
IF(AND(OR(C3242=1,C3242="NA"),OR(J3242=42,J3242=6,J3242=7,J3242=8, J3242="NA")),"NA",
IF(_xlfn.MINIFS(Nested_Ifs[a11],Nested_Ifs[ID],Nested_Ifs[[#This Row],[ID]])&lt;&gt;1,IF(AND(C3242=MIN(_xlfn._xlws.FILTER(Nested_Ifs[a11], Nested_Ifs[ID]=Nested_Ifs[[#This Row],[ID]])), OR(J3242=42,J3242=6,J3242=7,J3242=8)),1,
IF(_xlfn.MINIFS(Nested_Ifs[a11],Nested_Ifs[ID],Nested_Ifs[[#This Row],[ID]])&lt;&gt;1,IF(AND(OR(C3242=MIN(_xlfn._xlws.FILTER(Nested_Ifs[a11], Nested_Ifs[ID]=Nested_Ifs[[#This Row],[ID]])), C3242 = "NA"), OR(J3242=42,J3242=6,J3242=7,J3242=8, J3242 = "NA")),"NA",0),0)),0)))</f>
        <v>0</v>
      </c>
      <c r="L3242">
        <v>2</v>
      </c>
      <c r="M3242">
        <v>2</v>
      </c>
      <c r="N3242" t="s">
        <v>0</v>
      </c>
      <c r="O3242" s="11">
        <f t="shared" si="50"/>
        <v>0</v>
      </c>
    </row>
    <row r="3243" spans="2:15" x14ac:dyDescent="0.3">
      <c r="B3243">
        <v>29159</v>
      </c>
      <c r="C3243">
        <v>1</v>
      </c>
      <c r="D3243">
        <v>1</v>
      </c>
      <c r="E3243">
        <v>1</v>
      </c>
      <c r="F3243">
        <v>78</v>
      </c>
      <c r="G3243">
        <v>1</v>
      </c>
      <c r="H3243" t="s">
        <v>0</v>
      </c>
      <c r="I3243" t="s">
        <v>0</v>
      </c>
      <c r="J3243">
        <v>1</v>
      </c>
      <c r="K3243" s="5" cm="1">
        <f t="array" ref="K3243">IF(AND(C3243=1,OR(J3243=42,J3243=6,J3243=7,J3243=8)),1,
IF(AND(OR(C3243=1,C3243="NA"),OR(J3243=42,J3243=6,J3243=7,J3243=8, J3243="NA")),"NA",
IF(_xlfn.MINIFS(Nested_Ifs[a11],Nested_Ifs[ID],Nested_Ifs[[#This Row],[ID]])&lt;&gt;1,IF(AND(C3243=MIN(_xlfn._xlws.FILTER(Nested_Ifs[a11], Nested_Ifs[ID]=Nested_Ifs[[#This Row],[ID]])), OR(J3243=42,J3243=6,J3243=7,J3243=8)),1,
IF(_xlfn.MINIFS(Nested_Ifs[a11],Nested_Ifs[ID],Nested_Ifs[[#This Row],[ID]])&lt;&gt;1,IF(AND(OR(C3243=MIN(_xlfn._xlws.FILTER(Nested_Ifs[a11], Nested_Ifs[ID]=Nested_Ifs[[#This Row],[ID]])), C3243 = "NA"), OR(J3243=42,J3243=6,J3243=7,J3243=8, J3243 = "NA")),"NA",0),0)),0)))</f>
        <v>0</v>
      </c>
      <c r="L3243">
        <v>2</v>
      </c>
      <c r="M3243">
        <v>2</v>
      </c>
      <c r="N3243" t="s">
        <v>0</v>
      </c>
      <c r="O3243" s="11">
        <f t="shared" si="50"/>
        <v>0</v>
      </c>
    </row>
    <row r="3244" spans="2:15" x14ac:dyDescent="0.3">
      <c r="B3244">
        <v>29159</v>
      </c>
      <c r="C3244">
        <v>2</v>
      </c>
      <c r="D3244">
        <v>2</v>
      </c>
      <c r="E3244">
        <v>2</v>
      </c>
      <c r="F3244">
        <v>75</v>
      </c>
      <c r="G3244">
        <v>1</v>
      </c>
      <c r="H3244" t="s">
        <v>0</v>
      </c>
      <c r="I3244" t="s">
        <v>0</v>
      </c>
      <c r="J3244">
        <v>1</v>
      </c>
      <c r="K3244" s="5" cm="1">
        <f t="array" ref="K3244">IF(AND(C3244=1,OR(J3244=42,J3244=6,J3244=7,J3244=8)),1,
IF(AND(OR(C3244=1,C3244="NA"),OR(J3244=42,J3244=6,J3244=7,J3244=8, J3244="NA")),"NA",
IF(_xlfn.MINIFS(Nested_Ifs[a11],Nested_Ifs[ID],Nested_Ifs[[#This Row],[ID]])&lt;&gt;1,IF(AND(C3244=MIN(_xlfn._xlws.FILTER(Nested_Ifs[a11], Nested_Ifs[ID]=Nested_Ifs[[#This Row],[ID]])), OR(J3244=42,J3244=6,J3244=7,J3244=8)),1,
IF(_xlfn.MINIFS(Nested_Ifs[a11],Nested_Ifs[ID],Nested_Ifs[[#This Row],[ID]])&lt;&gt;1,IF(AND(OR(C3244=MIN(_xlfn._xlws.FILTER(Nested_Ifs[a11], Nested_Ifs[ID]=Nested_Ifs[[#This Row],[ID]])), C3244 = "NA"), OR(J3244=42,J3244=6,J3244=7,J3244=8, J3244 = "NA")),"NA",0),0)),0)))</f>
        <v>0</v>
      </c>
      <c r="L3244">
        <v>2</v>
      </c>
      <c r="M3244">
        <v>2</v>
      </c>
      <c r="N3244" t="s">
        <v>0</v>
      </c>
      <c r="O3244" s="11">
        <f t="shared" si="50"/>
        <v>0</v>
      </c>
    </row>
    <row r="3245" spans="2:15" x14ac:dyDescent="0.3">
      <c r="B3245">
        <v>29159</v>
      </c>
      <c r="C3245">
        <v>3</v>
      </c>
      <c r="D3245">
        <v>1</v>
      </c>
      <c r="E3245">
        <v>3</v>
      </c>
      <c r="F3245">
        <v>48</v>
      </c>
      <c r="G3245">
        <v>1</v>
      </c>
      <c r="H3245" t="s">
        <v>0</v>
      </c>
      <c r="I3245" t="s">
        <v>0</v>
      </c>
      <c r="J3245">
        <v>5</v>
      </c>
      <c r="K3245" s="5" cm="1">
        <f t="array" ref="K3245">IF(AND(C3245=1,OR(J3245=42,J3245=6,J3245=7,J3245=8)),1,
IF(AND(OR(C3245=1,C3245="NA"),OR(J3245=42,J3245=6,J3245=7,J3245=8, J3245="NA")),"NA",
IF(_xlfn.MINIFS(Nested_Ifs[a11],Nested_Ifs[ID],Nested_Ifs[[#This Row],[ID]])&lt;&gt;1,IF(AND(C3245=MIN(_xlfn._xlws.FILTER(Nested_Ifs[a11], Nested_Ifs[ID]=Nested_Ifs[[#This Row],[ID]])), OR(J3245=42,J3245=6,J3245=7,J3245=8)),1,
IF(_xlfn.MINIFS(Nested_Ifs[a11],Nested_Ifs[ID],Nested_Ifs[[#This Row],[ID]])&lt;&gt;1,IF(AND(OR(C3245=MIN(_xlfn._xlws.FILTER(Nested_Ifs[a11], Nested_Ifs[ID]=Nested_Ifs[[#This Row],[ID]])), C3245 = "NA"), OR(J3245=42,J3245=6,J3245=7,J3245=8, J3245 = "NA")),"NA",0),0)),0)))</f>
        <v>0</v>
      </c>
      <c r="L3245">
        <v>2</v>
      </c>
      <c r="M3245">
        <v>2</v>
      </c>
      <c r="N3245" t="s">
        <v>0</v>
      </c>
      <c r="O3245" s="11">
        <f t="shared" si="50"/>
        <v>0</v>
      </c>
    </row>
    <row r="3246" spans="2:15" x14ac:dyDescent="0.3">
      <c r="B3246">
        <v>29159</v>
      </c>
      <c r="C3246">
        <v>4</v>
      </c>
      <c r="D3246">
        <v>2</v>
      </c>
      <c r="E3246">
        <v>4</v>
      </c>
      <c r="F3246">
        <v>40</v>
      </c>
      <c r="G3246">
        <v>1</v>
      </c>
      <c r="H3246" t="s">
        <v>0</v>
      </c>
      <c r="I3246" t="s">
        <v>0</v>
      </c>
      <c r="J3246">
        <v>5</v>
      </c>
      <c r="K3246" s="5" cm="1">
        <f t="array" ref="K3246">IF(AND(C3246=1,OR(J3246=42,J3246=6,J3246=7,J3246=8)),1,
IF(AND(OR(C3246=1,C3246="NA"),OR(J3246=42,J3246=6,J3246=7,J3246=8, J3246="NA")),"NA",
IF(_xlfn.MINIFS(Nested_Ifs[a11],Nested_Ifs[ID],Nested_Ifs[[#This Row],[ID]])&lt;&gt;1,IF(AND(C3246=MIN(_xlfn._xlws.FILTER(Nested_Ifs[a11], Nested_Ifs[ID]=Nested_Ifs[[#This Row],[ID]])), OR(J3246=42,J3246=6,J3246=7,J3246=8)),1,
IF(_xlfn.MINIFS(Nested_Ifs[a11],Nested_Ifs[ID],Nested_Ifs[[#This Row],[ID]])&lt;&gt;1,IF(AND(OR(C3246=MIN(_xlfn._xlws.FILTER(Nested_Ifs[a11], Nested_Ifs[ID]=Nested_Ifs[[#This Row],[ID]])), C3246 = "NA"), OR(J3246=42,J3246=6,J3246=7,J3246=8, J3246 = "NA")),"NA",0),0)),0)))</f>
        <v>0</v>
      </c>
      <c r="L3246">
        <v>2</v>
      </c>
      <c r="M3246">
        <v>2</v>
      </c>
      <c r="N3246" t="s">
        <v>0</v>
      </c>
      <c r="O3246" s="11">
        <f t="shared" si="50"/>
        <v>0</v>
      </c>
    </row>
    <row r="3247" spans="2:15" x14ac:dyDescent="0.3">
      <c r="B3247">
        <v>29159</v>
      </c>
      <c r="C3247">
        <v>5</v>
      </c>
      <c r="D3247">
        <v>2</v>
      </c>
      <c r="E3247">
        <v>8</v>
      </c>
      <c r="F3247">
        <v>20</v>
      </c>
      <c r="G3247">
        <v>6</v>
      </c>
      <c r="H3247" t="s">
        <v>0</v>
      </c>
      <c r="I3247" t="s">
        <v>0</v>
      </c>
      <c r="J3247" t="s">
        <v>0</v>
      </c>
      <c r="K3247" s="5" cm="1">
        <f t="array" ref="K3247">IF(AND(C3247=1,OR(J3247=42,J3247=6,J3247=7,J3247=8)),1,
IF(AND(OR(C3247=1,C3247="NA"),OR(J3247=42,J3247=6,J3247=7,J3247=8, J3247="NA")),"NA",
IF(_xlfn.MINIFS(Nested_Ifs[a11],Nested_Ifs[ID],Nested_Ifs[[#This Row],[ID]])&lt;&gt;1,IF(AND(C3247=MIN(_xlfn._xlws.FILTER(Nested_Ifs[a11], Nested_Ifs[ID]=Nested_Ifs[[#This Row],[ID]])), OR(J3247=42,J3247=6,J3247=7,J3247=8)),1,
IF(_xlfn.MINIFS(Nested_Ifs[a11],Nested_Ifs[ID],Nested_Ifs[[#This Row],[ID]])&lt;&gt;1,IF(AND(OR(C3247=MIN(_xlfn._xlws.FILTER(Nested_Ifs[a11], Nested_Ifs[ID]=Nested_Ifs[[#This Row],[ID]])), C3247 = "NA"), OR(J3247=42,J3247=6,J3247=7,J3247=8, J3247 = "NA")),"NA",0),0)),0)))</f>
        <v>0</v>
      </c>
      <c r="L3247">
        <v>2</v>
      </c>
      <c r="M3247">
        <v>2</v>
      </c>
      <c r="N3247" t="s">
        <v>0</v>
      </c>
      <c r="O3247" s="11">
        <f t="shared" si="50"/>
        <v>0</v>
      </c>
    </row>
    <row r="3248" spans="2:15" x14ac:dyDescent="0.3">
      <c r="B3248">
        <v>29159</v>
      </c>
      <c r="C3248">
        <v>6</v>
      </c>
      <c r="D3248">
        <v>1</v>
      </c>
      <c r="E3248">
        <v>8</v>
      </c>
      <c r="F3248">
        <v>18</v>
      </c>
      <c r="G3248">
        <v>6</v>
      </c>
      <c r="H3248" t="s">
        <v>0</v>
      </c>
      <c r="I3248" t="s">
        <v>0</v>
      </c>
      <c r="J3248" t="s">
        <v>0</v>
      </c>
      <c r="K3248" s="5" cm="1">
        <f t="array" ref="K3248">IF(AND(C3248=1,OR(J3248=42,J3248=6,J3248=7,J3248=8)),1,
IF(AND(OR(C3248=1,C3248="NA"),OR(J3248=42,J3248=6,J3248=7,J3248=8, J3248="NA")),"NA",
IF(_xlfn.MINIFS(Nested_Ifs[a11],Nested_Ifs[ID],Nested_Ifs[[#This Row],[ID]])&lt;&gt;1,IF(AND(C3248=MIN(_xlfn._xlws.FILTER(Nested_Ifs[a11], Nested_Ifs[ID]=Nested_Ifs[[#This Row],[ID]])), OR(J3248=42,J3248=6,J3248=7,J3248=8)),1,
IF(_xlfn.MINIFS(Nested_Ifs[a11],Nested_Ifs[ID],Nested_Ifs[[#This Row],[ID]])&lt;&gt;1,IF(AND(OR(C3248=MIN(_xlfn._xlws.FILTER(Nested_Ifs[a11], Nested_Ifs[ID]=Nested_Ifs[[#This Row],[ID]])), C3248 = "NA"), OR(J3248=42,J3248=6,J3248=7,J3248=8, J3248 = "NA")),"NA",0),0)),0)))</f>
        <v>0</v>
      </c>
      <c r="L3248">
        <v>2</v>
      </c>
      <c r="M3248">
        <v>2</v>
      </c>
      <c r="N3248" t="s">
        <v>0</v>
      </c>
      <c r="O3248" s="11">
        <f t="shared" si="50"/>
        <v>0</v>
      </c>
    </row>
    <row r="3249" spans="2:15" x14ac:dyDescent="0.3">
      <c r="B3249">
        <v>29160</v>
      </c>
      <c r="C3249">
        <v>1</v>
      </c>
      <c r="D3249">
        <v>1</v>
      </c>
      <c r="E3249">
        <v>1</v>
      </c>
      <c r="F3249">
        <v>60</v>
      </c>
      <c r="G3249">
        <v>1</v>
      </c>
      <c r="H3249" t="s">
        <v>0</v>
      </c>
      <c r="I3249" t="s">
        <v>0</v>
      </c>
      <c r="J3249">
        <v>3</v>
      </c>
      <c r="K3249" s="5" cm="1">
        <f t="array" ref="K3249">IF(AND(C3249=1,OR(J3249=42,J3249=6,J3249=7,J3249=8)),1,
IF(AND(OR(C3249=1,C3249="NA"),OR(J3249=42,J3249=6,J3249=7,J3249=8, J3249="NA")),"NA",
IF(_xlfn.MINIFS(Nested_Ifs[a11],Nested_Ifs[ID],Nested_Ifs[[#This Row],[ID]])&lt;&gt;1,IF(AND(C3249=MIN(_xlfn._xlws.FILTER(Nested_Ifs[a11], Nested_Ifs[ID]=Nested_Ifs[[#This Row],[ID]])), OR(J3249=42,J3249=6,J3249=7,J3249=8)),1,
IF(_xlfn.MINIFS(Nested_Ifs[a11],Nested_Ifs[ID],Nested_Ifs[[#This Row],[ID]])&lt;&gt;1,IF(AND(OR(C3249=MIN(_xlfn._xlws.FILTER(Nested_Ifs[a11], Nested_Ifs[ID]=Nested_Ifs[[#This Row],[ID]])), C3249 = "NA"), OR(J3249=42,J3249=6,J3249=7,J3249=8, J3249 = "NA")),"NA",0),0)),0)))</f>
        <v>0</v>
      </c>
      <c r="L3249">
        <v>2</v>
      </c>
      <c r="M3249">
        <v>2</v>
      </c>
      <c r="N3249" t="s">
        <v>0</v>
      </c>
      <c r="O3249" s="11">
        <f t="shared" si="50"/>
        <v>0</v>
      </c>
    </row>
    <row r="3250" spans="2:15" x14ac:dyDescent="0.3">
      <c r="B3250">
        <v>29160</v>
      </c>
      <c r="C3250">
        <v>2</v>
      </c>
      <c r="D3250">
        <v>2</v>
      </c>
      <c r="E3250">
        <v>2</v>
      </c>
      <c r="F3250">
        <v>58</v>
      </c>
      <c r="G3250">
        <v>1</v>
      </c>
      <c r="H3250" t="s">
        <v>0</v>
      </c>
      <c r="I3250" t="s">
        <v>0</v>
      </c>
      <c r="J3250">
        <v>5</v>
      </c>
      <c r="K3250" s="5" cm="1">
        <f t="array" ref="K3250">IF(AND(C3250=1,OR(J3250=42,J3250=6,J3250=7,J3250=8)),1,
IF(AND(OR(C3250=1,C3250="NA"),OR(J3250=42,J3250=6,J3250=7,J3250=8, J3250="NA")),"NA",
IF(_xlfn.MINIFS(Nested_Ifs[a11],Nested_Ifs[ID],Nested_Ifs[[#This Row],[ID]])&lt;&gt;1,IF(AND(C3250=MIN(_xlfn._xlws.FILTER(Nested_Ifs[a11], Nested_Ifs[ID]=Nested_Ifs[[#This Row],[ID]])), OR(J3250=42,J3250=6,J3250=7,J3250=8)),1,
IF(_xlfn.MINIFS(Nested_Ifs[a11],Nested_Ifs[ID],Nested_Ifs[[#This Row],[ID]])&lt;&gt;1,IF(AND(OR(C3250=MIN(_xlfn._xlws.FILTER(Nested_Ifs[a11], Nested_Ifs[ID]=Nested_Ifs[[#This Row],[ID]])), C3250 = "NA"), OR(J3250=42,J3250=6,J3250=7,J3250=8, J3250 = "NA")),"NA",0),0)),0)))</f>
        <v>0</v>
      </c>
      <c r="L3250">
        <v>2</v>
      </c>
      <c r="M3250">
        <v>2</v>
      </c>
      <c r="N3250" t="s">
        <v>0</v>
      </c>
      <c r="O3250" s="11">
        <f t="shared" si="50"/>
        <v>0</v>
      </c>
    </row>
    <row r="3251" spans="2:15" x14ac:dyDescent="0.3">
      <c r="B3251">
        <v>29160</v>
      </c>
      <c r="C3251">
        <v>3</v>
      </c>
      <c r="D3251">
        <v>1</v>
      </c>
      <c r="E3251">
        <v>3</v>
      </c>
      <c r="F3251">
        <v>35</v>
      </c>
      <c r="G3251">
        <v>1</v>
      </c>
      <c r="H3251" t="s">
        <v>0</v>
      </c>
      <c r="I3251" t="s">
        <v>0</v>
      </c>
      <c r="J3251">
        <v>1</v>
      </c>
      <c r="K3251" s="5" cm="1">
        <f t="array" ref="K3251">IF(AND(C3251=1,OR(J3251=42,J3251=6,J3251=7,J3251=8)),1,
IF(AND(OR(C3251=1,C3251="NA"),OR(J3251=42,J3251=6,J3251=7,J3251=8, J3251="NA")),"NA",
IF(_xlfn.MINIFS(Nested_Ifs[a11],Nested_Ifs[ID],Nested_Ifs[[#This Row],[ID]])&lt;&gt;1,IF(AND(C3251=MIN(_xlfn._xlws.FILTER(Nested_Ifs[a11], Nested_Ifs[ID]=Nested_Ifs[[#This Row],[ID]])), OR(J3251=42,J3251=6,J3251=7,J3251=8)),1,
IF(_xlfn.MINIFS(Nested_Ifs[a11],Nested_Ifs[ID],Nested_Ifs[[#This Row],[ID]])&lt;&gt;1,IF(AND(OR(C3251=MIN(_xlfn._xlws.FILTER(Nested_Ifs[a11], Nested_Ifs[ID]=Nested_Ifs[[#This Row],[ID]])), C3251 = "NA"), OR(J3251=42,J3251=6,J3251=7,J3251=8, J3251 = "NA")),"NA",0),0)),0)))</f>
        <v>0</v>
      </c>
      <c r="L3251">
        <v>2</v>
      </c>
      <c r="M3251">
        <v>2</v>
      </c>
      <c r="N3251" t="s">
        <v>0</v>
      </c>
      <c r="O3251" s="11">
        <f t="shared" si="50"/>
        <v>0</v>
      </c>
    </row>
    <row r="3252" spans="2:15" x14ac:dyDescent="0.3">
      <c r="B3252">
        <v>29160</v>
      </c>
      <c r="C3252">
        <v>4</v>
      </c>
      <c r="D3252">
        <v>2</v>
      </c>
      <c r="E3252">
        <v>4</v>
      </c>
      <c r="F3252">
        <v>32</v>
      </c>
      <c r="G3252">
        <v>1</v>
      </c>
      <c r="H3252" t="s">
        <v>0</v>
      </c>
      <c r="I3252" t="s">
        <v>0</v>
      </c>
      <c r="J3252">
        <v>1</v>
      </c>
      <c r="K3252" s="5" cm="1">
        <f t="array" ref="K3252">IF(AND(C3252=1,OR(J3252=42,J3252=6,J3252=7,J3252=8)),1,
IF(AND(OR(C3252=1,C3252="NA"),OR(J3252=42,J3252=6,J3252=7,J3252=8, J3252="NA")),"NA",
IF(_xlfn.MINIFS(Nested_Ifs[a11],Nested_Ifs[ID],Nested_Ifs[[#This Row],[ID]])&lt;&gt;1,IF(AND(C3252=MIN(_xlfn._xlws.FILTER(Nested_Ifs[a11], Nested_Ifs[ID]=Nested_Ifs[[#This Row],[ID]])), OR(J3252=42,J3252=6,J3252=7,J3252=8)),1,
IF(_xlfn.MINIFS(Nested_Ifs[a11],Nested_Ifs[ID],Nested_Ifs[[#This Row],[ID]])&lt;&gt;1,IF(AND(OR(C3252=MIN(_xlfn._xlws.FILTER(Nested_Ifs[a11], Nested_Ifs[ID]=Nested_Ifs[[#This Row],[ID]])), C3252 = "NA"), OR(J3252=42,J3252=6,J3252=7,J3252=8, J3252 = "NA")),"NA",0),0)),0)))</f>
        <v>0</v>
      </c>
      <c r="L3252">
        <v>2</v>
      </c>
      <c r="M3252">
        <v>2</v>
      </c>
      <c r="N3252" t="s">
        <v>0</v>
      </c>
      <c r="O3252" s="11">
        <f t="shared" si="50"/>
        <v>0</v>
      </c>
    </row>
    <row r="3253" spans="2:15" x14ac:dyDescent="0.3">
      <c r="B3253">
        <v>29160</v>
      </c>
      <c r="C3253">
        <v>5</v>
      </c>
      <c r="D3253">
        <v>2</v>
      </c>
      <c r="E3253">
        <v>8</v>
      </c>
      <c r="F3253">
        <v>12</v>
      </c>
      <c r="G3253" t="s">
        <v>0</v>
      </c>
      <c r="H3253" t="s">
        <v>0</v>
      </c>
      <c r="I3253" t="s">
        <v>0</v>
      </c>
      <c r="J3253" t="s">
        <v>0</v>
      </c>
      <c r="K3253" s="5" cm="1">
        <f t="array" ref="K3253">IF(AND(C3253=1,OR(J3253=42,J3253=6,J3253=7,J3253=8)),1,
IF(AND(OR(C3253=1,C3253="NA"),OR(J3253=42,J3253=6,J3253=7,J3253=8, J3253="NA")),"NA",
IF(_xlfn.MINIFS(Nested_Ifs[a11],Nested_Ifs[ID],Nested_Ifs[[#This Row],[ID]])&lt;&gt;1,IF(AND(C3253=MIN(_xlfn._xlws.FILTER(Nested_Ifs[a11], Nested_Ifs[ID]=Nested_Ifs[[#This Row],[ID]])), OR(J3253=42,J3253=6,J3253=7,J3253=8)),1,
IF(_xlfn.MINIFS(Nested_Ifs[a11],Nested_Ifs[ID],Nested_Ifs[[#This Row],[ID]])&lt;&gt;1,IF(AND(OR(C3253=MIN(_xlfn._xlws.FILTER(Nested_Ifs[a11], Nested_Ifs[ID]=Nested_Ifs[[#This Row],[ID]])), C3253 = "NA"), OR(J3253=42,J3253=6,J3253=7,J3253=8, J3253 = "NA")),"NA",0),0)),0)))</f>
        <v>0</v>
      </c>
      <c r="L3253">
        <v>2</v>
      </c>
      <c r="M3253">
        <v>2</v>
      </c>
      <c r="N3253" t="s">
        <v>0</v>
      </c>
      <c r="O3253" s="11">
        <f t="shared" si="50"/>
        <v>0</v>
      </c>
    </row>
    <row r="3254" spans="2:15" x14ac:dyDescent="0.3">
      <c r="B3254">
        <v>29160</v>
      </c>
      <c r="C3254">
        <v>6</v>
      </c>
      <c r="D3254">
        <v>1</v>
      </c>
      <c r="E3254">
        <v>8</v>
      </c>
      <c r="F3254">
        <v>10</v>
      </c>
      <c r="G3254" t="s">
        <v>0</v>
      </c>
      <c r="H3254" t="s">
        <v>0</v>
      </c>
      <c r="I3254" t="s">
        <v>0</v>
      </c>
      <c r="J3254" t="s">
        <v>0</v>
      </c>
      <c r="K3254" s="5" cm="1">
        <f t="array" ref="K3254">IF(AND(C3254=1,OR(J3254=42,J3254=6,J3254=7,J3254=8)),1,
IF(AND(OR(C3254=1,C3254="NA"),OR(J3254=42,J3254=6,J3254=7,J3254=8, J3254="NA")),"NA",
IF(_xlfn.MINIFS(Nested_Ifs[a11],Nested_Ifs[ID],Nested_Ifs[[#This Row],[ID]])&lt;&gt;1,IF(AND(C3254=MIN(_xlfn._xlws.FILTER(Nested_Ifs[a11], Nested_Ifs[ID]=Nested_Ifs[[#This Row],[ID]])), OR(J3254=42,J3254=6,J3254=7,J3254=8)),1,
IF(_xlfn.MINIFS(Nested_Ifs[a11],Nested_Ifs[ID],Nested_Ifs[[#This Row],[ID]])&lt;&gt;1,IF(AND(OR(C3254=MIN(_xlfn._xlws.FILTER(Nested_Ifs[a11], Nested_Ifs[ID]=Nested_Ifs[[#This Row],[ID]])), C3254 = "NA"), OR(J3254=42,J3254=6,J3254=7,J3254=8, J3254 = "NA")),"NA",0),0)),0)))</f>
        <v>0</v>
      </c>
      <c r="L3254">
        <v>2</v>
      </c>
      <c r="M3254">
        <v>2</v>
      </c>
      <c r="N3254" t="s">
        <v>0</v>
      </c>
      <c r="O3254" s="11">
        <f t="shared" si="50"/>
        <v>0</v>
      </c>
    </row>
    <row r="3255" spans="2:15" x14ac:dyDescent="0.3">
      <c r="B3255">
        <v>29160</v>
      </c>
      <c r="C3255">
        <v>7</v>
      </c>
      <c r="D3255">
        <v>1</v>
      </c>
      <c r="E3255">
        <v>8</v>
      </c>
      <c r="F3255">
        <v>7</v>
      </c>
      <c r="G3255" t="s">
        <v>0</v>
      </c>
      <c r="H3255" t="s">
        <v>0</v>
      </c>
      <c r="I3255" t="s">
        <v>0</v>
      </c>
      <c r="J3255" t="s">
        <v>0</v>
      </c>
      <c r="K3255" s="5" cm="1">
        <f t="array" ref="K3255">IF(AND(C3255=1,OR(J3255=42,J3255=6,J3255=7,J3255=8)),1,
IF(AND(OR(C3255=1,C3255="NA"),OR(J3255=42,J3255=6,J3255=7,J3255=8, J3255="NA")),"NA",
IF(_xlfn.MINIFS(Nested_Ifs[a11],Nested_Ifs[ID],Nested_Ifs[[#This Row],[ID]])&lt;&gt;1,IF(AND(C3255=MIN(_xlfn._xlws.FILTER(Nested_Ifs[a11], Nested_Ifs[ID]=Nested_Ifs[[#This Row],[ID]])), OR(J3255=42,J3255=6,J3255=7,J3255=8)),1,
IF(_xlfn.MINIFS(Nested_Ifs[a11],Nested_Ifs[ID],Nested_Ifs[[#This Row],[ID]])&lt;&gt;1,IF(AND(OR(C3255=MIN(_xlfn._xlws.FILTER(Nested_Ifs[a11], Nested_Ifs[ID]=Nested_Ifs[[#This Row],[ID]])), C3255 = "NA"), OR(J3255=42,J3255=6,J3255=7,J3255=8, J3255 = "NA")),"NA",0),0)),0)))</f>
        <v>0</v>
      </c>
      <c r="L3255">
        <v>2</v>
      </c>
      <c r="M3255">
        <v>2</v>
      </c>
      <c r="N3255" t="s">
        <v>0</v>
      </c>
      <c r="O3255" s="11">
        <f t="shared" si="50"/>
        <v>0</v>
      </c>
    </row>
    <row r="3256" spans="2:15" x14ac:dyDescent="0.3">
      <c r="B3256">
        <v>29160</v>
      </c>
      <c r="C3256">
        <v>8</v>
      </c>
      <c r="D3256">
        <v>1</v>
      </c>
      <c r="E3256">
        <v>8</v>
      </c>
      <c r="F3256">
        <v>0</v>
      </c>
      <c r="G3256" t="s">
        <v>0</v>
      </c>
      <c r="H3256">
        <v>2</v>
      </c>
      <c r="I3256">
        <v>8</v>
      </c>
      <c r="J3256" t="s">
        <v>0</v>
      </c>
      <c r="K3256" s="5" cm="1">
        <f t="array" ref="K3256">IF(AND(C3256=1,OR(J3256=42,J3256=6,J3256=7,J3256=8)),1,
IF(AND(OR(C3256=1,C3256="NA"),OR(J3256=42,J3256=6,J3256=7,J3256=8, J3256="NA")),"NA",
IF(_xlfn.MINIFS(Nested_Ifs[a11],Nested_Ifs[ID],Nested_Ifs[[#This Row],[ID]])&lt;&gt;1,IF(AND(C3256=MIN(_xlfn._xlws.FILTER(Nested_Ifs[a11], Nested_Ifs[ID]=Nested_Ifs[[#This Row],[ID]])), OR(J3256=42,J3256=6,J3256=7,J3256=8)),1,
IF(_xlfn.MINIFS(Nested_Ifs[a11],Nested_Ifs[ID],Nested_Ifs[[#This Row],[ID]])&lt;&gt;1,IF(AND(OR(C3256=MIN(_xlfn._xlws.FILTER(Nested_Ifs[a11], Nested_Ifs[ID]=Nested_Ifs[[#This Row],[ID]])), C3256 = "NA"), OR(J3256=42,J3256=6,J3256=7,J3256=8, J3256 = "NA")),"NA",0),0)),0)))</f>
        <v>0</v>
      </c>
      <c r="L3256">
        <v>2</v>
      </c>
      <c r="M3256">
        <v>2</v>
      </c>
      <c r="N3256" t="s">
        <v>0</v>
      </c>
      <c r="O3256" s="11">
        <f t="shared" si="50"/>
        <v>0</v>
      </c>
    </row>
    <row r="3257" spans="2:15" x14ac:dyDescent="0.3">
      <c r="B3257">
        <v>29161</v>
      </c>
      <c r="C3257">
        <v>1</v>
      </c>
      <c r="D3257">
        <v>1</v>
      </c>
      <c r="E3257">
        <v>1</v>
      </c>
      <c r="F3257">
        <v>87</v>
      </c>
      <c r="G3257">
        <v>5</v>
      </c>
      <c r="H3257" t="s">
        <v>0</v>
      </c>
      <c r="I3257" t="s">
        <v>0</v>
      </c>
      <c r="J3257">
        <v>6</v>
      </c>
      <c r="K3257" s="5" cm="1">
        <f t="array" ref="K3257">IF(AND(C3257=1,OR(J3257=42,J3257=6,J3257=7,J3257=8)),1,
IF(AND(OR(C3257=1,C3257="NA"),OR(J3257=42,J3257=6,J3257=7,J3257=8, J3257="NA")),"NA",
IF(_xlfn.MINIFS(Nested_Ifs[a11],Nested_Ifs[ID],Nested_Ifs[[#This Row],[ID]])&lt;&gt;1,IF(AND(C3257=MIN(_xlfn._xlws.FILTER(Nested_Ifs[a11], Nested_Ifs[ID]=Nested_Ifs[[#This Row],[ID]])), OR(J3257=42,J3257=6,J3257=7,J3257=8)),1,
IF(_xlfn.MINIFS(Nested_Ifs[a11],Nested_Ifs[ID],Nested_Ifs[[#This Row],[ID]])&lt;&gt;1,IF(AND(OR(C3257=MIN(_xlfn._xlws.FILTER(Nested_Ifs[a11], Nested_Ifs[ID]=Nested_Ifs[[#This Row],[ID]])), C3257 = "NA"), OR(J3257=42,J3257=6,J3257=7,J3257=8, J3257 = "NA")),"NA",0),0)),0)))</f>
        <v>1</v>
      </c>
      <c r="L3257">
        <v>2</v>
      </c>
      <c r="M3257">
        <v>2</v>
      </c>
      <c r="N3257" t="s">
        <v>0</v>
      </c>
      <c r="O3257" s="11">
        <f t="shared" si="50"/>
        <v>0</v>
      </c>
    </row>
    <row r="3258" spans="2:15" x14ac:dyDescent="0.3">
      <c r="B3258">
        <v>29161</v>
      </c>
      <c r="C3258">
        <v>2</v>
      </c>
      <c r="D3258">
        <v>1</v>
      </c>
      <c r="E3258">
        <v>3</v>
      </c>
      <c r="F3258">
        <v>45</v>
      </c>
      <c r="G3258">
        <v>1</v>
      </c>
      <c r="H3258" t="s">
        <v>0</v>
      </c>
      <c r="I3258" t="s">
        <v>0</v>
      </c>
      <c r="J3258">
        <v>5</v>
      </c>
      <c r="K3258" s="5" cm="1">
        <f t="array" ref="K3258">IF(AND(C3258=1,OR(J3258=42,J3258=6,J3258=7,J3258=8)),1,
IF(AND(OR(C3258=1,C3258="NA"),OR(J3258=42,J3258=6,J3258=7,J3258=8, J3258="NA")),"NA",
IF(_xlfn.MINIFS(Nested_Ifs[a11],Nested_Ifs[ID],Nested_Ifs[[#This Row],[ID]])&lt;&gt;1,IF(AND(C3258=MIN(_xlfn._xlws.FILTER(Nested_Ifs[a11], Nested_Ifs[ID]=Nested_Ifs[[#This Row],[ID]])), OR(J3258=42,J3258=6,J3258=7,J3258=8)),1,
IF(_xlfn.MINIFS(Nested_Ifs[a11],Nested_Ifs[ID],Nested_Ifs[[#This Row],[ID]])&lt;&gt;1,IF(AND(OR(C3258=MIN(_xlfn._xlws.FILTER(Nested_Ifs[a11], Nested_Ifs[ID]=Nested_Ifs[[#This Row],[ID]])), C3258 = "NA"), OR(J3258=42,J3258=6,J3258=7,J3258=8, J3258 = "NA")),"NA",0),0)),0)))</f>
        <v>0</v>
      </c>
      <c r="L3258">
        <v>2</v>
      </c>
      <c r="M3258">
        <v>2</v>
      </c>
      <c r="N3258" t="s">
        <v>0</v>
      </c>
      <c r="O3258" s="11">
        <f t="shared" si="50"/>
        <v>0</v>
      </c>
    </row>
    <row r="3259" spans="2:15" x14ac:dyDescent="0.3">
      <c r="B3259">
        <v>29161</v>
      </c>
      <c r="C3259">
        <v>3</v>
      </c>
      <c r="D3259">
        <v>2</v>
      </c>
      <c r="E3259">
        <v>4</v>
      </c>
      <c r="F3259">
        <v>42</v>
      </c>
      <c r="G3259">
        <v>1</v>
      </c>
      <c r="H3259" t="s">
        <v>0</v>
      </c>
      <c r="I3259" t="s">
        <v>0</v>
      </c>
      <c r="J3259">
        <v>5</v>
      </c>
      <c r="K3259" s="5" cm="1">
        <f t="array" ref="K3259">IF(AND(C3259=1,OR(J3259=42,J3259=6,J3259=7,J3259=8)),1,
IF(AND(OR(C3259=1,C3259="NA"),OR(J3259=42,J3259=6,J3259=7,J3259=8, J3259="NA")),"NA",
IF(_xlfn.MINIFS(Nested_Ifs[a11],Nested_Ifs[ID],Nested_Ifs[[#This Row],[ID]])&lt;&gt;1,IF(AND(C3259=MIN(_xlfn._xlws.FILTER(Nested_Ifs[a11], Nested_Ifs[ID]=Nested_Ifs[[#This Row],[ID]])), OR(J3259=42,J3259=6,J3259=7,J3259=8)),1,
IF(_xlfn.MINIFS(Nested_Ifs[a11],Nested_Ifs[ID],Nested_Ifs[[#This Row],[ID]])&lt;&gt;1,IF(AND(OR(C3259=MIN(_xlfn._xlws.FILTER(Nested_Ifs[a11], Nested_Ifs[ID]=Nested_Ifs[[#This Row],[ID]])), C3259 = "NA"), OR(J3259=42,J3259=6,J3259=7,J3259=8, J3259 = "NA")),"NA",0),0)),0)))</f>
        <v>0</v>
      </c>
      <c r="L3259">
        <v>2</v>
      </c>
      <c r="M3259">
        <v>2</v>
      </c>
      <c r="N3259" t="s">
        <v>0</v>
      </c>
      <c r="O3259" s="11">
        <f t="shared" si="50"/>
        <v>0</v>
      </c>
    </row>
    <row r="3260" spans="2:15" x14ac:dyDescent="0.3">
      <c r="B3260">
        <v>29161</v>
      </c>
      <c r="C3260">
        <v>4</v>
      </c>
      <c r="D3260">
        <v>1</v>
      </c>
      <c r="E3260">
        <v>8</v>
      </c>
      <c r="F3260">
        <v>18</v>
      </c>
      <c r="G3260">
        <v>6</v>
      </c>
      <c r="H3260" t="s">
        <v>0</v>
      </c>
      <c r="I3260" t="s">
        <v>0</v>
      </c>
      <c r="J3260">
        <v>5</v>
      </c>
      <c r="K3260" s="5" cm="1">
        <f t="array" ref="K3260">IF(AND(C3260=1,OR(J3260=42,J3260=6,J3260=7,J3260=8)),1,
IF(AND(OR(C3260=1,C3260="NA"),OR(J3260=42,J3260=6,J3260=7,J3260=8, J3260="NA")),"NA",
IF(_xlfn.MINIFS(Nested_Ifs[a11],Nested_Ifs[ID],Nested_Ifs[[#This Row],[ID]])&lt;&gt;1,IF(AND(C3260=MIN(_xlfn._xlws.FILTER(Nested_Ifs[a11], Nested_Ifs[ID]=Nested_Ifs[[#This Row],[ID]])), OR(J3260=42,J3260=6,J3260=7,J3260=8)),1,
IF(_xlfn.MINIFS(Nested_Ifs[a11],Nested_Ifs[ID],Nested_Ifs[[#This Row],[ID]])&lt;&gt;1,IF(AND(OR(C3260=MIN(_xlfn._xlws.FILTER(Nested_Ifs[a11], Nested_Ifs[ID]=Nested_Ifs[[#This Row],[ID]])), C3260 = "NA"), OR(J3260=42,J3260=6,J3260=7,J3260=8, J3260 = "NA")),"NA",0),0)),0)))</f>
        <v>0</v>
      </c>
      <c r="L3260">
        <v>2</v>
      </c>
      <c r="M3260">
        <v>2</v>
      </c>
      <c r="N3260" t="s">
        <v>0</v>
      </c>
      <c r="O3260" s="11">
        <f t="shared" si="50"/>
        <v>0</v>
      </c>
    </row>
    <row r="3261" spans="2:15" x14ac:dyDescent="0.3">
      <c r="B3261">
        <v>29161</v>
      </c>
      <c r="C3261">
        <v>5</v>
      </c>
      <c r="D3261">
        <v>2</v>
      </c>
      <c r="E3261">
        <v>8</v>
      </c>
      <c r="F3261">
        <v>15</v>
      </c>
      <c r="G3261">
        <v>6</v>
      </c>
      <c r="H3261" t="s">
        <v>0</v>
      </c>
      <c r="I3261" t="s">
        <v>0</v>
      </c>
      <c r="J3261" t="s">
        <v>0</v>
      </c>
      <c r="K3261" s="5" cm="1">
        <f t="array" ref="K3261">IF(AND(C3261=1,OR(J3261=42,J3261=6,J3261=7,J3261=8)),1,
IF(AND(OR(C3261=1,C3261="NA"),OR(J3261=42,J3261=6,J3261=7,J3261=8, J3261="NA")),"NA",
IF(_xlfn.MINIFS(Nested_Ifs[a11],Nested_Ifs[ID],Nested_Ifs[[#This Row],[ID]])&lt;&gt;1,IF(AND(C3261=MIN(_xlfn._xlws.FILTER(Nested_Ifs[a11], Nested_Ifs[ID]=Nested_Ifs[[#This Row],[ID]])), OR(J3261=42,J3261=6,J3261=7,J3261=8)),1,
IF(_xlfn.MINIFS(Nested_Ifs[a11],Nested_Ifs[ID],Nested_Ifs[[#This Row],[ID]])&lt;&gt;1,IF(AND(OR(C3261=MIN(_xlfn._xlws.FILTER(Nested_Ifs[a11], Nested_Ifs[ID]=Nested_Ifs[[#This Row],[ID]])), C3261 = "NA"), OR(J3261=42,J3261=6,J3261=7,J3261=8, J3261 = "NA")),"NA",0),0)),0)))</f>
        <v>0</v>
      </c>
      <c r="L3261">
        <v>2</v>
      </c>
      <c r="M3261">
        <v>2</v>
      </c>
      <c r="N3261" t="s">
        <v>0</v>
      </c>
      <c r="O3261" s="11">
        <f t="shared" si="50"/>
        <v>0</v>
      </c>
    </row>
    <row r="3262" spans="2:15" x14ac:dyDescent="0.3">
      <c r="B3262">
        <v>29161</v>
      </c>
      <c r="C3262">
        <v>6</v>
      </c>
      <c r="D3262">
        <v>2</v>
      </c>
      <c r="E3262">
        <v>8</v>
      </c>
      <c r="F3262">
        <v>10</v>
      </c>
      <c r="G3262" t="s">
        <v>0</v>
      </c>
      <c r="H3262" t="s">
        <v>0</v>
      </c>
      <c r="I3262" t="s">
        <v>0</v>
      </c>
      <c r="J3262" t="s">
        <v>0</v>
      </c>
      <c r="K3262" s="5" cm="1">
        <f t="array" ref="K3262">IF(AND(C3262=1,OR(J3262=42,J3262=6,J3262=7,J3262=8)),1,
IF(AND(OR(C3262=1,C3262="NA"),OR(J3262=42,J3262=6,J3262=7,J3262=8, J3262="NA")),"NA",
IF(_xlfn.MINIFS(Nested_Ifs[a11],Nested_Ifs[ID],Nested_Ifs[[#This Row],[ID]])&lt;&gt;1,IF(AND(C3262=MIN(_xlfn._xlws.FILTER(Nested_Ifs[a11], Nested_Ifs[ID]=Nested_Ifs[[#This Row],[ID]])), OR(J3262=42,J3262=6,J3262=7,J3262=8)),1,
IF(_xlfn.MINIFS(Nested_Ifs[a11],Nested_Ifs[ID],Nested_Ifs[[#This Row],[ID]])&lt;&gt;1,IF(AND(OR(C3262=MIN(_xlfn._xlws.FILTER(Nested_Ifs[a11], Nested_Ifs[ID]=Nested_Ifs[[#This Row],[ID]])), C3262 = "NA"), OR(J3262=42,J3262=6,J3262=7,J3262=8, J3262 = "NA")),"NA",0),0)),0)))</f>
        <v>0</v>
      </c>
      <c r="L3262">
        <v>2</v>
      </c>
      <c r="M3262">
        <v>2</v>
      </c>
      <c r="N3262" t="s">
        <v>0</v>
      </c>
      <c r="O3262" s="11">
        <f t="shared" si="50"/>
        <v>0</v>
      </c>
    </row>
    <row r="3263" spans="2:15" x14ac:dyDescent="0.3">
      <c r="B3263">
        <v>29162</v>
      </c>
      <c r="C3263">
        <v>1</v>
      </c>
      <c r="D3263">
        <v>2</v>
      </c>
      <c r="E3263">
        <v>1</v>
      </c>
      <c r="F3263">
        <v>83</v>
      </c>
      <c r="G3263">
        <v>5</v>
      </c>
      <c r="H3263" t="s">
        <v>0</v>
      </c>
      <c r="I3263" t="s">
        <v>0</v>
      </c>
      <c r="J3263">
        <v>6</v>
      </c>
      <c r="K3263" s="5" cm="1">
        <f t="array" ref="K3263">IF(AND(C3263=1,OR(J3263=42,J3263=6,J3263=7,J3263=8)),1,
IF(AND(OR(C3263=1,C3263="NA"),OR(J3263=42,J3263=6,J3263=7,J3263=8, J3263="NA")),"NA",
IF(_xlfn.MINIFS(Nested_Ifs[a11],Nested_Ifs[ID],Nested_Ifs[[#This Row],[ID]])&lt;&gt;1,IF(AND(C3263=MIN(_xlfn._xlws.FILTER(Nested_Ifs[a11], Nested_Ifs[ID]=Nested_Ifs[[#This Row],[ID]])), OR(J3263=42,J3263=6,J3263=7,J3263=8)),1,
IF(_xlfn.MINIFS(Nested_Ifs[a11],Nested_Ifs[ID],Nested_Ifs[[#This Row],[ID]])&lt;&gt;1,IF(AND(OR(C3263=MIN(_xlfn._xlws.FILTER(Nested_Ifs[a11], Nested_Ifs[ID]=Nested_Ifs[[#This Row],[ID]])), C3263 = "NA"), OR(J3263=42,J3263=6,J3263=7,J3263=8, J3263 = "NA")),"NA",0),0)),0)))</f>
        <v>1</v>
      </c>
      <c r="L3263">
        <v>2</v>
      </c>
      <c r="M3263">
        <v>2</v>
      </c>
      <c r="N3263" t="s">
        <v>0</v>
      </c>
      <c r="O3263" s="11">
        <f t="shared" si="50"/>
        <v>0</v>
      </c>
    </row>
    <row r="3264" spans="2:15" x14ac:dyDescent="0.3">
      <c r="B3264">
        <v>29162</v>
      </c>
      <c r="C3264">
        <v>2</v>
      </c>
      <c r="D3264">
        <v>1</v>
      </c>
      <c r="E3264">
        <v>3</v>
      </c>
      <c r="F3264">
        <v>36</v>
      </c>
      <c r="G3264">
        <v>1</v>
      </c>
      <c r="H3264" t="s">
        <v>0</v>
      </c>
      <c r="I3264" t="s">
        <v>0</v>
      </c>
      <c r="J3264">
        <v>5</v>
      </c>
      <c r="K3264" s="5" cm="1">
        <f t="array" ref="K3264">IF(AND(C3264=1,OR(J3264=42,J3264=6,J3264=7,J3264=8)),1,
IF(AND(OR(C3264=1,C3264="NA"),OR(J3264=42,J3264=6,J3264=7,J3264=8, J3264="NA")),"NA",
IF(_xlfn.MINIFS(Nested_Ifs[a11],Nested_Ifs[ID],Nested_Ifs[[#This Row],[ID]])&lt;&gt;1,IF(AND(C3264=MIN(_xlfn._xlws.FILTER(Nested_Ifs[a11], Nested_Ifs[ID]=Nested_Ifs[[#This Row],[ID]])), OR(J3264=42,J3264=6,J3264=7,J3264=8)),1,
IF(_xlfn.MINIFS(Nested_Ifs[a11],Nested_Ifs[ID],Nested_Ifs[[#This Row],[ID]])&lt;&gt;1,IF(AND(OR(C3264=MIN(_xlfn._xlws.FILTER(Nested_Ifs[a11], Nested_Ifs[ID]=Nested_Ifs[[#This Row],[ID]])), C3264 = "NA"), OR(J3264=42,J3264=6,J3264=7,J3264=8, J3264 = "NA")),"NA",0),0)),0)))</f>
        <v>0</v>
      </c>
      <c r="L3264">
        <v>2</v>
      </c>
      <c r="M3264">
        <v>2</v>
      </c>
      <c r="N3264" t="s">
        <v>0</v>
      </c>
      <c r="O3264" s="11">
        <f t="shared" si="50"/>
        <v>0</v>
      </c>
    </row>
    <row r="3265" spans="2:15" x14ac:dyDescent="0.3">
      <c r="B3265">
        <v>29162</v>
      </c>
      <c r="C3265">
        <v>3</v>
      </c>
      <c r="D3265">
        <v>2</v>
      </c>
      <c r="E3265">
        <v>4</v>
      </c>
      <c r="F3265">
        <v>34</v>
      </c>
      <c r="G3265">
        <v>1</v>
      </c>
      <c r="H3265" t="s">
        <v>0</v>
      </c>
      <c r="I3265" t="s">
        <v>0</v>
      </c>
      <c r="J3265">
        <v>3</v>
      </c>
      <c r="K3265" s="5" cm="1">
        <f t="array" ref="K3265">IF(AND(C3265=1,OR(J3265=42,J3265=6,J3265=7,J3265=8)),1,
IF(AND(OR(C3265=1,C3265="NA"),OR(J3265=42,J3265=6,J3265=7,J3265=8, J3265="NA")),"NA",
IF(_xlfn.MINIFS(Nested_Ifs[a11],Nested_Ifs[ID],Nested_Ifs[[#This Row],[ID]])&lt;&gt;1,IF(AND(C3265=MIN(_xlfn._xlws.FILTER(Nested_Ifs[a11], Nested_Ifs[ID]=Nested_Ifs[[#This Row],[ID]])), OR(J3265=42,J3265=6,J3265=7,J3265=8)),1,
IF(_xlfn.MINIFS(Nested_Ifs[a11],Nested_Ifs[ID],Nested_Ifs[[#This Row],[ID]])&lt;&gt;1,IF(AND(OR(C3265=MIN(_xlfn._xlws.FILTER(Nested_Ifs[a11], Nested_Ifs[ID]=Nested_Ifs[[#This Row],[ID]])), C3265 = "NA"), OR(J3265=42,J3265=6,J3265=7,J3265=8, J3265 = "NA")),"NA",0),0)),0)))</f>
        <v>0</v>
      </c>
      <c r="L3265">
        <v>2</v>
      </c>
      <c r="M3265">
        <v>2</v>
      </c>
      <c r="N3265" t="s">
        <v>0</v>
      </c>
      <c r="O3265" s="11">
        <f t="shared" si="50"/>
        <v>0</v>
      </c>
    </row>
    <row r="3266" spans="2:15" x14ac:dyDescent="0.3">
      <c r="B3266">
        <v>29162</v>
      </c>
      <c r="C3266">
        <v>4</v>
      </c>
      <c r="D3266">
        <v>1</v>
      </c>
      <c r="E3266">
        <v>8</v>
      </c>
      <c r="F3266">
        <v>12</v>
      </c>
      <c r="G3266" t="s">
        <v>0</v>
      </c>
      <c r="H3266" t="s">
        <v>0</v>
      </c>
      <c r="I3266" t="s">
        <v>0</v>
      </c>
      <c r="J3266" t="s">
        <v>0</v>
      </c>
      <c r="K3266" s="5" cm="1">
        <f t="array" ref="K3266">IF(AND(C3266=1,OR(J3266=42,J3266=6,J3266=7,J3266=8)),1,
IF(AND(OR(C3266=1,C3266="NA"),OR(J3266=42,J3266=6,J3266=7,J3266=8, J3266="NA")),"NA",
IF(_xlfn.MINIFS(Nested_Ifs[a11],Nested_Ifs[ID],Nested_Ifs[[#This Row],[ID]])&lt;&gt;1,IF(AND(C3266=MIN(_xlfn._xlws.FILTER(Nested_Ifs[a11], Nested_Ifs[ID]=Nested_Ifs[[#This Row],[ID]])), OR(J3266=42,J3266=6,J3266=7,J3266=8)),1,
IF(_xlfn.MINIFS(Nested_Ifs[a11],Nested_Ifs[ID],Nested_Ifs[[#This Row],[ID]])&lt;&gt;1,IF(AND(OR(C3266=MIN(_xlfn._xlws.FILTER(Nested_Ifs[a11], Nested_Ifs[ID]=Nested_Ifs[[#This Row],[ID]])), C3266 = "NA"), OR(J3266=42,J3266=6,J3266=7,J3266=8, J3266 = "NA")),"NA",0),0)),0)))</f>
        <v>0</v>
      </c>
      <c r="L3266">
        <v>2</v>
      </c>
      <c r="M3266">
        <v>2</v>
      </c>
      <c r="N3266" t="s">
        <v>0</v>
      </c>
      <c r="O3266" s="11">
        <f t="shared" si="50"/>
        <v>0</v>
      </c>
    </row>
    <row r="3267" spans="2:15" x14ac:dyDescent="0.3">
      <c r="B3267">
        <v>29162</v>
      </c>
      <c r="C3267">
        <v>5</v>
      </c>
      <c r="D3267">
        <v>2</v>
      </c>
      <c r="E3267">
        <v>8</v>
      </c>
      <c r="F3267">
        <v>8</v>
      </c>
      <c r="G3267" t="s">
        <v>0</v>
      </c>
      <c r="H3267" t="s">
        <v>0</v>
      </c>
      <c r="I3267" t="s">
        <v>0</v>
      </c>
      <c r="J3267" t="s">
        <v>0</v>
      </c>
      <c r="K3267" s="5" cm="1">
        <f t="array" ref="K3267">IF(AND(C3267=1,OR(J3267=42,J3267=6,J3267=7,J3267=8)),1,
IF(AND(OR(C3267=1,C3267="NA"),OR(J3267=42,J3267=6,J3267=7,J3267=8, J3267="NA")),"NA",
IF(_xlfn.MINIFS(Nested_Ifs[a11],Nested_Ifs[ID],Nested_Ifs[[#This Row],[ID]])&lt;&gt;1,IF(AND(C3267=MIN(_xlfn._xlws.FILTER(Nested_Ifs[a11], Nested_Ifs[ID]=Nested_Ifs[[#This Row],[ID]])), OR(J3267=42,J3267=6,J3267=7,J3267=8)),1,
IF(_xlfn.MINIFS(Nested_Ifs[a11],Nested_Ifs[ID],Nested_Ifs[[#This Row],[ID]])&lt;&gt;1,IF(AND(OR(C3267=MIN(_xlfn._xlws.FILTER(Nested_Ifs[a11], Nested_Ifs[ID]=Nested_Ifs[[#This Row],[ID]])), C3267 = "NA"), OR(J3267=42,J3267=6,J3267=7,J3267=8, J3267 = "NA")),"NA",0),0)),0)))</f>
        <v>0</v>
      </c>
      <c r="L3267">
        <v>2</v>
      </c>
      <c r="M3267">
        <v>2</v>
      </c>
      <c r="N3267" t="s">
        <v>0</v>
      </c>
      <c r="O3267" s="11">
        <f t="shared" si="50"/>
        <v>0</v>
      </c>
    </row>
    <row r="3268" spans="2:15" x14ac:dyDescent="0.3">
      <c r="B3268">
        <v>29162</v>
      </c>
      <c r="C3268">
        <v>6</v>
      </c>
      <c r="D3268">
        <v>2</v>
      </c>
      <c r="E3268">
        <v>8</v>
      </c>
      <c r="F3268">
        <v>6</v>
      </c>
      <c r="G3268" t="s">
        <v>0</v>
      </c>
      <c r="H3268" t="s">
        <v>0</v>
      </c>
      <c r="I3268" t="s">
        <v>0</v>
      </c>
      <c r="J3268" t="s">
        <v>0</v>
      </c>
      <c r="K3268" s="5" cm="1">
        <f t="array" ref="K3268">IF(AND(C3268=1,OR(J3268=42,J3268=6,J3268=7,J3268=8)),1,
IF(AND(OR(C3268=1,C3268="NA"),OR(J3268=42,J3268=6,J3268=7,J3268=8, J3268="NA")),"NA",
IF(_xlfn.MINIFS(Nested_Ifs[a11],Nested_Ifs[ID],Nested_Ifs[[#This Row],[ID]])&lt;&gt;1,IF(AND(C3268=MIN(_xlfn._xlws.FILTER(Nested_Ifs[a11], Nested_Ifs[ID]=Nested_Ifs[[#This Row],[ID]])), OR(J3268=42,J3268=6,J3268=7,J3268=8)),1,
IF(_xlfn.MINIFS(Nested_Ifs[a11],Nested_Ifs[ID],Nested_Ifs[[#This Row],[ID]])&lt;&gt;1,IF(AND(OR(C3268=MIN(_xlfn._xlws.FILTER(Nested_Ifs[a11], Nested_Ifs[ID]=Nested_Ifs[[#This Row],[ID]])), C3268 = "NA"), OR(J3268=42,J3268=6,J3268=7,J3268=8, J3268 = "NA")),"NA",0),0)),0)))</f>
        <v>0</v>
      </c>
      <c r="L3268">
        <v>2</v>
      </c>
      <c r="M3268">
        <v>2</v>
      </c>
      <c r="N3268" t="s">
        <v>0</v>
      </c>
      <c r="O3268" s="11">
        <f t="shared" si="50"/>
        <v>0</v>
      </c>
    </row>
    <row r="3269" spans="2:15" x14ac:dyDescent="0.3">
      <c r="B3269">
        <v>29163</v>
      </c>
      <c r="C3269">
        <v>1</v>
      </c>
      <c r="D3269">
        <v>1</v>
      </c>
      <c r="E3269">
        <v>1</v>
      </c>
      <c r="F3269">
        <v>57</v>
      </c>
      <c r="G3269">
        <v>1</v>
      </c>
      <c r="H3269" t="s">
        <v>0</v>
      </c>
      <c r="I3269" t="s">
        <v>0</v>
      </c>
      <c r="J3269">
        <v>5</v>
      </c>
      <c r="K3269" s="5" cm="1">
        <f t="array" ref="K3269">IF(AND(C3269=1,OR(J3269=42,J3269=6,J3269=7,J3269=8)),1,
IF(AND(OR(C3269=1,C3269="NA"),OR(J3269=42,J3269=6,J3269=7,J3269=8, J3269="NA")),"NA",
IF(_xlfn.MINIFS(Nested_Ifs[a11],Nested_Ifs[ID],Nested_Ifs[[#This Row],[ID]])&lt;&gt;1,IF(AND(C3269=MIN(_xlfn._xlws.FILTER(Nested_Ifs[a11], Nested_Ifs[ID]=Nested_Ifs[[#This Row],[ID]])), OR(J3269=42,J3269=6,J3269=7,J3269=8)),1,
IF(_xlfn.MINIFS(Nested_Ifs[a11],Nested_Ifs[ID],Nested_Ifs[[#This Row],[ID]])&lt;&gt;1,IF(AND(OR(C3269=MIN(_xlfn._xlws.FILTER(Nested_Ifs[a11], Nested_Ifs[ID]=Nested_Ifs[[#This Row],[ID]])), C3269 = "NA"), OR(J3269=42,J3269=6,J3269=7,J3269=8, J3269 = "NA")),"NA",0),0)),0)))</f>
        <v>0</v>
      </c>
      <c r="L3269">
        <v>2</v>
      </c>
      <c r="M3269">
        <v>2</v>
      </c>
      <c r="N3269" t="s">
        <v>0</v>
      </c>
      <c r="O3269" s="11">
        <f t="shared" si="50"/>
        <v>0</v>
      </c>
    </row>
    <row r="3270" spans="2:15" x14ac:dyDescent="0.3">
      <c r="B3270">
        <v>29163</v>
      </c>
      <c r="C3270">
        <v>2</v>
      </c>
      <c r="D3270">
        <v>2</v>
      </c>
      <c r="E3270">
        <v>2</v>
      </c>
      <c r="F3270">
        <v>54</v>
      </c>
      <c r="G3270">
        <v>1</v>
      </c>
      <c r="H3270" t="s">
        <v>0</v>
      </c>
      <c r="I3270" t="s">
        <v>0</v>
      </c>
      <c r="J3270">
        <v>3</v>
      </c>
      <c r="K3270" s="5" cm="1">
        <f t="array" ref="K3270">IF(AND(C3270=1,OR(J3270=42,J3270=6,J3270=7,J3270=8)),1,
IF(AND(OR(C3270=1,C3270="NA"),OR(J3270=42,J3270=6,J3270=7,J3270=8, J3270="NA")),"NA",
IF(_xlfn.MINIFS(Nested_Ifs[a11],Nested_Ifs[ID],Nested_Ifs[[#This Row],[ID]])&lt;&gt;1,IF(AND(C3270=MIN(_xlfn._xlws.FILTER(Nested_Ifs[a11], Nested_Ifs[ID]=Nested_Ifs[[#This Row],[ID]])), OR(J3270=42,J3270=6,J3270=7,J3270=8)),1,
IF(_xlfn.MINIFS(Nested_Ifs[a11],Nested_Ifs[ID],Nested_Ifs[[#This Row],[ID]])&lt;&gt;1,IF(AND(OR(C3270=MIN(_xlfn._xlws.FILTER(Nested_Ifs[a11], Nested_Ifs[ID]=Nested_Ifs[[#This Row],[ID]])), C3270 = "NA"), OR(J3270=42,J3270=6,J3270=7,J3270=8, J3270 = "NA")),"NA",0),0)),0)))</f>
        <v>0</v>
      </c>
      <c r="L3270">
        <v>2</v>
      </c>
      <c r="M3270">
        <v>2</v>
      </c>
      <c r="N3270" t="s">
        <v>0</v>
      </c>
      <c r="O3270" s="11">
        <f t="shared" si="50"/>
        <v>0</v>
      </c>
    </row>
    <row r="3271" spans="2:15" x14ac:dyDescent="0.3">
      <c r="B3271">
        <v>29163</v>
      </c>
      <c r="C3271">
        <v>3</v>
      </c>
      <c r="D3271">
        <v>1</v>
      </c>
      <c r="E3271">
        <v>3</v>
      </c>
      <c r="F3271">
        <v>27</v>
      </c>
      <c r="G3271">
        <v>1</v>
      </c>
      <c r="H3271" t="s">
        <v>0</v>
      </c>
      <c r="I3271" t="s">
        <v>0</v>
      </c>
      <c r="J3271">
        <v>5</v>
      </c>
      <c r="K3271" s="5" cm="1">
        <f t="array" ref="K3271">IF(AND(C3271=1,OR(J3271=42,J3271=6,J3271=7,J3271=8)),1,
IF(AND(OR(C3271=1,C3271="NA"),OR(J3271=42,J3271=6,J3271=7,J3271=8, J3271="NA")),"NA",
IF(_xlfn.MINIFS(Nested_Ifs[a11],Nested_Ifs[ID],Nested_Ifs[[#This Row],[ID]])&lt;&gt;1,IF(AND(C3271=MIN(_xlfn._xlws.FILTER(Nested_Ifs[a11], Nested_Ifs[ID]=Nested_Ifs[[#This Row],[ID]])), OR(J3271=42,J3271=6,J3271=7,J3271=8)),1,
IF(_xlfn.MINIFS(Nested_Ifs[a11],Nested_Ifs[ID],Nested_Ifs[[#This Row],[ID]])&lt;&gt;1,IF(AND(OR(C3271=MIN(_xlfn._xlws.FILTER(Nested_Ifs[a11], Nested_Ifs[ID]=Nested_Ifs[[#This Row],[ID]])), C3271 = "NA"), OR(J3271=42,J3271=6,J3271=7,J3271=8, J3271 = "NA")),"NA",0),0)),0)))</f>
        <v>0</v>
      </c>
      <c r="L3271">
        <v>2</v>
      </c>
      <c r="M3271">
        <v>2</v>
      </c>
      <c r="N3271" t="s">
        <v>0</v>
      </c>
      <c r="O3271" s="11">
        <f t="shared" si="50"/>
        <v>0</v>
      </c>
    </row>
    <row r="3272" spans="2:15" x14ac:dyDescent="0.3">
      <c r="B3272">
        <v>29163</v>
      </c>
      <c r="C3272">
        <v>4</v>
      </c>
      <c r="D3272">
        <v>2</v>
      </c>
      <c r="E3272">
        <v>4</v>
      </c>
      <c r="F3272">
        <v>22</v>
      </c>
      <c r="G3272">
        <v>1</v>
      </c>
      <c r="H3272" t="s">
        <v>0</v>
      </c>
      <c r="I3272" t="s">
        <v>0</v>
      </c>
      <c r="J3272">
        <v>3</v>
      </c>
      <c r="K3272" s="5" cm="1">
        <f t="array" ref="K3272">IF(AND(C3272=1,OR(J3272=42,J3272=6,J3272=7,J3272=8)),1,
IF(AND(OR(C3272=1,C3272="NA"),OR(J3272=42,J3272=6,J3272=7,J3272=8, J3272="NA")),"NA",
IF(_xlfn.MINIFS(Nested_Ifs[a11],Nested_Ifs[ID],Nested_Ifs[[#This Row],[ID]])&lt;&gt;1,IF(AND(C3272=MIN(_xlfn._xlws.FILTER(Nested_Ifs[a11], Nested_Ifs[ID]=Nested_Ifs[[#This Row],[ID]])), OR(J3272=42,J3272=6,J3272=7,J3272=8)),1,
IF(_xlfn.MINIFS(Nested_Ifs[a11],Nested_Ifs[ID],Nested_Ifs[[#This Row],[ID]])&lt;&gt;1,IF(AND(OR(C3272=MIN(_xlfn._xlws.FILTER(Nested_Ifs[a11], Nested_Ifs[ID]=Nested_Ifs[[#This Row],[ID]])), C3272 = "NA"), OR(J3272=42,J3272=6,J3272=7,J3272=8, J3272 = "NA")),"NA",0),0)),0)))</f>
        <v>0</v>
      </c>
      <c r="L3272">
        <v>2</v>
      </c>
      <c r="M3272">
        <v>2</v>
      </c>
      <c r="N3272" t="s">
        <v>0</v>
      </c>
      <c r="O3272" s="11">
        <f t="shared" si="50"/>
        <v>0</v>
      </c>
    </row>
    <row r="3273" spans="2:15" x14ac:dyDescent="0.3">
      <c r="B3273">
        <v>29163</v>
      </c>
      <c r="C3273">
        <v>5</v>
      </c>
      <c r="D3273">
        <v>1</v>
      </c>
      <c r="E3273">
        <v>8</v>
      </c>
      <c r="F3273">
        <v>5</v>
      </c>
      <c r="G3273" t="s">
        <v>0</v>
      </c>
      <c r="H3273">
        <v>2</v>
      </c>
      <c r="I3273">
        <v>8</v>
      </c>
      <c r="J3273" t="s">
        <v>0</v>
      </c>
      <c r="K3273" s="5" cm="1">
        <f t="array" ref="K3273">IF(AND(C3273=1,OR(J3273=42,J3273=6,J3273=7,J3273=8)),1,
IF(AND(OR(C3273=1,C3273="NA"),OR(J3273=42,J3273=6,J3273=7,J3273=8, J3273="NA")),"NA",
IF(_xlfn.MINIFS(Nested_Ifs[a11],Nested_Ifs[ID],Nested_Ifs[[#This Row],[ID]])&lt;&gt;1,IF(AND(C3273=MIN(_xlfn._xlws.FILTER(Nested_Ifs[a11], Nested_Ifs[ID]=Nested_Ifs[[#This Row],[ID]])), OR(J3273=42,J3273=6,J3273=7,J3273=8)),1,
IF(_xlfn.MINIFS(Nested_Ifs[a11],Nested_Ifs[ID],Nested_Ifs[[#This Row],[ID]])&lt;&gt;1,IF(AND(OR(C3273=MIN(_xlfn._xlws.FILTER(Nested_Ifs[a11], Nested_Ifs[ID]=Nested_Ifs[[#This Row],[ID]])), C3273 = "NA"), OR(J3273=42,J3273=6,J3273=7,J3273=8, J3273 = "NA")),"NA",0),0)),0)))</f>
        <v>0</v>
      </c>
      <c r="L3273">
        <v>2</v>
      </c>
      <c r="M3273">
        <v>2</v>
      </c>
      <c r="N3273" t="s">
        <v>0</v>
      </c>
      <c r="O3273" s="11">
        <f t="shared" si="50"/>
        <v>0</v>
      </c>
    </row>
    <row r="3274" spans="2:15" x14ac:dyDescent="0.3">
      <c r="B3274">
        <v>29163</v>
      </c>
      <c r="C3274">
        <v>6</v>
      </c>
      <c r="D3274">
        <v>2</v>
      </c>
      <c r="E3274">
        <v>8</v>
      </c>
      <c r="F3274">
        <v>4</v>
      </c>
      <c r="G3274" t="s">
        <v>0</v>
      </c>
      <c r="H3274">
        <v>2</v>
      </c>
      <c r="I3274">
        <v>8</v>
      </c>
      <c r="J3274" t="s">
        <v>0</v>
      </c>
      <c r="K3274" s="5" cm="1">
        <f t="array" ref="K3274">IF(AND(C3274=1,OR(J3274=42,J3274=6,J3274=7,J3274=8)),1,
IF(AND(OR(C3274=1,C3274="NA"),OR(J3274=42,J3274=6,J3274=7,J3274=8, J3274="NA")),"NA",
IF(_xlfn.MINIFS(Nested_Ifs[a11],Nested_Ifs[ID],Nested_Ifs[[#This Row],[ID]])&lt;&gt;1,IF(AND(C3274=MIN(_xlfn._xlws.FILTER(Nested_Ifs[a11], Nested_Ifs[ID]=Nested_Ifs[[#This Row],[ID]])), OR(J3274=42,J3274=6,J3274=7,J3274=8)),1,
IF(_xlfn.MINIFS(Nested_Ifs[a11],Nested_Ifs[ID],Nested_Ifs[[#This Row],[ID]])&lt;&gt;1,IF(AND(OR(C3274=MIN(_xlfn._xlws.FILTER(Nested_Ifs[a11], Nested_Ifs[ID]=Nested_Ifs[[#This Row],[ID]])), C3274 = "NA"), OR(J3274=42,J3274=6,J3274=7,J3274=8, J3274 = "NA")),"NA",0),0)),0)))</f>
        <v>0</v>
      </c>
      <c r="L3274">
        <v>2</v>
      </c>
      <c r="M3274">
        <v>2</v>
      </c>
      <c r="N3274" t="s">
        <v>0</v>
      </c>
      <c r="O3274" s="11">
        <f t="shared" si="50"/>
        <v>0</v>
      </c>
    </row>
    <row r="3275" spans="2:15" x14ac:dyDescent="0.3">
      <c r="B3275">
        <v>29165</v>
      </c>
      <c r="C3275">
        <v>2</v>
      </c>
      <c r="D3275">
        <v>1</v>
      </c>
      <c r="E3275">
        <v>1</v>
      </c>
      <c r="F3275">
        <v>30</v>
      </c>
      <c r="G3275">
        <v>1</v>
      </c>
      <c r="H3275" t="s">
        <v>0</v>
      </c>
      <c r="I3275" t="s">
        <v>0</v>
      </c>
      <c r="J3275">
        <v>5</v>
      </c>
      <c r="K3275" s="5" cm="1">
        <f t="array" ref="K3275">IF(AND(C3275=1,OR(J3275=42,J3275=6,J3275=7,J3275=8)),1,
IF(AND(OR(C3275=1,C3275="NA"),OR(J3275=42,J3275=6,J3275=7,J3275=8, J3275="NA")),"NA",
IF(_xlfn.MINIFS(Nested_Ifs[a11],Nested_Ifs[ID],Nested_Ifs[[#This Row],[ID]])&lt;&gt;1,IF(AND(C3275=MIN(_xlfn._xlws.FILTER(Nested_Ifs[a11], Nested_Ifs[ID]=Nested_Ifs[[#This Row],[ID]])), OR(J3275=42,J3275=6,J3275=7,J3275=8)),1,
IF(_xlfn.MINIFS(Nested_Ifs[a11],Nested_Ifs[ID],Nested_Ifs[[#This Row],[ID]])&lt;&gt;1,IF(AND(OR(C3275=MIN(_xlfn._xlws.FILTER(Nested_Ifs[a11], Nested_Ifs[ID]=Nested_Ifs[[#This Row],[ID]])), C3275 = "NA"), OR(J3275=42,J3275=6,J3275=7,J3275=8, J3275 = "NA")),"NA",0),0)),0)))</f>
        <v>0</v>
      </c>
      <c r="L3275">
        <v>2</v>
      </c>
      <c r="M3275">
        <v>2</v>
      </c>
      <c r="N3275" t="s">
        <v>0</v>
      </c>
      <c r="O3275" s="11">
        <f t="shared" si="50"/>
        <v>0</v>
      </c>
    </row>
    <row r="3276" spans="2:15" x14ac:dyDescent="0.3">
      <c r="B3276">
        <v>29165</v>
      </c>
      <c r="C3276">
        <v>3</v>
      </c>
      <c r="D3276">
        <v>2</v>
      </c>
      <c r="E3276">
        <v>4</v>
      </c>
      <c r="F3276">
        <v>28</v>
      </c>
      <c r="G3276">
        <v>1</v>
      </c>
      <c r="H3276" t="s">
        <v>0</v>
      </c>
      <c r="I3276" t="s">
        <v>0</v>
      </c>
      <c r="J3276">
        <v>3</v>
      </c>
      <c r="K3276" s="5" cm="1">
        <f t="array" ref="K3276">IF(AND(C3276=1,OR(J3276=42,J3276=6,J3276=7,J3276=8)),1,
IF(AND(OR(C3276=1,C3276="NA"),OR(J3276=42,J3276=6,J3276=7,J3276=8, J3276="NA")),"NA",
IF(_xlfn.MINIFS(Nested_Ifs[a11],Nested_Ifs[ID],Nested_Ifs[[#This Row],[ID]])&lt;&gt;1,IF(AND(C3276=MIN(_xlfn._xlws.FILTER(Nested_Ifs[a11], Nested_Ifs[ID]=Nested_Ifs[[#This Row],[ID]])), OR(J3276=42,J3276=6,J3276=7,J3276=8)),1,
IF(_xlfn.MINIFS(Nested_Ifs[a11],Nested_Ifs[ID],Nested_Ifs[[#This Row],[ID]])&lt;&gt;1,IF(AND(OR(C3276=MIN(_xlfn._xlws.FILTER(Nested_Ifs[a11], Nested_Ifs[ID]=Nested_Ifs[[#This Row],[ID]])), C3276 = "NA"), OR(J3276=42,J3276=6,J3276=7,J3276=8, J3276 = "NA")),"NA",0),0)),0)))</f>
        <v>0</v>
      </c>
      <c r="L3276">
        <v>2</v>
      </c>
      <c r="M3276">
        <v>2</v>
      </c>
      <c r="N3276" t="s">
        <v>0</v>
      </c>
      <c r="O3276" s="11">
        <f t="shared" si="50"/>
        <v>0</v>
      </c>
    </row>
    <row r="3277" spans="2:15" x14ac:dyDescent="0.3">
      <c r="B3277">
        <v>29165</v>
      </c>
      <c r="C3277">
        <v>5</v>
      </c>
      <c r="D3277">
        <v>1</v>
      </c>
      <c r="E3277">
        <v>3</v>
      </c>
      <c r="F3277">
        <v>15</v>
      </c>
      <c r="G3277">
        <v>6</v>
      </c>
      <c r="H3277" t="s">
        <v>0</v>
      </c>
      <c r="I3277" t="s">
        <v>0</v>
      </c>
      <c r="J3277" t="s">
        <v>0</v>
      </c>
      <c r="K3277" s="5" cm="1">
        <f t="array" ref="K3277">IF(AND(C3277=1,OR(J3277=42,J3277=6,J3277=7,J3277=8)),1,
IF(AND(OR(C3277=1,C3277="NA"),OR(J3277=42,J3277=6,J3277=7,J3277=8, J3277="NA")),"NA",
IF(_xlfn.MINIFS(Nested_Ifs[a11],Nested_Ifs[ID],Nested_Ifs[[#This Row],[ID]])&lt;&gt;1,IF(AND(C3277=MIN(_xlfn._xlws.FILTER(Nested_Ifs[a11], Nested_Ifs[ID]=Nested_Ifs[[#This Row],[ID]])), OR(J3277=42,J3277=6,J3277=7,J3277=8)),1,
IF(_xlfn.MINIFS(Nested_Ifs[a11],Nested_Ifs[ID],Nested_Ifs[[#This Row],[ID]])&lt;&gt;1,IF(AND(OR(C3277=MIN(_xlfn._xlws.FILTER(Nested_Ifs[a11], Nested_Ifs[ID]=Nested_Ifs[[#This Row],[ID]])), C3277 = "NA"), OR(J3277=42,J3277=6,J3277=7,J3277=8, J3277 = "NA")),"NA",0),0)),0)))</f>
        <v>0</v>
      </c>
      <c r="L3277">
        <v>2</v>
      </c>
      <c r="M3277">
        <v>2</v>
      </c>
      <c r="N3277" t="s">
        <v>0</v>
      </c>
      <c r="O3277" s="11">
        <f t="shared" si="50"/>
        <v>0</v>
      </c>
    </row>
    <row r="3278" spans="2:15" x14ac:dyDescent="0.3">
      <c r="B3278">
        <v>29165</v>
      </c>
      <c r="C3278">
        <v>6</v>
      </c>
      <c r="D3278">
        <v>1</v>
      </c>
      <c r="E3278">
        <v>8</v>
      </c>
      <c r="F3278">
        <v>2</v>
      </c>
      <c r="G3278" t="s">
        <v>0</v>
      </c>
      <c r="H3278">
        <v>2</v>
      </c>
      <c r="I3278">
        <v>8</v>
      </c>
      <c r="J3278" t="s">
        <v>0</v>
      </c>
      <c r="K3278" s="5" cm="1">
        <f t="array" ref="K3278">IF(AND(C3278=1,OR(J3278=42,J3278=6,J3278=7,J3278=8)),1,
IF(AND(OR(C3278=1,C3278="NA"),OR(J3278=42,J3278=6,J3278=7,J3278=8, J3278="NA")),"NA",
IF(_xlfn.MINIFS(Nested_Ifs[a11],Nested_Ifs[ID],Nested_Ifs[[#This Row],[ID]])&lt;&gt;1,IF(AND(C3278=MIN(_xlfn._xlws.FILTER(Nested_Ifs[a11], Nested_Ifs[ID]=Nested_Ifs[[#This Row],[ID]])), OR(J3278=42,J3278=6,J3278=7,J3278=8)),1,
IF(_xlfn.MINIFS(Nested_Ifs[a11],Nested_Ifs[ID],Nested_Ifs[[#This Row],[ID]])&lt;&gt;1,IF(AND(OR(C3278=MIN(_xlfn._xlws.FILTER(Nested_Ifs[a11], Nested_Ifs[ID]=Nested_Ifs[[#This Row],[ID]])), C3278 = "NA"), OR(J3278=42,J3278=6,J3278=7,J3278=8, J3278 = "NA")),"NA",0),0)),0)))</f>
        <v>0</v>
      </c>
      <c r="L3278">
        <v>2</v>
      </c>
      <c r="M3278">
        <v>2</v>
      </c>
      <c r="N3278" t="s">
        <v>0</v>
      </c>
      <c r="O3278" s="11">
        <f t="shared" si="50"/>
        <v>0</v>
      </c>
    </row>
    <row r="3279" spans="2:15" x14ac:dyDescent="0.3">
      <c r="B3279">
        <v>29166</v>
      </c>
      <c r="C3279">
        <v>1</v>
      </c>
      <c r="D3279">
        <v>1</v>
      </c>
      <c r="E3279">
        <v>1</v>
      </c>
      <c r="F3279">
        <v>72</v>
      </c>
      <c r="G3279">
        <v>1</v>
      </c>
      <c r="H3279" t="s">
        <v>0</v>
      </c>
      <c r="I3279" t="s">
        <v>0</v>
      </c>
      <c r="J3279">
        <v>5</v>
      </c>
      <c r="K3279" s="5" cm="1">
        <f t="array" ref="K3279">IF(AND(C3279=1,OR(J3279=42,J3279=6,J3279=7,J3279=8)),1,
IF(AND(OR(C3279=1,C3279="NA"),OR(J3279=42,J3279=6,J3279=7,J3279=8, J3279="NA")),"NA",
IF(_xlfn.MINIFS(Nested_Ifs[a11],Nested_Ifs[ID],Nested_Ifs[[#This Row],[ID]])&lt;&gt;1,IF(AND(C3279=MIN(_xlfn._xlws.FILTER(Nested_Ifs[a11], Nested_Ifs[ID]=Nested_Ifs[[#This Row],[ID]])), OR(J3279=42,J3279=6,J3279=7,J3279=8)),1,
IF(_xlfn.MINIFS(Nested_Ifs[a11],Nested_Ifs[ID],Nested_Ifs[[#This Row],[ID]])&lt;&gt;1,IF(AND(OR(C3279=MIN(_xlfn._xlws.FILTER(Nested_Ifs[a11], Nested_Ifs[ID]=Nested_Ifs[[#This Row],[ID]])), C3279 = "NA"), OR(J3279=42,J3279=6,J3279=7,J3279=8, J3279 = "NA")),"NA",0),0)),0)))</f>
        <v>0</v>
      </c>
      <c r="L3279">
        <v>2</v>
      </c>
      <c r="M3279">
        <v>2</v>
      </c>
      <c r="N3279" t="s">
        <v>0</v>
      </c>
      <c r="O3279" s="11">
        <f t="shared" ref="O3279:O3342" si="51">IF(AND(AND(L3279=1,M3279=1),AND(OR(N3279=3,N3279=4))),1,
IF(AND(OR(L3279=1,L3279="NA"),
OR(M3279=1,M3279="NA"),
OR(N3279=3,N3279=4, N3279="NA")),"NA",0))</f>
        <v>0</v>
      </c>
    </row>
    <row r="3280" spans="2:15" x14ac:dyDescent="0.3">
      <c r="B3280">
        <v>29166</v>
      </c>
      <c r="C3280">
        <v>2</v>
      </c>
      <c r="D3280">
        <v>2</v>
      </c>
      <c r="E3280">
        <v>2</v>
      </c>
      <c r="F3280">
        <v>66</v>
      </c>
      <c r="G3280">
        <v>1</v>
      </c>
      <c r="H3280" t="s">
        <v>0</v>
      </c>
      <c r="I3280" t="s">
        <v>0</v>
      </c>
      <c r="J3280">
        <v>5</v>
      </c>
      <c r="K3280" s="5" cm="1">
        <f t="array" ref="K3280">IF(AND(C3280=1,OR(J3280=42,J3280=6,J3280=7,J3280=8)),1,
IF(AND(OR(C3280=1,C3280="NA"),OR(J3280=42,J3280=6,J3280=7,J3280=8, J3280="NA")),"NA",
IF(_xlfn.MINIFS(Nested_Ifs[a11],Nested_Ifs[ID],Nested_Ifs[[#This Row],[ID]])&lt;&gt;1,IF(AND(C3280=MIN(_xlfn._xlws.FILTER(Nested_Ifs[a11], Nested_Ifs[ID]=Nested_Ifs[[#This Row],[ID]])), OR(J3280=42,J3280=6,J3280=7,J3280=8)),1,
IF(_xlfn.MINIFS(Nested_Ifs[a11],Nested_Ifs[ID],Nested_Ifs[[#This Row],[ID]])&lt;&gt;1,IF(AND(OR(C3280=MIN(_xlfn._xlws.FILTER(Nested_Ifs[a11], Nested_Ifs[ID]=Nested_Ifs[[#This Row],[ID]])), C3280 = "NA"), OR(J3280=42,J3280=6,J3280=7,J3280=8, J3280 = "NA")),"NA",0),0)),0)))</f>
        <v>0</v>
      </c>
      <c r="L3280">
        <v>2</v>
      </c>
      <c r="M3280">
        <v>2</v>
      </c>
      <c r="N3280" t="s">
        <v>0</v>
      </c>
      <c r="O3280" s="11">
        <f t="shared" si="51"/>
        <v>0</v>
      </c>
    </row>
    <row r="3281" spans="2:15" x14ac:dyDescent="0.3">
      <c r="B3281">
        <v>29166</v>
      </c>
      <c r="C3281">
        <v>3</v>
      </c>
      <c r="D3281">
        <v>1</v>
      </c>
      <c r="E3281">
        <v>3</v>
      </c>
      <c r="F3281">
        <v>37</v>
      </c>
      <c r="G3281">
        <v>1</v>
      </c>
      <c r="H3281" t="s">
        <v>0</v>
      </c>
      <c r="I3281" t="s">
        <v>0</v>
      </c>
      <c r="J3281">
        <v>1</v>
      </c>
      <c r="K3281" s="5" cm="1">
        <f t="array" ref="K3281">IF(AND(C3281=1,OR(J3281=42,J3281=6,J3281=7,J3281=8)),1,
IF(AND(OR(C3281=1,C3281="NA"),OR(J3281=42,J3281=6,J3281=7,J3281=8, J3281="NA")),"NA",
IF(_xlfn.MINIFS(Nested_Ifs[a11],Nested_Ifs[ID],Nested_Ifs[[#This Row],[ID]])&lt;&gt;1,IF(AND(C3281=MIN(_xlfn._xlws.FILTER(Nested_Ifs[a11], Nested_Ifs[ID]=Nested_Ifs[[#This Row],[ID]])), OR(J3281=42,J3281=6,J3281=7,J3281=8)),1,
IF(_xlfn.MINIFS(Nested_Ifs[a11],Nested_Ifs[ID],Nested_Ifs[[#This Row],[ID]])&lt;&gt;1,IF(AND(OR(C3281=MIN(_xlfn._xlws.FILTER(Nested_Ifs[a11], Nested_Ifs[ID]=Nested_Ifs[[#This Row],[ID]])), C3281 = "NA"), OR(J3281=42,J3281=6,J3281=7,J3281=8, J3281 = "NA")),"NA",0),0)),0)))</f>
        <v>0</v>
      </c>
      <c r="L3281">
        <v>2</v>
      </c>
      <c r="M3281">
        <v>2</v>
      </c>
      <c r="N3281" t="s">
        <v>0</v>
      </c>
      <c r="O3281" s="11">
        <f t="shared" si="51"/>
        <v>0</v>
      </c>
    </row>
    <row r="3282" spans="2:15" x14ac:dyDescent="0.3">
      <c r="B3282">
        <v>29166</v>
      </c>
      <c r="C3282">
        <v>4</v>
      </c>
      <c r="D3282">
        <v>2</v>
      </c>
      <c r="E3282">
        <v>4</v>
      </c>
      <c r="F3282">
        <v>30</v>
      </c>
      <c r="G3282">
        <v>1</v>
      </c>
      <c r="H3282" t="s">
        <v>0</v>
      </c>
      <c r="I3282" t="s">
        <v>0</v>
      </c>
      <c r="J3282">
        <v>3</v>
      </c>
      <c r="K3282" s="5" cm="1">
        <f t="array" ref="K3282">IF(AND(C3282=1,OR(J3282=42,J3282=6,J3282=7,J3282=8)),1,
IF(AND(OR(C3282=1,C3282="NA"),OR(J3282=42,J3282=6,J3282=7,J3282=8, J3282="NA")),"NA",
IF(_xlfn.MINIFS(Nested_Ifs[a11],Nested_Ifs[ID],Nested_Ifs[[#This Row],[ID]])&lt;&gt;1,IF(AND(C3282=MIN(_xlfn._xlws.FILTER(Nested_Ifs[a11], Nested_Ifs[ID]=Nested_Ifs[[#This Row],[ID]])), OR(J3282=42,J3282=6,J3282=7,J3282=8)),1,
IF(_xlfn.MINIFS(Nested_Ifs[a11],Nested_Ifs[ID],Nested_Ifs[[#This Row],[ID]])&lt;&gt;1,IF(AND(OR(C3282=MIN(_xlfn._xlws.FILTER(Nested_Ifs[a11], Nested_Ifs[ID]=Nested_Ifs[[#This Row],[ID]])), C3282 = "NA"), OR(J3282=42,J3282=6,J3282=7,J3282=8, J3282 = "NA")),"NA",0),0)),0)))</f>
        <v>0</v>
      </c>
      <c r="L3282">
        <v>2</v>
      </c>
      <c r="M3282">
        <v>2</v>
      </c>
      <c r="N3282" t="s">
        <v>0</v>
      </c>
      <c r="O3282" s="11">
        <f t="shared" si="51"/>
        <v>0</v>
      </c>
    </row>
    <row r="3283" spans="2:15" x14ac:dyDescent="0.3">
      <c r="B3283">
        <v>29166</v>
      </c>
      <c r="C3283">
        <v>5</v>
      </c>
      <c r="D3283">
        <v>1</v>
      </c>
      <c r="E3283">
        <v>8</v>
      </c>
      <c r="F3283">
        <v>7</v>
      </c>
      <c r="G3283" t="s">
        <v>0</v>
      </c>
      <c r="H3283" t="s">
        <v>0</v>
      </c>
      <c r="I3283" t="s">
        <v>0</v>
      </c>
      <c r="J3283" t="s">
        <v>0</v>
      </c>
      <c r="K3283" s="5" cm="1">
        <f t="array" ref="K3283">IF(AND(C3283=1,OR(J3283=42,J3283=6,J3283=7,J3283=8)),1,
IF(AND(OR(C3283=1,C3283="NA"),OR(J3283=42,J3283=6,J3283=7,J3283=8, J3283="NA")),"NA",
IF(_xlfn.MINIFS(Nested_Ifs[a11],Nested_Ifs[ID],Nested_Ifs[[#This Row],[ID]])&lt;&gt;1,IF(AND(C3283=MIN(_xlfn._xlws.FILTER(Nested_Ifs[a11], Nested_Ifs[ID]=Nested_Ifs[[#This Row],[ID]])), OR(J3283=42,J3283=6,J3283=7,J3283=8)),1,
IF(_xlfn.MINIFS(Nested_Ifs[a11],Nested_Ifs[ID],Nested_Ifs[[#This Row],[ID]])&lt;&gt;1,IF(AND(OR(C3283=MIN(_xlfn._xlws.FILTER(Nested_Ifs[a11], Nested_Ifs[ID]=Nested_Ifs[[#This Row],[ID]])), C3283 = "NA"), OR(J3283=42,J3283=6,J3283=7,J3283=8, J3283 = "NA")),"NA",0),0)),0)))</f>
        <v>0</v>
      </c>
      <c r="L3283">
        <v>2</v>
      </c>
      <c r="M3283">
        <v>2</v>
      </c>
      <c r="N3283" t="s">
        <v>0</v>
      </c>
      <c r="O3283" s="11">
        <f t="shared" si="51"/>
        <v>0</v>
      </c>
    </row>
    <row r="3284" spans="2:15" x14ac:dyDescent="0.3">
      <c r="B3284">
        <v>29168</v>
      </c>
      <c r="C3284">
        <v>1</v>
      </c>
      <c r="D3284">
        <v>2</v>
      </c>
      <c r="E3284">
        <v>1</v>
      </c>
      <c r="F3284">
        <v>59</v>
      </c>
      <c r="G3284">
        <v>5</v>
      </c>
      <c r="H3284" t="s">
        <v>0</v>
      </c>
      <c r="I3284" t="s">
        <v>0</v>
      </c>
      <c r="J3284">
        <v>5</v>
      </c>
      <c r="K3284" s="5" cm="1">
        <f t="array" ref="K3284">IF(AND(C3284=1,OR(J3284=42,J3284=6,J3284=7,J3284=8)),1,
IF(AND(OR(C3284=1,C3284="NA"),OR(J3284=42,J3284=6,J3284=7,J3284=8, J3284="NA")),"NA",
IF(_xlfn.MINIFS(Nested_Ifs[a11],Nested_Ifs[ID],Nested_Ifs[[#This Row],[ID]])&lt;&gt;1,IF(AND(C3284=MIN(_xlfn._xlws.FILTER(Nested_Ifs[a11], Nested_Ifs[ID]=Nested_Ifs[[#This Row],[ID]])), OR(J3284=42,J3284=6,J3284=7,J3284=8)),1,
IF(_xlfn.MINIFS(Nested_Ifs[a11],Nested_Ifs[ID],Nested_Ifs[[#This Row],[ID]])&lt;&gt;1,IF(AND(OR(C3284=MIN(_xlfn._xlws.FILTER(Nested_Ifs[a11], Nested_Ifs[ID]=Nested_Ifs[[#This Row],[ID]])), C3284 = "NA"), OR(J3284=42,J3284=6,J3284=7,J3284=8, J3284 = "NA")),"NA",0),0)),0)))</f>
        <v>0</v>
      </c>
      <c r="L3284">
        <v>2</v>
      </c>
      <c r="M3284">
        <v>2</v>
      </c>
      <c r="N3284" t="s">
        <v>0</v>
      </c>
      <c r="O3284" s="11">
        <f t="shared" si="51"/>
        <v>0</v>
      </c>
    </row>
    <row r="3285" spans="2:15" x14ac:dyDescent="0.3">
      <c r="B3285">
        <v>29168</v>
      </c>
      <c r="C3285">
        <v>2</v>
      </c>
      <c r="D3285">
        <v>1</v>
      </c>
      <c r="E3285">
        <v>3</v>
      </c>
      <c r="F3285">
        <v>30</v>
      </c>
      <c r="G3285">
        <v>1</v>
      </c>
      <c r="H3285" t="s">
        <v>0</v>
      </c>
      <c r="I3285" t="s">
        <v>0</v>
      </c>
      <c r="J3285">
        <v>5</v>
      </c>
      <c r="K3285" s="5" cm="1">
        <f t="array" ref="K3285">IF(AND(C3285=1,OR(J3285=42,J3285=6,J3285=7,J3285=8)),1,
IF(AND(OR(C3285=1,C3285="NA"),OR(J3285=42,J3285=6,J3285=7,J3285=8, J3285="NA")),"NA",
IF(_xlfn.MINIFS(Nested_Ifs[a11],Nested_Ifs[ID],Nested_Ifs[[#This Row],[ID]])&lt;&gt;1,IF(AND(C3285=MIN(_xlfn._xlws.FILTER(Nested_Ifs[a11], Nested_Ifs[ID]=Nested_Ifs[[#This Row],[ID]])), OR(J3285=42,J3285=6,J3285=7,J3285=8)),1,
IF(_xlfn.MINIFS(Nested_Ifs[a11],Nested_Ifs[ID],Nested_Ifs[[#This Row],[ID]])&lt;&gt;1,IF(AND(OR(C3285=MIN(_xlfn._xlws.FILTER(Nested_Ifs[a11], Nested_Ifs[ID]=Nested_Ifs[[#This Row],[ID]])), C3285 = "NA"), OR(J3285=42,J3285=6,J3285=7,J3285=8, J3285 = "NA")),"NA",0),0)),0)))</f>
        <v>0</v>
      </c>
      <c r="L3285">
        <v>2</v>
      </c>
      <c r="M3285">
        <v>2</v>
      </c>
      <c r="N3285" t="s">
        <v>0</v>
      </c>
      <c r="O3285" s="11">
        <f t="shared" si="51"/>
        <v>0</v>
      </c>
    </row>
    <row r="3286" spans="2:15" x14ac:dyDescent="0.3">
      <c r="B3286">
        <v>29168</v>
      </c>
      <c r="C3286">
        <v>3</v>
      </c>
      <c r="D3286">
        <v>2</v>
      </c>
      <c r="E3286">
        <v>4</v>
      </c>
      <c r="F3286">
        <v>24</v>
      </c>
      <c r="G3286">
        <v>1</v>
      </c>
      <c r="H3286" t="s">
        <v>0</v>
      </c>
      <c r="I3286" t="s">
        <v>0</v>
      </c>
      <c r="J3286">
        <v>5</v>
      </c>
      <c r="K3286" s="5" cm="1">
        <f t="array" ref="K3286">IF(AND(C3286=1,OR(J3286=42,J3286=6,J3286=7,J3286=8)),1,
IF(AND(OR(C3286=1,C3286="NA"),OR(J3286=42,J3286=6,J3286=7,J3286=8, J3286="NA")),"NA",
IF(_xlfn.MINIFS(Nested_Ifs[a11],Nested_Ifs[ID],Nested_Ifs[[#This Row],[ID]])&lt;&gt;1,IF(AND(C3286=MIN(_xlfn._xlws.FILTER(Nested_Ifs[a11], Nested_Ifs[ID]=Nested_Ifs[[#This Row],[ID]])), OR(J3286=42,J3286=6,J3286=7,J3286=8)),1,
IF(_xlfn.MINIFS(Nested_Ifs[a11],Nested_Ifs[ID],Nested_Ifs[[#This Row],[ID]])&lt;&gt;1,IF(AND(OR(C3286=MIN(_xlfn._xlws.FILTER(Nested_Ifs[a11], Nested_Ifs[ID]=Nested_Ifs[[#This Row],[ID]])), C3286 = "NA"), OR(J3286=42,J3286=6,J3286=7,J3286=8, J3286 = "NA")),"NA",0),0)),0)))</f>
        <v>0</v>
      </c>
      <c r="L3286">
        <v>2</v>
      </c>
      <c r="M3286">
        <v>2</v>
      </c>
      <c r="N3286" t="s">
        <v>0</v>
      </c>
      <c r="O3286" s="11">
        <f t="shared" si="51"/>
        <v>0</v>
      </c>
    </row>
    <row r="3287" spans="2:15" x14ac:dyDescent="0.3">
      <c r="B3287">
        <v>29168</v>
      </c>
      <c r="C3287">
        <v>4</v>
      </c>
      <c r="D3287">
        <v>1</v>
      </c>
      <c r="E3287">
        <v>8</v>
      </c>
      <c r="F3287">
        <v>6</v>
      </c>
      <c r="G3287">
        <v>98</v>
      </c>
      <c r="H3287" t="s">
        <v>0</v>
      </c>
      <c r="I3287" t="s">
        <v>0</v>
      </c>
      <c r="J3287" t="s">
        <v>0</v>
      </c>
      <c r="K3287" s="5" cm="1">
        <f t="array" ref="K3287">IF(AND(C3287=1,OR(J3287=42,J3287=6,J3287=7,J3287=8)),1,
IF(AND(OR(C3287=1,C3287="NA"),OR(J3287=42,J3287=6,J3287=7,J3287=8, J3287="NA")),"NA",
IF(_xlfn.MINIFS(Nested_Ifs[a11],Nested_Ifs[ID],Nested_Ifs[[#This Row],[ID]])&lt;&gt;1,IF(AND(C3287=MIN(_xlfn._xlws.FILTER(Nested_Ifs[a11], Nested_Ifs[ID]=Nested_Ifs[[#This Row],[ID]])), OR(J3287=42,J3287=6,J3287=7,J3287=8)),1,
IF(_xlfn.MINIFS(Nested_Ifs[a11],Nested_Ifs[ID],Nested_Ifs[[#This Row],[ID]])&lt;&gt;1,IF(AND(OR(C3287=MIN(_xlfn._xlws.FILTER(Nested_Ifs[a11], Nested_Ifs[ID]=Nested_Ifs[[#This Row],[ID]])), C3287 = "NA"), OR(J3287=42,J3287=6,J3287=7,J3287=8, J3287 = "NA")),"NA",0),0)),0)))</f>
        <v>0</v>
      </c>
      <c r="L3287">
        <v>2</v>
      </c>
      <c r="M3287">
        <v>2</v>
      </c>
      <c r="N3287" t="s">
        <v>0</v>
      </c>
      <c r="O3287" s="11">
        <f t="shared" si="51"/>
        <v>0</v>
      </c>
    </row>
    <row r="3288" spans="2:15" x14ac:dyDescent="0.3">
      <c r="B3288">
        <v>29168</v>
      </c>
      <c r="C3288">
        <v>5</v>
      </c>
      <c r="D3288">
        <v>2</v>
      </c>
      <c r="E3288">
        <v>8</v>
      </c>
      <c r="F3288">
        <v>5</v>
      </c>
      <c r="G3288">
        <v>98</v>
      </c>
      <c r="H3288">
        <v>2</v>
      </c>
      <c r="I3288">
        <v>8</v>
      </c>
      <c r="J3288" t="s">
        <v>0</v>
      </c>
      <c r="K3288" s="5" cm="1">
        <f t="array" ref="K3288">IF(AND(C3288=1,OR(J3288=42,J3288=6,J3288=7,J3288=8)),1,
IF(AND(OR(C3288=1,C3288="NA"),OR(J3288=42,J3288=6,J3288=7,J3288=8, J3288="NA")),"NA",
IF(_xlfn.MINIFS(Nested_Ifs[a11],Nested_Ifs[ID],Nested_Ifs[[#This Row],[ID]])&lt;&gt;1,IF(AND(C3288=MIN(_xlfn._xlws.FILTER(Nested_Ifs[a11], Nested_Ifs[ID]=Nested_Ifs[[#This Row],[ID]])), OR(J3288=42,J3288=6,J3288=7,J3288=8)),1,
IF(_xlfn.MINIFS(Nested_Ifs[a11],Nested_Ifs[ID],Nested_Ifs[[#This Row],[ID]])&lt;&gt;1,IF(AND(OR(C3288=MIN(_xlfn._xlws.FILTER(Nested_Ifs[a11], Nested_Ifs[ID]=Nested_Ifs[[#This Row],[ID]])), C3288 = "NA"), OR(J3288=42,J3288=6,J3288=7,J3288=8, J3288 = "NA")),"NA",0),0)),0)))</f>
        <v>0</v>
      </c>
      <c r="L3288">
        <v>2</v>
      </c>
      <c r="M3288">
        <v>2</v>
      </c>
      <c r="N3288" t="s">
        <v>0</v>
      </c>
      <c r="O3288" s="11">
        <f t="shared" si="51"/>
        <v>0</v>
      </c>
    </row>
    <row r="3289" spans="2:15" x14ac:dyDescent="0.3">
      <c r="B3289">
        <v>29169</v>
      </c>
      <c r="C3289">
        <v>1</v>
      </c>
      <c r="D3289">
        <v>2</v>
      </c>
      <c r="E3289">
        <v>1</v>
      </c>
      <c r="F3289">
        <v>66</v>
      </c>
      <c r="G3289">
        <v>5</v>
      </c>
      <c r="H3289" t="s">
        <v>0</v>
      </c>
      <c r="I3289" t="s">
        <v>0</v>
      </c>
      <c r="J3289">
        <v>5</v>
      </c>
      <c r="K3289" s="5" cm="1">
        <f t="array" ref="K3289">IF(AND(C3289=1,OR(J3289=42,J3289=6,J3289=7,J3289=8)),1,
IF(AND(OR(C3289=1,C3289="NA"),OR(J3289=42,J3289=6,J3289=7,J3289=8, J3289="NA")),"NA",
IF(_xlfn.MINIFS(Nested_Ifs[a11],Nested_Ifs[ID],Nested_Ifs[[#This Row],[ID]])&lt;&gt;1,IF(AND(C3289=MIN(_xlfn._xlws.FILTER(Nested_Ifs[a11], Nested_Ifs[ID]=Nested_Ifs[[#This Row],[ID]])), OR(J3289=42,J3289=6,J3289=7,J3289=8)),1,
IF(_xlfn.MINIFS(Nested_Ifs[a11],Nested_Ifs[ID],Nested_Ifs[[#This Row],[ID]])&lt;&gt;1,IF(AND(OR(C3289=MIN(_xlfn._xlws.FILTER(Nested_Ifs[a11], Nested_Ifs[ID]=Nested_Ifs[[#This Row],[ID]])), C3289 = "NA"), OR(J3289=42,J3289=6,J3289=7,J3289=8, J3289 = "NA")),"NA",0),0)),0)))</f>
        <v>0</v>
      </c>
      <c r="L3289">
        <v>2</v>
      </c>
      <c r="M3289">
        <v>2</v>
      </c>
      <c r="N3289" t="s">
        <v>0</v>
      </c>
      <c r="O3289" s="11">
        <f t="shared" si="51"/>
        <v>0</v>
      </c>
    </row>
    <row r="3290" spans="2:15" x14ac:dyDescent="0.3">
      <c r="B3290">
        <v>29169</v>
      </c>
      <c r="C3290">
        <v>2</v>
      </c>
      <c r="D3290">
        <v>1</v>
      </c>
      <c r="E3290">
        <v>3</v>
      </c>
      <c r="F3290">
        <v>39</v>
      </c>
      <c r="G3290">
        <v>1</v>
      </c>
      <c r="H3290" t="s">
        <v>0</v>
      </c>
      <c r="I3290" t="s">
        <v>0</v>
      </c>
      <c r="J3290">
        <v>5</v>
      </c>
      <c r="K3290" s="5" cm="1">
        <f t="array" ref="K3290">IF(AND(C3290=1,OR(J3290=42,J3290=6,J3290=7,J3290=8)),1,
IF(AND(OR(C3290=1,C3290="NA"),OR(J3290=42,J3290=6,J3290=7,J3290=8, J3290="NA")),"NA",
IF(_xlfn.MINIFS(Nested_Ifs[a11],Nested_Ifs[ID],Nested_Ifs[[#This Row],[ID]])&lt;&gt;1,IF(AND(C3290=MIN(_xlfn._xlws.FILTER(Nested_Ifs[a11], Nested_Ifs[ID]=Nested_Ifs[[#This Row],[ID]])), OR(J3290=42,J3290=6,J3290=7,J3290=8)),1,
IF(_xlfn.MINIFS(Nested_Ifs[a11],Nested_Ifs[ID],Nested_Ifs[[#This Row],[ID]])&lt;&gt;1,IF(AND(OR(C3290=MIN(_xlfn._xlws.FILTER(Nested_Ifs[a11], Nested_Ifs[ID]=Nested_Ifs[[#This Row],[ID]])), C3290 = "NA"), OR(J3290=42,J3290=6,J3290=7,J3290=8, J3290 = "NA")),"NA",0),0)),0)))</f>
        <v>0</v>
      </c>
      <c r="L3290">
        <v>2</v>
      </c>
      <c r="M3290">
        <v>2</v>
      </c>
      <c r="N3290" t="s">
        <v>0</v>
      </c>
      <c r="O3290" s="11">
        <f t="shared" si="51"/>
        <v>0</v>
      </c>
    </row>
    <row r="3291" spans="2:15" x14ac:dyDescent="0.3">
      <c r="B3291">
        <v>29169</v>
      </c>
      <c r="C3291">
        <v>3</v>
      </c>
      <c r="D3291">
        <v>2</v>
      </c>
      <c r="E3291">
        <v>4</v>
      </c>
      <c r="F3291">
        <v>38</v>
      </c>
      <c r="G3291">
        <v>1</v>
      </c>
      <c r="H3291" t="s">
        <v>0</v>
      </c>
      <c r="I3291" t="s">
        <v>0</v>
      </c>
      <c r="J3291">
        <v>5</v>
      </c>
      <c r="K3291" s="5" cm="1">
        <f t="array" ref="K3291">IF(AND(C3291=1,OR(J3291=42,J3291=6,J3291=7,J3291=8)),1,
IF(AND(OR(C3291=1,C3291="NA"),OR(J3291=42,J3291=6,J3291=7,J3291=8, J3291="NA")),"NA",
IF(_xlfn.MINIFS(Nested_Ifs[a11],Nested_Ifs[ID],Nested_Ifs[[#This Row],[ID]])&lt;&gt;1,IF(AND(C3291=MIN(_xlfn._xlws.FILTER(Nested_Ifs[a11], Nested_Ifs[ID]=Nested_Ifs[[#This Row],[ID]])), OR(J3291=42,J3291=6,J3291=7,J3291=8)),1,
IF(_xlfn.MINIFS(Nested_Ifs[a11],Nested_Ifs[ID],Nested_Ifs[[#This Row],[ID]])&lt;&gt;1,IF(AND(OR(C3291=MIN(_xlfn._xlws.FILTER(Nested_Ifs[a11], Nested_Ifs[ID]=Nested_Ifs[[#This Row],[ID]])), C3291 = "NA"), OR(J3291=42,J3291=6,J3291=7,J3291=8, J3291 = "NA")),"NA",0),0)),0)))</f>
        <v>0</v>
      </c>
      <c r="L3291">
        <v>2</v>
      </c>
      <c r="M3291">
        <v>2</v>
      </c>
      <c r="N3291" t="s">
        <v>0</v>
      </c>
      <c r="O3291" s="11">
        <f t="shared" si="51"/>
        <v>0</v>
      </c>
    </row>
    <row r="3292" spans="2:15" x14ac:dyDescent="0.3">
      <c r="B3292">
        <v>29169</v>
      </c>
      <c r="C3292">
        <v>4</v>
      </c>
      <c r="D3292">
        <v>1</v>
      </c>
      <c r="E3292">
        <v>3</v>
      </c>
      <c r="F3292">
        <v>17</v>
      </c>
      <c r="G3292">
        <v>6</v>
      </c>
      <c r="H3292" t="s">
        <v>0</v>
      </c>
      <c r="I3292" t="s">
        <v>0</v>
      </c>
      <c r="J3292" t="s">
        <v>0</v>
      </c>
      <c r="K3292" s="5" cm="1">
        <f t="array" ref="K3292">IF(AND(C3292=1,OR(J3292=42,J3292=6,J3292=7,J3292=8)),1,
IF(AND(OR(C3292=1,C3292="NA"),OR(J3292=42,J3292=6,J3292=7,J3292=8, J3292="NA")),"NA",
IF(_xlfn.MINIFS(Nested_Ifs[a11],Nested_Ifs[ID],Nested_Ifs[[#This Row],[ID]])&lt;&gt;1,IF(AND(C3292=MIN(_xlfn._xlws.FILTER(Nested_Ifs[a11], Nested_Ifs[ID]=Nested_Ifs[[#This Row],[ID]])), OR(J3292=42,J3292=6,J3292=7,J3292=8)),1,
IF(_xlfn.MINIFS(Nested_Ifs[a11],Nested_Ifs[ID],Nested_Ifs[[#This Row],[ID]])&lt;&gt;1,IF(AND(OR(C3292=MIN(_xlfn._xlws.FILTER(Nested_Ifs[a11], Nested_Ifs[ID]=Nested_Ifs[[#This Row],[ID]])), C3292 = "NA"), OR(J3292=42,J3292=6,J3292=7,J3292=8, J3292 = "NA")),"NA",0),0)),0)))</f>
        <v>0</v>
      </c>
      <c r="L3292">
        <v>2</v>
      </c>
      <c r="M3292">
        <v>2</v>
      </c>
      <c r="N3292" t="s">
        <v>0</v>
      </c>
      <c r="O3292" s="11">
        <f t="shared" si="51"/>
        <v>0</v>
      </c>
    </row>
    <row r="3293" spans="2:15" x14ac:dyDescent="0.3">
      <c r="B3293">
        <v>29169</v>
      </c>
      <c r="C3293">
        <v>5</v>
      </c>
      <c r="D3293">
        <v>1</v>
      </c>
      <c r="E3293">
        <v>3</v>
      </c>
      <c r="F3293">
        <v>16</v>
      </c>
      <c r="G3293">
        <v>6</v>
      </c>
      <c r="H3293" t="s">
        <v>0</v>
      </c>
      <c r="I3293" t="s">
        <v>0</v>
      </c>
      <c r="J3293" t="s">
        <v>0</v>
      </c>
      <c r="K3293" s="5" cm="1">
        <f t="array" ref="K3293">IF(AND(C3293=1,OR(J3293=42,J3293=6,J3293=7,J3293=8)),1,
IF(AND(OR(C3293=1,C3293="NA"),OR(J3293=42,J3293=6,J3293=7,J3293=8, J3293="NA")),"NA",
IF(_xlfn.MINIFS(Nested_Ifs[a11],Nested_Ifs[ID],Nested_Ifs[[#This Row],[ID]])&lt;&gt;1,IF(AND(C3293=MIN(_xlfn._xlws.FILTER(Nested_Ifs[a11], Nested_Ifs[ID]=Nested_Ifs[[#This Row],[ID]])), OR(J3293=42,J3293=6,J3293=7,J3293=8)),1,
IF(_xlfn.MINIFS(Nested_Ifs[a11],Nested_Ifs[ID],Nested_Ifs[[#This Row],[ID]])&lt;&gt;1,IF(AND(OR(C3293=MIN(_xlfn._xlws.FILTER(Nested_Ifs[a11], Nested_Ifs[ID]=Nested_Ifs[[#This Row],[ID]])), C3293 = "NA"), OR(J3293=42,J3293=6,J3293=7,J3293=8, J3293 = "NA")),"NA",0),0)),0)))</f>
        <v>0</v>
      </c>
      <c r="L3293">
        <v>2</v>
      </c>
      <c r="M3293">
        <v>2</v>
      </c>
      <c r="N3293" t="s">
        <v>0</v>
      </c>
      <c r="O3293" s="11">
        <f t="shared" si="51"/>
        <v>0</v>
      </c>
    </row>
    <row r="3294" spans="2:15" x14ac:dyDescent="0.3">
      <c r="B3294">
        <v>29169</v>
      </c>
      <c r="C3294">
        <v>6</v>
      </c>
      <c r="D3294">
        <v>1</v>
      </c>
      <c r="E3294">
        <v>3</v>
      </c>
      <c r="F3294">
        <v>9</v>
      </c>
      <c r="G3294">
        <v>98</v>
      </c>
      <c r="H3294" t="s">
        <v>0</v>
      </c>
      <c r="I3294" t="s">
        <v>0</v>
      </c>
      <c r="J3294" t="s">
        <v>0</v>
      </c>
      <c r="K3294" s="5" cm="1">
        <f t="array" ref="K3294">IF(AND(C3294=1,OR(J3294=42,J3294=6,J3294=7,J3294=8)),1,
IF(AND(OR(C3294=1,C3294="NA"),OR(J3294=42,J3294=6,J3294=7,J3294=8, J3294="NA")),"NA",
IF(_xlfn.MINIFS(Nested_Ifs[a11],Nested_Ifs[ID],Nested_Ifs[[#This Row],[ID]])&lt;&gt;1,IF(AND(C3294=MIN(_xlfn._xlws.FILTER(Nested_Ifs[a11], Nested_Ifs[ID]=Nested_Ifs[[#This Row],[ID]])), OR(J3294=42,J3294=6,J3294=7,J3294=8)),1,
IF(_xlfn.MINIFS(Nested_Ifs[a11],Nested_Ifs[ID],Nested_Ifs[[#This Row],[ID]])&lt;&gt;1,IF(AND(OR(C3294=MIN(_xlfn._xlws.FILTER(Nested_Ifs[a11], Nested_Ifs[ID]=Nested_Ifs[[#This Row],[ID]])), C3294 = "NA"), OR(J3294=42,J3294=6,J3294=7,J3294=8, J3294 = "NA")),"NA",0),0)),0)))</f>
        <v>0</v>
      </c>
      <c r="L3294">
        <v>2</v>
      </c>
      <c r="M3294">
        <v>2</v>
      </c>
      <c r="N3294" t="s">
        <v>0</v>
      </c>
      <c r="O3294" s="11">
        <f t="shared" si="51"/>
        <v>0</v>
      </c>
    </row>
    <row r="3295" spans="2:15" x14ac:dyDescent="0.3">
      <c r="B3295">
        <v>29170</v>
      </c>
      <c r="C3295">
        <v>1</v>
      </c>
      <c r="D3295">
        <v>1</v>
      </c>
      <c r="E3295">
        <v>1</v>
      </c>
      <c r="F3295">
        <v>59</v>
      </c>
      <c r="G3295">
        <v>1</v>
      </c>
      <c r="H3295" t="s">
        <v>0</v>
      </c>
      <c r="I3295" t="s">
        <v>0</v>
      </c>
      <c r="J3295">
        <v>5</v>
      </c>
      <c r="K3295" s="5" cm="1">
        <f t="array" ref="K3295">IF(AND(C3295=1,OR(J3295=42,J3295=6,J3295=7,J3295=8)),1,
IF(AND(OR(C3295=1,C3295="NA"),OR(J3295=42,J3295=6,J3295=7,J3295=8, J3295="NA")),"NA",
IF(_xlfn.MINIFS(Nested_Ifs[a11],Nested_Ifs[ID],Nested_Ifs[[#This Row],[ID]])&lt;&gt;1,IF(AND(C3295=MIN(_xlfn._xlws.FILTER(Nested_Ifs[a11], Nested_Ifs[ID]=Nested_Ifs[[#This Row],[ID]])), OR(J3295=42,J3295=6,J3295=7,J3295=8)),1,
IF(_xlfn.MINIFS(Nested_Ifs[a11],Nested_Ifs[ID],Nested_Ifs[[#This Row],[ID]])&lt;&gt;1,IF(AND(OR(C3295=MIN(_xlfn._xlws.FILTER(Nested_Ifs[a11], Nested_Ifs[ID]=Nested_Ifs[[#This Row],[ID]])), C3295 = "NA"), OR(J3295=42,J3295=6,J3295=7,J3295=8, J3295 = "NA")),"NA",0),0)),0)))</f>
        <v>0</v>
      </c>
      <c r="L3295">
        <v>2</v>
      </c>
      <c r="M3295">
        <v>2</v>
      </c>
      <c r="N3295" t="s">
        <v>0</v>
      </c>
      <c r="O3295" s="11">
        <f t="shared" si="51"/>
        <v>0</v>
      </c>
    </row>
    <row r="3296" spans="2:15" x14ac:dyDescent="0.3">
      <c r="B3296">
        <v>29170</v>
      </c>
      <c r="C3296">
        <v>2</v>
      </c>
      <c r="D3296">
        <v>2</v>
      </c>
      <c r="E3296">
        <v>2</v>
      </c>
      <c r="F3296">
        <v>56</v>
      </c>
      <c r="G3296">
        <v>1</v>
      </c>
      <c r="H3296" t="s">
        <v>0</v>
      </c>
      <c r="I3296" t="s">
        <v>0</v>
      </c>
      <c r="J3296">
        <v>5</v>
      </c>
      <c r="K3296" s="5" cm="1">
        <f t="array" ref="K3296">IF(AND(C3296=1,OR(J3296=42,J3296=6,J3296=7,J3296=8)),1,
IF(AND(OR(C3296=1,C3296="NA"),OR(J3296=42,J3296=6,J3296=7,J3296=8, J3296="NA")),"NA",
IF(_xlfn.MINIFS(Nested_Ifs[a11],Nested_Ifs[ID],Nested_Ifs[[#This Row],[ID]])&lt;&gt;1,IF(AND(C3296=MIN(_xlfn._xlws.FILTER(Nested_Ifs[a11], Nested_Ifs[ID]=Nested_Ifs[[#This Row],[ID]])), OR(J3296=42,J3296=6,J3296=7,J3296=8)),1,
IF(_xlfn.MINIFS(Nested_Ifs[a11],Nested_Ifs[ID],Nested_Ifs[[#This Row],[ID]])&lt;&gt;1,IF(AND(OR(C3296=MIN(_xlfn._xlws.FILTER(Nested_Ifs[a11], Nested_Ifs[ID]=Nested_Ifs[[#This Row],[ID]])), C3296 = "NA"), OR(J3296=42,J3296=6,J3296=7,J3296=8, J3296 = "NA")),"NA",0),0)),0)))</f>
        <v>0</v>
      </c>
      <c r="L3296">
        <v>2</v>
      </c>
      <c r="M3296">
        <v>2</v>
      </c>
      <c r="N3296" t="s">
        <v>0</v>
      </c>
      <c r="O3296" s="11">
        <f t="shared" si="51"/>
        <v>0</v>
      </c>
    </row>
    <row r="3297" spans="2:15" x14ac:dyDescent="0.3">
      <c r="B3297">
        <v>29170</v>
      </c>
      <c r="C3297">
        <v>3</v>
      </c>
      <c r="D3297">
        <v>2</v>
      </c>
      <c r="E3297">
        <v>3</v>
      </c>
      <c r="F3297">
        <v>16</v>
      </c>
      <c r="G3297">
        <v>6</v>
      </c>
      <c r="H3297" t="s">
        <v>0</v>
      </c>
      <c r="I3297" t="s">
        <v>0</v>
      </c>
      <c r="J3297" t="s">
        <v>0</v>
      </c>
      <c r="K3297" s="5" cm="1">
        <f t="array" ref="K3297">IF(AND(C3297=1,OR(J3297=42,J3297=6,J3297=7,J3297=8)),1,
IF(AND(OR(C3297=1,C3297="NA"),OR(J3297=42,J3297=6,J3297=7,J3297=8, J3297="NA")),"NA",
IF(_xlfn.MINIFS(Nested_Ifs[a11],Nested_Ifs[ID],Nested_Ifs[[#This Row],[ID]])&lt;&gt;1,IF(AND(C3297=MIN(_xlfn._xlws.FILTER(Nested_Ifs[a11], Nested_Ifs[ID]=Nested_Ifs[[#This Row],[ID]])), OR(J3297=42,J3297=6,J3297=7,J3297=8)),1,
IF(_xlfn.MINIFS(Nested_Ifs[a11],Nested_Ifs[ID],Nested_Ifs[[#This Row],[ID]])&lt;&gt;1,IF(AND(OR(C3297=MIN(_xlfn._xlws.FILTER(Nested_Ifs[a11], Nested_Ifs[ID]=Nested_Ifs[[#This Row],[ID]])), C3297 = "NA"), OR(J3297=42,J3297=6,J3297=7,J3297=8, J3297 = "NA")),"NA",0),0)),0)))</f>
        <v>0</v>
      </c>
      <c r="L3297">
        <v>2</v>
      </c>
      <c r="M3297">
        <v>2</v>
      </c>
      <c r="N3297" t="s">
        <v>0</v>
      </c>
      <c r="O3297" s="11">
        <f t="shared" si="51"/>
        <v>0</v>
      </c>
    </row>
    <row r="3298" spans="2:15" x14ac:dyDescent="0.3">
      <c r="B3298">
        <v>29171</v>
      </c>
      <c r="C3298">
        <v>1</v>
      </c>
      <c r="D3298">
        <v>1</v>
      </c>
      <c r="E3298">
        <v>1</v>
      </c>
      <c r="F3298">
        <v>57</v>
      </c>
      <c r="G3298">
        <v>1</v>
      </c>
      <c r="H3298" t="s">
        <v>0</v>
      </c>
      <c r="I3298" t="s">
        <v>0</v>
      </c>
      <c r="J3298">
        <v>5</v>
      </c>
      <c r="K3298" s="5" cm="1">
        <f t="array" ref="K3298">IF(AND(C3298=1,OR(J3298=42,J3298=6,J3298=7,J3298=8)),1,
IF(AND(OR(C3298=1,C3298="NA"),OR(J3298=42,J3298=6,J3298=7,J3298=8, J3298="NA")),"NA",
IF(_xlfn.MINIFS(Nested_Ifs[a11],Nested_Ifs[ID],Nested_Ifs[[#This Row],[ID]])&lt;&gt;1,IF(AND(C3298=MIN(_xlfn._xlws.FILTER(Nested_Ifs[a11], Nested_Ifs[ID]=Nested_Ifs[[#This Row],[ID]])), OR(J3298=42,J3298=6,J3298=7,J3298=8)),1,
IF(_xlfn.MINIFS(Nested_Ifs[a11],Nested_Ifs[ID],Nested_Ifs[[#This Row],[ID]])&lt;&gt;1,IF(AND(OR(C3298=MIN(_xlfn._xlws.FILTER(Nested_Ifs[a11], Nested_Ifs[ID]=Nested_Ifs[[#This Row],[ID]])), C3298 = "NA"), OR(J3298=42,J3298=6,J3298=7,J3298=8, J3298 = "NA")),"NA",0),0)),0)))</f>
        <v>0</v>
      </c>
      <c r="L3298">
        <v>2</v>
      </c>
      <c r="M3298">
        <v>2</v>
      </c>
      <c r="N3298" t="s">
        <v>0</v>
      </c>
      <c r="O3298" s="11">
        <f t="shared" si="51"/>
        <v>0</v>
      </c>
    </row>
    <row r="3299" spans="2:15" x14ac:dyDescent="0.3">
      <c r="B3299">
        <v>29171</v>
      </c>
      <c r="C3299">
        <v>2</v>
      </c>
      <c r="D3299">
        <v>2</v>
      </c>
      <c r="E3299">
        <v>2</v>
      </c>
      <c r="F3299">
        <v>55</v>
      </c>
      <c r="G3299">
        <v>1</v>
      </c>
      <c r="H3299" t="s">
        <v>0</v>
      </c>
      <c r="I3299" t="s">
        <v>0</v>
      </c>
      <c r="J3299">
        <v>5</v>
      </c>
      <c r="K3299" s="5" cm="1">
        <f t="array" ref="K3299">IF(AND(C3299=1,OR(J3299=42,J3299=6,J3299=7,J3299=8)),1,
IF(AND(OR(C3299=1,C3299="NA"),OR(J3299=42,J3299=6,J3299=7,J3299=8, J3299="NA")),"NA",
IF(_xlfn.MINIFS(Nested_Ifs[a11],Nested_Ifs[ID],Nested_Ifs[[#This Row],[ID]])&lt;&gt;1,IF(AND(C3299=MIN(_xlfn._xlws.FILTER(Nested_Ifs[a11], Nested_Ifs[ID]=Nested_Ifs[[#This Row],[ID]])), OR(J3299=42,J3299=6,J3299=7,J3299=8)),1,
IF(_xlfn.MINIFS(Nested_Ifs[a11],Nested_Ifs[ID],Nested_Ifs[[#This Row],[ID]])&lt;&gt;1,IF(AND(OR(C3299=MIN(_xlfn._xlws.FILTER(Nested_Ifs[a11], Nested_Ifs[ID]=Nested_Ifs[[#This Row],[ID]])), C3299 = "NA"), OR(J3299=42,J3299=6,J3299=7,J3299=8, J3299 = "NA")),"NA",0),0)),0)))</f>
        <v>0</v>
      </c>
      <c r="L3299">
        <v>2</v>
      </c>
      <c r="M3299">
        <v>2</v>
      </c>
      <c r="N3299" t="s">
        <v>0</v>
      </c>
      <c r="O3299" s="11">
        <f t="shared" si="51"/>
        <v>0</v>
      </c>
    </row>
    <row r="3300" spans="2:15" x14ac:dyDescent="0.3">
      <c r="B3300">
        <v>29171</v>
      </c>
      <c r="C3300">
        <v>3</v>
      </c>
      <c r="D3300">
        <v>1</v>
      </c>
      <c r="E3300">
        <v>3</v>
      </c>
      <c r="F3300">
        <v>35</v>
      </c>
      <c r="G3300">
        <v>1</v>
      </c>
      <c r="H3300" t="s">
        <v>0</v>
      </c>
      <c r="I3300" t="s">
        <v>0</v>
      </c>
      <c r="J3300">
        <v>5</v>
      </c>
      <c r="K3300" s="5" cm="1">
        <f t="array" ref="K3300">IF(AND(C3300=1,OR(J3300=42,J3300=6,J3300=7,J3300=8)),1,
IF(AND(OR(C3300=1,C3300="NA"),OR(J3300=42,J3300=6,J3300=7,J3300=8, J3300="NA")),"NA",
IF(_xlfn.MINIFS(Nested_Ifs[a11],Nested_Ifs[ID],Nested_Ifs[[#This Row],[ID]])&lt;&gt;1,IF(AND(C3300=MIN(_xlfn._xlws.FILTER(Nested_Ifs[a11], Nested_Ifs[ID]=Nested_Ifs[[#This Row],[ID]])), OR(J3300=42,J3300=6,J3300=7,J3300=8)),1,
IF(_xlfn.MINIFS(Nested_Ifs[a11],Nested_Ifs[ID],Nested_Ifs[[#This Row],[ID]])&lt;&gt;1,IF(AND(OR(C3300=MIN(_xlfn._xlws.FILTER(Nested_Ifs[a11], Nested_Ifs[ID]=Nested_Ifs[[#This Row],[ID]])), C3300 = "NA"), OR(J3300=42,J3300=6,J3300=7,J3300=8, J3300 = "NA")),"NA",0),0)),0)))</f>
        <v>0</v>
      </c>
      <c r="L3300">
        <v>2</v>
      </c>
      <c r="M3300">
        <v>2</v>
      </c>
      <c r="N3300" t="s">
        <v>0</v>
      </c>
      <c r="O3300" s="11">
        <f t="shared" si="51"/>
        <v>0</v>
      </c>
    </row>
    <row r="3301" spans="2:15" x14ac:dyDescent="0.3">
      <c r="B3301">
        <v>29171</v>
      </c>
      <c r="C3301">
        <v>4</v>
      </c>
      <c r="D3301">
        <v>2</v>
      </c>
      <c r="E3301">
        <v>4</v>
      </c>
      <c r="F3301">
        <v>27</v>
      </c>
      <c r="G3301">
        <v>1</v>
      </c>
      <c r="H3301" t="s">
        <v>0</v>
      </c>
      <c r="I3301" t="s">
        <v>0</v>
      </c>
      <c r="J3301">
        <v>5</v>
      </c>
      <c r="K3301" s="5" cm="1">
        <f t="array" ref="K3301">IF(AND(C3301=1,OR(J3301=42,J3301=6,J3301=7,J3301=8)),1,
IF(AND(OR(C3301=1,C3301="NA"),OR(J3301=42,J3301=6,J3301=7,J3301=8, J3301="NA")),"NA",
IF(_xlfn.MINIFS(Nested_Ifs[a11],Nested_Ifs[ID],Nested_Ifs[[#This Row],[ID]])&lt;&gt;1,IF(AND(C3301=MIN(_xlfn._xlws.FILTER(Nested_Ifs[a11], Nested_Ifs[ID]=Nested_Ifs[[#This Row],[ID]])), OR(J3301=42,J3301=6,J3301=7,J3301=8)),1,
IF(_xlfn.MINIFS(Nested_Ifs[a11],Nested_Ifs[ID],Nested_Ifs[[#This Row],[ID]])&lt;&gt;1,IF(AND(OR(C3301=MIN(_xlfn._xlws.FILTER(Nested_Ifs[a11], Nested_Ifs[ID]=Nested_Ifs[[#This Row],[ID]])), C3301 = "NA"), OR(J3301=42,J3301=6,J3301=7,J3301=8, J3301 = "NA")),"NA",0),0)),0)))</f>
        <v>0</v>
      </c>
      <c r="L3301">
        <v>2</v>
      </c>
      <c r="M3301">
        <v>2</v>
      </c>
      <c r="N3301" t="s">
        <v>0</v>
      </c>
      <c r="O3301" s="11">
        <f t="shared" si="51"/>
        <v>0</v>
      </c>
    </row>
    <row r="3302" spans="2:15" x14ac:dyDescent="0.3">
      <c r="B3302">
        <v>29171</v>
      </c>
      <c r="C3302">
        <v>5</v>
      </c>
      <c r="D3302">
        <v>1</v>
      </c>
      <c r="E3302">
        <v>8</v>
      </c>
      <c r="F3302">
        <v>6</v>
      </c>
      <c r="G3302">
        <v>98</v>
      </c>
      <c r="H3302" t="s">
        <v>0</v>
      </c>
      <c r="I3302" t="s">
        <v>0</v>
      </c>
      <c r="J3302" t="s">
        <v>0</v>
      </c>
      <c r="K3302" s="5" cm="1">
        <f t="array" ref="K3302">IF(AND(C3302=1,OR(J3302=42,J3302=6,J3302=7,J3302=8)),1,
IF(AND(OR(C3302=1,C3302="NA"),OR(J3302=42,J3302=6,J3302=7,J3302=8, J3302="NA")),"NA",
IF(_xlfn.MINIFS(Nested_Ifs[a11],Nested_Ifs[ID],Nested_Ifs[[#This Row],[ID]])&lt;&gt;1,IF(AND(C3302=MIN(_xlfn._xlws.FILTER(Nested_Ifs[a11], Nested_Ifs[ID]=Nested_Ifs[[#This Row],[ID]])), OR(J3302=42,J3302=6,J3302=7,J3302=8)),1,
IF(_xlfn.MINIFS(Nested_Ifs[a11],Nested_Ifs[ID],Nested_Ifs[[#This Row],[ID]])&lt;&gt;1,IF(AND(OR(C3302=MIN(_xlfn._xlws.FILTER(Nested_Ifs[a11], Nested_Ifs[ID]=Nested_Ifs[[#This Row],[ID]])), C3302 = "NA"), OR(J3302=42,J3302=6,J3302=7,J3302=8, J3302 = "NA")),"NA",0),0)),0)))</f>
        <v>0</v>
      </c>
      <c r="L3302">
        <v>2</v>
      </c>
      <c r="M3302">
        <v>2</v>
      </c>
      <c r="N3302" t="s">
        <v>0</v>
      </c>
      <c r="O3302" s="11">
        <f t="shared" si="51"/>
        <v>0</v>
      </c>
    </row>
    <row r="3303" spans="2:15" x14ac:dyDescent="0.3">
      <c r="B3303">
        <v>29171</v>
      </c>
      <c r="C3303">
        <v>6</v>
      </c>
      <c r="D3303">
        <v>1</v>
      </c>
      <c r="E3303">
        <v>8</v>
      </c>
      <c r="F3303">
        <v>2</v>
      </c>
      <c r="G3303">
        <v>98</v>
      </c>
      <c r="H3303">
        <v>2</v>
      </c>
      <c r="I3303">
        <v>8</v>
      </c>
      <c r="J3303" t="s">
        <v>0</v>
      </c>
      <c r="K3303" s="5" cm="1">
        <f t="array" ref="K3303">IF(AND(C3303=1,OR(J3303=42,J3303=6,J3303=7,J3303=8)),1,
IF(AND(OR(C3303=1,C3303="NA"),OR(J3303=42,J3303=6,J3303=7,J3303=8, J3303="NA")),"NA",
IF(_xlfn.MINIFS(Nested_Ifs[a11],Nested_Ifs[ID],Nested_Ifs[[#This Row],[ID]])&lt;&gt;1,IF(AND(C3303=MIN(_xlfn._xlws.FILTER(Nested_Ifs[a11], Nested_Ifs[ID]=Nested_Ifs[[#This Row],[ID]])), OR(J3303=42,J3303=6,J3303=7,J3303=8)),1,
IF(_xlfn.MINIFS(Nested_Ifs[a11],Nested_Ifs[ID],Nested_Ifs[[#This Row],[ID]])&lt;&gt;1,IF(AND(OR(C3303=MIN(_xlfn._xlws.FILTER(Nested_Ifs[a11], Nested_Ifs[ID]=Nested_Ifs[[#This Row],[ID]])), C3303 = "NA"), OR(J3303=42,J3303=6,J3303=7,J3303=8, J3303 = "NA")),"NA",0),0)),0)))</f>
        <v>0</v>
      </c>
      <c r="L3303">
        <v>2</v>
      </c>
      <c r="M3303">
        <v>2</v>
      </c>
      <c r="N3303" t="s">
        <v>0</v>
      </c>
      <c r="O3303" s="11">
        <f t="shared" si="51"/>
        <v>0</v>
      </c>
    </row>
    <row r="3304" spans="2:15" x14ac:dyDescent="0.3">
      <c r="B3304">
        <v>29172</v>
      </c>
      <c r="C3304">
        <v>1</v>
      </c>
      <c r="D3304">
        <v>2</v>
      </c>
      <c r="E3304">
        <v>1</v>
      </c>
      <c r="F3304">
        <v>52</v>
      </c>
      <c r="G3304">
        <v>5</v>
      </c>
      <c r="H3304" t="s">
        <v>0</v>
      </c>
      <c r="I3304" t="s">
        <v>0</v>
      </c>
      <c r="J3304">
        <v>5</v>
      </c>
      <c r="K3304" s="5" cm="1">
        <f t="array" ref="K3304">IF(AND(C3304=1,OR(J3304=42,J3304=6,J3304=7,J3304=8)),1,
IF(AND(OR(C3304=1,C3304="NA"),OR(J3304=42,J3304=6,J3304=7,J3304=8, J3304="NA")),"NA",
IF(_xlfn.MINIFS(Nested_Ifs[a11],Nested_Ifs[ID],Nested_Ifs[[#This Row],[ID]])&lt;&gt;1,IF(AND(C3304=MIN(_xlfn._xlws.FILTER(Nested_Ifs[a11], Nested_Ifs[ID]=Nested_Ifs[[#This Row],[ID]])), OR(J3304=42,J3304=6,J3304=7,J3304=8)),1,
IF(_xlfn.MINIFS(Nested_Ifs[a11],Nested_Ifs[ID],Nested_Ifs[[#This Row],[ID]])&lt;&gt;1,IF(AND(OR(C3304=MIN(_xlfn._xlws.FILTER(Nested_Ifs[a11], Nested_Ifs[ID]=Nested_Ifs[[#This Row],[ID]])), C3304 = "NA"), OR(J3304=42,J3304=6,J3304=7,J3304=8, J3304 = "NA")),"NA",0),0)),0)))</f>
        <v>0</v>
      </c>
      <c r="L3304">
        <v>2</v>
      </c>
      <c r="M3304">
        <v>2</v>
      </c>
      <c r="N3304" t="s">
        <v>0</v>
      </c>
      <c r="O3304" s="11">
        <f t="shared" si="51"/>
        <v>0</v>
      </c>
    </row>
    <row r="3305" spans="2:15" x14ac:dyDescent="0.3">
      <c r="B3305">
        <v>29172</v>
      </c>
      <c r="C3305">
        <v>2</v>
      </c>
      <c r="D3305">
        <v>1</v>
      </c>
      <c r="E3305">
        <v>3</v>
      </c>
      <c r="F3305">
        <v>32</v>
      </c>
      <c r="G3305">
        <v>1</v>
      </c>
      <c r="H3305" t="s">
        <v>0</v>
      </c>
      <c r="I3305" t="s">
        <v>0</v>
      </c>
      <c r="J3305">
        <v>5</v>
      </c>
      <c r="K3305" s="5" cm="1">
        <f t="array" ref="K3305">IF(AND(C3305=1,OR(J3305=42,J3305=6,J3305=7,J3305=8)),1,
IF(AND(OR(C3305=1,C3305="NA"),OR(J3305=42,J3305=6,J3305=7,J3305=8, J3305="NA")),"NA",
IF(_xlfn.MINIFS(Nested_Ifs[a11],Nested_Ifs[ID],Nested_Ifs[[#This Row],[ID]])&lt;&gt;1,IF(AND(C3305=MIN(_xlfn._xlws.FILTER(Nested_Ifs[a11], Nested_Ifs[ID]=Nested_Ifs[[#This Row],[ID]])), OR(J3305=42,J3305=6,J3305=7,J3305=8)),1,
IF(_xlfn.MINIFS(Nested_Ifs[a11],Nested_Ifs[ID],Nested_Ifs[[#This Row],[ID]])&lt;&gt;1,IF(AND(OR(C3305=MIN(_xlfn._xlws.FILTER(Nested_Ifs[a11], Nested_Ifs[ID]=Nested_Ifs[[#This Row],[ID]])), C3305 = "NA"), OR(J3305=42,J3305=6,J3305=7,J3305=8, J3305 = "NA")),"NA",0),0)),0)))</f>
        <v>0</v>
      </c>
      <c r="L3305">
        <v>2</v>
      </c>
      <c r="M3305">
        <v>2</v>
      </c>
      <c r="N3305" t="s">
        <v>0</v>
      </c>
      <c r="O3305" s="11">
        <f t="shared" si="51"/>
        <v>0</v>
      </c>
    </row>
    <row r="3306" spans="2:15" x14ac:dyDescent="0.3">
      <c r="B3306">
        <v>29172</v>
      </c>
      <c r="C3306">
        <v>3</v>
      </c>
      <c r="D3306">
        <v>2</v>
      </c>
      <c r="E3306">
        <v>4</v>
      </c>
      <c r="F3306">
        <v>30</v>
      </c>
      <c r="G3306">
        <v>1</v>
      </c>
      <c r="H3306" t="s">
        <v>0</v>
      </c>
      <c r="I3306" t="s">
        <v>0</v>
      </c>
      <c r="J3306">
        <v>5</v>
      </c>
      <c r="K3306" s="5" cm="1">
        <f t="array" ref="K3306">IF(AND(C3306=1,OR(J3306=42,J3306=6,J3306=7,J3306=8)),1,
IF(AND(OR(C3306=1,C3306="NA"),OR(J3306=42,J3306=6,J3306=7,J3306=8, J3306="NA")),"NA",
IF(_xlfn.MINIFS(Nested_Ifs[a11],Nested_Ifs[ID],Nested_Ifs[[#This Row],[ID]])&lt;&gt;1,IF(AND(C3306=MIN(_xlfn._xlws.FILTER(Nested_Ifs[a11], Nested_Ifs[ID]=Nested_Ifs[[#This Row],[ID]])), OR(J3306=42,J3306=6,J3306=7,J3306=8)),1,
IF(_xlfn.MINIFS(Nested_Ifs[a11],Nested_Ifs[ID],Nested_Ifs[[#This Row],[ID]])&lt;&gt;1,IF(AND(OR(C3306=MIN(_xlfn._xlws.FILTER(Nested_Ifs[a11], Nested_Ifs[ID]=Nested_Ifs[[#This Row],[ID]])), C3306 = "NA"), OR(J3306=42,J3306=6,J3306=7,J3306=8, J3306 = "NA")),"NA",0),0)),0)))</f>
        <v>0</v>
      </c>
      <c r="L3306">
        <v>2</v>
      </c>
      <c r="M3306">
        <v>2</v>
      </c>
      <c r="N3306" t="s">
        <v>0</v>
      </c>
      <c r="O3306" s="11">
        <f t="shared" si="51"/>
        <v>0</v>
      </c>
    </row>
    <row r="3307" spans="2:15" x14ac:dyDescent="0.3">
      <c r="B3307">
        <v>29172</v>
      </c>
      <c r="C3307">
        <v>4</v>
      </c>
      <c r="D3307">
        <v>1</v>
      </c>
      <c r="E3307">
        <v>3</v>
      </c>
      <c r="F3307">
        <v>27</v>
      </c>
      <c r="G3307">
        <v>1</v>
      </c>
      <c r="H3307" t="s">
        <v>0</v>
      </c>
      <c r="I3307" t="s">
        <v>0</v>
      </c>
      <c r="J3307">
        <v>1</v>
      </c>
      <c r="K3307" s="5" cm="1">
        <f t="array" ref="K3307">IF(AND(C3307=1,OR(J3307=42,J3307=6,J3307=7,J3307=8)),1,
IF(AND(OR(C3307=1,C3307="NA"),OR(J3307=42,J3307=6,J3307=7,J3307=8, J3307="NA")),"NA",
IF(_xlfn.MINIFS(Nested_Ifs[a11],Nested_Ifs[ID],Nested_Ifs[[#This Row],[ID]])&lt;&gt;1,IF(AND(C3307=MIN(_xlfn._xlws.FILTER(Nested_Ifs[a11], Nested_Ifs[ID]=Nested_Ifs[[#This Row],[ID]])), OR(J3307=42,J3307=6,J3307=7,J3307=8)),1,
IF(_xlfn.MINIFS(Nested_Ifs[a11],Nested_Ifs[ID],Nested_Ifs[[#This Row],[ID]])&lt;&gt;1,IF(AND(OR(C3307=MIN(_xlfn._xlws.FILTER(Nested_Ifs[a11], Nested_Ifs[ID]=Nested_Ifs[[#This Row],[ID]])), C3307 = "NA"), OR(J3307=42,J3307=6,J3307=7,J3307=8, J3307 = "NA")),"NA",0),0)),0)))</f>
        <v>0</v>
      </c>
      <c r="L3307">
        <v>2</v>
      </c>
      <c r="M3307">
        <v>2</v>
      </c>
      <c r="N3307" t="s">
        <v>0</v>
      </c>
      <c r="O3307" s="11">
        <f t="shared" si="51"/>
        <v>0</v>
      </c>
    </row>
    <row r="3308" spans="2:15" x14ac:dyDescent="0.3">
      <c r="B3308">
        <v>29172</v>
      </c>
      <c r="C3308">
        <v>5</v>
      </c>
      <c r="D3308">
        <v>2</v>
      </c>
      <c r="E3308">
        <v>4</v>
      </c>
      <c r="F3308">
        <v>24</v>
      </c>
      <c r="G3308">
        <v>1</v>
      </c>
      <c r="H3308" t="s">
        <v>0</v>
      </c>
      <c r="I3308" t="s">
        <v>0</v>
      </c>
      <c r="J3308">
        <v>5</v>
      </c>
      <c r="K3308" s="5" cm="1">
        <f t="array" ref="K3308">IF(AND(C3308=1,OR(J3308=42,J3308=6,J3308=7,J3308=8)),1,
IF(AND(OR(C3308=1,C3308="NA"),OR(J3308=42,J3308=6,J3308=7,J3308=8, J3308="NA")),"NA",
IF(_xlfn.MINIFS(Nested_Ifs[a11],Nested_Ifs[ID],Nested_Ifs[[#This Row],[ID]])&lt;&gt;1,IF(AND(C3308=MIN(_xlfn._xlws.FILTER(Nested_Ifs[a11], Nested_Ifs[ID]=Nested_Ifs[[#This Row],[ID]])), OR(J3308=42,J3308=6,J3308=7,J3308=8)),1,
IF(_xlfn.MINIFS(Nested_Ifs[a11],Nested_Ifs[ID],Nested_Ifs[[#This Row],[ID]])&lt;&gt;1,IF(AND(OR(C3308=MIN(_xlfn._xlws.FILTER(Nested_Ifs[a11], Nested_Ifs[ID]=Nested_Ifs[[#This Row],[ID]])), C3308 = "NA"), OR(J3308=42,J3308=6,J3308=7,J3308=8, J3308 = "NA")),"NA",0),0)),0)))</f>
        <v>0</v>
      </c>
      <c r="L3308">
        <v>2</v>
      </c>
      <c r="M3308">
        <v>2</v>
      </c>
      <c r="N3308" t="s">
        <v>0</v>
      </c>
      <c r="O3308" s="11">
        <f t="shared" si="51"/>
        <v>0</v>
      </c>
    </row>
    <row r="3309" spans="2:15" x14ac:dyDescent="0.3">
      <c r="B3309">
        <v>29172</v>
      </c>
      <c r="C3309">
        <v>6</v>
      </c>
      <c r="D3309">
        <v>1</v>
      </c>
      <c r="E3309">
        <v>4</v>
      </c>
      <c r="F3309">
        <v>21</v>
      </c>
      <c r="G3309">
        <v>1</v>
      </c>
      <c r="H3309" t="s">
        <v>0</v>
      </c>
      <c r="I3309" t="s">
        <v>0</v>
      </c>
      <c r="J3309">
        <v>5</v>
      </c>
      <c r="K3309" s="5" cm="1">
        <f t="array" ref="K3309">IF(AND(C3309=1,OR(J3309=42,J3309=6,J3309=7,J3309=8)),1,
IF(AND(OR(C3309=1,C3309="NA"),OR(J3309=42,J3309=6,J3309=7,J3309=8, J3309="NA")),"NA",
IF(_xlfn.MINIFS(Nested_Ifs[a11],Nested_Ifs[ID],Nested_Ifs[[#This Row],[ID]])&lt;&gt;1,IF(AND(C3309=MIN(_xlfn._xlws.FILTER(Nested_Ifs[a11], Nested_Ifs[ID]=Nested_Ifs[[#This Row],[ID]])), OR(J3309=42,J3309=6,J3309=7,J3309=8)),1,
IF(_xlfn.MINIFS(Nested_Ifs[a11],Nested_Ifs[ID],Nested_Ifs[[#This Row],[ID]])&lt;&gt;1,IF(AND(OR(C3309=MIN(_xlfn._xlws.FILTER(Nested_Ifs[a11], Nested_Ifs[ID]=Nested_Ifs[[#This Row],[ID]])), C3309 = "NA"), OR(J3309=42,J3309=6,J3309=7,J3309=8, J3309 = "NA")),"NA",0),0)),0)))</f>
        <v>0</v>
      </c>
      <c r="L3309">
        <v>2</v>
      </c>
      <c r="M3309">
        <v>2</v>
      </c>
      <c r="N3309" t="s">
        <v>0</v>
      </c>
      <c r="O3309" s="11">
        <f t="shared" si="51"/>
        <v>0</v>
      </c>
    </row>
    <row r="3310" spans="2:15" x14ac:dyDescent="0.3">
      <c r="B3310">
        <v>29172</v>
      </c>
      <c r="C3310">
        <v>7</v>
      </c>
      <c r="D3310">
        <v>2</v>
      </c>
      <c r="E3310">
        <v>3</v>
      </c>
      <c r="F3310">
        <v>20</v>
      </c>
      <c r="G3310">
        <v>6</v>
      </c>
      <c r="H3310" t="s">
        <v>0</v>
      </c>
      <c r="I3310" t="s">
        <v>0</v>
      </c>
      <c r="J3310">
        <v>5</v>
      </c>
      <c r="K3310" s="5" cm="1">
        <f t="array" ref="K3310">IF(AND(C3310=1,OR(J3310=42,J3310=6,J3310=7,J3310=8)),1,
IF(AND(OR(C3310=1,C3310="NA"),OR(J3310=42,J3310=6,J3310=7,J3310=8, J3310="NA")),"NA",
IF(_xlfn.MINIFS(Nested_Ifs[a11],Nested_Ifs[ID],Nested_Ifs[[#This Row],[ID]])&lt;&gt;1,IF(AND(C3310=MIN(_xlfn._xlws.FILTER(Nested_Ifs[a11], Nested_Ifs[ID]=Nested_Ifs[[#This Row],[ID]])), OR(J3310=42,J3310=6,J3310=7,J3310=8)),1,
IF(_xlfn.MINIFS(Nested_Ifs[a11],Nested_Ifs[ID],Nested_Ifs[[#This Row],[ID]])&lt;&gt;1,IF(AND(OR(C3310=MIN(_xlfn._xlws.FILTER(Nested_Ifs[a11], Nested_Ifs[ID]=Nested_Ifs[[#This Row],[ID]])), C3310 = "NA"), OR(J3310=42,J3310=6,J3310=7,J3310=8, J3310 = "NA")),"NA",0),0)),0)))</f>
        <v>0</v>
      </c>
      <c r="L3310">
        <v>2</v>
      </c>
      <c r="M3310">
        <v>2</v>
      </c>
      <c r="N3310" t="s">
        <v>0</v>
      </c>
      <c r="O3310" s="11">
        <f t="shared" si="51"/>
        <v>0</v>
      </c>
    </row>
    <row r="3311" spans="2:15" x14ac:dyDescent="0.3">
      <c r="B3311">
        <v>29172</v>
      </c>
      <c r="C3311">
        <v>8</v>
      </c>
      <c r="D3311">
        <v>2</v>
      </c>
      <c r="E3311">
        <v>3</v>
      </c>
      <c r="F3311">
        <v>18</v>
      </c>
      <c r="G3311">
        <v>6</v>
      </c>
      <c r="H3311" t="s">
        <v>0</v>
      </c>
      <c r="I3311" t="s">
        <v>0</v>
      </c>
      <c r="J3311">
        <v>1</v>
      </c>
      <c r="K3311" s="5" cm="1">
        <f t="array" ref="K3311">IF(AND(C3311=1,OR(J3311=42,J3311=6,J3311=7,J3311=8)),1,
IF(AND(OR(C3311=1,C3311="NA"),OR(J3311=42,J3311=6,J3311=7,J3311=8, J3311="NA")),"NA",
IF(_xlfn.MINIFS(Nested_Ifs[a11],Nested_Ifs[ID],Nested_Ifs[[#This Row],[ID]])&lt;&gt;1,IF(AND(C3311=MIN(_xlfn._xlws.FILTER(Nested_Ifs[a11], Nested_Ifs[ID]=Nested_Ifs[[#This Row],[ID]])), OR(J3311=42,J3311=6,J3311=7,J3311=8)),1,
IF(_xlfn.MINIFS(Nested_Ifs[a11],Nested_Ifs[ID],Nested_Ifs[[#This Row],[ID]])&lt;&gt;1,IF(AND(OR(C3311=MIN(_xlfn._xlws.FILTER(Nested_Ifs[a11], Nested_Ifs[ID]=Nested_Ifs[[#This Row],[ID]])), C3311 = "NA"), OR(J3311=42,J3311=6,J3311=7,J3311=8, J3311 = "NA")),"NA",0),0)),0)))</f>
        <v>0</v>
      </c>
      <c r="L3311">
        <v>2</v>
      </c>
      <c r="M3311">
        <v>2</v>
      </c>
      <c r="N3311" t="s">
        <v>0</v>
      </c>
      <c r="O3311" s="11">
        <f t="shared" si="51"/>
        <v>0</v>
      </c>
    </row>
    <row r="3312" spans="2:15" x14ac:dyDescent="0.3">
      <c r="B3312">
        <v>29172</v>
      </c>
      <c r="C3312">
        <v>9</v>
      </c>
      <c r="D3312">
        <v>2</v>
      </c>
      <c r="E3312">
        <v>8</v>
      </c>
      <c r="F3312">
        <v>5</v>
      </c>
      <c r="G3312">
        <v>98</v>
      </c>
      <c r="H3312">
        <v>2</v>
      </c>
      <c r="I3312">
        <v>3</v>
      </c>
      <c r="J3312" t="s">
        <v>0</v>
      </c>
      <c r="K3312" s="5" cm="1">
        <f t="array" ref="K3312">IF(AND(C3312=1,OR(J3312=42,J3312=6,J3312=7,J3312=8)),1,
IF(AND(OR(C3312=1,C3312="NA"),OR(J3312=42,J3312=6,J3312=7,J3312=8, J3312="NA")),"NA",
IF(_xlfn.MINIFS(Nested_Ifs[a11],Nested_Ifs[ID],Nested_Ifs[[#This Row],[ID]])&lt;&gt;1,IF(AND(C3312=MIN(_xlfn._xlws.FILTER(Nested_Ifs[a11], Nested_Ifs[ID]=Nested_Ifs[[#This Row],[ID]])), OR(J3312=42,J3312=6,J3312=7,J3312=8)),1,
IF(_xlfn.MINIFS(Nested_Ifs[a11],Nested_Ifs[ID],Nested_Ifs[[#This Row],[ID]])&lt;&gt;1,IF(AND(OR(C3312=MIN(_xlfn._xlws.FILTER(Nested_Ifs[a11], Nested_Ifs[ID]=Nested_Ifs[[#This Row],[ID]])), C3312 = "NA"), OR(J3312=42,J3312=6,J3312=7,J3312=8, J3312 = "NA")),"NA",0),0)),0)))</f>
        <v>0</v>
      </c>
      <c r="L3312">
        <v>2</v>
      </c>
      <c r="M3312">
        <v>2</v>
      </c>
      <c r="N3312" t="s">
        <v>0</v>
      </c>
      <c r="O3312" s="11">
        <f t="shared" si="51"/>
        <v>0</v>
      </c>
    </row>
    <row r="3313" spans="2:15" x14ac:dyDescent="0.3">
      <c r="B3313">
        <v>29172</v>
      </c>
      <c r="C3313">
        <v>10</v>
      </c>
      <c r="D3313">
        <v>1</v>
      </c>
      <c r="E3313">
        <v>8</v>
      </c>
      <c r="F3313">
        <v>4</v>
      </c>
      <c r="G3313">
        <v>98</v>
      </c>
      <c r="H3313">
        <v>2</v>
      </c>
      <c r="I3313">
        <v>8</v>
      </c>
      <c r="J3313" t="s">
        <v>0</v>
      </c>
      <c r="K3313" s="5" cm="1">
        <f t="array" ref="K3313">IF(AND(C3313=1,OR(J3313=42,J3313=6,J3313=7,J3313=8)),1,
IF(AND(OR(C3313=1,C3313="NA"),OR(J3313=42,J3313=6,J3313=7,J3313=8, J3313="NA")),"NA",
IF(_xlfn.MINIFS(Nested_Ifs[a11],Nested_Ifs[ID],Nested_Ifs[[#This Row],[ID]])&lt;&gt;1,IF(AND(C3313=MIN(_xlfn._xlws.FILTER(Nested_Ifs[a11], Nested_Ifs[ID]=Nested_Ifs[[#This Row],[ID]])), OR(J3313=42,J3313=6,J3313=7,J3313=8)),1,
IF(_xlfn.MINIFS(Nested_Ifs[a11],Nested_Ifs[ID],Nested_Ifs[[#This Row],[ID]])&lt;&gt;1,IF(AND(OR(C3313=MIN(_xlfn._xlws.FILTER(Nested_Ifs[a11], Nested_Ifs[ID]=Nested_Ifs[[#This Row],[ID]])), C3313 = "NA"), OR(J3313=42,J3313=6,J3313=7,J3313=8, J3313 = "NA")),"NA",0),0)),0)))</f>
        <v>0</v>
      </c>
      <c r="L3313">
        <v>2</v>
      </c>
      <c r="M3313">
        <v>2</v>
      </c>
      <c r="N3313" t="s">
        <v>0</v>
      </c>
      <c r="O3313" s="11">
        <f t="shared" si="51"/>
        <v>0</v>
      </c>
    </row>
    <row r="3314" spans="2:15" x14ac:dyDescent="0.3">
      <c r="B3314">
        <v>29173</v>
      </c>
      <c r="C3314">
        <v>1</v>
      </c>
      <c r="D3314">
        <v>2</v>
      </c>
      <c r="E3314">
        <v>1</v>
      </c>
      <c r="F3314">
        <v>44</v>
      </c>
      <c r="G3314">
        <v>1</v>
      </c>
      <c r="H3314" t="s">
        <v>0</v>
      </c>
      <c r="I3314" t="s">
        <v>0</v>
      </c>
      <c r="J3314">
        <v>1</v>
      </c>
      <c r="K3314" s="5" cm="1">
        <f t="array" ref="K3314">IF(AND(C3314=1,OR(J3314=42,J3314=6,J3314=7,J3314=8)),1,
IF(AND(OR(C3314=1,C3314="NA"),OR(J3314=42,J3314=6,J3314=7,J3314=8, J3314="NA")),"NA",
IF(_xlfn.MINIFS(Nested_Ifs[a11],Nested_Ifs[ID],Nested_Ifs[[#This Row],[ID]])&lt;&gt;1,IF(AND(C3314=MIN(_xlfn._xlws.FILTER(Nested_Ifs[a11], Nested_Ifs[ID]=Nested_Ifs[[#This Row],[ID]])), OR(J3314=42,J3314=6,J3314=7,J3314=8)),1,
IF(_xlfn.MINIFS(Nested_Ifs[a11],Nested_Ifs[ID],Nested_Ifs[[#This Row],[ID]])&lt;&gt;1,IF(AND(OR(C3314=MIN(_xlfn._xlws.FILTER(Nested_Ifs[a11], Nested_Ifs[ID]=Nested_Ifs[[#This Row],[ID]])), C3314 = "NA"), OR(J3314=42,J3314=6,J3314=7,J3314=8, J3314 = "NA")),"NA",0),0)),0)))</f>
        <v>0</v>
      </c>
      <c r="L3314">
        <v>2</v>
      </c>
      <c r="M3314">
        <v>2</v>
      </c>
      <c r="N3314" t="s">
        <v>0</v>
      </c>
      <c r="O3314" s="11">
        <f t="shared" si="51"/>
        <v>0</v>
      </c>
    </row>
    <row r="3315" spans="2:15" x14ac:dyDescent="0.3">
      <c r="B3315">
        <v>29173</v>
      </c>
      <c r="C3315">
        <v>3</v>
      </c>
      <c r="D3315">
        <v>1</v>
      </c>
      <c r="E3315">
        <v>3</v>
      </c>
      <c r="F3315">
        <v>22</v>
      </c>
      <c r="G3315">
        <v>6</v>
      </c>
      <c r="H3315" t="s">
        <v>0</v>
      </c>
      <c r="I3315" t="s">
        <v>0</v>
      </c>
      <c r="J3315">
        <v>5</v>
      </c>
      <c r="K3315" s="5" cm="1">
        <f t="array" ref="K3315">IF(AND(C3315=1,OR(J3315=42,J3315=6,J3315=7,J3315=8)),1,
IF(AND(OR(C3315=1,C3315="NA"),OR(J3315=42,J3315=6,J3315=7,J3315=8, J3315="NA")),"NA",
IF(_xlfn.MINIFS(Nested_Ifs[a11],Nested_Ifs[ID],Nested_Ifs[[#This Row],[ID]])&lt;&gt;1,IF(AND(C3315=MIN(_xlfn._xlws.FILTER(Nested_Ifs[a11], Nested_Ifs[ID]=Nested_Ifs[[#This Row],[ID]])), OR(J3315=42,J3315=6,J3315=7,J3315=8)),1,
IF(_xlfn.MINIFS(Nested_Ifs[a11],Nested_Ifs[ID],Nested_Ifs[[#This Row],[ID]])&lt;&gt;1,IF(AND(OR(C3315=MIN(_xlfn._xlws.FILTER(Nested_Ifs[a11], Nested_Ifs[ID]=Nested_Ifs[[#This Row],[ID]])), C3315 = "NA"), OR(J3315=42,J3315=6,J3315=7,J3315=8, J3315 = "NA")),"NA",0),0)),0)))</f>
        <v>0</v>
      </c>
      <c r="L3315">
        <v>2</v>
      </c>
      <c r="M3315">
        <v>2</v>
      </c>
      <c r="N3315" t="s">
        <v>0</v>
      </c>
      <c r="O3315" s="11">
        <f t="shared" si="51"/>
        <v>0</v>
      </c>
    </row>
    <row r="3316" spans="2:15" x14ac:dyDescent="0.3">
      <c r="B3316">
        <v>29173</v>
      </c>
      <c r="C3316">
        <v>4</v>
      </c>
      <c r="D3316">
        <v>2</v>
      </c>
      <c r="E3316">
        <v>3</v>
      </c>
      <c r="F3316">
        <v>18</v>
      </c>
      <c r="G3316">
        <v>6</v>
      </c>
      <c r="H3316" t="s">
        <v>0</v>
      </c>
      <c r="I3316" t="s">
        <v>0</v>
      </c>
      <c r="J3316" t="s">
        <v>0</v>
      </c>
      <c r="K3316" s="5" cm="1">
        <f t="array" ref="K3316">IF(AND(C3316=1,OR(J3316=42,J3316=6,J3316=7,J3316=8)),1,
IF(AND(OR(C3316=1,C3316="NA"),OR(J3316=42,J3316=6,J3316=7,J3316=8, J3316="NA")),"NA",
IF(_xlfn.MINIFS(Nested_Ifs[a11],Nested_Ifs[ID],Nested_Ifs[[#This Row],[ID]])&lt;&gt;1,IF(AND(C3316=MIN(_xlfn._xlws.FILTER(Nested_Ifs[a11], Nested_Ifs[ID]=Nested_Ifs[[#This Row],[ID]])), OR(J3316=42,J3316=6,J3316=7,J3316=8)),1,
IF(_xlfn.MINIFS(Nested_Ifs[a11],Nested_Ifs[ID],Nested_Ifs[[#This Row],[ID]])&lt;&gt;1,IF(AND(OR(C3316=MIN(_xlfn._xlws.FILTER(Nested_Ifs[a11], Nested_Ifs[ID]=Nested_Ifs[[#This Row],[ID]])), C3316 = "NA"), OR(J3316=42,J3316=6,J3316=7,J3316=8, J3316 = "NA")),"NA",0),0)),0)))</f>
        <v>0</v>
      </c>
      <c r="L3316">
        <v>2</v>
      </c>
      <c r="M3316">
        <v>2</v>
      </c>
      <c r="N3316" t="s">
        <v>0</v>
      </c>
      <c r="O3316" s="11">
        <f t="shared" si="51"/>
        <v>0</v>
      </c>
    </row>
    <row r="3317" spans="2:15" x14ac:dyDescent="0.3">
      <c r="B3317">
        <v>29173</v>
      </c>
      <c r="C3317">
        <v>5</v>
      </c>
      <c r="D3317">
        <v>1</v>
      </c>
      <c r="E3317">
        <v>3</v>
      </c>
      <c r="F3317">
        <v>10</v>
      </c>
      <c r="G3317">
        <v>98</v>
      </c>
      <c r="H3317" t="s">
        <v>0</v>
      </c>
      <c r="I3317" t="s">
        <v>0</v>
      </c>
      <c r="J3317" t="s">
        <v>0</v>
      </c>
      <c r="K3317" s="5" cm="1">
        <f t="array" ref="K3317">IF(AND(C3317=1,OR(J3317=42,J3317=6,J3317=7,J3317=8)),1,
IF(AND(OR(C3317=1,C3317="NA"),OR(J3317=42,J3317=6,J3317=7,J3317=8, J3317="NA")),"NA",
IF(_xlfn.MINIFS(Nested_Ifs[a11],Nested_Ifs[ID],Nested_Ifs[[#This Row],[ID]])&lt;&gt;1,IF(AND(C3317=MIN(_xlfn._xlws.FILTER(Nested_Ifs[a11], Nested_Ifs[ID]=Nested_Ifs[[#This Row],[ID]])), OR(J3317=42,J3317=6,J3317=7,J3317=8)),1,
IF(_xlfn.MINIFS(Nested_Ifs[a11],Nested_Ifs[ID],Nested_Ifs[[#This Row],[ID]])&lt;&gt;1,IF(AND(OR(C3317=MIN(_xlfn._xlws.FILTER(Nested_Ifs[a11], Nested_Ifs[ID]=Nested_Ifs[[#This Row],[ID]])), C3317 = "NA"), OR(J3317=42,J3317=6,J3317=7,J3317=8, J3317 = "NA")),"NA",0),0)),0)))</f>
        <v>0</v>
      </c>
      <c r="L3317">
        <v>2</v>
      </c>
      <c r="M3317">
        <v>2</v>
      </c>
      <c r="N3317" t="s">
        <v>0</v>
      </c>
      <c r="O3317" s="11">
        <f t="shared" si="51"/>
        <v>0</v>
      </c>
    </row>
    <row r="3318" spans="2:15" x14ac:dyDescent="0.3">
      <c r="B3318">
        <v>29174</v>
      </c>
      <c r="C3318">
        <v>1</v>
      </c>
      <c r="D3318">
        <v>1</v>
      </c>
      <c r="E3318">
        <v>1</v>
      </c>
      <c r="F3318">
        <v>53</v>
      </c>
      <c r="G3318">
        <v>1</v>
      </c>
      <c r="H3318" t="s">
        <v>0</v>
      </c>
      <c r="I3318" t="s">
        <v>0</v>
      </c>
      <c r="J3318">
        <v>5</v>
      </c>
      <c r="K3318" s="5" cm="1">
        <f t="array" ref="K3318">IF(AND(C3318=1,OR(J3318=42,J3318=6,J3318=7,J3318=8)),1,
IF(AND(OR(C3318=1,C3318="NA"),OR(J3318=42,J3318=6,J3318=7,J3318=8, J3318="NA")),"NA",
IF(_xlfn.MINIFS(Nested_Ifs[a11],Nested_Ifs[ID],Nested_Ifs[[#This Row],[ID]])&lt;&gt;1,IF(AND(C3318=MIN(_xlfn._xlws.FILTER(Nested_Ifs[a11], Nested_Ifs[ID]=Nested_Ifs[[#This Row],[ID]])), OR(J3318=42,J3318=6,J3318=7,J3318=8)),1,
IF(_xlfn.MINIFS(Nested_Ifs[a11],Nested_Ifs[ID],Nested_Ifs[[#This Row],[ID]])&lt;&gt;1,IF(AND(OR(C3318=MIN(_xlfn._xlws.FILTER(Nested_Ifs[a11], Nested_Ifs[ID]=Nested_Ifs[[#This Row],[ID]])), C3318 = "NA"), OR(J3318=42,J3318=6,J3318=7,J3318=8, J3318 = "NA")),"NA",0),0)),0)))</f>
        <v>0</v>
      </c>
      <c r="L3318">
        <v>2</v>
      </c>
      <c r="M3318">
        <v>2</v>
      </c>
      <c r="N3318" t="s">
        <v>0</v>
      </c>
      <c r="O3318" s="11">
        <f t="shared" si="51"/>
        <v>0</v>
      </c>
    </row>
    <row r="3319" spans="2:15" x14ac:dyDescent="0.3">
      <c r="B3319">
        <v>29174</v>
      </c>
      <c r="C3319">
        <v>2</v>
      </c>
      <c r="D3319">
        <v>2</v>
      </c>
      <c r="E3319">
        <v>2</v>
      </c>
      <c r="F3319">
        <v>51</v>
      </c>
      <c r="G3319">
        <v>1</v>
      </c>
      <c r="H3319" t="s">
        <v>0</v>
      </c>
      <c r="I3319" t="s">
        <v>0</v>
      </c>
      <c r="J3319">
        <v>5</v>
      </c>
      <c r="K3319" s="5" cm="1">
        <f t="array" ref="K3319">IF(AND(C3319=1,OR(J3319=42,J3319=6,J3319=7,J3319=8)),1,
IF(AND(OR(C3319=1,C3319="NA"),OR(J3319=42,J3319=6,J3319=7,J3319=8, J3319="NA")),"NA",
IF(_xlfn.MINIFS(Nested_Ifs[a11],Nested_Ifs[ID],Nested_Ifs[[#This Row],[ID]])&lt;&gt;1,IF(AND(C3319=MIN(_xlfn._xlws.FILTER(Nested_Ifs[a11], Nested_Ifs[ID]=Nested_Ifs[[#This Row],[ID]])), OR(J3319=42,J3319=6,J3319=7,J3319=8)),1,
IF(_xlfn.MINIFS(Nested_Ifs[a11],Nested_Ifs[ID],Nested_Ifs[[#This Row],[ID]])&lt;&gt;1,IF(AND(OR(C3319=MIN(_xlfn._xlws.FILTER(Nested_Ifs[a11], Nested_Ifs[ID]=Nested_Ifs[[#This Row],[ID]])), C3319 = "NA"), OR(J3319=42,J3319=6,J3319=7,J3319=8, J3319 = "NA")),"NA",0),0)),0)))</f>
        <v>0</v>
      </c>
      <c r="L3319">
        <v>2</v>
      </c>
      <c r="M3319">
        <v>2</v>
      </c>
      <c r="N3319" t="s">
        <v>0</v>
      </c>
      <c r="O3319" s="11">
        <f t="shared" si="51"/>
        <v>0</v>
      </c>
    </row>
    <row r="3320" spans="2:15" x14ac:dyDescent="0.3">
      <c r="B3320">
        <v>29174</v>
      </c>
      <c r="C3320">
        <v>3</v>
      </c>
      <c r="D3320">
        <v>1</v>
      </c>
      <c r="E3320">
        <v>3</v>
      </c>
      <c r="F3320">
        <v>30</v>
      </c>
      <c r="G3320">
        <v>1</v>
      </c>
      <c r="H3320" t="s">
        <v>0</v>
      </c>
      <c r="I3320" t="s">
        <v>0</v>
      </c>
      <c r="J3320">
        <v>5</v>
      </c>
      <c r="K3320" s="5" cm="1">
        <f t="array" ref="K3320">IF(AND(C3320=1,OR(J3320=42,J3320=6,J3320=7,J3320=8)),1,
IF(AND(OR(C3320=1,C3320="NA"),OR(J3320=42,J3320=6,J3320=7,J3320=8, J3320="NA")),"NA",
IF(_xlfn.MINIFS(Nested_Ifs[a11],Nested_Ifs[ID],Nested_Ifs[[#This Row],[ID]])&lt;&gt;1,IF(AND(C3320=MIN(_xlfn._xlws.FILTER(Nested_Ifs[a11], Nested_Ifs[ID]=Nested_Ifs[[#This Row],[ID]])), OR(J3320=42,J3320=6,J3320=7,J3320=8)),1,
IF(_xlfn.MINIFS(Nested_Ifs[a11],Nested_Ifs[ID],Nested_Ifs[[#This Row],[ID]])&lt;&gt;1,IF(AND(OR(C3320=MIN(_xlfn._xlws.FILTER(Nested_Ifs[a11], Nested_Ifs[ID]=Nested_Ifs[[#This Row],[ID]])), C3320 = "NA"), OR(J3320=42,J3320=6,J3320=7,J3320=8, J3320 = "NA")),"NA",0),0)),0)))</f>
        <v>0</v>
      </c>
      <c r="L3320">
        <v>2</v>
      </c>
      <c r="M3320">
        <v>2</v>
      </c>
      <c r="N3320" t="s">
        <v>0</v>
      </c>
      <c r="O3320" s="11">
        <f t="shared" si="51"/>
        <v>0</v>
      </c>
    </row>
    <row r="3321" spans="2:15" x14ac:dyDescent="0.3">
      <c r="B3321">
        <v>29174</v>
      </c>
      <c r="C3321">
        <v>4</v>
      </c>
      <c r="D3321">
        <v>1</v>
      </c>
      <c r="E3321">
        <v>3</v>
      </c>
      <c r="F3321">
        <v>28</v>
      </c>
      <c r="G3321">
        <v>1</v>
      </c>
      <c r="H3321" t="s">
        <v>0</v>
      </c>
      <c r="I3321" t="s">
        <v>0</v>
      </c>
      <c r="J3321">
        <v>5</v>
      </c>
      <c r="K3321" s="5" cm="1">
        <f t="array" ref="K3321">IF(AND(C3321=1,OR(J3321=42,J3321=6,J3321=7,J3321=8)),1,
IF(AND(OR(C3321=1,C3321="NA"),OR(J3321=42,J3321=6,J3321=7,J3321=8, J3321="NA")),"NA",
IF(_xlfn.MINIFS(Nested_Ifs[a11],Nested_Ifs[ID],Nested_Ifs[[#This Row],[ID]])&lt;&gt;1,IF(AND(C3321=MIN(_xlfn._xlws.FILTER(Nested_Ifs[a11], Nested_Ifs[ID]=Nested_Ifs[[#This Row],[ID]])), OR(J3321=42,J3321=6,J3321=7,J3321=8)),1,
IF(_xlfn.MINIFS(Nested_Ifs[a11],Nested_Ifs[ID],Nested_Ifs[[#This Row],[ID]])&lt;&gt;1,IF(AND(OR(C3321=MIN(_xlfn._xlws.FILTER(Nested_Ifs[a11], Nested_Ifs[ID]=Nested_Ifs[[#This Row],[ID]])), C3321 = "NA"), OR(J3321=42,J3321=6,J3321=7,J3321=8, J3321 = "NA")),"NA",0),0)),0)))</f>
        <v>0</v>
      </c>
      <c r="L3321">
        <v>2</v>
      </c>
      <c r="M3321">
        <v>2</v>
      </c>
      <c r="N3321" t="s">
        <v>0</v>
      </c>
      <c r="O3321" s="11">
        <f t="shared" si="51"/>
        <v>0</v>
      </c>
    </row>
    <row r="3322" spans="2:15" x14ac:dyDescent="0.3">
      <c r="B3322">
        <v>29174</v>
      </c>
      <c r="C3322">
        <v>5</v>
      </c>
      <c r="D3322">
        <v>2</v>
      </c>
      <c r="E3322">
        <v>4</v>
      </c>
      <c r="F3322">
        <v>26</v>
      </c>
      <c r="G3322">
        <v>1</v>
      </c>
      <c r="H3322" t="s">
        <v>0</v>
      </c>
      <c r="I3322" t="s">
        <v>0</v>
      </c>
      <c r="J3322">
        <v>5</v>
      </c>
      <c r="K3322" s="5" cm="1">
        <f t="array" ref="K3322">IF(AND(C3322=1,OR(J3322=42,J3322=6,J3322=7,J3322=8)),1,
IF(AND(OR(C3322=1,C3322="NA"),OR(J3322=42,J3322=6,J3322=7,J3322=8, J3322="NA")),"NA",
IF(_xlfn.MINIFS(Nested_Ifs[a11],Nested_Ifs[ID],Nested_Ifs[[#This Row],[ID]])&lt;&gt;1,IF(AND(C3322=MIN(_xlfn._xlws.FILTER(Nested_Ifs[a11], Nested_Ifs[ID]=Nested_Ifs[[#This Row],[ID]])), OR(J3322=42,J3322=6,J3322=7,J3322=8)),1,
IF(_xlfn.MINIFS(Nested_Ifs[a11],Nested_Ifs[ID],Nested_Ifs[[#This Row],[ID]])&lt;&gt;1,IF(AND(OR(C3322=MIN(_xlfn._xlws.FILTER(Nested_Ifs[a11], Nested_Ifs[ID]=Nested_Ifs[[#This Row],[ID]])), C3322 = "NA"), OR(J3322=42,J3322=6,J3322=7,J3322=8, J3322 = "NA")),"NA",0),0)),0)))</f>
        <v>0</v>
      </c>
      <c r="L3322">
        <v>2</v>
      </c>
      <c r="M3322">
        <v>2</v>
      </c>
      <c r="N3322" t="s">
        <v>0</v>
      </c>
      <c r="O3322" s="11">
        <f t="shared" si="51"/>
        <v>0</v>
      </c>
    </row>
    <row r="3323" spans="2:15" x14ac:dyDescent="0.3">
      <c r="B3323">
        <v>29174</v>
      </c>
      <c r="C3323">
        <v>6</v>
      </c>
      <c r="D3323">
        <v>2</v>
      </c>
      <c r="E3323">
        <v>4</v>
      </c>
      <c r="F3323">
        <v>25</v>
      </c>
      <c r="G3323">
        <v>1</v>
      </c>
      <c r="H3323" t="s">
        <v>0</v>
      </c>
      <c r="I3323" t="s">
        <v>0</v>
      </c>
      <c r="J3323">
        <v>5</v>
      </c>
      <c r="K3323" s="5" cm="1">
        <f t="array" ref="K3323">IF(AND(C3323=1,OR(J3323=42,J3323=6,J3323=7,J3323=8)),1,
IF(AND(OR(C3323=1,C3323="NA"),OR(J3323=42,J3323=6,J3323=7,J3323=8, J3323="NA")),"NA",
IF(_xlfn.MINIFS(Nested_Ifs[a11],Nested_Ifs[ID],Nested_Ifs[[#This Row],[ID]])&lt;&gt;1,IF(AND(C3323=MIN(_xlfn._xlws.FILTER(Nested_Ifs[a11], Nested_Ifs[ID]=Nested_Ifs[[#This Row],[ID]])), OR(J3323=42,J3323=6,J3323=7,J3323=8)),1,
IF(_xlfn.MINIFS(Nested_Ifs[a11],Nested_Ifs[ID],Nested_Ifs[[#This Row],[ID]])&lt;&gt;1,IF(AND(OR(C3323=MIN(_xlfn._xlws.FILTER(Nested_Ifs[a11], Nested_Ifs[ID]=Nested_Ifs[[#This Row],[ID]])), C3323 = "NA"), OR(J3323=42,J3323=6,J3323=7,J3323=8, J3323 = "NA")),"NA",0),0)),0)))</f>
        <v>0</v>
      </c>
      <c r="L3323">
        <v>2</v>
      </c>
      <c r="M3323">
        <v>2</v>
      </c>
      <c r="N3323" t="s">
        <v>0</v>
      </c>
      <c r="O3323" s="11">
        <f t="shared" si="51"/>
        <v>0</v>
      </c>
    </row>
    <row r="3324" spans="2:15" x14ac:dyDescent="0.3">
      <c r="B3324">
        <v>29174</v>
      </c>
      <c r="C3324">
        <v>7</v>
      </c>
      <c r="D3324">
        <v>1</v>
      </c>
      <c r="E3324">
        <v>3</v>
      </c>
      <c r="F3324">
        <v>23</v>
      </c>
      <c r="G3324">
        <v>6</v>
      </c>
      <c r="H3324" t="s">
        <v>0</v>
      </c>
      <c r="I3324" t="s">
        <v>0</v>
      </c>
      <c r="J3324">
        <v>5</v>
      </c>
      <c r="K3324" s="5" cm="1">
        <f t="array" ref="K3324">IF(AND(C3324=1,OR(J3324=42,J3324=6,J3324=7,J3324=8)),1,
IF(AND(OR(C3324=1,C3324="NA"),OR(J3324=42,J3324=6,J3324=7,J3324=8, J3324="NA")),"NA",
IF(_xlfn.MINIFS(Nested_Ifs[a11],Nested_Ifs[ID],Nested_Ifs[[#This Row],[ID]])&lt;&gt;1,IF(AND(C3324=MIN(_xlfn._xlws.FILTER(Nested_Ifs[a11], Nested_Ifs[ID]=Nested_Ifs[[#This Row],[ID]])), OR(J3324=42,J3324=6,J3324=7,J3324=8)),1,
IF(_xlfn.MINIFS(Nested_Ifs[a11],Nested_Ifs[ID],Nested_Ifs[[#This Row],[ID]])&lt;&gt;1,IF(AND(OR(C3324=MIN(_xlfn._xlws.FILTER(Nested_Ifs[a11], Nested_Ifs[ID]=Nested_Ifs[[#This Row],[ID]])), C3324 = "NA"), OR(J3324=42,J3324=6,J3324=7,J3324=8, J3324 = "NA")),"NA",0),0)),0)))</f>
        <v>0</v>
      </c>
      <c r="L3324">
        <v>2</v>
      </c>
      <c r="M3324">
        <v>2</v>
      </c>
      <c r="N3324" t="s">
        <v>0</v>
      </c>
      <c r="O3324" s="11">
        <f t="shared" si="51"/>
        <v>0</v>
      </c>
    </row>
    <row r="3325" spans="2:15" x14ac:dyDescent="0.3">
      <c r="B3325">
        <v>29174</v>
      </c>
      <c r="C3325">
        <v>8</v>
      </c>
      <c r="D3325">
        <v>2</v>
      </c>
      <c r="E3325">
        <v>8</v>
      </c>
      <c r="F3325">
        <v>6</v>
      </c>
      <c r="G3325">
        <v>98</v>
      </c>
      <c r="H3325" t="s">
        <v>0</v>
      </c>
      <c r="I3325" t="s">
        <v>0</v>
      </c>
      <c r="J3325" t="s">
        <v>0</v>
      </c>
      <c r="K3325" s="5" cm="1">
        <f t="array" ref="K3325">IF(AND(C3325=1,OR(J3325=42,J3325=6,J3325=7,J3325=8)),1,
IF(AND(OR(C3325=1,C3325="NA"),OR(J3325=42,J3325=6,J3325=7,J3325=8, J3325="NA")),"NA",
IF(_xlfn.MINIFS(Nested_Ifs[a11],Nested_Ifs[ID],Nested_Ifs[[#This Row],[ID]])&lt;&gt;1,IF(AND(C3325=MIN(_xlfn._xlws.FILTER(Nested_Ifs[a11], Nested_Ifs[ID]=Nested_Ifs[[#This Row],[ID]])), OR(J3325=42,J3325=6,J3325=7,J3325=8)),1,
IF(_xlfn.MINIFS(Nested_Ifs[a11],Nested_Ifs[ID],Nested_Ifs[[#This Row],[ID]])&lt;&gt;1,IF(AND(OR(C3325=MIN(_xlfn._xlws.FILTER(Nested_Ifs[a11], Nested_Ifs[ID]=Nested_Ifs[[#This Row],[ID]])), C3325 = "NA"), OR(J3325=42,J3325=6,J3325=7,J3325=8, J3325 = "NA")),"NA",0),0)),0)))</f>
        <v>0</v>
      </c>
      <c r="L3325">
        <v>2</v>
      </c>
      <c r="M3325">
        <v>2</v>
      </c>
      <c r="N3325" t="s">
        <v>0</v>
      </c>
      <c r="O3325" s="11">
        <f t="shared" si="51"/>
        <v>0</v>
      </c>
    </row>
    <row r="3326" spans="2:15" x14ac:dyDescent="0.3">
      <c r="B3326">
        <v>29174</v>
      </c>
      <c r="C3326">
        <v>9</v>
      </c>
      <c r="D3326">
        <v>2</v>
      </c>
      <c r="E3326">
        <v>8</v>
      </c>
      <c r="F3326">
        <v>4</v>
      </c>
      <c r="G3326">
        <v>98</v>
      </c>
      <c r="H3326">
        <v>2</v>
      </c>
      <c r="I3326">
        <v>8</v>
      </c>
      <c r="J3326" t="s">
        <v>0</v>
      </c>
      <c r="K3326" s="5" cm="1">
        <f t="array" ref="K3326">IF(AND(C3326=1,OR(J3326=42,J3326=6,J3326=7,J3326=8)),1,
IF(AND(OR(C3326=1,C3326="NA"),OR(J3326=42,J3326=6,J3326=7,J3326=8, J3326="NA")),"NA",
IF(_xlfn.MINIFS(Nested_Ifs[a11],Nested_Ifs[ID],Nested_Ifs[[#This Row],[ID]])&lt;&gt;1,IF(AND(C3326=MIN(_xlfn._xlws.FILTER(Nested_Ifs[a11], Nested_Ifs[ID]=Nested_Ifs[[#This Row],[ID]])), OR(J3326=42,J3326=6,J3326=7,J3326=8)),1,
IF(_xlfn.MINIFS(Nested_Ifs[a11],Nested_Ifs[ID],Nested_Ifs[[#This Row],[ID]])&lt;&gt;1,IF(AND(OR(C3326=MIN(_xlfn._xlws.FILTER(Nested_Ifs[a11], Nested_Ifs[ID]=Nested_Ifs[[#This Row],[ID]])), C3326 = "NA"), OR(J3326=42,J3326=6,J3326=7,J3326=8, J3326 = "NA")),"NA",0),0)),0)))</f>
        <v>0</v>
      </c>
      <c r="L3326">
        <v>2</v>
      </c>
      <c r="M3326">
        <v>2</v>
      </c>
      <c r="N3326" t="s">
        <v>0</v>
      </c>
      <c r="O3326" s="11">
        <f t="shared" si="51"/>
        <v>0</v>
      </c>
    </row>
    <row r="3327" spans="2:15" x14ac:dyDescent="0.3">
      <c r="B3327">
        <v>29176</v>
      </c>
      <c r="C3327">
        <v>1</v>
      </c>
      <c r="D3327">
        <v>2</v>
      </c>
      <c r="E3327">
        <v>1</v>
      </c>
      <c r="F3327">
        <v>41</v>
      </c>
      <c r="G3327">
        <v>1</v>
      </c>
      <c r="H3327" t="s">
        <v>0</v>
      </c>
      <c r="I3327" t="s">
        <v>0</v>
      </c>
      <c r="J3327">
        <v>5</v>
      </c>
      <c r="K3327" s="5" cm="1">
        <f t="array" ref="K3327">IF(AND(C3327=1,OR(J3327=42,J3327=6,J3327=7,J3327=8)),1,
IF(AND(OR(C3327=1,C3327="NA"),OR(J3327=42,J3327=6,J3327=7,J3327=8, J3327="NA")),"NA",
IF(_xlfn.MINIFS(Nested_Ifs[a11],Nested_Ifs[ID],Nested_Ifs[[#This Row],[ID]])&lt;&gt;1,IF(AND(C3327=MIN(_xlfn._xlws.FILTER(Nested_Ifs[a11], Nested_Ifs[ID]=Nested_Ifs[[#This Row],[ID]])), OR(J3327=42,J3327=6,J3327=7,J3327=8)),1,
IF(_xlfn.MINIFS(Nested_Ifs[a11],Nested_Ifs[ID],Nested_Ifs[[#This Row],[ID]])&lt;&gt;1,IF(AND(OR(C3327=MIN(_xlfn._xlws.FILTER(Nested_Ifs[a11], Nested_Ifs[ID]=Nested_Ifs[[#This Row],[ID]])), C3327 = "NA"), OR(J3327=42,J3327=6,J3327=7,J3327=8, J3327 = "NA")),"NA",0),0)),0)))</f>
        <v>0</v>
      </c>
      <c r="L3327">
        <v>2</v>
      </c>
      <c r="M3327">
        <v>2</v>
      </c>
      <c r="N3327" t="s">
        <v>0</v>
      </c>
      <c r="O3327" s="11">
        <f t="shared" si="51"/>
        <v>0</v>
      </c>
    </row>
    <row r="3328" spans="2:15" x14ac:dyDescent="0.3">
      <c r="B3328">
        <v>29176</v>
      </c>
      <c r="C3328">
        <v>3</v>
      </c>
      <c r="D3328">
        <v>1</v>
      </c>
      <c r="E3328">
        <v>3</v>
      </c>
      <c r="F3328">
        <v>20</v>
      </c>
      <c r="G3328">
        <v>6</v>
      </c>
      <c r="H3328" t="s">
        <v>0</v>
      </c>
      <c r="I3328" t="s">
        <v>0</v>
      </c>
      <c r="J3328">
        <v>5</v>
      </c>
      <c r="K3328" s="5" cm="1">
        <f t="array" ref="K3328">IF(AND(C3328=1,OR(J3328=42,J3328=6,J3328=7,J3328=8)),1,
IF(AND(OR(C3328=1,C3328="NA"),OR(J3328=42,J3328=6,J3328=7,J3328=8, J3328="NA")),"NA",
IF(_xlfn.MINIFS(Nested_Ifs[a11],Nested_Ifs[ID],Nested_Ifs[[#This Row],[ID]])&lt;&gt;1,IF(AND(C3328=MIN(_xlfn._xlws.FILTER(Nested_Ifs[a11], Nested_Ifs[ID]=Nested_Ifs[[#This Row],[ID]])), OR(J3328=42,J3328=6,J3328=7,J3328=8)),1,
IF(_xlfn.MINIFS(Nested_Ifs[a11],Nested_Ifs[ID],Nested_Ifs[[#This Row],[ID]])&lt;&gt;1,IF(AND(OR(C3328=MIN(_xlfn._xlws.FILTER(Nested_Ifs[a11], Nested_Ifs[ID]=Nested_Ifs[[#This Row],[ID]])), C3328 = "NA"), OR(J3328=42,J3328=6,J3328=7,J3328=8, J3328 = "NA")),"NA",0),0)),0)))</f>
        <v>0</v>
      </c>
      <c r="L3328">
        <v>2</v>
      </c>
      <c r="M3328">
        <v>2</v>
      </c>
      <c r="N3328" t="s">
        <v>0</v>
      </c>
      <c r="O3328" s="11">
        <f t="shared" si="51"/>
        <v>0</v>
      </c>
    </row>
    <row r="3329" spans="2:15" x14ac:dyDescent="0.3">
      <c r="B3329">
        <v>29176</v>
      </c>
      <c r="C3329">
        <v>4</v>
      </c>
      <c r="D3329">
        <v>1</v>
      </c>
      <c r="E3329">
        <v>3</v>
      </c>
      <c r="F3329">
        <v>16</v>
      </c>
      <c r="G3329">
        <v>6</v>
      </c>
      <c r="H3329" t="s">
        <v>0</v>
      </c>
      <c r="I3329" t="s">
        <v>0</v>
      </c>
      <c r="J3329" t="s">
        <v>0</v>
      </c>
      <c r="K3329" s="5" cm="1">
        <f t="array" ref="K3329">IF(AND(C3329=1,OR(J3329=42,J3329=6,J3329=7,J3329=8)),1,
IF(AND(OR(C3329=1,C3329="NA"),OR(J3329=42,J3329=6,J3329=7,J3329=8, J3329="NA")),"NA",
IF(_xlfn.MINIFS(Nested_Ifs[a11],Nested_Ifs[ID],Nested_Ifs[[#This Row],[ID]])&lt;&gt;1,IF(AND(C3329=MIN(_xlfn._xlws.FILTER(Nested_Ifs[a11], Nested_Ifs[ID]=Nested_Ifs[[#This Row],[ID]])), OR(J3329=42,J3329=6,J3329=7,J3329=8)),1,
IF(_xlfn.MINIFS(Nested_Ifs[a11],Nested_Ifs[ID],Nested_Ifs[[#This Row],[ID]])&lt;&gt;1,IF(AND(OR(C3329=MIN(_xlfn._xlws.FILTER(Nested_Ifs[a11], Nested_Ifs[ID]=Nested_Ifs[[#This Row],[ID]])), C3329 = "NA"), OR(J3329=42,J3329=6,J3329=7,J3329=8, J3329 = "NA")),"NA",0),0)),0)))</f>
        <v>0</v>
      </c>
      <c r="L3329">
        <v>2</v>
      </c>
      <c r="M3329">
        <v>2</v>
      </c>
      <c r="N3329" t="s">
        <v>0</v>
      </c>
      <c r="O3329" s="11">
        <f t="shared" si="51"/>
        <v>0</v>
      </c>
    </row>
    <row r="3330" spans="2:15" x14ac:dyDescent="0.3">
      <c r="B3330">
        <v>29179</v>
      </c>
      <c r="C3330">
        <v>1</v>
      </c>
      <c r="D3330">
        <v>1</v>
      </c>
      <c r="E3330">
        <v>1</v>
      </c>
      <c r="F3330">
        <v>61</v>
      </c>
      <c r="G3330">
        <v>1</v>
      </c>
      <c r="H3330" t="s">
        <v>0</v>
      </c>
      <c r="I3330" t="s">
        <v>0</v>
      </c>
      <c r="J3330">
        <v>5</v>
      </c>
      <c r="K3330" s="5" cm="1">
        <f t="array" ref="K3330">IF(AND(C3330=1,OR(J3330=42,J3330=6,J3330=7,J3330=8)),1,
IF(AND(OR(C3330=1,C3330="NA"),OR(J3330=42,J3330=6,J3330=7,J3330=8, J3330="NA")),"NA",
IF(_xlfn.MINIFS(Nested_Ifs[a11],Nested_Ifs[ID],Nested_Ifs[[#This Row],[ID]])&lt;&gt;1,IF(AND(C3330=MIN(_xlfn._xlws.FILTER(Nested_Ifs[a11], Nested_Ifs[ID]=Nested_Ifs[[#This Row],[ID]])), OR(J3330=42,J3330=6,J3330=7,J3330=8)),1,
IF(_xlfn.MINIFS(Nested_Ifs[a11],Nested_Ifs[ID],Nested_Ifs[[#This Row],[ID]])&lt;&gt;1,IF(AND(OR(C3330=MIN(_xlfn._xlws.FILTER(Nested_Ifs[a11], Nested_Ifs[ID]=Nested_Ifs[[#This Row],[ID]])), C3330 = "NA"), OR(J3330=42,J3330=6,J3330=7,J3330=8, J3330 = "NA")),"NA",0),0)),0)))</f>
        <v>0</v>
      </c>
      <c r="L3330">
        <v>2</v>
      </c>
      <c r="M3330">
        <v>2</v>
      </c>
      <c r="N3330" t="s">
        <v>0</v>
      </c>
      <c r="O3330" s="11">
        <f t="shared" si="51"/>
        <v>0</v>
      </c>
    </row>
    <row r="3331" spans="2:15" x14ac:dyDescent="0.3">
      <c r="B3331">
        <v>29179</v>
      </c>
      <c r="C3331">
        <v>2</v>
      </c>
      <c r="D3331">
        <v>2</v>
      </c>
      <c r="E3331">
        <v>2</v>
      </c>
      <c r="F3331">
        <v>58</v>
      </c>
      <c r="G3331">
        <v>1</v>
      </c>
      <c r="H3331" t="s">
        <v>0</v>
      </c>
      <c r="I3331" t="s">
        <v>0</v>
      </c>
      <c r="J3331">
        <v>5</v>
      </c>
      <c r="K3331" s="5" cm="1">
        <f t="array" ref="K3331">IF(AND(C3331=1,OR(J3331=42,J3331=6,J3331=7,J3331=8)),1,
IF(AND(OR(C3331=1,C3331="NA"),OR(J3331=42,J3331=6,J3331=7,J3331=8, J3331="NA")),"NA",
IF(_xlfn.MINIFS(Nested_Ifs[a11],Nested_Ifs[ID],Nested_Ifs[[#This Row],[ID]])&lt;&gt;1,IF(AND(C3331=MIN(_xlfn._xlws.FILTER(Nested_Ifs[a11], Nested_Ifs[ID]=Nested_Ifs[[#This Row],[ID]])), OR(J3331=42,J3331=6,J3331=7,J3331=8)),1,
IF(_xlfn.MINIFS(Nested_Ifs[a11],Nested_Ifs[ID],Nested_Ifs[[#This Row],[ID]])&lt;&gt;1,IF(AND(OR(C3331=MIN(_xlfn._xlws.FILTER(Nested_Ifs[a11], Nested_Ifs[ID]=Nested_Ifs[[#This Row],[ID]])), C3331 = "NA"), OR(J3331=42,J3331=6,J3331=7,J3331=8, J3331 = "NA")),"NA",0),0)),0)))</f>
        <v>0</v>
      </c>
      <c r="L3331">
        <v>2</v>
      </c>
      <c r="M3331">
        <v>2</v>
      </c>
      <c r="N3331" t="s">
        <v>0</v>
      </c>
      <c r="O3331" s="11">
        <f t="shared" si="51"/>
        <v>0</v>
      </c>
    </row>
    <row r="3332" spans="2:15" x14ac:dyDescent="0.3">
      <c r="B3332">
        <v>29179</v>
      </c>
      <c r="C3332">
        <v>3</v>
      </c>
      <c r="D3332">
        <v>1</v>
      </c>
      <c r="E3332">
        <v>3</v>
      </c>
      <c r="F3332">
        <v>31</v>
      </c>
      <c r="G3332">
        <v>1</v>
      </c>
      <c r="H3332" t="s">
        <v>0</v>
      </c>
      <c r="I3332" t="s">
        <v>0</v>
      </c>
      <c r="J3332">
        <v>6</v>
      </c>
      <c r="K3332" s="5" cm="1">
        <f t="array" ref="K3332">IF(AND(C3332=1,OR(J3332=42,J3332=6,J3332=7,J3332=8)),1,
IF(AND(OR(C3332=1,C3332="NA"),OR(J3332=42,J3332=6,J3332=7,J3332=8, J3332="NA")),"NA",
IF(_xlfn.MINIFS(Nested_Ifs[a11],Nested_Ifs[ID],Nested_Ifs[[#This Row],[ID]])&lt;&gt;1,IF(AND(C3332=MIN(_xlfn._xlws.FILTER(Nested_Ifs[a11], Nested_Ifs[ID]=Nested_Ifs[[#This Row],[ID]])), OR(J3332=42,J3332=6,J3332=7,J3332=8)),1,
IF(_xlfn.MINIFS(Nested_Ifs[a11],Nested_Ifs[ID],Nested_Ifs[[#This Row],[ID]])&lt;&gt;1,IF(AND(OR(C3332=MIN(_xlfn._xlws.FILTER(Nested_Ifs[a11], Nested_Ifs[ID]=Nested_Ifs[[#This Row],[ID]])), C3332 = "NA"), OR(J3332=42,J3332=6,J3332=7,J3332=8, J3332 = "NA")),"NA",0),0)),0)))</f>
        <v>0</v>
      </c>
      <c r="L3332">
        <v>2</v>
      </c>
      <c r="M3332">
        <v>2</v>
      </c>
      <c r="N3332" t="s">
        <v>0</v>
      </c>
      <c r="O3332" s="11">
        <f t="shared" si="51"/>
        <v>0</v>
      </c>
    </row>
    <row r="3333" spans="2:15" x14ac:dyDescent="0.3">
      <c r="B3333">
        <v>29179</v>
      </c>
      <c r="C3333">
        <v>4</v>
      </c>
      <c r="D3333">
        <v>2</v>
      </c>
      <c r="E3333">
        <v>4</v>
      </c>
      <c r="F3333">
        <v>27</v>
      </c>
      <c r="G3333">
        <v>1</v>
      </c>
      <c r="H3333" t="s">
        <v>0</v>
      </c>
      <c r="I3333" t="s">
        <v>0</v>
      </c>
      <c r="J3333">
        <v>6</v>
      </c>
      <c r="K3333" s="5" cm="1">
        <f t="array" ref="K3333">IF(AND(C3333=1,OR(J3333=42,J3333=6,J3333=7,J3333=8)),1,
IF(AND(OR(C3333=1,C3333="NA"),OR(J3333=42,J3333=6,J3333=7,J3333=8, J3333="NA")),"NA",
IF(_xlfn.MINIFS(Nested_Ifs[a11],Nested_Ifs[ID],Nested_Ifs[[#This Row],[ID]])&lt;&gt;1,IF(AND(C3333=MIN(_xlfn._xlws.FILTER(Nested_Ifs[a11], Nested_Ifs[ID]=Nested_Ifs[[#This Row],[ID]])), OR(J3333=42,J3333=6,J3333=7,J3333=8)),1,
IF(_xlfn.MINIFS(Nested_Ifs[a11],Nested_Ifs[ID],Nested_Ifs[[#This Row],[ID]])&lt;&gt;1,IF(AND(OR(C3333=MIN(_xlfn._xlws.FILTER(Nested_Ifs[a11], Nested_Ifs[ID]=Nested_Ifs[[#This Row],[ID]])), C3333 = "NA"), OR(J3333=42,J3333=6,J3333=7,J3333=8, J3333 = "NA")),"NA",0),0)),0)))</f>
        <v>0</v>
      </c>
      <c r="L3333">
        <v>2</v>
      </c>
      <c r="M3333">
        <v>2</v>
      </c>
      <c r="N3333" t="s">
        <v>0</v>
      </c>
      <c r="O3333" s="11">
        <f t="shared" si="51"/>
        <v>0</v>
      </c>
    </row>
    <row r="3334" spans="2:15" x14ac:dyDescent="0.3">
      <c r="B3334">
        <v>29179</v>
      </c>
      <c r="C3334">
        <v>5</v>
      </c>
      <c r="D3334">
        <v>1</v>
      </c>
      <c r="E3334">
        <v>3</v>
      </c>
      <c r="F3334">
        <v>25</v>
      </c>
      <c r="G3334">
        <v>1</v>
      </c>
      <c r="H3334" t="s">
        <v>0</v>
      </c>
      <c r="I3334" t="s">
        <v>0</v>
      </c>
      <c r="J3334">
        <v>6</v>
      </c>
      <c r="K3334" s="5" cm="1">
        <f t="array" ref="K3334">IF(AND(C3334=1,OR(J3334=42,J3334=6,J3334=7,J3334=8)),1,
IF(AND(OR(C3334=1,C3334="NA"),OR(J3334=42,J3334=6,J3334=7,J3334=8, J3334="NA")),"NA",
IF(_xlfn.MINIFS(Nested_Ifs[a11],Nested_Ifs[ID],Nested_Ifs[[#This Row],[ID]])&lt;&gt;1,IF(AND(C3334=MIN(_xlfn._xlws.FILTER(Nested_Ifs[a11], Nested_Ifs[ID]=Nested_Ifs[[#This Row],[ID]])), OR(J3334=42,J3334=6,J3334=7,J3334=8)),1,
IF(_xlfn.MINIFS(Nested_Ifs[a11],Nested_Ifs[ID],Nested_Ifs[[#This Row],[ID]])&lt;&gt;1,IF(AND(OR(C3334=MIN(_xlfn._xlws.FILTER(Nested_Ifs[a11], Nested_Ifs[ID]=Nested_Ifs[[#This Row],[ID]])), C3334 = "NA"), OR(J3334=42,J3334=6,J3334=7,J3334=8, J3334 = "NA")),"NA",0),0)),0)))</f>
        <v>0</v>
      </c>
      <c r="L3334">
        <v>2</v>
      </c>
      <c r="M3334">
        <v>2</v>
      </c>
      <c r="N3334" t="s">
        <v>0</v>
      </c>
      <c r="O3334" s="11">
        <f t="shared" si="51"/>
        <v>0</v>
      </c>
    </row>
    <row r="3335" spans="2:15" x14ac:dyDescent="0.3">
      <c r="B3335">
        <v>29179</v>
      </c>
      <c r="C3335">
        <v>6</v>
      </c>
      <c r="D3335">
        <v>2</v>
      </c>
      <c r="E3335">
        <v>4</v>
      </c>
      <c r="F3335">
        <v>21</v>
      </c>
      <c r="G3335">
        <v>1</v>
      </c>
      <c r="H3335" t="s">
        <v>0</v>
      </c>
      <c r="I3335" t="s">
        <v>0</v>
      </c>
      <c r="J3335">
        <v>6</v>
      </c>
      <c r="K3335" s="5" cm="1">
        <f t="array" ref="K3335">IF(AND(C3335=1,OR(J3335=42,J3335=6,J3335=7,J3335=8)),1,
IF(AND(OR(C3335=1,C3335="NA"),OR(J3335=42,J3335=6,J3335=7,J3335=8, J3335="NA")),"NA",
IF(_xlfn.MINIFS(Nested_Ifs[a11],Nested_Ifs[ID],Nested_Ifs[[#This Row],[ID]])&lt;&gt;1,IF(AND(C3335=MIN(_xlfn._xlws.FILTER(Nested_Ifs[a11], Nested_Ifs[ID]=Nested_Ifs[[#This Row],[ID]])), OR(J3335=42,J3335=6,J3335=7,J3335=8)),1,
IF(_xlfn.MINIFS(Nested_Ifs[a11],Nested_Ifs[ID],Nested_Ifs[[#This Row],[ID]])&lt;&gt;1,IF(AND(OR(C3335=MIN(_xlfn._xlws.FILTER(Nested_Ifs[a11], Nested_Ifs[ID]=Nested_Ifs[[#This Row],[ID]])), C3335 = "NA"), OR(J3335=42,J3335=6,J3335=7,J3335=8, J3335 = "NA")),"NA",0),0)),0)))</f>
        <v>0</v>
      </c>
      <c r="L3335">
        <v>2</v>
      </c>
      <c r="M3335">
        <v>2</v>
      </c>
      <c r="N3335" t="s">
        <v>0</v>
      </c>
      <c r="O3335" s="11">
        <f t="shared" si="51"/>
        <v>0</v>
      </c>
    </row>
    <row r="3336" spans="2:15" x14ac:dyDescent="0.3">
      <c r="B3336">
        <v>29179</v>
      </c>
      <c r="C3336">
        <v>7</v>
      </c>
      <c r="D3336">
        <v>1</v>
      </c>
      <c r="E3336">
        <v>3</v>
      </c>
      <c r="F3336">
        <v>22</v>
      </c>
      <c r="G3336">
        <v>6</v>
      </c>
      <c r="H3336" t="s">
        <v>0</v>
      </c>
      <c r="I3336" t="s">
        <v>0</v>
      </c>
      <c r="J3336">
        <v>6</v>
      </c>
      <c r="K3336" s="5" cm="1">
        <f t="array" ref="K3336">IF(AND(C3336=1,OR(J3336=42,J3336=6,J3336=7,J3336=8)),1,
IF(AND(OR(C3336=1,C3336="NA"),OR(J3336=42,J3336=6,J3336=7,J3336=8, J3336="NA")),"NA",
IF(_xlfn.MINIFS(Nested_Ifs[a11],Nested_Ifs[ID],Nested_Ifs[[#This Row],[ID]])&lt;&gt;1,IF(AND(C3336=MIN(_xlfn._xlws.FILTER(Nested_Ifs[a11], Nested_Ifs[ID]=Nested_Ifs[[#This Row],[ID]])), OR(J3336=42,J3336=6,J3336=7,J3336=8)),1,
IF(_xlfn.MINIFS(Nested_Ifs[a11],Nested_Ifs[ID],Nested_Ifs[[#This Row],[ID]])&lt;&gt;1,IF(AND(OR(C3336=MIN(_xlfn._xlws.FILTER(Nested_Ifs[a11], Nested_Ifs[ID]=Nested_Ifs[[#This Row],[ID]])), C3336 = "NA"), OR(J3336=42,J3336=6,J3336=7,J3336=8, J3336 = "NA")),"NA",0),0)),0)))</f>
        <v>0</v>
      </c>
      <c r="L3336">
        <v>2</v>
      </c>
      <c r="M3336">
        <v>2</v>
      </c>
      <c r="N3336" t="s">
        <v>0</v>
      </c>
      <c r="O3336" s="11">
        <f t="shared" si="51"/>
        <v>0</v>
      </c>
    </row>
    <row r="3337" spans="2:15" x14ac:dyDescent="0.3">
      <c r="B3337">
        <v>29179</v>
      </c>
      <c r="C3337">
        <v>8</v>
      </c>
      <c r="D3337">
        <v>2</v>
      </c>
      <c r="E3337">
        <v>8</v>
      </c>
      <c r="F3337">
        <v>9</v>
      </c>
      <c r="G3337" t="s">
        <v>0</v>
      </c>
      <c r="H3337" t="s">
        <v>0</v>
      </c>
      <c r="I3337" t="s">
        <v>0</v>
      </c>
      <c r="J3337" t="s">
        <v>0</v>
      </c>
      <c r="K3337" s="5" cm="1">
        <f t="array" ref="K3337">IF(AND(C3337=1,OR(J3337=42,J3337=6,J3337=7,J3337=8)),1,
IF(AND(OR(C3337=1,C3337="NA"),OR(J3337=42,J3337=6,J3337=7,J3337=8, J3337="NA")),"NA",
IF(_xlfn.MINIFS(Nested_Ifs[a11],Nested_Ifs[ID],Nested_Ifs[[#This Row],[ID]])&lt;&gt;1,IF(AND(C3337=MIN(_xlfn._xlws.FILTER(Nested_Ifs[a11], Nested_Ifs[ID]=Nested_Ifs[[#This Row],[ID]])), OR(J3337=42,J3337=6,J3337=7,J3337=8)),1,
IF(_xlfn.MINIFS(Nested_Ifs[a11],Nested_Ifs[ID],Nested_Ifs[[#This Row],[ID]])&lt;&gt;1,IF(AND(OR(C3337=MIN(_xlfn._xlws.FILTER(Nested_Ifs[a11], Nested_Ifs[ID]=Nested_Ifs[[#This Row],[ID]])), C3337 = "NA"), OR(J3337=42,J3337=6,J3337=7,J3337=8, J3337 = "NA")),"NA",0),0)),0)))</f>
        <v>0</v>
      </c>
      <c r="L3337">
        <v>2</v>
      </c>
      <c r="M3337">
        <v>2</v>
      </c>
      <c r="N3337" t="s">
        <v>0</v>
      </c>
      <c r="O3337" s="11">
        <f t="shared" si="51"/>
        <v>0</v>
      </c>
    </row>
    <row r="3338" spans="2:15" x14ac:dyDescent="0.3">
      <c r="B3338">
        <v>29179</v>
      </c>
      <c r="C3338">
        <v>9</v>
      </c>
      <c r="D3338">
        <v>2</v>
      </c>
      <c r="E3338">
        <v>8</v>
      </c>
      <c r="F3338">
        <v>8</v>
      </c>
      <c r="G3338" t="s">
        <v>0</v>
      </c>
      <c r="H3338" t="s">
        <v>0</v>
      </c>
      <c r="I3338" t="s">
        <v>0</v>
      </c>
      <c r="J3338" t="s">
        <v>0</v>
      </c>
      <c r="K3338" s="5" cm="1">
        <f t="array" ref="K3338">IF(AND(C3338=1,OR(J3338=42,J3338=6,J3338=7,J3338=8)),1,
IF(AND(OR(C3338=1,C3338="NA"),OR(J3338=42,J3338=6,J3338=7,J3338=8, J3338="NA")),"NA",
IF(_xlfn.MINIFS(Nested_Ifs[a11],Nested_Ifs[ID],Nested_Ifs[[#This Row],[ID]])&lt;&gt;1,IF(AND(C3338=MIN(_xlfn._xlws.FILTER(Nested_Ifs[a11], Nested_Ifs[ID]=Nested_Ifs[[#This Row],[ID]])), OR(J3338=42,J3338=6,J3338=7,J3338=8)),1,
IF(_xlfn.MINIFS(Nested_Ifs[a11],Nested_Ifs[ID],Nested_Ifs[[#This Row],[ID]])&lt;&gt;1,IF(AND(OR(C3338=MIN(_xlfn._xlws.FILTER(Nested_Ifs[a11], Nested_Ifs[ID]=Nested_Ifs[[#This Row],[ID]])), C3338 = "NA"), OR(J3338=42,J3338=6,J3338=7,J3338=8, J3338 = "NA")),"NA",0),0)),0)))</f>
        <v>0</v>
      </c>
      <c r="L3338">
        <v>2</v>
      </c>
      <c r="M3338">
        <v>2</v>
      </c>
      <c r="N3338" t="s">
        <v>0</v>
      </c>
      <c r="O3338" s="11">
        <f t="shared" si="51"/>
        <v>0</v>
      </c>
    </row>
    <row r="3339" spans="2:15" x14ac:dyDescent="0.3">
      <c r="B3339">
        <v>29179</v>
      </c>
      <c r="C3339">
        <v>10</v>
      </c>
      <c r="D3339">
        <v>2</v>
      </c>
      <c r="E3339">
        <v>8</v>
      </c>
      <c r="F3339">
        <v>2</v>
      </c>
      <c r="G3339" t="s">
        <v>0</v>
      </c>
      <c r="H3339">
        <v>2</v>
      </c>
      <c r="I3339">
        <v>8</v>
      </c>
      <c r="J3339" t="s">
        <v>0</v>
      </c>
      <c r="K3339" s="5" cm="1">
        <f t="array" ref="K3339">IF(AND(C3339=1,OR(J3339=42,J3339=6,J3339=7,J3339=8)),1,
IF(AND(OR(C3339=1,C3339="NA"),OR(J3339=42,J3339=6,J3339=7,J3339=8, J3339="NA")),"NA",
IF(_xlfn.MINIFS(Nested_Ifs[a11],Nested_Ifs[ID],Nested_Ifs[[#This Row],[ID]])&lt;&gt;1,IF(AND(C3339=MIN(_xlfn._xlws.FILTER(Nested_Ifs[a11], Nested_Ifs[ID]=Nested_Ifs[[#This Row],[ID]])), OR(J3339=42,J3339=6,J3339=7,J3339=8)),1,
IF(_xlfn.MINIFS(Nested_Ifs[a11],Nested_Ifs[ID],Nested_Ifs[[#This Row],[ID]])&lt;&gt;1,IF(AND(OR(C3339=MIN(_xlfn._xlws.FILTER(Nested_Ifs[a11], Nested_Ifs[ID]=Nested_Ifs[[#This Row],[ID]])), C3339 = "NA"), OR(J3339=42,J3339=6,J3339=7,J3339=8, J3339 = "NA")),"NA",0),0)),0)))</f>
        <v>0</v>
      </c>
      <c r="L3339">
        <v>2</v>
      </c>
      <c r="M3339">
        <v>2</v>
      </c>
      <c r="N3339" t="s">
        <v>0</v>
      </c>
      <c r="O3339" s="11">
        <f t="shared" si="51"/>
        <v>0</v>
      </c>
    </row>
    <row r="3340" spans="2:15" x14ac:dyDescent="0.3">
      <c r="B3340">
        <v>29180</v>
      </c>
      <c r="C3340">
        <v>3</v>
      </c>
      <c r="D3340">
        <v>1</v>
      </c>
      <c r="E3340">
        <v>1</v>
      </c>
      <c r="F3340">
        <v>23</v>
      </c>
      <c r="G3340">
        <v>6</v>
      </c>
      <c r="H3340" t="s">
        <v>0</v>
      </c>
      <c r="I3340" t="s">
        <v>0</v>
      </c>
      <c r="J3340">
        <v>6</v>
      </c>
      <c r="K3340" s="5" cm="1">
        <f t="array" ref="K3340">IF(AND(C3340=1,OR(J3340=42,J3340=6,J3340=7,J3340=8)),1,
IF(AND(OR(C3340=1,C3340="NA"),OR(J3340=42,J3340=6,J3340=7,J3340=8, J3340="NA")),"NA",
IF(_xlfn.MINIFS(Nested_Ifs[a11],Nested_Ifs[ID],Nested_Ifs[[#This Row],[ID]])&lt;&gt;1,IF(AND(C3340=MIN(_xlfn._xlws.FILTER(Nested_Ifs[a11], Nested_Ifs[ID]=Nested_Ifs[[#This Row],[ID]])), OR(J3340=42,J3340=6,J3340=7,J3340=8)),1,
IF(_xlfn.MINIFS(Nested_Ifs[a11],Nested_Ifs[ID],Nested_Ifs[[#This Row],[ID]])&lt;&gt;1,IF(AND(OR(C3340=MIN(_xlfn._xlws.FILTER(Nested_Ifs[a11], Nested_Ifs[ID]=Nested_Ifs[[#This Row],[ID]])), C3340 = "NA"), OR(J3340=42,J3340=6,J3340=7,J3340=8, J3340 = "NA")),"NA",0),0)),0)))</f>
        <v>1</v>
      </c>
      <c r="L3340">
        <v>2</v>
      </c>
      <c r="M3340">
        <v>2</v>
      </c>
      <c r="N3340" t="s">
        <v>0</v>
      </c>
      <c r="O3340" s="11">
        <f t="shared" si="51"/>
        <v>0</v>
      </c>
    </row>
    <row r="3341" spans="2:15" x14ac:dyDescent="0.3">
      <c r="B3341">
        <v>29181</v>
      </c>
      <c r="C3341">
        <v>1</v>
      </c>
      <c r="D3341">
        <v>2</v>
      </c>
      <c r="E3341">
        <v>1</v>
      </c>
      <c r="F3341">
        <v>60</v>
      </c>
      <c r="G3341">
        <v>5</v>
      </c>
      <c r="H3341" t="s">
        <v>0</v>
      </c>
      <c r="I3341" t="s">
        <v>0</v>
      </c>
      <c r="J3341">
        <v>6</v>
      </c>
      <c r="K3341" s="5" cm="1">
        <f t="array" ref="K3341">IF(AND(C3341=1,OR(J3341=42,J3341=6,J3341=7,J3341=8)),1,
IF(AND(OR(C3341=1,C3341="NA"),OR(J3341=42,J3341=6,J3341=7,J3341=8, J3341="NA")),"NA",
IF(_xlfn.MINIFS(Nested_Ifs[a11],Nested_Ifs[ID],Nested_Ifs[[#This Row],[ID]])&lt;&gt;1,IF(AND(C3341=MIN(_xlfn._xlws.FILTER(Nested_Ifs[a11], Nested_Ifs[ID]=Nested_Ifs[[#This Row],[ID]])), OR(J3341=42,J3341=6,J3341=7,J3341=8)),1,
IF(_xlfn.MINIFS(Nested_Ifs[a11],Nested_Ifs[ID],Nested_Ifs[[#This Row],[ID]])&lt;&gt;1,IF(AND(OR(C3341=MIN(_xlfn._xlws.FILTER(Nested_Ifs[a11], Nested_Ifs[ID]=Nested_Ifs[[#This Row],[ID]])), C3341 = "NA"), OR(J3341=42,J3341=6,J3341=7,J3341=8, J3341 = "NA")),"NA",0),0)),0)))</f>
        <v>1</v>
      </c>
      <c r="L3341">
        <v>2</v>
      </c>
      <c r="M3341">
        <v>2</v>
      </c>
      <c r="N3341" t="s">
        <v>0</v>
      </c>
      <c r="O3341" s="11">
        <f t="shared" si="51"/>
        <v>0</v>
      </c>
    </row>
    <row r="3342" spans="2:15" x14ac:dyDescent="0.3">
      <c r="B3342">
        <v>29181</v>
      </c>
      <c r="C3342">
        <v>2</v>
      </c>
      <c r="D3342">
        <v>1</v>
      </c>
      <c r="E3342">
        <v>3</v>
      </c>
      <c r="F3342">
        <v>34</v>
      </c>
      <c r="G3342">
        <v>1</v>
      </c>
      <c r="H3342" t="s">
        <v>0</v>
      </c>
      <c r="I3342" t="s">
        <v>0</v>
      </c>
      <c r="J3342">
        <v>6</v>
      </c>
      <c r="K3342" s="5" cm="1">
        <f t="array" ref="K3342">IF(AND(C3342=1,OR(J3342=42,J3342=6,J3342=7,J3342=8)),1,
IF(AND(OR(C3342=1,C3342="NA"),OR(J3342=42,J3342=6,J3342=7,J3342=8, J3342="NA")),"NA",
IF(_xlfn.MINIFS(Nested_Ifs[a11],Nested_Ifs[ID],Nested_Ifs[[#This Row],[ID]])&lt;&gt;1,IF(AND(C3342=MIN(_xlfn._xlws.FILTER(Nested_Ifs[a11], Nested_Ifs[ID]=Nested_Ifs[[#This Row],[ID]])), OR(J3342=42,J3342=6,J3342=7,J3342=8)),1,
IF(_xlfn.MINIFS(Nested_Ifs[a11],Nested_Ifs[ID],Nested_Ifs[[#This Row],[ID]])&lt;&gt;1,IF(AND(OR(C3342=MIN(_xlfn._xlws.FILTER(Nested_Ifs[a11], Nested_Ifs[ID]=Nested_Ifs[[#This Row],[ID]])), C3342 = "NA"), OR(J3342=42,J3342=6,J3342=7,J3342=8, J3342 = "NA")),"NA",0),0)),0)))</f>
        <v>0</v>
      </c>
      <c r="L3342">
        <v>2</v>
      </c>
      <c r="M3342">
        <v>2</v>
      </c>
      <c r="N3342" t="s">
        <v>0</v>
      </c>
      <c r="O3342" s="11">
        <f t="shared" si="51"/>
        <v>0</v>
      </c>
    </row>
    <row r="3343" spans="2:15" x14ac:dyDescent="0.3">
      <c r="B3343">
        <v>29181</v>
      </c>
      <c r="C3343">
        <v>3</v>
      </c>
      <c r="D3343">
        <v>2</v>
      </c>
      <c r="E3343">
        <v>4</v>
      </c>
      <c r="F3343">
        <v>31</v>
      </c>
      <c r="G3343">
        <v>1</v>
      </c>
      <c r="H3343" t="s">
        <v>0</v>
      </c>
      <c r="I3343" t="s">
        <v>0</v>
      </c>
      <c r="J3343">
        <v>6</v>
      </c>
      <c r="K3343" s="5" cm="1">
        <f t="array" ref="K3343">IF(AND(C3343=1,OR(J3343=42,J3343=6,J3343=7,J3343=8)),1,
IF(AND(OR(C3343=1,C3343="NA"),OR(J3343=42,J3343=6,J3343=7,J3343=8, J3343="NA")),"NA",
IF(_xlfn.MINIFS(Nested_Ifs[a11],Nested_Ifs[ID],Nested_Ifs[[#This Row],[ID]])&lt;&gt;1,IF(AND(C3343=MIN(_xlfn._xlws.FILTER(Nested_Ifs[a11], Nested_Ifs[ID]=Nested_Ifs[[#This Row],[ID]])), OR(J3343=42,J3343=6,J3343=7,J3343=8)),1,
IF(_xlfn.MINIFS(Nested_Ifs[a11],Nested_Ifs[ID],Nested_Ifs[[#This Row],[ID]])&lt;&gt;1,IF(AND(OR(C3343=MIN(_xlfn._xlws.FILTER(Nested_Ifs[a11], Nested_Ifs[ID]=Nested_Ifs[[#This Row],[ID]])), C3343 = "NA"), OR(J3343=42,J3343=6,J3343=7,J3343=8, J3343 = "NA")),"NA",0),0)),0)))</f>
        <v>0</v>
      </c>
      <c r="L3343">
        <v>2</v>
      </c>
      <c r="M3343">
        <v>2</v>
      </c>
      <c r="N3343" t="s">
        <v>0</v>
      </c>
      <c r="O3343" s="11">
        <f t="shared" ref="O3343:O3406" si="52">IF(AND(AND(L3343=1,M3343=1),AND(OR(N3343=3,N3343=4))),1,
IF(AND(OR(L3343=1,L3343="NA"),
OR(M3343=1,M3343="NA"),
OR(N3343=3,N3343=4, N3343="NA")),"NA",0))</f>
        <v>0</v>
      </c>
    </row>
    <row r="3344" spans="2:15" x14ac:dyDescent="0.3">
      <c r="B3344">
        <v>29181</v>
      </c>
      <c r="C3344">
        <v>4</v>
      </c>
      <c r="D3344">
        <v>1</v>
      </c>
      <c r="E3344">
        <v>3</v>
      </c>
      <c r="F3344">
        <v>32</v>
      </c>
      <c r="G3344">
        <v>1</v>
      </c>
      <c r="H3344" t="s">
        <v>0</v>
      </c>
      <c r="I3344" t="s">
        <v>0</v>
      </c>
      <c r="J3344">
        <v>6</v>
      </c>
      <c r="K3344" s="5" cm="1">
        <f t="array" ref="K3344">IF(AND(C3344=1,OR(J3344=42,J3344=6,J3344=7,J3344=8)),1,
IF(AND(OR(C3344=1,C3344="NA"),OR(J3344=42,J3344=6,J3344=7,J3344=8, J3344="NA")),"NA",
IF(_xlfn.MINIFS(Nested_Ifs[a11],Nested_Ifs[ID],Nested_Ifs[[#This Row],[ID]])&lt;&gt;1,IF(AND(C3344=MIN(_xlfn._xlws.FILTER(Nested_Ifs[a11], Nested_Ifs[ID]=Nested_Ifs[[#This Row],[ID]])), OR(J3344=42,J3344=6,J3344=7,J3344=8)),1,
IF(_xlfn.MINIFS(Nested_Ifs[a11],Nested_Ifs[ID],Nested_Ifs[[#This Row],[ID]])&lt;&gt;1,IF(AND(OR(C3344=MIN(_xlfn._xlws.FILTER(Nested_Ifs[a11], Nested_Ifs[ID]=Nested_Ifs[[#This Row],[ID]])), C3344 = "NA"), OR(J3344=42,J3344=6,J3344=7,J3344=8, J3344 = "NA")),"NA",0),0)),0)))</f>
        <v>0</v>
      </c>
      <c r="L3344">
        <v>2</v>
      </c>
      <c r="M3344">
        <v>2</v>
      </c>
      <c r="N3344" t="s">
        <v>0</v>
      </c>
      <c r="O3344" s="11">
        <f t="shared" si="52"/>
        <v>0</v>
      </c>
    </row>
    <row r="3345" spans="2:15" x14ac:dyDescent="0.3">
      <c r="B3345">
        <v>29181</v>
      </c>
      <c r="C3345">
        <v>5</v>
      </c>
      <c r="D3345">
        <v>2</v>
      </c>
      <c r="E3345">
        <v>4</v>
      </c>
      <c r="F3345">
        <v>27</v>
      </c>
      <c r="G3345">
        <v>1</v>
      </c>
      <c r="H3345" t="s">
        <v>0</v>
      </c>
      <c r="I3345" t="s">
        <v>0</v>
      </c>
      <c r="J3345">
        <v>6</v>
      </c>
      <c r="K3345" s="5" cm="1">
        <f t="array" ref="K3345">IF(AND(C3345=1,OR(J3345=42,J3345=6,J3345=7,J3345=8)),1,
IF(AND(OR(C3345=1,C3345="NA"),OR(J3345=42,J3345=6,J3345=7,J3345=8, J3345="NA")),"NA",
IF(_xlfn.MINIFS(Nested_Ifs[a11],Nested_Ifs[ID],Nested_Ifs[[#This Row],[ID]])&lt;&gt;1,IF(AND(C3345=MIN(_xlfn._xlws.FILTER(Nested_Ifs[a11], Nested_Ifs[ID]=Nested_Ifs[[#This Row],[ID]])), OR(J3345=42,J3345=6,J3345=7,J3345=8)),1,
IF(_xlfn.MINIFS(Nested_Ifs[a11],Nested_Ifs[ID],Nested_Ifs[[#This Row],[ID]])&lt;&gt;1,IF(AND(OR(C3345=MIN(_xlfn._xlws.FILTER(Nested_Ifs[a11], Nested_Ifs[ID]=Nested_Ifs[[#This Row],[ID]])), C3345 = "NA"), OR(J3345=42,J3345=6,J3345=7,J3345=8, J3345 = "NA")),"NA",0),0)),0)))</f>
        <v>0</v>
      </c>
      <c r="L3345">
        <v>2</v>
      </c>
      <c r="M3345">
        <v>2</v>
      </c>
      <c r="N3345" t="s">
        <v>0</v>
      </c>
      <c r="O3345" s="11">
        <f t="shared" si="52"/>
        <v>0</v>
      </c>
    </row>
    <row r="3346" spans="2:15" x14ac:dyDescent="0.3">
      <c r="B3346">
        <v>29181</v>
      </c>
      <c r="C3346">
        <v>6</v>
      </c>
      <c r="D3346">
        <v>2</v>
      </c>
      <c r="E3346">
        <v>8</v>
      </c>
      <c r="F3346">
        <v>11</v>
      </c>
      <c r="G3346" t="s">
        <v>0</v>
      </c>
      <c r="H3346" t="s">
        <v>0</v>
      </c>
      <c r="I3346" t="s">
        <v>0</v>
      </c>
      <c r="J3346" t="s">
        <v>0</v>
      </c>
      <c r="K3346" s="5" cm="1">
        <f t="array" ref="K3346">IF(AND(C3346=1,OR(J3346=42,J3346=6,J3346=7,J3346=8)),1,
IF(AND(OR(C3346=1,C3346="NA"),OR(J3346=42,J3346=6,J3346=7,J3346=8, J3346="NA")),"NA",
IF(_xlfn.MINIFS(Nested_Ifs[a11],Nested_Ifs[ID],Nested_Ifs[[#This Row],[ID]])&lt;&gt;1,IF(AND(C3346=MIN(_xlfn._xlws.FILTER(Nested_Ifs[a11], Nested_Ifs[ID]=Nested_Ifs[[#This Row],[ID]])), OR(J3346=42,J3346=6,J3346=7,J3346=8)),1,
IF(_xlfn.MINIFS(Nested_Ifs[a11],Nested_Ifs[ID],Nested_Ifs[[#This Row],[ID]])&lt;&gt;1,IF(AND(OR(C3346=MIN(_xlfn._xlws.FILTER(Nested_Ifs[a11], Nested_Ifs[ID]=Nested_Ifs[[#This Row],[ID]])), C3346 = "NA"), OR(J3346=42,J3346=6,J3346=7,J3346=8, J3346 = "NA")),"NA",0),0)),0)))</f>
        <v>0</v>
      </c>
      <c r="L3346">
        <v>2</v>
      </c>
      <c r="M3346">
        <v>2</v>
      </c>
      <c r="N3346" t="s">
        <v>0</v>
      </c>
      <c r="O3346" s="11">
        <f t="shared" si="52"/>
        <v>0</v>
      </c>
    </row>
    <row r="3347" spans="2:15" x14ac:dyDescent="0.3">
      <c r="B3347">
        <v>29181</v>
      </c>
      <c r="C3347">
        <v>7</v>
      </c>
      <c r="D3347">
        <v>1</v>
      </c>
      <c r="E3347">
        <v>8</v>
      </c>
      <c r="F3347">
        <v>3</v>
      </c>
      <c r="G3347" t="s">
        <v>0</v>
      </c>
      <c r="H3347">
        <v>2</v>
      </c>
      <c r="I3347">
        <v>8</v>
      </c>
      <c r="J3347" t="s">
        <v>0</v>
      </c>
      <c r="K3347" s="5" cm="1">
        <f t="array" ref="K3347">IF(AND(C3347=1,OR(J3347=42,J3347=6,J3347=7,J3347=8)),1,
IF(AND(OR(C3347=1,C3347="NA"),OR(J3347=42,J3347=6,J3347=7,J3347=8, J3347="NA")),"NA",
IF(_xlfn.MINIFS(Nested_Ifs[a11],Nested_Ifs[ID],Nested_Ifs[[#This Row],[ID]])&lt;&gt;1,IF(AND(C3347=MIN(_xlfn._xlws.FILTER(Nested_Ifs[a11], Nested_Ifs[ID]=Nested_Ifs[[#This Row],[ID]])), OR(J3347=42,J3347=6,J3347=7,J3347=8)),1,
IF(_xlfn.MINIFS(Nested_Ifs[a11],Nested_Ifs[ID],Nested_Ifs[[#This Row],[ID]])&lt;&gt;1,IF(AND(OR(C3347=MIN(_xlfn._xlws.FILTER(Nested_Ifs[a11], Nested_Ifs[ID]=Nested_Ifs[[#This Row],[ID]])), C3347 = "NA"), OR(J3347=42,J3347=6,J3347=7,J3347=8, J3347 = "NA")),"NA",0),0)),0)))</f>
        <v>0</v>
      </c>
      <c r="L3347">
        <v>2</v>
      </c>
      <c r="M3347">
        <v>2</v>
      </c>
      <c r="N3347" t="s">
        <v>0</v>
      </c>
      <c r="O3347" s="11">
        <f t="shared" si="52"/>
        <v>0</v>
      </c>
    </row>
    <row r="3348" spans="2:15" x14ac:dyDescent="0.3">
      <c r="B3348">
        <v>29183</v>
      </c>
      <c r="C3348">
        <v>1</v>
      </c>
      <c r="D3348">
        <v>2</v>
      </c>
      <c r="E3348">
        <v>1</v>
      </c>
      <c r="F3348">
        <v>57</v>
      </c>
      <c r="G3348">
        <v>5</v>
      </c>
      <c r="H3348" t="s">
        <v>0</v>
      </c>
      <c r="I3348" t="s">
        <v>0</v>
      </c>
      <c r="J3348">
        <v>5</v>
      </c>
      <c r="K3348" s="5" cm="1">
        <f t="array" ref="K3348">IF(AND(C3348=1,OR(J3348=42,J3348=6,J3348=7,J3348=8)),1,
IF(AND(OR(C3348=1,C3348="NA"),OR(J3348=42,J3348=6,J3348=7,J3348=8, J3348="NA")),"NA",
IF(_xlfn.MINIFS(Nested_Ifs[a11],Nested_Ifs[ID],Nested_Ifs[[#This Row],[ID]])&lt;&gt;1,IF(AND(C3348=MIN(_xlfn._xlws.FILTER(Nested_Ifs[a11], Nested_Ifs[ID]=Nested_Ifs[[#This Row],[ID]])), OR(J3348=42,J3348=6,J3348=7,J3348=8)),1,
IF(_xlfn.MINIFS(Nested_Ifs[a11],Nested_Ifs[ID],Nested_Ifs[[#This Row],[ID]])&lt;&gt;1,IF(AND(OR(C3348=MIN(_xlfn._xlws.FILTER(Nested_Ifs[a11], Nested_Ifs[ID]=Nested_Ifs[[#This Row],[ID]])), C3348 = "NA"), OR(J3348=42,J3348=6,J3348=7,J3348=8, J3348 = "NA")),"NA",0),0)),0)))</f>
        <v>0</v>
      </c>
      <c r="L3348">
        <v>2</v>
      </c>
      <c r="M3348">
        <v>2</v>
      </c>
      <c r="N3348" t="s">
        <v>0</v>
      </c>
      <c r="O3348" s="11">
        <f t="shared" si="52"/>
        <v>0</v>
      </c>
    </row>
    <row r="3349" spans="2:15" x14ac:dyDescent="0.3">
      <c r="B3349">
        <v>29183</v>
      </c>
      <c r="C3349">
        <v>2</v>
      </c>
      <c r="D3349">
        <v>1</v>
      </c>
      <c r="E3349">
        <v>3</v>
      </c>
      <c r="F3349">
        <v>29</v>
      </c>
      <c r="G3349">
        <v>1</v>
      </c>
      <c r="H3349" t="s">
        <v>0</v>
      </c>
      <c r="I3349" t="s">
        <v>0</v>
      </c>
      <c r="J3349">
        <v>6</v>
      </c>
      <c r="K3349" s="5" cm="1">
        <f t="array" ref="K3349">IF(AND(C3349=1,OR(J3349=42,J3349=6,J3349=7,J3349=8)),1,
IF(AND(OR(C3349=1,C3349="NA"),OR(J3349=42,J3349=6,J3349=7,J3349=8, J3349="NA")),"NA",
IF(_xlfn.MINIFS(Nested_Ifs[a11],Nested_Ifs[ID],Nested_Ifs[[#This Row],[ID]])&lt;&gt;1,IF(AND(C3349=MIN(_xlfn._xlws.FILTER(Nested_Ifs[a11], Nested_Ifs[ID]=Nested_Ifs[[#This Row],[ID]])), OR(J3349=42,J3349=6,J3349=7,J3349=8)),1,
IF(_xlfn.MINIFS(Nested_Ifs[a11],Nested_Ifs[ID],Nested_Ifs[[#This Row],[ID]])&lt;&gt;1,IF(AND(OR(C3349=MIN(_xlfn._xlws.FILTER(Nested_Ifs[a11], Nested_Ifs[ID]=Nested_Ifs[[#This Row],[ID]])), C3349 = "NA"), OR(J3349=42,J3349=6,J3349=7,J3349=8, J3349 = "NA")),"NA",0),0)),0)))</f>
        <v>0</v>
      </c>
      <c r="L3349">
        <v>2</v>
      </c>
      <c r="M3349">
        <v>2</v>
      </c>
      <c r="N3349" t="s">
        <v>0</v>
      </c>
      <c r="O3349" s="11">
        <f t="shared" si="52"/>
        <v>0</v>
      </c>
    </row>
    <row r="3350" spans="2:15" x14ac:dyDescent="0.3">
      <c r="B3350">
        <v>29183</v>
      </c>
      <c r="C3350">
        <v>3</v>
      </c>
      <c r="D3350">
        <v>2</v>
      </c>
      <c r="E3350">
        <v>4</v>
      </c>
      <c r="F3350">
        <v>24</v>
      </c>
      <c r="G3350">
        <v>1</v>
      </c>
      <c r="H3350" t="s">
        <v>0</v>
      </c>
      <c r="I3350" t="s">
        <v>0</v>
      </c>
      <c r="J3350">
        <v>6</v>
      </c>
      <c r="K3350" s="5" cm="1">
        <f t="array" ref="K3350">IF(AND(C3350=1,OR(J3350=42,J3350=6,J3350=7,J3350=8)),1,
IF(AND(OR(C3350=1,C3350="NA"),OR(J3350=42,J3350=6,J3350=7,J3350=8, J3350="NA")),"NA",
IF(_xlfn.MINIFS(Nested_Ifs[a11],Nested_Ifs[ID],Nested_Ifs[[#This Row],[ID]])&lt;&gt;1,IF(AND(C3350=MIN(_xlfn._xlws.FILTER(Nested_Ifs[a11], Nested_Ifs[ID]=Nested_Ifs[[#This Row],[ID]])), OR(J3350=42,J3350=6,J3350=7,J3350=8)),1,
IF(_xlfn.MINIFS(Nested_Ifs[a11],Nested_Ifs[ID],Nested_Ifs[[#This Row],[ID]])&lt;&gt;1,IF(AND(OR(C3350=MIN(_xlfn._xlws.FILTER(Nested_Ifs[a11], Nested_Ifs[ID]=Nested_Ifs[[#This Row],[ID]])), C3350 = "NA"), OR(J3350=42,J3350=6,J3350=7,J3350=8, J3350 = "NA")),"NA",0),0)),0)))</f>
        <v>0</v>
      </c>
      <c r="L3350">
        <v>2</v>
      </c>
      <c r="M3350">
        <v>2</v>
      </c>
      <c r="N3350" t="s">
        <v>0</v>
      </c>
      <c r="O3350" s="11">
        <f t="shared" si="52"/>
        <v>0</v>
      </c>
    </row>
    <row r="3351" spans="2:15" x14ac:dyDescent="0.3">
      <c r="B3351">
        <v>29185</v>
      </c>
      <c r="C3351">
        <v>1</v>
      </c>
      <c r="D3351">
        <v>1</v>
      </c>
      <c r="E3351">
        <v>1</v>
      </c>
      <c r="F3351">
        <v>64</v>
      </c>
      <c r="G3351">
        <v>1</v>
      </c>
      <c r="H3351" t="s">
        <v>0</v>
      </c>
      <c r="I3351" t="s">
        <v>0</v>
      </c>
      <c r="J3351">
        <v>5</v>
      </c>
      <c r="K3351" s="5" cm="1">
        <f t="array" ref="K3351">IF(AND(C3351=1,OR(J3351=42,J3351=6,J3351=7,J3351=8)),1,
IF(AND(OR(C3351=1,C3351="NA"),OR(J3351=42,J3351=6,J3351=7,J3351=8, J3351="NA")),"NA",
IF(_xlfn.MINIFS(Nested_Ifs[a11],Nested_Ifs[ID],Nested_Ifs[[#This Row],[ID]])&lt;&gt;1,IF(AND(C3351=MIN(_xlfn._xlws.FILTER(Nested_Ifs[a11], Nested_Ifs[ID]=Nested_Ifs[[#This Row],[ID]])), OR(J3351=42,J3351=6,J3351=7,J3351=8)),1,
IF(_xlfn.MINIFS(Nested_Ifs[a11],Nested_Ifs[ID],Nested_Ifs[[#This Row],[ID]])&lt;&gt;1,IF(AND(OR(C3351=MIN(_xlfn._xlws.FILTER(Nested_Ifs[a11], Nested_Ifs[ID]=Nested_Ifs[[#This Row],[ID]])), C3351 = "NA"), OR(J3351=42,J3351=6,J3351=7,J3351=8, J3351 = "NA")),"NA",0),0)),0)))</f>
        <v>0</v>
      </c>
      <c r="L3351">
        <v>2</v>
      </c>
      <c r="M3351">
        <v>2</v>
      </c>
      <c r="N3351" t="s">
        <v>0</v>
      </c>
      <c r="O3351" s="11">
        <f t="shared" si="52"/>
        <v>0</v>
      </c>
    </row>
    <row r="3352" spans="2:15" x14ac:dyDescent="0.3">
      <c r="B3352">
        <v>29185</v>
      </c>
      <c r="C3352">
        <v>2</v>
      </c>
      <c r="D3352">
        <v>2</v>
      </c>
      <c r="E3352">
        <v>2</v>
      </c>
      <c r="F3352">
        <v>62</v>
      </c>
      <c r="G3352">
        <v>1</v>
      </c>
      <c r="H3352" t="s">
        <v>0</v>
      </c>
      <c r="I3352" t="s">
        <v>0</v>
      </c>
      <c r="J3352">
        <v>5</v>
      </c>
      <c r="K3352" s="5" cm="1">
        <f t="array" ref="K3352">IF(AND(C3352=1,OR(J3352=42,J3352=6,J3352=7,J3352=8)),1,
IF(AND(OR(C3352=1,C3352="NA"),OR(J3352=42,J3352=6,J3352=7,J3352=8, J3352="NA")),"NA",
IF(_xlfn.MINIFS(Nested_Ifs[a11],Nested_Ifs[ID],Nested_Ifs[[#This Row],[ID]])&lt;&gt;1,IF(AND(C3352=MIN(_xlfn._xlws.FILTER(Nested_Ifs[a11], Nested_Ifs[ID]=Nested_Ifs[[#This Row],[ID]])), OR(J3352=42,J3352=6,J3352=7,J3352=8)),1,
IF(_xlfn.MINIFS(Nested_Ifs[a11],Nested_Ifs[ID],Nested_Ifs[[#This Row],[ID]])&lt;&gt;1,IF(AND(OR(C3352=MIN(_xlfn._xlws.FILTER(Nested_Ifs[a11], Nested_Ifs[ID]=Nested_Ifs[[#This Row],[ID]])), C3352 = "NA"), OR(J3352=42,J3352=6,J3352=7,J3352=8, J3352 = "NA")),"NA",0),0)),0)))</f>
        <v>0</v>
      </c>
      <c r="L3352">
        <v>2</v>
      </c>
      <c r="M3352">
        <v>2</v>
      </c>
      <c r="N3352" t="s">
        <v>0</v>
      </c>
      <c r="O3352" s="11">
        <f t="shared" si="52"/>
        <v>0</v>
      </c>
    </row>
    <row r="3353" spans="2:15" x14ac:dyDescent="0.3">
      <c r="B3353">
        <v>29185</v>
      </c>
      <c r="C3353">
        <v>3</v>
      </c>
      <c r="D3353">
        <v>1</v>
      </c>
      <c r="E3353">
        <v>3</v>
      </c>
      <c r="F3353">
        <v>34</v>
      </c>
      <c r="G3353">
        <v>1</v>
      </c>
      <c r="H3353" t="s">
        <v>0</v>
      </c>
      <c r="I3353" t="s">
        <v>0</v>
      </c>
      <c r="J3353">
        <v>5</v>
      </c>
      <c r="K3353" s="5" cm="1">
        <f t="array" ref="K3353">IF(AND(C3353=1,OR(J3353=42,J3353=6,J3353=7,J3353=8)),1,
IF(AND(OR(C3353=1,C3353="NA"),OR(J3353=42,J3353=6,J3353=7,J3353=8, J3353="NA")),"NA",
IF(_xlfn.MINIFS(Nested_Ifs[a11],Nested_Ifs[ID],Nested_Ifs[[#This Row],[ID]])&lt;&gt;1,IF(AND(C3353=MIN(_xlfn._xlws.FILTER(Nested_Ifs[a11], Nested_Ifs[ID]=Nested_Ifs[[#This Row],[ID]])), OR(J3353=42,J3353=6,J3353=7,J3353=8)),1,
IF(_xlfn.MINIFS(Nested_Ifs[a11],Nested_Ifs[ID],Nested_Ifs[[#This Row],[ID]])&lt;&gt;1,IF(AND(OR(C3353=MIN(_xlfn._xlws.FILTER(Nested_Ifs[a11], Nested_Ifs[ID]=Nested_Ifs[[#This Row],[ID]])), C3353 = "NA"), OR(J3353=42,J3353=6,J3353=7,J3353=8, J3353 = "NA")),"NA",0),0)),0)))</f>
        <v>0</v>
      </c>
      <c r="L3353">
        <v>2</v>
      </c>
      <c r="M3353">
        <v>2</v>
      </c>
      <c r="N3353" t="s">
        <v>0</v>
      </c>
      <c r="O3353" s="11">
        <f t="shared" si="52"/>
        <v>0</v>
      </c>
    </row>
    <row r="3354" spans="2:15" x14ac:dyDescent="0.3">
      <c r="B3354">
        <v>29185</v>
      </c>
      <c r="C3354">
        <v>4</v>
      </c>
      <c r="D3354">
        <v>2</v>
      </c>
      <c r="E3354">
        <v>4</v>
      </c>
      <c r="F3354">
        <v>31</v>
      </c>
      <c r="G3354">
        <v>1</v>
      </c>
      <c r="H3354" t="s">
        <v>0</v>
      </c>
      <c r="I3354" t="s">
        <v>0</v>
      </c>
      <c r="J3354">
        <v>6</v>
      </c>
      <c r="K3354" s="5" cm="1">
        <f t="array" ref="K3354">IF(AND(C3354=1,OR(J3354=42,J3354=6,J3354=7,J3354=8)),1,
IF(AND(OR(C3354=1,C3354="NA"),OR(J3354=42,J3354=6,J3354=7,J3354=8, J3354="NA")),"NA",
IF(_xlfn.MINIFS(Nested_Ifs[a11],Nested_Ifs[ID],Nested_Ifs[[#This Row],[ID]])&lt;&gt;1,IF(AND(C3354=MIN(_xlfn._xlws.FILTER(Nested_Ifs[a11], Nested_Ifs[ID]=Nested_Ifs[[#This Row],[ID]])), OR(J3354=42,J3354=6,J3354=7,J3354=8)),1,
IF(_xlfn.MINIFS(Nested_Ifs[a11],Nested_Ifs[ID],Nested_Ifs[[#This Row],[ID]])&lt;&gt;1,IF(AND(OR(C3354=MIN(_xlfn._xlws.FILTER(Nested_Ifs[a11], Nested_Ifs[ID]=Nested_Ifs[[#This Row],[ID]])), C3354 = "NA"), OR(J3354=42,J3354=6,J3354=7,J3354=8, J3354 = "NA")),"NA",0),0)),0)))</f>
        <v>0</v>
      </c>
      <c r="L3354">
        <v>2</v>
      </c>
      <c r="M3354">
        <v>2</v>
      </c>
      <c r="N3354" t="s">
        <v>0</v>
      </c>
      <c r="O3354" s="11">
        <f t="shared" si="52"/>
        <v>0</v>
      </c>
    </row>
    <row r="3355" spans="2:15" x14ac:dyDescent="0.3">
      <c r="B3355">
        <v>29185</v>
      </c>
      <c r="C3355">
        <v>5</v>
      </c>
      <c r="D3355">
        <v>2</v>
      </c>
      <c r="E3355">
        <v>8</v>
      </c>
      <c r="F3355">
        <v>5</v>
      </c>
      <c r="G3355" t="s">
        <v>0</v>
      </c>
      <c r="H3355">
        <v>2</v>
      </c>
      <c r="I3355">
        <v>8</v>
      </c>
      <c r="J3355" t="s">
        <v>0</v>
      </c>
      <c r="K3355" s="5" cm="1">
        <f t="array" ref="K3355">IF(AND(C3355=1,OR(J3355=42,J3355=6,J3355=7,J3355=8)),1,
IF(AND(OR(C3355=1,C3355="NA"),OR(J3355=42,J3355=6,J3355=7,J3355=8, J3355="NA")),"NA",
IF(_xlfn.MINIFS(Nested_Ifs[a11],Nested_Ifs[ID],Nested_Ifs[[#This Row],[ID]])&lt;&gt;1,IF(AND(C3355=MIN(_xlfn._xlws.FILTER(Nested_Ifs[a11], Nested_Ifs[ID]=Nested_Ifs[[#This Row],[ID]])), OR(J3355=42,J3355=6,J3355=7,J3355=8)),1,
IF(_xlfn.MINIFS(Nested_Ifs[a11],Nested_Ifs[ID],Nested_Ifs[[#This Row],[ID]])&lt;&gt;1,IF(AND(OR(C3355=MIN(_xlfn._xlws.FILTER(Nested_Ifs[a11], Nested_Ifs[ID]=Nested_Ifs[[#This Row],[ID]])), C3355 = "NA"), OR(J3355=42,J3355=6,J3355=7,J3355=8, J3355 = "NA")),"NA",0),0)),0)))</f>
        <v>0</v>
      </c>
      <c r="L3355">
        <v>2</v>
      </c>
      <c r="M3355">
        <v>2</v>
      </c>
      <c r="N3355" t="s">
        <v>0</v>
      </c>
      <c r="O3355" s="11">
        <f t="shared" si="52"/>
        <v>0</v>
      </c>
    </row>
    <row r="3356" spans="2:15" x14ac:dyDescent="0.3">
      <c r="B3356">
        <v>29185</v>
      </c>
      <c r="C3356">
        <v>6</v>
      </c>
      <c r="D3356">
        <v>1</v>
      </c>
      <c r="E3356">
        <v>8</v>
      </c>
      <c r="F3356">
        <v>3</v>
      </c>
      <c r="G3356" t="s">
        <v>0</v>
      </c>
      <c r="H3356">
        <v>2</v>
      </c>
      <c r="I3356">
        <v>8</v>
      </c>
      <c r="J3356" t="s">
        <v>0</v>
      </c>
      <c r="K3356" s="5" cm="1">
        <f t="array" ref="K3356">IF(AND(C3356=1,OR(J3356=42,J3356=6,J3356=7,J3356=8)),1,
IF(AND(OR(C3356=1,C3356="NA"),OR(J3356=42,J3356=6,J3356=7,J3356=8, J3356="NA")),"NA",
IF(_xlfn.MINIFS(Nested_Ifs[a11],Nested_Ifs[ID],Nested_Ifs[[#This Row],[ID]])&lt;&gt;1,IF(AND(C3356=MIN(_xlfn._xlws.FILTER(Nested_Ifs[a11], Nested_Ifs[ID]=Nested_Ifs[[#This Row],[ID]])), OR(J3356=42,J3356=6,J3356=7,J3356=8)),1,
IF(_xlfn.MINIFS(Nested_Ifs[a11],Nested_Ifs[ID],Nested_Ifs[[#This Row],[ID]])&lt;&gt;1,IF(AND(OR(C3356=MIN(_xlfn._xlws.FILTER(Nested_Ifs[a11], Nested_Ifs[ID]=Nested_Ifs[[#This Row],[ID]])), C3356 = "NA"), OR(J3356=42,J3356=6,J3356=7,J3356=8, J3356 = "NA")),"NA",0),0)),0)))</f>
        <v>0</v>
      </c>
      <c r="L3356">
        <v>2</v>
      </c>
      <c r="M3356">
        <v>2</v>
      </c>
      <c r="N3356" t="s">
        <v>0</v>
      </c>
      <c r="O3356" s="11">
        <f t="shared" si="52"/>
        <v>0</v>
      </c>
    </row>
    <row r="3357" spans="2:15" x14ac:dyDescent="0.3">
      <c r="B3357">
        <v>29186</v>
      </c>
      <c r="C3357">
        <v>1</v>
      </c>
      <c r="D3357">
        <v>1</v>
      </c>
      <c r="E3357">
        <v>1</v>
      </c>
      <c r="F3357">
        <v>56</v>
      </c>
      <c r="G3357">
        <v>1</v>
      </c>
      <c r="H3357" t="s">
        <v>0</v>
      </c>
      <c r="I3357" t="s">
        <v>0</v>
      </c>
      <c r="J3357">
        <v>5</v>
      </c>
      <c r="K3357" s="5" cm="1">
        <f t="array" ref="K3357">IF(AND(C3357=1,OR(J3357=42,J3357=6,J3357=7,J3357=8)),1,
IF(AND(OR(C3357=1,C3357="NA"),OR(J3357=42,J3357=6,J3357=7,J3357=8, J3357="NA")),"NA",
IF(_xlfn.MINIFS(Nested_Ifs[a11],Nested_Ifs[ID],Nested_Ifs[[#This Row],[ID]])&lt;&gt;1,IF(AND(C3357=MIN(_xlfn._xlws.FILTER(Nested_Ifs[a11], Nested_Ifs[ID]=Nested_Ifs[[#This Row],[ID]])), OR(J3357=42,J3357=6,J3357=7,J3357=8)),1,
IF(_xlfn.MINIFS(Nested_Ifs[a11],Nested_Ifs[ID],Nested_Ifs[[#This Row],[ID]])&lt;&gt;1,IF(AND(OR(C3357=MIN(_xlfn._xlws.FILTER(Nested_Ifs[a11], Nested_Ifs[ID]=Nested_Ifs[[#This Row],[ID]])), C3357 = "NA"), OR(J3357=42,J3357=6,J3357=7,J3357=8, J3357 = "NA")),"NA",0),0)),0)))</f>
        <v>0</v>
      </c>
      <c r="L3357">
        <v>2</v>
      </c>
      <c r="M3357">
        <v>2</v>
      </c>
      <c r="N3357" t="s">
        <v>0</v>
      </c>
      <c r="O3357" s="11">
        <f t="shared" si="52"/>
        <v>0</v>
      </c>
    </row>
    <row r="3358" spans="2:15" x14ac:dyDescent="0.3">
      <c r="B3358">
        <v>29186</v>
      </c>
      <c r="C3358">
        <v>2</v>
      </c>
      <c r="D3358">
        <v>2</v>
      </c>
      <c r="E3358">
        <v>2</v>
      </c>
      <c r="F3358">
        <v>50</v>
      </c>
      <c r="G3358">
        <v>1</v>
      </c>
      <c r="H3358" t="s">
        <v>0</v>
      </c>
      <c r="I3358" t="s">
        <v>0</v>
      </c>
      <c r="J3358">
        <v>5</v>
      </c>
      <c r="K3358" s="5" cm="1">
        <f t="array" ref="K3358">IF(AND(C3358=1,OR(J3358=42,J3358=6,J3358=7,J3358=8)),1,
IF(AND(OR(C3358=1,C3358="NA"),OR(J3358=42,J3358=6,J3358=7,J3358=8, J3358="NA")),"NA",
IF(_xlfn.MINIFS(Nested_Ifs[a11],Nested_Ifs[ID],Nested_Ifs[[#This Row],[ID]])&lt;&gt;1,IF(AND(C3358=MIN(_xlfn._xlws.FILTER(Nested_Ifs[a11], Nested_Ifs[ID]=Nested_Ifs[[#This Row],[ID]])), OR(J3358=42,J3358=6,J3358=7,J3358=8)),1,
IF(_xlfn.MINIFS(Nested_Ifs[a11],Nested_Ifs[ID],Nested_Ifs[[#This Row],[ID]])&lt;&gt;1,IF(AND(OR(C3358=MIN(_xlfn._xlws.FILTER(Nested_Ifs[a11], Nested_Ifs[ID]=Nested_Ifs[[#This Row],[ID]])), C3358 = "NA"), OR(J3358=42,J3358=6,J3358=7,J3358=8, J3358 = "NA")),"NA",0),0)),0)))</f>
        <v>0</v>
      </c>
      <c r="L3358">
        <v>2</v>
      </c>
      <c r="M3358">
        <v>2</v>
      </c>
      <c r="N3358" t="s">
        <v>0</v>
      </c>
      <c r="O3358" s="11">
        <f t="shared" si="52"/>
        <v>0</v>
      </c>
    </row>
    <row r="3359" spans="2:15" x14ac:dyDescent="0.3">
      <c r="B3359">
        <v>29186</v>
      </c>
      <c r="C3359">
        <v>3</v>
      </c>
      <c r="D3359">
        <v>1</v>
      </c>
      <c r="E3359">
        <v>3</v>
      </c>
      <c r="F3359">
        <v>24</v>
      </c>
      <c r="G3359">
        <v>1</v>
      </c>
      <c r="H3359" t="s">
        <v>0</v>
      </c>
      <c r="I3359" t="s">
        <v>0</v>
      </c>
      <c r="J3359">
        <v>6</v>
      </c>
      <c r="K3359" s="5" cm="1">
        <f t="array" ref="K3359">IF(AND(C3359=1,OR(J3359=42,J3359=6,J3359=7,J3359=8)),1,
IF(AND(OR(C3359=1,C3359="NA"),OR(J3359=42,J3359=6,J3359=7,J3359=8, J3359="NA")),"NA",
IF(_xlfn.MINIFS(Nested_Ifs[a11],Nested_Ifs[ID],Nested_Ifs[[#This Row],[ID]])&lt;&gt;1,IF(AND(C3359=MIN(_xlfn._xlws.FILTER(Nested_Ifs[a11], Nested_Ifs[ID]=Nested_Ifs[[#This Row],[ID]])), OR(J3359=42,J3359=6,J3359=7,J3359=8)),1,
IF(_xlfn.MINIFS(Nested_Ifs[a11],Nested_Ifs[ID],Nested_Ifs[[#This Row],[ID]])&lt;&gt;1,IF(AND(OR(C3359=MIN(_xlfn._xlws.FILTER(Nested_Ifs[a11], Nested_Ifs[ID]=Nested_Ifs[[#This Row],[ID]])), C3359 = "NA"), OR(J3359=42,J3359=6,J3359=7,J3359=8, J3359 = "NA")),"NA",0),0)),0)))</f>
        <v>0</v>
      </c>
      <c r="L3359">
        <v>2</v>
      </c>
      <c r="M3359">
        <v>2</v>
      </c>
      <c r="N3359" t="s">
        <v>0</v>
      </c>
      <c r="O3359" s="11">
        <f t="shared" si="52"/>
        <v>0</v>
      </c>
    </row>
    <row r="3360" spans="2:15" x14ac:dyDescent="0.3">
      <c r="B3360">
        <v>29186</v>
      </c>
      <c r="C3360">
        <v>4</v>
      </c>
      <c r="D3360">
        <v>2</v>
      </c>
      <c r="E3360">
        <v>4</v>
      </c>
      <c r="F3360">
        <v>20</v>
      </c>
      <c r="G3360">
        <v>1</v>
      </c>
      <c r="H3360" t="s">
        <v>0</v>
      </c>
      <c r="I3360" t="s">
        <v>0</v>
      </c>
      <c r="J3360">
        <v>6</v>
      </c>
      <c r="K3360" s="5" cm="1">
        <f t="array" ref="K3360">IF(AND(C3360=1,OR(J3360=42,J3360=6,J3360=7,J3360=8)),1,
IF(AND(OR(C3360=1,C3360="NA"),OR(J3360=42,J3360=6,J3360=7,J3360=8, J3360="NA")),"NA",
IF(_xlfn.MINIFS(Nested_Ifs[a11],Nested_Ifs[ID],Nested_Ifs[[#This Row],[ID]])&lt;&gt;1,IF(AND(C3360=MIN(_xlfn._xlws.FILTER(Nested_Ifs[a11], Nested_Ifs[ID]=Nested_Ifs[[#This Row],[ID]])), OR(J3360=42,J3360=6,J3360=7,J3360=8)),1,
IF(_xlfn.MINIFS(Nested_Ifs[a11],Nested_Ifs[ID],Nested_Ifs[[#This Row],[ID]])&lt;&gt;1,IF(AND(OR(C3360=MIN(_xlfn._xlws.FILTER(Nested_Ifs[a11], Nested_Ifs[ID]=Nested_Ifs[[#This Row],[ID]])), C3360 = "NA"), OR(J3360=42,J3360=6,J3360=7,J3360=8, J3360 = "NA")),"NA",0),0)),0)))</f>
        <v>0</v>
      </c>
      <c r="L3360">
        <v>2</v>
      </c>
      <c r="M3360">
        <v>2</v>
      </c>
      <c r="N3360" t="s">
        <v>0</v>
      </c>
      <c r="O3360" s="11">
        <f t="shared" si="52"/>
        <v>0</v>
      </c>
    </row>
    <row r="3361" spans="2:15" x14ac:dyDescent="0.3">
      <c r="B3361">
        <v>29186</v>
      </c>
      <c r="C3361">
        <v>5</v>
      </c>
      <c r="D3361">
        <v>1</v>
      </c>
      <c r="E3361">
        <v>3</v>
      </c>
      <c r="F3361">
        <v>21</v>
      </c>
      <c r="G3361">
        <v>6</v>
      </c>
      <c r="H3361" t="s">
        <v>0</v>
      </c>
      <c r="I3361" t="s">
        <v>0</v>
      </c>
      <c r="J3361">
        <v>6</v>
      </c>
      <c r="K3361" s="5" cm="1">
        <f t="array" ref="K3361">IF(AND(C3361=1,OR(J3361=42,J3361=6,J3361=7,J3361=8)),1,
IF(AND(OR(C3361=1,C3361="NA"),OR(J3361=42,J3361=6,J3361=7,J3361=8, J3361="NA")),"NA",
IF(_xlfn.MINIFS(Nested_Ifs[a11],Nested_Ifs[ID],Nested_Ifs[[#This Row],[ID]])&lt;&gt;1,IF(AND(C3361=MIN(_xlfn._xlws.FILTER(Nested_Ifs[a11], Nested_Ifs[ID]=Nested_Ifs[[#This Row],[ID]])), OR(J3361=42,J3361=6,J3361=7,J3361=8)),1,
IF(_xlfn.MINIFS(Nested_Ifs[a11],Nested_Ifs[ID],Nested_Ifs[[#This Row],[ID]])&lt;&gt;1,IF(AND(OR(C3361=MIN(_xlfn._xlws.FILTER(Nested_Ifs[a11], Nested_Ifs[ID]=Nested_Ifs[[#This Row],[ID]])), C3361 = "NA"), OR(J3361=42,J3361=6,J3361=7,J3361=8, J3361 = "NA")),"NA",0),0)),0)))</f>
        <v>0</v>
      </c>
      <c r="L3361">
        <v>2</v>
      </c>
      <c r="M3361">
        <v>2</v>
      </c>
      <c r="N3361" t="s">
        <v>0</v>
      </c>
      <c r="O3361" s="11">
        <f t="shared" si="52"/>
        <v>0</v>
      </c>
    </row>
    <row r="3362" spans="2:15" x14ac:dyDescent="0.3">
      <c r="B3362">
        <v>29186</v>
      </c>
      <c r="C3362">
        <v>6</v>
      </c>
      <c r="D3362">
        <v>2</v>
      </c>
      <c r="E3362">
        <v>3</v>
      </c>
      <c r="F3362">
        <v>19</v>
      </c>
      <c r="G3362">
        <v>6</v>
      </c>
      <c r="H3362" t="s">
        <v>0</v>
      </c>
      <c r="I3362" t="s">
        <v>0</v>
      </c>
      <c r="J3362">
        <v>6</v>
      </c>
      <c r="K3362" s="5" cm="1">
        <f t="array" ref="K3362">IF(AND(C3362=1,OR(J3362=42,J3362=6,J3362=7,J3362=8)),1,
IF(AND(OR(C3362=1,C3362="NA"),OR(J3362=42,J3362=6,J3362=7,J3362=8, J3362="NA")),"NA",
IF(_xlfn.MINIFS(Nested_Ifs[a11],Nested_Ifs[ID],Nested_Ifs[[#This Row],[ID]])&lt;&gt;1,IF(AND(C3362=MIN(_xlfn._xlws.FILTER(Nested_Ifs[a11], Nested_Ifs[ID]=Nested_Ifs[[#This Row],[ID]])), OR(J3362=42,J3362=6,J3362=7,J3362=8)),1,
IF(_xlfn.MINIFS(Nested_Ifs[a11],Nested_Ifs[ID],Nested_Ifs[[#This Row],[ID]])&lt;&gt;1,IF(AND(OR(C3362=MIN(_xlfn._xlws.FILTER(Nested_Ifs[a11], Nested_Ifs[ID]=Nested_Ifs[[#This Row],[ID]])), C3362 = "NA"), OR(J3362=42,J3362=6,J3362=7,J3362=8, J3362 = "NA")),"NA",0),0)),0)))</f>
        <v>0</v>
      </c>
      <c r="L3362">
        <v>2</v>
      </c>
      <c r="M3362">
        <v>2</v>
      </c>
      <c r="N3362" t="s">
        <v>0</v>
      </c>
      <c r="O3362" s="11">
        <f t="shared" si="52"/>
        <v>0</v>
      </c>
    </row>
    <row r="3363" spans="2:15" x14ac:dyDescent="0.3">
      <c r="B3363">
        <v>29186</v>
      </c>
      <c r="C3363">
        <v>7</v>
      </c>
      <c r="D3363">
        <v>1</v>
      </c>
      <c r="E3363">
        <v>8</v>
      </c>
      <c r="F3363">
        <v>1</v>
      </c>
      <c r="G3363" t="s">
        <v>0</v>
      </c>
      <c r="H3363">
        <v>2</v>
      </c>
      <c r="I3363">
        <v>8</v>
      </c>
      <c r="J3363" t="s">
        <v>0</v>
      </c>
      <c r="K3363" s="5" cm="1">
        <f t="array" ref="K3363">IF(AND(C3363=1,OR(J3363=42,J3363=6,J3363=7,J3363=8)),1,
IF(AND(OR(C3363=1,C3363="NA"),OR(J3363=42,J3363=6,J3363=7,J3363=8, J3363="NA")),"NA",
IF(_xlfn.MINIFS(Nested_Ifs[a11],Nested_Ifs[ID],Nested_Ifs[[#This Row],[ID]])&lt;&gt;1,IF(AND(C3363=MIN(_xlfn._xlws.FILTER(Nested_Ifs[a11], Nested_Ifs[ID]=Nested_Ifs[[#This Row],[ID]])), OR(J3363=42,J3363=6,J3363=7,J3363=8)),1,
IF(_xlfn.MINIFS(Nested_Ifs[a11],Nested_Ifs[ID],Nested_Ifs[[#This Row],[ID]])&lt;&gt;1,IF(AND(OR(C3363=MIN(_xlfn._xlws.FILTER(Nested_Ifs[a11], Nested_Ifs[ID]=Nested_Ifs[[#This Row],[ID]])), C3363 = "NA"), OR(J3363=42,J3363=6,J3363=7,J3363=8, J3363 = "NA")),"NA",0),0)),0)))</f>
        <v>0</v>
      </c>
      <c r="L3363">
        <v>2</v>
      </c>
      <c r="M3363">
        <v>2</v>
      </c>
      <c r="N3363" t="s">
        <v>0</v>
      </c>
      <c r="O3363" s="11">
        <f t="shared" si="52"/>
        <v>0</v>
      </c>
    </row>
    <row r="3364" spans="2:15" x14ac:dyDescent="0.3">
      <c r="B3364">
        <v>29187</v>
      </c>
      <c r="C3364">
        <v>1</v>
      </c>
      <c r="D3364">
        <v>1</v>
      </c>
      <c r="E3364">
        <v>1</v>
      </c>
      <c r="F3364">
        <v>53</v>
      </c>
      <c r="G3364">
        <v>1</v>
      </c>
      <c r="H3364" t="s">
        <v>0</v>
      </c>
      <c r="I3364" t="s">
        <v>0</v>
      </c>
      <c r="J3364">
        <v>5</v>
      </c>
      <c r="K3364" s="5" cm="1">
        <f t="array" ref="K3364">IF(AND(C3364=1,OR(J3364=42,J3364=6,J3364=7,J3364=8)),1,
IF(AND(OR(C3364=1,C3364="NA"),OR(J3364=42,J3364=6,J3364=7,J3364=8, J3364="NA")),"NA",
IF(_xlfn.MINIFS(Nested_Ifs[a11],Nested_Ifs[ID],Nested_Ifs[[#This Row],[ID]])&lt;&gt;1,IF(AND(C3364=MIN(_xlfn._xlws.FILTER(Nested_Ifs[a11], Nested_Ifs[ID]=Nested_Ifs[[#This Row],[ID]])), OR(J3364=42,J3364=6,J3364=7,J3364=8)),1,
IF(_xlfn.MINIFS(Nested_Ifs[a11],Nested_Ifs[ID],Nested_Ifs[[#This Row],[ID]])&lt;&gt;1,IF(AND(OR(C3364=MIN(_xlfn._xlws.FILTER(Nested_Ifs[a11], Nested_Ifs[ID]=Nested_Ifs[[#This Row],[ID]])), C3364 = "NA"), OR(J3364=42,J3364=6,J3364=7,J3364=8, J3364 = "NA")),"NA",0),0)),0)))</f>
        <v>0</v>
      </c>
      <c r="L3364">
        <v>2</v>
      </c>
      <c r="M3364">
        <v>2</v>
      </c>
      <c r="N3364" t="s">
        <v>0</v>
      </c>
      <c r="O3364" s="11">
        <f t="shared" si="52"/>
        <v>0</v>
      </c>
    </row>
    <row r="3365" spans="2:15" x14ac:dyDescent="0.3">
      <c r="B3365">
        <v>29187</v>
      </c>
      <c r="C3365">
        <v>2</v>
      </c>
      <c r="D3365">
        <v>2</v>
      </c>
      <c r="E3365">
        <v>2</v>
      </c>
      <c r="F3365">
        <v>53</v>
      </c>
      <c r="G3365">
        <v>1</v>
      </c>
      <c r="H3365" t="s">
        <v>0</v>
      </c>
      <c r="I3365" t="s">
        <v>0</v>
      </c>
      <c r="J3365">
        <v>5</v>
      </c>
      <c r="K3365" s="5" cm="1">
        <f t="array" ref="K3365">IF(AND(C3365=1,OR(J3365=42,J3365=6,J3365=7,J3365=8)),1,
IF(AND(OR(C3365=1,C3365="NA"),OR(J3365=42,J3365=6,J3365=7,J3365=8, J3365="NA")),"NA",
IF(_xlfn.MINIFS(Nested_Ifs[a11],Nested_Ifs[ID],Nested_Ifs[[#This Row],[ID]])&lt;&gt;1,IF(AND(C3365=MIN(_xlfn._xlws.FILTER(Nested_Ifs[a11], Nested_Ifs[ID]=Nested_Ifs[[#This Row],[ID]])), OR(J3365=42,J3365=6,J3365=7,J3365=8)),1,
IF(_xlfn.MINIFS(Nested_Ifs[a11],Nested_Ifs[ID],Nested_Ifs[[#This Row],[ID]])&lt;&gt;1,IF(AND(OR(C3365=MIN(_xlfn._xlws.FILTER(Nested_Ifs[a11], Nested_Ifs[ID]=Nested_Ifs[[#This Row],[ID]])), C3365 = "NA"), OR(J3365=42,J3365=6,J3365=7,J3365=8, J3365 = "NA")),"NA",0),0)),0)))</f>
        <v>0</v>
      </c>
      <c r="L3365">
        <v>2</v>
      </c>
      <c r="M3365">
        <v>2</v>
      </c>
      <c r="N3365" t="s">
        <v>0</v>
      </c>
      <c r="O3365" s="11">
        <f t="shared" si="52"/>
        <v>0</v>
      </c>
    </row>
    <row r="3366" spans="2:15" x14ac:dyDescent="0.3">
      <c r="B3366">
        <v>29188</v>
      </c>
      <c r="C3366">
        <v>1</v>
      </c>
      <c r="D3366">
        <v>2</v>
      </c>
      <c r="E3366">
        <v>1</v>
      </c>
      <c r="F3366">
        <v>88</v>
      </c>
      <c r="G3366">
        <v>5</v>
      </c>
      <c r="H3366" t="s">
        <v>0</v>
      </c>
      <c r="I3366" t="s">
        <v>0</v>
      </c>
      <c r="J3366">
        <v>5</v>
      </c>
      <c r="K3366" s="5" cm="1">
        <f t="array" ref="K3366">IF(AND(C3366=1,OR(J3366=42,J3366=6,J3366=7,J3366=8)),1,
IF(AND(OR(C3366=1,C3366="NA"),OR(J3366=42,J3366=6,J3366=7,J3366=8, J3366="NA")),"NA",
IF(_xlfn.MINIFS(Nested_Ifs[a11],Nested_Ifs[ID],Nested_Ifs[[#This Row],[ID]])&lt;&gt;1,IF(AND(C3366=MIN(_xlfn._xlws.FILTER(Nested_Ifs[a11], Nested_Ifs[ID]=Nested_Ifs[[#This Row],[ID]])), OR(J3366=42,J3366=6,J3366=7,J3366=8)),1,
IF(_xlfn.MINIFS(Nested_Ifs[a11],Nested_Ifs[ID],Nested_Ifs[[#This Row],[ID]])&lt;&gt;1,IF(AND(OR(C3366=MIN(_xlfn._xlws.FILTER(Nested_Ifs[a11], Nested_Ifs[ID]=Nested_Ifs[[#This Row],[ID]])), C3366 = "NA"), OR(J3366=42,J3366=6,J3366=7,J3366=8, J3366 = "NA")),"NA",0),0)),0)))</f>
        <v>0</v>
      </c>
      <c r="L3366">
        <v>2</v>
      </c>
      <c r="M3366">
        <v>2</v>
      </c>
      <c r="N3366" t="s">
        <v>0</v>
      </c>
      <c r="O3366" s="11">
        <f t="shared" si="52"/>
        <v>0</v>
      </c>
    </row>
    <row r="3367" spans="2:15" x14ac:dyDescent="0.3">
      <c r="B3367">
        <v>29188</v>
      </c>
      <c r="C3367">
        <v>2</v>
      </c>
      <c r="D3367">
        <v>1</v>
      </c>
      <c r="E3367">
        <v>3</v>
      </c>
      <c r="F3367">
        <v>47</v>
      </c>
      <c r="G3367">
        <v>1</v>
      </c>
      <c r="H3367" t="s">
        <v>0</v>
      </c>
      <c r="I3367" t="s">
        <v>0</v>
      </c>
      <c r="J3367">
        <v>3</v>
      </c>
      <c r="K3367" s="5" cm="1">
        <f t="array" ref="K3367">IF(AND(C3367=1,OR(J3367=42,J3367=6,J3367=7,J3367=8)),1,
IF(AND(OR(C3367=1,C3367="NA"),OR(J3367=42,J3367=6,J3367=7,J3367=8, J3367="NA")),"NA",
IF(_xlfn.MINIFS(Nested_Ifs[a11],Nested_Ifs[ID],Nested_Ifs[[#This Row],[ID]])&lt;&gt;1,IF(AND(C3367=MIN(_xlfn._xlws.FILTER(Nested_Ifs[a11], Nested_Ifs[ID]=Nested_Ifs[[#This Row],[ID]])), OR(J3367=42,J3367=6,J3367=7,J3367=8)),1,
IF(_xlfn.MINIFS(Nested_Ifs[a11],Nested_Ifs[ID],Nested_Ifs[[#This Row],[ID]])&lt;&gt;1,IF(AND(OR(C3367=MIN(_xlfn._xlws.FILTER(Nested_Ifs[a11], Nested_Ifs[ID]=Nested_Ifs[[#This Row],[ID]])), C3367 = "NA"), OR(J3367=42,J3367=6,J3367=7,J3367=8, J3367 = "NA")),"NA",0),0)),0)))</f>
        <v>0</v>
      </c>
      <c r="L3367">
        <v>2</v>
      </c>
      <c r="M3367">
        <v>2</v>
      </c>
      <c r="N3367" t="s">
        <v>0</v>
      </c>
      <c r="O3367" s="11">
        <f t="shared" si="52"/>
        <v>0</v>
      </c>
    </row>
    <row r="3368" spans="2:15" x14ac:dyDescent="0.3">
      <c r="B3368">
        <v>29188</v>
      </c>
      <c r="C3368">
        <v>3</v>
      </c>
      <c r="D3368">
        <v>2</v>
      </c>
      <c r="E3368">
        <v>4</v>
      </c>
      <c r="F3368">
        <v>42</v>
      </c>
      <c r="G3368">
        <v>1</v>
      </c>
      <c r="H3368" t="s">
        <v>0</v>
      </c>
      <c r="I3368" t="s">
        <v>0</v>
      </c>
      <c r="J3368">
        <v>5</v>
      </c>
      <c r="K3368" s="5" cm="1">
        <f t="array" ref="K3368">IF(AND(C3368=1,OR(J3368=42,J3368=6,J3368=7,J3368=8)),1,
IF(AND(OR(C3368=1,C3368="NA"),OR(J3368=42,J3368=6,J3368=7,J3368=8, J3368="NA")),"NA",
IF(_xlfn.MINIFS(Nested_Ifs[a11],Nested_Ifs[ID],Nested_Ifs[[#This Row],[ID]])&lt;&gt;1,IF(AND(C3368=MIN(_xlfn._xlws.FILTER(Nested_Ifs[a11], Nested_Ifs[ID]=Nested_Ifs[[#This Row],[ID]])), OR(J3368=42,J3368=6,J3368=7,J3368=8)),1,
IF(_xlfn.MINIFS(Nested_Ifs[a11],Nested_Ifs[ID],Nested_Ifs[[#This Row],[ID]])&lt;&gt;1,IF(AND(OR(C3368=MIN(_xlfn._xlws.FILTER(Nested_Ifs[a11], Nested_Ifs[ID]=Nested_Ifs[[#This Row],[ID]])), C3368 = "NA"), OR(J3368=42,J3368=6,J3368=7,J3368=8, J3368 = "NA")),"NA",0),0)),0)))</f>
        <v>0</v>
      </c>
      <c r="L3368">
        <v>2</v>
      </c>
      <c r="M3368">
        <v>2</v>
      </c>
      <c r="N3368" t="s">
        <v>0</v>
      </c>
      <c r="O3368" s="11">
        <f t="shared" si="52"/>
        <v>0</v>
      </c>
    </row>
    <row r="3369" spans="2:15" x14ac:dyDescent="0.3">
      <c r="B3369">
        <v>29188</v>
      </c>
      <c r="C3369">
        <v>6</v>
      </c>
      <c r="D3369">
        <v>2</v>
      </c>
      <c r="E3369">
        <v>8</v>
      </c>
      <c r="F3369">
        <v>19</v>
      </c>
      <c r="G3369">
        <v>6</v>
      </c>
      <c r="H3369" t="s">
        <v>0</v>
      </c>
      <c r="I3369" t="s">
        <v>0</v>
      </c>
      <c r="J3369">
        <v>6</v>
      </c>
      <c r="K3369" s="5" cm="1">
        <f t="array" ref="K3369">IF(AND(C3369=1,OR(J3369=42,J3369=6,J3369=7,J3369=8)),1,
IF(AND(OR(C3369=1,C3369="NA"),OR(J3369=42,J3369=6,J3369=7,J3369=8, J3369="NA")),"NA",
IF(_xlfn.MINIFS(Nested_Ifs[a11],Nested_Ifs[ID],Nested_Ifs[[#This Row],[ID]])&lt;&gt;1,IF(AND(C3369=MIN(_xlfn._xlws.FILTER(Nested_Ifs[a11], Nested_Ifs[ID]=Nested_Ifs[[#This Row],[ID]])), OR(J3369=42,J3369=6,J3369=7,J3369=8)),1,
IF(_xlfn.MINIFS(Nested_Ifs[a11],Nested_Ifs[ID],Nested_Ifs[[#This Row],[ID]])&lt;&gt;1,IF(AND(OR(C3369=MIN(_xlfn._xlws.FILTER(Nested_Ifs[a11], Nested_Ifs[ID]=Nested_Ifs[[#This Row],[ID]])), C3369 = "NA"), OR(J3369=42,J3369=6,J3369=7,J3369=8, J3369 = "NA")),"NA",0),0)),0)))</f>
        <v>0</v>
      </c>
      <c r="L3369">
        <v>2</v>
      </c>
      <c r="M3369">
        <v>2</v>
      </c>
      <c r="N3369" t="s">
        <v>0</v>
      </c>
      <c r="O3369" s="11">
        <f t="shared" si="52"/>
        <v>0</v>
      </c>
    </row>
    <row r="3370" spans="2:15" x14ac:dyDescent="0.3">
      <c r="B3370">
        <v>29188</v>
      </c>
      <c r="C3370">
        <v>7</v>
      </c>
      <c r="D3370">
        <v>2</v>
      </c>
      <c r="E3370">
        <v>8</v>
      </c>
      <c r="F3370">
        <v>16</v>
      </c>
      <c r="G3370">
        <v>6</v>
      </c>
      <c r="H3370" t="s">
        <v>0</v>
      </c>
      <c r="I3370" t="s">
        <v>0</v>
      </c>
      <c r="J3370" t="s">
        <v>0</v>
      </c>
      <c r="K3370" s="5" cm="1">
        <f t="array" ref="K3370">IF(AND(C3370=1,OR(J3370=42,J3370=6,J3370=7,J3370=8)),1,
IF(AND(OR(C3370=1,C3370="NA"),OR(J3370=42,J3370=6,J3370=7,J3370=8, J3370="NA")),"NA",
IF(_xlfn.MINIFS(Nested_Ifs[a11],Nested_Ifs[ID],Nested_Ifs[[#This Row],[ID]])&lt;&gt;1,IF(AND(C3370=MIN(_xlfn._xlws.FILTER(Nested_Ifs[a11], Nested_Ifs[ID]=Nested_Ifs[[#This Row],[ID]])), OR(J3370=42,J3370=6,J3370=7,J3370=8)),1,
IF(_xlfn.MINIFS(Nested_Ifs[a11],Nested_Ifs[ID],Nested_Ifs[[#This Row],[ID]])&lt;&gt;1,IF(AND(OR(C3370=MIN(_xlfn._xlws.FILTER(Nested_Ifs[a11], Nested_Ifs[ID]=Nested_Ifs[[#This Row],[ID]])), C3370 = "NA"), OR(J3370=42,J3370=6,J3370=7,J3370=8, J3370 = "NA")),"NA",0),0)),0)))</f>
        <v>0</v>
      </c>
      <c r="L3370">
        <v>2</v>
      </c>
      <c r="M3370">
        <v>2</v>
      </c>
      <c r="N3370" t="s">
        <v>0</v>
      </c>
      <c r="O3370" s="11">
        <f t="shared" si="52"/>
        <v>0</v>
      </c>
    </row>
    <row r="3371" spans="2:15" x14ac:dyDescent="0.3">
      <c r="B3371">
        <v>29188</v>
      </c>
      <c r="C3371">
        <v>8</v>
      </c>
      <c r="D3371">
        <v>1</v>
      </c>
      <c r="E3371">
        <v>8</v>
      </c>
      <c r="F3371">
        <v>9</v>
      </c>
      <c r="G3371" t="s">
        <v>0</v>
      </c>
      <c r="H3371" t="s">
        <v>0</v>
      </c>
      <c r="I3371" t="s">
        <v>0</v>
      </c>
      <c r="J3371" t="s">
        <v>0</v>
      </c>
      <c r="K3371" s="5" cm="1">
        <f t="array" ref="K3371">IF(AND(C3371=1,OR(J3371=42,J3371=6,J3371=7,J3371=8)),1,
IF(AND(OR(C3371=1,C3371="NA"),OR(J3371=42,J3371=6,J3371=7,J3371=8, J3371="NA")),"NA",
IF(_xlfn.MINIFS(Nested_Ifs[a11],Nested_Ifs[ID],Nested_Ifs[[#This Row],[ID]])&lt;&gt;1,IF(AND(C3371=MIN(_xlfn._xlws.FILTER(Nested_Ifs[a11], Nested_Ifs[ID]=Nested_Ifs[[#This Row],[ID]])), OR(J3371=42,J3371=6,J3371=7,J3371=8)),1,
IF(_xlfn.MINIFS(Nested_Ifs[a11],Nested_Ifs[ID],Nested_Ifs[[#This Row],[ID]])&lt;&gt;1,IF(AND(OR(C3371=MIN(_xlfn._xlws.FILTER(Nested_Ifs[a11], Nested_Ifs[ID]=Nested_Ifs[[#This Row],[ID]])), C3371 = "NA"), OR(J3371=42,J3371=6,J3371=7,J3371=8, J3371 = "NA")),"NA",0),0)),0)))</f>
        <v>0</v>
      </c>
      <c r="L3371">
        <v>2</v>
      </c>
      <c r="M3371">
        <v>2</v>
      </c>
      <c r="N3371" t="s">
        <v>0</v>
      </c>
      <c r="O3371" s="11">
        <f t="shared" si="52"/>
        <v>0</v>
      </c>
    </row>
    <row r="3372" spans="2:15" x14ac:dyDescent="0.3">
      <c r="B3372">
        <v>29188</v>
      </c>
      <c r="C3372">
        <v>9</v>
      </c>
      <c r="D3372">
        <v>2</v>
      </c>
      <c r="E3372">
        <v>8</v>
      </c>
      <c r="F3372">
        <v>2</v>
      </c>
      <c r="G3372" t="s">
        <v>0</v>
      </c>
      <c r="H3372">
        <v>2</v>
      </c>
      <c r="I3372">
        <v>8</v>
      </c>
      <c r="J3372" t="s">
        <v>0</v>
      </c>
      <c r="K3372" s="5" cm="1">
        <f t="array" ref="K3372">IF(AND(C3372=1,OR(J3372=42,J3372=6,J3372=7,J3372=8)),1,
IF(AND(OR(C3372=1,C3372="NA"),OR(J3372=42,J3372=6,J3372=7,J3372=8, J3372="NA")),"NA",
IF(_xlfn.MINIFS(Nested_Ifs[a11],Nested_Ifs[ID],Nested_Ifs[[#This Row],[ID]])&lt;&gt;1,IF(AND(C3372=MIN(_xlfn._xlws.FILTER(Nested_Ifs[a11], Nested_Ifs[ID]=Nested_Ifs[[#This Row],[ID]])), OR(J3372=42,J3372=6,J3372=7,J3372=8)),1,
IF(_xlfn.MINIFS(Nested_Ifs[a11],Nested_Ifs[ID],Nested_Ifs[[#This Row],[ID]])&lt;&gt;1,IF(AND(OR(C3372=MIN(_xlfn._xlws.FILTER(Nested_Ifs[a11], Nested_Ifs[ID]=Nested_Ifs[[#This Row],[ID]])), C3372 = "NA"), OR(J3372=42,J3372=6,J3372=7,J3372=8, J3372 = "NA")),"NA",0),0)),0)))</f>
        <v>0</v>
      </c>
      <c r="L3372">
        <v>2</v>
      </c>
      <c r="M3372">
        <v>2</v>
      </c>
      <c r="N3372" t="s">
        <v>0</v>
      </c>
      <c r="O3372" s="11">
        <f t="shared" si="52"/>
        <v>0</v>
      </c>
    </row>
    <row r="3373" spans="2:15" x14ac:dyDescent="0.3">
      <c r="B3373">
        <v>29189</v>
      </c>
      <c r="C3373">
        <v>1</v>
      </c>
      <c r="D3373">
        <v>1</v>
      </c>
      <c r="E3373">
        <v>1</v>
      </c>
      <c r="F3373">
        <v>43</v>
      </c>
      <c r="G3373">
        <v>1</v>
      </c>
      <c r="H3373" t="s">
        <v>0</v>
      </c>
      <c r="I3373" t="s">
        <v>0</v>
      </c>
      <c r="J3373">
        <v>5</v>
      </c>
      <c r="K3373" s="5" cm="1">
        <f t="array" ref="K3373">IF(AND(C3373=1,OR(J3373=42,J3373=6,J3373=7,J3373=8)),1,
IF(AND(OR(C3373=1,C3373="NA"),OR(J3373=42,J3373=6,J3373=7,J3373=8, J3373="NA")),"NA",
IF(_xlfn.MINIFS(Nested_Ifs[a11],Nested_Ifs[ID],Nested_Ifs[[#This Row],[ID]])&lt;&gt;1,IF(AND(C3373=MIN(_xlfn._xlws.FILTER(Nested_Ifs[a11], Nested_Ifs[ID]=Nested_Ifs[[#This Row],[ID]])), OR(J3373=42,J3373=6,J3373=7,J3373=8)),1,
IF(_xlfn.MINIFS(Nested_Ifs[a11],Nested_Ifs[ID],Nested_Ifs[[#This Row],[ID]])&lt;&gt;1,IF(AND(OR(C3373=MIN(_xlfn._xlws.FILTER(Nested_Ifs[a11], Nested_Ifs[ID]=Nested_Ifs[[#This Row],[ID]])), C3373 = "NA"), OR(J3373=42,J3373=6,J3373=7,J3373=8, J3373 = "NA")),"NA",0),0)),0)))</f>
        <v>0</v>
      </c>
      <c r="L3373">
        <v>2</v>
      </c>
      <c r="M3373">
        <v>2</v>
      </c>
      <c r="N3373" t="s">
        <v>0</v>
      </c>
      <c r="O3373" s="11">
        <f t="shared" si="52"/>
        <v>0</v>
      </c>
    </row>
    <row r="3374" spans="2:15" x14ac:dyDescent="0.3">
      <c r="B3374">
        <v>29189</v>
      </c>
      <c r="C3374">
        <v>2</v>
      </c>
      <c r="D3374">
        <v>2</v>
      </c>
      <c r="E3374">
        <v>2</v>
      </c>
      <c r="F3374">
        <v>38</v>
      </c>
      <c r="G3374">
        <v>1</v>
      </c>
      <c r="H3374" t="s">
        <v>0</v>
      </c>
      <c r="I3374" t="s">
        <v>0</v>
      </c>
      <c r="J3374">
        <v>5</v>
      </c>
      <c r="K3374" s="5" cm="1">
        <f t="array" ref="K3374">IF(AND(C3374=1,OR(J3374=42,J3374=6,J3374=7,J3374=8)),1,
IF(AND(OR(C3374=1,C3374="NA"),OR(J3374=42,J3374=6,J3374=7,J3374=8, J3374="NA")),"NA",
IF(_xlfn.MINIFS(Nested_Ifs[a11],Nested_Ifs[ID],Nested_Ifs[[#This Row],[ID]])&lt;&gt;1,IF(AND(C3374=MIN(_xlfn._xlws.FILTER(Nested_Ifs[a11], Nested_Ifs[ID]=Nested_Ifs[[#This Row],[ID]])), OR(J3374=42,J3374=6,J3374=7,J3374=8)),1,
IF(_xlfn.MINIFS(Nested_Ifs[a11],Nested_Ifs[ID],Nested_Ifs[[#This Row],[ID]])&lt;&gt;1,IF(AND(OR(C3374=MIN(_xlfn._xlws.FILTER(Nested_Ifs[a11], Nested_Ifs[ID]=Nested_Ifs[[#This Row],[ID]])), C3374 = "NA"), OR(J3374=42,J3374=6,J3374=7,J3374=8, J3374 = "NA")),"NA",0),0)),0)))</f>
        <v>0</v>
      </c>
      <c r="L3374">
        <v>2</v>
      </c>
      <c r="M3374">
        <v>2</v>
      </c>
      <c r="N3374" t="s">
        <v>0</v>
      </c>
      <c r="O3374" s="11">
        <f t="shared" si="52"/>
        <v>0</v>
      </c>
    </row>
    <row r="3375" spans="2:15" x14ac:dyDescent="0.3">
      <c r="B3375">
        <v>29189</v>
      </c>
      <c r="C3375">
        <v>3</v>
      </c>
      <c r="D3375">
        <v>1</v>
      </c>
      <c r="E3375">
        <v>3</v>
      </c>
      <c r="F3375">
        <v>18</v>
      </c>
      <c r="G3375">
        <v>6</v>
      </c>
      <c r="H3375" t="s">
        <v>0</v>
      </c>
      <c r="I3375" t="s">
        <v>0</v>
      </c>
      <c r="J3375">
        <v>6</v>
      </c>
      <c r="K3375" s="5" cm="1">
        <f t="array" ref="K3375">IF(AND(C3375=1,OR(J3375=42,J3375=6,J3375=7,J3375=8)),1,
IF(AND(OR(C3375=1,C3375="NA"),OR(J3375=42,J3375=6,J3375=7,J3375=8, J3375="NA")),"NA",
IF(_xlfn.MINIFS(Nested_Ifs[a11],Nested_Ifs[ID],Nested_Ifs[[#This Row],[ID]])&lt;&gt;1,IF(AND(C3375=MIN(_xlfn._xlws.FILTER(Nested_Ifs[a11], Nested_Ifs[ID]=Nested_Ifs[[#This Row],[ID]])), OR(J3375=42,J3375=6,J3375=7,J3375=8)),1,
IF(_xlfn.MINIFS(Nested_Ifs[a11],Nested_Ifs[ID],Nested_Ifs[[#This Row],[ID]])&lt;&gt;1,IF(AND(OR(C3375=MIN(_xlfn._xlws.FILTER(Nested_Ifs[a11], Nested_Ifs[ID]=Nested_Ifs[[#This Row],[ID]])), C3375 = "NA"), OR(J3375=42,J3375=6,J3375=7,J3375=8, J3375 = "NA")),"NA",0),0)),0)))</f>
        <v>0</v>
      </c>
      <c r="L3375">
        <v>2</v>
      </c>
      <c r="M3375">
        <v>2</v>
      </c>
      <c r="N3375" t="s">
        <v>0</v>
      </c>
      <c r="O3375" s="11">
        <f t="shared" si="52"/>
        <v>0</v>
      </c>
    </row>
    <row r="3376" spans="2:15" x14ac:dyDescent="0.3">
      <c r="B3376">
        <v>29189</v>
      </c>
      <c r="C3376">
        <v>4</v>
      </c>
      <c r="D3376">
        <v>1</v>
      </c>
      <c r="E3376">
        <v>3</v>
      </c>
      <c r="F3376">
        <v>15</v>
      </c>
      <c r="G3376">
        <v>6</v>
      </c>
      <c r="H3376" t="s">
        <v>0</v>
      </c>
      <c r="I3376" t="s">
        <v>0</v>
      </c>
      <c r="J3376" t="s">
        <v>0</v>
      </c>
      <c r="K3376" s="5" cm="1">
        <f t="array" ref="K3376">IF(AND(C3376=1,OR(J3376=42,J3376=6,J3376=7,J3376=8)),1,
IF(AND(OR(C3376=1,C3376="NA"),OR(J3376=42,J3376=6,J3376=7,J3376=8, J3376="NA")),"NA",
IF(_xlfn.MINIFS(Nested_Ifs[a11],Nested_Ifs[ID],Nested_Ifs[[#This Row],[ID]])&lt;&gt;1,IF(AND(C3376=MIN(_xlfn._xlws.FILTER(Nested_Ifs[a11], Nested_Ifs[ID]=Nested_Ifs[[#This Row],[ID]])), OR(J3376=42,J3376=6,J3376=7,J3376=8)),1,
IF(_xlfn.MINIFS(Nested_Ifs[a11],Nested_Ifs[ID],Nested_Ifs[[#This Row],[ID]])&lt;&gt;1,IF(AND(OR(C3376=MIN(_xlfn._xlws.FILTER(Nested_Ifs[a11], Nested_Ifs[ID]=Nested_Ifs[[#This Row],[ID]])), C3376 = "NA"), OR(J3376=42,J3376=6,J3376=7,J3376=8, J3376 = "NA")),"NA",0),0)),0)))</f>
        <v>0</v>
      </c>
      <c r="L3376">
        <v>2</v>
      </c>
      <c r="M3376">
        <v>2</v>
      </c>
      <c r="N3376" t="s">
        <v>0</v>
      </c>
      <c r="O3376" s="11">
        <f t="shared" si="52"/>
        <v>0</v>
      </c>
    </row>
    <row r="3377" spans="2:15" x14ac:dyDescent="0.3">
      <c r="B3377">
        <v>29189</v>
      </c>
      <c r="C3377">
        <v>5</v>
      </c>
      <c r="D3377">
        <v>2</v>
      </c>
      <c r="E3377">
        <v>3</v>
      </c>
      <c r="F3377">
        <v>9</v>
      </c>
      <c r="G3377" t="s">
        <v>0</v>
      </c>
      <c r="H3377" t="s">
        <v>0</v>
      </c>
      <c r="I3377" t="s">
        <v>0</v>
      </c>
      <c r="J3377" t="s">
        <v>0</v>
      </c>
      <c r="K3377" s="5" cm="1">
        <f t="array" ref="K3377">IF(AND(C3377=1,OR(J3377=42,J3377=6,J3377=7,J3377=8)),1,
IF(AND(OR(C3377=1,C3377="NA"),OR(J3377=42,J3377=6,J3377=7,J3377=8, J3377="NA")),"NA",
IF(_xlfn.MINIFS(Nested_Ifs[a11],Nested_Ifs[ID],Nested_Ifs[[#This Row],[ID]])&lt;&gt;1,IF(AND(C3377=MIN(_xlfn._xlws.FILTER(Nested_Ifs[a11], Nested_Ifs[ID]=Nested_Ifs[[#This Row],[ID]])), OR(J3377=42,J3377=6,J3377=7,J3377=8)),1,
IF(_xlfn.MINIFS(Nested_Ifs[a11],Nested_Ifs[ID],Nested_Ifs[[#This Row],[ID]])&lt;&gt;1,IF(AND(OR(C3377=MIN(_xlfn._xlws.FILTER(Nested_Ifs[a11], Nested_Ifs[ID]=Nested_Ifs[[#This Row],[ID]])), C3377 = "NA"), OR(J3377=42,J3377=6,J3377=7,J3377=8, J3377 = "NA")),"NA",0),0)),0)))</f>
        <v>0</v>
      </c>
      <c r="L3377">
        <v>2</v>
      </c>
      <c r="M3377">
        <v>2</v>
      </c>
      <c r="N3377" t="s">
        <v>0</v>
      </c>
      <c r="O3377" s="11">
        <f t="shared" si="52"/>
        <v>0</v>
      </c>
    </row>
    <row r="3378" spans="2:15" x14ac:dyDescent="0.3">
      <c r="B3378">
        <v>29190</v>
      </c>
      <c r="C3378">
        <v>1</v>
      </c>
      <c r="D3378">
        <v>1</v>
      </c>
      <c r="E3378">
        <v>1</v>
      </c>
      <c r="F3378">
        <v>68</v>
      </c>
      <c r="G3378">
        <v>1</v>
      </c>
      <c r="H3378" t="s">
        <v>0</v>
      </c>
      <c r="I3378" t="s">
        <v>0</v>
      </c>
      <c r="J3378">
        <v>5</v>
      </c>
      <c r="K3378" s="5" cm="1">
        <f t="array" ref="K3378">IF(AND(C3378=1,OR(J3378=42,J3378=6,J3378=7,J3378=8)),1,
IF(AND(OR(C3378=1,C3378="NA"),OR(J3378=42,J3378=6,J3378=7,J3378=8, J3378="NA")),"NA",
IF(_xlfn.MINIFS(Nested_Ifs[a11],Nested_Ifs[ID],Nested_Ifs[[#This Row],[ID]])&lt;&gt;1,IF(AND(C3378=MIN(_xlfn._xlws.FILTER(Nested_Ifs[a11], Nested_Ifs[ID]=Nested_Ifs[[#This Row],[ID]])), OR(J3378=42,J3378=6,J3378=7,J3378=8)),1,
IF(_xlfn.MINIFS(Nested_Ifs[a11],Nested_Ifs[ID],Nested_Ifs[[#This Row],[ID]])&lt;&gt;1,IF(AND(OR(C3378=MIN(_xlfn._xlws.FILTER(Nested_Ifs[a11], Nested_Ifs[ID]=Nested_Ifs[[#This Row],[ID]])), C3378 = "NA"), OR(J3378=42,J3378=6,J3378=7,J3378=8, J3378 = "NA")),"NA",0),0)),0)))</f>
        <v>0</v>
      </c>
      <c r="L3378">
        <v>1</v>
      </c>
      <c r="M3378">
        <v>2</v>
      </c>
      <c r="N3378" t="s">
        <v>0</v>
      </c>
      <c r="O3378" s="11">
        <f t="shared" si="52"/>
        <v>0</v>
      </c>
    </row>
    <row r="3379" spans="2:15" x14ac:dyDescent="0.3">
      <c r="B3379">
        <v>29190</v>
      </c>
      <c r="C3379">
        <v>2</v>
      </c>
      <c r="D3379">
        <v>2</v>
      </c>
      <c r="E3379">
        <v>2</v>
      </c>
      <c r="F3379">
        <v>67</v>
      </c>
      <c r="G3379">
        <v>1</v>
      </c>
      <c r="H3379" t="s">
        <v>0</v>
      </c>
      <c r="I3379" t="s">
        <v>0</v>
      </c>
      <c r="J3379">
        <v>5</v>
      </c>
      <c r="K3379" s="5" cm="1">
        <f t="array" ref="K3379">IF(AND(C3379=1,OR(J3379=42,J3379=6,J3379=7,J3379=8)),1,
IF(AND(OR(C3379=1,C3379="NA"),OR(J3379=42,J3379=6,J3379=7,J3379=8, J3379="NA")),"NA",
IF(_xlfn.MINIFS(Nested_Ifs[a11],Nested_Ifs[ID],Nested_Ifs[[#This Row],[ID]])&lt;&gt;1,IF(AND(C3379=MIN(_xlfn._xlws.FILTER(Nested_Ifs[a11], Nested_Ifs[ID]=Nested_Ifs[[#This Row],[ID]])), OR(J3379=42,J3379=6,J3379=7,J3379=8)),1,
IF(_xlfn.MINIFS(Nested_Ifs[a11],Nested_Ifs[ID],Nested_Ifs[[#This Row],[ID]])&lt;&gt;1,IF(AND(OR(C3379=MIN(_xlfn._xlws.FILTER(Nested_Ifs[a11], Nested_Ifs[ID]=Nested_Ifs[[#This Row],[ID]])), C3379 = "NA"), OR(J3379=42,J3379=6,J3379=7,J3379=8, J3379 = "NA")),"NA",0),0)),0)))</f>
        <v>0</v>
      </c>
      <c r="L3379">
        <v>1</v>
      </c>
      <c r="M3379">
        <v>2</v>
      </c>
      <c r="N3379" t="s">
        <v>0</v>
      </c>
      <c r="O3379" s="11">
        <f t="shared" si="52"/>
        <v>0</v>
      </c>
    </row>
    <row r="3380" spans="2:15" x14ac:dyDescent="0.3">
      <c r="B3380">
        <v>29190</v>
      </c>
      <c r="C3380">
        <v>3</v>
      </c>
      <c r="D3380">
        <v>2</v>
      </c>
      <c r="E3380">
        <v>3</v>
      </c>
      <c r="F3380">
        <v>32</v>
      </c>
      <c r="G3380">
        <v>3</v>
      </c>
      <c r="H3380" t="s">
        <v>0</v>
      </c>
      <c r="I3380" t="s">
        <v>0</v>
      </c>
      <c r="J3380">
        <v>1</v>
      </c>
      <c r="K3380" s="5" cm="1">
        <f t="array" ref="K3380">IF(AND(C3380=1,OR(J3380=42,J3380=6,J3380=7,J3380=8)),1,
IF(AND(OR(C3380=1,C3380="NA"),OR(J3380=42,J3380=6,J3380=7,J3380=8, J3380="NA")),"NA",
IF(_xlfn.MINIFS(Nested_Ifs[a11],Nested_Ifs[ID],Nested_Ifs[[#This Row],[ID]])&lt;&gt;1,IF(AND(C3380=MIN(_xlfn._xlws.FILTER(Nested_Ifs[a11], Nested_Ifs[ID]=Nested_Ifs[[#This Row],[ID]])), OR(J3380=42,J3380=6,J3380=7,J3380=8)),1,
IF(_xlfn.MINIFS(Nested_Ifs[a11],Nested_Ifs[ID],Nested_Ifs[[#This Row],[ID]])&lt;&gt;1,IF(AND(OR(C3380=MIN(_xlfn._xlws.FILTER(Nested_Ifs[a11], Nested_Ifs[ID]=Nested_Ifs[[#This Row],[ID]])), C3380 = "NA"), OR(J3380=42,J3380=6,J3380=7,J3380=8, J3380 = "NA")),"NA",0),0)),0)))</f>
        <v>0</v>
      </c>
      <c r="L3380">
        <v>2</v>
      </c>
      <c r="M3380">
        <v>2</v>
      </c>
      <c r="N3380" t="s">
        <v>0</v>
      </c>
      <c r="O3380" s="11">
        <f t="shared" si="52"/>
        <v>0</v>
      </c>
    </row>
    <row r="3381" spans="2:15" x14ac:dyDescent="0.3">
      <c r="B3381">
        <v>29190</v>
      </c>
      <c r="C3381">
        <v>4</v>
      </c>
      <c r="D3381">
        <v>2</v>
      </c>
      <c r="E3381">
        <v>8</v>
      </c>
      <c r="F3381">
        <v>4</v>
      </c>
      <c r="G3381" t="s">
        <v>0</v>
      </c>
      <c r="H3381">
        <v>1</v>
      </c>
      <c r="I3381" t="s">
        <v>0</v>
      </c>
      <c r="J3381" t="s">
        <v>0</v>
      </c>
      <c r="K3381" s="5" cm="1">
        <f t="array" ref="K3381">IF(AND(C3381=1,OR(J3381=42,J3381=6,J3381=7,J3381=8)),1,
IF(AND(OR(C3381=1,C3381="NA"),OR(J3381=42,J3381=6,J3381=7,J3381=8, J3381="NA")),"NA",
IF(_xlfn.MINIFS(Nested_Ifs[a11],Nested_Ifs[ID],Nested_Ifs[[#This Row],[ID]])&lt;&gt;1,IF(AND(C3381=MIN(_xlfn._xlws.FILTER(Nested_Ifs[a11], Nested_Ifs[ID]=Nested_Ifs[[#This Row],[ID]])), OR(J3381=42,J3381=6,J3381=7,J3381=8)),1,
IF(_xlfn.MINIFS(Nested_Ifs[a11],Nested_Ifs[ID],Nested_Ifs[[#This Row],[ID]])&lt;&gt;1,IF(AND(OR(C3381=MIN(_xlfn._xlws.FILTER(Nested_Ifs[a11], Nested_Ifs[ID]=Nested_Ifs[[#This Row],[ID]])), C3381 = "NA"), OR(J3381=42,J3381=6,J3381=7,J3381=8, J3381 = "NA")),"NA",0),0)),0)))</f>
        <v>0</v>
      </c>
      <c r="L3381">
        <v>1</v>
      </c>
      <c r="M3381">
        <v>2</v>
      </c>
      <c r="N3381" t="s">
        <v>0</v>
      </c>
      <c r="O3381" s="11">
        <f t="shared" si="52"/>
        <v>0</v>
      </c>
    </row>
    <row r="3382" spans="2:15" x14ac:dyDescent="0.3">
      <c r="B3382">
        <v>29191</v>
      </c>
      <c r="C3382">
        <v>1</v>
      </c>
      <c r="D3382">
        <v>1</v>
      </c>
      <c r="E3382">
        <v>1</v>
      </c>
      <c r="F3382">
        <v>42</v>
      </c>
      <c r="G3382">
        <v>1</v>
      </c>
      <c r="H3382" t="s">
        <v>0</v>
      </c>
      <c r="I3382" t="s">
        <v>0</v>
      </c>
      <c r="J3382">
        <v>5</v>
      </c>
      <c r="K3382" s="5" cm="1">
        <f t="array" ref="K3382">IF(AND(C3382=1,OR(J3382=42,J3382=6,J3382=7,J3382=8)),1,
IF(AND(OR(C3382=1,C3382="NA"),OR(J3382=42,J3382=6,J3382=7,J3382=8, J3382="NA")),"NA",
IF(_xlfn.MINIFS(Nested_Ifs[a11],Nested_Ifs[ID],Nested_Ifs[[#This Row],[ID]])&lt;&gt;1,IF(AND(C3382=MIN(_xlfn._xlws.FILTER(Nested_Ifs[a11], Nested_Ifs[ID]=Nested_Ifs[[#This Row],[ID]])), OR(J3382=42,J3382=6,J3382=7,J3382=8)),1,
IF(_xlfn.MINIFS(Nested_Ifs[a11],Nested_Ifs[ID],Nested_Ifs[[#This Row],[ID]])&lt;&gt;1,IF(AND(OR(C3382=MIN(_xlfn._xlws.FILTER(Nested_Ifs[a11], Nested_Ifs[ID]=Nested_Ifs[[#This Row],[ID]])), C3382 = "NA"), OR(J3382=42,J3382=6,J3382=7,J3382=8, J3382 = "NA")),"NA",0),0)),0)))</f>
        <v>0</v>
      </c>
      <c r="L3382">
        <v>1</v>
      </c>
      <c r="M3382">
        <v>2</v>
      </c>
      <c r="N3382" t="s">
        <v>0</v>
      </c>
      <c r="O3382" s="11">
        <f t="shared" si="52"/>
        <v>0</v>
      </c>
    </row>
    <row r="3383" spans="2:15" x14ac:dyDescent="0.3">
      <c r="B3383">
        <v>29191</v>
      </c>
      <c r="C3383">
        <v>2</v>
      </c>
      <c r="D3383">
        <v>2</v>
      </c>
      <c r="E3383">
        <v>2</v>
      </c>
      <c r="F3383">
        <v>37</v>
      </c>
      <c r="G3383">
        <v>1</v>
      </c>
      <c r="H3383" t="s">
        <v>0</v>
      </c>
      <c r="I3383" t="s">
        <v>0</v>
      </c>
      <c r="J3383">
        <v>5</v>
      </c>
      <c r="K3383" s="5" cm="1">
        <f t="array" ref="K3383">IF(AND(C3383=1,OR(J3383=42,J3383=6,J3383=7,J3383=8)),1,
IF(AND(OR(C3383=1,C3383="NA"),OR(J3383=42,J3383=6,J3383=7,J3383=8, J3383="NA")),"NA",
IF(_xlfn.MINIFS(Nested_Ifs[a11],Nested_Ifs[ID],Nested_Ifs[[#This Row],[ID]])&lt;&gt;1,IF(AND(C3383=MIN(_xlfn._xlws.FILTER(Nested_Ifs[a11], Nested_Ifs[ID]=Nested_Ifs[[#This Row],[ID]])), OR(J3383=42,J3383=6,J3383=7,J3383=8)),1,
IF(_xlfn.MINIFS(Nested_Ifs[a11],Nested_Ifs[ID],Nested_Ifs[[#This Row],[ID]])&lt;&gt;1,IF(AND(OR(C3383=MIN(_xlfn._xlws.FILTER(Nested_Ifs[a11], Nested_Ifs[ID]=Nested_Ifs[[#This Row],[ID]])), C3383 = "NA"), OR(J3383=42,J3383=6,J3383=7,J3383=8, J3383 = "NA")),"NA",0),0)),0)))</f>
        <v>0</v>
      </c>
      <c r="L3383">
        <v>1</v>
      </c>
      <c r="M3383">
        <v>2</v>
      </c>
      <c r="N3383" t="s">
        <v>0</v>
      </c>
      <c r="O3383" s="11">
        <f t="shared" si="52"/>
        <v>0</v>
      </c>
    </row>
    <row r="3384" spans="2:15" x14ac:dyDescent="0.3">
      <c r="B3384">
        <v>29191</v>
      </c>
      <c r="C3384">
        <v>3</v>
      </c>
      <c r="D3384">
        <v>1</v>
      </c>
      <c r="E3384">
        <v>3</v>
      </c>
      <c r="F3384">
        <v>16</v>
      </c>
      <c r="G3384">
        <v>6</v>
      </c>
      <c r="H3384" t="s">
        <v>0</v>
      </c>
      <c r="I3384" t="s">
        <v>0</v>
      </c>
      <c r="J3384" t="s">
        <v>0</v>
      </c>
      <c r="K3384" s="5" cm="1">
        <f t="array" ref="K3384">IF(AND(C3384=1,OR(J3384=42,J3384=6,J3384=7,J3384=8)),1,
IF(AND(OR(C3384=1,C3384="NA"),OR(J3384=42,J3384=6,J3384=7,J3384=8, J3384="NA")),"NA",
IF(_xlfn.MINIFS(Nested_Ifs[a11],Nested_Ifs[ID],Nested_Ifs[[#This Row],[ID]])&lt;&gt;1,IF(AND(C3384=MIN(_xlfn._xlws.FILTER(Nested_Ifs[a11], Nested_Ifs[ID]=Nested_Ifs[[#This Row],[ID]])), OR(J3384=42,J3384=6,J3384=7,J3384=8)),1,
IF(_xlfn.MINIFS(Nested_Ifs[a11],Nested_Ifs[ID],Nested_Ifs[[#This Row],[ID]])&lt;&gt;1,IF(AND(OR(C3384=MIN(_xlfn._xlws.FILTER(Nested_Ifs[a11], Nested_Ifs[ID]=Nested_Ifs[[#This Row],[ID]])), C3384 = "NA"), OR(J3384=42,J3384=6,J3384=7,J3384=8, J3384 = "NA")),"NA",0),0)),0)))</f>
        <v>0</v>
      </c>
      <c r="L3384">
        <v>2</v>
      </c>
      <c r="M3384">
        <v>2</v>
      </c>
      <c r="N3384" t="s">
        <v>0</v>
      </c>
      <c r="O3384" s="11">
        <f t="shared" si="52"/>
        <v>0</v>
      </c>
    </row>
    <row r="3385" spans="2:15" x14ac:dyDescent="0.3">
      <c r="B3385">
        <v>29191</v>
      </c>
      <c r="C3385">
        <v>4</v>
      </c>
      <c r="D3385">
        <v>2</v>
      </c>
      <c r="E3385">
        <v>3</v>
      </c>
      <c r="F3385">
        <v>13</v>
      </c>
      <c r="G3385" t="s">
        <v>0</v>
      </c>
      <c r="H3385" t="s">
        <v>0</v>
      </c>
      <c r="I3385" t="s">
        <v>0</v>
      </c>
      <c r="J3385" t="s">
        <v>0</v>
      </c>
      <c r="K3385" s="5" cm="1">
        <f t="array" ref="K3385">IF(AND(C3385=1,OR(J3385=42,J3385=6,J3385=7,J3385=8)),1,
IF(AND(OR(C3385=1,C3385="NA"),OR(J3385=42,J3385=6,J3385=7,J3385=8, J3385="NA")),"NA",
IF(_xlfn.MINIFS(Nested_Ifs[a11],Nested_Ifs[ID],Nested_Ifs[[#This Row],[ID]])&lt;&gt;1,IF(AND(C3385=MIN(_xlfn._xlws.FILTER(Nested_Ifs[a11], Nested_Ifs[ID]=Nested_Ifs[[#This Row],[ID]])), OR(J3385=42,J3385=6,J3385=7,J3385=8)),1,
IF(_xlfn.MINIFS(Nested_Ifs[a11],Nested_Ifs[ID],Nested_Ifs[[#This Row],[ID]])&lt;&gt;1,IF(AND(OR(C3385=MIN(_xlfn._xlws.FILTER(Nested_Ifs[a11], Nested_Ifs[ID]=Nested_Ifs[[#This Row],[ID]])), C3385 = "NA"), OR(J3385=42,J3385=6,J3385=7,J3385=8, J3385 = "NA")),"NA",0),0)),0)))</f>
        <v>0</v>
      </c>
      <c r="L3385">
        <v>2</v>
      </c>
      <c r="M3385">
        <v>2</v>
      </c>
      <c r="N3385" t="s">
        <v>0</v>
      </c>
      <c r="O3385" s="11">
        <f t="shared" si="52"/>
        <v>0</v>
      </c>
    </row>
    <row r="3386" spans="2:15" x14ac:dyDescent="0.3">
      <c r="B3386">
        <v>29191</v>
      </c>
      <c r="C3386">
        <v>5</v>
      </c>
      <c r="D3386">
        <v>1</v>
      </c>
      <c r="E3386">
        <v>3</v>
      </c>
      <c r="F3386">
        <v>5</v>
      </c>
      <c r="G3386" t="s">
        <v>0</v>
      </c>
      <c r="H3386">
        <v>1</v>
      </c>
      <c r="I3386" t="s">
        <v>0</v>
      </c>
      <c r="J3386" t="s">
        <v>0</v>
      </c>
      <c r="K3386" s="5" cm="1">
        <f t="array" ref="K3386">IF(AND(C3386=1,OR(J3386=42,J3386=6,J3386=7,J3386=8)),1,
IF(AND(OR(C3386=1,C3386="NA"),OR(J3386=42,J3386=6,J3386=7,J3386=8, J3386="NA")),"NA",
IF(_xlfn.MINIFS(Nested_Ifs[a11],Nested_Ifs[ID],Nested_Ifs[[#This Row],[ID]])&lt;&gt;1,IF(AND(C3386=MIN(_xlfn._xlws.FILTER(Nested_Ifs[a11], Nested_Ifs[ID]=Nested_Ifs[[#This Row],[ID]])), OR(J3386=42,J3386=6,J3386=7,J3386=8)),1,
IF(_xlfn.MINIFS(Nested_Ifs[a11],Nested_Ifs[ID],Nested_Ifs[[#This Row],[ID]])&lt;&gt;1,IF(AND(OR(C3386=MIN(_xlfn._xlws.FILTER(Nested_Ifs[a11], Nested_Ifs[ID]=Nested_Ifs[[#This Row],[ID]])), C3386 = "NA"), OR(J3386=42,J3386=6,J3386=7,J3386=8, J3386 = "NA")),"NA",0),0)),0)))</f>
        <v>0</v>
      </c>
      <c r="L3386">
        <v>1</v>
      </c>
      <c r="M3386">
        <v>2</v>
      </c>
      <c r="N3386" t="s">
        <v>0</v>
      </c>
      <c r="O3386" s="11">
        <f t="shared" si="52"/>
        <v>0</v>
      </c>
    </row>
    <row r="3387" spans="2:15" x14ac:dyDescent="0.3">
      <c r="B3387">
        <v>29192</v>
      </c>
      <c r="C3387">
        <v>1</v>
      </c>
      <c r="D3387">
        <v>1</v>
      </c>
      <c r="E3387">
        <v>1</v>
      </c>
      <c r="F3387">
        <v>57</v>
      </c>
      <c r="G3387">
        <v>1</v>
      </c>
      <c r="H3387" t="s">
        <v>0</v>
      </c>
      <c r="I3387" t="s">
        <v>0</v>
      </c>
      <c r="J3387">
        <v>5</v>
      </c>
      <c r="K3387" s="5" cm="1">
        <f t="array" ref="K3387">IF(AND(C3387=1,OR(J3387=42,J3387=6,J3387=7,J3387=8)),1,
IF(AND(OR(C3387=1,C3387="NA"),OR(J3387=42,J3387=6,J3387=7,J3387=8, J3387="NA")),"NA",
IF(_xlfn.MINIFS(Nested_Ifs[a11],Nested_Ifs[ID],Nested_Ifs[[#This Row],[ID]])&lt;&gt;1,IF(AND(C3387=MIN(_xlfn._xlws.FILTER(Nested_Ifs[a11], Nested_Ifs[ID]=Nested_Ifs[[#This Row],[ID]])), OR(J3387=42,J3387=6,J3387=7,J3387=8)),1,
IF(_xlfn.MINIFS(Nested_Ifs[a11],Nested_Ifs[ID],Nested_Ifs[[#This Row],[ID]])&lt;&gt;1,IF(AND(OR(C3387=MIN(_xlfn._xlws.FILTER(Nested_Ifs[a11], Nested_Ifs[ID]=Nested_Ifs[[#This Row],[ID]])), C3387 = "NA"), OR(J3387=42,J3387=6,J3387=7,J3387=8, J3387 = "NA")),"NA",0),0)),0)))</f>
        <v>0</v>
      </c>
      <c r="L3387">
        <v>1</v>
      </c>
      <c r="M3387">
        <v>2</v>
      </c>
      <c r="N3387" t="s">
        <v>0</v>
      </c>
      <c r="O3387" s="11">
        <f t="shared" si="52"/>
        <v>0</v>
      </c>
    </row>
    <row r="3388" spans="2:15" x14ac:dyDescent="0.3">
      <c r="B3388">
        <v>29192</v>
      </c>
      <c r="C3388">
        <v>2</v>
      </c>
      <c r="D3388">
        <v>2</v>
      </c>
      <c r="E3388">
        <v>2</v>
      </c>
      <c r="F3388">
        <v>56</v>
      </c>
      <c r="G3388">
        <v>1</v>
      </c>
      <c r="H3388" t="s">
        <v>0</v>
      </c>
      <c r="I3388" t="s">
        <v>0</v>
      </c>
      <c r="J3388">
        <v>5</v>
      </c>
      <c r="K3388" s="5" cm="1">
        <f t="array" ref="K3388">IF(AND(C3388=1,OR(J3388=42,J3388=6,J3388=7,J3388=8)),1,
IF(AND(OR(C3388=1,C3388="NA"),OR(J3388=42,J3388=6,J3388=7,J3388=8, J3388="NA")),"NA",
IF(_xlfn.MINIFS(Nested_Ifs[a11],Nested_Ifs[ID],Nested_Ifs[[#This Row],[ID]])&lt;&gt;1,IF(AND(C3388=MIN(_xlfn._xlws.FILTER(Nested_Ifs[a11], Nested_Ifs[ID]=Nested_Ifs[[#This Row],[ID]])), OR(J3388=42,J3388=6,J3388=7,J3388=8)),1,
IF(_xlfn.MINIFS(Nested_Ifs[a11],Nested_Ifs[ID],Nested_Ifs[[#This Row],[ID]])&lt;&gt;1,IF(AND(OR(C3388=MIN(_xlfn._xlws.FILTER(Nested_Ifs[a11], Nested_Ifs[ID]=Nested_Ifs[[#This Row],[ID]])), C3388 = "NA"), OR(J3388=42,J3388=6,J3388=7,J3388=8, J3388 = "NA")),"NA",0),0)),0)))</f>
        <v>0</v>
      </c>
      <c r="L3388">
        <v>1</v>
      </c>
      <c r="M3388">
        <v>2</v>
      </c>
      <c r="N3388" t="s">
        <v>0</v>
      </c>
      <c r="O3388" s="11">
        <f t="shared" si="52"/>
        <v>0</v>
      </c>
    </row>
    <row r="3389" spans="2:15" x14ac:dyDescent="0.3">
      <c r="B3389">
        <v>29192</v>
      </c>
      <c r="C3389">
        <v>3</v>
      </c>
      <c r="D3389">
        <v>1</v>
      </c>
      <c r="E3389">
        <v>3</v>
      </c>
      <c r="F3389">
        <v>22</v>
      </c>
      <c r="G3389">
        <v>1</v>
      </c>
      <c r="H3389" t="s">
        <v>0</v>
      </c>
      <c r="I3389" t="s">
        <v>0</v>
      </c>
      <c r="J3389">
        <v>3</v>
      </c>
      <c r="K3389" s="5" cm="1">
        <f t="array" ref="K3389">IF(AND(C3389=1,OR(J3389=42,J3389=6,J3389=7,J3389=8)),1,
IF(AND(OR(C3389=1,C3389="NA"),OR(J3389=42,J3389=6,J3389=7,J3389=8, J3389="NA")),"NA",
IF(_xlfn.MINIFS(Nested_Ifs[a11],Nested_Ifs[ID],Nested_Ifs[[#This Row],[ID]])&lt;&gt;1,IF(AND(C3389=MIN(_xlfn._xlws.FILTER(Nested_Ifs[a11], Nested_Ifs[ID]=Nested_Ifs[[#This Row],[ID]])), OR(J3389=42,J3389=6,J3389=7,J3389=8)),1,
IF(_xlfn.MINIFS(Nested_Ifs[a11],Nested_Ifs[ID],Nested_Ifs[[#This Row],[ID]])&lt;&gt;1,IF(AND(OR(C3389=MIN(_xlfn._xlws.FILTER(Nested_Ifs[a11], Nested_Ifs[ID]=Nested_Ifs[[#This Row],[ID]])), C3389 = "NA"), OR(J3389=42,J3389=6,J3389=7,J3389=8, J3389 = "NA")),"NA",0),0)),0)))</f>
        <v>0</v>
      </c>
      <c r="L3389">
        <v>2</v>
      </c>
      <c r="M3389">
        <v>2</v>
      </c>
      <c r="N3389" t="s">
        <v>0</v>
      </c>
      <c r="O3389" s="11">
        <f t="shared" si="52"/>
        <v>0</v>
      </c>
    </row>
    <row r="3390" spans="2:15" x14ac:dyDescent="0.3">
      <c r="B3390">
        <v>29192</v>
      </c>
      <c r="C3390">
        <v>4</v>
      </c>
      <c r="D3390">
        <v>2</v>
      </c>
      <c r="E3390">
        <v>4</v>
      </c>
      <c r="F3390">
        <v>21</v>
      </c>
      <c r="G3390">
        <v>1</v>
      </c>
      <c r="H3390" t="s">
        <v>0</v>
      </c>
      <c r="I3390" t="s">
        <v>0</v>
      </c>
      <c r="J3390">
        <v>3</v>
      </c>
      <c r="K3390" s="5" cm="1">
        <f t="array" ref="K3390">IF(AND(C3390=1,OR(J3390=42,J3390=6,J3390=7,J3390=8)),1,
IF(AND(OR(C3390=1,C3390="NA"),OR(J3390=42,J3390=6,J3390=7,J3390=8, J3390="NA")),"NA",
IF(_xlfn.MINIFS(Nested_Ifs[a11],Nested_Ifs[ID],Nested_Ifs[[#This Row],[ID]])&lt;&gt;1,IF(AND(C3390=MIN(_xlfn._xlws.FILTER(Nested_Ifs[a11], Nested_Ifs[ID]=Nested_Ifs[[#This Row],[ID]])), OR(J3390=42,J3390=6,J3390=7,J3390=8)),1,
IF(_xlfn.MINIFS(Nested_Ifs[a11],Nested_Ifs[ID],Nested_Ifs[[#This Row],[ID]])&lt;&gt;1,IF(AND(OR(C3390=MIN(_xlfn._xlws.FILTER(Nested_Ifs[a11], Nested_Ifs[ID]=Nested_Ifs[[#This Row],[ID]])), C3390 = "NA"), OR(J3390=42,J3390=6,J3390=7,J3390=8, J3390 = "NA")),"NA",0),0)),0)))</f>
        <v>0</v>
      </c>
      <c r="L3390">
        <v>1</v>
      </c>
      <c r="M3390">
        <v>2</v>
      </c>
      <c r="N3390" t="s">
        <v>0</v>
      </c>
      <c r="O3390" s="11">
        <f t="shared" si="52"/>
        <v>0</v>
      </c>
    </row>
    <row r="3391" spans="2:15" x14ac:dyDescent="0.3">
      <c r="B3391">
        <v>29192</v>
      </c>
      <c r="C3391">
        <v>5</v>
      </c>
      <c r="D3391">
        <v>1</v>
      </c>
      <c r="E3391">
        <v>3</v>
      </c>
      <c r="F3391">
        <v>6</v>
      </c>
      <c r="G3391" t="s">
        <v>0</v>
      </c>
      <c r="H3391" t="s">
        <v>0</v>
      </c>
      <c r="I3391" t="s">
        <v>0</v>
      </c>
      <c r="J3391" t="s">
        <v>0</v>
      </c>
      <c r="K3391" s="5" cm="1">
        <f t="array" ref="K3391">IF(AND(C3391=1,OR(J3391=42,J3391=6,J3391=7,J3391=8)),1,
IF(AND(OR(C3391=1,C3391="NA"),OR(J3391=42,J3391=6,J3391=7,J3391=8, J3391="NA")),"NA",
IF(_xlfn.MINIFS(Nested_Ifs[a11],Nested_Ifs[ID],Nested_Ifs[[#This Row],[ID]])&lt;&gt;1,IF(AND(C3391=MIN(_xlfn._xlws.FILTER(Nested_Ifs[a11], Nested_Ifs[ID]=Nested_Ifs[[#This Row],[ID]])), OR(J3391=42,J3391=6,J3391=7,J3391=8)),1,
IF(_xlfn.MINIFS(Nested_Ifs[a11],Nested_Ifs[ID],Nested_Ifs[[#This Row],[ID]])&lt;&gt;1,IF(AND(OR(C3391=MIN(_xlfn._xlws.FILTER(Nested_Ifs[a11], Nested_Ifs[ID]=Nested_Ifs[[#This Row],[ID]])), C3391 = "NA"), OR(J3391=42,J3391=6,J3391=7,J3391=8, J3391 = "NA")),"NA",0),0)),0)))</f>
        <v>0</v>
      </c>
      <c r="L3391">
        <v>1</v>
      </c>
      <c r="M3391">
        <v>2</v>
      </c>
      <c r="N3391" t="s">
        <v>0</v>
      </c>
      <c r="O3391" s="11">
        <f t="shared" si="52"/>
        <v>0</v>
      </c>
    </row>
    <row r="3392" spans="2:15" x14ac:dyDescent="0.3">
      <c r="B3392">
        <v>29192</v>
      </c>
      <c r="C3392">
        <v>6</v>
      </c>
      <c r="D3392">
        <v>1</v>
      </c>
      <c r="E3392">
        <v>8</v>
      </c>
      <c r="F3392">
        <v>0</v>
      </c>
      <c r="G3392" t="s">
        <v>0</v>
      </c>
      <c r="H3392">
        <v>2</v>
      </c>
      <c r="I3392">
        <v>3</v>
      </c>
      <c r="J3392" t="s">
        <v>0</v>
      </c>
      <c r="K3392" s="5" cm="1">
        <f t="array" ref="K3392">IF(AND(C3392=1,OR(J3392=42,J3392=6,J3392=7,J3392=8)),1,
IF(AND(OR(C3392=1,C3392="NA"),OR(J3392=42,J3392=6,J3392=7,J3392=8, J3392="NA")),"NA",
IF(_xlfn.MINIFS(Nested_Ifs[a11],Nested_Ifs[ID],Nested_Ifs[[#This Row],[ID]])&lt;&gt;1,IF(AND(C3392=MIN(_xlfn._xlws.FILTER(Nested_Ifs[a11], Nested_Ifs[ID]=Nested_Ifs[[#This Row],[ID]])), OR(J3392=42,J3392=6,J3392=7,J3392=8)),1,
IF(_xlfn.MINIFS(Nested_Ifs[a11],Nested_Ifs[ID],Nested_Ifs[[#This Row],[ID]])&lt;&gt;1,IF(AND(OR(C3392=MIN(_xlfn._xlws.FILTER(Nested_Ifs[a11], Nested_Ifs[ID]=Nested_Ifs[[#This Row],[ID]])), C3392 = "NA"), OR(J3392=42,J3392=6,J3392=7,J3392=8, J3392 = "NA")),"NA",0),0)),0)))</f>
        <v>0</v>
      </c>
      <c r="L3392">
        <v>2</v>
      </c>
      <c r="M3392">
        <v>2</v>
      </c>
      <c r="N3392" t="s">
        <v>0</v>
      </c>
      <c r="O3392" s="11">
        <f t="shared" si="52"/>
        <v>0</v>
      </c>
    </row>
    <row r="3393" spans="2:15" x14ac:dyDescent="0.3">
      <c r="B3393">
        <v>29193</v>
      </c>
      <c r="C3393">
        <v>1</v>
      </c>
      <c r="D3393">
        <v>1</v>
      </c>
      <c r="E3393">
        <v>1</v>
      </c>
      <c r="F3393">
        <v>57</v>
      </c>
      <c r="G3393">
        <v>1</v>
      </c>
      <c r="H3393" t="s">
        <v>0</v>
      </c>
      <c r="I3393" t="s">
        <v>0</v>
      </c>
      <c r="J3393">
        <v>1</v>
      </c>
      <c r="K3393" s="5" cm="1">
        <f t="array" ref="K3393">IF(AND(C3393=1,OR(J3393=42,J3393=6,J3393=7,J3393=8)),1,
IF(AND(OR(C3393=1,C3393="NA"),OR(J3393=42,J3393=6,J3393=7,J3393=8, J3393="NA")),"NA",
IF(_xlfn.MINIFS(Nested_Ifs[a11],Nested_Ifs[ID],Nested_Ifs[[#This Row],[ID]])&lt;&gt;1,IF(AND(C3393=MIN(_xlfn._xlws.FILTER(Nested_Ifs[a11], Nested_Ifs[ID]=Nested_Ifs[[#This Row],[ID]])), OR(J3393=42,J3393=6,J3393=7,J3393=8)),1,
IF(_xlfn.MINIFS(Nested_Ifs[a11],Nested_Ifs[ID],Nested_Ifs[[#This Row],[ID]])&lt;&gt;1,IF(AND(OR(C3393=MIN(_xlfn._xlws.FILTER(Nested_Ifs[a11], Nested_Ifs[ID]=Nested_Ifs[[#This Row],[ID]])), C3393 = "NA"), OR(J3393=42,J3393=6,J3393=7,J3393=8, J3393 = "NA")),"NA",0),0)),0)))</f>
        <v>0</v>
      </c>
      <c r="L3393">
        <v>1</v>
      </c>
      <c r="M3393">
        <v>2</v>
      </c>
      <c r="N3393" t="s">
        <v>0</v>
      </c>
      <c r="O3393" s="11">
        <f t="shared" si="52"/>
        <v>0</v>
      </c>
    </row>
    <row r="3394" spans="2:15" x14ac:dyDescent="0.3">
      <c r="B3394">
        <v>29193</v>
      </c>
      <c r="C3394">
        <v>2</v>
      </c>
      <c r="D3394">
        <v>2</v>
      </c>
      <c r="E3394">
        <v>2</v>
      </c>
      <c r="F3394">
        <v>54</v>
      </c>
      <c r="G3394">
        <v>1</v>
      </c>
      <c r="H3394" t="s">
        <v>0</v>
      </c>
      <c r="I3394" t="s">
        <v>0</v>
      </c>
      <c r="J3394">
        <v>42</v>
      </c>
      <c r="K3394" s="5" cm="1">
        <f t="array" ref="K3394">IF(AND(C3394=1,OR(J3394=42,J3394=6,J3394=7,J3394=8)),1,
IF(AND(OR(C3394=1,C3394="NA"),OR(J3394=42,J3394=6,J3394=7,J3394=8, J3394="NA")),"NA",
IF(_xlfn.MINIFS(Nested_Ifs[a11],Nested_Ifs[ID],Nested_Ifs[[#This Row],[ID]])&lt;&gt;1,IF(AND(C3394=MIN(_xlfn._xlws.FILTER(Nested_Ifs[a11], Nested_Ifs[ID]=Nested_Ifs[[#This Row],[ID]])), OR(J3394=42,J3394=6,J3394=7,J3394=8)),1,
IF(_xlfn.MINIFS(Nested_Ifs[a11],Nested_Ifs[ID],Nested_Ifs[[#This Row],[ID]])&lt;&gt;1,IF(AND(OR(C3394=MIN(_xlfn._xlws.FILTER(Nested_Ifs[a11], Nested_Ifs[ID]=Nested_Ifs[[#This Row],[ID]])), C3394 = "NA"), OR(J3394=42,J3394=6,J3394=7,J3394=8, J3394 = "NA")),"NA",0),0)),0)))</f>
        <v>0</v>
      </c>
      <c r="L3394">
        <v>1</v>
      </c>
      <c r="M3394">
        <v>1</v>
      </c>
      <c r="N3394">
        <v>1</v>
      </c>
      <c r="O3394" s="11">
        <f t="shared" si="52"/>
        <v>0</v>
      </c>
    </row>
    <row r="3395" spans="2:15" x14ac:dyDescent="0.3">
      <c r="B3395">
        <v>29193</v>
      </c>
      <c r="C3395">
        <v>3</v>
      </c>
      <c r="D3395">
        <v>1</v>
      </c>
      <c r="E3395">
        <v>3</v>
      </c>
      <c r="F3395">
        <v>32</v>
      </c>
      <c r="G3395">
        <v>1</v>
      </c>
      <c r="H3395" t="s">
        <v>0</v>
      </c>
      <c r="I3395" t="s">
        <v>0</v>
      </c>
      <c r="J3395">
        <v>5</v>
      </c>
      <c r="K3395" s="5" cm="1">
        <f t="array" ref="K3395">IF(AND(C3395=1,OR(J3395=42,J3395=6,J3395=7,J3395=8)),1,
IF(AND(OR(C3395=1,C3395="NA"),OR(J3395=42,J3395=6,J3395=7,J3395=8, J3395="NA")),"NA",
IF(_xlfn.MINIFS(Nested_Ifs[a11],Nested_Ifs[ID],Nested_Ifs[[#This Row],[ID]])&lt;&gt;1,IF(AND(C3395=MIN(_xlfn._xlws.FILTER(Nested_Ifs[a11], Nested_Ifs[ID]=Nested_Ifs[[#This Row],[ID]])), OR(J3395=42,J3395=6,J3395=7,J3395=8)),1,
IF(_xlfn.MINIFS(Nested_Ifs[a11],Nested_Ifs[ID],Nested_Ifs[[#This Row],[ID]])&lt;&gt;1,IF(AND(OR(C3395=MIN(_xlfn._xlws.FILTER(Nested_Ifs[a11], Nested_Ifs[ID]=Nested_Ifs[[#This Row],[ID]])), C3395 = "NA"), OR(J3395=42,J3395=6,J3395=7,J3395=8, J3395 = "NA")),"NA",0),0)),0)))</f>
        <v>0</v>
      </c>
      <c r="L3395">
        <v>2</v>
      </c>
      <c r="M3395">
        <v>2</v>
      </c>
      <c r="N3395" t="s">
        <v>0</v>
      </c>
      <c r="O3395" s="11">
        <f t="shared" si="52"/>
        <v>0</v>
      </c>
    </row>
    <row r="3396" spans="2:15" x14ac:dyDescent="0.3">
      <c r="B3396">
        <v>29193</v>
      </c>
      <c r="C3396">
        <v>4</v>
      </c>
      <c r="D3396">
        <v>2</v>
      </c>
      <c r="E3396">
        <v>4</v>
      </c>
      <c r="F3396">
        <v>23</v>
      </c>
      <c r="G3396">
        <v>1</v>
      </c>
      <c r="H3396" t="s">
        <v>0</v>
      </c>
      <c r="I3396" t="s">
        <v>0</v>
      </c>
      <c r="J3396">
        <v>5</v>
      </c>
      <c r="K3396" s="5" cm="1">
        <f t="array" ref="K3396">IF(AND(C3396=1,OR(J3396=42,J3396=6,J3396=7,J3396=8)),1,
IF(AND(OR(C3396=1,C3396="NA"),OR(J3396=42,J3396=6,J3396=7,J3396=8, J3396="NA")),"NA",
IF(_xlfn.MINIFS(Nested_Ifs[a11],Nested_Ifs[ID],Nested_Ifs[[#This Row],[ID]])&lt;&gt;1,IF(AND(C3396=MIN(_xlfn._xlws.FILTER(Nested_Ifs[a11], Nested_Ifs[ID]=Nested_Ifs[[#This Row],[ID]])), OR(J3396=42,J3396=6,J3396=7,J3396=8)),1,
IF(_xlfn.MINIFS(Nested_Ifs[a11],Nested_Ifs[ID],Nested_Ifs[[#This Row],[ID]])&lt;&gt;1,IF(AND(OR(C3396=MIN(_xlfn._xlws.FILTER(Nested_Ifs[a11], Nested_Ifs[ID]=Nested_Ifs[[#This Row],[ID]])), C3396 = "NA"), OR(J3396=42,J3396=6,J3396=7,J3396=8, J3396 = "NA")),"NA",0),0)),0)))</f>
        <v>0</v>
      </c>
      <c r="L3396">
        <v>1</v>
      </c>
      <c r="M3396">
        <v>2</v>
      </c>
      <c r="N3396" t="s">
        <v>0</v>
      </c>
      <c r="O3396" s="11">
        <f t="shared" si="52"/>
        <v>0</v>
      </c>
    </row>
    <row r="3397" spans="2:15" x14ac:dyDescent="0.3">
      <c r="B3397">
        <v>29193</v>
      </c>
      <c r="C3397">
        <v>5</v>
      </c>
      <c r="D3397">
        <v>2</v>
      </c>
      <c r="E3397">
        <v>8</v>
      </c>
      <c r="F3397">
        <v>2</v>
      </c>
      <c r="G3397" t="s">
        <v>0</v>
      </c>
      <c r="H3397">
        <v>2</v>
      </c>
      <c r="I3397">
        <v>5</v>
      </c>
      <c r="J3397" t="s">
        <v>0</v>
      </c>
      <c r="K3397" s="5" cm="1">
        <f t="array" ref="K3397">IF(AND(C3397=1,OR(J3397=42,J3397=6,J3397=7,J3397=8)),1,
IF(AND(OR(C3397=1,C3397="NA"),OR(J3397=42,J3397=6,J3397=7,J3397=8, J3397="NA")),"NA",
IF(_xlfn.MINIFS(Nested_Ifs[a11],Nested_Ifs[ID],Nested_Ifs[[#This Row],[ID]])&lt;&gt;1,IF(AND(C3397=MIN(_xlfn._xlws.FILTER(Nested_Ifs[a11], Nested_Ifs[ID]=Nested_Ifs[[#This Row],[ID]])), OR(J3397=42,J3397=6,J3397=7,J3397=8)),1,
IF(_xlfn.MINIFS(Nested_Ifs[a11],Nested_Ifs[ID],Nested_Ifs[[#This Row],[ID]])&lt;&gt;1,IF(AND(OR(C3397=MIN(_xlfn._xlws.FILTER(Nested_Ifs[a11], Nested_Ifs[ID]=Nested_Ifs[[#This Row],[ID]])), C3397 = "NA"), OR(J3397=42,J3397=6,J3397=7,J3397=8, J3397 = "NA")),"NA",0),0)),0)))</f>
        <v>0</v>
      </c>
      <c r="L3397">
        <v>1</v>
      </c>
      <c r="M3397">
        <v>2</v>
      </c>
      <c r="N3397" t="s">
        <v>0</v>
      </c>
      <c r="O3397" s="11">
        <f t="shared" si="52"/>
        <v>0</v>
      </c>
    </row>
    <row r="3398" spans="2:15" x14ac:dyDescent="0.3">
      <c r="B3398">
        <v>29194</v>
      </c>
      <c r="C3398">
        <v>1</v>
      </c>
      <c r="D3398">
        <v>2</v>
      </c>
      <c r="E3398">
        <v>1</v>
      </c>
      <c r="F3398">
        <v>72</v>
      </c>
      <c r="G3398">
        <v>5</v>
      </c>
      <c r="H3398" t="s">
        <v>0</v>
      </c>
      <c r="I3398" t="s">
        <v>0</v>
      </c>
      <c r="J3398">
        <v>6</v>
      </c>
      <c r="K3398" s="5" cm="1">
        <f t="array" ref="K3398">IF(AND(C3398=1,OR(J3398=42,J3398=6,J3398=7,J3398=8)),1,
IF(AND(OR(C3398=1,C3398="NA"),OR(J3398=42,J3398=6,J3398=7,J3398=8, J3398="NA")),"NA",
IF(_xlfn.MINIFS(Nested_Ifs[a11],Nested_Ifs[ID],Nested_Ifs[[#This Row],[ID]])&lt;&gt;1,IF(AND(C3398=MIN(_xlfn._xlws.FILTER(Nested_Ifs[a11], Nested_Ifs[ID]=Nested_Ifs[[#This Row],[ID]])), OR(J3398=42,J3398=6,J3398=7,J3398=8)),1,
IF(_xlfn.MINIFS(Nested_Ifs[a11],Nested_Ifs[ID],Nested_Ifs[[#This Row],[ID]])&lt;&gt;1,IF(AND(OR(C3398=MIN(_xlfn._xlws.FILTER(Nested_Ifs[a11], Nested_Ifs[ID]=Nested_Ifs[[#This Row],[ID]])), C3398 = "NA"), OR(J3398=42,J3398=6,J3398=7,J3398=8, J3398 = "NA")),"NA",0),0)),0)))</f>
        <v>1</v>
      </c>
      <c r="L3398">
        <v>1</v>
      </c>
      <c r="M3398">
        <v>1</v>
      </c>
      <c r="N3398">
        <v>2</v>
      </c>
      <c r="O3398" s="11">
        <f t="shared" si="52"/>
        <v>0</v>
      </c>
    </row>
    <row r="3399" spans="2:15" x14ac:dyDescent="0.3">
      <c r="B3399">
        <v>29194</v>
      </c>
      <c r="C3399">
        <v>2</v>
      </c>
      <c r="D3399">
        <v>1</v>
      </c>
      <c r="E3399">
        <v>3</v>
      </c>
      <c r="F3399">
        <v>32</v>
      </c>
      <c r="G3399">
        <v>1</v>
      </c>
      <c r="H3399" t="s">
        <v>0</v>
      </c>
      <c r="I3399" t="s">
        <v>0</v>
      </c>
      <c r="J3399">
        <v>1</v>
      </c>
      <c r="K3399" s="5" cm="1">
        <f t="array" ref="K3399">IF(AND(C3399=1,OR(J3399=42,J3399=6,J3399=7,J3399=8)),1,
IF(AND(OR(C3399=1,C3399="NA"),OR(J3399=42,J3399=6,J3399=7,J3399=8, J3399="NA")),"NA",
IF(_xlfn.MINIFS(Nested_Ifs[a11],Nested_Ifs[ID],Nested_Ifs[[#This Row],[ID]])&lt;&gt;1,IF(AND(C3399=MIN(_xlfn._xlws.FILTER(Nested_Ifs[a11], Nested_Ifs[ID]=Nested_Ifs[[#This Row],[ID]])), OR(J3399=42,J3399=6,J3399=7,J3399=8)),1,
IF(_xlfn.MINIFS(Nested_Ifs[a11],Nested_Ifs[ID],Nested_Ifs[[#This Row],[ID]])&lt;&gt;1,IF(AND(OR(C3399=MIN(_xlfn._xlws.FILTER(Nested_Ifs[a11], Nested_Ifs[ID]=Nested_Ifs[[#This Row],[ID]])), C3399 = "NA"), OR(J3399=42,J3399=6,J3399=7,J3399=8, J3399 = "NA")),"NA",0),0)),0)))</f>
        <v>0</v>
      </c>
      <c r="L3399">
        <v>2</v>
      </c>
      <c r="M3399">
        <v>2</v>
      </c>
      <c r="N3399" t="s">
        <v>0</v>
      </c>
      <c r="O3399" s="11">
        <f t="shared" si="52"/>
        <v>0</v>
      </c>
    </row>
    <row r="3400" spans="2:15" x14ac:dyDescent="0.3">
      <c r="B3400">
        <v>29194</v>
      </c>
      <c r="C3400">
        <v>3</v>
      </c>
      <c r="D3400">
        <v>2</v>
      </c>
      <c r="E3400">
        <v>4</v>
      </c>
      <c r="F3400">
        <v>26</v>
      </c>
      <c r="G3400">
        <v>1</v>
      </c>
      <c r="H3400" t="s">
        <v>0</v>
      </c>
      <c r="I3400" t="s">
        <v>0</v>
      </c>
      <c r="J3400">
        <v>1</v>
      </c>
      <c r="K3400" s="5" cm="1">
        <f t="array" ref="K3400">IF(AND(C3400=1,OR(J3400=42,J3400=6,J3400=7,J3400=8)),1,
IF(AND(OR(C3400=1,C3400="NA"),OR(J3400=42,J3400=6,J3400=7,J3400=8, J3400="NA")),"NA",
IF(_xlfn.MINIFS(Nested_Ifs[a11],Nested_Ifs[ID],Nested_Ifs[[#This Row],[ID]])&lt;&gt;1,IF(AND(C3400=MIN(_xlfn._xlws.FILTER(Nested_Ifs[a11], Nested_Ifs[ID]=Nested_Ifs[[#This Row],[ID]])), OR(J3400=42,J3400=6,J3400=7,J3400=8)),1,
IF(_xlfn.MINIFS(Nested_Ifs[a11],Nested_Ifs[ID],Nested_Ifs[[#This Row],[ID]])&lt;&gt;1,IF(AND(OR(C3400=MIN(_xlfn._xlws.FILTER(Nested_Ifs[a11], Nested_Ifs[ID]=Nested_Ifs[[#This Row],[ID]])), C3400 = "NA"), OR(J3400=42,J3400=6,J3400=7,J3400=8, J3400 = "NA")),"NA",0),0)),0)))</f>
        <v>0</v>
      </c>
      <c r="L3400">
        <v>1</v>
      </c>
      <c r="M3400">
        <v>2</v>
      </c>
      <c r="N3400" t="s">
        <v>0</v>
      </c>
      <c r="O3400" s="11">
        <f t="shared" si="52"/>
        <v>0</v>
      </c>
    </row>
    <row r="3401" spans="2:15" x14ac:dyDescent="0.3">
      <c r="B3401">
        <v>29194</v>
      </c>
      <c r="C3401">
        <v>4</v>
      </c>
      <c r="D3401">
        <v>1</v>
      </c>
      <c r="E3401">
        <v>8</v>
      </c>
      <c r="F3401">
        <v>6</v>
      </c>
      <c r="G3401" t="s">
        <v>0</v>
      </c>
      <c r="H3401" t="s">
        <v>0</v>
      </c>
      <c r="I3401" t="s">
        <v>0</v>
      </c>
      <c r="J3401" t="s">
        <v>0</v>
      </c>
      <c r="K3401" s="5" cm="1">
        <f t="array" ref="K3401">IF(AND(C3401=1,OR(J3401=42,J3401=6,J3401=7,J3401=8)),1,
IF(AND(OR(C3401=1,C3401="NA"),OR(J3401=42,J3401=6,J3401=7,J3401=8, J3401="NA")),"NA",
IF(_xlfn.MINIFS(Nested_Ifs[a11],Nested_Ifs[ID],Nested_Ifs[[#This Row],[ID]])&lt;&gt;1,IF(AND(C3401=MIN(_xlfn._xlws.FILTER(Nested_Ifs[a11], Nested_Ifs[ID]=Nested_Ifs[[#This Row],[ID]])), OR(J3401=42,J3401=6,J3401=7,J3401=8)),1,
IF(_xlfn.MINIFS(Nested_Ifs[a11],Nested_Ifs[ID],Nested_Ifs[[#This Row],[ID]])&lt;&gt;1,IF(AND(OR(C3401=MIN(_xlfn._xlws.FILTER(Nested_Ifs[a11], Nested_Ifs[ID]=Nested_Ifs[[#This Row],[ID]])), C3401 = "NA"), OR(J3401=42,J3401=6,J3401=7,J3401=8, J3401 = "NA")),"NA",0),0)),0)))</f>
        <v>0</v>
      </c>
      <c r="L3401">
        <v>1</v>
      </c>
      <c r="M3401">
        <v>2</v>
      </c>
      <c r="N3401" t="s">
        <v>0</v>
      </c>
      <c r="O3401" s="11">
        <f t="shared" si="52"/>
        <v>0</v>
      </c>
    </row>
    <row r="3402" spans="2:15" x14ac:dyDescent="0.3">
      <c r="B3402">
        <v>29194</v>
      </c>
      <c r="C3402">
        <v>5</v>
      </c>
      <c r="D3402">
        <v>1</v>
      </c>
      <c r="E3402">
        <v>8</v>
      </c>
      <c r="F3402">
        <v>4</v>
      </c>
      <c r="G3402" t="s">
        <v>0</v>
      </c>
      <c r="H3402">
        <v>2</v>
      </c>
      <c r="I3402">
        <v>5</v>
      </c>
      <c r="J3402" t="s">
        <v>0</v>
      </c>
      <c r="K3402" s="5" cm="1">
        <f t="array" ref="K3402">IF(AND(C3402=1,OR(J3402=42,J3402=6,J3402=7,J3402=8)),1,
IF(AND(OR(C3402=1,C3402="NA"),OR(J3402=42,J3402=6,J3402=7,J3402=8, J3402="NA")),"NA",
IF(_xlfn.MINIFS(Nested_Ifs[a11],Nested_Ifs[ID],Nested_Ifs[[#This Row],[ID]])&lt;&gt;1,IF(AND(C3402=MIN(_xlfn._xlws.FILTER(Nested_Ifs[a11], Nested_Ifs[ID]=Nested_Ifs[[#This Row],[ID]])), OR(J3402=42,J3402=6,J3402=7,J3402=8)),1,
IF(_xlfn.MINIFS(Nested_Ifs[a11],Nested_Ifs[ID],Nested_Ifs[[#This Row],[ID]])&lt;&gt;1,IF(AND(OR(C3402=MIN(_xlfn._xlws.FILTER(Nested_Ifs[a11], Nested_Ifs[ID]=Nested_Ifs[[#This Row],[ID]])), C3402 = "NA"), OR(J3402=42,J3402=6,J3402=7,J3402=8, J3402 = "NA")),"NA",0),0)),0)))</f>
        <v>0</v>
      </c>
      <c r="L3402">
        <v>1</v>
      </c>
      <c r="M3402">
        <v>1</v>
      </c>
      <c r="N3402">
        <v>1</v>
      </c>
      <c r="O3402" s="11">
        <f t="shared" si="52"/>
        <v>0</v>
      </c>
    </row>
    <row r="3403" spans="2:15" x14ac:dyDescent="0.3">
      <c r="B3403">
        <v>29195</v>
      </c>
      <c r="C3403">
        <v>1</v>
      </c>
      <c r="D3403">
        <v>2</v>
      </c>
      <c r="E3403">
        <v>1</v>
      </c>
      <c r="F3403">
        <v>59</v>
      </c>
      <c r="G3403">
        <v>5</v>
      </c>
      <c r="H3403" t="s">
        <v>0</v>
      </c>
      <c r="I3403" t="s">
        <v>0</v>
      </c>
      <c r="J3403">
        <v>5</v>
      </c>
      <c r="K3403" s="5" cm="1">
        <f t="array" ref="K3403">IF(AND(C3403=1,OR(J3403=42,J3403=6,J3403=7,J3403=8)),1,
IF(AND(OR(C3403=1,C3403="NA"),OR(J3403=42,J3403=6,J3403=7,J3403=8, J3403="NA")),"NA",
IF(_xlfn.MINIFS(Nested_Ifs[a11],Nested_Ifs[ID],Nested_Ifs[[#This Row],[ID]])&lt;&gt;1,IF(AND(C3403=MIN(_xlfn._xlws.FILTER(Nested_Ifs[a11], Nested_Ifs[ID]=Nested_Ifs[[#This Row],[ID]])), OR(J3403=42,J3403=6,J3403=7,J3403=8)),1,
IF(_xlfn.MINIFS(Nested_Ifs[a11],Nested_Ifs[ID],Nested_Ifs[[#This Row],[ID]])&lt;&gt;1,IF(AND(OR(C3403=MIN(_xlfn._xlws.FILTER(Nested_Ifs[a11], Nested_Ifs[ID]=Nested_Ifs[[#This Row],[ID]])), C3403 = "NA"), OR(J3403=42,J3403=6,J3403=7,J3403=8, J3403 = "NA")),"NA",0),0)),0)))</f>
        <v>0</v>
      </c>
      <c r="L3403">
        <v>1</v>
      </c>
      <c r="M3403">
        <v>2</v>
      </c>
      <c r="N3403" t="s">
        <v>0</v>
      </c>
      <c r="O3403" s="11">
        <f t="shared" si="52"/>
        <v>0</v>
      </c>
    </row>
    <row r="3404" spans="2:15" x14ac:dyDescent="0.3">
      <c r="B3404">
        <v>29195</v>
      </c>
      <c r="C3404">
        <v>2</v>
      </c>
      <c r="D3404">
        <v>1</v>
      </c>
      <c r="E3404">
        <v>3</v>
      </c>
      <c r="F3404">
        <v>29</v>
      </c>
      <c r="G3404">
        <v>6</v>
      </c>
      <c r="H3404" t="s">
        <v>0</v>
      </c>
      <c r="I3404" t="s">
        <v>0</v>
      </c>
      <c r="J3404">
        <v>5</v>
      </c>
      <c r="K3404" s="5" cm="1">
        <f t="array" ref="K3404">IF(AND(C3404=1,OR(J3404=42,J3404=6,J3404=7,J3404=8)),1,
IF(AND(OR(C3404=1,C3404="NA"),OR(J3404=42,J3404=6,J3404=7,J3404=8, J3404="NA")),"NA",
IF(_xlfn.MINIFS(Nested_Ifs[a11],Nested_Ifs[ID],Nested_Ifs[[#This Row],[ID]])&lt;&gt;1,IF(AND(C3404=MIN(_xlfn._xlws.FILTER(Nested_Ifs[a11], Nested_Ifs[ID]=Nested_Ifs[[#This Row],[ID]])), OR(J3404=42,J3404=6,J3404=7,J3404=8)),1,
IF(_xlfn.MINIFS(Nested_Ifs[a11],Nested_Ifs[ID],Nested_Ifs[[#This Row],[ID]])&lt;&gt;1,IF(AND(OR(C3404=MIN(_xlfn._xlws.FILTER(Nested_Ifs[a11], Nested_Ifs[ID]=Nested_Ifs[[#This Row],[ID]])), C3404 = "NA"), OR(J3404=42,J3404=6,J3404=7,J3404=8, J3404 = "NA")),"NA",0),0)),0)))</f>
        <v>0</v>
      </c>
      <c r="L3404">
        <v>2</v>
      </c>
      <c r="M3404">
        <v>2</v>
      </c>
      <c r="N3404" t="s">
        <v>0</v>
      </c>
      <c r="O3404" s="11">
        <f t="shared" si="52"/>
        <v>0</v>
      </c>
    </row>
    <row r="3405" spans="2:15" x14ac:dyDescent="0.3">
      <c r="B3405">
        <v>29195</v>
      </c>
      <c r="C3405">
        <v>3</v>
      </c>
      <c r="D3405">
        <v>1</v>
      </c>
      <c r="E3405">
        <v>3</v>
      </c>
      <c r="F3405">
        <v>27</v>
      </c>
      <c r="G3405">
        <v>6</v>
      </c>
      <c r="H3405" t="s">
        <v>0</v>
      </c>
      <c r="I3405" t="s">
        <v>0</v>
      </c>
      <c r="J3405">
        <v>1</v>
      </c>
      <c r="K3405" s="5" cm="1">
        <f t="array" ref="K3405">IF(AND(C3405=1,OR(J3405=42,J3405=6,J3405=7,J3405=8)),1,
IF(AND(OR(C3405=1,C3405="NA"),OR(J3405=42,J3405=6,J3405=7,J3405=8, J3405="NA")),"NA",
IF(_xlfn.MINIFS(Nested_Ifs[a11],Nested_Ifs[ID],Nested_Ifs[[#This Row],[ID]])&lt;&gt;1,IF(AND(C3405=MIN(_xlfn._xlws.FILTER(Nested_Ifs[a11], Nested_Ifs[ID]=Nested_Ifs[[#This Row],[ID]])), OR(J3405=42,J3405=6,J3405=7,J3405=8)),1,
IF(_xlfn.MINIFS(Nested_Ifs[a11],Nested_Ifs[ID],Nested_Ifs[[#This Row],[ID]])&lt;&gt;1,IF(AND(OR(C3405=MIN(_xlfn._xlws.FILTER(Nested_Ifs[a11], Nested_Ifs[ID]=Nested_Ifs[[#This Row],[ID]])), C3405 = "NA"), OR(J3405=42,J3405=6,J3405=7,J3405=8, J3405 = "NA")),"NA",0),0)),0)))</f>
        <v>0</v>
      </c>
      <c r="L3405">
        <v>1</v>
      </c>
      <c r="M3405">
        <v>2</v>
      </c>
      <c r="N3405" t="s">
        <v>0</v>
      </c>
      <c r="O3405" s="11">
        <f t="shared" si="52"/>
        <v>0</v>
      </c>
    </row>
    <row r="3406" spans="2:15" x14ac:dyDescent="0.3">
      <c r="B3406">
        <v>29196</v>
      </c>
      <c r="C3406">
        <v>1</v>
      </c>
      <c r="D3406">
        <v>1</v>
      </c>
      <c r="E3406">
        <v>1</v>
      </c>
      <c r="F3406">
        <v>48</v>
      </c>
      <c r="G3406">
        <v>1</v>
      </c>
      <c r="H3406" t="s">
        <v>0</v>
      </c>
      <c r="I3406" t="s">
        <v>0</v>
      </c>
      <c r="J3406">
        <v>5</v>
      </c>
      <c r="K3406" s="5" cm="1">
        <f t="array" ref="K3406">IF(AND(C3406=1,OR(J3406=42,J3406=6,J3406=7,J3406=8)),1,
IF(AND(OR(C3406=1,C3406="NA"),OR(J3406=42,J3406=6,J3406=7,J3406=8, J3406="NA")),"NA",
IF(_xlfn.MINIFS(Nested_Ifs[a11],Nested_Ifs[ID],Nested_Ifs[[#This Row],[ID]])&lt;&gt;1,IF(AND(C3406=MIN(_xlfn._xlws.FILTER(Nested_Ifs[a11], Nested_Ifs[ID]=Nested_Ifs[[#This Row],[ID]])), OR(J3406=42,J3406=6,J3406=7,J3406=8)),1,
IF(_xlfn.MINIFS(Nested_Ifs[a11],Nested_Ifs[ID],Nested_Ifs[[#This Row],[ID]])&lt;&gt;1,IF(AND(OR(C3406=MIN(_xlfn._xlws.FILTER(Nested_Ifs[a11], Nested_Ifs[ID]=Nested_Ifs[[#This Row],[ID]])), C3406 = "NA"), OR(J3406=42,J3406=6,J3406=7,J3406=8, J3406 = "NA")),"NA",0),0)),0)))</f>
        <v>0</v>
      </c>
      <c r="L3406">
        <v>1</v>
      </c>
      <c r="M3406">
        <v>1</v>
      </c>
      <c r="N3406">
        <v>1</v>
      </c>
      <c r="O3406" s="11">
        <f t="shared" si="52"/>
        <v>0</v>
      </c>
    </row>
    <row r="3407" spans="2:15" x14ac:dyDescent="0.3">
      <c r="B3407">
        <v>29196</v>
      </c>
      <c r="C3407">
        <v>2</v>
      </c>
      <c r="D3407">
        <v>2</v>
      </c>
      <c r="E3407">
        <v>2</v>
      </c>
      <c r="F3407">
        <v>44</v>
      </c>
      <c r="G3407">
        <v>1</v>
      </c>
      <c r="H3407" t="s">
        <v>0</v>
      </c>
      <c r="I3407" t="s">
        <v>0</v>
      </c>
      <c r="J3407">
        <v>5</v>
      </c>
      <c r="K3407" s="5" cm="1">
        <f t="array" ref="K3407">IF(AND(C3407=1,OR(J3407=42,J3407=6,J3407=7,J3407=8)),1,
IF(AND(OR(C3407=1,C3407="NA"),OR(J3407=42,J3407=6,J3407=7,J3407=8, J3407="NA")),"NA",
IF(_xlfn.MINIFS(Nested_Ifs[a11],Nested_Ifs[ID],Nested_Ifs[[#This Row],[ID]])&lt;&gt;1,IF(AND(C3407=MIN(_xlfn._xlws.FILTER(Nested_Ifs[a11], Nested_Ifs[ID]=Nested_Ifs[[#This Row],[ID]])), OR(J3407=42,J3407=6,J3407=7,J3407=8)),1,
IF(_xlfn.MINIFS(Nested_Ifs[a11],Nested_Ifs[ID],Nested_Ifs[[#This Row],[ID]])&lt;&gt;1,IF(AND(OR(C3407=MIN(_xlfn._xlws.FILTER(Nested_Ifs[a11], Nested_Ifs[ID]=Nested_Ifs[[#This Row],[ID]])), C3407 = "NA"), OR(J3407=42,J3407=6,J3407=7,J3407=8, J3407 = "NA")),"NA",0),0)),0)))</f>
        <v>0</v>
      </c>
      <c r="L3407">
        <v>1</v>
      </c>
      <c r="M3407">
        <v>1</v>
      </c>
      <c r="N3407">
        <v>1</v>
      </c>
      <c r="O3407" s="11">
        <f t="shared" ref="O3407:O3470" si="53">IF(AND(AND(L3407=1,M3407=1),AND(OR(N3407=3,N3407=4))),1,
IF(AND(OR(L3407=1,L3407="NA"),
OR(M3407=1,M3407="NA"),
OR(N3407=3,N3407=4, N3407="NA")),"NA",0))</f>
        <v>0</v>
      </c>
    </row>
    <row r="3408" spans="2:15" x14ac:dyDescent="0.3">
      <c r="B3408">
        <v>29196</v>
      </c>
      <c r="C3408">
        <v>4</v>
      </c>
      <c r="D3408">
        <v>2</v>
      </c>
      <c r="E3408">
        <v>3</v>
      </c>
      <c r="F3408">
        <v>20</v>
      </c>
      <c r="G3408">
        <v>6</v>
      </c>
      <c r="H3408" t="s">
        <v>0</v>
      </c>
      <c r="I3408" t="s">
        <v>0</v>
      </c>
      <c r="J3408" t="s">
        <v>0</v>
      </c>
      <c r="K3408" s="5" cm="1">
        <f t="array" ref="K3408">IF(AND(C3408=1,OR(J3408=42,J3408=6,J3408=7,J3408=8)),1,
IF(AND(OR(C3408=1,C3408="NA"),OR(J3408=42,J3408=6,J3408=7,J3408=8, J3408="NA")),"NA",
IF(_xlfn.MINIFS(Nested_Ifs[a11],Nested_Ifs[ID],Nested_Ifs[[#This Row],[ID]])&lt;&gt;1,IF(AND(C3408=MIN(_xlfn._xlws.FILTER(Nested_Ifs[a11], Nested_Ifs[ID]=Nested_Ifs[[#This Row],[ID]])), OR(J3408=42,J3408=6,J3408=7,J3408=8)),1,
IF(_xlfn.MINIFS(Nested_Ifs[a11],Nested_Ifs[ID],Nested_Ifs[[#This Row],[ID]])&lt;&gt;1,IF(AND(OR(C3408=MIN(_xlfn._xlws.FILTER(Nested_Ifs[a11], Nested_Ifs[ID]=Nested_Ifs[[#This Row],[ID]])), C3408 = "NA"), OR(J3408=42,J3408=6,J3408=7,J3408=8, J3408 = "NA")),"NA",0),0)),0)))</f>
        <v>0</v>
      </c>
      <c r="L3408">
        <v>2</v>
      </c>
      <c r="M3408">
        <v>2</v>
      </c>
      <c r="N3408" t="s">
        <v>0</v>
      </c>
      <c r="O3408" s="11">
        <f t="shared" si="53"/>
        <v>0</v>
      </c>
    </row>
    <row r="3409" spans="2:15" x14ac:dyDescent="0.3">
      <c r="B3409">
        <v>29196</v>
      </c>
      <c r="C3409">
        <v>5</v>
      </c>
      <c r="D3409">
        <v>1</v>
      </c>
      <c r="E3409">
        <v>3</v>
      </c>
      <c r="F3409">
        <v>17</v>
      </c>
      <c r="G3409">
        <v>6</v>
      </c>
      <c r="H3409" t="s">
        <v>0</v>
      </c>
      <c r="I3409" t="s">
        <v>0</v>
      </c>
      <c r="J3409">
        <v>5</v>
      </c>
      <c r="K3409" s="5" cm="1">
        <f t="array" ref="K3409">IF(AND(C3409=1,OR(J3409=42,J3409=6,J3409=7,J3409=8)),1,
IF(AND(OR(C3409=1,C3409="NA"),OR(J3409=42,J3409=6,J3409=7,J3409=8, J3409="NA")),"NA",
IF(_xlfn.MINIFS(Nested_Ifs[a11],Nested_Ifs[ID],Nested_Ifs[[#This Row],[ID]])&lt;&gt;1,IF(AND(C3409=MIN(_xlfn._xlws.FILTER(Nested_Ifs[a11], Nested_Ifs[ID]=Nested_Ifs[[#This Row],[ID]])), OR(J3409=42,J3409=6,J3409=7,J3409=8)),1,
IF(_xlfn.MINIFS(Nested_Ifs[a11],Nested_Ifs[ID],Nested_Ifs[[#This Row],[ID]])&lt;&gt;1,IF(AND(OR(C3409=MIN(_xlfn._xlws.FILTER(Nested_Ifs[a11], Nested_Ifs[ID]=Nested_Ifs[[#This Row],[ID]])), C3409 = "NA"), OR(J3409=42,J3409=6,J3409=7,J3409=8, J3409 = "NA")),"NA",0),0)),0)))</f>
        <v>0</v>
      </c>
      <c r="L3409">
        <v>2</v>
      </c>
      <c r="M3409">
        <v>2</v>
      </c>
      <c r="N3409" t="s">
        <v>0</v>
      </c>
      <c r="O3409" s="11">
        <f t="shared" si="53"/>
        <v>0</v>
      </c>
    </row>
    <row r="3410" spans="2:15" x14ac:dyDescent="0.3">
      <c r="B3410">
        <v>29196</v>
      </c>
      <c r="C3410">
        <v>6</v>
      </c>
      <c r="D3410">
        <v>2</v>
      </c>
      <c r="E3410">
        <v>3</v>
      </c>
      <c r="F3410">
        <v>12</v>
      </c>
      <c r="G3410" t="s">
        <v>0</v>
      </c>
      <c r="H3410" t="s">
        <v>0</v>
      </c>
      <c r="I3410" t="s">
        <v>0</v>
      </c>
      <c r="J3410" t="s">
        <v>0</v>
      </c>
      <c r="K3410" s="5" cm="1">
        <f t="array" ref="K3410">IF(AND(C3410=1,OR(J3410=42,J3410=6,J3410=7,J3410=8)),1,
IF(AND(OR(C3410=1,C3410="NA"),OR(J3410=42,J3410=6,J3410=7,J3410=8, J3410="NA")),"NA",
IF(_xlfn.MINIFS(Nested_Ifs[a11],Nested_Ifs[ID],Nested_Ifs[[#This Row],[ID]])&lt;&gt;1,IF(AND(C3410=MIN(_xlfn._xlws.FILTER(Nested_Ifs[a11], Nested_Ifs[ID]=Nested_Ifs[[#This Row],[ID]])), OR(J3410=42,J3410=6,J3410=7,J3410=8)),1,
IF(_xlfn.MINIFS(Nested_Ifs[a11],Nested_Ifs[ID],Nested_Ifs[[#This Row],[ID]])&lt;&gt;1,IF(AND(OR(C3410=MIN(_xlfn._xlws.FILTER(Nested_Ifs[a11], Nested_Ifs[ID]=Nested_Ifs[[#This Row],[ID]])), C3410 = "NA"), OR(J3410=42,J3410=6,J3410=7,J3410=8, J3410 = "NA")),"NA",0),0)),0)))</f>
        <v>0</v>
      </c>
      <c r="L3410">
        <v>2</v>
      </c>
      <c r="M3410">
        <v>2</v>
      </c>
      <c r="N3410" t="s">
        <v>0</v>
      </c>
      <c r="O3410" s="11">
        <f t="shared" si="53"/>
        <v>0</v>
      </c>
    </row>
    <row r="3411" spans="2:15" x14ac:dyDescent="0.3">
      <c r="B3411">
        <v>29197</v>
      </c>
      <c r="C3411">
        <v>1</v>
      </c>
      <c r="D3411">
        <v>1</v>
      </c>
      <c r="E3411">
        <v>1</v>
      </c>
      <c r="F3411">
        <v>48</v>
      </c>
      <c r="G3411">
        <v>1</v>
      </c>
      <c r="H3411" t="s">
        <v>0</v>
      </c>
      <c r="I3411" t="s">
        <v>0</v>
      </c>
      <c r="J3411">
        <v>5</v>
      </c>
      <c r="K3411" s="5" cm="1">
        <f t="array" ref="K3411">IF(AND(C3411=1,OR(J3411=42,J3411=6,J3411=7,J3411=8)),1,
IF(AND(OR(C3411=1,C3411="NA"),OR(J3411=42,J3411=6,J3411=7,J3411=8, J3411="NA")),"NA",
IF(_xlfn.MINIFS(Nested_Ifs[a11],Nested_Ifs[ID],Nested_Ifs[[#This Row],[ID]])&lt;&gt;1,IF(AND(C3411=MIN(_xlfn._xlws.FILTER(Nested_Ifs[a11], Nested_Ifs[ID]=Nested_Ifs[[#This Row],[ID]])), OR(J3411=42,J3411=6,J3411=7,J3411=8)),1,
IF(_xlfn.MINIFS(Nested_Ifs[a11],Nested_Ifs[ID],Nested_Ifs[[#This Row],[ID]])&lt;&gt;1,IF(AND(OR(C3411=MIN(_xlfn._xlws.FILTER(Nested_Ifs[a11], Nested_Ifs[ID]=Nested_Ifs[[#This Row],[ID]])), C3411 = "NA"), OR(J3411=42,J3411=6,J3411=7,J3411=8, J3411 = "NA")),"NA",0),0)),0)))</f>
        <v>0</v>
      </c>
      <c r="L3411">
        <v>1</v>
      </c>
      <c r="M3411">
        <v>1</v>
      </c>
      <c r="N3411">
        <v>1</v>
      </c>
      <c r="O3411" s="11">
        <f t="shared" si="53"/>
        <v>0</v>
      </c>
    </row>
    <row r="3412" spans="2:15" x14ac:dyDescent="0.3">
      <c r="B3412">
        <v>29197</v>
      </c>
      <c r="C3412">
        <v>4</v>
      </c>
      <c r="D3412">
        <v>1</v>
      </c>
      <c r="E3412">
        <v>3</v>
      </c>
      <c r="F3412">
        <v>17</v>
      </c>
      <c r="G3412">
        <v>6</v>
      </c>
      <c r="H3412" t="s">
        <v>0</v>
      </c>
      <c r="I3412" t="s">
        <v>0</v>
      </c>
      <c r="J3412" t="s">
        <v>0</v>
      </c>
      <c r="K3412" s="5" cm="1">
        <f t="array" ref="K3412">IF(AND(C3412=1,OR(J3412=42,J3412=6,J3412=7,J3412=8)),1,
IF(AND(OR(C3412=1,C3412="NA"),OR(J3412=42,J3412=6,J3412=7,J3412=8, J3412="NA")),"NA",
IF(_xlfn.MINIFS(Nested_Ifs[a11],Nested_Ifs[ID],Nested_Ifs[[#This Row],[ID]])&lt;&gt;1,IF(AND(C3412=MIN(_xlfn._xlws.FILTER(Nested_Ifs[a11], Nested_Ifs[ID]=Nested_Ifs[[#This Row],[ID]])), OR(J3412=42,J3412=6,J3412=7,J3412=8)),1,
IF(_xlfn.MINIFS(Nested_Ifs[a11],Nested_Ifs[ID],Nested_Ifs[[#This Row],[ID]])&lt;&gt;1,IF(AND(OR(C3412=MIN(_xlfn._xlws.FILTER(Nested_Ifs[a11], Nested_Ifs[ID]=Nested_Ifs[[#This Row],[ID]])), C3412 = "NA"), OR(J3412=42,J3412=6,J3412=7,J3412=8, J3412 = "NA")),"NA",0),0)),0)))</f>
        <v>0</v>
      </c>
      <c r="L3412">
        <v>2</v>
      </c>
      <c r="M3412">
        <v>2</v>
      </c>
      <c r="N3412" t="s">
        <v>0</v>
      </c>
      <c r="O3412" s="11">
        <f t="shared" si="53"/>
        <v>0</v>
      </c>
    </row>
    <row r="3413" spans="2:15" x14ac:dyDescent="0.3">
      <c r="B3413">
        <v>29197</v>
      </c>
      <c r="C3413">
        <v>5</v>
      </c>
      <c r="D3413">
        <v>1</v>
      </c>
      <c r="E3413">
        <v>3</v>
      </c>
      <c r="F3413">
        <v>14</v>
      </c>
      <c r="G3413" t="s">
        <v>0</v>
      </c>
      <c r="H3413" t="s">
        <v>0</v>
      </c>
      <c r="I3413" t="s">
        <v>0</v>
      </c>
      <c r="J3413" t="s">
        <v>0</v>
      </c>
      <c r="K3413" s="5" cm="1">
        <f t="array" ref="K3413">IF(AND(C3413=1,OR(J3413=42,J3413=6,J3413=7,J3413=8)),1,
IF(AND(OR(C3413=1,C3413="NA"),OR(J3413=42,J3413=6,J3413=7,J3413=8, J3413="NA")),"NA",
IF(_xlfn.MINIFS(Nested_Ifs[a11],Nested_Ifs[ID],Nested_Ifs[[#This Row],[ID]])&lt;&gt;1,IF(AND(C3413=MIN(_xlfn._xlws.FILTER(Nested_Ifs[a11], Nested_Ifs[ID]=Nested_Ifs[[#This Row],[ID]])), OR(J3413=42,J3413=6,J3413=7,J3413=8)),1,
IF(_xlfn.MINIFS(Nested_Ifs[a11],Nested_Ifs[ID],Nested_Ifs[[#This Row],[ID]])&lt;&gt;1,IF(AND(OR(C3413=MIN(_xlfn._xlws.FILTER(Nested_Ifs[a11], Nested_Ifs[ID]=Nested_Ifs[[#This Row],[ID]])), C3413 = "NA"), OR(J3413=42,J3413=6,J3413=7,J3413=8, J3413 = "NA")),"NA",0),0)),0)))</f>
        <v>0</v>
      </c>
      <c r="L3413">
        <v>2</v>
      </c>
      <c r="M3413">
        <v>1</v>
      </c>
      <c r="N3413">
        <v>1</v>
      </c>
      <c r="O3413" s="11">
        <f t="shared" si="53"/>
        <v>0</v>
      </c>
    </row>
    <row r="3414" spans="2:15" x14ac:dyDescent="0.3">
      <c r="B3414">
        <v>29197</v>
      </c>
      <c r="C3414">
        <v>6</v>
      </c>
      <c r="D3414">
        <v>1</v>
      </c>
      <c r="E3414">
        <v>3</v>
      </c>
      <c r="F3414">
        <v>7</v>
      </c>
      <c r="G3414" t="s">
        <v>0</v>
      </c>
      <c r="H3414" t="s">
        <v>0</v>
      </c>
      <c r="I3414" t="s">
        <v>0</v>
      </c>
      <c r="J3414" t="s">
        <v>0</v>
      </c>
      <c r="K3414" s="5" cm="1">
        <f t="array" ref="K3414">IF(AND(C3414=1,OR(J3414=42,J3414=6,J3414=7,J3414=8)),1,
IF(AND(OR(C3414=1,C3414="NA"),OR(J3414=42,J3414=6,J3414=7,J3414=8, J3414="NA")),"NA",
IF(_xlfn.MINIFS(Nested_Ifs[a11],Nested_Ifs[ID],Nested_Ifs[[#This Row],[ID]])&lt;&gt;1,IF(AND(C3414=MIN(_xlfn._xlws.FILTER(Nested_Ifs[a11], Nested_Ifs[ID]=Nested_Ifs[[#This Row],[ID]])), OR(J3414=42,J3414=6,J3414=7,J3414=8)),1,
IF(_xlfn.MINIFS(Nested_Ifs[a11],Nested_Ifs[ID],Nested_Ifs[[#This Row],[ID]])&lt;&gt;1,IF(AND(OR(C3414=MIN(_xlfn._xlws.FILTER(Nested_Ifs[a11], Nested_Ifs[ID]=Nested_Ifs[[#This Row],[ID]])), C3414 = "NA"), OR(J3414=42,J3414=6,J3414=7,J3414=8, J3414 = "NA")),"NA",0),0)),0)))</f>
        <v>0</v>
      </c>
      <c r="L3414">
        <v>1</v>
      </c>
      <c r="M3414">
        <v>2</v>
      </c>
      <c r="N3414" t="s">
        <v>0</v>
      </c>
      <c r="O3414" s="11">
        <f t="shared" si="53"/>
        <v>0</v>
      </c>
    </row>
    <row r="3415" spans="2:15" x14ac:dyDescent="0.3">
      <c r="B3415">
        <v>29198</v>
      </c>
      <c r="C3415">
        <v>1</v>
      </c>
      <c r="D3415">
        <v>1</v>
      </c>
      <c r="E3415">
        <v>1</v>
      </c>
      <c r="F3415">
        <v>50</v>
      </c>
      <c r="G3415">
        <v>1</v>
      </c>
      <c r="H3415" t="s">
        <v>0</v>
      </c>
      <c r="I3415" t="s">
        <v>0</v>
      </c>
      <c r="J3415">
        <v>41</v>
      </c>
      <c r="K3415" s="5" cm="1">
        <f t="array" ref="K3415">IF(AND(C3415=1,OR(J3415=42,J3415=6,J3415=7,J3415=8)),1,
IF(AND(OR(C3415=1,C3415="NA"),OR(J3415=42,J3415=6,J3415=7,J3415=8, J3415="NA")),"NA",
IF(_xlfn.MINIFS(Nested_Ifs[a11],Nested_Ifs[ID],Nested_Ifs[[#This Row],[ID]])&lt;&gt;1,IF(AND(C3415=MIN(_xlfn._xlws.FILTER(Nested_Ifs[a11], Nested_Ifs[ID]=Nested_Ifs[[#This Row],[ID]])), OR(J3415=42,J3415=6,J3415=7,J3415=8)),1,
IF(_xlfn.MINIFS(Nested_Ifs[a11],Nested_Ifs[ID],Nested_Ifs[[#This Row],[ID]])&lt;&gt;1,IF(AND(OR(C3415=MIN(_xlfn._xlws.FILTER(Nested_Ifs[a11], Nested_Ifs[ID]=Nested_Ifs[[#This Row],[ID]])), C3415 = "NA"), OR(J3415=42,J3415=6,J3415=7,J3415=8, J3415 = "NA")),"NA",0),0)),0)))</f>
        <v>0</v>
      </c>
      <c r="L3415">
        <v>1</v>
      </c>
      <c r="M3415">
        <v>1</v>
      </c>
      <c r="N3415">
        <v>2</v>
      </c>
      <c r="O3415" s="11">
        <f t="shared" si="53"/>
        <v>0</v>
      </c>
    </row>
    <row r="3416" spans="2:15" x14ac:dyDescent="0.3">
      <c r="B3416">
        <v>29198</v>
      </c>
      <c r="C3416">
        <v>2</v>
      </c>
      <c r="D3416">
        <v>2</v>
      </c>
      <c r="E3416">
        <v>2</v>
      </c>
      <c r="F3416">
        <v>50</v>
      </c>
      <c r="G3416">
        <v>1</v>
      </c>
      <c r="H3416" t="s">
        <v>0</v>
      </c>
      <c r="I3416" t="s">
        <v>0</v>
      </c>
      <c r="J3416">
        <v>1</v>
      </c>
      <c r="K3416" s="5" cm="1">
        <f t="array" ref="K3416">IF(AND(C3416=1,OR(J3416=42,J3416=6,J3416=7,J3416=8)),1,
IF(AND(OR(C3416=1,C3416="NA"),OR(J3416=42,J3416=6,J3416=7,J3416=8, J3416="NA")),"NA",
IF(_xlfn.MINIFS(Nested_Ifs[a11],Nested_Ifs[ID],Nested_Ifs[[#This Row],[ID]])&lt;&gt;1,IF(AND(C3416=MIN(_xlfn._xlws.FILTER(Nested_Ifs[a11], Nested_Ifs[ID]=Nested_Ifs[[#This Row],[ID]])), OR(J3416=42,J3416=6,J3416=7,J3416=8)),1,
IF(_xlfn.MINIFS(Nested_Ifs[a11],Nested_Ifs[ID],Nested_Ifs[[#This Row],[ID]])&lt;&gt;1,IF(AND(OR(C3416=MIN(_xlfn._xlws.FILTER(Nested_Ifs[a11], Nested_Ifs[ID]=Nested_Ifs[[#This Row],[ID]])), C3416 = "NA"), OR(J3416=42,J3416=6,J3416=7,J3416=8, J3416 = "NA")),"NA",0),0)),0)))</f>
        <v>0</v>
      </c>
      <c r="L3416">
        <v>1</v>
      </c>
      <c r="M3416">
        <v>2</v>
      </c>
      <c r="N3416" t="s">
        <v>0</v>
      </c>
      <c r="O3416" s="11">
        <f t="shared" si="53"/>
        <v>0</v>
      </c>
    </row>
    <row r="3417" spans="2:15" x14ac:dyDescent="0.3">
      <c r="B3417">
        <v>29198</v>
      </c>
      <c r="C3417">
        <v>3</v>
      </c>
      <c r="D3417">
        <v>1</v>
      </c>
      <c r="E3417">
        <v>3</v>
      </c>
      <c r="F3417">
        <v>20</v>
      </c>
      <c r="G3417">
        <v>6</v>
      </c>
      <c r="H3417" t="s">
        <v>0</v>
      </c>
      <c r="I3417" t="s">
        <v>0</v>
      </c>
      <c r="J3417" t="s">
        <v>0</v>
      </c>
      <c r="K3417" s="5" cm="1">
        <f t="array" ref="K3417">IF(AND(C3417=1,OR(J3417=42,J3417=6,J3417=7,J3417=8)),1,
IF(AND(OR(C3417=1,C3417="NA"),OR(J3417=42,J3417=6,J3417=7,J3417=8, J3417="NA")),"NA",
IF(_xlfn.MINIFS(Nested_Ifs[a11],Nested_Ifs[ID],Nested_Ifs[[#This Row],[ID]])&lt;&gt;1,IF(AND(C3417=MIN(_xlfn._xlws.FILTER(Nested_Ifs[a11], Nested_Ifs[ID]=Nested_Ifs[[#This Row],[ID]])), OR(J3417=42,J3417=6,J3417=7,J3417=8)),1,
IF(_xlfn.MINIFS(Nested_Ifs[a11],Nested_Ifs[ID],Nested_Ifs[[#This Row],[ID]])&lt;&gt;1,IF(AND(OR(C3417=MIN(_xlfn._xlws.FILTER(Nested_Ifs[a11], Nested_Ifs[ID]=Nested_Ifs[[#This Row],[ID]])), C3417 = "NA"), OR(J3417=42,J3417=6,J3417=7,J3417=8, J3417 = "NA")),"NA",0),0)),0)))</f>
        <v>0</v>
      </c>
      <c r="L3417">
        <v>1</v>
      </c>
      <c r="M3417">
        <v>1</v>
      </c>
      <c r="N3417">
        <v>5</v>
      </c>
      <c r="O3417" s="11">
        <f t="shared" si="53"/>
        <v>0</v>
      </c>
    </row>
    <row r="3418" spans="2:15" x14ac:dyDescent="0.3">
      <c r="B3418">
        <v>29198</v>
      </c>
      <c r="C3418">
        <v>4</v>
      </c>
      <c r="D3418">
        <v>1</v>
      </c>
      <c r="E3418">
        <v>3</v>
      </c>
      <c r="F3418">
        <v>15</v>
      </c>
      <c r="G3418">
        <v>6</v>
      </c>
      <c r="H3418" t="s">
        <v>0</v>
      </c>
      <c r="I3418" t="s">
        <v>0</v>
      </c>
      <c r="J3418" t="s">
        <v>0</v>
      </c>
      <c r="K3418" s="5" cm="1">
        <f t="array" ref="K3418">IF(AND(C3418=1,OR(J3418=42,J3418=6,J3418=7,J3418=8)),1,
IF(AND(OR(C3418=1,C3418="NA"),OR(J3418=42,J3418=6,J3418=7,J3418=8, J3418="NA")),"NA",
IF(_xlfn.MINIFS(Nested_Ifs[a11],Nested_Ifs[ID],Nested_Ifs[[#This Row],[ID]])&lt;&gt;1,IF(AND(C3418=MIN(_xlfn._xlws.FILTER(Nested_Ifs[a11], Nested_Ifs[ID]=Nested_Ifs[[#This Row],[ID]])), OR(J3418=42,J3418=6,J3418=7,J3418=8)),1,
IF(_xlfn.MINIFS(Nested_Ifs[a11],Nested_Ifs[ID],Nested_Ifs[[#This Row],[ID]])&lt;&gt;1,IF(AND(OR(C3418=MIN(_xlfn._xlws.FILTER(Nested_Ifs[a11], Nested_Ifs[ID]=Nested_Ifs[[#This Row],[ID]])), C3418 = "NA"), OR(J3418=42,J3418=6,J3418=7,J3418=8, J3418 = "NA")),"NA",0),0)),0)))</f>
        <v>0</v>
      </c>
      <c r="L3418">
        <v>2</v>
      </c>
      <c r="M3418">
        <v>2</v>
      </c>
      <c r="N3418" t="s">
        <v>0</v>
      </c>
      <c r="O3418" s="11">
        <f t="shared" si="53"/>
        <v>0</v>
      </c>
    </row>
    <row r="3419" spans="2:15" x14ac:dyDescent="0.3">
      <c r="B3419">
        <v>29198</v>
      </c>
      <c r="C3419">
        <v>5</v>
      </c>
      <c r="D3419">
        <v>2</v>
      </c>
      <c r="E3419">
        <v>3</v>
      </c>
      <c r="F3419">
        <v>14</v>
      </c>
      <c r="G3419" t="s">
        <v>0</v>
      </c>
      <c r="H3419" t="s">
        <v>0</v>
      </c>
      <c r="I3419" t="s">
        <v>0</v>
      </c>
      <c r="J3419" t="s">
        <v>0</v>
      </c>
      <c r="K3419" s="5" cm="1">
        <f t="array" ref="K3419">IF(AND(C3419=1,OR(J3419=42,J3419=6,J3419=7,J3419=8)),1,
IF(AND(OR(C3419=1,C3419="NA"),OR(J3419=42,J3419=6,J3419=7,J3419=8, J3419="NA")),"NA",
IF(_xlfn.MINIFS(Nested_Ifs[a11],Nested_Ifs[ID],Nested_Ifs[[#This Row],[ID]])&lt;&gt;1,IF(AND(C3419=MIN(_xlfn._xlws.FILTER(Nested_Ifs[a11], Nested_Ifs[ID]=Nested_Ifs[[#This Row],[ID]])), OR(J3419=42,J3419=6,J3419=7,J3419=8)),1,
IF(_xlfn.MINIFS(Nested_Ifs[a11],Nested_Ifs[ID],Nested_Ifs[[#This Row],[ID]])&lt;&gt;1,IF(AND(OR(C3419=MIN(_xlfn._xlws.FILTER(Nested_Ifs[a11], Nested_Ifs[ID]=Nested_Ifs[[#This Row],[ID]])), C3419 = "NA"), OR(J3419=42,J3419=6,J3419=7,J3419=8, J3419 = "NA")),"NA",0),0)),0)))</f>
        <v>0</v>
      </c>
      <c r="L3419">
        <v>1</v>
      </c>
      <c r="M3419">
        <v>2</v>
      </c>
      <c r="N3419" t="s">
        <v>0</v>
      </c>
      <c r="O3419" s="11">
        <f t="shared" si="53"/>
        <v>0</v>
      </c>
    </row>
    <row r="3420" spans="2:15" x14ac:dyDescent="0.3">
      <c r="B3420">
        <v>29199</v>
      </c>
      <c r="C3420">
        <v>1</v>
      </c>
      <c r="D3420">
        <v>1</v>
      </c>
      <c r="E3420">
        <v>1</v>
      </c>
      <c r="F3420">
        <v>58</v>
      </c>
      <c r="G3420">
        <v>1</v>
      </c>
      <c r="H3420" t="s">
        <v>0</v>
      </c>
      <c r="I3420" t="s">
        <v>0</v>
      </c>
      <c r="J3420">
        <v>41</v>
      </c>
      <c r="K3420" s="5" cm="1">
        <f t="array" ref="K3420">IF(AND(C3420=1,OR(J3420=42,J3420=6,J3420=7,J3420=8)),1,
IF(AND(OR(C3420=1,C3420="NA"),OR(J3420=42,J3420=6,J3420=7,J3420=8, J3420="NA")),"NA",
IF(_xlfn.MINIFS(Nested_Ifs[a11],Nested_Ifs[ID],Nested_Ifs[[#This Row],[ID]])&lt;&gt;1,IF(AND(C3420=MIN(_xlfn._xlws.FILTER(Nested_Ifs[a11], Nested_Ifs[ID]=Nested_Ifs[[#This Row],[ID]])), OR(J3420=42,J3420=6,J3420=7,J3420=8)),1,
IF(_xlfn.MINIFS(Nested_Ifs[a11],Nested_Ifs[ID],Nested_Ifs[[#This Row],[ID]])&lt;&gt;1,IF(AND(OR(C3420=MIN(_xlfn._xlws.FILTER(Nested_Ifs[a11], Nested_Ifs[ID]=Nested_Ifs[[#This Row],[ID]])), C3420 = "NA"), OR(J3420=42,J3420=6,J3420=7,J3420=8, J3420 = "NA")),"NA",0),0)),0)))</f>
        <v>0</v>
      </c>
      <c r="L3420">
        <v>1</v>
      </c>
      <c r="M3420">
        <v>1</v>
      </c>
      <c r="N3420">
        <v>2</v>
      </c>
      <c r="O3420" s="11">
        <f t="shared" si="53"/>
        <v>0</v>
      </c>
    </row>
    <row r="3421" spans="2:15" x14ac:dyDescent="0.3">
      <c r="B3421">
        <v>29199</v>
      </c>
      <c r="C3421">
        <v>2</v>
      </c>
      <c r="D3421">
        <v>2</v>
      </c>
      <c r="E3421">
        <v>2</v>
      </c>
      <c r="F3421">
        <v>55</v>
      </c>
      <c r="G3421">
        <v>1</v>
      </c>
      <c r="H3421" t="s">
        <v>0</v>
      </c>
      <c r="I3421" t="s">
        <v>0</v>
      </c>
      <c r="J3421">
        <v>1</v>
      </c>
      <c r="K3421" s="5" cm="1">
        <f t="array" ref="K3421">IF(AND(C3421=1,OR(J3421=42,J3421=6,J3421=7,J3421=8)),1,
IF(AND(OR(C3421=1,C3421="NA"),OR(J3421=42,J3421=6,J3421=7,J3421=8, J3421="NA")),"NA",
IF(_xlfn.MINIFS(Nested_Ifs[a11],Nested_Ifs[ID],Nested_Ifs[[#This Row],[ID]])&lt;&gt;1,IF(AND(C3421=MIN(_xlfn._xlws.FILTER(Nested_Ifs[a11], Nested_Ifs[ID]=Nested_Ifs[[#This Row],[ID]])), OR(J3421=42,J3421=6,J3421=7,J3421=8)),1,
IF(_xlfn.MINIFS(Nested_Ifs[a11],Nested_Ifs[ID],Nested_Ifs[[#This Row],[ID]])&lt;&gt;1,IF(AND(OR(C3421=MIN(_xlfn._xlws.FILTER(Nested_Ifs[a11], Nested_Ifs[ID]=Nested_Ifs[[#This Row],[ID]])), C3421 = "NA"), OR(J3421=42,J3421=6,J3421=7,J3421=8, J3421 = "NA")),"NA",0),0)),0)))</f>
        <v>0</v>
      </c>
      <c r="L3421">
        <v>1</v>
      </c>
      <c r="M3421">
        <v>2</v>
      </c>
      <c r="N3421" t="s">
        <v>0</v>
      </c>
      <c r="O3421" s="11">
        <f t="shared" si="53"/>
        <v>0</v>
      </c>
    </row>
    <row r="3422" spans="2:15" x14ac:dyDescent="0.3">
      <c r="B3422">
        <v>29199</v>
      </c>
      <c r="C3422">
        <v>3</v>
      </c>
      <c r="D3422">
        <v>2</v>
      </c>
      <c r="E3422">
        <v>3</v>
      </c>
      <c r="F3422">
        <v>30</v>
      </c>
      <c r="G3422">
        <v>3</v>
      </c>
      <c r="H3422" t="s">
        <v>0</v>
      </c>
      <c r="I3422" t="s">
        <v>0</v>
      </c>
      <c r="J3422">
        <v>1</v>
      </c>
      <c r="K3422" s="5" cm="1">
        <f t="array" ref="K3422">IF(AND(C3422=1,OR(J3422=42,J3422=6,J3422=7,J3422=8)),1,
IF(AND(OR(C3422=1,C3422="NA"),OR(J3422=42,J3422=6,J3422=7,J3422=8, J3422="NA")),"NA",
IF(_xlfn.MINIFS(Nested_Ifs[a11],Nested_Ifs[ID],Nested_Ifs[[#This Row],[ID]])&lt;&gt;1,IF(AND(C3422=MIN(_xlfn._xlws.FILTER(Nested_Ifs[a11], Nested_Ifs[ID]=Nested_Ifs[[#This Row],[ID]])), OR(J3422=42,J3422=6,J3422=7,J3422=8)),1,
IF(_xlfn.MINIFS(Nested_Ifs[a11],Nested_Ifs[ID],Nested_Ifs[[#This Row],[ID]])&lt;&gt;1,IF(AND(OR(C3422=MIN(_xlfn._xlws.FILTER(Nested_Ifs[a11], Nested_Ifs[ID]=Nested_Ifs[[#This Row],[ID]])), C3422 = "NA"), OR(J3422=42,J3422=6,J3422=7,J3422=8, J3422 = "NA")),"NA",0),0)),0)))</f>
        <v>0</v>
      </c>
      <c r="L3422">
        <v>1</v>
      </c>
      <c r="M3422">
        <v>1</v>
      </c>
      <c r="N3422">
        <v>10</v>
      </c>
      <c r="O3422" s="11">
        <f t="shared" si="53"/>
        <v>0</v>
      </c>
    </row>
    <row r="3423" spans="2:15" x14ac:dyDescent="0.3">
      <c r="B3423">
        <v>29199</v>
      </c>
      <c r="C3423">
        <v>5</v>
      </c>
      <c r="D3423">
        <v>1</v>
      </c>
      <c r="E3423">
        <v>8</v>
      </c>
      <c r="F3423">
        <v>5</v>
      </c>
      <c r="G3423" t="s">
        <v>0</v>
      </c>
      <c r="H3423">
        <v>2</v>
      </c>
      <c r="I3423">
        <v>5</v>
      </c>
      <c r="J3423" t="s">
        <v>0</v>
      </c>
      <c r="K3423" s="5" cm="1">
        <f t="array" ref="K3423">IF(AND(C3423=1,OR(J3423=42,J3423=6,J3423=7,J3423=8)),1,
IF(AND(OR(C3423=1,C3423="NA"),OR(J3423=42,J3423=6,J3423=7,J3423=8, J3423="NA")),"NA",
IF(_xlfn.MINIFS(Nested_Ifs[a11],Nested_Ifs[ID],Nested_Ifs[[#This Row],[ID]])&lt;&gt;1,IF(AND(C3423=MIN(_xlfn._xlws.FILTER(Nested_Ifs[a11], Nested_Ifs[ID]=Nested_Ifs[[#This Row],[ID]])), OR(J3423=42,J3423=6,J3423=7,J3423=8)),1,
IF(_xlfn.MINIFS(Nested_Ifs[a11],Nested_Ifs[ID],Nested_Ifs[[#This Row],[ID]])&lt;&gt;1,IF(AND(OR(C3423=MIN(_xlfn._xlws.FILTER(Nested_Ifs[a11], Nested_Ifs[ID]=Nested_Ifs[[#This Row],[ID]])), C3423 = "NA"), OR(J3423=42,J3423=6,J3423=7,J3423=8, J3423 = "NA")),"NA",0),0)),0)))</f>
        <v>0</v>
      </c>
      <c r="L3423">
        <v>1</v>
      </c>
      <c r="M3423">
        <v>2</v>
      </c>
      <c r="N3423" t="s">
        <v>0</v>
      </c>
      <c r="O3423" s="11">
        <f t="shared" si="53"/>
        <v>0</v>
      </c>
    </row>
    <row r="3424" spans="2:15" x14ac:dyDescent="0.3">
      <c r="B3424">
        <v>29199</v>
      </c>
      <c r="C3424">
        <v>6</v>
      </c>
      <c r="D3424">
        <v>1</v>
      </c>
      <c r="E3424">
        <v>8</v>
      </c>
      <c r="F3424">
        <v>4</v>
      </c>
      <c r="G3424" t="s">
        <v>0</v>
      </c>
      <c r="H3424">
        <v>2</v>
      </c>
      <c r="I3424">
        <v>6</v>
      </c>
      <c r="J3424" t="s">
        <v>0</v>
      </c>
      <c r="K3424" s="5" cm="1">
        <f t="array" ref="K3424">IF(AND(C3424=1,OR(J3424=42,J3424=6,J3424=7,J3424=8)),1,
IF(AND(OR(C3424=1,C3424="NA"),OR(J3424=42,J3424=6,J3424=7,J3424=8, J3424="NA")),"NA",
IF(_xlfn.MINIFS(Nested_Ifs[a11],Nested_Ifs[ID],Nested_Ifs[[#This Row],[ID]])&lt;&gt;1,IF(AND(C3424=MIN(_xlfn._xlws.FILTER(Nested_Ifs[a11], Nested_Ifs[ID]=Nested_Ifs[[#This Row],[ID]])), OR(J3424=42,J3424=6,J3424=7,J3424=8)),1,
IF(_xlfn.MINIFS(Nested_Ifs[a11],Nested_Ifs[ID],Nested_Ifs[[#This Row],[ID]])&lt;&gt;1,IF(AND(OR(C3424=MIN(_xlfn._xlws.FILTER(Nested_Ifs[a11], Nested_Ifs[ID]=Nested_Ifs[[#This Row],[ID]])), C3424 = "NA"), OR(J3424=42,J3424=6,J3424=7,J3424=8, J3424 = "NA")),"NA",0),0)),0)))</f>
        <v>0</v>
      </c>
      <c r="L3424">
        <v>1</v>
      </c>
      <c r="M3424">
        <v>1</v>
      </c>
      <c r="N3424">
        <v>1</v>
      </c>
      <c r="O3424" s="11">
        <f t="shared" si="53"/>
        <v>0</v>
      </c>
    </row>
    <row r="3425" spans="2:15" x14ac:dyDescent="0.3">
      <c r="B3425">
        <v>29200</v>
      </c>
      <c r="C3425">
        <v>2</v>
      </c>
      <c r="D3425">
        <v>2</v>
      </c>
      <c r="E3425">
        <v>1</v>
      </c>
      <c r="F3425">
        <v>41</v>
      </c>
      <c r="G3425">
        <v>1</v>
      </c>
      <c r="H3425" t="s">
        <v>0</v>
      </c>
      <c r="I3425" t="s">
        <v>0</v>
      </c>
      <c r="J3425">
        <v>3</v>
      </c>
      <c r="K3425" s="5" cm="1">
        <f t="array" ref="K3425">IF(AND(C3425=1,OR(J3425=42,J3425=6,J3425=7,J3425=8)),1,
IF(AND(OR(C3425=1,C3425="NA"),OR(J3425=42,J3425=6,J3425=7,J3425=8, J3425="NA")),"NA",
IF(_xlfn.MINIFS(Nested_Ifs[a11],Nested_Ifs[ID],Nested_Ifs[[#This Row],[ID]])&lt;&gt;1,IF(AND(C3425=MIN(_xlfn._xlws.FILTER(Nested_Ifs[a11], Nested_Ifs[ID]=Nested_Ifs[[#This Row],[ID]])), OR(J3425=42,J3425=6,J3425=7,J3425=8)),1,
IF(_xlfn.MINIFS(Nested_Ifs[a11],Nested_Ifs[ID],Nested_Ifs[[#This Row],[ID]])&lt;&gt;1,IF(AND(OR(C3425=MIN(_xlfn._xlws.FILTER(Nested_Ifs[a11], Nested_Ifs[ID]=Nested_Ifs[[#This Row],[ID]])), C3425 = "NA"), OR(J3425=42,J3425=6,J3425=7,J3425=8, J3425 = "NA")),"NA",0),0)),0)))</f>
        <v>0</v>
      </c>
      <c r="L3425">
        <v>1</v>
      </c>
      <c r="M3425">
        <v>1</v>
      </c>
      <c r="N3425">
        <v>2</v>
      </c>
      <c r="O3425" s="11">
        <f t="shared" si="53"/>
        <v>0</v>
      </c>
    </row>
    <row r="3426" spans="2:15" x14ac:dyDescent="0.3">
      <c r="B3426">
        <v>29200</v>
      </c>
      <c r="C3426">
        <v>3</v>
      </c>
      <c r="D3426">
        <v>1</v>
      </c>
      <c r="E3426">
        <v>3</v>
      </c>
      <c r="F3426">
        <v>11</v>
      </c>
      <c r="G3426" t="s">
        <v>0</v>
      </c>
      <c r="H3426" t="s">
        <v>0</v>
      </c>
      <c r="I3426" t="s">
        <v>0</v>
      </c>
      <c r="J3426" t="s">
        <v>0</v>
      </c>
      <c r="K3426" s="5" cm="1">
        <f t="array" ref="K3426">IF(AND(C3426=1,OR(J3426=42,J3426=6,J3426=7,J3426=8)),1,
IF(AND(OR(C3426=1,C3426="NA"),OR(J3426=42,J3426=6,J3426=7,J3426=8, J3426="NA")),"NA",
IF(_xlfn.MINIFS(Nested_Ifs[a11],Nested_Ifs[ID],Nested_Ifs[[#This Row],[ID]])&lt;&gt;1,IF(AND(C3426=MIN(_xlfn._xlws.FILTER(Nested_Ifs[a11], Nested_Ifs[ID]=Nested_Ifs[[#This Row],[ID]])), OR(J3426=42,J3426=6,J3426=7,J3426=8)),1,
IF(_xlfn.MINIFS(Nested_Ifs[a11],Nested_Ifs[ID],Nested_Ifs[[#This Row],[ID]])&lt;&gt;1,IF(AND(OR(C3426=MIN(_xlfn._xlws.FILTER(Nested_Ifs[a11], Nested_Ifs[ID]=Nested_Ifs[[#This Row],[ID]])), C3426 = "NA"), OR(J3426=42,J3426=6,J3426=7,J3426=8, J3426 = "NA")),"NA",0),0)),0)))</f>
        <v>0</v>
      </c>
      <c r="L3426">
        <v>2</v>
      </c>
      <c r="M3426">
        <v>2</v>
      </c>
      <c r="N3426" t="s">
        <v>0</v>
      </c>
      <c r="O3426" s="11">
        <f t="shared" si="53"/>
        <v>0</v>
      </c>
    </row>
    <row r="3427" spans="2:15" x14ac:dyDescent="0.3">
      <c r="B3427">
        <v>29200</v>
      </c>
      <c r="C3427">
        <v>4</v>
      </c>
      <c r="D3427">
        <v>2</v>
      </c>
      <c r="E3427">
        <v>3</v>
      </c>
      <c r="F3427">
        <v>10</v>
      </c>
      <c r="G3427" t="s">
        <v>0</v>
      </c>
      <c r="H3427" t="s">
        <v>0</v>
      </c>
      <c r="I3427" t="s">
        <v>0</v>
      </c>
      <c r="J3427" t="s">
        <v>0</v>
      </c>
      <c r="K3427" s="5" cm="1">
        <f t="array" ref="K3427">IF(AND(C3427=1,OR(J3427=42,J3427=6,J3427=7,J3427=8)),1,
IF(AND(OR(C3427=1,C3427="NA"),OR(J3427=42,J3427=6,J3427=7,J3427=8, J3427="NA")),"NA",
IF(_xlfn.MINIFS(Nested_Ifs[a11],Nested_Ifs[ID],Nested_Ifs[[#This Row],[ID]])&lt;&gt;1,IF(AND(C3427=MIN(_xlfn._xlws.FILTER(Nested_Ifs[a11], Nested_Ifs[ID]=Nested_Ifs[[#This Row],[ID]])), OR(J3427=42,J3427=6,J3427=7,J3427=8)),1,
IF(_xlfn.MINIFS(Nested_Ifs[a11],Nested_Ifs[ID],Nested_Ifs[[#This Row],[ID]])&lt;&gt;1,IF(AND(OR(C3427=MIN(_xlfn._xlws.FILTER(Nested_Ifs[a11], Nested_Ifs[ID]=Nested_Ifs[[#This Row],[ID]])), C3427 = "NA"), OR(J3427=42,J3427=6,J3427=7,J3427=8, J3427 = "NA")),"NA",0),0)),0)))</f>
        <v>0</v>
      </c>
      <c r="L3427">
        <v>1</v>
      </c>
      <c r="M3427">
        <v>2</v>
      </c>
      <c r="N3427" t="s">
        <v>0</v>
      </c>
      <c r="O3427" s="11">
        <f t="shared" si="53"/>
        <v>0</v>
      </c>
    </row>
    <row r="3428" spans="2:15" x14ac:dyDescent="0.3">
      <c r="B3428">
        <v>29200</v>
      </c>
      <c r="C3428">
        <v>5</v>
      </c>
      <c r="D3428">
        <v>1</v>
      </c>
      <c r="E3428">
        <v>3</v>
      </c>
      <c r="F3428">
        <v>3</v>
      </c>
      <c r="G3428" t="s">
        <v>0</v>
      </c>
      <c r="H3428">
        <v>2</v>
      </c>
      <c r="I3428">
        <v>5</v>
      </c>
      <c r="J3428" t="s">
        <v>0</v>
      </c>
      <c r="K3428" s="5" cm="1">
        <f t="array" ref="K3428">IF(AND(C3428=1,OR(J3428=42,J3428=6,J3428=7,J3428=8)),1,
IF(AND(OR(C3428=1,C3428="NA"),OR(J3428=42,J3428=6,J3428=7,J3428=8, J3428="NA")),"NA",
IF(_xlfn.MINIFS(Nested_Ifs[a11],Nested_Ifs[ID],Nested_Ifs[[#This Row],[ID]])&lt;&gt;1,IF(AND(C3428=MIN(_xlfn._xlws.FILTER(Nested_Ifs[a11], Nested_Ifs[ID]=Nested_Ifs[[#This Row],[ID]])), OR(J3428=42,J3428=6,J3428=7,J3428=8)),1,
IF(_xlfn.MINIFS(Nested_Ifs[a11],Nested_Ifs[ID],Nested_Ifs[[#This Row],[ID]])&lt;&gt;1,IF(AND(OR(C3428=MIN(_xlfn._xlws.FILTER(Nested_Ifs[a11], Nested_Ifs[ID]=Nested_Ifs[[#This Row],[ID]])), C3428 = "NA"), OR(J3428=42,J3428=6,J3428=7,J3428=8, J3428 = "NA")),"NA",0),0)),0)))</f>
        <v>0</v>
      </c>
      <c r="L3428">
        <v>1</v>
      </c>
      <c r="M3428">
        <v>2</v>
      </c>
      <c r="N3428" t="s">
        <v>0</v>
      </c>
      <c r="O3428" s="11">
        <f t="shared" si="53"/>
        <v>0</v>
      </c>
    </row>
    <row r="3429" spans="2:15" x14ac:dyDescent="0.3">
      <c r="B3429">
        <v>29201</v>
      </c>
      <c r="C3429">
        <v>1</v>
      </c>
      <c r="D3429">
        <v>1</v>
      </c>
      <c r="E3429">
        <v>1</v>
      </c>
      <c r="F3429">
        <v>50</v>
      </c>
      <c r="G3429">
        <v>1</v>
      </c>
      <c r="H3429" t="s">
        <v>0</v>
      </c>
      <c r="I3429" t="s">
        <v>0</v>
      </c>
      <c r="J3429">
        <v>5</v>
      </c>
      <c r="K3429" s="5" cm="1">
        <f t="array" ref="K3429">IF(AND(C3429=1,OR(J3429=42,J3429=6,J3429=7,J3429=8)),1,
IF(AND(OR(C3429=1,C3429="NA"),OR(J3429=42,J3429=6,J3429=7,J3429=8, J3429="NA")),"NA",
IF(_xlfn.MINIFS(Nested_Ifs[a11],Nested_Ifs[ID],Nested_Ifs[[#This Row],[ID]])&lt;&gt;1,IF(AND(C3429=MIN(_xlfn._xlws.FILTER(Nested_Ifs[a11], Nested_Ifs[ID]=Nested_Ifs[[#This Row],[ID]])), OR(J3429=42,J3429=6,J3429=7,J3429=8)),1,
IF(_xlfn.MINIFS(Nested_Ifs[a11],Nested_Ifs[ID],Nested_Ifs[[#This Row],[ID]])&lt;&gt;1,IF(AND(OR(C3429=MIN(_xlfn._xlws.FILTER(Nested_Ifs[a11], Nested_Ifs[ID]=Nested_Ifs[[#This Row],[ID]])), C3429 = "NA"), OR(J3429=42,J3429=6,J3429=7,J3429=8, J3429 = "NA")),"NA",0),0)),0)))</f>
        <v>0</v>
      </c>
      <c r="L3429">
        <v>2</v>
      </c>
      <c r="M3429">
        <v>2</v>
      </c>
      <c r="N3429" t="s">
        <v>0</v>
      </c>
      <c r="O3429" s="11">
        <f t="shared" si="53"/>
        <v>0</v>
      </c>
    </row>
    <row r="3430" spans="2:15" x14ac:dyDescent="0.3">
      <c r="B3430">
        <v>29201</v>
      </c>
      <c r="C3430">
        <v>2</v>
      </c>
      <c r="D3430">
        <v>2</v>
      </c>
      <c r="E3430">
        <v>2</v>
      </c>
      <c r="F3430">
        <v>46</v>
      </c>
      <c r="G3430">
        <v>1</v>
      </c>
      <c r="H3430" t="s">
        <v>0</v>
      </c>
      <c r="I3430" t="s">
        <v>0</v>
      </c>
      <c r="J3430">
        <v>5</v>
      </c>
      <c r="K3430" s="5" cm="1">
        <f t="array" ref="K3430">IF(AND(C3430=1,OR(J3430=42,J3430=6,J3430=7,J3430=8)),1,
IF(AND(OR(C3430=1,C3430="NA"),OR(J3430=42,J3430=6,J3430=7,J3430=8, J3430="NA")),"NA",
IF(_xlfn.MINIFS(Nested_Ifs[a11],Nested_Ifs[ID],Nested_Ifs[[#This Row],[ID]])&lt;&gt;1,IF(AND(C3430=MIN(_xlfn._xlws.FILTER(Nested_Ifs[a11], Nested_Ifs[ID]=Nested_Ifs[[#This Row],[ID]])), OR(J3430=42,J3430=6,J3430=7,J3430=8)),1,
IF(_xlfn.MINIFS(Nested_Ifs[a11],Nested_Ifs[ID],Nested_Ifs[[#This Row],[ID]])&lt;&gt;1,IF(AND(OR(C3430=MIN(_xlfn._xlws.FILTER(Nested_Ifs[a11], Nested_Ifs[ID]=Nested_Ifs[[#This Row],[ID]])), C3430 = "NA"), OR(J3430=42,J3430=6,J3430=7,J3430=8, J3430 = "NA")),"NA",0),0)),0)))</f>
        <v>0</v>
      </c>
      <c r="L3430">
        <v>2</v>
      </c>
      <c r="M3430">
        <v>2</v>
      </c>
      <c r="N3430" t="s">
        <v>0</v>
      </c>
      <c r="O3430" s="11">
        <f t="shared" si="53"/>
        <v>0</v>
      </c>
    </row>
    <row r="3431" spans="2:15" x14ac:dyDescent="0.3">
      <c r="B3431">
        <v>29201</v>
      </c>
      <c r="C3431">
        <v>3</v>
      </c>
      <c r="D3431">
        <v>1</v>
      </c>
      <c r="E3431">
        <v>3</v>
      </c>
      <c r="F3431">
        <v>26</v>
      </c>
      <c r="G3431">
        <v>6</v>
      </c>
      <c r="H3431" t="s">
        <v>0</v>
      </c>
      <c r="I3431" t="s">
        <v>0</v>
      </c>
      <c r="J3431">
        <v>5</v>
      </c>
      <c r="K3431" s="5" cm="1">
        <f t="array" ref="K3431">IF(AND(C3431=1,OR(J3431=42,J3431=6,J3431=7,J3431=8)),1,
IF(AND(OR(C3431=1,C3431="NA"),OR(J3431=42,J3431=6,J3431=7,J3431=8, J3431="NA")),"NA",
IF(_xlfn.MINIFS(Nested_Ifs[a11],Nested_Ifs[ID],Nested_Ifs[[#This Row],[ID]])&lt;&gt;1,IF(AND(C3431=MIN(_xlfn._xlws.FILTER(Nested_Ifs[a11], Nested_Ifs[ID]=Nested_Ifs[[#This Row],[ID]])), OR(J3431=42,J3431=6,J3431=7,J3431=8)),1,
IF(_xlfn.MINIFS(Nested_Ifs[a11],Nested_Ifs[ID],Nested_Ifs[[#This Row],[ID]])&lt;&gt;1,IF(AND(OR(C3431=MIN(_xlfn._xlws.FILTER(Nested_Ifs[a11], Nested_Ifs[ID]=Nested_Ifs[[#This Row],[ID]])), C3431 = "NA"), OR(J3431=42,J3431=6,J3431=7,J3431=8, J3431 = "NA")),"NA",0),0)),0)))</f>
        <v>0</v>
      </c>
      <c r="L3431">
        <v>2</v>
      </c>
      <c r="M3431">
        <v>2</v>
      </c>
      <c r="N3431" t="s">
        <v>0</v>
      </c>
      <c r="O3431" s="11">
        <f t="shared" si="53"/>
        <v>0</v>
      </c>
    </row>
    <row r="3432" spans="2:15" x14ac:dyDescent="0.3">
      <c r="B3432">
        <v>29201</v>
      </c>
      <c r="C3432">
        <v>4</v>
      </c>
      <c r="D3432">
        <v>2</v>
      </c>
      <c r="E3432">
        <v>3</v>
      </c>
      <c r="F3432">
        <v>24</v>
      </c>
      <c r="G3432">
        <v>6</v>
      </c>
      <c r="H3432" t="s">
        <v>0</v>
      </c>
      <c r="I3432" t="s">
        <v>0</v>
      </c>
      <c r="J3432" t="s">
        <v>0</v>
      </c>
      <c r="K3432" s="5" cm="1">
        <f t="array" ref="K3432">IF(AND(C3432=1,OR(J3432=42,J3432=6,J3432=7,J3432=8)),1,
IF(AND(OR(C3432=1,C3432="NA"),OR(J3432=42,J3432=6,J3432=7,J3432=8, J3432="NA")),"NA",
IF(_xlfn.MINIFS(Nested_Ifs[a11],Nested_Ifs[ID],Nested_Ifs[[#This Row],[ID]])&lt;&gt;1,IF(AND(C3432=MIN(_xlfn._xlws.FILTER(Nested_Ifs[a11], Nested_Ifs[ID]=Nested_Ifs[[#This Row],[ID]])), OR(J3432=42,J3432=6,J3432=7,J3432=8)),1,
IF(_xlfn.MINIFS(Nested_Ifs[a11],Nested_Ifs[ID],Nested_Ifs[[#This Row],[ID]])&lt;&gt;1,IF(AND(OR(C3432=MIN(_xlfn._xlws.FILTER(Nested_Ifs[a11], Nested_Ifs[ID]=Nested_Ifs[[#This Row],[ID]])), C3432 = "NA"), OR(J3432=42,J3432=6,J3432=7,J3432=8, J3432 = "NA")),"NA",0),0)),0)))</f>
        <v>0</v>
      </c>
      <c r="L3432">
        <v>2</v>
      </c>
      <c r="M3432">
        <v>2</v>
      </c>
      <c r="N3432" t="s">
        <v>0</v>
      </c>
      <c r="O3432" s="11">
        <f t="shared" si="53"/>
        <v>0</v>
      </c>
    </row>
    <row r="3433" spans="2:15" x14ac:dyDescent="0.3">
      <c r="B3433">
        <v>29201</v>
      </c>
      <c r="C3433">
        <v>6</v>
      </c>
      <c r="D3433">
        <v>2</v>
      </c>
      <c r="E3433">
        <v>3</v>
      </c>
      <c r="F3433">
        <v>14</v>
      </c>
      <c r="G3433">
        <v>6</v>
      </c>
      <c r="H3433" t="s">
        <v>0</v>
      </c>
      <c r="I3433" t="s">
        <v>0</v>
      </c>
      <c r="J3433" t="s">
        <v>0</v>
      </c>
      <c r="K3433" s="5" cm="1">
        <f t="array" ref="K3433">IF(AND(C3433=1,OR(J3433=42,J3433=6,J3433=7,J3433=8)),1,
IF(AND(OR(C3433=1,C3433="NA"),OR(J3433=42,J3433=6,J3433=7,J3433=8, J3433="NA")),"NA",
IF(_xlfn.MINIFS(Nested_Ifs[a11],Nested_Ifs[ID],Nested_Ifs[[#This Row],[ID]])&lt;&gt;1,IF(AND(C3433=MIN(_xlfn._xlws.FILTER(Nested_Ifs[a11], Nested_Ifs[ID]=Nested_Ifs[[#This Row],[ID]])), OR(J3433=42,J3433=6,J3433=7,J3433=8)),1,
IF(_xlfn.MINIFS(Nested_Ifs[a11],Nested_Ifs[ID],Nested_Ifs[[#This Row],[ID]])&lt;&gt;1,IF(AND(OR(C3433=MIN(_xlfn._xlws.FILTER(Nested_Ifs[a11], Nested_Ifs[ID]=Nested_Ifs[[#This Row],[ID]])), C3433 = "NA"), OR(J3433=42,J3433=6,J3433=7,J3433=8, J3433 = "NA")),"NA",0),0)),0)))</f>
        <v>0</v>
      </c>
      <c r="L3433">
        <v>2</v>
      </c>
      <c r="M3433">
        <v>2</v>
      </c>
      <c r="N3433" t="s">
        <v>0</v>
      </c>
      <c r="O3433" s="11">
        <f t="shared" si="53"/>
        <v>0</v>
      </c>
    </row>
    <row r="3434" spans="2:15" x14ac:dyDescent="0.3">
      <c r="B3434">
        <v>29203</v>
      </c>
      <c r="C3434">
        <v>1</v>
      </c>
      <c r="D3434">
        <v>2</v>
      </c>
      <c r="E3434">
        <v>1</v>
      </c>
      <c r="F3434">
        <v>78</v>
      </c>
      <c r="G3434">
        <v>5</v>
      </c>
      <c r="H3434" t="s">
        <v>0</v>
      </c>
      <c r="I3434" t="s">
        <v>0</v>
      </c>
      <c r="J3434">
        <v>5</v>
      </c>
      <c r="K3434" s="5" cm="1">
        <f t="array" ref="K3434">IF(AND(C3434=1,OR(J3434=42,J3434=6,J3434=7,J3434=8)),1,
IF(AND(OR(C3434=1,C3434="NA"),OR(J3434=42,J3434=6,J3434=7,J3434=8, J3434="NA")),"NA",
IF(_xlfn.MINIFS(Nested_Ifs[a11],Nested_Ifs[ID],Nested_Ifs[[#This Row],[ID]])&lt;&gt;1,IF(AND(C3434=MIN(_xlfn._xlws.FILTER(Nested_Ifs[a11], Nested_Ifs[ID]=Nested_Ifs[[#This Row],[ID]])), OR(J3434=42,J3434=6,J3434=7,J3434=8)),1,
IF(_xlfn.MINIFS(Nested_Ifs[a11],Nested_Ifs[ID],Nested_Ifs[[#This Row],[ID]])&lt;&gt;1,IF(AND(OR(C3434=MIN(_xlfn._xlws.FILTER(Nested_Ifs[a11], Nested_Ifs[ID]=Nested_Ifs[[#This Row],[ID]])), C3434 = "NA"), OR(J3434=42,J3434=6,J3434=7,J3434=8, J3434 = "NA")),"NA",0),0)),0)))</f>
        <v>0</v>
      </c>
      <c r="L3434">
        <v>2</v>
      </c>
      <c r="M3434">
        <v>2</v>
      </c>
      <c r="N3434" t="s">
        <v>0</v>
      </c>
      <c r="O3434" s="11">
        <f t="shared" si="53"/>
        <v>0</v>
      </c>
    </row>
    <row r="3435" spans="2:15" x14ac:dyDescent="0.3">
      <c r="B3435">
        <v>29203</v>
      </c>
      <c r="C3435">
        <v>2</v>
      </c>
      <c r="D3435">
        <v>1</v>
      </c>
      <c r="E3435">
        <v>3</v>
      </c>
      <c r="F3435">
        <v>47</v>
      </c>
      <c r="G3435">
        <v>1</v>
      </c>
      <c r="H3435" t="s">
        <v>0</v>
      </c>
      <c r="I3435" t="s">
        <v>0</v>
      </c>
      <c r="J3435">
        <v>41</v>
      </c>
      <c r="K3435" s="5" cm="1">
        <f t="array" ref="K3435">IF(AND(C3435=1,OR(J3435=42,J3435=6,J3435=7,J3435=8)),1,
IF(AND(OR(C3435=1,C3435="NA"),OR(J3435=42,J3435=6,J3435=7,J3435=8, J3435="NA")),"NA",
IF(_xlfn.MINIFS(Nested_Ifs[a11],Nested_Ifs[ID],Nested_Ifs[[#This Row],[ID]])&lt;&gt;1,IF(AND(C3435=MIN(_xlfn._xlws.FILTER(Nested_Ifs[a11], Nested_Ifs[ID]=Nested_Ifs[[#This Row],[ID]])), OR(J3435=42,J3435=6,J3435=7,J3435=8)),1,
IF(_xlfn.MINIFS(Nested_Ifs[a11],Nested_Ifs[ID],Nested_Ifs[[#This Row],[ID]])&lt;&gt;1,IF(AND(OR(C3435=MIN(_xlfn._xlws.FILTER(Nested_Ifs[a11], Nested_Ifs[ID]=Nested_Ifs[[#This Row],[ID]])), C3435 = "NA"), OR(J3435=42,J3435=6,J3435=7,J3435=8, J3435 = "NA")),"NA",0),0)),0)))</f>
        <v>0</v>
      </c>
      <c r="L3435">
        <v>2</v>
      </c>
      <c r="M3435">
        <v>2</v>
      </c>
      <c r="N3435" t="s">
        <v>0</v>
      </c>
      <c r="O3435" s="11">
        <f t="shared" si="53"/>
        <v>0</v>
      </c>
    </row>
    <row r="3436" spans="2:15" x14ac:dyDescent="0.3">
      <c r="B3436">
        <v>29203</v>
      </c>
      <c r="C3436">
        <v>3</v>
      </c>
      <c r="D3436">
        <v>2</v>
      </c>
      <c r="E3436">
        <v>4</v>
      </c>
      <c r="F3436">
        <v>44</v>
      </c>
      <c r="G3436">
        <v>1</v>
      </c>
      <c r="H3436" t="s">
        <v>0</v>
      </c>
      <c r="I3436" t="s">
        <v>0</v>
      </c>
      <c r="J3436">
        <v>41</v>
      </c>
      <c r="K3436" s="5" cm="1">
        <f t="array" ref="K3436">IF(AND(C3436=1,OR(J3436=42,J3436=6,J3436=7,J3436=8)),1,
IF(AND(OR(C3436=1,C3436="NA"),OR(J3436=42,J3436=6,J3436=7,J3436=8, J3436="NA")),"NA",
IF(_xlfn.MINIFS(Nested_Ifs[a11],Nested_Ifs[ID],Nested_Ifs[[#This Row],[ID]])&lt;&gt;1,IF(AND(C3436=MIN(_xlfn._xlws.FILTER(Nested_Ifs[a11], Nested_Ifs[ID]=Nested_Ifs[[#This Row],[ID]])), OR(J3436=42,J3436=6,J3436=7,J3436=8)),1,
IF(_xlfn.MINIFS(Nested_Ifs[a11],Nested_Ifs[ID],Nested_Ifs[[#This Row],[ID]])&lt;&gt;1,IF(AND(OR(C3436=MIN(_xlfn._xlws.FILTER(Nested_Ifs[a11], Nested_Ifs[ID]=Nested_Ifs[[#This Row],[ID]])), C3436 = "NA"), OR(J3436=42,J3436=6,J3436=7,J3436=8, J3436 = "NA")),"NA",0),0)),0)))</f>
        <v>0</v>
      </c>
      <c r="L3436">
        <v>2</v>
      </c>
      <c r="M3436">
        <v>2</v>
      </c>
      <c r="N3436" t="s">
        <v>0</v>
      </c>
      <c r="O3436" s="11">
        <f t="shared" si="53"/>
        <v>0</v>
      </c>
    </row>
    <row r="3437" spans="2:15" x14ac:dyDescent="0.3">
      <c r="B3437">
        <v>29203</v>
      </c>
      <c r="C3437">
        <v>4</v>
      </c>
      <c r="D3437">
        <v>2</v>
      </c>
      <c r="E3437">
        <v>8</v>
      </c>
      <c r="F3437">
        <v>19</v>
      </c>
      <c r="G3437">
        <v>6</v>
      </c>
      <c r="H3437" t="s">
        <v>0</v>
      </c>
      <c r="I3437" t="s">
        <v>0</v>
      </c>
      <c r="J3437">
        <v>5</v>
      </c>
      <c r="K3437" s="5" cm="1">
        <f t="array" ref="K3437">IF(AND(C3437=1,OR(J3437=42,J3437=6,J3437=7,J3437=8)),1,
IF(AND(OR(C3437=1,C3437="NA"),OR(J3437=42,J3437=6,J3437=7,J3437=8, J3437="NA")),"NA",
IF(_xlfn.MINIFS(Nested_Ifs[a11],Nested_Ifs[ID],Nested_Ifs[[#This Row],[ID]])&lt;&gt;1,IF(AND(C3437=MIN(_xlfn._xlws.FILTER(Nested_Ifs[a11], Nested_Ifs[ID]=Nested_Ifs[[#This Row],[ID]])), OR(J3437=42,J3437=6,J3437=7,J3437=8)),1,
IF(_xlfn.MINIFS(Nested_Ifs[a11],Nested_Ifs[ID],Nested_Ifs[[#This Row],[ID]])&lt;&gt;1,IF(AND(OR(C3437=MIN(_xlfn._xlws.FILTER(Nested_Ifs[a11], Nested_Ifs[ID]=Nested_Ifs[[#This Row],[ID]])), C3437 = "NA"), OR(J3437=42,J3437=6,J3437=7,J3437=8, J3437 = "NA")),"NA",0),0)),0)))</f>
        <v>0</v>
      </c>
      <c r="L3437">
        <v>2</v>
      </c>
      <c r="M3437">
        <v>2</v>
      </c>
      <c r="N3437" t="s">
        <v>0</v>
      </c>
      <c r="O3437" s="11">
        <f t="shared" si="53"/>
        <v>0</v>
      </c>
    </row>
    <row r="3438" spans="2:15" x14ac:dyDescent="0.3">
      <c r="B3438">
        <v>29203</v>
      </c>
      <c r="C3438">
        <v>5</v>
      </c>
      <c r="D3438">
        <v>2</v>
      </c>
      <c r="E3438">
        <v>8</v>
      </c>
      <c r="F3438">
        <v>12</v>
      </c>
      <c r="G3438">
        <v>98</v>
      </c>
      <c r="H3438" t="s">
        <v>0</v>
      </c>
      <c r="I3438" t="s">
        <v>0</v>
      </c>
      <c r="J3438" t="s">
        <v>0</v>
      </c>
      <c r="K3438" s="5" cm="1">
        <f t="array" ref="K3438">IF(AND(C3438=1,OR(J3438=42,J3438=6,J3438=7,J3438=8)),1,
IF(AND(OR(C3438=1,C3438="NA"),OR(J3438=42,J3438=6,J3438=7,J3438=8, J3438="NA")),"NA",
IF(_xlfn.MINIFS(Nested_Ifs[a11],Nested_Ifs[ID],Nested_Ifs[[#This Row],[ID]])&lt;&gt;1,IF(AND(C3438=MIN(_xlfn._xlws.FILTER(Nested_Ifs[a11], Nested_Ifs[ID]=Nested_Ifs[[#This Row],[ID]])), OR(J3438=42,J3438=6,J3438=7,J3438=8)),1,
IF(_xlfn.MINIFS(Nested_Ifs[a11],Nested_Ifs[ID],Nested_Ifs[[#This Row],[ID]])&lt;&gt;1,IF(AND(OR(C3438=MIN(_xlfn._xlws.FILTER(Nested_Ifs[a11], Nested_Ifs[ID]=Nested_Ifs[[#This Row],[ID]])), C3438 = "NA"), OR(J3438=42,J3438=6,J3438=7,J3438=8, J3438 = "NA")),"NA",0),0)),0)))</f>
        <v>0</v>
      </c>
      <c r="L3438">
        <v>2</v>
      </c>
      <c r="M3438">
        <v>2</v>
      </c>
      <c r="N3438" t="s">
        <v>0</v>
      </c>
      <c r="O3438" s="11">
        <f t="shared" si="53"/>
        <v>0</v>
      </c>
    </row>
    <row r="3439" spans="2:15" x14ac:dyDescent="0.3">
      <c r="B3439">
        <v>29203</v>
      </c>
      <c r="C3439">
        <v>6</v>
      </c>
      <c r="D3439">
        <v>2</v>
      </c>
      <c r="E3439">
        <v>8</v>
      </c>
      <c r="F3439">
        <v>9</v>
      </c>
      <c r="G3439">
        <v>98</v>
      </c>
      <c r="H3439" t="s">
        <v>0</v>
      </c>
      <c r="I3439" t="s">
        <v>0</v>
      </c>
      <c r="J3439" t="s">
        <v>0</v>
      </c>
      <c r="K3439" s="5" cm="1">
        <f t="array" ref="K3439">IF(AND(C3439=1,OR(J3439=42,J3439=6,J3439=7,J3439=8)),1,
IF(AND(OR(C3439=1,C3439="NA"),OR(J3439=42,J3439=6,J3439=7,J3439=8, J3439="NA")),"NA",
IF(_xlfn.MINIFS(Nested_Ifs[a11],Nested_Ifs[ID],Nested_Ifs[[#This Row],[ID]])&lt;&gt;1,IF(AND(C3439=MIN(_xlfn._xlws.FILTER(Nested_Ifs[a11], Nested_Ifs[ID]=Nested_Ifs[[#This Row],[ID]])), OR(J3439=42,J3439=6,J3439=7,J3439=8)),1,
IF(_xlfn.MINIFS(Nested_Ifs[a11],Nested_Ifs[ID],Nested_Ifs[[#This Row],[ID]])&lt;&gt;1,IF(AND(OR(C3439=MIN(_xlfn._xlws.FILTER(Nested_Ifs[a11], Nested_Ifs[ID]=Nested_Ifs[[#This Row],[ID]])), C3439 = "NA"), OR(J3439=42,J3439=6,J3439=7,J3439=8, J3439 = "NA")),"NA",0),0)),0)))</f>
        <v>0</v>
      </c>
      <c r="L3439">
        <v>2</v>
      </c>
      <c r="M3439">
        <v>2</v>
      </c>
      <c r="N3439" t="s">
        <v>0</v>
      </c>
      <c r="O3439" s="11">
        <f t="shared" si="53"/>
        <v>0</v>
      </c>
    </row>
    <row r="3440" spans="2:15" x14ac:dyDescent="0.3">
      <c r="B3440">
        <v>29203</v>
      </c>
      <c r="C3440">
        <v>7</v>
      </c>
      <c r="D3440">
        <v>2</v>
      </c>
      <c r="E3440">
        <v>8</v>
      </c>
      <c r="F3440">
        <v>3</v>
      </c>
      <c r="G3440">
        <v>98</v>
      </c>
      <c r="H3440">
        <v>2</v>
      </c>
      <c r="I3440">
        <v>8</v>
      </c>
      <c r="J3440" t="s">
        <v>0</v>
      </c>
      <c r="K3440" s="5" cm="1">
        <f t="array" ref="K3440">IF(AND(C3440=1,OR(J3440=42,J3440=6,J3440=7,J3440=8)),1,
IF(AND(OR(C3440=1,C3440="NA"),OR(J3440=42,J3440=6,J3440=7,J3440=8, J3440="NA")),"NA",
IF(_xlfn.MINIFS(Nested_Ifs[a11],Nested_Ifs[ID],Nested_Ifs[[#This Row],[ID]])&lt;&gt;1,IF(AND(C3440=MIN(_xlfn._xlws.FILTER(Nested_Ifs[a11], Nested_Ifs[ID]=Nested_Ifs[[#This Row],[ID]])), OR(J3440=42,J3440=6,J3440=7,J3440=8)),1,
IF(_xlfn.MINIFS(Nested_Ifs[a11],Nested_Ifs[ID],Nested_Ifs[[#This Row],[ID]])&lt;&gt;1,IF(AND(OR(C3440=MIN(_xlfn._xlws.FILTER(Nested_Ifs[a11], Nested_Ifs[ID]=Nested_Ifs[[#This Row],[ID]])), C3440 = "NA"), OR(J3440=42,J3440=6,J3440=7,J3440=8, J3440 = "NA")),"NA",0),0)),0)))</f>
        <v>0</v>
      </c>
      <c r="L3440">
        <v>2</v>
      </c>
      <c r="M3440">
        <v>2</v>
      </c>
      <c r="N3440" t="s">
        <v>0</v>
      </c>
      <c r="O3440" s="11">
        <f t="shared" si="53"/>
        <v>0</v>
      </c>
    </row>
    <row r="3441" spans="2:15" x14ac:dyDescent="0.3">
      <c r="B3441">
        <v>29205</v>
      </c>
      <c r="C3441">
        <v>1</v>
      </c>
      <c r="D3441">
        <v>1</v>
      </c>
      <c r="E3441">
        <v>1</v>
      </c>
      <c r="F3441">
        <v>80</v>
      </c>
      <c r="G3441">
        <v>1</v>
      </c>
      <c r="H3441" t="s">
        <v>0</v>
      </c>
      <c r="I3441" t="s">
        <v>0</v>
      </c>
      <c r="J3441">
        <v>3</v>
      </c>
      <c r="K3441" s="5" cm="1">
        <f t="array" ref="K3441">IF(AND(C3441=1,OR(J3441=42,J3441=6,J3441=7,J3441=8)),1,
IF(AND(OR(C3441=1,C3441="NA"),OR(J3441=42,J3441=6,J3441=7,J3441=8, J3441="NA")),"NA",
IF(_xlfn.MINIFS(Nested_Ifs[a11],Nested_Ifs[ID],Nested_Ifs[[#This Row],[ID]])&lt;&gt;1,IF(AND(C3441=MIN(_xlfn._xlws.FILTER(Nested_Ifs[a11], Nested_Ifs[ID]=Nested_Ifs[[#This Row],[ID]])), OR(J3441=42,J3441=6,J3441=7,J3441=8)),1,
IF(_xlfn.MINIFS(Nested_Ifs[a11],Nested_Ifs[ID],Nested_Ifs[[#This Row],[ID]])&lt;&gt;1,IF(AND(OR(C3441=MIN(_xlfn._xlws.FILTER(Nested_Ifs[a11], Nested_Ifs[ID]=Nested_Ifs[[#This Row],[ID]])), C3441 = "NA"), OR(J3441=42,J3441=6,J3441=7,J3441=8, J3441 = "NA")),"NA",0),0)),0)))</f>
        <v>0</v>
      </c>
      <c r="L3441">
        <v>2</v>
      </c>
      <c r="M3441">
        <v>2</v>
      </c>
      <c r="N3441" t="s">
        <v>0</v>
      </c>
      <c r="O3441" s="11">
        <f t="shared" si="53"/>
        <v>0</v>
      </c>
    </row>
    <row r="3442" spans="2:15" x14ac:dyDescent="0.3">
      <c r="B3442">
        <v>29205</v>
      </c>
      <c r="C3442">
        <v>2</v>
      </c>
      <c r="D3442">
        <v>2</v>
      </c>
      <c r="E3442">
        <v>2</v>
      </c>
      <c r="F3442">
        <v>66</v>
      </c>
      <c r="G3442">
        <v>1</v>
      </c>
      <c r="H3442" t="s">
        <v>0</v>
      </c>
      <c r="I3442" t="s">
        <v>0</v>
      </c>
      <c r="J3442">
        <v>5</v>
      </c>
      <c r="K3442" s="5" cm="1">
        <f t="array" ref="K3442">IF(AND(C3442=1,OR(J3442=42,J3442=6,J3442=7,J3442=8)),1,
IF(AND(OR(C3442=1,C3442="NA"),OR(J3442=42,J3442=6,J3442=7,J3442=8, J3442="NA")),"NA",
IF(_xlfn.MINIFS(Nested_Ifs[a11],Nested_Ifs[ID],Nested_Ifs[[#This Row],[ID]])&lt;&gt;1,IF(AND(C3442=MIN(_xlfn._xlws.FILTER(Nested_Ifs[a11], Nested_Ifs[ID]=Nested_Ifs[[#This Row],[ID]])), OR(J3442=42,J3442=6,J3442=7,J3442=8)),1,
IF(_xlfn.MINIFS(Nested_Ifs[a11],Nested_Ifs[ID],Nested_Ifs[[#This Row],[ID]])&lt;&gt;1,IF(AND(OR(C3442=MIN(_xlfn._xlws.FILTER(Nested_Ifs[a11], Nested_Ifs[ID]=Nested_Ifs[[#This Row],[ID]])), C3442 = "NA"), OR(J3442=42,J3442=6,J3442=7,J3442=8, J3442 = "NA")),"NA",0),0)),0)))</f>
        <v>0</v>
      </c>
      <c r="L3442">
        <v>2</v>
      </c>
      <c r="M3442">
        <v>2</v>
      </c>
      <c r="N3442" t="s">
        <v>0</v>
      </c>
      <c r="O3442" s="11">
        <f t="shared" si="53"/>
        <v>0</v>
      </c>
    </row>
    <row r="3443" spans="2:15" x14ac:dyDescent="0.3">
      <c r="B3443">
        <v>29205</v>
      </c>
      <c r="C3443">
        <v>3</v>
      </c>
      <c r="D3443">
        <v>2</v>
      </c>
      <c r="E3443">
        <v>3</v>
      </c>
      <c r="F3443">
        <v>44</v>
      </c>
      <c r="G3443">
        <v>3</v>
      </c>
      <c r="H3443" t="s">
        <v>0</v>
      </c>
      <c r="I3443" t="s">
        <v>0</v>
      </c>
      <c r="J3443">
        <v>3</v>
      </c>
      <c r="K3443" s="5" cm="1">
        <f t="array" ref="K3443">IF(AND(C3443=1,OR(J3443=42,J3443=6,J3443=7,J3443=8)),1,
IF(AND(OR(C3443=1,C3443="NA"),OR(J3443=42,J3443=6,J3443=7,J3443=8, J3443="NA")),"NA",
IF(_xlfn.MINIFS(Nested_Ifs[a11],Nested_Ifs[ID],Nested_Ifs[[#This Row],[ID]])&lt;&gt;1,IF(AND(C3443=MIN(_xlfn._xlws.FILTER(Nested_Ifs[a11], Nested_Ifs[ID]=Nested_Ifs[[#This Row],[ID]])), OR(J3443=42,J3443=6,J3443=7,J3443=8)),1,
IF(_xlfn.MINIFS(Nested_Ifs[a11],Nested_Ifs[ID],Nested_Ifs[[#This Row],[ID]])&lt;&gt;1,IF(AND(OR(C3443=MIN(_xlfn._xlws.FILTER(Nested_Ifs[a11], Nested_Ifs[ID]=Nested_Ifs[[#This Row],[ID]])), C3443 = "NA"), OR(J3443=42,J3443=6,J3443=7,J3443=8, J3443 = "NA")),"NA",0),0)),0)))</f>
        <v>0</v>
      </c>
      <c r="L3443">
        <v>2</v>
      </c>
      <c r="M3443">
        <v>2</v>
      </c>
      <c r="N3443" t="s">
        <v>0</v>
      </c>
      <c r="O3443" s="11">
        <f t="shared" si="53"/>
        <v>0</v>
      </c>
    </row>
    <row r="3444" spans="2:15" x14ac:dyDescent="0.3">
      <c r="B3444">
        <v>29205</v>
      </c>
      <c r="C3444">
        <v>4</v>
      </c>
      <c r="D3444">
        <v>1</v>
      </c>
      <c r="E3444">
        <v>8</v>
      </c>
      <c r="F3444">
        <v>20</v>
      </c>
      <c r="G3444">
        <v>6</v>
      </c>
      <c r="H3444" t="s">
        <v>0</v>
      </c>
      <c r="I3444" t="s">
        <v>0</v>
      </c>
      <c r="J3444">
        <v>5</v>
      </c>
      <c r="K3444" s="5" cm="1">
        <f t="array" ref="K3444">IF(AND(C3444=1,OR(J3444=42,J3444=6,J3444=7,J3444=8)),1,
IF(AND(OR(C3444=1,C3444="NA"),OR(J3444=42,J3444=6,J3444=7,J3444=8, J3444="NA")),"NA",
IF(_xlfn.MINIFS(Nested_Ifs[a11],Nested_Ifs[ID],Nested_Ifs[[#This Row],[ID]])&lt;&gt;1,IF(AND(C3444=MIN(_xlfn._xlws.FILTER(Nested_Ifs[a11], Nested_Ifs[ID]=Nested_Ifs[[#This Row],[ID]])), OR(J3444=42,J3444=6,J3444=7,J3444=8)),1,
IF(_xlfn.MINIFS(Nested_Ifs[a11],Nested_Ifs[ID],Nested_Ifs[[#This Row],[ID]])&lt;&gt;1,IF(AND(OR(C3444=MIN(_xlfn._xlws.FILTER(Nested_Ifs[a11], Nested_Ifs[ID]=Nested_Ifs[[#This Row],[ID]])), C3444 = "NA"), OR(J3444=42,J3444=6,J3444=7,J3444=8, J3444 = "NA")),"NA",0),0)),0)))</f>
        <v>0</v>
      </c>
      <c r="L3444">
        <v>2</v>
      </c>
      <c r="M3444">
        <v>2</v>
      </c>
      <c r="N3444" t="s">
        <v>0</v>
      </c>
      <c r="O3444" s="11">
        <f t="shared" si="53"/>
        <v>0</v>
      </c>
    </row>
    <row r="3445" spans="2:15" x14ac:dyDescent="0.3">
      <c r="B3445">
        <v>29205</v>
      </c>
      <c r="C3445">
        <v>5</v>
      </c>
      <c r="D3445">
        <v>2</v>
      </c>
      <c r="E3445">
        <v>8</v>
      </c>
      <c r="F3445">
        <v>10</v>
      </c>
      <c r="G3445">
        <v>98</v>
      </c>
      <c r="H3445" t="s">
        <v>0</v>
      </c>
      <c r="I3445" t="s">
        <v>0</v>
      </c>
      <c r="J3445" t="s">
        <v>0</v>
      </c>
      <c r="K3445" s="5" cm="1">
        <f t="array" ref="K3445">IF(AND(C3445=1,OR(J3445=42,J3445=6,J3445=7,J3445=8)),1,
IF(AND(OR(C3445=1,C3445="NA"),OR(J3445=42,J3445=6,J3445=7,J3445=8, J3445="NA")),"NA",
IF(_xlfn.MINIFS(Nested_Ifs[a11],Nested_Ifs[ID],Nested_Ifs[[#This Row],[ID]])&lt;&gt;1,IF(AND(C3445=MIN(_xlfn._xlws.FILTER(Nested_Ifs[a11], Nested_Ifs[ID]=Nested_Ifs[[#This Row],[ID]])), OR(J3445=42,J3445=6,J3445=7,J3445=8)),1,
IF(_xlfn.MINIFS(Nested_Ifs[a11],Nested_Ifs[ID],Nested_Ifs[[#This Row],[ID]])&lt;&gt;1,IF(AND(OR(C3445=MIN(_xlfn._xlws.FILTER(Nested_Ifs[a11], Nested_Ifs[ID]=Nested_Ifs[[#This Row],[ID]])), C3445 = "NA"), OR(J3445=42,J3445=6,J3445=7,J3445=8, J3445 = "NA")),"NA",0),0)),0)))</f>
        <v>0</v>
      </c>
      <c r="L3445">
        <v>2</v>
      </c>
      <c r="M3445">
        <v>2</v>
      </c>
      <c r="N3445" t="s">
        <v>0</v>
      </c>
      <c r="O3445" s="11">
        <f t="shared" si="53"/>
        <v>0</v>
      </c>
    </row>
    <row r="3446" spans="2:15" x14ac:dyDescent="0.3">
      <c r="B3446">
        <v>29207</v>
      </c>
      <c r="C3446">
        <v>1</v>
      </c>
      <c r="D3446">
        <v>2</v>
      </c>
      <c r="E3446">
        <v>1</v>
      </c>
      <c r="F3446">
        <v>75</v>
      </c>
      <c r="G3446">
        <v>2</v>
      </c>
      <c r="H3446" t="s">
        <v>0</v>
      </c>
      <c r="I3446" t="s">
        <v>0</v>
      </c>
      <c r="J3446">
        <v>41</v>
      </c>
      <c r="K3446" s="5" cm="1">
        <f t="array" ref="K3446">IF(AND(C3446=1,OR(J3446=42,J3446=6,J3446=7,J3446=8)),1,
IF(AND(OR(C3446=1,C3446="NA"),OR(J3446=42,J3446=6,J3446=7,J3446=8, J3446="NA")),"NA",
IF(_xlfn.MINIFS(Nested_Ifs[a11],Nested_Ifs[ID],Nested_Ifs[[#This Row],[ID]])&lt;&gt;1,IF(AND(C3446=MIN(_xlfn._xlws.FILTER(Nested_Ifs[a11], Nested_Ifs[ID]=Nested_Ifs[[#This Row],[ID]])), OR(J3446=42,J3446=6,J3446=7,J3446=8)),1,
IF(_xlfn.MINIFS(Nested_Ifs[a11],Nested_Ifs[ID],Nested_Ifs[[#This Row],[ID]])&lt;&gt;1,IF(AND(OR(C3446=MIN(_xlfn._xlws.FILTER(Nested_Ifs[a11], Nested_Ifs[ID]=Nested_Ifs[[#This Row],[ID]])), C3446 = "NA"), OR(J3446=42,J3446=6,J3446=7,J3446=8, J3446 = "NA")),"NA",0),0)),0)))</f>
        <v>0</v>
      </c>
      <c r="L3446">
        <v>2</v>
      </c>
      <c r="M3446">
        <v>2</v>
      </c>
      <c r="N3446" t="s">
        <v>0</v>
      </c>
      <c r="O3446" s="11">
        <f t="shared" si="53"/>
        <v>0</v>
      </c>
    </row>
    <row r="3447" spans="2:15" x14ac:dyDescent="0.3">
      <c r="B3447">
        <v>29207</v>
      </c>
      <c r="C3447">
        <v>2</v>
      </c>
      <c r="D3447">
        <v>1</v>
      </c>
      <c r="E3447">
        <v>3</v>
      </c>
      <c r="F3447">
        <v>29</v>
      </c>
      <c r="G3447">
        <v>1</v>
      </c>
      <c r="H3447" t="s">
        <v>0</v>
      </c>
      <c r="I3447" t="s">
        <v>0</v>
      </c>
      <c r="J3447" t="s">
        <v>0</v>
      </c>
      <c r="K3447" s="5" cm="1">
        <f t="array" ref="K3447">IF(AND(C3447=1,OR(J3447=42,J3447=6,J3447=7,J3447=8)),1,
IF(AND(OR(C3447=1,C3447="NA"),OR(J3447=42,J3447=6,J3447=7,J3447=8, J3447="NA")),"NA",
IF(_xlfn.MINIFS(Nested_Ifs[a11],Nested_Ifs[ID],Nested_Ifs[[#This Row],[ID]])&lt;&gt;1,IF(AND(C3447=MIN(_xlfn._xlws.FILTER(Nested_Ifs[a11], Nested_Ifs[ID]=Nested_Ifs[[#This Row],[ID]])), OR(J3447=42,J3447=6,J3447=7,J3447=8)),1,
IF(_xlfn.MINIFS(Nested_Ifs[a11],Nested_Ifs[ID],Nested_Ifs[[#This Row],[ID]])&lt;&gt;1,IF(AND(OR(C3447=MIN(_xlfn._xlws.FILTER(Nested_Ifs[a11], Nested_Ifs[ID]=Nested_Ifs[[#This Row],[ID]])), C3447 = "NA"), OR(J3447=42,J3447=6,J3447=7,J3447=8, J3447 = "NA")),"NA",0),0)),0)))</f>
        <v>0</v>
      </c>
      <c r="L3447">
        <v>2</v>
      </c>
      <c r="M3447">
        <v>2</v>
      </c>
      <c r="N3447" t="s">
        <v>0</v>
      </c>
      <c r="O3447" s="11">
        <f t="shared" si="53"/>
        <v>0</v>
      </c>
    </row>
    <row r="3448" spans="2:15" x14ac:dyDescent="0.3">
      <c r="B3448">
        <v>29207</v>
      </c>
      <c r="C3448">
        <v>3</v>
      </c>
      <c r="D3448">
        <v>2</v>
      </c>
      <c r="E3448">
        <v>4</v>
      </c>
      <c r="F3448">
        <v>28</v>
      </c>
      <c r="G3448">
        <v>1</v>
      </c>
      <c r="H3448" t="s">
        <v>0</v>
      </c>
      <c r="I3448" t="s">
        <v>0</v>
      </c>
      <c r="J3448">
        <v>3</v>
      </c>
      <c r="K3448" s="5" cm="1">
        <f t="array" ref="K3448">IF(AND(C3448=1,OR(J3448=42,J3448=6,J3448=7,J3448=8)),1,
IF(AND(OR(C3448=1,C3448="NA"),OR(J3448=42,J3448=6,J3448=7,J3448=8, J3448="NA")),"NA",
IF(_xlfn.MINIFS(Nested_Ifs[a11],Nested_Ifs[ID],Nested_Ifs[[#This Row],[ID]])&lt;&gt;1,IF(AND(C3448=MIN(_xlfn._xlws.FILTER(Nested_Ifs[a11], Nested_Ifs[ID]=Nested_Ifs[[#This Row],[ID]])), OR(J3448=42,J3448=6,J3448=7,J3448=8)),1,
IF(_xlfn.MINIFS(Nested_Ifs[a11],Nested_Ifs[ID],Nested_Ifs[[#This Row],[ID]])&lt;&gt;1,IF(AND(OR(C3448=MIN(_xlfn._xlws.FILTER(Nested_Ifs[a11], Nested_Ifs[ID]=Nested_Ifs[[#This Row],[ID]])), C3448 = "NA"), OR(J3448=42,J3448=6,J3448=7,J3448=8, J3448 = "NA")),"NA",0),0)),0)))</f>
        <v>0</v>
      </c>
      <c r="L3448">
        <v>2</v>
      </c>
      <c r="M3448">
        <v>2</v>
      </c>
      <c r="N3448" t="s">
        <v>0</v>
      </c>
      <c r="O3448" s="11">
        <f t="shared" si="53"/>
        <v>0</v>
      </c>
    </row>
    <row r="3449" spans="2:15" x14ac:dyDescent="0.3">
      <c r="B3449">
        <v>29207</v>
      </c>
      <c r="C3449">
        <v>4</v>
      </c>
      <c r="D3449">
        <v>1</v>
      </c>
      <c r="E3449">
        <v>8</v>
      </c>
      <c r="F3449">
        <v>5</v>
      </c>
      <c r="G3449">
        <v>98</v>
      </c>
      <c r="H3449">
        <v>2</v>
      </c>
      <c r="I3449">
        <v>8</v>
      </c>
      <c r="J3449" t="s">
        <v>0</v>
      </c>
      <c r="K3449" s="5" cm="1">
        <f t="array" ref="K3449">IF(AND(C3449=1,OR(J3449=42,J3449=6,J3449=7,J3449=8)),1,
IF(AND(OR(C3449=1,C3449="NA"),OR(J3449=42,J3449=6,J3449=7,J3449=8, J3449="NA")),"NA",
IF(_xlfn.MINIFS(Nested_Ifs[a11],Nested_Ifs[ID],Nested_Ifs[[#This Row],[ID]])&lt;&gt;1,IF(AND(C3449=MIN(_xlfn._xlws.FILTER(Nested_Ifs[a11], Nested_Ifs[ID]=Nested_Ifs[[#This Row],[ID]])), OR(J3449=42,J3449=6,J3449=7,J3449=8)),1,
IF(_xlfn.MINIFS(Nested_Ifs[a11],Nested_Ifs[ID],Nested_Ifs[[#This Row],[ID]])&lt;&gt;1,IF(AND(OR(C3449=MIN(_xlfn._xlws.FILTER(Nested_Ifs[a11], Nested_Ifs[ID]=Nested_Ifs[[#This Row],[ID]])), C3449 = "NA"), OR(J3449=42,J3449=6,J3449=7,J3449=8, J3449 = "NA")),"NA",0),0)),0)))</f>
        <v>0</v>
      </c>
      <c r="L3449">
        <v>2</v>
      </c>
      <c r="M3449">
        <v>2</v>
      </c>
      <c r="N3449" t="s">
        <v>0</v>
      </c>
      <c r="O3449" s="11">
        <f t="shared" si="53"/>
        <v>0</v>
      </c>
    </row>
    <row r="3450" spans="2:15" x14ac:dyDescent="0.3">
      <c r="B3450">
        <v>29210</v>
      </c>
      <c r="C3450">
        <v>1</v>
      </c>
      <c r="D3450">
        <v>2</v>
      </c>
      <c r="E3450">
        <v>1</v>
      </c>
      <c r="F3450">
        <v>57</v>
      </c>
      <c r="G3450">
        <v>5</v>
      </c>
      <c r="H3450" t="s">
        <v>0</v>
      </c>
      <c r="I3450" t="s">
        <v>0</v>
      </c>
      <c r="J3450">
        <v>1</v>
      </c>
      <c r="K3450" s="5" cm="1">
        <f t="array" ref="K3450">IF(AND(C3450=1,OR(J3450=42,J3450=6,J3450=7,J3450=8)),1,
IF(AND(OR(C3450=1,C3450="NA"),OR(J3450=42,J3450=6,J3450=7,J3450=8, J3450="NA")),"NA",
IF(_xlfn.MINIFS(Nested_Ifs[a11],Nested_Ifs[ID],Nested_Ifs[[#This Row],[ID]])&lt;&gt;1,IF(AND(C3450=MIN(_xlfn._xlws.FILTER(Nested_Ifs[a11], Nested_Ifs[ID]=Nested_Ifs[[#This Row],[ID]])), OR(J3450=42,J3450=6,J3450=7,J3450=8)),1,
IF(_xlfn.MINIFS(Nested_Ifs[a11],Nested_Ifs[ID],Nested_Ifs[[#This Row],[ID]])&lt;&gt;1,IF(AND(OR(C3450=MIN(_xlfn._xlws.FILTER(Nested_Ifs[a11], Nested_Ifs[ID]=Nested_Ifs[[#This Row],[ID]])), C3450 = "NA"), OR(J3450=42,J3450=6,J3450=7,J3450=8, J3450 = "NA")),"NA",0),0)),0)))</f>
        <v>0</v>
      </c>
      <c r="L3450">
        <v>2</v>
      </c>
      <c r="M3450">
        <v>2</v>
      </c>
      <c r="N3450" t="s">
        <v>0</v>
      </c>
      <c r="O3450" s="11">
        <f t="shared" si="53"/>
        <v>0</v>
      </c>
    </row>
    <row r="3451" spans="2:15" x14ac:dyDescent="0.3">
      <c r="B3451">
        <v>29210</v>
      </c>
      <c r="C3451">
        <v>2</v>
      </c>
      <c r="D3451">
        <v>2</v>
      </c>
      <c r="E3451">
        <v>3</v>
      </c>
      <c r="F3451">
        <v>22</v>
      </c>
      <c r="G3451">
        <v>6</v>
      </c>
      <c r="H3451" t="s">
        <v>0</v>
      </c>
      <c r="I3451" t="s">
        <v>0</v>
      </c>
      <c r="J3451" t="s">
        <v>0</v>
      </c>
      <c r="K3451" s="5" cm="1">
        <f t="array" ref="K3451">IF(AND(C3451=1,OR(J3451=42,J3451=6,J3451=7,J3451=8)),1,
IF(AND(OR(C3451=1,C3451="NA"),OR(J3451=42,J3451=6,J3451=7,J3451=8, J3451="NA")),"NA",
IF(_xlfn.MINIFS(Nested_Ifs[a11],Nested_Ifs[ID],Nested_Ifs[[#This Row],[ID]])&lt;&gt;1,IF(AND(C3451=MIN(_xlfn._xlws.FILTER(Nested_Ifs[a11], Nested_Ifs[ID]=Nested_Ifs[[#This Row],[ID]])), OR(J3451=42,J3451=6,J3451=7,J3451=8)),1,
IF(_xlfn.MINIFS(Nested_Ifs[a11],Nested_Ifs[ID],Nested_Ifs[[#This Row],[ID]])&lt;&gt;1,IF(AND(OR(C3451=MIN(_xlfn._xlws.FILTER(Nested_Ifs[a11], Nested_Ifs[ID]=Nested_Ifs[[#This Row],[ID]])), C3451 = "NA"), OR(J3451=42,J3451=6,J3451=7,J3451=8, J3451 = "NA")),"NA",0),0)),0)))</f>
        <v>0</v>
      </c>
      <c r="L3451">
        <v>2</v>
      </c>
      <c r="M3451">
        <v>2</v>
      </c>
      <c r="N3451" t="s">
        <v>0</v>
      </c>
      <c r="O3451" s="11">
        <f t="shared" si="53"/>
        <v>0</v>
      </c>
    </row>
    <row r="3452" spans="2:15" x14ac:dyDescent="0.3">
      <c r="B3452">
        <v>29211</v>
      </c>
      <c r="C3452">
        <v>1</v>
      </c>
      <c r="D3452">
        <v>1</v>
      </c>
      <c r="E3452">
        <v>1</v>
      </c>
      <c r="F3452">
        <v>51</v>
      </c>
      <c r="G3452">
        <v>1</v>
      </c>
      <c r="H3452" t="s">
        <v>0</v>
      </c>
      <c r="I3452" t="s">
        <v>0</v>
      </c>
      <c r="J3452">
        <v>1</v>
      </c>
      <c r="K3452" s="5" cm="1">
        <f t="array" ref="K3452">IF(AND(C3452=1,OR(J3452=42,J3452=6,J3452=7,J3452=8)),1,
IF(AND(OR(C3452=1,C3452="NA"),OR(J3452=42,J3452=6,J3452=7,J3452=8, J3452="NA")),"NA",
IF(_xlfn.MINIFS(Nested_Ifs[a11],Nested_Ifs[ID],Nested_Ifs[[#This Row],[ID]])&lt;&gt;1,IF(AND(C3452=MIN(_xlfn._xlws.FILTER(Nested_Ifs[a11], Nested_Ifs[ID]=Nested_Ifs[[#This Row],[ID]])), OR(J3452=42,J3452=6,J3452=7,J3452=8)),1,
IF(_xlfn.MINIFS(Nested_Ifs[a11],Nested_Ifs[ID],Nested_Ifs[[#This Row],[ID]])&lt;&gt;1,IF(AND(OR(C3452=MIN(_xlfn._xlws.FILTER(Nested_Ifs[a11], Nested_Ifs[ID]=Nested_Ifs[[#This Row],[ID]])), C3452 = "NA"), OR(J3452=42,J3452=6,J3452=7,J3452=8, J3452 = "NA")),"NA",0),0)),0)))</f>
        <v>0</v>
      </c>
      <c r="L3452">
        <v>2</v>
      </c>
      <c r="M3452">
        <v>2</v>
      </c>
      <c r="N3452" t="s">
        <v>0</v>
      </c>
      <c r="O3452" s="11">
        <f t="shared" si="53"/>
        <v>0</v>
      </c>
    </row>
    <row r="3453" spans="2:15" x14ac:dyDescent="0.3">
      <c r="B3453">
        <v>29211</v>
      </c>
      <c r="C3453">
        <v>2</v>
      </c>
      <c r="D3453">
        <v>2</v>
      </c>
      <c r="E3453">
        <v>2</v>
      </c>
      <c r="F3453">
        <v>50</v>
      </c>
      <c r="G3453">
        <v>1</v>
      </c>
      <c r="H3453" t="s">
        <v>0</v>
      </c>
      <c r="I3453" t="s">
        <v>0</v>
      </c>
      <c r="J3453">
        <v>1</v>
      </c>
      <c r="K3453" s="5" cm="1">
        <f t="array" ref="K3453">IF(AND(C3453=1,OR(J3453=42,J3453=6,J3453=7,J3453=8)),1,
IF(AND(OR(C3453=1,C3453="NA"),OR(J3453=42,J3453=6,J3453=7,J3453=8, J3453="NA")),"NA",
IF(_xlfn.MINIFS(Nested_Ifs[a11],Nested_Ifs[ID],Nested_Ifs[[#This Row],[ID]])&lt;&gt;1,IF(AND(C3453=MIN(_xlfn._xlws.FILTER(Nested_Ifs[a11], Nested_Ifs[ID]=Nested_Ifs[[#This Row],[ID]])), OR(J3453=42,J3453=6,J3453=7,J3453=8)),1,
IF(_xlfn.MINIFS(Nested_Ifs[a11],Nested_Ifs[ID],Nested_Ifs[[#This Row],[ID]])&lt;&gt;1,IF(AND(OR(C3453=MIN(_xlfn._xlws.FILTER(Nested_Ifs[a11], Nested_Ifs[ID]=Nested_Ifs[[#This Row],[ID]])), C3453 = "NA"), OR(J3453=42,J3453=6,J3453=7,J3453=8, J3453 = "NA")),"NA",0),0)),0)))</f>
        <v>0</v>
      </c>
      <c r="L3453">
        <v>2</v>
      </c>
      <c r="M3453">
        <v>2</v>
      </c>
      <c r="N3453" t="s">
        <v>0</v>
      </c>
      <c r="O3453" s="11">
        <f t="shared" si="53"/>
        <v>0</v>
      </c>
    </row>
    <row r="3454" spans="2:15" x14ac:dyDescent="0.3">
      <c r="B3454">
        <v>29211</v>
      </c>
      <c r="C3454">
        <v>3</v>
      </c>
      <c r="D3454">
        <v>1</v>
      </c>
      <c r="E3454">
        <v>3</v>
      </c>
      <c r="F3454">
        <v>17</v>
      </c>
      <c r="G3454">
        <v>6</v>
      </c>
      <c r="H3454" t="s">
        <v>0</v>
      </c>
      <c r="I3454" t="s">
        <v>0</v>
      </c>
      <c r="J3454" t="s">
        <v>0</v>
      </c>
      <c r="K3454" s="5" cm="1">
        <f t="array" ref="K3454">IF(AND(C3454=1,OR(J3454=42,J3454=6,J3454=7,J3454=8)),1,
IF(AND(OR(C3454=1,C3454="NA"),OR(J3454=42,J3454=6,J3454=7,J3454=8, J3454="NA")),"NA",
IF(_xlfn.MINIFS(Nested_Ifs[a11],Nested_Ifs[ID],Nested_Ifs[[#This Row],[ID]])&lt;&gt;1,IF(AND(C3454=MIN(_xlfn._xlws.FILTER(Nested_Ifs[a11], Nested_Ifs[ID]=Nested_Ifs[[#This Row],[ID]])), OR(J3454=42,J3454=6,J3454=7,J3454=8)),1,
IF(_xlfn.MINIFS(Nested_Ifs[a11],Nested_Ifs[ID],Nested_Ifs[[#This Row],[ID]])&lt;&gt;1,IF(AND(OR(C3454=MIN(_xlfn._xlws.FILTER(Nested_Ifs[a11], Nested_Ifs[ID]=Nested_Ifs[[#This Row],[ID]])), C3454 = "NA"), OR(J3454=42,J3454=6,J3454=7,J3454=8, J3454 = "NA")),"NA",0),0)),0)))</f>
        <v>0</v>
      </c>
      <c r="L3454">
        <v>2</v>
      </c>
      <c r="M3454">
        <v>2</v>
      </c>
      <c r="N3454" t="s">
        <v>0</v>
      </c>
      <c r="O3454" s="11">
        <f t="shared" si="53"/>
        <v>0</v>
      </c>
    </row>
    <row r="3455" spans="2:15" x14ac:dyDescent="0.3">
      <c r="B3455">
        <v>29211</v>
      </c>
      <c r="C3455">
        <v>4</v>
      </c>
      <c r="D3455">
        <v>1</v>
      </c>
      <c r="E3455">
        <v>3</v>
      </c>
      <c r="F3455">
        <v>15</v>
      </c>
      <c r="G3455">
        <v>6</v>
      </c>
      <c r="H3455" t="s">
        <v>0</v>
      </c>
      <c r="I3455" t="s">
        <v>0</v>
      </c>
      <c r="J3455" t="s">
        <v>0</v>
      </c>
      <c r="K3455" s="5" cm="1">
        <f t="array" ref="K3455">IF(AND(C3455=1,OR(J3455=42,J3455=6,J3455=7,J3455=8)),1,
IF(AND(OR(C3455=1,C3455="NA"),OR(J3455=42,J3455=6,J3455=7,J3455=8, J3455="NA")),"NA",
IF(_xlfn.MINIFS(Nested_Ifs[a11],Nested_Ifs[ID],Nested_Ifs[[#This Row],[ID]])&lt;&gt;1,IF(AND(C3455=MIN(_xlfn._xlws.FILTER(Nested_Ifs[a11], Nested_Ifs[ID]=Nested_Ifs[[#This Row],[ID]])), OR(J3455=42,J3455=6,J3455=7,J3455=8)),1,
IF(_xlfn.MINIFS(Nested_Ifs[a11],Nested_Ifs[ID],Nested_Ifs[[#This Row],[ID]])&lt;&gt;1,IF(AND(OR(C3455=MIN(_xlfn._xlws.FILTER(Nested_Ifs[a11], Nested_Ifs[ID]=Nested_Ifs[[#This Row],[ID]])), C3455 = "NA"), OR(J3455=42,J3455=6,J3455=7,J3455=8, J3455 = "NA")),"NA",0),0)),0)))</f>
        <v>0</v>
      </c>
      <c r="L3455">
        <v>2</v>
      </c>
      <c r="M3455">
        <v>2</v>
      </c>
      <c r="N3455" t="s">
        <v>0</v>
      </c>
      <c r="O3455" s="11">
        <f t="shared" si="53"/>
        <v>0</v>
      </c>
    </row>
    <row r="3456" spans="2:15" x14ac:dyDescent="0.3">
      <c r="B3456">
        <v>29212</v>
      </c>
      <c r="C3456">
        <v>1</v>
      </c>
      <c r="D3456">
        <v>1</v>
      </c>
      <c r="E3456">
        <v>1</v>
      </c>
      <c r="F3456">
        <v>66</v>
      </c>
      <c r="G3456">
        <v>1</v>
      </c>
      <c r="H3456" t="s">
        <v>0</v>
      </c>
      <c r="I3456" t="s">
        <v>0</v>
      </c>
      <c r="J3456">
        <v>5</v>
      </c>
      <c r="K3456" s="5" cm="1">
        <f t="array" ref="K3456">IF(AND(C3456=1,OR(J3456=42,J3456=6,J3456=7,J3456=8)),1,
IF(AND(OR(C3456=1,C3456="NA"),OR(J3456=42,J3456=6,J3456=7,J3456=8, J3456="NA")),"NA",
IF(_xlfn.MINIFS(Nested_Ifs[a11],Nested_Ifs[ID],Nested_Ifs[[#This Row],[ID]])&lt;&gt;1,IF(AND(C3456=MIN(_xlfn._xlws.FILTER(Nested_Ifs[a11], Nested_Ifs[ID]=Nested_Ifs[[#This Row],[ID]])), OR(J3456=42,J3456=6,J3456=7,J3456=8)),1,
IF(_xlfn.MINIFS(Nested_Ifs[a11],Nested_Ifs[ID],Nested_Ifs[[#This Row],[ID]])&lt;&gt;1,IF(AND(OR(C3456=MIN(_xlfn._xlws.FILTER(Nested_Ifs[a11], Nested_Ifs[ID]=Nested_Ifs[[#This Row],[ID]])), C3456 = "NA"), OR(J3456=42,J3456=6,J3456=7,J3456=8, J3456 = "NA")),"NA",0),0)),0)))</f>
        <v>0</v>
      </c>
      <c r="L3456">
        <v>1</v>
      </c>
      <c r="M3456">
        <v>2</v>
      </c>
      <c r="N3456" t="s">
        <v>0</v>
      </c>
      <c r="O3456" s="11">
        <f t="shared" si="53"/>
        <v>0</v>
      </c>
    </row>
    <row r="3457" spans="2:15" x14ac:dyDescent="0.3">
      <c r="B3457">
        <v>29212</v>
      </c>
      <c r="C3457">
        <v>2</v>
      </c>
      <c r="D3457">
        <v>2</v>
      </c>
      <c r="E3457">
        <v>2</v>
      </c>
      <c r="F3457">
        <v>59</v>
      </c>
      <c r="G3457">
        <v>1</v>
      </c>
      <c r="H3457" t="s">
        <v>0</v>
      </c>
      <c r="I3457" t="s">
        <v>0</v>
      </c>
      <c r="J3457">
        <v>5</v>
      </c>
      <c r="K3457" s="5" cm="1">
        <f t="array" ref="K3457">IF(AND(C3457=1,OR(J3457=42,J3457=6,J3457=7,J3457=8)),1,
IF(AND(OR(C3457=1,C3457="NA"),OR(J3457=42,J3457=6,J3457=7,J3457=8, J3457="NA")),"NA",
IF(_xlfn.MINIFS(Nested_Ifs[a11],Nested_Ifs[ID],Nested_Ifs[[#This Row],[ID]])&lt;&gt;1,IF(AND(C3457=MIN(_xlfn._xlws.FILTER(Nested_Ifs[a11], Nested_Ifs[ID]=Nested_Ifs[[#This Row],[ID]])), OR(J3457=42,J3457=6,J3457=7,J3457=8)),1,
IF(_xlfn.MINIFS(Nested_Ifs[a11],Nested_Ifs[ID],Nested_Ifs[[#This Row],[ID]])&lt;&gt;1,IF(AND(OR(C3457=MIN(_xlfn._xlws.FILTER(Nested_Ifs[a11], Nested_Ifs[ID]=Nested_Ifs[[#This Row],[ID]])), C3457 = "NA"), OR(J3457=42,J3457=6,J3457=7,J3457=8, J3457 = "NA")),"NA",0),0)),0)))</f>
        <v>0</v>
      </c>
      <c r="L3457">
        <v>2</v>
      </c>
      <c r="M3457">
        <v>2</v>
      </c>
      <c r="N3457" t="s">
        <v>0</v>
      </c>
      <c r="O3457" s="11">
        <f t="shared" si="53"/>
        <v>0</v>
      </c>
    </row>
    <row r="3458" spans="2:15" x14ac:dyDescent="0.3">
      <c r="B3458">
        <v>29213</v>
      </c>
      <c r="C3458">
        <v>1</v>
      </c>
      <c r="D3458">
        <v>1</v>
      </c>
      <c r="E3458">
        <v>1</v>
      </c>
      <c r="F3458">
        <v>33</v>
      </c>
      <c r="G3458">
        <v>1</v>
      </c>
      <c r="H3458" t="s">
        <v>0</v>
      </c>
      <c r="I3458" t="s">
        <v>0</v>
      </c>
      <c r="J3458">
        <v>1</v>
      </c>
      <c r="K3458" s="5" cm="1">
        <f t="array" ref="K3458">IF(AND(C3458=1,OR(J3458=42,J3458=6,J3458=7,J3458=8)),1,
IF(AND(OR(C3458=1,C3458="NA"),OR(J3458=42,J3458=6,J3458=7,J3458=8, J3458="NA")),"NA",
IF(_xlfn.MINIFS(Nested_Ifs[a11],Nested_Ifs[ID],Nested_Ifs[[#This Row],[ID]])&lt;&gt;1,IF(AND(C3458=MIN(_xlfn._xlws.FILTER(Nested_Ifs[a11], Nested_Ifs[ID]=Nested_Ifs[[#This Row],[ID]])), OR(J3458=42,J3458=6,J3458=7,J3458=8)),1,
IF(_xlfn.MINIFS(Nested_Ifs[a11],Nested_Ifs[ID],Nested_Ifs[[#This Row],[ID]])&lt;&gt;1,IF(AND(OR(C3458=MIN(_xlfn._xlws.FILTER(Nested_Ifs[a11], Nested_Ifs[ID]=Nested_Ifs[[#This Row],[ID]])), C3458 = "NA"), OR(J3458=42,J3458=6,J3458=7,J3458=8, J3458 = "NA")),"NA",0),0)),0)))</f>
        <v>0</v>
      </c>
      <c r="L3458">
        <v>2</v>
      </c>
      <c r="M3458">
        <v>2</v>
      </c>
      <c r="N3458" t="s">
        <v>0</v>
      </c>
      <c r="O3458" s="11">
        <f t="shared" si="53"/>
        <v>0</v>
      </c>
    </row>
    <row r="3459" spans="2:15" x14ac:dyDescent="0.3">
      <c r="B3459">
        <v>29213</v>
      </c>
      <c r="C3459">
        <v>2</v>
      </c>
      <c r="D3459">
        <v>2</v>
      </c>
      <c r="E3459">
        <v>2</v>
      </c>
      <c r="F3459">
        <v>31</v>
      </c>
      <c r="G3459">
        <v>1</v>
      </c>
      <c r="H3459" t="s">
        <v>0</v>
      </c>
      <c r="I3459" t="s">
        <v>0</v>
      </c>
      <c r="J3459">
        <v>1</v>
      </c>
      <c r="K3459" s="5" cm="1">
        <f t="array" ref="K3459">IF(AND(C3459=1,OR(J3459=42,J3459=6,J3459=7,J3459=8)),1,
IF(AND(OR(C3459=1,C3459="NA"),OR(J3459=42,J3459=6,J3459=7,J3459=8, J3459="NA")),"NA",
IF(_xlfn.MINIFS(Nested_Ifs[a11],Nested_Ifs[ID],Nested_Ifs[[#This Row],[ID]])&lt;&gt;1,IF(AND(C3459=MIN(_xlfn._xlws.FILTER(Nested_Ifs[a11], Nested_Ifs[ID]=Nested_Ifs[[#This Row],[ID]])), OR(J3459=42,J3459=6,J3459=7,J3459=8)),1,
IF(_xlfn.MINIFS(Nested_Ifs[a11],Nested_Ifs[ID],Nested_Ifs[[#This Row],[ID]])&lt;&gt;1,IF(AND(OR(C3459=MIN(_xlfn._xlws.FILTER(Nested_Ifs[a11], Nested_Ifs[ID]=Nested_Ifs[[#This Row],[ID]])), C3459 = "NA"), OR(J3459=42,J3459=6,J3459=7,J3459=8, J3459 = "NA")),"NA",0),0)),0)))</f>
        <v>0</v>
      </c>
      <c r="L3459">
        <v>2</v>
      </c>
      <c r="M3459">
        <v>2</v>
      </c>
      <c r="N3459" t="s">
        <v>0</v>
      </c>
      <c r="O3459" s="11">
        <f t="shared" si="53"/>
        <v>0</v>
      </c>
    </row>
    <row r="3460" spans="2:15" x14ac:dyDescent="0.3">
      <c r="B3460">
        <v>29213</v>
      </c>
      <c r="C3460">
        <v>3</v>
      </c>
      <c r="D3460">
        <v>1</v>
      </c>
      <c r="E3460">
        <v>3</v>
      </c>
      <c r="F3460">
        <v>6</v>
      </c>
      <c r="G3460" t="s">
        <v>0</v>
      </c>
      <c r="H3460" t="s">
        <v>0</v>
      </c>
      <c r="I3460" t="s">
        <v>0</v>
      </c>
      <c r="J3460" t="s">
        <v>0</v>
      </c>
      <c r="K3460" s="5" cm="1">
        <f t="array" ref="K3460">IF(AND(C3460=1,OR(J3460=42,J3460=6,J3460=7,J3460=8)),1,
IF(AND(OR(C3460=1,C3460="NA"),OR(J3460=42,J3460=6,J3460=7,J3460=8, J3460="NA")),"NA",
IF(_xlfn.MINIFS(Nested_Ifs[a11],Nested_Ifs[ID],Nested_Ifs[[#This Row],[ID]])&lt;&gt;1,IF(AND(C3460=MIN(_xlfn._xlws.FILTER(Nested_Ifs[a11], Nested_Ifs[ID]=Nested_Ifs[[#This Row],[ID]])), OR(J3460=42,J3460=6,J3460=7,J3460=8)),1,
IF(_xlfn.MINIFS(Nested_Ifs[a11],Nested_Ifs[ID],Nested_Ifs[[#This Row],[ID]])&lt;&gt;1,IF(AND(OR(C3460=MIN(_xlfn._xlws.FILTER(Nested_Ifs[a11], Nested_Ifs[ID]=Nested_Ifs[[#This Row],[ID]])), C3460 = "NA"), OR(J3460=42,J3460=6,J3460=7,J3460=8, J3460 = "NA")),"NA",0),0)),0)))</f>
        <v>0</v>
      </c>
      <c r="L3460">
        <v>2</v>
      </c>
      <c r="M3460">
        <v>2</v>
      </c>
      <c r="N3460" t="s">
        <v>0</v>
      </c>
      <c r="O3460" s="11">
        <f t="shared" si="53"/>
        <v>0</v>
      </c>
    </row>
    <row r="3461" spans="2:15" x14ac:dyDescent="0.3">
      <c r="B3461">
        <v>29213</v>
      </c>
      <c r="C3461">
        <v>4</v>
      </c>
      <c r="D3461">
        <v>2</v>
      </c>
      <c r="E3461">
        <v>3</v>
      </c>
      <c r="F3461">
        <v>3</v>
      </c>
      <c r="G3461" t="s">
        <v>0</v>
      </c>
      <c r="H3461">
        <v>1</v>
      </c>
      <c r="I3461" t="s">
        <v>0</v>
      </c>
      <c r="J3461" t="s">
        <v>0</v>
      </c>
      <c r="K3461" s="5" cm="1">
        <f t="array" ref="K3461">IF(AND(C3461=1,OR(J3461=42,J3461=6,J3461=7,J3461=8)),1,
IF(AND(OR(C3461=1,C3461="NA"),OR(J3461=42,J3461=6,J3461=7,J3461=8, J3461="NA")),"NA",
IF(_xlfn.MINIFS(Nested_Ifs[a11],Nested_Ifs[ID],Nested_Ifs[[#This Row],[ID]])&lt;&gt;1,IF(AND(C3461=MIN(_xlfn._xlws.FILTER(Nested_Ifs[a11], Nested_Ifs[ID]=Nested_Ifs[[#This Row],[ID]])), OR(J3461=42,J3461=6,J3461=7,J3461=8)),1,
IF(_xlfn.MINIFS(Nested_Ifs[a11],Nested_Ifs[ID],Nested_Ifs[[#This Row],[ID]])&lt;&gt;1,IF(AND(OR(C3461=MIN(_xlfn._xlws.FILTER(Nested_Ifs[a11], Nested_Ifs[ID]=Nested_Ifs[[#This Row],[ID]])), C3461 = "NA"), OR(J3461=42,J3461=6,J3461=7,J3461=8, J3461 = "NA")),"NA",0),0)),0)))</f>
        <v>0</v>
      </c>
      <c r="L3461">
        <v>2</v>
      </c>
      <c r="M3461">
        <v>2</v>
      </c>
      <c r="N3461" t="s">
        <v>0</v>
      </c>
      <c r="O3461" s="11">
        <f t="shared" si="53"/>
        <v>0</v>
      </c>
    </row>
    <row r="3462" spans="2:15" x14ac:dyDescent="0.3">
      <c r="B3462">
        <v>29214</v>
      </c>
      <c r="C3462">
        <v>1</v>
      </c>
      <c r="D3462">
        <v>1</v>
      </c>
      <c r="E3462">
        <v>1</v>
      </c>
      <c r="F3462">
        <v>62</v>
      </c>
      <c r="G3462">
        <v>1</v>
      </c>
      <c r="H3462" t="s">
        <v>0</v>
      </c>
      <c r="I3462" t="s">
        <v>0</v>
      </c>
      <c r="J3462">
        <v>5</v>
      </c>
      <c r="K3462" s="5" cm="1">
        <f t="array" ref="K3462">IF(AND(C3462=1,OR(J3462=42,J3462=6,J3462=7,J3462=8)),1,
IF(AND(OR(C3462=1,C3462="NA"),OR(J3462=42,J3462=6,J3462=7,J3462=8, J3462="NA")),"NA",
IF(_xlfn.MINIFS(Nested_Ifs[a11],Nested_Ifs[ID],Nested_Ifs[[#This Row],[ID]])&lt;&gt;1,IF(AND(C3462=MIN(_xlfn._xlws.FILTER(Nested_Ifs[a11], Nested_Ifs[ID]=Nested_Ifs[[#This Row],[ID]])), OR(J3462=42,J3462=6,J3462=7,J3462=8)),1,
IF(_xlfn.MINIFS(Nested_Ifs[a11],Nested_Ifs[ID],Nested_Ifs[[#This Row],[ID]])&lt;&gt;1,IF(AND(OR(C3462=MIN(_xlfn._xlws.FILTER(Nested_Ifs[a11], Nested_Ifs[ID]=Nested_Ifs[[#This Row],[ID]])), C3462 = "NA"), OR(J3462=42,J3462=6,J3462=7,J3462=8, J3462 = "NA")),"NA",0),0)),0)))</f>
        <v>0</v>
      </c>
      <c r="L3462">
        <v>2</v>
      </c>
      <c r="M3462">
        <v>2</v>
      </c>
      <c r="N3462" t="s">
        <v>0</v>
      </c>
      <c r="O3462" s="11">
        <f t="shared" si="53"/>
        <v>0</v>
      </c>
    </row>
    <row r="3463" spans="2:15" x14ac:dyDescent="0.3">
      <c r="B3463">
        <v>29214</v>
      </c>
      <c r="C3463">
        <v>2</v>
      </c>
      <c r="D3463">
        <v>2</v>
      </c>
      <c r="E3463">
        <v>2</v>
      </c>
      <c r="F3463">
        <v>59</v>
      </c>
      <c r="G3463">
        <v>1</v>
      </c>
      <c r="H3463" t="s">
        <v>0</v>
      </c>
      <c r="I3463" t="s">
        <v>0</v>
      </c>
      <c r="J3463">
        <v>1</v>
      </c>
      <c r="K3463" s="5" cm="1">
        <f t="array" ref="K3463">IF(AND(C3463=1,OR(J3463=42,J3463=6,J3463=7,J3463=8)),1,
IF(AND(OR(C3463=1,C3463="NA"),OR(J3463=42,J3463=6,J3463=7,J3463=8, J3463="NA")),"NA",
IF(_xlfn.MINIFS(Nested_Ifs[a11],Nested_Ifs[ID],Nested_Ifs[[#This Row],[ID]])&lt;&gt;1,IF(AND(C3463=MIN(_xlfn._xlws.FILTER(Nested_Ifs[a11], Nested_Ifs[ID]=Nested_Ifs[[#This Row],[ID]])), OR(J3463=42,J3463=6,J3463=7,J3463=8)),1,
IF(_xlfn.MINIFS(Nested_Ifs[a11],Nested_Ifs[ID],Nested_Ifs[[#This Row],[ID]])&lt;&gt;1,IF(AND(OR(C3463=MIN(_xlfn._xlws.FILTER(Nested_Ifs[a11], Nested_Ifs[ID]=Nested_Ifs[[#This Row],[ID]])), C3463 = "NA"), OR(J3463=42,J3463=6,J3463=7,J3463=8, J3463 = "NA")),"NA",0),0)),0)))</f>
        <v>0</v>
      </c>
      <c r="L3463">
        <v>1</v>
      </c>
      <c r="M3463">
        <v>2</v>
      </c>
      <c r="N3463" t="s">
        <v>0</v>
      </c>
      <c r="O3463" s="11">
        <f t="shared" si="53"/>
        <v>0</v>
      </c>
    </row>
    <row r="3464" spans="2:15" x14ac:dyDescent="0.3">
      <c r="B3464">
        <v>29214</v>
      </c>
      <c r="C3464">
        <v>3</v>
      </c>
      <c r="D3464">
        <v>1</v>
      </c>
      <c r="E3464">
        <v>3</v>
      </c>
      <c r="F3464">
        <v>22</v>
      </c>
      <c r="G3464">
        <v>6</v>
      </c>
      <c r="H3464" t="s">
        <v>0</v>
      </c>
      <c r="I3464" t="s">
        <v>0</v>
      </c>
      <c r="J3464">
        <v>1</v>
      </c>
      <c r="K3464" s="5" cm="1">
        <f t="array" ref="K3464">IF(AND(C3464=1,OR(J3464=42,J3464=6,J3464=7,J3464=8)),1,
IF(AND(OR(C3464=1,C3464="NA"),OR(J3464=42,J3464=6,J3464=7,J3464=8, J3464="NA")),"NA",
IF(_xlfn.MINIFS(Nested_Ifs[a11],Nested_Ifs[ID],Nested_Ifs[[#This Row],[ID]])&lt;&gt;1,IF(AND(C3464=MIN(_xlfn._xlws.FILTER(Nested_Ifs[a11], Nested_Ifs[ID]=Nested_Ifs[[#This Row],[ID]])), OR(J3464=42,J3464=6,J3464=7,J3464=8)),1,
IF(_xlfn.MINIFS(Nested_Ifs[a11],Nested_Ifs[ID],Nested_Ifs[[#This Row],[ID]])&lt;&gt;1,IF(AND(OR(C3464=MIN(_xlfn._xlws.FILTER(Nested_Ifs[a11], Nested_Ifs[ID]=Nested_Ifs[[#This Row],[ID]])), C3464 = "NA"), OR(J3464=42,J3464=6,J3464=7,J3464=8, J3464 = "NA")),"NA",0),0)),0)))</f>
        <v>0</v>
      </c>
      <c r="L3464">
        <v>2</v>
      </c>
      <c r="M3464">
        <v>2</v>
      </c>
      <c r="N3464" t="s">
        <v>0</v>
      </c>
      <c r="O3464" s="11">
        <f t="shared" si="53"/>
        <v>0</v>
      </c>
    </row>
    <row r="3465" spans="2:15" x14ac:dyDescent="0.3">
      <c r="B3465">
        <v>29214</v>
      </c>
      <c r="C3465">
        <v>4</v>
      </c>
      <c r="D3465">
        <v>1</v>
      </c>
      <c r="E3465">
        <v>3</v>
      </c>
      <c r="F3465">
        <v>16</v>
      </c>
      <c r="G3465">
        <v>6</v>
      </c>
      <c r="H3465" t="s">
        <v>0</v>
      </c>
      <c r="I3465" t="s">
        <v>0</v>
      </c>
      <c r="J3465" t="s">
        <v>0</v>
      </c>
      <c r="K3465" s="5" cm="1">
        <f t="array" ref="K3465">IF(AND(C3465=1,OR(J3465=42,J3465=6,J3465=7,J3465=8)),1,
IF(AND(OR(C3465=1,C3465="NA"),OR(J3465=42,J3465=6,J3465=7,J3465=8, J3465="NA")),"NA",
IF(_xlfn.MINIFS(Nested_Ifs[a11],Nested_Ifs[ID],Nested_Ifs[[#This Row],[ID]])&lt;&gt;1,IF(AND(C3465=MIN(_xlfn._xlws.FILTER(Nested_Ifs[a11], Nested_Ifs[ID]=Nested_Ifs[[#This Row],[ID]])), OR(J3465=42,J3465=6,J3465=7,J3465=8)),1,
IF(_xlfn.MINIFS(Nested_Ifs[a11],Nested_Ifs[ID],Nested_Ifs[[#This Row],[ID]])&lt;&gt;1,IF(AND(OR(C3465=MIN(_xlfn._xlws.FILTER(Nested_Ifs[a11], Nested_Ifs[ID]=Nested_Ifs[[#This Row],[ID]])), C3465 = "NA"), OR(J3465=42,J3465=6,J3465=7,J3465=8, J3465 = "NA")),"NA",0),0)),0)))</f>
        <v>0</v>
      </c>
      <c r="L3465">
        <v>2</v>
      </c>
      <c r="M3465">
        <v>2</v>
      </c>
      <c r="N3465" t="s">
        <v>0</v>
      </c>
      <c r="O3465" s="11">
        <f t="shared" si="53"/>
        <v>0</v>
      </c>
    </row>
    <row r="3466" spans="2:15" x14ac:dyDescent="0.3">
      <c r="B3466">
        <v>29216</v>
      </c>
      <c r="C3466">
        <v>1</v>
      </c>
      <c r="D3466">
        <v>1</v>
      </c>
      <c r="E3466">
        <v>1</v>
      </c>
      <c r="F3466">
        <v>52</v>
      </c>
      <c r="G3466">
        <v>1</v>
      </c>
      <c r="H3466" t="s">
        <v>0</v>
      </c>
      <c r="I3466" t="s">
        <v>0</v>
      </c>
      <c r="J3466">
        <v>5</v>
      </c>
      <c r="K3466" s="5" cm="1">
        <f t="array" ref="K3466">IF(AND(C3466=1,OR(J3466=42,J3466=6,J3466=7,J3466=8)),1,
IF(AND(OR(C3466=1,C3466="NA"),OR(J3466=42,J3466=6,J3466=7,J3466=8, J3466="NA")),"NA",
IF(_xlfn.MINIFS(Nested_Ifs[a11],Nested_Ifs[ID],Nested_Ifs[[#This Row],[ID]])&lt;&gt;1,IF(AND(C3466=MIN(_xlfn._xlws.FILTER(Nested_Ifs[a11], Nested_Ifs[ID]=Nested_Ifs[[#This Row],[ID]])), OR(J3466=42,J3466=6,J3466=7,J3466=8)),1,
IF(_xlfn.MINIFS(Nested_Ifs[a11],Nested_Ifs[ID],Nested_Ifs[[#This Row],[ID]])&lt;&gt;1,IF(AND(OR(C3466=MIN(_xlfn._xlws.FILTER(Nested_Ifs[a11], Nested_Ifs[ID]=Nested_Ifs[[#This Row],[ID]])), C3466 = "NA"), OR(J3466=42,J3466=6,J3466=7,J3466=8, J3466 = "NA")),"NA",0),0)),0)))</f>
        <v>0</v>
      </c>
      <c r="L3466">
        <v>2</v>
      </c>
      <c r="M3466">
        <v>2</v>
      </c>
      <c r="N3466" t="s">
        <v>0</v>
      </c>
      <c r="O3466" s="11">
        <f t="shared" si="53"/>
        <v>0</v>
      </c>
    </row>
    <row r="3467" spans="2:15" x14ac:dyDescent="0.3">
      <c r="B3467">
        <v>29216</v>
      </c>
      <c r="C3467">
        <v>2</v>
      </c>
      <c r="D3467">
        <v>2</v>
      </c>
      <c r="E3467">
        <v>2</v>
      </c>
      <c r="F3467">
        <v>50</v>
      </c>
      <c r="G3467">
        <v>1</v>
      </c>
      <c r="H3467" t="s">
        <v>0</v>
      </c>
      <c r="I3467" t="s">
        <v>0</v>
      </c>
      <c r="J3467">
        <v>1</v>
      </c>
      <c r="K3467" s="5" cm="1">
        <f t="array" ref="K3467">IF(AND(C3467=1,OR(J3467=42,J3467=6,J3467=7,J3467=8)),1,
IF(AND(OR(C3467=1,C3467="NA"),OR(J3467=42,J3467=6,J3467=7,J3467=8, J3467="NA")),"NA",
IF(_xlfn.MINIFS(Nested_Ifs[a11],Nested_Ifs[ID],Nested_Ifs[[#This Row],[ID]])&lt;&gt;1,IF(AND(C3467=MIN(_xlfn._xlws.FILTER(Nested_Ifs[a11], Nested_Ifs[ID]=Nested_Ifs[[#This Row],[ID]])), OR(J3467=42,J3467=6,J3467=7,J3467=8)),1,
IF(_xlfn.MINIFS(Nested_Ifs[a11],Nested_Ifs[ID],Nested_Ifs[[#This Row],[ID]])&lt;&gt;1,IF(AND(OR(C3467=MIN(_xlfn._xlws.FILTER(Nested_Ifs[a11], Nested_Ifs[ID]=Nested_Ifs[[#This Row],[ID]])), C3467 = "NA"), OR(J3467=42,J3467=6,J3467=7,J3467=8, J3467 = "NA")),"NA",0),0)),0)))</f>
        <v>0</v>
      </c>
      <c r="L3467">
        <v>2</v>
      </c>
      <c r="M3467">
        <v>2</v>
      </c>
      <c r="N3467" t="s">
        <v>0</v>
      </c>
      <c r="O3467" s="11">
        <f t="shared" si="53"/>
        <v>0</v>
      </c>
    </row>
    <row r="3468" spans="2:15" x14ac:dyDescent="0.3">
      <c r="B3468">
        <v>29216</v>
      </c>
      <c r="C3468">
        <v>3</v>
      </c>
      <c r="D3468">
        <v>1</v>
      </c>
      <c r="E3468">
        <v>3</v>
      </c>
      <c r="F3468">
        <v>26</v>
      </c>
      <c r="G3468">
        <v>6</v>
      </c>
      <c r="H3468" t="s">
        <v>0</v>
      </c>
      <c r="I3468" t="s">
        <v>0</v>
      </c>
      <c r="J3468">
        <v>5</v>
      </c>
      <c r="K3468" s="5" cm="1">
        <f t="array" ref="K3468">IF(AND(C3468=1,OR(J3468=42,J3468=6,J3468=7,J3468=8)),1,
IF(AND(OR(C3468=1,C3468="NA"),OR(J3468=42,J3468=6,J3468=7,J3468=8, J3468="NA")),"NA",
IF(_xlfn.MINIFS(Nested_Ifs[a11],Nested_Ifs[ID],Nested_Ifs[[#This Row],[ID]])&lt;&gt;1,IF(AND(C3468=MIN(_xlfn._xlws.FILTER(Nested_Ifs[a11], Nested_Ifs[ID]=Nested_Ifs[[#This Row],[ID]])), OR(J3468=42,J3468=6,J3468=7,J3468=8)),1,
IF(_xlfn.MINIFS(Nested_Ifs[a11],Nested_Ifs[ID],Nested_Ifs[[#This Row],[ID]])&lt;&gt;1,IF(AND(OR(C3468=MIN(_xlfn._xlws.FILTER(Nested_Ifs[a11], Nested_Ifs[ID]=Nested_Ifs[[#This Row],[ID]])), C3468 = "NA"), OR(J3468=42,J3468=6,J3468=7,J3468=8, J3468 = "NA")),"NA",0),0)),0)))</f>
        <v>0</v>
      </c>
      <c r="L3468">
        <v>2</v>
      </c>
      <c r="M3468">
        <v>2</v>
      </c>
      <c r="N3468" t="s">
        <v>0</v>
      </c>
      <c r="O3468" s="11">
        <f t="shared" si="53"/>
        <v>0</v>
      </c>
    </row>
    <row r="3469" spans="2:15" x14ac:dyDescent="0.3">
      <c r="B3469">
        <v>29217</v>
      </c>
      <c r="C3469">
        <v>1</v>
      </c>
      <c r="D3469">
        <v>1</v>
      </c>
      <c r="E3469">
        <v>1</v>
      </c>
      <c r="F3469">
        <v>56</v>
      </c>
      <c r="G3469">
        <v>1</v>
      </c>
      <c r="H3469" t="s">
        <v>0</v>
      </c>
      <c r="I3469" t="s">
        <v>0</v>
      </c>
      <c r="J3469">
        <v>5</v>
      </c>
      <c r="K3469" s="5" cm="1">
        <f t="array" ref="K3469">IF(AND(C3469=1,OR(J3469=42,J3469=6,J3469=7,J3469=8)),1,
IF(AND(OR(C3469=1,C3469="NA"),OR(J3469=42,J3469=6,J3469=7,J3469=8, J3469="NA")),"NA",
IF(_xlfn.MINIFS(Nested_Ifs[a11],Nested_Ifs[ID],Nested_Ifs[[#This Row],[ID]])&lt;&gt;1,IF(AND(C3469=MIN(_xlfn._xlws.FILTER(Nested_Ifs[a11], Nested_Ifs[ID]=Nested_Ifs[[#This Row],[ID]])), OR(J3469=42,J3469=6,J3469=7,J3469=8)),1,
IF(_xlfn.MINIFS(Nested_Ifs[a11],Nested_Ifs[ID],Nested_Ifs[[#This Row],[ID]])&lt;&gt;1,IF(AND(OR(C3469=MIN(_xlfn._xlws.FILTER(Nested_Ifs[a11], Nested_Ifs[ID]=Nested_Ifs[[#This Row],[ID]])), C3469 = "NA"), OR(J3469=42,J3469=6,J3469=7,J3469=8, J3469 = "NA")),"NA",0),0)),0)))</f>
        <v>0</v>
      </c>
      <c r="L3469">
        <v>2</v>
      </c>
      <c r="M3469">
        <v>2</v>
      </c>
      <c r="N3469" t="s">
        <v>0</v>
      </c>
      <c r="O3469" s="11">
        <f t="shared" si="53"/>
        <v>0</v>
      </c>
    </row>
    <row r="3470" spans="2:15" x14ac:dyDescent="0.3">
      <c r="B3470">
        <v>29217</v>
      </c>
      <c r="C3470">
        <v>2</v>
      </c>
      <c r="D3470">
        <v>2</v>
      </c>
      <c r="E3470">
        <v>2</v>
      </c>
      <c r="F3470">
        <v>57</v>
      </c>
      <c r="G3470">
        <v>1</v>
      </c>
      <c r="H3470" t="s">
        <v>0</v>
      </c>
      <c r="I3470" t="s">
        <v>0</v>
      </c>
      <c r="J3470">
        <v>5</v>
      </c>
      <c r="K3470" s="5" cm="1">
        <f t="array" ref="K3470">IF(AND(C3470=1,OR(J3470=42,J3470=6,J3470=7,J3470=8)),1,
IF(AND(OR(C3470=1,C3470="NA"),OR(J3470=42,J3470=6,J3470=7,J3470=8, J3470="NA")),"NA",
IF(_xlfn.MINIFS(Nested_Ifs[a11],Nested_Ifs[ID],Nested_Ifs[[#This Row],[ID]])&lt;&gt;1,IF(AND(C3470=MIN(_xlfn._xlws.FILTER(Nested_Ifs[a11], Nested_Ifs[ID]=Nested_Ifs[[#This Row],[ID]])), OR(J3470=42,J3470=6,J3470=7,J3470=8)),1,
IF(_xlfn.MINIFS(Nested_Ifs[a11],Nested_Ifs[ID],Nested_Ifs[[#This Row],[ID]])&lt;&gt;1,IF(AND(OR(C3470=MIN(_xlfn._xlws.FILTER(Nested_Ifs[a11], Nested_Ifs[ID]=Nested_Ifs[[#This Row],[ID]])), C3470 = "NA"), OR(J3470=42,J3470=6,J3470=7,J3470=8, J3470 = "NA")),"NA",0),0)),0)))</f>
        <v>0</v>
      </c>
      <c r="L3470">
        <v>1</v>
      </c>
      <c r="M3470">
        <v>2</v>
      </c>
      <c r="N3470" t="s">
        <v>0</v>
      </c>
      <c r="O3470" s="11">
        <f t="shared" si="53"/>
        <v>0</v>
      </c>
    </row>
    <row r="3471" spans="2:15" x14ac:dyDescent="0.3">
      <c r="B3471">
        <v>29217</v>
      </c>
      <c r="C3471">
        <v>3</v>
      </c>
      <c r="D3471">
        <v>1</v>
      </c>
      <c r="E3471">
        <v>3</v>
      </c>
      <c r="F3471">
        <v>27</v>
      </c>
      <c r="G3471">
        <v>1</v>
      </c>
      <c r="H3471" t="s">
        <v>0</v>
      </c>
      <c r="I3471" t="s">
        <v>0</v>
      </c>
      <c r="J3471">
        <v>5</v>
      </c>
      <c r="K3471" s="5" cm="1">
        <f t="array" ref="K3471">IF(AND(C3471=1,OR(J3471=42,J3471=6,J3471=7,J3471=8)),1,
IF(AND(OR(C3471=1,C3471="NA"),OR(J3471=42,J3471=6,J3471=7,J3471=8, J3471="NA")),"NA",
IF(_xlfn.MINIFS(Nested_Ifs[a11],Nested_Ifs[ID],Nested_Ifs[[#This Row],[ID]])&lt;&gt;1,IF(AND(C3471=MIN(_xlfn._xlws.FILTER(Nested_Ifs[a11], Nested_Ifs[ID]=Nested_Ifs[[#This Row],[ID]])), OR(J3471=42,J3471=6,J3471=7,J3471=8)),1,
IF(_xlfn.MINIFS(Nested_Ifs[a11],Nested_Ifs[ID],Nested_Ifs[[#This Row],[ID]])&lt;&gt;1,IF(AND(OR(C3471=MIN(_xlfn._xlws.FILTER(Nested_Ifs[a11], Nested_Ifs[ID]=Nested_Ifs[[#This Row],[ID]])), C3471 = "NA"), OR(J3471=42,J3471=6,J3471=7,J3471=8, J3471 = "NA")),"NA",0),0)),0)))</f>
        <v>0</v>
      </c>
      <c r="L3471">
        <v>2</v>
      </c>
      <c r="M3471">
        <v>2</v>
      </c>
      <c r="N3471" t="s">
        <v>0</v>
      </c>
      <c r="O3471" s="11">
        <f t="shared" ref="O3471:O3534" si="54">IF(AND(AND(L3471=1,M3471=1),AND(OR(N3471=3,N3471=4))),1,
IF(AND(OR(L3471=1,L3471="NA"),
OR(M3471=1,M3471="NA"),
OR(N3471=3,N3471=4, N3471="NA")),"NA",0))</f>
        <v>0</v>
      </c>
    </row>
    <row r="3472" spans="2:15" x14ac:dyDescent="0.3">
      <c r="B3472">
        <v>29217</v>
      </c>
      <c r="C3472">
        <v>4</v>
      </c>
      <c r="D3472">
        <v>2</v>
      </c>
      <c r="E3472">
        <v>4</v>
      </c>
      <c r="F3472">
        <v>27</v>
      </c>
      <c r="G3472">
        <v>1</v>
      </c>
      <c r="H3472" t="s">
        <v>0</v>
      </c>
      <c r="I3472" t="s">
        <v>0</v>
      </c>
      <c r="J3472">
        <v>5</v>
      </c>
      <c r="K3472" s="5" cm="1">
        <f t="array" ref="K3472">IF(AND(C3472=1,OR(J3472=42,J3472=6,J3472=7,J3472=8)),1,
IF(AND(OR(C3472=1,C3472="NA"),OR(J3472=42,J3472=6,J3472=7,J3472=8, J3472="NA")),"NA",
IF(_xlfn.MINIFS(Nested_Ifs[a11],Nested_Ifs[ID],Nested_Ifs[[#This Row],[ID]])&lt;&gt;1,IF(AND(C3472=MIN(_xlfn._xlws.FILTER(Nested_Ifs[a11], Nested_Ifs[ID]=Nested_Ifs[[#This Row],[ID]])), OR(J3472=42,J3472=6,J3472=7,J3472=8)),1,
IF(_xlfn.MINIFS(Nested_Ifs[a11],Nested_Ifs[ID],Nested_Ifs[[#This Row],[ID]])&lt;&gt;1,IF(AND(OR(C3472=MIN(_xlfn._xlws.FILTER(Nested_Ifs[a11], Nested_Ifs[ID]=Nested_Ifs[[#This Row],[ID]])), C3472 = "NA"), OR(J3472=42,J3472=6,J3472=7,J3472=8, J3472 = "NA")),"NA",0),0)),0)))</f>
        <v>0</v>
      </c>
      <c r="L3472">
        <v>2</v>
      </c>
      <c r="M3472">
        <v>2</v>
      </c>
      <c r="N3472" t="s">
        <v>0</v>
      </c>
      <c r="O3472" s="11">
        <f t="shared" si="54"/>
        <v>0</v>
      </c>
    </row>
    <row r="3473" spans="2:15" x14ac:dyDescent="0.3">
      <c r="B3473">
        <v>29217</v>
      </c>
      <c r="C3473">
        <v>5</v>
      </c>
      <c r="D3473">
        <v>2</v>
      </c>
      <c r="E3473">
        <v>8</v>
      </c>
      <c r="F3473">
        <v>5</v>
      </c>
      <c r="G3473" t="s">
        <v>0</v>
      </c>
      <c r="H3473">
        <v>1</v>
      </c>
      <c r="I3473" t="s">
        <v>0</v>
      </c>
      <c r="J3473" t="s">
        <v>0</v>
      </c>
      <c r="K3473" s="5" cm="1">
        <f t="array" ref="K3473">IF(AND(C3473=1,OR(J3473=42,J3473=6,J3473=7,J3473=8)),1,
IF(AND(OR(C3473=1,C3473="NA"),OR(J3473=42,J3473=6,J3473=7,J3473=8, J3473="NA")),"NA",
IF(_xlfn.MINIFS(Nested_Ifs[a11],Nested_Ifs[ID],Nested_Ifs[[#This Row],[ID]])&lt;&gt;1,IF(AND(C3473=MIN(_xlfn._xlws.FILTER(Nested_Ifs[a11], Nested_Ifs[ID]=Nested_Ifs[[#This Row],[ID]])), OR(J3473=42,J3473=6,J3473=7,J3473=8)),1,
IF(_xlfn.MINIFS(Nested_Ifs[a11],Nested_Ifs[ID],Nested_Ifs[[#This Row],[ID]])&lt;&gt;1,IF(AND(OR(C3473=MIN(_xlfn._xlws.FILTER(Nested_Ifs[a11], Nested_Ifs[ID]=Nested_Ifs[[#This Row],[ID]])), C3473 = "NA"), OR(J3473=42,J3473=6,J3473=7,J3473=8, J3473 = "NA")),"NA",0),0)),0)))</f>
        <v>0</v>
      </c>
      <c r="L3473">
        <v>2</v>
      </c>
      <c r="M3473">
        <v>2</v>
      </c>
      <c r="N3473" t="s">
        <v>0</v>
      </c>
      <c r="O3473" s="11">
        <f t="shared" si="54"/>
        <v>0</v>
      </c>
    </row>
    <row r="3474" spans="2:15" x14ac:dyDescent="0.3">
      <c r="B3474">
        <v>29218</v>
      </c>
      <c r="C3474">
        <v>1</v>
      </c>
      <c r="D3474">
        <v>1</v>
      </c>
      <c r="E3474">
        <v>1</v>
      </c>
      <c r="F3474">
        <v>67</v>
      </c>
      <c r="G3474">
        <v>1</v>
      </c>
      <c r="H3474" t="s">
        <v>0</v>
      </c>
      <c r="I3474" t="s">
        <v>0</v>
      </c>
      <c r="J3474">
        <v>1</v>
      </c>
      <c r="K3474" s="5" cm="1">
        <f t="array" ref="K3474">IF(AND(C3474=1,OR(J3474=42,J3474=6,J3474=7,J3474=8)),1,
IF(AND(OR(C3474=1,C3474="NA"),OR(J3474=42,J3474=6,J3474=7,J3474=8, J3474="NA")),"NA",
IF(_xlfn.MINIFS(Nested_Ifs[a11],Nested_Ifs[ID],Nested_Ifs[[#This Row],[ID]])&lt;&gt;1,IF(AND(C3474=MIN(_xlfn._xlws.FILTER(Nested_Ifs[a11], Nested_Ifs[ID]=Nested_Ifs[[#This Row],[ID]])), OR(J3474=42,J3474=6,J3474=7,J3474=8)),1,
IF(_xlfn.MINIFS(Nested_Ifs[a11],Nested_Ifs[ID],Nested_Ifs[[#This Row],[ID]])&lt;&gt;1,IF(AND(OR(C3474=MIN(_xlfn._xlws.FILTER(Nested_Ifs[a11], Nested_Ifs[ID]=Nested_Ifs[[#This Row],[ID]])), C3474 = "NA"), OR(J3474=42,J3474=6,J3474=7,J3474=8, J3474 = "NA")),"NA",0),0)),0)))</f>
        <v>0</v>
      </c>
      <c r="L3474">
        <v>1</v>
      </c>
      <c r="M3474">
        <v>2</v>
      </c>
      <c r="N3474" t="s">
        <v>0</v>
      </c>
      <c r="O3474" s="11">
        <f t="shared" si="54"/>
        <v>0</v>
      </c>
    </row>
    <row r="3475" spans="2:15" x14ac:dyDescent="0.3">
      <c r="B3475">
        <v>29218</v>
      </c>
      <c r="C3475">
        <v>2</v>
      </c>
      <c r="D3475">
        <v>2</v>
      </c>
      <c r="E3475">
        <v>2</v>
      </c>
      <c r="F3475">
        <v>67</v>
      </c>
      <c r="G3475">
        <v>1</v>
      </c>
      <c r="H3475" t="s">
        <v>0</v>
      </c>
      <c r="I3475" t="s">
        <v>0</v>
      </c>
      <c r="J3475">
        <v>1</v>
      </c>
      <c r="K3475" s="5" cm="1">
        <f t="array" ref="K3475">IF(AND(C3475=1,OR(J3475=42,J3475=6,J3475=7,J3475=8)),1,
IF(AND(OR(C3475=1,C3475="NA"),OR(J3475=42,J3475=6,J3475=7,J3475=8, J3475="NA")),"NA",
IF(_xlfn.MINIFS(Nested_Ifs[a11],Nested_Ifs[ID],Nested_Ifs[[#This Row],[ID]])&lt;&gt;1,IF(AND(C3475=MIN(_xlfn._xlws.FILTER(Nested_Ifs[a11], Nested_Ifs[ID]=Nested_Ifs[[#This Row],[ID]])), OR(J3475=42,J3475=6,J3475=7,J3475=8)),1,
IF(_xlfn.MINIFS(Nested_Ifs[a11],Nested_Ifs[ID],Nested_Ifs[[#This Row],[ID]])&lt;&gt;1,IF(AND(OR(C3475=MIN(_xlfn._xlws.FILTER(Nested_Ifs[a11], Nested_Ifs[ID]=Nested_Ifs[[#This Row],[ID]])), C3475 = "NA"), OR(J3475=42,J3475=6,J3475=7,J3475=8, J3475 = "NA")),"NA",0),0)),0)))</f>
        <v>0</v>
      </c>
      <c r="L3475">
        <v>1</v>
      </c>
      <c r="M3475">
        <v>2</v>
      </c>
      <c r="N3475" t="s">
        <v>0</v>
      </c>
      <c r="O3475" s="11">
        <f t="shared" si="54"/>
        <v>0</v>
      </c>
    </row>
    <row r="3476" spans="2:15" x14ac:dyDescent="0.3">
      <c r="B3476">
        <v>29218</v>
      </c>
      <c r="C3476">
        <v>3</v>
      </c>
      <c r="D3476">
        <v>1</v>
      </c>
      <c r="E3476">
        <v>3</v>
      </c>
      <c r="F3476">
        <v>36</v>
      </c>
      <c r="G3476">
        <v>1</v>
      </c>
      <c r="H3476" t="s">
        <v>0</v>
      </c>
      <c r="I3476" t="s">
        <v>0</v>
      </c>
      <c r="J3476">
        <v>5</v>
      </c>
      <c r="K3476" s="5" cm="1">
        <f t="array" ref="K3476">IF(AND(C3476=1,OR(J3476=42,J3476=6,J3476=7,J3476=8)),1,
IF(AND(OR(C3476=1,C3476="NA"),OR(J3476=42,J3476=6,J3476=7,J3476=8, J3476="NA")),"NA",
IF(_xlfn.MINIFS(Nested_Ifs[a11],Nested_Ifs[ID],Nested_Ifs[[#This Row],[ID]])&lt;&gt;1,IF(AND(C3476=MIN(_xlfn._xlws.FILTER(Nested_Ifs[a11], Nested_Ifs[ID]=Nested_Ifs[[#This Row],[ID]])), OR(J3476=42,J3476=6,J3476=7,J3476=8)),1,
IF(_xlfn.MINIFS(Nested_Ifs[a11],Nested_Ifs[ID],Nested_Ifs[[#This Row],[ID]])&lt;&gt;1,IF(AND(OR(C3476=MIN(_xlfn._xlws.FILTER(Nested_Ifs[a11], Nested_Ifs[ID]=Nested_Ifs[[#This Row],[ID]])), C3476 = "NA"), OR(J3476=42,J3476=6,J3476=7,J3476=8, J3476 = "NA")),"NA",0),0)),0)))</f>
        <v>0</v>
      </c>
      <c r="L3476">
        <v>1</v>
      </c>
      <c r="M3476">
        <v>2</v>
      </c>
      <c r="N3476" t="s">
        <v>0</v>
      </c>
      <c r="O3476" s="11">
        <f t="shared" si="54"/>
        <v>0</v>
      </c>
    </row>
    <row r="3477" spans="2:15" x14ac:dyDescent="0.3">
      <c r="B3477">
        <v>29218</v>
      </c>
      <c r="C3477">
        <v>4</v>
      </c>
      <c r="D3477">
        <v>2</v>
      </c>
      <c r="E3477">
        <v>4</v>
      </c>
      <c r="F3477">
        <v>27</v>
      </c>
      <c r="G3477">
        <v>1</v>
      </c>
      <c r="H3477" t="s">
        <v>0</v>
      </c>
      <c r="I3477" t="s">
        <v>0</v>
      </c>
      <c r="J3477">
        <v>1</v>
      </c>
      <c r="K3477" s="5" cm="1">
        <f t="array" ref="K3477">IF(AND(C3477=1,OR(J3477=42,J3477=6,J3477=7,J3477=8)),1,
IF(AND(OR(C3477=1,C3477="NA"),OR(J3477=42,J3477=6,J3477=7,J3477=8, J3477="NA")),"NA",
IF(_xlfn.MINIFS(Nested_Ifs[a11],Nested_Ifs[ID],Nested_Ifs[[#This Row],[ID]])&lt;&gt;1,IF(AND(C3477=MIN(_xlfn._xlws.FILTER(Nested_Ifs[a11], Nested_Ifs[ID]=Nested_Ifs[[#This Row],[ID]])), OR(J3477=42,J3477=6,J3477=7,J3477=8)),1,
IF(_xlfn.MINIFS(Nested_Ifs[a11],Nested_Ifs[ID],Nested_Ifs[[#This Row],[ID]])&lt;&gt;1,IF(AND(OR(C3477=MIN(_xlfn._xlws.FILTER(Nested_Ifs[a11], Nested_Ifs[ID]=Nested_Ifs[[#This Row],[ID]])), C3477 = "NA"), OR(J3477=42,J3477=6,J3477=7,J3477=8, J3477 = "NA")),"NA",0),0)),0)))</f>
        <v>0</v>
      </c>
      <c r="L3477">
        <v>2</v>
      </c>
      <c r="M3477">
        <v>2</v>
      </c>
      <c r="N3477" t="s">
        <v>0</v>
      </c>
      <c r="O3477" s="11">
        <f t="shared" si="54"/>
        <v>0</v>
      </c>
    </row>
    <row r="3478" spans="2:15" x14ac:dyDescent="0.3">
      <c r="B3478">
        <v>29218</v>
      </c>
      <c r="C3478">
        <v>5</v>
      </c>
      <c r="D3478">
        <v>1</v>
      </c>
      <c r="E3478">
        <v>8</v>
      </c>
      <c r="F3478">
        <v>7</v>
      </c>
      <c r="G3478" t="s">
        <v>0</v>
      </c>
      <c r="H3478" t="s">
        <v>0</v>
      </c>
      <c r="I3478" t="s">
        <v>0</v>
      </c>
      <c r="J3478" t="s">
        <v>0</v>
      </c>
      <c r="K3478" s="5" cm="1">
        <f t="array" ref="K3478">IF(AND(C3478=1,OR(J3478=42,J3478=6,J3478=7,J3478=8)),1,
IF(AND(OR(C3478=1,C3478="NA"),OR(J3478=42,J3478=6,J3478=7,J3478=8, J3478="NA")),"NA",
IF(_xlfn.MINIFS(Nested_Ifs[a11],Nested_Ifs[ID],Nested_Ifs[[#This Row],[ID]])&lt;&gt;1,IF(AND(C3478=MIN(_xlfn._xlws.FILTER(Nested_Ifs[a11], Nested_Ifs[ID]=Nested_Ifs[[#This Row],[ID]])), OR(J3478=42,J3478=6,J3478=7,J3478=8)),1,
IF(_xlfn.MINIFS(Nested_Ifs[a11],Nested_Ifs[ID],Nested_Ifs[[#This Row],[ID]])&lt;&gt;1,IF(AND(OR(C3478=MIN(_xlfn._xlws.FILTER(Nested_Ifs[a11], Nested_Ifs[ID]=Nested_Ifs[[#This Row],[ID]])), C3478 = "NA"), OR(J3478=42,J3478=6,J3478=7,J3478=8, J3478 = "NA")),"NA",0),0)),0)))</f>
        <v>0</v>
      </c>
      <c r="L3478">
        <v>2</v>
      </c>
      <c r="M3478">
        <v>2</v>
      </c>
      <c r="N3478" t="s">
        <v>0</v>
      </c>
      <c r="O3478" s="11">
        <f t="shared" si="54"/>
        <v>0</v>
      </c>
    </row>
    <row r="3479" spans="2:15" x14ac:dyDescent="0.3">
      <c r="B3479">
        <v>29218</v>
      </c>
      <c r="C3479">
        <v>6</v>
      </c>
      <c r="D3479">
        <v>1</v>
      </c>
      <c r="E3479">
        <v>8</v>
      </c>
      <c r="F3479">
        <v>5</v>
      </c>
      <c r="G3479" t="s">
        <v>0</v>
      </c>
      <c r="H3479">
        <v>1</v>
      </c>
      <c r="I3479" t="s">
        <v>0</v>
      </c>
      <c r="J3479" t="s">
        <v>0</v>
      </c>
      <c r="K3479" s="5" cm="1">
        <f t="array" ref="K3479">IF(AND(C3479=1,OR(J3479=42,J3479=6,J3479=7,J3479=8)),1,
IF(AND(OR(C3479=1,C3479="NA"),OR(J3479=42,J3479=6,J3479=7,J3479=8, J3479="NA")),"NA",
IF(_xlfn.MINIFS(Nested_Ifs[a11],Nested_Ifs[ID],Nested_Ifs[[#This Row],[ID]])&lt;&gt;1,IF(AND(C3479=MIN(_xlfn._xlws.FILTER(Nested_Ifs[a11], Nested_Ifs[ID]=Nested_Ifs[[#This Row],[ID]])), OR(J3479=42,J3479=6,J3479=7,J3479=8)),1,
IF(_xlfn.MINIFS(Nested_Ifs[a11],Nested_Ifs[ID],Nested_Ifs[[#This Row],[ID]])&lt;&gt;1,IF(AND(OR(C3479=MIN(_xlfn._xlws.FILTER(Nested_Ifs[a11], Nested_Ifs[ID]=Nested_Ifs[[#This Row],[ID]])), C3479 = "NA"), OR(J3479=42,J3479=6,J3479=7,J3479=8, J3479 = "NA")),"NA",0),0)),0)))</f>
        <v>0</v>
      </c>
      <c r="L3479">
        <v>2</v>
      </c>
      <c r="M3479">
        <v>2</v>
      </c>
      <c r="N3479" t="s">
        <v>0</v>
      </c>
      <c r="O3479" s="11">
        <f t="shared" si="54"/>
        <v>0</v>
      </c>
    </row>
    <row r="3480" spans="2:15" x14ac:dyDescent="0.3">
      <c r="B3480">
        <v>29220</v>
      </c>
      <c r="C3480">
        <v>1</v>
      </c>
      <c r="D3480">
        <v>2</v>
      </c>
      <c r="E3480">
        <v>1</v>
      </c>
      <c r="F3480">
        <v>68</v>
      </c>
      <c r="G3480">
        <v>5</v>
      </c>
      <c r="H3480" t="s">
        <v>0</v>
      </c>
      <c r="I3480" t="s">
        <v>0</v>
      </c>
      <c r="J3480">
        <v>1</v>
      </c>
      <c r="K3480" s="5" cm="1">
        <f t="array" ref="K3480">IF(AND(C3480=1,OR(J3480=42,J3480=6,J3480=7,J3480=8)),1,
IF(AND(OR(C3480=1,C3480="NA"),OR(J3480=42,J3480=6,J3480=7,J3480=8, J3480="NA")),"NA",
IF(_xlfn.MINIFS(Nested_Ifs[a11],Nested_Ifs[ID],Nested_Ifs[[#This Row],[ID]])&lt;&gt;1,IF(AND(C3480=MIN(_xlfn._xlws.FILTER(Nested_Ifs[a11], Nested_Ifs[ID]=Nested_Ifs[[#This Row],[ID]])), OR(J3480=42,J3480=6,J3480=7,J3480=8)),1,
IF(_xlfn.MINIFS(Nested_Ifs[a11],Nested_Ifs[ID],Nested_Ifs[[#This Row],[ID]])&lt;&gt;1,IF(AND(OR(C3480=MIN(_xlfn._xlws.FILTER(Nested_Ifs[a11], Nested_Ifs[ID]=Nested_Ifs[[#This Row],[ID]])), C3480 = "NA"), OR(J3480=42,J3480=6,J3480=7,J3480=8, J3480 = "NA")),"NA",0),0)),0)))</f>
        <v>0</v>
      </c>
      <c r="L3480">
        <v>2</v>
      </c>
      <c r="M3480">
        <v>2</v>
      </c>
      <c r="N3480" t="s">
        <v>0</v>
      </c>
      <c r="O3480" s="11">
        <f t="shared" si="54"/>
        <v>0</v>
      </c>
    </row>
    <row r="3481" spans="2:15" x14ac:dyDescent="0.3">
      <c r="B3481">
        <v>29220</v>
      </c>
      <c r="C3481">
        <v>2</v>
      </c>
      <c r="D3481">
        <v>1</v>
      </c>
      <c r="E3481">
        <v>3</v>
      </c>
      <c r="F3481">
        <v>42</v>
      </c>
      <c r="G3481">
        <v>1</v>
      </c>
      <c r="H3481" t="s">
        <v>0</v>
      </c>
      <c r="I3481" t="s">
        <v>0</v>
      </c>
      <c r="J3481">
        <v>5</v>
      </c>
      <c r="K3481" s="5" cm="1">
        <f t="array" ref="K3481">IF(AND(C3481=1,OR(J3481=42,J3481=6,J3481=7,J3481=8)),1,
IF(AND(OR(C3481=1,C3481="NA"),OR(J3481=42,J3481=6,J3481=7,J3481=8, J3481="NA")),"NA",
IF(_xlfn.MINIFS(Nested_Ifs[a11],Nested_Ifs[ID],Nested_Ifs[[#This Row],[ID]])&lt;&gt;1,IF(AND(C3481=MIN(_xlfn._xlws.FILTER(Nested_Ifs[a11], Nested_Ifs[ID]=Nested_Ifs[[#This Row],[ID]])), OR(J3481=42,J3481=6,J3481=7,J3481=8)),1,
IF(_xlfn.MINIFS(Nested_Ifs[a11],Nested_Ifs[ID],Nested_Ifs[[#This Row],[ID]])&lt;&gt;1,IF(AND(OR(C3481=MIN(_xlfn._xlws.FILTER(Nested_Ifs[a11], Nested_Ifs[ID]=Nested_Ifs[[#This Row],[ID]])), C3481 = "NA"), OR(J3481=42,J3481=6,J3481=7,J3481=8, J3481 = "NA")),"NA",0),0)),0)))</f>
        <v>0</v>
      </c>
      <c r="L3481">
        <v>1</v>
      </c>
      <c r="M3481">
        <v>2</v>
      </c>
      <c r="N3481" t="s">
        <v>0</v>
      </c>
      <c r="O3481" s="11">
        <f t="shared" si="54"/>
        <v>0</v>
      </c>
    </row>
    <row r="3482" spans="2:15" x14ac:dyDescent="0.3">
      <c r="B3482">
        <v>29220</v>
      </c>
      <c r="C3482">
        <v>3</v>
      </c>
      <c r="D3482">
        <v>2</v>
      </c>
      <c r="E3482">
        <v>4</v>
      </c>
      <c r="F3482">
        <v>33</v>
      </c>
      <c r="G3482">
        <v>1</v>
      </c>
      <c r="H3482" t="s">
        <v>0</v>
      </c>
      <c r="I3482" t="s">
        <v>0</v>
      </c>
      <c r="J3482">
        <v>5</v>
      </c>
      <c r="K3482" s="5" cm="1">
        <f t="array" ref="K3482">IF(AND(C3482=1,OR(J3482=42,J3482=6,J3482=7,J3482=8)),1,
IF(AND(OR(C3482=1,C3482="NA"),OR(J3482=42,J3482=6,J3482=7,J3482=8, J3482="NA")),"NA",
IF(_xlfn.MINIFS(Nested_Ifs[a11],Nested_Ifs[ID],Nested_Ifs[[#This Row],[ID]])&lt;&gt;1,IF(AND(C3482=MIN(_xlfn._xlws.FILTER(Nested_Ifs[a11], Nested_Ifs[ID]=Nested_Ifs[[#This Row],[ID]])), OR(J3482=42,J3482=6,J3482=7,J3482=8)),1,
IF(_xlfn.MINIFS(Nested_Ifs[a11],Nested_Ifs[ID],Nested_Ifs[[#This Row],[ID]])&lt;&gt;1,IF(AND(OR(C3482=MIN(_xlfn._xlws.FILTER(Nested_Ifs[a11], Nested_Ifs[ID]=Nested_Ifs[[#This Row],[ID]])), C3482 = "NA"), OR(J3482=42,J3482=6,J3482=7,J3482=8, J3482 = "NA")),"NA",0),0)),0)))</f>
        <v>0</v>
      </c>
      <c r="L3482">
        <v>2</v>
      </c>
      <c r="M3482">
        <v>2</v>
      </c>
      <c r="N3482" t="s">
        <v>0</v>
      </c>
      <c r="O3482" s="11">
        <f t="shared" si="54"/>
        <v>0</v>
      </c>
    </row>
    <row r="3483" spans="2:15" x14ac:dyDescent="0.3">
      <c r="B3483">
        <v>29220</v>
      </c>
      <c r="C3483">
        <v>4</v>
      </c>
      <c r="D3483">
        <v>2</v>
      </c>
      <c r="E3483">
        <v>8</v>
      </c>
      <c r="F3483">
        <v>14</v>
      </c>
      <c r="G3483" t="s">
        <v>0</v>
      </c>
      <c r="H3483" t="s">
        <v>0</v>
      </c>
      <c r="I3483" t="s">
        <v>0</v>
      </c>
      <c r="J3483" t="s">
        <v>0</v>
      </c>
      <c r="K3483" s="5" cm="1">
        <f t="array" ref="K3483">IF(AND(C3483=1,OR(J3483=42,J3483=6,J3483=7,J3483=8)),1,
IF(AND(OR(C3483=1,C3483="NA"),OR(J3483=42,J3483=6,J3483=7,J3483=8, J3483="NA")),"NA",
IF(_xlfn.MINIFS(Nested_Ifs[a11],Nested_Ifs[ID],Nested_Ifs[[#This Row],[ID]])&lt;&gt;1,IF(AND(C3483=MIN(_xlfn._xlws.FILTER(Nested_Ifs[a11], Nested_Ifs[ID]=Nested_Ifs[[#This Row],[ID]])), OR(J3483=42,J3483=6,J3483=7,J3483=8)),1,
IF(_xlfn.MINIFS(Nested_Ifs[a11],Nested_Ifs[ID],Nested_Ifs[[#This Row],[ID]])&lt;&gt;1,IF(AND(OR(C3483=MIN(_xlfn._xlws.FILTER(Nested_Ifs[a11], Nested_Ifs[ID]=Nested_Ifs[[#This Row],[ID]])), C3483 = "NA"), OR(J3483=42,J3483=6,J3483=7,J3483=8, J3483 = "NA")),"NA",0),0)),0)))</f>
        <v>0</v>
      </c>
      <c r="L3483">
        <v>2</v>
      </c>
      <c r="M3483">
        <v>2</v>
      </c>
      <c r="N3483" t="s">
        <v>0</v>
      </c>
      <c r="O3483" s="11">
        <f t="shared" si="54"/>
        <v>0</v>
      </c>
    </row>
    <row r="3484" spans="2:15" x14ac:dyDescent="0.3">
      <c r="B3484">
        <v>29220</v>
      </c>
      <c r="C3484">
        <v>5</v>
      </c>
      <c r="D3484">
        <v>2</v>
      </c>
      <c r="E3484">
        <v>8</v>
      </c>
      <c r="F3484">
        <v>12</v>
      </c>
      <c r="G3484" t="s">
        <v>0</v>
      </c>
      <c r="H3484" t="s">
        <v>0</v>
      </c>
      <c r="I3484" t="s">
        <v>0</v>
      </c>
      <c r="J3484" t="s">
        <v>0</v>
      </c>
      <c r="K3484" s="5" cm="1">
        <f t="array" ref="K3484">IF(AND(C3484=1,OR(J3484=42,J3484=6,J3484=7,J3484=8)),1,
IF(AND(OR(C3484=1,C3484="NA"),OR(J3484=42,J3484=6,J3484=7,J3484=8, J3484="NA")),"NA",
IF(_xlfn.MINIFS(Nested_Ifs[a11],Nested_Ifs[ID],Nested_Ifs[[#This Row],[ID]])&lt;&gt;1,IF(AND(C3484=MIN(_xlfn._xlws.FILTER(Nested_Ifs[a11], Nested_Ifs[ID]=Nested_Ifs[[#This Row],[ID]])), OR(J3484=42,J3484=6,J3484=7,J3484=8)),1,
IF(_xlfn.MINIFS(Nested_Ifs[a11],Nested_Ifs[ID],Nested_Ifs[[#This Row],[ID]])&lt;&gt;1,IF(AND(OR(C3484=MIN(_xlfn._xlws.FILTER(Nested_Ifs[a11], Nested_Ifs[ID]=Nested_Ifs[[#This Row],[ID]])), C3484 = "NA"), OR(J3484=42,J3484=6,J3484=7,J3484=8, J3484 = "NA")),"NA",0),0)),0)))</f>
        <v>0</v>
      </c>
      <c r="L3484">
        <v>2</v>
      </c>
      <c r="M3484">
        <v>2</v>
      </c>
      <c r="N3484" t="s">
        <v>0</v>
      </c>
      <c r="O3484" s="11">
        <f t="shared" si="54"/>
        <v>0</v>
      </c>
    </row>
    <row r="3485" spans="2:15" x14ac:dyDescent="0.3">
      <c r="B3485">
        <v>29220</v>
      </c>
      <c r="C3485">
        <v>6</v>
      </c>
      <c r="D3485">
        <v>2</v>
      </c>
      <c r="E3485">
        <v>8</v>
      </c>
      <c r="F3485">
        <v>7</v>
      </c>
      <c r="G3485" t="s">
        <v>0</v>
      </c>
      <c r="H3485" t="s">
        <v>0</v>
      </c>
      <c r="I3485" t="s">
        <v>0</v>
      </c>
      <c r="J3485" t="s">
        <v>0</v>
      </c>
      <c r="K3485" s="5" cm="1">
        <f t="array" ref="K3485">IF(AND(C3485=1,OR(J3485=42,J3485=6,J3485=7,J3485=8)),1,
IF(AND(OR(C3485=1,C3485="NA"),OR(J3485=42,J3485=6,J3485=7,J3485=8, J3485="NA")),"NA",
IF(_xlfn.MINIFS(Nested_Ifs[a11],Nested_Ifs[ID],Nested_Ifs[[#This Row],[ID]])&lt;&gt;1,IF(AND(C3485=MIN(_xlfn._xlws.FILTER(Nested_Ifs[a11], Nested_Ifs[ID]=Nested_Ifs[[#This Row],[ID]])), OR(J3485=42,J3485=6,J3485=7,J3485=8)),1,
IF(_xlfn.MINIFS(Nested_Ifs[a11],Nested_Ifs[ID],Nested_Ifs[[#This Row],[ID]])&lt;&gt;1,IF(AND(OR(C3485=MIN(_xlfn._xlws.FILTER(Nested_Ifs[a11], Nested_Ifs[ID]=Nested_Ifs[[#This Row],[ID]])), C3485 = "NA"), OR(J3485=42,J3485=6,J3485=7,J3485=8, J3485 = "NA")),"NA",0),0)),0)))</f>
        <v>0</v>
      </c>
      <c r="L3485">
        <v>2</v>
      </c>
      <c r="M3485">
        <v>2</v>
      </c>
      <c r="N3485" t="s">
        <v>0</v>
      </c>
      <c r="O3485" s="11">
        <f t="shared" si="54"/>
        <v>0</v>
      </c>
    </row>
    <row r="3486" spans="2:15" x14ac:dyDescent="0.3">
      <c r="B3486">
        <v>29222</v>
      </c>
      <c r="C3486">
        <v>1</v>
      </c>
      <c r="D3486">
        <v>2</v>
      </c>
      <c r="E3486">
        <v>1</v>
      </c>
      <c r="F3486">
        <v>61</v>
      </c>
      <c r="G3486">
        <v>5</v>
      </c>
      <c r="H3486" t="s">
        <v>0</v>
      </c>
      <c r="I3486" t="s">
        <v>0</v>
      </c>
      <c r="J3486">
        <v>5</v>
      </c>
      <c r="K3486" s="5" cm="1">
        <f t="array" ref="K3486">IF(AND(C3486=1,OR(J3486=42,J3486=6,J3486=7,J3486=8)),1,
IF(AND(OR(C3486=1,C3486="NA"),OR(J3486=42,J3486=6,J3486=7,J3486=8, J3486="NA")),"NA",
IF(_xlfn.MINIFS(Nested_Ifs[a11],Nested_Ifs[ID],Nested_Ifs[[#This Row],[ID]])&lt;&gt;1,IF(AND(C3486=MIN(_xlfn._xlws.FILTER(Nested_Ifs[a11], Nested_Ifs[ID]=Nested_Ifs[[#This Row],[ID]])), OR(J3486=42,J3486=6,J3486=7,J3486=8)),1,
IF(_xlfn.MINIFS(Nested_Ifs[a11],Nested_Ifs[ID],Nested_Ifs[[#This Row],[ID]])&lt;&gt;1,IF(AND(OR(C3486=MIN(_xlfn._xlws.FILTER(Nested_Ifs[a11], Nested_Ifs[ID]=Nested_Ifs[[#This Row],[ID]])), C3486 = "NA"), OR(J3486=42,J3486=6,J3486=7,J3486=8, J3486 = "NA")),"NA",0),0)),0)))</f>
        <v>0</v>
      </c>
      <c r="L3486">
        <v>1</v>
      </c>
      <c r="M3486">
        <v>2</v>
      </c>
      <c r="N3486" t="s">
        <v>0</v>
      </c>
      <c r="O3486" s="11">
        <f t="shared" si="54"/>
        <v>0</v>
      </c>
    </row>
    <row r="3487" spans="2:15" x14ac:dyDescent="0.3">
      <c r="B3487">
        <v>29222</v>
      </c>
      <c r="C3487">
        <v>2</v>
      </c>
      <c r="D3487">
        <v>1</v>
      </c>
      <c r="E3487">
        <v>8</v>
      </c>
      <c r="F3487">
        <v>11</v>
      </c>
      <c r="G3487" t="s">
        <v>0</v>
      </c>
      <c r="H3487" t="s">
        <v>0</v>
      </c>
      <c r="I3487" t="s">
        <v>0</v>
      </c>
      <c r="J3487" t="s">
        <v>0</v>
      </c>
      <c r="K3487" s="5" cm="1">
        <f t="array" ref="K3487">IF(AND(C3487=1,OR(J3487=42,J3487=6,J3487=7,J3487=8)),1,
IF(AND(OR(C3487=1,C3487="NA"),OR(J3487=42,J3487=6,J3487=7,J3487=8, J3487="NA")),"NA",
IF(_xlfn.MINIFS(Nested_Ifs[a11],Nested_Ifs[ID],Nested_Ifs[[#This Row],[ID]])&lt;&gt;1,IF(AND(C3487=MIN(_xlfn._xlws.FILTER(Nested_Ifs[a11], Nested_Ifs[ID]=Nested_Ifs[[#This Row],[ID]])), OR(J3487=42,J3487=6,J3487=7,J3487=8)),1,
IF(_xlfn.MINIFS(Nested_Ifs[a11],Nested_Ifs[ID],Nested_Ifs[[#This Row],[ID]])&lt;&gt;1,IF(AND(OR(C3487=MIN(_xlfn._xlws.FILTER(Nested_Ifs[a11], Nested_Ifs[ID]=Nested_Ifs[[#This Row],[ID]])), C3487 = "NA"), OR(J3487=42,J3487=6,J3487=7,J3487=8, J3487 = "NA")),"NA",0),0)),0)))</f>
        <v>0</v>
      </c>
      <c r="L3487">
        <v>2</v>
      </c>
      <c r="M3487">
        <v>2</v>
      </c>
      <c r="N3487" t="s">
        <v>0</v>
      </c>
      <c r="O3487" s="11">
        <f t="shared" si="54"/>
        <v>0</v>
      </c>
    </row>
    <row r="3488" spans="2:15" x14ac:dyDescent="0.3">
      <c r="B3488">
        <v>29222</v>
      </c>
      <c r="C3488">
        <v>3</v>
      </c>
      <c r="D3488">
        <v>1</v>
      </c>
      <c r="E3488">
        <v>8</v>
      </c>
      <c r="F3488">
        <v>9</v>
      </c>
      <c r="G3488" t="s">
        <v>0</v>
      </c>
      <c r="H3488" t="s">
        <v>0</v>
      </c>
      <c r="I3488" t="s">
        <v>0</v>
      </c>
      <c r="J3488" t="s">
        <v>0</v>
      </c>
      <c r="K3488" s="5" cm="1">
        <f t="array" ref="K3488">IF(AND(C3488=1,OR(J3488=42,J3488=6,J3488=7,J3488=8)),1,
IF(AND(OR(C3488=1,C3488="NA"),OR(J3488=42,J3488=6,J3488=7,J3488=8, J3488="NA")),"NA",
IF(_xlfn.MINIFS(Nested_Ifs[a11],Nested_Ifs[ID],Nested_Ifs[[#This Row],[ID]])&lt;&gt;1,IF(AND(C3488=MIN(_xlfn._xlws.FILTER(Nested_Ifs[a11], Nested_Ifs[ID]=Nested_Ifs[[#This Row],[ID]])), OR(J3488=42,J3488=6,J3488=7,J3488=8)),1,
IF(_xlfn.MINIFS(Nested_Ifs[a11],Nested_Ifs[ID],Nested_Ifs[[#This Row],[ID]])&lt;&gt;1,IF(AND(OR(C3488=MIN(_xlfn._xlws.FILTER(Nested_Ifs[a11], Nested_Ifs[ID]=Nested_Ifs[[#This Row],[ID]])), C3488 = "NA"), OR(J3488=42,J3488=6,J3488=7,J3488=8, J3488 = "NA")),"NA",0),0)),0)))</f>
        <v>0</v>
      </c>
      <c r="L3488">
        <v>2</v>
      </c>
      <c r="M3488">
        <v>2</v>
      </c>
      <c r="N3488" t="s">
        <v>0</v>
      </c>
      <c r="O3488" s="11">
        <f t="shared" si="54"/>
        <v>0</v>
      </c>
    </row>
    <row r="3489" spans="2:15" x14ac:dyDescent="0.3">
      <c r="B3489">
        <v>29223</v>
      </c>
      <c r="C3489">
        <v>1</v>
      </c>
      <c r="D3489">
        <v>2</v>
      </c>
      <c r="E3489">
        <v>1</v>
      </c>
      <c r="F3489">
        <v>79</v>
      </c>
      <c r="G3489">
        <v>5</v>
      </c>
      <c r="H3489" t="s">
        <v>0</v>
      </c>
      <c r="I3489" t="s">
        <v>0</v>
      </c>
      <c r="J3489">
        <v>5</v>
      </c>
      <c r="K3489" s="5" cm="1">
        <f t="array" ref="K3489">IF(AND(C3489=1,OR(J3489=42,J3489=6,J3489=7,J3489=8)),1,
IF(AND(OR(C3489=1,C3489="NA"),OR(J3489=42,J3489=6,J3489=7,J3489=8, J3489="NA")),"NA",
IF(_xlfn.MINIFS(Nested_Ifs[a11],Nested_Ifs[ID],Nested_Ifs[[#This Row],[ID]])&lt;&gt;1,IF(AND(C3489=MIN(_xlfn._xlws.FILTER(Nested_Ifs[a11], Nested_Ifs[ID]=Nested_Ifs[[#This Row],[ID]])), OR(J3489=42,J3489=6,J3489=7,J3489=8)),1,
IF(_xlfn.MINIFS(Nested_Ifs[a11],Nested_Ifs[ID],Nested_Ifs[[#This Row],[ID]])&lt;&gt;1,IF(AND(OR(C3489=MIN(_xlfn._xlws.FILTER(Nested_Ifs[a11], Nested_Ifs[ID]=Nested_Ifs[[#This Row],[ID]])), C3489 = "NA"), OR(J3489=42,J3489=6,J3489=7,J3489=8, J3489 = "NA")),"NA",0),0)),0)))</f>
        <v>0</v>
      </c>
      <c r="L3489">
        <v>1</v>
      </c>
      <c r="M3489">
        <v>2</v>
      </c>
      <c r="N3489" t="s">
        <v>0</v>
      </c>
      <c r="O3489" s="11">
        <f t="shared" si="54"/>
        <v>0</v>
      </c>
    </row>
    <row r="3490" spans="2:15" x14ac:dyDescent="0.3">
      <c r="B3490">
        <v>29223</v>
      </c>
      <c r="C3490">
        <v>2</v>
      </c>
      <c r="D3490">
        <v>1</v>
      </c>
      <c r="E3490">
        <v>3</v>
      </c>
      <c r="F3490">
        <v>51</v>
      </c>
      <c r="G3490">
        <v>1</v>
      </c>
      <c r="H3490" t="s">
        <v>0</v>
      </c>
      <c r="I3490" t="s">
        <v>0</v>
      </c>
      <c r="J3490">
        <v>5</v>
      </c>
      <c r="K3490" s="5" cm="1">
        <f t="array" ref="K3490">IF(AND(C3490=1,OR(J3490=42,J3490=6,J3490=7,J3490=8)),1,
IF(AND(OR(C3490=1,C3490="NA"),OR(J3490=42,J3490=6,J3490=7,J3490=8, J3490="NA")),"NA",
IF(_xlfn.MINIFS(Nested_Ifs[a11],Nested_Ifs[ID],Nested_Ifs[[#This Row],[ID]])&lt;&gt;1,IF(AND(C3490=MIN(_xlfn._xlws.FILTER(Nested_Ifs[a11], Nested_Ifs[ID]=Nested_Ifs[[#This Row],[ID]])), OR(J3490=42,J3490=6,J3490=7,J3490=8)),1,
IF(_xlfn.MINIFS(Nested_Ifs[a11],Nested_Ifs[ID],Nested_Ifs[[#This Row],[ID]])&lt;&gt;1,IF(AND(OR(C3490=MIN(_xlfn._xlws.FILTER(Nested_Ifs[a11], Nested_Ifs[ID]=Nested_Ifs[[#This Row],[ID]])), C3490 = "NA"), OR(J3490=42,J3490=6,J3490=7,J3490=8, J3490 = "NA")),"NA",0),0)),0)))</f>
        <v>0</v>
      </c>
      <c r="L3490">
        <v>2</v>
      </c>
      <c r="M3490">
        <v>2</v>
      </c>
      <c r="N3490" t="s">
        <v>0</v>
      </c>
      <c r="O3490" s="11">
        <f t="shared" si="54"/>
        <v>0</v>
      </c>
    </row>
    <row r="3491" spans="2:15" x14ac:dyDescent="0.3">
      <c r="B3491">
        <v>29223</v>
      </c>
      <c r="C3491">
        <v>3</v>
      </c>
      <c r="D3491">
        <v>2</v>
      </c>
      <c r="E3491">
        <v>4</v>
      </c>
      <c r="F3491">
        <v>46</v>
      </c>
      <c r="G3491">
        <v>1</v>
      </c>
      <c r="H3491" t="s">
        <v>0</v>
      </c>
      <c r="I3491" t="s">
        <v>0</v>
      </c>
      <c r="J3491">
        <v>5</v>
      </c>
      <c r="K3491" s="5" cm="1">
        <f t="array" ref="K3491">IF(AND(C3491=1,OR(J3491=42,J3491=6,J3491=7,J3491=8)),1,
IF(AND(OR(C3491=1,C3491="NA"),OR(J3491=42,J3491=6,J3491=7,J3491=8, J3491="NA")),"NA",
IF(_xlfn.MINIFS(Nested_Ifs[a11],Nested_Ifs[ID],Nested_Ifs[[#This Row],[ID]])&lt;&gt;1,IF(AND(C3491=MIN(_xlfn._xlws.FILTER(Nested_Ifs[a11], Nested_Ifs[ID]=Nested_Ifs[[#This Row],[ID]])), OR(J3491=42,J3491=6,J3491=7,J3491=8)),1,
IF(_xlfn.MINIFS(Nested_Ifs[a11],Nested_Ifs[ID],Nested_Ifs[[#This Row],[ID]])&lt;&gt;1,IF(AND(OR(C3491=MIN(_xlfn._xlws.FILTER(Nested_Ifs[a11], Nested_Ifs[ID]=Nested_Ifs[[#This Row],[ID]])), C3491 = "NA"), OR(J3491=42,J3491=6,J3491=7,J3491=8, J3491 = "NA")),"NA",0),0)),0)))</f>
        <v>0</v>
      </c>
      <c r="L3491">
        <v>1</v>
      </c>
      <c r="M3491">
        <v>2</v>
      </c>
      <c r="N3491" t="s">
        <v>0</v>
      </c>
      <c r="O3491" s="11">
        <f t="shared" si="54"/>
        <v>0</v>
      </c>
    </row>
    <row r="3492" spans="2:15" x14ac:dyDescent="0.3">
      <c r="B3492">
        <v>29223</v>
      </c>
      <c r="C3492">
        <v>4</v>
      </c>
      <c r="D3492">
        <v>1</v>
      </c>
      <c r="E3492">
        <v>8</v>
      </c>
      <c r="F3492">
        <v>19</v>
      </c>
      <c r="G3492">
        <v>6</v>
      </c>
      <c r="H3492" t="s">
        <v>0</v>
      </c>
      <c r="I3492" t="s">
        <v>0</v>
      </c>
      <c r="J3492">
        <v>5</v>
      </c>
      <c r="K3492" s="5" cm="1">
        <f t="array" ref="K3492">IF(AND(C3492=1,OR(J3492=42,J3492=6,J3492=7,J3492=8)),1,
IF(AND(OR(C3492=1,C3492="NA"),OR(J3492=42,J3492=6,J3492=7,J3492=8, J3492="NA")),"NA",
IF(_xlfn.MINIFS(Nested_Ifs[a11],Nested_Ifs[ID],Nested_Ifs[[#This Row],[ID]])&lt;&gt;1,IF(AND(C3492=MIN(_xlfn._xlws.FILTER(Nested_Ifs[a11], Nested_Ifs[ID]=Nested_Ifs[[#This Row],[ID]])), OR(J3492=42,J3492=6,J3492=7,J3492=8)),1,
IF(_xlfn.MINIFS(Nested_Ifs[a11],Nested_Ifs[ID],Nested_Ifs[[#This Row],[ID]])&lt;&gt;1,IF(AND(OR(C3492=MIN(_xlfn._xlws.FILTER(Nested_Ifs[a11], Nested_Ifs[ID]=Nested_Ifs[[#This Row],[ID]])), C3492 = "NA"), OR(J3492=42,J3492=6,J3492=7,J3492=8, J3492 = "NA")),"NA",0),0)),0)))</f>
        <v>0</v>
      </c>
      <c r="L3492">
        <v>1</v>
      </c>
      <c r="M3492">
        <v>2</v>
      </c>
      <c r="N3492" t="s">
        <v>0</v>
      </c>
      <c r="O3492" s="11">
        <f t="shared" si="54"/>
        <v>0</v>
      </c>
    </row>
    <row r="3493" spans="2:15" x14ac:dyDescent="0.3">
      <c r="B3493">
        <v>29227</v>
      </c>
      <c r="C3493">
        <v>1</v>
      </c>
      <c r="D3493">
        <v>1</v>
      </c>
      <c r="E3493">
        <v>1</v>
      </c>
      <c r="F3493">
        <v>43</v>
      </c>
      <c r="G3493">
        <v>1</v>
      </c>
      <c r="H3493" t="s">
        <v>0</v>
      </c>
      <c r="I3493" t="s">
        <v>0</v>
      </c>
      <c r="J3493">
        <v>3</v>
      </c>
      <c r="K3493" s="5" cm="1">
        <f t="array" ref="K3493">IF(AND(C3493=1,OR(J3493=42,J3493=6,J3493=7,J3493=8)),1,
IF(AND(OR(C3493=1,C3493="NA"),OR(J3493=42,J3493=6,J3493=7,J3493=8, J3493="NA")),"NA",
IF(_xlfn.MINIFS(Nested_Ifs[a11],Nested_Ifs[ID],Nested_Ifs[[#This Row],[ID]])&lt;&gt;1,IF(AND(C3493=MIN(_xlfn._xlws.FILTER(Nested_Ifs[a11], Nested_Ifs[ID]=Nested_Ifs[[#This Row],[ID]])), OR(J3493=42,J3493=6,J3493=7,J3493=8)),1,
IF(_xlfn.MINIFS(Nested_Ifs[a11],Nested_Ifs[ID],Nested_Ifs[[#This Row],[ID]])&lt;&gt;1,IF(AND(OR(C3493=MIN(_xlfn._xlws.FILTER(Nested_Ifs[a11], Nested_Ifs[ID]=Nested_Ifs[[#This Row],[ID]])), C3493 = "NA"), OR(J3493=42,J3493=6,J3493=7,J3493=8, J3493 = "NA")),"NA",0),0)),0)))</f>
        <v>0</v>
      </c>
      <c r="L3493">
        <v>2</v>
      </c>
      <c r="M3493">
        <v>2</v>
      </c>
      <c r="N3493" t="s">
        <v>0</v>
      </c>
      <c r="O3493" s="11">
        <f t="shared" si="54"/>
        <v>0</v>
      </c>
    </row>
    <row r="3494" spans="2:15" x14ac:dyDescent="0.3">
      <c r="B3494">
        <v>29227</v>
      </c>
      <c r="C3494">
        <v>2</v>
      </c>
      <c r="D3494">
        <v>2</v>
      </c>
      <c r="E3494">
        <v>2</v>
      </c>
      <c r="F3494">
        <v>33</v>
      </c>
      <c r="G3494">
        <v>1</v>
      </c>
      <c r="H3494" t="s">
        <v>0</v>
      </c>
      <c r="I3494" t="s">
        <v>0</v>
      </c>
      <c r="J3494">
        <v>5</v>
      </c>
      <c r="K3494" s="5" cm="1">
        <f t="array" ref="K3494">IF(AND(C3494=1,OR(J3494=42,J3494=6,J3494=7,J3494=8)),1,
IF(AND(OR(C3494=1,C3494="NA"),OR(J3494=42,J3494=6,J3494=7,J3494=8, J3494="NA")),"NA",
IF(_xlfn.MINIFS(Nested_Ifs[a11],Nested_Ifs[ID],Nested_Ifs[[#This Row],[ID]])&lt;&gt;1,IF(AND(C3494=MIN(_xlfn._xlws.FILTER(Nested_Ifs[a11], Nested_Ifs[ID]=Nested_Ifs[[#This Row],[ID]])), OR(J3494=42,J3494=6,J3494=7,J3494=8)),1,
IF(_xlfn.MINIFS(Nested_Ifs[a11],Nested_Ifs[ID],Nested_Ifs[[#This Row],[ID]])&lt;&gt;1,IF(AND(OR(C3494=MIN(_xlfn._xlws.FILTER(Nested_Ifs[a11], Nested_Ifs[ID]=Nested_Ifs[[#This Row],[ID]])), C3494 = "NA"), OR(J3494=42,J3494=6,J3494=7,J3494=8, J3494 = "NA")),"NA",0),0)),0)))</f>
        <v>0</v>
      </c>
      <c r="L3494">
        <v>2</v>
      </c>
      <c r="M3494">
        <v>2</v>
      </c>
      <c r="N3494" t="s">
        <v>0</v>
      </c>
      <c r="O3494" s="11">
        <f t="shared" si="54"/>
        <v>0</v>
      </c>
    </row>
    <row r="3495" spans="2:15" x14ac:dyDescent="0.3">
      <c r="B3495">
        <v>29227</v>
      </c>
      <c r="C3495">
        <v>3</v>
      </c>
      <c r="D3495">
        <v>2</v>
      </c>
      <c r="E3495">
        <v>3</v>
      </c>
      <c r="F3495">
        <v>14</v>
      </c>
      <c r="G3495" t="s">
        <v>0</v>
      </c>
      <c r="H3495" t="s">
        <v>0</v>
      </c>
      <c r="I3495" t="s">
        <v>0</v>
      </c>
      <c r="J3495" t="s">
        <v>0</v>
      </c>
      <c r="K3495" s="5" cm="1">
        <f t="array" ref="K3495">IF(AND(C3495=1,OR(J3495=42,J3495=6,J3495=7,J3495=8)),1,
IF(AND(OR(C3495=1,C3495="NA"),OR(J3495=42,J3495=6,J3495=7,J3495=8, J3495="NA")),"NA",
IF(_xlfn.MINIFS(Nested_Ifs[a11],Nested_Ifs[ID],Nested_Ifs[[#This Row],[ID]])&lt;&gt;1,IF(AND(C3495=MIN(_xlfn._xlws.FILTER(Nested_Ifs[a11], Nested_Ifs[ID]=Nested_Ifs[[#This Row],[ID]])), OR(J3495=42,J3495=6,J3495=7,J3495=8)),1,
IF(_xlfn.MINIFS(Nested_Ifs[a11],Nested_Ifs[ID],Nested_Ifs[[#This Row],[ID]])&lt;&gt;1,IF(AND(OR(C3495=MIN(_xlfn._xlws.FILTER(Nested_Ifs[a11], Nested_Ifs[ID]=Nested_Ifs[[#This Row],[ID]])), C3495 = "NA"), OR(J3495=42,J3495=6,J3495=7,J3495=8, J3495 = "NA")),"NA",0),0)),0)))</f>
        <v>0</v>
      </c>
      <c r="L3495">
        <v>2</v>
      </c>
      <c r="M3495">
        <v>2</v>
      </c>
      <c r="N3495" t="s">
        <v>0</v>
      </c>
      <c r="O3495" s="11">
        <f t="shared" si="54"/>
        <v>0</v>
      </c>
    </row>
    <row r="3496" spans="2:15" x14ac:dyDescent="0.3">
      <c r="B3496">
        <v>29227</v>
      </c>
      <c r="C3496">
        <v>4</v>
      </c>
      <c r="D3496">
        <v>2</v>
      </c>
      <c r="E3496">
        <v>3</v>
      </c>
      <c r="F3496">
        <v>13</v>
      </c>
      <c r="G3496" t="s">
        <v>0</v>
      </c>
      <c r="H3496" t="s">
        <v>0</v>
      </c>
      <c r="I3496" t="s">
        <v>0</v>
      </c>
      <c r="J3496" t="s">
        <v>0</v>
      </c>
      <c r="K3496" s="5" cm="1">
        <f t="array" ref="K3496">IF(AND(C3496=1,OR(J3496=42,J3496=6,J3496=7,J3496=8)),1,
IF(AND(OR(C3496=1,C3496="NA"),OR(J3496=42,J3496=6,J3496=7,J3496=8, J3496="NA")),"NA",
IF(_xlfn.MINIFS(Nested_Ifs[a11],Nested_Ifs[ID],Nested_Ifs[[#This Row],[ID]])&lt;&gt;1,IF(AND(C3496=MIN(_xlfn._xlws.FILTER(Nested_Ifs[a11], Nested_Ifs[ID]=Nested_Ifs[[#This Row],[ID]])), OR(J3496=42,J3496=6,J3496=7,J3496=8)),1,
IF(_xlfn.MINIFS(Nested_Ifs[a11],Nested_Ifs[ID],Nested_Ifs[[#This Row],[ID]])&lt;&gt;1,IF(AND(OR(C3496=MIN(_xlfn._xlws.FILTER(Nested_Ifs[a11], Nested_Ifs[ID]=Nested_Ifs[[#This Row],[ID]])), C3496 = "NA"), OR(J3496=42,J3496=6,J3496=7,J3496=8, J3496 = "NA")),"NA",0),0)),0)))</f>
        <v>0</v>
      </c>
      <c r="L3496">
        <v>2</v>
      </c>
      <c r="M3496">
        <v>2</v>
      </c>
      <c r="N3496" t="s">
        <v>0</v>
      </c>
      <c r="O3496" s="11">
        <f t="shared" si="54"/>
        <v>0</v>
      </c>
    </row>
    <row r="3497" spans="2:15" x14ac:dyDescent="0.3">
      <c r="B3497">
        <v>29227</v>
      </c>
      <c r="C3497">
        <v>5</v>
      </c>
      <c r="D3497">
        <v>2</v>
      </c>
      <c r="E3497">
        <v>3</v>
      </c>
      <c r="F3497">
        <v>9</v>
      </c>
      <c r="G3497" t="s">
        <v>0</v>
      </c>
      <c r="H3497" t="s">
        <v>0</v>
      </c>
      <c r="I3497" t="s">
        <v>0</v>
      </c>
      <c r="J3497" t="s">
        <v>0</v>
      </c>
      <c r="K3497" s="5" cm="1">
        <f t="array" ref="K3497">IF(AND(C3497=1,OR(J3497=42,J3497=6,J3497=7,J3497=8)),1,
IF(AND(OR(C3497=1,C3497="NA"),OR(J3497=42,J3497=6,J3497=7,J3497=8, J3497="NA")),"NA",
IF(_xlfn.MINIFS(Nested_Ifs[a11],Nested_Ifs[ID],Nested_Ifs[[#This Row],[ID]])&lt;&gt;1,IF(AND(C3497=MIN(_xlfn._xlws.FILTER(Nested_Ifs[a11], Nested_Ifs[ID]=Nested_Ifs[[#This Row],[ID]])), OR(J3497=42,J3497=6,J3497=7,J3497=8)),1,
IF(_xlfn.MINIFS(Nested_Ifs[a11],Nested_Ifs[ID],Nested_Ifs[[#This Row],[ID]])&lt;&gt;1,IF(AND(OR(C3497=MIN(_xlfn._xlws.FILTER(Nested_Ifs[a11], Nested_Ifs[ID]=Nested_Ifs[[#This Row],[ID]])), C3497 = "NA"), OR(J3497=42,J3497=6,J3497=7,J3497=8, J3497 = "NA")),"NA",0),0)),0)))</f>
        <v>0</v>
      </c>
      <c r="L3497">
        <v>2</v>
      </c>
      <c r="M3497">
        <v>2</v>
      </c>
      <c r="N3497" t="s">
        <v>0</v>
      </c>
      <c r="O3497" s="11">
        <f t="shared" si="54"/>
        <v>0</v>
      </c>
    </row>
    <row r="3498" spans="2:15" x14ac:dyDescent="0.3">
      <c r="B3498">
        <v>29227</v>
      </c>
      <c r="C3498">
        <v>6</v>
      </c>
      <c r="D3498">
        <v>2</v>
      </c>
      <c r="E3498">
        <v>3</v>
      </c>
      <c r="F3498">
        <v>7</v>
      </c>
      <c r="G3498" t="s">
        <v>0</v>
      </c>
      <c r="H3498" t="s">
        <v>0</v>
      </c>
      <c r="I3498" t="s">
        <v>0</v>
      </c>
      <c r="J3498" t="s">
        <v>0</v>
      </c>
      <c r="K3498" s="5" cm="1">
        <f t="array" ref="K3498">IF(AND(C3498=1,OR(J3498=42,J3498=6,J3498=7,J3498=8)),1,
IF(AND(OR(C3498=1,C3498="NA"),OR(J3498=42,J3498=6,J3498=7,J3498=8, J3498="NA")),"NA",
IF(_xlfn.MINIFS(Nested_Ifs[a11],Nested_Ifs[ID],Nested_Ifs[[#This Row],[ID]])&lt;&gt;1,IF(AND(C3498=MIN(_xlfn._xlws.FILTER(Nested_Ifs[a11], Nested_Ifs[ID]=Nested_Ifs[[#This Row],[ID]])), OR(J3498=42,J3498=6,J3498=7,J3498=8)),1,
IF(_xlfn.MINIFS(Nested_Ifs[a11],Nested_Ifs[ID],Nested_Ifs[[#This Row],[ID]])&lt;&gt;1,IF(AND(OR(C3498=MIN(_xlfn._xlws.FILTER(Nested_Ifs[a11], Nested_Ifs[ID]=Nested_Ifs[[#This Row],[ID]])), C3498 = "NA"), OR(J3498=42,J3498=6,J3498=7,J3498=8, J3498 = "NA")),"NA",0),0)),0)))</f>
        <v>0</v>
      </c>
      <c r="L3498">
        <v>2</v>
      </c>
      <c r="M3498">
        <v>2</v>
      </c>
      <c r="N3498" t="s">
        <v>0</v>
      </c>
      <c r="O3498" s="11">
        <f t="shared" si="54"/>
        <v>0</v>
      </c>
    </row>
    <row r="3499" spans="2:15" x14ac:dyDescent="0.3">
      <c r="B3499">
        <v>29228</v>
      </c>
      <c r="C3499">
        <v>1</v>
      </c>
      <c r="D3499">
        <v>1</v>
      </c>
      <c r="E3499">
        <v>1</v>
      </c>
      <c r="F3499">
        <v>83</v>
      </c>
      <c r="G3499">
        <v>1</v>
      </c>
      <c r="H3499" t="s">
        <v>0</v>
      </c>
      <c r="I3499" t="s">
        <v>0</v>
      </c>
      <c r="J3499">
        <v>1</v>
      </c>
      <c r="K3499" s="5" cm="1">
        <f t="array" ref="K3499">IF(AND(C3499=1,OR(J3499=42,J3499=6,J3499=7,J3499=8)),1,
IF(AND(OR(C3499=1,C3499="NA"),OR(J3499=42,J3499=6,J3499=7,J3499=8, J3499="NA")),"NA",
IF(_xlfn.MINIFS(Nested_Ifs[a11],Nested_Ifs[ID],Nested_Ifs[[#This Row],[ID]])&lt;&gt;1,IF(AND(C3499=MIN(_xlfn._xlws.FILTER(Nested_Ifs[a11], Nested_Ifs[ID]=Nested_Ifs[[#This Row],[ID]])), OR(J3499=42,J3499=6,J3499=7,J3499=8)),1,
IF(_xlfn.MINIFS(Nested_Ifs[a11],Nested_Ifs[ID],Nested_Ifs[[#This Row],[ID]])&lt;&gt;1,IF(AND(OR(C3499=MIN(_xlfn._xlws.FILTER(Nested_Ifs[a11], Nested_Ifs[ID]=Nested_Ifs[[#This Row],[ID]])), C3499 = "NA"), OR(J3499=42,J3499=6,J3499=7,J3499=8, J3499 = "NA")),"NA",0),0)),0)))</f>
        <v>0</v>
      </c>
      <c r="L3499">
        <v>1</v>
      </c>
      <c r="M3499">
        <v>2</v>
      </c>
      <c r="N3499" t="s">
        <v>0</v>
      </c>
      <c r="O3499" s="11">
        <f t="shared" si="54"/>
        <v>0</v>
      </c>
    </row>
    <row r="3500" spans="2:15" x14ac:dyDescent="0.3">
      <c r="B3500">
        <v>29228</v>
      </c>
      <c r="C3500">
        <v>2</v>
      </c>
      <c r="D3500">
        <v>2</v>
      </c>
      <c r="E3500">
        <v>3</v>
      </c>
      <c r="F3500">
        <v>32</v>
      </c>
      <c r="G3500">
        <v>1</v>
      </c>
      <c r="H3500" t="s">
        <v>0</v>
      </c>
      <c r="I3500" t="s">
        <v>0</v>
      </c>
      <c r="J3500">
        <v>1</v>
      </c>
      <c r="K3500" s="5" cm="1">
        <f t="array" ref="K3500">IF(AND(C3500=1,OR(J3500=42,J3500=6,J3500=7,J3500=8)),1,
IF(AND(OR(C3500=1,C3500="NA"),OR(J3500=42,J3500=6,J3500=7,J3500=8, J3500="NA")),"NA",
IF(_xlfn.MINIFS(Nested_Ifs[a11],Nested_Ifs[ID],Nested_Ifs[[#This Row],[ID]])&lt;&gt;1,IF(AND(C3500=MIN(_xlfn._xlws.FILTER(Nested_Ifs[a11], Nested_Ifs[ID]=Nested_Ifs[[#This Row],[ID]])), OR(J3500=42,J3500=6,J3500=7,J3500=8)),1,
IF(_xlfn.MINIFS(Nested_Ifs[a11],Nested_Ifs[ID],Nested_Ifs[[#This Row],[ID]])&lt;&gt;1,IF(AND(OR(C3500=MIN(_xlfn._xlws.FILTER(Nested_Ifs[a11], Nested_Ifs[ID]=Nested_Ifs[[#This Row],[ID]])), C3500 = "NA"), OR(J3500=42,J3500=6,J3500=7,J3500=8, J3500 = "NA")),"NA",0),0)),0)))</f>
        <v>0</v>
      </c>
      <c r="L3500">
        <v>2</v>
      </c>
      <c r="M3500">
        <v>2</v>
      </c>
      <c r="N3500" t="s">
        <v>0</v>
      </c>
      <c r="O3500" s="11">
        <f t="shared" si="54"/>
        <v>0</v>
      </c>
    </row>
    <row r="3501" spans="2:15" x14ac:dyDescent="0.3">
      <c r="B3501">
        <v>29228</v>
      </c>
      <c r="C3501">
        <v>3</v>
      </c>
      <c r="D3501">
        <v>1</v>
      </c>
      <c r="E3501">
        <v>4</v>
      </c>
      <c r="F3501">
        <v>33</v>
      </c>
      <c r="G3501">
        <v>1</v>
      </c>
      <c r="H3501" t="s">
        <v>0</v>
      </c>
      <c r="I3501" t="s">
        <v>0</v>
      </c>
      <c r="J3501">
        <v>5</v>
      </c>
      <c r="K3501" s="5" cm="1">
        <f t="array" ref="K3501">IF(AND(C3501=1,OR(J3501=42,J3501=6,J3501=7,J3501=8)),1,
IF(AND(OR(C3501=1,C3501="NA"),OR(J3501=42,J3501=6,J3501=7,J3501=8, J3501="NA")),"NA",
IF(_xlfn.MINIFS(Nested_Ifs[a11],Nested_Ifs[ID],Nested_Ifs[[#This Row],[ID]])&lt;&gt;1,IF(AND(C3501=MIN(_xlfn._xlws.FILTER(Nested_Ifs[a11], Nested_Ifs[ID]=Nested_Ifs[[#This Row],[ID]])), OR(J3501=42,J3501=6,J3501=7,J3501=8)),1,
IF(_xlfn.MINIFS(Nested_Ifs[a11],Nested_Ifs[ID],Nested_Ifs[[#This Row],[ID]])&lt;&gt;1,IF(AND(OR(C3501=MIN(_xlfn._xlws.FILTER(Nested_Ifs[a11], Nested_Ifs[ID]=Nested_Ifs[[#This Row],[ID]])), C3501 = "NA"), OR(J3501=42,J3501=6,J3501=7,J3501=8, J3501 = "NA")),"NA",0),0)),0)))</f>
        <v>0</v>
      </c>
      <c r="L3501">
        <v>2</v>
      </c>
      <c r="M3501">
        <v>2</v>
      </c>
      <c r="N3501" t="s">
        <v>0</v>
      </c>
      <c r="O3501" s="11">
        <f t="shared" si="54"/>
        <v>0</v>
      </c>
    </row>
    <row r="3502" spans="2:15" x14ac:dyDescent="0.3">
      <c r="B3502">
        <v>29228</v>
      </c>
      <c r="C3502">
        <v>4</v>
      </c>
      <c r="D3502">
        <v>1</v>
      </c>
      <c r="E3502">
        <v>8</v>
      </c>
      <c r="F3502">
        <v>12</v>
      </c>
      <c r="G3502" t="s">
        <v>0</v>
      </c>
      <c r="H3502" t="s">
        <v>0</v>
      </c>
      <c r="I3502" t="s">
        <v>0</v>
      </c>
      <c r="J3502" t="s">
        <v>0</v>
      </c>
      <c r="K3502" s="5" cm="1">
        <f t="array" ref="K3502">IF(AND(C3502=1,OR(J3502=42,J3502=6,J3502=7,J3502=8)),1,
IF(AND(OR(C3502=1,C3502="NA"),OR(J3502=42,J3502=6,J3502=7,J3502=8, J3502="NA")),"NA",
IF(_xlfn.MINIFS(Nested_Ifs[a11],Nested_Ifs[ID],Nested_Ifs[[#This Row],[ID]])&lt;&gt;1,IF(AND(C3502=MIN(_xlfn._xlws.FILTER(Nested_Ifs[a11], Nested_Ifs[ID]=Nested_Ifs[[#This Row],[ID]])), OR(J3502=42,J3502=6,J3502=7,J3502=8)),1,
IF(_xlfn.MINIFS(Nested_Ifs[a11],Nested_Ifs[ID],Nested_Ifs[[#This Row],[ID]])&lt;&gt;1,IF(AND(OR(C3502=MIN(_xlfn._xlws.FILTER(Nested_Ifs[a11], Nested_Ifs[ID]=Nested_Ifs[[#This Row],[ID]])), C3502 = "NA"), OR(J3502=42,J3502=6,J3502=7,J3502=8, J3502 = "NA")),"NA",0),0)),0)))</f>
        <v>0</v>
      </c>
      <c r="L3502">
        <v>2</v>
      </c>
      <c r="M3502">
        <v>2</v>
      </c>
      <c r="N3502" t="s">
        <v>0</v>
      </c>
      <c r="O3502" s="11">
        <f t="shared" si="54"/>
        <v>0</v>
      </c>
    </row>
    <row r="3503" spans="2:15" x14ac:dyDescent="0.3">
      <c r="B3503">
        <v>29228</v>
      </c>
      <c r="C3503">
        <v>5</v>
      </c>
      <c r="D3503">
        <v>2</v>
      </c>
      <c r="E3503">
        <v>8</v>
      </c>
      <c r="F3503">
        <v>11</v>
      </c>
      <c r="G3503" t="s">
        <v>0</v>
      </c>
      <c r="H3503" t="s">
        <v>0</v>
      </c>
      <c r="I3503" t="s">
        <v>0</v>
      </c>
      <c r="J3503" t="s">
        <v>0</v>
      </c>
      <c r="K3503" s="5" cm="1">
        <f t="array" ref="K3503">IF(AND(C3503=1,OR(J3503=42,J3503=6,J3503=7,J3503=8)),1,
IF(AND(OR(C3503=1,C3503="NA"),OR(J3503=42,J3503=6,J3503=7,J3503=8, J3503="NA")),"NA",
IF(_xlfn.MINIFS(Nested_Ifs[a11],Nested_Ifs[ID],Nested_Ifs[[#This Row],[ID]])&lt;&gt;1,IF(AND(C3503=MIN(_xlfn._xlws.FILTER(Nested_Ifs[a11], Nested_Ifs[ID]=Nested_Ifs[[#This Row],[ID]])), OR(J3503=42,J3503=6,J3503=7,J3503=8)),1,
IF(_xlfn.MINIFS(Nested_Ifs[a11],Nested_Ifs[ID],Nested_Ifs[[#This Row],[ID]])&lt;&gt;1,IF(AND(OR(C3503=MIN(_xlfn._xlws.FILTER(Nested_Ifs[a11], Nested_Ifs[ID]=Nested_Ifs[[#This Row],[ID]])), C3503 = "NA"), OR(J3503=42,J3503=6,J3503=7,J3503=8, J3503 = "NA")),"NA",0),0)),0)))</f>
        <v>0</v>
      </c>
      <c r="L3503">
        <v>2</v>
      </c>
      <c r="M3503">
        <v>2</v>
      </c>
      <c r="N3503" t="s">
        <v>0</v>
      </c>
      <c r="O3503" s="11">
        <f t="shared" si="54"/>
        <v>0</v>
      </c>
    </row>
    <row r="3504" spans="2:15" x14ac:dyDescent="0.3">
      <c r="B3504">
        <v>29228</v>
      </c>
      <c r="C3504">
        <v>6</v>
      </c>
      <c r="D3504">
        <v>2</v>
      </c>
      <c r="E3504">
        <v>8</v>
      </c>
      <c r="F3504">
        <v>6</v>
      </c>
      <c r="G3504" t="s">
        <v>0</v>
      </c>
      <c r="H3504" t="s">
        <v>0</v>
      </c>
      <c r="I3504" t="s">
        <v>0</v>
      </c>
      <c r="J3504" t="s">
        <v>0</v>
      </c>
      <c r="K3504" s="5" cm="1">
        <f t="array" ref="K3504">IF(AND(C3504=1,OR(J3504=42,J3504=6,J3504=7,J3504=8)),1,
IF(AND(OR(C3504=1,C3504="NA"),OR(J3504=42,J3504=6,J3504=7,J3504=8, J3504="NA")),"NA",
IF(_xlfn.MINIFS(Nested_Ifs[a11],Nested_Ifs[ID],Nested_Ifs[[#This Row],[ID]])&lt;&gt;1,IF(AND(C3504=MIN(_xlfn._xlws.FILTER(Nested_Ifs[a11], Nested_Ifs[ID]=Nested_Ifs[[#This Row],[ID]])), OR(J3504=42,J3504=6,J3504=7,J3504=8)),1,
IF(_xlfn.MINIFS(Nested_Ifs[a11],Nested_Ifs[ID],Nested_Ifs[[#This Row],[ID]])&lt;&gt;1,IF(AND(OR(C3504=MIN(_xlfn._xlws.FILTER(Nested_Ifs[a11], Nested_Ifs[ID]=Nested_Ifs[[#This Row],[ID]])), C3504 = "NA"), OR(J3504=42,J3504=6,J3504=7,J3504=8, J3504 = "NA")),"NA",0),0)),0)))</f>
        <v>0</v>
      </c>
      <c r="L3504">
        <v>1</v>
      </c>
      <c r="M3504">
        <v>2</v>
      </c>
      <c r="N3504" t="s">
        <v>0</v>
      </c>
      <c r="O3504" s="11">
        <f t="shared" si="54"/>
        <v>0</v>
      </c>
    </row>
    <row r="3505" spans="2:15" x14ac:dyDescent="0.3">
      <c r="B3505">
        <v>29229</v>
      </c>
      <c r="C3505">
        <v>1</v>
      </c>
      <c r="D3505">
        <v>1</v>
      </c>
      <c r="E3505">
        <v>1</v>
      </c>
      <c r="F3505">
        <v>58</v>
      </c>
      <c r="G3505">
        <v>1</v>
      </c>
      <c r="H3505" t="s">
        <v>0</v>
      </c>
      <c r="I3505" t="s">
        <v>0</v>
      </c>
      <c r="J3505">
        <v>5</v>
      </c>
      <c r="K3505" s="5" cm="1">
        <f t="array" ref="K3505">IF(AND(C3505=1,OR(J3505=42,J3505=6,J3505=7,J3505=8)),1,
IF(AND(OR(C3505=1,C3505="NA"),OR(J3505=42,J3505=6,J3505=7,J3505=8, J3505="NA")),"NA",
IF(_xlfn.MINIFS(Nested_Ifs[a11],Nested_Ifs[ID],Nested_Ifs[[#This Row],[ID]])&lt;&gt;1,IF(AND(C3505=MIN(_xlfn._xlws.FILTER(Nested_Ifs[a11], Nested_Ifs[ID]=Nested_Ifs[[#This Row],[ID]])), OR(J3505=42,J3505=6,J3505=7,J3505=8)),1,
IF(_xlfn.MINIFS(Nested_Ifs[a11],Nested_Ifs[ID],Nested_Ifs[[#This Row],[ID]])&lt;&gt;1,IF(AND(OR(C3505=MIN(_xlfn._xlws.FILTER(Nested_Ifs[a11], Nested_Ifs[ID]=Nested_Ifs[[#This Row],[ID]])), C3505 = "NA"), OR(J3505=42,J3505=6,J3505=7,J3505=8, J3505 = "NA")),"NA",0),0)),0)))</f>
        <v>0</v>
      </c>
      <c r="L3505">
        <v>1</v>
      </c>
      <c r="M3505">
        <v>2</v>
      </c>
      <c r="N3505" t="s">
        <v>0</v>
      </c>
      <c r="O3505" s="11">
        <f t="shared" si="54"/>
        <v>0</v>
      </c>
    </row>
    <row r="3506" spans="2:15" x14ac:dyDescent="0.3">
      <c r="B3506">
        <v>29229</v>
      </c>
      <c r="C3506">
        <v>2</v>
      </c>
      <c r="D3506">
        <v>2</v>
      </c>
      <c r="E3506">
        <v>2</v>
      </c>
      <c r="F3506">
        <v>56</v>
      </c>
      <c r="G3506">
        <v>1</v>
      </c>
      <c r="H3506" t="s">
        <v>0</v>
      </c>
      <c r="I3506" t="s">
        <v>0</v>
      </c>
      <c r="J3506">
        <v>3</v>
      </c>
      <c r="K3506" s="5" cm="1">
        <f t="array" ref="K3506">IF(AND(C3506=1,OR(J3506=42,J3506=6,J3506=7,J3506=8)),1,
IF(AND(OR(C3506=1,C3506="NA"),OR(J3506=42,J3506=6,J3506=7,J3506=8, J3506="NA")),"NA",
IF(_xlfn.MINIFS(Nested_Ifs[a11],Nested_Ifs[ID],Nested_Ifs[[#This Row],[ID]])&lt;&gt;1,IF(AND(C3506=MIN(_xlfn._xlws.FILTER(Nested_Ifs[a11], Nested_Ifs[ID]=Nested_Ifs[[#This Row],[ID]])), OR(J3506=42,J3506=6,J3506=7,J3506=8)),1,
IF(_xlfn.MINIFS(Nested_Ifs[a11],Nested_Ifs[ID],Nested_Ifs[[#This Row],[ID]])&lt;&gt;1,IF(AND(OR(C3506=MIN(_xlfn._xlws.FILTER(Nested_Ifs[a11], Nested_Ifs[ID]=Nested_Ifs[[#This Row],[ID]])), C3506 = "NA"), OR(J3506=42,J3506=6,J3506=7,J3506=8, J3506 = "NA")),"NA",0),0)),0)))</f>
        <v>0</v>
      </c>
      <c r="L3506">
        <v>1</v>
      </c>
      <c r="M3506">
        <v>2</v>
      </c>
      <c r="N3506" t="s">
        <v>0</v>
      </c>
      <c r="O3506" s="11">
        <f t="shared" si="54"/>
        <v>0</v>
      </c>
    </row>
    <row r="3507" spans="2:15" x14ac:dyDescent="0.3">
      <c r="B3507">
        <v>29229</v>
      </c>
      <c r="C3507">
        <v>3</v>
      </c>
      <c r="D3507">
        <v>1</v>
      </c>
      <c r="E3507">
        <v>3</v>
      </c>
      <c r="F3507">
        <v>21</v>
      </c>
      <c r="G3507">
        <v>1</v>
      </c>
      <c r="H3507" t="s">
        <v>0</v>
      </c>
      <c r="I3507" t="s">
        <v>0</v>
      </c>
      <c r="J3507">
        <v>3</v>
      </c>
      <c r="K3507" s="5" cm="1">
        <f t="array" ref="K3507">IF(AND(C3507=1,OR(J3507=42,J3507=6,J3507=7,J3507=8)),1,
IF(AND(OR(C3507=1,C3507="NA"),OR(J3507=42,J3507=6,J3507=7,J3507=8, J3507="NA")),"NA",
IF(_xlfn.MINIFS(Nested_Ifs[a11],Nested_Ifs[ID],Nested_Ifs[[#This Row],[ID]])&lt;&gt;1,IF(AND(C3507=MIN(_xlfn._xlws.FILTER(Nested_Ifs[a11], Nested_Ifs[ID]=Nested_Ifs[[#This Row],[ID]])), OR(J3507=42,J3507=6,J3507=7,J3507=8)),1,
IF(_xlfn.MINIFS(Nested_Ifs[a11],Nested_Ifs[ID],Nested_Ifs[[#This Row],[ID]])&lt;&gt;1,IF(AND(OR(C3507=MIN(_xlfn._xlws.FILTER(Nested_Ifs[a11], Nested_Ifs[ID]=Nested_Ifs[[#This Row],[ID]])), C3507 = "NA"), OR(J3507=42,J3507=6,J3507=7,J3507=8, J3507 = "NA")),"NA",0),0)),0)))</f>
        <v>0</v>
      </c>
      <c r="L3507">
        <v>2</v>
      </c>
      <c r="M3507">
        <v>2</v>
      </c>
      <c r="N3507" t="s">
        <v>0</v>
      </c>
      <c r="O3507" s="11">
        <f t="shared" si="54"/>
        <v>0</v>
      </c>
    </row>
    <row r="3508" spans="2:15" x14ac:dyDescent="0.3">
      <c r="B3508">
        <v>29229</v>
      </c>
      <c r="C3508">
        <v>4</v>
      </c>
      <c r="D3508">
        <v>2</v>
      </c>
      <c r="E3508">
        <v>4</v>
      </c>
      <c r="F3508">
        <v>20</v>
      </c>
      <c r="G3508">
        <v>1</v>
      </c>
      <c r="H3508" t="s">
        <v>0</v>
      </c>
      <c r="I3508" t="s">
        <v>0</v>
      </c>
      <c r="J3508">
        <v>41</v>
      </c>
      <c r="K3508" s="5" cm="1">
        <f t="array" ref="K3508">IF(AND(C3508=1,OR(J3508=42,J3508=6,J3508=7,J3508=8)),1,
IF(AND(OR(C3508=1,C3508="NA"),OR(J3508=42,J3508=6,J3508=7,J3508=8, J3508="NA")),"NA",
IF(_xlfn.MINIFS(Nested_Ifs[a11],Nested_Ifs[ID],Nested_Ifs[[#This Row],[ID]])&lt;&gt;1,IF(AND(C3508=MIN(_xlfn._xlws.FILTER(Nested_Ifs[a11], Nested_Ifs[ID]=Nested_Ifs[[#This Row],[ID]])), OR(J3508=42,J3508=6,J3508=7,J3508=8)),1,
IF(_xlfn.MINIFS(Nested_Ifs[a11],Nested_Ifs[ID],Nested_Ifs[[#This Row],[ID]])&lt;&gt;1,IF(AND(OR(C3508=MIN(_xlfn._xlws.FILTER(Nested_Ifs[a11], Nested_Ifs[ID]=Nested_Ifs[[#This Row],[ID]])), C3508 = "NA"), OR(J3508=42,J3508=6,J3508=7,J3508=8, J3508 = "NA")),"NA",0),0)),0)))</f>
        <v>0</v>
      </c>
      <c r="L3508">
        <v>2</v>
      </c>
      <c r="M3508">
        <v>2</v>
      </c>
      <c r="N3508" t="s">
        <v>0</v>
      </c>
      <c r="O3508" s="11">
        <f t="shared" si="54"/>
        <v>0</v>
      </c>
    </row>
    <row r="3509" spans="2:15" x14ac:dyDescent="0.3">
      <c r="B3509">
        <v>29230</v>
      </c>
      <c r="C3509">
        <v>1</v>
      </c>
      <c r="D3509">
        <v>1</v>
      </c>
      <c r="E3509">
        <v>1</v>
      </c>
      <c r="F3509">
        <v>49</v>
      </c>
      <c r="G3509">
        <v>1</v>
      </c>
      <c r="H3509" t="s">
        <v>0</v>
      </c>
      <c r="I3509" t="s">
        <v>0</v>
      </c>
      <c r="J3509" t="s">
        <v>0</v>
      </c>
      <c r="K3509" s="5" t="str" cm="1">
        <f t="array" ref="K3509">IF(AND(C3509=1,OR(J3509=42,J3509=6,J3509=7,J3509=8)),1,
IF(AND(OR(C3509=1,C3509="NA"),OR(J3509=42,J3509=6,J3509=7,J3509=8, J3509="NA")),"NA",
IF(_xlfn.MINIFS(Nested_Ifs[a11],Nested_Ifs[ID],Nested_Ifs[[#This Row],[ID]])&lt;&gt;1,IF(AND(C3509=MIN(_xlfn._xlws.FILTER(Nested_Ifs[a11], Nested_Ifs[ID]=Nested_Ifs[[#This Row],[ID]])), OR(J3509=42,J3509=6,J3509=7,J3509=8)),1,
IF(_xlfn.MINIFS(Nested_Ifs[a11],Nested_Ifs[ID],Nested_Ifs[[#This Row],[ID]])&lt;&gt;1,IF(AND(OR(C3509=MIN(_xlfn._xlws.FILTER(Nested_Ifs[a11], Nested_Ifs[ID]=Nested_Ifs[[#This Row],[ID]])), C3509 = "NA"), OR(J3509=42,J3509=6,J3509=7,J3509=8, J3509 = "NA")),"NA",0),0)),0)))</f>
        <v>NA</v>
      </c>
      <c r="L3509">
        <v>2</v>
      </c>
      <c r="M3509">
        <v>2</v>
      </c>
      <c r="N3509" t="s">
        <v>0</v>
      </c>
      <c r="O3509" s="11">
        <f t="shared" si="54"/>
        <v>0</v>
      </c>
    </row>
    <row r="3510" spans="2:15" x14ac:dyDescent="0.3">
      <c r="B3510">
        <v>29230</v>
      </c>
      <c r="C3510">
        <v>2</v>
      </c>
      <c r="D3510">
        <v>2</v>
      </c>
      <c r="E3510">
        <v>2</v>
      </c>
      <c r="F3510">
        <v>49</v>
      </c>
      <c r="G3510">
        <v>1</v>
      </c>
      <c r="H3510" t="s">
        <v>0</v>
      </c>
      <c r="I3510" t="s">
        <v>0</v>
      </c>
      <c r="J3510">
        <v>1</v>
      </c>
      <c r="K3510" s="5" cm="1">
        <f t="array" ref="K3510">IF(AND(C3510=1,OR(J3510=42,J3510=6,J3510=7,J3510=8)),1,
IF(AND(OR(C3510=1,C3510="NA"),OR(J3510=42,J3510=6,J3510=7,J3510=8, J3510="NA")),"NA",
IF(_xlfn.MINIFS(Nested_Ifs[a11],Nested_Ifs[ID],Nested_Ifs[[#This Row],[ID]])&lt;&gt;1,IF(AND(C3510=MIN(_xlfn._xlws.FILTER(Nested_Ifs[a11], Nested_Ifs[ID]=Nested_Ifs[[#This Row],[ID]])), OR(J3510=42,J3510=6,J3510=7,J3510=8)),1,
IF(_xlfn.MINIFS(Nested_Ifs[a11],Nested_Ifs[ID],Nested_Ifs[[#This Row],[ID]])&lt;&gt;1,IF(AND(OR(C3510=MIN(_xlfn._xlws.FILTER(Nested_Ifs[a11], Nested_Ifs[ID]=Nested_Ifs[[#This Row],[ID]])), C3510 = "NA"), OR(J3510=42,J3510=6,J3510=7,J3510=8, J3510 = "NA")),"NA",0),0)),0)))</f>
        <v>0</v>
      </c>
      <c r="L3510">
        <v>2</v>
      </c>
      <c r="M3510">
        <v>2</v>
      </c>
      <c r="N3510" t="s">
        <v>0</v>
      </c>
      <c r="O3510" s="11">
        <f t="shared" si="54"/>
        <v>0</v>
      </c>
    </row>
    <row r="3511" spans="2:15" x14ac:dyDescent="0.3">
      <c r="B3511">
        <v>29230</v>
      </c>
      <c r="C3511">
        <v>4</v>
      </c>
      <c r="D3511">
        <v>2</v>
      </c>
      <c r="E3511">
        <v>3</v>
      </c>
      <c r="F3511">
        <v>22</v>
      </c>
      <c r="G3511">
        <v>6</v>
      </c>
      <c r="H3511" t="s">
        <v>0</v>
      </c>
      <c r="I3511" t="s">
        <v>0</v>
      </c>
      <c r="J3511">
        <v>3</v>
      </c>
      <c r="K3511" s="5" cm="1">
        <f t="array" ref="K3511">IF(AND(C3511=1,OR(J3511=42,J3511=6,J3511=7,J3511=8)),1,
IF(AND(OR(C3511=1,C3511="NA"),OR(J3511=42,J3511=6,J3511=7,J3511=8, J3511="NA")),"NA",
IF(_xlfn.MINIFS(Nested_Ifs[a11],Nested_Ifs[ID],Nested_Ifs[[#This Row],[ID]])&lt;&gt;1,IF(AND(C3511=MIN(_xlfn._xlws.FILTER(Nested_Ifs[a11], Nested_Ifs[ID]=Nested_Ifs[[#This Row],[ID]])), OR(J3511=42,J3511=6,J3511=7,J3511=8)),1,
IF(_xlfn.MINIFS(Nested_Ifs[a11],Nested_Ifs[ID],Nested_Ifs[[#This Row],[ID]])&lt;&gt;1,IF(AND(OR(C3511=MIN(_xlfn._xlws.FILTER(Nested_Ifs[a11], Nested_Ifs[ID]=Nested_Ifs[[#This Row],[ID]])), C3511 = "NA"), OR(J3511=42,J3511=6,J3511=7,J3511=8, J3511 = "NA")),"NA",0),0)),0)))</f>
        <v>0</v>
      </c>
      <c r="L3511">
        <v>2</v>
      </c>
      <c r="M3511">
        <v>2</v>
      </c>
      <c r="N3511" t="s">
        <v>0</v>
      </c>
      <c r="O3511" s="11">
        <f t="shared" si="54"/>
        <v>0</v>
      </c>
    </row>
    <row r="3512" spans="2:15" x14ac:dyDescent="0.3">
      <c r="B3512">
        <v>29230</v>
      </c>
      <c r="C3512">
        <v>5</v>
      </c>
      <c r="D3512">
        <v>2</v>
      </c>
      <c r="E3512">
        <v>3</v>
      </c>
      <c r="F3512">
        <v>15</v>
      </c>
      <c r="G3512">
        <v>6</v>
      </c>
      <c r="H3512" t="s">
        <v>0</v>
      </c>
      <c r="I3512" t="s">
        <v>0</v>
      </c>
      <c r="J3512" t="s">
        <v>0</v>
      </c>
      <c r="K3512" s="5" cm="1">
        <f t="array" ref="K3512">IF(AND(C3512=1,OR(J3512=42,J3512=6,J3512=7,J3512=8)),1,
IF(AND(OR(C3512=1,C3512="NA"),OR(J3512=42,J3512=6,J3512=7,J3512=8, J3512="NA")),"NA",
IF(_xlfn.MINIFS(Nested_Ifs[a11],Nested_Ifs[ID],Nested_Ifs[[#This Row],[ID]])&lt;&gt;1,IF(AND(C3512=MIN(_xlfn._xlws.FILTER(Nested_Ifs[a11], Nested_Ifs[ID]=Nested_Ifs[[#This Row],[ID]])), OR(J3512=42,J3512=6,J3512=7,J3512=8)),1,
IF(_xlfn.MINIFS(Nested_Ifs[a11],Nested_Ifs[ID],Nested_Ifs[[#This Row],[ID]])&lt;&gt;1,IF(AND(OR(C3512=MIN(_xlfn._xlws.FILTER(Nested_Ifs[a11], Nested_Ifs[ID]=Nested_Ifs[[#This Row],[ID]])), C3512 = "NA"), OR(J3512=42,J3512=6,J3512=7,J3512=8, J3512 = "NA")),"NA",0),0)),0)))</f>
        <v>0</v>
      </c>
      <c r="L3512">
        <v>2</v>
      </c>
      <c r="M3512">
        <v>2</v>
      </c>
      <c r="N3512" t="s">
        <v>0</v>
      </c>
      <c r="O3512" s="11">
        <f t="shared" si="54"/>
        <v>0</v>
      </c>
    </row>
    <row r="3513" spans="2:15" x14ac:dyDescent="0.3">
      <c r="B3513">
        <v>29230</v>
      </c>
      <c r="C3513">
        <v>6</v>
      </c>
      <c r="D3513">
        <v>1</v>
      </c>
      <c r="E3513">
        <v>3</v>
      </c>
      <c r="F3513">
        <v>9</v>
      </c>
      <c r="G3513" t="s">
        <v>0</v>
      </c>
      <c r="H3513" t="s">
        <v>0</v>
      </c>
      <c r="I3513" t="s">
        <v>0</v>
      </c>
      <c r="J3513" t="s">
        <v>0</v>
      </c>
      <c r="K3513" s="5" cm="1">
        <f t="array" ref="K3513">IF(AND(C3513=1,OR(J3513=42,J3513=6,J3513=7,J3513=8)),1,
IF(AND(OR(C3513=1,C3513="NA"),OR(J3513=42,J3513=6,J3513=7,J3513=8, J3513="NA")),"NA",
IF(_xlfn.MINIFS(Nested_Ifs[a11],Nested_Ifs[ID],Nested_Ifs[[#This Row],[ID]])&lt;&gt;1,IF(AND(C3513=MIN(_xlfn._xlws.FILTER(Nested_Ifs[a11], Nested_Ifs[ID]=Nested_Ifs[[#This Row],[ID]])), OR(J3513=42,J3513=6,J3513=7,J3513=8)),1,
IF(_xlfn.MINIFS(Nested_Ifs[a11],Nested_Ifs[ID],Nested_Ifs[[#This Row],[ID]])&lt;&gt;1,IF(AND(OR(C3513=MIN(_xlfn._xlws.FILTER(Nested_Ifs[a11], Nested_Ifs[ID]=Nested_Ifs[[#This Row],[ID]])), C3513 = "NA"), OR(J3513=42,J3513=6,J3513=7,J3513=8, J3513 = "NA")),"NA",0),0)),0)))</f>
        <v>0</v>
      </c>
      <c r="L3513">
        <v>2</v>
      </c>
      <c r="M3513">
        <v>2</v>
      </c>
      <c r="N3513" t="s">
        <v>0</v>
      </c>
      <c r="O3513" s="11">
        <f t="shared" si="54"/>
        <v>0</v>
      </c>
    </row>
    <row r="3514" spans="2:15" x14ac:dyDescent="0.3">
      <c r="B3514">
        <v>29231</v>
      </c>
      <c r="C3514">
        <v>1</v>
      </c>
      <c r="D3514">
        <v>1</v>
      </c>
      <c r="E3514">
        <v>1</v>
      </c>
      <c r="F3514">
        <v>69</v>
      </c>
      <c r="G3514">
        <v>1</v>
      </c>
      <c r="H3514" t="s">
        <v>0</v>
      </c>
      <c r="I3514" t="s">
        <v>0</v>
      </c>
      <c r="J3514">
        <v>5</v>
      </c>
      <c r="K3514" s="5" cm="1">
        <f t="array" ref="K3514">IF(AND(C3514=1,OR(J3514=42,J3514=6,J3514=7,J3514=8)),1,
IF(AND(OR(C3514=1,C3514="NA"),OR(J3514=42,J3514=6,J3514=7,J3514=8, J3514="NA")),"NA",
IF(_xlfn.MINIFS(Nested_Ifs[a11],Nested_Ifs[ID],Nested_Ifs[[#This Row],[ID]])&lt;&gt;1,IF(AND(C3514=MIN(_xlfn._xlws.FILTER(Nested_Ifs[a11], Nested_Ifs[ID]=Nested_Ifs[[#This Row],[ID]])), OR(J3514=42,J3514=6,J3514=7,J3514=8)),1,
IF(_xlfn.MINIFS(Nested_Ifs[a11],Nested_Ifs[ID],Nested_Ifs[[#This Row],[ID]])&lt;&gt;1,IF(AND(OR(C3514=MIN(_xlfn._xlws.FILTER(Nested_Ifs[a11], Nested_Ifs[ID]=Nested_Ifs[[#This Row],[ID]])), C3514 = "NA"), OR(J3514=42,J3514=6,J3514=7,J3514=8, J3514 = "NA")),"NA",0),0)),0)))</f>
        <v>0</v>
      </c>
      <c r="L3514">
        <v>2</v>
      </c>
      <c r="M3514">
        <v>2</v>
      </c>
      <c r="N3514" t="s">
        <v>0</v>
      </c>
      <c r="O3514" s="11">
        <f t="shared" si="54"/>
        <v>0</v>
      </c>
    </row>
    <row r="3515" spans="2:15" x14ac:dyDescent="0.3">
      <c r="B3515">
        <v>29231</v>
      </c>
      <c r="C3515">
        <v>2</v>
      </c>
      <c r="D3515">
        <v>2</v>
      </c>
      <c r="E3515">
        <v>2</v>
      </c>
      <c r="F3515">
        <v>63</v>
      </c>
      <c r="G3515">
        <v>1</v>
      </c>
      <c r="H3515" t="s">
        <v>0</v>
      </c>
      <c r="I3515" t="s">
        <v>0</v>
      </c>
      <c r="J3515">
        <v>5</v>
      </c>
      <c r="K3515" s="5" cm="1">
        <f t="array" ref="K3515">IF(AND(C3515=1,OR(J3515=42,J3515=6,J3515=7,J3515=8)),1,
IF(AND(OR(C3515=1,C3515="NA"),OR(J3515=42,J3515=6,J3515=7,J3515=8, J3515="NA")),"NA",
IF(_xlfn.MINIFS(Nested_Ifs[a11],Nested_Ifs[ID],Nested_Ifs[[#This Row],[ID]])&lt;&gt;1,IF(AND(C3515=MIN(_xlfn._xlws.FILTER(Nested_Ifs[a11], Nested_Ifs[ID]=Nested_Ifs[[#This Row],[ID]])), OR(J3515=42,J3515=6,J3515=7,J3515=8)),1,
IF(_xlfn.MINIFS(Nested_Ifs[a11],Nested_Ifs[ID],Nested_Ifs[[#This Row],[ID]])&lt;&gt;1,IF(AND(OR(C3515=MIN(_xlfn._xlws.FILTER(Nested_Ifs[a11], Nested_Ifs[ID]=Nested_Ifs[[#This Row],[ID]])), C3515 = "NA"), OR(J3515=42,J3515=6,J3515=7,J3515=8, J3515 = "NA")),"NA",0),0)),0)))</f>
        <v>0</v>
      </c>
      <c r="L3515">
        <v>2</v>
      </c>
      <c r="M3515">
        <v>2</v>
      </c>
      <c r="N3515" t="s">
        <v>0</v>
      </c>
      <c r="O3515" s="11">
        <f t="shared" si="54"/>
        <v>0</v>
      </c>
    </row>
    <row r="3516" spans="2:15" x14ac:dyDescent="0.3">
      <c r="B3516">
        <v>29231</v>
      </c>
      <c r="C3516">
        <v>3</v>
      </c>
      <c r="D3516">
        <v>1</v>
      </c>
      <c r="E3516">
        <v>3</v>
      </c>
      <c r="F3516">
        <v>25</v>
      </c>
      <c r="G3516">
        <v>6</v>
      </c>
      <c r="H3516" t="s">
        <v>0</v>
      </c>
      <c r="I3516" t="s">
        <v>0</v>
      </c>
      <c r="J3516">
        <v>5</v>
      </c>
      <c r="K3516" s="5" cm="1">
        <f t="array" ref="K3516">IF(AND(C3516=1,OR(J3516=42,J3516=6,J3516=7,J3516=8)),1,
IF(AND(OR(C3516=1,C3516="NA"),OR(J3516=42,J3516=6,J3516=7,J3516=8, J3516="NA")),"NA",
IF(_xlfn.MINIFS(Nested_Ifs[a11],Nested_Ifs[ID],Nested_Ifs[[#This Row],[ID]])&lt;&gt;1,IF(AND(C3516=MIN(_xlfn._xlws.FILTER(Nested_Ifs[a11], Nested_Ifs[ID]=Nested_Ifs[[#This Row],[ID]])), OR(J3516=42,J3516=6,J3516=7,J3516=8)),1,
IF(_xlfn.MINIFS(Nested_Ifs[a11],Nested_Ifs[ID],Nested_Ifs[[#This Row],[ID]])&lt;&gt;1,IF(AND(OR(C3516=MIN(_xlfn._xlws.FILTER(Nested_Ifs[a11], Nested_Ifs[ID]=Nested_Ifs[[#This Row],[ID]])), C3516 = "NA"), OR(J3516=42,J3516=6,J3516=7,J3516=8, J3516 = "NA")),"NA",0),0)),0)))</f>
        <v>0</v>
      </c>
      <c r="L3516">
        <v>2</v>
      </c>
      <c r="M3516">
        <v>2</v>
      </c>
      <c r="N3516" t="s">
        <v>0</v>
      </c>
      <c r="O3516" s="11">
        <f t="shared" si="54"/>
        <v>0</v>
      </c>
    </row>
    <row r="3517" spans="2:15" x14ac:dyDescent="0.3">
      <c r="B3517">
        <v>29231</v>
      </c>
      <c r="C3517">
        <v>4</v>
      </c>
      <c r="D3517">
        <v>1</v>
      </c>
      <c r="E3517">
        <v>3</v>
      </c>
      <c r="F3517">
        <v>23</v>
      </c>
      <c r="G3517">
        <v>6</v>
      </c>
      <c r="H3517" t="s">
        <v>0</v>
      </c>
      <c r="I3517" t="s">
        <v>0</v>
      </c>
      <c r="J3517">
        <v>3</v>
      </c>
      <c r="K3517" s="5" cm="1">
        <f t="array" ref="K3517">IF(AND(C3517=1,OR(J3517=42,J3517=6,J3517=7,J3517=8)),1,
IF(AND(OR(C3517=1,C3517="NA"),OR(J3517=42,J3517=6,J3517=7,J3517=8, J3517="NA")),"NA",
IF(_xlfn.MINIFS(Nested_Ifs[a11],Nested_Ifs[ID],Nested_Ifs[[#This Row],[ID]])&lt;&gt;1,IF(AND(C3517=MIN(_xlfn._xlws.FILTER(Nested_Ifs[a11], Nested_Ifs[ID]=Nested_Ifs[[#This Row],[ID]])), OR(J3517=42,J3517=6,J3517=7,J3517=8)),1,
IF(_xlfn.MINIFS(Nested_Ifs[a11],Nested_Ifs[ID],Nested_Ifs[[#This Row],[ID]])&lt;&gt;1,IF(AND(OR(C3517=MIN(_xlfn._xlws.FILTER(Nested_Ifs[a11], Nested_Ifs[ID]=Nested_Ifs[[#This Row],[ID]])), C3517 = "NA"), OR(J3517=42,J3517=6,J3517=7,J3517=8, J3517 = "NA")),"NA",0),0)),0)))</f>
        <v>0</v>
      </c>
      <c r="L3517">
        <v>2</v>
      </c>
      <c r="M3517">
        <v>2</v>
      </c>
      <c r="N3517" t="s">
        <v>0</v>
      </c>
      <c r="O3517" s="11">
        <f t="shared" si="54"/>
        <v>0</v>
      </c>
    </row>
    <row r="3518" spans="2:15" x14ac:dyDescent="0.3">
      <c r="B3518">
        <v>29233</v>
      </c>
      <c r="C3518">
        <v>1</v>
      </c>
      <c r="D3518">
        <v>1</v>
      </c>
      <c r="E3518">
        <v>1</v>
      </c>
      <c r="F3518">
        <v>66</v>
      </c>
      <c r="G3518">
        <v>1</v>
      </c>
      <c r="H3518" t="s">
        <v>0</v>
      </c>
      <c r="I3518" t="s">
        <v>0</v>
      </c>
      <c r="J3518">
        <v>2</v>
      </c>
      <c r="K3518" s="5" cm="1">
        <f t="array" ref="K3518">IF(AND(C3518=1,OR(J3518=42,J3518=6,J3518=7,J3518=8)),1,
IF(AND(OR(C3518=1,C3518="NA"),OR(J3518=42,J3518=6,J3518=7,J3518=8, J3518="NA")),"NA",
IF(_xlfn.MINIFS(Nested_Ifs[a11],Nested_Ifs[ID],Nested_Ifs[[#This Row],[ID]])&lt;&gt;1,IF(AND(C3518=MIN(_xlfn._xlws.FILTER(Nested_Ifs[a11], Nested_Ifs[ID]=Nested_Ifs[[#This Row],[ID]])), OR(J3518=42,J3518=6,J3518=7,J3518=8)),1,
IF(_xlfn.MINIFS(Nested_Ifs[a11],Nested_Ifs[ID],Nested_Ifs[[#This Row],[ID]])&lt;&gt;1,IF(AND(OR(C3518=MIN(_xlfn._xlws.FILTER(Nested_Ifs[a11], Nested_Ifs[ID]=Nested_Ifs[[#This Row],[ID]])), C3518 = "NA"), OR(J3518=42,J3518=6,J3518=7,J3518=8, J3518 = "NA")),"NA",0),0)),0)))</f>
        <v>0</v>
      </c>
      <c r="L3518">
        <v>1</v>
      </c>
      <c r="M3518">
        <v>2</v>
      </c>
      <c r="N3518" t="s">
        <v>0</v>
      </c>
      <c r="O3518" s="11">
        <f t="shared" si="54"/>
        <v>0</v>
      </c>
    </row>
    <row r="3519" spans="2:15" x14ac:dyDescent="0.3">
      <c r="B3519">
        <v>29233</v>
      </c>
      <c r="C3519">
        <v>2</v>
      </c>
      <c r="D3519">
        <v>2</v>
      </c>
      <c r="E3519">
        <v>2</v>
      </c>
      <c r="F3519">
        <v>67</v>
      </c>
      <c r="G3519">
        <v>1</v>
      </c>
      <c r="H3519" t="s">
        <v>0</v>
      </c>
      <c r="I3519" t="s">
        <v>0</v>
      </c>
      <c r="J3519">
        <v>2</v>
      </c>
      <c r="K3519" s="5" cm="1">
        <f t="array" ref="K3519">IF(AND(C3519=1,OR(J3519=42,J3519=6,J3519=7,J3519=8)),1,
IF(AND(OR(C3519=1,C3519="NA"),OR(J3519=42,J3519=6,J3519=7,J3519=8, J3519="NA")),"NA",
IF(_xlfn.MINIFS(Nested_Ifs[a11],Nested_Ifs[ID],Nested_Ifs[[#This Row],[ID]])&lt;&gt;1,IF(AND(C3519=MIN(_xlfn._xlws.FILTER(Nested_Ifs[a11], Nested_Ifs[ID]=Nested_Ifs[[#This Row],[ID]])), OR(J3519=42,J3519=6,J3519=7,J3519=8)),1,
IF(_xlfn.MINIFS(Nested_Ifs[a11],Nested_Ifs[ID],Nested_Ifs[[#This Row],[ID]])&lt;&gt;1,IF(AND(OR(C3519=MIN(_xlfn._xlws.FILTER(Nested_Ifs[a11], Nested_Ifs[ID]=Nested_Ifs[[#This Row],[ID]])), C3519 = "NA"), OR(J3519=42,J3519=6,J3519=7,J3519=8, J3519 = "NA")),"NA",0),0)),0)))</f>
        <v>0</v>
      </c>
      <c r="L3519">
        <v>1</v>
      </c>
      <c r="M3519">
        <v>2</v>
      </c>
      <c r="N3519" t="s">
        <v>0</v>
      </c>
      <c r="O3519" s="11">
        <f t="shared" si="54"/>
        <v>0</v>
      </c>
    </row>
    <row r="3520" spans="2:15" x14ac:dyDescent="0.3">
      <c r="B3520">
        <v>29233</v>
      </c>
      <c r="C3520">
        <v>3</v>
      </c>
      <c r="D3520">
        <v>2</v>
      </c>
      <c r="E3520">
        <v>3</v>
      </c>
      <c r="F3520">
        <v>22</v>
      </c>
      <c r="G3520">
        <v>6</v>
      </c>
      <c r="H3520" t="s">
        <v>0</v>
      </c>
      <c r="I3520" t="s">
        <v>0</v>
      </c>
      <c r="J3520">
        <v>5</v>
      </c>
      <c r="K3520" s="5" cm="1">
        <f t="array" ref="K3520">IF(AND(C3520=1,OR(J3520=42,J3520=6,J3520=7,J3520=8)),1,
IF(AND(OR(C3520=1,C3520="NA"),OR(J3520=42,J3520=6,J3520=7,J3520=8, J3520="NA")),"NA",
IF(_xlfn.MINIFS(Nested_Ifs[a11],Nested_Ifs[ID],Nested_Ifs[[#This Row],[ID]])&lt;&gt;1,IF(AND(C3520=MIN(_xlfn._xlws.FILTER(Nested_Ifs[a11], Nested_Ifs[ID]=Nested_Ifs[[#This Row],[ID]])), OR(J3520=42,J3520=6,J3520=7,J3520=8)),1,
IF(_xlfn.MINIFS(Nested_Ifs[a11],Nested_Ifs[ID],Nested_Ifs[[#This Row],[ID]])&lt;&gt;1,IF(AND(OR(C3520=MIN(_xlfn._xlws.FILTER(Nested_Ifs[a11], Nested_Ifs[ID]=Nested_Ifs[[#This Row],[ID]])), C3520 = "NA"), OR(J3520=42,J3520=6,J3520=7,J3520=8, J3520 = "NA")),"NA",0),0)),0)))</f>
        <v>0</v>
      </c>
      <c r="L3520">
        <v>2</v>
      </c>
      <c r="M3520">
        <v>2</v>
      </c>
      <c r="N3520" t="s">
        <v>0</v>
      </c>
      <c r="O3520" s="11">
        <f t="shared" si="54"/>
        <v>0</v>
      </c>
    </row>
    <row r="3521" spans="2:15" x14ac:dyDescent="0.3">
      <c r="B3521">
        <v>29234</v>
      </c>
      <c r="C3521">
        <v>1</v>
      </c>
      <c r="D3521">
        <v>2</v>
      </c>
      <c r="E3521">
        <v>1</v>
      </c>
      <c r="F3521">
        <v>63</v>
      </c>
      <c r="G3521">
        <v>5</v>
      </c>
      <c r="H3521" t="s">
        <v>0</v>
      </c>
      <c r="I3521" t="s">
        <v>0</v>
      </c>
      <c r="J3521">
        <v>3</v>
      </c>
      <c r="K3521" s="5" cm="1">
        <f t="array" ref="K3521">IF(AND(C3521=1,OR(J3521=42,J3521=6,J3521=7,J3521=8)),1,
IF(AND(OR(C3521=1,C3521="NA"),OR(J3521=42,J3521=6,J3521=7,J3521=8, J3521="NA")),"NA",
IF(_xlfn.MINIFS(Nested_Ifs[a11],Nested_Ifs[ID],Nested_Ifs[[#This Row],[ID]])&lt;&gt;1,IF(AND(C3521=MIN(_xlfn._xlws.FILTER(Nested_Ifs[a11], Nested_Ifs[ID]=Nested_Ifs[[#This Row],[ID]])), OR(J3521=42,J3521=6,J3521=7,J3521=8)),1,
IF(_xlfn.MINIFS(Nested_Ifs[a11],Nested_Ifs[ID],Nested_Ifs[[#This Row],[ID]])&lt;&gt;1,IF(AND(OR(C3521=MIN(_xlfn._xlws.FILTER(Nested_Ifs[a11], Nested_Ifs[ID]=Nested_Ifs[[#This Row],[ID]])), C3521 = "NA"), OR(J3521=42,J3521=6,J3521=7,J3521=8, J3521 = "NA")),"NA",0),0)),0)))</f>
        <v>0</v>
      </c>
      <c r="L3521">
        <v>2</v>
      </c>
      <c r="M3521">
        <v>2</v>
      </c>
      <c r="N3521" t="s">
        <v>0</v>
      </c>
      <c r="O3521" s="11">
        <f t="shared" si="54"/>
        <v>0</v>
      </c>
    </row>
    <row r="3522" spans="2:15" x14ac:dyDescent="0.3">
      <c r="B3522">
        <v>29234</v>
      </c>
      <c r="C3522">
        <v>2</v>
      </c>
      <c r="D3522">
        <v>1</v>
      </c>
      <c r="E3522">
        <v>3</v>
      </c>
      <c r="F3522">
        <v>43</v>
      </c>
      <c r="G3522">
        <v>1</v>
      </c>
      <c r="H3522" t="s">
        <v>0</v>
      </c>
      <c r="I3522" t="s">
        <v>0</v>
      </c>
      <c r="J3522">
        <v>5</v>
      </c>
      <c r="K3522" s="5" cm="1">
        <f t="array" ref="K3522">IF(AND(C3522=1,OR(J3522=42,J3522=6,J3522=7,J3522=8)),1,
IF(AND(OR(C3522=1,C3522="NA"),OR(J3522=42,J3522=6,J3522=7,J3522=8, J3522="NA")),"NA",
IF(_xlfn.MINIFS(Nested_Ifs[a11],Nested_Ifs[ID],Nested_Ifs[[#This Row],[ID]])&lt;&gt;1,IF(AND(C3522=MIN(_xlfn._xlws.FILTER(Nested_Ifs[a11], Nested_Ifs[ID]=Nested_Ifs[[#This Row],[ID]])), OR(J3522=42,J3522=6,J3522=7,J3522=8)),1,
IF(_xlfn.MINIFS(Nested_Ifs[a11],Nested_Ifs[ID],Nested_Ifs[[#This Row],[ID]])&lt;&gt;1,IF(AND(OR(C3522=MIN(_xlfn._xlws.FILTER(Nested_Ifs[a11], Nested_Ifs[ID]=Nested_Ifs[[#This Row],[ID]])), C3522 = "NA"), OR(J3522=42,J3522=6,J3522=7,J3522=8, J3522 = "NA")),"NA",0),0)),0)))</f>
        <v>0</v>
      </c>
      <c r="L3522">
        <v>2</v>
      </c>
      <c r="M3522">
        <v>2</v>
      </c>
      <c r="N3522" t="s">
        <v>0</v>
      </c>
      <c r="O3522" s="11">
        <f t="shared" si="54"/>
        <v>0</v>
      </c>
    </row>
    <row r="3523" spans="2:15" x14ac:dyDescent="0.3">
      <c r="B3523">
        <v>29234</v>
      </c>
      <c r="C3523">
        <v>3</v>
      </c>
      <c r="D3523">
        <v>2</v>
      </c>
      <c r="E3523">
        <v>4</v>
      </c>
      <c r="F3523">
        <v>39</v>
      </c>
      <c r="G3523">
        <v>1</v>
      </c>
      <c r="H3523" t="s">
        <v>0</v>
      </c>
      <c r="I3523" t="s">
        <v>0</v>
      </c>
      <c r="J3523">
        <v>1</v>
      </c>
      <c r="K3523" s="5" cm="1">
        <f t="array" ref="K3523">IF(AND(C3523=1,OR(J3523=42,J3523=6,J3523=7,J3523=8)),1,
IF(AND(OR(C3523=1,C3523="NA"),OR(J3523=42,J3523=6,J3523=7,J3523=8, J3523="NA")),"NA",
IF(_xlfn.MINIFS(Nested_Ifs[a11],Nested_Ifs[ID],Nested_Ifs[[#This Row],[ID]])&lt;&gt;1,IF(AND(C3523=MIN(_xlfn._xlws.FILTER(Nested_Ifs[a11], Nested_Ifs[ID]=Nested_Ifs[[#This Row],[ID]])), OR(J3523=42,J3523=6,J3523=7,J3523=8)),1,
IF(_xlfn.MINIFS(Nested_Ifs[a11],Nested_Ifs[ID],Nested_Ifs[[#This Row],[ID]])&lt;&gt;1,IF(AND(OR(C3523=MIN(_xlfn._xlws.FILTER(Nested_Ifs[a11], Nested_Ifs[ID]=Nested_Ifs[[#This Row],[ID]])), C3523 = "NA"), OR(J3523=42,J3523=6,J3523=7,J3523=8, J3523 = "NA")),"NA",0),0)),0)))</f>
        <v>0</v>
      </c>
      <c r="L3523">
        <v>2</v>
      </c>
      <c r="M3523">
        <v>2</v>
      </c>
      <c r="N3523" t="s">
        <v>0</v>
      </c>
      <c r="O3523" s="11">
        <f t="shared" si="54"/>
        <v>0</v>
      </c>
    </row>
    <row r="3524" spans="2:15" x14ac:dyDescent="0.3">
      <c r="B3524">
        <v>29234</v>
      </c>
      <c r="C3524">
        <v>4</v>
      </c>
      <c r="D3524">
        <v>2</v>
      </c>
      <c r="E3524">
        <v>8</v>
      </c>
      <c r="F3524">
        <v>15</v>
      </c>
      <c r="G3524">
        <v>6</v>
      </c>
      <c r="H3524" t="s">
        <v>0</v>
      </c>
      <c r="I3524" t="s">
        <v>0</v>
      </c>
      <c r="J3524" t="s">
        <v>0</v>
      </c>
      <c r="K3524" s="5" cm="1">
        <f t="array" ref="K3524">IF(AND(C3524=1,OR(J3524=42,J3524=6,J3524=7,J3524=8)),1,
IF(AND(OR(C3524=1,C3524="NA"),OR(J3524=42,J3524=6,J3524=7,J3524=8, J3524="NA")),"NA",
IF(_xlfn.MINIFS(Nested_Ifs[a11],Nested_Ifs[ID],Nested_Ifs[[#This Row],[ID]])&lt;&gt;1,IF(AND(C3524=MIN(_xlfn._xlws.FILTER(Nested_Ifs[a11], Nested_Ifs[ID]=Nested_Ifs[[#This Row],[ID]])), OR(J3524=42,J3524=6,J3524=7,J3524=8)),1,
IF(_xlfn.MINIFS(Nested_Ifs[a11],Nested_Ifs[ID],Nested_Ifs[[#This Row],[ID]])&lt;&gt;1,IF(AND(OR(C3524=MIN(_xlfn._xlws.FILTER(Nested_Ifs[a11], Nested_Ifs[ID]=Nested_Ifs[[#This Row],[ID]])), C3524 = "NA"), OR(J3524=42,J3524=6,J3524=7,J3524=8, J3524 = "NA")),"NA",0),0)),0)))</f>
        <v>0</v>
      </c>
      <c r="L3524">
        <v>2</v>
      </c>
      <c r="M3524">
        <v>2</v>
      </c>
      <c r="N3524" t="s">
        <v>0</v>
      </c>
      <c r="O3524" s="11">
        <f t="shared" si="54"/>
        <v>0</v>
      </c>
    </row>
    <row r="3525" spans="2:15" x14ac:dyDescent="0.3">
      <c r="B3525">
        <v>29234</v>
      </c>
      <c r="C3525">
        <v>5</v>
      </c>
      <c r="D3525">
        <v>1</v>
      </c>
      <c r="E3525">
        <v>8</v>
      </c>
      <c r="F3525">
        <v>13</v>
      </c>
      <c r="G3525">
        <v>98</v>
      </c>
      <c r="H3525" t="s">
        <v>0</v>
      </c>
      <c r="I3525" t="s">
        <v>0</v>
      </c>
      <c r="J3525" t="s">
        <v>0</v>
      </c>
      <c r="K3525" s="5" cm="1">
        <f t="array" ref="K3525">IF(AND(C3525=1,OR(J3525=42,J3525=6,J3525=7,J3525=8)),1,
IF(AND(OR(C3525=1,C3525="NA"),OR(J3525=42,J3525=6,J3525=7,J3525=8, J3525="NA")),"NA",
IF(_xlfn.MINIFS(Nested_Ifs[a11],Nested_Ifs[ID],Nested_Ifs[[#This Row],[ID]])&lt;&gt;1,IF(AND(C3525=MIN(_xlfn._xlws.FILTER(Nested_Ifs[a11], Nested_Ifs[ID]=Nested_Ifs[[#This Row],[ID]])), OR(J3525=42,J3525=6,J3525=7,J3525=8)),1,
IF(_xlfn.MINIFS(Nested_Ifs[a11],Nested_Ifs[ID],Nested_Ifs[[#This Row],[ID]])&lt;&gt;1,IF(AND(OR(C3525=MIN(_xlfn._xlws.FILTER(Nested_Ifs[a11], Nested_Ifs[ID]=Nested_Ifs[[#This Row],[ID]])), C3525 = "NA"), OR(J3525=42,J3525=6,J3525=7,J3525=8, J3525 = "NA")),"NA",0),0)),0)))</f>
        <v>0</v>
      </c>
      <c r="L3525">
        <v>2</v>
      </c>
      <c r="M3525">
        <v>2</v>
      </c>
      <c r="N3525" t="s">
        <v>0</v>
      </c>
      <c r="O3525" s="11">
        <f t="shared" si="54"/>
        <v>0</v>
      </c>
    </row>
    <row r="3526" spans="2:15" x14ac:dyDescent="0.3">
      <c r="B3526">
        <v>29234</v>
      </c>
      <c r="C3526">
        <v>6</v>
      </c>
      <c r="D3526">
        <v>2</v>
      </c>
      <c r="E3526">
        <v>8</v>
      </c>
      <c r="F3526">
        <v>6</v>
      </c>
      <c r="G3526">
        <v>98</v>
      </c>
      <c r="H3526" t="s">
        <v>0</v>
      </c>
      <c r="I3526" t="s">
        <v>0</v>
      </c>
      <c r="J3526" t="s">
        <v>0</v>
      </c>
      <c r="K3526" s="5" cm="1">
        <f t="array" ref="K3526">IF(AND(C3526=1,OR(J3526=42,J3526=6,J3526=7,J3526=8)),1,
IF(AND(OR(C3526=1,C3526="NA"),OR(J3526=42,J3526=6,J3526=7,J3526=8, J3526="NA")),"NA",
IF(_xlfn.MINIFS(Nested_Ifs[a11],Nested_Ifs[ID],Nested_Ifs[[#This Row],[ID]])&lt;&gt;1,IF(AND(C3526=MIN(_xlfn._xlws.FILTER(Nested_Ifs[a11], Nested_Ifs[ID]=Nested_Ifs[[#This Row],[ID]])), OR(J3526=42,J3526=6,J3526=7,J3526=8)),1,
IF(_xlfn.MINIFS(Nested_Ifs[a11],Nested_Ifs[ID],Nested_Ifs[[#This Row],[ID]])&lt;&gt;1,IF(AND(OR(C3526=MIN(_xlfn._xlws.FILTER(Nested_Ifs[a11], Nested_Ifs[ID]=Nested_Ifs[[#This Row],[ID]])), C3526 = "NA"), OR(J3526=42,J3526=6,J3526=7,J3526=8, J3526 = "NA")),"NA",0),0)),0)))</f>
        <v>0</v>
      </c>
      <c r="L3526">
        <v>2</v>
      </c>
      <c r="M3526">
        <v>2</v>
      </c>
      <c r="N3526" t="s">
        <v>0</v>
      </c>
      <c r="O3526" s="11">
        <f t="shared" si="54"/>
        <v>0</v>
      </c>
    </row>
    <row r="3527" spans="2:15" x14ac:dyDescent="0.3">
      <c r="B3527">
        <v>29237</v>
      </c>
      <c r="C3527">
        <v>1</v>
      </c>
      <c r="D3527">
        <v>2</v>
      </c>
      <c r="E3527">
        <v>1</v>
      </c>
      <c r="F3527">
        <v>44</v>
      </c>
      <c r="G3527">
        <v>1</v>
      </c>
      <c r="H3527" t="s">
        <v>0</v>
      </c>
      <c r="I3527" t="s">
        <v>0</v>
      </c>
      <c r="J3527">
        <v>5</v>
      </c>
      <c r="K3527" s="5" cm="1">
        <f t="array" ref="K3527">IF(AND(C3527=1,OR(J3527=42,J3527=6,J3527=7,J3527=8)),1,
IF(AND(OR(C3527=1,C3527="NA"),OR(J3527=42,J3527=6,J3527=7,J3527=8, J3527="NA")),"NA",
IF(_xlfn.MINIFS(Nested_Ifs[a11],Nested_Ifs[ID],Nested_Ifs[[#This Row],[ID]])&lt;&gt;1,IF(AND(C3527=MIN(_xlfn._xlws.FILTER(Nested_Ifs[a11], Nested_Ifs[ID]=Nested_Ifs[[#This Row],[ID]])), OR(J3527=42,J3527=6,J3527=7,J3527=8)),1,
IF(_xlfn.MINIFS(Nested_Ifs[a11],Nested_Ifs[ID],Nested_Ifs[[#This Row],[ID]])&lt;&gt;1,IF(AND(OR(C3527=MIN(_xlfn._xlws.FILTER(Nested_Ifs[a11], Nested_Ifs[ID]=Nested_Ifs[[#This Row],[ID]])), C3527 = "NA"), OR(J3527=42,J3527=6,J3527=7,J3527=8, J3527 = "NA")),"NA",0),0)),0)))</f>
        <v>0</v>
      </c>
      <c r="L3527">
        <v>2</v>
      </c>
      <c r="M3527">
        <v>2</v>
      </c>
      <c r="N3527" t="s">
        <v>0</v>
      </c>
      <c r="O3527" s="11">
        <f t="shared" si="54"/>
        <v>0</v>
      </c>
    </row>
    <row r="3528" spans="2:15" x14ac:dyDescent="0.3">
      <c r="B3528">
        <v>29237</v>
      </c>
      <c r="C3528">
        <v>2</v>
      </c>
      <c r="D3528">
        <v>1</v>
      </c>
      <c r="E3528">
        <v>2</v>
      </c>
      <c r="F3528">
        <v>48</v>
      </c>
      <c r="G3528">
        <v>1</v>
      </c>
      <c r="H3528" t="s">
        <v>0</v>
      </c>
      <c r="I3528" t="s">
        <v>0</v>
      </c>
      <c r="J3528">
        <v>5</v>
      </c>
      <c r="K3528" s="5" cm="1">
        <f t="array" ref="K3528">IF(AND(C3528=1,OR(J3528=42,J3528=6,J3528=7,J3528=8)),1,
IF(AND(OR(C3528=1,C3528="NA"),OR(J3528=42,J3528=6,J3528=7,J3528=8, J3528="NA")),"NA",
IF(_xlfn.MINIFS(Nested_Ifs[a11],Nested_Ifs[ID],Nested_Ifs[[#This Row],[ID]])&lt;&gt;1,IF(AND(C3528=MIN(_xlfn._xlws.FILTER(Nested_Ifs[a11], Nested_Ifs[ID]=Nested_Ifs[[#This Row],[ID]])), OR(J3528=42,J3528=6,J3528=7,J3528=8)),1,
IF(_xlfn.MINIFS(Nested_Ifs[a11],Nested_Ifs[ID],Nested_Ifs[[#This Row],[ID]])&lt;&gt;1,IF(AND(OR(C3528=MIN(_xlfn._xlws.FILTER(Nested_Ifs[a11], Nested_Ifs[ID]=Nested_Ifs[[#This Row],[ID]])), C3528 = "NA"), OR(J3528=42,J3528=6,J3528=7,J3528=8, J3528 = "NA")),"NA",0),0)),0)))</f>
        <v>0</v>
      </c>
      <c r="L3528">
        <v>2</v>
      </c>
      <c r="M3528">
        <v>2</v>
      </c>
      <c r="N3528" t="s">
        <v>0</v>
      </c>
      <c r="O3528" s="11">
        <f t="shared" si="54"/>
        <v>0</v>
      </c>
    </row>
    <row r="3529" spans="2:15" x14ac:dyDescent="0.3">
      <c r="B3529">
        <v>29237</v>
      </c>
      <c r="C3529">
        <v>5</v>
      </c>
      <c r="D3529">
        <v>2</v>
      </c>
      <c r="E3529">
        <v>3</v>
      </c>
      <c r="F3529">
        <v>13</v>
      </c>
      <c r="G3529">
        <v>98</v>
      </c>
      <c r="H3529" t="s">
        <v>0</v>
      </c>
      <c r="I3529" t="s">
        <v>0</v>
      </c>
      <c r="J3529" t="s">
        <v>0</v>
      </c>
      <c r="K3529" s="5" cm="1">
        <f t="array" ref="K3529">IF(AND(C3529=1,OR(J3529=42,J3529=6,J3529=7,J3529=8)),1,
IF(AND(OR(C3529=1,C3529="NA"),OR(J3529=42,J3529=6,J3529=7,J3529=8, J3529="NA")),"NA",
IF(_xlfn.MINIFS(Nested_Ifs[a11],Nested_Ifs[ID],Nested_Ifs[[#This Row],[ID]])&lt;&gt;1,IF(AND(C3529=MIN(_xlfn._xlws.FILTER(Nested_Ifs[a11], Nested_Ifs[ID]=Nested_Ifs[[#This Row],[ID]])), OR(J3529=42,J3529=6,J3529=7,J3529=8)),1,
IF(_xlfn.MINIFS(Nested_Ifs[a11],Nested_Ifs[ID],Nested_Ifs[[#This Row],[ID]])&lt;&gt;1,IF(AND(OR(C3529=MIN(_xlfn._xlws.FILTER(Nested_Ifs[a11], Nested_Ifs[ID]=Nested_Ifs[[#This Row],[ID]])), C3529 = "NA"), OR(J3529=42,J3529=6,J3529=7,J3529=8, J3529 = "NA")),"NA",0),0)),0)))</f>
        <v>0</v>
      </c>
      <c r="L3529">
        <v>2</v>
      </c>
      <c r="M3529">
        <v>2</v>
      </c>
      <c r="N3529" t="s">
        <v>0</v>
      </c>
      <c r="O3529" s="11">
        <f t="shared" si="54"/>
        <v>0</v>
      </c>
    </row>
    <row r="3530" spans="2:15" x14ac:dyDescent="0.3">
      <c r="B3530">
        <v>29238</v>
      </c>
      <c r="C3530">
        <v>1</v>
      </c>
      <c r="D3530">
        <v>2</v>
      </c>
      <c r="E3530">
        <v>1</v>
      </c>
      <c r="F3530">
        <v>59</v>
      </c>
      <c r="G3530">
        <v>3</v>
      </c>
      <c r="H3530" t="s">
        <v>0</v>
      </c>
      <c r="I3530" t="s">
        <v>0</v>
      </c>
      <c r="J3530">
        <v>3</v>
      </c>
      <c r="K3530" s="5" cm="1">
        <f t="array" ref="K3530">IF(AND(C3530=1,OR(J3530=42,J3530=6,J3530=7,J3530=8)),1,
IF(AND(OR(C3530=1,C3530="NA"),OR(J3530=42,J3530=6,J3530=7,J3530=8, J3530="NA")),"NA",
IF(_xlfn.MINIFS(Nested_Ifs[a11],Nested_Ifs[ID],Nested_Ifs[[#This Row],[ID]])&lt;&gt;1,IF(AND(C3530=MIN(_xlfn._xlws.FILTER(Nested_Ifs[a11], Nested_Ifs[ID]=Nested_Ifs[[#This Row],[ID]])), OR(J3530=42,J3530=6,J3530=7,J3530=8)),1,
IF(_xlfn.MINIFS(Nested_Ifs[a11],Nested_Ifs[ID],Nested_Ifs[[#This Row],[ID]])&lt;&gt;1,IF(AND(OR(C3530=MIN(_xlfn._xlws.FILTER(Nested_Ifs[a11], Nested_Ifs[ID]=Nested_Ifs[[#This Row],[ID]])), C3530 = "NA"), OR(J3530=42,J3530=6,J3530=7,J3530=8, J3530 = "NA")),"NA",0),0)),0)))</f>
        <v>0</v>
      </c>
      <c r="L3530">
        <v>2</v>
      </c>
      <c r="M3530">
        <v>2</v>
      </c>
      <c r="N3530" t="s">
        <v>0</v>
      </c>
      <c r="O3530" s="11">
        <f t="shared" si="54"/>
        <v>0</v>
      </c>
    </row>
    <row r="3531" spans="2:15" x14ac:dyDescent="0.3">
      <c r="B3531">
        <v>29238</v>
      </c>
      <c r="C3531">
        <v>2</v>
      </c>
      <c r="D3531">
        <v>1</v>
      </c>
      <c r="E3531">
        <v>3</v>
      </c>
      <c r="F3531">
        <v>36</v>
      </c>
      <c r="G3531">
        <v>1</v>
      </c>
      <c r="H3531" t="s">
        <v>0</v>
      </c>
      <c r="I3531" t="s">
        <v>0</v>
      </c>
      <c r="J3531">
        <v>1</v>
      </c>
      <c r="K3531" s="5" cm="1">
        <f t="array" ref="K3531">IF(AND(C3531=1,OR(J3531=42,J3531=6,J3531=7,J3531=8)),1,
IF(AND(OR(C3531=1,C3531="NA"),OR(J3531=42,J3531=6,J3531=7,J3531=8, J3531="NA")),"NA",
IF(_xlfn.MINIFS(Nested_Ifs[a11],Nested_Ifs[ID],Nested_Ifs[[#This Row],[ID]])&lt;&gt;1,IF(AND(C3531=MIN(_xlfn._xlws.FILTER(Nested_Ifs[a11], Nested_Ifs[ID]=Nested_Ifs[[#This Row],[ID]])), OR(J3531=42,J3531=6,J3531=7,J3531=8)),1,
IF(_xlfn.MINIFS(Nested_Ifs[a11],Nested_Ifs[ID],Nested_Ifs[[#This Row],[ID]])&lt;&gt;1,IF(AND(OR(C3531=MIN(_xlfn._xlws.FILTER(Nested_Ifs[a11], Nested_Ifs[ID]=Nested_Ifs[[#This Row],[ID]])), C3531 = "NA"), OR(J3531=42,J3531=6,J3531=7,J3531=8, J3531 = "NA")),"NA",0),0)),0)))</f>
        <v>0</v>
      </c>
      <c r="L3531">
        <v>2</v>
      </c>
      <c r="M3531">
        <v>2</v>
      </c>
      <c r="N3531" t="s">
        <v>0</v>
      </c>
      <c r="O3531" s="11">
        <f t="shared" si="54"/>
        <v>0</v>
      </c>
    </row>
    <row r="3532" spans="2:15" x14ac:dyDescent="0.3">
      <c r="B3532">
        <v>29238</v>
      </c>
      <c r="C3532">
        <v>3</v>
      </c>
      <c r="D3532">
        <v>2</v>
      </c>
      <c r="E3532">
        <v>4</v>
      </c>
      <c r="F3532">
        <v>28</v>
      </c>
      <c r="G3532">
        <v>1</v>
      </c>
      <c r="H3532" t="s">
        <v>0</v>
      </c>
      <c r="I3532" t="s">
        <v>0</v>
      </c>
      <c r="J3532">
        <v>5</v>
      </c>
      <c r="K3532" s="5" cm="1">
        <f t="array" ref="K3532">IF(AND(C3532=1,OR(J3532=42,J3532=6,J3532=7,J3532=8)),1,
IF(AND(OR(C3532=1,C3532="NA"),OR(J3532=42,J3532=6,J3532=7,J3532=8, J3532="NA")),"NA",
IF(_xlfn.MINIFS(Nested_Ifs[a11],Nested_Ifs[ID],Nested_Ifs[[#This Row],[ID]])&lt;&gt;1,IF(AND(C3532=MIN(_xlfn._xlws.FILTER(Nested_Ifs[a11], Nested_Ifs[ID]=Nested_Ifs[[#This Row],[ID]])), OR(J3532=42,J3532=6,J3532=7,J3532=8)),1,
IF(_xlfn.MINIFS(Nested_Ifs[a11],Nested_Ifs[ID],Nested_Ifs[[#This Row],[ID]])&lt;&gt;1,IF(AND(OR(C3532=MIN(_xlfn._xlws.FILTER(Nested_Ifs[a11], Nested_Ifs[ID]=Nested_Ifs[[#This Row],[ID]])), C3532 = "NA"), OR(J3532=42,J3532=6,J3532=7,J3532=8, J3532 = "NA")),"NA",0),0)),0)))</f>
        <v>0</v>
      </c>
      <c r="L3532">
        <v>2</v>
      </c>
      <c r="M3532">
        <v>2</v>
      </c>
      <c r="N3532" t="s">
        <v>0</v>
      </c>
      <c r="O3532" s="11">
        <f t="shared" si="54"/>
        <v>0</v>
      </c>
    </row>
    <row r="3533" spans="2:15" x14ac:dyDescent="0.3">
      <c r="B3533">
        <v>29238</v>
      </c>
      <c r="C3533">
        <v>4</v>
      </c>
      <c r="D3533">
        <v>2</v>
      </c>
      <c r="E3533">
        <v>8</v>
      </c>
      <c r="F3533">
        <v>9</v>
      </c>
      <c r="G3533">
        <v>98</v>
      </c>
      <c r="H3533" t="s">
        <v>0</v>
      </c>
      <c r="I3533" t="s">
        <v>0</v>
      </c>
      <c r="J3533" t="s">
        <v>0</v>
      </c>
      <c r="K3533" s="5" cm="1">
        <f t="array" ref="K3533">IF(AND(C3533=1,OR(J3533=42,J3533=6,J3533=7,J3533=8)),1,
IF(AND(OR(C3533=1,C3533="NA"),OR(J3533=42,J3533=6,J3533=7,J3533=8, J3533="NA")),"NA",
IF(_xlfn.MINIFS(Nested_Ifs[a11],Nested_Ifs[ID],Nested_Ifs[[#This Row],[ID]])&lt;&gt;1,IF(AND(C3533=MIN(_xlfn._xlws.FILTER(Nested_Ifs[a11], Nested_Ifs[ID]=Nested_Ifs[[#This Row],[ID]])), OR(J3533=42,J3533=6,J3533=7,J3533=8)),1,
IF(_xlfn.MINIFS(Nested_Ifs[a11],Nested_Ifs[ID],Nested_Ifs[[#This Row],[ID]])&lt;&gt;1,IF(AND(OR(C3533=MIN(_xlfn._xlws.FILTER(Nested_Ifs[a11], Nested_Ifs[ID]=Nested_Ifs[[#This Row],[ID]])), C3533 = "NA"), OR(J3533=42,J3533=6,J3533=7,J3533=8, J3533 = "NA")),"NA",0),0)),0)))</f>
        <v>0</v>
      </c>
      <c r="L3533">
        <v>2</v>
      </c>
      <c r="M3533">
        <v>2</v>
      </c>
      <c r="N3533" t="s">
        <v>0</v>
      </c>
      <c r="O3533" s="11">
        <f t="shared" si="54"/>
        <v>0</v>
      </c>
    </row>
    <row r="3534" spans="2:15" x14ac:dyDescent="0.3">
      <c r="B3534">
        <v>29238</v>
      </c>
      <c r="C3534">
        <v>5</v>
      </c>
      <c r="D3534">
        <v>1</v>
      </c>
      <c r="E3534">
        <v>8</v>
      </c>
      <c r="F3534">
        <v>6</v>
      </c>
      <c r="G3534">
        <v>98</v>
      </c>
      <c r="H3534" t="s">
        <v>0</v>
      </c>
      <c r="I3534" t="s">
        <v>0</v>
      </c>
      <c r="J3534" t="s">
        <v>0</v>
      </c>
      <c r="K3534" s="5" cm="1">
        <f t="array" ref="K3534">IF(AND(C3534=1,OR(J3534=42,J3534=6,J3534=7,J3534=8)),1,
IF(AND(OR(C3534=1,C3534="NA"),OR(J3534=42,J3534=6,J3534=7,J3534=8, J3534="NA")),"NA",
IF(_xlfn.MINIFS(Nested_Ifs[a11],Nested_Ifs[ID],Nested_Ifs[[#This Row],[ID]])&lt;&gt;1,IF(AND(C3534=MIN(_xlfn._xlws.FILTER(Nested_Ifs[a11], Nested_Ifs[ID]=Nested_Ifs[[#This Row],[ID]])), OR(J3534=42,J3534=6,J3534=7,J3534=8)),1,
IF(_xlfn.MINIFS(Nested_Ifs[a11],Nested_Ifs[ID],Nested_Ifs[[#This Row],[ID]])&lt;&gt;1,IF(AND(OR(C3534=MIN(_xlfn._xlws.FILTER(Nested_Ifs[a11], Nested_Ifs[ID]=Nested_Ifs[[#This Row],[ID]])), C3534 = "NA"), OR(J3534=42,J3534=6,J3534=7,J3534=8, J3534 = "NA")),"NA",0),0)),0)))</f>
        <v>0</v>
      </c>
      <c r="L3534">
        <v>2</v>
      </c>
      <c r="M3534">
        <v>2</v>
      </c>
      <c r="N3534" t="s">
        <v>0</v>
      </c>
      <c r="O3534" s="11">
        <f t="shared" si="54"/>
        <v>0</v>
      </c>
    </row>
    <row r="3535" spans="2:15" x14ac:dyDescent="0.3">
      <c r="B3535">
        <v>29238</v>
      </c>
      <c r="C3535">
        <v>6</v>
      </c>
      <c r="D3535">
        <v>2</v>
      </c>
      <c r="E3535">
        <v>8</v>
      </c>
      <c r="F3535">
        <v>4</v>
      </c>
      <c r="G3535">
        <v>98</v>
      </c>
      <c r="H3535">
        <v>2</v>
      </c>
      <c r="I3535">
        <v>8</v>
      </c>
      <c r="J3535" t="s">
        <v>0</v>
      </c>
      <c r="K3535" s="5" cm="1">
        <f t="array" ref="K3535">IF(AND(C3535=1,OR(J3535=42,J3535=6,J3535=7,J3535=8)),1,
IF(AND(OR(C3535=1,C3535="NA"),OR(J3535=42,J3535=6,J3535=7,J3535=8, J3535="NA")),"NA",
IF(_xlfn.MINIFS(Nested_Ifs[a11],Nested_Ifs[ID],Nested_Ifs[[#This Row],[ID]])&lt;&gt;1,IF(AND(C3535=MIN(_xlfn._xlws.FILTER(Nested_Ifs[a11], Nested_Ifs[ID]=Nested_Ifs[[#This Row],[ID]])), OR(J3535=42,J3535=6,J3535=7,J3535=8)),1,
IF(_xlfn.MINIFS(Nested_Ifs[a11],Nested_Ifs[ID],Nested_Ifs[[#This Row],[ID]])&lt;&gt;1,IF(AND(OR(C3535=MIN(_xlfn._xlws.FILTER(Nested_Ifs[a11], Nested_Ifs[ID]=Nested_Ifs[[#This Row],[ID]])), C3535 = "NA"), OR(J3535=42,J3535=6,J3535=7,J3535=8, J3535 = "NA")),"NA",0),0)),0)))</f>
        <v>0</v>
      </c>
      <c r="L3535">
        <v>2</v>
      </c>
      <c r="M3535">
        <v>2</v>
      </c>
      <c r="N3535" t="s">
        <v>0</v>
      </c>
      <c r="O3535" s="11">
        <f t="shared" ref="O3535:O3598" si="55">IF(AND(AND(L3535=1,M3535=1),AND(OR(N3535=3,N3535=4))),1,
IF(AND(OR(L3535=1,L3535="NA"),
OR(M3535=1,M3535="NA"),
OR(N3535=3,N3535=4, N3535="NA")),"NA",0))</f>
        <v>0</v>
      </c>
    </row>
    <row r="3536" spans="2:15" x14ac:dyDescent="0.3">
      <c r="B3536">
        <v>29240</v>
      </c>
      <c r="C3536">
        <v>1</v>
      </c>
      <c r="D3536">
        <v>1</v>
      </c>
      <c r="E3536">
        <v>1</v>
      </c>
      <c r="F3536">
        <v>52</v>
      </c>
      <c r="G3536">
        <v>1</v>
      </c>
      <c r="H3536" t="s">
        <v>0</v>
      </c>
      <c r="I3536" t="s">
        <v>0</v>
      </c>
      <c r="J3536">
        <v>5</v>
      </c>
      <c r="K3536" s="5" cm="1">
        <f t="array" ref="K3536">IF(AND(C3536=1,OR(J3536=42,J3536=6,J3536=7,J3536=8)),1,
IF(AND(OR(C3536=1,C3536="NA"),OR(J3536=42,J3536=6,J3536=7,J3536=8, J3536="NA")),"NA",
IF(_xlfn.MINIFS(Nested_Ifs[a11],Nested_Ifs[ID],Nested_Ifs[[#This Row],[ID]])&lt;&gt;1,IF(AND(C3536=MIN(_xlfn._xlws.FILTER(Nested_Ifs[a11], Nested_Ifs[ID]=Nested_Ifs[[#This Row],[ID]])), OR(J3536=42,J3536=6,J3536=7,J3536=8)),1,
IF(_xlfn.MINIFS(Nested_Ifs[a11],Nested_Ifs[ID],Nested_Ifs[[#This Row],[ID]])&lt;&gt;1,IF(AND(OR(C3536=MIN(_xlfn._xlws.FILTER(Nested_Ifs[a11], Nested_Ifs[ID]=Nested_Ifs[[#This Row],[ID]])), C3536 = "NA"), OR(J3536=42,J3536=6,J3536=7,J3536=8, J3536 = "NA")),"NA",0),0)),0)))</f>
        <v>0</v>
      </c>
      <c r="L3536">
        <v>2</v>
      </c>
      <c r="M3536">
        <v>2</v>
      </c>
      <c r="N3536" t="s">
        <v>0</v>
      </c>
      <c r="O3536" s="11">
        <f t="shared" si="55"/>
        <v>0</v>
      </c>
    </row>
    <row r="3537" spans="2:15" x14ac:dyDescent="0.3">
      <c r="B3537">
        <v>29240</v>
      </c>
      <c r="C3537">
        <v>2</v>
      </c>
      <c r="D3537">
        <v>2</v>
      </c>
      <c r="E3537">
        <v>2</v>
      </c>
      <c r="F3537">
        <v>46</v>
      </c>
      <c r="G3537">
        <v>1</v>
      </c>
      <c r="H3537" t="s">
        <v>0</v>
      </c>
      <c r="I3537" t="s">
        <v>0</v>
      </c>
      <c r="J3537">
        <v>5</v>
      </c>
      <c r="K3537" s="5" cm="1">
        <f t="array" ref="K3537">IF(AND(C3537=1,OR(J3537=42,J3537=6,J3537=7,J3537=8)),1,
IF(AND(OR(C3537=1,C3537="NA"),OR(J3537=42,J3537=6,J3537=7,J3537=8, J3537="NA")),"NA",
IF(_xlfn.MINIFS(Nested_Ifs[a11],Nested_Ifs[ID],Nested_Ifs[[#This Row],[ID]])&lt;&gt;1,IF(AND(C3537=MIN(_xlfn._xlws.FILTER(Nested_Ifs[a11], Nested_Ifs[ID]=Nested_Ifs[[#This Row],[ID]])), OR(J3537=42,J3537=6,J3537=7,J3537=8)),1,
IF(_xlfn.MINIFS(Nested_Ifs[a11],Nested_Ifs[ID],Nested_Ifs[[#This Row],[ID]])&lt;&gt;1,IF(AND(OR(C3537=MIN(_xlfn._xlws.FILTER(Nested_Ifs[a11], Nested_Ifs[ID]=Nested_Ifs[[#This Row],[ID]])), C3537 = "NA"), OR(J3537=42,J3537=6,J3537=7,J3537=8, J3537 = "NA")),"NA",0),0)),0)))</f>
        <v>0</v>
      </c>
      <c r="L3537">
        <v>2</v>
      </c>
      <c r="M3537">
        <v>2</v>
      </c>
      <c r="N3537" t="s">
        <v>0</v>
      </c>
      <c r="O3537" s="11">
        <f t="shared" si="55"/>
        <v>0</v>
      </c>
    </row>
    <row r="3538" spans="2:15" x14ac:dyDescent="0.3">
      <c r="B3538">
        <v>29240</v>
      </c>
      <c r="C3538">
        <v>5</v>
      </c>
      <c r="D3538">
        <v>1</v>
      </c>
      <c r="E3538">
        <v>3</v>
      </c>
      <c r="F3538">
        <v>17</v>
      </c>
      <c r="G3538">
        <v>6</v>
      </c>
      <c r="H3538" t="s">
        <v>0</v>
      </c>
      <c r="I3538" t="s">
        <v>0</v>
      </c>
      <c r="J3538" t="s">
        <v>0</v>
      </c>
      <c r="K3538" s="5" cm="1">
        <f t="array" ref="K3538">IF(AND(C3538=1,OR(J3538=42,J3538=6,J3538=7,J3538=8)),1,
IF(AND(OR(C3538=1,C3538="NA"),OR(J3538=42,J3538=6,J3538=7,J3538=8, J3538="NA")),"NA",
IF(_xlfn.MINIFS(Nested_Ifs[a11],Nested_Ifs[ID],Nested_Ifs[[#This Row],[ID]])&lt;&gt;1,IF(AND(C3538=MIN(_xlfn._xlws.FILTER(Nested_Ifs[a11], Nested_Ifs[ID]=Nested_Ifs[[#This Row],[ID]])), OR(J3538=42,J3538=6,J3538=7,J3538=8)),1,
IF(_xlfn.MINIFS(Nested_Ifs[a11],Nested_Ifs[ID],Nested_Ifs[[#This Row],[ID]])&lt;&gt;1,IF(AND(OR(C3538=MIN(_xlfn._xlws.FILTER(Nested_Ifs[a11], Nested_Ifs[ID]=Nested_Ifs[[#This Row],[ID]])), C3538 = "NA"), OR(J3538=42,J3538=6,J3538=7,J3538=8, J3538 = "NA")),"NA",0),0)),0)))</f>
        <v>0</v>
      </c>
      <c r="L3538">
        <v>2</v>
      </c>
      <c r="M3538">
        <v>2</v>
      </c>
      <c r="N3538" t="s">
        <v>0</v>
      </c>
      <c r="O3538" s="11">
        <f t="shared" si="55"/>
        <v>0</v>
      </c>
    </row>
    <row r="3539" spans="2:15" x14ac:dyDescent="0.3">
      <c r="B3539">
        <v>29240</v>
      </c>
      <c r="C3539">
        <v>6</v>
      </c>
      <c r="D3539">
        <v>1</v>
      </c>
      <c r="E3539">
        <v>3</v>
      </c>
      <c r="F3539">
        <v>12</v>
      </c>
      <c r="G3539">
        <v>98</v>
      </c>
      <c r="H3539" t="s">
        <v>0</v>
      </c>
      <c r="I3539" t="s">
        <v>0</v>
      </c>
      <c r="J3539" t="s">
        <v>0</v>
      </c>
      <c r="K3539" s="5" cm="1">
        <f t="array" ref="K3539">IF(AND(C3539=1,OR(J3539=42,J3539=6,J3539=7,J3539=8)),1,
IF(AND(OR(C3539=1,C3539="NA"),OR(J3539=42,J3539=6,J3539=7,J3539=8, J3539="NA")),"NA",
IF(_xlfn.MINIFS(Nested_Ifs[a11],Nested_Ifs[ID],Nested_Ifs[[#This Row],[ID]])&lt;&gt;1,IF(AND(C3539=MIN(_xlfn._xlws.FILTER(Nested_Ifs[a11], Nested_Ifs[ID]=Nested_Ifs[[#This Row],[ID]])), OR(J3539=42,J3539=6,J3539=7,J3539=8)),1,
IF(_xlfn.MINIFS(Nested_Ifs[a11],Nested_Ifs[ID],Nested_Ifs[[#This Row],[ID]])&lt;&gt;1,IF(AND(OR(C3539=MIN(_xlfn._xlws.FILTER(Nested_Ifs[a11], Nested_Ifs[ID]=Nested_Ifs[[#This Row],[ID]])), C3539 = "NA"), OR(J3539=42,J3539=6,J3539=7,J3539=8, J3539 = "NA")),"NA",0),0)),0)))</f>
        <v>0</v>
      </c>
      <c r="L3539">
        <v>2</v>
      </c>
      <c r="M3539">
        <v>2</v>
      </c>
      <c r="N3539" t="s">
        <v>0</v>
      </c>
      <c r="O3539" s="11">
        <f t="shared" si="55"/>
        <v>0</v>
      </c>
    </row>
    <row r="3540" spans="2:15" x14ac:dyDescent="0.3">
      <c r="B3540">
        <v>29240</v>
      </c>
      <c r="C3540">
        <v>7</v>
      </c>
      <c r="D3540">
        <v>2</v>
      </c>
      <c r="E3540">
        <v>3</v>
      </c>
      <c r="F3540">
        <v>8</v>
      </c>
      <c r="G3540">
        <v>98</v>
      </c>
      <c r="H3540" t="s">
        <v>0</v>
      </c>
      <c r="I3540" t="s">
        <v>0</v>
      </c>
      <c r="J3540" t="s">
        <v>0</v>
      </c>
      <c r="K3540" s="5" cm="1">
        <f t="array" ref="K3540">IF(AND(C3540=1,OR(J3540=42,J3540=6,J3540=7,J3540=8)),1,
IF(AND(OR(C3540=1,C3540="NA"),OR(J3540=42,J3540=6,J3540=7,J3540=8, J3540="NA")),"NA",
IF(_xlfn.MINIFS(Nested_Ifs[a11],Nested_Ifs[ID],Nested_Ifs[[#This Row],[ID]])&lt;&gt;1,IF(AND(C3540=MIN(_xlfn._xlws.FILTER(Nested_Ifs[a11], Nested_Ifs[ID]=Nested_Ifs[[#This Row],[ID]])), OR(J3540=42,J3540=6,J3540=7,J3540=8)),1,
IF(_xlfn.MINIFS(Nested_Ifs[a11],Nested_Ifs[ID],Nested_Ifs[[#This Row],[ID]])&lt;&gt;1,IF(AND(OR(C3540=MIN(_xlfn._xlws.FILTER(Nested_Ifs[a11], Nested_Ifs[ID]=Nested_Ifs[[#This Row],[ID]])), C3540 = "NA"), OR(J3540=42,J3540=6,J3540=7,J3540=8, J3540 = "NA")),"NA",0),0)),0)))</f>
        <v>0</v>
      </c>
      <c r="L3540">
        <v>2</v>
      </c>
      <c r="M3540">
        <v>2</v>
      </c>
      <c r="N3540" t="s">
        <v>0</v>
      </c>
      <c r="O3540" s="11">
        <f t="shared" si="55"/>
        <v>0</v>
      </c>
    </row>
    <row r="3541" spans="2:15" x14ac:dyDescent="0.3">
      <c r="B3541">
        <v>29242</v>
      </c>
      <c r="C3541">
        <v>1</v>
      </c>
      <c r="D3541">
        <v>2</v>
      </c>
      <c r="E3541">
        <v>1</v>
      </c>
      <c r="F3541">
        <v>80</v>
      </c>
      <c r="G3541">
        <v>5</v>
      </c>
      <c r="H3541" t="s">
        <v>0</v>
      </c>
      <c r="I3541" t="s">
        <v>0</v>
      </c>
      <c r="J3541">
        <v>6</v>
      </c>
      <c r="K3541" s="5" cm="1">
        <f t="array" ref="K3541">IF(AND(C3541=1,OR(J3541=42,J3541=6,J3541=7,J3541=8)),1,
IF(AND(OR(C3541=1,C3541="NA"),OR(J3541=42,J3541=6,J3541=7,J3541=8, J3541="NA")),"NA",
IF(_xlfn.MINIFS(Nested_Ifs[a11],Nested_Ifs[ID],Nested_Ifs[[#This Row],[ID]])&lt;&gt;1,IF(AND(C3541=MIN(_xlfn._xlws.FILTER(Nested_Ifs[a11], Nested_Ifs[ID]=Nested_Ifs[[#This Row],[ID]])), OR(J3541=42,J3541=6,J3541=7,J3541=8)),1,
IF(_xlfn.MINIFS(Nested_Ifs[a11],Nested_Ifs[ID],Nested_Ifs[[#This Row],[ID]])&lt;&gt;1,IF(AND(OR(C3541=MIN(_xlfn._xlws.FILTER(Nested_Ifs[a11], Nested_Ifs[ID]=Nested_Ifs[[#This Row],[ID]])), C3541 = "NA"), OR(J3541=42,J3541=6,J3541=7,J3541=8, J3541 = "NA")),"NA",0),0)),0)))</f>
        <v>1</v>
      </c>
      <c r="L3541">
        <v>2</v>
      </c>
      <c r="M3541">
        <v>2</v>
      </c>
      <c r="N3541" t="s">
        <v>0</v>
      </c>
      <c r="O3541" s="11">
        <f t="shared" si="55"/>
        <v>0</v>
      </c>
    </row>
    <row r="3542" spans="2:15" x14ac:dyDescent="0.3">
      <c r="B3542">
        <v>29242</v>
      </c>
      <c r="C3542">
        <v>2</v>
      </c>
      <c r="D3542">
        <v>2</v>
      </c>
      <c r="E3542">
        <v>3</v>
      </c>
      <c r="F3542">
        <v>45</v>
      </c>
      <c r="G3542">
        <v>3</v>
      </c>
      <c r="H3542" t="s">
        <v>0</v>
      </c>
      <c r="I3542" t="s">
        <v>0</v>
      </c>
      <c r="J3542">
        <v>5</v>
      </c>
      <c r="K3542" s="5" cm="1">
        <f t="array" ref="K3542">IF(AND(C3542=1,OR(J3542=42,J3542=6,J3542=7,J3542=8)),1,
IF(AND(OR(C3542=1,C3542="NA"),OR(J3542=42,J3542=6,J3542=7,J3542=8, J3542="NA")),"NA",
IF(_xlfn.MINIFS(Nested_Ifs[a11],Nested_Ifs[ID],Nested_Ifs[[#This Row],[ID]])&lt;&gt;1,IF(AND(C3542=MIN(_xlfn._xlws.FILTER(Nested_Ifs[a11], Nested_Ifs[ID]=Nested_Ifs[[#This Row],[ID]])), OR(J3542=42,J3542=6,J3542=7,J3542=8)),1,
IF(_xlfn.MINIFS(Nested_Ifs[a11],Nested_Ifs[ID],Nested_Ifs[[#This Row],[ID]])&lt;&gt;1,IF(AND(OR(C3542=MIN(_xlfn._xlws.FILTER(Nested_Ifs[a11], Nested_Ifs[ID]=Nested_Ifs[[#This Row],[ID]])), C3542 = "NA"), OR(J3542=42,J3542=6,J3542=7,J3542=8, J3542 = "NA")),"NA",0),0)),0)))</f>
        <v>0</v>
      </c>
      <c r="L3542">
        <v>2</v>
      </c>
      <c r="M3542">
        <v>2</v>
      </c>
      <c r="N3542" t="s">
        <v>0</v>
      </c>
      <c r="O3542" s="11">
        <f t="shared" si="55"/>
        <v>0</v>
      </c>
    </row>
    <row r="3543" spans="2:15" x14ac:dyDescent="0.3">
      <c r="B3543">
        <v>29243</v>
      </c>
      <c r="C3543">
        <v>1</v>
      </c>
      <c r="D3543">
        <v>1</v>
      </c>
      <c r="E3543">
        <v>1</v>
      </c>
      <c r="F3543">
        <v>66</v>
      </c>
      <c r="G3543">
        <v>1</v>
      </c>
      <c r="H3543" t="s">
        <v>0</v>
      </c>
      <c r="I3543" t="s">
        <v>0</v>
      </c>
      <c r="J3543">
        <v>5</v>
      </c>
      <c r="K3543" s="5" cm="1">
        <f t="array" ref="K3543">IF(AND(C3543=1,OR(J3543=42,J3543=6,J3543=7,J3543=8)),1,
IF(AND(OR(C3543=1,C3543="NA"),OR(J3543=42,J3543=6,J3543=7,J3543=8, J3543="NA")),"NA",
IF(_xlfn.MINIFS(Nested_Ifs[a11],Nested_Ifs[ID],Nested_Ifs[[#This Row],[ID]])&lt;&gt;1,IF(AND(C3543=MIN(_xlfn._xlws.FILTER(Nested_Ifs[a11], Nested_Ifs[ID]=Nested_Ifs[[#This Row],[ID]])), OR(J3543=42,J3543=6,J3543=7,J3543=8)),1,
IF(_xlfn.MINIFS(Nested_Ifs[a11],Nested_Ifs[ID],Nested_Ifs[[#This Row],[ID]])&lt;&gt;1,IF(AND(OR(C3543=MIN(_xlfn._xlws.FILTER(Nested_Ifs[a11], Nested_Ifs[ID]=Nested_Ifs[[#This Row],[ID]])), C3543 = "NA"), OR(J3543=42,J3543=6,J3543=7,J3543=8, J3543 = "NA")),"NA",0),0)),0)))</f>
        <v>0</v>
      </c>
      <c r="L3543">
        <v>2</v>
      </c>
      <c r="M3543">
        <v>2</v>
      </c>
      <c r="N3543" t="s">
        <v>0</v>
      </c>
      <c r="O3543" s="11">
        <f t="shared" si="55"/>
        <v>0</v>
      </c>
    </row>
    <row r="3544" spans="2:15" x14ac:dyDescent="0.3">
      <c r="B3544">
        <v>29243</v>
      </c>
      <c r="C3544">
        <v>2</v>
      </c>
      <c r="D3544">
        <v>2</v>
      </c>
      <c r="E3544">
        <v>2</v>
      </c>
      <c r="F3544">
        <v>59</v>
      </c>
      <c r="G3544">
        <v>1</v>
      </c>
      <c r="H3544" t="s">
        <v>0</v>
      </c>
      <c r="I3544" t="s">
        <v>0</v>
      </c>
      <c r="J3544">
        <v>5</v>
      </c>
      <c r="K3544" s="5" cm="1">
        <f t="array" ref="K3544">IF(AND(C3544=1,OR(J3544=42,J3544=6,J3544=7,J3544=8)),1,
IF(AND(OR(C3544=1,C3544="NA"),OR(J3544=42,J3544=6,J3544=7,J3544=8, J3544="NA")),"NA",
IF(_xlfn.MINIFS(Nested_Ifs[a11],Nested_Ifs[ID],Nested_Ifs[[#This Row],[ID]])&lt;&gt;1,IF(AND(C3544=MIN(_xlfn._xlws.FILTER(Nested_Ifs[a11], Nested_Ifs[ID]=Nested_Ifs[[#This Row],[ID]])), OR(J3544=42,J3544=6,J3544=7,J3544=8)),1,
IF(_xlfn.MINIFS(Nested_Ifs[a11],Nested_Ifs[ID],Nested_Ifs[[#This Row],[ID]])&lt;&gt;1,IF(AND(OR(C3544=MIN(_xlfn._xlws.FILTER(Nested_Ifs[a11], Nested_Ifs[ID]=Nested_Ifs[[#This Row],[ID]])), C3544 = "NA"), OR(J3544=42,J3544=6,J3544=7,J3544=8, J3544 = "NA")),"NA",0),0)),0)))</f>
        <v>0</v>
      </c>
      <c r="L3544">
        <v>2</v>
      </c>
      <c r="M3544">
        <v>2</v>
      </c>
      <c r="N3544" t="s">
        <v>0</v>
      </c>
      <c r="O3544" s="11">
        <f t="shared" si="55"/>
        <v>0</v>
      </c>
    </row>
    <row r="3545" spans="2:15" x14ac:dyDescent="0.3">
      <c r="B3545">
        <v>29243</v>
      </c>
      <c r="C3545">
        <v>3</v>
      </c>
      <c r="D3545">
        <v>1</v>
      </c>
      <c r="E3545">
        <v>3</v>
      </c>
      <c r="F3545">
        <v>29</v>
      </c>
      <c r="G3545">
        <v>6</v>
      </c>
      <c r="H3545" t="s">
        <v>0</v>
      </c>
      <c r="I3545" t="s">
        <v>0</v>
      </c>
      <c r="J3545">
        <v>5</v>
      </c>
      <c r="K3545" s="5" cm="1">
        <f t="array" ref="K3545">IF(AND(C3545=1,OR(J3545=42,J3545=6,J3545=7,J3545=8)),1,
IF(AND(OR(C3545=1,C3545="NA"),OR(J3545=42,J3545=6,J3545=7,J3545=8, J3545="NA")),"NA",
IF(_xlfn.MINIFS(Nested_Ifs[a11],Nested_Ifs[ID],Nested_Ifs[[#This Row],[ID]])&lt;&gt;1,IF(AND(C3545=MIN(_xlfn._xlws.FILTER(Nested_Ifs[a11], Nested_Ifs[ID]=Nested_Ifs[[#This Row],[ID]])), OR(J3545=42,J3545=6,J3545=7,J3545=8)),1,
IF(_xlfn.MINIFS(Nested_Ifs[a11],Nested_Ifs[ID],Nested_Ifs[[#This Row],[ID]])&lt;&gt;1,IF(AND(OR(C3545=MIN(_xlfn._xlws.FILTER(Nested_Ifs[a11], Nested_Ifs[ID]=Nested_Ifs[[#This Row],[ID]])), C3545 = "NA"), OR(J3545=42,J3545=6,J3545=7,J3545=8, J3545 = "NA")),"NA",0),0)),0)))</f>
        <v>0</v>
      </c>
      <c r="L3545">
        <v>2</v>
      </c>
      <c r="M3545">
        <v>2</v>
      </c>
      <c r="N3545" t="s">
        <v>0</v>
      </c>
      <c r="O3545" s="11">
        <f t="shared" si="55"/>
        <v>0</v>
      </c>
    </row>
    <row r="3546" spans="2:15" x14ac:dyDescent="0.3">
      <c r="B3546">
        <v>29243</v>
      </c>
      <c r="C3546">
        <v>4</v>
      </c>
      <c r="D3546">
        <v>1</v>
      </c>
      <c r="E3546">
        <v>3</v>
      </c>
      <c r="F3546">
        <v>24</v>
      </c>
      <c r="G3546">
        <v>6</v>
      </c>
      <c r="H3546" t="s">
        <v>0</v>
      </c>
      <c r="I3546" t="s">
        <v>0</v>
      </c>
      <c r="J3546">
        <v>5</v>
      </c>
      <c r="K3546" s="5" cm="1">
        <f t="array" ref="K3546">IF(AND(C3546=1,OR(J3546=42,J3546=6,J3546=7,J3546=8)),1,
IF(AND(OR(C3546=1,C3546="NA"),OR(J3546=42,J3546=6,J3546=7,J3546=8, J3546="NA")),"NA",
IF(_xlfn.MINIFS(Nested_Ifs[a11],Nested_Ifs[ID],Nested_Ifs[[#This Row],[ID]])&lt;&gt;1,IF(AND(C3546=MIN(_xlfn._xlws.FILTER(Nested_Ifs[a11], Nested_Ifs[ID]=Nested_Ifs[[#This Row],[ID]])), OR(J3546=42,J3546=6,J3546=7,J3546=8)),1,
IF(_xlfn.MINIFS(Nested_Ifs[a11],Nested_Ifs[ID],Nested_Ifs[[#This Row],[ID]])&lt;&gt;1,IF(AND(OR(C3546=MIN(_xlfn._xlws.FILTER(Nested_Ifs[a11], Nested_Ifs[ID]=Nested_Ifs[[#This Row],[ID]])), C3546 = "NA"), OR(J3546=42,J3546=6,J3546=7,J3546=8, J3546 = "NA")),"NA",0),0)),0)))</f>
        <v>0</v>
      </c>
      <c r="L3546">
        <v>2</v>
      </c>
      <c r="M3546">
        <v>2</v>
      </c>
      <c r="N3546" t="s">
        <v>0</v>
      </c>
      <c r="O3546" s="11">
        <f t="shared" si="55"/>
        <v>0</v>
      </c>
    </row>
    <row r="3547" spans="2:15" x14ac:dyDescent="0.3">
      <c r="B3547">
        <v>29244</v>
      </c>
      <c r="C3547">
        <v>1</v>
      </c>
      <c r="D3547">
        <v>1</v>
      </c>
      <c r="E3547">
        <v>1</v>
      </c>
      <c r="F3547">
        <v>38</v>
      </c>
      <c r="G3547">
        <v>1</v>
      </c>
      <c r="H3547" t="s">
        <v>0</v>
      </c>
      <c r="I3547" t="s">
        <v>0</v>
      </c>
      <c r="J3547">
        <v>1</v>
      </c>
      <c r="K3547" s="5" cm="1">
        <f t="array" ref="K3547">IF(AND(C3547=1,OR(J3547=42,J3547=6,J3547=7,J3547=8)),1,
IF(AND(OR(C3547=1,C3547="NA"),OR(J3547=42,J3547=6,J3547=7,J3547=8, J3547="NA")),"NA",
IF(_xlfn.MINIFS(Nested_Ifs[a11],Nested_Ifs[ID],Nested_Ifs[[#This Row],[ID]])&lt;&gt;1,IF(AND(C3547=MIN(_xlfn._xlws.FILTER(Nested_Ifs[a11], Nested_Ifs[ID]=Nested_Ifs[[#This Row],[ID]])), OR(J3547=42,J3547=6,J3547=7,J3547=8)),1,
IF(_xlfn.MINIFS(Nested_Ifs[a11],Nested_Ifs[ID],Nested_Ifs[[#This Row],[ID]])&lt;&gt;1,IF(AND(OR(C3547=MIN(_xlfn._xlws.FILTER(Nested_Ifs[a11], Nested_Ifs[ID]=Nested_Ifs[[#This Row],[ID]])), C3547 = "NA"), OR(J3547=42,J3547=6,J3547=7,J3547=8, J3547 = "NA")),"NA",0),0)),0)))</f>
        <v>0</v>
      </c>
      <c r="L3547">
        <v>2</v>
      </c>
      <c r="M3547">
        <v>2</v>
      </c>
      <c r="N3547" t="s">
        <v>0</v>
      </c>
      <c r="O3547" s="11">
        <f t="shared" si="55"/>
        <v>0</v>
      </c>
    </row>
    <row r="3548" spans="2:15" x14ac:dyDescent="0.3">
      <c r="B3548">
        <v>29244</v>
      </c>
      <c r="C3548">
        <v>2</v>
      </c>
      <c r="D3548">
        <v>2</v>
      </c>
      <c r="E3548">
        <v>2</v>
      </c>
      <c r="F3548">
        <v>36</v>
      </c>
      <c r="G3548">
        <v>1</v>
      </c>
      <c r="H3548" t="s">
        <v>0</v>
      </c>
      <c r="I3548" t="s">
        <v>0</v>
      </c>
      <c r="J3548">
        <v>1</v>
      </c>
      <c r="K3548" s="5" cm="1">
        <f t="array" ref="K3548">IF(AND(C3548=1,OR(J3548=42,J3548=6,J3548=7,J3548=8)),1,
IF(AND(OR(C3548=1,C3548="NA"),OR(J3548=42,J3548=6,J3548=7,J3548=8, J3548="NA")),"NA",
IF(_xlfn.MINIFS(Nested_Ifs[a11],Nested_Ifs[ID],Nested_Ifs[[#This Row],[ID]])&lt;&gt;1,IF(AND(C3548=MIN(_xlfn._xlws.FILTER(Nested_Ifs[a11], Nested_Ifs[ID]=Nested_Ifs[[#This Row],[ID]])), OR(J3548=42,J3548=6,J3548=7,J3548=8)),1,
IF(_xlfn.MINIFS(Nested_Ifs[a11],Nested_Ifs[ID],Nested_Ifs[[#This Row],[ID]])&lt;&gt;1,IF(AND(OR(C3548=MIN(_xlfn._xlws.FILTER(Nested_Ifs[a11], Nested_Ifs[ID]=Nested_Ifs[[#This Row],[ID]])), C3548 = "NA"), OR(J3548=42,J3548=6,J3548=7,J3548=8, J3548 = "NA")),"NA",0),0)),0)))</f>
        <v>0</v>
      </c>
      <c r="L3548">
        <v>2</v>
      </c>
      <c r="M3548">
        <v>2</v>
      </c>
      <c r="N3548" t="s">
        <v>0</v>
      </c>
      <c r="O3548" s="11">
        <f t="shared" si="55"/>
        <v>0</v>
      </c>
    </row>
    <row r="3549" spans="2:15" x14ac:dyDescent="0.3">
      <c r="B3549">
        <v>29244</v>
      </c>
      <c r="C3549">
        <v>3</v>
      </c>
      <c r="D3549">
        <v>2</v>
      </c>
      <c r="E3549">
        <v>3</v>
      </c>
      <c r="F3549">
        <v>7</v>
      </c>
      <c r="G3549">
        <v>98</v>
      </c>
      <c r="H3549" t="s">
        <v>0</v>
      </c>
      <c r="I3549" t="s">
        <v>0</v>
      </c>
      <c r="J3549" t="s">
        <v>0</v>
      </c>
      <c r="K3549" s="5" cm="1">
        <f t="array" ref="K3549">IF(AND(C3549=1,OR(J3549=42,J3549=6,J3549=7,J3549=8)),1,
IF(AND(OR(C3549=1,C3549="NA"),OR(J3549=42,J3549=6,J3549=7,J3549=8, J3549="NA")),"NA",
IF(_xlfn.MINIFS(Nested_Ifs[a11],Nested_Ifs[ID],Nested_Ifs[[#This Row],[ID]])&lt;&gt;1,IF(AND(C3549=MIN(_xlfn._xlws.FILTER(Nested_Ifs[a11], Nested_Ifs[ID]=Nested_Ifs[[#This Row],[ID]])), OR(J3549=42,J3549=6,J3549=7,J3549=8)),1,
IF(_xlfn.MINIFS(Nested_Ifs[a11],Nested_Ifs[ID],Nested_Ifs[[#This Row],[ID]])&lt;&gt;1,IF(AND(OR(C3549=MIN(_xlfn._xlws.FILTER(Nested_Ifs[a11], Nested_Ifs[ID]=Nested_Ifs[[#This Row],[ID]])), C3549 = "NA"), OR(J3549=42,J3549=6,J3549=7,J3549=8, J3549 = "NA")),"NA",0),0)),0)))</f>
        <v>0</v>
      </c>
      <c r="L3549">
        <v>2</v>
      </c>
      <c r="M3549">
        <v>2</v>
      </c>
      <c r="N3549" t="s">
        <v>0</v>
      </c>
      <c r="O3549" s="11">
        <f t="shared" si="55"/>
        <v>0</v>
      </c>
    </row>
    <row r="3550" spans="2:15" x14ac:dyDescent="0.3">
      <c r="B3550">
        <v>29244</v>
      </c>
      <c r="C3550">
        <v>4</v>
      </c>
      <c r="D3550">
        <v>2</v>
      </c>
      <c r="E3550">
        <v>3</v>
      </c>
      <c r="F3550">
        <v>5</v>
      </c>
      <c r="G3550">
        <v>98</v>
      </c>
      <c r="H3550">
        <v>2</v>
      </c>
      <c r="I3550">
        <v>8</v>
      </c>
      <c r="J3550" t="s">
        <v>0</v>
      </c>
      <c r="K3550" s="5" cm="1">
        <f t="array" ref="K3550">IF(AND(C3550=1,OR(J3550=42,J3550=6,J3550=7,J3550=8)),1,
IF(AND(OR(C3550=1,C3550="NA"),OR(J3550=42,J3550=6,J3550=7,J3550=8, J3550="NA")),"NA",
IF(_xlfn.MINIFS(Nested_Ifs[a11],Nested_Ifs[ID],Nested_Ifs[[#This Row],[ID]])&lt;&gt;1,IF(AND(C3550=MIN(_xlfn._xlws.FILTER(Nested_Ifs[a11], Nested_Ifs[ID]=Nested_Ifs[[#This Row],[ID]])), OR(J3550=42,J3550=6,J3550=7,J3550=8)),1,
IF(_xlfn.MINIFS(Nested_Ifs[a11],Nested_Ifs[ID],Nested_Ifs[[#This Row],[ID]])&lt;&gt;1,IF(AND(OR(C3550=MIN(_xlfn._xlws.FILTER(Nested_Ifs[a11], Nested_Ifs[ID]=Nested_Ifs[[#This Row],[ID]])), C3550 = "NA"), OR(J3550=42,J3550=6,J3550=7,J3550=8, J3550 = "NA")),"NA",0),0)),0)))</f>
        <v>0</v>
      </c>
      <c r="L3550">
        <v>2</v>
      </c>
      <c r="M3550">
        <v>2</v>
      </c>
      <c r="N3550" t="s">
        <v>0</v>
      </c>
      <c r="O3550" s="11">
        <f t="shared" si="55"/>
        <v>0</v>
      </c>
    </row>
    <row r="3551" spans="2:15" x14ac:dyDescent="0.3">
      <c r="B3551">
        <v>29247</v>
      </c>
      <c r="C3551">
        <v>1</v>
      </c>
      <c r="D3551">
        <v>1</v>
      </c>
      <c r="E3551">
        <v>1</v>
      </c>
      <c r="F3551">
        <v>82</v>
      </c>
      <c r="G3551">
        <v>1</v>
      </c>
      <c r="H3551" t="s">
        <v>0</v>
      </c>
      <c r="I3551" t="s">
        <v>0</v>
      </c>
      <c r="J3551" t="s">
        <v>0</v>
      </c>
      <c r="K3551" s="5" t="str" cm="1">
        <f t="array" ref="K3551">IF(AND(C3551=1,OR(J3551=42,J3551=6,J3551=7,J3551=8)),1,
IF(AND(OR(C3551=1,C3551="NA"),OR(J3551=42,J3551=6,J3551=7,J3551=8, J3551="NA")),"NA",
IF(_xlfn.MINIFS(Nested_Ifs[a11],Nested_Ifs[ID],Nested_Ifs[[#This Row],[ID]])&lt;&gt;1,IF(AND(C3551=MIN(_xlfn._xlws.FILTER(Nested_Ifs[a11], Nested_Ifs[ID]=Nested_Ifs[[#This Row],[ID]])), OR(J3551=42,J3551=6,J3551=7,J3551=8)),1,
IF(_xlfn.MINIFS(Nested_Ifs[a11],Nested_Ifs[ID],Nested_Ifs[[#This Row],[ID]])&lt;&gt;1,IF(AND(OR(C3551=MIN(_xlfn._xlws.FILTER(Nested_Ifs[a11], Nested_Ifs[ID]=Nested_Ifs[[#This Row],[ID]])), C3551 = "NA"), OR(J3551=42,J3551=6,J3551=7,J3551=8, J3551 = "NA")),"NA",0),0)),0)))</f>
        <v>NA</v>
      </c>
      <c r="L3551">
        <v>1</v>
      </c>
      <c r="M3551">
        <v>2</v>
      </c>
      <c r="N3551" t="s">
        <v>0</v>
      </c>
      <c r="O3551" s="11">
        <f t="shared" si="55"/>
        <v>0</v>
      </c>
    </row>
    <row r="3552" spans="2:15" x14ac:dyDescent="0.3">
      <c r="B3552">
        <v>29247</v>
      </c>
      <c r="C3552">
        <v>2</v>
      </c>
      <c r="D3552">
        <v>2</v>
      </c>
      <c r="E3552">
        <v>2</v>
      </c>
      <c r="F3552">
        <v>62</v>
      </c>
      <c r="G3552">
        <v>1</v>
      </c>
      <c r="H3552" t="s">
        <v>0</v>
      </c>
      <c r="I3552" t="s">
        <v>0</v>
      </c>
      <c r="J3552">
        <v>7</v>
      </c>
      <c r="K3552" s="5" cm="1">
        <f t="array" ref="K3552">IF(AND(C3552=1,OR(J3552=42,J3552=6,J3552=7,J3552=8)),1,
IF(AND(OR(C3552=1,C3552="NA"),OR(J3552=42,J3552=6,J3552=7,J3552=8, J3552="NA")),"NA",
IF(_xlfn.MINIFS(Nested_Ifs[a11],Nested_Ifs[ID],Nested_Ifs[[#This Row],[ID]])&lt;&gt;1,IF(AND(C3552=MIN(_xlfn._xlws.FILTER(Nested_Ifs[a11], Nested_Ifs[ID]=Nested_Ifs[[#This Row],[ID]])), OR(J3552=42,J3552=6,J3552=7,J3552=8)),1,
IF(_xlfn.MINIFS(Nested_Ifs[a11],Nested_Ifs[ID],Nested_Ifs[[#This Row],[ID]])&lt;&gt;1,IF(AND(OR(C3552=MIN(_xlfn._xlws.FILTER(Nested_Ifs[a11], Nested_Ifs[ID]=Nested_Ifs[[#This Row],[ID]])), C3552 = "NA"), OR(J3552=42,J3552=6,J3552=7,J3552=8, J3552 = "NA")),"NA",0),0)),0)))</f>
        <v>0</v>
      </c>
      <c r="L3552">
        <v>1</v>
      </c>
      <c r="M3552">
        <v>2</v>
      </c>
      <c r="N3552" t="s">
        <v>0</v>
      </c>
      <c r="O3552" s="11">
        <f t="shared" si="55"/>
        <v>0</v>
      </c>
    </row>
    <row r="3553" spans="2:15" x14ac:dyDescent="0.3">
      <c r="B3553">
        <v>29247</v>
      </c>
      <c r="C3553">
        <v>3</v>
      </c>
      <c r="D3553">
        <v>2</v>
      </c>
      <c r="E3553">
        <v>3</v>
      </c>
      <c r="F3553">
        <v>42</v>
      </c>
      <c r="G3553">
        <v>3</v>
      </c>
      <c r="H3553" t="s">
        <v>0</v>
      </c>
      <c r="I3553" t="s">
        <v>0</v>
      </c>
      <c r="J3553">
        <v>3</v>
      </c>
      <c r="K3553" s="5" cm="1">
        <f t="array" ref="K3553">IF(AND(C3553=1,OR(J3553=42,J3553=6,J3553=7,J3553=8)),1,
IF(AND(OR(C3553=1,C3553="NA"),OR(J3553=42,J3553=6,J3553=7,J3553=8, J3553="NA")),"NA",
IF(_xlfn.MINIFS(Nested_Ifs[a11],Nested_Ifs[ID],Nested_Ifs[[#This Row],[ID]])&lt;&gt;1,IF(AND(C3553=MIN(_xlfn._xlws.FILTER(Nested_Ifs[a11], Nested_Ifs[ID]=Nested_Ifs[[#This Row],[ID]])), OR(J3553=42,J3553=6,J3553=7,J3553=8)),1,
IF(_xlfn.MINIFS(Nested_Ifs[a11],Nested_Ifs[ID],Nested_Ifs[[#This Row],[ID]])&lt;&gt;1,IF(AND(OR(C3553=MIN(_xlfn._xlws.FILTER(Nested_Ifs[a11], Nested_Ifs[ID]=Nested_Ifs[[#This Row],[ID]])), C3553 = "NA"), OR(J3553=42,J3553=6,J3553=7,J3553=8, J3553 = "NA")),"NA",0),0)),0)))</f>
        <v>0</v>
      </c>
      <c r="L3553">
        <v>1</v>
      </c>
      <c r="M3553">
        <v>2</v>
      </c>
      <c r="N3553" t="s">
        <v>0</v>
      </c>
      <c r="O3553" s="11">
        <f t="shared" si="55"/>
        <v>0</v>
      </c>
    </row>
    <row r="3554" spans="2:15" x14ac:dyDescent="0.3">
      <c r="B3554">
        <v>29247</v>
      </c>
      <c r="C3554">
        <v>4</v>
      </c>
      <c r="D3554">
        <v>2</v>
      </c>
      <c r="E3554">
        <v>8</v>
      </c>
      <c r="F3554">
        <v>10</v>
      </c>
      <c r="G3554" t="s">
        <v>0</v>
      </c>
      <c r="H3554" t="s">
        <v>0</v>
      </c>
      <c r="I3554" t="s">
        <v>0</v>
      </c>
      <c r="J3554" t="s">
        <v>0</v>
      </c>
      <c r="K3554" s="5" cm="1">
        <f t="array" ref="K3554">IF(AND(C3554=1,OR(J3554=42,J3554=6,J3554=7,J3554=8)),1,
IF(AND(OR(C3554=1,C3554="NA"),OR(J3554=42,J3554=6,J3554=7,J3554=8, J3554="NA")),"NA",
IF(_xlfn.MINIFS(Nested_Ifs[a11],Nested_Ifs[ID],Nested_Ifs[[#This Row],[ID]])&lt;&gt;1,IF(AND(C3554=MIN(_xlfn._xlws.FILTER(Nested_Ifs[a11], Nested_Ifs[ID]=Nested_Ifs[[#This Row],[ID]])), OR(J3554=42,J3554=6,J3554=7,J3554=8)),1,
IF(_xlfn.MINIFS(Nested_Ifs[a11],Nested_Ifs[ID],Nested_Ifs[[#This Row],[ID]])&lt;&gt;1,IF(AND(OR(C3554=MIN(_xlfn._xlws.FILTER(Nested_Ifs[a11], Nested_Ifs[ID]=Nested_Ifs[[#This Row],[ID]])), C3554 = "NA"), OR(J3554=42,J3554=6,J3554=7,J3554=8, J3554 = "NA")),"NA",0),0)),0)))</f>
        <v>0</v>
      </c>
      <c r="L3554">
        <v>1</v>
      </c>
      <c r="M3554">
        <v>2</v>
      </c>
      <c r="N3554" t="s">
        <v>0</v>
      </c>
      <c r="O3554" s="11">
        <f t="shared" si="55"/>
        <v>0</v>
      </c>
    </row>
    <row r="3555" spans="2:15" x14ac:dyDescent="0.3">
      <c r="B3555">
        <v>29248</v>
      </c>
      <c r="C3555">
        <v>1</v>
      </c>
      <c r="D3555">
        <v>1</v>
      </c>
      <c r="E3555">
        <v>1</v>
      </c>
      <c r="F3555">
        <v>61</v>
      </c>
      <c r="G3555">
        <v>1</v>
      </c>
      <c r="H3555" t="s">
        <v>0</v>
      </c>
      <c r="I3555" t="s">
        <v>0</v>
      </c>
      <c r="J3555">
        <v>3</v>
      </c>
      <c r="K3555" s="5" cm="1">
        <f t="array" ref="K3555">IF(AND(C3555=1,OR(J3555=42,J3555=6,J3555=7,J3555=8)),1,
IF(AND(OR(C3555=1,C3555="NA"),OR(J3555=42,J3555=6,J3555=7,J3555=8, J3555="NA")),"NA",
IF(_xlfn.MINIFS(Nested_Ifs[a11],Nested_Ifs[ID],Nested_Ifs[[#This Row],[ID]])&lt;&gt;1,IF(AND(C3555=MIN(_xlfn._xlws.FILTER(Nested_Ifs[a11], Nested_Ifs[ID]=Nested_Ifs[[#This Row],[ID]])), OR(J3555=42,J3555=6,J3555=7,J3555=8)),1,
IF(_xlfn.MINIFS(Nested_Ifs[a11],Nested_Ifs[ID],Nested_Ifs[[#This Row],[ID]])&lt;&gt;1,IF(AND(OR(C3555=MIN(_xlfn._xlws.FILTER(Nested_Ifs[a11], Nested_Ifs[ID]=Nested_Ifs[[#This Row],[ID]])), C3555 = "NA"), OR(J3555=42,J3555=6,J3555=7,J3555=8, J3555 = "NA")),"NA",0),0)),0)))</f>
        <v>0</v>
      </c>
      <c r="L3555">
        <v>1</v>
      </c>
      <c r="M3555">
        <v>2</v>
      </c>
      <c r="N3555" t="s">
        <v>0</v>
      </c>
      <c r="O3555" s="11">
        <f t="shared" si="55"/>
        <v>0</v>
      </c>
    </row>
    <row r="3556" spans="2:15" x14ac:dyDescent="0.3">
      <c r="B3556">
        <v>29248</v>
      </c>
      <c r="C3556">
        <v>2</v>
      </c>
      <c r="D3556">
        <v>2</v>
      </c>
      <c r="E3556">
        <v>2</v>
      </c>
      <c r="F3556">
        <v>57</v>
      </c>
      <c r="G3556">
        <v>1</v>
      </c>
      <c r="H3556" t="s">
        <v>0</v>
      </c>
      <c r="I3556" t="s">
        <v>0</v>
      </c>
      <c r="J3556">
        <v>5</v>
      </c>
      <c r="K3556" s="5" cm="1">
        <f t="array" ref="K3556">IF(AND(C3556=1,OR(J3556=42,J3556=6,J3556=7,J3556=8)),1,
IF(AND(OR(C3556=1,C3556="NA"),OR(J3556=42,J3556=6,J3556=7,J3556=8, J3556="NA")),"NA",
IF(_xlfn.MINIFS(Nested_Ifs[a11],Nested_Ifs[ID],Nested_Ifs[[#This Row],[ID]])&lt;&gt;1,IF(AND(C3556=MIN(_xlfn._xlws.FILTER(Nested_Ifs[a11], Nested_Ifs[ID]=Nested_Ifs[[#This Row],[ID]])), OR(J3556=42,J3556=6,J3556=7,J3556=8)),1,
IF(_xlfn.MINIFS(Nested_Ifs[a11],Nested_Ifs[ID],Nested_Ifs[[#This Row],[ID]])&lt;&gt;1,IF(AND(OR(C3556=MIN(_xlfn._xlws.FILTER(Nested_Ifs[a11], Nested_Ifs[ID]=Nested_Ifs[[#This Row],[ID]])), C3556 = "NA"), OR(J3556=42,J3556=6,J3556=7,J3556=8, J3556 = "NA")),"NA",0),0)),0)))</f>
        <v>0</v>
      </c>
      <c r="L3556">
        <v>1</v>
      </c>
      <c r="M3556">
        <v>2</v>
      </c>
      <c r="N3556" t="s">
        <v>0</v>
      </c>
      <c r="O3556" s="11">
        <f t="shared" si="55"/>
        <v>0</v>
      </c>
    </row>
    <row r="3557" spans="2:15" x14ac:dyDescent="0.3">
      <c r="B3557">
        <v>29248</v>
      </c>
      <c r="C3557">
        <v>3</v>
      </c>
      <c r="D3557">
        <v>1</v>
      </c>
      <c r="E3557">
        <v>8</v>
      </c>
      <c r="F3557">
        <v>9</v>
      </c>
      <c r="G3557" t="s">
        <v>0</v>
      </c>
      <c r="H3557" t="s">
        <v>0</v>
      </c>
      <c r="I3557" t="s">
        <v>0</v>
      </c>
      <c r="J3557" t="s">
        <v>0</v>
      </c>
      <c r="K3557" s="5" cm="1">
        <f t="array" ref="K3557">IF(AND(C3557=1,OR(J3557=42,J3557=6,J3557=7,J3557=8)),1,
IF(AND(OR(C3557=1,C3557="NA"),OR(J3557=42,J3557=6,J3557=7,J3557=8, J3557="NA")),"NA",
IF(_xlfn.MINIFS(Nested_Ifs[a11],Nested_Ifs[ID],Nested_Ifs[[#This Row],[ID]])&lt;&gt;1,IF(AND(C3557=MIN(_xlfn._xlws.FILTER(Nested_Ifs[a11], Nested_Ifs[ID]=Nested_Ifs[[#This Row],[ID]])), OR(J3557=42,J3557=6,J3557=7,J3557=8)),1,
IF(_xlfn.MINIFS(Nested_Ifs[a11],Nested_Ifs[ID],Nested_Ifs[[#This Row],[ID]])&lt;&gt;1,IF(AND(OR(C3557=MIN(_xlfn._xlws.FILTER(Nested_Ifs[a11], Nested_Ifs[ID]=Nested_Ifs[[#This Row],[ID]])), C3557 = "NA"), OR(J3557=42,J3557=6,J3557=7,J3557=8, J3557 = "NA")),"NA",0),0)),0)))</f>
        <v>0</v>
      </c>
      <c r="L3557">
        <v>2</v>
      </c>
      <c r="M3557">
        <v>2</v>
      </c>
      <c r="N3557" t="s">
        <v>0</v>
      </c>
      <c r="O3557" s="11">
        <f t="shared" si="55"/>
        <v>0</v>
      </c>
    </row>
    <row r="3558" spans="2:15" x14ac:dyDescent="0.3">
      <c r="B3558">
        <v>29249</v>
      </c>
      <c r="C3558">
        <v>1</v>
      </c>
      <c r="D3558">
        <v>1</v>
      </c>
      <c r="E3558">
        <v>1</v>
      </c>
      <c r="F3558">
        <v>48</v>
      </c>
      <c r="G3558">
        <v>1</v>
      </c>
      <c r="H3558" t="s">
        <v>0</v>
      </c>
      <c r="I3558" t="s">
        <v>0</v>
      </c>
      <c r="J3558">
        <v>5</v>
      </c>
      <c r="K3558" s="5" cm="1">
        <f t="array" ref="K3558">IF(AND(C3558=1,OR(J3558=42,J3558=6,J3558=7,J3558=8)),1,
IF(AND(OR(C3558=1,C3558="NA"),OR(J3558=42,J3558=6,J3558=7,J3558=8, J3558="NA")),"NA",
IF(_xlfn.MINIFS(Nested_Ifs[a11],Nested_Ifs[ID],Nested_Ifs[[#This Row],[ID]])&lt;&gt;1,IF(AND(C3558=MIN(_xlfn._xlws.FILTER(Nested_Ifs[a11], Nested_Ifs[ID]=Nested_Ifs[[#This Row],[ID]])), OR(J3558=42,J3558=6,J3558=7,J3558=8)),1,
IF(_xlfn.MINIFS(Nested_Ifs[a11],Nested_Ifs[ID],Nested_Ifs[[#This Row],[ID]])&lt;&gt;1,IF(AND(OR(C3558=MIN(_xlfn._xlws.FILTER(Nested_Ifs[a11], Nested_Ifs[ID]=Nested_Ifs[[#This Row],[ID]])), C3558 = "NA"), OR(J3558=42,J3558=6,J3558=7,J3558=8, J3558 = "NA")),"NA",0),0)),0)))</f>
        <v>0</v>
      </c>
      <c r="L3558">
        <v>1</v>
      </c>
      <c r="M3558">
        <v>2</v>
      </c>
      <c r="N3558" t="s">
        <v>0</v>
      </c>
      <c r="O3558" s="11">
        <f t="shared" si="55"/>
        <v>0</v>
      </c>
    </row>
    <row r="3559" spans="2:15" x14ac:dyDescent="0.3">
      <c r="B3559">
        <v>29249</v>
      </c>
      <c r="C3559">
        <v>2</v>
      </c>
      <c r="D3559">
        <v>2</v>
      </c>
      <c r="E3559">
        <v>2</v>
      </c>
      <c r="F3559">
        <v>45</v>
      </c>
      <c r="G3559">
        <v>1</v>
      </c>
      <c r="H3559" t="s">
        <v>0</v>
      </c>
      <c r="I3559" t="s">
        <v>0</v>
      </c>
      <c r="J3559">
        <v>5</v>
      </c>
      <c r="K3559" s="5" cm="1">
        <f t="array" ref="K3559">IF(AND(C3559=1,OR(J3559=42,J3559=6,J3559=7,J3559=8)),1,
IF(AND(OR(C3559=1,C3559="NA"),OR(J3559=42,J3559=6,J3559=7,J3559=8, J3559="NA")),"NA",
IF(_xlfn.MINIFS(Nested_Ifs[a11],Nested_Ifs[ID],Nested_Ifs[[#This Row],[ID]])&lt;&gt;1,IF(AND(C3559=MIN(_xlfn._xlws.FILTER(Nested_Ifs[a11], Nested_Ifs[ID]=Nested_Ifs[[#This Row],[ID]])), OR(J3559=42,J3559=6,J3559=7,J3559=8)),1,
IF(_xlfn.MINIFS(Nested_Ifs[a11],Nested_Ifs[ID],Nested_Ifs[[#This Row],[ID]])&lt;&gt;1,IF(AND(OR(C3559=MIN(_xlfn._xlws.FILTER(Nested_Ifs[a11], Nested_Ifs[ID]=Nested_Ifs[[#This Row],[ID]])), C3559 = "NA"), OR(J3559=42,J3559=6,J3559=7,J3559=8, J3559 = "NA")),"NA",0),0)),0)))</f>
        <v>0</v>
      </c>
      <c r="L3559">
        <v>2</v>
      </c>
      <c r="M3559">
        <v>2</v>
      </c>
      <c r="N3559" t="s">
        <v>0</v>
      </c>
      <c r="O3559" s="11">
        <f t="shared" si="55"/>
        <v>0</v>
      </c>
    </row>
    <row r="3560" spans="2:15" x14ac:dyDescent="0.3">
      <c r="B3560">
        <v>29249</v>
      </c>
      <c r="C3560">
        <v>5</v>
      </c>
      <c r="D3560">
        <v>1</v>
      </c>
      <c r="E3560">
        <v>3</v>
      </c>
      <c r="F3560">
        <v>17</v>
      </c>
      <c r="G3560">
        <v>6</v>
      </c>
      <c r="H3560" t="s">
        <v>0</v>
      </c>
      <c r="I3560" t="s">
        <v>0</v>
      </c>
      <c r="J3560" t="s">
        <v>0</v>
      </c>
      <c r="K3560" s="5" cm="1">
        <f t="array" ref="K3560">IF(AND(C3560=1,OR(J3560=42,J3560=6,J3560=7,J3560=8)),1,
IF(AND(OR(C3560=1,C3560="NA"),OR(J3560=42,J3560=6,J3560=7,J3560=8, J3560="NA")),"NA",
IF(_xlfn.MINIFS(Nested_Ifs[a11],Nested_Ifs[ID],Nested_Ifs[[#This Row],[ID]])&lt;&gt;1,IF(AND(C3560=MIN(_xlfn._xlws.FILTER(Nested_Ifs[a11], Nested_Ifs[ID]=Nested_Ifs[[#This Row],[ID]])), OR(J3560=42,J3560=6,J3560=7,J3560=8)),1,
IF(_xlfn.MINIFS(Nested_Ifs[a11],Nested_Ifs[ID],Nested_Ifs[[#This Row],[ID]])&lt;&gt;1,IF(AND(OR(C3560=MIN(_xlfn._xlws.FILTER(Nested_Ifs[a11], Nested_Ifs[ID]=Nested_Ifs[[#This Row],[ID]])), C3560 = "NA"), OR(J3560=42,J3560=6,J3560=7,J3560=8, J3560 = "NA")),"NA",0),0)),0)))</f>
        <v>0</v>
      </c>
      <c r="L3560">
        <v>2</v>
      </c>
      <c r="M3560">
        <v>2</v>
      </c>
      <c r="N3560" t="s">
        <v>0</v>
      </c>
      <c r="O3560" s="11">
        <f t="shared" si="55"/>
        <v>0</v>
      </c>
    </row>
    <row r="3561" spans="2:15" x14ac:dyDescent="0.3">
      <c r="B3561">
        <v>29250</v>
      </c>
      <c r="C3561">
        <v>1</v>
      </c>
      <c r="D3561">
        <v>1</v>
      </c>
      <c r="E3561">
        <v>1</v>
      </c>
      <c r="F3561">
        <v>38</v>
      </c>
      <c r="G3561">
        <v>1</v>
      </c>
      <c r="H3561" t="s">
        <v>0</v>
      </c>
      <c r="I3561" t="s">
        <v>0</v>
      </c>
      <c r="J3561">
        <v>5</v>
      </c>
      <c r="K3561" s="5" cm="1">
        <f t="array" ref="K3561">IF(AND(C3561=1,OR(J3561=42,J3561=6,J3561=7,J3561=8)),1,
IF(AND(OR(C3561=1,C3561="NA"),OR(J3561=42,J3561=6,J3561=7,J3561=8, J3561="NA")),"NA",
IF(_xlfn.MINIFS(Nested_Ifs[a11],Nested_Ifs[ID],Nested_Ifs[[#This Row],[ID]])&lt;&gt;1,IF(AND(C3561=MIN(_xlfn._xlws.FILTER(Nested_Ifs[a11], Nested_Ifs[ID]=Nested_Ifs[[#This Row],[ID]])), OR(J3561=42,J3561=6,J3561=7,J3561=8)),1,
IF(_xlfn.MINIFS(Nested_Ifs[a11],Nested_Ifs[ID],Nested_Ifs[[#This Row],[ID]])&lt;&gt;1,IF(AND(OR(C3561=MIN(_xlfn._xlws.FILTER(Nested_Ifs[a11], Nested_Ifs[ID]=Nested_Ifs[[#This Row],[ID]])), C3561 = "NA"), OR(J3561=42,J3561=6,J3561=7,J3561=8, J3561 = "NA")),"NA",0),0)),0)))</f>
        <v>0</v>
      </c>
      <c r="L3561">
        <v>2</v>
      </c>
      <c r="M3561">
        <v>2</v>
      </c>
      <c r="N3561" t="s">
        <v>0</v>
      </c>
      <c r="O3561" s="11">
        <f t="shared" si="55"/>
        <v>0</v>
      </c>
    </row>
    <row r="3562" spans="2:15" x14ac:dyDescent="0.3">
      <c r="B3562">
        <v>29250</v>
      </c>
      <c r="C3562">
        <v>2</v>
      </c>
      <c r="D3562">
        <v>2</v>
      </c>
      <c r="E3562">
        <v>2</v>
      </c>
      <c r="F3562">
        <v>32</v>
      </c>
      <c r="G3562">
        <v>1</v>
      </c>
      <c r="H3562" t="s">
        <v>0</v>
      </c>
      <c r="I3562" t="s">
        <v>0</v>
      </c>
      <c r="J3562">
        <v>3</v>
      </c>
      <c r="K3562" s="5" cm="1">
        <f t="array" ref="K3562">IF(AND(C3562=1,OR(J3562=42,J3562=6,J3562=7,J3562=8)),1,
IF(AND(OR(C3562=1,C3562="NA"),OR(J3562=42,J3562=6,J3562=7,J3562=8, J3562="NA")),"NA",
IF(_xlfn.MINIFS(Nested_Ifs[a11],Nested_Ifs[ID],Nested_Ifs[[#This Row],[ID]])&lt;&gt;1,IF(AND(C3562=MIN(_xlfn._xlws.FILTER(Nested_Ifs[a11], Nested_Ifs[ID]=Nested_Ifs[[#This Row],[ID]])), OR(J3562=42,J3562=6,J3562=7,J3562=8)),1,
IF(_xlfn.MINIFS(Nested_Ifs[a11],Nested_Ifs[ID],Nested_Ifs[[#This Row],[ID]])&lt;&gt;1,IF(AND(OR(C3562=MIN(_xlfn._xlws.FILTER(Nested_Ifs[a11], Nested_Ifs[ID]=Nested_Ifs[[#This Row],[ID]])), C3562 = "NA"), OR(J3562=42,J3562=6,J3562=7,J3562=8, J3562 = "NA")),"NA",0),0)),0)))</f>
        <v>0</v>
      </c>
      <c r="L3562">
        <v>2</v>
      </c>
      <c r="M3562">
        <v>2</v>
      </c>
      <c r="N3562" t="s">
        <v>0</v>
      </c>
      <c r="O3562" s="11">
        <f t="shared" si="55"/>
        <v>0</v>
      </c>
    </row>
    <row r="3563" spans="2:15" x14ac:dyDescent="0.3">
      <c r="B3563">
        <v>29250</v>
      </c>
      <c r="C3563">
        <v>3</v>
      </c>
      <c r="D3563">
        <v>2</v>
      </c>
      <c r="E3563">
        <v>3</v>
      </c>
      <c r="F3563">
        <v>6</v>
      </c>
      <c r="G3563" t="s">
        <v>0</v>
      </c>
      <c r="H3563" t="s">
        <v>0</v>
      </c>
      <c r="I3563" t="s">
        <v>0</v>
      </c>
      <c r="J3563" t="s">
        <v>0</v>
      </c>
      <c r="K3563" s="5" cm="1">
        <f t="array" ref="K3563">IF(AND(C3563=1,OR(J3563=42,J3563=6,J3563=7,J3563=8)),1,
IF(AND(OR(C3563=1,C3563="NA"),OR(J3563=42,J3563=6,J3563=7,J3563=8, J3563="NA")),"NA",
IF(_xlfn.MINIFS(Nested_Ifs[a11],Nested_Ifs[ID],Nested_Ifs[[#This Row],[ID]])&lt;&gt;1,IF(AND(C3563=MIN(_xlfn._xlws.FILTER(Nested_Ifs[a11], Nested_Ifs[ID]=Nested_Ifs[[#This Row],[ID]])), OR(J3563=42,J3563=6,J3563=7,J3563=8)),1,
IF(_xlfn.MINIFS(Nested_Ifs[a11],Nested_Ifs[ID],Nested_Ifs[[#This Row],[ID]])&lt;&gt;1,IF(AND(OR(C3563=MIN(_xlfn._xlws.FILTER(Nested_Ifs[a11], Nested_Ifs[ID]=Nested_Ifs[[#This Row],[ID]])), C3563 = "NA"), OR(J3563=42,J3563=6,J3563=7,J3563=8, J3563 = "NA")),"NA",0),0)),0)))</f>
        <v>0</v>
      </c>
      <c r="L3563">
        <v>2</v>
      </c>
      <c r="M3563">
        <v>2</v>
      </c>
      <c r="N3563" t="s">
        <v>0</v>
      </c>
      <c r="O3563" s="11">
        <f t="shared" si="55"/>
        <v>0</v>
      </c>
    </row>
    <row r="3564" spans="2:15" x14ac:dyDescent="0.3">
      <c r="B3564">
        <v>29250</v>
      </c>
      <c r="C3564">
        <v>4</v>
      </c>
      <c r="D3564">
        <v>1</v>
      </c>
      <c r="E3564">
        <v>7</v>
      </c>
      <c r="F3564">
        <v>19</v>
      </c>
      <c r="G3564">
        <v>6</v>
      </c>
      <c r="H3564" t="s">
        <v>0</v>
      </c>
      <c r="I3564" t="s">
        <v>0</v>
      </c>
      <c r="J3564">
        <v>5</v>
      </c>
      <c r="K3564" s="5" cm="1">
        <f t="array" ref="K3564">IF(AND(C3564=1,OR(J3564=42,J3564=6,J3564=7,J3564=8)),1,
IF(AND(OR(C3564=1,C3564="NA"),OR(J3564=42,J3564=6,J3564=7,J3564=8, J3564="NA")),"NA",
IF(_xlfn.MINIFS(Nested_Ifs[a11],Nested_Ifs[ID],Nested_Ifs[[#This Row],[ID]])&lt;&gt;1,IF(AND(C3564=MIN(_xlfn._xlws.FILTER(Nested_Ifs[a11], Nested_Ifs[ID]=Nested_Ifs[[#This Row],[ID]])), OR(J3564=42,J3564=6,J3564=7,J3564=8)),1,
IF(_xlfn.MINIFS(Nested_Ifs[a11],Nested_Ifs[ID],Nested_Ifs[[#This Row],[ID]])&lt;&gt;1,IF(AND(OR(C3564=MIN(_xlfn._xlws.FILTER(Nested_Ifs[a11], Nested_Ifs[ID]=Nested_Ifs[[#This Row],[ID]])), C3564 = "NA"), OR(J3564=42,J3564=6,J3564=7,J3564=8, J3564 = "NA")),"NA",0),0)),0)))</f>
        <v>0</v>
      </c>
      <c r="L3564">
        <v>2</v>
      </c>
      <c r="M3564">
        <v>2</v>
      </c>
      <c r="N3564" t="s">
        <v>0</v>
      </c>
      <c r="O3564" s="11">
        <f t="shared" si="55"/>
        <v>0</v>
      </c>
    </row>
    <row r="3565" spans="2:15" x14ac:dyDescent="0.3">
      <c r="B3565">
        <v>29251</v>
      </c>
      <c r="C3565">
        <v>1</v>
      </c>
      <c r="D3565">
        <v>1</v>
      </c>
      <c r="E3565">
        <v>1</v>
      </c>
      <c r="F3565">
        <v>59</v>
      </c>
      <c r="G3565">
        <v>1</v>
      </c>
      <c r="H3565" t="s">
        <v>0</v>
      </c>
      <c r="I3565" t="s">
        <v>0</v>
      </c>
      <c r="J3565">
        <v>3</v>
      </c>
      <c r="K3565" s="5" cm="1">
        <f t="array" ref="K3565">IF(AND(C3565=1,OR(J3565=42,J3565=6,J3565=7,J3565=8)),1,
IF(AND(OR(C3565=1,C3565="NA"),OR(J3565=42,J3565=6,J3565=7,J3565=8, J3565="NA")),"NA",
IF(_xlfn.MINIFS(Nested_Ifs[a11],Nested_Ifs[ID],Nested_Ifs[[#This Row],[ID]])&lt;&gt;1,IF(AND(C3565=MIN(_xlfn._xlws.FILTER(Nested_Ifs[a11], Nested_Ifs[ID]=Nested_Ifs[[#This Row],[ID]])), OR(J3565=42,J3565=6,J3565=7,J3565=8)),1,
IF(_xlfn.MINIFS(Nested_Ifs[a11],Nested_Ifs[ID],Nested_Ifs[[#This Row],[ID]])&lt;&gt;1,IF(AND(OR(C3565=MIN(_xlfn._xlws.FILTER(Nested_Ifs[a11], Nested_Ifs[ID]=Nested_Ifs[[#This Row],[ID]])), C3565 = "NA"), OR(J3565=42,J3565=6,J3565=7,J3565=8, J3565 = "NA")),"NA",0),0)),0)))</f>
        <v>0</v>
      </c>
      <c r="L3565">
        <v>1</v>
      </c>
      <c r="M3565">
        <v>2</v>
      </c>
      <c r="N3565" t="s">
        <v>0</v>
      </c>
      <c r="O3565" s="11">
        <f t="shared" si="55"/>
        <v>0</v>
      </c>
    </row>
    <row r="3566" spans="2:15" x14ac:dyDescent="0.3">
      <c r="B3566">
        <v>29251</v>
      </c>
      <c r="C3566">
        <v>2</v>
      </c>
      <c r="D3566">
        <v>2</v>
      </c>
      <c r="E3566">
        <v>2</v>
      </c>
      <c r="F3566">
        <v>52</v>
      </c>
      <c r="G3566">
        <v>1</v>
      </c>
      <c r="H3566" t="s">
        <v>0</v>
      </c>
      <c r="I3566" t="s">
        <v>0</v>
      </c>
      <c r="J3566">
        <v>3</v>
      </c>
      <c r="K3566" s="5" cm="1">
        <f t="array" ref="K3566">IF(AND(C3566=1,OR(J3566=42,J3566=6,J3566=7,J3566=8)),1,
IF(AND(OR(C3566=1,C3566="NA"),OR(J3566=42,J3566=6,J3566=7,J3566=8, J3566="NA")),"NA",
IF(_xlfn.MINIFS(Nested_Ifs[a11],Nested_Ifs[ID],Nested_Ifs[[#This Row],[ID]])&lt;&gt;1,IF(AND(C3566=MIN(_xlfn._xlws.FILTER(Nested_Ifs[a11], Nested_Ifs[ID]=Nested_Ifs[[#This Row],[ID]])), OR(J3566=42,J3566=6,J3566=7,J3566=8)),1,
IF(_xlfn.MINIFS(Nested_Ifs[a11],Nested_Ifs[ID],Nested_Ifs[[#This Row],[ID]])&lt;&gt;1,IF(AND(OR(C3566=MIN(_xlfn._xlws.FILTER(Nested_Ifs[a11], Nested_Ifs[ID]=Nested_Ifs[[#This Row],[ID]])), C3566 = "NA"), OR(J3566=42,J3566=6,J3566=7,J3566=8, J3566 = "NA")),"NA",0),0)),0)))</f>
        <v>0</v>
      </c>
      <c r="L3566">
        <v>1</v>
      </c>
      <c r="M3566">
        <v>2</v>
      </c>
      <c r="N3566" t="s">
        <v>0</v>
      </c>
      <c r="O3566" s="11">
        <f t="shared" si="55"/>
        <v>0</v>
      </c>
    </row>
    <row r="3567" spans="2:15" x14ac:dyDescent="0.3">
      <c r="B3567">
        <v>29251</v>
      </c>
      <c r="C3567">
        <v>3</v>
      </c>
      <c r="D3567">
        <v>2</v>
      </c>
      <c r="E3567">
        <v>3</v>
      </c>
      <c r="F3567">
        <v>17</v>
      </c>
      <c r="G3567">
        <v>6</v>
      </c>
      <c r="H3567" t="s">
        <v>0</v>
      </c>
      <c r="I3567" t="s">
        <v>0</v>
      </c>
      <c r="J3567" t="s">
        <v>0</v>
      </c>
      <c r="K3567" s="5" cm="1">
        <f t="array" ref="K3567">IF(AND(C3567=1,OR(J3567=42,J3567=6,J3567=7,J3567=8)),1,
IF(AND(OR(C3567=1,C3567="NA"),OR(J3567=42,J3567=6,J3567=7,J3567=8, J3567="NA")),"NA",
IF(_xlfn.MINIFS(Nested_Ifs[a11],Nested_Ifs[ID],Nested_Ifs[[#This Row],[ID]])&lt;&gt;1,IF(AND(C3567=MIN(_xlfn._xlws.FILTER(Nested_Ifs[a11], Nested_Ifs[ID]=Nested_Ifs[[#This Row],[ID]])), OR(J3567=42,J3567=6,J3567=7,J3567=8)),1,
IF(_xlfn.MINIFS(Nested_Ifs[a11],Nested_Ifs[ID],Nested_Ifs[[#This Row],[ID]])&lt;&gt;1,IF(AND(OR(C3567=MIN(_xlfn._xlws.FILTER(Nested_Ifs[a11], Nested_Ifs[ID]=Nested_Ifs[[#This Row],[ID]])), C3567 = "NA"), OR(J3567=42,J3567=6,J3567=7,J3567=8, J3567 = "NA")),"NA",0),0)),0)))</f>
        <v>0</v>
      </c>
      <c r="L3567">
        <v>1</v>
      </c>
      <c r="M3567">
        <v>2</v>
      </c>
      <c r="N3567" t="s">
        <v>0</v>
      </c>
      <c r="O3567" s="11">
        <f t="shared" si="55"/>
        <v>0</v>
      </c>
    </row>
    <row r="3568" spans="2:15" x14ac:dyDescent="0.3">
      <c r="B3568">
        <v>29252</v>
      </c>
      <c r="C3568">
        <v>1</v>
      </c>
      <c r="D3568">
        <v>1</v>
      </c>
      <c r="E3568">
        <v>1</v>
      </c>
      <c r="F3568">
        <v>74</v>
      </c>
      <c r="G3568">
        <v>1</v>
      </c>
      <c r="H3568" t="s">
        <v>0</v>
      </c>
      <c r="I3568" t="s">
        <v>0</v>
      </c>
      <c r="J3568">
        <v>3</v>
      </c>
      <c r="K3568" s="5" cm="1">
        <f t="array" ref="K3568">IF(AND(C3568=1,OR(J3568=42,J3568=6,J3568=7,J3568=8)),1,
IF(AND(OR(C3568=1,C3568="NA"),OR(J3568=42,J3568=6,J3568=7,J3568=8, J3568="NA")),"NA",
IF(_xlfn.MINIFS(Nested_Ifs[a11],Nested_Ifs[ID],Nested_Ifs[[#This Row],[ID]])&lt;&gt;1,IF(AND(C3568=MIN(_xlfn._xlws.FILTER(Nested_Ifs[a11], Nested_Ifs[ID]=Nested_Ifs[[#This Row],[ID]])), OR(J3568=42,J3568=6,J3568=7,J3568=8)),1,
IF(_xlfn.MINIFS(Nested_Ifs[a11],Nested_Ifs[ID],Nested_Ifs[[#This Row],[ID]])&lt;&gt;1,IF(AND(OR(C3568=MIN(_xlfn._xlws.FILTER(Nested_Ifs[a11], Nested_Ifs[ID]=Nested_Ifs[[#This Row],[ID]])), C3568 = "NA"), OR(J3568=42,J3568=6,J3568=7,J3568=8, J3568 = "NA")),"NA",0),0)),0)))</f>
        <v>0</v>
      </c>
      <c r="L3568">
        <v>1</v>
      </c>
      <c r="M3568">
        <v>2</v>
      </c>
      <c r="N3568" t="s">
        <v>0</v>
      </c>
      <c r="O3568" s="11">
        <f t="shared" si="55"/>
        <v>0</v>
      </c>
    </row>
    <row r="3569" spans="2:15" x14ac:dyDescent="0.3">
      <c r="B3569">
        <v>29252</v>
      </c>
      <c r="C3569">
        <v>2</v>
      </c>
      <c r="D3569">
        <v>2</v>
      </c>
      <c r="E3569">
        <v>2</v>
      </c>
      <c r="F3569">
        <v>68</v>
      </c>
      <c r="G3569">
        <v>1</v>
      </c>
      <c r="H3569" t="s">
        <v>0</v>
      </c>
      <c r="I3569" t="s">
        <v>0</v>
      </c>
      <c r="J3569">
        <v>5</v>
      </c>
      <c r="K3569" s="5" cm="1">
        <f t="array" ref="K3569">IF(AND(C3569=1,OR(J3569=42,J3569=6,J3569=7,J3569=8)),1,
IF(AND(OR(C3569=1,C3569="NA"),OR(J3569=42,J3569=6,J3569=7,J3569=8, J3569="NA")),"NA",
IF(_xlfn.MINIFS(Nested_Ifs[a11],Nested_Ifs[ID],Nested_Ifs[[#This Row],[ID]])&lt;&gt;1,IF(AND(C3569=MIN(_xlfn._xlws.FILTER(Nested_Ifs[a11], Nested_Ifs[ID]=Nested_Ifs[[#This Row],[ID]])), OR(J3569=42,J3569=6,J3569=7,J3569=8)),1,
IF(_xlfn.MINIFS(Nested_Ifs[a11],Nested_Ifs[ID],Nested_Ifs[[#This Row],[ID]])&lt;&gt;1,IF(AND(OR(C3569=MIN(_xlfn._xlws.FILTER(Nested_Ifs[a11], Nested_Ifs[ID]=Nested_Ifs[[#This Row],[ID]])), C3569 = "NA"), OR(J3569=42,J3569=6,J3569=7,J3569=8, J3569 = "NA")),"NA",0),0)),0)))</f>
        <v>0</v>
      </c>
      <c r="L3569">
        <v>1</v>
      </c>
      <c r="M3569">
        <v>2</v>
      </c>
      <c r="N3569" t="s">
        <v>0</v>
      </c>
      <c r="O3569" s="11">
        <f t="shared" si="55"/>
        <v>0</v>
      </c>
    </row>
    <row r="3570" spans="2:15" x14ac:dyDescent="0.3">
      <c r="B3570">
        <v>29252</v>
      </c>
      <c r="C3570">
        <v>3</v>
      </c>
      <c r="D3570">
        <v>1</v>
      </c>
      <c r="E3570">
        <v>3</v>
      </c>
      <c r="F3570">
        <v>46</v>
      </c>
      <c r="G3570">
        <v>1</v>
      </c>
      <c r="H3570" t="s">
        <v>0</v>
      </c>
      <c r="I3570" t="s">
        <v>0</v>
      </c>
      <c r="J3570">
        <v>7</v>
      </c>
      <c r="K3570" s="5" cm="1">
        <f t="array" ref="K3570">IF(AND(C3570=1,OR(J3570=42,J3570=6,J3570=7,J3570=8)),1,
IF(AND(OR(C3570=1,C3570="NA"),OR(J3570=42,J3570=6,J3570=7,J3570=8, J3570="NA")),"NA",
IF(_xlfn.MINIFS(Nested_Ifs[a11],Nested_Ifs[ID],Nested_Ifs[[#This Row],[ID]])&lt;&gt;1,IF(AND(C3570=MIN(_xlfn._xlws.FILTER(Nested_Ifs[a11], Nested_Ifs[ID]=Nested_Ifs[[#This Row],[ID]])), OR(J3570=42,J3570=6,J3570=7,J3570=8)),1,
IF(_xlfn.MINIFS(Nested_Ifs[a11],Nested_Ifs[ID],Nested_Ifs[[#This Row],[ID]])&lt;&gt;1,IF(AND(OR(C3570=MIN(_xlfn._xlws.FILTER(Nested_Ifs[a11], Nested_Ifs[ID]=Nested_Ifs[[#This Row],[ID]])), C3570 = "NA"), OR(J3570=42,J3570=6,J3570=7,J3570=8, J3570 = "NA")),"NA",0),0)),0)))</f>
        <v>0</v>
      </c>
      <c r="L3570">
        <v>2</v>
      </c>
      <c r="M3570">
        <v>2</v>
      </c>
      <c r="N3570" t="s">
        <v>0</v>
      </c>
      <c r="O3570" s="11">
        <f t="shared" si="55"/>
        <v>0</v>
      </c>
    </row>
    <row r="3571" spans="2:15" x14ac:dyDescent="0.3">
      <c r="B3571">
        <v>29252</v>
      </c>
      <c r="C3571">
        <v>4</v>
      </c>
      <c r="D3571">
        <v>2</v>
      </c>
      <c r="E3571">
        <v>4</v>
      </c>
      <c r="F3571">
        <v>39</v>
      </c>
      <c r="G3571">
        <v>1</v>
      </c>
      <c r="H3571" t="s">
        <v>0</v>
      </c>
      <c r="I3571" t="s">
        <v>0</v>
      </c>
      <c r="J3571">
        <v>5</v>
      </c>
      <c r="K3571" s="5" cm="1">
        <f t="array" ref="K3571">IF(AND(C3571=1,OR(J3571=42,J3571=6,J3571=7,J3571=8)),1,
IF(AND(OR(C3571=1,C3571="NA"),OR(J3571=42,J3571=6,J3571=7,J3571=8, J3571="NA")),"NA",
IF(_xlfn.MINIFS(Nested_Ifs[a11],Nested_Ifs[ID],Nested_Ifs[[#This Row],[ID]])&lt;&gt;1,IF(AND(C3571=MIN(_xlfn._xlws.FILTER(Nested_Ifs[a11], Nested_Ifs[ID]=Nested_Ifs[[#This Row],[ID]])), OR(J3571=42,J3571=6,J3571=7,J3571=8)),1,
IF(_xlfn.MINIFS(Nested_Ifs[a11],Nested_Ifs[ID],Nested_Ifs[[#This Row],[ID]])&lt;&gt;1,IF(AND(OR(C3571=MIN(_xlfn._xlws.FILTER(Nested_Ifs[a11], Nested_Ifs[ID]=Nested_Ifs[[#This Row],[ID]])), C3571 = "NA"), OR(J3571=42,J3571=6,J3571=7,J3571=8, J3571 = "NA")),"NA",0),0)),0)))</f>
        <v>0</v>
      </c>
      <c r="L3571">
        <v>2</v>
      </c>
      <c r="M3571">
        <v>2</v>
      </c>
      <c r="N3571" t="s">
        <v>0</v>
      </c>
      <c r="O3571" s="11">
        <f t="shared" si="55"/>
        <v>0</v>
      </c>
    </row>
    <row r="3572" spans="2:15" x14ac:dyDescent="0.3">
      <c r="B3572">
        <v>29252</v>
      </c>
      <c r="C3572">
        <v>5</v>
      </c>
      <c r="D3572">
        <v>2</v>
      </c>
      <c r="E3572">
        <v>8</v>
      </c>
      <c r="F3572">
        <v>7</v>
      </c>
      <c r="G3572" t="s">
        <v>0</v>
      </c>
      <c r="H3572" t="s">
        <v>0</v>
      </c>
      <c r="I3572" t="s">
        <v>0</v>
      </c>
      <c r="J3572" t="s">
        <v>0</v>
      </c>
      <c r="K3572" s="5" cm="1">
        <f t="array" ref="K3572">IF(AND(C3572=1,OR(J3572=42,J3572=6,J3572=7,J3572=8)),1,
IF(AND(OR(C3572=1,C3572="NA"),OR(J3572=42,J3572=6,J3572=7,J3572=8, J3572="NA")),"NA",
IF(_xlfn.MINIFS(Nested_Ifs[a11],Nested_Ifs[ID],Nested_Ifs[[#This Row],[ID]])&lt;&gt;1,IF(AND(C3572=MIN(_xlfn._xlws.FILTER(Nested_Ifs[a11], Nested_Ifs[ID]=Nested_Ifs[[#This Row],[ID]])), OR(J3572=42,J3572=6,J3572=7,J3572=8)),1,
IF(_xlfn.MINIFS(Nested_Ifs[a11],Nested_Ifs[ID],Nested_Ifs[[#This Row],[ID]])&lt;&gt;1,IF(AND(OR(C3572=MIN(_xlfn._xlws.FILTER(Nested_Ifs[a11], Nested_Ifs[ID]=Nested_Ifs[[#This Row],[ID]])), C3572 = "NA"), OR(J3572=42,J3572=6,J3572=7,J3572=8, J3572 = "NA")),"NA",0),0)),0)))</f>
        <v>0</v>
      </c>
      <c r="L3572">
        <v>2</v>
      </c>
      <c r="M3572">
        <v>2</v>
      </c>
      <c r="N3572" t="s">
        <v>0</v>
      </c>
      <c r="O3572" s="11">
        <f t="shared" si="55"/>
        <v>0</v>
      </c>
    </row>
    <row r="3573" spans="2:15" x14ac:dyDescent="0.3">
      <c r="B3573">
        <v>29253</v>
      </c>
      <c r="C3573">
        <v>1</v>
      </c>
      <c r="D3573">
        <v>2</v>
      </c>
      <c r="E3573">
        <v>1</v>
      </c>
      <c r="F3573">
        <v>62</v>
      </c>
      <c r="G3573">
        <v>5</v>
      </c>
      <c r="H3573" t="s">
        <v>0</v>
      </c>
      <c r="I3573" t="s">
        <v>0</v>
      </c>
      <c r="J3573">
        <v>5</v>
      </c>
      <c r="K3573" s="5" cm="1">
        <f t="array" ref="K3573">IF(AND(C3573=1,OR(J3573=42,J3573=6,J3573=7,J3573=8)),1,
IF(AND(OR(C3573=1,C3573="NA"),OR(J3573=42,J3573=6,J3573=7,J3573=8, J3573="NA")),"NA",
IF(_xlfn.MINIFS(Nested_Ifs[a11],Nested_Ifs[ID],Nested_Ifs[[#This Row],[ID]])&lt;&gt;1,IF(AND(C3573=MIN(_xlfn._xlws.FILTER(Nested_Ifs[a11], Nested_Ifs[ID]=Nested_Ifs[[#This Row],[ID]])), OR(J3573=42,J3573=6,J3573=7,J3573=8)),1,
IF(_xlfn.MINIFS(Nested_Ifs[a11],Nested_Ifs[ID],Nested_Ifs[[#This Row],[ID]])&lt;&gt;1,IF(AND(OR(C3573=MIN(_xlfn._xlws.FILTER(Nested_Ifs[a11], Nested_Ifs[ID]=Nested_Ifs[[#This Row],[ID]])), C3573 = "NA"), OR(J3573=42,J3573=6,J3573=7,J3573=8, J3573 = "NA")),"NA",0),0)),0)))</f>
        <v>0</v>
      </c>
      <c r="L3573">
        <v>1</v>
      </c>
      <c r="M3573">
        <v>2</v>
      </c>
      <c r="N3573" t="s">
        <v>0</v>
      </c>
      <c r="O3573" s="11">
        <f t="shared" si="55"/>
        <v>0</v>
      </c>
    </row>
    <row r="3574" spans="2:15" x14ac:dyDescent="0.3">
      <c r="B3574">
        <v>29253</v>
      </c>
      <c r="C3574">
        <v>2</v>
      </c>
      <c r="D3574">
        <v>1</v>
      </c>
      <c r="E3574">
        <v>3</v>
      </c>
      <c r="F3574">
        <v>17</v>
      </c>
      <c r="G3574">
        <v>6</v>
      </c>
      <c r="H3574" t="s">
        <v>0</v>
      </c>
      <c r="I3574" t="s">
        <v>0</v>
      </c>
      <c r="J3574">
        <v>5</v>
      </c>
      <c r="K3574" s="5" cm="1">
        <f t="array" ref="K3574">IF(AND(C3574=1,OR(J3574=42,J3574=6,J3574=7,J3574=8)),1,
IF(AND(OR(C3574=1,C3574="NA"),OR(J3574=42,J3574=6,J3574=7,J3574=8, J3574="NA")),"NA",
IF(_xlfn.MINIFS(Nested_Ifs[a11],Nested_Ifs[ID],Nested_Ifs[[#This Row],[ID]])&lt;&gt;1,IF(AND(C3574=MIN(_xlfn._xlws.FILTER(Nested_Ifs[a11], Nested_Ifs[ID]=Nested_Ifs[[#This Row],[ID]])), OR(J3574=42,J3574=6,J3574=7,J3574=8)),1,
IF(_xlfn.MINIFS(Nested_Ifs[a11],Nested_Ifs[ID],Nested_Ifs[[#This Row],[ID]])&lt;&gt;1,IF(AND(OR(C3574=MIN(_xlfn._xlws.FILTER(Nested_Ifs[a11], Nested_Ifs[ID]=Nested_Ifs[[#This Row],[ID]])), C3574 = "NA"), OR(J3574=42,J3574=6,J3574=7,J3574=8, J3574 = "NA")),"NA",0),0)),0)))</f>
        <v>0</v>
      </c>
      <c r="L3574">
        <v>2</v>
      </c>
      <c r="M3574">
        <v>2</v>
      </c>
      <c r="N3574" t="s">
        <v>0</v>
      </c>
      <c r="O3574" s="11">
        <f t="shared" si="55"/>
        <v>0</v>
      </c>
    </row>
    <row r="3575" spans="2:15" x14ac:dyDescent="0.3">
      <c r="B3575">
        <v>29255</v>
      </c>
      <c r="C3575">
        <v>1</v>
      </c>
      <c r="D3575">
        <v>2</v>
      </c>
      <c r="E3575">
        <v>1</v>
      </c>
      <c r="F3575">
        <v>77</v>
      </c>
      <c r="G3575">
        <v>5</v>
      </c>
      <c r="H3575" t="s">
        <v>0</v>
      </c>
      <c r="I3575" t="s">
        <v>0</v>
      </c>
      <c r="J3575">
        <v>7</v>
      </c>
      <c r="K3575" s="5" cm="1">
        <f t="array" ref="K3575">IF(AND(C3575=1,OR(J3575=42,J3575=6,J3575=7,J3575=8)),1,
IF(AND(OR(C3575=1,C3575="NA"),OR(J3575=42,J3575=6,J3575=7,J3575=8, J3575="NA")),"NA",
IF(_xlfn.MINIFS(Nested_Ifs[a11],Nested_Ifs[ID],Nested_Ifs[[#This Row],[ID]])&lt;&gt;1,IF(AND(C3575=MIN(_xlfn._xlws.FILTER(Nested_Ifs[a11], Nested_Ifs[ID]=Nested_Ifs[[#This Row],[ID]])), OR(J3575=42,J3575=6,J3575=7,J3575=8)),1,
IF(_xlfn.MINIFS(Nested_Ifs[a11],Nested_Ifs[ID],Nested_Ifs[[#This Row],[ID]])&lt;&gt;1,IF(AND(OR(C3575=MIN(_xlfn._xlws.FILTER(Nested_Ifs[a11], Nested_Ifs[ID]=Nested_Ifs[[#This Row],[ID]])), C3575 = "NA"), OR(J3575=42,J3575=6,J3575=7,J3575=8, J3575 = "NA")),"NA",0),0)),0)))</f>
        <v>1</v>
      </c>
      <c r="L3575">
        <v>1</v>
      </c>
      <c r="M3575">
        <v>2</v>
      </c>
      <c r="N3575" t="s">
        <v>0</v>
      </c>
      <c r="O3575" s="11">
        <f t="shared" si="55"/>
        <v>0</v>
      </c>
    </row>
    <row r="3576" spans="2:15" x14ac:dyDescent="0.3">
      <c r="B3576">
        <v>29255</v>
      </c>
      <c r="C3576">
        <v>2</v>
      </c>
      <c r="D3576">
        <v>1</v>
      </c>
      <c r="E3576">
        <v>3</v>
      </c>
      <c r="F3576">
        <v>31</v>
      </c>
      <c r="G3576">
        <v>1</v>
      </c>
      <c r="H3576" t="s">
        <v>0</v>
      </c>
      <c r="I3576" t="s">
        <v>0</v>
      </c>
      <c r="J3576">
        <v>5</v>
      </c>
      <c r="K3576" s="5" cm="1">
        <f t="array" ref="K3576">IF(AND(C3576=1,OR(J3576=42,J3576=6,J3576=7,J3576=8)),1,
IF(AND(OR(C3576=1,C3576="NA"),OR(J3576=42,J3576=6,J3576=7,J3576=8, J3576="NA")),"NA",
IF(_xlfn.MINIFS(Nested_Ifs[a11],Nested_Ifs[ID],Nested_Ifs[[#This Row],[ID]])&lt;&gt;1,IF(AND(C3576=MIN(_xlfn._xlws.FILTER(Nested_Ifs[a11], Nested_Ifs[ID]=Nested_Ifs[[#This Row],[ID]])), OR(J3576=42,J3576=6,J3576=7,J3576=8)),1,
IF(_xlfn.MINIFS(Nested_Ifs[a11],Nested_Ifs[ID],Nested_Ifs[[#This Row],[ID]])&lt;&gt;1,IF(AND(OR(C3576=MIN(_xlfn._xlws.FILTER(Nested_Ifs[a11], Nested_Ifs[ID]=Nested_Ifs[[#This Row],[ID]])), C3576 = "NA"), OR(J3576=42,J3576=6,J3576=7,J3576=8, J3576 = "NA")),"NA",0),0)),0)))</f>
        <v>0</v>
      </c>
      <c r="L3576">
        <v>2</v>
      </c>
      <c r="M3576">
        <v>2</v>
      </c>
      <c r="N3576" t="s">
        <v>0</v>
      </c>
      <c r="O3576" s="11">
        <f t="shared" si="55"/>
        <v>0</v>
      </c>
    </row>
    <row r="3577" spans="2:15" x14ac:dyDescent="0.3">
      <c r="B3577">
        <v>29255</v>
      </c>
      <c r="C3577">
        <v>3</v>
      </c>
      <c r="D3577">
        <v>2</v>
      </c>
      <c r="E3577">
        <v>4</v>
      </c>
      <c r="F3577">
        <v>24</v>
      </c>
      <c r="G3577">
        <v>1</v>
      </c>
      <c r="H3577" t="s">
        <v>0</v>
      </c>
      <c r="I3577" t="s">
        <v>0</v>
      </c>
      <c r="J3577">
        <v>2</v>
      </c>
      <c r="K3577" s="5" cm="1">
        <f t="array" ref="K3577">IF(AND(C3577=1,OR(J3577=42,J3577=6,J3577=7,J3577=8)),1,
IF(AND(OR(C3577=1,C3577="NA"),OR(J3577=42,J3577=6,J3577=7,J3577=8, J3577="NA")),"NA",
IF(_xlfn.MINIFS(Nested_Ifs[a11],Nested_Ifs[ID],Nested_Ifs[[#This Row],[ID]])&lt;&gt;1,IF(AND(C3577=MIN(_xlfn._xlws.FILTER(Nested_Ifs[a11], Nested_Ifs[ID]=Nested_Ifs[[#This Row],[ID]])), OR(J3577=42,J3577=6,J3577=7,J3577=8)),1,
IF(_xlfn.MINIFS(Nested_Ifs[a11],Nested_Ifs[ID],Nested_Ifs[[#This Row],[ID]])&lt;&gt;1,IF(AND(OR(C3577=MIN(_xlfn._xlws.FILTER(Nested_Ifs[a11], Nested_Ifs[ID]=Nested_Ifs[[#This Row],[ID]])), C3577 = "NA"), OR(J3577=42,J3577=6,J3577=7,J3577=8, J3577 = "NA")),"NA",0),0)),0)))</f>
        <v>0</v>
      </c>
      <c r="L3577">
        <v>2</v>
      </c>
      <c r="M3577">
        <v>2</v>
      </c>
      <c r="N3577" t="s">
        <v>0</v>
      </c>
      <c r="O3577" s="11">
        <f t="shared" si="55"/>
        <v>0</v>
      </c>
    </row>
    <row r="3578" spans="2:15" x14ac:dyDescent="0.3">
      <c r="B3578">
        <v>29255</v>
      </c>
      <c r="C3578">
        <v>4</v>
      </c>
      <c r="D3578">
        <v>2</v>
      </c>
      <c r="E3578">
        <v>8</v>
      </c>
      <c r="F3578">
        <v>2</v>
      </c>
      <c r="G3578" t="s">
        <v>0</v>
      </c>
      <c r="H3578">
        <v>1</v>
      </c>
      <c r="I3578" t="s">
        <v>0</v>
      </c>
      <c r="J3578" t="s">
        <v>0</v>
      </c>
      <c r="K3578" s="5" cm="1">
        <f t="array" ref="K3578">IF(AND(C3578=1,OR(J3578=42,J3578=6,J3578=7,J3578=8)),1,
IF(AND(OR(C3578=1,C3578="NA"),OR(J3578=42,J3578=6,J3578=7,J3578=8, J3578="NA")),"NA",
IF(_xlfn.MINIFS(Nested_Ifs[a11],Nested_Ifs[ID],Nested_Ifs[[#This Row],[ID]])&lt;&gt;1,IF(AND(C3578=MIN(_xlfn._xlws.FILTER(Nested_Ifs[a11], Nested_Ifs[ID]=Nested_Ifs[[#This Row],[ID]])), OR(J3578=42,J3578=6,J3578=7,J3578=8)),1,
IF(_xlfn.MINIFS(Nested_Ifs[a11],Nested_Ifs[ID],Nested_Ifs[[#This Row],[ID]])&lt;&gt;1,IF(AND(OR(C3578=MIN(_xlfn._xlws.FILTER(Nested_Ifs[a11], Nested_Ifs[ID]=Nested_Ifs[[#This Row],[ID]])), C3578 = "NA"), OR(J3578=42,J3578=6,J3578=7,J3578=8, J3578 = "NA")),"NA",0),0)),0)))</f>
        <v>0</v>
      </c>
      <c r="L3578">
        <v>2</v>
      </c>
      <c r="M3578">
        <v>2</v>
      </c>
      <c r="N3578" t="s">
        <v>0</v>
      </c>
      <c r="O3578" s="11">
        <f t="shared" si="55"/>
        <v>0</v>
      </c>
    </row>
    <row r="3579" spans="2:15" x14ac:dyDescent="0.3">
      <c r="B3579">
        <v>29256</v>
      </c>
      <c r="C3579">
        <v>1</v>
      </c>
      <c r="D3579">
        <v>1</v>
      </c>
      <c r="E3579">
        <v>1</v>
      </c>
      <c r="F3579">
        <v>51</v>
      </c>
      <c r="G3579">
        <v>1</v>
      </c>
      <c r="H3579" t="s">
        <v>0</v>
      </c>
      <c r="I3579" t="s">
        <v>0</v>
      </c>
      <c r="J3579">
        <v>5</v>
      </c>
      <c r="K3579" s="5" cm="1">
        <f t="array" ref="K3579">IF(AND(C3579=1,OR(J3579=42,J3579=6,J3579=7,J3579=8)),1,
IF(AND(OR(C3579=1,C3579="NA"),OR(J3579=42,J3579=6,J3579=7,J3579=8, J3579="NA")),"NA",
IF(_xlfn.MINIFS(Nested_Ifs[a11],Nested_Ifs[ID],Nested_Ifs[[#This Row],[ID]])&lt;&gt;1,IF(AND(C3579=MIN(_xlfn._xlws.FILTER(Nested_Ifs[a11], Nested_Ifs[ID]=Nested_Ifs[[#This Row],[ID]])), OR(J3579=42,J3579=6,J3579=7,J3579=8)),1,
IF(_xlfn.MINIFS(Nested_Ifs[a11],Nested_Ifs[ID],Nested_Ifs[[#This Row],[ID]])&lt;&gt;1,IF(AND(OR(C3579=MIN(_xlfn._xlws.FILTER(Nested_Ifs[a11], Nested_Ifs[ID]=Nested_Ifs[[#This Row],[ID]])), C3579 = "NA"), OR(J3579=42,J3579=6,J3579=7,J3579=8, J3579 = "NA")),"NA",0),0)),0)))</f>
        <v>0</v>
      </c>
      <c r="L3579">
        <v>1</v>
      </c>
      <c r="M3579">
        <v>2</v>
      </c>
      <c r="N3579" t="s">
        <v>0</v>
      </c>
      <c r="O3579" s="11">
        <f t="shared" si="55"/>
        <v>0</v>
      </c>
    </row>
    <row r="3580" spans="2:15" x14ac:dyDescent="0.3">
      <c r="B3580">
        <v>29256</v>
      </c>
      <c r="C3580">
        <v>2</v>
      </c>
      <c r="D3580">
        <v>2</v>
      </c>
      <c r="E3580">
        <v>2</v>
      </c>
      <c r="F3580">
        <v>49</v>
      </c>
      <c r="G3580">
        <v>1</v>
      </c>
      <c r="H3580" t="s">
        <v>0</v>
      </c>
      <c r="I3580" t="s">
        <v>0</v>
      </c>
      <c r="J3580">
        <v>5</v>
      </c>
      <c r="K3580" s="5" cm="1">
        <f t="array" ref="K3580">IF(AND(C3580=1,OR(J3580=42,J3580=6,J3580=7,J3580=8)),1,
IF(AND(OR(C3580=1,C3580="NA"),OR(J3580=42,J3580=6,J3580=7,J3580=8, J3580="NA")),"NA",
IF(_xlfn.MINIFS(Nested_Ifs[a11],Nested_Ifs[ID],Nested_Ifs[[#This Row],[ID]])&lt;&gt;1,IF(AND(C3580=MIN(_xlfn._xlws.FILTER(Nested_Ifs[a11], Nested_Ifs[ID]=Nested_Ifs[[#This Row],[ID]])), OR(J3580=42,J3580=6,J3580=7,J3580=8)),1,
IF(_xlfn.MINIFS(Nested_Ifs[a11],Nested_Ifs[ID],Nested_Ifs[[#This Row],[ID]])&lt;&gt;1,IF(AND(OR(C3580=MIN(_xlfn._xlws.FILTER(Nested_Ifs[a11], Nested_Ifs[ID]=Nested_Ifs[[#This Row],[ID]])), C3580 = "NA"), OR(J3580=42,J3580=6,J3580=7,J3580=8, J3580 = "NA")),"NA",0),0)),0)))</f>
        <v>0</v>
      </c>
      <c r="L3580">
        <v>2</v>
      </c>
      <c r="M3580">
        <v>2</v>
      </c>
      <c r="N3580" t="s">
        <v>0</v>
      </c>
      <c r="O3580" s="11">
        <f t="shared" si="55"/>
        <v>0</v>
      </c>
    </row>
    <row r="3581" spans="2:15" x14ac:dyDescent="0.3">
      <c r="B3581">
        <v>29256</v>
      </c>
      <c r="C3581">
        <v>3</v>
      </c>
      <c r="D3581">
        <v>1</v>
      </c>
      <c r="E3581">
        <v>3</v>
      </c>
      <c r="F3581">
        <v>26</v>
      </c>
      <c r="G3581">
        <v>6</v>
      </c>
      <c r="H3581" t="s">
        <v>0</v>
      </c>
      <c r="I3581" t="s">
        <v>0</v>
      </c>
      <c r="J3581">
        <v>5</v>
      </c>
      <c r="K3581" s="5" cm="1">
        <f t="array" ref="K3581">IF(AND(C3581=1,OR(J3581=42,J3581=6,J3581=7,J3581=8)),1,
IF(AND(OR(C3581=1,C3581="NA"),OR(J3581=42,J3581=6,J3581=7,J3581=8, J3581="NA")),"NA",
IF(_xlfn.MINIFS(Nested_Ifs[a11],Nested_Ifs[ID],Nested_Ifs[[#This Row],[ID]])&lt;&gt;1,IF(AND(C3581=MIN(_xlfn._xlws.FILTER(Nested_Ifs[a11], Nested_Ifs[ID]=Nested_Ifs[[#This Row],[ID]])), OR(J3581=42,J3581=6,J3581=7,J3581=8)),1,
IF(_xlfn.MINIFS(Nested_Ifs[a11],Nested_Ifs[ID],Nested_Ifs[[#This Row],[ID]])&lt;&gt;1,IF(AND(OR(C3581=MIN(_xlfn._xlws.FILTER(Nested_Ifs[a11], Nested_Ifs[ID]=Nested_Ifs[[#This Row],[ID]])), C3581 = "NA"), OR(J3581=42,J3581=6,J3581=7,J3581=8, J3581 = "NA")),"NA",0),0)),0)))</f>
        <v>0</v>
      </c>
      <c r="L3581">
        <v>2</v>
      </c>
      <c r="M3581">
        <v>2</v>
      </c>
      <c r="N3581" t="s">
        <v>0</v>
      </c>
      <c r="O3581" s="11">
        <f t="shared" si="55"/>
        <v>0</v>
      </c>
    </row>
    <row r="3582" spans="2:15" x14ac:dyDescent="0.3">
      <c r="B3582">
        <v>29257</v>
      </c>
      <c r="C3582">
        <v>1</v>
      </c>
      <c r="D3582">
        <v>1</v>
      </c>
      <c r="E3582">
        <v>1</v>
      </c>
      <c r="F3582">
        <v>55</v>
      </c>
      <c r="G3582">
        <v>1</v>
      </c>
      <c r="H3582" t="s">
        <v>0</v>
      </c>
      <c r="I3582" t="s">
        <v>0</v>
      </c>
      <c r="J3582">
        <v>3</v>
      </c>
      <c r="K3582" s="5" cm="1">
        <f t="array" ref="K3582">IF(AND(C3582=1,OR(J3582=42,J3582=6,J3582=7,J3582=8)),1,
IF(AND(OR(C3582=1,C3582="NA"),OR(J3582=42,J3582=6,J3582=7,J3582=8, J3582="NA")),"NA",
IF(_xlfn.MINIFS(Nested_Ifs[a11],Nested_Ifs[ID],Nested_Ifs[[#This Row],[ID]])&lt;&gt;1,IF(AND(C3582=MIN(_xlfn._xlws.FILTER(Nested_Ifs[a11], Nested_Ifs[ID]=Nested_Ifs[[#This Row],[ID]])), OR(J3582=42,J3582=6,J3582=7,J3582=8)),1,
IF(_xlfn.MINIFS(Nested_Ifs[a11],Nested_Ifs[ID],Nested_Ifs[[#This Row],[ID]])&lt;&gt;1,IF(AND(OR(C3582=MIN(_xlfn._xlws.FILTER(Nested_Ifs[a11], Nested_Ifs[ID]=Nested_Ifs[[#This Row],[ID]])), C3582 = "NA"), OR(J3582=42,J3582=6,J3582=7,J3582=8, J3582 = "NA")),"NA",0),0)),0)))</f>
        <v>0</v>
      </c>
      <c r="L3582">
        <v>2</v>
      </c>
      <c r="M3582">
        <v>2</v>
      </c>
      <c r="N3582" t="s">
        <v>0</v>
      </c>
      <c r="O3582" s="11">
        <f t="shared" si="55"/>
        <v>0</v>
      </c>
    </row>
    <row r="3583" spans="2:15" x14ac:dyDescent="0.3">
      <c r="B3583">
        <v>29257</v>
      </c>
      <c r="C3583">
        <v>2</v>
      </c>
      <c r="D3583">
        <v>2</v>
      </c>
      <c r="E3583">
        <v>2</v>
      </c>
      <c r="F3583">
        <v>53</v>
      </c>
      <c r="G3583">
        <v>1</v>
      </c>
      <c r="H3583" t="s">
        <v>0</v>
      </c>
      <c r="I3583" t="s">
        <v>0</v>
      </c>
      <c r="J3583">
        <v>3</v>
      </c>
      <c r="K3583" s="5" cm="1">
        <f t="array" ref="K3583">IF(AND(C3583=1,OR(J3583=42,J3583=6,J3583=7,J3583=8)),1,
IF(AND(OR(C3583=1,C3583="NA"),OR(J3583=42,J3583=6,J3583=7,J3583=8, J3583="NA")),"NA",
IF(_xlfn.MINIFS(Nested_Ifs[a11],Nested_Ifs[ID],Nested_Ifs[[#This Row],[ID]])&lt;&gt;1,IF(AND(C3583=MIN(_xlfn._xlws.FILTER(Nested_Ifs[a11], Nested_Ifs[ID]=Nested_Ifs[[#This Row],[ID]])), OR(J3583=42,J3583=6,J3583=7,J3583=8)),1,
IF(_xlfn.MINIFS(Nested_Ifs[a11],Nested_Ifs[ID],Nested_Ifs[[#This Row],[ID]])&lt;&gt;1,IF(AND(OR(C3583=MIN(_xlfn._xlws.FILTER(Nested_Ifs[a11], Nested_Ifs[ID]=Nested_Ifs[[#This Row],[ID]])), C3583 = "NA"), OR(J3583=42,J3583=6,J3583=7,J3583=8, J3583 = "NA")),"NA",0),0)),0)))</f>
        <v>0</v>
      </c>
      <c r="L3583">
        <v>2</v>
      </c>
      <c r="M3583">
        <v>2</v>
      </c>
      <c r="N3583" t="s">
        <v>0</v>
      </c>
      <c r="O3583" s="11">
        <f t="shared" si="55"/>
        <v>0</v>
      </c>
    </row>
    <row r="3584" spans="2:15" x14ac:dyDescent="0.3">
      <c r="B3584">
        <v>29257</v>
      </c>
      <c r="C3584">
        <v>3</v>
      </c>
      <c r="D3584">
        <v>1</v>
      </c>
      <c r="E3584">
        <v>3</v>
      </c>
      <c r="F3584">
        <v>1</v>
      </c>
      <c r="G3584" t="s">
        <v>0</v>
      </c>
      <c r="H3584">
        <v>1</v>
      </c>
      <c r="I3584" t="s">
        <v>0</v>
      </c>
      <c r="J3584" t="s">
        <v>0</v>
      </c>
      <c r="K3584" s="5" cm="1">
        <f t="array" ref="K3584">IF(AND(C3584=1,OR(J3584=42,J3584=6,J3584=7,J3584=8)),1,
IF(AND(OR(C3584=1,C3584="NA"),OR(J3584=42,J3584=6,J3584=7,J3584=8, J3584="NA")),"NA",
IF(_xlfn.MINIFS(Nested_Ifs[a11],Nested_Ifs[ID],Nested_Ifs[[#This Row],[ID]])&lt;&gt;1,IF(AND(C3584=MIN(_xlfn._xlws.FILTER(Nested_Ifs[a11], Nested_Ifs[ID]=Nested_Ifs[[#This Row],[ID]])), OR(J3584=42,J3584=6,J3584=7,J3584=8)),1,
IF(_xlfn.MINIFS(Nested_Ifs[a11],Nested_Ifs[ID],Nested_Ifs[[#This Row],[ID]])&lt;&gt;1,IF(AND(OR(C3584=MIN(_xlfn._xlws.FILTER(Nested_Ifs[a11], Nested_Ifs[ID]=Nested_Ifs[[#This Row],[ID]])), C3584 = "NA"), OR(J3584=42,J3584=6,J3584=7,J3584=8, J3584 = "NA")),"NA",0),0)),0)))</f>
        <v>0</v>
      </c>
      <c r="L3584">
        <v>1</v>
      </c>
      <c r="M3584">
        <v>2</v>
      </c>
      <c r="N3584" t="s">
        <v>0</v>
      </c>
      <c r="O3584" s="11">
        <f t="shared" si="55"/>
        <v>0</v>
      </c>
    </row>
    <row r="3585" spans="2:15" x14ac:dyDescent="0.3">
      <c r="B3585">
        <v>29258</v>
      </c>
      <c r="C3585">
        <v>1</v>
      </c>
      <c r="D3585">
        <v>1</v>
      </c>
      <c r="E3585">
        <v>1</v>
      </c>
      <c r="F3585">
        <v>51</v>
      </c>
      <c r="G3585">
        <v>1</v>
      </c>
      <c r="H3585" t="s">
        <v>0</v>
      </c>
      <c r="I3585" t="s">
        <v>0</v>
      </c>
      <c r="J3585">
        <v>3</v>
      </c>
      <c r="K3585" s="5" cm="1">
        <f t="array" ref="K3585">IF(AND(C3585=1,OR(J3585=42,J3585=6,J3585=7,J3585=8)),1,
IF(AND(OR(C3585=1,C3585="NA"),OR(J3585=42,J3585=6,J3585=7,J3585=8, J3585="NA")),"NA",
IF(_xlfn.MINIFS(Nested_Ifs[a11],Nested_Ifs[ID],Nested_Ifs[[#This Row],[ID]])&lt;&gt;1,IF(AND(C3585=MIN(_xlfn._xlws.FILTER(Nested_Ifs[a11], Nested_Ifs[ID]=Nested_Ifs[[#This Row],[ID]])), OR(J3585=42,J3585=6,J3585=7,J3585=8)),1,
IF(_xlfn.MINIFS(Nested_Ifs[a11],Nested_Ifs[ID],Nested_Ifs[[#This Row],[ID]])&lt;&gt;1,IF(AND(OR(C3585=MIN(_xlfn._xlws.FILTER(Nested_Ifs[a11], Nested_Ifs[ID]=Nested_Ifs[[#This Row],[ID]])), C3585 = "NA"), OR(J3585=42,J3585=6,J3585=7,J3585=8, J3585 = "NA")),"NA",0),0)),0)))</f>
        <v>0</v>
      </c>
      <c r="L3585">
        <v>1</v>
      </c>
      <c r="M3585">
        <v>2</v>
      </c>
      <c r="N3585" t="s">
        <v>0</v>
      </c>
      <c r="O3585" s="11">
        <f t="shared" si="55"/>
        <v>0</v>
      </c>
    </row>
    <row r="3586" spans="2:15" x14ac:dyDescent="0.3">
      <c r="B3586">
        <v>29258</v>
      </c>
      <c r="C3586">
        <v>2</v>
      </c>
      <c r="D3586">
        <v>2</v>
      </c>
      <c r="E3586">
        <v>2</v>
      </c>
      <c r="F3586">
        <v>49</v>
      </c>
      <c r="G3586">
        <v>1</v>
      </c>
      <c r="H3586" t="s">
        <v>0</v>
      </c>
      <c r="I3586" t="s">
        <v>0</v>
      </c>
      <c r="J3586">
        <v>3</v>
      </c>
      <c r="K3586" s="5" cm="1">
        <f t="array" ref="K3586">IF(AND(C3586=1,OR(J3586=42,J3586=6,J3586=7,J3586=8)),1,
IF(AND(OR(C3586=1,C3586="NA"),OR(J3586=42,J3586=6,J3586=7,J3586=8, J3586="NA")),"NA",
IF(_xlfn.MINIFS(Nested_Ifs[a11],Nested_Ifs[ID],Nested_Ifs[[#This Row],[ID]])&lt;&gt;1,IF(AND(C3586=MIN(_xlfn._xlws.FILTER(Nested_Ifs[a11], Nested_Ifs[ID]=Nested_Ifs[[#This Row],[ID]])), OR(J3586=42,J3586=6,J3586=7,J3586=8)),1,
IF(_xlfn.MINIFS(Nested_Ifs[a11],Nested_Ifs[ID],Nested_Ifs[[#This Row],[ID]])&lt;&gt;1,IF(AND(OR(C3586=MIN(_xlfn._xlws.FILTER(Nested_Ifs[a11], Nested_Ifs[ID]=Nested_Ifs[[#This Row],[ID]])), C3586 = "NA"), OR(J3586=42,J3586=6,J3586=7,J3586=8, J3586 = "NA")),"NA",0),0)),0)))</f>
        <v>0</v>
      </c>
      <c r="L3586">
        <v>1</v>
      </c>
      <c r="M3586">
        <v>2</v>
      </c>
      <c r="N3586" t="s">
        <v>0</v>
      </c>
      <c r="O3586" s="11">
        <f t="shared" si="55"/>
        <v>0</v>
      </c>
    </row>
    <row r="3587" spans="2:15" x14ac:dyDescent="0.3">
      <c r="B3587">
        <v>29258</v>
      </c>
      <c r="C3587">
        <v>3</v>
      </c>
      <c r="D3587">
        <v>1</v>
      </c>
      <c r="E3587">
        <v>3</v>
      </c>
      <c r="F3587">
        <v>24</v>
      </c>
      <c r="G3587">
        <v>6</v>
      </c>
      <c r="H3587" t="s">
        <v>0</v>
      </c>
      <c r="I3587" t="s">
        <v>0</v>
      </c>
      <c r="J3587">
        <v>1</v>
      </c>
      <c r="K3587" s="5" cm="1">
        <f t="array" ref="K3587">IF(AND(C3587=1,OR(J3587=42,J3587=6,J3587=7,J3587=8)),1,
IF(AND(OR(C3587=1,C3587="NA"),OR(J3587=42,J3587=6,J3587=7,J3587=8, J3587="NA")),"NA",
IF(_xlfn.MINIFS(Nested_Ifs[a11],Nested_Ifs[ID],Nested_Ifs[[#This Row],[ID]])&lt;&gt;1,IF(AND(C3587=MIN(_xlfn._xlws.FILTER(Nested_Ifs[a11], Nested_Ifs[ID]=Nested_Ifs[[#This Row],[ID]])), OR(J3587=42,J3587=6,J3587=7,J3587=8)),1,
IF(_xlfn.MINIFS(Nested_Ifs[a11],Nested_Ifs[ID],Nested_Ifs[[#This Row],[ID]])&lt;&gt;1,IF(AND(OR(C3587=MIN(_xlfn._xlws.FILTER(Nested_Ifs[a11], Nested_Ifs[ID]=Nested_Ifs[[#This Row],[ID]])), C3587 = "NA"), OR(J3587=42,J3587=6,J3587=7,J3587=8, J3587 = "NA")),"NA",0),0)),0)))</f>
        <v>0</v>
      </c>
      <c r="L3587">
        <v>2</v>
      </c>
      <c r="M3587">
        <v>2</v>
      </c>
      <c r="N3587" t="s">
        <v>0</v>
      </c>
      <c r="O3587" s="11">
        <f t="shared" si="55"/>
        <v>0</v>
      </c>
    </row>
    <row r="3588" spans="2:15" x14ac:dyDescent="0.3">
      <c r="B3588">
        <v>29258</v>
      </c>
      <c r="C3588">
        <v>5</v>
      </c>
      <c r="D3588">
        <v>2</v>
      </c>
      <c r="E3588">
        <v>3</v>
      </c>
      <c r="F3588">
        <v>16</v>
      </c>
      <c r="G3588">
        <v>6</v>
      </c>
      <c r="H3588" t="s">
        <v>0</v>
      </c>
      <c r="I3588" t="s">
        <v>0</v>
      </c>
      <c r="J3588" t="s">
        <v>0</v>
      </c>
      <c r="K3588" s="5" cm="1">
        <f t="array" ref="K3588">IF(AND(C3588=1,OR(J3588=42,J3588=6,J3588=7,J3588=8)),1,
IF(AND(OR(C3588=1,C3588="NA"),OR(J3588=42,J3588=6,J3588=7,J3588=8, J3588="NA")),"NA",
IF(_xlfn.MINIFS(Nested_Ifs[a11],Nested_Ifs[ID],Nested_Ifs[[#This Row],[ID]])&lt;&gt;1,IF(AND(C3588=MIN(_xlfn._xlws.FILTER(Nested_Ifs[a11], Nested_Ifs[ID]=Nested_Ifs[[#This Row],[ID]])), OR(J3588=42,J3588=6,J3588=7,J3588=8)),1,
IF(_xlfn.MINIFS(Nested_Ifs[a11],Nested_Ifs[ID],Nested_Ifs[[#This Row],[ID]])&lt;&gt;1,IF(AND(OR(C3588=MIN(_xlfn._xlws.FILTER(Nested_Ifs[a11], Nested_Ifs[ID]=Nested_Ifs[[#This Row],[ID]])), C3588 = "NA"), OR(J3588=42,J3588=6,J3588=7,J3588=8, J3588 = "NA")),"NA",0),0)),0)))</f>
        <v>0</v>
      </c>
      <c r="L3588">
        <v>2</v>
      </c>
      <c r="M3588">
        <v>2</v>
      </c>
      <c r="N3588" t="s">
        <v>0</v>
      </c>
      <c r="O3588" s="11">
        <f t="shared" si="55"/>
        <v>0</v>
      </c>
    </row>
    <row r="3589" spans="2:15" x14ac:dyDescent="0.3">
      <c r="B3589">
        <v>29259</v>
      </c>
      <c r="C3589">
        <v>1</v>
      </c>
      <c r="D3589">
        <v>1</v>
      </c>
      <c r="E3589">
        <v>1</v>
      </c>
      <c r="F3589">
        <v>59</v>
      </c>
      <c r="G3589">
        <v>1</v>
      </c>
      <c r="H3589" t="s">
        <v>0</v>
      </c>
      <c r="I3589" t="s">
        <v>0</v>
      </c>
      <c r="J3589">
        <v>3</v>
      </c>
      <c r="K3589" s="5" cm="1">
        <f t="array" ref="K3589">IF(AND(C3589=1,OR(J3589=42,J3589=6,J3589=7,J3589=8)),1,
IF(AND(OR(C3589=1,C3589="NA"),OR(J3589=42,J3589=6,J3589=7,J3589=8, J3589="NA")),"NA",
IF(_xlfn.MINIFS(Nested_Ifs[a11],Nested_Ifs[ID],Nested_Ifs[[#This Row],[ID]])&lt;&gt;1,IF(AND(C3589=MIN(_xlfn._xlws.FILTER(Nested_Ifs[a11], Nested_Ifs[ID]=Nested_Ifs[[#This Row],[ID]])), OR(J3589=42,J3589=6,J3589=7,J3589=8)),1,
IF(_xlfn.MINIFS(Nested_Ifs[a11],Nested_Ifs[ID],Nested_Ifs[[#This Row],[ID]])&lt;&gt;1,IF(AND(OR(C3589=MIN(_xlfn._xlws.FILTER(Nested_Ifs[a11], Nested_Ifs[ID]=Nested_Ifs[[#This Row],[ID]])), C3589 = "NA"), OR(J3589=42,J3589=6,J3589=7,J3589=8, J3589 = "NA")),"NA",0),0)),0)))</f>
        <v>0</v>
      </c>
      <c r="L3589">
        <v>2</v>
      </c>
      <c r="M3589">
        <v>2</v>
      </c>
      <c r="N3589" t="s">
        <v>0</v>
      </c>
      <c r="O3589" s="11">
        <f t="shared" si="55"/>
        <v>0</v>
      </c>
    </row>
    <row r="3590" spans="2:15" x14ac:dyDescent="0.3">
      <c r="B3590">
        <v>29259</v>
      </c>
      <c r="C3590">
        <v>2</v>
      </c>
      <c r="D3590">
        <v>2</v>
      </c>
      <c r="E3590">
        <v>2</v>
      </c>
      <c r="F3590">
        <v>55</v>
      </c>
      <c r="G3590">
        <v>1</v>
      </c>
      <c r="H3590" t="s">
        <v>0</v>
      </c>
      <c r="I3590" t="s">
        <v>0</v>
      </c>
      <c r="J3590">
        <v>3</v>
      </c>
      <c r="K3590" s="5" cm="1">
        <f t="array" ref="K3590">IF(AND(C3590=1,OR(J3590=42,J3590=6,J3590=7,J3590=8)),1,
IF(AND(OR(C3590=1,C3590="NA"),OR(J3590=42,J3590=6,J3590=7,J3590=8, J3590="NA")),"NA",
IF(_xlfn.MINIFS(Nested_Ifs[a11],Nested_Ifs[ID],Nested_Ifs[[#This Row],[ID]])&lt;&gt;1,IF(AND(C3590=MIN(_xlfn._xlws.FILTER(Nested_Ifs[a11], Nested_Ifs[ID]=Nested_Ifs[[#This Row],[ID]])), OR(J3590=42,J3590=6,J3590=7,J3590=8)),1,
IF(_xlfn.MINIFS(Nested_Ifs[a11],Nested_Ifs[ID],Nested_Ifs[[#This Row],[ID]])&lt;&gt;1,IF(AND(OR(C3590=MIN(_xlfn._xlws.FILTER(Nested_Ifs[a11], Nested_Ifs[ID]=Nested_Ifs[[#This Row],[ID]])), C3590 = "NA"), OR(J3590=42,J3590=6,J3590=7,J3590=8, J3590 = "NA")),"NA",0),0)),0)))</f>
        <v>0</v>
      </c>
      <c r="L3590">
        <v>1</v>
      </c>
      <c r="M3590">
        <v>2</v>
      </c>
      <c r="N3590" t="s">
        <v>0</v>
      </c>
      <c r="O3590" s="11">
        <f t="shared" si="55"/>
        <v>0</v>
      </c>
    </row>
    <row r="3591" spans="2:15" x14ac:dyDescent="0.3">
      <c r="B3591">
        <v>29259</v>
      </c>
      <c r="C3591">
        <v>3</v>
      </c>
      <c r="D3591">
        <v>2</v>
      </c>
      <c r="E3591">
        <v>8</v>
      </c>
      <c r="F3591">
        <v>11</v>
      </c>
      <c r="G3591" t="s">
        <v>0</v>
      </c>
      <c r="H3591" t="s">
        <v>0</v>
      </c>
      <c r="I3591" t="s">
        <v>0</v>
      </c>
      <c r="J3591" t="s">
        <v>0</v>
      </c>
      <c r="K3591" s="5" cm="1">
        <f t="array" ref="K3591">IF(AND(C3591=1,OR(J3591=42,J3591=6,J3591=7,J3591=8)),1,
IF(AND(OR(C3591=1,C3591="NA"),OR(J3591=42,J3591=6,J3591=7,J3591=8, J3591="NA")),"NA",
IF(_xlfn.MINIFS(Nested_Ifs[a11],Nested_Ifs[ID],Nested_Ifs[[#This Row],[ID]])&lt;&gt;1,IF(AND(C3591=MIN(_xlfn._xlws.FILTER(Nested_Ifs[a11], Nested_Ifs[ID]=Nested_Ifs[[#This Row],[ID]])), OR(J3591=42,J3591=6,J3591=7,J3591=8)),1,
IF(_xlfn.MINIFS(Nested_Ifs[a11],Nested_Ifs[ID],Nested_Ifs[[#This Row],[ID]])&lt;&gt;1,IF(AND(OR(C3591=MIN(_xlfn._xlws.FILTER(Nested_Ifs[a11], Nested_Ifs[ID]=Nested_Ifs[[#This Row],[ID]])), C3591 = "NA"), OR(J3591=42,J3591=6,J3591=7,J3591=8, J3591 = "NA")),"NA",0),0)),0)))</f>
        <v>0</v>
      </c>
      <c r="L3591">
        <v>1</v>
      </c>
      <c r="M3591">
        <v>2</v>
      </c>
      <c r="N3591" t="s">
        <v>0</v>
      </c>
      <c r="O3591" s="11">
        <f t="shared" si="55"/>
        <v>0</v>
      </c>
    </row>
    <row r="3592" spans="2:15" x14ac:dyDescent="0.3">
      <c r="B3592">
        <v>29260</v>
      </c>
      <c r="C3592">
        <v>1</v>
      </c>
      <c r="D3592">
        <v>1</v>
      </c>
      <c r="E3592">
        <v>1</v>
      </c>
      <c r="F3592">
        <v>36</v>
      </c>
      <c r="G3592">
        <v>1</v>
      </c>
      <c r="H3592" t="s">
        <v>0</v>
      </c>
      <c r="I3592" t="s">
        <v>0</v>
      </c>
      <c r="J3592">
        <v>5</v>
      </c>
      <c r="K3592" s="5" cm="1">
        <f t="array" ref="K3592">IF(AND(C3592=1,OR(J3592=42,J3592=6,J3592=7,J3592=8)),1,
IF(AND(OR(C3592=1,C3592="NA"),OR(J3592=42,J3592=6,J3592=7,J3592=8, J3592="NA")),"NA",
IF(_xlfn.MINIFS(Nested_Ifs[a11],Nested_Ifs[ID],Nested_Ifs[[#This Row],[ID]])&lt;&gt;1,IF(AND(C3592=MIN(_xlfn._xlws.FILTER(Nested_Ifs[a11], Nested_Ifs[ID]=Nested_Ifs[[#This Row],[ID]])), OR(J3592=42,J3592=6,J3592=7,J3592=8)),1,
IF(_xlfn.MINIFS(Nested_Ifs[a11],Nested_Ifs[ID],Nested_Ifs[[#This Row],[ID]])&lt;&gt;1,IF(AND(OR(C3592=MIN(_xlfn._xlws.FILTER(Nested_Ifs[a11], Nested_Ifs[ID]=Nested_Ifs[[#This Row],[ID]])), C3592 = "NA"), OR(J3592=42,J3592=6,J3592=7,J3592=8, J3592 = "NA")),"NA",0),0)),0)))</f>
        <v>0</v>
      </c>
      <c r="L3592">
        <v>2</v>
      </c>
      <c r="M3592">
        <v>2</v>
      </c>
      <c r="N3592" t="s">
        <v>0</v>
      </c>
      <c r="O3592" s="11">
        <f t="shared" si="55"/>
        <v>0</v>
      </c>
    </row>
    <row r="3593" spans="2:15" x14ac:dyDescent="0.3">
      <c r="B3593">
        <v>29260</v>
      </c>
      <c r="C3593">
        <v>2</v>
      </c>
      <c r="D3593">
        <v>2</v>
      </c>
      <c r="E3593">
        <v>2</v>
      </c>
      <c r="F3593">
        <v>29</v>
      </c>
      <c r="G3593">
        <v>1</v>
      </c>
      <c r="H3593" t="s">
        <v>0</v>
      </c>
      <c r="I3593" t="s">
        <v>0</v>
      </c>
      <c r="J3593">
        <v>2</v>
      </c>
      <c r="K3593" s="5" cm="1">
        <f t="array" ref="K3593">IF(AND(C3593=1,OR(J3593=42,J3593=6,J3593=7,J3593=8)),1,
IF(AND(OR(C3593=1,C3593="NA"),OR(J3593=42,J3593=6,J3593=7,J3593=8, J3593="NA")),"NA",
IF(_xlfn.MINIFS(Nested_Ifs[a11],Nested_Ifs[ID],Nested_Ifs[[#This Row],[ID]])&lt;&gt;1,IF(AND(C3593=MIN(_xlfn._xlws.FILTER(Nested_Ifs[a11], Nested_Ifs[ID]=Nested_Ifs[[#This Row],[ID]])), OR(J3593=42,J3593=6,J3593=7,J3593=8)),1,
IF(_xlfn.MINIFS(Nested_Ifs[a11],Nested_Ifs[ID],Nested_Ifs[[#This Row],[ID]])&lt;&gt;1,IF(AND(OR(C3593=MIN(_xlfn._xlws.FILTER(Nested_Ifs[a11], Nested_Ifs[ID]=Nested_Ifs[[#This Row],[ID]])), C3593 = "NA"), OR(J3593=42,J3593=6,J3593=7,J3593=8, J3593 = "NA")),"NA",0),0)),0)))</f>
        <v>0</v>
      </c>
      <c r="L3593">
        <v>1</v>
      </c>
      <c r="M3593">
        <v>2</v>
      </c>
      <c r="N3593" t="s">
        <v>0</v>
      </c>
      <c r="O3593" s="11">
        <f t="shared" si="55"/>
        <v>0</v>
      </c>
    </row>
    <row r="3594" spans="2:15" x14ac:dyDescent="0.3">
      <c r="B3594">
        <v>29260</v>
      </c>
      <c r="C3594">
        <v>3</v>
      </c>
      <c r="D3594">
        <v>2</v>
      </c>
      <c r="E3594">
        <v>3</v>
      </c>
      <c r="F3594">
        <v>6</v>
      </c>
      <c r="G3594" t="s">
        <v>0</v>
      </c>
      <c r="H3594" t="s">
        <v>0</v>
      </c>
      <c r="I3594" t="s">
        <v>0</v>
      </c>
      <c r="J3594" t="s">
        <v>0</v>
      </c>
      <c r="K3594" s="5" cm="1">
        <f t="array" ref="K3594">IF(AND(C3594=1,OR(J3594=42,J3594=6,J3594=7,J3594=8)),1,
IF(AND(OR(C3594=1,C3594="NA"),OR(J3594=42,J3594=6,J3594=7,J3594=8, J3594="NA")),"NA",
IF(_xlfn.MINIFS(Nested_Ifs[a11],Nested_Ifs[ID],Nested_Ifs[[#This Row],[ID]])&lt;&gt;1,IF(AND(C3594=MIN(_xlfn._xlws.FILTER(Nested_Ifs[a11], Nested_Ifs[ID]=Nested_Ifs[[#This Row],[ID]])), OR(J3594=42,J3594=6,J3594=7,J3594=8)),1,
IF(_xlfn.MINIFS(Nested_Ifs[a11],Nested_Ifs[ID],Nested_Ifs[[#This Row],[ID]])&lt;&gt;1,IF(AND(OR(C3594=MIN(_xlfn._xlws.FILTER(Nested_Ifs[a11], Nested_Ifs[ID]=Nested_Ifs[[#This Row],[ID]])), C3594 = "NA"), OR(J3594=42,J3594=6,J3594=7,J3594=8, J3594 = "NA")),"NA",0),0)),0)))</f>
        <v>0</v>
      </c>
      <c r="L3594">
        <v>1</v>
      </c>
      <c r="M3594">
        <v>2</v>
      </c>
      <c r="N3594" t="s">
        <v>0</v>
      </c>
      <c r="O3594" s="11">
        <f t="shared" si="55"/>
        <v>0</v>
      </c>
    </row>
    <row r="3595" spans="2:15" x14ac:dyDescent="0.3">
      <c r="B3595">
        <v>29260</v>
      </c>
      <c r="C3595">
        <v>4</v>
      </c>
      <c r="D3595">
        <v>1</v>
      </c>
      <c r="E3595">
        <v>3</v>
      </c>
      <c r="F3595">
        <v>10</v>
      </c>
      <c r="G3595" t="s">
        <v>0</v>
      </c>
      <c r="H3595" t="s">
        <v>0</v>
      </c>
      <c r="I3595" t="s">
        <v>0</v>
      </c>
      <c r="J3595" t="s">
        <v>0</v>
      </c>
      <c r="K3595" s="5" cm="1">
        <f t="array" ref="K3595">IF(AND(C3595=1,OR(J3595=42,J3595=6,J3595=7,J3595=8)),1,
IF(AND(OR(C3595=1,C3595="NA"),OR(J3595=42,J3595=6,J3595=7,J3595=8, J3595="NA")),"NA",
IF(_xlfn.MINIFS(Nested_Ifs[a11],Nested_Ifs[ID],Nested_Ifs[[#This Row],[ID]])&lt;&gt;1,IF(AND(C3595=MIN(_xlfn._xlws.FILTER(Nested_Ifs[a11], Nested_Ifs[ID]=Nested_Ifs[[#This Row],[ID]])), OR(J3595=42,J3595=6,J3595=7,J3595=8)),1,
IF(_xlfn.MINIFS(Nested_Ifs[a11],Nested_Ifs[ID],Nested_Ifs[[#This Row],[ID]])&lt;&gt;1,IF(AND(OR(C3595=MIN(_xlfn._xlws.FILTER(Nested_Ifs[a11], Nested_Ifs[ID]=Nested_Ifs[[#This Row],[ID]])), C3595 = "NA"), OR(J3595=42,J3595=6,J3595=7,J3595=8, J3595 = "NA")),"NA",0),0)),0)))</f>
        <v>0</v>
      </c>
      <c r="L3595">
        <v>1</v>
      </c>
      <c r="M3595">
        <v>2</v>
      </c>
      <c r="N3595" t="s">
        <v>0</v>
      </c>
      <c r="O3595" s="11">
        <f t="shared" si="55"/>
        <v>0</v>
      </c>
    </row>
    <row r="3596" spans="2:15" x14ac:dyDescent="0.3">
      <c r="B3596">
        <v>29261</v>
      </c>
      <c r="C3596">
        <v>1</v>
      </c>
      <c r="D3596">
        <v>1</v>
      </c>
      <c r="E3596">
        <v>1</v>
      </c>
      <c r="F3596">
        <v>57</v>
      </c>
      <c r="G3596">
        <v>1</v>
      </c>
      <c r="H3596" t="s">
        <v>0</v>
      </c>
      <c r="I3596" t="s">
        <v>0</v>
      </c>
      <c r="J3596">
        <v>5</v>
      </c>
      <c r="K3596" s="5" cm="1">
        <f t="array" ref="K3596">IF(AND(C3596=1,OR(J3596=42,J3596=6,J3596=7,J3596=8)),1,
IF(AND(OR(C3596=1,C3596="NA"),OR(J3596=42,J3596=6,J3596=7,J3596=8, J3596="NA")),"NA",
IF(_xlfn.MINIFS(Nested_Ifs[a11],Nested_Ifs[ID],Nested_Ifs[[#This Row],[ID]])&lt;&gt;1,IF(AND(C3596=MIN(_xlfn._xlws.FILTER(Nested_Ifs[a11], Nested_Ifs[ID]=Nested_Ifs[[#This Row],[ID]])), OR(J3596=42,J3596=6,J3596=7,J3596=8)),1,
IF(_xlfn.MINIFS(Nested_Ifs[a11],Nested_Ifs[ID],Nested_Ifs[[#This Row],[ID]])&lt;&gt;1,IF(AND(OR(C3596=MIN(_xlfn._xlws.FILTER(Nested_Ifs[a11], Nested_Ifs[ID]=Nested_Ifs[[#This Row],[ID]])), C3596 = "NA"), OR(J3596=42,J3596=6,J3596=7,J3596=8, J3596 = "NA")),"NA",0),0)),0)))</f>
        <v>0</v>
      </c>
      <c r="L3596">
        <v>1</v>
      </c>
      <c r="M3596">
        <v>2</v>
      </c>
      <c r="N3596" t="s">
        <v>0</v>
      </c>
      <c r="O3596" s="11">
        <f t="shared" si="55"/>
        <v>0</v>
      </c>
    </row>
    <row r="3597" spans="2:15" x14ac:dyDescent="0.3">
      <c r="B3597">
        <v>29261</v>
      </c>
      <c r="C3597">
        <v>2</v>
      </c>
      <c r="D3597">
        <v>2</v>
      </c>
      <c r="E3597">
        <v>2</v>
      </c>
      <c r="F3597">
        <v>56</v>
      </c>
      <c r="G3597">
        <v>1</v>
      </c>
      <c r="H3597" t="s">
        <v>0</v>
      </c>
      <c r="I3597" t="s">
        <v>0</v>
      </c>
      <c r="J3597">
        <v>5</v>
      </c>
      <c r="K3597" s="5" cm="1">
        <f t="array" ref="K3597">IF(AND(C3597=1,OR(J3597=42,J3597=6,J3597=7,J3597=8)),1,
IF(AND(OR(C3597=1,C3597="NA"),OR(J3597=42,J3597=6,J3597=7,J3597=8, J3597="NA")),"NA",
IF(_xlfn.MINIFS(Nested_Ifs[a11],Nested_Ifs[ID],Nested_Ifs[[#This Row],[ID]])&lt;&gt;1,IF(AND(C3597=MIN(_xlfn._xlws.FILTER(Nested_Ifs[a11], Nested_Ifs[ID]=Nested_Ifs[[#This Row],[ID]])), OR(J3597=42,J3597=6,J3597=7,J3597=8)),1,
IF(_xlfn.MINIFS(Nested_Ifs[a11],Nested_Ifs[ID],Nested_Ifs[[#This Row],[ID]])&lt;&gt;1,IF(AND(OR(C3597=MIN(_xlfn._xlws.FILTER(Nested_Ifs[a11], Nested_Ifs[ID]=Nested_Ifs[[#This Row],[ID]])), C3597 = "NA"), OR(J3597=42,J3597=6,J3597=7,J3597=8, J3597 = "NA")),"NA",0),0)),0)))</f>
        <v>0</v>
      </c>
      <c r="L3597">
        <v>1</v>
      </c>
      <c r="M3597">
        <v>2</v>
      </c>
      <c r="N3597" t="s">
        <v>0</v>
      </c>
      <c r="O3597" s="11">
        <f t="shared" si="55"/>
        <v>0</v>
      </c>
    </row>
    <row r="3598" spans="2:15" x14ac:dyDescent="0.3">
      <c r="B3598">
        <v>29261</v>
      </c>
      <c r="C3598">
        <v>3</v>
      </c>
      <c r="D3598">
        <v>1</v>
      </c>
      <c r="E3598">
        <v>3</v>
      </c>
      <c r="F3598">
        <v>27</v>
      </c>
      <c r="G3598">
        <v>6</v>
      </c>
      <c r="H3598" t="s">
        <v>0</v>
      </c>
      <c r="I3598" t="s">
        <v>0</v>
      </c>
      <c r="J3598">
        <v>1</v>
      </c>
      <c r="K3598" s="5" cm="1">
        <f t="array" ref="K3598">IF(AND(C3598=1,OR(J3598=42,J3598=6,J3598=7,J3598=8)),1,
IF(AND(OR(C3598=1,C3598="NA"),OR(J3598=42,J3598=6,J3598=7,J3598=8, J3598="NA")),"NA",
IF(_xlfn.MINIFS(Nested_Ifs[a11],Nested_Ifs[ID],Nested_Ifs[[#This Row],[ID]])&lt;&gt;1,IF(AND(C3598=MIN(_xlfn._xlws.FILTER(Nested_Ifs[a11], Nested_Ifs[ID]=Nested_Ifs[[#This Row],[ID]])), OR(J3598=42,J3598=6,J3598=7,J3598=8)),1,
IF(_xlfn.MINIFS(Nested_Ifs[a11],Nested_Ifs[ID],Nested_Ifs[[#This Row],[ID]])&lt;&gt;1,IF(AND(OR(C3598=MIN(_xlfn._xlws.FILTER(Nested_Ifs[a11], Nested_Ifs[ID]=Nested_Ifs[[#This Row],[ID]])), C3598 = "NA"), OR(J3598=42,J3598=6,J3598=7,J3598=8, J3598 = "NA")),"NA",0),0)),0)))</f>
        <v>0</v>
      </c>
      <c r="L3598">
        <v>2</v>
      </c>
      <c r="M3598">
        <v>2</v>
      </c>
      <c r="N3598" t="s">
        <v>0</v>
      </c>
      <c r="O3598" s="11">
        <f t="shared" si="55"/>
        <v>0</v>
      </c>
    </row>
    <row r="3599" spans="2:15" x14ac:dyDescent="0.3">
      <c r="B3599">
        <v>29261</v>
      </c>
      <c r="C3599">
        <v>4</v>
      </c>
      <c r="D3599">
        <v>2</v>
      </c>
      <c r="E3599">
        <v>3</v>
      </c>
      <c r="F3599">
        <v>22</v>
      </c>
      <c r="G3599">
        <v>6</v>
      </c>
      <c r="H3599" t="s">
        <v>0</v>
      </c>
      <c r="I3599" t="s">
        <v>0</v>
      </c>
      <c r="J3599">
        <v>2</v>
      </c>
      <c r="K3599" s="5" cm="1">
        <f t="array" ref="K3599">IF(AND(C3599=1,OR(J3599=42,J3599=6,J3599=7,J3599=8)),1,
IF(AND(OR(C3599=1,C3599="NA"),OR(J3599=42,J3599=6,J3599=7,J3599=8, J3599="NA")),"NA",
IF(_xlfn.MINIFS(Nested_Ifs[a11],Nested_Ifs[ID],Nested_Ifs[[#This Row],[ID]])&lt;&gt;1,IF(AND(C3599=MIN(_xlfn._xlws.FILTER(Nested_Ifs[a11], Nested_Ifs[ID]=Nested_Ifs[[#This Row],[ID]])), OR(J3599=42,J3599=6,J3599=7,J3599=8)),1,
IF(_xlfn.MINIFS(Nested_Ifs[a11],Nested_Ifs[ID],Nested_Ifs[[#This Row],[ID]])&lt;&gt;1,IF(AND(OR(C3599=MIN(_xlfn._xlws.FILTER(Nested_Ifs[a11], Nested_Ifs[ID]=Nested_Ifs[[#This Row],[ID]])), C3599 = "NA"), OR(J3599=42,J3599=6,J3599=7,J3599=8, J3599 = "NA")),"NA",0),0)),0)))</f>
        <v>0</v>
      </c>
      <c r="L3599">
        <v>2</v>
      </c>
      <c r="M3599">
        <v>2</v>
      </c>
      <c r="N3599" t="s">
        <v>0</v>
      </c>
      <c r="O3599" s="11">
        <f t="shared" ref="O3599:O3662" si="56">IF(AND(AND(L3599=1,M3599=1),AND(OR(N3599=3,N3599=4))),1,
IF(AND(OR(L3599=1,L3599="NA"),
OR(M3599=1,M3599="NA"),
OR(N3599=3,N3599=4, N3599="NA")),"NA",0))</f>
        <v>0</v>
      </c>
    </row>
    <row r="3600" spans="2:15" x14ac:dyDescent="0.3">
      <c r="B3600">
        <v>29263</v>
      </c>
      <c r="C3600">
        <v>1</v>
      </c>
      <c r="D3600">
        <v>2</v>
      </c>
      <c r="E3600">
        <v>1</v>
      </c>
      <c r="F3600">
        <v>80</v>
      </c>
      <c r="G3600">
        <v>5</v>
      </c>
      <c r="H3600" t="s">
        <v>0</v>
      </c>
      <c r="I3600" t="s">
        <v>0</v>
      </c>
      <c r="J3600">
        <v>6</v>
      </c>
      <c r="K3600" s="5" cm="1">
        <f t="array" ref="K3600">IF(AND(C3600=1,OR(J3600=42,J3600=6,J3600=7,J3600=8)),1,
IF(AND(OR(C3600=1,C3600="NA"),OR(J3600=42,J3600=6,J3600=7,J3600=8, J3600="NA")),"NA",
IF(_xlfn.MINIFS(Nested_Ifs[a11],Nested_Ifs[ID],Nested_Ifs[[#This Row],[ID]])&lt;&gt;1,IF(AND(C3600=MIN(_xlfn._xlws.FILTER(Nested_Ifs[a11], Nested_Ifs[ID]=Nested_Ifs[[#This Row],[ID]])), OR(J3600=42,J3600=6,J3600=7,J3600=8)),1,
IF(_xlfn.MINIFS(Nested_Ifs[a11],Nested_Ifs[ID],Nested_Ifs[[#This Row],[ID]])&lt;&gt;1,IF(AND(OR(C3600=MIN(_xlfn._xlws.FILTER(Nested_Ifs[a11], Nested_Ifs[ID]=Nested_Ifs[[#This Row],[ID]])), C3600 = "NA"), OR(J3600=42,J3600=6,J3600=7,J3600=8, J3600 = "NA")),"NA",0),0)),0)))</f>
        <v>1</v>
      </c>
      <c r="L3600">
        <v>2</v>
      </c>
      <c r="M3600">
        <v>2</v>
      </c>
      <c r="N3600" t="s">
        <v>0</v>
      </c>
      <c r="O3600" s="11">
        <f t="shared" si="56"/>
        <v>0</v>
      </c>
    </row>
    <row r="3601" spans="2:15" x14ac:dyDescent="0.3">
      <c r="B3601">
        <v>29263</v>
      </c>
      <c r="C3601">
        <v>2</v>
      </c>
      <c r="D3601">
        <v>1</v>
      </c>
      <c r="E3601">
        <v>3</v>
      </c>
      <c r="F3601">
        <v>40</v>
      </c>
      <c r="G3601">
        <v>1</v>
      </c>
      <c r="H3601" t="s">
        <v>0</v>
      </c>
      <c r="I3601" t="s">
        <v>0</v>
      </c>
      <c r="J3601">
        <v>1</v>
      </c>
      <c r="K3601" s="5" cm="1">
        <f t="array" ref="K3601">IF(AND(C3601=1,OR(J3601=42,J3601=6,J3601=7,J3601=8)),1,
IF(AND(OR(C3601=1,C3601="NA"),OR(J3601=42,J3601=6,J3601=7,J3601=8, J3601="NA")),"NA",
IF(_xlfn.MINIFS(Nested_Ifs[a11],Nested_Ifs[ID],Nested_Ifs[[#This Row],[ID]])&lt;&gt;1,IF(AND(C3601=MIN(_xlfn._xlws.FILTER(Nested_Ifs[a11], Nested_Ifs[ID]=Nested_Ifs[[#This Row],[ID]])), OR(J3601=42,J3601=6,J3601=7,J3601=8)),1,
IF(_xlfn.MINIFS(Nested_Ifs[a11],Nested_Ifs[ID],Nested_Ifs[[#This Row],[ID]])&lt;&gt;1,IF(AND(OR(C3601=MIN(_xlfn._xlws.FILTER(Nested_Ifs[a11], Nested_Ifs[ID]=Nested_Ifs[[#This Row],[ID]])), C3601 = "NA"), OR(J3601=42,J3601=6,J3601=7,J3601=8, J3601 = "NA")),"NA",0),0)),0)))</f>
        <v>0</v>
      </c>
      <c r="L3601">
        <v>2</v>
      </c>
      <c r="M3601">
        <v>2</v>
      </c>
      <c r="N3601" t="s">
        <v>0</v>
      </c>
      <c r="O3601" s="11">
        <f t="shared" si="56"/>
        <v>0</v>
      </c>
    </row>
    <row r="3602" spans="2:15" x14ac:dyDescent="0.3">
      <c r="B3602">
        <v>29263</v>
      </c>
      <c r="C3602">
        <v>3</v>
      </c>
      <c r="D3602">
        <v>2</v>
      </c>
      <c r="E3602">
        <v>4</v>
      </c>
      <c r="F3602">
        <v>32</v>
      </c>
      <c r="G3602">
        <v>1</v>
      </c>
      <c r="H3602" t="s">
        <v>0</v>
      </c>
      <c r="I3602" t="s">
        <v>0</v>
      </c>
      <c r="J3602">
        <v>5</v>
      </c>
      <c r="K3602" s="5" cm="1">
        <f t="array" ref="K3602">IF(AND(C3602=1,OR(J3602=42,J3602=6,J3602=7,J3602=8)),1,
IF(AND(OR(C3602=1,C3602="NA"),OR(J3602=42,J3602=6,J3602=7,J3602=8, J3602="NA")),"NA",
IF(_xlfn.MINIFS(Nested_Ifs[a11],Nested_Ifs[ID],Nested_Ifs[[#This Row],[ID]])&lt;&gt;1,IF(AND(C3602=MIN(_xlfn._xlws.FILTER(Nested_Ifs[a11], Nested_Ifs[ID]=Nested_Ifs[[#This Row],[ID]])), OR(J3602=42,J3602=6,J3602=7,J3602=8)),1,
IF(_xlfn.MINIFS(Nested_Ifs[a11],Nested_Ifs[ID],Nested_Ifs[[#This Row],[ID]])&lt;&gt;1,IF(AND(OR(C3602=MIN(_xlfn._xlws.FILTER(Nested_Ifs[a11], Nested_Ifs[ID]=Nested_Ifs[[#This Row],[ID]])), C3602 = "NA"), OR(J3602=42,J3602=6,J3602=7,J3602=8, J3602 = "NA")),"NA",0),0)),0)))</f>
        <v>0</v>
      </c>
      <c r="L3602">
        <v>2</v>
      </c>
      <c r="M3602">
        <v>2</v>
      </c>
      <c r="N3602" t="s">
        <v>0</v>
      </c>
      <c r="O3602" s="11">
        <f t="shared" si="56"/>
        <v>0</v>
      </c>
    </row>
    <row r="3603" spans="2:15" x14ac:dyDescent="0.3">
      <c r="B3603">
        <v>29263</v>
      </c>
      <c r="C3603">
        <v>4</v>
      </c>
      <c r="D3603">
        <v>1</v>
      </c>
      <c r="E3603">
        <v>8</v>
      </c>
      <c r="F3603">
        <v>11</v>
      </c>
      <c r="G3603" t="s">
        <v>0</v>
      </c>
      <c r="H3603" t="s">
        <v>0</v>
      </c>
      <c r="I3603" t="s">
        <v>0</v>
      </c>
      <c r="J3603" t="s">
        <v>0</v>
      </c>
      <c r="K3603" s="5" cm="1">
        <f t="array" ref="K3603">IF(AND(C3603=1,OR(J3603=42,J3603=6,J3603=7,J3603=8)),1,
IF(AND(OR(C3603=1,C3603="NA"),OR(J3603=42,J3603=6,J3603=7,J3603=8, J3603="NA")),"NA",
IF(_xlfn.MINIFS(Nested_Ifs[a11],Nested_Ifs[ID],Nested_Ifs[[#This Row],[ID]])&lt;&gt;1,IF(AND(C3603=MIN(_xlfn._xlws.FILTER(Nested_Ifs[a11], Nested_Ifs[ID]=Nested_Ifs[[#This Row],[ID]])), OR(J3603=42,J3603=6,J3603=7,J3603=8)),1,
IF(_xlfn.MINIFS(Nested_Ifs[a11],Nested_Ifs[ID],Nested_Ifs[[#This Row],[ID]])&lt;&gt;1,IF(AND(OR(C3603=MIN(_xlfn._xlws.FILTER(Nested_Ifs[a11], Nested_Ifs[ID]=Nested_Ifs[[#This Row],[ID]])), C3603 = "NA"), OR(J3603=42,J3603=6,J3603=7,J3603=8, J3603 = "NA")),"NA",0),0)),0)))</f>
        <v>0</v>
      </c>
      <c r="L3603">
        <v>1</v>
      </c>
      <c r="M3603">
        <v>2</v>
      </c>
      <c r="N3603" t="s">
        <v>0</v>
      </c>
      <c r="O3603" s="11">
        <f t="shared" si="56"/>
        <v>0</v>
      </c>
    </row>
    <row r="3604" spans="2:15" x14ac:dyDescent="0.3">
      <c r="B3604">
        <v>29263</v>
      </c>
      <c r="C3604">
        <v>5</v>
      </c>
      <c r="D3604">
        <v>1</v>
      </c>
      <c r="E3604">
        <v>8</v>
      </c>
      <c r="F3604">
        <v>8</v>
      </c>
      <c r="G3604" t="s">
        <v>0</v>
      </c>
      <c r="H3604" t="s">
        <v>0</v>
      </c>
      <c r="I3604" t="s">
        <v>0</v>
      </c>
      <c r="J3604" t="s">
        <v>0</v>
      </c>
      <c r="K3604" s="5" cm="1">
        <f t="array" ref="K3604">IF(AND(C3604=1,OR(J3604=42,J3604=6,J3604=7,J3604=8)),1,
IF(AND(OR(C3604=1,C3604="NA"),OR(J3604=42,J3604=6,J3604=7,J3604=8, J3604="NA")),"NA",
IF(_xlfn.MINIFS(Nested_Ifs[a11],Nested_Ifs[ID],Nested_Ifs[[#This Row],[ID]])&lt;&gt;1,IF(AND(C3604=MIN(_xlfn._xlws.FILTER(Nested_Ifs[a11], Nested_Ifs[ID]=Nested_Ifs[[#This Row],[ID]])), OR(J3604=42,J3604=6,J3604=7,J3604=8)),1,
IF(_xlfn.MINIFS(Nested_Ifs[a11],Nested_Ifs[ID],Nested_Ifs[[#This Row],[ID]])&lt;&gt;1,IF(AND(OR(C3604=MIN(_xlfn._xlws.FILTER(Nested_Ifs[a11], Nested_Ifs[ID]=Nested_Ifs[[#This Row],[ID]])), C3604 = "NA"), OR(J3604=42,J3604=6,J3604=7,J3604=8, J3604 = "NA")),"NA",0),0)),0)))</f>
        <v>0</v>
      </c>
      <c r="L3604">
        <v>1</v>
      </c>
      <c r="M3604">
        <v>2</v>
      </c>
      <c r="N3604" t="s">
        <v>0</v>
      </c>
      <c r="O3604" s="11">
        <f t="shared" si="56"/>
        <v>0</v>
      </c>
    </row>
    <row r="3605" spans="2:15" x14ac:dyDescent="0.3">
      <c r="B3605">
        <v>29263</v>
      </c>
      <c r="C3605">
        <v>6</v>
      </c>
      <c r="D3605">
        <v>1</v>
      </c>
      <c r="E3605">
        <v>8</v>
      </c>
      <c r="F3605">
        <v>3</v>
      </c>
      <c r="G3605" t="s">
        <v>0</v>
      </c>
      <c r="H3605">
        <v>1</v>
      </c>
      <c r="I3605" t="s">
        <v>0</v>
      </c>
      <c r="J3605" t="s">
        <v>0</v>
      </c>
      <c r="K3605" s="5" cm="1">
        <f t="array" ref="K3605">IF(AND(C3605=1,OR(J3605=42,J3605=6,J3605=7,J3605=8)),1,
IF(AND(OR(C3605=1,C3605="NA"),OR(J3605=42,J3605=6,J3605=7,J3605=8, J3605="NA")),"NA",
IF(_xlfn.MINIFS(Nested_Ifs[a11],Nested_Ifs[ID],Nested_Ifs[[#This Row],[ID]])&lt;&gt;1,IF(AND(C3605=MIN(_xlfn._xlws.FILTER(Nested_Ifs[a11], Nested_Ifs[ID]=Nested_Ifs[[#This Row],[ID]])), OR(J3605=42,J3605=6,J3605=7,J3605=8)),1,
IF(_xlfn.MINIFS(Nested_Ifs[a11],Nested_Ifs[ID],Nested_Ifs[[#This Row],[ID]])&lt;&gt;1,IF(AND(OR(C3605=MIN(_xlfn._xlws.FILTER(Nested_Ifs[a11], Nested_Ifs[ID]=Nested_Ifs[[#This Row],[ID]])), C3605 = "NA"), OR(J3605=42,J3605=6,J3605=7,J3605=8, J3605 = "NA")),"NA",0),0)),0)))</f>
        <v>0</v>
      </c>
      <c r="L3605">
        <v>1</v>
      </c>
      <c r="M3605">
        <v>2</v>
      </c>
      <c r="N3605" t="s">
        <v>0</v>
      </c>
      <c r="O3605" s="11">
        <f t="shared" si="56"/>
        <v>0</v>
      </c>
    </row>
    <row r="3606" spans="2:15" x14ac:dyDescent="0.3">
      <c r="B3606">
        <v>29265</v>
      </c>
      <c r="C3606">
        <v>1</v>
      </c>
      <c r="D3606">
        <v>1</v>
      </c>
      <c r="E3606">
        <v>1</v>
      </c>
      <c r="F3606">
        <v>55</v>
      </c>
      <c r="G3606">
        <v>1</v>
      </c>
      <c r="H3606" t="s">
        <v>0</v>
      </c>
      <c r="I3606" t="s">
        <v>0</v>
      </c>
      <c r="J3606">
        <v>3</v>
      </c>
      <c r="K3606" s="5" cm="1">
        <f t="array" ref="K3606">IF(AND(C3606=1,OR(J3606=42,J3606=6,J3606=7,J3606=8)),1,
IF(AND(OR(C3606=1,C3606="NA"),OR(J3606=42,J3606=6,J3606=7,J3606=8, J3606="NA")),"NA",
IF(_xlfn.MINIFS(Nested_Ifs[a11],Nested_Ifs[ID],Nested_Ifs[[#This Row],[ID]])&lt;&gt;1,IF(AND(C3606=MIN(_xlfn._xlws.FILTER(Nested_Ifs[a11], Nested_Ifs[ID]=Nested_Ifs[[#This Row],[ID]])), OR(J3606=42,J3606=6,J3606=7,J3606=8)),1,
IF(_xlfn.MINIFS(Nested_Ifs[a11],Nested_Ifs[ID],Nested_Ifs[[#This Row],[ID]])&lt;&gt;1,IF(AND(OR(C3606=MIN(_xlfn._xlws.FILTER(Nested_Ifs[a11], Nested_Ifs[ID]=Nested_Ifs[[#This Row],[ID]])), C3606 = "NA"), OR(J3606=42,J3606=6,J3606=7,J3606=8, J3606 = "NA")),"NA",0),0)),0)))</f>
        <v>0</v>
      </c>
      <c r="L3606">
        <v>1</v>
      </c>
      <c r="M3606">
        <v>2</v>
      </c>
      <c r="N3606" t="s">
        <v>0</v>
      </c>
      <c r="O3606" s="11">
        <f t="shared" si="56"/>
        <v>0</v>
      </c>
    </row>
    <row r="3607" spans="2:15" x14ac:dyDescent="0.3">
      <c r="B3607">
        <v>29265</v>
      </c>
      <c r="C3607">
        <v>2</v>
      </c>
      <c r="D3607">
        <v>2</v>
      </c>
      <c r="E3607">
        <v>2</v>
      </c>
      <c r="F3607">
        <v>51</v>
      </c>
      <c r="G3607">
        <v>1</v>
      </c>
      <c r="H3607" t="s">
        <v>0</v>
      </c>
      <c r="I3607" t="s">
        <v>0</v>
      </c>
      <c r="J3607">
        <v>3</v>
      </c>
      <c r="K3607" s="5" cm="1">
        <f t="array" ref="K3607">IF(AND(C3607=1,OR(J3607=42,J3607=6,J3607=7,J3607=8)),1,
IF(AND(OR(C3607=1,C3607="NA"),OR(J3607=42,J3607=6,J3607=7,J3607=8, J3607="NA")),"NA",
IF(_xlfn.MINIFS(Nested_Ifs[a11],Nested_Ifs[ID],Nested_Ifs[[#This Row],[ID]])&lt;&gt;1,IF(AND(C3607=MIN(_xlfn._xlws.FILTER(Nested_Ifs[a11], Nested_Ifs[ID]=Nested_Ifs[[#This Row],[ID]])), OR(J3607=42,J3607=6,J3607=7,J3607=8)),1,
IF(_xlfn.MINIFS(Nested_Ifs[a11],Nested_Ifs[ID],Nested_Ifs[[#This Row],[ID]])&lt;&gt;1,IF(AND(OR(C3607=MIN(_xlfn._xlws.FILTER(Nested_Ifs[a11], Nested_Ifs[ID]=Nested_Ifs[[#This Row],[ID]])), C3607 = "NA"), OR(J3607=42,J3607=6,J3607=7,J3607=8, J3607 = "NA")),"NA",0),0)),0)))</f>
        <v>0</v>
      </c>
      <c r="L3607">
        <v>1</v>
      </c>
      <c r="M3607">
        <v>2</v>
      </c>
      <c r="N3607" t="s">
        <v>0</v>
      </c>
      <c r="O3607" s="11">
        <f t="shared" si="56"/>
        <v>0</v>
      </c>
    </row>
    <row r="3608" spans="2:15" x14ac:dyDescent="0.3">
      <c r="B3608">
        <v>29265</v>
      </c>
      <c r="C3608">
        <v>3</v>
      </c>
      <c r="D3608">
        <v>1</v>
      </c>
      <c r="E3608">
        <v>3</v>
      </c>
      <c r="F3608">
        <v>26</v>
      </c>
      <c r="G3608">
        <v>6</v>
      </c>
      <c r="H3608" t="s">
        <v>0</v>
      </c>
      <c r="I3608" t="s">
        <v>0</v>
      </c>
      <c r="J3608">
        <v>1</v>
      </c>
      <c r="K3608" s="5" cm="1">
        <f t="array" ref="K3608">IF(AND(C3608=1,OR(J3608=42,J3608=6,J3608=7,J3608=8)),1,
IF(AND(OR(C3608=1,C3608="NA"),OR(J3608=42,J3608=6,J3608=7,J3608=8, J3608="NA")),"NA",
IF(_xlfn.MINIFS(Nested_Ifs[a11],Nested_Ifs[ID],Nested_Ifs[[#This Row],[ID]])&lt;&gt;1,IF(AND(C3608=MIN(_xlfn._xlws.FILTER(Nested_Ifs[a11], Nested_Ifs[ID]=Nested_Ifs[[#This Row],[ID]])), OR(J3608=42,J3608=6,J3608=7,J3608=8)),1,
IF(_xlfn.MINIFS(Nested_Ifs[a11],Nested_Ifs[ID],Nested_Ifs[[#This Row],[ID]])&lt;&gt;1,IF(AND(OR(C3608=MIN(_xlfn._xlws.FILTER(Nested_Ifs[a11], Nested_Ifs[ID]=Nested_Ifs[[#This Row],[ID]])), C3608 = "NA"), OR(J3608=42,J3608=6,J3608=7,J3608=8, J3608 = "NA")),"NA",0),0)),0)))</f>
        <v>0</v>
      </c>
      <c r="L3608">
        <v>1</v>
      </c>
      <c r="M3608">
        <v>2</v>
      </c>
      <c r="N3608" t="s">
        <v>0</v>
      </c>
      <c r="O3608" s="11">
        <f t="shared" si="56"/>
        <v>0</v>
      </c>
    </row>
    <row r="3609" spans="2:15" x14ac:dyDescent="0.3">
      <c r="B3609">
        <v>29265</v>
      </c>
      <c r="C3609">
        <v>4</v>
      </c>
      <c r="D3609">
        <v>2</v>
      </c>
      <c r="E3609">
        <v>3</v>
      </c>
      <c r="F3609">
        <v>21</v>
      </c>
      <c r="G3609">
        <v>6</v>
      </c>
      <c r="H3609" t="s">
        <v>0</v>
      </c>
      <c r="I3609" t="s">
        <v>0</v>
      </c>
      <c r="J3609" t="s">
        <v>0</v>
      </c>
      <c r="K3609" s="5" cm="1">
        <f t="array" ref="K3609">IF(AND(C3609=1,OR(J3609=42,J3609=6,J3609=7,J3609=8)),1,
IF(AND(OR(C3609=1,C3609="NA"),OR(J3609=42,J3609=6,J3609=7,J3609=8, J3609="NA")),"NA",
IF(_xlfn.MINIFS(Nested_Ifs[a11],Nested_Ifs[ID],Nested_Ifs[[#This Row],[ID]])&lt;&gt;1,IF(AND(C3609=MIN(_xlfn._xlws.FILTER(Nested_Ifs[a11], Nested_Ifs[ID]=Nested_Ifs[[#This Row],[ID]])), OR(J3609=42,J3609=6,J3609=7,J3609=8)),1,
IF(_xlfn.MINIFS(Nested_Ifs[a11],Nested_Ifs[ID],Nested_Ifs[[#This Row],[ID]])&lt;&gt;1,IF(AND(OR(C3609=MIN(_xlfn._xlws.FILTER(Nested_Ifs[a11], Nested_Ifs[ID]=Nested_Ifs[[#This Row],[ID]])), C3609 = "NA"), OR(J3609=42,J3609=6,J3609=7,J3609=8, J3609 = "NA")),"NA",0),0)),0)))</f>
        <v>0</v>
      </c>
      <c r="L3609">
        <v>2</v>
      </c>
      <c r="M3609">
        <v>2</v>
      </c>
      <c r="N3609" t="s">
        <v>0</v>
      </c>
      <c r="O3609" s="11">
        <f t="shared" si="56"/>
        <v>0</v>
      </c>
    </row>
    <row r="3610" spans="2:15" x14ac:dyDescent="0.3">
      <c r="B3610">
        <v>29265</v>
      </c>
      <c r="C3610">
        <v>5</v>
      </c>
      <c r="D3610">
        <v>2</v>
      </c>
      <c r="E3610">
        <v>3</v>
      </c>
      <c r="F3610">
        <v>17</v>
      </c>
      <c r="G3610">
        <v>6</v>
      </c>
      <c r="H3610" t="s">
        <v>0</v>
      </c>
      <c r="I3610" t="s">
        <v>0</v>
      </c>
      <c r="J3610" t="s">
        <v>0</v>
      </c>
      <c r="K3610" s="5" cm="1">
        <f t="array" ref="K3610">IF(AND(C3610=1,OR(J3610=42,J3610=6,J3610=7,J3610=8)),1,
IF(AND(OR(C3610=1,C3610="NA"),OR(J3610=42,J3610=6,J3610=7,J3610=8, J3610="NA")),"NA",
IF(_xlfn.MINIFS(Nested_Ifs[a11],Nested_Ifs[ID],Nested_Ifs[[#This Row],[ID]])&lt;&gt;1,IF(AND(C3610=MIN(_xlfn._xlws.FILTER(Nested_Ifs[a11], Nested_Ifs[ID]=Nested_Ifs[[#This Row],[ID]])), OR(J3610=42,J3610=6,J3610=7,J3610=8)),1,
IF(_xlfn.MINIFS(Nested_Ifs[a11],Nested_Ifs[ID],Nested_Ifs[[#This Row],[ID]])&lt;&gt;1,IF(AND(OR(C3610=MIN(_xlfn._xlws.FILTER(Nested_Ifs[a11], Nested_Ifs[ID]=Nested_Ifs[[#This Row],[ID]])), C3610 = "NA"), OR(J3610=42,J3610=6,J3610=7,J3610=8, J3610 = "NA")),"NA",0),0)),0)))</f>
        <v>0</v>
      </c>
      <c r="L3610">
        <v>2</v>
      </c>
      <c r="M3610">
        <v>2</v>
      </c>
      <c r="N3610" t="s">
        <v>0</v>
      </c>
      <c r="O3610" s="11">
        <f t="shared" si="56"/>
        <v>0</v>
      </c>
    </row>
    <row r="3611" spans="2:15" x14ac:dyDescent="0.3">
      <c r="B3611">
        <v>29265</v>
      </c>
      <c r="C3611">
        <v>6</v>
      </c>
      <c r="D3611">
        <v>2</v>
      </c>
      <c r="E3611">
        <v>3</v>
      </c>
      <c r="F3611">
        <v>12</v>
      </c>
      <c r="G3611" t="s">
        <v>0</v>
      </c>
      <c r="H3611" t="s">
        <v>0</v>
      </c>
      <c r="I3611" t="s">
        <v>0</v>
      </c>
      <c r="J3611" t="s">
        <v>0</v>
      </c>
      <c r="K3611" s="5" cm="1">
        <f t="array" ref="K3611">IF(AND(C3611=1,OR(J3611=42,J3611=6,J3611=7,J3611=8)),1,
IF(AND(OR(C3611=1,C3611="NA"),OR(J3611=42,J3611=6,J3611=7,J3611=8, J3611="NA")),"NA",
IF(_xlfn.MINIFS(Nested_Ifs[a11],Nested_Ifs[ID],Nested_Ifs[[#This Row],[ID]])&lt;&gt;1,IF(AND(C3611=MIN(_xlfn._xlws.FILTER(Nested_Ifs[a11], Nested_Ifs[ID]=Nested_Ifs[[#This Row],[ID]])), OR(J3611=42,J3611=6,J3611=7,J3611=8)),1,
IF(_xlfn.MINIFS(Nested_Ifs[a11],Nested_Ifs[ID],Nested_Ifs[[#This Row],[ID]])&lt;&gt;1,IF(AND(OR(C3611=MIN(_xlfn._xlws.FILTER(Nested_Ifs[a11], Nested_Ifs[ID]=Nested_Ifs[[#This Row],[ID]])), C3611 = "NA"), OR(J3611=42,J3611=6,J3611=7,J3611=8, J3611 = "NA")),"NA",0),0)),0)))</f>
        <v>0</v>
      </c>
      <c r="L3611">
        <v>2</v>
      </c>
      <c r="M3611">
        <v>2</v>
      </c>
      <c r="N3611" t="s">
        <v>0</v>
      </c>
      <c r="O3611" s="11">
        <f t="shared" si="56"/>
        <v>0</v>
      </c>
    </row>
    <row r="3612" spans="2:15" x14ac:dyDescent="0.3">
      <c r="B3612">
        <v>29266</v>
      </c>
      <c r="C3612">
        <v>1</v>
      </c>
      <c r="D3612">
        <v>2</v>
      </c>
      <c r="E3612">
        <v>1</v>
      </c>
      <c r="F3612">
        <v>59</v>
      </c>
      <c r="G3612">
        <v>5</v>
      </c>
      <c r="H3612" t="s">
        <v>0</v>
      </c>
      <c r="I3612" t="s">
        <v>0</v>
      </c>
      <c r="J3612">
        <v>5</v>
      </c>
      <c r="K3612" s="5" cm="1">
        <f t="array" ref="K3612">IF(AND(C3612=1,OR(J3612=42,J3612=6,J3612=7,J3612=8)),1,
IF(AND(OR(C3612=1,C3612="NA"),OR(J3612=42,J3612=6,J3612=7,J3612=8, J3612="NA")),"NA",
IF(_xlfn.MINIFS(Nested_Ifs[a11],Nested_Ifs[ID],Nested_Ifs[[#This Row],[ID]])&lt;&gt;1,IF(AND(C3612=MIN(_xlfn._xlws.FILTER(Nested_Ifs[a11], Nested_Ifs[ID]=Nested_Ifs[[#This Row],[ID]])), OR(J3612=42,J3612=6,J3612=7,J3612=8)),1,
IF(_xlfn.MINIFS(Nested_Ifs[a11],Nested_Ifs[ID],Nested_Ifs[[#This Row],[ID]])&lt;&gt;1,IF(AND(OR(C3612=MIN(_xlfn._xlws.FILTER(Nested_Ifs[a11], Nested_Ifs[ID]=Nested_Ifs[[#This Row],[ID]])), C3612 = "NA"), OR(J3612=42,J3612=6,J3612=7,J3612=8, J3612 = "NA")),"NA",0),0)),0)))</f>
        <v>0</v>
      </c>
      <c r="L3612">
        <v>1</v>
      </c>
      <c r="M3612">
        <v>2</v>
      </c>
      <c r="N3612" t="s">
        <v>0</v>
      </c>
      <c r="O3612" s="11">
        <f t="shared" si="56"/>
        <v>0</v>
      </c>
    </row>
    <row r="3613" spans="2:15" x14ac:dyDescent="0.3">
      <c r="B3613">
        <v>29266</v>
      </c>
      <c r="C3613">
        <v>2</v>
      </c>
      <c r="D3613">
        <v>1</v>
      </c>
      <c r="E3613">
        <v>3</v>
      </c>
      <c r="F3613">
        <v>31</v>
      </c>
      <c r="G3613">
        <v>1</v>
      </c>
      <c r="H3613" t="s">
        <v>0</v>
      </c>
      <c r="I3613" t="s">
        <v>0</v>
      </c>
      <c r="J3613">
        <v>5</v>
      </c>
      <c r="K3613" s="5" cm="1">
        <f t="array" ref="K3613">IF(AND(C3613=1,OR(J3613=42,J3613=6,J3613=7,J3613=8)),1,
IF(AND(OR(C3613=1,C3613="NA"),OR(J3613=42,J3613=6,J3613=7,J3613=8, J3613="NA")),"NA",
IF(_xlfn.MINIFS(Nested_Ifs[a11],Nested_Ifs[ID],Nested_Ifs[[#This Row],[ID]])&lt;&gt;1,IF(AND(C3613=MIN(_xlfn._xlws.FILTER(Nested_Ifs[a11], Nested_Ifs[ID]=Nested_Ifs[[#This Row],[ID]])), OR(J3613=42,J3613=6,J3613=7,J3613=8)),1,
IF(_xlfn.MINIFS(Nested_Ifs[a11],Nested_Ifs[ID],Nested_Ifs[[#This Row],[ID]])&lt;&gt;1,IF(AND(OR(C3613=MIN(_xlfn._xlws.FILTER(Nested_Ifs[a11], Nested_Ifs[ID]=Nested_Ifs[[#This Row],[ID]])), C3613 = "NA"), OR(J3613=42,J3613=6,J3613=7,J3613=8, J3613 = "NA")),"NA",0),0)),0)))</f>
        <v>0</v>
      </c>
      <c r="L3613">
        <v>2</v>
      </c>
      <c r="M3613">
        <v>2</v>
      </c>
      <c r="N3613" t="s">
        <v>0</v>
      </c>
      <c r="O3613" s="11">
        <f t="shared" si="56"/>
        <v>0</v>
      </c>
    </row>
    <row r="3614" spans="2:15" x14ac:dyDescent="0.3">
      <c r="B3614">
        <v>29266</v>
      </c>
      <c r="C3614">
        <v>3</v>
      </c>
      <c r="D3614">
        <v>2</v>
      </c>
      <c r="E3614">
        <v>4</v>
      </c>
      <c r="F3614">
        <v>29</v>
      </c>
      <c r="G3614">
        <v>1</v>
      </c>
      <c r="H3614" t="s">
        <v>0</v>
      </c>
      <c r="I3614" t="s">
        <v>0</v>
      </c>
      <c r="J3614">
        <v>5</v>
      </c>
      <c r="K3614" s="5" cm="1">
        <f t="array" ref="K3614">IF(AND(C3614=1,OR(J3614=42,J3614=6,J3614=7,J3614=8)),1,
IF(AND(OR(C3614=1,C3614="NA"),OR(J3614=42,J3614=6,J3614=7,J3614=8, J3614="NA")),"NA",
IF(_xlfn.MINIFS(Nested_Ifs[a11],Nested_Ifs[ID],Nested_Ifs[[#This Row],[ID]])&lt;&gt;1,IF(AND(C3614=MIN(_xlfn._xlws.FILTER(Nested_Ifs[a11], Nested_Ifs[ID]=Nested_Ifs[[#This Row],[ID]])), OR(J3614=42,J3614=6,J3614=7,J3614=8)),1,
IF(_xlfn.MINIFS(Nested_Ifs[a11],Nested_Ifs[ID],Nested_Ifs[[#This Row],[ID]])&lt;&gt;1,IF(AND(OR(C3614=MIN(_xlfn._xlws.FILTER(Nested_Ifs[a11], Nested_Ifs[ID]=Nested_Ifs[[#This Row],[ID]])), C3614 = "NA"), OR(J3614=42,J3614=6,J3614=7,J3614=8, J3614 = "NA")),"NA",0),0)),0)))</f>
        <v>0</v>
      </c>
      <c r="L3614">
        <v>1</v>
      </c>
      <c r="M3614">
        <v>2</v>
      </c>
      <c r="N3614" t="s">
        <v>0</v>
      </c>
      <c r="O3614" s="11">
        <f t="shared" si="56"/>
        <v>0</v>
      </c>
    </row>
    <row r="3615" spans="2:15" x14ac:dyDescent="0.3">
      <c r="B3615">
        <v>29266</v>
      </c>
      <c r="C3615">
        <v>4</v>
      </c>
      <c r="D3615">
        <v>2</v>
      </c>
      <c r="E3615">
        <v>8</v>
      </c>
      <c r="F3615">
        <v>8</v>
      </c>
      <c r="G3615" t="s">
        <v>0</v>
      </c>
      <c r="H3615" t="s">
        <v>0</v>
      </c>
      <c r="I3615" t="s">
        <v>0</v>
      </c>
      <c r="J3615" t="s">
        <v>0</v>
      </c>
      <c r="K3615" s="5" cm="1">
        <f t="array" ref="K3615">IF(AND(C3615=1,OR(J3615=42,J3615=6,J3615=7,J3615=8)),1,
IF(AND(OR(C3615=1,C3615="NA"),OR(J3615=42,J3615=6,J3615=7,J3615=8, J3615="NA")),"NA",
IF(_xlfn.MINIFS(Nested_Ifs[a11],Nested_Ifs[ID],Nested_Ifs[[#This Row],[ID]])&lt;&gt;1,IF(AND(C3615=MIN(_xlfn._xlws.FILTER(Nested_Ifs[a11], Nested_Ifs[ID]=Nested_Ifs[[#This Row],[ID]])), OR(J3615=42,J3615=6,J3615=7,J3615=8)),1,
IF(_xlfn.MINIFS(Nested_Ifs[a11],Nested_Ifs[ID],Nested_Ifs[[#This Row],[ID]])&lt;&gt;1,IF(AND(OR(C3615=MIN(_xlfn._xlws.FILTER(Nested_Ifs[a11], Nested_Ifs[ID]=Nested_Ifs[[#This Row],[ID]])), C3615 = "NA"), OR(J3615=42,J3615=6,J3615=7,J3615=8, J3615 = "NA")),"NA",0),0)),0)))</f>
        <v>0</v>
      </c>
      <c r="L3615">
        <v>2</v>
      </c>
      <c r="M3615">
        <v>2</v>
      </c>
      <c r="N3615" t="s">
        <v>0</v>
      </c>
      <c r="O3615" s="11">
        <f t="shared" si="56"/>
        <v>0</v>
      </c>
    </row>
    <row r="3616" spans="2:15" x14ac:dyDescent="0.3">
      <c r="B3616">
        <v>29266</v>
      </c>
      <c r="C3616">
        <v>5</v>
      </c>
      <c r="D3616">
        <v>1</v>
      </c>
      <c r="E3616">
        <v>8</v>
      </c>
      <c r="F3616">
        <v>4</v>
      </c>
      <c r="G3616" t="s">
        <v>0</v>
      </c>
      <c r="H3616">
        <v>2</v>
      </c>
      <c r="I3616">
        <v>5</v>
      </c>
      <c r="J3616" t="s">
        <v>0</v>
      </c>
      <c r="K3616" s="5" cm="1">
        <f t="array" ref="K3616">IF(AND(C3616=1,OR(J3616=42,J3616=6,J3616=7,J3616=8)),1,
IF(AND(OR(C3616=1,C3616="NA"),OR(J3616=42,J3616=6,J3616=7,J3616=8, J3616="NA")),"NA",
IF(_xlfn.MINIFS(Nested_Ifs[a11],Nested_Ifs[ID],Nested_Ifs[[#This Row],[ID]])&lt;&gt;1,IF(AND(C3616=MIN(_xlfn._xlws.FILTER(Nested_Ifs[a11], Nested_Ifs[ID]=Nested_Ifs[[#This Row],[ID]])), OR(J3616=42,J3616=6,J3616=7,J3616=8)),1,
IF(_xlfn.MINIFS(Nested_Ifs[a11],Nested_Ifs[ID],Nested_Ifs[[#This Row],[ID]])&lt;&gt;1,IF(AND(OR(C3616=MIN(_xlfn._xlws.FILTER(Nested_Ifs[a11], Nested_Ifs[ID]=Nested_Ifs[[#This Row],[ID]])), C3616 = "NA"), OR(J3616=42,J3616=6,J3616=7,J3616=8, J3616 = "NA")),"NA",0),0)),0)))</f>
        <v>0</v>
      </c>
      <c r="L3616">
        <v>1</v>
      </c>
      <c r="M3616">
        <v>2</v>
      </c>
      <c r="N3616" t="s">
        <v>0</v>
      </c>
      <c r="O3616" s="11">
        <f t="shared" si="56"/>
        <v>0</v>
      </c>
    </row>
    <row r="3617" spans="2:15" x14ac:dyDescent="0.3">
      <c r="B3617">
        <v>29266</v>
      </c>
      <c r="C3617">
        <v>6</v>
      </c>
      <c r="D3617">
        <v>1</v>
      </c>
      <c r="E3617">
        <v>8</v>
      </c>
      <c r="F3617">
        <v>2</v>
      </c>
      <c r="G3617" t="s">
        <v>0</v>
      </c>
      <c r="H3617">
        <v>2</v>
      </c>
      <c r="I3617">
        <v>5</v>
      </c>
      <c r="J3617" t="s">
        <v>0</v>
      </c>
      <c r="K3617" s="5" cm="1">
        <f t="array" ref="K3617">IF(AND(C3617=1,OR(J3617=42,J3617=6,J3617=7,J3617=8)),1,
IF(AND(OR(C3617=1,C3617="NA"),OR(J3617=42,J3617=6,J3617=7,J3617=8, J3617="NA")),"NA",
IF(_xlfn.MINIFS(Nested_Ifs[a11],Nested_Ifs[ID],Nested_Ifs[[#This Row],[ID]])&lt;&gt;1,IF(AND(C3617=MIN(_xlfn._xlws.FILTER(Nested_Ifs[a11], Nested_Ifs[ID]=Nested_Ifs[[#This Row],[ID]])), OR(J3617=42,J3617=6,J3617=7,J3617=8)),1,
IF(_xlfn.MINIFS(Nested_Ifs[a11],Nested_Ifs[ID],Nested_Ifs[[#This Row],[ID]])&lt;&gt;1,IF(AND(OR(C3617=MIN(_xlfn._xlws.FILTER(Nested_Ifs[a11], Nested_Ifs[ID]=Nested_Ifs[[#This Row],[ID]])), C3617 = "NA"), OR(J3617=42,J3617=6,J3617=7,J3617=8, J3617 = "NA")),"NA",0),0)),0)))</f>
        <v>0</v>
      </c>
      <c r="L3617">
        <v>1</v>
      </c>
      <c r="M3617">
        <v>2</v>
      </c>
      <c r="N3617" t="s">
        <v>0</v>
      </c>
      <c r="O3617" s="11">
        <f t="shared" si="56"/>
        <v>0</v>
      </c>
    </row>
    <row r="3618" spans="2:15" x14ac:dyDescent="0.3">
      <c r="B3618">
        <v>29267</v>
      </c>
      <c r="C3618">
        <v>1</v>
      </c>
      <c r="D3618">
        <v>1</v>
      </c>
      <c r="E3618">
        <v>1</v>
      </c>
      <c r="F3618">
        <v>58</v>
      </c>
      <c r="G3618">
        <v>1</v>
      </c>
      <c r="H3618" t="s">
        <v>0</v>
      </c>
      <c r="I3618" t="s">
        <v>0</v>
      </c>
      <c r="J3618">
        <v>1</v>
      </c>
      <c r="K3618" s="5" cm="1">
        <f t="array" ref="K3618">IF(AND(C3618=1,OR(J3618=42,J3618=6,J3618=7,J3618=8)),1,
IF(AND(OR(C3618=1,C3618="NA"),OR(J3618=42,J3618=6,J3618=7,J3618=8, J3618="NA")),"NA",
IF(_xlfn.MINIFS(Nested_Ifs[a11],Nested_Ifs[ID],Nested_Ifs[[#This Row],[ID]])&lt;&gt;1,IF(AND(C3618=MIN(_xlfn._xlws.FILTER(Nested_Ifs[a11], Nested_Ifs[ID]=Nested_Ifs[[#This Row],[ID]])), OR(J3618=42,J3618=6,J3618=7,J3618=8)),1,
IF(_xlfn.MINIFS(Nested_Ifs[a11],Nested_Ifs[ID],Nested_Ifs[[#This Row],[ID]])&lt;&gt;1,IF(AND(OR(C3618=MIN(_xlfn._xlws.FILTER(Nested_Ifs[a11], Nested_Ifs[ID]=Nested_Ifs[[#This Row],[ID]])), C3618 = "NA"), OR(J3618=42,J3618=6,J3618=7,J3618=8, J3618 = "NA")),"NA",0),0)),0)))</f>
        <v>0</v>
      </c>
      <c r="L3618">
        <v>2</v>
      </c>
      <c r="M3618">
        <v>2</v>
      </c>
      <c r="N3618" t="s">
        <v>0</v>
      </c>
      <c r="O3618" s="11">
        <f t="shared" si="56"/>
        <v>0</v>
      </c>
    </row>
    <row r="3619" spans="2:15" x14ac:dyDescent="0.3">
      <c r="B3619">
        <v>29267</v>
      </c>
      <c r="C3619">
        <v>2</v>
      </c>
      <c r="D3619">
        <v>2</v>
      </c>
      <c r="E3619">
        <v>2</v>
      </c>
      <c r="F3619">
        <v>56</v>
      </c>
      <c r="G3619">
        <v>1</v>
      </c>
      <c r="H3619" t="s">
        <v>0</v>
      </c>
      <c r="I3619" t="s">
        <v>0</v>
      </c>
      <c r="J3619">
        <v>1</v>
      </c>
      <c r="K3619" s="5" cm="1">
        <f t="array" ref="K3619">IF(AND(C3619=1,OR(J3619=42,J3619=6,J3619=7,J3619=8)),1,
IF(AND(OR(C3619=1,C3619="NA"),OR(J3619=42,J3619=6,J3619=7,J3619=8, J3619="NA")),"NA",
IF(_xlfn.MINIFS(Nested_Ifs[a11],Nested_Ifs[ID],Nested_Ifs[[#This Row],[ID]])&lt;&gt;1,IF(AND(C3619=MIN(_xlfn._xlws.FILTER(Nested_Ifs[a11], Nested_Ifs[ID]=Nested_Ifs[[#This Row],[ID]])), OR(J3619=42,J3619=6,J3619=7,J3619=8)),1,
IF(_xlfn.MINIFS(Nested_Ifs[a11],Nested_Ifs[ID],Nested_Ifs[[#This Row],[ID]])&lt;&gt;1,IF(AND(OR(C3619=MIN(_xlfn._xlws.FILTER(Nested_Ifs[a11], Nested_Ifs[ID]=Nested_Ifs[[#This Row],[ID]])), C3619 = "NA"), OR(J3619=42,J3619=6,J3619=7,J3619=8, J3619 = "NA")),"NA",0),0)),0)))</f>
        <v>0</v>
      </c>
      <c r="L3619">
        <v>2</v>
      </c>
      <c r="M3619">
        <v>2</v>
      </c>
      <c r="N3619" t="s">
        <v>0</v>
      </c>
      <c r="O3619" s="11">
        <f t="shared" si="56"/>
        <v>0</v>
      </c>
    </row>
    <row r="3620" spans="2:15" x14ac:dyDescent="0.3">
      <c r="B3620">
        <v>29269</v>
      </c>
      <c r="C3620">
        <v>1</v>
      </c>
      <c r="D3620">
        <v>1</v>
      </c>
      <c r="E3620">
        <v>1</v>
      </c>
      <c r="F3620">
        <v>57</v>
      </c>
      <c r="G3620">
        <v>1</v>
      </c>
      <c r="H3620" t="s">
        <v>0</v>
      </c>
      <c r="I3620" t="s">
        <v>0</v>
      </c>
      <c r="J3620">
        <v>3</v>
      </c>
      <c r="K3620" s="5" cm="1">
        <f t="array" ref="K3620">IF(AND(C3620=1,OR(J3620=42,J3620=6,J3620=7,J3620=8)),1,
IF(AND(OR(C3620=1,C3620="NA"),OR(J3620=42,J3620=6,J3620=7,J3620=8, J3620="NA")),"NA",
IF(_xlfn.MINIFS(Nested_Ifs[a11],Nested_Ifs[ID],Nested_Ifs[[#This Row],[ID]])&lt;&gt;1,IF(AND(C3620=MIN(_xlfn._xlws.FILTER(Nested_Ifs[a11], Nested_Ifs[ID]=Nested_Ifs[[#This Row],[ID]])), OR(J3620=42,J3620=6,J3620=7,J3620=8)),1,
IF(_xlfn.MINIFS(Nested_Ifs[a11],Nested_Ifs[ID],Nested_Ifs[[#This Row],[ID]])&lt;&gt;1,IF(AND(OR(C3620=MIN(_xlfn._xlws.FILTER(Nested_Ifs[a11], Nested_Ifs[ID]=Nested_Ifs[[#This Row],[ID]])), C3620 = "NA"), OR(J3620=42,J3620=6,J3620=7,J3620=8, J3620 = "NA")),"NA",0),0)),0)))</f>
        <v>0</v>
      </c>
      <c r="L3620">
        <v>2</v>
      </c>
      <c r="M3620">
        <v>2</v>
      </c>
      <c r="N3620" t="s">
        <v>0</v>
      </c>
      <c r="O3620" s="11">
        <f t="shared" si="56"/>
        <v>0</v>
      </c>
    </row>
    <row r="3621" spans="2:15" x14ac:dyDescent="0.3">
      <c r="B3621">
        <v>29269</v>
      </c>
      <c r="C3621">
        <v>2</v>
      </c>
      <c r="D3621">
        <v>2</v>
      </c>
      <c r="E3621">
        <v>2</v>
      </c>
      <c r="F3621">
        <v>56</v>
      </c>
      <c r="G3621">
        <v>1</v>
      </c>
      <c r="H3621" t="s">
        <v>0</v>
      </c>
      <c r="I3621" t="s">
        <v>0</v>
      </c>
      <c r="J3621">
        <v>3</v>
      </c>
      <c r="K3621" s="5" cm="1">
        <f t="array" ref="K3621">IF(AND(C3621=1,OR(J3621=42,J3621=6,J3621=7,J3621=8)),1,
IF(AND(OR(C3621=1,C3621="NA"),OR(J3621=42,J3621=6,J3621=7,J3621=8, J3621="NA")),"NA",
IF(_xlfn.MINIFS(Nested_Ifs[a11],Nested_Ifs[ID],Nested_Ifs[[#This Row],[ID]])&lt;&gt;1,IF(AND(C3621=MIN(_xlfn._xlws.FILTER(Nested_Ifs[a11], Nested_Ifs[ID]=Nested_Ifs[[#This Row],[ID]])), OR(J3621=42,J3621=6,J3621=7,J3621=8)),1,
IF(_xlfn.MINIFS(Nested_Ifs[a11],Nested_Ifs[ID],Nested_Ifs[[#This Row],[ID]])&lt;&gt;1,IF(AND(OR(C3621=MIN(_xlfn._xlws.FILTER(Nested_Ifs[a11], Nested_Ifs[ID]=Nested_Ifs[[#This Row],[ID]])), C3621 = "NA"), OR(J3621=42,J3621=6,J3621=7,J3621=8, J3621 = "NA")),"NA",0),0)),0)))</f>
        <v>0</v>
      </c>
      <c r="L3621">
        <v>2</v>
      </c>
      <c r="M3621">
        <v>2</v>
      </c>
      <c r="N3621" t="s">
        <v>0</v>
      </c>
      <c r="O3621" s="11">
        <f t="shared" si="56"/>
        <v>0</v>
      </c>
    </row>
    <row r="3622" spans="2:15" x14ac:dyDescent="0.3">
      <c r="B3622">
        <v>29269</v>
      </c>
      <c r="C3622">
        <v>3</v>
      </c>
      <c r="D3622">
        <v>2</v>
      </c>
      <c r="E3622">
        <v>3</v>
      </c>
      <c r="F3622">
        <v>29</v>
      </c>
      <c r="G3622">
        <v>3</v>
      </c>
      <c r="H3622" t="s">
        <v>0</v>
      </c>
      <c r="I3622" t="s">
        <v>0</v>
      </c>
      <c r="J3622">
        <v>3</v>
      </c>
      <c r="K3622" s="5" cm="1">
        <f t="array" ref="K3622">IF(AND(C3622=1,OR(J3622=42,J3622=6,J3622=7,J3622=8)),1,
IF(AND(OR(C3622=1,C3622="NA"),OR(J3622=42,J3622=6,J3622=7,J3622=8, J3622="NA")),"NA",
IF(_xlfn.MINIFS(Nested_Ifs[a11],Nested_Ifs[ID],Nested_Ifs[[#This Row],[ID]])&lt;&gt;1,IF(AND(C3622=MIN(_xlfn._xlws.FILTER(Nested_Ifs[a11], Nested_Ifs[ID]=Nested_Ifs[[#This Row],[ID]])), OR(J3622=42,J3622=6,J3622=7,J3622=8)),1,
IF(_xlfn.MINIFS(Nested_Ifs[a11],Nested_Ifs[ID],Nested_Ifs[[#This Row],[ID]])&lt;&gt;1,IF(AND(OR(C3622=MIN(_xlfn._xlws.FILTER(Nested_Ifs[a11], Nested_Ifs[ID]=Nested_Ifs[[#This Row],[ID]])), C3622 = "NA"), OR(J3622=42,J3622=6,J3622=7,J3622=8, J3622 = "NA")),"NA",0),0)),0)))</f>
        <v>0</v>
      </c>
      <c r="L3622">
        <v>2</v>
      </c>
      <c r="M3622">
        <v>2</v>
      </c>
      <c r="N3622" t="s">
        <v>0</v>
      </c>
      <c r="O3622" s="11">
        <f t="shared" si="56"/>
        <v>0</v>
      </c>
    </row>
    <row r="3623" spans="2:15" x14ac:dyDescent="0.3">
      <c r="B3623">
        <v>29269</v>
      </c>
      <c r="C3623">
        <v>4</v>
      </c>
      <c r="D3623">
        <v>1</v>
      </c>
      <c r="E3623">
        <v>8</v>
      </c>
      <c r="F3623">
        <v>12</v>
      </c>
      <c r="G3623">
        <v>98</v>
      </c>
      <c r="H3623" t="s">
        <v>0</v>
      </c>
      <c r="I3623" t="s">
        <v>0</v>
      </c>
      <c r="J3623" t="s">
        <v>0</v>
      </c>
      <c r="K3623" s="5" cm="1">
        <f t="array" ref="K3623">IF(AND(C3623=1,OR(J3623=42,J3623=6,J3623=7,J3623=8)),1,
IF(AND(OR(C3623=1,C3623="NA"),OR(J3623=42,J3623=6,J3623=7,J3623=8, J3623="NA")),"NA",
IF(_xlfn.MINIFS(Nested_Ifs[a11],Nested_Ifs[ID],Nested_Ifs[[#This Row],[ID]])&lt;&gt;1,IF(AND(C3623=MIN(_xlfn._xlws.FILTER(Nested_Ifs[a11], Nested_Ifs[ID]=Nested_Ifs[[#This Row],[ID]])), OR(J3623=42,J3623=6,J3623=7,J3623=8)),1,
IF(_xlfn.MINIFS(Nested_Ifs[a11],Nested_Ifs[ID],Nested_Ifs[[#This Row],[ID]])&lt;&gt;1,IF(AND(OR(C3623=MIN(_xlfn._xlws.FILTER(Nested_Ifs[a11], Nested_Ifs[ID]=Nested_Ifs[[#This Row],[ID]])), C3623 = "NA"), OR(J3623=42,J3623=6,J3623=7,J3623=8, J3623 = "NA")),"NA",0),0)),0)))</f>
        <v>0</v>
      </c>
      <c r="L3623">
        <v>2</v>
      </c>
      <c r="M3623">
        <v>2</v>
      </c>
      <c r="N3623" t="s">
        <v>0</v>
      </c>
      <c r="O3623" s="11">
        <f t="shared" si="56"/>
        <v>0</v>
      </c>
    </row>
    <row r="3624" spans="2:15" x14ac:dyDescent="0.3">
      <c r="B3624">
        <v>29271</v>
      </c>
      <c r="C3624">
        <v>1</v>
      </c>
      <c r="D3624">
        <v>1</v>
      </c>
      <c r="E3624">
        <v>1</v>
      </c>
      <c r="F3624">
        <v>54</v>
      </c>
      <c r="G3624">
        <v>1</v>
      </c>
      <c r="H3624" t="s">
        <v>0</v>
      </c>
      <c r="I3624" t="s">
        <v>0</v>
      </c>
      <c r="J3624">
        <v>3</v>
      </c>
      <c r="K3624" s="5" cm="1">
        <f t="array" ref="K3624">IF(AND(C3624=1,OR(J3624=42,J3624=6,J3624=7,J3624=8)),1,
IF(AND(OR(C3624=1,C3624="NA"),OR(J3624=42,J3624=6,J3624=7,J3624=8, J3624="NA")),"NA",
IF(_xlfn.MINIFS(Nested_Ifs[a11],Nested_Ifs[ID],Nested_Ifs[[#This Row],[ID]])&lt;&gt;1,IF(AND(C3624=MIN(_xlfn._xlws.FILTER(Nested_Ifs[a11], Nested_Ifs[ID]=Nested_Ifs[[#This Row],[ID]])), OR(J3624=42,J3624=6,J3624=7,J3624=8)),1,
IF(_xlfn.MINIFS(Nested_Ifs[a11],Nested_Ifs[ID],Nested_Ifs[[#This Row],[ID]])&lt;&gt;1,IF(AND(OR(C3624=MIN(_xlfn._xlws.FILTER(Nested_Ifs[a11], Nested_Ifs[ID]=Nested_Ifs[[#This Row],[ID]])), C3624 = "NA"), OR(J3624=42,J3624=6,J3624=7,J3624=8, J3624 = "NA")),"NA",0),0)),0)))</f>
        <v>0</v>
      </c>
      <c r="L3624">
        <v>2</v>
      </c>
      <c r="M3624">
        <v>2</v>
      </c>
      <c r="N3624" t="s">
        <v>0</v>
      </c>
      <c r="O3624" s="11">
        <f t="shared" si="56"/>
        <v>0</v>
      </c>
    </row>
    <row r="3625" spans="2:15" x14ac:dyDescent="0.3">
      <c r="B3625">
        <v>29271</v>
      </c>
      <c r="C3625">
        <v>2</v>
      </c>
      <c r="D3625">
        <v>2</v>
      </c>
      <c r="E3625">
        <v>2</v>
      </c>
      <c r="F3625">
        <v>49</v>
      </c>
      <c r="G3625">
        <v>1</v>
      </c>
      <c r="H3625" t="s">
        <v>0</v>
      </c>
      <c r="I3625" t="s">
        <v>0</v>
      </c>
      <c r="J3625">
        <v>5</v>
      </c>
      <c r="K3625" s="5" cm="1">
        <f t="array" ref="K3625">IF(AND(C3625=1,OR(J3625=42,J3625=6,J3625=7,J3625=8)),1,
IF(AND(OR(C3625=1,C3625="NA"),OR(J3625=42,J3625=6,J3625=7,J3625=8, J3625="NA")),"NA",
IF(_xlfn.MINIFS(Nested_Ifs[a11],Nested_Ifs[ID],Nested_Ifs[[#This Row],[ID]])&lt;&gt;1,IF(AND(C3625=MIN(_xlfn._xlws.FILTER(Nested_Ifs[a11], Nested_Ifs[ID]=Nested_Ifs[[#This Row],[ID]])), OR(J3625=42,J3625=6,J3625=7,J3625=8)),1,
IF(_xlfn.MINIFS(Nested_Ifs[a11],Nested_Ifs[ID],Nested_Ifs[[#This Row],[ID]])&lt;&gt;1,IF(AND(OR(C3625=MIN(_xlfn._xlws.FILTER(Nested_Ifs[a11], Nested_Ifs[ID]=Nested_Ifs[[#This Row],[ID]])), C3625 = "NA"), OR(J3625=42,J3625=6,J3625=7,J3625=8, J3625 = "NA")),"NA",0),0)),0)))</f>
        <v>0</v>
      </c>
      <c r="L3625">
        <v>2</v>
      </c>
      <c r="M3625">
        <v>2</v>
      </c>
      <c r="N3625" t="s">
        <v>0</v>
      </c>
      <c r="O3625" s="11">
        <f t="shared" si="56"/>
        <v>0</v>
      </c>
    </row>
    <row r="3626" spans="2:15" x14ac:dyDescent="0.3">
      <c r="B3626">
        <v>29271</v>
      </c>
      <c r="C3626">
        <v>3</v>
      </c>
      <c r="D3626">
        <v>1</v>
      </c>
      <c r="E3626">
        <v>3</v>
      </c>
      <c r="F3626">
        <v>24</v>
      </c>
      <c r="G3626">
        <v>6</v>
      </c>
      <c r="H3626" t="s">
        <v>0</v>
      </c>
      <c r="I3626" t="s">
        <v>0</v>
      </c>
      <c r="J3626">
        <v>1</v>
      </c>
      <c r="K3626" s="5" cm="1">
        <f t="array" ref="K3626">IF(AND(C3626=1,OR(J3626=42,J3626=6,J3626=7,J3626=8)),1,
IF(AND(OR(C3626=1,C3626="NA"),OR(J3626=42,J3626=6,J3626=7,J3626=8, J3626="NA")),"NA",
IF(_xlfn.MINIFS(Nested_Ifs[a11],Nested_Ifs[ID],Nested_Ifs[[#This Row],[ID]])&lt;&gt;1,IF(AND(C3626=MIN(_xlfn._xlws.FILTER(Nested_Ifs[a11], Nested_Ifs[ID]=Nested_Ifs[[#This Row],[ID]])), OR(J3626=42,J3626=6,J3626=7,J3626=8)),1,
IF(_xlfn.MINIFS(Nested_Ifs[a11],Nested_Ifs[ID],Nested_Ifs[[#This Row],[ID]])&lt;&gt;1,IF(AND(OR(C3626=MIN(_xlfn._xlws.FILTER(Nested_Ifs[a11], Nested_Ifs[ID]=Nested_Ifs[[#This Row],[ID]])), C3626 = "NA"), OR(J3626=42,J3626=6,J3626=7,J3626=8, J3626 = "NA")),"NA",0),0)),0)))</f>
        <v>0</v>
      </c>
      <c r="L3626">
        <v>2</v>
      </c>
      <c r="M3626">
        <v>2</v>
      </c>
      <c r="N3626" t="s">
        <v>0</v>
      </c>
      <c r="O3626" s="11">
        <f t="shared" si="56"/>
        <v>0</v>
      </c>
    </row>
    <row r="3627" spans="2:15" x14ac:dyDescent="0.3">
      <c r="B3627">
        <v>29271</v>
      </c>
      <c r="C3627">
        <v>6</v>
      </c>
      <c r="D3627">
        <v>1</v>
      </c>
      <c r="E3627">
        <v>3</v>
      </c>
      <c r="F3627">
        <v>10</v>
      </c>
      <c r="G3627">
        <v>98</v>
      </c>
      <c r="H3627" t="s">
        <v>0</v>
      </c>
      <c r="I3627" t="s">
        <v>0</v>
      </c>
      <c r="J3627" t="s">
        <v>0</v>
      </c>
      <c r="K3627" s="5" cm="1">
        <f t="array" ref="K3627">IF(AND(C3627=1,OR(J3627=42,J3627=6,J3627=7,J3627=8)),1,
IF(AND(OR(C3627=1,C3627="NA"),OR(J3627=42,J3627=6,J3627=7,J3627=8, J3627="NA")),"NA",
IF(_xlfn.MINIFS(Nested_Ifs[a11],Nested_Ifs[ID],Nested_Ifs[[#This Row],[ID]])&lt;&gt;1,IF(AND(C3627=MIN(_xlfn._xlws.FILTER(Nested_Ifs[a11], Nested_Ifs[ID]=Nested_Ifs[[#This Row],[ID]])), OR(J3627=42,J3627=6,J3627=7,J3627=8)),1,
IF(_xlfn.MINIFS(Nested_Ifs[a11],Nested_Ifs[ID],Nested_Ifs[[#This Row],[ID]])&lt;&gt;1,IF(AND(OR(C3627=MIN(_xlfn._xlws.FILTER(Nested_Ifs[a11], Nested_Ifs[ID]=Nested_Ifs[[#This Row],[ID]])), C3627 = "NA"), OR(J3627=42,J3627=6,J3627=7,J3627=8, J3627 = "NA")),"NA",0),0)),0)))</f>
        <v>0</v>
      </c>
      <c r="L3627">
        <v>2</v>
      </c>
      <c r="M3627">
        <v>2</v>
      </c>
      <c r="N3627" t="s">
        <v>0</v>
      </c>
      <c r="O3627" s="11">
        <f t="shared" si="56"/>
        <v>0</v>
      </c>
    </row>
    <row r="3628" spans="2:15" x14ac:dyDescent="0.3">
      <c r="B3628">
        <v>29272</v>
      </c>
      <c r="C3628">
        <v>1</v>
      </c>
      <c r="D3628">
        <v>1</v>
      </c>
      <c r="E3628">
        <v>1</v>
      </c>
      <c r="F3628">
        <v>50</v>
      </c>
      <c r="G3628">
        <v>1</v>
      </c>
      <c r="H3628" t="s">
        <v>0</v>
      </c>
      <c r="I3628" t="s">
        <v>0</v>
      </c>
      <c r="J3628">
        <v>1</v>
      </c>
      <c r="K3628" s="5" cm="1">
        <f t="array" ref="K3628">IF(AND(C3628=1,OR(J3628=42,J3628=6,J3628=7,J3628=8)),1,
IF(AND(OR(C3628=1,C3628="NA"),OR(J3628=42,J3628=6,J3628=7,J3628=8, J3628="NA")),"NA",
IF(_xlfn.MINIFS(Nested_Ifs[a11],Nested_Ifs[ID],Nested_Ifs[[#This Row],[ID]])&lt;&gt;1,IF(AND(C3628=MIN(_xlfn._xlws.FILTER(Nested_Ifs[a11], Nested_Ifs[ID]=Nested_Ifs[[#This Row],[ID]])), OR(J3628=42,J3628=6,J3628=7,J3628=8)),1,
IF(_xlfn.MINIFS(Nested_Ifs[a11],Nested_Ifs[ID],Nested_Ifs[[#This Row],[ID]])&lt;&gt;1,IF(AND(OR(C3628=MIN(_xlfn._xlws.FILTER(Nested_Ifs[a11], Nested_Ifs[ID]=Nested_Ifs[[#This Row],[ID]])), C3628 = "NA"), OR(J3628=42,J3628=6,J3628=7,J3628=8, J3628 = "NA")),"NA",0),0)),0)))</f>
        <v>0</v>
      </c>
      <c r="L3628">
        <v>2</v>
      </c>
      <c r="M3628">
        <v>2</v>
      </c>
      <c r="N3628" t="s">
        <v>0</v>
      </c>
      <c r="O3628" s="11">
        <f t="shared" si="56"/>
        <v>0</v>
      </c>
    </row>
    <row r="3629" spans="2:15" x14ac:dyDescent="0.3">
      <c r="B3629">
        <v>29272</v>
      </c>
      <c r="C3629">
        <v>2</v>
      </c>
      <c r="D3629">
        <v>2</v>
      </c>
      <c r="E3629">
        <v>2</v>
      </c>
      <c r="F3629">
        <v>42</v>
      </c>
      <c r="G3629">
        <v>6</v>
      </c>
      <c r="H3629" t="s">
        <v>0</v>
      </c>
      <c r="I3629" t="s">
        <v>0</v>
      </c>
      <c r="J3629">
        <v>5</v>
      </c>
      <c r="K3629" s="5" cm="1">
        <f t="array" ref="K3629">IF(AND(C3629=1,OR(J3629=42,J3629=6,J3629=7,J3629=8)),1,
IF(AND(OR(C3629=1,C3629="NA"),OR(J3629=42,J3629=6,J3629=7,J3629=8, J3629="NA")),"NA",
IF(_xlfn.MINIFS(Nested_Ifs[a11],Nested_Ifs[ID],Nested_Ifs[[#This Row],[ID]])&lt;&gt;1,IF(AND(C3629=MIN(_xlfn._xlws.FILTER(Nested_Ifs[a11], Nested_Ifs[ID]=Nested_Ifs[[#This Row],[ID]])), OR(J3629=42,J3629=6,J3629=7,J3629=8)),1,
IF(_xlfn.MINIFS(Nested_Ifs[a11],Nested_Ifs[ID],Nested_Ifs[[#This Row],[ID]])&lt;&gt;1,IF(AND(OR(C3629=MIN(_xlfn._xlws.FILTER(Nested_Ifs[a11], Nested_Ifs[ID]=Nested_Ifs[[#This Row],[ID]])), C3629 = "NA"), OR(J3629=42,J3629=6,J3629=7,J3629=8, J3629 = "NA")),"NA",0),0)),0)))</f>
        <v>0</v>
      </c>
      <c r="L3629">
        <v>2</v>
      </c>
      <c r="M3629">
        <v>2</v>
      </c>
      <c r="N3629" t="s">
        <v>0</v>
      </c>
      <c r="O3629" s="11">
        <f t="shared" si="56"/>
        <v>0</v>
      </c>
    </row>
    <row r="3630" spans="2:15" x14ac:dyDescent="0.3">
      <c r="B3630">
        <v>29272</v>
      </c>
      <c r="C3630">
        <v>3</v>
      </c>
      <c r="D3630">
        <v>1</v>
      </c>
      <c r="E3630">
        <v>3</v>
      </c>
      <c r="F3630">
        <v>23</v>
      </c>
      <c r="G3630">
        <v>6</v>
      </c>
      <c r="H3630" t="s">
        <v>0</v>
      </c>
      <c r="I3630" t="s">
        <v>0</v>
      </c>
      <c r="J3630">
        <v>1</v>
      </c>
      <c r="K3630" s="5" cm="1">
        <f t="array" ref="K3630">IF(AND(C3630=1,OR(J3630=42,J3630=6,J3630=7,J3630=8)),1,
IF(AND(OR(C3630=1,C3630="NA"),OR(J3630=42,J3630=6,J3630=7,J3630=8, J3630="NA")),"NA",
IF(_xlfn.MINIFS(Nested_Ifs[a11],Nested_Ifs[ID],Nested_Ifs[[#This Row],[ID]])&lt;&gt;1,IF(AND(C3630=MIN(_xlfn._xlws.FILTER(Nested_Ifs[a11], Nested_Ifs[ID]=Nested_Ifs[[#This Row],[ID]])), OR(J3630=42,J3630=6,J3630=7,J3630=8)),1,
IF(_xlfn.MINIFS(Nested_Ifs[a11],Nested_Ifs[ID],Nested_Ifs[[#This Row],[ID]])&lt;&gt;1,IF(AND(OR(C3630=MIN(_xlfn._xlws.FILTER(Nested_Ifs[a11], Nested_Ifs[ID]=Nested_Ifs[[#This Row],[ID]])), C3630 = "NA"), OR(J3630=42,J3630=6,J3630=7,J3630=8, J3630 = "NA")),"NA",0),0)),0)))</f>
        <v>0</v>
      </c>
      <c r="L3630">
        <v>2</v>
      </c>
      <c r="M3630">
        <v>2</v>
      </c>
      <c r="N3630" t="s">
        <v>0</v>
      </c>
      <c r="O3630" s="11">
        <f t="shared" si="56"/>
        <v>0</v>
      </c>
    </row>
    <row r="3631" spans="2:15" x14ac:dyDescent="0.3">
      <c r="B3631">
        <v>29272</v>
      </c>
      <c r="C3631">
        <v>5</v>
      </c>
      <c r="D3631">
        <v>1</v>
      </c>
      <c r="E3631">
        <v>3</v>
      </c>
      <c r="F3631">
        <v>13</v>
      </c>
      <c r="G3631">
        <v>98</v>
      </c>
      <c r="H3631" t="s">
        <v>0</v>
      </c>
      <c r="I3631" t="s">
        <v>0</v>
      </c>
      <c r="J3631" t="s">
        <v>0</v>
      </c>
      <c r="K3631" s="5" cm="1">
        <f t="array" ref="K3631">IF(AND(C3631=1,OR(J3631=42,J3631=6,J3631=7,J3631=8)),1,
IF(AND(OR(C3631=1,C3631="NA"),OR(J3631=42,J3631=6,J3631=7,J3631=8, J3631="NA")),"NA",
IF(_xlfn.MINIFS(Nested_Ifs[a11],Nested_Ifs[ID],Nested_Ifs[[#This Row],[ID]])&lt;&gt;1,IF(AND(C3631=MIN(_xlfn._xlws.FILTER(Nested_Ifs[a11], Nested_Ifs[ID]=Nested_Ifs[[#This Row],[ID]])), OR(J3631=42,J3631=6,J3631=7,J3631=8)),1,
IF(_xlfn.MINIFS(Nested_Ifs[a11],Nested_Ifs[ID],Nested_Ifs[[#This Row],[ID]])&lt;&gt;1,IF(AND(OR(C3631=MIN(_xlfn._xlws.FILTER(Nested_Ifs[a11], Nested_Ifs[ID]=Nested_Ifs[[#This Row],[ID]])), C3631 = "NA"), OR(J3631=42,J3631=6,J3631=7,J3631=8, J3631 = "NA")),"NA",0),0)),0)))</f>
        <v>0</v>
      </c>
      <c r="L3631">
        <v>2</v>
      </c>
      <c r="M3631">
        <v>2</v>
      </c>
      <c r="N3631" t="s">
        <v>0</v>
      </c>
      <c r="O3631" s="11">
        <f t="shared" si="56"/>
        <v>0</v>
      </c>
    </row>
    <row r="3632" spans="2:15" x14ac:dyDescent="0.3">
      <c r="B3632">
        <v>29272</v>
      </c>
      <c r="C3632">
        <v>6</v>
      </c>
      <c r="D3632">
        <v>2</v>
      </c>
      <c r="E3632">
        <v>3</v>
      </c>
      <c r="F3632">
        <v>12</v>
      </c>
      <c r="G3632">
        <v>98</v>
      </c>
      <c r="H3632" t="s">
        <v>0</v>
      </c>
      <c r="I3632" t="s">
        <v>0</v>
      </c>
      <c r="J3632" t="s">
        <v>0</v>
      </c>
      <c r="K3632" s="5" cm="1">
        <f t="array" ref="K3632">IF(AND(C3632=1,OR(J3632=42,J3632=6,J3632=7,J3632=8)),1,
IF(AND(OR(C3632=1,C3632="NA"),OR(J3632=42,J3632=6,J3632=7,J3632=8, J3632="NA")),"NA",
IF(_xlfn.MINIFS(Nested_Ifs[a11],Nested_Ifs[ID],Nested_Ifs[[#This Row],[ID]])&lt;&gt;1,IF(AND(C3632=MIN(_xlfn._xlws.FILTER(Nested_Ifs[a11], Nested_Ifs[ID]=Nested_Ifs[[#This Row],[ID]])), OR(J3632=42,J3632=6,J3632=7,J3632=8)),1,
IF(_xlfn.MINIFS(Nested_Ifs[a11],Nested_Ifs[ID],Nested_Ifs[[#This Row],[ID]])&lt;&gt;1,IF(AND(OR(C3632=MIN(_xlfn._xlws.FILTER(Nested_Ifs[a11], Nested_Ifs[ID]=Nested_Ifs[[#This Row],[ID]])), C3632 = "NA"), OR(J3632=42,J3632=6,J3632=7,J3632=8, J3632 = "NA")),"NA",0),0)),0)))</f>
        <v>0</v>
      </c>
      <c r="L3632">
        <v>2</v>
      </c>
      <c r="M3632">
        <v>2</v>
      </c>
      <c r="N3632" t="s">
        <v>0</v>
      </c>
      <c r="O3632" s="11">
        <f t="shared" si="56"/>
        <v>0</v>
      </c>
    </row>
    <row r="3633" spans="2:15" x14ac:dyDescent="0.3">
      <c r="B3633">
        <v>29273</v>
      </c>
      <c r="C3633">
        <v>1</v>
      </c>
      <c r="D3633">
        <v>2</v>
      </c>
      <c r="E3633">
        <v>1</v>
      </c>
      <c r="F3633">
        <v>77</v>
      </c>
      <c r="G3633">
        <v>5</v>
      </c>
      <c r="H3633" t="s">
        <v>0</v>
      </c>
      <c r="I3633" t="s">
        <v>0</v>
      </c>
      <c r="J3633">
        <v>5</v>
      </c>
      <c r="K3633" s="5" cm="1">
        <f t="array" ref="K3633">IF(AND(C3633=1,OR(J3633=42,J3633=6,J3633=7,J3633=8)),1,
IF(AND(OR(C3633=1,C3633="NA"),OR(J3633=42,J3633=6,J3633=7,J3633=8, J3633="NA")),"NA",
IF(_xlfn.MINIFS(Nested_Ifs[a11],Nested_Ifs[ID],Nested_Ifs[[#This Row],[ID]])&lt;&gt;1,IF(AND(C3633=MIN(_xlfn._xlws.FILTER(Nested_Ifs[a11], Nested_Ifs[ID]=Nested_Ifs[[#This Row],[ID]])), OR(J3633=42,J3633=6,J3633=7,J3633=8)),1,
IF(_xlfn.MINIFS(Nested_Ifs[a11],Nested_Ifs[ID],Nested_Ifs[[#This Row],[ID]])&lt;&gt;1,IF(AND(OR(C3633=MIN(_xlfn._xlws.FILTER(Nested_Ifs[a11], Nested_Ifs[ID]=Nested_Ifs[[#This Row],[ID]])), C3633 = "NA"), OR(J3633=42,J3633=6,J3633=7,J3633=8, J3633 = "NA")),"NA",0),0)),0)))</f>
        <v>0</v>
      </c>
      <c r="L3633">
        <v>2</v>
      </c>
      <c r="M3633">
        <v>2</v>
      </c>
      <c r="N3633" t="s">
        <v>0</v>
      </c>
      <c r="O3633" s="11">
        <f t="shared" si="56"/>
        <v>0</v>
      </c>
    </row>
    <row r="3634" spans="2:15" x14ac:dyDescent="0.3">
      <c r="B3634">
        <v>29273</v>
      </c>
      <c r="C3634">
        <v>2</v>
      </c>
      <c r="D3634">
        <v>1</v>
      </c>
      <c r="E3634">
        <v>3</v>
      </c>
      <c r="F3634">
        <v>42</v>
      </c>
      <c r="G3634">
        <v>1</v>
      </c>
      <c r="H3634" t="s">
        <v>0</v>
      </c>
      <c r="I3634" t="s">
        <v>0</v>
      </c>
      <c r="J3634">
        <v>1</v>
      </c>
      <c r="K3634" s="5" cm="1">
        <f t="array" ref="K3634">IF(AND(C3634=1,OR(J3634=42,J3634=6,J3634=7,J3634=8)),1,
IF(AND(OR(C3634=1,C3634="NA"),OR(J3634=42,J3634=6,J3634=7,J3634=8, J3634="NA")),"NA",
IF(_xlfn.MINIFS(Nested_Ifs[a11],Nested_Ifs[ID],Nested_Ifs[[#This Row],[ID]])&lt;&gt;1,IF(AND(C3634=MIN(_xlfn._xlws.FILTER(Nested_Ifs[a11], Nested_Ifs[ID]=Nested_Ifs[[#This Row],[ID]])), OR(J3634=42,J3634=6,J3634=7,J3634=8)),1,
IF(_xlfn.MINIFS(Nested_Ifs[a11],Nested_Ifs[ID],Nested_Ifs[[#This Row],[ID]])&lt;&gt;1,IF(AND(OR(C3634=MIN(_xlfn._xlws.FILTER(Nested_Ifs[a11], Nested_Ifs[ID]=Nested_Ifs[[#This Row],[ID]])), C3634 = "NA"), OR(J3634=42,J3634=6,J3634=7,J3634=8, J3634 = "NA")),"NA",0),0)),0)))</f>
        <v>0</v>
      </c>
      <c r="L3634">
        <v>2</v>
      </c>
      <c r="M3634">
        <v>2</v>
      </c>
      <c r="N3634" t="s">
        <v>0</v>
      </c>
      <c r="O3634" s="11">
        <f t="shared" si="56"/>
        <v>0</v>
      </c>
    </row>
    <row r="3635" spans="2:15" x14ac:dyDescent="0.3">
      <c r="B3635">
        <v>29273</v>
      </c>
      <c r="C3635">
        <v>3</v>
      </c>
      <c r="D3635">
        <v>2</v>
      </c>
      <c r="E3635">
        <v>4</v>
      </c>
      <c r="F3635">
        <v>33</v>
      </c>
      <c r="G3635">
        <v>1</v>
      </c>
      <c r="H3635" t="s">
        <v>0</v>
      </c>
      <c r="I3635" t="s">
        <v>0</v>
      </c>
      <c r="J3635">
        <v>1</v>
      </c>
      <c r="K3635" s="5" cm="1">
        <f t="array" ref="K3635">IF(AND(C3635=1,OR(J3635=42,J3635=6,J3635=7,J3635=8)),1,
IF(AND(OR(C3635=1,C3635="NA"),OR(J3635=42,J3635=6,J3635=7,J3635=8, J3635="NA")),"NA",
IF(_xlfn.MINIFS(Nested_Ifs[a11],Nested_Ifs[ID],Nested_Ifs[[#This Row],[ID]])&lt;&gt;1,IF(AND(C3635=MIN(_xlfn._xlws.FILTER(Nested_Ifs[a11], Nested_Ifs[ID]=Nested_Ifs[[#This Row],[ID]])), OR(J3635=42,J3635=6,J3635=7,J3635=8)),1,
IF(_xlfn.MINIFS(Nested_Ifs[a11],Nested_Ifs[ID],Nested_Ifs[[#This Row],[ID]])&lt;&gt;1,IF(AND(OR(C3635=MIN(_xlfn._xlws.FILTER(Nested_Ifs[a11], Nested_Ifs[ID]=Nested_Ifs[[#This Row],[ID]])), C3635 = "NA"), OR(J3635=42,J3635=6,J3635=7,J3635=8, J3635 = "NA")),"NA",0),0)),0)))</f>
        <v>0</v>
      </c>
      <c r="L3635">
        <v>2</v>
      </c>
      <c r="M3635">
        <v>2</v>
      </c>
      <c r="N3635" t="s">
        <v>0</v>
      </c>
      <c r="O3635" s="11">
        <f t="shared" si="56"/>
        <v>0</v>
      </c>
    </row>
    <row r="3636" spans="2:15" x14ac:dyDescent="0.3">
      <c r="B3636">
        <v>29273</v>
      </c>
      <c r="C3636">
        <v>4</v>
      </c>
      <c r="D3636">
        <v>1</v>
      </c>
      <c r="E3636">
        <v>8</v>
      </c>
      <c r="F3636">
        <v>13</v>
      </c>
      <c r="G3636">
        <v>98</v>
      </c>
      <c r="H3636" t="s">
        <v>0</v>
      </c>
      <c r="I3636" t="s">
        <v>0</v>
      </c>
      <c r="J3636" t="s">
        <v>0</v>
      </c>
      <c r="K3636" s="5" cm="1">
        <f t="array" ref="K3636">IF(AND(C3636=1,OR(J3636=42,J3636=6,J3636=7,J3636=8)),1,
IF(AND(OR(C3636=1,C3636="NA"),OR(J3636=42,J3636=6,J3636=7,J3636=8, J3636="NA")),"NA",
IF(_xlfn.MINIFS(Nested_Ifs[a11],Nested_Ifs[ID],Nested_Ifs[[#This Row],[ID]])&lt;&gt;1,IF(AND(C3636=MIN(_xlfn._xlws.FILTER(Nested_Ifs[a11], Nested_Ifs[ID]=Nested_Ifs[[#This Row],[ID]])), OR(J3636=42,J3636=6,J3636=7,J3636=8)),1,
IF(_xlfn.MINIFS(Nested_Ifs[a11],Nested_Ifs[ID],Nested_Ifs[[#This Row],[ID]])&lt;&gt;1,IF(AND(OR(C3636=MIN(_xlfn._xlws.FILTER(Nested_Ifs[a11], Nested_Ifs[ID]=Nested_Ifs[[#This Row],[ID]])), C3636 = "NA"), OR(J3636=42,J3636=6,J3636=7,J3636=8, J3636 = "NA")),"NA",0),0)),0)))</f>
        <v>0</v>
      </c>
      <c r="L3636">
        <v>2</v>
      </c>
      <c r="M3636">
        <v>2</v>
      </c>
      <c r="N3636" t="s">
        <v>0</v>
      </c>
      <c r="O3636" s="11">
        <f t="shared" si="56"/>
        <v>0</v>
      </c>
    </row>
    <row r="3637" spans="2:15" x14ac:dyDescent="0.3">
      <c r="B3637">
        <v>29273</v>
      </c>
      <c r="C3637">
        <v>5</v>
      </c>
      <c r="D3637">
        <v>2</v>
      </c>
      <c r="E3637">
        <v>8</v>
      </c>
      <c r="F3637">
        <v>9</v>
      </c>
      <c r="G3637">
        <v>98</v>
      </c>
      <c r="H3637" t="s">
        <v>0</v>
      </c>
      <c r="I3637" t="s">
        <v>0</v>
      </c>
      <c r="J3637" t="s">
        <v>0</v>
      </c>
      <c r="K3637" s="5" cm="1">
        <f t="array" ref="K3637">IF(AND(C3637=1,OR(J3637=42,J3637=6,J3637=7,J3637=8)),1,
IF(AND(OR(C3637=1,C3637="NA"),OR(J3637=42,J3637=6,J3637=7,J3637=8, J3637="NA")),"NA",
IF(_xlfn.MINIFS(Nested_Ifs[a11],Nested_Ifs[ID],Nested_Ifs[[#This Row],[ID]])&lt;&gt;1,IF(AND(C3637=MIN(_xlfn._xlws.FILTER(Nested_Ifs[a11], Nested_Ifs[ID]=Nested_Ifs[[#This Row],[ID]])), OR(J3637=42,J3637=6,J3637=7,J3637=8)),1,
IF(_xlfn.MINIFS(Nested_Ifs[a11],Nested_Ifs[ID],Nested_Ifs[[#This Row],[ID]])&lt;&gt;1,IF(AND(OR(C3637=MIN(_xlfn._xlws.FILTER(Nested_Ifs[a11], Nested_Ifs[ID]=Nested_Ifs[[#This Row],[ID]])), C3637 = "NA"), OR(J3637=42,J3637=6,J3637=7,J3637=8, J3637 = "NA")),"NA",0),0)),0)))</f>
        <v>0</v>
      </c>
      <c r="L3637">
        <v>2</v>
      </c>
      <c r="M3637">
        <v>2</v>
      </c>
      <c r="N3637" t="s">
        <v>0</v>
      </c>
      <c r="O3637" s="11">
        <f t="shared" si="56"/>
        <v>0</v>
      </c>
    </row>
    <row r="3638" spans="2:15" x14ac:dyDescent="0.3">
      <c r="B3638">
        <v>29273</v>
      </c>
      <c r="C3638">
        <v>6</v>
      </c>
      <c r="D3638">
        <v>2</v>
      </c>
      <c r="E3638">
        <v>8</v>
      </c>
      <c r="F3638">
        <v>5</v>
      </c>
      <c r="G3638">
        <v>98</v>
      </c>
      <c r="H3638">
        <v>1</v>
      </c>
      <c r="I3638" t="s">
        <v>0</v>
      </c>
      <c r="J3638" t="s">
        <v>0</v>
      </c>
      <c r="K3638" s="5" cm="1">
        <f t="array" ref="K3638">IF(AND(C3638=1,OR(J3638=42,J3638=6,J3638=7,J3638=8)),1,
IF(AND(OR(C3638=1,C3638="NA"),OR(J3638=42,J3638=6,J3638=7,J3638=8, J3638="NA")),"NA",
IF(_xlfn.MINIFS(Nested_Ifs[a11],Nested_Ifs[ID],Nested_Ifs[[#This Row],[ID]])&lt;&gt;1,IF(AND(C3638=MIN(_xlfn._xlws.FILTER(Nested_Ifs[a11], Nested_Ifs[ID]=Nested_Ifs[[#This Row],[ID]])), OR(J3638=42,J3638=6,J3638=7,J3638=8)),1,
IF(_xlfn.MINIFS(Nested_Ifs[a11],Nested_Ifs[ID],Nested_Ifs[[#This Row],[ID]])&lt;&gt;1,IF(AND(OR(C3638=MIN(_xlfn._xlws.FILTER(Nested_Ifs[a11], Nested_Ifs[ID]=Nested_Ifs[[#This Row],[ID]])), C3638 = "NA"), OR(J3638=42,J3638=6,J3638=7,J3638=8, J3638 = "NA")),"NA",0),0)),0)))</f>
        <v>0</v>
      </c>
      <c r="L3638">
        <v>2</v>
      </c>
      <c r="M3638">
        <v>2</v>
      </c>
      <c r="N3638" t="s">
        <v>0</v>
      </c>
      <c r="O3638" s="11">
        <f t="shared" si="56"/>
        <v>0</v>
      </c>
    </row>
    <row r="3639" spans="2:15" x14ac:dyDescent="0.3">
      <c r="B3639">
        <v>29275</v>
      </c>
      <c r="C3639">
        <v>1</v>
      </c>
      <c r="D3639">
        <v>1</v>
      </c>
      <c r="E3639">
        <v>1</v>
      </c>
      <c r="F3639">
        <v>64</v>
      </c>
      <c r="G3639">
        <v>1</v>
      </c>
      <c r="H3639" t="s">
        <v>0</v>
      </c>
      <c r="I3639" t="s">
        <v>0</v>
      </c>
      <c r="J3639">
        <v>1</v>
      </c>
      <c r="K3639" s="5" cm="1">
        <f t="array" ref="K3639">IF(AND(C3639=1,OR(J3639=42,J3639=6,J3639=7,J3639=8)),1,
IF(AND(OR(C3639=1,C3639="NA"),OR(J3639=42,J3639=6,J3639=7,J3639=8, J3639="NA")),"NA",
IF(_xlfn.MINIFS(Nested_Ifs[a11],Nested_Ifs[ID],Nested_Ifs[[#This Row],[ID]])&lt;&gt;1,IF(AND(C3639=MIN(_xlfn._xlws.FILTER(Nested_Ifs[a11], Nested_Ifs[ID]=Nested_Ifs[[#This Row],[ID]])), OR(J3639=42,J3639=6,J3639=7,J3639=8)),1,
IF(_xlfn.MINIFS(Nested_Ifs[a11],Nested_Ifs[ID],Nested_Ifs[[#This Row],[ID]])&lt;&gt;1,IF(AND(OR(C3639=MIN(_xlfn._xlws.FILTER(Nested_Ifs[a11], Nested_Ifs[ID]=Nested_Ifs[[#This Row],[ID]])), C3639 = "NA"), OR(J3639=42,J3639=6,J3639=7,J3639=8, J3639 = "NA")),"NA",0),0)),0)))</f>
        <v>0</v>
      </c>
      <c r="L3639">
        <v>2</v>
      </c>
      <c r="M3639">
        <v>2</v>
      </c>
      <c r="N3639" t="s">
        <v>0</v>
      </c>
      <c r="O3639" s="11">
        <f t="shared" si="56"/>
        <v>0</v>
      </c>
    </row>
    <row r="3640" spans="2:15" x14ac:dyDescent="0.3">
      <c r="B3640">
        <v>29275</v>
      </c>
      <c r="C3640">
        <v>2</v>
      </c>
      <c r="D3640">
        <v>2</v>
      </c>
      <c r="E3640">
        <v>2</v>
      </c>
      <c r="F3640">
        <v>63</v>
      </c>
      <c r="G3640">
        <v>1</v>
      </c>
      <c r="H3640" t="s">
        <v>0</v>
      </c>
      <c r="I3640" t="s">
        <v>0</v>
      </c>
      <c r="J3640">
        <v>3</v>
      </c>
      <c r="K3640" s="5" cm="1">
        <f t="array" ref="K3640">IF(AND(C3640=1,OR(J3640=42,J3640=6,J3640=7,J3640=8)),1,
IF(AND(OR(C3640=1,C3640="NA"),OR(J3640=42,J3640=6,J3640=7,J3640=8, J3640="NA")),"NA",
IF(_xlfn.MINIFS(Nested_Ifs[a11],Nested_Ifs[ID],Nested_Ifs[[#This Row],[ID]])&lt;&gt;1,IF(AND(C3640=MIN(_xlfn._xlws.FILTER(Nested_Ifs[a11], Nested_Ifs[ID]=Nested_Ifs[[#This Row],[ID]])), OR(J3640=42,J3640=6,J3640=7,J3640=8)),1,
IF(_xlfn.MINIFS(Nested_Ifs[a11],Nested_Ifs[ID],Nested_Ifs[[#This Row],[ID]])&lt;&gt;1,IF(AND(OR(C3640=MIN(_xlfn._xlws.FILTER(Nested_Ifs[a11], Nested_Ifs[ID]=Nested_Ifs[[#This Row],[ID]])), C3640 = "NA"), OR(J3640=42,J3640=6,J3640=7,J3640=8, J3640 = "NA")),"NA",0),0)),0)))</f>
        <v>0</v>
      </c>
      <c r="L3640">
        <v>2</v>
      </c>
      <c r="M3640">
        <v>2</v>
      </c>
      <c r="N3640" t="s">
        <v>0</v>
      </c>
      <c r="O3640" s="11">
        <f t="shared" si="56"/>
        <v>0</v>
      </c>
    </row>
    <row r="3641" spans="2:15" x14ac:dyDescent="0.3">
      <c r="B3641">
        <v>29275</v>
      </c>
      <c r="C3641">
        <v>3</v>
      </c>
      <c r="D3641">
        <v>1</v>
      </c>
      <c r="E3641">
        <v>3</v>
      </c>
      <c r="F3641">
        <v>29</v>
      </c>
      <c r="G3641">
        <v>1</v>
      </c>
      <c r="H3641" t="s">
        <v>0</v>
      </c>
      <c r="I3641" t="s">
        <v>0</v>
      </c>
      <c r="J3641">
        <v>1</v>
      </c>
      <c r="K3641" s="5" cm="1">
        <f t="array" ref="K3641">IF(AND(C3641=1,OR(J3641=42,J3641=6,J3641=7,J3641=8)),1,
IF(AND(OR(C3641=1,C3641="NA"),OR(J3641=42,J3641=6,J3641=7,J3641=8, J3641="NA")),"NA",
IF(_xlfn.MINIFS(Nested_Ifs[a11],Nested_Ifs[ID],Nested_Ifs[[#This Row],[ID]])&lt;&gt;1,IF(AND(C3641=MIN(_xlfn._xlws.FILTER(Nested_Ifs[a11], Nested_Ifs[ID]=Nested_Ifs[[#This Row],[ID]])), OR(J3641=42,J3641=6,J3641=7,J3641=8)),1,
IF(_xlfn.MINIFS(Nested_Ifs[a11],Nested_Ifs[ID],Nested_Ifs[[#This Row],[ID]])&lt;&gt;1,IF(AND(OR(C3641=MIN(_xlfn._xlws.FILTER(Nested_Ifs[a11], Nested_Ifs[ID]=Nested_Ifs[[#This Row],[ID]])), C3641 = "NA"), OR(J3641=42,J3641=6,J3641=7,J3641=8, J3641 = "NA")),"NA",0),0)),0)))</f>
        <v>0</v>
      </c>
      <c r="L3641">
        <v>2</v>
      </c>
      <c r="M3641">
        <v>2</v>
      </c>
      <c r="N3641" t="s">
        <v>0</v>
      </c>
      <c r="O3641" s="11">
        <f t="shared" si="56"/>
        <v>0</v>
      </c>
    </row>
    <row r="3642" spans="2:15" x14ac:dyDescent="0.3">
      <c r="B3642">
        <v>29275</v>
      </c>
      <c r="C3642">
        <v>4</v>
      </c>
      <c r="D3642">
        <v>2</v>
      </c>
      <c r="E3642">
        <v>4</v>
      </c>
      <c r="F3642">
        <v>21</v>
      </c>
      <c r="G3642">
        <v>1</v>
      </c>
      <c r="H3642" t="s">
        <v>0</v>
      </c>
      <c r="I3642" t="s">
        <v>0</v>
      </c>
      <c r="J3642">
        <v>3</v>
      </c>
      <c r="K3642" s="5" cm="1">
        <f t="array" ref="K3642">IF(AND(C3642=1,OR(J3642=42,J3642=6,J3642=7,J3642=8)),1,
IF(AND(OR(C3642=1,C3642="NA"),OR(J3642=42,J3642=6,J3642=7,J3642=8, J3642="NA")),"NA",
IF(_xlfn.MINIFS(Nested_Ifs[a11],Nested_Ifs[ID],Nested_Ifs[[#This Row],[ID]])&lt;&gt;1,IF(AND(C3642=MIN(_xlfn._xlws.FILTER(Nested_Ifs[a11], Nested_Ifs[ID]=Nested_Ifs[[#This Row],[ID]])), OR(J3642=42,J3642=6,J3642=7,J3642=8)),1,
IF(_xlfn.MINIFS(Nested_Ifs[a11],Nested_Ifs[ID],Nested_Ifs[[#This Row],[ID]])&lt;&gt;1,IF(AND(OR(C3642=MIN(_xlfn._xlws.FILTER(Nested_Ifs[a11], Nested_Ifs[ID]=Nested_Ifs[[#This Row],[ID]])), C3642 = "NA"), OR(J3642=42,J3642=6,J3642=7,J3642=8, J3642 = "NA")),"NA",0),0)),0)))</f>
        <v>0</v>
      </c>
      <c r="L3642">
        <v>2</v>
      </c>
      <c r="M3642">
        <v>2</v>
      </c>
      <c r="N3642" t="s">
        <v>0</v>
      </c>
      <c r="O3642" s="11">
        <f t="shared" si="56"/>
        <v>0</v>
      </c>
    </row>
    <row r="3643" spans="2:15" x14ac:dyDescent="0.3">
      <c r="B3643">
        <v>29277</v>
      </c>
      <c r="C3643">
        <v>1</v>
      </c>
      <c r="D3643">
        <v>2</v>
      </c>
      <c r="E3643">
        <v>1</v>
      </c>
      <c r="F3643">
        <v>43</v>
      </c>
      <c r="G3643">
        <v>5</v>
      </c>
      <c r="H3643" t="s">
        <v>0</v>
      </c>
      <c r="I3643" t="s">
        <v>0</v>
      </c>
      <c r="J3643">
        <v>5</v>
      </c>
      <c r="K3643" s="5" cm="1">
        <f t="array" ref="K3643">IF(AND(C3643=1,OR(J3643=42,J3643=6,J3643=7,J3643=8)),1,
IF(AND(OR(C3643=1,C3643="NA"),OR(J3643=42,J3643=6,J3643=7,J3643=8, J3643="NA")),"NA",
IF(_xlfn.MINIFS(Nested_Ifs[a11],Nested_Ifs[ID],Nested_Ifs[[#This Row],[ID]])&lt;&gt;1,IF(AND(C3643=MIN(_xlfn._xlws.FILTER(Nested_Ifs[a11], Nested_Ifs[ID]=Nested_Ifs[[#This Row],[ID]])), OR(J3643=42,J3643=6,J3643=7,J3643=8)),1,
IF(_xlfn.MINIFS(Nested_Ifs[a11],Nested_Ifs[ID],Nested_Ifs[[#This Row],[ID]])&lt;&gt;1,IF(AND(OR(C3643=MIN(_xlfn._xlws.FILTER(Nested_Ifs[a11], Nested_Ifs[ID]=Nested_Ifs[[#This Row],[ID]])), C3643 = "NA"), OR(J3643=42,J3643=6,J3643=7,J3643=8, J3643 = "NA")),"NA",0),0)),0)))</f>
        <v>0</v>
      </c>
      <c r="L3643">
        <v>2</v>
      </c>
      <c r="M3643">
        <v>2</v>
      </c>
      <c r="N3643" t="s">
        <v>0</v>
      </c>
      <c r="O3643" s="11">
        <f t="shared" si="56"/>
        <v>0</v>
      </c>
    </row>
    <row r="3644" spans="2:15" x14ac:dyDescent="0.3">
      <c r="B3644">
        <v>29277</v>
      </c>
      <c r="C3644">
        <v>3</v>
      </c>
      <c r="D3644">
        <v>2</v>
      </c>
      <c r="E3644">
        <v>3</v>
      </c>
      <c r="F3644">
        <v>13</v>
      </c>
      <c r="G3644">
        <v>98</v>
      </c>
      <c r="H3644" t="s">
        <v>0</v>
      </c>
      <c r="I3644" t="s">
        <v>0</v>
      </c>
      <c r="J3644" t="s">
        <v>0</v>
      </c>
      <c r="K3644" s="5" cm="1">
        <f t="array" ref="K3644">IF(AND(C3644=1,OR(J3644=42,J3644=6,J3644=7,J3644=8)),1,
IF(AND(OR(C3644=1,C3644="NA"),OR(J3644=42,J3644=6,J3644=7,J3644=8, J3644="NA")),"NA",
IF(_xlfn.MINIFS(Nested_Ifs[a11],Nested_Ifs[ID],Nested_Ifs[[#This Row],[ID]])&lt;&gt;1,IF(AND(C3644=MIN(_xlfn._xlws.FILTER(Nested_Ifs[a11], Nested_Ifs[ID]=Nested_Ifs[[#This Row],[ID]])), OR(J3644=42,J3644=6,J3644=7,J3644=8)),1,
IF(_xlfn.MINIFS(Nested_Ifs[a11],Nested_Ifs[ID],Nested_Ifs[[#This Row],[ID]])&lt;&gt;1,IF(AND(OR(C3644=MIN(_xlfn._xlws.FILTER(Nested_Ifs[a11], Nested_Ifs[ID]=Nested_Ifs[[#This Row],[ID]])), C3644 = "NA"), OR(J3644=42,J3644=6,J3644=7,J3644=8, J3644 = "NA")),"NA",0),0)),0)))</f>
        <v>0</v>
      </c>
      <c r="L3644">
        <v>2</v>
      </c>
      <c r="M3644">
        <v>2</v>
      </c>
      <c r="N3644" t="s">
        <v>0</v>
      </c>
      <c r="O3644" s="11">
        <f t="shared" si="56"/>
        <v>0</v>
      </c>
    </row>
    <row r="3645" spans="2:15" x14ac:dyDescent="0.3">
      <c r="B3645">
        <v>29279</v>
      </c>
      <c r="C3645">
        <v>1</v>
      </c>
      <c r="D3645">
        <v>1</v>
      </c>
      <c r="E3645">
        <v>1</v>
      </c>
      <c r="F3645">
        <v>50</v>
      </c>
      <c r="G3645">
        <v>1</v>
      </c>
      <c r="H3645" t="s">
        <v>0</v>
      </c>
      <c r="I3645" t="s">
        <v>0</v>
      </c>
      <c r="J3645">
        <v>5</v>
      </c>
      <c r="K3645" s="5" cm="1">
        <f t="array" ref="K3645">IF(AND(C3645=1,OR(J3645=42,J3645=6,J3645=7,J3645=8)),1,
IF(AND(OR(C3645=1,C3645="NA"),OR(J3645=42,J3645=6,J3645=7,J3645=8, J3645="NA")),"NA",
IF(_xlfn.MINIFS(Nested_Ifs[a11],Nested_Ifs[ID],Nested_Ifs[[#This Row],[ID]])&lt;&gt;1,IF(AND(C3645=MIN(_xlfn._xlws.FILTER(Nested_Ifs[a11], Nested_Ifs[ID]=Nested_Ifs[[#This Row],[ID]])), OR(J3645=42,J3645=6,J3645=7,J3645=8)),1,
IF(_xlfn.MINIFS(Nested_Ifs[a11],Nested_Ifs[ID],Nested_Ifs[[#This Row],[ID]])&lt;&gt;1,IF(AND(OR(C3645=MIN(_xlfn._xlws.FILTER(Nested_Ifs[a11], Nested_Ifs[ID]=Nested_Ifs[[#This Row],[ID]])), C3645 = "NA"), OR(J3645=42,J3645=6,J3645=7,J3645=8, J3645 = "NA")),"NA",0),0)),0)))</f>
        <v>0</v>
      </c>
      <c r="L3645">
        <v>2</v>
      </c>
      <c r="M3645">
        <v>2</v>
      </c>
      <c r="N3645" t="s">
        <v>0</v>
      </c>
      <c r="O3645" s="11">
        <f t="shared" si="56"/>
        <v>0</v>
      </c>
    </row>
    <row r="3646" spans="2:15" x14ac:dyDescent="0.3">
      <c r="B3646">
        <v>29279</v>
      </c>
      <c r="C3646">
        <v>3</v>
      </c>
      <c r="D3646">
        <v>1</v>
      </c>
      <c r="E3646">
        <v>3</v>
      </c>
      <c r="F3646">
        <v>16</v>
      </c>
      <c r="G3646">
        <v>6</v>
      </c>
      <c r="H3646" t="s">
        <v>0</v>
      </c>
      <c r="I3646" t="s">
        <v>0</v>
      </c>
      <c r="J3646" t="s">
        <v>0</v>
      </c>
      <c r="K3646" s="5" cm="1">
        <f t="array" ref="K3646">IF(AND(C3646=1,OR(J3646=42,J3646=6,J3646=7,J3646=8)),1,
IF(AND(OR(C3646=1,C3646="NA"),OR(J3646=42,J3646=6,J3646=7,J3646=8, J3646="NA")),"NA",
IF(_xlfn.MINIFS(Nested_Ifs[a11],Nested_Ifs[ID],Nested_Ifs[[#This Row],[ID]])&lt;&gt;1,IF(AND(C3646=MIN(_xlfn._xlws.FILTER(Nested_Ifs[a11], Nested_Ifs[ID]=Nested_Ifs[[#This Row],[ID]])), OR(J3646=42,J3646=6,J3646=7,J3646=8)),1,
IF(_xlfn.MINIFS(Nested_Ifs[a11],Nested_Ifs[ID],Nested_Ifs[[#This Row],[ID]])&lt;&gt;1,IF(AND(OR(C3646=MIN(_xlfn._xlws.FILTER(Nested_Ifs[a11], Nested_Ifs[ID]=Nested_Ifs[[#This Row],[ID]])), C3646 = "NA"), OR(J3646=42,J3646=6,J3646=7,J3646=8, J3646 = "NA")),"NA",0),0)),0)))</f>
        <v>0</v>
      </c>
      <c r="L3646">
        <v>2</v>
      </c>
      <c r="M3646">
        <v>2</v>
      </c>
      <c r="N3646" t="s">
        <v>0</v>
      </c>
      <c r="O3646" s="11">
        <f t="shared" si="56"/>
        <v>0</v>
      </c>
    </row>
    <row r="3647" spans="2:15" x14ac:dyDescent="0.3">
      <c r="B3647">
        <v>29279</v>
      </c>
      <c r="C3647">
        <v>4</v>
      </c>
      <c r="D3647">
        <v>1</v>
      </c>
      <c r="E3647">
        <v>98</v>
      </c>
      <c r="F3647">
        <v>13</v>
      </c>
      <c r="G3647" t="s">
        <v>0</v>
      </c>
      <c r="H3647" t="s">
        <v>0</v>
      </c>
      <c r="I3647" t="s">
        <v>0</v>
      </c>
      <c r="J3647" t="s">
        <v>0</v>
      </c>
      <c r="K3647" s="5" cm="1">
        <f t="array" ref="K3647">IF(AND(C3647=1,OR(J3647=42,J3647=6,J3647=7,J3647=8)),1,
IF(AND(OR(C3647=1,C3647="NA"),OR(J3647=42,J3647=6,J3647=7,J3647=8, J3647="NA")),"NA",
IF(_xlfn.MINIFS(Nested_Ifs[a11],Nested_Ifs[ID],Nested_Ifs[[#This Row],[ID]])&lt;&gt;1,IF(AND(C3647=MIN(_xlfn._xlws.FILTER(Nested_Ifs[a11], Nested_Ifs[ID]=Nested_Ifs[[#This Row],[ID]])), OR(J3647=42,J3647=6,J3647=7,J3647=8)),1,
IF(_xlfn.MINIFS(Nested_Ifs[a11],Nested_Ifs[ID],Nested_Ifs[[#This Row],[ID]])&lt;&gt;1,IF(AND(OR(C3647=MIN(_xlfn._xlws.FILTER(Nested_Ifs[a11], Nested_Ifs[ID]=Nested_Ifs[[#This Row],[ID]])), C3647 = "NA"), OR(J3647=42,J3647=6,J3647=7,J3647=8, J3647 = "NA")),"NA",0),0)),0)))</f>
        <v>0</v>
      </c>
      <c r="L3647">
        <v>2</v>
      </c>
      <c r="M3647">
        <v>2</v>
      </c>
      <c r="N3647" t="s">
        <v>0</v>
      </c>
      <c r="O3647" s="11">
        <f t="shared" si="56"/>
        <v>0</v>
      </c>
    </row>
    <row r="3648" spans="2:15" x14ac:dyDescent="0.3">
      <c r="B3648">
        <v>29280</v>
      </c>
      <c r="C3648">
        <v>1</v>
      </c>
      <c r="D3648">
        <v>1</v>
      </c>
      <c r="E3648">
        <v>1</v>
      </c>
      <c r="F3648">
        <v>59</v>
      </c>
      <c r="G3648">
        <v>1</v>
      </c>
      <c r="H3648" t="s">
        <v>0</v>
      </c>
      <c r="I3648" t="s">
        <v>0</v>
      </c>
      <c r="J3648">
        <v>3</v>
      </c>
      <c r="K3648" s="5" cm="1">
        <f t="array" ref="K3648">IF(AND(C3648=1,OR(J3648=42,J3648=6,J3648=7,J3648=8)),1,
IF(AND(OR(C3648=1,C3648="NA"),OR(J3648=42,J3648=6,J3648=7,J3648=8, J3648="NA")),"NA",
IF(_xlfn.MINIFS(Nested_Ifs[a11],Nested_Ifs[ID],Nested_Ifs[[#This Row],[ID]])&lt;&gt;1,IF(AND(C3648=MIN(_xlfn._xlws.FILTER(Nested_Ifs[a11], Nested_Ifs[ID]=Nested_Ifs[[#This Row],[ID]])), OR(J3648=42,J3648=6,J3648=7,J3648=8)),1,
IF(_xlfn.MINIFS(Nested_Ifs[a11],Nested_Ifs[ID],Nested_Ifs[[#This Row],[ID]])&lt;&gt;1,IF(AND(OR(C3648=MIN(_xlfn._xlws.FILTER(Nested_Ifs[a11], Nested_Ifs[ID]=Nested_Ifs[[#This Row],[ID]])), C3648 = "NA"), OR(J3648=42,J3648=6,J3648=7,J3648=8, J3648 = "NA")),"NA",0),0)),0)))</f>
        <v>0</v>
      </c>
      <c r="L3648">
        <v>2</v>
      </c>
      <c r="M3648">
        <v>2</v>
      </c>
      <c r="N3648" t="s">
        <v>0</v>
      </c>
      <c r="O3648" s="11">
        <f t="shared" si="56"/>
        <v>0</v>
      </c>
    </row>
    <row r="3649" spans="2:15" x14ac:dyDescent="0.3">
      <c r="B3649">
        <v>29280</v>
      </c>
      <c r="C3649">
        <v>2</v>
      </c>
      <c r="D3649">
        <v>2</v>
      </c>
      <c r="E3649">
        <v>2</v>
      </c>
      <c r="F3649">
        <v>57</v>
      </c>
      <c r="G3649">
        <v>1</v>
      </c>
      <c r="H3649" t="s">
        <v>0</v>
      </c>
      <c r="I3649" t="s">
        <v>0</v>
      </c>
      <c r="J3649">
        <v>5</v>
      </c>
      <c r="K3649" s="5" cm="1">
        <f t="array" ref="K3649">IF(AND(C3649=1,OR(J3649=42,J3649=6,J3649=7,J3649=8)),1,
IF(AND(OR(C3649=1,C3649="NA"),OR(J3649=42,J3649=6,J3649=7,J3649=8, J3649="NA")),"NA",
IF(_xlfn.MINIFS(Nested_Ifs[a11],Nested_Ifs[ID],Nested_Ifs[[#This Row],[ID]])&lt;&gt;1,IF(AND(C3649=MIN(_xlfn._xlws.FILTER(Nested_Ifs[a11], Nested_Ifs[ID]=Nested_Ifs[[#This Row],[ID]])), OR(J3649=42,J3649=6,J3649=7,J3649=8)),1,
IF(_xlfn.MINIFS(Nested_Ifs[a11],Nested_Ifs[ID],Nested_Ifs[[#This Row],[ID]])&lt;&gt;1,IF(AND(OR(C3649=MIN(_xlfn._xlws.FILTER(Nested_Ifs[a11], Nested_Ifs[ID]=Nested_Ifs[[#This Row],[ID]])), C3649 = "NA"), OR(J3649=42,J3649=6,J3649=7,J3649=8, J3649 = "NA")),"NA",0),0)),0)))</f>
        <v>0</v>
      </c>
      <c r="L3649">
        <v>2</v>
      </c>
      <c r="M3649">
        <v>2</v>
      </c>
      <c r="N3649" t="s">
        <v>0</v>
      </c>
      <c r="O3649" s="11">
        <f t="shared" si="56"/>
        <v>0</v>
      </c>
    </row>
    <row r="3650" spans="2:15" x14ac:dyDescent="0.3">
      <c r="B3650">
        <v>29280</v>
      </c>
      <c r="C3650">
        <v>3</v>
      </c>
      <c r="D3650">
        <v>1</v>
      </c>
      <c r="E3650">
        <v>3</v>
      </c>
      <c r="F3650">
        <v>30</v>
      </c>
      <c r="G3650">
        <v>1</v>
      </c>
      <c r="H3650" t="s">
        <v>0</v>
      </c>
      <c r="I3650" t="s">
        <v>0</v>
      </c>
      <c r="J3650">
        <v>5</v>
      </c>
      <c r="K3650" s="5" cm="1">
        <f t="array" ref="K3650">IF(AND(C3650=1,OR(J3650=42,J3650=6,J3650=7,J3650=8)),1,
IF(AND(OR(C3650=1,C3650="NA"),OR(J3650=42,J3650=6,J3650=7,J3650=8, J3650="NA")),"NA",
IF(_xlfn.MINIFS(Nested_Ifs[a11],Nested_Ifs[ID],Nested_Ifs[[#This Row],[ID]])&lt;&gt;1,IF(AND(C3650=MIN(_xlfn._xlws.FILTER(Nested_Ifs[a11], Nested_Ifs[ID]=Nested_Ifs[[#This Row],[ID]])), OR(J3650=42,J3650=6,J3650=7,J3650=8)),1,
IF(_xlfn.MINIFS(Nested_Ifs[a11],Nested_Ifs[ID],Nested_Ifs[[#This Row],[ID]])&lt;&gt;1,IF(AND(OR(C3650=MIN(_xlfn._xlws.FILTER(Nested_Ifs[a11], Nested_Ifs[ID]=Nested_Ifs[[#This Row],[ID]])), C3650 = "NA"), OR(J3650=42,J3650=6,J3650=7,J3650=8, J3650 = "NA")),"NA",0),0)),0)))</f>
        <v>0</v>
      </c>
      <c r="L3650">
        <v>2</v>
      </c>
      <c r="M3650">
        <v>2</v>
      </c>
      <c r="N3650" t="s">
        <v>0</v>
      </c>
      <c r="O3650" s="11">
        <f t="shared" si="56"/>
        <v>0</v>
      </c>
    </row>
    <row r="3651" spans="2:15" x14ac:dyDescent="0.3">
      <c r="B3651">
        <v>29280</v>
      </c>
      <c r="C3651">
        <v>4</v>
      </c>
      <c r="D3651">
        <v>2</v>
      </c>
      <c r="E3651">
        <v>4</v>
      </c>
      <c r="F3651">
        <v>30</v>
      </c>
      <c r="G3651">
        <v>1</v>
      </c>
      <c r="H3651" t="s">
        <v>0</v>
      </c>
      <c r="I3651" t="s">
        <v>0</v>
      </c>
      <c r="J3651">
        <v>3</v>
      </c>
      <c r="K3651" s="5" cm="1">
        <f t="array" ref="K3651">IF(AND(C3651=1,OR(J3651=42,J3651=6,J3651=7,J3651=8)),1,
IF(AND(OR(C3651=1,C3651="NA"),OR(J3651=42,J3651=6,J3651=7,J3651=8, J3651="NA")),"NA",
IF(_xlfn.MINIFS(Nested_Ifs[a11],Nested_Ifs[ID],Nested_Ifs[[#This Row],[ID]])&lt;&gt;1,IF(AND(C3651=MIN(_xlfn._xlws.FILTER(Nested_Ifs[a11], Nested_Ifs[ID]=Nested_Ifs[[#This Row],[ID]])), OR(J3651=42,J3651=6,J3651=7,J3651=8)),1,
IF(_xlfn.MINIFS(Nested_Ifs[a11],Nested_Ifs[ID],Nested_Ifs[[#This Row],[ID]])&lt;&gt;1,IF(AND(OR(C3651=MIN(_xlfn._xlws.FILTER(Nested_Ifs[a11], Nested_Ifs[ID]=Nested_Ifs[[#This Row],[ID]])), C3651 = "NA"), OR(J3651=42,J3651=6,J3651=7,J3651=8, J3651 = "NA")),"NA",0),0)),0)))</f>
        <v>0</v>
      </c>
      <c r="L3651">
        <v>2</v>
      </c>
      <c r="M3651">
        <v>2</v>
      </c>
      <c r="N3651" t="s">
        <v>0</v>
      </c>
      <c r="O3651" s="11">
        <f t="shared" si="56"/>
        <v>0</v>
      </c>
    </row>
    <row r="3652" spans="2:15" x14ac:dyDescent="0.3">
      <c r="B3652">
        <v>29280</v>
      </c>
      <c r="C3652">
        <v>5</v>
      </c>
      <c r="D3652">
        <v>1</v>
      </c>
      <c r="E3652">
        <v>8</v>
      </c>
      <c r="F3652">
        <v>18</v>
      </c>
      <c r="G3652">
        <v>6</v>
      </c>
      <c r="H3652" t="s">
        <v>0</v>
      </c>
      <c r="I3652" t="s">
        <v>0</v>
      </c>
      <c r="J3652">
        <v>5</v>
      </c>
      <c r="K3652" s="5" cm="1">
        <f t="array" ref="K3652">IF(AND(C3652=1,OR(J3652=42,J3652=6,J3652=7,J3652=8)),1,
IF(AND(OR(C3652=1,C3652="NA"),OR(J3652=42,J3652=6,J3652=7,J3652=8, J3652="NA")),"NA",
IF(_xlfn.MINIFS(Nested_Ifs[a11],Nested_Ifs[ID],Nested_Ifs[[#This Row],[ID]])&lt;&gt;1,IF(AND(C3652=MIN(_xlfn._xlws.FILTER(Nested_Ifs[a11], Nested_Ifs[ID]=Nested_Ifs[[#This Row],[ID]])), OR(J3652=42,J3652=6,J3652=7,J3652=8)),1,
IF(_xlfn.MINIFS(Nested_Ifs[a11],Nested_Ifs[ID],Nested_Ifs[[#This Row],[ID]])&lt;&gt;1,IF(AND(OR(C3652=MIN(_xlfn._xlws.FILTER(Nested_Ifs[a11], Nested_Ifs[ID]=Nested_Ifs[[#This Row],[ID]])), C3652 = "NA"), OR(J3652=42,J3652=6,J3652=7,J3652=8, J3652 = "NA")),"NA",0),0)),0)))</f>
        <v>0</v>
      </c>
      <c r="L3652">
        <v>2</v>
      </c>
      <c r="M3652">
        <v>2</v>
      </c>
      <c r="N3652" t="s">
        <v>0</v>
      </c>
      <c r="O3652" s="11">
        <f t="shared" si="56"/>
        <v>0</v>
      </c>
    </row>
    <row r="3653" spans="2:15" x14ac:dyDescent="0.3">
      <c r="B3653">
        <v>29280</v>
      </c>
      <c r="C3653">
        <v>6</v>
      </c>
      <c r="D3653">
        <v>1</v>
      </c>
      <c r="E3653">
        <v>8</v>
      </c>
      <c r="F3653">
        <v>16</v>
      </c>
      <c r="G3653">
        <v>6</v>
      </c>
      <c r="H3653" t="s">
        <v>0</v>
      </c>
      <c r="I3653" t="s">
        <v>0</v>
      </c>
      <c r="J3653" t="s">
        <v>0</v>
      </c>
      <c r="K3653" s="5" cm="1">
        <f t="array" ref="K3653">IF(AND(C3653=1,OR(J3653=42,J3653=6,J3653=7,J3653=8)),1,
IF(AND(OR(C3653=1,C3653="NA"),OR(J3653=42,J3653=6,J3653=7,J3653=8, J3653="NA")),"NA",
IF(_xlfn.MINIFS(Nested_Ifs[a11],Nested_Ifs[ID],Nested_Ifs[[#This Row],[ID]])&lt;&gt;1,IF(AND(C3653=MIN(_xlfn._xlws.FILTER(Nested_Ifs[a11], Nested_Ifs[ID]=Nested_Ifs[[#This Row],[ID]])), OR(J3653=42,J3653=6,J3653=7,J3653=8)),1,
IF(_xlfn.MINIFS(Nested_Ifs[a11],Nested_Ifs[ID],Nested_Ifs[[#This Row],[ID]])&lt;&gt;1,IF(AND(OR(C3653=MIN(_xlfn._xlws.FILTER(Nested_Ifs[a11], Nested_Ifs[ID]=Nested_Ifs[[#This Row],[ID]])), C3653 = "NA"), OR(J3653=42,J3653=6,J3653=7,J3653=8, J3653 = "NA")),"NA",0),0)),0)))</f>
        <v>0</v>
      </c>
      <c r="L3653">
        <v>2</v>
      </c>
      <c r="M3653">
        <v>2</v>
      </c>
      <c r="N3653" t="s">
        <v>0</v>
      </c>
      <c r="O3653" s="11">
        <f t="shared" si="56"/>
        <v>0</v>
      </c>
    </row>
    <row r="3654" spans="2:15" x14ac:dyDescent="0.3">
      <c r="B3654">
        <v>29280</v>
      </c>
      <c r="C3654">
        <v>7</v>
      </c>
      <c r="D3654">
        <v>2</v>
      </c>
      <c r="E3654">
        <v>8</v>
      </c>
      <c r="F3654">
        <v>6</v>
      </c>
      <c r="G3654" t="s">
        <v>0</v>
      </c>
      <c r="H3654" t="s">
        <v>0</v>
      </c>
      <c r="I3654" t="s">
        <v>0</v>
      </c>
      <c r="J3654" t="s">
        <v>0</v>
      </c>
      <c r="K3654" s="5" cm="1">
        <f t="array" ref="K3654">IF(AND(C3654=1,OR(J3654=42,J3654=6,J3654=7,J3654=8)),1,
IF(AND(OR(C3654=1,C3654="NA"),OR(J3654=42,J3654=6,J3654=7,J3654=8, J3654="NA")),"NA",
IF(_xlfn.MINIFS(Nested_Ifs[a11],Nested_Ifs[ID],Nested_Ifs[[#This Row],[ID]])&lt;&gt;1,IF(AND(C3654=MIN(_xlfn._xlws.FILTER(Nested_Ifs[a11], Nested_Ifs[ID]=Nested_Ifs[[#This Row],[ID]])), OR(J3654=42,J3654=6,J3654=7,J3654=8)),1,
IF(_xlfn.MINIFS(Nested_Ifs[a11],Nested_Ifs[ID],Nested_Ifs[[#This Row],[ID]])&lt;&gt;1,IF(AND(OR(C3654=MIN(_xlfn._xlws.FILTER(Nested_Ifs[a11], Nested_Ifs[ID]=Nested_Ifs[[#This Row],[ID]])), C3654 = "NA"), OR(J3654=42,J3654=6,J3654=7,J3654=8, J3654 = "NA")),"NA",0),0)),0)))</f>
        <v>0</v>
      </c>
      <c r="L3654">
        <v>2</v>
      </c>
      <c r="M3654">
        <v>2</v>
      </c>
      <c r="N3654" t="s">
        <v>0</v>
      </c>
      <c r="O3654" s="11">
        <f t="shared" si="56"/>
        <v>0</v>
      </c>
    </row>
    <row r="3655" spans="2:15" x14ac:dyDescent="0.3">
      <c r="B3655">
        <v>29280</v>
      </c>
      <c r="C3655">
        <v>8</v>
      </c>
      <c r="D3655">
        <v>2</v>
      </c>
      <c r="E3655">
        <v>8</v>
      </c>
      <c r="F3655">
        <v>5</v>
      </c>
      <c r="G3655" t="s">
        <v>0</v>
      </c>
      <c r="H3655">
        <v>2</v>
      </c>
      <c r="I3655">
        <v>3</v>
      </c>
      <c r="J3655" t="s">
        <v>0</v>
      </c>
      <c r="K3655" s="5" cm="1">
        <f t="array" ref="K3655">IF(AND(C3655=1,OR(J3655=42,J3655=6,J3655=7,J3655=8)),1,
IF(AND(OR(C3655=1,C3655="NA"),OR(J3655=42,J3655=6,J3655=7,J3655=8, J3655="NA")),"NA",
IF(_xlfn.MINIFS(Nested_Ifs[a11],Nested_Ifs[ID],Nested_Ifs[[#This Row],[ID]])&lt;&gt;1,IF(AND(C3655=MIN(_xlfn._xlws.FILTER(Nested_Ifs[a11], Nested_Ifs[ID]=Nested_Ifs[[#This Row],[ID]])), OR(J3655=42,J3655=6,J3655=7,J3655=8)),1,
IF(_xlfn.MINIFS(Nested_Ifs[a11],Nested_Ifs[ID],Nested_Ifs[[#This Row],[ID]])&lt;&gt;1,IF(AND(OR(C3655=MIN(_xlfn._xlws.FILTER(Nested_Ifs[a11], Nested_Ifs[ID]=Nested_Ifs[[#This Row],[ID]])), C3655 = "NA"), OR(J3655=42,J3655=6,J3655=7,J3655=8, J3655 = "NA")),"NA",0),0)),0)))</f>
        <v>0</v>
      </c>
      <c r="L3655">
        <v>2</v>
      </c>
      <c r="M3655">
        <v>2</v>
      </c>
      <c r="N3655" t="s">
        <v>0</v>
      </c>
      <c r="O3655" s="11">
        <f t="shared" si="56"/>
        <v>0</v>
      </c>
    </row>
    <row r="3656" spans="2:15" x14ac:dyDescent="0.3">
      <c r="B3656">
        <v>29283</v>
      </c>
      <c r="C3656">
        <v>1</v>
      </c>
      <c r="D3656">
        <v>1</v>
      </c>
      <c r="E3656">
        <v>1</v>
      </c>
      <c r="F3656">
        <v>55</v>
      </c>
      <c r="G3656">
        <v>1</v>
      </c>
      <c r="H3656" t="s">
        <v>0</v>
      </c>
      <c r="I3656" t="s">
        <v>0</v>
      </c>
      <c r="J3656">
        <v>5</v>
      </c>
      <c r="K3656" s="5" cm="1">
        <f t="array" ref="K3656">IF(AND(C3656=1,OR(J3656=42,J3656=6,J3656=7,J3656=8)),1,
IF(AND(OR(C3656=1,C3656="NA"),OR(J3656=42,J3656=6,J3656=7,J3656=8, J3656="NA")),"NA",
IF(_xlfn.MINIFS(Nested_Ifs[a11],Nested_Ifs[ID],Nested_Ifs[[#This Row],[ID]])&lt;&gt;1,IF(AND(C3656=MIN(_xlfn._xlws.FILTER(Nested_Ifs[a11], Nested_Ifs[ID]=Nested_Ifs[[#This Row],[ID]])), OR(J3656=42,J3656=6,J3656=7,J3656=8)),1,
IF(_xlfn.MINIFS(Nested_Ifs[a11],Nested_Ifs[ID],Nested_Ifs[[#This Row],[ID]])&lt;&gt;1,IF(AND(OR(C3656=MIN(_xlfn._xlws.FILTER(Nested_Ifs[a11], Nested_Ifs[ID]=Nested_Ifs[[#This Row],[ID]])), C3656 = "NA"), OR(J3656=42,J3656=6,J3656=7,J3656=8, J3656 = "NA")),"NA",0),0)),0)))</f>
        <v>0</v>
      </c>
      <c r="L3656">
        <v>2</v>
      </c>
      <c r="M3656">
        <v>2</v>
      </c>
      <c r="N3656" t="s">
        <v>0</v>
      </c>
      <c r="O3656" s="11">
        <f t="shared" si="56"/>
        <v>0</v>
      </c>
    </row>
    <row r="3657" spans="2:15" x14ac:dyDescent="0.3">
      <c r="B3657">
        <v>29283</v>
      </c>
      <c r="C3657">
        <v>2</v>
      </c>
      <c r="D3657">
        <v>2</v>
      </c>
      <c r="E3657">
        <v>2</v>
      </c>
      <c r="F3657">
        <v>53</v>
      </c>
      <c r="G3657">
        <v>1</v>
      </c>
      <c r="H3657" t="s">
        <v>0</v>
      </c>
      <c r="I3657" t="s">
        <v>0</v>
      </c>
      <c r="J3657">
        <v>5</v>
      </c>
      <c r="K3657" s="5" cm="1">
        <f t="array" ref="K3657">IF(AND(C3657=1,OR(J3657=42,J3657=6,J3657=7,J3657=8)),1,
IF(AND(OR(C3657=1,C3657="NA"),OR(J3657=42,J3657=6,J3657=7,J3657=8, J3657="NA")),"NA",
IF(_xlfn.MINIFS(Nested_Ifs[a11],Nested_Ifs[ID],Nested_Ifs[[#This Row],[ID]])&lt;&gt;1,IF(AND(C3657=MIN(_xlfn._xlws.FILTER(Nested_Ifs[a11], Nested_Ifs[ID]=Nested_Ifs[[#This Row],[ID]])), OR(J3657=42,J3657=6,J3657=7,J3657=8)),1,
IF(_xlfn.MINIFS(Nested_Ifs[a11],Nested_Ifs[ID],Nested_Ifs[[#This Row],[ID]])&lt;&gt;1,IF(AND(OR(C3657=MIN(_xlfn._xlws.FILTER(Nested_Ifs[a11], Nested_Ifs[ID]=Nested_Ifs[[#This Row],[ID]])), C3657 = "NA"), OR(J3657=42,J3657=6,J3657=7,J3657=8, J3657 = "NA")),"NA",0),0)),0)))</f>
        <v>0</v>
      </c>
      <c r="L3657">
        <v>2</v>
      </c>
      <c r="M3657">
        <v>2</v>
      </c>
      <c r="N3657" t="s">
        <v>0</v>
      </c>
      <c r="O3657" s="11">
        <f t="shared" si="56"/>
        <v>0</v>
      </c>
    </row>
    <row r="3658" spans="2:15" x14ac:dyDescent="0.3">
      <c r="B3658">
        <v>29283</v>
      </c>
      <c r="C3658">
        <v>3</v>
      </c>
      <c r="D3658">
        <v>1</v>
      </c>
      <c r="E3658">
        <v>3</v>
      </c>
      <c r="F3658">
        <v>27</v>
      </c>
      <c r="G3658">
        <v>1</v>
      </c>
      <c r="H3658" t="s">
        <v>0</v>
      </c>
      <c r="I3658" t="s">
        <v>0</v>
      </c>
      <c r="J3658">
        <v>6</v>
      </c>
      <c r="K3658" s="5" cm="1">
        <f t="array" ref="K3658">IF(AND(C3658=1,OR(J3658=42,J3658=6,J3658=7,J3658=8)),1,
IF(AND(OR(C3658=1,C3658="NA"),OR(J3658=42,J3658=6,J3658=7,J3658=8, J3658="NA")),"NA",
IF(_xlfn.MINIFS(Nested_Ifs[a11],Nested_Ifs[ID],Nested_Ifs[[#This Row],[ID]])&lt;&gt;1,IF(AND(C3658=MIN(_xlfn._xlws.FILTER(Nested_Ifs[a11], Nested_Ifs[ID]=Nested_Ifs[[#This Row],[ID]])), OR(J3658=42,J3658=6,J3658=7,J3658=8)),1,
IF(_xlfn.MINIFS(Nested_Ifs[a11],Nested_Ifs[ID],Nested_Ifs[[#This Row],[ID]])&lt;&gt;1,IF(AND(OR(C3658=MIN(_xlfn._xlws.FILTER(Nested_Ifs[a11], Nested_Ifs[ID]=Nested_Ifs[[#This Row],[ID]])), C3658 = "NA"), OR(J3658=42,J3658=6,J3658=7,J3658=8, J3658 = "NA")),"NA",0),0)),0)))</f>
        <v>0</v>
      </c>
      <c r="L3658">
        <v>2</v>
      </c>
      <c r="M3658">
        <v>2</v>
      </c>
      <c r="N3658" t="s">
        <v>0</v>
      </c>
      <c r="O3658" s="11">
        <f t="shared" si="56"/>
        <v>0</v>
      </c>
    </row>
    <row r="3659" spans="2:15" x14ac:dyDescent="0.3">
      <c r="B3659">
        <v>29283</v>
      </c>
      <c r="C3659">
        <v>4</v>
      </c>
      <c r="D3659">
        <v>2</v>
      </c>
      <c r="E3659">
        <v>4</v>
      </c>
      <c r="F3659">
        <v>27</v>
      </c>
      <c r="G3659">
        <v>1</v>
      </c>
      <c r="H3659" t="s">
        <v>0</v>
      </c>
      <c r="I3659" t="s">
        <v>0</v>
      </c>
      <c r="J3659">
        <v>5</v>
      </c>
      <c r="K3659" s="5" cm="1">
        <f t="array" ref="K3659">IF(AND(C3659=1,OR(J3659=42,J3659=6,J3659=7,J3659=8)),1,
IF(AND(OR(C3659=1,C3659="NA"),OR(J3659=42,J3659=6,J3659=7,J3659=8, J3659="NA")),"NA",
IF(_xlfn.MINIFS(Nested_Ifs[a11],Nested_Ifs[ID],Nested_Ifs[[#This Row],[ID]])&lt;&gt;1,IF(AND(C3659=MIN(_xlfn._xlws.FILTER(Nested_Ifs[a11], Nested_Ifs[ID]=Nested_Ifs[[#This Row],[ID]])), OR(J3659=42,J3659=6,J3659=7,J3659=8)),1,
IF(_xlfn.MINIFS(Nested_Ifs[a11],Nested_Ifs[ID],Nested_Ifs[[#This Row],[ID]])&lt;&gt;1,IF(AND(OR(C3659=MIN(_xlfn._xlws.FILTER(Nested_Ifs[a11], Nested_Ifs[ID]=Nested_Ifs[[#This Row],[ID]])), C3659 = "NA"), OR(J3659=42,J3659=6,J3659=7,J3659=8, J3659 = "NA")),"NA",0),0)),0)))</f>
        <v>0</v>
      </c>
      <c r="L3659">
        <v>2</v>
      </c>
      <c r="M3659">
        <v>2</v>
      </c>
      <c r="N3659" t="s">
        <v>0</v>
      </c>
      <c r="O3659" s="11">
        <f t="shared" si="56"/>
        <v>0</v>
      </c>
    </row>
    <row r="3660" spans="2:15" x14ac:dyDescent="0.3">
      <c r="B3660">
        <v>29283</v>
      </c>
      <c r="C3660">
        <v>5</v>
      </c>
      <c r="D3660">
        <v>2</v>
      </c>
      <c r="E3660">
        <v>3</v>
      </c>
      <c r="F3660">
        <v>18</v>
      </c>
      <c r="G3660">
        <v>6</v>
      </c>
      <c r="H3660" t="s">
        <v>0</v>
      </c>
      <c r="I3660" t="s">
        <v>0</v>
      </c>
      <c r="J3660">
        <v>5</v>
      </c>
      <c r="K3660" s="5" cm="1">
        <f t="array" ref="K3660">IF(AND(C3660=1,OR(J3660=42,J3660=6,J3660=7,J3660=8)),1,
IF(AND(OR(C3660=1,C3660="NA"),OR(J3660=42,J3660=6,J3660=7,J3660=8, J3660="NA")),"NA",
IF(_xlfn.MINIFS(Nested_Ifs[a11],Nested_Ifs[ID],Nested_Ifs[[#This Row],[ID]])&lt;&gt;1,IF(AND(C3660=MIN(_xlfn._xlws.FILTER(Nested_Ifs[a11], Nested_Ifs[ID]=Nested_Ifs[[#This Row],[ID]])), OR(J3660=42,J3660=6,J3660=7,J3660=8)),1,
IF(_xlfn.MINIFS(Nested_Ifs[a11],Nested_Ifs[ID],Nested_Ifs[[#This Row],[ID]])&lt;&gt;1,IF(AND(OR(C3660=MIN(_xlfn._xlws.FILTER(Nested_Ifs[a11], Nested_Ifs[ID]=Nested_Ifs[[#This Row],[ID]])), C3660 = "NA"), OR(J3660=42,J3660=6,J3660=7,J3660=8, J3660 = "NA")),"NA",0),0)),0)))</f>
        <v>0</v>
      </c>
      <c r="L3660">
        <v>2</v>
      </c>
      <c r="M3660">
        <v>2</v>
      </c>
      <c r="N3660" t="s">
        <v>0</v>
      </c>
      <c r="O3660" s="11">
        <f t="shared" si="56"/>
        <v>0</v>
      </c>
    </row>
    <row r="3661" spans="2:15" x14ac:dyDescent="0.3">
      <c r="B3661">
        <v>29283</v>
      </c>
      <c r="C3661">
        <v>6</v>
      </c>
      <c r="D3661">
        <v>1</v>
      </c>
      <c r="E3661">
        <v>8</v>
      </c>
      <c r="F3661">
        <v>4</v>
      </c>
      <c r="G3661" t="s">
        <v>0</v>
      </c>
      <c r="H3661">
        <v>2</v>
      </c>
      <c r="I3661">
        <v>8</v>
      </c>
      <c r="J3661" t="s">
        <v>0</v>
      </c>
      <c r="K3661" s="5" cm="1">
        <f t="array" ref="K3661">IF(AND(C3661=1,OR(J3661=42,J3661=6,J3661=7,J3661=8)),1,
IF(AND(OR(C3661=1,C3661="NA"),OR(J3661=42,J3661=6,J3661=7,J3661=8, J3661="NA")),"NA",
IF(_xlfn.MINIFS(Nested_Ifs[a11],Nested_Ifs[ID],Nested_Ifs[[#This Row],[ID]])&lt;&gt;1,IF(AND(C3661=MIN(_xlfn._xlws.FILTER(Nested_Ifs[a11], Nested_Ifs[ID]=Nested_Ifs[[#This Row],[ID]])), OR(J3661=42,J3661=6,J3661=7,J3661=8)),1,
IF(_xlfn.MINIFS(Nested_Ifs[a11],Nested_Ifs[ID],Nested_Ifs[[#This Row],[ID]])&lt;&gt;1,IF(AND(OR(C3661=MIN(_xlfn._xlws.FILTER(Nested_Ifs[a11], Nested_Ifs[ID]=Nested_Ifs[[#This Row],[ID]])), C3661 = "NA"), OR(J3661=42,J3661=6,J3661=7,J3661=8, J3661 = "NA")),"NA",0),0)),0)))</f>
        <v>0</v>
      </c>
      <c r="L3661">
        <v>2</v>
      </c>
      <c r="M3661">
        <v>2</v>
      </c>
      <c r="N3661" t="s">
        <v>0</v>
      </c>
      <c r="O3661" s="11">
        <f t="shared" si="56"/>
        <v>0</v>
      </c>
    </row>
    <row r="3662" spans="2:15" x14ac:dyDescent="0.3">
      <c r="B3662">
        <v>29284</v>
      </c>
      <c r="C3662">
        <v>1</v>
      </c>
      <c r="D3662">
        <v>1</v>
      </c>
      <c r="E3662">
        <v>1</v>
      </c>
      <c r="F3662">
        <v>52</v>
      </c>
      <c r="G3662">
        <v>1</v>
      </c>
      <c r="H3662" t="s">
        <v>0</v>
      </c>
      <c r="I3662" t="s">
        <v>0</v>
      </c>
      <c r="J3662">
        <v>5</v>
      </c>
      <c r="K3662" s="5" cm="1">
        <f t="array" ref="K3662">IF(AND(C3662=1,OR(J3662=42,J3662=6,J3662=7,J3662=8)),1,
IF(AND(OR(C3662=1,C3662="NA"),OR(J3662=42,J3662=6,J3662=7,J3662=8, J3662="NA")),"NA",
IF(_xlfn.MINIFS(Nested_Ifs[a11],Nested_Ifs[ID],Nested_Ifs[[#This Row],[ID]])&lt;&gt;1,IF(AND(C3662=MIN(_xlfn._xlws.FILTER(Nested_Ifs[a11], Nested_Ifs[ID]=Nested_Ifs[[#This Row],[ID]])), OR(J3662=42,J3662=6,J3662=7,J3662=8)),1,
IF(_xlfn.MINIFS(Nested_Ifs[a11],Nested_Ifs[ID],Nested_Ifs[[#This Row],[ID]])&lt;&gt;1,IF(AND(OR(C3662=MIN(_xlfn._xlws.FILTER(Nested_Ifs[a11], Nested_Ifs[ID]=Nested_Ifs[[#This Row],[ID]])), C3662 = "NA"), OR(J3662=42,J3662=6,J3662=7,J3662=8, J3662 = "NA")),"NA",0),0)),0)))</f>
        <v>0</v>
      </c>
      <c r="L3662">
        <v>2</v>
      </c>
      <c r="M3662">
        <v>2</v>
      </c>
      <c r="N3662" t="s">
        <v>0</v>
      </c>
      <c r="O3662" s="11">
        <f t="shared" si="56"/>
        <v>0</v>
      </c>
    </row>
    <row r="3663" spans="2:15" x14ac:dyDescent="0.3">
      <c r="B3663">
        <v>29284</v>
      </c>
      <c r="C3663">
        <v>2</v>
      </c>
      <c r="D3663">
        <v>2</v>
      </c>
      <c r="E3663">
        <v>2</v>
      </c>
      <c r="F3663">
        <v>55</v>
      </c>
      <c r="G3663">
        <v>1</v>
      </c>
      <c r="H3663" t="s">
        <v>0</v>
      </c>
      <c r="I3663" t="s">
        <v>0</v>
      </c>
      <c r="J3663">
        <v>5</v>
      </c>
      <c r="K3663" s="5" cm="1">
        <f t="array" ref="K3663">IF(AND(C3663=1,OR(J3663=42,J3663=6,J3663=7,J3663=8)),1,
IF(AND(OR(C3663=1,C3663="NA"),OR(J3663=42,J3663=6,J3663=7,J3663=8, J3663="NA")),"NA",
IF(_xlfn.MINIFS(Nested_Ifs[a11],Nested_Ifs[ID],Nested_Ifs[[#This Row],[ID]])&lt;&gt;1,IF(AND(C3663=MIN(_xlfn._xlws.FILTER(Nested_Ifs[a11], Nested_Ifs[ID]=Nested_Ifs[[#This Row],[ID]])), OR(J3663=42,J3663=6,J3663=7,J3663=8)),1,
IF(_xlfn.MINIFS(Nested_Ifs[a11],Nested_Ifs[ID],Nested_Ifs[[#This Row],[ID]])&lt;&gt;1,IF(AND(OR(C3663=MIN(_xlfn._xlws.FILTER(Nested_Ifs[a11], Nested_Ifs[ID]=Nested_Ifs[[#This Row],[ID]])), C3663 = "NA"), OR(J3663=42,J3663=6,J3663=7,J3663=8, J3663 = "NA")),"NA",0),0)),0)))</f>
        <v>0</v>
      </c>
      <c r="L3663">
        <v>2</v>
      </c>
      <c r="M3663">
        <v>2</v>
      </c>
      <c r="N3663" t="s">
        <v>0</v>
      </c>
      <c r="O3663" s="11">
        <f t="shared" ref="O3663:O3726" si="57">IF(AND(AND(L3663=1,M3663=1),AND(OR(N3663=3,N3663=4))),1,
IF(AND(OR(L3663=1,L3663="NA"),
OR(M3663=1,M3663="NA"),
OR(N3663=3,N3663=4, N3663="NA")),"NA",0))</f>
        <v>0</v>
      </c>
    </row>
    <row r="3664" spans="2:15" x14ac:dyDescent="0.3">
      <c r="B3664">
        <v>29284</v>
      </c>
      <c r="C3664">
        <v>3</v>
      </c>
      <c r="D3664">
        <v>1</v>
      </c>
      <c r="E3664">
        <v>3</v>
      </c>
      <c r="F3664">
        <v>31</v>
      </c>
      <c r="G3664">
        <v>1</v>
      </c>
      <c r="H3664" t="s">
        <v>0</v>
      </c>
      <c r="I3664" t="s">
        <v>0</v>
      </c>
      <c r="J3664">
        <v>5</v>
      </c>
      <c r="K3664" s="5" cm="1">
        <f t="array" ref="K3664">IF(AND(C3664=1,OR(J3664=42,J3664=6,J3664=7,J3664=8)),1,
IF(AND(OR(C3664=1,C3664="NA"),OR(J3664=42,J3664=6,J3664=7,J3664=8, J3664="NA")),"NA",
IF(_xlfn.MINIFS(Nested_Ifs[a11],Nested_Ifs[ID],Nested_Ifs[[#This Row],[ID]])&lt;&gt;1,IF(AND(C3664=MIN(_xlfn._xlws.FILTER(Nested_Ifs[a11], Nested_Ifs[ID]=Nested_Ifs[[#This Row],[ID]])), OR(J3664=42,J3664=6,J3664=7,J3664=8)),1,
IF(_xlfn.MINIFS(Nested_Ifs[a11],Nested_Ifs[ID],Nested_Ifs[[#This Row],[ID]])&lt;&gt;1,IF(AND(OR(C3664=MIN(_xlfn._xlws.FILTER(Nested_Ifs[a11], Nested_Ifs[ID]=Nested_Ifs[[#This Row],[ID]])), C3664 = "NA"), OR(J3664=42,J3664=6,J3664=7,J3664=8, J3664 = "NA")),"NA",0),0)),0)))</f>
        <v>0</v>
      </c>
      <c r="L3664">
        <v>2</v>
      </c>
      <c r="M3664">
        <v>2</v>
      </c>
      <c r="N3664" t="s">
        <v>0</v>
      </c>
      <c r="O3664" s="11">
        <f t="shared" si="57"/>
        <v>0</v>
      </c>
    </row>
    <row r="3665" spans="2:15" x14ac:dyDescent="0.3">
      <c r="B3665">
        <v>29284</v>
      </c>
      <c r="C3665">
        <v>4</v>
      </c>
      <c r="D3665">
        <v>2</v>
      </c>
      <c r="E3665">
        <v>4</v>
      </c>
      <c r="F3665">
        <v>31</v>
      </c>
      <c r="G3665">
        <v>1</v>
      </c>
      <c r="H3665" t="s">
        <v>0</v>
      </c>
      <c r="I3665" t="s">
        <v>0</v>
      </c>
      <c r="J3665">
        <v>5</v>
      </c>
      <c r="K3665" s="5" cm="1">
        <f t="array" ref="K3665">IF(AND(C3665=1,OR(J3665=42,J3665=6,J3665=7,J3665=8)),1,
IF(AND(OR(C3665=1,C3665="NA"),OR(J3665=42,J3665=6,J3665=7,J3665=8, J3665="NA")),"NA",
IF(_xlfn.MINIFS(Nested_Ifs[a11],Nested_Ifs[ID],Nested_Ifs[[#This Row],[ID]])&lt;&gt;1,IF(AND(C3665=MIN(_xlfn._xlws.FILTER(Nested_Ifs[a11], Nested_Ifs[ID]=Nested_Ifs[[#This Row],[ID]])), OR(J3665=42,J3665=6,J3665=7,J3665=8)),1,
IF(_xlfn.MINIFS(Nested_Ifs[a11],Nested_Ifs[ID],Nested_Ifs[[#This Row],[ID]])&lt;&gt;1,IF(AND(OR(C3665=MIN(_xlfn._xlws.FILTER(Nested_Ifs[a11], Nested_Ifs[ID]=Nested_Ifs[[#This Row],[ID]])), C3665 = "NA"), OR(J3665=42,J3665=6,J3665=7,J3665=8, J3665 = "NA")),"NA",0),0)),0)))</f>
        <v>0</v>
      </c>
      <c r="L3665">
        <v>2</v>
      </c>
      <c r="M3665">
        <v>2</v>
      </c>
      <c r="N3665" t="s">
        <v>0</v>
      </c>
      <c r="O3665" s="11">
        <f t="shared" si="57"/>
        <v>0</v>
      </c>
    </row>
    <row r="3666" spans="2:15" x14ac:dyDescent="0.3">
      <c r="B3666">
        <v>29284</v>
      </c>
      <c r="C3666">
        <v>5</v>
      </c>
      <c r="D3666">
        <v>2</v>
      </c>
      <c r="E3666">
        <v>3</v>
      </c>
      <c r="F3666">
        <v>19</v>
      </c>
      <c r="G3666">
        <v>6</v>
      </c>
      <c r="H3666" t="s">
        <v>0</v>
      </c>
      <c r="I3666" t="s">
        <v>0</v>
      </c>
      <c r="J3666">
        <v>6</v>
      </c>
      <c r="K3666" s="5" cm="1">
        <f t="array" ref="K3666">IF(AND(C3666=1,OR(J3666=42,J3666=6,J3666=7,J3666=8)),1,
IF(AND(OR(C3666=1,C3666="NA"),OR(J3666=42,J3666=6,J3666=7,J3666=8, J3666="NA")),"NA",
IF(_xlfn.MINIFS(Nested_Ifs[a11],Nested_Ifs[ID],Nested_Ifs[[#This Row],[ID]])&lt;&gt;1,IF(AND(C3666=MIN(_xlfn._xlws.FILTER(Nested_Ifs[a11], Nested_Ifs[ID]=Nested_Ifs[[#This Row],[ID]])), OR(J3666=42,J3666=6,J3666=7,J3666=8)),1,
IF(_xlfn.MINIFS(Nested_Ifs[a11],Nested_Ifs[ID],Nested_Ifs[[#This Row],[ID]])&lt;&gt;1,IF(AND(OR(C3666=MIN(_xlfn._xlws.FILTER(Nested_Ifs[a11], Nested_Ifs[ID]=Nested_Ifs[[#This Row],[ID]])), C3666 = "NA"), OR(J3666=42,J3666=6,J3666=7,J3666=8, J3666 = "NA")),"NA",0),0)),0)))</f>
        <v>0</v>
      </c>
      <c r="L3666">
        <v>2</v>
      </c>
      <c r="M3666">
        <v>2</v>
      </c>
      <c r="N3666" t="s">
        <v>0</v>
      </c>
      <c r="O3666" s="11">
        <f t="shared" si="57"/>
        <v>0</v>
      </c>
    </row>
    <row r="3667" spans="2:15" x14ac:dyDescent="0.3">
      <c r="B3667">
        <v>29284</v>
      </c>
      <c r="C3667">
        <v>6</v>
      </c>
      <c r="D3667">
        <v>2</v>
      </c>
      <c r="E3667">
        <v>8</v>
      </c>
      <c r="F3667">
        <v>7</v>
      </c>
      <c r="G3667" t="s">
        <v>0</v>
      </c>
      <c r="H3667" t="s">
        <v>0</v>
      </c>
      <c r="I3667" t="s">
        <v>0</v>
      </c>
      <c r="J3667" t="s">
        <v>0</v>
      </c>
      <c r="K3667" s="5" cm="1">
        <f t="array" ref="K3667">IF(AND(C3667=1,OR(J3667=42,J3667=6,J3667=7,J3667=8)),1,
IF(AND(OR(C3667=1,C3667="NA"),OR(J3667=42,J3667=6,J3667=7,J3667=8, J3667="NA")),"NA",
IF(_xlfn.MINIFS(Nested_Ifs[a11],Nested_Ifs[ID],Nested_Ifs[[#This Row],[ID]])&lt;&gt;1,IF(AND(C3667=MIN(_xlfn._xlws.FILTER(Nested_Ifs[a11], Nested_Ifs[ID]=Nested_Ifs[[#This Row],[ID]])), OR(J3667=42,J3667=6,J3667=7,J3667=8)),1,
IF(_xlfn.MINIFS(Nested_Ifs[a11],Nested_Ifs[ID],Nested_Ifs[[#This Row],[ID]])&lt;&gt;1,IF(AND(OR(C3667=MIN(_xlfn._xlws.FILTER(Nested_Ifs[a11], Nested_Ifs[ID]=Nested_Ifs[[#This Row],[ID]])), C3667 = "NA"), OR(J3667=42,J3667=6,J3667=7,J3667=8, J3667 = "NA")),"NA",0),0)),0)))</f>
        <v>0</v>
      </c>
      <c r="L3667">
        <v>2</v>
      </c>
      <c r="M3667">
        <v>2</v>
      </c>
      <c r="N3667" t="s">
        <v>0</v>
      </c>
      <c r="O3667" s="11">
        <f t="shared" si="57"/>
        <v>0</v>
      </c>
    </row>
    <row r="3668" spans="2:15" x14ac:dyDescent="0.3">
      <c r="B3668">
        <v>29284</v>
      </c>
      <c r="C3668">
        <v>7</v>
      </c>
      <c r="D3668">
        <v>1</v>
      </c>
      <c r="E3668">
        <v>8</v>
      </c>
      <c r="F3668">
        <v>4</v>
      </c>
      <c r="G3668" t="s">
        <v>0</v>
      </c>
      <c r="H3668">
        <v>2</v>
      </c>
      <c r="I3668">
        <v>3</v>
      </c>
      <c r="J3668" t="s">
        <v>0</v>
      </c>
      <c r="K3668" s="5" cm="1">
        <f t="array" ref="K3668">IF(AND(C3668=1,OR(J3668=42,J3668=6,J3668=7,J3668=8)),1,
IF(AND(OR(C3668=1,C3668="NA"),OR(J3668=42,J3668=6,J3668=7,J3668=8, J3668="NA")),"NA",
IF(_xlfn.MINIFS(Nested_Ifs[a11],Nested_Ifs[ID],Nested_Ifs[[#This Row],[ID]])&lt;&gt;1,IF(AND(C3668=MIN(_xlfn._xlws.FILTER(Nested_Ifs[a11], Nested_Ifs[ID]=Nested_Ifs[[#This Row],[ID]])), OR(J3668=42,J3668=6,J3668=7,J3668=8)),1,
IF(_xlfn.MINIFS(Nested_Ifs[a11],Nested_Ifs[ID],Nested_Ifs[[#This Row],[ID]])&lt;&gt;1,IF(AND(OR(C3668=MIN(_xlfn._xlws.FILTER(Nested_Ifs[a11], Nested_Ifs[ID]=Nested_Ifs[[#This Row],[ID]])), C3668 = "NA"), OR(J3668=42,J3668=6,J3668=7,J3668=8, J3668 = "NA")),"NA",0),0)),0)))</f>
        <v>0</v>
      </c>
      <c r="L3668">
        <v>2</v>
      </c>
      <c r="M3668">
        <v>2</v>
      </c>
      <c r="N3668" t="s">
        <v>0</v>
      </c>
      <c r="O3668" s="11">
        <f t="shared" si="57"/>
        <v>0</v>
      </c>
    </row>
    <row r="3669" spans="2:15" x14ac:dyDescent="0.3">
      <c r="B3669">
        <v>29285</v>
      </c>
      <c r="C3669">
        <v>1</v>
      </c>
      <c r="D3669">
        <v>1</v>
      </c>
      <c r="E3669">
        <v>1</v>
      </c>
      <c r="F3669">
        <v>55</v>
      </c>
      <c r="G3669">
        <v>1</v>
      </c>
      <c r="H3669" t="s">
        <v>0</v>
      </c>
      <c r="I3669" t="s">
        <v>0</v>
      </c>
      <c r="J3669" t="s">
        <v>0</v>
      </c>
      <c r="K3669" s="5" t="str" cm="1">
        <f t="array" ref="K3669">IF(AND(C3669=1,OR(J3669=42,J3669=6,J3669=7,J3669=8)),1,
IF(AND(OR(C3669=1,C3669="NA"),OR(J3669=42,J3669=6,J3669=7,J3669=8, J3669="NA")),"NA",
IF(_xlfn.MINIFS(Nested_Ifs[a11],Nested_Ifs[ID],Nested_Ifs[[#This Row],[ID]])&lt;&gt;1,IF(AND(C3669=MIN(_xlfn._xlws.FILTER(Nested_Ifs[a11], Nested_Ifs[ID]=Nested_Ifs[[#This Row],[ID]])), OR(J3669=42,J3669=6,J3669=7,J3669=8)),1,
IF(_xlfn.MINIFS(Nested_Ifs[a11],Nested_Ifs[ID],Nested_Ifs[[#This Row],[ID]])&lt;&gt;1,IF(AND(OR(C3669=MIN(_xlfn._xlws.FILTER(Nested_Ifs[a11], Nested_Ifs[ID]=Nested_Ifs[[#This Row],[ID]])), C3669 = "NA"), OR(J3669=42,J3669=6,J3669=7,J3669=8, J3669 = "NA")),"NA",0),0)),0)))</f>
        <v>NA</v>
      </c>
      <c r="L3669">
        <v>2</v>
      </c>
      <c r="M3669">
        <v>2</v>
      </c>
      <c r="N3669" t="s">
        <v>0</v>
      </c>
      <c r="O3669" s="11">
        <f t="shared" si="57"/>
        <v>0</v>
      </c>
    </row>
    <row r="3670" spans="2:15" x14ac:dyDescent="0.3">
      <c r="B3670">
        <v>29285</v>
      </c>
      <c r="C3670">
        <v>2</v>
      </c>
      <c r="D3670">
        <v>2</v>
      </c>
      <c r="E3670">
        <v>2</v>
      </c>
      <c r="F3670">
        <v>54</v>
      </c>
      <c r="G3670">
        <v>1</v>
      </c>
      <c r="H3670" t="s">
        <v>0</v>
      </c>
      <c r="I3670" t="s">
        <v>0</v>
      </c>
      <c r="J3670">
        <v>5</v>
      </c>
      <c r="K3670" s="5" cm="1">
        <f t="array" ref="K3670">IF(AND(C3670=1,OR(J3670=42,J3670=6,J3670=7,J3670=8)),1,
IF(AND(OR(C3670=1,C3670="NA"),OR(J3670=42,J3670=6,J3670=7,J3670=8, J3670="NA")),"NA",
IF(_xlfn.MINIFS(Nested_Ifs[a11],Nested_Ifs[ID],Nested_Ifs[[#This Row],[ID]])&lt;&gt;1,IF(AND(C3670=MIN(_xlfn._xlws.FILTER(Nested_Ifs[a11], Nested_Ifs[ID]=Nested_Ifs[[#This Row],[ID]])), OR(J3670=42,J3670=6,J3670=7,J3670=8)),1,
IF(_xlfn.MINIFS(Nested_Ifs[a11],Nested_Ifs[ID],Nested_Ifs[[#This Row],[ID]])&lt;&gt;1,IF(AND(OR(C3670=MIN(_xlfn._xlws.FILTER(Nested_Ifs[a11], Nested_Ifs[ID]=Nested_Ifs[[#This Row],[ID]])), C3670 = "NA"), OR(J3670=42,J3670=6,J3670=7,J3670=8, J3670 = "NA")),"NA",0),0)),0)))</f>
        <v>0</v>
      </c>
      <c r="L3670">
        <v>2</v>
      </c>
      <c r="M3670">
        <v>2</v>
      </c>
      <c r="N3670" t="s">
        <v>0</v>
      </c>
      <c r="O3670" s="11">
        <f t="shared" si="57"/>
        <v>0</v>
      </c>
    </row>
    <row r="3671" spans="2:15" x14ac:dyDescent="0.3">
      <c r="B3671">
        <v>29285</v>
      </c>
      <c r="C3671">
        <v>6</v>
      </c>
      <c r="D3671">
        <v>1</v>
      </c>
      <c r="E3671">
        <v>8</v>
      </c>
      <c r="F3671">
        <v>7</v>
      </c>
      <c r="G3671" t="s">
        <v>0</v>
      </c>
      <c r="H3671" t="s">
        <v>0</v>
      </c>
      <c r="I3671" t="s">
        <v>0</v>
      </c>
      <c r="J3671" t="s">
        <v>0</v>
      </c>
      <c r="K3671" s="5" cm="1">
        <f t="array" ref="K3671">IF(AND(C3671=1,OR(J3671=42,J3671=6,J3671=7,J3671=8)),1,
IF(AND(OR(C3671=1,C3671="NA"),OR(J3671=42,J3671=6,J3671=7,J3671=8, J3671="NA")),"NA",
IF(_xlfn.MINIFS(Nested_Ifs[a11],Nested_Ifs[ID],Nested_Ifs[[#This Row],[ID]])&lt;&gt;1,IF(AND(C3671=MIN(_xlfn._xlws.FILTER(Nested_Ifs[a11], Nested_Ifs[ID]=Nested_Ifs[[#This Row],[ID]])), OR(J3671=42,J3671=6,J3671=7,J3671=8)),1,
IF(_xlfn.MINIFS(Nested_Ifs[a11],Nested_Ifs[ID],Nested_Ifs[[#This Row],[ID]])&lt;&gt;1,IF(AND(OR(C3671=MIN(_xlfn._xlws.FILTER(Nested_Ifs[a11], Nested_Ifs[ID]=Nested_Ifs[[#This Row],[ID]])), C3671 = "NA"), OR(J3671=42,J3671=6,J3671=7,J3671=8, J3671 = "NA")),"NA",0),0)),0)))</f>
        <v>0</v>
      </c>
      <c r="L3671">
        <v>2</v>
      </c>
      <c r="M3671">
        <v>2</v>
      </c>
      <c r="N3671" t="s">
        <v>0</v>
      </c>
      <c r="O3671" s="11">
        <f t="shared" si="57"/>
        <v>0</v>
      </c>
    </row>
    <row r="3672" spans="2:15" x14ac:dyDescent="0.3">
      <c r="B3672">
        <v>29285</v>
      </c>
      <c r="C3672">
        <v>7</v>
      </c>
      <c r="D3672">
        <v>1</v>
      </c>
      <c r="E3672">
        <v>8</v>
      </c>
      <c r="F3672">
        <v>5</v>
      </c>
      <c r="G3672" t="s">
        <v>0</v>
      </c>
      <c r="H3672">
        <v>2</v>
      </c>
      <c r="I3672">
        <v>3</v>
      </c>
      <c r="J3672" t="s">
        <v>0</v>
      </c>
      <c r="K3672" s="5" cm="1">
        <f t="array" ref="K3672">IF(AND(C3672=1,OR(J3672=42,J3672=6,J3672=7,J3672=8)),1,
IF(AND(OR(C3672=1,C3672="NA"),OR(J3672=42,J3672=6,J3672=7,J3672=8, J3672="NA")),"NA",
IF(_xlfn.MINIFS(Nested_Ifs[a11],Nested_Ifs[ID],Nested_Ifs[[#This Row],[ID]])&lt;&gt;1,IF(AND(C3672=MIN(_xlfn._xlws.FILTER(Nested_Ifs[a11], Nested_Ifs[ID]=Nested_Ifs[[#This Row],[ID]])), OR(J3672=42,J3672=6,J3672=7,J3672=8)),1,
IF(_xlfn.MINIFS(Nested_Ifs[a11],Nested_Ifs[ID],Nested_Ifs[[#This Row],[ID]])&lt;&gt;1,IF(AND(OR(C3672=MIN(_xlfn._xlws.FILTER(Nested_Ifs[a11], Nested_Ifs[ID]=Nested_Ifs[[#This Row],[ID]])), C3672 = "NA"), OR(J3672=42,J3672=6,J3672=7,J3672=8, J3672 = "NA")),"NA",0),0)),0)))</f>
        <v>0</v>
      </c>
      <c r="L3672">
        <v>2</v>
      </c>
      <c r="M3672">
        <v>2</v>
      </c>
      <c r="N3672" t="s">
        <v>0</v>
      </c>
      <c r="O3672" s="11">
        <f t="shared" si="57"/>
        <v>0</v>
      </c>
    </row>
    <row r="3673" spans="2:15" x14ac:dyDescent="0.3">
      <c r="B3673">
        <v>29286</v>
      </c>
      <c r="C3673">
        <v>1</v>
      </c>
      <c r="D3673">
        <v>1</v>
      </c>
      <c r="E3673">
        <v>1</v>
      </c>
      <c r="F3673">
        <v>77</v>
      </c>
      <c r="G3673">
        <v>1</v>
      </c>
      <c r="H3673" t="s">
        <v>0</v>
      </c>
      <c r="I3673" t="s">
        <v>0</v>
      </c>
      <c r="J3673">
        <v>7</v>
      </c>
      <c r="K3673" s="5" cm="1">
        <f t="array" ref="K3673">IF(AND(C3673=1,OR(J3673=42,J3673=6,J3673=7,J3673=8)),1,
IF(AND(OR(C3673=1,C3673="NA"),OR(J3673=42,J3673=6,J3673=7,J3673=8, J3673="NA")),"NA",
IF(_xlfn.MINIFS(Nested_Ifs[a11],Nested_Ifs[ID],Nested_Ifs[[#This Row],[ID]])&lt;&gt;1,IF(AND(C3673=MIN(_xlfn._xlws.FILTER(Nested_Ifs[a11], Nested_Ifs[ID]=Nested_Ifs[[#This Row],[ID]])), OR(J3673=42,J3673=6,J3673=7,J3673=8)),1,
IF(_xlfn.MINIFS(Nested_Ifs[a11],Nested_Ifs[ID],Nested_Ifs[[#This Row],[ID]])&lt;&gt;1,IF(AND(OR(C3673=MIN(_xlfn._xlws.FILTER(Nested_Ifs[a11], Nested_Ifs[ID]=Nested_Ifs[[#This Row],[ID]])), C3673 = "NA"), OR(J3673=42,J3673=6,J3673=7,J3673=8, J3673 = "NA")),"NA",0),0)),0)))</f>
        <v>1</v>
      </c>
      <c r="L3673">
        <v>2</v>
      </c>
      <c r="M3673">
        <v>2</v>
      </c>
      <c r="N3673" t="s">
        <v>0</v>
      </c>
      <c r="O3673" s="11">
        <f t="shared" si="57"/>
        <v>0</v>
      </c>
    </row>
    <row r="3674" spans="2:15" x14ac:dyDescent="0.3">
      <c r="B3674">
        <v>29286</v>
      </c>
      <c r="C3674">
        <v>2</v>
      </c>
      <c r="D3674">
        <v>2</v>
      </c>
      <c r="E3674">
        <v>2</v>
      </c>
      <c r="F3674">
        <v>66</v>
      </c>
      <c r="G3674">
        <v>1</v>
      </c>
      <c r="H3674" t="s">
        <v>0</v>
      </c>
      <c r="I3674" t="s">
        <v>0</v>
      </c>
      <c r="J3674">
        <v>7</v>
      </c>
      <c r="K3674" s="5" cm="1">
        <f t="array" ref="K3674">IF(AND(C3674=1,OR(J3674=42,J3674=6,J3674=7,J3674=8)),1,
IF(AND(OR(C3674=1,C3674="NA"),OR(J3674=42,J3674=6,J3674=7,J3674=8, J3674="NA")),"NA",
IF(_xlfn.MINIFS(Nested_Ifs[a11],Nested_Ifs[ID],Nested_Ifs[[#This Row],[ID]])&lt;&gt;1,IF(AND(C3674=MIN(_xlfn._xlws.FILTER(Nested_Ifs[a11], Nested_Ifs[ID]=Nested_Ifs[[#This Row],[ID]])), OR(J3674=42,J3674=6,J3674=7,J3674=8)),1,
IF(_xlfn.MINIFS(Nested_Ifs[a11],Nested_Ifs[ID],Nested_Ifs[[#This Row],[ID]])&lt;&gt;1,IF(AND(OR(C3674=MIN(_xlfn._xlws.FILTER(Nested_Ifs[a11], Nested_Ifs[ID]=Nested_Ifs[[#This Row],[ID]])), C3674 = "NA"), OR(J3674=42,J3674=6,J3674=7,J3674=8, J3674 = "NA")),"NA",0),0)),0)))</f>
        <v>0</v>
      </c>
      <c r="L3674">
        <v>2</v>
      </c>
      <c r="M3674">
        <v>2</v>
      </c>
      <c r="N3674" t="s">
        <v>0</v>
      </c>
      <c r="O3674" s="11">
        <f t="shared" si="57"/>
        <v>0</v>
      </c>
    </row>
    <row r="3675" spans="2:15" x14ac:dyDescent="0.3">
      <c r="B3675">
        <v>29287</v>
      </c>
      <c r="C3675">
        <v>1</v>
      </c>
      <c r="D3675">
        <v>1</v>
      </c>
      <c r="E3675">
        <v>1</v>
      </c>
      <c r="F3675">
        <v>56</v>
      </c>
      <c r="G3675">
        <v>1</v>
      </c>
      <c r="H3675" t="s">
        <v>0</v>
      </c>
      <c r="I3675" t="s">
        <v>0</v>
      </c>
      <c r="J3675">
        <v>41</v>
      </c>
      <c r="K3675" s="5" cm="1">
        <f t="array" ref="K3675">IF(AND(C3675=1,OR(J3675=42,J3675=6,J3675=7,J3675=8)),1,
IF(AND(OR(C3675=1,C3675="NA"),OR(J3675=42,J3675=6,J3675=7,J3675=8, J3675="NA")),"NA",
IF(_xlfn.MINIFS(Nested_Ifs[a11],Nested_Ifs[ID],Nested_Ifs[[#This Row],[ID]])&lt;&gt;1,IF(AND(C3675=MIN(_xlfn._xlws.FILTER(Nested_Ifs[a11], Nested_Ifs[ID]=Nested_Ifs[[#This Row],[ID]])), OR(J3675=42,J3675=6,J3675=7,J3675=8)),1,
IF(_xlfn.MINIFS(Nested_Ifs[a11],Nested_Ifs[ID],Nested_Ifs[[#This Row],[ID]])&lt;&gt;1,IF(AND(OR(C3675=MIN(_xlfn._xlws.FILTER(Nested_Ifs[a11], Nested_Ifs[ID]=Nested_Ifs[[#This Row],[ID]])), C3675 = "NA"), OR(J3675=42,J3675=6,J3675=7,J3675=8, J3675 = "NA")),"NA",0),0)),0)))</f>
        <v>0</v>
      </c>
      <c r="L3675">
        <v>2</v>
      </c>
      <c r="M3675">
        <v>2</v>
      </c>
      <c r="N3675" t="s">
        <v>0</v>
      </c>
      <c r="O3675" s="11">
        <f t="shared" si="57"/>
        <v>0</v>
      </c>
    </row>
    <row r="3676" spans="2:15" x14ac:dyDescent="0.3">
      <c r="B3676">
        <v>29287</v>
      </c>
      <c r="C3676">
        <v>2</v>
      </c>
      <c r="D3676">
        <v>2</v>
      </c>
      <c r="E3676">
        <v>2</v>
      </c>
      <c r="F3676">
        <v>54</v>
      </c>
      <c r="G3676">
        <v>1</v>
      </c>
      <c r="H3676" t="s">
        <v>0</v>
      </c>
      <c r="I3676" t="s">
        <v>0</v>
      </c>
      <c r="J3676">
        <v>5</v>
      </c>
      <c r="K3676" s="5" cm="1">
        <f t="array" ref="K3676">IF(AND(C3676=1,OR(J3676=42,J3676=6,J3676=7,J3676=8)),1,
IF(AND(OR(C3676=1,C3676="NA"),OR(J3676=42,J3676=6,J3676=7,J3676=8, J3676="NA")),"NA",
IF(_xlfn.MINIFS(Nested_Ifs[a11],Nested_Ifs[ID],Nested_Ifs[[#This Row],[ID]])&lt;&gt;1,IF(AND(C3676=MIN(_xlfn._xlws.FILTER(Nested_Ifs[a11], Nested_Ifs[ID]=Nested_Ifs[[#This Row],[ID]])), OR(J3676=42,J3676=6,J3676=7,J3676=8)),1,
IF(_xlfn.MINIFS(Nested_Ifs[a11],Nested_Ifs[ID],Nested_Ifs[[#This Row],[ID]])&lt;&gt;1,IF(AND(OR(C3676=MIN(_xlfn._xlws.FILTER(Nested_Ifs[a11], Nested_Ifs[ID]=Nested_Ifs[[#This Row],[ID]])), C3676 = "NA"), OR(J3676=42,J3676=6,J3676=7,J3676=8, J3676 = "NA")),"NA",0),0)),0)))</f>
        <v>0</v>
      </c>
      <c r="L3676">
        <v>2</v>
      </c>
      <c r="M3676">
        <v>2</v>
      </c>
      <c r="N3676" t="s">
        <v>0</v>
      </c>
      <c r="O3676" s="11">
        <f t="shared" si="57"/>
        <v>0</v>
      </c>
    </row>
    <row r="3677" spans="2:15" x14ac:dyDescent="0.3">
      <c r="B3677">
        <v>29287</v>
      </c>
      <c r="C3677">
        <v>3</v>
      </c>
      <c r="D3677">
        <v>1</v>
      </c>
      <c r="E3677">
        <v>3</v>
      </c>
      <c r="F3677">
        <v>33</v>
      </c>
      <c r="G3677">
        <v>1</v>
      </c>
      <c r="H3677" t="s">
        <v>0</v>
      </c>
      <c r="I3677" t="s">
        <v>0</v>
      </c>
      <c r="J3677">
        <v>1</v>
      </c>
      <c r="K3677" s="5" cm="1">
        <f t="array" ref="K3677">IF(AND(C3677=1,OR(J3677=42,J3677=6,J3677=7,J3677=8)),1,
IF(AND(OR(C3677=1,C3677="NA"),OR(J3677=42,J3677=6,J3677=7,J3677=8, J3677="NA")),"NA",
IF(_xlfn.MINIFS(Nested_Ifs[a11],Nested_Ifs[ID],Nested_Ifs[[#This Row],[ID]])&lt;&gt;1,IF(AND(C3677=MIN(_xlfn._xlws.FILTER(Nested_Ifs[a11], Nested_Ifs[ID]=Nested_Ifs[[#This Row],[ID]])), OR(J3677=42,J3677=6,J3677=7,J3677=8)),1,
IF(_xlfn.MINIFS(Nested_Ifs[a11],Nested_Ifs[ID],Nested_Ifs[[#This Row],[ID]])&lt;&gt;1,IF(AND(OR(C3677=MIN(_xlfn._xlws.FILTER(Nested_Ifs[a11], Nested_Ifs[ID]=Nested_Ifs[[#This Row],[ID]])), C3677 = "NA"), OR(J3677=42,J3677=6,J3677=7,J3677=8, J3677 = "NA")),"NA",0),0)),0)))</f>
        <v>0</v>
      </c>
      <c r="L3677">
        <v>2</v>
      </c>
      <c r="M3677">
        <v>2</v>
      </c>
      <c r="N3677" t="s">
        <v>0</v>
      </c>
      <c r="O3677" s="11">
        <f t="shared" si="57"/>
        <v>0</v>
      </c>
    </row>
    <row r="3678" spans="2:15" x14ac:dyDescent="0.3">
      <c r="B3678">
        <v>29287</v>
      </c>
      <c r="C3678">
        <v>4</v>
      </c>
      <c r="D3678">
        <v>2</v>
      </c>
      <c r="E3678">
        <v>4</v>
      </c>
      <c r="F3678">
        <v>32</v>
      </c>
      <c r="G3678">
        <v>1</v>
      </c>
      <c r="H3678" t="s">
        <v>0</v>
      </c>
      <c r="I3678" t="s">
        <v>0</v>
      </c>
      <c r="J3678">
        <v>1</v>
      </c>
      <c r="K3678" s="5" cm="1">
        <f t="array" ref="K3678">IF(AND(C3678=1,OR(J3678=42,J3678=6,J3678=7,J3678=8)),1,
IF(AND(OR(C3678=1,C3678="NA"),OR(J3678=42,J3678=6,J3678=7,J3678=8, J3678="NA")),"NA",
IF(_xlfn.MINIFS(Nested_Ifs[a11],Nested_Ifs[ID],Nested_Ifs[[#This Row],[ID]])&lt;&gt;1,IF(AND(C3678=MIN(_xlfn._xlws.FILTER(Nested_Ifs[a11], Nested_Ifs[ID]=Nested_Ifs[[#This Row],[ID]])), OR(J3678=42,J3678=6,J3678=7,J3678=8)),1,
IF(_xlfn.MINIFS(Nested_Ifs[a11],Nested_Ifs[ID],Nested_Ifs[[#This Row],[ID]])&lt;&gt;1,IF(AND(OR(C3678=MIN(_xlfn._xlws.FILTER(Nested_Ifs[a11], Nested_Ifs[ID]=Nested_Ifs[[#This Row],[ID]])), C3678 = "NA"), OR(J3678=42,J3678=6,J3678=7,J3678=8, J3678 = "NA")),"NA",0),0)),0)))</f>
        <v>0</v>
      </c>
      <c r="L3678">
        <v>2</v>
      </c>
      <c r="M3678">
        <v>2</v>
      </c>
      <c r="N3678" t="s">
        <v>0</v>
      </c>
      <c r="O3678" s="11">
        <f t="shared" si="57"/>
        <v>0</v>
      </c>
    </row>
    <row r="3679" spans="2:15" x14ac:dyDescent="0.3">
      <c r="B3679">
        <v>29287</v>
      </c>
      <c r="C3679">
        <v>5</v>
      </c>
      <c r="D3679">
        <v>2</v>
      </c>
      <c r="E3679">
        <v>8</v>
      </c>
      <c r="F3679">
        <v>7</v>
      </c>
      <c r="G3679" t="s">
        <v>0</v>
      </c>
      <c r="H3679" t="s">
        <v>0</v>
      </c>
      <c r="I3679" t="s">
        <v>0</v>
      </c>
      <c r="J3679" t="s">
        <v>0</v>
      </c>
      <c r="K3679" s="5" cm="1">
        <f t="array" ref="K3679">IF(AND(C3679=1,OR(J3679=42,J3679=6,J3679=7,J3679=8)),1,
IF(AND(OR(C3679=1,C3679="NA"),OR(J3679=42,J3679=6,J3679=7,J3679=8, J3679="NA")),"NA",
IF(_xlfn.MINIFS(Nested_Ifs[a11],Nested_Ifs[ID],Nested_Ifs[[#This Row],[ID]])&lt;&gt;1,IF(AND(C3679=MIN(_xlfn._xlws.FILTER(Nested_Ifs[a11], Nested_Ifs[ID]=Nested_Ifs[[#This Row],[ID]])), OR(J3679=42,J3679=6,J3679=7,J3679=8)),1,
IF(_xlfn.MINIFS(Nested_Ifs[a11],Nested_Ifs[ID],Nested_Ifs[[#This Row],[ID]])&lt;&gt;1,IF(AND(OR(C3679=MIN(_xlfn._xlws.FILTER(Nested_Ifs[a11], Nested_Ifs[ID]=Nested_Ifs[[#This Row],[ID]])), C3679 = "NA"), OR(J3679=42,J3679=6,J3679=7,J3679=8, J3679 = "NA")),"NA",0),0)),0)))</f>
        <v>0</v>
      </c>
      <c r="L3679">
        <v>2</v>
      </c>
      <c r="M3679">
        <v>2</v>
      </c>
      <c r="N3679" t="s">
        <v>0</v>
      </c>
      <c r="O3679" s="11">
        <f t="shared" si="57"/>
        <v>0</v>
      </c>
    </row>
    <row r="3680" spans="2:15" x14ac:dyDescent="0.3">
      <c r="B3680">
        <v>29287</v>
      </c>
      <c r="C3680">
        <v>6</v>
      </c>
      <c r="D3680">
        <v>1</v>
      </c>
      <c r="E3680">
        <v>8</v>
      </c>
      <c r="F3680">
        <v>5</v>
      </c>
      <c r="G3680" t="s">
        <v>0</v>
      </c>
      <c r="H3680">
        <v>1</v>
      </c>
      <c r="I3680" t="s">
        <v>0</v>
      </c>
      <c r="J3680" t="s">
        <v>0</v>
      </c>
      <c r="K3680" s="5" cm="1">
        <f t="array" ref="K3680">IF(AND(C3680=1,OR(J3680=42,J3680=6,J3680=7,J3680=8)),1,
IF(AND(OR(C3680=1,C3680="NA"),OR(J3680=42,J3680=6,J3680=7,J3680=8, J3680="NA")),"NA",
IF(_xlfn.MINIFS(Nested_Ifs[a11],Nested_Ifs[ID],Nested_Ifs[[#This Row],[ID]])&lt;&gt;1,IF(AND(C3680=MIN(_xlfn._xlws.FILTER(Nested_Ifs[a11], Nested_Ifs[ID]=Nested_Ifs[[#This Row],[ID]])), OR(J3680=42,J3680=6,J3680=7,J3680=8)),1,
IF(_xlfn.MINIFS(Nested_Ifs[a11],Nested_Ifs[ID],Nested_Ifs[[#This Row],[ID]])&lt;&gt;1,IF(AND(OR(C3680=MIN(_xlfn._xlws.FILTER(Nested_Ifs[a11], Nested_Ifs[ID]=Nested_Ifs[[#This Row],[ID]])), C3680 = "NA"), OR(J3680=42,J3680=6,J3680=7,J3680=8, J3680 = "NA")),"NA",0),0)),0)))</f>
        <v>0</v>
      </c>
      <c r="L3680">
        <v>2</v>
      </c>
      <c r="M3680">
        <v>2</v>
      </c>
      <c r="N3680" t="s">
        <v>0</v>
      </c>
      <c r="O3680" s="11">
        <f t="shared" si="57"/>
        <v>0</v>
      </c>
    </row>
    <row r="3681" spans="2:15" x14ac:dyDescent="0.3">
      <c r="B3681">
        <v>29288</v>
      </c>
      <c r="C3681">
        <v>1</v>
      </c>
      <c r="D3681">
        <v>2</v>
      </c>
      <c r="E3681">
        <v>1</v>
      </c>
      <c r="F3681">
        <v>46</v>
      </c>
      <c r="G3681">
        <v>5</v>
      </c>
      <c r="H3681" t="s">
        <v>0</v>
      </c>
      <c r="I3681" t="s">
        <v>0</v>
      </c>
      <c r="J3681">
        <v>5</v>
      </c>
      <c r="K3681" s="5" cm="1">
        <f t="array" ref="K3681">IF(AND(C3681=1,OR(J3681=42,J3681=6,J3681=7,J3681=8)),1,
IF(AND(OR(C3681=1,C3681="NA"),OR(J3681=42,J3681=6,J3681=7,J3681=8, J3681="NA")),"NA",
IF(_xlfn.MINIFS(Nested_Ifs[a11],Nested_Ifs[ID],Nested_Ifs[[#This Row],[ID]])&lt;&gt;1,IF(AND(C3681=MIN(_xlfn._xlws.FILTER(Nested_Ifs[a11], Nested_Ifs[ID]=Nested_Ifs[[#This Row],[ID]])), OR(J3681=42,J3681=6,J3681=7,J3681=8)),1,
IF(_xlfn.MINIFS(Nested_Ifs[a11],Nested_Ifs[ID],Nested_Ifs[[#This Row],[ID]])&lt;&gt;1,IF(AND(OR(C3681=MIN(_xlfn._xlws.FILTER(Nested_Ifs[a11], Nested_Ifs[ID]=Nested_Ifs[[#This Row],[ID]])), C3681 = "NA"), OR(J3681=42,J3681=6,J3681=7,J3681=8, J3681 = "NA")),"NA",0),0)),0)))</f>
        <v>0</v>
      </c>
      <c r="L3681">
        <v>2</v>
      </c>
      <c r="M3681">
        <v>2</v>
      </c>
      <c r="N3681" t="s">
        <v>0</v>
      </c>
      <c r="O3681" s="11">
        <f t="shared" si="57"/>
        <v>0</v>
      </c>
    </row>
    <row r="3682" spans="2:15" x14ac:dyDescent="0.3">
      <c r="B3682">
        <v>29288</v>
      </c>
      <c r="C3682">
        <v>2</v>
      </c>
      <c r="D3682">
        <v>1</v>
      </c>
      <c r="E3682">
        <v>3</v>
      </c>
      <c r="F3682">
        <v>6</v>
      </c>
      <c r="G3682" t="s">
        <v>0</v>
      </c>
      <c r="H3682" t="s">
        <v>0</v>
      </c>
      <c r="I3682" t="s">
        <v>0</v>
      </c>
      <c r="J3682" t="s">
        <v>0</v>
      </c>
      <c r="K3682" s="5" cm="1">
        <f t="array" ref="K3682">IF(AND(C3682=1,OR(J3682=42,J3682=6,J3682=7,J3682=8)),1,
IF(AND(OR(C3682=1,C3682="NA"),OR(J3682=42,J3682=6,J3682=7,J3682=8, J3682="NA")),"NA",
IF(_xlfn.MINIFS(Nested_Ifs[a11],Nested_Ifs[ID],Nested_Ifs[[#This Row],[ID]])&lt;&gt;1,IF(AND(C3682=MIN(_xlfn._xlws.FILTER(Nested_Ifs[a11], Nested_Ifs[ID]=Nested_Ifs[[#This Row],[ID]])), OR(J3682=42,J3682=6,J3682=7,J3682=8)),1,
IF(_xlfn.MINIFS(Nested_Ifs[a11],Nested_Ifs[ID],Nested_Ifs[[#This Row],[ID]])&lt;&gt;1,IF(AND(OR(C3682=MIN(_xlfn._xlws.FILTER(Nested_Ifs[a11], Nested_Ifs[ID]=Nested_Ifs[[#This Row],[ID]])), C3682 = "NA"), OR(J3682=42,J3682=6,J3682=7,J3682=8, J3682 = "NA")),"NA",0),0)),0)))</f>
        <v>0</v>
      </c>
      <c r="L3682">
        <v>2</v>
      </c>
      <c r="M3682">
        <v>2</v>
      </c>
      <c r="N3682" t="s">
        <v>0</v>
      </c>
      <c r="O3682" s="11">
        <f t="shared" si="57"/>
        <v>0</v>
      </c>
    </row>
    <row r="3683" spans="2:15" x14ac:dyDescent="0.3">
      <c r="B3683">
        <v>29289</v>
      </c>
      <c r="C3683">
        <v>1</v>
      </c>
      <c r="D3683">
        <v>2</v>
      </c>
      <c r="E3683">
        <v>1</v>
      </c>
      <c r="F3683">
        <v>50</v>
      </c>
      <c r="G3683">
        <v>5</v>
      </c>
      <c r="H3683" t="s">
        <v>0</v>
      </c>
      <c r="I3683" t="s">
        <v>0</v>
      </c>
      <c r="J3683">
        <v>3</v>
      </c>
      <c r="K3683" s="5" cm="1">
        <f t="array" ref="K3683">IF(AND(C3683=1,OR(J3683=42,J3683=6,J3683=7,J3683=8)),1,
IF(AND(OR(C3683=1,C3683="NA"),OR(J3683=42,J3683=6,J3683=7,J3683=8, J3683="NA")),"NA",
IF(_xlfn.MINIFS(Nested_Ifs[a11],Nested_Ifs[ID],Nested_Ifs[[#This Row],[ID]])&lt;&gt;1,IF(AND(C3683=MIN(_xlfn._xlws.FILTER(Nested_Ifs[a11], Nested_Ifs[ID]=Nested_Ifs[[#This Row],[ID]])), OR(J3683=42,J3683=6,J3683=7,J3683=8)),1,
IF(_xlfn.MINIFS(Nested_Ifs[a11],Nested_Ifs[ID],Nested_Ifs[[#This Row],[ID]])&lt;&gt;1,IF(AND(OR(C3683=MIN(_xlfn._xlws.FILTER(Nested_Ifs[a11], Nested_Ifs[ID]=Nested_Ifs[[#This Row],[ID]])), C3683 = "NA"), OR(J3683=42,J3683=6,J3683=7,J3683=8, J3683 = "NA")),"NA",0),0)),0)))</f>
        <v>0</v>
      </c>
      <c r="L3683">
        <v>2</v>
      </c>
      <c r="M3683">
        <v>2</v>
      </c>
      <c r="N3683" t="s">
        <v>0</v>
      </c>
      <c r="O3683" s="11">
        <f t="shared" si="57"/>
        <v>0</v>
      </c>
    </row>
    <row r="3684" spans="2:15" x14ac:dyDescent="0.3">
      <c r="B3684">
        <v>29289</v>
      </c>
      <c r="C3684">
        <v>2</v>
      </c>
      <c r="D3684">
        <v>1</v>
      </c>
      <c r="E3684">
        <v>3</v>
      </c>
      <c r="F3684">
        <v>23</v>
      </c>
      <c r="G3684">
        <v>6</v>
      </c>
      <c r="H3684" t="s">
        <v>0</v>
      </c>
      <c r="I3684" t="s">
        <v>0</v>
      </c>
      <c r="J3684">
        <v>5</v>
      </c>
      <c r="K3684" s="5" cm="1">
        <f t="array" ref="K3684">IF(AND(C3684=1,OR(J3684=42,J3684=6,J3684=7,J3684=8)),1,
IF(AND(OR(C3684=1,C3684="NA"),OR(J3684=42,J3684=6,J3684=7,J3684=8, J3684="NA")),"NA",
IF(_xlfn.MINIFS(Nested_Ifs[a11],Nested_Ifs[ID],Nested_Ifs[[#This Row],[ID]])&lt;&gt;1,IF(AND(C3684=MIN(_xlfn._xlws.FILTER(Nested_Ifs[a11], Nested_Ifs[ID]=Nested_Ifs[[#This Row],[ID]])), OR(J3684=42,J3684=6,J3684=7,J3684=8)),1,
IF(_xlfn.MINIFS(Nested_Ifs[a11],Nested_Ifs[ID],Nested_Ifs[[#This Row],[ID]])&lt;&gt;1,IF(AND(OR(C3684=MIN(_xlfn._xlws.FILTER(Nested_Ifs[a11], Nested_Ifs[ID]=Nested_Ifs[[#This Row],[ID]])), C3684 = "NA"), OR(J3684=42,J3684=6,J3684=7,J3684=8, J3684 = "NA")),"NA",0),0)),0)))</f>
        <v>0</v>
      </c>
      <c r="L3684">
        <v>1</v>
      </c>
      <c r="M3684">
        <v>2</v>
      </c>
      <c r="N3684" t="s">
        <v>0</v>
      </c>
      <c r="O3684" s="11">
        <f t="shared" si="57"/>
        <v>0</v>
      </c>
    </row>
    <row r="3685" spans="2:15" x14ac:dyDescent="0.3">
      <c r="B3685">
        <v>29289</v>
      </c>
      <c r="C3685">
        <v>3</v>
      </c>
      <c r="D3685">
        <v>1</v>
      </c>
      <c r="E3685">
        <v>3</v>
      </c>
      <c r="F3685">
        <v>15</v>
      </c>
      <c r="G3685">
        <v>6</v>
      </c>
      <c r="H3685" t="s">
        <v>0</v>
      </c>
      <c r="I3685" t="s">
        <v>0</v>
      </c>
      <c r="J3685" t="s">
        <v>0</v>
      </c>
      <c r="K3685" s="5" cm="1">
        <f t="array" ref="K3685">IF(AND(C3685=1,OR(J3685=42,J3685=6,J3685=7,J3685=8)),1,
IF(AND(OR(C3685=1,C3685="NA"),OR(J3685=42,J3685=6,J3685=7,J3685=8, J3685="NA")),"NA",
IF(_xlfn.MINIFS(Nested_Ifs[a11],Nested_Ifs[ID],Nested_Ifs[[#This Row],[ID]])&lt;&gt;1,IF(AND(C3685=MIN(_xlfn._xlws.FILTER(Nested_Ifs[a11], Nested_Ifs[ID]=Nested_Ifs[[#This Row],[ID]])), OR(J3685=42,J3685=6,J3685=7,J3685=8)),1,
IF(_xlfn.MINIFS(Nested_Ifs[a11],Nested_Ifs[ID],Nested_Ifs[[#This Row],[ID]])&lt;&gt;1,IF(AND(OR(C3685=MIN(_xlfn._xlws.FILTER(Nested_Ifs[a11], Nested_Ifs[ID]=Nested_Ifs[[#This Row],[ID]])), C3685 = "NA"), OR(J3685=42,J3685=6,J3685=7,J3685=8, J3685 = "NA")),"NA",0),0)),0)))</f>
        <v>0</v>
      </c>
      <c r="L3685">
        <v>1</v>
      </c>
      <c r="M3685">
        <v>1</v>
      </c>
      <c r="N3685">
        <v>1</v>
      </c>
      <c r="O3685" s="11">
        <f t="shared" si="57"/>
        <v>0</v>
      </c>
    </row>
    <row r="3686" spans="2:15" x14ac:dyDescent="0.3">
      <c r="B3686">
        <v>29290</v>
      </c>
      <c r="C3686">
        <v>1</v>
      </c>
      <c r="D3686">
        <v>1</v>
      </c>
      <c r="E3686">
        <v>1</v>
      </c>
      <c r="F3686">
        <v>80</v>
      </c>
      <c r="G3686">
        <v>5</v>
      </c>
      <c r="H3686" t="s">
        <v>0</v>
      </c>
      <c r="I3686" t="s">
        <v>0</v>
      </c>
      <c r="J3686">
        <v>3</v>
      </c>
      <c r="K3686" s="5" cm="1">
        <f t="array" ref="K3686">IF(AND(C3686=1,OR(J3686=42,J3686=6,J3686=7,J3686=8)),1,
IF(AND(OR(C3686=1,C3686="NA"),OR(J3686=42,J3686=6,J3686=7,J3686=8, J3686="NA")),"NA",
IF(_xlfn.MINIFS(Nested_Ifs[a11],Nested_Ifs[ID],Nested_Ifs[[#This Row],[ID]])&lt;&gt;1,IF(AND(C3686=MIN(_xlfn._xlws.FILTER(Nested_Ifs[a11], Nested_Ifs[ID]=Nested_Ifs[[#This Row],[ID]])), OR(J3686=42,J3686=6,J3686=7,J3686=8)),1,
IF(_xlfn.MINIFS(Nested_Ifs[a11],Nested_Ifs[ID],Nested_Ifs[[#This Row],[ID]])&lt;&gt;1,IF(AND(OR(C3686=MIN(_xlfn._xlws.FILTER(Nested_Ifs[a11], Nested_Ifs[ID]=Nested_Ifs[[#This Row],[ID]])), C3686 = "NA"), OR(J3686=42,J3686=6,J3686=7,J3686=8, J3686 = "NA")),"NA",0),0)),0)))</f>
        <v>0</v>
      </c>
      <c r="L3686">
        <v>2</v>
      </c>
      <c r="M3686">
        <v>2</v>
      </c>
      <c r="N3686" t="s">
        <v>0</v>
      </c>
      <c r="O3686" s="11">
        <f t="shared" si="57"/>
        <v>0</v>
      </c>
    </row>
    <row r="3687" spans="2:15" x14ac:dyDescent="0.3">
      <c r="B3687">
        <v>29290</v>
      </c>
      <c r="C3687">
        <v>2</v>
      </c>
      <c r="D3687">
        <v>1</v>
      </c>
      <c r="E3687">
        <v>3</v>
      </c>
      <c r="F3687">
        <v>56</v>
      </c>
      <c r="G3687">
        <v>1</v>
      </c>
      <c r="H3687" t="s">
        <v>0</v>
      </c>
      <c r="I3687" t="s">
        <v>0</v>
      </c>
      <c r="J3687">
        <v>1</v>
      </c>
      <c r="K3687" s="5" cm="1">
        <f t="array" ref="K3687">IF(AND(C3687=1,OR(J3687=42,J3687=6,J3687=7,J3687=8)),1,
IF(AND(OR(C3687=1,C3687="NA"),OR(J3687=42,J3687=6,J3687=7,J3687=8, J3687="NA")),"NA",
IF(_xlfn.MINIFS(Nested_Ifs[a11],Nested_Ifs[ID],Nested_Ifs[[#This Row],[ID]])&lt;&gt;1,IF(AND(C3687=MIN(_xlfn._xlws.FILTER(Nested_Ifs[a11], Nested_Ifs[ID]=Nested_Ifs[[#This Row],[ID]])), OR(J3687=42,J3687=6,J3687=7,J3687=8)),1,
IF(_xlfn.MINIFS(Nested_Ifs[a11],Nested_Ifs[ID],Nested_Ifs[[#This Row],[ID]])&lt;&gt;1,IF(AND(OR(C3687=MIN(_xlfn._xlws.FILTER(Nested_Ifs[a11], Nested_Ifs[ID]=Nested_Ifs[[#This Row],[ID]])), C3687 = "NA"), OR(J3687=42,J3687=6,J3687=7,J3687=8, J3687 = "NA")),"NA",0),0)),0)))</f>
        <v>0</v>
      </c>
      <c r="L3687">
        <v>2</v>
      </c>
      <c r="M3687">
        <v>2</v>
      </c>
      <c r="N3687" t="s">
        <v>0</v>
      </c>
      <c r="O3687" s="11">
        <f t="shared" si="57"/>
        <v>0</v>
      </c>
    </row>
    <row r="3688" spans="2:15" x14ac:dyDescent="0.3">
      <c r="B3688">
        <v>29290</v>
      </c>
      <c r="C3688">
        <v>3</v>
      </c>
      <c r="D3688">
        <v>2</v>
      </c>
      <c r="E3688">
        <v>4</v>
      </c>
      <c r="F3688">
        <v>51</v>
      </c>
      <c r="G3688">
        <v>1</v>
      </c>
      <c r="H3688" t="s">
        <v>0</v>
      </c>
      <c r="I3688" t="s">
        <v>0</v>
      </c>
      <c r="J3688">
        <v>3</v>
      </c>
      <c r="K3688" s="5" cm="1">
        <f t="array" ref="K3688">IF(AND(C3688=1,OR(J3688=42,J3688=6,J3688=7,J3688=8)),1,
IF(AND(OR(C3688=1,C3688="NA"),OR(J3688=42,J3688=6,J3688=7,J3688=8, J3688="NA")),"NA",
IF(_xlfn.MINIFS(Nested_Ifs[a11],Nested_Ifs[ID],Nested_Ifs[[#This Row],[ID]])&lt;&gt;1,IF(AND(C3688=MIN(_xlfn._xlws.FILTER(Nested_Ifs[a11], Nested_Ifs[ID]=Nested_Ifs[[#This Row],[ID]])), OR(J3688=42,J3688=6,J3688=7,J3688=8)),1,
IF(_xlfn.MINIFS(Nested_Ifs[a11],Nested_Ifs[ID],Nested_Ifs[[#This Row],[ID]])&lt;&gt;1,IF(AND(OR(C3688=MIN(_xlfn._xlws.FILTER(Nested_Ifs[a11], Nested_Ifs[ID]=Nested_Ifs[[#This Row],[ID]])), C3688 = "NA"), OR(J3688=42,J3688=6,J3688=7,J3688=8, J3688 = "NA")),"NA",0),0)),0)))</f>
        <v>0</v>
      </c>
      <c r="L3688">
        <v>2</v>
      </c>
      <c r="M3688">
        <v>2</v>
      </c>
      <c r="N3688" t="s">
        <v>0</v>
      </c>
      <c r="O3688" s="11">
        <f t="shared" si="57"/>
        <v>0</v>
      </c>
    </row>
    <row r="3689" spans="2:15" x14ac:dyDescent="0.3">
      <c r="B3689">
        <v>29290</v>
      </c>
      <c r="C3689">
        <v>4</v>
      </c>
      <c r="D3689">
        <v>2</v>
      </c>
      <c r="E3689">
        <v>8</v>
      </c>
      <c r="F3689">
        <v>15</v>
      </c>
      <c r="G3689">
        <v>6</v>
      </c>
      <c r="H3689" t="s">
        <v>0</v>
      </c>
      <c r="I3689" t="s">
        <v>0</v>
      </c>
      <c r="J3689" t="s">
        <v>0</v>
      </c>
      <c r="K3689" s="5" cm="1">
        <f t="array" ref="K3689">IF(AND(C3689=1,OR(J3689=42,J3689=6,J3689=7,J3689=8)),1,
IF(AND(OR(C3689=1,C3689="NA"),OR(J3689=42,J3689=6,J3689=7,J3689=8, J3689="NA")),"NA",
IF(_xlfn.MINIFS(Nested_Ifs[a11],Nested_Ifs[ID],Nested_Ifs[[#This Row],[ID]])&lt;&gt;1,IF(AND(C3689=MIN(_xlfn._xlws.FILTER(Nested_Ifs[a11], Nested_Ifs[ID]=Nested_Ifs[[#This Row],[ID]])), OR(J3689=42,J3689=6,J3689=7,J3689=8)),1,
IF(_xlfn.MINIFS(Nested_Ifs[a11],Nested_Ifs[ID],Nested_Ifs[[#This Row],[ID]])&lt;&gt;1,IF(AND(OR(C3689=MIN(_xlfn._xlws.FILTER(Nested_Ifs[a11], Nested_Ifs[ID]=Nested_Ifs[[#This Row],[ID]])), C3689 = "NA"), OR(J3689=42,J3689=6,J3689=7,J3689=8, J3689 = "NA")),"NA",0),0)),0)))</f>
        <v>0</v>
      </c>
      <c r="L3689">
        <v>2</v>
      </c>
      <c r="M3689">
        <v>2</v>
      </c>
      <c r="N3689" t="s">
        <v>0</v>
      </c>
      <c r="O3689" s="11">
        <f t="shared" si="57"/>
        <v>0</v>
      </c>
    </row>
    <row r="3690" spans="2:15" x14ac:dyDescent="0.3">
      <c r="B3690">
        <v>29291</v>
      </c>
      <c r="C3690">
        <v>1</v>
      </c>
      <c r="D3690">
        <v>1</v>
      </c>
      <c r="E3690">
        <v>1</v>
      </c>
      <c r="F3690">
        <v>58</v>
      </c>
      <c r="G3690">
        <v>1</v>
      </c>
      <c r="H3690" t="s">
        <v>0</v>
      </c>
      <c r="I3690" t="s">
        <v>0</v>
      </c>
      <c r="J3690">
        <v>41</v>
      </c>
      <c r="K3690" s="5" cm="1">
        <f t="array" ref="K3690">IF(AND(C3690=1,OR(J3690=42,J3690=6,J3690=7,J3690=8)),1,
IF(AND(OR(C3690=1,C3690="NA"),OR(J3690=42,J3690=6,J3690=7,J3690=8, J3690="NA")),"NA",
IF(_xlfn.MINIFS(Nested_Ifs[a11],Nested_Ifs[ID],Nested_Ifs[[#This Row],[ID]])&lt;&gt;1,IF(AND(C3690=MIN(_xlfn._xlws.FILTER(Nested_Ifs[a11], Nested_Ifs[ID]=Nested_Ifs[[#This Row],[ID]])), OR(J3690=42,J3690=6,J3690=7,J3690=8)),1,
IF(_xlfn.MINIFS(Nested_Ifs[a11],Nested_Ifs[ID],Nested_Ifs[[#This Row],[ID]])&lt;&gt;1,IF(AND(OR(C3690=MIN(_xlfn._xlws.FILTER(Nested_Ifs[a11], Nested_Ifs[ID]=Nested_Ifs[[#This Row],[ID]])), C3690 = "NA"), OR(J3690=42,J3690=6,J3690=7,J3690=8, J3690 = "NA")),"NA",0),0)),0)))</f>
        <v>0</v>
      </c>
      <c r="L3690">
        <v>2</v>
      </c>
      <c r="M3690">
        <v>2</v>
      </c>
      <c r="N3690" t="s">
        <v>0</v>
      </c>
      <c r="O3690" s="11">
        <f t="shared" si="57"/>
        <v>0</v>
      </c>
    </row>
    <row r="3691" spans="2:15" x14ac:dyDescent="0.3">
      <c r="B3691">
        <v>29291</v>
      </c>
      <c r="C3691">
        <v>2</v>
      </c>
      <c r="D3691">
        <v>2</v>
      </c>
      <c r="E3691">
        <v>2</v>
      </c>
      <c r="F3691">
        <v>55</v>
      </c>
      <c r="G3691">
        <v>1</v>
      </c>
      <c r="H3691" t="s">
        <v>0</v>
      </c>
      <c r="I3691" t="s">
        <v>0</v>
      </c>
      <c r="J3691">
        <v>41</v>
      </c>
      <c r="K3691" s="5" cm="1">
        <f t="array" ref="K3691">IF(AND(C3691=1,OR(J3691=42,J3691=6,J3691=7,J3691=8)),1,
IF(AND(OR(C3691=1,C3691="NA"),OR(J3691=42,J3691=6,J3691=7,J3691=8, J3691="NA")),"NA",
IF(_xlfn.MINIFS(Nested_Ifs[a11],Nested_Ifs[ID],Nested_Ifs[[#This Row],[ID]])&lt;&gt;1,IF(AND(C3691=MIN(_xlfn._xlws.FILTER(Nested_Ifs[a11], Nested_Ifs[ID]=Nested_Ifs[[#This Row],[ID]])), OR(J3691=42,J3691=6,J3691=7,J3691=8)),1,
IF(_xlfn.MINIFS(Nested_Ifs[a11],Nested_Ifs[ID],Nested_Ifs[[#This Row],[ID]])&lt;&gt;1,IF(AND(OR(C3691=MIN(_xlfn._xlws.FILTER(Nested_Ifs[a11], Nested_Ifs[ID]=Nested_Ifs[[#This Row],[ID]])), C3691 = "NA"), OR(J3691=42,J3691=6,J3691=7,J3691=8, J3691 = "NA")),"NA",0),0)),0)))</f>
        <v>0</v>
      </c>
      <c r="L3691">
        <v>2</v>
      </c>
      <c r="M3691">
        <v>2</v>
      </c>
      <c r="N3691" t="s">
        <v>0</v>
      </c>
      <c r="O3691" s="11">
        <f t="shared" si="57"/>
        <v>0</v>
      </c>
    </row>
    <row r="3692" spans="2:15" x14ac:dyDescent="0.3">
      <c r="B3692">
        <v>29291</v>
      </c>
      <c r="C3692">
        <v>3</v>
      </c>
      <c r="D3692">
        <v>1</v>
      </c>
      <c r="E3692">
        <v>3</v>
      </c>
      <c r="F3692">
        <v>32</v>
      </c>
      <c r="G3692">
        <v>1</v>
      </c>
      <c r="H3692" t="s">
        <v>0</v>
      </c>
      <c r="I3692" t="s">
        <v>0</v>
      </c>
      <c r="J3692">
        <v>5</v>
      </c>
      <c r="K3692" s="5" cm="1">
        <f t="array" ref="K3692">IF(AND(C3692=1,OR(J3692=42,J3692=6,J3692=7,J3692=8)),1,
IF(AND(OR(C3692=1,C3692="NA"),OR(J3692=42,J3692=6,J3692=7,J3692=8, J3692="NA")),"NA",
IF(_xlfn.MINIFS(Nested_Ifs[a11],Nested_Ifs[ID],Nested_Ifs[[#This Row],[ID]])&lt;&gt;1,IF(AND(C3692=MIN(_xlfn._xlws.FILTER(Nested_Ifs[a11], Nested_Ifs[ID]=Nested_Ifs[[#This Row],[ID]])), OR(J3692=42,J3692=6,J3692=7,J3692=8)),1,
IF(_xlfn.MINIFS(Nested_Ifs[a11],Nested_Ifs[ID],Nested_Ifs[[#This Row],[ID]])&lt;&gt;1,IF(AND(OR(C3692=MIN(_xlfn._xlws.FILTER(Nested_Ifs[a11], Nested_Ifs[ID]=Nested_Ifs[[#This Row],[ID]])), C3692 = "NA"), OR(J3692=42,J3692=6,J3692=7,J3692=8, J3692 = "NA")),"NA",0),0)),0)))</f>
        <v>0</v>
      </c>
      <c r="L3692">
        <v>2</v>
      </c>
      <c r="M3692">
        <v>2</v>
      </c>
      <c r="N3692" t="s">
        <v>0</v>
      </c>
      <c r="O3692" s="11">
        <f t="shared" si="57"/>
        <v>0</v>
      </c>
    </row>
    <row r="3693" spans="2:15" x14ac:dyDescent="0.3">
      <c r="B3693">
        <v>29291</v>
      </c>
      <c r="C3693">
        <v>5</v>
      </c>
      <c r="D3693">
        <v>2</v>
      </c>
      <c r="E3693">
        <v>8</v>
      </c>
      <c r="F3693">
        <v>12</v>
      </c>
      <c r="G3693" t="s">
        <v>0</v>
      </c>
      <c r="H3693" t="s">
        <v>0</v>
      </c>
      <c r="I3693" t="s">
        <v>0</v>
      </c>
      <c r="J3693" t="s">
        <v>0</v>
      </c>
      <c r="K3693" s="5" cm="1">
        <f t="array" ref="K3693">IF(AND(C3693=1,OR(J3693=42,J3693=6,J3693=7,J3693=8)),1,
IF(AND(OR(C3693=1,C3693="NA"),OR(J3693=42,J3693=6,J3693=7,J3693=8, J3693="NA")),"NA",
IF(_xlfn.MINIFS(Nested_Ifs[a11],Nested_Ifs[ID],Nested_Ifs[[#This Row],[ID]])&lt;&gt;1,IF(AND(C3693=MIN(_xlfn._xlws.FILTER(Nested_Ifs[a11], Nested_Ifs[ID]=Nested_Ifs[[#This Row],[ID]])), OR(J3693=42,J3693=6,J3693=7,J3693=8)),1,
IF(_xlfn.MINIFS(Nested_Ifs[a11],Nested_Ifs[ID],Nested_Ifs[[#This Row],[ID]])&lt;&gt;1,IF(AND(OR(C3693=MIN(_xlfn._xlws.FILTER(Nested_Ifs[a11], Nested_Ifs[ID]=Nested_Ifs[[#This Row],[ID]])), C3693 = "NA"), OR(J3693=42,J3693=6,J3693=7,J3693=8, J3693 = "NA")),"NA",0),0)),0)))</f>
        <v>0</v>
      </c>
      <c r="L3693">
        <v>2</v>
      </c>
      <c r="M3693">
        <v>2</v>
      </c>
      <c r="N3693" t="s">
        <v>0</v>
      </c>
      <c r="O3693" s="11">
        <f t="shared" si="57"/>
        <v>0</v>
      </c>
    </row>
    <row r="3694" spans="2:15" x14ac:dyDescent="0.3">
      <c r="B3694">
        <v>29291</v>
      </c>
      <c r="C3694">
        <v>6</v>
      </c>
      <c r="D3694">
        <v>2</v>
      </c>
      <c r="E3694">
        <v>8</v>
      </c>
      <c r="F3694">
        <v>4</v>
      </c>
      <c r="G3694" t="s">
        <v>0</v>
      </c>
      <c r="H3694">
        <v>2</v>
      </c>
      <c r="I3694">
        <v>8</v>
      </c>
      <c r="J3694" t="s">
        <v>0</v>
      </c>
      <c r="K3694" s="5" cm="1">
        <f t="array" ref="K3694">IF(AND(C3694=1,OR(J3694=42,J3694=6,J3694=7,J3694=8)),1,
IF(AND(OR(C3694=1,C3694="NA"),OR(J3694=42,J3694=6,J3694=7,J3694=8, J3694="NA")),"NA",
IF(_xlfn.MINIFS(Nested_Ifs[a11],Nested_Ifs[ID],Nested_Ifs[[#This Row],[ID]])&lt;&gt;1,IF(AND(C3694=MIN(_xlfn._xlws.FILTER(Nested_Ifs[a11], Nested_Ifs[ID]=Nested_Ifs[[#This Row],[ID]])), OR(J3694=42,J3694=6,J3694=7,J3694=8)),1,
IF(_xlfn.MINIFS(Nested_Ifs[a11],Nested_Ifs[ID],Nested_Ifs[[#This Row],[ID]])&lt;&gt;1,IF(AND(OR(C3694=MIN(_xlfn._xlws.FILTER(Nested_Ifs[a11], Nested_Ifs[ID]=Nested_Ifs[[#This Row],[ID]])), C3694 = "NA"), OR(J3694=42,J3694=6,J3694=7,J3694=8, J3694 = "NA")),"NA",0),0)),0)))</f>
        <v>0</v>
      </c>
      <c r="L3694">
        <v>2</v>
      </c>
      <c r="M3694">
        <v>2</v>
      </c>
      <c r="N3694" t="s">
        <v>0</v>
      </c>
      <c r="O3694" s="11">
        <f t="shared" si="57"/>
        <v>0</v>
      </c>
    </row>
    <row r="3695" spans="2:15" x14ac:dyDescent="0.3">
      <c r="B3695">
        <v>29291</v>
      </c>
      <c r="C3695">
        <v>7</v>
      </c>
      <c r="D3695">
        <v>1</v>
      </c>
      <c r="E3695">
        <v>8</v>
      </c>
      <c r="F3695">
        <v>7</v>
      </c>
      <c r="G3695" t="s">
        <v>0</v>
      </c>
      <c r="H3695" t="s">
        <v>0</v>
      </c>
      <c r="I3695" t="s">
        <v>0</v>
      </c>
      <c r="J3695" t="s">
        <v>0</v>
      </c>
      <c r="K3695" s="5" cm="1">
        <f t="array" ref="K3695">IF(AND(C3695=1,OR(J3695=42,J3695=6,J3695=7,J3695=8)),1,
IF(AND(OR(C3695=1,C3695="NA"),OR(J3695=42,J3695=6,J3695=7,J3695=8, J3695="NA")),"NA",
IF(_xlfn.MINIFS(Nested_Ifs[a11],Nested_Ifs[ID],Nested_Ifs[[#This Row],[ID]])&lt;&gt;1,IF(AND(C3695=MIN(_xlfn._xlws.FILTER(Nested_Ifs[a11], Nested_Ifs[ID]=Nested_Ifs[[#This Row],[ID]])), OR(J3695=42,J3695=6,J3695=7,J3695=8)),1,
IF(_xlfn.MINIFS(Nested_Ifs[a11],Nested_Ifs[ID],Nested_Ifs[[#This Row],[ID]])&lt;&gt;1,IF(AND(OR(C3695=MIN(_xlfn._xlws.FILTER(Nested_Ifs[a11], Nested_Ifs[ID]=Nested_Ifs[[#This Row],[ID]])), C3695 = "NA"), OR(J3695=42,J3695=6,J3695=7,J3695=8, J3695 = "NA")),"NA",0),0)),0)))</f>
        <v>0</v>
      </c>
      <c r="L3695">
        <v>2</v>
      </c>
      <c r="M3695">
        <v>2</v>
      </c>
      <c r="N3695" t="s">
        <v>0</v>
      </c>
      <c r="O3695" s="11">
        <f t="shared" si="57"/>
        <v>0</v>
      </c>
    </row>
    <row r="3696" spans="2:15" x14ac:dyDescent="0.3">
      <c r="B3696">
        <v>29292</v>
      </c>
      <c r="C3696">
        <v>1</v>
      </c>
      <c r="D3696">
        <v>1</v>
      </c>
      <c r="E3696">
        <v>1</v>
      </c>
      <c r="F3696">
        <v>65</v>
      </c>
      <c r="G3696">
        <v>1</v>
      </c>
      <c r="H3696" t="s">
        <v>0</v>
      </c>
      <c r="I3696" t="s">
        <v>0</v>
      </c>
      <c r="J3696">
        <v>41</v>
      </c>
      <c r="K3696" s="5" cm="1">
        <f t="array" ref="K3696">IF(AND(C3696=1,OR(J3696=42,J3696=6,J3696=7,J3696=8)),1,
IF(AND(OR(C3696=1,C3696="NA"),OR(J3696=42,J3696=6,J3696=7,J3696=8, J3696="NA")),"NA",
IF(_xlfn.MINIFS(Nested_Ifs[a11],Nested_Ifs[ID],Nested_Ifs[[#This Row],[ID]])&lt;&gt;1,IF(AND(C3696=MIN(_xlfn._xlws.FILTER(Nested_Ifs[a11], Nested_Ifs[ID]=Nested_Ifs[[#This Row],[ID]])), OR(J3696=42,J3696=6,J3696=7,J3696=8)),1,
IF(_xlfn.MINIFS(Nested_Ifs[a11],Nested_Ifs[ID],Nested_Ifs[[#This Row],[ID]])&lt;&gt;1,IF(AND(OR(C3696=MIN(_xlfn._xlws.FILTER(Nested_Ifs[a11], Nested_Ifs[ID]=Nested_Ifs[[#This Row],[ID]])), C3696 = "NA"), OR(J3696=42,J3696=6,J3696=7,J3696=8, J3696 = "NA")),"NA",0),0)),0)))</f>
        <v>0</v>
      </c>
      <c r="L3696">
        <v>2</v>
      </c>
      <c r="M3696">
        <v>2</v>
      </c>
      <c r="N3696" t="s">
        <v>0</v>
      </c>
      <c r="O3696" s="11">
        <f t="shared" si="57"/>
        <v>0</v>
      </c>
    </row>
    <row r="3697" spans="2:15" x14ac:dyDescent="0.3">
      <c r="B3697">
        <v>29292</v>
      </c>
      <c r="C3697">
        <v>2</v>
      </c>
      <c r="D3697">
        <v>2</v>
      </c>
      <c r="E3697">
        <v>2</v>
      </c>
      <c r="F3697">
        <v>63</v>
      </c>
      <c r="G3697">
        <v>1</v>
      </c>
      <c r="H3697" t="s">
        <v>0</v>
      </c>
      <c r="I3697" t="s">
        <v>0</v>
      </c>
      <c r="J3697">
        <v>41</v>
      </c>
      <c r="K3697" s="5" cm="1">
        <f t="array" ref="K3697">IF(AND(C3697=1,OR(J3697=42,J3697=6,J3697=7,J3697=8)),1,
IF(AND(OR(C3697=1,C3697="NA"),OR(J3697=42,J3697=6,J3697=7,J3697=8, J3697="NA")),"NA",
IF(_xlfn.MINIFS(Nested_Ifs[a11],Nested_Ifs[ID],Nested_Ifs[[#This Row],[ID]])&lt;&gt;1,IF(AND(C3697=MIN(_xlfn._xlws.FILTER(Nested_Ifs[a11], Nested_Ifs[ID]=Nested_Ifs[[#This Row],[ID]])), OR(J3697=42,J3697=6,J3697=7,J3697=8)),1,
IF(_xlfn.MINIFS(Nested_Ifs[a11],Nested_Ifs[ID],Nested_Ifs[[#This Row],[ID]])&lt;&gt;1,IF(AND(OR(C3697=MIN(_xlfn._xlws.FILTER(Nested_Ifs[a11], Nested_Ifs[ID]=Nested_Ifs[[#This Row],[ID]])), C3697 = "NA"), OR(J3697=42,J3697=6,J3697=7,J3697=8, J3697 = "NA")),"NA",0),0)),0)))</f>
        <v>0</v>
      </c>
      <c r="L3697">
        <v>2</v>
      </c>
      <c r="M3697">
        <v>2</v>
      </c>
      <c r="N3697" t="s">
        <v>0</v>
      </c>
      <c r="O3697" s="11">
        <f t="shared" si="57"/>
        <v>0</v>
      </c>
    </row>
    <row r="3698" spans="2:15" x14ac:dyDescent="0.3">
      <c r="B3698">
        <v>29293</v>
      </c>
      <c r="C3698">
        <v>1</v>
      </c>
      <c r="D3698">
        <v>1</v>
      </c>
      <c r="E3698">
        <v>1</v>
      </c>
      <c r="F3698">
        <v>57</v>
      </c>
      <c r="G3698">
        <v>1</v>
      </c>
      <c r="H3698" t="s">
        <v>0</v>
      </c>
      <c r="I3698" t="s">
        <v>0</v>
      </c>
      <c r="J3698">
        <v>41</v>
      </c>
      <c r="K3698" s="5" cm="1">
        <f t="array" ref="K3698">IF(AND(C3698=1,OR(J3698=42,J3698=6,J3698=7,J3698=8)),1,
IF(AND(OR(C3698=1,C3698="NA"),OR(J3698=42,J3698=6,J3698=7,J3698=8, J3698="NA")),"NA",
IF(_xlfn.MINIFS(Nested_Ifs[a11],Nested_Ifs[ID],Nested_Ifs[[#This Row],[ID]])&lt;&gt;1,IF(AND(C3698=MIN(_xlfn._xlws.FILTER(Nested_Ifs[a11], Nested_Ifs[ID]=Nested_Ifs[[#This Row],[ID]])), OR(J3698=42,J3698=6,J3698=7,J3698=8)),1,
IF(_xlfn.MINIFS(Nested_Ifs[a11],Nested_Ifs[ID],Nested_Ifs[[#This Row],[ID]])&lt;&gt;1,IF(AND(OR(C3698=MIN(_xlfn._xlws.FILTER(Nested_Ifs[a11], Nested_Ifs[ID]=Nested_Ifs[[#This Row],[ID]])), C3698 = "NA"), OR(J3698=42,J3698=6,J3698=7,J3698=8, J3698 = "NA")),"NA",0),0)),0)))</f>
        <v>0</v>
      </c>
      <c r="L3698">
        <v>2</v>
      </c>
      <c r="M3698">
        <v>2</v>
      </c>
      <c r="N3698" t="s">
        <v>0</v>
      </c>
      <c r="O3698" s="11">
        <f t="shared" si="57"/>
        <v>0</v>
      </c>
    </row>
    <row r="3699" spans="2:15" x14ac:dyDescent="0.3">
      <c r="B3699">
        <v>29293</v>
      </c>
      <c r="C3699">
        <v>2</v>
      </c>
      <c r="D3699">
        <v>2</v>
      </c>
      <c r="E3699">
        <v>2</v>
      </c>
      <c r="F3699">
        <v>47</v>
      </c>
      <c r="G3699">
        <v>1</v>
      </c>
      <c r="H3699" t="s">
        <v>0</v>
      </c>
      <c r="I3699" t="s">
        <v>0</v>
      </c>
      <c r="J3699">
        <v>5</v>
      </c>
      <c r="K3699" s="5" cm="1">
        <f t="array" ref="K3699">IF(AND(C3699=1,OR(J3699=42,J3699=6,J3699=7,J3699=8)),1,
IF(AND(OR(C3699=1,C3699="NA"),OR(J3699=42,J3699=6,J3699=7,J3699=8, J3699="NA")),"NA",
IF(_xlfn.MINIFS(Nested_Ifs[a11],Nested_Ifs[ID],Nested_Ifs[[#This Row],[ID]])&lt;&gt;1,IF(AND(C3699=MIN(_xlfn._xlws.FILTER(Nested_Ifs[a11], Nested_Ifs[ID]=Nested_Ifs[[#This Row],[ID]])), OR(J3699=42,J3699=6,J3699=7,J3699=8)),1,
IF(_xlfn.MINIFS(Nested_Ifs[a11],Nested_Ifs[ID],Nested_Ifs[[#This Row],[ID]])&lt;&gt;1,IF(AND(OR(C3699=MIN(_xlfn._xlws.FILTER(Nested_Ifs[a11], Nested_Ifs[ID]=Nested_Ifs[[#This Row],[ID]])), C3699 = "NA"), OR(J3699=42,J3699=6,J3699=7,J3699=8, J3699 = "NA")),"NA",0),0)),0)))</f>
        <v>0</v>
      </c>
      <c r="L3699">
        <v>2</v>
      </c>
      <c r="M3699">
        <v>2</v>
      </c>
      <c r="N3699" t="s">
        <v>0</v>
      </c>
      <c r="O3699" s="11">
        <f t="shared" si="57"/>
        <v>0</v>
      </c>
    </row>
    <row r="3700" spans="2:15" x14ac:dyDescent="0.3">
      <c r="B3700">
        <v>29293</v>
      </c>
      <c r="C3700">
        <v>3</v>
      </c>
      <c r="D3700">
        <v>1</v>
      </c>
      <c r="E3700">
        <v>3</v>
      </c>
      <c r="F3700">
        <v>16</v>
      </c>
      <c r="G3700">
        <v>1</v>
      </c>
      <c r="H3700" t="s">
        <v>0</v>
      </c>
      <c r="I3700" t="s">
        <v>0</v>
      </c>
      <c r="J3700" t="s">
        <v>0</v>
      </c>
      <c r="K3700" s="5" cm="1">
        <f t="array" ref="K3700">IF(AND(C3700=1,OR(J3700=42,J3700=6,J3700=7,J3700=8)),1,
IF(AND(OR(C3700=1,C3700="NA"),OR(J3700=42,J3700=6,J3700=7,J3700=8, J3700="NA")),"NA",
IF(_xlfn.MINIFS(Nested_Ifs[a11],Nested_Ifs[ID],Nested_Ifs[[#This Row],[ID]])&lt;&gt;1,IF(AND(C3700=MIN(_xlfn._xlws.FILTER(Nested_Ifs[a11], Nested_Ifs[ID]=Nested_Ifs[[#This Row],[ID]])), OR(J3700=42,J3700=6,J3700=7,J3700=8)),1,
IF(_xlfn.MINIFS(Nested_Ifs[a11],Nested_Ifs[ID],Nested_Ifs[[#This Row],[ID]])&lt;&gt;1,IF(AND(OR(C3700=MIN(_xlfn._xlws.FILTER(Nested_Ifs[a11], Nested_Ifs[ID]=Nested_Ifs[[#This Row],[ID]])), C3700 = "NA"), OR(J3700=42,J3700=6,J3700=7,J3700=8, J3700 = "NA")),"NA",0),0)),0)))</f>
        <v>0</v>
      </c>
      <c r="L3700">
        <v>2</v>
      </c>
      <c r="M3700">
        <v>2</v>
      </c>
      <c r="N3700" t="s">
        <v>0</v>
      </c>
      <c r="O3700" s="11">
        <f t="shared" si="57"/>
        <v>0</v>
      </c>
    </row>
    <row r="3701" spans="2:15" x14ac:dyDescent="0.3">
      <c r="B3701">
        <v>29294</v>
      </c>
      <c r="C3701">
        <v>1</v>
      </c>
      <c r="D3701">
        <v>1</v>
      </c>
      <c r="E3701">
        <v>1</v>
      </c>
      <c r="F3701">
        <v>34</v>
      </c>
      <c r="G3701">
        <v>1</v>
      </c>
      <c r="H3701" t="s">
        <v>0</v>
      </c>
      <c r="I3701" t="s">
        <v>0</v>
      </c>
      <c r="J3701">
        <v>5</v>
      </c>
      <c r="K3701" s="5" cm="1">
        <f t="array" ref="K3701">IF(AND(C3701=1,OR(J3701=42,J3701=6,J3701=7,J3701=8)),1,
IF(AND(OR(C3701=1,C3701="NA"),OR(J3701=42,J3701=6,J3701=7,J3701=8, J3701="NA")),"NA",
IF(_xlfn.MINIFS(Nested_Ifs[a11],Nested_Ifs[ID],Nested_Ifs[[#This Row],[ID]])&lt;&gt;1,IF(AND(C3701=MIN(_xlfn._xlws.FILTER(Nested_Ifs[a11], Nested_Ifs[ID]=Nested_Ifs[[#This Row],[ID]])), OR(J3701=42,J3701=6,J3701=7,J3701=8)),1,
IF(_xlfn.MINIFS(Nested_Ifs[a11],Nested_Ifs[ID],Nested_Ifs[[#This Row],[ID]])&lt;&gt;1,IF(AND(OR(C3701=MIN(_xlfn._xlws.FILTER(Nested_Ifs[a11], Nested_Ifs[ID]=Nested_Ifs[[#This Row],[ID]])), C3701 = "NA"), OR(J3701=42,J3701=6,J3701=7,J3701=8, J3701 = "NA")),"NA",0),0)),0)))</f>
        <v>0</v>
      </c>
      <c r="L3701">
        <v>2</v>
      </c>
      <c r="M3701">
        <v>2</v>
      </c>
      <c r="N3701" t="s">
        <v>0</v>
      </c>
      <c r="O3701" s="11">
        <f t="shared" si="57"/>
        <v>0</v>
      </c>
    </row>
    <row r="3702" spans="2:15" x14ac:dyDescent="0.3">
      <c r="B3702">
        <v>29294</v>
      </c>
      <c r="C3702">
        <v>2</v>
      </c>
      <c r="D3702">
        <v>2</v>
      </c>
      <c r="E3702">
        <v>2</v>
      </c>
      <c r="F3702">
        <v>24</v>
      </c>
      <c r="G3702">
        <v>1</v>
      </c>
      <c r="H3702" t="s">
        <v>0</v>
      </c>
      <c r="I3702" t="s">
        <v>0</v>
      </c>
      <c r="J3702">
        <v>5</v>
      </c>
      <c r="K3702" s="5" cm="1">
        <f t="array" ref="K3702">IF(AND(C3702=1,OR(J3702=42,J3702=6,J3702=7,J3702=8)),1,
IF(AND(OR(C3702=1,C3702="NA"),OR(J3702=42,J3702=6,J3702=7,J3702=8, J3702="NA")),"NA",
IF(_xlfn.MINIFS(Nested_Ifs[a11],Nested_Ifs[ID],Nested_Ifs[[#This Row],[ID]])&lt;&gt;1,IF(AND(C3702=MIN(_xlfn._xlws.FILTER(Nested_Ifs[a11], Nested_Ifs[ID]=Nested_Ifs[[#This Row],[ID]])), OR(J3702=42,J3702=6,J3702=7,J3702=8)),1,
IF(_xlfn.MINIFS(Nested_Ifs[a11],Nested_Ifs[ID],Nested_Ifs[[#This Row],[ID]])&lt;&gt;1,IF(AND(OR(C3702=MIN(_xlfn._xlws.FILTER(Nested_Ifs[a11], Nested_Ifs[ID]=Nested_Ifs[[#This Row],[ID]])), C3702 = "NA"), OR(J3702=42,J3702=6,J3702=7,J3702=8, J3702 = "NA")),"NA",0),0)),0)))</f>
        <v>0</v>
      </c>
      <c r="L3702">
        <v>2</v>
      </c>
      <c r="M3702">
        <v>1</v>
      </c>
      <c r="N3702">
        <v>1</v>
      </c>
      <c r="O3702" s="11">
        <f t="shared" si="57"/>
        <v>0</v>
      </c>
    </row>
    <row r="3703" spans="2:15" x14ac:dyDescent="0.3">
      <c r="B3703">
        <v>29294</v>
      </c>
      <c r="C3703">
        <v>3</v>
      </c>
      <c r="D3703">
        <v>1</v>
      </c>
      <c r="E3703">
        <v>3</v>
      </c>
      <c r="F3703">
        <v>4</v>
      </c>
      <c r="G3703" t="s">
        <v>0</v>
      </c>
      <c r="H3703">
        <v>2</v>
      </c>
      <c r="I3703">
        <v>8</v>
      </c>
      <c r="J3703" t="s">
        <v>0</v>
      </c>
      <c r="K3703" s="5" cm="1">
        <f t="array" ref="K3703">IF(AND(C3703=1,OR(J3703=42,J3703=6,J3703=7,J3703=8)),1,
IF(AND(OR(C3703=1,C3703="NA"),OR(J3703=42,J3703=6,J3703=7,J3703=8, J3703="NA")),"NA",
IF(_xlfn.MINIFS(Nested_Ifs[a11],Nested_Ifs[ID],Nested_Ifs[[#This Row],[ID]])&lt;&gt;1,IF(AND(C3703=MIN(_xlfn._xlws.FILTER(Nested_Ifs[a11], Nested_Ifs[ID]=Nested_Ifs[[#This Row],[ID]])), OR(J3703=42,J3703=6,J3703=7,J3703=8)),1,
IF(_xlfn.MINIFS(Nested_Ifs[a11],Nested_Ifs[ID],Nested_Ifs[[#This Row],[ID]])&lt;&gt;1,IF(AND(OR(C3703=MIN(_xlfn._xlws.FILTER(Nested_Ifs[a11], Nested_Ifs[ID]=Nested_Ifs[[#This Row],[ID]])), C3703 = "NA"), OR(J3703=42,J3703=6,J3703=7,J3703=8, J3703 = "NA")),"NA",0),0)),0)))</f>
        <v>0</v>
      </c>
      <c r="L3703">
        <v>2</v>
      </c>
      <c r="M3703">
        <v>2</v>
      </c>
      <c r="N3703" t="s">
        <v>0</v>
      </c>
      <c r="O3703" s="11">
        <f t="shared" si="57"/>
        <v>0</v>
      </c>
    </row>
    <row r="3704" spans="2:15" x14ac:dyDescent="0.3">
      <c r="B3704">
        <v>29294</v>
      </c>
      <c r="C3704">
        <v>4</v>
      </c>
      <c r="D3704">
        <v>2</v>
      </c>
      <c r="E3704">
        <v>3</v>
      </c>
      <c r="F3704">
        <v>1</v>
      </c>
      <c r="G3704" t="s">
        <v>0</v>
      </c>
      <c r="H3704">
        <v>2</v>
      </c>
      <c r="I3704">
        <v>3</v>
      </c>
      <c r="J3704" t="s">
        <v>0</v>
      </c>
      <c r="K3704" s="5" cm="1">
        <f t="array" ref="K3704">IF(AND(C3704=1,OR(J3704=42,J3704=6,J3704=7,J3704=8)),1,
IF(AND(OR(C3704=1,C3704="NA"),OR(J3704=42,J3704=6,J3704=7,J3704=8, J3704="NA")),"NA",
IF(_xlfn.MINIFS(Nested_Ifs[a11],Nested_Ifs[ID],Nested_Ifs[[#This Row],[ID]])&lt;&gt;1,IF(AND(C3704=MIN(_xlfn._xlws.FILTER(Nested_Ifs[a11], Nested_Ifs[ID]=Nested_Ifs[[#This Row],[ID]])), OR(J3704=42,J3704=6,J3704=7,J3704=8)),1,
IF(_xlfn.MINIFS(Nested_Ifs[a11],Nested_Ifs[ID],Nested_Ifs[[#This Row],[ID]])&lt;&gt;1,IF(AND(OR(C3704=MIN(_xlfn._xlws.FILTER(Nested_Ifs[a11], Nested_Ifs[ID]=Nested_Ifs[[#This Row],[ID]])), C3704 = "NA"), OR(J3704=42,J3704=6,J3704=7,J3704=8, J3704 = "NA")),"NA",0),0)),0)))</f>
        <v>0</v>
      </c>
      <c r="L3704">
        <v>1</v>
      </c>
      <c r="M3704">
        <v>2</v>
      </c>
      <c r="N3704" t="s">
        <v>0</v>
      </c>
      <c r="O3704" s="11">
        <f t="shared" si="57"/>
        <v>0</v>
      </c>
    </row>
    <row r="3705" spans="2:15" x14ac:dyDescent="0.3">
      <c r="B3705">
        <v>29295</v>
      </c>
      <c r="C3705">
        <v>1</v>
      </c>
      <c r="D3705">
        <v>1</v>
      </c>
      <c r="E3705">
        <v>1</v>
      </c>
      <c r="F3705">
        <v>58</v>
      </c>
      <c r="G3705">
        <v>1</v>
      </c>
      <c r="H3705" t="s">
        <v>0</v>
      </c>
      <c r="I3705" t="s">
        <v>0</v>
      </c>
      <c r="J3705">
        <v>5</v>
      </c>
      <c r="K3705" s="5" cm="1">
        <f t="array" ref="K3705">IF(AND(C3705=1,OR(J3705=42,J3705=6,J3705=7,J3705=8)),1,
IF(AND(OR(C3705=1,C3705="NA"),OR(J3705=42,J3705=6,J3705=7,J3705=8, J3705="NA")),"NA",
IF(_xlfn.MINIFS(Nested_Ifs[a11],Nested_Ifs[ID],Nested_Ifs[[#This Row],[ID]])&lt;&gt;1,IF(AND(C3705=MIN(_xlfn._xlws.FILTER(Nested_Ifs[a11], Nested_Ifs[ID]=Nested_Ifs[[#This Row],[ID]])), OR(J3705=42,J3705=6,J3705=7,J3705=8)),1,
IF(_xlfn.MINIFS(Nested_Ifs[a11],Nested_Ifs[ID],Nested_Ifs[[#This Row],[ID]])&lt;&gt;1,IF(AND(OR(C3705=MIN(_xlfn._xlws.FILTER(Nested_Ifs[a11], Nested_Ifs[ID]=Nested_Ifs[[#This Row],[ID]])), C3705 = "NA"), OR(J3705=42,J3705=6,J3705=7,J3705=8, J3705 = "NA")),"NA",0),0)),0)))</f>
        <v>0</v>
      </c>
      <c r="L3705">
        <v>1</v>
      </c>
      <c r="M3705">
        <v>2</v>
      </c>
      <c r="N3705" t="s">
        <v>0</v>
      </c>
      <c r="O3705" s="11">
        <f t="shared" si="57"/>
        <v>0</v>
      </c>
    </row>
    <row r="3706" spans="2:15" x14ac:dyDescent="0.3">
      <c r="B3706">
        <v>29295</v>
      </c>
      <c r="C3706">
        <v>2</v>
      </c>
      <c r="D3706">
        <v>2</v>
      </c>
      <c r="E3706">
        <v>2</v>
      </c>
      <c r="F3706">
        <v>55</v>
      </c>
      <c r="G3706">
        <v>1</v>
      </c>
      <c r="H3706" t="s">
        <v>0</v>
      </c>
      <c r="I3706" t="s">
        <v>0</v>
      </c>
      <c r="J3706">
        <v>5</v>
      </c>
      <c r="K3706" s="5" cm="1">
        <f t="array" ref="K3706">IF(AND(C3706=1,OR(J3706=42,J3706=6,J3706=7,J3706=8)),1,
IF(AND(OR(C3706=1,C3706="NA"),OR(J3706=42,J3706=6,J3706=7,J3706=8, J3706="NA")),"NA",
IF(_xlfn.MINIFS(Nested_Ifs[a11],Nested_Ifs[ID],Nested_Ifs[[#This Row],[ID]])&lt;&gt;1,IF(AND(C3706=MIN(_xlfn._xlws.FILTER(Nested_Ifs[a11], Nested_Ifs[ID]=Nested_Ifs[[#This Row],[ID]])), OR(J3706=42,J3706=6,J3706=7,J3706=8)),1,
IF(_xlfn.MINIFS(Nested_Ifs[a11],Nested_Ifs[ID],Nested_Ifs[[#This Row],[ID]])&lt;&gt;1,IF(AND(OR(C3706=MIN(_xlfn._xlws.FILTER(Nested_Ifs[a11], Nested_Ifs[ID]=Nested_Ifs[[#This Row],[ID]])), C3706 = "NA"), OR(J3706=42,J3706=6,J3706=7,J3706=8, J3706 = "NA")),"NA",0),0)),0)))</f>
        <v>0</v>
      </c>
      <c r="L3706">
        <v>1</v>
      </c>
      <c r="M3706">
        <v>2</v>
      </c>
      <c r="N3706" t="s">
        <v>0</v>
      </c>
      <c r="O3706" s="11">
        <f t="shared" si="57"/>
        <v>0</v>
      </c>
    </row>
    <row r="3707" spans="2:15" x14ac:dyDescent="0.3">
      <c r="B3707">
        <v>29295</v>
      </c>
      <c r="C3707">
        <v>3</v>
      </c>
      <c r="D3707">
        <v>1</v>
      </c>
      <c r="E3707">
        <v>3</v>
      </c>
      <c r="F3707">
        <v>27</v>
      </c>
      <c r="G3707">
        <v>3</v>
      </c>
      <c r="H3707" t="s">
        <v>0</v>
      </c>
      <c r="I3707" t="s">
        <v>0</v>
      </c>
      <c r="J3707">
        <v>5</v>
      </c>
      <c r="K3707" s="5" cm="1">
        <f t="array" ref="K3707">IF(AND(C3707=1,OR(J3707=42,J3707=6,J3707=7,J3707=8)),1,
IF(AND(OR(C3707=1,C3707="NA"),OR(J3707=42,J3707=6,J3707=7,J3707=8, J3707="NA")),"NA",
IF(_xlfn.MINIFS(Nested_Ifs[a11],Nested_Ifs[ID],Nested_Ifs[[#This Row],[ID]])&lt;&gt;1,IF(AND(C3707=MIN(_xlfn._xlws.FILTER(Nested_Ifs[a11], Nested_Ifs[ID]=Nested_Ifs[[#This Row],[ID]])), OR(J3707=42,J3707=6,J3707=7,J3707=8)),1,
IF(_xlfn.MINIFS(Nested_Ifs[a11],Nested_Ifs[ID],Nested_Ifs[[#This Row],[ID]])&lt;&gt;1,IF(AND(OR(C3707=MIN(_xlfn._xlws.FILTER(Nested_Ifs[a11], Nested_Ifs[ID]=Nested_Ifs[[#This Row],[ID]])), C3707 = "NA"), OR(J3707=42,J3707=6,J3707=7,J3707=8, J3707 = "NA")),"NA",0),0)),0)))</f>
        <v>0</v>
      </c>
      <c r="L3707">
        <v>2</v>
      </c>
      <c r="M3707">
        <v>2</v>
      </c>
      <c r="N3707" t="s">
        <v>0</v>
      </c>
      <c r="O3707" s="11">
        <f t="shared" si="57"/>
        <v>0</v>
      </c>
    </row>
    <row r="3708" spans="2:15" x14ac:dyDescent="0.3">
      <c r="B3708">
        <v>29295</v>
      </c>
      <c r="C3708">
        <v>4</v>
      </c>
      <c r="D3708">
        <v>2</v>
      </c>
      <c r="E3708">
        <v>3</v>
      </c>
      <c r="F3708">
        <v>24</v>
      </c>
      <c r="G3708">
        <v>3</v>
      </c>
      <c r="H3708" t="s">
        <v>0</v>
      </c>
      <c r="I3708" t="s">
        <v>0</v>
      </c>
      <c r="J3708">
        <v>5</v>
      </c>
      <c r="K3708" s="5" cm="1">
        <f t="array" ref="K3708">IF(AND(C3708=1,OR(J3708=42,J3708=6,J3708=7,J3708=8)),1,
IF(AND(OR(C3708=1,C3708="NA"),OR(J3708=42,J3708=6,J3708=7,J3708=8, J3708="NA")),"NA",
IF(_xlfn.MINIFS(Nested_Ifs[a11],Nested_Ifs[ID],Nested_Ifs[[#This Row],[ID]])&lt;&gt;1,IF(AND(C3708=MIN(_xlfn._xlws.FILTER(Nested_Ifs[a11], Nested_Ifs[ID]=Nested_Ifs[[#This Row],[ID]])), OR(J3708=42,J3708=6,J3708=7,J3708=8)),1,
IF(_xlfn.MINIFS(Nested_Ifs[a11],Nested_Ifs[ID],Nested_Ifs[[#This Row],[ID]])&lt;&gt;1,IF(AND(OR(C3708=MIN(_xlfn._xlws.FILTER(Nested_Ifs[a11], Nested_Ifs[ID]=Nested_Ifs[[#This Row],[ID]])), C3708 = "NA"), OR(J3708=42,J3708=6,J3708=7,J3708=8, J3708 = "NA")),"NA",0),0)),0)))</f>
        <v>0</v>
      </c>
      <c r="L3708">
        <v>2</v>
      </c>
      <c r="M3708">
        <v>2</v>
      </c>
      <c r="N3708" t="s">
        <v>0</v>
      </c>
      <c r="O3708" s="11">
        <f t="shared" si="57"/>
        <v>0</v>
      </c>
    </row>
    <row r="3709" spans="2:15" x14ac:dyDescent="0.3">
      <c r="B3709">
        <v>29296</v>
      </c>
      <c r="C3709">
        <v>1</v>
      </c>
      <c r="D3709">
        <v>1</v>
      </c>
      <c r="E3709">
        <v>1</v>
      </c>
      <c r="F3709">
        <v>54</v>
      </c>
      <c r="G3709">
        <v>1</v>
      </c>
      <c r="H3709" t="s">
        <v>0</v>
      </c>
      <c r="I3709" t="s">
        <v>0</v>
      </c>
      <c r="J3709">
        <v>3</v>
      </c>
      <c r="K3709" s="5" cm="1">
        <f t="array" ref="K3709">IF(AND(C3709=1,OR(J3709=42,J3709=6,J3709=7,J3709=8)),1,
IF(AND(OR(C3709=1,C3709="NA"),OR(J3709=42,J3709=6,J3709=7,J3709=8, J3709="NA")),"NA",
IF(_xlfn.MINIFS(Nested_Ifs[a11],Nested_Ifs[ID],Nested_Ifs[[#This Row],[ID]])&lt;&gt;1,IF(AND(C3709=MIN(_xlfn._xlws.FILTER(Nested_Ifs[a11], Nested_Ifs[ID]=Nested_Ifs[[#This Row],[ID]])), OR(J3709=42,J3709=6,J3709=7,J3709=8)),1,
IF(_xlfn.MINIFS(Nested_Ifs[a11],Nested_Ifs[ID],Nested_Ifs[[#This Row],[ID]])&lt;&gt;1,IF(AND(OR(C3709=MIN(_xlfn._xlws.FILTER(Nested_Ifs[a11], Nested_Ifs[ID]=Nested_Ifs[[#This Row],[ID]])), C3709 = "NA"), OR(J3709=42,J3709=6,J3709=7,J3709=8, J3709 = "NA")),"NA",0),0)),0)))</f>
        <v>0</v>
      </c>
      <c r="L3709">
        <v>2</v>
      </c>
      <c r="M3709">
        <v>2</v>
      </c>
      <c r="N3709" t="s">
        <v>0</v>
      </c>
      <c r="O3709" s="11">
        <f t="shared" si="57"/>
        <v>0</v>
      </c>
    </row>
    <row r="3710" spans="2:15" x14ac:dyDescent="0.3">
      <c r="B3710">
        <v>29296</v>
      </c>
      <c r="C3710">
        <v>2</v>
      </c>
      <c r="D3710">
        <v>2</v>
      </c>
      <c r="E3710">
        <v>2</v>
      </c>
      <c r="F3710">
        <v>51</v>
      </c>
      <c r="G3710">
        <v>1</v>
      </c>
      <c r="H3710" t="s">
        <v>0</v>
      </c>
      <c r="I3710" t="s">
        <v>0</v>
      </c>
      <c r="J3710">
        <v>3</v>
      </c>
      <c r="K3710" s="5" cm="1">
        <f t="array" ref="K3710">IF(AND(C3710=1,OR(J3710=42,J3710=6,J3710=7,J3710=8)),1,
IF(AND(OR(C3710=1,C3710="NA"),OR(J3710=42,J3710=6,J3710=7,J3710=8, J3710="NA")),"NA",
IF(_xlfn.MINIFS(Nested_Ifs[a11],Nested_Ifs[ID],Nested_Ifs[[#This Row],[ID]])&lt;&gt;1,IF(AND(C3710=MIN(_xlfn._xlws.FILTER(Nested_Ifs[a11], Nested_Ifs[ID]=Nested_Ifs[[#This Row],[ID]])), OR(J3710=42,J3710=6,J3710=7,J3710=8)),1,
IF(_xlfn.MINIFS(Nested_Ifs[a11],Nested_Ifs[ID],Nested_Ifs[[#This Row],[ID]])&lt;&gt;1,IF(AND(OR(C3710=MIN(_xlfn._xlws.FILTER(Nested_Ifs[a11], Nested_Ifs[ID]=Nested_Ifs[[#This Row],[ID]])), C3710 = "NA"), OR(J3710=42,J3710=6,J3710=7,J3710=8, J3710 = "NA")),"NA",0),0)),0)))</f>
        <v>0</v>
      </c>
      <c r="L3710">
        <v>2</v>
      </c>
      <c r="M3710">
        <v>2</v>
      </c>
      <c r="N3710" t="s">
        <v>0</v>
      </c>
      <c r="O3710" s="11">
        <f t="shared" si="57"/>
        <v>0</v>
      </c>
    </row>
    <row r="3711" spans="2:15" x14ac:dyDescent="0.3">
      <c r="B3711">
        <v>29296</v>
      </c>
      <c r="C3711">
        <v>3</v>
      </c>
      <c r="D3711">
        <v>1</v>
      </c>
      <c r="E3711">
        <v>3</v>
      </c>
      <c r="F3711">
        <v>20</v>
      </c>
      <c r="G3711">
        <v>6</v>
      </c>
      <c r="H3711" t="s">
        <v>0</v>
      </c>
      <c r="I3711" t="s">
        <v>0</v>
      </c>
      <c r="J3711">
        <v>2</v>
      </c>
      <c r="K3711" s="5" cm="1">
        <f t="array" ref="K3711">IF(AND(C3711=1,OR(J3711=42,J3711=6,J3711=7,J3711=8)),1,
IF(AND(OR(C3711=1,C3711="NA"),OR(J3711=42,J3711=6,J3711=7,J3711=8, J3711="NA")),"NA",
IF(_xlfn.MINIFS(Nested_Ifs[a11],Nested_Ifs[ID],Nested_Ifs[[#This Row],[ID]])&lt;&gt;1,IF(AND(C3711=MIN(_xlfn._xlws.FILTER(Nested_Ifs[a11], Nested_Ifs[ID]=Nested_Ifs[[#This Row],[ID]])), OR(J3711=42,J3711=6,J3711=7,J3711=8)),1,
IF(_xlfn.MINIFS(Nested_Ifs[a11],Nested_Ifs[ID],Nested_Ifs[[#This Row],[ID]])&lt;&gt;1,IF(AND(OR(C3711=MIN(_xlfn._xlws.FILTER(Nested_Ifs[a11], Nested_Ifs[ID]=Nested_Ifs[[#This Row],[ID]])), C3711 = "NA"), OR(J3711=42,J3711=6,J3711=7,J3711=8, J3711 = "NA")),"NA",0),0)),0)))</f>
        <v>0</v>
      </c>
      <c r="L3711">
        <v>2</v>
      </c>
      <c r="M3711">
        <v>2</v>
      </c>
      <c r="N3711" t="s">
        <v>0</v>
      </c>
      <c r="O3711" s="11">
        <f t="shared" si="57"/>
        <v>0</v>
      </c>
    </row>
    <row r="3712" spans="2:15" x14ac:dyDescent="0.3">
      <c r="B3712">
        <v>29296</v>
      </c>
      <c r="C3712">
        <v>4</v>
      </c>
      <c r="D3712">
        <v>2</v>
      </c>
      <c r="E3712">
        <v>3</v>
      </c>
      <c r="F3712">
        <v>12</v>
      </c>
      <c r="G3712" t="s">
        <v>0</v>
      </c>
      <c r="H3712" t="s">
        <v>0</v>
      </c>
      <c r="I3712" t="s">
        <v>0</v>
      </c>
      <c r="J3712" t="s">
        <v>0</v>
      </c>
      <c r="K3712" s="5" cm="1">
        <f t="array" ref="K3712">IF(AND(C3712=1,OR(J3712=42,J3712=6,J3712=7,J3712=8)),1,
IF(AND(OR(C3712=1,C3712="NA"),OR(J3712=42,J3712=6,J3712=7,J3712=8, J3712="NA")),"NA",
IF(_xlfn.MINIFS(Nested_Ifs[a11],Nested_Ifs[ID],Nested_Ifs[[#This Row],[ID]])&lt;&gt;1,IF(AND(C3712=MIN(_xlfn._xlws.FILTER(Nested_Ifs[a11], Nested_Ifs[ID]=Nested_Ifs[[#This Row],[ID]])), OR(J3712=42,J3712=6,J3712=7,J3712=8)),1,
IF(_xlfn.MINIFS(Nested_Ifs[a11],Nested_Ifs[ID],Nested_Ifs[[#This Row],[ID]])&lt;&gt;1,IF(AND(OR(C3712=MIN(_xlfn._xlws.FILTER(Nested_Ifs[a11], Nested_Ifs[ID]=Nested_Ifs[[#This Row],[ID]])), C3712 = "NA"), OR(J3712=42,J3712=6,J3712=7,J3712=8, J3712 = "NA")),"NA",0),0)),0)))</f>
        <v>0</v>
      </c>
      <c r="L3712">
        <v>2</v>
      </c>
      <c r="M3712">
        <v>2</v>
      </c>
      <c r="N3712" t="s">
        <v>0</v>
      </c>
      <c r="O3712" s="11">
        <f t="shared" si="57"/>
        <v>0</v>
      </c>
    </row>
    <row r="3713" spans="2:15" x14ac:dyDescent="0.3">
      <c r="B3713">
        <v>29297</v>
      </c>
      <c r="C3713">
        <v>1</v>
      </c>
      <c r="D3713">
        <v>2</v>
      </c>
      <c r="E3713">
        <v>1</v>
      </c>
      <c r="F3713">
        <v>53</v>
      </c>
      <c r="G3713">
        <v>3</v>
      </c>
      <c r="H3713" t="s">
        <v>0</v>
      </c>
      <c r="I3713" t="s">
        <v>0</v>
      </c>
      <c r="J3713">
        <v>5</v>
      </c>
      <c r="K3713" s="5" cm="1">
        <f t="array" ref="K3713">IF(AND(C3713=1,OR(J3713=42,J3713=6,J3713=7,J3713=8)),1,
IF(AND(OR(C3713=1,C3713="NA"),OR(J3713=42,J3713=6,J3713=7,J3713=8, J3713="NA")),"NA",
IF(_xlfn.MINIFS(Nested_Ifs[a11],Nested_Ifs[ID],Nested_Ifs[[#This Row],[ID]])&lt;&gt;1,IF(AND(C3713=MIN(_xlfn._xlws.FILTER(Nested_Ifs[a11], Nested_Ifs[ID]=Nested_Ifs[[#This Row],[ID]])), OR(J3713=42,J3713=6,J3713=7,J3713=8)),1,
IF(_xlfn.MINIFS(Nested_Ifs[a11],Nested_Ifs[ID],Nested_Ifs[[#This Row],[ID]])&lt;&gt;1,IF(AND(OR(C3713=MIN(_xlfn._xlws.FILTER(Nested_Ifs[a11], Nested_Ifs[ID]=Nested_Ifs[[#This Row],[ID]])), C3713 = "NA"), OR(J3713=42,J3713=6,J3713=7,J3713=8, J3713 = "NA")),"NA",0),0)),0)))</f>
        <v>0</v>
      </c>
      <c r="L3713">
        <v>2</v>
      </c>
      <c r="M3713">
        <v>2</v>
      </c>
      <c r="N3713" t="s">
        <v>0</v>
      </c>
      <c r="O3713" s="11">
        <f t="shared" si="57"/>
        <v>0</v>
      </c>
    </row>
    <row r="3714" spans="2:15" x14ac:dyDescent="0.3">
      <c r="B3714">
        <v>29298</v>
      </c>
      <c r="C3714">
        <v>1</v>
      </c>
      <c r="D3714">
        <v>1</v>
      </c>
      <c r="E3714">
        <v>1</v>
      </c>
      <c r="F3714">
        <v>48</v>
      </c>
      <c r="G3714">
        <v>1</v>
      </c>
      <c r="H3714" t="s">
        <v>0</v>
      </c>
      <c r="I3714" t="s">
        <v>0</v>
      </c>
      <c r="J3714">
        <v>5</v>
      </c>
      <c r="K3714" s="5" cm="1">
        <f t="array" ref="K3714">IF(AND(C3714=1,OR(J3714=42,J3714=6,J3714=7,J3714=8)),1,
IF(AND(OR(C3714=1,C3714="NA"),OR(J3714=42,J3714=6,J3714=7,J3714=8, J3714="NA")),"NA",
IF(_xlfn.MINIFS(Nested_Ifs[a11],Nested_Ifs[ID],Nested_Ifs[[#This Row],[ID]])&lt;&gt;1,IF(AND(C3714=MIN(_xlfn._xlws.FILTER(Nested_Ifs[a11], Nested_Ifs[ID]=Nested_Ifs[[#This Row],[ID]])), OR(J3714=42,J3714=6,J3714=7,J3714=8)),1,
IF(_xlfn.MINIFS(Nested_Ifs[a11],Nested_Ifs[ID],Nested_Ifs[[#This Row],[ID]])&lt;&gt;1,IF(AND(OR(C3714=MIN(_xlfn._xlws.FILTER(Nested_Ifs[a11], Nested_Ifs[ID]=Nested_Ifs[[#This Row],[ID]])), C3714 = "NA"), OR(J3714=42,J3714=6,J3714=7,J3714=8, J3714 = "NA")),"NA",0),0)),0)))</f>
        <v>0</v>
      </c>
      <c r="L3714">
        <v>2</v>
      </c>
      <c r="M3714">
        <v>2</v>
      </c>
      <c r="N3714" t="s">
        <v>0</v>
      </c>
      <c r="O3714" s="11">
        <f t="shared" si="57"/>
        <v>0</v>
      </c>
    </row>
    <row r="3715" spans="2:15" x14ac:dyDescent="0.3">
      <c r="B3715">
        <v>29298</v>
      </c>
      <c r="C3715">
        <v>2</v>
      </c>
      <c r="D3715">
        <v>2</v>
      </c>
      <c r="E3715">
        <v>2</v>
      </c>
      <c r="F3715">
        <v>45</v>
      </c>
      <c r="G3715">
        <v>1</v>
      </c>
      <c r="H3715" t="s">
        <v>0</v>
      </c>
      <c r="I3715" t="s">
        <v>0</v>
      </c>
      <c r="J3715">
        <v>1</v>
      </c>
      <c r="K3715" s="5" cm="1">
        <f t="array" ref="K3715">IF(AND(C3715=1,OR(J3715=42,J3715=6,J3715=7,J3715=8)),1,
IF(AND(OR(C3715=1,C3715="NA"),OR(J3715=42,J3715=6,J3715=7,J3715=8, J3715="NA")),"NA",
IF(_xlfn.MINIFS(Nested_Ifs[a11],Nested_Ifs[ID],Nested_Ifs[[#This Row],[ID]])&lt;&gt;1,IF(AND(C3715=MIN(_xlfn._xlws.FILTER(Nested_Ifs[a11], Nested_Ifs[ID]=Nested_Ifs[[#This Row],[ID]])), OR(J3715=42,J3715=6,J3715=7,J3715=8)),1,
IF(_xlfn.MINIFS(Nested_Ifs[a11],Nested_Ifs[ID],Nested_Ifs[[#This Row],[ID]])&lt;&gt;1,IF(AND(OR(C3715=MIN(_xlfn._xlws.FILTER(Nested_Ifs[a11], Nested_Ifs[ID]=Nested_Ifs[[#This Row],[ID]])), C3715 = "NA"), OR(J3715=42,J3715=6,J3715=7,J3715=8, J3715 = "NA")),"NA",0),0)),0)))</f>
        <v>0</v>
      </c>
      <c r="L3715">
        <v>2</v>
      </c>
      <c r="M3715">
        <v>2</v>
      </c>
      <c r="N3715" t="s">
        <v>0</v>
      </c>
      <c r="O3715" s="11">
        <f t="shared" si="57"/>
        <v>0</v>
      </c>
    </row>
    <row r="3716" spans="2:15" x14ac:dyDescent="0.3">
      <c r="B3716">
        <v>29298</v>
      </c>
      <c r="C3716">
        <v>3</v>
      </c>
      <c r="D3716">
        <v>2</v>
      </c>
      <c r="E3716">
        <v>3</v>
      </c>
      <c r="F3716">
        <v>15</v>
      </c>
      <c r="G3716">
        <v>6</v>
      </c>
      <c r="H3716" t="s">
        <v>0</v>
      </c>
      <c r="I3716" t="s">
        <v>0</v>
      </c>
      <c r="J3716" t="s">
        <v>0</v>
      </c>
      <c r="K3716" s="5" cm="1">
        <f t="array" ref="K3716">IF(AND(C3716=1,OR(J3716=42,J3716=6,J3716=7,J3716=8)),1,
IF(AND(OR(C3716=1,C3716="NA"),OR(J3716=42,J3716=6,J3716=7,J3716=8, J3716="NA")),"NA",
IF(_xlfn.MINIFS(Nested_Ifs[a11],Nested_Ifs[ID],Nested_Ifs[[#This Row],[ID]])&lt;&gt;1,IF(AND(C3716=MIN(_xlfn._xlws.FILTER(Nested_Ifs[a11], Nested_Ifs[ID]=Nested_Ifs[[#This Row],[ID]])), OR(J3716=42,J3716=6,J3716=7,J3716=8)),1,
IF(_xlfn.MINIFS(Nested_Ifs[a11],Nested_Ifs[ID],Nested_Ifs[[#This Row],[ID]])&lt;&gt;1,IF(AND(OR(C3716=MIN(_xlfn._xlws.FILTER(Nested_Ifs[a11], Nested_Ifs[ID]=Nested_Ifs[[#This Row],[ID]])), C3716 = "NA"), OR(J3716=42,J3716=6,J3716=7,J3716=8, J3716 = "NA")),"NA",0),0)),0)))</f>
        <v>0</v>
      </c>
      <c r="L3716">
        <v>2</v>
      </c>
      <c r="M3716">
        <v>2</v>
      </c>
      <c r="N3716" t="s">
        <v>0</v>
      </c>
      <c r="O3716" s="11">
        <f t="shared" si="57"/>
        <v>0</v>
      </c>
    </row>
    <row r="3717" spans="2:15" x14ac:dyDescent="0.3">
      <c r="B3717">
        <v>29298</v>
      </c>
      <c r="C3717">
        <v>4</v>
      </c>
      <c r="D3717">
        <v>1</v>
      </c>
      <c r="E3717">
        <v>3</v>
      </c>
      <c r="F3717">
        <v>11</v>
      </c>
      <c r="G3717" t="s">
        <v>0</v>
      </c>
      <c r="H3717" t="s">
        <v>0</v>
      </c>
      <c r="I3717" t="s">
        <v>0</v>
      </c>
      <c r="J3717" t="s">
        <v>0</v>
      </c>
      <c r="K3717" s="5" cm="1">
        <f t="array" ref="K3717">IF(AND(C3717=1,OR(J3717=42,J3717=6,J3717=7,J3717=8)),1,
IF(AND(OR(C3717=1,C3717="NA"),OR(J3717=42,J3717=6,J3717=7,J3717=8, J3717="NA")),"NA",
IF(_xlfn.MINIFS(Nested_Ifs[a11],Nested_Ifs[ID],Nested_Ifs[[#This Row],[ID]])&lt;&gt;1,IF(AND(C3717=MIN(_xlfn._xlws.FILTER(Nested_Ifs[a11], Nested_Ifs[ID]=Nested_Ifs[[#This Row],[ID]])), OR(J3717=42,J3717=6,J3717=7,J3717=8)),1,
IF(_xlfn.MINIFS(Nested_Ifs[a11],Nested_Ifs[ID],Nested_Ifs[[#This Row],[ID]])&lt;&gt;1,IF(AND(OR(C3717=MIN(_xlfn._xlws.FILTER(Nested_Ifs[a11], Nested_Ifs[ID]=Nested_Ifs[[#This Row],[ID]])), C3717 = "NA"), OR(J3717=42,J3717=6,J3717=7,J3717=8, J3717 = "NA")),"NA",0),0)),0)))</f>
        <v>0</v>
      </c>
      <c r="L3717">
        <v>2</v>
      </c>
      <c r="M3717">
        <v>2</v>
      </c>
      <c r="N3717" t="s">
        <v>0</v>
      </c>
      <c r="O3717" s="11">
        <f t="shared" si="57"/>
        <v>0</v>
      </c>
    </row>
    <row r="3718" spans="2:15" x14ac:dyDescent="0.3">
      <c r="B3718">
        <v>29298</v>
      </c>
      <c r="C3718">
        <v>5</v>
      </c>
      <c r="D3718">
        <v>2</v>
      </c>
      <c r="E3718">
        <v>3</v>
      </c>
      <c r="F3718">
        <v>4</v>
      </c>
      <c r="G3718" t="s">
        <v>0</v>
      </c>
      <c r="H3718">
        <v>2</v>
      </c>
      <c r="I3718">
        <v>2</v>
      </c>
      <c r="J3718" t="s">
        <v>0</v>
      </c>
      <c r="K3718" s="5" cm="1">
        <f t="array" ref="K3718">IF(AND(C3718=1,OR(J3718=42,J3718=6,J3718=7,J3718=8)),1,
IF(AND(OR(C3718=1,C3718="NA"),OR(J3718=42,J3718=6,J3718=7,J3718=8, J3718="NA")),"NA",
IF(_xlfn.MINIFS(Nested_Ifs[a11],Nested_Ifs[ID],Nested_Ifs[[#This Row],[ID]])&lt;&gt;1,IF(AND(C3718=MIN(_xlfn._xlws.FILTER(Nested_Ifs[a11], Nested_Ifs[ID]=Nested_Ifs[[#This Row],[ID]])), OR(J3718=42,J3718=6,J3718=7,J3718=8)),1,
IF(_xlfn.MINIFS(Nested_Ifs[a11],Nested_Ifs[ID],Nested_Ifs[[#This Row],[ID]])&lt;&gt;1,IF(AND(OR(C3718=MIN(_xlfn._xlws.FILTER(Nested_Ifs[a11], Nested_Ifs[ID]=Nested_Ifs[[#This Row],[ID]])), C3718 = "NA"), OR(J3718=42,J3718=6,J3718=7,J3718=8, J3718 = "NA")),"NA",0),0)),0)))</f>
        <v>0</v>
      </c>
      <c r="L3718">
        <v>2</v>
      </c>
      <c r="M3718">
        <v>2</v>
      </c>
      <c r="N3718" t="s">
        <v>0</v>
      </c>
      <c r="O3718" s="11">
        <f t="shared" si="57"/>
        <v>0</v>
      </c>
    </row>
    <row r="3719" spans="2:15" x14ac:dyDescent="0.3">
      <c r="B3719">
        <v>29300</v>
      </c>
      <c r="C3719">
        <v>1</v>
      </c>
      <c r="D3719">
        <v>2</v>
      </c>
      <c r="E3719">
        <v>1</v>
      </c>
      <c r="F3719">
        <v>69</v>
      </c>
      <c r="G3719">
        <v>5</v>
      </c>
      <c r="H3719" t="s">
        <v>0</v>
      </c>
      <c r="I3719" t="s">
        <v>0</v>
      </c>
      <c r="J3719">
        <v>7</v>
      </c>
      <c r="K3719" s="5" cm="1">
        <f t="array" ref="K3719">IF(AND(C3719=1,OR(J3719=42,J3719=6,J3719=7,J3719=8)),1,
IF(AND(OR(C3719=1,C3719="NA"),OR(J3719=42,J3719=6,J3719=7,J3719=8, J3719="NA")),"NA",
IF(_xlfn.MINIFS(Nested_Ifs[a11],Nested_Ifs[ID],Nested_Ifs[[#This Row],[ID]])&lt;&gt;1,IF(AND(C3719=MIN(_xlfn._xlws.FILTER(Nested_Ifs[a11], Nested_Ifs[ID]=Nested_Ifs[[#This Row],[ID]])), OR(J3719=42,J3719=6,J3719=7,J3719=8)),1,
IF(_xlfn.MINIFS(Nested_Ifs[a11],Nested_Ifs[ID],Nested_Ifs[[#This Row],[ID]])&lt;&gt;1,IF(AND(OR(C3719=MIN(_xlfn._xlws.FILTER(Nested_Ifs[a11], Nested_Ifs[ID]=Nested_Ifs[[#This Row],[ID]])), C3719 = "NA"), OR(J3719=42,J3719=6,J3719=7,J3719=8, J3719 = "NA")),"NA",0),0)),0)))</f>
        <v>1</v>
      </c>
      <c r="L3719">
        <v>2</v>
      </c>
      <c r="M3719">
        <v>2</v>
      </c>
      <c r="N3719" t="s">
        <v>0</v>
      </c>
      <c r="O3719" s="11">
        <f t="shared" si="57"/>
        <v>0</v>
      </c>
    </row>
    <row r="3720" spans="2:15" x14ac:dyDescent="0.3">
      <c r="B3720">
        <v>29302</v>
      </c>
      <c r="C3720">
        <v>1</v>
      </c>
      <c r="D3720">
        <v>1</v>
      </c>
      <c r="E3720">
        <v>1</v>
      </c>
      <c r="F3720">
        <v>62</v>
      </c>
      <c r="G3720">
        <v>1</v>
      </c>
      <c r="H3720" t="s">
        <v>0</v>
      </c>
      <c r="I3720" t="s">
        <v>0</v>
      </c>
      <c r="J3720">
        <v>5</v>
      </c>
      <c r="K3720" s="5" cm="1">
        <f t="array" ref="K3720">IF(AND(C3720=1,OR(J3720=42,J3720=6,J3720=7,J3720=8)),1,
IF(AND(OR(C3720=1,C3720="NA"),OR(J3720=42,J3720=6,J3720=7,J3720=8, J3720="NA")),"NA",
IF(_xlfn.MINIFS(Nested_Ifs[a11],Nested_Ifs[ID],Nested_Ifs[[#This Row],[ID]])&lt;&gt;1,IF(AND(C3720=MIN(_xlfn._xlws.FILTER(Nested_Ifs[a11], Nested_Ifs[ID]=Nested_Ifs[[#This Row],[ID]])), OR(J3720=42,J3720=6,J3720=7,J3720=8)),1,
IF(_xlfn.MINIFS(Nested_Ifs[a11],Nested_Ifs[ID],Nested_Ifs[[#This Row],[ID]])&lt;&gt;1,IF(AND(OR(C3720=MIN(_xlfn._xlws.FILTER(Nested_Ifs[a11], Nested_Ifs[ID]=Nested_Ifs[[#This Row],[ID]])), C3720 = "NA"), OR(J3720=42,J3720=6,J3720=7,J3720=8, J3720 = "NA")),"NA",0),0)),0)))</f>
        <v>0</v>
      </c>
      <c r="L3720">
        <v>2</v>
      </c>
      <c r="M3720">
        <v>2</v>
      </c>
      <c r="N3720" t="s">
        <v>0</v>
      </c>
      <c r="O3720" s="11">
        <f t="shared" si="57"/>
        <v>0</v>
      </c>
    </row>
    <row r="3721" spans="2:15" x14ac:dyDescent="0.3">
      <c r="B3721">
        <v>29302</v>
      </c>
      <c r="C3721">
        <v>2</v>
      </c>
      <c r="D3721">
        <v>2</v>
      </c>
      <c r="E3721">
        <v>2</v>
      </c>
      <c r="F3721">
        <v>57</v>
      </c>
      <c r="G3721">
        <v>1</v>
      </c>
      <c r="H3721" t="s">
        <v>0</v>
      </c>
      <c r="I3721" t="s">
        <v>0</v>
      </c>
      <c r="J3721">
        <v>5</v>
      </c>
      <c r="K3721" s="5" cm="1">
        <f t="array" ref="K3721">IF(AND(C3721=1,OR(J3721=42,J3721=6,J3721=7,J3721=8)),1,
IF(AND(OR(C3721=1,C3721="NA"),OR(J3721=42,J3721=6,J3721=7,J3721=8, J3721="NA")),"NA",
IF(_xlfn.MINIFS(Nested_Ifs[a11],Nested_Ifs[ID],Nested_Ifs[[#This Row],[ID]])&lt;&gt;1,IF(AND(C3721=MIN(_xlfn._xlws.FILTER(Nested_Ifs[a11], Nested_Ifs[ID]=Nested_Ifs[[#This Row],[ID]])), OR(J3721=42,J3721=6,J3721=7,J3721=8)),1,
IF(_xlfn.MINIFS(Nested_Ifs[a11],Nested_Ifs[ID],Nested_Ifs[[#This Row],[ID]])&lt;&gt;1,IF(AND(OR(C3721=MIN(_xlfn._xlws.FILTER(Nested_Ifs[a11], Nested_Ifs[ID]=Nested_Ifs[[#This Row],[ID]])), C3721 = "NA"), OR(J3721=42,J3721=6,J3721=7,J3721=8, J3721 = "NA")),"NA",0),0)),0)))</f>
        <v>0</v>
      </c>
      <c r="L3721">
        <v>2</v>
      </c>
      <c r="M3721">
        <v>2</v>
      </c>
      <c r="N3721" t="s">
        <v>0</v>
      </c>
      <c r="O3721" s="11">
        <f t="shared" si="57"/>
        <v>0</v>
      </c>
    </row>
    <row r="3722" spans="2:15" x14ac:dyDescent="0.3">
      <c r="B3722">
        <v>29302</v>
      </c>
      <c r="C3722">
        <v>3</v>
      </c>
      <c r="D3722">
        <v>2</v>
      </c>
      <c r="E3722">
        <v>3</v>
      </c>
      <c r="F3722">
        <v>37</v>
      </c>
      <c r="G3722">
        <v>3</v>
      </c>
      <c r="H3722" t="s">
        <v>0</v>
      </c>
      <c r="I3722" t="s">
        <v>0</v>
      </c>
      <c r="J3722">
        <v>5</v>
      </c>
      <c r="K3722" s="5" cm="1">
        <f t="array" ref="K3722">IF(AND(C3722=1,OR(J3722=42,J3722=6,J3722=7,J3722=8)),1,
IF(AND(OR(C3722=1,C3722="NA"),OR(J3722=42,J3722=6,J3722=7,J3722=8, J3722="NA")),"NA",
IF(_xlfn.MINIFS(Nested_Ifs[a11],Nested_Ifs[ID],Nested_Ifs[[#This Row],[ID]])&lt;&gt;1,IF(AND(C3722=MIN(_xlfn._xlws.FILTER(Nested_Ifs[a11], Nested_Ifs[ID]=Nested_Ifs[[#This Row],[ID]])), OR(J3722=42,J3722=6,J3722=7,J3722=8)),1,
IF(_xlfn.MINIFS(Nested_Ifs[a11],Nested_Ifs[ID],Nested_Ifs[[#This Row],[ID]])&lt;&gt;1,IF(AND(OR(C3722=MIN(_xlfn._xlws.FILTER(Nested_Ifs[a11], Nested_Ifs[ID]=Nested_Ifs[[#This Row],[ID]])), C3722 = "NA"), OR(J3722=42,J3722=6,J3722=7,J3722=8, J3722 = "NA")),"NA",0),0)),0)))</f>
        <v>0</v>
      </c>
      <c r="L3722">
        <v>2</v>
      </c>
      <c r="M3722">
        <v>2</v>
      </c>
      <c r="N3722" t="s">
        <v>0</v>
      </c>
      <c r="O3722" s="11">
        <f t="shared" si="57"/>
        <v>0</v>
      </c>
    </row>
    <row r="3723" spans="2:15" x14ac:dyDescent="0.3">
      <c r="B3723">
        <v>29302</v>
      </c>
      <c r="C3723">
        <v>4</v>
      </c>
      <c r="D3723">
        <v>2</v>
      </c>
      <c r="E3723">
        <v>8</v>
      </c>
      <c r="F3723">
        <v>5</v>
      </c>
      <c r="G3723">
        <v>98</v>
      </c>
      <c r="H3723">
        <v>1</v>
      </c>
      <c r="I3723" t="s">
        <v>0</v>
      </c>
      <c r="J3723" t="s">
        <v>0</v>
      </c>
      <c r="K3723" s="5" cm="1">
        <f t="array" ref="K3723">IF(AND(C3723=1,OR(J3723=42,J3723=6,J3723=7,J3723=8)),1,
IF(AND(OR(C3723=1,C3723="NA"),OR(J3723=42,J3723=6,J3723=7,J3723=8, J3723="NA")),"NA",
IF(_xlfn.MINIFS(Nested_Ifs[a11],Nested_Ifs[ID],Nested_Ifs[[#This Row],[ID]])&lt;&gt;1,IF(AND(C3723=MIN(_xlfn._xlws.FILTER(Nested_Ifs[a11], Nested_Ifs[ID]=Nested_Ifs[[#This Row],[ID]])), OR(J3723=42,J3723=6,J3723=7,J3723=8)),1,
IF(_xlfn.MINIFS(Nested_Ifs[a11],Nested_Ifs[ID],Nested_Ifs[[#This Row],[ID]])&lt;&gt;1,IF(AND(OR(C3723=MIN(_xlfn._xlws.FILTER(Nested_Ifs[a11], Nested_Ifs[ID]=Nested_Ifs[[#This Row],[ID]])), C3723 = "NA"), OR(J3723=42,J3723=6,J3723=7,J3723=8, J3723 = "NA")),"NA",0),0)),0)))</f>
        <v>0</v>
      </c>
      <c r="L3723">
        <v>2</v>
      </c>
      <c r="M3723">
        <v>2</v>
      </c>
      <c r="N3723" t="s">
        <v>0</v>
      </c>
      <c r="O3723" s="11">
        <f t="shared" si="57"/>
        <v>0</v>
      </c>
    </row>
    <row r="3724" spans="2:15" x14ac:dyDescent="0.3">
      <c r="B3724">
        <v>29302</v>
      </c>
      <c r="C3724">
        <v>5</v>
      </c>
      <c r="D3724">
        <v>1</v>
      </c>
      <c r="E3724">
        <v>8</v>
      </c>
      <c r="F3724">
        <v>4</v>
      </c>
      <c r="G3724">
        <v>98</v>
      </c>
      <c r="H3724">
        <v>2</v>
      </c>
      <c r="I3724">
        <v>8</v>
      </c>
      <c r="J3724" t="s">
        <v>0</v>
      </c>
      <c r="K3724" s="5" cm="1">
        <f t="array" ref="K3724">IF(AND(C3724=1,OR(J3724=42,J3724=6,J3724=7,J3724=8)),1,
IF(AND(OR(C3724=1,C3724="NA"),OR(J3724=42,J3724=6,J3724=7,J3724=8, J3724="NA")),"NA",
IF(_xlfn.MINIFS(Nested_Ifs[a11],Nested_Ifs[ID],Nested_Ifs[[#This Row],[ID]])&lt;&gt;1,IF(AND(C3724=MIN(_xlfn._xlws.FILTER(Nested_Ifs[a11], Nested_Ifs[ID]=Nested_Ifs[[#This Row],[ID]])), OR(J3724=42,J3724=6,J3724=7,J3724=8)),1,
IF(_xlfn.MINIFS(Nested_Ifs[a11],Nested_Ifs[ID],Nested_Ifs[[#This Row],[ID]])&lt;&gt;1,IF(AND(OR(C3724=MIN(_xlfn._xlws.FILTER(Nested_Ifs[a11], Nested_Ifs[ID]=Nested_Ifs[[#This Row],[ID]])), C3724 = "NA"), OR(J3724=42,J3724=6,J3724=7,J3724=8, J3724 = "NA")),"NA",0),0)),0)))</f>
        <v>0</v>
      </c>
      <c r="L3724">
        <v>2</v>
      </c>
      <c r="M3724">
        <v>2</v>
      </c>
      <c r="N3724" t="s">
        <v>0</v>
      </c>
      <c r="O3724" s="11">
        <f t="shared" si="57"/>
        <v>0</v>
      </c>
    </row>
    <row r="3725" spans="2:15" x14ac:dyDescent="0.3">
      <c r="B3725">
        <v>29303</v>
      </c>
      <c r="C3725">
        <v>1</v>
      </c>
      <c r="D3725">
        <v>2</v>
      </c>
      <c r="E3725">
        <v>1</v>
      </c>
      <c r="F3725">
        <v>48</v>
      </c>
      <c r="G3725">
        <v>1</v>
      </c>
      <c r="H3725" t="s">
        <v>0</v>
      </c>
      <c r="I3725" t="s">
        <v>0</v>
      </c>
      <c r="J3725">
        <v>5</v>
      </c>
      <c r="K3725" s="5" cm="1">
        <f t="array" ref="K3725">IF(AND(C3725=1,OR(J3725=42,J3725=6,J3725=7,J3725=8)),1,
IF(AND(OR(C3725=1,C3725="NA"),OR(J3725=42,J3725=6,J3725=7,J3725=8, J3725="NA")),"NA",
IF(_xlfn.MINIFS(Nested_Ifs[a11],Nested_Ifs[ID],Nested_Ifs[[#This Row],[ID]])&lt;&gt;1,IF(AND(C3725=MIN(_xlfn._xlws.FILTER(Nested_Ifs[a11], Nested_Ifs[ID]=Nested_Ifs[[#This Row],[ID]])), OR(J3725=42,J3725=6,J3725=7,J3725=8)),1,
IF(_xlfn.MINIFS(Nested_Ifs[a11],Nested_Ifs[ID],Nested_Ifs[[#This Row],[ID]])&lt;&gt;1,IF(AND(OR(C3725=MIN(_xlfn._xlws.FILTER(Nested_Ifs[a11], Nested_Ifs[ID]=Nested_Ifs[[#This Row],[ID]])), C3725 = "NA"), OR(J3725=42,J3725=6,J3725=7,J3725=8, J3725 = "NA")),"NA",0),0)),0)))</f>
        <v>0</v>
      </c>
      <c r="L3725">
        <v>2</v>
      </c>
      <c r="M3725">
        <v>2</v>
      </c>
      <c r="N3725" t="s">
        <v>0</v>
      </c>
      <c r="O3725" s="11">
        <f t="shared" si="57"/>
        <v>0</v>
      </c>
    </row>
    <row r="3726" spans="2:15" x14ac:dyDescent="0.3">
      <c r="B3726">
        <v>29303</v>
      </c>
      <c r="C3726">
        <v>3</v>
      </c>
      <c r="D3726">
        <v>2</v>
      </c>
      <c r="E3726">
        <v>3</v>
      </c>
      <c r="F3726">
        <v>13</v>
      </c>
      <c r="G3726">
        <v>98</v>
      </c>
      <c r="H3726" t="s">
        <v>0</v>
      </c>
      <c r="I3726" t="s">
        <v>0</v>
      </c>
      <c r="J3726" t="s">
        <v>0</v>
      </c>
      <c r="K3726" s="5" cm="1">
        <f t="array" ref="K3726">IF(AND(C3726=1,OR(J3726=42,J3726=6,J3726=7,J3726=8)),1,
IF(AND(OR(C3726=1,C3726="NA"),OR(J3726=42,J3726=6,J3726=7,J3726=8, J3726="NA")),"NA",
IF(_xlfn.MINIFS(Nested_Ifs[a11],Nested_Ifs[ID],Nested_Ifs[[#This Row],[ID]])&lt;&gt;1,IF(AND(C3726=MIN(_xlfn._xlws.FILTER(Nested_Ifs[a11], Nested_Ifs[ID]=Nested_Ifs[[#This Row],[ID]])), OR(J3726=42,J3726=6,J3726=7,J3726=8)),1,
IF(_xlfn.MINIFS(Nested_Ifs[a11],Nested_Ifs[ID],Nested_Ifs[[#This Row],[ID]])&lt;&gt;1,IF(AND(OR(C3726=MIN(_xlfn._xlws.FILTER(Nested_Ifs[a11], Nested_Ifs[ID]=Nested_Ifs[[#This Row],[ID]])), C3726 = "NA"), OR(J3726=42,J3726=6,J3726=7,J3726=8, J3726 = "NA")),"NA",0),0)),0)))</f>
        <v>0</v>
      </c>
      <c r="L3726">
        <v>2</v>
      </c>
      <c r="M3726">
        <v>2</v>
      </c>
      <c r="N3726" t="s">
        <v>0</v>
      </c>
      <c r="O3726" s="11">
        <f t="shared" si="57"/>
        <v>0</v>
      </c>
    </row>
    <row r="3727" spans="2:15" x14ac:dyDescent="0.3">
      <c r="B3727">
        <v>29303</v>
      </c>
      <c r="C3727">
        <v>4</v>
      </c>
      <c r="D3727">
        <v>1</v>
      </c>
      <c r="E3727">
        <v>3</v>
      </c>
      <c r="F3727">
        <v>5</v>
      </c>
      <c r="G3727">
        <v>98</v>
      </c>
      <c r="H3727">
        <v>2</v>
      </c>
      <c r="I3727">
        <v>8</v>
      </c>
      <c r="J3727" t="s">
        <v>0</v>
      </c>
      <c r="K3727" s="5" cm="1">
        <f t="array" ref="K3727">IF(AND(C3727=1,OR(J3727=42,J3727=6,J3727=7,J3727=8)),1,
IF(AND(OR(C3727=1,C3727="NA"),OR(J3727=42,J3727=6,J3727=7,J3727=8, J3727="NA")),"NA",
IF(_xlfn.MINIFS(Nested_Ifs[a11],Nested_Ifs[ID],Nested_Ifs[[#This Row],[ID]])&lt;&gt;1,IF(AND(C3727=MIN(_xlfn._xlws.FILTER(Nested_Ifs[a11], Nested_Ifs[ID]=Nested_Ifs[[#This Row],[ID]])), OR(J3727=42,J3727=6,J3727=7,J3727=8)),1,
IF(_xlfn.MINIFS(Nested_Ifs[a11],Nested_Ifs[ID],Nested_Ifs[[#This Row],[ID]])&lt;&gt;1,IF(AND(OR(C3727=MIN(_xlfn._xlws.FILTER(Nested_Ifs[a11], Nested_Ifs[ID]=Nested_Ifs[[#This Row],[ID]])), C3727 = "NA"), OR(J3727=42,J3727=6,J3727=7,J3727=8, J3727 = "NA")),"NA",0),0)),0)))</f>
        <v>0</v>
      </c>
      <c r="L3727">
        <v>2</v>
      </c>
      <c r="M3727">
        <v>2</v>
      </c>
      <c r="N3727" t="s">
        <v>0</v>
      </c>
      <c r="O3727" s="11">
        <f t="shared" ref="O3727:O3790" si="58">IF(AND(AND(L3727=1,M3727=1),AND(OR(N3727=3,N3727=4))),1,
IF(AND(OR(L3727=1,L3727="NA"),
OR(M3727=1,M3727="NA"),
OR(N3727=3,N3727=4, N3727="NA")),"NA",0))</f>
        <v>0</v>
      </c>
    </row>
    <row r="3728" spans="2:15" x14ac:dyDescent="0.3">
      <c r="B3728">
        <v>29303</v>
      </c>
      <c r="C3728">
        <v>5</v>
      </c>
      <c r="D3728">
        <v>2</v>
      </c>
      <c r="E3728">
        <v>3</v>
      </c>
      <c r="F3728">
        <v>26</v>
      </c>
      <c r="G3728">
        <v>3</v>
      </c>
      <c r="H3728" t="s">
        <v>0</v>
      </c>
      <c r="I3728" t="s">
        <v>0</v>
      </c>
      <c r="J3728">
        <v>5</v>
      </c>
      <c r="K3728" s="5" cm="1">
        <f t="array" ref="K3728">IF(AND(C3728=1,OR(J3728=42,J3728=6,J3728=7,J3728=8)),1,
IF(AND(OR(C3728=1,C3728="NA"),OR(J3728=42,J3728=6,J3728=7,J3728=8, J3728="NA")),"NA",
IF(_xlfn.MINIFS(Nested_Ifs[a11],Nested_Ifs[ID],Nested_Ifs[[#This Row],[ID]])&lt;&gt;1,IF(AND(C3728=MIN(_xlfn._xlws.FILTER(Nested_Ifs[a11], Nested_Ifs[ID]=Nested_Ifs[[#This Row],[ID]])), OR(J3728=42,J3728=6,J3728=7,J3728=8)),1,
IF(_xlfn.MINIFS(Nested_Ifs[a11],Nested_Ifs[ID],Nested_Ifs[[#This Row],[ID]])&lt;&gt;1,IF(AND(OR(C3728=MIN(_xlfn._xlws.FILTER(Nested_Ifs[a11], Nested_Ifs[ID]=Nested_Ifs[[#This Row],[ID]])), C3728 = "NA"), OR(J3728=42,J3728=6,J3728=7,J3728=8, J3728 = "NA")),"NA",0),0)),0)))</f>
        <v>0</v>
      </c>
      <c r="L3728">
        <v>2</v>
      </c>
      <c r="M3728">
        <v>2</v>
      </c>
      <c r="N3728" t="s">
        <v>0</v>
      </c>
      <c r="O3728" s="11">
        <f t="shared" si="58"/>
        <v>0</v>
      </c>
    </row>
    <row r="3729" spans="2:15" x14ac:dyDescent="0.3">
      <c r="B3729">
        <v>29305</v>
      </c>
      <c r="C3729">
        <v>1</v>
      </c>
      <c r="D3729">
        <v>1</v>
      </c>
      <c r="E3729">
        <v>1</v>
      </c>
      <c r="F3729">
        <v>47</v>
      </c>
      <c r="G3729">
        <v>1</v>
      </c>
      <c r="H3729" t="s">
        <v>0</v>
      </c>
      <c r="I3729" t="s">
        <v>0</v>
      </c>
      <c r="J3729">
        <v>5</v>
      </c>
      <c r="K3729" s="5" cm="1">
        <f t="array" ref="K3729">IF(AND(C3729=1,OR(J3729=42,J3729=6,J3729=7,J3729=8)),1,
IF(AND(OR(C3729=1,C3729="NA"),OR(J3729=42,J3729=6,J3729=7,J3729=8, J3729="NA")),"NA",
IF(_xlfn.MINIFS(Nested_Ifs[a11],Nested_Ifs[ID],Nested_Ifs[[#This Row],[ID]])&lt;&gt;1,IF(AND(C3729=MIN(_xlfn._xlws.FILTER(Nested_Ifs[a11], Nested_Ifs[ID]=Nested_Ifs[[#This Row],[ID]])), OR(J3729=42,J3729=6,J3729=7,J3729=8)),1,
IF(_xlfn.MINIFS(Nested_Ifs[a11],Nested_Ifs[ID],Nested_Ifs[[#This Row],[ID]])&lt;&gt;1,IF(AND(OR(C3729=MIN(_xlfn._xlws.FILTER(Nested_Ifs[a11], Nested_Ifs[ID]=Nested_Ifs[[#This Row],[ID]])), C3729 = "NA"), OR(J3729=42,J3729=6,J3729=7,J3729=8, J3729 = "NA")),"NA",0),0)),0)))</f>
        <v>0</v>
      </c>
      <c r="L3729">
        <v>2</v>
      </c>
      <c r="M3729">
        <v>2</v>
      </c>
      <c r="N3729" t="s">
        <v>0</v>
      </c>
      <c r="O3729" s="11">
        <f t="shared" si="58"/>
        <v>0</v>
      </c>
    </row>
    <row r="3730" spans="2:15" x14ac:dyDescent="0.3">
      <c r="B3730">
        <v>29305</v>
      </c>
      <c r="C3730">
        <v>2</v>
      </c>
      <c r="D3730">
        <v>2</v>
      </c>
      <c r="E3730">
        <v>2</v>
      </c>
      <c r="F3730">
        <v>82</v>
      </c>
      <c r="G3730">
        <v>5</v>
      </c>
      <c r="H3730" t="s">
        <v>0</v>
      </c>
      <c r="I3730" t="s">
        <v>0</v>
      </c>
      <c r="J3730">
        <v>1</v>
      </c>
      <c r="K3730" s="5" cm="1">
        <f t="array" ref="K3730">IF(AND(C3730=1,OR(J3730=42,J3730=6,J3730=7,J3730=8)),1,
IF(AND(OR(C3730=1,C3730="NA"),OR(J3730=42,J3730=6,J3730=7,J3730=8, J3730="NA")),"NA",
IF(_xlfn.MINIFS(Nested_Ifs[a11],Nested_Ifs[ID],Nested_Ifs[[#This Row],[ID]])&lt;&gt;1,IF(AND(C3730=MIN(_xlfn._xlws.FILTER(Nested_Ifs[a11], Nested_Ifs[ID]=Nested_Ifs[[#This Row],[ID]])), OR(J3730=42,J3730=6,J3730=7,J3730=8)),1,
IF(_xlfn.MINIFS(Nested_Ifs[a11],Nested_Ifs[ID],Nested_Ifs[[#This Row],[ID]])&lt;&gt;1,IF(AND(OR(C3730=MIN(_xlfn._xlws.FILTER(Nested_Ifs[a11], Nested_Ifs[ID]=Nested_Ifs[[#This Row],[ID]])), C3730 = "NA"), OR(J3730=42,J3730=6,J3730=7,J3730=8, J3730 = "NA")),"NA",0),0)),0)))</f>
        <v>0</v>
      </c>
      <c r="L3730">
        <v>2</v>
      </c>
      <c r="M3730">
        <v>2</v>
      </c>
      <c r="N3730" t="s">
        <v>0</v>
      </c>
      <c r="O3730" s="11">
        <f t="shared" si="58"/>
        <v>0</v>
      </c>
    </row>
    <row r="3731" spans="2:15" x14ac:dyDescent="0.3">
      <c r="B3731">
        <v>29305</v>
      </c>
      <c r="C3731">
        <v>4</v>
      </c>
      <c r="D3731">
        <v>1</v>
      </c>
      <c r="E3731">
        <v>3</v>
      </c>
      <c r="F3731">
        <v>10</v>
      </c>
      <c r="G3731">
        <v>98</v>
      </c>
      <c r="H3731" t="s">
        <v>0</v>
      </c>
      <c r="I3731" t="s">
        <v>0</v>
      </c>
      <c r="J3731" t="s">
        <v>0</v>
      </c>
      <c r="K3731" s="5" cm="1">
        <f t="array" ref="K3731">IF(AND(C3731=1,OR(J3731=42,J3731=6,J3731=7,J3731=8)),1,
IF(AND(OR(C3731=1,C3731="NA"),OR(J3731=42,J3731=6,J3731=7,J3731=8, J3731="NA")),"NA",
IF(_xlfn.MINIFS(Nested_Ifs[a11],Nested_Ifs[ID],Nested_Ifs[[#This Row],[ID]])&lt;&gt;1,IF(AND(C3731=MIN(_xlfn._xlws.FILTER(Nested_Ifs[a11], Nested_Ifs[ID]=Nested_Ifs[[#This Row],[ID]])), OR(J3731=42,J3731=6,J3731=7,J3731=8)),1,
IF(_xlfn.MINIFS(Nested_Ifs[a11],Nested_Ifs[ID],Nested_Ifs[[#This Row],[ID]])&lt;&gt;1,IF(AND(OR(C3731=MIN(_xlfn._xlws.FILTER(Nested_Ifs[a11], Nested_Ifs[ID]=Nested_Ifs[[#This Row],[ID]])), C3731 = "NA"), OR(J3731=42,J3731=6,J3731=7,J3731=8, J3731 = "NA")),"NA",0),0)),0)))</f>
        <v>0</v>
      </c>
      <c r="L3731">
        <v>2</v>
      </c>
      <c r="M3731">
        <v>2</v>
      </c>
      <c r="N3731" t="s">
        <v>0</v>
      </c>
      <c r="O3731" s="11">
        <f t="shared" si="58"/>
        <v>0</v>
      </c>
    </row>
    <row r="3732" spans="2:15" x14ac:dyDescent="0.3">
      <c r="B3732">
        <v>29307</v>
      </c>
      <c r="C3732">
        <v>1</v>
      </c>
      <c r="D3732">
        <v>1</v>
      </c>
      <c r="E3732">
        <v>1</v>
      </c>
      <c r="F3732">
        <v>60</v>
      </c>
      <c r="G3732">
        <v>1</v>
      </c>
      <c r="H3732" t="s">
        <v>0</v>
      </c>
      <c r="I3732" t="s">
        <v>0</v>
      </c>
      <c r="J3732">
        <v>5</v>
      </c>
      <c r="K3732" s="5" cm="1">
        <f t="array" ref="K3732">IF(AND(C3732=1,OR(J3732=42,J3732=6,J3732=7,J3732=8)),1,
IF(AND(OR(C3732=1,C3732="NA"),OR(J3732=42,J3732=6,J3732=7,J3732=8, J3732="NA")),"NA",
IF(_xlfn.MINIFS(Nested_Ifs[a11],Nested_Ifs[ID],Nested_Ifs[[#This Row],[ID]])&lt;&gt;1,IF(AND(C3732=MIN(_xlfn._xlws.FILTER(Nested_Ifs[a11], Nested_Ifs[ID]=Nested_Ifs[[#This Row],[ID]])), OR(J3732=42,J3732=6,J3732=7,J3732=8)),1,
IF(_xlfn.MINIFS(Nested_Ifs[a11],Nested_Ifs[ID],Nested_Ifs[[#This Row],[ID]])&lt;&gt;1,IF(AND(OR(C3732=MIN(_xlfn._xlws.FILTER(Nested_Ifs[a11], Nested_Ifs[ID]=Nested_Ifs[[#This Row],[ID]])), C3732 = "NA"), OR(J3732=42,J3732=6,J3732=7,J3732=8, J3732 = "NA")),"NA",0),0)),0)))</f>
        <v>0</v>
      </c>
      <c r="L3732">
        <v>2</v>
      </c>
      <c r="M3732">
        <v>2</v>
      </c>
      <c r="N3732" t="s">
        <v>0</v>
      </c>
      <c r="O3732" s="11">
        <f t="shared" si="58"/>
        <v>0</v>
      </c>
    </row>
    <row r="3733" spans="2:15" x14ac:dyDescent="0.3">
      <c r="B3733">
        <v>29307</v>
      </c>
      <c r="C3733">
        <v>2</v>
      </c>
      <c r="D3733">
        <v>2</v>
      </c>
      <c r="E3733">
        <v>2</v>
      </c>
      <c r="F3733">
        <v>55</v>
      </c>
      <c r="G3733">
        <v>1</v>
      </c>
      <c r="H3733" t="s">
        <v>0</v>
      </c>
      <c r="I3733" t="s">
        <v>0</v>
      </c>
      <c r="J3733">
        <v>5</v>
      </c>
      <c r="K3733" s="5" cm="1">
        <f t="array" ref="K3733">IF(AND(C3733=1,OR(J3733=42,J3733=6,J3733=7,J3733=8)),1,
IF(AND(OR(C3733=1,C3733="NA"),OR(J3733=42,J3733=6,J3733=7,J3733=8, J3733="NA")),"NA",
IF(_xlfn.MINIFS(Nested_Ifs[a11],Nested_Ifs[ID],Nested_Ifs[[#This Row],[ID]])&lt;&gt;1,IF(AND(C3733=MIN(_xlfn._xlws.FILTER(Nested_Ifs[a11], Nested_Ifs[ID]=Nested_Ifs[[#This Row],[ID]])), OR(J3733=42,J3733=6,J3733=7,J3733=8)),1,
IF(_xlfn.MINIFS(Nested_Ifs[a11],Nested_Ifs[ID],Nested_Ifs[[#This Row],[ID]])&lt;&gt;1,IF(AND(OR(C3733=MIN(_xlfn._xlws.FILTER(Nested_Ifs[a11], Nested_Ifs[ID]=Nested_Ifs[[#This Row],[ID]])), C3733 = "NA"), OR(J3733=42,J3733=6,J3733=7,J3733=8, J3733 = "NA")),"NA",0),0)),0)))</f>
        <v>0</v>
      </c>
      <c r="L3733">
        <v>2</v>
      </c>
      <c r="M3733">
        <v>2</v>
      </c>
      <c r="N3733" t="s">
        <v>0</v>
      </c>
      <c r="O3733" s="11">
        <f t="shared" si="58"/>
        <v>0</v>
      </c>
    </row>
    <row r="3734" spans="2:15" x14ac:dyDescent="0.3">
      <c r="B3734">
        <v>29307</v>
      </c>
      <c r="C3734">
        <v>3</v>
      </c>
      <c r="D3734">
        <v>1</v>
      </c>
      <c r="E3734">
        <v>3</v>
      </c>
      <c r="F3734">
        <v>32</v>
      </c>
      <c r="G3734">
        <v>1</v>
      </c>
      <c r="H3734" t="s">
        <v>0</v>
      </c>
      <c r="I3734" t="s">
        <v>0</v>
      </c>
      <c r="J3734">
        <v>5</v>
      </c>
      <c r="K3734" s="5" cm="1">
        <f t="array" ref="K3734">IF(AND(C3734=1,OR(J3734=42,J3734=6,J3734=7,J3734=8)),1,
IF(AND(OR(C3734=1,C3734="NA"),OR(J3734=42,J3734=6,J3734=7,J3734=8, J3734="NA")),"NA",
IF(_xlfn.MINIFS(Nested_Ifs[a11],Nested_Ifs[ID],Nested_Ifs[[#This Row],[ID]])&lt;&gt;1,IF(AND(C3734=MIN(_xlfn._xlws.FILTER(Nested_Ifs[a11], Nested_Ifs[ID]=Nested_Ifs[[#This Row],[ID]])), OR(J3734=42,J3734=6,J3734=7,J3734=8)),1,
IF(_xlfn.MINIFS(Nested_Ifs[a11],Nested_Ifs[ID],Nested_Ifs[[#This Row],[ID]])&lt;&gt;1,IF(AND(OR(C3734=MIN(_xlfn._xlws.FILTER(Nested_Ifs[a11], Nested_Ifs[ID]=Nested_Ifs[[#This Row],[ID]])), C3734 = "NA"), OR(J3734=42,J3734=6,J3734=7,J3734=8, J3734 = "NA")),"NA",0),0)),0)))</f>
        <v>0</v>
      </c>
      <c r="L3734">
        <v>2</v>
      </c>
      <c r="M3734">
        <v>2</v>
      </c>
      <c r="N3734" t="s">
        <v>0</v>
      </c>
      <c r="O3734" s="11">
        <f t="shared" si="58"/>
        <v>0</v>
      </c>
    </row>
    <row r="3735" spans="2:15" x14ac:dyDescent="0.3">
      <c r="B3735">
        <v>29307</v>
      </c>
      <c r="C3735">
        <v>4</v>
      </c>
      <c r="D3735">
        <v>2</v>
      </c>
      <c r="E3735">
        <v>4</v>
      </c>
      <c r="F3735">
        <v>28</v>
      </c>
      <c r="G3735">
        <v>1</v>
      </c>
      <c r="H3735" t="s">
        <v>0</v>
      </c>
      <c r="I3735" t="s">
        <v>0</v>
      </c>
      <c r="J3735">
        <v>5</v>
      </c>
      <c r="K3735" s="5" cm="1">
        <f t="array" ref="K3735">IF(AND(C3735=1,OR(J3735=42,J3735=6,J3735=7,J3735=8)),1,
IF(AND(OR(C3735=1,C3735="NA"),OR(J3735=42,J3735=6,J3735=7,J3735=8, J3735="NA")),"NA",
IF(_xlfn.MINIFS(Nested_Ifs[a11],Nested_Ifs[ID],Nested_Ifs[[#This Row],[ID]])&lt;&gt;1,IF(AND(C3735=MIN(_xlfn._xlws.FILTER(Nested_Ifs[a11], Nested_Ifs[ID]=Nested_Ifs[[#This Row],[ID]])), OR(J3735=42,J3735=6,J3735=7,J3735=8)),1,
IF(_xlfn.MINIFS(Nested_Ifs[a11],Nested_Ifs[ID],Nested_Ifs[[#This Row],[ID]])&lt;&gt;1,IF(AND(OR(C3735=MIN(_xlfn._xlws.FILTER(Nested_Ifs[a11], Nested_Ifs[ID]=Nested_Ifs[[#This Row],[ID]])), C3735 = "NA"), OR(J3735=42,J3735=6,J3735=7,J3735=8, J3735 = "NA")),"NA",0),0)),0)))</f>
        <v>0</v>
      </c>
      <c r="L3735">
        <v>2</v>
      </c>
      <c r="M3735">
        <v>2</v>
      </c>
      <c r="N3735" t="s">
        <v>0</v>
      </c>
      <c r="O3735" s="11">
        <f t="shared" si="58"/>
        <v>0</v>
      </c>
    </row>
    <row r="3736" spans="2:15" x14ac:dyDescent="0.3">
      <c r="B3736">
        <v>29307</v>
      </c>
      <c r="C3736">
        <v>5</v>
      </c>
      <c r="D3736">
        <v>1</v>
      </c>
      <c r="E3736">
        <v>8</v>
      </c>
      <c r="F3736">
        <v>7</v>
      </c>
      <c r="G3736">
        <v>98</v>
      </c>
      <c r="H3736" t="s">
        <v>0</v>
      </c>
      <c r="I3736" t="s">
        <v>0</v>
      </c>
      <c r="J3736" t="s">
        <v>0</v>
      </c>
      <c r="K3736" s="5" cm="1">
        <f t="array" ref="K3736">IF(AND(C3736=1,OR(J3736=42,J3736=6,J3736=7,J3736=8)),1,
IF(AND(OR(C3736=1,C3736="NA"),OR(J3736=42,J3736=6,J3736=7,J3736=8, J3736="NA")),"NA",
IF(_xlfn.MINIFS(Nested_Ifs[a11],Nested_Ifs[ID],Nested_Ifs[[#This Row],[ID]])&lt;&gt;1,IF(AND(C3736=MIN(_xlfn._xlws.FILTER(Nested_Ifs[a11], Nested_Ifs[ID]=Nested_Ifs[[#This Row],[ID]])), OR(J3736=42,J3736=6,J3736=7,J3736=8)),1,
IF(_xlfn.MINIFS(Nested_Ifs[a11],Nested_Ifs[ID],Nested_Ifs[[#This Row],[ID]])&lt;&gt;1,IF(AND(OR(C3736=MIN(_xlfn._xlws.FILTER(Nested_Ifs[a11], Nested_Ifs[ID]=Nested_Ifs[[#This Row],[ID]])), C3736 = "NA"), OR(J3736=42,J3736=6,J3736=7,J3736=8, J3736 = "NA")),"NA",0),0)),0)))</f>
        <v>0</v>
      </c>
      <c r="L3736">
        <v>2</v>
      </c>
      <c r="M3736">
        <v>2</v>
      </c>
      <c r="N3736" t="s">
        <v>0</v>
      </c>
      <c r="O3736" s="11">
        <f t="shared" si="58"/>
        <v>0</v>
      </c>
    </row>
    <row r="3737" spans="2:15" x14ac:dyDescent="0.3">
      <c r="B3737">
        <v>29307</v>
      </c>
      <c r="C3737">
        <v>6</v>
      </c>
      <c r="D3737">
        <v>1</v>
      </c>
      <c r="E3737">
        <v>8</v>
      </c>
      <c r="F3737">
        <v>5</v>
      </c>
      <c r="G3737">
        <v>98</v>
      </c>
      <c r="H3737">
        <v>2</v>
      </c>
      <c r="I3737">
        <v>8</v>
      </c>
      <c r="J3737" t="s">
        <v>0</v>
      </c>
      <c r="K3737" s="5" cm="1">
        <f t="array" ref="K3737">IF(AND(C3737=1,OR(J3737=42,J3737=6,J3737=7,J3737=8)),1,
IF(AND(OR(C3737=1,C3737="NA"),OR(J3737=42,J3737=6,J3737=7,J3737=8, J3737="NA")),"NA",
IF(_xlfn.MINIFS(Nested_Ifs[a11],Nested_Ifs[ID],Nested_Ifs[[#This Row],[ID]])&lt;&gt;1,IF(AND(C3737=MIN(_xlfn._xlws.FILTER(Nested_Ifs[a11], Nested_Ifs[ID]=Nested_Ifs[[#This Row],[ID]])), OR(J3737=42,J3737=6,J3737=7,J3737=8)),1,
IF(_xlfn.MINIFS(Nested_Ifs[a11],Nested_Ifs[ID],Nested_Ifs[[#This Row],[ID]])&lt;&gt;1,IF(AND(OR(C3737=MIN(_xlfn._xlws.FILTER(Nested_Ifs[a11], Nested_Ifs[ID]=Nested_Ifs[[#This Row],[ID]])), C3737 = "NA"), OR(J3737=42,J3737=6,J3737=7,J3737=8, J3737 = "NA")),"NA",0),0)),0)))</f>
        <v>0</v>
      </c>
      <c r="L3737">
        <v>2</v>
      </c>
      <c r="M3737">
        <v>2</v>
      </c>
      <c r="N3737" t="s">
        <v>0</v>
      </c>
      <c r="O3737" s="11">
        <f t="shared" si="58"/>
        <v>0</v>
      </c>
    </row>
    <row r="3738" spans="2:15" x14ac:dyDescent="0.3">
      <c r="B3738">
        <v>29307</v>
      </c>
      <c r="C3738">
        <v>7</v>
      </c>
      <c r="D3738">
        <v>1</v>
      </c>
      <c r="E3738">
        <v>8</v>
      </c>
      <c r="F3738">
        <v>2</v>
      </c>
      <c r="G3738">
        <v>98</v>
      </c>
      <c r="H3738">
        <v>2</v>
      </c>
      <c r="I3738">
        <v>8</v>
      </c>
      <c r="J3738" t="s">
        <v>0</v>
      </c>
      <c r="K3738" s="5" cm="1">
        <f t="array" ref="K3738">IF(AND(C3738=1,OR(J3738=42,J3738=6,J3738=7,J3738=8)),1,
IF(AND(OR(C3738=1,C3738="NA"),OR(J3738=42,J3738=6,J3738=7,J3738=8, J3738="NA")),"NA",
IF(_xlfn.MINIFS(Nested_Ifs[a11],Nested_Ifs[ID],Nested_Ifs[[#This Row],[ID]])&lt;&gt;1,IF(AND(C3738=MIN(_xlfn._xlws.FILTER(Nested_Ifs[a11], Nested_Ifs[ID]=Nested_Ifs[[#This Row],[ID]])), OR(J3738=42,J3738=6,J3738=7,J3738=8)),1,
IF(_xlfn.MINIFS(Nested_Ifs[a11],Nested_Ifs[ID],Nested_Ifs[[#This Row],[ID]])&lt;&gt;1,IF(AND(OR(C3738=MIN(_xlfn._xlws.FILTER(Nested_Ifs[a11], Nested_Ifs[ID]=Nested_Ifs[[#This Row],[ID]])), C3738 = "NA"), OR(J3738=42,J3738=6,J3738=7,J3738=8, J3738 = "NA")),"NA",0),0)),0)))</f>
        <v>0</v>
      </c>
      <c r="L3738">
        <v>2</v>
      </c>
      <c r="M3738">
        <v>2</v>
      </c>
      <c r="N3738" t="s">
        <v>0</v>
      </c>
      <c r="O3738" s="11">
        <f t="shared" si="58"/>
        <v>0</v>
      </c>
    </row>
    <row r="3739" spans="2:15" x14ac:dyDescent="0.3">
      <c r="B3739">
        <v>29308</v>
      </c>
      <c r="C3739">
        <v>1</v>
      </c>
      <c r="D3739">
        <v>1</v>
      </c>
      <c r="E3739">
        <v>1</v>
      </c>
      <c r="F3739">
        <v>70</v>
      </c>
      <c r="G3739">
        <v>1</v>
      </c>
      <c r="H3739" t="s">
        <v>0</v>
      </c>
      <c r="I3739" t="s">
        <v>0</v>
      </c>
      <c r="J3739">
        <v>3</v>
      </c>
      <c r="K3739" s="5" cm="1">
        <f t="array" ref="K3739">IF(AND(C3739=1,OR(J3739=42,J3739=6,J3739=7,J3739=8)),1,
IF(AND(OR(C3739=1,C3739="NA"),OR(J3739=42,J3739=6,J3739=7,J3739=8, J3739="NA")),"NA",
IF(_xlfn.MINIFS(Nested_Ifs[a11],Nested_Ifs[ID],Nested_Ifs[[#This Row],[ID]])&lt;&gt;1,IF(AND(C3739=MIN(_xlfn._xlws.FILTER(Nested_Ifs[a11], Nested_Ifs[ID]=Nested_Ifs[[#This Row],[ID]])), OR(J3739=42,J3739=6,J3739=7,J3739=8)),1,
IF(_xlfn.MINIFS(Nested_Ifs[a11],Nested_Ifs[ID],Nested_Ifs[[#This Row],[ID]])&lt;&gt;1,IF(AND(OR(C3739=MIN(_xlfn._xlws.FILTER(Nested_Ifs[a11], Nested_Ifs[ID]=Nested_Ifs[[#This Row],[ID]])), C3739 = "NA"), OR(J3739=42,J3739=6,J3739=7,J3739=8, J3739 = "NA")),"NA",0),0)),0)))</f>
        <v>0</v>
      </c>
      <c r="L3739">
        <v>2</v>
      </c>
      <c r="M3739">
        <v>2</v>
      </c>
      <c r="N3739" t="s">
        <v>0</v>
      </c>
      <c r="O3739" s="11">
        <f t="shared" si="58"/>
        <v>0</v>
      </c>
    </row>
    <row r="3740" spans="2:15" x14ac:dyDescent="0.3">
      <c r="B3740">
        <v>29308</v>
      </c>
      <c r="C3740">
        <v>2</v>
      </c>
      <c r="D3740">
        <v>2</v>
      </c>
      <c r="E3740">
        <v>2</v>
      </c>
      <c r="F3740">
        <v>64</v>
      </c>
      <c r="G3740">
        <v>1</v>
      </c>
      <c r="H3740" t="s">
        <v>0</v>
      </c>
      <c r="I3740" t="s">
        <v>0</v>
      </c>
      <c r="J3740">
        <v>5</v>
      </c>
      <c r="K3740" s="5" cm="1">
        <f t="array" ref="K3740">IF(AND(C3740=1,OR(J3740=42,J3740=6,J3740=7,J3740=8)),1,
IF(AND(OR(C3740=1,C3740="NA"),OR(J3740=42,J3740=6,J3740=7,J3740=8, J3740="NA")),"NA",
IF(_xlfn.MINIFS(Nested_Ifs[a11],Nested_Ifs[ID],Nested_Ifs[[#This Row],[ID]])&lt;&gt;1,IF(AND(C3740=MIN(_xlfn._xlws.FILTER(Nested_Ifs[a11], Nested_Ifs[ID]=Nested_Ifs[[#This Row],[ID]])), OR(J3740=42,J3740=6,J3740=7,J3740=8)),1,
IF(_xlfn.MINIFS(Nested_Ifs[a11],Nested_Ifs[ID],Nested_Ifs[[#This Row],[ID]])&lt;&gt;1,IF(AND(OR(C3740=MIN(_xlfn._xlws.FILTER(Nested_Ifs[a11], Nested_Ifs[ID]=Nested_Ifs[[#This Row],[ID]])), C3740 = "NA"), OR(J3740=42,J3740=6,J3740=7,J3740=8, J3740 = "NA")),"NA",0),0)),0)))</f>
        <v>0</v>
      </c>
      <c r="L3740">
        <v>2</v>
      </c>
      <c r="M3740">
        <v>2</v>
      </c>
      <c r="N3740" t="s">
        <v>0</v>
      </c>
      <c r="O3740" s="11">
        <f t="shared" si="58"/>
        <v>0</v>
      </c>
    </row>
    <row r="3741" spans="2:15" x14ac:dyDescent="0.3">
      <c r="B3741">
        <v>29308</v>
      </c>
      <c r="C3741">
        <v>3</v>
      </c>
      <c r="D3741">
        <v>1</v>
      </c>
      <c r="E3741">
        <v>3</v>
      </c>
      <c r="F3741">
        <v>44</v>
      </c>
      <c r="G3741">
        <v>1</v>
      </c>
      <c r="H3741" t="s">
        <v>0</v>
      </c>
      <c r="I3741" t="s">
        <v>0</v>
      </c>
      <c r="J3741">
        <v>5</v>
      </c>
      <c r="K3741" s="5" cm="1">
        <f t="array" ref="K3741">IF(AND(C3741=1,OR(J3741=42,J3741=6,J3741=7,J3741=8)),1,
IF(AND(OR(C3741=1,C3741="NA"),OR(J3741=42,J3741=6,J3741=7,J3741=8, J3741="NA")),"NA",
IF(_xlfn.MINIFS(Nested_Ifs[a11],Nested_Ifs[ID],Nested_Ifs[[#This Row],[ID]])&lt;&gt;1,IF(AND(C3741=MIN(_xlfn._xlws.FILTER(Nested_Ifs[a11], Nested_Ifs[ID]=Nested_Ifs[[#This Row],[ID]])), OR(J3741=42,J3741=6,J3741=7,J3741=8)),1,
IF(_xlfn.MINIFS(Nested_Ifs[a11],Nested_Ifs[ID],Nested_Ifs[[#This Row],[ID]])&lt;&gt;1,IF(AND(OR(C3741=MIN(_xlfn._xlws.FILTER(Nested_Ifs[a11], Nested_Ifs[ID]=Nested_Ifs[[#This Row],[ID]])), C3741 = "NA"), OR(J3741=42,J3741=6,J3741=7,J3741=8, J3741 = "NA")),"NA",0),0)),0)))</f>
        <v>0</v>
      </c>
      <c r="L3741">
        <v>2</v>
      </c>
      <c r="M3741">
        <v>2</v>
      </c>
      <c r="N3741" t="s">
        <v>0</v>
      </c>
      <c r="O3741" s="11">
        <f t="shared" si="58"/>
        <v>0</v>
      </c>
    </row>
    <row r="3742" spans="2:15" x14ac:dyDescent="0.3">
      <c r="B3742">
        <v>29308</v>
      </c>
      <c r="C3742">
        <v>4</v>
      </c>
      <c r="D3742">
        <v>2</v>
      </c>
      <c r="E3742">
        <v>4</v>
      </c>
      <c r="F3742">
        <v>41</v>
      </c>
      <c r="G3742">
        <v>1</v>
      </c>
      <c r="H3742" t="s">
        <v>0</v>
      </c>
      <c r="I3742" t="s">
        <v>0</v>
      </c>
      <c r="J3742">
        <v>5</v>
      </c>
      <c r="K3742" s="5" cm="1">
        <f t="array" ref="K3742">IF(AND(C3742=1,OR(J3742=42,J3742=6,J3742=7,J3742=8)),1,
IF(AND(OR(C3742=1,C3742="NA"),OR(J3742=42,J3742=6,J3742=7,J3742=8, J3742="NA")),"NA",
IF(_xlfn.MINIFS(Nested_Ifs[a11],Nested_Ifs[ID],Nested_Ifs[[#This Row],[ID]])&lt;&gt;1,IF(AND(C3742=MIN(_xlfn._xlws.FILTER(Nested_Ifs[a11], Nested_Ifs[ID]=Nested_Ifs[[#This Row],[ID]])), OR(J3742=42,J3742=6,J3742=7,J3742=8)),1,
IF(_xlfn.MINIFS(Nested_Ifs[a11],Nested_Ifs[ID],Nested_Ifs[[#This Row],[ID]])&lt;&gt;1,IF(AND(OR(C3742=MIN(_xlfn._xlws.FILTER(Nested_Ifs[a11], Nested_Ifs[ID]=Nested_Ifs[[#This Row],[ID]])), C3742 = "NA"), OR(J3742=42,J3742=6,J3742=7,J3742=8, J3742 = "NA")),"NA",0),0)),0)))</f>
        <v>0</v>
      </c>
      <c r="L3742">
        <v>2</v>
      </c>
      <c r="M3742">
        <v>2</v>
      </c>
      <c r="N3742" t="s">
        <v>0</v>
      </c>
      <c r="O3742" s="11">
        <f t="shared" si="58"/>
        <v>0</v>
      </c>
    </row>
    <row r="3743" spans="2:15" x14ac:dyDescent="0.3">
      <c r="B3743">
        <v>29308</v>
      </c>
      <c r="C3743">
        <v>5</v>
      </c>
      <c r="D3743">
        <v>2</v>
      </c>
      <c r="E3743">
        <v>8</v>
      </c>
      <c r="F3743">
        <v>18</v>
      </c>
      <c r="G3743">
        <v>6</v>
      </c>
      <c r="H3743" t="s">
        <v>0</v>
      </c>
      <c r="I3743" t="s">
        <v>0</v>
      </c>
      <c r="J3743">
        <v>5</v>
      </c>
      <c r="K3743" s="5" cm="1">
        <f t="array" ref="K3743">IF(AND(C3743=1,OR(J3743=42,J3743=6,J3743=7,J3743=8)),1,
IF(AND(OR(C3743=1,C3743="NA"),OR(J3743=42,J3743=6,J3743=7,J3743=8, J3743="NA")),"NA",
IF(_xlfn.MINIFS(Nested_Ifs[a11],Nested_Ifs[ID],Nested_Ifs[[#This Row],[ID]])&lt;&gt;1,IF(AND(C3743=MIN(_xlfn._xlws.FILTER(Nested_Ifs[a11], Nested_Ifs[ID]=Nested_Ifs[[#This Row],[ID]])), OR(J3743=42,J3743=6,J3743=7,J3743=8)),1,
IF(_xlfn.MINIFS(Nested_Ifs[a11],Nested_Ifs[ID],Nested_Ifs[[#This Row],[ID]])&lt;&gt;1,IF(AND(OR(C3743=MIN(_xlfn._xlws.FILTER(Nested_Ifs[a11], Nested_Ifs[ID]=Nested_Ifs[[#This Row],[ID]])), C3743 = "NA"), OR(J3743=42,J3743=6,J3743=7,J3743=8, J3743 = "NA")),"NA",0),0)),0)))</f>
        <v>0</v>
      </c>
      <c r="L3743">
        <v>2</v>
      </c>
      <c r="M3743">
        <v>2</v>
      </c>
      <c r="N3743" t="s">
        <v>0</v>
      </c>
      <c r="O3743" s="11">
        <f t="shared" si="58"/>
        <v>0</v>
      </c>
    </row>
    <row r="3744" spans="2:15" x14ac:dyDescent="0.3">
      <c r="B3744">
        <v>29308</v>
      </c>
      <c r="C3744">
        <v>6</v>
      </c>
      <c r="D3744">
        <v>2</v>
      </c>
      <c r="E3744">
        <v>8</v>
      </c>
      <c r="F3744">
        <v>10</v>
      </c>
      <c r="G3744">
        <v>98</v>
      </c>
      <c r="H3744" t="s">
        <v>0</v>
      </c>
      <c r="I3744" t="s">
        <v>0</v>
      </c>
      <c r="J3744" t="s">
        <v>0</v>
      </c>
      <c r="K3744" s="5" cm="1">
        <f t="array" ref="K3744">IF(AND(C3744=1,OR(J3744=42,J3744=6,J3744=7,J3744=8)),1,
IF(AND(OR(C3744=1,C3744="NA"),OR(J3744=42,J3744=6,J3744=7,J3744=8, J3744="NA")),"NA",
IF(_xlfn.MINIFS(Nested_Ifs[a11],Nested_Ifs[ID],Nested_Ifs[[#This Row],[ID]])&lt;&gt;1,IF(AND(C3744=MIN(_xlfn._xlws.FILTER(Nested_Ifs[a11], Nested_Ifs[ID]=Nested_Ifs[[#This Row],[ID]])), OR(J3744=42,J3744=6,J3744=7,J3744=8)),1,
IF(_xlfn.MINIFS(Nested_Ifs[a11],Nested_Ifs[ID],Nested_Ifs[[#This Row],[ID]])&lt;&gt;1,IF(AND(OR(C3744=MIN(_xlfn._xlws.FILTER(Nested_Ifs[a11], Nested_Ifs[ID]=Nested_Ifs[[#This Row],[ID]])), C3744 = "NA"), OR(J3744=42,J3744=6,J3744=7,J3744=8, J3744 = "NA")),"NA",0),0)),0)))</f>
        <v>0</v>
      </c>
      <c r="L3744">
        <v>2</v>
      </c>
      <c r="M3744">
        <v>2</v>
      </c>
      <c r="N3744" t="s">
        <v>0</v>
      </c>
      <c r="O3744" s="11">
        <f t="shared" si="58"/>
        <v>0</v>
      </c>
    </row>
    <row r="3745" spans="2:15" x14ac:dyDescent="0.3">
      <c r="B3745">
        <v>29309</v>
      </c>
      <c r="C3745">
        <v>1</v>
      </c>
      <c r="D3745">
        <v>1</v>
      </c>
      <c r="E3745">
        <v>1</v>
      </c>
      <c r="F3745">
        <v>45</v>
      </c>
      <c r="G3745">
        <v>1</v>
      </c>
      <c r="H3745" t="s">
        <v>0</v>
      </c>
      <c r="I3745" t="s">
        <v>0</v>
      </c>
      <c r="J3745">
        <v>5</v>
      </c>
      <c r="K3745" s="5" cm="1">
        <f t="array" ref="K3745">IF(AND(C3745=1,OR(J3745=42,J3745=6,J3745=7,J3745=8)),1,
IF(AND(OR(C3745=1,C3745="NA"),OR(J3745=42,J3745=6,J3745=7,J3745=8, J3745="NA")),"NA",
IF(_xlfn.MINIFS(Nested_Ifs[a11],Nested_Ifs[ID],Nested_Ifs[[#This Row],[ID]])&lt;&gt;1,IF(AND(C3745=MIN(_xlfn._xlws.FILTER(Nested_Ifs[a11], Nested_Ifs[ID]=Nested_Ifs[[#This Row],[ID]])), OR(J3745=42,J3745=6,J3745=7,J3745=8)),1,
IF(_xlfn.MINIFS(Nested_Ifs[a11],Nested_Ifs[ID],Nested_Ifs[[#This Row],[ID]])&lt;&gt;1,IF(AND(OR(C3745=MIN(_xlfn._xlws.FILTER(Nested_Ifs[a11], Nested_Ifs[ID]=Nested_Ifs[[#This Row],[ID]])), C3745 = "NA"), OR(J3745=42,J3745=6,J3745=7,J3745=8, J3745 = "NA")),"NA",0),0)),0)))</f>
        <v>0</v>
      </c>
      <c r="L3745">
        <v>2</v>
      </c>
      <c r="M3745">
        <v>2</v>
      </c>
      <c r="N3745" t="s">
        <v>0</v>
      </c>
      <c r="O3745" s="11">
        <f t="shared" si="58"/>
        <v>0</v>
      </c>
    </row>
    <row r="3746" spans="2:15" x14ac:dyDescent="0.3">
      <c r="B3746">
        <v>29309</v>
      </c>
      <c r="C3746">
        <v>2</v>
      </c>
      <c r="D3746">
        <v>2</v>
      </c>
      <c r="E3746">
        <v>2</v>
      </c>
      <c r="F3746">
        <v>41</v>
      </c>
      <c r="G3746">
        <v>1</v>
      </c>
      <c r="H3746" t="s">
        <v>0</v>
      </c>
      <c r="I3746" t="s">
        <v>0</v>
      </c>
      <c r="J3746">
        <v>1</v>
      </c>
      <c r="K3746" s="5" cm="1">
        <f t="array" ref="K3746">IF(AND(C3746=1,OR(J3746=42,J3746=6,J3746=7,J3746=8)),1,
IF(AND(OR(C3746=1,C3746="NA"),OR(J3746=42,J3746=6,J3746=7,J3746=8, J3746="NA")),"NA",
IF(_xlfn.MINIFS(Nested_Ifs[a11],Nested_Ifs[ID],Nested_Ifs[[#This Row],[ID]])&lt;&gt;1,IF(AND(C3746=MIN(_xlfn._xlws.FILTER(Nested_Ifs[a11], Nested_Ifs[ID]=Nested_Ifs[[#This Row],[ID]])), OR(J3746=42,J3746=6,J3746=7,J3746=8)),1,
IF(_xlfn.MINIFS(Nested_Ifs[a11],Nested_Ifs[ID],Nested_Ifs[[#This Row],[ID]])&lt;&gt;1,IF(AND(OR(C3746=MIN(_xlfn._xlws.FILTER(Nested_Ifs[a11], Nested_Ifs[ID]=Nested_Ifs[[#This Row],[ID]])), C3746 = "NA"), OR(J3746=42,J3746=6,J3746=7,J3746=8, J3746 = "NA")),"NA",0),0)),0)))</f>
        <v>0</v>
      </c>
      <c r="L3746">
        <v>2</v>
      </c>
      <c r="M3746">
        <v>2</v>
      </c>
      <c r="N3746" t="s">
        <v>0</v>
      </c>
      <c r="O3746" s="11">
        <f t="shared" si="58"/>
        <v>0</v>
      </c>
    </row>
    <row r="3747" spans="2:15" x14ac:dyDescent="0.3">
      <c r="B3747">
        <v>29309</v>
      </c>
      <c r="C3747">
        <v>3</v>
      </c>
      <c r="D3747">
        <v>1</v>
      </c>
      <c r="E3747">
        <v>3</v>
      </c>
      <c r="F3747">
        <v>22</v>
      </c>
      <c r="G3747">
        <v>6</v>
      </c>
      <c r="H3747" t="s">
        <v>0</v>
      </c>
      <c r="I3747" t="s">
        <v>0</v>
      </c>
      <c r="J3747">
        <v>5</v>
      </c>
      <c r="K3747" s="5" cm="1">
        <f t="array" ref="K3747">IF(AND(C3747=1,OR(J3747=42,J3747=6,J3747=7,J3747=8)),1,
IF(AND(OR(C3747=1,C3747="NA"),OR(J3747=42,J3747=6,J3747=7,J3747=8, J3747="NA")),"NA",
IF(_xlfn.MINIFS(Nested_Ifs[a11],Nested_Ifs[ID],Nested_Ifs[[#This Row],[ID]])&lt;&gt;1,IF(AND(C3747=MIN(_xlfn._xlws.FILTER(Nested_Ifs[a11], Nested_Ifs[ID]=Nested_Ifs[[#This Row],[ID]])), OR(J3747=42,J3747=6,J3747=7,J3747=8)),1,
IF(_xlfn.MINIFS(Nested_Ifs[a11],Nested_Ifs[ID],Nested_Ifs[[#This Row],[ID]])&lt;&gt;1,IF(AND(OR(C3747=MIN(_xlfn._xlws.FILTER(Nested_Ifs[a11], Nested_Ifs[ID]=Nested_Ifs[[#This Row],[ID]])), C3747 = "NA"), OR(J3747=42,J3747=6,J3747=7,J3747=8, J3747 = "NA")),"NA",0),0)),0)))</f>
        <v>0</v>
      </c>
      <c r="L3747">
        <v>2</v>
      </c>
      <c r="M3747">
        <v>2</v>
      </c>
      <c r="N3747" t="s">
        <v>0</v>
      </c>
      <c r="O3747" s="11">
        <f t="shared" si="58"/>
        <v>0</v>
      </c>
    </row>
    <row r="3748" spans="2:15" x14ac:dyDescent="0.3">
      <c r="B3748">
        <v>29309</v>
      </c>
      <c r="C3748">
        <v>4</v>
      </c>
      <c r="D3748">
        <v>2</v>
      </c>
      <c r="E3748">
        <v>3</v>
      </c>
      <c r="F3748">
        <v>21</v>
      </c>
      <c r="G3748">
        <v>6</v>
      </c>
      <c r="H3748" t="s">
        <v>0</v>
      </c>
      <c r="I3748" t="s">
        <v>0</v>
      </c>
      <c r="J3748">
        <v>5</v>
      </c>
      <c r="K3748" s="5" cm="1">
        <f t="array" ref="K3748">IF(AND(C3748=1,OR(J3748=42,J3748=6,J3748=7,J3748=8)),1,
IF(AND(OR(C3748=1,C3748="NA"),OR(J3748=42,J3748=6,J3748=7,J3748=8, J3748="NA")),"NA",
IF(_xlfn.MINIFS(Nested_Ifs[a11],Nested_Ifs[ID],Nested_Ifs[[#This Row],[ID]])&lt;&gt;1,IF(AND(C3748=MIN(_xlfn._xlws.FILTER(Nested_Ifs[a11], Nested_Ifs[ID]=Nested_Ifs[[#This Row],[ID]])), OR(J3748=42,J3748=6,J3748=7,J3748=8)),1,
IF(_xlfn.MINIFS(Nested_Ifs[a11],Nested_Ifs[ID],Nested_Ifs[[#This Row],[ID]])&lt;&gt;1,IF(AND(OR(C3748=MIN(_xlfn._xlws.FILTER(Nested_Ifs[a11], Nested_Ifs[ID]=Nested_Ifs[[#This Row],[ID]])), C3748 = "NA"), OR(J3748=42,J3748=6,J3748=7,J3748=8, J3748 = "NA")),"NA",0),0)),0)))</f>
        <v>0</v>
      </c>
      <c r="L3748">
        <v>2</v>
      </c>
      <c r="M3748">
        <v>2</v>
      </c>
      <c r="N3748" t="s">
        <v>0</v>
      </c>
      <c r="O3748" s="11">
        <f t="shared" si="58"/>
        <v>0</v>
      </c>
    </row>
    <row r="3749" spans="2:15" x14ac:dyDescent="0.3">
      <c r="B3749">
        <v>29309</v>
      </c>
      <c r="C3749">
        <v>5</v>
      </c>
      <c r="D3749">
        <v>1</v>
      </c>
      <c r="E3749">
        <v>3</v>
      </c>
      <c r="F3749">
        <v>11</v>
      </c>
      <c r="G3749">
        <v>98</v>
      </c>
      <c r="H3749" t="s">
        <v>0</v>
      </c>
      <c r="I3749" t="s">
        <v>0</v>
      </c>
      <c r="J3749" t="s">
        <v>0</v>
      </c>
      <c r="K3749" s="5" cm="1">
        <f t="array" ref="K3749">IF(AND(C3749=1,OR(J3749=42,J3749=6,J3749=7,J3749=8)),1,
IF(AND(OR(C3749=1,C3749="NA"),OR(J3749=42,J3749=6,J3749=7,J3749=8, J3749="NA")),"NA",
IF(_xlfn.MINIFS(Nested_Ifs[a11],Nested_Ifs[ID],Nested_Ifs[[#This Row],[ID]])&lt;&gt;1,IF(AND(C3749=MIN(_xlfn._xlws.FILTER(Nested_Ifs[a11], Nested_Ifs[ID]=Nested_Ifs[[#This Row],[ID]])), OR(J3749=42,J3749=6,J3749=7,J3749=8)),1,
IF(_xlfn.MINIFS(Nested_Ifs[a11],Nested_Ifs[ID],Nested_Ifs[[#This Row],[ID]])&lt;&gt;1,IF(AND(OR(C3749=MIN(_xlfn._xlws.FILTER(Nested_Ifs[a11], Nested_Ifs[ID]=Nested_Ifs[[#This Row],[ID]])), C3749 = "NA"), OR(J3749=42,J3749=6,J3749=7,J3749=8, J3749 = "NA")),"NA",0),0)),0)))</f>
        <v>0</v>
      </c>
      <c r="L3749">
        <v>2</v>
      </c>
      <c r="M3749">
        <v>2</v>
      </c>
      <c r="N3749" t="s">
        <v>0</v>
      </c>
      <c r="O3749" s="11">
        <f t="shared" si="58"/>
        <v>0</v>
      </c>
    </row>
    <row r="3750" spans="2:15" x14ac:dyDescent="0.3">
      <c r="B3750">
        <v>29310</v>
      </c>
      <c r="C3750">
        <v>1</v>
      </c>
      <c r="D3750">
        <v>1</v>
      </c>
      <c r="E3750">
        <v>1</v>
      </c>
      <c r="F3750">
        <v>51</v>
      </c>
      <c r="G3750">
        <v>1</v>
      </c>
      <c r="H3750" t="s">
        <v>0</v>
      </c>
      <c r="I3750" t="s">
        <v>0</v>
      </c>
      <c r="J3750">
        <v>1</v>
      </c>
      <c r="K3750" s="5" cm="1">
        <f t="array" ref="K3750">IF(AND(C3750=1,OR(J3750=42,J3750=6,J3750=7,J3750=8)),1,
IF(AND(OR(C3750=1,C3750="NA"),OR(J3750=42,J3750=6,J3750=7,J3750=8, J3750="NA")),"NA",
IF(_xlfn.MINIFS(Nested_Ifs[a11],Nested_Ifs[ID],Nested_Ifs[[#This Row],[ID]])&lt;&gt;1,IF(AND(C3750=MIN(_xlfn._xlws.FILTER(Nested_Ifs[a11], Nested_Ifs[ID]=Nested_Ifs[[#This Row],[ID]])), OR(J3750=42,J3750=6,J3750=7,J3750=8)),1,
IF(_xlfn.MINIFS(Nested_Ifs[a11],Nested_Ifs[ID],Nested_Ifs[[#This Row],[ID]])&lt;&gt;1,IF(AND(OR(C3750=MIN(_xlfn._xlws.FILTER(Nested_Ifs[a11], Nested_Ifs[ID]=Nested_Ifs[[#This Row],[ID]])), C3750 = "NA"), OR(J3750=42,J3750=6,J3750=7,J3750=8, J3750 = "NA")),"NA",0),0)),0)))</f>
        <v>0</v>
      </c>
      <c r="L3750">
        <v>2</v>
      </c>
      <c r="M3750">
        <v>2</v>
      </c>
      <c r="N3750" t="s">
        <v>0</v>
      </c>
      <c r="O3750" s="11">
        <f t="shared" si="58"/>
        <v>0</v>
      </c>
    </row>
    <row r="3751" spans="2:15" x14ac:dyDescent="0.3">
      <c r="B3751">
        <v>29310</v>
      </c>
      <c r="C3751">
        <v>2</v>
      </c>
      <c r="D3751">
        <v>2</v>
      </c>
      <c r="E3751">
        <v>2</v>
      </c>
      <c r="F3751">
        <v>50</v>
      </c>
      <c r="G3751">
        <v>1</v>
      </c>
      <c r="H3751" t="s">
        <v>0</v>
      </c>
      <c r="I3751" t="s">
        <v>0</v>
      </c>
      <c r="J3751">
        <v>1</v>
      </c>
      <c r="K3751" s="5" cm="1">
        <f t="array" ref="K3751">IF(AND(C3751=1,OR(J3751=42,J3751=6,J3751=7,J3751=8)),1,
IF(AND(OR(C3751=1,C3751="NA"),OR(J3751=42,J3751=6,J3751=7,J3751=8, J3751="NA")),"NA",
IF(_xlfn.MINIFS(Nested_Ifs[a11],Nested_Ifs[ID],Nested_Ifs[[#This Row],[ID]])&lt;&gt;1,IF(AND(C3751=MIN(_xlfn._xlws.FILTER(Nested_Ifs[a11], Nested_Ifs[ID]=Nested_Ifs[[#This Row],[ID]])), OR(J3751=42,J3751=6,J3751=7,J3751=8)),1,
IF(_xlfn.MINIFS(Nested_Ifs[a11],Nested_Ifs[ID],Nested_Ifs[[#This Row],[ID]])&lt;&gt;1,IF(AND(OR(C3751=MIN(_xlfn._xlws.FILTER(Nested_Ifs[a11], Nested_Ifs[ID]=Nested_Ifs[[#This Row],[ID]])), C3751 = "NA"), OR(J3751=42,J3751=6,J3751=7,J3751=8, J3751 = "NA")),"NA",0),0)),0)))</f>
        <v>0</v>
      </c>
      <c r="L3751">
        <v>2</v>
      </c>
      <c r="M3751">
        <v>2</v>
      </c>
      <c r="N3751" t="s">
        <v>0</v>
      </c>
      <c r="O3751" s="11">
        <f t="shared" si="58"/>
        <v>0</v>
      </c>
    </row>
    <row r="3752" spans="2:15" x14ac:dyDescent="0.3">
      <c r="B3752">
        <v>29310</v>
      </c>
      <c r="C3752">
        <v>3</v>
      </c>
      <c r="D3752">
        <v>2</v>
      </c>
      <c r="E3752">
        <v>3</v>
      </c>
      <c r="F3752">
        <v>21</v>
      </c>
      <c r="G3752">
        <v>6</v>
      </c>
      <c r="H3752" t="s">
        <v>0</v>
      </c>
      <c r="I3752" t="s">
        <v>0</v>
      </c>
      <c r="J3752">
        <v>5</v>
      </c>
      <c r="K3752" s="5" cm="1">
        <f t="array" ref="K3752">IF(AND(C3752=1,OR(J3752=42,J3752=6,J3752=7,J3752=8)),1,
IF(AND(OR(C3752=1,C3752="NA"),OR(J3752=42,J3752=6,J3752=7,J3752=8, J3752="NA")),"NA",
IF(_xlfn.MINIFS(Nested_Ifs[a11],Nested_Ifs[ID],Nested_Ifs[[#This Row],[ID]])&lt;&gt;1,IF(AND(C3752=MIN(_xlfn._xlws.FILTER(Nested_Ifs[a11], Nested_Ifs[ID]=Nested_Ifs[[#This Row],[ID]])), OR(J3752=42,J3752=6,J3752=7,J3752=8)),1,
IF(_xlfn.MINIFS(Nested_Ifs[a11],Nested_Ifs[ID],Nested_Ifs[[#This Row],[ID]])&lt;&gt;1,IF(AND(OR(C3752=MIN(_xlfn._xlws.FILTER(Nested_Ifs[a11], Nested_Ifs[ID]=Nested_Ifs[[#This Row],[ID]])), C3752 = "NA"), OR(J3752=42,J3752=6,J3752=7,J3752=8, J3752 = "NA")),"NA",0),0)),0)))</f>
        <v>0</v>
      </c>
      <c r="L3752">
        <v>2</v>
      </c>
      <c r="M3752">
        <v>2</v>
      </c>
      <c r="N3752" t="s">
        <v>0</v>
      </c>
      <c r="O3752" s="11">
        <f t="shared" si="58"/>
        <v>0</v>
      </c>
    </row>
    <row r="3753" spans="2:15" x14ac:dyDescent="0.3">
      <c r="B3753">
        <v>29310</v>
      </c>
      <c r="C3753">
        <v>4</v>
      </c>
      <c r="D3753">
        <v>1</v>
      </c>
      <c r="E3753">
        <v>3</v>
      </c>
      <c r="F3753">
        <v>14</v>
      </c>
      <c r="G3753">
        <v>6</v>
      </c>
      <c r="H3753" t="s">
        <v>0</v>
      </c>
      <c r="I3753" t="s">
        <v>0</v>
      </c>
      <c r="J3753" t="s">
        <v>0</v>
      </c>
      <c r="K3753" s="5" cm="1">
        <f t="array" ref="K3753">IF(AND(C3753=1,OR(J3753=42,J3753=6,J3753=7,J3753=8)),1,
IF(AND(OR(C3753=1,C3753="NA"),OR(J3753=42,J3753=6,J3753=7,J3753=8, J3753="NA")),"NA",
IF(_xlfn.MINIFS(Nested_Ifs[a11],Nested_Ifs[ID],Nested_Ifs[[#This Row],[ID]])&lt;&gt;1,IF(AND(C3753=MIN(_xlfn._xlws.FILTER(Nested_Ifs[a11], Nested_Ifs[ID]=Nested_Ifs[[#This Row],[ID]])), OR(J3753=42,J3753=6,J3753=7,J3753=8)),1,
IF(_xlfn.MINIFS(Nested_Ifs[a11],Nested_Ifs[ID],Nested_Ifs[[#This Row],[ID]])&lt;&gt;1,IF(AND(OR(C3753=MIN(_xlfn._xlws.FILTER(Nested_Ifs[a11], Nested_Ifs[ID]=Nested_Ifs[[#This Row],[ID]])), C3753 = "NA"), OR(J3753=42,J3753=6,J3753=7,J3753=8, J3753 = "NA")),"NA",0),0)),0)))</f>
        <v>0</v>
      </c>
      <c r="L3753">
        <v>2</v>
      </c>
      <c r="M3753">
        <v>2</v>
      </c>
      <c r="N3753" t="s">
        <v>0</v>
      </c>
      <c r="O3753" s="11">
        <f t="shared" si="58"/>
        <v>0</v>
      </c>
    </row>
    <row r="3754" spans="2:15" x14ac:dyDescent="0.3">
      <c r="B3754">
        <v>29310</v>
      </c>
      <c r="C3754">
        <v>5</v>
      </c>
      <c r="D3754">
        <v>2</v>
      </c>
      <c r="E3754">
        <v>3</v>
      </c>
      <c r="F3754">
        <v>26</v>
      </c>
      <c r="G3754">
        <v>6</v>
      </c>
      <c r="H3754" t="s">
        <v>0</v>
      </c>
      <c r="I3754" t="s">
        <v>0</v>
      </c>
      <c r="J3754">
        <v>5</v>
      </c>
      <c r="K3754" s="5" cm="1">
        <f t="array" ref="K3754">IF(AND(C3754=1,OR(J3754=42,J3754=6,J3754=7,J3754=8)),1,
IF(AND(OR(C3754=1,C3754="NA"),OR(J3754=42,J3754=6,J3754=7,J3754=8, J3754="NA")),"NA",
IF(_xlfn.MINIFS(Nested_Ifs[a11],Nested_Ifs[ID],Nested_Ifs[[#This Row],[ID]])&lt;&gt;1,IF(AND(C3754=MIN(_xlfn._xlws.FILTER(Nested_Ifs[a11], Nested_Ifs[ID]=Nested_Ifs[[#This Row],[ID]])), OR(J3754=42,J3754=6,J3754=7,J3754=8)),1,
IF(_xlfn.MINIFS(Nested_Ifs[a11],Nested_Ifs[ID],Nested_Ifs[[#This Row],[ID]])&lt;&gt;1,IF(AND(OR(C3754=MIN(_xlfn._xlws.FILTER(Nested_Ifs[a11], Nested_Ifs[ID]=Nested_Ifs[[#This Row],[ID]])), C3754 = "NA"), OR(J3754=42,J3754=6,J3754=7,J3754=8, J3754 = "NA")),"NA",0),0)),0)))</f>
        <v>0</v>
      </c>
      <c r="L3754">
        <v>2</v>
      </c>
      <c r="M3754">
        <v>2</v>
      </c>
      <c r="N3754" t="s">
        <v>0</v>
      </c>
      <c r="O3754" s="11">
        <f t="shared" si="58"/>
        <v>0</v>
      </c>
    </row>
    <row r="3755" spans="2:15" x14ac:dyDescent="0.3">
      <c r="B3755">
        <v>29313</v>
      </c>
      <c r="C3755">
        <v>1</v>
      </c>
      <c r="D3755">
        <v>1</v>
      </c>
      <c r="E3755">
        <v>1</v>
      </c>
      <c r="F3755">
        <v>53</v>
      </c>
      <c r="G3755">
        <v>1</v>
      </c>
      <c r="H3755" t="s">
        <v>0</v>
      </c>
      <c r="I3755" t="s">
        <v>0</v>
      </c>
      <c r="J3755">
        <v>1</v>
      </c>
      <c r="K3755" s="5" cm="1">
        <f t="array" ref="K3755">IF(AND(C3755=1,OR(J3755=42,J3755=6,J3755=7,J3755=8)),1,
IF(AND(OR(C3755=1,C3755="NA"),OR(J3755=42,J3755=6,J3755=7,J3755=8, J3755="NA")),"NA",
IF(_xlfn.MINIFS(Nested_Ifs[a11],Nested_Ifs[ID],Nested_Ifs[[#This Row],[ID]])&lt;&gt;1,IF(AND(C3755=MIN(_xlfn._xlws.FILTER(Nested_Ifs[a11], Nested_Ifs[ID]=Nested_Ifs[[#This Row],[ID]])), OR(J3755=42,J3755=6,J3755=7,J3755=8)),1,
IF(_xlfn.MINIFS(Nested_Ifs[a11],Nested_Ifs[ID],Nested_Ifs[[#This Row],[ID]])&lt;&gt;1,IF(AND(OR(C3755=MIN(_xlfn._xlws.FILTER(Nested_Ifs[a11], Nested_Ifs[ID]=Nested_Ifs[[#This Row],[ID]])), C3755 = "NA"), OR(J3755=42,J3755=6,J3755=7,J3755=8, J3755 = "NA")),"NA",0),0)),0)))</f>
        <v>0</v>
      </c>
      <c r="L3755">
        <v>2</v>
      </c>
      <c r="M3755">
        <v>2</v>
      </c>
      <c r="N3755" t="s">
        <v>0</v>
      </c>
      <c r="O3755" s="11">
        <f t="shared" si="58"/>
        <v>0</v>
      </c>
    </row>
    <row r="3756" spans="2:15" x14ac:dyDescent="0.3">
      <c r="B3756">
        <v>29313</v>
      </c>
      <c r="C3756">
        <v>2</v>
      </c>
      <c r="D3756">
        <v>2</v>
      </c>
      <c r="E3756">
        <v>2</v>
      </c>
      <c r="F3756">
        <v>48</v>
      </c>
      <c r="G3756">
        <v>1</v>
      </c>
      <c r="H3756" t="s">
        <v>0</v>
      </c>
      <c r="I3756" t="s">
        <v>0</v>
      </c>
      <c r="J3756">
        <v>3</v>
      </c>
      <c r="K3756" s="5" cm="1">
        <f t="array" ref="K3756">IF(AND(C3756=1,OR(J3756=42,J3756=6,J3756=7,J3756=8)),1,
IF(AND(OR(C3756=1,C3756="NA"),OR(J3756=42,J3756=6,J3756=7,J3756=8, J3756="NA")),"NA",
IF(_xlfn.MINIFS(Nested_Ifs[a11],Nested_Ifs[ID],Nested_Ifs[[#This Row],[ID]])&lt;&gt;1,IF(AND(C3756=MIN(_xlfn._xlws.FILTER(Nested_Ifs[a11], Nested_Ifs[ID]=Nested_Ifs[[#This Row],[ID]])), OR(J3756=42,J3756=6,J3756=7,J3756=8)),1,
IF(_xlfn.MINIFS(Nested_Ifs[a11],Nested_Ifs[ID],Nested_Ifs[[#This Row],[ID]])&lt;&gt;1,IF(AND(OR(C3756=MIN(_xlfn._xlws.FILTER(Nested_Ifs[a11], Nested_Ifs[ID]=Nested_Ifs[[#This Row],[ID]])), C3756 = "NA"), OR(J3756=42,J3756=6,J3756=7,J3756=8, J3756 = "NA")),"NA",0),0)),0)))</f>
        <v>0</v>
      </c>
      <c r="L3756">
        <v>1</v>
      </c>
      <c r="M3756">
        <v>2</v>
      </c>
      <c r="N3756" t="s">
        <v>0</v>
      </c>
      <c r="O3756" s="11">
        <f t="shared" si="58"/>
        <v>0</v>
      </c>
    </row>
    <row r="3757" spans="2:15" x14ac:dyDescent="0.3">
      <c r="B3757">
        <v>29313</v>
      </c>
      <c r="C3757">
        <v>3</v>
      </c>
      <c r="D3757">
        <v>1</v>
      </c>
      <c r="E3757">
        <v>3</v>
      </c>
      <c r="F3757">
        <v>20</v>
      </c>
      <c r="G3757">
        <v>1</v>
      </c>
      <c r="H3757" t="s">
        <v>0</v>
      </c>
      <c r="I3757" t="s">
        <v>0</v>
      </c>
      <c r="J3757">
        <v>5</v>
      </c>
      <c r="K3757" s="5" cm="1">
        <f t="array" ref="K3757">IF(AND(C3757=1,OR(J3757=42,J3757=6,J3757=7,J3757=8)),1,
IF(AND(OR(C3757=1,C3757="NA"),OR(J3757=42,J3757=6,J3757=7,J3757=8, J3757="NA")),"NA",
IF(_xlfn.MINIFS(Nested_Ifs[a11],Nested_Ifs[ID],Nested_Ifs[[#This Row],[ID]])&lt;&gt;1,IF(AND(C3757=MIN(_xlfn._xlws.FILTER(Nested_Ifs[a11], Nested_Ifs[ID]=Nested_Ifs[[#This Row],[ID]])), OR(J3757=42,J3757=6,J3757=7,J3757=8)),1,
IF(_xlfn.MINIFS(Nested_Ifs[a11],Nested_Ifs[ID],Nested_Ifs[[#This Row],[ID]])&lt;&gt;1,IF(AND(OR(C3757=MIN(_xlfn._xlws.FILTER(Nested_Ifs[a11], Nested_Ifs[ID]=Nested_Ifs[[#This Row],[ID]])), C3757 = "NA"), OR(J3757=42,J3757=6,J3757=7,J3757=8, J3757 = "NA")),"NA",0),0)),0)))</f>
        <v>0</v>
      </c>
      <c r="L3757">
        <v>2</v>
      </c>
      <c r="M3757">
        <v>1</v>
      </c>
      <c r="N3757">
        <v>1</v>
      </c>
      <c r="O3757" s="11">
        <f t="shared" si="58"/>
        <v>0</v>
      </c>
    </row>
    <row r="3758" spans="2:15" x14ac:dyDescent="0.3">
      <c r="B3758">
        <v>29313</v>
      </c>
      <c r="C3758">
        <v>4</v>
      </c>
      <c r="D3758">
        <v>2</v>
      </c>
      <c r="E3758">
        <v>4</v>
      </c>
      <c r="F3758">
        <v>22</v>
      </c>
      <c r="G3758">
        <v>1</v>
      </c>
      <c r="H3758" t="s">
        <v>0</v>
      </c>
      <c r="I3758" t="s">
        <v>0</v>
      </c>
      <c r="J3758">
        <v>3</v>
      </c>
      <c r="K3758" s="5" cm="1">
        <f t="array" ref="K3758">IF(AND(C3758=1,OR(J3758=42,J3758=6,J3758=7,J3758=8)),1,
IF(AND(OR(C3758=1,C3758="NA"),OR(J3758=42,J3758=6,J3758=7,J3758=8, J3758="NA")),"NA",
IF(_xlfn.MINIFS(Nested_Ifs[a11],Nested_Ifs[ID],Nested_Ifs[[#This Row],[ID]])&lt;&gt;1,IF(AND(C3758=MIN(_xlfn._xlws.FILTER(Nested_Ifs[a11], Nested_Ifs[ID]=Nested_Ifs[[#This Row],[ID]])), OR(J3758=42,J3758=6,J3758=7,J3758=8)),1,
IF(_xlfn.MINIFS(Nested_Ifs[a11],Nested_Ifs[ID],Nested_Ifs[[#This Row],[ID]])&lt;&gt;1,IF(AND(OR(C3758=MIN(_xlfn._xlws.FILTER(Nested_Ifs[a11], Nested_Ifs[ID]=Nested_Ifs[[#This Row],[ID]])), C3758 = "NA"), OR(J3758=42,J3758=6,J3758=7,J3758=8, J3758 = "NA")),"NA",0),0)),0)))</f>
        <v>0</v>
      </c>
      <c r="L3758">
        <v>1</v>
      </c>
      <c r="M3758">
        <v>1</v>
      </c>
      <c r="N3758">
        <v>1</v>
      </c>
      <c r="O3758" s="11">
        <f t="shared" si="58"/>
        <v>0</v>
      </c>
    </row>
    <row r="3759" spans="2:15" x14ac:dyDescent="0.3">
      <c r="B3759">
        <v>29313</v>
      </c>
      <c r="C3759">
        <v>5</v>
      </c>
      <c r="D3759">
        <v>1</v>
      </c>
      <c r="E3759">
        <v>8</v>
      </c>
      <c r="F3759">
        <v>2</v>
      </c>
      <c r="G3759" t="s">
        <v>0</v>
      </c>
      <c r="H3759">
        <v>2</v>
      </c>
      <c r="I3759">
        <v>3</v>
      </c>
      <c r="J3759" t="s">
        <v>0</v>
      </c>
      <c r="K3759" s="5" cm="1">
        <f t="array" ref="K3759">IF(AND(C3759=1,OR(J3759=42,J3759=6,J3759=7,J3759=8)),1,
IF(AND(OR(C3759=1,C3759="NA"),OR(J3759=42,J3759=6,J3759=7,J3759=8, J3759="NA")),"NA",
IF(_xlfn.MINIFS(Nested_Ifs[a11],Nested_Ifs[ID],Nested_Ifs[[#This Row],[ID]])&lt;&gt;1,IF(AND(C3759=MIN(_xlfn._xlws.FILTER(Nested_Ifs[a11], Nested_Ifs[ID]=Nested_Ifs[[#This Row],[ID]])), OR(J3759=42,J3759=6,J3759=7,J3759=8)),1,
IF(_xlfn.MINIFS(Nested_Ifs[a11],Nested_Ifs[ID],Nested_Ifs[[#This Row],[ID]])&lt;&gt;1,IF(AND(OR(C3759=MIN(_xlfn._xlws.FILTER(Nested_Ifs[a11], Nested_Ifs[ID]=Nested_Ifs[[#This Row],[ID]])), C3759 = "NA"), OR(J3759=42,J3759=6,J3759=7,J3759=8, J3759 = "NA")),"NA",0),0)),0)))</f>
        <v>0</v>
      </c>
      <c r="L3759">
        <v>1</v>
      </c>
      <c r="M3759">
        <v>1</v>
      </c>
      <c r="N3759">
        <v>1</v>
      </c>
      <c r="O3759" s="11">
        <f t="shared" si="58"/>
        <v>0</v>
      </c>
    </row>
    <row r="3760" spans="2:15" x14ac:dyDescent="0.3">
      <c r="B3760">
        <v>29315</v>
      </c>
      <c r="C3760">
        <v>1</v>
      </c>
      <c r="D3760">
        <v>1</v>
      </c>
      <c r="E3760">
        <v>1</v>
      </c>
      <c r="F3760">
        <v>75</v>
      </c>
      <c r="G3760">
        <v>1</v>
      </c>
      <c r="H3760" t="s">
        <v>0</v>
      </c>
      <c r="I3760" t="s">
        <v>0</v>
      </c>
      <c r="J3760">
        <v>6</v>
      </c>
      <c r="K3760" s="5" cm="1">
        <f t="array" ref="K3760">IF(AND(C3760=1,OR(J3760=42,J3760=6,J3760=7,J3760=8)),1,
IF(AND(OR(C3760=1,C3760="NA"),OR(J3760=42,J3760=6,J3760=7,J3760=8, J3760="NA")),"NA",
IF(_xlfn.MINIFS(Nested_Ifs[a11],Nested_Ifs[ID],Nested_Ifs[[#This Row],[ID]])&lt;&gt;1,IF(AND(C3760=MIN(_xlfn._xlws.FILTER(Nested_Ifs[a11], Nested_Ifs[ID]=Nested_Ifs[[#This Row],[ID]])), OR(J3760=42,J3760=6,J3760=7,J3760=8)),1,
IF(_xlfn.MINIFS(Nested_Ifs[a11],Nested_Ifs[ID],Nested_Ifs[[#This Row],[ID]])&lt;&gt;1,IF(AND(OR(C3760=MIN(_xlfn._xlws.FILTER(Nested_Ifs[a11], Nested_Ifs[ID]=Nested_Ifs[[#This Row],[ID]])), C3760 = "NA"), OR(J3760=42,J3760=6,J3760=7,J3760=8, J3760 = "NA")),"NA",0),0)),0)))</f>
        <v>1</v>
      </c>
      <c r="L3760">
        <v>1</v>
      </c>
      <c r="M3760">
        <v>1</v>
      </c>
      <c r="N3760">
        <v>1</v>
      </c>
      <c r="O3760" s="11">
        <f t="shared" si="58"/>
        <v>0</v>
      </c>
    </row>
    <row r="3761" spans="2:15" x14ac:dyDescent="0.3">
      <c r="B3761">
        <v>29315</v>
      </c>
      <c r="C3761">
        <v>2</v>
      </c>
      <c r="D3761">
        <v>2</v>
      </c>
      <c r="E3761">
        <v>2</v>
      </c>
      <c r="F3761">
        <v>65</v>
      </c>
      <c r="G3761">
        <v>1</v>
      </c>
      <c r="H3761" t="s">
        <v>0</v>
      </c>
      <c r="I3761" t="s">
        <v>0</v>
      </c>
      <c r="J3761">
        <v>6</v>
      </c>
      <c r="K3761" s="5" cm="1">
        <f t="array" ref="K3761">IF(AND(C3761=1,OR(J3761=42,J3761=6,J3761=7,J3761=8)),1,
IF(AND(OR(C3761=1,C3761="NA"),OR(J3761=42,J3761=6,J3761=7,J3761=8, J3761="NA")),"NA",
IF(_xlfn.MINIFS(Nested_Ifs[a11],Nested_Ifs[ID],Nested_Ifs[[#This Row],[ID]])&lt;&gt;1,IF(AND(C3761=MIN(_xlfn._xlws.FILTER(Nested_Ifs[a11], Nested_Ifs[ID]=Nested_Ifs[[#This Row],[ID]])), OR(J3761=42,J3761=6,J3761=7,J3761=8)),1,
IF(_xlfn.MINIFS(Nested_Ifs[a11],Nested_Ifs[ID],Nested_Ifs[[#This Row],[ID]])&lt;&gt;1,IF(AND(OR(C3761=MIN(_xlfn._xlws.FILTER(Nested_Ifs[a11], Nested_Ifs[ID]=Nested_Ifs[[#This Row],[ID]])), C3761 = "NA"), OR(J3761=42,J3761=6,J3761=7,J3761=8, J3761 = "NA")),"NA",0),0)),0)))</f>
        <v>0</v>
      </c>
      <c r="L3761">
        <v>1</v>
      </c>
      <c r="M3761">
        <v>2</v>
      </c>
      <c r="N3761" t="s">
        <v>0</v>
      </c>
      <c r="O3761" s="11">
        <f t="shared" si="58"/>
        <v>0</v>
      </c>
    </row>
    <row r="3762" spans="2:15" x14ac:dyDescent="0.3">
      <c r="B3762">
        <v>29317</v>
      </c>
      <c r="C3762">
        <v>1</v>
      </c>
      <c r="D3762">
        <v>1</v>
      </c>
      <c r="E3762">
        <v>1</v>
      </c>
      <c r="F3762">
        <v>52</v>
      </c>
      <c r="G3762">
        <v>1</v>
      </c>
      <c r="H3762" t="s">
        <v>0</v>
      </c>
      <c r="I3762" t="s">
        <v>0</v>
      </c>
      <c r="J3762">
        <v>5</v>
      </c>
      <c r="K3762" s="5" cm="1">
        <f t="array" ref="K3762">IF(AND(C3762=1,OR(J3762=42,J3762=6,J3762=7,J3762=8)),1,
IF(AND(OR(C3762=1,C3762="NA"),OR(J3762=42,J3762=6,J3762=7,J3762=8, J3762="NA")),"NA",
IF(_xlfn.MINIFS(Nested_Ifs[a11],Nested_Ifs[ID],Nested_Ifs[[#This Row],[ID]])&lt;&gt;1,IF(AND(C3762=MIN(_xlfn._xlws.FILTER(Nested_Ifs[a11], Nested_Ifs[ID]=Nested_Ifs[[#This Row],[ID]])), OR(J3762=42,J3762=6,J3762=7,J3762=8)),1,
IF(_xlfn.MINIFS(Nested_Ifs[a11],Nested_Ifs[ID],Nested_Ifs[[#This Row],[ID]])&lt;&gt;1,IF(AND(OR(C3762=MIN(_xlfn._xlws.FILTER(Nested_Ifs[a11], Nested_Ifs[ID]=Nested_Ifs[[#This Row],[ID]])), C3762 = "NA"), OR(J3762=42,J3762=6,J3762=7,J3762=8, J3762 = "NA")),"NA",0),0)),0)))</f>
        <v>0</v>
      </c>
      <c r="L3762">
        <v>1</v>
      </c>
      <c r="M3762">
        <v>2</v>
      </c>
      <c r="N3762" t="s">
        <v>0</v>
      </c>
      <c r="O3762" s="11">
        <f t="shared" si="58"/>
        <v>0</v>
      </c>
    </row>
    <row r="3763" spans="2:15" x14ac:dyDescent="0.3">
      <c r="B3763">
        <v>29317</v>
      </c>
      <c r="C3763">
        <v>2</v>
      </c>
      <c r="D3763">
        <v>2</v>
      </c>
      <c r="E3763">
        <v>2</v>
      </c>
      <c r="F3763">
        <v>46</v>
      </c>
      <c r="G3763">
        <v>1</v>
      </c>
      <c r="H3763" t="s">
        <v>0</v>
      </c>
      <c r="I3763" t="s">
        <v>0</v>
      </c>
      <c r="J3763">
        <v>3</v>
      </c>
      <c r="K3763" s="5" cm="1">
        <f t="array" ref="K3763">IF(AND(C3763=1,OR(J3763=42,J3763=6,J3763=7,J3763=8)),1,
IF(AND(OR(C3763=1,C3763="NA"),OR(J3763=42,J3763=6,J3763=7,J3763=8, J3763="NA")),"NA",
IF(_xlfn.MINIFS(Nested_Ifs[a11],Nested_Ifs[ID],Nested_Ifs[[#This Row],[ID]])&lt;&gt;1,IF(AND(C3763=MIN(_xlfn._xlws.FILTER(Nested_Ifs[a11], Nested_Ifs[ID]=Nested_Ifs[[#This Row],[ID]])), OR(J3763=42,J3763=6,J3763=7,J3763=8)),1,
IF(_xlfn.MINIFS(Nested_Ifs[a11],Nested_Ifs[ID],Nested_Ifs[[#This Row],[ID]])&lt;&gt;1,IF(AND(OR(C3763=MIN(_xlfn._xlws.FILTER(Nested_Ifs[a11], Nested_Ifs[ID]=Nested_Ifs[[#This Row],[ID]])), C3763 = "NA"), OR(J3763=42,J3763=6,J3763=7,J3763=8, J3763 = "NA")),"NA",0),0)),0)))</f>
        <v>0</v>
      </c>
      <c r="L3763">
        <v>1</v>
      </c>
      <c r="M3763">
        <v>1</v>
      </c>
      <c r="N3763">
        <v>1</v>
      </c>
      <c r="O3763" s="11">
        <f t="shared" si="58"/>
        <v>0</v>
      </c>
    </row>
    <row r="3764" spans="2:15" x14ac:dyDescent="0.3">
      <c r="B3764">
        <v>29317</v>
      </c>
      <c r="C3764">
        <v>3</v>
      </c>
      <c r="D3764">
        <v>2</v>
      </c>
      <c r="E3764">
        <v>3</v>
      </c>
      <c r="F3764">
        <v>21</v>
      </c>
      <c r="G3764">
        <v>6</v>
      </c>
      <c r="H3764" t="s">
        <v>0</v>
      </c>
      <c r="I3764" t="s">
        <v>0</v>
      </c>
      <c r="J3764">
        <v>5</v>
      </c>
      <c r="K3764" s="5" cm="1">
        <f t="array" ref="K3764">IF(AND(C3764=1,OR(J3764=42,J3764=6,J3764=7,J3764=8)),1,
IF(AND(OR(C3764=1,C3764="NA"),OR(J3764=42,J3764=6,J3764=7,J3764=8, J3764="NA")),"NA",
IF(_xlfn.MINIFS(Nested_Ifs[a11],Nested_Ifs[ID],Nested_Ifs[[#This Row],[ID]])&lt;&gt;1,IF(AND(C3764=MIN(_xlfn._xlws.FILTER(Nested_Ifs[a11], Nested_Ifs[ID]=Nested_Ifs[[#This Row],[ID]])), OR(J3764=42,J3764=6,J3764=7,J3764=8)),1,
IF(_xlfn.MINIFS(Nested_Ifs[a11],Nested_Ifs[ID],Nested_Ifs[[#This Row],[ID]])&lt;&gt;1,IF(AND(OR(C3764=MIN(_xlfn._xlws.FILTER(Nested_Ifs[a11], Nested_Ifs[ID]=Nested_Ifs[[#This Row],[ID]])), C3764 = "NA"), OR(J3764=42,J3764=6,J3764=7,J3764=8, J3764 = "NA")),"NA",0),0)),0)))</f>
        <v>0</v>
      </c>
      <c r="L3764">
        <v>1</v>
      </c>
      <c r="M3764">
        <v>2</v>
      </c>
      <c r="N3764" t="s">
        <v>0</v>
      </c>
      <c r="O3764" s="11">
        <f t="shared" si="58"/>
        <v>0</v>
      </c>
    </row>
    <row r="3765" spans="2:15" x14ac:dyDescent="0.3">
      <c r="B3765">
        <v>29318</v>
      </c>
      <c r="C3765">
        <v>1</v>
      </c>
      <c r="D3765">
        <v>2</v>
      </c>
      <c r="E3765">
        <v>1</v>
      </c>
      <c r="F3765">
        <v>82</v>
      </c>
      <c r="G3765">
        <v>1</v>
      </c>
      <c r="H3765" t="s">
        <v>0</v>
      </c>
      <c r="I3765" t="s">
        <v>0</v>
      </c>
      <c r="J3765">
        <v>6</v>
      </c>
      <c r="K3765" s="5" cm="1">
        <f t="array" ref="K3765">IF(AND(C3765=1,OR(J3765=42,J3765=6,J3765=7,J3765=8)),1,
IF(AND(OR(C3765=1,C3765="NA"),OR(J3765=42,J3765=6,J3765=7,J3765=8, J3765="NA")),"NA",
IF(_xlfn.MINIFS(Nested_Ifs[a11],Nested_Ifs[ID],Nested_Ifs[[#This Row],[ID]])&lt;&gt;1,IF(AND(C3765=MIN(_xlfn._xlws.FILTER(Nested_Ifs[a11], Nested_Ifs[ID]=Nested_Ifs[[#This Row],[ID]])), OR(J3765=42,J3765=6,J3765=7,J3765=8)),1,
IF(_xlfn.MINIFS(Nested_Ifs[a11],Nested_Ifs[ID],Nested_Ifs[[#This Row],[ID]])&lt;&gt;1,IF(AND(OR(C3765=MIN(_xlfn._xlws.FILTER(Nested_Ifs[a11], Nested_Ifs[ID]=Nested_Ifs[[#This Row],[ID]])), C3765 = "NA"), OR(J3765=42,J3765=6,J3765=7,J3765=8, J3765 = "NA")),"NA",0),0)),0)))</f>
        <v>1</v>
      </c>
      <c r="L3765">
        <v>1</v>
      </c>
      <c r="M3765">
        <v>1</v>
      </c>
      <c r="N3765">
        <v>5</v>
      </c>
      <c r="O3765" s="11">
        <f t="shared" si="58"/>
        <v>0</v>
      </c>
    </row>
    <row r="3766" spans="2:15" x14ac:dyDescent="0.3">
      <c r="B3766">
        <v>29319</v>
      </c>
      <c r="C3766">
        <v>1</v>
      </c>
      <c r="D3766">
        <v>1</v>
      </c>
      <c r="E3766">
        <v>1</v>
      </c>
      <c r="F3766">
        <v>65</v>
      </c>
      <c r="G3766">
        <v>1</v>
      </c>
      <c r="H3766" t="s">
        <v>0</v>
      </c>
      <c r="I3766" t="s">
        <v>0</v>
      </c>
      <c r="J3766">
        <v>5</v>
      </c>
      <c r="K3766" s="5" cm="1">
        <f t="array" ref="K3766">IF(AND(C3766=1,OR(J3766=42,J3766=6,J3766=7,J3766=8)),1,
IF(AND(OR(C3766=1,C3766="NA"),OR(J3766=42,J3766=6,J3766=7,J3766=8, J3766="NA")),"NA",
IF(_xlfn.MINIFS(Nested_Ifs[a11],Nested_Ifs[ID],Nested_Ifs[[#This Row],[ID]])&lt;&gt;1,IF(AND(C3766=MIN(_xlfn._xlws.FILTER(Nested_Ifs[a11], Nested_Ifs[ID]=Nested_Ifs[[#This Row],[ID]])), OR(J3766=42,J3766=6,J3766=7,J3766=8)),1,
IF(_xlfn.MINIFS(Nested_Ifs[a11],Nested_Ifs[ID],Nested_Ifs[[#This Row],[ID]])&lt;&gt;1,IF(AND(OR(C3766=MIN(_xlfn._xlws.FILTER(Nested_Ifs[a11], Nested_Ifs[ID]=Nested_Ifs[[#This Row],[ID]])), C3766 = "NA"), OR(J3766=42,J3766=6,J3766=7,J3766=8, J3766 = "NA")),"NA",0),0)),0)))</f>
        <v>0</v>
      </c>
      <c r="L3766">
        <v>1</v>
      </c>
      <c r="M3766">
        <v>1</v>
      </c>
      <c r="N3766">
        <v>1</v>
      </c>
      <c r="O3766" s="11">
        <f t="shared" si="58"/>
        <v>0</v>
      </c>
    </row>
    <row r="3767" spans="2:15" x14ac:dyDescent="0.3">
      <c r="B3767">
        <v>29319</v>
      </c>
      <c r="C3767">
        <v>2</v>
      </c>
      <c r="D3767">
        <v>2</v>
      </c>
      <c r="E3767">
        <v>2</v>
      </c>
      <c r="F3767">
        <v>65</v>
      </c>
      <c r="G3767">
        <v>1</v>
      </c>
      <c r="H3767" t="s">
        <v>0</v>
      </c>
      <c r="I3767" t="s">
        <v>0</v>
      </c>
      <c r="J3767">
        <v>5</v>
      </c>
      <c r="K3767" s="5" cm="1">
        <f t="array" ref="K3767">IF(AND(C3767=1,OR(J3767=42,J3767=6,J3767=7,J3767=8)),1,
IF(AND(OR(C3767=1,C3767="NA"),OR(J3767=42,J3767=6,J3767=7,J3767=8, J3767="NA")),"NA",
IF(_xlfn.MINIFS(Nested_Ifs[a11],Nested_Ifs[ID],Nested_Ifs[[#This Row],[ID]])&lt;&gt;1,IF(AND(C3767=MIN(_xlfn._xlws.FILTER(Nested_Ifs[a11], Nested_Ifs[ID]=Nested_Ifs[[#This Row],[ID]])), OR(J3767=42,J3767=6,J3767=7,J3767=8)),1,
IF(_xlfn.MINIFS(Nested_Ifs[a11],Nested_Ifs[ID],Nested_Ifs[[#This Row],[ID]])&lt;&gt;1,IF(AND(OR(C3767=MIN(_xlfn._xlws.FILTER(Nested_Ifs[a11], Nested_Ifs[ID]=Nested_Ifs[[#This Row],[ID]])), C3767 = "NA"), OR(J3767=42,J3767=6,J3767=7,J3767=8, J3767 = "NA")),"NA",0),0)),0)))</f>
        <v>0</v>
      </c>
      <c r="L3767">
        <v>1</v>
      </c>
      <c r="M3767">
        <v>1</v>
      </c>
      <c r="N3767">
        <v>5</v>
      </c>
      <c r="O3767" s="11">
        <f t="shared" si="58"/>
        <v>0</v>
      </c>
    </row>
    <row r="3768" spans="2:15" x14ac:dyDescent="0.3">
      <c r="B3768">
        <v>29320</v>
      </c>
      <c r="C3768">
        <v>1</v>
      </c>
      <c r="D3768">
        <v>2</v>
      </c>
      <c r="E3768">
        <v>1</v>
      </c>
      <c r="F3768">
        <v>78</v>
      </c>
      <c r="G3768">
        <v>5</v>
      </c>
      <c r="H3768" t="s">
        <v>0</v>
      </c>
      <c r="I3768" t="s">
        <v>0</v>
      </c>
      <c r="J3768">
        <v>5</v>
      </c>
      <c r="K3768" s="5" cm="1">
        <f t="array" ref="K3768">IF(AND(C3768=1,OR(J3768=42,J3768=6,J3768=7,J3768=8)),1,
IF(AND(OR(C3768=1,C3768="NA"),OR(J3768=42,J3768=6,J3768=7,J3768=8, J3768="NA")),"NA",
IF(_xlfn.MINIFS(Nested_Ifs[a11],Nested_Ifs[ID],Nested_Ifs[[#This Row],[ID]])&lt;&gt;1,IF(AND(C3768=MIN(_xlfn._xlws.FILTER(Nested_Ifs[a11], Nested_Ifs[ID]=Nested_Ifs[[#This Row],[ID]])), OR(J3768=42,J3768=6,J3768=7,J3768=8)),1,
IF(_xlfn.MINIFS(Nested_Ifs[a11],Nested_Ifs[ID],Nested_Ifs[[#This Row],[ID]])&lt;&gt;1,IF(AND(OR(C3768=MIN(_xlfn._xlws.FILTER(Nested_Ifs[a11], Nested_Ifs[ID]=Nested_Ifs[[#This Row],[ID]])), C3768 = "NA"), OR(J3768=42,J3768=6,J3768=7,J3768=8, J3768 = "NA")),"NA",0),0)),0)))</f>
        <v>0</v>
      </c>
      <c r="L3768">
        <v>1</v>
      </c>
      <c r="M3768">
        <v>1</v>
      </c>
      <c r="N3768">
        <v>1</v>
      </c>
      <c r="O3768" s="11">
        <f t="shared" si="58"/>
        <v>0</v>
      </c>
    </row>
    <row r="3769" spans="2:15" x14ac:dyDescent="0.3">
      <c r="B3769">
        <v>29320</v>
      </c>
      <c r="C3769">
        <v>2</v>
      </c>
      <c r="D3769">
        <v>1</v>
      </c>
      <c r="E3769">
        <v>3</v>
      </c>
      <c r="F3769">
        <v>35</v>
      </c>
      <c r="G3769">
        <v>6</v>
      </c>
      <c r="H3769" t="s">
        <v>0</v>
      </c>
      <c r="I3769" t="s">
        <v>0</v>
      </c>
      <c r="J3769">
        <v>5</v>
      </c>
      <c r="K3769" s="5" cm="1">
        <f t="array" ref="K3769">IF(AND(C3769=1,OR(J3769=42,J3769=6,J3769=7,J3769=8)),1,
IF(AND(OR(C3769=1,C3769="NA"),OR(J3769=42,J3769=6,J3769=7,J3769=8, J3769="NA")),"NA",
IF(_xlfn.MINIFS(Nested_Ifs[a11],Nested_Ifs[ID],Nested_Ifs[[#This Row],[ID]])&lt;&gt;1,IF(AND(C3769=MIN(_xlfn._xlws.FILTER(Nested_Ifs[a11], Nested_Ifs[ID]=Nested_Ifs[[#This Row],[ID]])), OR(J3769=42,J3769=6,J3769=7,J3769=8)),1,
IF(_xlfn.MINIFS(Nested_Ifs[a11],Nested_Ifs[ID],Nested_Ifs[[#This Row],[ID]])&lt;&gt;1,IF(AND(OR(C3769=MIN(_xlfn._xlws.FILTER(Nested_Ifs[a11], Nested_Ifs[ID]=Nested_Ifs[[#This Row],[ID]])), C3769 = "NA"), OR(J3769=42,J3769=6,J3769=7,J3769=8, J3769 = "NA")),"NA",0),0)),0)))</f>
        <v>0</v>
      </c>
      <c r="L3769">
        <v>1</v>
      </c>
      <c r="M3769">
        <v>2</v>
      </c>
      <c r="N3769" t="s">
        <v>0</v>
      </c>
      <c r="O3769" s="11">
        <f t="shared" si="58"/>
        <v>0</v>
      </c>
    </row>
    <row r="3770" spans="2:15" x14ac:dyDescent="0.3">
      <c r="B3770">
        <v>29321</v>
      </c>
      <c r="C3770">
        <v>1</v>
      </c>
      <c r="D3770">
        <v>2</v>
      </c>
      <c r="E3770">
        <v>1</v>
      </c>
      <c r="F3770">
        <v>53</v>
      </c>
      <c r="G3770">
        <v>5</v>
      </c>
      <c r="H3770" t="s">
        <v>0</v>
      </c>
      <c r="I3770" t="s">
        <v>0</v>
      </c>
      <c r="J3770">
        <v>5</v>
      </c>
      <c r="K3770" s="5" cm="1">
        <f t="array" ref="K3770">IF(AND(C3770=1,OR(J3770=42,J3770=6,J3770=7,J3770=8)),1,
IF(AND(OR(C3770=1,C3770="NA"),OR(J3770=42,J3770=6,J3770=7,J3770=8, J3770="NA")),"NA",
IF(_xlfn.MINIFS(Nested_Ifs[a11],Nested_Ifs[ID],Nested_Ifs[[#This Row],[ID]])&lt;&gt;1,IF(AND(C3770=MIN(_xlfn._xlws.FILTER(Nested_Ifs[a11], Nested_Ifs[ID]=Nested_Ifs[[#This Row],[ID]])), OR(J3770=42,J3770=6,J3770=7,J3770=8)),1,
IF(_xlfn.MINIFS(Nested_Ifs[a11],Nested_Ifs[ID],Nested_Ifs[[#This Row],[ID]])&lt;&gt;1,IF(AND(OR(C3770=MIN(_xlfn._xlws.FILTER(Nested_Ifs[a11], Nested_Ifs[ID]=Nested_Ifs[[#This Row],[ID]])), C3770 = "NA"), OR(J3770=42,J3770=6,J3770=7,J3770=8, J3770 = "NA")),"NA",0),0)),0)))</f>
        <v>0</v>
      </c>
      <c r="L3770">
        <v>1</v>
      </c>
      <c r="M3770">
        <v>2</v>
      </c>
      <c r="N3770" t="s">
        <v>0</v>
      </c>
      <c r="O3770" s="11">
        <f t="shared" si="58"/>
        <v>0</v>
      </c>
    </row>
    <row r="3771" spans="2:15" x14ac:dyDescent="0.3">
      <c r="B3771">
        <v>29321</v>
      </c>
      <c r="C3771">
        <v>2</v>
      </c>
      <c r="D3771">
        <v>1</v>
      </c>
      <c r="E3771">
        <v>3</v>
      </c>
      <c r="F3771">
        <v>21</v>
      </c>
      <c r="G3771">
        <v>6</v>
      </c>
      <c r="H3771" t="s">
        <v>0</v>
      </c>
      <c r="I3771" t="s">
        <v>0</v>
      </c>
      <c r="J3771">
        <v>5</v>
      </c>
      <c r="K3771" s="5" cm="1">
        <f t="array" ref="K3771">IF(AND(C3771=1,OR(J3771=42,J3771=6,J3771=7,J3771=8)),1,
IF(AND(OR(C3771=1,C3771="NA"),OR(J3771=42,J3771=6,J3771=7,J3771=8, J3771="NA")),"NA",
IF(_xlfn.MINIFS(Nested_Ifs[a11],Nested_Ifs[ID],Nested_Ifs[[#This Row],[ID]])&lt;&gt;1,IF(AND(C3771=MIN(_xlfn._xlws.FILTER(Nested_Ifs[a11], Nested_Ifs[ID]=Nested_Ifs[[#This Row],[ID]])), OR(J3771=42,J3771=6,J3771=7,J3771=8)),1,
IF(_xlfn.MINIFS(Nested_Ifs[a11],Nested_Ifs[ID],Nested_Ifs[[#This Row],[ID]])&lt;&gt;1,IF(AND(OR(C3771=MIN(_xlfn._xlws.FILTER(Nested_Ifs[a11], Nested_Ifs[ID]=Nested_Ifs[[#This Row],[ID]])), C3771 = "NA"), OR(J3771=42,J3771=6,J3771=7,J3771=8, J3771 = "NA")),"NA",0),0)),0)))</f>
        <v>0</v>
      </c>
      <c r="L3771">
        <v>1</v>
      </c>
      <c r="M3771">
        <v>2</v>
      </c>
      <c r="N3771" t="s">
        <v>0</v>
      </c>
      <c r="O3771" s="11">
        <f t="shared" si="58"/>
        <v>0</v>
      </c>
    </row>
    <row r="3772" spans="2:15" x14ac:dyDescent="0.3">
      <c r="B3772">
        <v>29321</v>
      </c>
      <c r="C3772">
        <v>3</v>
      </c>
      <c r="D3772">
        <v>2</v>
      </c>
      <c r="E3772">
        <v>3</v>
      </c>
      <c r="F3772">
        <v>19</v>
      </c>
      <c r="G3772">
        <v>6</v>
      </c>
      <c r="H3772" t="s">
        <v>0</v>
      </c>
      <c r="I3772" t="s">
        <v>0</v>
      </c>
      <c r="J3772" t="s">
        <v>0</v>
      </c>
      <c r="K3772" s="5" cm="1">
        <f t="array" ref="K3772">IF(AND(C3772=1,OR(J3772=42,J3772=6,J3772=7,J3772=8)),1,
IF(AND(OR(C3772=1,C3772="NA"),OR(J3772=42,J3772=6,J3772=7,J3772=8, J3772="NA")),"NA",
IF(_xlfn.MINIFS(Nested_Ifs[a11],Nested_Ifs[ID],Nested_Ifs[[#This Row],[ID]])&lt;&gt;1,IF(AND(C3772=MIN(_xlfn._xlws.FILTER(Nested_Ifs[a11], Nested_Ifs[ID]=Nested_Ifs[[#This Row],[ID]])), OR(J3772=42,J3772=6,J3772=7,J3772=8)),1,
IF(_xlfn.MINIFS(Nested_Ifs[a11],Nested_Ifs[ID],Nested_Ifs[[#This Row],[ID]])&lt;&gt;1,IF(AND(OR(C3772=MIN(_xlfn._xlws.FILTER(Nested_Ifs[a11], Nested_Ifs[ID]=Nested_Ifs[[#This Row],[ID]])), C3772 = "NA"), OR(J3772=42,J3772=6,J3772=7,J3772=8, J3772 = "NA")),"NA",0),0)),0)))</f>
        <v>0</v>
      </c>
      <c r="L3772">
        <v>2</v>
      </c>
      <c r="M3772">
        <v>2</v>
      </c>
      <c r="N3772" t="s">
        <v>0</v>
      </c>
      <c r="O3772" s="11">
        <f t="shared" si="58"/>
        <v>0</v>
      </c>
    </row>
    <row r="3773" spans="2:15" x14ac:dyDescent="0.3">
      <c r="B3773">
        <v>29321</v>
      </c>
      <c r="C3773">
        <v>4</v>
      </c>
      <c r="D3773">
        <v>1</v>
      </c>
      <c r="E3773">
        <v>8</v>
      </c>
      <c r="F3773">
        <v>6</v>
      </c>
      <c r="G3773" t="s">
        <v>0</v>
      </c>
      <c r="H3773" t="s">
        <v>0</v>
      </c>
      <c r="I3773" t="s">
        <v>0</v>
      </c>
      <c r="J3773" t="s">
        <v>0</v>
      </c>
      <c r="K3773" s="5" cm="1">
        <f t="array" ref="K3773">IF(AND(C3773=1,OR(J3773=42,J3773=6,J3773=7,J3773=8)),1,
IF(AND(OR(C3773=1,C3773="NA"),OR(J3773=42,J3773=6,J3773=7,J3773=8, J3773="NA")),"NA",
IF(_xlfn.MINIFS(Nested_Ifs[a11],Nested_Ifs[ID],Nested_Ifs[[#This Row],[ID]])&lt;&gt;1,IF(AND(C3773=MIN(_xlfn._xlws.FILTER(Nested_Ifs[a11], Nested_Ifs[ID]=Nested_Ifs[[#This Row],[ID]])), OR(J3773=42,J3773=6,J3773=7,J3773=8)),1,
IF(_xlfn.MINIFS(Nested_Ifs[a11],Nested_Ifs[ID],Nested_Ifs[[#This Row],[ID]])&lt;&gt;1,IF(AND(OR(C3773=MIN(_xlfn._xlws.FILTER(Nested_Ifs[a11], Nested_Ifs[ID]=Nested_Ifs[[#This Row],[ID]])), C3773 = "NA"), OR(J3773=42,J3773=6,J3773=7,J3773=8, J3773 = "NA")),"NA",0),0)),0)))</f>
        <v>0</v>
      </c>
      <c r="L3773">
        <v>1</v>
      </c>
      <c r="M3773">
        <v>2</v>
      </c>
      <c r="N3773" t="s">
        <v>0</v>
      </c>
      <c r="O3773" s="11">
        <f t="shared" si="58"/>
        <v>0</v>
      </c>
    </row>
    <row r="3774" spans="2:15" x14ac:dyDescent="0.3">
      <c r="B3774">
        <v>29322</v>
      </c>
      <c r="C3774">
        <v>1</v>
      </c>
      <c r="D3774">
        <v>2</v>
      </c>
      <c r="E3774">
        <v>1</v>
      </c>
      <c r="F3774">
        <v>48</v>
      </c>
      <c r="G3774">
        <v>6</v>
      </c>
      <c r="H3774" t="s">
        <v>0</v>
      </c>
      <c r="I3774" t="s">
        <v>0</v>
      </c>
      <c r="J3774">
        <v>1</v>
      </c>
      <c r="K3774" s="5" cm="1">
        <f t="array" ref="K3774">IF(AND(C3774=1,OR(J3774=42,J3774=6,J3774=7,J3774=8)),1,
IF(AND(OR(C3774=1,C3774="NA"),OR(J3774=42,J3774=6,J3774=7,J3774=8, J3774="NA")),"NA",
IF(_xlfn.MINIFS(Nested_Ifs[a11],Nested_Ifs[ID],Nested_Ifs[[#This Row],[ID]])&lt;&gt;1,IF(AND(C3774=MIN(_xlfn._xlws.FILTER(Nested_Ifs[a11], Nested_Ifs[ID]=Nested_Ifs[[#This Row],[ID]])), OR(J3774=42,J3774=6,J3774=7,J3774=8)),1,
IF(_xlfn.MINIFS(Nested_Ifs[a11],Nested_Ifs[ID],Nested_Ifs[[#This Row],[ID]])&lt;&gt;1,IF(AND(OR(C3774=MIN(_xlfn._xlws.FILTER(Nested_Ifs[a11], Nested_Ifs[ID]=Nested_Ifs[[#This Row],[ID]])), C3774 = "NA"), OR(J3774=42,J3774=6,J3774=7,J3774=8, J3774 = "NA")),"NA",0),0)),0)))</f>
        <v>0</v>
      </c>
      <c r="L3774">
        <v>1</v>
      </c>
      <c r="M3774">
        <v>2</v>
      </c>
      <c r="N3774" t="s">
        <v>0</v>
      </c>
      <c r="O3774" s="11">
        <f t="shared" si="58"/>
        <v>0</v>
      </c>
    </row>
    <row r="3775" spans="2:15" x14ac:dyDescent="0.3">
      <c r="B3775">
        <v>29322</v>
      </c>
      <c r="C3775">
        <v>2</v>
      </c>
      <c r="D3775">
        <v>2</v>
      </c>
      <c r="E3775">
        <v>3</v>
      </c>
      <c r="F3775">
        <v>8</v>
      </c>
      <c r="G3775" t="s">
        <v>0</v>
      </c>
      <c r="H3775" t="s">
        <v>0</v>
      </c>
      <c r="I3775" t="s">
        <v>0</v>
      </c>
      <c r="J3775" t="s">
        <v>0</v>
      </c>
      <c r="K3775" s="5" cm="1">
        <f t="array" ref="K3775">IF(AND(C3775=1,OR(J3775=42,J3775=6,J3775=7,J3775=8)),1,
IF(AND(OR(C3775=1,C3775="NA"),OR(J3775=42,J3775=6,J3775=7,J3775=8, J3775="NA")),"NA",
IF(_xlfn.MINIFS(Nested_Ifs[a11],Nested_Ifs[ID],Nested_Ifs[[#This Row],[ID]])&lt;&gt;1,IF(AND(C3775=MIN(_xlfn._xlws.FILTER(Nested_Ifs[a11], Nested_Ifs[ID]=Nested_Ifs[[#This Row],[ID]])), OR(J3775=42,J3775=6,J3775=7,J3775=8)),1,
IF(_xlfn.MINIFS(Nested_Ifs[a11],Nested_Ifs[ID],Nested_Ifs[[#This Row],[ID]])&lt;&gt;1,IF(AND(OR(C3775=MIN(_xlfn._xlws.FILTER(Nested_Ifs[a11], Nested_Ifs[ID]=Nested_Ifs[[#This Row],[ID]])), C3775 = "NA"), OR(J3775=42,J3775=6,J3775=7,J3775=8, J3775 = "NA")),"NA",0),0)),0)))</f>
        <v>0</v>
      </c>
      <c r="L3775">
        <v>2</v>
      </c>
      <c r="M3775">
        <v>2</v>
      </c>
      <c r="N3775" t="s">
        <v>0</v>
      </c>
      <c r="O3775" s="11">
        <f t="shared" si="58"/>
        <v>0</v>
      </c>
    </row>
    <row r="3776" spans="2:15" x14ac:dyDescent="0.3">
      <c r="B3776">
        <v>29323</v>
      </c>
      <c r="C3776">
        <v>1</v>
      </c>
      <c r="D3776">
        <v>2</v>
      </c>
      <c r="E3776">
        <v>1</v>
      </c>
      <c r="F3776">
        <v>41</v>
      </c>
      <c r="G3776">
        <v>1</v>
      </c>
      <c r="H3776" t="s">
        <v>0</v>
      </c>
      <c r="I3776" t="s">
        <v>0</v>
      </c>
      <c r="J3776">
        <v>41</v>
      </c>
      <c r="K3776" s="5" cm="1">
        <f t="array" ref="K3776">IF(AND(C3776=1,OR(J3776=42,J3776=6,J3776=7,J3776=8)),1,
IF(AND(OR(C3776=1,C3776="NA"),OR(J3776=42,J3776=6,J3776=7,J3776=8, J3776="NA")),"NA",
IF(_xlfn.MINIFS(Nested_Ifs[a11],Nested_Ifs[ID],Nested_Ifs[[#This Row],[ID]])&lt;&gt;1,IF(AND(C3776=MIN(_xlfn._xlws.FILTER(Nested_Ifs[a11], Nested_Ifs[ID]=Nested_Ifs[[#This Row],[ID]])), OR(J3776=42,J3776=6,J3776=7,J3776=8)),1,
IF(_xlfn.MINIFS(Nested_Ifs[a11],Nested_Ifs[ID],Nested_Ifs[[#This Row],[ID]])&lt;&gt;1,IF(AND(OR(C3776=MIN(_xlfn._xlws.FILTER(Nested_Ifs[a11], Nested_Ifs[ID]=Nested_Ifs[[#This Row],[ID]])), C3776 = "NA"), OR(J3776=42,J3776=6,J3776=7,J3776=8, J3776 = "NA")),"NA",0),0)),0)))</f>
        <v>0</v>
      </c>
      <c r="L3776">
        <v>1</v>
      </c>
      <c r="M3776">
        <v>2</v>
      </c>
      <c r="N3776" t="s">
        <v>0</v>
      </c>
      <c r="O3776" s="11">
        <f t="shared" si="58"/>
        <v>0</v>
      </c>
    </row>
    <row r="3777" spans="2:15" x14ac:dyDescent="0.3">
      <c r="B3777">
        <v>29323</v>
      </c>
      <c r="C3777">
        <v>2</v>
      </c>
      <c r="D3777">
        <v>1</v>
      </c>
      <c r="E3777">
        <v>3</v>
      </c>
      <c r="F3777">
        <v>16</v>
      </c>
      <c r="G3777">
        <v>6</v>
      </c>
      <c r="H3777" t="s">
        <v>0</v>
      </c>
      <c r="I3777" t="s">
        <v>0</v>
      </c>
      <c r="J3777" t="s">
        <v>0</v>
      </c>
      <c r="K3777" s="5" cm="1">
        <f t="array" ref="K3777">IF(AND(C3777=1,OR(J3777=42,J3777=6,J3777=7,J3777=8)),1,
IF(AND(OR(C3777=1,C3777="NA"),OR(J3777=42,J3777=6,J3777=7,J3777=8, J3777="NA")),"NA",
IF(_xlfn.MINIFS(Nested_Ifs[a11],Nested_Ifs[ID],Nested_Ifs[[#This Row],[ID]])&lt;&gt;1,IF(AND(C3777=MIN(_xlfn._xlws.FILTER(Nested_Ifs[a11], Nested_Ifs[ID]=Nested_Ifs[[#This Row],[ID]])), OR(J3777=42,J3777=6,J3777=7,J3777=8)),1,
IF(_xlfn.MINIFS(Nested_Ifs[a11],Nested_Ifs[ID],Nested_Ifs[[#This Row],[ID]])&lt;&gt;1,IF(AND(OR(C3777=MIN(_xlfn._xlws.FILTER(Nested_Ifs[a11], Nested_Ifs[ID]=Nested_Ifs[[#This Row],[ID]])), C3777 = "NA"), OR(J3777=42,J3777=6,J3777=7,J3777=8, J3777 = "NA")),"NA",0),0)),0)))</f>
        <v>0</v>
      </c>
      <c r="L3777">
        <v>2</v>
      </c>
      <c r="M3777">
        <v>2</v>
      </c>
      <c r="N3777" t="s">
        <v>0</v>
      </c>
      <c r="O3777" s="11">
        <f t="shared" si="58"/>
        <v>0</v>
      </c>
    </row>
    <row r="3778" spans="2:15" x14ac:dyDescent="0.3">
      <c r="B3778">
        <v>29323</v>
      </c>
      <c r="C3778">
        <v>3</v>
      </c>
      <c r="D3778">
        <v>2</v>
      </c>
      <c r="E3778">
        <v>3</v>
      </c>
      <c r="F3778">
        <v>14</v>
      </c>
      <c r="G3778" t="s">
        <v>0</v>
      </c>
      <c r="H3778" t="s">
        <v>0</v>
      </c>
      <c r="I3778" t="s">
        <v>0</v>
      </c>
      <c r="J3778" t="s">
        <v>0</v>
      </c>
      <c r="K3778" s="5" cm="1">
        <f t="array" ref="K3778">IF(AND(C3778=1,OR(J3778=42,J3778=6,J3778=7,J3778=8)),1,
IF(AND(OR(C3778=1,C3778="NA"),OR(J3778=42,J3778=6,J3778=7,J3778=8, J3778="NA")),"NA",
IF(_xlfn.MINIFS(Nested_Ifs[a11],Nested_Ifs[ID],Nested_Ifs[[#This Row],[ID]])&lt;&gt;1,IF(AND(C3778=MIN(_xlfn._xlws.FILTER(Nested_Ifs[a11], Nested_Ifs[ID]=Nested_Ifs[[#This Row],[ID]])), OR(J3778=42,J3778=6,J3778=7,J3778=8)),1,
IF(_xlfn.MINIFS(Nested_Ifs[a11],Nested_Ifs[ID],Nested_Ifs[[#This Row],[ID]])&lt;&gt;1,IF(AND(OR(C3778=MIN(_xlfn._xlws.FILTER(Nested_Ifs[a11], Nested_Ifs[ID]=Nested_Ifs[[#This Row],[ID]])), C3778 = "NA"), OR(J3778=42,J3778=6,J3778=7,J3778=8, J3778 = "NA")),"NA",0),0)),0)))</f>
        <v>0</v>
      </c>
      <c r="L3778">
        <v>2</v>
      </c>
      <c r="M3778">
        <v>2</v>
      </c>
      <c r="N3778" t="s">
        <v>0</v>
      </c>
      <c r="O3778" s="11">
        <f t="shared" si="58"/>
        <v>0</v>
      </c>
    </row>
    <row r="3779" spans="2:15" x14ac:dyDescent="0.3">
      <c r="B3779">
        <v>29323</v>
      </c>
      <c r="C3779">
        <v>4</v>
      </c>
      <c r="D3779">
        <v>1</v>
      </c>
      <c r="E3779">
        <v>3</v>
      </c>
      <c r="F3779">
        <v>8</v>
      </c>
      <c r="G3779" t="s">
        <v>0</v>
      </c>
      <c r="H3779" t="s">
        <v>0</v>
      </c>
      <c r="I3779" t="s">
        <v>0</v>
      </c>
      <c r="J3779" t="s">
        <v>0</v>
      </c>
      <c r="K3779" s="5" cm="1">
        <f t="array" ref="K3779">IF(AND(C3779=1,OR(J3779=42,J3779=6,J3779=7,J3779=8)),1,
IF(AND(OR(C3779=1,C3779="NA"),OR(J3779=42,J3779=6,J3779=7,J3779=8, J3779="NA")),"NA",
IF(_xlfn.MINIFS(Nested_Ifs[a11],Nested_Ifs[ID],Nested_Ifs[[#This Row],[ID]])&lt;&gt;1,IF(AND(C3779=MIN(_xlfn._xlws.FILTER(Nested_Ifs[a11], Nested_Ifs[ID]=Nested_Ifs[[#This Row],[ID]])), OR(J3779=42,J3779=6,J3779=7,J3779=8)),1,
IF(_xlfn.MINIFS(Nested_Ifs[a11],Nested_Ifs[ID],Nested_Ifs[[#This Row],[ID]])&lt;&gt;1,IF(AND(OR(C3779=MIN(_xlfn._xlws.FILTER(Nested_Ifs[a11], Nested_Ifs[ID]=Nested_Ifs[[#This Row],[ID]])), C3779 = "NA"), OR(J3779=42,J3779=6,J3779=7,J3779=8, J3779 = "NA")),"NA",0),0)),0)))</f>
        <v>0</v>
      </c>
      <c r="L3779">
        <v>1</v>
      </c>
      <c r="M3779">
        <v>2</v>
      </c>
      <c r="N3779" t="s">
        <v>0</v>
      </c>
      <c r="O3779" s="11">
        <f t="shared" si="58"/>
        <v>0</v>
      </c>
    </row>
    <row r="3780" spans="2:15" x14ac:dyDescent="0.3">
      <c r="B3780">
        <v>29324</v>
      </c>
      <c r="C3780">
        <v>1</v>
      </c>
      <c r="D3780">
        <v>1</v>
      </c>
      <c r="E3780">
        <v>1</v>
      </c>
      <c r="F3780">
        <v>50</v>
      </c>
      <c r="G3780">
        <v>5</v>
      </c>
      <c r="H3780" t="s">
        <v>0</v>
      </c>
      <c r="I3780" t="s">
        <v>0</v>
      </c>
      <c r="J3780">
        <v>1</v>
      </c>
      <c r="K3780" s="5" cm="1">
        <f t="array" ref="K3780">IF(AND(C3780=1,OR(J3780=42,J3780=6,J3780=7,J3780=8)),1,
IF(AND(OR(C3780=1,C3780="NA"),OR(J3780=42,J3780=6,J3780=7,J3780=8, J3780="NA")),"NA",
IF(_xlfn.MINIFS(Nested_Ifs[a11],Nested_Ifs[ID],Nested_Ifs[[#This Row],[ID]])&lt;&gt;1,IF(AND(C3780=MIN(_xlfn._xlws.FILTER(Nested_Ifs[a11], Nested_Ifs[ID]=Nested_Ifs[[#This Row],[ID]])), OR(J3780=42,J3780=6,J3780=7,J3780=8)),1,
IF(_xlfn.MINIFS(Nested_Ifs[a11],Nested_Ifs[ID],Nested_Ifs[[#This Row],[ID]])&lt;&gt;1,IF(AND(OR(C3780=MIN(_xlfn._xlws.FILTER(Nested_Ifs[a11], Nested_Ifs[ID]=Nested_Ifs[[#This Row],[ID]])), C3780 = "NA"), OR(J3780=42,J3780=6,J3780=7,J3780=8, J3780 = "NA")),"NA",0),0)),0)))</f>
        <v>0</v>
      </c>
      <c r="L3780">
        <v>2</v>
      </c>
      <c r="M3780">
        <v>2</v>
      </c>
      <c r="N3780" t="s">
        <v>0</v>
      </c>
      <c r="O3780" s="11">
        <f t="shared" si="58"/>
        <v>0</v>
      </c>
    </row>
    <row r="3781" spans="2:15" x14ac:dyDescent="0.3">
      <c r="B3781">
        <v>29324</v>
      </c>
      <c r="C3781">
        <v>2</v>
      </c>
      <c r="D3781">
        <v>1</v>
      </c>
      <c r="E3781">
        <v>3</v>
      </c>
      <c r="F3781">
        <v>16</v>
      </c>
      <c r="G3781">
        <v>6</v>
      </c>
      <c r="H3781" t="s">
        <v>0</v>
      </c>
      <c r="I3781" t="s">
        <v>0</v>
      </c>
      <c r="J3781" t="s">
        <v>0</v>
      </c>
      <c r="K3781" s="5" cm="1">
        <f t="array" ref="K3781">IF(AND(C3781=1,OR(J3781=42,J3781=6,J3781=7,J3781=8)),1,
IF(AND(OR(C3781=1,C3781="NA"),OR(J3781=42,J3781=6,J3781=7,J3781=8, J3781="NA")),"NA",
IF(_xlfn.MINIFS(Nested_Ifs[a11],Nested_Ifs[ID],Nested_Ifs[[#This Row],[ID]])&lt;&gt;1,IF(AND(C3781=MIN(_xlfn._xlws.FILTER(Nested_Ifs[a11], Nested_Ifs[ID]=Nested_Ifs[[#This Row],[ID]])), OR(J3781=42,J3781=6,J3781=7,J3781=8)),1,
IF(_xlfn.MINIFS(Nested_Ifs[a11],Nested_Ifs[ID],Nested_Ifs[[#This Row],[ID]])&lt;&gt;1,IF(AND(OR(C3781=MIN(_xlfn._xlws.FILTER(Nested_Ifs[a11], Nested_Ifs[ID]=Nested_Ifs[[#This Row],[ID]])), C3781 = "NA"), OR(J3781=42,J3781=6,J3781=7,J3781=8, J3781 = "NA")),"NA",0),0)),0)))</f>
        <v>0</v>
      </c>
      <c r="L3781">
        <v>2</v>
      </c>
      <c r="M3781">
        <v>2</v>
      </c>
      <c r="N3781" t="s">
        <v>0</v>
      </c>
      <c r="O3781" s="11">
        <f t="shared" si="58"/>
        <v>0</v>
      </c>
    </row>
    <row r="3782" spans="2:15" x14ac:dyDescent="0.3">
      <c r="B3782">
        <v>29324</v>
      </c>
      <c r="C3782">
        <v>3</v>
      </c>
      <c r="D3782">
        <v>2</v>
      </c>
      <c r="E3782">
        <v>3</v>
      </c>
      <c r="F3782">
        <v>14</v>
      </c>
      <c r="G3782" t="s">
        <v>0</v>
      </c>
      <c r="H3782" t="s">
        <v>0</v>
      </c>
      <c r="I3782" t="s">
        <v>0</v>
      </c>
      <c r="J3782" t="s">
        <v>0</v>
      </c>
      <c r="K3782" s="5" cm="1">
        <f t="array" ref="K3782">IF(AND(C3782=1,OR(J3782=42,J3782=6,J3782=7,J3782=8)),1,
IF(AND(OR(C3782=1,C3782="NA"),OR(J3782=42,J3782=6,J3782=7,J3782=8, J3782="NA")),"NA",
IF(_xlfn.MINIFS(Nested_Ifs[a11],Nested_Ifs[ID],Nested_Ifs[[#This Row],[ID]])&lt;&gt;1,IF(AND(C3782=MIN(_xlfn._xlws.FILTER(Nested_Ifs[a11], Nested_Ifs[ID]=Nested_Ifs[[#This Row],[ID]])), OR(J3782=42,J3782=6,J3782=7,J3782=8)),1,
IF(_xlfn.MINIFS(Nested_Ifs[a11],Nested_Ifs[ID],Nested_Ifs[[#This Row],[ID]])&lt;&gt;1,IF(AND(OR(C3782=MIN(_xlfn._xlws.FILTER(Nested_Ifs[a11], Nested_Ifs[ID]=Nested_Ifs[[#This Row],[ID]])), C3782 = "NA"), OR(J3782=42,J3782=6,J3782=7,J3782=8, J3782 = "NA")),"NA",0),0)),0)))</f>
        <v>0</v>
      </c>
      <c r="L3782">
        <v>2</v>
      </c>
      <c r="M3782">
        <v>2</v>
      </c>
      <c r="N3782" t="s">
        <v>0</v>
      </c>
      <c r="O3782" s="11">
        <f t="shared" si="58"/>
        <v>0</v>
      </c>
    </row>
    <row r="3783" spans="2:15" x14ac:dyDescent="0.3">
      <c r="B3783">
        <v>29325</v>
      </c>
      <c r="C3783">
        <v>1</v>
      </c>
      <c r="D3783">
        <v>2</v>
      </c>
      <c r="E3783">
        <v>1</v>
      </c>
      <c r="F3783">
        <v>29</v>
      </c>
      <c r="G3783">
        <v>3</v>
      </c>
      <c r="H3783" t="s">
        <v>0</v>
      </c>
      <c r="I3783" t="s">
        <v>0</v>
      </c>
      <c r="J3783">
        <v>1</v>
      </c>
      <c r="K3783" s="5" cm="1">
        <f t="array" ref="K3783">IF(AND(C3783=1,OR(J3783=42,J3783=6,J3783=7,J3783=8)),1,
IF(AND(OR(C3783=1,C3783="NA"),OR(J3783=42,J3783=6,J3783=7,J3783=8, J3783="NA")),"NA",
IF(_xlfn.MINIFS(Nested_Ifs[a11],Nested_Ifs[ID],Nested_Ifs[[#This Row],[ID]])&lt;&gt;1,IF(AND(C3783=MIN(_xlfn._xlws.FILTER(Nested_Ifs[a11], Nested_Ifs[ID]=Nested_Ifs[[#This Row],[ID]])), OR(J3783=42,J3783=6,J3783=7,J3783=8)),1,
IF(_xlfn.MINIFS(Nested_Ifs[a11],Nested_Ifs[ID],Nested_Ifs[[#This Row],[ID]])&lt;&gt;1,IF(AND(OR(C3783=MIN(_xlfn._xlws.FILTER(Nested_Ifs[a11], Nested_Ifs[ID]=Nested_Ifs[[#This Row],[ID]])), C3783 = "NA"), OR(J3783=42,J3783=6,J3783=7,J3783=8, J3783 = "NA")),"NA",0),0)),0)))</f>
        <v>0</v>
      </c>
      <c r="L3783">
        <v>2</v>
      </c>
      <c r="M3783">
        <v>2</v>
      </c>
      <c r="N3783" t="s">
        <v>0</v>
      </c>
      <c r="O3783" s="11">
        <f t="shared" si="58"/>
        <v>0</v>
      </c>
    </row>
    <row r="3784" spans="2:15" x14ac:dyDescent="0.3">
      <c r="B3784">
        <v>29325</v>
      </c>
      <c r="C3784">
        <v>2</v>
      </c>
      <c r="D3784">
        <v>2</v>
      </c>
      <c r="E3784">
        <v>7</v>
      </c>
      <c r="F3784">
        <v>22</v>
      </c>
      <c r="G3784">
        <v>6</v>
      </c>
      <c r="H3784" t="s">
        <v>0</v>
      </c>
      <c r="I3784" t="s">
        <v>0</v>
      </c>
      <c r="J3784">
        <v>3</v>
      </c>
      <c r="K3784" s="5" cm="1">
        <f t="array" ref="K3784">IF(AND(C3784=1,OR(J3784=42,J3784=6,J3784=7,J3784=8)),1,
IF(AND(OR(C3784=1,C3784="NA"),OR(J3784=42,J3784=6,J3784=7,J3784=8, J3784="NA")),"NA",
IF(_xlfn.MINIFS(Nested_Ifs[a11],Nested_Ifs[ID],Nested_Ifs[[#This Row],[ID]])&lt;&gt;1,IF(AND(C3784=MIN(_xlfn._xlws.FILTER(Nested_Ifs[a11], Nested_Ifs[ID]=Nested_Ifs[[#This Row],[ID]])), OR(J3784=42,J3784=6,J3784=7,J3784=8)),1,
IF(_xlfn.MINIFS(Nested_Ifs[a11],Nested_Ifs[ID],Nested_Ifs[[#This Row],[ID]])&lt;&gt;1,IF(AND(OR(C3784=MIN(_xlfn._xlws.FILTER(Nested_Ifs[a11], Nested_Ifs[ID]=Nested_Ifs[[#This Row],[ID]])), C3784 = "NA"), OR(J3784=42,J3784=6,J3784=7,J3784=8, J3784 = "NA")),"NA",0),0)),0)))</f>
        <v>0</v>
      </c>
      <c r="L3784">
        <v>1</v>
      </c>
      <c r="M3784">
        <v>2</v>
      </c>
      <c r="N3784" t="s">
        <v>0</v>
      </c>
      <c r="O3784" s="11">
        <f t="shared" si="58"/>
        <v>0</v>
      </c>
    </row>
    <row r="3785" spans="2:15" x14ac:dyDescent="0.3">
      <c r="B3785">
        <v>29326</v>
      </c>
      <c r="C3785">
        <v>1</v>
      </c>
      <c r="D3785">
        <v>1</v>
      </c>
      <c r="E3785">
        <v>1</v>
      </c>
      <c r="F3785">
        <v>74</v>
      </c>
      <c r="G3785">
        <v>1</v>
      </c>
      <c r="H3785" t="s">
        <v>0</v>
      </c>
      <c r="I3785" t="s">
        <v>0</v>
      </c>
      <c r="J3785">
        <v>7</v>
      </c>
      <c r="K3785" s="5" cm="1">
        <f t="array" ref="K3785">IF(AND(C3785=1,OR(J3785=42,J3785=6,J3785=7,J3785=8)),1,
IF(AND(OR(C3785=1,C3785="NA"),OR(J3785=42,J3785=6,J3785=7,J3785=8, J3785="NA")),"NA",
IF(_xlfn.MINIFS(Nested_Ifs[a11],Nested_Ifs[ID],Nested_Ifs[[#This Row],[ID]])&lt;&gt;1,IF(AND(C3785=MIN(_xlfn._xlws.FILTER(Nested_Ifs[a11], Nested_Ifs[ID]=Nested_Ifs[[#This Row],[ID]])), OR(J3785=42,J3785=6,J3785=7,J3785=8)),1,
IF(_xlfn.MINIFS(Nested_Ifs[a11],Nested_Ifs[ID],Nested_Ifs[[#This Row],[ID]])&lt;&gt;1,IF(AND(OR(C3785=MIN(_xlfn._xlws.FILTER(Nested_Ifs[a11], Nested_Ifs[ID]=Nested_Ifs[[#This Row],[ID]])), C3785 = "NA"), OR(J3785=42,J3785=6,J3785=7,J3785=8, J3785 = "NA")),"NA",0),0)),0)))</f>
        <v>1</v>
      </c>
      <c r="L3785">
        <v>1</v>
      </c>
      <c r="M3785">
        <v>2</v>
      </c>
      <c r="N3785" t="s">
        <v>0</v>
      </c>
      <c r="O3785" s="11">
        <f t="shared" si="58"/>
        <v>0</v>
      </c>
    </row>
    <row r="3786" spans="2:15" x14ac:dyDescent="0.3">
      <c r="B3786">
        <v>29326</v>
      </c>
      <c r="C3786">
        <v>2</v>
      </c>
      <c r="D3786">
        <v>2</v>
      </c>
      <c r="E3786">
        <v>2</v>
      </c>
      <c r="F3786">
        <v>57</v>
      </c>
      <c r="G3786">
        <v>1</v>
      </c>
      <c r="H3786" t="s">
        <v>0</v>
      </c>
      <c r="I3786" t="s">
        <v>0</v>
      </c>
      <c r="J3786">
        <v>5</v>
      </c>
      <c r="K3786" s="5" cm="1">
        <f t="array" ref="K3786">IF(AND(C3786=1,OR(J3786=42,J3786=6,J3786=7,J3786=8)),1,
IF(AND(OR(C3786=1,C3786="NA"),OR(J3786=42,J3786=6,J3786=7,J3786=8, J3786="NA")),"NA",
IF(_xlfn.MINIFS(Nested_Ifs[a11],Nested_Ifs[ID],Nested_Ifs[[#This Row],[ID]])&lt;&gt;1,IF(AND(C3786=MIN(_xlfn._xlws.FILTER(Nested_Ifs[a11], Nested_Ifs[ID]=Nested_Ifs[[#This Row],[ID]])), OR(J3786=42,J3786=6,J3786=7,J3786=8)),1,
IF(_xlfn.MINIFS(Nested_Ifs[a11],Nested_Ifs[ID],Nested_Ifs[[#This Row],[ID]])&lt;&gt;1,IF(AND(OR(C3786=MIN(_xlfn._xlws.FILTER(Nested_Ifs[a11], Nested_Ifs[ID]=Nested_Ifs[[#This Row],[ID]])), C3786 = "NA"), OR(J3786=42,J3786=6,J3786=7,J3786=8, J3786 = "NA")),"NA",0),0)),0)))</f>
        <v>0</v>
      </c>
      <c r="L3786">
        <v>1</v>
      </c>
      <c r="M3786">
        <v>2</v>
      </c>
      <c r="N3786" t="s">
        <v>0</v>
      </c>
      <c r="O3786" s="11">
        <f t="shared" si="58"/>
        <v>0</v>
      </c>
    </row>
    <row r="3787" spans="2:15" x14ac:dyDescent="0.3">
      <c r="B3787">
        <v>29326</v>
      </c>
      <c r="C3787">
        <v>3</v>
      </c>
      <c r="D3787">
        <v>1</v>
      </c>
      <c r="E3787">
        <v>3</v>
      </c>
      <c r="F3787">
        <v>23</v>
      </c>
      <c r="G3787">
        <v>6</v>
      </c>
      <c r="H3787" t="s">
        <v>0</v>
      </c>
      <c r="I3787" t="s">
        <v>0</v>
      </c>
      <c r="J3787" t="s">
        <v>0</v>
      </c>
      <c r="K3787" s="5" cm="1">
        <f t="array" ref="K3787">IF(AND(C3787=1,OR(J3787=42,J3787=6,J3787=7,J3787=8)),1,
IF(AND(OR(C3787=1,C3787="NA"),OR(J3787=42,J3787=6,J3787=7,J3787=8, J3787="NA")),"NA",
IF(_xlfn.MINIFS(Nested_Ifs[a11],Nested_Ifs[ID],Nested_Ifs[[#This Row],[ID]])&lt;&gt;1,IF(AND(C3787=MIN(_xlfn._xlws.FILTER(Nested_Ifs[a11], Nested_Ifs[ID]=Nested_Ifs[[#This Row],[ID]])), OR(J3787=42,J3787=6,J3787=7,J3787=8)),1,
IF(_xlfn.MINIFS(Nested_Ifs[a11],Nested_Ifs[ID],Nested_Ifs[[#This Row],[ID]])&lt;&gt;1,IF(AND(OR(C3787=MIN(_xlfn._xlws.FILTER(Nested_Ifs[a11], Nested_Ifs[ID]=Nested_Ifs[[#This Row],[ID]])), C3787 = "NA"), OR(J3787=42,J3787=6,J3787=7,J3787=8, J3787 = "NA")),"NA",0),0)),0)))</f>
        <v>0</v>
      </c>
      <c r="L3787">
        <v>1</v>
      </c>
      <c r="M3787">
        <v>2</v>
      </c>
      <c r="N3787" t="s">
        <v>0</v>
      </c>
      <c r="O3787" s="11">
        <f t="shared" si="58"/>
        <v>0</v>
      </c>
    </row>
    <row r="3788" spans="2:15" x14ac:dyDescent="0.3">
      <c r="B3788">
        <v>29329</v>
      </c>
      <c r="C3788">
        <v>1</v>
      </c>
      <c r="D3788">
        <v>1</v>
      </c>
      <c r="E3788">
        <v>1</v>
      </c>
      <c r="F3788">
        <v>50</v>
      </c>
      <c r="G3788">
        <v>1</v>
      </c>
      <c r="H3788" t="s">
        <v>0</v>
      </c>
      <c r="I3788" t="s">
        <v>0</v>
      </c>
      <c r="J3788">
        <v>5</v>
      </c>
      <c r="K3788" s="5" cm="1">
        <f t="array" ref="K3788">IF(AND(C3788=1,OR(J3788=42,J3788=6,J3788=7,J3788=8)),1,
IF(AND(OR(C3788=1,C3788="NA"),OR(J3788=42,J3788=6,J3788=7,J3788=8, J3788="NA")),"NA",
IF(_xlfn.MINIFS(Nested_Ifs[a11],Nested_Ifs[ID],Nested_Ifs[[#This Row],[ID]])&lt;&gt;1,IF(AND(C3788=MIN(_xlfn._xlws.FILTER(Nested_Ifs[a11], Nested_Ifs[ID]=Nested_Ifs[[#This Row],[ID]])), OR(J3788=42,J3788=6,J3788=7,J3788=8)),1,
IF(_xlfn.MINIFS(Nested_Ifs[a11],Nested_Ifs[ID],Nested_Ifs[[#This Row],[ID]])&lt;&gt;1,IF(AND(OR(C3788=MIN(_xlfn._xlws.FILTER(Nested_Ifs[a11], Nested_Ifs[ID]=Nested_Ifs[[#This Row],[ID]])), C3788 = "NA"), OR(J3788=42,J3788=6,J3788=7,J3788=8, J3788 = "NA")),"NA",0),0)),0)))</f>
        <v>0</v>
      </c>
      <c r="L3788">
        <v>2</v>
      </c>
      <c r="M3788">
        <v>2</v>
      </c>
      <c r="N3788" t="s">
        <v>0</v>
      </c>
      <c r="O3788" s="11">
        <f t="shared" si="58"/>
        <v>0</v>
      </c>
    </row>
    <row r="3789" spans="2:15" x14ac:dyDescent="0.3">
      <c r="B3789">
        <v>29330</v>
      </c>
      <c r="C3789">
        <v>1</v>
      </c>
      <c r="D3789">
        <v>2</v>
      </c>
      <c r="E3789">
        <v>1</v>
      </c>
      <c r="F3789">
        <v>69</v>
      </c>
      <c r="G3789">
        <v>5</v>
      </c>
      <c r="H3789" t="s">
        <v>0</v>
      </c>
      <c r="I3789" t="s">
        <v>0</v>
      </c>
      <c r="J3789">
        <v>3</v>
      </c>
      <c r="K3789" s="5" cm="1">
        <f t="array" ref="K3789">IF(AND(C3789=1,OR(J3789=42,J3789=6,J3789=7,J3789=8)),1,
IF(AND(OR(C3789=1,C3789="NA"),OR(J3789=42,J3789=6,J3789=7,J3789=8, J3789="NA")),"NA",
IF(_xlfn.MINIFS(Nested_Ifs[a11],Nested_Ifs[ID],Nested_Ifs[[#This Row],[ID]])&lt;&gt;1,IF(AND(C3789=MIN(_xlfn._xlws.FILTER(Nested_Ifs[a11], Nested_Ifs[ID]=Nested_Ifs[[#This Row],[ID]])), OR(J3789=42,J3789=6,J3789=7,J3789=8)),1,
IF(_xlfn.MINIFS(Nested_Ifs[a11],Nested_Ifs[ID],Nested_Ifs[[#This Row],[ID]])&lt;&gt;1,IF(AND(OR(C3789=MIN(_xlfn._xlws.FILTER(Nested_Ifs[a11], Nested_Ifs[ID]=Nested_Ifs[[#This Row],[ID]])), C3789 = "NA"), OR(J3789=42,J3789=6,J3789=7,J3789=8, J3789 = "NA")),"NA",0),0)),0)))</f>
        <v>0</v>
      </c>
      <c r="L3789">
        <v>2</v>
      </c>
      <c r="M3789">
        <v>2</v>
      </c>
      <c r="N3789" t="s">
        <v>0</v>
      </c>
      <c r="O3789" s="11">
        <f t="shared" si="58"/>
        <v>0</v>
      </c>
    </row>
    <row r="3790" spans="2:15" x14ac:dyDescent="0.3">
      <c r="B3790">
        <v>29330</v>
      </c>
      <c r="C3790">
        <v>2</v>
      </c>
      <c r="D3790">
        <v>2</v>
      </c>
      <c r="E3790">
        <v>8</v>
      </c>
      <c r="F3790">
        <v>16</v>
      </c>
      <c r="G3790">
        <v>6</v>
      </c>
      <c r="H3790" t="s">
        <v>0</v>
      </c>
      <c r="I3790" t="s">
        <v>0</v>
      </c>
      <c r="J3790">
        <v>6</v>
      </c>
      <c r="K3790" s="5" cm="1">
        <f t="array" ref="K3790">IF(AND(C3790=1,OR(J3790=42,J3790=6,J3790=7,J3790=8)),1,
IF(AND(OR(C3790=1,C3790="NA"),OR(J3790=42,J3790=6,J3790=7,J3790=8, J3790="NA")),"NA",
IF(_xlfn.MINIFS(Nested_Ifs[a11],Nested_Ifs[ID],Nested_Ifs[[#This Row],[ID]])&lt;&gt;1,IF(AND(C3790=MIN(_xlfn._xlws.FILTER(Nested_Ifs[a11], Nested_Ifs[ID]=Nested_Ifs[[#This Row],[ID]])), OR(J3790=42,J3790=6,J3790=7,J3790=8)),1,
IF(_xlfn.MINIFS(Nested_Ifs[a11],Nested_Ifs[ID],Nested_Ifs[[#This Row],[ID]])&lt;&gt;1,IF(AND(OR(C3790=MIN(_xlfn._xlws.FILTER(Nested_Ifs[a11], Nested_Ifs[ID]=Nested_Ifs[[#This Row],[ID]])), C3790 = "NA"), OR(J3790=42,J3790=6,J3790=7,J3790=8, J3790 = "NA")),"NA",0),0)),0)))</f>
        <v>0</v>
      </c>
      <c r="L3790">
        <v>2</v>
      </c>
      <c r="M3790">
        <v>2</v>
      </c>
      <c r="N3790" t="s">
        <v>0</v>
      </c>
      <c r="O3790" s="11">
        <f t="shared" si="58"/>
        <v>0</v>
      </c>
    </row>
    <row r="3791" spans="2:15" x14ac:dyDescent="0.3">
      <c r="B3791">
        <v>29331</v>
      </c>
      <c r="C3791">
        <v>1</v>
      </c>
      <c r="D3791">
        <v>2</v>
      </c>
      <c r="E3791">
        <v>1</v>
      </c>
      <c r="F3791">
        <v>80</v>
      </c>
      <c r="G3791">
        <v>5</v>
      </c>
      <c r="H3791" t="s">
        <v>0</v>
      </c>
      <c r="I3791" t="s">
        <v>0</v>
      </c>
      <c r="J3791">
        <v>7</v>
      </c>
      <c r="K3791" s="5" cm="1">
        <f t="array" ref="K3791">IF(AND(C3791=1,OR(J3791=42,J3791=6,J3791=7,J3791=8)),1,
IF(AND(OR(C3791=1,C3791="NA"),OR(J3791=42,J3791=6,J3791=7,J3791=8, J3791="NA")),"NA",
IF(_xlfn.MINIFS(Nested_Ifs[a11],Nested_Ifs[ID],Nested_Ifs[[#This Row],[ID]])&lt;&gt;1,IF(AND(C3791=MIN(_xlfn._xlws.FILTER(Nested_Ifs[a11], Nested_Ifs[ID]=Nested_Ifs[[#This Row],[ID]])), OR(J3791=42,J3791=6,J3791=7,J3791=8)),1,
IF(_xlfn.MINIFS(Nested_Ifs[a11],Nested_Ifs[ID],Nested_Ifs[[#This Row],[ID]])&lt;&gt;1,IF(AND(OR(C3791=MIN(_xlfn._xlws.FILTER(Nested_Ifs[a11], Nested_Ifs[ID]=Nested_Ifs[[#This Row],[ID]])), C3791 = "NA"), OR(J3791=42,J3791=6,J3791=7,J3791=8, J3791 = "NA")),"NA",0),0)),0)))</f>
        <v>1</v>
      </c>
      <c r="L3791">
        <v>2</v>
      </c>
      <c r="M3791">
        <v>2</v>
      </c>
      <c r="N3791" t="s">
        <v>0</v>
      </c>
      <c r="O3791" s="11">
        <f t="shared" ref="O3791:O3854" si="59">IF(AND(AND(L3791=1,M3791=1),AND(OR(N3791=3,N3791=4))),1,
IF(AND(OR(L3791=1,L3791="NA"),
OR(M3791=1,M3791="NA"),
OR(N3791=3,N3791=4, N3791="NA")),"NA",0))</f>
        <v>0</v>
      </c>
    </row>
    <row r="3792" spans="2:15" x14ac:dyDescent="0.3">
      <c r="B3792">
        <v>29331</v>
      </c>
      <c r="C3792">
        <v>2</v>
      </c>
      <c r="D3792">
        <v>1</v>
      </c>
      <c r="E3792">
        <v>3</v>
      </c>
      <c r="F3792">
        <v>45</v>
      </c>
      <c r="G3792">
        <v>3</v>
      </c>
      <c r="H3792" t="s">
        <v>0</v>
      </c>
      <c r="I3792" t="s">
        <v>0</v>
      </c>
      <c r="J3792">
        <v>5</v>
      </c>
      <c r="K3792" s="5" cm="1">
        <f t="array" ref="K3792">IF(AND(C3792=1,OR(J3792=42,J3792=6,J3792=7,J3792=8)),1,
IF(AND(OR(C3792=1,C3792="NA"),OR(J3792=42,J3792=6,J3792=7,J3792=8, J3792="NA")),"NA",
IF(_xlfn.MINIFS(Nested_Ifs[a11],Nested_Ifs[ID],Nested_Ifs[[#This Row],[ID]])&lt;&gt;1,IF(AND(C3792=MIN(_xlfn._xlws.FILTER(Nested_Ifs[a11], Nested_Ifs[ID]=Nested_Ifs[[#This Row],[ID]])), OR(J3792=42,J3792=6,J3792=7,J3792=8)),1,
IF(_xlfn.MINIFS(Nested_Ifs[a11],Nested_Ifs[ID],Nested_Ifs[[#This Row],[ID]])&lt;&gt;1,IF(AND(OR(C3792=MIN(_xlfn._xlws.FILTER(Nested_Ifs[a11], Nested_Ifs[ID]=Nested_Ifs[[#This Row],[ID]])), C3792 = "NA"), OR(J3792=42,J3792=6,J3792=7,J3792=8, J3792 = "NA")),"NA",0),0)),0)))</f>
        <v>0</v>
      </c>
      <c r="L3792">
        <v>1</v>
      </c>
      <c r="M3792">
        <v>2</v>
      </c>
      <c r="N3792" t="s">
        <v>0</v>
      </c>
      <c r="O3792" s="11">
        <f t="shared" si="59"/>
        <v>0</v>
      </c>
    </row>
    <row r="3793" spans="2:15" x14ac:dyDescent="0.3">
      <c r="B3793">
        <v>29332</v>
      </c>
      <c r="C3793">
        <v>2</v>
      </c>
      <c r="D3793">
        <v>2</v>
      </c>
      <c r="E3793">
        <v>1</v>
      </c>
      <c r="F3793">
        <v>53</v>
      </c>
      <c r="G3793">
        <v>1</v>
      </c>
      <c r="H3793" t="s">
        <v>0</v>
      </c>
      <c r="I3793" t="s">
        <v>0</v>
      </c>
      <c r="J3793">
        <v>41</v>
      </c>
      <c r="K3793" s="5" cm="1">
        <f t="array" ref="K3793">IF(AND(C3793=1,OR(J3793=42,J3793=6,J3793=7,J3793=8)),1,
IF(AND(OR(C3793=1,C3793="NA"),OR(J3793=42,J3793=6,J3793=7,J3793=8, J3793="NA")),"NA",
IF(_xlfn.MINIFS(Nested_Ifs[a11],Nested_Ifs[ID],Nested_Ifs[[#This Row],[ID]])&lt;&gt;1,IF(AND(C3793=MIN(_xlfn._xlws.FILTER(Nested_Ifs[a11], Nested_Ifs[ID]=Nested_Ifs[[#This Row],[ID]])), OR(J3793=42,J3793=6,J3793=7,J3793=8)),1,
IF(_xlfn.MINIFS(Nested_Ifs[a11],Nested_Ifs[ID],Nested_Ifs[[#This Row],[ID]])&lt;&gt;1,IF(AND(OR(C3793=MIN(_xlfn._xlws.FILTER(Nested_Ifs[a11], Nested_Ifs[ID]=Nested_Ifs[[#This Row],[ID]])), C3793 = "NA"), OR(J3793=42,J3793=6,J3793=7,J3793=8, J3793 = "NA")),"NA",0),0)),0)))</f>
        <v>0</v>
      </c>
      <c r="L3793">
        <v>1</v>
      </c>
      <c r="M3793">
        <v>2</v>
      </c>
      <c r="N3793" t="s">
        <v>0</v>
      </c>
      <c r="O3793" s="11">
        <f t="shared" si="59"/>
        <v>0</v>
      </c>
    </row>
    <row r="3794" spans="2:15" x14ac:dyDescent="0.3">
      <c r="B3794">
        <v>29332</v>
      </c>
      <c r="C3794">
        <v>4</v>
      </c>
      <c r="D3794">
        <v>2</v>
      </c>
      <c r="E3794">
        <v>7</v>
      </c>
      <c r="F3794">
        <v>43</v>
      </c>
      <c r="G3794">
        <v>5</v>
      </c>
      <c r="H3794" t="s">
        <v>0</v>
      </c>
      <c r="I3794" t="s">
        <v>0</v>
      </c>
      <c r="J3794">
        <v>5</v>
      </c>
      <c r="K3794" s="5" cm="1">
        <f t="array" ref="K3794">IF(AND(C3794=1,OR(J3794=42,J3794=6,J3794=7,J3794=8)),1,
IF(AND(OR(C3794=1,C3794="NA"),OR(J3794=42,J3794=6,J3794=7,J3794=8, J3794="NA")),"NA",
IF(_xlfn.MINIFS(Nested_Ifs[a11],Nested_Ifs[ID],Nested_Ifs[[#This Row],[ID]])&lt;&gt;1,IF(AND(C3794=MIN(_xlfn._xlws.FILTER(Nested_Ifs[a11], Nested_Ifs[ID]=Nested_Ifs[[#This Row],[ID]])), OR(J3794=42,J3794=6,J3794=7,J3794=8)),1,
IF(_xlfn.MINIFS(Nested_Ifs[a11],Nested_Ifs[ID],Nested_Ifs[[#This Row],[ID]])&lt;&gt;1,IF(AND(OR(C3794=MIN(_xlfn._xlws.FILTER(Nested_Ifs[a11], Nested_Ifs[ID]=Nested_Ifs[[#This Row],[ID]])), C3794 = "NA"), OR(J3794=42,J3794=6,J3794=7,J3794=8, J3794 = "NA")),"NA",0),0)),0)))</f>
        <v>0</v>
      </c>
      <c r="L3794">
        <v>2</v>
      </c>
      <c r="M3794">
        <v>2</v>
      </c>
      <c r="N3794" t="s">
        <v>0</v>
      </c>
      <c r="O3794" s="11">
        <f t="shared" si="59"/>
        <v>0</v>
      </c>
    </row>
    <row r="3795" spans="2:15" x14ac:dyDescent="0.3">
      <c r="B3795">
        <v>29332</v>
      </c>
      <c r="C3795">
        <v>6</v>
      </c>
      <c r="D3795">
        <v>2</v>
      </c>
      <c r="E3795">
        <v>12</v>
      </c>
      <c r="F3795">
        <v>19</v>
      </c>
      <c r="G3795">
        <v>6</v>
      </c>
      <c r="H3795" t="s">
        <v>0</v>
      </c>
      <c r="I3795" t="s">
        <v>0</v>
      </c>
      <c r="J3795">
        <v>5</v>
      </c>
      <c r="K3795" s="5" cm="1">
        <f t="array" ref="K3795">IF(AND(C3795=1,OR(J3795=42,J3795=6,J3795=7,J3795=8)),1,
IF(AND(OR(C3795=1,C3795="NA"),OR(J3795=42,J3795=6,J3795=7,J3795=8, J3795="NA")),"NA",
IF(_xlfn.MINIFS(Nested_Ifs[a11],Nested_Ifs[ID],Nested_Ifs[[#This Row],[ID]])&lt;&gt;1,IF(AND(C3795=MIN(_xlfn._xlws.FILTER(Nested_Ifs[a11], Nested_Ifs[ID]=Nested_Ifs[[#This Row],[ID]])), OR(J3795=42,J3795=6,J3795=7,J3795=8)),1,
IF(_xlfn.MINIFS(Nested_Ifs[a11],Nested_Ifs[ID],Nested_Ifs[[#This Row],[ID]])&lt;&gt;1,IF(AND(OR(C3795=MIN(_xlfn._xlws.FILTER(Nested_Ifs[a11], Nested_Ifs[ID]=Nested_Ifs[[#This Row],[ID]])), C3795 = "NA"), OR(J3795=42,J3795=6,J3795=7,J3795=8, J3795 = "NA")),"NA",0),0)),0)))</f>
        <v>0</v>
      </c>
      <c r="L3795">
        <v>2</v>
      </c>
      <c r="M3795">
        <v>2</v>
      </c>
      <c r="N3795" t="s">
        <v>0</v>
      </c>
      <c r="O3795" s="11">
        <f t="shared" si="59"/>
        <v>0</v>
      </c>
    </row>
    <row r="3796" spans="2:15" x14ac:dyDescent="0.3">
      <c r="B3796">
        <v>29340</v>
      </c>
      <c r="C3796">
        <v>1</v>
      </c>
      <c r="D3796">
        <v>1</v>
      </c>
      <c r="E3796">
        <v>1</v>
      </c>
      <c r="F3796">
        <v>64</v>
      </c>
      <c r="G3796">
        <v>1</v>
      </c>
      <c r="H3796" t="s">
        <v>0</v>
      </c>
      <c r="I3796" t="s">
        <v>0</v>
      </c>
      <c r="J3796">
        <v>41</v>
      </c>
      <c r="K3796" s="5" cm="1">
        <f t="array" ref="K3796">IF(AND(C3796=1,OR(J3796=42,J3796=6,J3796=7,J3796=8)),1,
IF(AND(OR(C3796=1,C3796="NA"),OR(J3796=42,J3796=6,J3796=7,J3796=8, J3796="NA")),"NA",
IF(_xlfn.MINIFS(Nested_Ifs[a11],Nested_Ifs[ID],Nested_Ifs[[#This Row],[ID]])&lt;&gt;1,IF(AND(C3796=MIN(_xlfn._xlws.FILTER(Nested_Ifs[a11], Nested_Ifs[ID]=Nested_Ifs[[#This Row],[ID]])), OR(J3796=42,J3796=6,J3796=7,J3796=8)),1,
IF(_xlfn.MINIFS(Nested_Ifs[a11],Nested_Ifs[ID],Nested_Ifs[[#This Row],[ID]])&lt;&gt;1,IF(AND(OR(C3796=MIN(_xlfn._xlws.FILTER(Nested_Ifs[a11], Nested_Ifs[ID]=Nested_Ifs[[#This Row],[ID]])), C3796 = "NA"), OR(J3796=42,J3796=6,J3796=7,J3796=8, J3796 = "NA")),"NA",0),0)),0)))</f>
        <v>0</v>
      </c>
      <c r="L3796">
        <v>2</v>
      </c>
      <c r="M3796">
        <v>2</v>
      </c>
      <c r="N3796" t="s">
        <v>0</v>
      </c>
      <c r="O3796" s="11">
        <f t="shared" si="59"/>
        <v>0</v>
      </c>
    </row>
    <row r="3797" spans="2:15" x14ac:dyDescent="0.3">
      <c r="B3797">
        <v>29340</v>
      </c>
      <c r="C3797">
        <v>2</v>
      </c>
      <c r="D3797">
        <v>2</v>
      </c>
      <c r="E3797">
        <v>2</v>
      </c>
      <c r="F3797">
        <v>65</v>
      </c>
      <c r="G3797">
        <v>1</v>
      </c>
      <c r="H3797" t="s">
        <v>0</v>
      </c>
      <c r="I3797" t="s">
        <v>0</v>
      </c>
      <c r="J3797">
        <v>3</v>
      </c>
      <c r="K3797" s="5" cm="1">
        <f t="array" ref="K3797">IF(AND(C3797=1,OR(J3797=42,J3797=6,J3797=7,J3797=8)),1,
IF(AND(OR(C3797=1,C3797="NA"),OR(J3797=42,J3797=6,J3797=7,J3797=8, J3797="NA")),"NA",
IF(_xlfn.MINIFS(Nested_Ifs[a11],Nested_Ifs[ID],Nested_Ifs[[#This Row],[ID]])&lt;&gt;1,IF(AND(C3797=MIN(_xlfn._xlws.FILTER(Nested_Ifs[a11], Nested_Ifs[ID]=Nested_Ifs[[#This Row],[ID]])), OR(J3797=42,J3797=6,J3797=7,J3797=8)),1,
IF(_xlfn.MINIFS(Nested_Ifs[a11],Nested_Ifs[ID],Nested_Ifs[[#This Row],[ID]])&lt;&gt;1,IF(AND(OR(C3797=MIN(_xlfn._xlws.FILTER(Nested_Ifs[a11], Nested_Ifs[ID]=Nested_Ifs[[#This Row],[ID]])), C3797 = "NA"), OR(J3797=42,J3797=6,J3797=7,J3797=8, J3797 = "NA")),"NA",0),0)),0)))</f>
        <v>0</v>
      </c>
      <c r="L3797">
        <v>2</v>
      </c>
      <c r="M3797">
        <v>2</v>
      </c>
      <c r="N3797" t="s">
        <v>0</v>
      </c>
      <c r="O3797" s="11">
        <f t="shared" si="59"/>
        <v>0</v>
      </c>
    </row>
    <row r="3798" spans="2:15" x14ac:dyDescent="0.3">
      <c r="B3798">
        <v>29340</v>
      </c>
      <c r="C3798">
        <v>3</v>
      </c>
      <c r="D3798">
        <v>1</v>
      </c>
      <c r="E3798">
        <v>3</v>
      </c>
      <c r="F3798">
        <v>41</v>
      </c>
      <c r="G3798">
        <v>1</v>
      </c>
      <c r="H3798" t="s">
        <v>0</v>
      </c>
      <c r="I3798" t="s">
        <v>0</v>
      </c>
      <c r="J3798">
        <v>41</v>
      </c>
      <c r="K3798" s="5" cm="1">
        <f t="array" ref="K3798">IF(AND(C3798=1,OR(J3798=42,J3798=6,J3798=7,J3798=8)),1,
IF(AND(OR(C3798=1,C3798="NA"),OR(J3798=42,J3798=6,J3798=7,J3798=8, J3798="NA")),"NA",
IF(_xlfn.MINIFS(Nested_Ifs[a11],Nested_Ifs[ID],Nested_Ifs[[#This Row],[ID]])&lt;&gt;1,IF(AND(C3798=MIN(_xlfn._xlws.FILTER(Nested_Ifs[a11], Nested_Ifs[ID]=Nested_Ifs[[#This Row],[ID]])), OR(J3798=42,J3798=6,J3798=7,J3798=8)),1,
IF(_xlfn.MINIFS(Nested_Ifs[a11],Nested_Ifs[ID],Nested_Ifs[[#This Row],[ID]])&lt;&gt;1,IF(AND(OR(C3798=MIN(_xlfn._xlws.FILTER(Nested_Ifs[a11], Nested_Ifs[ID]=Nested_Ifs[[#This Row],[ID]])), C3798 = "NA"), OR(J3798=42,J3798=6,J3798=7,J3798=8, J3798 = "NA")),"NA",0),0)),0)))</f>
        <v>0</v>
      </c>
      <c r="L3798">
        <v>2</v>
      </c>
      <c r="M3798">
        <v>2</v>
      </c>
      <c r="N3798" t="s">
        <v>0</v>
      </c>
      <c r="O3798" s="11">
        <f t="shared" si="59"/>
        <v>0</v>
      </c>
    </row>
    <row r="3799" spans="2:15" x14ac:dyDescent="0.3">
      <c r="B3799">
        <v>29340</v>
      </c>
      <c r="C3799">
        <v>4</v>
      </c>
      <c r="D3799">
        <v>2</v>
      </c>
      <c r="E3799">
        <v>4</v>
      </c>
      <c r="F3799">
        <v>37</v>
      </c>
      <c r="G3799">
        <v>1</v>
      </c>
      <c r="H3799" t="s">
        <v>0</v>
      </c>
      <c r="I3799" t="s">
        <v>0</v>
      </c>
      <c r="J3799">
        <v>41</v>
      </c>
      <c r="K3799" s="5" cm="1">
        <f t="array" ref="K3799">IF(AND(C3799=1,OR(J3799=42,J3799=6,J3799=7,J3799=8)),1,
IF(AND(OR(C3799=1,C3799="NA"),OR(J3799=42,J3799=6,J3799=7,J3799=8, J3799="NA")),"NA",
IF(_xlfn.MINIFS(Nested_Ifs[a11],Nested_Ifs[ID],Nested_Ifs[[#This Row],[ID]])&lt;&gt;1,IF(AND(C3799=MIN(_xlfn._xlws.FILTER(Nested_Ifs[a11], Nested_Ifs[ID]=Nested_Ifs[[#This Row],[ID]])), OR(J3799=42,J3799=6,J3799=7,J3799=8)),1,
IF(_xlfn.MINIFS(Nested_Ifs[a11],Nested_Ifs[ID],Nested_Ifs[[#This Row],[ID]])&lt;&gt;1,IF(AND(OR(C3799=MIN(_xlfn._xlws.FILTER(Nested_Ifs[a11], Nested_Ifs[ID]=Nested_Ifs[[#This Row],[ID]])), C3799 = "NA"), OR(J3799=42,J3799=6,J3799=7,J3799=8, J3799 = "NA")),"NA",0),0)),0)))</f>
        <v>0</v>
      </c>
      <c r="L3799">
        <v>2</v>
      </c>
      <c r="M3799">
        <v>2</v>
      </c>
      <c r="N3799" t="s">
        <v>0</v>
      </c>
      <c r="O3799" s="11">
        <f t="shared" si="59"/>
        <v>0</v>
      </c>
    </row>
    <row r="3800" spans="2:15" x14ac:dyDescent="0.3">
      <c r="B3800">
        <v>29340</v>
      </c>
      <c r="C3800">
        <v>5</v>
      </c>
      <c r="D3800">
        <v>2</v>
      </c>
      <c r="E3800">
        <v>8</v>
      </c>
      <c r="F3800">
        <v>12</v>
      </c>
      <c r="G3800">
        <v>98</v>
      </c>
      <c r="H3800" t="s">
        <v>0</v>
      </c>
      <c r="I3800" t="s">
        <v>0</v>
      </c>
      <c r="J3800" t="s">
        <v>0</v>
      </c>
      <c r="K3800" s="5" cm="1">
        <f t="array" ref="K3800">IF(AND(C3800=1,OR(J3800=42,J3800=6,J3800=7,J3800=8)),1,
IF(AND(OR(C3800=1,C3800="NA"),OR(J3800=42,J3800=6,J3800=7,J3800=8, J3800="NA")),"NA",
IF(_xlfn.MINIFS(Nested_Ifs[a11],Nested_Ifs[ID],Nested_Ifs[[#This Row],[ID]])&lt;&gt;1,IF(AND(C3800=MIN(_xlfn._xlws.FILTER(Nested_Ifs[a11], Nested_Ifs[ID]=Nested_Ifs[[#This Row],[ID]])), OR(J3800=42,J3800=6,J3800=7,J3800=8)),1,
IF(_xlfn.MINIFS(Nested_Ifs[a11],Nested_Ifs[ID],Nested_Ifs[[#This Row],[ID]])&lt;&gt;1,IF(AND(OR(C3800=MIN(_xlfn._xlws.FILTER(Nested_Ifs[a11], Nested_Ifs[ID]=Nested_Ifs[[#This Row],[ID]])), C3800 = "NA"), OR(J3800=42,J3800=6,J3800=7,J3800=8, J3800 = "NA")),"NA",0),0)),0)))</f>
        <v>0</v>
      </c>
      <c r="L3800">
        <v>2</v>
      </c>
      <c r="M3800">
        <v>2</v>
      </c>
      <c r="N3800" t="s">
        <v>0</v>
      </c>
      <c r="O3800" s="11">
        <f t="shared" si="59"/>
        <v>0</v>
      </c>
    </row>
    <row r="3801" spans="2:15" x14ac:dyDescent="0.3">
      <c r="B3801">
        <v>29340</v>
      </c>
      <c r="C3801">
        <v>6</v>
      </c>
      <c r="D3801">
        <v>1</v>
      </c>
      <c r="E3801">
        <v>8</v>
      </c>
      <c r="F3801">
        <v>8</v>
      </c>
      <c r="G3801">
        <v>98</v>
      </c>
      <c r="H3801" t="s">
        <v>0</v>
      </c>
      <c r="I3801" t="s">
        <v>0</v>
      </c>
      <c r="J3801" t="s">
        <v>0</v>
      </c>
      <c r="K3801" s="5" cm="1">
        <f t="array" ref="K3801">IF(AND(C3801=1,OR(J3801=42,J3801=6,J3801=7,J3801=8)),1,
IF(AND(OR(C3801=1,C3801="NA"),OR(J3801=42,J3801=6,J3801=7,J3801=8, J3801="NA")),"NA",
IF(_xlfn.MINIFS(Nested_Ifs[a11],Nested_Ifs[ID],Nested_Ifs[[#This Row],[ID]])&lt;&gt;1,IF(AND(C3801=MIN(_xlfn._xlws.FILTER(Nested_Ifs[a11], Nested_Ifs[ID]=Nested_Ifs[[#This Row],[ID]])), OR(J3801=42,J3801=6,J3801=7,J3801=8)),1,
IF(_xlfn.MINIFS(Nested_Ifs[a11],Nested_Ifs[ID],Nested_Ifs[[#This Row],[ID]])&lt;&gt;1,IF(AND(OR(C3801=MIN(_xlfn._xlws.FILTER(Nested_Ifs[a11], Nested_Ifs[ID]=Nested_Ifs[[#This Row],[ID]])), C3801 = "NA"), OR(J3801=42,J3801=6,J3801=7,J3801=8, J3801 = "NA")),"NA",0),0)),0)))</f>
        <v>0</v>
      </c>
      <c r="L3801">
        <v>2</v>
      </c>
      <c r="M3801">
        <v>2</v>
      </c>
      <c r="N3801" t="s">
        <v>0</v>
      </c>
      <c r="O3801" s="11">
        <f t="shared" si="59"/>
        <v>0</v>
      </c>
    </row>
    <row r="3802" spans="2:15" x14ac:dyDescent="0.3">
      <c r="B3802">
        <v>29342</v>
      </c>
      <c r="C3802">
        <v>1</v>
      </c>
      <c r="D3802">
        <v>1</v>
      </c>
      <c r="E3802">
        <v>1</v>
      </c>
      <c r="F3802">
        <v>40</v>
      </c>
      <c r="G3802">
        <v>1</v>
      </c>
      <c r="H3802" t="s">
        <v>0</v>
      </c>
      <c r="I3802" t="s">
        <v>0</v>
      </c>
      <c r="J3802">
        <v>5</v>
      </c>
      <c r="K3802" s="5" cm="1">
        <f t="array" ref="K3802">IF(AND(C3802=1,OR(J3802=42,J3802=6,J3802=7,J3802=8)),1,
IF(AND(OR(C3802=1,C3802="NA"),OR(J3802=42,J3802=6,J3802=7,J3802=8, J3802="NA")),"NA",
IF(_xlfn.MINIFS(Nested_Ifs[a11],Nested_Ifs[ID],Nested_Ifs[[#This Row],[ID]])&lt;&gt;1,IF(AND(C3802=MIN(_xlfn._xlws.FILTER(Nested_Ifs[a11], Nested_Ifs[ID]=Nested_Ifs[[#This Row],[ID]])), OR(J3802=42,J3802=6,J3802=7,J3802=8)),1,
IF(_xlfn.MINIFS(Nested_Ifs[a11],Nested_Ifs[ID],Nested_Ifs[[#This Row],[ID]])&lt;&gt;1,IF(AND(OR(C3802=MIN(_xlfn._xlws.FILTER(Nested_Ifs[a11], Nested_Ifs[ID]=Nested_Ifs[[#This Row],[ID]])), C3802 = "NA"), OR(J3802=42,J3802=6,J3802=7,J3802=8, J3802 = "NA")),"NA",0),0)),0)))</f>
        <v>0</v>
      </c>
      <c r="L3802">
        <v>2</v>
      </c>
      <c r="M3802">
        <v>2</v>
      </c>
      <c r="N3802" t="s">
        <v>0</v>
      </c>
      <c r="O3802" s="11">
        <f t="shared" si="59"/>
        <v>0</v>
      </c>
    </row>
    <row r="3803" spans="2:15" x14ac:dyDescent="0.3">
      <c r="B3803">
        <v>29342</v>
      </c>
      <c r="C3803">
        <v>2</v>
      </c>
      <c r="D3803">
        <v>2</v>
      </c>
      <c r="E3803">
        <v>2</v>
      </c>
      <c r="F3803">
        <v>34</v>
      </c>
      <c r="G3803">
        <v>1</v>
      </c>
      <c r="H3803" t="s">
        <v>0</v>
      </c>
      <c r="I3803" t="s">
        <v>0</v>
      </c>
      <c r="J3803">
        <v>1</v>
      </c>
      <c r="K3803" s="5" cm="1">
        <f t="array" ref="K3803">IF(AND(C3803=1,OR(J3803=42,J3803=6,J3803=7,J3803=8)),1,
IF(AND(OR(C3803=1,C3803="NA"),OR(J3803=42,J3803=6,J3803=7,J3803=8, J3803="NA")),"NA",
IF(_xlfn.MINIFS(Nested_Ifs[a11],Nested_Ifs[ID],Nested_Ifs[[#This Row],[ID]])&lt;&gt;1,IF(AND(C3803=MIN(_xlfn._xlws.FILTER(Nested_Ifs[a11], Nested_Ifs[ID]=Nested_Ifs[[#This Row],[ID]])), OR(J3803=42,J3803=6,J3803=7,J3803=8)),1,
IF(_xlfn.MINIFS(Nested_Ifs[a11],Nested_Ifs[ID],Nested_Ifs[[#This Row],[ID]])&lt;&gt;1,IF(AND(OR(C3803=MIN(_xlfn._xlws.FILTER(Nested_Ifs[a11], Nested_Ifs[ID]=Nested_Ifs[[#This Row],[ID]])), C3803 = "NA"), OR(J3803=42,J3803=6,J3803=7,J3803=8, J3803 = "NA")),"NA",0),0)),0)))</f>
        <v>0</v>
      </c>
      <c r="L3803">
        <v>2</v>
      </c>
      <c r="M3803">
        <v>2</v>
      </c>
      <c r="N3803" t="s">
        <v>0</v>
      </c>
      <c r="O3803" s="11">
        <f t="shared" si="59"/>
        <v>0</v>
      </c>
    </row>
    <row r="3804" spans="2:15" x14ac:dyDescent="0.3">
      <c r="B3804">
        <v>29342</v>
      </c>
      <c r="C3804">
        <v>3</v>
      </c>
      <c r="D3804">
        <v>2</v>
      </c>
      <c r="E3804">
        <v>3</v>
      </c>
      <c r="F3804">
        <v>12</v>
      </c>
      <c r="G3804">
        <v>98</v>
      </c>
      <c r="H3804" t="s">
        <v>0</v>
      </c>
      <c r="I3804" t="s">
        <v>0</v>
      </c>
      <c r="J3804" t="s">
        <v>0</v>
      </c>
      <c r="K3804" s="5" cm="1">
        <f t="array" ref="K3804">IF(AND(C3804=1,OR(J3804=42,J3804=6,J3804=7,J3804=8)),1,
IF(AND(OR(C3804=1,C3804="NA"),OR(J3804=42,J3804=6,J3804=7,J3804=8, J3804="NA")),"NA",
IF(_xlfn.MINIFS(Nested_Ifs[a11],Nested_Ifs[ID],Nested_Ifs[[#This Row],[ID]])&lt;&gt;1,IF(AND(C3804=MIN(_xlfn._xlws.FILTER(Nested_Ifs[a11], Nested_Ifs[ID]=Nested_Ifs[[#This Row],[ID]])), OR(J3804=42,J3804=6,J3804=7,J3804=8)),1,
IF(_xlfn.MINIFS(Nested_Ifs[a11],Nested_Ifs[ID],Nested_Ifs[[#This Row],[ID]])&lt;&gt;1,IF(AND(OR(C3804=MIN(_xlfn._xlws.FILTER(Nested_Ifs[a11], Nested_Ifs[ID]=Nested_Ifs[[#This Row],[ID]])), C3804 = "NA"), OR(J3804=42,J3804=6,J3804=7,J3804=8, J3804 = "NA")),"NA",0),0)),0)))</f>
        <v>0</v>
      </c>
      <c r="L3804">
        <v>2</v>
      </c>
      <c r="M3804">
        <v>2</v>
      </c>
      <c r="N3804" t="s">
        <v>0</v>
      </c>
      <c r="O3804" s="11">
        <f t="shared" si="59"/>
        <v>0</v>
      </c>
    </row>
    <row r="3805" spans="2:15" x14ac:dyDescent="0.3">
      <c r="B3805">
        <v>29342</v>
      </c>
      <c r="C3805">
        <v>4</v>
      </c>
      <c r="D3805">
        <v>2</v>
      </c>
      <c r="E3805">
        <v>3</v>
      </c>
      <c r="F3805">
        <v>10</v>
      </c>
      <c r="G3805">
        <v>98</v>
      </c>
      <c r="H3805" t="s">
        <v>0</v>
      </c>
      <c r="I3805" t="s">
        <v>0</v>
      </c>
      <c r="J3805" t="s">
        <v>0</v>
      </c>
      <c r="K3805" s="5" cm="1">
        <f t="array" ref="K3805">IF(AND(C3805=1,OR(J3805=42,J3805=6,J3805=7,J3805=8)),1,
IF(AND(OR(C3805=1,C3805="NA"),OR(J3805=42,J3805=6,J3805=7,J3805=8, J3805="NA")),"NA",
IF(_xlfn.MINIFS(Nested_Ifs[a11],Nested_Ifs[ID],Nested_Ifs[[#This Row],[ID]])&lt;&gt;1,IF(AND(C3805=MIN(_xlfn._xlws.FILTER(Nested_Ifs[a11], Nested_Ifs[ID]=Nested_Ifs[[#This Row],[ID]])), OR(J3805=42,J3805=6,J3805=7,J3805=8)),1,
IF(_xlfn.MINIFS(Nested_Ifs[a11],Nested_Ifs[ID],Nested_Ifs[[#This Row],[ID]])&lt;&gt;1,IF(AND(OR(C3805=MIN(_xlfn._xlws.FILTER(Nested_Ifs[a11], Nested_Ifs[ID]=Nested_Ifs[[#This Row],[ID]])), C3805 = "NA"), OR(J3805=42,J3805=6,J3805=7,J3805=8, J3805 = "NA")),"NA",0),0)),0)))</f>
        <v>0</v>
      </c>
      <c r="L3805">
        <v>2</v>
      </c>
      <c r="M3805">
        <v>2</v>
      </c>
      <c r="N3805" t="s">
        <v>0</v>
      </c>
      <c r="O3805" s="11">
        <f t="shared" si="59"/>
        <v>0</v>
      </c>
    </row>
    <row r="3806" spans="2:15" x14ac:dyDescent="0.3">
      <c r="B3806">
        <v>29342</v>
      </c>
      <c r="C3806">
        <v>5</v>
      </c>
      <c r="D3806">
        <v>2</v>
      </c>
      <c r="E3806">
        <v>3</v>
      </c>
      <c r="F3806">
        <v>8</v>
      </c>
      <c r="G3806">
        <v>98</v>
      </c>
      <c r="H3806" t="s">
        <v>0</v>
      </c>
      <c r="I3806" t="s">
        <v>0</v>
      </c>
      <c r="J3806" t="s">
        <v>0</v>
      </c>
      <c r="K3806" s="5" cm="1">
        <f t="array" ref="K3806">IF(AND(C3806=1,OR(J3806=42,J3806=6,J3806=7,J3806=8)),1,
IF(AND(OR(C3806=1,C3806="NA"),OR(J3806=42,J3806=6,J3806=7,J3806=8, J3806="NA")),"NA",
IF(_xlfn.MINIFS(Nested_Ifs[a11],Nested_Ifs[ID],Nested_Ifs[[#This Row],[ID]])&lt;&gt;1,IF(AND(C3806=MIN(_xlfn._xlws.FILTER(Nested_Ifs[a11], Nested_Ifs[ID]=Nested_Ifs[[#This Row],[ID]])), OR(J3806=42,J3806=6,J3806=7,J3806=8)),1,
IF(_xlfn.MINIFS(Nested_Ifs[a11],Nested_Ifs[ID],Nested_Ifs[[#This Row],[ID]])&lt;&gt;1,IF(AND(OR(C3806=MIN(_xlfn._xlws.FILTER(Nested_Ifs[a11], Nested_Ifs[ID]=Nested_Ifs[[#This Row],[ID]])), C3806 = "NA"), OR(J3806=42,J3806=6,J3806=7,J3806=8, J3806 = "NA")),"NA",0),0)),0)))</f>
        <v>0</v>
      </c>
      <c r="L3806">
        <v>2</v>
      </c>
      <c r="M3806">
        <v>2</v>
      </c>
      <c r="N3806" t="s">
        <v>0</v>
      </c>
      <c r="O3806" s="11">
        <f t="shared" si="59"/>
        <v>0</v>
      </c>
    </row>
    <row r="3807" spans="2:15" x14ac:dyDescent="0.3">
      <c r="B3807">
        <v>29342</v>
      </c>
      <c r="C3807">
        <v>6</v>
      </c>
      <c r="D3807">
        <v>1</v>
      </c>
      <c r="E3807">
        <v>3</v>
      </c>
      <c r="F3807">
        <v>4</v>
      </c>
      <c r="G3807">
        <v>98</v>
      </c>
      <c r="H3807">
        <v>1</v>
      </c>
      <c r="I3807" t="s">
        <v>0</v>
      </c>
      <c r="J3807" t="s">
        <v>0</v>
      </c>
      <c r="K3807" s="5" cm="1">
        <f t="array" ref="K3807">IF(AND(C3807=1,OR(J3807=42,J3807=6,J3807=7,J3807=8)),1,
IF(AND(OR(C3807=1,C3807="NA"),OR(J3807=42,J3807=6,J3807=7,J3807=8, J3807="NA")),"NA",
IF(_xlfn.MINIFS(Nested_Ifs[a11],Nested_Ifs[ID],Nested_Ifs[[#This Row],[ID]])&lt;&gt;1,IF(AND(C3807=MIN(_xlfn._xlws.FILTER(Nested_Ifs[a11], Nested_Ifs[ID]=Nested_Ifs[[#This Row],[ID]])), OR(J3807=42,J3807=6,J3807=7,J3807=8)),1,
IF(_xlfn.MINIFS(Nested_Ifs[a11],Nested_Ifs[ID],Nested_Ifs[[#This Row],[ID]])&lt;&gt;1,IF(AND(OR(C3807=MIN(_xlfn._xlws.FILTER(Nested_Ifs[a11], Nested_Ifs[ID]=Nested_Ifs[[#This Row],[ID]])), C3807 = "NA"), OR(J3807=42,J3807=6,J3807=7,J3807=8, J3807 = "NA")),"NA",0),0)),0)))</f>
        <v>0</v>
      </c>
      <c r="L3807">
        <v>2</v>
      </c>
      <c r="M3807">
        <v>2</v>
      </c>
      <c r="N3807" t="s">
        <v>0</v>
      </c>
      <c r="O3807" s="11">
        <f t="shared" si="59"/>
        <v>0</v>
      </c>
    </row>
    <row r="3808" spans="2:15" x14ac:dyDescent="0.3">
      <c r="B3808">
        <v>29344</v>
      </c>
      <c r="C3808">
        <v>1</v>
      </c>
      <c r="D3808">
        <v>1</v>
      </c>
      <c r="E3808">
        <v>1</v>
      </c>
      <c r="F3808">
        <v>42</v>
      </c>
      <c r="G3808">
        <v>1</v>
      </c>
      <c r="H3808" t="s">
        <v>0</v>
      </c>
      <c r="I3808" t="s">
        <v>0</v>
      </c>
      <c r="J3808">
        <v>1</v>
      </c>
      <c r="K3808" s="5" cm="1">
        <f t="array" ref="K3808">IF(AND(C3808=1,OR(J3808=42,J3808=6,J3808=7,J3808=8)),1,
IF(AND(OR(C3808=1,C3808="NA"),OR(J3808=42,J3808=6,J3808=7,J3808=8, J3808="NA")),"NA",
IF(_xlfn.MINIFS(Nested_Ifs[a11],Nested_Ifs[ID],Nested_Ifs[[#This Row],[ID]])&lt;&gt;1,IF(AND(C3808=MIN(_xlfn._xlws.FILTER(Nested_Ifs[a11], Nested_Ifs[ID]=Nested_Ifs[[#This Row],[ID]])), OR(J3808=42,J3808=6,J3808=7,J3808=8)),1,
IF(_xlfn.MINIFS(Nested_Ifs[a11],Nested_Ifs[ID],Nested_Ifs[[#This Row],[ID]])&lt;&gt;1,IF(AND(OR(C3808=MIN(_xlfn._xlws.FILTER(Nested_Ifs[a11], Nested_Ifs[ID]=Nested_Ifs[[#This Row],[ID]])), C3808 = "NA"), OR(J3808=42,J3808=6,J3808=7,J3808=8, J3808 = "NA")),"NA",0),0)),0)))</f>
        <v>0</v>
      </c>
      <c r="L3808">
        <v>2</v>
      </c>
      <c r="M3808">
        <v>2</v>
      </c>
      <c r="N3808" t="s">
        <v>0</v>
      </c>
      <c r="O3808" s="11">
        <f t="shared" si="59"/>
        <v>0</v>
      </c>
    </row>
    <row r="3809" spans="2:15" x14ac:dyDescent="0.3">
      <c r="B3809">
        <v>29344</v>
      </c>
      <c r="C3809">
        <v>2</v>
      </c>
      <c r="D3809">
        <v>2</v>
      </c>
      <c r="E3809">
        <v>2</v>
      </c>
      <c r="F3809">
        <v>37</v>
      </c>
      <c r="G3809">
        <v>1</v>
      </c>
      <c r="H3809" t="s">
        <v>0</v>
      </c>
      <c r="I3809" t="s">
        <v>0</v>
      </c>
      <c r="J3809">
        <v>3</v>
      </c>
      <c r="K3809" s="5" cm="1">
        <f t="array" ref="K3809">IF(AND(C3809=1,OR(J3809=42,J3809=6,J3809=7,J3809=8)),1,
IF(AND(OR(C3809=1,C3809="NA"),OR(J3809=42,J3809=6,J3809=7,J3809=8, J3809="NA")),"NA",
IF(_xlfn.MINIFS(Nested_Ifs[a11],Nested_Ifs[ID],Nested_Ifs[[#This Row],[ID]])&lt;&gt;1,IF(AND(C3809=MIN(_xlfn._xlws.FILTER(Nested_Ifs[a11], Nested_Ifs[ID]=Nested_Ifs[[#This Row],[ID]])), OR(J3809=42,J3809=6,J3809=7,J3809=8)),1,
IF(_xlfn.MINIFS(Nested_Ifs[a11],Nested_Ifs[ID],Nested_Ifs[[#This Row],[ID]])&lt;&gt;1,IF(AND(OR(C3809=MIN(_xlfn._xlws.FILTER(Nested_Ifs[a11], Nested_Ifs[ID]=Nested_Ifs[[#This Row],[ID]])), C3809 = "NA"), OR(J3809=42,J3809=6,J3809=7,J3809=8, J3809 = "NA")),"NA",0),0)),0)))</f>
        <v>0</v>
      </c>
      <c r="L3809">
        <v>2</v>
      </c>
      <c r="M3809">
        <v>2</v>
      </c>
      <c r="N3809" t="s">
        <v>0</v>
      </c>
      <c r="O3809" s="11">
        <f t="shared" si="59"/>
        <v>0</v>
      </c>
    </row>
    <row r="3810" spans="2:15" x14ac:dyDescent="0.3">
      <c r="B3810">
        <v>29344</v>
      </c>
      <c r="C3810">
        <v>3</v>
      </c>
      <c r="D3810">
        <v>2</v>
      </c>
      <c r="E3810">
        <v>3</v>
      </c>
      <c r="F3810">
        <v>17</v>
      </c>
      <c r="G3810">
        <v>6</v>
      </c>
      <c r="H3810" t="s">
        <v>0</v>
      </c>
      <c r="I3810" t="s">
        <v>0</v>
      </c>
      <c r="J3810" t="s">
        <v>0</v>
      </c>
      <c r="K3810" s="5" cm="1">
        <f t="array" ref="K3810">IF(AND(C3810=1,OR(J3810=42,J3810=6,J3810=7,J3810=8)),1,
IF(AND(OR(C3810=1,C3810="NA"),OR(J3810=42,J3810=6,J3810=7,J3810=8, J3810="NA")),"NA",
IF(_xlfn.MINIFS(Nested_Ifs[a11],Nested_Ifs[ID],Nested_Ifs[[#This Row],[ID]])&lt;&gt;1,IF(AND(C3810=MIN(_xlfn._xlws.FILTER(Nested_Ifs[a11], Nested_Ifs[ID]=Nested_Ifs[[#This Row],[ID]])), OR(J3810=42,J3810=6,J3810=7,J3810=8)),1,
IF(_xlfn.MINIFS(Nested_Ifs[a11],Nested_Ifs[ID],Nested_Ifs[[#This Row],[ID]])&lt;&gt;1,IF(AND(OR(C3810=MIN(_xlfn._xlws.FILTER(Nested_Ifs[a11], Nested_Ifs[ID]=Nested_Ifs[[#This Row],[ID]])), C3810 = "NA"), OR(J3810=42,J3810=6,J3810=7,J3810=8, J3810 = "NA")),"NA",0),0)),0)))</f>
        <v>0</v>
      </c>
      <c r="L3810">
        <v>2</v>
      </c>
      <c r="M3810">
        <v>2</v>
      </c>
      <c r="N3810" t="s">
        <v>0</v>
      </c>
      <c r="O3810" s="11">
        <f t="shared" si="59"/>
        <v>0</v>
      </c>
    </row>
    <row r="3811" spans="2:15" x14ac:dyDescent="0.3">
      <c r="B3811">
        <v>29344</v>
      </c>
      <c r="C3811">
        <v>4</v>
      </c>
      <c r="D3811">
        <v>2</v>
      </c>
      <c r="E3811">
        <v>3</v>
      </c>
      <c r="F3811">
        <v>15</v>
      </c>
      <c r="G3811">
        <v>6</v>
      </c>
      <c r="H3811" t="s">
        <v>0</v>
      </c>
      <c r="I3811" t="s">
        <v>0</v>
      </c>
      <c r="J3811" t="s">
        <v>0</v>
      </c>
      <c r="K3811" s="5" cm="1">
        <f t="array" ref="K3811">IF(AND(C3811=1,OR(J3811=42,J3811=6,J3811=7,J3811=8)),1,
IF(AND(OR(C3811=1,C3811="NA"),OR(J3811=42,J3811=6,J3811=7,J3811=8, J3811="NA")),"NA",
IF(_xlfn.MINIFS(Nested_Ifs[a11],Nested_Ifs[ID],Nested_Ifs[[#This Row],[ID]])&lt;&gt;1,IF(AND(C3811=MIN(_xlfn._xlws.FILTER(Nested_Ifs[a11], Nested_Ifs[ID]=Nested_Ifs[[#This Row],[ID]])), OR(J3811=42,J3811=6,J3811=7,J3811=8)),1,
IF(_xlfn.MINIFS(Nested_Ifs[a11],Nested_Ifs[ID],Nested_Ifs[[#This Row],[ID]])&lt;&gt;1,IF(AND(OR(C3811=MIN(_xlfn._xlws.FILTER(Nested_Ifs[a11], Nested_Ifs[ID]=Nested_Ifs[[#This Row],[ID]])), C3811 = "NA"), OR(J3811=42,J3811=6,J3811=7,J3811=8, J3811 = "NA")),"NA",0),0)),0)))</f>
        <v>0</v>
      </c>
      <c r="L3811">
        <v>2</v>
      </c>
      <c r="M3811">
        <v>2</v>
      </c>
      <c r="N3811" t="s">
        <v>0</v>
      </c>
      <c r="O3811" s="11">
        <f t="shared" si="59"/>
        <v>0</v>
      </c>
    </row>
    <row r="3812" spans="2:15" x14ac:dyDescent="0.3">
      <c r="B3812">
        <v>29344</v>
      </c>
      <c r="C3812">
        <v>5</v>
      </c>
      <c r="D3812">
        <v>2</v>
      </c>
      <c r="E3812">
        <v>3</v>
      </c>
      <c r="F3812">
        <v>10</v>
      </c>
      <c r="G3812" t="s">
        <v>0</v>
      </c>
      <c r="H3812" t="s">
        <v>0</v>
      </c>
      <c r="I3812" t="s">
        <v>0</v>
      </c>
      <c r="J3812" t="s">
        <v>0</v>
      </c>
      <c r="K3812" s="5" cm="1">
        <f t="array" ref="K3812">IF(AND(C3812=1,OR(J3812=42,J3812=6,J3812=7,J3812=8)),1,
IF(AND(OR(C3812=1,C3812="NA"),OR(J3812=42,J3812=6,J3812=7,J3812=8, J3812="NA")),"NA",
IF(_xlfn.MINIFS(Nested_Ifs[a11],Nested_Ifs[ID],Nested_Ifs[[#This Row],[ID]])&lt;&gt;1,IF(AND(C3812=MIN(_xlfn._xlws.FILTER(Nested_Ifs[a11], Nested_Ifs[ID]=Nested_Ifs[[#This Row],[ID]])), OR(J3812=42,J3812=6,J3812=7,J3812=8)),1,
IF(_xlfn.MINIFS(Nested_Ifs[a11],Nested_Ifs[ID],Nested_Ifs[[#This Row],[ID]])&lt;&gt;1,IF(AND(OR(C3812=MIN(_xlfn._xlws.FILTER(Nested_Ifs[a11], Nested_Ifs[ID]=Nested_Ifs[[#This Row],[ID]])), C3812 = "NA"), OR(J3812=42,J3812=6,J3812=7,J3812=8, J3812 = "NA")),"NA",0),0)),0)))</f>
        <v>0</v>
      </c>
      <c r="L3812">
        <v>2</v>
      </c>
      <c r="M3812">
        <v>2</v>
      </c>
      <c r="N3812" t="s">
        <v>0</v>
      </c>
      <c r="O3812" s="11">
        <f t="shared" si="59"/>
        <v>0</v>
      </c>
    </row>
    <row r="3813" spans="2:15" x14ac:dyDescent="0.3">
      <c r="B3813">
        <v>29344</v>
      </c>
      <c r="C3813">
        <v>6</v>
      </c>
      <c r="D3813">
        <v>2</v>
      </c>
      <c r="E3813">
        <v>3</v>
      </c>
      <c r="F3813">
        <v>10</v>
      </c>
      <c r="G3813" t="s">
        <v>0</v>
      </c>
      <c r="H3813" t="s">
        <v>0</v>
      </c>
      <c r="I3813" t="s">
        <v>0</v>
      </c>
      <c r="J3813" t="s">
        <v>0</v>
      </c>
      <c r="K3813" s="5" cm="1">
        <f t="array" ref="K3813">IF(AND(C3813=1,OR(J3813=42,J3813=6,J3813=7,J3813=8)),1,
IF(AND(OR(C3813=1,C3813="NA"),OR(J3813=42,J3813=6,J3813=7,J3813=8, J3813="NA")),"NA",
IF(_xlfn.MINIFS(Nested_Ifs[a11],Nested_Ifs[ID],Nested_Ifs[[#This Row],[ID]])&lt;&gt;1,IF(AND(C3813=MIN(_xlfn._xlws.FILTER(Nested_Ifs[a11], Nested_Ifs[ID]=Nested_Ifs[[#This Row],[ID]])), OR(J3813=42,J3813=6,J3813=7,J3813=8)),1,
IF(_xlfn.MINIFS(Nested_Ifs[a11],Nested_Ifs[ID],Nested_Ifs[[#This Row],[ID]])&lt;&gt;1,IF(AND(OR(C3813=MIN(_xlfn._xlws.FILTER(Nested_Ifs[a11], Nested_Ifs[ID]=Nested_Ifs[[#This Row],[ID]])), C3813 = "NA"), OR(J3813=42,J3813=6,J3813=7,J3813=8, J3813 = "NA")),"NA",0),0)),0)))</f>
        <v>0</v>
      </c>
      <c r="L3813">
        <v>2</v>
      </c>
      <c r="M3813">
        <v>2</v>
      </c>
      <c r="N3813" t="s">
        <v>0</v>
      </c>
      <c r="O3813" s="11">
        <f t="shared" si="59"/>
        <v>0</v>
      </c>
    </row>
    <row r="3814" spans="2:15" x14ac:dyDescent="0.3">
      <c r="B3814">
        <v>29344</v>
      </c>
      <c r="C3814">
        <v>7</v>
      </c>
      <c r="D3814">
        <v>1</v>
      </c>
      <c r="E3814">
        <v>3</v>
      </c>
      <c r="F3814">
        <v>7</v>
      </c>
      <c r="G3814" t="s">
        <v>0</v>
      </c>
      <c r="H3814" t="s">
        <v>0</v>
      </c>
      <c r="I3814" t="s">
        <v>0</v>
      </c>
      <c r="J3814" t="s">
        <v>0</v>
      </c>
      <c r="K3814" s="5" cm="1">
        <f t="array" ref="K3814">IF(AND(C3814=1,OR(J3814=42,J3814=6,J3814=7,J3814=8)),1,
IF(AND(OR(C3814=1,C3814="NA"),OR(J3814=42,J3814=6,J3814=7,J3814=8, J3814="NA")),"NA",
IF(_xlfn.MINIFS(Nested_Ifs[a11],Nested_Ifs[ID],Nested_Ifs[[#This Row],[ID]])&lt;&gt;1,IF(AND(C3814=MIN(_xlfn._xlws.FILTER(Nested_Ifs[a11], Nested_Ifs[ID]=Nested_Ifs[[#This Row],[ID]])), OR(J3814=42,J3814=6,J3814=7,J3814=8)),1,
IF(_xlfn.MINIFS(Nested_Ifs[a11],Nested_Ifs[ID],Nested_Ifs[[#This Row],[ID]])&lt;&gt;1,IF(AND(OR(C3814=MIN(_xlfn._xlws.FILTER(Nested_Ifs[a11], Nested_Ifs[ID]=Nested_Ifs[[#This Row],[ID]])), C3814 = "NA"), OR(J3814=42,J3814=6,J3814=7,J3814=8, J3814 = "NA")),"NA",0),0)),0)))</f>
        <v>0</v>
      </c>
      <c r="L3814">
        <v>2</v>
      </c>
      <c r="M3814">
        <v>2</v>
      </c>
      <c r="N3814" t="s">
        <v>0</v>
      </c>
      <c r="O3814" s="11">
        <f t="shared" si="59"/>
        <v>0</v>
      </c>
    </row>
    <row r="3815" spans="2:15" x14ac:dyDescent="0.3">
      <c r="B3815">
        <v>29345</v>
      </c>
      <c r="C3815">
        <v>1</v>
      </c>
      <c r="D3815">
        <v>2</v>
      </c>
      <c r="E3815">
        <v>1</v>
      </c>
      <c r="F3815">
        <v>86</v>
      </c>
      <c r="G3815">
        <v>5</v>
      </c>
      <c r="H3815" t="s">
        <v>0</v>
      </c>
      <c r="I3815" t="s">
        <v>0</v>
      </c>
      <c r="J3815">
        <v>6</v>
      </c>
      <c r="K3815" s="5" cm="1">
        <f t="array" ref="K3815">IF(AND(C3815=1,OR(J3815=42,J3815=6,J3815=7,J3815=8)),1,
IF(AND(OR(C3815=1,C3815="NA"),OR(J3815=42,J3815=6,J3815=7,J3815=8, J3815="NA")),"NA",
IF(_xlfn.MINIFS(Nested_Ifs[a11],Nested_Ifs[ID],Nested_Ifs[[#This Row],[ID]])&lt;&gt;1,IF(AND(C3815=MIN(_xlfn._xlws.FILTER(Nested_Ifs[a11], Nested_Ifs[ID]=Nested_Ifs[[#This Row],[ID]])), OR(J3815=42,J3815=6,J3815=7,J3815=8)),1,
IF(_xlfn.MINIFS(Nested_Ifs[a11],Nested_Ifs[ID],Nested_Ifs[[#This Row],[ID]])&lt;&gt;1,IF(AND(OR(C3815=MIN(_xlfn._xlws.FILTER(Nested_Ifs[a11], Nested_Ifs[ID]=Nested_Ifs[[#This Row],[ID]])), C3815 = "NA"), OR(J3815=42,J3815=6,J3815=7,J3815=8, J3815 = "NA")),"NA",0),0)),0)))</f>
        <v>1</v>
      </c>
      <c r="L3815">
        <v>2</v>
      </c>
      <c r="M3815">
        <v>2</v>
      </c>
      <c r="N3815" t="s">
        <v>0</v>
      </c>
      <c r="O3815" s="11">
        <f t="shared" si="59"/>
        <v>0</v>
      </c>
    </row>
    <row r="3816" spans="2:15" x14ac:dyDescent="0.3">
      <c r="B3816">
        <v>29345</v>
      </c>
      <c r="C3816">
        <v>2</v>
      </c>
      <c r="D3816">
        <v>2</v>
      </c>
      <c r="E3816">
        <v>8</v>
      </c>
      <c r="F3816">
        <v>16</v>
      </c>
      <c r="G3816">
        <v>6</v>
      </c>
      <c r="H3816" t="s">
        <v>0</v>
      </c>
      <c r="I3816" t="s">
        <v>0</v>
      </c>
      <c r="J3816" t="s">
        <v>0</v>
      </c>
      <c r="K3816" s="5" cm="1">
        <f t="array" ref="K3816">IF(AND(C3816=1,OR(J3816=42,J3816=6,J3816=7,J3816=8)),1,
IF(AND(OR(C3816=1,C3816="NA"),OR(J3816=42,J3816=6,J3816=7,J3816=8, J3816="NA")),"NA",
IF(_xlfn.MINIFS(Nested_Ifs[a11],Nested_Ifs[ID],Nested_Ifs[[#This Row],[ID]])&lt;&gt;1,IF(AND(C3816=MIN(_xlfn._xlws.FILTER(Nested_Ifs[a11], Nested_Ifs[ID]=Nested_Ifs[[#This Row],[ID]])), OR(J3816=42,J3816=6,J3816=7,J3816=8)),1,
IF(_xlfn.MINIFS(Nested_Ifs[a11],Nested_Ifs[ID],Nested_Ifs[[#This Row],[ID]])&lt;&gt;1,IF(AND(OR(C3816=MIN(_xlfn._xlws.FILTER(Nested_Ifs[a11], Nested_Ifs[ID]=Nested_Ifs[[#This Row],[ID]])), C3816 = "NA"), OR(J3816=42,J3816=6,J3816=7,J3816=8, J3816 = "NA")),"NA",0),0)),0)))</f>
        <v>0</v>
      </c>
      <c r="L3816">
        <v>2</v>
      </c>
      <c r="M3816">
        <v>2</v>
      </c>
      <c r="N3816" t="s">
        <v>0</v>
      </c>
      <c r="O3816" s="11">
        <f t="shared" si="59"/>
        <v>0</v>
      </c>
    </row>
    <row r="3817" spans="2:15" x14ac:dyDescent="0.3">
      <c r="B3817">
        <v>29346</v>
      </c>
      <c r="C3817">
        <v>1</v>
      </c>
      <c r="D3817">
        <v>2</v>
      </c>
      <c r="E3817">
        <v>1</v>
      </c>
      <c r="F3817">
        <v>28</v>
      </c>
      <c r="G3817">
        <v>6</v>
      </c>
      <c r="H3817" t="s">
        <v>0</v>
      </c>
      <c r="I3817" t="s">
        <v>0</v>
      </c>
      <c r="J3817">
        <v>1</v>
      </c>
      <c r="K3817" s="5" cm="1">
        <f t="array" ref="K3817">IF(AND(C3817=1,OR(J3817=42,J3817=6,J3817=7,J3817=8)),1,
IF(AND(OR(C3817=1,C3817="NA"),OR(J3817=42,J3817=6,J3817=7,J3817=8, J3817="NA")),"NA",
IF(_xlfn.MINIFS(Nested_Ifs[a11],Nested_Ifs[ID],Nested_Ifs[[#This Row],[ID]])&lt;&gt;1,IF(AND(C3817=MIN(_xlfn._xlws.FILTER(Nested_Ifs[a11], Nested_Ifs[ID]=Nested_Ifs[[#This Row],[ID]])), OR(J3817=42,J3817=6,J3817=7,J3817=8)),1,
IF(_xlfn.MINIFS(Nested_Ifs[a11],Nested_Ifs[ID],Nested_Ifs[[#This Row],[ID]])&lt;&gt;1,IF(AND(OR(C3817=MIN(_xlfn._xlws.FILTER(Nested_Ifs[a11], Nested_Ifs[ID]=Nested_Ifs[[#This Row],[ID]])), C3817 = "NA"), OR(J3817=42,J3817=6,J3817=7,J3817=8, J3817 = "NA")),"NA",0),0)),0)))</f>
        <v>0</v>
      </c>
      <c r="L3817">
        <v>2</v>
      </c>
      <c r="M3817">
        <v>2</v>
      </c>
      <c r="N3817" t="s">
        <v>0</v>
      </c>
      <c r="O3817" s="11">
        <f t="shared" si="59"/>
        <v>0</v>
      </c>
    </row>
    <row r="3818" spans="2:15" x14ac:dyDescent="0.3">
      <c r="B3818">
        <v>29347</v>
      </c>
      <c r="C3818">
        <v>1</v>
      </c>
      <c r="D3818">
        <v>1</v>
      </c>
      <c r="E3818">
        <v>1</v>
      </c>
      <c r="F3818">
        <v>51</v>
      </c>
      <c r="G3818">
        <v>1</v>
      </c>
      <c r="H3818" t="s">
        <v>0</v>
      </c>
      <c r="I3818" t="s">
        <v>0</v>
      </c>
      <c r="J3818">
        <v>5</v>
      </c>
      <c r="K3818" s="5" cm="1">
        <f t="array" ref="K3818">IF(AND(C3818=1,OR(J3818=42,J3818=6,J3818=7,J3818=8)),1,
IF(AND(OR(C3818=1,C3818="NA"),OR(J3818=42,J3818=6,J3818=7,J3818=8, J3818="NA")),"NA",
IF(_xlfn.MINIFS(Nested_Ifs[a11],Nested_Ifs[ID],Nested_Ifs[[#This Row],[ID]])&lt;&gt;1,IF(AND(C3818=MIN(_xlfn._xlws.FILTER(Nested_Ifs[a11], Nested_Ifs[ID]=Nested_Ifs[[#This Row],[ID]])), OR(J3818=42,J3818=6,J3818=7,J3818=8)),1,
IF(_xlfn.MINIFS(Nested_Ifs[a11],Nested_Ifs[ID],Nested_Ifs[[#This Row],[ID]])&lt;&gt;1,IF(AND(OR(C3818=MIN(_xlfn._xlws.FILTER(Nested_Ifs[a11], Nested_Ifs[ID]=Nested_Ifs[[#This Row],[ID]])), C3818 = "NA"), OR(J3818=42,J3818=6,J3818=7,J3818=8, J3818 = "NA")),"NA",0),0)),0)))</f>
        <v>0</v>
      </c>
      <c r="L3818">
        <v>2</v>
      </c>
      <c r="M3818">
        <v>2</v>
      </c>
      <c r="N3818" t="s">
        <v>0</v>
      </c>
      <c r="O3818" s="11">
        <f t="shared" si="59"/>
        <v>0</v>
      </c>
    </row>
    <row r="3819" spans="2:15" x14ac:dyDescent="0.3">
      <c r="B3819">
        <v>29347</v>
      </c>
      <c r="C3819">
        <v>2</v>
      </c>
      <c r="D3819">
        <v>2</v>
      </c>
      <c r="E3819">
        <v>2</v>
      </c>
      <c r="F3819">
        <v>47</v>
      </c>
      <c r="G3819">
        <v>1</v>
      </c>
      <c r="H3819" t="s">
        <v>0</v>
      </c>
      <c r="I3819" t="s">
        <v>0</v>
      </c>
      <c r="J3819">
        <v>1</v>
      </c>
      <c r="K3819" s="5" cm="1">
        <f t="array" ref="K3819">IF(AND(C3819=1,OR(J3819=42,J3819=6,J3819=7,J3819=8)),1,
IF(AND(OR(C3819=1,C3819="NA"),OR(J3819=42,J3819=6,J3819=7,J3819=8, J3819="NA")),"NA",
IF(_xlfn.MINIFS(Nested_Ifs[a11],Nested_Ifs[ID],Nested_Ifs[[#This Row],[ID]])&lt;&gt;1,IF(AND(C3819=MIN(_xlfn._xlws.FILTER(Nested_Ifs[a11], Nested_Ifs[ID]=Nested_Ifs[[#This Row],[ID]])), OR(J3819=42,J3819=6,J3819=7,J3819=8)),1,
IF(_xlfn.MINIFS(Nested_Ifs[a11],Nested_Ifs[ID],Nested_Ifs[[#This Row],[ID]])&lt;&gt;1,IF(AND(OR(C3819=MIN(_xlfn._xlws.FILTER(Nested_Ifs[a11], Nested_Ifs[ID]=Nested_Ifs[[#This Row],[ID]])), C3819 = "NA"), OR(J3819=42,J3819=6,J3819=7,J3819=8, J3819 = "NA")),"NA",0),0)),0)))</f>
        <v>0</v>
      </c>
      <c r="L3819">
        <v>2</v>
      </c>
      <c r="M3819">
        <v>2</v>
      </c>
      <c r="N3819" t="s">
        <v>0</v>
      </c>
      <c r="O3819" s="11">
        <f t="shared" si="59"/>
        <v>0</v>
      </c>
    </row>
    <row r="3820" spans="2:15" x14ac:dyDescent="0.3">
      <c r="B3820">
        <v>29347</v>
      </c>
      <c r="C3820">
        <v>3</v>
      </c>
      <c r="D3820">
        <v>1</v>
      </c>
      <c r="E3820">
        <v>3</v>
      </c>
      <c r="F3820">
        <v>26</v>
      </c>
      <c r="G3820">
        <v>6</v>
      </c>
      <c r="H3820" t="s">
        <v>0</v>
      </c>
      <c r="I3820" t="s">
        <v>0</v>
      </c>
      <c r="J3820">
        <v>1</v>
      </c>
      <c r="K3820" s="5" cm="1">
        <f t="array" ref="K3820">IF(AND(C3820=1,OR(J3820=42,J3820=6,J3820=7,J3820=8)),1,
IF(AND(OR(C3820=1,C3820="NA"),OR(J3820=42,J3820=6,J3820=7,J3820=8, J3820="NA")),"NA",
IF(_xlfn.MINIFS(Nested_Ifs[a11],Nested_Ifs[ID],Nested_Ifs[[#This Row],[ID]])&lt;&gt;1,IF(AND(C3820=MIN(_xlfn._xlws.FILTER(Nested_Ifs[a11], Nested_Ifs[ID]=Nested_Ifs[[#This Row],[ID]])), OR(J3820=42,J3820=6,J3820=7,J3820=8)),1,
IF(_xlfn.MINIFS(Nested_Ifs[a11],Nested_Ifs[ID],Nested_Ifs[[#This Row],[ID]])&lt;&gt;1,IF(AND(OR(C3820=MIN(_xlfn._xlws.FILTER(Nested_Ifs[a11], Nested_Ifs[ID]=Nested_Ifs[[#This Row],[ID]])), C3820 = "NA"), OR(J3820=42,J3820=6,J3820=7,J3820=8, J3820 = "NA")),"NA",0),0)),0)))</f>
        <v>0</v>
      </c>
      <c r="L3820">
        <v>2</v>
      </c>
      <c r="M3820">
        <v>2</v>
      </c>
      <c r="N3820" t="s">
        <v>0</v>
      </c>
      <c r="O3820" s="11">
        <f t="shared" si="59"/>
        <v>0</v>
      </c>
    </row>
    <row r="3821" spans="2:15" x14ac:dyDescent="0.3">
      <c r="B3821">
        <v>29347</v>
      </c>
      <c r="C3821">
        <v>4</v>
      </c>
      <c r="D3821">
        <v>2</v>
      </c>
      <c r="E3821">
        <v>3</v>
      </c>
      <c r="F3821">
        <v>20</v>
      </c>
      <c r="G3821">
        <v>6</v>
      </c>
      <c r="H3821" t="s">
        <v>0</v>
      </c>
      <c r="I3821" t="s">
        <v>0</v>
      </c>
      <c r="J3821">
        <v>2</v>
      </c>
      <c r="K3821" s="5" cm="1">
        <f t="array" ref="K3821">IF(AND(C3821=1,OR(J3821=42,J3821=6,J3821=7,J3821=8)),1,
IF(AND(OR(C3821=1,C3821="NA"),OR(J3821=42,J3821=6,J3821=7,J3821=8, J3821="NA")),"NA",
IF(_xlfn.MINIFS(Nested_Ifs[a11],Nested_Ifs[ID],Nested_Ifs[[#This Row],[ID]])&lt;&gt;1,IF(AND(C3821=MIN(_xlfn._xlws.FILTER(Nested_Ifs[a11], Nested_Ifs[ID]=Nested_Ifs[[#This Row],[ID]])), OR(J3821=42,J3821=6,J3821=7,J3821=8)),1,
IF(_xlfn.MINIFS(Nested_Ifs[a11],Nested_Ifs[ID],Nested_Ifs[[#This Row],[ID]])&lt;&gt;1,IF(AND(OR(C3821=MIN(_xlfn._xlws.FILTER(Nested_Ifs[a11], Nested_Ifs[ID]=Nested_Ifs[[#This Row],[ID]])), C3821 = "NA"), OR(J3821=42,J3821=6,J3821=7,J3821=8, J3821 = "NA")),"NA",0),0)),0)))</f>
        <v>0</v>
      </c>
      <c r="L3821">
        <v>2</v>
      </c>
      <c r="M3821">
        <v>2</v>
      </c>
      <c r="N3821" t="s">
        <v>0</v>
      </c>
      <c r="O3821" s="11">
        <f t="shared" si="59"/>
        <v>0</v>
      </c>
    </row>
    <row r="3822" spans="2:15" x14ac:dyDescent="0.3">
      <c r="B3822">
        <v>29347</v>
      </c>
      <c r="C3822">
        <v>5</v>
      </c>
      <c r="D3822">
        <v>1</v>
      </c>
      <c r="E3822">
        <v>3</v>
      </c>
      <c r="F3822">
        <v>16</v>
      </c>
      <c r="G3822">
        <v>6</v>
      </c>
      <c r="H3822" t="s">
        <v>0</v>
      </c>
      <c r="I3822" t="s">
        <v>0</v>
      </c>
      <c r="J3822" t="s">
        <v>0</v>
      </c>
      <c r="K3822" s="5" cm="1">
        <f t="array" ref="K3822">IF(AND(C3822=1,OR(J3822=42,J3822=6,J3822=7,J3822=8)),1,
IF(AND(OR(C3822=1,C3822="NA"),OR(J3822=42,J3822=6,J3822=7,J3822=8, J3822="NA")),"NA",
IF(_xlfn.MINIFS(Nested_Ifs[a11],Nested_Ifs[ID],Nested_Ifs[[#This Row],[ID]])&lt;&gt;1,IF(AND(C3822=MIN(_xlfn._xlws.FILTER(Nested_Ifs[a11], Nested_Ifs[ID]=Nested_Ifs[[#This Row],[ID]])), OR(J3822=42,J3822=6,J3822=7,J3822=8)),1,
IF(_xlfn.MINIFS(Nested_Ifs[a11],Nested_Ifs[ID],Nested_Ifs[[#This Row],[ID]])&lt;&gt;1,IF(AND(OR(C3822=MIN(_xlfn._xlws.FILTER(Nested_Ifs[a11], Nested_Ifs[ID]=Nested_Ifs[[#This Row],[ID]])), C3822 = "NA"), OR(J3822=42,J3822=6,J3822=7,J3822=8, J3822 = "NA")),"NA",0),0)),0)))</f>
        <v>0</v>
      </c>
      <c r="L3822">
        <v>2</v>
      </c>
      <c r="M3822">
        <v>2</v>
      </c>
      <c r="N3822" t="s">
        <v>0</v>
      </c>
      <c r="O3822" s="11">
        <f t="shared" si="59"/>
        <v>0</v>
      </c>
    </row>
    <row r="3823" spans="2:15" x14ac:dyDescent="0.3">
      <c r="B3823">
        <v>29348</v>
      </c>
      <c r="C3823">
        <v>1</v>
      </c>
      <c r="D3823">
        <v>2</v>
      </c>
      <c r="E3823">
        <v>1</v>
      </c>
      <c r="F3823">
        <v>54</v>
      </c>
      <c r="G3823">
        <v>3</v>
      </c>
      <c r="H3823" t="s">
        <v>0</v>
      </c>
      <c r="I3823" t="s">
        <v>0</v>
      </c>
      <c r="J3823">
        <v>5</v>
      </c>
      <c r="K3823" s="5" cm="1">
        <f t="array" ref="K3823">IF(AND(C3823=1,OR(J3823=42,J3823=6,J3823=7,J3823=8)),1,
IF(AND(OR(C3823=1,C3823="NA"),OR(J3823=42,J3823=6,J3823=7,J3823=8, J3823="NA")),"NA",
IF(_xlfn.MINIFS(Nested_Ifs[a11],Nested_Ifs[ID],Nested_Ifs[[#This Row],[ID]])&lt;&gt;1,IF(AND(C3823=MIN(_xlfn._xlws.FILTER(Nested_Ifs[a11], Nested_Ifs[ID]=Nested_Ifs[[#This Row],[ID]])), OR(J3823=42,J3823=6,J3823=7,J3823=8)),1,
IF(_xlfn.MINIFS(Nested_Ifs[a11],Nested_Ifs[ID],Nested_Ifs[[#This Row],[ID]])&lt;&gt;1,IF(AND(OR(C3823=MIN(_xlfn._xlws.FILTER(Nested_Ifs[a11], Nested_Ifs[ID]=Nested_Ifs[[#This Row],[ID]])), C3823 = "NA"), OR(J3823=42,J3823=6,J3823=7,J3823=8, J3823 = "NA")),"NA",0),0)),0)))</f>
        <v>0</v>
      </c>
      <c r="L3823">
        <v>2</v>
      </c>
      <c r="M3823">
        <v>2</v>
      </c>
      <c r="N3823" t="s">
        <v>0</v>
      </c>
      <c r="O3823" s="11">
        <f t="shared" si="59"/>
        <v>0</v>
      </c>
    </row>
    <row r="3824" spans="2:15" x14ac:dyDescent="0.3">
      <c r="B3824">
        <v>29348</v>
      </c>
      <c r="C3824">
        <v>2</v>
      </c>
      <c r="D3824">
        <v>2</v>
      </c>
      <c r="E3824">
        <v>3</v>
      </c>
      <c r="F3824">
        <v>14</v>
      </c>
      <c r="G3824" t="s">
        <v>0</v>
      </c>
      <c r="H3824" t="s">
        <v>0</v>
      </c>
      <c r="I3824" t="s">
        <v>0</v>
      </c>
      <c r="J3824" t="s">
        <v>0</v>
      </c>
      <c r="K3824" s="5" cm="1">
        <f t="array" ref="K3824">IF(AND(C3824=1,OR(J3824=42,J3824=6,J3824=7,J3824=8)),1,
IF(AND(OR(C3824=1,C3824="NA"),OR(J3824=42,J3824=6,J3824=7,J3824=8, J3824="NA")),"NA",
IF(_xlfn.MINIFS(Nested_Ifs[a11],Nested_Ifs[ID],Nested_Ifs[[#This Row],[ID]])&lt;&gt;1,IF(AND(C3824=MIN(_xlfn._xlws.FILTER(Nested_Ifs[a11], Nested_Ifs[ID]=Nested_Ifs[[#This Row],[ID]])), OR(J3824=42,J3824=6,J3824=7,J3824=8)),1,
IF(_xlfn.MINIFS(Nested_Ifs[a11],Nested_Ifs[ID],Nested_Ifs[[#This Row],[ID]])&lt;&gt;1,IF(AND(OR(C3824=MIN(_xlfn._xlws.FILTER(Nested_Ifs[a11], Nested_Ifs[ID]=Nested_Ifs[[#This Row],[ID]])), C3824 = "NA"), OR(J3824=42,J3824=6,J3824=7,J3824=8, J3824 = "NA")),"NA",0),0)),0)))</f>
        <v>0</v>
      </c>
      <c r="L3824">
        <v>2</v>
      </c>
      <c r="M3824">
        <v>2</v>
      </c>
      <c r="N3824" t="s">
        <v>0</v>
      </c>
      <c r="O3824" s="11">
        <f t="shared" si="59"/>
        <v>0</v>
      </c>
    </row>
    <row r="3825" spans="2:15" x14ac:dyDescent="0.3">
      <c r="B3825">
        <v>29348</v>
      </c>
      <c r="C3825">
        <v>3</v>
      </c>
      <c r="D3825">
        <v>2</v>
      </c>
      <c r="E3825">
        <v>7</v>
      </c>
      <c r="F3825">
        <v>52</v>
      </c>
      <c r="G3825">
        <v>3</v>
      </c>
      <c r="H3825" t="s">
        <v>0</v>
      </c>
      <c r="I3825" t="s">
        <v>0</v>
      </c>
      <c r="J3825">
        <v>6</v>
      </c>
      <c r="K3825" s="5" cm="1">
        <f t="array" ref="K3825">IF(AND(C3825=1,OR(J3825=42,J3825=6,J3825=7,J3825=8)),1,
IF(AND(OR(C3825=1,C3825="NA"),OR(J3825=42,J3825=6,J3825=7,J3825=8, J3825="NA")),"NA",
IF(_xlfn.MINIFS(Nested_Ifs[a11],Nested_Ifs[ID],Nested_Ifs[[#This Row],[ID]])&lt;&gt;1,IF(AND(C3825=MIN(_xlfn._xlws.FILTER(Nested_Ifs[a11], Nested_Ifs[ID]=Nested_Ifs[[#This Row],[ID]])), OR(J3825=42,J3825=6,J3825=7,J3825=8)),1,
IF(_xlfn.MINIFS(Nested_Ifs[a11],Nested_Ifs[ID],Nested_Ifs[[#This Row],[ID]])&lt;&gt;1,IF(AND(OR(C3825=MIN(_xlfn._xlws.FILTER(Nested_Ifs[a11], Nested_Ifs[ID]=Nested_Ifs[[#This Row],[ID]])), C3825 = "NA"), OR(J3825=42,J3825=6,J3825=7,J3825=8, J3825 = "NA")),"NA",0),0)),0)))</f>
        <v>0</v>
      </c>
      <c r="L3825">
        <v>2</v>
      </c>
      <c r="M3825">
        <v>2</v>
      </c>
      <c r="N3825" t="s">
        <v>0</v>
      </c>
      <c r="O3825" s="11">
        <f t="shared" si="59"/>
        <v>0</v>
      </c>
    </row>
    <row r="3826" spans="2:15" x14ac:dyDescent="0.3">
      <c r="B3826">
        <v>29349</v>
      </c>
      <c r="C3826">
        <v>1</v>
      </c>
      <c r="D3826">
        <v>2</v>
      </c>
      <c r="E3826">
        <v>1</v>
      </c>
      <c r="F3826">
        <v>45</v>
      </c>
      <c r="G3826">
        <v>1</v>
      </c>
      <c r="H3826" t="s">
        <v>0</v>
      </c>
      <c r="I3826" t="s">
        <v>0</v>
      </c>
      <c r="J3826">
        <v>3</v>
      </c>
      <c r="K3826" s="5" cm="1">
        <f t="array" ref="K3826">IF(AND(C3826=1,OR(J3826=42,J3826=6,J3826=7,J3826=8)),1,
IF(AND(OR(C3826=1,C3826="NA"),OR(J3826=42,J3826=6,J3826=7,J3826=8, J3826="NA")),"NA",
IF(_xlfn.MINIFS(Nested_Ifs[a11],Nested_Ifs[ID],Nested_Ifs[[#This Row],[ID]])&lt;&gt;1,IF(AND(C3826=MIN(_xlfn._xlws.FILTER(Nested_Ifs[a11], Nested_Ifs[ID]=Nested_Ifs[[#This Row],[ID]])), OR(J3826=42,J3826=6,J3826=7,J3826=8)),1,
IF(_xlfn.MINIFS(Nested_Ifs[a11],Nested_Ifs[ID],Nested_Ifs[[#This Row],[ID]])&lt;&gt;1,IF(AND(OR(C3826=MIN(_xlfn._xlws.FILTER(Nested_Ifs[a11], Nested_Ifs[ID]=Nested_Ifs[[#This Row],[ID]])), C3826 = "NA"), OR(J3826=42,J3826=6,J3826=7,J3826=8, J3826 = "NA")),"NA",0),0)),0)))</f>
        <v>0</v>
      </c>
      <c r="L3826">
        <v>2</v>
      </c>
      <c r="M3826">
        <v>2</v>
      </c>
      <c r="N3826" t="s">
        <v>0</v>
      </c>
      <c r="O3826" s="11">
        <f t="shared" si="59"/>
        <v>0</v>
      </c>
    </row>
    <row r="3827" spans="2:15" x14ac:dyDescent="0.3">
      <c r="B3827">
        <v>29349</v>
      </c>
      <c r="C3827">
        <v>2</v>
      </c>
      <c r="D3827">
        <v>1</v>
      </c>
      <c r="E3827">
        <v>3</v>
      </c>
      <c r="F3827">
        <v>21</v>
      </c>
      <c r="G3827">
        <v>6</v>
      </c>
      <c r="H3827" t="s">
        <v>0</v>
      </c>
      <c r="I3827" t="s">
        <v>0</v>
      </c>
      <c r="J3827">
        <v>5</v>
      </c>
      <c r="K3827" s="5" cm="1">
        <f t="array" ref="K3827">IF(AND(C3827=1,OR(J3827=42,J3827=6,J3827=7,J3827=8)),1,
IF(AND(OR(C3827=1,C3827="NA"),OR(J3827=42,J3827=6,J3827=7,J3827=8, J3827="NA")),"NA",
IF(_xlfn.MINIFS(Nested_Ifs[a11],Nested_Ifs[ID],Nested_Ifs[[#This Row],[ID]])&lt;&gt;1,IF(AND(C3827=MIN(_xlfn._xlws.FILTER(Nested_Ifs[a11], Nested_Ifs[ID]=Nested_Ifs[[#This Row],[ID]])), OR(J3827=42,J3827=6,J3827=7,J3827=8)),1,
IF(_xlfn.MINIFS(Nested_Ifs[a11],Nested_Ifs[ID],Nested_Ifs[[#This Row],[ID]])&lt;&gt;1,IF(AND(OR(C3827=MIN(_xlfn._xlws.FILTER(Nested_Ifs[a11], Nested_Ifs[ID]=Nested_Ifs[[#This Row],[ID]])), C3827 = "NA"), OR(J3827=42,J3827=6,J3827=7,J3827=8, J3827 = "NA")),"NA",0),0)),0)))</f>
        <v>0</v>
      </c>
      <c r="L3827">
        <v>2</v>
      </c>
      <c r="M3827">
        <v>1</v>
      </c>
      <c r="N3827">
        <v>2</v>
      </c>
      <c r="O3827" s="11">
        <f t="shared" si="59"/>
        <v>0</v>
      </c>
    </row>
    <row r="3828" spans="2:15" x14ac:dyDescent="0.3">
      <c r="B3828">
        <v>29349</v>
      </c>
      <c r="C3828">
        <v>3</v>
      </c>
      <c r="D3828">
        <v>2</v>
      </c>
      <c r="E3828">
        <v>3</v>
      </c>
      <c r="F3828">
        <v>20</v>
      </c>
      <c r="G3828">
        <v>6</v>
      </c>
      <c r="H3828" t="s">
        <v>0</v>
      </c>
      <c r="I3828" t="s">
        <v>0</v>
      </c>
      <c r="J3828">
        <v>5</v>
      </c>
      <c r="K3828" s="5" cm="1">
        <f t="array" ref="K3828">IF(AND(C3828=1,OR(J3828=42,J3828=6,J3828=7,J3828=8)),1,
IF(AND(OR(C3828=1,C3828="NA"),OR(J3828=42,J3828=6,J3828=7,J3828=8, J3828="NA")),"NA",
IF(_xlfn.MINIFS(Nested_Ifs[a11],Nested_Ifs[ID],Nested_Ifs[[#This Row],[ID]])&lt;&gt;1,IF(AND(C3828=MIN(_xlfn._xlws.FILTER(Nested_Ifs[a11], Nested_Ifs[ID]=Nested_Ifs[[#This Row],[ID]])), OR(J3828=42,J3828=6,J3828=7,J3828=8)),1,
IF(_xlfn.MINIFS(Nested_Ifs[a11],Nested_Ifs[ID],Nested_Ifs[[#This Row],[ID]])&lt;&gt;1,IF(AND(OR(C3828=MIN(_xlfn._xlws.FILTER(Nested_Ifs[a11], Nested_Ifs[ID]=Nested_Ifs[[#This Row],[ID]])), C3828 = "NA"), OR(J3828=42,J3828=6,J3828=7,J3828=8, J3828 = "NA")),"NA",0),0)),0)))</f>
        <v>0</v>
      </c>
      <c r="L3828">
        <v>2</v>
      </c>
      <c r="M3828">
        <v>2</v>
      </c>
      <c r="N3828" t="s">
        <v>0</v>
      </c>
      <c r="O3828" s="11">
        <f t="shared" si="59"/>
        <v>0</v>
      </c>
    </row>
    <row r="3829" spans="2:15" x14ac:dyDescent="0.3">
      <c r="B3829">
        <v>29349</v>
      </c>
      <c r="C3829">
        <v>4</v>
      </c>
      <c r="D3829">
        <v>1</v>
      </c>
      <c r="E3829">
        <v>3</v>
      </c>
      <c r="F3829">
        <v>8</v>
      </c>
      <c r="G3829" t="s">
        <v>0</v>
      </c>
      <c r="H3829" t="s">
        <v>0</v>
      </c>
      <c r="I3829" t="s">
        <v>0</v>
      </c>
      <c r="J3829" t="s">
        <v>0</v>
      </c>
      <c r="K3829" s="5" cm="1">
        <f t="array" ref="K3829">IF(AND(C3829=1,OR(J3829=42,J3829=6,J3829=7,J3829=8)),1,
IF(AND(OR(C3829=1,C3829="NA"),OR(J3829=42,J3829=6,J3829=7,J3829=8, J3829="NA")),"NA",
IF(_xlfn.MINIFS(Nested_Ifs[a11],Nested_Ifs[ID],Nested_Ifs[[#This Row],[ID]])&lt;&gt;1,IF(AND(C3829=MIN(_xlfn._xlws.FILTER(Nested_Ifs[a11], Nested_Ifs[ID]=Nested_Ifs[[#This Row],[ID]])), OR(J3829=42,J3829=6,J3829=7,J3829=8)),1,
IF(_xlfn.MINIFS(Nested_Ifs[a11],Nested_Ifs[ID],Nested_Ifs[[#This Row],[ID]])&lt;&gt;1,IF(AND(OR(C3829=MIN(_xlfn._xlws.FILTER(Nested_Ifs[a11], Nested_Ifs[ID]=Nested_Ifs[[#This Row],[ID]])), C3829 = "NA"), OR(J3829=42,J3829=6,J3829=7,J3829=8, J3829 = "NA")),"NA",0),0)),0)))</f>
        <v>0</v>
      </c>
      <c r="L3829">
        <v>2</v>
      </c>
      <c r="M3829">
        <v>2</v>
      </c>
      <c r="N3829" t="s">
        <v>0</v>
      </c>
      <c r="O3829" s="11">
        <f t="shared" si="59"/>
        <v>0</v>
      </c>
    </row>
    <row r="3830" spans="2:15" x14ac:dyDescent="0.3">
      <c r="B3830">
        <v>29349</v>
      </c>
      <c r="C3830">
        <v>5</v>
      </c>
      <c r="D3830">
        <v>1</v>
      </c>
      <c r="E3830">
        <v>3</v>
      </c>
      <c r="F3830">
        <v>6</v>
      </c>
      <c r="G3830" t="s">
        <v>0</v>
      </c>
      <c r="H3830" t="s">
        <v>0</v>
      </c>
      <c r="I3830" t="s">
        <v>0</v>
      </c>
      <c r="J3830" t="s">
        <v>0</v>
      </c>
      <c r="K3830" s="5" cm="1">
        <f t="array" ref="K3830">IF(AND(C3830=1,OR(J3830=42,J3830=6,J3830=7,J3830=8)),1,
IF(AND(OR(C3830=1,C3830="NA"),OR(J3830=42,J3830=6,J3830=7,J3830=8, J3830="NA")),"NA",
IF(_xlfn.MINIFS(Nested_Ifs[a11],Nested_Ifs[ID],Nested_Ifs[[#This Row],[ID]])&lt;&gt;1,IF(AND(C3830=MIN(_xlfn._xlws.FILTER(Nested_Ifs[a11], Nested_Ifs[ID]=Nested_Ifs[[#This Row],[ID]])), OR(J3830=42,J3830=6,J3830=7,J3830=8)),1,
IF(_xlfn.MINIFS(Nested_Ifs[a11],Nested_Ifs[ID],Nested_Ifs[[#This Row],[ID]])&lt;&gt;1,IF(AND(OR(C3830=MIN(_xlfn._xlws.FILTER(Nested_Ifs[a11], Nested_Ifs[ID]=Nested_Ifs[[#This Row],[ID]])), C3830 = "NA"), OR(J3830=42,J3830=6,J3830=7,J3830=8, J3830 = "NA")),"NA",0),0)),0)))</f>
        <v>0</v>
      </c>
      <c r="L3830">
        <v>2</v>
      </c>
      <c r="M3830">
        <v>2</v>
      </c>
      <c r="N3830" t="s">
        <v>0</v>
      </c>
      <c r="O3830" s="11">
        <f t="shared" si="59"/>
        <v>0</v>
      </c>
    </row>
    <row r="3831" spans="2:15" x14ac:dyDescent="0.3">
      <c r="B3831">
        <v>29350</v>
      </c>
      <c r="C3831">
        <v>1</v>
      </c>
      <c r="D3831">
        <v>2</v>
      </c>
      <c r="E3831">
        <v>1</v>
      </c>
      <c r="F3831">
        <v>55</v>
      </c>
      <c r="G3831">
        <v>5</v>
      </c>
      <c r="H3831" t="s">
        <v>0</v>
      </c>
      <c r="I3831" t="s">
        <v>0</v>
      </c>
      <c r="J3831">
        <v>5</v>
      </c>
      <c r="K3831" s="5" cm="1">
        <f t="array" ref="K3831">IF(AND(C3831=1,OR(J3831=42,J3831=6,J3831=7,J3831=8)),1,
IF(AND(OR(C3831=1,C3831="NA"),OR(J3831=42,J3831=6,J3831=7,J3831=8, J3831="NA")),"NA",
IF(_xlfn.MINIFS(Nested_Ifs[a11],Nested_Ifs[ID],Nested_Ifs[[#This Row],[ID]])&lt;&gt;1,IF(AND(C3831=MIN(_xlfn._xlws.FILTER(Nested_Ifs[a11], Nested_Ifs[ID]=Nested_Ifs[[#This Row],[ID]])), OR(J3831=42,J3831=6,J3831=7,J3831=8)),1,
IF(_xlfn.MINIFS(Nested_Ifs[a11],Nested_Ifs[ID],Nested_Ifs[[#This Row],[ID]])&lt;&gt;1,IF(AND(OR(C3831=MIN(_xlfn._xlws.FILTER(Nested_Ifs[a11], Nested_Ifs[ID]=Nested_Ifs[[#This Row],[ID]])), C3831 = "NA"), OR(J3831=42,J3831=6,J3831=7,J3831=8, J3831 = "NA")),"NA",0),0)),0)))</f>
        <v>0</v>
      </c>
      <c r="L3831">
        <v>2</v>
      </c>
      <c r="M3831">
        <v>2</v>
      </c>
      <c r="N3831" t="s">
        <v>0</v>
      </c>
      <c r="O3831" s="11">
        <f t="shared" si="59"/>
        <v>0</v>
      </c>
    </row>
    <row r="3832" spans="2:15" x14ac:dyDescent="0.3">
      <c r="B3832">
        <v>29350</v>
      </c>
      <c r="C3832">
        <v>2</v>
      </c>
      <c r="D3832">
        <v>1</v>
      </c>
      <c r="E3832">
        <v>3</v>
      </c>
      <c r="F3832">
        <v>31</v>
      </c>
      <c r="G3832">
        <v>1</v>
      </c>
      <c r="H3832" t="s">
        <v>0</v>
      </c>
      <c r="I3832" t="s">
        <v>0</v>
      </c>
      <c r="J3832">
        <v>5</v>
      </c>
      <c r="K3832" s="5" cm="1">
        <f t="array" ref="K3832">IF(AND(C3832=1,OR(J3832=42,J3832=6,J3832=7,J3832=8)),1,
IF(AND(OR(C3832=1,C3832="NA"),OR(J3832=42,J3832=6,J3832=7,J3832=8, J3832="NA")),"NA",
IF(_xlfn.MINIFS(Nested_Ifs[a11],Nested_Ifs[ID],Nested_Ifs[[#This Row],[ID]])&lt;&gt;1,IF(AND(C3832=MIN(_xlfn._xlws.FILTER(Nested_Ifs[a11], Nested_Ifs[ID]=Nested_Ifs[[#This Row],[ID]])), OR(J3832=42,J3832=6,J3832=7,J3832=8)),1,
IF(_xlfn.MINIFS(Nested_Ifs[a11],Nested_Ifs[ID],Nested_Ifs[[#This Row],[ID]])&lt;&gt;1,IF(AND(OR(C3832=MIN(_xlfn._xlws.FILTER(Nested_Ifs[a11], Nested_Ifs[ID]=Nested_Ifs[[#This Row],[ID]])), C3832 = "NA"), OR(J3832=42,J3832=6,J3832=7,J3832=8, J3832 = "NA")),"NA",0),0)),0)))</f>
        <v>0</v>
      </c>
      <c r="L3832">
        <v>2</v>
      </c>
      <c r="M3832">
        <v>2</v>
      </c>
      <c r="N3832" t="s">
        <v>0</v>
      </c>
      <c r="O3832" s="11">
        <f t="shared" si="59"/>
        <v>0</v>
      </c>
    </row>
    <row r="3833" spans="2:15" x14ac:dyDescent="0.3">
      <c r="B3833">
        <v>29350</v>
      </c>
      <c r="C3833">
        <v>3</v>
      </c>
      <c r="D3833">
        <v>2</v>
      </c>
      <c r="E3833">
        <v>4</v>
      </c>
      <c r="F3833">
        <v>29</v>
      </c>
      <c r="G3833">
        <v>1</v>
      </c>
      <c r="H3833" t="s">
        <v>0</v>
      </c>
      <c r="I3833" t="s">
        <v>0</v>
      </c>
      <c r="J3833">
        <v>5</v>
      </c>
      <c r="K3833" s="5" cm="1">
        <f t="array" ref="K3833">IF(AND(C3833=1,OR(J3833=42,J3833=6,J3833=7,J3833=8)),1,
IF(AND(OR(C3833=1,C3833="NA"),OR(J3833=42,J3833=6,J3833=7,J3833=8, J3833="NA")),"NA",
IF(_xlfn.MINIFS(Nested_Ifs[a11],Nested_Ifs[ID],Nested_Ifs[[#This Row],[ID]])&lt;&gt;1,IF(AND(C3833=MIN(_xlfn._xlws.FILTER(Nested_Ifs[a11], Nested_Ifs[ID]=Nested_Ifs[[#This Row],[ID]])), OR(J3833=42,J3833=6,J3833=7,J3833=8)),1,
IF(_xlfn.MINIFS(Nested_Ifs[a11],Nested_Ifs[ID],Nested_Ifs[[#This Row],[ID]])&lt;&gt;1,IF(AND(OR(C3833=MIN(_xlfn._xlws.FILTER(Nested_Ifs[a11], Nested_Ifs[ID]=Nested_Ifs[[#This Row],[ID]])), C3833 = "NA"), OR(J3833=42,J3833=6,J3833=7,J3833=8, J3833 = "NA")),"NA",0),0)),0)))</f>
        <v>0</v>
      </c>
      <c r="L3833">
        <v>2</v>
      </c>
      <c r="M3833">
        <v>2</v>
      </c>
      <c r="N3833" t="s">
        <v>0</v>
      </c>
      <c r="O3833" s="11">
        <f t="shared" si="59"/>
        <v>0</v>
      </c>
    </row>
    <row r="3834" spans="2:15" x14ac:dyDescent="0.3">
      <c r="B3834">
        <v>29351</v>
      </c>
      <c r="C3834">
        <v>1</v>
      </c>
      <c r="D3834">
        <v>2</v>
      </c>
      <c r="E3834">
        <v>1</v>
      </c>
      <c r="F3834">
        <v>71</v>
      </c>
      <c r="G3834">
        <v>5</v>
      </c>
      <c r="H3834" t="s">
        <v>0</v>
      </c>
      <c r="I3834" t="s">
        <v>0</v>
      </c>
      <c r="J3834" t="s">
        <v>0</v>
      </c>
      <c r="K3834" s="5" t="str" cm="1">
        <f t="array" ref="K3834">IF(AND(C3834=1,OR(J3834=42,J3834=6,J3834=7,J3834=8)),1,
IF(AND(OR(C3834=1,C3834="NA"),OR(J3834=42,J3834=6,J3834=7,J3834=8, J3834="NA")),"NA",
IF(_xlfn.MINIFS(Nested_Ifs[a11],Nested_Ifs[ID],Nested_Ifs[[#This Row],[ID]])&lt;&gt;1,IF(AND(C3834=MIN(_xlfn._xlws.FILTER(Nested_Ifs[a11], Nested_Ifs[ID]=Nested_Ifs[[#This Row],[ID]])), OR(J3834=42,J3834=6,J3834=7,J3834=8)),1,
IF(_xlfn.MINIFS(Nested_Ifs[a11],Nested_Ifs[ID],Nested_Ifs[[#This Row],[ID]])&lt;&gt;1,IF(AND(OR(C3834=MIN(_xlfn._xlws.FILTER(Nested_Ifs[a11], Nested_Ifs[ID]=Nested_Ifs[[#This Row],[ID]])), C3834 = "NA"), OR(J3834=42,J3834=6,J3834=7,J3834=8, J3834 = "NA")),"NA",0),0)),0)))</f>
        <v>NA</v>
      </c>
      <c r="L3834">
        <v>2</v>
      </c>
      <c r="M3834">
        <v>2</v>
      </c>
      <c r="N3834" t="s">
        <v>0</v>
      </c>
      <c r="O3834" s="11">
        <f t="shared" si="59"/>
        <v>0</v>
      </c>
    </row>
    <row r="3835" spans="2:15" x14ac:dyDescent="0.3">
      <c r="B3835">
        <v>29352</v>
      </c>
      <c r="C3835">
        <v>1</v>
      </c>
      <c r="D3835">
        <v>2</v>
      </c>
      <c r="E3835">
        <v>1</v>
      </c>
      <c r="F3835">
        <v>61</v>
      </c>
      <c r="G3835">
        <v>3</v>
      </c>
      <c r="H3835" t="s">
        <v>0</v>
      </c>
      <c r="I3835" t="s">
        <v>0</v>
      </c>
      <c r="J3835" t="s">
        <v>0</v>
      </c>
      <c r="K3835" s="5" t="str" cm="1">
        <f t="array" ref="K3835">IF(AND(C3835=1,OR(J3835=42,J3835=6,J3835=7,J3835=8)),1,
IF(AND(OR(C3835=1,C3835="NA"),OR(J3835=42,J3835=6,J3835=7,J3835=8, J3835="NA")),"NA",
IF(_xlfn.MINIFS(Nested_Ifs[a11],Nested_Ifs[ID],Nested_Ifs[[#This Row],[ID]])&lt;&gt;1,IF(AND(C3835=MIN(_xlfn._xlws.FILTER(Nested_Ifs[a11], Nested_Ifs[ID]=Nested_Ifs[[#This Row],[ID]])), OR(J3835=42,J3835=6,J3835=7,J3835=8)),1,
IF(_xlfn.MINIFS(Nested_Ifs[a11],Nested_Ifs[ID],Nested_Ifs[[#This Row],[ID]])&lt;&gt;1,IF(AND(OR(C3835=MIN(_xlfn._xlws.FILTER(Nested_Ifs[a11], Nested_Ifs[ID]=Nested_Ifs[[#This Row],[ID]])), C3835 = "NA"), OR(J3835=42,J3835=6,J3835=7,J3835=8, J3835 = "NA")),"NA",0),0)),0)))</f>
        <v>NA</v>
      </c>
      <c r="L3835">
        <v>2</v>
      </c>
      <c r="M3835">
        <v>2</v>
      </c>
      <c r="N3835" t="s">
        <v>0</v>
      </c>
      <c r="O3835" s="11">
        <f t="shared" si="59"/>
        <v>0</v>
      </c>
    </row>
    <row r="3836" spans="2:15" x14ac:dyDescent="0.3">
      <c r="B3836">
        <v>29352</v>
      </c>
      <c r="C3836">
        <v>4</v>
      </c>
      <c r="D3836">
        <v>2</v>
      </c>
      <c r="E3836">
        <v>3</v>
      </c>
      <c r="F3836">
        <v>30</v>
      </c>
      <c r="G3836">
        <v>5</v>
      </c>
      <c r="H3836" t="s">
        <v>0</v>
      </c>
      <c r="I3836" t="s">
        <v>0</v>
      </c>
      <c r="J3836">
        <v>5</v>
      </c>
      <c r="K3836" s="5" cm="1">
        <f t="array" ref="K3836">IF(AND(C3836=1,OR(J3836=42,J3836=6,J3836=7,J3836=8)),1,
IF(AND(OR(C3836=1,C3836="NA"),OR(J3836=42,J3836=6,J3836=7,J3836=8, J3836="NA")),"NA",
IF(_xlfn.MINIFS(Nested_Ifs[a11],Nested_Ifs[ID],Nested_Ifs[[#This Row],[ID]])&lt;&gt;1,IF(AND(C3836=MIN(_xlfn._xlws.FILTER(Nested_Ifs[a11], Nested_Ifs[ID]=Nested_Ifs[[#This Row],[ID]])), OR(J3836=42,J3836=6,J3836=7,J3836=8)),1,
IF(_xlfn.MINIFS(Nested_Ifs[a11],Nested_Ifs[ID],Nested_Ifs[[#This Row],[ID]])&lt;&gt;1,IF(AND(OR(C3836=MIN(_xlfn._xlws.FILTER(Nested_Ifs[a11], Nested_Ifs[ID]=Nested_Ifs[[#This Row],[ID]])), C3836 = "NA"), OR(J3836=42,J3836=6,J3836=7,J3836=8, J3836 = "NA")),"NA",0),0)),0)))</f>
        <v>0</v>
      </c>
      <c r="L3836">
        <v>2</v>
      </c>
      <c r="M3836">
        <v>2</v>
      </c>
      <c r="N3836" t="s">
        <v>0</v>
      </c>
      <c r="O3836" s="11">
        <f t="shared" si="59"/>
        <v>0</v>
      </c>
    </row>
    <row r="3837" spans="2:15" x14ac:dyDescent="0.3">
      <c r="B3837">
        <v>29353</v>
      </c>
      <c r="C3837">
        <v>1</v>
      </c>
      <c r="D3837">
        <v>1</v>
      </c>
      <c r="E3837">
        <v>1</v>
      </c>
      <c r="F3837">
        <v>60</v>
      </c>
      <c r="G3837">
        <v>1</v>
      </c>
      <c r="H3837" t="s">
        <v>0</v>
      </c>
      <c r="I3837" t="s">
        <v>0</v>
      </c>
      <c r="J3837">
        <v>5</v>
      </c>
      <c r="K3837" s="5" cm="1">
        <f t="array" ref="K3837">IF(AND(C3837=1,OR(J3837=42,J3837=6,J3837=7,J3837=8)),1,
IF(AND(OR(C3837=1,C3837="NA"),OR(J3837=42,J3837=6,J3837=7,J3837=8, J3837="NA")),"NA",
IF(_xlfn.MINIFS(Nested_Ifs[a11],Nested_Ifs[ID],Nested_Ifs[[#This Row],[ID]])&lt;&gt;1,IF(AND(C3837=MIN(_xlfn._xlws.FILTER(Nested_Ifs[a11], Nested_Ifs[ID]=Nested_Ifs[[#This Row],[ID]])), OR(J3837=42,J3837=6,J3837=7,J3837=8)),1,
IF(_xlfn.MINIFS(Nested_Ifs[a11],Nested_Ifs[ID],Nested_Ifs[[#This Row],[ID]])&lt;&gt;1,IF(AND(OR(C3837=MIN(_xlfn._xlws.FILTER(Nested_Ifs[a11], Nested_Ifs[ID]=Nested_Ifs[[#This Row],[ID]])), C3837 = "NA"), OR(J3837=42,J3837=6,J3837=7,J3837=8, J3837 = "NA")),"NA",0),0)),0)))</f>
        <v>0</v>
      </c>
      <c r="L3837">
        <v>2</v>
      </c>
      <c r="M3837">
        <v>2</v>
      </c>
      <c r="N3837" t="s">
        <v>0</v>
      </c>
      <c r="O3837" s="11">
        <f t="shared" si="59"/>
        <v>0</v>
      </c>
    </row>
    <row r="3838" spans="2:15" x14ac:dyDescent="0.3">
      <c r="B3838">
        <v>29353</v>
      </c>
      <c r="C3838">
        <v>2</v>
      </c>
      <c r="D3838">
        <v>2</v>
      </c>
      <c r="E3838">
        <v>2</v>
      </c>
      <c r="F3838">
        <v>56</v>
      </c>
      <c r="G3838">
        <v>1</v>
      </c>
      <c r="H3838" t="s">
        <v>0</v>
      </c>
      <c r="I3838" t="s">
        <v>0</v>
      </c>
      <c r="J3838">
        <v>5</v>
      </c>
      <c r="K3838" s="5" cm="1">
        <f t="array" ref="K3838">IF(AND(C3838=1,OR(J3838=42,J3838=6,J3838=7,J3838=8)),1,
IF(AND(OR(C3838=1,C3838="NA"),OR(J3838=42,J3838=6,J3838=7,J3838=8, J3838="NA")),"NA",
IF(_xlfn.MINIFS(Nested_Ifs[a11],Nested_Ifs[ID],Nested_Ifs[[#This Row],[ID]])&lt;&gt;1,IF(AND(C3838=MIN(_xlfn._xlws.FILTER(Nested_Ifs[a11], Nested_Ifs[ID]=Nested_Ifs[[#This Row],[ID]])), OR(J3838=42,J3838=6,J3838=7,J3838=8)),1,
IF(_xlfn.MINIFS(Nested_Ifs[a11],Nested_Ifs[ID],Nested_Ifs[[#This Row],[ID]])&lt;&gt;1,IF(AND(OR(C3838=MIN(_xlfn._xlws.FILTER(Nested_Ifs[a11], Nested_Ifs[ID]=Nested_Ifs[[#This Row],[ID]])), C3838 = "NA"), OR(J3838=42,J3838=6,J3838=7,J3838=8, J3838 = "NA")),"NA",0),0)),0)))</f>
        <v>0</v>
      </c>
      <c r="L3838">
        <v>2</v>
      </c>
      <c r="M3838">
        <v>2</v>
      </c>
      <c r="N3838" t="s">
        <v>0</v>
      </c>
      <c r="O3838" s="11">
        <f t="shared" si="59"/>
        <v>0</v>
      </c>
    </row>
    <row r="3839" spans="2:15" x14ac:dyDescent="0.3">
      <c r="B3839">
        <v>29355</v>
      </c>
      <c r="C3839">
        <v>1</v>
      </c>
      <c r="D3839">
        <v>1</v>
      </c>
      <c r="E3839">
        <v>1</v>
      </c>
      <c r="F3839">
        <v>56</v>
      </c>
      <c r="G3839">
        <v>1</v>
      </c>
      <c r="H3839" t="s">
        <v>0</v>
      </c>
      <c r="I3839" t="s">
        <v>0</v>
      </c>
      <c r="J3839">
        <v>1</v>
      </c>
      <c r="K3839" s="5" cm="1">
        <f t="array" ref="K3839">IF(AND(C3839=1,OR(J3839=42,J3839=6,J3839=7,J3839=8)),1,
IF(AND(OR(C3839=1,C3839="NA"),OR(J3839=42,J3839=6,J3839=7,J3839=8, J3839="NA")),"NA",
IF(_xlfn.MINIFS(Nested_Ifs[a11],Nested_Ifs[ID],Nested_Ifs[[#This Row],[ID]])&lt;&gt;1,IF(AND(C3839=MIN(_xlfn._xlws.FILTER(Nested_Ifs[a11], Nested_Ifs[ID]=Nested_Ifs[[#This Row],[ID]])), OR(J3839=42,J3839=6,J3839=7,J3839=8)),1,
IF(_xlfn.MINIFS(Nested_Ifs[a11],Nested_Ifs[ID],Nested_Ifs[[#This Row],[ID]])&lt;&gt;1,IF(AND(OR(C3839=MIN(_xlfn._xlws.FILTER(Nested_Ifs[a11], Nested_Ifs[ID]=Nested_Ifs[[#This Row],[ID]])), C3839 = "NA"), OR(J3839=42,J3839=6,J3839=7,J3839=8, J3839 = "NA")),"NA",0),0)),0)))</f>
        <v>0</v>
      </c>
      <c r="L3839">
        <v>1</v>
      </c>
      <c r="M3839">
        <v>1</v>
      </c>
      <c r="N3839">
        <v>2</v>
      </c>
      <c r="O3839" s="11">
        <f t="shared" si="59"/>
        <v>0</v>
      </c>
    </row>
    <row r="3840" spans="2:15" x14ac:dyDescent="0.3">
      <c r="B3840">
        <v>29355</v>
      </c>
      <c r="C3840">
        <v>2</v>
      </c>
      <c r="D3840">
        <v>2</v>
      </c>
      <c r="E3840">
        <v>2</v>
      </c>
      <c r="F3840">
        <v>42</v>
      </c>
      <c r="G3840">
        <v>1</v>
      </c>
      <c r="H3840" t="s">
        <v>0</v>
      </c>
      <c r="I3840" t="s">
        <v>0</v>
      </c>
      <c r="J3840">
        <v>5</v>
      </c>
      <c r="K3840" s="5" cm="1">
        <f t="array" ref="K3840">IF(AND(C3840=1,OR(J3840=42,J3840=6,J3840=7,J3840=8)),1,
IF(AND(OR(C3840=1,C3840="NA"),OR(J3840=42,J3840=6,J3840=7,J3840=8, J3840="NA")),"NA",
IF(_xlfn.MINIFS(Nested_Ifs[a11],Nested_Ifs[ID],Nested_Ifs[[#This Row],[ID]])&lt;&gt;1,IF(AND(C3840=MIN(_xlfn._xlws.FILTER(Nested_Ifs[a11], Nested_Ifs[ID]=Nested_Ifs[[#This Row],[ID]])), OR(J3840=42,J3840=6,J3840=7,J3840=8)),1,
IF(_xlfn.MINIFS(Nested_Ifs[a11],Nested_Ifs[ID],Nested_Ifs[[#This Row],[ID]])&lt;&gt;1,IF(AND(OR(C3840=MIN(_xlfn._xlws.FILTER(Nested_Ifs[a11], Nested_Ifs[ID]=Nested_Ifs[[#This Row],[ID]])), C3840 = "NA"), OR(J3840=42,J3840=6,J3840=7,J3840=8, J3840 = "NA")),"NA",0),0)),0)))</f>
        <v>0</v>
      </c>
      <c r="L3840">
        <v>1</v>
      </c>
      <c r="M3840">
        <v>2</v>
      </c>
      <c r="N3840" t="s">
        <v>0</v>
      </c>
      <c r="O3840" s="11">
        <f t="shared" si="59"/>
        <v>0</v>
      </c>
    </row>
    <row r="3841" spans="2:15" x14ac:dyDescent="0.3">
      <c r="B3841">
        <v>29356</v>
      </c>
      <c r="C3841">
        <v>1</v>
      </c>
      <c r="D3841">
        <v>1</v>
      </c>
      <c r="E3841">
        <v>1</v>
      </c>
      <c r="F3841">
        <v>61</v>
      </c>
      <c r="G3841">
        <v>1</v>
      </c>
      <c r="H3841" t="s">
        <v>0</v>
      </c>
      <c r="I3841" t="s">
        <v>0</v>
      </c>
      <c r="J3841">
        <v>5</v>
      </c>
      <c r="K3841" s="5" cm="1">
        <f t="array" ref="K3841">IF(AND(C3841=1,OR(J3841=42,J3841=6,J3841=7,J3841=8)),1,
IF(AND(OR(C3841=1,C3841="NA"),OR(J3841=42,J3841=6,J3841=7,J3841=8, J3841="NA")),"NA",
IF(_xlfn.MINIFS(Nested_Ifs[a11],Nested_Ifs[ID],Nested_Ifs[[#This Row],[ID]])&lt;&gt;1,IF(AND(C3841=MIN(_xlfn._xlws.FILTER(Nested_Ifs[a11], Nested_Ifs[ID]=Nested_Ifs[[#This Row],[ID]])), OR(J3841=42,J3841=6,J3841=7,J3841=8)),1,
IF(_xlfn.MINIFS(Nested_Ifs[a11],Nested_Ifs[ID],Nested_Ifs[[#This Row],[ID]])&lt;&gt;1,IF(AND(OR(C3841=MIN(_xlfn._xlws.FILTER(Nested_Ifs[a11], Nested_Ifs[ID]=Nested_Ifs[[#This Row],[ID]])), C3841 = "NA"), OR(J3841=42,J3841=6,J3841=7,J3841=8, J3841 = "NA")),"NA",0),0)),0)))</f>
        <v>0</v>
      </c>
      <c r="L3841">
        <v>1</v>
      </c>
      <c r="M3841">
        <v>2</v>
      </c>
      <c r="N3841" t="s">
        <v>0</v>
      </c>
      <c r="O3841" s="11">
        <f t="shared" si="59"/>
        <v>0</v>
      </c>
    </row>
    <row r="3842" spans="2:15" x14ac:dyDescent="0.3">
      <c r="B3842">
        <v>29356</v>
      </c>
      <c r="C3842">
        <v>2</v>
      </c>
      <c r="D3842">
        <v>2</v>
      </c>
      <c r="E3842">
        <v>2</v>
      </c>
      <c r="F3842">
        <v>65</v>
      </c>
      <c r="G3842">
        <v>1</v>
      </c>
      <c r="H3842" t="s">
        <v>0</v>
      </c>
      <c r="I3842" t="s">
        <v>0</v>
      </c>
      <c r="J3842">
        <v>41</v>
      </c>
      <c r="K3842" s="5" cm="1">
        <f t="array" ref="K3842">IF(AND(C3842=1,OR(J3842=42,J3842=6,J3842=7,J3842=8)),1,
IF(AND(OR(C3842=1,C3842="NA"),OR(J3842=42,J3842=6,J3842=7,J3842=8, J3842="NA")),"NA",
IF(_xlfn.MINIFS(Nested_Ifs[a11],Nested_Ifs[ID],Nested_Ifs[[#This Row],[ID]])&lt;&gt;1,IF(AND(C3842=MIN(_xlfn._xlws.FILTER(Nested_Ifs[a11], Nested_Ifs[ID]=Nested_Ifs[[#This Row],[ID]])), OR(J3842=42,J3842=6,J3842=7,J3842=8)),1,
IF(_xlfn.MINIFS(Nested_Ifs[a11],Nested_Ifs[ID],Nested_Ifs[[#This Row],[ID]])&lt;&gt;1,IF(AND(OR(C3842=MIN(_xlfn._xlws.FILTER(Nested_Ifs[a11], Nested_Ifs[ID]=Nested_Ifs[[#This Row],[ID]])), C3842 = "NA"), OR(J3842=42,J3842=6,J3842=7,J3842=8, J3842 = "NA")),"NA",0),0)),0)))</f>
        <v>0</v>
      </c>
      <c r="L3842">
        <v>1</v>
      </c>
      <c r="M3842">
        <v>1</v>
      </c>
      <c r="N3842">
        <v>1</v>
      </c>
      <c r="O3842" s="11">
        <f t="shared" si="59"/>
        <v>0</v>
      </c>
    </row>
    <row r="3843" spans="2:15" x14ac:dyDescent="0.3">
      <c r="B3843">
        <v>29357</v>
      </c>
      <c r="C3843">
        <v>1</v>
      </c>
      <c r="D3843">
        <v>1</v>
      </c>
      <c r="E3843">
        <v>1</v>
      </c>
      <c r="F3843">
        <v>49</v>
      </c>
      <c r="G3843">
        <v>1</v>
      </c>
      <c r="H3843" t="s">
        <v>0</v>
      </c>
      <c r="I3843" t="s">
        <v>0</v>
      </c>
      <c r="J3843">
        <v>5</v>
      </c>
      <c r="K3843" s="5" cm="1">
        <f t="array" ref="K3843">IF(AND(C3843=1,OR(J3843=42,J3843=6,J3843=7,J3843=8)),1,
IF(AND(OR(C3843=1,C3843="NA"),OR(J3843=42,J3843=6,J3843=7,J3843=8, J3843="NA")),"NA",
IF(_xlfn.MINIFS(Nested_Ifs[a11],Nested_Ifs[ID],Nested_Ifs[[#This Row],[ID]])&lt;&gt;1,IF(AND(C3843=MIN(_xlfn._xlws.FILTER(Nested_Ifs[a11], Nested_Ifs[ID]=Nested_Ifs[[#This Row],[ID]])), OR(J3843=42,J3843=6,J3843=7,J3843=8)),1,
IF(_xlfn.MINIFS(Nested_Ifs[a11],Nested_Ifs[ID],Nested_Ifs[[#This Row],[ID]])&lt;&gt;1,IF(AND(OR(C3843=MIN(_xlfn._xlws.FILTER(Nested_Ifs[a11], Nested_Ifs[ID]=Nested_Ifs[[#This Row],[ID]])), C3843 = "NA"), OR(J3843=42,J3843=6,J3843=7,J3843=8, J3843 = "NA")),"NA",0),0)),0)))</f>
        <v>0</v>
      </c>
      <c r="L3843">
        <v>1</v>
      </c>
      <c r="M3843">
        <v>1</v>
      </c>
      <c r="N3843">
        <v>1</v>
      </c>
      <c r="O3843" s="11">
        <f t="shared" si="59"/>
        <v>0</v>
      </c>
    </row>
    <row r="3844" spans="2:15" x14ac:dyDescent="0.3">
      <c r="B3844">
        <v>29357</v>
      </c>
      <c r="C3844">
        <v>2</v>
      </c>
      <c r="D3844">
        <v>2</v>
      </c>
      <c r="E3844">
        <v>2</v>
      </c>
      <c r="F3844">
        <v>40</v>
      </c>
      <c r="G3844">
        <v>1</v>
      </c>
      <c r="H3844" t="s">
        <v>0</v>
      </c>
      <c r="I3844" t="s">
        <v>0</v>
      </c>
      <c r="J3844">
        <v>5</v>
      </c>
      <c r="K3844" s="5" cm="1">
        <f t="array" ref="K3844">IF(AND(C3844=1,OR(J3844=42,J3844=6,J3844=7,J3844=8)),1,
IF(AND(OR(C3844=1,C3844="NA"),OR(J3844=42,J3844=6,J3844=7,J3844=8, J3844="NA")),"NA",
IF(_xlfn.MINIFS(Nested_Ifs[a11],Nested_Ifs[ID],Nested_Ifs[[#This Row],[ID]])&lt;&gt;1,IF(AND(C3844=MIN(_xlfn._xlws.FILTER(Nested_Ifs[a11], Nested_Ifs[ID]=Nested_Ifs[[#This Row],[ID]])), OR(J3844=42,J3844=6,J3844=7,J3844=8)),1,
IF(_xlfn.MINIFS(Nested_Ifs[a11],Nested_Ifs[ID],Nested_Ifs[[#This Row],[ID]])&lt;&gt;1,IF(AND(OR(C3844=MIN(_xlfn._xlws.FILTER(Nested_Ifs[a11], Nested_Ifs[ID]=Nested_Ifs[[#This Row],[ID]])), C3844 = "NA"), OR(J3844=42,J3844=6,J3844=7,J3844=8, J3844 = "NA")),"NA",0),0)),0)))</f>
        <v>0</v>
      </c>
      <c r="L3844">
        <v>1</v>
      </c>
      <c r="M3844">
        <v>2</v>
      </c>
      <c r="N3844" t="s">
        <v>0</v>
      </c>
      <c r="O3844" s="11">
        <f t="shared" si="59"/>
        <v>0</v>
      </c>
    </row>
    <row r="3845" spans="2:15" x14ac:dyDescent="0.3">
      <c r="B3845">
        <v>29357</v>
      </c>
      <c r="C3845">
        <v>3</v>
      </c>
      <c r="D3845">
        <v>1</v>
      </c>
      <c r="E3845">
        <v>3</v>
      </c>
      <c r="F3845">
        <v>14</v>
      </c>
      <c r="G3845" t="s">
        <v>0</v>
      </c>
      <c r="H3845" t="s">
        <v>0</v>
      </c>
      <c r="I3845" t="s">
        <v>0</v>
      </c>
      <c r="J3845" t="s">
        <v>0</v>
      </c>
      <c r="K3845" s="5" cm="1">
        <f t="array" ref="K3845">IF(AND(C3845=1,OR(J3845=42,J3845=6,J3845=7,J3845=8)),1,
IF(AND(OR(C3845=1,C3845="NA"),OR(J3845=42,J3845=6,J3845=7,J3845=8, J3845="NA")),"NA",
IF(_xlfn.MINIFS(Nested_Ifs[a11],Nested_Ifs[ID],Nested_Ifs[[#This Row],[ID]])&lt;&gt;1,IF(AND(C3845=MIN(_xlfn._xlws.FILTER(Nested_Ifs[a11], Nested_Ifs[ID]=Nested_Ifs[[#This Row],[ID]])), OR(J3845=42,J3845=6,J3845=7,J3845=8)),1,
IF(_xlfn.MINIFS(Nested_Ifs[a11],Nested_Ifs[ID],Nested_Ifs[[#This Row],[ID]])&lt;&gt;1,IF(AND(OR(C3845=MIN(_xlfn._xlws.FILTER(Nested_Ifs[a11], Nested_Ifs[ID]=Nested_Ifs[[#This Row],[ID]])), C3845 = "NA"), OR(J3845=42,J3845=6,J3845=7,J3845=8, J3845 = "NA")),"NA",0),0)),0)))</f>
        <v>0</v>
      </c>
      <c r="L3845">
        <v>1</v>
      </c>
      <c r="M3845">
        <v>2</v>
      </c>
      <c r="N3845" t="s">
        <v>0</v>
      </c>
      <c r="O3845" s="11">
        <f t="shared" si="59"/>
        <v>0</v>
      </c>
    </row>
    <row r="3846" spans="2:15" x14ac:dyDescent="0.3">
      <c r="B3846">
        <v>29357</v>
      </c>
      <c r="C3846">
        <v>4</v>
      </c>
      <c r="D3846">
        <v>2</v>
      </c>
      <c r="E3846">
        <v>3</v>
      </c>
      <c r="F3846">
        <v>11</v>
      </c>
      <c r="G3846" t="s">
        <v>0</v>
      </c>
      <c r="H3846" t="s">
        <v>0</v>
      </c>
      <c r="I3846" t="s">
        <v>0</v>
      </c>
      <c r="J3846" t="s">
        <v>0</v>
      </c>
      <c r="K3846" s="5" cm="1">
        <f t="array" ref="K3846">IF(AND(C3846=1,OR(J3846=42,J3846=6,J3846=7,J3846=8)),1,
IF(AND(OR(C3846=1,C3846="NA"),OR(J3846=42,J3846=6,J3846=7,J3846=8, J3846="NA")),"NA",
IF(_xlfn.MINIFS(Nested_Ifs[a11],Nested_Ifs[ID],Nested_Ifs[[#This Row],[ID]])&lt;&gt;1,IF(AND(C3846=MIN(_xlfn._xlws.FILTER(Nested_Ifs[a11], Nested_Ifs[ID]=Nested_Ifs[[#This Row],[ID]])), OR(J3846=42,J3846=6,J3846=7,J3846=8)),1,
IF(_xlfn.MINIFS(Nested_Ifs[a11],Nested_Ifs[ID],Nested_Ifs[[#This Row],[ID]])&lt;&gt;1,IF(AND(OR(C3846=MIN(_xlfn._xlws.FILTER(Nested_Ifs[a11], Nested_Ifs[ID]=Nested_Ifs[[#This Row],[ID]])), C3846 = "NA"), OR(J3846=42,J3846=6,J3846=7,J3846=8, J3846 = "NA")),"NA",0),0)),0)))</f>
        <v>0</v>
      </c>
      <c r="L3846">
        <v>2</v>
      </c>
      <c r="M3846">
        <v>2</v>
      </c>
      <c r="N3846" t="s">
        <v>0</v>
      </c>
      <c r="O3846" s="11">
        <f t="shared" si="59"/>
        <v>0</v>
      </c>
    </row>
    <row r="3847" spans="2:15" x14ac:dyDescent="0.3">
      <c r="B3847">
        <v>29357</v>
      </c>
      <c r="C3847">
        <v>5</v>
      </c>
      <c r="D3847">
        <v>2</v>
      </c>
      <c r="E3847">
        <v>3</v>
      </c>
      <c r="F3847">
        <v>8</v>
      </c>
      <c r="G3847" t="s">
        <v>0</v>
      </c>
      <c r="H3847" t="s">
        <v>0</v>
      </c>
      <c r="I3847" t="s">
        <v>0</v>
      </c>
      <c r="J3847" t="s">
        <v>0</v>
      </c>
      <c r="K3847" s="5" cm="1">
        <f t="array" ref="K3847">IF(AND(C3847=1,OR(J3847=42,J3847=6,J3847=7,J3847=8)),1,
IF(AND(OR(C3847=1,C3847="NA"),OR(J3847=42,J3847=6,J3847=7,J3847=8, J3847="NA")),"NA",
IF(_xlfn.MINIFS(Nested_Ifs[a11],Nested_Ifs[ID],Nested_Ifs[[#This Row],[ID]])&lt;&gt;1,IF(AND(C3847=MIN(_xlfn._xlws.FILTER(Nested_Ifs[a11], Nested_Ifs[ID]=Nested_Ifs[[#This Row],[ID]])), OR(J3847=42,J3847=6,J3847=7,J3847=8)),1,
IF(_xlfn.MINIFS(Nested_Ifs[a11],Nested_Ifs[ID],Nested_Ifs[[#This Row],[ID]])&lt;&gt;1,IF(AND(OR(C3847=MIN(_xlfn._xlws.FILTER(Nested_Ifs[a11], Nested_Ifs[ID]=Nested_Ifs[[#This Row],[ID]])), C3847 = "NA"), OR(J3847=42,J3847=6,J3847=7,J3847=8, J3847 = "NA")),"NA",0),0)),0)))</f>
        <v>0</v>
      </c>
      <c r="L3847">
        <v>1</v>
      </c>
      <c r="M3847">
        <v>1</v>
      </c>
      <c r="N3847">
        <v>1</v>
      </c>
      <c r="O3847" s="11">
        <f t="shared" si="59"/>
        <v>0</v>
      </c>
    </row>
    <row r="3848" spans="2:15" x14ac:dyDescent="0.3">
      <c r="B3848">
        <v>29359</v>
      </c>
      <c r="C3848">
        <v>1</v>
      </c>
      <c r="D3848">
        <v>1</v>
      </c>
      <c r="E3848">
        <v>1</v>
      </c>
      <c r="F3848">
        <v>58</v>
      </c>
      <c r="G3848">
        <v>1</v>
      </c>
      <c r="H3848" t="s">
        <v>0</v>
      </c>
      <c r="I3848" t="s">
        <v>0</v>
      </c>
      <c r="J3848">
        <v>5</v>
      </c>
      <c r="K3848" s="5" cm="1">
        <f t="array" ref="K3848">IF(AND(C3848=1,OR(J3848=42,J3848=6,J3848=7,J3848=8)),1,
IF(AND(OR(C3848=1,C3848="NA"),OR(J3848=42,J3848=6,J3848=7,J3848=8, J3848="NA")),"NA",
IF(_xlfn.MINIFS(Nested_Ifs[a11],Nested_Ifs[ID],Nested_Ifs[[#This Row],[ID]])&lt;&gt;1,IF(AND(C3848=MIN(_xlfn._xlws.FILTER(Nested_Ifs[a11], Nested_Ifs[ID]=Nested_Ifs[[#This Row],[ID]])), OR(J3848=42,J3848=6,J3848=7,J3848=8)),1,
IF(_xlfn.MINIFS(Nested_Ifs[a11],Nested_Ifs[ID],Nested_Ifs[[#This Row],[ID]])&lt;&gt;1,IF(AND(OR(C3848=MIN(_xlfn._xlws.FILTER(Nested_Ifs[a11], Nested_Ifs[ID]=Nested_Ifs[[#This Row],[ID]])), C3848 = "NA"), OR(J3848=42,J3848=6,J3848=7,J3848=8, J3848 = "NA")),"NA",0),0)),0)))</f>
        <v>0</v>
      </c>
      <c r="L3848">
        <v>1</v>
      </c>
      <c r="M3848">
        <v>1</v>
      </c>
      <c r="N3848">
        <v>2</v>
      </c>
      <c r="O3848" s="11">
        <f t="shared" si="59"/>
        <v>0</v>
      </c>
    </row>
    <row r="3849" spans="2:15" x14ac:dyDescent="0.3">
      <c r="B3849">
        <v>29359</v>
      </c>
      <c r="C3849">
        <v>2</v>
      </c>
      <c r="D3849">
        <v>2</v>
      </c>
      <c r="E3849">
        <v>2</v>
      </c>
      <c r="F3849">
        <v>54</v>
      </c>
      <c r="G3849">
        <v>1</v>
      </c>
      <c r="H3849" t="s">
        <v>0</v>
      </c>
      <c r="I3849" t="s">
        <v>0</v>
      </c>
      <c r="J3849">
        <v>5</v>
      </c>
      <c r="K3849" s="5" cm="1">
        <f t="array" ref="K3849">IF(AND(C3849=1,OR(J3849=42,J3849=6,J3849=7,J3849=8)),1,
IF(AND(OR(C3849=1,C3849="NA"),OR(J3849=42,J3849=6,J3849=7,J3849=8, J3849="NA")),"NA",
IF(_xlfn.MINIFS(Nested_Ifs[a11],Nested_Ifs[ID],Nested_Ifs[[#This Row],[ID]])&lt;&gt;1,IF(AND(C3849=MIN(_xlfn._xlws.FILTER(Nested_Ifs[a11], Nested_Ifs[ID]=Nested_Ifs[[#This Row],[ID]])), OR(J3849=42,J3849=6,J3849=7,J3849=8)),1,
IF(_xlfn.MINIFS(Nested_Ifs[a11],Nested_Ifs[ID],Nested_Ifs[[#This Row],[ID]])&lt;&gt;1,IF(AND(OR(C3849=MIN(_xlfn._xlws.FILTER(Nested_Ifs[a11], Nested_Ifs[ID]=Nested_Ifs[[#This Row],[ID]])), C3849 = "NA"), OR(J3849=42,J3849=6,J3849=7,J3849=8, J3849 = "NA")),"NA",0),0)),0)))</f>
        <v>0</v>
      </c>
      <c r="L3849">
        <v>1</v>
      </c>
      <c r="M3849">
        <v>2</v>
      </c>
      <c r="N3849" t="s">
        <v>0</v>
      </c>
      <c r="O3849" s="11">
        <f t="shared" si="59"/>
        <v>0</v>
      </c>
    </row>
    <row r="3850" spans="2:15" x14ac:dyDescent="0.3">
      <c r="B3850">
        <v>29359</v>
      </c>
      <c r="C3850">
        <v>3</v>
      </c>
      <c r="D3850">
        <v>1</v>
      </c>
      <c r="E3850">
        <v>3</v>
      </c>
      <c r="F3850">
        <v>30</v>
      </c>
      <c r="G3850">
        <v>1</v>
      </c>
      <c r="H3850" t="s">
        <v>0</v>
      </c>
      <c r="I3850" t="s">
        <v>0</v>
      </c>
      <c r="J3850">
        <v>5</v>
      </c>
      <c r="K3850" s="5" cm="1">
        <f t="array" ref="K3850">IF(AND(C3850=1,OR(J3850=42,J3850=6,J3850=7,J3850=8)),1,
IF(AND(OR(C3850=1,C3850="NA"),OR(J3850=42,J3850=6,J3850=7,J3850=8, J3850="NA")),"NA",
IF(_xlfn.MINIFS(Nested_Ifs[a11],Nested_Ifs[ID],Nested_Ifs[[#This Row],[ID]])&lt;&gt;1,IF(AND(C3850=MIN(_xlfn._xlws.FILTER(Nested_Ifs[a11], Nested_Ifs[ID]=Nested_Ifs[[#This Row],[ID]])), OR(J3850=42,J3850=6,J3850=7,J3850=8)),1,
IF(_xlfn.MINIFS(Nested_Ifs[a11],Nested_Ifs[ID],Nested_Ifs[[#This Row],[ID]])&lt;&gt;1,IF(AND(OR(C3850=MIN(_xlfn._xlws.FILTER(Nested_Ifs[a11], Nested_Ifs[ID]=Nested_Ifs[[#This Row],[ID]])), C3850 = "NA"), OR(J3850=42,J3850=6,J3850=7,J3850=8, J3850 = "NA")),"NA",0),0)),0)))</f>
        <v>0</v>
      </c>
      <c r="L3850">
        <v>1</v>
      </c>
      <c r="M3850">
        <v>2</v>
      </c>
      <c r="N3850" t="s">
        <v>0</v>
      </c>
      <c r="O3850" s="11">
        <f t="shared" si="59"/>
        <v>0</v>
      </c>
    </row>
    <row r="3851" spans="2:15" x14ac:dyDescent="0.3">
      <c r="B3851">
        <v>29359</v>
      </c>
      <c r="C3851">
        <v>5</v>
      </c>
      <c r="D3851">
        <v>2</v>
      </c>
      <c r="E3851">
        <v>4</v>
      </c>
      <c r="F3851">
        <v>24</v>
      </c>
      <c r="G3851">
        <v>1</v>
      </c>
      <c r="H3851" t="s">
        <v>0</v>
      </c>
      <c r="I3851" t="s">
        <v>0</v>
      </c>
      <c r="J3851">
        <v>5</v>
      </c>
      <c r="K3851" s="5" cm="1">
        <f t="array" ref="K3851">IF(AND(C3851=1,OR(J3851=42,J3851=6,J3851=7,J3851=8)),1,
IF(AND(OR(C3851=1,C3851="NA"),OR(J3851=42,J3851=6,J3851=7,J3851=8, J3851="NA")),"NA",
IF(_xlfn.MINIFS(Nested_Ifs[a11],Nested_Ifs[ID],Nested_Ifs[[#This Row],[ID]])&lt;&gt;1,IF(AND(C3851=MIN(_xlfn._xlws.FILTER(Nested_Ifs[a11], Nested_Ifs[ID]=Nested_Ifs[[#This Row],[ID]])), OR(J3851=42,J3851=6,J3851=7,J3851=8)),1,
IF(_xlfn.MINIFS(Nested_Ifs[a11],Nested_Ifs[ID],Nested_Ifs[[#This Row],[ID]])&lt;&gt;1,IF(AND(OR(C3851=MIN(_xlfn._xlws.FILTER(Nested_Ifs[a11], Nested_Ifs[ID]=Nested_Ifs[[#This Row],[ID]])), C3851 = "NA"), OR(J3851=42,J3851=6,J3851=7,J3851=8, J3851 = "NA")),"NA",0),0)),0)))</f>
        <v>0</v>
      </c>
      <c r="L3851">
        <v>1</v>
      </c>
      <c r="M3851">
        <v>1</v>
      </c>
      <c r="N3851">
        <v>1</v>
      </c>
      <c r="O3851" s="11">
        <f t="shared" si="59"/>
        <v>0</v>
      </c>
    </row>
    <row r="3852" spans="2:15" x14ac:dyDescent="0.3">
      <c r="B3852">
        <v>29359</v>
      </c>
      <c r="C3852">
        <v>6</v>
      </c>
      <c r="D3852">
        <v>2</v>
      </c>
      <c r="E3852">
        <v>8</v>
      </c>
      <c r="F3852">
        <v>3</v>
      </c>
      <c r="G3852" t="s">
        <v>0</v>
      </c>
      <c r="H3852">
        <v>2</v>
      </c>
      <c r="I3852">
        <v>5</v>
      </c>
      <c r="J3852" t="s">
        <v>0</v>
      </c>
      <c r="K3852" s="5" cm="1">
        <f t="array" ref="K3852">IF(AND(C3852=1,OR(J3852=42,J3852=6,J3852=7,J3852=8)),1,
IF(AND(OR(C3852=1,C3852="NA"),OR(J3852=42,J3852=6,J3852=7,J3852=8, J3852="NA")),"NA",
IF(_xlfn.MINIFS(Nested_Ifs[a11],Nested_Ifs[ID],Nested_Ifs[[#This Row],[ID]])&lt;&gt;1,IF(AND(C3852=MIN(_xlfn._xlws.FILTER(Nested_Ifs[a11], Nested_Ifs[ID]=Nested_Ifs[[#This Row],[ID]])), OR(J3852=42,J3852=6,J3852=7,J3852=8)),1,
IF(_xlfn.MINIFS(Nested_Ifs[a11],Nested_Ifs[ID],Nested_Ifs[[#This Row],[ID]])&lt;&gt;1,IF(AND(OR(C3852=MIN(_xlfn._xlws.FILTER(Nested_Ifs[a11], Nested_Ifs[ID]=Nested_Ifs[[#This Row],[ID]])), C3852 = "NA"), OR(J3852=42,J3852=6,J3852=7,J3852=8, J3852 = "NA")),"NA",0),0)),0)))</f>
        <v>0</v>
      </c>
      <c r="L3852">
        <v>1</v>
      </c>
      <c r="M3852">
        <v>2</v>
      </c>
      <c r="N3852" t="s">
        <v>0</v>
      </c>
      <c r="O3852" s="11">
        <f t="shared" si="59"/>
        <v>0</v>
      </c>
    </row>
    <row r="3853" spans="2:15" x14ac:dyDescent="0.3">
      <c r="B3853">
        <v>29363</v>
      </c>
      <c r="C3853">
        <v>1</v>
      </c>
      <c r="D3853">
        <v>2</v>
      </c>
      <c r="E3853">
        <v>1</v>
      </c>
      <c r="F3853">
        <v>63</v>
      </c>
      <c r="G3853">
        <v>5</v>
      </c>
      <c r="H3853" t="s">
        <v>0</v>
      </c>
      <c r="I3853" t="s">
        <v>0</v>
      </c>
      <c r="J3853">
        <v>1</v>
      </c>
      <c r="K3853" s="5" cm="1">
        <f t="array" ref="K3853">IF(AND(C3853=1,OR(J3853=42,J3853=6,J3853=7,J3853=8)),1,
IF(AND(OR(C3853=1,C3853="NA"),OR(J3853=42,J3853=6,J3853=7,J3853=8, J3853="NA")),"NA",
IF(_xlfn.MINIFS(Nested_Ifs[a11],Nested_Ifs[ID],Nested_Ifs[[#This Row],[ID]])&lt;&gt;1,IF(AND(C3853=MIN(_xlfn._xlws.FILTER(Nested_Ifs[a11], Nested_Ifs[ID]=Nested_Ifs[[#This Row],[ID]])), OR(J3853=42,J3853=6,J3853=7,J3853=8)),1,
IF(_xlfn.MINIFS(Nested_Ifs[a11],Nested_Ifs[ID],Nested_Ifs[[#This Row],[ID]])&lt;&gt;1,IF(AND(OR(C3853=MIN(_xlfn._xlws.FILTER(Nested_Ifs[a11], Nested_Ifs[ID]=Nested_Ifs[[#This Row],[ID]])), C3853 = "NA"), OR(J3853=42,J3853=6,J3853=7,J3853=8, J3853 = "NA")),"NA",0),0)),0)))</f>
        <v>0</v>
      </c>
      <c r="L3853">
        <v>1</v>
      </c>
      <c r="M3853">
        <v>1</v>
      </c>
      <c r="N3853">
        <v>5</v>
      </c>
      <c r="O3853" s="11">
        <f t="shared" si="59"/>
        <v>0</v>
      </c>
    </row>
    <row r="3854" spans="2:15" x14ac:dyDescent="0.3">
      <c r="B3854">
        <v>29363</v>
      </c>
      <c r="C3854">
        <v>2</v>
      </c>
      <c r="D3854">
        <v>2</v>
      </c>
      <c r="E3854">
        <v>10</v>
      </c>
      <c r="F3854">
        <v>17</v>
      </c>
      <c r="G3854">
        <v>6</v>
      </c>
      <c r="H3854" t="s">
        <v>0</v>
      </c>
      <c r="I3854" t="s">
        <v>0</v>
      </c>
      <c r="J3854" t="s">
        <v>0</v>
      </c>
      <c r="K3854" s="5" cm="1">
        <f t="array" ref="K3854">IF(AND(C3854=1,OR(J3854=42,J3854=6,J3854=7,J3854=8)),1,
IF(AND(OR(C3854=1,C3854="NA"),OR(J3854=42,J3854=6,J3854=7,J3854=8, J3854="NA")),"NA",
IF(_xlfn.MINIFS(Nested_Ifs[a11],Nested_Ifs[ID],Nested_Ifs[[#This Row],[ID]])&lt;&gt;1,IF(AND(C3854=MIN(_xlfn._xlws.FILTER(Nested_Ifs[a11], Nested_Ifs[ID]=Nested_Ifs[[#This Row],[ID]])), OR(J3854=42,J3854=6,J3854=7,J3854=8)),1,
IF(_xlfn.MINIFS(Nested_Ifs[a11],Nested_Ifs[ID],Nested_Ifs[[#This Row],[ID]])&lt;&gt;1,IF(AND(OR(C3854=MIN(_xlfn._xlws.FILTER(Nested_Ifs[a11], Nested_Ifs[ID]=Nested_Ifs[[#This Row],[ID]])), C3854 = "NA"), OR(J3854=42,J3854=6,J3854=7,J3854=8, J3854 = "NA")),"NA",0),0)),0)))</f>
        <v>0</v>
      </c>
      <c r="L3854">
        <v>1</v>
      </c>
      <c r="M3854">
        <v>2</v>
      </c>
      <c r="N3854" t="s">
        <v>0</v>
      </c>
      <c r="O3854" s="11">
        <f t="shared" si="59"/>
        <v>0</v>
      </c>
    </row>
    <row r="3855" spans="2:15" x14ac:dyDescent="0.3">
      <c r="B3855">
        <v>29363</v>
      </c>
      <c r="C3855">
        <v>3</v>
      </c>
      <c r="D3855">
        <v>1</v>
      </c>
      <c r="E3855">
        <v>10</v>
      </c>
      <c r="F3855">
        <v>12</v>
      </c>
      <c r="G3855" t="s">
        <v>0</v>
      </c>
      <c r="H3855" t="s">
        <v>0</v>
      </c>
      <c r="I3855" t="s">
        <v>0</v>
      </c>
      <c r="J3855" t="s">
        <v>0</v>
      </c>
      <c r="K3855" s="5" cm="1">
        <f t="array" ref="K3855">IF(AND(C3855=1,OR(J3855=42,J3855=6,J3855=7,J3855=8)),1,
IF(AND(OR(C3855=1,C3855="NA"),OR(J3855=42,J3855=6,J3855=7,J3855=8, J3855="NA")),"NA",
IF(_xlfn.MINIFS(Nested_Ifs[a11],Nested_Ifs[ID],Nested_Ifs[[#This Row],[ID]])&lt;&gt;1,IF(AND(C3855=MIN(_xlfn._xlws.FILTER(Nested_Ifs[a11], Nested_Ifs[ID]=Nested_Ifs[[#This Row],[ID]])), OR(J3855=42,J3855=6,J3855=7,J3855=8)),1,
IF(_xlfn.MINIFS(Nested_Ifs[a11],Nested_Ifs[ID],Nested_Ifs[[#This Row],[ID]])&lt;&gt;1,IF(AND(OR(C3855=MIN(_xlfn._xlws.FILTER(Nested_Ifs[a11], Nested_Ifs[ID]=Nested_Ifs[[#This Row],[ID]])), C3855 = "NA"), OR(J3855=42,J3855=6,J3855=7,J3855=8, J3855 = "NA")),"NA",0),0)),0)))</f>
        <v>0</v>
      </c>
      <c r="L3855">
        <v>2</v>
      </c>
      <c r="M3855">
        <v>2</v>
      </c>
      <c r="N3855" t="s">
        <v>0</v>
      </c>
      <c r="O3855" s="11">
        <f t="shared" ref="O3855:O3918" si="60">IF(AND(AND(L3855=1,M3855=1),AND(OR(N3855=3,N3855=4))),1,
IF(AND(OR(L3855=1,L3855="NA"),
OR(M3855=1,M3855="NA"),
OR(N3855=3,N3855=4, N3855="NA")),"NA",0))</f>
        <v>0</v>
      </c>
    </row>
    <row r="3856" spans="2:15" x14ac:dyDescent="0.3">
      <c r="B3856">
        <v>29366</v>
      </c>
      <c r="C3856">
        <v>1</v>
      </c>
      <c r="D3856">
        <v>2</v>
      </c>
      <c r="E3856">
        <v>1</v>
      </c>
      <c r="F3856">
        <v>66</v>
      </c>
      <c r="G3856">
        <v>5</v>
      </c>
      <c r="H3856" t="s">
        <v>0</v>
      </c>
      <c r="I3856" t="s">
        <v>0</v>
      </c>
      <c r="J3856">
        <v>6</v>
      </c>
      <c r="K3856" s="5" cm="1">
        <f t="array" ref="K3856">IF(AND(C3856=1,OR(J3856=42,J3856=6,J3856=7,J3856=8)),1,
IF(AND(OR(C3856=1,C3856="NA"),OR(J3856=42,J3856=6,J3856=7,J3856=8, J3856="NA")),"NA",
IF(_xlfn.MINIFS(Nested_Ifs[a11],Nested_Ifs[ID],Nested_Ifs[[#This Row],[ID]])&lt;&gt;1,IF(AND(C3856=MIN(_xlfn._xlws.FILTER(Nested_Ifs[a11], Nested_Ifs[ID]=Nested_Ifs[[#This Row],[ID]])), OR(J3856=42,J3856=6,J3856=7,J3856=8)),1,
IF(_xlfn.MINIFS(Nested_Ifs[a11],Nested_Ifs[ID],Nested_Ifs[[#This Row],[ID]])&lt;&gt;1,IF(AND(OR(C3856=MIN(_xlfn._xlws.FILTER(Nested_Ifs[a11], Nested_Ifs[ID]=Nested_Ifs[[#This Row],[ID]])), C3856 = "NA"), OR(J3856=42,J3856=6,J3856=7,J3856=8, J3856 = "NA")),"NA",0),0)),0)))</f>
        <v>1</v>
      </c>
      <c r="L3856">
        <v>2</v>
      </c>
      <c r="M3856">
        <v>2</v>
      </c>
      <c r="N3856" t="s">
        <v>0</v>
      </c>
      <c r="O3856" s="11">
        <f t="shared" si="60"/>
        <v>0</v>
      </c>
    </row>
    <row r="3857" spans="2:15" x14ac:dyDescent="0.3">
      <c r="B3857">
        <v>29366</v>
      </c>
      <c r="C3857">
        <v>2</v>
      </c>
      <c r="D3857">
        <v>1</v>
      </c>
      <c r="E3857">
        <v>3</v>
      </c>
      <c r="F3857">
        <v>42</v>
      </c>
      <c r="G3857">
        <v>1</v>
      </c>
      <c r="H3857" t="s">
        <v>0</v>
      </c>
      <c r="I3857" t="s">
        <v>0</v>
      </c>
      <c r="J3857">
        <v>41</v>
      </c>
      <c r="K3857" s="5" cm="1">
        <f t="array" ref="K3857">IF(AND(C3857=1,OR(J3857=42,J3857=6,J3857=7,J3857=8)),1,
IF(AND(OR(C3857=1,C3857="NA"),OR(J3857=42,J3857=6,J3857=7,J3857=8, J3857="NA")),"NA",
IF(_xlfn.MINIFS(Nested_Ifs[a11],Nested_Ifs[ID],Nested_Ifs[[#This Row],[ID]])&lt;&gt;1,IF(AND(C3857=MIN(_xlfn._xlws.FILTER(Nested_Ifs[a11], Nested_Ifs[ID]=Nested_Ifs[[#This Row],[ID]])), OR(J3857=42,J3857=6,J3857=7,J3857=8)),1,
IF(_xlfn.MINIFS(Nested_Ifs[a11],Nested_Ifs[ID],Nested_Ifs[[#This Row],[ID]])&lt;&gt;1,IF(AND(OR(C3857=MIN(_xlfn._xlws.FILTER(Nested_Ifs[a11], Nested_Ifs[ID]=Nested_Ifs[[#This Row],[ID]])), C3857 = "NA"), OR(J3857=42,J3857=6,J3857=7,J3857=8, J3857 = "NA")),"NA",0),0)),0)))</f>
        <v>0</v>
      </c>
      <c r="L3857">
        <v>2</v>
      </c>
      <c r="M3857">
        <v>2</v>
      </c>
      <c r="N3857" t="s">
        <v>0</v>
      </c>
      <c r="O3857" s="11">
        <f t="shared" si="60"/>
        <v>0</v>
      </c>
    </row>
    <row r="3858" spans="2:15" x14ac:dyDescent="0.3">
      <c r="B3858">
        <v>29366</v>
      </c>
      <c r="C3858">
        <v>3</v>
      </c>
      <c r="D3858">
        <v>2</v>
      </c>
      <c r="E3858">
        <v>4</v>
      </c>
      <c r="F3858">
        <v>33</v>
      </c>
      <c r="G3858">
        <v>1</v>
      </c>
      <c r="H3858" t="s">
        <v>0</v>
      </c>
      <c r="I3858" t="s">
        <v>0</v>
      </c>
      <c r="J3858">
        <v>5</v>
      </c>
      <c r="K3858" s="5" cm="1">
        <f t="array" ref="K3858">IF(AND(C3858=1,OR(J3858=42,J3858=6,J3858=7,J3858=8)),1,
IF(AND(OR(C3858=1,C3858="NA"),OR(J3858=42,J3858=6,J3858=7,J3858=8, J3858="NA")),"NA",
IF(_xlfn.MINIFS(Nested_Ifs[a11],Nested_Ifs[ID],Nested_Ifs[[#This Row],[ID]])&lt;&gt;1,IF(AND(C3858=MIN(_xlfn._xlws.FILTER(Nested_Ifs[a11], Nested_Ifs[ID]=Nested_Ifs[[#This Row],[ID]])), OR(J3858=42,J3858=6,J3858=7,J3858=8)),1,
IF(_xlfn.MINIFS(Nested_Ifs[a11],Nested_Ifs[ID],Nested_Ifs[[#This Row],[ID]])&lt;&gt;1,IF(AND(OR(C3858=MIN(_xlfn._xlws.FILTER(Nested_Ifs[a11], Nested_Ifs[ID]=Nested_Ifs[[#This Row],[ID]])), C3858 = "NA"), OR(J3858=42,J3858=6,J3858=7,J3858=8, J3858 = "NA")),"NA",0),0)),0)))</f>
        <v>0</v>
      </c>
      <c r="L3858">
        <v>2</v>
      </c>
      <c r="M3858">
        <v>2</v>
      </c>
      <c r="N3858" t="s">
        <v>0</v>
      </c>
      <c r="O3858" s="11">
        <f t="shared" si="60"/>
        <v>0</v>
      </c>
    </row>
    <row r="3859" spans="2:15" x14ac:dyDescent="0.3">
      <c r="B3859">
        <v>29366</v>
      </c>
      <c r="C3859">
        <v>4</v>
      </c>
      <c r="D3859">
        <v>1</v>
      </c>
      <c r="E3859">
        <v>8</v>
      </c>
      <c r="F3859">
        <v>21</v>
      </c>
      <c r="G3859">
        <v>6</v>
      </c>
      <c r="H3859" t="s">
        <v>0</v>
      </c>
      <c r="I3859" t="s">
        <v>0</v>
      </c>
      <c r="J3859">
        <v>5</v>
      </c>
      <c r="K3859" s="5" cm="1">
        <f t="array" ref="K3859">IF(AND(C3859=1,OR(J3859=42,J3859=6,J3859=7,J3859=8)),1,
IF(AND(OR(C3859=1,C3859="NA"),OR(J3859=42,J3859=6,J3859=7,J3859=8, J3859="NA")),"NA",
IF(_xlfn.MINIFS(Nested_Ifs[a11],Nested_Ifs[ID],Nested_Ifs[[#This Row],[ID]])&lt;&gt;1,IF(AND(C3859=MIN(_xlfn._xlws.FILTER(Nested_Ifs[a11], Nested_Ifs[ID]=Nested_Ifs[[#This Row],[ID]])), OR(J3859=42,J3859=6,J3859=7,J3859=8)),1,
IF(_xlfn.MINIFS(Nested_Ifs[a11],Nested_Ifs[ID],Nested_Ifs[[#This Row],[ID]])&lt;&gt;1,IF(AND(OR(C3859=MIN(_xlfn._xlws.FILTER(Nested_Ifs[a11], Nested_Ifs[ID]=Nested_Ifs[[#This Row],[ID]])), C3859 = "NA"), OR(J3859=42,J3859=6,J3859=7,J3859=8, J3859 = "NA")),"NA",0),0)),0)))</f>
        <v>0</v>
      </c>
      <c r="L3859">
        <v>2</v>
      </c>
      <c r="M3859">
        <v>2</v>
      </c>
      <c r="N3859" t="s">
        <v>0</v>
      </c>
      <c r="O3859" s="11">
        <f t="shared" si="60"/>
        <v>0</v>
      </c>
    </row>
    <row r="3860" spans="2:15" x14ac:dyDescent="0.3">
      <c r="B3860">
        <v>29366</v>
      </c>
      <c r="C3860">
        <v>5</v>
      </c>
      <c r="D3860">
        <v>1</v>
      </c>
      <c r="E3860">
        <v>8</v>
      </c>
      <c r="F3860">
        <v>10</v>
      </c>
      <c r="G3860">
        <v>98</v>
      </c>
      <c r="H3860" t="s">
        <v>0</v>
      </c>
      <c r="I3860" t="s">
        <v>0</v>
      </c>
      <c r="J3860" t="s">
        <v>0</v>
      </c>
      <c r="K3860" s="5" cm="1">
        <f t="array" ref="K3860">IF(AND(C3860=1,OR(J3860=42,J3860=6,J3860=7,J3860=8)),1,
IF(AND(OR(C3860=1,C3860="NA"),OR(J3860=42,J3860=6,J3860=7,J3860=8, J3860="NA")),"NA",
IF(_xlfn.MINIFS(Nested_Ifs[a11],Nested_Ifs[ID],Nested_Ifs[[#This Row],[ID]])&lt;&gt;1,IF(AND(C3860=MIN(_xlfn._xlws.FILTER(Nested_Ifs[a11], Nested_Ifs[ID]=Nested_Ifs[[#This Row],[ID]])), OR(J3860=42,J3860=6,J3860=7,J3860=8)),1,
IF(_xlfn.MINIFS(Nested_Ifs[a11],Nested_Ifs[ID],Nested_Ifs[[#This Row],[ID]])&lt;&gt;1,IF(AND(OR(C3860=MIN(_xlfn._xlws.FILTER(Nested_Ifs[a11], Nested_Ifs[ID]=Nested_Ifs[[#This Row],[ID]])), C3860 = "NA"), OR(J3860=42,J3860=6,J3860=7,J3860=8, J3860 = "NA")),"NA",0),0)),0)))</f>
        <v>0</v>
      </c>
      <c r="L3860">
        <v>2</v>
      </c>
      <c r="M3860">
        <v>2</v>
      </c>
      <c r="N3860" t="s">
        <v>0</v>
      </c>
      <c r="O3860" s="11">
        <f t="shared" si="60"/>
        <v>0</v>
      </c>
    </row>
    <row r="3861" spans="2:15" x14ac:dyDescent="0.3">
      <c r="B3861">
        <v>29366</v>
      </c>
      <c r="C3861">
        <v>6</v>
      </c>
      <c r="D3861">
        <v>2</v>
      </c>
      <c r="E3861">
        <v>8</v>
      </c>
      <c r="F3861">
        <v>8</v>
      </c>
      <c r="G3861">
        <v>98</v>
      </c>
      <c r="H3861" t="s">
        <v>0</v>
      </c>
      <c r="I3861" t="s">
        <v>0</v>
      </c>
      <c r="J3861" t="s">
        <v>0</v>
      </c>
      <c r="K3861" s="5" cm="1">
        <f t="array" ref="K3861">IF(AND(C3861=1,OR(J3861=42,J3861=6,J3861=7,J3861=8)),1,
IF(AND(OR(C3861=1,C3861="NA"),OR(J3861=42,J3861=6,J3861=7,J3861=8, J3861="NA")),"NA",
IF(_xlfn.MINIFS(Nested_Ifs[a11],Nested_Ifs[ID],Nested_Ifs[[#This Row],[ID]])&lt;&gt;1,IF(AND(C3861=MIN(_xlfn._xlws.FILTER(Nested_Ifs[a11], Nested_Ifs[ID]=Nested_Ifs[[#This Row],[ID]])), OR(J3861=42,J3861=6,J3861=7,J3861=8)),1,
IF(_xlfn.MINIFS(Nested_Ifs[a11],Nested_Ifs[ID],Nested_Ifs[[#This Row],[ID]])&lt;&gt;1,IF(AND(OR(C3861=MIN(_xlfn._xlws.FILTER(Nested_Ifs[a11], Nested_Ifs[ID]=Nested_Ifs[[#This Row],[ID]])), C3861 = "NA"), OR(J3861=42,J3861=6,J3861=7,J3861=8, J3861 = "NA")),"NA",0),0)),0)))</f>
        <v>0</v>
      </c>
      <c r="L3861">
        <v>2</v>
      </c>
      <c r="M3861">
        <v>2</v>
      </c>
      <c r="N3861" t="s">
        <v>0</v>
      </c>
      <c r="O3861" s="11">
        <f t="shared" si="60"/>
        <v>0</v>
      </c>
    </row>
    <row r="3862" spans="2:15" x14ac:dyDescent="0.3">
      <c r="B3862">
        <v>29366</v>
      </c>
      <c r="C3862">
        <v>7</v>
      </c>
      <c r="D3862">
        <v>1</v>
      </c>
      <c r="E3862">
        <v>8</v>
      </c>
      <c r="F3862">
        <v>1</v>
      </c>
      <c r="G3862">
        <v>98</v>
      </c>
      <c r="H3862">
        <v>2</v>
      </c>
      <c r="I3862">
        <v>3</v>
      </c>
      <c r="J3862" t="s">
        <v>0</v>
      </c>
      <c r="K3862" s="5" cm="1">
        <f t="array" ref="K3862">IF(AND(C3862=1,OR(J3862=42,J3862=6,J3862=7,J3862=8)),1,
IF(AND(OR(C3862=1,C3862="NA"),OR(J3862=42,J3862=6,J3862=7,J3862=8, J3862="NA")),"NA",
IF(_xlfn.MINIFS(Nested_Ifs[a11],Nested_Ifs[ID],Nested_Ifs[[#This Row],[ID]])&lt;&gt;1,IF(AND(C3862=MIN(_xlfn._xlws.FILTER(Nested_Ifs[a11], Nested_Ifs[ID]=Nested_Ifs[[#This Row],[ID]])), OR(J3862=42,J3862=6,J3862=7,J3862=8)),1,
IF(_xlfn.MINIFS(Nested_Ifs[a11],Nested_Ifs[ID],Nested_Ifs[[#This Row],[ID]])&lt;&gt;1,IF(AND(OR(C3862=MIN(_xlfn._xlws.FILTER(Nested_Ifs[a11], Nested_Ifs[ID]=Nested_Ifs[[#This Row],[ID]])), C3862 = "NA"), OR(J3862=42,J3862=6,J3862=7,J3862=8, J3862 = "NA")),"NA",0),0)),0)))</f>
        <v>0</v>
      </c>
      <c r="L3862">
        <v>2</v>
      </c>
      <c r="M3862">
        <v>2</v>
      </c>
      <c r="N3862" t="s">
        <v>0</v>
      </c>
      <c r="O3862" s="11">
        <f t="shared" si="60"/>
        <v>0</v>
      </c>
    </row>
    <row r="3863" spans="2:15" x14ac:dyDescent="0.3">
      <c r="B3863">
        <v>29367</v>
      </c>
      <c r="C3863">
        <v>1</v>
      </c>
      <c r="D3863">
        <v>1</v>
      </c>
      <c r="E3863">
        <v>1</v>
      </c>
      <c r="F3863">
        <v>48</v>
      </c>
      <c r="G3863">
        <v>1</v>
      </c>
      <c r="H3863" t="s">
        <v>0</v>
      </c>
      <c r="I3863" t="s">
        <v>0</v>
      </c>
      <c r="J3863">
        <v>41</v>
      </c>
      <c r="K3863" s="5" cm="1">
        <f t="array" ref="K3863">IF(AND(C3863=1,OR(J3863=42,J3863=6,J3863=7,J3863=8)),1,
IF(AND(OR(C3863=1,C3863="NA"),OR(J3863=42,J3863=6,J3863=7,J3863=8, J3863="NA")),"NA",
IF(_xlfn.MINIFS(Nested_Ifs[a11],Nested_Ifs[ID],Nested_Ifs[[#This Row],[ID]])&lt;&gt;1,IF(AND(C3863=MIN(_xlfn._xlws.FILTER(Nested_Ifs[a11], Nested_Ifs[ID]=Nested_Ifs[[#This Row],[ID]])), OR(J3863=42,J3863=6,J3863=7,J3863=8)),1,
IF(_xlfn.MINIFS(Nested_Ifs[a11],Nested_Ifs[ID],Nested_Ifs[[#This Row],[ID]])&lt;&gt;1,IF(AND(OR(C3863=MIN(_xlfn._xlws.FILTER(Nested_Ifs[a11], Nested_Ifs[ID]=Nested_Ifs[[#This Row],[ID]])), C3863 = "NA"), OR(J3863=42,J3863=6,J3863=7,J3863=8, J3863 = "NA")),"NA",0),0)),0)))</f>
        <v>0</v>
      </c>
      <c r="L3863">
        <v>2</v>
      </c>
      <c r="M3863">
        <v>2</v>
      </c>
      <c r="N3863" t="s">
        <v>0</v>
      </c>
      <c r="O3863" s="11">
        <f t="shared" si="60"/>
        <v>0</v>
      </c>
    </row>
    <row r="3864" spans="2:15" x14ac:dyDescent="0.3">
      <c r="B3864">
        <v>29367</v>
      </c>
      <c r="C3864">
        <v>2</v>
      </c>
      <c r="D3864">
        <v>2</v>
      </c>
      <c r="E3864">
        <v>2</v>
      </c>
      <c r="F3864">
        <v>44</v>
      </c>
      <c r="G3864">
        <v>1</v>
      </c>
      <c r="H3864" t="s">
        <v>0</v>
      </c>
      <c r="I3864" t="s">
        <v>0</v>
      </c>
      <c r="J3864">
        <v>3</v>
      </c>
      <c r="K3864" s="5" cm="1">
        <f t="array" ref="K3864">IF(AND(C3864=1,OR(J3864=42,J3864=6,J3864=7,J3864=8)),1,
IF(AND(OR(C3864=1,C3864="NA"),OR(J3864=42,J3864=6,J3864=7,J3864=8, J3864="NA")),"NA",
IF(_xlfn.MINIFS(Nested_Ifs[a11],Nested_Ifs[ID],Nested_Ifs[[#This Row],[ID]])&lt;&gt;1,IF(AND(C3864=MIN(_xlfn._xlws.FILTER(Nested_Ifs[a11], Nested_Ifs[ID]=Nested_Ifs[[#This Row],[ID]])), OR(J3864=42,J3864=6,J3864=7,J3864=8)),1,
IF(_xlfn.MINIFS(Nested_Ifs[a11],Nested_Ifs[ID],Nested_Ifs[[#This Row],[ID]])&lt;&gt;1,IF(AND(OR(C3864=MIN(_xlfn._xlws.FILTER(Nested_Ifs[a11], Nested_Ifs[ID]=Nested_Ifs[[#This Row],[ID]])), C3864 = "NA"), OR(J3864=42,J3864=6,J3864=7,J3864=8, J3864 = "NA")),"NA",0),0)),0)))</f>
        <v>0</v>
      </c>
      <c r="L3864">
        <v>2</v>
      </c>
      <c r="M3864">
        <v>2</v>
      </c>
      <c r="N3864" t="s">
        <v>0</v>
      </c>
      <c r="O3864" s="11">
        <f t="shared" si="60"/>
        <v>0</v>
      </c>
    </row>
    <row r="3865" spans="2:15" x14ac:dyDescent="0.3">
      <c r="B3865">
        <v>29367</v>
      </c>
      <c r="C3865">
        <v>3</v>
      </c>
      <c r="D3865">
        <v>1</v>
      </c>
      <c r="E3865">
        <v>3</v>
      </c>
      <c r="F3865">
        <v>22</v>
      </c>
      <c r="G3865">
        <v>6</v>
      </c>
      <c r="H3865" t="s">
        <v>0</v>
      </c>
      <c r="I3865" t="s">
        <v>0</v>
      </c>
      <c r="J3865">
        <v>5</v>
      </c>
      <c r="K3865" s="5" cm="1">
        <f t="array" ref="K3865">IF(AND(C3865=1,OR(J3865=42,J3865=6,J3865=7,J3865=8)),1,
IF(AND(OR(C3865=1,C3865="NA"),OR(J3865=42,J3865=6,J3865=7,J3865=8, J3865="NA")),"NA",
IF(_xlfn.MINIFS(Nested_Ifs[a11],Nested_Ifs[ID],Nested_Ifs[[#This Row],[ID]])&lt;&gt;1,IF(AND(C3865=MIN(_xlfn._xlws.FILTER(Nested_Ifs[a11], Nested_Ifs[ID]=Nested_Ifs[[#This Row],[ID]])), OR(J3865=42,J3865=6,J3865=7,J3865=8)),1,
IF(_xlfn.MINIFS(Nested_Ifs[a11],Nested_Ifs[ID],Nested_Ifs[[#This Row],[ID]])&lt;&gt;1,IF(AND(OR(C3865=MIN(_xlfn._xlws.FILTER(Nested_Ifs[a11], Nested_Ifs[ID]=Nested_Ifs[[#This Row],[ID]])), C3865 = "NA"), OR(J3865=42,J3865=6,J3865=7,J3865=8, J3865 = "NA")),"NA",0),0)),0)))</f>
        <v>0</v>
      </c>
      <c r="L3865">
        <v>2</v>
      </c>
      <c r="M3865">
        <v>2</v>
      </c>
      <c r="N3865" t="s">
        <v>0</v>
      </c>
      <c r="O3865" s="11">
        <f t="shared" si="60"/>
        <v>0</v>
      </c>
    </row>
    <row r="3866" spans="2:15" x14ac:dyDescent="0.3">
      <c r="B3866">
        <v>29367</v>
      </c>
      <c r="C3866">
        <v>4</v>
      </c>
      <c r="D3866">
        <v>2</v>
      </c>
      <c r="E3866">
        <v>3</v>
      </c>
      <c r="F3866">
        <v>17</v>
      </c>
      <c r="G3866">
        <v>6</v>
      </c>
      <c r="H3866" t="s">
        <v>0</v>
      </c>
      <c r="I3866" t="s">
        <v>0</v>
      </c>
      <c r="J3866">
        <v>5</v>
      </c>
      <c r="K3866" s="5" cm="1">
        <f t="array" ref="K3866">IF(AND(C3866=1,OR(J3866=42,J3866=6,J3866=7,J3866=8)),1,
IF(AND(OR(C3866=1,C3866="NA"),OR(J3866=42,J3866=6,J3866=7,J3866=8, J3866="NA")),"NA",
IF(_xlfn.MINIFS(Nested_Ifs[a11],Nested_Ifs[ID],Nested_Ifs[[#This Row],[ID]])&lt;&gt;1,IF(AND(C3866=MIN(_xlfn._xlws.FILTER(Nested_Ifs[a11], Nested_Ifs[ID]=Nested_Ifs[[#This Row],[ID]])), OR(J3866=42,J3866=6,J3866=7,J3866=8)),1,
IF(_xlfn.MINIFS(Nested_Ifs[a11],Nested_Ifs[ID],Nested_Ifs[[#This Row],[ID]])&lt;&gt;1,IF(AND(OR(C3866=MIN(_xlfn._xlws.FILTER(Nested_Ifs[a11], Nested_Ifs[ID]=Nested_Ifs[[#This Row],[ID]])), C3866 = "NA"), OR(J3866=42,J3866=6,J3866=7,J3866=8, J3866 = "NA")),"NA",0),0)),0)))</f>
        <v>0</v>
      </c>
      <c r="L3866">
        <v>2</v>
      </c>
      <c r="M3866">
        <v>2</v>
      </c>
      <c r="N3866" t="s">
        <v>0</v>
      </c>
      <c r="O3866" s="11">
        <f t="shared" si="60"/>
        <v>0</v>
      </c>
    </row>
    <row r="3867" spans="2:15" x14ac:dyDescent="0.3">
      <c r="B3867">
        <v>29367</v>
      </c>
      <c r="C3867">
        <v>5</v>
      </c>
      <c r="D3867">
        <v>1</v>
      </c>
      <c r="E3867">
        <v>3</v>
      </c>
      <c r="F3867">
        <v>11</v>
      </c>
      <c r="G3867">
        <v>98</v>
      </c>
      <c r="H3867" t="s">
        <v>0</v>
      </c>
      <c r="I3867" t="s">
        <v>0</v>
      </c>
      <c r="J3867" t="s">
        <v>0</v>
      </c>
      <c r="K3867" s="5" cm="1">
        <f t="array" ref="K3867">IF(AND(C3867=1,OR(J3867=42,J3867=6,J3867=7,J3867=8)),1,
IF(AND(OR(C3867=1,C3867="NA"),OR(J3867=42,J3867=6,J3867=7,J3867=8, J3867="NA")),"NA",
IF(_xlfn.MINIFS(Nested_Ifs[a11],Nested_Ifs[ID],Nested_Ifs[[#This Row],[ID]])&lt;&gt;1,IF(AND(C3867=MIN(_xlfn._xlws.FILTER(Nested_Ifs[a11], Nested_Ifs[ID]=Nested_Ifs[[#This Row],[ID]])), OR(J3867=42,J3867=6,J3867=7,J3867=8)),1,
IF(_xlfn.MINIFS(Nested_Ifs[a11],Nested_Ifs[ID],Nested_Ifs[[#This Row],[ID]])&lt;&gt;1,IF(AND(OR(C3867=MIN(_xlfn._xlws.FILTER(Nested_Ifs[a11], Nested_Ifs[ID]=Nested_Ifs[[#This Row],[ID]])), C3867 = "NA"), OR(J3867=42,J3867=6,J3867=7,J3867=8, J3867 = "NA")),"NA",0),0)),0)))</f>
        <v>0</v>
      </c>
      <c r="L3867">
        <v>2</v>
      </c>
      <c r="M3867">
        <v>2</v>
      </c>
      <c r="N3867" t="s">
        <v>0</v>
      </c>
      <c r="O3867" s="11">
        <f t="shared" si="60"/>
        <v>0</v>
      </c>
    </row>
    <row r="3868" spans="2:15" x14ac:dyDescent="0.3">
      <c r="B3868">
        <v>29368</v>
      </c>
      <c r="C3868">
        <v>1</v>
      </c>
      <c r="D3868">
        <v>1</v>
      </c>
      <c r="E3868">
        <v>1</v>
      </c>
      <c r="F3868">
        <v>75</v>
      </c>
      <c r="G3868">
        <v>1</v>
      </c>
      <c r="H3868" t="s">
        <v>0</v>
      </c>
      <c r="I3868" t="s">
        <v>0</v>
      </c>
      <c r="J3868">
        <v>5</v>
      </c>
      <c r="K3868" s="5" cm="1">
        <f t="array" ref="K3868">IF(AND(C3868=1,OR(J3868=42,J3868=6,J3868=7,J3868=8)),1,
IF(AND(OR(C3868=1,C3868="NA"),OR(J3868=42,J3868=6,J3868=7,J3868=8, J3868="NA")),"NA",
IF(_xlfn.MINIFS(Nested_Ifs[a11],Nested_Ifs[ID],Nested_Ifs[[#This Row],[ID]])&lt;&gt;1,IF(AND(C3868=MIN(_xlfn._xlws.FILTER(Nested_Ifs[a11], Nested_Ifs[ID]=Nested_Ifs[[#This Row],[ID]])), OR(J3868=42,J3868=6,J3868=7,J3868=8)),1,
IF(_xlfn.MINIFS(Nested_Ifs[a11],Nested_Ifs[ID],Nested_Ifs[[#This Row],[ID]])&lt;&gt;1,IF(AND(OR(C3868=MIN(_xlfn._xlws.FILTER(Nested_Ifs[a11], Nested_Ifs[ID]=Nested_Ifs[[#This Row],[ID]])), C3868 = "NA"), OR(J3868=42,J3868=6,J3868=7,J3868=8, J3868 = "NA")),"NA",0),0)),0)))</f>
        <v>0</v>
      </c>
      <c r="L3868">
        <v>2</v>
      </c>
      <c r="M3868">
        <v>2</v>
      </c>
      <c r="N3868" t="s">
        <v>0</v>
      </c>
      <c r="O3868" s="11">
        <f t="shared" si="60"/>
        <v>0</v>
      </c>
    </row>
    <row r="3869" spans="2:15" x14ac:dyDescent="0.3">
      <c r="B3869">
        <v>29368</v>
      </c>
      <c r="C3869">
        <v>2</v>
      </c>
      <c r="D3869">
        <v>2</v>
      </c>
      <c r="E3869">
        <v>2</v>
      </c>
      <c r="F3869">
        <v>69</v>
      </c>
      <c r="G3869">
        <v>1</v>
      </c>
      <c r="H3869" t="s">
        <v>0</v>
      </c>
      <c r="I3869" t="s">
        <v>0</v>
      </c>
      <c r="J3869">
        <v>5</v>
      </c>
      <c r="K3869" s="5" cm="1">
        <f t="array" ref="K3869">IF(AND(C3869=1,OR(J3869=42,J3869=6,J3869=7,J3869=8)),1,
IF(AND(OR(C3869=1,C3869="NA"),OR(J3869=42,J3869=6,J3869=7,J3869=8, J3869="NA")),"NA",
IF(_xlfn.MINIFS(Nested_Ifs[a11],Nested_Ifs[ID],Nested_Ifs[[#This Row],[ID]])&lt;&gt;1,IF(AND(C3869=MIN(_xlfn._xlws.FILTER(Nested_Ifs[a11], Nested_Ifs[ID]=Nested_Ifs[[#This Row],[ID]])), OR(J3869=42,J3869=6,J3869=7,J3869=8)),1,
IF(_xlfn.MINIFS(Nested_Ifs[a11],Nested_Ifs[ID],Nested_Ifs[[#This Row],[ID]])&lt;&gt;1,IF(AND(OR(C3869=MIN(_xlfn._xlws.FILTER(Nested_Ifs[a11], Nested_Ifs[ID]=Nested_Ifs[[#This Row],[ID]])), C3869 = "NA"), OR(J3869=42,J3869=6,J3869=7,J3869=8, J3869 = "NA")),"NA",0),0)),0)))</f>
        <v>0</v>
      </c>
      <c r="L3869">
        <v>2</v>
      </c>
      <c r="M3869">
        <v>2</v>
      </c>
      <c r="N3869" t="s">
        <v>0</v>
      </c>
      <c r="O3869" s="11">
        <f t="shared" si="60"/>
        <v>0</v>
      </c>
    </row>
    <row r="3870" spans="2:15" x14ac:dyDescent="0.3">
      <c r="B3870">
        <v>29368</v>
      </c>
      <c r="C3870">
        <v>3</v>
      </c>
      <c r="D3870">
        <v>1</v>
      </c>
      <c r="E3870">
        <v>3</v>
      </c>
      <c r="F3870">
        <v>37</v>
      </c>
      <c r="G3870">
        <v>1</v>
      </c>
      <c r="H3870" t="s">
        <v>0</v>
      </c>
      <c r="I3870" t="s">
        <v>0</v>
      </c>
      <c r="J3870">
        <v>5</v>
      </c>
      <c r="K3870" s="5" cm="1">
        <f t="array" ref="K3870">IF(AND(C3870=1,OR(J3870=42,J3870=6,J3870=7,J3870=8)),1,
IF(AND(OR(C3870=1,C3870="NA"),OR(J3870=42,J3870=6,J3870=7,J3870=8, J3870="NA")),"NA",
IF(_xlfn.MINIFS(Nested_Ifs[a11],Nested_Ifs[ID],Nested_Ifs[[#This Row],[ID]])&lt;&gt;1,IF(AND(C3870=MIN(_xlfn._xlws.FILTER(Nested_Ifs[a11], Nested_Ifs[ID]=Nested_Ifs[[#This Row],[ID]])), OR(J3870=42,J3870=6,J3870=7,J3870=8)),1,
IF(_xlfn.MINIFS(Nested_Ifs[a11],Nested_Ifs[ID],Nested_Ifs[[#This Row],[ID]])&lt;&gt;1,IF(AND(OR(C3870=MIN(_xlfn._xlws.FILTER(Nested_Ifs[a11], Nested_Ifs[ID]=Nested_Ifs[[#This Row],[ID]])), C3870 = "NA"), OR(J3870=42,J3870=6,J3870=7,J3870=8, J3870 = "NA")),"NA",0),0)),0)))</f>
        <v>0</v>
      </c>
      <c r="L3870">
        <v>2</v>
      </c>
      <c r="M3870">
        <v>2</v>
      </c>
      <c r="N3870" t="s">
        <v>0</v>
      </c>
      <c r="O3870" s="11">
        <f t="shared" si="60"/>
        <v>0</v>
      </c>
    </row>
    <row r="3871" spans="2:15" x14ac:dyDescent="0.3">
      <c r="B3871">
        <v>29368</v>
      </c>
      <c r="C3871">
        <v>4</v>
      </c>
      <c r="D3871">
        <v>2</v>
      </c>
      <c r="E3871">
        <v>4</v>
      </c>
      <c r="F3871">
        <v>30</v>
      </c>
      <c r="G3871">
        <v>1</v>
      </c>
      <c r="H3871" t="s">
        <v>0</v>
      </c>
      <c r="I3871" t="s">
        <v>0</v>
      </c>
      <c r="J3871">
        <v>5</v>
      </c>
      <c r="K3871" s="5" cm="1">
        <f t="array" ref="K3871">IF(AND(C3871=1,OR(J3871=42,J3871=6,J3871=7,J3871=8)),1,
IF(AND(OR(C3871=1,C3871="NA"),OR(J3871=42,J3871=6,J3871=7,J3871=8, J3871="NA")),"NA",
IF(_xlfn.MINIFS(Nested_Ifs[a11],Nested_Ifs[ID],Nested_Ifs[[#This Row],[ID]])&lt;&gt;1,IF(AND(C3871=MIN(_xlfn._xlws.FILTER(Nested_Ifs[a11], Nested_Ifs[ID]=Nested_Ifs[[#This Row],[ID]])), OR(J3871=42,J3871=6,J3871=7,J3871=8)),1,
IF(_xlfn.MINIFS(Nested_Ifs[a11],Nested_Ifs[ID],Nested_Ifs[[#This Row],[ID]])&lt;&gt;1,IF(AND(OR(C3871=MIN(_xlfn._xlws.FILTER(Nested_Ifs[a11], Nested_Ifs[ID]=Nested_Ifs[[#This Row],[ID]])), C3871 = "NA"), OR(J3871=42,J3871=6,J3871=7,J3871=8, J3871 = "NA")),"NA",0),0)),0)))</f>
        <v>0</v>
      </c>
      <c r="L3871">
        <v>2</v>
      </c>
      <c r="M3871">
        <v>2</v>
      </c>
      <c r="N3871" t="s">
        <v>0</v>
      </c>
      <c r="O3871" s="11">
        <f t="shared" si="60"/>
        <v>0</v>
      </c>
    </row>
    <row r="3872" spans="2:15" x14ac:dyDescent="0.3">
      <c r="B3872">
        <v>29368</v>
      </c>
      <c r="C3872">
        <v>5</v>
      </c>
      <c r="D3872">
        <v>2</v>
      </c>
      <c r="E3872">
        <v>4</v>
      </c>
      <c r="F3872">
        <v>8</v>
      </c>
      <c r="G3872">
        <v>98</v>
      </c>
      <c r="H3872" t="s">
        <v>0</v>
      </c>
      <c r="I3872" t="s">
        <v>0</v>
      </c>
      <c r="J3872" t="s">
        <v>0</v>
      </c>
      <c r="K3872" s="5" cm="1">
        <f t="array" ref="K3872">IF(AND(C3872=1,OR(J3872=42,J3872=6,J3872=7,J3872=8)),1,
IF(AND(OR(C3872=1,C3872="NA"),OR(J3872=42,J3872=6,J3872=7,J3872=8, J3872="NA")),"NA",
IF(_xlfn.MINIFS(Nested_Ifs[a11],Nested_Ifs[ID],Nested_Ifs[[#This Row],[ID]])&lt;&gt;1,IF(AND(C3872=MIN(_xlfn._xlws.FILTER(Nested_Ifs[a11], Nested_Ifs[ID]=Nested_Ifs[[#This Row],[ID]])), OR(J3872=42,J3872=6,J3872=7,J3872=8)),1,
IF(_xlfn.MINIFS(Nested_Ifs[a11],Nested_Ifs[ID],Nested_Ifs[[#This Row],[ID]])&lt;&gt;1,IF(AND(OR(C3872=MIN(_xlfn._xlws.FILTER(Nested_Ifs[a11], Nested_Ifs[ID]=Nested_Ifs[[#This Row],[ID]])), C3872 = "NA"), OR(J3872=42,J3872=6,J3872=7,J3872=8, J3872 = "NA")),"NA",0),0)),0)))</f>
        <v>0</v>
      </c>
      <c r="L3872">
        <v>2</v>
      </c>
      <c r="M3872">
        <v>2</v>
      </c>
      <c r="N3872" t="s">
        <v>0</v>
      </c>
      <c r="O3872" s="11">
        <f t="shared" si="60"/>
        <v>0</v>
      </c>
    </row>
    <row r="3873" spans="2:15" x14ac:dyDescent="0.3">
      <c r="B3873">
        <v>29368</v>
      </c>
      <c r="C3873">
        <v>6</v>
      </c>
      <c r="D3873">
        <v>2</v>
      </c>
      <c r="E3873">
        <v>8</v>
      </c>
      <c r="F3873">
        <v>6</v>
      </c>
      <c r="G3873">
        <v>98</v>
      </c>
      <c r="H3873" t="s">
        <v>0</v>
      </c>
      <c r="I3873" t="s">
        <v>0</v>
      </c>
      <c r="J3873" t="s">
        <v>0</v>
      </c>
      <c r="K3873" s="5" cm="1">
        <f t="array" ref="K3873">IF(AND(C3873=1,OR(J3873=42,J3873=6,J3873=7,J3873=8)),1,
IF(AND(OR(C3873=1,C3873="NA"),OR(J3873=42,J3873=6,J3873=7,J3873=8, J3873="NA")),"NA",
IF(_xlfn.MINIFS(Nested_Ifs[a11],Nested_Ifs[ID],Nested_Ifs[[#This Row],[ID]])&lt;&gt;1,IF(AND(C3873=MIN(_xlfn._xlws.FILTER(Nested_Ifs[a11], Nested_Ifs[ID]=Nested_Ifs[[#This Row],[ID]])), OR(J3873=42,J3873=6,J3873=7,J3873=8)),1,
IF(_xlfn.MINIFS(Nested_Ifs[a11],Nested_Ifs[ID],Nested_Ifs[[#This Row],[ID]])&lt;&gt;1,IF(AND(OR(C3873=MIN(_xlfn._xlws.FILTER(Nested_Ifs[a11], Nested_Ifs[ID]=Nested_Ifs[[#This Row],[ID]])), C3873 = "NA"), OR(J3873=42,J3873=6,J3873=7,J3873=8, J3873 = "NA")),"NA",0),0)),0)))</f>
        <v>0</v>
      </c>
      <c r="L3873">
        <v>2</v>
      </c>
      <c r="M3873">
        <v>2</v>
      </c>
      <c r="N3873" t="s">
        <v>0</v>
      </c>
      <c r="O3873" s="11">
        <f t="shared" si="60"/>
        <v>0</v>
      </c>
    </row>
    <row r="3874" spans="2:15" x14ac:dyDescent="0.3">
      <c r="B3874">
        <v>29368</v>
      </c>
      <c r="C3874">
        <v>7</v>
      </c>
      <c r="D3874">
        <v>1</v>
      </c>
      <c r="E3874">
        <v>8</v>
      </c>
      <c r="F3874">
        <v>2</v>
      </c>
      <c r="G3874">
        <v>98</v>
      </c>
      <c r="H3874">
        <v>2</v>
      </c>
      <c r="I3874">
        <v>3</v>
      </c>
      <c r="J3874" t="s">
        <v>0</v>
      </c>
      <c r="K3874" s="5" cm="1">
        <f t="array" ref="K3874">IF(AND(C3874=1,OR(J3874=42,J3874=6,J3874=7,J3874=8)),1,
IF(AND(OR(C3874=1,C3874="NA"),OR(J3874=42,J3874=6,J3874=7,J3874=8, J3874="NA")),"NA",
IF(_xlfn.MINIFS(Nested_Ifs[a11],Nested_Ifs[ID],Nested_Ifs[[#This Row],[ID]])&lt;&gt;1,IF(AND(C3874=MIN(_xlfn._xlws.FILTER(Nested_Ifs[a11], Nested_Ifs[ID]=Nested_Ifs[[#This Row],[ID]])), OR(J3874=42,J3874=6,J3874=7,J3874=8)),1,
IF(_xlfn.MINIFS(Nested_Ifs[a11],Nested_Ifs[ID],Nested_Ifs[[#This Row],[ID]])&lt;&gt;1,IF(AND(OR(C3874=MIN(_xlfn._xlws.FILTER(Nested_Ifs[a11], Nested_Ifs[ID]=Nested_Ifs[[#This Row],[ID]])), C3874 = "NA"), OR(J3874=42,J3874=6,J3874=7,J3874=8, J3874 = "NA")),"NA",0),0)),0)))</f>
        <v>0</v>
      </c>
      <c r="L3874">
        <v>2</v>
      </c>
      <c r="M3874">
        <v>2</v>
      </c>
      <c r="N3874" t="s">
        <v>0</v>
      </c>
      <c r="O3874" s="11">
        <f t="shared" si="60"/>
        <v>0</v>
      </c>
    </row>
    <row r="3875" spans="2:15" x14ac:dyDescent="0.3">
      <c r="B3875">
        <v>29369</v>
      </c>
      <c r="C3875">
        <v>1</v>
      </c>
      <c r="D3875">
        <v>1</v>
      </c>
      <c r="E3875">
        <v>1</v>
      </c>
      <c r="F3875">
        <v>63</v>
      </c>
      <c r="G3875">
        <v>1</v>
      </c>
      <c r="H3875" t="s">
        <v>0</v>
      </c>
      <c r="I3875" t="s">
        <v>0</v>
      </c>
      <c r="J3875">
        <v>1</v>
      </c>
      <c r="K3875" s="5" cm="1">
        <f t="array" ref="K3875">IF(AND(C3875=1,OR(J3875=42,J3875=6,J3875=7,J3875=8)),1,
IF(AND(OR(C3875=1,C3875="NA"),OR(J3875=42,J3875=6,J3875=7,J3875=8, J3875="NA")),"NA",
IF(_xlfn.MINIFS(Nested_Ifs[a11],Nested_Ifs[ID],Nested_Ifs[[#This Row],[ID]])&lt;&gt;1,IF(AND(C3875=MIN(_xlfn._xlws.FILTER(Nested_Ifs[a11], Nested_Ifs[ID]=Nested_Ifs[[#This Row],[ID]])), OR(J3875=42,J3875=6,J3875=7,J3875=8)),1,
IF(_xlfn.MINIFS(Nested_Ifs[a11],Nested_Ifs[ID],Nested_Ifs[[#This Row],[ID]])&lt;&gt;1,IF(AND(OR(C3875=MIN(_xlfn._xlws.FILTER(Nested_Ifs[a11], Nested_Ifs[ID]=Nested_Ifs[[#This Row],[ID]])), C3875 = "NA"), OR(J3875=42,J3875=6,J3875=7,J3875=8, J3875 = "NA")),"NA",0),0)),0)))</f>
        <v>0</v>
      </c>
      <c r="L3875">
        <v>2</v>
      </c>
      <c r="M3875">
        <v>2</v>
      </c>
      <c r="N3875" t="s">
        <v>0</v>
      </c>
      <c r="O3875" s="11">
        <f t="shared" si="60"/>
        <v>0</v>
      </c>
    </row>
    <row r="3876" spans="2:15" x14ac:dyDescent="0.3">
      <c r="B3876">
        <v>29369</v>
      </c>
      <c r="C3876">
        <v>2</v>
      </c>
      <c r="D3876">
        <v>2</v>
      </c>
      <c r="E3876">
        <v>2</v>
      </c>
      <c r="F3876">
        <v>59</v>
      </c>
      <c r="G3876">
        <v>1</v>
      </c>
      <c r="H3876" t="s">
        <v>0</v>
      </c>
      <c r="I3876" t="s">
        <v>0</v>
      </c>
      <c r="J3876">
        <v>3</v>
      </c>
      <c r="K3876" s="5" cm="1">
        <f t="array" ref="K3876">IF(AND(C3876=1,OR(J3876=42,J3876=6,J3876=7,J3876=8)),1,
IF(AND(OR(C3876=1,C3876="NA"),OR(J3876=42,J3876=6,J3876=7,J3876=8, J3876="NA")),"NA",
IF(_xlfn.MINIFS(Nested_Ifs[a11],Nested_Ifs[ID],Nested_Ifs[[#This Row],[ID]])&lt;&gt;1,IF(AND(C3876=MIN(_xlfn._xlws.FILTER(Nested_Ifs[a11], Nested_Ifs[ID]=Nested_Ifs[[#This Row],[ID]])), OR(J3876=42,J3876=6,J3876=7,J3876=8)),1,
IF(_xlfn.MINIFS(Nested_Ifs[a11],Nested_Ifs[ID],Nested_Ifs[[#This Row],[ID]])&lt;&gt;1,IF(AND(OR(C3876=MIN(_xlfn._xlws.FILTER(Nested_Ifs[a11], Nested_Ifs[ID]=Nested_Ifs[[#This Row],[ID]])), C3876 = "NA"), OR(J3876=42,J3876=6,J3876=7,J3876=8, J3876 = "NA")),"NA",0),0)),0)))</f>
        <v>0</v>
      </c>
      <c r="L3876">
        <v>2</v>
      </c>
      <c r="M3876">
        <v>2</v>
      </c>
      <c r="N3876" t="s">
        <v>0</v>
      </c>
      <c r="O3876" s="11">
        <f t="shared" si="60"/>
        <v>0</v>
      </c>
    </row>
    <row r="3877" spans="2:15" x14ac:dyDescent="0.3">
      <c r="B3877">
        <v>29369</v>
      </c>
      <c r="C3877">
        <v>3</v>
      </c>
      <c r="D3877">
        <v>2</v>
      </c>
      <c r="E3877">
        <v>3</v>
      </c>
      <c r="F3877">
        <v>32</v>
      </c>
      <c r="G3877">
        <v>6</v>
      </c>
      <c r="H3877" t="s">
        <v>0</v>
      </c>
      <c r="I3877" t="s">
        <v>0</v>
      </c>
      <c r="J3877">
        <v>1</v>
      </c>
      <c r="K3877" s="5" cm="1">
        <f t="array" ref="K3877">IF(AND(C3877=1,OR(J3877=42,J3877=6,J3877=7,J3877=8)),1,
IF(AND(OR(C3877=1,C3877="NA"),OR(J3877=42,J3877=6,J3877=7,J3877=8, J3877="NA")),"NA",
IF(_xlfn.MINIFS(Nested_Ifs[a11],Nested_Ifs[ID],Nested_Ifs[[#This Row],[ID]])&lt;&gt;1,IF(AND(C3877=MIN(_xlfn._xlws.FILTER(Nested_Ifs[a11], Nested_Ifs[ID]=Nested_Ifs[[#This Row],[ID]])), OR(J3877=42,J3877=6,J3877=7,J3877=8)),1,
IF(_xlfn.MINIFS(Nested_Ifs[a11],Nested_Ifs[ID],Nested_Ifs[[#This Row],[ID]])&lt;&gt;1,IF(AND(OR(C3877=MIN(_xlfn._xlws.FILTER(Nested_Ifs[a11], Nested_Ifs[ID]=Nested_Ifs[[#This Row],[ID]])), C3877 = "NA"), OR(J3877=42,J3877=6,J3877=7,J3877=8, J3877 = "NA")),"NA",0),0)),0)))</f>
        <v>0</v>
      </c>
      <c r="L3877">
        <v>2</v>
      </c>
      <c r="M3877">
        <v>2</v>
      </c>
      <c r="N3877" t="s">
        <v>0</v>
      </c>
      <c r="O3877" s="11">
        <f t="shared" si="60"/>
        <v>0</v>
      </c>
    </row>
    <row r="3878" spans="2:15" x14ac:dyDescent="0.3">
      <c r="B3878">
        <v>29369</v>
      </c>
      <c r="C3878">
        <v>4</v>
      </c>
      <c r="D3878">
        <v>1</v>
      </c>
      <c r="E3878">
        <v>3</v>
      </c>
      <c r="F3878">
        <v>22</v>
      </c>
      <c r="G3878">
        <v>6</v>
      </c>
      <c r="H3878" t="s">
        <v>0</v>
      </c>
      <c r="I3878" t="s">
        <v>0</v>
      </c>
      <c r="J3878" t="s">
        <v>0</v>
      </c>
      <c r="K3878" s="5" cm="1">
        <f t="array" ref="K3878">IF(AND(C3878=1,OR(J3878=42,J3878=6,J3878=7,J3878=8)),1,
IF(AND(OR(C3878=1,C3878="NA"),OR(J3878=42,J3878=6,J3878=7,J3878=8, J3878="NA")),"NA",
IF(_xlfn.MINIFS(Nested_Ifs[a11],Nested_Ifs[ID],Nested_Ifs[[#This Row],[ID]])&lt;&gt;1,IF(AND(C3878=MIN(_xlfn._xlws.FILTER(Nested_Ifs[a11], Nested_Ifs[ID]=Nested_Ifs[[#This Row],[ID]])), OR(J3878=42,J3878=6,J3878=7,J3878=8)),1,
IF(_xlfn.MINIFS(Nested_Ifs[a11],Nested_Ifs[ID],Nested_Ifs[[#This Row],[ID]])&lt;&gt;1,IF(AND(OR(C3878=MIN(_xlfn._xlws.FILTER(Nested_Ifs[a11], Nested_Ifs[ID]=Nested_Ifs[[#This Row],[ID]])), C3878 = "NA"), OR(J3878=42,J3878=6,J3878=7,J3878=8, J3878 = "NA")),"NA",0),0)),0)))</f>
        <v>0</v>
      </c>
      <c r="L3878">
        <v>2</v>
      </c>
      <c r="M3878">
        <v>2</v>
      </c>
      <c r="N3878" t="s">
        <v>0</v>
      </c>
      <c r="O3878" s="11">
        <f t="shared" si="60"/>
        <v>0</v>
      </c>
    </row>
    <row r="3879" spans="2:15" x14ac:dyDescent="0.3">
      <c r="B3879">
        <v>29370</v>
      </c>
      <c r="C3879">
        <v>1</v>
      </c>
      <c r="D3879">
        <v>1</v>
      </c>
      <c r="E3879">
        <v>1</v>
      </c>
      <c r="F3879">
        <v>80</v>
      </c>
      <c r="G3879">
        <v>5</v>
      </c>
      <c r="H3879" t="s">
        <v>0</v>
      </c>
      <c r="I3879" t="s">
        <v>0</v>
      </c>
      <c r="J3879">
        <v>5</v>
      </c>
      <c r="K3879" s="5" cm="1">
        <f t="array" ref="K3879">IF(AND(C3879=1,OR(J3879=42,J3879=6,J3879=7,J3879=8)),1,
IF(AND(OR(C3879=1,C3879="NA"),OR(J3879=42,J3879=6,J3879=7,J3879=8, J3879="NA")),"NA",
IF(_xlfn.MINIFS(Nested_Ifs[a11],Nested_Ifs[ID],Nested_Ifs[[#This Row],[ID]])&lt;&gt;1,IF(AND(C3879=MIN(_xlfn._xlws.FILTER(Nested_Ifs[a11], Nested_Ifs[ID]=Nested_Ifs[[#This Row],[ID]])), OR(J3879=42,J3879=6,J3879=7,J3879=8)),1,
IF(_xlfn.MINIFS(Nested_Ifs[a11],Nested_Ifs[ID],Nested_Ifs[[#This Row],[ID]])&lt;&gt;1,IF(AND(OR(C3879=MIN(_xlfn._xlws.FILTER(Nested_Ifs[a11], Nested_Ifs[ID]=Nested_Ifs[[#This Row],[ID]])), C3879 = "NA"), OR(J3879=42,J3879=6,J3879=7,J3879=8, J3879 = "NA")),"NA",0),0)),0)))</f>
        <v>0</v>
      </c>
      <c r="L3879">
        <v>2</v>
      </c>
      <c r="M3879">
        <v>2</v>
      </c>
      <c r="N3879" t="s">
        <v>0</v>
      </c>
      <c r="O3879" s="11">
        <f t="shared" si="60"/>
        <v>0</v>
      </c>
    </row>
    <row r="3880" spans="2:15" x14ac:dyDescent="0.3">
      <c r="B3880">
        <v>29370</v>
      </c>
      <c r="C3880">
        <v>2</v>
      </c>
      <c r="D3880">
        <v>1</v>
      </c>
      <c r="E3880">
        <v>3</v>
      </c>
      <c r="F3880">
        <v>51</v>
      </c>
      <c r="G3880">
        <v>1</v>
      </c>
      <c r="H3880" t="s">
        <v>0</v>
      </c>
      <c r="I3880" t="s">
        <v>0</v>
      </c>
      <c r="J3880">
        <v>5</v>
      </c>
      <c r="K3880" s="5" cm="1">
        <f t="array" ref="K3880">IF(AND(C3880=1,OR(J3880=42,J3880=6,J3880=7,J3880=8)),1,
IF(AND(OR(C3880=1,C3880="NA"),OR(J3880=42,J3880=6,J3880=7,J3880=8, J3880="NA")),"NA",
IF(_xlfn.MINIFS(Nested_Ifs[a11],Nested_Ifs[ID],Nested_Ifs[[#This Row],[ID]])&lt;&gt;1,IF(AND(C3880=MIN(_xlfn._xlws.FILTER(Nested_Ifs[a11], Nested_Ifs[ID]=Nested_Ifs[[#This Row],[ID]])), OR(J3880=42,J3880=6,J3880=7,J3880=8)),1,
IF(_xlfn.MINIFS(Nested_Ifs[a11],Nested_Ifs[ID],Nested_Ifs[[#This Row],[ID]])&lt;&gt;1,IF(AND(OR(C3880=MIN(_xlfn._xlws.FILTER(Nested_Ifs[a11], Nested_Ifs[ID]=Nested_Ifs[[#This Row],[ID]])), C3880 = "NA"), OR(J3880=42,J3880=6,J3880=7,J3880=8, J3880 = "NA")),"NA",0),0)),0)))</f>
        <v>0</v>
      </c>
      <c r="L3880">
        <v>2</v>
      </c>
      <c r="M3880">
        <v>2</v>
      </c>
      <c r="N3880" t="s">
        <v>0</v>
      </c>
      <c r="O3880" s="11">
        <f t="shared" si="60"/>
        <v>0</v>
      </c>
    </row>
    <row r="3881" spans="2:15" x14ac:dyDescent="0.3">
      <c r="B3881">
        <v>29370</v>
      </c>
      <c r="C3881">
        <v>3</v>
      </c>
      <c r="D3881">
        <v>2</v>
      </c>
      <c r="E3881">
        <v>4</v>
      </c>
      <c r="F3881">
        <v>41</v>
      </c>
      <c r="G3881">
        <v>1</v>
      </c>
      <c r="H3881" t="s">
        <v>0</v>
      </c>
      <c r="I3881" t="s">
        <v>0</v>
      </c>
      <c r="J3881">
        <v>5</v>
      </c>
      <c r="K3881" s="5" cm="1">
        <f t="array" ref="K3881">IF(AND(C3881=1,OR(J3881=42,J3881=6,J3881=7,J3881=8)),1,
IF(AND(OR(C3881=1,C3881="NA"),OR(J3881=42,J3881=6,J3881=7,J3881=8, J3881="NA")),"NA",
IF(_xlfn.MINIFS(Nested_Ifs[a11],Nested_Ifs[ID],Nested_Ifs[[#This Row],[ID]])&lt;&gt;1,IF(AND(C3881=MIN(_xlfn._xlws.FILTER(Nested_Ifs[a11], Nested_Ifs[ID]=Nested_Ifs[[#This Row],[ID]])), OR(J3881=42,J3881=6,J3881=7,J3881=8)),1,
IF(_xlfn.MINIFS(Nested_Ifs[a11],Nested_Ifs[ID],Nested_Ifs[[#This Row],[ID]])&lt;&gt;1,IF(AND(OR(C3881=MIN(_xlfn._xlws.FILTER(Nested_Ifs[a11], Nested_Ifs[ID]=Nested_Ifs[[#This Row],[ID]])), C3881 = "NA"), OR(J3881=42,J3881=6,J3881=7,J3881=8, J3881 = "NA")),"NA",0),0)),0)))</f>
        <v>0</v>
      </c>
      <c r="L3881">
        <v>2</v>
      </c>
      <c r="M3881">
        <v>2</v>
      </c>
      <c r="N3881" t="s">
        <v>0</v>
      </c>
      <c r="O3881" s="11">
        <f t="shared" si="60"/>
        <v>0</v>
      </c>
    </row>
    <row r="3882" spans="2:15" x14ac:dyDescent="0.3">
      <c r="B3882">
        <v>29370</v>
      </c>
      <c r="C3882">
        <v>4</v>
      </c>
      <c r="D3882">
        <v>1</v>
      </c>
      <c r="E3882">
        <v>8</v>
      </c>
      <c r="F3882">
        <v>21</v>
      </c>
      <c r="G3882">
        <v>6</v>
      </c>
      <c r="H3882" t="s">
        <v>0</v>
      </c>
      <c r="I3882" t="s">
        <v>0</v>
      </c>
      <c r="J3882">
        <v>5</v>
      </c>
      <c r="K3882" s="5" cm="1">
        <f t="array" ref="K3882">IF(AND(C3882=1,OR(J3882=42,J3882=6,J3882=7,J3882=8)),1,
IF(AND(OR(C3882=1,C3882="NA"),OR(J3882=42,J3882=6,J3882=7,J3882=8, J3882="NA")),"NA",
IF(_xlfn.MINIFS(Nested_Ifs[a11],Nested_Ifs[ID],Nested_Ifs[[#This Row],[ID]])&lt;&gt;1,IF(AND(C3882=MIN(_xlfn._xlws.FILTER(Nested_Ifs[a11], Nested_Ifs[ID]=Nested_Ifs[[#This Row],[ID]])), OR(J3882=42,J3882=6,J3882=7,J3882=8)),1,
IF(_xlfn.MINIFS(Nested_Ifs[a11],Nested_Ifs[ID],Nested_Ifs[[#This Row],[ID]])&lt;&gt;1,IF(AND(OR(C3882=MIN(_xlfn._xlws.FILTER(Nested_Ifs[a11], Nested_Ifs[ID]=Nested_Ifs[[#This Row],[ID]])), C3882 = "NA"), OR(J3882=42,J3882=6,J3882=7,J3882=8, J3882 = "NA")),"NA",0),0)),0)))</f>
        <v>0</v>
      </c>
      <c r="L3882">
        <v>2</v>
      </c>
      <c r="M3882">
        <v>2</v>
      </c>
      <c r="N3882" t="s">
        <v>0</v>
      </c>
      <c r="O3882" s="11">
        <f t="shared" si="60"/>
        <v>0</v>
      </c>
    </row>
    <row r="3883" spans="2:15" x14ac:dyDescent="0.3">
      <c r="B3883">
        <v>29370</v>
      </c>
      <c r="C3883">
        <v>5</v>
      </c>
      <c r="D3883">
        <v>1</v>
      </c>
      <c r="E3883">
        <v>8</v>
      </c>
      <c r="F3883">
        <v>17</v>
      </c>
      <c r="G3883">
        <v>6</v>
      </c>
      <c r="H3883" t="s">
        <v>0</v>
      </c>
      <c r="I3883" t="s">
        <v>0</v>
      </c>
      <c r="J3883" t="s">
        <v>0</v>
      </c>
      <c r="K3883" s="5" cm="1">
        <f t="array" ref="K3883">IF(AND(C3883=1,OR(J3883=42,J3883=6,J3883=7,J3883=8)),1,
IF(AND(OR(C3883=1,C3883="NA"),OR(J3883=42,J3883=6,J3883=7,J3883=8, J3883="NA")),"NA",
IF(_xlfn.MINIFS(Nested_Ifs[a11],Nested_Ifs[ID],Nested_Ifs[[#This Row],[ID]])&lt;&gt;1,IF(AND(C3883=MIN(_xlfn._xlws.FILTER(Nested_Ifs[a11], Nested_Ifs[ID]=Nested_Ifs[[#This Row],[ID]])), OR(J3883=42,J3883=6,J3883=7,J3883=8)),1,
IF(_xlfn.MINIFS(Nested_Ifs[a11],Nested_Ifs[ID],Nested_Ifs[[#This Row],[ID]])&lt;&gt;1,IF(AND(OR(C3883=MIN(_xlfn._xlws.FILTER(Nested_Ifs[a11], Nested_Ifs[ID]=Nested_Ifs[[#This Row],[ID]])), C3883 = "NA"), OR(J3883=42,J3883=6,J3883=7,J3883=8, J3883 = "NA")),"NA",0),0)),0)))</f>
        <v>0</v>
      </c>
      <c r="L3883">
        <v>2</v>
      </c>
      <c r="M3883">
        <v>2</v>
      </c>
      <c r="N3883" t="s">
        <v>0</v>
      </c>
      <c r="O3883" s="11">
        <f t="shared" si="60"/>
        <v>0</v>
      </c>
    </row>
    <row r="3884" spans="2:15" x14ac:dyDescent="0.3">
      <c r="B3884">
        <v>29370</v>
      </c>
      <c r="C3884">
        <v>6</v>
      </c>
      <c r="D3884">
        <v>2</v>
      </c>
      <c r="E3884">
        <v>8</v>
      </c>
      <c r="F3884">
        <v>12</v>
      </c>
      <c r="G3884">
        <v>98</v>
      </c>
      <c r="H3884" t="s">
        <v>0</v>
      </c>
      <c r="I3884" t="s">
        <v>0</v>
      </c>
      <c r="J3884" t="s">
        <v>0</v>
      </c>
      <c r="K3884" s="5" cm="1">
        <f t="array" ref="K3884">IF(AND(C3884=1,OR(J3884=42,J3884=6,J3884=7,J3884=8)),1,
IF(AND(OR(C3884=1,C3884="NA"),OR(J3884=42,J3884=6,J3884=7,J3884=8, J3884="NA")),"NA",
IF(_xlfn.MINIFS(Nested_Ifs[a11],Nested_Ifs[ID],Nested_Ifs[[#This Row],[ID]])&lt;&gt;1,IF(AND(C3884=MIN(_xlfn._xlws.FILTER(Nested_Ifs[a11], Nested_Ifs[ID]=Nested_Ifs[[#This Row],[ID]])), OR(J3884=42,J3884=6,J3884=7,J3884=8)),1,
IF(_xlfn.MINIFS(Nested_Ifs[a11],Nested_Ifs[ID],Nested_Ifs[[#This Row],[ID]])&lt;&gt;1,IF(AND(OR(C3884=MIN(_xlfn._xlws.FILTER(Nested_Ifs[a11], Nested_Ifs[ID]=Nested_Ifs[[#This Row],[ID]])), C3884 = "NA"), OR(J3884=42,J3884=6,J3884=7,J3884=8, J3884 = "NA")),"NA",0),0)),0)))</f>
        <v>0</v>
      </c>
      <c r="L3884">
        <v>2</v>
      </c>
      <c r="M3884">
        <v>2</v>
      </c>
      <c r="N3884" t="s">
        <v>0</v>
      </c>
      <c r="O3884" s="11">
        <f t="shared" si="60"/>
        <v>0</v>
      </c>
    </row>
    <row r="3885" spans="2:15" x14ac:dyDescent="0.3">
      <c r="B3885">
        <v>29371</v>
      </c>
      <c r="C3885">
        <v>1</v>
      </c>
      <c r="D3885">
        <v>1</v>
      </c>
      <c r="E3885">
        <v>1</v>
      </c>
      <c r="F3885">
        <v>66</v>
      </c>
      <c r="G3885">
        <v>1</v>
      </c>
      <c r="H3885" t="s">
        <v>0</v>
      </c>
      <c r="I3885" t="s">
        <v>0</v>
      </c>
      <c r="J3885">
        <v>41</v>
      </c>
      <c r="K3885" s="5" cm="1">
        <f t="array" ref="K3885">IF(AND(C3885=1,OR(J3885=42,J3885=6,J3885=7,J3885=8)),1,
IF(AND(OR(C3885=1,C3885="NA"),OR(J3885=42,J3885=6,J3885=7,J3885=8, J3885="NA")),"NA",
IF(_xlfn.MINIFS(Nested_Ifs[a11],Nested_Ifs[ID],Nested_Ifs[[#This Row],[ID]])&lt;&gt;1,IF(AND(C3885=MIN(_xlfn._xlws.FILTER(Nested_Ifs[a11], Nested_Ifs[ID]=Nested_Ifs[[#This Row],[ID]])), OR(J3885=42,J3885=6,J3885=7,J3885=8)),1,
IF(_xlfn.MINIFS(Nested_Ifs[a11],Nested_Ifs[ID],Nested_Ifs[[#This Row],[ID]])&lt;&gt;1,IF(AND(OR(C3885=MIN(_xlfn._xlws.FILTER(Nested_Ifs[a11], Nested_Ifs[ID]=Nested_Ifs[[#This Row],[ID]])), C3885 = "NA"), OR(J3885=42,J3885=6,J3885=7,J3885=8, J3885 = "NA")),"NA",0),0)),0)))</f>
        <v>0</v>
      </c>
      <c r="L3885">
        <v>2</v>
      </c>
      <c r="M3885">
        <v>2</v>
      </c>
      <c r="N3885" t="s">
        <v>0</v>
      </c>
      <c r="O3885" s="11">
        <f t="shared" si="60"/>
        <v>0</v>
      </c>
    </row>
    <row r="3886" spans="2:15" x14ac:dyDescent="0.3">
      <c r="B3886">
        <v>29371</v>
      </c>
      <c r="C3886">
        <v>2</v>
      </c>
      <c r="D3886">
        <v>2</v>
      </c>
      <c r="E3886">
        <v>2</v>
      </c>
      <c r="F3886">
        <v>65</v>
      </c>
      <c r="G3886">
        <v>1</v>
      </c>
      <c r="H3886" t="s">
        <v>0</v>
      </c>
      <c r="I3886" t="s">
        <v>0</v>
      </c>
      <c r="J3886">
        <v>41</v>
      </c>
      <c r="K3886" s="5" cm="1">
        <f t="array" ref="K3886">IF(AND(C3886=1,OR(J3886=42,J3886=6,J3886=7,J3886=8)),1,
IF(AND(OR(C3886=1,C3886="NA"),OR(J3886=42,J3886=6,J3886=7,J3886=8, J3886="NA")),"NA",
IF(_xlfn.MINIFS(Nested_Ifs[a11],Nested_Ifs[ID],Nested_Ifs[[#This Row],[ID]])&lt;&gt;1,IF(AND(C3886=MIN(_xlfn._xlws.FILTER(Nested_Ifs[a11], Nested_Ifs[ID]=Nested_Ifs[[#This Row],[ID]])), OR(J3886=42,J3886=6,J3886=7,J3886=8)),1,
IF(_xlfn.MINIFS(Nested_Ifs[a11],Nested_Ifs[ID],Nested_Ifs[[#This Row],[ID]])&lt;&gt;1,IF(AND(OR(C3886=MIN(_xlfn._xlws.FILTER(Nested_Ifs[a11], Nested_Ifs[ID]=Nested_Ifs[[#This Row],[ID]])), C3886 = "NA"), OR(J3886=42,J3886=6,J3886=7,J3886=8, J3886 = "NA")),"NA",0),0)),0)))</f>
        <v>0</v>
      </c>
      <c r="L3886">
        <v>2</v>
      </c>
      <c r="M3886">
        <v>2</v>
      </c>
      <c r="N3886" t="s">
        <v>0</v>
      </c>
      <c r="O3886" s="11">
        <f t="shared" si="60"/>
        <v>0</v>
      </c>
    </row>
    <row r="3887" spans="2:15" x14ac:dyDescent="0.3">
      <c r="B3887">
        <v>29373</v>
      </c>
      <c r="C3887">
        <v>1</v>
      </c>
      <c r="D3887">
        <v>2</v>
      </c>
      <c r="E3887">
        <v>1</v>
      </c>
      <c r="F3887">
        <v>84</v>
      </c>
      <c r="G3887">
        <v>5</v>
      </c>
      <c r="H3887" t="s">
        <v>0</v>
      </c>
      <c r="I3887" t="s">
        <v>0</v>
      </c>
      <c r="J3887">
        <v>6</v>
      </c>
      <c r="K3887" s="5" cm="1">
        <f t="array" ref="K3887">IF(AND(C3887=1,OR(J3887=42,J3887=6,J3887=7,J3887=8)),1,
IF(AND(OR(C3887=1,C3887="NA"),OR(J3887=42,J3887=6,J3887=7,J3887=8, J3887="NA")),"NA",
IF(_xlfn.MINIFS(Nested_Ifs[a11],Nested_Ifs[ID],Nested_Ifs[[#This Row],[ID]])&lt;&gt;1,IF(AND(C3887=MIN(_xlfn._xlws.FILTER(Nested_Ifs[a11], Nested_Ifs[ID]=Nested_Ifs[[#This Row],[ID]])), OR(J3887=42,J3887=6,J3887=7,J3887=8)),1,
IF(_xlfn.MINIFS(Nested_Ifs[a11],Nested_Ifs[ID],Nested_Ifs[[#This Row],[ID]])&lt;&gt;1,IF(AND(OR(C3887=MIN(_xlfn._xlws.FILTER(Nested_Ifs[a11], Nested_Ifs[ID]=Nested_Ifs[[#This Row],[ID]])), C3887 = "NA"), OR(J3887=42,J3887=6,J3887=7,J3887=8, J3887 = "NA")),"NA",0),0)),0)))</f>
        <v>1</v>
      </c>
      <c r="L3887">
        <v>2</v>
      </c>
      <c r="M3887">
        <v>2</v>
      </c>
      <c r="N3887" t="s">
        <v>0</v>
      </c>
      <c r="O3887" s="11">
        <f t="shared" si="60"/>
        <v>0</v>
      </c>
    </row>
    <row r="3888" spans="2:15" x14ac:dyDescent="0.3">
      <c r="B3888">
        <v>29373</v>
      </c>
      <c r="C3888">
        <v>2</v>
      </c>
      <c r="D3888">
        <v>2</v>
      </c>
      <c r="E3888">
        <v>3</v>
      </c>
      <c r="F3888">
        <v>55</v>
      </c>
      <c r="G3888">
        <v>3</v>
      </c>
      <c r="H3888" t="s">
        <v>0</v>
      </c>
      <c r="I3888" t="s">
        <v>0</v>
      </c>
      <c r="J3888">
        <v>3</v>
      </c>
      <c r="K3888" s="5" cm="1">
        <f t="array" ref="K3888">IF(AND(C3888=1,OR(J3888=42,J3888=6,J3888=7,J3888=8)),1,
IF(AND(OR(C3888=1,C3888="NA"),OR(J3888=42,J3888=6,J3888=7,J3888=8, J3888="NA")),"NA",
IF(_xlfn.MINIFS(Nested_Ifs[a11],Nested_Ifs[ID],Nested_Ifs[[#This Row],[ID]])&lt;&gt;1,IF(AND(C3888=MIN(_xlfn._xlws.FILTER(Nested_Ifs[a11], Nested_Ifs[ID]=Nested_Ifs[[#This Row],[ID]])), OR(J3888=42,J3888=6,J3888=7,J3888=8)),1,
IF(_xlfn.MINIFS(Nested_Ifs[a11],Nested_Ifs[ID],Nested_Ifs[[#This Row],[ID]])&lt;&gt;1,IF(AND(OR(C3888=MIN(_xlfn._xlws.FILTER(Nested_Ifs[a11], Nested_Ifs[ID]=Nested_Ifs[[#This Row],[ID]])), C3888 = "NA"), OR(J3888=42,J3888=6,J3888=7,J3888=8, J3888 = "NA")),"NA",0),0)),0)))</f>
        <v>0</v>
      </c>
      <c r="L3888">
        <v>2</v>
      </c>
      <c r="M3888">
        <v>2</v>
      </c>
      <c r="N3888" t="s">
        <v>0</v>
      </c>
      <c r="O3888" s="11">
        <f t="shared" si="60"/>
        <v>0</v>
      </c>
    </row>
    <row r="3889" spans="2:15" x14ac:dyDescent="0.3">
      <c r="B3889">
        <v>29373</v>
      </c>
      <c r="C3889">
        <v>3</v>
      </c>
      <c r="D3889">
        <v>1</v>
      </c>
      <c r="E3889">
        <v>3</v>
      </c>
      <c r="F3889">
        <v>52</v>
      </c>
      <c r="G3889">
        <v>6</v>
      </c>
      <c r="H3889" t="s">
        <v>0</v>
      </c>
      <c r="I3889" t="s">
        <v>0</v>
      </c>
      <c r="J3889">
        <v>41</v>
      </c>
      <c r="K3889" s="5" cm="1">
        <f t="array" ref="K3889">IF(AND(C3889=1,OR(J3889=42,J3889=6,J3889=7,J3889=8)),1,
IF(AND(OR(C3889=1,C3889="NA"),OR(J3889=42,J3889=6,J3889=7,J3889=8, J3889="NA")),"NA",
IF(_xlfn.MINIFS(Nested_Ifs[a11],Nested_Ifs[ID],Nested_Ifs[[#This Row],[ID]])&lt;&gt;1,IF(AND(C3889=MIN(_xlfn._xlws.FILTER(Nested_Ifs[a11], Nested_Ifs[ID]=Nested_Ifs[[#This Row],[ID]])), OR(J3889=42,J3889=6,J3889=7,J3889=8)),1,
IF(_xlfn.MINIFS(Nested_Ifs[a11],Nested_Ifs[ID],Nested_Ifs[[#This Row],[ID]])&lt;&gt;1,IF(AND(OR(C3889=MIN(_xlfn._xlws.FILTER(Nested_Ifs[a11], Nested_Ifs[ID]=Nested_Ifs[[#This Row],[ID]])), C3889 = "NA"), OR(J3889=42,J3889=6,J3889=7,J3889=8, J3889 = "NA")),"NA",0),0)),0)))</f>
        <v>0</v>
      </c>
      <c r="L3889">
        <v>2</v>
      </c>
      <c r="M3889">
        <v>2</v>
      </c>
      <c r="N3889" t="s">
        <v>0</v>
      </c>
      <c r="O3889" s="11">
        <f t="shared" si="60"/>
        <v>0</v>
      </c>
    </row>
    <row r="3890" spans="2:15" x14ac:dyDescent="0.3">
      <c r="B3890">
        <v>29373</v>
      </c>
      <c r="C3890">
        <v>4</v>
      </c>
      <c r="D3890">
        <v>1</v>
      </c>
      <c r="E3890">
        <v>8</v>
      </c>
      <c r="F3890">
        <v>24</v>
      </c>
      <c r="G3890">
        <v>6</v>
      </c>
      <c r="H3890" t="s">
        <v>0</v>
      </c>
      <c r="I3890" t="s">
        <v>0</v>
      </c>
      <c r="J3890">
        <v>6</v>
      </c>
      <c r="K3890" s="5" cm="1">
        <f t="array" ref="K3890">IF(AND(C3890=1,OR(J3890=42,J3890=6,J3890=7,J3890=8)),1,
IF(AND(OR(C3890=1,C3890="NA"),OR(J3890=42,J3890=6,J3890=7,J3890=8, J3890="NA")),"NA",
IF(_xlfn.MINIFS(Nested_Ifs[a11],Nested_Ifs[ID],Nested_Ifs[[#This Row],[ID]])&lt;&gt;1,IF(AND(C3890=MIN(_xlfn._xlws.FILTER(Nested_Ifs[a11], Nested_Ifs[ID]=Nested_Ifs[[#This Row],[ID]])), OR(J3890=42,J3890=6,J3890=7,J3890=8)),1,
IF(_xlfn.MINIFS(Nested_Ifs[a11],Nested_Ifs[ID],Nested_Ifs[[#This Row],[ID]])&lt;&gt;1,IF(AND(OR(C3890=MIN(_xlfn._xlws.FILTER(Nested_Ifs[a11], Nested_Ifs[ID]=Nested_Ifs[[#This Row],[ID]])), C3890 = "NA"), OR(J3890=42,J3890=6,J3890=7,J3890=8, J3890 = "NA")),"NA",0),0)),0)))</f>
        <v>0</v>
      </c>
      <c r="L3890">
        <v>2</v>
      </c>
      <c r="M3890">
        <v>2</v>
      </c>
      <c r="N3890" t="s">
        <v>0</v>
      </c>
      <c r="O3890" s="11">
        <f t="shared" si="60"/>
        <v>0</v>
      </c>
    </row>
    <row r="3891" spans="2:15" x14ac:dyDescent="0.3">
      <c r="B3891">
        <v>29376</v>
      </c>
      <c r="C3891">
        <v>1</v>
      </c>
      <c r="D3891">
        <v>2</v>
      </c>
      <c r="E3891">
        <v>1</v>
      </c>
      <c r="F3891">
        <v>76</v>
      </c>
      <c r="G3891">
        <v>5</v>
      </c>
      <c r="H3891" t="s">
        <v>0</v>
      </c>
      <c r="I3891" t="s">
        <v>0</v>
      </c>
      <c r="J3891">
        <v>6</v>
      </c>
      <c r="K3891" s="5" cm="1">
        <f t="array" ref="K3891">IF(AND(C3891=1,OR(J3891=42,J3891=6,J3891=7,J3891=8)),1,
IF(AND(OR(C3891=1,C3891="NA"),OR(J3891=42,J3891=6,J3891=7,J3891=8, J3891="NA")),"NA",
IF(_xlfn.MINIFS(Nested_Ifs[a11],Nested_Ifs[ID],Nested_Ifs[[#This Row],[ID]])&lt;&gt;1,IF(AND(C3891=MIN(_xlfn._xlws.FILTER(Nested_Ifs[a11], Nested_Ifs[ID]=Nested_Ifs[[#This Row],[ID]])), OR(J3891=42,J3891=6,J3891=7,J3891=8)),1,
IF(_xlfn.MINIFS(Nested_Ifs[a11],Nested_Ifs[ID],Nested_Ifs[[#This Row],[ID]])&lt;&gt;1,IF(AND(OR(C3891=MIN(_xlfn._xlws.FILTER(Nested_Ifs[a11], Nested_Ifs[ID]=Nested_Ifs[[#This Row],[ID]])), C3891 = "NA"), OR(J3891=42,J3891=6,J3891=7,J3891=8, J3891 = "NA")),"NA",0),0)),0)))</f>
        <v>1</v>
      </c>
      <c r="L3891">
        <v>2</v>
      </c>
      <c r="M3891">
        <v>2</v>
      </c>
      <c r="N3891" t="s">
        <v>0</v>
      </c>
      <c r="O3891" s="11">
        <f t="shared" si="60"/>
        <v>0</v>
      </c>
    </row>
    <row r="3892" spans="2:15" x14ac:dyDescent="0.3">
      <c r="B3892">
        <v>29376</v>
      </c>
      <c r="C3892">
        <v>2</v>
      </c>
      <c r="D3892">
        <v>1</v>
      </c>
      <c r="E3892">
        <v>3</v>
      </c>
      <c r="F3892">
        <v>48</v>
      </c>
      <c r="G3892">
        <v>1</v>
      </c>
      <c r="H3892" t="s">
        <v>0</v>
      </c>
      <c r="I3892" t="s">
        <v>0</v>
      </c>
      <c r="J3892">
        <v>3</v>
      </c>
      <c r="K3892" s="5" cm="1">
        <f t="array" ref="K3892">IF(AND(C3892=1,OR(J3892=42,J3892=6,J3892=7,J3892=8)),1,
IF(AND(OR(C3892=1,C3892="NA"),OR(J3892=42,J3892=6,J3892=7,J3892=8, J3892="NA")),"NA",
IF(_xlfn.MINIFS(Nested_Ifs[a11],Nested_Ifs[ID],Nested_Ifs[[#This Row],[ID]])&lt;&gt;1,IF(AND(C3892=MIN(_xlfn._xlws.FILTER(Nested_Ifs[a11], Nested_Ifs[ID]=Nested_Ifs[[#This Row],[ID]])), OR(J3892=42,J3892=6,J3892=7,J3892=8)),1,
IF(_xlfn.MINIFS(Nested_Ifs[a11],Nested_Ifs[ID],Nested_Ifs[[#This Row],[ID]])&lt;&gt;1,IF(AND(OR(C3892=MIN(_xlfn._xlws.FILTER(Nested_Ifs[a11], Nested_Ifs[ID]=Nested_Ifs[[#This Row],[ID]])), C3892 = "NA"), OR(J3892=42,J3892=6,J3892=7,J3892=8, J3892 = "NA")),"NA",0),0)),0)))</f>
        <v>0</v>
      </c>
      <c r="L3892">
        <v>2</v>
      </c>
      <c r="M3892">
        <v>2</v>
      </c>
      <c r="N3892" t="s">
        <v>0</v>
      </c>
      <c r="O3892" s="11">
        <f t="shared" si="60"/>
        <v>0</v>
      </c>
    </row>
    <row r="3893" spans="2:15" x14ac:dyDescent="0.3">
      <c r="B3893">
        <v>29376</v>
      </c>
      <c r="C3893">
        <v>3</v>
      </c>
      <c r="D3893">
        <v>2</v>
      </c>
      <c r="E3893">
        <v>4</v>
      </c>
      <c r="F3893">
        <v>46</v>
      </c>
      <c r="G3893">
        <v>1</v>
      </c>
      <c r="H3893" t="s">
        <v>0</v>
      </c>
      <c r="I3893" t="s">
        <v>0</v>
      </c>
      <c r="J3893">
        <v>5</v>
      </c>
      <c r="K3893" s="5" cm="1">
        <f t="array" ref="K3893">IF(AND(C3893=1,OR(J3893=42,J3893=6,J3893=7,J3893=8)),1,
IF(AND(OR(C3893=1,C3893="NA"),OR(J3893=42,J3893=6,J3893=7,J3893=8, J3893="NA")),"NA",
IF(_xlfn.MINIFS(Nested_Ifs[a11],Nested_Ifs[ID],Nested_Ifs[[#This Row],[ID]])&lt;&gt;1,IF(AND(C3893=MIN(_xlfn._xlws.FILTER(Nested_Ifs[a11], Nested_Ifs[ID]=Nested_Ifs[[#This Row],[ID]])), OR(J3893=42,J3893=6,J3893=7,J3893=8)),1,
IF(_xlfn.MINIFS(Nested_Ifs[a11],Nested_Ifs[ID],Nested_Ifs[[#This Row],[ID]])&lt;&gt;1,IF(AND(OR(C3893=MIN(_xlfn._xlws.FILTER(Nested_Ifs[a11], Nested_Ifs[ID]=Nested_Ifs[[#This Row],[ID]])), C3893 = "NA"), OR(J3893=42,J3893=6,J3893=7,J3893=8, J3893 = "NA")),"NA",0),0)),0)))</f>
        <v>0</v>
      </c>
      <c r="L3893">
        <v>2</v>
      </c>
      <c r="M3893">
        <v>2</v>
      </c>
      <c r="N3893" t="s">
        <v>0</v>
      </c>
      <c r="O3893" s="11">
        <f t="shared" si="60"/>
        <v>0</v>
      </c>
    </row>
    <row r="3894" spans="2:15" x14ac:dyDescent="0.3">
      <c r="B3894">
        <v>29376</v>
      </c>
      <c r="C3894">
        <v>6</v>
      </c>
      <c r="D3894">
        <v>1</v>
      </c>
      <c r="E3894">
        <v>8</v>
      </c>
      <c r="F3894">
        <v>16</v>
      </c>
      <c r="G3894">
        <v>6</v>
      </c>
      <c r="H3894" t="s">
        <v>0</v>
      </c>
      <c r="I3894" t="s">
        <v>0</v>
      </c>
      <c r="J3894" t="s">
        <v>0</v>
      </c>
      <c r="K3894" s="5" cm="1">
        <f t="array" ref="K3894">IF(AND(C3894=1,OR(J3894=42,J3894=6,J3894=7,J3894=8)),1,
IF(AND(OR(C3894=1,C3894="NA"),OR(J3894=42,J3894=6,J3894=7,J3894=8, J3894="NA")),"NA",
IF(_xlfn.MINIFS(Nested_Ifs[a11],Nested_Ifs[ID],Nested_Ifs[[#This Row],[ID]])&lt;&gt;1,IF(AND(C3894=MIN(_xlfn._xlws.FILTER(Nested_Ifs[a11], Nested_Ifs[ID]=Nested_Ifs[[#This Row],[ID]])), OR(J3894=42,J3894=6,J3894=7,J3894=8)),1,
IF(_xlfn.MINIFS(Nested_Ifs[a11],Nested_Ifs[ID],Nested_Ifs[[#This Row],[ID]])&lt;&gt;1,IF(AND(OR(C3894=MIN(_xlfn._xlws.FILTER(Nested_Ifs[a11], Nested_Ifs[ID]=Nested_Ifs[[#This Row],[ID]])), C3894 = "NA"), OR(J3894=42,J3894=6,J3894=7,J3894=8, J3894 = "NA")),"NA",0),0)),0)))</f>
        <v>0</v>
      </c>
      <c r="L3894">
        <v>2</v>
      </c>
      <c r="M3894">
        <v>2</v>
      </c>
      <c r="N3894" t="s">
        <v>0</v>
      </c>
      <c r="O3894" s="11">
        <f t="shared" si="60"/>
        <v>0</v>
      </c>
    </row>
    <row r="3895" spans="2:15" x14ac:dyDescent="0.3">
      <c r="B3895">
        <v>29376</v>
      </c>
      <c r="C3895">
        <v>7</v>
      </c>
      <c r="D3895">
        <v>2</v>
      </c>
      <c r="E3895">
        <v>8</v>
      </c>
      <c r="F3895">
        <v>1</v>
      </c>
      <c r="G3895">
        <v>98</v>
      </c>
      <c r="H3895">
        <v>2</v>
      </c>
      <c r="I3895">
        <v>3</v>
      </c>
      <c r="J3895" t="s">
        <v>0</v>
      </c>
      <c r="K3895" s="5" cm="1">
        <f t="array" ref="K3895">IF(AND(C3895=1,OR(J3895=42,J3895=6,J3895=7,J3895=8)),1,
IF(AND(OR(C3895=1,C3895="NA"),OR(J3895=42,J3895=6,J3895=7,J3895=8, J3895="NA")),"NA",
IF(_xlfn.MINIFS(Nested_Ifs[a11],Nested_Ifs[ID],Nested_Ifs[[#This Row],[ID]])&lt;&gt;1,IF(AND(C3895=MIN(_xlfn._xlws.FILTER(Nested_Ifs[a11], Nested_Ifs[ID]=Nested_Ifs[[#This Row],[ID]])), OR(J3895=42,J3895=6,J3895=7,J3895=8)),1,
IF(_xlfn.MINIFS(Nested_Ifs[a11],Nested_Ifs[ID],Nested_Ifs[[#This Row],[ID]])&lt;&gt;1,IF(AND(OR(C3895=MIN(_xlfn._xlws.FILTER(Nested_Ifs[a11], Nested_Ifs[ID]=Nested_Ifs[[#This Row],[ID]])), C3895 = "NA"), OR(J3895=42,J3895=6,J3895=7,J3895=8, J3895 = "NA")),"NA",0),0)),0)))</f>
        <v>0</v>
      </c>
      <c r="L3895">
        <v>2</v>
      </c>
      <c r="M3895">
        <v>2</v>
      </c>
      <c r="N3895" t="s">
        <v>0</v>
      </c>
      <c r="O3895" s="11">
        <f t="shared" si="60"/>
        <v>0</v>
      </c>
    </row>
    <row r="3896" spans="2:15" x14ac:dyDescent="0.3">
      <c r="B3896">
        <v>29377</v>
      </c>
      <c r="C3896">
        <v>1</v>
      </c>
      <c r="D3896">
        <v>2</v>
      </c>
      <c r="E3896">
        <v>1</v>
      </c>
      <c r="F3896">
        <v>67</v>
      </c>
      <c r="G3896">
        <v>3</v>
      </c>
      <c r="H3896" t="s">
        <v>0</v>
      </c>
      <c r="I3896" t="s">
        <v>0</v>
      </c>
      <c r="J3896" t="s">
        <v>0</v>
      </c>
      <c r="K3896" s="5" t="str" cm="1">
        <f t="array" ref="K3896">IF(AND(C3896=1,OR(J3896=42,J3896=6,J3896=7,J3896=8)),1,
IF(AND(OR(C3896=1,C3896="NA"),OR(J3896=42,J3896=6,J3896=7,J3896=8, J3896="NA")),"NA",
IF(_xlfn.MINIFS(Nested_Ifs[a11],Nested_Ifs[ID],Nested_Ifs[[#This Row],[ID]])&lt;&gt;1,IF(AND(C3896=MIN(_xlfn._xlws.FILTER(Nested_Ifs[a11], Nested_Ifs[ID]=Nested_Ifs[[#This Row],[ID]])), OR(J3896=42,J3896=6,J3896=7,J3896=8)),1,
IF(_xlfn.MINIFS(Nested_Ifs[a11],Nested_Ifs[ID],Nested_Ifs[[#This Row],[ID]])&lt;&gt;1,IF(AND(OR(C3896=MIN(_xlfn._xlws.FILTER(Nested_Ifs[a11], Nested_Ifs[ID]=Nested_Ifs[[#This Row],[ID]])), C3896 = "NA"), OR(J3896=42,J3896=6,J3896=7,J3896=8, J3896 = "NA")),"NA",0),0)),0)))</f>
        <v>NA</v>
      </c>
      <c r="L3896">
        <v>2</v>
      </c>
      <c r="M3896">
        <v>2</v>
      </c>
      <c r="N3896" t="s">
        <v>0</v>
      </c>
      <c r="O3896" s="11">
        <f t="shared" si="60"/>
        <v>0</v>
      </c>
    </row>
    <row r="3897" spans="2:15" x14ac:dyDescent="0.3">
      <c r="B3897">
        <v>29377</v>
      </c>
      <c r="C3897">
        <v>2</v>
      </c>
      <c r="D3897">
        <v>1</v>
      </c>
      <c r="E3897">
        <v>3</v>
      </c>
      <c r="F3897">
        <v>45</v>
      </c>
      <c r="G3897">
        <v>1</v>
      </c>
      <c r="H3897" t="s">
        <v>0</v>
      </c>
      <c r="I3897" t="s">
        <v>0</v>
      </c>
      <c r="J3897">
        <v>5</v>
      </c>
      <c r="K3897" s="5" cm="1">
        <f t="array" ref="K3897">IF(AND(C3897=1,OR(J3897=42,J3897=6,J3897=7,J3897=8)),1,
IF(AND(OR(C3897=1,C3897="NA"),OR(J3897=42,J3897=6,J3897=7,J3897=8, J3897="NA")),"NA",
IF(_xlfn.MINIFS(Nested_Ifs[a11],Nested_Ifs[ID],Nested_Ifs[[#This Row],[ID]])&lt;&gt;1,IF(AND(C3897=MIN(_xlfn._xlws.FILTER(Nested_Ifs[a11], Nested_Ifs[ID]=Nested_Ifs[[#This Row],[ID]])), OR(J3897=42,J3897=6,J3897=7,J3897=8)),1,
IF(_xlfn.MINIFS(Nested_Ifs[a11],Nested_Ifs[ID],Nested_Ifs[[#This Row],[ID]])&lt;&gt;1,IF(AND(OR(C3897=MIN(_xlfn._xlws.FILTER(Nested_Ifs[a11], Nested_Ifs[ID]=Nested_Ifs[[#This Row],[ID]])), C3897 = "NA"), OR(J3897=42,J3897=6,J3897=7,J3897=8, J3897 = "NA")),"NA",0),0)),0)))</f>
        <v>0</v>
      </c>
      <c r="L3897">
        <v>1</v>
      </c>
      <c r="M3897">
        <v>2</v>
      </c>
      <c r="N3897" t="s">
        <v>0</v>
      </c>
      <c r="O3897" s="11">
        <f t="shared" si="60"/>
        <v>0</v>
      </c>
    </row>
    <row r="3898" spans="2:15" x14ac:dyDescent="0.3">
      <c r="B3898">
        <v>29377</v>
      </c>
      <c r="C3898">
        <v>3</v>
      </c>
      <c r="D3898">
        <v>1</v>
      </c>
      <c r="E3898">
        <v>3</v>
      </c>
      <c r="F3898">
        <v>41</v>
      </c>
      <c r="G3898">
        <v>6</v>
      </c>
      <c r="H3898" t="s">
        <v>0</v>
      </c>
      <c r="I3898" t="s">
        <v>0</v>
      </c>
      <c r="J3898" t="s">
        <v>0</v>
      </c>
      <c r="K3898" s="5" cm="1">
        <f t="array" ref="K3898">IF(AND(C3898=1,OR(J3898=42,J3898=6,J3898=7,J3898=8)),1,
IF(AND(OR(C3898=1,C3898="NA"),OR(J3898=42,J3898=6,J3898=7,J3898=8, J3898="NA")),"NA",
IF(_xlfn.MINIFS(Nested_Ifs[a11],Nested_Ifs[ID],Nested_Ifs[[#This Row],[ID]])&lt;&gt;1,IF(AND(C3898=MIN(_xlfn._xlws.FILTER(Nested_Ifs[a11], Nested_Ifs[ID]=Nested_Ifs[[#This Row],[ID]])), OR(J3898=42,J3898=6,J3898=7,J3898=8)),1,
IF(_xlfn.MINIFS(Nested_Ifs[a11],Nested_Ifs[ID],Nested_Ifs[[#This Row],[ID]])&lt;&gt;1,IF(AND(OR(C3898=MIN(_xlfn._xlws.FILTER(Nested_Ifs[a11], Nested_Ifs[ID]=Nested_Ifs[[#This Row],[ID]])), C3898 = "NA"), OR(J3898=42,J3898=6,J3898=7,J3898=8, J3898 = "NA")),"NA",0),0)),0)))</f>
        <v>0</v>
      </c>
      <c r="L3898">
        <v>2</v>
      </c>
      <c r="M3898">
        <v>2</v>
      </c>
      <c r="N3898" t="s">
        <v>0</v>
      </c>
      <c r="O3898" s="11">
        <f t="shared" si="60"/>
        <v>0</v>
      </c>
    </row>
    <row r="3899" spans="2:15" x14ac:dyDescent="0.3">
      <c r="B3899">
        <v>29378</v>
      </c>
      <c r="C3899">
        <v>1</v>
      </c>
      <c r="D3899">
        <v>1</v>
      </c>
      <c r="E3899">
        <v>1</v>
      </c>
      <c r="F3899">
        <v>25</v>
      </c>
      <c r="G3899">
        <v>1</v>
      </c>
      <c r="H3899" t="s">
        <v>0</v>
      </c>
      <c r="I3899" t="s">
        <v>0</v>
      </c>
      <c r="J3899" t="s">
        <v>0</v>
      </c>
      <c r="K3899" s="5" t="str" cm="1">
        <f t="array" ref="K3899">IF(AND(C3899=1,OR(J3899=42,J3899=6,J3899=7,J3899=8)),1,
IF(AND(OR(C3899=1,C3899="NA"),OR(J3899=42,J3899=6,J3899=7,J3899=8, J3899="NA")),"NA",
IF(_xlfn.MINIFS(Nested_Ifs[a11],Nested_Ifs[ID],Nested_Ifs[[#This Row],[ID]])&lt;&gt;1,IF(AND(C3899=MIN(_xlfn._xlws.FILTER(Nested_Ifs[a11], Nested_Ifs[ID]=Nested_Ifs[[#This Row],[ID]])), OR(J3899=42,J3899=6,J3899=7,J3899=8)),1,
IF(_xlfn.MINIFS(Nested_Ifs[a11],Nested_Ifs[ID],Nested_Ifs[[#This Row],[ID]])&lt;&gt;1,IF(AND(OR(C3899=MIN(_xlfn._xlws.FILTER(Nested_Ifs[a11], Nested_Ifs[ID]=Nested_Ifs[[#This Row],[ID]])), C3899 = "NA"), OR(J3899=42,J3899=6,J3899=7,J3899=8, J3899 = "NA")),"NA",0),0)),0)))</f>
        <v>NA</v>
      </c>
      <c r="L3899">
        <v>2</v>
      </c>
      <c r="M3899">
        <v>2</v>
      </c>
      <c r="N3899" t="s">
        <v>0</v>
      </c>
      <c r="O3899" s="11">
        <f t="shared" si="60"/>
        <v>0</v>
      </c>
    </row>
    <row r="3900" spans="2:15" x14ac:dyDescent="0.3">
      <c r="B3900">
        <v>29378</v>
      </c>
      <c r="C3900">
        <v>2</v>
      </c>
      <c r="D3900">
        <v>2</v>
      </c>
      <c r="E3900">
        <v>2</v>
      </c>
      <c r="F3900">
        <v>22</v>
      </c>
      <c r="G3900">
        <v>1</v>
      </c>
      <c r="H3900" t="s">
        <v>0</v>
      </c>
      <c r="I3900" t="s">
        <v>0</v>
      </c>
      <c r="J3900">
        <v>1</v>
      </c>
      <c r="K3900" s="5" cm="1">
        <f t="array" ref="K3900">IF(AND(C3900=1,OR(J3900=42,J3900=6,J3900=7,J3900=8)),1,
IF(AND(OR(C3900=1,C3900="NA"),OR(J3900=42,J3900=6,J3900=7,J3900=8, J3900="NA")),"NA",
IF(_xlfn.MINIFS(Nested_Ifs[a11],Nested_Ifs[ID],Nested_Ifs[[#This Row],[ID]])&lt;&gt;1,IF(AND(C3900=MIN(_xlfn._xlws.FILTER(Nested_Ifs[a11], Nested_Ifs[ID]=Nested_Ifs[[#This Row],[ID]])), OR(J3900=42,J3900=6,J3900=7,J3900=8)),1,
IF(_xlfn.MINIFS(Nested_Ifs[a11],Nested_Ifs[ID],Nested_Ifs[[#This Row],[ID]])&lt;&gt;1,IF(AND(OR(C3900=MIN(_xlfn._xlws.FILTER(Nested_Ifs[a11], Nested_Ifs[ID]=Nested_Ifs[[#This Row],[ID]])), C3900 = "NA"), OR(J3900=42,J3900=6,J3900=7,J3900=8, J3900 = "NA")),"NA",0),0)),0)))</f>
        <v>0</v>
      </c>
      <c r="L3900">
        <v>2</v>
      </c>
      <c r="M3900">
        <v>2</v>
      </c>
      <c r="N3900" t="s">
        <v>0</v>
      </c>
      <c r="O3900" s="11">
        <f t="shared" si="60"/>
        <v>0</v>
      </c>
    </row>
    <row r="3901" spans="2:15" x14ac:dyDescent="0.3">
      <c r="B3901">
        <v>29378</v>
      </c>
      <c r="C3901">
        <v>3</v>
      </c>
      <c r="D3901">
        <v>2</v>
      </c>
      <c r="E3901">
        <v>3</v>
      </c>
      <c r="F3901">
        <v>4</v>
      </c>
      <c r="G3901" t="s">
        <v>0</v>
      </c>
      <c r="H3901">
        <v>2</v>
      </c>
      <c r="I3901">
        <v>9</v>
      </c>
      <c r="J3901" t="s">
        <v>0</v>
      </c>
      <c r="K3901" s="5" cm="1">
        <f t="array" ref="K3901">IF(AND(C3901=1,OR(J3901=42,J3901=6,J3901=7,J3901=8)),1,
IF(AND(OR(C3901=1,C3901="NA"),OR(J3901=42,J3901=6,J3901=7,J3901=8, J3901="NA")),"NA",
IF(_xlfn.MINIFS(Nested_Ifs[a11],Nested_Ifs[ID],Nested_Ifs[[#This Row],[ID]])&lt;&gt;1,IF(AND(C3901=MIN(_xlfn._xlws.FILTER(Nested_Ifs[a11], Nested_Ifs[ID]=Nested_Ifs[[#This Row],[ID]])), OR(J3901=42,J3901=6,J3901=7,J3901=8)),1,
IF(_xlfn.MINIFS(Nested_Ifs[a11],Nested_Ifs[ID],Nested_Ifs[[#This Row],[ID]])&lt;&gt;1,IF(AND(OR(C3901=MIN(_xlfn._xlws.FILTER(Nested_Ifs[a11], Nested_Ifs[ID]=Nested_Ifs[[#This Row],[ID]])), C3901 = "NA"), OR(J3901=42,J3901=6,J3901=7,J3901=8, J3901 = "NA")),"NA",0),0)),0)))</f>
        <v>0</v>
      </c>
      <c r="L3901">
        <v>2</v>
      </c>
      <c r="M3901">
        <v>2</v>
      </c>
      <c r="N3901" t="s">
        <v>0</v>
      </c>
      <c r="O3901" s="11">
        <f t="shared" si="60"/>
        <v>0</v>
      </c>
    </row>
    <row r="3902" spans="2:15" x14ac:dyDescent="0.3">
      <c r="B3902">
        <v>29378</v>
      </c>
      <c r="C3902">
        <v>4</v>
      </c>
      <c r="D3902">
        <v>1</v>
      </c>
      <c r="E3902">
        <v>3</v>
      </c>
      <c r="F3902">
        <v>3</v>
      </c>
      <c r="G3902" t="s">
        <v>0</v>
      </c>
      <c r="H3902">
        <v>2</v>
      </c>
      <c r="I3902">
        <v>9</v>
      </c>
      <c r="J3902" t="s">
        <v>0</v>
      </c>
      <c r="K3902" s="5" cm="1">
        <f t="array" ref="K3902">IF(AND(C3902=1,OR(J3902=42,J3902=6,J3902=7,J3902=8)),1,
IF(AND(OR(C3902=1,C3902="NA"),OR(J3902=42,J3902=6,J3902=7,J3902=8, J3902="NA")),"NA",
IF(_xlfn.MINIFS(Nested_Ifs[a11],Nested_Ifs[ID],Nested_Ifs[[#This Row],[ID]])&lt;&gt;1,IF(AND(C3902=MIN(_xlfn._xlws.FILTER(Nested_Ifs[a11], Nested_Ifs[ID]=Nested_Ifs[[#This Row],[ID]])), OR(J3902=42,J3902=6,J3902=7,J3902=8)),1,
IF(_xlfn.MINIFS(Nested_Ifs[a11],Nested_Ifs[ID],Nested_Ifs[[#This Row],[ID]])&lt;&gt;1,IF(AND(OR(C3902=MIN(_xlfn._xlws.FILTER(Nested_Ifs[a11], Nested_Ifs[ID]=Nested_Ifs[[#This Row],[ID]])), C3902 = "NA"), OR(J3902=42,J3902=6,J3902=7,J3902=8, J3902 = "NA")),"NA",0),0)),0)))</f>
        <v>0</v>
      </c>
      <c r="L3902">
        <v>2</v>
      </c>
      <c r="M3902">
        <v>2</v>
      </c>
      <c r="N3902" t="s">
        <v>0</v>
      </c>
      <c r="O3902" s="11">
        <f t="shared" si="60"/>
        <v>0</v>
      </c>
    </row>
    <row r="3903" spans="2:15" x14ac:dyDescent="0.3">
      <c r="B3903">
        <v>29378</v>
      </c>
      <c r="C3903">
        <v>5</v>
      </c>
      <c r="D3903">
        <v>2</v>
      </c>
      <c r="E3903">
        <v>2</v>
      </c>
      <c r="F3903">
        <v>1</v>
      </c>
      <c r="G3903" t="s">
        <v>0</v>
      </c>
      <c r="H3903">
        <v>2</v>
      </c>
      <c r="I3903">
        <v>6</v>
      </c>
      <c r="J3903" t="s">
        <v>0</v>
      </c>
      <c r="K3903" s="5" cm="1">
        <f t="array" ref="K3903">IF(AND(C3903=1,OR(J3903=42,J3903=6,J3903=7,J3903=8)),1,
IF(AND(OR(C3903=1,C3903="NA"),OR(J3903=42,J3903=6,J3903=7,J3903=8, J3903="NA")),"NA",
IF(_xlfn.MINIFS(Nested_Ifs[a11],Nested_Ifs[ID],Nested_Ifs[[#This Row],[ID]])&lt;&gt;1,IF(AND(C3903=MIN(_xlfn._xlws.FILTER(Nested_Ifs[a11], Nested_Ifs[ID]=Nested_Ifs[[#This Row],[ID]])), OR(J3903=42,J3903=6,J3903=7,J3903=8)),1,
IF(_xlfn.MINIFS(Nested_Ifs[a11],Nested_Ifs[ID],Nested_Ifs[[#This Row],[ID]])&lt;&gt;1,IF(AND(OR(C3903=MIN(_xlfn._xlws.FILTER(Nested_Ifs[a11], Nested_Ifs[ID]=Nested_Ifs[[#This Row],[ID]])), C3903 = "NA"), OR(J3903=42,J3903=6,J3903=7,J3903=8, J3903 = "NA")),"NA",0),0)),0)))</f>
        <v>0</v>
      </c>
      <c r="L3903">
        <v>2</v>
      </c>
      <c r="M3903">
        <v>2</v>
      </c>
      <c r="N3903" t="s">
        <v>0</v>
      </c>
      <c r="O3903" s="11">
        <f t="shared" si="60"/>
        <v>0</v>
      </c>
    </row>
    <row r="3904" spans="2:15" x14ac:dyDescent="0.3">
      <c r="B3904">
        <v>29379</v>
      </c>
      <c r="C3904">
        <v>1</v>
      </c>
      <c r="D3904">
        <v>2</v>
      </c>
      <c r="E3904">
        <v>1</v>
      </c>
      <c r="F3904">
        <v>58</v>
      </c>
      <c r="G3904">
        <v>4</v>
      </c>
      <c r="H3904" t="s">
        <v>0</v>
      </c>
      <c r="I3904" t="s">
        <v>0</v>
      </c>
      <c r="J3904">
        <v>3</v>
      </c>
      <c r="K3904" s="5" cm="1">
        <f t="array" ref="K3904">IF(AND(C3904=1,OR(J3904=42,J3904=6,J3904=7,J3904=8)),1,
IF(AND(OR(C3904=1,C3904="NA"),OR(J3904=42,J3904=6,J3904=7,J3904=8, J3904="NA")),"NA",
IF(_xlfn.MINIFS(Nested_Ifs[a11],Nested_Ifs[ID],Nested_Ifs[[#This Row],[ID]])&lt;&gt;1,IF(AND(C3904=MIN(_xlfn._xlws.FILTER(Nested_Ifs[a11], Nested_Ifs[ID]=Nested_Ifs[[#This Row],[ID]])), OR(J3904=42,J3904=6,J3904=7,J3904=8)),1,
IF(_xlfn.MINIFS(Nested_Ifs[a11],Nested_Ifs[ID],Nested_Ifs[[#This Row],[ID]])&lt;&gt;1,IF(AND(OR(C3904=MIN(_xlfn._xlws.FILTER(Nested_Ifs[a11], Nested_Ifs[ID]=Nested_Ifs[[#This Row],[ID]])), C3904 = "NA"), OR(J3904=42,J3904=6,J3904=7,J3904=8, J3904 = "NA")),"NA",0),0)),0)))</f>
        <v>0</v>
      </c>
      <c r="L3904">
        <v>2</v>
      </c>
      <c r="M3904">
        <v>2</v>
      </c>
      <c r="N3904" t="s">
        <v>0</v>
      </c>
      <c r="O3904" s="11">
        <f t="shared" si="60"/>
        <v>0</v>
      </c>
    </row>
    <row r="3905" spans="2:15" x14ac:dyDescent="0.3">
      <c r="B3905">
        <v>29379</v>
      </c>
      <c r="C3905">
        <v>2</v>
      </c>
      <c r="D3905">
        <v>1</v>
      </c>
      <c r="E3905">
        <v>2</v>
      </c>
      <c r="F3905">
        <v>30</v>
      </c>
      <c r="G3905">
        <v>4</v>
      </c>
      <c r="H3905" t="s">
        <v>0</v>
      </c>
      <c r="I3905" t="s">
        <v>0</v>
      </c>
      <c r="J3905">
        <v>2</v>
      </c>
      <c r="K3905" s="5" cm="1">
        <f t="array" ref="K3905">IF(AND(C3905=1,OR(J3905=42,J3905=6,J3905=7,J3905=8)),1,
IF(AND(OR(C3905=1,C3905="NA"),OR(J3905=42,J3905=6,J3905=7,J3905=8, J3905="NA")),"NA",
IF(_xlfn.MINIFS(Nested_Ifs[a11],Nested_Ifs[ID],Nested_Ifs[[#This Row],[ID]])&lt;&gt;1,IF(AND(C3905=MIN(_xlfn._xlws.FILTER(Nested_Ifs[a11], Nested_Ifs[ID]=Nested_Ifs[[#This Row],[ID]])), OR(J3905=42,J3905=6,J3905=7,J3905=8)),1,
IF(_xlfn.MINIFS(Nested_Ifs[a11],Nested_Ifs[ID],Nested_Ifs[[#This Row],[ID]])&lt;&gt;1,IF(AND(OR(C3905=MIN(_xlfn._xlws.FILTER(Nested_Ifs[a11], Nested_Ifs[ID]=Nested_Ifs[[#This Row],[ID]])), C3905 = "NA"), OR(J3905=42,J3905=6,J3905=7,J3905=8, J3905 = "NA")),"NA",0),0)),0)))</f>
        <v>0</v>
      </c>
      <c r="L3905">
        <v>2</v>
      </c>
      <c r="M3905">
        <v>2</v>
      </c>
      <c r="N3905" t="s">
        <v>0</v>
      </c>
      <c r="O3905" s="11">
        <f t="shared" si="60"/>
        <v>0</v>
      </c>
    </row>
    <row r="3906" spans="2:15" x14ac:dyDescent="0.3">
      <c r="B3906">
        <v>29379</v>
      </c>
      <c r="C3906">
        <v>3</v>
      </c>
      <c r="D3906">
        <v>1</v>
      </c>
      <c r="E3906">
        <v>2</v>
      </c>
      <c r="F3906">
        <v>20</v>
      </c>
      <c r="G3906">
        <v>6</v>
      </c>
      <c r="H3906" t="s">
        <v>0</v>
      </c>
      <c r="I3906" t="s">
        <v>0</v>
      </c>
      <c r="J3906">
        <v>1</v>
      </c>
      <c r="K3906" s="5" cm="1">
        <f t="array" ref="K3906">IF(AND(C3906=1,OR(J3906=42,J3906=6,J3906=7,J3906=8)),1,
IF(AND(OR(C3906=1,C3906="NA"),OR(J3906=42,J3906=6,J3906=7,J3906=8, J3906="NA")),"NA",
IF(_xlfn.MINIFS(Nested_Ifs[a11],Nested_Ifs[ID],Nested_Ifs[[#This Row],[ID]])&lt;&gt;1,IF(AND(C3906=MIN(_xlfn._xlws.FILTER(Nested_Ifs[a11], Nested_Ifs[ID]=Nested_Ifs[[#This Row],[ID]])), OR(J3906=42,J3906=6,J3906=7,J3906=8)),1,
IF(_xlfn.MINIFS(Nested_Ifs[a11],Nested_Ifs[ID],Nested_Ifs[[#This Row],[ID]])&lt;&gt;1,IF(AND(OR(C3906=MIN(_xlfn._xlws.FILTER(Nested_Ifs[a11], Nested_Ifs[ID]=Nested_Ifs[[#This Row],[ID]])), C3906 = "NA"), OR(J3906=42,J3906=6,J3906=7,J3906=8, J3906 = "NA")),"NA",0),0)),0)))</f>
        <v>0</v>
      </c>
      <c r="L3906">
        <v>2</v>
      </c>
      <c r="M3906">
        <v>2</v>
      </c>
      <c r="N3906" t="s">
        <v>0</v>
      </c>
      <c r="O3906" s="11">
        <f t="shared" si="60"/>
        <v>0</v>
      </c>
    </row>
    <row r="3907" spans="2:15" x14ac:dyDescent="0.3">
      <c r="B3907">
        <v>29382</v>
      </c>
      <c r="C3907">
        <v>1</v>
      </c>
      <c r="D3907">
        <v>2</v>
      </c>
      <c r="E3907">
        <v>1</v>
      </c>
      <c r="F3907">
        <v>62</v>
      </c>
      <c r="G3907">
        <v>1</v>
      </c>
      <c r="H3907" t="s">
        <v>0</v>
      </c>
      <c r="I3907" t="s">
        <v>0</v>
      </c>
      <c r="J3907">
        <v>5</v>
      </c>
      <c r="K3907" s="5" cm="1">
        <f t="array" ref="K3907">IF(AND(C3907=1,OR(J3907=42,J3907=6,J3907=7,J3907=8)),1,
IF(AND(OR(C3907=1,C3907="NA"),OR(J3907=42,J3907=6,J3907=7,J3907=8, J3907="NA")),"NA",
IF(_xlfn.MINIFS(Nested_Ifs[a11],Nested_Ifs[ID],Nested_Ifs[[#This Row],[ID]])&lt;&gt;1,IF(AND(C3907=MIN(_xlfn._xlws.FILTER(Nested_Ifs[a11], Nested_Ifs[ID]=Nested_Ifs[[#This Row],[ID]])), OR(J3907=42,J3907=6,J3907=7,J3907=8)),1,
IF(_xlfn.MINIFS(Nested_Ifs[a11],Nested_Ifs[ID],Nested_Ifs[[#This Row],[ID]])&lt;&gt;1,IF(AND(OR(C3907=MIN(_xlfn._xlws.FILTER(Nested_Ifs[a11], Nested_Ifs[ID]=Nested_Ifs[[#This Row],[ID]])), C3907 = "NA"), OR(J3907=42,J3907=6,J3907=7,J3907=8, J3907 = "NA")),"NA",0),0)),0)))</f>
        <v>0</v>
      </c>
      <c r="L3907">
        <v>2</v>
      </c>
      <c r="M3907">
        <v>2</v>
      </c>
      <c r="N3907" t="s">
        <v>0</v>
      </c>
      <c r="O3907" s="11">
        <f t="shared" si="60"/>
        <v>0</v>
      </c>
    </row>
    <row r="3908" spans="2:15" x14ac:dyDescent="0.3">
      <c r="B3908">
        <v>29382</v>
      </c>
      <c r="C3908">
        <v>2</v>
      </c>
      <c r="D3908">
        <v>1</v>
      </c>
      <c r="E3908">
        <v>2</v>
      </c>
      <c r="F3908">
        <v>66</v>
      </c>
      <c r="G3908">
        <v>1</v>
      </c>
      <c r="H3908" t="s">
        <v>0</v>
      </c>
      <c r="I3908" t="s">
        <v>0</v>
      </c>
      <c r="J3908">
        <v>5</v>
      </c>
      <c r="K3908" s="5" cm="1">
        <f t="array" ref="K3908">IF(AND(C3908=1,OR(J3908=42,J3908=6,J3908=7,J3908=8)),1,
IF(AND(OR(C3908=1,C3908="NA"),OR(J3908=42,J3908=6,J3908=7,J3908=8, J3908="NA")),"NA",
IF(_xlfn.MINIFS(Nested_Ifs[a11],Nested_Ifs[ID],Nested_Ifs[[#This Row],[ID]])&lt;&gt;1,IF(AND(C3908=MIN(_xlfn._xlws.FILTER(Nested_Ifs[a11], Nested_Ifs[ID]=Nested_Ifs[[#This Row],[ID]])), OR(J3908=42,J3908=6,J3908=7,J3908=8)),1,
IF(_xlfn.MINIFS(Nested_Ifs[a11],Nested_Ifs[ID],Nested_Ifs[[#This Row],[ID]])&lt;&gt;1,IF(AND(OR(C3908=MIN(_xlfn._xlws.FILTER(Nested_Ifs[a11], Nested_Ifs[ID]=Nested_Ifs[[#This Row],[ID]])), C3908 = "NA"), OR(J3908=42,J3908=6,J3908=7,J3908=8, J3908 = "NA")),"NA",0),0)),0)))</f>
        <v>0</v>
      </c>
      <c r="L3908">
        <v>2</v>
      </c>
      <c r="M3908">
        <v>2</v>
      </c>
      <c r="N3908" t="s">
        <v>0</v>
      </c>
      <c r="O3908" s="11">
        <f t="shared" si="60"/>
        <v>0</v>
      </c>
    </row>
    <row r="3909" spans="2:15" x14ac:dyDescent="0.3">
      <c r="B3909">
        <v>29383</v>
      </c>
      <c r="C3909">
        <v>1</v>
      </c>
      <c r="D3909">
        <v>1</v>
      </c>
      <c r="E3909">
        <v>1</v>
      </c>
      <c r="F3909">
        <v>38</v>
      </c>
      <c r="G3909">
        <v>1</v>
      </c>
      <c r="H3909" t="s">
        <v>0</v>
      </c>
      <c r="I3909" t="s">
        <v>0</v>
      </c>
      <c r="J3909">
        <v>5</v>
      </c>
      <c r="K3909" s="5" cm="1">
        <f t="array" ref="K3909">IF(AND(C3909=1,OR(J3909=42,J3909=6,J3909=7,J3909=8)),1,
IF(AND(OR(C3909=1,C3909="NA"),OR(J3909=42,J3909=6,J3909=7,J3909=8, J3909="NA")),"NA",
IF(_xlfn.MINIFS(Nested_Ifs[a11],Nested_Ifs[ID],Nested_Ifs[[#This Row],[ID]])&lt;&gt;1,IF(AND(C3909=MIN(_xlfn._xlws.FILTER(Nested_Ifs[a11], Nested_Ifs[ID]=Nested_Ifs[[#This Row],[ID]])), OR(J3909=42,J3909=6,J3909=7,J3909=8)),1,
IF(_xlfn.MINIFS(Nested_Ifs[a11],Nested_Ifs[ID],Nested_Ifs[[#This Row],[ID]])&lt;&gt;1,IF(AND(OR(C3909=MIN(_xlfn._xlws.FILTER(Nested_Ifs[a11], Nested_Ifs[ID]=Nested_Ifs[[#This Row],[ID]])), C3909 = "NA"), OR(J3909=42,J3909=6,J3909=7,J3909=8, J3909 = "NA")),"NA",0),0)),0)))</f>
        <v>0</v>
      </c>
      <c r="L3909">
        <v>2</v>
      </c>
      <c r="M3909">
        <v>2</v>
      </c>
      <c r="N3909" t="s">
        <v>0</v>
      </c>
      <c r="O3909" s="11">
        <f t="shared" si="60"/>
        <v>0</v>
      </c>
    </row>
    <row r="3910" spans="2:15" x14ac:dyDescent="0.3">
      <c r="B3910">
        <v>29383</v>
      </c>
      <c r="C3910">
        <v>2</v>
      </c>
      <c r="D3910">
        <v>2</v>
      </c>
      <c r="E3910">
        <v>2</v>
      </c>
      <c r="F3910">
        <v>37</v>
      </c>
      <c r="G3910">
        <v>1</v>
      </c>
      <c r="H3910" t="s">
        <v>0</v>
      </c>
      <c r="I3910" t="s">
        <v>0</v>
      </c>
      <c r="J3910">
        <v>1</v>
      </c>
      <c r="K3910" s="5" cm="1">
        <f t="array" ref="K3910">IF(AND(C3910=1,OR(J3910=42,J3910=6,J3910=7,J3910=8)),1,
IF(AND(OR(C3910=1,C3910="NA"),OR(J3910=42,J3910=6,J3910=7,J3910=8, J3910="NA")),"NA",
IF(_xlfn.MINIFS(Nested_Ifs[a11],Nested_Ifs[ID],Nested_Ifs[[#This Row],[ID]])&lt;&gt;1,IF(AND(C3910=MIN(_xlfn._xlws.FILTER(Nested_Ifs[a11], Nested_Ifs[ID]=Nested_Ifs[[#This Row],[ID]])), OR(J3910=42,J3910=6,J3910=7,J3910=8)),1,
IF(_xlfn.MINIFS(Nested_Ifs[a11],Nested_Ifs[ID],Nested_Ifs[[#This Row],[ID]])&lt;&gt;1,IF(AND(OR(C3910=MIN(_xlfn._xlws.FILTER(Nested_Ifs[a11], Nested_Ifs[ID]=Nested_Ifs[[#This Row],[ID]])), C3910 = "NA"), OR(J3910=42,J3910=6,J3910=7,J3910=8, J3910 = "NA")),"NA",0),0)),0)))</f>
        <v>0</v>
      </c>
      <c r="L3910">
        <v>2</v>
      </c>
      <c r="M3910">
        <v>2</v>
      </c>
      <c r="N3910" t="s">
        <v>0</v>
      </c>
      <c r="O3910" s="11">
        <f t="shared" si="60"/>
        <v>0</v>
      </c>
    </row>
    <row r="3911" spans="2:15" x14ac:dyDescent="0.3">
      <c r="B3911">
        <v>29383</v>
      </c>
      <c r="C3911">
        <v>3</v>
      </c>
      <c r="D3911">
        <v>1</v>
      </c>
      <c r="E3911">
        <v>3</v>
      </c>
      <c r="F3911">
        <v>11</v>
      </c>
      <c r="G3911" t="s">
        <v>0</v>
      </c>
      <c r="H3911" t="s">
        <v>0</v>
      </c>
      <c r="I3911" t="s">
        <v>0</v>
      </c>
      <c r="J3911" t="s">
        <v>0</v>
      </c>
      <c r="K3911" s="5" cm="1">
        <f t="array" ref="K3911">IF(AND(C3911=1,OR(J3911=42,J3911=6,J3911=7,J3911=8)),1,
IF(AND(OR(C3911=1,C3911="NA"),OR(J3911=42,J3911=6,J3911=7,J3911=8, J3911="NA")),"NA",
IF(_xlfn.MINIFS(Nested_Ifs[a11],Nested_Ifs[ID],Nested_Ifs[[#This Row],[ID]])&lt;&gt;1,IF(AND(C3911=MIN(_xlfn._xlws.FILTER(Nested_Ifs[a11], Nested_Ifs[ID]=Nested_Ifs[[#This Row],[ID]])), OR(J3911=42,J3911=6,J3911=7,J3911=8)),1,
IF(_xlfn.MINIFS(Nested_Ifs[a11],Nested_Ifs[ID],Nested_Ifs[[#This Row],[ID]])&lt;&gt;1,IF(AND(OR(C3911=MIN(_xlfn._xlws.FILTER(Nested_Ifs[a11], Nested_Ifs[ID]=Nested_Ifs[[#This Row],[ID]])), C3911 = "NA"), OR(J3911=42,J3911=6,J3911=7,J3911=8, J3911 = "NA")),"NA",0),0)),0)))</f>
        <v>0</v>
      </c>
      <c r="L3911">
        <v>2</v>
      </c>
      <c r="M3911">
        <v>2</v>
      </c>
      <c r="N3911" t="s">
        <v>0</v>
      </c>
      <c r="O3911" s="11">
        <f t="shared" si="60"/>
        <v>0</v>
      </c>
    </row>
    <row r="3912" spans="2:15" x14ac:dyDescent="0.3">
      <c r="B3912">
        <v>29383</v>
      </c>
      <c r="C3912">
        <v>4</v>
      </c>
      <c r="D3912">
        <v>1</v>
      </c>
      <c r="E3912">
        <v>3</v>
      </c>
      <c r="F3912">
        <v>8</v>
      </c>
      <c r="G3912" t="s">
        <v>0</v>
      </c>
      <c r="H3912" t="s">
        <v>0</v>
      </c>
      <c r="I3912" t="s">
        <v>0</v>
      </c>
      <c r="J3912" t="s">
        <v>0</v>
      </c>
      <c r="K3912" s="5" cm="1">
        <f t="array" ref="K3912">IF(AND(C3912=1,OR(J3912=42,J3912=6,J3912=7,J3912=8)),1,
IF(AND(OR(C3912=1,C3912="NA"),OR(J3912=42,J3912=6,J3912=7,J3912=8, J3912="NA")),"NA",
IF(_xlfn.MINIFS(Nested_Ifs[a11],Nested_Ifs[ID],Nested_Ifs[[#This Row],[ID]])&lt;&gt;1,IF(AND(C3912=MIN(_xlfn._xlws.FILTER(Nested_Ifs[a11], Nested_Ifs[ID]=Nested_Ifs[[#This Row],[ID]])), OR(J3912=42,J3912=6,J3912=7,J3912=8)),1,
IF(_xlfn.MINIFS(Nested_Ifs[a11],Nested_Ifs[ID],Nested_Ifs[[#This Row],[ID]])&lt;&gt;1,IF(AND(OR(C3912=MIN(_xlfn._xlws.FILTER(Nested_Ifs[a11], Nested_Ifs[ID]=Nested_Ifs[[#This Row],[ID]])), C3912 = "NA"), OR(J3912=42,J3912=6,J3912=7,J3912=8, J3912 = "NA")),"NA",0),0)),0)))</f>
        <v>0</v>
      </c>
      <c r="L3912">
        <v>2</v>
      </c>
      <c r="M3912">
        <v>2</v>
      </c>
      <c r="N3912" t="s">
        <v>0</v>
      </c>
      <c r="O3912" s="11">
        <f t="shared" si="60"/>
        <v>0</v>
      </c>
    </row>
    <row r="3913" spans="2:15" x14ac:dyDescent="0.3">
      <c r="B3913">
        <v>29385</v>
      </c>
      <c r="C3913">
        <v>1</v>
      </c>
      <c r="D3913">
        <v>2</v>
      </c>
      <c r="E3913">
        <v>1</v>
      </c>
      <c r="F3913">
        <v>46</v>
      </c>
      <c r="G3913">
        <v>1</v>
      </c>
      <c r="H3913" t="s">
        <v>0</v>
      </c>
      <c r="I3913" t="s">
        <v>0</v>
      </c>
      <c r="J3913">
        <v>5</v>
      </c>
      <c r="K3913" s="5" cm="1">
        <f t="array" ref="K3913">IF(AND(C3913=1,OR(J3913=42,J3913=6,J3913=7,J3913=8)),1,
IF(AND(OR(C3913=1,C3913="NA"),OR(J3913=42,J3913=6,J3913=7,J3913=8, J3913="NA")),"NA",
IF(_xlfn.MINIFS(Nested_Ifs[a11],Nested_Ifs[ID],Nested_Ifs[[#This Row],[ID]])&lt;&gt;1,IF(AND(C3913=MIN(_xlfn._xlws.FILTER(Nested_Ifs[a11], Nested_Ifs[ID]=Nested_Ifs[[#This Row],[ID]])), OR(J3913=42,J3913=6,J3913=7,J3913=8)),1,
IF(_xlfn.MINIFS(Nested_Ifs[a11],Nested_Ifs[ID],Nested_Ifs[[#This Row],[ID]])&lt;&gt;1,IF(AND(OR(C3913=MIN(_xlfn._xlws.FILTER(Nested_Ifs[a11], Nested_Ifs[ID]=Nested_Ifs[[#This Row],[ID]])), C3913 = "NA"), OR(J3913=42,J3913=6,J3913=7,J3913=8, J3913 = "NA")),"NA",0),0)),0)))</f>
        <v>0</v>
      </c>
      <c r="L3913">
        <v>2</v>
      </c>
      <c r="M3913">
        <v>2</v>
      </c>
      <c r="N3913" t="s">
        <v>0</v>
      </c>
      <c r="O3913" s="11">
        <f t="shared" si="60"/>
        <v>0</v>
      </c>
    </row>
    <row r="3914" spans="2:15" x14ac:dyDescent="0.3">
      <c r="B3914">
        <v>29385</v>
      </c>
      <c r="C3914">
        <v>2</v>
      </c>
      <c r="D3914">
        <v>1</v>
      </c>
      <c r="E3914">
        <v>2</v>
      </c>
      <c r="F3914">
        <v>49</v>
      </c>
      <c r="G3914">
        <v>1</v>
      </c>
      <c r="H3914" t="s">
        <v>0</v>
      </c>
      <c r="I3914" t="s">
        <v>0</v>
      </c>
      <c r="J3914">
        <v>5</v>
      </c>
      <c r="K3914" s="5" cm="1">
        <f t="array" ref="K3914">IF(AND(C3914=1,OR(J3914=42,J3914=6,J3914=7,J3914=8)),1,
IF(AND(OR(C3914=1,C3914="NA"),OR(J3914=42,J3914=6,J3914=7,J3914=8, J3914="NA")),"NA",
IF(_xlfn.MINIFS(Nested_Ifs[a11],Nested_Ifs[ID],Nested_Ifs[[#This Row],[ID]])&lt;&gt;1,IF(AND(C3914=MIN(_xlfn._xlws.FILTER(Nested_Ifs[a11], Nested_Ifs[ID]=Nested_Ifs[[#This Row],[ID]])), OR(J3914=42,J3914=6,J3914=7,J3914=8)),1,
IF(_xlfn.MINIFS(Nested_Ifs[a11],Nested_Ifs[ID],Nested_Ifs[[#This Row],[ID]])&lt;&gt;1,IF(AND(OR(C3914=MIN(_xlfn._xlws.FILTER(Nested_Ifs[a11], Nested_Ifs[ID]=Nested_Ifs[[#This Row],[ID]])), C3914 = "NA"), OR(J3914=42,J3914=6,J3914=7,J3914=8, J3914 = "NA")),"NA",0),0)),0)))</f>
        <v>0</v>
      </c>
      <c r="L3914">
        <v>2</v>
      </c>
      <c r="M3914">
        <v>2</v>
      </c>
      <c r="N3914" t="s">
        <v>0</v>
      </c>
      <c r="O3914" s="11">
        <f t="shared" si="60"/>
        <v>0</v>
      </c>
    </row>
    <row r="3915" spans="2:15" x14ac:dyDescent="0.3">
      <c r="B3915">
        <v>29385</v>
      </c>
      <c r="C3915">
        <v>3</v>
      </c>
      <c r="D3915">
        <v>2</v>
      </c>
      <c r="E3915">
        <v>3</v>
      </c>
      <c r="F3915">
        <v>19</v>
      </c>
      <c r="G3915">
        <v>6</v>
      </c>
      <c r="H3915" t="s">
        <v>0</v>
      </c>
      <c r="I3915" t="s">
        <v>0</v>
      </c>
      <c r="J3915">
        <v>5</v>
      </c>
      <c r="K3915" s="5" cm="1">
        <f t="array" ref="K3915">IF(AND(C3915=1,OR(J3915=42,J3915=6,J3915=7,J3915=8)),1,
IF(AND(OR(C3915=1,C3915="NA"),OR(J3915=42,J3915=6,J3915=7,J3915=8, J3915="NA")),"NA",
IF(_xlfn.MINIFS(Nested_Ifs[a11],Nested_Ifs[ID],Nested_Ifs[[#This Row],[ID]])&lt;&gt;1,IF(AND(C3915=MIN(_xlfn._xlws.FILTER(Nested_Ifs[a11], Nested_Ifs[ID]=Nested_Ifs[[#This Row],[ID]])), OR(J3915=42,J3915=6,J3915=7,J3915=8)),1,
IF(_xlfn.MINIFS(Nested_Ifs[a11],Nested_Ifs[ID],Nested_Ifs[[#This Row],[ID]])&lt;&gt;1,IF(AND(OR(C3915=MIN(_xlfn._xlws.FILTER(Nested_Ifs[a11], Nested_Ifs[ID]=Nested_Ifs[[#This Row],[ID]])), C3915 = "NA"), OR(J3915=42,J3915=6,J3915=7,J3915=8, J3915 = "NA")),"NA",0),0)),0)))</f>
        <v>0</v>
      </c>
      <c r="L3915">
        <v>2</v>
      </c>
      <c r="M3915">
        <v>2</v>
      </c>
      <c r="N3915" t="s">
        <v>0</v>
      </c>
      <c r="O3915" s="11">
        <f t="shared" si="60"/>
        <v>0</v>
      </c>
    </row>
    <row r="3916" spans="2:15" x14ac:dyDescent="0.3">
      <c r="B3916">
        <v>29385</v>
      </c>
      <c r="C3916">
        <v>4</v>
      </c>
      <c r="D3916">
        <v>1</v>
      </c>
      <c r="E3916">
        <v>8</v>
      </c>
      <c r="F3916">
        <v>6</v>
      </c>
      <c r="G3916" t="s">
        <v>0</v>
      </c>
      <c r="H3916" t="s">
        <v>0</v>
      </c>
      <c r="I3916" t="s">
        <v>0</v>
      </c>
      <c r="J3916" t="s">
        <v>0</v>
      </c>
      <c r="K3916" s="5" cm="1">
        <f t="array" ref="K3916">IF(AND(C3916=1,OR(J3916=42,J3916=6,J3916=7,J3916=8)),1,
IF(AND(OR(C3916=1,C3916="NA"),OR(J3916=42,J3916=6,J3916=7,J3916=8, J3916="NA")),"NA",
IF(_xlfn.MINIFS(Nested_Ifs[a11],Nested_Ifs[ID],Nested_Ifs[[#This Row],[ID]])&lt;&gt;1,IF(AND(C3916=MIN(_xlfn._xlws.FILTER(Nested_Ifs[a11], Nested_Ifs[ID]=Nested_Ifs[[#This Row],[ID]])), OR(J3916=42,J3916=6,J3916=7,J3916=8)),1,
IF(_xlfn.MINIFS(Nested_Ifs[a11],Nested_Ifs[ID],Nested_Ifs[[#This Row],[ID]])&lt;&gt;1,IF(AND(OR(C3916=MIN(_xlfn._xlws.FILTER(Nested_Ifs[a11], Nested_Ifs[ID]=Nested_Ifs[[#This Row],[ID]])), C3916 = "NA"), OR(J3916=42,J3916=6,J3916=7,J3916=8, J3916 = "NA")),"NA",0),0)),0)))</f>
        <v>0</v>
      </c>
      <c r="L3916">
        <v>2</v>
      </c>
      <c r="M3916">
        <v>2</v>
      </c>
      <c r="N3916" t="s">
        <v>0</v>
      </c>
      <c r="O3916" s="11">
        <f t="shared" si="60"/>
        <v>0</v>
      </c>
    </row>
    <row r="3917" spans="2:15" x14ac:dyDescent="0.3">
      <c r="B3917">
        <v>29386</v>
      </c>
      <c r="C3917">
        <v>1</v>
      </c>
      <c r="D3917">
        <v>1</v>
      </c>
      <c r="E3917">
        <v>1</v>
      </c>
      <c r="F3917">
        <v>53</v>
      </c>
      <c r="G3917">
        <v>1</v>
      </c>
      <c r="H3917" t="s">
        <v>0</v>
      </c>
      <c r="I3917" t="s">
        <v>0</v>
      </c>
      <c r="J3917">
        <v>5</v>
      </c>
      <c r="K3917" s="5" cm="1">
        <f t="array" ref="K3917">IF(AND(C3917=1,OR(J3917=42,J3917=6,J3917=7,J3917=8)),1,
IF(AND(OR(C3917=1,C3917="NA"),OR(J3917=42,J3917=6,J3917=7,J3917=8, J3917="NA")),"NA",
IF(_xlfn.MINIFS(Nested_Ifs[a11],Nested_Ifs[ID],Nested_Ifs[[#This Row],[ID]])&lt;&gt;1,IF(AND(C3917=MIN(_xlfn._xlws.FILTER(Nested_Ifs[a11], Nested_Ifs[ID]=Nested_Ifs[[#This Row],[ID]])), OR(J3917=42,J3917=6,J3917=7,J3917=8)),1,
IF(_xlfn.MINIFS(Nested_Ifs[a11],Nested_Ifs[ID],Nested_Ifs[[#This Row],[ID]])&lt;&gt;1,IF(AND(OR(C3917=MIN(_xlfn._xlws.FILTER(Nested_Ifs[a11], Nested_Ifs[ID]=Nested_Ifs[[#This Row],[ID]])), C3917 = "NA"), OR(J3917=42,J3917=6,J3917=7,J3917=8, J3917 = "NA")),"NA",0),0)),0)))</f>
        <v>0</v>
      </c>
      <c r="L3917">
        <v>2</v>
      </c>
      <c r="M3917">
        <v>2</v>
      </c>
      <c r="N3917" t="s">
        <v>0</v>
      </c>
      <c r="O3917" s="11">
        <f t="shared" si="60"/>
        <v>0</v>
      </c>
    </row>
    <row r="3918" spans="2:15" x14ac:dyDescent="0.3">
      <c r="B3918">
        <v>29386</v>
      </c>
      <c r="C3918">
        <v>2</v>
      </c>
      <c r="D3918">
        <v>2</v>
      </c>
      <c r="E3918">
        <v>2</v>
      </c>
      <c r="F3918">
        <v>47</v>
      </c>
      <c r="G3918">
        <v>1</v>
      </c>
      <c r="H3918" t="s">
        <v>0</v>
      </c>
      <c r="I3918" t="s">
        <v>0</v>
      </c>
      <c r="J3918">
        <v>3</v>
      </c>
      <c r="K3918" s="5" cm="1">
        <f t="array" ref="K3918">IF(AND(C3918=1,OR(J3918=42,J3918=6,J3918=7,J3918=8)),1,
IF(AND(OR(C3918=1,C3918="NA"),OR(J3918=42,J3918=6,J3918=7,J3918=8, J3918="NA")),"NA",
IF(_xlfn.MINIFS(Nested_Ifs[a11],Nested_Ifs[ID],Nested_Ifs[[#This Row],[ID]])&lt;&gt;1,IF(AND(C3918=MIN(_xlfn._xlws.FILTER(Nested_Ifs[a11], Nested_Ifs[ID]=Nested_Ifs[[#This Row],[ID]])), OR(J3918=42,J3918=6,J3918=7,J3918=8)),1,
IF(_xlfn.MINIFS(Nested_Ifs[a11],Nested_Ifs[ID],Nested_Ifs[[#This Row],[ID]])&lt;&gt;1,IF(AND(OR(C3918=MIN(_xlfn._xlws.FILTER(Nested_Ifs[a11], Nested_Ifs[ID]=Nested_Ifs[[#This Row],[ID]])), C3918 = "NA"), OR(J3918=42,J3918=6,J3918=7,J3918=8, J3918 = "NA")),"NA",0),0)),0)))</f>
        <v>0</v>
      </c>
      <c r="L3918">
        <v>2</v>
      </c>
      <c r="M3918">
        <v>2</v>
      </c>
      <c r="N3918" t="s">
        <v>0</v>
      </c>
      <c r="O3918" s="11">
        <f t="shared" si="60"/>
        <v>0</v>
      </c>
    </row>
    <row r="3919" spans="2:15" x14ac:dyDescent="0.3">
      <c r="B3919">
        <v>29386</v>
      </c>
      <c r="C3919">
        <v>3</v>
      </c>
      <c r="D3919">
        <v>1</v>
      </c>
      <c r="E3919">
        <v>3</v>
      </c>
      <c r="F3919">
        <v>21</v>
      </c>
      <c r="G3919">
        <v>6</v>
      </c>
      <c r="H3919" t="s">
        <v>0</v>
      </c>
      <c r="I3919" t="s">
        <v>0</v>
      </c>
      <c r="J3919">
        <v>5</v>
      </c>
      <c r="K3919" s="5" cm="1">
        <f t="array" ref="K3919">IF(AND(C3919=1,OR(J3919=42,J3919=6,J3919=7,J3919=8)),1,
IF(AND(OR(C3919=1,C3919="NA"),OR(J3919=42,J3919=6,J3919=7,J3919=8, J3919="NA")),"NA",
IF(_xlfn.MINIFS(Nested_Ifs[a11],Nested_Ifs[ID],Nested_Ifs[[#This Row],[ID]])&lt;&gt;1,IF(AND(C3919=MIN(_xlfn._xlws.FILTER(Nested_Ifs[a11], Nested_Ifs[ID]=Nested_Ifs[[#This Row],[ID]])), OR(J3919=42,J3919=6,J3919=7,J3919=8)),1,
IF(_xlfn.MINIFS(Nested_Ifs[a11],Nested_Ifs[ID],Nested_Ifs[[#This Row],[ID]])&lt;&gt;1,IF(AND(OR(C3919=MIN(_xlfn._xlws.FILTER(Nested_Ifs[a11], Nested_Ifs[ID]=Nested_Ifs[[#This Row],[ID]])), C3919 = "NA"), OR(J3919=42,J3919=6,J3919=7,J3919=8, J3919 = "NA")),"NA",0),0)),0)))</f>
        <v>0</v>
      </c>
      <c r="L3919">
        <v>2</v>
      </c>
      <c r="M3919">
        <v>2</v>
      </c>
      <c r="N3919" t="s">
        <v>0</v>
      </c>
      <c r="O3919" s="11">
        <f t="shared" ref="O3919:O3982" si="61">IF(AND(AND(L3919=1,M3919=1),AND(OR(N3919=3,N3919=4))),1,
IF(AND(OR(L3919=1,L3919="NA"),
OR(M3919=1,M3919="NA"),
OR(N3919=3,N3919=4, N3919="NA")),"NA",0))</f>
        <v>0</v>
      </c>
    </row>
    <row r="3920" spans="2:15" x14ac:dyDescent="0.3">
      <c r="B3920">
        <v>29387</v>
      </c>
      <c r="C3920">
        <v>1</v>
      </c>
      <c r="D3920">
        <v>1</v>
      </c>
      <c r="E3920">
        <v>1</v>
      </c>
      <c r="F3920">
        <v>40</v>
      </c>
      <c r="G3920">
        <v>1</v>
      </c>
      <c r="H3920" t="s">
        <v>0</v>
      </c>
      <c r="I3920" t="s">
        <v>0</v>
      </c>
      <c r="J3920">
        <v>5</v>
      </c>
      <c r="K3920" s="5" cm="1">
        <f t="array" ref="K3920">IF(AND(C3920=1,OR(J3920=42,J3920=6,J3920=7,J3920=8)),1,
IF(AND(OR(C3920=1,C3920="NA"),OR(J3920=42,J3920=6,J3920=7,J3920=8, J3920="NA")),"NA",
IF(_xlfn.MINIFS(Nested_Ifs[a11],Nested_Ifs[ID],Nested_Ifs[[#This Row],[ID]])&lt;&gt;1,IF(AND(C3920=MIN(_xlfn._xlws.FILTER(Nested_Ifs[a11], Nested_Ifs[ID]=Nested_Ifs[[#This Row],[ID]])), OR(J3920=42,J3920=6,J3920=7,J3920=8)),1,
IF(_xlfn.MINIFS(Nested_Ifs[a11],Nested_Ifs[ID],Nested_Ifs[[#This Row],[ID]])&lt;&gt;1,IF(AND(OR(C3920=MIN(_xlfn._xlws.FILTER(Nested_Ifs[a11], Nested_Ifs[ID]=Nested_Ifs[[#This Row],[ID]])), C3920 = "NA"), OR(J3920=42,J3920=6,J3920=7,J3920=8, J3920 = "NA")),"NA",0),0)),0)))</f>
        <v>0</v>
      </c>
      <c r="L3920">
        <v>2</v>
      </c>
      <c r="M3920">
        <v>2</v>
      </c>
      <c r="N3920" t="s">
        <v>0</v>
      </c>
      <c r="O3920" s="11">
        <f t="shared" si="61"/>
        <v>0</v>
      </c>
    </row>
    <row r="3921" spans="2:15" x14ac:dyDescent="0.3">
      <c r="B3921">
        <v>29387</v>
      </c>
      <c r="C3921">
        <v>2</v>
      </c>
      <c r="D3921">
        <v>2</v>
      </c>
      <c r="E3921">
        <v>2</v>
      </c>
      <c r="F3921">
        <v>31</v>
      </c>
      <c r="G3921">
        <v>1</v>
      </c>
      <c r="H3921" t="s">
        <v>0</v>
      </c>
      <c r="I3921" t="s">
        <v>0</v>
      </c>
      <c r="J3921">
        <v>5</v>
      </c>
      <c r="K3921" s="5" cm="1">
        <f t="array" ref="K3921">IF(AND(C3921=1,OR(J3921=42,J3921=6,J3921=7,J3921=8)),1,
IF(AND(OR(C3921=1,C3921="NA"),OR(J3921=42,J3921=6,J3921=7,J3921=8, J3921="NA")),"NA",
IF(_xlfn.MINIFS(Nested_Ifs[a11],Nested_Ifs[ID],Nested_Ifs[[#This Row],[ID]])&lt;&gt;1,IF(AND(C3921=MIN(_xlfn._xlws.FILTER(Nested_Ifs[a11], Nested_Ifs[ID]=Nested_Ifs[[#This Row],[ID]])), OR(J3921=42,J3921=6,J3921=7,J3921=8)),1,
IF(_xlfn.MINIFS(Nested_Ifs[a11],Nested_Ifs[ID],Nested_Ifs[[#This Row],[ID]])&lt;&gt;1,IF(AND(OR(C3921=MIN(_xlfn._xlws.FILTER(Nested_Ifs[a11], Nested_Ifs[ID]=Nested_Ifs[[#This Row],[ID]])), C3921 = "NA"), OR(J3921=42,J3921=6,J3921=7,J3921=8, J3921 = "NA")),"NA",0),0)),0)))</f>
        <v>0</v>
      </c>
      <c r="L3921">
        <v>2</v>
      </c>
      <c r="M3921">
        <v>2</v>
      </c>
      <c r="N3921" t="s">
        <v>0</v>
      </c>
      <c r="O3921" s="11">
        <f t="shared" si="61"/>
        <v>0</v>
      </c>
    </row>
    <row r="3922" spans="2:15" x14ac:dyDescent="0.3">
      <c r="B3922">
        <v>29387</v>
      </c>
      <c r="C3922">
        <v>3</v>
      </c>
      <c r="D3922">
        <v>2</v>
      </c>
      <c r="E3922">
        <v>3</v>
      </c>
      <c r="F3922">
        <v>11</v>
      </c>
      <c r="G3922" t="s">
        <v>0</v>
      </c>
      <c r="H3922" t="s">
        <v>0</v>
      </c>
      <c r="I3922" t="s">
        <v>0</v>
      </c>
      <c r="J3922" t="s">
        <v>0</v>
      </c>
      <c r="K3922" s="5" cm="1">
        <f t="array" ref="K3922">IF(AND(C3922=1,OR(J3922=42,J3922=6,J3922=7,J3922=8)),1,
IF(AND(OR(C3922=1,C3922="NA"),OR(J3922=42,J3922=6,J3922=7,J3922=8, J3922="NA")),"NA",
IF(_xlfn.MINIFS(Nested_Ifs[a11],Nested_Ifs[ID],Nested_Ifs[[#This Row],[ID]])&lt;&gt;1,IF(AND(C3922=MIN(_xlfn._xlws.FILTER(Nested_Ifs[a11], Nested_Ifs[ID]=Nested_Ifs[[#This Row],[ID]])), OR(J3922=42,J3922=6,J3922=7,J3922=8)),1,
IF(_xlfn.MINIFS(Nested_Ifs[a11],Nested_Ifs[ID],Nested_Ifs[[#This Row],[ID]])&lt;&gt;1,IF(AND(OR(C3922=MIN(_xlfn._xlws.FILTER(Nested_Ifs[a11], Nested_Ifs[ID]=Nested_Ifs[[#This Row],[ID]])), C3922 = "NA"), OR(J3922=42,J3922=6,J3922=7,J3922=8, J3922 = "NA")),"NA",0),0)),0)))</f>
        <v>0</v>
      </c>
      <c r="L3922">
        <v>2</v>
      </c>
      <c r="M3922">
        <v>2</v>
      </c>
      <c r="N3922" t="s">
        <v>0</v>
      </c>
      <c r="O3922" s="11">
        <f t="shared" si="61"/>
        <v>0</v>
      </c>
    </row>
    <row r="3923" spans="2:15" x14ac:dyDescent="0.3">
      <c r="B3923">
        <v>29387</v>
      </c>
      <c r="C3923">
        <v>4</v>
      </c>
      <c r="D3923">
        <v>1</v>
      </c>
      <c r="E3923">
        <v>3</v>
      </c>
      <c r="F3923">
        <v>9</v>
      </c>
      <c r="G3923" t="s">
        <v>0</v>
      </c>
      <c r="H3923" t="s">
        <v>0</v>
      </c>
      <c r="I3923" t="s">
        <v>0</v>
      </c>
      <c r="J3923" t="s">
        <v>0</v>
      </c>
      <c r="K3923" s="5" cm="1">
        <f t="array" ref="K3923">IF(AND(C3923=1,OR(J3923=42,J3923=6,J3923=7,J3923=8)),1,
IF(AND(OR(C3923=1,C3923="NA"),OR(J3923=42,J3923=6,J3923=7,J3923=8, J3923="NA")),"NA",
IF(_xlfn.MINIFS(Nested_Ifs[a11],Nested_Ifs[ID],Nested_Ifs[[#This Row],[ID]])&lt;&gt;1,IF(AND(C3923=MIN(_xlfn._xlws.FILTER(Nested_Ifs[a11], Nested_Ifs[ID]=Nested_Ifs[[#This Row],[ID]])), OR(J3923=42,J3923=6,J3923=7,J3923=8)),1,
IF(_xlfn.MINIFS(Nested_Ifs[a11],Nested_Ifs[ID],Nested_Ifs[[#This Row],[ID]])&lt;&gt;1,IF(AND(OR(C3923=MIN(_xlfn._xlws.FILTER(Nested_Ifs[a11], Nested_Ifs[ID]=Nested_Ifs[[#This Row],[ID]])), C3923 = "NA"), OR(J3923=42,J3923=6,J3923=7,J3923=8, J3923 = "NA")),"NA",0),0)),0)))</f>
        <v>0</v>
      </c>
      <c r="L3923">
        <v>2</v>
      </c>
      <c r="M3923">
        <v>2</v>
      </c>
      <c r="N3923" t="s">
        <v>0</v>
      </c>
      <c r="O3923" s="11">
        <f t="shared" si="61"/>
        <v>0</v>
      </c>
    </row>
    <row r="3924" spans="2:15" x14ac:dyDescent="0.3">
      <c r="B3924">
        <v>29389</v>
      </c>
      <c r="C3924">
        <v>1</v>
      </c>
      <c r="D3924">
        <v>1</v>
      </c>
      <c r="E3924">
        <v>1</v>
      </c>
      <c r="F3924">
        <v>43</v>
      </c>
      <c r="G3924">
        <v>1</v>
      </c>
      <c r="H3924" t="s">
        <v>0</v>
      </c>
      <c r="I3924" t="s">
        <v>0</v>
      </c>
      <c r="J3924">
        <v>5</v>
      </c>
      <c r="K3924" s="5" cm="1">
        <f t="array" ref="K3924">IF(AND(C3924=1,OR(J3924=42,J3924=6,J3924=7,J3924=8)),1,
IF(AND(OR(C3924=1,C3924="NA"),OR(J3924=42,J3924=6,J3924=7,J3924=8, J3924="NA")),"NA",
IF(_xlfn.MINIFS(Nested_Ifs[a11],Nested_Ifs[ID],Nested_Ifs[[#This Row],[ID]])&lt;&gt;1,IF(AND(C3924=MIN(_xlfn._xlws.FILTER(Nested_Ifs[a11], Nested_Ifs[ID]=Nested_Ifs[[#This Row],[ID]])), OR(J3924=42,J3924=6,J3924=7,J3924=8)),1,
IF(_xlfn.MINIFS(Nested_Ifs[a11],Nested_Ifs[ID],Nested_Ifs[[#This Row],[ID]])&lt;&gt;1,IF(AND(OR(C3924=MIN(_xlfn._xlws.FILTER(Nested_Ifs[a11], Nested_Ifs[ID]=Nested_Ifs[[#This Row],[ID]])), C3924 = "NA"), OR(J3924=42,J3924=6,J3924=7,J3924=8, J3924 = "NA")),"NA",0),0)),0)))</f>
        <v>0</v>
      </c>
      <c r="L3924">
        <v>2</v>
      </c>
      <c r="M3924">
        <v>2</v>
      </c>
      <c r="N3924" t="s">
        <v>0</v>
      </c>
      <c r="O3924" s="11">
        <f t="shared" si="61"/>
        <v>0</v>
      </c>
    </row>
    <row r="3925" spans="2:15" x14ac:dyDescent="0.3">
      <c r="B3925">
        <v>29390</v>
      </c>
      <c r="C3925">
        <v>1</v>
      </c>
      <c r="D3925">
        <v>1</v>
      </c>
      <c r="E3925">
        <v>1</v>
      </c>
      <c r="F3925">
        <v>67</v>
      </c>
      <c r="G3925">
        <v>1</v>
      </c>
      <c r="H3925" t="s">
        <v>0</v>
      </c>
      <c r="I3925" t="s">
        <v>0</v>
      </c>
      <c r="J3925">
        <v>5</v>
      </c>
      <c r="K3925" s="5" cm="1">
        <f t="array" ref="K3925">IF(AND(C3925=1,OR(J3925=42,J3925=6,J3925=7,J3925=8)),1,
IF(AND(OR(C3925=1,C3925="NA"),OR(J3925=42,J3925=6,J3925=7,J3925=8, J3925="NA")),"NA",
IF(_xlfn.MINIFS(Nested_Ifs[a11],Nested_Ifs[ID],Nested_Ifs[[#This Row],[ID]])&lt;&gt;1,IF(AND(C3925=MIN(_xlfn._xlws.FILTER(Nested_Ifs[a11], Nested_Ifs[ID]=Nested_Ifs[[#This Row],[ID]])), OR(J3925=42,J3925=6,J3925=7,J3925=8)),1,
IF(_xlfn.MINIFS(Nested_Ifs[a11],Nested_Ifs[ID],Nested_Ifs[[#This Row],[ID]])&lt;&gt;1,IF(AND(OR(C3925=MIN(_xlfn._xlws.FILTER(Nested_Ifs[a11], Nested_Ifs[ID]=Nested_Ifs[[#This Row],[ID]])), C3925 = "NA"), OR(J3925=42,J3925=6,J3925=7,J3925=8, J3925 = "NA")),"NA",0),0)),0)))</f>
        <v>0</v>
      </c>
      <c r="L3925">
        <v>2</v>
      </c>
      <c r="M3925">
        <v>2</v>
      </c>
      <c r="N3925" t="s">
        <v>0</v>
      </c>
      <c r="O3925" s="11">
        <f t="shared" si="61"/>
        <v>0</v>
      </c>
    </row>
    <row r="3926" spans="2:15" x14ac:dyDescent="0.3">
      <c r="B3926">
        <v>29390</v>
      </c>
      <c r="C3926">
        <v>2</v>
      </c>
      <c r="D3926">
        <v>2</v>
      </c>
      <c r="E3926">
        <v>2</v>
      </c>
      <c r="F3926">
        <v>65</v>
      </c>
      <c r="G3926">
        <v>1</v>
      </c>
      <c r="H3926" t="s">
        <v>0</v>
      </c>
      <c r="I3926" t="s">
        <v>0</v>
      </c>
      <c r="J3926">
        <v>5</v>
      </c>
      <c r="K3926" s="5" cm="1">
        <f t="array" ref="K3926">IF(AND(C3926=1,OR(J3926=42,J3926=6,J3926=7,J3926=8)),1,
IF(AND(OR(C3926=1,C3926="NA"),OR(J3926=42,J3926=6,J3926=7,J3926=8, J3926="NA")),"NA",
IF(_xlfn.MINIFS(Nested_Ifs[a11],Nested_Ifs[ID],Nested_Ifs[[#This Row],[ID]])&lt;&gt;1,IF(AND(C3926=MIN(_xlfn._xlws.FILTER(Nested_Ifs[a11], Nested_Ifs[ID]=Nested_Ifs[[#This Row],[ID]])), OR(J3926=42,J3926=6,J3926=7,J3926=8)),1,
IF(_xlfn.MINIFS(Nested_Ifs[a11],Nested_Ifs[ID],Nested_Ifs[[#This Row],[ID]])&lt;&gt;1,IF(AND(OR(C3926=MIN(_xlfn._xlws.FILTER(Nested_Ifs[a11], Nested_Ifs[ID]=Nested_Ifs[[#This Row],[ID]])), C3926 = "NA"), OR(J3926=42,J3926=6,J3926=7,J3926=8, J3926 = "NA")),"NA",0),0)),0)))</f>
        <v>0</v>
      </c>
      <c r="L3926">
        <v>2</v>
      </c>
      <c r="M3926">
        <v>2</v>
      </c>
      <c r="N3926" t="s">
        <v>0</v>
      </c>
      <c r="O3926" s="11">
        <f t="shared" si="61"/>
        <v>0</v>
      </c>
    </row>
    <row r="3927" spans="2:15" x14ac:dyDescent="0.3">
      <c r="B3927">
        <v>29392</v>
      </c>
      <c r="C3927">
        <v>1</v>
      </c>
      <c r="D3927">
        <v>2</v>
      </c>
      <c r="E3927">
        <v>1</v>
      </c>
      <c r="F3927">
        <v>62</v>
      </c>
      <c r="G3927">
        <v>4</v>
      </c>
      <c r="H3927" t="s">
        <v>0</v>
      </c>
      <c r="I3927" t="s">
        <v>0</v>
      </c>
      <c r="J3927">
        <v>1</v>
      </c>
      <c r="K3927" s="5" cm="1">
        <f t="array" ref="K3927">IF(AND(C3927=1,OR(J3927=42,J3927=6,J3927=7,J3927=8)),1,
IF(AND(OR(C3927=1,C3927="NA"),OR(J3927=42,J3927=6,J3927=7,J3927=8, J3927="NA")),"NA",
IF(_xlfn.MINIFS(Nested_Ifs[a11],Nested_Ifs[ID],Nested_Ifs[[#This Row],[ID]])&lt;&gt;1,IF(AND(C3927=MIN(_xlfn._xlws.FILTER(Nested_Ifs[a11], Nested_Ifs[ID]=Nested_Ifs[[#This Row],[ID]])), OR(J3927=42,J3927=6,J3927=7,J3927=8)),1,
IF(_xlfn.MINIFS(Nested_Ifs[a11],Nested_Ifs[ID],Nested_Ifs[[#This Row],[ID]])&lt;&gt;1,IF(AND(OR(C3927=MIN(_xlfn._xlws.FILTER(Nested_Ifs[a11], Nested_Ifs[ID]=Nested_Ifs[[#This Row],[ID]])), C3927 = "NA"), OR(J3927=42,J3927=6,J3927=7,J3927=8, J3927 = "NA")),"NA",0),0)),0)))</f>
        <v>0</v>
      </c>
      <c r="L3927">
        <v>2</v>
      </c>
      <c r="M3927">
        <v>2</v>
      </c>
      <c r="N3927" t="s">
        <v>0</v>
      </c>
      <c r="O3927" s="11">
        <f t="shared" si="61"/>
        <v>0</v>
      </c>
    </row>
    <row r="3928" spans="2:15" x14ac:dyDescent="0.3">
      <c r="B3928">
        <v>29393</v>
      </c>
      <c r="C3928">
        <v>1</v>
      </c>
      <c r="D3928">
        <v>2</v>
      </c>
      <c r="E3928">
        <v>1</v>
      </c>
      <c r="F3928">
        <v>79</v>
      </c>
      <c r="G3928">
        <v>5</v>
      </c>
      <c r="H3928" t="s">
        <v>0</v>
      </c>
      <c r="I3928" t="s">
        <v>0</v>
      </c>
      <c r="J3928">
        <v>5</v>
      </c>
      <c r="K3928" s="5" cm="1">
        <f t="array" ref="K3928">IF(AND(C3928=1,OR(J3928=42,J3928=6,J3928=7,J3928=8)),1,
IF(AND(OR(C3928=1,C3928="NA"),OR(J3928=42,J3928=6,J3928=7,J3928=8, J3928="NA")),"NA",
IF(_xlfn.MINIFS(Nested_Ifs[a11],Nested_Ifs[ID],Nested_Ifs[[#This Row],[ID]])&lt;&gt;1,IF(AND(C3928=MIN(_xlfn._xlws.FILTER(Nested_Ifs[a11], Nested_Ifs[ID]=Nested_Ifs[[#This Row],[ID]])), OR(J3928=42,J3928=6,J3928=7,J3928=8)),1,
IF(_xlfn.MINIFS(Nested_Ifs[a11],Nested_Ifs[ID],Nested_Ifs[[#This Row],[ID]])&lt;&gt;1,IF(AND(OR(C3928=MIN(_xlfn._xlws.FILTER(Nested_Ifs[a11], Nested_Ifs[ID]=Nested_Ifs[[#This Row],[ID]])), C3928 = "NA"), OR(J3928=42,J3928=6,J3928=7,J3928=8, J3928 = "NA")),"NA",0),0)),0)))</f>
        <v>0</v>
      </c>
      <c r="L3928">
        <v>2</v>
      </c>
      <c r="M3928">
        <v>2</v>
      </c>
      <c r="N3928" t="s">
        <v>0</v>
      </c>
      <c r="O3928" s="11">
        <f t="shared" si="61"/>
        <v>0</v>
      </c>
    </row>
    <row r="3929" spans="2:15" x14ac:dyDescent="0.3">
      <c r="B3929">
        <v>29393</v>
      </c>
      <c r="C3929">
        <v>2</v>
      </c>
      <c r="D3929">
        <v>2</v>
      </c>
      <c r="E3929">
        <v>3</v>
      </c>
      <c r="F3929">
        <v>42</v>
      </c>
      <c r="G3929">
        <v>3</v>
      </c>
      <c r="H3929" t="s">
        <v>0</v>
      </c>
      <c r="I3929" t="s">
        <v>0</v>
      </c>
      <c r="J3929">
        <v>3</v>
      </c>
      <c r="K3929" s="5" cm="1">
        <f t="array" ref="K3929">IF(AND(C3929=1,OR(J3929=42,J3929=6,J3929=7,J3929=8)),1,
IF(AND(OR(C3929=1,C3929="NA"),OR(J3929=42,J3929=6,J3929=7,J3929=8, J3929="NA")),"NA",
IF(_xlfn.MINIFS(Nested_Ifs[a11],Nested_Ifs[ID],Nested_Ifs[[#This Row],[ID]])&lt;&gt;1,IF(AND(C3929=MIN(_xlfn._xlws.FILTER(Nested_Ifs[a11], Nested_Ifs[ID]=Nested_Ifs[[#This Row],[ID]])), OR(J3929=42,J3929=6,J3929=7,J3929=8)),1,
IF(_xlfn.MINIFS(Nested_Ifs[a11],Nested_Ifs[ID],Nested_Ifs[[#This Row],[ID]])&lt;&gt;1,IF(AND(OR(C3929=MIN(_xlfn._xlws.FILTER(Nested_Ifs[a11], Nested_Ifs[ID]=Nested_Ifs[[#This Row],[ID]])), C3929 = "NA"), OR(J3929=42,J3929=6,J3929=7,J3929=8, J3929 = "NA")),"NA",0),0)),0)))</f>
        <v>0</v>
      </c>
      <c r="L3929">
        <v>2</v>
      </c>
      <c r="M3929">
        <v>2</v>
      </c>
      <c r="N3929" t="s">
        <v>0</v>
      </c>
      <c r="O3929" s="11">
        <f t="shared" si="61"/>
        <v>0</v>
      </c>
    </row>
    <row r="3930" spans="2:15" x14ac:dyDescent="0.3">
      <c r="B3930">
        <v>29393</v>
      </c>
      <c r="C3930">
        <v>3</v>
      </c>
      <c r="D3930">
        <v>2</v>
      </c>
      <c r="E3930">
        <v>8</v>
      </c>
      <c r="F3930">
        <v>12</v>
      </c>
      <c r="G3930" t="s">
        <v>0</v>
      </c>
      <c r="H3930" t="s">
        <v>0</v>
      </c>
      <c r="I3930" t="s">
        <v>0</v>
      </c>
      <c r="J3930" t="s">
        <v>0</v>
      </c>
      <c r="K3930" s="5" cm="1">
        <f t="array" ref="K3930">IF(AND(C3930=1,OR(J3930=42,J3930=6,J3930=7,J3930=8)),1,
IF(AND(OR(C3930=1,C3930="NA"),OR(J3930=42,J3930=6,J3930=7,J3930=8, J3930="NA")),"NA",
IF(_xlfn.MINIFS(Nested_Ifs[a11],Nested_Ifs[ID],Nested_Ifs[[#This Row],[ID]])&lt;&gt;1,IF(AND(C3930=MIN(_xlfn._xlws.FILTER(Nested_Ifs[a11], Nested_Ifs[ID]=Nested_Ifs[[#This Row],[ID]])), OR(J3930=42,J3930=6,J3930=7,J3930=8)),1,
IF(_xlfn.MINIFS(Nested_Ifs[a11],Nested_Ifs[ID],Nested_Ifs[[#This Row],[ID]])&lt;&gt;1,IF(AND(OR(C3930=MIN(_xlfn._xlws.FILTER(Nested_Ifs[a11], Nested_Ifs[ID]=Nested_Ifs[[#This Row],[ID]])), C3930 = "NA"), OR(J3930=42,J3930=6,J3930=7,J3930=8, J3930 = "NA")),"NA",0),0)),0)))</f>
        <v>0</v>
      </c>
      <c r="L3930">
        <v>2</v>
      </c>
      <c r="M3930">
        <v>2</v>
      </c>
      <c r="N3930" t="s">
        <v>0</v>
      </c>
      <c r="O3930" s="11">
        <f t="shared" si="61"/>
        <v>0</v>
      </c>
    </row>
    <row r="3931" spans="2:15" x14ac:dyDescent="0.3">
      <c r="B3931">
        <v>29395</v>
      </c>
      <c r="C3931">
        <v>1</v>
      </c>
      <c r="D3931">
        <v>1</v>
      </c>
      <c r="E3931">
        <v>1</v>
      </c>
      <c r="F3931">
        <v>41</v>
      </c>
      <c r="G3931">
        <v>1</v>
      </c>
      <c r="H3931" t="s">
        <v>0</v>
      </c>
      <c r="I3931" t="s">
        <v>0</v>
      </c>
      <c r="J3931">
        <v>1</v>
      </c>
      <c r="K3931" s="5" cm="1">
        <f t="array" ref="K3931">IF(AND(C3931=1,OR(J3931=42,J3931=6,J3931=7,J3931=8)),1,
IF(AND(OR(C3931=1,C3931="NA"),OR(J3931=42,J3931=6,J3931=7,J3931=8, J3931="NA")),"NA",
IF(_xlfn.MINIFS(Nested_Ifs[a11],Nested_Ifs[ID],Nested_Ifs[[#This Row],[ID]])&lt;&gt;1,IF(AND(C3931=MIN(_xlfn._xlws.FILTER(Nested_Ifs[a11], Nested_Ifs[ID]=Nested_Ifs[[#This Row],[ID]])), OR(J3931=42,J3931=6,J3931=7,J3931=8)),1,
IF(_xlfn.MINIFS(Nested_Ifs[a11],Nested_Ifs[ID],Nested_Ifs[[#This Row],[ID]])&lt;&gt;1,IF(AND(OR(C3931=MIN(_xlfn._xlws.FILTER(Nested_Ifs[a11], Nested_Ifs[ID]=Nested_Ifs[[#This Row],[ID]])), C3931 = "NA"), OR(J3931=42,J3931=6,J3931=7,J3931=8, J3931 = "NA")),"NA",0),0)),0)))</f>
        <v>0</v>
      </c>
      <c r="L3931">
        <v>2</v>
      </c>
      <c r="M3931">
        <v>2</v>
      </c>
      <c r="N3931" t="s">
        <v>0</v>
      </c>
      <c r="O3931" s="11">
        <f t="shared" si="61"/>
        <v>0</v>
      </c>
    </row>
    <row r="3932" spans="2:15" x14ac:dyDescent="0.3">
      <c r="B3932">
        <v>29395</v>
      </c>
      <c r="C3932">
        <v>2</v>
      </c>
      <c r="D3932">
        <v>2</v>
      </c>
      <c r="E3932">
        <v>2</v>
      </c>
      <c r="F3932">
        <v>38</v>
      </c>
      <c r="G3932">
        <v>1</v>
      </c>
      <c r="H3932" t="s">
        <v>0</v>
      </c>
      <c r="I3932" t="s">
        <v>0</v>
      </c>
      <c r="J3932">
        <v>5</v>
      </c>
      <c r="K3932" s="5" cm="1">
        <f t="array" ref="K3932">IF(AND(C3932=1,OR(J3932=42,J3932=6,J3932=7,J3932=8)),1,
IF(AND(OR(C3932=1,C3932="NA"),OR(J3932=42,J3932=6,J3932=7,J3932=8, J3932="NA")),"NA",
IF(_xlfn.MINIFS(Nested_Ifs[a11],Nested_Ifs[ID],Nested_Ifs[[#This Row],[ID]])&lt;&gt;1,IF(AND(C3932=MIN(_xlfn._xlws.FILTER(Nested_Ifs[a11], Nested_Ifs[ID]=Nested_Ifs[[#This Row],[ID]])), OR(J3932=42,J3932=6,J3932=7,J3932=8)),1,
IF(_xlfn.MINIFS(Nested_Ifs[a11],Nested_Ifs[ID],Nested_Ifs[[#This Row],[ID]])&lt;&gt;1,IF(AND(OR(C3932=MIN(_xlfn._xlws.FILTER(Nested_Ifs[a11], Nested_Ifs[ID]=Nested_Ifs[[#This Row],[ID]])), C3932 = "NA"), OR(J3932=42,J3932=6,J3932=7,J3932=8, J3932 = "NA")),"NA",0),0)),0)))</f>
        <v>0</v>
      </c>
      <c r="L3932">
        <v>2</v>
      </c>
      <c r="M3932">
        <v>2</v>
      </c>
      <c r="N3932" t="s">
        <v>0</v>
      </c>
      <c r="O3932" s="11">
        <f t="shared" si="61"/>
        <v>0</v>
      </c>
    </row>
    <row r="3933" spans="2:15" x14ac:dyDescent="0.3">
      <c r="B3933">
        <v>29395</v>
      </c>
      <c r="C3933">
        <v>4</v>
      </c>
      <c r="D3933">
        <v>1</v>
      </c>
      <c r="E3933">
        <v>3</v>
      </c>
      <c r="F3933">
        <v>14</v>
      </c>
      <c r="G3933" t="s">
        <v>0</v>
      </c>
      <c r="H3933" t="s">
        <v>0</v>
      </c>
      <c r="I3933" t="s">
        <v>0</v>
      </c>
      <c r="J3933" t="s">
        <v>0</v>
      </c>
      <c r="K3933" s="5" cm="1">
        <f t="array" ref="K3933">IF(AND(C3933=1,OR(J3933=42,J3933=6,J3933=7,J3933=8)),1,
IF(AND(OR(C3933=1,C3933="NA"),OR(J3933=42,J3933=6,J3933=7,J3933=8, J3933="NA")),"NA",
IF(_xlfn.MINIFS(Nested_Ifs[a11],Nested_Ifs[ID],Nested_Ifs[[#This Row],[ID]])&lt;&gt;1,IF(AND(C3933=MIN(_xlfn._xlws.FILTER(Nested_Ifs[a11], Nested_Ifs[ID]=Nested_Ifs[[#This Row],[ID]])), OR(J3933=42,J3933=6,J3933=7,J3933=8)),1,
IF(_xlfn.MINIFS(Nested_Ifs[a11],Nested_Ifs[ID],Nested_Ifs[[#This Row],[ID]])&lt;&gt;1,IF(AND(OR(C3933=MIN(_xlfn._xlws.FILTER(Nested_Ifs[a11], Nested_Ifs[ID]=Nested_Ifs[[#This Row],[ID]])), C3933 = "NA"), OR(J3933=42,J3933=6,J3933=7,J3933=8, J3933 = "NA")),"NA",0),0)),0)))</f>
        <v>0</v>
      </c>
      <c r="L3933">
        <v>2</v>
      </c>
      <c r="M3933">
        <v>2</v>
      </c>
      <c r="N3933" t="s">
        <v>0</v>
      </c>
      <c r="O3933" s="11">
        <f t="shared" si="61"/>
        <v>0</v>
      </c>
    </row>
    <row r="3934" spans="2:15" x14ac:dyDescent="0.3">
      <c r="B3934">
        <v>29397</v>
      </c>
      <c r="C3934">
        <v>1</v>
      </c>
      <c r="D3934">
        <v>1</v>
      </c>
      <c r="E3934">
        <v>1</v>
      </c>
      <c r="F3934">
        <v>47</v>
      </c>
      <c r="G3934">
        <v>1</v>
      </c>
      <c r="H3934" t="s">
        <v>0</v>
      </c>
      <c r="I3934" t="s">
        <v>0</v>
      </c>
      <c r="J3934">
        <v>1</v>
      </c>
      <c r="K3934" s="5" cm="1">
        <f t="array" ref="K3934">IF(AND(C3934=1,OR(J3934=42,J3934=6,J3934=7,J3934=8)),1,
IF(AND(OR(C3934=1,C3934="NA"),OR(J3934=42,J3934=6,J3934=7,J3934=8, J3934="NA")),"NA",
IF(_xlfn.MINIFS(Nested_Ifs[a11],Nested_Ifs[ID],Nested_Ifs[[#This Row],[ID]])&lt;&gt;1,IF(AND(C3934=MIN(_xlfn._xlws.FILTER(Nested_Ifs[a11], Nested_Ifs[ID]=Nested_Ifs[[#This Row],[ID]])), OR(J3934=42,J3934=6,J3934=7,J3934=8)),1,
IF(_xlfn.MINIFS(Nested_Ifs[a11],Nested_Ifs[ID],Nested_Ifs[[#This Row],[ID]])&lt;&gt;1,IF(AND(OR(C3934=MIN(_xlfn._xlws.FILTER(Nested_Ifs[a11], Nested_Ifs[ID]=Nested_Ifs[[#This Row],[ID]])), C3934 = "NA"), OR(J3934=42,J3934=6,J3934=7,J3934=8, J3934 = "NA")),"NA",0),0)),0)))</f>
        <v>0</v>
      </c>
      <c r="L3934">
        <v>2</v>
      </c>
      <c r="M3934">
        <v>2</v>
      </c>
      <c r="N3934" t="s">
        <v>0</v>
      </c>
      <c r="O3934" s="11">
        <f t="shared" si="61"/>
        <v>0</v>
      </c>
    </row>
    <row r="3935" spans="2:15" x14ac:dyDescent="0.3">
      <c r="B3935">
        <v>29397</v>
      </c>
      <c r="C3935">
        <v>2</v>
      </c>
      <c r="D3935">
        <v>2</v>
      </c>
      <c r="E3935">
        <v>2</v>
      </c>
      <c r="F3935">
        <v>41</v>
      </c>
      <c r="G3935">
        <v>1</v>
      </c>
      <c r="H3935" t="s">
        <v>0</v>
      </c>
      <c r="I3935" t="s">
        <v>0</v>
      </c>
      <c r="J3935">
        <v>5</v>
      </c>
      <c r="K3935" s="5" cm="1">
        <f t="array" ref="K3935">IF(AND(C3935=1,OR(J3935=42,J3935=6,J3935=7,J3935=8)),1,
IF(AND(OR(C3935=1,C3935="NA"),OR(J3935=42,J3935=6,J3935=7,J3935=8, J3935="NA")),"NA",
IF(_xlfn.MINIFS(Nested_Ifs[a11],Nested_Ifs[ID],Nested_Ifs[[#This Row],[ID]])&lt;&gt;1,IF(AND(C3935=MIN(_xlfn._xlws.FILTER(Nested_Ifs[a11], Nested_Ifs[ID]=Nested_Ifs[[#This Row],[ID]])), OR(J3935=42,J3935=6,J3935=7,J3935=8)),1,
IF(_xlfn.MINIFS(Nested_Ifs[a11],Nested_Ifs[ID],Nested_Ifs[[#This Row],[ID]])&lt;&gt;1,IF(AND(OR(C3935=MIN(_xlfn._xlws.FILTER(Nested_Ifs[a11], Nested_Ifs[ID]=Nested_Ifs[[#This Row],[ID]])), C3935 = "NA"), OR(J3935=42,J3935=6,J3935=7,J3935=8, J3935 = "NA")),"NA",0),0)),0)))</f>
        <v>0</v>
      </c>
      <c r="L3935">
        <v>2</v>
      </c>
      <c r="M3935">
        <v>2</v>
      </c>
      <c r="N3935" t="s">
        <v>0</v>
      </c>
      <c r="O3935" s="11">
        <f t="shared" si="61"/>
        <v>0</v>
      </c>
    </row>
    <row r="3936" spans="2:15" x14ac:dyDescent="0.3">
      <c r="B3936">
        <v>29397</v>
      </c>
      <c r="C3936">
        <v>3</v>
      </c>
      <c r="D3936">
        <v>1</v>
      </c>
      <c r="E3936">
        <v>5</v>
      </c>
      <c r="F3936">
        <v>73</v>
      </c>
      <c r="G3936">
        <v>5</v>
      </c>
      <c r="H3936" t="s">
        <v>0</v>
      </c>
      <c r="I3936" t="s">
        <v>0</v>
      </c>
      <c r="J3936">
        <v>5</v>
      </c>
      <c r="K3936" s="5" cm="1">
        <f t="array" ref="K3936">IF(AND(C3936=1,OR(J3936=42,J3936=6,J3936=7,J3936=8)),1,
IF(AND(OR(C3936=1,C3936="NA"),OR(J3936=42,J3936=6,J3936=7,J3936=8, J3936="NA")),"NA",
IF(_xlfn.MINIFS(Nested_Ifs[a11],Nested_Ifs[ID],Nested_Ifs[[#This Row],[ID]])&lt;&gt;1,IF(AND(C3936=MIN(_xlfn._xlws.FILTER(Nested_Ifs[a11], Nested_Ifs[ID]=Nested_Ifs[[#This Row],[ID]])), OR(J3936=42,J3936=6,J3936=7,J3936=8)),1,
IF(_xlfn.MINIFS(Nested_Ifs[a11],Nested_Ifs[ID],Nested_Ifs[[#This Row],[ID]])&lt;&gt;1,IF(AND(OR(C3936=MIN(_xlfn._xlws.FILTER(Nested_Ifs[a11], Nested_Ifs[ID]=Nested_Ifs[[#This Row],[ID]])), C3936 = "NA"), OR(J3936=42,J3936=6,J3936=7,J3936=8, J3936 = "NA")),"NA",0),0)),0)))</f>
        <v>0</v>
      </c>
      <c r="L3936">
        <v>2</v>
      </c>
      <c r="M3936">
        <v>2</v>
      </c>
      <c r="N3936" t="s">
        <v>0</v>
      </c>
      <c r="O3936" s="11">
        <f t="shared" si="61"/>
        <v>0</v>
      </c>
    </row>
    <row r="3937" spans="2:15" x14ac:dyDescent="0.3">
      <c r="B3937">
        <v>29397</v>
      </c>
      <c r="C3937">
        <v>4</v>
      </c>
      <c r="D3937">
        <v>2</v>
      </c>
      <c r="E3937">
        <v>3</v>
      </c>
      <c r="F3937">
        <v>19</v>
      </c>
      <c r="G3937">
        <v>6</v>
      </c>
      <c r="H3937" t="s">
        <v>0</v>
      </c>
      <c r="I3937" t="s">
        <v>0</v>
      </c>
      <c r="J3937">
        <v>6</v>
      </c>
      <c r="K3937" s="5" cm="1">
        <f t="array" ref="K3937">IF(AND(C3937=1,OR(J3937=42,J3937=6,J3937=7,J3937=8)),1,
IF(AND(OR(C3937=1,C3937="NA"),OR(J3937=42,J3937=6,J3937=7,J3937=8, J3937="NA")),"NA",
IF(_xlfn.MINIFS(Nested_Ifs[a11],Nested_Ifs[ID],Nested_Ifs[[#This Row],[ID]])&lt;&gt;1,IF(AND(C3937=MIN(_xlfn._xlws.FILTER(Nested_Ifs[a11], Nested_Ifs[ID]=Nested_Ifs[[#This Row],[ID]])), OR(J3937=42,J3937=6,J3937=7,J3937=8)),1,
IF(_xlfn.MINIFS(Nested_Ifs[a11],Nested_Ifs[ID],Nested_Ifs[[#This Row],[ID]])&lt;&gt;1,IF(AND(OR(C3937=MIN(_xlfn._xlws.FILTER(Nested_Ifs[a11], Nested_Ifs[ID]=Nested_Ifs[[#This Row],[ID]])), C3937 = "NA"), OR(J3937=42,J3937=6,J3937=7,J3937=8, J3937 = "NA")),"NA",0),0)),0)))</f>
        <v>0</v>
      </c>
      <c r="L3937">
        <v>2</v>
      </c>
      <c r="M3937">
        <v>1</v>
      </c>
      <c r="N3937">
        <v>1</v>
      </c>
      <c r="O3937" s="11">
        <f t="shared" si="61"/>
        <v>0</v>
      </c>
    </row>
    <row r="3938" spans="2:15" x14ac:dyDescent="0.3">
      <c r="B3938">
        <v>29397</v>
      </c>
      <c r="C3938">
        <v>5</v>
      </c>
      <c r="D3938">
        <v>1</v>
      </c>
      <c r="E3938">
        <v>3</v>
      </c>
      <c r="F3938">
        <v>15</v>
      </c>
      <c r="G3938">
        <v>6</v>
      </c>
      <c r="H3938" t="s">
        <v>0</v>
      </c>
      <c r="I3938" t="s">
        <v>0</v>
      </c>
      <c r="J3938" t="s">
        <v>0</v>
      </c>
      <c r="K3938" s="5" cm="1">
        <f t="array" ref="K3938">IF(AND(C3938=1,OR(J3938=42,J3938=6,J3938=7,J3938=8)),1,
IF(AND(OR(C3938=1,C3938="NA"),OR(J3938=42,J3938=6,J3938=7,J3938=8, J3938="NA")),"NA",
IF(_xlfn.MINIFS(Nested_Ifs[a11],Nested_Ifs[ID],Nested_Ifs[[#This Row],[ID]])&lt;&gt;1,IF(AND(C3938=MIN(_xlfn._xlws.FILTER(Nested_Ifs[a11], Nested_Ifs[ID]=Nested_Ifs[[#This Row],[ID]])), OR(J3938=42,J3938=6,J3938=7,J3938=8)),1,
IF(_xlfn.MINIFS(Nested_Ifs[a11],Nested_Ifs[ID],Nested_Ifs[[#This Row],[ID]])&lt;&gt;1,IF(AND(OR(C3938=MIN(_xlfn._xlws.FILTER(Nested_Ifs[a11], Nested_Ifs[ID]=Nested_Ifs[[#This Row],[ID]])), C3938 = "NA"), OR(J3938=42,J3938=6,J3938=7,J3938=8, J3938 = "NA")),"NA",0),0)),0)))</f>
        <v>0</v>
      </c>
      <c r="L3938">
        <v>2</v>
      </c>
      <c r="M3938">
        <v>2</v>
      </c>
      <c r="N3938" t="s">
        <v>0</v>
      </c>
      <c r="O3938" s="11">
        <f t="shared" si="61"/>
        <v>0</v>
      </c>
    </row>
    <row r="3939" spans="2:15" x14ac:dyDescent="0.3">
      <c r="B3939">
        <v>29397</v>
      </c>
      <c r="C3939">
        <v>6</v>
      </c>
      <c r="D3939">
        <v>1</v>
      </c>
      <c r="E3939">
        <v>3</v>
      </c>
      <c r="F3939">
        <v>9</v>
      </c>
      <c r="G3939" t="s">
        <v>0</v>
      </c>
      <c r="H3939" t="s">
        <v>0</v>
      </c>
      <c r="I3939" t="s">
        <v>0</v>
      </c>
      <c r="J3939" t="s">
        <v>0</v>
      </c>
      <c r="K3939" s="5" cm="1">
        <f t="array" ref="K3939">IF(AND(C3939=1,OR(J3939=42,J3939=6,J3939=7,J3939=8)),1,
IF(AND(OR(C3939=1,C3939="NA"),OR(J3939=42,J3939=6,J3939=7,J3939=8, J3939="NA")),"NA",
IF(_xlfn.MINIFS(Nested_Ifs[a11],Nested_Ifs[ID],Nested_Ifs[[#This Row],[ID]])&lt;&gt;1,IF(AND(C3939=MIN(_xlfn._xlws.FILTER(Nested_Ifs[a11], Nested_Ifs[ID]=Nested_Ifs[[#This Row],[ID]])), OR(J3939=42,J3939=6,J3939=7,J3939=8)),1,
IF(_xlfn.MINIFS(Nested_Ifs[a11],Nested_Ifs[ID],Nested_Ifs[[#This Row],[ID]])&lt;&gt;1,IF(AND(OR(C3939=MIN(_xlfn._xlws.FILTER(Nested_Ifs[a11], Nested_Ifs[ID]=Nested_Ifs[[#This Row],[ID]])), C3939 = "NA"), OR(J3939=42,J3939=6,J3939=7,J3939=8, J3939 = "NA")),"NA",0),0)),0)))</f>
        <v>0</v>
      </c>
      <c r="L3939">
        <v>2</v>
      </c>
      <c r="M3939">
        <v>2</v>
      </c>
      <c r="N3939" t="s">
        <v>0</v>
      </c>
      <c r="O3939" s="11">
        <f t="shared" si="61"/>
        <v>0</v>
      </c>
    </row>
    <row r="3940" spans="2:15" x14ac:dyDescent="0.3">
      <c r="B3940">
        <v>29398</v>
      </c>
      <c r="C3940">
        <v>1</v>
      </c>
      <c r="D3940">
        <v>1</v>
      </c>
      <c r="E3940">
        <v>1</v>
      </c>
      <c r="F3940">
        <v>30</v>
      </c>
      <c r="G3940">
        <v>1</v>
      </c>
      <c r="H3940" t="s">
        <v>0</v>
      </c>
      <c r="I3940" t="s">
        <v>0</v>
      </c>
      <c r="J3940" t="s">
        <v>0</v>
      </c>
      <c r="K3940" s="5" t="str" cm="1">
        <f t="array" ref="K3940">IF(AND(C3940=1,OR(J3940=42,J3940=6,J3940=7,J3940=8)),1,
IF(AND(OR(C3940=1,C3940="NA"),OR(J3940=42,J3940=6,J3940=7,J3940=8, J3940="NA")),"NA",
IF(_xlfn.MINIFS(Nested_Ifs[a11],Nested_Ifs[ID],Nested_Ifs[[#This Row],[ID]])&lt;&gt;1,IF(AND(C3940=MIN(_xlfn._xlws.FILTER(Nested_Ifs[a11], Nested_Ifs[ID]=Nested_Ifs[[#This Row],[ID]])), OR(J3940=42,J3940=6,J3940=7,J3940=8)),1,
IF(_xlfn.MINIFS(Nested_Ifs[a11],Nested_Ifs[ID],Nested_Ifs[[#This Row],[ID]])&lt;&gt;1,IF(AND(OR(C3940=MIN(_xlfn._xlws.FILTER(Nested_Ifs[a11], Nested_Ifs[ID]=Nested_Ifs[[#This Row],[ID]])), C3940 = "NA"), OR(J3940=42,J3940=6,J3940=7,J3940=8, J3940 = "NA")),"NA",0),0)),0)))</f>
        <v>NA</v>
      </c>
      <c r="L3940">
        <v>2</v>
      </c>
      <c r="M3940">
        <v>2</v>
      </c>
      <c r="N3940" t="s">
        <v>0</v>
      </c>
      <c r="O3940" s="11">
        <f t="shared" si="61"/>
        <v>0</v>
      </c>
    </row>
    <row r="3941" spans="2:15" x14ac:dyDescent="0.3">
      <c r="B3941">
        <v>29398</v>
      </c>
      <c r="C3941">
        <v>2</v>
      </c>
      <c r="D3941">
        <v>2</v>
      </c>
      <c r="E3941">
        <v>2</v>
      </c>
      <c r="F3941">
        <v>26</v>
      </c>
      <c r="G3941">
        <v>1</v>
      </c>
      <c r="H3941" t="s">
        <v>0</v>
      </c>
      <c r="I3941" t="s">
        <v>0</v>
      </c>
      <c r="J3941">
        <v>1</v>
      </c>
      <c r="K3941" s="5" cm="1">
        <f t="array" ref="K3941">IF(AND(C3941=1,OR(J3941=42,J3941=6,J3941=7,J3941=8)),1,
IF(AND(OR(C3941=1,C3941="NA"),OR(J3941=42,J3941=6,J3941=7,J3941=8, J3941="NA")),"NA",
IF(_xlfn.MINIFS(Nested_Ifs[a11],Nested_Ifs[ID],Nested_Ifs[[#This Row],[ID]])&lt;&gt;1,IF(AND(C3941=MIN(_xlfn._xlws.FILTER(Nested_Ifs[a11], Nested_Ifs[ID]=Nested_Ifs[[#This Row],[ID]])), OR(J3941=42,J3941=6,J3941=7,J3941=8)),1,
IF(_xlfn.MINIFS(Nested_Ifs[a11],Nested_Ifs[ID],Nested_Ifs[[#This Row],[ID]])&lt;&gt;1,IF(AND(OR(C3941=MIN(_xlfn._xlws.FILTER(Nested_Ifs[a11], Nested_Ifs[ID]=Nested_Ifs[[#This Row],[ID]])), C3941 = "NA"), OR(J3941=42,J3941=6,J3941=7,J3941=8, J3941 = "NA")),"NA",0),0)),0)))</f>
        <v>0</v>
      </c>
      <c r="L3941">
        <v>2</v>
      </c>
      <c r="M3941">
        <v>2</v>
      </c>
      <c r="N3941" t="s">
        <v>0</v>
      </c>
      <c r="O3941" s="11">
        <f t="shared" si="61"/>
        <v>0</v>
      </c>
    </row>
    <row r="3942" spans="2:15" x14ac:dyDescent="0.3">
      <c r="B3942">
        <v>29398</v>
      </c>
      <c r="C3942">
        <v>3</v>
      </c>
      <c r="D3942">
        <v>1</v>
      </c>
      <c r="E3942">
        <v>3</v>
      </c>
      <c r="F3942">
        <v>4</v>
      </c>
      <c r="G3942" t="s">
        <v>0</v>
      </c>
      <c r="H3942">
        <v>1</v>
      </c>
      <c r="I3942" t="s">
        <v>0</v>
      </c>
      <c r="J3942" t="s">
        <v>0</v>
      </c>
      <c r="K3942" s="5" cm="1">
        <f t="array" ref="K3942">IF(AND(C3942=1,OR(J3942=42,J3942=6,J3942=7,J3942=8)),1,
IF(AND(OR(C3942=1,C3942="NA"),OR(J3942=42,J3942=6,J3942=7,J3942=8, J3942="NA")),"NA",
IF(_xlfn.MINIFS(Nested_Ifs[a11],Nested_Ifs[ID],Nested_Ifs[[#This Row],[ID]])&lt;&gt;1,IF(AND(C3942=MIN(_xlfn._xlws.FILTER(Nested_Ifs[a11], Nested_Ifs[ID]=Nested_Ifs[[#This Row],[ID]])), OR(J3942=42,J3942=6,J3942=7,J3942=8)),1,
IF(_xlfn.MINIFS(Nested_Ifs[a11],Nested_Ifs[ID],Nested_Ifs[[#This Row],[ID]])&lt;&gt;1,IF(AND(OR(C3942=MIN(_xlfn._xlws.FILTER(Nested_Ifs[a11], Nested_Ifs[ID]=Nested_Ifs[[#This Row],[ID]])), C3942 = "NA"), OR(J3942=42,J3942=6,J3942=7,J3942=8, J3942 = "NA")),"NA",0),0)),0)))</f>
        <v>0</v>
      </c>
      <c r="L3942">
        <v>2</v>
      </c>
      <c r="M3942">
        <v>2</v>
      </c>
      <c r="N3942" t="s">
        <v>0</v>
      </c>
      <c r="O3942" s="11">
        <f t="shared" si="61"/>
        <v>0</v>
      </c>
    </row>
    <row r="3943" spans="2:15" x14ac:dyDescent="0.3">
      <c r="B3943">
        <v>29398</v>
      </c>
      <c r="C3943">
        <v>4</v>
      </c>
      <c r="D3943">
        <v>2</v>
      </c>
      <c r="E3943">
        <v>3</v>
      </c>
      <c r="F3943">
        <v>2</v>
      </c>
      <c r="G3943" t="s">
        <v>0</v>
      </c>
      <c r="H3943">
        <v>2</v>
      </c>
      <c r="I3943">
        <v>3</v>
      </c>
      <c r="J3943" t="s">
        <v>0</v>
      </c>
      <c r="K3943" s="5" cm="1">
        <f t="array" ref="K3943">IF(AND(C3943=1,OR(J3943=42,J3943=6,J3943=7,J3943=8)),1,
IF(AND(OR(C3943=1,C3943="NA"),OR(J3943=42,J3943=6,J3943=7,J3943=8, J3943="NA")),"NA",
IF(_xlfn.MINIFS(Nested_Ifs[a11],Nested_Ifs[ID],Nested_Ifs[[#This Row],[ID]])&lt;&gt;1,IF(AND(C3943=MIN(_xlfn._xlws.FILTER(Nested_Ifs[a11], Nested_Ifs[ID]=Nested_Ifs[[#This Row],[ID]])), OR(J3943=42,J3943=6,J3943=7,J3943=8)),1,
IF(_xlfn.MINIFS(Nested_Ifs[a11],Nested_Ifs[ID],Nested_Ifs[[#This Row],[ID]])&lt;&gt;1,IF(AND(OR(C3943=MIN(_xlfn._xlws.FILTER(Nested_Ifs[a11], Nested_Ifs[ID]=Nested_Ifs[[#This Row],[ID]])), C3943 = "NA"), OR(J3943=42,J3943=6,J3943=7,J3943=8, J3943 = "NA")),"NA",0),0)),0)))</f>
        <v>0</v>
      </c>
      <c r="L3943">
        <v>2</v>
      </c>
      <c r="M3943">
        <v>2</v>
      </c>
      <c r="N3943" t="s">
        <v>0</v>
      </c>
      <c r="O3943" s="11">
        <f t="shared" si="61"/>
        <v>0</v>
      </c>
    </row>
    <row r="3944" spans="2:15" x14ac:dyDescent="0.3">
      <c r="B3944">
        <v>29402</v>
      </c>
      <c r="C3944">
        <v>1</v>
      </c>
      <c r="D3944">
        <v>2</v>
      </c>
      <c r="E3944">
        <v>1</v>
      </c>
      <c r="F3944">
        <v>54</v>
      </c>
      <c r="G3944">
        <v>5</v>
      </c>
      <c r="H3944" t="s">
        <v>0</v>
      </c>
      <c r="I3944" t="s">
        <v>0</v>
      </c>
      <c r="J3944">
        <v>1</v>
      </c>
      <c r="K3944" s="5" cm="1">
        <f t="array" ref="K3944">IF(AND(C3944=1,OR(J3944=42,J3944=6,J3944=7,J3944=8)),1,
IF(AND(OR(C3944=1,C3944="NA"),OR(J3944=42,J3944=6,J3944=7,J3944=8, J3944="NA")),"NA",
IF(_xlfn.MINIFS(Nested_Ifs[a11],Nested_Ifs[ID],Nested_Ifs[[#This Row],[ID]])&lt;&gt;1,IF(AND(C3944=MIN(_xlfn._xlws.FILTER(Nested_Ifs[a11], Nested_Ifs[ID]=Nested_Ifs[[#This Row],[ID]])), OR(J3944=42,J3944=6,J3944=7,J3944=8)),1,
IF(_xlfn.MINIFS(Nested_Ifs[a11],Nested_Ifs[ID],Nested_Ifs[[#This Row],[ID]])&lt;&gt;1,IF(AND(OR(C3944=MIN(_xlfn._xlws.FILTER(Nested_Ifs[a11], Nested_Ifs[ID]=Nested_Ifs[[#This Row],[ID]])), C3944 = "NA"), OR(J3944=42,J3944=6,J3944=7,J3944=8, J3944 = "NA")),"NA",0),0)),0)))</f>
        <v>0</v>
      </c>
      <c r="L3944">
        <v>2</v>
      </c>
      <c r="M3944">
        <v>2</v>
      </c>
      <c r="N3944" t="s">
        <v>0</v>
      </c>
      <c r="O3944" s="11">
        <f t="shared" si="61"/>
        <v>0</v>
      </c>
    </row>
    <row r="3945" spans="2:15" x14ac:dyDescent="0.3">
      <c r="B3945">
        <v>29402</v>
      </c>
      <c r="C3945">
        <v>2</v>
      </c>
      <c r="D3945">
        <v>2</v>
      </c>
      <c r="E3945">
        <v>3</v>
      </c>
      <c r="F3945">
        <v>26</v>
      </c>
      <c r="G3945">
        <v>6</v>
      </c>
      <c r="H3945" t="s">
        <v>0</v>
      </c>
      <c r="I3945" t="s">
        <v>0</v>
      </c>
      <c r="J3945">
        <v>1</v>
      </c>
      <c r="K3945" s="5" cm="1">
        <f t="array" ref="K3945">IF(AND(C3945=1,OR(J3945=42,J3945=6,J3945=7,J3945=8)),1,
IF(AND(OR(C3945=1,C3945="NA"),OR(J3945=42,J3945=6,J3945=7,J3945=8, J3945="NA")),"NA",
IF(_xlfn.MINIFS(Nested_Ifs[a11],Nested_Ifs[ID],Nested_Ifs[[#This Row],[ID]])&lt;&gt;1,IF(AND(C3945=MIN(_xlfn._xlws.FILTER(Nested_Ifs[a11], Nested_Ifs[ID]=Nested_Ifs[[#This Row],[ID]])), OR(J3945=42,J3945=6,J3945=7,J3945=8)),1,
IF(_xlfn.MINIFS(Nested_Ifs[a11],Nested_Ifs[ID],Nested_Ifs[[#This Row],[ID]])&lt;&gt;1,IF(AND(OR(C3945=MIN(_xlfn._xlws.FILTER(Nested_Ifs[a11], Nested_Ifs[ID]=Nested_Ifs[[#This Row],[ID]])), C3945 = "NA"), OR(J3945=42,J3945=6,J3945=7,J3945=8, J3945 = "NA")),"NA",0),0)),0)))</f>
        <v>0</v>
      </c>
      <c r="L3945">
        <v>2</v>
      </c>
      <c r="M3945">
        <v>2</v>
      </c>
      <c r="N3945" t="s">
        <v>0</v>
      </c>
      <c r="O3945" s="11">
        <f t="shared" si="61"/>
        <v>0</v>
      </c>
    </row>
    <row r="3946" spans="2:15" x14ac:dyDescent="0.3">
      <c r="B3946">
        <v>29402</v>
      </c>
      <c r="C3946">
        <v>3</v>
      </c>
      <c r="D3946">
        <v>1</v>
      </c>
      <c r="E3946">
        <v>3</v>
      </c>
      <c r="F3946">
        <v>23</v>
      </c>
      <c r="G3946">
        <v>6</v>
      </c>
      <c r="H3946" t="s">
        <v>0</v>
      </c>
      <c r="I3946" t="s">
        <v>0</v>
      </c>
      <c r="J3946">
        <v>1</v>
      </c>
      <c r="K3946" s="5" cm="1">
        <f t="array" ref="K3946">IF(AND(C3946=1,OR(J3946=42,J3946=6,J3946=7,J3946=8)),1,
IF(AND(OR(C3946=1,C3946="NA"),OR(J3946=42,J3946=6,J3946=7,J3946=8, J3946="NA")),"NA",
IF(_xlfn.MINIFS(Nested_Ifs[a11],Nested_Ifs[ID],Nested_Ifs[[#This Row],[ID]])&lt;&gt;1,IF(AND(C3946=MIN(_xlfn._xlws.FILTER(Nested_Ifs[a11], Nested_Ifs[ID]=Nested_Ifs[[#This Row],[ID]])), OR(J3946=42,J3946=6,J3946=7,J3946=8)),1,
IF(_xlfn.MINIFS(Nested_Ifs[a11],Nested_Ifs[ID],Nested_Ifs[[#This Row],[ID]])&lt;&gt;1,IF(AND(OR(C3946=MIN(_xlfn._xlws.FILTER(Nested_Ifs[a11], Nested_Ifs[ID]=Nested_Ifs[[#This Row],[ID]])), C3946 = "NA"), OR(J3946=42,J3946=6,J3946=7,J3946=8, J3946 = "NA")),"NA",0),0)),0)))</f>
        <v>0</v>
      </c>
      <c r="L3946">
        <v>2</v>
      </c>
      <c r="M3946">
        <v>2</v>
      </c>
      <c r="N3946" t="s">
        <v>0</v>
      </c>
      <c r="O3946" s="11">
        <f t="shared" si="61"/>
        <v>0</v>
      </c>
    </row>
    <row r="3947" spans="2:15" x14ac:dyDescent="0.3">
      <c r="B3947">
        <v>29402</v>
      </c>
      <c r="C3947">
        <v>4</v>
      </c>
      <c r="D3947">
        <v>2</v>
      </c>
      <c r="E3947">
        <v>3</v>
      </c>
      <c r="F3947">
        <v>22</v>
      </c>
      <c r="G3947">
        <v>6</v>
      </c>
      <c r="H3947" t="s">
        <v>0</v>
      </c>
      <c r="I3947" t="s">
        <v>0</v>
      </c>
      <c r="J3947" t="s">
        <v>0</v>
      </c>
      <c r="K3947" s="5" cm="1">
        <f t="array" ref="K3947">IF(AND(C3947=1,OR(J3947=42,J3947=6,J3947=7,J3947=8)),1,
IF(AND(OR(C3947=1,C3947="NA"),OR(J3947=42,J3947=6,J3947=7,J3947=8, J3947="NA")),"NA",
IF(_xlfn.MINIFS(Nested_Ifs[a11],Nested_Ifs[ID],Nested_Ifs[[#This Row],[ID]])&lt;&gt;1,IF(AND(C3947=MIN(_xlfn._xlws.FILTER(Nested_Ifs[a11], Nested_Ifs[ID]=Nested_Ifs[[#This Row],[ID]])), OR(J3947=42,J3947=6,J3947=7,J3947=8)),1,
IF(_xlfn.MINIFS(Nested_Ifs[a11],Nested_Ifs[ID],Nested_Ifs[[#This Row],[ID]])&lt;&gt;1,IF(AND(OR(C3947=MIN(_xlfn._xlws.FILTER(Nested_Ifs[a11], Nested_Ifs[ID]=Nested_Ifs[[#This Row],[ID]])), C3947 = "NA"), OR(J3947=42,J3947=6,J3947=7,J3947=8, J3947 = "NA")),"NA",0),0)),0)))</f>
        <v>0</v>
      </c>
      <c r="L3947">
        <v>2</v>
      </c>
      <c r="M3947">
        <v>2</v>
      </c>
      <c r="N3947" t="s">
        <v>0</v>
      </c>
      <c r="O3947" s="11">
        <f t="shared" si="61"/>
        <v>0</v>
      </c>
    </row>
    <row r="3948" spans="2:15" x14ac:dyDescent="0.3">
      <c r="B3948">
        <v>29404</v>
      </c>
      <c r="C3948">
        <v>1</v>
      </c>
      <c r="D3948">
        <v>2</v>
      </c>
      <c r="E3948">
        <v>1</v>
      </c>
      <c r="F3948">
        <v>39</v>
      </c>
      <c r="G3948">
        <v>5</v>
      </c>
      <c r="H3948" t="s">
        <v>0</v>
      </c>
      <c r="I3948" t="s">
        <v>0</v>
      </c>
      <c r="J3948">
        <v>1</v>
      </c>
      <c r="K3948" s="5" cm="1">
        <f t="array" ref="K3948">IF(AND(C3948=1,OR(J3948=42,J3948=6,J3948=7,J3948=8)),1,
IF(AND(OR(C3948=1,C3948="NA"),OR(J3948=42,J3948=6,J3948=7,J3948=8, J3948="NA")),"NA",
IF(_xlfn.MINIFS(Nested_Ifs[a11],Nested_Ifs[ID],Nested_Ifs[[#This Row],[ID]])&lt;&gt;1,IF(AND(C3948=MIN(_xlfn._xlws.FILTER(Nested_Ifs[a11], Nested_Ifs[ID]=Nested_Ifs[[#This Row],[ID]])), OR(J3948=42,J3948=6,J3948=7,J3948=8)),1,
IF(_xlfn.MINIFS(Nested_Ifs[a11],Nested_Ifs[ID],Nested_Ifs[[#This Row],[ID]])&lt;&gt;1,IF(AND(OR(C3948=MIN(_xlfn._xlws.FILTER(Nested_Ifs[a11], Nested_Ifs[ID]=Nested_Ifs[[#This Row],[ID]])), C3948 = "NA"), OR(J3948=42,J3948=6,J3948=7,J3948=8, J3948 = "NA")),"NA",0),0)),0)))</f>
        <v>0</v>
      </c>
      <c r="L3948">
        <v>2</v>
      </c>
      <c r="M3948">
        <v>2</v>
      </c>
      <c r="N3948" t="s">
        <v>0</v>
      </c>
      <c r="O3948" s="11">
        <f t="shared" si="61"/>
        <v>0</v>
      </c>
    </row>
    <row r="3949" spans="2:15" x14ac:dyDescent="0.3">
      <c r="B3949">
        <v>29404</v>
      </c>
      <c r="C3949">
        <v>2</v>
      </c>
      <c r="D3949">
        <v>1</v>
      </c>
      <c r="E3949">
        <v>3</v>
      </c>
      <c r="F3949">
        <v>19</v>
      </c>
      <c r="G3949">
        <v>6</v>
      </c>
      <c r="H3949" t="s">
        <v>0</v>
      </c>
      <c r="I3949" t="s">
        <v>0</v>
      </c>
      <c r="J3949" t="s">
        <v>0</v>
      </c>
      <c r="K3949" s="5" cm="1">
        <f t="array" ref="K3949">IF(AND(C3949=1,OR(J3949=42,J3949=6,J3949=7,J3949=8)),1,
IF(AND(OR(C3949=1,C3949="NA"),OR(J3949=42,J3949=6,J3949=7,J3949=8, J3949="NA")),"NA",
IF(_xlfn.MINIFS(Nested_Ifs[a11],Nested_Ifs[ID],Nested_Ifs[[#This Row],[ID]])&lt;&gt;1,IF(AND(C3949=MIN(_xlfn._xlws.FILTER(Nested_Ifs[a11], Nested_Ifs[ID]=Nested_Ifs[[#This Row],[ID]])), OR(J3949=42,J3949=6,J3949=7,J3949=8)),1,
IF(_xlfn.MINIFS(Nested_Ifs[a11],Nested_Ifs[ID],Nested_Ifs[[#This Row],[ID]])&lt;&gt;1,IF(AND(OR(C3949=MIN(_xlfn._xlws.FILTER(Nested_Ifs[a11], Nested_Ifs[ID]=Nested_Ifs[[#This Row],[ID]])), C3949 = "NA"), OR(J3949=42,J3949=6,J3949=7,J3949=8, J3949 = "NA")),"NA",0),0)),0)))</f>
        <v>0</v>
      </c>
      <c r="L3949">
        <v>2</v>
      </c>
      <c r="M3949">
        <v>2</v>
      </c>
      <c r="N3949" t="s">
        <v>0</v>
      </c>
      <c r="O3949" s="11">
        <f t="shared" si="61"/>
        <v>0</v>
      </c>
    </row>
    <row r="3950" spans="2:15" x14ac:dyDescent="0.3">
      <c r="B3950">
        <v>29404</v>
      </c>
      <c r="C3950">
        <v>3</v>
      </c>
      <c r="D3950">
        <v>2</v>
      </c>
      <c r="E3950">
        <v>3</v>
      </c>
      <c r="F3950">
        <v>17</v>
      </c>
      <c r="G3950">
        <v>6</v>
      </c>
      <c r="H3950" t="s">
        <v>0</v>
      </c>
      <c r="I3950" t="s">
        <v>0</v>
      </c>
      <c r="J3950" t="s">
        <v>0</v>
      </c>
      <c r="K3950" s="5" cm="1">
        <f t="array" ref="K3950">IF(AND(C3950=1,OR(J3950=42,J3950=6,J3950=7,J3950=8)),1,
IF(AND(OR(C3950=1,C3950="NA"),OR(J3950=42,J3950=6,J3950=7,J3950=8, J3950="NA")),"NA",
IF(_xlfn.MINIFS(Nested_Ifs[a11],Nested_Ifs[ID],Nested_Ifs[[#This Row],[ID]])&lt;&gt;1,IF(AND(C3950=MIN(_xlfn._xlws.FILTER(Nested_Ifs[a11], Nested_Ifs[ID]=Nested_Ifs[[#This Row],[ID]])), OR(J3950=42,J3950=6,J3950=7,J3950=8)),1,
IF(_xlfn.MINIFS(Nested_Ifs[a11],Nested_Ifs[ID],Nested_Ifs[[#This Row],[ID]])&lt;&gt;1,IF(AND(OR(C3950=MIN(_xlfn._xlws.FILTER(Nested_Ifs[a11], Nested_Ifs[ID]=Nested_Ifs[[#This Row],[ID]])), C3950 = "NA"), OR(J3950=42,J3950=6,J3950=7,J3950=8, J3950 = "NA")),"NA",0),0)),0)))</f>
        <v>0</v>
      </c>
      <c r="L3950">
        <v>2</v>
      </c>
      <c r="M3950">
        <v>2</v>
      </c>
      <c r="N3950" t="s">
        <v>0</v>
      </c>
      <c r="O3950" s="11">
        <f t="shared" si="61"/>
        <v>0</v>
      </c>
    </row>
    <row r="3951" spans="2:15" x14ac:dyDescent="0.3">
      <c r="B3951">
        <v>29405</v>
      </c>
      <c r="C3951">
        <v>1</v>
      </c>
      <c r="D3951">
        <v>1</v>
      </c>
      <c r="E3951">
        <v>1</v>
      </c>
      <c r="F3951">
        <v>35</v>
      </c>
      <c r="G3951">
        <v>1</v>
      </c>
      <c r="H3951" t="s">
        <v>0</v>
      </c>
      <c r="I3951" t="s">
        <v>0</v>
      </c>
      <c r="J3951">
        <v>1</v>
      </c>
      <c r="K3951" s="5" cm="1">
        <f t="array" ref="K3951">IF(AND(C3951=1,OR(J3951=42,J3951=6,J3951=7,J3951=8)),1,
IF(AND(OR(C3951=1,C3951="NA"),OR(J3951=42,J3951=6,J3951=7,J3951=8, J3951="NA")),"NA",
IF(_xlfn.MINIFS(Nested_Ifs[a11],Nested_Ifs[ID],Nested_Ifs[[#This Row],[ID]])&lt;&gt;1,IF(AND(C3951=MIN(_xlfn._xlws.FILTER(Nested_Ifs[a11], Nested_Ifs[ID]=Nested_Ifs[[#This Row],[ID]])), OR(J3951=42,J3951=6,J3951=7,J3951=8)),1,
IF(_xlfn.MINIFS(Nested_Ifs[a11],Nested_Ifs[ID],Nested_Ifs[[#This Row],[ID]])&lt;&gt;1,IF(AND(OR(C3951=MIN(_xlfn._xlws.FILTER(Nested_Ifs[a11], Nested_Ifs[ID]=Nested_Ifs[[#This Row],[ID]])), C3951 = "NA"), OR(J3951=42,J3951=6,J3951=7,J3951=8, J3951 = "NA")),"NA",0),0)),0)))</f>
        <v>0</v>
      </c>
      <c r="L3951">
        <v>2</v>
      </c>
      <c r="M3951">
        <v>2</v>
      </c>
      <c r="N3951" t="s">
        <v>0</v>
      </c>
      <c r="O3951" s="11">
        <f t="shared" si="61"/>
        <v>0</v>
      </c>
    </row>
    <row r="3952" spans="2:15" x14ac:dyDescent="0.3">
      <c r="B3952">
        <v>29405</v>
      </c>
      <c r="C3952">
        <v>2</v>
      </c>
      <c r="D3952">
        <v>2</v>
      </c>
      <c r="E3952">
        <v>2</v>
      </c>
      <c r="F3952">
        <v>35</v>
      </c>
      <c r="G3952">
        <v>1</v>
      </c>
      <c r="H3952" t="s">
        <v>0</v>
      </c>
      <c r="I3952" t="s">
        <v>0</v>
      </c>
      <c r="J3952">
        <v>1</v>
      </c>
      <c r="K3952" s="5" cm="1">
        <f t="array" ref="K3952">IF(AND(C3952=1,OR(J3952=42,J3952=6,J3952=7,J3952=8)),1,
IF(AND(OR(C3952=1,C3952="NA"),OR(J3952=42,J3952=6,J3952=7,J3952=8, J3952="NA")),"NA",
IF(_xlfn.MINIFS(Nested_Ifs[a11],Nested_Ifs[ID],Nested_Ifs[[#This Row],[ID]])&lt;&gt;1,IF(AND(C3952=MIN(_xlfn._xlws.FILTER(Nested_Ifs[a11], Nested_Ifs[ID]=Nested_Ifs[[#This Row],[ID]])), OR(J3952=42,J3952=6,J3952=7,J3952=8)),1,
IF(_xlfn.MINIFS(Nested_Ifs[a11],Nested_Ifs[ID],Nested_Ifs[[#This Row],[ID]])&lt;&gt;1,IF(AND(OR(C3952=MIN(_xlfn._xlws.FILTER(Nested_Ifs[a11], Nested_Ifs[ID]=Nested_Ifs[[#This Row],[ID]])), C3952 = "NA"), OR(J3952=42,J3952=6,J3952=7,J3952=8, J3952 = "NA")),"NA",0),0)),0)))</f>
        <v>0</v>
      </c>
      <c r="L3952">
        <v>2</v>
      </c>
      <c r="M3952">
        <v>2</v>
      </c>
      <c r="N3952" t="s">
        <v>0</v>
      </c>
      <c r="O3952" s="11">
        <f t="shared" si="61"/>
        <v>0</v>
      </c>
    </row>
    <row r="3953" spans="2:15" x14ac:dyDescent="0.3">
      <c r="B3953">
        <v>29405</v>
      </c>
      <c r="C3953">
        <v>3</v>
      </c>
      <c r="D3953">
        <v>1</v>
      </c>
      <c r="E3953">
        <v>3</v>
      </c>
      <c r="F3953">
        <v>13</v>
      </c>
      <c r="G3953">
        <v>98</v>
      </c>
      <c r="H3953" t="s">
        <v>0</v>
      </c>
      <c r="I3953" t="s">
        <v>0</v>
      </c>
      <c r="J3953" t="s">
        <v>0</v>
      </c>
      <c r="K3953" s="5" cm="1">
        <f t="array" ref="K3953">IF(AND(C3953=1,OR(J3953=42,J3953=6,J3953=7,J3953=8)),1,
IF(AND(OR(C3953=1,C3953="NA"),OR(J3953=42,J3953=6,J3953=7,J3953=8, J3953="NA")),"NA",
IF(_xlfn.MINIFS(Nested_Ifs[a11],Nested_Ifs[ID],Nested_Ifs[[#This Row],[ID]])&lt;&gt;1,IF(AND(C3953=MIN(_xlfn._xlws.FILTER(Nested_Ifs[a11], Nested_Ifs[ID]=Nested_Ifs[[#This Row],[ID]])), OR(J3953=42,J3953=6,J3953=7,J3953=8)),1,
IF(_xlfn.MINIFS(Nested_Ifs[a11],Nested_Ifs[ID],Nested_Ifs[[#This Row],[ID]])&lt;&gt;1,IF(AND(OR(C3953=MIN(_xlfn._xlws.FILTER(Nested_Ifs[a11], Nested_Ifs[ID]=Nested_Ifs[[#This Row],[ID]])), C3953 = "NA"), OR(J3953=42,J3953=6,J3953=7,J3953=8, J3953 = "NA")),"NA",0),0)),0)))</f>
        <v>0</v>
      </c>
      <c r="L3953">
        <v>2</v>
      </c>
      <c r="M3953">
        <v>2</v>
      </c>
      <c r="N3953" t="s">
        <v>0</v>
      </c>
      <c r="O3953" s="11">
        <f t="shared" si="61"/>
        <v>0</v>
      </c>
    </row>
    <row r="3954" spans="2:15" x14ac:dyDescent="0.3">
      <c r="B3954">
        <v>29405</v>
      </c>
      <c r="C3954">
        <v>4</v>
      </c>
      <c r="D3954">
        <v>1</v>
      </c>
      <c r="E3954">
        <v>3</v>
      </c>
      <c r="F3954">
        <v>13</v>
      </c>
      <c r="G3954">
        <v>98</v>
      </c>
      <c r="H3954" t="s">
        <v>0</v>
      </c>
      <c r="I3954" t="s">
        <v>0</v>
      </c>
      <c r="J3954" t="s">
        <v>0</v>
      </c>
      <c r="K3954" s="5" cm="1">
        <f t="array" ref="K3954">IF(AND(C3954=1,OR(J3954=42,J3954=6,J3954=7,J3954=8)),1,
IF(AND(OR(C3954=1,C3954="NA"),OR(J3954=42,J3954=6,J3954=7,J3954=8, J3954="NA")),"NA",
IF(_xlfn.MINIFS(Nested_Ifs[a11],Nested_Ifs[ID],Nested_Ifs[[#This Row],[ID]])&lt;&gt;1,IF(AND(C3954=MIN(_xlfn._xlws.FILTER(Nested_Ifs[a11], Nested_Ifs[ID]=Nested_Ifs[[#This Row],[ID]])), OR(J3954=42,J3954=6,J3954=7,J3954=8)),1,
IF(_xlfn.MINIFS(Nested_Ifs[a11],Nested_Ifs[ID],Nested_Ifs[[#This Row],[ID]])&lt;&gt;1,IF(AND(OR(C3954=MIN(_xlfn._xlws.FILTER(Nested_Ifs[a11], Nested_Ifs[ID]=Nested_Ifs[[#This Row],[ID]])), C3954 = "NA"), OR(J3954=42,J3954=6,J3954=7,J3954=8, J3954 = "NA")),"NA",0),0)),0)))</f>
        <v>0</v>
      </c>
      <c r="L3954">
        <v>2</v>
      </c>
      <c r="M3954">
        <v>2</v>
      </c>
      <c r="N3954" t="s">
        <v>0</v>
      </c>
      <c r="O3954" s="11">
        <f t="shared" si="61"/>
        <v>0</v>
      </c>
    </row>
    <row r="3955" spans="2:15" x14ac:dyDescent="0.3">
      <c r="B3955">
        <v>29405</v>
      </c>
      <c r="C3955">
        <v>5</v>
      </c>
      <c r="D3955">
        <v>2</v>
      </c>
      <c r="E3955">
        <v>3</v>
      </c>
      <c r="F3955">
        <v>7</v>
      </c>
      <c r="G3955">
        <v>98</v>
      </c>
      <c r="H3955" t="s">
        <v>0</v>
      </c>
      <c r="I3955" t="s">
        <v>0</v>
      </c>
      <c r="J3955" t="s">
        <v>0</v>
      </c>
      <c r="K3955" s="5" cm="1">
        <f t="array" ref="K3955">IF(AND(C3955=1,OR(J3955=42,J3955=6,J3955=7,J3955=8)),1,
IF(AND(OR(C3955=1,C3955="NA"),OR(J3955=42,J3955=6,J3955=7,J3955=8, J3955="NA")),"NA",
IF(_xlfn.MINIFS(Nested_Ifs[a11],Nested_Ifs[ID],Nested_Ifs[[#This Row],[ID]])&lt;&gt;1,IF(AND(C3955=MIN(_xlfn._xlws.FILTER(Nested_Ifs[a11], Nested_Ifs[ID]=Nested_Ifs[[#This Row],[ID]])), OR(J3955=42,J3955=6,J3955=7,J3955=8)),1,
IF(_xlfn.MINIFS(Nested_Ifs[a11],Nested_Ifs[ID],Nested_Ifs[[#This Row],[ID]])&lt;&gt;1,IF(AND(OR(C3955=MIN(_xlfn._xlws.FILTER(Nested_Ifs[a11], Nested_Ifs[ID]=Nested_Ifs[[#This Row],[ID]])), C3955 = "NA"), OR(J3955=42,J3955=6,J3955=7,J3955=8, J3955 = "NA")),"NA",0),0)),0)))</f>
        <v>0</v>
      </c>
      <c r="L3955">
        <v>2</v>
      </c>
      <c r="M3955">
        <v>2</v>
      </c>
      <c r="N3955" t="s">
        <v>0</v>
      </c>
      <c r="O3955" s="11">
        <f t="shared" si="61"/>
        <v>0</v>
      </c>
    </row>
    <row r="3956" spans="2:15" x14ac:dyDescent="0.3">
      <c r="B3956">
        <v>29407</v>
      </c>
      <c r="C3956">
        <v>1</v>
      </c>
      <c r="D3956">
        <v>2</v>
      </c>
      <c r="E3956">
        <v>1</v>
      </c>
      <c r="F3956">
        <v>65</v>
      </c>
      <c r="G3956">
        <v>5</v>
      </c>
      <c r="H3956" t="s">
        <v>0</v>
      </c>
      <c r="I3956" t="s">
        <v>0</v>
      </c>
      <c r="J3956">
        <v>3</v>
      </c>
      <c r="K3956" s="5" cm="1">
        <f t="array" ref="K3956">IF(AND(C3956=1,OR(J3956=42,J3956=6,J3956=7,J3956=8)),1,
IF(AND(OR(C3956=1,C3956="NA"),OR(J3956=42,J3956=6,J3956=7,J3956=8, J3956="NA")),"NA",
IF(_xlfn.MINIFS(Nested_Ifs[a11],Nested_Ifs[ID],Nested_Ifs[[#This Row],[ID]])&lt;&gt;1,IF(AND(C3956=MIN(_xlfn._xlws.FILTER(Nested_Ifs[a11], Nested_Ifs[ID]=Nested_Ifs[[#This Row],[ID]])), OR(J3956=42,J3956=6,J3956=7,J3956=8)),1,
IF(_xlfn.MINIFS(Nested_Ifs[a11],Nested_Ifs[ID],Nested_Ifs[[#This Row],[ID]])&lt;&gt;1,IF(AND(OR(C3956=MIN(_xlfn._xlws.FILTER(Nested_Ifs[a11], Nested_Ifs[ID]=Nested_Ifs[[#This Row],[ID]])), C3956 = "NA"), OR(J3956=42,J3956=6,J3956=7,J3956=8, J3956 = "NA")),"NA",0),0)),0)))</f>
        <v>0</v>
      </c>
      <c r="L3956">
        <v>2</v>
      </c>
      <c r="M3956">
        <v>2</v>
      </c>
      <c r="N3956" t="s">
        <v>0</v>
      </c>
      <c r="O3956" s="11">
        <f t="shared" si="61"/>
        <v>0</v>
      </c>
    </row>
    <row r="3957" spans="2:15" x14ac:dyDescent="0.3">
      <c r="B3957">
        <v>29407</v>
      </c>
      <c r="C3957">
        <v>2</v>
      </c>
      <c r="D3957">
        <v>2</v>
      </c>
      <c r="E3957">
        <v>3</v>
      </c>
      <c r="F3957">
        <v>36</v>
      </c>
      <c r="G3957">
        <v>3</v>
      </c>
      <c r="H3957" t="s">
        <v>0</v>
      </c>
      <c r="I3957" t="s">
        <v>0</v>
      </c>
      <c r="J3957">
        <v>3</v>
      </c>
      <c r="K3957" s="5" cm="1">
        <f t="array" ref="K3957">IF(AND(C3957=1,OR(J3957=42,J3957=6,J3957=7,J3957=8)),1,
IF(AND(OR(C3957=1,C3957="NA"),OR(J3957=42,J3957=6,J3957=7,J3957=8, J3957="NA")),"NA",
IF(_xlfn.MINIFS(Nested_Ifs[a11],Nested_Ifs[ID],Nested_Ifs[[#This Row],[ID]])&lt;&gt;1,IF(AND(C3957=MIN(_xlfn._xlws.FILTER(Nested_Ifs[a11], Nested_Ifs[ID]=Nested_Ifs[[#This Row],[ID]])), OR(J3957=42,J3957=6,J3957=7,J3957=8)),1,
IF(_xlfn.MINIFS(Nested_Ifs[a11],Nested_Ifs[ID],Nested_Ifs[[#This Row],[ID]])&lt;&gt;1,IF(AND(OR(C3957=MIN(_xlfn._xlws.FILTER(Nested_Ifs[a11], Nested_Ifs[ID]=Nested_Ifs[[#This Row],[ID]])), C3957 = "NA"), OR(J3957=42,J3957=6,J3957=7,J3957=8, J3957 = "NA")),"NA",0),0)),0)))</f>
        <v>0</v>
      </c>
      <c r="L3957">
        <v>2</v>
      </c>
      <c r="M3957">
        <v>2</v>
      </c>
      <c r="N3957" t="s">
        <v>0</v>
      </c>
      <c r="O3957" s="11">
        <f t="shared" si="61"/>
        <v>0</v>
      </c>
    </row>
    <row r="3958" spans="2:15" x14ac:dyDescent="0.3">
      <c r="B3958">
        <v>29407</v>
      </c>
      <c r="C3958">
        <v>3</v>
      </c>
      <c r="D3958">
        <v>2</v>
      </c>
      <c r="E3958">
        <v>3</v>
      </c>
      <c r="F3958">
        <v>23</v>
      </c>
      <c r="G3958">
        <v>6</v>
      </c>
      <c r="H3958" t="s">
        <v>0</v>
      </c>
      <c r="I3958" t="s">
        <v>0</v>
      </c>
      <c r="J3958" t="s">
        <v>0</v>
      </c>
      <c r="K3958" s="5" cm="1">
        <f t="array" ref="K3958">IF(AND(C3958=1,OR(J3958=42,J3958=6,J3958=7,J3958=8)),1,
IF(AND(OR(C3958=1,C3958="NA"),OR(J3958=42,J3958=6,J3958=7,J3958=8, J3958="NA")),"NA",
IF(_xlfn.MINIFS(Nested_Ifs[a11],Nested_Ifs[ID],Nested_Ifs[[#This Row],[ID]])&lt;&gt;1,IF(AND(C3958=MIN(_xlfn._xlws.FILTER(Nested_Ifs[a11], Nested_Ifs[ID]=Nested_Ifs[[#This Row],[ID]])), OR(J3958=42,J3958=6,J3958=7,J3958=8)),1,
IF(_xlfn.MINIFS(Nested_Ifs[a11],Nested_Ifs[ID],Nested_Ifs[[#This Row],[ID]])&lt;&gt;1,IF(AND(OR(C3958=MIN(_xlfn._xlws.FILTER(Nested_Ifs[a11], Nested_Ifs[ID]=Nested_Ifs[[#This Row],[ID]])), C3958 = "NA"), OR(J3958=42,J3958=6,J3958=7,J3958=8, J3958 = "NA")),"NA",0),0)),0)))</f>
        <v>0</v>
      </c>
      <c r="L3958">
        <v>2</v>
      </c>
      <c r="M3958">
        <v>2</v>
      </c>
      <c r="N3958" t="s">
        <v>0</v>
      </c>
      <c r="O3958" s="11">
        <f t="shared" si="61"/>
        <v>0</v>
      </c>
    </row>
    <row r="3959" spans="2:15" x14ac:dyDescent="0.3">
      <c r="B3959">
        <v>29407</v>
      </c>
      <c r="C3959">
        <v>4</v>
      </c>
      <c r="D3959">
        <v>1</v>
      </c>
      <c r="E3959">
        <v>8</v>
      </c>
      <c r="F3959">
        <v>15</v>
      </c>
      <c r="G3959">
        <v>6</v>
      </c>
      <c r="H3959" t="s">
        <v>0</v>
      </c>
      <c r="I3959" t="s">
        <v>0</v>
      </c>
      <c r="J3959" t="s">
        <v>0</v>
      </c>
      <c r="K3959" s="5" cm="1">
        <f t="array" ref="K3959">IF(AND(C3959=1,OR(J3959=42,J3959=6,J3959=7,J3959=8)),1,
IF(AND(OR(C3959=1,C3959="NA"),OR(J3959=42,J3959=6,J3959=7,J3959=8, J3959="NA")),"NA",
IF(_xlfn.MINIFS(Nested_Ifs[a11],Nested_Ifs[ID],Nested_Ifs[[#This Row],[ID]])&lt;&gt;1,IF(AND(C3959=MIN(_xlfn._xlws.FILTER(Nested_Ifs[a11], Nested_Ifs[ID]=Nested_Ifs[[#This Row],[ID]])), OR(J3959=42,J3959=6,J3959=7,J3959=8)),1,
IF(_xlfn.MINIFS(Nested_Ifs[a11],Nested_Ifs[ID],Nested_Ifs[[#This Row],[ID]])&lt;&gt;1,IF(AND(OR(C3959=MIN(_xlfn._xlws.FILTER(Nested_Ifs[a11], Nested_Ifs[ID]=Nested_Ifs[[#This Row],[ID]])), C3959 = "NA"), OR(J3959=42,J3959=6,J3959=7,J3959=8, J3959 = "NA")),"NA",0),0)),0)))</f>
        <v>0</v>
      </c>
      <c r="L3959">
        <v>2</v>
      </c>
      <c r="M3959">
        <v>2</v>
      </c>
      <c r="N3959" t="s">
        <v>0</v>
      </c>
      <c r="O3959" s="11">
        <f t="shared" si="61"/>
        <v>0</v>
      </c>
    </row>
    <row r="3960" spans="2:15" x14ac:dyDescent="0.3">
      <c r="B3960">
        <v>29408</v>
      </c>
      <c r="C3960">
        <v>1</v>
      </c>
      <c r="D3960">
        <v>1</v>
      </c>
      <c r="E3960">
        <v>1</v>
      </c>
      <c r="F3960">
        <v>66</v>
      </c>
      <c r="G3960">
        <v>5</v>
      </c>
      <c r="H3960" t="s">
        <v>0</v>
      </c>
      <c r="I3960" t="s">
        <v>0</v>
      </c>
      <c r="J3960">
        <v>3</v>
      </c>
      <c r="K3960" s="5" cm="1">
        <f t="array" ref="K3960">IF(AND(C3960=1,OR(J3960=42,J3960=6,J3960=7,J3960=8)),1,
IF(AND(OR(C3960=1,C3960="NA"),OR(J3960=42,J3960=6,J3960=7,J3960=8, J3960="NA")),"NA",
IF(_xlfn.MINIFS(Nested_Ifs[a11],Nested_Ifs[ID],Nested_Ifs[[#This Row],[ID]])&lt;&gt;1,IF(AND(C3960=MIN(_xlfn._xlws.FILTER(Nested_Ifs[a11], Nested_Ifs[ID]=Nested_Ifs[[#This Row],[ID]])), OR(J3960=42,J3960=6,J3960=7,J3960=8)),1,
IF(_xlfn.MINIFS(Nested_Ifs[a11],Nested_Ifs[ID],Nested_Ifs[[#This Row],[ID]])&lt;&gt;1,IF(AND(OR(C3960=MIN(_xlfn._xlws.FILTER(Nested_Ifs[a11], Nested_Ifs[ID]=Nested_Ifs[[#This Row],[ID]])), C3960 = "NA"), OR(J3960=42,J3960=6,J3960=7,J3960=8, J3960 = "NA")),"NA",0),0)),0)))</f>
        <v>0</v>
      </c>
      <c r="L3960">
        <v>2</v>
      </c>
      <c r="M3960">
        <v>2</v>
      </c>
      <c r="N3960" t="s">
        <v>0</v>
      </c>
      <c r="O3960" s="11">
        <f t="shared" si="61"/>
        <v>0</v>
      </c>
    </row>
    <row r="3961" spans="2:15" x14ac:dyDescent="0.3">
      <c r="B3961">
        <v>29408</v>
      </c>
      <c r="C3961">
        <v>2</v>
      </c>
      <c r="D3961">
        <v>1</v>
      </c>
      <c r="E3961">
        <v>3</v>
      </c>
      <c r="F3961">
        <v>35</v>
      </c>
      <c r="G3961">
        <v>1</v>
      </c>
      <c r="H3961" t="s">
        <v>0</v>
      </c>
      <c r="I3961" t="s">
        <v>0</v>
      </c>
      <c r="J3961">
        <v>1</v>
      </c>
      <c r="K3961" s="5" cm="1">
        <f t="array" ref="K3961">IF(AND(C3961=1,OR(J3961=42,J3961=6,J3961=7,J3961=8)),1,
IF(AND(OR(C3961=1,C3961="NA"),OR(J3961=42,J3961=6,J3961=7,J3961=8, J3961="NA")),"NA",
IF(_xlfn.MINIFS(Nested_Ifs[a11],Nested_Ifs[ID],Nested_Ifs[[#This Row],[ID]])&lt;&gt;1,IF(AND(C3961=MIN(_xlfn._xlws.FILTER(Nested_Ifs[a11], Nested_Ifs[ID]=Nested_Ifs[[#This Row],[ID]])), OR(J3961=42,J3961=6,J3961=7,J3961=8)),1,
IF(_xlfn.MINIFS(Nested_Ifs[a11],Nested_Ifs[ID],Nested_Ifs[[#This Row],[ID]])&lt;&gt;1,IF(AND(OR(C3961=MIN(_xlfn._xlws.FILTER(Nested_Ifs[a11], Nested_Ifs[ID]=Nested_Ifs[[#This Row],[ID]])), C3961 = "NA"), OR(J3961=42,J3961=6,J3961=7,J3961=8, J3961 = "NA")),"NA",0),0)),0)))</f>
        <v>0</v>
      </c>
      <c r="L3961">
        <v>2</v>
      </c>
      <c r="M3961">
        <v>2</v>
      </c>
      <c r="N3961" t="s">
        <v>0</v>
      </c>
      <c r="O3961" s="11">
        <f t="shared" si="61"/>
        <v>0</v>
      </c>
    </row>
    <row r="3962" spans="2:15" x14ac:dyDescent="0.3">
      <c r="B3962">
        <v>29408</v>
      </c>
      <c r="C3962">
        <v>3</v>
      </c>
      <c r="D3962">
        <v>2</v>
      </c>
      <c r="E3962">
        <v>4</v>
      </c>
      <c r="F3962">
        <v>29</v>
      </c>
      <c r="G3962">
        <v>1</v>
      </c>
      <c r="H3962" t="s">
        <v>0</v>
      </c>
      <c r="I3962" t="s">
        <v>0</v>
      </c>
      <c r="J3962">
        <v>1</v>
      </c>
      <c r="K3962" s="5" cm="1">
        <f t="array" ref="K3962">IF(AND(C3962=1,OR(J3962=42,J3962=6,J3962=7,J3962=8)),1,
IF(AND(OR(C3962=1,C3962="NA"),OR(J3962=42,J3962=6,J3962=7,J3962=8, J3962="NA")),"NA",
IF(_xlfn.MINIFS(Nested_Ifs[a11],Nested_Ifs[ID],Nested_Ifs[[#This Row],[ID]])&lt;&gt;1,IF(AND(C3962=MIN(_xlfn._xlws.FILTER(Nested_Ifs[a11], Nested_Ifs[ID]=Nested_Ifs[[#This Row],[ID]])), OR(J3962=42,J3962=6,J3962=7,J3962=8)),1,
IF(_xlfn.MINIFS(Nested_Ifs[a11],Nested_Ifs[ID],Nested_Ifs[[#This Row],[ID]])&lt;&gt;1,IF(AND(OR(C3962=MIN(_xlfn._xlws.FILTER(Nested_Ifs[a11], Nested_Ifs[ID]=Nested_Ifs[[#This Row],[ID]])), C3962 = "NA"), OR(J3962=42,J3962=6,J3962=7,J3962=8, J3962 = "NA")),"NA",0),0)),0)))</f>
        <v>0</v>
      </c>
      <c r="L3962">
        <v>2</v>
      </c>
      <c r="M3962">
        <v>2</v>
      </c>
      <c r="N3962" t="s">
        <v>0</v>
      </c>
      <c r="O3962" s="11">
        <f t="shared" si="61"/>
        <v>0</v>
      </c>
    </row>
    <row r="3963" spans="2:15" x14ac:dyDescent="0.3">
      <c r="B3963">
        <v>29408</v>
      </c>
      <c r="C3963">
        <v>4</v>
      </c>
      <c r="D3963">
        <v>1</v>
      </c>
      <c r="E3963">
        <v>8</v>
      </c>
      <c r="F3963">
        <v>5</v>
      </c>
      <c r="G3963">
        <v>98</v>
      </c>
      <c r="H3963">
        <v>2</v>
      </c>
      <c r="I3963">
        <v>8</v>
      </c>
      <c r="J3963" t="s">
        <v>0</v>
      </c>
      <c r="K3963" s="5" cm="1">
        <f t="array" ref="K3963">IF(AND(C3963=1,OR(J3963=42,J3963=6,J3963=7,J3963=8)),1,
IF(AND(OR(C3963=1,C3963="NA"),OR(J3963=42,J3963=6,J3963=7,J3963=8, J3963="NA")),"NA",
IF(_xlfn.MINIFS(Nested_Ifs[a11],Nested_Ifs[ID],Nested_Ifs[[#This Row],[ID]])&lt;&gt;1,IF(AND(C3963=MIN(_xlfn._xlws.FILTER(Nested_Ifs[a11], Nested_Ifs[ID]=Nested_Ifs[[#This Row],[ID]])), OR(J3963=42,J3963=6,J3963=7,J3963=8)),1,
IF(_xlfn.MINIFS(Nested_Ifs[a11],Nested_Ifs[ID],Nested_Ifs[[#This Row],[ID]])&lt;&gt;1,IF(AND(OR(C3963=MIN(_xlfn._xlws.FILTER(Nested_Ifs[a11], Nested_Ifs[ID]=Nested_Ifs[[#This Row],[ID]])), C3963 = "NA"), OR(J3963=42,J3963=6,J3963=7,J3963=8, J3963 = "NA")),"NA",0),0)),0)))</f>
        <v>0</v>
      </c>
      <c r="L3963">
        <v>2</v>
      </c>
      <c r="M3963">
        <v>2</v>
      </c>
      <c r="N3963" t="s">
        <v>0</v>
      </c>
      <c r="O3963" s="11">
        <f t="shared" si="61"/>
        <v>0</v>
      </c>
    </row>
    <row r="3964" spans="2:15" x14ac:dyDescent="0.3">
      <c r="B3964">
        <v>29409</v>
      </c>
      <c r="C3964">
        <v>1</v>
      </c>
      <c r="D3964">
        <v>2</v>
      </c>
      <c r="E3964">
        <v>1</v>
      </c>
      <c r="F3964">
        <v>50</v>
      </c>
      <c r="G3964">
        <v>3</v>
      </c>
      <c r="H3964" t="s">
        <v>0</v>
      </c>
      <c r="I3964" t="s">
        <v>0</v>
      </c>
      <c r="J3964">
        <v>1</v>
      </c>
      <c r="K3964" s="5" cm="1">
        <f t="array" ref="K3964">IF(AND(C3964=1,OR(J3964=42,J3964=6,J3964=7,J3964=8)),1,
IF(AND(OR(C3964=1,C3964="NA"),OR(J3964=42,J3964=6,J3964=7,J3964=8, J3964="NA")),"NA",
IF(_xlfn.MINIFS(Nested_Ifs[a11],Nested_Ifs[ID],Nested_Ifs[[#This Row],[ID]])&lt;&gt;1,IF(AND(C3964=MIN(_xlfn._xlws.FILTER(Nested_Ifs[a11], Nested_Ifs[ID]=Nested_Ifs[[#This Row],[ID]])), OR(J3964=42,J3964=6,J3964=7,J3964=8)),1,
IF(_xlfn.MINIFS(Nested_Ifs[a11],Nested_Ifs[ID],Nested_Ifs[[#This Row],[ID]])&lt;&gt;1,IF(AND(OR(C3964=MIN(_xlfn._xlws.FILTER(Nested_Ifs[a11], Nested_Ifs[ID]=Nested_Ifs[[#This Row],[ID]])), C3964 = "NA"), OR(J3964=42,J3964=6,J3964=7,J3964=8, J3964 = "NA")),"NA",0),0)),0)))</f>
        <v>0</v>
      </c>
      <c r="L3964">
        <v>2</v>
      </c>
      <c r="M3964">
        <v>2</v>
      </c>
      <c r="N3964" t="s">
        <v>0</v>
      </c>
      <c r="O3964" s="11">
        <f t="shared" si="61"/>
        <v>0</v>
      </c>
    </row>
    <row r="3965" spans="2:15" x14ac:dyDescent="0.3">
      <c r="B3965">
        <v>29409</v>
      </c>
      <c r="C3965">
        <v>2</v>
      </c>
      <c r="D3965">
        <v>2</v>
      </c>
      <c r="E3965">
        <v>3</v>
      </c>
      <c r="F3965">
        <v>20</v>
      </c>
      <c r="G3965">
        <v>6</v>
      </c>
      <c r="H3965" t="s">
        <v>0</v>
      </c>
      <c r="I3965" t="s">
        <v>0</v>
      </c>
      <c r="J3965">
        <v>3</v>
      </c>
      <c r="K3965" s="5" cm="1">
        <f t="array" ref="K3965">IF(AND(C3965=1,OR(J3965=42,J3965=6,J3965=7,J3965=8)),1,
IF(AND(OR(C3965=1,C3965="NA"),OR(J3965=42,J3965=6,J3965=7,J3965=8, J3965="NA")),"NA",
IF(_xlfn.MINIFS(Nested_Ifs[a11],Nested_Ifs[ID],Nested_Ifs[[#This Row],[ID]])&lt;&gt;1,IF(AND(C3965=MIN(_xlfn._xlws.FILTER(Nested_Ifs[a11], Nested_Ifs[ID]=Nested_Ifs[[#This Row],[ID]])), OR(J3965=42,J3965=6,J3965=7,J3965=8)),1,
IF(_xlfn.MINIFS(Nested_Ifs[a11],Nested_Ifs[ID],Nested_Ifs[[#This Row],[ID]])&lt;&gt;1,IF(AND(OR(C3965=MIN(_xlfn._xlws.FILTER(Nested_Ifs[a11], Nested_Ifs[ID]=Nested_Ifs[[#This Row],[ID]])), C3965 = "NA"), OR(J3965=42,J3965=6,J3965=7,J3965=8, J3965 = "NA")),"NA",0),0)),0)))</f>
        <v>0</v>
      </c>
      <c r="L3965">
        <v>2</v>
      </c>
      <c r="M3965">
        <v>2</v>
      </c>
      <c r="N3965" t="s">
        <v>0</v>
      </c>
      <c r="O3965" s="11">
        <f t="shared" si="61"/>
        <v>0</v>
      </c>
    </row>
    <row r="3966" spans="2:15" x14ac:dyDescent="0.3">
      <c r="B3966">
        <v>29409</v>
      </c>
      <c r="C3966">
        <v>3</v>
      </c>
      <c r="D3966">
        <v>2</v>
      </c>
      <c r="E3966">
        <v>3</v>
      </c>
      <c r="F3966">
        <v>17</v>
      </c>
      <c r="G3966">
        <v>6</v>
      </c>
      <c r="H3966" t="s">
        <v>0</v>
      </c>
      <c r="I3966" t="s">
        <v>0</v>
      </c>
      <c r="J3966" t="s">
        <v>0</v>
      </c>
      <c r="K3966" s="5" cm="1">
        <f t="array" ref="K3966">IF(AND(C3966=1,OR(J3966=42,J3966=6,J3966=7,J3966=8)),1,
IF(AND(OR(C3966=1,C3966="NA"),OR(J3966=42,J3966=6,J3966=7,J3966=8, J3966="NA")),"NA",
IF(_xlfn.MINIFS(Nested_Ifs[a11],Nested_Ifs[ID],Nested_Ifs[[#This Row],[ID]])&lt;&gt;1,IF(AND(C3966=MIN(_xlfn._xlws.FILTER(Nested_Ifs[a11], Nested_Ifs[ID]=Nested_Ifs[[#This Row],[ID]])), OR(J3966=42,J3966=6,J3966=7,J3966=8)),1,
IF(_xlfn.MINIFS(Nested_Ifs[a11],Nested_Ifs[ID],Nested_Ifs[[#This Row],[ID]])&lt;&gt;1,IF(AND(OR(C3966=MIN(_xlfn._xlws.FILTER(Nested_Ifs[a11], Nested_Ifs[ID]=Nested_Ifs[[#This Row],[ID]])), C3966 = "NA"), OR(J3966=42,J3966=6,J3966=7,J3966=8, J3966 = "NA")),"NA",0),0)),0)))</f>
        <v>0</v>
      </c>
      <c r="L3966">
        <v>2</v>
      </c>
      <c r="M3966">
        <v>2</v>
      </c>
      <c r="N3966" t="s">
        <v>0</v>
      </c>
      <c r="O3966" s="11">
        <f t="shared" si="61"/>
        <v>0</v>
      </c>
    </row>
    <row r="3967" spans="2:15" x14ac:dyDescent="0.3">
      <c r="B3967">
        <v>29409</v>
      </c>
      <c r="C3967">
        <v>4</v>
      </c>
      <c r="D3967">
        <v>2</v>
      </c>
      <c r="E3967">
        <v>3</v>
      </c>
      <c r="F3967">
        <v>12</v>
      </c>
      <c r="G3967">
        <v>98</v>
      </c>
      <c r="H3967" t="s">
        <v>0</v>
      </c>
      <c r="I3967" t="s">
        <v>0</v>
      </c>
      <c r="J3967" t="s">
        <v>0</v>
      </c>
      <c r="K3967" s="5" cm="1">
        <f t="array" ref="K3967">IF(AND(C3967=1,OR(J3967=42,J3967=6,J3967=7,J3967=8)),1,
IF(AND(OR(C3967=1,C3967="NA"),OR(J3967=42,J3967=6,J3967=7,J3967=8, J3967="NA")),"NA",
IF(_xlfn.MINIFS(Nested_Ifs[a11],Nested_Ifs[ID],Nested_Ifs[[#This Row],[ID]])&lt;&gt;1,IF(AND(C3967=MIN(_xlfn._xlws.FILTER(Nested_Ifs[a11], Nested_Ifs[ID]=Nested_Ifs[[#This Row],[ID]])), OR(J3967=42,J3967=6,J3967=7,J3967=8)),1,
IF(_xlfn.MINIFS(Nested_Ifs[a11],Nested_Ifs[ID],Nested_Ifs[[#This Row],[ID]])&lt;&gt;1,IF(AND(OR(C3967=MIN(_xlfn._xlws.FILTER(Nested_Ifs[a11], Nested_Ifs[ID]=Nested_Ifs[[#This Row],[ID]])), C3967 = "NA"), OR(J3967=42,J3967=6,J3967=7,J3967=8, J3967 = "NA")),"NA",0),0)),0)))</f>
        <v>0</v>
      </c>
      <c r="L3967">
        <v>2</v>
      </c>
      <c r="M3967">
        <v>2</v>
      </c>
      <c r="N3967" t="s">
        <v>0</v>
      </c>
      <c r="O3967" s="11">
        <f t="shared" si="61"/>
        <v>0</v>
      </c>
    </row>
    <row r="3968" spans="2:15" x14ac:dyDescent="0.3">
      <c r="B3968">
        <v>29409</v>
      </c>
      <c r="C3968">
        <v>5</v>
      </c>
      <c r="D3968">
        <v>1</v>
      </c>
      <c r="E3968">
        <v>3</v>
      </c>
      <c r="F3968">
        <v>12</v>
      </c>
      <c r="G3968">
        <v>98</v>
      </c>
      <c r="H3968" t="s">
        <v>0</v>
      </c>
      <c r="I3968" t="s">
        <v>0</v>
      </c>
      <c r="J3968" t="s">
        <v>0</v>
      </c>
      <c r="K3968" s="5" cm="1">
        <f t="array" ref="K3968">IF(AND(C3968=1,OR(J3968=42,J3968=6,J3968=7,J3968=8)),1,
IF(AND(OR(C3968=1,C3968="NA"),OR(J3968=42,J3968=6,J3968=7,J3968=8, J3968="NA")),"NA",
IF(_xlfn.MINIFS(Nested_Ifs[a11],Nested_Ifs[ID],Nested_Ifs[[#This Row],[ID]])&lt;&gt;1,IF(AND(C3968=MIN(_xlfn._xlws.FILTER(Nested_Ifs[a11], Nested_Ifs[ID]=Nested_Ifs[[#This Row],[ID]])), OR(J3968=42,J3968=6,J3968=7,J3968=8)),1,
IF(_xlfn.MINIFS(Nested_Ifs[a11],Nested_Ifs[ID],Nested_Ifs[[#This Row],[ID]])&lt;&gt;1,IF(AND(OR(C3968=MIN(_xlfn._xlws.FILTER(Nested_Ifs[a11], Nested_Ifs[ID]=Nested_Ifs[[#This Row],[ID]])), C3968 = "NA"), OR(J3968=42,J3968=6,J3968=7,J3968=8, J3968 = "NA")),"NA",0),0)),0)))</f>
        <v>0</v>
      </c>
      <c r="L3968">
        <v>2</v>
      </c>
      <c r="M3968">
        <v>2</v>
      </c>
      <c r="N3968" t="s">
        <v>0</v>
      </c>
      <c r="O3968" s="11">
        <f t="shared" si="61"/>
        <v>0</v>
      </c>
    </row>
    <row r="3969" spans="2:15" x14ac:dyDescent="0.3">
      <c r="B3969">
        <v>29412</v>
      </c>
      <c r="C3969">
        <v>1</v>
      </c>
      <c r="D3969">
        <v>2</v>
      </c>
      <c r="E3969">
        <v>1</v>
      </c>
      <c r="F3969">
        <v>54</v>
      </c>
      <c r="G3969">
        <v>3</v>
      </c>
      <c r="H3969" t="s">
        <v>0</v>
      </c>
      <c r="I3969" t="s">
        <v>0</v>
      </c>
      <c r="J3969">
        <v>41</v>
      </c>
      <c r="K3969" s="5" cm="1">
        <f t="array" ref="K3969">IF(AND(C3969=1,OR(J3969=42,J3969=6,J3969=7,J3969=8)),1,
IF(AND(OR(C3969=1,C3969="NA"),OR(J3969=42,J3969=6,J3969=7,J3969=8, J3969="NA")),"NA",
IF(_xlfn.MINIFS(Nested_Ifs[a11],Nested_Ifs[ID],Nested_Ifs[[#This Row],[ID]])&lt;&gt;1,IF(AND(C3969=MIN(_xlfn._xlws.FILTER(Nested_Ifs[a11], Nested_Ifs[ID]=Nested_Ifs[[#This Row],[ID]])), OR(J3969=42,J3969=6,J3969=7,J3969=8)),1,
IF(_xlfn.MINIFS(Nested_Ifs[a11],Nested_Ifs[ID],Nested_Ifs[[#This Row],[ID]])&lt;&gt;1,IF(AND(OR(C3969=MIN(_xlfn._xlws.FILTER(Nested_Ifs[a11], Nested_Ifs[ID]=Nested_Ifs[[#This Row],[ID]])), C3969 = "NA"), OR(J3969=42,J3969=6,J3969=7,J3969=8, J3969 = "NA")),"NA",0),0)),0)))</f>
        <v>0</v>
      </c>
      <c r="L3969">
        <v>2</v>
      </c>
      <c r="M3969">
        <v>2</v>
      </c>
      <c r="N3969" t="s">
        <v>0</v>
      </c>
      <c r="O3969" s="11">
        <f t="shared" si="61"/>
        <v>0</v>
      </c>
    </row>
    <row r="3970" spans="2:15" x14ac:dyDescent="0.3">
      <c r="B3970">
        <v>29413</v>
      </c>
      <c r="C3970">
        <v>1</v>
      </c>
      <c r="D3970">
        <v>1</v>
      </c>
      <c r="E3970">
        <v>1</v>
      </c>
      <c r="F3970">
        <v>70</v>
      </c>
      <c r="G3970">
        <v>1</v>
      </c>
      <c r="H3970" t="s">
        <v>0</v>
      </c>
      <c r="I3970" t="s">
        <v>0</v>
      </c>
      <c r="J3970">
        <v>5</v>
      </c>
      <c r="K3970" s="5" cm="1">
        <f t="array" ref="K3970">IF(AND(C3970=1,OR(J3970=42,J3970=6,J3970=7,J3970=8)),1,
IF(AND(OR(C3970=1,C3970="NA"),OR(J3970=42,J3970=6,J3970=7,J3970=8, J3970="NA")),"NA",
IF(_xlfn.MINIFS(Nested_Ifs[a11],Nested_Ifs[ID],Nested_Ifs[[#This Row],[ID]])&lt;&gt;1,IF(AND(C3970=MIN(_xlfn._xlws.FILTER(Nested_Ifs[a11], Nested_Ifs[ID]=Nested_Ifs[[#This Row],[ID]])), OR(J3970=42,J3970=6,J3970=7,J3970=8)),1,
IF(_xlfn.MINIFS(Nested_Ifs[a11],Nested_Ifs[ID],Nested_Ifs[[#This Row],[ID]])&lt;&gt;1,IF(AND(OR(C3970=MIN(_xlfn._xlws.FILTER(Nested_Ifs[a11], Nested_Ifs[ID]=Nested_Ifs[[#This Row],[ID]])), C3970 = "NA"), OR(J3970=42,J3970=6,J3970=7,J3970=8, J3970 = "NA")),"NA",0),0)),0)))</f>
        <v>0</v>
      </c>
      <c r="L3970">
        <v>2</v>
      </c>
      <c r="M3970">
        <v>2</v>
      </c>
      <c r="N3970" t="s">
        <v>0</v>
      </c>
      <c r="O3970" s="11">
        <f t="shared" si="61"/>
        <v>0</v>
      </c>
    </row>
    <row r="3971" spans="2:15" x14ac:dyDescent="0.3">
      <c r="B3971">
        <v>29413</v>
      </c>
      <c r="C3971">
        <v>2</v>
      </c>
      <c r="D3971">
        <v>2</v>
      </c>
      <c r="E3971">
        <v>2</v>
      </c>
      <c r="F3971">
        <v>67</v>
      </c>
      <c r="G3971">
        <v>1</v>
      </c>
      <c r="H3971" t="s">
        <v>0</v>
      </c>
      <c r="I3971" t="s">
        <v>0</v>
      </c>
      <c r="J3971">
        <v>5</v>
      </c>
      <c r="K3971" s="5" cm="1">
        <f t="array" ref="K3971">IF(AND(C3971=1,OR(J3971=42,J3971=6,J3971=7,J3971=8)),1,
IF(AND(OR(C3971=1,C3971="NA"),OR(J3971=42,J3971=6,J3971=7,J3971=8, J3971="NA")),"NA",
IF(_xlfn.MINIFS(Nested_Ifs[a11],Nested_Ifs[ID],Nested_Ifs[[#This Row],[ID]])&lt;&gt;1,IF(AND(C3971=MIN(_xlfn._xlws.FILTER(Nested_Ifs[a11], Nested_Ifs[ID]=Nested_Ifs[[#This Row],[ID]])), OR(J3971=42,J3971=6,J3971=7,J3971=8)),1,
IF(_xlfn.MINIFS(Nested_Ifs[a11],Nested_Ifs[ID],Nested_Ifs[[#This Row],[ID]])&lt;&gt;1,IF(AND(OR(C3971=MIN(_xlfn._xlws.FILTER(Nested_Ifs[a11], Nested_Ifs[ID]=Nested_Ifs[[#This Row],[ID]])), C3971 = "NA"), OR(J3971=42,J3971=6,J3971=7,J3971=8, J3971 = "NA")),"NA",0),0)),0)))</f>
        <v>0</v>
      </c>
      <c r="L3971">
        <v>2</v>
      </c>
      <c r="M3971">
        <v>2</v>
      </c>
      <c r="N3971" t="s">
        <v>0</v>
      </c>
      <c r="O3971" s="11">
        <f t="shared" si="61"/>
        <v>0</v>
      </c>
    </row>
    <row r="3972" spans="2:15" x14ac:dyDescent="0.3">
      <c r="B3972">
        <v>29413</v>
      </c>
      <c r="C3972">
        <v>3</v>
      </c>
      <c r="D3972">
        <v>2</v>
      </c>
      <c r="E3972">
        <v>4</v>
      </c>
      <c r="F3972">
        <v>40</v>
      </c>
      <c r="G3972">
        <v>1</v>
      </c>
      <c r="H3972" t="s">
        <v>0</v>
      </c>
      <c r="I3972" t="s">
        <v>0</v>
      </c>
      <c r="J3972">
        <v>41</v>
      </c>
      <c r="K3972" s="5" cm="1">
        <f t="array" ref="K3972">IF(AND(C3972=1,OR(J3972=42,J3972=6,J3972=7,J3972=8)),1,
IF(AND(OR(C3972=1,C3972="NA"),OR(J3972=42,J3972=6,J3972=7,J3972=8, J3972="NA")),"NA",
IF(_xlfn.MINIFS(Nested_Ifs[a11],Nested_Ifs[ID],Nested_Ifs[[#This Row],[ID]])&lt;&gt;1,IF(AND(C3972=MIN(_xlfn._xlws.FILTER(Nested_Ifs[a11], Nested_Ifs[ID]=Nested_Ifs[[#This Row],[ID]])), OR(J3972=42,J3972=6,J3972=7,J3972=8)),1,
IF(_xlfn.MINIFS(Nested_Ifs[a11],Nested_Ifs[ID],Nested_Ifs[[#This Row],[ID]])&lt;&gt;1,IF(AND(OR(C3972=MIN(_xlfn._xlws.FILTER(Nested_Ifs[a11], Nested_Ifs[ID]=Nested_Ifs[[#This Row],[ID]])), C3972 = "NA"), OR(J3972=42,J3972=6,J3972=7,J3972=8, J3972 = "NA")),"NA",0),0)),0)))</f>
        <v>0</v>
      </c>
      <c r="L3972">
        <v>2</v>
      </c>
      <c r="M3972">
        <v>2</v>
      </c>
      <c r="N3972" t="s">
        <v>0</v>
      </c>
      <c r="O3972" s="11">
        <f t="shared" si="61"/>
        <v>0</v>
      </c>
    </row>
    <row r="3973" spans="2:15" x14ac:dyDescent="0.3">
      <c r="B3973">
        <v>29413</v>
      </c>
      <c r="C3973">
        <v>4</v>
      </c>
      <c r="D3973">
        <v>2</v>
      </c>
      <c r="E3973">
        <v>8</v>
      </c>
      <c r="F3973">
        <v>17</v>
      </c>
      <c r="G3973">
        <v>6</v>
      </c>
      <c r="H3973" t="s">
        <v>0</v>
      </c>
      <c r="I3973" t="s">
        <v>0</v>
      </c>
      <c r="J3973" t="s">
        <v>0</v>
      </c>
      <c r="K3973" s="5" cm="1">
        <f t="array" ref="K3973">IF(AND(C3973=1,OR(J3973=42,J3973=6,J3973=7,J3973=8)),1,
IF(AND(OR(C3973=1,C3973="NA"),OR(J3973=42,J3973=6,J3973=7,J3973=8, J3973="NA")),"NA",
IF(_xlfn.MINIFS(Nested_Ifs[a11],Nested_Ifs[ID],Nested_Ifs[[#This Row],[ID]])&lt;&gt;1,IF(AND(C3973=MIN(_xlfn._xlws.FILTER(Nested_Ifs[a11], Nested_Ifs[ID]=Nested_Ifs[[#This Row],[ID]])), OR(J3973=42,J3973=6,J3973=7,J3973=8)),1,
IF(_xlfn.MINIFS(Nested_Ifs[a11],Nested_Ifs[ID],Nested_Ifs[[#This Row],[ID]])&lt;&gt;1,IF(AND(OR(C3973=MIN(_xlfn._xlws.FILTER(Nested_Ifs[a11], Nested_Ifs[ID]=Nested_Ifs[[#This Row],[ID]])), C3973 = "NA"), OR(J3973=42,J3973=6,J3973=7,J3973=8, J3973 = "NA")),"NA",0),0)),0)))</f>
        <v>0</v>
      </c>
      <c r="L3973">
        <v>2</v>
      </c>
      <c r="M3973">
        <v>2</v>
      </c>
      <c r="N3973" t="s">
        <v>0</v>
      </c>
      <c r="O3973" s="11">
        <f t="shared" si="61"/>
        <v>0</v>
      </c>
    </row>
    <row r="3974" spans="2:15" x14ac:dyDescent="0.3">
      <c r="B3974">
        <v>29413</v>
      </c>
      <c r="C3974">
        <v>5</v>
      </c>
      <c r="D3974">
        <v>2</v>
      </c>
      <c r="E3974">
        <v>8</v>
      </c>
      <c r="F3974">
        <v>16</v>
      </c>
      <c r="G3974">
        <v>6</v>
      </c>
      <c r="H3974" t="s">
        <v>0</v>
      </c>
      <c r="I3974" t="s">
        <v>0</v>
      </c>
      <c r="J3974" t="s">
        <v>0</v>
      </c>
      <c r="K3974" s="5" cm="1">
        <f t="array" ref="K3974">IF(AND(C3974=1,OR(J3974=42,J3974=6,J3974=7,J3974=8)),1,
IF(AND(OR(C3974=1,C3974="NA"),OR(J3974=42,J3974=6,J3974=7,J3974=8, J3974="NA")),"NA",
IF(_xlfn.MINIFS(Nested_Ifs[a11],Nested_Ifs[ID],Nested_Ifs[[#This Row],[ID]])&lt;&gt;1,IF(AND(C3974=MIN(_xlfn._xlws.FILTER(Nested_Ifs[a11], Nested_Ifs[ID]=Nested_Ifs[[#This Row],[ID]])), OR(J3974=42,J3974=6,J3974=7,J3974=8)),1,
IF(_xlfn.MINIFS(Nested_Ifs[a11],Nested_Ifs[ID],Nested_Ifs[[#This Row],[ID]])&lt;&gt;1,IF(AND(OR(C3974=MIN(_xlfn._xlws.FILTER(Nested_Ifs[a11], Nested_Ifs[ID]=Nested_Ifs[[#This Row],[ID]])), C3974 = "NA"), OR(J3974=42,J3974=6,J3974=7,J3974=8, J3974 = "NA")),"NA",0),0)),0)))</f>
        <v>0</v>
      </c>
      <c r="L3974">
        <v>2</v>
      </c>
      <c r="M3974">
        <v>2</v>
      </c>
      <c r="N3974" t="s">
        <v>0</v>
      </c>
      <c r="O3974" s="11">
        <f t="shared" si="61"/>
        <v>0</v>
      </c>
    </row>
    <row r="3975" spans="2:15" x14ac:dyDescent="0.3">
      <c r="B3975">
        <v>29413</v>
      </c>
      <c r="C3975">
        <v>6</v>
      </c>
      <c r="D3975">
        <v>2</v>
      </c>
      <c r="E3975">
        <v>8</v>
      </c>
      <c r="F3975">
        <v>13</v>
      </c>
      <c r="G3975" t="s">
        <v>0</v>
      </c>
      <c r="H3975" t="s">
        <v>0</v>
      </c>
      <c r="I3975" t="s">
        <v>0</v>
      </c>
      <c r="J3975" t="s">
        <v>0</v>
      </c>
      <c r="K3975" s="5" cm="1">
        <f t="array" ref="K3975">IF(AND(C3975=1,OR(J3975=42,J3975=6,J3975=7,J3975=8)),1,
IF(AND(OR(C3975=1,C3975="NA"),OR(J3975=42,J3975=6,J3975=7,J3975=8, J3975="NA")),"NA",
IF(_xlfn.MINIFS(Nested_Ifs[a11],Nested_Ifs[ID],Nested_Ifs[[#This Row],[ID]])&lt;&gt;1,IF(AND(C3975=MIN(_xlfn._xlws.FILTER(Nested_Ifs[a11], Nested_Ifs[ID]=Nested_Ifs[[#This Row],[ID]])), OR(J3975=42,J3975=6,J3975=7,J3975=8)),1,
IF(_xlfn.MINIFS(Nested_Ifs[a11],Nested_Ifs[ID],Nested_Ifs[[#This Row],[ID]])&lt;&gt;1,IF(AND(OR(C3975=MIN(_xlfn._xlws.FILTER(Nested_Ifs[a11], Nested_Ifs[ID]=Nested_Ifs[[#This Row],[ID]])), C3975 = "NA"), OR(J3975=42,J3975=6,J3975=7,J3975=8, J3975 = "NA")),"NA",0),0)),0)))</f>
        <v>0</v>
      </c>
      <c r="L3975">
        <v>2</v>
      </c>
      <c r="M3975">
        <v>2</v>
      </c>
      <c r="N3975" t="s">
        <v>0</v>
      </c>
      <c r="O3975" s="11">
        <f t="shared" si="61"/>
        <v>0</v>
      </c>
    </row>
    <row r="3976" spans="2:15" x14ac:dyDescent="0.3">
      <c r="B3976">
        <v>29413</v>
      </c>
      <c r="C3976">
        <v>7</v>
      </c>
      <c r="D3976">
        <v>2</v>
      </c>
      <c r="E3976">
        <v>8</v>
      </c>
      <c r="F3976">
        <v>11</v>
      </c>
      <c r="G3976" t="s">
        <v>0</v>
      </c>
      <c r="H3976" t="s">
        <v>0</v>
      </c>
      <c r="I3976" t="s">
        <v>0</v>
      </c>
      <c r="J3976" t="s">
        <v>0</v>
      </c>
      <c r="K3976" s="5" cm="1">
        <f t="array" ref="K3976">IF(AND(C3976=1,OR(J3976=42,J3976=6,J3976=7,J3976=8)),1,
IF(AND(OR(C3976=1,C3976="NA"),OR(J3976=42,J3976=6,J3976=7,J3976=8, J3976="NA")),"NA",
IF(_xlfn.MINIFS(Nested_Ifs[a11],Nested_Ifs[ID],Nested_Ifs[[#This Row],[ID]])&lt;&gt;1,IF(AND(C3976=MIN(_xlfn._xlws.FILTER(Nested_Ifs[a11], Nested_Ifs[ID]=Nested_Ifs[[#This Row],[ID]])), OR(J3976=42,J3976=6,J3976=7,J3976=8)),1,
IF(_xlfn.MINIFS(Nested_Ifs[a11],Nested_Ifs[ID],Nested_Ifs[[#This Row],[ID]])&lt;&gt;1,IF(AND(OR(C3976=MIN(_xlfn._xlws.FILTER(Nested_Ifs[a11], Nested_Ifs[ID]=Nested_Ifs[[#This Row],[ID]])), C3976 = "NA"), OR(J3976=42,J3976=6,J3976=7,J3976=8, J3976 = "NA")),"NA",0),0)),0)))</f>
        <v>0</v>
      </c>
      <c r="L3976">
        <v>2</v>
      </c>
      <c r="M3976">
        <v>2</v>
      </c>
      <c r="N3976" t="s">
        <v>0</v>
      </c>
      <c r="O3976" s="11">
        <f t="shared" si="61"/>
        <v>0</v>
      </c>
    </row>
    <row r="3977" spans="2:15" x14ac:dyDescent="0.3">
      <c r="B3977">
        <v>29414</v>
      </c>
      <c r="C3977">
        <v>1</v>
      </c>
      <c r="D3977">
        <v>1</v>
      </c>
      <c r="E3977">
        <v>1</v>
      </c>
      <c r="F3977">
        <v>67</v>
      </c>
      <c r="G3977">
        <v>1</v>
      </c>
      <c r="H3977" t="s">
        <v>0</v>
      </c>
      <c r="I3977" t="s">
        <v>0</v>
      </c>
      <c r="J3977">
        <v>5</v>
      </c>
      <c r="K3977" s="5" cm="1">
        <f t="array" ref="K3977">IF(AND(C3977=1,OR(J3977=42,J3977=6,J3977=7,J3977=8)),1,
IF(AND(OR(C3977=1,C3977="NA"),OR(J3977=42,J3977=6,J3977=7,J3977=8, J3977="NA")),"NA",
IF(_xlfn.MINIFS(Nested_Ifs[a11],Nested_Ifs[ID],Nested_Ifs[[#This Row],[ID]])&lt;&gt;1,IF(AND(C3977=MIN(_xlfn._xlws.FILTER(Nested_Ifs[a11], Nested_Ifs[ID]=Nested_Ifs[[#This Row],[ID]])), OR(J3977=42,J3977=6,J3977=7,J3977=8)),1,
IF(_xlfn.MINIFS(Nested_Ifs[a11],Nested_Ifs[ID],Nested_Ifs[[#This Row],[ID]])&lt;&gt;1,IF(AND(OR(C3977=MIN(_xlfn._xlws.FILTER(Nested_Ifs[a11], Nested_Ifs[ID]=Nested_Ifs[[#This Row],[ID]])), C3977 = "NA"), OR(J3977=42,J3977=6,J3977=7,J3977=8, J3977 = "NA")),"NA",0),0)),0)))</f>
        <v>0</v>
      </c>
      <c r="L3977">
        <v>2</v>
      </c>
      <c r="M3977">
        <v>2</v>
      </c>
      <c r="N3977" t="s">
        <v>0</v>
      </c>
      <c r="O3977" s="11">
        <f t="shared" si="61"/>
        <v>0</v>
      </c>
    </row>
    <row r="3978" spans="2:15" x14ac:dyDescent="0.3">
      <c r="B3978">
        <v>29414</v>
      </c>
      <c r="C3978">
        <v>2</v>
      </c>
      <c r="D3978">
        <v>2</v>
      </c>
      <c r="E3978">
        <v>2</v>
      </c>
      <c r="F3978">
        <v>65</v>
      </c>
      <c r="G3978">
        <v>1</v>
      </c>
      <c r="H3978" t="s">
        <v>0</v>
      </c>
      <c r="I3978" t="s">
        <v>0</v>
      </c>
      <c r="J3978">
        <v>41</v>
      </c>
      <c r="K3978" s="5" cm="1">
        <f t="array" ref="K3978">IF(AND(C3978=1,OR(J3978=42,J3978=6,J3978=7,J3978=8)),1,
IF(AND(OR(C3978=1,C3978="NA"),OR(J3978=42,J3978=6,J3978=7,J3978=8, J3978="NA")),"NA",
IF(_xlfn.MINIFS(Nested_Ifs[a11],Nested_Ifs[ID],Nested_Ifs[[#This Row],[ID]])&lt;&gt;1,IF(AND(C3978=MIN(_xlfn._xlws.FILTER(Nested_Ifs[a11], Nested_Ifs[ID]=Nested_Ifs[[#This Row],[ID]])), OR(J3978=42,J3978=6,J3978=7,J3978=8)),1,
IF(_xlfn.MINIFS(Nested_Ifs[a11],Nested_Ifs[ID],Nested_Ifs[[#This Row],[ID]])&lt;&gt;1,IF(AND(OR(C3978=MIN(_xlfn._xlws.FILTER(Nested_Ifs[a11], Nested_Ifs[ID]=Nested_Ifs[[#This Row],[ID]])), C3978 = "NA"), OR(J3978=42,J3978=6,J3978=7,J3978=8, J3978 = "NA")),"NA",0),0)),0)))</f>
        <v>0</v>
      </c>
      <c r="L3978">
        <v>2</v>
      </c>
      <c r="M3978">
        <v>2</v>
      </c>
      <c r="N3978" t="s">
        <v>0</v>
      </c>
      <c r="O3978" s="11">
        <f t="shared" si="61"/>
        <v>0</v>
      </c>
    </row>
    <row r="3979" spans="2:15" x14ac:dyDescent="0.3">
      <c r="B3979">
        <v>29415</v>
      </c>
      <c r="C3979">
        <v>1</v>
      </c>
      <c r="D3979">
        <v>1</v>
      </c>
      <c r="E3979">
        <v>1</v>
      </c>
      <c r="F3979">
        <v>63</v>
      </c>
      <c r="G3979">
        <v>1</v>
      </c>
      <c r="H3979" t="s">
        <v>0</v>
      </c>
      <c r="I3979" t="s">
        <v>0</v>
      </c>
      <c r="J3979">
        <v>5</v>
      </c>
      <c r="K3979" s="5" cm="1">
        <f t="array" ref="K3979">IF(AND(C3979=1,OR(J3979=42,J3979=6,J3979=7,J3979=8)),1,
IF(AND(OR(C3979=1,C3979="NA"),OR(J3979=42,J3979=6,J3979=7,J3979=8, J3979="NA")),"NA",
IF(_xlfn.MINIFS(Nested_Ifs[a11],Nested_Ifs[ID],Nested_Ifs[[#This Row],[ID]])&lt;&gt;1,IF(AND(C3979=MIN(_xlfn._xlws.FILTER(Nested_Ifs[a11], Nested_Ifs[ID]=Nested_Ifs[[#This Row],[ID]])), OR(J3979=42,J3979=6,J3979=7,J3979=8)),1,
IF(_xlfn.MINIFS(Nested_Ifs[a11],Nested_Ifs[ID],Nested_Ifs[[#This Row],[ID]])&lt;&gt;1,IF(AND(OR(C3979=MIN(_xlfn._xlws.FILTER(Nested_Ifs[a11], Nested_Ifs[ID]=Nested_Ifs[[#This Row],[ID]])), C3979 = "NA"), OR(J3979=42,J3979=6,J3979=7,J3979=8, J3979 = "NA")),"NA",0),0)),0)))</f>
        <v>0</v>
      </c>
      <c r="L3979">
        <v>2</v>
      </c>
      <c r="M3979">
        <v>2</v>
      </c>
      <c r="N3979" t="s">
        <v>0</v>
      </c>
      <c r="O3979" s="11">
        <f t="shared" si="61"/>
        <v>0</v>
      </c>
    </row>
    <row r="3980" spans="2:15" x14ac:dyDescent="0.3">
      <c r="B3980">
        <v>29415</v>
      </c>
      <c r="C3980">
        <v>2</v>
      </c>
      <c r="D3980">
        <v>2</v>
      </c>
      <c r="E3980">
        <v>2</v>
      </c>
      <c r="F3980">
        <v>61</v>
      </c>
      <c r="G3980">
        <v>1</v>
      </c>
      <c r="H3980" t="s">
        <v>0</v>
      </c>
      <c r="I3980" t="s">
        <v>0</v>
      </c>
      <c r="J3980">
        <v>5</v>
      </c>
      <c r="K3980" s="5" cm="1">
        <f t="array" ref="K3980">IF(AND(C3980=1,OR(J3980=42,J3980=6,J3980=7,J3980=8)),1,
IF(AND(OR(C3980=1,C3980="NA"),OR(J3980=42,J3980=6,J3980=7,J3980=8, J3980="NA")),"NA",
IF(_xlfn.MINIFS(Nested_Ifs[a11],Nested_Ifs[ID],Nested_Ifs[[#This Row],[ID]])&lt;&gt;1,IF(AND(C3980=MIN(_xlfn._xlws.FILTER(Nested_Ifs[a11], Nested_Ifs[ID]=Nested_Ifs[[#This Row],[ID]])), OR(J3980=42,J3980=6,J3980=7,J3980=8)),1,
IF(_xlfn.MINIFS(Nested_Ifs[a11],Nested_Ifs[ID],Nested_Ifs[[#This Row],[ID]])&lt;&gt;1,IF(AND(OR(C3980=MIN(_xlfn._xlws.FILTER(Nested_Ifs[a11], Nested_Ifs[ID]=Nested_Ifs[[#This Row],[ID]])), C3980 = "NA"), OR(J3980=42,J3980=6,J3980=7,J3980=8, J3980 = "NA")),"NA",0),0)),0)))</f>
        <v>0</v>
      </c>
      <c r="L3980">
        <v>2</v>
      </c>
      <c r="M3980">
        <v>2</v>
      </c>
      <c r="N3980" t="s">
        <v>0</v>
      </c>
      <c r="O3980" s="11">
        <f t="shared" si="61"/>
        <v>0</v>
      </c>
    </row>
    <row r="3981" spans="2:15" x14ac:dyDescent="0.3">
      <c r="B3981">
        <v>29416</v>
      </c>
      <c r="C3981">
        <v>1</v>
      </c>
      <c r="D3981">
        <v>1</v>
      </c>
      <c r="E3981">
        <v>1</v>
      </c>
      <c r="F3981">
        <v>63</v>
      </c>
      <c r="G3981">
        <v>5</v>
      </c>
      <c r="H3981" t="s">
        <v>0</v>
      </c>
      <c r="I3981" t="s">
        <v>0</v>
      </c>
      <c r="J3981">
        <v>6</v>
      </c>
      <c r="K3981" s="5" cm="1">
        <f t="array" ref="K3981">IF(AND(C3981=1,OR(J3981=42,J3981=6,J3981=7,J3981=8)),1,
IF(AND(OR(C3981=1,C3981="NA"),OR(J3981=42,J3981=6,J3981=7,J3981=8, J3981="NA")),"NA",
IF(_xlfn.MINIFS(Nested_Ifs[a11],Nested_Ifs[ID],Nested_Ifs[[#This Row],[ID]])&lt;&gt;1,IF(AND(C3981=MIN(_xlfn._xlws.FILTER(Nested_Ifs[a11], Nested_Ifs[ID]=Nested_Ifs[[#This Row],[ID]])), OR(J3981=42,J3981=6,J3981=7,J3981=8)),1,
IF(_xlfn.MINIFS(Nested_Ifs[a11],Nested_Ifs[ID],Nested_Ifs[[#This Row],[ID]])&lt;&gt;1,IF(AND(OR(C3981=MIN(_xlfn._xlws.FILTER(Nested_Ifs[a11], Nested_Ifs[ID]=Nested_Ifs[[#This Row],[ID]])), C3981 = "NA"), OR(J3981=42,J3981=6,J3981=7,J3981=8, J3981 = "NA")),"NA",0),0)),0)))</f>
        <v>1</v>
      </c>
      <c r="L3981">
        <v>2</v>
      </c>
      <c r="M3981">
        <v>2</v>
      </c>
      <c r="N3981" t="s">
        <v>0</v>
      </c>
      <c r="O3981" s="11">
        <f t="shared" si="61"/>
        <v>0</v>
      </c>
    </row>
    <row r="3982" spans="2:15" x14ac:dyDescent="0.3">
      <c r="B3982">
        <v>29416</v>
      </c>
      <c r="C3982">
        <v>2</v>
      </c>
      <c r="D3982">
        <v>1</v>
      </c>
      <c r="E3982">
        <v>3</v>
      </c>
      <c r="F3982">
        <v>27</v>
      </c>
      <c r="G3982">
        <v>6</v>
      </c>
      <c r="H3982" t="s">
        <v>0</v>
      </c>
      <c r="I3982" t="s">
        <v>0</v>
      </c>
      <c r="J3982">
        <v>5</v>
      </c>
      <c r="K3982" s="5" cm="1">
        <f t="array" ref="K3982">IF(AND(C3982=1,OR(J3982=42,J3982=6,J3982=7,J3982=8)),1,
IF(AND(OR(C3982=1,C3982="NA"),OR(J3982=42,J3982=6,J3982=7,J3982=8, J3982="NA")),"NA",
IF(_xlfn.MINIFS(Nested_Ifs[a11],Nested_Ifs[ID],Nested_Ifs[[#This Row],[ID]])&lt;&gt;1,IF(AND(C3982=MIN(_xlfn._xlws.FILTER(Nested_Ifs[a11], Nested_Ifs[ID]=Nested_Ifs[[#This Row],[ID]])), OR(J3982=42,J3982=6,J3982=7,J3982=8)),1,
IF(_xlfn.MINIFS(Nested_Ifs[a11],Nested_Ifs[ID],Nested_Ifs[[#This Row],[ID]])&lt;&gt;1,IF(AND(OR(C3982=MIN(_xlfn._xlws.FILTER(Nested_Ifs[a11], Nested_Ifs[ID]=Nested_Ifs[[#This Row],[ID]])), C3982 = "NA"), OR(J3982=42,J3982=6,J3982=7,J3982=8, J3982 = "NA")),"NA",0),0)),0)))</f>
        <v>0</v>
      </c>
      <c r="L3982">
        <v>2</v>
      </c>
      <c r="M3982">
        <v>2</v>
      </c>
      <c r="N3982" t="s">
        <v>0</v>
      </c>
      <c r="O3982" s="11">
        <f t="shared" si="61"/>
        <v>0</v>
      </c>
    </row>
    <row r="3983" spans="2:15" x14ac:dyDescent="0.3">
      <c r="B3983">
        <v>29419</v>
      </c>
      <c r="C3983">
        <v>1</v>
      </c>
      <c r="D3983">
        <v>1</v>
      </c>
      <c r="E3983">
        <v>1</v>
      </c>
      <c r="F3983">
        <v>53</v>
      </c>
      <c r="G3983">
        <v>1</v>
      </c>
      <c r="H3983" t="s">
        <v>0</v>
      </c>
      <c r="I3983" t="s">
        <v>0</v>
      </c>
      <c r="J3983">
        <v>5</v>
      </c>
      <c r="K3983" s="5" cm="1">
        <f t="array" ref="K3983">IF(AND(C3983=1,OR(J3983=42,J3983=6,J3983=7,J3983=8)),1,
IF(AND(OR(C3983=1,C3983="NA"),OR(J3983=42,J3983=6,J3983=7,J3983=8, J3983="NA")),"NA",
IF(_xlfn.MINIFS(Nested_Ifs[a11],Nested_Ifs[ID],Nested_Ifs[[#This Row],[ID]])&lt;&gt;1,IF(AND(C3983=MIN(_xlfn._xlws.FILTER(Nested_Ifs[a11], Nested_Ifs[ID]=Nested_Ifs[[#This Row],[ID]])), OR(J3983=42,J3983=6,J3983=7,J3983=8)),1,
IF(_xlfn.MINIFS(Nested_Ifs[a11],Nested_Ifs[ID],Nested_Ifs[[#This Row],[ID]])&lt;&gt;1,IF(AND(OR(C3983=MIN(_xlfn._xlws.FILTER(Nested_Ifs[a11], Nested_Ifs[ID]=Nested_Ifs[[#This Row],[ID]])), C3983 = "NA"), OR(J3983=42,J3983=6,J3983=7,J3983=8, J3983 = "NA")),"NA",0),0)),0)))</f>
        <v>0</v>
      </c>
      <c r="L3983">
        <v>2</v>
      </c>
      <c r="M3983">
        <v>2</v>
      </c>
      <c r="N3983" t="s">
        <v>0</v>
      </c>
      <c r="O3983" s="11">
        <f t="shared" ref="O3983:O4046" si="62">IF(AND(AND(L3983=1,M3983=1),AND(OR(N3983=3,N3983=4))),1,
IF(AND(OR(L3983=1,L3983="NA"),
OR(M3983=1,M3983="NA"),
OR(N3983=3,N3983=4, N3983="NA")),"NA",0))</f>
        <v>0</v>
      </c>
    </row>
    <row r="3984" spans="2:15" x14ac:dyDescent="0.3">
      <c r="B3984">
        <v>29419</v>
      </c>
      <c r="C3984">
        <v>3</v>
      </c>
      <c r="D3984">
        <v>1</v>
      </c>
      <c r="E3984">
        <v>3</v>
      </c>
      <c r="F3984">
        <v>23</v>
      </c>
      <c r="G3984">
        <v>6</v>
      </c>
      <c r="H3984" t="s">
        <v>0</v>
      </c>
      <c r="I3984" t="s">
        <v>0</v>
      </c>
      <c r="J3984">
        <v>6</v>
      </c>
      <c r="K3984" s="5" cm="1">
        <f t="array" ref="K3984">IF(AND(C3984=1,OR(J3984=42,J3984=6,J3984=7,J3984=8)),1,
IF(AND(OR(C3984=1,C3984="NA"),OR(J3984=42,J3984=6,J3984=7,J3984=8, J3984="NA")),"NA",
IF(_xlfn.MINIFS(Nested_Ifs[a11],Nested_Ifs[ID],Nested_Ifs[[#This Row],[ID]])&lt;&gt;1,IF(AND(C3984=MIN(_xlfn._xlws.FILTER(Nested_Ifs[a11], Nested_Ifs[ID]=Nested_Ifs[[#This Row],[ID]])), OR(J3984=42,J3984=6,J3984=7,J3984=8)),1,
IF(_xlfn.MINIFS(Nested_Ifs[a11],Nested_Ifs[ID],Nested_Ifs[[#This Row],[ID]])&lt;&gt;1,IF(AND(OR(C3984=MIN(_xlfn._xlws.FILTER(Nested_Ifs[a11], Nested_Ifs[ID]=Nested_Ifs[[#This Row],[ID]])), C3984 = "NA"), OR(J3984=42,J3984=6,J3984=7,J3984=8, J3984 = "NA")),"NA",0),0)),0)))</f>
        <v>0</v>
      </c>
      <c r="L3984">
        <v>2</v>
      </c>
      <c r="M3984">
        <v>2</v>
      </c>
      <c r="N3984" t="s">
        <v>0</v>
      </c>
      <c r="O3984" s="11">
        <f t="shared" si="62"/>
        <v>0</v>
      </c>
    </row>
    <row r="3985" spans="2:15" x14ac:dyDescent="0.3">
      <c r="B3985">
        <v>29421</v>
      </c>
      <c r="C3985">
        <v>1</v>
      </c>
      <c r="D3985">
        <v>1</v>
      </c>
      <c r="E3985">
        <v>1</v>
      </c>
      <c r="F3985">
        <v>35</v>
      </c>
      <c r="G3985">
        <v>1</v>
      </c>
      <c r="H3985" t="s">
        <v>0</v>
      </c>
      <c r="I3985" t="s">
        <v>0</v>
      </c>
      <c r="J3985">
        <v>1</v>
      </c>
      <c r="K3985" s="5" cm="1">
        <f t="array" ref="K3985">IF(AND(C3985=1,OR(J3985=42,J3985=6,J3985=7,J3985=8)),1,
IF(AND(OR(C3985=1,C3985="NA"),OR(J3985=42,J3985=6,J3985=7,J3985=8, J3985="NA")),"NA",
IF(_xlfn.MINIFS(Nested_Ifs[a11],Nested_Ifs[ID],Nested_Ifs[[#This Row],[ID]])&lt;&gt;1,IF(AND(C3985=MIN(_xlfn._xlws.FILTER(Nested_Ifs[a11], Nested_Ifs[ID]=Nested_Ifs[[#This Row],[ID]])), OR(J3985=42,J3985=6,J3985=7,J3985=8)),1,
IF(_xlfn.MINIFS(Nested_Ifs[a11],Nested_Ifs[ID],Nested_Ifs[[#This Row],[ID]])&lt;&gt;1,IF(AND(OR(C3985=MIN(_xlfn._xlws.FILTER(Nested_Ifs[a11], Nested_Ifs[ID]=Nested_Ifs[[#This Row],[ID]])), C3985 = "NA"), OR(J3985=42,J3985=6,J3985=7,J3985=8, J3985 = "NA")),"NA",0),0)),0)))</f>
        <v>0</v>
      </c>
      <c r="L3985">
        <v>2</v>
      </c>
      <c r="M3985">
        <v>2</v>
      </c>
      <c r="N3985" t="s">
        <v>0</v>
      </c>
      <c r="O3985" s="11">
        <f t="shared" si="62"/>
        <v>0</v>
      </c>
    </row>
    <row r="3986" spans="2:15" x14ac:dyDescent="0.3">
      <c r="B3986">
        <v>29421</v>
      </c>
      <c r="C3986">
        <v>2</v>
      </c>
      <c r="D3986">
        <v>2</v>
      </c>
      <c r="E3986">
        <v>2</v>
      </c>
      <c r="F3986">
        <v>29</v>
      </c>
      <c r="G3986">
        <v>1</v>
      </c>
      <c r="H3986" t="s">
        <v>0</v>
      </c>
      <c r="I3986" t="s">
        <v>0</v>
      </c>
      <c r="J3986">
        <v>1</v>
      </c>
      <c r="K3986" s="5" cm="1">
        <f t="array" ref="K3986">IF(AND(C3986=1,OR(J3986=42,J3986=6,J3986=7,J3986=8)),1,
IF(AND(OR(C3986=1,C3986="NA"),OR(J3986=42,J3986=6,J3986=7,J3986=8, J3986="NA")),"NA",
IF(_xlfn.MINIFS(Nested_Ifs[a11],Nested_Ifs[ID],Nested_Ifs[[#This Row],[ID]])&lt;&gt;1,IF(AND(C3986=MIN(_xlfn._xlws.FILTER(Nested_Ifs[a11], Nested_Ifs[ID]=Nested_Ifs[[#This Row],[ID]])), OR(J3986=42,J3986=6,J3986=7,J3986=8)),1,
IF(_xlfn.MINIFS(Nested_Ifs[a11],Nested_Ifs[ID],Nested_Ifs[[#This Row],[ID]])&lt;&gt;1,IF(AND(OR(C3986=MIN(_xlfn._xlws.FILTER(Nested_Ifs[a11], Nested_Ifs[ID]=Nested_Ifs[[#This Row],[ID]])), C3986 = "NA"), OR(J3986=42,J3986=6,J3986=7,J3986=8, J3986 = "NA")),"NA",0),0)),0)))</f>
        <v>0</v>
      </c>
      <c r="L3986">
        <v>1</v>
      </c>
      <c r="M3986">
        <v>2</v>
      </c>
      <c r="N3986" t="s">
        <v>0</v>
      </c>
      <c r="O3986" s="11">
        <f t="shared" si="62"/>
        <v>0</v>
      </c>
    </row>
    <row r="3987" spans="2:15" x14ac:dyDescent="0.3">
      <c r="B3987">
        <v>29421</v>
      </c>
      <c r="C3987">
        <v>3</v>
      </c>
      <c r="D3987">
        <v>2</v>
      </c>
      <c r="E3987">
        <v>3</v>
      </c>
      <c r="F3987">
        <v>7</v>
      </c>
      <c r="G3987" t="s">
        <v>0</v>
      </c>
      <c r="H3987" t="s">
        <v>0</v>
      </c>
      <c r="I3987" t="s">
        <v>0</v>
      </c>
      <c r="J3987" t="s">
        <v>0</v>
      </c>
      <c r="K3987" s="5" cm="1">
        <f t="array" ref="K3987">IF(AND(C3987=1,OR(J3987=42,J3987=6,J3987=7,J3987=8)),1,
IF(AND(OR(C3987=1,C3987="NA"),OR(J3987=42,J3987=6,J3987=7,J3987=8, J3987="NA")),"NA",
IF(_xlfn.MINIFS(Nested_Ifs[a11],Nested_Ifs[ID],Nested_Ifs[[#This Row],[ID]])&lt;&gt;1,IF(AND(C3987=MIN(_xlfn._xlws.FILTER(Nested_Ifs[a11], Nested_Ifs[ID]=Nested_Ifs[[#This Row],[ID]])), OR(J3987=42,J3987=6,J3987=7,J3987=8)),1,
IF(_xlfn.MINIFS(Nested_Ifs[a11],Nested_Ifs[ID],Nested_Ifs[[#This Row],[ID]])&lt;&gt;1,IF(AND(OR(C3987=MIN(_xlfn._xlws.FILTER(Nested_Ifs[a11], Nested_Ifs[ID]=Nested_Ifs[[#This Row],[ID]])), C3987 = "NA"), OR(J3987=42,J3987=6,J3987=7,J3987=8, J3987 = "NA")),"NA",0),0)),0)))</f>
        <v>0</v>
      </c>
      <c r="L3987">
        <v>2</v>
      </c>
      <c r="M3987">
        <v>2</v>
      </c>
      <c r="N3987" t="s">
        <v>0</v>
      </c>
      <c r="O3987" s="11">
        <f t="shared" si="62"/>
        <v>0</v>
      </c>
    </row>
    <row r="3988" spans="2:15" x14ac:dyDescent="0.3">
      <c r="B3988">
        <v>29421</v>
      </c>
      <c r="C3988">
        <v>4</v>
      </c>
      <c r="D3988">
        <v>2</v>
      </c>
      <c r="E3988">
        <v>3</v>
      </c>
      <c r="F3988">
        <v>4</v>
      </c>
      <c r="G3988" t="s">
        <v>0</v>
      </c>
      <c r="H3988">
        <v>2</v>
      </c>
      <c r="I3988">
        <v>8</v>
      </c>
      <c r="J3988" t="s">
        <v>0</v>
      </c>
      <c r="K3988" s="5" cm="1">
        <f t="array" ref="K3988">IF(AND(C3988=1,OR(J3988=42,J3988=6,J3988=7,J3988=8)),1,
IF(AND(OR(C3988=1,C3988="NA"),OR(J3988=42,J3988=6,J3988=7,J3988=8, J3988="NA")),"NA",
IF(_xlfn.MINIFS(Nested_Ifs[a11],Nested_Ifs[ID],Nested_Ifs[[#This Row],[ID]])&lt;&gt;1,IF(AND(C3988=MIN(_xlfn._xlws.FILTER(Nested_Ifs[a11], Nested_Ifs[ID]=Nested_Ifs[[#This Row],[ID]])), OR(J3988=42,J3988=6,J3988=7,J3988=8)),1,
IF(_xlfn.MINIFS(Nested_Ifs[a11],Nested_Ifs[ID],Nested_Ifs[[#This Row],[ID]])&lt;&gt;1,IF(AND(OR(C3988=MIN(_xlfn._xlws.FILTER(Nested_Ifs[a11], Nested_Ifs[ID]=Nested_Ifs[[#This Row],[ID]])), C3988 = "NA"), OR(J3988=42,J3988=6,J3988=7,J3988=8, J3988 = "NA")),"NA",0),0)),0)))</f>
        <v>0</v>
      </c>
      <c r="L3988">
        <v>2</v>
      </c>
      <c r="M3988">
        <v>2</v>
      </c>
      <c r="N3988" t="s">
        <v>0</v>
      </c>
      <c r="O3988" s="11">
        <f t="shared" si="62"/>
        <v>0</v>
      </c>
    </row>
    <row r="3989" spans="2:15" x14ac:dyDescent="0.3">
      <c r="B3989">
        <v>29422</v>
      </c>
      <c r="C3989">
        <v>1</v>
      </c>
      <c r="D3989">
        <v>2</v>
      </c>
      <c r="E3989">
        <v>1</v>
      </c>
      <c r="F3989">
        <v>51</v>
      </c>
      <c r="G3989">
        <v>3</v>
      </c>
      <c r="H3989" t="s">
        <v>0</v>
      </c>
      <c r="I3989" t="s">
        <v>0</v>
      </c>
      <c r="J3989">
        <v>1</v>
      </c>
      <c r="K3989" s="5" cm="1">
        <f t="array" ref="K3989">IF(AND(C3989=1,OR(J3989=42,J3989=6,J3989=7,J3989=8)),1,
IF(AND(OR(C3989=1,C3989="NA"),OR(J3989=42,J3989=6,J3989=7,J3989=8, J3989="NA")),"NA",
IF(_xlfn.MINIFS(Nested_Ifs[a11],Nested_Ifs[ID],Nested_Ifs[[#This Row],[ID]])&lt;&gt;1,IF(AND(C3989=MIN(_xlfn._xlws.FILTER(Nested_Ifs[a11], Nested_Ifs[ID]=Nested_Ifs[[#This Row],[ID]])), OR(J3989=42,J3989=6,J3989=7,J3989=8)),1,
IF(_xlfn.MINIFS(Nested_Ifs[a11],Nested_Ifs[ID],Nested_Ifs[[#This Row],[ID]])&lt;&gt;1,IF(AND(OR(C3989=MIN(_xlfn._xlws.FILTER(Nested_Ifs[a11], Nested_Ifs[ID]=Nested_Ifs[[#This Row],[ID]])), C3989 = "NA"), OR(J3989=42,J3989=6,J3989=7,J3989=8, J3989 = "NA")),"NA",0),0)),0)))</f>
        <v>0</v>
      </c>
      <c r="L3989">
        <v>2</v>
      </c>
      <c r="M3989">
        <v>2</v>
      </c>
      <c r="N3989" t="s">
        <v>0</v>
      </c>
      <c r="O3989" s="11">
        <f t="shared" si="62"/>
        <v>0</v>
      </c>
    </row>
    <row r="3990" spans="2:15" x14ac:dyDescent="0.3">
      <c r="B3990">
        <v>29422</v>
      </c>
      <c r="C3990">
        <v>2</v>
      </c>
      <c r="D3990">
        <v>1</v>
      </c>
      <c r="E3990">
        <v>3</v>
      </c>
      <c r="F3990">
        <v>15</v>
      </c>
      <c r="G3990">
        <v>6</v>
      </c>
      <c r="H3990" t="s">
        <v>0</v>
      </c>
      <c r="I3990" t="s">
        <v>0</v>
      </c>
      <c r="J3990" t="s">
        <v>0</v>
      </c>
      <c r="K3990" s="5" cm="1">
        <f t="array" ref="K3990">IF(AND(C3990=1,OR(J3990=42,J3990=6,J3990=7,J3990=8)),1,
IF(AND(OR(C3990=1,C3990="NA"),OR(J3990=42,J3990=6,J3990=7,J3990=8, J3990="NA")),"NA",
IF(_xlfn.MINIFS(Nested_Ifs[a11],Nested_Ifs[ID],Nested_Ifs[[#This Row],[ID]])&lt;&gt;1,IF(AND(C3990=MIN(_xlfn._xlws.FILTER(Nested_Ifs[a11], Nested_Ifs[ID]=Nested_Ifs[[#This Row],[ID]])), OR(J3990=42,J3990=6,J3990=7,J3990=8)),1,
IF(_xlfn.MINIFS(Nested_Ifs[a11],Nested_Ifs[ID],Nested_Ifs[[#This Row],[ID]])&lt;&gt;1,IF(AND(OR(C3990=MIN(_xlfn._xlws.FILTER(Nested_Ifs[a11], Nested_Ifs[ID]=Nested_Ifs[[#This Row],[ID]])), C3990 = "NA"), OR(J3990=42,J3990=6,J3990=7,J3990=8, J3990 = "NA")),"NA",0),0)),0)))</f>
        <v>0</v>
      </c>
      <c r="L3990">
        <v>2</v>
      </c>
      <c r="M3990">
        <v>2</v>
      </c>
      <c r="N3990" t="s">
        <v>0</v>
      </c>
      <c r="O3990" s="11">
        <f t="shared" si="62"/>
        <v>0</v>
      </c>
    </row>
    <row r="3991" spans="2:15" x14ac:dyDescent="0.3">
      <c r="B3991">
        <v>29423</v>
      </c>
      <c r="C3991">
        <v>1</v>
      </c>
      <c r="D3991">
        <v>1</v>
      </c>
      <c r="E3991">
        <v>1</v>
      </c>
      <c r="F3991">
        <v>53</v>
      </c>
      <c r="G3991">
        <v>1</v>
      </c>
      <c r="H3991" t="s">
        <v>0</v>
      </c>
      <c r="I3991" t="s">
        <v>0</v>
      </c>
      <c r="J3991">
        <v>5</v>
      </c>
      <c r="K3991" s="5" cm="1">
        <f t="array" ref="K3991">IF(AND(C3991=1,OR(J3991=42,J3991=6,J3991=7,J3991=8)),1,
IF(AND(OR(C3991=1,C3991="NA"),OR(J3991=42,J3991=6,J3991=7,J3991=8, J3991="NA")),"NA",
IF(_xlfn.MINIFS(Nested_Ifs[a11],Nested_Ifs[ID],Nested_Ifs[[#This Row],[ID]])&lt;&gt;1,IF(AND(C3991=MIN(_xlfn._xlws.FILTER(Nested_Ifs[a11], Nested_Ifs[ID]=Nested_Ifs[[#This Row],[ID]])), OR(J3991=42,J3991=6,J3991=7,J3991=8)),1,
IF(_xlfn.MINIFS(Nested_Ifs[a11],Nested_Ifs[ID],Nested_Ifs[[#This Row],[ID]])&lt;&gt;1,IF(AND(OR(C3991=MIN(_xlfn._xlws.FILTER(Nested_Ifs[a11], Nested_Ifs[ID]=Nested_Ifs[[#This Row],[ID]])), C3991 = "NA"), OR(J3991=42,J3991=6,J3991=7,J3991=8, J3991 = "NA")),"NA",0),0)),0)))</f>
        <v>0</v>
      </c>
      <c r="L3991">
        <v>2</v>
      </c>
      <c r="M3991">
        <v>2</v>
      </c>
      <c r="N3991" t="s">
        <v>0</v>
      </c>
      <c r="O3991" s="11">
        <f t="shared" si="62"/>
        <v>0</v>
      </c>
    </row>
    <row r="3992" spans="2:15" x14ac:dyDescent="0.3">
      <c r="B3992">
        <v>29423</v>
      </c>
      <c r="C3992">
        <v>2</v>
      </c>
      <c r="D3992">
        <v>2</v>
      </c>
      <c r="E3992">
        <v>2</v>
      </c>
      <c r="F3992">
        <v>53</v>
      </c>
      <c r="G3992">
        <v>1</v>
      </c>
      <c r="H3992" t="s">
        <v>0</v>
      </c>
      <c r="I3992" t="s">
        <v>0</v>
      </c>
      <c r="J3992">
        <v>5</v>
      </c>
      <c r="K3992" s="5" cm="1">
        <f t="array" ref="K3992">IF(AND(C3992=1,OR(J3992=42,J3992=6,J3992=7,J3992=8)),1,
IF(AND(OR(C3992=1,C3992="NA"),OR(J3992=42,J3992=6,J3992=7,J3992=8, J3992="NA")),"NA",
IF(_xlfn.MINIFS(Nested_Ifs[a11],Nested_Ifs[ID],Nested_Ifs[[#This Row],[ID]])&lt;&gt;1,IF(AND(C3992=MIN(_xlfn._xlws.FILTER(Nested_Ifs[a11], Nested_Ifs[ID]=Nested_Ifs[[#This Row],[ID]])), OR(J3992=42,J3992=6,J3992=7,J3992=8)),1,
IF(_xlfn.MINIFS(Nested_Ifs[a11],Nested_Ifs[ID],Nested_Ifs[[#This Row],[ID]])&lt;&gt;1,IF(AND(OR(C3992=MIN(_xlfn._xlws.FILTER(Nested_Ifs[a11], Nested_Ifs[ID]=Nested_Ifs[[#This Row],[ID]])), C3992 = "NA"), OR(J3992=42,J3992=6,J3992=7,J3992=8, J3992 = "NA")),"NA",0),0)),0)))</f>
        <v>0</v>
      </c>
      <c r="L3992">
        <v>2</v>
      </c>
      <c r="M3992">
        <v>2</v>
      </c>
      <c r="N3992" t="s">
        <v>0</v>
      </c>
      <c r="O3992" s="11">
        <f t="shared" si="62"/>
        <v>0</v>
      </c>
    </row>
    <row r="3993" spans="2:15" x14ac:dyDescent="0.3">
      <c r="B3993">
        <v>29424</v>
      </c>
      <c r="C3993">
        <v>1</v>
      </c>
      <c r="D3993">
        <v>1</v>
      </c>
      <c r="E3993">
        <v>1</v>
      </c>
      <c r="F3993">
        <v>74</v>
      </c>
      <c r="G3993">
        <v>1</v>
      </c>
      <c r="H3993" t="s">
        <v>0</v>
      </c>
      <c r="I3993" t="s">
        <v>0</v>
      </c>
      <c r="J3993">
        <v>1</v>
      </c>
      <c r="K3993" s="5" cm="1">
        <f t="array" ref="K3993">IF(AND(C3993=1,OR(J3993=42,J3993=6,J3993=7,J3993=8)),1,
IF(AND(OR(C3993=1,C3993="NA"),OR(J3993=42,J3993=6,J3993=7,J3993=8, J3993="NA")),"NA",
IF(_xlfn.MINIFS(Nested_Ifs[a11],Nested_Ifs[ID],Nested_Ifs[[#This Row],[ID]])&lt;&gt;1,IF(AND(C3993=MIN(_xlfn._xlws.FILTER(Nested_Ifs[a11], Nested_Ifs[ID]=Nested_Ifs[[#This Row],[ID]])), OR(J3993=42,J3993=6,J3993=7,J3993=8)),1,
IF(_xlfn.MINIFS(Nested_Ifs[a11],Nested_Ifs[ID],Nested_Ifs[[#This Row],[ID]])&lt;&gt;1,IF(AND(OR(C3993=MIN(_xlfn._xlws.FILTER(Nested_Ifs[a11], Nested_Ifs[ID]=Nested_Ifs[[#This Row],[ID]])), C3993 = "NA"), OR(J3993=42,J3993=6,J3993=7,J3993=8, J3993 = "NA")),"NA",0),0)),0)))</f>
        <v>0</v>
      </c>
      <c r="L3993">
        <v>2</v>
      </c>
      <c r="M3993">
        <v>2</v>
      </c>
      <c r="N3993" t="s">
        <v>0</v>
      </c>
      <c r="O3993" s="11">
        <f t="shared" si="62"/>
        <v>0</v>
      </c>
    </row>
    <row r="3994" spans="2:15" x14ac:dyDescent="0.3">
      <c r="B3994">
        <v>29424</v>
      </c>
      <c r="C3994">
        <v>2</v>
      </c>
      <c r="D3994">
        <v>2</v>
      </c>
      <c r="E3994">
        <v>2</v>
      </c>
      <c r="F3994">
        <v>62</v>
      </c>
      <c r="G3994">
        <v>1</v>
      </c>
      <c r="H3994" t="s">
        <v>0</v>
      </c>
      <c r="I3994" t="s">
        <v>0</v>
      </c>
      <c r="J3994">
        <v>1</v>
      </c>
      <c r="K3994" s="5" cm="1">
        <f t="array" ref="K3994">IF(AND(C3994=1,OR(J3994=42,J3994=6,J3994=7,J3994=8)),1,
IF(AND(OR(C3994=1,C3994="NA"),OR(J3994=42,J3994=6,J3994=7,J3994=8, J3994="NA")),"NA",
IF(_xlfn.MINIFS(Nested_Ifs[a11],Nested_Ifs[ID],Nested_Ifs[[#This Row],[ID]])&lt;&gt;1,IF(AND(C3994=MIN(_xlfn._xlws.FILTER(Nested_Ifs[a11], Nested_Ifs[ID]=Nested_Ifs[[#This Row],[ID]])), OR(J3994=42,J3994=6,J3994=7,J3994=8)),1,
IF(_xlfn.MINIFS(Nested_Ifs[a11],Nested_Ifs[ID],Nested_Ifs[[#This Row],[ID]])&lt;&gt;1,IF(AND(OR(C3994=MIN(_xlfn._xlws.FILTER(Nested_Ifs[a11], Nested_Ifs[ID]=Nested_Ifs[[#This Row],[ID]])), C3994 = "NA"), OR(J3994=42,J3994=6,J3994=7,J3994=8, J3994 = "NA")),"NA",0),0)),0)))</f>
        <v>0</v>
      </c>
      <c r="L3994">
        <v>2</v>
      </c>
      <c r="M3994">
        <v>2</v>
      </c>
      <c r="N3994" t="s">
        <v>0</v>
      </c>
      <c r="O3994" s="11">
        <f t="shared" si="62"/>
        <v>0</v>
      </c>
    </row>
    <row r="3995" spans="2:15" x14ac:dyDescent="0.3">
      <c r="B3995">
        <v>29424</v>
      </c>
      <c r="C3995">
        <v>3</v>
      </c>
      <c r="D3995">
        <v>1</v>
      </c>
      <c r="E3995">
        <v>3</v>
      </c>
      <c r="F3995">
        <v>29</v>
      </c>
      <c r="G3995">
        <v>1</v>
      </c>
      <c r="H3995" t="s">
        <v>0</v>
      </c>
      <c r="I3995" t="s">
        <v>0</v>
      </c>
      <c r="J3995">
        <v>1</v>
      </c>
      <c r="K3995" s="5" cm="1">
        <f t="array" ref="K3995">IF(AND(C3995=1,OR(J3995=42,J3995=6,J3995=7,J3995=8)),1,
IF(AND(OR(C3995=1,C3995="NA"),OR(J3995=42,J3995=6,J3995=7,J3995=8, J3995="NA")),"NA",
IF(_xlfn.MINIFS(Nested_Ifs[a11],Nested_Ifs[ID],Nested_Ifs[[#This Row],[ID]])&lt;&gt;1,IF(AND(C3995=MIN(_xlfn._xlws.FILTER(Nested_Ifs[a11], Nested_Ifs[ID]=Nested_Ifs[[#This Row],[ID]])), OR(J3995=42,J3995=6,J3995=7,J3995=8)),1,
IF(_xlfn.MINIFS(Nested_Ifs[a11],Nested_Ifs[ID],Nested_Ifs[[#This Row],[ID]])&lt;&gt;1,IF(AND(OR(C3995=MIN(_xlfn._xlws.FILTER(Nested_Ifs[a11], Nested_Ifs[ID]=Nested_Ifs[[#This Row],[ID]])), C3995 = "NA"), OR(J3995=42,J3995=6,J3995=7,J3995=8, J3995 = "NA")),"NA",0),0)),0)))</f>
        <v>0</v>
      </c>
      <c r="L3995">
        <v>2</v>
      </c>
      <c r="M3995">
        <v>2</v>
      </c>
      <c r="N3995" t="s">
        <v>0</v>
      </c>
      <c r="O3995" s="11">
        <f t="shared" si="62"/>
        <v>0</v>
      </c>
    </row>
    <row r="3996" spans="2:15" x14ac:dyDescent="0.3">
      <c r="B3996">
        <v>29424</v>
      </c>
      <c r="C3996">
        <v>4</v>
      </c>
      <c r="D3996">
        <v>2</v>
      </c>
      <c r="E3996">
        <v>4</v>
      </c>
      <c r="F3996">
        <v>25</v>
      </c>
      <c r="G3996">
        <v>1</v>
      </c>
      <c r="H3996" t="s">
        <v>0</v>
      </c>
      <c r="I3996" t="s">
        <v>0</v>
      </c>
      <c r="J3996">
        <v>2</v>
      </c>
      <c r="K3996" s="5" cm="1">
        <f t="array" ref="K3996">IF(AND(C3996=1,OR(J3996=42,J3996=6,J3996=7,J3996=8)),1,
IF(AND(OR(C3996=1,C3996="NA"),OR(J3996=42,J3996=6,J3996=7,J3996=8, J3996="NA")),"NA",
IF(_xlfn.MINIFS(Nested_Ifs[a11],Nested_Ifs[ID],Nested_Ifs[[#This Row],[ID]])&lt;&gt;1,IF(AND(C3996=MIN(_xlfn._xlws.FILTER(Nested_Ifs[a11], Nested_Ifs[ID]=Nested_Ifs[[#This Row],[ID]])), OR(J3996=42,J3996=6,J3996=7,J3996=8)),1,
IF(_xlfn.MINIFS(Nested_Ifs[a11],Nested_Ifs[ID],Nested_Ifs[[#This Row],[ID]])&lt;&gt;1,IF(AND(OR(C3996=MIN(_xlfn._xlws.FILTER(Nested_Ifs[a11], Nested_Ifs[ID]=Nested_Ifs[[#This Row],[ID]])), C3996 = "NA"), OR(J3996=42,J3996=6,J3996=7,J3996=8, J3996 = "NA")),"NA",0),0)),0)))</f>
        <v>0</v>
      </c>
      <c r="L3996">
        <v>2</v>
      </c>
      <c r="M3996">
        <v>2</v>
      </c>
      <c r="N3996" t="s">
        <v>0</v>
      </c>
      <c r="O3996" s="11">
        <f t="shared" si="62"/>
        <v>0</v>
      </c>
    </row>
    <row r="3997" spans="2:15" x14ac:dyDescent="0.3">
      <c r="B3997">
        <v>29426</v>
      </c>
      <c r="C3997">
        <v>1</v>
      </c>
      <c r="D3997">
        <v>1</v>
      </c>
      <c r="E3997">
        <v>1</v>
      </c>
      <c r="F3997">
        <v>31</v>
      </c>
      <c r="G3997">
        <v>1</v>
      </c>
      <c r="H3997" t="s">
        <v>0</v>
      </c>
      <c r="I3997" t="s">
        <v>0</v>
      </c>
      <c r="J3997">
        <v>1</v>
      </c>
      <c r="K3997" s="5" cm="1">
        <f t="array" ref="K3997">IF(AND(C3997=1,OR(J3997=42,J3997=6,J3997=7,J3997=8)),1,
IF(AND(OR(C3997=1,C3997="NA"),OR(J3997=42,J3997=6,J3997=7,J3997=8, J3997="NA")),"NA",
IF(_xlfn.MINIFS(Nested_Ifs[a11],Nested_Ifs[ID],Nested_Ifs[[#This Row],[ID]])&lt;&gt;1,IF(AND(C3997=MIN(_xlfn._xlws.FILTER(Nested_Ifs[a11], Nested_Ifs[ID]=Nested_Ifs[[#This Row],[ID]])), OR(J3997=42,J3997=6,J3997=7,J3997=8)),1,
IF(_xlfn.MINIFS(Nested_Ifs[a11],Nested_Ifs[ID],Nested_Ifs[[#This Row],[ID]])&lt;&gt;1,IF(AND(OR(C3997=MIN(_xlfn._xlws.FILTER(Nested_Ifs[a11], Nested_Ifs[ID]=Nested_Ifs[[#This Row],[ID]])), C3997 = "NA"), OR(J3997=42,J3997=6,J3997=7,J3997=8, J3997 = "NA")),"NA",0),0)),0)))</f>
        <v>0</v>
      </c>
      <c r="L3997">
        <v>2</v>
      </c>
      <c r="M3997">
        <v>2</v>
      </c>
      <c r="N3997" t="s">
        <v>0</v>
      </c>
      <c r="O3997" s="11">
        <f t="shared" si="62"/>
        <v>0</v>
      </c>
    </row>
    <row r="3998" spans="2:15" x14ac:dyDescent="0.3">
      <c r="B3998">
        <v>29426</v>
      </c>
      <c r="C3998">
        <v>2</v>
      </c>
      <c r="D3998">
        <v>2</v>
      </c>
      <c r="E3998">
        <v>2</v>
      </c>
      <c r="F3998">
        <v>27</v>
      </c>
      <c r="G3998">
        <v>1</v>
      </c>
      <c r="H3998" t="s">
        <v>0</v>
      </c>
      <c r="I3998" t="s">
        <v>0</v>
      </c>
      <c r="J3998">
        <v>3</v>
      </c>
      <c r="K3998" s="5" cm="1">
        <f t="array" ref="K3998">IF(AND(C3998=1,OR(J3998=42,J3998=6,J3998=7,J3998=8)),1,
IF(AND(OR(C3998=1,C3998="NA"),OR(J3998=42,J3998=6,J3998=7,J3998=8, J3998="NA")),"NA",
IF(_xlfn.MINIFS(Nested_Ifs[a11],Nested_Ifs[ID],Nested_Ifs[[#This Row],[ID]])&lt;&gt;1,IF(AND(C3998=MIN(_xlfn._xlws.FILTER(Nested_Ifs[a11], Nested_Ifs[ID]=Nested_Ifs[[#This Row],[ID]])), OR(J3998=42,J3998=6,J3998=7,J3998=8)),1,
IF(_xlfn.MINIFS(Nested_Ifs[a11],Nested_Ifs[ID],Nested_Ifs[[#This Row],[ID]])&lt;&gt;1,IF(AND(OR(C3998=MIN(_xlfn._xlws.FILTER(Nested_Ifs[a11], Nested_Ifs[ID]=Nested_Ifs[[#This Row],[ID]])), C3998 = "NA"), OR(J3998=42,J3998=6,J3998=7,J3998=8, J3998 = "NA")),"NA",0),0)),0)))</f>
        <v>0</v>
      </c>
      <c r="L3998">
        <v>2</v>
      </c>
      <c r="M3998">
        <v>2</v>
      </c>
      <c r="N3998" t="s">
        <v>0</v>
      </c>
      <c r="O3998" s="11">
        <f t="shared" si="62"/>
        <v>0</v>
      </c>
    </row>
    <row r="3999" spans="2:15" x14ac:dyDescent="0.3">
      <c r="B3999">
        <v>29426</v>
      </c>
      <c r="C3999">
        <v>3</v>
      </c>
      <c r="D3999">
        <v>2</v>
      </c>
      <c r="E3999">
        <v>3</v>
      </c>
      <c r="F3999">
        <v>4</v>
      </c>
      <c r="G3999" t="s">
        <v>0</v>
      </c>
      <c r="H3999">
        <v>2</v>
      </c>
      <c r="I3999">
        <v>8</v>
      </c>
      <c r="J3999" t="s">
        <v>0</v>
      </c>
      <c r="K3999" s="5" cm="1">
        <f t="array" ref="K3999">IF(AND(C3999=1,OR(J3999=42,J3999=6,J3999=7,J3999=8)),1,
IF(AND(OR(C3999=1,C3999="NA"),OR(J3999=42,J3999=6,J3999=7,J3999=8, J3999="NA")),"NA",
IF(_xlfn.MINIFS(Nested_Ifs[a11],Nested_Ifs[ID],Nested_Ifs[[#This Row],[ID]])&lt;&gt;1,IF(AND(C3999=MIN(_xlfn._xlws.FILTER(Nested_Ifs[a11], Nested_Ifs[ID]=Nested_Ifs[[#This Row],[ID]])), OR(J3999=42,J3999=6,J3999=7,J3999=8)),1,
IF(_xlfn.MINIFS(Nested_Ifs[a11],Nested_Ifs[ID],Nested_Ifs[[#This Row],[ID]])&lt;&gt;1,IF(AND(OR(C3999=MIN(_xlfn._xlws.FILTER(Nested_Ifs[a11], Nested_Ifs[ID]=Nested_Ifs[[#This Row],[ID]])), C3999 = "NA"), OR(J3999=42,J3999=6,J3999=7,J3999=8, J3999 = "NA")),"NA",0),0)),0)))</f>
        <v>0</v>
      </c>
      <c r="L3999">
        <v>2</v>
      </c>
      <c r="M3999">
        <v>2</v>
      </c>
      <c r="N3999" t="s">
        <v>0</v>
      </c>
      <c r="O3999" s="11">
        <f t="shared" si="62"/>
        <v>0</v>
      </c>
    </row>
    <row r="4000" spans="2:15" x14ac:dyDescent="0.3">
      <c r="B4000">
        <v>29427</v>
      </c>
      <c r="C4000">
        <v>1</v>
      </c>
      <c r="D4000">
        <v>1</v>
      </c>
      <c r="E4000">
        <v>1</v>
      </c>
      <c r="F4000">
        <v>72</v>
      </c>
      <c r="G4000">
        <v>1</v>
      </c>
      <c r="H4000" t="s">
        <v>0</v>
      </c>
      <c r="I4000" t="s">
        <v>0</v>
      </c>
      <c r="J4000">
        <v>6</v>
      </c>
      <c r="K4000" s="5" cm="1">
        <f t="array" ref="K4000">IF(AND(C4000=1,OR(J4000=42,J4000=6,J4000=7,J4000=8)),1,
IF(AND(OR(C4000=1,C4000="NA"),OR(J4000=42,J4000=6,J4000=7,J4000=8, J4000="NA")),"NA",
IF(_xlfn.MINIFS(Nested_Ifs[a11],Nested_Ifs[ID],Nested_Ifs[[#This Row],[ID]])&lt;&gt;1,IF(AND(C4000=MIN(_xlfn._xlws.FILTER(Nested_Ifs[a11], Nested_Ifs[ID]=Nested_Ifs[[#This Row],[ID]])), OR(J4000=42,J4000=6,J4000=7,J4000=8)),1,
IF(_xlfn.MINIFS(Nested_Ifs[a11],Nested_Ifs[ID],Nested_Ifs[[#This Row],[ID]])&lt;&gt;1,IF(AND(OR(C4000=MIN(_xlfn._xlws.FILTER(Nested_Ifs[a11], Nested_Ifs[ID]=Nested_Ifs[[#This Row],[ID]])), C4000 = "NA"), OR(J4000=42,J4000=6,J4000=7,J4000=8, J4000 = "NA")),"NA",0),0)),0)))</f>
        <v>1</v>
      </c>
      <c r="L4000">
        <v>2</v>
      </c>
      <c r="M4000">
        <v>2</v>
      </c>
      <c r="N4000" t="s">
        <v>0</v>
      </c>
      <c r="O4000" s="11">
        <f t="shared" si="62"/>
        <v>0</v>
      </c>
    </row>
    <row r="4001" spans="2:15" x14ac:dyDescent="0.3">
      <c r="B4001">
        <v>29427</v>
      </c>
      <c r="C4001">
        <v>2</v>
      </c>
      <c r="D4001">
        <v>2</v>
      </c>
      <c r="E4001">
        <v>2</v>
      </c>
      <c r="F4001">
        <v>70</v>
      </c>
      <c r="G4001">
        <v>1</v>
      </c>
      <c r="H4001" t="s">
        <v>0</v>
      </c>
      <c r="I4001" t="s">
        <v>0</v>
      </c>
      <c r="J4001">
        <v>6</v>
      </c>
      <c r="K4001" s="5" cm="1">
        <f t="array" ref="K4001">IF(AND(C4001=1,OR(J4001=42,J4001=6,J4001=7,J4001=8)),1,
IF(AND(OR(C4001=1,C4001="NA"),OR(J4001=42,J4001=6,J4001=7,J4001=8, J4001="NA")),"NA",
IF(_xlfn.MINIFS(Nested_Ifs[a11],Nested_Ifs[ID],Nested_Ifs[[#This Row],[ID]])&lt;&gt;1,IF(AND(C4001=MIN(_xlfn._xlws.FILTER(Nested_Ifs[a11], Nested_Ifs[ID]=Nested_Ifs[[#This Row],[ID]])), OR(J4001=42,J4001=6,J4001=7,J4001=8)),1,
IF(_xlfn.MINIFS(Nested_Ifs[a11],Nested_Ifs[ID],Nested_Ifs[[#This Row],[ID]])&lt;&gt;1,IF(AND(OR(C4001=MIN(_xlfn._xlws.FILTER(Nested_Ifs[a11], Nested_Ifs[ID]=Nested_Ifs[[#This Row],[ID]])), C4001 = "NA"), OR(J4001=42,J4001=6,J4001=7,J4001=8, J4001 = "NA")),"NA",0),0)),0)))</f>
        <v>0</v>
      </c>
      <c r="L4001">
        <v>2</v>
      </c>
      <c r="M4001">
        <v>2</v>
      </c>
      <c r="N4001" t="s">
        <v>0</v>
      </c>
      <c r="O4001" s="11">
        <f t="shared" si="62"/>
        <v>0</v>
      </c>
    </row>
    <row r="4002" spans="2:15" x14ac:dyDescent="0.3">
      <c r="B4002">
        <v>29428</v>
      </c>
      <c r="C4002">
        <v>1</v>
      </c>
      <c r="D4002">
        <v>2</v>
      </c>
      <c r="E4002">
        <v>1</v>
      </c>
      <c r="F4002">
        <v>70</v>
      </c>
      <c r="G4002">
        <v>5</v>
      </c>
      <c r="H4002" t="s">
        <v>0</v>
      </c>
      <c r="I4002" t="s">
        <v>0</v>
      </c>
      <c r="J4002">
        <v>5</v>
      </c>
      <c r="K4002" s="5" cm="1">
        <f t="array" ref="K4002">IF(AND(C4002=1,OR(J4002=42,J4002=6,J4002=7,J4002=8)),1,
IF(AND(OR(C4002=1,C4002="NA"),OR(J4002=42,J4002=6,J4002=7,J4002=8, J4002="NA")),"NA",
IF(_xlfn.MINIFS(Nested_Ifs[a11],Nested_Ifs[ID],Nested_Ifs[[#This Row],[ID]])&lt;&gt;1,IF(AND(C4002=MIN(_xlfn._xlws.FILTER(Nested_Ifs[a11], Nested_Ifs[ID]=Nested_Ifs[[#This Row],[ID]])), OR(J4002=42,J4002=6,J4002=7,J4002=8)),1,
IF(_xlfn.MINIFS(Nested_Ifs[a11],Nested_Ifs[ID],Nested_Ifs[[#This Row],[ID]])&lt;&gt;1,IF(AND(OR(C4002=MIN(_xlfn._xlws.FILTER(Nested_Ifs[a11], Nested_Ifs[ID]=Nested_Ifs[[#This Row],[ID]])), C4002 = "NA"), OR(J4002=42,J4002=6,J4002=7,J4002=8, J4002 = "NA")),"NA",0),0)),0)))</f>
        <v>0</v>
      </c>
      <c r="L4002">
        <v>2</v>
      </c>
      <c r="M4002">
        <v>2</v>
      </c>
      <c r="N4002" t="s">
        <v>0</v>
      </c>
      <c r="O4002" s="11">
        <f t="shared" si="62"/>
        <v>0</v>
      </c>
    </row>
    <row r="4003" spans="2:15" x14ac:dyDescent="0.3">
      <c r="B4003">
        <v>29428</v>
      </c>
      <c r="C4003">
        <v>2</v>
      </c>
      <c r="D4003">
        <v>1</v>
      </c>
      <c r="E4003">
        <v>3</v>
      </c>
      <c r="F4003">
        <v>50</v>
      </c>
      <c r="G4003">
        <v>3</v>
      </c>
      <c r="H4003" t="s">
        <v>0</v>
      </c>
      <c r="I4003" t="s">
        <v>0</v>
      </c>
      <c r="J4003">
        <v>5</v>
      </c>
      <c r="K4003" s="5" cm="1">
        <f t="array" ref="K4003">IF(AND(C4003=1,OR(J4003=42,J4003=6,J4003=7,J4003=8)),1,
IF(AND(OR(C4003=1,C4003="NA"),OR(J4003=42,J4003=6,J4003=7,J4003=8, J4003="NA")),"NA",
IF(_xlfn.MINIFS(Nested_Ifs[a11],Nested_Ifs[ID],Nested_Ifs[[#This Row],[ID]])&lt;&gt;1,IF(AND(C4003=MIN(_xlfn._xlws.FILTER(Nested_Ifs[a11], Nested_Ifs[ID]=Nested_Ifs[[#This Row],[ID]])), OR(J4003=42,J4003=6,J4003=7,J4003=8)),1,
IF(_xlfn.MINIFS(Nested_Ifs[a11],Nested_Ifs[ID],Nested_Ifs[[#This Row],[ID]])&lt;&gt;1,IF(AND(OR(C4003=MIN(_xlfn._xlws.FILTER(Nested_Ifs[a11], Nested_Ifs[ID]=Nested_Ifs[[#This Row],[ID]])), C4003 = "NA"), OR(J4003=42,J4003=6,J4003=7,J4003=8, J4003 = "NA")),"NA",0),0)),0)))</f>
        <v>0</v>
      </c>
      <c r="L4003">
        <v>2</v>
      </c>
      <c r="M4003">
        <v>2</v>
      </c>
      <c r="N4003" t="s">
        <v>0</v>
      </c>
      <c r="O4003" s="11">
        <f t="shared" si="62"/>
        <v>0</v>
      </c>
    </row>
    <row r="4004" spans="2:15" x14ac:dyDescent="0.3">
      <c r="B4004">
        <v>29429</v>
      </c>
      <c r="C4004">
        <v>1</v>
      </c>
      <c r="D4004">
        <v>2</v>
      </c>
      <c r="E4004">
        <v>1</v>
      </c>
      <c r="F4004">
        <v>75</v>
      </c>
      <c r="G4004">
        <v>5</v>
      </c>
      <c r="H4004" t="s">
        <v>0</v>
      </c>
      <c r="I4004" t="s">
        <v>0</v>
      </c>
      <c r="J4004" t="s">
        <v>0</v>
      </c>
      <c r="K4004" s="5" t="str" cm="1">
        <f t="array" ref="K4004">IF(AND(C4004=1,OR(J4004=42,J4004=6,J4004=7,J4004=8)),1,
IF(AND(OR(C4004=1,C4004="NA"),OR(J4004=42,J4004=6,J4004=7,J4004=8, J4004="NA")),"NA",
IF(_xlfn.MINIFS(Nested_Ifs[a11],Nested_Ifs[ID],Nested_Ifs[[#This Row],[ID]])&lt;&gt;1,IF(AND(C4004=MIN(_xlfn._xlws.FILTER(Nested_Ifs[a11], Nested_Ifs[ID]=Nested_Ifs[[#This Row],[ID]])), OR(J4004=42,J4004=6,J4004=7,J4004=8)),1,
IF(_xlfn.MINIFS(Nested_Ifs[a11],Nested_Ifs[ID],Nested_Ifs[[#This Row],[ID]])&lt;&gt;1,IF(AND(OR(C4004=MIN(_xlfn._xlws.FILTER(Nested_Ifs[a11], Nested_Ifs[ID]=Nested_Ifs[[#This Row],[ID]])), C4004 = "NA"), OR(J4004=42,J4004=6,J4004=7,J4004=8, J4004 = "NA")),"NA",0),0)),0)))</f>
        <v>NA</v>
      </c>
      <c r="L4004">
        <v>2</v>
      </c>
      <c r="M4004">
        <v>2</v>
      </c>
      <c r="N4004" t="s">
        <v>0</v>
      </c>
      <c r="O4004" s="11">
        <f t="shared" si="62"/>
        <v>0</v>
      </c>
    </row>
    <row r="4005" spans="2:15" x14ac:dyDescent="0.3">
      <c r="B4005">
        <v>29429</v>
      </c>
      <c r="C4005">
        <v>2</v>
      </c>
      <c r="D4005">
        <v>1</v>
      </c>
      <c r="E4005">
        <v>3</v>
      </c>
      <c r="F4005">
        <v>44</v>
      </c>
      <c r="G4005">
        <v>1</v>
      </c>
      <c r="H4005" t="s">
        <v>0</v>
      </c>
      <c r="I4005" t="s">
        <v>0</v>
      </c>
      <c r="J4005">
        <v>5</v>
      </c>
      <c r="K4005" s="5" cm="1">
        <f t="array" ref="K4005">IF(AND(C4005=1,OR(J4005=42,J4005=6,J4005=7,J4005=8)),1,
IF(AND(OR(C4005=1,C4005="NA"),OR(J4005=42,J4005=6,J4005=7,J4005=8, J4005="NA")),"NA",
IF(_xlfn.MINIFS(Nested_Ifs[a11],Nested_Ifs[ID],Nested_Ifs[[#This Row],[ID]])&lt;&gt;1,IF(AND(C4005=MIN(_xlfn._xlws.FILTER(Nested_Ifs[a11], Nested_Ifs[ID]=Nested_Ifs[[#This Row],[ID]])), OR(J4005=42,J4005=6,J4005=7,J4005=8)),1,
IF(_xlfn.MINIFS(Nested_Ifs[a11],Nested_Ifs[ID],Nested_Ifs[[#This Row],[ID]])&lt;&gt;1,IF(AND(OR(C4005=MIN(_xlfn._xlws.FILTER(Nested_Ifs[a11], Nested_Ifs[ID]=Nested_Ifs[[#This Row],[ID]])), C4005 = "NA"), OR(J4005=42,J4005=6,J4005=7,J4005=8, J4005 = "NA")),"NA",0),0)),0)))</f>
        <v>0</v>
      </c>
      <c r="L4005">
        <v>2</v>
      </c>
      <c r="M4005">
        <v>2</v>
      </c>
      <c r="N4005" t="s">
        <v>0</v>
      </c>
      <c r="O4005" s="11">
        <f t="shared" si="62"/>
        <v>0</v>
      </c>
    </row>
    <row r="4006" spans="2:15" x14ac:dyDescent="0.3">
      <c r="B4006">
        <v>29429</v>
      </c>
      <c r="C4006">
        <v>3</v>
      </c>
      <c r="D4006">
        <v>2</v>
      </c>
      <c r="E4006">
        <v>4</v>
      </c>
      <c r="F4006">
        <v>39</v>
      </c>
      <c r="G4006">
        <v>1</v>
      </c>
      <c r="H4006" t="s">
        <v>0</v>
      </c>
      <c r="I4006" t="s">
        <v>0</v>
      </c>
      <c r="J4006" t="s">
        <v>0</v>
      </c>
      <c r="K4006" s="5" cm="1">
        <f t="array" ref="K4006">IF(AND(C4006=1,OR(J4006=42,J4006=6,J4006=7,J4006=8)),1,
IF(AND(OR(C4006=1,C4006="NA"),OR(J4006=42,J4006=6,J4006=7,J4006=8, J4006="NA")),"NA",
IF(_xlfn.MINIFS(Nested_Ifs[a11],Nested_Ifs[ID],Nested_Ifs[[#This Row],[ID]])&lt;&gt;1,IF(AND(C4006=MIN(_xlfn._xlws.FILTER(Nested_Ifs[a11], Nested_Ifs[ID]=Nested_Ifs[[#This Row],[ID]])), OR(J4006=42,J4006=6,J4006=7,J4006=8)),1,
IF(_xlfn.MINIFS(Nested_Ifs[a11],Nested_Ifs[ID],Nested_Ifs[[#This Row],[ID]])&lt;&gt;1,IF(AND(OR(C4006=MIN(_xlfn._xlws.FILTER(Nested_Ifs[a11], Nested_Ifs[ID]=Nested_Ifs[[#This Row],[ID]])), C4006 = "NA"), OR(J4006=42,J4006=6,J4006=7,J4006=8, J4006 = "NA")),"NA",0),0)),0)))</f>
        <v>0</v>
      </c>
      <c r="L4006">
        <v>2</v>
      </c>
      <c r="M4006">
        <v>2</v>
      </c>
      <c r="N4006" t="s">
        <v>0</v>
      </c>
      <c r="O4006" s="11">
        <f t="shared" si="62"/>
        <v>0</v>
      </c>
    </row>
    <row r="4007" spans="2:15" x14ac:dyDescent="0.3">
      <c r="B4007">
        <v>29429</v>
      </c>
      <c r="C4007">
        <v>4</v>
      </c>
      <c r="D4007">
        <v>2</v>
      </c>
      <c r="E4007">
        <v>8</v>
      </c>
      <c r="F4007">
        <v>17</v>
      </c>
      <c r="G4007">
        <v>6</v>
      </c>
      <c r="H4007" t="s">
        <v>0</v>
      </c>
      <c r="I4007" t="s">
        <v>0</v>
      </c>
      <c r="J4007" t="s">
        <v>0</v>
      </c>
      <c r="K4007" s="5" cm="1">
        <f t="array" ref="K4007">IF(AND(C4007=1,OR(J4007=42,J4007=6,J4007=7,J4007=8)),1,
IF(AND(OR(C4007=1,C4007="NA"),OR(J4007=42,J4007=6,J4007=7,J4007=8, J4007="NA")),"NA",
IF(_xlfn.MINIFS(Nested_Ifs[a11],Nested_Ifs[ID],Nested_Ifs[[#This Row],[ID]])&lt;&gt;1,IF(AND(C4007=MIN(_xlfn._xlws.FILTER(Nested_Ifs[a11], Nested_Ifs[ID]=Nested_Ifs[[#This Row],[ID]])), OR(J4007=42,J4007=6,J4007=7,J4007=8)),1,
IF(_xlfn.MINIFS(Nested_Ifs[a11],Nested_Ifs[ID],Nested_Ifs[[#This Row],[ID]])&lt;&gt;1,IF(AND(OR(C4007=MIN(_xlfn._xlws.FILTER(Nested_Ifs[a11], Nested_Ifs[ID]=Nested_Ifs[[#This Row],[ID]])), C4007 = "NA"), OR(J4007=42,J4007=6,J4007=7,J4007=8, J4007 = "NA")),"NA",0),0)),0)))</f>
        <v>0</v>
      </c>
      <c r="L4007">
        <v>2</v>
      </c>
      <c r="M4007">
        <v>2</v>
      </c>
      <c r="N4007" t="s">
        <v>0</v>
      </c>
      <c r="O4007" s="11">
        <f t="shared" si="62"/>
        <v>0</v>
      </c>
    </row>
    <row r="4008" spans="2:15" x14ac:dyDescent="0.3">
      <c r="B4008">
        <v>29429</v>
      </c>
      <c r="C4008">
        <v>5</v>
      </c>
      <c r="D4008">
        <v>1</v>
      </c>
      <c r="E4008">
        <v>8</v>
      </c>
      <c r="F4008">
        <v>16</v>
      </c>
      <c r="G4008">
        <v>6</v>
      </c>
      <c r="H4008" t="s">
        <v>0</v>
      </c>
      <c r="I4008" t="s">
        <v>0</v>
      </c>
      <c r="J4008" t="s">
        <v>0</v>
      </c>
      <c r="K4008" s="5" cm="1">
        <f t="array" ref="K4008">IF(AND(C4008=1,OR(J4008=42,J4008=6,J4008=7,J4008=8)),1,
IF(AND(OR(C4008=1,C4008="NA"),OR(J4008=42,J4008=6,J4008=7,J4008=8, J4008="NA")),"NA",
IF(_xlfn.MINIFS(Nested_Ifs[a11],Nested_Ifs[ID],Nested_Ifs[[#This Row],[ID]])&lt;&gt;1,IF(AND(C4008=MIN(_xlfn._xlws.FILTER(Nested_Ifs[a11], Nested_Ifs[ID]=Nested_Ifs[[#This Row],[ID]])), OR(J4008=42,J4008=6,J4008=7,J4008=8)),1,
IF(_xlfn.MINIFS(Nested_Ifs[a11],Nested_Ifs[ID],Nested_Ifs[[#This Row],[ID]])&lt;&gt;1,IF(AND(OR(C4008=MIN(_xlfn._xlws.FILTER(Nested_Ifs[a11], Nested_Ifs[ID]=Nested_Ifs[[#This Row],[ID]])), C4008 = "NA"), OR(J4008=42,J4008=6,J4008=7,J4008=8, J4008 = "NA")),"NA",0),0)),0)))</f>
        <v>0</v>
      </c>
      <c r="L4008">
        <v>2</v>
      </c>
      <c r="M4008">
        <v>2</v>
      </c>
      <c r="N4008" t="s">
        <v>0</v>
      </c>
      <c r="O4008" s="11">
        <f t="shared" si="62"/>
        <v>0</v>
      </c>
    </row>
    <row r="4009" spans="2:15" x14ac:dyDescent="0.3">
      <c r="B4009">
        <v>29429</v>
      </c>
      <c r="C4009">
        <v>6</v>
      </c>
      <c r="D4009">
        <v>2</v>
      </c>
      <c r="E4009">
        <v>8</v>
      </c>
      <c r="F4009">
        <v>14</v>
      </c>
      <c r="G4009" t="s">
        <v>0</v>
      </c>
      <c r="H4009" t="s">
        <v>0</v>
      </c>
      <c r="I4009" t="s">
        <v>0</v>
      </c>
      <c r="J4009" t="s">
        <v>0</v>
      </c>
      <c r="K4009" s="5" cm="1">
        <f t="array" ref="K4009">IF(AND(C4009=1,OR(J4009=42,J4009=6,J4009=7,J4009=8)),1,
IF(AND(OR(C4009=1,C4009="NA"),OR(J4009=42,J4009=6,J4009=7,J4009=8, J4009="NA")),"NA",
IF(_xlfn.MINIFS(Nested_Ifs[a11],Nested_Ifs[ID],Nested_Ifs[[#This Row],[ID]])&lt;&gt;1,IF(AND(C4009=MIN(_xlfn._xlws.FILTER(Nested_Ifs[a11], Nested_Ifs[ID]=Nested_Ifs[[#This Row],[ID]])), OR(J4009=42,J4009=6,J4009=7,J4009=8)),1,
IF(_xlfn.MINIFS(Nested_Ifs[a11],Nested_Ifs[ID],Nested_Ifs[[#This Row],[ID]])&lt;&gt;1,IF(AND(OR(C4009=MIN(_xlfn._xlws.FILTER(Nested_Ifs[a11], Nested_Ifs[ID]=Nested_Ifs[[#This Row],[ID]])), C4009 = "NA"), OR(J4009=42,J4009=6,J4009=7,J4009=8, J4009 = "NA")),"NA",0),0)),0)))</f>
        <v>0</v>
      </c>
      <c r="L4009">
        <v>2</v>
      </c>
      <c r="M4009">
        <v>2</v>
      </c>
      <c r="N4009" t="s">
        <v>0</v>
      </c>
      <c r="O4009" s="11">
        <f t="shared" si="62"/>
        <v>0</v>
      </c>
    </row>
    <row r="4010" spans="2:15" x14ac:dyDescent="0.3">
      <c r="B4010">
        <v>29429</v>
      </c>
      <c r="C4010">
        <v>7</v>
      </c>
      <c r="D4010">
        <v>2</v>
      </c>
      <c r="E4010">
        <v>8</v>
      </c>
      <c r="F4010">
        <v>7</v>
      </c>
      <c r="G4010" t="s">
        <v>0</v>
      </c>
      <c r="H4010" t="s">
        <v>0</v>
      </c>
      <c r="I4010" t="s">
        <v>0</v>
      </c>
      <c r="J4010" t="s">
        <v>0</v>
      </c>
      <c r="K4010" s="5" cm="1">
        <f t="array" ref="K4010">IF(AND(C4010=1,OR(J4010=42,J4010=6,J4010=7,J4010=8)),1,
IF(AND(OR(C4010=1,C4010="NA"),OR(J4010=42,J4010=6,J4010=7,J4010=8, J4010="NA")),"NA",
IF(_xlfn.MINIFS(Nested_Ifs[a11],Nested_Ifs[ID],Nested_Ifs[[#This Row],[ID]])&lt;&gt;1,IF(AND(C4010=MIN(_xlfn._xlws.FILTER(Nested_Ifs[a11], Nested_Ifs[ID]=Nested_Ifs[[#This Row],[ID]])), OR(J4010=42,J4010=6,J4010=7,J4010=8)),1,
IF(_xlfn.MINIFS(Nested_Ifs[a11],Nested_Ifs[ID],Nested_Ifs[[#This Row],[ID]])&lt;&gt;1,IF(AND(OR(C4010=MIN(_xlfn._xlws.FILTER(Nested_Ifs[a11], Nested_Ifs[ID]=Nested_Ifs[[#This Row],[ID]])), C4010 = "NA"), OR(J4010=42,J4010=6,J4010=7,J4010=8, J4010 = "NA")),"NA",0),0)),0)))</f>
        <v>0</v>
      </c>
      <c r="L4010">
        <v>2</v>
      </c>
      <c r="M4010">
        <v>2</v>
      </c>
      <c r="N4010" t="s">
        <v>0</v>
      </c>
      <c r="O4010" s="11">
        <f t="shared" si="62"/>
        <v>0</v>
      </c>
    </row>
    <row r="4011" spans="2:15" x14ac:dyDescent="0.3">
      <c r="B4011">
        <v>29430</v>
      </c>
      <c r="C4011">
        <v>1</v>
      </c>
      <c r="D4011">
        <v>1</v>
      </c>
      <c r="E4011">
        <v>1</v>
      </c>
      <c r="F4011">
        <v>44</v>
      </c>
      <c r="G4011">
        <v>1</v>
      </c>
      <c r="H4011" t="s">
        <v>0</v>
      </c>
      <c r="I4011" t="s">
        <v>0</v>
      </c>
      <c r="J4011" t="s">
        <v>0</v>
      </c>
      <c r="K4011" s="5" t="str" cm="1">
        <f t="array" ref="K4011">IF(AND(C4011=1,OR(J4011=42,J4011=6,J4011=7,J4011=8)),1,
IF(AND(OR(C4011=1,C4011="NA"),OR(J4011=42,J4011=6,J4011=7,J4011=8, J4011="NA")),"NA",
IF(_xlfn.MINIFS(Nested_Ifs[a11],Nested_Ifs[ID],Nested_Ifs[[#This Row],[ID]])&lt;&gt;1,IF(AND(C4011=MIN(_xlfn._xlws.FILTER(Nested_Ifs[a11], Nested_Ifs[ID]=Nested_Ifs[[#This Row],[ID]])), OR(J4011=42,J4011=6,J4011=7,J4011=8)),1,
IF(_xlfn.MINIFS(Nested_Ifs[a11],Nested_Ifs[ID],Nested_Ifs[[#This Row],[ID]])&lt;&gt;1,IF(AND(OR(C4011=MIN(_xlfn._xlws.FILTER(Nested_Ifs[a11], Nested_Ifs[ID]=Nested_Ifs[[#This Row],[ID]])), C4011 = "NA"), OR(J4011=42,J4011=6,J4011=7,J4011=8, J4011 = "NA")),"NA",0),0)),0)))</f>
        <v>NA</v>
      </c>
      <c r="L4011">
        <v>2</v>
      </c>
      <c r="M4011">
        <v>2</v>
      </c>
      <c r="N4011" t="s">
        <v>0</v>
      </c>
      <c r="O4011" s="11">
        <f t="shared" si="62"/>
        <v>0</v>
      </c>
    </row>
    <row r="4012" spans="2:15" x14ac:dyDescent="0.3">
      <c r="B4012">
        <v>29430</v>
      </c>
      <c r="C4012">
        <v>2</v>
      </c>
      <c r="D4012">
        <v>2</v>
      </c>
      <c r="E4012">
        <v>2</v>
      </c>
      <c r="F4012">
        <v>37</v>
      </c>
      <c r="G4012">
        <v>1</v>
      </c>
      <c r="H4012" t="s">
        <v>0</v>
      </c>
      <c r="I4012" t="s">
        <v>0</v>
      </c>
      <c r="J4012">
        <v>5</v>
      </c>
      <c r="K4012" s="5" cm="1">
        <f t="array" ref="K4012">IF(AND(C4012=1,OR(J4012=42,J4012=6,J4012=7,J4012=8)),1,
IF(AND(OR(C4012=1,C4012="NA"),OR(J4012=42,J4012=6,J4012=7,J4012=8, J4012="NA")),"NA",
IF(_xlfn.MINIFS(Nested_Ifs[a11],Nested_Ifs[ID],Nested_Ifs[[#This Row],[ID]])&lt;&gt;1,IF(AND(C4012=MIN(_xlfn._xlws.FILTER(Nested_Ifs[a11], Nested_Ifs[ID]=Nested_Ifs[[#This Row],[ID]])), OR(J4012=42,J4012=6,J4012=7,J4012=8)),1,
IF(_xlfn.MINIFS(Nested_Ifs[a11],Nested_Ifs[ID],Nested_Ifs[[#This Row],[ID]])&lt;&gt;1,IF(AND(OR(C4012=MIN(_xlfn._xlws.FILTER(Nested_Ifs[a11], Nested_Ifs[ID]=Nested_Ifs[[#This Row],[ID]])), C4012 = "NA"), OR(J4012=42,J4012=6,J4012=7,J4012=8, J4012 = "NA")),"NA",0),0)),0)))</f>
        <v>0</v>
      </c>
      <c r="L4012">
        <v>2</v>
      </c>
      <c r="M4012">
        <v>2</v>
      </c>
      <c r="N4012" t="s">
        <v>0</v>
      </c>
      <c r="O4012" s="11">
        <f t="shared" si="62"/>
        <v>0</v>
      </c>
    </row>
    <row r="4013" spans="2:15" x14ac:dyDescent="0.3">
      <c r="B4013">
        <v>29430</v>
      </c>
      <c r="C4013">
        <v>3</v>
      </c>
      <c r="D4013">
        <v>1</v>
      </c>
      <c r="E4013">
        <v>2</v>
      </c>
      <c r="F4013">
        <v>22</v>
      </c>
      <c r="G4013">
        <v>6</v>
      </c>
      <c r="H4013" t="s">
        <v>0</v>
      </c>
      <c r="I4013" t="s">
        <v>0</v>
      </c>
      <c r="J4013">
        <v>5</v>
      </c>
      <c r="K4013" s="5" cm="1">
        <f t="array" ref="K4013">IF(AND(C4013=1,OR(J4013=42,J4013=6,J4013=7,J4013=8)),1,
IF(AND(OR(C4013=1,C4013="NA"),OR(J4013=42,J4013=6,J4013=7,J4013=8, J4013="NA")),"NA",
IF(_xlfn.MINIFS(Nested_Ifs[a11],Nested_Ifs[ID],Nested_Ifs[[#This Row],[ID]])&lt;&gt;1,IF(AND(C4013=MIN(_xlfn._xlws.FILTER(Nested_Ifs[a11], Nested_Ifs[ID]=Nested_Ifs[[#This Row],[ID]])), OR(J4013=42,J4013=6,J4013=7,J4013=8)),1,
IF(_xlfn.MINIFS(Nested_Ifs[a11],Nested_Ifs[ID],Nested_Ifs[[#This Row],[ID]])&lt;&gt;1,IF(AND(OR(C4013=MIN(_xlfn._xlws.FILTER(Nested_Ifs[a11], Nested_Ifs[ID]=Nested_Ifs[[#This Row],[ID]])), C4013 = "NA"), OR(J4013=42,J4013=6,J4013=7,J4013=8, J4013 = "NA")),"NA",0),0)),0)))</f>
        <v>0</v>
      </c>
      <c r="L4013">
        <v>2</v>
      </c>
      <c r="M4013">
        <v>2</v>
      </c>
      <c r="N4013" t="s">
        <v>0</v>
      </c>
      <c r="O4013" s="11">
        <f t="shared" si="62"/>
        <v>0</v>
      </c>
    </row>
    <row r="4014" spans="2:15" x14ac:dyDescent="0.3">
      <c r="B4014">
        <v>29430</v>
      </c>
      <c r="C4014">
        <v>4</v>
      </c>
      <c r="D4014">
        <v>1</v>
      </c>
      <c r="E4014">
        <v>3</v>
      </c>
      <c r="F4014">
        <v>17</v>
      </c>
      <c r="G4014">
        <v>6</v>
      </c>
      <c r="H4014" t="s">
        <v>0</v>
      </c>
      <c r="I4014" t="s">
        <v>0</v>
      </c>
      <c r="J4014" t="s">
        <v>0</v>
      </c>
      <c r="K4014" s="5" cm="1">
        <f t="array" ref="K4014">IF(AND(C4014=1,OR(J4014=42,J4014=6,J4014=7,J4014=8)),1,
IF(AND(OR(C4014=1,C4014="NA"),OR(J4014=42,J4014=6,J4014=7,J4014=8, J4014="NA")),"NA",
IF(_xlfn.MINIFS(Nested_Ifs[a11],Nested_Ifs[ID],Nested_Ifs[[#This Row],[ID]])&lt;&gt;1,IF(AND(C4014=MIN(_xlfn._xlws.FILTER(Nested_Ifs[a11], Nested_Ifs[ID]=Nested_Ifs[[#This Row],[ID]])), OR(J4014=42,J4014=6,J4014=7,J4014=8)),1,
IF(_xlfn.MINIFS(Nested_Ifs[a11],Nested_Ifs[ID],Nested_Ifs[[#This Row],[ID]])&lt;&gt;1,IF(AND(OR(C4014=MIN(_xlfn._xlws.FILTER(Nested_Ifs[a11], Nested_Ifs[ID]=Nested_Ifs[[#This Row],[ID]])), C4014 = "NA"), OR(J4014=42,J4014=6,J4014=7,J4014=8, J4014 = "NA")),"NA",0),0)),0)))</f>
        <v>0</v>
      </c>
      <c r="L4014">
        <v>2</v>
      </c>
      <c r="M4014">
        <v>2</v>
      </c>
      <c r="N4014" t="s">
        <v>0</v>
      </c>
      <c r="O4014" s="11">
        <f t="shared" si="62"/>
        <v>0</v>
      </c>
    </row>
    <row r="4015" spans="2:15" x14ac:dyDescent="0.3">
      <c r="B4015">
        <v>29431</v>
      </c>
      <c r="C4015">
        <v>1</v>
      </c>
      <c r="D4015">
        <v>1</v>
      </c>
      <c r="E4015">
        <v>1</v>
      </c>
      <c r="F4015">
        <v>74</v>
      </c>
      <c r="G4015">
        <v>1</v>
      </c>
      <c r="H4015" t="s">
        <v>0</v>
      </c>
      <c r="I4015" t="s">
        <v>0</v>
      </c>
      <c r="J4015">
        <v>5</v>
      </c>
      <c r="K4015" s="5" cm="1">
        <f t="array" ref="K4015">IF(AND(C4015=1,OR(J4015=42,J4015=6,J4015=7,J4015=8)),1,
IF(AND(OR(C4015=1,C4015="NA"),OR(J4015=42,J4015=6,J4015=7,J4015=8, J4015="NA")),"NA",
IF(_xlfn.MINIFS(Nested_Ifs[a11],Nested_Ifs[ID],Nested_Ifs[[#This Row],[ID]])&lt;&gt;1,IF(AND(C4015=MIN(_xlfn._xlws.FILTER(Nested_Ifs[a11], Nested_Ifs[ID]=Nested_Ifs[[#This Row],[ID]])), OR(J4015=42,J4015=6,J4015=7,J4015=8)),1,
IF(_xlfn.MINIFS(Nested_Ifs[a11],Nested_Ifs[ID],Nested_Ifs[[#This Row],[ID]])&lt;&gt;1,IF(AND(OR(C4015=MIN(_xlfn._xlws.FILTER(Nested_Ifs[a11], Nested_Ifs[ID]=Nested_Ifs[[#This Row],[ID]])), C4015 = "NA"), OR(J4015=42,J4015=6,J4015=7,J4015=8, J4015 = "NA")),"NA",0),0)),0)))</f>
        <v>0</v>
      </c>
      <c r="L4015">
        <v>2</v>
      </c>
      <c r="M4015">
        <v>2</v>
      </c>
      <c r="N4015" t="s">
        <v>0</v>
      </c>
      <c r="O4015" s="11">
        <f t="shared" si="62"/>
        <v>0</v>
      </c>
    </row>
    <row r="4016" spans="2:15" x14ac:dyDescent="0.3">
      <c r="B4016">
        <v>29431</v>
      </c>
      <c r="C4016">
        <v>2</v>
      </c>
      <c r="D4016">
        <v>2</v>
      </c>
      <c r="E4016">
        <v>2</v>
      </c>
      <c r="F4016">
        <v>67</v>
      </c>
      <c r="G4016">
        <v>1</v>
      </c>
      <c r="H4016" t="s">
        <v>0</v>
      </c>
      <c r="I4016" t="s">
        <v>0</v>
      </c>
      <c r="J4016">
        <v>5</v>
      </c>
      <c r="K4016" s="5" cm="1">
        <f t="array" ref="K4016">IF(AND(C4016=1,OR(J4016=42,J4016=6,J4016=7,J4016=8)),1,
IF(AND(OR(C4016=1,C4016="NA"),OR(J4016=42,J4016=6,J4016=7,J4016=8, J4016="NA")),"NA",
IF(_xlfn.MINIFS(Nested_Ifs[a11],Nested_Ifs[ID],Nested_Ifs[[#This Row],[ID]])&lt;&gt;1,IF(AND(C4016=MIN(_xlfn._xlws.FILTER(Nested_Ifs[a11], Nested_Ifs[ID]=Nested_Ifs[[#This Row],[ID]])), OR(J4016=42,J4016=6,J4016=7,J4016=8)),1,
IF(_xlfn.MINIFS(Nested_Ifs[a11],Nested_Ifs[ID],Nested_Ifs[[#This Row],[ID]])&lt;&gt;1,IF(AND(OR(C4016=MIN(_xlfn._xlws.FILTER(Nested_Ifs[a11], Nested_Ifs[ID]=Nested_Ifs[[#This Row],[ID]])), C4016 = "NA"), OR(J4016=42,J4016=6,J4016=7,J4016=8, J4016 = "NA")),"NA",0),0)),0)))</f>
        <v>0</v>
      </c>
      <c r="L4016">
        <v>2</v>
      </c>
      <c r="M4016">
        <v>2</v>
      </c>
      <c r="N4016" t="s">
        <v>0</v>
      </c>
      <c r="O4016" s="11">
        <f t="shared" si="62"/>
        <v>0</v>
      </c>
    </row>
    <row r="4017" spans="2:15" x14ac:dyDescent="0.3">
      <c r="B4017">
        <v>29432</v>
      </c>
      <c r="C4017">
        <v>1</v>
      </c>
      <c r="D4017">
        <v>2</v>
      </c>
      <c r="E4017">
        <v>1</v>
      </c>
      <c r="F4017">
        <v>67</v>
      </c>
      <c r="G4017">
        <v>5</v>
      </c>
      <c r="H4017" t="s">
        <v>0</v>
      </c>
      <c r="I4017" t="s">
        <v>0</v>
      </c>
      <c r="J4017">
        <v>5</v>
      </c>
      <c r="K4017" s="5" cm="1">
        <f t="array" ref="K4017">IF(AND(C4017=1,OR(J4017=42,J4017=6,J4017=7,J4017=8)),1,
IF(AND(OR(C4017=1,C4017="NA"),OR(J4017=42,J4017=6,J4017=7,J4017=8, J4017="NA")),"NA",
IF(_xlfn.MINIFS(Nested_Ifs[a11],Nested_Ifs[ID],Nested_Ifs[[#This Row],[ID]])&lt;&gt;1,IF(AND(C4017=MIN(_xlfn._xlws.FILTER(Nested_Ifs[a11], Nested_Ifs[ID]=Nested_Ifs[[#This Row],[ID]])), OR(J4017=42,J4017=6,J4017=7,J4017=8)),1,
IF(_xlfn.MINIFS(Nested_Ifs[a11],Nested_Ifs[ID],Nested_Ifs[[#This Row],[ID]])&lt;&gt;1,IF(AND(OR(C4017=MIN(_xlfn._xlws.FILTER(Nested_Ifs[a11], Nested_Ifs[ID]=Nested_Ifs[[#This Row],[ID]])), C4017 = "NA"), OR(J4017=42,J4017=6,J4017=7,J4017=8, J4017 = "NA")),"NA",0),0)),0)))</f>
        <v>0</v>
      </c>
      <c r="L4017">
        <v>2</v>
      </c>
      <c r="M4017">
        <v>2</v>
      </c>
      <c r="N4017" t="s">
        <v>0</v>
      </c>
      <c r="O4017" s="11">
        <f t="shared" si="62"/>
        <v>0</v>
      </c>
    </row>
    <row r="4018" spans="2:15" x14ac:dyDescent="0.3">
      <c r="B4018">
        <v>29432</v>
      </c>
      <c r="C4018">
        <v>2</v>
      </c>
      <c r="D4018">
        <v>1</v>
      </c>
      <c r="E4018">
        <v>3</v>
      </c>
      <c r="F4018">
        <v>34</v>
      </c>
      <c r="G4018">
        <v>1</v>
      </c>
      <c r="H4018" t="s">
        <v>0</v>
      </c>
      <c r="I4018" t="s">
        <v>0</v>
      </c>
      <c r="J4018">
        <v>1</v>
      </c>
      <c r="K4018" s="5" cm="1">
        <f t="array" ref="K4018">IF(AND(C4018=1,OR(J4018=42,J4018=6,J4018=7,J4018=8)),1,
IF(AND(OR(C4018=1,C4018="NA"),OR(J4018=42,J4018=6,J4018=7,J4018=8, J4018="NA")),"NA",
IF(_xlfn.MINIFS(Nested_Ifs[a11],Nested_Ifs[ID],Nested_Ifs[[#This Row],[ID]])&lt;&gt;1,IF(AND(C4018=MIN(_xlfn._xlws.FILTER(Nested_Ifs[a11], Nested_Ifs[ID]=Nested_Ifs[[#This Row],[ID]])), OR(J4018=42,J4018=6,J4018=7,J4018=8)),1,
IF(_xlfn.MINIFS(Nested_Ifs[a11],Nested_Ifs[ID],Nested_Ifs[[#This Row],[ID]])&lt;&gt;1,IF(AND(OR(C4018=MIN(_xlfn._xlws.FILTER(Nested_Ifs[a11], Nested_Ifs[ID]=Nested_Ifs[[#This Row],[ID]])), C4018 = "NA"), OR(J4018=42,J4018=6,J4018=7,J4018=8, J4018 = "NA")),"NA",0),0)),0)))</f>
        <v>0</v>
      </c>
      <c r="L4018">
        <v>2</v>
      </c>
      <c r="M4018">
        <v>2</v>
      </c>
      <c r="N4018" t="s">
        <v>0</v>
      </c>
      <c r="O4018" s="11">
        <f t="shared" si="62"/>
        <v>0</v>
      </c>
    </row>
    <row r="4019" spans="2:15" x14ac:dyDescent="0.3">
      <c r="B4019">
        <v>29432</v>
      </c>
      <c r="C4019">
        <v>3</v>
      </c>
      <c r="D4019">
        <v>2</v>
      </c>
      <c r="E4019">
        <v>4</v>
      </c>
      <c r="F4019">
        <v>30</v>
      </c>
      <c r="G4019">
        <v>1</v>
      </c>
      <c r="H4019" t="s">
        <v>0</v>
      </c>
      <c r="I4019" t="s">
        <v>0</v>
      </c>
      <c r="J4019">
        <v>1</v>
      </c>
      <c r="K4019" s="5" cm="1">
        <f t="array" ref="K4019">IF(AND(C4019=1,OR(J4019=42,J4019=6,J4019=7,J4019=8)),1,
IF(AND(OR(C4019=1,C4019="NA"),OR(J4019=42,J4019=6,J4019=7,J4019=8, J4019="NA")),"NA",
IF(_xlfn.MINIFS(Nested_Ifs[a11],Nested_Ifs[ID],Nested_Ifs[[#This Row],[ID]])&lt;&gt;1,IF(AND(C4019=MIN(_xlfn._xlws.FILTER(Nested_Ifs[a11], Nested_Ifs[ID]=Nested_Ifs[[#This Row],[ID]])), OR(J4019=42,J4019=6,J4019=7,J4019=8)),1,
IF(_xlfn.MINIFS(Nested_Ifs[a11],Nested_Ifs[ID],Nested_Ifs[[#This Row],[ID]])&lt;&gt;1,IF(AND(OR(C4019=MIN(_xlfn._xlws.FILTER(Nested_Ifs[a11], Nested_Ifs[ID]=Nested_Ifs[[#This Row],[ID]])), C4019 = "NA"), OR(J4019=42,J4019=6,J4019=7,J4019=8, J4019 = "NA")),"NA",0),0)),0)))</f>
        <v>0</v>
      </c>
      <c r="L4019">
        <v>2</v>
      </c>
      <c r="M4019">
        <v>2</v>
      </c>
      <c r="N4019" t="s">
        <v>0</v>
      </c>
      <c r="O4019" s="11">
        <f t="shared" si="62"/>
        <v>0</v>
      </c>
    </row>
    <row r="4020" spans="2:15" x14ac:dyDescent="0.3">
      <c r="B4020">
        <v>29432</v>
      </c>
      <c r="C4020">
        <v>4</v>
      </c>
      <c r="D4020">
        <v>2</v>
      </c>
      <c r="E4020">
        <v>8</v>
      </c>
      <c r="F4020">
        <v>6</v>
      </c>
      <c r="G4020">
        <v>98</v>
      </c>
      <c r="H4020" t="s">
        <v>0</v>
      </c>
      <c r="I4020" t="s">
        <v>0</v>
      </c>
      <c r="J4020" t="s">
        <v>0</v>
      </c>
      <c r="K4020" s="5" cm="1">
        <f t="array" ref="K4020">IF(AND(C4020=1,OR(J4020=42,J4020=6,J4020=7,J4020=8)),1,
IF(AND(OR(C4020=1,C4020="NA"),OR(J4020=42,J4020=6,J4020=7,J4020=8, J4020="NA")),"NA",
IF(_xlfn.MINIFS(Nested_Ifs[a11],Nested_Ifs[ID],Nested_Ifs[[#This Row],[ID]])&lt;&gt;1,IF(AND(C4020=MIN(_xlfn._xlws.FILTER(Nested_Ifs[a11], Nested_Ifs[ID]=Nested_Ifs[[#This Row],[ID]])), OR(J4020=42,J4020=6,J4020=7,J4020=8)),1,
IF(_xlfn.MINIFS(Nested_Ifs[a11],Nested_Ifs[ID],Nested_Ifs[[#This Row],[ID]])&lt;&gt;1,IF(AND(OR(C4020=MIN(_xlfn._xlws.FILTER(Nested_Ifs[a11], Nested_Ifs[ID]=Nested_Ifs[[#This Row],[ID]])), C4020 = "NA"), OR(J4020=42,J4020=6,J4020=7,J4020=8, J4020 = "NA")),"NA",0),0)),0)))</f>
        <v>0</v>
      </c>
      <c r="L4020">
        <v>2</v>
      </c>
      <c r="M4020">
        <v>2</v>
      </c>
      <c r="N4020" t="s">
        <v>0</v>
      </c>
      <c r="O4020" s="11">
        <f t="shared" si="62"/>
        <v>0</v>
      </c>
    </row>
    <row r="4021" spans="2:15" x14ac:dyDescent="0.3">
      <c r="B4021">
        <v>29433</v>
      </c>
      <c r="C4021">
        <v>1</v>
      </c>
      <c r="D4021">
        <v>2</v>
      </c>
      <c r="E4021">
        <v>1</v>
      </c>
      <c r="F4021">
        <v>91</v>
      </c>
      <c r="G4021">
        <v>5</v>
      </c>
      <c r="H4021" t="s">
        <v>0</v>
      </c>
      <c r="I4021" t="s">
        <v>0</v>
      </c>
      <c r="J4021">
        <v>5</v>
      </c>
      <c r="K4021" s="5" cm="1">
        <f t="array" ref="K4021">IF(AND(C4021=1,OR(J4021=42,J4021=6,J4021=7,J4021=8)),1,
IF(AND(OR(C4021=1,C4021="NA"),OR(J4021=42,J4021=6,J4021=7,J4021=8, J4021="NA")),"NA",
IF(_xlfn.MINIFS(Nested_Ifs[a11],Nested_Ifs[ID],Nested_Ifs[[#This Row],[ID]])&lt;&gt;1,IF(AND(C4021=MIN(_xlfn._xlws.FILTER(Nested_Ifs[a11], Nested_Ifs[ID]=Nested_Ifs[[#This Row],[ID]])), OR(J4021=42,J4021=6,J4021=7,J4021=8)),1,
IF(_xlfn.MINIFS(Nested_Ifs[a11],Nested_Ifs[ID],Nested_Ifs[[#This Row],[ID]])&lt;&gt;1,IF(AND(OR(C4021=MIN(_xlfn._xlws.FILTER(Nested_Ifs[a11], Nested_Ifs[ID]=Nested_Ifs[[#This Row],[ID]])), C4021 = "NA"), OR(J4021=42,J4021=6,J4021=7,J4021=8, J4021 = "NA")),"NA",0),0)),0)))</f>
        <v>0</v>
      </c>
      <c r="L4021">
        <v>1</v>
      </c>
      <c r="M4021">
        <v>2</v>
      </c>
      <c r="N4021" t="s">
        <v>0</v>
      </c>
      <c r="O4021" s="11">
        <f t="shared" si="62"/>
        <v>0</v>
      </c>
    </row>
    <row r="4022" spans="2:15" x14ac:dyDescent="0.3">
      <c r="B4022">
        <v>29433</v>
      </c>
      <c r="C4022">
        <v>2</v>
      </c>
      <c r="D4022">
        <v>2</v>
      </c>
      <c r="E4022">
        <v>3</v>
      </c>
      <c r="F4022">
        <v>63</v>
      </c>
      <c r="G4022">
        <v>5</v>
      </c>
      <c r="H4022" t="s">
        <v>0</v>
      </c>
      <c r="I4022" t="s">
        <v>0</v>
      </c>
      <c r="J4022">
        <v>5</v>
      </c>
      <c r="K4022" s="5" cm="1">
        <f t="array" ref="K4022">IF(AND(C4022=1,OR(J4022=42,J4022=6,J4022=7,J4022=8)),1,
IF(AND(OR(C4022=1,C4022="NA"),OR(J4022=42,J4022=6,J4022=7,J4022=8, J4022="NA")),"NA",
IF(_xlfn.MINIFS(Nested_Ifs[a11],Nested_Ifs[ID],Nested_Ifs[[#This Row],[ID]])&lt;&gt;1,IF(AND(C4022=MIN(_xlfn._xlws.FILTER(Nested_Ifs[a11], Nested_Ifs[ID]=Nested_Ifs[[#This Row],[ID]])), OR(J4022=42,J4022=6,J4022=7,J4022=8)),1,
IF(_xlfn.MINIFS(Nested_Ifs[a11],Nested_Ifs[ID],Nested_Ifs[[#This Row],[ID]])&lt;&gt;1,IF(AND(OR(C4022=MIN(_xlfn._xlws.FILTER(Nested_Ifs[a11], Nested_Ifs[ID]=Nested_Ifs[[#This Row],[ID]])), C4022 = "NA"), OR(J4022=42,J4022=6,J4022=7,J4022=8, J4022 = "NA")),"NA",0),0)),0)))</f>
        <v>0</v>
      </c>
      <c r="L4022">
        <v>1</v>
      </c>
      <c r="M4022">
        <v>2</v>
      </c>
      <c r="N4022" t="s">
        <v>0</v>
      </c>
      <c r="O4022" s="11">
        <f t="shared" si="62"/>
        <v>0</v>
      </c>
    </row>
    <row r="4023" spans="2:15" x14ac:dyDescent="0.3">
      <c r="B4023">
        <v>29434</v>
      </c>
      <c r="C4023">
        <v>1</v>
      </c>
      <c r="D4023">
        <v>1</v>
      </c>
      <c r="E4023">
        <v>1</v>
      </c>
      <c r="F4023">
        <v>51</v>
      </c>
      <c r="G4023">
        <v>1</v>
      </c>
      <c r="H4023" t="s">
        <v>0</v>
      </c>
      <c r="I4023" t="s">
        <v>0</v>
      </c>
      <c r="J4023">
        <v>3</v>
      </c>
      <c r="K4023" s="5" cm="1">
        <f t="array" ref="K4023">IF(AND(C4023=1,OR(J4023=42,J4023=6,J4023=7,J4023=8)),1,
IF(AND(OR(C4023=1,C4023="NA"),OR(J4023=42,J4023=6,J4023=7,J4023=8, J4023="NA")),"NA",
IF(_xlfn.MINIFS(Nested_Ifs[a11],Nested_Ifs[ID],Nested_Ifs[[#This Row],[ID]])&lt;&gt;1,IF(AND(C4023=MIN(_xlfn._xlws.FILTER(Nested_Ifs[a11], Nested_Ifs[ID]=Nested_Ifs[[#This Row],[ID]])), OR(J4023=42,J4023=6,J4023=7,J4023=8)),1,
IF(_xlfn.MINIFS(Nested_Ifs[a11],Nested_Ifs[ID],Nested_Ifs[[#This Row],[ID]])&lt;&gt;1,IF(AND(OR(C4023=MIN(_xlfn._xlws.FILTER(Nested_Ifs[a11], Nested_Ifs[ID]=Nested_Ifs[[#This Row],[ID]])), C4023 = "NA"), OR(J4023=42,J4023=6,J4023=7,J4023=8, J4023 = "NA")),"NA",0),0)),0)))</f>
        <v>0</v>
      </c>
      <c r="L4023">
        <v>2</v>
      </c>
      <c r="M4023">
        <v>2</v>
      </c>
      <c r="N4023" t="s">
        <v>0</v>
      </c>
      <c r="O4023" s="11">
        <f t="shared" si="62"/>
        <v>0</v>
      </c>
    </row>
    <row r="4024" spans="2:15" x14ac:dyDescent="0.3">
      <c r="B4024">
        <v>29434</v>
      </c>
      <c r="C4024">
        <v>2</v>
      </c>
      <c r="D4024">
        <v>2</v>
      </c>
      <c r="E4024">
        <v>2</v>
      </c>
      <c r="F4024">
        <v>46</v>
      </c>
      <c r="G4024">
        <v>1</v>
      </c>
      <c r="H4024" t="s">
        <v>0</v>
      </c>
      <c r="I4024" t="s">
        <v>0</v>
      </c>
      <c r="J4024">
        <v>3</v>
      </c>
      <c r="K4024" s="5" cm="1">
        <f t="array" ref="K4024">IF(AND(C4024=1,OR(J4024=42,J4024=6,J4024=7,J4024=8)),1,
IF(AND(OR(C4024=1,C4024="NA"),OR(J4024=42,J4024=6,J4024=7,J4024=8, J4024="NA")),"NA",
IF(_xlfn.MINIFS(Nested_Ifs[a11],Nested_Ifs[ID],Nested_Ifs[[#This Row],[ID]])&lt;&gt;1,IF(AND(C4024=MIN(_xlfn._xlws.FILTER(Nested_Ifs[a11], Nested_Ifs[ID]=Nested_Ifs[[#This Row],[ID]])), OR(J4024=42,J4024=6,J4024=7,J4024=8)),1,
IF(_xlfn.MINIFS(Nested_Ifs[a11],Nested_Ifs[ID],Nested_Ifs[[#This Row],[ID]])&lt;&gt;1,IF(AND(OR(C4024=MIN(_xlfn._xlws.FILTER(Nested_Ifs[a11], Nested_Ifs[ID]=Nested_Ifs[[#This Row],[ID]])), C4024 = "NA"), OR(J4024=42,J4024=6,J4024=7,J4024=8, J4024 = "NA")),"NA",0),0)),0)))</f>
        <v>0</v>
      </c>
      <c r="L4024">
        <v>2</v>
      </c>
      <c r="M4024">
        <v>2</v>
      </c>
      <c r="N4024" t="s">
        <v>0</v>
      </c>
      <c r="O4024" s="11">
        <f t="shared" si="62"/>
        <v>0</v>
      </c>
    </row>
    <row r="4025" spans="2:15" x14ac:dyDescent="0.3">
      <c r="B4025">
        <v>29434</v>
      </c>
      <c r="C4025">
        <v>3</v>
      </c>
      <c r="D4025">
        <v>1</v>
      </c>
      <c r="E4025">
        <v>3</v>
      </c>
      <c r="F4025">
        <v>35</v>
      </c>
      <c r="G4025">
        <v>6</v>
      </c>
      <c r="H4025" t="s">
        <v>0</v>
      </c>
      <c r="I4025" t="s">
        <v>0</v>
      </c>
      <c r="J4025">
        <v>5</v>
      </c>
      <c r="K4025" s="5" cm="1">
        <f t="array" ref="K4025">IF(AND(C4025=1,OR(J4025=42,J4025=6,J4025=7,J4025=8)),1,
IF(AND(OR(C4025=1,C4025="NA"),OR(J4025=42,J4025=6,J4025=7,J4025=8, J4025="NA")),"NA",
IF(_xlfn.MINIFS(Nested_Ifs[a11],Nested_Ifs[ID],Nested_Ifs[[#This Row],[ID]])&lt;&gt;1,IF(AND(C4025=MIN(_xlfn._xlws.FILTER(Nested_Ifs[a11], Nested_Ifs[ID]=Nested_Ifs[[#This Row],[ID]])), OR(J4025=42,J4025=6,J4025=7,J4025=8)),1,
IF(_xlfn.MINIFS(Nested_Ifs[a11],Nested_Ifs[ID],Nested_Ifs[[#This Row],[ID]])&lt;&gt;1,IF(AND(OR(C4025=MIN(_xlfn._xlws.FILTER(Nested_Ifs[a11], Nested_Ifs[ID]=Nested_Ifs[[#This Row],[ID]])), C4025 = "NA"), OR(J4025=42,J4025=6,J4025=7,J4025=8, J4025 = "NA")),"NA",0),0)),0)))</f>
        <v>0</v>
      </c>
      <c r="L4025">
        <v>2</v>
      </c>
      <c r="M4025">
        <v>2</v>
      </c>
      <c r="N4025" t="s">
        <v>0</v>
      </c>
      <c r="O4025" s="11">
        <f t="shared" si="62"/>
        <v>0</v>
      </c>
    </row>
    <row r="4026" spans="2:15" x14ac:dyDescent="0.3">
      <c r="B4026">
        <v>29434</v>
      </c>
      <c r="C4026">
        <v>4</v>
      </c>
      <c r="D4026">
        <v>1</v>
      </c>
      <c r="E4026">
        <v>3</v>
      </c>
      <c r="F4026">
        <v>21</v>
      </c>
      <c r="G4026">
        <v>6</v>
      </c>
      <c r="H4026" t="s">
        <v>0</v>
      </c>
      <c r="I4026" t="s">
        <v>0</v>
      </c>
      <c r="J4026">
        <v>5</v>
      </c>
      <c r="K4026" s="5" cm="1">
        <f t="array" ref="K4026">IF(AND(C4026=1,OR(J4026=42,J4026=6,J4026=7,J4026=8)),1,
IF(AND(OR(C4026=1,C4026="NA"),OR(J4026=42,J4026=6,J4026=7,J4026=8, J4026="NA")),"NA",
IF(_xlfn.MINIFS(Nested_Ifs[a11],Nested_Ifs[ID],Nested_Ifs[[#This Row],[ID]])&lt;&gt;1,IF(AND(C4026=MIN(_xlfn._xlws.FILTER(Nested_Ifs[a11], Nested_Ifs[ID]=Nested_Ifs[[#This Row],[ID]])), OR(J4026=42,J4026=6,J4026=7,J4026=8)),1,
IF(_xlfn.MINIFS(Nested_Ifs[a11],Nested_Ifs[ID],Nested_Ifs[[#This Row],[ID]])&lt;&gt;1,IF(AND(OR(C4026=MIN(_xlfn._xlws.FILTER(Nested_Ifs[a11], Nested_Ifs[ID]=Nested_Ifs[[#This Row],[ID]])), C4026 = "NA"), OR(J4026=42,J4026=6,J4026=7,J4026=8, J4026 = "NA")),"NA",0),0)),0)))</f>
        <v>0</v>
      </c>
      <c r="L4026">
        <v>2</v>
      </c>
      <c r="M4026">
        <v>2</v>
      </c>
      <c r="N4026" t="s">
        <v>0</v>
      </c>
      <c r="O4026" s="11">
        <f t="shared" si="62"/>
        <v>0</v>
      </c>
    </row>
    <row r="4027" spans="2:15" x14ac:dyDescent="0.3">
      <c r="B4027">
        <v>29435</v>
      </c>
      <c r="C4027">
        <v>1</v>
      </c>
      <c r="D4027">
        <v>1</v>
      </c>
      <c r="E4027">
        <v>1</v>
      </c>
      <c r="F4027">
        <v>43</v>
      </c>
      <c r="G4027">
        <v>1</v>
      </c>
      <c r="H4027" t="s">
        <v>0</v>
      </c>
      <c r="I4027" t="s">
        <v>0</v>
      </c>
      <c r="J4027">
        <v>3</v>
      </c>
      <c r="K4027" s="5" cm="1">
        <f t="array" ref="K4027">IF(AND(C4027=1,OR(J4027=42,J4027=6,J4027=7,J4027=8)),1,
IF(AND(OR(C4027=1,C4027="NA"),OR(J4027=42,J4027=6,J4027=7,J4027=8, J4027="NA")),"NA",
IF(_xlfn.MINIFS(Nested_Ifs[a11],Nested_Ifs[ID],Nested_Ifs[[#This Row],[ID]])&lt;&gt;1,IF(AND(C4027=MIN(_xlfn._xlws.FILTER(Nested_Ifs[a11], Nested_Ifs[ID]=Nested_Ifs[[#This Row],[ID]])), OR(J4027=42,J4027=6,J4027=7,J4027=8)),1,
IF(_xlfn.MINIFS(Nested_Ifs[a11],Nested_Ifs[ID],Nested_Ifs[[#This Row],[ID]])&lt;&gt;1,IF(AND(OR(C4027=MIN(_xlfn._xlws.FILTER(Nested_Ifs[a11], Nested_Ifs[ID]=Nested_Ifs[[#This Row],[ID]])), C4027 = "NA"), OR(J4027=42,J4027=6,J4027=7,J4027=8, J4027 = "NA")),"NA",0),0)),0)))</f>
        <v>0</v>
      </c>
      <c r="L4027">
        <v>2</v>
      </c>
      <c r="M4027">
        <v>2</v>
      </c>
      <c r="N4027" t="s">
        <v>0</v>
      </c>
      <c r="O4027" s="11">
        <f t="shared" si="62"/>
        <v>0</v>
      </c>
    </row>
    <row r="4028" spans="2:15" x14ac:dyDescent="0.3">
      <c r="B4028">
        <v>29435</v>
      </c>
      <c r="C4028">
        <v>2</v>
      </c>
      <c r="D4028">
        <v>2</v>
      </c>
      <c r="E4028">
        <v>2</v>
      </c>
      <c r="F4028">
        <v>38</v>
      </c>
      <c r="G4028">
        <v>1</v>
      </c>
      <c r="H4028" t="s">
        <v>0</v>
      </c>
      <c r="I4028" t="s">
        <v>0</v>
      </c>
      <c r="J4028">
        <v>3</v>
      </c>
      <c r="K4028" s="5" cm="1">
        <f t="array" ref="K4028">IF(AND(C4028=1,OR(J4028=42,J4028=6,J4028=7,J4028=8)),1,
IF(AND(OR(C4028=1,C4028="NA"),OR(J4028=42,J4028=6,J4028=7,J4028=8, J4028="NA")),"NA",
IF(_xlfn.MINIFS(Nested_Ifs[a11],Nested_Ifs[ID],Nested_Ifs[[#This Row],[ID]])&lt;&gt;1,IF(AND(C4028=MIN(_xlfn._xlws.FILTER(Nested_Ifs[a11], Nested_Ifs[ID]=Nested_Ifs[[#This Row],[ID]])), OR(J4028=42,J4028=6,J4028=7,J4028=8)),1,
IF(_xlfn.MINIFS(Nested_Ifs[a11],Nested_Ifs[ID],Nested_Ifs[[#This Row],[ID]])&lt;&gt;1,IF(AND(OR(C4028=MIN(_xlfn._xlws.FILTER(Nested_Ifs[a11], Nested_Ifs[ID]=Nested_Ifs[[#This Row],[ID]])), C4028 = "NA"), OR(J4028=42,J4028=6,J4028=7,J4028=8, J4028 = "NA")),"NA",0),0)),0)))</f>
        <v>0</v>
      </c>
      <c r="L4028">
        <v>2</v>
      </c>
      <c r="M4028">
        <v>2</v>
      </c>
      <c r="N4028" t="s">
        <v>0</v>
      </c>
      <c r="O4028" s="11">
        <f t="shared" si="62"/>
        <v>0</v>
      </c>
    </row>
    <row r="4029" spans="2:15" x14ac:dyDescent="0.3">
      <c r="B4029">
        <v>29435</v>
      </c>
      <c r="C4029">
        <v>3</v>
      </c>
      <c r="D4029">
        <v>2</v>
      </c>
      <c r="E4029">
        <v>3</v>
      </c>
      <c r="F4029">
        <v>15</v>
      </c>
      <c r="G4029">
        <v>6</v>
      </c>
      <c r="H4029" t="s">
        <v>0</v>
      </c>
      <c r="I4029" t="s">
        <v>0</v>
      </c>
      <c r="J4029" t="s">
        <v>0</v>
      </c>
      <c r="K4029" s="5" cm="1">
        <f t="array" ref="K4029">IF(AND(C4029=1,OR(J4029=42,J4029=6,J4029=7,J4029=8)),1,
IF(AND(OR(C4029=1,C4029="NA"),OR(J4029=42,J4029=6,J4029=7,J4029=8, J4029="NA")),"NA",
IF(_xlfn.MINIFS(Nested_Ifs[a11],Nested_Ifs[ID],Nested_Ifs[[#This Row],[ID]])&lt;&gt;1,IF(AND(C4029=MIN(_xlfn._xlws.FILTER(Nested_Ifs[a11], Nested_Ifs[ID]=Nested_Ifs[[#This Row],[ID]])), OR(J4029=42,J4029=6,J4029=7,J4029=8)),1,
IF(_xlfn.MINIFS(Nested_Ifs[a11],Nested_Ifs[ID],Nested_Ifs[[#This Row],[ID]])&lt;&gt;1,IF(AND(OR(C4029=MIN(_xlfn._xlws.FILTER(Nested_Ifs[a11], Nested_Ifs[ID]=Nested_Ifs[[#This Row],[ID]])), C4029 = "NA"), OR(J4029=42,J4029=6,J4029=7,J4029=8, J4029 = "NA")),"NA",0),0)),0)))</f>
        <v>0</v>
      </c>
      <c r="L4029">
        <v>2</v>
      </c>
      <c r="M4029">
        <v>2</v>
      </c>
      <c r="N4029" t="s">
        <v>0</v>
      </c>
      <c r="O4029" s="11">
        <f t="shared" si="62"/>
        <v>0</v>
      </c>
    </row>
    <row r="4030" spans="2:15" x14ac:dyDescent="0.3">
      <c r="B4030">
        <v>29435</v>
      </c>
      <c r="C4030">
        <v>4</v>
      </c>
      <c r="D4030">
        <v>1</v>
      </c>
      <c r="E4030">
        <v>3</v>
      </c>
      <c r="F4030">
        <v>12</v>
      </c>
      <c r="G4030">
        <v>98</v>
      </c>
      <c r="H4030" t="s">
        <v>0</v>
      </c>
      <c r="I4030" t="s">
        <v>0</v>
      </c>
      <c r="J4030" t="s">
        <v>0</v>
      </c>
      <c r="K4030" s="5" cm="1">
        <f t="array" ref="K4030">IF(AND(C4030=1,OR(J4030=42,J4030=6,J4030=7,J4030=8)),1,
IF(AND(OR(C4030=1,C4030="NA"),OR(J4030=42,J4030=6,J4030=7,J4030=8, J4030="NA")),"NA",
IF(_xlfn.MINIFS(Nested_Ifs[a11],Nested_Ifs[ID],Nested_Ifs[[#This Row],[ID]])&lt;&gt;1,IF(AND(C4030=MIN(_xlfn._xlws.FILTER(Nested_Ifs[a11], Nested_Ifs[ID]=Nested_Ifs[[#This Row],[ID]])), OR(J4030=42,J4030=6,J4030=7,J4030=8)),1,
IF(_xlfn.MINIFS(Nested_Ifs[a11],Nested_Ifs[ID],Nested_Ifs[[#This Row],[ID]])&lt;&gt;1,IF(AND(OR(C4030=MIN(_xlfn._xlws.FILTER(Nested_Ifs[a11], Nested_Ifs[ID]=Nested_Ifs[[#This Row],[ID]])), C4030 = "NA"), OR(J4030=42,J4030=6,J4030=7,J4030=8, J4030 = "NA")),"NA",0),0)),0)))</f>
        <v>0</v>
      </c>
      <c r="L4030">
        <v>2</v>
      </c>
      <c r="M4030">
        <v>2</v>
      </c>
      <c r="N4030" t="s">
        <v>0</v>
      </c>
      <c r="O4030" s="11">
        <f t="shared" si="62"/>
        <v>0</v>
      </c>
    </row>
    <row r="4031" spans="2:15" x14ac:dyDescent="0.3">
      <c r="B4031">
        <v>29436</v>
      </c>
      <c r="C4031">
        <v>1</v>
      </c>
      <c r="D4031">
        <v>1</v>
      </c>
      <c r="E4031">
        <v>1</v>
      </c>
      <c r="F4031">
        <v>37</v>
      </c>
      <c r="G4031">
        <v>1</v>
      </c>
      <c r="H4031" t="s">
        <v>0</v>
      </c>
      <c r="I4031" t="s">
        <v>0</v>
      </c>
      <c r="J4031">
        <v>5</v>
      </c>
      <c r="K4031" s="5" cm="1">
        <f t="array" ref="K4031">IF(AND(C4031=1,OR(J4031=42,J4031=6,J4031=7,J4031=8)),1,
IF(AND(OR(C4031=1,C4031="NA"),OR(J4031=42,J4031=6,J4031=7,J4031=8, J4031="NA")),"NA",
IF(_xlfn.MINIFS(Nested_Ifs[a11],Nested_Ifs[ID],Nested_Ifs[[#This Row],[ID]])&lt;&gt;1,IF(AND(C4031=MIN(_xlfn._xlws.FILTER(Nested_Ifs[a11], Nested_Ifs[ID]=Nested_Ifs[[#This Row],[ID]])), OR(J4031=42,J4031=6,J4031=7,J4031=8)),1,
IF(_xlfn.MINIFS(Nested_Ifs[a11],Nested_Ifs[ID],Nested_Ifs[[#This Row],[ID]])&lt;&gt;1,IF(AND(OR(C4031=MIN(_xlfn._xlws.FILTER(Nested_Ifs[a11], Nested_Ifs[ID]=Nested_Ifs[[#This Row],[ID]])), C4031 = "NA"), OR(J4031=42,J4031=6,J4031=7,J4031=8, J4031 = "NA")),"NA",0),0)),0)))</f>
        <v>0</v>
      </c>
      <c r="L4031">
        <v>2</v>
      </c>
      <c r="M4031">
        <v>2</v>
      </c>
      <c r="N4031" t="s">
        <v>0</v>
      </c>
      <c r="O4031" s="11">
        <f t="shared" si="62"/>
        <v>0</v>
      </c>
    </row>
    <row r="4032" spans="2:15" x14ac:dyDescent="0.3">
      <c r="B4032">
        <v>29436</v>
      </c>
      <c r="C4032">
        <v>2</v>
      </c>
      <c r="D4032">
        <v>2</v>
      </c>
      <c r="E4032">
        <v>2</v>
      </c>
      <c r="F4032">
        <v>34</v>
      </c>
      <c r="G4032">
        <v>1</v>
      </c>
      <c r="H4032" t="s">
        <v>0</v>
      </c>
      <c r="I4032" t="s">
        <v>0</v>
      </c>
      <c r="J4032">
        <v>5</v>
      </c>
      <c r="K4032" s="5" cm="1">
        <f t="array" ref="K4032">IF(AND(C4032=1,OR(J4032=42,J4032=6,J4032=7,J4032=8)),1,
IF(AND(OR(C4032=1,C4032="NA"),OR(J4032=42,J4032=6,J4032=7,J4032=8, J4032="NA")),"NA",
IF(_xlfn.MINIFS(Nested_Ifs[a11],Nested_Ifs[ID],Nested_Ifs[[#This Row],[ID]])&lt;&gt;1,IF(AND(C4032=MIN(_xlfn._xlws.FILTER(Nested_Ifs[a11], Nested_Ifs[ID]=Nested_Ifs[[#This Row],[ID]])), OR(J4032=42,J4032=6,J4032=7,J4032=8)),1,
IF(_xlfn.MINIFS(Nested_Ifs[a11],Nested_Ifs[ID],Nested_Ifs[[#This Row],[ID]])&lt;&gt;1,IF(AND(OR(C4032=MIN(_xlfn._xlws.FILTER(Nested_Ifs[a11], Nested_Ifs[ID]=Nested_Ifs[[#This Row],[ID]])), C4032 = "NA"), OR(J4032=42,J4032=6,J4032=7,J4032=8, J4032 = "NA")),"NA",0),0)),0)))</f>
        <v>0</v>
      </c>
      <c r="L4032">
        <v>2</v>
      </c>
      <c r="M4032">
        <v>2</v>
      </c>
      <c r="N4032" t="s">
        <v>0</v>
      </c>
      <c r="O4032" s="11">
        <f t="shared" si="62"/>
        <v>0</v>
      </c>
    </row>
    <row r="4033" spans="2:15" x14ac:dyDescent="0.3">
      <c r="B4033">
        <v>29436</v>
      </c>
      <c r="C4033">
        <v>3</v>
      </c>
      <c r="D4033">
        <v>1</v>
      </c>
      <c r="E4033">
        <v>3</v>
      </c>
      <c r="F4033">
        <v>14</v>
      </c>
      <c r="G4033">
        <v>6</v>
      </c>
      <c r="H4033" t="s">
        <v>0</v>
      </c>
      <c r="I4033" t="s">
        <v>0</v>
      </c>
      <c r="J4033" t="s">
        <v>0</v>
      </c>
      <c r="K4033" s="5" cm="1">
        <f t="array" ref="K4033">IF(AND(C4033=1,OR(J4033=42,J4033=6,J4033=7,J4033=8)),1,
IF(AND(OR(C4033=1,C4033="NA"),OR(J4033=42,J4033=6,J4033=7,J4033=8, J4033="NA")),"NA",
IF(_xlfn.MINIFS(Nested_Ifs[a11],Nested_Ifs[ID],Nested_Ifs[[#This Row],[ID]])&lt;&gt;1,IF(AND(C4033=MIN(_xlfn._xlws.FILTER(Nested_Ifs[a11], Nested_Ifs[ID]=Nested_Ifs[[#This Row],[ID]])), OR(J4033=42,J4033=6,J4033=7,J4033=8)),1,
IF(_xlfn.MINIFS(Nested_Ifs[a11],Nested_Ifs[ID],Nested_Ifs[[#This Row],[ID]])&lt;&gt;1,IF(AND(OR(C4033=MIN(_xlfn._xlws.FILTER(Nested_Ifs[a11], Nested_Ifs[ID]=Nested_Ifs[[#This Row],[ID]])), C4033 = "NA"), OR(J4033=42,J4033=6,J4033=7,J4033=8, J4033 = "NA")),"NA",0),0)),0)))</f>
        <v>0</v>
      </c>
      <c r="L4033">
        <v>2</v>
      </c>
      <c r="M4033">
        <v>2</v>
      </c>
      <c r="N4033" t="s">
        <v>0</v>
      </c>
      <c r="O4033" s="11">
        <f t="shared" si="62"/>
        <v>0</v>
      </c>
    </row>
    <row r="4034" spans="2:15" x14ac:dyDescent="0.3">
      <c r="B4034">
        <v>29436</v>
      </c>
      <c r="C4034">
        <v>4</v>
      </c>
      <c r="D4034">
        <v>1</v>
      </c>
      <c r="E4034">
        <v>3</v>
      </c>
      <c r="F4034">
        <v>12</v>
      </c>
      <c r="G4034">
        <v>98</v>
      </c>
      <c r="H4034" t="s">
        <v>0</v>
      </c>
      <c r="I4034" t="s">
        <v>0</v>
      </c>
      <c r="J4034" t="s">
        <v>0</v>
      </c>
      <c r="K4034" s="5" cm="1">
        <f t="array" ref="K4034">IF(AND(C4034=1,OR(J4034=42,J4034=6,J4034=7,J4034=8)),1,
IF(AND(OR(C4034=1,C4034="NA"),OR(J4034=42,J4034=6,J4034=7,J4034=8, J4034="NA")),"NA",
IF(_xlfn.MINIFS(Nested_Ifs[a11],Nested_Ifs[ID],Nested_Ifs[[#This Row],[ID]])&lt;&gt;1,IF(AND(C4034=MIN(_xlfn._xlws.FILTER(Nested_Ifs[a11], Nested_Ifs[ID]=Nested_Ifs[[#This Row],[ID]])), OR(J4034=42,J4034=6,J4034=7,J4034=8)),1,
IF(_xlfn.MINIFS(Nested_Ifs[a11],Nested_Ifs[ID],Nested_Ifs[[#This Row],[ID]])&lt;&gt;1,IF(AND(OR(C4034=MIN(_xlfn._xlws.FILTER(Nested_Ifs[a11], Nested_Ifs[ID]=Nested_Ifs[[#This Row],[ID]])), C4034 = "NA"), OR(J4034=42,J4034=6,J4034=7,J4034=8, J4034 = "NA")),"NA",0),0)),0)))</f>
        <v>0</v>
      </c>
      <c r="L4034">
        <v>2</v>
      </c>
      <c r="M4034">
        <v>2</v>
      </c>
      <c r="N4034" t="s">
        <v>0</v>
      </c>
      <c r="O4034" s="11">
        <f t="shared" si="62"/>
        <v>0</v>
      </c>
    </row>
    <row r="4035" spans="2:15" x14ac:dyDescent="0.3">
      <c r="B4035">
        <v>29436</v>
      </c>
      <c r="C4035">
        <v>5</v>
      </c>
      <c r="D4035">
        <v>2</v>
      </c>
      <c r="E4035">
        <v>3</v>
      </c>
      <c r="F4035">
        <v>7</v>
      </c>
      <c r="G4035">
        <v>98</v>
      </c>
      <c r="H4035" t="s">
        <v>0</v>
      </c>
      <c r="I4035" t="s">
        <v>0</v>
      </c>
      <c r="J4035" t="s">
        <v>0</v>
      </c>
      <c r="K4035" s="5" cm="1">
        <f t="array" ref="K4035">IF(AND(C4035=1,OR(J4035=42,J4035=6,J4035=7,J4035=8)),1,
IF(AND(OR(C4035=1,C4035="NA"),OR(J4035=42,J4035=6,J4035=7,J4035=8, J4035="NA")),"NA",
IF(_xlfn.MINIFS(Nested_Ifs[a11],Nested_Ifs[ID],Nested_Ifs[[#This Row],[ID]])&lt;&gt;1,IF(AND(C4035=MIN(_xlfn._xlws.FILTER(Nested_Ifs[a11], Nested_Ifs[ID]=Nested_Ifs[[#This Row],[ID]])), OR(J4035=42,J4035=6,J4035=7,J4035=8)),1,
IF(_xlfn.MINIFS(Nested_Ifs[a11],Nested_Ifs[ID],Nested_Ifs[[#This Row],[ID]])&lt;&gt;1,IF(AND(OR(C4035=MIN(_xlfn._xlws.FILTER(Nested_Ifs[a11], Nested_Ifs[ID]=Nested_Ifs[[#This Row],[ID]])), C4035 = "NA"), OR(J4035=42,J4035=6,J4035=7,J4035=8, J4035 = "NA")),"NA",0),0)),0)))</f>
        <v>0</v>
      </c>
      <c r="L4035">
        <v>2</v>
      </c>
      <c r="M4035">
        <v>2</v>
      </c>
      <c r="N4035" t="s">
        <v>0</v>
      </c>
      <c r="O4035" s="11">
        <f t="shared" si="62"/>
        <v>0</v>
      </c>
    </row>
    <row r="4036" spans="2:15" x14ac:dyDescent="0.3">
      <c r="B4036">
        <v>29437</v>
      </c>
      <c r="C4036">
        <v>1</v>
      </c>
      <c r="D4036">
        <v>2</v>
      </c>
      <c r="E4036">
        <v>1</v>
      </c>
      <c r="F4036">
        <v>93</v>
      </c>
      <c r="G4036">
        <v>5</v>
      </c>
      <c r="H4036" t="s">
        <v>0</v>
      </c>
      <c r="I4036" t="s">
        <v>0</v>
      </c>
      <c r="J4036">
        <v>6</v>
      </c>
      <c r="K4036" s="5" cm="1">
        <f t="array" ref="K4036">IF(AND(C4036=1,OR(J4036=42,J4036=6,J4036=7,J4036=8)),1,
IF(AND(OR(C4036=1,C4036="NA"),OR(J4036=42,J4036=6,J4036=7,J4036=8, J4036="NA")),"NA",
IF(_xlfn.MINIFS(Nested_Ifs[a11],Nested_Ifs[ID],Nested_Ifs[[#This Row],[ID]])&lt;&gt;1,IF(AND(C4036=MIN(_xlfn._xlws.FILTER(Nested_Ifs[a11], Nested_Ifs[ID]=Nested_Ifs[[#This Row],[ID]])), OR(J4036=42,J4036=6,J4036=7,J4036=8)),1,
IF(_xlfn.MINIFS(Nested_Ifs[a11],Nested_Ifs[ID],Nested_Ifs[[#This Row],[ID]])&lt;&gt;1,IF(AND(OR(C4036=MIN(_xlfn._xlws.FILTER(Nested_Ifs[a11], Nested_Ifs[ID]=Nested_Ifs[[#This Row],[ID]])), C4036 = "NA"), OR(J4036=42,J4036=6,J4036=7,J4036=8, J4036 = "NA")),"NA",0),0)),0)))</f>
        <v>1</v>
      </c>
      <c r="L4036">
        <v>1</v>
      </c>
      <c r="M4036">
        <v>1</v>
      </c>
      <c r="N4036">
        <v>1</v>
      </c>
      <c r="O4036" s="11">
        <f t="shared" si="62"/>
        <v>0</v>
      </c>
    </row>
    <row r="4037" spans="2:15" x14ac:dyDescent="0.3">
      <c r="B4037">
        <v>29437</v>
      </c>
      <c r="C4037">
        <v>2</v>
      </c>
      <c r="D4037">
        <v>1</v>
      </c>
      <c r="E4037">
        <v>8</v>
      </c>
      <c r="F4037">
        <v>26</v>
      </c>
      <c r="G4037">
        <v>6</v>
      </c>
      <c r="H4037" t="s">
        <v>0</v>
      </c>
      <c r="I4037" t="s">
        <v>0</v>
      </c>
      <c r="J4037">
        <v>3</v>
      </c>
      <c r="K4037" s="5" cm="1">
        <f t="array" ref="K4037">IF(AND(C4037=1,OR(J4037=42,J4037=6,J4037=7,J4037=8)),1,
IF(AND(OR(C4037=1,C4037="NA"),OR(J4037=42,J4037=6,J4037=7,J4037=8, J4037="NA")),"NA",
IF(_xlfn.MINIFS(Nested_Ifs[a11],Nested_Ifs[ID],Nested_Ifs[[#This Row],[ID]])&lt;&gt;1,IF(AND(C4037=MIN(_xlfn._xlws.FILTER(Nested_Ifs[a11], Nested_Ifs[ID]=Nested_Ifs[[#This Row],[ID]])), OR(J4037=42,J4037=6,J4037=7,J4037=8)),1,
IF(_xlfn.MINIFS(Nested_Ifs[a11],Nested_Ifs[ID],Nested_Ifs[[#This Row],[ID]])&lt;&gt;1,IF(AND(OR(C4037=MIN(_xlfn._xlws.FILTER(Nested_Ifs[a11], Nested_Ifs[ID]=Nested_Ifs[[#This Row],[ID]])), C4037 = "NA"), OR(J4037=42,J4037=6,J4037=7,J4037=8, J4037 = "NA")),"NA",0),0)),0)))</f>
        <v>0</v>
      </c>
      <c r="L4037">
        <v>2</v>
      </c>
      <c r="M4037">
        <v>2</v>
      </c>
      <c r="N4037" t="s">
        <v>0</v>
      </c>
      <c r="O4037" s="11">
        <f t="shared" si="62"/>
        <v>0</v>
      </c>
    </row>
    <row r="4038" spans="2:15" x14ac:dyDescent="0.3">
      <c r="B4038">
        <v>29438</v>
      </c>
      <c r="C4038">
        <v>1</v>
      </c>
      <c r="D4038">
        <v>1</v>
      </c>
      <c r="E4038">
        <v>1</v>
      </c>
      <c r="F4038">
        <v>66</v>
      </c>
      <c r="G4038">
        <v>1</v>
      </c>
      <c r="H4038" t="s">
        <v>0</v>
      </c>
      <c r="I4038" t="s">
        <v>0</v>
      </c>
      <c r="J4038">
        <v>5</v>
      </c>
      <c r="K4038" s="5" cm="1">
        <f t="array" ref="K4038">IF(AND(C4038=1,OR(J4038=42,J4038=6,J4038=7,J4038=8)),1,
IF(AND(OR(C4038=1,C4038="NA"),OR(J4038=42,J4038=6,J4038=7,J4038=8, J4038="NA")),"NA",
IF(_xlfn.MINIFS(Nested_Ifs[a11],Nested_Ifs[ID],Nested_Ifs[[#This Row],[ID]])&lt;&gt;1,IF(AND(C4038=MIN(_xlfn._xlws.FILTER(Nested_Ifs[a11], Nested_Ifs[ID]=Nested_Ifs[[#This Row],[ID]])), OR(J4038=42,J4038=6,J4038=7,J4038=8)),1,
IF(_xlfn.MINIFS(Nested_Ifs[a11],Nested_Ifs[ID],Nested_Ifs[[#This Row],[ID]])&lt;&gt;1,IF(AND(OR(C4038=MIN(_xlfn._xlws.FILTER(Nested_Ifs[a11], Nested_Ifs[ID]=Nested_Ifs[[#This Row],[ID]])), C4038 = "NA"), OR(J4038=42,J4038=6,J4038=7,J4038=8, J4038 = "NA")),"NA",0),0)),0)))</f>
        <v>0</v>
      </c>
      <c r="L4038">
        <v>2</v>
      </c>
      <c r="M4038">
        <v>2</v>
      </c>
      <c r="N4038" t="s">
        <v>0</v>
      </c>
      <c r="O4038" s="11">
        <f t="shared" si="62"/>
        <v>0</v>
      </c>
    </row>
    <row r="4039" spans="2:15" x14ac:dyDescent="0.3">
      <c r="B4039">
        <v>29438</v>
      </c>
      <c r="C4039">
        <v>2</v>
      </c>
      <c r="D4039">
        <v>2</v>
      </c>
      <c r="E4039">
        <v>2</v>
      </c>
      <c r="F4039">
        <v>65</v>
      </c>
      <c r="G4039">
        <v>1</v>
      </c>
      <c r="H4039" t="s">
        <v>0</v>
      </c>
      <c r="I4039" t="s">
        <v>0</v>
      </c>
      <c r="J4039">
        <v>5</v>
      </c>
      <c r="K4039" s="5" cm="1">
        <f t="array" ref="K4039">IF(AND(C4039=1,OR(J4039=42,J4039=6,J4039=7,J4039=8)),1,
IF(AND(OR(C4039=1,C4039="NA"),OR(J4039=42,J4039=6,J4039=7,J4039=8, J4039="NA")),"NA",
IF(_xlfn.MINIFS(Nested_Ifs[a11],Nested_Ifs[ID],Nested_Ifs[[#This Row],[ID]])&lt;&gt;1,IF(AND(C4039=MIN(_xlfn._xlws.FILTER(Nested_Ifs[a11], Nested_Ifs[ID]=Nested_Ifs[[#This Row],[ID]])), OR(J4039=42,J4039=6,J4039=7,J4039=8)),1,
IF(_xlfn.MINIFS(Nested_Ifs[a11],Nested_Ifs[ID],Nested_Ifs[[#This Row],[ID]])&lt;&gt;1,IF(AND(OR(C4039=MIN(_xlfn._xlws.FILTER(Nested_Ifs[a11], Nested_Ifs[ID]=Nested_Ifs[[#This Row],[ID]])), C4039 = "NA"), OR(J4039=42,J4039=6,J4039=7,J4039=8, J4039 = "NA")),"NA",0),0)),0)))</f>
        <v>0</v>
      </c>
      <c r="L4039">
        <v>2</v>
      </c>
      <c r="M4039">
        <v>2</v>
      </c>
      <c r="N4039" t="s">
        <v>0</v>
      </c>
      <c r="O4039" s="11">
        <f t="shared" si="62"/>
        <v>0</v>
      </c>
    </row>
    <row r="4040" spans="2:15" x14ac:dyDescent="0.3">
      <c r="B4040">
        <v>29438</v>
      </c>
      <c r="C4040">
        <v>3</v>
      </c>
      <c r="D4040">
        <v>2</v>
      </c>
      <c r="E4040">
        <v>3</v>
      </c>
      <c r="F4040">
        <v>31</v>
      </c>
      <c r="G4040">
        <v>6</v>
      </c>
      <c r="H4040" t="s">
        <v>0</v>
      </c>
      <c r="I4040" t="s">
        <v>0</v>
      </c>
      <c r="J4040">
        <v>5</v>
      </c>
      <c r="K4040" s="5" cm="1">
        <f t="array" ref="K4040">IF(AND(C4040=1,OR(J4040=42,J4040=6,J4040=7,J4040=8)),1,
IF(AND(OR(C4040=1,C4040="NA"),OR(J4040=42,J4040=6,J4040=7,J4040=8, J4040="NA")),"NA",
IF(_xlfn.MINIFS(Nested_Ifs[a11],Nested_Ifs[ID],Nested_Ifs[[#This Row],[ID]])&lt;&gt;1,IF(AND(C4040=MIN(_xlfn._xlws.FILTER(Nested_Ifs[a11], Nested_Ifs[ID]=Nested_Ifs[[#This Row],[ID]])), OR(J4040=42,J4040=6,J4040=7,J4040=8)),1,
IF(_xlfn.MINIFS(Nested_Ifs[a11],Nested_Ifs[ID],Nested_Ifs[[#This Row],[ID]])&lt;&gt;1,IF(AND(OR(C4040=MIN(_xlfn._xlws.FILTER(Nested_Ifs[a11], Nested_Ifs[ID]=Nested_Ifs[[#This Row],[ID]])), C4040 = "NA"), OR(J4040=42,J4040=6,J4040=7,J4040=8, J4040 = "NA")),"NA",0),0)),0)))</f>
        <v>0</v>
      </c>
      <c r="L4040">
        <v>2</v>
      </c>
      <c r="M4040">
        <v>2</v>
      </c>
      <c r="N4040" t="s">
        <v>0</v>
      </c>
      <c r="O4040" s="11">
        <f t="shared" si="62"/>
        <v>0</v>
      </c>
    </row>
    <row r="4041" spans="2:15" x14ac:dyDescent="0.3">
      <c r="B4041">
        <v>29439</v>
      </c>
      <c r="C4041">
        <v>1</v>
      </c>
      <c r="D4041">
        <v>1</v>
      </c>
      <c r="E4041">
        <v>1</v>
      </c>
      <c r="F4041">
        <v>56</v>
      </c>
      <c r="G4041">
        <v>1</v>
      </c>
      <c r="H4041" t="s">
        <v>0</v>
      </c>
      <c r="I4041" t="s">
        <v>0</v>
      </c>
      <c r="J4041">
        <v>5</v>
      </c>
      <c r="K4041" s="5" cm="1">
        <f t="array" ref="K4041">IF(AND(C4041=1,OR(J4041=42,J4041=6,J4041=7,J4041=8)),1,
IF(AND(OR(C4041=1,C4041="NA"),OR(J4041=42,J4041=6,J4041=7,J4041=8, J4041="NA")),"NA",
IF(_xlfn.MINIFS(Nested_Ifs[a11],Nested_Ifs[ID],Nested_Ifs[[#This Row],[ID]])&lt;&gt;1,IF(AND(C4041=MIN(_xlfn._xlws.FILTER(Nested_Ifs[a11], Nested_Ifs[ID]=Nested_Ifs[[#This Row],[ID]])), OR(J4041=42,J4041=6,J4041=7,J4041=8)),1,
IF(_xlfn.MINIFS(Nested_Ifs[a11],Nested_Ifs[ID],Nested_Ifs[[#This Row],[ID]])&lt;&gt;1,IF(AND(OR(C4041=MIN(_xlfn._xlws.FILTER(Nested_Ifs[a11], Nested_Ifs[ID]=Nested_Ifs[[#This Row],[ID]])), C4041 = "NA"), OR(J4041=42,J4041=6,J4041=7,J4041=8, J4041 = "NA")),"NA",0),0)),0)))</f>
        <v>0</v>
      </c>
      <c r="L4041">
        <v>2</v>
      </c>
      <c r="M4041">
        <v>2</v>
      </c>
      <c r="N4041" t="s">
        <v>0</v>
      </c>
      <c r="O4041" s="11">
        <f t="shared" si="62"/>
        <v>0</v>
      </c>
    </row>
    <row r="4042" spans="2:15" x14ac:dyDescent="0.3">
      <c r="B4042">
        <v>29439</v>
      </c>
      <c r="C4042">
        <v>2</v>
      </c>
      <c r="D4042">
        <v>2</v>
      </c>
      <c r="E4042">
        <v>2</v>
      </c>
      <c r="F4042">
        <v>49</v>
      </c>
      <c r="G4042">
        <v>1</v>
      </c>
      <c r="H4042" t="s">
        <v>0</v>
      </c>
      <c r="I4042" t="s">
        <v>0</v>
      </c>
      <c r="J4042">
        <v>5</v>
      </c>
      <c r="K4042" s="5" cm="1">
        <f t="array" ref="K4042">IF(AND(C4042=1,OR(J4042=42,J4042=6,J4042=7,J4042=8)),1,
IF(AND(OR(C4042=1,C4042="NA"),OR(J4042=42,J4042=6,J4042=7,J4042=8, J4042="NA")),"NA",
IF(_xlfn.MINIFS(Nested_Ifs[a11],Nested_Ifs[ID],Nested_Ifs[[#This Row],[ID]])&lt;&gt;1,IF(AND(C4042=MIN(_xlfn._xlws.FILTER(Nested_Ifs[a11], Nested_Ifs[ID]=Nested_Ifs[[#This Row],[ID]])), OR(J4042=42,J4042=6,J4042=7,J4042=8)),1,
IF(_xlfn.MINIFS(Nested_Ifs[a11],Nested_Ifs[ID],Nested_Ifs[[#This Row],[ID]])&lt;&gt;1,IF(AND(OR(C4042=MIN(_xlfn._xlws.FILTER(Nested_Ifs[a11], Nested_Ifs[ID]=Nested_Ifs[[#This Row],[ID]])), C4042 = "NA"), OR(J4042=42,J4042=6,J4042=7,J4042=8, J4042 = "NA")),"NA",0),0)),0)))</f>
        <v>0</v>
      </c>
      <c r="L4042">
        <v>2</v>
      </c>
      <c r="M4042">
        <v>2</v>
      </c>
      <c r="N4042" t="s">
        <v>0</v>
      </c>
      <c r="O4042" s="11">
        <f t="shared" si="62"/>
        <v>0</v>
      </c>
    </row>
    <row r="4043" spans="2:15" x14ac:dyDescent="0.3">
      <c r="B4043">
        <v>29439</v>
      </c>
      <c r="C4043">
        <v>3</v>
      </c>
      <c r="D4043">
        <v>1</v>
      </c>
      <c r="E4043">
        <v>3</v>
      </c>
      <c r="F4043">
        <v>24</v>
      </c>
      <c r="G4043">
        <v>6</v>
      </c>
      <c r="H4043" t="s">
        <v>0</v>
      </c>
      <c r="I4043" t="s">
        <v>0</v>
      </c>
      <c r="J4043">
        <v>1</v>
      </c>
      <c r="K4043" s="5" cm="1">
        <f t="array" ref="K4043">IF(AND(C4043=1,OR(J4043=42,J4043=6,J4043=7,J4043=8)),1,
IF(AND(OR(C4043=1,C4043="NA"),OR(J4043=42,J4043=6,J4043=7,J4043=8, J4043="NA")),"NA",
IF(_xlfn.MINIFS(Nested_Ifs[a11],Nested_Ifs[ID],Nested_Ifs[[#This Row],[ID]])&lt;&gt;1,IF(AND(C4043=MIN(_xlfn._xlws.FILTER(Nested_Ifs[a11], Nested_Ifs[ID]=Nested_Ifs[[#This Row],[ID]])), OR(J4043=42,J4043=6,J4043=7,J4043=8)),1,
IF(_xlfn.MINIFS(Nested_Ifs[a11],Nested_Ifs[ID],Nested_Ifs[[#This Row],[ID]])&lt;&gt;1,IF(AND(OR(C4043=MIN(_xlfn._xlws.FILTER(Nested_Ifs[a11], Nested_Ifs[ID]=Nested_Ifs[[#This Row],[ID]])), C4043 = "NA"), OR(J4043=42,J4043=6,J4043=7,J4043=8, J4043 = "NA")),"NA",0),0)),0)))</f>
        <v>0</v>
      </c>
      <c r="L4043">
        <v>2</v>
      </c>
      <c r="M4043">
        <v>2</v>
      </c>
      <c r="N4043" t="s">
        <v>0</v>
      </c>
      <c r="O4043" s="11">
        <f t="shared" si="62"/>
        <v>0</v>
      </c>
    </row>
    <row r="4044" spans="2:15" x14ac:dyDescent="0.3">
      <c r="B4044">
        <v>29439</v>
      </c>
      <c r="C4044">
        <v>4</v>
      </c>
      <c r="D4044">
        <v>1</v>
      </c>
      <c r="E4044">
        <v>3</v>
      </c>
      <c r="F4044">
        <v>22</v>
      </c>
      <c r="G4044">
        <v>6</v>
      </c>
      <c r="H4044" t="s">
        <v>0</v>
      </c>
      <c r="I4044" t="s">
        <v>0</v>
      </c>
      <c r="J4044">
        <v>3</v>
      </c>
      <c r="K4044" s="5" cm="1">
        <f t="array" ref="K4044">IF(AND(C4044=1,OR(J4044=42,J4044=6,J4044=7,J4044=8)),1,
IF(AND(OR(C4044=1,C4044="NA"),OR(J4044=42,J4044=6,J4044=7,J4044=8, J4044="NA")),"NA",
IF(_xlfn.MINIFS(Nested_Ifs[a11],Nested_Ifs[ID],Nested_Ifs[[#This Row],[ID]])&lt;&gt;1,IF(AND(C4044=MIN(_xlfn._xlws.FILTER(Nested_Ifs[a11], Nested_Ifs[ID]=Nested_Ifs[[#This Row],[ID]])), OR(J4044=42,J4044=6,J4044=7,J4044=8)),1,
IF(_xlfn.MINIFS(Nested_Ifs[a11],Nested_Ifs[ID],Nested_Ifs[[#This Row],[ID]])&lt;&gt;1,IF(AND(OR(C4044=MIN(_xlfn._xlws.FILTER(Nested_Ifs[a11], Nested_Ifs[ID]=Nested_Ifs[[#This Row],[ID]])), C4044 = "NA"), OR(J4044=42,J4044=6,J4044=7,J4044=8, J4044 = "NA")),"NA",0),0)),0)))</f>
        <v>0</v>
      </c>
      <c r="L4044">
        <v>2</v>
      </c>
      <c r="M4044">
        <v>2</v>
      </c>
      <c r="N4044" t="s">
        <v>0</v>
      </c>
      <c r="O4044" s="11">
        <f t="shared" si="62"/>
        <v>0</v>
      </c>
    </row>
    <row r="4045" spans="2:15" x14ac:dyDescent="0.3">
      <c r="B4045">
        <v>29439</v>
      </c>
      <c r="C4045">
        <v>5</v>
      </c>
      <c r="D4045">
        <v>1</v>
      </c>
      <c r="E4045">
        <v>3</v>
      </c>
      <c r="F4045">
        <v>19</v>
      </c>
      <c r="G4045">
        <v>6</v>
      </c>
      <c r="H4045" t="s">
        <v>0</v>
      </c>
      <c r="I4045" t="s">
        <v>0</v>
      </c>
      <c r="J4045">
        <v>5</v>
      </c>
      <c r="K4045" s="5" cm="1">
        <f t="array" ref="K4045">IF(AND(C4045=1,OR(J4045=42,J4045=6,J4045=7,J4045=8)),1,
IF(AND(OR(C4045=1,C4045="NA"),OR(J4045=42,J4045=6,J4045=7,J4045=8, J4045="NA")),"NA",
IF(_xlfn.MINIFS(Nested_Ifs[a11],Nested_Ifs[ID],Nested_Ifs[[#This Row],[ID]])&lt;&gt;1,IF(AND(C4045=MIN(_xlfn._xlws.FILTER(Nested_Ifs[a11], Nested_Ifs[ID]=Nested_Ifs[[#This Row],[ID]])), OR(J4045=42,J4045=6,J4045=7,J4045=8)),1,
IF(_xlfn.MINIFS(Nested_Ifs[a11],Nested_Ifs[ID],Nested_Ifs[[#This Row],[ID]])&lt;&gt;1,IF(AND(OR(C4045=MIN(_xlfn._xlws.FILTER(Nested_Ifs[a11], Nested_Ifs[ID]=Nested_Ifs[[#This Row],[ID]])), C4045 = "NA"), OR(J4045=42,J4045=6,J4045=7,J4045=8, J4045 = "NA")),"NA",0),0)),0)))</f>
        <v>0</v>
      </c>
      <c r="L4045">
        <v>2</v>
      </c>
      <c r="M4045">
        <v>2</v>
      </c>
      <c r="N4045" t="s">
        <v>0</v>
      </c>
      <c r="O4045" s="11">
        <f t="shared" si="62"/>
        <v>0</v>
      </c>
    </row>
    <row r="4046" spans="2:15" x14ac:dyDescent="0.3">
      <c r="B4046">
        <v>29440</v>
      </c>
      <c r="C4046">
        <v>1</v>
      </c>
      <c r="D4046">
        <v>2</v>
      </c>
      <c r="E4046">
        <v>1</v>
      </c>
      <c r="F4046">
        <v>67</v>
      </c>
      <c r="G4046">
        <v>5</v>
      </c>
      <c r="H4046" t="s">
        <v>0</v>
      </c>
      <c r="I4046" t="s">
        <v>0</v>
      </c>
      <c r="J4046">
        <v>6</v>
      </c>
      <c r="K4046" s="5" cm="1">
        <f t="array" ref="K4046">IF(AND(C4046=1,OR(J4046=42,J4046=6,J4046=7,J4046=8)),1,
IF(AND(OR(C4046=1,C4046="NA"),OR(J4046=42,J4046=6,J4046=7,J4046=8, J4046="NA")),"NA",
IF(_xlfn.MINIFS(Nested_Ifs[a11],Nested_Ifs[ID],Nested_Ifs[[#This Row],[ID]])&lt;&gt;1,IF(AND(C4046=MIN(_xlfn._xlws.FILTER(Nested_Ifs[a11], Nested_Ifs[ID]=Nested_Ifs[[#This Row],[ID]])), OR(J4046=42,J4046=6,J4046=7,J4046=8)),1,
IF(_xlfn.MINIFS(Nested_Ifs[a11],Nested_Ifs[ID],Nested_Ifs[[#This Row],[ID]])&lt;&gt;1,IF(AND(OR(C4046=MIN(_xlfn._xlws.FILTER(Nested_Ifs[a11], Nested_Ifs[ID]=Nested_Ifs[[#This Row],[ID]])), C4046 = "NA"), OR(J4046=42,J4046=6,J4046=7,J4046=8, J4046 = "NA")),"NA",0),0)),0)))</f>
        <v>1</v>
      </c>
      <c r="L4046">
        <v>2</v>
      </c>
      <c r="M4046">
        <v>2</v>
      </c>
      <c r="N4046" t="s">
        <v>0</v>
      </c>
      <c r="O4046" s="11">
        <f t="shared" si="62"/>
        <v>0</v>
      </c>
    </row>
    <row r="4047" spans="2:15" x14ac:dyDescent="0.3">
      <c r="B4047">
        <v>29440</v>
      </c>
      <c r="C4047">
        <v>2</v>
      </c>
      <c r="D4047">
        <v>1</v>
      </c>
      <c r="E4047">
        <v>8</v>
      </c>
      <c r="F4047">
        <v>11</v>
      </c>
      <c r="G4047">
        <v>98</v>
      </c>
      <c r="H4047" t="s">
        <v>0</v>
      </c>
      <c r="I4047" t="s">
        <v>0</v>
      </c>
      <c r="J4047" t="s">
        <v>0</v>
      </c>
      <c r="K4047" s="5" cm="1">
        <f t="array" ref="K4047">IF(AND(C4047=1,OR(J4047=42,J4047=6,J4047=7,J4047=8)),1,
IF(AND(OR(C4047=1,C4047="NA"),OR(J4047=42,J4047=6,J4047=7,J4047=8, J4047="NA")),"NA",
IF(_xlfn.MINIFS(Nested_Ifs[a11],Nested_Ifs[ID],Nested_Ifs[[#This Row],[ID]])&lt;&gt;1,IF(AND(C4047=MIN(_xlfn._xlws.FILTER(Nested_Ifs[a11], Nested_Ifs[ID]=Nested_Ifs[[#This Row],[ID]])), OR(J4047=42,J4047=6,J4047=7,J4047=8)),1,
IF(_xlfn.MINIFS(Nested_Ifs[a11],Nested_Ifs[ID],Nested_Ifs[[#This Row],[ID]])&lt;&gt;1,IF(AND(OR(C4047=MIN(_xlfn._xlws.FILTER(Nested_Ifs[a11], Nested_Ifs[ID]=Nested_Ifs[[#This Row],[ID]])), C4047 = "NA"), OR(J4047=42,J4047=6,J4047=7,J4047=8, J4047 = "NA")),"NA",0),0)),0)))</f>
        <v>0</v>
      </c>
      <c r="L4047">
        <v>2</v>
      </c>
      <c r="M4047">
        <v>2</v>
      </c>
      <c r="N4047" t="s">
        <v>0</v>
      </c>
      <c r="O4047" s="11">
        <f t="shared" ref="O4047:O4110" si="63">IF(AND(AND(L4047=1,M4047=1),AND(OR(N4047=3,N4047=4))),1,
IF(AND(OR(L4047=1,L4047="NA"),
OR(M4047=1,M4047="NA"),
OR(N4047=3,N4047=4, N4047="NA")),"NA",0))</f>
        <v>0</v>
      </c>
    </row>
    <row r="4048" spans="2:15" x14ac:dyDescent="0.3">
      <c r="B4048">
        <v>29441</v>
      </c>
      <c r="C4048">
        <v>1</v>
      </c>
      <c r="D4048">
        <v>1</v>
      </c>
      <c r="E4048">
        <v>1</v>
      </c>
      <c r="F4048">
        <v>69</v>
      </c>
      <c r="G4048">
        <v>1</v>
      </c>
      <c r="H4048" t="s">
        <v>0</v>
      </c>
      <c r="I4048" t="s">
        <v>0</v>
      </c>
      <c r="J4048">
        <v>5</v>
      </c>
      <c r="K4048" s="5" cm="1">
        <f t="array" ref="K4048">IF(AND(C4048=1,OR(J4048=42,J4048=6,J4048=7,J4048=8)),1,
IF(AND(OR(C4048=1,C4048="NA"),OR(J4048=42,J4048=6,J4048=7,J4048=8, J4048="NA")),"NA",
IF(_xlfn.MINIFS(Nested_Ifs[a11],Nested_Ifs[ID],Nested_Ifs[[#This Row],[ID]])&lt;&gt;1,IF(AND(C4048=MIN(_xlfn._xlws.FILTER(Nested_Ifs[a11], Nested_Ifs[ID]=Nested_Ifs[[#This Row],[ID]])), OR(J4048=42,J4048=6,J4048=7,J4048=8)),1,
IF(_xlfn.MINIFS(Nested_Ifs[a11],Nested_Ifs[ID],Nested_Ifs[[#This Row],[ID]])&lt;&gt;1,IF(AND(OR(C4048=MIN(_xlfn._xlws.FILTER(Nested_Ifs[a11], Nested_Ifs[ID]=Nested_Ifs[[#This Row],[ID]])), C4048 = "NA"), OR(J4048=42,J4048=6,J4048=7,J4048=8, J4048 = "NA")),"NA",0),0)),0)))</f>
        <v>0</v>
      </c>
      <c r="L4048">
        <v>2</v>
      </c>
      <c r="M4048">
        <v>2</v>
      </c>
      <c r="N4048" t="s">
        <v>0</v>
      </c>
      <c r="O4048" s="11">
        <f t="shared" si="63"/>
        <v>0</v>
      </c>
    </row>
    <row r="4049" spans="2:15" x14ac:dyDescent="0.3">
      <c r="B4049">
        <v>29441</v>
      </c>
      <c r="C4049">
        <v>2</v>
      </c>
      <c r="D4049">
        <v>2</v>
      </c>
      <c r="E4049">
        <v>2</v>
      </c>
      <c r="F4049">
        <v>65</v>
      </c>
      <c r="G4049">
        <v>1</v>
      </c>
      <c r="H4049" t="s">
        <v>0</v>
      </c>
      <c r="I4049" t="s">
        <v>0</v>
      </c>
      <c r="J4049">
        <v>5</v>
      </c>
      <c r="K4049" s="5" cm="1">
        <f t="array" ref="K4049">IF(AND(C4049=1,OR(J4049=42,J4049=6,J4049=7,J4049=8)),1,
IF(AND(OR(C4049=1,C4049="NA"),OR(J4049=42,J4049=6,J4049=7,J4049=8, J4049="NA")),"NA",
IF(_xlfn.MINIFS(Nested_Ifs[a11],Nested_Ifs[ID],Nested_Ifs[[#This Row],[ID]])&lt;&gt;1,IF(AND(C4049=MIN(_xlfn._xlws.FILTER(Nested_Ifs[a11], Nested_Ifs[ID]=Nested_Ifs[[#This Row],[ID]])), OR(J4049=42,J4049=6,J4049=7,J4049=8)),1,
IF(_xlfn.MINIFS(Nested_Ifs[a11],Nested_Ifs[ID],Nested_Ifs[[#This Row],[ID]])&lt;&gt;1,IF(AND(OR(C4049=MIN(_xlfn._xlws.FILTER(Nested_Ifs[a11], Nested_Ifs[ID]=Nested_Ifs[[#This Row],[ID]])), C4049 = "NA"), OR(J4049=42,J4049=6,J4049=7,J4049=8, J4049 = "NA")),"NA",0),0)),0)))</f>
        <v>0</v>
      </c>
      <c r="L4049">
        <v>2</v>
      </c>
      <c r="M4049">
        <v>2</v>
      </c>
      <c r="N4049" t="s">
        <v>0</v>
      </c>
      <c r="O4049" s="11">
        <f t="shared" si="63"/>
        <v>0</v>
      </c>
    </row>
    <row r="4050" spans="2:15" x14ac:dyDescent="0.3">
      <c r="B4050">
        <v>29441</v>
      </c>
      <c r="C4050">
        <v>3</v>
      </c>
      <c r="D4050">
        <v>1</v>
      </c>
      <c r="E4050">
        <v>3</v>
      </c>
      <c r="F4050">
        <v>20</v>
      </c>
      <c r="G4050">
        <v>6</v>
      </c>
      <c r="H4050" t="s">
        <v>0</v>
      </c>
      <c r="I4050" t="s">
        <v>0</v>
      </c>
      <c r="J4050">
        <v>5</v>
      </c>
      <c r="K4050" s="5" cm="1">
        <f t="array" ref="K4050">IF(AND(C4050=1,OR(J4050=42,J4050=6,J4050=7,J4050=8)),1,
IF(AND(OR(C4050=1,C4050="NA"),OR(J4050=42,J4050=6,J4050=7,J4050=8, J4050="NA")),"NA",
IF(_xlfn.MINIFS(Nested_Ifs[a11],Nested_Ifs[ID],Nested_Ifs[[#This Row],[ID]])&lt;&gt;1,IF(AND(C4050=MIN(_xlfn._xlws.FILTER(Nested_Ifs[a11], Nested_Ifs[ID]=Nested_Ifs[[#This Row],[ID]])), OR(J4050=42,J4050=6,J4050=7,J4050=8)),1,
IF(_xlfn.MINIFS(Nested_Ifs[a11],Nested_Ifs[ID],Nested_Ifs[[#This Row],[ID]])&lt;&gt;1,IF(AND(OR(C4050=MIN(_xlfn._xlws.FILTER(Nested_Ifs[a11], Nested_Ifs[ID]=Nested_Ifs[[#This Row],[ID]])), C4050 = "NA"), OR(J4050=42,J4050=6,J4050=7,J4050=8, J4050 = "NA")),"NA",0),0)),0)))</f>
        <v>0</v>
      </c>
      <c r="L4050">
        <v>2</v>
      </c>
      <c r="M4050">
        <v>2</v>
      </c>
      <c r="N4050" t="s">
        <v>0</v>
      </c>
      <c r="O4050" s="11">
        <f t="shared" si="63"/>
        <v>0</v>
      </c>
    </row>
    <row r="4051" spans="2:15" x14ac:dyDescent="0.3">
      <c r="B4051">
        <v>29441</v>
      </c>
      <c r="C4051">
        <v>4</v>
      </c>
      <c r="D4051">
        <v>1</v>
      </c>
      <c r="E4051">
        <v>3</v>
      </c>
      <c r="F4051">
        <v>37</v>
      </c>
      <c r="G4051">
        <v>3</v>
      </c>
      <c r="H4051" t="s">
        <v>0</v>
      </c>
      <c r="I4051" t="s">
        <v>0</v>
      </c>
      <c r="J4051">
        <v>5</v>
      </c>
      <c r="K4051" s="5" cm="1">
        <f t="array" ref="K4051">IF(AND(C4051=1,OR(J4051=42,J4051=6,J4051=7,J4051=8)),1,
IF(AND(OR(C4051=1,C4051="NA"),OR(J4051=42,J4051=6,J4051=7,J4051=8, J4051="NA")),"NA",
IF(_xlfn.MINIFS(Nested_Ifs[a11],Nested_Ifs[ID],Nested_Ifs[[#This Row],[ID]])&lt;&gt;1,IF(AND(C4051=MIN(_xlfn._xlws.FILTER(Nested_Ifs[a11], Nested_Ifs[ID]=Nested_Ifs[[#This Row],[ID]])), OR(J4051=42,J4051=6,J4051=7,J4051=8)),1,
IF(_xlfn.MINIFS(Nested_Ifs[a11],Nested_Ifs[ID],Nested_Ifs[[#This Row],[ID]])&lt;&gt;1,IF(AND(OR(C4051=MIN(_xlfn._xlws.FILTER(Nested_Ifs[a11], Nested_Ifs[ID]=Nested_Ifs[[#This Row],[ID]])), C4051 = "NA"), OR(J4051=42,J4051=6,J4051=7,J4051=8, J4051 = "NA")),"NA",0),0)),0)))</f>
        <v>0</v>
      </c>
      <c r="L4051">
        <v>2</v>
      </c>
      <c r="M4051">
        <v>2</v>
      </c>
      <c r="N4051" t="s">
        <v>0</v>
      </c>
      <c r="O4051" s="11">
        <f t="shared" si="63"/>
        <v>0</v>
      </c>
    </row>
    <row r="4052" spans="2:15" x14ac:dyDescent="0.3">
      <c r="B4052">
        <v>29442</v>
      </c>
      <c r="C4052">
        <v>1</v>
      </c>
      <c r="D4052">
        <v>1</v>
      </c>
      <c r="E4052">
        <v>1</v>
      </c>
      <c r="F4052">
        <v>57</v>
      </c>
      <c r="G4052">
        <v>5</v>
      </c>
      <c r="H4052" t="s">
        <v>0</v>
      </c>
      <c r="I4052" t="s">
        <v>0</v>
      </c>
      <c r="J4052">
        <v>5</v>
      </c>
      <c r="K4052" s="5" cm="1">
        <f t="array" ref="K4052">IF(AND(C4052=1,OR(J4052=42,J4052=6,J4052=7,J4052=8)),1,
IF(AND(OR(C4052=1,C4052="NA"),OR(J4052=42,J4052=6,J4052=7,J4052=8, J4052="NA")),"NA",
IF(_xlfn.MINIFS(Nested_Ifs[a11],Nested_Ifs[ID],Nested_Ifs[[#This Row],[ID]])&lt;&gt;1,IF(AND(C4052=MIN(_xlfn._xlws.FILTER(Nested_Ifs[a11], Nested_Ifs[ID]=Nested_Ifs[[#This Row],[ID]])), OR(J4052=42,J4052=6,J4052=7,J4052=8)),1,
IF(_xlfn.MINIFS(Nested_Ifs[a11],Nested_Ifs[ID],Nested_Ifs[[#This Row],[ID]])&lt;&gt;1,IF(AND(OR(C4052=MIN(_xlfn._xlws.FILTER(Nested_Ifs[a11], Nested_Ifs[ID]=Nested_Ifs[[#This Row],[ID]])), C4052 = "NA"), OR(J4052=42,J4052=6,J4052=7,J4052=8, J4052 = "NA")),"NA",0),0)),0)))</f>
        <v>0</v>
      </c>
      <c r="L4052">
        <v>1</v>
      </c>
      <c r="M4052">
        <v>1</v>
      </c>
      <c r="N4052">
        <v>1</v>
      </c>
      <c r="O4052" s="11">
        <f t="shared" si="63"/>
        <v>0</v>
      </c>
    </row>
    <row r="4053" spans="2:15" x14ac:dyDescent="0.3">
      <c r="B4053">
        <v>29442</v>
      </c>
      <c r="C4053">
        <v>2</v>
      </c>
      <c r="D4053">
        <v>1</v>
      </c>
      <c r="E4053">
        <v>3</v>
      </c>
      <c r="F4053">
        <v>30</v>
      </c>
      <c r="G4053">
        <v>6</v>
      </c>
      <c r="H4053" t="s">
        <v>0</v>
      </c>
      <c r="I4053" t="s">
        <v>0</v>
      </c>
      <c r="J4053">
        <v>5</v>
      </c>
      <c r="K4053" s="5" cm="1">
        <f t="array" ref="K4053">IF(AND(C4053=1,OR(J4053=42,J4053=6,J4053=7,J4053=8)),1,
IF(AND(OR(C4053=1,C4053="NA"),OR(J4053=42,J4053=6,J4053=7,J4053=8, J4053="NA")),"NA",
IF(_xlfn.MINIFS(Nested_Ifs[a11],Nested_Ifs[ID],Nested_Ifs[[#This Row],[ID]])&lt;&gt;1,IF(AND(C4053=MIN(_xlfn._xlws.FILTER(Nested_Ifs[a11], Nested_Ifs[ID]=Nested_Ifs[[#This Row],[ID]])), OR(J4053=42,J4053=6,J4053=7,J4053=8)),1,
IF(_xlfn.MINIFS(Nested_Ifs[a11],Nested_Ifs[ID],Nested_Ifs[[#This Row],[ID]])&lt;&gt;1,IF(AND(OR(C4053=MIN(_xlfn._xlws.FILTER(Nested_Ifs[a11], Nested_Ifs[ID]=Nested_Ifs[[#This Row],[ID]])), C4053 = "NA"), OR(J4053=42,J4053=6,J4053=7,J4053=8, J4053 = "NA")),"NA",0),0)),0)))</f>
        <v>0</v>
      </c>
      <c r="L4053">
        <v>2</v>
      </c>
      <c r="M4053">
        <v>2</v>
      </c>
      <c r="N4053" t="s">
        <v>0</v>
      </c>
      <c r="O4053" s="11">
        <f t="shared" si="63"/>
        <v>0</v>
      </c>
    </row>
    <row r="4054" spans="2:15" x14ac:dyDescent="0.3">
      <c r="B4054">
        <v>29442</v>
      </c>
      <c r="C4054">
        <v>3</v>
      </c>
      <c r="D4054">
        <v>1</v>
      </c>
      <c r="E4054">
        <v>3</v>
      </c>
      <c r="F4054">
        <v>21</v>
      </c>
      <c r="G4054">
        <v>6</v>
      </c>
      <c r="H4054" t="s">
        <v>0</v>
      </c>
      <c r="I4054" t="s">
        <v>0</v>
      </c>
      <c r="J4054">
        <v>5</v>
      </c>
      <c r="K4054" s="5" cm="1">
        <f t="array" ref="K4054">IF(AND(C4054=1,OR(J4054=42,J4054=6,J4054=7,J4054=8)),1,
IF(AND(OR(C4054=1,C4054="NA"),OR(J4054=42,J4054=6,J4054=7,J4054=8, J4054="NA")),"NA",
IF(_xlfn.MINIFS(Nested_Ifs[a11],Nested_Ifs[ID],Nested_Ifs[[#This Row],[ID]])&lt;&gt;1,IF(AND(C4054=MIN(_xlfn._xlws.FILTER(Nested_Ifs[a11], Nested_Ifs[ID]=Nested_Ifs[[#This Row],[ID]])), OR(J4054=42,J4054=6,J4054=7,J4054=8)),1,
IF(_xlfn.MINIFS(Nested_Ifs[a11],Nested_Ifs[ID],Nested_Ifs[[#This Row],[ID]])&lt;&gt;1,IF(AND(OR(C4054=MIN(_xlfn._xlws.FILTER(Nested_Ifs[a11], Nested_Ifs[ID]=Nested_Ifs[[#This Row],[ID]])), C4054 = "NA"), OR(J4054=42,J4054=6,J4054=7,J4054=8, J4054 = "NA")),"NA",0),0)),0)))</f>
        <v>0</v>
      </c>
      <c r="L4054">
        <v>2</v>
      </c>
      <c r="M4054">
        <v>2</v>
      </c>
      <c r="N4054" t="s">
        <v>0</v>
      </c>
      <c r="O4054" s="11">
        <f t="shared" si="63"/>
        <v>0</v>
      </c>
    </row>
    <row r="4055" spans="2:15" x14ac:dyDescent="0.3">
      <c r="B4055">
        <v>29460</v>
      </c>
      <c r="C4055">
        <v>1</v>
      </c>
      <c r="D4055">
        <v>1</v>
      </c>
      <c r="E4055">
        <v>1</v>
      </c>
      <c r="F4055">
        <v>68</v>
      </c>
      <c r="G4055">
        <v>1</v>
      </c>
      <c r="H4055" t="s">
        <v>0</v>
      </c>
      <c r="I4055" t="s">
        <v>0</v>
      </c>
      <c r="J4055">
        <v>5</v>
      </c>
      <c r="K4055" s="5" cm="1">
        <f t="array" ref="K4055">IF(AND(C4055=1,OR(J4055=42,J4055=6,J4055=7,J4055=8)),1,
IF(AND(OR(C4055=1,C4055="NA"),OR(J4055=42,J4055=6,J4055=7,J4055=8, J4055="NA")),"NA",
IF(_xlfn.MINIFS(Nested_Ifs[a11],Nested_Ifs[ID],Nested_Ifs[[#This Row],[ID]])&lt;&gt;1,IF(AND(C4055=MIN(_xlfn._xlws.FILTER(Nested_Ifs[a11], Nested_Ifs[ID]=Nested_Ifs[[#This Row],[ID]])), OR(J4055=42,J4055=6,J4055=7,J4055=8)),1,
IF(_xlfn.MINIFS(Nested_Ifs[a11],Nested_Ifs[ID],Nested_Ifs[[#This Row],[ID]])&lt;&gt;1,IF(AND(OR(C4055=MIN(_xlfn._xlws.FILTER(Nested_Ifs[a11], Nested_Ifs[ID]=Nested_Ifs[[#This Row],[ID]])), C4055 = "NA"), OR(J4055=42,J4055=6,J4055=7,J4055=8, J4055 = "NA")),"NA",0),0)),0)))</f>
        <v>0</v>
      </c>
      <c r="L4055">
        <v>1</v>
      </c>
      <c r="M4055">
        <v>2</v>
      </c>
      <c r="N4055" t="s">
        <v>0</v>
      </c>
      <c r="O4055" s="11">
        <f t="shared" si="63"/>
        <v>0</v>
      </c>
    </row>
    <row r="4056" spans="2:15" x14ac:dyDescent="0.3">
      <c r="B4056">
        <v>29460</v>
      </c>
      <c r="C4056">
        <v>2</v>
      </c>
      <c r="D4056">
        <v>2</v>
      </c>
      <c r="E4056">
        <v>2</v>
      </c>
      <c r="F4056">
        <v>68</v>
      </c>
      <c r="G4056">
        <v>1</v>
      </c>
      <c r="H4056" t="s">
        <v>0</v>
      </c>
      <c r="I4056" t="s">
        <v>0</v>
      </c>
      <c r="J4056">
        <v>5</v>
      </c>
      <c r="K4056" s="5" cm="1">
        <f t="array" ref="K4056">IF(AND(C4056=1,OR(J4056=42,J4056=6,J4056=7,J4056=8)),1,
IF(AND(OR(C4056=1,C4056="NA"),OR(J4056=42,J4056=6,J4056=7,J4056=8, J4056="NA")),"NA",
IF(_xlfn.MINIFS(Nested_Ifs[a11],Nested_Ifs[ID],Nested_Ifs[[#This Row],[ID]])&lt;&gt;1,IF(AND(C4056=MIN(_xlfn._xlws.FILTER(Nested_Ifs[a11], Nested_Ifs[ID]=Nested_Ifs[[#This Row],[ID]])), OR(J4056=42,J4056=6,J4056=7,J4056=8)),1,
IF(_xlfn.MINIFS(Nested_Ifs[a11],Nested_Ifs[ID],Nested_Ifs[[#This Row],[ID]])&lt;&gt;1,IF(AND(OR(C4056=MIN(_xlfn._xlws.FILTER(Nested_Ifs[a11], Nested_Ifs[ID]=Nested_Ifs[[#This Row],[ID]])), C4056 = "NA"), OR(J4056=42,J4056=6,J4056=7,J4056=8, J4056 = "NA")),"NA",0),0)),0)))</f>
        <v>0</v>
      </c>
      <c r="L4056">
        <v>2</v>
      </c>
      <c r="M4056">
        <v>2</v>
      </c>
      <c r="N4056" t="s">
        <v>0</v>
      </c>
      <c r="O4056" s="11">
        <f t="shared" si="63"/>
        <v>0</v>
      </c>
    </row>
    <row r="4057" spans="2:15" x14ac:dyDescent="0.3">
      <c r="B4057">
        <v>29460</v>
      </c>
      <c r="C4057">
        <v>3</v>
      </c>
      <c r="D4057">
        <v>1</v>
      </c>
      <c r="E4057">
        <v>3</v>
      </c>
      <c r="F4057">
        <v>32</v>
      </c>
      <c r="G4057">
        <v>1</v>
      </c>
      <c r="H4057" t="s">
        <v>0</v>
      </c>
      <c r="I4057" t="s">
        <v>0</v>
      </c>
      <c r="J4057">
        <v>5</v>
      </c>
      <c r="K4057" s="5" cm="1">
        <f t="array" ref="K4057">IF(AND(C4057=1,OR(J4057=42,J4057=6,J4057=7,J4057=8)),1,
IF(AND(OR(C4057=1,C4057="NA"),OR(J4057=42,J4057=6,J4057=7,J4057=8, J4057="NA")),"NA",
IF(_xlfn.MINIFS(Nested_Ifs[a11],Nested_Ifs[ID],Nested_Ifs[[#This Row],[ID]])&lt;&gt;1,IF(AND(C4057=MIN(_xlfn._xlws.FILTER(Nested_Ifs[a11], Nested_Ifs[ID]=Nested_Ifs[[#This Row],[ID]])), OR(J4057=42,J4057=6,J4057=7,J4057=8)),1,
IF(_xlfn.MINIFS(Nested_Ifs[a11],Nested_Ifs[ID],Nested_Ifs[[#This Row],[ID]])&lt;&gt;1,IF(AND(OR(C4057=MIN(_xlfn._xlws.FILTER(Nested_Ifs[a11], Nested_Ifs[ID]=Nested_Ifs[[#This Row],[ID]])), C4057 = "NA"), OR(J4057=42,J4057=6,J4057=7,J4057=8, J4057 = "NA")),"NA",0),0)),0)))</f>
        <v>0</v>
      </c>
      <c r="L4057">
        <v>2</v>
      </c>
      <c r="M4057">
        <v>2</v>
      </c>
      <c r="N4057" t="s">
        <v>0</v>
      </c>
      <c r="O4057" s="11">
        <f t="shared" si="63"/>
        <v>0</v>
      </c>
    </row>
    <row r="4058" spans="2:15" x14ac:dyDescent="0.3">
      <c r="B4058">
        <v>29460</v>
      </c>
      <c r="C4058">
        <v>4</v>
      </c>
      <c r="D4058">
        <v>2</v>
      </c>
      <c r="E4058">
        <v>4</v>
      </c>
      <c r="F4058">
        <v>29</v>
      </c>
      <c r="G4058">
        <v>1</v>
      </c>
      <c r="H4058" t="s">
        <v>0</v>
      </c>
      <c r="I4058" t="s">
        <v>0</v>
      </c>
      <c r="J4058">
        <v>5</v>
      </c>
      <c r="K4058" s="5" cm="1">
        <f t="array" ref="K4058">IF(AND(C4058=1,OR(J4058=42,J4058=6,J4058=7,J4058=8)),1,
IF(AND(OR(C4058=1,C4058="NA"),OR(J4058=42,J4058=6,J4058=7,J4058=8, J4058="NA")),"NA",
IF(_xlfn.MINIFS(Nested_Ifs[a11],Nested_Ifs[ID],Nested_Ifs[[#This Row],[ID]])&lt;&gt;1,IF(AND(C4058=MIN(_xlfn._xlws.FILTER(Nested_Ifs[a11], Nested_Ifs[ID]=Nested_Ifs[[#This Row],[ID]])), OR(J4058=42,J4058=6,J4058=7,J4058=8)),1,
IF(_xlfn.MINIFS(Nested_Ifs[a11],Nested_Ifs[ID],Nested_Ifs[[#This Row],[ID]])&lt;&gt;1,IF(AND(OR(C4058=MIN(_xlfn._xlws.FILTER(Nested_Ifs[a11], Nested_Ifs[ID]=Nested_Ifs[[#This Row],[ID]])), C4058 = "NA"), OR(J4058=42,J4058=6,J4058=7,J4058=8, J4058 = "NA")),"NA",0),0)),0)))</f>
        <v>0</v>
      </c>
      <c r="L4058">
        <v>2</v>
      </c>
      <c r="M4058">
        <v>2</v>
      </c>
      <c r="N4058" t="s">
        <v>0</v>
      </c>
      <c r="O4058" s="11">
        <f t="shared" si="63"/>
        <v>0</v>
      </c>
    </row>
    <row r="4059" spans="2:15" x14ac:dyDescent="0.3">
      <c r="B4059">
        <v>29460</v>
      </c>
      <c r="C4059">
        <v>5</v>
      </c>
      <c r="D4059">
        <v>1</v>
      </c>
      <c r="E4059">
        <v>3</v>
      </c>
      <c r="F4059">
        <v>30</v>
      </c>
      <c r="G4059">
        <v>6</v>
      </c>
      <c r="H4059" t="s">
        <v>0</v>
      </c>
      <c r="I4059" t="s">
        <v>0</v>
      </c>
      <c r="J4059">
        <v>5</v>
      </c>
      <c r="K4059" s="5" cm="1">
        <f t="array" ref="K4059">IF(AND(C4059=1,OR(J4059=42,J4059=6,J4059=7,J4059=8)),1,
IF(AND(OR(C4059=1,C4059="NA"),OR(J4059=42,J4059=6,J4059=7,J4059=8, J4059="NA")),"NA",
IF(_xlfn.MINIFS(Nested_Ifs[a11],Nested_Ifs[ID],Nested_Ifs[[#This Row],[ID]])&lt;&gt;1,IF(AND(C4059=MIN(_xlfn._xlws.FILTER(Nested_Ifs[a11], Nested_Ifs[ID]=Nested_Ifs[[#This Row],[ID]])), OR(J4059=42,J4059=6,J4059=7,J4059=8)),1,
IF(_xlfn.MINIFS(Nested_Ifs[a11],Nested_Ifs[ID],Nested_Ifs[[#This Row],[ID]])&lt;&gt;1,IF(AND(OR(C4059=MIN(_xlfn._xlws.FILTER(Nested_Ifs[a11], Nested_Ifs[ID]=Nested_Ifs[[#This Row],[ID]])), C4059 = "NA"), OR(J4059=42,J4059=6,J4059=7,J4059=8, J4059 = "NA")),"NA",0),0)),0)))</f>
        <v>0</v>
      </c>
      <c r="L4059">
        <v>1</v>
      </c>
      <c r="M4059">
        <v>2</v>
      </c>
      <c r="N4059" t="s">
        <v>0</v>
      </c>
      <c r="O4059" s="11">
        <f t="shared" si="63"/>
        <v>0</v>
      </c>
    </row>
    <row r="4060" spans="2:15" x14ac:dyDescent="0.3">
      <c r="B4060">
        <v>29460</v>
      </c>
      <c r="C4060">
        <v>6</v>
      </c>
      <c r="D4060">
        <v>1</v>
      </c>
      <c r="E4060">
        <v>8</v>
      </c>
      <c r="F4060">
        <v>9</v>
      </c>
      <c r="G4060" t="s">
        <v>0</v>
      </c>
      <c r="H4060" t="s">
        <v>0</v>
      </c>
      <c r="I4060" t="s">
        <v>0</v>
      </c>
      <c r="J4060" t="s">
        <v>0</v>
      </c>
      <c r="K4060" s="5" cm="1">
        <f t="array" ref="K4060">IF(AND(C4060=1,OR(J4060=42,J4060=6,J4060=7,J4060=8)),1,
IF(AND(OR(C4060=1,C4060="NA"),OR(J4060=42,J4060=6,J4060=7,J4060=8, J4060="NA")),"NA",
IF(_xlfn.MINIFS(Nested_Ifs[a11],Nested_Ifs[ID],Nested_Ifs[[#This Row],[ID]])&lt;&gt;1,IF(AND(C4060=MIN(_xlfn._xlws.FILTER(Nested_Ifs[a11], Nested_Ifs[ID]=Nested_Ifs[[#This Row],[ID]])), OR(J4060=42,J4060=6,J4060=7,J4060=8)),1,
IF(_xlfn.MINIFS(Nested_Ifs[a11],Nested_Ifs[ID],Nested_Ifs[[#This Row],[ID]])&lt;&gt;1,IF(AND(OR(C4060=MIN(_xlfn._xlws.FILTER(Nested_Ifs[a11], Nested_Ifs[ID]=Nested_Ifs[[#This Row],[ID]])), C4060 = "NA"), OR(J4060=42,J4060=6,J4060=7,J4060=8, J4060 = "NA")),"NA",0),0)),0)))</f>
        <v>0</v>
      </c>
      <c r="L4060">
        <v>1</v>
      </c>
      <c r="M4060">
        <v>2</v>
      </c>
      <c r="N4060" t="s">
        <v>0</v>
      </c>
      <c r="O4060" s="11">
        <f t="shared" si="63"/>
        <v>0</v>
      </c>
    </row>
    <row r="4061" spans="2:15" x14ac:dyDescent="0.3">
      <c r="B4061">
        <v>29460</v>
      </c>
      <c r="C4061">
        <v>7</v>
      </c>
      <c r="D4061">
        <v>2</v>
      </c>
      <c r="E4061">
        <v>8</v>
      </c>
      <c r="F4061">
        <v>6</v>
      </c>
      <c r="G4061" t="s">
        <v>0</v>
      </c>
      <c r="H4061" t="s">
        <v>0</v>
      </c>
      <c r="I4061" t="s">
        <v>0</v>
      </c>
      <c r="J4061" t="s">
        <v>0</v>
      </c>
      <c r="K4061" s="5" cm="1">
        <f t="array" ref="K4061">IF(AND(C4061=1,OR(J4061=42,J4061=6,J4061=7,J4061=8)),1,
IF(AND(OR(C4061=1,C4061="NA"),OR(J4061=42,J4061=6,J4061=7,J4061=8, J4061="NA")),"NA",
IF(_xlfn.MINIFS(Nested_Ifs[a11],Nested_Ifs[ID],Nested_Ifs[[#This Row],[ID]])&lt;&gt;1,IF(AND(C4061=MIN(_xlfn._xlws.FILTER(Nested_Ifs[a11], Nested_Ifs[ID]=Nested_Ifs[[#This Row],[ID]])), OR(J4061=42,J4061=6,J4061=7,J4061=8)),1,
IF(_xlfn.MINIFS(Nested_Ifs[a11],Nested_Ifs[ID],Nested_Ifs[[#This Row],[ID]])&lt;&gt;1,IF(AND(OR(C4061=MIN(_xlfn._xlws.FILTER(Nested_Ifs[a11], Nested_Ifs[ID]=Nested_Ifs[[#This Row],[ID]])), C4061 = "NA"), OR(J4061=42,J4061=6,J4061=7,J4061=8, J4061 = "NA")),"NA",0),0)),0)))</f>
        <v>0</v>
      </c>
      <c r="L4061">
        <v>1</v>
      </c>
      <c r="M4061">
        <v>2</v>
      </c>
      <c r="N4061" t="s">
        <v>0</v>
      </c>
      <c r="O4061" s="11">
        <f t="shared" si="63"/>
        <v>0</v>
      </c>
    </row>
    <row r="4062" spans="2:15" x14ac:dyDescent="0.3">
      <c r="B4062">
        <v>29461</v>
      </c>
      <c r="C4062">
        <v>1</v>
      </c>
      <c r="D4062">
        <v>2</v>
      </c>
      <c r="E4062">
        <v>1</v>
      </c>
      <c r="F4062">
        <v>66</v>
      </c>
      <c r="G4062">
        <v>5</v>
      </c>
      <c r="H4062" t="s">
        <v>0</v>
      </c>
      <c r="I4062" t="s">
        <v>0</v>
      </c>
      <c r="J4062">
        <v>5</v>
      </c>
      <c r="K4062" s="5" cm="1">
        <f t="array" ref="K4062">IF(AND(C4062=1,OR(J4062=42,J4062=6,J4062=7,J4062=8)),1,
IF(AND(OR(C4062=1,C4062="NA"),OR(J4062=42,J4062=6,J4062=7,J4062=8, J4062="NA")),"NA",
IF(_xlfn.MINIFS(Nested_Ifs[a11],Nested_Ifs[ID],Nested_Ifs[[#This Row],[ID]])&lt;&gt;1,IF(AND(C4062=MIN(_xlfn._xlws.FILTER(Nested_Ifs[a11], Nested_Ifs[ID]=Nested_Ifs[[#This Row],[ID]])), OR(J4062=42,J4062=6,J4062=7,J4062=8)),1,
IF(_xlfn.MINIFS(Nested_Ifs[a11],Nested_Ifs[ID],Nested_Ifs[[#This Row],[ID]])&lt;&gt;1,IF(AND(OR(C4062=MIN(_xlfn._xlws.FILTER(Nested_Ifs[a11], Nested_Ifs[ID]=Nested_Ifs[[#This Row],[ID]])), C4062 = "NA"), OR(J4062=42,J4062=6,J4062=7,J4062=8, J4062 = "NA")),"NA",0),0)),0)))</f>
        <v>0</v>
      </c>
      <c r="L4062">
        <v>1</v>
      </c>
      <c r="M4062">
        <v>2</v>
      </c>
      <c r="N4062" t="s">
        <v>0</v>
      </c>
      <c r="O4062" s="11">
        <f t="shared" si="63"/>
        <v>0</v>
      </c>
    </row>
    <row r="4063" spans="2:15" x14ac:dyDescent="0.3">
      <c r="B4063">
        <v>29461</v>
      </c>
      <c r="C4063">
        <v>2</v>
      </c>
      <c r="D4063">
        <v>1</v>
      </c>
      <c r="E4063">
        <v>3</v>
      </c>
      <c r="F4063">
        <v>28</v>
      </c>
      <c r="G4063">
        <v>6</v>
      </c>
      <c r="H4063" t="s">
        <v>0</v>
      </c>
      <c r="I4063" t="s">
        <v>0</v>
      </c>
      <c r="J4063">
        <v>5</v>
      </c>
      <c r="K4063" s="5" cm="1">
        <f t="array" ref="K4063">IF(AND(C4063=1,OR(J4063=42,J4063=6,J4063=7,J4063=8)),1,
IF(AND(OR(C4063=1,C4063="NA"),OR(J4063=42,J4063=6,J4063=7,J4063=8, J4063="NA")),"NA",
IF(_xlfn.MINIFS(Nested_Ifs[a11],Nested_Ifs[ID],Nested_Ifs[[#This Row],[ID]])&lt;&gt;1,IF(AND(C4063=MIN(_xlfn._xlws.FILTER(Nested_Ifs[a11], Nested_Ifs[ID]=Nested_Ifs[[#This Row],[ID]])), OR(J4063=42,J4063=6,J4063=7,J4063=8)),1,
IF(_xlfn.MINIFS(Nested_Ifs[a11],Nested_Ifs[ID],Nested_Ifs[[#This Row],[ID]])&lt;&gt;1,IF(AND(OR(C4063=MIN(_xlfn._xlws.FILTER(Nested_Ifs[a11], Nested_Ifs[ID]=Nested_Ifs[[#This Row],[ID]])), C4063 = "NA"), OR(J4063=42,J4063=6,J4063=7,J4063=8, J4063 = "NA")),"NA",0),0)),0)))</f>
        <v>0</v>
      </c>
      <c r="L4063">
        <v>1</v>
      </c>
      <c r="M4063">
        <v>2</v>
      </c>
      <c r="N4063" t="s">
        <v>0</v>
      </c>
      <c r="O4063" s="11">
        <f t="shared" si="63"/>
        <v>0</v>
      </c>
    </row>
    <row r="4064" spans="2:15" x14ac:dyDescent="0.3">
      <c r="B4064">
        <v>29462</v>
      </c>
      <c r="C4064">
        <v>1</v>
      </c>
      <c r="D4064">
        <v>1</v>
      </c>
      <c r="E4064">
        <v>1</v>
      </c>
      <c r="F4064">
        <v>41</v>
      </c>
      <c r="G4064">
        <v>1</v>
      </c>
      <c r="H4064" t="s">
        <v>0</v>
      </c>
      <c r="I4064" t="s">
        <v>0</v>
      </c>
      <c r="J4064">
        <v>5</v>
      </c>
      <c r="K4064" s="5" cm="1">
        <f t="array" ref="K4064">IF(AND(C4064=1,OR(J4064=42,J4064=6,J4064=7,J4064=8)),1,
IF(AND(OR(C4064=1,C4064="NA"),OR(J4064=42,J4064=6,J4064=7,J4064=8, J4064="NA")),"NA",
IF(_xlfn.MINIFS(Nested_Ifs[a11],Nested_Ifs[ID],Nested_Ifs[[#This Row],[ID]])&lt;&gt;1,IF(AND(C4064=MIN(_xlfn._xlws.FILTER(Nested_Ifs[a11], Nested_Ifs[ID]=Nested_Ifs[[#This Row],[ID]])), OR(J4064=42,J4064=6,J4064=7,J4064=8)),1,
IF(_xlfn.MINIFS(Nested_Ifs[a11],Nested_Ifs[ID],Nested_Ifs[[#This Row],[ID]])&lt;&gt;1,IF(AND(OR(C4064=MIN(_xlfn._xlws.FILTER(Nested_Ifs[a11], Nested_Ifs[ID]=Nested_Ifs[[#This Row],[ID]])), C4064 = "NA"), OR(J4064=42,J4064=6,J4064=7,J4064=8, J4064 = "NA")),"NA",0),0)),0)))</f>
        <v>0</v>
      </c>
      <c r="L4064">
        <v>2</v>
      </c>
      <c r="M4064">
        <v>2</v>
      </c>
      <c r="N4064" t="s">
        <v>0</v>
      </c>
      <c r="O4064" s="11">
        <f t="shared" si="63"/>
        <v>0</v>
      </c>
    </row>
    <row r="4065" spans="2:15" x14ac:dyDescent="0.3">
      <c r="B4065">
        <v>29462</v>
      </c>
      <c r="C4065">
        <v>2</v>
      </c>
      <c r="D4065">
        <v>2</v>
      </c>
      <c r="E4065">
        <v>2</v>
      </c>
      <c r="F4065">
        <v>38</v>
      </c>
      <c r="G4065">
        <v>1</v>
      </c>
      <c r="H4065" t="s">
        <v>0</v>
      </c>
      <c r="I4065" t="s">
        <v>0</v>
      </c>
      <c r="J4065">
        <v>5</v>
      </c>
      <c r="K4065" s="5" cm="1">
        <f t="array" ref="K4065">IF(AND(C4065=1,OR(J4065=42,J4065=6,J4065=7,J4065=8)),1,
IF(AND(OR(C4065=1,C4065="NA"),OR(J4065=42,J4065=6,J4065=7,J4065=8, J4065="NA")),"NA",
IF(_xlfn.MINIFS(Nested_Ifs[a11],Nested_Ifs[ID],Nested_Ifs[[#This Row],[ID]])&lt;&gt;1,IF(AND(C4065=MIN(_xlfn._xlws.FILTER(Nested_Ifs[a11], Nested_Ifs[ID]=Nested_Ifs[[#This Row],[ID]])), OR(J4065=42,J4065=6,J4065=7,J4065=8)),1,
IF(_xlfn.MINIFS(Nested_Ifs[a11],Nested_Ifs[ID],Nested_Ifs[[#This Row],[ID]])&lt;&gt;1,IF(AND(OR(C4065=MIN(_xlfn._xlws.FILTER(Nested_Ifs[a11], Nested_Ifs[ID]=Nested_Ifs[[#This Row],[ID]])), C4065 = "NA"), OR(J4065=42,J4065=6,J4065=7,J4065=8, J4065 = "NA")),"NA",0),0)),0)))</f>
        <v>0</v>
      </c>
      <c r="L4065">
        <v>1</v>
      </c>
      <c r="M4065">
        <v>2</v>
      </c>
      <c r="N4065" t="s">
        <v>0</v>
      </c>
      <c r="O4065" s="11">
        <f t="shared" si="63"/>
        <v>0</v>
      </c>
    </row>
    <row r="4066" spans="2:15" x14ac:dyDescent="0.3">
      <c r="B4066">
        <v>29462</v>
      </c>
      <c r="C4066">
        <v>3</v>
      </c>
      <c r="D4066">
        <v>1</v>
      </c>
      <c r="E4066">
        <v>3</v>
      </c>
      <c r="F4066">
        <v>17</v>
      </c>
      <c r="G4066">
        <v>6</v>
      </c>
      <c r="H4066" t="s">
        <v>0</v>
      </c>
      <c r="I4066" t="s">
        <v>0</v>
      </c>
      <c r="J4066" t="s">
        <v>0</v>
      </c>
      <c r="K4066" s="5" cm="1">
        <f t="array" ref="K4066">IF(AND(C4066=1,OR(J4066=42,J4066=6,J4066=7,J4066=8)),1,
IF(AND(OR(C4066=1,C4066="NA"),OR(J4066=42,J4066=6,J4066=7,J4066=8, J4066="NA")),"NA",
IF(_xlfn.MINIFS(Nested_Ifs[a11],Nested_Ifs[ID],Nested_Ifs[[#This Row],[ID]])&lt;&gt;1,IF(AND(C4066=MIN(_xlfn._xlws.FILTER(Nested_Ifs[a11], Nested_Ifs[ID]=Nested_Ifs[[#This Row],[ID]])), OR(J4066=42,J4066=6,J4066=7,J4066=8)),1,
IF(_xlfn.MINIFS(Nested_Ifs[a11],Nested_Ifs[ID],Nested_Ifs[[#This Row],[ID]])&lt;&gt;1,IF(AND(OR(C4066=MIN(_xlfn._xlws.FILTER(Nested_Ifs[a11], Nested_Ifs[ID]=Nested_Ifs[[#This Row],[ID]])), C4066 = "NA"), OR(J4066=42,J4066=6,J4066=7,J4066=8, J4066 = "NA")),"NA",0),0)),0)))</f>
        <v>0</v>
      </c>
      <c r="L4066">
        <v>2</v>
      </c>
      <c r="M4066">
        <v>2</v>
      </c>
      <c r="N4066" t="s">
        <v>0</v>
      </c>
      <c r="O4066" s="11">
        <f t="shared" si="63"/>
        <v>0</v>
      </c>
    </row>
    <row r="4067" spans="2:15" x14ac:dyDescent="0.3">
      <c r="B4067">
        <v>29462</v>
      </c>
      <c r="C4067">
        <v>4</v>
      </c>
      <c r="D4067">
        <v>1</v>
      </c>
      <c r="E4067">
        <v>3</v>
      </c>
      <c r="F4067">
        <v>16</v>
      </c>
      <c r="G4067">
        <v>6</v>
      </c>
      <c r="H4067" t="s">
        <v>0</v>
      </c>
      <c r="I4067" t="s">
        <v>0</v>
      </c>
      <c r="J4067" t="s">
        <v>0</v>
      </c>
      <c r="K4067" s="5" cm="1">
        <f t="array" ref="K4067">IF(AND(C4067=1,OR(J4067=42,J4067=6,J4067=7,J4067=8)),1,
IF(AND(OR(C4067=1,C4067="NA"),OR(J4067=42,J4067=6,J4067=7,J4067=8, J4067="NA")),"NA",
IF(_xlfn.MINIFS(Nested_Ifs[a11],Nested_Ifs[ID],Nested_Ifs[[#This Row],[ID]])&lt;&gt;1,IF(AND(C4067=MIN(_xlfn._xlws.FILTER(Nested_Ifs[a11], Nested_Ifs[ID]=Nested_Ifs[[#This Row],[ID]])), OR(J4067=42,J4067=6,J4067=7,J4067=8)),1,
IF(_xlfn.MINIFS(Nested_Ifs[a11],Nested_Ifs[ID],Nested_Ifs[[#This Row],[ID]])&lt;&gt;1,IF(AND(OR(C4067=MIN(_xlfn._xlws.FILTER(Nested_Ifs[a11], Nested_Ifs[ID]=Nested_Ifs[[#This Row],[ID]])), C4067 = "NA"), OR(J4067=42,J4067=6,J4067=7,J4067=8, J4067 = "NA")),"NA",0),0)),0)))</f>
        <v>0</v>
      </c>
      <c r="L4067">
        <v>2</v>
      </c>
      <c r="M4067">
        <v>2</v>
      </c>
      <c r="N4067" t="s">
        <v>0</v>
      </c>
      <c r="O4067" s="11">
        <f t="shared" si="63"/>
        <v>0</v>
      </c>
    </row>
    <row r="4068" spans="2:15" x14ac:dyDescent="0.3">
      <c r="B4068">
        <v>29462</v>
      </c>
      <c r="C4068">
        <v>5</v>
      </c>
      <c r="D4068">
        <v>1</v>
      </c>
      <c r="E4068">
        <v>3</v>
      </c>
      <c r="F4068">
        <v>11</v>
      </c>
      <c r="G4068" t="s">
        <v>0</v>
      </c>
      <c r="H4068" t="s">
        <v>0</v>
      </c>
      <c r="I4068" t="s">
        <v>0</v>
      </c>
      <c r="J4068" t="s">
        <v>0</v>
      </c>
      <c r="K4068" s="5" cm="1">
        <f t="array" ref="K4068">IF(AND(C4068=1,OR(J4068=42,J4068=6,J4068=7,J4068=8)),1,
IF(AND(OR(C4068=1,C4068="NA"),OR(J4068=42,J4068=6,J4068=7,J4068=8, J4068="NA")),"NA",
IF(_xlfn.MINIFS(Nested_Ifs[a11],Nested_Ifs[ID],Nested_Ifs[[#This Row],[ID]])&lt;&gt;1,IF(AND(C4068=MIN(_xlfn._xlws.FILTER(Nested_Ifs[a11], Nested_Ifs[ID]=Nested_Ifs[[#This Row],[ID]])), OR(J4068=42,J4068=6,J4068=7,J4068=8)),1,
IF(_xlfn.MINIFS(Nested_Ifs[a11],Nested_Ifs[ID],Nested_Ifs[[#This Row],[ID]])&lt;&gt;1,IF(AND(OR(C4068=MIN(_xlfn._xlws.FILTER(Nested_Ifs[a11], Nested_Ifs[ID]=Nested_Ifs[[#This Row],[ID]])), C4068 = "NA"), OR(J4068=42,J4068=6,J4068=7,J4068=8, J4068 = "NA")),"NA",0),0)),0)))</f>
        <v>0</v>
      </c>
      <c r="L4068">
        <v>2</v>
      </c>
      <c r="M4068">
        <v>2</v>
      </c>
      <c r="N4068" t="s">
        <v>0</v>
      </c>
      <c r="O4068" s="11">
        <f t="shared" si="63"/>
        <v>0</v>
      </c>
    </row>
    <row r="4069" spans="2:15" x14ac:dyDescent="0.3">
      <c r="B4069">
        <v>29462</v>
      </c>
      <c r="C4069">
        <v>6</v>
      </c>
      <c r="D4069">
        <v>2</v>
      </c>
      <c r="E4069">
        <v>3</v>
      </c>
      <c r="F4069">
        <v>3</v>
      </c>
      <c r="G4069" t="s">
        <v>0</v>
      </c>
      <c r="H4069">
        <v>2</v>
      </c>
      <c r="I4069">
        <v>8</v>
      </c>
      <c r="J4069" t="s">
        <v>0</v>
      </c>
      <c r="K4069" s="5" cm="1">
        <f t="array" ref="K4069">IF(AND(C4069=1,OR(J4069=42,J4069=6,J4069=7,J4069=8)),1,
IF(AND(OR(C4069=1,C4069="NA"),OR(J4069=42,J4069=6,J4069=7,J4069=8, J4069="NA")),"NA",
IF(_xlfn.MINIFS(Nested_Ifs[a11],Nested_Ifs[ID],Nested_Ifs[[#This Row],[ID]])&lt;&gt;1,IF(AND(C4069=MIN(_xlfn._xlws.FILTER(Nested_Ifs[a11], Nested_Ifs[ID]=Nested_Ifs[[#This Row],[ID]])), OR(J4069=42,J4069=6,J4069=7,J4069=8)),1,
IF(_xlfn.MINIFS(Nested_Ifs[a11],Nested_Ifs[ID],Nested_Ifs[[#This Row],[ID]])&lt;&gt;1,IF(AND(OR(C4069=MIN(_xlfn._xlws.FILTER(Nested_Ifs[a11], Nested_Ifs[ID]=Nested_Ifs[[#This Row],[ID]])), C4069 = "NA"), OR(J4069=42,J4069=6,J4069=7,J4069=8, J4069 = "NA")),"NA",0),0)),0)))</f>
        <v>0</v>
      </c>
      <c r="L4069">
        <v>1</v>
      </c>
      <c r="M4069">
        <v>2</v>
      </c>
      <c r="N4069" t="s">
        <v>0</v>
      </c>
      <c r="O4069" s="11">
        <f t="shared" si="63"/>
        <v>0</v>
      </c>
    </row>
    <row r="4070" spans="2:15" x14ac:dyDescent="0.3">
      <c r="B4070">
        <v>29463</v>
      </c>
      <c r="C4070">
        <v>1</v>
      </c>
      <c r="D4070">
        <v>2</v>
      </c>
      <c r="E4070">
        <v>1</v>
      </c>
      <c r="F4070">
        <v>86</v>
      </c>
      <c r="G4070">
        <v>5</v>
      </c>
      <c r="H4070" t="s">
        <v>0</v>
      </c>
      <c r="I4070" t="s">
        <v>0</v>
      </c>
      <c r="J4070">
        <v>41</v>
      </c>
      <c r="K4070" s="5" cm="1">
        <f t="array" ref="K4070">IF(AND(C4070=1,OR(J4070=42,J4070=6,J4070=7,J4070=8)),1,
IF(AND(OR(C4070=1,C4070="NA"),OR(J4070=42,J4070=6,J4070=7,J4070=8, J4070="NA")),"NA",
IF(_xlfn.MINIFS(Nested_Ifs[a11],Nested_Ifs[ID],Nested_Ifs[[#This Row],[ID]])&lt;&gt;1,IF(AND(C4070=MIN(_xlfn._xlws.FILTER(Nested_Ifs[a11], Nested_Ifs[ID]=Nested_Ifs[[#This Row],[ID]])), OR(J4070=42,J4070=6,J4070=7,J4070=8)),1,
IF(_xlfn.MINIFS(Nested_Ifs[a11],Nested_Ifs[ID],Nested_Ifs[[#This Row],[ID]])&lt;&gt;1,IF(AND(OR(C4070=MIN(_xlfn._xlws.FILTER(Nested_Ifs[a11], Nested_Ifs[ID]=Nested_Ifs[[#This Row],[ID]])), C4070 = "NA"), OR(J4070=42,J4070=6,J4070=7,J4070=8, J4070 = "NA")),"NA",0),0)),0)))</f>
        <v>0</v>
      </c>
      <c r="L4070">
        <v>1</v>
      </c>
      <c r="M4070">
        <v>2</v>
      </c>
      <c r="N4070" t="s">
        <v>0</v>
      </c>
      <c r="O4070" s="11">
        <f t="shared" si="63"/>
        <v>0</v>
      </c>
    </row>
    <row r="4071" spans="2:15" x14ac:dyDescent="0.3">
      <c r="B4071">
        <v>29463</v>
      </c>
      <c r="C4071">
        <v>2</v>
      </c>
      <c r="D4071">
        <v>1</v>
      </c>
      <c r="E4071">
        <v>3</v>
      </c>
      <c r="F4071">
        <v>49</v>
      </c>
      <c r="G4071">
        <v>1</v>
      </c>
      <c r="H4071" t="s">
        <v>0</v>
      </c>
      <c r="I4071" t="s">
        <v>0</v>
      </c>
      <c r="J4071">
        <v>5</v>
      </c>
      <c r="K4071" s="5" cm="1">
        <f t="array" ref="K4071">IF(AND(C4071=1,OR(J4071=42,J4071=6,J4071=7,J4071=8)),1,
IF(AND(OR(C4071=1,C4071="NA"),OR(J4071=42,J4071=6,J4071=7,J4071=8, J4071="NA")),"NA",
IF(_xlfn.MINIFS(Nested_Ifs[a11],Nested_Ifs[ID],Nested_Ifs[[#This Row],[ID]])&lt;&gt;1,IF(AND(C4071=MIN(_xlfn._xlws.FILTER(Nested_Ifs[a11], Nested_Ifs[ID]=Nested_Ifs[[#This Row],[ID]])), OR(J4071=42,J4071=6,J4071=7,J4071=8)),1,
IF(_xlfn.MINIFS(Nested_Ifs[a11],Nested_Ifs[ID],Nested_Ifs[[#This Row],[ID]])&lt;&gt;1,IF(AND(OR(C4071=MIN(_xlfn._xlws.FILTER(Nested_Ifs[a11], Nested_Ifs[ID]=Nested_Ifs[[#This Row],[ID]])), C4071 = "NA"), OR(J4071=42,J4071=6,J4071=7,J4071=8, J4071 = "NA")),"NA",0),0)),0)))</f>
        <v>0</v>
      </c>
      <c r="L4071">
        <v>2</v>
      </c>
      <c r="M4071">
        <v>2</v>
      </c>
      <c r="N4071" t="s">
        <v>0</v>
      </c>
      <c r="O4071" s="11">
        <f t="shared" si="63"/>
        <v>0</v>
      </c>
    </row>
    <row r="4072" spans="2:15" x14ac:dyDescent="0.3">
      <c r="B4072">
        <v>29463</v>
      </c>
      <c r="C4072">
        <v>3</v>
      </c>
      <c r="D4072">
        <v>2</v>
      </c>
      <c r="E4072">
        <v>4</v>
      </c>
      <c r="F4072">
        <v>47</v>
      </c>
      <c r="G4072">
        <v>1</v>
      </c>
      <c r="H4072" t="s">
        <v>0</v>
      </c>
      <c r="I4072" t="s">
        <v>0</v>
      </c>
      <c r="J4072">
        <v>5</v>
      </c>
      <c r="K4072" s="5" cm="1">
        <f t="array" ref="K4072">IF(AND(C4072=1,OR(J4072=42,J4072=6,J4072=7,J4072=8)),1,
IF(AND(OR(C4072=1,C4072="NA"),OR(J4072=42,J4072=6,J4072=7,J4072=8, J4072="NA")),"NA",
IF(_xlfn.MINIFS(Nested_Ifs[a11],Nested_Ifs[ID],Nested_Ifs[[#This Row],[ID]])&lt;&gt;1,IF(AND(C4072=MIN(_xlfn._xlws.FILTER(Nested_Ifs[a11], Nested_Ifs[ID]=Nested_Ifs[[#This Row],[ID]])), OR(J4072=42,J4072=6,J4072=7,J4072=8)),1,
IF(_xlfn.MINIFS(Nested_Ifs[a11],Nested_Ifs[ID],Nested_Ifs[[#This Row],[ID]])&lt;&gt;1,IF(AND(OR(C4072=MIN(_xlfn._xlws.FILTER(Nested_Ifs[a11], Nested_Ifs[ID]=Nested_Ifs[[#This Row],[ID]])), C4072 = "NA"), OR(J4072=42,J4072=6,J4072=7,J4072=8, J4072 = "NA")),"NA",0),0)),0)))</f>
        <v>0</v>
      </c>
      <c r="L4072">
        <v>2</v>
      </c>
      <c r="M4072">
        <v>2</v>
      </c>
      <c r="N4072" t="s">
        <v>0</v>
      </c>
      <c r="O4072" s="11">
        <f t="shared" si="63"/>
        <v>0</v>
      </c>
    </row>
    <row r="4073" spans="2:15" x14ac:dyDescent="0.3">
      <c r="B4073">
        <v>29463</v>
      </c>
      <c r="C4073">
        <v>4</v>
      </c>
      <c r="D4073">
        <v>1</v>
      </c>
      <c r="E4073">
        <v>8</v>
      </c>
      <c r="F4073">
        <v>26</v>
      </c>
      <c r="G4073">
        <v>6</v>
      </c>
      <c r="H4073" t="s">
        <v>0</v>
      </c>
      <c r="I4073" t="s">
        <v>0</v>
      </c>
      <c r="J4073">
        <v>5</v>
      </c>
      <c r="K4073" s="5" cm="1">
        <f t="array" ref="K4073">IF(AND(C4073=1,OR(J4073=42,J4073=6,J4073=7,J4073=8)),1,
IF(AND(OR(C4073=1,C4073="NA"),OR(J4073=42,J4073=6,J4073=7,J4073=8, J4073="NA")),"NA",
IF(_xlfn.MINIFS(Nested_Ifs[a11],Nested_Ifs[ID],Nested_Ifs[[#This Row],[ID]])&lt;&gt;1,IF(AND(C4073=MIN(_xlfn._xlws.FILTER(Nested_Ifs[a11], Nested_Ifs[ID]=Nested_Ifs[[#This Row],[ID]])), OR(J4073=42,J4073=6,J4073=7,J4073=8)),1,
IF(_xlfn.MINIFS(Nested_Ifs[a11],Nested_Ifs[ID],Nested_Ifs[[#This Row],[ID]])&lt;&gt;1,IF(AND(OR(C4073=MIN(_xlfn._xlws.FILTER(Nested_Ifs[a11], Nested_Ifs[ID]=Nested_Ifs[[#This Row],[ID]])), C4073 = "NA"), OR(J4073=42,J4073=6,J4073=7,J4073=8, J4073 = "NA")),"NA",0),0)),0)))</f>
        <v>0</v>
      </c>
      <c r="L4073">
        <v>2</v>
      </c>
      <c r="M4073">
        <v>2</v>
      </c>
      <c r="N4073" t="s">
        <v>0</v>
      </c>
      <c r="O4073" s="11">
        <f t="shared" si="63"/>
        <v>0</v>
      </c>
    </row>
    <row r="4074" spans="2:15" x14ac:dyDescent="0.3">
      <c r="B4074">
        <v>29464</v>
      </c>
      <c r="C4074">
        <v>1</v>
      </c>
      <c r="D4074">
        <v>1</v>
      </c>
      <c r="E4074">
        <v>1</v>
      </c>
      <c r="F4074">
        <v>94</v>
      </c>
      <c r="G4074">
        <v>5</v>
      </c>
      <c r="H4074" t="s">
        <v>0</v>
      </c>
      <c r="I4074" t="s">
        <v>0</v>
      </c>
      <c r="J4074">
        <v>5</v>
      </c>
      <c r="K4074" s="5" cm="1">
        <f t="array" ref="K4074">IF(AND(C4074=1,OR(J4074=42,J4074=6,J4074=7,J4074=8)),1,
IF(AND(OR(C4074=1,C4074="NA"),OR(J4074=42,J4074=6,J4074=7,J4074=8, J4074="NA")),"NA",
IF(_xlfn.MINIFS(Nested_Ifs[a11],Nested_Ifs[ID],Nested_Ifs[[#This Row],[ID]])&lt;&gt;1,IF(AND(C4074=MIN(_xlfn._xlws.FILTER(Nested_Ifs[a11], Nested_Ifs[ID]=Nested_Ifs[[#This Row],[ID]])), OR(J4074=42,J4074=6,J4074=7,J4074=8)),1,
IF(_xlfn.MINIFS(Nested_Ifs[a11],Nested_Ifs[ID],Nested_Ifs[[#This Row],[ID]])&lt;&gt;1,IF(AND(OR(C4074=MIN(_xlfn._xlws.FILTER(Nested_Ifs[a11], Nested_Ifs[ID]=Nested_Ifs[[#This Row],[ID]])), C4074 = "NA"), OR(J4074=42,J4074=6,J4074=7,J4074=8, J4074 = "NA")),"NA",0),0)),0)))</f>
        <v>0</v>
      </c>
      <c r="L4074">
        <v>2</v>
      </c>
      <c r="M4074">
        <v>2</v>
      </c>
      <c r="N4074" t="s">
        <v>0</v>
      </c>
      <c r="O4074" s="11">
        <f t="shared" si="63"/>
        <v>0</v>
      </c>
    </row>
    <row r="4075" spans="2:15" x14ac:dyDescent="0.3">
      <c r="B4075">
        <v>29464</v>
      </c>
      <c r="C4075">
        <v>2</v>
      </c>
      <c r="D4075">
        <v>1</v>
      </c>
      <c r="E4075">
        <v>3</v>
      </c>
      <c r="F4075">
        <v>59</v>
      </c>
      <c r="G4075">
        <v>1</v>
      </c>
      <c r="H4075" t="s">
        <v>0</v>
      </c>
      <c r="I4075" t="s">
        <v>0</v>
      </c>
      <c r="J4075">
        <v>5</v>
      </c>
      <c r="K4075" s="5" cm="1">
        <f t="array" ref="K4075">IF(AND(C4075=1,OR(J4075=42,J4075=6,J4075=7,J4075=8)),1,
IF(AND(OR(C4075=1,C4075="NA"),OR(J4075=42,J4075=6,J4075=7,J4075=8, J4075="NA")),"NA",
IF(_xlfn.MINIFS(Nested_Ifs[a11],Nested_Ifs[ID],Nested_Ifs[[#This Row],[ID]])&lt;&gt;1,IF(AND(C4075=MIN(_xlfn._xlws.FILTER(Nested_Ifs[a11], Nested_Ifs[ID]=Nested_Ifs[[#This Row],[ID]])), OR(J4075=42,J4075=6,J4075=7,J4075=8)),1,
IF(_xlfn.MINIFS(Nested_Ifs[a11],Nested_Ifs[ID],Nested_Ifs[[#This Row],[ID]])&lt;&gt;1,IF(AND(OR(C4075=MIN(_xlfn._xlws.FILTER(Nested_Ifs[a11], Nested_Ifs[ID]=Nested_Ifs[[#This Row],[ID]])), C4075 = "NA"), OR(J4075=42,J4075=6,J4075=7,J4075=8, J4075 = "NA")),"NA",0),0)),0)))</f>
        <v>0</v>
      </c>
      <c r="L4075">
        <v>2</v>
      </c>
      <c r="M4075">
        <v>2</v>
      </c>
      <c r="N4075" t="s">
        <v>0</v>
      </c>
      <c r="O4075" s="11">
        <f t="shared" si="63"/>
        <v>0</v>
      </c>
    </row>
    <row r="4076" spans="2:15" x14ac:dyDescent="0.3">
      <c r="B4076">
        <v>29464</v>
      </c>
      <c r="C4076">
        <v>3</v>
      </c>
      <c r="D4076">
        <v>2</v>
      </c>
      <c r="E4076">
        <v>4</v>
      </c>
      <c r="F4076">
        <v>54</v>
      </c>
      <c r="G4076">
        <v>1</v>
      </c>
      <c r="H4076" t="s">
        <v>0</v>
      </c>
      <c r="I4076" t="s">
        <v>0</v>
      </c>
      <c r="J4076">
        <v>5</v>
      </c>
      <c r="K4076" s="5" cm="1">
        <f t="array" ref="K4076">IF(AND(C4076=1,OR(J4076=42,J4076=6,J4076=7,J4076=8)),1,
IF(AND(OR(C4076=1,C4076="NA"),OR(J4076=42,J4076=6,J4076=7,J4076=8, J4076="NA")),"NA",
IF(_xlfn.MINIFS(Nested_Ifs[a11],Nested_Ifs[ID],Nested_Ifs[[#This Row],[ID]])&lt;&gt;1,IF(AND(C4076=MIN(_xlfn._xlws.FILTER(Nested_Ifs[a11], Nested_Ifs[ID]=Nested_Ifs[[#This Row],[ID]])), OR(J4076=42,J4076=6,J4076=7,J4076=8)),1,
IF(_xlfn.MINIFS(Nested_Ifs[a11],Nested_Ifs[ID],Nested_Ifs[[#This Row],[ID]])&lt;&gt;1,IF(AND(OR(C4076=MIN(_xlfn._xlws.FILTER(Nested_Ifs[a11], Nested_Ifs[ID]=Nested_Ifs[[#This Row],[ID]])), C4076 = "NA"), OR(J4076=42,J4076=6,J4076=7,J4076=8, J4076 = "NA")),"NA",0),0)),0)))</f>
        <v>0</v>
      </c>
      <c r="L4076">
        <v>2</v>
      </c>
      <c r="M4076">
        <v>2</v>
      </c>
      <c r="N4076" t="s">
        <v>0</v>
      </c>
      <c r="O4076" s="11">
        <f t="shared" si="63"/>
        <v>0</v>
      </c>
    </row>
    <row r="4077" spans="2:15" x14ac:dyDescent="0.3">
      <c r="B4077">
        <v>29464</v>
      </c>
      <c r="C4077">
        <v>4</v>
      </c>
      <c r="D4077">
        <v>1</v>
      </c>
      <c r="E4077">
        <v>8</v>
      </c>
      <c r="F4077">
        <v>23</v>
      </c>
      <c r="G4077">
        <v>6</v>
      </c>
      <c r="H4077" t="s">
        <v>0</v>
      </c>
      <c r="I4077" t="s">
        <v>0</v>
      </c>
      <c r="J4077" t="s">
        <v>0</v>
      </c>
      <c r="K4077" s="5" cm="1">
        <f t="array" ref="K4077">IF(AND(C4077=1,OR(J4077=42,J4077=6,J4077=7,J4077=8)),1,
IF(AND(OR(C4077=1,C4077="NA"),OR(J4077=42,J4077=6,J4077=7,J4077=8, J4077="NA")),"NA",
IF(_xlfn.MINIFS(Nested_Ifs[a11],Nested_Ifs[ID],Nested_Ifs[[#This Row],[ID]])&lt;&gt;1,IF(AND(C4077=MIN(_xlfn._xlws.FILTER(Nested_Ifs[a11], Nested_Ifs[ID]=Nested_Ifs[[#This Row],[ID]])), OR(J4077=42,J4077=6,J4077=7,J4077=8)),1,
IF(_xlfn.MINIFS(Nested_Ifs[a11],Nested_Ifs[ID],Nested_Ifs[[#This Row],[ID]])&lt;&gt;1,IF(AND(OR(C4077=MIN(_xlfn._xlws.FILTER(Nested_Ifs[a11], Nested_Ifs[ID]=Nested_Ifs[[#This Row],[ID]])), C4077 = "NA"), OR(J4077=42,J4077=6,J4077=7,J4077=8, J4077 = "NA")),"NA",0),0)),0)))</f>
        <v>0</v>
      </c>
      <c r="L4077">
        <v>2</v>
      </c>
      <c r="M4077">
        <v>2</v>
      </c>
      <c r="N4077" t="s">
        <v>0</v>
      </c>
      <c r="O4077" s="11">
        <f t="shared" si="63"/>
        <v>0</v>
      </c>
    </row>
    <row r="4078" spans="2:15" x14ac:dyDescent="0.3">
      <c r="B4078">
        <v>29464</v>
      </c>
      <c r="C4078">
        <v>5</v>
      </c>
      <c r="D4078">
        <v>1</v>
      </c>
      <c r="E4078">
        <v>8</v>
      </c>
      <c r="F4078">
        <v>15</v>
      </c>
      <c r="G4078">
        <v>6</v>
      </c>
      <c r="H4078" t="s">
        <v>0</v>
      </c>
      <c r="I4078" t="s">
        <v>0</v>
      </c>
      <c r="J4078" t="s">
        <v>0</v>
      </c>
      <c r="K4078" s="5" cm="1">
        <f t="array" ref="K4078">IF(AND(C4078=1,OR(J4078=42,J4078=6,J4078=7,J4078=8)),1,
IF(AND(OR(C4078=1,C4078="NA"),OR(J4078=42,J4078=6,J4078=7,J4078=8, J4078="NA")),"NA",
IF(_xlfn.MINIFS(Nested_Ifs[a11],Nested_Ifs[ID],Nested_Ifs[[#This Row],[ID]])&lt;&gt;1,IF(AND(C4078=MIN(_xlfn._xlws.FILTER(Nested_Ifs[a11], Nested_Ifs[ID]=Nested_Ifs[[#This Row],[ID]])), OR(J4078=42,J4078=6,J4078=7,J4078=8)),1,
IF(_xlfn.MINIFS(Nested_Ifs[a11],Nested_Ifs[ID],Nested_Ifs[[#This Row],[ID]])&lt;&gt;1,IF(AND(OR(C4078=MIN(_xlfn._xlws.FILTER(Nested_Ifs[a11], Nested_Ifs[ID]=Nested_Ifs[[#This Row],[ID]])), C4078 = "NA"), OR(J4078=42,J4078=6,J4078=7,J4078=8, J4078 = "NA")),"NA",0),0)),0)))</f>
        <v>0</v>
      </c>
      <c r="L4078">
        <v>2</v>
      </c>
      <c r="M4078">
        <v>2</v>
      </c>
      <c r="N4078" t="s">
        <v>0</v>
      </c>
      <c r="O4078" s="11">
        <f t="shared" si="63"/>
        <v>0</v>
      </c>
    </row>
    <row r="4079" spans="2:15" x14ac:dyDescent="0.3">
      <c r="B4079">
        <v>29465</v>
      </c>
      <c r="C4079">
        <v>1</v>
      </c>
      <c r="D4079">
        <v>1</v>
      </c>
      <c r="E4079">
        <v>1</v>
      </c>
      <c r="F4079">
        <v>57</v>
      </c>
      <c r="G4079">
        <v>1</v>
      </c>
      <c r="H4079" t="s">
        <v>0</v>
      </c>
      <c r="I4079" t="s">
        <v>0</v>
      </c>
      <c r="J4079">
        <v>1</v>
      </c>
      <c r="K4079" s="5" cm="1">
        <f t="array" ref="K4079">IF(AND(C4079=1,OR(J4079=42,J4079=6,J4079=7,J4079=8)),1,
IF(AND(OR(C4079=1,C4079="NA"),OR(J4079=42,J4079=6,J4079=7,J4079=8, J4079="NA")),"NA",
IF(_xlfn.MINIFS(Nested_Ifs[a11],Nested_Ifs[ID],Nested_Ifs[[#This Row],[ID]])&lt;&gt;1,IF(AND(C4079=MIN(_xlfn._xlws.FILTER(Nested_Ifs[a11], Nested_Ifs[ID]=Nested_Ifs[[#This Row],[ID]])), OR(J4079=42,J4079=6,J4079=7,J4079=8)),1,
IF(_xlfn.MINIFS(Nested_Ifs[a11],Nested_Ifs[ID],Nested_Ifs[[#This Row],[ID]])&lt;&gt;1,IF(AND(OR(C4079=MIN(_xlfn._xlws.FILTER(Nested_Ifs[a11], Nested_Ifs[ID]=Nested_Ifs[[#This Row],[ID]])), C4079 = "NA"), OR(J4079=42,J4079=6,J4079=7,J4079=8, J4079 = "NA")),"NA",0),0)),0)))</f>
        <v>0</v>
      </c>
      <c r="L4079">
        <v>2</v>
      </c>
      <c r="M4079">
        <v>2</v>
      </c>
      <c r="N4079" t="s">
        <v>0</v>
      </c>
      <c r="O4079" s="11">
        <f t="shared" si="63"/>
        <v>0</v>
      </c>
    </row>
    <row r="4080" spans="2:15" x14ac:dyDescent="0.3">
      <c r="B4080">
        <v>29465</v>
      </c>
      <c r="C4080">
        <v>2</v>
      </c>
      <c r="D4080">
        <v>2</v>
      </c>
      <c r="E4080">
        <v>2</v>
      </c>
      <c r="F4080">
        <v>57</v>
      </c>
      <c r="G4080">
        <v>1</v>
      </c>
      <c r="H4080" t="s">
        <v>0</v>
      </c>
      <c r="I4080" t="s">
        <v>0</v>
      </c>
      <c r="J4080">
        <v>1</v>
      </c>
      <c r="K4080" s="5" cm="1">
        <f t="array" ref="K4080">IF(AND(C4080=1,OR(J4080=42,J4080=6,J4080=7,J4080=8)),1,
IF(AND(OR(C4080=1,C4080="NA"),OR(J4080=42,J4080=6,J4080=7,J4080=8, J4080="NA")),"NA",
IF(_xlfn.MINIFS(Nested_Ifs[a11],Nested_Ifs[ID],Nested_Ifs[[#This Row],[ID]])&lt;&gt;1,IF(AND(C4080=MIN(_xlfn._xlws.FILTER(Nested_Ifs[a11], Nested_Ifs[ID]=Nested_Ifs[[#This Row],[ID]])), OR(J4080=42,J4080=6,J4080=7,J4080=8)),1,
IF(_xlfn.MINIFS(Nested_Ifs[a11],Nested_Ifs[ID],Nested_Ifs[[#This Row],[ID]])&lt;&gt;1,IF(AND(OR(C4080=MIN(_xlfn._xlws.FILTER(Nested_Ifs[a11], Nested_Ifs[ID]=Nested_Ifs[[#This Row],[ID]])), C4080 = "NA"), OR(J4080=42,J4080=6,J4080=7,J4080=8, J4080 = "NA")),"NA",0),0)),0)))</f>
        <v>0</v>
      </c>
      <c r="L4080">
        <v>2</v>
      </c>
      <c r="M4080">
        <v>2</v>
      </c>
      <c r="N4080" t="s">
        <v>0</v>
      </c>
      <c r="O4080" s="11">
        <f t="shared" si="63"/>
        <v>0</v>
      </c>
    </row>
    <row r="4081" spans="2:15" x14ac:dyDescent="0.3">
      <c r="B4081">
        <v>29466</v>
      </c>
      <c r="C4081">
        <v>1</v>
      </c>
      <c r="D4081">
        <v>2</v>
      </c>
      <c r="E4081">
        <v>1</v>
      </c>
      <c r="F4081">
        <v>59</v>
      </c>
      <c r="G4081">
        <v>5</v>
      </c>
      <c r="H4081" t="s">
        <v>0</v>
      </c>
      <c r="I4081" t="s">
        <v>0</v>
      </c>
      <c r="J4081">
        <v>5</v>
      </c>
      <c r="K4081" s="5" cm="1">
        <f t="array" ref="K4081">IF(AND(C4081=1,OR(J4081=42,J4081=6,J4081=7,J4081=8)),1,
IF(AND(OR(C4081=1,C4081="NA"),OR(J4081=42,J4081=6,J4081=7,J4081=8, J4081="NA")),"NA",
IF(_xlfn.MINIFS(Nested_Ifs[a11],Nested_Ifs[ID],Nested_Ifs[[#This Row],[ID]])&lt;&gt;1,IF(AND(C4081=MIN(_xlfn._xlws.FILTER(Nested_Ifs[a11], Nested_Ifs[ID]=Nested_Ifs[[#This Row],[ID]])), OR(J4081=42,J4081=6,J4081=7,J4081=8)),1,
IF(_xlfn.MINIFS(Nested_Ifs[a11],Nested_Ifs[ID],Nested_Ifs[[#This Row],[ID]])&lt;&gt;1,IF(AND(OR(C4081=MIN(_xlfn._xlws.FILTER(Nested_Ifs[a11], Nested_Ifs[ID]=Nested_Ifs[[#This Row],[ID]])), C4081 = "NA"), OR(J4081=42,J4081=6,J4081=7,J4081=8, J4081 = "NA")),"NA",0),0)),0)))</f>
        <v>0</v>
      </c>
      <c r="L4081">
        <v>2</v>
      </c>
      <c r="M4081">
        <v>2</v>
      </c>
      <c r="N4081" t="s">
        <v>0</v>
      </c>
      <c r="O4081" s="11">
        <f t="shared" si="63"/>
        <v>0</v>
      </c>
    </row>
    <row r="4082" spans="2:15" x14ac:dyDescent="0.3">
      <c r="B4082">
        <v>29466</v>
      </c>
      <c r="C4082">
        <v>2</v>
      </c>
      <c r="D4082">
        <v>1</v>
      </c>
      <c r="E4082">
        <v>3</v>
      </c>
      <c r="F4082">
        <v>32</v>
      </c>
      <c r="G4082">
        <v>1</v>
      </c>
      <c r="H4082" t="s">
        <v>0</v>
      </c>
      <c r="I4082" t="s">
        <v>0</v>
      </c>
      <c r="J4082">
        <v>5</v>
      </c>
      <c r="K4082" s="5" cm="1">
        <f t="array" ref="K4082">IF(AND(C4082=1,OR(J4082=42,J4082=6,J4082=7,J4082=8)),1,
IF(AND(OR(C4082=1,C4082="NA"),OR(J4082=42,J4082=6,J4082=7,J4082=8, J4082="NA")),"NA",
IF(_xlfn.MINIFS(Nested_Ifs[a11],Nested_Ifs[ID],Nested_Ifs[[#This Row],[ID]])&lt;&gt;1,IF(AND(C4082=MIN(_xlfn._xlws.FILTER(Nested_Ifs[a11], Nested_Ifs[ID]=Nested_Ifs[[#This Row],[ID]])), OR(J4082=42,J4082=6,J4082=7,J4082=8)),1,
IF(_xlfn.MINIFS(Nested_Ifs[a11],Nested_Ifs[ID],Nested_Ifs[[#This Row],[ID]])&lt;&gt;1,IF(AND(OR(C4082=MIN(_xlfn._xlws.FILTER(Nested_Ifs[a11], Nested_Ifs[ID]=Nested_Ifs[[#This Row],[ID]])), C4082 = "NA"), OR(J4082=42,J4082=6,J4082=7,J4082=8, J4082 = "NA")),"NA",0),0)),0)))</f>
        <v>0</v>
      </c>
      <c r="L4082">
        <v>2</v>
      </c>
      <c r="M4082">
        <v>2</v>
      </c>
      <c r="N4082" t="s">
        <v>0</v>
      </c>
      <c r="O4082" s="11">
        <f t="shared" si="63"/>
        <v>0</v>
      </c>
    </row>
    <row r="4083" spans="2:15" x14ac:dyDescent="0.3">
      <c r="B4083">
        <v>29466</v>
      </c>
      <c r="C4083">
        <v>3</v>
      </c>
      <c r="D4083">
        <v>2</v>
      </c>
      <c r="E4083">
        <v>4</v>
      </c>
      <c r="F4083">
        <v>31</v>
      </c>
      <c r="G4083">
        <v>1</v>
      </c>
      <c r="H4083" t="s">
        <v>0</v>
      </c>
      <c r="I4083" t="s">
        <v>0</v>
      </c>
      <c r="J4083">
        <v>5</v>
      </c>
      <c r="K4083" s="5" cm="1">
        <f t="array" ref="K4083">IF(AND(C4083=1,OR(J4083=42,J4083=6,J4083=7,J4083=8)),1,
IF(AND(OR(C4083=1,C4083="NA"),OR(J4083=42,J4083=6,J4083=7,J4083=8, J4083="NA")),"NA",
IF(_xlfn.MINIFS(Nested_Ifs[a11],Nested_Ifs[ID],Nested_Ifs[[#This Row],[ID]])&lt;&gt;1,IF(AND(C4083=MIN(_xlfn._xlws.FILTER(Nested_Ifs[a11], Nested_Ifs[ID]=Nested_Ifs[[#This Row],[ID]])), OR(J4083=42,J4083=6,J4083=7,J4083=8)),1,
IF(_xlfn.MINIFS(Nested_Ifs[a11],Nested_Ifs[ID],Nested_Ifs[[#This Row],[ID]])&lt;&gt;1,IF(AND(OR(C4083=MIN(_xlfn._xlws.FILTER(Nested_Ifs[a11], Nested_Ifs[ID]=Nested_Ifs[[#This Row],[ID]])), C4083 = "NA"), OR(J4083=42,J4083=6,J4083=7,J4083=8, J4083 = "NA")),"NA",0),0)),0)))</f>
        <v>0</v>
      </c>
      <c r="L4083">
        <v>2</v>
      </c>
      <c r="M4083">
        <v>2</v>
      </c>
      <c r="N4083" t="s">
        <v>0</v>
      </c>
      <c r="O4083" s="11">
        <f t="shared" si="63"/>
        <v>0</v>
      </c>
    </row>
    <row r="4084" spans="2:15" x14ac:dyDescent="0.3">
      <c r="B4084">
        <v>29466</v>
      </c>
      <c r="C4084">
        <v>4</v>
      </c>
      <c r="D4084">
        <v>2</v>
      </c>
      <c r="E4084">
        <v>8</v>
      </c>
      <c r="F4084">
        <v>9</v>
      </c>
      <c r="G4084">
        <v>98</v>
      </c>
      <c r="H4084" t="s">
        <v>0</v>
      </c>
      <c r="I4084" t="s">
        <v>0</v>
      </c>
      <c r="J4084" t="s">
        <v>0</v>
      </c>
      <c r="K4084" s="5" cm="1">
        <f t="array" ref="K4084">IF(AND(C4084=1,OR(J4084=42,J4084=6,J4084=7,J4084=8)),1,
IF(AND(OR(C4084=1,C4084="NA"),OR(J4084=42,J4084=6,J4084=7,J4084=8, J4084="NA")),"NA",
IF(_xlfn.MINIFS(Nested_Ifs[a11],Nested_Ifs[ID],Nested_Ifs[[#This Row],[ID]])&lt;&gt;1,IF(AND(C4084=MIN(_xlfn._xlws.FILTER(Nested_Ifs[a11], Nested_Ifs[ID]=Nested_Ifs[[#This Row],[ID]])), OR(J4084=42,J4084=6,J4084=7,J4084=8)),1,
IF(_xlfn.MINIFS(Nested_Ifs[a11],Nested_Ifs[ID],Nested_Ifs[[#This Row],[ID]])&lt;&gt;1,IF(AND(OR(C4084=MIN(_xlfn._xlws.FILTER(Nested_Ifs[a11], Nested_Ifs[ID]=Nested_Ifs[[#This Row],[ID]])), C4084 = "NA"), OR(J4084=42,J4084=6,J4084=7,J4084=8, J4084 = "NA")),"NA",0),0)),0)))</f>
        <v>0</v>
      </c>
      <c r="L4084">
        <v>2</v>
      </c>
      <c r="M4084">
        <v>2</v>
      </c>
      <c r="N4084" t="s">
        <v>0</v>
      </c>
      <c r="O4084" s="11">
        <f t="shared" si="63"/>
        <v>0</v>
      </c>
    </row>
    <row r="4085" spans="2:15" x14ac:dyDescent="0.3">
      <c r="B4085">
        <v>29466</v>
      </c>
      <c r="C4085">
        <v>5</v>
      </c>
      <c r="D4085">
        <v>1</v>
      </c>
      <c r="E4085">
        <v>8</v>
      </c>
      <c r="F4085">
        <v>8</v>
      </c>
      <c r="G4085">
        <v>98</v>
      </c>
      <c r="H4085" t="s">
        <v>0</v>
      </c>
      <c r="I4085" t="s">
        <v>0</v>
      </c>
      <c r="J4085" t="s">
        <v>0</v>
      </c>
      <c r="K4085" s="5" cm="1">
        <f t="array" ref="K4085">IF(AND(C4085=1,OR(J4085=42,J4085=6,J4085=7,J4085=8)),1,
IF(AND(OR(C4085=1,C4085="NA"),OR(J4085=42,J4085=6,J4085=7,J4085=8, J4085="NA")),"NA",
IF(_xlfn.MINIFS(Nested_Ifs[a11],Nested_Ifs[ID],Nested_Ifs[[#This Row],[ID]])&lt;&gt;1,IF(AND(C4085=MIN(_xlfn._xlws.FILTER(Nested_Ifs[a11], Nested_Ifs[ID]=Nested_Ifs[[#This Row],[ID]])), OR(J4085=42,J4085=6,J4085=7,J4085=8)),1,
IF(_xlfn.MINIFS(Nested_Ifs[a11],Nested_Ifs[ID],Nested_Ifs[[#This Row],[ID]])&lt;&gt;1,IF(AND(OR(C4085=MIN(_xlfn._xlws.FILTER(Nested_Ifs[a11], Nested_Ifs[ID]=Nested_Ifs[[#This Row],[ID]])), C4085 = "NA"), OR(J4085=42,J4085=6,J4085=7,J4085=8, J4085 = "NA")),"NA",0),0)),0)))</f>
        <v>0</v>
      </c>
      <c r="L4085">
        <v>2</v>
      </c>
      <c r="M4085">
        <v>2</v>
      </c>
      <c r="N4085" t="s">
        <v>0</v>
      </c>
      <c r="O4085" s="11">
        <f t="shared" si="63"/>
        <v>0</v>
      </c>
    </row>
    <row r="4086" spans="2:15" x14ac:dyDescent="0.3">
      <c r="B4086">
        <v>29467</v>
      </c>
      <c r="C4086">
        <v>1</v>
      </c>
      <c r="D4086">
        <v>1</v>
      </c>
      <c r="E4086">
        <v>1</v>
      </c>
      <c r="F4086">
        <v>60</v>
      </c>
      <c r="G4086">
        <v>1</v>
      </c>
      <c r="H4086" t="s">
        <v>0</v>
      </c>
      <c r="I4086" t="s">
        <v>0</v>
      </c>
      <c r="J4086">
        <v>3</v>
      </c>
      <c r="K4086" s="5" cm="1">
        <f t="array" ref="K4086">IF(AND(C4086=1,OR(J4086=42,J4086=6,J4086=7,J4086=8)),1,
IF(AND(OR(C4086=1,C4086="NA"),OR(J4086=42,J4086=6,J4086=7,J4086=8, J4086="NA")),"NA",
IF(_xlfn.MINIFS(Nested_Ifs[a11],Nested_Ifs[ID],Nested_Ifs[[#This Row],[ID]])&lt;&gt;1,IF(AND(C4086=MIN(_xlfn._xlws.FILTER(Nested_Ifs[a11], Nested_Ifs[ID]=Nested_Ifs[[#This Row],[ID]])), OR(J4086=42,J4086=6,J4086=7,J4086=8)),1,
IF(_xlfn.MINIFS(Nested_Ifs[a11],Nested_Ifs[ID],Nested_Ifs[[#This Row],[ID]])&lt;&gt;1,IF(AND(OR(C4086=MIN(_xlfn._xlws.FILTER(Nested_Ifs[a11], Nested_Ifs[ID]=Nested_Ifs[[#This Row],[ID]])), C4086 = "NA"), OR(J4086=42,J4086=6,J4086=7,J4086=8, J4086 = "NA")),"NA",0),0)),0)))</f>
        <v>0</v>
      </c>
      <c r="L4086">
        <v>2</v>
      </c>
      <c r="M4086">
        <v>2</v>
      </c>
      <c r="N4086" t="s">
        <v>0</v>
      </c>
      <c r="O4086" s="11">
        <f t="shared" si="63"/>
        <v>0</v>
      </c>
    </row>
    <row r="4087" spans="2:15" x14ac:dyDescent="0.3">
      <c r="B4087">
        <v>29467</v>
      </c>
      <c r="C4087">
        <v>2</v>
      </c>
      <c r="D4087">
        <v>2</v>
      </c>
      <c r="E4087">
        <v>2</v>
      </c>
      <c r="F4087">
        <v>55</v>
      </c>
      <c r="G4087">
        <v>1</v>
      </c>
      <c r="H4087" t="s">
        <v>0</v>
      </c>
      <c r="I4087" t="s">
        <v>0</v>
      </c>
      <c r="J4087">
        <v>3</v>
      </c>
      <c r="K4087" s="5" cm="1">
        <f t="array" ref="K4087">IF(AND(C4087=1,OR(J4087=42,J4087=6,J4087=7,J4087=8)),1,
IF(AND(OR(C4087=1,C4087="NA"),OR(J4087=42,J4087=6,J4087=7,J4087=8, J4087="NA")),"NA",
IF(_xlfn.MINIFS(Nested_Ifs[a11],Nested_Ifs[ID],Nested_Ifs[[#This Row],[ID]])&lt;&gt;1,IF(AND(C4087=MIN(_xlfn._xlws.FILTER(Nested_Ifs[a11], Nested_Ifs[ID]=Nested_Ifs[[#This Row],[ID]])), OR(J4087=42,J4087=6,J4087=7,J4087=8)),1,
IF(_xlfn.MINIFS(Nested_Ifs[a11],Nested_Ifs[ID],Nested_Ifs[[#This Row],[ID]])&lt;&gt;1,IF(AND(OR(C4087=MIN(_xlfn._xlws.FILTER(Nested_Ifs[a11], Nested_Ifs[ID]=Nested_Ifs[[#This Row],[ID]])), C4087 = "NA"), OR(J4087=42,J4087=6,J4087=7,J4087=8, J4087 = "NA")),"NA",0),0)),0)))</f>
        <v>0</v>
      </c>
      <c r="L4087">
        <v>2</v>
      </c>
      <c r="M4087">
        <v>2</v>
      </c>
      <c r="N4087" t="s">
        <v>0</v>
      </c>
      <c r="O4087" s="11">
        <f t="shared" si="63"/>
        <v>0</v>
      </c>
    </row>
    <row r="4088" spans="2:15" x14ac:dyDescent="0.3">
      <c r="B4088">
        <v>29467</v>
      </c>
      <c r="C4088">
        <v>3</v>
      </c>
      <c r="D4088">
        <v>2</v>
      </c>
      <c r="E4088">
        <v>3</v>
      </c>
      <c r="F4088">
        <v>17</v>
      </c>
      <c r="G4088">
        <v>6</v>
      </c>
      <c r="H4088" t="s">
        <v>0</v>
      </c>
      <c r="I4088" t="s">
        <v>0</v>
      </c>
      <c r="J4088" t="s">
        <v>0</v>
      </c>
      <c r="K4088" s="5" cm="1">
        <f t="array" ref="K4088">IF(AND(C4088=1,OR(J4088=42,J4088=6,J4088=7,J4088=8)),1,
IF(AND(OR(C4088=1,C4088="NA"),OR(J4088=42,J4088=6,J4088=7,J4088=8, J4088="NA")),"NA",
IF(_xlfn.MINIFS(Nested_Ifs[a11],Nested_Ifs[ID],Nested_Ifs[[#This Row],[ID]])&lt;&gt;1,IF(AND(C4088=MIN(_xlfn._xlws.FILTER(Nested_Ifs[a11], Nested_Ifs[ID]=Nested_Ifs[[#This Row],[ID]])), OR(J4088=42,J4088=6,J4088=7,J4088=8)),1,
IF(_xlfn.MINIFS(Nested_Ifs[a11],Nested_Ifs[ID],Nested_Ifs[[#This Row],[ID]])&lt;&gt;1,IF(AND(OR(C4088=MIN(_xlfn._xlws.FILTER(Nested_Ifs[a11], Nested_Ifs[ID]=Nested_Ifs[[#This Row],[ID]])), C4088 = "NA"), OR(J4088=42,J4088=6,J4088=7,J4088=8, J4088 = "NA")),"NA",0),0)),0)))</f>
        <v>0</v>
      </c>
      <c r="L4088">
        <v>2</v>
      </c>
      <c r="M4088">
        <v>2</v>
      </c>
      <c r="N4088" t="s">
        <v>0</v>
      </c>
      <c r="O4088" s="11">
        <f t="shared" si="63"/>
        <v>0</v>
      </c>
    </row>
    <row r="4089" spans="2:15" x14ac:dyDescent="0.3">
      <c r="B4089">
        <v>29468</v>
      </c>
      <c r="C4089">
        <v>1</v>
      </c>
      <c r="D4089">
        <v>1</v>
      </c>
      <c r="E4089">
        <v>1</v>
      </c>
      <c r="F4089">
        <v>44</v>
      </c>
      <c r="G4089">
        <v>1</v>
      </c>
      <c r="H4089" t="s">
        <v>0</v>
      </c>
      <c r="I4089" t="s">
        <v>0</v>
      </c>
      <c r="J4089">
        <v>3</v>
      </c>
      <c r="K4089" s="5" cm="1">
        <f t="array" ref="K4089">IF(AND(C4089=1,OR(J4089=42,J4089=6,J4089=7,J4089=8)),1,
IF(AND(OR(C4089=1,C4089="NA"),OR(J4089=42,J4089=6,J4089=7,J4089=8, J4089="NA")),"NA",
IF(_xlfn.MINIFS(Nested_Ifs[a11],Nested_Ifs[ID],Nested_Ifs[[#This Row],[ID]])&lt;&gt;1,IF(AND(C4089=MIN(_xlfn._xlws.FILTER(Nested_Ifs[a11], Nested_Ifs[ID]=Nested_Ifs[[#This Row],[ID]])), OR(J4089=42,J4089=6,J4089=7,J4089=8)),1,
IF(_xlfn.MINIFS(Nested_Ifs[a11],Nested_Ifs[ID],Nested_Ifs[[#This Row],[ID]])&lt;&gt;1,IF(AND(OR(C4089=MIN(_xlfn._xlws.FILTER(Nested_Ifs[a11], Nested_Ifs[ID]=Nested_Ifs[[#This Row],[ID]])), C4089 = "NA"), OR(J4089=42,J4089=6,J4089=7,J4089=8, J4089 = "NA")),"NA",0),0)),0)))</f>
        <v>0</v>
      </c>
      <c r="L4089">
        <v>2</v>
      </c>
      <c r="M4089">
        <v>2</v>
      </c>
      <c r="N4089" t="s">
        <v>0</v>
      </c>
      <c r="O4089" s="11">
        <f t="shared" si="63"/>
        <v>0</v>
      </c>
    </row>
    <row r="4090" spans="2:15" x14ac:dyDescent="0.3">
      <c r="B4090">
        <v>29468</v>
      </c>
      <c r="C4090">
        <v>2</v>
      </c>
      <c r="D4090">
        <v>2</v>
      </c>
      <c r="E4090">
        <v>2</v>
      </c>
      <c r="F4090">
        <v>44</v>
      </c>
      <c r="G4090">
        <v>1</v>
      </c>
      <c r="H4090" t="s">
        <v>0</v>
      </c>
      <c r="I4090" t="s">
        <v>0</v>
      </c>
      <c r="J4090">
        <v>1</v>
      </c>
      <c r="K4090" s="5" cm="1">
        <f t="array" ref="K4090">IF(AND(C4090=1,OR(J4090=42,J4090=6,J4090=7,J4090=8)),1,
IF(AND(OR(C4090=1,C4090="NA"),OR(J4090=42,J4090=6,J4090=7,J4090=8, J4090="NA")),"NA",
IF(_xlfn.MINIFS(Nested_Ifs[a11],Nested_Ifs[ID],Nested_Ifs[[#This Row],[ID]])&lt;&gt;1,IF(AND(C4090=MIN(_xlfn._xlws.FILTER(Nested_Ifs[a11], Nested_Ifs[ID]=Nested_Ifs[[#This Row],[ID]])), OR(J4090=42,J4090=6,J4090=7,J4090=8)),1,
IF(_xlfn.MINIFS(Nested_Ifs[a11],Nested_Ifs[ID],Nested_Ifs[[#This Row],[ID]])&lt;&gt;1,IF(AND(OR(C4090=MIN(_xlfn._xlws.FILTER(Nested_Ifs[a11], Nested_Ifs[ID]=Nested_Ifs[[#This Row],[ID]])), C4090 = "NA"), OR(J4090=42,J4090=6,J4090=7,J4090=8, J4090 = "NA")),"NA",0),0)),0)))</f>
        <v>0</v>
      </c>
      <c r="L4090">
        <v>2</v>
      </c>
      <c r="M4090">
        <v>2</v>
      </c>
      <c r="N4090" t="s">
        <v>0</v>
      </c>
      <c r="O4090" s="11">
        <f t="shared" si="63"/>
        <v>0</v>
      </c>
    </row>
    <row r="4091" spans="2:15" x14ac:dyDescent="0.3">
      <c r="B4091">
        <v>29468</v>
      </c>
      <c r="C4091">
        <v>3</v>
      </c>
      <c r="D4091">
        <v>2</v>
      </c>
      <c r="E4091">
        <v>3</v>
      </c>
      <c r="F4091">
        <v>18</v>
      </c>
      <c r="G4091">
        <v>6</v>
      </c>
      <c r="H4091" t="s">
        <v>0</v>
      </c>
      <c r="I4091" t="s">
        <v>0</v>
      </c>
      <c r="J4091" t="s">
        <v>0</v>
      </c>
      <c r="K4091" s="5" cm="1">
        <f t="array" ref="K4091">IF(AND(C4091=1,OR(J4091=42,J4091=6,J4091=7,J4091=8)),1,
IF(AND(OR(C4091=1,C4091="NA"),OR(J4091=42,J4091=6,J4091=7,J4091=8, J4091="NA")),"NA",
IF(_xlfn.MINIFS(Nested_Ifs[a11],Nested_Ifs[ID],Nested_Ifs[[#This Row],[ID]])&lt;&gt;1,IF(AND(C4091=MIN(_xlfn._xlws.FILTER(Nested_Ifs[a11], Nested_Ifs[ID]=Nested_Ifs[[#This Row],[ID]])), OR(J4091=42,J4091=6,J4091=7,J4091=8)),1,
IF(_xlfn.MINIFS(Nested_Ifs[a11],Nested_Ifs[ID],Nested_Ifs[[#This Row],[ID]])&lt;&gt;1,IF(AND(OR(C4091=MIN(_xlfn._xlws.FILTER(Nested_Ifs[a11], Nested_Ifs[ID]=Nested_Ifs[[#This Row],[ID]])), C4091 = "NA"), OR(J4091=42,J4091=6,J4091=7,J4091=8, J4091 = "NA")),"NA",0),0)),0)))</f>
        <v>0</v>
      </c>
      <c r="L4091">
        <v>2</v>
      </c>
      <c r="M4091">
        <v>2</v>
      </c>
      <c r="N4091" t="s">
        <v>0</v>
      </c>
      <c r="O4091" s="11">
        <f t="shared" si="63"/>
        <v>0</v>
      </c>
    </row>
    <row r="4092" spans="2:15" x14ac:dyDescent="0.3">
      <c r="B4092">
        <v>29468</v>
      </c>
      <c r="C4092">
        <v>4</v>
      </c>
      <c r="D4092">
        <v>1</v>
      </c>
      <c r="E4092">
        <v>3</v>
      </c>
      <c r="F4092">
        <v>16</v>
      </c>
      <c r="G4092">
        <v>6</v>
      </c>
      <c r="H4092" t="s">
        <v>0</v>
      </c>
      <c r="I4092" t="s">
        <v>0</v>
      </c>
      <c r="J4092" t="s">
        <v>0</v>
      </c>
      <c r="K4092" s="5" cm="1">
        <f t="array" ref="K4092">IF(AND(C4092=1,OR(J4092=42,J4092=6,J4092=7,J4092=8)),1,
IF(AND(OR(C4092=1,C4092="NA"),OR(J4092=42,J4092=6,J4092=7,J4092=8, J4092="NA")),"NA",
IF(_xlfn.MINIFS(Nested_Ifs[a11],Nested_Ifs[ID],Nested_Ifs[[#This Row],[ID]])&lt;&gt;1,IF(AND(C4092=MIN(_xlfn._xlws.FILTER(Nested_Ifs[a11], Nested_Ifs[ID]=Nested_Ifs[[#This Row],[ID]])), OR(J4092=42,J4092=6,J4092=7,J4092=8)),1,
IF(_xlfn.MINIFS(Nested_Ifs[a11],Nested_Ifs[ID],Nested_Ifs[[#This Row],[ID]])&lt;&gt;1,IF(AND(OR(C4092=MIN(_xlfn._xlws.FILTER(Nested_Ifs[a11], Nested_Ifs[ID]=Nested_Ifs[[#This Row],[ID]])), C4092 = "NA"), OR(J4092=42,J4092=6,J4092=7,J4092=8, J4092 = "NA")),"NA",0),0)),0)))</f>
        <v>0</v>
      </c>
      <c r="L4092">
        <v>2</v>
      </c>
      <c r="M4092">
        <v>2</v>
      </c>
      <c r="N4092" t="s">
        <v>0</v>
      </c>
      <c r="O4092" s="11">
        <f t="shared" si="63"/>
        <v>0</v>
      </c>
    </row>
    <row r="4093" spans="2:15" x14ac:dyDescent="0.3">
      <c r="B4093">
        <v>29468</v>
      </c>
      <c r="C4093">
        <v>5</v>
      </c>
      <c r="D4093">
        <v>2</v>
      </c>
      <c r="E4093">
        <v>3</v>
      </c>
      <c r="F4093">
        <v>13</v>
      </c>
      <c r="G4093">
        <v>98</v>
      </c>
      <c r="H4093" t="s">
        <v>0</v>
      </c>
      <c r="I4093" t="s">
        <v>0</v>
      </c>
      <c r="J4093" t="s">
        <v>0</v>
      </c>
      <c r="K4093" s="5" cm="1">
        <f t="array" ref="K4093">IF(AND(C4093=1,OR(J4093=42,J4093=6,J4093=7,J4093=8)),1,
IF(AND(OR(C4093=1,C4093="NA"),OR(J4093=42,J4093=6,J4093=7,J4093=8, J4093="NA")),"NA",
IF(_xlfn.MINIFS(Nested_Ifs[a11],Nested_Ifs[ID],Nested_Ifs[[#This Row],[ID]])&lt;&gt;1,IF(AND(C4093=MIN(_xlfn._xlws.FILTER(Nested_Ifs[a11], Nested_Ifs[ID]=Nested_Ifs[[#This Row],[ID]])), OR(J4093=42,J4093=6,J4093=7,J4093=8)),1,
IF(_xlfn.MINIFS(Nested_Ifs[a11],Nested_Ifs[ID],Nested_Ifs[[#This Row],[ID]])&lt;&gt;1,IF(AND(OR(C4093=MIN(_xlfn._xlws.FILTER(Nested_Ifs[a11], Nested_Ifs[ID]=Nested_Ifs[[#This Row],[ID]])), C4093 = "NA"), OR(J4093=42,J4093=6,J4093=7,J4093=8, J4093 = "NA")),"NA",0),0)),0)))</f>
        <v>0</v>
      </c>
      <c r="L4093">
        <v>2</v>
      </c>
      <c r="M4093">
        <v>2</v>
      </c>
      <c r="N4093" t="s">
        <v>0</v>
      </c>
      <c r="O4093" s="11">
        <f t="shared" si="63"/>
        <v>0</v>
      </c>
    </row>
    <row r="4094" spans="2:15" x14ac:dyDescent="0.3">
      <c r="B4094">
        <v>29469</v>
      </c>
      <c r="C4094">
        <v>1</v>
      </c>
      <c r="D4094">
        <v>1</v>
      </c>
      <c r="E4094">
        <v>1</v>
      </c>
      <c r="F4094">
        <v>61</v>
      </c>
      <c r="G4094">
        <v>1</v>
      </c>
      <c r="H4094" t="s">
        <v>0</v>
      </c>
      <c r="I4094" t="s">
        <v>0</v>
      </c>
      <c r="J4094">
        <v>5</v>
      </c>
      <c r="K4094" s="5" cm="1">
        <f t="array" ref="K4094">IF(AND(C4094=1,OR(J4094=42,J4094=6,J4094=7,J4094=8)),1,
IF(AND(OR(C4094=1,C4094="NA"),OR(J4094=42,J4094=6,J4094=7,J4094=8, J4094="NA")),"NA",
IF(_xlfn.MINIFS(Nested_Ifs[a11],Nested_Ifs[ID],Nested_Ifs[[#This Row],[ID]])&lt;&gt;1,IF(AND(C4094=MIN(_xlfn._xlws.FILTER(Nested_Ifs[a11], Nested_Ifs[ID]=Nested_Ifs[[#This Row],[ID]])), OR(J4094=42,J4094=6,J4094=7,J4094=8)),1,
IF(_xlfn.MINIFS(Nested_Ifs[a11],Nested_Ifs[ID],Nested_Ifs[[#This Row],[ID]])&lt;&gt;1,IF(AND(OR(C4094=MIN(_xlfn._xlws.FILTER(Nested_Ifs[a11], Nested_Ifs[ID]=Nested_Ifs[[#This Row],[ID]])), C4094 = "NA"), OR(J4094=42,J4094=6,J4094=7,J4094=8, J4094 = "NA")),"NA",0),0)),0)))</f>
        <v>0</v>
      </c>
      <c r="L4094">
        <v>2</v>
      </c>
      <c r="M4094">
        <v>2</v>
      </c>
      <c r="N4094" t="s">
        <v>0</v>
      </c>
      <c r="O4094" s="11">
        <f t="shared" si="63"/>
        <v>0</v>
      </c>
    </row>
    <row r="4095" spans="2:15" x14ac:dyDescent="0.3">
      <c r="B4095">
        <v>29469</v>
      </c>
      <c r="C4095">
        <v>2</v>
      </c>
      <c r="D4095">
        <v>2</v>
      </c>
      <c r="E4095">
        <v>2</v>
      </c>
      <c r="F4095">
        <v>48</v>
      </c>
      <c r="G4095">
        <v>1</v>
      </c>
      <c r="H4095" t="s">
        <v>0</v>
      </c>
      <c r="I4095" t="s">
        <v>0</v>
      </c>
      <c r="J4095">
        <v>5</v>
      </c>
      <c r="K4095" s="5" cm="1">
        <f t="array" ref="K4095">IF(AND(C4095=1,OR(J4095=42,J4095=6,J4095=7,J4095=8)),1,
IF(AND(OR(C4095=1,C4095="NA"),OR(J4095=42,J4095=6,J4095=7,J4095=8, J4095="NA")),"NA",
IF(_xlfn.MINIFS(Nested_Ifs[a11],Nested_Ifs[ID],Nested_Ifs[[#This Row],[ID]])&lt;&gt;1,IF(AND(C4095=MIN(_xlfn._xlws.FILTER(Nested_Ifs[a11], Nested_Ifs[ID]=Nested_Ifs[[#This Row],[ID]])), OR(J4095=42,J4095=6,J4095=7,J4095=8)),1,
IF(_xlfn.MINIFS(Nested_Ifs[a11],Nested_Ifs[ID],Nested_Ifs[[#This Row],[ID]])&lt;&gt;1,IF(AND(OR(C4095=MIN(_xlfn._xlws.FILTER(Nested_Ifs[a11], Nested_Ifs[ID]=Nested_Ifs[[#This Row],[ID]])), C4095 = "NA"), OR(J4095=42,J4095=6,J4095=7,J4095=8, J4095 = "NA")),"NA",0),0)),0)))</f>
        <v>0</v>
      </c>
      <c r="L4095">
        <v>2</v>
      </c>
      <c r="M4095">
        <v>2</v>
      </c>
      <c r="N4095" t="s">
        <v>0</v>
      </c>
      <c r="O4095" s="11">
        <f t="shared" si="63"/>
        <v>0</v>
      </c>
    </row>
    <row r="4096" spans="2:15" x14ac:dyDescent="0.3">
      <c r="B4096">
        <v>29469</v>
      </c>
      <c r="C4096">
        <v>3</v>
      </c>
      <c r="D4096">
        <v>1</v>
      </c>
      <c r="E4096">
        <v>3</v>
      </c>
      <c r="F4096">
        <v>32</v>
      </c>
      <c r="G4096">
        <v>1</v>
      </c>
      <c r="H4096" t="s">
        <v>0</v>
      </c>
      <c r="I4096" t="s">
        <v>0</v>
      </c>
      <c r="J4096">
        <v>5</v>
      </c>
      <c r="K4096" s="5" cm="1">
        <f t="array" ref="K4096">IF(AND(C4096=1,OR(J4096=42,J4096=6,J4096=7,J4096=8)),1,
IF(AND(OR(C4096=1,C4096="NA"),OR(J4096=42,J4096=6,J4096=7,J4096=8, J4096="NA")),"NA",
IF(_xlfn.MINIFS(Nested_Ifs[a11],Nested_Ifs[ID],Nested_Ifs[[#This Row],[ID]])&lt;&gt;1,IF(AND(C4096=MIN(_xlfn._xlws.FILTER(Nested_Ifs[a11], Nested_Ifs[ID]=Nested_Ifs[[#This Row],[ID]])), OR(J4096=42,J4096=6,J4096=7,J4096=8)),1,
IF(_xlfn.MINIFS(Nested_Ifs[a11],Nested_Ifs[ID],Nested_Ifs[[#This Row],[ID]])&lt;&gt;1,IF(AND(OR(C4096=MIN(_xlfn._xlws.FILTER(Nested_Ifs[a11], Nested_Ifs[ID]=Nested_Ifs[[#This Row],[ID]])), C4096 = "NA"), OR(J4096=42,J4096=6,J4096=7,J4096=8, J4096 = "NA")),"NA",0),0)),0)))</f>
        <v>0</v>
      </c>
      <c r="L4096">
        <v>2</v>
      </c>
      <c r="M4096">
        <v>2</v>
      </c>
      <c r="N4096" t="s">
        <v>0</v>
      </c>
      <c r="O4096" s="11">
        <f t="shared" si="63"/>
        <v>0</v>
      </c>
    </row>
    <row r="4097" spans="2:15" x14ac:dyDescent="0.3">
      <c r="B4097">
        <v>29469</v>
      </c>
      <c r="C4097">
        <v>4</v>
      </c>
      <c r="D4097">
        <v>2</v>
      </c>
      <c r="E4097">
        <v>4</v>
      </c>
      <c r="F4097">
        <v>31</v>
      </c>
      <c r="G4097">
        <v>1</v>
      </c>
      <c r="H4097" t="s">
        <v>0</v>
      </c>
      <c r="I4097" t="s">
        <v>0</v>
      </c>
      <c r="J4097">
        <v>1</v>
      </c>
      <c r="K4097" s="5" cm="1">
        <f t="array" ref="K4097">IF(AND(C4097=1,OR(J4097=42,J4097=6,J4097=7,J4097=8)),1,
IF(AND(OR(C4097=1,C4097="NA"),OR(J4097=42,J4097=6,J4097=7,J4097=8, J4097="NA")),"NA",
IF(_xlfn.MINIFS(Nested_Ifs[a11],Nested_Ifs[ID],Nested_Ifs[[#This Row],[ID]])&lt;&gt;1,IF(AND(C4097=MIN(_xlfn._xlws.FILTER(Nested_Ifs[a11], Nested_Ifs[ID]=Nested_Ifs[[#This Row],[ID]])), OR(J4097=42,J4097=6,J4097=7,J4097=8)),1,
IF(_xlfn.MINIFS(Nested_Ifs[a11],Nested_Ifs[ID],Nested_Ifs[[#This Row],[ID]])&lt;&gt;1,IF(AND(OR(C4097=MIN(_xlfn._xlws.FILTER(Nested_Ifs[a11], Nested_Ifs[ID]=Nested_Ifs[[#This Row],[ID]])), C4097 = "NA"), OR(J4097=42,J4097=6,J4097=7,J4097=8, J4097 = "NA")),"NA",0),0)),0)))</f>
        <v>0</v>
      </c>
      <c r="L4097">
        <v>2</v>
      </c>
      <c r="M4097">
        <v>2</v>
      </c>
      <c r="N4097" t="s">
        <v>0</v>
      </c>
      <c r="O4097" s="11">
        <f t="shared" si="63"/>
        <v>0</v>
      </c>
    </row>
    <row r="4098" spans="2:15" x14ac:dyDescent="0.3">
      <c r="B4098">
        <v>29469</v>
      </c>
      <c r="C4098">
        <v>5</v>
      </c>
      <c r="D4098">
        <v>2</v>
      </c>
      <c r="E4098">
        <v>3</v>
      </c>
      <c r="F4098">
        <v>23</v>
      </c>
      <c r="G4098">
        <v>6</v>
      </c>
      <c r="H4098" t="s">
        <v>0</v>
      </c>
      <c r="I4098" t="s">
        <v>0</v>
      </c>
      <c r="J4098">
        <v>2</v>
      </c>
      <c r="K4098" s="5" cm="1">
        <f t="array" ref="K4098">IF(AND(C4098=1,OR(J4098=42,J4098=6,J4098=7,J4098=8)),1,
IF(AND(OR(C4098=1,C4098="NA"),OR(J4098=42,J4098=6,J4098=7,J4098=8, J4098="NA")),"NA",
IF(_xlfn.MINIFS(Nested_Ifs[a11],Nested_Ifs[ID],Nested_Ifs[[#This Row],[ID]])&lt;&gt;1,IF(AND(C4098=MIN(_xlfn._xlws.FILTER(Nested_Ifs[a11], Nested_Ifs[ID]=Nested_Ifs[[#This Row],[ID]])), OR(J4098=42,J4098=6,J4098=7,J4098=8)),1,
IF(_xlfn.MINIFS(Nested_Ifs[a11],Nested_Ifs[ID],Nested_Ifs[[#This Row],[ID]])&lt;&gt;1,IF(AND(OR(C4098=MIN(_xlfn._xlws.FILTER(Nested_Ifs[a11], Nested_Ifs[ID]=Nested_Ifs[[#This Row],[ID]])), C4098 = "NA"), OR(J4098=42,J4098=6,J4098=7,J4098=8, J4098 = "NA")),"NA",0),0)),0)))</f>
        <v>0</v>
      </c>
      <c r="L4098">
        <v>2</v>
      </c>
      <c r="M4098">
        <v>2</v>
      </c>
      <c r="N4098" t="s">
        <v>0</v>
      </c>
      <c r="O4098" s="11">
        <f t="shared" si="63"/>
        <v>0</v>
      </c>
    </row>
    <row r="4099" spans="2:15" x14ac:dyDescent="0.3">
      <c r="B4099">
        <v>29478</v>
      </c>
      <c r="C4099">
        <v>1</v>
      </c>
      <c r="D4099">
        <v>2</v>
      </c>
      <c r="E4099">
        <v>1</v>
      </c>
      <c r="F4099">
        <v>62</v>
      </c>
      <c r="G4099">
        <v>5</v>
      </c>
      <c r="H4099" t="s">
        <v>0</v>
      </c>
      <c r="I4099" t="s">
        <v>0</v>
      </c>
      <c r="J4099">
        <v>5</v>
      </c>
      <c r="K4099" s="5" cm="1">
        <f t="array" ref="K4099">IF(AND(C4099=1,OR(J4099=42,J4099=6,J4099=7,J4099=8)),1,
IF(AND(OR(C4099=1,C4099="NA"),OR(J4099=42,J4099=6,J4099=7,J4099=8, J4099="NA")),"NA",
IF(_xlfn.MINIFS(Nested_Ifs[a11],Nested_Ifs[ID],Nested_Ifs[[#This Row],[ID]])&lt;&gt;1,IF(AND(C4099=MIN(_xlfn._xlws.FILTER(Nested_Ifs[a11], Nested_Ifs[ID]=Nested_Ifs[[#This Row],[ID]])), OR(J4099=42,J4099=6,J4099=7,J4099=8)),1,
IF(_xlfn.MINIFS(Nested_Ifs[a11],Nested_Ifs[ID],Nested_Ifs[[#This Row],[ID]])&lt;&gt;1,IF(AND(OR(C4099=MIN(_xlfn._xlws.FILTER(Nested_Ifs[a11], Nested_Ifs[ID]=Nested_Ifs[[#This Row],[ID]])), C4099 = "NA"), OR(J4099=42,J4099=6,J4099=7,J4099=8, J4099 = "NA")),"NA",0),0)),0)))</f>
        <v>0</v>
      </c>
      <c r="L4099">
        <v>2</v>
      </c>
      <c r="M4099">
        <v>2</v>
      </c>
      <c r="N4099" t="s">
        <v>0</v>
      </c>
      <c r="O4099" s="11">
        <f t="shared" si="63"/>
        <v>0</v>
      </c>
    </row>
    <row r="4100" spans="2:15" x14ac:dyDescent="0.3">
      <c r="B4100">
        <v>29478</v>
      </c>
      <c r="C4100">
        <v>2</v>
      </c>
      <c r="D4100">
        <v>2</v>
      </c>
      <c r="E4100">
        <v>8</v>
      </c>
      <c r="F4100">
        <v>16</v>
      </c>
      <c r="G4100">
        <v>6</v>
      </c>
      <c r="H4100" t="s">
        <v>0</v>
      </c>
      <c r="I4100" t="s">
        <v>0</v>
      </c>
      <c r="J4100" t="s">
        <v>0</v>
      </c>
      <c r="K4100" s="5" cm="1">
        <f t="array" ref="K4100">IF(AND(C4100=1,OR(J4100=42,J4100=6,J4100=7,J4100=8)),1,
IF(AND(OR(C4100=1,C4100="NA"),OR(J4100=42,J4100=6,J4100=7,J4100=8, J4100="NA")),"NA",
IF(_xlfn.MINIFS(Nested_Ifs[a11],Nested_Ifs[ID],Nested_Ifs[[#This Row],[ID]])&lt;&gt;1,IF(AND(C4100=MIN(_xlfn._xlws.FILTER(Nested_Ifs[a11], Nested_Ifs[ID]=Nested_Ifs[[#This Row],[ID]])), OR(J4100=42,J4100=6,J4100=7,J4100=8)),1,
IF(_xlfn.MINIFS(Nested_Ifs[a11],Nested_Ifs[ID],Nested_Ifs[[#This Row],[ID]])&lt;&gt;1,IF(AND(OR(C4100=MIN(_xlfn._xlws.FILTER(Nested_Ifs[a11], Nested_Ifs[ID]=Nested_Ifs[[#This Row],[ID]])), C4100 = "NA"), OR(J4100=42,J4100=6,J4100=7,J4100=8, J4100 = "NA")),"NA",0),0)),0)))</f>
        <v>0</v>
      </c>
      <c r="L4100">
        <v>2</v>
      </c>
      <c r="M4100">
        <v>2</v>
      </c>
      <c r="N4100" t="s">
        <v>0</v>
      </c>
      <c r="O4100" s="11">
        <f t="shared" si="63"/>
        <v>0</v>
      </c>
    </row>
    <row r="4101" spans="2:15" x14ac:dyDescent="0.3">
      <c r="B4101">
        <v>29478</v>
      </c>
      <c r="C4101">
        <v>3</v>
      </c>
      <c r="D4101">
        <v>2</v>
      </c>
      <c r="E4101">
        <v>8</v>
      </c>
      <c r="F4101">
        <v>10</v>
      </c>
      <c r="G4101" t="s">
        <v>0</v>
      </c>
      <c r="H4101" t="s">
        <v>0</v>
      </c>
      <c r="I4101" t="s">
        <v>0</v>
      </c>
      <c r="J4101" t="s">
        <v>0</v>
      </c>
      <c r="K4101" s="5" cm="1">
        <f t="array" ref="K4101">IF(AND(C4101=1,OR(J4101=42,J4101=6,J4101=7,J4101=8)),1,
IF(AND(OR(C4101=1,C4101="NA"),OR(J4101=42,J4101=6,J4101=7,J4101=8, J4101="NA")),"NA",
IF(_xlfn.MINIFS(Nested_Ifs[a11],Nested_Ifs[ID],Nested_Ifs[[#This Row],[ID]])&lt;&gt;1,IF(AND(C4101=MIN(_xlfn._xlws.FILTER(Nested_Ifs[a11], Nested_Ifs[ID]=Nested_Ifs[[#This Row],[ID]])), OR(J4101=42,J4101=6,J4101=7,J4101=8)),1,
IF(_xlfn.MINIFS(Nested_Ifs[a11],Nested_Ifs[ID],Nested_Ifs[[#This Row],[ID]])&lt;&gt;1,IF(AND(OR(C4101=MIN(_xlfn._xlws.FILTER(Nested_Ifs[a11], Nested_Ifs[ID]=Nested_Ifs[[#This Row],[ID]])), C4101 = "NA"), OR(J4101=42,J4101=6,J4101=7,J4101=8, J4101 = "NA")),"NA",0),0)),0)))</f>
        <v>0</v>
      </c>
      <c r="L4101">
        <v>2</v>
      </c>
      <c r="M4101">
        <v>2</v>
      </c>
      <c r="N4101" t="s">
        <v>0</v>
      </c>
      <c r="O4101" s="11">
        <f t="shared" si="63"/>
        <v>0</v>
      </c>
    </row>
    <row r="4102" spans="2:15" x14ac:dyDescent="0.3">
      <c r="B4102">
        <v>29479</v>
      </c>
      <c r="C4102">
        <v>1</v>
      </c>
      <c r="D4102">
        <v>2</v>
      </c>
      <c r="E4102">
        <v>1</v>
      </c>
      <c r="F4102">
        <v>81</v>
      </c>
      <c r="G4102">
        <v>5</v>
      </c>
      <c r="H4102" t="s">
        <v>0</v>
      </c>
      <c r="I4102" t="s">
        <v>0</v>
      </c>
      <c r="J4102" t="s">
        <v>0</v>
      </c>
      <c r="K4102" s="5" t="str" cm="1">
        <f t="array" ref="K4102">IF(AND(C4102=1,OR(J4102=42,J4102=6,J4102=7,J4102=8)),1,
IF(AND(OR(C4102=1,C4102="NA"),OR(J4102=42,J4102=6,J4102=7,J4102=8, J4102="NA")),"NA",
IF(_xlfn.MINIFS(Nested_Ifs[a11],Nested_Ifs[ID],Nested_Ifs[[#This Row],[ID]])&lt;&gt;1,IF(AND(C4102=MIN(_xlfn._xlws.FILTER(Nested_Ifs[a11], Nested_Ifs[ID]=Nested_Ifs[[#This Row],[ID]])), OR(J4102=42,J4102=6,J4102=7,J4102=8)),1,
IF(_xlfn.MINIFS(Nested_Ifs[a11],Nested_Ifs[ID],Nested_Ifs[[#This Row],[ID]])&lt;&gt;1,IF(AND(OR(C4102=MIN(_xlfn._xlws.FILTER(Nested_Ifs[a11], Nested_Ifs[ID]=Nested_Ifs[[#This Row],[ID]])), C4102 = "NA"), OR(J4102=42,J4102=6,J4102=7,J4102=8, J4102 = "NA")),"NA",0),0)),0)))</f>
        <v>NA</v>
      </c>
      <c r="L4102">
        <v>1</v>
      </c>
      <c r="M4102">
        <v>2</v>
      </c>
      <c r="N4102" t="s">
        <v>0</v>
      </c>
      <c r="O4102" s="11">
        <f t="shared" si="63"/>
        <v>0</v>
      </c>
    </row>
    <row r="4103" spans="2:15" x14ac:dyDescent="0.3">
      <c r="B4103">
        <v>29479</v>
      </c>
      <c r="C4103">
        <v>2</v>
      </c>
      <c r="D4103">
        <v>1</v>
      </c>
      <c r="E4103">
        <v>3</v>
      </c>
      <c r="F4103">
        <v>43</v>
      </c>
      <c r="G4103">
        <v>3</v>
      </c>
      <c r="H4103" t="s">
        <v>0</v>
      </c>
      <c r="I4103" t="s">
        <v>0</v>
      </c>
      <c r="J4103">
        <v>5</v>
      </c>
      <c r="K4103" s="5" cm="1">
        <f t="array" ref="K4103">IF(AND(C4103=1,OR(J4103=42,J4103=6,J4103=7,J4103=8)),1,
IF(AND(OR(C4103=1,C4103="NA"),OR(J4103=42,J4103=6,J4103=7,J4103=8, J4103="NA")),"NA",
IF(_xlfn.MINIFS(Nested_Ifs[a11],Nested_Ifs[ID],Nested_Ifs[[#This Row],[ID]])&lt;&gt;1,IF(AND(C4103=MIN(_xlfn._xlws.FILTER(Nested_Ifs[a11], Nested_Ifs[ID]=Nested_Ifs[[#This Row],[ID]])), OR(J4103=42,J4103=6,J4103=7,J4103=8)),1,
IF(_xlfn.MINIFS(Nested_Ifs[a11],Nested_Ifs[ID],Nested_Ifs[[#This Row],[ID]])&lt;&gt;1,IF(AND(OR(C4103=MIN(_xlfn._xlws.FILTER(Nested_Ifs[a11], Nested_Ifs[ID]=Nested_Ifs[[#This Row],[ID]])), C4103 = "NA"), OR(J4103=42,J4103=6,J4103=7,J4103=8, J4103 = "NA")),"NA",0),0)),0)))</f>
        <v>0</v>
      </c>
      <c r="L4103">
        <v>2</v>
      </c>
      <c r="M4103">
        <v>2</v>
      </c>
      <c r="N4103" t="s">
        <v>0</v>
      </c>
      <c r="O4103" s="11">
        <f t="shared" si="63"/>
        <v>0</v>
      </c>
    </row>
    <row r="4104" spans="2:15" x14ac:dyDescent="0.3">
      <c r="B4104">
        <v>29481</v>
      </c>
      <c r="C4104">
        <v>1</v>
      </c>
      <c r="D4104">
        <v>2</v>
      </c>
      <c r="E4104">
        <v>1</v>
      </c>
      <c r="F4104">
        <v>34</v>
      </c>
      <c r="G4104">
        <v>1</v>
      </c>
      <c r="H4104" t="s">
        <v>0</v>
      </c>
      <c r="I4104" t="s">
        <v>0</v>
      </c>
      <c r="J4104">
        <v>5</v>
      </c>
      <c r="K4104" s="5" cm="1">
        <f t="array" ref="K4104">IF(AND(C4104=1,OR(J4104=42,J4104=6,J4104=7,J4104=8)),1,
IF(AND(OR(C4104=1,C4104="NA"),OR(J4104=42,J4104=6,J4104=7,J4104=8, J4104="NA")),"NA",
IF(_xlfn.MINIFS(Nested_Ifs[a11],Nested_Ifs[ID],Nested_Ifs[[#This Row],[ID]])&lt;&gt;1,IF(AND(C4104=MIN(_xlfn._xlws.FILTER(Nested_Ifs[a11], Nested_Ifs[ID]=Nested_Ifs[[#This Row],[ID]])), OR(J4104=42,J4104=6,J4104=7,J4104=8)),1,
IF(_xlfn.MINIFS(Nested_Ifs[a11],Nested_Ifs[ID],Nested_Ifs[[#This Row],[ID]])&lt;&gt;1,IF(AND(OR(C4104=MIN(_xlfn._xlws.FILTER(Nested_Ifs[a11], Nested_Ifs[ID]=Nested_Ifs[[#This Row],[ID]])), C4104 = "NA"), OR(J4104=42,J4104=6,J4104=7,J4104=8, J4104 = "NA")),"NA",0),0)),0)))</f>
        <v>0</v>
      </c>
      <c r="L4104">
        <v>2</v>
      </c>
      <c r="M4104">
        <v>2</v>
      </c>
      <c r="N4104" t="s">
        <v>0</v>
      </c>
      <c r="O4104" s="11">
        <f t="shared" si="63"/>
        <v>0</v>
      </c>
    </row>
    <row r="4105" spans="2:15" x14ac:dyDescent="0.3">
      <c r="B4105">
        <v>29481</v>
      </c>
      <c r="C4105">
        <v>4</v>
      </c>
      <c r="D4105">
        <v>2</v>
      </c>
      <c r="E4105">
        <v>3</v>
      </c>
      <c r="F4105">
        <v>16</v>
      </c>
      <c r="G4105">
        <v>6</v>
      </c>
      <c r="H4105" t="s">
        <v>0</v>
      </c>
      <c r="I4105" t="s">
        <v>0</v>
      </c>
      <c r="J4105" t="s">
        <v>0</v>
      </c>
      <c r="K4105" s="5" cm="1">
        <f t="array" ref="K4105">IF(AND(C4105=1,OR(J4105=42,J4105=6,J4105=7,J4105=8)),1,
IF(AND(OR(C4105=1,C4105="NA"),OR(J4105=42,J4105=6,J4105=7,J4105=8, J4105="NA")),"NA",
IF(_xlfn.MINIFS(Nested_Ifs[a11],Nested_Ifs[ID],Nested_Ifs[[#This Row],[ID]])&lt;&gt;1,IF(AND(C4105=MIN(_xlfn._xlws.FILTER(Nested_Ifs[a11], Nested_Ifs[ID]=Nested_Ifs[[#This Row],[ID]])), OR(J4105=42,J4105=6,J4105=7,J4105=8)),1,
IF(_xlfn.MINIFS(Nested_Ifs[a11],Nested_Ifs[ID],Nested_Ifs[[#This Row],[ID]])&lt;&gt;1,IF(AND(OR(C4105=MIN(_xlfn._xlws.FILTER(Nested_Ifs[a11], Nested_Ifs[ID]=Nested_Ifs[[#This Row],[ID]])), C4105 = "NA"), OR(J4105=42,J4105=6,J4105=7,J4105=8, J4105 = "NA")),"NA",0),0)),0)))</f>
        <v>0</v>
      </c>
      <c r="L4105">
        <v>2</v>
      </c>
      <c r="M4105">
        <v>2</v>
      </c>
      <c r="N4105" t="s">
        <v>0</v>
      </c>
      <c r="O4105" s="11">
        <f t="shared" si="63"/>
        <v>0</v>
      </c>
    </row>
    <row r="4106" spans="2:15" x14ac:dyDescent="0.3">
      <c r="B4106">
        <v>29481</v>
      </c>
      <c r="C4106">
        <v>5</v>
      </c>
      <c r="D4106">
        <v>1</v>
      </c>
      <c r="E4106">
        <v>3</v>
      </c>
      <c r="F4106">
        <v>13</v>
      </c>
      <c r="G4106" t="s">
        <v>0</v>
      </c>
      <c r="H4106" t="s">
        <v>0</v>
      </c>
      <c r="I4106" t="s">
        <v>0</v>
      </c>
      <c r="J4106" t="s">
        <v>0</v>
      </c>
      <c r="K4106" s="5" cm="1">
        <f t="array" ref="K4106">IF(AND(C4106=1,OR(J4106=42,J4106=6,J4106=7,J4106=8)),1,
IF(AND(OR(C4106=1,C4106="NA"),OR(J4106=42,J4106=6,J4106=7,J4106=8, J4106="NA")),"NA",
IF(_xlfn.MINIFS(Nested_Ifs[a11],Nested_Ifs[ID],Nested_Ifs[[#This Row],[ID]])&lt;&gt;1,IF(AND(C4106=MIN(_xlfn._xlws.FILTER(Nested_Ifs[a11], Nested_Ifs[ID]=Nested_Ifs[[#This Row],[ID]])), OR(J4106=42,J4106=6,J4106=7,J4106=8)),1,
IF(_xlfn.MINIFS(Nested_Ifs[a11],Nested_Ifs[ID],Nested_Ifs[[#This Row],[ID]])&lt;&gt;1,IF(AND(OR(C4106=MIN(_xlfn._xlws.FILTER(Nested_Ifs[a11], Nested_Ifs[ID]=Nested_Ifs[[#This Row],[ID]])), C4106 = "NA"), OR(J4106=42,J4106=6,J4106=7,J4106=8, J4106 = "NA")),"NA",0),0)),0)))</f>
        <v>0</v>
      </c>
      <c r="L4106">
        <v>2</v>
      </c>
      <c r="M4106">
        <v>2</v>
      </c>
      <c r="N4106" t="s">
        <v>0</v>
      </c>
      <c r="O4106" s="11">
        <f t="shared" si="63"/>
        <v>0</v>
      </c>
    </row>
    <row r="4107" spans="2:15" x14ac:dyDescent="0.3">
      <c r="B4107">
        <v>29481</v>
      </c>
      <c r="C4107">
        <v>6</v>
      </c>
      <c r="D4107">
        <v>2</v>
      </c>
      <c r="E4107">
        <v>3</v>
      </c>
      <c r="F4107">
        <v>6</v>
      </c>
      <c r="G4107" t="s">
        <v>0</v>
      </c>
      <c r="H4107" t="s">
        <v>0</v>
      </c>
      <c r="I4107" t="s">
        <v>0</v>
      </c>
      <c r="J4107" t="s">
        <v>0</v>
      </c>
      <c r="K4107" s="5" cm="1">
        <f t="array" ref="K4107">IF(AND(C4107=1,OR(J4107=42,J4107=6,J4107=7,J4107=8)),1,
IF(AND(OR(C4107=1,C4107="NA"),OR(J4107=42,J4107=6,J4107=7,J4107=8, J4107="NA")),"NA",
IF(_xlfn.MINIFS(Nested_Ifs[a11],Nested_Ifs[ID],Nested_Ifs[[#This Row],[ID]])&lt;&gt;1,IF(AND(C4107=MIN(_xlfn._xlws.FILTER(Nested_Ifs[a11], Nested_Ifs[ID]=Nested_Ifs[[#This Row],[ID]])), OR(J4107=42,J4107=6,J4107=7,J4107=8)),1,
IF(_xlfn.MINIFS(Nested_Ifs[a11],Nested_Ifs[ID],Nested_Ifs[[#This Row],[ID]])&lt;&gt;1,IF(AND(OR(C4107=MIN(_xlfn._xlws.FILTER(Nested_Ifs[a11], Nested_Ifs[ID]=Nested_Ifs[[#This Row],[ID]])), C4107 = "NA"), OR(J4107=42,J4107=6,J4107=7,J4107=8, J4107 = "NA")),"NA",0),0)),0)))</f>
        <v>0</v>
      </c>
      <c r="L4107">
        <v>2</v>
      </c>
      <c r="M4107">
        <v>2</v>
      </c>
      <c r="N4107" t="s">
        <v>0</v>
      </c>
      <c r="O4107" s="11">
        <f t="shared" si="63"/>
        <v>0</v>
      </c>
    </row>
    <row r="4108" spans="2:15" x14ac:dyDescent="0.3">
      <c r="B4108">
        <v>29481</v>
      </c>
      <c r="C4108">
        <v>7</v>
      </c>
      <c r="D4108">
        <v>1</v>
      </c>
      <c r="E4108">
        <v>3</v>
      </c>
      <c r="F4108">
        <v>2</v>
      </c>
      <c r="G4108" t="s">
        <v>0</v>
      </c>
      <c r="H4108">
        <v>2</v>
      </c>
      <c r="I4108">
        <v>8</v>
      </c>
      <c r="J4108" t="s">
        <v>0</v>
      </c>
      <c r="K4108" s="5" cm="1">
        <f t="array" ref="K4108">IF(AND(C4108=1,OR(J4108=42,J4108=6,J4108=7,J4108=8)),1,
IF(AND(OR(C4108=1,C4108="NA"),OR(J4108=42,J4108=6,J4108=7,J4108=8, J4108="NA")),"NA",
IF(_xlfn.MINIFS(Nested_Ifs[a11],Nested_Ifs[ID],Nested_Ifs[[#This Row],[ID]])&lt;&gt;1,IF(AND(C4108=MIN(_xlfn._xlws.FILTER(Nested_Ifs[a11], Nested_Ifs[ID]=Nested_Ifs[[#This Row],[ID]])), OR(J4108=42,J4108=6,J4108=7,J4108=8)),1,
IF(_xlfn.MINIFS(Nested_Ifs[a11],Nested_Ifs[ID],Nested_Ifs[[#This Row],[ID]])&lt;&gt;1,IF(AND(OR(C4108=MIN(_xlfn._xlws.FILTER(Nested_Ifs[a11], Nested_Ifs[ID]=Nested_Ifs[[#This Row],[ID]])), C4108 = "NA"), OR(J4108=42,J4108=6,J4108=7,J4108=8, J4108 = "NA")),"NA",0),0)),0)))</f>
        <v>0</v>
      </c>
      <c r="L4108">
        <v>2</v>
      </c>
      <c r="M4108">
        <v>2</v>
      </c>
      <c r="N4108" t="s">
        <v>0</v>
      </c>
      <c r="O4108" s="11">
        <f t="shared" si="63"/>
        <v>0</v>
      </c>
    </row>
    <row r="4109" spans="2:15" x14ac:dyDescent="0.3">
      <c r="B4109">
        <v>29482</v>
      </c>
      <c r="C4109">
        <v>1</v>
      </c>
      <c r="D4109">
        <v>1</v>
      </c>
      <c r="E4109">
        <v>1</v>
      </c>
      <c r="F4109">
        <v>73</v>
      </c>
      <c r="G4109">
        <v>1</v>
      </c>
      <c r="H4109" t="s">
        <v>0</v>
      </c>
      <c r="I4109" t="s">
        <v>0</v>
      </c>
      <c r="J4109">
        <v>3</v>
      </c>
      <c r="K4109" s="5" cm="1">
        <f t="array" ref="K4109">IF(AND(C4109=1,OR(J4109=42,J4109=6,J4109=7,J4109=8)),1,
IF(AND(OR(C4109=1,C4109="NA"),OR(J4109=42,J4109=6,J4109=7,J4109=8, J4109="NA")),"NA",
IF(_xlfn.MINIFS(Nested_Ifs[a11],Nested_Ifs[ID],Nested_Ifs[[#This Row],[ID]])&lt;&gt;1,IF(AND(C4109=MIN(_xlfn._xlws.FILTER(Nested_Ifs[a11], Nested_Ifs[ID]=Nested_Ifs[[#This Row],[ID]])), OR(J4109=42,J4109=6,J4109=7,J4109=8)),1,
IF(_xlfn.MINIFS(Nested_Ifs[a11],Nested_Ifs[ID],Nested_Ifs[[#This Row],[ID]])&lt;&gt;1,IF(AND(OR(C4109=MIN(_xlfn._xlws.FILTER(Nested_Ifs[a11], Nested_Ifs[ID]=Nested_Ifs[[#This Row],[ID]])), C4109 = "NA"), OR(J4109=42,J4109=6,J4109=7,J4109=8, J4109 = "NA")),"NA",0),0)),0)))</f>
        <v>0</v>
      </c>
      <c r="L4109">
        <v>2</v>
      </c>
      <c r="M4109">
        <v>2</v>
      </c>
      <c r="N4109" t="s">
        <v>0</v>
      </c>
      <c r="O4109" s="11">
        <f t="shared" si="63"/>
        <v>0</v>
      </c>
    </row>
    <row r="4110" spans="2:15" x14ac:dyDescent="0.3">
      <c r="B4110">
        <v>29482</v>
      </c>
      <c r="C4110">
        <v>2</v>
      </c>
      <c r="D4110">
        <v>2</v>
      </c>
      <c r="E4110">
        <v>2</v>
      </c>
      <c r="F4110">
        <v>58</v>
      </c>
      <c r="G4110">
        <v>1</v>
      </c>
      <c r="H4110" t="s">
        <v>0</v>
      </c>
      <c r="I4110" t="s">
        <v>0</v>
      </c>
      <c r="J4110">
        <v>5</v>
      </c>
      <c r="K4110" s="5" cm="1">
        <f t="array" ref="K4110">IF(AND(C4110=1,OR(J4110=42,J4110=6,J4110=7,J4110=8)),1,
IF(AND(OR(C4110=1,C4110="NA"),OR(J4110=42,J4110=6,J4110=7,J4110=8, J4110="NA")),"NA",
IF(_xlfn.MINIFS(Nested_Ifs[a11],Nested_Ifs[ID],Nested_Ifs[[#This Row],[ID]])&lt;&gt;1,IF(AND(C4110=MIN(_xlfn._xlws.FILTER(Nested_Ifs[a11], Nested_Ifs[ID]=Nested_Ifs[[#This Row],[ID]])), OR(J4110=42,J4110=6,J4110=7,J4110=8)),1,
IF(_xlfn.MINIFS(Nested_Ifs[a11],Nested_Ifs[ID],Nested_Ifs[[#This Row],[ID]])&lt;&gt;1,IF(AND(OR(C4110=MIN(_xlfn._xlws.FILTER(Nested_Ifs[a11], Nested_Ifs[ID]=Nested_Ifs[[#This Row],[ID]])), C4110 = "NA"), OR(J4110=42,J4110=6,J4110=7,J4110=8, J4110 = "NA")),"NA",0),0)),0)))</f>
        <v>0</v>
      </c>
      <c r="L4110">
        <v>1</v>
      </c>
      <c r="M4110">
        <v>2</v>
      </c>
      <c r="N4110" t="s">
        <v>0</v>
      </c>
      <c r="O4110" s="11">
        <f t="shared" si="63"/>
        <v>0</v>
      </c>
    </row>
    <row r="4111" spans="2:15" x14ac:dyDescent="0.3">
      <c r="B4111">
        <v>29482</v>
      </c>
      <c r="C4111">
        <v>3</v>
      </c>
      <c r="D4111">
        <v>1</v>
      </c>
      <c r="E4111">
        <v>3</v>
      </c>
      <c r="F4111">
        <v>25</v>
      </c>
      <c r="G4111">
        <v>1</v>
      </c>
      <c r="H4111" t="s">
        <v>0</v>
      </c>
      <c r="I4111" t="s">
        <v>0</v>
      </c>
      <c r="J4111">
        <v>1</v>
      </c>
      <c r="K4111" s="5" cm="1">
        <f t="array" ref="K4111">IF(AND(C4111=1,OR(J4111=42,J4111=6,J4111=7,J4111=8)),1,
IF(AND(OR(C4111=1,C4111="NA"),OR(J4111=42,J4111=6,J4111=7,J4111=8, J4111="NA")),"NA",
IF(_xlfn.MINIFS(Nested_Ifs[a11],Nested_Ifs[ID],Nested_Ifs[[#This Row],[ID]])&lt;&gt;1,IF(AND(C4111=MIN(_xlfn._xlws.FILTER(Nested_Ifs[a11], Nested_Ifs[ID]=Nested_Ifs[[#This Row],[ID]])), OR(J4111=42,J4111=6,J4111=7,J4111=8)),1,
IF(_xlfn.MINIFS(Nested_Ifs[a11],Nested_Ifs[ID],Nested_Ifs[[#This Row],[ID]])&lt;&gt;1,IF(AND(OR(C4111=MIN(_xlfn._xlws.FILTER(Nested_Ifs[a11], Nested_Ifs[ID]=Nested_Ifs[[#This Row],[ID]])), C4111 = "NA"), OR(J4111=42,J4111=6,J4111=7,J4111=8, J4111 = "NA")),"NA",0),0)),0)))</f>
        <v>0</v>
      </c>
      <c r="L4111">
        <v>2</v>
      </c>
      <c r="M4111">
        <v>2</v>
      </c>
      <c r="N4111" t="s">
        <v>0</v>
      </c>
      <c r="O4111" s="11">
        <f t="shared" ref="O4111:O4174" si="64">IF(AND(AND(L4111=1,M4111=1),AND(OR(N4111=3,N4111=4))),1,
IF(AND(OR(L4111=1,L4111="NA"),
OR(M4111=1,M4111="NA"),
OR(N4111=3,N4111=4, N4111="NA")),"NA",0))</f>
        <v>0</v>
      </c>
    </row>
    <row r="4112" spans="2:15" x14ac:dyDescent="0.3">
      <c r="B4112">
        <v>29482</v>
      </c>
      <c r="C4112">
        <v>4</v>
      </c>
      <c r="D4112">
        <v>2</v>
      </c>
      <c r="E4112">
        <v>4</v>
      </c>
      <c r="F4112">
        <v>21</v>
      </c>
      <c r="G4112">
        <v>1</v>
      </c>
      <c r="H4112" t="s">
        <v>0</v>
      </c>
      <c r="I4112" t="s">
        <v>0</v>
      </c>
      <c r="J4112">
        <v>5</v>
      </c>
      <c r="K4112" s="5" cm="1">
        <f t="array" ref="K4112">IF(AND(C4112=1,OR(J4112=42,J4112=6,J4112=7,J4112=8)),1,
IF(AND(OR(C4112=1,C4112="NA"),OR(J4112=42,J4112=6,J4112=7,J4112=8, J4112="NA")),"NA",
IF(_xlfn.MINIFS(Nested_Ifs[a11],Nested_Ifs[ID],Nested_Ifs[[#This Row],[ID]])&lt;&gt;1,IF(AND(C4112=MIN(_xlfn._xlws.FILTER(Nested_Ifs[a11], Nested_Ifs[ID]=Nested_Ifs[[#This Row],[ID]])), OR(J4112=42,J4112=6,J4112=7,J4112=8)),1,
IF(_xlfn.MINIFS(Nested_Ifs[a11],Nested_Ifs[ID],Nested_Ifs[[#This Row],[ID]])&lt;&gt;1,IF(AND(OR(C4112=MIN(_xlfn._xlws.FILTER(Nested_Ifs[a11], Nested_Ifs[ID]=Nested_Ifs[[#This Row],[ID]])), C4112 = "NA"), OR(J4112=42,J4112=6,J4112=7,J4112=8, J4112 = "NA")),"NA",0),0)),0)))</f>
        <v>0</v>
      </c>
      <c r="L4112">
        <v>2</v>
      </c>
      <c r="M4112">
        <v>2</v>
      </c>
      <c r="N4112" t="s">
        <v>0</v>
      </c>
      <c r="O4112" s="11">
        <f t="shared" si="64"/>
        <v>0</v>
      </c>
    </row>
    <row r="4113" spans="2:15" x14ac:dyDescent="0.3">
      <c r="B4113">
        <v>29482</v>
      </c>
      <c r="C4113">
        <v>5</v>
      </c>
      <c r="D4113">
        <v>1</v>
      </c>
      <c r="E4113">
        <v>8</v>
      </c>
      <c r="F4113">
        <v>2</v>
      </c>
      <c r="G4113" t="s">
        <v>0</v>
      </c>
      <c r="H4113">
        <v>2</v>
      </c>
      <c r="I4113">
        <v>8</v>
      </c>
      <c r="J4113" t="s">
        <v>0</v>
      </c>
      <c r="K4113" s="5" cm="1">
        <f t="array" ref="K4113">IF(AND(C4113=1,OR(J4113=42,J4113=6,J4113=7,J4113=8)),1,
IF(AND(OR(C4113=1,C4113="NA"),OR(J4113=42,J4113=6,J4113=7,J4113=8, J4113="NA")),"NA",
IF(_xlfn.MINIFS(Nested_Ifs[a11],Nested_Ifs[ID],Nested_Ifs[[#This Row],[ID]])&lt;&gt;1,IF(AND(C4113=MIN(_xlfn._xlws.FILTER(Nested_Ifs[a11], Nested_Ifs[ID]=Nested_Ifs[[#This Row],[ID]])), OR(J4113=42,J4113=6,J4113=7,J4113=8)),1,
IF(_xlfn.MINIFS(Nested_Ifs[a11],Nested_Ifs[ID],Nested_Ifs[[#This Row],[ID]])&lt;&gt;1,IF(AND(OR(C4113=MIN(_xlfn._xlws.FILTER(Nested_Ifs[a11], Nested_Ifs[ID]=Nested_Ifs[[#This Row],[ID]])), C4113 = "NA"), OR(J4113=42,J4113=6,J4113=7,J4113=8, J4113 = "NA")),"NA",0),0)),0)))</f>
        <v>0</v>
      </c>
      <c r="L4113">
        <v>2</v>
      </c>
      <c r="M4113">
        <v>2</v>
      </c>
      <c r="N4113" t="s">
        <v>0</v>
      </c>
      <c r="O4113" s="11">
        <f t="shared" si="64"/>
        <v>0</v>
      </c>
    </row>
    <row r="4114" spans="2:15" x14ac:dyDescent="0.3">
      <c r="B4114">
        <v>29484</v>
      </c>
      <c r="C4114">
        <v>1</v>
      </c>
      <c r="D4114">
        <v>2</v>
      </c>
      <c r="E4114">
        <v>1</v>
      </c>
      <c r="F4114">
        <v>77</v>
      </c>
      <c r="G4114">
        <v>5</v>
      </c>
      <c r="H4114" t="s">
        <v>0</v>
      </c>
      <c r="I4114" t="s">
        <v>0</v>
      </c>
      <c r="J4114" t="s">
        <v>0</v>
      </c>
      <c r="K4114" s="5" t="str" cm="1">
        <f t="array" ref="K4114">IF(AND(C4114=1,OR(J4114=42,J4114=6,J4114=7,J4114=8)),1,
IF(AND(OR(C4114=1,C4114="NA"),OR(J4114=42,J4114=6,J4114=7,J4114=8, J4114="NA")),"NA",
IF(_xlfn.MINIFS(Nested_Ifs[a11],Nested_Ifs[ID],Nested_Ifs[[#This Row],[ID]])&lt;&gt;1,IF(AND(C4114=MIN(_xlfn._xlws.FILTER(Nested_Ifs[a11], Nested_Ifs[ID]=Nested_Ifs[[#This Row],[ID]])), OR(J4114=42,J4114=6,J4114=7,J4114=8)),1,
IF(_xlfn.MINIFS(Nested_Ifs[a11],Nested_Ifs[ID],Nested_Ifs[[#This Row],[ID]])&lt;&gt;1,IF(AND(OR(C4114=MIN(_xlfn._xlws.FILTER(Nested_Ifs[a11], Nested_Ifs[ID]=Nested_Ifs[[#This Row],[ID]])), C4114 = "NA"), OR(J4114=42,J4114=6,J4114=7,J4114=8, J4114 = "NA")),"NA",0),0)),0)))</f>
        <v>NA</v>
      </c>
      <c r="L4114">
        <v>2</v>
      </c>
      <c r="M4114">
        <v>2</v>
      </c>
      <c r="N4114" t="s">
        <v>0</v>
      </c>
      <c r="O4114" s="11">
        <f t="shared" si="64"/>
        <v>0</v>
      </c>
    </row>
    <row r="4115" spans="2:15" x14ac:dyDescent="0.3">
      <c r="B4115">
        <v>29484</v>
      </c>
      <c r="C4115">
        <v>3</v>
      </c>
      <c r="D4115">
        <v>2</v>
      </c>
      <c r="E4115">
        <v>8</v>
      </c>
      <c r="F4115">
        <v>11</v>
      </c>
      <c r="G4115" t="s">
        <v>0</v>
      </c>
      <c r="H4115" t="s">
        <v>0</v>
      </c>
      <c r="I4115" t="s">
        <v>0</v>
      </c>
      <c r="J4115" t="s">
        <v>0</v>
      </c>
      <c r="K4115" s="5" cm="1">
        <f t="array" ref="K4115">IF(AND(C4115=1,OR(J4115=42,J4115=6,J4115=7,J4115=8)),1,
IF(AND(OR(C4115=1,C4115="NA"),OR(J4115=42,J4115=6,J4115=7,J4115=8, J4115="NA")),"NA",
IF(_xlfn.MINIFS(Nested_Ifs[a11],Nested_Ifs[ID],Nested_Ifs[[#This Row],[ID]])&lt;&gt;1,IF(AND(C4115=MIN(_xlfn._xlws.FILTER(Nested_Ifs[a11], Nested_Ifs[ID]=Nested_Ifs[[#This Row],[ID]])), OR(J4115=42,J4115=6,J4115=7,J4115=8)),1,
IF(_xlfn.MINIFS(Nested_Ifs[a11],Nested_Ifs[ID],Nested_Ifs[[#This Row],[ID]])&lt;&gt;1,IF(AND(OR(C4115=MIN(_xlfn._xlws.FILTER(Nested_Ifs[a11], Nested_Ifs[ID]=Nested_Ifs[[#This Row],[ID]])), C4115 = "NA"), OR(J4115=42,J4115=6,J4115=7,J4115=8, J4115 = "NA")),"NA",0),0)),0)))</f>
        <v>0</v>
      </c>
      <c r="L4115">
        <v>2</v>
      </c>
      <c r="M4115">
        <v>2</v>
      </c>
      <c r="N4115" t="s">
        <v>0</v>
      </c>
      <c r="O4115" s="11">
        <f t="shared" si="64"/>
        <v>0</v>
      </c>
    </row>
    <row r="4116" spans="2:15" x14ac:dyDescent="0.3">
      <c r="B4116">
        <v>29484</v>
      </c>
      <c r="C4116">
        <v>4</v>
      </c>
      <c r="D4116">
        <v>2</v>
      </c>
      <c r="E4116">
        <v>8</v>
      </c>
      <c r="F4116">
        <v>18</v>
      </c>
      <c r="G4116">
        <v>6</v>
      </c>
      <c r="H4116" t="s">
        <v>0</v>
      </c>
      <c r="I4116" t="s">
        <v>0</v>
      </c>
      <c r="J4116">
        <v>5</v>
      </c>
      <c r="K4116" s="5" cm="1">
        <f t="array" ref="K4116">IF(AND(C4116=1,OR(J4116=42,J4116=6,J4116=7,J4116=8)),1,
IF(AND(OR(C4116=1,C4116="NA"),OR(J4116=42,J4116=6,J4116=7,J4116=8, J4116="NA")),"NA",
IF(_xlfn.MINIFS(Nested_Ifs[a11],Nested_Ifs[ID],Nested_Ifs[[#This Row],[ID]])&lt;&gt;1,IF(AND(C4116=MIN(_xlfn._xlws.FILTER(Nested_Ifs[a11], Nested_Ifs[ID]=Nested_Ifs[[#This Row],[ID]])), OR(J4116=42,J4116=6,J4116=7,J4116=8)),1,
IF(_xlfn.MINIFS(Nested_Ifs[a11],Nested_Ifs[ID],Nested_Ifs[[#This Row],[ID]])&lt;&gt;1,IF(AND(OR(C4116=MIN(_xlfn._xlws.FILTER(Nested_Ifs[a11], Nested_Ifs[ID]=Nested_Ifs[[#This Row],[ID]])), C4116 = "NA"), OR(J4116=42,J4116=6,J4116=7,J4116=8, J4116 = "NA")),"NA",0),0)),0)))</f>
        <v>0</v>
      </c>
      <c r="L4116">
        <v>2</v>
      </c>
      <c r="M4116">
        <v>2</v>
      </c>
      <c r="N4116" t="s">
        <v>0</v>
      </c>
      <c r="O4116" s="11">
        <f t="shared" si="64"/>
        <v>0</v>
      </c>
    </row>
    <row r="4117" spans="2:15" x14ac:dyDescent="0.3">
      <c r="B4117">
        <v>29485</v>
      </c>
      <c r="C4117">
        <v>1</v>
      </c>
      <c r="D4117">
        <v>2</v>
      </c>
      <c r="E4117">
        <v>1</v>
      </c>
      <c r="F4117">
        <v>55</v>
      </c>
      <c r="G4117">
        <v>3</v>
      </c>
      <c r="H4117" t="s">
        <v>0</v>
      </c>
      <c r="I4117" t="s">
        <v>0</v>
      </c>
      <c r="J4117">
        <v>5</v>
      </c>
      <c r="K4117" s="5" cm="1">
        <f t="array" ref="K4117">IF(AND(C4117=1,OR(J4117=42,J4117=6,J4117=7,J4117=8)),1,
IF(AND(OR(C4117=1,C4117="NA"),OR(J4117=42,J4117=6,J4117=7,J4117=8, J4117="NA")),"NA",
IF(_xlfn.MINIFS(Nested_Ifs[a11],Nested_Ifs[ID],Nested_Ifs[[#This Row],[ID]])&lt;&gt;1,IF(AND(C4117=MIN(_xlfn._xlws.FILTER(Nested_Ifs[a11], Nested_Ifs[ID]=Nested_Ifs[[#This Row],[ID]])), OR(J4117=42,J4117=6,J4117=7,J4117=8)),1,
IF(_xlfn.MINIFS(Nested_Ifs[a11],Nested_Ifs[ID],Nested_Ifs[[#This Row],[ID]])&lt;&gt;1,IF(AND(OR(C4117=MIN(_xlfn._xlws.FILTER(Nested_Ifs[a11], Nested_Ifs[ID]=Nested_Ifs[[#This Row],[ID]])), C4117 = "NA"), OR(J4117=42,J4117=6,J4117=7,J4117=8, J4117 = "NA")),"NA",0),0)),0)))</f>
        <v>0</v>
      </c>
      <c r="L4117">
        <v>2</v>
      </c>
      <c r="M4117">
        <v>2</v>
      </c>
      <c r="N4117" t="s">
        <v>0</v>
      </c>
      <c r="O4117" s="11">
        <f t="shared" si="64"/>
        <v>0</v>
      </c>
    </row>
    <row r="4118" spans="2:15" x14ac:dyDescent="0.3">
      <c r="B4118">
        <v>29487</v>
      </c>
      <c r="C4118">
        <v>1</v>
      </c>
      <c r="D4118">
        <v>2</v>
      </c>
      <c r="E4118">
        <v>1</v>
      </c>
      <c r="F4118">
        <v>82</v>
      </c>
      <c r="G4118">
        <v>5</v>
      </c>
      <c r="H4118" t="s">
        <v>0</v>
      </c>
      <c r="I4118" t="s">
        <v>0</v>
      </c>
      <c r="J4118" t="s">
        <v>0</v>
      </c>
      <c r="K4118" s="5" t="str" cm="1">
        <f t="array" ref="K4118">IF(AND(C4118=1,OR(J4118=42,J4118=6,J4118=7,J4118=8)),1,
IF(AND(OR(C4118=1,C4118="NA"),OR(J4118=42,J4118=6,J4118=7,J4118=8, J4118="NA")),"NA",
IF(_xlfn.MINIFS(Nested_Ifs[a11],Nested_Ifs[ID],Nested_Ifs[[#This Row],[ID]])&lt;&gt;1,IF(AND(C4118=MIN(_xlfn._xlws.FILTER(Nested_Ifs[a11], Nested_Ifs[ID]=Nested_Ifs[[#This Row],[ID]])), OR(J4118=42,J4118=6,J4118=7,J4118=8)),1,
IF(_xlfn.MINIFS(Nested_Ifs[a11],Nested_Ifs[ID],Nested_Ifs[[#This Row],[ID]])&lt;&gt;1,IF(AND(OR(C4118=MIN(_xlfn._xlws.FILTER(Nested_Ifs[a11], Nested_Ifs[ID]=Nested_Ifs[[#This Row],[ID]])), C4118 = "NA"), OR(J4118=42,J4118=6,J4118=7,J4118=8, J4118 = "NA")),"NA",0),0)),0)))</f>
        <v>NA</v>
      </c>
      <c r="L4118">
        <v>1</v>
      </c>
      <c r="M4118">
        <v>2</v>
      </c>
      <c r="N4118" t="s">
        <v>0</v>
      </c>
      <c r="O4118" s="11">
        <f t="shared" si="64"/>
        <v>0</v>
      </c>
    </row>
    <row r="4119" spans="2:15" x14ac:dyDescent="0.3">
      <c r="B4119">
        <v>29487</v>
      </c>
      <c r="C4119">
        <v>2</v>
      </c>
      <c r="D4119">
        <v>1</v>
      </c>
      <c r="E4119">
        <v>3</v>
      </c>
      <c r="F4119">
        <v>51</v>
      </c>
      <c r="G4119">
        <v>3</v>
      </c>
      <c r="H4119" t="s">
        <v>0</v>
      </c>
      <c r="I4119" t="s">
        <v>0</v>
      </c>
      <c r="J4119">
        <v>5</v>
      </c>
      <c r="K4119" s="5" cm="1">
        <f t="array" ref="K4119">IF(AND(C4119=1,OR(J4119=42,J4119=6,J4119=7,J4119=8)),1,
IF(AND(OR(C4119=1,C4119="NA"),OR(J4119=42,J4119=6,J4119=7,J4119=8, J4119="NA")),"NA",
IF(_xlfn.MINIFS(Nested_Ifs[a11],Nested_Ifs[ID],Nested_Ifs[[#This Row],[ID]])&lt;&gt;1,IF(AND(C4119=MIN(_xlfn._xlws.FILTER(Nested_Ifs[a11], Nested_Ifs[ID]=Nested_Ifs[[#This Row],[ID]])), OR(J4119=42,J4119=6,J4119=7,J4119=8)),1,
IF(_xlfn.MINIFS(Nested_Ifs[a11],Nested_Ifs[ID],Nested_Ifs[[#This Row],[ID]])&lt;&gt;1,IF(AND(OR(C4119=MIN(_xlfn._xlws.FILTER(Nested_Ifs[a11], Nested_Ifs[ID]=Nested_Ifs[[#This Row],[ID]])), C4119 = "NA"), OR(J4119=42,J4119=6,J4119=7,J4119=8, J4119 = "NA")),"NA",0),0)),0)))</f>
        <v>0</v>
      </c>
      <c r="L4119">
        <v>2</v>
      </c>
      <c r="M4119">
        <v>2</v>
      </c>
      <c r="N4119" t="s">
        <v>0</v>
      </c>
      <c r="O4119" s="11">
        <f t="shared" si="64"/>
        <v>0</v>
      </c>
    </row>
    <row r="4120" spans="2:15" x14ac:dyDescent="0.3">
      <c r="B4120">
        <v>29488</v>
      </c>
      <c r="C4120">
        <v>1</v>
      </c>
      <c r="D4120">
        <v>1</v>
      </c>
      <c r="E4120">
        <v>1</v>
      </c>
      <c r="F4120">
        <v>65</v>
      </c>
      <c r="G4120">
        <v>1</v>
      </c>
      <c r="H4120" t="s">
        <v>0</v>
      </c>
      <c r="I4120" t="s">
        <v>0</v>
      </c>
      <c r="J4120">
        <v>5</v>
      </c>
      <c r="K4120" s="5" cm="1">
        <f t="array" ref="K4120">IF(AND(C4120=1,OR(J4120=42,J4120=6,J4120=7,J4120=8)),1,
IF(AND(OR(C4120=1,C4120="NA"),OR(J4120=42,J4120=6,J4120=7,J4120=8, J4120="NA")),"NA",
IF(_xlfn.MINIFS(Nested_Ifs[a11],Nested_Ifs[ID],Nested_Ifs[[#This Row],[ID]])&lt;&gt;1,IF(AND(C4120=MIN(_xlfn._xlws.FILTER(Nested_Ifs[a11], Nested_Ifs[ID]=Nested_Ifs[[#This Row],[ID]])), OR(J4120=42,J4120=6,J4120=7,J4120=8)),1,
IF(_xlfn.MINIFS(Nested_Ifs[a11],Nested_Ifs[ID],Nested_Ifs[[#This Row],[ID]])&lt;&gt;1,IF(AND(OR(C4120=MIN(_xlfn._xlws.FILTER(Nested_Ifs[a11], Nested_Ifs[ID]=Nested_Ifs[[#This Row],[ID]])), C4120 = "NA"), OR(J4120=42,J4120=6,J4120=7,J4120=8, J4120 = "NA")),"NA",0),0)),0)))</f>
        <v>0</v>
      </c>
      <c r="L4120">
        <v>2</v>
      </c>
      <c r="M4120">
        <v>2</v>
      </c>
      <c r="N4120" t="s">
        <v>0</v>
      </c>
      <c r="O4120" s="11">
        <f t="shared" si="64"/>
        <v>0</v>
      </c>
    </row>
    <row r="4121" spans="2:15" x14ac:dyDescent="0.3">
      <c r="B4121">
        <v>29488</v>
      </c>
      <c r="C4121">
        <v>2</v>
      </c>
      <c r="D4121">
        <v>2</v>
      </c>
      <c r="E4121">
        <v>2</v>
      </c>
      <c r="F4121">
        <v>62</v>
      </c>
      <c r="G4121">
        <v>1</v>
      </c>
      <c r="H4121" t="s">
        <v>0</v>
      </c>
      <c r="I4121" t="s">
        <v>0</v>
      </c>
      <c r="J4121">
        <v>5</v>
      </c>
      <c r="K4121" s="5" cm="1">
        <f t="array" ref="K4121">IF(AND(C4121=1,OR(J4121=42,J4121=6,J4121=7,J4121=8)),1,
IF(AND(OR(C4121=1,C4121="NA"),OR(J4121=42,J4121=6,J4121=7,J4121=8, J4121="NA")),"NA",
IF(_xlfn.MINIFS(Nested_Ifs[a11],Nested_Ifs[ID],Nested_Ifs[[#This Row],[ID]])&lt;&gt;1,IF(AND(C4121=MIN(_xlfn._xlws.FILTER(Nested_Ifs[a11], Nested_Ifs[ID]=Nested_Ifs[[#This Row],[ID]])), OR(J4121=42,J4121=6,J4121=7,J4121=8)),1,
IF(_xlfn.MINIFS(Nested_Ifs[a11],Nested_Ifs[ID],Nested_Ifs[[#This Row],[ID]])&lt;&gt;1,IF(AND(OR(C4121=MIN(_xlfn._xlws.FILTER(Nested_Ifs[a11], Nested_Ifs[ID]=Nested_Ifs[[#This Row],[ID]])), C4121 = "NA"), OR(J4121=42,J4121=6,J4121=7,J4121=8, J4121 = "NA")),"NA",0),0)),0)))</f>
        <v>0</v>
      </c>
      <c r="L4121">
        <v>2</v>
      </c>
      <c r="M4121">
        <v>2</v>
      </c>
      <c r="N4121" t="s">
        <v>0</v>
      </c>
      <c r="O4121" s="11">
        <f t="shared" si="64"/>
        <v>0</v>
      </c>
    </row>
    <row r="4122" spans="2:15" x14ac:dyDescent="0.3">
      <c r="B4122">
        <v>29488</v>
      </c>
      <c r="C4122">
        <v>3</v>
      </c>
      <c r="D4122">
        <v>1</v>
      </c>
      <c r="E4122">
        <v>3</v>
      </c>
      <c r="F4122">
        <v>34</v>
      </c>
      <c r="G4122">
        <v>1</v>
      </c>
      <c r="H4122" t="s">
        <v>0</v>
      </c>
      <c r="I4122" t="s">
        <v>0</v>
      </c>
      <c r="J4122">
        <v>5</v>
      </c>
      <c r="K4122" s="5" cm="1">
        <f t="array" ref="K4122">IF(AND(C4122=1,OR(J4122=42,J4122=6,J4122=7,J4122=8)),1,
IF(AND(OR(C4122=1,C4122="NA"),OR(J4122=42,J4122=6,J4122=7,J4122=8, J4122="NA")),"NA",
IF(_xlfn.MINIFS(Nested_Ifs[a11],Nested_Ifs[ID],Nested_Ifs[[#This Row],[ID]])&lt;&gt;1,IF(AND(C4122=MIN(_xlfn._xlws.FILTER(Nested_Ifs[a11], Nested_Ifs[ID]=Nested_Ifs[[#This Row],[ID]])), OR(J4122=42,J4122=6,J4122=7,J4122=8)),1,
IF(_xlfn.MINIFS(Nested_Ifs[a11],Nested_Ifs[ID],Nested_Ifs[[#This Row],[ID]])&lt;&gt;1,IF(AND(OR(C4122=MIN(_xlfn._xlws.FILTER(Nested_Ifs[a11], Nested_Ifs[ID]=Nested_Ifs[[#This Row],[ID]])), C4122 = "NA"), OR(J4122=42,J4122=6,J4122=7,J4122=8, J4122 = "NA")),"NA",0),0)),0)))</f>
        <v>0</v>
      </c>
      <c r="L4122">
        <v>2</v>
      </c>
      <c r="M4122">
        <v>2</v>
      </c>
      <c r="N4122" t="s">
        <v>0</v>
      </c>
      <c r="O4122" s="11">
        <f t="shared" si="64"/>
        <v>0</v>
      </c>
    </row>
    <row r="4123" spans="2:15" x14ac:dyDescent="0.3">
      <c r="B4123">
        <v>29488</v>
      </c>
      <c r="C4123">
        <v>4</v>
      </c>
      <c r="D4123">
        <v>2</v>
      </c>
      <c r="E4123">
        <v>4</v>
      </c>
      <c r="F4123">
        <v>28</v>
      </c>
      <c r="G4123">
        <v>1</v>
      </c>
      <c r="H4123" t="s">
        <v>0</v>
      </c>
      <c r="I4123" t="s">
        <v>0</v>
      </c>
      <c r="J4123">
        <v>5</v>
      </c>
      <c r="K4123" s="5" cm="1">
        <f t="array" ref="K4123">IF(AND(C4123=1,OR(J4123=42,J4123=6,J4123=7,J4123=8)),1,
IF(AND(OR(C4123=1,C4123="NA"),OR(J4123=42,J4123=6,J4123=7,J4123=8, J4123="NA")),"NA",
IF(_xlfn.MINIFS(Nested_Ifs[a11],Nested_Ifs[ID],Nested_Ifs[[#This Row],[ID]])&lt;&gt;1,IF(AND(C4123=MIN(_xlfn._xlws.FILTER(Nested_Ifs[a11], Nested_Ifs[ID]=Nested_Ifs[[#This Row],[ID]])), OR(J4123=42,J4123=6,J4123=7,J4123=8)),1,
IF(_xlfn.MINIFS(Nested_Ifs[a11],Nested_Ifs[ID],Nested_Ifs[[#This Row],[ID]])&lt;&gt;1,IF(AND(OR(C4123=MIN(_xlfn._xlws.FILTER(Nested_Ifs[a11], Nested_Ifs[ID]=Nested_Ifs[[#This Row],[ID]])), C4123 = "NA"), OR(J4123=42,J4123=6,J4123=7,J4123=8, J4123 = "NA")),"NA",0),0)),0)))</f>
        <v>0</v>
      </c>
      <c r="L4123">
        <v>2</v>
      </c>
      <c r="M4123">
        <v>2</v>
      </c>
      <c r="N4123" t="s">
        <v>0</v>
      </c>
      <c r="O4123" s="11">
        <f t="shared" si="64"/>
        <v>0</v>
      </c>
    </row>
    <row r="4124" spans="2:15" x14ac:dyDescent="0.3">
      <c r="B4124">
        <v>29488</v>
      </c>
      <c r="C4124">
        <v>5</v>
      </c>
      <c r="D4124">
        <v>1</v>
      </c>
      <c r="E4124">
        <v>8</v>
      </c>
      <c r="F4124">
        <v>8</v>
      </c>
      <c r="G4124" t="s">
        <v>0</v>
      </c>
      <c r="H4124" t="s">
        <v>0</v>
      </c>
      <c r="I4124" t="s">
        <v>0</v>
      </c>
      <c r="J4124" t="s">
        <v>0</v>
      </c>
      <c r="K4124" s="5" cm="1">
        <f t="array" ref="K4124">IF(AND(C4124=1,OR(J4124=42,J4124=6,J4124=7,J4124=8)),1,
IF(AND(OR(C4124=1,C4124="NA"),OR(J4124=42,J4124=6,J4124=7,J4124=8, J4124="NA")),"NA",
IF(_xlfn.MINIFS(Nested_Ifs[a11],Nested_Ifs[ID],Nested_Ifs[[#This Row],[ID]])&lt;&gt;1,IF(AND(C4124=MIN(_xlfn._xlws.FILTER(Nested_Ifs[a11], Nested_Ifs[ID]=Nested_Ifs[[#This Row],[ID]])), OR(J4124=42,J4124=6,J4124=7,J4124=8)),1,
IF(_xlfn.MINIFS(Nested_Ifs[a11],Nested_Ifs[ID],Nested_Ifs[[#This Row],[ID]])&lt;&gt;1,IF(AND(OR(C4124=MIN(_xlfn._xlws.FILTER(Nested_Ifs[a11], Nested_Ifs[ID]=Nested_Ifs[[#This Row],[ID]])), C4124 = "NA"), OR(J4124=42,J4124=6,J4124=7,J4124=8, J4124 = "NA")),"NA",0),0)),0)))</f>
        <v>0</v>
      </c>
      <c r="L4124">
        <v>2</v>
      </c>
      <c r="M4124">
        <v>2</v>
      </c>
      <c r="N4124" t="s">
        <v>0</v>
      </c>
      <c r="O4124" s="11">
        <f t="shared" si="64"/>
        <v>0</v>
      </c>
    </row>
    <row r="4125" spans="2:15" x14ac:dyDescent="0.3">
      <c r="B4125">
        <v>29488</v>
      </c>
      <c r="C4125">
        <v>6</v>
      </c>
      <c r="D4125">
        <v>2</v>
      </c>
      <c r="E4125">
        <v>8</v>
      </c>
      <c r="F4125">
        <v>6</v>
      </c>
      <c r="G4125" t="s">
        <v>0</v>
      </c>
      <c r="H4125" t="s">
        <v>0</v>
      </c>
      <c r="I4125" t="s">
        <v>0</v>
      </c>
      <c r="J4125" t="s">
        <v>0</v>
      </c>
      <c r="K4125" s="5" cm="1">
        <f t="array" ref="K4125">IF(AND(C4125=1,OR(J4125=42,J4125=6,J4125=7,J4125=8)),1,
IF(AND(OR(C4125=1,C4125="NA"),OR(J4125=42,J4125=6,J4125=7,J4125=8, J4125="NA")),"NA",
IF(_xlfn.MINIFS(Nested_Ifs[a11],Nested_Ifs[ID],Nested_Ifs[[#This Row],[ID]])&lt;&gt;1,IF(AND(C4125=MIN(_xlfn._xlws.FILTER(Nested_Ifs[a11], Nested_Ifs[ID]=Nested_Ifs[[#This Row],[ID]])), OR(J4125=42,J4125=6,J4125=7,J4125=8)),1,
IF(_xlfn.MINIFS(Nested_Ifs[a11],Nested_Ifs[ID],Nested_Ifs[[#This Row],[ID]])&lt;&gt;1,IF(AND(OR(C4125=MIN(_xlfn._xlws.FILTER(Nested_Ifs[a11], Nested_Ifs[ID]=Nested_Ifs[[#This Row],[ID]])), C4125 = "NA"), OR(J4125=42,J4125=6,J4125=7,J4125=8, J4125 = "NA")),"NA",0),0)),0)))</f>
        <v>0</v>
      </c>
      <c r="L4125">
        <v>2</v>
      </c>
      <c r="M4125">
        <v>2</v>
      </c>
      <c r="N4125" t="s">
        <v>0</v>
      </c>
      <c r="O4125" s="11">
        <f t="shared" si="64"/>
        <v>0</v>
      </c>
    </row>
    <row r="4126" spans="2:15" x14ac:dyDescent="0.3">
      <c r="B4126">
        <v>29492</v>
      </c>
      <c r="C4126">
        <v>1</v>
      </c>
      <c r="D4126">
        <v>1</v>
      </c>
      <c r="E4126">
        <v>1</v>
      </c>
      <c r="F4126">
        <v>59</v>
      </c>
      <c r="G4126">
        <v>1</v>
      </c>
      <c r="H4126" t="s">
        <v>0</v>
      </c>
      <c r="I4126" t="s">
        <v>0</v>
      </c>
      <c r="J4126">
        <v>5</v>
      </c>
      <c r="K4126" s="5" cm="1">
        <f t="array" ref="K4126">IF(AND(C4126=1,OR(J4126=42,J4126=6,J4126=7,J4126=8)),1,
IF(AND(OR(C4126=1,C4126="NA"),OR(J4126=42,J4126=6,J4126=7,J4126=8, J4126="NA")),"NA",
IF(_xlfn.MINIFS(Nested_Ifs[a11],Nested_Ifs[ID],Nested_Ifs[[#This Row],[ID]])&lt;&gt;1,IF(AND(C4126=MIN(_xlfn._xlws.FILTER(Nested_Ifs[a11], Nested_Ifs[ID]=Nested_Ifs[[#This Row],[ID]])), OR(J4126=42,J4126=6,J4126=7,J4126=8)),1,
IF(_xlfn.MINIFS(Nested_Ifs[a11],Nested_Ifs[ID],Nested_Ifs[[#This Row],[ID]])&lt;&gt;1,IF(AND(OR(C4126=MIN(_xlfn._xlws.FILTER(Nested_Ifs[a11], Nested_Ifs[ID]=Nested_Ifs[[#This Row],[ID]])), C4126 = "NA"), OR(J4126=42,J4126=6,J4126=7,J4126=8, J4126 = "NA")),"NA",0),0)),0)))</f>
        <v>0</v>
      </c>
      <c r="L4126">
        <v>2</v>
      </c>
      <c r="M4126">
        <v>2</v>
      </c>
      <c r="N4126" t="s">
        <v>0</v>
      </c>
      <c r="O4126" s="11">
        <f t="shared" si="64"/>
        <v>0</v>
      </c>
    </row>
    <row r="4127" spans="2:15" x14ac:dyDescent="0.3">
      <c r="B4127">
        <v>29492</v>
      </c>
      <c r="C4127">
        <v>2</v>
      </c>
      <c r="D4127">
        <v>2</v>
      </c>
      <c r="E4127">
        <v>2</v>
      </c>
      <c r="F4127">
        <v>55</v>
      </c>
      <c r="G4127">
        <v>1</v>
      </c>
      <c r="H4127" t="s">
        <v>0</v>
      </c>
      <c r="I4127" t="s">
        <v>0</v>
      </c>
      <c r="J4127">
        <v>5</v>
      </c>
      <c r="K4127" s="5" cm="1">
        <f t="array" ref="K4127">IF(AND(C4127=1,OR(J4127=42,J4127=6,J4127=7,J4127=8)),1,
IF(AND(OR(C4127=1,C4127="NA"),OR(J4127=42,J4127=6,J4127=7,J4127=8, J4127="NA")),"NA",
IF(_xlfn.MINIFS(Nested_Ifs[a11],Nested_Ifs[ID],Nested_Ifs[[#This Row],[ID]])&lt;&gt;1,IF(AND(C4127=MIN(_xlfn._xlws.FILTER(Nested_Ifs[a11], Nested_Ifs[ID]=Nested_Ifs[[#This Row],[ID]])), OR(J4127=42,J4127=6,J4127=7,J4127=8)),1,
IF(_xlfn.MINIFS(Nested_Ifs[a11],Nested_Ifs[ID],Nested_Ifs[[#This Row],[ID]])&lt;&gt;1,IF(AND(OR(C4127=MIN(_xlfn._xlws.FILTER(Nested_Ifs[a11], Nested_Ifs[ID]=Nested_Ifs[[#This Row],[ID]])), C4127 = "NA"), OR(J4127=42,J4127=6,J4127=7,J4127=8, J4127 = "NA")),"NA",0),0)),0)))</f>
        <v>0</v>
      </c>
      <c r="L4127">
        <v>2</v>
      </c>
      <c r="M4127">
        <v>2</v>
      </c>
      <c r="N4127" t="s">
        <v>0</v>
      </c>
      <c r="O4127" s="11">
        <f t="shared" si="64"/>
        <v>0</v>
      </c>
    </row>
    <row r="4128" spans="2:15" x14ac:dyDescent="0.3">
      <c r="B4128">
        <v>29493</v>
      </c>
      <c r="C4128">
        <v>1</v>
      </c>
      <c r="D4128">
        <v>1</v>
      </c>
      <c r="E4128">
        <v>1</v>
      </c>
      <c r="F4128">
        <v>59</v>
      </c>
      <c r="G4128">
        <v>1</v>
      </c>
      <c r="H4128" t="s">
        <v>0</v>
      </c>
      <c r="I4128" t="s">
        <v>0</v>
      </c>
      <c r="J4128">
        <v>5</v>
      </c>
      <c r="K4128" s="5" cm="1">
        <f t="array" ref="K4128">IF(AND(C4128=1,OR(J4128=42,J4128=6,J4128=7,J4128=8)),1,
IF(AND(OR(C4128=1,C4128="NA"),OR(J4128=42,J4128=6,J4128=7,J4128=8, J4128="NA")),"NA",
IF(_xlfn.MINIFS(Nested_Ifs[a11],Nested_Ifs[ID],Nested_Ifs[[#This Row],[ID]])&lt;&gt;1,IF(AND(C4128=MIN(_xlfn._xlws.FILTER(Nested_Ifs[a11], Nested_Ifs[ID]=Nested_Ifs[[#This Row],[ID]])), OR(J4128=42,J4128=6,J4128=7,J4128=8)),1,
IF(_xlfn.MINIFS(Nested_Ifs[a11],Nested_Ifs[ID],Nested_Ifs[[#This Row],[ID]])&lt;&gt;1,IF(AND(OR(C4128=MIN(_xlfn._xlws.FILTER(Nested_Ifs[a11], Nested_Ifs[ID]=Nested_Ifs[[#This Row],[ID]])), C4128 = "NA"), OR(J4128=42,J4128=6,J4128=7,J4128=8, J4128 = "NA")),"NA",0),0)),0)))</f>
        <v>0</v>
      </c>
      <c r="L4128">
        <v>2</v>
      </c>
      <c r="M4128">
        <v>2</v>
      </c>
      <c r="N4128" t="s">
        <v>0</v>
      </c>
      <c r="O4128" s="11">
        <f t="shared" si="64"/>
        <v>0</v>
      </c>
    </row>
    <row r="4129" spans="2:15" x14ac:dyDescent="0.3">
      <c r="B4129">
        <v>29493</v>
      </c>
      <c r="C4129">
        <v>2</v>
      </c>
      <c r="D4129">
        <v>2</v>
      </c>
      <c r="E4129">
        <v>2</v>
      </c>
      <c r="F4129">
        <v>57</v>
      </c>
      <c r="G4129">
        <v>1</v>
      </c>
      <c r="H4129" t="s">
        <v>0</v>
      </c>
      <c r="I4129" t="s">
        <v>0</v>
      </c>
      <c r="J4129">
        <v>5</v>
      </c>
      <c r="K4129" s="5" cm="1">
        <f t="array" ref="K4129">IF(AND(C4129=1,OR(J4129=42,J4129=6,J4129=7,J4129=8)),1,
IF(AND(OR(C4129=1,C4129="NA"),OR(J4129=42,J4129=6,J4129=7,J4129=8, J4129="NA")),"NA",
IF(_xlfn.MINIFS(Nested_Ifs[a11],Nested_Ifs[ID],Nested_Ifs[[#This Row],[ID]])&lt;&gt;1,IF(AND(C4129=MIN(_xlfn._xlws.FILTER(Nested_Ifs[a11], Nested_Ifs[ID]=Nested_Ifs[[#This Row],[ID]])), OR(J4129=42,J4129=6,J4129=7,J4129=8)),1,
IF(_xlfn.MINIFS(Nested_Ifs[a11],Nested_Ifs[ID],Nested_Ifs[[#This Row],[ID]])&lt;&gt;1,IF(AND(OR(C4129=MIN(_xlfn._xlws.FILTER(Nested_Ifs[a11], Nested_Ifs[ID]=Nested_Ifs[[#This Row],[ID]])), C4129 = "NA"), OR(J4129=42,J4129=6,J4129=7,J4129=8, J4129 = "NA")),"NA",0),0)),0)))</f>
        <v>0</v>
      </c>
      <c r="L4129">
        <v>2</v>
      </c>
      <c r="M4129">
        <v>2</v>
      </c>
      <c r="N4129" t="s">
        <v>0</v>
      </c>
      <c r="O4129" s="11">
        <f t="shared" si="64"/>
        <v>0</v>
      </c>
    </row>
    <row r="4130" spans="2:15" x14ac:dyDescent="0.3">
      <c r="B4130">
        <v>29494</v>
      </c>
      <c r="C4130">
        <v>1</v>
      </c>
      <c r="D4130">
        <v>2</v>
      </c>
      <c r="E4130">
        <v>1</v>
      </c>
      <c r="F4130">
        <v>63</v>
      </c>
      <c r="G4130">
        <v>5</v>
      </c>
      <c r="H4130" t="s">
        <v>0</v>
      </c>
      <c r="I4130" t="s">
        <v>0</v>
      </c>
      <c r="J4130">
        <v>5</v>
      </c>
      <c r="K4130" s="5" cm="1">
        <f t="array" ref="K4130">IF(AND(C4130=1,OR(J4130=42,J4130=6,J4130=7,J4130=8)),1,
IF(AND(OR(C4130=1,C4130="NA"),OR(J4130=42,J4130=6,J4130=7,J4130=8, J4130="NA")),"NA",
IF(_xlfn.MINIFS(Nested_Ifs[a11],Nested_Ifs[ID],Nested_Ifs[[#This Row],[ID]])&lt;&gt;1,IF(AND(C4130=MIN(_xlfn._xlws.FILTER(Nested_Ifs[a11], Nested_Ifs[ID]=Nested_Ifs[[#This Row],[ID]])), OR(J4130=42,J4130=6,J4130=7,J4130=8)),1,
IF(_xlfn.MINIFS(Nested_Ifs[a11],Nested_Ifs[ID],Nested_Ifs[[#This Row],[ID]])&lt;&gt;1,IF(AND(OR(C4130=MIN(_xlfn._xlws.FILTER(Nested_Ifs[a11], Nested_Ifs[ID]=Nested_Ifs[[#This Row],[ID]])), C4130 = "NA"), OR(J4130=42,J4130=6,J4130=7,J4130=8, J4130 = "NA")),"NA",0),0)),0)))</f>
        <v>0</v>
      </c>
      <c r="L4130">
        <v>2</v>
      </c>
      <c r="M4130">
        <v>2</v>
      </c>
      <c r="N4130" t="s">
        <v>0</v>
      </c>
      <c r="O4130" s="11">
        <f t="shared" si="64"/>
        <v>0</v>
      </c>
    </row>
    <row r="4131" spans="2:15" x14ac:dyDescent="0.3">
      <c r="B4131">
        <v>29494</v>
      </c>
      <c r="C4131">
        <v>2</v>
      </c>
      <c r="D4131">
        <v>2</v>
      </c>
      <c r="E4131">
        <v>8</v>
      </c>
      <c r="F4131">
        <v>17</v>
      </c>
      <c r="G4131">
        <v>6</v>
      </c>
      <c r="H4131" t="s">
        <v>0</v>
      </c>
      <c r="I4131" t="s">
        <v>0</v>
      </c>
      <c r="J4131" t="s">
        <v>0</v>
      </c>
      <c r="K4131" s="5" cm="1">
        <f t="array" ref="K4131">IF(AND(C4131=1,OR(J4131=42,J4131=6,J4131=7,J4131=8)),1,
IF(AND(OR(C4131=1,C4131="NA"),OR(J4131=42,J4131=6,J4131=7,J4131=8, J4131="NA")),"NA",
IF(_xlfn.MINIFS(Nested_Ifs[a11],Nested_Ifs[ID],Nested_Ifs[[#This Row],[ID]])&lt;&gt;1,IF(AND(C4131=MIN(_xlfn._xlws.FILTER(Nested_Ifs[a11], Nested_Ifs[ID]=Nested_Ifs[[#This Row],[ID]])), OR(J4131=42,J4131=6,J4131=7,J4131=8)),1,
IF(_xlfn.MINIFS(Nested_Ifs[a11],Nested_Ifs[ID],Nested_Ifs[[#This Row],[ID]])&lt;&gt;1,IF(AND(OR(C4131=MIN(_xlfn._xlws.FILTER(Nested_Ifs[a11], Nested_Ifs[ID]=Nested_Ifs[[#This Row],[ID]])), C4131 = "NA"), OR(J4131=42,J4131=6,J4131=7,J4131=8, J4131 = "NA")),"NA",0),0)),0)))</f>
        <v>0</v>
      </c>
      <c r="L4131">
        <v>2</v>
      </c>
      <c r="M4131">
        <v>2</v>
      </c>
      <c r="N4131" t="s">
        <v>0</v>
      </c>
      <c r="O4131" s="11">
        <f t="shared" si="64"/>
        <v>0</v>
      </c>
    </row>
    <row r="4132" spans="2:15" x14ac:dyDescent="0.3">
      <c r="B4132">
        <v>29495</v>
      </c>
      <c r="C4132">
        <v>1</v>
      </c>
      <c r="D4132">
        <v>2</v>
      </c>
      <c r="E4132">
        <v>1</v>
      </c>
      <c r="F4132">
        <v>87</v>
      </c>
      <c r="G4132">
        <v>5</v>
      </c>
      <c r="H4132" t="s">
        <v>0</v>
      </c>
      <c r="I4132" t="s">
        <v>0</v>
      </c>
      <c r="J4132" t="s">
        <v>0</v>
      </c>
      <c r="K4132" s="5" t="str" cm="1">
        <f t="array" ref="K4132">IF(AND(C4132=1,OR(J4132=42,J4132=6,J4132=7,J4132=8)),1,
IF(AND(OR(C4132=1,C4132="NA"),OR(J4132=42,J4132=6,J4132=7,J4132=8, J4132="NA")),"NA",
IF(_xlfn.MINIFS(Nested_Ifs[a11],Nested_Ifs[ID],Nested_Ifs[[#This Row],[ID]])&lt;&gt;1,IF(AND(C4132=MIN(_xlfn._xlws.FILTER(Nested_Ifs[a11], Nested_Ifs[ID]=Nested_Ifs[[#This Row],[ID]])), OR(J4132=42,J4132=6,J4132=7,J4132=8)),1,
IF(_xlfn.MINIFS(Nested_Ifs[a11],Nested_Ifs[ID],Nested_Ifs[[#This Row],[ID]])&lt;&gt;1,IF(AND(OR(C4132=MIN(_xlfn._xlws.FILTER(Nested_Ifs[a11], Nested_Ifs[ID]=Nested_Ifs[[#This Row],[ID]])), C4132 = "NA"), OR(J4132=42,J4132=6,J4132=7,J4132=8, J4132 = "NA")),"NA",0),0)),0)))</f>
        <v>NA</v>
      </c>
      <c r="L4132">
        <v>1</v>
      </c>
      <c r="M4132">
        <v>2</v>
      </c>
      <c r="N4132" t="s">
        <v>0</v>
      </c>
      <c r="O4132" s="11">
        <f t="shared" si="64"/>
        <v>0</v>
      </c>
    </row>
    <row r="4133" spans="2:15" x14ac:dyDescent="0.3">
      <c r="B4133">
        <v>29495</v>
      </c>
      <c r="C4133">
        <v>2</v>
      </c>
      <c r="D4133">
        <v>1</v>
      </c>
      <c r="E4133">
        <v>8</v>
      </c>
      <c r="F4133">
        <v>40</v>
      </c>
      <c r="G4133">
        <v>1</v>
      </c>
      <c r="H4133" t="s">
        <v>0</v>
      </c>
      <c r="I4133" t="s">
        <v>0</v>
      </c>
      <c r="J4133">
        <v>5</v>
      </c>
      <c r="K4133" s="5" cm="1">
        <f t="array" ref="K4133">IF(AND(C4133=1,OR(J4133=42,J4133=6,J4133=7,J4133=8)),1,
IF(AND(OR(C4133=1,C4133="NA"),OR(J4133=42,J4133=6,J4133=7,J4133=8, J4133="NA")),"NA",
IF(_xlfn.MINIFS(Nested_Ifs[a11],Nested_Ifs[ID],Nested_Ifs[[#This Row],[ID]])&lt;&gt;1,IF(AND(C4133=MIN(_xlfn._xlws.FILTER(Nested_Ifs[a11], Nested_Ifs[ID]=Nested_Ifs[[#This Row],[ID]])), OR(J4133=42,J4133=6,J4133=7,J4133=8)),1,
IF(_xlfn.MINIFS(Nested_Ifs[a11],Nested_Ifs[ID],Nested_Ifs[[#This Row],[ID]])&lt;&gt;1,IF(AND(OR(C4133=MIN(_xlfn._xlws.FILTER(Nested_Ifs[a11], Nested_Ifs[ID]=Nested_Ifs[[#This Row],[ID]])), C4133 = "NA"), OR(J4133=42,J4133=6,J4133=7,J4133=8, J4133 = "NA")),"NA",0),0)),0)))</f>
        <v>0</v>
      </c>
      <c r="L4133">
        <v>2</v>
      </c>
      <c r="M4133">
        <v>2</v>
      </c>
      <c r="N4133" t="s">
        <v>0</v>
      </c>
      <c r="O4133" s="11">
        <f t="shared" si="64"/>
        <v>0</v>
      </c>
    </row>
    <row r="4134" spans="2:15" x14ac:dyDescent="0.3">
      <c r="B4134">
        <v>29495</v>
      </c>
      <c r="C4134">
        <v>3</v>
      </c>
      <c r="D4134">
        <v>2</v>
      </c>
      <c r="E4134">
        <v>4</v>
      </c>
      <c r="F4134">
        <v>31</v>
      </c>
      <c r="G4134">
        <v>1</v>
      </c>
      <c r="H4134" t="s">
        <v>0</v>
      </c>
      <c r="I4134" t="s">
        <v>0</v>
      </c>
      <c r="J4134">
        <v>5</v>
      </c>
      <c r="K4134" s="5" cm="1">
        <f t="array" ref="K4134">IF(AND(C4134=1,OR(J4134=42,J4134=6,J4134=7,J4134=8)),1,
IF(AND(OR(C4134=1,C4134="NA"),OR(J4134=42,J4134=6,J4134=7,J4134=8, J4134="NA")),"NA",
IF(_xlfn.MINIFS(Nested_Ifs[a11],Nested_Ifs[ID],Nested_Ifs[[#This Row],[ID]])&lt;&gt;1,IF(AND(C4134=MIN(_xlfn._xlws.FILTER(Nested_Ifs[a11], Nested_Ifs[ID]=Nested_Ifs[[#This Row],[ID]])), OR(J4134=42,J4134=6,J4134=7,J4134=8)),1,
IF(_xlfn.MINIFS(Nested_Ifs[a11],Nested_Ifs[ID],Nested_Ifs[[#This Row],[ID]])&lt;&gt;1,IF(AND(OR(C4134=MIN(_xlfn._xlws.FILTER(Nested_Ifs[a11], Nested_Ifs[ID]=Nested_Ifs[[#This Row],[ID]])), C4134 = "NA"), OR(J4134=42,J4134=6,J4134=7,J4134=8, J4134 = "NA")),"NA",0),0)),0)))</f>
        <v>0</v>
      </c>
      <c r="L4134">
        <v>2</v>
      </c>
      <c r="M4134">
        <v>2</v>
      </c>
      <c r="N4134" t="s">
        <v>0</v>
      </c>
      <c r="O4134" s="11">
        <f t="shared" si="64"/>
        <v>0</v>
      </c>
    </row>
    <row r="4135" spans="2:15" x14ac:dyDescent="0.3">
      <c r="B4135">
        <v>29496</v>
      </c>
      <c r="C4135">
        <v>1</v>
      </c>
      <c r="D4135">
        <v>2</v>
      </c>
      <c r="E4135">
        <v>1</v>
      </c>
      <c r="F4135">
        <v>59</v>
      </c>
      <c r="G4135">
        <v>1</v>
      </c>
      <c r="H4135" t="s">
        <v>0</v>
      </c>
      <c r="I4135" t="s">
        <v>0</v>
      </c>
      <c r="J4135">
        <v>5</v>
      </c>
      <c r="K4135" s="5" cm="1">
        <f t="array" ref="K4135">IF(AND(C4135=1,OR(J4135=42,J4135=6,J4135=7,J4135=8)),1,
IF(AND(OR(C4135=1,C4135="NA"),OR(J4135=42,J4135=6,J4135=7,J4135=8, J4135="NA")),"NA",
IF(_xlfn.MINIFS(Nested_Ifs[a11],Nested_Ifs[ID],Nested_Ifs[[#This Row],[ID]])&lt;&gt;1,IF(AND(C4135=MIN(_xlfn._xlws.FILTER(Nested_Ifs[a11], Nested_Ifs[ID]=Nested_Ifs[[#This Row],[ID]])), OR(J4135=42,J4135=6,J4135=7,J4135=8)),1,
IF(_xlfn.MINIFS(Nested_Ifs[a11],Nested_Ifs[ID],Nested_Ifs[[#This Row],[ID]])&lt;&gt;1,IF(AND(OR(C4135=MIN(_xlfn._xlws.FILTER(Nested_Ifs[a11], Nested_Ifs[ID]=Nested_Ifs[[#This Row],[ID]])), C4135 = "NA"), OR(J4135=42,J4135=6,J4135=7,J4135=8, J4135 = "NA")),"NA",0),0)),0)))</f>
        <v>0</v>
      </c>
      <c r="L4135">
        <v>2</v>
      </c>
      <c r="M4135">
        <v>2</v>
      </c>
      <c r="N4135" t="s">
        <v>0</v>
      </c>
      <c r="O4135" s="11">
        <f t="shared" si="64"/>
        <v>0</v>
      </c>
    </row>
    <row r="4136" spans="2:15" x14ac:dyDescent="0.3">
      <c r="B4136">
        <v>29497</v>
      </c>
      <c r="C4136">
        <v>1</v>
      </c>
      <c r="D4136">
        <v>1</v>
      </c>
      <c r="E4136">
        <v>1</v>
      </c>
      <c r="F4136">
        <v>48</v>
      </c>
      <c r="G4136">
        <v>1</v>
      </c>
      <c r="H4136" t="s">
        <v>0</v>
      </c>
      <c r="I4136" t="s">
        <v>0</v>
      </c>
      <c r="J4136">
        <v>5</v>
      </c>
      <c r="K4136" s="5" cm="1">
        <f t="array" ref="K4136">IF(AND(C4136=1,OR(J4136=42,J4136=6,J4136=7,J4136=8)),1,
IF(AND(OR(C4136=1,C4136="NA"),OR(J4136=42,J4136=6,J4136=7,J4136=8, J4136="NA")),"NA",
IF(_xlfn.MINIFS(Nested_Ifs[a11],Nested_Ifs[ID],Nested_Ifs[[#This Row],[ID]])&lt;&gt;1,IF(AND(C4136=MIN(_xlfn._xlws.FILTER(Nested_Ifs[a11], Nested_Ifs[ID]=Nested_Ifs[[#This Row],[ID]])), OR(J4136=42,J4136=6,J4136=7,J4136=8)),1,
IF(_xlfn.MINIFS(Nested_Ifs[a11],Nested_Ifs[ID],Nested_Ifs[[#This Row],[ID]])&lt;&gt;1,IF(AND(OR(C4136=MIN(_xlfn._xlws.FILTER(Nested_Ifs[a11], Nested_Ifs[ID]=Nested_Ifs[[#This Row],[ID]])), C4136 = "NA"), OR(J4136=42,J4136=6,J4136=7,J4136=8, J4136 = "NA")),"NA",0),0)),0)))</f>
        <v>0</v>
      </c>
      <c r="L4136">
        <v>2</v>
      </c>
      <c r="M4136">
        <v>2</v>
      </c>
      <c r="N4136" t="s">
        <v>0</v>
      </c>
      <c r="O4136" s="11">
        <f t="shared" si="64"/>
        <v>0</v>
      </c>
    </row>
    <row r="4137" spans="2:15" x14ac:dyDescent="0.3">
      <c r="B4137">
        <v>29497</v>
      </c>
      <c r="C4137">
        <v>2</v>
      </c>
      <c r="D4137">
        <v>2</v>
      </c>
      <c r="E4137">
        <v>2</v>
      </c>
      <c r="F4137">
        <v>47</v>
      </c>
      <c r="G4137">
        <v>1</v>
      </c>
      <c r="H4137" t="s">
        <v>0</v>
      </c>
      <c r="I4137" t="s">
        <v>0</v>
      </c>
      <c r="J4137">
        <v>5</v>
      </c>
      <c r="K4137" s="5" cm="1">
        <f t="array" ref="K4137">IF(AND(C4137=1,OR(J4137=42,J4137=6,J4137=7,J4137=8)),1,
IF(AND(OR(C4137=1,C4137="NA"),OR(J4137=42,J4137=6,J4137=7,J4137=8, J4137="NA")),"NA",
IF(_xlfn.MINIFS(Nested_Ifs[a11],Nested_Ifs[ID],Nested_Ifs[[#This Row],[ID]])&lt;&gt;1,IF(AND(C4137=MIN(_xlfn._xlws.FILTER(Nested_Ifs[a11], Nested_Ifs[ID]=Nested_Ifs[[#This Row],[ID]])), OR(J4137=42,J4137=6,J4137=7,J4137=8)),1,
IF(_xlfn.MINIFS(Nested_Ifs[a11],Nested_Ifs[ID],Nested_Ifs[[#This Row],[ID]])&lt;&gt;1,IF(AND(OR(C4137=MIN(_xlfn._xlws.FILTER(Nested_Ifs[a11], Nested_Ifs[ID]=Nested_Ifs[[#This Row],[ID]])), C4137 = "NA"), OR(J4137=42,J4137=6,J4137=7,J4137=8, J4137 = "NA")),"NA",0),0)),0)))</f>
        <v>0</v>
      </c>
      <c r="L4137">
        <v>1</v>
      </c>
      <c r="M4137">
        <v>2</v>
      </c>
      <c r="N4137" t="s">
        <v>0</v>
      </c>
      <c r="O4137" s="11">
        <f t="shared" si="64"/>
        <v>0</v>
      </c>
    </row>
    <row r="4138" spans="2:15" x14ac:dyDescent="0.3">
      <c r="B4138">
        <v>29497</v>
      </c>
      <c r="C4138">
        <v>3</v>
      </c>
      <c r="D4138">
        <v>1</v>
      </c>
      <c r="E4138">
        <v>3</v>
      </c>
      <c r="F4138">
        <v>23</v>
      </c>
      <c r="G4138">
        <v>6</v>
      </c>
      <c r="H4138" t="s">
        <v>0</v>
      </c>
      <c r="I4138" t="s">
        <v>0</v>
      </c>
      <c r="J4138">
        <v>5</v>
      </c>
      <c r="K4138" s="5" cm="1">
        <f t="array" ref="K4138">IF(AND(C4138=1,OR(J4138=42,J4138=6,J4138=7,J4138=8)),1,
IF(AND(OR(C4138=1,C4138="NA"),OR(J4138=42,J4138=6,J4138=7,J4138=8, J4138="NA")),"NA",
IF(_xlfn.MINIFS(Nested_Ifs[a11],Nested_Ifs[ID],Nested_Ifs[[#This Row],[ID]])&lt;&gt;1,IF(AND(C4138=MIN(_xlfn._xlws.FILTER(Nested_Ifs[a11], Nested_Ifs[ID]=Nested_Ifs[[#This Row],[ID]])), OR(J4138=42,J4138=6,J4138=7,J4138=8)),1,
IF(_xlfn.MINIFS(Nested_Ifs[a11],Nested_Ifs[ID],Nested_Ifs[[#This Row],[ID]])&lt;&gt;1,IF(AND(OR(C4138=MIN(_xlfn._xlws.FILTER(Nested_Ifs[a11], Nested_Ifs[ID]=Nested_Ifs[[#This Row],[ID]])), C4138 = "NA"), OR(J4138=42,J4138=6,J4138=7,J4138=8, J4138 = "NA")),"NA",0),0)),0)))</f>
        <v>0</v>
      </c>
      <c r="L4138">
        <v>2</v>
      </c>
      <c r="M4138">
        <v>2</v>
      </c>
      <c r="N4138" t="s">
        <v>0</v>
      </c>
      <c r="O4138" s="11">
        <f t="shared" si="64"/>
        <v>0</v>
      </c>
    </row>
    <row r="4139" spans="2:15" x14ac:dyDescent="0.3">
      <c r="B4139">
        <v>29497</v>
      </c>
      <c r="C4139">
        <v>4</v>
      </c>
      <c r="D4139">
        <v>1</v>
      </c>
      <c r="E4139">
        <v>3</v>
      </c>
      <c r="F4139">
        <v>16</v>
      </c>
      <c r="G4139">
        <v>1</v>
      </c>
      <c r="H4139" t="s">
        <v>0</v>
      </c>
      <c r="I4139" t="s">
        <v>0</v>
      </c>
      <c r="J4139" t="s">
        <v>0</v>
      </c>
      <c r="K4139" s="5" cm="1">
        <f t="array" ref="K4139">IF(AND(C4139=1,OR(J4139=42,J4139=6,J4139=7,J4139=8)),1,
IF(AND(OR(C4139=1,C4139="NA"),OR(J4139=42,J4139=6,J4139=7,J4139=8, J4139="NA")),"NA",
IF(_xlfn.MINIFS(Nested_Ifs[a11],Nested_Ifs[ID],Nested_Ifs[[#This Row],[ID]])&lt;&gt;1,IF(AND(C4139=MIN(_xlfn._xlws.FILTER(Nested_Ifs[a11], Nested_Ifs[ID]=Nested_Ifs[[#This Row],[ID]])), OR(J4139=42,J4139=6,J4139=7,J4139=8)),1,
IF(_xlfn.MINIFS(Nested_Ifs[a11],Nested_Ifs[ID],Nested_Ifs[[#This Row],[ID]])&lt;&gt;1,IF(AND(OR(C4139=MIN(_xlfn._xlws.FILTER(Nested_Ifs[a11], Nested_Ifs[ID]=Nested_Ifs[[#This Row],[ID]])), C4139 = "NA"), OR(J4139=42,J4139=6,J4139=7,J4139=8, J4139 = "NA")),"NA",0),0)),0)))</f>
        <v>0</v>
      </c>
      <c r="L4139">
        <v>2</v>
      </c>
      <c r="M4139">
        <v>2</v>
      </c>
      <c r="N4139" t="s">
        <v>0</v>
      </c>
      <c r="O4139" s="11">
        <f t="shared" si="64"/>
        <v>0</v>
      </c>
    </row>
    <row r="4140" spans="2:15" x14ac:dyDescent="0.3">
      <c r="B4140">
        <v>29497</v>
      </c>
      <c r="C4140">
        <v>5</v>
      </c>
      <c r="D4140">
        <v>2</v>
      </c>
      <c r="E4140">
        <v>3</v>
      </c>
      <c r="F4140">
        <v>13</v>
      </c>
      <c r="G4140" t="s">
        <v>0</v>
      </c>
      <c r="H4140" t="s">
        <v>0</v>
      </c>
      <c r="I4140" t="s">
        <v>0</v>
      </c>
      <c r="J4140" t="s">
        <v>0</v>
      </c>
      <c r="K4140" s="5" cm="1">
        <f t="array" ref="K4140">IF(AND(C4140=1,OR(J4140=42,J4140=6,J4140=7,J4140=8)),1,
IF(AND(OR(C4140=1,C4140="NA"),OR(J4140=42,J4140=6,J4140=7,J4140=8, J4140="NA")),"NA",
IF(_xlfn.MINIFS(Nested_Ifs[a11],Nested_Ifs[ID],Nested_Ifs[[#This Row],[ID]])&lt;&gt;1,IF(AND(C4140=MIN(_xlfn._xlws.FILTER(Nested_Ifs[a11], Nested_Ifs[ID]=Nested_Ifs[[#This Row],[ID]])), OR(J4140=42,J4140=6,J4140=7,J4140=8)),1,
IF(_xlfn.MINIFS(Nested_Ifs[a11],Nested_Ifs[ID],Nested_Ifs[[#This Row],[ID]])&lt;&gt;1,IF(AND(OR(C4140=MIN(_xlfn._xlws.FILTER(Nested_Ifs[a11], Nested_Ifs[ID]=Nested_Ifs[[#This Row],[ID]])), C4140 = "NA"), OR(J4140=42,J4140=6,J4140=7,J4140=8, J4140 = "NA")),"NA",0),0)),0)))</f>
        <v>0</v>
      </c>
      <c r="L4140">
        <v>2</v>
      </c>
      <c r="M4140">
        <v>2</v>
      </c>
      <c r="N4140" t="s">
        <v>0</v>
      </c>
      <c r="O4140" s="11">
        <f t="shared" si="64"/>
        <v>0</v>
      </c>
    </row>
    <row r="4141" spans="2:15" x14ac:dyDescent="0.3">
      <c r="B4141">
        <v>29499</v>
      </c>
      <c r="C4141">
        <v>1</v>
      </c>
      <c r="D4141">
        <v>1</v>
      </c>
      <c r="E4141">
        <v>1</v>
      </c>
      <c r="F4141">
        <v>27</v>
      </c>
      <c r="G4141">
        <v>1</v>
      </c>
      <c r="H4141" t="s">
        <v>0</v>
      </c>
      <c r="I4141" t="s">
        <v>0</v>
      </c>
      <c r="J4141">
        <v>1</v>
      </c>
      <c r="K4141" s="5" cm="1">
        <f t="array" ref="K4141">IF(AND(C4141=1,OR(J4141=42,J4141=6,J4141=7,J4141=8)),1,
IF(AND(OR(C4141=1,C4141="NA"),OR(J4141=42,J4141=6,J4141=7,J4141=8, J4141="NA")),"NA",
IF(_xlfn.MINIFS(Nested_Ifs[a11],Nested_Ifs[ID],Nested_Ifs[[#This Row],[ID]])&lt;&gt;1,IF(AND(C4141=MIN(_xlfn._xlws.FILTER(Nested_Ifs[a11], Nested_Ifs[ID]=Nested_Ifs[[#This Row],[ID]])), OR(J4141=42,J4141=6,J4141=7,J4141=8)),1,
IF(_xlfn.MINIFS(Nested_Ifs[a11],Nested_Ifs[ID],Nested_Ifs[[#This Row],[ID]])&lt;&gt;1,IF(AND(OR(C4141=MIN(_xlfn._xlws.FILTER(Nested_Ifs[a11], Nested_Ifs[ID]=Nested_Ifs[[#This Row],[ID]])), C4141 = "NA"), OR(J4141=42,J4141=6,J4141=7,J4141=8, J4141 = "NA")),"NA",0),0)),0)))</f>
        <v>0</v>
      </c>
      <c r="L4141">
        <v>2</v>
      </c>
      <c r="M4141">
        <v>2</v>
      </c>
      <c r="N4141" t="s">
        <v>0</v>
      </c>
      <c r="O4141" s="11">
        <f t="shared" si="64"/>
        <v>0</v>
      </c>
    </row>
    <row r="4142" spans="2:15" x14ac:dyDescent="0.3">
      <c r="B4142">
        <v>29499</v>
      </c>
      <c r="C4142">
        <v>2</v>
      </c>
      <c r="D4142">
        <v>2</v>
      </c>
      <c r="E4142">
        <v>2</v>
      </c>
      <c r="F4142">
        <v>22</v>
      </c>
      <c r="G4142">
        <v>1</v>
      </c>
      <c r="H4142" t="s">
        <v>0</v>
      </c>
      <c r="I4142" t="s">
        <v>0</v>
      </c>
      <c r="J4142">
        <v>1</v>
      </c>
      <c r="K4142" s="5" cm="1">
        <f t="array" ref="K4142">IF(AND(C4142=1,OR(J4142=42,J4142=6,J4142=7,J4142=8)),1,
IF(AND(OR(C4142=1,C4142="NA"),OR(J4142=42,J4142=6,J4142=7,J4142=8, J4142="NA")),"NA",
IF(_xlfn.MINIFS(Nested_Ifs[a11],Nested_Ifs[ID],Nested_Ifs[[#This Row],[ID]])&lt;&gt;1,IF(AND(C4142=MIN(_xlfn._xlws.FILTER(Nested_Ifs[a11], Nested_Ifs[ID]=Nested_Ifs[[#This Row],[ID]])), OR(J4142=42,J4142=6,J4142=7,J4142=8)),1,
IF(_xlfn.MINIFS(Nested_Ifs[a11],Nested_Ifs[ID],Nested_Ifs[[#This Row],[ID]])&lt;&gt;1,IF(AND(OR(C4142=MIN(_xlfn._xlws.FILTER(Nested_Ifs[a11], Nested_Ifs[ID]=Nested_Ifs[[#This Row],[ID]])), C4142 = "NA"), OR(J4142=42,J4142=6,J4142=7,J4142=8, J4142 = "NA")),"NA",0),0)),0)))</f>
        <v>0</v>
      </c>
      <c r="L4142">
        <v>2</v>
      </c>
      <c r="M4142">
        <v>2</v>
      </c>
      <c r="N4142" t="s">
        <v>0</v>
      </c>
      <c r="O4142" s="11">
        <f t="shared" si="64"/>
        <v>0</v>
      </c>
    </row>
    <row r="4143" spans="2:15" x14ac:dyDescent="0.3">
      <c r="B4143">
        <v>29509</v>
      </c>
      <c r="C4143">
        <v>1</v>
      </c>
      <c r="D4143">
        <v>1</v>
      </c>
      <c r="E4143">
        <v>1</v>
      </c>
      <c r="F4143">
        <v>31</v>
      </c>
      <c r="G4143">
        <v>1</v>
      </c>
      <c r="H4143" t="s">
        <v>0</v>
      </c>
      <c r="I4143" t="s">
        <v>0</v>
      </c>
      <c r="J4143">
        <v>1</v>
      </c>
      <c r="K4143" s="5" cm="1">
        <f t="array" ref="K4143">IF(AND(C4143=1,OR(J4143=42,J4143=6,J4143=7,J4143=8)),1,
IF(AND(OR(C4143=1,C4143="NA"),OR(J4143=42,J4143=6,J4143=7,J4143=8, J4143="NA")),"NA",
IF(_xlfn.MINIFS(Nested_Ifs[a11],Nested_Ifs[ID],Nested_Ifs[[#This Row],[ID]])&lt;&gt;1,IF(AND(C4143=MIN(_xlfn._xlws.FILTER(Nested_Ifs[a11], Nested_Ifs[ID]=Nested_Ifs[[#This Row],[ID]])), OR(J4143=42,J4143=6,J4143=7,J4143=8)),1,
IF(_xlfn.MINIFS(Nested_Ifs[a11],Nested_Ifs[ID],Nested_Ifs[[#This Row],[ID]])&lt;&gt;1,IF(AND(OR(C4143=MIN(_xlfn._xlws.FILTER(Nested_Ifs[a11], Nested_Ifs[ID]=Nested_Ifs[[#This Row],[ID]])), C4143 = "NA"), OR(J4143=42,J4143=6,J4143=7,J4143=8, J4143 = "NA")),"NA",0),0)),0)))</f>
        <v>0</v>
      </c>
      <c r="L4143">
        <v>2</v>
      </c>
      <c r="M4143">
        <v>2</v>
      </c>
      <c r="N4143" t="s">
        <v>0</v>
      </c>
      <c r="O4143" s="11">
        <f t="shared" si="64"/>
        <v>0</v>
      </c>
    </row>
    <row r="4144" spans="2:15" x14ac:dyDescent="0.3">
      <c r="B4144">
        <v>29509</v>
      </c>
      <c r="C4144">
        <v>2</v>
      </c>
      <c r="D4144">
        <v>2</v>
      </c>
      <c r="E4144">
        <v>2</v>
      </c>
      <c r="F4144">
        <v>24</v>
      </c>
      <c r="G4144">
        <v>1</v>
      </c>
      <c r="H4144" t="s">
        <v>0</v>
      </c>
      <c r="I4144" t="s">
        <v>0</v>
      </c>
      <c r="J4144">
        <v>5</v>
      </c>
      <c r="K4144" s="5" cm="1">
        <f t="array" ref="K4144">IF(AND(C4144=1,OR(J4144=42,J4144=6,J4144=7,J4144=8)),1,
IF(AND(OR(C4144=1,C4144="NA"),OR(J4144=42,J4144=6,J4144=7,J4144=8, J4144="NA")),"NA",
IF(_xlfn.MINIFS(Nested_Ifs[a11],Nested_Ifs[ID],Nested_Ifs[[#This Row],[ID]])&lt;&gt;1,IF(AND(C4144=MIN(_xlfn._xlws.FILTER(Nested_Ifs[a11], Nested_Ifs[ID]=Nested_Ifs[[#This Row],[ID]])), OR(J4144=42,J4144=6,J4144=7,J4144=8)),1,
IF(_xlfn.MINIFS(Nested_Ifs[a11],Nested_Ifs[ID],Nested_Ifs[[#This Row],[ID]])&lt;&gt;1,IF(AND(OR(C4144=MIN(_xlfn._xlws.FILTER(Nested_Ifs[a11], Nested_Ifs[ID]=Nested_Ifs[[#This Row],[ID]])), C4144 = "NA"), OR(J4144=42,J4144=6,J4144=7,J4144=8, J4144 = "NA")),"NA",0),0)),0)))</f>
        <v>0</v>
      </c>
      <c r="L4144">
        <v>2</v>
      </c>
      <c r="M4144">
        <v>2</v>
      </c>
      <c r="N4144" t="s">
        <v>0</v>
      </c>
      <c r="O4144" s="11">
        <f t="shared" si="64"/>
        <v>0</v>
      </c>
    </row>
    <row r="4145" spans="2:15" x14ac:dyDescent="0.3">
      <c r="B4145">
        <v>29509</v>
      </c>
      <c r="C4145">
        <v>3</v>
      </c>
      <c r="D4145">
        <v>2</v>
      </c>
      <c r="E4145">
        <v>3</v>
      </c>
      <c r="F4145">
        <v>6</v>
      </c>
      <c r="G4145" t="s">
        <v>0</v>
      </c>
      <c r="H4145" t="s">
        <v>0</v>
      </c>
      <c r="I4145" t="s">
        <v>0</v>
      </c>
      <c r="J4145" t="s">
        <v>0</v>
      </c>
      <c r="K4145" s="5" cm="1">
        <f t="array" ref="K4145">IF(AND(C4145=1,OR(J4145=42,J4145=6,J4145=7,J4145=8)),1,
IF(AND(OR(C4145=1,C4145="NA"),OR(J4145=42,J4145=6,J4145=7,J4145=8, J4145="NA")),"NA",
IF(_xlfn.MINIFS(Nested_Ifs[a11],Nested_Ifs[ID],Nested_Ifs[[#This Row],[ID]])&lt;&gt;1,IF(AND(C4145=MIN(_xlfn._xlws.FILTER(Nested_Ifs[a11], Nested_Ifs[ID]=Nested_Ifs[[#This Row],[ID]])), OR(J4145=42,J4145=6,J4145=7,J4145=8)),1,
IF(_xlfn.MINIFS(Nested_Ifs[a11],Nested_Ifs[ID],Nested_Ifs[[#This Row],[ID]])&lt;&gt;1,IF(AND(OR(C4145=MIN(_xlfn._xlws.FILTER(Nested_Ifs[a11], Nested_Ifs[ID]=Nested_Ifs[[#This Row],[ID]])), C4145 = "NA"), OR(J4145=42,J4145=6,J4145=7,J4145=8, J4145 = "NA")),"NA",0),0)),0)))</f>
        <v>0</v>
      </c>
      <c r="L4145">
        <v>2</v>
      </c>
      <c r="M4145">
        <v>2</v>
      </c>
      <c r="N4145" t="s">
        <v>0</v>
      </c>
      <c r="O4145" s="11">
        <f t="shared" si="64"/>
        <v>0</v>
      </c>
    </row>
    <row r="4146" spans="2:15" x14ac:dyDescent="0.3">
      <c r="B4146">
        <v>29509</v>
      </c>
      <c r="C4146">
        <v>4</v>
      </c>
      <c r="D4146">
        <v>2</v>
      </c>
      <c r="E4146">
        <v>3</v>
      </c>
      <c r="F4146">
        <v>3</v>
      </c>
      <c r="G4146" t="s">
        <v>0</v>
      </c>
      <c r="H4146">
        <v>2</v>
      </c>
      <c r="I4146">
        <v>3</v>
      </c>
      <c r="J4146" t="s">
        <v>0</v>
      </c>
      <c r="K4146" s="5" cm="1">
        <f t="array" ref="K4146">IF(AND(C4146=1,OR(J4146=42,J4146=6,J4146=7,J4146=8)),1,
IF(AND(OR(C4146=1,C4146="NA"),OR(J4146=42,J4146=6,J4146=7,J4146=8, J4146="NA")),"NA",
IF(_xlfn.MINIFS(Nested_Ifs[a11],Nested_Ifs[ID],Nested_Ifs[[#This Row],[ID]])&lt;&gt;1,IF(AND(C4146=MIN(_xlfn._xlws.FILTER(Nested_Ifs[a11], Nested_Ifs[ID]=Nested_Ifs[[#This Row],[ID]])), OR(J4146=42,J4146=6,J4146=7,J4146=8)),1,
IF(_xlfn.MINIFS(Nested_Ifs[a11],Nested_Ifs[ID],Nested_Ifs[[#This Row],[ID]])&lt;&gt;1,IF(AND(OR(C4146=MIN(_xlfn._xlws.FILTER(Nested_Ifs[a11], Nested_Ifs[ID]=Nested_Ifs[[#This Row],[ID]])), C4146 = "NA"), OR(J4146=42,J4146=6,J4146=7,J4146=8, J4146 = "NA")),"NA",0),0)),0)))</f>
        <v>0</v>
      </c>
      <c r="L4146">
        <v>2</v>
      </c>
      <c r="M4146">
        <v>2</v>
      </c>
      <c r="N4146" t="s">
        <v>0</v>
      </c>
      <c r="O4146" s="11">
        <f t="shared" si="64"/>
        <v>0</v>
      </c>
    </row>
    <row r="4147" spans="2:15" x14ac:dyDescent="0.3">
      <c r="B4147">
        <v>29510</v>
      </c>
      <c r="C4147">
        <v>1</v>
      </c>
      <c r="D4147">
        <v>2</v>
      </c>
      <c r="E4147">
        <v>1</v>
      </c>
      <c r="F4147">
        <v>58</v>
      </c>
      <c r="G4147">
        <v>5</v>
      </c>
      <c r="H4147" t="s">
        <v>0</v>
      </c>
      <c r="I4147" t="s">
        <v>0</v>
      </c>
      <c r="J4147">
        <v>1</v>
      </c>
      <c r="K4147" s="5" cm="1">
        <f t="array" ref="K4147">IF(AND(C4147=1,OR(J4147=42,J4147=6,J4147=7,J4147=8)),1,
IF(AND(OR(C4147=1,C4147="NA"),OR(J4147=42,J4147=6,J4147=7,J4147=8, J4147="NA")),"NA",
IF(_xlfn.MINIFS(Nested_Ifs[a11],Nested_Ifs[ID],Nested_Ifs[[#This Row],[ID]])&lt;&gt;1,IF(AND(C4147=MIN(_xlfn._xlws.FILTER(Nested_Ifs[a11], Nested_Ifs[ID]=Nested_Ifs[[#This Row],[ID]])), OR(J4147=42,J4147=6,J4147=7,J4147=8)),1,
IF(_xlfn.MINIFS(Nested_Ifs[a11],Nested_Ifs[ID],Nested_Ifs[[#This Row],[ID]])&lt;&gt;1,IF(AND(OR(C4147=MIN(_xlfn._xlws.FILTER(Nested_Ifs[a11], Nested_Ifs[ID]=Nested_Ifs[[#This Row],[ID]])), C4147 = "NA"), OR(J4147=42,J4147=6,J4147=7,J4147=8, J4147 = "NA")),"NA",0),0)),0)))</f>
        <v>0</v>
      </c>
      <c r="L4147">
        <v>1</v>
      </c>
      <c r="M4147">
        <v>2</v>
      </c>
      <c r="N4147" t="s">
        <v>0</v>
      </c>
      <c r="O4147" s="11">
        <f t="shared" si="64"/>
        <v>0</v>
      </c>
    </row>
    <row r="4148" spans="2:15" x14ac:dyDescent="0.3">
      <c r="B4148">
        <v>29510</v>
      </c>
      <c r="C4148">
        <v>2</v>
      </c>
      <c r="D4148">
        <v>2</v>
      </c>
      <c r="E4148">
        <v>3</v>
      </c>
      <c r="F4148">
        <v>21</v>
      </c>
      <c r="G4148">
        <v>6</v>
      </c>
      <c r="H4148" t="s">
        <v>0</v>
      </c>
      <c r="I4148" t="s">
        <v>0</v>
      </c>
      <c r="J4148">
        <v>3</v>
      </c>
      <c r="K4148" s="5" cm="1">
        <f t="array" ref="K4148">IF(AND(C4148=1,OR(J4148=42,J4148=6,J4148=7,J4148=8)),1,
IF(AND(OR(C4148=1,C4148="NA"),OR(J4148=42,J4148=6,J4148=7,J4148=8, J4148="NA")),"NA",
IF(_xlfn.MINIFS(Nested_Ifs[a11],Nested_Ifs[ID],Nested_Ifs[[#This Row],[ID]])&lt;&gt;1,IF(AND(C4148=MIN(_xlfn._xlws.FILTER(Nested_Ifs[a11], Nested_Ifs[ID]=Nested_Ifs[[#This Row],[ID]])), OR(J4148=42,J4148=6,J4148=7,J4148=8)),1,
IF(_xlfn.MINIFS(Nested_Ifs[a11],Nested_Ifs[ID],Nested_Ifs[[#This Row],[ID]])&lt;&gt;1,IF(AND(OR(C4148=MIN(_xlfn._xlws.FILTER(Nested_Ifs[a11], Nested_Ifs[ID]=Nested_Ifs[[#This Row],[ID]])), C4148 = "NA"), OR(J4148=42,J4148=6,J4148=7,J4148=8, J4148 = "NA")),"NA",0),0)),0)))</f>
        <v>0</v>
      </c>
      <c r="L4148">
        <v>2</v>
      </c>
      <c r="M4148">
        <v>2</v>
      </c>
      <c r="N4148" t="s">
        <v>0</v>
      </c>
      <c r="O4148" s="11">
        <f t="shared" si="64"/>
        <v>0</v>
      </c>
    </row>
    <row r="4149" spans="2:15" x14ac:dyDescent="0.3">
      <c r="B4149">
        <v>29512</v>
      </c>
      <c r="C4149">
        <v>1</v>
      </c>
      <c r="D4149">
        <v>1</v>
      </c>
      <c r="E4149">
        <v>1</v>
      </c>
      <c r="F4149">
        <v>61</v>
      </c>
      <c r="G4149">
        <v>1</v>
      </c>
      <c r="H4149" t="s">
        <v>0</v>
      </c>
      <c r="I4149" t="s">
        <v>0</v>
      </c>
      <c r="J4149">
        <v>5</v>
      </c>
      <c r="K4149" s="5" cm="1">
        <f t="array" ref="K4149">IF(AND(C4149=1,OR(J4149=42,J4149=6,J4149=7,J4149=8)),1,
IF(AND(OR(C4149=1,C4149="NA"),OR(J4149=42,J4149=6,J4149=7,J4149=8, J4149="NA")),"NA",
IF(_xlfn.MINIFS(Nested_Ifs[a11],Nested_Ifs[ID],Nested_Ifs[[#This Row],[ID]])&lt;&gt;1,IF(AND(C4149=MIN(_xlfn._xlws.FILTER(Nested_Ifs[a11], Nested_Ifs[ID]=Nested_Ifs[[#This Row],[ID]])), OR(J4149=42,J4149=6,J4149=7,J4149=8)),1,
IF(_xlfn.MINIFS(Nested_Ifs[a11],Nested_Ifs[ID],Nested_Ifs[[#This Row],[ID]])&lt;&gt;1,IF(AND(OR(C4149=MIN(_xlfn._xlws.FILTER(Nested_Ifs[a11], Nested_Ifs[ID]=Nested_Ifs[[#This Row],[ID]])), C4149 = "NA"), OR(J4149=42,J4149=6,J4149=7,J4149=8, J4149 = "NA")),"NA",0),0)),0)))</f>
        <v>0</v>
      </c>
      <c r="L4149">
        <v>2</v>
      </c>
      <c r="M4149">
        <v>2</v>
      </c>
      <c r="N4149" t="s">
        <v>0</v>
      </c>
      <c r="O4149" s="11">
        <f t="shared" si="64"/>
        <v>0</v>
      </c>
    </row>
    <row r="4150" spans="2:15" x14ac:dyDescent="0.3">
      <c r="B4150">
        <v>29512</v>
      </c>
      <c r="C4150">
        <v>2</v>
      </c>
      <c r="D4150">
        <v>2</v>
      </c>
      <c r="E4150">
        <v>2</v>
      </c>
      <c r="F4150">
        <v>56</v>
      </c>
      <c r="G4150">
        <v>1</v>
      </c>
      <c r="H4150" t="s">
        <v>0</v>
      </c>
      <c r="I4150" t="s">
        <v>0</v>
      </c>
      <c r="J4150">
        <v>5</v>
      </c>
      <c r="K4150" s="5" cm="1">
        <f t="array" ref="K4150">IF(AND(C4150=1,OR(J4150=42,J4150=6,J4150=7,J4150=8)),1,
IF(AND(OR(C4150=1,C4150="NA"),OR(J4150=42,J4150=6,J4150=7,J4150=8, J4150="NA")),"NA",
IF(_xlfn.MINIFS(Nested_Ifs[a11],Nested_Ifs[ID],Nested_Ifs[[#This Row],[ID]])&lt;&gt;1,IF(AND(C4150=MIN(_xlfn._xlws.FILTER(Nested_Ifs[a11], Nested_Ifs[ID]=Nested_Ifs[[#This Row],[ID]])), OR(J4150=42,J4150=6,J4150=7,J4150=8)),1,
IF(_xlfn.MINIFS(Nested_Ifs[a11],Nested_Ifs[ID],Nested_Ifs[[#This Row],[ID]])&lt;&gt;1,IF(AND(OR(C4150=MIN(_xlfn._xlws.FILTER(Nested_Ifs[a11], Nested_Ifs[ID]=Nested_Ifs[[#This Row],[ID]])), C4150 = "NA"), OR(J4150=42,J4150=6,J4150=7,J4150=8, J4150 = "NA")),"NA",0),0)),0)))</f>
        <v>0</v>
      </c>
      <c r="L4150">
        <v>1</v>
      </c>
      <c r="M4150">
        <v>2</v>
      </c>
      <c r="N4150" t="s">
        <v>0</v>
      </c>
      <c r="O4150" s="11">
        <f t="shared" si="64"/>
        <v>0</v>
      </c>
    </row>
    <row r="4151" spans="2:15" x14ac:dyDescent="0.3">
      <c r="B4151">
        <v>29513</v>
      </c>
      <c r="C4151">
        <v>1</v>
      </c>
      <c r="D4151">
        <v>1</v>
      </c>
      <c r="E4151">
        <v>1</v>
      </c>
      <c r="F4151">
        <v>52</v>
      </c>
      <c r="G4151">
        <v>1</v>
      </c>
      <c r="H4151" t="s">
        <v>0</v>
      </c>
      <c r="I4151" t="s">
        <v>0</v>
      </c>
      <c r="J4151">
        <v>5</v>
      </c>
      <c r="K4151" s="5" cm="1">
        <f t="array" ref="K4151">IF(AND(C4151=1,OR(J4151=42,J4151=6,J4151=7,J4151=8)),1,
IF(AND(OR(C4151=1,C4151="NA"),OR(J4151=42,J4151=6,J4151=7,J4151=8, J4151="NA")),"NA",
IF(_xlfn.MINIFS(Nested_Ifs[a11],Nested_Ifs[ID],Nested_Ifs[[#This Row],[ID]])&lt;&gt;1,IF(AND(C4151=MIN(_xlfn._xlws.FILTER(Nested_Ifs[a11], Nested_Ifs[ID]=Nested_Ifs[[#This Row],[ID]])), OR(J4151=42,J4151=6,J4151=7,J4151=8)),1,
IF(_xlfn.MINIFS(Nested_Ifs[a11],Nested_Ifs[ID],Nested_Ifs[[#This Row],[ID]])&lt;&gt;1,IF(AND(OR(C4151=MIN(_xlfn._xlws.FILTER(Nested_Ifs[a11], Nested_Ifs[ID]=Nested_Ifs[[#This Row],[ID]])), C4151 = "NA"), OR(J4151=42,J4151=6,J4151=7,J4151=8, J4151 = "NA")),"NA",0),0)),0)))</f>
        <v>0</v>
      </c>
      <c r="L4151">
        <v>2</v>
      </c>
      <c r="M4151">
        <v>2</v>
      </c>
      <c r="N4151" t="s">
        <v>0</v>
      </c>
      <c r="O4151" s="11">
        <f t="shared" si="64"/>
        <v>0</v>
      </c>
    </row>
    <row r="4152" spans="2:15" x14ac:dyDescent="0.3">
      <c r="B4152">
        <v>29513</v>
      </c>
      <c r="C4152">
        <v>2</v>
      </c>
      <c r="D4152">
        <v>2</v>
      </c>
      <c r="E4152">
        <v>2</v>
      </c>
      <c r="F4152">
        <v>45</v>
      </c>
      <c r="G4152">
        <v>98</v>
      </c>
      <c r="H4152" t="s">
        <v>0</v>
      </c>
      <c r="I4152" t="s">
        <v>0</v>
      </c>
      <c r="J4152">
        <v>5</v>
      </c>
      <c r="K4152" s="5" cm="1">
        <f t="array" ref="K4152">IF(AND(C4152=1,OR(J4152=42,J4152=6,J4152=7,J4152=8)),1,
IF(AND(OR(C4152=1,C4152="NA"),OR(J4152=42,J4152=6,J4152=7,J4152=8, J4152="NA")),"NA",
IF(_xlfn.MINIFS(Nested_Ifs[a11],Nested_Ifs[ID],Nested_Ifs[[#This Row],[ID]])&lt;&gt;1,IF(AND(C4152=MIN(_xlfn._xlws.FILTER(Nested_Ifs[a11], Nested_Ifs[ID]=Nested_Ifs[[#This Row],[ID]])), OR(J4152=42,J4152=6,J4152=7,J4152=8)),1,
IF(_xlfn.MINIFS(Nested_Ifs[a11],Nested_Ifs[ID],Nested_Ifs[[#This Row],[ID]])&lt;&gt;1,IF(AND(OR(C4152=MIN(_xlfn._xlws.FILTER(Nested_Ifs[a11], Nested_Ifs[ID]=Nested_Ifs[[#This Row],[ID]])), C4152 = "NA"), OR(J4152=42,J4152=6,J4152=7,J4152=8, J4152 = "NA")),"NA",0),0)),0)))</f>
        <v>0</v>
      </c>
      <c r="L4152">
        <v>2</v>
      </c>
      <c r="M4152">
        <v>2</v>
      </c>
      <c r="N4152" t="s">
        <v>0</v>
      </c>
      <c r="O4152" s="11">
        <f t="shared" si="64"/>
        <v>0</v>
      </c>
    </row>
    <row r="4153" spans="2:15" x14ac:dyDescent="0.3">
      <c r="B4153">
        <v>29513</v>
      </c>
      <c r="C4153">
        <v>3</v>
      </c>
      <c r="D4153">
        <v>2</v>
      </c>
      <c r="E4153">
        <v>3</v>
      </c>
      <c r="F4153">
        <v>15</v>
      </c>
      <c r="G4153">
        <v>6</v>
      </c>
      <c r="H4153" t="s">
        <v>0</v>
      </c>
      <c r="I4153" t="s">
        <v>0</v>
      </c>
      <c r="J4153" t="s">
        <v>0</v>
      </c>
      <c r="K4153" s="5" cm="1">
        <f t="array" ref="K4153">IF(AND(C4153=1,OR(J4153=42,J4153=6,J4153=7,J4153=8)),1,
IF(AND(OR(C4153=1,C4153="NA"),OR(J4153=42,J4153=6,J4153=7,J4153=8, J4153="NA")),"NA",
IF(_xlfn.MINIFS(Nested_Ifs[a11],Nested_Ifs[ID],Nested_Ifs[[#This Row],[ID]])&lt;&gt;1,IF(AND(C4153=MIN(_xlfn._xlws.FILTER(Nested_Ifs[a11], Nested_Ifs[ID]=Nested_Ifs[[#This Row],[ID]])), OR(J4153=42,J4153=6,J4153=7,J4153=8)),1,
IF(_xlfn.MINIFS(Nested_Ifs[a11],Nested_Ifs[ID],Nested_Ifs[[#This Row],[ID]])&lt;&gt;1,IF(AND(OR(C4153=MIN(_xlfn._xlws.FILTER(Nested_Ifs[a11], Nested_Ifs[ID]=Nested_Ifs[[#This Row],[ID]])), C4153 = "NA"), OR(J4153=42,J4153=6,J4153=7,J4153=8, J4153 = "NA")),"NA",0),0)),0)))</f>
        <v>0</v>
      </c>
      <c r="L4153">
        <v>2</v>
      </c>
      <c r="M4153">
        <v>2</v>
      </c>
      <c r="N4153" t="s">
        <v>0</v>
      </c>
      <c r="O4153" s="11">
        <f t="shared" si="64"/>
        <v>0</v>
      </c>
    </row>
    <row r="4154" spans="2:15" x14ac:dyDescent="0.3">
      <c r="B4154">
        <v>29513</v>
      </c>
      <c r="C4154">
        <v>4</v>
      </c>
      <c r="D4154">
        <v>2</v>
      </c>
      <c r="E4154">
        <v>3</v>
      </c>
      <c r="F4154">
        <v>12</v>
      </c>
      <c r="G4154" t="s">
        <v>0</v>
      </c>
      <c r="H4154" t="s">
        <v>0</v>
      </c>
      <c r="I4154" t="s">
        <v>0</v>
      </c>
      <c r="J4154" t="s">
        <v>0</v>
      </c>
      <c r="K4154" s="5" cm="1">
        <f t="array" ref="K4154">IF(AND(C4154=1,OR(J4154=42,J4154=6,J4154=7,J4154=8)),1,
IF(AND(OR(C4154=1,C4154="NA"),OR(J4154=42,J4154=6,J4154=7,J4154=8, J4154="NA")),"NA",
IF(_xlfn.MINIFS(Nested_Ifs[a11],Nested_Ifs[ID],Nested_Ifs[[#This Row],[ID]])&lt;&gt;1,IF(AND(C4154=MIN(_xlfn._xlws.FILTER(Nested_Ifs[a11], Nested_Ifs[ID]=Nested_Ifs[[#This Row],[ID]])), OR(J4154=42,J4154=6,J4154=7,J4154=8)),1,
IF(_xlfn.MINIFS(Nested_Ifs[a11],Nested_Ifs[ID],Nested_Ifs[[#This Row],[ID]])&lt;&gt;1,IF(AND(OR(C4154=MIN(_xlfn._xlws.FILTER(Nested_Ifs[a11], Nested_Ifs[ID]=Nested_Ifs[[#This Row],[ID]])), C4154 = "NA"), OR(J4154=42,J4154=6,J4154=7,J4154=8, J4154 = "NA")),"NA",0),0)),0)))</f>
        <v>0</v>
      </c>
      <c r="L4154">
        <v>2</v>
      </c>
      <c r="M4154">
        <v>2</v>
      </c>
      <c r="N4154" t="s">
        <v>0</v>
      </c>
      <c r="O4154" s="11">
        <f t="shared" si="64"/>
        <v>0</v>
      </c>
    </row>
    <row r="4155" spans="2:15" x14ac:dyDescent="0.3">
      <c r="B4155">
        <v>29514</v>
      </c>
      <c r="C4155">
        <v>1</v>
      </c>
      <c r="D4155">
        <v>1</v>
      </c>
      <c r="E4155">
        <v>1</v>
      </c>
      <c r="F4155">
        <v>33</v>
      </c>
      <c r="G4155">
        <v>1</v>
      </c>
      <c r="H4155" t="s">
        <v>0</v>
      </c>
      <c r="I4155" t="s">
        <v>0</v>
      </c>
      <c r="J4155">
        <v>5</v>
      </c>
      <c r="K4155" s="5" cm="1">
        <f t="array" ref="K4155">IF(AND(C4155=1,OR(J4155=42,J4155=6,J4155=7,J4155=8)),1,
IF(AND(OR(C4155=1,C4155="NA"),OR(J4155=42,J4155=6,J4155=7,J4155=8, J4155="NA")),"NA",
IF(_xlfn.MINIFS(Nested_Ifs[a11],Nested_Ifs[ID],Nested_Ifs[[#This Row],[ID]])&lt;&gt;1,IF(AND(C4155=MIN(_xlfn._xlws.FILTER(Nested_Ifs[a11], Nested_Ifs[ID]=Nested_Ifs[[#This Row],[ID]])), OR(J4155=42,J4155=6,J4155=7,J4155=8)),1,
IF(_xlfn.MINIFS(Nested_Ifs[a11],Nested_Ifs[ID],Nested_Ifs[[#This Row],[ID]])&lt;&gt;1,IF(AND(OR(C4155=MIN(_xlfn._xlws.FILTER(Nested_Ifs[a11], Nested_Ifs[ID]=Nested_Ifs[[#This Row],[ID]])), C4155 = "NA"), OR(J4155=42,J4155=6,J4155=7,J4155=8, J4155 = "NA")),"NA",0),0)),0)))</f>
        <v>0</v>
      </c>
      <c r="L4155">
        <v>2</v>
      </c>
      <c r="M4155">
        <v>2</v>
      </c>
      <c r="N4155" t="s">
        <v>0</v>
      </c>
      <c r="O4155" s="11">
        <f t="shared" si="64"/>
        <v>0</v>
      </c>
    </row>
    <row r="4156" spans="2:15" x14ac:dyDescent="0.3">
      <c r="B4156">
        <v>29514</v>
      </c>
      <c r="C4156">
        <v>2</v>
      </c>
      <c r="D4156">
        <v>2</v>
      </c>
      <c r="E4156">
        <v>2</v>
      </c>
      <c r="F4156">
        <v>31</v>
      </c>
      <c r="G4156">
        <v>1</v>
      </c>
      <c r="H4156" t="s">
        <v>0</v>
      </c>
      <c r="I4156" t="s">
        <v>0</v>
      </c>
      <c r="J4156">
        <v>5</v>
      </c>
      <c r="K4156" s="5" cm="1">
        <f t="array" ref="K4156">IF(AND(C4156=1,OR(J4156=42,J4156=6,J4156=7,J4156=8)),1,
IF(AND(OR(C4156=1,C4156="NA"),OR(J4156=42,J4156=6,J4156=7,J4156=8, J4156="NA")),"NA",
IF(_xlfn.MINIFS(Nested_Ifs[a11],Nested_Ifs[ID],Nested_Ifs[[#This Row],[ID]])&lt;&gt;1,IF(AND(C4156=MIN(_xlfn._xlws.FILTER(Nested_Ifs[a11], Nested_Ifs[ID]=Nested_Ifs[[#This Row],[ID]])), OR(J4156=42,J4156=6,J4156=7,J4156=8)),1,
IF(_xlfn.MINIFS(Nested_Ifs[a11],Nested_Ifs[ID],Nested_Ifs[[#This Row],[ID]])&lt;&gt;1,IF(AND(OR(C4156=MIN(_xlfn._xlws.FILTER(Nested_Ifs[a11], Nested_Ifs[ID]=Nested_Ifs[[#This Row],[ID]])), C4156 = "NA"), OR(J4156=42,J4156=6,J4156=7,J4156=8, J4156 = "NA")),"NA",0),0)),0)))</f>
        <v>0</v>
      </c>
      <c r="L4156">
        <v>1</v>
      </c>
      <c r="M4156">
        <v>2</v>
      </c>
      <c r="N4156" t="s">
        <v>0</v>
      </c>
      <c r="O4156" s="11">
        <f t="shared" si="64"/>
        <v>0</v>
      </c>
    </row>
    <row r="4157" spans="2:15" x14ac:dyDescent="0.3">
      <c r="B4157">
        <v>29514</v>
      </c>
      <c r="C4157">
        <v>3</v>
      </c>
      <c r="D4157">
        <v>2</v>
      </c>
      <c r="E4157">
        <v>3</v>
      </c>
      <c r="F4157">
        <v>4</v>
      </c>
      <c r="G4157" t="s">
        <v>0</v>
      </c>
      <c r="H4157">
        <v>1</v>
      </c>
      <c r="I4157" t="s">
        <v>0</v>
      </c>
      <c r="J4157" t="s">
        <v>0</v>
      </c>
      <c r="K4157" s="5" cm="1">
        <f t="array" ref="K4157">IF(AND(C4157=1,OR(J4157=42,J4157=6,J4157=7,J4157=8)),1,
IF(AND(OR(C4157=1,C4157="NA"),OR(J4157=42,J4157=6,J4157=7,J4157=8, J4157="NA")),"NA",
IF(_xlfn.MINIFS(Nested_Ifs[a11],Nested_Ifs[ID],Nested_Ifs[[#This Row],[ID]])&lt;&gt;1,IF(AND(C4157=MIN(_xlfn._xlws.FILTER(Nested_Ifs[a11], Nested_Ifs[ID]=Nested_Ifs[[#This Row],[ID]])), OR(J4157=42,J4157=6,J4157=7,J4157=8)),1,
IF(_xlfn.MINIFS(Nested_Ifs[a11],Nested_Ifs[ID],Nested_Ifs[[#This Row],[ID]])&lt;&gt;1,IF(AND(OR(C4157=MIN(_xlfn._xlws.FILTER(Nested_Ifs[a11], Nested_Ifs[ID]=Nested_Ifs[[#This Row],[ID]])), C4157 = "NA"), OR(J4157=42,J4157=6,J4157=7,J4157=8, J4157 = "NA")),"NA",0),0)),0)))</f>
        <v>0</v>
      </c>
      <c r="L4157">
        <v>2</v>
      </c>
      <c r="M4157">
        <v>2</v>
      </c>
      <c r="N4157" t="s">
        <v>0</v>
      </c>
      <c r="O4157" s="11">
        <f t="shared" si="64"/>
        <v>0</v>
      </c>
    </row>
    <row r="4158" spans="2:15" x14ac:dyDescent="0.3">
      <c r="B4158">
        <v>29514</v>
      </c>
      <c r="C4158">
        <v>4</v>
      </c>
      <c r="D4158">
        <v>2</v>
      </c>
      <c r="E4158">
        <v>3</v>
      </c>
      <c r="F4158">
        <v>2</v>
      </c>
      <c r="G4158" t="s">
        <v>0</v>
      </c>
      <c r="H4158">
        <v>2</v>
      </c>
      <c r="I4158">
        <v>8</v>
      </c>
      <c r="J4158" t="s">
        <v>0</v>
      </c>
      <c r="K4158" s="5" cm="1">
        <f t="array" ref="K4158">IF(AND(C4158=1,OR(J4158=42,J4158=6,J4158=7,J4158=8)),1,
IF(AND(OR(C4158=1,C4158="NA"),OR(J4158=42,J4158=6,J4158=7,J4158=8, J4158="NA")),"NA",
IF(_xlfn.MINIFS(Nested_Ifs[a11],Nested_Ifs[ID],Nested_Ifs[[#This Row],[ID]])&lt;&gt;1,IF(AND(C4158=MIN(_xlfn._xlws.FILTER(Nested_Ifs[a11], Nested_Ifs[ID]=Nested_Ifs[[#This Row],[ID]])), OR(J4158=42,J4158=6,J4158=7,J4158=8)),1,
IF(_xlfn.MINIFS(Nested_Ifs[a11],Nested_Ifs[ID],Nested_Ifs[[#This Row],[ID]])&lt;&gt;1,IF(AND(OR(C4158=MIN(_xlfn._xlws.FILTER(Nested_Ifs[a11], Nested_Ifs[ID]=Nested_Ifs[[#This Row],[ID]])), C4158 = "NA"), OR(J4158=42,J4158=6,J4158=7,J4158=8, J4158 = "NA")),"NA",0),0)),0)))</f>
        <v>0</v>
      </c>
      <c r="L4158">
        <v>2</v>
      </c>
      <c r="M4158">
        <v>2</v>
      </c>
      <c r="N4158" t="s">
        <v>0</v>
      </c>
      <c r="O4158" s="11">
        <f t="shared" si="64"/>
        <v>0</v>
      </c>
    </row>
    <row r="4159" spans="2:15" x14ac:dyDescent="0.3">
      <c r="B4159">
        <v>29514</v>
      </c>
      <c r="C4159">
        <v>5</v>
      </c>
      <c r="D4159">
        <v>2</v>
      </c>
      <c r="E4159">
        <v>3</v>
      </c>
      <c r="F4159">
        <v>2</v>
      </c>
      <c r="G4159" t="s">
        <v>0</v>
      </c>
      <c r="H4159">
        <v>2</v>
      </c>
      <c r="I4159">
        <v>8</v>
      </c>
      <c r="J4159" t="s">
        <v>0</v>
      </c>
      <c r="K4159" s="5" cm="1">
        <f t="array" ref="K4159">IF(AND(C4159=1,OR(J4159=42,J4159=6,J4159=7,J4159=8)),1,
IF(AND(OR(C4159=1,C4159="NA"),OR(J4159=42,J4159=6,J4159=7,J4159=8, J4159="NA")),"NA",
IF(_xlfn.MINIFS(Nested_Ifs[a11],Nested_Ifs[ID],Nested_Ifs[[#This Row],[ID]])&lt;&gt;1,IF(AND(C4159=MIN(_xlfn._xlws.FILTER(Nested_Ifs[a11], Nested_Ifs[ID]=Nested_Ifs[[#This Row],[ID]])), OR(J4159=42,J4159=6,J4159=7,J4159=8)),1,
IF(_xlfn.MINIFS(Nested_Ifs[a11],Nested_Ifs[ID],Nested_Ifs[[#This Row],[ID]])&lt;&gt;1,IF(AND(OR(C4159=MIN(_xlfn._xlws.FILTER(Nested_Ifs[a11], Nested_Ifs[ID]=Nested_Ifs[[#This Row],[ID]])), C4159 = "NA"), OR(J4159=42,J4159=6,J4159=7,J4159=8, J4159 = "NA")),"NA",0),0)),0)))</f>
        <v>0</v>
      </c>
      <c r="L4159">
        <v>2</v>
      </c>
      <c r="M4159">
        <v>2</v>
      </c>
      <c r="N4159" t="s">
        <v>0</v>
      </c>
      <c r="O4159" s="11">
        <f t="shared" si="64"/>
        <v>0</v>
      </c>
    </row>
    <row r="4160" spans="2:15" x14ac:dyDescent="0.3">
      <c r="B4160">
        <v>29516</v>
      </c>
      <c r="C4160">
        <v>1</v>
      </c>
      <c r="D4160">
        <v>2</v>
      </c>
      <c r="E4160">
        <v>1</v>
      </c>
      <c r="F4160">
        <v>91</v>
      </c>
      <c r="G4160">
        <v>5</v>
      </c>
      <c r="H4160" t="s">
        <v>0</v>
      </c>
      <c r="I4160" t="s">
        <v>0</v>
      </c>
      <c r="J4160" t="s">
        <v>0</v>
      </c>
      <c r="K4160" s="5" t="str" cm="1">
        <f t="array" ref="K4160">IF(AND(C4160=1,OR(J4160=42,J4160=6,J4160=7,J4160=8)),1,
IF(AND(OR(C4160=1,C4160="NA"),OR(J4160=42,J4160=6,J4160=7,J4160=8, J4160="NA")),"NA",
IF(_xlfn.MINIFS(Nested_Ifs[a11],Nested_Ifs[ID],Nested_Ifs[[#This Row],[ID]])&lt;&gt;1,IF(AND(C4160=MIN(_xlfn._xlws.FILTER(Nested_Ifs[a11], Nested_Ifs[ID]=Nested_Ifs[[#This Row],[ID]])), OR(J4160=42,J4160=6,J4160=7,J4160=8)),1,
IF(_xlfn.MINIFS(Nested_Ifs[a11],Nested_Ifs[ID],Nested_Ifs[[#This Row],[ID]])&lt;&gt;1,IF(AND(OR(C4160=MIN(_xlfn._xlws.FILTER(Nested_Ifs[a11], Nested_Ifs[ID]=Nested_Ifs[[#This Row],[ID]])), C4160 = "NA"), OR(J4160=42,J4160=6,J4160=7,J4160=8, J4160 = "NA")),"NA",0),0)),0)))</f>
        <v>NA</v>
      </c>
      <c r="L4160">
        <v>1</v>
      </c>
      <c r="M4160">
        <v>2</v>
      </c>
      <c r="N4160" t="s">
        <v>0</v>
      </c>
      <c r="O4160" s="11">
        <f t="shared" si="64"/>
        <v>0</v>
      </c>
    </row>
    <row r="4161" spans="2:15" x14ac:dyDescent="0.3">
      <c r="B4161">
        <v>29516</v>
      </c>
      <c r="C4161">
        <v>2</v>
      </c>
      <c r="D4161">
        <v>1</v>
      </c>
      <c r="E4161">
        <v>3</v>
      </c>
      <c r="F4161">
        <v>43</v>
      </c>
      <c r="G4161">
        <v>3</v>
      </c>
      <c r="H4161" t="s">
        <v>0</v>
      </c>
      <c r="I4161" t="s">
        <v>0</v>
      </c>
      <c r="J4161">
        <v>3</v>
      </c>
      <c r="K4161" s="5" cm="1">
        <f t="array" ref="K4161">IF(AND(C4161=1,OR(J4161=42,J4161=6,J4161=7,J4161=8)),1,
IF(AND(OR(C4161=1,C4161="NA"),OR(J4161=42,J4161=6,J4161=7,J4161=8, J4161="NA")),"NA",
IF(_xlfn.MINIFS(Nested_Ifs[a11],Nested_Ifs[ID],Nested_Ifs[[#This Row],[ID]])&lt;&gt;1,IF(AND(C4161=MIN(_xlfn._xlws.FILTER(Nested_Ifs[a11], Nested_Ifs[ID]=Nested_Ifs[[#This Row],[ID]])), OR(J4161=42,J4161=6,J4161=7,J4161=8)),1,
IF(_xlfn.MINIFS(Nested_Ifs[a11],Nested_Ifs[ID],Nested_Ifs[[#This Row],[ID]])&lt;&gt;1,IF(AND(OR(C4161=MIN(_xlfn._xlws.FILTER(Nested_Ifs[a11], Nested_Ifs[ID]=Nested_Ifs[[#This Row],[ID]])), C4161 = "NA"), OR(J4161=42,J4161=6,J4161=7,J4161=8, J4161 = "NA")),"NA",0),0)),0)))</f>
        <v>0</v>
      </c>
      <c r="L4161">
        <v>1</v>
      </c>
      <c r="M4161">
        <v>2</v>
      </c>
      <c r="N4161" t="s">
        <v>0</v>
      </c>
      <c r="O4161" s="11">
        <f t="shared" si="64"/>
        <v>0</v>
      </c>
    </row>
    <row r="4162" spans="2:15" x14ac:dyDescent="0.3">
      <c r="B4162">
        <v>29516</v>
      </c>
      <c r="C4162">
        <v>3</v>
      </c>
      <c r="D4162">
        <v>1</v>
      </c>
      <c r="E4162">
        <v>8</v>
      </c>
      <c r="F4162">
        <v>12</v>
      </c>
      <c r="G4162" t="s">
        <v>0</v>
      </c>
      <c r="H4162" t="s">
        <v>0</v>
      </c>
      <c r="I4162" t="s">
        <v>0</v>
      </c>
      <c r="J4162" t="s">
        <v>0</v>
      </c>
      <c r="K4162" s="5" cm="1">
        <f t="array" ref="K4162">IF(AND(C4162=1,OR(J4162=42,J4162=6,J4162=7,J4162=8)),1,
IF(AND(OR(C4162=1,C4162="NA"),OR(J4162=42,J4162=6,J4162=7,J4162=8, J4162="NA")),"NA",
IF(_xlfn.MINIFS(Nested_Ifs[a11],Nested_Ifs[ID],Nested_Ifs[[#This Row],[ID]])&lt;&gt;1,IF(AND(C4162=MIN(_xlfn._xlws.FILTER(Nested_Ifs[a11], Nested_Ifs[ID]=Nested_Ifs[[#This Row],[ID]])), OR(J4162=42,J4162=6,J4162=7,J4162=8)),1,
IF(_xlfn.MINIFS(Nested_Ifs[a11],Nested_Ifs[ID],Nested_Ifs[[#This Row],[ID]])&lt;&gt;1,IF(AND(OR(C4162=MIN(_xlfn._xlws.FILTER(Nested_Ifs[a11], Nested_Ifs[ID]=Nested_Ifs[[#This Row],[ID]])), C4162 = "NA"), OR(J4162=42,J4162=6,J4162=7,J4162=8, J4162 = "NA")),"NA",0),0)),0)))</f>
        <v>0</v>
      </c>
      <c r="L4162">
        <v>2</v>
      </c>
      <c r="M4162">
        <v>2</v>
      </c>
      <c r="N4162" t="s">
        <v>0</v>
      </c>
      <c r="O4162" s="11">
        <f t="shared" si="64"/>
        <v>0</v>
      </c>
    </row>
    <row r="4163" spans="2:15" x14ac:dyDescent="0.3">
      <c r="B4163">
        <v>29516</v>
      </c>
      <c r="C4163">
        <v>4</v>
      </c>
      <c r="D4163">
        <v>1</v>
      </c>
      <c r="E4163">
        <v>8</v>
      </c>
      <c r="F4163">
        <v>15</v>
      </c>
      <c r="G4163">
        <v>6</v>
      </c>
      <c r="H4163" t="s">
        <v>0</v>
      </c>
      <c r="I4163" t="s">
        <v>0</v>
      </c>
      <c r="J4163" t="s">
        <v>0</v>
      </c>
      <c r="K4163" s="5" cm="1">
        <f t="array" ref="K4163">IF(AND(C4163=1,OR(J4163=42,J4163=6,J4163=7,J4163=8)),1,
IF(AND(OR(C4163=1,C4163="NA"),OR(J4163=42,J4163=6,J4163=7,J4163=8, J4163="NA")),"NA",
IF(_xlfn.MINIFS(Nested_Ifs[a11],Nested_Ifs[ID],Nested_Ifs[[#This Row],[ID]])&lt;&gt;1,IF(AND(C4163=MIN(_xlfn._xlws.FILTER(Nested_Ifs[a11], Nested_Ifs[ID]=Nested_Ifs[[#This Row],[ID]])), OR(J4163=42,J4163=6,J4163=7,J4163=8)),1,
IF(_xlfn.MINIFS(Nested_Ifs[a11],Nested_Ifs[ID],Nested_Ifs[[#This Row],[ID]])&lt;&gt;1,IF(AND(OR(C4163=MIN(_xlfn._xlws.FILTER(Nested_Ifs[a11], Nested_Ifs[ID]=Nested_Ifs[[#This Row],[ID]])), C4163 = "NA"), OR(J4163=42,J4163=6,J4163=7,J4163=8, J4163 = "NA")),"NA",0),0)),0)))</f>
        <v>0</v>
      </c>
      <c r="L4163">
        <v>2</v>
      </c>
      <c r="M4163">
        <v>2</v>
      </c>
      <c r="N4163" t="s">
        <v>0</v>
      </c>
      <c r="O4163" s="11">
        <f t="shared" si="64"/>
        <v>0</v>
      </c>
    </row>
    <row r="4164" spans="2:15" x14ac:dyDescent="0.3">
      <c r="B4164">
        <v>29517</v>
      </c>
      <c r="C4164">
        <v>1</v>
      </c>
      <c r="D4164">
        <v>2</v>
      </c>
      <c r="E4164">
        <v>1</v>
      </c>
      <c r="F4164">
        <v>34</v>
      </c>
      <c r="G4164">
        <v>1</v>
      </c>
      <c r="H4164" t="s">
        <v>0</v>
      </c>
      <c r="I4164" t="s">
        <v>0</v>
      </c>
      <c r="J4164">
        <v>1</v>
      </c>
      <c r="K4164" s="5" cm="1">
        <f t="array" ref="K4164">IF(AND(C4164=1,OR(J4164=42,J4164=6,J4164=7,J4164=8)),1,
IF(AND(OR(C4164=1,C4164="NA"),OR(J4164=42,J4164=6,J4164=7,J4164=8, J4164="NA")),"NA",
IF(_xlfn.MINIFS(Nested_Ifs[a11],Nested_Ifs[ID],Nested_Ifs[[#This Row],[ID]])&lt;&gt;1,IF(AND(C4164=MIN(_xlfn._xlws.FILTER(Nested_Ifs[a11], Nested_Ifs[ID]=Nested_Ifs[[#This Row],[ID]])), OR(J4164=42,J4164=6,J4164=7,J4164=8)),1,
IF(_xlfn.MINIFS(Nested_Ifs[a11],Nested_Ifs[ID],Nested_Ifs[[#This Row],[ID]])&lt;&gt;1,IF(AND(OR(C4164=MIN(_xlfn._xlws.FILTER(Nested_Ifs[a11], Nested_Ifs[ID]=Nested_Ifs[[#This Row],[ID]])), C4164 = "NA"), OR(J4164=42,J4164=6,J4164=7,J4164=8, J4164 = "NA")),"NA",0),0)),0)))</f>
        <v>0</v>
      </c>
      <c r="L4164">
        <v>2</v>
      </c>
      <c r="M4164">
        <v>2</v>
      </c>
      <c r="N4164" t="s">
        <v>0</v>
      </c>
      <c r="O4164" s="11">
        <f t="shared" si="64"/>
        <v>0</v>
      </c>
    </row>
    <row r="4165" spans="2:15" x14ac:dyDescent="0.3">
      <c r="B4165">
        <v>29517</v>
      </c>
      <c r="C4165">
        <v>4</v>
      </c>
      <c r="D4165">
        <v>2</v>
      </c>
      <c r="E4165">
        <v>3</v>
      </c>
      <c r="F4165">
        <v>12</v>
      </c>
      <c r="G4165" t="s">
        <v>0</v>
      </c>
      <c r="H4165" t="s">
        <v>0</v>
      </c>
      <c r="I4165" t="s">
        <v>0</v>
      </c>
      <c r="J4165" t="s">
        <v>0</v>
      </c>
      <c r="K4165" s="5" cm="1">
        <f t="array" ref="K4165">IF(AND(C4165=1,OR(J4165=42,J4165=6,J4165=7,J4165=8)),1,
IF(AND(OR(C4165=1,C4165="NA"),OR(J4165=42,J4165=6,J4165=7,J4165=8, J4165="NA")),"NA",
IF(_xlfn.MINIFS(Nested_Ifs[a11],Nested_Ifs[ID],Nested_Ifs[[#This Row],[ID]])&lt;&gt;1,IF(AND(C4165=MIN(_xlfn._xlws.FILTER(Nested_Ifs[a11], Nested_Ifs[ID]=Nested_Ifs[[#This Row],[ID]])), OR(J4165=42,J4165=6,J4165=7,J4165=8)),1,
IF(_xlfn.MINIFS(Nested_Ifs[a11],Nested_Ifs[ID],Nested_Ifs[[#This Row],[ID]])&lt;&gt;1,IF(AND(OR(C4165=MIN(_xlfn._xlws.FILTER(Nested_Ifs[a11], Nested_Ifs[ID]=Nested_Ifs[[#This Row],[ID]])), C4165 = "NA"), OR(J4165=42,J4165=6,J4165=7,J4165=8, J4165 = "NA")),"NA",0),0)),0)))</f>
        <v>0</v>
      </c>
      <c r="L4165">
        <v>1</v>
      </c>
      <c r="M4165">
        <v>2</v>
      </c>
      <c r="N4165" t="s">
        <v>0</v>
      </c>
      <c r="O4165" s="11">
        <f t="shared" si="64"/>
        <v>0</v>
      </c>
    </row>
    <row r="4166" spans="2:15" x14ac:dyDescent="0.3">
      <c r="B4166">
        <v>29517</v>
      </c>
      <c r="C4166">
        <v>5</v>
      </c>
      <c r="D4166">
        <v>2</v>
      </c>
      <c r="E4166">
        <v>3</v>
      </c>
      <c r="F4166">
        <v>10</v>
      </c>
      <c r="G4166" t="s">
        <v>0</v>
      </c>
      <c r="H4166" t="s">
        <v>0</v>
      </c>
      <c r="I4166" t="s">
        <v>0</v>
      </c>
      <c r="J4166" t="s">
        <v>0</v>
      </c>
      <c r="K4166" s="5" cm="1">
        <f t="array" ref="K4166">IF(AND(C4166=1,OR(J4166=42,J4166=6,J4166=7,J4166=8)),1,
IF(AND(OR(C4166=1,C4166="NA"),OR(J4166=42,J4166=6,J4166=7,J4166=8, J4166="NA")),"NA",
IF(_xlfn.MINIFS(Nested_Ifs[a11],Nested_Ifs[ID],Nested_Ifs[[#This Row],[ID]])&lt;&gt;1,IF(AND(C4166=MIN(_xlfn._xlws.FILTER(Nested_Ifs[a11], Nested_Ifs[ID]=Nested_Ifs[[#This Row],[ID]])), OR(J4166=42,J4166=6,J4166=7,J4166=8)),1,
IF(_xlfn.MINIFS(Nested_Ifs[a11],Nested_Ifs[ID],Nested_Ifs[[#This Row],[ID]])&lt;&gt;1,IF(AND(OR(C4166=MIN(_xlfn._xlws.FILTER(Nested_Ifs[a11], Nested_Ifs[ID]=Nested_Ifs[[#This Row],[ID]])), C4166 = "NA"), OR(J4166=42,J4166=6,J4166=7,J4166=8, J4166 = "NA")),"NA",0),0)),0)))</f>
        <v>0</v>
      </c>
      <c r="L4166">
        <v>2</v>
      </c>
      <c r="M4166">
        <v>2</v>
      </c>
      <c r="N4166" t="s">
        <v>0</v>
      </c>
      <c r="O4166" s="11">
        <f t="shared" si="64"/>
        <v>0</v>
      </c>
    </row>
    <row r="4167" spans="2:15" x14ac:dyDescent="0.3">
      <c r="B4167">
        <v>29517</v>
      </c>
      <c r="C4167">
        <v>6</v>
      </c>
      <c r="D4167">
        <v>1</v>
      </c>
      <c r="E4167">
        <v>3</v>
      </c>
      <c r="F4167">
        <v>8</v>
      </c>
      <c r="G4167" t="s">
        <v>0</v>
      </c>
      <c r="H4167" t="s">
        <v>0</v>
      </c>
      <c r="I4167" t="s">
        <v>0</v>
      </c>
      <c r="J4167" t="s">
        <v>0</v>
      </c>
      <c r="K4167" s="5" cm="1">
        <f t="array" ref="K4167">IF(AND(C4167=1,OR(J4167=42,J4167=6,J4167=7,J4167=8)),1,
IF(AND(OR(C4167=1,C4167="NA"),OR(J4167=42,J4167=6,J4167=7,J4167=8, J4167="NA")),"NA",
IF(_xlfn.MINIFS(Nested_Ifs[a11],Nested_Ifs[ID],Nested_Ifs[[#This Row],[ID]])&lt;&gt;1,IF(AND(C4167=MIN(_xlfn._xlws.FILTER(Nested_Ifs[a11], Nested_Ifs[ID]=Nested_Ifs[[#This Row],[ID]])), OR(J4167=42,J4167=6,J4167=7,J4167=8)),1,
IF(_xlfn.MINIFS(Nested_Ifs[a11],Nested_Ifs[ID],Nested_Ifs[[#This Row],[ID]])&lt;&gt;1,IF(AND(OR(C4167=MIN(_xlfn._xlws.FILTER(Nested_Ifs[a11], Nested_Ifs[ID]=Nested_Ifs[[#This Row],[ID]])), C4167 = "NA"), OR(J4167=42,J4167=6,J4167=7,J4167=8, J4167 = "NA")),"NA",0),0)),0)))</f>
        <v>0</v>
      </c>
      <c r="L4167">
        <v>2</v>
      </c>
      <c r="M4167">
        <v>2</v>
      </c>
      <c r="N4167" t="s">
        <v>0</v>
      </c>
      <c r="O4167" s="11">
        <f t="shared" si="64"/>
        <v>0</v>
      </c>
    </row>
    <row r="4168" spans="2:15" x14ac:dyDescent="0.3">
      <c r="B4168">
        <v>29517</v>
      </c>
      <c r="C4168">
        <v>7</v>
      </c>
      <c r="D4168">
        <v>1</v>
      </c>
      <c r="E4168">
        <v>3</v>
      </c>
      <c r="F4168">
        <v>5</v>
      </c>
      <c r="G4168" t="s">
        <v>0</v>
      </c>
      <c r="H4168">
        <v>1</v>
      </c>
      <c r="I4168" t="s">
        <v>0</v>
      </c>
      <c r="J4168" t="s">
        <v>0</v>
      </c>
      <c r="K4168" s="5" cm="1">
        <f t="array" ref="K4168">IF(AND(C4168=1,OR(J4168=42,J4168=6,J4168=7,J4168=8)),1,
IF(AND(OR(C4168=1,C4168="NA"),OR(J4168=42,J4168=6,J4168=7,J4168=8, J4168="NA")),"NA",
IF(_xlfn.MINIFS(Nested_Ifs[a11],Nested_Ifs[ID],Nested_Ifs[[#This Row],[ID]])&lt;&gt;1,IF(AND(C4168=MIN(_xlfn._xlws.FILTER(Nested_Ifs[a11], Nested_Ifs[ID]=Nested_Ifs[[#This Row],[ID]])), OR(J4168=42,J4168=6,J4168=7,J4168=8)),1,
IF(_xlfn.MINIFS(Nested_Ifs[a11],Nested_Ifs[ID],Nested_Ifs[[#This Row],[ID]])&lt;&gt;1,IF(AND(OR(C4168=MIN(_xlfn._xlws.FILTER(Nested_Ifs[a11], Nested_Ifs[ID]=Nested_Ifs[[#This Row],[ID]])), C4168 = "NA"), OR(J4168=42,J4168=6,J4168=7,J4168=8, J4168 = "NA")),"NA",0),0)),0)))</f>
        <v>0</v>
      </c>
      <c r="L4168">
        <v>2</v>
      </c>
      <c r="M4168">
        <v>2</v>
      </c>
      <c r="N4168" t="s">
        <v>0</v>
      </c>
      <c r="O4168" s="11">
        <f t="shared" si="64"/>
        <v>0</v>
      </c>
    </row>
    <row r="4169" spans="2:15" x14ac:dyDescent="0.3">
      <c r="B4169">
        <v>29519</v>
      </c>
      <c r="C4169">
        <v>1</v>
      </c>
      <c r="D4169">
        <v>2</v>
      </c>
      <c r="E4169">
        <v>1</v>
      </c>
      <c r="F4169">
        <v>54</v>
      </c>
      <c r="G4169">
        <v>5</v>
      </c>
      <c r="H4169" t="s">
        <v>0</v>
      </c>
      <c r="I4169" t="s">
        <v>0</v>
      </c>
      <c r="J4169">
        <v>5</v>
      </c>
      <c r="K4169" s="5" cm="1">
        <f t="array" ref="K4169">IF(AND(C4169=1,OR(J4169=42,J4169=6,J4169=7,J4169=8)),1,
IF(AND(OR(C4169=1,C4169="NA"),OR(J4169=42,J4169=6,J4169=7,J4169=8, J4169="NA")),"NA",
IF(_xlfn.MINIFS(Nested_Ifs[a11],Nested_Ifs[ID],Nested_Ifs[[#This Row],[ID]])&lt;&gt;1,IF(AND(C4169=MIN(_xlfn._xlws.FILTER(Nested_Ifs[a11], Nested_Ifs[ID]=Nested_Ifs[[#This Row],[ID]])), OR(J4169=42,J4169=6,J4169=7,J4169=8)),1,
IF(_xlfn.MINIFS(Nested_Ifs[a11],Nested_Ifs[ID],Nested_Ifs[[#This Row],[ID]])&lt;&gt;1,IF(AND(OR(C4169=MIN(_xlfn._xlws.FILTER(Nested_Ifs[a11], Nested_Ifs[ID]=Nested_Ifs[[#This Row],[ID]])), C4169 = "NA"), OR(J4169=42,J4169=6,J4169=7,J4169=8, J4169 = "NA")),"NA",0),0)),0)))</f>
        <v>0</v>
      </c>
      <c r="L4169">
        <v>1</v>
      </c>
      <c r="M4169">
        <v>2</v>
      </c>
      <c r="N4169" t="s">
        <v>0</v>
      </c>
      <c r="O4169" s="11">
        <f t="shared" si="64"/>
        <v>0</v>
      </c>
    </row>
    <row r="4170" spans="2:15" x14ac:dyDescent="0.3">
      <c r="B4170">
        <v>29519</v>
      </c>
      <c r="C4170">
        <v>2</v>
      </c>
      <c r="D4170">
        <v>1</v>
      </c>
      <c r="E4170">
        <v>3</v>
      </c>
      <c r="F4170">
        <v>18</v>
      </c>
      <c r="G4170">
        <v>1</v>
      </c>
      <c r="H4170" t="s">
        <v>0</v>
      </c>
      <c r="I4170" t="s">
        <v>0</v>
      </c>
      <c r="J4170">
        <v>5</v>
      </c>
      <c r="K4170" s="5" cm="1">
        <f t="array" ref="K4170">IF(AND(C4170=1,OR(J4170=42,J4170=6,J4170=7,J4170=8)),1,
IF(AND(OR(C4170=1,C4170="NA"),OR(J4170=42,J4170=6,J4170=7,J4170=8, J4170="NA")),"NA",
IF(_xlfn.MINIFS(Nested_Ifs[a11],Nested_Ifs[ID],Nested_Ifs[[#This Row],[ID]])&lt;&gt;1,IF(AND(C4170=MIN(_xlfn._xlws.FILTER(Nested_Ifs[a11], Nested_Ifs[ID]=Nested_Ifs[[#This Row],[ID]])), OR(J4170=42,J4170=6,J4170=7,J4170=8)),1,
IF(_xlfn.MINIFS(Nested_Ifs[a11],Nested_Ifs[ID],Nested_Ifs[[#This Row],[ID]])&lt;&gt;1,IF(AND(OR(C4170=MIN(_xlfn._xlws.FILTER(Nested_Ifs[a11], Nested_Ifs[ID]=Nested_Ifs[[#This Row],[ID]])), C4170 = "NA"), OR(J4170=42,J4170=6,J4170=7,J4170=8, J4170 = "NA")),"NA",0),0)),0)))</f>
        <v>0</v>
      </c>
      <c r="L4170">
        <v>2</v>
      </c>
      <c r="M4170">
        <v>2</v>
      </c>
      <c r="N4170" t="s">
        <v>0</v>
      </c>
      <c r="O4170" s="11">
        <f t="shared" si="64"/>
        <v>0</v>
      </c>
    </row>
    <row r="4171" spans="2:15" x14ac:dyDescent="0.3">
      <c r="B4171">
        <v>29519</v>
      </c>
      <c r="C4171">
        <v>3</v>
      </c>
      <c r="D4171">
        <v>2</v>
      </c>
      <c r="E4171">
        <v>4</v>
      </c>
      <c r="F4171">
        <v>20</v>
      </c>
      <c r="G4171">
        <v>1</v>
      </c>
      <c r="H4171" t="s">
        <v>0</v>
      </c>
      <c r="I4171" t="s">
        <v>0</v>
      </c>
      <c r="J4171">
        <v>5</v>
      </c>
      <c r="K4171" s="5" cm="1">
        <f t="array" ref="K4171">IF(AND(C4171=1,OR(J4171=42,J4171=6,J4171=7,J4171=8)),1,
IF(AND(OR(C4171=1,C4171="NA"),OR(J4171=42,J4171=6,J4171=7,J4171=8, J4171="NA")),"NA",
IF(_xlfn.MINIFS(Nested_Ifs[a11],Nested_Ifs[ID],Nested_Ifs[[#This Row],[ID]])&lt;&gt;1,IF(AND(C4171=MIN(_xlfn._xlws.FILTER(Nested_Ifs[a11], Nested_Ifs[ID]=Nested_Ifs[[#This Row],[ID]])), OR(J4171=42,J4171=6,J4171=7,J4171=8)),1,
IF(_xlfn.MINIFS(Nested_Ifs[a11],Nested_Ifs[ID],Nested_Ifs[[#This Row],[ID]])&lt;&gt;1,IF(AND(OR(C4171=MIN(_xlfn._xlws.FILTER(Nested_Ifs[a11], Nested_Ifs[ID]=Nested_Ifs[[#This Row],[ID]])), C4171 = "NA"), OR(J4171=42,J4171=6,J4171=7,J4171=8, J4171 = "NA")),"NA",0),0)),0)))</f>
        <v>0</v>
      </c>
      <c r="L4171">
        <v>2</v>
      </c>
      <c r="M4171">
        <v>2</v>
      </c>
      <c r="N4171" t="s">
        <v>0</v>
      </c>
      <c r="O4171" s="11">
        <f t="shared" si="64"/>
        <v>0</v>
      </c>
    </row>
    <row r="4172" spans="2:15" x14ac:dyDescent="0.3">
      <c r="B4172">
        <v>29519</v>
      </c>
      <c r="C4172">
        <v>4</v>
      </c>
      <c r="D4172">
        <v>1</v>
      </c>
      <c r="E4172">
        <v>8</v>
      </c>
      <c r="F4172">
        <v>1</v>
      </c>
      <c r="G4172" t="s">
        <v>0</v>
      </c>
      <c r="H4172">
        <v>2</v>
      </c>
      <c r="I4172">
        <v>8</v>
      </c>
      <c r="J4172" t="s">
        <v>0</v>
      </c>
      <c r="K4172" s="5" cm="1">
        <f t="array" ref="K4172">IF(AND(C4172=1,OR(J4172=42,J4172=6,J4172=7,J4172=8)),1,
IF(AND(OR(C4172=1,C4172="NA"),OR(J4172=42,J4172=6,J4172=7,J4172=8, J4172="NA")),"NA",
IF(_xlfn.MINIFS(Nested_Ifs[a11],Nested_Ifs[ID],Nested_Ifs[[#This Row],[ID]])&lt;&gt;1,IF(AND(C4172=MIN(_xlfn._xlws.FILTER(Nested_Ifs[a11], Nested_Ifs[ID]=Nested_Ifs[[#This Row],[ID]])), OR(J4172=42,J4172=6,J4172=7,J4172=8)),1,
IF(_xlfn.MINIFS(Nested_Ifs[a11],Nested_Ifs[ID],Nested_Ifs[[#This Row],[ID]])&lt;&gt;1,IF(AND(OR(C4172=MIN(_xlfn._xlws.FILTER(Nested_Ifs[a11], Nested_Ifs[ID]=Nested_Ifs[[#This Row],[ID]])), C4172 = "NA"), OR(J4172=42,J4172=6,J4172=7,J4172=8, J4172 = "NA")),"NA",0),0)),0)))</f>
        <v>0</v>
      </c>
      <c r="L4172">
        <v>2</v>
      </c>
      <c r="M4172">
        <v>2</v>
      </c>
      <c r="N4172" t="s">
        <v>0</v>
      </c>
      <c r="O4172" s="11">
        <f t="shared" si="64"/>
        <v>0</v>
      </c>
    </row>
    <row r="4173" spans="2:15" x14ac:dyDescent="0.3">
      <c r="B4173">
        <v>29521</v>
      </c>
      <c r="C4173">
        <v>1</v>
      </c>
      <c r="D4173">
        <v>1</v>
      </c>
      <c r="E4173">
        <v>1</v>
      </c>
      <c r="F4173">
        <v>66</v>
      </c>
      <c r="G4173">
        <v>1</v>
      </c>
      <c r="H4173" t="s">
        <v>0</v>
      </c>
      <c r="I4173" t="s">
        <v>0</v>
      </c>
      <c r="J4173">
        <v>5</v>
      </c>
      <c r="K4173" s="5" cm="1">
        <f t="array" ref="K4173">IF(AND(C4173=1,OR(J4173=42,J4173=6,J4173=7,J4173=8)),1,
IF(AND(OR(C4173=1,C4173="NA"),OR(J4173=42,J4173=6,J4173=7,J4173=8, J4173="NA")),"NA",
IF(_xlfn.MINIFS(Nested_Ifs[a11],Nested_Ifs[ID],Nested_Ifs[[#This Row],[ID]])&lt;&gt;1,IF(AND(C4173=MIN(_xlfn._xlws.FILTER(Nested_Ifs[a11], Nested_Ifs[ID]=Nested_Ifs[[#This Row],[ID]])), OR(J4173=42,J4173=6,J4173=7,J4173=8)),1,
IF(_xlfn.MINIFS(Nested_Ifs[a11],Nested_Ifs[ID],Nested_Ifs[[#This Row],[ID]])&lt;&gt;1,IF(AND(OR(C4173=MIN(_xlfn._xlws.FILTER(Nested_Ifs[a11], Nested_Ifs[ID]=Nested_Ifs[[#This Row],[ID]])), C4173 = "NA"), OR(J4173=42,J4173=6,J4173=7,J4173=8, J4173 = "NA")),"NA",0),0)),0)))</f>
        <v>0</v>
      </c>
      <c r="L4173">
        <v>1</v>
      </c>
      <c r="M4173">
        <v>2</v>
      </c>
      <c r="N4173" t="s">
        <v>0</v>
      </c>
      <c r="O4173" s="11">
        <f t="shared" si="64"/>
        <v>0</v>
      </c>
    </row>
    <row r="4174" spans="2:15" x14ac:dyDescent="0.3">
      <c r="B4174">
        <v>29521</v>
      </c>
      <c r="C4174">
        <v>2</v>
      </c>
      <c r="D4174">
        <v>2</v>
      </c>
      <c r="E4174">
        <v>2</v>
      </c>
      <c r="F4174">
        <v>48</v>
      </c>
      <c r="G4174">
        <v>1</v>
      </c>
      <c r="H4174" t="s">
        <v>0</v>
      </c>
      <c r="I4174" t="s">
        <v>0</v>
      </c>
      <c r="J4174">
        <v>5</v>
      </c>
      <c r="K4174" s="5" cm="1">
        <f t="array" ref="K4174">IF(AND(C4174=1,OR(J4174=42,J4174=6,J4174=7,J4174=8)),1,
IF(AND(OR(C4174=1,C4174="NA"),OR(J4174=42,J4174=6,J4174=7,J4174=8, J4174="NA")),"NA",
IF(_xlfn.MINIFS(Nested_Ifs[a11],Nested_Ifs[ID],Nested_Ifs[[#This Row],[ID]])&lt;&gt;1,IF(AND(C4174=MIN(_xlfn._xlws.FILTER(Nested_Ifs[a11], Nested_Ifs[ID]=Nested_Ifs[[#This Row],[ID]])), OR(J4174=42,J4174=6,J4174=7,J4174=8)),1,
IF(_xlfn.MINIFS(Nested_Ifs[a11],Nested_Ifs[ID],Nested_Ifs[[#This Row],[ID]])&lt;&gt;1,IF(AND(OR(C4174=MIN(_xlfn._xlws.FILTER(Nested_Ifs[a11], Nested_Ifs[ID]=Nested_Ifs[[#This Row],[ID]])), C4174 = "NA"), OR(J4174=42,J4174=6,J4174=7,J4174=8, J4174 = "NA")),"NA",0),0)),0)))</f>
        <v>0</v>
      </c>
      <c r="L4174">
        <v>2</v>
      </c>
      <c r="M4174">
        <v>2</v>
      </c>
      <c r="N4174" t="s">
        <v>0</v>
      </c>
      <c r="O4174" s="11">
        <f t="shared" si="64"/>
        <v>0</v>
      </c>
    </row>
    <row r="4175" spans="2:15" x14ac:dyDescent="0.3">
      <c r="B4175">
        <v>29521</v>
      </c>
      <c r="C4175">
        <v>3</v>
      </c>
      <c r="D4175">
        <v>1</v>
      </c>
      <c r="E4175">
        <v>3</v>
      </c>
      <c r="F4175">
        <v>16</v>
      </c>
      <c r="G4175">
        <v>6</v>
      </c>
      <c r="H4175" t="s">
        <v>0</v>
      </c>
      <c r="I4175" t="s">
        <v>0</v>
      </c>
      <c r="J4175" t="s">
        <v>0</v>
      </c>
      <c r="K4175" s="5" cm="1">
        <f t="array" ref="K4175">IF(AND(C4175=1,OR(J4175=42,J4175=6,J4175=7,J4175=8)),1,
IF(AND(OR(C4175=1,C4175="NA"),OR(J4175=42,J4175=6,J4175=7,J4175=8, J4175="NA")),"NA",
IF(_xlfn.MINIFS(Nested_Ifs[a11],Nested_Ifs[ID],Nested_Ifs[[#This Row],[ID]])&lt;&gt;1,IF(AND(C4175=MIN(_xlfn._xlws.FILTER(Nested_Ifs[a11], Nested_Ifs[ID]=Nested_Ifs[[#This Row],[ID]])), OR(J4175=42,J4175=6,J4175=7,J4175=8)),1,
IF(_xlfn.MINIFS(Nested_Ifs[a11],Nested_Ifs[ID],Nested_Ifs[[#This Row],[ID]])&lt;&gt;1,IF(AND(OR(C4175=MIN(_xlfn._xlws.FILTER(Nested_Ifs[a11], Nested_Ifs[ID]=Nested_Ifs[[#This Row],[ID]])), C4175 = "NA"), OR(J4175=42,J4175=6,J4175=7,J4175=8, J4175 = "NA")),"NA",0),0)),0)))</f>
        <v>0</v>
      </c>
      <c r="L4175">
        <v>2</v>
      </c>
      <c r="M4175">
        <v>2</v>
      </c>
      <c r="N4175" t="s">
        <v>0</v>
      </c>
      <c r="O4175" s="11">
        <f t="shared" ref="O4175:O4238" si="65">IF(AND(AND(L4175=1,M4175=1),AND(OR(N4175=3,N4175=4))),1,
IF(AND(OR(L4175=1,L4175="NA"),
OR(M4175=1,M4175="NA"),
OR(N4175=3,N4175=4, N4175="NA")),"NA",0))</f>
        <v>0</v>
      </c>
    </row>
    <row r="4176" spans="2:15" x14ac:dyDescent="0.3">
      <c r="B4176">
        <v>29521</v>
      </c>
      <c r="C4176">
        <v>4</v>
      </c>
      <c r="D4176">
        <v>2</v>
      </c>
      <c r="E4176">
        <v>3</v>
      </c>
      <c r="F4176">
        <v>11</v>
      </c>
      <c r="G4176" t="s">
        <v>0</v>
      </c>
      <c r="H4176" t="s">
        <v>0</v>
      </c>
      <c r="I4176" t="s">
        <v>0</v>
      </c>
      <c r="J4176" t="s">
        <v>0</v>
      </c>
      <c r="K4176" s="5" cm="1">
        <f t="array" ref="K4176">IF(AND(C4176=1,OR(J4176=42,J4176=6,J4176=7,J4176=8)),1,
IF(AND(OR(C4176=1,C4176="NA"),OR(J4176=42,J4176=6,J4176=7,J4176=8, J4176="NA")),"NA",
IF(_xlfn.MINIFS(Nested_Ifs[a11],Nested_Ifs[ID],Nested_Ifs[[#This Row],[ID]])&lt;&gt;1,IF(AND(C4176=MIN(_xlfn._xlws.FILTER(Nested_Ifs[a11], Nested_Ifs[ID]=Nested_Ifs[[#This Row],[ID]])), OR(J4176=42,J4176=6,J4176=7,J4176=8)),1,
IF(_xlfn.MINIFS(Nested_Ifs[a11],Nested_Ifs[ID],Nested_Ifs[[#This Row],[ID]])&lt;&gt;1,IF(AND(OR(C4176=MIN(_xlfn._xlws.FILTER(Nested_Ifs[a11], Nested_Ifs[ID]=Nested_Ifs[[#This Row],[ID]])), C4176 = "NA"), OR(J4176=42,J4176=6,J4176=7,J4176=8, J4176 = "NA")),"NA",0),0)),0)))</f>
        <v>0</v>
      </c>
      <c r="L4176">
        <v>2</v>
      </c>
      <c r="M4176">
        <v>2</v>
      </c>
      <c r="N4176" t="s">
        <v>0</v>
      </c>
      <c r="O4176" s="11">
        <f t="shared" si="65"/>
        <v>0</v>
      </c>
    </row>
    <row r="4177" spans="2:15" x14ac:dyDescent="0.3">
      <c r="B4177">
        <v>29529</v>
      </c>
      <c r="C4177">
        <v>1</v>
      </c>
      <c r="D4177">
        <v>1</v>
      </c>
      <c r="E4177">
        <v>1</v>
      </c>
      <c r="F4177">
        <v>51</v>
      </c>
      <c r="G4177">
        <v>1</v>
      </c>
      <c r="H4177" t="s">
        <v>0</v>
      </c>
      <c r="I4177" t="s">
        <v>0</v>
      </c>
      <c r="J4177">
        <v>5</v>
      </c>
      <c r="K4177" s="5" cm="1">
        <f t="array" ref="K4177">IF(AND(C4177=1,OR(J4177=42,J4177=6,J4177=7,J4177=8)),1,
IF(AND(OR(C4177=1,C4177="NA"),OR(J4177=42,J4177=6,J4177=7,J4177=8, J4177="NA")),"NA",
IF(_xlfn.MINIFS(Nested_Ifs[a11],Nested_Ifs[ID],Nested_Ifs[[#This Row],[ID]])&lt;&gt;1,IF(AND(C4177=MIN(_xlfn._xlws.FILTER(Nested_Ifs[a11], Nested_Ifs[ID]=Nested_Ifs[[#This Row],[ID]])), OR(J4177=42,J4177=6,J4177=7,J4177=8)),1,
IF(_xlfn.MINIFS(Nested_Ifs[a11],Nested_Ifs[ID],Nested_Ifs[[#This Row],[ID]])&lt;&gt;1,IF(AND(OR(C4177=MIN(_xlfn._xlws.FILTER(Nested_Ifs[a11], Nested_Ifs[ID]=Nested_Ifs[[#This Row],[ID]])), C4177 = "NA"), OR(J4177=42,J4177=6,J4177=7,J4177=8, J4177 = "NA")),"NA",0),0)),0)))</f>
        <v>0</v>
      </c>
      <c r="L4177">
        <v>2</v>
      </c>
      <c r="M4177">
        <v>2</v>
      </c>
      <c r="N4177" t="s">
        <v>0</v>
      </c>
      <c r="O4177" s="11">
        <f t="shared" si="65"/>
        <v>0</v>
      </c>
    </row>
    <row r="4178" spans="2:15" x14ac:dyDescent="0.3">
      <c r="B4178">
        <v>29529</v>
      </c>
      <c r="C4178">
        <v>2</v>
      </c>
      <c r="D4178">
        <v>2</v>
      </c>
      <c r="E4178">
        <v>2</v>
      </c>
      <c r="F4178">
        <v>49</v>
      </c>
      <c r="G4178">
        <v>1</v>
      </c>
      <c r="H4178" t="s">
        <v>0</v>
      </c>
      <c r="I4178" t="s">
        <v>0</v>
      </c>
      <c r="J4178">
        <v>5</v>
      </c>
      <c r="K4178" s="5" cm="1">
        <f t="array" ref="K4178">IF(AND(C4178=1,OR(J4178=42,J4178=6,J4178=7,J4178=8)),1,
IF(AND(OR(C4178=1,C4178="NA"),OR(J4178=42,J4178=6,J4178=7,J4178=8, J4178="NA")),"NA",
IF(_xlfn.MINIFS(Nested_Ifs[a11],Nested_Ifs[ID],Nested_Ifs[[#This Row],[ID]])&lt;&gt;1,IF(AND(C4178=MIN(_xlfn._xlws.FILTER(Nested_Ifs[a11], Nested_Ifs[ID]=Nested_Ifs[[#This Row],[ID]])), OR(J4178=42,J4178=6,J4178=7,J4178=8)),1,
IF(_xlfn.MINIFS(Nested_Ifs[a11],Nested_Ifs[ID],Nested_Ifs[[#This Row],[ID]])&lt;&gt;1,IF(AND(OR(C4178=MIN(_xlfn._xlws.FILTER(Nested_Ifs[a11], Nested_Ifs[ID]=Nested_Ifs[[#This Row],[ID]])), C4178 = "NA"), OR(J4178=42,J4178=6,J4178=7,J4178=8, J4178 = "NA")),"NA",0),0)),0)))</f>
        <v>0</v>
      </c>
      <c r="L4178">
        <v>2</v>
      </c>
      <c r="M4178">
        <v>2</v>
      </c>
      <c r="N4178" t="s">
        <v>0</v>
      </c>
      <c r="O4178" s="11">
        <f t="shared" si="65"/>
        <v>0</v>
      </c>
    </row>
    <row r="4179" spans="2:15" x14ac:dyDescent="0.3">
      <c r="B4179">
        <v>29529</v>
      </c>
      <c r="C4179">
        <v>4</v>
      </c>
      <c r="D4179">
        <v>2</v>
      </c>
      <c r="E4179">
        <v>3</v>
      </c>
      <c r="F4179">
        <v>23</v>
      </c>
      <c r="G4179">
        <v>6</v>
      </c>
      <c r="H4179" t="s">
        <v>0</v>
      </c>
      <c r="I4179" t="s">
        <v>0</v>
      </c>
      <c r="J4179">
        <v>3</v>
      </c>
      <c r="K4179" s="5" cm="1">
        <f t="array" ref="K4179">IF(AND(C4179=1,OR(J4179=42,J4179=6,J4179=7,J4179=8)),1,
IF(AND(OR(C4179=1,C4179="NA"),OR(J4179=42,J4179=6,J4179=7,J4179=8, J4179="NA")),"NA",
IF(_xlfn.MINIFS(Nested_Ifs[a11],Nested_Ifs[ID],Nested_Ifs[[#This Row],[ID]])&lt;&gt;1,IF(AND(C4179=MIN(_xlfn._xlws.FILTER(Nested_Ifs[a11], Nested_Ifs[ID]=Nested_Ifs[[#This Row],[ID]])), OR(J4179=42,J4179=6,J4179=7,J4179=8)),1,
IF(_xlfn.MINIFS(Nested_Ifs[a11],Nested_Ifs[ID],Nested_Ifs[[#This Row],[ID]])&lt;&gt;1,IF(AND(OR(C4179=MIN(_xlfn._xlws.FILTER(Nested_Ifs[a11], Nested_Ifs[ID]=Nested_Ifs[[#This Row],[ID]])), C4179 = "NA"), OR(J4179=42,J4179=6,J4179=7,J4179=8, J4179 = "NA")),"NA",0),0)),0)))</f>
        <v>0</v>
      </c>
      <c r="L4179">
        <v>1</v>
      </c>
      <c r="M4179">
        <v>2</v>
      </c>
      <c r="N4179" t="s">
        <v>0</v>
      </c>
      <c r="O4179" s="11">
        <f t="shared" si="65"/>
        <v>0</v>
      </c>
    </row>
    <row r="4180" spans="2:15" x14ac:dyDescent="0.3">
      <c r="B4180">
        <v>29530</v>
      </c>
      <c r="C4180">
        <v>1</v>
      </c>
      <c r="D4180">
        <v>2</v>
      </c>
      <c r="E4180">
        <v>1</v>
      </c>
      <c r="F4180">
        <v>27</v>
      </c>
      <c r="G4180">
        <v>1</v>
      </c>
      <c r="H4180" t="s">
        <v>0</v>
      </c>
      <c r="I4180" t="s">
        <v>0</v>
      </c>
      <c r="J4180">
        <v>5</v>
      </c>
      <c r="K4180" s="5" cm="1">
        <f t="array" ref="K4180">IF(AND(C4180=1,OR(J4180=42,J4180=6,J4180=7,J4180=8)),1,
IF(AND(OR(C4180=1,C4180="NA"),OR(J4180=42,J4180=6,J4180=7,J4180=8, J4180="NA")),"NA",
IF(_xlfn.MINIFS(Nested_Ifs[a11],Nested_Ifs[ID],Nested_Ifs[[#This Row],[ID]])&lt;&gt;1,IF(AND(C4180=MIN(_xlfn._xlws.FILTER(Nested_Ifs[a11], Nested_Ifs[ID]=Nested_Ifs[[#This Row],[ID]])), OR(J4180=42,J4180=6,J4180=7,J4180=8)),1,
IF(_xlfn.MINIFS(Nested_Ifs[a11],Nested_Ifs[ID],Nested_Ifs[[#This Row],[ID]])&lt;&gt;1,IF(AND(OR(C4180=MIN(_xlfn._xlws.FILTER(Nested_Ifs[a11], Nested_Ifs[ID]=Nested_Ifs[[#This Row],[ID]])), C4180 = "NA"), OR(J4180=42,J4180=6,J4180=7,J4180=8, J4180 = "NA")),"NA",0),0)),0)))</f>
        <v>0</v>
      </c>
      <c r="L4180">
        <v>2</v>
      </c>
      <c r="M4180">
        <v>2</v>
      </c>
      <c r="N4180" t="s">
        <v>0</v>
      </c>
      <c r="O4180" s="11">
        <f t="shared" si="65"/>
        <v>0</v>
      </c>
    </row>
    <row r="4181" spans="2:15" x14ac:dyDescent="0.3">
      <c r="B4181">
        <v>29530</v>
      </c>
      <c r="C4181">
        <v>3</v>
      </c>
      <c r="D4181">
        <v>2</v>
      </c>
      <c r="E4181">
        <v>3</v>
      </c>
      <c r="F4181">
        <v>6</v>
      </c>
      <c r="G4181" t="s">
        <v>0</v>
      </c>
      <c r="H4181" t="s">
        <v>0</v>
      </c>
      <c r="I4181" t="s">
        <v>0</v>
      </c>
      <c r="J4181" t="s">
        <v>0</v>
      </c>
      <c r="K4181" s="5" cm="1">
        <f t="array" ref="K4181">IF(AND(C4181=1,OR(J4181=42,J4181=6,J4181=7,J4181=8)),1,
IF(AND(OR(C4181=1,C4181="NA"),OR(J4181=42,J4181=6,J4181=7,J4181=8, J4181="NA")),"NA",
IF(_xlfn.MINIFS(Nested_Ifs[a11],Nested_Ifs[ID],Nested_Ifs[[#This Row],[ID]])&lt;&gt;1,IF(AND(C4181=MIN(_xlfn._xlws.FILTER(Nested_Ifs[a11], Nested_Ifs[ID]=Nested_Ifs[[#This Row],[ID]])), OR(J4181=42,J4181=6,J4181=7,J4181=8)),1,
IF(_xlfn.MINIFS(Nested_Ifs[a11],Nested_Ifs[ID],Nested_Ifs[[#This Row],[ID]])&lt;&gt;1,IF(AND(OR(C4181=MIN(_xlfn._xlws.FILTER(Nested_Ifs[a11], Nested_Ifs[ID]=Nested_Ifs[[#This Row],[ID]])), C4181 = "NA"), OR(J4181=42,J4181=6,J4181=7,J4181=8, J4181 = "NA")),"NA",0),0)),0)))</f>
        <v>0</v>
      </c>
      <c r="L4181">
        <v>2</v>
      </c>
      <c r="M4181">
        <v>2</v>
      </c>
      <c r="N4181" t="s">
        <v>0</v>
      </c>
      <c r="O4181" s="11">
        <f t="shared" si="65"/>
        <v>0</v>
      </c>
    </row>
    <row r="4182" spans="2:15" x14ac:dyDescent="0.3">
      <c r="B4182">
        <v>29530</v>
      </c>
      <c r="C4182">
        <v>4</v>
      </c>
      <c r="D4182">
        <v>2</v>
      </c>
      <c r="E4182">
        <v>3</v>
      </c>
      <c r="F4182">
        <v>4</v>
      </c>
      <c r="G4182" t="s">
        <v>0</v>
      </c>
      <c r="H4182">
        <v>2</v>
      </c>
      <c r="I4182">
        <v>8</v>
      </c>
      <c r="J4182" t="s">
        <v>0</v>
      </c>
      <c r="K4182" s="5" cm="1">
        <f t="array" ref="K4182">IF(AND(C4182=1,OR(J4182=42,J4182=6,J4182=7,J4182=8)),1,
IF(AND(OR(C4182=1,C4182="NA"),OR(J4182=42,J4182=6,J4182=7,J4182=8, J4182="NA")),"NA",
IF(_xlfn.MINIFS(Nested_Ifs[a11],Nested_Ifs[ID],Nested_Ifs[[#This Row],[ID]])&lt;&gt;1,IF(AND(C4182=MIN(_xlfn._xlws.FILTER(Nested_Ifs[a11], Nested_Ifs[ID]=Nested_Ifs[[#This Row],[ID]])), OR(J4182=42,J4182=6,J4182=7,J4182=8)),1,
IF(_xlfn.MINIFS(Nested_Ifs[a11],Nested_Ifs[ID],Nested_Ifs[[#This Row],[ID]])&lt;&gt;1,IF(AND(OR(C4182=MIN(_xlfn._xlws.FILTER(Nested_Ifs[a11], Nested_Ifs[ID]=Nested_Ifs[[#This Row],[ID]])), C4182 = "NA"), OR(J4182=42,J4182=6,J4182=7,J4182=8, J4182 = "NA")),"NA",0),0)),0)))</f>
        <v>0</v>
      </c>
      <c r="L4182">
        <v>2</v>
      </c>
      <c r="M4182">
        <v>2</v>
      </c>
      <c r="N4182" t="s">
        <v>0</v>
      </c>
      <c r="O4182" s="11">
        <f t="shared" si="65"/>
        <v>0</v>
      </c>
    </row>
    <row r="4183" spans="2:15" x14ac:dyDescent="0.3">
      <c r="B4183">
        <v>29530</v>
      </c>
      <c r="C4183">
        <v>5</v>
      </c>
      <c r="D4183">
        <v>1</v>
      </c>
      <c r="E4183">
        <v>3</v>
      </c>
      <c r="F4183">
        <v>2</v>
      </c>
      <c r="G4183" t="s">
        <v>0</v>
      </c>
      <c r="H4183">
        <v>2</v>
      </c>
      <c r="I4183">
        <v>8</v>
      </c>
      <c r="J4183" t="s">
        <v>0</v>
      </c>
      <c r="K4183" s="5" cm="1">
        <f t="array" ref="K4183">IF(AND(C4183=1,OR(J4183=42,J4183=6,J4183=7,J4183=8)),1,
IF(AND(OR(C4183=1,C4183="NA"),OR(J4183=42,J4183=6,J4183=7,J4183=8, J4183="NA")),"NA",
IF(_xlfn.MINIFS(Nested_Ifs[a11],Nested_Ifs[ID],Nested_Ifs[[#This Row],[ID]])&lt;&gt;1,IF(AND(C4183=MIN(_xlfn._xlws.FILTER(Nested_Ifs[a11], Nested_Ifs[ID]=Nested_Ifs[[#This Row],[ID]])), OR(J4183=42,J4183=6,J4183=7,J4183=8)),1,
IF(_xlfn.MINIFS(Nested_Ifs[a11],Nested_Ifs[ID],Nested_Ifs[[#This Row],[ID]])&lt;&gt;1,IF(AND(OR(C4183=MIN(_xlfn._xlws.FILTER(Nested_Ifs[a11], Nested_Ifs[ID]=Nested_Ifs[[#This Row],[ID]])), C4183 = "NA"), OR(J4183=42,J4183=6,J4183=7,J4183=8, J4183 = "NA")),"NA",0),0)),0)))</f>
        <v>0</v>
      </c>
      <c r="L4183">
        <v>2</v>
      </c>
      <c r="M4183">
        <v>2</v>
      </c>
      <c r="N4183" t="s">
        <v>0</v>
      </c>
      <c r="O4183" s="11">
        <f t="shared" si="65"/>
        <v>0</v>
      </c>
    </row>
    <row r="4184" spans="2:15" x14ac:dyDescent="0.3">
      <c r="B4184">
        <v>29531</v>
      </c>
      <c r="C4184">
        <v>1</v>
      </c>
      <c r="D4184">
        <v>1</v>
      </c>
      <c r="E4184">
        <v>1</v>
      </c>
      <c r="F4184">
        <v>38</v>
      </c>
      <c r="G4184">
        <v>1</v>
      </c>
      <c r="H4184" t="s">
        <v>0</v>
      </c>
      <c r="I4184" t="s">
        <v>0</v>
      </c>
      <c r="J4184">
        <v>1</v>
      </c>
      <c r="K4184" s="5" cm="1">
        <f t="array" ref="K4184">IF(AND(C4184=1,OR(J4184=42,J4184=6,J4184=7,J4184=8)),1,
IF(AND(OR(C4184=1,C4184="NA"),OR(J4184=42,J4184=6,J4184=7,J4184=8, J4184="NA")),"NA",
IF(_xlfn.MINIFS(Nested_Ifs[a11],Nested_Ifs[ID],Nested_Ifs[[#This Row],[ID]])&lt;&gt;1,IF(AND(C4184=MIN(_xlfn._xlws.FILTER(Nested_Ifs[a11], Nested_Ifs[ID]=Nested_Ifs[[#This Row],[ID]])), OR(J4184=42,J4184=6,J4184=7,J4184=8)),1,
IF(_xlfn.MINIFS(Nested_Ifs[a11],Nested_Ifs[ID],Nested_Ifs[[#This Row],[ID]])&lt;&gt;1,IF(AND(OR(C4184=MIN(_xlfn._xlws.FILTER(Nested_Ifs[a11], Nested_Ifs[ID]=Nested_Ifs[[#This Row],[ID]])), C4184 = "NA"), OR(J4184=42,J4184=6,J4184=7,J4184=8, J4184 = "NA")),"NA",0),0)),0)))</f>
        <v>0</v>
      </c>
      <c r="L4184">
        <v>2</v>
      </c>
      <c r="M4184">
        <v>2</v>
      </c>
      <c r="N4184" t="s">
        <v>0</v>
      </c>
      <c r="O4184" s="11">
        <f t="shared" si="65"/>
        <v>0</v>
      </c>
    </row>
    <row r="4185" spans="2:15" x14ac:dyDescent="0.3">
      <c r="B4185">
        <v>29531</v>
      </c>
      <c r="C4185">
        <v>2</v>
      </c>
      <c r="D4185">
        <v>2</v>
      </c>
      <c r="E4185">
        <v>2</v>
      </c>
      <c r="F4185">
        <v>38</v>
      </c>
      <c r="G4185">
        <v>1</v>
      </c>
      <c r="H4185" t="s">
        <v>0</v>
      </c>
      <c r="I4185" t="s">
        <v>0</v>
      </c>
      <c r="J4185">
        <v>1</v>
      </c>
      <c r="K4185" s="5" cm="1">
        <f t="array" ref="K4185">IF(AND(C4185=1,OR(J4185=42,J4185=6,J4185=7,J4185=8)),1,
IF(AND(OR(C4185=1,C4185="NA"),OR(J4185=42,J4185=6,J4185=7,J4185=8, J4185="NA")),"NA",
IF(_xlfn.MINIFS(Nested_Ifs[a11],Nested_Ifs[ID],Nested_Ifs[[#This Row],[ID]])&lt;&gt;1,IF(AND(C4185=MIN(_xlfn._xlws.FILTER(Nested_Ifs[a11], Nested_Ifs[ID]=Nested_Ifs[[#This Row],[ID]])), OR(J4185=42,J4185=6,J4185=7,J4185=8)),1,
IF(_xlfn.MINIFS(Nested_Ifs[a11],Nested_Ifs[ID],Nested_Ifs[[#This Row],[ID]])&lt;&gt;1,IF(AND(OR(C4185=MIN(_xlfn._xlws.FILTER(Nested_Ifs[a11], Nested_Ifs[ID]=Nested_Ifs[[#This Row],[ID]])), C4185 = "NA"), OR(J4185=42,J4185=6,J4185=7,J4185=8, J4185 = "NA")),"NA",0),0)),0)))</f>
        <v>0</v>
      </c>
      <c r="L4185">
        <v>2</v>
      </c>
      <c r="M4185">
        <v>2</v>
      </c>
      <c r="N4185" t="s">
        <v>0</v>
      </c>
      <c r="O4185" s="11">
        <f t="shared" si="65"/>
        <v>0</v>
      </c>
    </row>
    <row r="4186" spans="2:15" x14ac:dyDescent="0.3">
      <c r="B4186">
        <v>29531</v>
      </c>
      <c r="C4186">
        <v>3</v>
      </c>
      <c r="D4186">
        <v>2</v>
      </c>
      <c r="E4186">
        <v>3</v>
      </c>
      <c r="F4186">
        <v>9</v>
      </c>
      <c r="G4186">
        <v>98</v>
      </c>
      <c r="H4186" t="s">
        <v>0</v>
      </c>
      <c r="I4186" t="s">
        <v>0</v>
      </c>
      <c r="J4186" t="s">
        <v>0</v>
      </c>
      <c r="K4186" s="5" cm="1">
        <f t="array" ref="K4186">IF(AND(C4186=1,OR(J4186=42,J4186=6,J4186=7,J4186=8)),1,
IF(AND(OR(C4186=1,C4186="NA"),OR(J4186=42,J4186=6,J4186=7,J4186=8, J4186="NA")),"NA",
IF(_xlfn.MINIFS(Nested_Ifs[a11],Nested_Ifs[ID],Nested_Ifs[[#This Row],[ID]])&lt;&gt;1,IF(AND(C4186=MIN(_xlfn._xlws.FILTER(Nested_Ifs[a11], Nested_Ifs[ID]=Nested_Ifs[[#This Row],[ID]])), OR(J4186=42,J4186=6,J4186=7,J4186=8)),1,
IF(_xlfn.MINIFS(Nested_Ifs[a11],Nested_Ifs[ID],Nested_Ifs[[#This Row],[ID]])&lt;&gt;1,IF(AND(OR(C4186=MIN(_xlfn._xlws.FILTER(Nested_Ifs[a11], Nested_Ifs[ID]=Nested_Ifs[[#This Row],[ID]])), C4186 = "NA"), OR(J4186=42,J4186=6,J4186=7,J4186=8, J4186 = "NA")),"NA",0),0)),0)))</f>
        <v>0</v>
      </c>
      <c r="L4186">
        <v>2</v>
      </c>
      <c r="M4186">
        <v>2</v>
      </c>
      <c r="N4186" t="s">
        <v>0</v>
      </c>
      <c r="O4186" s="11">
        <f t="shared" si="65"/>
        <v>0</v>
      </c>
    </row>
    <row r="4187" spans="2:15" x14ac:dyDescent="0.3">
      <c r="B4187">
        <v>29531</v>
      </c>
      <c r="C4187">
        <v>4</v>
      </c>
      <c r="D4187">
        <v>2</v>
      </c>
      <c r="E4187">
        <v>3</v>
      </c>
      <c r="F4187">
        <v>7</v>
      </c>
      <c r="G4187">
        <v>98</v>
      </c>
      <c r="H4187" t="s">
        <v>0</v>
      </c>
      <c r="I4187" t="s">
        <v>0</v>
      </c>
      <c r="J4187" t="s">
        <v>0</v>
      </c>
      <c r="K4187" s="5" cm="1">
        <f t="array" ref="K4187">IF(AND(C4187=1,OR(J4187=42,J4187=6,J4187=7,J4187=8)),1,
IF(AND(OR(C4187=1,C4187="NA"),OR(J4187=42,J4187=6,J4187=7,J4187=8, J4187="NA")),"NA",
IF(_xlfn.MINIFS(Nested_Ifs[a11],Nested_Ifs[ID],Nested_Ifs[[#This Row],[ID]])&lt;&gt;1,IF(AND(C4187=MIN(_xlfn._xlws.FILTER(Nested_Ifs[a11], Nested_Ifs[ID]=Nested_Ifs[[#This Row],[ID]])), OR(J4187=42,J4187=6,J4187=7,J4187=8)),1,
IF(_xlfn.MINIFS(Nested_Ifs[a11],Nested_Ifs[ID],Nested_Ifs[[#This Row],[ID]])&lt;&gt;1,IF(AND(OR(C4187=MIN(_xlfn._xlws.FILTER(Nested_Ifs[a11], Nested_Ifs[ID]=Nested_Ifs[[#This Row],[ID]])), C4187 = "NA"), OR(J4187=42,J4187=6,J4187=7,J4187=8, J4187 = "NA")),"NA",0),0)),0)))</f>
        <v>0</v>
      </c>
      <c r="L4187">
        <v>1</v>
      </c>
      <c r="M4187">
        <v>2</v>
      </c>
      <c r="N4187" t="s">
        <v>0</v>
      </c>
      <c r="O4187" s="11">
        <f t="shared" si="65"/>
        <v>0</v>
      </c>
    </row>
    <row r="4188" spans="2:15" x14ac:dyDescent="0.3">
      <c r="B4188">
        <v>29531</v>
      </c>
      <c r="C4188">
        <v>5</v>
      </c>
      <c r="D4188">
        <v>1</v>
      </c>
      <c r="E4188">
        <v>3</v>
      </c>
      <c r="F4188">
        <v>4</v>
      </c>
      <c r="G4188">
        <v>98</v>
      </c>
      <c r="H4188">
        <v>1</v>
      </c>
      <c r="I4188" t="s">
        <v>0</v>
      </c>
      <c r="J4188" t="s">
        <v>0</v>
      </c>
      <c r="K4188" s="5" cm="1">
        <f t="array" ref="K4188">IF(AND(C4188=1,OR(J4188=42,J4188=6,J4188=7,J4188=8)),1,
IF(AND(OR(C4188=1,C4188="NA"),OR(J4188=42,J4188=6,J4188=7,J4188=8, J4188="NA")),"NA",
IF(_xlfn.MINIFS(Nested_Ifs[a11],Nested_Ifs[ID],Nested_Ifs[[#This Row],[ID]])&lt;&gt;1,IF(AND(C4188=MIN(_xlfn._xlws.FILTER(Nested_Ifs[a11], Nested_Ifs[ID]=Nested_Ifs[[#This Row],[ID]])), OR(J4188=42,J4188=6,J4188=7,J4188=8)),1,
IF(_xlfn.MINIFS(Nested_Ifs[a11],Nested_Ifs[ID],Nested_Ifs[[#This Row],[ID]])&lt;&gt;1,IF(AND(OR(C4188=MIN(_xlfn._xlws.FILTER(Nested_Ifs[a11], Nested_Ifs[ID]=Nested_Ifs[[#This Row],[ID]])), C4188 = "NA"), OR(J4188=42,J4188=6,J4188=7,J4188=8, J4188 = "NA")),"NA",0),0)),0)))</f>
        <v>0</v>
      </c>
      <c r="L4188">
        <v>1</v>
      </c>
      <c r="M4188">
        <v>2</v>
      </c>
      <c r="N4188" t="s">
        <v>0</v>
      </c>
      <c r="O4188" s="11">
        <f t="shared" si="65"/>
        <v>0</v>
      </c>
    </row>
    <row r="4189" spans="2:15" x14ac:dyDescent="0.3">
      <c r="B4189">
        <v>29533</v>
      </c>
      <c r="C4189">
        <v>1</v>
      </c>
      <c r="D4189">
        <v>1</v>
      </c>
      <c r="E4189">
        <v>1</v>
      </c>
      <c r="F4189">
        <v>34</v>
      </c>
      <c r="G4189">
        <v>1</v>
      </c>
      <c r="H4189" t="s">
        <v>0</v>
      </c>
      <c r="I4189" t="s">
        <v>0</v>
      </c>
      <c r="J4189">
        <v>1</v>
      </c>
      <c r="K4189" s="5" cm="1">
        <f t="array" ref="K4189">IF(AND(C4189=1,OR(J4189=42,J4189=6,J4189=7,J4189=8)),1,
IF(AND(OR(C4189=1,C4189="NA"),OR(J4189=42,J4189=6,J4189=7,J4189=8, J4189="NA")),"NA",
IF(_xlfn.MINIFS(Nested_Ifs[a11],Nested_Ifs[ID],Nested_Ifs[[#This Row],[ID]])&lt;&gt;1,IF(AND(C4189=MIN(_xlfn._xlws.FILTER(Nested_Ifs[a11], Nested_Ifs[ID]=Nested_Ifs[[#This Row],[ID]])), OR(J4189=42,J4189=6,J4189=7,J4189=8)),1,
IF(_xlfn.MINIFS(Nested_Ifs[a11],Nested_Ifs[ID],Nested_Ifs[[#This Row],[ID]])&lt;&gt;1,IF(AND(OR(C4189=MIN(_xlfn._xlws.FILTER(Nested_Ifs[a11], Nested_Ifs[ID]=Nested_Ifs[[#This Row],[ID]])), C4189 = "NA"), OR(J4189=42,J4189=6,J4189=7,J4189=8, J4189 = "NA")),"NA",0),0)),0)))</f>
        <v>0</v>
      </c>
      <c r="L4189">
        <v>2</v>
      </c>
      <c r="M4189">
        <v>2</v>
      </c>
      <c r="N4189" t="s">
        <v>0</v>
      </c>
      <c r="O4189" s="11">
        <f t="shared" si="65"/>
        <v>0</v>
      </c>
    </row>
    <row r="4190" spans="2:15" x14ac:dyDescent="0.3">
      <c r="B4190">
        <v>29533</v>
      </c>
      <c r="C4190">
        <v>2</v>
      </c>
      <c r="D4190">
        <v>2</v>
      </c>
      <c r="E4190">
        <v>2</v>
      </c>
      <c r="F4190">
        <v>30</v>
      </c>
      <c r="G4190">
        <v>1</v>
      </c>
      <c r="H4190" t="s">
        <v>0</v>
      </c>
      <c r="I4190" t="s">
        <v>0</v>
      </c>
      <c r="J4190">
        <v>1</v>
      </c>
      <c r="K4190" s="5" cm="1">
        <f t="array" ref="K4190">IF(AND(C4190=1,OR(J4190=42,J4190=6,J4190=7,J4190=8)),1,
IF(AND(OR(C4190=1,C4190="NA"),OR(J4190=42,J4190=6,J4190=7,J4190=8, J4190="NA")),"NA",
IF(_xlfn.MINIFS(Nested_Ifs[a11],Nested_Ifs[ID],Nested_Ifs[[#This Row],[ID]])&lt;&gt;1,IF(AND(C4190=MIN(_xlfn._xlws.FILTER(Nested_Ifs[a11], Nested_Ifs[ID]=Nested_Ifs[[#This Row],[ID]])), OR(J4190=42,J4190=6,J4190=7,J4190=8)),1,
IF(_xlfn.MINIFS(Nested_Ifs[a11],Nested_Ifs[ID],Nested_Ifs[[#This Row],[ID]])&lt;&gt;1,IF(AND(OR(C4190=MIN(_xlfn._xlws.FILTER(Nested_Ifs[a11], Nested_Ifs[ID]=Nested_Ifs[[#This Row],[ID]])), C4190 = "NA"), OR(J4190=42,J4190=6,J4190=7,J4190=8, J4190 = "NA")),"NA",0),0)),0)))</f>
        <v>0</v>
      </c>
      <c r="L4190">
        <v>2</v>
      </c>
      <c r="M4190">
        <v>2</v>
      </c>
      <c r="N4190" t="s">
        <v>0</v>
      </c>
      <c r="O4190" s="11">
        <f t="shared" si="65"/>
        <v>0</v>
      </c>
    </row>
    <row r="4191" spans="2:15" x14ac:dyDescent="0.3">
      <c r="B4191">
        <v>29533</v>
      </c>
      <c r="C4191">
        <v>3</v>
      </c>
      <c r="D4191">
        <v>1</v>
      </c>
      <c r="E4191">
        <v>3</v>
      </c>
      <c r="F4191">
        <v>6</v>
      </c>
      <c r="G4191">
        <v>98</v>
      </c>
      <c r="H4191" t="s">
        <v>0</v>
      </c>
      <c r="I4191" t="s">
        <v>0</v>
      </c>
      <c r="J4191" t="s">
        <v>0</v>
      </c>
      <c r="K4191" s="5" cm="1">
        <f t="array" ref="K4191">IF(AND(C4191=1,OR(J4191=42,J4191=6,J4191=7,J4191=8)),1,
IF(AND(OR(C4191=1,C4191="NA"),OR(J4191=42,J4191=6,J4191=7,J4191=8, J4191="NA")),"NA",
IF(_xlfn.MINIFS(Nested_Ifs[a11],Nested_Ifs[ID],Nested_Ifs[[#This Row],[ID]])&lt;&gt;1,IF(AND(C4191=MIN(_xlfn._xlws.FILTER(Nested_Ifs[a11], Nested_Ifs[ID]=Nested_Ifs[[#This Row],[ID]])), OR(J4191=42,J4191=6,J4191=7,J4191=8)),1,
IF(_xlfn.MINIFS(Nested_Ifs[a11],Nested_Ifs[ID],Nested_Ifs[[#This Row],[ID]])&lt;&gt;1,IF(AND(OR(C4191=MIN(_xlfn._xlws.FILTER(Nested_Ifs[a11], Nested_Ifs[ID]=Nested_Ifs[[#This Row],[ID]])), C4191 = "NA"), OR(J4191=42,J4191=6,J4191=7,J4191=8, J4191 = "NA")),"NA",0),0)),0)))</f>
        <v>0</v>
      </c>
      <c r="L4191">
        <v>2</v>
      </c>
      <c r="M4191">
        <v>2</v>
      </c>
      <c r="N4191" t="s">
        <v>0</v>
      </c>
      <c r="O4191" s="11">
        <f t="shared" si="65"/>
        <v>0</v>
      </c>
    </row>
    <row r="4192" spans="2:15" x14ac:dyDescent="0.3">
      <c r="B4192">
        <v>29533</v>
      </c>
      <c r="C4192">
        <v>4</v>
      </c>
      <c r="D4192">
        <v>2</v>
      </c>
      <c r="E4192">
        <v>3</v>
      </c>
      <c r="F4192">
        <v>0</v>
      </c>
      <c r="G4192">
        <v>98</v>
      </c>
      <c r="H4192">
        <v>2</v>
      </c>
      <c r="I4192">
        <v>8</v>
      </c>
      <c r="J4192" t="s">
        <v>0</v>
      </c>
      <c r="K4192" s="5" cm="1">
        <f t="array" ref="K4192">IF(AND(C4192=1,OR(J4192=42,J4192=6,J4192=7,J4192=8)),1,
IF(AND(OR(C4192=1,C4192="NA"),OR(J4192=42,J4192=6,J4192=7,J4192=8, J4192="NA")),"NA",
IF(_xlfn.MINIFS(Nested_Ifs[a11],Nested_Ifs[ID],Nested_Ifs[[#This Row],[ID]])&lt;&gt;1,IF(AND(C4192=MIN(_xlfn._xlws.FILTER(Nested_Ifs[a11], Nested_Ifs[ID]=Nested_Ifs[[#This Row],[ID]])), OR(J4192=42,J4192=6,J4192=7,J4192=8)),1,
IF(_xlfn.MINIFS(Nested_Ifs[a11],Nested_Ifs[ID],Nested_Ifs[[#This Row],[ID]])&lt;&gt;1,IF(AND(OR(C4192=MIN(_xlfn._xlws.FILTER(Nested_Ifs[a11], Nested_Ifs[ID]=Nested_Ifs[[#This Row],[ID]])), C4192 = "NA"), OR(J4192=42,J4192=6,J4192=7,J4192=8, J4192 = "NA")),"NA",0),0)),0)))</f>
        <v>0</v>
      </c>
      <c r="L4192">
        <v>2</v>
      </c>
      <c r="M4192">
        <v>2</v>
      </c>
      <c r="N4192" t="s">
        <v>0</v>
      </c>
      <c r="O4192" s="11">
        <f t="shared" si="65"/>
        <v>0</v>
      </c>
    </row>
    <row r="4193" spans="2:15" x14ac:dyDescent="0.3">
      <c r="B4193">
        <v>29537</v>
      </c>
      <c r="C4193">
        <v>1</v>
      </c>
      <c r="D4193">
        <v>1</v>
      </c>
      <c r="E4193">
        <v>1</v>
      </c>
      <c r="F4193">
        <v>35</v>
      </c>
      <c r="G4193">
        <v>1</v>
      </c>
      <c r="H4193" t="s">
        <v>0</v>
      </c>
      <c r="I4193" t="s">
        <v>0</v>
      </c>
      <c r="J4193">
        <v>5</v>
      </c>
      <c r="K4193" s="5" cm="1">
        <f t="array" ref="K4193">IF(AND(C4193=1,OR(J4193=42,J4193=6,J4193=7,J4193=8)),1,
IF(AND(OR(C4193=1,C4193="NA"),OR(J4193=42,J4193=6,J4193=7,J4193=8, J4193="NA")),"NA",
IF(_xlfn.MINIFS(Nested_Ifs[a11],Nested_Ifs[ID],Nested_Ifs[[#This Row],[ID]])&lt;&gt;1,IF(AND(C4193=MIN(_xlfn._xlws.FILTER(Nested_Ifs[a11], Nested_Ifs[ID]=Nested_Ifs[[#This Row],[ID]])), OR(J4193=42,J4193=6,J4193=7,J4193=8)),1,
IF(_xlfn.MINIFS(Nested_Ifs[a11],Nested_Ifs[ID],Nested_Ifs[[#This Row],[ID]])&lt;&gt;1,IF(AND(OR(C4193=MIN(_xlfn._xlws.FILTER(Nested_Ifs[a11], Nested_Ifs[ID]=Nested_Ifs[[#This Row],[ID]])), C4193 = "NA"), OR(J4193=42,J4193=6,J4193=7,J4193=8, J4193 = "NA")),"NA",0),0)),0)))</f>
        <v>0</v>
      </c>
      <c r="L4193">
        <v>2</v>
      </c>
      <c r="M4193">
        <v>2</v>
      </c>
      <c r="N4193" t="s">
        <v>0</v>
      </c>
      <c r="O4193" s="11">
        <f t="shared" si="65"/>
        <v>0</v>
      </c>
    </row>
    <row r="4194" spans="2:15" x14ac:dyDescent="0.3">
      <c r="B4194">
        <v>29537</v>
      </c>
      <c r="C4194">
        <v>2</v>
      </c>
      <c r="D4194">
        <v>2</v>
      </c>
      <c r="E4194">
        <v>2</v>
      </c>
      <c r="F4194">
        <v>29</v>
      </c>
      <c r="G4194">
        <v>1</v>
      </c>
      <c r="H4194" t="s">
        <v>0</v>
      </c>
      <c r="I4194" t="s">
        <v>0</v>
      </c>
      <c r="J4194">
        <v>1</v>
      </c>
      <c r="K4194" s="5" cm="1">
        <f t="array" ref="K4194">IF(AND(C4194=1,OR(J4194=42,J4194=6,J4194=7,J4194=8)),1,
IF(AND(OR(C4194=1,C4194="NA"),OR(J4194=42,J4194=6,J4194=7,J4194=8, J4194="NA")),"NA",
IF(_xlfn.MINIFS(Nested_Ifs[a11],Nested_Ifs[ID],Nested_Ifs[[#This Row],[ID]])&lt;&gt;1,IF(AND(C4194=MIN(_xlfn._xlws.FILTER(Nested_Ifs[a11], Nested_Ifs[ID]=Nested_Ifs[[#This Row],[ID]])), OR(J4194=42,J4194=6,J4194=7,J4194=8)),1,
IF(_xlfn.MINIFS(Nested_Ifs[a11],Nested_Ifs[ID],Nested_Ifs[[#This Row],[ID]])&lt;&gt;1,IF(AND(OR(C4194=MIN(_xlfn._xlws.FILTER(Nested_Ifs[a11], Nested_Ifs[ID]=Nested_Ifs[[#This Row],[ID]])), C4194 = "NA"), OR(J4194=42,J4194=6,J4194=7,J4194=8, J4194 = "NA")),"NA",0),0)),0)))</f>
        <v>0</v>
      </c>
      <c r="L4194">
        <v>2</v>
      </c>
      <c r="M4194">
        <v>2</v>
      </c>
      <c r="N4194" t="s">
        <v>0</v>
      </c>
      <c r="O4194" s="11">
        <f t="shared" si="65"/>
        <v>0</v>
      </c>
    </row>
    <row r="4195" spans="2:15" x14ac:dyDescent="0.3">
      <c r="B4195">
        <v>29537</v>
      </c>
      <c r="C4195">
        <v>3</v>
      </c>
      <c r="D4195">
        <v>1</v>
      </c>
      <c r="E4195">
        <v>3</v>
      </c>
      <c r="F4195">
        <v>6</v>
      </c>
      <c r="G4195">
        <v>98</v>
      </c>
      <c r="H4195" t="s">
        <v>0</v>
      </c>
      <c r="I4195" t="s">
        <v>0</v>
      </c>
      <c r="J4195" t="s">
        <v>0</v>
      </c>
      <c r="K4195" s="5" cm="1">
        <f t="array" ref="K4195">IF(AND(C4195=1,OR(J4195=42,J4195=6,J4195=7,J4195=8)),1,
IF(AND(OR(C4195=1,C4195="NA"),OR(J4195=42,J4195=6,J4195=7,J4195=8, J4195="NA")),"NA",
IF(_xlfn.MINIFS(Nested_Ifs[a11],Nested_Ifs[ID],Nested_Ifs[[#This Row],[ID]])&lt;&gt;1,IF(AND(C4195=MIN(_xlfn._xlws.FILTER(Nested_Ifs[a11], Nested_Ifs[ID]=Nested_Ifs[[#This Row],[ID]])), OR(J4195=42,J4195=6,J4195=7,J4195=8)),1,
IF(_xlfn.MINIFS(Nested_Ifs[a11],Nested_Ifs[ID],Nested_Ifs[[#This Row],[ID]])&lt;&gt;1,IF(AND(OR(C4195=MIN(_xlfn._xlws.FILTER(Nested_Ifs[a11], Nested_Ifs[ID]=Nested_Ifs[[#This Row],[ID]])), C4195 = "NA"), OR(J4195=42,J4195=6,J4195=7,J4195=8, J4195 = "NA")),"NA",0),0)),0)))</f>
        <v>0</v>
      </c>
      <c r="L4195">
        <v>2</v>
      </c>
      <c r="M4195">
        <v>2</v>
      </c>
      <c r="N4195" t="s">
        <v>0</v>
      </c>
      <c r="O4195" s="11">
        <f t="shared" si="65"/>
        <v>0</v>
      </c>
    </row>
    <row r="4196" spans="2:15" x14ac:dyDescent="0.3">
      <c r="B4196">
        <v>29537</v>
      </c>
      <c r="C4196">
        <v>4</v>
      </c>
      <c r="D4196">
        <v>1</v>
      </c>
      <c r="E4196">
        <v>3</v>
      </c>
      <c r="F4196">
        <v>4</v>
      </c>
      <c r="G4196">
        <v>98</v>
      </c>
      <c r="H4196">
        <v>1</v>
      </c>
      <c r="I4196" t="s">
        <v>0</v>
      </c>
      <c r="J4196" t="s">
        <v>0</v>
      </c>
      <c r="K4196" s="5" cm="1">
        <f t="array" ref="K4196">IF(AND(C4196=1,OR(J4196=42,J4196=6,J4196=7,J4196=8)),1,
IF(AND(OR(C4196=1,C4196="NA"),OR(J4196=42,J4196=6,J4196=7,J4196=8, J4196="NA")),"NA",
IF(_xlfn.MINIFS(Nested_Ifs[a11],Nested_Ifs[ID],Nested_Ifs[[#This Row],[ID]])&lt;&gt;1,IF(AND(C4196=MIN(_xlfn._xlws.FILTER(Nested_Ifs[a11], Nested_Ifs[ID]=Nested_Ifs[[#This Row],[ID]])), OR(J4196=42,J4196=6,J4196=7,J4196=8)),1,
IF(_xlfn.MINIFS(Nested_Ifs[a11],Nested_Ifs[ID],Nested_Ifs[[#This Row],[ID]])&lt;&gt;1,IF(AND(OR(C4196=MIN(_xlfn._xlws.FILTER(Nested_Ifs[a11], Nested_Ifs[ID]=Nested_Ifs[[#This Row],[ID]])), C4196 = "NA"), OR(J4196=42,J4196=6,J4196=7,J4196=8, J4196 = "NA")),"NA",0),0)),0)))</f>
        <v>0</v>
      </c>
      <c r="L4196">
        <v>2</v>
      </c>
      <c r="M4196">
        <v>2</v>
      </c>
      <c r="N4196" t="s">
        <v>0</v>
      </c>
      <c r="O4196" s="11">
        <f t="shared" si="65"/>
        <v>0</v>
      </c>
    </row>
    <row r="4197" spans="2:15" x14ac:dyDescent="0.3">
      <c r="B4197">
        <v>29549</v>
      </c>
      <c r="C4197">
        <v>1</v>
      </c>
      <c r="D4197">
        <v>2</v>
      </c>
      <c r="E4197">
        <v>1</v>
      </c>
      <c r="F4197">
        <v>49</v>
      </c>
      <c r="G4197">
        <v>3</v>
      </c>
      <c r="H4197" t="s">
        <v>0</v>
      </c>
      <c r="I4197" t="s">
        <v>0</v>
      </c>
      <c r="J4197">
        <v>5</v>
      </c>
      <c r="K4197" s="5" cm="1">
        <f t="array" ref="K4197">IF(AND(C4197=1,OR(J4197=42,J4197=6,J4197=7,J4197=8)),1,
IF(AND(OR(C4197=1,C4197="NA"),OR(J4197=42,J4197=6,J4197=7,J4197=8, J4197="NA")),"NA",
IF(_xlfn.MINIFS(Nested_Ifs[a11],Nested_Ifs[ID],Nested_Ifs[[#This Row],[ID]])&lt;&gt;1,IF(AND(C4197=MIN(_xlfn._xlws.FILTER(Nested_Ifs[a11], Nested_Ifs[ID]=Nested_Ifs[[#This Row],[ID]])), OR(J4197=42,J4197=6,J4197=7,J4197=8)),1,
IF(_xlfn.MINIFS(Nested_Ifs[a11],Nested_Ifs[ID],Nested_Ifs[[#This Row],[ID]])&lt;&gt;1,IF(AND(OR(C4197=MIN(_xlfn._xlws.FILTER(Nested_Ifs[a11], Nested_Ifs[ID]=Nested_Ifs[[#This Row],[ID]])), C4197 = "NA"), OR(J4197=42,J4197=6,J4197=7,J4197=8, J4197 = "NA")),"NA",0),0)),0)))</f>
        <v>0</v>
      </c>
      <c r="L4197">
        <v>2</v>
      </c>
      <c r="M4197">
        <v>2</v>
      </c>
      <c r="N4197" t="s">
        <v>0</v>
      </c>
      <c r="O4197" s="11">
        <f t="shared" si="65"/>
        <v>0</v>
      </c>
    </row>
    <row r="4198" spans="2:15" x14ac:dyDescent="0.3">
      <c r="B4198">
        <v>29549</v>
      </c>
      <c r="C4198">
        <v>2</v>
      </c>
      <c r="D4198">
        <v>1</v>
      </c>
      <c r="E4198">
        <v>3</v>
      </c>
      <c r="F4198">
        <v>27</v>
      </c>
      <c r="G4198">
        <v>6</v>
      </c>
      <c r="H4198" t="s">
        <v>0</v>
      </c>
      <c r="I4198" t="s">
        <v>0</v>
      </c>
      <c r="J4198">
        <v>1</v>
      </c>
      <c r="K4198" s="5" cm="1">
        <f t="array" ref="K4198">IF(AND(C4198=1,OR(J4198=42,J4198=6,J4198=7,J4198=8)),1,
IF(AND(OR(C4198=1,C4198="NA"),OR(J4198=42,J4198=6,J4198=7,J4198=8, J4198="NA")),"NA",
IF(_xlfn.MINIFS(Nested_Ifs[a11],Nested_Ifs[ID],Nested_Ifs[[#This Row],[ID]])&lt;&gt;1,IF(AND(C4198=MIN(_xlfn._xlws.FILTER(Nested_Ifs[a11], Nested_Ifs[ID]=Nested_Ifs[[#This Row],[ID]])), OR(J4198=42,J4198=6,J4198=7,J4198=8)),1,
IF(_xlfn.MINIFS(Nested_Ifs[a11],Nested_Ifs[ID],Nested_Ifs[[#This Row],[ID]])&lt;&gt;1,IF(AND(OR(C4198=MIN(_xlfn._xlws.FILTER(Nested_Ifs[a11], Nested_Ifs[ID]=Nested_Ifs[[#This Row],[ID]])), C4198 = "NA"), OR(J4198=42,J4198=6,J4198=7,J4198=8, J4198 = "NA")),"NA",0),0)),0)))</f>
        <v>0</v>
      </c>
      <c r="L4198">
        <v>2</v>
      </c>
      <c r="M4198">
        <v>2</v>
      </c>
      <c r="N4198" t="s">
        <v>0</v>
      </c>
      <c r="O4198" s="11">
        <f t="shared" si="65"/>
        <v>0</v>
      </c>
    </row>
    <row r="4199" spans="2:15" x14ac:dyDescent="0.3">
      <c r="B4199">
        <v>29555</v>
      </c>
      <c r="C4199">
        <v>1</v>
      </c>
      <c r="D4199">
        <v>1</v>
      </c>
      <c r="E4199">
        <v>1</v>
      </c>
      <c r="F4199">
        <v>56</v>
      </c>
      <c r="G4199">
        <v>1</v>
      </c>
      <c r="H4199" t="s">
        <v>0</v>
      </c>
      <c r="I4199" t="s">
        <v>0</v>
      </c>
      <c r="J4199">
        <v>2</v>
      </c>
      <c r="K4199" s="5" cm="1">
        <f t="array" ref="K4199">IF(AND(C4199=1,OR(J4199=42,J4199=6,J4199=7,J4199=8)),1,
IF(AND(OR(C4199=1,C4199="NA"),OR(J4199=42,J4199=6,J4199=7,J4199=8, J4199="NA")),"NA",
IF(_xlfn.MINIFS(Nested_Ifs[a11],Nested_Ifs[ID],Nested_Ifs[[#This Row],[ID]])&lt;&gt;1,IF(AND(C4199=MIN(_xlfn._xlws.FILTER(Nested_Ifs[a11], Nested_Ifs[ID]=Nested_Ifs[[#This Row],[ID]])), OR(J4199=42,J4199=6,J4199=7,J4199=8)),1,
IF(_xlfn.MINIFS(Nested_Ifs[a11],Nested_Ifs[ID],Nested_Ifs[[#This Row],[ID]])&lt;&gt;1,IF(AND(OR(C4199=MIN(_xlfn._xlws.FILTER(Nested_Ifs[a11], Nested_Ifs[ID]=Nested_Ifs[[#This Row],[ID]])), C4199 = "NA"), OR(J4199=42,J4199=6,J4199=7,J4199=8, J4199 = "NA")),"NA",0),0)),0)))</f>
        <v>0</v>
      </c>
      <c r="L4199">
        <v>1</v>
      </c>
      <c r="M4199">
        <v>2</v>
      </c>
      <c r="N4199" t="s">
        <v>0</v>
      </c>
      <c r="O4199" s="11">
        <f t="shared" si="65"/>
        <v>0</v>
      </c>
    </row>
    <row r="4200" spans="2:15" x14ac:dyDescent="0.3">
      <c r="B4200">
        <v>29558</v>
      </c>
      <c r="C4200">
        <v>1</v>
      </c>
      <c r="D4200">
        <v>1</v>
      </c>
      <c r="E4200">
        <v>1</v>
      </c>
      <c r="F4200">
        <v>58</v>
      </c>
      <c r="G4200">
        <v>1</v>
      </c>
      <c r="H4200" t="s">
        <v>0</v>
      </c>
      <c r="I4200" t="s">
        <v>0</v>
      </c>
      <c r="J4200">
        <v>5</v>
      </c>
      <c r="K4200" s="5" cm="1">
        <f t="array" ref="K4200">IF(AND(C4200=1,OR(J4200=42,J4200=6,J4200=7,J4200=8)),1,
IF(AND(OR(C4200=1,C4200="NA"),OR(J4200=42,J4200=6,J4200=7,J4200=8, J4200="NA")),"NA",
IF(_xlfn.MINIFS(Nested_Ifs[a11],Nested_Ifs[ID],Nested_Ifs[[#This Row],[ID]])&lt;&gt;1,IF(AND(C4200=MIN(_xlfn._xlws.FILTER(Nested_Ifs[a11], Nested_Ifs[ID]=Nested_Ifs[[#This Row],[ID]])), OR(J4200=42,J4200=6,J4200=7,J4200=8)),1,
IF(_xlfn.MINIFS(Nested_Ifs[a11],Nested_Ifs[ID],Nested_Ifs[[#This Row],[ID]])&lt;&gt;1,IF(AND(OR(C4200=MIN(_xlfn._xlws.FILTER(Nested_Ifs[a11], Nested_Ifs[ID]=Nested_Ifs[[#This Row],[ID]])), C4200 = "NA"), OR(J4200=42,J4200=6,J4200=7,J4200=8, J4200 = "NA")),"NA",0),0)),0)))</f>
        <v>0</v>
      </c>
      <c r="L4200">
        <v>2</v>
      </c>
      <c r="M4200">
        <v>2</v>
      </c>
      <c r="N4200" t="s">
        <v>0</v>
      </c>
      <c r="O4200" s="11">
        <f t="shared" si="65"/>
        <v>0</v>
      </c>
    </row>
    <row r="4201" spans="2:15" x14ac:dyDescent="0.3">
      <c r="B4201">
        <v>29563</v>
      </c>
      <c r="C4201">
        <v>1</v>
      </c>
      <c r="D4201">
        <v>1</v>
      </c>
      <c r="E4201">
        <v>1</v>
      </c>
      <c r="F4201">
        <v>43</v>
      </c>
      <c r="G4201">
        <v>1</v>
      </c>
      <c r="H4201" t="s">
        <v>0</v>
      </c>
      <c r="I4201" t="s">
        <v>0</v>
      </c>
      <c r="J4201">
        <v>3</v>
      </c>
      <c r="K4201" s="5" cm="1">
        <f t="array" ref="K4201">IF(AND(C4201=1,OR(J4201=42,J4201=6,J4201=7,J4201=8)),1,
IF(AND(OR(C4201=1,C4201="NA"),OR(J4201=42,J4201=6,J4201=7,J4201=8, J4201="NA")),"NA",
IF(_xlfn.MINIFS(Nested_Ifs[a11],Nested_Ifs[ID],Nested_Ifs[[#This Row],[ID]])&lt;&gt;1,IF(AND(C4201=MIN(_xlfn._xlws.FILTER(Nested_Ifs[a11], Nested_Ifs[ID]=Nested_Ifs[[#This Row],[ID]])), OR(J4201=42,J4201=6,J4201=7,J4201=8)),1,
IF(_xlfn.MINIFS(Nested_Ifs[a11],Nested_Ifs[ID],Nested_Ifs[[#This Row],[ID]])&lt;&gt;1,IF(AND(OR(C4201=MIN(_xlfn._xlws.FILTER(Nested_Ifs[a11], Nested_Ifs[ID]=Nested_Ifs[[#This Row],[ID]])), C4201 = "NA"), OR(J4201=42,J4201=6,J4201=7,J4201=8, J4201 = "NA")),"NA",0),0)),0)))</f>
        <v>0</v>
      </c>
      <c r="L4201">
        <v>2</v>
      </c>
      <c r="M4201">
        <v>2</v>
      </c>
      <c r="N4201" t="s">
        <v>0</v>
      </c>
      <c r="O4201" s="11">
        <f t="shared" si="65"/>
        <v>0</v>
      </c>
    </row>
    <row r="4202" spans="2:15" x14ac:dyDescent="0.3">
      <c r="B4202">
        <v>29563</v>
      </c>
      <c r="C4202">
        <v>2</v>
      </c>
      <c r="D4202">
        <v>2</v>
      </c>
      <c r="E4202">
        <v>2</v>
      </c>
      <c r="F4202">
        <v>36</v>
      </c>
      <c r="G4202">
        <v>1</v>
      </c>
      <c r="H4202" t="s">
        <v>0</v>
      </c>
      <c r="I4202" t="s">
        <v>0</v>
      </c>
      <c r="J4202">
        <v>6</v>
      </c>
      <c r="K4202" s="5" cm="1">
        <f t="array" ref="K4202">IF(AND(C4202=1,OR(J4202=42,J4202=6,J4202=7,J4202=8)),1,
IF(AND(OR(C4202=1,C4202="NA"),OR(J4202=42,J4202=6,J4202=7,J4202=8, J4202="NA")),"NA",
IF(_xlfn.MINIFS(Nested_Ifs[a11],Nested_Ifs[ID],Nested_Ifs[[#This Row],[ID]])&lt;&gt;1,IF(AND(C4202=MIN(_xlfn._xlws.FILTER(Nested_Ifs[a11], Nested_Ifs[ID]=Nested_Ifs[[#This Row],[ID]])), OR(J4202=42,J4202=6,J4202=7,J4202=8)),1,
IF(_xlfn.MINIFS(Nested_Ifs[a11],Nested_Ifs[ID],Nested_Ifs[[#This Row],[ID]])&lt;&gt;1,IF(AND(OR(C4202=MIN(_xlfn._xlws.FILTER(Nested_Ifs[a11], Nested_Ifs[ID]=Nested_Ifs[[#This Row],[ID]])), C4202 = "NA"), OR(J4202=42,J4202=6,J4202=7,J4202=8, J4202 = "NA")),"NA",0),0)),0)))</f>
        <v>0</v>
      </c>
      <c r="L4202">
        <v>1</v>
      </c>
      <c r="M4202">
        <v>2</v>
      </c>
      <c r="N4202" t="s">
        <v>0</v>
      </c>
      <c r="O4202" s="11">
        <f t="shared" si="65"/>
        <v>0</v>
      </c>
    </row>
    <row r="4203" spans="2:15" x14ac:dyDescent="0.3">
      <c r="B4203">
        <v>29563</v>
      </c>
      <c r="C4203">
        <v>3</v>
      </c>
      <c r="D4203">
        <v>1</v>
      </c>
      <c r="E4203">
        <v>3</v>
      </c>
      <c r="F4203">
        <v>16</v>
      </c>
      <c r="G4203">
        <v>6</v>
      </c>
      <c r="H4203" t="s">
        <v>0</v>
      </c>
      <c r="I4203" t="s">
        <v>0</v>
      </c>
      <c r="J4203" t="s">
        <v>0</v>
      </c>
      <c r="K4203" s="5" cm="1">
        <f t="array" ref="K4203">IF(AND(C4203=1,OR(J4203=42,J4203=6,J4203=7,J4203=8)),1,
IF(AND(OR(C4203=1,C4203="NA"),OR(J4203=42,J4203=6,J4203=7,J4203=8, J4203="NA")),"NA",
IF(_xlfn.MINIFS(Nested_Ifs[a11],Nested_Ifs[ID],Nested_Ifs[[#This Row],[ID]])&lt;&gt;1,IF(AND(C4203=MIN(_xlfn._xlws.FILTER(Nested_Ifs[a11], Nested_Ifs[ID]=Nested_Ifs[[#This Row],[ID]])), OR(J4203=42,J4203=6,J4203=7,J4203=8)),1,
IF(_xlfn.MINIFS(Nested_Ifs[a11],Nested_Ifs[ID],Nested_Ifs[[#This Row],[ID]])&lt;&gt;1,IF(AND(OR(C4203=MIN(_xlfn._xlws.FILTER(Nested_Ifs[a11], Nested_Ifs[ID]=Nested_Ifs[[#This Row],[ID]])), C4203 = "NA"), OR(J4203=42,J4203=6,J4203=7,J4203=8, J4203 = "NA")),"NA",0),0)),0)))</f>
        <v>0</v>
      </c>
      <c r="L4203">
        <v>2</v>
      </c>
      <c r="M4203">
        <v>2</v>
      </c>
      <c r="N4203" t="s">
        <v>0</v>
      </c>
      <c r="O4203" s="11">
        <f t="shared" si="65"/>
        <v>0</v>
      </c>
    </row>
    <row r="4204" spans="2:15" x14ac:dyDescent="0.3">
      <c r="B4204">
        <v>29563</v>
      </c>
      <c r="C4204">
        <v>4</v>
      </c>
      <c r="D4204">
        <v>2</v>
      </c>
      <c r="E4204">
        <v>3</v>
      </c>
      <c r="F4204">
        <v>6</v>
      </c>
      <c r="G4204" t="s">
        <v>0</v>
      </c>
      <c r="H4204" t="s">
        <v>0</v>
      </c>
      <c r="I4204" t="s">
        <v>0</v>
      </c>
      <c r="J4204" t="s">
        <v>0</v>
      </c>
      <c r="K4204" s="5" cm="1">
        <f t="array" ref="K4204">IF(AND(C4204=1,OR(J4204=42,J4204=6,J4204=7,J4204=8)),1,
IF(AND(OR(C4204=1,C4204="NA"),OR(J4204=42,J4204=6,J4204=7,J4204=8, J4204="NA")),"NA",
IF(_xlfn.MINIFS(Nested_Ifs[a11],Nested_Ifs[ID],Nested_Ifs[[#This Row],[ID]])&lt;&gt;1,IF(AND(C4204=MIN(_xlfn._xlws.FILTER(Nested_Ifs[a11], Nested_Ifs[ID]=Nested_Ifs[[#This Row],[ID]])), OR(J4204=42,J4204=6,J4204=7,J4204=8)),1,
IF(_xlfn.MINIFS(Nested_Ifs[a11],Nested_Ifs[ID],Nested_Ifs[[#This Row],[ID]])&lt;&gt;1,IF(AND(OR(C4204=MIN(_xlfn._xlws.FILTER(Nested_Ifs[a11], Nested_Ifs[ID]=Nested_Ifs[[#This Row],[ID]])), C4204 = "NA"), OR(J4204=42,J4204=6,J4204=7,J4204=8, J4204 = "NA")),"NA",0),0)),0)))</f>
        <v>0</v>
      </c>
      <c r="L4204">
        <v>2</v>
      </c>
      <c r="M4204">
        <v>2</v>
      </c>
      <c r="N4204" t="s">
        <v>0</v>
      </c>
      <c r="O4204" s="11">
        <f t="shared" si="65"/>
        <v>0</v>
      </c>
    </row>
    <row r="4205" spans="2:15" x14ac:dyDescent="0.3">
      <c r="B4205">
        <v>29564</v>
      </c>
      <c r="C4205">
        <v>1</v>
      </c>
      <c r="D4205">
        <v>2</v>
      </c>
      <c r="E4205">
        <v>1</v>
      </c>
      <c r="F4205">
        <v>78</v>
      </c>
      <c r="G4205">
        <v>5</v>
      </c>
      <c r="H4205" t="s">
        <v>0</v>
      </c>
      <c r="I4205" t="s">
        <v>0</v>
      </c>
      <c r="J4205">
        <v>5</v>
      </c>
      <c r="K4205" s="5" cm="1">
        <f t="array" ref="K4205">IF(AND(C4205=1,OR(J4205=42,J4205=6,J4205=7,J4205=8)),1,
IF(AND(OR(C4205=1,C4205="NA"),OR(J4205=42,J4205=6,J4205=7,J4205=8, J4205="NA")),"NA",
IF(_xlfn.MINIFS(Nested_Ifs[a11],Nested_Ifs[ID],Nested_Ifs[[#This Row],[ID]])&lt;&gt;1,IF(AND(C4205=MIN(_xlfn._xlws.FILTER(Nested_Ifs[a11], Nested_Ifs[ID]=Nested_Ifs[[#This Row],[ID]])), OR(J4205=42,J4205=6,J4205=7,J4205=8)),1,
IF(_xlfn.MINIFS(Nested_Ifs[a11],Nested_Ifs[ID],Nested_Ifs[[#This Row],[ID]])&lt;&gt;1,IF(AND(OR(C4205=MIN(_xlfn._xlws.FILTER(Nested_Ifs[a11], Nested_Ifs[ID]=Nested_Ifs[[#This Row],[ID]])), C4205 = "NA"), OR(J4205=42,J4205=6,J4205=7,J4205=8, J4205 = "NA")),"NA",0),0)),0)))</f>
        <v>0</v>
      </c>
      <c r="L4205">
        <v>2</v>
      </c>
      <c r="M4205">
        <v>2</v>
      </c>
      <c r="N4205" t="s">
        <v>0</v>
      </c>
      <c r="O4205" s="11">
        <f t="shared" si="65"/>
        <v>0</v>
      </c>
    </row>
    <row r="4206" spans="2:15" x14ac:dyDescent="0.3">
      <c r="B4206">
        <v>29564</v>
      </c>
      <c r="C4206">
        <v>2</v>
      </c>
      <c r="D4206">
        <v>1</v>
      </c>
      <c r="E4206">
        <v>3</v>
      </c>
      <c r="F4206">
        <v>41</v>
      </c>
      <c r="G4206">
        <v>1</v>
      </c>
      <c r="H4206" t="s">
        <v>0</v>
      </c>
      <c r="I4206" t="s">
        <v>0</v>
      </c>
      <c r="J4206">
        <v>41</v>
      </c>
      <c r="K4206" s="5" cm="1">
        <f t="array" ref="K4206">IF(AND(C4206=1,OR(J4206=42,J4206=6,J4206=7,J4206=8)),1,
IF(AND(OR(C4206=1,C4206="NA"),OR(J4206=42,J4206=6,J4206=7,J4206=8, J4206="NA")),"NA",
IF(_xlfn.MINIFS(Nested_Ifs[a11],Nested_Ifs[ID],Nested_Ifs[[#This Row],[ID]])&lt;&gt;1,IF(AND(C4206=MIN(_xlfn._xlws.FILTER(Nested_Ifs[a11], Nested_Ifs[ID]=Nested_Ifs[[#This Row],[ID]])), OR(J4206=42,J4206=6,J4206=7,J4206=8)),1,
IF(_xlfn.MINIFS(Nested_Ifs[a11],Nested_Ifs[ID],Nested_Ifs[[#This Row],[ID]])&lt;&gt;1,IF(AND(OR(C4206=MIN(_xlfn._xlws.FILTER(Nested_Ifs[a11], Nested_Ifs[ID]=Nested_Ifs[[#This Row],[ID]])), C4206 = "NA"), OR(J4206=42,J4206=6,J4206=7,J4206=8, J4206 = "NA")),"NA",0),0)),0)))</f>
        <v>0</v>
      </c>
      <c r="L4206">
        <v>2</v>
      </c>
      <c r="M4206">
        <v>2</v>
      </c>
      <c r="N4206" t="s">
        <v>0</v>
      </c>
      <c r="O4206" s="11">
        <f t="shared" si="65"/>
        <v>0</v>
      </c>
    </row>
    <row r="4207" spans="2:15" x14ac:dyDescent="0.3">
      <c r="B4207">
        <v>29564</v>
      </c>
      <c r="C4207">
        <v>3</v>
      </c>
      <c r="D4207">
        <v>2</v>
      </c>
      <c r="E4207">
        <v>4</v>
      </c>
      <c r="F4207">
        <v>34</v>
      </c>
      <c r="G4207">
        <v>1</v>
      </c>
      <c r="H4207" t="s">
        <v>0</v>
      </c>
      <c r="I4207" t="s">
        <v>0</v>
      </c>
      <c r="J4207">
        <v>3</v>
      </c>
      <c r="K4207" s="5" cm="1">
        <f t="array" ref="K4207">IF(AND(C4207=1,OR(J4207=42,J4207=6,J4207=7,J4207=8)),1,
IF(AND(OR(C4207=1,C4207="NA"),OR(J4207=42,J4207=6,J4207=7,J4207=8, J4207="NA")),"NA",
IF(_xlfn.MINIFS(Nested_Ifs[a11],Nested_Ifs[ID],Nested_Ifs[[#This Row],[ID]])&lt;&gt;1,IF(AND(C4207=MIN(_xlfn._xlws.FILTER(Nested_Ifs[a11], Nested_Ifs[ID]=Nested_Ifs[[#This Row],[ID]])), OR(J4207=42,J4207=6,J4207=7,J4207=8)),1,
IF(_xlfn.MINIFS(Nested_Ifs[a11],Nested_Ifs[ID],Nested_Ifs[[#This Row],[ID]])&lt;&gt;1,IF(AND(OR(C4207=MIN(_xlfn._xlws.FILTER(Nested_Ifs[a11], Nested_Ifs[ID]=Nested_Ifs[[#This Row],[ID]])), C4207 = "NA"), OR(J4207=42,J4207=6,J4207=7,J4207=8, J4207 = "NA")),"NA",0),0)),0)))</f>
        <v>0</v>
      </c>
      <c r="L4207">
        <v>2</v>
      </c>
      <c r="M4207">
        <v>2</v>
      </c>
      <c r="N4207" t="s">
        <v>0</v>
      </c>
      <c r="O4207" s="11">
        <f t="shared" si="65"/>
        <v>0</v>
      </c>
    </row>
    <row r="4208" spans="2:15" x14ac:dyDescent="0.3">
      <c r="B4208">
        <v>29564</v>
      </c>
      <c r="C4208">
        <v>4</v>
      </c>
      <c r="D4208">
        <v>2</v>
      </c>
      <c r="E4208">
        <v>8</v>
      </c>
      <c r="F4208">
        <v>13</v>
      </c>
      <c r="G4208">
        <v>98</v>
      </c>
      <c r="H4208" t="s">
        <v>0</v>
      </c>
      <c r="I4208" t="s">
        <v>0</v>
      </c>
      <c r="J4208" t="s">
        <v>0</v>
      </c>
      <c r="K4208" s="5" cm="1">
        <f t="array" ref="K4208">IF(AND(C4208=1,OR(J4208=42,J4208=6,J4208=7,J4208=8)),1,
IF(AND(OR(C4208=1,C4208="NA"),OR(J4208=42,J4208=6,J4208=7,J4208=8, J4208="NA")),"NA",
IF(_xlfn.MINIFS(Nested_Ifs[a11],Nested_Ifs[ID],Nested_Ifs[[#This Row],[ID]])&lt;&gt;1,IF(AND(C4208=MIN(_xlfn._xlws.FILTER(Nested_Ifs[a11], Nested_Ifs[ID]=Nested_Ifs[[#This Row],[ID]])), OR(J4208=42,J4208=6,J4208=7,J4208=8)),1,
IF(_xlfn.MINIFS(Nested_Ifs[a11],Nested_Ifs[ID],Nested_Ifs[[#This Row],[ID]])&lt;&gt;1,IF(AND(OR(C4208=MIN(_xlfn._xlws.FILTER(Nested_Ifs[a11], Nested_Ifs[ID]=Nested_Ifs[[#This Row],[ID]])), C4208 = "NA"), OR(J4208=42,J4208=6,J4208=7,J4208=8, J4208 = "NA")),"NA",0),0)),0)))</f>
        <v>0</v>
      </c>
      <c r="L4208">
        <v>2</v>
      </c>
      <c r="M4208">
        <v>2</v>
      </c>
      <c r="N4208" t="s">
        <v>0</v>
      </c>
      <c r="O4208" s="11">
        <f t="shared" si="65"/>
        <v>0</v>
      </c>
    </row>
    <row r="4209" spans="2:15" x14ac:dyDescent="0.3">
      <c r="B4209">
        <v>29564</v>
      </c>
      <c r="C4209">
        <v>5</v>
      </c>
      <c r="D4209">
        <v>1</v>
      </c>
      <c r="E4209">
        <v>8</v>
      </c>
      <c r="F4209">
        <v>11</v>
      </c>
      <c r="G4209">
        <v>98</v>
      </c>
      <c r="H4209" t="s">
        <v>0</v>
      </c>
      <c r="I4209" t="s">
        <v>0</v>
      </c>
      <c r="J4209" t="s">
        <v>0</v>
      </c>
      <c r="K4209" s="5" cm="1">
        <f t="array" ref="K4209">IF(AND(C4209=1,OR(J4209=42,J4209=6,J4209=7,J4209=8)),1,
IF(AND(OR(C4209=1,C4209="NA"),OR(J4209=42,J4209=6,J4209=7,J4209=8, J4209="NA")),"NA",
IF(_xlfn.MINIFS(Nested_Ifs[a11],Nested_Ifs[ID],Nested_Ifs[[#This Row],[ID]])&lt;&gt;1,IF(AND(C4209=MIN(_xlfn._xlws.FILTER(Nested_Ifs[a11], Nested_Ifs[ID]=Nested_Ifs[[#This Row],[ID]])), OR(J4209=42,J4209=6,J4209=7,J4209=8)),1,
IF(_xlfn.MINIFS(Nested_Ifs[a11],Nested_Ifs[ID],Nested_Ifs[[#This Row],[ID]])&lt;&gt;1,IF(AND(OR(C4209=MIN(_xlfn._xlws.FILTER(Nested_Ifs[a11], Nested_Ifs[ID]=Nested_Ifs[[#This Row],[ID]])), C4209 = "NA"), OR(J4209=42,J4209=6,J4209=7,J4209=8, J4209 = "NA")),"NA",0),0)),0)))</f>
        <v>0</v>
      </c>
      <c r="L4209">
        <v>2</v>
      </c>
      <c r="M4209">
        <v>2</v>
      </c>
      <c r="N4209" t="s">
        <v>0</v>
      </c>
      <c r="O4209" s="11">
        <f t="shared" si="65"/>
        <v>0</v>
      </c>
    </row>
    <row r="4210" spans="2:15" x14ac:dyDescent="0.3">
      <c r="B4210">
        <v>29564</v>
      </c>
      <c r="C4210">
        <v>6</v>
      </c>
      <c r="D4210">
        <v>2</v>
      </c>
      <c r="E4210">
        <v>8</v>
      </c>
      <c r="F4210">
        <v>9</v>
      </c>
      <c r="G4210">
        <v>98</v>
      </c>
      <c r="H4210" t="s">
        <v>0</v>
      </c>
      <c r="I4210" t="s">
        <v>0</v>
      </c>
      <c r="J4210" t="s">
        <v>0</v>
      </c>
      <c r="K4210" s="5" cm="1">
        <f t="array" ref="K4210">IF(AND(C4210=1,OR(J4210=42,J4210=6,J4210=7,J4210=8)),1,
IF(AND(OR(C4210=1,C4210="NA"),OR(J4210=42,J4210=6,J4210=7,J4210=8, J4210="NA")),"NA",
IF(_xlfn.MINIFS(Nested_Ifs[a11],Nested_Ifs[ID],Nested_Ifs[[#This Row],[ID]])&lt;&gt;1,IF(AND(C4210=MIN(_xlfn._xlws.FILTER(Nested_Ifs[a11], Nested_Ifs[ID]=Nested_Ifs[[#This Row],[ID]])), OR(J4210=42,J4210=6,J4210=7,J4210=8)),1,
IF(_xlfn.MINIFS(Nested_Ifs[a11],Nested_Ifs[ID],Nested_Ifs[[#This Row],[ID]])&lt;&gt;1,IF(AND(OR(C4210=MIN(_xlfn._xlws.FILTER(Nested_Ifs[a11], Nested_Ifs[ID]=Nested_Ifs[[#This Row],[ID]])), C4210 = "NA"), OR(J4210=42,J4210=6,J4210=7,J4210=8, J4210 = "NA")),"NA",0),0)),0)))</f>
        <v>0</v>
      </c>
      <c r="L4210">
        <v>2</v>
      </c>
      <c r="M4210">
        <v>2</v>
      </c>
      <c r="N4210" t="s">
        <v>0</v>
      </c>
      <c r="O4210" s="11">
        <f t="shared" si="65"/>
        <v>0</v>
      </c>
    </row>
    <row r="4211" spans="2:15" x14ac:dyDescent="0.3">
      <c r="B4211">
        <v>29564</v>
      </c>
      <c r="C4211">
        <v>7</v>
      </c>
      <c r="D4211">
        <v>1</v>
      </c>
      <c r="E4211">
        <v>8</v>
      </c>
      <c r="F4211">
        <v>3</v>
      </c>
      <c r="G4211">
        <v>98</v>
      </c>
      <c r="H4211" t="s">
        <v>0</v>
      </c>
      <c r="I4211" t="s">
        <v>0</v>
      </c>
      <c r="J4211" t="s">
        <v>0</v>
      </c>
      <c r="K4211" s="5" cm="1">
        <f t="array" ref="K4211">IF(AND(C4211=1,OR(J4211=42,J4211=6,J4211=7,J4211=8)),1,
IF(AND(OR(C4211=1,C4211="NA"),OR(J4211=42,J4211=6,J4211=7,J4211=8, J4211="NA")),"NA",
IF(_xlfn.MINIFS(Nested_Ifs[a11],Nested_Ifs[ID],Nested_Ifs[[#This Row],[ID]])&lt;&gt;1,IF(AND(C4211=MIN(_xlfn._xlws.FILTER(Nested_Ifs[a11], Nested_Ifs[ID]=Nested_Ifs[[#This Row],[ID]])), OR(J4211=42,J4211=6,J4211=7,J4211=8)),1,
IF(_xlfn.MINIFS(Nested_Ifs[a11],Nested_Ifs[ID],Nested_Ifs[[#This Row],[ID]])&lt;&gt;1,IF(AND(OR(C4211=MIN(_xlfn._xlws.FILTER(Nested_Ifs[a11], Nested_Ifs[ID]=Nested_Ifs[[#This Row],[ID]])), C4211 = "NA"), OR(J4211=42,J4211=6,J4211=7,J4211=8, J4211 = "NA")),"NA",0),0)),0)))</f>
        <v>0</v>
      </c>
      <c r="L4211">
        <v>2</v>
      </c>
      <c r="M4211">
        <v>2</v>
      </c>
      <c r="N4211" t="s">
        <v>0</v>
      </c>
      <c r="O4211" s="11">
        <f t="shared" si="65"/>
        <v>0</v>
      </c>
    </row>
    <row r="4212" spans="2:15" x14ac:dyDescent="0.3">
      <c r="B4212">
        <v>29567</v>
      </c>
      <c r="C4212">
        <v>1</v>
      </c>
      <c r="D4212">
        <v>1</v>
      </c>
      <c r="E4212">
        <v>1</v>
      </c>
      <c r="F4212">
        <v>69</v>
      </c>
      <c r="G4212">
        <v>1</v>
      </c>
      <c r="H4212" t="s">
        <v>0</v>
      </c>
      <c r="I4212" t="s">
        <v>0</v>
      </c>
      <c r="J4212">
        <v>3</v>
      </c>
      <c r="K4212" s="5" cm="1">
        <f t="array" ref="K4212">IF(AND(C4212=1,OR(J4212=42,J4212=6,J4212=7,J4212=8)),1,
IF(AND(OR(C4212=1,C4212="NA"),OR(J4212=42,J4212=6,J4212=7,J4212=8, J4212="NA")),"NA",
IF(_xlfn.MINIFS(Nested_Ifs[a11],Nested_Ifs[ID],Nested_Ifs[[#This Row],[ID]])&lt;&gt;1,IF(AND(C4212=MIN(_xlfn._xlws.FILTER(Nested_Ifs[a11], Nested_Ifs[ID]=Nested_Ifs[[#This Row],[ID]])), OR(J4212=42,J4212=6,J4212=7,J4212=8)),1,
IF(_xlfn.MINIFS(Nested_Ifs[a11],Nested_Ifs[ID],Nested_Ifs[[#This Row],[ID]])&lt;&gt;1,IF(AND(OR(C4212=MIN(_xlfn._xlws.FILTER(Nested_Ifs[a11], Nested_Ifs[ID]=Nested_Ifs[[#This Row],[ID]])), C4212 = "NA"), OR(J4212=42,J4212=6,J4212=7,J4212=8, J4212 = "NA")),"NA",0),0)),0)))</f>
        <v>0</v>
      </c>
      <c r="L4212">
        <v>2</v>
      </c>
      <c r="M4212">
        <v>2</v>
      </c>
      <c r="N4212" t="s">
        <v>0</v>
      </c>
      <c r="O4212" s="11">
        <f t="shared" si="65"/>
        <v>0</v>
      </c>
    </row>
    <row r="4213" spans="2:15" x14ac:dyDescent="0.3">
      <c r="B4213">
        <v>29567</v>
      </c>
      <c r="C4213">
        <v>2</v>
      </c>
      <c r="D4213">
        <v>2</v>
      </c>
      <c r="E4213">
        <v>2</v>
      </c>
      <c r="F4213">
        <v>62</v>
      </c>
      <c r="G4213">
        <v>1</v>
      </c>
      <c r="H4213" t="s">
        <v>0</v>
      </c>
      <c r="I4213" t="s">
        <v>0</v>
      </c>
      <c r="J4213">
        <v>1</v>
      </c>
      <c r="K4213" s="5" cm="1">
        <f t="array" ref="K4213">IF(AND(C4213=1,OR(J4213=42,J4213=6,J4213=7,J4213=8)),1,
IF(AND(OR(C4213=1,C4213="NA"),OR(J4213=42,J4213=6,J4213=7,J4213=8, J4213="NA")),"NA",
IF(_xlfn.MINIFS(Nested_Ifs[a11],Nested_Ifs[ID],Nested_Ifs[[#This Row],[ID]])&lt;&gt;1,IF(AND(C4213=MIN(_xlfn._xlws.FILTER(Nested_Ifs[a11], Nested_Ifs[ID]=Nested_Ifs[[#This Row],[ID]])), OR(J4213=42,J4213=6,J4213=7,J4213=8)),1,
IF(_xlfn.MINIFS(Nested_Ifs[a11],Nested_Ifs[ID],Nested_Ifs[[#This Row],[ID]])&lt;&gt;1,IF(AND(OR(C4213=MIN(_xlfn._xlws.FILTER(Nested_Ifs[a11], Nested_Ifs[ID]=Nested_Ifs[[#This Row],[ID]])), C4213 = "NA"), OR(J4213=42,J4213=6,J4213=7,J4213=8, J4213 = "NA")),"NA",0),0)),0)))</f>
        <v>0</v>
      </c>
      <c r="L4213">
        <v>2</v>
      </c>
      <c r="M4213">
        <v>2</v>
      </c>
      <c r="N4213" t="s">
        <v>0</v>
      </c>
      <c r="O4213" s="11">
        <f t="shared" si="65"/>
        <v>0</v>
      </c>
    </row>
    <row r="4214" spans="2:15" x14ac:dyDescent="0.3">
      <c r="B4214">
        <v>29568</v>
      </c>
      <c r="C4214">
        <v>1</v>
      </c>
      <c r="D4214">
        <v>1</v>
      </c>
      <c r="E4214">
        <v>1</v>
      </c>
      <c r="F4214">
        <v>54</v>
      </c>
      <c r="G4214">
        <v>1</v>
      </c>
      <c r="H4214" t="s">
        <v>0</v>
      </c>
      <c r="I4214" t="s">
        <v>0</v>
      </c>
      <c r="J4214">
        <v>3</v>
      </c>
      <c r="K4214" s="5" cm="1">
        <f t="array" ref="K4214">IF(AND(C4214=1,OR(J4214=42,J4214=6,J4214=7,J4214=8)),1,
IF(AND(OR(C4214=1,C4214="NA"),OR(J4214=42,J4214=6,J4214=7,J4214=8, J4214="NA")),"NA",
IF(_xlfn.MINIFS(Nested_Ifs[a11],Nested_Ifs[ID],Nested_Ifs[[#This Row],[ID]])&lt;&gt;1,IF(AND(C4214=MIN(_xlfn._xlws.FILTER(Nested_Ifs[a11], Nested_Ifs[ID]=Nested_Ifs[[#This Row],[ID]])), OR(J4214=42,J4214=6,J4214=7,J4214=8)),1,
IF(_xlfn.MINIFS(Nested_Ifs[a11],Nested_Ifs[ID],Nested_Ifs[[#This Row],[ID]])&lt;&gt;1,IF(AND(OR(C4214=MIN(_xlfn._xlws.FILTER(Nested_Ifs[a11], Nested_Ifs[ID]=Nested_Ifs[[#This Row],[ID]])), C4214 = "NA"), OR(J4214=42,J4214=6,J4214=7,J4214=8, J4214 = "NA")),"NA",0),0)),0)))</f>
        <v>0</v>
      </c>
      <c r="L4214">
        <v>2</v>
      </c>
      <c r="M4214">
        <v>2</v>
      </c>
      <c r="N4214" t="s">
        <v>0</v>
      </c>
      <c r="O4214" s="11">
        <f t="shared" si="65"/>
        <v>0</v>
      </c>
    </row>
    <row r="4215" spans="2:15" x14ac:dyDescent="0.3">
      <c r="B4215">
        <v>29568</v>
      </c>
      <c r="C4215">
        <v>2</v>
      </c>
      <c r="D4215">
        <v>2</v>
      </c>
      <c r="E4215">
        <v>2</v>
      </c>
      <c r="F4215">
        <v>53</v>
      </c>
      <c r="G4215">
        <v>1</v>
      </c>
      <c r="H4215" t="s">
        <v>0</v>
      </c>
      <c r="I4215" t="s">
        <v>0</v>
      </c>
      <c r="J4215">
        <v>1</v>
      </c>
      <c r="K4215" s="5" cm="1">
        <f t="array" ref="K4215">IF(AND(C4215=1,OR(J4215=42,J4215=6,J4215=7,J4215=8)),1,
IF(AND(OR(C4215=1,C4215="NA"),OR(J4215=42,J4215=6,J4215=7,J4215=8, J4215="NA")),"NA",
IF(_xlfn.MINIFS(Nested_Ifs[a11],Nested_Ifs[ID],Nested_Ifs[[#This Row],[ID]])&lt;&gt;1,IF(AND(C4215=MIN(_xlfn._xlws.FILTER(Nested_Ifs[a11], Nested_Ifs[ID]=Nested_Ifs[[#This Row],[ID]])), OR(J4215=42,J4215=6,J4215=7,J4215=8)),1,
IF(_xlfn.MINIFS(Nested_Ifs[a11],Nested_Ifs[ID],Nested_Ifs[[#This Row],[ID]])&lt;&gt;1,IF(AND(OR(C4215=MIN(_xlfn._xlws.FILTER(Nested_Ifs[a11], Nested_Ifs[ID]=Nested_Ifs[[#This Row],[ID]])), C4215 = "NA"), OR(J4215=42,J4215=6,J4215=7,J4215=8, J4215 = "NA")),"NA",0),0)),0)))</f>
        <v>0</v>
      </c>
      <c r="L4215">
        <v>2</v>
      </c>
      <c r="M4215">
        <v>2</v>
      </c>
      <c r="N4215" t="s">
        <v>0</v>
      </c>
      <c r="O4215" s="11">
        <f t="shared" si="65"/>
        <v>0</v>
      </c>
    </row>
    <row r="4216" spans="2:15" x14ac:dyDescent="0.3">
      <c r="B4216">
        <v>29568</v>
      </c>
      <c r="C4216">
        <v>3</v>
      </c>
      <c r="D4216">
        <v>2</v>
      </c>
      <c r="E4216">
        <v>3</v>
      </c>
      <c r="F4216">
        <v>16</v>
      </c>
      <c r="G4216">
        <v>6</v>
      </c>
      <c r="H4216" t="s">
        <v>0</v>
      </c>
      <c r="I4216" t="s">
        <v>0</v>
      </c>
      <c r="J4216" t="s">
        <v>0</v>
      </c>
      <c r="K4216" s="5" cm="1">
        <f t="array" ref="K4216">IF(AND(C4216=1,OR(J4216=42,J4216=6,J4216=7,J4216=8)),1,
IF(AND(OR(C4216=1,C4216="NA"),OR(J4216=42,J4216=6,J4216=7,J4216=8, J4216="NA")),"NA",
IF(_xlfn.MINIFS(Nested_Ifs[a11],Nested_Ifs[ID],Nested_Ifs[[#This Row],[ID]])&lt;&gt;1,IF(AND(C4216=MIN(_xlfn._xlws.FILTER(Nested_Ifs[a11], Nested_Ifs[ID]=Nested_Ifs[[#This Row],[ID]])), OR(J4216=42,J4216=6,J4216=7,J4216=8)),1,
IF(_xlfn.MINIFS(Nested_Ifs[a11],Nested_Ifs[ID],Nested_Ifs[[#This Row],[ID]])&lt;&gt;1,IF(AND(OR(C4216=MIN(_xlfn._xlws.FILTER(Nested_Ifs[a11], Nested_Ifs[ID]=Nested_Ifs[[#This Row],[ID]])), C4216 = "NA"), OR(J4216=42,J4216=6,J4216=7,J4216=8, J4216 = "NA")),"NA",0),0)),0)))</f>
        <v>0</v>
      </c>
      <c r="L4216">
        <v>2</v>
      </c>
      <c r="M4216">
        <v>2</v>
      </c>
      <c r="N4216" t="s">
        <v>0</v>
      </c>
      <c r="O4216" s="11">
        <f t="shared" si="65"/>
        <v>0</v>
      </c>
    </row>
    <row r="4217" spans="2:15" x14ac:dyDescent="0.3">
      <c r="B4217">
        <v>29569</v>
      </c>
      <c r="C4217">
        <v>1</v>
      </c>
      <c r="D4217">
        <v>1</v>
      </c>
      <c r="E4217">
        <v>1</v>
      </c>
      <c r="F4217">
        <v>46</v>
      </c>
      <c r="G4217">
        <v>1</v>
      </c>
      <c r="H4217" t="s">
        <v>0</v>
      </c>
      <c r="I4217" t="s">
        <v>0</v>
      </c>
      <c r="J4217">
        <v>5</v>
      </c>
      <c r="K4217" s="5" cm="1">
        <f t="array" ref="K4217">IF(AND(C4217=1,OR(J4217=42,J4217=6,J4217=7,J4217=8)),1,
IF(AND(OR(C4217=1,C4217="NA"),OR(J4217=42,J4217=6,J4217=7,J4217=8, J4217="NA")),"NA",
IF(_xlfn.MINIFS(Nested_Ifs[a11],Nested_Ifs[ID],Nested_Ifs[[#This Row],[ID]])&lt;&gt;1,IF(AND(C4217=MIN(_xlfn._xlws.FILTER(Nested_Ifs[a11], Nested_Ifs[ID]=Nested_Ifs[[#This Row],[ID]])), OR(J4217=42,J4217=6,J4217=7,J4217=8)),1,
IF(_xlfn.MINIFS(Nested_Ifs[a11],Nested_Ifs[ID],Nested_Ifs[[#This Row],[ID]])&lt;&gt;1,IF(AND(OR(C4217=MIN(_xlfn._xlws.FILTER(Nested_Ifs[a11], Nested_Ifs[ID]=Nested_Ifs[[#This Row],[ID]])), C4217 = "NA"), OR(J4217=42,J4217=6,J4217=7,J4217=8, J4217 = "NA")),"NA",0),0)),0)))</f>
        <v>0</v>
      </c>
      <c r="L4217">
        <v>2</v>
      </c>
      <c r="M4217">
        <v>2</v>
      </c>
      <c r="N4217" t="s">
        <v>0</v>
      </c>
      <c r="O4217" s="11">
        <f t="shared" si="65"/>
        <v>0</v>
      </c>
    </row>
    <row r="4218" spans="2:15" x14ac:dyDescent="0.3">
      <c r="B4218">
        <v>29569</v>
      </c>
      <c r="C4218">
        <v>2</v>
      </c>
      <c r="D4218">
        <v>2</v>
      </c>
      <c r="E4218">
        <v>2</v>
      </c>
      <c r="F4218">
        <v>42</v>
      </c>
      <c r="G4218">
        <v>1</v>
      </c>
      <c r="H4218" t="s">
        <v>0</v>
      </c>
      <c r="I4218" t="s">
        <v>0</v>
      </c>
      <c r="J4218">
        <v>5</v>
      </c>
      <c r="K4218" s="5" cm="1">
        <f t="array" ref="K4218">IF(AND(C4218=1,OR(J4218=42,J4218=6,J4218=7,J4218=8)),1,
IF(AND(OR(C4218=1,C4218="NA"),OR(J4218=42,J4218=6,J4218=7,J4218=8, J4218="NA")),"NA",
IF(_xlfn.MINIFS(Nested_Ifs[a11],Nested_Ifs[ID],Nested_Ifs[[#This Row],[ID]])&lt;&gt;1,IF(AND(C4218=MIN(_xlfn._xlws.FILTER(Nested_Ifs[a11], Nested_Ifs[ID]=Nested_Ifs[[#This Row],[ID]])), OR(J4218=42,J4218=6,J4218=7,J4218=8)),1,
IF(_xlfn.MINIFS(Nested_Ifs[a11],Nested_Ifs[ID],Nested_Ifs[[#This Row],[ID]])&lt;&gt;1,IF(AND(OR(C4218=MIN(_xlfn._xlws.FILTER(Nested_Ifs[a11], Nested_Ifs[ID]=Nested_Ifs[[#This Row],[ID]])), C4218 = "NA"), OR(J4218=42,J4218=6,J4218=7,J4218=8, J4218 = "NA")),"NA",0),0)),0)))</f>
        <v>0</v>
      </c>
      <c r="L4218">
        <v>2</v>
      </c>
      <c r="M4218">
        <v>2</v>
      </c>
      <c r="N4218" t="s">
        <v>0</v>
      </c>
      <c r="O4218" s="11">
        <f t="shared" si="65"/>
        <v>0</v>
      </c>
    </row>
    <row r="4219" spans="2:15" x14ac:dyDescent="0.3">
      <c r="B4219">
        <v>29569</v>
      </c>
      <c r="C4219">
        <v>4</v>
      </c>
      <c r="D4219">
        <v>1</v>
      </c>
      <c r="E4219">
        <v>3</v>
      </c>
      <c r="F4219">
        <v>20</v>
      </c>
      <c r="G4219">
        <v>6</v>
      </c>
      <c r="H4219" t="s">
        <v>0</v>
      </c>
      <c r="I4219" t="s">
        <v>0</v>
      </c>
      <c r="J4219">
        <v>5</v>
      </c>
      <c r="K4219" s="5" cm="1">
        <f t="array" ref="K4219">IF(AND(C4219=1,OR(J4219=42,J4219=6,J4219=7,J4219=8)),1,
IF(AND(OR(C4219=1,C4219="NA"),OR(J4219=42,J4219=6,J4219=7,J4219=8, J4219="NA")),"NA",
IF(_xlfn.MINIFS(Nested_Ifs[a11],Nested_Ifs[ID],Nested_Ifs[[#This Row],[ID]])&lt;&gt;1,IF(AND(C4219=MIN(_xlfn._xlws.FILTER(Nested_Ifs[a11], Nested_Ifs[ID]=Nested_Ifs[[#This Row],[ID]])), OR(J4219=42,J4219=6,J4219=7,J4219=8)),1,
IF(_xlfn.MINIFS(Nested_Ifs[a11],Nested_Ifs[ID],Nested_Ifs[[#This Row],[ID]])&lt;&gt;1,IF(AND(OR(C4219=MIN(_xlfn._xlws.FILTER(Nested_Ifs[a11], Nested_Ifs[ID]=Nested_Ifs[[#This Row],[ID]])), C4219 = "NA"), OR(J4219=42,J4219=6,J4219=7,J4219=8, J4219 = "NA")),"NA",0),0)),0)))</f>
        <v>0</v>
      </c>
      <c r="L4219">
        <v>2</v>
      </c>
      <c r="M4219">
        <v>2</v>
      </c>
      <c r="N4219" t="s">
        <v>0</v>
      </c>
      <c r="O4219" s="11">
        <f t="shared" si="65"/>
        <v>0</v>
      </c>
    </row>
    <row r="4220" spans="2:15" x14ac:dyDescent="0.3">
      <c r="B4220">
        <v>29569</v>
      </c>
      <c r="C4220">
        <v>5</v>
      </c>
      <c r="D4220">
        <v>2</v>
      </c>
      <c r="E4220">
        <v>3</v>
      </c>
      <c r="F4220">
        <v>9</v>
      </c>
      <c r="G4220" t="s">
        <v>0</v>
      </c>
      <c r="H4220" t="s">
        <v>0</v>
      </c>
      <c r="I4220" t="s">
        <v>0</v>
      </c>
      <c r="J4220" t="s">
        <v>0</v>
      </c>
      <c r="K4220" s="5" cm="1">
        <f t="array" ref="K4220">IF(AND(C4220=1,OR(J4220=42,J4220=6,J4220=7,J4220=8)),1,
IF(AND(OR(C4220=1,C4220="NA"),OR(J4220=42,J4220=6,J4220=7,J4220=8, J4220="NA")),"NA",
IF(_xlfn.MINIFS(Nested_Ifs[a11],Nested_Ifs[ID],Nested_Ifs[[#This Row],[ID]])&lt;&gt;1,IF(AND(C4220=MIN(_xlfn._xlws.FILTER(Nested_Ifs[a11], Nested_Ifs[ID]=Nested_Ifs[[#This Row],[ID]])), OR(J4220=42,J4220=6,J4220=7,J4220=8)),1,
IF(_xlfn.MINIFS(Nested_Ifs[a11],Nested_Ifs[ID],Nested_Ifs[[#This Row],[ID]])&lt;&gt;1,IF(AND(OR(C4220=MIN(_xlfn._xlws.FILTER(Nested_Ifs[a11], Nested_Ifs[ID]=Nested_Ifs[[#This Row],[ID]])), C4220 = "NA"), OR(J4220=42,J4220=6,J4220=7,J4220=8, J4220 = "NA")),"NA",0),0)),0)))</f>
        <v>0</v>
      </c>
      <c r="L4220">
        <v>2</v>
      </c>
      <c r="M4220">
        <v>2</v>
      </c>
      <c r="N4220" t="s">
        <v>0</v>
      </c>
      <c r="O4220" s="11">
        <f t="shared" si="65"/>
        <v>0</v>
      </c>
    </row>
    <row r="4221" spans="2:15" x14ac:dyDescent="0.3">
      <c r="B4221">
        <v>29569</v>
      </c>
      <c r="C4221">
        <v>6</v>
      </c>
      <c r="D4221">
        <v>2</v>
      </c>
      <c r="E4221">
        <v>3</v>
      </c>
      <c r="F4221">
        <v>4</v>
      </c>
      <c r="G4221" t="s">
        <v>0</v>
      </c>
      <c r="H4221">
        <v>1</v>
      </c>
      <c r="I4221" t="s">
        <v>0</v>
      </c>
      <c r="J4221" t="s">
        <v>0</v>
      </c>
      <c r="K4221" s="5" cm="1">
        <f t="array" ref="K4221">IF(AND(C4221=1,OR(J4221=42,J4221=6,J4221=7,J4221=8)),1,
IF(AND(OR(C4221=1,C4221="NA"),OR(J4221=42,J4221=6,J4221=7,J4221=8, J4221="NA")),"NA",
IF(_xlfn.MINIFS(Nested_Ifs[a11],Nested_Ifs[ID],Nested_Ifs[[#This Row],[ID]])&lt;&gt;1,IF(AND(C4221=MIN(_xlfn._xlws.FILTER(Nested_Ifs[a11], Nested_Ifs[ID]=Nested_Ifs[[#This Row],[ID]])), OR(J4221=42,J4221=6,J4221=7,J4221=8)),1,
IF(_xlfn.MINIFS(Nested_Ifs[a11],Nested_Ifs[ID],Nested_Ifs[[#This Row],[ID]])&lt;&gt;1,IF(AND(OR(C4221=MIN(_xlfn._xlws.FILTER(Nested_Ifs[a11], Nested_Ifs[ID]=Nested_Ifs[[#This Row],[ID]])), C4221 = "NA"), OR(J4221=42,J4221=6,J4221=7,J4221=8, J4221 = "NA")),"NA",0),0)),0)))</f>
        <v>0</v>
      </c>
      <c r="L4221">
        <v>2</v>
      </c>
      <c r="M4221">
        <v>2</v>
      </c>
      <c r="N4221" t="s">
        <v>0</v>
      </c>
      <c r="O4221" s="11">
        <f t="shared" si="65"/>
        <v>0</v>
      </c>
    </row>
    <row r="4222" spans="2:15" x14ac:dyDescent="0.3">
      <c r="B4222">
        <v>29570</v>
      </c>
      <c r="C4222">
        <v>1</v>
      </c>
      <c r="D4222">
        <v>2</v>
      </c>
      <c r="E4222">
        <v>1</v>
      </c>
      <c r="F4222">
        <v>49</v>
      </c>
      <c r="G4222">
        <v>3</v>
      </c>
      <c r="H4222" t="s">
        <v>0</v>
      </c>
      <c r="I4222" t="s">
        <v>0</v>
      </c>
      <c r="J4222">
        <v>3</v>
      </c>
      <c r="K4222" s="5" cm="1">
        <f t="array" ref="K4222">IF(AND(C4222=1,OR(J4222=42,J4222=6,J4222=7,J4222=8)),1,
IF(AND(OR(C4222=1,C4222="NA"),OR(J4222=42,J4222=6,J4222=7,J4222=8, J4222="NA")),"NA",
IF(_xlfn.MINIFS(Nested_Ifs[a11],Nested_Ifs[ID],Nested_Ifs[[#This Row],[ID]])&lt;&gt;1,IF(AND(C4222=MIN(_xlfn._xlws.FILTER(Nested_Ifs[a11], Nested_Ifs[ID]=Nested_Ifs[[#This Row],[ID]])), OR(J4222=42,J4222=6,J4222=7,J4222=8)),1,
IF(_xlfn.MINIFS(Nested_Ifs[a11],Nested_Ifs[ID],Nested_Ifs[[#This Row],[ID]])&lt;&gt;1,IF(AND(OR(C4222=MIN(_xlfn._xlws.FILTER(Nested_Ifs[a11], Nested_Ifs[ID]=Nested_Ifs[[#This Row],[ID]])), C4222 = "NA"), OR(J4222=42,J4222=6,J4222=7,J4222=8, J4222 = "NA")),"NA",0),0)),0)))</f>
        <v>0</v>
      </c>
      <c r="L4222">
        <v>2</v>
      </c>
      <c r="M4222">
        <v>2</v>
      </c>
      <c r="N4222" t="s">
        <v>0</v>
      </c>
      <c r="O4222" s="11">
        <f t="shared" si="65"/>
        <v>0</v>
      </c>
    </row>
    <row r="4223" spans="2:15" x14ac:dyDescent="0.3">
      <c r="B4223">
        <v>29570</v>
      </c>
      <c r="C4223">
        <v>2</v>
      </c>
      <c r="D4223">
        <v>2</v>
      </c>
      <c r="E4223">
        <v>3</v>
      </c>
      <c r="F4223">
        <v>24</v>
      </c>
      <c r="G4223">
        <v>6</v>
      </c>
      <c r="H4223" t="s">
        <v>0</v>
      </c>
      <c r="I4223" t="s">
        <v>0</v>
      </c>
      <c r="J4223">
        <v>1</v>
      </c>
      <c r="K4223" s="5" cm="1">
        <f t="array" ref="K4223">IF(AND(C4223=1,OR(J4223=42,J4223=6,J4223=7,J4223=8)),1,
IF(AND(OR(C4223=1,C4223="NA"),OR(J4223=42,J4223=6,J4223=7,J4223=8, J4223="NA")),"NA",
IF(_xlfn.MINIFS(Nested_Ifs[a11],Nested_Ifs[ID],Nested_Ifs[[#This Row],[ID]])&lt;&gt;1,IF(AND(C4223=MIN(_xlfn._xlws.FILTER(Nested_Ifs[a11], Nested_Ifs[ID]=Nested_Ifs[[#This Row],[ID]])), OR(J4223=42,J4223=6,J4223=7,J4223=8)),1,
IF(_xlfn.MINIFS(Nested_Ifs[a11],Nested_Ifs[ID],Nested_Ifs[[#This Row],[ID]])&lt;&gt;1,IF(AND(OR(C4223=MIN(_xlfn._xlws.FILTER(Nested_Ifs[a11], Nested_Ifs[ID]=Nested_Ifs[[#This Row],[ID]])), C4223 = "NA"), OR(J4223=42,J4223=6,J4223=7,J4223=8, J4223 = "NA")),"NA",0),0)),0)))</f>
        <v>0</v>
      </c>
      <c r="L4223">
        <v>2</v>
      </c>
      <c r="M4223">
        <v>2</v>
      </c>
      <c r="N4223" t="s">
        <v>0</v>
      </c>
      <c r="O4223" s="11">
        <f t="shared" si="65"/>
        <v>0</v>
      </c>
    </row>
    <row r="4224" spans="2:15" x14ac:dyDescent="0.3">
      <c r="B4224">
        <v>29572</v>
      </c>
      <c r="C4224">
        <v>1</v>
      </c>
      <c r="D4224">
        <v>1</v>
      </c>
      <c r="E4224">
        <v>1</v>
      </c>
      <c r="F4224">
        <v>52</v>
      </c>
      <c r="G4224">
        <v>1</v>
      </c>
      <c r="H4224" t="s">
        <v>0</v>
      </c>
      <c r="I4224" t="s">
        <v>0</v>
      </c>
      <c r="J4224">
        <v>1</v>
      </c>
      <c r="K4224" s="5" cm="1">
        <f t="array" ref="K4224">IF(AND(C4224=1,OR(J4224=42,J4224=6,J4224=7,J4224=8)),1,
IF(AND(OR(C4224=1,C4224="NA"),OR(J4224=42,J4224=6,J4224=7,J4224=8, J4224="NA")),"NA",
IF(_xlfn.MINIFS(Nested_Ifs[a11],Nested_Ifs[ID],Nested_Ifs[[#This Row],[ID]])&lt;&gt;1,IF(AND(C4224=MIN(_xlfn._xlws.FILTER(Nested_Ifs[a11], Nested_Ifs[ID]=Nested_Ifs[[#This Row],[ID]])), OR(J4224=42,J4224=6,J4224=7,J4224=8)),1,
IF(_xlfn.MINIFS(Nested_Ifs[a11],Nested_Ifs[ID],Nested_Ifs[[#This Row],[ID]])&lt;&gt;1,IF(AND(OR(C4224=MIN(_xlfn._xlws.FILTER(Nested_Ifs[a11], Nested_Ifs[ID]=Nested_Ifs[[#This Row],[ID]])), C4224 = "NA"), OR(J4224=42,J4224=6,J4224=7,J4224=8, J4224 = "NA")),"NA",0),0)),0)))</f>
        <v>0</v>
      </c>
      <c r="L4224">
        <v>2</v>
      </c>
      <c r="M4224">
        <v>2</v>
      </c>
      <c r="N4224" t="s">
        <v>0</v>
      </c>
      <c r="O4224" s="11">
        <f t="shared" si="65"/>
        <v>0</v>
      </c>
    </row>
    <row r="4225" spans="2:15" x14ac:dyDescent="0.3">
      <c r="B4225">
        <v>29572</v>
      </c>
      <c r="C4225">
        <v>2</v>
      </c>
      <c r="D4225">
        <v>2</v>
      </c>
      <c r="E4225">
        <v>2</v>
      </c>
      <c r="F4225">
        <v>49</v>
      </c>
      <c r="G4225">
        <v>1</v>
      </c>
      <c r="H4225" t="s">
        <v>0</v>
      </c>
      <c r="I4225" t="s">
        <v>0</v>
      </c>
      <c r="J4225">
        <v>3</v>
      </c>
      <c r="K4225" s="5" cm="1">
        <f t="array" ref="K4225">IF(AND(C4225=1,OR(J4225=42,J4225=6,J4225=7,J4225=8)),1,
IF(AND(OR(C4225=1,C4225="NA"),OR(J4225=42,J4225=6,J4225=7,J4225=8, J4225="NA")),"NA",
IF(_xlfn.MINIFS(Nested_Ifs[a11],Nested_Ifs[ID],Nested_Ifs[[#This Row],[ID]])&lt;&gt;1,IF(AND(C4225=MIN(_xlfn._xlws.FILTER(Nested_Ifs[a11], Nested_Ifs[ID]=Nested_Ifs[[#This Row],[ID]])), OR(J4225=42,J4225=6,J4225=7,J4225=8)),1,
IF(_xlfn.MINIFS(Nested_Ifs[a11],Nested_Ifs[ID],Nested_Ifs[[#This Row],[ID]])&lt;&gt;1,IF(AND(OR(C4225=MIN(_xlfn._xlws.FILTER(Nested_Ifs[a11], Nested_Ifs[ID]=Nested_Ifs[[#This Row],[ID]])), C4225 = "NA"), OR(J4225=42,J4225=6,J4225=7,J4225=8, J4225 = "NA")),"NA",0),0)),0)))</f>
        <v>0</v>
      </c>
      <c r="L4225">
        <v>2</v>
      </c>
      <c r="M4225">
        <v>2</v>
      </c>
      <c r="N4225" t="s">
        <v>0</v>
      </c>
      <c r="O4225" s="11">
        <f t="shared" si="65"/>
        <v>0</v>
      </c>
    </row>
    <row r="4226" spans="2:15" x14ac:dyDescent="0.3">
      <c r="B4226">
        <v>29572</v>
      </c>
      <c r="C4226">
        <v>5</v>
      </c>
      <c r="D4226">
        <v>2</v>
      </c>
      <c r="E4226">
        <v>3</v>
      </c>
      <c r="F4226">
        <v>16</v>
      </c>
      <c r="G4226">
        <v>6</v>
      </c>
      <c r="H4226" t="s">
        <v>0</v>
      </c>
      <c r="I4226" t="s">
        <v>0</v>
      </c>
      <c r="J4226" t="s">
        <v>0</v>
      </c>
      <c r="K4226" s="5" cm="1">
        <f t="array" ref="K4226">IF(AND(C4226=1,OR(J4226=42,J4226=6,J4226=7,J4226=8)),1,
IF(AND(OR(C4226=1,C4226="NA"),OR(J4226=42,J4226=6,J4226=7,J4226=8, J4226="NA")),"NA",
IF(_xlfn.MINIFS(Nested_Ifs[a11],Nested_Ifs[ID],Nested_Ifs[[#This Row],[ID]])&lt;&gt;1,IF(AND(C4226=MIN(_xlfn._xlws.FILTER(Nested_Ifs[a11], Nested_Ifs[ID]=Nested_Ifs[[#This Row],[ID]])), OR(J4226=42,J4226=6,J4226=7,J4226=8)),1,
IF(_xlfn.MINIFS(Nested_Ifs[a11],Nested_Ifs[ID],Nested_Ifs[[#This Row],[ID]])&lt;&gt;1,IF(AND(OR(C4226=MIN(_xlfn._xlws.FILTER(Nested_Ifs[a11], Nested_Ifs[ID]=Nested_Ifs[[#This Row],[ID]])), C4226 = "NA"), OR(J4226=42,J4226=6,J4226=7,J4226=8, J4226 = "NA")),"NA",0),0)),0)))</f>
        <v>0</v>
      </c>
      <c r="L4226">
        <v>2</v>
      </c>
      <c r="M4226">
        <v>2</v>
      </c>
      <c r="N4226" t="s">
        <v>0</v>
      </c>
      <c r="O4226" s="11">
        <f t="shared" si="65"/>
        <v>0</v>
      </c>
    </row>
    <row r="4227" spans="2:15" x14ac:dyDescent="0.3">
      <c r="B4227">
        <v>29572</v>
      </c>
      <c r="C4227">
        <v>6</v>
      </c>
      <c r="D4227">
        <v>1</v>
      </c>
      <c r="E4227">
        <v>3</v>
      </c>
      <c r="F4227">
        <v>15</v>
      </c>
      <c r="G4227">
        <v>6</v>
      </c>
      <c r="H4227" t="s">
        <v>0</v>
      </c>
      <c r="I4227" t="s">
        <v>0</v>
      </c>
      <c r="J4227" t="s">
        <v>0</v>
      </c>
      <c r="K4227" s="5" cm="1">
        <f t="array" ref="K4227">IF(AND(C4227=1,OR(J4227=42,J4227=6,J4227=7,J4227=8)),1,
IF(AND(OR(C4227=1,C4227="NA"),OR(J4227=42,J4227=6,J4227=7,J4227=8, J4227="NA")),"NA",
IF(_xlfn.MINIFS(Nested_Ifs[a11],Nested_Ifs[ID],Nested_Ifs[[#This Row],[ID]])&lt;&gt;1,IF(AND(C4227=MIN(_xlfn._xlws.FILTER(Nested_Ifs[a11], Nested_Ifs[ID]=Nested_Ifs[[#This Row],[ID]])), OR(J4227=42,J4227=6,J4227=7,J4227=8)),1,
IF(_xlfn.MINIFS(Nested_Ifs[a11],Nested_Ifs[ID],Nested_Ifs[[#This Row],[ID]])&lt;&gt;1,IF(AND(OR(C4227=MIN(_xlfn._xlws.FILTER(Nested_Ifs[a11], Nested_Ifs[ID]=Nested_Ifs[[#This Row],[ID]])), C4227 = "NA"), OR(J4227=42,J4227=6,J4227=7,J4227=8, J4227 = "NA")),"NA",0),0)),0)))</f>
        <v>0</v>
      </c>
      <c r="L4227">
        <v>2</v>
      </c>
      <c r="M4227">
        <v>2</v>
      </c>
      <c r="N4227" t="s">
        <v>0</v>
      </c>
      <c r="O4227" s="11">
        <f t="shared" si="65"/>
        <v>0</v>
      </c>
    </row>
    <row r="4228" spans="2:15" x14ac:dyDescent="0.3">
      <c r="B4228">
        <v>29577</v>
      </c>
      <c r="C4228">
        <v>1</v>
      </c>
      <c r="D4228">
        <v>1</v>
      </c>
      <c r="E4228">
        <v>1</v>
      </c>
      <c r="F4228">
        <v>62</v>
      </c>
      <c r="G4228">
        <v>1</v>
      </c>
      <c r="H4228" t="s">
        <v>0</v>
      </c>
      <c r="I4228" t="s">
        <v>0</v>
      </c>
      <c r="J4228">
        <v>5</v>
      </c>
      <c r="K4228" s="5" cm="1">
        <f t="array" ref="K4228">IF(AND(C4228=1,OR(J4228=42,J4228=6,J4228=7,J4228=8)),1,
IF(AND(OR(C4228=1,C4228="NA"),OR(J4228=42,J4228=6,J4228=7,J4228=8, J4228="NA")),"NA",
IF(_xlfn.MINIFS(Nested_Ifs[a11],Nested_Ifs[ID],Nested_Ifs[[#This Row],[ID]])&lt;&gt;1,IF(AND(C4228=MIN(_xlfn._xlws.FILTER(Nested_Ifs[a11], Nested_Ifs[ID]=Nested_Ifs[[#This Row],[ID]])), OR(J4228=42,J4228=6,J4228=7,J4228=8)),1,
IF(_xlfn.MINIFS(Nested_Ifs[a11],Nested_Ifs[ID],Nested_Ifs[[#This Row],[ID]])&lt;&gt;1,IF(AND(OR(C4228=MIN(_xlfn._xlws.FILTER(Nested_Ifs[a11], Nested_Ifs[ID]=Nested_Ifs[[#This Row],[ID]])), C4228 = "NA"), OR(J4228=42,J4228=6,J4228=7,J4228=8, J4228 = "NA")),"NA",0),0)),0)))</f>
        <v>0</v>
      </c>
      <c r="L4228">
        <v>2</v>
      </c>
      <c r="M4228">
        <v>2</v>
      </c>
      <c r="N4228" t="s">
        <v>0</v>
      </c>
      <c r="O4228" s="11">
        <f t="shared" si="65"/>
        <v>0</v>
      </c>
    </row>
    <row r="4229" spans="2:15" x14ac:dyDescent="0.3">
      <c r="B4229">
        <v>29577</v>
      </c>
      <c r="C4229">
        <v>2</v>
      </c>
      <c r="D4229">
        <v>2</v>
      </c>
      <c r="E4229">
        <v>2</v>
      </c>
      <c r="F4229">
        <v>57</v>
      </c>
      <c r="G4229">
        <v>1</v>
      </c>
      <c r="H4229" t="s">
        <v>0</v>
      </c>
      <c r="I4229" t="s">
        <v>0</v>
      </c>
      <c r="J4229">
        <v>5</v>
      </c>
      <c r="K4229" s="5" cm="1">
        <f t="array" ref="K4229">IF(AND(C4229=1,OR(J4229=42,J4229=6,J4229=7,J4229=8)),1,
IF(AND(OR(C4229=1,C4229="NA"),OR(J4229=42,J4229=6,J4229=7,J4229=8, J4229="NA")),"NA",
IF(_xlfn.MINIFS(Nested_Ifs[a11],Nested_Ifs[ID],Nested_Ifs[[#This Row],[ID]])&lt;&gt;1,IF(AND(C4229=MIN(_xlfn._xlws.FILTER(Nested_Ifs[a11], Nested_Ifs[ID]=Nested_Ifs[[#This Row],[ID]])), OR(J4229=42,J4229=6,J4229=7,J4229=8)),1,
IF(_xlfn.MINIFS(Nested_Ifs[a11],Nested_Ifs[ID],Nested_Ifs[[#This Row],[ID]])&lt;&gt;1,IF(AND(OR(C4229=MIN(_xlfn._xlws.FILTER(Nested_Ifs[a11], Nested_Ifs[ID]=Nested_Ifs[[#This Row],[ID]])), C4229 = "NA"), OR(J4229=42,J4229=6,J4229=7,J4229=8, J4229 = "NA")),"NA",0),0)),0)))</f>
        <v>0</v>
      </c>
      <c r="L4229">
        <v>2</v>
      </c>
      <c r="M4229">
        <v>2</v>
      </c>
      <c r="N4229" t="s">
        <v>0</v>
      </c>
      <c r="O4229" s="11">
        <f t="shared" si="65"/>
        <v>0</v>
      </c>
    </row>
    <row r="4230" spans="2:15" x14ac:dyDescent="0.3">
      <c r="B4230">
        <v>29578</v>
      </c>
      <c r="C4230">
        <v>1</v>
      </c>
      <c r="D4230">
        <v>1</v>
      </c>
      <c r="E4230">
        <v>1</v>
      </c>
      <c r="F4230">
        <v>54</v>
      </c>
      <c r="G4230">
        <v>1</v>
      </c>
      <c r="H4230" t="s">
        <v>0</v>
      </c>
      <c r="I4230" t="s">
        <v>0</v>
      </c>
      <c r="J4230">
        <v>6</v>
      </c>
      <c r="K4230" s="5" cm="1">
        <f t="array" ref="K4230">IF(AND(C4230=1,OR(J4230=42,J4230=6,J4230=7,J4230=8)),1,
IF(AND(OR(C4230=1,C4230="NA"),OR(J4230=42,J4230=6,J4230=7,J4230=8, J4230="NA")),"NA",
IF(_xlfn.MINIFS(Nested_Ifs[a11],Nested_Ifs[ID],Nested_Ifs[[#This Row],[ID]])&lt;&gt;1,IF(AND(C4230=MIN(_xlfn._xlws.FILTER(Nested_Ifs[a11], Nested_Ifs[ID]=Nested_Ifs[[#This Row],[ID]])), OR(J4230=42,J4230=6,J4230=7,J4230=8)),1,
IF(_xlfn.MINIFS(Nested_Ifs[a11],Nested_Ifs[ID],Nested_Ifs[[#This Row],[ID]])&lt;&gt;1,IF(AND(OR(C4230=MIN(_xlfn._xlws.FILTER(Nested_Ifs[a11], Nested_Ifs[ID]=Nested_Ifs[[#This Row],[ID]])), C4230 = "NA"), OR(J4230=42,J4230=6,J4230=7,J4230=8, J4230 = "NA")),"NA",0),0)),0)))</f>
        <v>1</v>
      </c>
      <c r="L4230">
        <v>2</v>
      </c>
      <c r="M4230">
        <v>2</v>
      </c>
      <c r="N4230" t="s">
        <v>0</v>
      </c>
      <c r="O4230" s="11">
        <f t="shared" si="65"/>
        <v>0</v>
      </c>
    </row>
    <row r="4231" spans="2:15" x14ac:dyDescent="0.3">
      <c r="B4231">
        <v>29578</v>
      </c>
      <c r="C4231">
        <v>2</v>
      </c>
      <c r="D4231">
        <v>2</v>
      </c>
      <c r="E4231">
        <v>2</v>
      </c>
      <c r="F4231">
        <v>53</v>
      </c>
      <c r="G4231">
        <v>1</v>
      </c>
      <c r="H4231" t="s">
        <v>0</v>
      </c>
      <c r="I4231" t="s">
        <v>0</v>
      </c>
      <c r="J4231">
        <v>5</v>
      </c>
      <c r="K4231" s="5" cm="1">
        <f t="array" ref="K4231">IF(AND(C4231=1,OR(J4231=42,J4231=6,J4231=7,J4231=8)),1,
IF(AND(OR(C4231=1,C4231="NA"),OR(J4231=42,J4231=6,J4231=7,J4231=8, J4231="NA")),"NA",
IF(_xlfn.MINIFS(Nested_Ifs[a11],Nested_Ifs[ID],Nested_Ifs[[#This Row],[ID]])&lt;&gt;1,IF(AND(C4231=MIN(_xlfn._xlws.FILTER(Nested_Ifs[a11], Nested_Ifs[ID]=Nested_Ifs[[#This Row],[ID]])), OR(J4231=42,J4231=6,J4231=7,J4231=8)),1,
IF(_xlfn.MINIFS(Nested_Ifs[a11],Nested_Ifs[ID],Nested_Ifs[[#This Row],[ID]])&lt;&gt;1,IF(AND(OR(C4231=MIN(_xlfn._xlws.FILTER(Nested_Ifs[a11], Nested_Ifs[ID]=Nested_Ifs[[#This Row],[ID]])), C4231 = "NA"), OR(J4231=42,J4231=6,J4231=7,J4231=8, J4231 = "NA")),"NA",0),0)),0)))</f>
        <v>0</v>
      </c>
      <c r="L4231">
        <v>2</v>
      </c>
      <c r="M4231">
        <v>2</v>
      </c>
      <c r="N4231" t="s">
        <v>0</v>
      </c>
      <c r="O4231" s="11">
        <f t="shared" si="65"/>
        <v>0</v>
      </c>
    </row>
    <row r="4232" spans="2:15" x14ac:dyDescent="0.3">
      <c r="B4232">
        <v>29578</v>
      </c>
      <c r="C4232">
        <v>3</v>
      </c>
      <c r="D4232">
        <v>1</v>
      </c>
      <c r="E4232">
        <v>3</v>
      </c>
      <c r="F4232">
        <v>26</v>
      </c>
      <c r="G4232">
        <v>1</v>
      </c>
      <c r="H4232" t="s">
        <v>0</v>
      </c>
      <c r="I4232" t="s">
        <v>0</v>
      </c>
      <c r="J4232">
        <v>5</v>
      </c>
      <c r="K4232" s="5" cm="1">
        <f t="array" ref="K4232">IF(AND(C4232=1,OR(J4232=42,J4232=6,J4232=7,J4232=8)),1,
IF(AND(OR(C4232=1,C4232="NA"),OR(J4232=42,J4232=6,J4232=7,J4232=8, J4232="NA")),"NA",
IF(_xlfn.MINIFS(Nested_Ifs[a11],Nested_Ifs[ID],Nested_Ifs[[#This Row],[ID]])&lt;&gt;1,IF(AND(C4232=MIN(_xlfn._xlws.FILTER(Nested_Ifs[a11], Nested_Ifs[ID]=Nested_Ifs[[#This Row],[ID]])), OR(J4232=42,J4232=6,J4232=7,J4232=8)),1,
IF(_xlfn.MINIFS(Nested_Ifs[a11],Nested_Ifs[ID],Nested_Ifs[[#This Row],[ID]])&lt;&gt;1,IF(AND(OR(C4232=MIN(_xlfn._xlws.FILTER(Nested_Ifs[a11], Nested_Ifs[ID]=Nested_Ifs[[#This Row],[ID]])), C4232 = "NA"), OR(J4232=42,J4232=6,J4232=7,J4232=8, J4232 = "NA")),"NA",0),0)),0)))</f>
        <v>0</v>
      </c>
      <c r="L4232">
        <v>2</v>
      </c>
      <c r="M4232">
        <v>2</v>
      </c>
      <c r="N4232" t="s">
        <v>0</v>
      </c>
      <c r="O4232" s="11">
        <f t="shared" si="65"/>
        <v>0</v>
      </c>
    </row>
    <row r="4233" spans="2:15" x14ac:dyDescent="0.3">
      <c r="B4233">
        <v>29578</v>
      </c>
      <c r="C4233">
        <v>4</v>
      </c>
      <c r="D4233">
        <v>2</v>
      </c>
      <c r="E4233">
        <v>4</v>
      </c>
      <c r="F4233">
        <v>23</v>
      </c>
      <c r="G4233">
        <v>1</v>
      </c>
      <c r="H4233" t="s">
        <v>0</v>
      </c>
      <c r="I4233" t="s">
        <v>0</v>
      </c>
      <c r="J4233">
        <v>5</v>
      </c>
      <c r="K4233" s="5" cm="1">
        <f t="array" ref="K4233">IF(AND(C4233=1,OR(J4233=42,J4233=6,J4233=7,J4233=8)),1,
IF(AND(OR(C4233=1,C4233="NA"),OR(J4233=42,J4233=6,J4233=7,J4233=8, J4233="NA")),"NA",
IF(_xlfn.MINIFS(Nested_Ifs[a11],Nested_Ifs[ID],Nested_Ifs[[#This Row],[ID]])&lt;&gt;1,IF(AND(C4233=MIN(_xlfn._xlws.FILTER(Nested_Ifs[a11], Nested_Ifs[ID]=Nested_Ifs[[#This Row],[ID]])), OR(J4233=42,J4233=6,J4233=7,J4233=8)),1,
IF(_xlfn.MINIFS(Nested_Ifs[a11],Nested_Ifs[ID],Nested_Ifs[[#This Row],[ID]])&lt;&gt;1,IF(AND(OR(C4233=MIN(_xlfn._xlws.FILTER(Nested_Ifs[a11], Nested_Ifs[ID]=Nested_Ifs[[#This Row],[ID]])), C4233 = "NA"), OR(J4233=42,J4233=6,J4233=7,J4233=8, J4233 = "NA")),"NA",0),0)),0)))</f>
        <v>0</v>
      </c>
      <c r="L4233">
        <v>2</v>
      </c>
      <c r="M4233">
        <v>2</v>
      </c>
      <c r="N4233" t="s">
        <v>0</v>
      </c>
      <c r="O4233" s="11">
        <f t="shared" si="65"/>
        <v>0</v>
      </c>
    </row>
    <row r="4234" spans="2:15" x14ac:dyDescent="0.3">
      <c r="B4234">
        <v>29578</v>
      </c>
      <c r="C4234">
        <v>5</v>
      </c>
      <c r="D4234">
        <v>2</v>
      </c>
      <c r="E4234">
        <v>3</v>
      </c>
      <c r="F4234">
        <v>21</v>
      </c>
      <c r="G4234">
        <v>6</v>
      </c>
      <c r="H4234" t="s">
        <v>0</v>
      </c>
      <c r="I4234" t="s">
        <v>0</v>
      </c>
      <c r="J4234">
        <v>6</v>
      </c>
      <c r="K4234" s="5" cm="1">
        <f t="array" ref="K4234">IF(AND(C4234=1,OR(J4234=42,J4234=6,J4234=7,J4234=8)),1,
IF(AND(OR(C4234=1,C4234="NA"),OR(J4234=42,J4234=6,J4234=7,J4234=8, J4234="NA")),"NA",
IF(_xlfn.MINIFS(Nested_Ifs[a11],Nested_Ifs[ID],Nested_Ifs[[#This Row],[ID]])&lt;&gt;1,IF(AND(C4234=MIN(_xlfn._xlws.FILTER(Nested_Ifs[a11], Nested_Ifs[ID]=Nested_Ifs[[#This Row],[ID]])), OR(J4234=42,J4234=6,J4234=7,J4234=8)),1,
IF(_xlfn.MINIFS(Nested_Ifs[a11],Nested_Ifs[ID],Nested_Ifs[[#This Row],[ID]])&lt;&gt;1,IF(AND(OR(C4234=MIN(_xlfn._xlws.FILTER(Nested_Ifs[a11], Nested_Ifs[ID]=Nested_Ifs[[#This Row],[ID]])), C4234 = "NA"), OR(J4234=42,J4234=6,J4234=7,J4234=8, J4234 = "NA")),"NA",0),0)),0)))</f>
        <v>0</v>
      </c>
      <c r="L4234">
        <v>2</v>
      </c>
      <c r="M4234">
        <v>2</v>
      </c>
      <c r="N4234" t="s">
        <v>0</v>
      </c>
      <c r="O4234" s="11">
        <f t="shared" si="65"/>
        <v>0</v>
      </c>
    </row>
    <row r="4235" spans="2:15" x14ac:dyDescent="0.3">
      <c r="B4235">
        <v>29578</v>
      </c>
      <c r="C4235">
        <v>6</v>
      </c>
      <c r="D4235">
        <v>1</v>
      </c>
      <c r="E4235">
        <v>3</v>
      </c>
      <c r="F4235">
        <v>17</v>
      </c>
      <c r="G4235">
        <v>6</v>
      </c>
      <c r="H4235" t="s">
        <v>0</v>
      </c>
      <c r="I4235" t="s">
        <v>0</v>
      </c>
      <c r="J4235">
        <v>5</v>
      </c>
      <c r="K4235" s="5" cm="1">
        <f t="array" ref="K4235">IF(AND(C4235=1,OR(J4235=42,J4235=6,J4235=7,J4235=8)),1,
IF(AND(OR(C4235=1,C4235="NA"),OR(J4235=42,J4235=6,J4235=7,J4235=8, J4235="NA")),"NA",
IF(_xlfn.MINIFS(Nested_Ifs[a11],Nested_Ifs[ID],Nested_Ifs[[#This Row],[ID]])&lt;&gt;1,IF(AND(C4235=MIN(_xlfn._xlws.FILTER(Nested_Ifs[a11], Nested_Ifs[ID]=Nested_Ifs[[#This Row],[ID]])), OR(J4235=42,J4235=6,J4235=7,J4235=8)),1,
IF(_xlfn.MINIFS(Nested_Ifs[a11],Nested_Ifs[ID],Nested_Ifs[[#This Row],[ID]])&lt;&gt;1,IF(AND(OR(C4235=MIN(_xlfn._xlws.FILTER(Nested_Ifs[a11], Nested_Ifs[ID]=Nested_Ifs[[#This Row],[ID]])), C4235 = "NA"), OR(J4235=42,J4235=6,J4235=7,J4235=8, J4235 = "NA")),"NA",0),0)),0)))</f>
        <v>0</v>
      </c>
      <c r="L4235">
        <v>2</v>
      </c>
      <c r="M4235">
        <v>2</v>
      </c>
      <c r="N4235" t="s">
        <v>0</v>
      </c>
      <c r="O4235" s="11">
        <f t="shared" si="65"/>
        <v>0</v>
      </c>
    </row>
    <row r="4236" spans="2:15" x14ac:dyDescent="0.3">
      <c r="B4236">
        <v>29578</v>
      </c>
      <c r="C4236">
        <v>7</v>
      </c>
      <c r="D4236">
        <v>1</v>
      </c>
      <c r="E4236">
        <v>8</v>
      </c>
      <c r="F4236">
        <v>4</v>
      </c>
      <c r="G4236">
        <v>98</v>
      </c>
      <c r="H4236">
        <v>2</v>
      </c>
      <c r="I4236">
        <v>8</v>
      </c>
      <c r="J4236" t="s">
        <v>0</v>
      </c>
      <c r="K4236" s="5" cm="1">
        <f t="array" ref="K4236">IF(AND(C4236=1,OR(J4236=42,J4236=6,J4236=7,J4236=8)),1,
IF(AND(OR(C4236=1,C4236="NA"),OR(J4236=42,J4236=6,J4236=7,J4236=8, J4236="NA")),"NA",
IF(_xlfn.MINIFS(Nested_Ifs[a11],Nested_Ifs[ID],Nested_Ifs[[#This Row],[ID]])&lt;&gt;1,IF(AND(C4236=MIN(_xlfn._xlws.FILTER(Nested_Ifs[a11], Nested_Ifs[ID]=Nested_Ifs[[#This Row],[ID]])), OR(J4236=42,J4236=6,J4236=7,J4236=8)),1,
IF(_xlfn.MINIFS(Nested_Ifs[a11],Nested_Ifs[ID],Nested_Ifs[[#This Row],[ID]])&lt;&gt;1,IF(AND(OR(C4236=MIN(_xlfn._xlws.FILTER(Nested_Ifs[a11], Nested_Ifs[ID]=Nested_Ifs[[#This Row],[ID]])), C4236 = "NA"), OR(J4236=42,J4236=6,J4236=7,J4236=8, J4236 = "NA")),"NA",0),0)),0)))</f>
        <v>0</v>
      </c>
      <c r="L4236">
        <v>2</v>
      </c>
      <c r="M4236">
        <v>2</v>
      </c>
      <c r="N4236" t="s">
        <v>0</v>
      </c>
      <c r="O4236" s="11">
        <f t="shared" si="65"/>
        <v>0</v>
      </c>
    </row>
    <row r="4237" spans="2:15" x14ac:dyDescent="0.3">
      <c r="B4237">
        <v>29578</v>
      </c>
      <c r="C4237">
        <v>8</v>
      </c>
      <c r="D4237">
        <v>2</v>
      </c>
      <c r="E4237">
        <v>8</v>
      </c>
      <c r="F4237">
        <v>3</v>
      </c>
      <c r="G4237">
        <v>98</v>
      </c>
      <c r="H4237">
        <v>2</v>
      </c>
      <c r="I4237">
        <v>8</v>
      </c>
      <c r="J4237" t="s">
        <v>0</v>
      </c>
      <c r="K4237" s="5" cm="1">
        <f t="array" ref="K4237">IF(AND(C4237=1,OR(J4237=42,J4237=6,J4237=7,J4237=8)),1,
IF(AND(OR(C4237=1,C4237="NA"),OR(J4237=42,J4237=6,J4237=7,J4237=8, J4237="NA")),"NA",
IF(_xlfn.MINIFS(Nested_Ifs[a11],Nested_Ifs[ID],Nested_Ifs[[#This Row],[ID]])&lt;&gt;1,IF(AND(C4237=MIN(_xlfn._xlws.FILTER(Nested_Ifs[a11], Nested_Ifs[ID]=Nested_Ifs[[#This Row],[ID]])), OR(J4237=42,J4237=6,J4237=7,J4237=8)),1,
IF(_xlfn.MINIFS(Nested_Ifs[a11],Nested_Ifs[ID],Nested_Ifs[[#This Row],[ID]])&lt;&gt;1,IF(AND(OR(C4237=MIN(_xlfn._xlws.FILTER(Nested_Ifs[a11], Nested_Ifs[ID]=Nested_Ifs[[#This Row],[ID]])), C4237 = "NA"), OR(J4237=42,J4237=6,J4237=7,J4237=8, J4237 = "NA")),"NA",0),0)),0)))</f>
        <v>0</v>
      </c>
      <c r="L4237">
        <v>2</v>
      </c>
      <c r="M4237">
        <v>2</v>
      </c>
      <c r="N4237" t="s">
        <v>0</v>
      </c>
      <c r="O4237" s="11">
        <f t="shared" si="65"/>
        <v>0</v>
      </c>
    </row>
    <row r="4238" spans="2:15" x14ac:dyDescent="0.3">
      <c r="B4238">
        <v>29579</v>
      </c>
      <c r="C4238">
        <v>1</v>
      </c>
      <c r="D4238">
        <v>2</v>
      </c>
      <c r="E4238">
        <v>1</v>
      </c>
      <c r="F4238">
        <v>48</v>
      </c>
      <c r="G4238">
        <v>1</v>
      </c>
      <c r="H4238" t="s">
        <v>0</v>
      </c>
      <c r="I4238" t="s">
        <v>0</v>
      </c>
      <c r="J4238">
        <v>5</v>
      </c>
      <c r="K4238" s="5" cm="1">
        <f t="array" ref="K4238">IF(AND(C4238=1,OR(J4238=42,J4238=6,J4238=7,J4238=8)),1,
IF(AND(OR(C4238=1,C4238="NA"),OR(J4238=42,J4238=6,J4238=7,J4238=8, J4238="NA")),"NA",
IF(_xlfn.MINIFS(Nested_Ifs[a11],Nested_Ifs[ID],Nested_Ifs[[#This Row],[ID]])&lt;&gt;1,IF(AND(C4238=MIN(_xlfn._xlws.FILTER(Nested_Ifs[a11], Nested_Ifs[ID]=Nested_Ifs[[#This Row],[ID]])), OR(J4238=42,J4238=6,J4238=7,J4238=8)),1,
IF(_xlfn.MINIFS(Nested_Ifs[a11],Nested_Ifs[ID],Nested_Ifs[[#This Row],[ID]])&lt;&gt;1,IF(AND(OR(C4238=MIN(_xlfn._xlws.FILTER(Nested_Ifs[a11], Nested_Ifs[ID]=Nested_Ifs[[#This Row],[ID]])), C4238 = "NA"), OR(J4238=42,J4238=6,J4238=7,J4238=8, J4238 = "NA")),"NA",0),0)),0)))</f>
        <v>0</v>
      </c>
      <c r="L4238">
        <v>2</v>
      </c>
      <c r="M4238">
        <v>2</v>
      </c>
      <c r="N4238" t="s">
        <v>0</v>
      </c>
      <c r="O4238" s="11">
        <f t="shared" si="65"/>
        <v>0</v>
      </c>
    </row>
    <row r="4239" spans="2:15" x14ac:dyDescent="0.3">
      <c r="B4239">
        <v>29580</v>
      </c>
      <c r="C4239">
        <v>1</v>
      </c>
      <c r="D4239">
        <v>1</v>
      </c>
      <c r="E4239">
        <v>1</v>
      </c>
      <c r="F4239">
        <v>40</v>
      </c>
      <c r="G4239">
        <v>4</v>
      </c>
      <c r="H4239" t="s">
        <v>0</v>
      </c>
      <c r="I4239" t="s">
        <v>0</v>
      </c>
      <c r="J4239">
        <v>1</v>
      </c>
      <c r="K4239" s="5" cm="1">
        <f t="array" ref="K4239">IF(AND(C4239=1,OR(J4239=42,J4239=6,J4239=7,J4239=8)),1,
IF(AND(OR(C4239=1,C4239="NA"),OR(J4239=42,J4239=6,J4239=7,J4239=8, J4239="NA")),"NA",
IF(_xlfn.MINIFS(Nested_Ifs[a11],Nested_Ifs[ID],Nested_Ifs[[#This Row],[ID]])&lt;&gt;1,IF(AND(C4239=MIN(_xlfn._xlws.FILTER(Nested_Ifs[a11], Nested_Ifs[ID]=Nested_Ifs[[#This Row],[ID]])), OR(J4239=42,J4239=6,J4239=7,J4239=8)),1,
IF(_xlfn.MINIFS(Nested_Ifs[a11],Nested_Ifs[ID],Nested_Ifs[[#This Row],[ID]])&lt;&gt;1,IF(AND(OR(C4239=MIN(_xlfn._xlws.FILTER(Nested_Ifs[a11], Nested_Ifs[ID]=Nested_Ifs[[#This Row],[ID]])), C4239 = "NA"), OR(J4239=42,J4239=6,J4239=7,J4239=8, J4239 = "NA")),"NA",0),0)),0)))</f>
        <v>0</v>
      </c>
      <c r="L4239">
        <v>2</v>
      </c>
      <c r="M4239">
        <v>2</v>
      </c>
      <c r="N4239" t="s">
        <v>0</v>
      </c>
      <c r="O4239" s="11">
        <f t="shared" ref="O4239:O4302" si="66">IF(AND(AND(L4239=1,M4239=1),AND(OR(N4239=3,N4239=4))),1,
IF(AND(OR(L4239=1,L4239="NA"),
OR(M4239=1,M4239="NA"),
OR(N4239=3,N4239=4, N4239="NA")),"NA",0))</f>
        <v>0</v>
      </c>
    </row>
    <row r="4240" spans="2:15" x14ac:dyDescent="0.3">
      <c r="B4240">
        <v>29581</v>
      </c>
      <c r="C4240">
        <v>1</v>
      </c>
      <c r="D4240">
        <v>1</v>
      </c>
      <c r="E4240">
        <v>1</v>
      </c>
      <c r="F4240">
        <v>55</v>
      </c>
      <c r="G4240">
        <v>1</v>
      </c>
      <c r="H4240" t="s">
        <v>0</v>
      </c>
      <c r="I4240" t="s">
        <v>0</v>
      </c>
      <c r="J4240">
        <v>5</v>
      </c>
      <c r="K4240" s="5" cm="1">
        <f t="array" ref="K4240">IF(AND(C4240=1,OR(J4240=42,J4240=6,J4240=7,J4240=8)),1,
IF(AND(OR(C4240=1,C4240="NA"),OR(J4240=42,J4240=6,J4240=7,J4240=8, J4240="NA")),"NA",
IF(_xlfn.MINIFS(Nested_Ifs[a11],Nested_Ifs[ID],Nested_Ifs[[#This Row],[ID]])&lt;&gt;1,IF(AND(C4240=MIN(_xlfn._xlws.FILTER(Nested_Ifs[a11], Nested_Ifs[ID]=Nested_Ifs[[#This Row],[ID]])), OR(J4240=42,J4240=6,J4240=7,J4240=8)),1,
IF(_xlfn.MINIFS(Nested_Ifs[a11],Nested_Ifs[ID],Nested_Ifs[[#This Row],[ID]])&lt;&gt;1,IF(AND(OR(C4240=MIN(_xlfn._xlws.FILTER(Nested_Ifs[a11], Nested_Ifs[ID]=Nested_Ifs[[#This Row],[ID]])), C4240 = "NA"), OR(J4240=42,J4240=6,J4240=7,J4240=8, J4240 = "NA")),"NA",0),0)),0)))</f>
        <v>0</v>
      </c>
      <c r="L4240">
        <v>2</v>
      </c>
      <c r="M4240">
        <v>2</v>
      </c>
      <c r="N4240" t="s">
        <v>0</v>
      </c>
      <c r="O4240" s="11">
        <f t="shared" si="66"/>
        <v>0</v>
      </c>
    </row>
    <row r="4241" spans="2:15" x14ac:dyDescent="0.3">
      <c r="B4241">
        <v>29581</v>
      </c>
      <c r="C4241">
        <v>2</v>
      </c>
      <c r="D4241">
        <v>2</v>
      </c>
      <c r="E4241">
        <v>2</v>
      </c>
      <c r="F4241">
        <v>48</v>
      </c>
      <c r="G4241">
        <v>1</v>
      </c>
      <c r="H4241" t="s">
        <v>0</v>
      </c>
      <c r="I4241" t="s">
        <v>0</v>
      </c>
      <c r="J4241">
        <v>5</v>
      </c>
      <c r="K4241" s="5" cm="1">
        <f t="array" ref="K4241">IF(AND(C4241=1,OR(J4241=42,J4241=6,J4241=7,J4241=8)),1,
IF(AND(OR(C4241=1,C4241="NA"),OR(J4241=42,J4241=6,J4241=7,J4241=8, J4241="NA")),"NA",
IF(_xlfn.MINIFS(Nested_Ifs[a11],Nested_Ifs[ID],Nested_Ifs[[#This Row],[ID]])&lt;&gt;1,IF(AND(C4241=MIN(_xlfn._xlws.FILTER(Nested_Ifs[a11], Nested_Ifs[ID]=Nested_Ifs[[#This Row],[ID]])), OR(J4241=42,J4241=6,J4241=7,J4241=8)),1,
IF(_xlfn.MINIFS(Nested_Ifs[a11],Nested_Ifs[ID],Nested_Ifs[[#This Row],[ID]])&lt;&gt;1,IF(AND(OR(C4241=MIN(_xlfn._xlws.FILTER(Nested_Ifs[a11], Nested_Ifs[ID]=Nested_Ifs[[#This Row],[ID]])), C4241 = "NA"), OR(J4241=42,J4241=6,J4241=7,J4241=8, J4241 = "NA")),"NA",0),0)),0)))</f>
        <v>0</v>
      </c>
      <c r="L4241">
        <v>2</v>
      </c>
      <c r="M4241">
        <v>2</v>
      </c>
      <c r="N4241" t="s">
        <v>0</v>
      </c>
      <c r="O4241" s="11">
        <f t="shared" si="66"/>
        <v>0</v>
      </c>
    </row>
    <row r="4242" spans="2:15" x14ac:dyDescent="0.3">
      <c r="B4242">
        <v>29582</v>
      </c>
      <c r="C4242">
        <v>1</v>
      </c>
      <c r="D4242">
        <v>2</v>
      </c>
      <c r="E4242">
        <v>1</v>
      </c>
      <c r="F4242">
        <v>49</v>
      </c>
      <c r="G4242">
        <v>3</v>
      </c>
      <c r="H4242" t="s">
        <v>0</v>
      </c>
      <c r="I4242" t="s">
        <v>0</v>
      </c>
      <c r="J4242">
        <v>3</v>
      </c>
      <c r="K4242" s="5" cm="1">
        <f t="array" ref="K4242">IF(AND(C4242=1,OR(J4242=42,J4242=6,J4242=7,J4242=8)),1,
IF(AND(OR(C4242=1,C4242="NA"),OR(J4242=42,J4242=6,J4242=7,J4242=8, J4242="NA")),"NA",
IF(_xlfn.MINIFS(Nested_Ifs[a11],Nested_Ifs[ID],Nested_Ifs[[#This Row],[ID]])&lt;&gt;1,IF(AND(C4242=MIN(_xlfn._xlws.FILTER(Nested_Ifs[a11], Nested_Ifs[ID]=Nested_Ifs[[#This Row],[ID]])), OR(J4242=42,J4242=6,J4242=7,J4242=8)),1,
IF(_xlfn.MINIFS(Nested_Ifs[a11],Nested_Ifs[ID],Nested_Ifs[[#This Row],[ID]])&lt;&gt;1,IF(AND(OR(C4242=MIN(_xlfn._xlws.FILTER(Nested_Ifs[a11], Nested_Ifs[ID]=Nested_Ifs[[#This Row],[ID]])), C4242 = "NA"), OR(J4242=42,J4242=6,J4242=7,J4242=8, J4242 = "NA")),"NA",0),0)),0)))</f>
        <v>0</v>
      </c>
      <c r="L4242">
        <v>2</v>
      </c>
      <c r="M4242">
        <v>2</v>
      </c>
      <c r="N4242" t="s">
        <v>0</v>
      </c>
      <c r="O4242" s="11">
        <f t="shared" si="66"/>
        <v>0</v>
      </c>
    </row>
    <row r="4243" spans="2:15" x14ac:dyDescent="0.3">
      <c r="B4243">
        <v>29582</v>
      </c>
      <c r="C4243">
        <v>2</v>
      </c>
      <c r="D4243">
        <v>1</v>
      </c>
      <c r="E4243">
        <v>3</v>
      </c>
      <c r="F4243">
        <v>19</v>
      </c>
      <c r="G4243">
        <v>6</v>
      </c>
      <c r="H4243" t="s">
        <v>0</v>
      </c>
      <c r="I4243" t="s">
        <v>0</v>
      </c>
      <c r="J4243" t="s">
        <v>0</v>
      </c>
      <c r="K4243" s="5" cm="1">
        <f t="array" ref="K4243">IF(AND(C4243=1,OR(J4243=42,J4243=6,J4243=7,J4243=8)),1,
IF(AND(OR(C4243=1,C4243="NA"),OR(J4243=42,J4243=6,J4243=7,J4243=8, J4243="NA")),"NA",
IF(_xlfn.MINIFS(Nested_Ifs[a11],Nested_Ifs[ID],Nested_Ifs[[#This Row],[ID]])&lt;&gt;1,IF(AND(C4243=MIN(_xlfn._xlws.FILTER(Nested_Ifs[a11], Nested_Ifs[ID]=Nested_Ifs[[#This Row],[ID]])), OR(J4243=42,J4243=6,J4243=7,J4243=8)),1,
IF(_xlfn.MINIFS(Nested_Ifs[a11],Nested_Ifs[ID],Nested_Ifs[[#This Row],[ID]])&lt;&gt;1,IF(AND(OR(C4243=MIN(_xlfn._xlws.FILTER(Nested_Ifs[a11], Nested_Ifs[ID]=Nested_Ifs[[#This Row],[ID]])), C4243 = "NA"), OR(J4243=42,J4243=6,J4243=7,J4243=8, J4243 = "NA")),"NA",0),0)),0)))</f>
        <v>0</v>
      </c>
      <c r="L4243">
        <v>2</v>
      </c>
      <c r="M4243">
        <v>2</v>
      </c>
      <c r="N4243" t="s">
        <v>0</v>
      </c>
      <c r="O4243" s="11">
        <f t="shared" si="66"/>
        <v>0</v>
      </c>
    </row>
    <row r="4244" spans="2:15" x14ac:dyDescent="0.3">
      <c r="B4244">
        <v>29583</v>
      </c>
      <c r="C4244">
        <v>1</v>
      </c>
      <c r="D4244">
        <v>2</v>
      </c>
      <c r="E4244">
        <v>1</v>
      </c>
      <c r="F4244">
        <v>55</v>
      </c>
      <c r="G4244">
        <v>3</v>
      </c>
      <c r="H4244" t="s">
        <v>0</v>
      </c>
      <c r="I4244" t="s">
        <v>0</v>
      </c>
      <c r="J4244">
        <v>41</v>
      </c>
      <c r="K4244" s="5" cm="1">
        <f t="array" ref="K4244">IF(AND(C4244=1,OR(J4244=42,J4244=6,J4244=7,J4244=8)),1,
IF(AND(OR(C4244=1,C4244="NA"),OR(J4244=42,J4244=6,J4244=7,J4244=8, J4244="NA")),"NA",
IF(_xlfn.MINIFS(Nested_Ifs[a11],Nested_Ifs[ID],Nested_Ifs[[#This Row],[ID]])&lt;&gt;1,IF(AND(C4244=MIN(_xlfn._xlws.FILTER(Nested_Ifs[a11], Nested_Ifs[ID]=Nested_Ifs[[#This Row],[ID]])), OR(J4244=42,J4244=6,J4244=7,J4244=8)),1,
IF(_xlfn.MINIFS(Nested_Ifs[a11],Nested_Ifs[ID],Nested_Ifs[[#This Row],[ID]])&lt;&gt;1,IF(AND(OR(C4244=MIN(_xlfn._xlws.FILTER(Nested_Ifs[a11], Nested_Ifs[ID]=Nested_Ifs[[#This Row],[ID]])), C4244 = "NA"), OR(J4244=42,J4244=6,J4244=7,J4244=8, J4244 = "NA")),"NA",0),0)),0)))</f>
        <v>0</v>
      </c>
      <c r="L4244">
        <v>2</v>
      </c>
      <c r="M4244">
        <v>2</v>
      </c>
      <c r="N4244" t="s">
        <v>0</v>
      </c>
      <c r="O4244" s="11">
        <f t="shared" si="66"/>
        <v>0</v>
      </c>
    </row>
    <row r="4245" spans="2:15" x14ac:dyDescent="0.3">
      <c r="B4245">
        <v>29583</v>
      </c>
      <c r="C4245">
        <v>2</v>
      </c>
      <c r="D4245">
        <v>1</v>
      </c>
      <c r="E4245">
        <v>8</v>
      </c>
      <c r="F4245">
        <v>7</v>
      </c>
      <c r="G4245" t="s">
        <v>0</v>
      </c>
      <c r="H4245" t="s">
        <v>0</v>
      </c>
      <c r="I4245" t="s">
        <v>0</v>
      </c>
      <c r="J4245" t="s">
        <v>0</v>
      </c>
      <c r="K4245" s="5" cm="1">
        <f t="array" ref="K4245">IF(AND(C4245=1,OR(J4245=42,J4245=6,J4245=7,J4245=8)),1,
IF(AND(OR(C4245=1,C4245="NA"),OR(J4245=42,J4245=6,J4245=7,J4245=8, J4245="NA")),"NA",
IF(_xlfn.MINIFS(Nested_Ifs[a11],Nested_Ifs[ID],Nested_Ifs[[#This Row],[ID]])&lt;&gt;1,IF(AND(C4245=MIN(_xlfn._xlws.FILTER(Nested_Ifs[a11], Nested_Ifs[ID]=Nested_Ifs[[#This Row],[ID]])), OR(J4245=42,J4245=6,J4245=7,J4245=8)),1,
IF(_xlfn.MINIFS(Nested_Ifs[a11],Nested_Ifs[ID],Nested_Ifs[[#This Row],[ID]])&lt;&gt;1,IF(AND(OR(C4245=MIN(_xlfn._xlws.FILTER(Nested_Ifs[a11], Nested_Ifs[ID]=Nested_Ifs[[#This Row],[ID]])), C4245 = "NA"), OR(J4245=42,J4245=6,J4245=7,J4245=8, J4245 = "NA")),"NA",0),0)),0)))</f>
        <v>0</v>
      </c>
      <c r="L4245">
        <v>2</v>
      </c>
      <c r="M4245">
        <v>2</v>
      </c>
      <c r="N4245" t="s">
        <v>0</v>
      </c>
      <c r="O4245" s="11">
        <f t="shared" si="66"/>
        <v>0</v>
      </c>
    </row>
    <row r="4246" spans="2:15" x14ac:dyDescent="0.3">
      <c r="B4246">
        <v>29583</v>
      </c>
      <c r="C4246">
        <v>3</v>
      </c>
      <c r="D4246">
        <v>1</v>
      </c>
      <c r="E4246">
        <v>8</v>
      </c>
      <c r="F4246">
        <v>5</v>
      </c>
      <c r="G4246" t="s">
        <v>0</v>
      </c>
      <c r="H4246">
        <v>1</v>
      </c>
      <c r="I4246" t="s">
        <v>0</v>
      </c>
      <c r="J4246" t="s">
        <v>0</v>
      </c>
      <c r="K4246" s="5" cm="1">
        <f t="array" ref="K4246">IF(AND(C4246=1,OR(J4246=42,J4246=6,J4246=7,J4246=8)),1,
IF(AND(OR(C4246=1,C4246="NA"),OR(J4246=42,J4246=6,J4246=7,J4246=8, J4246="NA")),"NA",
IF(_xlfn.MINIFS(Nested_Ifs[a11],Nested_Ifs[ID],Nested_Ifs[[#This Row],[ID]])&lt;&gt;1,IF(AND(C4246=MIN(_xlfn._xlws.FILTER(Nested_Ifs[a11], Nested_Ifs[ID]=Nested_Ifs[[#This Row],[ID]])), OR(J4246=42,J4246=6,J4246=7,J4246=8)),1,
IF(_xlfn.MINIFS(Nested_Ifs[a11],Nested_Ifs[ID],Nested_Ifs[[#This Row],[ID]])&lt;&gt;1,IF(AND(OR(C4246=MIN(_xlfn._xlws.FILTER(Nested_Ifs[a11], Nested_Ifs[ID]=Nested_Ifs[[#This Row],[ID]])), C4246 = "NA"), OR(J4246=42,J4246=6,J4246=7,J4246=8, J4246 = "NA")),"NA",0),0)),0)))</f>
        <v>0</v>
      </c>
      <c r="L4246">
        <v>2</v>
      </c>
      <c r="M4246">
        <v>2</v>
      </c>
      <c r="N4246" t="s">
        <v>0</v>
      </c>
      <c r="O4246" s="11">
        <f t="shared" si="66"/>
        <v>0</v>
      </c>
    </row>
    <row r="4247" spans="2:15" x14ac:dyDescent="0.3">
      <c r="B4247">
        <v>29584</v>
      </c>
      <c r="C4247">
        <v>1</v>
      </c>
      <c r="D4247">
        <v>1</v>
      </c>
      <c r="E4247">
        <v>1</v>
      </c>
      <c r="F4247">
        <v>63</v>
      </c>
      <c r="G4247">
        <v>1</v>
      </c>
      <c r="H4247" t="s">
        <v>0</v>
      </c>
      <c r="I4247" t="s">
        <v>0</v>
      </c>
      <c r="J4247">
        <v>1</v>
      </c>
      <c r="K4247" s="5" cm="1">
        <f t="array" ref="K4247">IF(AND(C4247=1,OR(J4247=42,J4247=6,J4247=7,J4247=8)),1,
IF(AND(OR(C4247=1,C4247="NA"),OR(J4247=42,J4247=6,J4247=7,J4247=8, J4247="NA")),"NA",
IF(_xlfn.MINIFS(Nested_Ifs[a11],Nested_Ifs[ID],Nested_Ifs[[#This Row],[ID]])&lt;&gt;1,IF(AND(C4247=MIN(_xlfn._xlws.FILTER(Nested_Ifs[a11], Nested_Ifs[ID]=Nested_Ifs[[#This Row],[ID]])), OR(J4247=42,J4247=6,J4247=7,J4247=8)),1,
IF(_xlfn.MINIFS(Nested_Ifs[a11],Nested_Ifs[ID],Nested_Ifs[[#This Row],[ID]])&lt;&gt;1,IF(AND(OR(C4247=MIN(_xlfn._xlws.FILTER(Nested_Ifs[a11], Nested_Ifs[ID]=Nested_Ifs[[#This Row],[ID]])), C4247 = "NA"), OR(J4247=42,J4247=6,J4247=7,J4247=8, J4247 = "NA")),"NA",0),0)),0)))</f>
        <v>0</v>
      </c>
      <c r="L4247">
        <v>2</v>
      </c>
      <c r="M4247">
        <v>2</v>
      </c>
      <c r="N4247" t="s">
        <v>0</v>
      </c>
      <c r="O4247" s="11">
        <f t="shared" si="66"/>
        <v>0</v>
      </c>
    </row>
    <row r="4248" spans="2:15" x14ac:dyDescent="0.3">
      <c r="B4248">
        <v>29584</v>
      </c>
      <c r="C4248">
        <v>2</v>
      </c>
      <c r="D4248">
        <v>2</v>
      </c>
      <c r="E4248">
        <v>2</v>
      </c>
      <c r="F4248">
        <v>58</v>
      </c>
      <c r="G4248">
        <v>1</v>
      </c>
      <c r="H4248" t="s">
        <v>0</v>
      </c>
      <c r="I4248" t="s">
        <v>0</v>
      </c>
      <c r="J4248">
        <v>41</v>
      </c>
      <c r="K4248" s="5" cm="1">
        <f t="array" ref="K4248">IF(AND(C4248=1,OR(J4248=42,J4248=6,J4248=7,J4248=8)),1,
IF(AND(OR(C4248=1,C4248="NA"),OR(J4248=42,J4248=6,J4248=7,J4248=8, J4248="NA")),"NA",
IF(_xlfn.MINIFS(Nested_Ifs[a11],Nested_Ifs[ID],Nested_Ifs[[#This Row],[ID]])&lt;&gt;1,IF(AND(C4248=MIN(_xlfn._xlws.FILTER(Nested_Ifs[a11], Nested_Ifs[ID]=Nested_Ifs[[#This Row],[ID]])), OR(J4248=42,J4248=6,J4248=7,J4248=8)),1,
IF(_xlfn.MINIFS(Nested_Ifs[a11],Nested_Ifs[ID],Nested_Ifs[[#This Row],[ID]])&lt;&gt;1,IF(AND(OR(C4248=MIN(_xlfn._xlws.FILTER(Nested_Ifs[a11], Nested_Ifs[ID]=Nested_Ifs[[#This Row],[ID]])), C4248 = "NA"), OR(J4248=42,J4248=6,J4248=7,J4248=8, J4248 = "NA")),"NA",0),0)),0)))</f>
        <v>0</v>
      </c>
      <c r="L4248">
        <v>2</v>
      </c>
      <c r="M4248">
        <v>2</v>
      </c>
      <c r="N4248" t="s">
        <v>0</v>
      </c>
      <c r="O4248" s="11">
        <f t="shared" si="66"/>
        <v>0</v>
      </c>
    </row>
    <row r="4249" spans="2:15" x14ac:dyDescent="0.3">
      <c r="B4249">
        <v>29584</v>
      </c>
      <c r="C4249">
        <v>3</v>
      </c>
      <c r="D4249">
        <v>1</v>
      </c>
      <c r="E4249">
        <v>3</v>
      </c>
      <c r="F4249">
        <v>31</v>
      </c>
      <c r="G4249">
        <v>6</v>
      </c>
      <c r="H4249" t="s">
        <v>0</v>
      </c>
      <c r="I4249" t="s">
        <v>0</v>
      </c>
      <c r="J4249">
        <v>1</v>
      </c>
      <c r="K4249" s="5" cm="1">
        <f t="array" ref="K4249">IF(AND(C4249=1,OR(J4249=42,J4249=6,J4249=7,J4249=8)),1,
IF(AND(OR(C4249=1,C4249="NA"),OR(J4249=42,J4249=6,J4249=7,J4249=8, J4249="NA")),"NA",
IF(_xlfn.MINIFS(Nested_Ifs[a11],Nested_Ifs[ID],Nested_Ifs[[#This Row],[ID]])&lt;&gt;1,IF(AND(C4249=MIN(_xlfn._xlws.FILTER(Nested_Ifs[a11], Nested_Ifs[ID]=Nested_Ifs[[#This Row],[ID]])), OR(J4249=42,J4249=6,J4249=7,J4249=8)),1,
IF(_xlfn.MINIFS(Nested_Ifs[a11],Nested_Ifs[ID],Nested_Ifs[[#This Row],[ID]])&lt;&gt;1,IF(AND(OR(C4249=MIN(_xlfn._xlws.FILTER(Nested_Ifs[a11], Nested_Ifs[ID]=Nested_Ifs[[#This Row],[ID]])), C4249 = "NA"), OR(J4249=42,J4249=6,J4249=7,J4249=8, J4249 = "NA")),"NA",0),0)),0)))</f>
        <v>0</v>
      </c>
      <c r="L4249">
        <v>2</v>
      </c>
      <c r="M4249">
        <v>2</v>
      </c>
      <c r="N4249" t="s">
        <v>0</v>
      </c>
      <c r="O4249" s="11">
        <f t="shared" si="66"/>
        <v>0</v>
      </c>
    </row>
    <row r="4250" spans="2:15" x14ac:dyDescent="0.3">
      <c r="B4250">
        <v>29585</v>
      </c>
      <c r="C4250">
        <v>1</v>
      </c>
      <c r="D4250">
        <v>1</v>
      </c>
      <c r="E4250">
        <v>1</v>
      </c>
      <c r="F4250">
        <v>47</v>
      </c>
      <c r="G4250">
        <v>1</v>
      </c>
      <c r="H4250" t="s">
        <v>0</v>
      </c>
      <c r="I4250" t="s">
        <v>0</v>
      </c>
      <c r="J4250">
        <v>1</v>
      </c>
      <c r="K4250" s="5" cm="1">
        <f t="array" ref="K4250">IF(AND(C4250=1,OR(J4250=42,J4250=6,J4250=7,J4250=8)),1,
IF(AND(OR(C4250=1,C4250="NA"),OR(J4250=42,J4250=6,J4250=7,J4250=8, J4250="NA")),"NA",
IF(_xlfn.MINIFS(Nested_Ifs[a11],Nested_Ifs[ID],Nested_Ifs[[#This Row],[ID]])&lt;&gt;1,IF(AND(C4250=MIN(_xlfn._xlws.FILTER(Nested_Ifs[a11], Nested_Ifs[ID]=Nested_Ifs[[#This Row],[ID]])), OR(J4250=42,J4250=6,J4250=7,J4250=8)),1,
IF(_xlfn.MINIFS(Nested_Ifs[a11],Nested_Ifs[ID],Nested_Ifs[[#This Row],[ID]])&lt;&gt;1,IF(AND(OR(C4250=MIN(_xlfn._xlws.FILTER(Nested_Ifs[a11], Nested_Ifs[ID]=Nested_Ifs[[#This Row],[ID]])), C4250 = "NA"), OR(J4250=42,J4250=6,J4250=7,J4250=8, J4250 = "NA")),"NA",0),0)),0)))</f>
        <v>0</v>
      </c>
      <c r="L4250">
        <v>2</v>
      </c>
      <c r="M4250">
        <v>2</v>
      </c>
      <c r="N4250" t="s">
        <v>0</v>
      </c>
      <c r="O4250" s="11">
        <f t="shared" si="66"/>
        <v>0</v>
      </c>
    </row>
    <row r="4251" spans="2:15" x14ac:dyDescent="0.3">
      <c r="B4251">
        <v>29585</v>
      </c>
      <c r="C4251">
        <v>2</v>
      </c>
      <c r="D4251">
        <v>2</v>
      </c>
      <c r="E4251">
        <v>2</v>
      </c>
      <c r="F4251">
        <v>42</v>
      </c>
      <c r="G4251">
        <v>1</v>
      </c>
      <c r="H4251" t="s">
        <v>0</v>
      </c>
      <c r="I4251" t="s">
        <v>0</v>
      </c>
      <c r="J4251">
        <v>41</v>
      </c>
      <c r="K4251" s="5" cm="1">
        <f t="array" ref="K4251">IF(AND(C4251=1,OR(J4251=42,J4251=6,J4251=7,J4251=8)),1,
IF(AND(OR(C4251=1,C4251="NA"),OR(J4251=42,J4251=6,J4251=7,J4251=8, J4251="NA")),"NA",
IF(_xlfn.MINIFS(Nested_Ifs[a11],Nested_Ifs[ID],Nested_Ifs[[#This Row],[ID]])&lt;&gt;1,IF(AND(C4251=MIN(_xlfn._xlws.FILTER(Nested_Ifs[a11], Nested_Ifs[ID]=Nested_Ifs[[#This Row],[ID]])), OR(J4251=42,J4251=6,J4251=7,J4251=8)),1,
IF(_xlfn.MINIFS(Nested_Ifs[a11],Nested_Ifs[ID],Nested_Ifs[[#This Row],[ID]])&lt;&gt;1,IF(AND(OR(C4251=MIN(_xlfn._xlws.FILTER(Nested_Ifs[a11], Nested_Ifs[ID]=Nested_Ifs[[#This Row],[ID]])), C4251 = "NA"), OR(J4251=42,J4251=6,J4251=7,J4251=8, J4251 = "NA")),"NA",0),0)),0)))</f>
        <v>0</v>
      </c>
      <c r="L4251">
        <v>2</v>
      </c>
      <c r="M4251">
        <v>2</v>
      </c>
      <c r="N4251" t="s">
        <v>0</v>
      </c>
      <c r="O4251" s="11">
        <f t="shared" si="66"/>
        <v>0</v>
      </c>
    </row>
    <row r="4252" spans="2:15" x14ac:dyDescent="0.3">
      <c r="B4252">
        <v>29585</v>
      </c>
      <c r="C4252">
        <v>3</v>
      </c>
      <c r="D4252">
        <v>2</v>
      </c>
      <c r="E4252">
        <v>3</v>
      </c>
      <c r="F4252">
        <v>20</v>
      </c>
      <c r="G4252">
        <v>6</v>
      </c>
      <c r="H4252" t="s">
        <v>0</v>
      </c>
      <c r="I4252" t="s">
        <v>0</v>
      </c>
      <c r="J4252" t="s">
        <v>0</v>
      </c>
      <c r="K4252" s="5" cm="1">
        <f t="array" ref="K4252">IF(AND(C4252=1,OR(J4252=42,J4252=6,J4252=7,J4252=8)),1,
IF(AND(OR(C4252=1,C4252="NA"),OR(J4252=42,J4252=6,J4252=7,J4252=8, J4252="NA")),"NA",
IF(_xlfn.MINIFS(Nested_Ifs[a11],Nested_Ifs[ID],Nested_Ifs[[#This Row],[ID]])&lt;&gt;1,IF(AND(C4252=MIN(_xlfn._xlws.FILTER(Nested_Ifs[a11], Nested_Ifs[ID]=Nested_Ifs[[#This Row],[ID]])), OR(J4252=42,J4252=6,J4252=7,J4252=8)),1,
IF(_xlfn.MINIFS(Nested_Ifs[a11],Nested_Ifs[ID],Nested_Ifs[[#This Row],[ID]])&lt;&gt;1,IF(AND(OR(C4252=MIN(_xlfn._xlws.FILTER(Nested_Ifs[a11], Nested_Ifs[ID]=Nested_Ifs[[#This Row],[ID]])), C4252 = "NA"), OR(J4252=42,J4252=6,J4252=7,J4252=8, J4252 = "NA")),"NA",0),0)),0)))</f>
        <v>0</v>
      </c>
      <c r="L4252">
        <v>2</v>
      </c>
      <c r="M4252">
        <v>2</v>
      </c>
      <c r="N4252" t="s">
        <v>0</v>
      </c>
      <c r="O4252" s="11">
        <f t="shared" si="66"/>
        <v>0</v>
      </c>
    </row>
    <row r="4253" spans="2:15" x14ac:dyDescent="0.3">
      <c r="B4253">
        <v>29585</v>
      </c>
      <c r="C4253">
        <v>4</v>
      </c>
      <c r="D4253">
        <v>1</v>
      </c>
      <c r="E4253">
        <v>3</v>
      </c>
      <c r="F4253">
        <v>10</v>
      </c>
      <c r="G4253" t="s">
        <v>0</v>
      </c>
      <c r="H4253" t="s">
        <v>0</v>
      </c>
      <c r="I4253" t="s">
        <v>0</v>
      </c>
      <c r="J4253" t="s">
        <v>0</v>
      </c>
      <c r="K4253" s="5" cm="1">
        <f t="array" ref="K4253">IF(AND(C4253=1,OR(J4253=42,J4253=6,J4253=7,J4253=8)),1,
IF(AND(OR(C4253=1,C4253="NA"),OR(J4253=42,J4253=6,J4253=7,J4253=8, J4253="NA")),"NA",
IF(_xlfn.MINIFS(Nested_Ifs[a11],Nested_Ifs[ID],Nested_Ifs[[#This Row],[ID]])&lt;&gt;1,IF(AND(C4253=MIN(_xlfn._xlws.FILTER(Nested_Ifs[a11], Nested_Ifs[ID]=Nested_Ifs[[#This Row],[ID]])), OR(J4253=42,J4253=6,J4253=7,J4253=8)),1,
IF(_xlfn.MINIFS(Nested_Ifs[a11],Nested_Ifs[ID],Nested_Ifs[[#This Row],[ID]])&lt;&gt;1,IF(AND(OR(C4253=MIN(_xlfn._xlws.FILTER(Nested_Ifs[a11], Nested_Ifs[ID]=Nested_Ifs[[#This Row],[ID]])), C4253 = "NA"), OR(J4253=42,J4253=6,J4253=7,J4253=8, J4253 = "NA")),"NA",0),0)),0)))</f>
        <v>0</v>
      </c>
      <c r="L4253">
        <v>2</v>
      </c>
      <c r="M4253">
        <v>2</v>
      </c>
      <c r="N4253" t="s">
        <v>0</v>
      </c>
      <c r="O4253" s="11">
        <f t="shared" si="66"/>
        <v>0</v>
      </c>
    </row>
    <row r="4254" spans="2:15" x14ac:dyDescent="0.3">
      <c r="B4254">
        <v>29585</v>
      </c>
      <c r="C4254">
        <v>5</v>
      </c>
      <c r="D4254">
        <v>2</v>
      </c>
      <c r="E4254">
        <v>3</v>
      </c>
      <c r="F4254">
        <v>7</v>
      </c>
      <c r="G4254" t="s">
        <v>0</v>
      </c>
      <c r="H4254" t="s">
        <v>0</v>
      </c>
      <c r="I4254" t="s">
        <v>0</v>
      </c>
      <c r="J4254" t="s">
        <v>0</v>
      </c>
      <c r="K4254" s="5" cm="1">
        <f t="array" ref="K4254">IF(AND(C4254=1,OR(J4254=42,J4254=6,J4254=7,J4254=8)),1,
IF(AND(OR(C4254=1,C4254="NA"),OR(J4254=42,J4254=6,J4254=7,J4254=8, J4254="NA")),"NA",
IF(_xlfn.MINIFS(Nested_Ifs[a11],Nested_Ifs[ID],Nested_Ifs[[#This Row],[ID]])&lt;&gt;1,IF(AND(C4254=MIN(_xlfn._xlws.FILTER(Nested_Ifs[a11], Nested_Ifs[ID]=Nested_Ifs[[#This Row],[ID]])), OR(J4254=42,J4254=6,J4254=7,J4254=8)),1,
IF(_xlfn.MINIFS(Nested_Ifs[a11],Nested_Ifs[ID],Nested_Ifs[[#This Row],[ID]])&lt;&gt;1,IF(AND(OR(C4254=MIN(_xlfn._xlws.FILTER(Nested_Ifs[a11], Nested_Ifs[ID]=Nested_Ifs[[#This Row],[ID]])), C4254 = "NA"), OR(J4254=42,J4254=6,J4254=7,J4254=8, J4254 = "NA")),"NA",0),0)),0)))</f>
        <v>0</v>
      </c>
      <c r="L4254">
        <v>2</v>
      </c>
      <c r="M4254">
        <v>2</v>
      </c>
      <c r="N4254" t="s">
        <v>0</v>
      </c>
      <c r="O4254" s="11">
        <f t="shared" si="66"/>
        <v>0</v>
      </c>
    </row>
    <row r="4255" spans="2:15" x14ac:dyDescent="0.3">
      <c r="B4255">
        <v>29585</v>
      </c>
      <c r="C4255">
        <v>6</v>
      </c>
      <c r="D4255">
        <v>2</v>
      </c>
      <c r="E4255">
        <v>3</v>
      </c>
      <c r="F4255">
        <v>5</v>
      </c>
      <c r="G4255" t="s">
        <v>0</v>
      </c>
      <c r="H4255">
        <v>1</v>
      </c>
      <c r="I4255" t="s">
        <v>0</v>
      </c>
      <c r="J4255" t="s">
        <v>0</v>
      </c>
      <c r="K4255" s="5" cm="1">
        <f t="array" ref="K4255">IF(AND(C4255=1,OR(J4255=42,J4255=6,J4255=7,J4255=8)),1,
IF(AND(OR(C4255=1,C4255="NA"),OR(J4255=42,J4255=6,J4255=7,J4255=8, J4255="NA")),"NA",
IF(_xlfn.MINIFS(Nested_Ifs[a11],Nested_Ifs[ID],Nested_Ifs[[#This Row],[ID]])&lt;&gt;1,IF(AND(C4255=MIN(_xlfn._xlws.FILTER(Nested_Ifs[a11], Nested_Ifs[ID]=Nested_Ifs[[#This Row],[ID]])), OR(J4255=42,J4255=6,J4255=7,J4255=8)),1,
IF(_xlfn.MINIFS(Nested_Ifs[a11],Nested_Ifs[ID],Nested_Ifs[[#This Row],[ID]])&lt;&gt;1,IF(AND(OR(C4255=MIN(_xlfn._xlws.FILTER(Nested_Ifs[a11], Nested_Ifs[ID]=Nested_Ifs[[#This Row],[ID]])), C4255 = "NA"), OR(J4255=42,J4255=6,J4255=7,J4255=8, J4255 = "NA")),"NA",0),0)),0)))</f>
        <v>0</v>
      </c>
      <c r="L4255">
        <v>2</v>
      </c>
      <c r="M4255">
        <v>2</v>
      </c>
      <c r="N4255" t="s">
        <v>0</v>
      </c>
      <c r="O4255" s="11">
        <f t="shared" si="66"/>
        <v>0</v>
      </c>
    </row>
    <row r="4256" spans="2:15" x14ac:dyDescent="0.3">
      <c r="B4256">
        <v>29596</v>
      </c>
      <c r="C4256">
        <v>1</v>
      </c>
      <c r="D4256">
        <v>2</v>
      </c>
      <c r="E4256">
        <v>1</v>
      </c>
      <c r="F4256">
        <v>60</v>
      </c>
      <c r="G4256">
        <v>5</v>
      </c>
      <c r="H4256" t="s">
        <v>0</v>
      </c>
      <c r="I4256" t="s">
        <v>0</v>
      </c>
      <c r="J4256">
        <v>5</v>
      </c>
      <c r="K4256" s="5" cm="1">
        <f t="array" ref="K4256">IF(AND(C4256=1,OR(J4256=42,J4256=6,J4256=7,J4256=8)),1,
IF(AND(OR(C4256=1,C4256="NA"),OR(J4256=42,J4256=6,J4256=7,J4256=8, J4256="NA")),"NA",
IF(_xlfn.MINIFS(Nested_Ifs[a11],Nested_Ifs[ID],Nested_Ifs[[#This Row],[ID]])&lt;&gt;1,IF(AND(C4256=MIN(_xlfn._xlws.FILTER(Nested_Ifs[a11], Nested_Ifs[ID]=Nested_Ifs[[#This Row],[ID]])), OR(J4256=42,J4256=6,J4256=7,J4256=8)),1,
IF(_xlfn.MINIFS(Nested_Ifs[a11],Nested_Ifs[ID],Nested_Ifs[[#This Row],[ID]])&lt;&gt;1,IF(AND(OR(C4256=MIN(_xlfn._xlws.FILTER(Nested_Ifs[a11], Nested_Ifs[ID]=Nested_Ifs[[#This Row],[ID]])), C4256 = "NA"), OR(J4256=42,J4256=6,J4256=7,J4256=8, J4256 = "NA")),"NA",0),0)),0)))</f>
        <v>0</v>
      </c>
      <c r="L4256">
        <v>2</v>
      </c>
      <c r="M4256">
        <v>2</v>
      </c>
      <c r="N4256" t="s">
        <v>0</v>
      </c>
      <c r="O4256" s="11">
        <f t="shared" si="66"/>
        <v>0</v>
      </c>
    </row>
    <row r="4257" spans="2:15" x14ac:dyDescent="0.3">
      <c r="B4257">
        <v>29596</v>
      </c>
      <c r="C4257">
        <v>3</v>
      </c>
      <c r="D4257">
        <v>2</v>
      </c>
      <c r="E4257">
        <v>4</v>
      </c>
      <c r="F4257">
        <v>39</v>
      </c>
      <c r="G4257">
        <v>1</v>
      </c>
      <c r="H4257" t="s">
        <v>0</v>
      </c>
      <c r="I4257" t="s">
        <v>0</v>
      </c>
      <c r="J4257">
        <v>5</v>
      </c>
      <c r="K4257" s="5" cm="1">
        <f t="array" ref="K4257">IF(AND(C4257=1,OR(J4257=42,J4257=6,J4257=7,J4257=8)),1,
IF(AND(OR(C4257=1,C4257="NA"),OR(J4257=42,J4257=6,J4257=7,J4257=8, J4257="NA")),"NA",
IF(_xlfn.MINIFS(Nested_Ifs[a11],Nested_Ifs[ID],Nested_Ifs[[#This Row],[ID]])&lt;&gt;1,IF(AND(C4257=MIN(_xlfn._xlws.FILTER(Nested_Ifs[a11], Nested_Ifs[ID]=Nested_Ifs[[#This Row],[ID]])), OR(J4257=42,J4257=6,J4257=7,J4257=8)),1,
IF(_xlfn.MINIFS(Nested_Ifs[a11],Nested_Ifs[ID],Nested_Ifs[[#This Row],[ID]])&lt;&gt;1,IF(AND(OR(C4257=MIN(_xlfn._xlws.FILTER(Nested_Ifs[a11], Nested_Ifs[ID]=Nested_Ifs[[#This Row],[ID]])), C4257 = "NA"), OR(J4257=42,J4257=6,J4257=7,J4257=8, J4257 = "NA")),"NA",0),0)),0)))</f>
        <v>0</v>
      </c>
      <c r="L4257">
        <v>2</v>
      </c>
      <c r="M4257">
        <v>2</v>
      </c>
      <c r="N4257" t="s">
        <v>0</v>
      </c>
      <c r="O4257" s="11">
        <f t="shared" si="66"/>
        <v>0</v>
      </c>
    </row>
    <row r="4258" spans="2:15" x14ac:dyDescent="0.3">
      <c r="B4258">
        <v>29596</v>
      </c>
      <c r="C4258">
        <v>4</v>
      </c>
      <c r="D4258">
        <v>1</v>
      </c>
      <c r="E4258">
        <v>8</v>
      </c>
      <c r="F4258">
        <v>19</v>
      </c>
      <c r="G4258">
        <v>6</v>
      </c>
      <c r="H4258" t="s">
        <v>0</v>
      </c>
      <c r="I4258" t="s">
        <v>0</v>
      </c>
      <c r="J4258">
        <v>5</v>
      </c>
      <c r="K4258" s="5" cm="1">
        <f t="array" ref="K4258">IF(AND(C4258=1,OR(J4258=42,J4258=6,J4258=7,J4258=8)),1,
IF(AND(OR(C4258=1,C4258="NA"),OR(J4258=42,J4258=6,J4258=7,J4258=8, J4258="NA")),"NA",
IF(_xlfn.MINIFS(Nested_Ifs[a11],Nested_Ifs[ID],Nested_Ifs[[#This Row],[ID]])&lt;&gt;1,IF(AND(C4258=MIN(_xlfn._xlws.FILTER(Nested_Ifs[a11], Nested_Ifs[ID]=Nested_Ifs[[#This Row],[ID]])), OR(J4258=42,J4258=6,J4258=7,J4258=8)),1,
IF(_xlfn.MINIFS(Nested_Ifs[a11],Nested_Ifs[ID],Nested_Ifs[[#This Row],[ID]])&lt;&gt;1,IF(AND(OR(C4258=MIN(_xlfn._xlws.FILTER(Nested_Ifs[a11], Nested_Ifs[ID]=Nested_Ifs[[#This Row],[ID]])), C4258 = "NA"), OR(J4258=42,J4258=6,J4258=7,J4258=8, J4258 = "NA")),"NA",0),0)),0)))</f>
        <v>0</v>
      </c>
      <c r="L4258">
        <v>2</v>
      </c>
      <c r="M4258">
        <v>2</v>
      </c>
      <c r="N4258" t="s">
        <v>0</v>
      </c>
      <c r="O4258" s="11">
        <f t="shared" si="66"/>
        <v>0</v>
      </c>
    </row>
    <row r="4259" spans="2:15" x14ac:dyDescent="0.3">
      <c r="B4259">
        <v>29596</v>
      </c>
      <c r="C4259">
        <v>5</v>
      </c>
      <c r="D4259">
        <v>2</v>
      </c>
      <c r="E4259">
        <v>8</v>
      </c>
      <c r="F4259">
        <v>16</v>
      </c>
      <c r="G4259">
        <v>6</v>
      </c>
      <c r="H4259" t="s">
        <v>0</v>
      </c>
      <c r="I4259" t="s">
        <v>0</v>
      </c>
      <c r="J4259" t="s">
        <v>0</v>
      </c>
      <c r="K4259" s="5" cm="1">
        <f t="array" ref="K4259">IF(AND(C4259=1,OR(J4259=42,J4259=6,J4259=7,J4259=8)),1,
IF(AND(OR(C4259=1,C4259="NA"),OR(J4259=42,J4259=6,J4259=7,J4259=8, J4259="NA")),"NA",
IF(_xlfn.MINIFS(Nested_Ifs[a11],Nested_Ifs[ID],Nested_Ifs[[#This Row],[ID]])&lt;&gt;1,IF(AND(C4259=MIN(_xlfn._xlws.FILTER(Nested_Ifs[a11], Nested_Ifs[ID]=Nested_Ifs[[#This Row],[ID]])), OR(J4259=42,J4259=6,J4259=7,J4259=8)),1,
IF(_xlfn.MINIFS(Nested_Ifs[a11],Nested_Ifs[ID],Nested_Ifs[[#This Row],[ID]])&lt;&gt;1,IF(AND(OR(C4259=MIN(_xlfn._xlws.FILTER(Nested_Ifs[a11], Nested_Ifs[ID]=Nested_Ifs[[#This Row],[ID]])), C4259 = "NA"), OR(J4259=42,J4259=6,J4259=7,J4259=8, J4259 = "NA")),"NA",0),0)),0)))</f>
        <v>0</v>
      </c>
      <c r="L4259">
        <v>2</v>
      </c>
      <c r="M4259">
        <v>2</v>
      </c>
      <c r="N4259" t="s">
        <v>0</v>
      </c>
      <c r="O4259" s="11">
        <f t="shared" si="66"/>
        <v>0</v>
      </c>
    </row>
    <row r="4260" spans="2:15" x14ac:dyDescent="0.3">
      <c r="B4260">
        <v>29596</v>
      </c>
      <c r="C4260">
        <v>6</v>
      </c>
      <c r="D4260">
        <v>2</v>
      </c>
      <c r="E4260">
        <v>8</v>
      </c>
      <c r="F4260">
        <v>11</v>
      </c>
      <c r="G4260" t="s">
        <v>0</v>
      </c>
      <c r="H4260" t="s">
        <v>0</v>
      </c>
      <c r="I4260" t="s">
        <v>0</v>
      </c>
      <c r="J4260" t="s">
        <v>0</v>
      </c>
      <c r="K4260" s="5" cm="1">
        <f t="array" ref="K4260">IF(AND(C4260=1,OR(J4260=42,J4260=6,J4260=7,J4260=8)),1,
IF(AND(OR(C4260=1,C4260="NA"),OR(J4260=42,J4260=6,J4260=7,J4260=8, J4260="NA")),"NA",
IF(_xlfn.MINIFS(Nested_Ifs[a11],Nested_Ifs[ID],Nested_Ifs[[#This Row],[ID]])&lt;&gt;1,IF(AND(C4260=MIN(_xlfn._xlws.FILTER(Nested_Ifs[a11], Nested_Ifs[ID]=Nested_Ifs[[#This Row],[ID]])), OR(J4260=42,J4260=6,J4260=7,J4260=8)),1,
IF(_xlfn.MINIFS(Nested_Ifs[a11],Nested_Ifs[ID],Nested_Ifs[[#This Row],[ID]])&lt;&gt;1,IF(AND(OR(C4260=MIN(_xlfn._xlws.FILTER(Nested_Ifs[a11], Nested_Ifs[ID]=Nested_Ifs[[#This Row],[ID]])), C4260 = "NA"), OR(J4260=42,J4260=6,J4260=7,J4260=8, J4260 = "NA")),"NA",0),0)),0)))</f>
        <v>0</v>
      </c>
      <c r="L4260">
        <v>2</v>
      </c>
      <c r="M4260">
        <v>2</v>
      </c>
      <c r="N4260" t="s">
        <v>0</v>
      </c>
      <c r="O4260" s="11">
        <f t="shared" si="66"/>
        <v>0</v>
      </c>
    </row>
    <row r="4261" spans="2:15" x14ac:dyDescent="0.3">
      <c r="B4261">
        <v>29596</v>
      </c>
      <c r="C4261">
        <v>7</v>
      </c>
      <c r="D4261">
        <v>2</v>
      </c>
      <c r="E4261">
        <v>8</v>
      </c>
      <c r="F4261">
        <v>6</v>
      </c>
      <c r="G4261" t="s">
        <v>0</v>
      </c>
      <c r="H4261" t="s">
        <v>0</v>
      </c>
      <c r="I4261" t="s">
        <v>0</v>
      </c>
      <c r="J4261" t="s">
        <v>0</v>
      </c>
      <c r="K4261" s="5" cm="1">
        <f t="array" ref="K4261">IF(AND(C4261=1,OR(J4261=42,J4261=6,J4261=7,J4261=8)),1,
IF(AND(OR(C4261=1,C4261="NA"),OR(J4261=42,J4261=6,J4261=7,J4261=8, J4261="NA")),"NA",
IF(_xlfn.MINIFS(Nested_Ifs[a11],Nested_Ifs[ID],Nested_Ifs[[#This Row],[ID]])&lt;&gt;1,IF(AND(C4261=MIN(_xlfn._xlws.FILTER(Nested_Ifs[a11], Nested_Ifs[ID]=Nested_Ifs[[#This Row],[ID]])), OR(J4261=42,J4261=6,J4261=7,J4261=8)),1,
IF(_xlfn.MINIFS(Nested_Ifs[a11],Nested_Ifs[ID],Nested_Ifs[[#This Row],[ID]])&lt;&gt;1,IF(AND(OR(C4261=MIN(_xlfn._xlws.FILTER(Nested_Ifs[a11], Nested_Ifs[ID]=Nested_Ifs[[#This Row],[ID]])), C4261 = "NA"), OR(J4261=42,J4261=6,J4261=7,J4261=8, J4261 = "NA")),"NA",0),0)),0)))</f>
        <v>0</v>
      </c>
      <c r="L4261">
        <v>2</v>
      </c>
      <c r="M4261">
        <v>2</v>
      </c>
      <c r="N4261" t="s">
        <v>0</v>
      </c>
      <c r="O4261" s="11">
        <f t="shared" si="66"/>
        <v>0</v>
      </c>
    </row>
    <row r="4262" spans="2:15" x14ac:dyDescent="0.3">
      <c r="B4262">
        <v>29597</v>
      </c>
      <c r="C4262">
        <v>1</v>
      </c>
      <c r="D4262">
        <v>1</v>
      </c>
      <c r="E4262">
        <v>1</v>
      </c>
      <c r="F4262">
        <v>31</v>
      </c>
      <c r="G4262">
        <v>1</v>
      </c>
      <c r="H4262" t="s">
        <v>0</v>
      </c>
      <c r="I4262" t="s">
        <v>0</v>
      </c>
      <c r="J4262">
        <v>7</v>
      </c>
      <c r="K4262" s="5" cm="1">
        <f t="array" ref="K4262">IF(AND(C4262=1,OR(J4262=42,J4262=6,J4262=7,J4262=8)),1,
IF(AND(OR(C4262=1,C4262="NA"),OR(J4262=42,J4262=6,J4262=7,J4262=8, J4262="NA")),"NA",
IF(_xlfn.MINIFS(Nested_Ifs[a11],Nested_Ifs[ID],Nested_Ifs[[#This Row],[ID]])&lt;&gt;1,IF(AND(C4262=MIN(_xlfn._xlws.FILTER(Nested_Ifs[a11], Nested_Ifs[ID]=Nested_Ifs[[#This Row],[ID]])), OR(J4262=42,J4262=6,J4262=7,J4262=8)),1,
IF(_xlfn.MINIFS(Nested_Ifs[a11],Nested_Ifs[ID],Nested_Ifs[[#This Row],[ID]])&lt;&gt;1,IF(AND(OR(C4262=MIN(_xlfn._xlws.FILTER(Nested_Ifs[a11], Nested_Ifs[ID]=Nested_Ifs[[#This Row],[ID]])), C4262 = "NA"), OR(J4262=42,J4262=6,J4262=7,J4262=8, J4262 = "NA")),"NA",0),0)),0)))</f>
        <v>1</v>
      </c>
      <c r="L4262">
        <v>2</v>
      </c>
      <c r="M4262">
        <v>2</v>
      </c>
      <c r="N4262" t="s">
        <v>0</v>
      </c>
      <c r="O4262" s="11">
        <f t="shared" si="66"/>
        <v>0</v>
      </c>
    </row>
    <row r="4263" spans="2:15" x14ac:dyDescent="0.3">
      <c r="B4263">
        <v>29597</v>
      </c>
      <c r="C4263">
        <v>2</v>
      </c>
      <c r="D4263">
        <v>2</v>
      </c>
      <c r="E4263">
        <v>2</v>
      </c>
      <c r="F4263">
        <v>28</v>
      </c>
      <c r="G4263">
        <v>1</v>
      </c>
      <c r="H4263" t="s">
        <v>0</v>
      </c>
      <c r="I4263" t="s">
        <v>0</v>
      </c>
      <c r="J4263">
        <v>7</v>
      </c>
      <c r="K4263" s="5" cm="1">
        <f t="array" ref="K4263">IF(AND(C4263=1,OR(J4263=42,J4263=6,J4263=7,J4263=8)),1,
IF(AND(OR(C4263=1,C4263="NA"),OR(J4263=42,J4263=6,J4263=7,J4263=8, J4263="NA")),"NA",
IF(_xlfn.MINIFS(Nested_Ifs[a11],Nested_Ifs[ID],Nested_Ifs[[#This Row],[ID]])&lt;&gt;1,IF(AND(C4263=MIN(_xlfn._xlws.FILTER(Nested_Ifs[a11], Nested_Ifs[ID]=Nested_Ifs[[#This Row],[ID]])), OR(J4263=42,J4263=6,J4263=7,J4263=8)),1,
IF(_xlfn.MINIFS(Nested_Ifs[a11],Nested_Ifs[ID],Nested_Ifs[[#This Row],[ID]])&lt;&gt;1,IF(AND(OR(C4263=MIN(_xlfn._xlws.FILTER(Nested_Ifs[a11], Nested_Ifs[ID]=Nested_Ifs[[#This Row],[ID]])), C4263 = "NA"), OR(J4263=42,J4263=6,J4263=7,J4263=8, J4263 = "NA")),"NA",0),0)),0)))</f>
        <v>0</v>
      </c>
      <c r="L4263">
        <v>2</v>
      </c>
      <c r="M4263">
        <v>2</v>
      </c>
      <c r="N4263" t="s">
        <v>0</v>
      </c>
      <c r="O4263" s="11">
        <f t="shared" si="66"/>
        <v>0</v>
      </c>
    </row>
    <row r="4264" spans="2:15" x14ac:dyDescent="0.3">
      <c r="B4264">
        <v>29597</v>
      </c>
      <c r="C4264">
        <v>3</v>
      </c>
      <c r="D4264">
        <v>1</v>
      </c>
      <c r="E4264">
        <v>3</v>
      </c>
      <c r="F4264">
        <v>7</v>
      </c>
      <c r="G4264" t="s">
        <v>0</v>
      </c>
      <c r="H4264" t="s">
        <v>0</v>
      </c>
      <c r="I4264" t="s">
        <v>0</v>
      </c>
      <c r="J4264" t="s">
        <v>0</v>
      </c>
      <c r="K4264" s="5" cm="1">
        <f t="array" ref="K4264">IF(AND(C4264=1,OR(J4264=42,J4264=6,J4264=7,J4264=8)),1,
IF(AND(OR(C4264=1,C4264="NA"),OR(J4264=42,J4264=6,J4264=7,J4264=8, J4264="NA")),"NA",
IF(_xlfn.MINIFS(Nested_Ifs[a11],Nested_Ifs[ID],Nested_Ifs[[#This Row],[ID]])&lt;&gt;1,IF(AND(C4264=MIN(_xlfn._xlws.FILTER(Nested_Ifs[a11], Nested_Ifs[ID]=Nested_Ifs[[#This Row],[ID]])), OR(J4264=42,J4264=6,J4264=7,J4264=8)),1,
IF(_xlfn.MINIFS(Nested_Ifs[a11],Nested_Ifs[ID],Nested_Ifs[[#This Row],[ID]])&lt;&gt;1,IF(AND(OR(C4264=MIN(_xlfn._xlws.FILTER(Nested_Ifs[a11], Nested_Ifs[ID]=Nested_Ifs[[#This Row],[ID]])), C4264 = "NA"), OR(J4264=42,J4264=6,J4264=7,J4264=8, J4264 = "NA")),"NA",0),0)),0)))</f>
        <v>0</v>
      </c>
      <c r="L4264">
        <v>2</v>
      </c>
      <c r="M4264">
        <v>2</v>
      </c>
      <c r="N4264" t="s">
        <v>0</v>
      </c>
      <c r="O4264" s="11">
        <f t="shared" si="66"/>
        <v>0</v>
      </c>
    </row>
    <row r="4265" spans="2:15" x14ac:dyDescent="0.3">
      <c r="B4265">
        <v>29597</v>
      </c>
      <c r="C4265">
        <v>4</v>
      </c>
      <c r="D4265">
        <v>2</v>
      </c>
      <c r="E4265">
        <v>3</v>
      </c>
      <c r="F4265">
        <v>4</v>
      </c>
      <c r="G4265" t="s">
        <v>0</v>
      </c>
      <c r="H4265">
        <v>1</v>
      </c>
      <c r="I4265" t="s">
        <v>0</v>
      </c>
      <c r="J4265" t="s">
        <v>0</v>
      </c>
      <c r="K4265" s="5" cm="1">
        <f t="array" ref="K4265">IF(AND(C4265=1,OR(J4265=42,J4265=6,J4265=7,J4265=8)),1,
IF(AND(OR(C4265=1,C4265="NA"),OR(J4265=42,J4265=6,J4265=7,J4265=8, J4265="NA")),"NA",
IF(_xlfn.MINIFS(Nested_Ifs[a11],Nested_Ifs[ID],Nested_Ifs[[#This Row],[ID]])&lt;&gt;1,IF(AND(C4265=MIN(_xlfn._xlws.FILTER(Nested_Ifs[a11], Nested_Ifs[ID]=Nested_Ifs[[#This Row],[ID]])), OR(J4265=42,J4265=6,J4265=7,J4265=8)),1,
IF(_xlfn.MINIFS(Nested_Ifs[a11],Nested_Ifs[ID],Nested_Ifs[[#This Row],[ID]])&lt;&gt;1,IF(AND(OR(C4265=MIN(_xlfn._xlws.FILTER(Nested_Ifs[a11], Nested_Ifs[ID]=Nested_Ifs[[#This Row],[ID]])), C4265 = "NA"), OR(J4265=42,J4265=6,J4265=7,J4265=8, J4265 = "NA")),"NA",0),0)),0)))</f>
        <v>0</v>
      </c>
      <c r="L4265">
        <v>2</v>
      </c>
      <c r="M4265">
        <v>2</v>
      </c>
      <c r="N4265" t="s">
        <v>0</v>
      </c>
      <c r="O4265" s="11">
        <f t="shared" si="66"/>
        <v>0</v>
      </c>
    </row>
    <row r="4266" spans="2:15" x14ac:dyDescent="0.3">
      <c r="B4266">
        <v>29598</v>
      </c>
      <c r="C4266">
        <v>1</v>
      </c>
      <c r="D4266">
        <v>1</v>
      </c>
      <c r="E4266">
        <v>1</v>
      </c>
      <c r="F4266">
        <v>38</v>
      </c>
      <c r="G4266">
        <v>1</v>
      </c>
      <c r="H4266" t="s">
        <v>0</v>
      </c>
      <c r="I4266" t="s">
        <v>0</v>
      </c>
      <c r="J4266">
        <v>5</v>
      </c>
      <c r="K4266" s="5" cm="1">
        <f t="array" ref="K4266">IF(AND(C4266=1,OR(J4266=42,J4266=6,J4266=7,J4266=8)),1,
IF(AND(OR(C4266=1,C4266="NA"),OR(J4266=42,J4266=6,J4266=7,J4266=8, J4266="NA")),"NA",
IF(_xlfn.MINIFS(Nested_Ifs[a11],Nested_Ifs[ID],Nested_Ifs[[#This Row],[ID]])&lt;&gt;1,IF(AND(C4266=MIN(_xlfn._xlws.FILTER(Nested_Ifs[a11], Nested_Ifs[ID]=Nested_Ifs[[#This Row],[ID]])), OR(J4266=42,J4266=6,J4266=7,J4266=8)),1,
IF(_xlfn.MINIFS(Nested_Ifs[a11],Nested_Ifs[ID],Nested_Ifs[[#This Row],[ID]])&lt;&gt;1,IF(AND(OR(C4266=MIN(_xlfn._xlws.FILTER(Nested_Ifs[a11], Nested_Ifs[ID]=Nested_Ifs[[#This Row],[ID]])), C4266 = "NA"), OR(J4266=42,J4266=6,J4266=7,J4266=8, J4266 = "NA")),"NA",0),0)),0)))</f>
        <v>0</v>
      </c>
      <c r="L4266">
        <v>2</v>
      </c>
      <c r="M4266">
        <v>2</v>
      </c>
      <c r="N4266" t="s">
        <v>0</v>
      </c>
      <c r="O4266" s="11">
        <f t="shared" si="66"/>
        <v>0</v>
      </c>
    </row>
    <row r="4267" spans="2:15" x14ac:dyDescent="0.3">
      <c r="B4267">
        <v>29598</v>
      </c>
      <c r="C4267">
        <v>2</v>
      </c>
      <c r="D4267">
        <v>2</v>
      </c>
      <c r="E4267">
        <v>5</v>
      </c>
      <c r="F4267">
        <v>78</v>
      </c>
      <c r="G4267">
        <v>5</v>
      </c>
      <c r="H4267" t="s">
        <v>0</v>
      </c>
      <c r="I4267" t="s">
        <v>0</v>
      </c>
      <c r="J4267">
        <v>5</v>
      </c>
      <c r="K4267" s="5" cm="1">
        <f t="array" ref="K4267">IF(AND(C4267=1,OR(J4267=42,J4267=6,J4267=7,J4267=8)),1,
IF(AND(OR(C4267=1,C4267="NA"),OR(J4267=42,J4267=6,J4267=7,J4267=8, J4267="NA")),"NA",
IF(_xlfn.MINIFS(Nested_Ifs[a11],Nested_Ifs[ID],Nested_Ifs[[#This Row],[ID]])&lt;&gt;1,IF(AND(C4267=MIN(_xlfn._xlws.FILTER(Nested_Ifs[a11], Nested_Ifs[ID]=Nested_Ifs[[#This Row],[ID]])), OR(J4267=42,J4267=6,J4267=7,J4267=8)),1,
IF(_xlfn.MINIFS(Nested_Ifs[a11],Nested_Ifs[ID],Nested_Ifs[[#This Row],[ID]])&lt;&gt;1,IF(AND(OR(C4267=MIN(_xlfn._xlws.FILTER(Nested_Ifs[a11], Nested_Ifs[ID]=Nested_Ifs[[#This Row],[ID]])), C4267 = "NA"), OR(J4267=42,J4267=6,J4267=7,J4267=8, J4267 = "NA")),"NA",0),0)),0)))</f>
        <v>0</v>
      </c>
      <c r="L4267">
        <v>2</v>
      </c>
      <c r="M4267">
        <v>2</v>
      </c>
      <c r="N4267" t="s">
        <v>0</v>
      </c>
      <c r="O4267" s="11">
        <f t="shared" si="66"/>
        <v>0</v>
      </c>
    </row>
    <row r="4268" spans="2:15" x14ac:dyDescent="0.3">
      <c r="B4268">
        <v>29598</v>
      </c>
      <c r="C4268">
        <v>3</v>
      </c>
      <c r="D4268">
        <v>2</v>
      </c>
      <c r="E4268">
        <v>2</v>
      </c>
      <c r="F4268">
        <v>35</v>
      </c>
      <c r="G4268">
        <v>1</v>
      </c>
      <c r="H4268" t="s">
        <v>0</v>
      </c>
      <c r="I4268" t="s">
        <v>0</v>
      </c>
      <c r="J4268">
        <v>5</v>
      </c>
      <c r="K4268" s="5" cm="1">
        <f t="array" ref="K4268">IF(AND(C4268=1,OR(J4268=42,J4268=6,J4268=7,J4268=8)),1,
IF(AND(OR(C4268=1,C4268="NA"),OR(J4268=42,J4268=6,J4268=7,J4268=8, J4268="NA")),"NA",
IF(_xlfn.MINIFS(Nested_Ifs[a11],Nested_Ifs[ID],Nested_Ifs[[#This Row],[ID]])&lt;&gt;1,IF(AND(C4268=MIN(_xlfn._xlws.FILTER(Nested_Ifs[a11], Nested_Ifs[ID]=Nested_Ifs[[#This Row],[ID]])), OR(J4268=42,J4268=6,J4268=7,J4268=8)),1,
IF(_xlfn.MINIFS(Nested_Ifs[a11],Nested_Ifs[ID],Nested_Ifs[[#This Row],[ID]])&lt;&gt;1,IF(AND(OR(C4268=MIN(_xlfn._xlws.FILTER(Nested_Ifs[a11], Nested_Ifs[ID]=Nested_Ifs[[#This Row],[ID]])), C4268 = "NA"), OR(J4268=42,J4268=6,J4268=7,J4268=8, J4268 = "NA")),"NA",0),0)),0)))</f>
        <v>0</v>
      </c>
      <c r="L4268">
        <v>2</v>
      </c>
      <c r="M4268">
        <v>2</v>
      </c>
      <c r="N4268" t="s">
        <v>0</v>
      </c>
      <c r="O4268" s="11">
        <f t="shared" si="66"/>
        <v>0</v>
      </c>
    </row>
    <row r="4269" spans="2:15" x14ac:dyDescent="0.3">
      <c r="B4269">
        <v>29598</v>
      </c>
      <c r="C4269">
        <v>4</v>
      </c>
      <c r="D4269">
        <v>1</v>
      </c>
      <c r="E4269">
        <v>3</v>
      </c>
      <c r="F4269">
        <v>15</v>
      </c>
      <c r="G4269">
        <v>6</v>
      </c>
      <c r="H4269" t="s">
        <v>0</v>
      </c>
      <c r="I4269" t="s">
        <v>0</v>
      </c>
      <c r="J4269" t="s">
        <v>0</v>
      </c>
      <c r="K4269" s="5" cm="1">
        <f t="array" ref="K4269">IF(AND(C4269=1,OR(J4269=42,J4269=6,J4269=7,J4269=8)),1,
IF(AND(OR(C4269=1,C4269="NA"),OR(J4269=42,J4269=6,J4269=7,J4269=8, J4269="NA")),"NA",
IF(_xlfn.MINIFS(Nested_Ifs[a11],Nested_Ifs[ID],Nested_Ifs[[#This Row],[ID]])&lt;&gt;1,IF(AND(C4269=MIN(_xlfn._xlws.FILTER(Nested_Ifs[a11], Nested_Ifs[ID]=Nested_Ifs[[#This Row],[ID]])), OR(J4269=42,J4269=6,J4269=7,J4269=8)),1,
IF(_xlfn.MINIFS(Nested_Ifs[a11],Nested_Ifs[ID],Nested_Ifs[[#This Row],[ID]])&lt;&gt;1,IF(AND(OR(C4269=MIN(_xlfn._xlws.FILTER(Nested_Ifs[a11], Nested_Ifs[ID]=Nested_Ifs[[#This Row],[ID]])), C4269 = "NA"), OR(J4269=42,J4269=6,J4269=7,J4269=8, J4269 = "NA")),"NA",0),0)),0)))</f>
        <v>0</v>
      </c>
      <c r="L4269">
        <v>2</v>
      </c>
      <c r="M4269">
        <v>2</v>
      </c>
      <c r="N4269" t="s">
        <v>0</v>
      </c>
      <c r="O4269" s="11">
        <f t="shared" si="66"/>
        <v>0</v>
      </c>
    </row>
    <row r="4270" spans="2:15" x14ac:dyDescent="0.3">
      <c r="B4270">
        <v>29598</v>
      </c>
      <c r="C4270">
        <v>5</v>
      </c>
      <c r="D4270">
        <v>1</v>
      </c>
      <c r="E4270">
        <v>3</v>
      </c>
      <c r="F4270">
        <v>12</v>
      </c>
      <c r="G4270" t="s">
        <v>0</v>
      </c>
      <c r="H4270" t="s">
        <v>0</v>
      </c>
      <c r="I4270" t="s">
        <v>0</v>
      </c>
      <c r="J4270" t="s">
        <v>0</v>
      </c>
      <c r="K4270" s="5" cm="1">
        <f t="array" ref="K4270">IF(AND(C4270=1,OR(J4270=42,J4270=6,J4270=7,J4270=8)),1,
IF(AND(OR(C4270=1,C4270="NA"),OR(J4270=42,J4270=6,J4270=7,J4270=8, J4270="NA")),"NA",
IF(_xlfn.MINIFS(Nested_Ifs[a11],Nested_Ifs[ID],Nested_Ifs[[#This Row],[ID]])&lt;&gt;1,IF(AND(C4270=MIN(_xlfn._xlws.FILTER(Nested_Ifs[a11], Nested_Ifs[ID]=Nested_Ifs[[#This Row],[ID]])), OR(J4270=42,J4270=6,J4270=7,J4270=8)),1,
IF(_xlfn.MINIFS(Nested_Ifs[a11],Nested_Ifs[ID],Nested_Ifs[[#This Row],[ID]])&lt;&gt;1,IF(AND(OR(C4270=MIN(_xlfn._xlws.FILTER(Nested_Ifs[a11], Nested_Ifs[ID]=Nested_Ifs[[#This Row],[ID]])), C4270 = "NA"), OR(J4270=42,J4270=6,J4270=7,J4270=8, J4270 = "NA")),"NA",0),0)),0)))</f>
        <v>0</v>
      </c>
      <c r="L4270">
        <v>2</v>
      </c>
      <c r="M4270">
        <v>2</v>
      </c>
      <c r="N4270" t="s">
        <v>0</v>
      </c>
      <c r="O4270" s="11">
        <f t="shared" si="66"/>
        <v>0</v>
      </c>
    </row>
    <row r="4271" spans="2:15" x14ac:dyDescent="0.3">
      <c r="B4271">
        <v>29598</v>
      </c>
      <c r="C4271">
        <v>6</v>
      </c>
      <c r="D4271">
        <v>2</v>
      </c>
      <c r="E4271">
        <v>3</v>
      </c>
      <c r="F4271">
        <v>2</v>
      </c>
      <c r="G4271" t="s">
        <v>0</v>
      </c>
      <c r="H4271">
        <v>2</v>
      </c>
      <c r="I4271">
        <v>3</v>
      </c>
      <c r="J4271" t="s">
        <v>0</v>
      </c>
      <c r="K4271" s="5" cm="1">
        <f t="array" ref="K4271">IF(AND(C4271=1,OR(J4271=42,J4271=6,J4271=7,J4271=8)),1,
IF(AND(OR(C4271=1,C4271="NA"),OR(J4271=42,J4271=6,J4271=7,J4271=8, J4271="NA")),"NA",
IF(_xlfn.MINIFS(Nested_Ifs[a11],Nested_Ifs[ID],Nested_Ifs[[#This Row],[ID]])&lt;&gt;1,IF(AND(C4271=MIN(_xlfn._xlws.FILTER(Nested_Ifs[a11], Nested_Ifs[ID]=Nested_Ifs[[#This Row],[ID]])), OR(J4271=42,J4271=6,J4271=7,J4271=8)),1,
IF(_xlfn.MINIFS(Nested_Ifs[a11],Nested_Ifs[ID],Nested_Ifs[[#This Row],[ID]])&lt;&gt;1,IF(AND(OR(C4271=MIN(_xlfn._xlws.FILTER(Nested_Ifs[a11], Nested_Ifs[ID]=Nested_Ifs[[#This Row],[ID]])), C4271 = "NA"), OR(J4271=42,J4271=6,J4271=7,J4271=8, J4271 = "NA")),"NA",0),0)),0)))</f>
        <v>0</v>
      </c>
      <c r="L4271">
        <v>2</v>
      </c>
      <c r="M4271">
        <v>2</v>
      </c>
      <c r="N4271" t="s">
        <v>0</v>
      </c>
      <c r="O4271" s="11">
        <f t="shared" si="66"/>
        <v>0</v>
      </c>
    </row>
    <row r="4272" spans="2:15" x14ac:dyDescent="0.3">
      <c r="B4272">
        <v>29599</v>
      </c>
      <c r="C4272">
        <v>1</v>
      </c>
      <c r="D4272">
        <v>1</v>
      </c>
      <c r="E4272">
        <v>1</v>
      </c>
      <c r="F4272">
        <v>30</v>
      </c>
      <c r="G4272">
        <v>1</v>
      </c>
      <c r="H4272" t="s">
        <v>0</v>
      </c>
      <c r="I4272" t="s">
        <v>0</v>
      </c>
      <c r="J4272">
        <v>5</v>
      </c>
      <c r="K4272" s="5" cm="1">
        <f t="array" ref="K4272">IF(AND(C4272=1,OR(J4272=42,J4272=6,J4272=7,J4272=8)),1,
IF(AND(OR(C4272=1,C4272="NA"),OR(J4272=42,J4272=6,J4272=7,J4272=8, J4272="NA")),"NA",
IF(_xlfn.MINIFS(Nested_Ifs[a11],Nested_Ifs[ID],Nested_Ifs[[#This Row],[ID]])&lt;&gt;1,IF(AND(C4272=MIN(_xlfn._xlws.FILTER(Nested_Ifs[a11], Nested_Ifs[ID]=Nested_Ifs[[#This Row],[ID]])), OR(J4272=42,J4272=6,J4272=7,J4272=8)),1,
IF(_xlfn.MINIFS(Nested_Ifs[a11],Nested_Ifs[ID],Nested_Ifs[[#This Row],[ID]])&lt;&gt;1,IF(AND(OR(C4272=MIN(_xlfn._xlws.FILTER(Nested_Ifs[a11], Nested_Ifs[ID]=Nested_Ifs[[#This Row],[ID]])), C4272 = "NA"), OR(J4272=42,J4272=6,J4272=7,J4272=8, J4272 = "NA")),"NA",0),0)),0)))</f>
        <v>0</v>
      </c>
      <c r="L4272">
        <v>2</v>
      </c>
      <c r="M4272">
        <v>2</v>
      </c>
      <c r="N4272" t="s">
        <v>0</v>
      </c>
      <c r="O4272" s="11">
        <f t="shared" si="66"/>
        <v>0</v>
      </c>
    </row>
    <row r="4273" spans="2:15" x14ac:dyDescent="0.3">
      <c r="B4273">
        <v>29599</v>
      </c>
      <c r="C4273">
        <v>2</v>
      </c>
      <c r="D4273">
        <v>2</v>
      </c>
      <c r="E4273">
        <v>2</v>
      </c>
      <c r="F4273">
        <v>25</v>
      </c>
      <c r="G4273">
        <v>1</v>
      </c>
      <c r="H4273" t="s">
        <v>0</v>
      </c>
      <c r="I4273" t="s">
        <v>0</v>
      </c>
      <c r="J4273">
        <v>5</v>
      </c>
      <c r="K4273" s="5" cm="1">
        <f t="array" ref="K4273">IF(AND(C4273=1,OR(J4273=42,J4273=6,J4273=7,J4273=8)),1,
IF(AND(OR(C4273=1,C4273="NA"),OR(J4273=42,J4273=6,J4273=7,J4273=8, J4273="NA")),"NA",
IF(_xlfn.MINIFS(Nested_Ifs[a11],Nested_Ifs[ID],Nested_Ifs[[#This Row],[ID]])&lt;&gt;1,IF(AND(C4273=MIN(_xlfn._xlws.FILTER(Nested_Ifs[a11], Nested_Ifs[ID]=Nested_Ifs[[#This Row],[ID]])), OR(J4273=42,J4273=6,J4273=7,J4273=8)),1,
IF(_xlfn.MINIFS(Nested_Ifs[a11],Nested_Ifs[ID],Nested_Ifs[[#This Row],[ID]])&lt;&gt;1,IF(AND(OR(C4273=MIN(_xlfn._xlws.FILTER(Nested_Ifs[a11], Nested_Ifs[ID]=Nested_Ifs[[#This Row],[ID]])), C4273 = "NA"), OR(J4273=42,J4273=6,J4273=7,J4273=8, J4273 = "NA")),"NA",0),0)),0)))</f>
        <v>0</v>
      </c>
      <c r="L4273">
        <v>2</v>
      </c>
      <c r="M4273">
        <v>2</v>
      </c>
      <c r="N4273" t="s">
        <v>0</v>
      </c>
      <c r="O4273" s="11">
        <f t="shared" si="66"/>
        <v>0</v>
      </c>
    </row>
    <row r="4274" spans="2:15" x14ac:dyDescent="0.3">
      <c r="B4274">
        <v>29599</v>
      </c>
      <c r="C4274">
        <v>3</v>
      </c>
      <c r="D4274">
        <v>1</v>
      </c>
      <c r="E4274">
        <v>3</v>
      </c>
      <c r="F4274">
        <v>3</v>
      </c>
      <c r="G4274" t="s">
        <v>0</v>
      </c>
      <c r="H4274">
        <v>2</v>
      </c>
      <c r="I4274">
        <v>3</v>
      </c>
      <c r="J4274" t="s">
        <v>0</v>
      </c>
      <c r="K4274" s="5" cm="1">
        <f t="array" ref="K4274">IF(AND(C4274=1,OR(J4274=42,J4274=6,J4274=7,J4274=8)),1,
IF(AND(OR(C4274=1,C4274="NA"),OR(J4274=42,J4274=6,J4274=7,J4274=8, J4274="NA")),"NA",
IF(_xlfn.MINIFS(Nested_Ifs[a11],Nested_Ifs[ID],Nested_Ifs[[#This Row],[ID]])&lt;&gt;1,IF(AND(C4274=MIN(_xlfn._xlws.FILTER(Nested_Ifs[a11], Nested_Ifs[ID]=Nested_Ifs[[#This Row],[ID]])), OR(J4274=42,J4274=6,J4274=7,J4274=8)),1,
IF(_xlfn.MINIFS(Nested_Ifs[a11],Nested_Ifs[ID],Nested_Ifs[[#This Row],[ID]])&lt;&gt;1,IF(AND(OR(C4274=MIN(_xlfn._xlws.FILTER(Nested_Ifs[a11], Nested_Ifs[ID]=Nested_Ifs[[#This Row],[ID]])), C4274 = "NA"), OR(J4274=42,J4274=6,J4274=7,J4274=8, J4274 = "NA")),"NA",0),0)),0)))</f>
        <v>0</v>
      </c>
      <c r="L4274">
        <v>2</v>
      </c>
      <c r="M4274">
        <v>2</v>
      </c>
      <c r="N4274" t="s">
        <v>0</v>
      </c>
      <c r="O4274" s="11">
        <f t="shared" si="66"/>
        <v>0</v>
      </c>
    </row>
    <row r="4275" spans="2:15" x14ac:dyDescent="0.3">
      <c r="B4275">
        <v>29602</v>
      </c>
      <c r="C4275">
        <v>1</v>
      </c>
      <c r="D4275">
        <v>1</v>
      </c>
      <c r="E4275">
        <v>1</v>
      </c>
      <c r="F4275">
        <v>58</v>
      </c>
      <c r="G4275">
        <v>1</v>
      </c>
      <c r="H4275" t="s">
        <v>0</v>
      </c>
      <c r="I4275" t="s">
        <v>0</v>
      </c>
      <c r="J4275">
        <v>5</v>
      </c>
      <c r="K4275" s="5" cm="1">
        <f t="array" ref="K4275">IF(AND(C4275=1,OR(J4275=42,J4275=6,J4275=7,J4275=8)),1,
IF(AND(OR(C4275=1,C4275="NA"),OR(J4275=42,J4275=6,J4275=7,J4275=8, J4275="NA")),"NA",
IF(_xlfn.MINIFS(Nested_Ifs[a11],Nested_Ifs[ID],Nested_Ifs[[#This Row],[ID]])&lt;&gt;1,IF(AND(C4275=MIN(_xlfn._xlws.FILTER(Nested_Ifs[a11], Nested_Ifs[ID]=Nested_Ifs[[#This Row],[ID]])), OR(J4275=42,J4275=6,J4275=7,J4275=8)),1,
IF(_xlfn.MINIFS(Nested_Ifs[a11],Nested_Ifs[ID],Nested_Ifs[[#This Row],[ID]])&lt;&gt;1,IF(AND(OR(C4275=MIN(_xlfn._xlws.FILTER(Nested_Ifs[a11], Nested_Ifs[ID]=Nested_Ifs[[#This Row],[ID]])), C4275 = "NA"), OR(J4275=42,J4275=6,J4275=7,J4275=8, J4275 = "NA")),"NA",0),0)),0)))</f>
        <v>0</v>
      </c>
      <c r="L4275">
        <v>1</v>
      </c>
      <c r="M4275">
        <v>2</v>
      </c>
      <c r="N4275" t="s">
        <v>0</v>
      </c>
      <c r="O4275" s="11">
        <f t="shared" si="66"/>
        <v>0</v>
      </c>
    </row>
    <row r="4276" spans="2:15" x14ac:dyDescent="0.3">
      <c r="B4276">
        <v>29602</v>
      </c>
      <c r="C4276">
        <v>2</v>
      </c>
      <c r="D4276">
        <v>2</v>
      </c>
      <c r="E4276">
        <v>2</v>
      </c>
      <c r="F4276">
        <v>54</v>
      </c>
      <c r="G4276">
        <v>1</v>
      </c>
      <c r="H4276" t="s">
        <v>0</v>
      </c>
      <c r="I4276" t="s">
        <v>0</v>
      </c>
      <c r="J4276">
        <v>5</v>
      </c>
      <c r="K4276" s="5" cm="1">
        <f t="array" ref="K4276">IF(AND(C4276=1,OR(J4276=42,J4276=6,J4276=7,J4276=8)),1,
IF(AND(OR(C4276=1,C4276="NA"),OR(J4276=42,J4276=6,J4276=7,J4276=8, J4276="NA")),"NA",
IF(_xlfn.MINIFS(Nested_Ifs[a11],Nested_Ifs[ID],Nested_Ifs[[#This Row],[ID]])&lt;&gt;1,IF(AND(C4276=MIN(_xlfn._xlws.FILTER(Nested_Ifs[a11], Nested_Ifs[ID]=Nested_Ifs[[#This Row],[ID]])), OR(J4276=42,J4276=6,J4276=7,J4276=8)),1,
IF(_xlfn.MINIFS(Nested_Ifs[a11],Nested_Ifs[ID],Nested_Ifs[[#This Row],[ID]])&lt;&gt;1,IF(AND(OR(C4276=MIN(_xlfn._xlws.FILTER(Nested_Ifs[a11], Nested_Ifs[ID]=Nested_Ifs[[#This Row],[ID]])), C4276 = "NA"), OR(J4276=42,J4276=6,J4276=7,J4276=8, J4276 = "NA")),"NA",0),0)),0)))</f>
        <v>0</v>
      </c>
      <c r="L4276">
        <v>2</v>
      </c>
      <c r="M4276">
        <v>2</v>
      </c>
      <c r="N4276" t="s">
        <v>0</v>
      </c>
      <c r="O4276" s="11">
        <f t="shared" si="66"/>
        <v>0</v>
      </c>
    </row>
    <row r="4277" spans="2:15" x14ac:dyDescent="0.3">
      <c r="B4277">
        <v>29602</v>
      </c>
      <c r="C4277">
        <v>3</v>
      </c>
      <c r="D4277">
        <v>1</v>
      </c>
      <c r="E4277">
        <v>8</v>
      </c>
      <c r="F4277">
        <v>4</v>
      </c>
      <c r="G4277" t="s">
        <v>0</v>
      </c>
      <c r="H4277">
        <v>2</v>
      </c>
      <c r="I4277">
        <v>8</v>
      </c>
      <c r="J4277" t="s">
        <v>0</v>
      </c>
      <c r="K4277" s="5" cm="1">
        <f t="array" ref="K4277">IF(AND(C4277=1,OR(J4277=42,J4277=6,J4277=7,J4277=8)),1,
IF(AND(OR(C4277=1,C4277="NA"),OR(J4277=42,J4277=6,J4277=7,J4277=8, J4277="NA")),"NA",
IF(_xlfn.MINIFS(Nested_Ifs[a11],Nested_Ifs[ID],Nested_Ifs[[#This Row],[ID]])&lt;&gt;1,IF(AND(C4277=MIN(_xlfn._xlws.FILTER(Nested_Ifs[a11], Nested_Ifs[ID]=Nested_Ifs[[#This Row],[ID]])), OR(J4277=42,J4277=6,J4277=7,J4277=8)),1,
IF(_xlfn.MINIFS(Nested_Ifs[a11],Nested_Ifs[ID],Nested_Ifs[[#This Row],[ID]])&lt;&gt;1,IF(AND(OR(C4277=MIN(_xlfn._xlws.FILTER(Nested_Ifs[a11], Nested_Ifs[ID]=Nested_Ifs[[#This Row],[ID]])), C4277 = "NA"), OR(J4277=42,J4277=6,J4277=7,J4277=8, J4277 = "NA")),"NA",0),0)),0)))</f>
        <v>0</v>
      </c>
      <c r="L4277">
        <v>2</v>
      </c>
      <c r="M4277">
        <v>2</v>
      </c>
      <c r="N4277" t="s">
        <v>0</v>
      </c>
      <c r="O4277" s="11">
        <f t="shared" si="66"/>
        <v>0</v>
      </c>
    </row>
    <row r="4278" spans="2:15" x14ac:dyDescent="0.3">
      <c r="B4278">
        <v>29606</v>
      </c>
      <c r="C4278">
        <v>1</v>
      </c>
      <c r="D4278">
        <v>1</v>
      </c>
      <c r="E4278">
        <v>1</v>
      </c>
      <c r="F4278">
        <v>39</v>
      </c>
      <c r="G4278">
        <v>1</v>
      </c>
      <c r="H4278" t="s">
        <v>0</v>
      </c>
      <c r="I4278" t="s">
        <v>0</v>
      </c>
      <c r="J4278">
        <v>5</v>
      </c>
      <c r="K4278" s="5" cm="1">
        <f t="array" ref="K4278">IF(AND(C4278=1,OR(J4278=42,J4278=6,J4278=7,J4278=8)),1,
IF(AND(OR(C4278=1,C4278="NA"),OR(J4278=42,J4278=6,J4278=7,J4278=8, J4278="NA")),"NA",
IF(_xlfn.MINIFS(Nested_Ifs[a11],Nested_Ifs[ID],Nested_Ifs[[#This Row],[ID]])&lt;&gt;1,IF(AND(C4278=MIN(_xlfn._xlws.FILTER(Nested_Ifs[a11], Nested_Ifs[ID]=Nested_Ifs[[#This Row],[ID]])), OR(J4278=42,J4278=6,J4278=7,J4278=8)),1,
IF(_xlfn.MINIFS(Nested_Ifs[a11],Nested_Ifs[ID],Nested_Ifs[[#This Row],[ID]])&lt;&gt;1,IF(AND(OR(C4278=MIN(_xlfn._xlws.FILTER(Nested_Ifs[a11], Nested_Ifs[ID]=Nested_Ifs[[#This Row],[ID]])), C4278 = "NA"), OR(J4278=42,J4278=6,J4278=7,J4278=8, J4278 = "NA")),"NA",0),0)),0)))</f>
        <v>0</v>
      </c>
      <c r="L4278">
        <v>2</v>
      </c>
      <c r="M4278">
        <v>2</v>
      </c>
      <c r="N4278" t="s">
        <v>0</v>
      </c>
      <c r="O4278" s="11">
        <f t="shared" si="66"/>
        <v>0</v>
      </c>
    </row>
    <row r="4279" spans="2:15" x14ac:dyDescent="0.3">
      <c r="B4279">
        <v>29606</v>
      </c>
      <c r="C4279">
        <v>2</v>
      </c>
      <c r="D4279">
        <v>2</v>
      </c>
      <c r="E4279">
        <v>2</v>
      </c>
      <c r="F4279">
        <v>37</v>
      </c>
      <c r="G4279">
        <v>1</v>
      </c>
      <c r="H4279" t="s">
        <v>0</v>
      </c>
      <c r="I4279" t="s">
        <v>0</v>
      </c>
      <c r="J4279">
        <v>5</v>
      </c>
      <c r="K4279" s="5" cm="1">
        <f t="array" ref="K4279">IF(AND(C4279=1,OR(J4279=42,J4279=6,J4279=7,J4279=8)),1,
IF(AND(OR(C4279=1,C4279="NA"),OR(J4279=42,J4279=6,J4279=7,J4279=8, J4279="NA")),"NA",
IF(_xlfn.MINIFS(Nested_Ifs[a11],Nested_Ifs[ID],Nested_Ifs[[#This Row],[ID]])&lt;&gt;1,IF(AND(C4279=MIN(_xlfn._xlws.FILTER(Nested_Ifs[a11], Nested_Ifs[ID]=Nested_Ifs[[#This Row],[ID]])), OR(J4279=42,J4279=6,J4279=7,J4279=8)),1,
IF(_xlfn.MINIFS(Nested_Ifs[a11],Nested_Ifs[ID],Nested_Ifs[[#This Row],[ID]])&lt;&gt;1,IF(AND(OR(C4279=MIN(_xlfn._xlws.FILTER(Nested_Ifs[a11], Nested_Ifs[ID]=Nested_Ifs[[#This Row],[ID]])), C4279 = "NA"), OR(J4279=42,J4279=6,J4279=7,J4279=8, J4279 = "NA")),"NA",0),0)),0)))</f>
        <v>0</v>
      </c>
      <c r="L4279">
        <v>2</v>
      </c>
      <c r="M4279">
        <v>2</v>
      </c>
      <c r="N4279" t="s">
        <v>0</v>
      </c>
      <c r="O4279" s="11">
        <f t="shared" si="66"/>
        <v>0</v>
      </c>
    </row>
    <row r="4280" spans="2:15" x14ac:dyDescent="0.3">
      <c r="B4280">
        <v>29606</v>
      </c>
      <c r="C4280">
        <v>3</v>
      </c>
      <c r="D4280">
        <v>1</v>
      </c>
      <c r="E4280">
        <v>3</v>
      </c>
      <c r="F4280">
        <v>16</v>
      </c>
      <c r="G4280">
        <v>6</v>
      </c>
      <c r="H4280" t="s">
        <v>0</v>
      </c>
      <c r="I4280" t="s">
        <v>0</v>
      </c>
      <c r="J4280" t="s">
        <v>0</v>
      </c>
      <c r="K4280" s="5" cm="1">
        <f t="array" ref="K4280">IF(AND(C4280=1,OR(J4280=42,J4280=6,J4280=7,J4280=8)),1,
IF(AND(OR(C4280=1,C4280="NA"),OR(J4280=42,J4280=6,J4280=7,J4280=8, J4280="NA")),"NA",
IF(_xlfn.MINIFS(Nested_Ifs[a11],Nested_Ifs[ID],Nested_Ifs[[#This Row],[ID]])&lt;&gt;1,IF(AND(C4280=MIN(_xlfn._xlws.FILTER(Nested_Ifs[a11], Nested_Ifs[ID]=Nested_Ifs[[#This Row],[ID]])), OR(J4280=42,J4280=6,J4280=7,J4280=8)),1,
IF(_xlfn.MINIFS(Nested_Ifs[a11],Nested_Ifs[ID],Nested_Ifs[[#This Row],[ID]])&lt;&gt;1,IF(AND(OR(C4280=MIN(_xlfn._xlws.FILTER(Nested_Ifs[a11], Nested_Ifs[ID]=Nested_Ifs[[#This Row],[ID]])), C4280 = "NA"), OR(J4280=42,J4280=6,J4280=7,J4280=8, J4280 = "NA")),"NA",0),0)),0)))</f>
        <v>0</v>
      </c>
      <c r="L4280">
        <v>2</v>
      </c>
      <c r="M4280">
        <v>2</v>
      </c>
      <c r="N4280" t="s">
        <v>0</v>
      </c>
      <c r="O4280" s="11">
        <f t="shared" si="66"/>
        <v>0</v>
      </c>
    </row>
    <row r="4281" spans="2:15" x14ac:dyDescent="0.3">
      <c r="B4281">
        <v>29606</v>
      </c>
      <c r="C4281">
        <v>4</v>
      </c>
      <c r="D4281">
        <v>2</v>
      </c>
      <c r="E4281">
        <v>3</v>
      </c>
      <c r="F4281">
        <v>11</v>
      </c>
      <c r="G4281" t="s">
        <v>0</v>
      </c>
      <c r="H4281" t="s">
        <v>0</v>
      </c>
      <c r="I4281" t="s">
        <v>0</v>
      </c>
      <c r="J4281" t="s">
        <v>0</v>
      </c>
      <c r="K4281" s="5" cm="1">
        <f t="array" ref="K4281">IF(AND(C4281=1,OR(J4281=42,J4281=6,J4281=7,J4281=8)),1,
IF(AND(OR(C4281=1,C4281="NA"),OR(J4281=42,J4281=6,J4281=7,J4281=8, J4281="NA")),"NA",
IF(_xlfn.MINIFS(Nested_Ifs[a11],Nested_Ifs[ID],Nested_Ifs[[#This Row],[ID]])&lt;&gt;1,IF(AND(C4281=MIN(_xlfn._xlws.FILTER(Nested_Ifs[a11], Nested_Ifs[ID]=Nested_Ifs[[#This Row],[ID]])), OR(J4281=42,J4281=6,J4281=7,J4281=8)),1,
IF(_xlfn.MINIFS(Nested_Ifs[a11],Nested_Ifs[ID],Nested_Ifs[[#This Row],[ID]])&lt;&gt;1,IF(AND(OR(C4281=MIN(_xlfn._xlws.FILTER(Nested_Ifs[a11], Nested_Ifs[ID]=Nested_Ifs[[#This Row],[ID]])), C4281 = "NA"), OR(J4281=42,J4281=6,J4281=7,J4281=8, J4281 = "NA")),"NA",0),0)),0)))</f>
        <v>0</v>
      </c>
      <c r="L4281">
        <v>2</v>
      </c>
      <c r="M4281">
        <v>2</v>
      </c>
      <c r="N4281" t="s">
        <v>0</v>
      </c>
      <c r="O4281" s="11">
        <f t="shared" si="66"/>
        <v>0</v>
      </c>
    </row>
    <row r="4282" spans="2:15" x14ac:dyDescent="0.3">
      <c r="B4282">
        <v>29606</v>
      </c>
      <c r="C4282">
        <v>5</v>
      </c>
      <c r="D4282">
        <v>1</v>
      </c>
      <c r="E4282">
        <v>3</v>
      </c>
      <c r="F4282">
        <v>9</v>
      </c>
      <c r="G4282" t="s">
        <v>0</v>
      </c>
      <c r="H4282" t="s">
        <v>0</v>
      </c>
      <c r="I4282" t="s">
        <v>0</v>
      </c>
      <c r="J4282" t="s">
        <v>0</v>
      </c>
      <c r="K4282" s="5" cm="1">
        <f t="array" ref="K4282">IF(AND(C4282=1,OR(J4282=42,J4282=6,J4282=7,J4282=8)),1,
IF(AND(OR(C4282=1,C4282="NA"),OR(J4282=42,J4282=6,J4282=7,J4282=8, J4282="NA")),"NA",
IF(_xlfn.MINIFS(Nested_Ifs[a11],Nested_Ifs[ID],Nested_Ifs[[#This Row],[ID]])&lt;&gt;1,IF(AND(C4282=MIN(_xlfn._xlws.FILTER(Nested_Ifs[a11], Nested_Ifs[ID]=Nested_Ifs[[#This Row],[ID]])), OR(J4282=42,J4282=6,J4282=7,J4282=8)),1,
IF(_xlfn.MINIFS(Nested_Ifs[a11],Nested_Ifs[ID],Nested_Ifs[[#This Row],[ID]])&lt;&gt;1,IF(AND(OR(C4282=MIN(_xlfn._xlws.FILTER(Nested_Ifs[a11], Nested_Ifs[ID]=Nested_Ifs[[#This Row],[ID]])), C4282 = "NA"), OR(J4282=42,J4282=6,J4282=7,J4282=8, J4282 = "NA")),"NA",0),0)),0)))</f>
        <v>0</v>
      </c>
      <c r="L4282">
        <v>2</v>
      </c>
      <c r="M4282">
        <v>2</v>
      </c>
      <c r="N4282" t="s">
        <v>0</v>
      </c>
      <c r="O4282" s="11">
        <f t="shared" si="66"/>
        <v>0</v>
      </c>
    </row>
    <row r="4283" spans="2:15" x14ac:dyDescent="0.3">
      <c r="B4283">
        <v>29607</v>
      </c>
      <c r="C4283">
        <v>1</v>
      </c>
      <c r="D4283">
        <v>1</v>
      </c>
      <c r="E4283">
        <v>1</v>
      </c>
      <c r="F4283">
        <v>60</v>
      </c>
      <c r="G4283">
        <v>1</v>
      </c>
      <c r="H4283" t="s">
        <v>0</v>
      </c>
      <c r="I4283" t="s">
        <v>0</v>
      </c>
      <c r="J4283">
        <v>5</v>
      </c>
      <c r="K4283" s="5" cm="1">
        <f t="array" ref="K4283">IF(AND(C4283=1,OR(J4283=42,J4283=6,J4283=7,J4283=8)),1,
IF(AND(OR(C4283=1,C4283="NA"),OR(J4283=42,J4283=6,J4283=7,J4283=8, J4283="NA")),"NA",
IF(_xlfn.MINIFS(Nested_Ifs[a11],Nested_Ifs[ID],Nested_Ifs[[#This Row],[ID]])&lt;&gt;1,IF(AND(C4283=MIN(_xlfn._xlws.FILTER(Nested_Ifs[a11], Nested_Ifs[ID]=Nested_Ifs[[#This Row],[ID]])), OR(J4283=42,J4283=6,J4283=7,J4283=8)),1,
IF(_xlfn.MINIFS(Nested_Ifs[a11],Nested_Ifs[ID],Nested_Ifs[[#This Row],[ID]])&lt;&gt;1,IF(AND(OR(C4283=MIN(_xlfn._xlws.FILTER(Nested_Ifs[a11], Nested_Ifs[ID]=Nested_Ifs[[#This Row],[ID]])), C4283 = "NA"), OR(J4283=42,J4283=6,J4283=7,J4283=8, J4283 = "NA")),"NA",0),0)),0)))</f>
        <v>0</v>
      </c>
      <c r="L4283">
        <v>1</v>
      </c>
      <c r="M4283">
        <v>2</v>
      </c>
      <c r="N4283" t="s">
        <v>0</v>
      </c>
      <c r="O4283" s="11">
        <f t="shared" si="66"/>
        <v>0</v>
      </c>
    </row>
    <row r="4284" spans="2:15" x14ac:dyDescent="0.3">
      <c r="B4284">
        <v>29607</v>
      </c>
      <c r="C4284">
        <v>2</v>
      </c>
      <c r="D4284">
        <v>2</v>
      </c>
      <c r="E4284">
        <v>2</v>
      </c>
      <c r="F4284">
        <v>51</v>
      </c>
      <c r="G4284">
        <v>1</v>
      </c>
      <c r="H4284" t="s">
        <v>0</v>
      </c>
      <c r="I4284" t="s">
        <v>0</v>
      </c>
      <c r="J4284">
        <v>5</v>
      </c>
      <c r="K4284" s="5" cm="1">
        <f t="array" ref="K4284">IF(AND(C4284=1,OR(J4284=42,J4284=6,J4284=7,J4284=8)),1,
IF(AND(OR(C4284=1,C4284="NA"),OR(J4284=42,J4284=6,J4284=7,J4284=8, J4284="NA")),"NA",
IF(_xlfn.MINIFS(Nested_Ifs[a11],Nested_Ifs[ID],Nested_Ifs[[#This Row],[ID]])&lt;&gt;1,IF(AND(C4284=MIN(_xlfn._xlws.FILTER(Nested_Ifs[a11], Nested_Ifs[ID]=Nested_Ifs[[#This Row],[ID]])), OR(J4284=42,J4284=6,J4284=7,J4284=8)),1,
IF(_xlfn.MINIFS(Nested_Ifs[a11],Nested_Ifs[ID],Nested_Ifs[[#This Row],[ID]])&lt;&gt;1,IF(AND(OR(C4284=MIN(_xlfn._xlws.FILTER(Nested_Ifs[a11], Nested_Ifs[ID]=Nested_Ifs[[#This Row],[ID]])), C4284 = "NA"), OR(J4284=42,J4284=6,J4284=7,J4284=8, J4284 = "NA")),"NA",0),0)),0)))</f>
        <v>0</v>
      </c>
      <c r="L4284">
        <v>2</v>
      </c>
      <c r="M4284">
        <v>2</v>
      </c>
      <c r="N4284" t="s">
        <v>0</v>
      </c>
      <c r="O4284" s="11">
        <f t="shared" si="66"/>
        <v>0</v>
      </c>
    </row>
    <row r="4285" spans="2:15" x14ac:dyDescent="0.3">
      <c r="B4285">
        <v>29607</v>
      </c>
      <c r="C4285">
        <v>3</v>
      </c>
      <c r="D4285">
        <v>1</v>
      </c>
      <c r="E4285">
        <v>3</v>
      </c>
      <c r="F4285">
        <v>25</v>
      </c>
      <c r="G4285">
        <v>1</v>
      </c>
      <c r="H4285" t="s">
        <v>0</v>
      </c>
      <c r="I4285" t="s">
        <v>0</v>
      </c>
      <c r="J4285">
        <v>5</v>
      </c>
      <c r="K4285" s="5" cm="1">
        <f t="array" ref="K4285">IF(AND(C4285=1,OR(J4285=42,J4285=6,J4285=7,J4285=8)),1,
IF(AND(OR(C4285=1,C4285="NA"),OR(J4285=42,J4285=6,J4285=7,J4285=8, J4285="NA")),"NA",
IF(_xlfn.MINIFS(Nested_Ifs[a11],Nested_Ifs[ID],Nested_Ifs[[#This Row],[ID]])&lt;&gt;1,IF(AND(C4285=MIN(_xlfn._xlws.FILTER(Nested_Ifs[a11], Nested_Ifs[ID]=Nested_Ifs[[#This Row],[ID]])), OR(J4285=42,J4285=6,J4285=7,J4285=8)),1,
IF(_xlfn.MINIFS(Nested_Ifs[a11],Nested_Ifs[ID],Nested_Ifs[[#This Row],[ID]])&lt;&gt;1,IF(AND(OR(C4285=MIN(_xlfn._xlws.FILTER(Nested_Ifs[a11], Nested_Ifs[ID]=Nested_Ifs[[#This Row],[ID]])), C4285 = "NA"), OR(J4285=42,J4285=6,J4285=7,J4285=8, J4285 = "NA")),"NA",0),0)),0)))</f>
        <v>0</v>
      </c>
      <c r="L4285">
        <v>2</v>
      </c>
      <c r="M4285">
        <v>2</v>
      </c>
      <c r="N4285" t="s">
        <v>0</v>
      </c>
      <c r="O4285" s="11">
        <f t="shared" si="66"/>
        <v>0</v>
      </c>
    </row>
    <row r="4286" spans="2:15" x14ac:dyDescent="0.3">
      <c r="B4286">
        <v>29607</v>
      </c>
      <c r="C4286">
        <v>4</v>
      </c>
      <c r="D4286">
        <v>2</v>
      </c>
      <c r="E4286">
        <v>4</v>
      </c>
      <c r="F4286">
        <v>20</v>
      </c>
      <c r="G4286">
        <v>1</v>
      </c>
      <c r="H4286" t="s">
        <v>0</v>
      </c>
      <c r="I4286" t="s">
        <v>0</v>
      </c>
      <c r="J4286">
        <v>5</v>
      </c>
      <c r="K4286" s="5" cm="1">
        <f t="array" ref="K4286">IF(AND(C4286=1,OR(J4286=42,J4286=6,J4286=7,J4286=8)),1,
IF(AND(OR(C4286=1,C4286="NA"),OR(J4286=42,J4286=6,J4286=7,J4286=8, J4286="NA")),"NA",
IF(_xlfn.MINIFS(Nested_Ifs[a11],Nested_Ifs[ID],Nested_Ifs[[#This Row],[ID]])&lt;&gt;1,IF(AND(C4286=MIN(_xlfn._xlws.FILTER(Nested_Ifs[a11], Nested_Ifs[ID]=Nested_Ifs[[#This Row],[ID]])), OR(J4286=42,J4286=6,J4286=7,J4286=8)),1,
IF(_xlfn.MINIFS(Nested_Ifs[a11],Nested_Ifs[ID],Nested_Ifs[[#This Row],[ID]])&lt;&gt;1,IF(AND(OR(C4286=MIN(_xlfn._xlws.FILTER(Nested_Ifs[a11], Nested_Ifs[ID]=Nested_Ifs[[#This Row],[ID]])), C4286 = "NA"), OR(J4286=42,J4286=6,J4286=7,J4286=8, J4286 = "NA")),"NA",0),0)),0)))</f>
        <v>0</v>
      </c>
      <c r="L4286">
        <v>2</v>
      </c>
      <c r="M4286">
        <v>2</v>
      </c>
      <c r="N4286" t="s">
        <v>0</v>
      </c>
      <c r="O4286" s="11">
        <f t="shared" si="66"/>
        <v>0</v>
      </c>
    </row>
    <row r="4287" spans="2:15" x14ac:dyDescent="0.3">
      <c r="B4287">
        <v>29607</v>
      </c>
      <c r="C4287">
        <v>5</v>
      </c>
      <c r="D4287">
        <v>2</v>
      </c>
      <c r="E4287">
        <v>3</v>
      </c>
      <c r="F4287">
        <v>22</v>
      </c>
      <c r="G4287">
        <v>6</v>
      </c>
      <c r="H4287" t="s">
        <v>0</v>
      </c>
      <c r="I4287" t="s">
        <v>0</v>
      </c>
      <c r="J4287">
        <v>5</v>
      </c>
      <c r="K4287" s="5" cm="1">
        <f t="array" ref="K4287">IF(AND(C4287=1,OR(J4287=42,J4287=6,J4287=7,J4287=8)),1,
IF(AND(OR(C4287=1,C4287="NA"),OR(J4287=42,J4287=6,J4287=7,J4287=8, J4287="NA")),"NA",
IF(_xlfn.MINIFS(Nested_Ifs[a11],Nested_Ifs[ID],Nested_Ifs[[#This Row],[ID]])&lt;&gt;1,IF(AND(C4287=MIN(_xlfn._xlws.FILTER(Nested_Ifs[a11], Nested_Ifs[ID]=Nested_Ifs[[#This Row],[ID]])), OR(J4287=42,J4287=6,J4287=7,J4287=8)),1,
IF(_xlfn.MINIFS(Nested_Ifs[a11],Nested_Ifs[ID],Nested_Ifs[[#This Row],[ID]])&lt;&gt;1,IF(AND(OR(C4287=MIN(_xlfn._xlws.FILTER(Nested_Ifs[a11], Nested_Ifs[ID]=Nested_Ifs[[#This Row],[ID]])), C4287 = "NA"), OR(J4287=42,J4287=6,J4287=7,J4287=8, J4287 = "NA")),"NA",0),0)),0)))</f>
        <v>0</v>
      </c>
      <c r="L4287">
        <v>2</v>
      </c>
      <c r="M4287">
        <v>2</v>
      </c>
      <c r="N4287" t="s">
        <v>0</v>
      </c>
      <c r="O4287" s="11">
        <f t="shared" si="66"/>
        <v>0</v>
      </c>
    </row>
    <row r="4288" spans="2:15" x14ac:dyDescent="0.3">
      <c r="B4288">
        <v>29607</v>
      </c>
      <c r="C4288">
        <v>6</v>
      </c>
      <c r="D4288">
        <v>2</v>
      </c>
      <c r="E4288">
        <v>8</v>
      </c>
      <c r="F4288">
        <v>2</v>
      </c>
      <c r="G4288" t="s">
        <v>0</v>
      </c>
      <c r="H4288">
        <v>2</v>
      </c>
      <c r="I4288">
        <v>8</v>
      </c>
      <c r="J4288" t="s">
        <v>0</v>
      </c>
      <c r="K4288" s="5" cm="1">
        <f t="array" ref="K4288">IF(AND(C4288=1,OR(J4288=42,J4288=6,J4288=7,J4288=8)),1,
IF(AND(OR(C4288=1,C4288="NA"),OR(J4288=42,J4288=6,J4288=7,J4288=8, J4288="NA")),"NA",
IF(_xlfn.MINIFS(Nested_Ifs[a11],Nested_Ifs[ID],Nested_Ifs[[#This Row],[ID]])&lt;&gt;1,IF(AND(C4288=MIN(_xlfn._xlws.FILTER(Nested_Ifs[a11], Nested_Ifs[ID]=Nested_Ifs[[#This Row],[ID]])), OR(J4288=42,J4288=6,J4288=7,J4288=8)),1,
IF(_xlfn.MINIFS(Nested_Ifs[a11],Nested_Ifs[ID],Nested_Ifs[[#This Row],[ID]])&lt;&gt;1,IF(AND(OR(C4288=MIN(_xlfn._xlws.FILTER(Nested_Ifs[a11], Nested_Ifs[ID]=Nested_Ifs[[#This Row],[ID]])), C4288 = "NA"), OR(J4288=42,J4288=6,J4288=7,J4288=8, J4288 = "NA")),"NA",0),0)),0)))</f>
        <v>0</v>
      </c>
      <c r="L4288">
        <v>2</v>
      </c>
      <c r="M4288">
        <v>2</v>
      </c>
      <c r="N4288" t="s">
        <v>0</v>
      </c>
      <c r="O4288" s="11">
        <f t="shared" si="66"/>
        <v>0</v>
      </c>
    </row>
    <row r="4289" spans="2:15" x14ac:dyDescent="0.3">
      <c r="B4289">
        <v>29608</v>
      </c>
      <c r="C4289">
        <v>1</v>
      </c>
      <c r="D4289">
        <v>1</v>
      </c>
      <c r="E4289">
        <v>1</v>
      </c>
      <c r="F4289">
        <v>67</v>
      </c>
      <c r="G4289">
        <v>1</v>
      </c>
      <c r="H4289" t="s">
        <v>0</v>
      </c>
      <c r="I4289" t="s">
        <v>0</v>
      </c>
      <c r="J4289">
        <v>5</v>
      </c>
      <c r="K4289" s="5" cm="1">
        <f t="array" ref="K4289">IF(AND(C4289=1,OR(J4289=42,J4289=6,J4289=7,J4289=8)),1,
IF(AND(OR(C4289=1,C4289="NA"),OR(J4289=42,J4289=6,J4289=7,J4289=8, J4289="NA")),"NA",
IF(_xlfn.MINIFS(Nested_Ifs[a11],Nested_Ifs[ID],Nested_Ifs[[#This Row],[ID]])&lt;&gt;1,IF(AND(C4289=MIN(_xlfn._xlws.FILTER(Nested_Ifs[a11], Nested_Ifs[ID]=Nested_Ifs[[#This Row],[ID]])), OR(J4289=42,J4289=6,J4289=7,J4289=8)),1,
IF(_xlfn.MINIFS(Nested_Ifs[a11],Nested_Ifs[ID],Nested_Ifs[[#This Row],[ID]])&lt;&gt;1,IF(AND(OR(C4289=MIN(_xlfn._xlws.FILTER(Nested_Ifs[a11], Nested_Ifs[ID]=Nested_Ifs[[#This Row],[ID]])), C4289 = "NA"), OR(J4289=42,J4289=6,J4289=7,J4289=8, J4289 = "NA")),"NA",0),0)),0)))</f>
        <v>0</v>
      </c>
      <c r="L4289">
        <v>1</v>
      </c>
      <c r="M4289">
        <v>2</v>
      </c>
      <c r="N4289" t="s">
        <v>0</v>
      </c>
      <c r="O4289" s="11">
        <f t="shared" si="66"/>
        <v>0</v>
      </c>
    </row>
    <row r="4290" spans="2:15" x14ac:dyDescent="0.3">
      <c r="B4290">
        <v>29608</v>
      </c>
      <c r="C4290">
        <v>2</v>
      </c>
      <c r="D4290">
        <v>2</v>
      </c>
      <c r="E4290">
        <v>2</v>
      </c>
      <c r="F4290">
        <v>60</v>
      </c>
      <c r="G4290">
        <v>1</v>
      </c>
      <c r="H4290" t="s">
        <v>0</v>
      </c>
      <c r="I4290" t="s">
        <v>0</v>
      </c>
      <c r="J4290">
        <v>5</v>
      </c>
      <c r="K4290" s="5" cm="1">
        <f t="array" ref="K4290">IF(AND(C4290=1,OR(J4290=42,J4290=6,J4290=7,J4290=8)),1,
IF(AND(OR(C4290=1,C4290="NA"),OR(J4290=42,J4290=6,J4290=7,J4290=8, J4290="NA")),"NA",
IF(_xlfn.MINIFS(Nested_Ifs[a11],Nested_Ifs[ID],Nested_Ifs[[#This Row],[ID]])&lt;&gt;1,IF(AND(C4290=MIN(_xlfn._xlws.FILTER(Nested_Ifs[a11], Nested_Ifs[ID]=Nested_Ifs[[#This Row],[ID]])), OR(J4290=42,J4290=6,J4290=7,J4290=8)),1,
IF(_xlfn.MINIFS(Nested_Ifs[a11],Nested_Ifs[ID],Nested_Ifs[[#This Row],[ID]])&lt;&gt;1,IF(AND(OR(C4290=MIN(_xlfn._xlws.FILTER(Nested_Ifs[a11], Nested_Ifs[ID]=Nested_Ifs[[#This Row],[ID]])), C4290 = "NA"), OR(J4290=42,J4290=6,J4290=7,J4290=8, J4290 = "NA")),"NA",0),0)),0)))</f>
        <v>0</v>
      </c>
      <c r="L4290">
        <v>1</v>
      </c>
      <c r="M4290">
        <v>2</v>
      </c>
      <c r="N4290" t="s">
        <v>0</v>
      </c>
      <c r="O4290" s="11">
        <f t="shared" si="66"/>
        <v>0</v>
      </c>
    </row>
    <row r="4291" spans="2:15" x14ac:dyDescent="0.3">
      <c r="B4291">
        <v>29608</v>
      </c>
      <c r="C4291">
        <v>3</v>
      </c>
      <c r="D4291">
        <v>1</v>
      </c>
      <c r="E4291">
        <v>8</v>
      </c>
      <c r="F4291">
        <v>14</v>
      </c>
      <c r="G4291" t="s">
        <v>0</v>
      </c>
      <c r="H4291" t="s">
        <v>0</v>
      </c>
      <c r="I4291" t="s">
        <v>0</v>
      </c>
      <c r="J4291" t="s">
        <v>0</v>
      </c>
      <c r="K4291" s="5" cm="1">
        <f t="array" ref="K4291">IF(AND(C4291=1,OR(J4291=42,J4291=6,J4291=7,J4291=8)),1,
IF(AND(OR(C4291=1,C4291="NA"),OR(J4291=42,J4291=6,J4291=7,J4291=8, J4291="NA")),"NA",
IF(_xlfn.MINIFS(Nested_Ifs[a11],Nested_Ifs[ID],Nested_Ifs[[#This Row],[ID]])&lt;&gt;1,IF(AND(C4291=MIN(_xlfn._xlws.FILTER(Nested_Ifs[a11], Nested_Ifs[ID]=Nested_Ifs[[#This Row],[ID]])), OR(J4291=42,J4291=6,J4291=7,J4291=8)),1,
IF(_xlfn.MINIFS(Nested_Ifs[a11],Nested_Ifs[ID],Nested_Ifs[[#This Row],[ID]])&lt;&gt;1,IF(AND(OR(C4291=MIN(_xlfn._xlws.FILTER(Nested_Ifs[a11], Nested_Ifs[ID]=Nested_Ifs[[#This Row],[ID]])), C4291 = "NA"), OR(J4291=42,J4291=6,J4291=7,J4291=8, J4291 = "NA")),"NA",0),0)),0)))</f>
        <v>0</v>
      </c>
      <c r="L4291">
        <v>2</v>
      </c>
      <c r="M4291">
        <v>2</v>
      </c>
      <c r="N4291" t="s">
        <v>0</v>
      </c>
      <c r="O4291" s="11">
        <f t="shared" si="66"/>
        <v>0</v>
      </c>
    </row>
    <row r="4292" spans="2:15" x14ac:dyDescent="0.3">
      <c r="B4292">
        <v>29609</v>
      </c>
      <c r="C4292">
        <v>1</v>
      </c>
      <c r="D4292">
        <v>2</v>
      </c>
      <c r="E4292">
        <v>1</v>
      </c>
      <c r="F4292">
        <v>47</v>
      </c>
      <c r="G4292">
        <v>5</v>
      </c>
      <c r="H4292" t="s">
        <v>0</v>
      </c>
      <c r="I4292" t="s">
        <v>0</v>
      </c>
      <c r="J4292">
        <v>5</v>
      </c>
      <c r="K4292" s="5" cm="1">
        <f t="array" ref="K4292">IF(AND(C4292=1,OR(J4292=42,J4292=6,J4292=7,J4292=8)),1,
IF(AND(OR(C4292=1,C4292="NA"),OR(J4292=42,J4292=6,J4292=7,J4292=8, J4292="NA")),"NA",
IF(_xlfn.MINIFS(Nested_Ifs[a11],Nested_Ifs[ID],Nested_Ifs[[#This Row],[ID]])&lt;&gt;1,IF(AND(C4292=MIN(_xlfn._xlws.FILTER(Nested_Ifs[a11], Nested_Ifs[ID]=Nested_Ifs[[#This Row],[ID]])), OR(J4292=42,J4292=6,J4292=7,J4292=8)),1,
IF(_xlfn.MINIFS(Nested_Ifs[a11],Nested_Ifs[ID],Nested_Ifs[[#This Row],[ID]])&lt;&gt;1,IF(AND(OR(C4292=MIN(_xlfn._xlws.FILTER(Nested_Ifs[a11], Nested_Ifs[ID]=Nested_Ifs[[#This Row],[ID]])), C4292 = "NA"), OR(J4292=42,J4292=6,J4292=7,J4292=8, J4292 = "NA")),"NA",0),0)),0)))</f>
        <v>0</v>
      </c>
      <c r="L4292">
        <v>2</v>
      </c>
      <c r="M4292">
        <v>2</v>
      </c>
      <c r="N4292" t="s">
        <v>0</v>
      </c>
      <c r="O4292" s="11">
        <f t="shared" si="66"/>
        <v>0</v>
      </c>
    </row>
    <row r="4293" spans="2:15" x14ac:dyDescent="0.3">
      <c r="B4293">
        <v>29609</v>
      </c>
      <c r="C4293">
        <v>2</v>
      </c>
      <c r="D4293">
        <v>2</v>
      </c>
      <c r="E4293">
        <v>3</v>
      </c>
      <c r="F4293">
        <v>18</v>
      </c>
      <c r="G4293">
        <v>6</v>
      </c>
      <c r="H4293" t="s">
        <v>0</v>
      </c>
      <c r="I4293" t="s">
        <v>0</v>
      </c>
      <c r="J4293">
        <v>5</v>
      </c>
      <c r="K4293" s="5" cm="1">
        <f t="array" ref="K4293">IF(AND(C4293=1,OR(J4293=42,J4293=6,J4293=7,J4293=8)),1,
IF(AND(OR(C4293=1,C4293="NA"),OR(J4293=42,J4293=6,J4293=7,J4293=8, J4293="NA")),"NA",
IF(_xlfn.MINIFS(Nested_Ifs[a11],Nested_Ifs[ID],Nested_Ifs[[#This Row],[ID]])&lt;&gt;1,IF(AND(C4293=MIN(_xlfn._xlws.FILTER(Nested_Ifs[a11], Nested_Ifs[ID]=Nested_Ifs[[#This Row],[ID]])), OR(J4293=42,J4293=6,J4293=7,J4293=8)),1,
IF(_xlfn.MINIFS(Nested_Ifs[a11],Nested_Ifs[ID],Nested_Ifs[[#This Row],[ID]])&lt;&gt;1,IF(AND(OR(C4293=MIN(_xlfn._xlws.FILTER(Nested_Ifs[a11], Nested_Ifs[ID]=Nested_Ifs[[#This Row],[ID]])), C4293 = "NA"), OR(J4293=42,J4293=6,J4293=7,J4293=8, J4293 = "NA")),"NA",0),0)),0)))</f>
        <v>0</v>
      </c>
      <c r="L4293">
        <v>2</v>
      </c>
      <c r="M4293">
        <v>2</v>
      </c>
      <c r="N4293" t="s">
        <v>0</v>
      </c>
      <c r="O4293" s="11">
        <f t="shared" si="66"/>
        <v>0</v>
      </c>
    </row>
    <row r="4294" spans="2:15" x14ac:dyDescent="0.3">
      <c r="B4294">
        <v>29610</v>
      </c>
      <c r="C4294">
        <v>1</v>
      </c>
      <c r="D4294">
        <v>2</v>
      </c>
      <c r="E4294">
        <v>1</v>
      </c>
      <c r="F4294">
        <v>47</v>
      </c>
      <c r="G4294">
        <v>3</v>
      </c>
      <c r="H4294" t="s">
        <v>0</v>
      </c>
      <c r="I4294" t="s">
        <v>0</v>
      </c>
      <c r="J4294">
        <v>3</v>
      </c>
      <c r="K4294" s="5" cm="1">
        <f t="array" ref="K4294">IF(AND(C4294=1,OR(J4294=42,J4294=6,J4294=7,J4294=8)),1,
IF(AND(OR(C4294=1,C4294="NA"),OR(J4294=42,J4294=6,J4294=7,J4294=8, J4294="NA")),"NA",
IF(_xlfn.MINIFS(Nested_Ifs[a11],Nested_Ifs[ID],Nested_Ifs[[#This Row],[ID]])&lt;&gt;1,IF(AND(C4294=MIN(_xlfn._xlws.FILTER(Nested_Ifs[a11], Nested_Ifs[ID]=Nested_Ifs[[#This Row],[ID]])), OR(J4294=42,J4294=6,J4294=7,J4294=8)),1,
IF(_xlfn.MINIFS(Nested_Ifs[a11],Nested_Ifs[ID],Nested_Ifs[[#This Row],[ID]])&lt;&gt;1,IF(AND(OR(C4294=MIN(_xlfn._xlws.FILTER(Nested_Ifs[a11], Nested_Ifs[ID]=Nested_Ifs[[#This Row],[ID]])), C4294 = "NA"), OR(J4294=42,J4294=6,J4294=7,J4294=8, J4294 = "NA")),"NA",0),0)),0)))</f>
        <v>0</v>
      </c>
      <c r="L4294">
        <v>2</v>
      </c>
      <c r="M4294">
        <v>2</v>
      </c>
      <c r="N4294" t="s">
        <v>0</v>
      </c>
      <c r="O4294" s="11">
        <f t="shared" si="66"/>
        <v>0</v>
      </c>
    </row>
    <row r="4295" spans="2:15" x14ac:dyDescent="0.3">
      <c r="B4295">
        <v>29610</v>
      </c>
      <c r="C4295">
        <v>2</v>
      </c>
      <c r="D4295">
        <v>1</v>
      </c>
      <c r="E4295">
        <v>3</v>
      </c>
      <c r="F4295">
        <v>23</v>
      </c>
      <c r="G4295">
        <v>1</v>
      </c>
      <c r="H4295" t="s">
        <v>0</v>
      </c>
      <c r="I4295" t="s">
        <v>0</v>
      </c>
      <c r="J4295">
        <v>3</v>
      </c>
      <c r="K4295" s="5" cm="1">
        <f t="array" ref="K4295">IF(AND(C4295=1,OR(J4295=42,J4295=6,J4295=7,J4295=8)),1,
IF(AND(OR(C4295=1,C4295="NA"),OR(J4295=42,J4295=6,J4295=7,J4295=8, J4295="NA")),"NA",
IF(_xlfn.MINIFS(Nested_Ifs[a11],Nested_Ifs[ID],Nested_Ifs[[#This Row],[ID]])&lt;&gt;1,IF(AND(C4295=MIN(_xlfn._xlws.FILTER(Nested_Ifs[a11], Nested_Ifs[ID]=Nested_Ifs[[#This Row],[ID]])), OR(J4295=42,J4295=6,J4295=7,J4295=8)),1,
IF(_xlfn.MINIFS(Nested_Ifs[a11],Nested_Ifs[ID],Nested_Ifs[[#This Row],[ID]])&lt;&gt;1,IF(AND(OR(C4295=MIN(_xlfn._xlws.FILTER(Nested_Ifs[a11], Nested_Ifs[ID]=Nested_Ifs[[#This Row],[ID]])), C4295 = "NA"), OR(J4295=42,J4295=6,J4295=7,J4295=8, J4295 = "NA")),"NA",0),0)),0)))</f>
        <v>0</v>
      </c>
      <c r="L4295">
        <v>2</v>
      </c>
      <c r="M4295">
        <v>2</v>
      </c>
      <c r="N4295" t="s">
        <v>0</v>
      </c>
      <c r="O4295" s="11">
        <f t="shared" si="66"/>
        <v>0</v>
      </c>
    </row>
    <row r="4296" spans="2:15" x14ac:dyDescent="0.3">
      <c r="B4296">
        <v>29610</v>
      </c>
      <c r="C4296">
        <v>3</v>
      </c>
      <c r="D4296">
        <v>2</v>
      </c>
      <c r="E4296">
        <v>4</v>
      </c>
      <c r="F4296">
        <v>20</v>
      </c>
      <c r="G4296">
        <v>1</v>
      </c>
      <c r="H4296" t="s">
        <v>0</v>
      </c>
      <c r="I4296" t="s">
        <v>0</v>
      </c>
      <c r="J4296">
        <v>5</v>
      </c>
      <c r="K4296" s="5" cm="1">
        <f t="array" ref="K4296">IF(AND(C4296=1,OR(J4296=42,J4296=6,J4296=7,J4296=8)),1,
IF(AND(OR(C4296=1,C4296="NA"),OR(J4296=42,J4296=6,J4296=7,J4296=8, J4296="NA")),"NA",
IF(_xlfn.MINIFS(Nested_Ifs[a11],Nested_Ifs[ID],Nested_Ifs[[#This Row],[ID]])&lt;&gt;1,IF(AND(C4296=MIN(_xlfn._xlws.FILTER(Nested_Ifs[a11], Nested_Ifs[ID]=Nested_Ifs[[#This Row],[ID]])), OR(J4296=42,J4296=6,J4296=7,J4296=8)),1,
IF(_xlfn.MINIFS(Nested_Ifs[a11],Nested_Ifs[ID],Nested_Ifs[[#This Row],[ID]])&lt;&gt;1,IF(AND(OR(C4296=MIN(_xlfn._xlws.FILTER(Nested_Ifs[a11], Nested_Ifs[ID]=Nested_Ifs[[#This Row],[ID]])), C4296 = "NA"), OR(J4296=42,J4296=6,J4296=7,J4296=8, J4296 = "NA")),"NA",0),0)),0)))</f>
        <v>0</v>
      </c>
      <c r="L4296">
        <v>2</v>
      </c>
      <c r="M4296">
        <v>2</v>
      </c>
      <c r="N4296" t="s">
        <v>0</v>
      </c>
      <c r="O4296" s="11">
        <f t="shared" si="66"/>
        <v>0</v>
      </c>
    </row>
    <row r="4297" spans="2:15" x14ac:dyDescent="0.3">
      <c r="B4297">
        <v>29610</v>
      </c>
      <c r="C4297">
        <v>4</v>
      </c>
      <c r="D4297">
        <v>2</v>
      </c>
      <c r="E4297">
        <v>3</v>
      </c>
      <c r="F4297">
        <v>14</v>
      </c>
      <c r="G4297" t="s">
        <v>0</v>
      </c>
      <c r="H4297" t="s">
        <v>0</v>
      </c>
      <c r="I4297" t="s">
        <v>0</v>
      </c>
      <c r="J4297" t="s">
        <v>0</v>
      </c>
      <c r="K4297" s="5" cm="1">
        <f t="array" ref="K4297">IF(AND(C4297=1,OR(J4297=42,J4297=6,J4297=7,J4297=8)),1,
IF(AND(OR(C4297=1,C4297="NA"),OR(J4297=42,J4297=6,J4297=7,J4297=8, J4297="NA")),"NA",
IF(_xlfn.MINIFS(Nested_Ifs[a11],Nested_Ifs[ID],Nested_Ifs[[#This Row],[ID]])&lt;&gt;1,IF(AND(C4297=MIN(_xlfn._xlws.FILTER(Nested_Ifs[a11], Nested_Ifs[ID]=Nested_Ifs[[#This Row],[ID]])), OR(J4297=42,J4297=6,J4297=7,J4297=8)),1,
IF(_xlfn.MINIFS(Nested_Ifs[a11],Nested_Ifs[ID],Nested_Ifs[[#This Row],[ID]])&lt;&gt;1,IF(AND(OR(C4297=MIN(_xlfn._xlws.FILTER(Nested_Ifs[a11], Nested_Ifs[ID]=Nested_Ifs[[#This Row],[ID]])), C4297 = "NA"), OR(J4297=42,J4297=6,J4297=7,J4297=8, J4297 = "NA")),"NA",0),0)),0)))</f>
        <v>0</v>
      </c>
      <c r="L4297">
        <v>2</v>
      </c>
      <c r="M4297">
        <v>2</v>
      </c>
      <c r="N4297" t="s">
        <v>0</v>
      </c>
      <c r="O4297" s="11">
        <f t="shared" si="66"/>
        <v>0</v>
      </c>
    </row>
    <row r="4298" spans="2:15" x14ac:dyDescent="0.3">
      <c r="B4298">
        <v>29612</v>
      </c>
      <c r="C4298">
        <v>3</v>
      </c>
      <c r="D4298">
        <v>2</v>
      </c>
      <c r="E4298">
        <v>1</v>
      </c>
      <c r="F4298">
        <v>57</v>
      </c>
      <c r="G4298">
        <v>3</v>
      </c>
      <c r="H4298" t="s">
        <v>0</v>
      </c>
      <c r="I4298" t="s">
        <v>0</v>
      </c>
      <c r="J4298">
        <v>5</v>
      </c>
      <c r="K4298" s="5" cm="1">
        <f t="array" ref="K4298">IF(AND(C4298=1,OR(J4298=42,J4298=6,J4298=7,J4298=8)),1,
IF(AND(OR(C4298=1,C4298="NA"),OR(J4298=42,J4298=6,J4298=7,J4298=8, J4298="NA")),"NA",
IF(_xlfn.MINIFS(Nested_Ifs[a11],Nested_Ifs[ID],Nested_Ifs[[#This Row],[ID]])&lt;&gt;1,IF(AND(C4298=MIN(_xlfn._xlws.FILTER(Nested_Ifs[a11], Nested_Ifs[ID]=Nested_Ifs[[#This Row],[ID]])), OR(J4298=42,J4298=6,J4298=7,J4298=8)),1,
IF(_xlfn.MINIFS(Nested_Ifs[a11],Nested_Ifs[ID],Nested_Ifs[[#This Row],[ID]])&lt;&gt;1,IF(AND(OR(C4298=MIN(_xlfn._xlws.FILTER(Nested_Ifs[a11], Nested_Ifs[ID]=Nested_Ifs[[#This Row],[ID]])), C4298 = "NA"), OR(J4298=42,J4298=6,J4298=7,J4298=8, J4298 = "NA")),"NA",0),0)),0)))</f>
        <v>0</v>
      </c>
      <c r="L4298">
        <v>1</v>
      </c>
      <c r="M4298">
        <v>2</v>
      </c>
      <c r="N4298" t="s">
        <v>0</v>
      </c>
      <c r="O4298" s="11">
        <f t="shared" si="66"/>
        <v>0</v>
      </c>
    </row>
    <row r="4299" spans="2:15" x14ac:dyDescent="0.3">
      <c r="B4299">
        <v>29612</v>
      </c>
      <c r="C4299">
        <v>4</v>
      </c>
      <c r="D4299">
        <v>1</v>
      </c>
      <c r="E4299">
        <v>3</v>
      </c>
      <c r="F4299">
        <v>24</v>
      </c>
      <c r="G4299">
        <v>6</v>
      </c>
      <c r="H4299" t="s">
        <v>0</v>
      </c>
      <c r="I4299" t="s">
        <v>0</v>
      </c>
      <c r="J4299">
        <v>5</v>
      </c>
      <c r="K4299" s="5" cm="1">
        <f t="array" ref="K4299">IF(AND(C4299=1,OR(J4299=42,J4299=6,J4299=7,J4299=8)),1,
IF(AND(OR(C4299=1,C4299="NA"),OR(J4299=42,J4299=6,J4299=7,J4299=8, J4299="NA")),"NA",
IF(_xlfn.MINIFS(Nested_Ifs[a11],Nested_Ifs[ID],Nested_Ifs[[#This Row],[ID]])&lt;&gt;1,IF(AND(C4299=MIN(_xlfn._xlws.FILTER(Nested_Ifs[a11], Nested_Ifs[ID]=Nested_Ifs[[#This Row],[ID]])), OR(J4299=42,J4299=6,J4299=7,J4299=8)),1,
IF(_xlfn.MINIFS(Nested_Ifs[a11],Nested_Ifs[ID],Nested_Ifs[[#This Row],[ID]])&lt;&gt;1,IF(AND(OR(C4299=MIN(_xlfn._xlws.FILTER(Nested_Ifs[a11], Nested_Ifs[ID]=Nested_Ifs[[#This Row],[ID]])), C4299 = "NA"), OR(J4299=42,J4299=6,J4299=7,J4299=8, J4299 = "NA")),"NA",0),0)),0)))</f>
        <v>0</v>
      </c>
      <c r="L4299">
        <v>2</v>
      </c>
      <c r="M4299">
        <v>2</v>
      </c>
      <c r="N4299" t="s">
        <v>0</v>
      </c>
      <c r="O4299" s="11">
        <f t="shared" si="66"/>
        <v>0</v>
      </c>
    </row>
    <row r="4300" spans="2:15" x14ac:dyDescent="0.3">
      <c r="B4300">
        <v>29613</v>
      </c>
      <c r="C4300">
        <v>1</v>
      </c>
      <c r="D4300">
        <v>2</v>
      </c>
      <c r="E4300">
        <v>1</v>
      </c>
      <c r="F4300">
        <v>65</v>
      </c>
      <c r="G4300">
        <v>3</v>
      </c>
      <c r="H4300" t="s">
        <v>0</v>
      </c>
      <c r="I4300" t="s">
        <v>0</v>
      </c>
      <c r="J4300">
        <v>5</v>
      </c>
      <c r="K4300" s="5" cm="1">
        <f t="array" ref="K4300">IF(AND(C4300=1,OR(J4300=42,J4300=6,J4300=7,J4300=8)),1,
IF(AND(OR(C4300=1,C4300="NA"),OR(J4300=42,J4300=6,J4300=7,J4300=8, J4300="NA")),"NA",
IF(_xlfn.MINIFS(Nested_Ifs[a11],Nested_Ifs[ID],Nested_Ifs[[#This Row],[ID]])&lt;&gt;1,IF(AND(C4300=MIN(_xlfn._xlws.FILTER(Nested_Ifs[a11], Nested_Ifs[ID]=Nested_Ifs[[#This Row],[ID]])), OR(J4300=42,J4300=6,J4300=7,J4300=8)),1,
IF(_xlfn.MINIFS(Nested_Ifs[a11],Nested_Ifs[ID],Nested_Ifs[[#This Row],[ID]])&lt;&gt;1,IF(AND(OR(C4300=MIN(_xlfn._xlws.FILTER(Nested_Ifs[a11], Nested_Ifs[ID]=Nested_Ifs[[#This Row],[ID]])), C4300 = "NA"), OR(J4300=42,J4300=6,J4300=7,J4300=8, J4300 = "NA")),"NA",0),0)),0)))</f>
        <v>0</v>
      </c>
      <c r="L4300">
        <v>1</v>
      </c>
      <c r="M4300">
        <v>2</v>
      </c>
      <c r="N4300" t="s">
        <v>0</v>
      </c>
      <c r="O4300" s="11">
        <f t="shared" si="66"/>
        <v>0</v>
      </c>
    </row>
    <row r="4301" spans="2:15" x14ac:dyDescent="0.3">
      <c r="B4301">
        <v>29614</v>
      </c>
      <c r="C4301">
        <v>1</v>
      </c>
      <c r="D4301">
        <v>1</v>
      </c>
      <c r="E4301">
        <v>1</v>
      </c>
      <c r="F4301">
        <v>40</v>
      </c>
      <c r="G4301">
        <v>1</v>
      </c>
      <c r="H4301" t="s">
        <v>0</v>
      </c>
      <c r="I4301" t="s">
        <v>0</v>
      </c>
      <c r="J4301">
        <v>5</v>
      </c>
      <c r="K4301" s="5" cm="1">
        <f t="array" ref="K4301">IF(AND(C4301=1,OR(J4301=42,J4301=6,J4301=7,J4301=8)),1,
IF(AND(OR(C4301=1,C4301="NA"),OR(J4301=42,J4301=6,J4301=7,J4301=8, J4301="NA")),"NA",
IF(_xlfn.MINIFS(Nested_Ifs[a11],Nested_Ifs[ID],Nested_Ifs[[#This Row],[ID]])&lt;&gt;1,IF(AND(C4301=MIN(_xlfn._xlws.FILTER(Nested_Ifs[a11], Nested_Ifs[ID]=Nested_Ifs[[#This Row],[ID]])), OR(J4301=42,J4301=6,J4301=7,J4301=8)),1,
IF(_xlfn.MINIFS(Nested_Ifs[a11],Nested_Ifs[ID],Nested_Ifs[[#This Row],[ID]])&lt;&gt;1,IF(AND(OR(C4301=MIN(_xlfn._xlws.FILTER(Nested_Ifs[a11], Nested_Ifs[ID]=Nested_Ifs[[#This Row],[ID]])), C4301 = "NA"), OR(J4301=42,J4301=6,J4301=7,J4301=8, J4301 = "NA")),"NA",0),0)),0)))</f>
        <v>0</v>
      </c>
      <c r="L4301">
        <v>2</v>
      </c>
      <c r="M4301">
        <v>2</v>
      </c>
      <c r="N4301" t="s">
        <v>0</v>
      </c>
      <c r="O4301" s="11">
        <f t="shared" si="66"/>
        <v>0</v>
      </c>
    </row>
    <row r="4302" spans="2:15" x14ac:dyDescent="0.3">
      <c r="B4302">
        <v>29614</v>
      </c>
      <c r="C4302">
        <v>2</v>
      </c>
      <c r="D4302">
        <v>2</v>
      </c>
      <c r="E4302">
        <v>2</v>
      </c>
      <c r="F4302">
        <v>40</v>
      </c>
      <c r="G4302">
        <v>1</v>
      </c>
      <c r="H4302" t="s">
        <v>0</v>
      </c>
      <c r="I4302" t="s">
        <v>0</v>
      </c>
      <c r="J4302">
        <v>5</v>
      </c>
      <c r="K4302" s="5" cm="1">
        <f t="array" ref="K4302">IF(AND(C4302=1,OR(J4302=42,J4302=6,J4302=7,J4302=8)),1,
IF(AND(OR(C4302=1,C4302="NA"),OR(J4302=42,J4302=6,J4302=7,J4302=8, J4302="NA")),"NA",
IF(_xlfn.MINIFS(Nested_Ifs[a11],Nested_Ifs[ID],Nested_Ifs[[#This Row],[ID]])&lt;&gt;1,IF(AND(C4302=MIN(_xlfn._xlws.FILTER(Nested_Ifs[a11], Nested_Ifs[ID]=Nested_Ifs[[#This Row],[ID]])), OR(J4302=42,J4302=6,J4302=7,J4302=8)),1,
IF(_xlfn.MINIFS(Nested_Ifs[a11],Nested_Ifs[ID],Nested_Ifs[[#This Row],[ID]])&lt;&gt;1,IF(AND(OR(C4302=MIN(_xlfn._xlws.FILTER(Nested_Ifs[a11], Nested_Ifs[ID]=Nested_Ifs[[#This Row],[ID]])), C4302 = "NA"), OR(J4302=42,J4302=6,J4302=7,J4302=8, J4302 = "NA")),"NA",0),0)),0)))</f>
        <v>0</v>
      </c>
      <c r="L4302">
        <v>2</v>
      </c>
      <c r="M4302">
        <v>2</v>
      </c>
      <c r="N4302" t="s">
        <v>0</v>
      </c>
      <c r="O4302" s="11">
        <f t="shared" si="66"/>
        <v>0</v>
      </c>
    </row>
    <row r="4303" spans="2:15" x14ac:dyDescent="0.3">
      <c r="B4303">
        <v>29614</v>
      </c>
      <c r="C4303">
        <v>3</v>
      </c>
      <c r="D4303">
        <v>1</v>
      </c>
      <c r="E4303">
        <v>3</v>
      </c>
      <c r="F4303">
        <v>15</v>
      </c>
      <c r="G4303">
        <v>6</v>
      </c>
      <c r="H4303" t="s">
        <v>0</v>
      </c>
      <c r="I4303" t="s">
        <v>0</v>
      </c>
      <c r="J4303" t="s">
        <v>0</v>
      </c>
      <c r="K4303" s="5" cm="1">
        <f t="array" ref="K4303">IF(AND(C4303=1,OR(J4303=42,J4303=6,J4303=7,J4303=8)),1,
IF(AND(OR(C4303=1,C4303="NA"),OR(J4303=42,J4303=6,J4303=7,J4303=8, J4303="NA")),"NA",
IF(_xlfn.MINIFS(Nested_Ifs[a11],Nested_Ifs[ID],Nested_Ifs[[#This Row],[ID]])&lt;&gt;1,IF(AND(C4303=MIN(_xlfn._xlws.FILTER(Nested_Ifs[a11], Nested_Ifs[ID]=Nested_Ifs[[#This Row],[ID]])), OR(J4303=42,J4303=6,J4303=7,J4303=8)),1,
IF(_xlfn.MINIFS(Nested_Ifs[a11],Nested_Ifs[ID],Nested_Ifs[[#This Row],[ID]])&lt;&gt;1,IF(AND(OR(C4303=MIN(_xlfn._xlws.FILTER(Nested_Ifs[a11], Nested_Ifs[ID]=Nested_Ifs[[#This Row],[ID]])), C4303 = "NA"), OR(J4303=42,J4303=6,J4303=7,J4303=8, J4303 = "NA")),"NA",0),0)),0)))</f>
        <v>0</v>
      </c>
      <c r="L4303">
        <v>2</v>
      </c>
      <c r="M4303">
        <v>2</v>
      </c>
      <c r="N4303" t="s">
        <v>0</v>
      </c>
      <c r="O4303" s="11">
        <f t="shared" ref="O4303:O4366" si="67">IF(AND(AND(L4303=1,M4303=1),AND(OR(N4303=3,N4303=4))),1,
IF(AND(OR(L4303=1,L4303="NA"),
OR(M4303=1,M4303="NA"),
OR(N4303=3,N4303=4, N4303="NA")),"NA",0))</f>
        <v>0</v>
      </c>
    </row>
    <row r="4304" spans="2:15" x14ac:dyDescent="0.3">
      <c r="B4304">
        <v>29614</v>
      </c>
      <c r="C4304">
        <v>4</v>
      </c>
      <c r="D4304">
        <v>2</v>
      </c>
      <c r="E4304">
        <v>3</v>
      </c>
      <c r="F4304">
        <v>13</v>
      </c>
      <c r="G4304" t="s">
        <v>0</v>
      </c>
      <c r="H4304" t="s">
        <v>0</v>
      </c>
      <c r="I4304" t="s">
        <v>0</v>
      </c>
      <c r="J4304" t="s">
        <v>0</v>
      </c>
      <c r="K4304" s="5" cm="1">
        <f t="array" ref="K4304">IF(AND(C4304=1,OR(J4304=42,J4304=6,J4304=7,J4304=8)),1,
IF(AND(OR(C4304=1,C4304="NA"),OR(J4304=42,J4304=6,J4304=7,J4304=8, J4304="NA")),"NA",
IF(_xlfn.MINIFS(Nested_Ifs[a11],Nested_Ifs[ID],Nested_Ifs[[#This Row],[ID]])&lt;&gt;1,IF(AND(C4304=MIN(_xlfn._xlws.FILTER(Nested_Ifs[a11], Nested_Ifs[ID]=Nested_Ifs[[#This Row],[ID]])), OR(J4304=42,J4304=6,J4304=7,J4304=8)),1,
IF(_xlfn.MINIFS(Nested_Ifs[a11],Nested_Ifs[ID],Nested_Ifs[[#This Row],[ID]])&lt;&gt;1,IF(AND(OR(C4304=MIN(_xlfn._xlws.FILTER(Nested_Ifs[a11], Nested_Ifs[ID]=Nested_Ifs[[#This Row],[ID]])), C4304 = "NA"), OR(J4304=42,J4304=6,J4304=7,J4304=8, J4304 = "NA")),"NA",0),0)),0)))</f>
        <v>0</v>
      </c>
      <c r="L4304">
        <v>2</v>
      </c>
      <c r="M4304">
        <v>2</v>
      </c>
      <c r="N4304" t="s">
        <v>0</v>
      </c>
      <c r="O4304" s="11">
        <f t="shared" si="67"/>
        <v>0</v>
      </c>
    </row>
    <row r="4305" spans="2:15" x14ac:dyDescent="0.3">
      <c r="B4305">
        <v>29614</v>
      </c>
      <c r="C4305">
        <v>5</v>
      </c>
      <c r="D4305">
        <v>2</v>
      </c>
      <c r="E4305">
        <v>3</v>
      </c>
      <c r="F4305">
        <v>5</v>
      </c>
      <c r="G4305" t="s">
        <v>0</v>
      </c>
      <c r="H4305">
        <v>2</v>
      </c>
      <c r="I4305">
        <v>5</v>
      </c>
      <c r="J4305" t="s">
        <v>0</v>
      </c>
      <c r="K4305" s="5" cm="1">
        <f t="array" ref="K4305">IF(AND(C4305=1,OR(J4305=42,J4305=6,J4305=7,J4305=8)),1,
IF(AND(OR(C4305=1,C4305="NA"),OR(J4305=42,J4305=6,J4305=7,J4305=8, J4305="NA")),"NA",
IF(_xlfn.MINIFS(Nested_Ifs[a11],Nested_Ifs[ID],Nested_Ifs[[#This Row],[ID]])&lt;&gt;1,IF(AND(C4305=MIN(_xlfn._xlws.FILTER(Nested_Ifs[a11], Nested_Ifs[ID]=Nested_Ifs[[#This Row],[ID]])), OR(J4305=42,J4305=6,J4305=7,J4305=8)),1,
IF(_xlfn.MINIFS(Nested_Ifs[a11],Nested_Ifs[ID],Nested_Ifs[[#This Row],[ID]])&lt;&gt;1,IF(AND(OR(C4305=MIN(_xlfn._xlws.FILTER(Nested_Ifs[a11], Nested_Ifs[ID]=Nested_Ifs[[#This Row],[ID]])), C4305 = "NA"), OR(J4305=42,J4305=6,J4305=7,J4305=8, J4305 = "NA")),"NA",0),0)),0)))</f>
        <v>0</v>
      </c>
      <c r="L4305">
        <v>2</v>
      </c>
      <c r="M4305">
        <v>2</v>
      </c>
      <c r="N4305" t="s">
        <v>0</v>
      </c>
      <c r="O4305" s="11">
        <f t="shared" si="67"/>
        <v>0</v>
      </c>
    </row>
    <row r="4306" spans="2:15" x14ac:dyDescent="0.3">
      <c r="B4306">
        <v>29615</v>
      </c>
      <c r="C4306">
        <v>1</v>
      </c>
      <c r="D4306">
        <v>2</v>
      </c>
      <c r="E4306">
        <v>1</v>
      </c>
      <c r="F4306">
        <v>53</v>
      </c>
      <c r="G4306">
        <v>5</v>
      </c>
      <c r="H4306" t="s">
        <v>0</v>
      </c>
      <c r="I4306" t="s">
        <v>0</v>
      </c>
      <c r="J4306">
        <v>5</v>
      </c>
      <c r="K4306" s="5" cm="1">
        <f t="array" ref="K4306">IF(AND(C4306=1,OR(J4306=42,J4306=6,J4306=7,J4306=8)),1,
IF(AND(OR(C4306=1,C4306="NA"),OR(J4306=42,J4306=6,J4306=7,J4306=8, J4306="NA")),"NA",
IF(_xlfn.MINIFS(Nested_Ifs[a11],Nested_Ifs[ID],Nested_Ifs[[#This Row],[ID]])&lt;&gt;1,IF(AND(C4306=MIN(_xlfn._xlws.FILTER(Nested_Ifs[a11], Nested_Ifs[ID]=Nested_Ifs[[#This Row],[ID]])), OR(J4306=42,J4306=6,J4306=7,J4306=8)),1,
IF(_xlfn.MINIFS(Nested_Ifs[a11],Nested_Ifs[ID],Nested_Ifs[[#This Row],[ID]])&lt;&gt;1,IF(AND(OR(C4306=MIN(_xlfn._xlws.FILTER(Nested_Ifs[a11], Nested_Ifs[ID]=Nested_Ifs[[#This Row],[ID]])), C4306 = "NA"), OR(J4306=42,J4306=6,J4306=7,J4306=8, J4306 = "NA")),"NA",0),0)),0)))</f>
        <v>0</v>
      </c>
      <c r="L4306">
        <v>2</v>
      </c>
      <c r="M4306">
        <v>2</v>
      </c>
      <c r="N4306" t="s">
        <v>0</v>
      </c>
      <c r="O4306" s="11">
        <f t="shared" si="67"/>
        <v>0</v>
      </c>
    </row>
    <row r="4307" spans="2:15" x14ac:dyDescent="0.3">
      <c r="B4307">
        <v>29618</v>
      </c>
      <c r="C4307">
        <v>1</v>
      </c>
      <c r="D4307">
        <v>2</v>
      </c>
      <c r="E4307">
        <v>1</v>
      </c>
      <c r="F4307">
        <v>55</v>
      </c>
      <c r="G4307">
        <v>3</v>
      </c>
      <c r="H4307" t="s">
        <v>0</v>
      </c>
      <c r="I4307" t="s">
        <v>0</v>
      </c>
      <c r="J4307">
        <v>1</v>
      </c>
      <c r="K4307" s="5" cm="1">
        <f t="array" ref="K4307">IF(AND(C4307=1,OR(J4307=42,J4307=6,J4307=7,J4307=8)),1,
IF(AND(OR(C4307=1,C4307="NA"),OR(J4307=42,J4307=6,J4307=7,J4307=8, J4307="NA")),"NA",
IF(_xlfn.MINIFS(Nested_Ifs[a11],Nested_Ifs[ID],Nested_Ifs[[#This Row],[ID]])&lt;&gt;1,IF(AND(C4307=MIN(_xlfn._xlws.FILTER(Nested_Ifs[a11], Nested_Ifs[ID]=Nested_Ifs[[#This Row],[ID]])), OR(J4307=42,J4307=6,J4307=7,J4307=8)),1,
IF(_xlfn.MINIFS(Nested_Ifs[a11],Nested_Ifs[ID],Nested_Ifs[[#This Row],[ID]])&lt;&gt;1,IF(AND(OR(C4307=MIN(_xlfn._xlws.FILTER(Nested_Ifs[a11], Nested_Ifs[ID]=Nested_Ifs[[#This Row],[ID]])), C4307 = "NA"), OR(J4307=42,J4307=6,J4307=7,J4307=8, J4307 = "NA")),"NA",0),0)),0)))</f>
        <v>0</v>
      </c>
      <c r="L4307">
        <v>2</v>
      </c>
      <c r="M4307">
        <v>2</v>
      </c>
      <c r="N4307" t="s">
        <v>0</v>
      </c>
      <c r="O4307" s="11">
        <f t="shared" si="67"/>
        <v>0</v>
      </c>
    </row>
    <row r="4308" spans="2:15" x14ac:dyDescent="0.3">
      <c r="B4308">
        <v>29618</v>
      </c>
      <c r="C4308">
        <v>2</v>
      </c>
      <c r="D4308">
        <v>1</v>
      </c>
      <c r="E4308">
        <v>10</v>
      </c>
      <c r="F4308">
        <v>18</v>
      </c>
      <c r="G4308">
        <v>6</v>
      </c>
      <c r="H4308" t="s">
        <v>0</v>
      </c>
      <c r="I4308" t="s">
        <v>0</v>
      </c>
      <c r="J4308">
        <v>5</v>
      </c>
      <c r="K4308" s="5" cm="1">
        <f t="array" ref="K4308">IF(AND(C4308=1,OR(J4308=42,J4308=6,J4308=7,J4308=8)),1,
IF(AND(OR(C4308=1,C4308="NA"),OR(J4308=42,J4308=6,J4308=7,J4308=8, J4308="NA")),"NA",
IF(_xlfn.MINIFS(Nested_Ifs[a11],Nested_Ifs[ID],Nested_Ifs[[#This Row],[ID]])&lt;&gt;1,IF(AND(C4308=MIN(_xlfn._xlws.FILTER(Nested_Ifs[a11], Nested_Ifs[ID]=Nested_Ifs[[#This Row],[ID]])), OR(J4308=42,J4308=6,J4308=7,J4308=8)),1,
IF(_xlfn.MINIFS(Nested_Ifs[a11],Nested_Ifs[ID],Nested_Ifs[[#This Row],[ID]])&lt;&gt;1,IF(AND(OR(C4308=MIN(_xlfn._xlws.FILTER(Nested_Ifs[a11], Nested_Ifs[ID]=Nested_Ifs[[#This Row],[ID]])), C4308 = "NA"), OR(J4308=42,J4308=6,J4308=7,J4308=8, J4308 = "NA")),"NA",0),0)),0)))</f>
        <v>0</v>
      </c>
      <c r="L4308">
        <v>2</v>
      </c>
      <c r="M4308">
        <v>2</v>
      </c>
      <c r="N4308" t="s">
        <v>0</v>
      </c>
      <c r="O4308" s="11">
        <f t="shared" si="67"/>
        <v>0</v>
      </c>
    </row>
    <row r="4309" spans="2:15" x14ac:dyDescent="0.3">
      <c r="B4309">
        <v>29619</v>
      </c>
      <c r="C4309">
        <v>1</v>
      </c>
      <c r="D4309">
        <v>2</v>
      </c>
      <c r="E4309">
        <v>1</v>
      </c>
      <c r="F4309">
        <v>75</v>
      </c>
      <c r="G4309">
        <v>1</v>
      </c>
      <c r="H4309" t="s">
        <v>0</v>
      </c>
      <c r="I4309" t="s">
        <v>0</v>
      </c>
      <c r="J4309">
        <v>3</v>
      </c>
      <c r="K4309" s="5" cm="1">
        <f t="array" ref="K4309">IF(AND(C4309=1,OR(J4309=42,J4309=6,J4309=7,J4309=8)),1,
IF(AND(OR(C4309=1,C4309="NA"),OR(J4309=42,J4309=6,J4309=7,J4309=8, J4309="NA")),"NA",
IF(_xlfn.MINIFS(Nested_Ifs[a11],Nested_Ifs[ID],Nested_Ifs[[#This Row],[ID]])&lt;&gt;1,IF(AND(C4309=MIN(_xlfn._xlws.FILTER(Nested_Ifs[a11], Nested_Ifs[ID]=Nested_Ifs[[#This Row],[ID]])), OR(J4309=42,J4309=6,J4309=7,J4309=8)),1,
IF(_xlfn.MINIFS(Nested_Ifs[a11],Nested_Ifs[ID],Nested_Ifs[[#This Row],[ID]])&lt;&gt;1,IF(AND(OR(C4309=MIN(_xlfn._xlws.FILTER(Nested_Ifs[a11], Nested_Ifs[ID]=Nested_Ifs[[#This Row],[ID]])), C4309 = "NA"), OR(J4309=42,J4309=6,J4309=7,J4309=8, J4309 = "NA")),"NA",0),0)),0)))</f>
        <v>0</v>
      </c>
      <c r="L4309">
        <v>2</v>
      </c>
      <c r="M4309">
        <v>2</v>
      </c>
      <c r="N4309" t="s">
        <v>0</v>
      </c>
      <c r="O4309" s="11">
        <f t="shared" si="67"/>
        <v>0</v>
      </c>
    </row>
    <row r="4310" spans="2:15" x14ac:dyDescent="0.3">
      <c r="B4310">
        <v>29622</v>
      </c>
      <c r="C4310">
        <v>1</v>
      </c>
      <c r="D4310">
        <v>2</v>
      </c>
      <c r="E4310">
        <v>1</v>
      </c>
      <c r="F4310">
        <v>58</v>
      </c>
      <c r="G4310">
        <v>5</v>
      </c>
      <c r="H4310" t="s">
        <v>0</v>
      </c>
      <c r="I4310" t="s">
        <v>0</v>
      </c>
      <c r="J4310">
        <v>5</v>
      </c>
      <c r="K4310" s="5" cm="1">
        <f t="array" ref="K4310">IF(AND(C4310=1,OR(J4310=42,J4310=6,J4310=7,J4310=8)),1,
IF(AND(OR(C4310=1,C4310="NA"),OR(J4310=42,J4310=6,J4310=7,J4310=8, J4310="NA")),"NA",
IF(_xlfn.MINIFS(Nested_Ifs[a11],Nested_Ifs[ID],Nested_Ifs[[#This Row],[ID]])&lt;&gt;1,IF(AND(C4310=MIN(_xlfn._xlws.FILTER(Nested_Ifs[a11], Nested_Ifs[ID]=Nested_Ifs[[#This Row],[ID]])), OR(J4310=42,J4310=6,J4310=7,J4310=8)),1,
IF(_xlfn.MINIFS(Nested_Ifs[a11],Nested_Ifs[ID],Nested_Ifs[[#This Row],[ID]])&lt;&gt;1,IF(AND(OR(C4310=MIN(_xlfn._xlws.FILTER(Nested_Ifs[a11], Nested_Ifs[ID]=Nested_Ifs[[#This Row],[ID]])), C4310 = "NA"), OR(J4310=42,J4310=6,J4310=7,J4310=8, J4310 = "NA")),"NA",0),0)),0)))</f>
        <v>0</v>
      </c>
      <c r="L4310">
        <v>2</v>
      </c>
      <c r="M4310">
        <v>2</v>
      </c>
      <c r="N4310" t="s">
        <v>0</v>
      </c>
      <c r="O4310" s="11">
        <f t="shared" si="67"/>
        <v>0</v>
      </c>
    </row>
    <row r="4311" spans="2:15" x14ac:dyDescent="0.3">
      <c r="B4311">
        <v>29622</v>
      </c>
      <c r="C4311">
        <v>2</v>
      </c>
      <c r="D4311">
        <v>1</v>
      </c>
      <c r="E4311">
        <v>3</v>
      </c>
      <c r="F4311">
        <v>36</v>
      </c>
      <c r="G4311">
        <v>1</v>
      </c>
      <c r="H4311" t="s">
        <v>0</v>
      </c>
      <c r="I4311" t="s">
        <v>0</v>
      </c>
      <c r="J4311">
        <v>1</v>
      </c>
      <c r="K4311" s="5" cm="1">
        <f t="array" ref="K4311">IF(AND(C4311=1,OR(J4311=42,J4311=6,J4311=7,J4311=8)),1,
IF(AND(OR(C4311=1,C4311="NA"),OR(J4311=42,J4311=6,J4311=7,J4311=8, J4311="NA")),"NA",
IF(_xlfn.MINIFS(Nested_Ifs[a11],Nested_Ifs[ID],Nested_Ifs[[#This Row],[ID]])&lt;&gt;1,IF(AND(C4311=MIN(_xlfn._xlws.FILTER(Nested_Ifs[a11], Nested_Ifs[ID]=Nested_Ifs[[#This Row],[ID]])), OR(J4311=42,J4311=6,J4311=7,J4311=8)),1,
IF(_xlfn.MINIFS(Nested_Ifs[a11],Nested_Ifs[ID],Nested_Ifs[[#This Row],[ID]])&lt;&gt;1,IF(AND(OR(C4311=MIN(_xlfn._xlws.FILTER(Nested_Ifs[a11], Nested_Ifs[ID]=Nested_Ifs[[#This Row],[ID]])), C4311 = "NA"), OR(J4311=42,J4311=6,J4311=7,J4311=8, J4311 = "NA")),"NA",0),0)),0)))</f>
        <v>0</v>
      </c>
      <c r="L4311">
        <v>2</v>
      </c>
      <c r="M4311">
        <v>2</v>
      </c>
      <c r="N4311" t="s">
        <v>0</v>
      </c>
      <c r="O4311" s="11">
        <f t="shared" si="67"/>
        <v>0</v>
      </c>
    </row>
    <row r="4312" spans="2:15" x14ac:dyDescent="0.3">
      <c r="B4312">
        <v>29622</v>
      </c>
      <c r="C4312">
        <v>3</v>
      </c>
      <c r="D4312">
        <v>2</v>
      </c>
      <c r="E4312">
        <v>4</v>
      </c>
      <c r="F4312">
        <v>27</v>
      </c>
      <c r="G4312">
        <v>1</v>
      </c>
      <c r="H4312" t="s">
        <v>0</v>
      </c>
      <c r="I4312" t="s">
        <v>0</v>
      </c>
      <c r="J4312">
        <v>1</v>
      </c>
      <c r="K4312" s="5" cm="1">
        <f t="array" ref="K4312">IF(AND(C4312=1,OR(J4312=42,J4312=6,J4312=7,J4312=8)),1,
IF(AND(OR(C4312=1,C4312="NA"),OR(J4312=42,J4312=6,J4312=7,J4312=8, J4312="NA")),"NA",
IF(_xlfn.MINIFS(Nested_Ifs[a11],Nested_Ifs[ID],Nested_Ifs[[#This Row],[ID]])&lt;&gt;1,IF(AND(C4312=MIN(_xlfn._xlws.FILTER(Nested_Ifs[a11], Nested_Ifs[ID]=Nested_Ifs[[#This Row],[ID]])), OR(J4312=42,J4312=6,J4312=7,J4312=8)),1,
IF(_xlfn.MINIFS(Nested_Ifs[a11],Nested_Ifs[ID],Nested_Ifs[[#This Row],[ID]])&lt;&gt;1,IF(AND(OR(C4312=MIN(_xlfn._xlws.FILTER(Nested_Ifs[a11], Nested_Ifs[ID]=Nested_Ifs[[#This Row],[ID]])), C4312 = "NA"), OR(J4312=42,J4312=6,J4312=7,J4312=8, J4312 = "NA")),"NA",0),0)),0)))</f>
        <v>0</v>
      </c>
      <c r="L4312">
        <v>2</v>
      </c>
      <c r="M4312">
        <v>2</v>
      </c>
      <c r="N4312" t="s">
        <v>0</v>
      </c>
      <c r="O4312" s="11">
        <f t="shared" si="67"/>
        <v>0</v>
      </c>
    </row>
    <row r="4313" spans="2:15" x14ac:dyDescent="0.3">
      <c r="B4313">
        <v>29623</v>
      </c>
      <c r="C4313">
        <v>1</v>
      </c>
      <c r="D4313">
        <v>1</v>
      </c>
      <c r="E4313">
        <v>1</v>
      </c>
      <c r="F4313">
        <v>39</v>
      </c>
      <c r="G4313">
        <v>1</v>
      </c>
      <c r="H4313" t="s">
        <v>0</v>
      </c>
      <c r="I4313" t="s">
        <v>0</v>
      </c>
      <c r="J4313">
        <v>1</v>
      </c>
      <c r="K4313" s="5" cm="1">
        <f t="array" ref="K4313">IF(AND(C4313=1,OR(J4313=42,J4313=6,J4313=7,J4313=8)),1,
IF(AND(OR(C4313=1,C4313="NA"),OR(J4313=42,J4313=6,J4313=7,J4313=8, J4313="NA")),"NA",
IF(_xlfn.MINIFS(Nested_Ifs[a11],Nested_Ifs[ID],Nested_Ifs[[#This Row],[ID]])&lt;&gt;1,IF(AND(C4313=MIN(_xlfn._xlws.FILTER(Nested_Ifs[a11], Nested_Ifs[ID]=Nested_Ifs[[#This Row],[ID]])), OR(J4313=42,J4313=6,J4313=7,J4313=8)),1,
IF(_xlfn.MINIFS(Nested_Ifs[a11],Nested_Ifs[ID],Nested_Ifs[[#This Row],[ID]])&lt;&gt;1,IF(AND(OR(C4313=MIN(_xlfn._xlws.FILTER(Nested_Ifs[a11], Nested_Ifs[ID]=Nested_Ifs[[#This Row],[ID]])), C4313 = "NA"), OR(J4313=42,J4313=6,J4313=7,J4313=8, J4313 = "NA")),"NA",0),0)),0)))</f>
        <v>0</v>
      </c>
      <c r="L4313">
        <v>2</v>
      </c>
      <c r="M4313">
        <v>2</v>
      </c>
      <c r="N4313" t="s">
        <v>0</v>
      </c>
      <c r="O4313" s="11">
        <f t="shared" si="67"/>
        <v>0</v>
      </c>
    </row>
    <row r="4314" spans="2:15" x14ac:dyDescent="0.3">
      <c r="B4314">
        <v>29623</v>
      </c>
      <c r="C4314">
        <v>2</v>
      </c>
      <c r="D4314">
        <v>2</v>
      </c>
      <c r="E4314">
        <v>2</v>
      </c>
      <c r="F4314">
        <v>30</v>
      </c>
      <c r="G4314">
        <v>1</v>
      </c>
      <c r="H4314" t="s">
        <v>0</v>
      </c>
      <c r="I4314" t="s">
        <v>0</v>
      </c>
      <c r="J4314">
        <v>1</v>
      </c>
      <c r="K4314" s="5" cm="1">
        <f t="array" ref="K4314">IF(AND(C4314=1,OR(J4314=42,J4314=6,J4314=7,J4314=8)),1,
IF(AND(OR(C4314=1,C4314="NA"),OR(J4314=42,J4314=6,J4314=7,J4314=8, J4314="NA")),"NA",
IF(_xlfn.MINIFS(Nested_Ifs[a11],Nested_Ifs[ID],Nested_Ifs[[#This Row],[ID]])&lt;&gt;1,IF(AND(C4314=MIN(_xlfn._xlws.FILTER(Nested_Ifs[a11], Nested_Ifs[ID]=Nested_Ifs[[#This Row],[ID]])), OR(J4314=42,J4314=6,J4314=7,J4314=8)),1,
IF(_xlfn.MINIFS(Nested_Ifs[a11],Nested_Ifs[ID],Nested_Ifs[[#This Row],[ID]])&lt;&gt;1,IF(AND(OR(C4314=MIN(_xlfn._xlws.FILTER(Nested_Ifs[a11], Nested_Ifs[ID]=Nested_Ifs[[#This Row],[ID]])), C4314 = "NA"), OR(J4314=42,J4314=6,J4314=7,J4314=8, J4314 = "NA")),"NA",0),0)),0)))</f>
        <v>0</v>
      </c>
      <c r="L4314">
        <v>2</v>
      </c>
      <c r="M4314">
        <v>1</v>
      </c>
      <c r="N4314">
        <v>2</v>
      </c>
      <c r="O4314" s="11">
        <f t="shared" si="67"/>
        <v>0</v>
      </c>
    </row>
    <row r="4315" spans="2:15" x14ac:dyDescent="0.3">
      <c r="B4315">
        <v>29623</v>
      </c>
      <c r="C4315">
        <v>3</v>
      </c>
      <c r="D4315">
        <v>1</v>
      </c>
      <c r="E4315">
        <v>3</v>
      </c>
      <c r="F4315">
        <v>6</v>
      </c>
      <c r="G4315" t="s">
        <v>0</v>
      </c>
      <c r="H4315" t="s">
        <v>0</v>
      </c>
      <c r="I4315" t="s">
        <v>0</v>
      </c>
      <c r="J4315" t="s">
        <v>0</v>
      </c>
      <c r="K4315" s="5" cm="1">
        <f t="array" ref="K4315">IF(AND(C4315=1,OR(J4315=42,J4315=6,J4315=7,J4315=8)),1,
IF(AND(OR(C4315=1,C4315="NA"),OR(J4315=42,J4315=6,J4315=7,J4315=8, J4315="NA")),"NA",
IF(_xlfn.MINIFS(Nested_Ifs[a11],Nested_Ifs[ID],Nested_Ifs[[#This Row],[ID]])&lt;&gt;1,IF(AND(C4315=MIN(_xlfn._xlws.FILTER(Nested_Ifs[a11], Nested_Ifs[ID]=Nested_Ifs[[#This Row],[ID]])), OR(J4315=42,J4315=6,J4315=7,J4315=8)),1,
IF(_xlfn.MINIFS(Nested_Ifs[a11],Nested_Ifs[ID],Nested_Ifs[[#This Row],[ID]])&lt;&gt;1,IF(AND(OR(C4315=MIN(_xlfn._xlws.FILTER(Nested_Ifs[a11], Nested_Ifs[ID]=Nested_Ifs[[#This Row],[ID]])), C4315 = "NA"), OR(J4315=42,J4315=6,J4315=7,J4315=8, J4315 = "NA")),"NA",0),0)),0)))</f>
        <v>0</v>
      </c>
      <c r="L4315">
        <v>2</v>
      </c>
      <c r="M4315">
        <v>2</v>
      </c>
      <c r="N4315" t="s">
        <v>0</v>
      </c>
      <c r="O4315" s="11">
        <f t="shared" si="67"/>
        <v>0</v>
      </c>
    </row>
    <row r="4316" spans="2:15" x14ac:dyDescent="0.3">
      <c r="B4316">
        <v>29623</v>
      </c>
      <c r="C4316">
        <v>4</v>
      </c>
      <c r="D4316">
        <v>2</v>
      </c>
      <c r="E4316">
        <v>3</v>
      </c>
      <c r="F4316">
        <v>5</v>
      </c>
      <c r="G4316" t="s">
        <v>0</v>
      </c>
      <c r="H4316">
        <v>2</v>
      </c>
      <c r="I4316">
        <v>8</v>
      </c>
      <c r="J4316" t="s">
        <v>0</v>
      </c>
      <c r="K4316" s="5" cm="1">
        <f t="array" ref="K4316">IF(AND(C4316=1,OR(J4316=42,J4316=6,J4316=7,J4316=8)),1,
IF(AND(OR(C4316=1,C4316="NA"),OR(J4316=42,J4316=6,J4316=7,J4316=8, J4316="NA")),"NA",
IF(_xlfn.MINIFS(Nested_Ifs[a11],Nested_Ifs[ID],Nested_Ifs[[#This Row],[ID]])&lt;&gt;1,IF(AND(C4316=MIN(_xlfn._xlws.FILTER(Nested_Ifs[a11], Nested_Ifs[ID]=Nested_Ifs[[#This Row],[ID]])), OR(J4316=42,J4316=6,J4316=7,J4316=8)),1,
IF(_xlfn.MINIFS(Nested_Ifs[a11],Nested_Ifs[ID],Nested_Ifs[[#This Row],[ID]])&lt;&gt;1,IF(AND(OR(C4316=MIN(_xlfn._xlws.FILTER(Nested_Ifs[a11], Nested_Ifs[ID]=Nested_Ifs[[#This Row],[ID]])), C4316 = "NA"), OR(J4316=42,J4316=6,J4316=7,J4316=8, J4316 = "NA")),"NA",0),0)),0)))</f>
        <v>0</v>
      </c>
      <c r="L4316">
        <v>2</v>
      </c>
      <c r="M4316">
        <v>2</v>
      </c>
      <c r="N4316" t="s">
        <v>0</v>
      </c>
      <c r="O4316" s="11">
        <f t="shared" si="67"/>
        <v>0</v>
      </c>
    </row>
    <row r="4317" spans="2:15" x14ac:dyDescent="0.3">
      <c r="B4317">
        <v>29623</v>
      </c>
      <c r="C4317">
        <v>5</v>
      </c>
      <c r="D4317">
        <v>2</v>
      </c>
      <c r="E4317">
        <v>3</v>
      </c>
      <c r="F4317">
        <v>3</v>
      </c>
      <c r="G4317" t="s">
        <v>0</v>
      </c>
      <c r="H4317">
        <v>2</v>
      </c>
      <c r="I4317">
        <v>8</v>
      </c>
      <c r="J4317" t="s">
        <v>0</v>
      </c>
      <c r="K4317" s="5" cm="1">
        <f t="array" ref="K4317">IF(AND(C4317=1,OR(J4317=42,J4317=6,J4317=7,J4317=8)),1,
IF(AND(OR(C4317=1,C4317="NA"),OR(J4317=42,J4317=6,J4317=7,J4317=8, J4317="NA")),"NA",
IF(_xlfn.MINIFS(Nested_Ifs[a11],Nested_Ifs[ID],Nested_Ifs[[#This Row],[ID]])&lt;&gt;1,IF(AND(C4317=MIN(_xlfn._xlws.FILTER(Nested_Ifs[a11], Nested_Ifs[ID]=Nested_Ifs[[#This Row],[ID]])), OR(J4317=42,J4317=6,J4317=7,J4317=8)),1,
IF(_xlfn.MINIFS(Nested_Ifs[a11],Nested_Ifs[ID],Nested_Ifs[[#This Row],[ID]])&lt;&gt;1,IF(AND(OR(C4317=MIN(_xlfn._xlws.FILTER(Nested_Ifs[a11], Nested_Ifs[ID]=Nested_Ifs[[#This Row],[ID]])), C4317 = "NA"), OR(J4317=42,J4317=6,J4317=7,J4317=8, J4317 = "NA")),"NA",0),0)),0)))</f>
        <v>0</v>
      </c>
      <c r="L4317">
        <v>2</v>
      </c>
      <c r="M4317">
        <v>2</v>
      </c>
      <c r="N4317" t="s">
        <v>0</v>
      </c>
      <c r="O4317" s="11">
        <f t="shared" si="67"/>
        <v>0</v>
      </c>
    </row>
    <row r="4318" spans="2:15" x14ac:dyDescent="0.3">
      <c r="B4318">
        <v>29623</v>
      </c>
      <c r="C4318">
        <v>6</v>
      </c>
      <c r="D4318">
        <v>1</v>
      </c>
      <c r="E4318">
        <v>3</v>
      </c>
      <c r="F4318">
        <v>1</v>
      </c>
      <c r="G4318" t="s">
        <v>0</v>
      </c>
      <c r="H4318">
        <v>2</v>
      </c>
      <c r="I4318">
        <v>8</v>
      </c>
      <c r="J4318" t="s">
        <v>0</v>
      </c>
      <c r="K4318" s="5" cm="1">
        <f t="array" ref="K4318">IF(AND(C4318=1,OR(J4318=42,J4318=6,J4318=7,J4318=8)),1,
IF(AND(OR(C4318=1,C4318="NA"),OR(J4318=42,J4318=6,J4318=7,J4318=8, J4318="NA")),"NA",
IF(_xlfn.MINIFS(Nested_Ifs[a11],Nested_Ifs[ID],Nested_Ifs[[#This Row],[ID]])&lt;&gt;1,IF(AND(C4318=MIN(_xlfn._xlws.FILTER(Nested_Ifs[a11], Nested_Ifs[ID]=Nested_Ifs[[#This Row],[ID]])), OR(J4318=42,J4318=6,J4318=7,J4318=8)),1,
IF(_xlfn.MINIFS(Nested_Ifs[a11],Nested_Ifs[ID],Nested_Ifs[[#This Row],[ID]])&lt;&gt;1,IF(AND(OR(C4318=MIN(_xlfn._xlws.FILTER(Nested_Ifs[a11], Nested_Ifs[ID]=Nested_Ifs[[#This Row],[ID]])), C4318 = "NA"), OR(J4318=42,J4318=6,J4318=7,J4318=8, J4318 = "NA")),"NA",0),0)),0)))</f>
        <v>0</v>
      </c>
      <c r="L4318">
        <v>2</v>
      </c>
      <c r="M4318">
        <v>2</v>
      </c>
      <c r="N4318" t="s">
        <v>0</v>
      </c>
      <c r="O4318" s="11">
        <f t="shared" si="67"/>
        <v>0</v>
      </c>
    </row>
    <row r="4319" spans="2:15" x14ac:dyDescent="0.3">
      <c r="B4319">
        <v>29624</v>
      </c>
      <c r="C4319">
        <v>1</v>
      </c>
      <c r="D4319">
        <v>1</v>
      </c>
      <c r="E4319">
        <v>1</v>
      </c>
      <c r="F4319">
        <v>71</v>
      </c>
      <c r="G4319">
        <v>1</v>
      </c>
      <c r="H4319" t="s">
        <v>0</v>
      </c>
      <c r="I4319" t="s">
        <v>0</v>
      </c>
      <c r="J4319">
        <v>5</v>
      </c>
      <c r="K4319" s="5" cm="1">
        <f t="array" ref="K4319">IF(AND(C4319=1,OR(J4319=42,J4319=6,J4319=7,J4319=8)),1,
IF(AND(OR(C4319=1,C4319="NA"),OR(J4319=42,J4319=6,J4319=7,J4319=8, J4319="NA")),"NA",
IF(_xlfn.MINIFS(Nested_Ifs[a11],Nested_Ifs[ID],Nested_Ifs[[#This Row],[ID]])&lt;&gt;1,IF(AND(C4319=MIN(_xlfn._xlws.FILTER(Nested_Ifs[a11], Nested_Ifs[ID]=Nested_Ifs[[#This Row],[ID]])), OR(J4319=42,J4319=6,J4319=7,J4319=8)),1,
IF(_xlfn.MINIFS(Nested_Ifs[a11],Nested_Ifs[ID],Nested_Ifs[[#This Row],[ID]])&lt;&gt;1,IF(AND(OR(C4319=MIN(_xlfn._xlws.FILTER(Nested_Ifs[a11], Nested_Ifs[ID]=Nested_Ifs[[#This Row],[ID]])), C4319 = "NA"), OR(J4319=42,J4319=6,J4319=7,J4319=8, J4319 = "NA")),"NA",0),0)),0)))</f>
        <v>0</v>
      </c>
      <c r="L4319">
        <v>2</v>
      </c>
      <c r="M4319">
        <v>2</v>
      </c>
      <c r="N4319" t="s">
        <v>0</v>
      </c>
      <c r="O4319" s="11">
        <f t="shared" si="67"/>
        <v>0</v>
      </c>
    </row>
    <row r="4320" spans="2:15" x14ac:dyDescent="0.3">
      <c r="B4320">
        <v>29624</v>
      </c>
      <c r="C4320">
        <v>2</v>
      </c>
      <c r="D4320">
        <v>2</v>
      </c>
      <c r="E4320">
        <v>2</v>
      </c>
      <c r="F4320">
        <v>59</v>
      </c>
      <c r="G4320">
        <v>1</v>
      </c>
      <c r="H4320" t="s">
        <v>0</v>
      </c>
      <c r="I4320" t="s">
        <v>0</v>
      </c>
      <c r="J4320">
        <v>5</v>
      </c>
      <c r="K4320" s="5" cm="1">
        <f t="array" ref="K4320">IF(AND(C4320=1,OR(J4320=42,J4320=6,J4320=7,J4320=8)),1,
IF(AND(OR(C4320=1,C4320="NA"),OR(J4320=42,J4320=6,J4320=7,J4320=8, J4320="NA")),"NA",
IF(_xlfn.MINIFS(Nested_Ifs[a11],Nested_Ifs[ID],Nested_Ifs[[#This Row],[ID]])&lt;&gt;1,IF(AND(C4320=MIN(_xlfn._xlws.FILTER(Nested_Ifs[a11], Nested_Ifs[ID]=Nested_Ifs[[#This Row],[ID]])), OR(J4320=42,J4320=6,J4320=7,J4320=8)),1,
IF(_xlfn.MINIFS(Nested_Ifs[a11],Nested_Ifs[ID],Nested_Ifs[[#This Row],[ID]])&lt;&gt;1,IF(AND(OR(C4320=MIN(_xlfn._xlws.FILTER(Nested_Ifs[a11], Nested_Ifs[ID]=Nested_Ifs[[#This Row],[ID]])), C4320 = "NA"), OR(J4320=42,J4320=6,J4320=7,J4320=8, J4320 = "NA")),"NA",0),0)),0)))</f>
        <v>0</v>
      </c>
      <c r="L4320">
        <v>2</v>
      </c>
      <c r="M4320">
        <v>2</v>
      </c>
      <c r="N4320" t="s">
        <v>0</v>
      </c>
      <c r="O4320" s="11">
        <f t="shared" si="67"/>
        <v>0</v>
      </c>
    </row>
    <row r="4321" spans="2:15" x14ac:dyDescent="0.3">
      <c r="B4321">
        <v>29625</v>
      </c>
      <c r="C4321">
        <v>1</v>
      </c>
      <c r="D4321">
        <v>1</v>
      </c>
      <c r="E4321">
        <v>1</v>
      </c>
      <c r="F4321">
        <v>56</v>
      </c>
      <c r="G4321">
        <v>1</v>
      </c>
      <c r="H4321" t="s">
        <v>0</v>
      </c>
      <c r="I4321" t="s">
        <v>0</v>
      </c>
      <c r="J4321">
        <v>3</v>
      </c>
      <c r="K4321" s="5" cm="1">
        <f t="array" ref="K4321">IF(AND(C4321=1,OR(J4321=42,J4321=6,J4321=7,J4321=8)),1,
IF(AND(OR(C4321=1,C4321="NA"),OR(J4321=42,J4321=6,J4321=7,J4321=8, J4321="NA")),"NA",
IF(_xlfn.MINIFS(Nested_Ifs[a11],Nested_Ifs[ID],Nested_Ifs[[#This Row],[ID]])&lt;&gt;1,IF(AND(C4321=MIN(_xlfn._xlws.FILTER(Nested_Ifs[a11], Nested_Ifs[ID]=Nested_Ifs[[#This Row],[ID]])), OR(J4321=42,J4321=6,J4321=7,J4321=8)),1,
IF(_xlfn.MINIFS(Nested_Ifs[a11],Nested_Ifs[ID],Nested_Ifs[[#This Row],[ID]])&lt;&gt;1,IF(AND(OR(C4321=MIN(_xlfn._xlws.FILTER(Nested_Ifs[a11], Nested_Ifs[ID]=Nested_Ifs[[#This Row],[ID]])), C4321 = "NA"), OR(J4321=42,J4321=6,J4321=7,J4321=8, J4321 = "NA")),"NA",0),0)),0)))</f>
        <v>0</v>
      </c>
      <c r="L4321">
        <v>2</v>
      </c>
      <c r="M4321">
        <v>2</v>
      </c>
      <c r="N4321" t="s">
        <v>0</v>
      </c>
      <c r="O4321" s="11">
        <f t="shared" si="67"/>
        <v>0</v>
      </c>
    </row>
    <row r="4322" spans="2:15" x14ac:dyDescent="0.3">
      <c r="B4322">
        <v>29625</v>
      </c>
      <c r="C4322">
        <v>2</v>
      </c>
      <c r="D4322">
        <v>2</v>
      </c>
      <c r="E4322">
        <v>2</v>
      </c>
      <c r="F4322">
        <v>51</v>
      </c>
      <c r="G4322">
        <v>1</v>
      </c>
      <c r="H4322" t="s">
        <v>0</v>
      </c>
      <c r="I4322" t="s">
        <v>0</v>
      </c>
      <c r="J4322">
        <v>5</v>
      </c>
      <c r="K4322" s="5" cm="1">
        <f t="array" ref="K4322">IF(AND(C4322=1,OR(J4322=42,J4322=6,J4322=7,J4322=8)),1,
IF(AND(OR(C4322=1,C4322="NA"),OR(J4322=42,J4322=6,J4322=7,J4322=8, J4322="NA")),"NA",
IF(_xlfn.MINIFS(Nested_Ifs[a11],Nested_Ifs[ID],Nested_Ifs[[#This Row],[ID]])&lt;&gt;1,IF(AND(C4322=MIN(_xlfn._xlws.FILTER(Nested_Ifs[a11], Nested_Ifs[ID]=Nested_Ifs[[#This Row],[ID]])), OR(J4322=42,J4322=6,J4322=7,J4322=8)),1,
IF(_xlfn.MINIFS(Nested_Ifs[a11],Nested_Ifs[ID],Nested_Ifs[[#This Row],[ID]])&lt;&gt;1,IF(AND(OR(C4322=MIN(_xlfn._xlws.FILTER(Nested_Ifs[a11], Nested_Ifs[ID]=Nested_Ifs[[#This Row],[ID]])), C4322 = "NA"), OR(J4322=42,J4322=6,J4322=7,J4322=8, J4322 = "NA")),"NA",0),0)),0)))</f>
        <v>0</v>
      </c>
      <c r="L4322">
        <v>2</v>
      </c>
      <c r="M4322">
        <v>2</v>
      </c>
      <c r="N4322" t="s">
        <v>0</v>
      </c>
      <c r="O4322" s="11">
        <f t="shared" si="67"/>
        <v>0</v>
      </c>
    </row>
    <row r="4323" spans="2:15" x14ac:dyDescent="0.3">
      <c r="B4323">
        <v>29625</v>
      </c>
      <c r="C4323">
        <v>5</v>
      </c>
      <c r="D4323">
        <v>2</v>
      </c>
      <c r="E4323">
        <v>4</v>
      </c>
      <c r="F4323">
        <v>25</v>
      </c>
      <c r="G4323">
        <v>1</v>
      </c>
      <c r="H4323" t="s">
        <v>0</v>
      </c>
      <c r="I4323" t="s">
        <v>0</v>
      </c>
      <c r="J4323">
        <v>6</v>
      </c>
      <c r="K4323" s="5" cm="1">
        <f t="array" ref="K4323">IF(AND(C4323=1,OR(J4323=42,J4323=6,J4323=7,J4323=8)),1,
IF(AND(OR(C4323=1,C4323="NA"),OR(J4323=42,J4323=6,J4323=7,J4323=8, J4323="NA")),"NA",
IF(_xlfn.MINIFS(Nested_Ifs[a11],Nested_Ifs[ID],Nested_Ifs[[#This Row],[ID]])&lt;&gt;1,IF(AND(C4323=MIN(_xlfn._xlws.FILTER(Nested_Ifs[a11], Nested_Ifs[ID]=Nested_Ifs[[#This Row],[ID]])), OR(J4323=42,J4323=6,J4323=7,J4323=8)),1,
IF(_xlfn.MINIFS(Nested_Ifs[a11],Nested_Ifs[ID],Nested_Ifs[[#This Row],[ID]])&lt;&gt;1,IF(AND(OR(C4323=MIN(_xlfn._xlws.FILTER(Nested_Ifs[a11], Nested_Ifs[ID]=Nested_Ifs[[#This Row],[ID]])), C4323 = "NA"), OR(J4323=42,J4323=6,J4323=7,J4323=8, J4323 = "NA")),"NA",0),0)),0)))</f>
        <v>0</v>
      </c>
      <c r="L4323">
        <v>2</v>
      </c>
      <c r="M4323">
        <v>2</v>
      </c>
      <c r="N4323" t="s">
        <v>0</v>
      </c>
      <c r="O4323" s="11">
        <f t="shared" si="67"/>
        <v>0</v>
      </c>
    </row>
    <row r="4324" spans="2:15" x14ac:dyDescent="0.3">
      <c r="B4324">
        <v>29625</v>
      </c>
      <c r="C4324">
        <v>6</v>
      </c>
      <c r="D4324">
        <v>2</v>
      </c>
      <c r="E4324">
        <v>8</v>
      </c>
      <c r="F4324">
        <v>4</v>
      </c>
      <c r="G4324" t="s">
        <v>0</v>
      </c>
      <c r="H4324">
        <v>2</v>
      </c>
      <c r="I4324">
        <v>8</v>
      </c>
      <c r="J4324" t="s">
        <v>0</v>
      </c>
      <c r="K4324" s="5" cm="1">
        <f t="array" ref="K4324">IF(AND(C4324=1,OR(J4324=42,J4324=6,J4324=7,J4324=8)),1,
IF(AND(OR(C4324=1,C4324="NA"),OR(J4324=42,J4324=6,J4324=7,J4324=8, J4324="NA")),"NA",
IF(_xlfn.MINIFS(Nested_Ifs[a11],Nested_Ifs[ID],Nested_Ifs[[#This Row],[ID]])&lt;&gt;1,IF(AND(C4324=MIN(_xlfn._xlws.FILTER(Nested_Ifs[a11], Nested_Ifs[ID]=Nested_Ifs[[#This Row],[ID]])), OR(J4324=42,J4324=6,J4324=7,J4324=8)),1,
IF(_xlfn.MINIFS(Nested_Ifs[a11],Nested_Ifs[ID],Nested_Ifs[[#This Row],[ID]])&lt;&gt;1,IF(AND(OR(C4324=MIN(_xlfn._xlws.FILTER(Nested_Ifs[a11], Nested_Ifs[ID]=Nested_Ifs[[#This Row],[ID]])), C4324 = "NA"), OR(J4324=42,J4324=6,J4324=7,J4324=8, J4324 = "NA")),"NA",0),0)),0)))</f>
        <v>0</v>
      </c>
      <c r="L4324">
        <v>2</v>
      </c>
      <c r="M4324">
        <v>2</v>
      </c>
      <c r="N4324" t="s">
        <v>0</v>
      </c>
      <c r="O4324" s="11">
        <f t="shared" si="67"/>
        <v>0</v>
      </c>
    </row>
    <row r="4325" spans="2:15" x14ac:dyDescent="0.3">
      <c r="B4325">
        <v>29626</v>
      </c>
      <c r="C4325">
        <v>1</v>
      </c>
      <c r="D4325">
        <v>1</v>
      </c>
      <c r="E4325">
        <v>1</v>
      </c>
      <c r="F4325">
        <v>48</v>
      </c>
      <c r="G4325">
        <v>1</v>
      </c>
      <c r="H4325" t="s">
        <v>0</v>
      </c>
      <c r="I4325" t="s">
        <v>0</v>
      </c>
      <c r="J4325">
        <v>5</v>
      </c>
      <c r="K4325" s="5" cm="1">
        <f t="array" ref="K4325">IF(AND(C4325=1,OR(J4325=42,J4325=6,J4325=7,J4325=8)),1,
IF(AND(OR(C4325=1,C4325="NA"),OR(J4325=42,J4325=6,J4325=7,J4325=8, J4325="NA")),"NA",
IF(_xlfn.MINIFS(Nested_Ifs[a11],Nested_Ifs[ID],Nested_Ifs[[#This Row],[ID]])&lt;&gt;1,IF(AND(C4325=MIN(_xlfn._xlws.FILTER(Nested_Ifs[a11], Nested_Ifs[ID]=Nested_Ifs[[#This Row],[ID]])), OR(J4325=42,J4325=6,J4325=7,J4325=8)),1,
IF(_xlfn.MINIFS(Nested_Ifs[a11],Nested_Ifs[ID],Nested_Ifs[[#This Row],[ID]])&lt;&gt;1,IF(AND(OR(C4325=MIN(_xlfn._xlws.FILTER(Nested_Ifs[a11], Nested_Ifs[ID]=Nested_Ifs[[#This Row],[ID]])), C4325 = "NA"), OR(J4325=42,J4325=6,J4325=7,J4325=8, J4325 = "NA")),"NA",0),0)),0)))</f>
        <v>0</v>
      </c>
      <c r="L4325">
        <v>2</v>
      </c>
      <c r="M4325">
        <v>2</v>
      </c>
      <c r="N4325" t="s">
        <v>0</v>
      </c>
      <c r="O4325" s="11">
        <f t="shared" si="67"/>
        <v>0</v>
      </c>
    </row>
    <row r="4326" spans="2:15" x14ac:dyDescent="0.3">
      <c r="B4326">
        <v>29626</v>
      </c>
      <c r="C4326">
        <v>2</v>
      </c>
      <c r="D4326">
        <v>2</v>
      </c>
      <c r="E4326">
        <v>2</v>
      </c>
      <c r="F4326">
        <v>49</v>
      </c>
      <c r="G4326">
        <v>1</v>
      </c>
      <c r="H4326" t="s">
        <v>0</v>
      </c>
      <c r="I4326" t="s">
        <v>0</v>
      </c>
      <c r="J4326">
        <v>5</v>
      </c>
      <c r="K4326" s="5" cm="1">
        <f t="array" ref="K4326">IF(AND(C4326=1,OR(J4326=42,J4326=6,J4326=7,J4326=8)),1,
IF(AND(OR(C4326=1,C4326="NA"),OR(J4326=42,J4326=6,J4326=7,J4326=8, J4326="NA")),"NA",
IF(_xlfn.MINIFS(Nested_Ifs[a11],Nested_Ifs[ID],Nested_Ifs[[#This Row],[ID]])&lt;&gt;1,IF(AND(C4326=MIN(_xlfn._xlws.FILTER(Nested_Ifs[a11], Nested_Ifs[ID]=Nested_Ifs[[#This Row],[ID]])), OR(J4326=42,J4326=6,J4326=7,J4326=8)),1,
IF(_xlfn.MINIFS(Nested_Ifs[a11],Nested_Ifs[ID],Nested_Ifs[[#This Row],[ID]])&lt;&gt;1,IF(AND(OR(C4326=MIN(_xlfn._xlws.FILTER(Nested_Ifs[a11], Nested_Ifs[ID]=Nested_Ifs[[#This Row],[ID]])), C4326 = "NA"), OR(J4326=42,J4326=6,J4326=7,J4326=8, J4326 = "NA")),"NA",0),0)),0)))</f>
        <v>0</v>
      </c>
      <c r="L4326">
        <v>2</v>
      </c>
      <c r="M4326">
        <v>2</v>
      </c>
      <c r="N4326" t="s">
        <v>0</v>
      </c>
      <c r="O4326" s="11">
        <f t="shared" si="67"/>
        <v>0</v>
      </c>
    </row>
    <row r="4327" spans="2:15" x14ac:dyDescent="0.3">
      <c r="B4327">
        <v>29626</v>
      </c>
      <c r="C4327">
        <v>5</v>
      </c>
      <c r="D4327">
        <v>2</v>
      </c>
      <c r="E4327">
        <v>3</v>
      </c>
      <c r="F4327">
        <v>12</v>
      </c>
      <c r="G4327" t="s">
        <v>0</v>
      </c>
      <c r="H4327" t="s">
        <v>0</v>
      </c>
      <c r="I4327" t="s">
        <v>0</v>
      </c>
      <c r="J4327" t="s">
        <v>0</v>
      </c>
      <c r="K4327" s="5" cm="1">
        <f t="array" ref="K4327">IF(AND(C4327=1,OR(J4327=42,J4327=6,J4327=7,J4327=8)),1,
IF(AND(OR(C4327=1,C4327="NA"),OR(J4327=42,J4327=6,J4327=7,J4327=8, J4327="NA")),"NA",
IF(_xlfn.MINIFS(Nested_Ifs[a11],Nested_Ifs[ID],Nested_Ifs[[#This Row],[ID]])&lt;&gt;1,IF(AND(C4327=MIN(_xlfn._xlws.FILTER(Nested_Ifs[a11], Nested_Ifs[ID]=Nested_Ifs[[#This Row],[ID]])), OR(J4327=42,J4327=6,J4327=7,J4327=8)),1,
IF(_xlfn.MINIFS(Nested_Ifs[a11],Nested_Ifs[ID],Nested_Ifs[[#This Row],[ID]])&lt;&gt;1,IF(AND(OR(C4327=MIN(_xlfn._xlws.FILTER(Nested_Ifs[a11], Nested_Ifs[ID]=Nested_Ifs[[#This Row],[ID]])), C4327 = "NA"), OR(J4327=42,J4327=6,J4327=7,J4327=8, J4327 = "NA")),"NA",0),0)),0)))</f>
        <v>0</v>
      </c>
      <c r="L4327">
        <v>2</v>
      </c>
      <c r="M4327">
        <v>2</v>
      </c>
      <c r="N4327" t="s">
        <v>0</v>
      </c>
      <c r="O4327" s="11">
        <f t="shared" si="67"/>
        <v>0</v>
      </c>
    </row>
    <row r="4328" spans="2:15" x14ac:dyDescent="0.3">
      <c r="B4328">
        <v>29627</v>
      </c>
      <c r="C4328">
        <v>1</v>
      </c>
      <c r="D4328">
        <v>1</v>
      </c>
      <c r="E4328">
        <v>1</v>
      </c>
      <c r="F4328">
        <v>63</v>
      </c>
      <c r="G4328">
        <v>1</v>
      </c>
      <c r="H4328" t="s">
        <v>0</v>
      </c>
      <c r="I4328" t="s">
        <v>0</v>
      </c>
      <c r="J4328">
        <v>5</v>
      </c>
      <c r="K4328" s="5" cm="1">
        <f t="array" ref="K4328">IF(AND(C4328=1,OR(J4328=42,J4328=6,J4328=7,J4328=8)),1,
IF(AND(OR(C4328=1,C4328="NA"),OR(J4328=42,J4328=6,J4328=7,J4328=8, J4328="NA")),"NA",
IF(_xlfn.MINIFS(Nested_Ifs[a11],Nested_Ifs[ID],Nested_Ifs[[#This Row],[ID]])&lt;&gt;1,IF(AND(C4328=MIN(_xlfn._xlws.FILTER(Nested_Ifs[a11], Nested_Ifs[ID]=Nested_Ifs[[#This Row],[ID]])), OR(J4328=42,J4328=6,J4328=7,J4328=8)),1,
IF(_xlfn.MINIFS(Nested_Ifs[a11],Nested_Ifs[ID],Nested_Ifs[[#This Row],[ID]])&lt;&gt;1,IF(AND(OR(C4328=MIN(_xlfn._xlws.FILTER(Nested_Ifs[a11], Nested_Ifs[ID]=Nested_Ifs[[#This Row],[ID]])), C4328 = "NA"), OR(J4328=42,J4328=6,J4328=7,J4328=8, J4328 = "NA")),"NA",0),0)),0)))</f>
        <v>0</v>
      </c>
      <c r="L4328">
        <v>2</v>
      </c>
      <c r="M4328">
        <v>2</v>
      </c>
      <c r="N4328" t="s">
        <v>0</v>
      </c>
      <c r="O4328" s="11">
        <f t="shared" si="67"/>
        <v>0</v>
      </c>
    </row>
    <row r="4329" spans="2:15" x14ac:dyDescent="0.3">
      <c r="B4329">
        <v>29627</v>
      </c>
      <c r="C4329">
        <v>2</v>
      </c>
      <c r="D4329">
        <v>2</v>
      </c>
      <c r="E4329">
        <v>2</v>
      </c>
      <c r="F4329">
        <v>59</v>
      </c>
      <c r="G4329">
        <v>1</v>
      </c>
      <c r="H4329" t="s">
        <v>0</v>
      </c>
      <c r="I4329" t="s">
        <v>0</v>
      </c>
      <c r="J4329">
        <v>5</v>
      </c>
      <c r="K4329" s="5" cm="1">
        <f t="array" ref="K4329">IF(AND(C4329=1,OR(J4329=42,J4329=6,J4329=7,J4329=8)),1,
IF(AND(OR(C4329=1,C4329="NA"),OR(J4329=42,J4329=6,J4329=7,J4329=8, J4329="NA")),"NA",
IF(_xlfn.MINIFS(Nested_Ifs[a11],Nested_Ifs[ID],Nested_Ifs[[#This Row],[ID]])&lt;&gt;1,IF(AND(C4329=MIN(_xlfn._xlws.FILTER(Nested_Ifs[a11], Nested_Ifs[ID]=Nested_Ifs[[#This Row],[ID]])), OR(J4329=42,J4329=6,J4329=7,J4329=8)),1,
IF(_xlfn.MINIFS(Nested_Ifs[a11],Nested_Ifs[ID],Nested_Ifs[[#This Row],[ID]])&lt;&gt;1,IF(AND(OR(C4329=MIN(_xlfn._xlws.FILTER(Nested_Ifs[a11], Nested_Ifs[ID]=Nested_Ifs[[#This Row],[ID]])), C4329 = "NA"), OR(J4329=42,J4329=6,J4329=7,J4329=8, J4329 = "NA")),"NA",0),0)),0)))</f>
        <v>0</v>
      </c>
      <c r="L4329">
        <v>2</v>
      </c>
      <c r="M4329">
        <v>2</v>
      </c>
      <c r="N4329" t="s">
        <v>0</v>
      </c>
      <c r="O4329" s="11">
        <f t="shared" si="67"/>
        <v>0</v>
      </c>
    </row>
    <row r="4330" spans="2:15" x14ac:dyDescent="0.3">
      <c r="B4330">
        <v>29627</v>
      </c>
      <c r="C4330">
        <v>3</v>
      </c>
      <c r="D4330">
        <v>1</v>
      </c>
      <c r="E4330">
        <v>3</v>
      </c>
      <c r="F4330">
        <v>35</v>
      </c>
      <c r="G4330">
        <v>1</v>
      </c>
      <c r="H4330" t="s">
        <v>0</v>
      </c>
      <c r="I4330" t="s">
        <v>0</v>
      </c>
      <c r="J4330">
        <v>5</v>
      </c>
      <c r="K4330" s="5" cm="1">
        <f t="array" ref="K4330">IF(AND(C4330=1,OR(J4330=42,J4330=6,J4330=7,J4330=8)),1,
IF(AND(OR(C4330=1,C4330="NA"),OR(J4330=42,J4330=6,J4330=7,J4330=8, J4330="NA")),"NA",
IF(_xlfn.MINIFS(Nested_Ifs[a11],Nested_Ifs[ID],Nested_Ifs[[#This Row],[ID]])&lt;&gt;1,IF(AND(C4330=MIN(_xlfn._xlws.FILTER(Nested_Ifs[a11], Nested_Ifs[ID]=Nested_Ifs[[#This Row],[ID]])), OR(J4330=42,J4330=6,J4330=7,J4330=8)),1,
IF(_xlfn.MINIFS(Nested_Ifs[a11],Nested_Ifs[ID],Nested_Ifs[[#This Row],[ID]])&lt;&gt;1,IF(AND(OR(C4330=MIN(_xlfn._xlws.FILTER(Nested_Ifs[a11], Nested_Ifs[ID]=Nested_Ifs[[#This Row],[ID]])), C4330 = "NA"), OR(J4330=42,J4330=6,J4330=7,J4330=8, J4330 = "NA")),"NA",0),0)),0)))</f>
        <v>0</v>
      </c>
      <c r="L4330">
        <v>2</v>
      </c>
      <c r="M4330">
        <v>2</v>
      </c>
      <c r="N4330" t="s">
        <v>0</v>
      </c>
      <c r="O4330" s="11">
        <f t="shared" si="67"/>
        <v>0</v>
      </c>
    </row>
    <row r="4331" spans="2:15" x14ac:dyDescent="0.3">
      <c r="B4331">
        <v>29627</v>
      </c>
      <c r="C4331">
        <v>4</v>
      </c>
      <c r="D4331">
        <v>2</v>
      </c>
      <c r="E4331">
        <v>4</v>
      </c>
      <c r="F4331">
        <v>35</v>
      </c>
      <c r="G4331">
        <v>1</v>
      </c>
      <c r="H4331" t="s">
        <v>0</v>
      </c>
      <c r="I4331" t="s">
        <v>0</v>
      </c>
      <c r="J4331">
        <v>5</v>
      </c>
      <c r="K4331" s="5" cm="1">
        <f t="array" ref="K4331">IF(AND(C4331=1,OR(J4331=42,J4331=6,J4331=7,J4331=8)),1,
IF(AND(OR(C4331=1,C4331="NA"),OR(J4331=42,J4331=6,J4331=7,J4331=8, J4331="NA")),"NA",
IF(_xlfn.MINIFS(Nested_Ifs[a11],Nested_Ifs[ID],Nested_Ifs[[#This Row],[ID]])&lt;&gt;1,IF(AND(C4331=MIN(_xlfn._xlws.FILTER(Nested_Ifs[a11], Nested_Ifs[ID]=Nested_Ifs[[#This Row],[ID]])), OR(J4331=42,J4331=6,J4331=7,J4331=8)),1,
IF(_xlfn.MINIFS(Nested_Ifs[a11],Nested_Ifs[ID],Nested_Ifs[[#This Row],[ID]])&lt;&gt;1,IF(AND(OR(C4331=MIN(_xlfn._xlws.FILTER(Nested_Ifs[a11], Nested_Ifs[ID]=Nested_Ifs[[#This Row],[ID]])), C4331 = "NA"), OR(J4331=42,J4331=6,J4331=7,J4331=8, J4331 = "NA")),"NA",0),0)),0)))</f>
        <v>0</v>
      </c>
      <c r="L4331">
        <v>2</v>
      </c>
      <c r="M4331">
        <v>2</v>
      </c>
      <c r="N4331" t="s">
        <v>0</v>
      </c>
      <c r="O4331" s="11">
        <f t="shared" si="67"/>
        <v>0</v>
      </c>
    </row>
    <row r="4332" spans="2:15" x14ac:dyDescent="0.3">
      <c r="B4332">
        <v>29627</v>
      </c>
      <c r="C4332">
        <v>5</v>
      </c>
      <c r="D4332">
        <v>2</v>
      </c>
      <c r="E4332">
        <v>8</v>
      </c>
      <c r="F4332">
        <v>10</v>
      </c>
      <c r="G4332" t="s">
        <v>0</v>
      </c>
      <c r="H4332" t="s">
        <v>0</v>
      </c>
      <c r="I4332" t="s">
        <v>0</v>
      </c>
      <c r="J4332" t="s">
        <v>0</v>
      </c>
      <c r="K4332" s="5" cm="1">
        <f t="array" ref="K4332">IF(AND(C4332=1,OR(J4332=42,J4332=6,J4332=7,J4332=8)),1,
IF(AND(OR(C4332=1,C4332="NA"),OR(J4332=42,J4332=6,J4332=7,J4332=8, J4332="NA")),"NA",
IF(_xlfn.MINIFS(Nested_Ifs[a11],Nested_Ifs[ID],Nested_Ifs[[#This Row],[ID]])&lt;&gt;1,IF(AND(C4332=MIN(_xlfn._xlws.FILTER(Nested_Ifs[a11], Nested_Ifs[ID]=Nested_Ifs[[#This Row],[ID]])), OR(J4332=42,J4332=6,J4332=7,J4332=8)),1,
IF(_xlfn.MINIFS(Nested_Ifs[a11],Nested_Ifs[ID],Nested_Ifs[[#This Row],[ID]])&lt;&gt;1,IF(AND(OR(C4332=MIN(_xlfn._xlws.FILTER(Nested_Ifs[a11], Nested_Ifs[ID]=Nested_Ifs[[#This Row],[ID]])), C4332 = "NA"), OR(J4332=42,J4332=6,J4332=7,J4332=8, J4332 = "NA")),"NA",0),0)),0)))</f>
        <v>0</v>
      </c>
      <c r="L4332">
        <v>2</v>
      </c>
      <c r="M4332">
        <v>2</v>
      </c>
      <c r="N4332" t="s">
        <v>0</v>
      </c>
      <c r="O4332" s="11">
        <f t="shared" si="67"/>
        <v>0</v>
      </c>
    </row>
    <row r="4333" spans="2:15" x14ac:dyDescent="0.3">
      <c r="B4333">
        <v>29627</v>
      </c>
      <c r="C4333">
        <v>6</v>
      </c>
      <c r="D4333">
        <v>2</v>
      </c>
      <c r="E4333">
        <v>8</v>
      </c>
      <c r="F4333">
        <v>9</v>
      </c>
      <c r="G4333" t="s">
        <v>0</v>
      </c>
      <c r="H4333" t="s">
        <v>0</v>
      </c>
      <c r="I4333" t="s">
        <v>0</v>
      </c>
      <c r="J4333" t="s">
        <v>0</v>
      </c>
      <c r="K4333" s="5" cm="1">
        <f t="array" ref="K4333">IF(AND(C4333=1,OR(J4333=42,J4333=6,J4333=7,J4333=8)),1,
IF(AND(OR(C4333=1,C4333="NA"),OR(J4333=42,J4333=6,J4333=7,J4333=8, J4333="NA")),"NA",
IF(_xlfn.MINIFS(Nested_Ifs[a11],Nested_Ifs[ID],Nested_Ifs[[#This Row],[ID]])&lt;&gt;1,IF(AND(C4333=MIN(_xlfn._xlws.FILTER(Nested_Ifs[a11], Nested_Ifs[ID]=Nested_Ifs[[#This Row],[ID]])), OR(J4333=42,J4333=6,J4333=7,J4333=8)),1,
IF(_xlfn.MINIFS(Nested_Ifs[a11],Nested_Ifs[ID],Nested_Ifs[[#This Row],[ID]])&lt;&gt;1,IF(AND(OR(C4333=MIN(_xlfn._xlws.FILTER(Nested_Ifs[a11], Nested_Ifs[ID]=Nested_Ifs[[#This Row],[ID]])), C4333 = "NA"), OR(J4333=42,J4333=6,J4333=7,J4333=8, J4333 = "NA")),"NA",0),0)),0)))</f>
        <v>0</v>
      </c>
      <c r="L4333">
        <v>2</v>
      </c>
      <c r="M4333">
        <v>2</v>
      </c>
      <c r="N4333" t="s">
        <v>0</v>
      </c>
      <c r="O4333" s="11">
        <f t="shared" si="67"/>
        <v>0</v>
      </c>
    </row>
    <row r="4334" spans="2:15" x14ac:dyDescent="0.3">
      <c r="B4334">
        <v>29627</v>
      </c>
      <c r="C4334">
        <v>7</v>
      </c>
      <c r="D4334">
        <v>1</v>
      </c>
      <c r="E4334">
        <v>8</v>
      </c>
      <c r="F4334">
        <v>3</v>
      </c>
      <c r="G4334" t="s">
        <v>0</v>
      </c>
      <c r="H4334">
        <v>2</v>
      </c>
      <c r="I4334">
        <v>8</v>
      </c>
      <c r="J4334" t="s">
        <v>0</v>
      </c>
      <c r="K4334" s="5" cm="1">
        <f t="array" ref="K4334">IF(AND(C4334=1,OR(J4334=42,J4334=6,J4334=7,J4334=8)),1,
IF(AND(OR(C4334=1,C4334="NA"),OR(J4334=42,J4334=6,J4334=7,J4334=8, J4334="NA")),"NA",
IF(_xlfn.MINIFS(Nested_Ifs[a11],Nested_Ifs[ID],Nested_Ifs[[#This Row],[ID]])&lt;&gt;1,IF(AND(C4334=MIN(_xlfn._xlws.FILTER(Nested_Ifs[a11], Nested_Ifs[ID]=Nested_Ifs[[#This Row],[ID]])), OR(J4334=42,J4334=6,J4334=7,J4334=8)),1,
IF(_xlfn.MINIFS(Nested_Ifs[a11],Nested_Ifs[ID],Nested_Ifs[[#This Row],[ID]])&lt;&gt;1,IF(AND(OR(C4334=MIN(_xlfn._xlws.FILTER(Nested_Ifs[a11], Nested_Ifs[ID]=Nested_Ifs[[#This Row],[ID]])), C4334 = "NA"), OR(J4334=42,J4334=6,J4334=7,J4334=8, J4334 = "NA")),"NA",0),0)),0)))</f>
        <v>0</v>
      </c>
      <c r="L4334">
        <v>2</v>
      </c>
      <c r="M4334">
        <v>2</v>
      </c>
      <c r="N4334" t="s">
        <v>0</v>
      </c>
      <c r="O4334" s="11">
        <f t="shared" si="67"/>
        <v>0</v>
      </c>
    </row>
    <row r="4335" spans="2:15" x14ac:dyDescent="0.3">
      <c r="B4335">
        <v>29627</v>
      </c>
      <c r="C4335">
        <v>8</v>
      </c>
      <c r="D4335">
        <v>1</v>
      </c>
      <c r="E4335">
        <v>8</v>
      </c>
      <c r="F4335">
        <v>6</v>
      </c>
      <c r="G4335" t="s">
        <v>0</v>
      </c>
      <c r="H4335" t="s">
        <v>0</v>
      </c>
      <c r="I4335" t="s">
        <v>0</v>
      </c>
      <c r="J4335" t="s">
        <v>0</v>
      </c>
      <c r="K4335" s="5" cm="1">
        <f t="array" ref="K4335">IF(AND(C4335=1,OR(J4335=42,J4335=6,J4335=7,J4335=8)),1,
IF(AND(OR(C4335=1,C4335="NA"),OR(J4335=42,J4335=6,J4335=7,J4335=8, J4335="NA")),"NA",
IF(_xlfn.MINIFS(Nested_Ifs[a11],Nested_Ifs[ID],Nested_Ifs[[#This Row],[ID]])&lt;&gt;1,IF(AND(C4335=MIN(_xlfn._xlws.FILTER(Nested_Ifs[a11], Nested_Ifs[ID]=Nested_Ifs[[#This Row],[ID]])), OR(J4335=42,J4335=6,J4335=7,J4335=8)),1,
IF(_xlfn.MINIFS(Nested_Ifs[a11],Nested_Ifs[ID],Nested_Ifs[[#This Row],[ID]])&lt;&gt;1,IF(AND(OR(C4335=MIN(_xlfn._xlws.FILTER(Nested_Ifs[a11], Nested_Ifs[ID]=Nested_Ifs[[#This Row],[ID]])), C4335 = "NA"), OR(J4335=42,J4335=6,J4335=7,J4335=8, J4335 = "NA")),"NA",0),0)),0)))</f>
        <v>0</v>
      </c>
      <c r="L4335">
        <v>2</v>
      </c>
      <c r="M4335">
        <v>2</v>
      </c>
      <c r="N4335" t="s">
        <v>0</v>
      </c>
      <c r="O4335" s="11">
        <f t="shared" si="67"/>
        <v>0</v>
      </c>
    </row>
    <row r="4336" spans="2:15" x14ac:dyDescent="0.3">
      <c r="B4336">
        <v>29627</v>
      </c>
      <c r="C4336">
        <v>9</v>
      </c>
      <c r="D4336">
        <v>2</v>
      </c>
      <c r="E4336">
        <v>8</v>
      </c>
      <c r="F4336">
        <v>4</v>
      </c>
      <c r="G4336" t="s">
        <v>0</v>
      </c>
      <c r="H4336">
        <v>2</v>
      </c>
      <c r="I4336">
        <v>8</v>
      </c>
      <c r="J4336" t="s">
        <v>0</v>
      </c>
      <c r="K4336" s="5" cm="1">
        <f t="array" ref="K4336">IF(AND(C4336=1,OR(J4336=42,J4336=6,J4336=7,J4336=8)),1,
IF(AND(OR(C4336=1,C4336="NA"),OR(J4336=42,J4336=6,J4336=7,J4336=8, J4336="NA")),"NA",
IF(_xlfn.MINIFS(Nested_Ifs[a11],Nested_Ifs[ID],Nested_Ifs[[#This Row],[ID]])&lt;&gt;1,IF(AND(C4336=MIN(_xlfn._xlws.FILTER(Nested_Ifs[a11], Nested_Ifs[ID]=Nested_Ifs[[#This Row],[ID]])), OR(J4336=42,J4336=6,J4336=7,J4336=8)),1,
IF(_xlfn.MINIFS(Nested_Ifs[a11],Nested_Ifs[ID],Nested_Ifs[[#This Row],[ID]])&lt;&gt;1,IF(AND(OR(C4336=MIN(_xlfn._xlws.FILTER(Nested_Ifs[a11], Nested_Ifs[ID]=Nested_Ifs[[#This Row],[ID]])), C4336 = "NA"), OR(J4336=42,J4336=6,J4336=7,J4336=8, J4336 = "NA")),"NA",0),0)),0)))</f>
        <v>0</v>
      </c>
      <c r="L4336">
        <v>2</v>
      </c>
      <c r="M4336">
        <v>2</v>
      </c>
      <c r="N4336" t="s">
        <v>0</v>
      </c>
      <c r="O4336" s="11">
        <f t="shared" si="67"/>
        <v>0</v>
      </c>
    </row>
    <row r="4337" spans="2:15" x14ac:dyDescent="0.3">
      <c r="B4337">
        <v>29629</v>
      </c>
      <c r="C4337">
        <v>1</v>
      </c>
      <c r="D4337">
        <v>2</v>
      </c>
      <c r="E4337">
        <v>1</v>
      </c>
      <c r="F4337">
        <v>49</v>
      </c>
      <c r="G4337">
        <v>3</v>
      </c>
      <c r="H4337" t="s">
        <v>0</v>
      </c>
      <c r="I4337" t="s">
        <v>0</v>
      </c>
      <c r="J4337">
        <v>5</v>
      </c>
      <c r="K4337" s="5" cm="1">
        <f t="array" ref="K4337">IF(AND(C4337=1,OR(J4337=42,J4337=6,J4337=7,J4337=8)),1,
IF(AND(OR(C4337=1,C4337="NA"),OR(J4337=42,J4337=6,J4337=7,J4337=8, J4337="NA")),"NA",
IF(_xlfn.MINIFS(Nested_Ifs[a11],Nested_Ifs[ID],Nested_Ifs[[#This Row],[ID]])&lt;&gt;1,IF(AND(C4337=MIN(_xlfn._xlws.FILTER(Nested_Ifs[a11], Nested_Ifs[ID]=Nested_Ifs[[#This Row],[ID]])), OR(J4337=42,J4337=6,J4337=7,J4337=8)),1,
IF(_xlfn.MINIFS(Nested_Ifs[a11],Nested_Ifs[ID],Nested_Ifs[[#This Row],[ID]])&lt;&gt;1,IF(AND(OR(C4337=MIN(_xlfn._xlws.FILTER(Nested_Ifs[a11], Nested_Ifs[ID]=Nested_Ifs[[#This Row],[ID]])), C4337 = "NA"), OR(J4337=42,J4337=6,J4337=7,J4337=8, J4337 = "NA")),"NA",0),0)),0)))</f>
        <v>0</v>
      </c>
      <c r="L4337">
        <v>2</v>
      </c>
      <c r="M4337">
        <v>2</v>
      </c>
      <c r="N4337" t="s">
        <v>0</v>
      </c>
      <c r="O4337" s="11">
        <f t="shared" si="67"/>
        <v>0</v>
      </c>
    </row>
    <row r="4338" spans="2:15" x14ac:dyDescent="0.3">
      <c r="B4338">
        <v>29629</v>
      </c>
      <c r="C4338">
        <v>2</v>
      </c>
      <c r="D4338">
        <v>2</v>
      </c>
      <c r="E4338">
        <v>3</v>
      </c>
      <c r="F4338">
        <v>16</v>
      </c>
      <c r="G4338">
        <v>6</v>
      </c>
      <c r="H4338" t="s">
        <v>0</v>
      </c>
      <c r="I4338" t="s">
        <v>0</v>
      </c>
      <c r="J4338" t="s">
        <v>0</v>
      </c>
      <c r="K4338" s="5" cm="1">
        <f t="array" ref="K4338">IF(AND(C4338=1,OR(J4338=42,J4338=6,J4338=7,J4338=8)),1,
IF(AND(OR(C4338=1,C4338="NA"),OR(J4338=42,J4338=6,J4338=7,J4338=8, J4338="NA")),"NA",
IF(_xlfn.MINIFS(Nested_Ifs[a11],Nested_Ifs[ID],Nested_Ifs[[#This Row],[ID]])&lt;&gt;1,IF(AND(C4338=MIN(_xlfn._xlws.FILTER(Nested_Ifs[a11], Nested_Ifs[ID]=Nested_Ifs[[#This Row],[ID]])), OR(J4338=42,J4338=6,J4338=7,J4338=8)),1,
IF(_xlfn.MINIFS(Nested_Ifs[a11],Nested_Ifs[ID],Nested_Ifs[[#This Row],[ID]])&lt;&gt;1,IF(AND(OR(C4338=MIN(_xlfn._xlws.FILTER(Nested_Ifs[a11], Nested_Ifs[ID]=Nested_Ifs[[#This Row],[ID]])), C4338 = "NA"), OR(J4338=42,J4338=6,J4338=7,J4338=8, J4338 = "NA")),"NA",0),0)),0)))</f>
        <v>0</v>
      </c>
      <c r="L4338">
        <v>2</v>
      </c>
      <c r="M4338">
        <v>2</v>
      </c>
      <c r="N4338" t="s">
        <v>0</v>
      </c>
      <c r="O4338" s="11">
        <f t="shared" si="67"/>
        <v>0</v>
      </c>
    </row>
    <row r="4339" spans="2:15" x14ac:dyDescent="0.3">
      <c r="B4339">
        <v>29631</v>
      </c>
      <c r="C4339">
        <v>1</v>
      </c>
      <c r="D4339">
        <v>1</v>
      </c>
      <c r="E4339">
        <v>1</v>
      </c>
      <c r="F4339">
        <v>59</v>
      </c>
      <c r="G4339">
        <v>1</v>
      </c>
      <c r="H4339" t="s">
        <v>0</v>
      </c>
      <c r="I4339" t="s">
        <v>0</v>
      </c>
      <c r="J4339">
        <v>1</v>
      </c>
      <c r="K4339" s="5" cm="1">
        <f t="array" ref="K4339">IF(AND(C4339=1,OR(J4339=42,J4339=6,J4339=7,J4339=8)),1,
IF(AND(OR(C4339=1,C4339="NA"),OR(J4339=42,J4339=6,J4339=7,J4339=8, J4339="NA")),"NA",
IF(_xlfn.MINIFS(Nested_Ifs[a11],Nested_Ifs[ID],Nested_Ifs[[#This Row],[ID]])&lt;&gt;1,IF(AND(C4339=MIN(_xlfn._xlws.FILTER(Nested_Ifs[a11], Nested_Ifs[ID]=Nested_Ifs[[#This Row],[ID]])), OR(J4339=42,J4339=6,J4339=7,J4339=8)),1,
IF(_xlfn.MINIFS(Nested_Ifs[a11],Nested_Ifs[ID],Nested_Ifs[[#This Row],[ID]])&lt;&gt;1,IF(AND(OR(C4339=MIN(_xlfn._xlws.FILTER(Nested_Ifs[a11], Nested_Ifs[ID]=Nested_Ifs[[#This Row],[ID]])), C4339 = "NA"), OR(J4339=42,J4339=6,J4339=7,J4339=8, J4339 = "NA")),"NA",0),0)),0)))</f>
        <v>0</v>
      </c>
      <c r="L4339">
        <v>1</v>
      </c>
      <c r="M4339">
        <v>2</v>
      </c>
      <c r="N4339" t="s">
        <v>0</v>
      </c>
      <c r="O4339" s="11">
        <f t="shared" si="67"/>
        <v>0</v>
      </c>
    </row>
    <row r="4340" spans="2:15" x14ac:dyDescent="0.3">
      <c r="B4340">
        <v>29631</v>
      </c>
      <c r="C4340">
        <v>2</v>
      </c>
      <c r="D4340">
        <v>2</v>
      </c>
      <c r="E4340">
        <v>2</v>
      </c>
      <c r="F4340">
        <v>54</v>
      </c>
      <c r="G4340">
        <v>1</v>
      </c>
      <c r="H4340" t="s">
        <v>0</v>
      </c>
      <c r="I4340" t="s">
        <v>0</v>
      </c>
      <c r="J4340">
        <v>1</v>
      </c>
      <c r="K4340" s="5" cm="1">
        <f t="array" ref="K4340">IF(AND(C4340=1,OR(J4340=42,J4340=6,J4340=7,J4340=8)),1,
IF(AND(OR(C4340=1,C4340="NA"),OR(J4340=42,J4340=6,J4340=7,J4340=8, J4340="NA")),"NA",
IF(_xlfn.MINIFS(Nested_Ifs[a11],Nested_Ifs[ID],Nested_Ifs[[#This Row],[ID]])&lt;&gt;1,IF(AND(C4340=MIN(_xlfn._xlws.FILTER(Nested_Ifs[a11], Nested_Ifs[ID]=Nested_Ifs[[#This Row],[ID]])), OR(J4340=42,J4340=6,J4340=7,J4340=8)),1,
IF(_xlfn.MINIFS(Nested_Ifs[a11],Nested_Ifs[ID],Nested_Ifs[[#This Row],[ID]])&lt;&gt;1,IF(AND(OR(C4340=MIN(_xlfn._xlws.FILTER(Nested_Ifs[a11], Nested_Ifs[ID]=Nested_Ifs[[#This Row],[ID]])), C4340 = "NA"), OR(J4340=42,J4340=6,J4340=7,J4340=8, J4340 = "NA")),"NA",0),0)),0)))</f>
        <v>0</v>
      </c>
      <c r="L4340">
        <v>1</v>
      </c>
      <c r="M4340">
        <v>2</v>
      </c>
      <c r="N4340" t="s">
        <v>0</v>
      </c>
      <c r="O4340" s="11">
        <f t="shared" si="67"/>
        <v>0</v>
      </c>
    </row>
    <row r="4341" spans="2:15" x14ac:dyDescent="0.3">
      <c r="B4341">
        <v>29631</v>
      </c>
      <c r="C4341">
        <v>3</v>
      </c>
      <c r="D4341">
        <v>1</v>
      </c>
      <c r="E4341">
        <v>3</v>
      </c>
      <c r="F4341">
        <v>30</v>
      </c>
      <c r="G4341">
        <v>1</v>
      </c>
      <c r="H4341" t="s">
        <v>0</v>
      </c>
      <c r="I4341" t="s">
        <v>0</v>
      </c>
      <c r="J4341">
        <v>1</v>
      </c>
      <c r="K4341" s="5" cm="1">
        <f t="array" ref="K4341">IF(AND(C4341=1,OR(J4341=42,J4341=6,J4341=7,J4341=8)),1,
IF(AND(OR(C4341=1,C4341="NA"),OR(J4341=42,J4341=6,J4341=7,J4341=8, J4341="NA")),"NA",
IF(_xlfn.MINIFS(Nested_Ifs[a11],Nested_Ifs[ID],Nested_Ifs[[#This Row],[ID]])&lt;&gt;1,IF(AND(C4341=MIN(_xlfn._xlws.FILTER(Nested_Ifs[a11], Nested_Ifs[ID]=Nested_Ifs[[#This Row],[ID]])), OR(J4341=42,J4341=6,J4341=7,J4341=8)),1,
IF(_xlfn.MINIFS(Nested_Ifs[a11],Nested_Ifs[ID],Nested_Ifs[[#This Row],[ID]])&lt;&gt;1,IF(AND(OR(C4341=MIN(_xlfn._xlws.FILTER(Nested_Ifs[a11], Nested_Ifs[ID]=Nested_Ifs[[#This Row],[ID]])), C4341 = "NA"), OR(J4341=42,J4341=6,J4341=7,J4341=8, J4341 = "NA")),"NA",0),0)),0)))</f>
        <v>0</v>
      </c>
      <c r="L4341">
        <v>2</v>
      </c>
      <c r="M4341">
        <v>2</v>
      </c>
      <c r="N4341" t="s">
        <v>0</v>
      </c>
      <c r="O4341" s="11">
        <f t="shared" si="67"/>
        <v>0</v>
      </c>
    </row>
    <row r="4342" spans="2:15" x14ac:dyDescent="0.3">
      <c r="B4342">
        <v>29631</v>
      </c>
      <c r="C4342">
        <v>4</v>
      </c>
      <c r="D4342">
        <v>2</v>
      </c>
      <c r="E4342">
        <v>3</v>
      </c>
      <c r="F4342">
        <v>28</v>
      </c>
      <c r="G4342">
        <v>6</v>
      </c>
      <c r="H4342" t="s">
        <v>0</v>
      </c>
      <c r="I4342" t="s">
        <v>0</v>
      </c>
      <c r="J4342">
        <v>1</v>
      </c>
      <c r="K4342" s="5" cm="1">
        <f t="array" ref="K4342">IF(AND(C4342=1,OR(J4342=42,J4342=6,J4342=7,J4342=8)),1,
IF(AND(OR(C4342=1,C4342="NA"),OR(J4342=42,J4342=6,J4342=7,J4342=8, J4342="NA")),"NA",
IF(_xlfn.MINIFS(Nested_Ifs[a11],Nested_Ifs[ID],Nested_Ifs[[#This Row],[ID]])&lt;&gt;1,IF(AND(C4342=MIN(_xlfn._xlws.FILTER(Nested_Ifs[a11], Nested_Ifs[ID]=Nested_Ifs[[#This Row],[ID]])), OR(J4342=42,J4342=6,J4342=7,J4342=8)),1,
IF(_xlfn.MINIFS(Nested_Ifs[a11],Nested_Ifs[ID],Nested_Ifs[[#This Row],[ID]])&lt;&gt;1,IF(AND(OR(C4342=MIN(_xlfn._xlws.FILTER(Nested_Ifs[a11], Nested_Ifs[ID]=Nested_Ifs[[#This Row],[ID]])), C4342 = "NA"), OR(J4342=42,J4342=6,J4342=7,J4342=8, J4342 = "NA")),"NA",0),0)),0)))</f>
        <v>0</v>
      </c>
      <c r="L4342">
        <v>1</v>
      </c>
      <c r="M4342">
        <v>2</v>
      </c>
      <c r="N4342" t="s">
        <v>0</v>
      </c>
      <c r="O4342" s="11">
        <f t="shared" si="67"/>
        <v>0</v>
      </c>
    </row>
    <row r="4343" spans="2:15" x14ac:dyDescent="0.3">
      <c r="B4343">
        <v>29631</v>
      </c>
      <c r="C4343">
        <v>5</v>
      </c>
      <c r="D4343">
        <v>2</v>
      </c>
      <c r="E4343">
        <v>4</v>
      </c>
      <c r="F4343">
        <v>24</v>
      </c>
      <c r="G4343">
        <v>1</v>
      </c>
      <c r="H4343" t="s">
        <v>0</v>
      </c>
      <c r="I4343" t="s">
        <v>0</v>
      </c>
      <c r="J4343">
        <v>1</v>
      </c>
      <c r="K4343" s="5" cm="1">
        <f t="array" ref="K4343">IF(AND(C4343=1,OR(J4343=42,J4343=6,J4343=7,J4343=8)),1,
IF(AND(OR(C4343=1,C4343="NA"),OR(J4343=42,J4343=6,J4343=7,J4343=8, J4343="NA")),"NA",
IF(_xlfn.MINIFS(Nested_Ifs[a11],Nested_Ifs[ID],Nested_Ifs[[#This Row],[ID]])&lt;&gt;1,IF(AND(C4343=MIN(_xlfn._xlws.FILTER(Nested_Ifs[a11], Nested_Ifs[ID]=Nested_Ifs[[#This Row],[ID]])), OR(J4343=42,J4343=6,J4343=7,J4343=8)),1,
IF(_xlfn.MINIFS(Nested_Ifs[a11],Nested_Ifs[ID],Nested_Ifs[[#This Row],[ID]])&lt;&gt;1,IF(AND(OR(C4343=MIN(_xlfn._xlws.FILTER(Nested_Ifs[a11], Nested_Ifs[ID]=Nested_Ifs[[#This Row],[ID]])), C4343 = "NA"), OR(J4343=42,J4343=6,J4343=7,J4343=8, J4343 = "NA")),"NA",0),0)),0)))</f>
        <v>0</v>
      </c>
      <c r="L4343">
        <v>1</v>
      </c>
      <c r="M4343">
        <v>1</v>
      </c>
      <c r="N4343">
        <v>1</v>
      </c>
      <c r="O4343" s="11">
        <f t="shared" si="67"/>
        <v>0</v>
      </c>
    </row>
    <row r="4344" spans="2:15" x14ac:dyDescent="0.3">
      <c r="B4344">
        <v>29633</v>
      </c>
      <c r="C4344">
        <v>1</v>
      </c>
      <c r="D4344">
        <v>2</v>
      </c>
      <c r="E4344">
        <v>1</v>
      </c>
      <c r="F4344">
        <v>55</v>
      </c>
      <c r="G4344">
        <v>1</v>
      </c>
      <c r="H4344" t="s">
        <v>0</v>
      </c>
      <c r="I4344" t="s">
        <v>0</v>
      </c>
      <c r="J4344">
        <v>1</v>
      </c>
      <c r="K4344" s="5" cm="1">
        <f t="array" ref="K4344">IF(AND(C4344=1,OR(J4344=42,J4344=6,J4344=7,J4344=8)),1,
IF(AND(OR(C4344=1,C4344="NA"),OR(J4344=42,J4344=6,J4344=7,J4344=8, J4344="NA")),"NA",
IF(_xlfn.MINIFS(Nested_Ifs[a11],Nested_Ifs[ID],Nested_Ifs[[#This Row],[ID]])&lt;&gt;1,IF(AND(C4344=MIN(_xlfn._xlws.FILTER(Nested_Ifs[a11], Nested_Ifs[ID]=Nested_Ifs[[#This Row],[ID]])), OR(J4344=42,J4344=6,J4344=7,J4344=8)),1,
IF(_xlfn.MINIFS(Nested_Ifs[a11],Nested_Ifs[ID],Nested_Ifs[[#This Row],[ID]])&lt;&gt;1,IF(AND(OR(C4344=MIN(_xlfn._xlws.FILTER(Nested_Ifs[a11], Nested_Ifs[ID]=Nested_Ifs[[#This Row],[ID]])), C4344 = "NA"), OR(J4344=42,J4344=6,J4344=7,J4344=8, J4344 = "NA")),"NA",0),0)),0)))</f>
        <v>0</v>
      </c>
      <c r="L4344">
        <v>1</v>
      </c>
      <c r="M4344">
        <v>1</v>
      </c>
      <c r="N4344">
        <v>1</v>
      </c>
      <c r="O4344" s="11">
        <f t="shared" si="67"/>
        <v>0</v>
      </c>
    </row>
    <row r="4345" spans="2:15" x14ac:dyDescent="0.3">
      <c r="B4345">
        <v>29633</v>
      </c>
      <c r="C4345">
        <v>2</v>
      </c>
      <c r="D4345">
        <v>1</v>
      </c>
      <c r="E4345">
        <v>2</v>
      </c>
      <c r="F4345">
        <v>55</v>
      </c>
      <c r="G4345">
        <v>1</v>
      </c>
      <c r="H4345" t="s">
        <v>0</v>
      </c>
      <c r="I4345" t="s">
        <v>0</v>
      </c>
      <c r="J4345">
        <v>1</v>
      </c>
      <c r="K4345" s="5" cm="1">
        <f t="array" ref="K4345">IF(AND(C4345=1,OR(J4345=42,J4345=6,J4345=7,J4345=8)),1,
IF(AND(OR(C4345=1,C4345="NA"),OR(J4345=42,J4345=6,J4345=7,J4345=8, J4345="NA")),"NA",
IF(_xlfn.MINIFS(Nested_Ifs[a11],Nested_Ifs[ID],Nested_Ifs[[#This Row],[ID]])&lt;&gt;1,IF(AND(C4345=MIN(_xlfn._xlws.FILTER(Nested_Ifs[a11], Nested_Ifs[ID]=Nested_Ifs[[#This Row],[ID]])), OR(J4345=42,J4345=6,J4345=7,J4345=8)),1,
IF(_xlfn.MINIFS(Nested_Ifs[a11],Nested_Ifs[ID],Nested_Ifs[[#This Row],[ID]])&lt;&gt;1,IF(AND(OR(C4345=MIN(_xlfn._xlws.FILTER(Nested_Ifs[a11], Nested_Ifs[ID]=Nested_Ifs[[#This Row],[ID]])), C4345 = "NA"), OR(J4345=42,J4345=6,J4345=7,J4345=8, J4345 = "NA")),"NA",0),0)),0)))</f>
        <v>0</v>
      </c>
      <c r="L4345">
        <v>1</v>
      </c>
      <c r="M4345">
        <v>1</v>
      </c>
      <c r="N4345">
        <v>1</v>
      </c>
      <c r="O4345" s="11">
        <f t="shared" si="67"/>
        <v>0</v>
      </c>
    </row>
    <row r="4346" spans="2:15" x14ac:dyDescent="0.3">
      <c r="B4346">
        <v>29633</v>
      </c>
      <c r="C4346">
        <v>3</v>
      </c>
      <c r="D4346">
        <v>1</v>
      </c>
      <c r="E4346">
        <v>3</v>
      </c>
      <c r="F4346">
        <v>29</v>
      </c>
      <c r="G4346">
        <v>6</v>
      </c>
      <c r="H4346" t="s">
        <v>0</v>
      </c>
      <c r="I4346" t="s">
        <v>0</v>
      </c>
      <c r="J4346">
        <v>1</v>
      </c>
      <c r="K4346" s="5" cm="1">
        <f t="array" ref="K4346">IF(AND(C4346=1,OR(J4346=42,J4346=6,J4346=7,J4346=8)),1,
IF(AND(OR(C4346=1,C4346="NA"),OR(J4346=42,J4346=6,J4346=7,J4346=8, J4346="NA")),"NA",
IF(_xlfn.MINIFS(Nested_Ifs[a11],Nested_Ifs[ID],Nested_Ifs[[#This Row],[ID]])&lt;&gt;1,IF(AND(C4346=MIN(_xlfn._xlws.FILTER(Nested_Ifs[a11], Nested_Ifs[ID]=Nested_Ifs[[#This Row],[ID]])), OR(J4346=42,J4346=6,J4346=7,J4346=8)),1,
IF(_xlfn.MINIFS(Nested_Ifs[a11],Nested_Ifs[ID],Nested_Ifs[[#This Row],[ID]])&lt;&gt;1,IF(AND(OR(C4346=MIN(_xlfn._xlws.FILTER(Nested_Ifs[a11], Nested_Ifs[ID]=Nested_Ifs[[#This Row],[ID]])), C4346 = "NA"), OR(J4346=42,J4346=6,J4346=7,J4346=8, J4346 = "NA")),"NA",0),0)),0)))</f>
        <v>0</v>
      </c>
      <c r="L4346">
        <v>1</v>
      </c>
      <c r="M4346">
        <v>2</v>
      </c>
      <c r="N4346" t="s">
        <v>0</v>
      </c>
      <c r="O4346" s="11">
        <f t="shared" si="67"/>
        <v>0</v>
      </c>
    </row>
    <row r="4347" spans="2:15" x14ac:dyDescent="0.3">
      <c r="B4347">
        <v>29634</v>
      </c>
      <c r="C4347">
        <v>1</v>
      </c>
      <c r="D4347">
        <v>2</v>
      </c>
      <c r="E4347">
        <v>1</v>
      </c>
      <c r="F4347">
        <v>49</v>
      </c>
      <c r="G4347">
        <v>4</v>
      </c>
      <c r="H4347" t="s">
        <v>0</v>
      </c>
      <c r="I4347" t="s">
        <v>0</v>
      </c>
      <c r="J4347">
        <v>1</v>
      </c>
      <c r="K4347" s="5" cm="1">
        <f t="array" ref="K4347">IF(AND(C4347=1,OR(J4347=42,J4347=6,J4347=7,J4347=8)),1,
IF(AND(OR(C4347=1,C4347="NA"),OR(J4347=42,J4347=6,J4347=7,J4347=8, J4347="NA")),"NA",
IF(_xlfn.MINIFS(Nested_Ifs[a11],Nested_Ifs[ID],Nested_Ifs[[#This Row],[ID]])&lt;&gt;1,IF(AND(C4347=MIN(_xlfn._xlws.FILTER(Nested_Ifs[a11], Nested_Ifs[ID]=Nested_Ifs[[#This Row],[ID]])), OR(J4347=42,J4347=6,J4347=7,J4347=8)),1,
IF(_xlfn.MINIFS(Nested_Ifs[a11],Nested_Ifs[ID],Nested_Ifs[[#This Row],[ID]])&lt;&gt;1,IF(AND(OR(C4347=MIN(_xlfn._xlws.FILTER(Nested_Ifs[a11], Nested_Ifs[ID]=Nested_Ifs[[#This Row],[ID]])), C4347 = "NA"), OR(J4347=42,J4347=6,J4347=7,J4347=8, J4347 = "NA")),"NA",0),0)),0)))</f>
        <v>0</v>
      </c>
      <c r="L4347">
        <v>1</v>
      </c>
      <c r="M4347">
        <v>2</v>
      </c>
      <c r="N4347" t="s">
        <v>0</v>
      </c>
      <c r="O4347" s="11">
        <f t="shared" si="67"/>
        <v>0</v>
      </c>
    </row>
    <row r="4348" spans="2:15" x14ac:dyDescent="0.3">
      <c r="B4348">
        <v>29636</v>
      </c>
      <c r="C4348">
        <v>1</v>
      </c>
      <c r="D4348">
        <v>2</v>
      </c>
      <c r="E4348">
        <v>1</v>
      </c>
      <c r="F4348">
        <v>53</v>
      </c>
      <c r="G4348">
        <v>3</v>
      </c>
      <c r="H4348" t="s">
        <v>0</v>
      </c>
      <c r="I4348" t="s">
        <v>0</v>
      </c>
      <c r="J4348">
        <v>5</v>
      </c>
      <c r="K4348" s="5" cm="1">
        <f t="array" ref="K4348">IF(AND(C4348=1,OR(J4348=42,J4348=6,J4348=7,J4348=8)),1,
IF(AND(OR(C4348=1,C4348="NA"),OR(J4348=42,J4348=6,J4348=7,J4348=8, J4348="NA")),"NA",
IF(_xlfn.MINIFS(Nested_Ifs[a11],Nested_Ifs[ID],Nested_Ifs[[#This Row],[ID]])&lt;&gt;1,IF(AND(C4348=MIN(_xlfn._xlws.FILTER(Nested_Ifs[a11], Nested_Ifs[ID]=Nested_Ifs[[#This Row],[ID]])), OR(J4348=42,J4348=6,J4348=7,J4348=8)),1,
IF(_xlfn.MINIFS(Nested_Ifs[a11],Nested_Ifs[ID],Nested_Ifs[[#This Row],[ID]])&lt;&gt;1,IF(AND(OR(C4348=MIN(_xlfn._xlws.FILTER(Nested_Ifs[a11], Nested_Ifs[ID]=Nested_Ifs[[#This Row],[ID]])), C4348 = "NA"), OR(J4348=42,J4348=6,J4348=7,J4348=8, J4348 = "NA")),"NA",0),0)),0)))</f>
        <v>0</v>
      </c>
      <c r="L4348">
        <v>1</v>
      </c>
      <c r="M4348">
        <v>2</v>
      </c>
      <c r="N4348" t="s">
        <v>0</v>
      </c>
      <c r="O4348" s="11">
        <f t="shared" si="67"/>
        <v>0</v>
      </c>
    </row>
    <row r="4349" spans="2:15" x14ac:dyDescent="0.3">
      <c r="B4349">
        <v>29636</v>
      </c>
      <c r="C4349">
        <v>2</v>
      </c>
      <c r="D4349">
        <v>1</v>
      </c>
      <c r="E4349">
        <v>7</v>
      </c>
      <c r="F4349">
        <v>51</v>
      </c>
      <c r="G4349">
        <v>3</v>
      </c>
      <c r="H4349" t="s">
        <v>0</v>
      </c>
      <c r="I4349" t="s">
        <v>0</v>
      </c>
      <c r="J4349">
        <v>5</v>
      </c>
      <c r="K4349" s="5" cm="1">
        <f t="array" ref="K4349">IF(AND(C4349=1,OR(J4349=42,J4349=6,J4349=7,J4349=8)),1,
IF(AND(OR(C4349=1,C4349="NA"),OR(J4349=42,J4349=6,J4349=7,J4349=8, J4349="NA")),"NA",
IF(_xlfn.MINIFS(Nested_Ifs[a11],Nested_Ifs[ID],Nested_Ifs[[#This Row],[ID]])&lt;&gt;1,IF(AND(C4349=MIN(_xlfn._xlws.FILTER(Nested_Ifs[a11], Nested_Ifs[ID]=Nested_Ifs[[#This Row],[ID]])), OR(J4349=42,J4349=6,J4349=7,J4349=8)),1,
IF(_xlfn.MINIFS(Nested_Ifs[a11],Nested_Ifs[ID],Nested_Ifs[[#This Row],[ID]])&lt;&gt;1,IF(AND(OR(C4349=MIN(_xlfn._xlws.FILTER(Nested_Ifs[a11], Nested_Ifs[ID]=Nested_Ifs[[#This Row],[ID]])), C4349 = "NA"), OR(J4349=42,J4349=6,J4349=7,J4349=8, J4349 = "NA")),"NA",0),0)),0)))</f>
        <v>0</v>
      </c>
      <c r="L4349">
        <v>1</v>
      </c>
      <c r="M4349">
        <v>1</v>
      </c>
      <c r="N4349">
        <v>3</v>
      </c>
      <c r="O4349" s="11">
        <f t="shared" si="67"/>
        <v>1</v>
      </c>
    </row>
    <row r="4350" spans="2:15" x14ac:dyDescent="0.3">
      <c r="B4350">
        <v>29636</v>
      </c>
      <c r="C4350">
        <v>3</v>
      </c>
      <c r="D4350">
        <v>2</v>
      </c>
      <c r="E4350">
        <v>8</v>
      </c>
      <c r="F4350">
        <v>7</v>
      </c>
      <c r="G4350" t="s">
        <v>0</v>
      </c>
      <c r="H4350" t="s">
        <v>0</v>
      </c>
      <c r="I4350" t="s">
        <v>0</v>
      </c>
      <c r="J4350" t="s">
        <v>0</v>
      </c>
      <c r="K4350" s="5" cm="1">
        <f t="array" ref="K4350">IF(AND(C4350=1,OR(J4350=42,J4350=6,J4350=7,J4350=8)),1,
IF(AND(OR(C4350=1,C4350="NA"),OR(J4350=42,J4350=6,J4350=7,J4350=8, J4350="NA")),"NA",
IF(_xlfn.MINIFS(Nested_Ifs[a11],Nested_Ifs[ID],Nested_Ifs[[#This Row],[ID]])&lt;&gt;1,IF(AND(C4350=MIN(_xlfn._xlws.FILTER(Nested_Ifs[a11], Nested_Ifs[ID]=Nested_Ifs[[#This Row],[ID]])), OR(J4350=42,J4350=6,J4350=7,J4350=8)),1,
IF(_xlfn.MINIFS(Nested_Ifs[a11],Nested_Ifs[ID],Nested_Ifs[[#This Row],[ID]])&lt;&gt;1,IF(AND(OR(C4350=MIN(_xlfn._xlws.FILTER(Nested_Ifs[a11], Nested_Ifs[ID]=Nested_Ifs[[#This Row],[ID]])), C4350 = "NA"), OR(J4350=42,J4350=6,J4350=7,J4350=8, J4350 = "NA")),"NA",0),0)),0)))</f>
        <v>0</v>
      </c>
      <c r="L4350">
        <v>1</v>
      </c>
      <c r="M4350">
        <v>2</v>
      </c>
      <c r="N4350" t="s">
        <v>0</v>
      </c>
      <c r="O4350" s="11">
        <f t="shared" si="67"/>
        <v>0</v>
      </c>
    </row>
    <row r="4351" spans="2:15" x14ac:dyDescent="0.3">
      <c r="B4351">
        <v>29636</v>
      </c>
      <c r="C4351">
        <v>4</v>
      </c>
      <c r="D4351">
        <v>2</v>
      </c>
      <c r="E4351">
        <v>8</v>
      </c>
      <c r="F4351">
        <v>5</v>
      </c>
      <c r="G4351" t="s">
        <v>0</v>
      </c>
      <c r="H4351">
        <v>1</v>
      </c>
      <c r="I4351" t="s">
        <v>0</v>
      </c>
      <c r="J4351" t="s">
        <v>0</v>
      </c>
      <c r="K4351" s="5" cm="1">
        <f t="array" ref="K4351">IF(AND(C4351=1,OR(J4351=42,J4351=6,J4351=7,J4351=8)),1,
IF(AND(OR(C4351=1,C4351="NA"),OR(J4351=42,J4351=6,J4351=7,J4351=8, J4351="NA")),"NA",
IF(_xlfn.MINIFS(Nested_Ifs[a11],Nested_Ifs[ID],Nested_Ifs[[#This Row],[ID]])&lt;&gt;1,IF(AND(C4351=MIN(_xlfn._xlws.FILTER(Nested_Ifs[a11], Nested_Ifs[ID]=Nested_Ifs[[#This Row],[ID]])), OR(J4351=42,J4351=6,J4351=7,J4351=8)),1,
IF(_xlfn.MINIFS(Nested_Ifs[a11],Nested_Ifs[ID],Nested_Ifs[[#This Row],[ID]])&lt;&gt;1,IF(AND(OR(C4351=MIN(_xlfn._xlws.FILTER(Nested_Ifs[a11], Nested_Ifs[ID]=Nested_Ifs[[#This Row],[ID]])), C4351 = "NA"), OR(J4351=42,J4351=6,J4351=7,J4351=8, J4351 = "NA")),"NA",0),0)),0)))</f>
        <v>0</v>
      </c>
      <c r="L4351">
        <v>1</v>
      </c>
      <c r="M4351">
        <v>2</v>
      </c>
      <c r="N4351" t="s">
        <v>0</v>
      </c>
      <c r="O4351" s="11">
        <f t="shared" si="67"/>
        <v>0</v>
      </c>
    </row>
    <row r="4352" spans="2:15" x14ac:dyDescent="0.3">
      <c r="B4352">
        <v>29637</v>
      </c>
      <c r="C4352">
        <v>1</v>
      </c>
      <c r="D4352">
        <v>1</v>
      </c>
      <c r="E4352">
        <v>1</v>
      </c>
      <c r="F4352">
        <v>67</v>
      </c>
      <c r="G4352">
        <v>1</v>
      </c>
      <c r="H4352" t="s">
        <v>0</v>
      </c>
      <c r="I4352" t="s">
        <v>0</v>
      </c>
      <c r="J4352">
        <v>41</v>
      </c>
      <c r="K4352" s="5" cm="1">
        <f t="array" ref="K4352">IF(AND(C4352=1,OR(J4352=42,J4352=6,J4352=7,J4352=8)),1,
IF(AND(OR(C4352=1,C4352="NA"),OR(J4352=42,J4352=6,J4352=7,J4352=8, J4352="NA")),"NA",
IF(_xlfn.MINIFS(Nested_Ifs[a11],Nested_Ifs[ID],Nested_Ifs[[#This Row],[ID]])&lt;&gt;1,IF(AND(C4352=MIN(_xlfn._xlws.FILTER(Nested_Ifs[a11], Nested_Ifs[ID]=Nested_Ifs[[#This Row],[ID]])), OR(J4352=42,J4352=6,J4352=7,J4352=8)),1,
IF(_xlfn.MINIFS(Nested_Ifs[a11],Nested_Ifs[ID],Nested_Ifs[[#This Row],[ID]])&lt;&gt;1,IF(AND(OR(C4352=MIN(_xlfn._xlws.FILTER(Nested_Ifs[a11], Nested_Ifs[ID]=Nested_Ifs[[#This Row],[ID]])), C4352 = "NA"), OR(J4352=42,J4352=6,J4352=7,J4352=8, J4352 = "NA")),"NA",0),0)),0)))</f>
        <v>0</v>
      </c>
      <c r="L4352">
        <v>1</v>
      </c>
      <c r="M4352">
        <v>2</v>
      </c>
      <c r="N4352" t="s">
        <v>0</v>
      </c>
      <c r="O4352" s="11">
        <f t="shared" si="67"/>
        <v>0</v>
      </c>
    </row>
    <row r="4353" spans="2:15" x14ac:dyDescent="0.3">
      <c r="B4353">
        <v>29637</v>
      </c>
      <c r="C4353">
        <v>2</v>
      </c>
      <c r="D4353">
        <v>2</v>
      </c>
      <c r="E4353">
        <v>2</v>
      </c>
      <c r="F4353">
        <v>66</v>
      </c>
      <c r="G4353">
        <v>1</v>
      </c>
      <c r="H4353" t="s">
        <v>0</v>
      </c>
      <c r="I4353" t="s">
        <v>0</v>
      </c>
      <c r="J4353">
        <v>42</v>
      </c>
      <c r="K4353" s="5" cm="1">
        <f t="array" ref="K4353">IF(AND(C4353=1,OR(J4353=42,J4353=6,J4353=7,J4353=8)),1,
IF(AND(OR(C4353=1,C4353="NA"),OR(J4353=42,J4353=6,J4353=7,J4353=8, J4353="NA")),"NA",
IF(_xlfn.MINIFS(Nested_Ifs[a11],Nested_Ifs[ID],Nested_Ifs[[#This Row],[ID]])&lt;&gt;1,IF(AND(C4353=MIN(_xlfn._xlws.FILTER(Nested_Ifs[a11], Nested_Ifs[ID]=Nested_Ifs[[#This Row],[ID]])), OR(J4353=42,J4353=6,J4353=7,J4353=8)),1,
IF(_xlfn.MINIFS(Nested_Ifs[a11],Nested_Ifs[ID],Nested_Ifs[[#This Row],[ID]])&lt;&gt;1,IF(AND(OR(C4353=MIN(_xlfn._xlws.FILTER(Nested_Ifs[a11], Nested_Ifs[ID]=Nested_Ifs[[#This Row],[ID]])), C4353 = "NA"), OR(J4353=42,J4353=6,J4353=7,J4353=8, J4353 = "NA")),"NA",0),0)),0)))</f>
        <v>0</v>
      </c>
      <c r="L4353">
        <v>1</v>
      </c>
      <c r="M4353">
        <v>1</v>
      </c>
      <c r="N4353">
        <v>3</v>
      </c>
      <c r="O4353" s="11">
        <f t="shared" si="67"/>
        <v>1</v>
      </c>
    </row>
    <row r="4354" spans="2:15" x14ac:dyDescent="0.3">
      <c r="B4354">
        <v>29638</v>
      </c>
      <c r="C4354">
        <v>1</v>
      </c>
      <c r="D4354">
        <v>1</v>
      </c>
      <c r="E4354">
        <v>1</v>
      </c>
      <c r="F4354">
        <v>34</v>
      </c>
      <c r="G4354">
        <v>1</v>
      </c>
      <c r="H4354" t="s">
        <v>0</v>
      </c>
      <c r="I4354" t="s">
        <v>0</v>
      </c>
      <c r="J4354">
        <v>1</v>
      </c>
      <c r="K4354" s="5" cm="1">
        <f t="array" ref="K4354">IF(AND(C4354=1,OR(J4354=42,J4354=6,J4354=7,J4354=8)),1,
IF(AND(OR(C4354=1,C4354="NA"),OR(J4354=42,J4354=6,J4354=7,J4354=8, J4354="NA")),"NA",
IF(_xlfn.MINIFS(Nested_Ifs[a11],Nested_Ifs[ID],Nested_Ifs[[#This Row],[ID]])&lt;&gt;1,IF(AND(C4354=MIN(_xlfn._xlws.FILTER(Nested_Ifs[a11], Nested_Ifs[ID]=Nested_Ifs[[#This Row],[ID]])), OR(J4354=42,J4354=6,J4354=7,J4354=8)),1,
IF(_xlfn.MINIFS(Nested_Ifs[a11],Nested_Ifs[ID],Nested_Ifs[[#This Row],[ID]])&lt;&gt;1,IF(AND(OR(C4354=MIN(_xlfn._xlws.FILTER(Nested_Ifs[a11], Nested_Ifs[ID]=Nested_Ifs[[#This Row],[ID]])), C4354 = "NA"), OR(J4354=42,J4354=6,J4354=7,J4354=8, J4354 = "NA")),"NA",0),0)),0)))</f>
        <v>0</v>
      </c>
      <c r="L4354">
        <v>2</v>
      </c>
      <c r="M4354">
        <v>2</v>
      </c>
      <c r="N4354" t="s">
        <v>0</v>
      </c>
      <c r="O4354" s="11">
        <f t="shared" si="67"/>
        <v>0</v>
      </c>
    </row>
    <row r="4355" spans="2:15" x14ac:dyDescent="0.3">
      <c r="B4355">
        <v>29638</v>
      </c>
      <c r="C4355">
        <v>2</v>
      </c>
      <c r="D4355">
        <v>2</v>
      </c>
      <c r="E4355">
        <v>2</v>
      </c>
      <c r="F4355">
        <v>26</v>
      </c>
      <c r="G4355">
        <v>1</v>
      </c>
      <c r="H4355" t="s">
        <v>0</v>
      </c>
      <c r="I4355" t="s">
        <v>0</v>
      </c>
      <c r="J4355">
        <v>1</v>
      </c>
      <c r="K4355" s="5" cm="1">
        <f t="array" ref="K4355">IF(AND(C4355=1,OR(J4355=42,J4355=6,J4355=7,J4355=8)),1,
IF(AND(OR(C4355=1,C4355="NA"),OR(J4355=42,J4355=6,J4355=7,J4355=8, J4355="NA")),"NA",
IF(_xlfn.MINIFS(Nested_Ifs[a11],Nested_Ifs[ID],Nested_Ifs[[#This Row],[ID]])&lt;&gt;1,IF(AND(C4355=MIN(_xlfn._xlws.FILTER(Nested_Ifs[a11], Nested_Ifs[ID]=Nested_Ifs[[#This Row],[ID]])), OR(J4355=42,J4355=6,J4355=7,J4355=8)),1,
IF(_xlfn.MINIFS(Nested_Ifs[a11],Nested_Ifs[ID],Nested_Ifs[[#This Row],[ID]])&lt;&gt;1,IF(AND(OR(C4355=MIN(_xlfn._xlws.FILTER(Nested_Ifs[a11], Nested_Ifs[ID]=Nested_Ifs[[#This Row],[ID]])), C4355 = "NA"), OR(J4355=42,J4355=6,J4355=7,J4355=8, J4355 = "NA")),"NA",0),0)),0)))</f>
        <v>0</v>
      </c>
      <c r="L4355">
        <v>1</v>
      </c>
      <c r="M4355">
        <v>2</v>
      </c>
      <c r="N4355" t="s">
        <v>0</v>
      </c>
      <c r="O4355" s="11">
        <f t="shared" si="67"/>
        <v>0</v>
      </c>
    </row>
    <row r="4356" spans="2:15" x14ac:dyDescent="0.3">
      <c r="B4356">
        <v>29638</v>
      </c>
      <c r="C4356">
        <v>3</v>
      </c>
      <c r="D4356">
        <v>2</v>
      </c>
      <c r="E4356">
        <v>3</v>
      </c>
      <c r="F4356">
        <v>7</v>
      </c>
      <c r="G4356" t="s">
        <v>0</v>
      </c>
      <c r="H4356" t="s">
        <v>0</v>
      </c>
      <c r="I4356" t="s">
        <v>0</v>
      </c>
      <c r="J4356" t="s">
        <v>0</v>
      </c>
      <c r="K4356" s="5" cm="1">
        <f t="array" ref="K4356">IF(AND(C4356=1,OR(J4356=42,J4356=6,J4356=7,J4356=8)),1,
IF(AND(OR(C4356=1,C4356="NA"),OR(J4356=42,J4356=6,J4356=7,J4356=8, J4356="NA")),"NA",
IF(_xlfn.MINIFS(Nested_Ifs[a11],Nested_Ifs[ID],Nested_Ifs[[#This Row],[ID]])&lt;&gt;1,IF(AND(C4356=MIN(_xlfn._xlws.FILTER(Nested_Ifs[a11], Nested_Ifs[ID]=Nested_Ifs[[#This Row],[ID]])), OR(J4356=42,J4356=6,J4356=7,J4356=8)),1,
IF(_xlfn.MINIFS(Nested_Ifs[a11],Nested_Ifs[ID],Nested_Ifs[[#This Row],[ID]])&lt;&gt;1,IF(AND(OR(C4356=MIN(_xlfn._xlws.FILTER(Nested_Ifs[a11], Nested_Ifs[ID]=Nested_Ifs[[#This Row],[ID]])), C4356 = "NA"), OR(J4356=42,J4356=6,J4356=7,J4356=8, J4356 = "NA")),"NA",0),0)),0)))</f>
        <v>0</v>
      </c>
      <c r="L4356">
        <v>1</v>
      </c>
      <c r="M4356">
        <v>2</v>
      </c>
      <c r="N4356" t="s">
        <v>0</v>
      </c>
      <c r="O4356" s="11">
        <f t="shared" si="67"/>
        <v>0</v>
      </c>
    </row>
    <row r="4357" spans="2:15" x14ac:dyDescent="0.3">
      <c r="B4357">
        <v>29638</v>
      </c>
      <c r="C4357">
        <v>4</v>
      </c>
      <c r="D4357">
        <v>2</v>
      </c>
      <c r="E4357">
        <v>3</v>
      </c>
      <c r="F4357">
        <v>5</v>
      </c>
      <c r="G4357" t="s">
        <v>0</v>
      </c>
      <c r="H4357">
        <v>1</v>
      </c>
      <c r="I4357" t="s">
        <v>0</v>
      </c>
      <c r="J4357" t="s">
        <v>0</v>
      </c>
      <c r="K4357" s="5" cm="1">
        <f t="array" ref="K4357">IF(AND(C4357=1,OR(J4357=42,J4357=6,J4357=7,J4357=8)),1,
IF(AND(OR(C4357=1,C4357="NA"),OR(J4357=42,J4357=6,J4357=7,J4357=8, J4357="NA")),"NA",
IF(_xlfn.MINIFS(Nested_Ifs[a11],Nested_Ifs[ID],Nested_Ifs[[#This Row],[ID]])&lt;&gt;1,IF(AND(C4357=MIN(_xlfn._xlws.FILTER(Nested_Ifs[a11], Nested_Ifs[ID]=Nested_Ifs[[#This Row],[ID]])), OR(J4357=42,J4357=6,J4357=7,J4357=8)),1,
IF(_xlfn.MINIFS(Nested_Ifs[a11],Nested_Ifs[ID],Nested_Ifs[[#This Row],[ID]])&lt;&gt;1,IF(AND(OR(C4357=MIN(_xlfn._xlws.FILTER(Nested_Ifs[a11], Nested_Ifs[ID]=Nested_Ifs[[#This Row],[ID]])), C4357 = "NA"), OR(J4357=42,J4357=6,J4357=7,J4357=8, J4357 = "NA")),"NA",0),0)),0)))</f>
        <v>0</v>
      </c>
      <c r="L4357">
        <v>1</v>
      </c>
      <c r="M4357">
        <v>2</v>
      </c>
      <c r="N4357" t="s">
        <v>0</v>
      </c>
      <c r="O4357" s="11">
        <f t="shared" si="67"/>
        <v>0</v>
      </c>
    </row>
    <row r="4358" spans="2:15" x14ac:dyDescent="0.3">
      <c r="B4358">
        <v>29638</v>
      </c>
      <c r="C4358">
        <v>5</v>
      </c>
      <c r="D4358">
        <v>1</v>
      </c>
      <c r="E4358">
        <v>3</v>
      </c>
      <c r="F4358">
        <v>2</v>
      </c>
      <c r="G4358" t="s">
        <v>0</v>
      </c>
      <c r="H4358">
        <v>1</v>
      </c>
      <c r="I4358" t="s">
        <v>0</v>
      </c>
      <c r="J4358" t="s">
        <v>0</v>
      </c>
      <c r="K4358" s="5" cm="1">
        <f t="array" ref="K4358">IF(AND(C4358=1,OR(J4358=42,J4358=6,J4358=7,J4358=8)),1,
IF(AND(OR(C4358=1,C4358="NA"),OR(J4358=42,J4358=6,J4358=7,J4358=8, J4358="NA")),"NA",
IF(_xlfn.MINIFS(Nested_Ifs[a11],Nested_Ifs[ID],Nested_Ifs[[#This Row],[ID]])&lt;&gt;1,IF(AND(C4358=MIN(_xlfn._xlws.FILTER(Nested_Ifs[a11], Nested_Ifs[ID]=Nested_Ifs[[#This Row],[ID]])), OR(J4358=42,J4358=6,J4358=7,J4358=8)),1,
IF(_xlfn.MINIFS(Nested_Ifs[a11],Nested_Ifs[ID],Nested_Ifs[[#This Row],[ID]])&lt;&gt;1,IF(AND(OR(C4358=MIN(_xlfn._xlws.FILTER(Nested_Ifs[a11], Nested_Ifs[ID]=Nested_Ifs[[#This Row],[ID]])), C4358 = "NA"), OR(J4358=42,J4358=6,J4358=7,J4358=8, J4358 = "NA")),"NA",0),0)),0)))</f>
        <v>0</v>
      </c>
      <c r="L4358">
        <v>1</v>
      </c>
      <c r="M4358">
        <v>2</v>
      </c>
      <c r="N4358" t="s">
        <v>0</v>
      </c>
      <c r="O4358" s="11">
        <f t="shared" si="67"/>
        <v>0</v>
      </c>
    </row>
    <row r="4359" spans="2:15" x14ac:dyDescent="0.3">
      <c r="B4359">
        <v>29639</v>
      </c>
      <c r="C4359">
        <v>1</v>
      </c>
      <c r="D4359">
        <v>1</v>
      </c>
      <c r="E4359">
        <v>1</v>
      </c>
      <c r="F4359">
        <v>41</v>
      </c>
      <c r="G4359">
        <v>1</v>
      </c>
      <c r="H4359" t="s">
        <v>0</v>
      </c>
      <c r="I4359" t="s">
        <v>0</v>
      </c>
      <c r="J4359">
        <v>3</v>
      </c>
      <c r="K4359" s="5" cm="1">
        <f t="array" ref="K4359">IF(AND(C4359=1,OR(J4359=42,J4359=6,J4359=7,J4359=8)),1,
IF(AND(OR(C4359=1,C4359="NA"),OR(J4359=42,J4359=6,J4359=7,J4359=8, J4359="NA")),"NA",
IF(_xlfn.MINIFS(Nested_Ifs[a11],Nested_Ifs[ID],Nested_Ifs[[#This Row],[ID]])&lt;&gt;1,IF(AND(C4359=MIN(_xlfn._xlws.FILTER(Nested_Ifs[a11], Nested_Ifs[ID]=Nested_Ifs[[#This Row],[ID]])), OR(J4359=42,J4359=6,J4359=7,J4359=8)),1,
IF(_xlfn.MINIFS(Nested_Ifs[a11],Nested_Ifs[ID],Nested_Ifs[[#This Row],[ID]])&lt;&gt;1,IF(AND(OR(C4359=MIN(_xlfn._xlws.FILTER(Nested_Ifs[a11], Nested_Ifs[ID]=Nested_Ifs[[#This Row],[ID]])), C4359 = "NA"), OR(J4359=42,J4359=6,J4359=7,J4359=8, J4359 = "NA")),"NA",0),0)),0)))</f>
        <v>0</v>
      </c>
      <c r="L4359">
        <v>2</v>
      </c>
      <c r="M4359">
        <v>2</v>
      </c>
      <c r="N4359" t="s">
        <v>0</v>
      </c>
      <c r="O4359" s="11">
        <f t="shared" si="67"/>
        <v>0</v>
      </c>
    </row>
    <row r="4360" spans="2:15" x14ac:dyDescent="0.3">
      <c r="B4360">
        <v>29639</v>
      </c>
      <c r="C4360">
        <v>2</v>
      </c>
      <c r="D4360">
        <v>2</v>
      </c>
      <c r="E4360">
        <v>2</v>
      </c>
      <c r="F4360">
        <v>42</v>
      </c>
      <c r="G4360">
        <v>1</v>
      </c>
      <c r="H4360" t="s">
        <v>0</v>
      </c>
      <c r="I4360" t="s">
        <v>0</v>
      </c>
      <c r="J4360">
        <v>3</v>
      </c>
      <c r="K4360" s="5" cm="1">
        <f t="array" ref="K4360">IF(AND(C4360=1,OR(J4360=42,J4360=6,J4360=7,J4360=8)),1,
IF(AND(OR(C4360=1,C4360="NA"),OR(J4360=42,J4360=6,J4360=7,J4360=8, J4360="NA")),"NA",
IF(_xlfn.MINIFS(Nested_Ifs[a11],Nested_Ifs[ID],Nested_Ifs[[#This Row],[ID]])&lt;&gt;1,IF(AND(C4360=MIN(_xlfn._xlws.FILTER(Nested_Ifs[a11], Nested_Ifs[ID]=Nested_Ifs[[#This Row],[ID]])), OR(J4360=42,J4360=6,J4360=7,J4360=8)),1,
IF(_xlfn.MINIFS(Nested_Ifs[a11],Nested_Ifs[ID],Nested_Ifs[[#This Row],[ID]])&lt;&gt;1,IF(AND(OR(C4360=MIN(_xlfn._xlws.FILTER(Nested_Ifs[a11], Nested_Ifs[ID]=Nested_Ifs[[#This Row],[ID]])), C4360 = "NA"), OR(J4360=42,J4360=6,J4360=7,J4360=8, J4360 = "NA")),"NA",0),0)),0)))</f>
        <v>0</v>
      </c>
      <c r="L4360">
        <v>2</v>
      </c>
      <c r="M4360">
        <v>2</v>
      </c>
      <c r="N4360" t="s">
        <v>0</v>
      </c>
      <c r="O4360" s="11">
        <f t="shared" si="67"/>
        <v>0</v>
      </c>
    </row>
    <row r="4361" spans="2:15" x14ac:dyDescent="0.3">
      <c r="B4361">
        <v>29639</v>
      </c>
      <c r="C4361">
        <v>3</v>
      </c>
      <c r="D4361">
        <v>1</v>
      </c>
      <c r="E4361">
        <v>3</v>
      </c>
      <c r="F4361">
        <v>19</v>
      </c>
      <c r="G4361">
        <v>6</v>
      </c>
      <c r="H4361" t="s">
        <v>0</v>
      </c>
      <c r="I4361" t="s">
        <v>0</v>
      </c>
      <c r="J4361">
        <v>5</v>
      </c>
      <c r="K4361" s="5" cm="1">
        <f t="array" ref="K4361">IF(AND(C4361=1,OR(J4361=42,J4361=6,J4361=7,J4361=8)),1,
IF(AND(OR(C4361=1,C4361="NA"),OR(J4361=42,J4361=6,J4361=7,J4361=8, J4361="NA")),"NA",
IF(_xlfn.MINIFS(Nested_Ifs[a11],Nested_Ifs[ID],Nested_Ifs[[#This Row],[ID]])&lt;&gt;1,IF(AND(C4361=MIN(_xlfn._xlws.FILTER(Nested_Ifs[a11], Nested_Ifs[ID]=Nested_Ifs[[#This Row],[ID]])), OR(J4361=42,J4361=6,J4361=7,J4361=8)),1,
IF(_xlfn.MINIFS(Nested_Ifs[a11],Nested_Ifs[ID],Nested_Ifs[[#This Row],[ID]])&lt;&gt;1,IF(AND(OR(C4361=MIN(_xlfn._xlws.FILTER(Nested_Ifs[a11], Nested_Ifs[ID]=Nested_Ifs[[#This Row],[ID]])), C4361 = "NA"), OR(J4361=42,J4361=6,J4361=7,J4361=8, J4361 = "NA")),"NA",0),0)),0)))</f>
        <v>0</v>
      </c>
      <c r="L4361">
        <v>2</v>
      </c>
      <c r="M4361">
        <v>2</v>
      </c>
      <c r="N4361" t="s">
        <v>0</v>
      </c>
      <c r="O4361" s="11">
        <f t="shared" si="67"/>
        <v>0</v>
      </c>
    </row>
    <row r="4362" spans="2:15" x14ac:dyDescent="0.3">
      <c r="B4362">
        <v>29639</v>
      </c>
      <c r="C4362">
        <v>4</v>
      </c>
      <c r="D4362">
        <v>1</v>
      </c>
      <c r="E4362">
        <v>3</v>
      </c>
      <c r="F4362">
        <v>16</v>
      </c>
      <c r="G4362">
        <v>6</v>
      </c>
      <c r="H4362" t="s">
        <v>0</v>
      </c>
      <c r="I4362" t="s">
        <v>0</v>
      </c>
      <c r="J4362" t="s">
        <v>0</v>
      </c>
      <c r="K4362" s="5" cm="1">
        <f t="array" ref="K4362">IF(AND(C4362=1,OR(J4362=42,J4362=6,J4362=7,J4362=8)),1,
IF(AND(OR(C4362=1,C4362="NA"),OR(J4362=42,J4362=6,J4362=7,J4362=8, J4362="NA")),"NA",
IF(_xlfn.MINIFS(Nested_Ifs[a11],Nested_Ifs[ID],Nested_Ifs[[#This Row],[ID]])&lt;&gt;1,IF(AND(C4362=MIN(_xlfn._xlws.FILTER(Nested_Ifs[a11], Nested_Ifs[ID]=Nested_Ifs[[#This Row],[ID]])), OR(J4362=42,J4362=6,J4362=7,J4362=8)),1,
IF(_xlfn.MINIFS(Nested_Ifs[a11],Nested_Ifs[ID],Nested_Ifs[[#This Row],[ID]])&lt;&gt;1,IF(AND(OR(C4362=MIN(_xlfn._xlws.FILTER(Nested_Ifs[a11], Nested_Ifs[ID]=Nested_Ifs[[#This Row],[ID]])), C4362 = "NA"), OR(J4362=42,J4362=6,J4362=7,J4362=8, J4362 = "NA")),"NA",0),0)),0)))</f>
        <v>0</v>
      </c>
      <c r="L4362">
        <v>2</v>
      </c>
      <c r="M4362">
        <v>2</v>
      </c>
      <c r="N4362" t="s">
        <v>0</v>
      </c>
      <c r="O4362" s="11">
        <f t="shared" si="67"/>
        <v>0</v>
      </c>
    </row>
    <row r="4363" spans="2:15" x14ac:dyDescent="0.3">
      <c r="B4363">
        <v>29639</v>
      </c>
      <c r="C4363">
        <v>5</v>
      </c>
      <c r="D4363">
        <v>1</v>
      </c>
      <c r="E4363">
        <v>3</v>
      </c>
      <c r="F4363">
        <v>10</v>
      </c>
      <c r="G4363" t="s">
        <v>0</v>
      </c>
      <c r="H4363" t="s">
        <v>0</v>
      </c>
      <c r="I4363" t="s">
        <v>0</v>
      </c>
      <c r="J4363" t="s">
        <v>0</v>
      </c>
      <c r="K4363" s="5" cm="1">
        <f t="array" ref="K4363">IF(AND(C4363=1,OR(J4363=42,J4363=6,J4363=7,J4363=8)),1,
IF(AND(OR(C4363=1,C4363="NA"),OR(J4363=42,J4363=6,J4363=7,J4363=8, J4363="NA")),"NA",
IF(_xlfn.MINIFS(Nested_Ifs[a11],Nested_Ifs[ID],Nested_Ifs[[#This Row],[ID]])&lt;&gt;1,IF(AND(C4363=MIN(_xlfn._xlws.FILTER(Nested_Ifs[a11], Nested_Ifs[ID]=Nested_Ifs[[#This Row],[ID]])), OR(J4363=42,J4363=6,J4363=7,J4363=8)),1,
IF(_xlfn.MINIFS(Nested_Ifs[a11],Nested_Ifs[ID],Nested_Ifs[[#This Row],[ID]])&lt;&gt;1,IF(AND(OR(C4363=MIN(_xlfn._xlws.FILTER(Nested_Ifs[a11], Nested_Ifs[ID]=Nested_Ifs[[#This Row],[ID]])), C4363 = "NA"), OR(J4363=42,J4363=6,J4363=7,J4363=8, J4363 = "NA")),"NA",0),0)),0)))</f>
        <v>0</v>
      </c>
      <c r="L4363">
        <v>2</v>
      </c>
      <c r="M4363">
        <v>2</v>
      </c>
      <c r="N4363" t="s">
        <v>0</v>
      </c>
      <c r="O4363" s="11">
        <f t="shared" si="67"/>
        <v>0</v>
      </c>
    </row>
    <row r="4364" spans="2:15" x14ac:dyDescent="0.3">
      <c r="B4364">
        <v>29639</v>
      </c>
      <c r="C4364">
        <v>6</v>
      </c>
      <c r="D4364">
        <v>2</v>
      </c>
      <c r="E4364">
        <v>3</v>
      </c>
      <c r="F4364">
        <v>5</v>
      </c>
      <c r="G4364" t="s">
        <v>0</v>
      </c>
      <c r="H4364">
        <v>1</v>
      </c>
      <c r="I4364" t="s">
        <v>0</v>
      </c>
      <c r="J4364" t="s">
        <v>0</v>
      </c>
      <c r="K4364" s="5" cm="1">
        <f t="array" ref="K4364">IF(AND(C4364=1,OR(J4364=42,J4364=6,J4364=7,J4364=8)),1,
IF(AND(OR(C4364=1,C4364="NA"),OR(J4364=42,J4364=6,J4364=7,J4364=8, J4364="NA")),"NA",
IF(_xlfn.MINIFS(Nested_Ifs[a11],Nested_Ifs[ID],Nested_Ifs[[#This Row],[ID]])&lt;&gt;1,IF(AND(C4364=MIN(_xlfn._xlws.FILTER(Nested_Ifs[a11], Nested_Ifs[ID]=Nested_Ifs[[#This Row],[ID]])), OR(J4364=42,J4364=6,J4364=7,J4364=8)),1,
IF(_xlfn.MINIFS(Nested_Ifs[a11],Nested_Ifs[ID],Nested_Ifs[[#This Row],[ID]])&lt;&gt;1,IF(AND(OR(C4364=MIN(_xlfn._xlws.FILTER(Nested_Ifs[a11], Nested_Ifs[ID]=Nested_Ifs[[#This Row],[ID]])), C4364 = "NA"), OR(J4364=42,J4364=6,J4364=7,J4364=8, J4364 = "NA")),"NA",0),0)),0)))</f>
        <v>0</v>
      </c>
      <c r="L4364">
        <v>2</v>
      </c>
      <c r="M4364">
        <v>2</v>
      </c>
      <c r="N4364" t="s">
        <v>0</v>
      </c>
      <c r="O4364" s="11">
        <f t="shared" si="67"/>
        <v>0</v>
      </c>
    </row>
    <row r="4365" spans="2:15" x14ac:dyDescent="0.3">
      <c r="B4365">
        <v>29639</v>
      </c>
      <c r="C4365">
        <v>7</v>
      </c>
      <c r="D4365">
        <v>1</v>
      </c>
      <c r="E4365">
        <v>3</v>
      </c>
      <c r="F4365">
        <v>0</v>
      </c>
      <c r="G4365" t="s">
        <v>0</v>
      </c>
      <c r="H4365">
        <v>2</v>
      </c>
      <c r="I4365">
        <v>3</v>
      </c>
      <c r="J4365" t="s">
        <v>0</v>
      </c>
      <c r="K4365" s="5" cm="1">
        <f t="array" ref="K4365">IF(AND(C4365=1,OR(J4365=42,J4365=6,J4365=7,J4365=8)),1,
IF(AND(OR(C4365=1,C4365="NA"),OR(J4365=42,J4365=6,J4365=7,J4365=8, J4365="NA")),"NA",
IF(_xlfn.MINIFS(Nested_Ifs[a11],Nested_Ifs[ID],Nested_Ifs[[#This Row],[ID]])&lt;&gt;1,IF(AND(C4365=MIN(_xlfn._xlws.FILTER(Nested_Ifs[a11], Nested_Ifs[ID]=Nested_Ifs[[#This Row],[ID]])), OR(J4365=42,J4365=6,J4365=7,J4365=8)),1,
IF(_xlfn.MINIFS(Nested_Ifs[a11],Nested_Ifs[ID],Nested_Ifs[[#This Row],[ID]])&lt;&gt;1,IF(AND(OR(C4365=MIN(_xlfn._xlws.FILTER(Nested_Ifs[a11], Nested_Ifs[ID]=Nested_Ifs[[#This Row],[ID]])), C4365 = "NA"), OR(J4365=42,J4365=6,J4365=7,J4365=8, J4365 = "NA")),"NA",0),0)),0)))</f>
        <v>0</v>
      </c>
      <c r="L4365">
        <v>2</v>
      </c>
      <c r="M4365">
        <v>2</v>
      </c>
      <c r="N4365" t="s">
        <v>0</v>
      </c>
      <c r="O4365" s="11">
        <f t="shared" si="67"/>
        <v>0</v>
      </c>
    </row>
    <row r="4366" spans="2:15" x14ac:dyDescent="0.3">
      <c r="B4366">
        <v>29640</v>
      </c>
      <c r="C4366">
        <v>1</v>
      </c>
      <c r="D4366">
        <v>1</v>
      </c>
      <c r="E4366">
        <v>1</v>
      </c>
      <c r="F4366">
        <v>71</v>
      </c>
      <c r="G4366">
        <v>1</v>
      </c>
      <c r="H4366" t="s">
        <v>0</v>
      </c>
      <c r="I4366" t="s">
        <v>0</v>
      </c>
      <c r="J4366">
        <v>3</v>
      </c>
      <c r="K4366" s="5" cm="1">
        <f t="array" ref="K4366">IF(AND(C4366=1,OR(J4366=42,J4366=6,J4366=7,J4366=8)),1,
IF(AND(OR(C4366=1,C4366="NA"),OR(J4366=42,J4366=6,J4366=7,J4366=8, J4366="NA")),"NA",
IF(_xlfn.MINIFS(Nested_Ifs[a11],Nested_Ifs[ID],Nested_Ifs[[#This Row],[ID]])&lt;&gt;1,IF(AND(C4366=MIN(_xlfn._xlws.FILTER(Nested_Ifs[a11], Nested_Ifs[ID]=Nested_Ifs[[#This Row],[ID]])), OR(J4366=42,J4366=6,J4366=7,J4366=8)),1,
IF(_xlfn.MINIFS(Nested_Ifs[a11],Nested_Ifs[ID],Nested_Ifs[[#This Row],[ID]])&lt;&gt;1,IF(AND(OR(C4366=MIN(_xlfn._xlws.FILTER(Nested_Ifs[a11], Nested_Ifs[ID]=Nested_Ifs[[#This Row],[ID]])), C4366 = "NA"), OR(J4366=42,J4366=6,J4366=7,J4366=8, J4366 = "NA")),"NA",0),0)),0)))</f>
        <v>0</v>
      </c>
      <c r="L4366">
        <v>1</v>
      </c>
      <c r="M4366">
        <v>2</v>
      </c>
      <c r="N4366" t="s">
        <v>0</v>
      </c>
      <c r="O4366" s="11">
        <f t="shared" si="67"/>
        <v>0</v>
      </c>
    </row>
    <row r="4367" spans="2:15" x14ac:dyDescent="0.3">
      <c r="B4367">
        <v>29640</v>
      </c>
      <c r="C4367">
        <v>2</v>
      </c>
      <c r="D4367">
        <v>2</v>
      </c>
      <c r="E4367">
        <v>2</v>
      </c>
      <c r="F4367">
        <v>64</v>
      </c>
      <c r="G4367">
        <v>1</v>
      </c>
      <c r="H4367" t="s">
        <v>0</v>
      </c>
      <c r="I4367" t="s">
        <v>0</v>
      </c>
      <c r="J4367">
        <v>5</v>
      </c>
      <c r="K4367" s="5" cm="1">
        <f t="array" ref="K4367">IF(AND(C4367=1,OR(J4367=42,J4367=6,J4367=7,J4367=8)),1,
IF(AND(OR(C4367=1,C4367="NA"),OR(J4367=42,J4367=6,J4367=7,J4367=8, J4367="NA")),"NA",
IF(_xlfn.MINIFS(Nested_Ifs[a11],Nested_Ifs[ID],Nested_Ifs[[#This Row],[ID]])&lt;&gt;1,IF(AND(C4367=MIN(_xlfn._xlws.FILTER(Nested_Ifs[a11], Nested_Ifs[ID]=Nested_Ifs[[#This Row],[ID]])), OR(J4367=42,J4367=6,J4367=7,J4367=8)),1,
IF(_xlfn.MINIFS(Nested_Ifs[a11],Nested_Ifs[ID],Nested_Ifs[[#This Row],[ID]])&lt;&gt;1,IF(AND(OR(C4367=MIN(_xlfn._xlws.FILTER(Nested_Ifs[a11], Nested_Ifs[ID]=Nested_Ifs[[#This Row],[ID]])), C4367 = "NA"), OR(J4367=42,J4367=6,J4367=7,J4367=8, J4367 = "NA")),"NA",0),0)),0)))</f>
        <v>0</v>
      </c>
      <c r="L4367">
        <v>1</v>
      </c>
      <c r="M4367">
        <v>2</v>
      </c>
      <c r="N4367" t="s">
        <v>0</v>
      </c>
      <c r="O4367" s="11">
        <f t="shared" ref="O4367:O4430" si="68">IF(AND(AND(L4367=1,M4367=1),AND(OR(N4367=3,N4367=4))),1,
IF(AND(OR(L4367=1,L4367="NA"),
OR(M4367=1,M4367="NA"),
OR(N4367=3,N4367=4, N4367="NA")),"NA",0))</f>
        <v>0</v>
      </c>
    </row>
    <row r="4368" spans="2:15" x14ac:dyDescent="0.3">
      <c r="B4368">
        <v>29640</v>
      </c>
      <c r="C4368">
        <v>4</v>
      </c>
      <c r="D4368">
        <v>1</v>
      </c>
      <c r="E4368">
        <v>3</v>
      </c>
      <c r="F4368">
        <v>28</v>
      </c>
      <c r="G4368">
        <v>6</v>
      </c>
      <c r="H4368" t="s">
        <v>0</v>
      </c>
      <c r="I4368" t="s">
        <v>0</v>
      </c>
      <c r="J4368">
        <v>5</v>
      </c>
      <c r="K4368" s="5" cm="1">
        <f t="array" ref="K4368">IF(AND(C4368=1,OR(J4368=42,J4368=6,J4368=7,J4368=8)),1,
IF(AND(OR(C4368=1,C4368="NA"),OR(J4368=42,J4368=6,J4368=7,J4368=8, J4368="NA")),"NA",
IF(_xlfn.MINIFS(Nested_Ifs[a11],Nested_Ifs[ID],Nested_Ifs[[#This Row],[ID]])&lt;&gt;1,IF(AND(C4368=MIN(_xlfn._xlws.FILTER(Nested_Ifs[a11], Nested_Ifs[ID]=Nested_Ifs[[#This Row],[ID]])), OR(J4368=42,J4368=6,J4368=7,J4368=8)),1,
IF(_xlfn.MINIFS(Nested_Ifs[a11],Nested_Ifs[ID],Nested_Ifs[[#This Row],[ID]])&lt;&gt;1,IF(AND(OR(C4368=MIN(_xlfn._xlws.FILTER(Nested_Ifs[a11], Nested_Ifs[ID]=Nested_Ifs[[#This Row],[ID]])), C4368 = "NA"), OR(J4368=42,J4368=6,J4368=7,J4368=8, J4368 = "NA")),"NA",0),0)),0)))</f>
        <v>0</v>
      </c>
      <c r="L4368">
        <v>1</v>
      </c>
      <c r="M4368">
        <v>2</v>
      </c>
      <c r="N4368" t="s">
        <v>0</v>
      </c>
      <c r="O4368" s="11">
        <f t="shared" si="68"/>
        <v>0</v>
      </c>
    </row>
    <row r="4369" spans="2:15" x14ac:dyDescent="0.3">
      <c r="B4369">
        <v>29640</v>
      </c>
      <c r="C4369">
        <v>5</v>
      </c>
      <c r="D4369">
        <v>2</v>
      </c>
      <c r="E4369">
        <v>3</v>
      </c>
      <c r="F4369">
        <v>13</v>
      </c>
      <c r="G4369" t="s">
        <v>0</v>
      </c>
      <c r="H4369" t="s">
        <v>0</v>
      </c>
      <c r="I4369" t="s">
        <v>0</v>
      </c>
      <c r="J4369" t="s">
        <v>0</v>
      </c>
      <c r="K4369" s="5" cm="1">
        <f t="array" ref="K4369">IF(AND(C4369=1,OR(J4369=42,J4369=6,J4369=7,J4369=8)),1,
IF(AND(OR(C4369=1,C4369="NA"),OR(J4369=42,J4369=6,J4369=7,J4369=8, J4369="NA")),"NA",
IF(_xlfn.MINIFS(Nested_Ifs[a11],Nested_Ifs[ID],Nested_Ifs[[#This Row],[ID]])&lt;&gt;1,IF(AND(C4369=MIN(_xlfn._xlws.FILTER(Nested_Ifs[a11], Nested_Ifs[ID]=Nested_Ifs[[#This Row],[ID]])), OR(J4369=42,J4369=6,J4369=7,J4369=8)),1,
IF(_xlfn.MINIFS(Nested_Ifs[a11],Nested_Ifs[ID],Nested_Ifs[[#This Row],[ID]])&lt;&gt;1,IF(AND(OR(C4369=MIN(_xlfn._xlws.FILTER(Nested_Ifs[a11], Nested_Ifs[ID]=Nested_Ifs[[#This Row],[ID]])), C4369 = "NA"), OR(J4369=42,J4369=6,J4369=7,J4369=8, J4369 = "NA")),"NA",0),0)),0)))</f>
        <v>0</v>
      </c>
      <c r="L4369">
        <v>1</v>
      </c>
      <c r="M4369">
        <v>2</v>
      </c>
      <c r="N4369" t="s">
        <v>0</v>
      </c>
      <c r="O4369" s="11">
        <f t="shared" si="68"/>
        <v>0</v>
      </c>
    </row>
    <row r="4370" spans="2:15" x14ac:dyDescent="0.3">
      <c r="B4370">
        <v>29641</v>
      </c>
      <c r="C4370">
        <v>1</v>
      </c>
      <c r="D4370">
        <v>1</v>
      </c>
      <c r="E4370">
        <v>1</v>
      </c>
      <c r="F4370">
        <v>55</v>
      </c>
      <c r="G4370">
        <v>1</v>
      </c>
      <c r="H4370" t="s">
        <v>0</v>
      </c>
      <c r="I4370" t="s">
        <v>0</v>
      </c>
      <c r="J4370">
        <v>3</v>
      </c>
      <c r="K4370" s="5" cm="1">
        <f t="array" ref="K4370">IF(AND(C4370=1,OR(J4370=42,J4370=6,J4370=7,J4370=8)),1,
IF(AND(OR(C4370=1,C4370="NA"),OR(J4370=42,J4370=6,J4370=7,J4370=8, J4370="NA")),"NA",
IF(_xlfn.MINIFS(Nested_Ifs[a11],Nested_Ifs[ID],Nested_Ifs[[#This Row],[ID]])&lt;&gt;1,IF(AND(C4370=MIN(_xlfn._xlws.FILTER(Nested_Ifs[a11], Nested_Ifs[ID]=Nested_Ifs[[#This Row],[ID]])), OR(J4370=42,J4370=6,J4370=7,J4370=8)),1,
IF(_xlfn.MINIFS(Nested_Ifs[a11],Nested_Ifs[ID],Nested_Ifs[[#This Row],[ID]])&lt;&gt;1,IF(AND(OR(C4370=MIN(_xlfn._xlws.FILTER(Nested_Ifs[a11], Nested_Ifs[ID]=Nested_Ifs[[#This Row],[ID]])), C4370 = "NA"), OR(J4370=42,J4370=6,J4370=7,J4370=8, J4370 = "NA")),"NA",0),0)),0)))</f>
        <v>0</v>
      </c>
      <c r="L4370">
        <v>2</v>
      </c>
      <c r="M4370">
        <v>2</v>
      </c>
      <c r="N4370" t="s">
        <v>0</v>
      </c>
      <c r="O4370" s="11">
        <f t="shared" si="68"/>
        <v>0</v>
      </c>
    </row>
    <row r="4371" spans="2:15" x14ac:dyDescent="0.3">
      <c r="B4371">
        <v>29641</v>
      </c>
      <c r="C4371">
        <v>2</v>
      </c>
      <c r="D4371">
        <v>2</v>
      </c>
      <c r="E4371">
        <v>2</v>
      </c>
      <c r="F4371">
        <v>38</v>
      </c>
      <c r="G4371">
        <v>1</v>
      </c>
      <c r="H4371" t="s">
        <v>0</v>
      </c>
      <c r="I4371" t="s">
        <v>0</v>
      </c>
      <c r="J4371">
        <v>3</v>
      </c>
      <c r="K4371" s="5" cm="1">
        <f t="array" ref="K4371">IF(AND(C4371=1,OR(J4371=42,J4371=6,J4371=7,J4371=8)),1,
IF(AND(OR(C4371=1,C4371="NA"),OR(J4371=42,J4371=6,J4371=7,J4371=8, J4371="NA")),"NA",
IF(_xlfn.MINIFS(Nested_Ifs[a11],Nested_Ifs[ID],Nested_Ifs[[#This Row],[ID]])&lt;&gt;1,IF(AND(C4371=MIN(_xlfn._xlws.FILTER(Nested_Ifs[a11], Nested_Ifs[ID]=Nested_Ifs[[#This Row],[ID]])), OR(J4371=42,J4371=6,J4371=7,J4371=8)),1,
IF(_xlfn.MINIFS(Nested_Ifs[a11],Nested_Ifs[ID],Nested_Ifs[[#This Row],[ID]])&lt;&gt;1,IF(AND(OR(C4371=MIN(_xlfn._xlws.FILTER(Nested_Ifs[a11], Nested_Ifs[ID]=Nested_Ifs[[#This Row],[ID]])), C4371 = "NA"), OR(J4371=42,J4371=6,J4371=7,J4371=8, J4371 = "NA")),"NA",0),0)),0)))</f>
        <v>0</v>
      </c>
      <c r="L4371">
        <v>2</v>
      </c>
      <c r="M4371">
        <v>2</v>
      </c>
      <c r="N4371" t="s">
        <v>0</v>
      </c>
      <c r="O4371" s="11">
        <f t="shared" si="68"/>
        <v>0</v>
      </c>
    </row>
    <row r="4372" spans="2:15" x14ac:dyDescent="0.3">
      <c r="B4372">
        <v>29641</v>
      </c>
      <c r="C4372">
        <v>3</v>
      </c>
      <c r="D4372">
        <v>2</v>
      </c>
      <c r="E4372">
        <v>3</v>
      </c>
      <c r="F4372">
        <v>15</v>
      </c>
      <c r="G4372">
        <v>6</v>
      </c>
      <c r="H4372" t="s">
        <v>0</v>
      </c>
      <c r="I4372" t="s">
        <v>0</v>
      </c>
      <c r="J4372" t="s">
        <v>0</v>
      </c>
      <c r="K4372" s="5" cm="1">
        <f t="array" ref="K4372">IF(AND(C4372=1,OR(J4372=42,J4372=6,J4372=7,J4372=8)),1,
IF(AND(OR(C4372=1,C4372="NA"),OR(J4372=42,J4372=6,J4372=7,J4372=8, J4372="NA")),"NA",
IF(_xlfn.MINIFS(Nested_Ifs[a11],Nested_Ifs[ID],Nested_Ifs[[#This Row],[ID]])&lt;&gt;1,IF(AND(C4372=MIN(_xlfn._xlws.FILTER(Nested_Ifs[a11], Nested_Ifs[ID]=Nested_Ifs[[#This Row],[ID]])), OR(J4372=42,J4372=6,J4372=7,J4372=8)),1,
IF(_xlfn.MINIFS(Nested_Ifs[a11],Nested_Ifs[ID],Nested_Ifs[[#This Row],[ID]])&lt;&gt;1,IF(AND(OR(C4372=MIN(_xlfn._xlws.FILTER(Nested_Ifs[a11], Nested_Ifs[ID]=Nested_Ifs[[#This Row],[ID]])), C4372 = "NA"), OR(J4372=42,J4372=6,J4372=7,J4372=8, J4372 = "NA")),"NA",0),0)),0)))</f>
        <v>0</v>
      </c>
      <c r="L4372">
        <v>2</v>
      </c>
      <c r="M4372">
        <v>2</v>
      </c>
      <c r="N4372" t="s">
        <v>0</v>
      </c>
      <c r="O4372" s="11">
        <f t="shared" si="68"/>
        <v>0</v>
      </c>
    </row>
    <row r="4373" spans="2:15" x14ac:dyDescent="0.3">
      <c r="B4373">
        <v>29641</v>
      </c>
      <c r="C4373">
        <v>4</v>
      </c>
      <c r="D4373">
        <v>1</v>
      </c>
      <c r="E4373">
        <v>3</v>
      </c>
      <c r="F4373">
        <v>14</v>
      </c>
      <c r="G4373">
        <v>6</v>
      </c>
      <c r="H4373" t="s">
        <v>0</v>
      </c>
      <c r="I4373" t="s">
        <v>0</v>
      </c>
      <c r="J4373" t="s">
        <v>0</v>
      </c>
      <c r="K4373" s="5" cm="1">
        <f t="array" ref="K4373">IF(AND(C4373=1,OR(J4373=42,J4373=6,J4373=7,J4373=8)),1,
IF(AND(OR(C4373=1,C4373="NA"),OR(J4373=42,J4373=6,J4373=7,J4373=8, J4373="NA")),"NA",
IF(_xlfn.MINIFS(Nested_Ifs[a11],Nested_Ifs[ID],Nested_Ifs[[#This Row],[ID]])&lt;&gt;1,IF(AND(C4373=MIN(_xlfn._xlws.FILTER(Nested_Ifs[a11], Nested_Ifs[ID]=Nested_Ifs[[#This Row],[ID]])), OR(J4373=42,J4373=6,J4373=7,J4373=8)),1,
IF(_xlfn.MINIFS(Nested_Ifs[a11],Nested_Ifs[ID],Nested_Ifs[[#This Row],[ID]])&lt;&gt;1,IF(AND(OR(C4373=MIN(_xlfn._xlws.FILTER(Nested_Ifs[a11], Nested_Ifs[ID]=Nested_Ifs[[#This Row],[ID]])), C4373 = "NA"), OR(J4373=42,J4373=6,J4373=7,J4373=8, J4373 = "NA")),"NA",0),0)),0)))</f>
        <v>0</v>
      </c>
      <c r="L4373">
        <v>2</v>
      </c>
      <c r="M4373">
        <v>2</v>
      </c>
      <c r="N4373" t="s">
        <v>0</v>
      </c>
      <c r="O4373" s="11">
        <f t="shared" si="68"/>
        <v>0</v>
      </c>
    </row>
    <row r="4374" spans="2:15" x14ac:dyDescent="0.3">
      <c r="B4374">
        <v>29641</v>
      </c>
      <c r="C4374">
        <v>5</v>
      </c>
      <c r="D4374">
        <v>1</v>
      </c>
      <c r="E4374">
        <v>3</v>
      </c>
      <c r="F4374">
        <v>9</v>
      </c>
      <c r="G4374">
        <v>98</v>
      </c>
      <c r="H4374" t="s">
        <v>0</v>
      </c>
      <c r="I4374" t="s">
        <v>0</v>
      </c>
      <c r="J4374" t="s">
        <v>0</v>
      </c>
      <c r="K4374" s="5" cm="1">
        <f t="array" ref="K4374">IF(AND(C4374=1,OR(J4374=42,J4374=6,J4374=7,J4374=8)),1,
IF(AND(OR(C4374=1,C4374="NA"),OR(J4374=42,J4374=6,J4374=7,J4374=8, J4374="NA")),"NA",
IF(_xlfn.MINIFS(Nested_Ifs[a11],Nested_Ifs[ID],Nested_Ifs[[#This Row],[ID]])&lt;&gt;1,IF(AND(C4374=MIN(_xlfn._xlws.FILTER(Nested_Ifs[a11], Nested_Ifs[ID]=Nested_Ifs[[#This Row],[ID]])), OR(J4374=42,J4374=6,J4374=7,J4374=8)),1,
IF(_xlfn.MINIFS(Nested_Ifs[a11],Nested_Ifs[ID],Nested_Ifs[[#This Row],[ID]])&lt;&gt;1,IF(AND(OR(C4374=MIN(_xlfn._xlws.FILTER(Nested_Ifs[a11], Nested_Ifs[ID]=Nested_Ifs[[#This Row],[ID]])), C4374 = "NA"), OR(J4374=42,J4374=6,J4374=7,J4374=8, J4374 = "NA")),"NA",0),0)),0)))</f>
        <v>0</v>
      </c>
      <c r="L4374">
        <v>2</v>
      </c>
      <c r="M4374">
        <v>2</v>
      </c>
      <c r="N4374" t="s">
        <v>0</v>
      </c>
      <c r="O4374" s="11">
        <f t="shared" si="68"/>
        <v>0</v>
      </c>
    </row>
    <row r="4375" spans="2:15" x14ac:dyDescent="0.3">
      <c r="B4375">
        <v>29641</v>
      </c>
      <c r="C4375">
        <v>6</v>
      </c>
      <c r="D4375">
        <v>1</v>
      </c>
      <c r="E4375">
        <v>3</v>
      </c>
      <c r="F4375">
        <v>3</v>
      </c>
      <c r="G4375">
        <v>98</v>
      </c>
      <c r="H4375">
        <v>1</v>
      </c>
      <c r="I4375" t="s">
        <v>0</v>
      </c>
      <c r="J4375" t="s">
        <v>0</v>
      </c>
      <c r="K4375" s="5" cm="1">
        <f t="array" ref="K4375">IF(AND(C4375=1,OR(J4375=42,J4375=6,J4375=7,J4375=8)),1,
IF(AND(OR(C4375=1,C4375="NA"),OR(J4375=42,J4375=6,J4375=7,J4375=8, J4375="NA")),"NA",
IF(_xlfn.MINIFS(Nested_Ifs[a11],Nested_Ifs[ID],Nested_Ifs[[#This Row],[ID]])&lt;&gt;1,IF(AND(C4375=MIN(_xlfn._xlws.FILTER(Nested_Ifs[a11], Nested_Ifs[ID]=Nested_Ifs[[#This Row],[ID]])), OR(J4375=42,J4375=6,J4375=7,J4375=8)),1,
IF(_xlfn.MINIFS(Nested_Ifs[a11],Nested_Ifs[ID],Nested_Ifs[[#This Row],[ID]])&lt;&gt;1,IF(AND(OR(C4375=MIN(_xlfn._xlws.FILTER(Nested_Ifs[a11], Nested_Ifs[ID]=Nested_Ifs[[#This Row],[ID]])), C4375 = "NA"), OR(J4375=42,J4375=6,J4375=7,J4375=8, J4375 = "NA")),"NA",0),0)),0)))</f>
        <v>0</v>
      </c>
      <c r="L4375">
        <v>2</v>
      </c>
      <c r="M4375">
        <v>2</v>
      </c>
      <c r="N4375" t="s">
        <v>0</v>
      </c>
      <c r="O4375" s="11">
        <f t="shared" si="68"/>
        <v>0</v>
      </c>
    </row>
    <row r="4376" spans="2:15" x14ac:dyDescent="0.3">
      <c r="B4376">
        <v>29642</v>
      </c>
      <c r="C4376">
        <v>1</v>
      </c>
      <c r="D4376">
        <v>1</v>
      </c>
      <c r="E4376">
        <v>1</v>
      </c>
      <c r="F4376">
        <v>51</v>
      </c>
      <c r="G4376">
        <v>1</v>
      </c>
      <c r="H4376" t="s">
        <v>0</v>
      </c>
      <c r="I4376" t="s">
        <v>0</v>
      </c>
      <c r="J4376">
        <v>5</v>
      </c>
      <c r="K4376" s="5" cm="1">
        <f t="array" ref="K4376">IF(AND(C4376=1,OR(J4376=42,J4376=6,J4376=7,J4376=8)),1,
IF(AND(OR(C4376=1,C4376="NA"),OR(J4376=42,J4376=6,J4376=7,J4376=8, J4376="NA")),"NA",
IF(_xlfn.MINIFS(Nested_Ifs[a11],Nested_Ifs[ID],Nested_Ifs[[#This Row],[ID]])&lt;&gt;1,IF(AND(C4376=MIN(_xlfn._xlws.FILTER(Nested_Ifs[a11], Nested_Ifs[ID]=Nested_Ifs[[#This Row],[ID]])), OR(J4376=42,J4376=6,J4376=7,J4376=8)),1,
IF(_xlfn.MINIFS(Nested_Ifs[a11],Nested_Ifs[ID],Nested_Ifs[[#This Row],[ID]])&lt;&gt;1,IF(AND(OR(C4376=MIN(_xlfn._xlws.FILTER(Nested_Ifs[a11], Nested_Ifs[ID]=Nested_Ifs[[#This Row],[ID]])), C4376 = "NA"), OR(J4376=42,J4376=6,J4376=7,J4376=8, J4376 = "NA")),"NA",0),0)),0)))</f>
        <v>0</v>
      </c>
      <c r="L4376">
        <v>2</v>
      </c>
      <c r="M4376">
        <v>2</v>
      </c>
      <c r="N4376" t="s">
        <v>0</v>
      </c>
      <c r="O4376" s="11">
        <f t="shared" si="68"/>
        <v>0</v>
      </c>
    </row>
    <row r="4377" spans="2:15" x14ac:dyDescent="0.3">
      <c r="B4377">
        <v>29642</v>
      </c>
      <c r="C4377">
        <v>2</v>
      </c>
      <c r="D4377">
        <v>2</v>
      </c>
      <c r="E4377">
        <v>2</v>
      </c>
      <c r="F4377">
        <v>48</v>
      </c>
      <c r="G4377">
        <v>1</v>
      </c>
      <c r="H4377" t="s">
        <v>0</v>
      </c>
      <c r="I4377" t="s">
        <v>0</v>
      </c>
      <c r="J4377">
        <v>5</v>
      </c>
      <c r="K4377" s="5" cm="1">
        <f t="array" ref="K4377">IF(AND(C4377=1,OR(J4377=42,J4377=6,J4377=7,J4377=8)),1,
IF(AND(OR(C4377=1,C4377="NA"),OR(J4377=42,J4377=6,J4377=7,J4377=8, J4377="NA")),"NA",
IF(_xlfn.MINIFS(Nested_Ifs[a11],Nested_Ifs[ID],Nested_Ifs[[#This Row],[ID]])&lt;&gt;1,IF(AND(C4377=MIN(_xlfn._xlws.FILTER(Nested_Ifs[a11], Nested_Ifs[ID]=Nested_Ifs[[#This Row],[ID]])), OR(J4377=42,J4377=6,J4377=7,J4377=8)),1,
IF(_xlfn.MINIFS(Nested_Ifs[a11],Nested_Ifs[ID],Nested_Ifs[[#This Row],[ID]])&lt;&gt;1,IF(AND(OR(C4377=MIN(_xlfn._xlws.FILTER(Nested_Ifs[a11], Nested_Ifs[ID]=Nested_Ifs[[#This Row],[ID]])), C4377 = "NA"), OR(J4377=42,J4377=6,J4377=7,J4377=8, J4377 = "NA")),"NA",0),0)),0)))</f>
        <v>0</v>
      </c>
      <c r="L4377">
        <v>2</v>
      </c>
      <c r="M4377">
        <v>2</v>
      </c>
      <c r="N4377" t="s">
        <v>0</v>
      </c>
      <c r="O4377" s="11">
        <f t="shared" si="68"/>
        <v>0</v>
      </c>
    </row>
    <row r="4378" spans="2:15" x14ac:dyDescent="0.3">
      <c r="B4378">
        <v>29642</v>
      </c>
      <c r="C4378">
        <v>3</v>
      </c>
      <c r="D4378">
        <v>1</v>
      </c>
      <c r="E4378">
        <v>3</v>
      </c>
      <c r="F4378">
        <v>11</v>
      </c>
      <c r="G4378">
        <v>98</v>
      </c>
      <c r="H4378" t="s">
        <v>0</v>
      </c>
      <c r="I4378" t="s">
        <v>0</v>
      </c>
      <c r="J4378" t="s">
        <v>0</v>
      </c>
      <c r="K4378" s="5" cm="1">
        <f t="array" ref="K4378">IF(AND(C4378=1,OR(J4378=42,J4378=6,J4378=7,J4378=8)),1,
IF(AND(OR(C4378=1,C4378="NA"),OR(J4378=42,J4378=6,J4378=7,J4378=8, J4378="NA")),"NA",
IF(_xlfn.MINIFS(Nested_Ifs[a11],Nested_Ifs[ID],Nested_Ifs[[#This Row],[ID]])&lt;&gt;1,IF(AND(C4378=MIN(_xlfn._xlws.FILTER(Nested_Ifs[a11], Nested_Ifs[ID]=Nested_Ifs[[#This Row],[ID]])), OR(J4378=42,J4378=6,J4378=7,J4378=8)),1,
IF(_xlfn.MINIFS(Nested_Ifs[a11],Nested_Ifs[ID],Nested_Ifs[[#This Row],[ID]])&lt;&gt;1,IF(AND(OR(C4378=MIN(_xlfn._xlws.FILTER(Nested_Ifs[a11], Nested_Ifs[ID]=Nested_Ifs[[#This Row],[ID]])), C4378 = "NA"), OR(J4378=42,J4378=6,J4378=7,J4378=8, J4378 = "NA")),"NA",0),0)),0)))</f>
        <v>0</v>
      </c>
      <c r="L4378">
        <v>2</v>
      </c>
      <c r="M4378">
        <v>2</v>
      </c>
      <c r="N4378" t="s">
        <v>0</v>
      </c>
      <c r="O4378" s="11">
        <f t="shared" si="68"/>
        <v>0</v>
      </c>
    </row>
    <row r="4379" spans="2:15" x14ac:dyDescent="0.3">
      <c r="B4379">
        <v>29643</v>
      </c>
      <c r="C4379">
        <v>1</v>
      </c>
      <c r="D4379">
        <v>1</v>
      </c>
      <c r="E4379">
        <v>1</v>
      </c>
      <c r="F4379">
        <v>76</v>
      </c>
      <c r="G4379">
        <v>1</v>
      </c>
      <c r="H4379" t="s">
        <v>0</v>
      </c>
      <c r="I4379" t="s">
        <v>0</v>
      </c>
      <c r="J4379">
        <v>1</v>
      </c>
      <c r="K4379" s="5" cm="1">
        <f t="array" ref="K4379">IF(AND(C4379=1,OR(J4379=42,J4379=6,J4379=7,J4379=8)),1,
IF(AND(OR(C4379=1,C4379="NA"),OR(J4379=42,J4379=6,J4379=7,J4379=8, J4379="NA")),"NA",
IF(_xlfn.MINIFS(Nested_Ifs[a11],Nested_Ifs[ID],Nested_Ifs[[#This Row],[ID]])&lt;&gt;1,IF(AND(C4379=MIN(_xlfn._xlws.FILTER(Nested_Ifs[a11], Nested_Ifs[ID]=Nested_Ifs[[#This Row],[ID]])), OR(J4379=42,J4379=6,J4379=7,J4379=8)),1,
IF(_xlfn.MINIFS(Nested_Ifs[a11],Nested_Ifs[ID],Nested_Ifs[[#This Row],[ID]])&lt;&gt;1,IF(AND(OR(C4379=MIN(_xlfn._xlws.FILTER(Nested_Ifs[a11], Nested_Ifs[ID]=Nested_Ifs[[#This Row],[ID]])), C4379 = "NA"), OR(J4379=42,J4379=6,J4379=7,J4379=8, J4379 = "NA")),"NA",0),0)),0)))</f>
        <v>0</v>
      </c>
      <c r="L4379">
        <v>1</v>
      </c>
      <c r="M4379">
        <v>2</v>
      </c>
      <c r="N4379" t="s">
        <v>0</v>
      </c>
      <c r="O4379" s="11">
        <f t="shared" si="68"/>
        <v>0</v>
      </c>
    </row>
    <row r="4380" spans="2:15" x14ac:dyDescent="0.3">
      <c r="B4380">
        <v>29643</v>
      </c>
      <c r="C4380">
        <v>2</v>
      </c>
      <c r="D4380">
        <v>2</v>
      </c>
      <c r="E4380">
        <v>2</v>
      </c>
      <c r="F4380">
        <v>62</v>
      </c>
      <c r="G4380">
        <v>1</v>
      </c>
      <c r="H4380" t="s">
        <v>0</v>
      </c>
      <c r="I4380" t="s">
        <v>0</v>
      </c>
      <c r="J4380">
        <v>3</v>
      </c>
      <c r="K4380" s="5" cm="1">
        <f t="array" ref="K4380">IF(AND(C4380=1,OR(J4380=42,J4380=6,J4380=7,J4380=8)),1,
IF(AND(OR(C4380=1,C4380="NA"),OR(J4380=42,J4380=6,J4380=7,J4380=8, J4380="NA")),"NA",
IF(_xlfn.MINIFS(Nested_Ifs[a11],Nested_Ifs[ID],Nested_Ifs[[#This Row],[ID]])&lt;&gt;1,IF(AND(C4380=MIN(_xlfn._xlws.FILTER(Nested_Ifs[a11], Nested_Ifs[ID]=Nested_Ifs[[#This Row],[ID]])), OR(J4380=42,J4380=6,J4380=7,J4380=8)),1,
IF(_xlfn.MINIFS(Nested_Ifs[a11],Nested_Ifs[ID],Nested_Ifs[[#This Row],[ID]])&lt;&gt;1,IF(AND(OR(C4380=MIN(_xlfn._xlws.FILTER(Nested_Ifs[a11], Nested_Ifs[ID]=Nested_Ifs[[#This Row],[ID]])), C4380 = "NA"), OR(J4380=42,J4380=6,J4380=7,J4380=8, J4380 = "NA")),"NA",0),0)),0)))</f>
        <v>0</v>
      </c>
      <c r="L4380">
        <v>2</v>
      </c>
      <c r="M4380">
        <v>2</v>
      </c>
      <c r="N4380" t="s">
        <v>0</v>
      </c>
      <c r="O4380" s="11">
        <f t="shared" si="68"/>
        <v>0</v>
      </c>
    </row>
    <row r="4381" spans="2:15" x14ac:dyDescent="0.3">
      <c r="B4381">
        <v>29643</v>
      </c>
      <c r="C4381">
        <v>3</v>
      </c>
      <c r="D4381">
        <v>1</v>
      </c>
      <c r="E4381">
        <v>3</v>
      </c>
      <c r="F4381">
        <v>30</v>
      </c>
      <c r="G4381">
        <v>1</v>
      </c>
      <c r="H4381" t="s">
        <v>0</v>
      </c>
      <c r="I4381" t="s">
        <v>0</v>
      </c>
      <c r="J4381">
        <v>5</v>
      </c>
      <c r="K4381" s="5" cm="1">
        <f t="array" ref="K4381">IF(AND(C4381=1,OR(J4381=42,J4381=6,J4381=7,J4381=8)),1,
IF(AND(OR(C4381=1,C4381="NA"),OR(J4381=42,J4381=6,J4381=7,J4381=8, J4381="NA")),"NA",
IF(_xlfn.MINIFS(Nested_Ifs[a11],Nested_Ifs[ID],Nested_Ifs[[#This Row],[ID]])&lt;&gt;1,IF(AND(C4381=MIN(_xlfn._xlws.FILTER(Nested_Ifs[a11], Nested_Ifs[ID]=Nested_Ifs[[#This Row],[ID]])), OR(J4381=42,J4381=6,J4381=7,J4381=8)),1,
IF(_xlfn.MINIFS(Nested_Ifs[a11],Nested_Ifs[ID],Nested_Ifs[[#This Row],[ID]])&lt;&gt;1,IF(AND(OR(C4381=MIN(_xlfn._xlws.FILTER(Nested_Ifs[a11], Nested_Ifs[ID]=Nested_Ifs[[#This Row],[ID]])), C4381 = "NA"), OR(J4381=42,J4381=6,J4381=7,J4381=8, J4381 = "NA")),"NA",0),0)),0)))</f>
        <v>0</v>
      </c>
      <c r="L4381">
        <v>2</v>
      </c>
      <c r="M4381">
        <v>2</v>
      </c>
      <c r="N4381" t="s">
        <v>0</v>
      </c>
      <c r="O4381" s="11">
        <f t="shared" si="68"/>
        <v>0</v>
      </c>
    </row>
    <row r="4382" spans="2:15" x14ac:dyDescent="0.3">
      <c r="B4382">
        <v>29643</v>
      </c>
      <c r="C4382">
        <v>4</v>
      </c>
      <c r="D4382">
        <v>2</v>
      </c>
      <c r="E4382">
        <v>4</v>
      </c>
      <c r="F4382">
        <v>23</v>
      </c>
      <c r="G4382">
        <v>1</v>
      </c>
      <c r="H4382" t="s">
        <v>0</v>
      </c>
      <c r="I4382" t="s">
        <v>0</v>
      </c>
      <c r="J4382">
        <v>5</v>
      </c>
      <c r="K4382" s="5" cm="1">
        <f t="array" ref="K4382">IF(AND(C4382=1,OR(J4382=42,J4382=6,J4382=7,J4382=8)),1,
IF(AND(OR(C4382=1,C4382="NA"),OR(J4382=42,J4382=6,J4382=7,J4382=8, J4382="NA")),"NA",
IF(_xlfn.MINIFS(Nested_Ifs[a11],Nested_Ifs[ID],Nested_Ifs[[#This Row],[ID]])&lt;&gt;1,IF(AND(C4382=MIN(_xlfn._xlws.FILTER(Nested_Ifs[a11], Nested_Ifs[ID]=Nested_Ifs[[#This Row],[ID]])), OR(J4382=42,J4382=6,J4382=7,J4382=8)),1,
IF(_xlfn.MINIFS(Nested_Ifs[a11],Nested_Ifs[ID],Nested_Ifs[[#This Row],[ID]])&lt;&gt;1,IF(AND(OR(C4382=MIN(_xlfn._xlws.FILTER(Nested_Ifs[a11], Nested_Ifs[ID]=Nested_Ifs[[#This Row],[ID]])), C4382 = "NA"), OR(J4382=42,J4382=6,J4382=7,J4382=8, J4382 = "NA")),"NA",0),0)),0)))</f>
        <v>0</v>
      </c>
      <c r="L4382">
        <v>2</v>
      </c>
      <c r="M4382">
        <v>2</v>
      </c>
      <c r="N4382" t="s">
        <v>0</v>
      </c>
      <c r="O4382" s="11">
        <f t="shared" si="68"/>
        <v>0</v>
      </c>
    </row>
    <row r="4383" spans="2:15" x14ac:dyDescent="0.3">
      <c r="B4383">
        <v>29643</v>
      </c>
      <c r="C4383">
        <v>5</v>
      </c>
      <c r="D4383">
        <v>2</v>
      </c>
      <c r="E4383">
        <v>8</v>
      </c>
      <c r="F4383">
        <v>0</v>
      </c>
      <c r="G4383" t="s">
        <v>0</v>
      </c>
      <c r="H4383">
        <v>2</v>
      </c>
      <c r="I4383">
        <v>8</v>
      </c>
      <c r="J4383" t="s">
        <v>0</v>
      </c>
      <c r="K4383" s="5" cm="1">
        <f t="array" ref="K4383">IF(AND(C4383=1,OR(J4383=42,J4383=6,J4383=7,J4383=8)),1,
IF(AND(OR(C4383=1,C4383="NA"),OR(J4383=42,J4383=6,J4383=7,J4383=8, J4383="NA")),"NA",
IF(_xlfn.MINIFS(Nested_Ifs[a11],Nested_Ifs[ID],Nested_Ifs[[#This Row],[ID]])&lt;&gt;1,IF(AND(C4383=MIN(_xlfn._xlws.FILTER(Nested_Ifs[a11], Nested_Ifs[ID]=Nested_Ifs[[#This Row],[ID]])), OR(J4383=42,J4383=6,J4383=7,J4383=8)),1,
IF(_xlfn.MINIFS(Nested_Ifs[a11],Nested_Ifs[ID],Nested_Ifs[[#This Row],[ID]])&lt;&gt;1,IF(AND(OR(C4383=MIN(_xlfn._xlws.FILTER(Nested_Ifs[a11], Nested_Ifs[ID]=Nested_Ifs[[#This Row],[ID]])), C4383 = "NA"), OR(J4383=42,J4383=6,J4383=7,J4383=8, J4383 = "NA")),"NA",0),0)),0)))</f>
        <v>0</v>
      </c>
      <c r="L4383">
        <v>2</v>
      </c>
      <c r="M4383">
        <v>2</v>
      </c>
      <c r="N4383" t="s">
        <v>0</v>
      </c>
      <c r="O4383" s="11">
        <f t="shared" si="68"/>
        <v>0</v>
      </c>
    </row>
    <row r="4384" spans="2:15" x14ac:dyDescent="0.3">
      <c r="B4384">
        <v>29644</v>
      </c>
      <c r="C4384">
        <v>1</v>
      </c>
      <c r="D4384">
        <v>1</v>
      </c>
      <c r="E4384">
        <v>1</v>
      </c>
      <c r="F4384">
        <v>46</v>
      </c>
      <c r="G4384">
        <v>1</v>
      </c>
      <c r="H4384" t="s">
        <v>0</v>
      </c>
      <c r="I4384" t="s">
        <v>0</v>
      </c>
      <c r="J4384">
        <v>5</v>
      </c>
      <c r="K4384" s="5" cm="1">
        <f t="array" ref="K4384">IF(AND(C4384=1,OR(J4384=42,J4384=6,J4384=7,J4384=8)),1,
IF(AND(OR(C4384=1,C4384="NA"),OR(J4384=42,J4384=6,J4384=7,J4384=8, J4384="NA")),"NA",
IF(_xlfn.MINIFS(Nested_Ifs[a11],Nested_Ifs[ID],Nested_Ifs[[#This Row],[ID]])&lt;&gt;1,IF(AND(C4384=MIN(_xlfn._xlws.FILTER(Nested_Ifs[a11], Nested_Ifs[ID]=Nested_Ifs[[#This Row],[ID]])), OR(J4384=42,J4384=6,J4384=7,J4384=8)),1,
IF(_xlfn.MINIFS(Nested_Ifs[a11],Nested_Ifs[ID],Nested_Ifs[[#This Row],[ID]])&lt;&gt;1,IF(AND(OR(C4384=MIN(_xlfn._xlws.FILTER(Nested_Ifs[a11], Nested_Ifs[ID]=Nested_Ifs[[#This Row],[ID]])), C4384 = "NA"), OR(J4384=42,J4384=6,J4384=7,J4384=8, J4384 = "NA")),"NA",0),0)),0)))</f>
        <v>0</v>
      </c>
      <c r="L4384">
        <v>2</v>
      </c>
      <c r="M4384">
        <v>2</v>
      </c>
      <c r="N4384" t="s">
        <v>0</v>
      </c>
      <c r="O4384" s="11">
        <f t="shared" si="68"/>
        <v>0</v>
      </c>
    </row>
    <row r="4385" spans="2:15" x14ac:dyDescent="0.3">
      <c r="B4385">
        <v>29644</v>
      </c>
      <c r="C4385">
        <v>4</v>
      </c>
      <c r="D4385">
        <v>2</v>
      </c>
      <c r="E4385">
        <v>3</v>
      </c>
      <c r="F4385">
        <v>12</v>
      </c>
      <c r="G4385" t="s">
        <v>0</v>
      </c>
      <c r="H4385" t="s">
        <v>0</v>
      </c>
      <c r="I4385" t="s">
        <v>0</v>
      </c>
      <c r="J4385" t="s">
        <v>0</v>
      </c>
      <c r="K4385" s="5" cm="1">
        <f t="array" ref="K4385">IF(AND(C4385=1,OR(J4385=42,J4385=6,J4385=7,J4385=8)),1,
IF(AND(OR(C4385=1,C4385="NA"),OR(J4385=42,J4385=6,J4385=7,J4385=8, J4385="NA")),"NA",
IF(_xlfn.MINIFS(Nested_Ifs[a11],Nested_Ifs[ID],Nested_Ifs[[#This Row],[ID]])&lt;&gt;1,IF(AND(C4385=MIN(_xlfn._xlws.FILTER(Nested_Ifs[a11], Nested_Ifs[ID]=Nested_Ifs[[#This Row],[ID]])), OR(J4385=42,J4385=6,J4385=7,J4385=8)),1,
IF(_xlfn.MINIFS(Nested_Ifs[a11],Nested_Ifs[ID],Nested_Ifs[[#This Row],[ID]])&lt;&gt;1,IF(AND(OR(C4385=MIN(_xlfn._xlws.FILTER(Nested_Ifs[a11], Nested_Ifs[ID]=Nested_Ifs[[#This Row],[ID]])), C4385 = "NA"), OR(J4385=42,J4385=6,J4385=7,J4385=8, J4385 = "NA")),"NA",0),0)),0)))</f>
        <v>0</v>
      </c>
      <c r="L4385">
        <v>2</v>
      </c>
      <c r="M4385">
        <v>2</v>
      </c>
      <c r="N4385" t="s">
        <v>0</v>
      </c>
      <c r="O4385" s="11">
        <f t="shared" si="68"/>
        <v>0</v>
      </c>
    </row>
    <row r="4386" spans="2:15" x14ac:dyDescent="0.3">
      <c r="B4386">
        <v>29645</v>
      </c>
      <c r="C4386">
        <v>1</v>
      </c>
      <c r="D4386">
        <v>2</v>
      </c>
      <c r="E4386">
        <v>1</v>
      </c>
      <c r="F4386">
        <v>80</v>
      </c>
      <c r="G4386">
        <v>5</v>
      </c>
      <c r="H4386" t="s">
        <v>0</v>
      </c>
      <c r="I4386" t="s">
        <v>0</v>
      </c>
      <c r="J4386">
        <v>7</v>
      </c>
      <c r="K4386" s="5" cm="1">
        <f t="array" ref="K4386">IF(AND(C4386=1,OR(J4386=42,J4386=6,J4386=7,J4386=8)),1,
IF(AND(OR(C4386=1,C4386="NA"),OR(J4386=42,J4386=6,J4386=7,J4386=8, J4386="NA")),"NA",
IF(_xlfn.MINIFS(Nested_Ifs[a11],Nested_Ifs[ID],Nested_Ifs[[#This Row],[ID]])&lt;&gt;1,IF(AND(C4386=MIN(_xlfn._xlws.FILTER(Nested_Ifs[a11], Nested_Ifs[ID]=Nested_Ifs[[#This Row],[ID]])), OR(J4386=42,J4386=6,J4386=7,J4386=8)),1,
IF(_xlfn.MINIFS(Nested_Ifs[a11],Nested_Ifs[ID],Nested_Ifs[[#This Row],[ID]])&lt;&gt;1,IF(AND(OR(C4386=MIN(_xlfn._xlws.FILTER(Nested_Ifs[a11], Nested_Ifs[ID]=Nested_Ifs[[#This Row],[ID]])), C4386 = "NA"), OR(J4386=42,J4386=6,J4386=7,J4386=8, J4386 = "NA")),"NA",0),0)),0)))</f>
        <v>1</v>
      </c>
      <c r="L4386">
        <v>2</v>
      </c>
      <c r="M4386">
        <v>2</v>
      </c>
      <c r="N4386" t="s">
        <v>0</v>
      </c>
      <c r="O4386" s="11">
        <f t="shared" si="68"/>
        <v>0</v>
      </c>
    </row>
    <row r="4387" spans="2:15" x14ac:dyDescent="0.3">
      <c r="B4387">
        <v>29645</v>
      </c>
      <c r="C4387">
        <v>2</v>
      </c>
      <c r="D4387">
        <v>1</v>
      </c>
      <c r="E4387">
        <v>3</v>
      </c>
      <c r="F4387">
        <v>44</v>
      </c>
      <c r="G4387">
        <v>1</v>
      </c>
      <c r="H4387" t="s">
        <v>0</v>
      </c>
      <c r="I4387" t="s">
        <v>0</v>
      </c>
      <c r="J4387">
        <v>5</v>
      </c>
      <c r="K4387" s="5" cm="1">
        <f t="array" ref="K4387">IF(AND(C4387=1,OR(J4387=42,J4387=6,J4387=7,J4387=8)),1,
IF(AND(OR(C4387=1,C4387="NA"),OR(J4387=42,J4387=6,J4387=7,J4387=8, J4387="NA")),"NA",
IF(_xlfn.MINIFS(Nested_Ifs[a11],Nested_Ifs[ID],Nested_Ifs[[#This Row],[ID]])&lt;&gt;1,IF(AND(C4387=MIN(_xlfn._xlws.FILTER(Nested_Ifs[a11], Nested_Ifs[ID]=Nested_Ifs[[#This Row],[ID]])), OR(J4387=42,J4387=6,J4387=7,J4387=8)),1,
IF(_xlfn.MINIFS(Nested_Ifs[a11],Nested_Ifs[ID],Nested_Ifs[[#This Row],[ID]])&lt;&gt;1,IF(AND(OR(C4387=MIN(_xlfn._xlws.FILTER(Nested_Ifs[a11], Nested_Ifs[ID]=Nested_Ifs[[#This Row],[ID]])), C4387 = "NA"), OR(J4387=42,J4387=6,J4387=7,J4387=8, J4387 = "NA")),"NA",0),0)),0)))</f>
        <v>0</v>
      </c>
      <c r="L4387">
        <v>2</v>
      </c>
      <c r="M4387">
        <v>2</v>
      </c>
      <c r="N4387" t="s">
        <v>0</v>
      </c>
      <c r="O4387" s="11">
        <f t="shared" si="68"/>
        <v>0</v>
      </c>
    </row>
    <row r="4388" spans="2:15" x14ac:dyDescent="0.3">
      <c r="B4388">
        <v>29645</v>
      </c>
      <c r="C4388">
        <v>3</v>
      </c>
      <c r="D4388">
        <v>2</v>
      </c>
      <c r="E4388">
        <v>4</v>
      </c>
      <c r="F4388">
        <v>39</v>
      </c>
      <c r="G4388">
        <v>1</v>
      </c>
      <c r="H4388" t="s">
        <v>0</v>
      </c>
      <c r="I4388" t="s">
        <v>0</v>
      </c>
      <c r="J4388">
        <v>5</v>
      </c>
      <c r="K4388" s="5" cm="1">
        <f t="array" ref="K4388">IF(AND(C4388=1,OR(J4388=42,J4388=6,J4388=7,J4388=8)),1,
IF(AND(OR(C4388=1,C4388="NA"),OR(J4388=42,J4388=6,J4388=7,J4388=8, J4388="NA")),"NA",
IF(_xlfn.MINIFS(Nested_Ifs[a11],Nested_Ifs[ID],Nested_Ifs[[#This Row],[ID]])&lt;&gt;1,IF(AND(C4388=MIN(_xlfn._xlws.FILTER(Nested_Ifs[a11], Nested_Ifs[ID]=Nested_Ifs[[#This Row],[ID]])), OR(J4388=42,J4388=6,J4388=7,J4388=8)),1,
IF(_xlfn.MINIFS(Nested_Ifs[a11],Nested_Ifs[ID],Nested_Ifs[[#This Row],[ID]])&lt;&gt;1,IF(AND(OR(C4388=MIN(_xlfn._xlws.FILTER(Nested_Ifs[a11], Nested_Ifs[ID]=Nested_Ifs[[#This Row],[ID]])), C4388 = "NA"), OR(J4388=42,J4388=6,J4388=7,J4388=8, J4388 = "NA")),"NA",0),0)),0)))</f>
        <v>0</v>
      </c>
      <c r="L4388">
        <v>2</v>
      </c>
      <c r="M4388">
        <v>2</v>
      </c>
      <c r="N4388" t="s">
        <v>0</v>
      </c>
      <c r="O4388" s="11">
        <f t="shared" si="68"/>
        <v>0</v>
      </c>
    </row>
    <row r="4389" spans="2:15" x14ac:dyDescent="0.3">
      <c r="B4389">
        <v>29645</v>
      </c>
      <c r="C4389">
        <v>4</v>
      </c>
      <c r="D4389">
        <v>1</v>
      </c>
      <c r="E4389">
        <v>3</v>
      </c>
      <c r="F4389">
        <v>20</v>
      </c>
      <c r="G4389">
        <v>6</v>
      </c>
      <c r="H4389" t="s">
        <v>0</v>
      </c>
      <c r="I4389" t="s">
        <v>0</v>
      </c>
      <c r="J4389">
        <v>5</v>
      </c>
      <c r="K4389" s="5" cm="1">
        <f t="array" ref="K4389">IF(AND(C4389=1,OR(J4389=42,J4389=6,J4389=7,J4389=8)),1,
IF(AND(OR(C4389=1,C4389="NA"),OR(J4389=42,J4389=6,J4389=7,J4389=8, J4389="NA")),"NA",
IF(_xlfn.MINIFS(Nested_Ifs[a11],Nested_Ifs[ID],Nested_Ifs[[#This Row],[ID]])&lt;&gt;1,IF(AND(C4389=MIN(_xlfn._xlws.FILTER(Nested_Ifs[a11], Nested_Ifs[ID]=Nested_Ifs[[#This Row],[ID]])), OR(J4389=42,J4389=6,J4389=7,J4389=8)),1,
IF(_xlfn.MINIFS(Nested_Ifs[a11],Nested_Ifs[ID],Nested_Ifs[[#This Row],[ID]])&lt;&gt;1,IF(AND(OR(C4389=MIN(_xlfn._xlws.FILTER(Nested_Ifs[a11], Nested_Ifs[ID]=Nested_Ifs[[#This Row],[ID]])), C4389 = "NA"), OR(J4389=42,J4389=6,J4389=7,J4389=8, J4389 = "NA")),"NA",0),0)),0)))</f>
        <v>0</v>
      </c>
      <c r="L4389">
        <v>2</v>
      </c>
      <c r="M4389">
        <v>2</v>
      </c>
      <c r="N4389" t="s">
        <v>0</v>
      </c>
      <c r="O4389" s="11">
        <f t="shared" si="68"/>
        <v>0</v>
      </c>
    </row>
    <row r="4390" spans="2:15" x14ac:dyDescent="0.3">
      <c r="B4390">
        <v>29645</v>
      </c>
      <c r="C4390">
        <v>5</v>
      </c>
      <c r="D4390">
        <v>1</v>
      </c>
      <c r="E4390">
        <v>3</v>
      </c>
      <c r="F4390">
        <v>14</v>
      </c>
      <c r="G4390" t="s">
        <v>0</v>
      </c>
      <c r="H4390" t="s">
        <v>0</v>
      </c>
      <c r="I4390" t="s">
        <v>0</v>
      </c>
      <c r="J4390" t="s">
        <v>0</v>
      </c>
      <c r="K4390" s="5" cm="1">
        <f t="array" ref="K4390">IF(AND(C4390=1,OR(J4390=42,J4390=6,J4390=7,J4390=8)),1,
IF(AND(OR(C4390=1,C4390="NA"),OR(J4390=42,J4390=6,J4390=7,J4390=8, J4390="NA")),"NA",
IF(_xlfn.MINIFS(Nested_Ifs[a11],Nested_Ifs[ID],Nested_Ifs[[#This Row],[ID]])&lt;&gt;1,IF(AND(C4390=MIN(_xlfn._xlws.FILTER(Nested_Ifs[a11], Nested_Ifs[ID]=Nested_Ifs[[#This Row],[ID]])), OR(J4390=42,J4390=6,J4390=7,J4390=8)),1,
IF(_xlfn.MINIFS(Nested_Ifs[a11],Nested_Ifs[ID],Nested_Ifs[[#This Row],[ID]])&lt;&gt;1,IF(AND(OR(C4390=MIN(_xlfn._xlws.FILTER(Nested_Ifs[a11], Nested_Ifs[ID]=Nested_Ifs[[#This Row],[ID]])), C4390 = "NA"), OR(J4390=42,J4390=6,J4390=7,J4390=8, J4390 = "NA")),"NA",0),0)),0)))</f>
        <v>0</v>
      </c>
      <c r="L4390">
        <v>2</v>
      </c>
      <c r="M4390">
        <v>2</v>
      </c>
      <c r="N4390" t="s">
        <v>0</v>
      </c>
      <c r="O4390" s="11">
        <f t="shared" si="68"/>
        <v>0</v>
      </c>
    </row>
    <row r="4391" spans="2:15" x14ac:dyDescent="0.3">
      <c r="B4391">
        <v>29646</v>
      </c>
      <c r="C4391">
        <v>1</v>
      </c>
      <c r="D4391">
        <v>1</v>
      </c>
      <c r="E4391">
        <v>1</v>
      </c>
      <c r="F4391">
        <v>51</v>
      </c>
      <c r="G4391">
        <v>1</v>
      </c>
      <c r="H4391" t="s">
        <v>0</v>
      </c>
      <c r="I4391" t="s">
        <v>0</v>
      </c>
      <c r="J4391">
        <v>5</v>
      </c>
      <c r="K4391" s="5" cm="1">
        <f t="array" ref="K4391">IF(AND(C4391=1,OR(J4391=42,J4391=6,J4391=7,J4391=8)),1,
IF(AND(OR(C4391=1,C4391="NA"),OR(J4391=42,J4391=6,J4391=7,J4391=8, J4391="NA")),"NA",
IF(_xlfn.MINIFS(Nested_Ifs[a11],Nested_Ifs[ID],Nested_Ifs[[#This Row],[ID]])&lt;&gt;1,IF(AND(C4391=MIN(_xlfn._xlws.FILTER(Nested_Ifs[a11], Nested_Ifs[ID]=Nested_Ifs[[#This Row],[ID]])), OR(J4391=42,J4391=6,J4391=7,J4391=8)),1,
IF(_xlfn.MINIFS(Nested_Ifs[a11],Nested_Ifs[ID],Nested_Ifs[[#This Row],[ID]])&lt;&gt;1,IF(AND(OR(C4391=MIN(_xlfn._xlws.FILTER(Nested_Ifs[a11], Nested_Ifs[ID]=Nested_Ifs[[#This Row],[ID]])), C4391 = "NA"), OR(J4391=42,J4391=6,J4391=7,J4391=8, J4391 = "NA")),"NA",0),0)),0)))</f>
        <v>0</v>
      </c>
      <c r="L4391">
        <v>2</v>
      </c>
      <c r="M4391">
        <v>2</v>
      </c>
      <c r="N4391" t="s">
        <v>0</v>
      </c>
      <c r="O4391" s="11">
        <f t="shared" si="68"/>
        <v>0</v>
      </c>
    </row>
    <row r="4392" spans="2:15" x14ac:dyDescent="0.3">
      <c r="B4392">
        <v>29646</v>
      </c>
      <c r="C4392">
        <v>2</v>
      </c>
      <c r="D4392">
        <v>2</v>
      </c>
      <c r="E4392">
        <v>2</v>
      </c>
      <c r="F4392">
        <v>49</v>
      </c>
      <c r="G4392">
        <v>1</v>
      </c>
      <c r="H4392" t="s">
        <v>0</v>
      </c>
      <c r="I4392" t="s">
        <v>0</v>
      </c>
      <c r="J4392">
        <v>5</v>
      </c>
      <c r="K4392" s="5" cm="1">
        <f t="array" ref="K4392">IF(AND(C4392=1,OR(J4392=42,J4392=6,J4392=7,J4392=8)),1,
IF(AND(OR(C4392=1,C4392="NA"),OR(J4392=42,J4392=6,J4392=7,J4392=8, J4392="NA")),"NA",
IF(_xlfn.MINIFS(Nested_Ifs[a11],Nested_Ifs[ID],Nested_Ifs[[#This Row],[ID]])&lt;&gt;1,IF(AND(C4392=MIN(_xlfn._xlws.FILTER(Nested_Ifs[a11], Nested_Ifs[ID]=Nested_Ifs[[#This Row],[ID]])), OR(J4392=42,J4392=6,J4392=7,J4392=8)),1,
IF(_xlfn.MINIFS(Nested_Ifs[a11],Nested_Ifs[ID],Nested_Ifs[[#This Row],[ID]])&lt;&gt;1,IF(AND(OR(C4392=MIN(_xlfn._xlws.FILTER(Nested_Ifs[a11], Nested_Ifs[ID]=Nested_Ifs[[#This Row],[ID]])), C4392 = "NA"), OR(J4392=42,J4392=6,J4392=7,J4392=8, J4392 = "NA")),"NA",0),0)),0)))</f>
        <v>0</v>
      </c>
      <c r="L4392">
        <v>2</v>
      </c>
      <c r="M4392">
        <v>2</v>
      </c>
      <c r="N4392" t="s">
        <v>0</v>
      </c>
      <c r="O4392" s="11">
        <f t="shared" si="68"/>
        <v>0</v>
      </c>
    </row>
    <row r="4393" spans="2:15" x14ac:dyDescent="0.3">
      <c r="B4393">
        <v>29646</v>
      </c>
      <c r="C4393">
        <v>3</v>
      </c>
      <c r="D4393">
        <v>1</v>
      </c>
      <c r="E4393">
        <v>3</v>
      </c>
      <c r="F4393">
        <v>22</v>
      </c>
      <c r="G4393">
        <v>6</v>
      </c>
      <c r="H4393" t="s">
        <v>0</v>
      </c>
      <c r="I4393" t="s">
        <v>0</v>
      </c>
      <c r="J4393" t="s">
        <v>0</v>
      </c>
      <c r="K4393" s="5" cm="1">
        <f t="array" ref="K4393">IF(AND(C4393=1,OR(J4393=42,J4393=6,J4393=7,J4393=8)),1,
IF(AND(OR(C4393=1,C4393="NA"),OR(J4393=42,J4393=6,J4393=7,J4393=8, J4393="NA")),"NA",
IF(_xlfn.MINIFS(Nested_Ifs[a11],Nested_Ifs[ID],Nested_Ifs[[#This Row],[ID]])&lt;&gt;1,IF(AND(C4393=MIN(_xlfn._xlws.FILTER(Nested_Ifs[a11], Nested_Ifs[ID]=Nested_Ifs[[#This Row],[ID]])), OR(J4393=42,J4393=6,J4393=7,J4393=8)),1,
IF(_xlfn.MINIFS(Nested_Ifs[a11],Nested_Ifs[ID],Nested_Ifs[[#This Row],[ID]])&lt;&gt;1,IF(AND(OR(C4393=MIN(_xlfn._xlws.FILTER(Nested_Ifs[a11], Nested_Ifs[ID]=Nested_Ifs[[#This Row],[ID]])), C4393 = "NA"), OR(J4393=42,J4393=6,J4393=7,J4393=8, J4393 = "NA")),"NA",0),0)),0)))</f>
        <v>0</v>
      </c>
      <c r="L4393">
        <v>2</v>
      </c>
      <c r="M4393">
        <v>2</v>
      </c>
      <c r="N4393" t="s">
        <v>0</v>
      </c>
      <c r="O4393" s="11">
        <f t="shared" si="68"/>
        <v>0</v>
      </c>
    </row>
    <row r="4394" spans="2:15" x14ac:dyDescent="0.3">
      <c r="B4394">
        <v>29646</v>
      </c>
      <c r="C4394">
        <v>4</v>
      </c>
      <c r="D4394">
        <v>1</v>
      </c>
      <c r="E4394">
        <v>3</v>
      </c>
      <c r="F4394">
        <v>9</v>
      </c>
      <c r="G4394" t="s">
        <v>0</v>
      </c>
      <c r="H4394" t="s">
        <v>0</v>
      </c>
      <c r="I4394" t="s">
        <v>0</v>
      </c>
      <c r="J4394" t="s">
        <v>0</v>
      </c>
      <c r="K4394" s="5" cm="1">
        <f t="array" ref="K4394">IF(AND(C4394=1,OR(J4394=42,J4394=6,J4394=7,J4394=8)),1,
IF(AND(OR(C4394=1,C4394="NA"),OR(J4394=42,J4394=6,J4394=7,J4394=8, J4394="NA")),"NA",
IF(_xlfn.MINIFS(Nested_Ifs[a11],Nested_Ifs[ID],Nested_Ifs[[#This Row],[ID]])&lt;&gt;1,IF(AND(C4394=MIN(_xlfn._xlws.FILTER(Nested_Ifs[a11], Nested_Ifs[ID]=Nested_Ifs[[#This Row],[ID]])), OR(J4394=42,J4394=6,J4394=7,J4394=8)),1,
IF(_xlfn.MINIFS(Nested_Ifs[a11],Nested_Ifs[ID],Nested_Ifs[[#This Row],[ID]])&lt;&gt;1,IF(AND(OR(C4394=MIN(_xlfn._xlws.FILTER(Nested_Ifs[a11], Nested_Ifs[ID]=Nested_Ifs[[#This Row],[ID]])), C4394 = "NA"), OR(J4394=42,J4394=6,J4394=7,J4394=8, J4394 = "NA")),"NA",0),0)),0)))</f>
        <v>0</v>
      </c>
      <c r="L4394">
        <v>2</v>
      </c>
      <c r="M4394">
        <v>2</v>
      </c>
      <c r="N4394" t="s">
        <v>0</v>
      </c>
      <c r="O4394" s="11">
        <f t="shared" si="68"/>
        <v>0</v>
      </c>
    </row>
    <row r="4395" spans="2:15" x14ac:dyDescent="0.3">
      <c r="B4395">
        <v>29647</v>
      </c>
      <c r="C4395">
        <v>1</v>
      </c>
      <c r="D4395">
        <v>1</v>
      </c>
      <c r="E4395">
        <v>1</v>
      </c>
      <c r="F4395">
        <v>71</v>
      </c>
      <c r="G4395">
        <v>1</v>
      </c>
      <c r="H4395" t="s">
        <v>0</v>
      </c>
      <c r="I4395" t="s">
        <v>0</v>
      </c>
      <c r="J4395">
        <v>6</v>
      </c>
      <c r="K4395" s="5" cm="1">
        <f t="array" ref="K4395">IF(AND(C4395=1,OR(J4395=42,J4395=6,J4395=7,J4395=8)),1,
IF(AND(OR(C4395=1,C4395="NA"),OR(J4395=42,J4395=6,J4395=7,J4395=8, J4395="NA")),"NA",
IF(_xlfn.MINIFS(Nested_Ifs[a11],Nested_Ifs[ID],Nested_Ifs[[#This Row],[ID]])&lt;&gt;1,IF(AND(C4395=MIN(_xlfn._xlws.FILTER(Nested_Ifs[a11], Nested_Ifs[ID]=Nested_Ifs[[#This Row],[ID]])), OR(J4395=42,J4395=6,J4395=7,J4395=8)),1,
IF(_xlfn.MINIFS(Nested_Ifs[a11],Nested_Ifs[ID],Nested_Ifs[[#This Row],[ID]])&lt;&gt;1,IF(AND(OR(C4395=MIN(_xlfn._xlws.FILTER(Nested_Ifs[a11], Nested_Ifs[ID]=Nested_Ifs[[#This Row],[ID]])), C4395 = "NA"), OR(J4395=42,J4395=6,J4395=7,J4395=8, J4395 = "NA")),"NA",0),0)),0)))</f>
        <v>1</v>
      </c>
      <c r="L4395">
        <v>1</v>
      </c>
      <c r="M4395">
        <v>2</v>
      </c>
      <c r="N4395" t="s">
        <v>0</v>
      </c>
      <c r="O4395" s="11">
        <f t="shared" si="68"/>
        <v>0</v>
      </c>
    </row>
    <row r="4396" spans="2:15" x14ac:dyDescent="0.3">
      <c r="B4396">
        <v>29647</v>
      </c>
      <c r="C4396">
        <v>2</v>
      </c>
      <c r="D4396">
        <v>2</v>
      </c>
      <c r="E4396">
        <v>2</v>
      </c>
      <c r="F4396">
        <v>53</v>
      </c>
      <c r="G4396">
        <v>1</v>
      </c>
      <c r="H4396" t="s">
        <v>0</v>
      </c>
      <c r="I4396" t="s">
        <v>0</v>
      </c>
      <c r="J4396">
        <v>5</v>
      </c>
      <c r="K4396" s="5" cm="1">
        <f t="array" ref="K4396">IF(AND(C4396=1,OR(J4396=42,J4396=6,J4396=7,J4396=8)),1,
IF(AND(OR(C4396=1,C4396="NA"),OR(J4396=42,J4396=6,J4396=7,J4396=8, J4396="NA")),"NA",
IF(_xlfn.MINIFS(Nested_Ifs[a11],Nested_Ifs[ID],Nested_Ifs[[#This Row],[ID]])&lt;&gt;1,IF(AND(C4396=MIN(_xlfn._xlws.FILTER(Nested_Ifs[a11], Nested_Ifs[ID]=Nested_Ifs[[#This Row],[ID]])), OR(J4396=42,J4396=6,J4396=7,J4396=8)),1,
IF(_xlfn.MINIFS(Nested_Ifs[a11],Nested_Ifs[ID],Nested_Ifs[[#This Row],[ID]])&lt;&gt;1,IF(AND(OR(C4396=MIN(_xlfn._xlws.FILTER(Nested_Ifs[a11], Nested_Ifs[ID]=Nested_Ifs[[#This Row],[ID]])), C4396 = "NA"), OR(J4396=42,J4396=6,J4396=7,J4396=8, J4396 = "NA")),"NA",0),0)),0)))</f>
        <v>0</v>
      </c>
      <c r="L4396">
        <v>2</v>
      </c>
      <c r="M4396">
        <v>2</v>
      </c>
      <c r="N4396" t="s">
        <v>0</v>
      </c>
      <c r="O4396" s="11">
        <f t="shared" si="68"/>
        <v>0</v>
      </c>
    </row>
    <row r="4397" spans="2:15" x14ac:dyDescent="0.3">
      <c r="B4397">
        <v>29648</v>
      </c>
      <c r="C4397">
        <v>3</v>
      </c>
      <c r="D4397">
        <v>2</v>
      </c>
      <c r="E4397">
        <v>1</v>
      </c>
      <c r="F4397">
        <v>16</v>
      </c>
      <c r="G4397">
        <v>6</v>
      </c>
      <c r="H4397" t="s">
        <v>0</v>
      </c>
      <c r="I4397" t="s">
        <v>0</v>
      </c>
      <c r="J4397" t="s">
        <v>0</v>
      </c>
      <c r="K4397" s="5" t="str" cm="1">
        <f t="array" ref="K4397">IF(AND(C4397=1,OR(J4397=42,J4397=6,J4397=7,J4397=8)),1,
IF(AND(OR(C4397=1,C4397="NA"),OR(J4397=42,J4397=6,J4397=7,J4397=8, J4397="NA")),"NA",
IF(_xlfn.MINIFS(Nested_Ifs[a11],Nested_Ifs[ID],Nested_Ifs[[#This Row],[ID]])&lt;&gt;1,IF(AND(C4397=MIN(_xlfn._xlws.FILTER(Nested_Ifs[a11], Nested_Ifs[ID]=Nested_Ifs[[#This Row],[ID]])), OR(J4397=42,J4397=6,J4397=7,J4397=8)),1,
IF(_xlfn.MINIFS(Nested_Ifs[a11],Nested_Ifs[ID],Nested_Ifs[[#This Row],[ID]])&lt;&gt;1,IF(AND(OR(C4397=MIN(_xlfn._xlws.FILTER(Nested_Ifs[a11], Nested_Ifs[ID]=Nested_Ifs[[#This Row],[ID]])), C4397 = "NA"), OR(J4397=42,J4397=6,J4397=7,J4397=8, J4397 = "NA")),"NA",0),0)),0)))</f>
        <v>NA</v>
      </c>
      <c r="L4397">
        <v>1</v>
      </c>
      <c r="M4397">
        <v>2</v>
      </c>
      <c r="N4397" t="s">
        <v>0</v>
      </c>
      <c r="O4397" s="11">
        <f t="shared" si="68"/>
        <v>0</v>
      </c>
    </row>
    <row r="4398" spans="2:15" x14ac:dyDescent="0.3">
      <c r="B4398">
        <v>29648</v>
      </c>
      <c r="C4398">
        <v>4</v>
      </c>
      <c r="D4398">
        <v>2</v>
      </c>
      <c r="E4398">
        <v>7</v>
      </c>
      <c r="F4398">
        <v>14</v>
      </c>
      <c r="G4398" t="s">
        <v>0</v>
      </c>
      <c r="H4398" t="s">
        <v>0</v>
      </c>
      <c r="I4398" t="s">
        <v>0</v>
      </c>
      <c r="J4398" t="s">
        <v>0</v>
      </c>
      <c r="K4398" s="5" cm="1">
        <f t="array" ref="K4398">IF(AND(C4398=1,OR(J4398=42,J4398=6,J4398=7,J4398=8)),1,
IF(AND(OR(C4398=1,C4398="NA"),OR(J4398=42,J4398=6,J4398=7,J4398=8, J4398="NA")),"NA",
IF(_xlfn.MINIFS(Nested_Ifs[a11],Nested_Ifs[ID],Nested_Ifs[[#This Row],[ID]])&lt;&gt;1,IF(AND(C4398=MIN(_xlfn._xlws.FILTER(Nested_Ifs[a11], Nested_Ifs[ID]=Nested_Ifs[[#This Row],[ID]])), OR(J4398=42,J4398=6,J4398=7,J4398=8)),1,
IF(_xlfn.MINIFS(Nested_Ifs[a11],Nested_Ifs[ID],Nested_Ifs[[#This Row],[ID]])&lt;&gt;1,IF(AND(OR(C4398=MIN(_xlfn._xlws.FILTER(Nested_Ifs[a11], Nested_Ifs[ID]=Nested_Ifs[[#This Row],[ID]])), C4398 = "NA"), OR(J4398=42,J4398=6,J4398=7,J4398=8, J4398 = "NA")),"NA",0),0)),0)))</f>
        <v>0</v>
      </c>
      <c r="L4398">
        <v>2</v>
      </c>
      <c r="M4398">
        <v>2</v>
      </c>
      <c r="N4398" t="s">
        <v>0</v>
      </c>
      <c r="O4398" s="11">
        <f t="shared" si="68"/>
        <v>0</v>
      </c>
    </row>
    <row r="4399" spans="2:15" x14ac:dyDescent="0.3">
      <c r="B4399">
        <v>29648</v>
      </c>
      <c r="C4399">
        <v>5</v>
      </c>
      <c r="D4399">
        <v>2</v>
      </c>
      <c r="E4399">
        <v>7</v>
      </c>
      <c r="F4399">
        <v>10</v>
      </c>
      <c r="G4399" t="s">
        <v>0</v>
      </c>
      <c r="H4399" t="s">
        <v>0</v>
      </c>
      <c r="I4399" t="s">
        <v>0</v>
      </c>
      <c r="J4399" t="s">
        <v>0</v>
      </c>
      <c r="K4399" s="5" cm="1">
        <f t="array" ref="K4399">IF(AND(C4399=1,OR(J4399=42,J4399=6,J4399=7,J4399=8)),1,
IF(AND(OR(C4399=1,C4399="NA"),OR(J4399=42,J4399=6,J4399=7,J4399=8, J4399="NA")),"NA",
IF(_xlfn.MINIFS(Nested_Ifs[a11],Nested_Ifs[ID],Nested_Ifs[[#This Row],[ID]])&lt;&gt;1,IF(AND(C4399=MIN(_xlfn._xlws.FILTER(Nested_Ifs[a11], Nested_Ifs[ID]=Nested_Ifs[[#This Row],[ID]])), OR(J4399=42,J4399=6,J4399=7,J4399=8)),1,
IF(_xlfn.MINIFS(Nested_Ifs[a11],Nested_Ifs[ID],Nested_Ifs[[#This Row],[ID]])&lt;&gt;1,IF(AND(OR(C4399=MIN(_xlfn._xlws.FILTER(Nested_Ifs[a11], Nested_Ifs[ID]=Nested_Ifs[[#This Row],[ID]])), C4399 = "NA"), OR(J4399=42,J4399=6,J4399=7,J4399=8, J4399 = "NA")),"NA",0),0)),0)))</f>
        <v>0</v>
      </c>
      <c r="L4399">
        <v>1</v>
      </c>
      <c r="M4399">
        <v>2</v>
      </c>
      <c r="N4399" t="s">
        <v>0</v>
      </c>
      <c r="O4399" s="11">
        <f t="shared" si="68"/>
        <v>0</v>
      </c>
    </row>
    <row r="4400" spans="2:15" x14ac:dyDescent="0.3">
      <c r="B4400">
        <v>29648</v>
      </c>
      <c r="C4400">
        <v>6</v>
      </c>
      <c r="D4400">
        <v>1</v>
      </c>
      <c r="E4400">
        <v>7</v>
      </c>
      <c r="F4400">
        <v>8</v>
      </c>
      <c r="G4400" t="s">
        <v>0</v>
      </c>
      <c r="H4400" t="s">
        <v>0</v>
      </c>
      <c r="I4400" t="s">
        <v>0</v>
      </c>
      <c r="J4400" t="s">
        <v>0</v>
      </c>
      <c r="K4400" s="5" cm="1">
        <f t="array" ref="K4400">IF(AND(C4400=1,OR(J4400=42,J4400=6,J4400=7,J4400=8)),1,
IF(AND(OR(C4400=1,C4400="NA"),OR(J4400=42,J4400=6,J4400=7,J4400=8, J4400="NA")),"NA",
IF(_xlfn.MINIFS(Nested_Ifs[a11],Nested_Ifs[ID],Nested_Ifs[[#This Row],[ID]])&lt;&gt;1,IF(AND(C4400=MIN(_xlfn._xlws.FILTER(Nested_Ifs[a11], Nested_Ifs[ID]=Nested_Ifs[[#This Row],[ID]])), OR(J4400=42,J4400=6,J4400=7,J4400=8)),1,
IF(_xlfn.MINIFS(Nested_Ifs[a11],Nested_Ifs[ID],Nested_Ifs[[#This Row],[ID]])&lt;&gt;1,IF(AND(OR(C4400=MIN(_xlfn._xlws.FILTER(Nested_Ifs[a11], Nested_Ifs[ID]=Nested_Ifs[[#This Row],[ID]])), C4400 = "NA"), OR(J4400=42,J4400=6,J4400=7,J4400=8, J4400 = "NA")),"NA",0),0)),0)))</f>
        <v>0</v>
      </c>
      <c r="L4400">
        <v>1</v>
      </c>
      <c r="M4400">
        <v>2</v>
      </c>
      <c r="N4400" t="s">
        <v>0</v>
      </c>
      <c r="O4400" s="11">
        <f t="shared" si="68"/>
        <v>0</v>
      </c>
    </row>
    <row r="4401" spans="2:15" x14ac:dyDescent="0.3">
      <c r="B4401">
        <v>29648</v>
      </c>
      <c r="C4401">
        <v>7</v>
      </c>
      <c r="D4401">
        <v>2</v>
      </c>
      <c r="E4401">
        <v>7</v>
      </c>
      <c r="F4401">
        <v>6</v>
      </c>
      <c r="G4401" t="s">
        <v>0</v>
      </c>
      <c r="H4401" t="s">
        <v>0</v>
      </c>
      <c r="I4401" t="s">
        <v>0</v>
      </c>
      <c r="J4401" t="s">
        <v>0</v>
      </c>
      <c r="K4401" s="5" cm="1">
        <f t="array" ref="K4401">IF(AND(C4401=1,OR(J4401=42,J4401=6,J4401=7,J4401=8)),1,
IF(AND(OR(C4401=1,C4401="NA"),OR(J4401=42,J4401=6,J4401=7,J4401=8, J4401="NA")),"NA",
IF(_xlfn.MINIFS(Nested_Ifs[a11],Nested_Ifs[ID],Nested_Ifs[[#This Row],[ID]])&lt;&gt;1,IF(AND(C4401=MIN(_xlfn._xlws.FILTER(Nested_Ifs[a11], Nested_Ifs[ID]=Nested_Ifs[[#This Row],[ID]])), OR(J4401=42,J4401=6,J4401=7,J4401=8)),1,
IF(_xlfn.MINIFS(Nested_Ifs[a11],Nested_Ifs[ID],Nested_Ifs[[#This Row],[ID]])&lt;&gt;1,IF(AND(OR(C4401=MIN(_xlfn._xlws.FILTER(Nested_Ifs[a11], Nested_Ifs[ID]=Nested_Ifs[[#This Row],[ID]])), C4401 = "NA"), OR(J4401=42,J4401=6,J4401=7,J4401=8, J4401 = "NA")),"NA",0),0)),0)))</f>
        <v>0</v>
      </c>
      <c r="L4401">
        <v>2</v>
      </c>
      <c r="M4401">
        <v>2</v>
      </c>
      <c r="N4401" t="s">
        <v>0</v>
      </c>
      <c r="O4401" s="11">
        <f t="shared" si="68"/>
        <v>0</v>
      </c>
    </row>
    <row r="4402" spans="2:15" x14ac:dyDescent="0.3">
      <c r="B4402">
        <v>29648</v>
      </c>
      <c r="C4402">
        <v>8</v>
      </c>
      <c r="D4402">
        <v>2</v>
      </c>
      <c r="E4402">
        <v>7</v>
      </c>
      <c r="F4402">
        <v>2</v>
      </c>
      <c r="G4402" t="s">
        <v>0</v>
      </c>
      <c r="H4402">
        <v>2</v>
      </c>
      <c r="I4402">
        <v>8</v>
      </c>
      <c r="J4402" t="s">
        <v>0</v>
      </c>
      <c r="K4402" s="5" cm="1">
        <f t="array" ref="K4402">IF(AND(C4402=1,OR(J4402=42,J4402=6,J4402=7,J4402=8)),1,
IF(AND(OR(C4402=1,C4402="NA"),OR(J4402=42,J4402=6,J4402=7,J4402=8, J4402="NA")),"NA",
IF(_xlfn.MINIFS(Nested_Ifs[a11],Nested_Ifs[ID],Nested_Ifs[[#This Row],[ID]])&lt;&gt;1,IF(AND(C4402=MIN(_xlfn._xlws.FILTER(Nested_Ifs[a11], Nested_Ifs[ID]=Nested_Ifs[[#This Row],[ID]])), OR(J4402=42,J4402=6,J4402=7,J4402=8)),1,
IF(_xlfn.MINIFS(Nested_Ifs[a11],Nested_Ifs[ID],Nested_Ifs[[#This Row],[ID]])&lt;&gt;1,IF(AND(OR(C4402=MIN(_xlfn._xlws.FILTER(Nested_Ifs[a11], Nested_Ifs[ID]=Nested_Ifs[[#This Row],[ID]])), C4402 = "NA"), OR(J4402=42,J4402=6,J4402=7,J4402=8, J4402 = "NA")),"NA",0),0)),0)))</f>
        <v>0</v>
      </c>
      <c r="L4402">
        <v>1</v>
      </c>
      <c r="M4402">
        <v>2</v>
      </c>
      <c r="N4402" t="s">
        <v>0</v>
      </c>
      <c r="O4402" s="11">
        <f t="shared" si="68"/>
        <v>0</v>
      </c>
    </row>
    <row r="4403" spans="2:15" x14ac:dyDescent="0.3">
      <c r="B4403">
        <v>29648</v>
      </c>
      <c r="C4403">
        <v>9</v>
      </c>
      <c r="D4403">
        <v>2</v>
      </c>
      <c r="E4403">
        <v>9</v>
      </c>
      <c r="F4403">
        <v>77</v>
      </c>
      <c r="G4403">
        <v>5</v>
      </c>
      <c r="H4403" t="s">
        <v>0</v>
      </c>
      <c r="I4403" t="s">
        <v>0</v>
      </c>
      <c r="J4403">
        <v>6</v>
      </c>
      <c r="K4403" s="5" cm="1">
        <f t="array" ref="K4403">IF(AND(C4403=1,OR(J4403=42,J4403=6,J4403=7,J4403=8)),1,
IF(AND(OR(C4403=1,C4403="NA"),OR(J4403=42,J4403=6,J4403=7,J4403=8, J4403="NA")),"NA",
IF(_xlfn.MINIFS(Nested_Ifs[a11],Nested_Ifs[ID],Nested_Ifs[[#This Row],[ID]])&lt;&gt;1,IF(AND(C4403=MIN(_xlfn._xlws.FILTER(Nested_Ifs[a11], Nested_Ifs[ID]=Nested_Ifs[[#This Row],[ID]])), OR(J4403=42,J4403=6,J4403=7,J4403=8)),1,
IF(_xlfn.MINIFS(Nested_Ifs[a11],Nested_Ifs[ID],Nested_Ifs[[#This Row],[ID]])&lt;&gt;1,IF(AND(OR(C4403=MIN(_xlfn._xlws.FILTER(Nested_Ifs[a11], Nested_Ifs[ID]=Nested_Ifs[[#This Row],[ID]])), C4403 = "NA"), OR(J4403=42,J4403=6,J4403=7,J4403=8, J4403 = "NA")),"NA",0),0)),0)))</f>
        <v>0</v>
      </c>
      <c r="L4403">
        <v>1</v>
      </c>
      <c r="M4403">
        <v>2</v>
      </c>
      <c r="N4403" t="s">
        <v>0</v>
      </c>
      <c r="O4403" s="11">
        <f t="shared" si="68"/>
        <v>0</v>
      </c>
    </row>
    <row r="4404" spans="2:15" x14ac:dyDescent="0.3">
      <c r="B4404">
        <v>29649</v>
      </c>
      <c r="C4404">
        <v>1</v>
      </c>
      <c r="D4404">
        <v>1</v>
      </c>
      <c r="E4404">
        <v>1</v>
      </c>
      <c r="F4404">
        <v>38</v>
      </c>
      <c r="G4404">
        <v>1</v>
      </c>
      <c r="H4404" t="s">
        <v>0</v>
      </c>
      <c r="I4404" t="s">
        <v>0</v>
      </c>
      <c r="J4404">
        <v>5</v>
      </c>
      <c r="K4404" s="5" cm="1">
        <f t="array" ref="K4404">IF(AND(C4404=1,OR(J4404=42,J4404=6,J4404=7,J4404=8)),1,
IF(AND(OR(C4404=1,C4404="NA"),OR(J4404=42,J4404=6,J4404=7,J4404=8, J4404="NA")),"NA",
IF(_xlfn.MINIFS(Nested_Ifs[a11],Nested_Ifs[ID],Nested_Ifs[[#This Row],[ID]])&lt;&gt;1,IF(AND(C4404=MIN(_xlfn._xlws.FILTER(Nested_Ifs[a11], Nested_Ifs[ID]=Nested_Ifs[[#This Row],[ID]])), OR(J4404=42,J4404=6,J4404=7,J4404=8)),1,
IF(_xlfn.MINIFS(Nested_Ifs[a11],Nested_Ifs[ID],Nested_Ifs[[#This Row],[ID]])&lt;&gt;1,IF(AND(OR(C4404=MIN(_xlfn._xlws.FILTER(Nested_Ifs[a11], Nested_Ifs[ID]=Nested_Ifs[[#This Row],[ID]])), C4404 = "NA"), OR(J4404=42,J4404=6,J4404=7,J4404=8, J4404 = "NA")),"NA",0),0)),0)))</f>
        <v>0</v>
      </c>
      <c r="L4404">
        <v>2</v>
      </c>
      <c r="M4404">
        <v>2</v>
      </c>
      <c r="N4404" t="s">
        <v>0</v>
      </c>
      <c r="O4404" s="11">
        <f t="shared" si="68"/>
        <v>0</v>
      </c>
    </row>
    <row r="4405" spans="2:15" x14ac:dyDescent="0.3">
      <c r="B4405">
        <v>29649</v>
      </c>
      <c r="C4405">
        <v>2</v>
      </c>
      <c r="D4405">
        <v>2</v>
      </c>
      <c r="E4405">
        <v>2</v>
      </c>
      <c r="F4405">
        <v>35</v>
      </c>
      <c r="G4405">
        <v>1</v>
      </c>
      <c r="H4405" t="s">
        <v>0</v>
      </c>
      <c r="I4405" t="s">
        <v>0</v>
      </c>
      <c r="J4405">
        <v>5</v>
      </c>
      <c r="K4405" s="5" cm="1">
        <f t="array" ref="K4405">IF(AND(C4405=1,OR(J4405=42,J4405=6,J4405=7,J4405=8)),1,
IF(AND(OR(C4405=1,C4405="NA"),OR(J4405=42,J4405=6,J4405=7,J4405=8, J4405="NA")),"NA",
IF(_xlfn.MINIFS(Nested_Ifs[a11],Nested_Ifs[ID],Nested_Ifs[[#This Row],[ID]])&lt;&gt;1,IF(AND(C4405=MIN(_xlfn._xlws.FILTER(Nested_Ifs[a11], Nested_Ifs[ID]=Nested_Ifs[[#This Row],[ID]])), OR(J4405=42,J4405=6,J4405=7,J4405=8)),1,
IF(_xlfn.MINIFS(Nested_Ifs[a11],Nested_Ifs[ID],Nested_Ifs[[#This Row],[ID]])&lt;&gt;1,IF(AND(OR(C4405=MIN(_xlfn._xlws.FILTER(Nested_Ifs[a11], Nested_Ifs[ID]=Nested_Ifs[[#This Row],[ID]])), C4405 = "NA"), OR(J4405=42,J4405=6,J4405=7,J4405=8, J4405 = "NA")),"NA",0),0)),0)))</f>
        <v>0</v>
      </c>
      <c r="L4405">
        <v>2</v>
      </c>
      <c r="M4405">
        <v>2</v>
      </c>
      <c r="N4405" t="s">
        <v>0</v>
      </c>
      <c r="O4405" s="11">
        <f t="shared" si="68"/>
        <v>0</v>
      </c>
    </row>
    <row r="4406" spans="2:15" x14ac:dyDescent="0.3">
      <c r="B4406">
        <v>29649</v>
      </c>
      <c r="C4406">
        <v>3</v>
      </c>
      <c r="D4406">
        <v>2</v>
      </c>
      <c r="E4406">
        <v>3</v>
      </c>
      <c r="F4406">
        <v>4</v>
      </c>
      <c r="G4406">
        <v>98</v>
      </c>
      <c r="H4406">
        <v>2</v>
      </c>
      <c r="I4406">
        <v>8</v>
      </c>
      <c r="J4406" t="s">
        <v>0</v>
      </c>
      <c r="K4406" s="5" cm="1">
        <f t="array" ref="K4406">IF(AND(C4406=1,OR(J4406=42,J4406=6,J4406=7,J4406=8)),1,
IF(AND(OR(C4406=1,C4406="NA"),OR(J4406=42,J4406=6,J4406=7,J4406=8, J4406="NA")),"NA",
IF(_xlfn.MINIFS(Nested_Ifs[a11],Nested_Ifs[ID],Nested_Ifs[[#This Row],[ID]])&lt;&gt;1,IF(AND(C4406=MIN(_xlfn._xlws.FILTER(Nested_Ifs[a11], Nested_Ifs[ID]=Nested_Ifs[[#This Row],[ID]])), OR(J4406=42,J4406=6,J4406=7,J4406=8)),1,
IF(_xlfn.MINIFS(Nested_Ifs[a11],Nested_Ifs[ID],Nested_Ifs[[#This Row],[ID]])&lt;&gt;1,IF(AND(OR(C4406=MIN(_xlfn._xlws.FILTER(Nested_Ifs[a11], Nested_Ifs[ID]=Nested_Ifs[[#This Row],[ID]])), C4406 = "NA"), OR(J4406=42,J4406=6,J4406=7,J4406=8, J4406 = "NA")),"NA",0),0)),0)))</f>
        <v>0</v>
      </c>
      <c r="L4406">
        <v>2</v>
      </c>
      <c r="M4406">
        <v>2</v>
      </c>
      <c r="N4406" t="s">
        <v>0</v>
      </c>
      <c r="O4406" s="11">
        <f t="shared" si="68"/>
        <v>0</v>
      </c>
    </row>
    <row r="4407" spans="2:15" x14ac:dyDescent="0.3">
      <c r="B4407">
        <v>29649</v>
      </c>
      <c r="C4407">
        <v>4</v>
      </c>
      <c r="D4407">
        <v>2</v>
      </c>
      <c r="E4407">
        <v>3</v>
      </c>
      <c r="F4407">
        <v>3</v>
      </c>
      <c r="G4407">
        <v>98</v>
      </c>
      <c r="H4407">
        <v>2</v>
      </c>
      <c r="I4407">
        <v>8</v>
      </c>
      <c r="J4407" t="s">
        <v>0</v>
      </c>
      <c r="K4407" s="5" cm="1">
        <f t="array" ref="K4407">IF(AND(C4407=1,OR(J4407=42,J4407=6,J4407=7,J4407=8)),1,
IF(AND(OR(C4407=1,C4407="NA"),OR(J4407=42,J4407=6,J4407=7,J4407=8, J4407="NA")),"NA",
IF(_xlfn.MINIFS(Nested_Ifs[a11],Nested_Ifs[ID],Nested_Ifs[[#This Row],[ID]])&lt;&gt;1,IF(AND(C4407=MIN(_xlfn._xlws.FILTER(Nested_Ifs[a11], Nested_Ifs[ID]=Nested_Ifs[[#This Row],[ID]])), OR(J4407=42,J4407=6,J4407=7,J4407=8)),1,
IF(_xlfn.MINIFS(Nested_Ifs[a11],Nested_Ifs[ID],Nested_Ifs[[#This Row],[ID]])&lt;&gt;1,IF(AND(OR(C4407=MIN(_xlfn._xlws.FILTER(Nested_Ifs[a11], Nested_Ifs[ID]=Nested_Ifs[[#This Row],[ID]])), C4407 = "NA"), OR(J4407=42,J4407=6,J4407=7,J4407=8, J4407 = "NA")),"NA",0),0)),0)))</f>
        <v>0</v>
      </c>
      <c r="L4407">
        <v>2</v>
      </c>
      <c r="M4407">
        <v>2</v>
      </c>
      <c r="N4407" t="s">
        <v>0</v>
      </c>
      <c r="O4407" s="11">
        <f t="shared" si="68"/>
        <v>0</v>
      </c>
    </row>
    <row r="4408" spans="2:15" x14ac:dyDescent="0.3">
      <c r="B4408">
        <v>29649</v>
      </c>
      <c r="C4408">
        <v>5</v>
      </c>
      <c r="D4408">
        <v>2</v>
      </c>
      <c r="E4408">
        <v>3</v>
      </c>
      <c r="F4408">
        <v>0</v>
      </c>
      <c r="G4408">
        <v>98</v>
      </c>
      <c r="H4408">
        <v>2</v>
      </c>
      <c r="I4408">
        <v>8</v>
      </c>
      <c r="J4408" t="s">
        <v>0</v>
      </c>
      <c r="K4408" s="5" cm="1">
        <f t="array" ref="K4408">IF(AND(C4408=1,OR(J4408=42,J4408=6,J4408=7,J4408=8)),1,
IF(AND(OR(C4408=1,C4408="NA"),OR(J4408=42,J4408=6,J4408=7,J4408=8, J4408="NA")),"NA",
IF(_xlfn.MINIFS(Nested_Ifs[a11],Nested_Ifs[ID],Nested_Ifs[[#This Row],[ID]])&lt;&gt;1,IF(AND(C4408=MIN(_xlfn._xlws.FILTER(Nested_Ifs[a11], Nested_Ifs[ID]=Nested_Ifs[[#This Row],[ID]])), OR(J4408=42,J4408=6,J4408=7,J4408=8)),1,
IF(_xlfn.MINIFS(Nested_Ifs[a11],Nested_Ifs[ID],Nested_Ifs[[#This Row],[ID]])&lt;&gt;1,IF(AND(OR(C4408=MIN(_xlfn._xlws.FILTER(Nested_Ifs[a11], Nested_Ifs[ID]=Nested_Ifs[[#This Row],[ID]])), C4408 = "NA"), OR(J4408=42,J4408=6,J4408=7,J4408=8, J4408 = "NA")),"NA",0),0)),0)))</f>
        <v>0</v>
      </c>
      <c r="L4408">
        <v>2</v>
      </c>
      <c r="M4408">
        <v>2</v>
      </c>
      <c r="N4408" t="s">
        <v>0</v>
      </c>
      <c r="O4408" s="11">
        <f t="shared" si="68"/>
        <v>0</v>
      </c>
    </row>
    <row r="4409" spans="2:15" x14ac:dyDescent="0.3">
      <c r="B4409">
        <v>29650</v>
      </c>
      <c r="C4409">
        <v>1</v>
      </c>
      <c r="D4409">
        <v>1</v>
      </c>
      <c r="E4409">
        <v>1</v>
      </c>
      <c r="F4409">
        <v>28</v>
      </c>
      <c r="G4409">
        <v>1</v>
      </c>
      <c r="H4409" t="s">
        <v>0</v>
      </c>
      <c r="I4409" t="s">
        <v>0</v>
      </c>
      <c r="J4409">
        <v>1</v>
      </c>
      <c r="K4409" s="5" cm="1">
        <f t="array" ref="K4409">IF(AND(C4409=1,OR(J4409=42,J4409=6,J4409=7,J4409=8)),1,
IF(AND(OR(C4409=1,C4409="NA"),OR(J4409=42,J4409=6,J4409=7,J4409=8, J4409="NA")),"NA",
IF(_xlfn.MINIFS(Nested_Ifs[a11],Nested_Ifs[ID],Nested_Ifs[[#This Row],[ID]])&lt;&gt;1,IF(AND(C4409=MIN(_xlfn._xlws.FILTER(Nested_Ifs[a11], Nested_Ifs[ID]=Nested_Ifs[[#This Row],[ID]])), OR(J4409=42,J4409=6,J4409=7,J4409=8)),1,
IF(_xlfn.MINIFS(Nested_Ifs[a11],Nested_Ifs[ID],Nested_Ifs[[#This Row],[ID]])&lt;&gt;1,IF(AND(OR(C4409=MIN(_xlfn._xlws.FILTER(Nested_Ifs[a11], Nested_Ifs[ID]=Nested_Ifs[[#This Row],[ID]])), C4409 = "NA"), OR(J4409=42,J4409=6,J4409=7,J4409=8, J4409 = "NA")),"NA",0),0)),0)))</f>
        <v>0</v>
      </c>
      <c r="L4409">
        <v>2</v>
      </c>
      <c r="M4409">
        <v>2</v>
      </c>
      <c r="N4409" t="s">
        <v>0</v>
      </c>
      <c r="O4409" s="11">
        <f t="shared" si="68"/>
        <v>0</v>
      </c>
    </row>
    <row r="4410" spans="2:15" x14ac:dyDescent="0.3">
      <c r="B4410">
        <v>29650</v>
      </c>
      <c r="C4410">
        <v>2</v>
      </c>
      <c r="D4410">
        <v>2</v>
      </c>
      <c r="E4410">
        <v>2</v>
      </c>
      <c r="F4410">
        <v>25</v>
      </c>
      <c r="G4410">
        <v>1</v>
      </c>
      <c r="H4410" t="s">
        <v>0</v>
      </c>
      <c r="I4410" t="s">
        <v>0</v>
      </c>
      <c r="J4410">
        <v>1</v>
      </c>
      <c r="K4410" s="5" cm="1">
        <f t="array" ref="K4410">IF(AND(C4410=1,OR(J4410=42,J4410=6,J4410=7,J4410=8)),1,
IF(AND(OR(C4410=1,C4410="NA"),OR(J4410=42,J4410=6,J4410=7,J4410=8, J4410="NA")),"NA",
IF(_xlfn.MINIFS(Nested_Ifs[a11],Nested_Ifs[ID],Nested_Ifs[[#This Row],[ID]])&lt;&gt;1,IF(AND(C4410=MIN(_xlfn._xlws.FILTER(Nested_Ifs[a11], Nested_Ifs[ID]=Nested_Ifs[[#This Row],[ID]])), OR(J4410=42,J4410=6,J4410=7,J4410=8)),1,
IF(_xlfn.MINIFS(Nested_Ifs[a11],Nested_Ifs[ID],Nested_Ifs[[#This Row],[ID]])&lt;&gt;1,IF(AND(OR(C4410=MIN(_xlfn._xlws.FILTER(Nested_Ifs[a11], Nested_Ifs[ID]=Nested_Ifs[[#This Row],[ID]])), C4410 = "NA"), OR(J4410=42,J4410=6,J4410=7,J4410=8, J4410 = "NA")),"NA",0),0)),0)))</f>
        <v>0</v>
      </c>
      <c r="L4410">
        <v>2</v>
      </c>
      <c r="M4410">
        <v>2</v>
      </c>
      <c r="N4410" t="s">
        <v>0</v>
      </c>
      <c r="O4410" s="11">
        <f t="shared" si="68"/>
        <v>0</v>
      </c>
    </row>
    <row r="4411" spans="2:15" x14ac:dyDescent="0.3">
      <c r="B4411">
        <v>29651</v>
      </c>
      <c r="C4411">
        <v>1</v>
      </c>
      <c r="D4411">
        <v>2</v>
      </c>
      <c r="E4411">
        <v>1</v>
      </c>
      <c r="F4411">
        <v>30</v>
      </c>
      <c r="G4411">
        <v>6</v>
      </c>
      <c r="H4411" t="s">
        <v>0</v>
      </c>
      <c r="I4411" t="s">
        <v>0</v>
      </c>
      <c r="J4411" t="s">
        <v>0</v>
      </c>
      <c r="K4411" s="5" t="str" cm="1">
        <f t="array" ref="K4411">IF(AND(C4411=1,OR(J4411=42,J4411=6,J4411=7,J4411=8)),1,
IF(AND(OR(C4411=1,C4411="NA"),OR(J4411=42,J4411=6,J4411=7,J4411=8, J4411="NA")),"NA",
IF(_xlfn.MINIFS(Nested_Ifs[a11],Nested_Ifs[ID],Nested_Ifs[[#This Row],[ID]])&lt;&gt;1,IF(AND(C4411=MIN(_xlfn._xlws.FILTER(Nested_Ifs[a11], Nested_Ifs[ID]=Nested_Ifs[[#This Row],[ID]])), OR(J4411=42,J4411=6,J4411=7,J4411=8)),1,
IF(_xlfn.MINIFS(Nested_Ifs[a11],Nested_Ifs[ID],Nested_Ifs[[#This Row],[ID]])&lt;&gt;1,IF(AND(OR(C4411=MIN(_xlfn._xlws.FILTER(Nested_Ifs[a11], Nested_Ifs[ID]=Nested_Ifs[[#This Row],[ID]])), C4411 = "NA"), OR(J4411=42,J4411=6,J4411=7,J4411=8, J4411 = "NA")),"NA",0),0)),0)))</f>
        <v>NA</v>
      </c>
      <c r="L4411">
        <v>2</v>
      </c>
      <c r="M4411">
        <v>2</v>
      </c>
      <c r="N4411" t="s">
        <v>0</v>
      </c>
      <c r="O4411" s="11">
        <f t="shared" si="68"/>
        <v>0</v>
      </c>
    </row>
    <row r="4412" spans="2:15" x14ac:dyDescent="0.3">
      <c r="B4412">
        <v>29652</v>
      </c>
      <c r="C4412">
        <v>1</v>
      </c>
      <c r="D4412">
        <v>1</v>
      </c>
      <c r="E4412">
        <v>1</v>
      </c>
      <c r="F4412">
        <v>29</v>
      </c>
      <c r="G4412">
        <v>1</v>
      </c>
      <c r="H4412" t="s">
        <v>0</v>
      </c>
      <c r="I4412" t="s">
        <v>0</v>
      </c>
      <c r="J4412" t="s">
        <v>0</v>
      </c>
      <c r="K4412" s="5" t="str" cm="1">
        <f t="array" ref="K4412">IF(AND(C4412=1,OR(J4412=42,J4412=6,J4412=7,J4412=8)),1,
IF(AND(OR(C4412=1,C4412="NA"),OR(J4412=42,J4412=6,J4412=7,J4412=8, J4412="NA")),"NA",
IF(_xlfn.MINIFS(Nested_Ifs[a11],Nested_Ifs[ID],Nested_Ifs[[#This Row],[ID]])&lt;&gt;1,IF(AND(C4412=MIN(_xlfn._xlws.FILTER(Nested_Ifs[a11], Nested_Ifs[ID]=Nested_Ifs[[#This Row],[ID]])), OR(J4412=42,J4412=6,J4412=7,J4412=8)),1,
IF(_xlfn.MINIFS(Nested_Ifs[a11],Nested_Ifs[ID],Nested_Ifs[[#This Row],[ID]])&lt;&gt;1,IF(AND(OR(C4412=MIN(_xlfn._xlws.FILTER(Nested_Ifs[a11], Nested_Ifs[ID]=Nested_Ifs[[#This Row],[ID]])), C4412 = "NA"), OR(J4412=42,J4412=6,J4412=7,J4412=8, J4412 = "NA")),"NA",0),0)),0)))</f>
        <v>NA</v>
      </c>
      <c r="L4412">
        <v>2</v>
      </c>
      <c r="M4412">
        <v>2</v>
      </c>
      <c r="N4412" t="s">
        <v>0</v>
      </c>
      <c r="O4412" s="11">
        <f t="shared" si="68"/>
        <v>0</v>
      </c>
    </row>
    <row r="4413" spans="2:15" x14ac:dyDescent="0.3">
      <c r="B4413">
        <v>29652</v>
      </c>
      <c r="C4413">
        <v>2</v>
      </c>
      <c r="D4413">
        <v>2</v>
      </c>
      <c r="E4413">
        <v>2</v>
      </c>
      <c r="F4413">
        <v>31</v>
      </c>
      <c r="G4413">
        <v>1</v>
      </c>
      <c r="H4413" t="s">
        <v>0</v>
      </c>
      <c r="I4413" t="s">
        <v>0</v>
      </c>
      <c r="J4413">
        <v>1</v>
      </c>
      <c r="K4413" s="5" cm="1">
        <f t="array" ref="K4413">IF(AND(C4413=1,OR(J4413=42,J4413=6,J4413=7,J4413=8)),1,
IF(AND(OR(C4413=1,C4413="NA"),OR(J4413=42,J4413=6,J4413=7,J4413=8, J4413="NA")),"NA",
IF(_xlfn.MINIFS(Nested_Ifs[a11],Nested_Ifs[ID],Nested_Ifs[[#This Row],[ID]])&lt;&gt;1,IF(AND(C4413=MIN(_xlfn._xlws.FILTER(Nested_Ifs[a11], Nested_Ifs[ID]=Nested_Ifs[[#This Row],[ID]])), OR(J4413=42,J4413=6,J4413=7,J4413=8)),1,
IF(_xlfn.MINIFS(Nested_Ifs[a11],Nested_Ifs[ID],Nested_Ifs[[#This Row],[ID]])&lt;&gt;1,IF(AND(OR(C4413=MIN(_xlfn._xlws.FILTER(Nested_Ifs[a11], Nested_Ifs[ID]=Nested_Ifs[[#This Row],[ID]])), C4413 = "NA"), OR(J4413=42,J4413=6,J4413=7,J4413=8, J4413 = "NA")),"NA",0),0)),0)))</f>
        <v>0</v>
      </c>
      <c r="L4413">
        <v>2</v>
      </c>
      <c r="M4413">
        <v>2</v>
      </c>
      <c r="N4413" t="s">
        <v>0</v>
      </c>
      <c r="O4413" s="11">
        <f t="shared" si="68"/>
        <v>0</v>
      </c>
    </row>
    <row r="4414" spans="2:15" x14ac:dyDescent="0.3">
      <c r="B4414">
        <v>29652</v>
      </c>
      <c r="C4414">
        <v>3</v>
      </c>
      <c r="D4414">
        <v>2</v>
      </c>
      <c r="E4414">
        <v>3</v>
      </c>
      <c r="F4414">
        <v>1</v>
      </c>
      <c r="G4414" t="s">
        <v>0</v>
      </c>
      <c r="H4414">
        <v>2</v>
      </c>
      <c r="I4414">
        <v>3</v>
      </c>
      <c r="J4414" t="s">
        <v>0</v>
      </c>
      <c r="K4414" s="5" cm="1">
        <f t="array" ref="K4414">IF(AND(C4414=1,OR(J4414=42,J4414=6,J4414=7,J4414=8)),1,
IF(AND(OR(C4414=1,C4414="NA"),OR(J4414=42,J4414=6,J4414=7,J4414=8, J4414="NA")),"NA",
IF(_xlfn.MINIFS(Nested_Ifs[a11],Nested_Ifs[ID],Nested_Ifs[[#This Row],[ID]])&lt;&gt;1,IF(AND(C4414=MIN(_xlfn._xlws.FILTER(Nested_Ifs[a11], Nested_Ifs[ID]=Nested_Ifs[[#This Row],[ID]])), OR(J4414=42,J4414=6,J4414=7,J4414=8)),1,
IF(_xlfn.MINIFS(Nested_Ifs[a11],Nested_Ifs[ID],Nested_Ifs[[#This Row],[ID]])&lt;&gt;1,IF(AND(OR(C4414=MIN(_xlfn._xlws.FILTER(Nested_Ifs[a11], Nested_Ifs[ID]=Nested_Ifs[[#This Row],[ID]])), C4414 = "NA"), OR(J4414=42,J4414=6,J4414=7,J4414=8, J4414 = "NA")),"NA",0),0)),0)))</f>
        <v>0</v>
      </c>
      <c r="L4414">
        <v>2</v>
      </c>
      <c r="M4414">
        <v>2</v>
      </c>
      <c r="N4414" t="s">
        <v>0</v>
      </c>
      <c r="O4414" s="11">
        <f t="shared" si="68"/>
        <v>0</v>
      </c>
    </row>
    <row r="4415" spans="2:15" x14ac:dyDescent="0.3">
      <c r="B4415">
        <v>29655</v>
      </c>
      <c r="C4415">
        <v>1</v>
      </c>
      <c r="D4415">
        <v>2</v>
      </c>
      <c r="E4415">
        <v>1</v>
      </c>
      <c r="F4415">
        <v>60</v>
      </c>
      <c r="G4415">
        <v>5</v>
      </c>
      <c r="H4415" t="s">
        <v>0</v>
      </c>
      <c r="I4415" t="s">
        <v>0</v>
      </c>
      <c r="J4415">
        <v>5</v>
      </c>
      <c r="K4415" s="5" cm="1">
        <f t="array" ref="K4415">IF(AND(C4415=1,OR(J4415=42,J4415=6,J4415=7,J4415=8)),1,
IF(AND(OR(C4415=1,C4415="NA"),OR(J4415=42,J4415=6,J4415=7,J4415=8, J4415="NA")),"NA",
IF(_xlfn.MINIFS(Nested_Ifs[a11],Nested_Ifs[ID],Nested_Ifs[[#This Row],[ID]])&lt;&gt;1,IF(AND(C4415=MIN(_xlfn._xlws.FILTER(Nested_Ifs[a11], Nested_Ifs[ID]=Nested_Ifs[[#This Row],[ID]])), OR(J4415=42,J4415=6,J4415=7,J4415=8)),1,
IF(_xlfn.MINIFS(Nested_Ifs[a11],Nested_Ifs[ID],Nested_Ifs[[#This Row],[ID]])&lt;&gt;1,IF(AND(OR(C4415=MIN(_xlfn._xlws.FILTER(Nested_Ifs[a11], Nested_Ifs[ID]=Nested_Ifs[[#This Row],[ID]])), C4415 = "NA"), OR(J4415=42,J4415=6,J4415=7,J4415=8, J4415 = "NA")),"NA",0),0)),0)))</f>
        <v>0</v>
      </c>
      <c r="L4415">
        <v>2</v>
      </c>
      <c r="M4415">
        <v>2</v>
      </c>
      <c r="N4415" t="s">
        <v>0</v>
      </c>
      <c r="O4415" s="11">
        <f t="shared" si="68"/>
        <v>0</v>
      </c>
    </row>
    <row r="4416" spans="2:15" x14ac:dyDescent="0.3">
      <c r="B4416">
        <v>29655</v>
      </c>
      <c r="C4416">
        <v>2</v>
      </c>
      <c r="D4416">
        <v>2</v>
      </c>
      <c r="E4416">
        <v>12</v>
      </c>
      <c r="F4416">
        <v>16</v>
      </c>
      <c r="G4416">
        <v>6</v>
      </c>
      <c r="H4416" t="s">
        <v>0</v>
      </c>
      <c r="I4416" t="s">
        <v>0</v>
      </c>
      <c r="J4416">
        <v>5</v>
      </c>
      <c r="K4416" s="5" cm="1">
        <f t="array" ref="K4416">IF(AND(C4416=1,OR(J4416=42,J4416=6,J4416=7,J4416=8)),1,
IF(AND(OR(C4416=1,C4416="NA"),OR(J4416=42,J4416=6,J4416=7,J4416=8, J4416="NA")),"NA",
IF(_xlfn.MINIFS(Nested_Ifs[a11],Nested_Ifs[ID],Nested_Ifs[[#This Row],[ID]])&lt;&gt;1,IF(AND(C4416=MIN(_xlfn._xlws.FILTER(Nested_Ifs[a11], Nested_Ifs[ID]=Nested_Ifs[[#This Row],[ID]])), OR(J4416=42,J4416=6,J4416=7,J4416=8)),1,
IF(_xlfn.MINIFS(Nested_Ifs[a11],Nested_Ifs[ID],Nested_Ifs[[#This Row],[ID]])&lt;&gt;1,IF(AND(OR(C4416=MIN(_xlfn._xlws.FILTER(Nested_Ifs[a11], Nested_Ifs[ID]=Nested_Ifs[[#This Row],[ID]])), C4416 = "NA"), OR(J4416=42,J4416=6,J4416=7,J4416=8, J4416 = "NA")),"NA",0),0)),0)))</f>
        <v>0</v>
      </c>
      <c r="L4416">
        <v>2</v>
      </c>
      <c r="M4416">
        <v>2</v>
      </c>
      <c r="N4416" t="s">
        <v>0</v>
      </c>
      <c r="O4416" s="11">
        <f t="shared" si="68"/>
        <v>0</v>
      </c>
    </row>
    <row r="4417" spans="2:15" x14ac:dyDescent="0.3">
      <c r="B4417">
        <v>29661</v>
      </c>
      <c r="C4417">
        <v>1</v>
      </c>
      <c r="D4417">
        <v>1</v>
      </c>
      <c r="E4417">
        <v>1</v>
      </c>
      <c r="F4417">
        <v>40</v>
      </c>
      <c r="G4417">
        <v>1</v>
      </c>
      <c r="H4417" t="s">
        <v>0</v>
      </c>
      <c r="I4417" t="s">
        <v>0</v>
      </c>
      <c r="J4417">
        <v>5</v>
      </c>
      <c r="K4417" s="5" cm="1">
        <f t="array" ref="K4417">IF(AND(C4417=1,OR(J4417=42,J4417=6,J4417=7,J4417=8)),1,
IF(AND(OR(C4417=1,C4417="NA"),OR(J4417=42,J4417=6,J4417=7,J4417=8, J4417="NA")),"NA",
IF(_xlfn.MINIFS(Nested_Ifs[a11],Nested_Ifs[ID],Nested_Ifs[[#This Row],[ID]])&lt;&gt;1,IF(AND(C4417=MIN(_xlfn._xlws.FILTER(Nested_Ifs[a11], Nested_Ifs[ID]=Nested_Ifs[[#This Row],[ID]])), OR(J4417=42,J4417=6,J4417=7,J4417=8)),1,
IF(_xlfn.MINIFS(Nested_Ifs[a11],Nested_Ifs[ID],Nested_Ifs[[#This Row],[ID]])&lt;&gt;1,IF(AND(OR(C4417=MIN(_xlfn._xlws.FILTER(Nested_Ifs[a11], Nested_Ifs[ID]=Nested_Ifs[[#This Row],[ID]])), C4417 = "NA"), OR(J4417=42,J4417=6,J4417=7,J4417=8, J4417 = "NA")),"NA",0),0)),0)))</f>
        <v>0</v>
      </c>
      <c r="L4417">
        <v>2</v>
      </c>
      <c r="M4417">
        <v>2</v>
      </c>
      <c r="N4417" t="s">
        <v>0</v>
      </c>
      <c r="O4417" s="11">
        <f t="shared" si="68"/>
        <v>0</v>
      </c>
    </row>
    <row r="4418" spans="2:15" x14ac:dyDescent="0.3">
      <c r="B4418">
        <v>29661</v>
      </c>
      <c r="C4418">
        <v>2</v>
      </c>
      <c r="D4418">
        <v>2</v>
      </c>
      <c r="E4418">
        <v>2</v>
      </c>
      <c r="F4418">
        <v>40</v>
      </c>
      <c r="G4418">
        <v>1</v>
      </c>
      <c r="H4418" t="s">
        <v>0</v>
      </c>
      <c r="I4418" t="s">
        <v>0</v>
      </c>
      <c r="J4418">
        <v>1</v>
      </c>
      <c r="K4418" s="5" cm="1">
        <f t="array" ref="K4418">IF(AND(C4418=1,OR(J4418=42,J4418=6,J4418=7,J4418=8)),1,
IF(AND(OR(C4418=1,C4418="NA"),OR(J4418=42,J4418=6,J4418=7,J4418=8, J4418="NA")),"NA",
IF(_xlfn.MINIFS(Nested_Ifs[a11],Nested_Ifs[ID],Nested_Ifs[[#This Row],[ID]])&lt;&gt;1,IF(AND(C4418=MIN(_xlfn._xlws.FILTER(Nested_Ifs[a11], Nested_Ifs[ID]=Nested_Ifs[[#This Row],[ID]])), OR(J4418=42,J4418=6,J4418=7,J4418=8)),1,
IF(_xlfn.MINIFS(Nested_Ifs[a11],Nested_Ifs[ID],Nested_Ifs[[#This Row],[ID]])&lt;&gt;1,IF(AND(OR(C4418=MIN(_xlfn._xlws.FILTER(Nested_Ifs[a11], Nested_Ifs[ID]=Nested_Ifs[[#This Row],[ID]])), C4418 = "NA"), OR(J4418=42,J4418=6,J4418=7,J4418=8, J4418 = "NA")),"NA",0),0)),0)))</f>
        <v>0</v>
      </c>
      <c r="L4418">
        <v>2</v>
      </c>
      <c r="M4418">
        <v>2</v>
      </c>
      <c r="N4418" t="s">
        <v>0</v>
      </c>
      <c r="O4418" s="11">
        <f t="shared" si="68"/>
        <v>0</v>
      </c>
    </row>
    <row r="4419" spans="2:15" x14ac:dyDescent="0.3">
      <c r="B4419">
        <v>29661</v>
      </c>
      <c r="C4419">
        <v>3</v>
      </c>
      <c r="D4419">
        <v>1</v>
      </c>
      <c r="E4419">
        <v>3</v>
      </c>
      <c r="F4419">
        <v>4</v>
      </c>
      <c r="G4419" t="s">
        <v>0</v>
      </c>
      <c r="H4419">
        <v>1</v>
      </c>
      <c r="I4419" t="s">
        <v>0</v>
      </c>
      <c r="J4419" t="s">
        <v>0</v>
      </c>
      <c r="K4419" s="5" cm="1">
        <f t="array" ref="K4419">IF(AND(C4419=1,OR(J4419=42,J4419=6,J4419=7,J4419=8)),1,
IF(AND(OR(C4419=1,C4419="NA"),OR(J4419=42,J4419=6,J4419=7,J4419=8, J4419="NA")),"NA",
IF(_xlfn.MINIFS(Nested_Ifs[a11],Nested_Ifs[ID],Nested_Ifs[[#This Row],[ID]])&lt;&gt;1,IF(AND(C4419=MIN(_xlfn._xlws.FILTER(Nested_Ifs[a11], Nested_Ifs[ID]=Nested_Ifs[[#This Row],[ID]])), OR(J4419=42,J4419=6,J4419=7,J4419=8)),1,
IF(_xlfn.MINIFS(Nested_Ifs[a11],Nested_Ifs[ID],Nested_Ifs[[#This Row],[ID]])&lt;&gt;1,IF(AND(OR(C4419=MIN(_xlfn._xlws.FILTER(Nested_Ifs[a11], Nested_Ifs[ID]=Nested_Ifs[[#This Row],[ID]])), C4419 = "NA"), OR(J4419=42,J4419=6,J4419=7,J4419=8, J4419 = "NA")),"NA",0),0)),0)))</f>
        <v>0</v>
      </c>
      <c r="L4419">
        <v>2</v>
      </c>
      <c r="M4419">
        <v>2</v>
      </c>
      <c r="N4419" t="s">
        <v>0</v>
      </c>
      <c r="O4419" s="11">
        <f t="shared" si="68"/>
        <v>0</v>
      </c>
    </row>
    <row r="4420" spans="2:15" x14ac:dyDescent="0.3">
      <c r="B4420">
        <v>29662</v>
      </c>
      <c r="C4420">
        <v>1</v>
      </c>
      <c r="D4420">
        <v>1</v>
      </c>
      <c r="E4420">
        <v>1</v>
      </c>
      <c r="F4420">
        <v>55</v>
      </c>
      <c r="G4420">
        <v>1</v>
      </c>
      <c r="H4420" t="s">
        <v>0</v>
      </c>
      <c r="I4420" t="s">
        <v>0</v>
      </c>
      <c r="J4420">
        <v>5</v>
      </c>
      <c r="K4420" s="5" cm="1">
        <f t="array" ref="K4420">IF(AND(C4420=1,OR(J4420=42,J4420=6,J4420=7,J4420=8)),1,
IF(AND(OR(C4420=1,C4420="NA"),OR(J4420=42,J4420=6,J4420=7,J4420=8, J4420="NA")),"NA",
IF(_xlfn.MINIFS(Nested_Ifs[a11],Nested_Ifs[ID],Nested_Ifs[[#This Row],[ID]])&lt;&gt;1,IF(AND(C4420=MIN(_xlfn._xlws.FILTER(Nested_Ifs[a11], Nested_Ifs[ID]=Nested_Ifs[[#This Row],[ID]])), OR(J4420=42,J4420=6,J4420=7,J4420=8)),1,
IF(_xlfn.MINIFS(Nested_Ifs[a11],Nested_Ifs[ID],Nested_Ifs[[#This Row],[ID]])&lt;&gt;1,IF(AND(OR(C4420=MIN(_xlfn._xlws.FILTER(Nested_Ifs[a11], Nested_Ifs[ID]=Nested_Ifs[[#This Row],[ID]])), C4420 = "NA"), OR(J4420=42,J4420=6,J4420=7,J4420=8, J4420 = "NA")),"NA",0),0)),0)))</f>
        <v>0</v>
      </c>
      <c r="L4420">
        <v>2</v>
      </c>
      <c r="M4420">
        <v>2</v>
      </c>
      <c r="N4420" t="s">
        <v>0</v>
      </c>
      <c r="O4420" s="11">
        <f t="shared" si="68"/>
        <v>0</v>
      </c>
    </row>
    <row r="4421" spans="2:15" x14ac:dyDescent="0.3">
      <c r="B4421">
        <v>29662</v>
      </c>
      <c r="C4421">
        <v>2</v>
      </c>
      <c r="D4421">
        <v>2</v>
      </c>
      <c r="E4421">
        <v>2</v>
      </c>
      <c r="F4421">
        <v>54</v>
      </c>
      <c r="G4421">
        <v>1</v>
      </c>
      <c r="H4421" t="s">
        <v>0</v>
      </c>
      <c r="I4421" t="s">
        <v>0</v>
      </c>
      <c r="J4421">
        <v>5</v>
      </c>
      <c r="K4421" s="5" cm="1">
        <f t="array" ref="K4421">IF(AND(C4421=1,OR(J4421=42,J4421=6,J4421=7,J4421=8)),1,
IF(AND(OR(C4421=1,C4421="NA"),OR(J4421=42,J4421=6,J4421=7,J4421=8, J4421="NA")),"NA",
IF(_xlfn.MINIFS(Nested_Ifs[a11],Nested_Ifs[ID],Nested_Ifs[[#This Row],[ID]])&lt;&gt;1,IF(AND(C4421=MIN(_xlfn._xlws.FILTER(Nested_Ifs[a11], Nested_Ifs[ID]=Nested_Ifs[[#This Row],[ID]])), OR(J4421=42,J4421=6,J4421=7,J4421=8)),1,
IF(_xlfn.MINIFS(Nested_Ifs[a11],Nested_Ifs[ID],Nested_Ifs[[#This Row],[ID]])&lt;&gt;1,IF(AND(OR(C4421=MIN(_xlfn._xlws.FILTER(Nested_Ifs[a11], Nested_Ifs[ID]=Nested_Ifs[[#This Row],[ID]])), C4421 = "NA"), OR(J4421=42,J4421=6,J4421=7,J4421=8, J4421 = "NA")),"NA",0),0)),0)))</f>
        <v>0</v>
      </c>
      <c r="L4421">
        <v>1</v>
      </c>
      <c r="M4421">
        <v>2</v>
      </c>
      <c r="N4421" t="s">
        <v>0</v>
      </c>
      <c r="O4421" s="11">
        <f t="shared" si="68"/>
        <v>0</v>
      </c>
    </row>
    <row r="4422" spans="2:15" x14ac:dyDescent="0.3">
      <c r="B4422">
        <v>29664</v>
      </c>
      <c r="C4422">
        <v>1</v>
      </c>
      <c r="D4422">
        <v>2</v>
      </c>
      <c r="E4422">
        <v>1</v>
      </c>
      <c r="F4422">
        <v>54</v>
      </c>
      <c r="G4422">
        <v>3</v>
      </c>
      <c r="H4422" t="s">
        <v>0</v>
      </c>
      <c r="I4422" t="s">
        <v>0</v>
      </c>
      <c r="J4422">
        <v>5</v>
      </c>
      <c r="K4422" s="5" cm="1">
        <f t="array" ref="K4422">IF(AND(C4422=1,OR(J4422=42,J4422=6,J4422=7,J4422=8)),1,
IF(AND(OR(C4422=1,C4422="NA"),OR(J4422=42,J4422=6,J4422=7,J4422=8, J4422="NA")),"NA",
IF(_xlfn.MINIFS(Nested_Ifs[a11],Nested_Ifs[ID],Nested_Ifs[[#This Row],[ID]])&lt;&gt;1,IF(AND(C4422=MIN(_xlfn._xlws.FILTER(Nested_Ifs[a11], Nested_Ifs[ID]=Nested_Ifs[[#This Row],[ID]])), OR(J4422=42,J4422=6,J4422=7,J4422=8)),1,
IF(_xlfn.MINIFS(Nested_Ifs[a11],Nested_Ifs[ID],Nested_Ifs[[#This Row],[ID]])&lt;&gt;1,IF(AND(OR(C4422=MIN(_xlfn._xlws.FILTER(Nested_Ifs[a11], Nested_Ifs[ID]=Nested_Ifs[[#This Row],[ID]])), C4422 = "NA"), OR(J4422=42,J4422=6,J4422=7,J4422=8, J4422 = "NA")),"NA",0),0)),0)))</f>
        <v>0</v>
      </c>
      <c r="L4422">
        <v>2</v>
      </c>
      <c r="M4422">
        <v>2</v>
      </c>
      <c r="N4422" t="s">
        <v>0</v>
      </c>
      <c r="O4422" s="11">
        <f t="shared" si="68"/>
        <v>0</v>
      </c>
    </row>
    <row r="4423" spans="2:15" x14ac:dyDescent="0.3">
      <c r="B4423">
        <v>29664</v>
      </c>
      <c r="C4423">
        <v>2</v>
      </c>
      <c r="D4423">
        <v>1</v>
      </c>
      <c r="E4423">
        <v>3</v>
      </c>
      <c r="F4423">
        <v>31</v>
      </c>
      <c r="G4423">
        <v>6</v>
      </c>
      <c r="H4423" t="s">
        <v>0</v>
      </c>
      <c r="I4423" t="s">
        <v>0</v>
      </c>
      <c r="J4423">
        <v>3</v>
      </c>
      <c r="K4423" s="5" cm="1">
        <f t="array" ref="K4423">IF(AND(C4423=1,OR(J4423=42,J4423=6,J4423=7,J4423=8)),1,
IF(AND(OR(C4423=1,C4423="NA"),OR(J4423=42,J4423=6,J4423=7,J4423=8, J4423="NA")),"NA",
IF(_xlfn.MINIFS(Nested_Ifs[a11],Nested_Ifs[ID],Nested_Ifs[[#This Row],[ID]])&lt;&gt;1,IF(AND(C4423=MIN(_xlfn._xlws.FILTER(Nested_Ifs[a11], Nested_Ifs[ID]=Nested_Ifs[[#This Row],[ID]])), OR(J4423=42,J4423=6,J4423=7,J4423=8)),1,
IF(_xlfn.MINIFS(Nested_Ifs[a11],Nested_Ifs[ID],Nested_Ifs[[#This Row],[ID]])&lt;&gt;1,IF(AND(OR(C4423=MIN(_xlfn._xlws.FILTER(Nested_Ifs[a11], Nested_Ifs[ID]=Nested_Ifs[[#This Row],[ID]])), C4423 = "NA"), OR(J4423=42,J4423=6,J4423=7,J4423=8, J4423 = "NA")),"NA",0),0)),0)))</f>
        <v>0</v>
      </c>
      <c r="L4423">
        <v>2</v>
      </c>
      <c r="M4423">
        <v>2</v>
      </c>
      <c r="N4423" t="s">
        <v>0</v>
      </c>
      <c r="O4423" s="11">
        <f t="shared" si="68"/>
        <v>0</v>
      </c>
    </row>
    <row r="4424" spans="2:15" x14ac:dyDescent="0.3">
      <c r="B4424">
        <v>29664</v>
      </c>
      <c r="C4424">
        <v>3</v>
      </c>
      <c r="D4424">
        <v>2</v>
      </c>
      <c r="E4424">
        <v>3</v>
      </c>
      <c r="F4424">
        <v>23</v>
      </c>
      <c r="G4424">
        <v>6</v>
      </c>
      <c r="H4424" t="s">
        <v>0</v>
      </c>
      <c r="I4424" t="s">
        <v>0</v>
      </c>
      <c r="J4424">
        <v>5</v>
      </c>
      <c r="K4424" s="5" cm="1">
        <f t="array" ref="K4424">IF(AND(C4424=1,OR(J4424=42,J4424=6,J4424=7,J4424=8)),1,
IF(AND(OR(C4424=1,C4424="NA"),OR(J4424=42,J4424=6,J4424=7,J4424=8, J4424="NA")),"NA",
IF(_xlfn.MINIFS(Nested_Ifs[a11],Nested_Ifs[ID],Nested_Ifs[[#This Row],[ID]])&lt;&gt;1,IF(AND(C4424=MIN(_xlfn._xlws.FILTER(Nested_Ifs[a11], Nested_Ifs[ID]=Nested_Ifs[[#This Row],[ID]])), OR(J4424=42,J4424=6,J4424=7,J4424=8)),1,
IF(_xlfn.MINIFS(Nested_Ifs[a11],Nested_Ifs[ID],Nested_Ifs[[#This Row],[ID]])&lt;&gt;1,IF(AND(OR(C4424=MIN(_xlfn._xlws.FILTER(Nested_Ifs[a11], Nested_Ifs[ID]=Nested_Ifs[[#This Row],[ID]])), C4424 = "NA"), OR(J4424=42,J4424=6,J4424=7,J4424=8, J4424 = "NA")),"NA",0),0)),0)))</f>
        <v>0</v>
      </c>
      <c r="L4424">
        <v>2</v>
      </c>
      <c r="M4424">
        <v>2</v>
      </c>
      <c r="N4424" t="s">
        <v>0</v>
      </c>
      <c r="O4424" s="11">
        <f t="shared" si="68"/>
        <v>0</v>
      </c>
    </row>
    <row r="4425" spans="2:15" x14ac:dyDescent="0.3">
      <c r="B4425">
        <v>29669</v>
      </c>
      <c r="C4425">
        <v>1</v>
      </c>
      <c r="D4425">
        <v>2</v>
      </c>
      <c r="E4425">
        <v>1</v>
      </c>
      <c r="F4425">
        <v>55</v>
      </c>
      <c r="G4425">
        <v>5</v>
      </c>
      <c r="H4425" t="s">
        <v>0</v>
      </c>
      <c r="I4425" t="s">
        <v>0</v>
      </c>
      <c r="J4425">
        <v>5</v>
      </c>
      <c r="K4425" s="5" cm="1">
        <f t="array" ref="K4425">IF(AND(C4425=1,OR(J4425=42,J4425=6,J4425=7,J4425=8)),1,
IF(AND(OR(C4425=1,C4425="NA"),OR(J4425=42,J4425=6,J4425=7,J4425=8, J4425="NA")),"NA",
IF(_xlfn.MINIFS(Nested_Ifs[a11],Nested_Ifs[ID],Nested_Ifs[[#This Row],[ID]])&lt;&gt;1,IF(AND(C4425=MIN(_xlfn._xlws.FILTER(Nested_Ifs[a11], Nested_Ifs[ID]=Nested_Ifs[[#This Row],[ID]])), OR(J4425=42,J4425=6,J4425=7,J4425=8)),1,
IF(_xlfn.MINIFS(Nested_Ifs[a11],Nested_Ifs[ID],Nested_Ifs[[#This Row],[ID]])&lt;&gt;1,IF(AND(OR(C4425=MIN(_xlfn._xlws.FILTER(Nested_Ifs[a11], Nested_Ifs[ID]=Nested_Ifs[[#This Row],[ID]])), C4425 = "NA"), OR(J4425=42,J4425=6,J4425=7,J4425=8, J4425 = "NA")),"NA",0),0)),0)))</f>
        <v>0</v>
      </c>
      <c r="L4425">
        <v>1</v>
      </c>
      <c r="M4425">
        <v>2</v>
      </c>
      <c r="N4425" t="s">
        <v>0</v>
      </c>
      <c r="O4425" s="11">
        <f t="shared" si="68"/>
        <v>0</v>
      </c>
    </row>
    <row r="4426" spans="2:15" x14ac:dyDescent="0.3">
      <c r="B4426">
        <v>29669</v>
      </c>
      <c r="C4426">
        <v>2</v>
      </c>
      <c r="D4426">
        <v>1</v>
      </c>
      <c r="E4426">
        <v>3</v>
      </c>
      <c r="F4426">
        <v>26</v>
      </c>
      <c r="G4426">
        <v>1</v>
      </c>
      <c r="H4426" t="s">
        <v>0</v>
      </c>
      <c r="I4426" t="s">
        <v>0</v>
      </c>
      <c r="J4426">
        <v>1</v>
      </c>
      <c r="K4426" s="5" cm="1">
        <f t="array" ref="K4426">IF(AND(C4426=1,OR(J4426=42,J4426=6,J4426=7,J4426=8)),1,
IF(AND(OR(C4426=1,C4426="NA"),OR(J4426=42,J4426=6,J4426=7,J4426=8, J4426="NA")),"NA",
IF(_xlfn.MINIFS(Nested_Ifs[a11],Nested_Ifs[ID],Nested_Ifs[[#This Row],[ID]])&lt;&gt;1,IF(AND(C4426=MIN(_xlfn._xlws.FILTER(Nested_Ifs[a11], Nested_Ifs[ID]=Nested_Ifs[[#This Row],[ID]])), OR(J4426=42,J4426=6,J4426=7,J4426=8)),1,
IF(_xlfn.MINIFS(Nested_Ifs[a11],Nested_Ifs[ID],Nested_Ifs[[#This Row],[ID]])&lt;&gt;1,IF(AND(OR(C4426=MIN(_xlfn._xlws.FILTER(Nested_Ifs[a11], Nested_Ifs[ID]=Nested_Ifs[[#This Row],[ID]])), C4426 = "NA"), OR(J4426=42,J4426=6,J4426=7,J4426=8, J4426 = "NA")),"NA",0),0)),0)))</f>
        <v>0</v>
      </c>
      <c r="L4426">
        <v>2</v>
      </c>
      <c r="M4426">
        <v>2</v>
      </c>
      <c r="N4426" t="s">
        <v>0</v>
      </c>
      <c r="O4426" s="11">
        <f t="shared" si="68"/>
        <v>0</v>
      </c>
    </row>
    <row r="4427" spans="2:15" x14ac:dyDescent="0.3">
      <c r="B4427">
        <v>29669</v>
      </c>
      <c r="C4427">
        <v>3</v>
      </c>
      <c r="D4427">
        <v>2</v>
      </c>
      <c r="E4427">
        <v>4</v>
      </c>
      <c r="F4427">
        <v>21</v>
      </c>
      <c r="G4427">
        <v>1</v>
      </c>
      <c r="H4427" t="s">
        <v>0</v>
      </c>
      <c r="I4427" t="s">
        <v>0</v>
      </c>
      <c r="J4427">
        <v>5</v>
      </c>
      <c r="K4427" s="5" cm="1">
        <f t="array" ref="K4427">IF(AND(C4427=1,OR(J4427=42,J4427=6,J4427=7,J4427=8)),1,
IF(AND(OR(C4427=1,C4427="NA"),OR(J4427=42,J4427=6,J4427=7,J4427=8, J4427="NA")),"NA",
IF(_xlfn.MINIFS(Nested_Ifs[a11],Nested_Ifs[ID],Nested_Ifs[[#This Row],[ID]])&lt;&gt;1,IF(AND(C4427=MIN(_xlfn._xlws.FILTER(Nested_Ifs[a11], Nested_Ifs[ID]=Nested_Ifs[[#This Row],[ID]])), OR(J4427=42,J4427=6,J4427=7,J4427=8)),1,
IF(_xlfn.MINIFS(Nested_Ifs[a11],Nested_Ifs[ID],Nested_Ifs[[#This Row],[ID]])&lt;&gt;1,IF(AND(OR(C4427=MIN(_xlfn._xlws.FILTER(Nested_Ifs[a11], Nested_Ifs[ID]=Nested_Ifs[[#This Row],[ID]])), C4427 = "NA"), OR(J4427=42,J4427=6,J4427=7,J4427=8, J4427 = "NA")),"NA",0),0)),0)))</f>
        <v>0</v>
      </c>
      <c r="L4427">
        <v>2</v>
      </c>
      <c r="M4427">
        <v>2</v>
      </c>
      <c r="N4427" t="s">
        <v>0</v>
      </c>
      <c r="O4427" s="11">
        <f t="shared" si="68"/>
        <v>0</v>
      </c>
    </row>
    <row r="4428" spans="2:15" x14ac:dyDescent="0.3">
      <c r="B4428">
        <v>29669</v>
      </c>
      <c r="C4428">
        <v>4</v>
      </c>
      <c r="D4428">
        <v>1</v>
      </c>
      <c r="E4428">
        <v>3</v>
      </c>
      <c r="F4428">
        <v>17</v>
      </c>
      <c r="G4428">
        <v>6</v>
      </c>
      <c r="H4428" t="s">
        <v>0</v>
      </c>
      <c r="I4428" t="s">
        <v>0</v>
      </c>
      <c r="J4428" t="s">
        <v>0</v>
      </c>
      <c r="K4428" s="5" cm="1">
        <f t="array" ref="K4428">IF(AND(C4428=1,OR(J4428=42,J4428=6,J4428=7,J4428=8)),1,
IF(AND(OR(C4428=1,C4428="NA"),OR(J4428=42,J4428=6,J4428=7,J4428=8, J4428="NA")),"NA",
IF(_xlfn.MINIFS(Nested_Ifs[a11],Nested_Ifs[ID],Nested_Ifs[[#This Row],[ID]])&lt;&gt;1,IF(AND(C4428=MIN(_xlfn._xlws.FILTER(Nested_Ifs[a11], Nested_Ifs[ID]=Nested_Ifs[[#This Row],[ID]])), OR(J4428=42,J4428=6,J4428=7,J4428=8)),1,
IF(_xlfn.MINIFS(Nested_Ifs[a11],Nested_Ifs[ID],Nested_Ifs[[#This Row],[ID]])&lt;&gt;1,IF(AND(OR(C4428=MIN(_xlfn._xlws.FILTER(Nested_Ifs[a11], Nested_Ifs[ID]=Nested_Ifs[[#This Row],[ID]])), C4428 = "NA"), OR(J4428=42,J4428=6,J4428=7,J4428=8, J4428 = "NA")),"NA",0),0)),0)))</f>
        <v>0</v>
      </c>
      <c r="L4428">
        <v>2</v>
      </c>
      <c r="M4428">
        <v>2</v>
      </c>
      <c r="N4428" t="s">
        <v>0</v>
      </c>
      <c r="O4428" s="11">
        <f t="shared" si="68"/>
        <v>0</v>
      </c>
    </row>
    <row r="4429" spans="2:15" x14ac:dyDescent="0.3">
      <c r="B4429">
        <v>29669</v>
      </c>
      <c r="C4429">
        <v>5</v>
      </c>
      <c r="D4429">
        <v>2</v>
      </c>
      <c r="E4429">
        <v>3</v>
      </c>
      <c r="F4429">
        <v>14</v>
      </c>
      <c r="G4429" t="s">
        <v>0</v>
      </c>
      <c r="H4429" t="s">
        <v>0</v>
      </c>
      <c r="I4429" t="s">
        <v>0</v>
      </c>
      <c r="J4429" t="s">
        <v>0</v>
      </c>
      <c r="K4429" s="5" cm="1">
        <f t="array" ref="K4429">IF(AND(C4429=1,OR(J4429=42,J4429=6,J4429=7,J4429=8)),1,
IF(AND(OR(C4429=1,C4429="NA"),OR(J4429=42,J4429=6,J4429=7,J4429=8, J4429="NA")),"NA",
IF(_xlfn.MINIFS(Nested_Ifs[a11],Nested_Ifs[ID],Nested_Ifs[[#This Row],[ID]])&lt;&gt;1,IF(AND(C4429=MIN(_xlfn._xlws.FILTER(Nested_Ifs[a11], Nested_Ifs[ID]=Nested_Ifs[[#This Row],[ID]])), OR(J4429=42,J4429=6,J4429=7,J4429=8)),1,
IF(_xlfn.MINIFS(Nested_Ifs[a11],Nested_Ifs[ID],Nested_Ifs[[#This Row],[ID]])&lt;&gt;1,IF(AND(OR(C4429=MIN(_xlfn._xlws.FILTER(Nested_Ifs[a11], Nested_Ifs[ID]=Nested_Ifs[[#This Row],[ID]])), C4429 = "NA"), OR(J4429=42,J4429=6,J4429=7,J4429=8, J4429 = "NA")),"NA",0),0)),0)))</f>
        <v>0</v>
      </c>
      <c r="L4429">
        <v>2</v>
      </c>
      <c r="M4429">
        <v>2</v>
      </c>
      <c r="N4429" t="s">
        <v>0</v>
      </c>
      <c r="O4429" s="11">
        <f t="shared" si="68"/>
        <v>0</v>
      </c>
    </row>
    <row r="4430" spans="2:15" x14ac:dyDescent="0.3">
      <c r="B4430">
        <v>29669</v>
      </c>
      <c r="C4430">
        <v>6</v>
      </c>
      <c r="D4430">
        <v>2</v>
      </c>
      <c r="E4430">
        <v>8</v>
      </c>
      <c r="F4430">
        <v>0</v>
      </c>
      <c r="G4430" t="s">
        <v>0</v>
      </c>
      <c r="H4430">
        <v>2</v>
      </c>
      <c r="I4430">
        <v>3</v>
      </c>
      <c r="J4430" t="s">
        <v>0</v>
      </c>
      <c r="K4430" s="5" cm="1">
        <f t="array" ref="K4430">IF(AND(C4430=1,OR(J4430=42,J4430=6,J4430=7,J4430=8)),1,
IF(AND(OR(C4430=1,C4430="NA"),OR(J4430=42,J4430=6,J4430=7,J4430=8, J4430="NA")),"NA",
IF(_xlfn.MINIFS(Nested_Ifs[a11],Nested_Ifs[ID],Nested_Ifs[[#This Row],[ID]])&lt;&gt;1,IF(AND(C4430=MIN(_xlfn._xlws.FILTER(Nested_Ifs[a11], Nested_Ifs[ID]=Nested_Ifs[[#This Row],[ID]])), OR(J4430=42,J4430=6,J4430=7,J4430=8)),1,
IF(_xlfn.MINIFS(Nested_Ifs[a11],Nested_Ifs[ID],Nested_Ifs[[#This Row],[ID]])&lt;&gt;1,IF(AND(OR(C4430=MIN(_xlfn._xlws.FILTER(Nested_Ifs[a11], Nested_Ifs[ID]=Nested_Ifs[[#This Row],[ID]])), C4430 = "NA"), OR(J4430=42,J4430=6,J4430=7,J4430=8, J4430 = "NA")),"NA",0),0)),0)))</f>
        <v>0</v>
      </c>
      <c r="L4430">
        <v>2</v>
      </c>
      <c r="M4430">
        <v>2</v>
      </c>
      <c r="N4430" t="s">
        <v>0</v>
      </c>
      <c r="O4430" s="11">
        <f t="shared" si="68"/>
        <v>0</v>
      </c>
    </row>
    <row r="4431" spans="2:15" x14ac:dyDescent="0.3">
      <c r="B4431">
        <v>29670</v>
      </c>
      <c r="C4431">
        <v>1</v>
      </c>
      <c r="D4431">
        <v>2</v>
      </c>
      <c r="E4431">
        <v>1</v>
      </c>
      <c r="F4431">
        <v>56</v>
      </c>
      <c r="G4431">
        <v>3</v>
      </c>
      <c r="H4431" t="s">
        <v>0</v>
      </c>
      <c r="I4431" t="s">
        <v>0</v>
      </c>
      <c r="J4431">
        <v>3</v>
      </c>
      <c r="K4431" s="5" cm="1">
        <f t="array" ref="K4431">IF(AND(C4431=1,OR(J4431=42,J4431=6,J4431=7,J4431=8)),1,
IF(AND(OR(C4431=1,C4431="NA"),OR(J4431=42,J4431=6,J4431=7,J4431=8, J4431="NA")),"NA",
IF(_xlfn.MINIFS(Nested_Ifs[a11],Nested_Ifs[ID],Nested_Ifs[[#This Row],[ID]])&lt;&gt;1,IF(AND(C4431=MIN(_xlfn._xlws.FILTER(Nested_Ifs[a11], Nested_Ifs[ID]=Nested_Ifs[[#This Row],[ID]])), OR(J4431=42,J4431=6,J4431=7,J4431=8)),1,
IF(_xlfn.MINIFS(Nested_Ifs[a11],Nested_Ifs[ID],Nested_Ifs[[#This Row],[ID]])&lt;&gt;1,IF(AND(OR(C4431=MIN(_xlfn._xlws.FILTER(Nested_Ifs[a11], Nested_Ifs[ID]=Nested_Ifs[[#This Row],[ID]])), C4431 = "NA"), OR(J4431=42,J4431=6,J4431=7,J4431=8, J4431 = "NA")),"NA",0),0)),0)))</f>
        <v>0</v>
      </c>
      <c r="L4431">
        <v>2</v>
      </c>
      <c r="M4431">
        <v>2</v>
      </c>
      <c r="N4431" t="s">
        <v>0</v>
      </c>
      <c r="O4431" s="11">
        <f t="shared" ref="O4431:O4494" si="69">IF(AND(AND(L4431=1,M4431=1),AND(OR(N4431=3,N4431=4))),1,
IF(AND(OR(L4431=1,L4431="NA"),
OR(M4431=1,M4431="NA"),
OR(N4431=3,N4431=4, N4431="NA")),"NA",0))</f>
        <v>0</v>
      </c>
    </row>
    <row r="4432" spans="2:15" x14ac:dyDescent="0.3">
      <c r="B4432">
        <v>29670</v>
      </c>
      <c r="C4432">
        <v>2</v>
      </c>
      <c r="D4432">
        <v>2</v>
      </c>
      <c r="E4432">
        <v>3</v>
      </c>
      <c r="F4432">
        <v>19</v>
      </c>
      <c r="G4432">
        <v>6</v>
      </c>
      <c r="H4432" t="s">
        <v>0</v>
      </c>
      <c r="I4432" t="s">
        <v>0</v>
      </c>
      <c r="J4432" t="s">
        <v>0</v>
      </c>
      <c r="K4432" s="5" cm="1">
        <f t="array" ref="K4432">IF(AND(C4432=1,OR(J4432=42,J4432=6,J4432=7,J4432=8)),1,
IF(AND(OR(C4432=1,C4432="NA"),OR(J4432=42,J4432=6,J4432=7,J4432=8, J4432="NA")),"NA",
IF(_xlfn.MINIFS(Nested_Ifs[a11],Nested_Ifs[ID],Nested_Ifs[[#This Row],[ID]])&lt;&gt;1,IF(AND(C4432=MIN(_xlfn._xlws.FILTER(Nested_Ifs[a11], Nested_Ifs[ID]=Nested_Ifs[[#This Row],[ID]])), OR(J4432=42,J4432=6,J4432=7,J4432=8)),1,
IF(_xlfn.MINIFS(Nested_Ifs[a11],Nested_Ifs[ID],Nested_Ifs[[#This Row],[ID]])&lt;&gt;1,IF(AND(OR(C4432=MIN(_xlfn._xlws.FILTER(Nested_Ifs[a11], Nested_Ifs[ID]=Nested_Ifs[[#This Row],[ID]])), C4432 = "NA"), OR(J4432=42,J4432=6,J4432=7,J4432=8, J4432 = "NA")),"NA",0),0)),0)))</f>
        <v>0</v>
      </c>
      <c r="L4432">
        <v>2</v>
      </c>
      <c r="M4432">
        <v>2</v>
      </c>
      <c r="N4432" t="s">
        <v>0</v>
      </c>
      <c r="O4432" s="11">
        <f t="shared" si="69"/>
        <v>0</v>
      </c>
    </row>
    <row r="4433" spans="2:15" x14ac:dyDescent="0.3">
      <c r="B4433">
        <v>29671</v>
      </c>
      <c r="C4433">
        <v>1</v>
      </c>
      <c r="D4433">
        <v>2</v>
      </c>
      <c r="E4433">
        <v>1</v>
      </c>
      <c r="F4433">
        <v>37</v>
      </c>
      <c r="G4433">
        <v>5</v>
      </c>
      <c r="H4433" t="s">
        <v>0</v>
      </c>
      <c r="I4433" t="s">
        <v>0</v>
      </c>
      <c r="J4433">
        <v>1</v>
      </c>
      <c r="K4433" s="5" cm="1">
        <f t="array" ref="K4433">IF(AND(C4433=1,OR(J4433=42,J4433=6,J4433=7,J4433=8)),1,
IF(AND(OR(C4433=1,C4433="NA"),OR(J4433=42,J4433=6,J4433=7,J4433=8, J4433="NA")),"NA",
IF(_xlfn.MINIFS(Nested_Ifs[a11],Nested_Ifs[ID],Nested_Ifs[[#This Row],[ID]])&lt;&gt;1,IF(AND(C4433=MIN(_xlfn._xlws.FILTER(Nested_Ifs[a11], Nested_Ifs[ID]=Nested_Ifs[[#This Row],[ID]])), OR(J4433=42,J4433=6,J4433=7,J4433=8)),1,
IF(_xlfn.MINIFS(Nested_Ifs[a11],Nested_Ifs[ID],Nested_Ifs[[#This Row],[ID]])&lt;&gt;1,IF(AND(OR(C4433=MIN(_xlfn._xlws.FILTER(Nested_Ifs[a11], Nested_Ifs[ID]=Nested_Ifs[[#This Row],[ID]])), C4433 = "NA"), OR(J4433=42,J4433=6,J4433=7,J4433=8, J4433 = "NA")),"NA",0),0)),0)))</f>
        <v>0</v>
      </c>
      <c r="L4433">
        <v>2</v>
      </c>
      <c r="M4433">
        <v>2</v>
      </c>
      <c r="N4433" t="s">
        <v>0</v>
      </c>
      <c r="O4433" s="11">
        <f t="shared" si="69"/>
        <v>0</v>
      </c>
    </row>
    <row r="4434" spans="2:15" x14ac:dyDescent="0.3">
      <c r="B4434">
        <v>29671</v>
      </c>
      <c r="C4434">
        <v>2</v>
      </c>
      <c r="D4434">
        <v>1</v>
      </c>
      <c r="E4434">
        <v>3</v>
      </c>
      <c r="F4434">
        <v>17</v>
      </c>
      <c r="G4434">
        <v>6</v>
      </c>
      <c r="H4434" t="s">
        <v>0</v>
      </c>
      <c r="I4434" t="s">
        <v>0</v>
      </c>
      <c r="J4434" t="s">
        <v>0</v>
      </c>
      <c r="K4434" s="5" cm="1">
        <f t="array" ref="K4434">IF(AND(C4434=1,OR(J4434=42,J4434=6,J4434=7,J4434=8)),1,
IF(AND(OR(C4434=1,C4434="NA"),OR(J4434=42,J4434=6,J4434=7,J4434=8, J4434="NA")),"NA",
IF(_xlfn.MINIFS(Nested_Ifs[a11],Nested_Ifs[ID],Nested_Ifs[[#This Row],[ID]])&lt;&gt;1,IF(AND(C4434=MIN(_xlfn._xlws.FILTER(Nested_Ifs[a11], Nested_Ifs[ID]=Nested_Ifs[[#This Row],[ID]])), OR(J4434=42,J4434=6,J4434=7,J4434=8)),1,
IF(_xlfn.MINIFS(Nested_Ifs[a11],Nested_Ifs[ID],Nested_Ifs[[#This Row],[ID]])&lt;&gt;1,IF(AND(OR(C4434=MIN(_xlfn._xlws.FILTER(Nested_Ifs[a11], Nested_Ifs[ID]=Nested_Ifs[[#This Row],[ID]])), C4434 = "NA"), OR(J4434=42,J4434=6,J4434=7,J4434=8, J4434 = "NA")),"NA",0),0)),0)))</f>
        <v>0</v>
      </c>
      <c r="L4434">
        <v>2</v>
      </c>
      <c r="M4434">
        <v>2</v>
      </c>
      <c r="N4434" t="s">
        <v>0</v>
      </c>
      <c r="O4434" s="11">
        <f t="shared" si="69"/>
        <v>0</v>
      </c>
    </row>
    <row r="4435" spans="2:15" x14ac:dyDescent="0.3">
      <c r="B4435">
        <v>29671</v>
      </c>
      <c r="C4435">
        <v>3</v>
      </c>
      <c r="D4435">
        <v>1</v>
      </c>
      <c r="E4435">
        <v>3</v>
      </c>
      <c r="F4435">
        <v>15</v>
      </c>
      <c r="G4435">
        <v>6</v>
      </c>
      <c r="H4435" t="s">
        <v>0</v>
      </c>
      <c r="I4435" t="s">
        <v>0</v>
      </c>
      <c r="J4435" t="s">
        <v>0</v>
      </c>
      <c r="K4435" s="5" cm="1">
        <f t="array" ref="K4435">IF(AND(C4435=1,OR(J4435=42,J4435=6,J4435=7,J4435=8)),1,
IF(AND(OR(C4435=1,C4435="NA"),OR(J4435=42,J4435=6,J4435=7,J4435=8, J4435="NA")),"NA",
IF(_xlfn.MINIFS(Nested_Ifs[a11],Nested_Ifs[ID],Nested_Ifs[[#This Row],[ID]])&lt;&gt;1,IF(AND(C4435=MIN(_xlfn._xlws.FILTER(Nested_Ifs[a11], Nested_Ifs[ID]=Nested_Ifs[[#This Row],[ID]])), OR(J4435=42,J4435=6,J4435=7,J4435=8)),1,
IF(_xlfn.MINIFS(Nested_Ifs[a11],Nested_Ifs[ID],Nested_Ifs[[#This Row],[ID]])&lt;&gt;1,IF(AND(OR(C4435=MIN(_xlfn._xlws.FILTER(Nested_Ifs[a11], Nested_Ifs[ID]=Nested_Ifs[[#This Row],[ID]])), C4435 = "NA"), OR(J4435=42,J4435=6,J4435=7,J4435=8, J4435 = "NA")),"NA",0),0)),0)))</f>
        <v>0</v>
      </c>
      <c r="L4435">
        <v>2</v>
      </c>
      <c r="M4435">
        <v>2</v>
      </c>
      <c r="N4435" t="s">
        <v>0</v>
      </c>
      <c r="O4435" s="11">
        <f t="shared" si="69"/>
        <v>0</v>
      </c>
    </row>
    <row r="4436" spans="2:15" x14ac:dyDescent="0.3">
      <c r="B4436">
        <v>29671</v>
      </c>
      <c r="C4436">
        <v>4</v>
      </c>
      <c r="D4436">
        <v>1</v>
      </c>
      <c r="E4436">
        <v>3</v>
      </c>
      <c r="F4436">
        <v>12</v>
      </c>
      <c r="G4436" t="s">
        <v>0</v>
      </c>
      <c r="H4436" t="s">
        <v>0</v>
      </c>
      <c r="I4436" t="s">
        <v>0</v>
      </c>
      <c r="J4436" t="s">
        <v>0</v>
      </c>
      <c r="K4436" s="5" cm="1">
        <f t="array" ref="K4436">IF(AND(C4436=1,OR(J4436=42,J4436=6,J4436=7,J4436=8)),1,
IF(AND(OR(C4436=1,C4436="NA"),OR(J4436=42,J4436=6,J4436=7,J4436=8, J4436="NA")),"NA",
IF(_xlfn.MINIFS(Nested_Ifs[a11],Nested_Ifs[ID],Nested_Ifs[[#This Row],[ID]])&lt;&gt;1,IF(AND(C4436=MIN(_xlfn._xlws.FILTER(Nested_Ifs[a11], Nested_Ifs[ID]=Nested_Ifs[[#This Row],[ID]])), OR(J4436=42,J4436=6,J4436=7,J4436=8)),1,
IF(_xlfn.MINIFS(Nested_Ifs[a11],Nested_Ifs[ID],Nested_Ifs[[#This Row],[ID]])&lt;&gt;1,IF(AND(OR(C4436=MIN(_xlfn._xlws.FILTER(Nested_Ifs[a11], Nested_Ifs[ID]=Nested_Ifs[[#This Row],[ID]])), C4436 = "NA"), OR(J4436=42,J4436=6,J4436=7,J4436=8, J4436 = "NA")),"NA",0),0)),0)))</f>
        <v>0</v>
      </c>
      <c r="L4436">
        <v>2</v>
      </c>
      <c r="M4436">
        <v>2</v>
      </c>
      <c r="N4436" t="s">
        <v>0</v>
      </c>
      <c r="O4436" s="11">
        <f t="shared" si="69"/>
        <v>0</v>
      </c>
    </row>
    <row r="4437" spans="2:15" x14ac:dyDescent="0.3">
      <c r="B4437">
        <v>29672</v>
      </c>
      <c r="C4437">
        <v>1</v>
      </c>
      <c r="D4437">
        <v>1</v>
      </c>
      <c r="E4437">
        <v>1</v>
      </c>
      <c r="F4437">
        <v>50</v>
      </c>
      <c r="G4437">
        <v>1</v>
      </c>
      <c r="H4437" t="s">
        <v>0</v>
      </c>
      <c r="I4437" t="s">
        <v>0</v>
      </c>
      <c r="J4437">
        <v>41</v>
      </c>
      <c r="K4437" s="5" cm="1">
        <f t="array" ref="K4437">IF(AND(C4437=1,OR(J4437=42,J4437=6,J4437=7,J4437=8)),1,
IF(AND(OR(C4437=1,C4437="NA"),OR(J4437=42,J4437=6,J4437=7,J4437=8, J4437="NA")),"NA",
IF(_xlfn.MINIFS(Nested_Ifs[a11],Nested_Ifs[ID],Nested_Ifs[[#This Row],[ID]])&lt;&gt;1,IF(AND(C4437=MIN(_xlfn._xlws.FILTER(Nested_Ifs[a11], Nested_Ifs[ID]=Nested_Ifs[[#This Row],[ID]])), OR(J4437=42,J4437=6,J4437=7,J4437=8)),1,
IF(_xlfn.MINIFS(Nested_Ifs[a11],Nested_Ifs[ID],Nested_Ifs[[#This Row],[ID]])&lt;&gt;1,IF(AND(OR(C4437=MIN(_xlfn._xlws.FILTER(Nested_Ifs[a11], Nested_Ifs[ID]=Nested_Ifs[[#This Row],[ID]])), C4437 = "NA"), OR(J4437=42,J4437=6,J4437=7,J4437=8, J4437 = "NA")),"NA",0),0)),0)))</f>
        <v>0</v>
      </c>
      <c r="L4437">
        <v>2</v>
      </c>
      <c r="M4437">
        <v>2</v>
      </c>
      <c r="N4437" t="s">
        <v>0</v>
      </c>
      <c r="O4437" s="11">
        <f t="shared" si="69"/>
        <v>0</v>
      </c>
    </row>
    <row r="4438" spans="2:15" x14ac:dyDescent="0.3">
      <c r="B4438">
        <v>29672</v>
      </c>
      <c r="C4438">
        <v>2</v>
      </c>
      <c r="D4438">
        <v>2</v>
      </c>
      <c r="E4438">
        <v>2</v>
      </c>
      <c r="F4438">
        <v>45</v>
      </c>
      <c r="G4438">
        <v>1</v>
      </c>
      <c r="H4438" t="s">
        <v>0</v>
      </c>
      <c r="I4438" t="s">
        <v>0</v>
      </c>
      <c r="J4438">
        <v>1</v>
      </c>
      <c r="K4438" s="5" cm="1">
        <f t="array" ref="K4438">IF(AND(C4438=1,OR(J4438=42,J4438=6,J4438=7,J4438=8)),1,
IF(AND(OR(C4438=1,C4438="NA"),OR(J4438=42,J4438=6,J4438=7,J4438=8, J4438="NA")),"NA",
IF(_xlfn.MINIFS(Nested_Ifs[a11],Nested_Ifs[ID],Nested_Ifs[[#This Row],[ID]])&lt;&gt;1,IF(AND(C4438=MIN(_xlfn._xlws.FILTER(Nested_Ifs[a11], Nested_Ifs[ID]=Nested_Ifs[[#This Row],[ID]])), OR(J4438=42,J4438=6,J4438=7,J4438=8)),1,
IF(_xlfn.MINIFS(Nested_Ifs[a11],Nested_Ifs[ID],Nested_Ifs[[#This Row],[ID]])&lt;&gt;1,IF(AND(OR(C4438=MIN(_xlfn._xlws.FILTER(Nested_Ifs[a11], Nested_Ifs[ID]=Nested_Ifs[[#This Row],[ID]])), C4438 = "NA"), OR(J4438=42,J4438=6,J4438=7,J4438=8, J4438 = "NA")),"NA",0),0)),0)))</f>
        <v>0</v>
      </c>
      <c r="L4438">
        <v>2</v>
      </c>
      <c r="M4438">
        <v>2</v>
      </c>
      <c r="N4438" t="s">
        <v>0</v>
      </c>
      <c r="O4438" s="11">
        <f t="shared" si="69"/>
        <v>0</v>
      </c>
    </row>
    <row r="4439" spans="2:15" x14ac:dyDescent="0.3">
      <c r="B4439">
        <v>29672</v>
      </c>
      <c r="C4439">
        <v>3</v>
      </c>
      <c r="D4439">
        <v>2</v>
      </c>
      <c r="E4439">
        <v>3</v>
      </c>
      <c r="F4439">
        <v>20</v>
      </c>
      <c r="G4439">
        <v>6</v>
      </c>
      <c r="H4439" t="s">
        <v>0</v>
      </c>
      <c r="I4439" t="s">
        <v>0</v>
      </c>
      <c r="J4439" t="s">
        <v>0</v>
      </c>
      <c r="K4439" s="5" cm="1">
        <f t="array" ref="K4439">IF(AND(C4439=1,OR(J4439=42,J4439=6,J4439=7,J4439=8)),1,
IF(AND(OR(C4439=1,C4439="NA"),OR(J4439=42,J4439=6,J4439=7,J4439=8, J4439="NA")),"NA",
IF(_xlfn.MINIFS(Nested_Ifs[a11],Nested_Ifs[ID],Nested_Ifs[[#This Row],[ID]])&lt;&gt;1,IF(AND(C4439=MIN(_xlfn._xlws.FILTER(Nested_Ifs[a11], Nested_Ifs[ID]=Nested_Ifs[[#This Row],[ID]])), OR(J4439=42,J4439=6,J4439=7,J4439=8)),1,
IF(_xlfn.MINIFS(Nested_Ifs[a11],Nested_Ifs[ID],Nested_Ifs[[#This Row],[ID]])&lt;&gt;1,IF(AND(OR(C4439=MIN(_xlfn._xlws.FILTER(Nested_Ifs[a11], Nested_Ifs[ID]=Nested_Ifs[[#This Row],[ID]])), C4439 = "NA"), OR(J4439=42,J4439=6,J4439=7,J4439=8, J4439 = "NA")),"NA",0),0)),0)))</f>
        <v>0</v>
      </c>
      <c r="L4439">
        <v>2</v>
      </c>
      <c r="M4439">
        <v>2</v>
      </c>
      <c r="N4439" t="s">
        <v>0</v>
      </c>
      <c r="O4439" s="11">
        <f t="shared" si="69"/>
        <v>0</v>
      </c>
    </row>
    <row r="4440" spans="2:15" x14ac:dyDescent="0.3">
      <c r="B4440">
        <v>29672</v>
      </c>
      <c r="C4440">
        <v>4</v>
      </c>
      <c r="D4440">
        <v>2</v>
      </c>
      <c r="E4440">
        <v>3</v>
      </c>
      <c r="F4440">
        <v>7</v>
      </c>
      <c r="G4440" t="s">
        <v>0</v>
      </c>
      <c r="H4440" t="s">
        <v>0</v>
      </c>
      <c r="I4440" t="s">
        <v>0</v>
      </c>
      <c r="J4440" t="s">
        <v>0</v>
      </c>
      <c r="K4440" s="5" cm="1">
        <f t="array" ref="K4440">IF(AND(C4440=1,OR(J4440=42,J4440=6,J4440=7,J4440=8)),1,
IF(AND(OR(C4440=1,C4440="NA"),OR(J4440=42,J4440=6,J4440=7,J4440=8, J4440="NA")),"NA",
IF(_xlfn.MINIFS(Nested_Ifs[a11],Nested_Ifs[ID],Nested_Ifs[[#This Row],[ID]])&lt;&gt;1,IF(AND(C4440=MIN(_xlfn._xlws.FILTER(Nested_Ifs[a11], Nested_Ifs[ID]=Nested_Ifs[[#This Row],[ID]])), OR(J4440=42,J4440=6,J4440=7,J4440=8)),1,
IF(_xlfn.MINIFS(Nested_Ifs[a11],Nested_Ifs[ID],Nested_Ifs[[#This Row],[ID]])&lt;&gt;1,IF(AND(OR(C4440=MIN(_xlfn._xlws.FILTER(Nested_Ifs[a11], Nested_Ifs[ID]=Nested_Ifs[[#This Row],[ID]])), C4440 = "NA"), OR(J4440=42,J4440=6,J4440=7,J4440=8, J4440 = "NA")),"NA",0),0)),0)))</f>
        <v>0</v>
      </c>
      <c r="L4440">
        <v>2</v>
      </c>
      <c r="M4440">
        <v>2</v>
      </c>
      <c r="N4440" t="s">
        <v>0</v>
      </c>
      <c r="O4440" s="11">
        <f t="shared" si="69"/>
        <v>0</v>
      </c>
    </row>
    <row r="4441" spans="2:15" x14ac:dyDescent="0.3">
      <c r="B4441">
        <v>29673</v>
      </c>
      <c r="C4441">
        <v>1</v>
      </c>
      <c r="D4441">
        <v>2</v>
      </c>
      <c r="E4441">
        <v>1</v>
      </c>
      <c r="F4441">
        <v>55</v>
      </c>
      <c r="G4441">
        <v>5</v>
      </c>
      <c r="H4441" t="s">
        <v>0</v>
      </c>
      <c r="I4441" t="s">
        <v>0</v>
      </c>
      <c r="J4441">
        <v>3</v>
      </c>
      <c r="K4441" s="5" cm="1">
        <f t="array" ref="K4441">IF(AND(C4441=1,OR(J4441=42,J4441=6,J4441=7,J4441=8)),1,
IF(AND(OR(C4441=1,C4441="NA"),OR(J4441=42,J4441=6,J4441=7,J4441=8, J4441="NA")),"NA",
IF(_xlfn.MINIFS(Nested_Ifs[a11],Nested_Ifs[ID],Nested_Ifs[[#This Row],[ID]])&lt;&gt;1,IF(AND(C4441=MIN(_xlfn._xlws.FILTER(Nested_Ifs[a11], Nested_Ifs[ID]=Nested_Ifs[[#This Row],[ID]])), OR(J4441=42,J4441=6,J4441=7,J4441=8)),1,
IF(_xlfn.MINIFS(Nested_Ifs[a11],Nested_Ifs[ID],Nested_Ifs[[#This Row],[ID]])&lt;&gt;1,IF(AND(OR(C4441=MIN(_xlfn._xlws.FILTER(Nested_Ifs[a11], Nested_Ifs[ID]=Nested_Ifs[[#This Row],[ID]])), C4441 = "NA"), OR(J4441=42,J4441=6,J4441=7,J4441=8, J4441 = "NA")),"NA",0),0)),0)))</f>
        <v>0</v>
      </c>
      <c r="L4441">
        <v>2</v>
      </c>
      <c r="M4441">
        <v>2</v>
      </c>
      <c r="N4441" t="s">
        <v>0</v>
      </c>
      <c r="O4441" s="11">
        <f t="shared" si="69"/>
        <v>0</v>
      </c>
    </row>
    <row r="4442" spans="2:15" x14ac:dyDescent="0.3">
      <c r="B4442">
        <v>29673</v>
      </c>
      <c r="C4442">
        <v>2</v>
      </c>
      <c r="D4442">
        <v>1</v>
      </c>
      <c r="E4442">
        <v>3</v>
      </c>
      <c r="F4442">
        <v>31</v>
      </c>
      <c r="G4442">
        <v>1</v>
      </c>
      <c r="H4442" t="s">
        <v>0</v>
      </c>
      <c r="I4442" t="s">
        <v>0</v>
      </c>
      <c r="J4442">
        <v>1</v>
      </c>
      <c r="K4442" s="5" cm="1">
        <f t="array" ref="K4442">IF(AND(C4442=1,OR(J4442=42,J4442=6,J4442=7,J4442=8)),1,
IF(AND(OR(C4442=1,C4442="NA"),OR(J4442=42,J4442=6,J4442=7,J4442=8, J4442="NA")),"NA",
IF(_xlfn.MINIFS(Nested_Ifs[a11],Nested_Ifs[ID],Nested_Ifs[[#This Row],[ID]])&lt;&gt;1,IF(AND(C4442=MIN(_xlfn._xlws.FILTER(Nested_Ifs[a11], Nested_Ifs[ID]=Nested_Ifs[[#This Row],[ID]])), OR(J4442=42,J4442=6,J4442=7,J4442=8)),1,
IF(_xlfn.MINIFS(Nested_Ifs[a11],Nested_Ifs[ID],Nested_Ifs[[#This Row],[ID]])&lt;&gt;1,IF(AND(OR(C4442=MIN(_xlfn._xlws.FILTER(Nested_Ifs[a11], Nested_Ifs[ID]=Nested_Ifs[[#This Row],[ID]])), C4442 = "NA"), OR(J4442=42,J4442=6,J4442=7,J4442=8, J4442 = "NA")),"NA",0),0)),0)))</f>
        <v>0</v>
      </c>
      <c r="L4442">
        <v>2</v>
      </c>
      <c r="M4442">
        <v>2</v>
      </c>
      <c r="N4442" t="s">
        <v>0</v>
      </c>
      <c r="O4442" s="11">
        <f t="shared" si="69"/>
        <v>0</v>
      </c>
    </row>
    <row r="4443" spans="2:15" x14ac:dyDescent="0.3">
      <c r="B4443">
        <v>29673</v>
      </c>
      <c r="C4443">
        <v>3</v>
      </c>
      <c r="D4443">
        <v>2</v>
      </c>
      <c r="E4443">
        <v>4</v>
      </c>
      <c r="F4443">
        <v>29</v>
      </c>
      <c r="G4443">
        <v>1</v>
      </c>
      <c r="H4443" t="s">
        <v>0</v>
      </c>
      <c r="I4443" t="s">
        <v>0</v>
      </c>
      <c r="J4443">
        <v>3</v>
      </c>
      <c r="K4443" s="5" cm="1">
        <f t="array" ref="K4443">IF(AND(C4443=1,OR(J4443=42,J4443=6,J4443=7,J4443=8)),1,
IF(AND(OR(C4443=1,C4443="NA"),OR(J4443=42,J4443=6,J4443=7,J4443=8, J4443="NA")),"NA",
IF(_xlfn.MINIFS(Nested_Ifs[a11],Nested_Ifs[ID],Nested_Ifs[[#This Row],[ID]])&lt;&gt;1,IF(AND(C4443=MIN(_xlfn._xlws.FILTER(Nested_Ifs[a11], Nested_Ifs[ID]=Nested_Ifs[[#This Row],[ID]])), OR(J4443=42,J4443=6,J4443=7,J4443=8)),1,
IF(_xlfn.MINIFS(Nested_Ifs[a11],Nested_Ifs[ID],Nested_Ifs[[#This Row],[ID]])&lt;&gt;1,IF(AND(OR(C4443=MIN(_xlfn._xlws.FILTER(Nested_Ifs[a11], Nested_Ifs[ID]=Nested_Ifs[[#This Row],[ID]])), C4443 = "NA"), OR(J4443=42,J4443=6,J4443=7,J4443=8, J4443 = "NA")),"NA",0),0)),0)))</f>
        <v>0</v>
      </c>
      <c r="L4443">
        <v>2</v>
      </c>
      <c r="M4443">
        <v>2</v>
      </c>
      <c r="N4443" t="s">
        <v>0</v>
      </c>
      <c r="O4443" s="11">
        <f t="shared" si="69"/>
        <v>0</v>
      </c>
    </row>
    <row r="4444" spans="2:15" x14ac:dyDescent="0.3">
      <c r="B4444">
        <v>29673</v>
      </c>
      <c r="C4444">
        <v>4</v>
      </c>
      <c r="D4444">
        <v>2</v>
      </c>
      <c r="E4444">
        <v>8</v>
      </c>
      <c r="F4444">
        <v>7</v>
      </c>
      <c r="G4444" t="s">
        <v>0</v>
      </c>
      <c r="H4444" t="s">
        <v>0</v>
      </c>
      <c r="I4444" t="s">
        <v>0</v>
      </c>
      <c r="J4444" t="s">
        <v>0</v>
      </c>
      <c r="K4444" s="5" cm="1">
        <f t="array" ref="K4444">IF(AND(C4444=1,OR(J4444=42,J4444=6,J4444=7,J4444=8)),1,
IF(AND(OR(C4444=1,C4444="NA"),OR(J4444=42,J4444=6,J4444=7,J4444=8, J4444="NA")),"NA",
IF(_xlfn.MINIFS(Nested_Ifs[a11],Nested_Ifs[ID],Nested_Ifs[[#This Row],[ID]])&lt;&gt;1,IF(AND(C4444=MIN(_xlfn._xlws.FILTER(Nested_Ifs[a11], Nested_Ifs[ID]=Nested_Ifs[[#This Row],[ID]])), OR(J4444=42,J4444=6,J4444=7,J4444=8)),1,
IF(_xlfn.MINIFS(Nested_Ifs[a11],Nested_Ifs[ID],Nested_Ifs[[#This Row],[ID]])&lt;&gt;1,IF(AND(OR(C4444=MIN(_xlfn._xlws.FILTER(Nested_Ifs[a11], Nested_Ifs[ID]=Nested_Ifs[[#This Row],[ID]])), C4444 = "NA"), OR(J4444=42,J4444=6,J4444=7,J4444=8, J4444 = "NA")),"NA",0),0)),0)))</f>
        <v>0</v>
      </c>
      <c r="L4444">
        <v>2</v>
      </c>
      <c r="M4444">
        <v>2</v>
      </c>
      <c r="N4444" t="s">
        <v>0</v>
      </c>
      <c r="O4444" s="11">
        <f t="shared" si="69"/>
        <v>0</v>
      </c>
    </row>
    <row r="4445" spans="2:15" x14ac:dyDescent="0.3">
      <c r="B4445">
        <v>29673</v>
      </c>
      <c r="C4445">
        <v>5</v>
      </c>
      <c r="D4445">
        <v>1</v>
      </c>
      <c r="E4445">
        <v>8</v>
      </c>
      <c r="F4445">
        <v>6</v>
      </c>
      <c r="G4445" t="s">
        <v>0</v>
      </c>
      <c r="H4445" t="s">
        <v>0</v>
      </c>
      <c r="I4445" t="s">
        <v>0</v>
      </c>
      <c r="J4445" t="s">
        <v>0</v>
      </c>
      <c r="K4445" s="5" cm="1">
        <f t="array" ref="K4445">IF(AND(C4445=1,OR(J4445=42,J4445=6,J4445=7,J4445=8)),1,
IF(AND(OR(C4445=1,C4445="NA"),OR(J4445=42,J4445=6,J4445=7,J4445=8, J4445="NA")),"NA",
IF(_xlfn.MINIFS(Nested_Ifs[a11],Nested_Ifs[ID],Nested_Ifs[[#This Row],[ID]])&lt;&gt;1,IF(AND(C4445=MIN(_xlfn._xlws.FILTER(Nested_Ifs[a11], Nested_Ifs[ID]=Nested_Ifs[[#This Row],[ID]])), OR(J4445=42,J4445=6,J4445=7,J4445=8)),1,
IF(_xlfn.MINIFS(Nested_Ifs[a11],Nested_Ifs[ID],Nested_Ifs[[#This Row],[ID]])&lt;&gt;1,IF(AND(OR(C4445=MIN(_xlfn._xlws.FILTER(Nested_Ifs[a11], Nested_Ifs[ID]=Nested_Ifs[[#This Row],[ID]])), C4445 = "NA"), OR(J4445=42,J4445=6,J4445=7,J4445=8, J4445 = "NA")),"NA",0),0)),0)))</f>
        <v>0</v>
      </c>
      <c r="L4445">
        <v>2</v>
      </c>
      <c r="M4445">
        <v>2</v>
      </c>
      <c r="N4445" t="s">
        <v>0</v>
      </c>
      <c r="O4445" s="11">
        <f t="shared" si="69"/>
        <v>0</v>
      </c>
    </row>
    <row r="4446" spans="2:15" x14ac:dyDescent="0.3">
      <c r="B4446">
        <v>29674</v>
      </c>
      <c r="C4446">
        <v>1</v>
      </c>
      <c r="D4446">
        <v>2</v>
      </c>
      <c r="E4446">
        <v>1</v>
      </c>
      <c r="F4446">
        <v>61</v>
      </c>
      <c r="G4446">
        <v>5</v>
      </c>
      <c r="H4446" t="s">
        <v>0</v>
      </c>
      <c r="I4446" t="s">
        <v>0</v>
      </c>
      <c r="J4446">
        <v>3</v>
      </c>
      <c r="K4446" s="5" cm="1">
        <f t="array" ref="K4446">IF(AND(C4446=1,OR(J4446=42,J4446=6,J4446=7,J4446=8)),1,
IF(AND(OR(C4446=1,C4446="NA"),OR(J4446=42,J4446=6,J4446=7,J4446=8, J4446="NA")),"NA",
IF(_xlfn.MINIFS(Nested_Ifs[a11],Nested_Ifs[ID],Nested_Ifs[[#This Row],[ID]])&lt;&gt;1,IF(AND(C4446=MIN(_xlfn._xlws.FILTER(Nested_Ifs[a11], Nested_Ifs[ID]=Nested_Ifs[[#This Row],[ID]])), OR(J4446=42,J4446=6,J4446=7,J4446=8)),1,
IF(_xlfn.MINIFS(Nested_Ifs[a11],Nested_Ifs[ID],Nested_Ifs[[#This Row],[ID]])&lt;&gt;1,IF(AND(OR(C4446=MIN(_xlfn._xlws.FILTER(Nested_Ifs[a11], Nested_Ifs[ID]=Nested_Ifs[[#This Row],[ID]])), C4446 = "NA"), OR(J4446=42,J4446=6,J4446=7,J4446=8, J4446 = "NA")),"NA",0),0)),0)))</f>
        <v>0</v>
      </c>
      <c r="L4446">
        <v>2</v>
      </c>
      <c r="M4446">
        <v>2</v>
      </c>
      <c r="N4446" t="s">
        <v>0</v>
      </c>
      <c r="O4446" s="11">
        <f t="shared" si="69"/>
        <v>0</v>
      </c>
    </row>
    <row r="4447" spans="2:15" x14ac:dyDescent="0.3">
      <c r="B4447">
        <v>29674</v>
      </c>
      <c r="C4447">
        <v>2</v>
      </c>
      <c r="D4447">
        <v>2</v>
      </c>
      <c r="E4447">
        <v>3</v>
      </c>
      <c r="F4447">
        <v>10</v>
      </c>
      <c r="G4447" t="s">
        <v>0</v>
      </c>
      <c r="H4447" t="s">
        <v>0</v>
      </c>
      <c r="I4447" t="s">
        <v>0</v>
      </c>
      <c r="J4447" t="s">
        <v>0</v>
      </c>
      <c r="K4447" s="5" cm="1">
        <f t="array" ref="K4447">IF(AND(C4447=1,OR(J4447=42,J4447=6,J4447=7,J4447=8)),1,
IF(AND(OR(C4447=1,C4447="NA"),OR(J4447=42,J4447=6,J4447=7,J4447=8, J4447="NA")),"NA",
IF(_xlfn.MINIFS(Nested_Ifs[a11],Nested_Ifs[ID],Nested_Ifs[[#This Row],[ID]])&lt;&gt;1,IF(AND(C4447=MIN(_xlfn._xlws.FILTER(Nested_Ifs[a11], Nested_Ifs[ID]=Nested_Ifs[[#This Row],[ID]])), OR(J4447=42,J4447=6,J4447=7,J4447=8)),1,
IF(_xlfn.MINIFS(Nested_Ifs[a11],Nested_Ifs[ID],Nested_Ifs[[#This Row],[ID]])&lt;&gt;1,IF(AND(OR(C4447=MIN(_xlfn._xlws.FILTER(Nested_Ifs[a11], Nested_Ifs[ID]=Nested_Ifs[[#This Row],[ID]])), C4447 = "NA"), OR(J4447=42,J4447=6,J4447=7,J4447=8, J4447 = "NA")),"NA",0),0)),0)))</f>
        <v>0</v>
      </c>
      <c r="L4447">
        <v>2</v>
      </c>
      <c r="M4447">
        <v>2</v>
      </c>
      <c r="N4447" t="s">
        <v>0</v>
      </c>
      <c r="O4447" s="11">
        <f t="shared" si="69"/>
        <v>0</v>
      </c>
    </row>
    <row r="4448" spans="2:15" x14ac:dyDescent="0.3">
      <c r="B4448">
        <v>29675</v>
      </c>
      <c r="C4448">
        <v>1</v>
      </c>
      <c r="D4448">
        <v>2</v>
      </c>
      <c r="E4448">
        <v>1</v>
      </c>
      <c r="F4448">
        <v>78</v>
      </c>
      <c r="G4448">
        <v>5</v>
      </c>
      <c r="H4448" t="s">
        <v>0</v>
      </c>
      <c r="I4448" t="s">
        <v>0</v>
      </c>
      <c r="J4448">
        <v>41</v>
      </c>
      <c r="K4448" s="5" cm="1">
        <f t="array" ref="K4448">IF(AND(C4448=1,OR(J4448=42,J4448=6,J4448=7,J4448=8)),1,
IF(AND(OR(C4448=1,C4448="NA"),OR(J4448=42,J4448=6,J4448=7,J4448=8, J4448="NA")),"NA",
IF(_xlfn.MINIFS(Nested_Ifs[a11],Nested_Ifs[ID],Nested_Ifs[[#This Row],[ID]])&lt;&gt;1,IF(AND(C4448=MIN(_xlfn._xlws.FILTER(Nested_Ifs[a11], Nested_Ifs[ID]=Nested_Ifs[[#This Row],[ID]])), OR(J4448=42,J4448=6,J4448=7,J4448=8)),1,
IF(_xlfn.MINIFS(Nested_Ifs[a11],Nested_Ifs[ID],Nested_Ifs[[#This Row],[ID]])&lt;&gt;1,IF(AND(OR(C4448=MIN(_xlfn._xlws.FILTER(Nested_Ifs[a11], Nested_Ifs[ID]=Nested_Ifs[[#This Row],[ID]])), C4448 = "NA"), OR(J4448=42,J4448=6,J4448=7,J4448=8, J4448 = "NA")),"NA",0),0)),0)))</f>
        <v>0</v>
      </c>
      <c r="L4448">
        <v>2</v>
      </c>
      <c r="M4448">
        <v>2</v>
      </c>
      <c r="N4448" t="s">
        <v>0</v>
      </c>
      <c r="O4448" s="11">
        <f t="shared" si="69"/>
        <v>0</v>
      </c>
    </row>
    <row r="4449" spans="2:15" x14ac:dyDescent="0.3">
      <c r="B4449">
        <v>29675</v>
      </c>
      <c r="C4449">
        <v>2</v>
      </c>
      <c r="D4449">
        <v>1</v>
      </c>
      <c r="E4449">
        <v>3</v>
      </c>
      <c r="F4449">
        <v>37</v>
      </c>
      <c r="G4449">
        <v>1</v>
      </c>
      <c r="H4449" t="s">
        <v>0</v>
      </c>
      <c r="I4449" t="s">
        <v>0</v>
      </c>
      <c r="J4449">
        <v>41</v>
      </c>
      <c r="K4449" s="5" cm="1">
        <f t="array" ref="K4449">IF(AND(C4449=1,OR(J4449=42,J4449=6,J4449=7,J4449=8)),1,
IF(AND(OR(C4449=1,C4449="NA"),OR(J4449=42,J4449=6,J4449=7,J4449=8, J4449="NA")),"NA",
IF(_xlfn.MINIFS(Nested_Ifs[a11],Nested_Ifs[ID],Nested_Ifs[[#This Row],[ID]])&lt;&gt;1,IF(AND(C4449=MIN(_xlfn._xlws.FILTER(Nested_Ifs[a11], Nested_Ifs[ID]=Nested_Ifs[[#This Row],[ID]])), OR(J4449=42,J4449=6,J4449=7,J4449=8)),1,
IF(_xlfn.MINIFS(Nested_Ifs[a11],Nested_Ifs[ID],Nested_Ifs[[#This Row],[ID]])&lt;&gt;1,IF(AND(OR(C4449=MIN(_xlfn._xlws.FILTER(Nested_Ifs[a11], Nested_Ifs[ID]=Nested_Ifs[[#This Row],[ID]])), C4449 = "NA"), OR(J4449=42,J4449=6,J4449=7,J4449=8, J4449 = "NA")),"NA",0),0)),0)))</f>
        <v>0</v>
      </c>
      <c r="L4449">
        <v>2</v>
      </c>
      <c r="M4449">
        <v>2</v>
      </c>
      <c r="N4449" t="s">
        <v>0</v>
      </c>
      <c r="O4449" s="11">
        <f t="shared" si="69"/>
        <v>0</v>
      </c>
    </row>
    <row r="4450" spans="2:15" x14ac:dyDescent="0.3">
      <c r="B4450">
        <v>29675</v>
      </c>
      <c r="C4450">
        <v>3</v>
      </c>
      <c r="D4450">
        <v>2</v>
      </c>
      <c r="E4450">
        <v>4</v>
      </c>
      <c r="F4450">
        <v>34</v>
      </c>
      <c r="G4450">
        <v>1</v>
      </c>
      <c r="H4450" t="s">
        <v>0</v>
      </c>
      <c r="I4450" t="s">
        <v>0</v>
      </c>
      <c r="J4450">
        <v>1</v>
      </c>
      <c r="K4450" s="5" cm="1">
        <f t="array" ref="K4450">IF(AND(C4450=1,OR(J4450=42,J4450=6,J4450=7,J4450=8)),1,
IF(AND(OR(C4450=1,C4450="NA"),OR(J4450=42,J4450=6,J4450=7,J4450=8, J4450="NA")),"NA",
IF(_xlfn.MINIFS(Nested_Ifs[a11],Nested_Ifs[ID],Nested_Ifs[[#This Row],[ID]])&lt;&gt;1,IF(AND(C4450=MIN(_xlfn._xlws.FILTER(Nested_Ifs[a11], Nested_Ifs[ID]=Nested_Ifs[[#This Row],[ID]])), OR(J4450=42,J4450=6,J4450=7,J4450=8)),1,
IF(_xlfn.MINIFS(Nested_Ifs[a11],Nested_Ifs[ID],Nested_Ifs[[#This Row],[ID]])&lt;&gt;1,IF(AND(OR(C4450=MIN(_xlfn._xlws.FILTER(Nested_Ifs[a11], Nested_Ifs[ID]=Nested_Ifs[[#This Row],[ID]])), C4450 = "NA"), OR(J4450=42,J4450=6,J4450=7,J4450=8, J4450 = "NA")),"NA",0),0)),0)))</f>
        <v>0</v>
      </c>
      <c r="L4450">
        <v>2</v>
      </c>
      <c r="M4450">
        <v>2</v>
      </c>
      <c r="N4450" t="s">
        <v>0</v>
      </c>
      <c r="O4450" s="11">
        <f t="shared" si="69"/>
        <v>0</v>
      </c>
    </row>
    <row r="4451" spans="2:15" x14ac:dyDescent="0.3">
      <c r="B4451">
        <v>29676</v>
      </c>
      <c r="C4451">
        <v>1</v>
      </c>
      <c r="D4451">
        <v>2</v>
      </c>
      <c r="E4451">
        <v>1</v>
      </c>
      <c r="F4451">
        <v>41</v>
      </c>
      <c r="G4451">
        <v>1</v>
      </c>
      <c r="H4451" t="s">
        <v>0</v>
      </c>
      <c r="I4451" t="s">
        <v>0</v>
      </c>
      <c r="J4451">
        <v>3</v>
      </c>
      <c r="K4451" s="5" cm="1">
        <f t="array" ref="K4451">IF(AND(C4451=1,OR(J4451=42,J4451=6,J4451=7,J4451=8)),1,
IF(AND(OR(C4451=1,C4451="NA"),OR(J4451=42,J4451=6,J4451=7,J4451=8, J4451="NA")),"NA",
IF(_xlfn.MINIFS(Nested_Ifs[a11],Nested_Ifs[ID],Nested_Ifs[[#This Row],[ID]])&lt;&gt;1,IF(AND(C4451=MIN(_xlfn._xlws.FILTER(Nested_Ifs[a11], Nested_Ifs[ID]=Nested_Ifs[[#This Row],[ID]])), OR(J4451=42,J4451=6,J4451=7,J4451=8)),1,
IF(_xlfn.MINIFS(Nested_Ifs[a11],Nested_Ifs[ID],Nested_Ifs[[#This Row],[ID]])&lt;&gt;1,IF(AND(OR(C4451=MIN(_xlfn._xlws.FILTER(Nested_Ifs[a11], Nested_Ifs[ID]=Nested_Ifs[[#This Row],[ID]])), C4451 = "NA"), OR(J4451=42,J4451=6,J4451=7,J4451=8, J4451 = "NA")),"NA",0),0)),0)))</f>
        <v>0</v>
      </c>
      <c r="L4451">
        <v>2</v>
      </c>
      <c r="M4451">
        <v>2</v>
      </c>
      <c r="N4451" t="s">
        <v>0</v>
      </c>
      <c r="O4451" s="11">
        <f t="shared" si="69"/>
        <v>0</v>
      </c>
    </row>
    <row r="4452" spans="2:15" x14ac:dyDescent="0.3">
      <c r="B4452">
        <v>29676</v>
      </c>
      <c r="C4452">
        <v>2</v>
      </c>
      <c r="D4452">
        <v>1</v>
      </c>
      <c r="E4452">
        <v>2</v>
      </c>
      <c r="F4452">
        <v>41</v>
      </c>
      <c r="G4452">
        <v>1</v>
      </c>
      <c r="H4452" t="s">
        <v>0</v>
      </c>
      <c r="I4452" t="s">
        <v>0</v>
      </c>
      <c r="J4452">
        <v>3</v>
      </c>
      <c r="K4452" s="5" cm="1">
        <f t="array" ref="K4452">IF(AND(C4452=1,OR(J4452=42,J4452=6,J4452=7,J4452=8)),1,
IF(AND(OR(C4452=1,C4452="NA"),OR(J4452=42,J4452=6,J4452=7,J4452=8, J4452="NA")),"NA",
IF(_xlfn.MINIFS(Nested_Ifs[a11],Nested_Ifs[ID],Nested_Ifs[[#This Row],[ID]])&lt;&gt;1,IF(AND(C4452=MIN(_xlfn._xlws.FILTER(Nested_Ifs[a11], Nested_Ifs[ID]=Nested_Ifs[[#This Row],[ID]])), OR(J4452=42,J4452=6,J4452=7,J4452=8)),1,
IF(_xlfn.MINIFS(Nested_Ifs[a11],Nested_Ifs[ID],Nested_Ifs[[#This Row],[ID]])&lt;&gt;1,IF(AND(OR(C4452=MIN(_xlfn._xlws.FILTER(Nested_Ifs[a11], Nested_Ifs[ID]=Nested_Ifs[[#This Row],[ID]])), C4452 = "NA"), OR(J4452=42,J4452=6,J4452=7,J4452=8, J4452 = "NA")),"NA",0),0)),0)))</f>
        <v>0</v>
      </c>
      <c r="L4452">
        <v>2</v>
      </c>
      <c r="M4452">
        <v>2</v>
      </c>
      <c r="N4452" t="s">
        <v>0</v>
      </c>
      <c r="O4452" s="11">
        <f t="shared" si="69"/>
        <v>0</v>
      </c>
    </row>
    <row r="4453" spans="2:15" x14ac:dyDescent="0.3">
      <c r="B4453">
        <v>29676</v>
      </c>
      <c r="C4453">
        <v>4</v>
      </c>
      <c r="D4453">
        <v>1</v>
      </c>
      <c r="E4453">
        <v>3</v>
      </c>
      <c r="F4453">
        <v>19</v>
      </c>
      <c r="G4453">
        <v>6</v>
      </c>
      <c r="H4453" t="s">
        <v>0</v>
      </c>
      <c r="I4453" t="s">
        <v>0</v>
      </c>
      <c r="J4453">
        <v>3</v>
      </c>
      <c r="K4453" s="5" cm="1">
        <f t="array" ref="K4453">IF(AND(C4453=1,OR(J4453=42,J4453=6,J4453=7,J4453=8)),1,
IF(AND(OR(C4453=1,C4453="NA"),OR(J4453=42,J4453=6,J4453=7,J4453=8, J4453="NA")),"NA",
IF(_xlfn.MINIFS(Nested_Ifs[a11],Nested_Ifs[ID],Nested_Ifs[[#This Row],[ID]])&lt;&gt;1,IF(AND(C4453=MIN(_xlfn._xlws.FILTER(Nested_Ifs[a11], Nested_Ifs[ID]=Nested_Ifs[[#This Row],[ID]])), OR(J4453=42,J4453=6,J4453=7,J4453=8)),1,
IF(_xlfn.MINIFS(Nested_Ifs[a11],Nested_Ifs[ID],Nested_Ifs[[#This Row],[ID]])&lt;&gt;1,IF(AND(OR(C4453=MIN(_xlfn._xlws.FILTER(Nested_Ifs[a11], Nested_Ifs[ID]=Nested_Ifs[[#This Row],[ID]])), C4453 = "NA"), OR(J4453=42,J4453=6,J4453=7,J4453=8, J4453 = "NA")),"NA",0),0)),0)))</f>
        <v>0</v>
      </c>
      <c r="L4453">
        <v>2</v>
      </c>
      <c r="M4453">
        <v>2</v>
      </c>
      <c r="N4453" t="s">
        <v>0</v>
      </c>
      <c r="O4453" s="11">
        <f t="shared" si="69"/>
        <v>0</v>
      </c>
    </row>
    <row r="4454" spans="2:15" x14ac:dyDescent="0.3">
      <c r="B4454">
        <v>29676</v>
      </c>
      <c r="C4454">
        <v>5</v>
      </c>
      <c r="D4454">
        <v>2</v>
      </c>
      <c r="E4454">
        <v>3</v>
      </c>
      <c r="F4454">
        <v>15</v>
      </c>
      <c r="G4454">
        <v>6</v>
      </c>
      <c r="H4454" t="s">
        <v>0</v>
      </c>
      <c r="I4454" t="s">
        <v>0</v>
      </c>
      <c r="J4454" t="s">
        <v>0</v>
      </c>
      <c r="K4454" s="5" cm="1">
        <f t="array" ref="K4454">IF(AND(C4454=1,OR(J4454=42,J4454=6,J4454=7,J4454=8)),1,
IF(AND(OR(C4454=1,C4454="NA"),OR(J4454=42,J4454=6,J4454=7,J4454=8, J4454="NA")),"NA",
IF(_xlfn.MINIFS(Nested_Ifs[a11],Nested_Ifs[ID],Nested_Ifs[[#This Row],[ID]])&lt;&gt;1,IF(AND(C4454=MIN(_xlfn._xlws.FILTER(Nested_Ifs[a11], Nested_Ifs[ID]=Nested_Ifs[[#This Row],[ID]])), OR(J4454=42,J4454=6,J4454=7,J4454=8)),1,
IF(_xlfn.MINIFS(Nested_Ifs[a11],Nested_Ifs[ID],Nested_Ifs[[#This Row],[ID]])&lt;&gt;1,IF(AND(OR(C4454=MIN(_xlfn._xlws.FILTER(Nested_Ifs[a11], Nested_Ifs[ID]=Nested_Ifs[[#This Row],[ID]])), C4454 = "NA"), OR(J4454=42,J4454=6,J4454=7,J4454=8, J4454 = "NA")),"NA",0),0)),0)))</f>
        <v>0</v>
      </c>
      <c r="L4454">
        <v>2</v>
      </c>
      <c r="M4454">
        <v>2</v>
      </c>
      <c r="N4454" t="s">
        <v>0</v>
      </c>
      <c r="O4454" s="11">
        <f t="shared" si="69"/>
        <v>0</v>
      </c>
    </row>
    <row r="4455" spans="2:15" x14ac:dyDescent="0.3">
      <c r="B4455">
        <v>29676</v>
      </c>
      <c r="C4455">
        <v>6</v>
      </c>
      <c r="D4455">
        <v>2</v>
      </c>
      <c r="E4455">
        <v>3</v>
      </c>
      <c r="F4455">
        <v>5</v>
      </c>
      <c r="G4455">
        <v>98</v>
      </c>
      <c r="H4455">
        <v>2</v>
      </c>
      <c r="I4455">
        <v>1</v>
      </c>
      <c r="J4455" t="s">
        <v>0</v>
      </c>
      <c r="K4455" s="5" cm="1">
        <f t="array" ref="K4455">IF(AND(C4455=1,OR(J4455=42,J4455=6,J4455=7,J4455=8)),1,
IF(AND(OR(C4455=1,C4455="NA"),OR(J4455=42,J4455=6,J4455=7,J4455=8, J4455="NA")),"NA",
IF(_xlfn.MINIFS(Nested_Ifs[a11],Nested_Ifs[ID],Nested_Ifs[[#This Row],[ID]])&lt;&gt;1,IF(AND(C4455=MIN(_xlfn._xlws.FILTER(Nested_Ifs[a11], Nested_Ifs[ID]=Nested_Ifs[[#This Row],[ID]])), OR(J4455=42,J4455=6,J4455=7,J4455=8)),1,
IF(_xlfn.MINIFS(Nested_Ifs[a11],Nested_Ifs[ID],Nested_Ifs[[#This Row],[ID]])&lt;&gt;1,IF(AND(OR(C4455=MIN(_xlfn._xlws.FILTER(Nested_Ifs[a11], Nested_Ifs[ID]=Nested_Ifs[[#This Row],[ID]])), C4455 = "NA"), OR(J4455=42,J4455=6,J4455=7,J4455=8, J4455 = "NA")),"NA",0),0)),0)))</f>
        <v>0</v>
      </c>
      <c r="L4455">
        <v>2</v>
      </c>
      <c r="M4455">
        <v>2</v>
      </c>
      <c r="N4455" t="s">
        <v>0</v>
      </c>
      <c r="O4455" s="11">
        <f t="shared" si="69"/>
        <v>0</v>
      </c>
    </row>
    <row r="4456" spans="2:15" x14ac:dyDescent="0.3">
      <c r="B4456">
        <v>29677</v>
      </c>
      <c r="C4456">
        <v>1</v>
      </c>
      <c r="D4456">
        <v>1</v>
      </c>
      <c r="E4456">
        <v>1</v>
      </c>
      <c r="F4456">
        <v>64</v>
      </c>
      <c r="G4456">
        <v>5</v>
      </c>
      <c r="H4456" t="s">
        <v>0</v>
      </c>
      <c r="I4456" t="s">
        <v>0</v>
      </c>
      <c r="J4456">
        <v>41</v>
      </c>
      <c r="K4456" s="5" cm="1">
        <f t="array" ref="K4456">IF(AND(C4456=1,OR(J4456=42,J4456=6,J4456=7,J4456=8)),1,
IF(AND(OR(C4456=1,C4456="NA"),OR(J4456=42,J4456=6,J4456=7,J4456=8, J4456="NA")),"NA",
IF(_xlfn.MINIFS(Nested_Ifs[a11],Nested_Ifs[ID],Nested_Ifs[[#This Row],[ID]])&lt;&gt;1,IF(AND(C4456=MIN(_xlfn._xlws.FILTER(Nested_Ifs[a11], Nested_Ifs[ID]=Nested_Ifs[[#This Row],[ID]])), OR(J4456=42,J4456=6,J4456=7,J4456=8)),1,
IF(_xlfn.MINIFS(Nested_Ifs[a11],Nested_Ifs[ID],Nested_Ifs[[#This Row],[ID]])&lt;&gt;1,IF(AND(OR(C4456=MIN(_xlfn._xlws.FILTER(Nested_Ifs[a11], Nested_Ifs[ID]=Nested_Ifs[[#This Row],[ID]])), C4456 = "NA"), OR(J4456=42,J4456=6,J4456=7,J4456=8, J4456 = "NA")),"NA",0),0)),0)))</f>
        <v>0</v>
      </c>
      <c r="L4456">
        <v>2</v>
      </c>
      <c r="M4456">
        <v>2</v>
      </c>
      <c r="N4456" t="s">
        <v>0</v>
      </c>
      <c r="O4456" s="11">
        <f t="shared" si="69"/>
        <v>0</v>
      </c>
    </row>
    <row r="4457" spans="2:15" x14ac:dyDescent="0.3">
      <c r="B4457">
        <v>29677</v>
      </c>
      <c r="C4457">
        <v>3</v>
      </c>
      <c r="D4457">
        <v>2</v>
      </c>
      <c r="E4457">
        <v>4</v>
      </c>
      <c r="F4457">
        <v>32</v>
      </c>
      <c r="G4457">
        <v>1</v>
      </c>
      <c r="H4457" t="s">
        <v>0</v>
      </c>
      <c r="I4457" t="s">
        <v>0</v>
      </c>
      <c r="J4457">
        <v>5</v>
      </c>
      <c r="K4457" s="5" cm="1">
        <f t="array" ref="K4457">IF(AND(C4457=1,OR(J4457=42,J4457=6,J4457=7,J4457=8)),1,
IF(AND(OR(C4457=1,C4457="NA"),OR(J4457=42,J4457=6,J4457=7,J4457=8, J4457="NA")),"NA",
IF(_xlfn.MINIFS(Nested_Ifs[a11],Nested_Ifs[ID],Nested_Ifs[[#This Row],[ID]])&lt;&gt;1,IF(AND(C4457=MIN(_xlfn._xlws.FILTER(Nested_Ifs[a11], Nested_Ifs[ID]=Nested_Ifs[[#This Row],[ID]])), OR(J4457=42,J4457=6,J4457=7,J4457=8)),1,
IF(_xlfn.MINIFS(Nested_Ifs[a11],Nested_Ifs[ID],Nested_Ifs[[#This Row],[ID]])&lt;&gt;1,IF(AND(OR(C4457=MIN(_xlfn._xlws.FILTER(Nested_Ifs[a11], Nested_Ifs[ID]=Nested_Ifs[[#This Row],[ID]])), C4457 = "NA"), OR(J4457=42,J4457=6,J4457=7,J4457=8, J4457 = "NA")),"NA",0),0)),0)))</f>
        <v>0</v>
      </c>
      <c r="L4457">
        <v>2</v>
      </c>
      <c r="M4457">
        <v>2</v>
      </c>
      <c r="N4457" t="s">
        <v>0</v>
      </c>
      <c r="O4457" s="11">
        <f t="shared" si="69"/>
        <v>0</v>
      </c>
    </row>
    <row r="4458" spans="2:15" x14ac:dyDescent="0.3">
      <c r="B4458">
        <v>29677</v>
      </c>
      <c r="C4458">
        <v>4</v>
      </c>
      <c r="D4458">
        <v>2</v>
      </c>
      <c r="E4458">
        <v>8</v>
      </c>
      <c r="F4458">
        <v>15</v>
      </c>
      <c r="G4458">
        <v>6</v>
      </c>
      <c r="H4458" t="s">
        <v>0</v>
      </c>
      <c r="I4458" t="s">
        <v>0</v>
      </c>
      <c r="J4458" t="s">
        <v>0</v>
      </c>
      <c r="K4458" s="5" cm="1">
        <f t="array" ref="K4458">IF(AND(C4458=1,OR(J4458=42,J4458=6,J4458=7,J4458=8)),1,
IF(AND(OR(C4458=1,C4458="NA"),OR(J4458=42,J4458=6,J4458=7,J4458=8, J4458="NA")),"NA",
IF(_xlfn.MINIFS(Nested_Ifs[a11],Nested_Ifs[ID],Nested_Ifs[[#This Row],[ID]])&lt;&gt;1,IF(AND(C4458=MIN(_xlfn._xlws.FILTER(Nested_Ifs[a11], Nested_Ifs[ID]=Nested_Ifs[[#This Row],[ID]])), OR(J4458=42,J4458=6,J4458=7,J4458=8)),1,
IF(_xlfn.MINIFS(Nested_Ifs[a11],Nested_Ifs[ID],Nested_Ifs[[#This Row],[ID]])&lt;&gt;1,IF(AND(OR(C4458=MIN(_xlfn._xlws.FILTER(Nested_Ifs[a11], Nested_Ifs[ID]=Nested_Ifs[[#This Row],[ID]])), C4458 = "NA"), OR(J4458=42,J4458=6,J4458=7,J4458=8, J4458 = "NA")),"NA",0),0)),0)))</f>
        <v>0</v>
      </c>
      <c r="L4458">
        <v>2</v>
      </c>
      <c r="M4458">
        <v>2</v>
      </c>
      <c r="N4458" t="s">
        <v>0</v>
      </c>
      <c r="O4458" s="11">
        <f t="shared" si="69"/>
        <v>0</v>
      </c>
    </row>
    <row r="4459" spans="2:15" x14ac:dyDescent="0.3">
      <c r="B4459">
        <v>29677</v>
      </c>
      <c r="C4459">
        <v>5</v>
      </c>
      <c r="D4459">
        <v>1</v>
      </c>
      <c r="E4459">
        <v>8</v>
      </c>
      <c r="F4459">
        <v>13</v>
      </c>
      <c r="G4459">
        <v>98</v>
      </c>
      <c r="H4459" t="s">
        <v>0</v>
      </c>
      <c r="I4459" t="s">
        <v>0</v>
      </c>
      <c r="J4459" t="s">
        <v>0</v>
      </c>
      <c r="K4459" s="5" cm="1">
        <f t="array" ref="K4459">IF(AND(C4459=1,OR(J4459=42,J4459=6,J4459=7,J4459=8)),1,
IF(AND(OR(C4459=1,C4459="NA"),OR(J4459=42,J4459=6,J4459=7,J4459=8, J4459="NA")),"NA",
IF(_xlfn.MINIFS(Nested_Ifs[a11],Nested_Ifs[ID],Nested_Ifs[[#This Row],[ID]])&lt;&gt;1,IF(AND(C4459=MIN(_xlfn._xlws.FILTER(Nested_Ifs[a11], Nested_Ifs[ID]=Nested_Ifs[[#This Row],[ID]])), OR(J4459=42,J4459=6,J4459=7,J4459=8)),1,
IF(_xlfn.MINIFS(Nested_Ifs[a11],Nested_Ifs[ID],Nested_Ifs[[#This Row],[ID]])&lt;&gt;1,IF(AND(OR(C4459=MIN(_xlfn._xlws.FILTER(Nested_Ifs[a11], Nested_Ifs[ID]=Nested_Ifs[[#This Row],[ID]])), C4459 = "NA"), OR(J4459=42,J4459=6,J4459=7,J4459=8, J4459 = "NA")),"NA",0),0)),0)))</f>
        <v>0</v>
      </c>
      <c r="L4459">
        <v>2</v>
      </c>
      <c r="M4459">
        <v>2</v>
      </c>
      <c r="N4459" t="s">
        <v>0</v>
      </c>
      <c r="O4459" s="11">
        <f t="shared" si="69"/>
        <v>0</v>
      </c>
    </row>
    <row r="4460" spans="2:15" x14ac:dyDescent="0.3">
      <c r="B4460">
        <v>29677</v>
      </c>
      <c r="C4460">
        <v>6</v>
      </c>
      <c r="D4460">
        <v>1</v>
      </c>
      <c r="E4460">
        <v>8</v>
      </c>
      <c r="F4460">
        <v>9</v>
      </c>
      <c r="G4460">
        <v>98</v>
      </c>
      <c r="H4460" t="s">
        <v>0</v>
      </c>
      <c r="I4460" t="s">
        <v>0</v>
      </c>
      <c r="J4460" t="s">
        <v>0</v>
      </c>
      <c r="K4460" s="5" cm="1">
        <f t="array" ref="K4460">IF(AND(C4460=1,OR(J4460=42,J4460=6,J4460=7,J4460=8)),1,
IF(AND(OR(C4460=1,C4460="NA"),OR(J4460=42,J4460=6,J4460=7,J4460=8, J4460="NA")),"NA",
IF(_xlfn.MINIFS(Nested_Ifs[a11],Nested_Ifs[ID],Nested_Ifs[[#This Row],[ID]])&lt;&gt;1,IF(AND(C4460=MIN(_xlfn._xlws.FILTER(Nested_Ifs[a11], Nested_Ifs[ID]=Nested_Ifs[[#This Row],[ID]])), OR(J4460=42,J4460=6,J4460=7,J4460=8)),1,
IF(_xlfn.MINIFS(Nested_Ifs[a11],Nested_Ifs[ID],Nested_Ifs[[#This Row],[ID]])&lt;&gt;1,IF(AND(OR(C4460=MIN(_xlfn._xlws.FILTER(Nested_Ifs[a11], Nested_Ifs[ID]=Nested_Ifs[[#This Row],[ID]])), C4460 = "NA"), OR(J4460=42,J4460=6,J4460=7,J4460=8, J4460 = "NA")),"NA",0),0)),0)))</f>
        <v>0</v>
      </c>
      <c r="L4460">
        <v>2</v>
      </c>
      <c r="M4460">
        <v>2</v>
      </c>
      <c r="N4460" t="s">
        <v>0</v>
      </c>
      <c r="O4460" s="11">
        <f t="shared" si="69"/>
        <v>0</v>
      </c>
    </row>
    <row r="4461" spans="2:15" x14ac:dyDescent="0.3">
      <c r="B4461">
        <v>29678</v>
      </c>
      <c r="C4461">
        <v>1</v>
      </c>
      <c r="D4461">
        <v>2</v>
      </c>
      <c r="E4461">
        <v>1</v>
      </c>
      <c r="F4461">
        <v>61</v>
      </c>
      <c r="G4461">
        <v>1</v>
      </c>
      <c r="H4461" t="s">
        <v>0</v>
      </c>
      <c r="I4461" t="s">
        <v>0</v>
      </c>
      <c r="J4461">
        <v>1</v>
      </c>
      <c r="K4461" s="5" cm="1">
        <f t="array" ref="K4461">IF(AND(C4461=1,OR(J4461=42,J4461=6,J4461=7,J4461=8)),1,
IF(AND(OR(C4461=1,C4461="NA"),OR(J4461=42,J4461=6,J4461=7,J4461=8, J4461="NA")),"NA",
IF(_xlfn.MINIFS(Nested_Ifs[a11],Nested_Ifs[ID],Nested_Ifs[[#This Row],[ID]])&lt;&gt;1,IF(AND(C4461=MIN(_xlfn._xlws.FILTER(Nested_Ifs[a11], Nested_Ifs[ID]=Nested_Ifs[[#This Row],[ID]])), OR(J4461=42,J4461=6,J4461=7,J4461=8)),1,
IF(_xlfn.MINIFS(Nested_Ifs[a11],Nested_Ifs[ID],Nested_Ifs[[#This Row],[ID]])&lt;&gt;1,IF(AND(OR(C4461=MIN(_xlfn._xlws.FILTER(Nested_Ifs[a11], Nested_Ifs[ID]=Nested_Ifs[[#This Row],[ID]])), C4461 = "NA"), OR(J4461=42,J4461=6,J4461=7,J4461=8, J4461 = "NA")),"NA",0),0)),0)))</f>
        <v>0</v>
      </c>
      <c r="L4461">
        <v>2</v>
      </c>
      <c r="M4461">
        <v>2</v>
      </c>
      <c r="N4461" t="s">
        <v>0</v>
      </c>
      <c r="O4461" s="11">
        <f t="shared" si="69"/>
        <v>0</v>
      </c>
    </row>
    <row r="4462" spans="2:15" x14ac:dyDescent="0.3">
      <c r="B4462">
        <v>29678</v>
      </c>
      <c r="C4462">
        <v>2</v>
      </c>
      <c r="D4462">
        <v>2</v>
      </c>
      <c r="E4462">
        <v>3</v>
      </c>
      <c r="F4462">
        <v>24</v>
      </c>
      <c r="G4462">
        <v>3</v>
      </c>
      <c r="H4462" t="s">
        <v>0</v>
      </c>
      <c r="I4462" t="s">
        <v>0</v>
      </c>
      <c r="J4462">
        <v>1</v>
      </c>
      <c r="K4462" s="5" cm="1">
        <f t="array" ref="K4462">IF(AND(C4462=1,OR(J4462=42,J4462=6,J4462=7,J4462=8)),1,
IF(AND(OR(C4462=1,C4462="NA"),OR(J4462=42,J4462=6,J4462=7,J4462=8, J4462="NA")),"NA",
IF(_xlfn.MINIFS(Nested_Ifs[a11],Nested_Ifs[ID],Nested_Ifs[[#This Row],[ID]])&lt;&gt;1,IF(AND(C4462=MIN(_xlfn._xlws.FILTER(Nested_Ifs[a11], Nested_Ifs[ID]=Nested_Ifs[[#This Row],[ID]])), OR(J4462=42,J4462=6,J4462=7,J4462=8)),1,
IF(_xlfn.MINIFS(Nested_Ifs[a11],Nested_Ifs[ID],Nested_Ifs[[#This Row],[ID]])&lt;&gt;1,IF(AND(OR(C4462=MIN(_xlfn._xlws.FILTER(Nested_Ifs[a11], Nested_Ifs[ID]=Nested_Ifs[[#This Row],[ID]])), C4462 = "NA"), OR(J4462=42,J4462=6,J4462=7,J4462=8, J4462 = "NA")),"NA",0),0)),0)))</f>
        <v>0</v>
      </c>
      <c r="L4462">
        <v>2</v>
      </c>
      <c r="M4462">
        <v>2</v>
      </c>
      <c r="N4462" t="s">
        <v>0</v>
      </c>
      <c r="O4462" s="11">
        <f t="shared" si="69"/>
        <v>0</v>
      </c>
    </row>
    <row r="4463" spans="2:15" x14ac:dyDescent="0.3">
      <c r="B4463">
        <v>29678</v>
      </c>
      <c r="C4463">
        <v>3</v>
      </c>
      <c r="D4463">
        <v>2</v>
      </c>
      <c r="E4463">
        <v>8</v>
      </c>
      <c r="F4463">
        <v>4</v>
      </c>
      <c r="G4463">
        <v>98</v>
      </c>
      <c r="H4463">
        <v>2</v>
      </c>
      <c r="I4463">
        <v>8</v>
      </c>
      <c r="J4463" t="s">
        <v>0</v>
      </c>
      <c r="K4463" s="5" cm="1">
        <f t="array" ref="K4463">IF(AND(C4463=1,OR(J4463=42,J4463=6,J4463=7,J4463=8)),1,
IF(AND(OR(C4463=1,C4463="NA"),OR(J4463=42,J4463=6,J4463=7,J4463=8, J4463="NA")),"NA",
IF(_xlfn.MINIFS(Nested_Ifs[a11],Nested_Ifs[ID],Nested_Ifs[[#This Row],[ID]])&lt;&gt;1,IF(AND(C4463=MIN(_xlfn._xlws.FILTER(Nested_Ifs[a11], Nested_Ifs[ID]=Nested_Ifs[[#This Row],[ID]])), OR(J4463=42,J4463=6,J4463=7,J4463=8)),1,
IF(_xlfn.MINIFS(Nested_Ifs[a11],Nested_Ifs[ID],Nested_Ifs[[#This Row],[ID]])&lt;&gt;1,IF(AND(OR(C4463=MIN(_xlfn._xlws.FILTER(Nested_Ifs[a11], Nested_Ifs[ID]=Nested_Ifs[[#This Row],[ID]])), C4463 = "NA"), OR(J4463=42,J4463=6,J4463=7,J4463=8, J4463 = "NA")),"NA",0),0)),0)))</f>
        <v>0</v>
      </c>
      <c r="L4463">
        <v>2</v>
      </c>
      <c r="M4463">
        <v>2</v>
      </c>
      <c r="N4463" t="s">
        <v>0</v>
      </c>
      <c r="O4463" s="11">
        <f t="shared" si="69"/>
        <v>0</v>
      </c>
    </row>
    <row r="4464" spans="2:15" x14ac:dyDescent="0.3">
      <c r="B4464">
        <v>29678</v>
      </c>
      <c r="C4464">
        <v>4</v>
      </c>
      <c r="D4464">
        <v>1</v>
      </c>
      <c r="E4464">
        <v>8</v>
      </c>
      <c r="F4464">
        <v>1</v>
      </c>
      <c r="G4464">
        <v>98</v>
      </c>
      <c r="H4464">
        <v>2</v>
      </c>
      <c r="I4464">
        <v>8</v>
      </c>
      <c r="J4464" t="s">
        <v>0</v>
      </c>
      <c r="K4464" s="5" cm="1">
        <f t="array" ref="K4464">IF(AND(C4464=1,OR(J4464=42,J4464=6,J4464=7,J4464=8)),1,
IF(AND(OR(C4464=1,C4464="NA"),OR(J4464=42,J4464=6,J4464=7,J4464=8, J4464="NA")),"NA",
IF(_xlfn.MINIFS(Nested_Ifs[a11],Nested_Ifs[ID],Nested_Ifs[[#This Row],[ID]])&lt;&gt;1,IF(AND(C4464=MIN(_xlfn._xlws.FILTER(Nested_Ifs[a11], Nested_Ifs[ID]=Nested_Ifs[[#This Row],[ID]])), OR(J4464=42,J4464=6,J4464=7,J4464=8)),1,
IF(_xlfn.MINIFS(Nested_Ifs[a11],Nested_Ifs[ID],Nested_Ifs[[#This Row],[ID]])&lt;&gt;1,IF(AND(OR(C4464=MIN(_xlfn._xlws.FILTER(Nested_Ifs[a11], Nested_Ifs[ID]=Nested_Ifs[[#This Row],[ID]])), C4464 = "NA"), OR(J4464=42,J4464=6,J4464=7,J4464=8, J4464 = "NA")),"NA",0),0)),0)))</f>
        <v>0</v>
      </c>
      <c r="L4464">
        <v>2</v>
      </c>
      <c r="M4464">
        <v>2</v>
      </c>
      <c r="N4464" t="s">
        <v>0</v>
      </c>
      <c r="O4464" s="11">
        <f t="shared" si="69"/>
        <v>0</v>
      </c>
    </row>
    <row r="4465" spans="2:15" x14ac:dyDescent="0.3">
      <c r="B4465">
        <v>29679</v>
      </c>
      <c r="C4465">
        <v>1</v>
      </c>
      <c r="D4465">
        <v>2</v>
      </c>
      <c r="E4465">
        <v>1</v>
      </c>
      <c r="F4465">
        <v>58</v>
      </c>
      <c r="G4465">
        <v>1</v>
      </c>
      <c r="H4465" t="s">
        <v>0</v>
      </c>
      <c r="I4465" t="s">
        <v>0</v>
      </c>
      <c r="J4465">
        <v>3</v>
      </c>
      <c r="K4465" s="5" cm="1">
        <f t="array" ref="K4465">IF(AND(C4465=1,OR(J4465=42,J4465=6,J4465=7,J4465=8)),1,
IF(AND(OR(C4465=1,C4465="NA"),OR(J4465=42,J4465=6,J4465=7,J4465=8, J4465="NA")),"NA",
IF(_xlfn.MINIFS(Nested_Ifs[a11],Nested_Ifs[ID],Nested_Ifs[[#This Row],[ID]])&lt;&gt;1,IF(AND(C4465=MIN(_xlfn._xlws.FILTER(Nested_Ifs[a11], Nested_Ifs[ID]=Nested_Ifs[[#This Row],[ID]])), OR(J4465=42,J4465=6,J4465=7,J4465=8)),1,
IF(_xlfn.MINIFS(Nested_Ifs[a11],Nested_Ifs[ID],Nested_Ifs[[#This Row],[ID]])&lt;&gt;1,IF(AND(OR(C4465=MIN(_xlfn._xlws.FILTER(Nested_Ifs[a11], Nested_Ifs[ID]=Nested_Ifs[[#This Row],[ID]])), C4465 = "NA"), OR(J4465=42,J4465=6,J4465=7,J4465=8, J4465 = "NA")),"NA",0),0)),0)))</f>
        <v>0</v>
      </c>
      <c r="L4465">
        <v>2</v>
      </c>
      <c r="M4465">
        <v>2</v>
      </c>
      <c r="N4465" t="s">
        <v>0</v>
      </c>
      <c r="O4465" s="11">
        <f t="shared" si="69"/>
        <v>0</v>
      </c>
    </row>
    <row r="4466" spans="2:15" x14ac:dyDescent="0.3">
      <c r="B4466">
        <v>29681</v>
      </c>
      <c r="C4466">
        <v>1</v>
      </c>
      <c r="D4466">
        <v>1</v>
      </c>
      <c r="E4466">
        <v>1</v>
      </c>
      <c r="F4466">
        <v>49</v>
      </c>
      <c r="G4466">
        <v>1</v>
      </c>
      <c r="H4466" t="s">
        <v>0</v>
      </c>
      <c r="I4466" t="s">
        <v>0</v>
      </c>
      <c r="J4466">
        <v>5</v>
      </c>
      <c r="K4466" s="5" cm="1">
        <f t="array" ref="K4466">IF(AND(C4466=1,OR(J4466=42,J4466=6,J4466=7,J4466=8)),1,
IF(AND(OR(C4466=1,C4466="NA"),OR(J4466=42,J4466=6,J4466=7,J4466=8, J4466="NA")),"NA",
IF(_xlfn.MINIFS(Nested_Ifs[a11],Nested_Ifs[ID],Nested_Ifs[[#This Row],[ID]])&lt;&gt;1,IF(AND(C4466=MIN(_xlfn._xlws.FILTER(Nested_Ifs[a11], Nested_Ifs[ID]=Nested_Ifs[[#This Row],[ID]])), OR(J4466=42,J4466=6,J4466=7,J4466=8)),1,
IF(_xlfn.MINIFS(Nested_Ifs[a11],Nested_Ifs[ID],Nested_Ifs[[#This Row],[ID]])&lt;&gt;1,IF(AND(OR(C4466=MIN(_xlfn._xlws.FILTER(Nested_Ifs[a11], Nested_Ifs[ID]=Nested_Ifs[[#This Row],[ID]])), C4466 = "NA"), OR(J4466=42,J4466=6,J4466=7,J4466=8, J4466 = "NA")),"NA",0),0)),0)))</f>
        <v>0</v>
      </c>
      <c r="L4466">
        <v>2</v>
      </c>
      <c r="M4466">
        <v>2</v>
      </c>
      <c r="N4466" t="s">
        <v>0</v>
      </c>
      <c r="O4466" s="11">
        <f t="shared" si="69"/>
        <v>0</v>
      </c>
    </row>
    <row r="4467" spans="2:15" x14ac:dyDescent="0.3">
      <c r="B4467">
        <v>29681</v>
      </c>
      <c r="C4467">
        <v>2</v>
      </c>
      <c r="D4467">
        <v>2</v>
      </c>
      <c r="E4467">
        <v>2</v>
      </c>
      <c r="F4467">
        <v>44</v>
      </c>
      <c r="G4467">
        <v>1</v>
      </c>
      <c r="H4467" t="s">
        <v>0</v>
      </c>
      <c r="I4467" t="s">
        <v>0</v>
      </c>
      <c r="J4467">
        <v>1</v>
      </c>
      <c r="K4467" s="5" cm="1">
        <f t="array" ref="K4467">IF(AND(C4467=1,OR(J4467=42,J4467=6,J4467=7,J4467=8)),1,
IF(AND(OR(C4467=1,C4467="NA"),OR(J4467=42,J4467=6,J4467=7,J4467=8, J4467="NA")),"NA",
IF(_xlfn.MINIFS(Nested_Ifs[a11],Nested_Ifs[ID],Nested_Ifs[[#This Row],[ID]])&lt;&gt;1,IF(AND(C4467=MIN(_xlfn._xlws.FILTER(Nested_Ifs[a11], Nested_Ifs[ID]=Nested_Ifs[[#This Row],[ID]])), OR(J4467=42,J4467=6,J4467=7,J4467=8)),1,
IF(_xlfn.MINIFS(Nested_Ifs[a11],Nested_Ifs[ID],Nested_Ifs[[#This Row],[ID]])&lt;&gt;1,IF(AND(OR(C4467=MIN(_xlfn._xlws.FILTER(Nested_Ifs[a11], Nested_Ifs[ID]=Nested_Ifs[[#This Row],[ID]])), C4467 = "NA"), OR(J4467=42,J4467=6,J4467=7,J4467=8, J4467 = "NA")),"NA",0),0)),0)))</f>
        <v>0</v>
      </c>
      <c r="L4467">
        <v>2</v>
      </c>
      <c r="M4467">
        <v>2</v>
      </c>
      <c r="N4467" t="s">
        <v>0</v>
      </c>
      <c r="O4467" s="11">
        <f t="shared" si="69"/>
        <v>0</v>
      </c>
    </row>
    <row r="4468" spans="2:15" x14ac:dyDescent="0.3">
      <c r="B4468">
        <v>29681</v>
      </c>
      <c r="C4468">
        <v>6</v>
      </c>
      <c r="D4468">
        <v>1</v>
      </c>
      <c r="E4468">
        <v>3</v>
      </c>
      <c r="F4468">
        <v>12</v>
      </c>
      <c r="G4468">
        <v>98</v>
      </c>
      <c r="H4468" t="s">
        <v>0</v>
      </c>
      <c r="I4468" t="s">
        <v>0</v>
      </c>
      <c r="J4468" t="s">
        <v>0</v>
      </c>
      <c r="K4468" s="5" cm="1">
        <f t="array" ref="K4468">IF(AND(C4468=1,OR(J4468=42,J4468=6,J4468=7,J4468=8)),1,
IF(AND(OR(C4468=1,C4468="NA"),OR(J4468=42,J4468=6,J4468=7,J4468=8, J4468="NA")),"NA",
IF(_xlfn.MINIFS(Nested_Ifs[a11],Nested_Ifs[ID],Nested_Ifs[[#This Row],[ID]])&lt;&gt;1,IF(AND(C4468=MIN(_xlfn._xlws.FILTER(Nested_Ifs[a11], Nested_Ifs[ID]=Nested_Ifs[[#This Row],[ID]])), OR(J4468=42,J4468=6,J4468=7,J4468=8)),1,
IF(_xlfn.MINIFS(Nested_Ifs[a11],Nested_Ifs[ID],Nested_Ifs[[#This Row],[ID]])&lt;&gt;1,IF(AND(OR(C4468=MIN(_xlfn._xlws.FILTER(Nested_Ifs[a11], Nested_Ifs[ID]=Nested_Ifs[[#This Row],[ID]])), C4468 = "NA"), OR(J4468=42,J4468=6,J4468=7,J4468=8, J4468 = "NA")),"NA",0),0)),0)))</f>
        <v>0</v>
      </c>
      <c r="L4468">
        <v>2</v>
      </c>
      <c r="M4468">
        <v>2</v>
      </c>
      <c r="N4468" t="s">
        <v>0</v>
      </c>
      <c r="O4468" s="11">
        <f t="shared" si="69"/>
        <v>0</v>
      </c>
    </row>
    <row r="4469" spans="2:15" x14ac:dyDescent="0.3">
      <c r="B4469">
        <v>29682</v>
      </c>
      <c r="C4469">
        <v>1</v>
      </c>
      <c r="D4469">
        <v>1</v>
      </c>
      <c r="E4469">
        <v>1</v>
      </c>
      <c r="F4469">
        <v>41</v>
      </c>
      <c r="G4469">
        <v>1</v>
      </c>
      <c r="H4469" t="s">
        <v>0</v>
      </c>
      <c r="I4469" t="s">
        <v>0</v>
      </c>
      <c r="J4469">
        <v>5</v>
      </c>
      <c r="K4469" s="5" cm="1">
        <f t="array" ref="K4469">IF(AND(C4469=1,OR(J4469=42,J4469=6,J4469=7,J4469=8)),1,
IF(AND(OR(C4469=1,C4469="NA"),OR(J4469=42,J4469=6,J4469=7,J4469=8, J4469="NA")),"NA",
IF(_xlfn.MINIFS(Nested_Ifs[a11],Nested_Ifs[ID],Nested_Ifs[[#This Row],[ID]])&lt;&gt;1,IF(AND(C4469=MIN(_xlfn._xlws.FILTER(Nested_Ifs[a11], Nested_Ifs[ID]=Nested_Ifs[[#This Row],[ID]])), OR(J4469=42,J4469=6,J4469=7,J4469=8)),1,
IF(_xlfn.MINIFS(Nested_Ifs[a11],Nested_Ifs[ID],Nested_Ifs[[#This Row],[ID]])&lt;&gt;1,IF(AND(OR(C4469=MIN(_xlfn._xlws.FILTER(Nested_Ifs[a11], Nested_Ifs[ID]=Nested_Ifs[[#This Row],[ID]])), C4469 = "NA"), OR(J4469=42,J4469=6,J4469=7,J4469=8, J4469 = "NA")),"NA",0),0)),0)))</f>
        <v>0</v>
      </c>
      <c r="L4469">
        <v>2</v>
      </c>
      <c r="M4469">
        <v>2</v>
      </c>
      <c r="N4469" t="s">
        <v>0</v>
      </c>
      <c r="O4469" s="11">
        <f t="shared" si="69"/>
        <v>0</v>
      </c>
    </row>
    <row r="4470" spans="2:15" x14ac:dyDescent="0.3">
      <c r="B4470">
        <v>29682</v>
      </c>
      <c r="C4470">
        <v>2</v>
      </c>
      <c r="D4470">
        <v>2</v>
      </c>
      <c r="E4470">
        <v>2</v>
      </c>
      <c r="F4470">
        <v>32</v>
      </c>
      <c r="G4470">
        <v>1</v>
      </c>
      <c r="H4470" t="s">
        <v>0</v>
      </c>
      <c r="I4470" t="s">
        <v>0</v>
      </c>
      <c r="J4470">
        <v>5</v>
      </c>
      <c r="K4470" s="5" cm="1">
        <f t="array" ref="K4470">IF(AND(C4470=1,OR(J4470=42,J4470=6,J4470=7,J4470=8)),1,
IF(AND(OR(C4470=1,C4470="NA"),OR(J4470=42,J4470=6,J4470=7,J4470=8, J4470="NA")),"NA",
IF(_xlfn.MINIFS(Nested_Ifs[a11],Nested_Ifs[ID],Nested_Ifs[[#This Row],[ID]])&lt;&gt;1,IF(AND(C4470=MIN(_xlfn._xlws.FILTER(Nested_Ifs[a11], Nested_Ifs[ID]=Nested_Ifs[[#This Row],[ID]])), OR(J4470=42,J4470=6,J4470=7,J4470=8)),1,
IF(_xlfn.MINIFS(Nested_Ifs[a11],Nested_Ifs[ID],Nested_Ifs[[#This Row],[ID]])&lt;&gt;1,IF(AND(OR(C4470=MIN(_xlfn._xlws.FILTER(Nested_Ifs[a11], Nested_Ifs[ID]=Nested_Ifs[[#This Row],[ID]])), C4470 = "NA"), OR(J4470=42,J4470=6,J4470=7,J4470=8, J4470 = "NA")),"NA",0),0)),0)))</f>
        <v>0</v>
      </c>
      <c r="L4470">
        <v>2</v>
      </c>
      <c r="M4470">
        <v>2</v>
      </c>
      <c r="N4470" t="s">
        <v>0</v>
      </c>
      <c r="O4470" s="11">
        <f t="shared" si="69"/>
        <v>0</v>
      </c>
    </row>
    <row r="4471" spans="2:15" x14ac:dyDescent="0.3">
      <c r="B4471">
        <v>29682</v>
      </c>
      <c r="C4471">
        <v>3</v>
      </c>
      <c r="D4471">
        <v>2</v>
      </c>
      <c r="E4471">
        <v>7</v>
      </c>
      <c r="F4471">
        <v>44</v>
      </c>
      <c r="G4471">
        <v>6</v>
      </c>
      <c r="H4471" t="s">
        <v>0</v>
      </c>
      <c r="I4471" t="s">
        <v>0</v>
      </c>
      <c r="J4471">
        <v>6</v>
      </c>
      <c r="K4471" s="5" cm="1">
        <f t="array" ref="K4471">IF(AND(C4471=1,OR(J4471=42,J4471=6,J4471=7,J4471=8)),1,
IF(AND(OR(C4471=1,C4471="NA"),OR(J4471=42,J4471=6,J4471=7,J4471=8, J4471="NA")),"NA",
IF(_xlfn.MINIFS(Nested_Ifs[a11],Nested_Ifs[ID],Nested_Ifs[[#This Row],[ID]])&lt;&gt;1,IF(AND(C4471=MIN(_xlfn._xlws.FILTER(Nested_Ifs[a11], Nested_Ifs[ID]=Nested_Ifs[[#This Row],[ID]])), OR(J4471=42,J4471=6,J4471=7,J4471=8)),1,
IF(_xlfn.MINIFS(Nested_Ifs[a11],Nested_Ifs[ID],Nested_Ifs[[#This Row],[ID]])&lt;&gt;1,IF(AND(OR(C4471=MIN(_xlfn._xlws.FILTER(Nested_Ifs[a11], Nested_Ifs[ID]=Nested_Ifs[[#This Row],[ID]])), C4471 = "NA"), OR(J4471=42,J4471=6,J4471=7,J4471=8, J4471 = "NA")),"NA",0),0)),0)))</f>
        <v>0</v>
      </c>
      <c r="L4471">
        <v>2</v>
      </c>
      <c r="M4471">
        <v>2</v>
      </c>
      <c r="N4471" t="s">
        <v>0</v>
      </c>
      <c r="O4471" s="11">
        <f t="shared" si="69"/>
        <v>0</v>
      </c>
    </row>
    <row r="4472" spans="2:15" x14ac:dyDescent="0.3">
      <c r="B4472">
        <v>29682</v>
      </c>
      <c r="C4472">
        <v>4</v>
      </c>
      <c r="D4472">
        <v>2</v>
      </c>
      <c r="E4472">
        <v>3</v>
      </c>
      <c r="F4472">
        <v>13</v>
      </c>
      <c r="G4472">
        <v>98</v>
      </c>
      <c r="H4472" t="s">
        <v>0</v>
      </c>
      <c r="I4472" t="s">
        <v>0</v>
      </c>
      <c r="J4472" t="s">
        <v>0</v>
      </c>
      <c r="K4472" s="5" cm="1">
        <f t="array" ref="K4472">IF(AND(C4472=1,OR(J4472=42,J4472=6,J4472=7,J4472=8)),1,
IF(AND(OR(C4472=1,C4472="NA"),OR(J4472=42,J4472=6,J4472=7,J4472=8, J4472="NA")),"NA",
IF(_xlfn.MINIFS(Nested_Ifs[a11],Nested_Ifs[ID],Nested_Ifs[[#This Row],[ID]])&lt;&gt;1,IF(AND(C4472=MIN(_xlfn._xlws.FILTER(Nested_Ifs[a11], Nested_Ifs[ID]=Nested_Ifs[[#This Row],[ID]])), OR(J4472=42,J4472=6,J4472=7,J4472=8)),1,
IF(_xlfn.MINIFS(Nested_Ifs[a11],Nested_Ifs[ID],Nested_Ifs[[#This Row],[ID]])&lt;&gt;1,IF(AND(OR(C4472=MIN(_xlfn._xlws.FILTER(Nested_Ifs[a11], Nested_Ifs[ID]=Nested_Ifs[[#This Row],[ID]])), C4472 = "NA"), OR(J4472=42,J4472=6,J4472=7,J4472=8, J4472 = "NA")),"NA",0),0)),0)))</f>
        <v>0</v>
      </c>
      <c r="L4472">
        <v>2</v>
      </c>
      <c r="M4472">
        <v>2</v>
      </c>
      <c r="N4472" t="s">
        <v>0</v>
      </c>
      <c r="O4472" s="11">
        <f t="shared" si="69"/>
        <v>0</v>
      </c>
    </row>
    <row r="4473" spans="2:15" x14ac:dyDescent="0.3">
      <c r="B4473">
        <v>29682</v>
      </c>
      <c r="C4473">
        <v>5</v>
      </c>
      <c r="D4473">
        <v>1</v>
      </c>
      <c r="E4473">
        <v>3</v>
      </c>
      <c r="F4473">
        <v>11</v>
      </c>
      <c r="G4473">
        <v>98</v>
      </c>
      <c r="H4473" t="s">
        <v>0</v>
      </c>
      <c r="I4473" t="s">
        <v>0</v>
      </c>
      <c r="J4473" t="s">
        <v>0</v>
      </c>
      <c r="K4473" s="5" cm="1">
        <f t="array" ref="K4473">IF(AND(C4473=1,OR(J4473=42,J4473=6,J4473=7,J4473=8)),1,
IF(AND(OR(C4473=1,C4473="NA"),OR(J4473=42,J4473=6,J4473=7,J4473=8, J4473="NA")),"NA",
IF(_xlfn.MINIFS(Nested_Ifs[a11],Nested_Ifs[ID],Nested_Ifs[[#This Row],[ID]])&lt;&gt;1,IF(AND(C4473=MIN(_xlfn._xlws.FILTER(Nested_Ifs[a11], Nested_Ifs[ID]=Nested_Ifs[[#This Row],[ID]])), OR(J4473=42,J4473=6,J4473=7,J4473=8)),1,
IF(_xlfn.MINIFS(Nested_Ifs[a11],Nested_Ifs[ID],Nested_Ifs[[#This Row],[ID]])&lt;&gt;1,IF(AND(OR(C4473=MIN(_xlfn._xlws.FILTER(Nested_Ifs[a11], Nested_Ifs[ID]=Nested_Ifs[[#This Row],[ID]])), C4473 = "NA"), OR(J4473=42,J4473=6,J4473=7,J4473=8, J4473 = "NA")),"NA",0),0)),0)))</f>
        <v>0</v>
      </c>
      <c r="L4473">
        <v>2</v>
      </c>
      <c r="M4473">
        <v>2</v>
      </c>
      <c r="N4473" t="s">
        <v>0</v>
      </c>
      <c r="O4473" s="11">
        <f t="shared" si="69"/>
        <v>0</v>
      </c>
    </row>
    <row r="4474" spans="2:15" x14ac:dyDescent="0.3">
      <c r="B4474">
        <v>29682</v>
      </c>
      <c r="C4474">
        <v>6</v>
      </c>
      <c r="D4474">
        <v>1</v>
      </c>
      <c r="E4474">
        <v>3</v>
      </c>
      <c r="F4474">
        <v>8</v>
      </c>
      <c r="G4474">
        <v>98</v>
      </c>
      <c r="H4474" t="s">
        <v>0</v>
      </c>
      <c r="I4474" t="s">
        <v>0</v>
      </c>
      <c r="J4474" t="s">
        <v>0</v>
      </c>
      <c r="K4474" s="5" cm="1">
        <f t="array" ref="K4474">IF(AND(C4474=1,OR(J4474=42,J4474=6,J4474=7,J4474=8)),1,
IF(AND(OR(C4474=1,C4474="NA"),OR(J4474=42,J4474=6,J4474=7,J4474=8, J4474="NA")),"NA",
IF(_xlfn.MINIFS(Nested_Ifs[a11],Nested_Ifs[ID],Nested_Ifs[[#This Row],[ID]])&lt;&gt;1,IF(AND(C4474=MIN(_xlfn._xlws.FILTER(Nested_Ifs[a11], Nested_Ifs[ID]=Nested_Ifs[[#This Row],[ID]])), OR(J4474=42,J4474=6,J4474=7,J4474=8)),1,
IF(_xlfn.MINIFS(Nested_Ifs[a11],Nested_Ifs[ID],Nested_Ifs[[#This Row],[ID]])&lt;&gt;1,IF(AND(OR(C4474=MIN(_xlfn._xlws.FILTER(Nested_Ifs[a11], Nested_Ifs[ID]=Nested_Ifs[[#This Row],[ID]])), C4474 = "NA"), OR(J4474=42,J4474=6,J4474=7,J4474=8, J4474 = "NA")),"NA",0),0)),0)))</f>
        <v>0</v>
      </c>
      <c r="L4474">
        <v>2</v>
      </c>
      <c r="M4474">
        <v>2</v>
      </c>
      <c r="N4474" t="s">
        <v>0</v>
      </c>
      <c r="O4474" s="11">
        <f t="shared" si="69"/>
        <v>0</v>
      </c>
    </row>
    <row r="4475" spans="2:15" x14ac:dyDescent="0.3">
      <c r="B4475">
        <v>29683</v>
      </c>
      <c r="C4475">
        <v>1</v>
      </c>
      <c r="D4475">
        <v>1</v>
      </c>
      <c r="E4475">
        <v>1</v>
      </c>
      <c r="F4475">
        <v>56</v>
      </c>
      <c r="G4475">
        <v>1</v>
      </c>
      <c r="H4475" t="s">
        <v>0</v>
      </c>
      <c r="I4475" t="s">
        <v>0</v>
      </c>
      <c r="J4475">
        <v>42</v>
      </c>
      <c r="K4475" s="5" cm="1">
        <f t="array" ref="K4475">IF(AND(C4475=1,OR(J4475=42,J4475=6,J4475=7,J4475=8)),1,
IF(AND(OR(C4475=1,C4475="NA"),OR(J4475=42,J4475=6,J4475=7,J4475=8, J4475="NA")),"NA",
IF(_xlfn.MINIFS(Nested_Ifs[a11],Nested_Ifs[ID],Nested_Ifs[[#This Row],[ID]])&lt;&gt;1,IF(AND(C4475=MIN(_xlfn._xlws.FILTER(Nested_Ifs[a11], Nested_Ifs[ID]=Nested_Ifs[[#This Row],[ID]])), OR(J4475=42,J4475=6,J4475=7,J4475=8)),1,
IF(_xlfn.MINIFS(Nested_Ifs[a11],Nested_Ifs[ID],Nested_Ifs[[#This Row],[ID]])&lt;&gt;1,IF(AND(OR(C4475=MIN(_xlfn._xlws.FILTER(Nested_Ifs[a11], Nested_Ifs[ID]=Nested_Ifs[[#This Row],[ID]])), C4475 = "NA"), OR(J4475=42,J4475=6,J4475=7,J4475=8, J4475 = "NA")),"NA",0),0)),0)))</f>
        <v>1</v>
      </c>
      <c r="L4475">
        <v>1</v>
      </c>
      <c r="M4475">
        <v>2</v>
      </c>
      <c r="N4475" t="s">
        <v>0</v>
      </c>
      <c r="O4475" s="11">
        <f t="shared" si="69"/>
        <v>0</v>
      </c>
    </row>
    <row r="4476" spans="2:15" x14ac:dyDescent="0.3">
      <c r="B4476">
        <v>29683</v>
      </c>
      <c r="C4476">
        <v>2</v>
      </c>
      <c r="D4476">
        <v>2</v>
      </c>
      <c r="E4476">
        <v>2</v>
      </c>
      <c r="F4476">
        <v>53</v>
      </c>
      <c r="G4476">
        <v>1</v>
      </c>
      <c r="H4476" t="s">
        <v>0</v>
      </c>
      <c r="I4476" t="s">
        <v>0</v>
      </c>
      <c r="J4476">
        <v>42</v>
      </c>
      <c r="K4476" s="5" cm="1">
        <f t="array" ref="K4476">IF(AND(C4476=1,OR(J4476=42,J4476=6,J4476=7,J4476=8)),1,
IF(AND(OR(C4476=1,C4476="NA"),OR(J4476=42,J4476=6,J4476=7,J4476=8, J4476="NA")),"NA",
IF(_xlfn.MINIFS(Nested_Ifs[a11],Nested_Ifs[ID],Nested_Ifs[[#This Row],[ID]])&lt;&gt;1,IF(AND(C4476=MIN(_xlfn._xlws.FILTER(Nested_Ifs[a11], Nested_Ifs[ID]=Nested_Ifs[[#This Row],[ID]])), OR(J4476=42,J4476=6,J4476=7,J4476=8)),1,
IF(_xlfn.MINIFS(Nested_Ifs[a11],Nested_Ifs[ID],Nested_Ifs[[#This Row],[ID]])&lt;&gt;1,IF(AND(OR(C4476=MIN(_xlfn._xlws.FILTER(Nested_Ifs[a11], Nested_Ifs[ID]=Nested_Ifs[[#This Row],[ID]])), C4476 = "NA"), OR(J4476=42,J4476=6,J4476=7,J4476=8, J4476 = "NA")),"NA",0),0)),0)))</f>
        <v>0</v>
      </c>
      <c r="L4476">
        <v>1</v>
      </c>
      <c r="M4476">
        <v>2</v>
      </c>
      <c r="N4476" t="s">
        <v>0</v>
      </c>
      <c r="O4476" s="11">
        <f t="shared" si="69"/>
        <v>0</v>
      </c>
    </row>
    <row r="4477" spans="2:15" x14ac:dyDescent="0.3">
      <c r="B4477">
        <v>29683</v>
      </c>
      <c r="C4477">
        <v>3</v>
      </c>
      <c r="D4477">
        <v>1</v>
      </c>
      <c r="E4477">
        <v>3</v>
      </c>
      <c r="F4477">
        <v>19</v>
      </c>
      <c r="G4477">
        <v>6</v>
      </c>
      <c r="H4477" t="s">
        <v>0</v>
      </c>
      <c r="I4477" t="s">
        <v>0</v>
      </c>
      <c r="J4477">
        <v>42</v>
      </c>
      <c r="K4477" s="5" cm="1">
        <f t="array" ref="K4477">IF(AND(C4477=1,OR(J4477=42,J4477=6,J4477=7,J4477=8)),1,
IF(AND(OR(C4477=1,C4477="NA"),OR(J4477=42,J4477=6,J4477=7,J4477=8, J4477="NA")),"NA",
IF(_xlfn.MINIFS(Nested_Ifs[a11],Nested_Ifs[ID],Nested_Ifs[[#This Row],[ID]])&lt;&gt;1,IF(AND(C4477=MIN(_xlfn._xlws.FILTER(Nested_Ifs[a11], Nested_Ifs[ID]=Nested_Ifs[[#This Row],[ID]])), OR(J4477=42,J4477=6,J4477=7,J4477=8)),1,
IF(_xlfn.MINIFS(Nested_Ifs[a11],Nested_Ifs[ID],Nested_Ifs[[#This Row],[ID]])&lt;&gt;1,IF(AND(OR(C4477=MIN(_xlfn._xlws.FILTER(Nested_Ifs[a11], Nested_Ifs[ID]=Nested_Ifs[[#This Row],[ID]])), C4477 = "NA"), OR(J4477=42,J4477=6,J4477=7,J4477=8, J4477 = "NA")),"NA",0),0)),0)))</f>
        <v>0</v>
      </c>
      <c r="L4477">
        <v>2</v>
      </c>
      <c r="M4477">
        <v>2</v>
      </c>
      <c r="N4477" t="s">
        <v>0</v>
      </c>
      <c r="O4477" s="11">
        <f t="shared" si="69"/>
        <v>0</v>
      </c>
    </row>
    <row r="4478" spans="2:15" x14ac:dyDescent="0.3">
      <c r="B4478">
        <v>29683</v>
      </c>
      <c r="C4478">
        <v>4</v>
      </c>
      <c r="D4478">
        <v>1</v>
      </c>
      <c r="E4478">
        <v>3</v>
      </c>
      <c r="F4478">
        <v>9</v>
      </c>
      <c r="G4478" t="s">
        <v>0</v>
      </c>
      <c r="H4478" t="s">
        <v>0</v>
      </c>
      <c r="I4478" t="s">
        <v>0</v>
      </c>
      <c r="J4478" t="s">
        <v>0</v>
      </c>
      <c r="K4478" s="5" cm="1">
        <f t="array" ref="K4478">IF(AND(C4478=1,OR(J4478=42,J4478=6,J4478=7,J4478=8)),1,
IF(AND(OR(C4478=1,C4478="NA"),OR(J4478=42,J4478=6,J4478=7,J4478=8, J4478="NA")),"NA",
IF(_xlfn.MINIFS(Nested_Ifs[a11],Nested_Ifs[ID],Nested_Ifs[[#This Row],[ID]])&lt;&gt;1,IF(AND(C4478=MIN(_xlfn._xlws.FILTER(Nested_Ifs[a11], Nested_Ifs[ID]=Nested_Ifs[[#This Row],[ID]])), OR(J4478=42,J4478=6,J4478=7,J4478=8)),1,
IF(_xlfn.MINIFS(Nested_Ifs[a11],Nested_Ifs[ID],Nested_Ifs[[#This Row],[ID]])&lt;&gt;1,IF(AND(OR(C4478=MIN(_xlfn._xlws.FILTER(Nested_Ifs[a11], Nested_Ifs[ID]=Nested_Ifs[[#This Row],[ID]])), C4478 = "NA"), OR(J4478=42,J4478=6,J4478=7,J4478=8, J4478 = "NA")),"NA",0),0)),0)))</f>
        <v>0</v>
      </c>
      <c r="L4478">
        <v>1</v>
      </c>
      <c r="M4478">
        <v>2</v>
      </c>
      <c r="N4478" t="s">
        <v>0</v>
      </c>
      <c r="O4478" s="11">
        <f t="shared" si="69"/>
        <v>0</v>
      </c>
    </row>
    <row r="4479" spans="2:15" x14ac:dyDescent="0.3">
      <c r="B4479">
        <v>29685</v>
      </c>
      <c r="C4479">
        <v>1</v>
      </c>
      <c r="D4479">
        <v>1</v>
      </c>
      <c r="E4479">
        <v>1</v>
      </c>
      <c r="F4479">
        <v>62</v>
      </c>
      <c r="G4479">
        <v>1</v>
      </c>
      <c r="H4479" t="s">
        <v>0</v>
      </c>
      <c r="I4479" t="s">
        <v>0</v>
      </c>
      <c r="J4479">
        <v>42</v>
      </c>
      <c r="K4479" s="5" cm="1">
        <f t="array" ref="K4479">IF(AND(C4479=1,OR(J4479=42,J4479=6,J4479=7,J4479=8)),1,
IF(AND(OR(C4479=1,C4479="NA"),OR(J4479=42,J4479=6,J4479=7,J4479=8, J4479="NA")),"NA",
IF(_xlfn.MINIFS(Nested_Ifs[a11],Nested_Ifs[ID],Nested_Ifs[[#This Row],[ID]])&lt;&gt;1,IF(AND(C4479=MIN(_xlfn._xlws.FILTER(Nested_Ifs[a11], Nested_Ifs[ID]=Nested_Ifs[[#This Row],[ID]])), OR(J4479=42,J4479=6,J4479=7,J4479=8)),1,
IF(_xlfn.MINIFS(Nested_Ifs[a11],Nested_Ifs[ID],Nested_Ifs[[#This Row],[ID]])&lt;&gt;1,IF(AND(OR(C4479=MIN(_xlfn._xlws.FILTER(Nested_Ifs[a11], Nested_Ifs[ID]=Nested_Ifs[[#This Row],[ID]])), C4479 = "NA"), OR(J4479=42,J4479=6,J4479=7,J4479=8, J4479 = "NA")),"NA",0),0)),0)))</f>
        <v>1</v>
      </c>
      <c r="L4479">
        <v>2</v>
      </c>
      <c r="M4479">
        <v>2</v>
      </c>
      <c r="N4479" t="s">
        <v>0</v>
      </c>
      <c r="O4479" s="11">
        <f t="shared" si="69"/>
        <v>0</v>
      </c>
    </row>
    <row r="4480" spans="2:15" x14ac:dyDescent="0.3">
      <c r="B4480">
        <v>29685</v>
      </c>
      <c r="C4480">
        <v>2</v>
      </c>
      <c r="D4480">
        <v>2</v>
      </c>
      <c r="E4480">
        <v>2</v>
      </c>
      <c r="F4480">
        <v>61</v>
      </c>
      <c r="G4480">
        <v>1</v>
      </c>
      <c r="H4480" t="s">
        <v>0</v>
      </c>
      <c r="I4480" t="s">
        <v>0</v>
      </c>
      <c r="J4480">
        <v>42</v>
      </c>
      <c r="K4480" s="5" cm="1">
        <f t="array" ref="K4480">IF(AND(C4480=1,OR(J4480=42,J4480=6,J4480=7,J4480=8)),1,
IF(AND(OR(C4480=1,C4480="NA"),OR(J4480=42,J4480=6,J4480=7,J4480=8, J4480="NA")),"NA",
IF(_xlfn.MINIFS(Nested_Ifs[a11],Nested_Ifs[ID],Nested_Ifs[[#This Row],[ID]])&lt;&gt;1,IF(AND(C4480=MIN(_xlfn._xlws.FILTER(Nested_Ifs[a11], Nested_Ifs[ID]=Nested_Ifs[[#This Row],[ID]])), OR(J4480=42,J4480=6,J4480=7,J4480=8)),1,
IF(_xlfn.MINIFS(Nested_Ifs[a11],Nested_Ifs[ID],Nested_Ifs[[#This Row],[ID]])&lt;&gt;1,IF(AND(OR(C4480=MIN(_xlfn._xlws.FILTER(Nested_Ifs[a11], Nested_Ifs[ID]=Nested_Ifs[[#This Row],[ID]])), C4480 = "NA"), OR(J4480=42,J4480=6,J4480=7,J4480=8, J4480 = "NA")),"NA",0),0)),0)))</f>
        <v>0</v>
      </c>
      <c r="L4480">
        <v>2</v>
      </c>
      <c r="M4480">
        <v>2</v>
      </c>
      <c r="N4480" t="s">
        <v>0</v>
      </c>
      <c r="O4480" s="11">
        <f t="shared" si="69"/>
        <v>0</v>
      </c>
    </row>
    <row r="4481" spans="2:15" x14ac:dyDescent="0.3">
      <c r="B4481">
        <v>29685</v>
      </c>
      <c r="C4481">
        <v>3</v>
      </c>
      <c r="D4481">
        <v>2</v>
      </c>
      <c r="E4481">
        <v>3</v>
      </c>
      <c r="F4481">
        <v>38</v>
      </c>
      <c r="G4481">
        <v>3</v>
      </c>
      <c r="H4481" t="s">
        <v>0</v>
      </c>
      <c r="I4481" t="s">
        <v>0</v>
      </c>
      <c r="J4481">
        <v>42</v>
      </c>
      <c r="K4481" s="5" cm="1">
        <f t="array" ref="K4481">IF(AND(C4481=1,OR(J4481=42,J4481=6,J4481=7,J4481=8)),1,
IF(AND(OR(C4481=1,C4481="NA"),OR(J4481=42,J4481=6,J4481=7,J4481=8, J4481="NA")),"NA",
IF(_xlfn.MINIFS(Nested_Ifs[a11],Nested_Ifs[ID],Nested_Ifs[[#This Row],[ID]])&lt;&gt;1,IF(AND(C4481=MIN(_xlfn._xlws.FILTER(Nested_Ifs[a11], Nested_Ifs[ID]=Nested_Ifs[[#This Row],[ID]])), OR(J4481=42,J4481=6,J4481=7,J4481=8)),1,
IF(_xlfn.MINIFS(Nested_Ifs[a11],Nested_Ifs[ID],Nested_Ifs[[#This Row],[ID]])&lt;&gt;1,IF(AND(OR(C4481=MIN(_xlfn._xlws.FILTER(Nested_Ifs[a11], Nested_Ifs[ID]=Nested_Ifs[[#This Row],[ID]])), C4481 = "NA"), OR(J4481=42,J4481=6,J4481=7,J4481=8, J4481 = "NA")),"NA",0),0)),0)))</f>
        <v>0</v>
      </c>
      <c r="L4481">
        <v>2</v>
      </c>
      <c r="M4481">
        <v>2</v>
      </c>
      <c r="N4481" t="s">
        <v>0</v>
      </c>
      <c r="O4481" s="11">
        <f t="shared" si="69"/>
        <v>0</v>
      </c>
    </row>
    <row r="4482" spans="2:15" x14ac:dyDescent="0.3">
      <c r="B4482">
        <v>29685</v>
      </c>
      <c r="C4482">
        <v>4</v>
      </c>
      <c r="D4482">
        <v>2</v>
      </c>
      <c r="E4482">
        <v>3</v>
      </c>
      <c r="F4482">
        <v>35</v>
      </c>
      <c r="G4482">
        <v>3</v>
      </c>
      <c r="H4482" t="s">
        <v>0</v>
      </c>
      <c r="I4482" t="s">
        <v>0</v>
      </c>
      <c r="J4482">
        <v>42</v>
      </c>
      <c r="K4482" s="5" cm="1">
        <f t="array" ref="K4482">IF(AND(C4482=1,OR(J4482=42,J4482=6,J4482=7,J4482=8)),1,
IF(AND(OR(C4482=1,C4482="NA"),OR(J4482=42,J4482=6,J4482=7,J4482=8, J4482="NA")),"NA",
IF(_xlfn.MINIFS(Nested_Ifs[a11],Nested_Ifs[ID],Nested_Ifs[[#This Row],[ID]])&lt;&gt;1,IF(AND(C4482=MIN(_xlfn._xlws.FILTER(Nested_Ifs[a11], Nested_Ifs[ID]=Nested_Ifs[[#This Row],[ID]])), OR(J4482=42,J4482=6,J4482=7,J4482=8)),1,
IF(_xlfn.MINIFS(Nested_Ifs[a11],Nested_Ifs[ID],Nested_Ifs[[#This Row],[ID]])&lt;&gt;1,IF(AND(OR(C4482=MIN(_xlfn._xlws.FILTER(Nested_Ifs[a11], Nested_Ifs[ID]=Nested_Ifs[[#This Row],[ID]])), C4482 = "NA"), OR(J4482=42,J4482=6,J4482=7,J4482=8, J4482 = "NA")),"NA",0),0)),0)))</f>
        <v>0</v>
      </c>
      <c r="L4482">
        <v>2</v>
      </c>
      <c r="M4482">
        <v>2</v>
      </c>
      <c r="N4482" t="s">
        <v>0</v>
      </c>
      <c r="O4482" s="11">
        <f t="shared" si="69"/>
        <v>0</v>
      </c>
    </row>
    <row r="4483" spans="2:15" x14ac:dyDescent="0.3">
      <c r="B4483">
        <v>29685</v>
      </c>
      <c r="C4483">
        <v>5</v>
      </c>
      <c r="D4483">
        <v>2</v>
      </c>
      <c r="E4483">
        <v>8</v>
      </c>
      <c r="F4483">
        <v>11</v>
      </c>
      <c r="G4483" t="s">
        <v>0</v>
      </c>
      <c r="H4483" t="s">
        <v>0</v>
      </c>
      <c r="I4483" t="s">
        <v>0</v>
      </c>
      <c r="J4483" t="s">
        <v>0</v>
      </c>
      <c r="K4483" s="5" cm="1">
        <f t="array" ref="K4483">IF(AND(C4483=1,OR(J4483=42,J4483=6,J4483=7,J4483=8)),1,
IF(AND(OR(C4483=1,C4483="NA"),OR(J4483=42,J4483=6,J4483=7,J4483=8, J4483="NA")),"NA",
IF(_xlfn.MINIFS(Nested_Ifs[a11],Nested_Ifs[ID],Nested_Ifs[[#This Row],[ID]])&lt;&gt;1,IF(AND(C4483=MIN(_xlfn._xlws.FILTER(Nested_Ifs[a11], Nested_Ifs[ID]=Nested_Ifs[[#This Row],[ID]])), OR(J4483=42,J4483=6,J4483=7,J4483=8)),1,
IF(_xlfn.MINIFS(Nested_Ifs[a11],Nested_Ifs[ID],Nested_Ifs[[#This Row],[ID]])&lt;&gt;1,IF(AND(OR(C4483=MIN(_xlfn._xlws.FILTER(Nested_Ifs[a11], Nested_Ifs[ID]=Nested_Ifs[[#This Row],[ID]])), C4483 = "NA"), OR(J4483=42,J4483=6,J4483=7,J4483=8, J4483 = "NA")),"NA",0),0)),0)))</f>
        <v>0</v>
      </c>
      <c r="L4483">
        <v>2</v>
      </c>
      <c r="M4483">
        <v>2</v>
      </c>
      <c r="N4483" t="s">
        <v>0</v>
      </c>
      <c r="O4483" s="11">
        <f t="shared" si="69"/>
        <v>0</v>
      </c>
    </row>
    <row r="4484" spans="2:15" x14ac:dyDescent="0.3">
      <c r="B4484">
        <v>29685</v>
      </c>
      <c r="C4484">
        <v>6</v>
      </c>
      <c r="D4484">
        <v>2</v>
      </c>
      <c r="E4484">
        <v>8</v>
      </c>
      <c r="F4484">
        <v>2</v>
      </c>
      <c r="G4484" t="s">
        <v>0</v>
      </c>
      <c r="H4484">
        <v>2</v>
      </c>
      <c r="I4484">
        <v>8</v>
      </c>
      <c r="J4484" t="s">
        <v>0</v>
      </c>
      <c r="K4484" s="5" cm="1">
        <f t="array" ref="K4484">IF(AND(C4484=1,OR(J4484=42,J4484=6,J4484=7,J4484=8)),1,
IF(AND(OR(C4484=1,C4484="NA"),OR(J4484=42,J4484=6,J4484=7,J4484=8, J4484="NA")),"NA",
IF(_xlfn.MINIFS(Nested_Ifs[a11],Nested_Ifs[ID],Nested_Ifs[[#This Row],[ID]])&lt;&gt;1,IF(AND(C4484=MIN(_xlfn._xlws.FILTER(Nested_Ifs[a11], Nested_Ifs[ID]=Nested_Ifs[[#This Row],[ID]])), OR(J4484=42,J4484=6,J4484=7,J4484=8)),1,
IF(_xlfn.MINIFS(Nested_Ifs[a11],Nested_Ifs[ID],Nested_Ifs[[#This Row],[ID]])&lt;&gt;1,IF(AND(OR(C4484=MIN(_xlfn._xlws.FILTER(Nested_Ifs[a11], Nested_Ifs[ID]=Nested_Ifs[[#This Row],[ID]])), C4484 = "NA"), OR(J4484=42,J4484=6,J4484=7,J4484=8, J4484 = "NA")),"NA",0),0)),0)))</f>
        <v>0</v>
      </c>
      <c r="L4484">
        <v>2</v>
      </c>
      <c r="M4484">
        <v>2</v>
      </c>
      <c r="N4484" t="s">
        <v>0</v>
      </c>
      <c r="O4484" s="11">
        <f t="shared" si="69"/>
        <v>0</v>
      </c>
    </row>
    <row r="4485" spans="2:15" x14ac:dyDescent="0.3">
      <c r="B4485">
        <v>29685</v>
      </c>
      <c r="C4485">
        <v>7</v>
      </c>
      <c r="D4485">
        <v>1</v>
      </c>
      <c r="E4485">
        <v>8</v>
      </c>
      <c r="F4485">
        <v>7</v>
      </c>
      <c r="G4485" t="s">
        <v>0</v>
      </c>
      <c r="H4485" t="s">
        <v>0</v>
      </c>
      <c r="I4485" t="s">
        <v>0</v>
      </c>
      <c r="J4485" t="s">
        <v>0</v>
      </c>
      <c r="K4485" s="5" cm="1">
        <f t="array" ref="K4485">IF(AND(C4485=1,OR(J4485=42,J4485=6,J4485=7,J4485=8)),1,
IF(AND(OR(C4485=1,C4485="NA"),OR(J4485=42,J4485=6,J4485=7,J4485=8, J4485="NA")),"NA",
IF(_xlfn.MINIFS(Nested_Ifs[a11],Nested_Ifs[ID],Nested_Ifs[[#This Row],[ID]])&lt;&gt;1,IF(AND(C4485=MIN(_xlfn._xlws.FILTER(Nested_Ifs[a11], Nested_Ifs[ID]=Nested_Ifs[[#This Row],[ID]])), OR(J4485=42,J4485=6,J4485=7,J4485=8)),1,
IF(_xlfn.MINIFS(Nested_Ifs[a11],Nested_Ifs[ID],Nested_Ifs[[#This Row],[ID]])&lt;&gt;1,IF(AND(OR(C4485=MIN(_xlfn._xlws.FILTER(Nested_Ifs[a11], Nested_Ifs[ID]=Nested_Ifs[[#This Row],[ID]])), C4485 = "NA"), OR(J4485=42,J4485=6,J4485=7,J4485=8, J4485 = "NA")),"NA",0),0)),0)))</f>
        <v>0</v>
      </c>
      <c r="L4485">
        <v>2</v>
      </c>
      <c r="M4485">
        <v>2</v>
      </c>
      <c r="N4485" t="s">
        <v>0</v>
      </c>
      <c r="O4485" s="11">
        <f t="shared" si="69"/>
        <v>0</v>
      </c>
    </row>
    <row r="4486" spans="2:15" x14ac:dyDescent="0.3">
      <c r="B4486">
        <v>29685</v>
      </c>
      <c r="C4486">
        <v>8</v>
      </c>
      <c r="D4486">
        <v>2</v>
      </c>
      <c r="E4486">
        <v>8</v>
      </c>
      <c r="F4486">
        <v>6</v>
      </c>
      <c r="G4486" t="s">
        <v>0</v>
      </c>
      <c r="H4486" t="s">
        <v>0</v>
      </c>
      <c r="I4486" t="s">
        <v>0</v>
      </c>
      <c r="J4486" t="s">
        <v>0</v>
      </c>
      <c r="K4486" s="5" cm="1">
        <f t="array" ref="K4486">IF(AND(C4486=1,OR(J4486=42,J4486=6,J4486=7,J4486=8)),1,
IF(AND(OR(C4486=1,C4486="NA"),OR(J4486=42,J4486=6,J4486=7,J4486=8, J4486="NA")),"NA",
IF(_xlfn.MINIFS(Nested_Ifs[a11],Nested_Ifs[ID],Nested_Ifs[[#This Row],[ID]])&lt;&gt;1,IF(AND(C4486=MIN(_xlfn._xlws.FILTER(Nested_Ifs[a11], Nested_Ifs[ID]=Nested_Ifs[[#This Row],[ID]])), OR(J4486=42,J4486=6,J4486=7,J4486=8)),1,
IF(_xlfn.MINIFS(Nested_Ifs[a11],Nested_Ifs[ID],Nested_Ifs[[#This Row],[ID]])&lt;&gt;1,IF(AND(OR(C4486=MIN(_xlfn._xlws.FILTER(Nested_Ifs[a11], Nested_Ifs[ID]=Nested_Ifs[[#This Row],[ID]])), C4486 = "NA"), OR(J4486=42,J4486=6,J4486=7,J4486=8, J4486 = "NA")),"NA",0),0)),0)))</f>
        <v>0</v>
      </c>
      <c r="L4486">
        <v>2</v>
      </c>
      <c r="M4486">
        <v>2</v>
      </c>
      <c r="N4486" t="s">
        <v>0</v>
      </c>
      <c r="O4486" s="11">
        <f t="shared" si="69"/>
        <v>0</v>
      </c>
    </row>
    <row r="4487" spans="2:15" x14ac:dyDescent="0.3">
      <c r="B4487">
        <v>29686</v>
      </c>
      <c r="C4487">
        <v>1</v>
      </c>
      <c r="D4487">
        <v>1</v>
      </c>
      <c r="E4487">
        <v>1</v>
      </c>
      <c r="F4487">
        <v>41</v>
      </c>
      <c r="G4487">
        <v>1</v>
      </c>
      <c r="H4487" t="s">
        <v>0</v>
      </c>
      <c r="I4487" t="s">
        <v>0</v>
      </c>
      <c r="J4487">
        <v>5</v>
      </c>
      <c r="K4487" s="5" cm="1">
        <f t="array" ref="K4487">IF(AND(C4487=1,OR(J4487=42,J4487=6,J4487=7,J4487=8)),1,
IF(AND(OR(C4487=1,C4487="NA"),OR(J4487=42,J4487=6,J4487=7,J4487=8, J4487="NA")),"NA",
IF(_xlfn.MINIFS(Nested_Ifs[a11],Nested_Ifs[ID],Nested_Ifs[[#This Row],[ID]])&lt;&gt;1,IF(AND(C4487=MIN(_xlfn._xlws.FILTER(Nested_Ifs[a11], Nested_Ifs[ID]=Nested_Ifs[[#This Row],[ID]])), OR(J4487=42,J4487=6,J4487=7,J4487=8)),1,
IF(_xlfn.MINIFS(Nested_Ifs[a11],Nested_Ifs[ID],Nested_Ifs[[#This Row],[ID]])&lt;&gt;1,IF(AND(OR(C4487=MIN(_xlfn._xlws.FILTER(Nested_Ifs[a11], Nested_Ifs[ID]=Nested_Ifs[[#This Row],[ID]])), C4487 = "NA"), OR(J4487=42,J4487=6,J4487=7,J4487=8, J4487 = "NA")),"NA",0),0)),0)))</f>
        <v>0</v>
      </c>
      <c r="L4487">
        <v>1</v>
      </c>
      <c r="M4487">
        <v>2</v>
      </c>
      <c r="N4487" t="s">
        <v>0</v>
      </c>
      <c r="O4487" s="11">
        <f t="shared" si="69"/>
        <v>0</v>
      </c>
    </row>
    <row r="4488" spans="2:15" x14ac:dyDescent="0.3">
      <c r="B4488">
        <v>29686</v>
      </c>
      <c r="C4488">
        <v>2</v>
      </c>
      <c r="D4488">
        <v>2</v>
      </c>
      <c r="E4488">
        <v>2</v>
      </c>
      <c r="F4488">
        <v>37</v>
      </c>
      <c r="G4488">
        <v>1</v>
      </c>
      <c r="H4488" t="s">
        <v>0</v>
      </c>
      <c r="I4488" t="s">
        <v>0</v>
      </c>
      <c r="J4488">
        <v>5</v>
      </c>
      <c r="K4488" s="5" cm="1">
        <f t="array" ref="K4488">IF(AND(C4488=1,OR(J4488=42,J4488=6,J4488=7,J4488=8)),1,
IF(AND(OR(C4488=1,C4488="NA"),OR(J4488=42,J4488=6,J4488=7,J4488=8, J4488="NA")),"NA",
IF(_xlfn.MINIFS(Nested_Ifs[a11],Nested_Ifs[ID],Nested_Ifs[[#This Row],[ID]])&lt;&gt;1,IF(AND(C4488=MIN(_xlfn._xlws.FILTER(Nested_Ifs[a11], Nested_Ifs[ID]=Nested_Ifs[[#This Row],[ID]])), OR(J4488=42,J4488=6,J4488=7,J4488=8)),1,
IF(_xlfn.MINIFS(Nested_Ifs[a11],Nested_Ifs[ID],Nested_Ifs[[#This Row],[ID]])&lt;&gt;1,IF(AND(OR(C4488=MIN(_xlfn._xlws.FILTER(Nested_Ifs[a11], Nested_Ifs[ID]=Nested_Ifs[[#This Row],[ID]])), C4488 = "NA"), OR(J4488=42,J4488=6,J4488=7,J4488=8, J4488 = "NA")),"NA",0),0)),0)))</f>
        <v>0</v>
      </c>
      <c r="L4488">
        <v>1</v>
      </c>
      <c r="M4488">
        <v>2</v>
      </c>
      <c r="N4488" t="s">
        <v>0</v>
      </c>
      <c r="O4488" s="11">
        <f t="shared" si="69"/>
        <v>0</v>
      </c>
    </row>
    <row r="4489" spans="2:15" x14ac:dyDescent="0.3">
      <c r="B4489">
        <v>29686</v>
      </c>
      <c r="C4489">
        <v>3</v>
      </c>
      <c r="D4489">
        <v>1</v>
      </c>
      <c r="E4489">
        <v>3</v>
      </c>
      <c r="F4489">
        <v>12</v>
      </c>
      <c r="G4489" t="s">
        <v>0</v>
      </c>
      <c r="H4489" t="s">
        <v>0</v>
      </c>
      <c r="I4489" t="s">
        <v>0</v>
      </c>
      <c r="J4489" t="s">
        <v>0</v>
      </c>
      <c r="K4489" s="5" cm="1">
        <f t="array" ref="K4489">IF(AND(C4489=1,OR(J4489=42,J4489=6,J4489=7,J4489=8)),1,
IF(AND(OR(C4489=1,C4489="NA"),OR(J4489=42,J4489=6,J4489=7,J4489=8, J4489="NA")),"NA",
IF(_xlfn.MINIFS(Nested_Ifs[a11],Nested_Ifs[ID],Nested_Ifs[[#This Row],[ID]])&lt;&gt;1,IF(AND(C4489=MIN(_xlfn._xlws.FILTER(Nested_Ifs[a11], Nested_Ifs[ID]=Nested_Ifs[[#This Row],[ID]])), OR(J4489=42,J4489=6,J4489=7,J4489=8)),1,
IF(_xlfn.MINIFS(Nested_Ifs[a11],Nested_Ifs[ID],Nested_Ifs[[#This Row],[ID]])&lt;&gt;1,IF(AND(OR(C4489=MIN(_xlfn._xlws.FILTER(Nested_Ifs[a11], Nested_Ifs[ID]=Nested_Ifs[[#This Row],[ID]])), C4489 = "NA"), OR(J4489=42,J4489=6,J4489=7,J4489=8, J4489 = "NA")),"NA",0),0)),0)))</f>
        <v>0</v>
      </c>
      <c r="L4489">
        <v>1</v>
      </c>
      <c r="M4489">
        <v>2</v>
      </c>
      <c r="N4489" t="s">
        <v>0</v>
      </c>
      <c r="O4489" s="11">
        <f t="shared" si="69"/>
        <v>0</v>
      </c>
    </row>
    <row r="4490" spans="2:15" x14ac:dyDescent="0.3">
      <c r="B4490">
        <v>29686</v>
      </c>
      <c r="C4490">
        <v>4</v>
      </c>
      <c r="D4490">
        <v>1</v>
      </c>
      <c r="E4490">
        <v>3</v>
      </c>
      <c r="F4490">
        <v>5</v>
      </c>
      <c r="G4490" t="s">
        <v>0</v>
      </c>
      <c r="H4490">
        <v>2</v>
      </c>
      <c r="I4490">
        <v>8</v>
      </c>
      <c r="J4490" t="s">
        <v>0</v>
      </c>
      <c r="K4490" s="5" cm="1">
        <f t="array" ref="K4490">IF(AND(C4490=1,OR(J4490=42,J4490=6,J4490=7,J4490=8)),1,
IF(AND(OR(C4490=1,C4490="NA"),OR(J4490=42,J4490=6,J4490=7,J4490=8, J4490="NA")),"NA",
IF(_xlfn.MINIFS(Nested_Ifs[a11],Nested_Ifs[ID],Nested_Ifs[[#This Row],[ID]])&lt;&gt;1,IF(AND(C4490=MIN(_xlfn._xlws.FILTER(Nested_Ifs[a11], Nested_Ifs[ID]=Nested_Ifs[[#This Row],[ID]])), OR(J4490=42,J4490=6,J4490=7,J4490=8)),1,
IF(_xlfn.MINIFS(Nested_Ifs[a11],Nested_Ifs[ID],Nested_Ifs[[#This Row],[ID]])&lt;&gt;1,IF(AND(OR(C4490=MIN(_xlfn._xlws.FILTER(Nested_Ifs[a11], Nested_Ifs[ID]=Nested_Ifs[[#This Row],[ID]])), C4490 = "NA"), OR(J4490=42,J4490=6,J4490=7,J4490=8, J4490 = "NA")),"NA",0),0)),0)))</f>
        <v>0</v>
      </c>
      <c r="L4490">
        <v>1</v>
      </c>
      <c r="M4490">
        <v>2</v>
      </c>
      <c r="N4490" t="s">
        <v>0</v>
      </c>
      <c r="O4490" s="11">
        <f t="shared" si="69"/>
        <v>0</v>
      </c>
    </row>
    <row r="4491" spans="2:15" x14ac:dyDescent="0.3">
      <c r="B4491">
        <v>29688</v>
      </c>
      <c r="C4491">
        <v>1</v>
      </c>
      <c r="D4491">
        <v>1</v>
      </c>
      <c r="E4491">
        <v>1</v>
      </c>
      <c r="F4491">
        <v>57</v>
      </c>
      <c r="G4491">
        <v>1</v>
      </c>
      <c r="H4491" t="s">
        <v>0</v>
      </c>
      <c r="I4491" t="s">
        <v>0</v>
      </c>
      <c r="J4491">
        <v>5</v>
      </c>
      <c r="K4491" s="5" cm="1">
        <f t="array" ref="K4491">IF(AND(C4491=1,OR(J4491=42,J4491=6,J4491=7,J4491=8)),1,
IF(AND(OR(C4491=1,C4491="NA"),OR(J4491=42,J4491=6,J4491=7,J4491=8, J4491="NA")),"NA",
IF(_xlfn.MINIFS(Nested_Ifs[a11],Nested_Ifs[ID],Nested_Ifs[[#This Row],[ID]])&lt;&gt;1,IF(AND(C4491=MIN(_xlfn._xlws.FILTER(Nested_Ifs[a11], Nested_Ifs[ID]=Nested_Ifs[[#This Row],[ID]])), OR(J4491=42,J4491=6,J4491=7,J4491=8)),1,
IF(_xlfn.MINIFS(Nested_Ifs[a11],Nested_Ifs[ID],Nested_Ifs[[#This Row],[ID]])&lt;&gt;1,IF(AND(OR(C4491=MIN(_xlfn._xlws.FILTER(Nested_Ifs[a11], Nested_Ifs[ID]=Nested_Ifs[[#This Row],[ID]])), C4491 = "NA"), OR(J4491=42,J4491=6,J4491=7,J4491=8, J4491 = "NA")),"NA",0),0)),0)))</f>
        <v>0</v>
      </c>
      <c r="L4491">
        <v>1</v>
      </c>
      <c r="M4491">
        <v>2</v>
      </c>
      <c r="N4491" t="s">
        <v>0</v>
      </c>
      <c r="O4491" s="11">
        <f t="shared" si="69"/>
        <v>0</v>
      </c>
    </row>
    <row r="4492" spans="2:15" x14ac:dyDescent="0.3">
      <c r="B4492">
        <v>29688</v>
      </c>
      <c r="C4492">
        <v>2</v>
      </c>
      <c r="D4492">
        <v>2</v>
      </c>
      <c r="E4492">
        <v>2</v>
      </c>
      <c r="F4492">
        <v>56</v>
      </c>
      <c r="G4492">
        <v>1</v>
      </c>
      <c r="H4492" t="s">
        <v>0</v>
      </c>
      <c r="I4492" t="s">
        <v>0</v>
      </c>
      <c r="J4492">
        <v>5</v>
      </c>
      <c r="K4492" s="5" cm="1">
        <f t="array" ref="K4492">IF(AND(C4492=1,OR(J4492=42,J4492=6,J4492=7,J4492=8)),1,
IF(AND(OR(C4492=1,C4492="NA"),OR(J4492=42,J4492=6,J4492=7,J4492=8, J4492="NA")),"NA",
IF(_xlfn.MINIFS(Nested_Ifs[a11],Nested_Ifs[ID],Nested_Ifs[[#This Row],[ID]])&lt;&gt;1,IF(AND(C4492=MIN(_xlfn._xlws.FILTER(Nested_Ifs[a11], Nested_Ifs[ID]=Nested_Ifs[[#This Row],[ID]])), OR(J4492=42,J4492=6,J4492=7,J4492=8)),1,
IF(_xlfn.MINIFS(Nested_Ifs[a11],Nested_Ifs[ID],Nested_Ifs[[#This Row],[ID]])&lt;&gt;1,IF(AND(OR(C4492=MIN(_xlfn._xlws.FILTER(Nested_Ifs[a11], Nested_Ifs[ID]=Nested_Ifs[[#This Row],[ID]])), C4492 = "NA"), OR(J4492=42,J4492=6,J4492=7,J4492=8, J4492 = "NA")),"NA",0),0)),0)))</f>
        <v>0</v>
      </c>
      <c r="L4492">
        <v>1</v>
      </c>
      <c r="M4492">
        <v>2</v>
      </c>
      <c r="N4492" t="s">
        <v>0</v>
      </c>
      <c r="O4492" s="11">
        <f t="shared" si="69"/>
        <v>0</v>
      </c>
    </row>
    <row r="4493" spans="2:15" x14ac:dyDescent="0.3">
      <c r="B4493">
        <v>29688</v>
      </c>
      <c r="C4493">
        <v>3</v>
      </c>
      <c r="D4493">
        <v>1</v>
      </c>
      <c r="E4493">
        <v>3</v>
      </c>
      <c r="F4493">
        <v>26</v>
      </c>
      <c r="G4493">
        <v>6</v>
      </c>
      <c r="H4493" t="s">
        <v>0</v>
      </c>
      <c r="I4493" t="s">
        <v>0</v>
      </c>
      <c r="J4493">
        <v>5</v>
      </c>
      <c r="K4493" s="5" cm="1">
        <f t="array" ref="K4493">IF(AND(C4493=1,OR(J4493=42,J4493=6,J4493=7,J4493=8)),1,
IF(AND(OR(C4493=1,C4493="NA"),OR(J4493=42,J4493=6,J4493=7,J4493=8, J4493="NA")),"NA",
IF(_xlfn.MINIFS(Nested_Ifs[a11],Nested_Ifs[ID],Nested_Ifs[[#This Row],[ID]])&lt;&gt;1,IF(AND(C4493=MIN(_xlfn._xlws.FILTER(Nested_Ifs[a11], Nested_Ifs[ID]=Nested_Ifs[[#This Row],[ID]])), OR(J4493=42,J4493=6,J4493=7,J4493=8)),1,
IF(_xlfn.MINIFS(Nested_Ifs[a11],Nested_Ifs[ID],Nested_Ifs[[#This Row],[ID]])&lt;&gt;1,IF(AND(OR(C4493=MIN(_xlfn._xlws.FILTER(Nested_Ifs[a11], Nested_Ifs[ID]=Nested_Ifs[[#This Row],[ID]])), C4493 = "NA"), OR(J4493=42,J4493=6,J4493=7,J4493=8, J4493 = "NA")),"NA",0),0)),0)))</f>
        <v>0</v>
      </c>
      <c r="L4493">
        <v>1</v>
      </c>
      <c r="M4493">
        <v>2</v>
      </c>
      <c r="N4493" t="s">
        <v>0</v>
      </c>
      <c r="O4493" s="11">
        <f t="shared" si="69"/>
        <v>0</v>
      </c>
    </row>
    <row r="4494" spans="2:15" x14ac:dyDescent="0.3">
      <c r="B4494">
        <v>29688</v>
      </c>
      <c r="C4494">
        <v>5</v>
      </c>
      <c r="D4494">
        <v>1</v>
      </c>
      <c r="E4494">
        <v>3</v>
      </c>
      <c r="F4494">
        <v>20</v>
      </c>
      <c r="G4494">
        <v>6</v>
      </c>
      <c r="H4494" t="s">
        <v>0</v>
      </c>
      <c r="I4494" t="s">
        <v>0</v>
      </c>
      <c r="J4494">
        <v>5</v>
      </c>
      <c r="K4494" s="5" cm="1">
        <f t="array" ref="K4494">IF(AND(C4494=1,OR(J4494=42,J4494=6,J4494=7,J4494=8)),1,
IF(AND(OR(C4494=1,C4494="NA"),OR(J4494=42,J4494=6,J4494=7,J4494=8, J4494="NA")),"NA",
IF(_xlfn.MINIFS(Nested_Ifs[a11],Nested_Ifs[ID],Nested_Ifs[[#This Row],[ID]])&lt;&gt;1,IF(AND(C4494=MIN(_xlfn._xlws.FILTER(Nested_Ifs[a11], Nested_Ifs[ID]=Nested_Ifs[[#This Row],[ID]])), OR(J4494=42,J4494=6,J4494=7,J4494=8)),1,
IF(_xlfn.MINIFS(Nested_Ifs[a11],Nested_Ifs[ID],Nested_Ifs[[#This Row],[ID]])&lt;&gt;1,IF(AND(OR(C4494=MIN(_xlfn._xlws.FILTER(Nested_Ifs[a11], Nested_Ifs[ID]=Nested_Ifs[[#This Row],[ID]])), C4494 = "NA"), OR(J4494=42,J4494=6,J4494=7,J4494=8, J4494 = "NA")),"NA",0),0)),0)))</f>
        <v>0</v>
      </c>
      <c r="L4494">
        <v>2</v>
      </c>
      <c r="M4494">
        <v>2</v>
      </c>
      <c r="N4494" t="s">
        <v>0</v>
      </c>
      <c r="O4494" s="11">
        <f t="shared" si="69"/>
        <v>0</v>
      </c>
    </row>
    <row r="4495" spans="2:15" x14ac:dyDescent="0.3">
      <c r="B4495">
        <v>29689</v>
      </c>
      <c r="C4495">
        <v>1</v>
      </c>
      <c r="D4495">
        <v>1</v>
      </c>
      <c r="E4495">
        <v>1</v>
      </c>
      <c r="F4495">
        <v>45</v>
      </c>
      <c r="G4495">
        <v>1</v>
      </c>
      <c r="H4495" t="s">
        <v>0</v>
      </c>
      <c r="I4495" t="s">
        <v>0</v>
      </c>
      <c r="J4495">
        <v>1</v>
      </c>
      <c r="K4495" s="5" cm="1">
        <f t="array" ref="K4495">IF(AND(C4495=1,OR(J4495=42,J4495=6,J4495=7,J4495=8)),1,
IF(AND(OR(C4495=1,C4495="NA"),OR(J4495=42,J4495=6,J4495=7,J4495=8, J4495="NA")),"NA",
IF(_xlfn.MINIFS(Nested_Ifs[a11],Nested_Ifs[ID],Nested_Ifs[[#This Row],[ID]])&lt;&gt;1,IF(AND(C4495=MIN(_xlfn._xlws.FILTER(Nested_Ifs[a11], Nested_Ifs[ID]=Nested_Ifs[[#This Row],[ID]])), OR(J4495=42,J4495=6,J4495=7,J4495=8)),1,
IF(_xlfn.MINIFS(Nested_Ifs[a11],Nested_Ifs[ID],Nested_Ifs[[#This Row],[ID]])&lt;&gt;1,IF(AND(OR(C4495=MIN(_xlfn._xlws.FILTER(Nested_Ifs[a11], Nested_Ifs[ID]=Nested_Ifs[[#This Row],[ID]])), C4495 = "NA"), OR(J4495=42,J4495=6,J4495=7,J4495=8, J4495 = "NA")),"NA",0),0)),0)))</f>
        <v>0</v>
      </c>
      <c r="L4495">
        <v>2</v>
      </c>
      <c r="M4495">
        <v>2</v>
      </c>
      <c r="N4495" t="s">
        <v>0</v>
      </c>
      <c r="O4495" s="11">
        <f t="shared" ref="O4495:O4558" si="70">IF(AND(AND(L4495=1,M4495=1),AND(OR(N4495=3,N4495=4))),1,
IF(AND(OR(L4495=1,L4495="NA"),
OR(M4495=1,M4495="NA"),
OR(N4495=3,N4495=4, N4495="NA")),"NA",0))</f>
        <v>0</v>
      </c>
    </row>
    <row r="4496" spans="2:15" x14ac:dyDescent="0.3">
      <c r="B4496">
        <v>29689</v>
      </c>
      <c r="C4496">
        <v>2</v>
      </c>
      <c r="D4496">
        <v>2</v>
      </c>
      <c r="E4496">
        <v>2</v>
      </c>
      <c r="F4496">
        <v>45</v>
      </c>
      <c r="G4496">
        <v>1</v>
      </c>
      <c r="H4496" t="s">
        <v>0</v>
      </c>
      <c r="I4496" t="s">
        <v>0</v>
      </c>
      <c r="J4496">
        <v>1</v>
      </c>
      <c r="K4496" s="5" cm="1">
        <f t="array" ref="K4496">IF(AND(C4496=1,OR(J4496=42,J4496=6,J4496=7,J4496=8)),1,
IF(AND(OR(C4496=1,C4496="NA"),OR(J4496=42,J4496=6,J4496=7,J4496=8, J4496="NA")),"NA",
IF(_xlfn.MINIFS(Nested_Ifs[a11],Nested_Ifs[ID],Nested_Ifs[[#This Row],[ID]])&lt;&gt;1,IF(AND(C4496=MIN(_xlfn._xlws.FILTER(Nested_Ifs[a11], Nested_Ifs[ID]=Nested_Ifs[[#This Row],[ID]])), OR(J4496=42,J4496=6,J4496=7,J4496=8)),1,
IF(_xlfn.MINIFS(Nested_Ifs[a11],Nested_Ifs[ID],Nested_Ifs[[#This Row],[ID]])&lt;&gt;1,IF(AND(OR(C4496=MIN(_xlfn._xlws.FILTER(Nested_Ifs[a11], Nested_Ifs[ID]=Nested_Ifs[[#This Row],[ID]])), C4496 = "NA"), OR(J4496=42,J4496=6,J4496=7,J4496=8, J4496 = "NA")),"NA",0),0)),0)))</f>
        <v>0</v>
      </c>
      <c r="L4496">
        <v>2</v>
      </c>
      <c r="M4496">
        <v>2</v>
      </c>
      <c r="N4496" t="s">
        <v>0</v>
      </c>
      <c r="O4496" s="11">
        <f t="shared" si="70"/>
        <v>0</v>
      </c>
    </row>
    <row r="4497" spans="2:15" x14ac:dyDescent="0.3">
      <c r="B4497">
        <v>29689</v>
      </c>
      <c r="C4497">
        <v>3</v>
      </c>
      <c r="D4497">
        <v>2</v>
      </c>
      <c r="E4497">
        <v>6</v>
      </c>
      <c r="F4497">
        <v>73</v>
      </c>
      <c r="G4497">
        <v>5</v>
      </c>
      <c r="H4497" t="s">
        <v>0</v>
      </c>
      <c r="I4497" t="s">
        <v>0</v>
      </c>
      <c r="J4497">
        <v>5</v>
      </c>
      <c r="K4497" s="5" cm="1">
        <f t="array" ref="K4497">IF(AND(C4497=1,OR(J4497=42,J4497=6,J4497=7,J4497=8)),1,
IF(AND(OR(C4497=1,C4497="NA"),OR(J4497=42,J4497=6,J4497=7,J4497=8, J4497="NA")),"NA",
IF(_xlfn.MINIFS(Nested_Ifs[a11],Nested_Ifs[ID],Nested_Ifs[[#This Row],[ID]])&lt;&gt;1,IF(AND(C4497=MIN(_xlfn._xlws.FILTER(Nested_Ifs[a11], Nested_Ifs[ID]=Nested_Ifs[[#This Row],[ID]])), OR(J4497=42,J4497=6,J4497=7,J4497=8)),1,
IF(_xlfn.MINIFS(Nested_Ifs[a11],Nested_Ifs[ID],Nested_Ifs[[#This Row],[ID]])&lt;&gt;1,IF(AND(OR(C4497=MIN(_xlfn._xlws.FILTER(Nested_Ifs[a11], Nested_Ifs[ID]=Nested_Ifs[[#This Row],[ID]])), C4497 = "NA"), OR(J4497=42,J4497=6,J4497=7,J4497=8, J4497 = "NA")),"NA",0),0)),0)))</f>
        <v>0</v>
      </c>
      <c r="L4497">
        <v>2</v>
      </c>
      <c r="M4497">
        <v>2</v>
      </c>
      <c r="N4497" t="s">
        <v>0</v>
      </c>
      <c r="O4497" s="11">
        <f t="shared" si="70"/>
        <v>0</v>
      </c>
    </row>
    <row r="4498" spans="2:15" x14ac:dyDescent="0.3">
      <c r="B4498">
        <v>29689</v>
      </c>
      <c r="C4498">
        <v>4</v>
      </c>
      <c r="D4498">
        <v>1</v>
      </c>
      <c r="E4498">
        <v>3</v>
      </c>
      <c r="F4498">
        <v>19</v>
      </c>
      <c r="G4498">
        <v>6</v>
      </c>
      <c r="H4498" t="s">
        <v>0</v>
      </c>
      <c r="I4498" t="s">
        <v>0</v>
      </c>
      <c r="J4498" t="s">
        <v>0</v>
      </c>
      <c r="K4498" s="5" cm="1">
        <f t="array" ref="K4498">IF(AND(C4498=1,OR(J4498=42,J4498=6,J4498=7,J4498=8)),1,
IF(AND(OR(C4498=1,C4498="NA"),OR(J4498=42,J4498=6,J4498=7,J4498=8, J4498="NA")),"NA",
IF(_xlfn.MINIFS(Nested_Ifs[a11],Nested_Ifs[ID],Nested_Ifs[[#This Row],[ID]])&lt;&gt;1,IF(AND(C4498=MIN(_xlfn._xlws.FILTER(Nested_Ifs[a11], Nested_Ifs[ID]=Nested_Ifs[[#This Row],[ID]])), OR(J4498=42,J4498=6,J4498=7,J4498=8)),1,
IF(_xlfn.MINIFS(Nested_Ifs[a11],Nested_Ifs[ID],Nested_Ifs[[#This Row],[ID]])&lt;&gt;1,IF(AND(OR(C4498=MIN(_xlfn._xlws.FILTER(Nested_Ifs[a11], Nested_Ifs[ID]=Nested_Ifs[[#This Row],[ID]])), C4498 = "NA"), OR(J4498=42,J4498=6,J4498=7,J4498=8, J4498 = "NA")),"NA",0),0)),0)))</f>
        <v>0</v>
      </c>
      <c r="L4498">
        <v>2</v>
      </c>
      <c r="M4498">
        <v>2</v>
      </c>
      <c r="N4498" t="s">
        <v>0</v>
      </c>
      <c r="O4498" s="11">
        <f t="shared" si="70"/>
        <v>0</v>
      </c>
    </row>
    <row r="4499" spans="2:15" x14ac:dyDescent="0.3">
      <c r="B4499">
        <v>29689</v>
      </c>
      <c r="C4499">
        <v>5</v>
      </c>
      <c r="D4499">
        <v>1</v>
      </c>
      <c r="E4499">
        <v>3</v>
      </c>
      <c r="F4499">
        <v>16</v>
      </c>
      <c r="G4499">
        <v>6</v>
      </c>
      <c r="H4499" t="s">
        <v>0</v>
      </c>
      <c r="I4499" t="s">
        <v>0</v>
      </c>
      <c r="J4499" t="s">
        <v>0</v>
      </c>
      <c r="K4499" s="5" cm="1">
        <f t="array" ref="K4499">IF(AND(C4499=1,OR(J4499=42,J4499=6,J4499=7,J4499=8)),1,
IF(AND(OR(C4499=1,C4499="NA"),OR(J4499=42,J4499=6,J4499=7,J4499=8, J4499="NA")),"NA",
IF(_xlfn.MINIFS(Nested_Ifs[a11],Nested_Ifs[ID],Nested_Ifs[[#This Row],[ID]])&lt;&gt;1,IF(AND(C4499=MIN(_xlfn._xlws.FILTER(Nested_Ifs[a11], Nested_Ifs[ID]=Nested_Ifs[[#This Row],[ID]])), OR(J4499=42,J4499=6,J4499=7,J4499=8)),1,
IF(_xlfn.MINIFS(Nested_Ifs[a11],Nested_Ifs[ID],Nested_Ifs[[#This Row],[ID]])&lt;&gt;1,IF(AND(OR(C4499=MIN(_xlfn._xlws.FILTER(Nested_Ifs[a11], Nested_Ifs[ID]=Nested_Ifs[[#This Row],[ID]])), C4499 = "NA"), OR(J4499=42,J4499=6,J4499=7,J4499=8, J4499 = "NA")),"NA",0),0)),0)))</f>
        <v>0</v>
      </c>
      <c r="L4499">
        <v>2</v>
      </c>
      <c r="M4499">
        <v>2</v>
      </c>
      <c r="N4499" t="s">
        <v>0</v>
      </c>
      <c r="O4499" s="11">
        <f t="shared" si="70"/>
        <v>0</v>
      </c>
    </row>
    <row r="4500" spans="2:15" x14ac:dyDescent="0.3">
      <c r="B4500">
        <v>29689</v>
      </c>
      <c r="C4500">
        <v>6</v>
      </c>
      <c r="D4500">
        <v>1</v>
      </c>
      <c r="E4500">
        <v>3</v>
      </c>
      <c r="F4500">
        <v>13</v>
      </c>
      <c r="G4500">
        <v>98</v>
      </c>
      <c r="H4500" t="s">
        <v>0</v>
      </c>
      <c r="I4500" t="s">
        <v>0</v>
      </c>
      <c r="J4500" t="s">
        <v>0</v>
      </c>
      <c r="K4500" s="5" cm="1">
        <f t="array" ref="K4500">IF(AND(C4500=1,OR(J4500=42,J4500=6,J4500=7,J4500=8)),1,
IF(AND(OR(C4500=1,C4500="NA"),OR(J4500=42,J4500=6,J4500=7,J4500=8, J4500="NA")),"NA",
IF(_xlfn.MINIFS(Nested_Ifs[a11],Nested_Ifs[ID],Nested_Ifs[[#This Row],[ID]])&lt;&gt;1,IF(AND(C4500=MIN(_xlfn._xlws.FILTER(Nested_Ifs[a11], Nested_Ifs[ID]=Nested_Ifs[[#This Row],[ID]])), OR(J4500=42,J4500=6,J4500=7,J4500=8)),1,
IF(_xlfn.MINIFS(Nested_Ifs[a11],Nested_Ifs[ID],Nested_Ifs[[#This Row],[ID]])&lt;&gt;1,IF(AND(OR(C4500=MIN(_xlfn._xlws.FILTER(Nested_Ifs[a11], Nested_Ifs[ID]=Nested_Ifs[[#This Row],[ID]])), C4500 = "NA"), OR(J4500=42,J4500=6,J4500=7,J4500=8, J4500 = "NA")),"NA",0),0)),0)))</f>
        <v>0</v>
      </c>
      <c r="L4500">
        <v>2</v>
      </c>
      <c r="M4500">
        <v>2</v>
      </c>
      <c r="N4500" t="s">
        <v>0</v>
      </c>
      <c r="O4500" s="11">
        <f t="shared" si="70"/>
        <v>0</v>
      </c>
    </row>
    <row r="4501" spans="2:15" x14ac:dyDescent="0.3">
      <c r="B4501">
        <v>29689</v>
      </c>
      <c r="C4501">
        <v>7</v>
      </c>
      <c r="D4501">
        <v>2</v>
      </c>
      <c r="E4501">
        <v>3</v>
      </c>
      <c r="F4501">
        <v>4</v>
      </c>
      <c r="G4501">
        <v>98</v>
      </c>
      <c r="H4501">
        <v>1</v>
      </c>
      <c r="I4501" t="s">
        <v>0</v>
      </c>
      <c r="J4501" t="s">
        <v>0</v>
      </c>
      <c r="K4501" s="5" cm="1">
        <f t="array" ref="K4501">IF(AND(C4501=1,OR(J4501=42,J4501=6,J4501=7,J4501=8)),1,
IF(AND(OR(C4501=1,C4501="NA"),OR(J4501=42,J4501=6,J4501=7,J4501=8, J4501="NA")),"NA",
IF(_xlfn.MINIFS(Nested_Ifs[a11],Nested_Ifs[ID],Nested_Ifs[[#This Row],[ID]])&lt;&gt;1,IF(AND(C4501=MIN(_xlfn._xlws.FILTER(Nested_Ifs[a11], Nested_Ifs[ID]=Nested_Ifs[[#This Row],[ID]])), OR(J4501=42,J4501=6,J4501=7,J4501=8)),1,
IF(_xlfn.MINIFS(Nested_Ifs[a11],Nested_Ifs[ID],Nested_Ifs[[#This Row],[ID]])&lt;&gt;1,IF(AND(OR(C4501=MIN(_xlfn._xlws.FILTER(Nested_Ifs[a11], Nested_Ifs[ID]=Nested_Ifs[[#This Row],[ID]])), C4501 = "NA"), OR(J4501=42,J4501=6,J4501=7,J4501=8, J4501 = "NA")),"NA",0),0)),0)))</f>
        <v>0</v>
      </c>
      <c r="L4501">
        <v>2</v>
      </c>
      <c r="M4501">
        <v>2</v>
      </c>
      <c r="N4501" t="s">
        <v>0</v>
      </c>
      <c r="O4501" s="11">
        <f t="shared" si="70"/>
        <v>0</v>
      </c>
    </row>
    <row r="4502" spans="2:15" x14ac:dyDescent="0.3">
      <c r="B4502">
        <v>29689</v>
      </c>
      <c r="C4502">
        <v>8</v>
      </c>
      <c r="D4502">
        <v>2</v>
      </c>
      <c r="E4502">
        <v>3</v>
      </c>
      <c r="F4502">
        <v>2</v>
      </c>
      <c r="G4502">
        <v>98</v>
      </c>
      <c r="H4502">
        <v>2</v>
      </c>
      <c r="I4502">
        <v>8</v>
      </c>
      <c r="J4502" t="s">
        <v>0</v>
      </c>
      <c r="K4502" s="5" cm="1">
        <f t="array" ref="K4502">IF(AND(C4502=1,OR(J4502=42,J4502=6,J4502=7,J4502=8)),1,
IF(AND(OR(C4502=1,C4502="NA"),OR(J4502=42,J4502=6,J4502=7,J4502=8, J4502="NA")),"NA",
IF(_xlfn.MINIFS(Nested_Ifs[a11],Nested_Ifs[ID],Nested_Ifs[[#This Row],[ID]])&lt;&gt;1,IF(AND(C4502=MIN(_xlfn._xlws.FILTER(Nested_Ifs[a11], Nested_Ifs[ID]=Nested_Ifs[[#This Row],[ID]])), OR(J4502=42,J4502=6,J4502=7,J4502=8)),1,
IF(_xlfn.MINIFS(Nested_Ifs[a11],Nested_Ifs[ID],Nested_Ifs[[#This Row],[ID]])&lt;&gt;1,IF(AND(OR(C4502=MIN(_xlfn._xlws.FILTER(Nested_Ifs[a11], Nested_Ifs[ID]=Nested_Ifs[[#This Row],[ID]])), C4502 = "NA"), OR(J4502=42,J4502=6,J4502=7,J4502=8, J4502 = "NA")),"NA",0),0)),0)))</f>
        <v>0</v>
      </c>
      <c r="L4502">
        <v>2</v>
      </c>
      <c r="M4502">
        <v>2</v>
      </c>
      <c r="N4502" t="s">
        <v>0</v>
      </c>
      <c r="O4502" s="11">
        <f t="shared" si="70"/>
        <v>0</v>
      </c>
    </row>
    <row r="4503" spans="2:15" x14ac:dyDescent="0.3">
      <c r="B4503">
        <v>29690</v>
      </c>
      <c r="C4503">
        <v>1</v>
      </c>
      <c r="D4503">
        <v>2</v>
      </c>
      <c r="E4503">
        <v>1</v>
      </c>
      <c r="F4503">
        <v>29</v>
      </c>
      <c r="G4503">
        <v>6</v>
      </c>
      <c r="H4503" t="s">
        <v>0</v>
      </c>
      <c r="I4503" t="s">
        <v>0</v>
      </c>
      <c r="J4503">
        <v>3</v>
      </c>
      <c r="K4503" s="5" cm="1">
        <f t="array" ref="K4503">IF(AND(C4503=1,OR(J4503=42,J4503=6,J4503=7,J4503=8)),1,
IF(AND(OR(C4503=1,C4503="NA"),OR(J4503=42,J4503=6,J4503=7,J4503=8, J4503="NA")),"NA",
IF(_xlfn.MINIFS(Nested_Ifs[a11],Nested_Ifs[ID],Nested_Ifs[[#This Row],[ID]])&lt;&gt;1,IF(AND(C4503=MIN(_xlfn._xlws.FILTER(Nested_Ifs[a11], Nested_Ifs[ID]=Nested_Ifs[[#This Row],[ID]])), OR(J4503=42,J4503=6,J4503=7,J4503=8)),1,
IF(_xlfn.MINIFS(Nested_Ifs[a11],Nested_Ifs[ID],Nested_Ifs[[#This Row],[ID]])&lt;&gt;1,IF(AND(OR(C4503=MIN(_xlfn._xlws.FILTER(Nested_Ifs[a11], Nested_Ifs[ID]=Nested_Ifs[[#This Row],[ID]])), C4503 = "NA"), OR(J4503=42,J4503=6,J4503=7,J4503=8, J4503 = "NA")),"NA",0),0)),0)))</f>
        <v>0</v>
      </c>
      <c r="L4503">
        <v>2</v>
      </c>
      <c r="M4503">
        <v>2</v>
      </c>
      <c r="N4503" t="s">
        <v>0</v>
      </c>
      <c r="O4503" s="11">
        <f t="shared" si="70"/>
        <v>0</v>
      </c>
    </row>
    <row r="4504" spans="2:15" x14ac:dyDescent="0.3">
      <c r="B4504">
        <v>29691</v>
      </c>
      <c r="C4504">
        <v>1</v>
      </c>
      <c r="D4504">
        <v>2</v>
      </c>
      <c r="E4504">
        <v>1</v>
      </c>
      <c r="F4504">
        <v>33</v>
      </c>
      <c r="G4504">
        <v>3</v>
      </c>
      <c r="H4504" t="s">
        <v>0</v>
      </c>
      <c r="I4504" t="s">
        <v>0</v>
      </c>
      <c r="J4504">
        <v>5</v>
      </c>
      <c r="K4504" s="5" cm="1">
        <f t="array" ref="K4504">IF(AND(C4504=1,OR(J4504=42,J4504=6,J4504=7,J4504=8)),1,
IF(AND(OR(C4504=1,C4504="NA"),OR(J4504=42,J4504=6,J4504=7,J4504=8, J4504="NA")),"NA",
IF(_xlfn.MINIFS(Nested_Ifs[a11],Nested_Ifs[ID],Nested_Ifs[[#This Row],[ID]])&lt;&gt;1,IF(AND(C4504=MIN(_xlfn._xlws.FILTER(Nested_Ifs[a11], Nested_Ifs[ID]=Nested_Ifs[[#This Row],[ID]])), OR(J4504=42,J4504=6,J4504=7,J4504=8)),1,
IF(_xlfn.MINIFS(Nested_Ifs[a11],Nested_Ifs[ID],Nested_Ifs[[#This Row],[ID]])&lt;&gt;1,IF(AND(OR(C4504=MIN(_xlfn._xlws.FILTER(Nested_Ifs[a11], Nested_Ifs[ID]=Nested_Ifs[[#This Row],[ID]])), C4504 = "NA"), OR(J4504=42,J4504=6,J4504=7,J4504=8, J4504 = "NA")),"NA",0),0)),0)))</f>
        <v>0</v>
      </c>
      <c r="L4504">
        <v>1</v>
      </c>
      <c r="M4504">
        <v>2</v>
      </c>
      <c r="N4504" t="s">
        <v>0</v>
      </c>
      <c r="O4504" s="11">
        <f t="shared" si="70"/>
        <v>0</v>
      </c>
    </row>
    <row r="4505" spans="2:15" x14ac:dyDescent="0.3">
      <c r="B4505">
        <v>29691</v>
      </c>
      <c r="C4505">
        <v>2</v>
      </c>
      <c r="D4505">
        <v>1</v>
      </c>
      <c r="E4505">
        <v>5</v>
      </c>
      <c r="F4505">
        <v>59</v>
      </c>
      <c r="G4505">
        <v>1</v>
      </c>
      <c r="H4505" t="s">
        <v>0</v>
      </c>
      <c r="I4505" t="s">
        <v>0</v>
      </c>
      <c r="J4505">
        <v>5</v>
      </c>
      <c r="K4505" s="5" cm="1">
        <f t="array" ref="K4505">IF(AND(C4505=1,OR(J4505=42,J4505=6,J4505=7,J4505=8)),1,
IF(AND(OR(C4505=1,C4505="NA"),OR(J4505=42,J4505=6,J4505=7,J4505=8, J4505="NA")),"NA",
IF(_xlfn.MINIFS(Nested_Ifs[a11],Nested_Ifs[ID],Nested_Ifs[[#This Row],[ID]])&lt;&gt;1,IF(AND(C4505=MIN(_xlfn._xlws.FILTER(Nested_Ifs[a11], Nested_Ifs[ID]=Nested_Ifs[[#This Row],[ID]])), OR(J4505=42,J4505=6,J4505=7,J4505=8)),1,
IF(_xlfn.MINIFS(Nested_Ifs[a11],Nested_Ifs[ID],Nested_Ifs[[#This Row],[ID]])&lt;&gt;1,IF(AND(OR(C4505=MIN(_xlfn._xlws.FILTER(Nested_Ifs[a11], Nested_Ifs[ID]=Nested_Ifs[[#This Row],[ID]])), C4505 = "NA"), OR(J4505=42,J4505=6,J4505=7,J4505=8, J4505 = "NA")),"NA",0),0)),0)))</f>
        <v>0</v>
      </c>
      <c r="L4505">
        <v>1</v>
      </c>
      <c r="M4505">
        <v>2</v>
      </c>
      <c r="N4505" t="s">
        <v>0</v>
      </c>
      <c r="O4505" s="11">
        <f t="shared" si="70"/>
        <v>0</v>
      </c>
    </row>
    <row r="4506" spans="2:15" x14ac:dyDescent="0.3">
      <c r="B4506">
        <v>29691</v>
      </c>
      <c r="C4506">
        <v>3</v>
      </c>
      <c r="D4506">
        <v>2</v>
      </c>
      <c r="E4506">
        <v>5</v>
      </c>
      <c r="F4506">
        <v>53</v>
      </c>
      <c r="G4506">
        <v>1</v>
      </c>
      <c r="H4506" t="s">
        <v>0</v>
      </c>
      <c r="I4506" t="s">
        <v>0</v>
      </c>
      <c r="J4506">
        <v>5</v>
      </c>
      <c r="K4506" s="5" cm="1">
        <f t="array" ref="K4506">IF(AND(C4506=1,OR(J4506=42,J4506=6,J4506=7,J4506=8)),1,
IF(AND(OR(C4506=1,C4506="NA"),OR(J4506=42,J4506=6,J4506=7,J4506=8, J4506="NA")),"NA",
IF(_xlfn.MINIFS(Nested_Ifs[a11],Nested_Ifs[ID],Nested_Ifs[[#This Row],[ID]])&lt;&gt;1,IF(AND(C4506=MIN(_xlfn._xlws.FILTER(Nested_Ifs[a11], Nested_Ifs[ID]=Nested_Ifs[[#This Row],[ID]])), OR(J4506=42,J4506=6,J4506=7,J4506=8)),1,
IF(_xlfn.MINIFS(Nested_Ifs[a11],Nested_Ifs[ID],Nested_Ifs[[#This Row],[ID]])&lt;&gt;1,IF(AND(OR(C4506=MIN(_xlfn._xlws.FILTER(Nested_Ifs[a11], Nested_Ifs[ID]=Nested_Ifs[[#This Row],[ID]])), C4506 = "NA"), OR(J4506=42,J4506=6,J4506=7,J4506=8, J4506 = "NA")),"NA",0),0)),0)))</f>
        <v>0</v>
      </c>
      <c r="L4506">
        <v>2</v>
      </c>
      <c r="M4506">
        <v>1</v>
      </c>
      <c r="N4506">
        <v>1</v>
      </c>
      <c r="O4506" s="11">
        <f t="shared" si="70"/>
        <v>0</v>
      </c>
    </row>
    <row r="4507" spans="2:15" x14ac:dyDescent="0.3">
      <c r="B4507">
        <v>29691</v>
      </c>
      <c r="C4507">
        <v>4</v>
      </c>
      <c r="D4507">
        <v>1</v>
      </c>
      <c r="E4507">
        <v>7</v>
      </c>
      <c r="F4507">
        <v>21</v>
      </c>
      <c r="G4507">
        <v>6</v>
      </c>
      <c r="H4507" t="s">
        <v>0</v>
      </c>
      <c r="I4507" t="s">
        <v>0</v>
      </c>
      <c r="J4507" t="s">
        <v>0</v>
      </c>
      <c r="K4507" s="5" cm="1">
        <f t="array" ref="K4507">IF(AND(C4507=1,OR(J4507=42,J4507=6,J4507=7,J4507=8)),1,
IF(AND(OR(C4507=1,C4507="NA"),OR(J4507=42,J4507=6,J4507=7,J4507=8, J4507="NA")),"NA",
IF(_xlfn.MINIFS(Nested_Ifs[a11],Nested_Ifs[ID],Nested_Ifs[[#This Row],[ID]])&lt;&gt;1,IF(AND(C4507=MIN(_xlfn._xlws.FILTER(Nested_Ifs[a11], Nested_Ifs[ID]=Nested_Ifs[[#This Row],[ID]])), OR(J4507=42,J4507=6,J4507=7,J4507=8)),1,
IF(_xlfn.MINIFS(Nested_Ifs[a11],Nested_Ifs[ID],Nested_Ifs[[#This Row],[ID]])&lt;&gt;1,IF(AND(OR(C4507=MIN(_xlfn._xlws.FILTER(Nested_Ifs[a11], Nested_Ifs[ID]=Nested_Ifs[[#This Row],[ID]])), C4507 = "NA"), OR(J4507=42,J4507=6,J4507=7,J4507=8, J4507 = "NA")),"NA",0),0)),0)))</f>
        <v>0</v>
      </c>
      <c r="L4507">
        <v>2</v>
      </c>
      <c r="M4507">
        <v>2</v>
      </c>
      <c r="N4507" t="s">
        <v>0</v>
      </c>
      <c r="O4507" s="11">
        <f t="shared" si="70"/>
        <v>0</v>
      </c>
    </row>
    <row r="4508" spans="2:15" x14ac:dyDescent="0.3">
      <c r="B4508">
        <v>29691</v>
      </c>
      <c r="C4508">
        <v>5</v>
      </c>
      <c r="D4508">
        <v>2</v>
      </c>
      <c r="E4508">
        <v>7</v>
      </c>
      <c r="F4508">
        <v>21</v>
      </c>
      <c r="G4508">
        <v>6</v>
      </c>
      <c r="H4508" t="s">
        <v>0</v>
      </c>
      <c r="I4508" t="s">
        <v>0</v>
      </c>
      <c r="J4508" t="s">
        <v>0</v>
      </c>
      <c r="K4508" s="5" cm="1">
        <f t="array" ref="K4508">IF(AND(C4508=1,OR(J4508=42,J4508=6,J4508=7,J4508=8)),1,
IF(AND(OR(C4508=1,C4508="NA"),OR(J4508=42,J4508=6,J4508=7,J4508=8, J4508="NA")),"NA",
IF(_xlfn.MINIFS(Nested_Ifs[a11],Nested_Ifs[ID],Nested_Ifs[[#This Row],[ID]])&lt;&gt;1,IF(AND(C4508=MIN(_xlfn._xlws.FILTER(Nested_Ifs[a11], Nested_Ifs[ID]=Nested_Ifs[[#This Row],[ID]])), OR(J4508=42,J4508=6,J4508=7,J4508=8)),1,
IF(_xlfn.MINIFS(Nested_Ifs[a11],Nested_Ifs[ID],Nested_Ifs[[#This Row],[ID]])&lt;&gt;1,IF(AND(OR(C4508=MIN(_xlfn._xlws.FILTER(Nested_Ifs[a11], Nested_Ifs[ID]=Nested_Ifs[[#This Row],[ID]])), C4508 = "NA"), OR(J4508=42,J4508=6,J4508=7,J4508=8, J4508 = "NA")),"NA",0),0)),0)))</f>
        <v>0</v>
      </c>
      <c r="L4508">
        <v>1</v>
      </c>
      <c r="M4508">
        <v>2</v>
      </c>
      <c r="N4508" t="s">
        <v>0</v>
      </c>
      <c r="O4508" s="11">
        <f t="shared" si="70"/>
        <v>0</v>
      </c>
    </row>
    <row r="4509" spans="2:15" x14ac:dyDescent="0.3">
      <c r="B4509">
        <v>29691</v>
      </c>
      <c r="C4509">
        <v>6</v>
      </c>
      <c r="D4509">
        <v>1</v>
      </c>
      <c r="E4509">
        <v>3</v>
      </c>
      <c r="F4509">
        <v>4</v>
      </c>
      <c r="G4509" t="s">
        <v>0</v>
      </c>
      <c r="H4509">
        <v>2</v>
      </c>
      <c r="I4509">
        <v>5</v>
      </c>
      <c r="J4509" t="s">
        <v>0</v>
      </c>
      <c r="K4509" s="5" cm="1">
        <f t="array" ref="K4509">IF(AND(C4509=1,OR(J4509=42,J4509=6,J4509=7,J4509=8)),1,
IF(AND(OR(C4509=1,C4509="NA"),OR(J4509=42,J4509=6,J4509=7,J4509=8, J4509="NA")),"NA",
IF(_xlfn.MINIFS(Nested_Ifs[a11],Nested_Ifs[ID],Nested_Ifs[[#This Row],[ID]])&lt;&gt;1,IF(AND(C4509=MIN(_xlfn._xlws.FILTER(Nested_Ifs[a11], Nested_Ifs[ID]=Nested_Ifs[[#This Row],[ID]])), OR(J4509=42,J4509=6,J4509=7,J4509=8)),1,
IF(_xlfn.MINIFS(Nested_Ifs[a11],Nested_Ifs[ID],Nested_Ifs[[#This Row],[ID]])&lt;&gt;1,IF(AND(OR(C4509=MIN(_xlfn._xlws.FILTER(Nested_Ifs[a11], Nested_Ifs[ID]=Nested_Ifs[[#This Row],[ID]])), C4509 = "NA"), OR(J4509=42,J4509=6,J4509=7,J4509=8, J4509 = "NA")),"NA",0),0)),0)))</f>
        <v>0</v>
      </c>
      <c r="L4509">
        <v>1</v>
      </c>
      <c r="M4509">
        <v>1</v>
      </c>
      <c r="N4509">
        <v>1</v>
      </c>
      <c r="O4509" s="11">
        <f t="shared" si="70"/>
        <v>0</v>
      </c>
    </row>
    <row r="4510" spans="2:15" x14ac:dyDescent="0.3">
      <c r="B4510">
        <v>29693</v>
      </c>
      <c r="C4510">
        <v>1</v>
      </c>
      <c r="D4510">
        <v>1</v>
      </c>
      <c r="E4510">
        <v>1</v>
      </c>
      <c r="F4510">
        <v>54</v>
      </c>
      <c r="G4510">
        <v>1</v>
      </c>
      <c r="H4510" t="s">
        <v>0</v>
      </c>
      <c r="I4510" t="s">
        <v>0</v>
      </c>
      <c r="J4510">
        <v>5</v>
      </c>
      <c r="K4510" s="5" cm="1">
        <f t="array" ref="K4510">IF(AND(C4510=1,OR(J4510=42,J4510=6,J4510=7,J4510=8)),1,
IF(AND(OR(C4510=1,C4510="NA"),OR(J4510=42,J4510=6,J4510=7,J4510=8, J4510="NA")),"NA",
IF(_xlfn.MINIFS(Nested_Ifs[a11],Nested_Ifs[ID],Nested_Ifs[[#This Row],[ID]])&lt;&gt;1,IF(AND(C4510=MIN(_xlfn._xlws.FILTER(Nested_Ifs[a11], Nested_Ifs[ID]=Nested_Ifs[[#This Row],[ID]])), OR(J4510=42,J4510=6,J4510=7,J4510=8)),1,
IF(_xlfn.MINIFS(Nested_Ifs[a11],Nested_Ifs[ID],Nested_Ifs[[#This Row],[ID]])&lt;&gt;1,IF(AND(OR(C4510=MIN(_xlfn._xlws.FILTER(Nested_Ifs[a11], Nested_Ifs[ID]=Nested_Ifs[[#This Row],[ID]])), C4510 = "NA"), OR(J4510=42,J4510=6,J4510=7,J4510=8, J4510 = "NA")),"NA",0),0)),0)))</f>
        <v>0</v>
      </c>
      <c r="L4510">
        <v>2</v>
      </c>
      <c r="M4510">
        <v>2</v>
      </c>
      <c r="N4510" t="s">
        <v>0</v>
      </c>
      <c r="O4510" s="11">
        <f t="shared" si="70"/>
        <v>0</v>
      </c>
    </row>
    <row r="4511" spans="2:15" x14ac:dyDescent="0.3">
      <c r="B4511">
        <v>29693</v>
      </c>
      <c r="C4511">
        <v>2</v>
      </c>
      <c r="D4511">
        <v>2</v>
      </c>
      <c r="E4511">
        <v>2</v>
      </c>
      <c r="F4511">
        <v>45</v>
      </c>
      <c r="G4511">
        <v>1</v>
      </c>
      <c r="H4511" t="s">
        <v>0</v>
      </c>
      <c r="I4511" t="s">
        <v>0</v>
      </c>
      <c r="J4511">
        <v>5</v>
      </c>
      <c r="K4511" s="5" cm="1">
        <f t="array" ref="K4511">IF(AND(C4511=1,OR(J4511=42,J4511=6,J4511=7,J4511=8)),1,
IF(AND(OR(C4511=1,C4511="NA"),OR(J4511=42,J4511=6,J4511=7,J4511=8, J4511="NA")),"NA",
IF(_xlfn.MINIFS(Nested_Ifs[a11],Nested_Ifs[ID],Nested_Ifs[[#This Row],[ID]])&lt;&gt;1,IF(AND(C4511=MIN(_xlfn._xlws.FILTER(Nested_Ifs[a11], Nested_Ifs[ID]=Nested_Ifs[[#This Row],[ID]])), OR(J4511=42,J4511=6,J4511=7,J4511=8)),1,
IF(_xlfn.MINIFS(Nested_Ifs[a11],Nested_Ifs[ID],Nested_Ifs[[#This Row],[ID]])&lt;&gt;1,IF(AND(OR(C4511=MIN(_xlfn._xlws.FILTER(Nested_Ifs[a11], Nested_Ifs[ID]=Nested_Ifs[[#This Row],[ID]])), C4511 = "NA"), OR(J4511=42,J4511=6,J4511=7,J4511=8, J4511 = "NA")),"NA",0),0)),0)))</f>
        <v>0</v>
      </c>
      <c r="L4511">
        <v>2</v>
      </c>
      <c r="M4511">
        <v>2</v>
      </c>
      <c r="N4511" t="s">
        <v>0</v>
      </c>
      <c r="O4511" s="11">
        <f t="shared" si="70"/>
        <v>0</v>
      </c>
    </row>
    <row r="4512" spans="2:15" x14ac:dyDescent="0.3">
      <c r="B4512">
        <v>29693</v>
      </c>
      <c r="C4512">
        <v>3</v>
      </c>
      <c r="D4512">
        <v>2</v>
      </c>
      <c r="E4512">
        <v>3</v>
      </c>
      <c r="F4512">
        <v>13</v>
      </c>
      <c r="G4512">
        <v>98</v>
      </c>
      <c r="H4512" t="s">
        <v>0</v>
      </c>
      <c r="I4512" t="s">
        <v>0</v>
      </c>
      <c r="J4512" t="s">
        <v>0</v>
      </c>
      <c r="K4512" s="5" cm="1">
        <f t="array" ref="K4512">IF(AND(C4512=1,OR(J4512=42,J4512=6,J4512=7,J4512=8)),1,
IF(AND(OR(C4512=1,C4512="NA"),OR(J4512=42,J4512=6,J4512=7,J4512=8, J4512="NA")),"NA",
IF(_xlfn.MINIFS(Nested_Ifs[a11],Nested_Ifs[ID],Nested_Ifs[[#This Row],[ID]])&lt;&gt;1,IF(AND(C4512=MIN(_xlfn._xlws.FILTER(Nested_Ifs[a11], Nested_Ifs[ID]=Nested_Ifs[[#This Row],[ID]])), OR(J4512=42,J4512=6,J4512=7,J4512=8)),1,
IF(_xlfn.MINIFS(Nested_Ifs[a11],Nested_Ifs[ID],Nested_Ifs[[#This Row],[ID]])&lt;&gt;1,IF(AND(OR(C4512=MIN(_xlfn._xlws.FILTER(Nested_Ifs[a11], Nested_Ifs[ID]=Nested_Ifs[[#This Row],[ID]])), C4512 = "NA"), OR(J4512=42,J4512=6,J4512=7,J4512=8, J4512 = "NA")),"NA",0),0)),0)))</f>
        <v>0</v>
      </c>
      <c r="L4512">
        <v>2</v>
      </c>
      <c r="M4512">
        <v>2</v>
      </c>
      <c r="N4512" t="s">
        <v>0</v>
      </c>
      <c r="O4512" s="11">
        <f t="shared" si="70"/>
        <v>0</v>
      </c>
    </row>
    <row r="4513" spans="2:15" x14ac:dyDescent="0.3">
      <c r="B4513">
        <v>29693</v>
      </c>
      <c r="C4513">
        <v>4</v>
      </c>
      <c r="D4513">
        <v>1</v>
      </c>
      <c r="E4513">
        <v>3</v>
      </c>
      <c r="F4513">
        <v>11</v>
      </c>
      <c r="G4513">
        <v>98</v>
      </c>
      <c r="H4513" t="s">
        <v>0</v>
      </c>
      <c r="I4513" t="s">
        <v>0</v>
      </c>
      <c r="J4513" t="s">
        <v>0</v>
      </c>
      <c r="K4513" s="5" cm="1">
        <f t="array" ref="K4513">IF(AND(C4513=1,OR(J4513=42,J4513=6,J4513=7,J4513=8)),1,
IF(AND(OR(C4513=1,C4513="NA"),OR(J4513=42,J4513=6,J4513=7,J4513=8, J4513="NA")),"NA",
IF(_xlfn.MINIFS(Nested_Ifs[a11],Nested_Ifs[ID],Nested_Ifs[[#This Row],[ID]])&lt;&gt;1,IF(AND(C4513=MIN(_xlfn._xlws.FILTER(Nested_Ifs[a11], Nested_Ifs[ID]=Nested_Ifs[[#This Row],[ID]])), OR(J4513=42,J4513=6,J4513=7,J4513=8)),1,
IF(_xlfn.MINIFS(Nested_Ifs[a11],Nested_Ifs[ID],Nested_Ifs[[#This Row],[ID]])&lt;&gt;1,IF(AND(OR(C4513=MIN(_xlfn._xlws.FILTER(Nested_Ifs[a11], Nested_Ifs[ID]=Nested_Ifs[[#This Row],[ID]])), C4513 = "NA"), OR(J4513=42,J4513=6,J4513=7,J4513=8, J4513 = "NA")),"NA",0),0)),0)))</f>
        <v>0</v>
      </c>
      <c r="L4513">
        <v>2</v>
      </c>
      <c r="M4513">
        <v>2</v>
      </c>
      <c r="N4513" t="s">
        <v>0</v>
      </c>
      <c r="O4513" s="11">
        <f t="shared" si="70"/>
        <v>0</v>
      </c>
    </row>
    <row r="4514" spans="2:15" x14ac:dyDescent="0.3">
      <c r="B4514">
        <v>29694</v>
      </c>
      <c r="C4514">
        <v>1</v>
      </c>
      <c r="D4514">
        <v>1</v>
      </c>
      <c r="E4514">
        <v>1</v>
      </c>
      <c r="F4514">
        <v>48</v>
      </c>
      <c r="G4514">
        <v>1</v>
      </c>
      <c r="H4514" t="s">
        <v>0</v>
      </c>
      <c r="I4514" t="s">
        <v>0</v>
      </c>
      <c r="J4514">
        <v>5</v>
      </c>
      <c r="K4514" s="5" cm="1">
        <f t="array" ref="K4514">IF(AND(C4514=1,OR(J4514=42,J4514=6,J4514=7,J4514=8)),1,
IF(AND(OR(C4514=1,C4514="NA"),OR(J4514=42,J4514=6,J4514=7,J4514=8, J4514="NA")),"NA",
IF(_xlfn.MINIFS(Nested_Ifs[a11],Nested_Ifs[ID],Nested_Ifs[[#This Row],[ID]])&lt;&gt;1,IF(AND(C4514=MIN(_xlfn._xlws.FILTER(Nested_Ifs[a11], Nested_Ifs[ID]=Nested_Ifs[[#This Row],[ID]])), OR(J4514=42,J4514=6,J4514=7,J4514=8)),1,
IF(_xlfn.MINIFS(Nested_Ifs[a11],Nested_Ifs[ID],Nested_Ifs[[#This Row],[ID]])&lt;&gt;1,IF(AND(OR(C4514=MIN(_xlfn._xlws.FILTER(Nested_Ifs[a11], Nested_Ifs[ID]=Nested_Ifs[[#This Row],[ID]])), C4514 = "NA"), OR(J4514=42,J4514=6,J4514=7,J4514=8, J4514 = "NA")),"NA",0),0)),0)))</f>
        <v>0</v>
      </c>
      <c r="L4514">
        <v>2</v>
      </c>
      <c r="M4514">
        <v>2</v>
      </c>
      <c r="N4514" t="s">
        <v>0</v>
      </c>
      <c r="O4514" s="11">
        <f t="shared" si="70"/>
        <v>0</v>
      </c>
    </row>
    <row r="4515" spans="2:15" x14ac:dyDescent="0.3">
      <c r="B4515">
        <v>29694</v>
      </c>
      <c r="C4515">
        <v>2</v>
      </c>
      <c r="D4515">
        <v>2</v>
      </c>
      <c r="E4515">
        <v>2</v>
      </c>
      <c r="F4515">
        <v>44</v>
      </c>
      <c r="G4515">
        <v>1</v>
      </c>
      <c r="H4515" t="s">
        <v>0</v>
      </c>
      <c r="I4515" t="s">
        <v>0</v>
      </c>
      <c r="J4515">
        <v>5</v>
      </c>
      <c r="K4515" s="5" cm="1">
        <f t="array" ref="K4515">IF(AND(C4515=1,OR(J4515=42,J4515=6,J4515=7,J4515=8)),1,
IF(AND(OR(C4515=1,C4515="NA"),OR(J4515=42,J4515=6,J4515=7,J4515=8, J4515="NA")),"NA",
IF(_xlfn.MINIFS(Nested_Ifs[a11],Nested_Ifs[ID],Nested_Ifs[[#This Row],[ID]])&lt;&gt;1,IF(AND(C4515=MIN(_xlfn._xlws.FILTER(Nested_Ifs[a11], Nested_Ifs[ID]=Nested_Ifs[[#This Row],[ID]])), OR(J4515=42,J4515=6,J4515=7,J4515=8)),1,
IF(_xlfn.MINIFS(Nested_Ifs[a11],Nested_Ifs[ID],Nested_Ifs[[#This Row],[ID]])&lt;&gt;1,IF(AND(OR(C4515=MIN(_xlfn._xlws.FILTER(Nested_Ifs[a11], Nested_Ifs[ID]=Nested_Ifs[[#This Row],[ID]])), C4515 = "NA"), OR(J4515=42,J4515=6,J4515=7,J4515=8, J4515 = "NA")),"NA",0),0)),0)))</f>
        <v>0</v>
      </c>
      <c r="L4515">
        <v>2</v>
      </c>
      <c r="M4515">
        <v>2</v>
      </c>
      <c r="N4515" t="s">
        <v>0</v>
      </c>
      <c r="O4515" s="11">
        <f t="shared" si="70"/>
        <v>0</v>
      </c>
    </row>
    <row r="4516" spans="2:15" x14ac:dyDescent="0.3">
      <c r="B4516">
        <v>29694</v>
      </c>
      <c r="C4516">
        <v>3</v>
      </c>
      <c r="D4516">
        <v>1</v>
      </c>
      <c r="E4516">
        <v>3</v>
      </c>
      <c r="F4516">
        <v>15</v>
      </c>
      <c r="G4516">
        <v>6</v>
      </c>
      <c r="H4516" t="s">
        <v>0</v>
      </c>
      <c r="I4516" t="s">
        <v>0</v>
      </c>
      <c r="J4516" t="s">
        <v>0</v>
      </c>
      <c r="K4516" s="5" cm="1">
        <f t="array" ref="K4516">IF(AND(C4516=1,OR(J4516=42,J4516=6,J4516=7,J4516=8)),1,
IF(AND(OR(C4516=1,C4516="NA"),OR(J4516=42,J4516=6,J4516=7,J4516=8, J4516="NA")),"NA",
IF(_xlfn.MINIFS(Nested_Ifs[a11],Nested_Ifs[ID],Nested_Ifs[[#This Row],[ID]])&lt;&gt;1,IF(AND(C4516=MIN(_xlfn._xlws.FILTER(Nested_Ifs[a11], Nested_Ifs[ID]=Nested_Ifs[[#This Row],[ID]])), OR(J4516=42,J4516=6,J4516=7,J4516=8)),1,
IF(_xlfn.MINIFS(Nested_Ifs[a11],Nested_Ifs[ID],Nested_Ifs[[#This Row],[ID]])&lt;&gt;1,IF(AND(OR(C4516=MIN(_xlfn._xlws.FILTER(Nested_Ifs[a11], Nested_Ifs[ID]=Nested_Ifs[[#This Row],[ID]])), C4516 = "NA"), OR(J4516=42,J4516=6,J4516=7,J4516=8, J4516 = "NA")),"NA",0),0)),0)))</f>
        <v>0</v>
      </c>
      <c r="L4516">
        <v>2</v>
      </c>
      <c r="M4516">
        <v>2</v>
      </c>
      <c r="N4516" t="s">
        <v>0</v>
      </c>
      <c r="O4516" s="11">
        <f t="shared" si="70"/>
        <v>0</v>
      </c>
    </row>
    <row r="4517" spans="2:15" x14ac:dyDescent="0.3">
      <c r="B4517">
        <v>29695</v>
      </c>
      <c r="C4517">
        <v>1</v>
      </c>
      <c r="D4517">
        <v>1</v>
      </c>
      <c r="E4517">
        <v>1</v>
      </c>
      <c r="F4517">
        <v>56</v>
      </c>
      <c r="G4517">
        <v>1</v>
      </c>
      <c r="H4517" t="s">
        <v>0</v>
      </c>
      <c r="I4517" t="s">
        <v>0</v>
      </c>
      <c r="J4517">
        <v>5</v>
      </c>
      <c r="K4517" s="5" cm="1">
        <f t="array" ref="K4517">IF(AND(C4517=1,OR(J4517=42,J4517=6,J4517=7,J4517=8)),1,
IF(AND(OR(C4517=1,C4517="NA"),OR(J4517=42,J4517=6,J4517=7,J4517=8, J4517="NA")),"NA",
IF(_xlfn.MINIFS(Nested_Ifs[a11],Nested_Ifs[ID],Nested_Ifs[[#This Row],[ID]])&lt;&gt;1,IF(AND(C4517=MIN(_xlfn._xlws.FILTER(Nested_Ifs[a11], Nested_Ifs[ID]=Nested_Ifs[[#This Row],[ID]])), OR(J4517=42,J4517=6,J4517=7,J4517=8)),1,
IF(_xlfn.MINIFS(Nested_Ifs[a11],Nested_Ifs[ID],Nested_Ifs[[#This Row],[ID]])&lt;&gt;1,IF(AND(OR(C4517=MIN(_xlfn._xlws.FILTER(Nested_Ifs[a11], Nested_Ifs[ID]=Nested_Ifs[[#This Row],[ID]])), C4517 = "NA"), OR(J4517=42,J4517=6,J4517=7,J4517=8, J4517 = "NA")),"NA",0),0)),0)))</f>
        <v>0</v>
      </c>
      <c r="L4517">
        <v>2</v>
      </c>
      <c r="M4517">
        <v>2</v>
      </c>
      <c r="N4517" t="s">
        <v>0</v>
      </c>
      <c r="O4517" s="11">
        <f t="shared" si="70"/>
        <v>0</v>
      </c>
    </row>
    <row r="4518" spans="2:15" x14ac:dyDescent="0.3">
      <c r="B4518">
        <v>29695</v>
      </c>
      <c r="C4518">
        <v>2</v>
      </c>
      <c r="D4518">
        <v>2</v>
      </c>
      <c r="E4518">
        <v>2</v>
      </c>
      <c r="F4518">
        <v>56</v>
      </c>
      <c r="G4518">
        <v>1</v>
      </c>
      <c r="H4518" t="s">
        <v>0</v>
      </c>
      <c r="I4518" t="s">
        <v>0</v>
      </c>
      <c r="J4518">
        <v>5</v>
      </c>
      <c r="K4518" s="5" cm="1">
        <f t="array" ref="K4518">IF(AND(C4518=1,OR(J4518=42,J4518=6,J4518=7,J4518=8)),1,
IF(AND(OR(C4518=1,C4518="NA"),OR(J4518=42,J4518=6,J4518=7,J4518=8, J4518="NA")),"NA",
IF(_xlfn.MINIFS(Nested_Ifs[a11],Nested_Ifs[ID],Nested_Ifs[[#This Row],[ID]])&lt;&gt;1,IF(AND(C4518=MIN(_xlfn._xlws.FILTER(Nested_Ifs[a11], Nested_Ifs[ID]=Nested_Ifs[[#This Row],[ID]])), OR(J4518=42,J4518=6,J4518=7,J4518=8)),1,
IF(_xlfn.MINIFS(Nested_Ifs[a11],Nested_Ifs[ID],Nested_Ifs[[#This Row],[ID]])&lt;&gt;1,IF(AND(OR(C4518=MIN(_xlfn._xlws.FILTER(Nested_Ifs[a11], Nested_Ifs[ID]=Nested_Ifs[[#This Row],[ID]])), C4518 = "NA"), OR(J4518=42,J4518=6,J4518=7,J4518=8, J4518 = "NA")),"NA",0),0)),0)))</f>
        <v>0</v>
      </c>
      <c r="L4518">
        <v>2</v>
      </c>
      <c r="M4518">
        <v>2</v>
      </c>
      <c r="N4518" t="s">
        <v>0</v>
      </c>
      <c r="O4518" s="11">
        <f t="shared" si="70"/>
        <v>0</v>
      </c>
    </row>
    <row r="4519" spans="2:15" x14ac:dyDescent="0.3">
      <c r="B4519">
        <v>29695</v>
      </c>
      <c r="C4519">
        <v>3</v>
      </c>
      <c r="D4519">
        <v>1</v>
      </c>
      <c r="E4519">
        <v>3</v>
      </c>
      <c r="F4519">
        <v>34</v>
      </c>
      <c r="G4519">
        <v>1</v>
      </c>
      <c r="H4519" t="s">
        <v>0</v>
      </c>
      <c r="I4519" t="s">
        <v>0</v>
      </c>
      <c r="J4519">
        <v>5</v>
      </c>
      <c r="K4519" s="5" cm="1">
        <f t="array" ref="K4519">IF(AND(C4519=1,OR(J4519=42,J4519=6,J4519=7,J4519=8)),1,
IF(AND(OR(C4519=1,C4519="NA"),OR(J4519=42,J4519=6,J4519=7,J4519=8, J4519="NA")),"NA",
IF(_xlfn.MINIFS(Nested_Ifs[a11],Nested_Ifs[ID],Nested_Ifs[[#This Row],[ID]])&lt;&gt;1,IF(AND(C4519=MIN(_xlfn._xlws.FILTER(Nested_Ifs[a11], Nested_Ifs[ID]=Nested_Ifs[[#This Row],[ID]])), OR(J4519=42,J4519=6,J4519=7,J4519=8)),1,
IF(_xlfn.MINIFS(Nested_Ifs[a11],Nested_Ifs[ID],Nested_Ifs[[#This Row],[ID]])&lt;&gt;1,IF(AND(OR(C4519=MIN(_xlfn._xlws.FILTER(Nested_Ifs[a11], Nested_Ifs[ID]=Nested_Ifs[[#This Row],[ID]])), C4519 = "NA"), OR(J4519=42,J4519=6,J4519=7,J4519=8, J4519 = "NA")),"NA",0),0)),0)))</f>
        <v>0</v>
      </c>
      <c r="L4519">
        <v>2</v>
      </c>
      <c r="M4519">
        <v>2</v>
      </c>
      <c r="N4519" t="s">
        <v>0</v>
      </c>
      <c r="O4519" s="11">
        <f t="shared" si="70"/>
        <v>0</v>
      </c>
    </row>
    <row r="4520" spans="2:15" x14ac:dyDescent="0.3">
      <c r="B4520">
        <v>29695</v>
      </c>
      <c r="C4520">
        <v>4</v>
      </c>
      <c r="D4520">
        <v>1</v>
      </c>
      <c r="E4520">
        <v>3</v>
      </c>
      <c r="F4520">
        <v>30</v>
      </c>
      <c r="G4520">
        <v>1</v>
      </c>
      <c r="H4520" t="s">
        <v>0</v>
      </c>
      <c r="I4520" t="s">
        <v>0</v>
      </c>
      <c r="J4520">
        <v>5</v>
      </c>
      <c r="K4520" s="5" cm="1">
        <f t="array" ref="K4520">IF(AND(C4520=1,OR(J4520=42,J4520=6,J4520=7,J4520=8)),1,
IF(AND(OR(C4520=1,C4520="NA"),OR(J4520=42,J4520=6,J4520=7,J4520=8, J4520="NA")),"NA",
IF(_xlfn.MINIFS(Nested_Ifs[a11],Nested_Ifs[ID],Nested_Ifs[[#This Row],[ID]])&lt;&gt;1,IF(AND(C4520=MIN(_xlfn._xlws.FILTER(Nested_Ifs[a11], Nested_Ifs[ID]=Nested_Ifs[[#This Row],[ID]])), OR(J4520=42,J4520=6,J4520=7,J4520=8)),1,
IF(_xlfn.MINIFS(Nested_Ifs[a11],Nested_Ifs[ID],Nested_Ifs[[#This Row],[ID]])&lt;&gt;1,IF(AND(OR(C4520=MIN(_xlfn._xlws.FILTER(Nested_Ifs[a11], Nested_Ifs[ID]=Nested_Ifs[[#This Row],[ID]])), C4520 = "NA"), OR(J4520=42,J4520=6,J4520=7,J4520=8, J4520 = "NA")),"NA",0),0)),0)))</f>
        <v>0</v>
      </c>
      <c r="L4520">
        <v>2</v>
      </c>
      <c r="M4520">
        <v>2</v>
      </c>
      <c r="N4520" t="s">
        <v>0</v>
      </c>
      <c r="O4520" s="11">
        <f t="shared" si="70"/>
        <v>0</v>
      </c>
    </row>
    <row r="4521" spans="2:15" x14ac:dyDescent="0.3">
      <c r="B4521">
        <v>29695</v>
      </c>
      <c r="C4521">
        <v>5</v>
      </c>
      <c r="D4521">
        <v>2</v>
      </c>
      <c r="E4521">
        <v>4</v>
      </c>
      <c r="F4521">
        <v>29</v>
      </c>
      <c r="G4521">
        <v>1</v>
      </c>
      <c r="H4521" t="s">
        <v>0</v>
      </c>
      <c r="I4521" t="s">
        <v>0</v>
      </c>
      <c r="J4521">
        <v>5</v>
      </c>
      <c r="K4521" s="5" cm="1">
        <f t="array" ref="K4521">IF(AND(C4521=1,OR(J4521=42,J4521=6,J4521=7,J4521=8)),1,
IF(AND(OR(C4521=1,C4521="NA"),OR(J4521=42,J4521=6,J4521=7,J4521=8, J4521="NA")),"NA",
IF(_xlfn.MINIFS(Nested_Ifs[a11],Nested_Ifs[ID],Nested_Ifs[[#This Row],[ID]])&lt;&gt;1,IF(AND(C4521=MIN(_xlfn._xlws.FILTER(Nested_Ifs[a11], Nested_Ifs[ID]=Nested_Ifs[[#This Row],[ID]])), OR(J4521=42,J4521=6,J4521=7,J4521=8)),1,
IF(_xlfn.MINIFS(Nested_Ifs[a11],Nested_Ifs[ID],Nested_Ifs[[#This Row],[ID]])&lt;&gt;1,IF(AND(OR(C4521=MIN(_xlfn._xlws.FILTER(Nested_Ifs[a11], Nested_Ifs[ID]=Nested_Ifs[[#This Row],[ID]])), C4521 = "NA"), OR(J4521=42,J4521=6,J4521=7,J4521=8, J4521 = "NA")),"NA",0),0)),0)))</f>
        <v>0</v>
      </c>
      <c r="L4521">
        <v>2</v>
      </c>
      <c r="M4521">
        <v>2</v>
      </c>
      <c r="N4521" t="s">
        <v>0</v>
      </c>
      <c r="O4521" s="11">
        <f t="shared" si="70"/>
        <v>0</v>
      </c>
    </row>
    <row r="4522" spans="2:15" x14ac:dyDescent="0.3">
      <c r="B4522">
        <v>29695</v>
      </c>
      <c r="C4522">
        <v>6</v>
      </c>
      <c r="D4522">
        <v>2</v>
      </c>
      <c r="E4522">
        <v>4</v>
      </c>
      <c r="F4522">
        <v>27</v>
      </c>
      <c r="G4522">
        <v>1</v>
      </c>
      <c r="H4522" t="s">
        <v>0</v>
      </c>
      <c r="I4522" t="s">
        <v>0</v>
      </c>
      <c r="J4522">
        <v>5</v>
      </c>
      <c r="K4522" s="5" cm="1">
        <f t="array" ref="K4522">IF(AND(C4522=1,OR(J4522=42,J4522=6,J4522=7,J4522=8)),1,
IF(AND(OR(C4522=1,C4522="NA"),OR(J4522=42,J4522=6,J4522=7,J4522=8, J4522="NA")),"NA",
IF(_xlfn.MINIFS(Nested_Ifs[a11],Nested_Ifs[ID],Nested_Ifs[[#This Row],[ID]])&lt;&gt;1,IF(AND(C4522=MIN(_xlfn._xlws.FILTER(Nested_Ifs[a11], Nested_Ifs[ID]=Nested_Ifs[[#This Row],[ID]])), OR(J4522=42,J4522=6,J4522=7,J4522=8)),1,
IF(_xlfn.MINIFS(Nested_Ifs[a11],Nested_Ifs[ID],Nested_Ifs[[#This Row],[ID]])&lt;&gt;1,IF(AND(OR(C4522=MIN(_xlfn._xlws.FILTER(Nested_Ifs[a11], Nested_Ifs[ID]=Nested_Ifs[[#This Row],[ID]])), C4522 = "NA"), OR(J4522=42,J4522=6,J4522=7,J4522=8, J4522 = "NA")),"NA",0),0)),0)))</f>
        <v>0</v>
      </c>
      <c r="L4522">
        <v>2</v>
      </c>
      <c r="M4522">
        <v>2</v>
      </c>
      <c r="N4522" t="s">
        <v>0</v>
      </c>
      <c r="O4522" s="11">
        <f t="shared" si="70"/>
        <v>0</v>
      </c>
    </row>
    <row r="4523" spans="2:15" x14ac:dyDescent="0.3">
      <c r="B4523">
        <v>29695</v>
      </c>
      <c r="C4523">
        <v>7</v>
      </c>
      <c r="D4523">
        <v>2</v>
      </c>
      <c r="E4523">
        <v>8</v>
      </c>
      <c r="F4523">
        <v>9</v>
      </c>
      <c r="G4523">
        <v>98</v>
      </c>
      <c r="H4523" t="s">
        <v>0</v>
      </c>
      <c r="I4523" t="s">
        <v>0</v>
      </c>
      <c r="J4523" t="s">
        <v>0</v>
      </c>
      <c r="K4523" s="5" cm="1">
        <f t="array" ref="K4523">IF(AND(C4523=1,OR(J4523=42,J4523=6,J4523=7,J4523=8)),1,
IF(AND(OR(C4523=1,C4523="NA"),OR(J4523=42,J4523=6,J4523=7,J4523=8, J4523="NA")),"NA",
IF(_xlfn.MINIFS(Nested_Ifs[a11],Nested_Ifs[ID],Nested_Ifs[[#This Row],[ID]])&lt;&gt;1,IF(AND(C4523=MIN(_xlfn._xlws.FILTER(Nested_Ifs[a11], Nested_Ifs[ID]=Nested_Ifs[[#This Row],[ID]])), OR(J4523=42,J4523=6,J4523=7,J4523=8)),1,
IF(_xlfn.MINIFS(Nested_Ifs[a11],Nested_Ifs[ID],Nested_Ifs[[#This Row],[ID]])&lt;&gt;1,IF(AND(OR(C4523=MIN(_xlfn._xlws.FILTER(Nested_Ifs[a11], Nested_Ifs[ID]=Nested_Ifs[[#This Row],[ID]])), C4523 = "NA"), OR(J4523=42,J4523=6,J4523=7,J4523=8, J4523 = "NA")),"NA",0),0)),0)))</f>
        <v>0</v>
      </c>
      <c r="L4523">
        <v>2</v>
      </c>
      <c r="M4523">
        <v>2</v>
      </c>
      <c r="N4523" t="s">
        <v>0</v>
      </c>
      <c r="O4523" s="11">
        <f t="shared" si="70"/>
        <v>0</v>
      </c>
    </row>
    <row r="4524" spans="2:15" x14ac:dyDescent="0.3">
      <c r="B4524">
        <v>29695</v>
      </c>
      <c r="C4524">
        <v>8</v>
      </c>
      <c r="D4524">
        <v>1</v>
      </c>
      <c r="E4524">
        <v>8</v>
      </c>
      <c r="F4524">
        <v>7</v>
      </c>
      <c r="G4524">
        <v>98</v>
      </c>
      <c r="H4524" t="s">
        <v>0</v>
      </c>
      <c r="I4524" t="s">
        <v>0</v>
      </c>
      <c r="J4524" t="s">
        <v>0</v>
      </c>
      <c r="K4524" s="5" cm="1">
        <f t="array" ref="K4524">IF(AND(C4524=1,OR(J4524=42,J4524=6,J4524=7,J4524=8)),1,
IF(AND(OR(C4524=1,C4524="NA"),OR(J4524=42,J4524=6,J4524=7,J4524=8, J4524="NA")),"NA",
IF(_xlfn.MINIFS(Nested_Ifs[a11],Nested_Ifs[ID],Nested_Ifs[[#This Row],[ID]])&lt;&gt;1,IF(AND(C4524=MIN(_xlfn._xlws.FILTER(Nested_Ifs[a11], Nested_Ifs[ID]=Nested_Ifs[[#This Row],[ID]])), OR(J4524=42,J4524=6,J4524=7,J4524=8)),1,
IF(_xlfn.MINIFS(Nested_Ifs[a11],Nested_Ifs[ID],Nested_Ifs[[#This Row],[ID]])&lt;&gt;1,IF(AND(OR(C4524=MIN(_xlfn._xlws.FILTER(Nested_Ifs[a11], Nested_Ifs[ID]=Nested_Ifs[[#This Row],[ID]])), C4524 = "NA"), OR(J4524=42,J4524=6,J4524=7,J4524=8, J4524 = "NA")),"NA",0),0)),0)))</f>
        <v>0</v>
      </c>
      <c r="L4524">
        <v>2</v>
      </c>
      <c r="M4524">
        <v>2</v>
      </c>
      <c r="N4524" t="s">
        <v>0</v>
      </c>
      <c r="O4524" s="11">
        <f t="shared" si="70"/>
        <v>0</v>
      </c>
    </row>
    <row r="4525" spans="2:15" x14ac:dyDescent="0.3">
      <c r="B4525">
        <v>29695</v>
      </c>
      <c r="C4525">
        <v>9</v>
      </c>
      <c r="D4525">
        <v>1</v>
      </c>
      <c r="E4525">
        <v>8</v>
      </c>
      <c r="F4525">
        <v>5</v>
      </c>
      <c r="G4525">
        <v>98</v>
      </c>
      <c r="H4525">
        <v>2</v>
      </c>
      <c r="I4525">
        <v>8</v>
      </c>
      <c r="J4525" t="s">
        <v>0</v>
      </c>
      <c r="K4525" s="5" cm="1">
        <f t="array" ref="K4525">IF(AND(C4525=1,OR(J4525=42,J4525=6,J4525=7,J4525=8)),1,
IF(AND(OR(C4525=1,C4525="NA"),OR(J4525=42,J4525=6,J4525=7,J4525=8, J4525="NA")),"NA",
IF(_xlfn.MINIFS(Nested_Ifs[a11],Nested_Ifs[ID],Nested_Ifs[[#This Row],[ID]])&lt;&gt;1,IF(AND(C4525=MIN(_xlfn._xlws.FILTER(Nested_Ifs[a11], Nested_Ifs[ID]=Nested_Ifs[[#This Row],[ID]])), OR(J4525=42,J4525=6,J4525=7,J4525=8)),1,
IF(_xlfn.MINIFS(Nested_Ifs[a11],Nested_Ifs[ID],Nested_Ifs[[#This Row],[ID]])&lt;&gt;1,IF(AND(OR(C4525=MIN(_xlfn._xlws.FILTER(Nested_Ifs[a11], Nested_Ifs[ID]=Nested_Ifs[[#This Row],[ID]])), C4525 = "NA"), OR(J4525=42,J4525=6,J4525=7,J4525=8, J4525 = "NA")),"NA",0),0)),0)))</f>
        <v>0</v>
      </c>
      <c r="L4525">
        <v>2</v>
      </c>
      <c r="M4525">
        <v>2</v>
      </c>
      <c r="N4525" t="s">
        <v>0</v>
      </c>
      <c r="O4525" s="11">
        <f t="shared" si="70"/>
        <v>0</v>
      </c>
    </row>
    <row r="4526" spans="2:15" x14ac:dyDescent="0.3">
      <c r="B4526">
        <v>29695</v>
      </c>
      <c r="C4526">
        <v>10</v>
      </c>
      <c r="D4526">
        <v>1</v>
      </c>
      <c r="E4526">
        <v>8</v>
      </c>
      <c r="F4526">
        <v>4</v>
      </c>
      <c r="G4526">
        <v>98</v>
      </c>
      <c r="H4526">
        <v>2</v>
      </c>
      <c r="I4526">
        <v>8</v>
      </c>
      <c r="J4526" t="s">
        <v>0</v>
      </c>
      <c r="K4526" s="5" cm="1">
        <f t="array" ref="K4526">IF(AND(C4526=1,OR(J4526=42,J4526=6,J4526=7,J4526=8)),1,
IF(AND(OR(C4526=1,C4526="NA"),OR(J4526=42,J4526=6,J4526=7,J4526=8, J4526="NA")),"NA",
IF(_xlfn.MINIFS(Nested_Ifs[a11],Nested_Ifs[ID],Nested_Ifs[[#This Row],[ID]])&lt;&gt;1,IF(AND(C4526=MIN(_xlfn._xlws.FILTER(Nested_Ifs[a11], Nested_Ifs[ID]=Nested_Ifs[[#This Row],[ID]])), OR(J4526=42,J4526=6,J4526=7,J4526=8)),1,
IF(_xlfn.MINIFS(Nested_Ifs[a11],Nested_Ifs[ID],Nested_Ifs[[#This Row],[ID]])&lt;&gt;1,IF(AND(OR(C4526=MIN(_xlfn._xlws.FILTER(Nested_Ifs[a11], Nested_Ifs[ID]=Nested_Ifs[[#This Row],[ID]])), C4526 = "NA"), OR(J4526=42,J4526=6,J4526=7,J4526=8, J4526 = "NA")),"NA",0),0)),0)))</f>
        <v>0</v>
      </c>
      <c r="L4526">
        <v>2</v>
      </c>
      <c r="M4526">
        <v>2</v>
      </c>
      <c r="N4526" t="s">
        <v>0</v>
      </c>
      <c r="O4526" s="11">
        <f t="shared" si="70"/>
        <v>0</v>
      </c>
    </row>
    <row r="4527" spans="2:15" x14ac:dyDescent="0.3">
      <c r="B4527">
        <v>29695</v>
      </c>
      <c r="C4527">
        <v>11</v>
      </c>
      <c r="D4527">
        <v>1</v>
      </c>
      <c r="E4527">
        <v>8</v>
      </c>
      <c r="F4527">
        <v>2</v>
      </c>
      <c r="G4527">
        <v>98</v>
      </c>
      <c r="H4527">
        <v>2</v>
      </c>
      <c r="I4527">
        <v>8</v>
      </c>
      <c r="J4527" t="s">
        <v>0</v>
      </c>
      <c r="K4527" s="5" cm="1">
        <f t="array" ref="K4527">IF(AND(C4527=1,OR(J4527=42,J4527=6,J4527=7,J4527=8)),1,
IF(AND(OR(C4527=1,C4527="NA"),OR(J4527=42,J4527=6,J4527=7,J4527=8, J4527="NA")),"NA",
IF(_xlfn.MINIFS(Nested_Ifs[a11],Nested_Ifs[ID],Nested_Ifs[[#This Row],[ID]])&lt;&gt;1,IF(AND(C4527=MIN(_xlfn._xlws.FILTER(Nested_Ifs[a11], Nested_Ifs[ID]=Nested_Ifs[[#This Row],[ID]])), OR(J4527=42,J4527=6,J4527=7,J4527=8)),1,
IF(_xlfn.MINIFS(Nested_Ifs[a11],Nested_Ifs[ID],Nested_Ifs[[#This Row],[ID]])&lt;&gt;1,IF(AND(OR(C4527=MIN(_xlfn._xlws.FILTER(Nested_Ifs[a11], Nested_Ifs[ID]=Nested_Ifs[[#This Row],[ID]])), C4527 = "NA"), OR(J4527=42,J4527=6,J4527=7,J4527=8, J4527 = "NA")),"NA",0),0)),0)))</f>
        <v>0</v>
      </c>
      <c r="L4527">
        <v>2</v>
      </c>
      <c r="M4527">
        <v>2</v>
      </c>
      <c r="N4527" t="s">
        <v>0</v>
      </c>
      <c r="O4527" s="11">
        <f t="shared" si="70"/>
        <v>0</v>
      </c>
    </row>
    <row r="4528" spans="2:15" x14ac:dyDescent="0.3">
      <c r="B4528">
        <v>29695</v>
      </c>
      <c r="C4528">
        <v>12</v>
      </c>
      <c r="D4528">
        <v>1</v>
      </c>
      <c r="E4528">
        <v>8</v>
      </c>
      <c r="F4528">
        <v>1</v>
      </c>
      <c r="G4528">
        <v>98</v>
      </c>
      <c r="H4528">
        <v>2</v>
      </c>
      <c r="I4528">
        <v>8</v>
      </c>
      <c r="J4528" t="s">
        <v>0</v>
      </c>
      <c r="K4528" s="5" cm="1">
        <f t="array" ref="K4528">IF(AND(C4528=1,OR(J4528=42,J4528=6,J4528=7,J4528=8)),1,
IF(AND(OR(C4528=1,C4528="NA"),OR(J4528=42,J4528=6,J4528=7,J4528=8, J4528="NA")),"NA",
IF(_xlfn.MINIFS(Nested_Ifs[a11],Nested_Ifs[ID],Nested_Ifs[[#This Row],[ID]])&lt;&gt;1,IF(AND(C4528=MIN(_xlfn._xlws.FILTER(Nested_Ifs[a11], Nested_Ifs[ID]=Nested_Ifs[[#This Row],[ID]])), OR(J4528=42,J4528=6,J4528=7,J4528=8)),1,
IF(_xlfn.MINIFS(Nested_Ifs[a11],Nested_Ifs[ID],Nested_Ifs[[#This Row],[ID]])&lt;&gt;1,IF(AND(OR(C4528=MIN(_xlfn._xlws.FILTER(Nested_Ifs[a11], Nested_Ifs[ID]=Nested_Ifs[[#This Row],[ID]])), C4528 = "NA"), OR(J4528=42,J4528=6,J4528=7,J4528=8, J4528 = "NA")),"NA",0),0)),0)))</f>
        <v>0</v>
      </c>
      <c r="L4528">
        <v>2</v>
      </c>
      <c r="M4528">
        <v>2</v>
      </c>
      <c r="N4528" t="s">
        <v>0</v>
      </c>
      <c r="O4528" s="11">
        <f t="shared" si="70"/>
        <v>0</v>
      </c>
    </row>
    <row r="4529" spans="2:15" x14ac:dyDescent="0.3">
      <c r="B4529">
        <v>29696</v>
      </c>
      <c r="C4529">
        <v>1</v>
      </c>
      <c r="D4529">
        <v>2</v>
      </c>
      <c r="E4529">
        <v>1</v>
      </c>
      <c r="F4529">
        <v>44</v>
      </c>
      <c r="G4529">
        <v>5</v>
      </c>
      <c r="H4529" t="s">
        <v>0</v>
      </c>
      <c r="I4529" t="s">
        <v>0</v>
      </c>
      <c r="J4529">
        <v>5</v>
      </c>
      <c r="K4529" s="5" cm="1">
        <f t="array" ref="K4529">IF(AND(C4529=1,OR(J4529=42,J4529=6,J4529=7,J4529=8)),1,
IF(AND(OR(C4529=1,C4529="NA"),OR(J4529=42,J4529=6,J4529=7,J4529=8, J4529="NA")),"NA",
IF(_xlfn.MINIFS(Nested_Ifs[a11],Nested_Ifs[ID],Nested_Ifs[[#This Row],[ID]])&lt;&gt;1,IF(AND(C4529=MIN(_xlfn._xlws.FILTER(Nested_Ifs[a11], Nested_Ifs[ID]=Nested_Ifs[[#This Row],[ID]])), OR(J4529=42,J4529=6,J4529=7,J4529=8)),1,
IF(_xlfn.MINIFS(Nested_Ifs[a11],Nested_Ifs[ID],Nested_Ifs[[#This Row],[ID]])&lt;&gt;1,IF(AND(OR(C4529=MIN(_xlfn._xlws.FILTER(Nested_Ifs[a11], Nested_Ifs[ID]=Nested_Ifs[[#This Row],[ID]])), C4529 = "NA"), OR(J4529=42,J4529=6,J4529=7,J4529=8, J4529 = "NA")),"NA",0),0)),0)))</f>
        <v>0</v>
      </c>
      <c r="L4529">
        <v>2</v>
      </c>
      <c r="M4529">
        <v>2</v>
      </c>
      <c r="N4529" t="s">
        <v>0</v>
      </c>
      <c r="O4529" s="11">
        <f t="shared" si="70"/>
        <v>0</v>
      </c>
    </row>
    <row r="4530" spans="2:15" x14ac:dyDescent="0.3">
      <c r="B4530">
        <v>29696</v>
      </c>
      <c r="C4530">
        <v>2</v>
      </c>
      <c r="D4530">
        <v>1</v>
      </c>
      <c r="E4530">
        <v>3</v>
      </c>
      <c r="F4530">
        <v>18</v>
      </c>
      <c r="G4530">
        <v>6</v>
      </c>
      <c r="H4530" t="s">
        <v>0</v>
      </c>
      <c r="I4530" t="s">
        <v>0</v>
      </c>
      <c r="J4530" t="s">
        <v>0</v>
      </c>
      <c r="K4530" s="5" cm="1">
        <f t="array" ref="K4530">IF(AND(C4530=1,OR(J4530=42,J4530=6,J4530=7,J4530=8)),1,
IF(AND(OR(C4530=1,C4530="NA"),OR(J4530=42,J4530=6,J4530=7,J4530=8, J4530="NA")),"NA",
IF(_xlfn.MINIFS(Nested_Ifs[a11],Nested_Ifs[ID],Nested_Ifs[[#This Row],[ID]])&lt;&gt;1,IF(AND(C4530=MIN(_xlfn._xlws.FILTER(Nested_Ifs[a11], Nested_Ifs[ID]=Nested_Ifs[[#This Row],[ID]])), OR(J4530=42,J4530=6,J4530=7,J4530=8)),1,
IF(_xlfn.MINIFS(Nested_Ifs[a11],Nested_Ifs[ID],Nested_Ifs[[#This Row],[ID]])&lt;&gt;1,IF(AND(OR(C4530=MIN(_xlfn._xlws.FILTER(Nested_Ifs[a11], Nested_Ifs[ID]=Nested_Ifs[[#This Row],[ID]])), C4530 = "NA"), OR(J4530=42,J4530=6,J4530=7,J4530=8, J4530 = "NA")),"NA",0),0)),0)))</f>
        <v>0</v>
      </c>
      <c r="L4530">
        <v>2</v>
      </c>
      <c r="M4530">
        <v>2</v>
      </c>
      <c r="N4530" t="s">
        <v>0</v>
      </c>
      <c r="O4530" s="11">
        <f t="shared" si="70"/>
        <v>0</v>
      </c>
    </row>
    <row r="4531" spans="2:15" x14ac:dyDescent="0.3">
      <c r="B4531">
        <v>29696</v>
      </c>
      <c r="C4531">
        <v>3</v>
      </c>
      <c r="D4531">
        <v>1</v>
      </c>
      <c r="E4531">
        <v>3</v>
      </c>
      <c r="F4531">
        <v>9</v>
      </c>
      <c r="G4531">
        <v>98</v>
      </c>
      <c r="H4531" t="s">
        <v>0</v>
      </c>
      <c r="I4531" t="s">
        <v>0</v>
      </c>
      <c r="J4531" t="s">
        <v>0</v>
      </c>
      <c r="K4531" s="5" cm="1">
        <f t="array" ref="K4531">IF(AND(C4531=1,OR(J4531=42,J4531=6,J4531=7,J4531=8)),1,
IF(AND(OR(C4531=1,C4531="NA"),OR(J4531=42,J4531=6,J4531=7,J4531=8, J4531="NA")),"NA",
IF(_xlfn.MINIFS(Nested_Ifs[a11],Nested_Ifs[ID],Nested_Ifs[[#This Row],[ID]])&lt;&gt;1,IF(AND(C4531=MIN(_xlfn._xlws.FILTER(Nested_Ifs[a11], Nested_Ifs[ID]=Nested_Ifs[[#This Row],[ID]])), OR(J4531=42,J4531=6,J4531=7,J4531=8)),1,
IF(_xlfn.MINIFS(Nested_Ifs[a11],Nested_Ifs[ID],Nested_Ifs[[#This Row],[ID]])&lt;&gt;1,IF(AND(OR(C4531=MIN(_xlfn._xlws.FILTER(Nested_Ifs[a11], Nested_Ifs[ID]=Nested_Ifs[[#This Row],[ID]])), C4531 = "NA"), OR(J4531=42,J4531=6,J4531=7,J4531=8, J4531 = "NA")),"NA",0),0)),0)))</f>
        <v>0</v>
      </c>
      <c r="L4531">
        <v>2</v>
      </c>
      <c r="M4531">
        <v>2</v>
      </c>
      <c r="N4531" t="s">
        <v>0</v>
      </c>
      <c r="O4531" s="11">
        <f t="shared" si="70"/>
        <v>0</v>
      </c>
    </row>
    <row r="4532" spans="2:15" x14ac:dyDescent="0.3">
      <c r="B4532">
        <v>29697</v>
      </c>
      <c r="C4532">
        <v>1</v>
      </c>
      <c r="D4532">
        <v>2</v>
      </c>
      <c r="E4532">
        <v>1</v>
      </c>
      <c r="F4532">
        <v>75</v>
      </c>
      <c r="G4532">
        <v>5</v>
      </c>
      <c r="H4532" t="s">
        <v>0</v>
      </c>
      <c r="I4532" t="s">
        <v>0</v>
      </c>
      <c r="J4532" t="s">
        <v>0</v>
      </c>
      <c r="K4532" s="5" t="str" cm="1">
        <f t="array" ref="K4532">IF(AND(C4532=1,OR(J4532=42,J4532=6,J4532=7,J4532=8)),1,
IF(AND(OR(C4532=1,C4532="NA"),OR(J4532=42,J4532=6,J4532=7,J4532=8, J4532="NA")),"NA",
IF(_xlfn.MINIFS(Nested_Ifs[a11],Nested_Ifs[ID],Nested_Ifs[[#This Row],[ID]])&lt;&gt;1,IF(AND(C4532=MIN(_xlfn._xlws.FILTER(Nested_Ifs[a11], Nested_Ifs[ID]=Nested_Ifs[[#This Row],[ID]])), OR(J4532=42,J4532=6,J4532=7,J4532=8)),1,
IF(_xlfn.MINIFS(Nested_Ifs[a11],Nested_Ifs[ID],Nested_Ifs[[#This Row],[ID]])&lt;&gt;1,IF(AND(OR(C4532=MIN(_xlfn._xlws.FILTER(Nested_Ifs[a11], Nested_Ifs[ID]=Nested_Ifs[[#This Row],[ID]])), C4532 = "NA"), OR(J4532=42,J4532=6,J4532=7,J4532=8, J4532 = "NA")),"NA",0),0)),0)))</f>
        <v>NA</v>
      </c>
      <c r="L4532">
        <v>1</v>
      </c>
      <c r="M4532">
        <v>2</v>
      </c>
      <c r="N4532" t="s">
        <v>0</v>
      </c>
      <c r="O4532" s="11">
        <f t="shared" si="70"/>
        <v>0</v>
      </c>
    </row>
    <row r="4533" spans="2:15" x14ac:dyDescent="0.3">
      <c r="B4533">
        <v>29697</v>
      </c>
      <c r="C4533">
        <v>2</v>
      </c>
      <c r="D4533">
        <v>1</v>
      </c>
      <c r="E4533">
        <v>3</v>
      </c>
      <c r="F4533">
        <v>38</v>
      </c>
      <c r="G4533">
        <v>1</v>
      </c>
      <c r="H4533" t="s">
        <v>0</v>
      </c>
      <c r="I4533" t="s">
        <v>0</v>
      </c>
      <c r="J4533">
        <v>5</v>
      </c>
      <c r="K4533" s="5" cm="1">
        <f t="array" ref="K4533">IF(AND(C4533=1,OR(J4533=42,J4533=6,J4533=7,J4533=8)),1,
IF(AND(OR(C4533=1,C4533="NA"),OR(J4533=42,J4533=6,J4533=7,J4533=8, J4533="NA")),"NA",
IF(_xlfn.MINIFS(Nested_Ifs[a11],Nested_Ifs[ID],Nested_Ifs[[#This Row],[ID]])&lt;&gt;1,IF(AND(C4533=MIN(_xlfn._xlws.FILTER(Nested_Ifs[a11], Nested_Ifs[ID]=Nested_Ifs[[#This Row],[ID]])), OR(J4533=42,J4533=6,J4533=7,J4533=8)),1,
IF(_xlfn.MINIFS(Nested_Ifs[a11],Nested_Ifs[ID],Nested_Ifs[[#This Row],[ID]])&lt;&gt;1,IF(AND(OR(C4533=MIN(_xlfn._xlws.FILTER(Nested_Ifs[a11], Nested_Ifs[ID]=Nested_Ifs[[#This Row],[ID]])), C4533 = "NA"), OR(J4533=42,J4533=6,J4533=7,J4533=8, J4533 = "NA")),"NA",0),0)),0)))</f>
        <v>0</v>
      </c>
      <c r="L4533">
        <v>2</v>
      </c>
      <c r="M4533">
        <v>2</v>
      </c>
      <c r="N4533" t="s">
        <v>0</v>
      </c>
      <c r="O4533" s="11">
        <f t="shared" si="70"/>
        <v>0</v>
      </c>
    </row>
    <row r="4534" spans="2:15" x14ac:dyDescent="0.3">
      <c r="B4534">
        <v>29697</v>
      </c>
      <c r="C4534">
        <v>3</v>
      </c>
      <c r="D4534">
        <v>2</v>
      </c>
      <c r="E4534">
        <v>4</v>
      </c>
      <c r="F4534">
        <v>28</v>
      </c>
      <c r="G4534">
        <v>1</v>
      </c>
      <c r="H4534" t="s">
        <v>0</v>
      </c>
      <c r="I4534" t="s">
        <v>0</v>
      </c>
      <c r="J4534">
        <v>1</v>
      </c>
      <c r="K4534" s="5" cm="1">
        <f t="array" ref="K4534">IF(AND(C4534=1,OR(J4534=42,J4534=6,J4534=7,J4534=8)),1,
IF(AND(OR(C4534=1,C4534="NA"),OR(J4534=42,J4534=6,J4534=7,J4534=8, J4534="NA")),"NA",
IF(_xlfn.MINIFS(Nested_Ifs[a11],Nested_Ifs[ID],Nested_Ifs[[#This Row],[ID]])&lt;&gt;1,IF(AND(C4534=MIN(_xlfn._xlws.FILTER(Nested_Ifs[a11], Nested_Ifs[ID]=Nested_Ifs[[#This Row],[ID]])), OR(J4534=42,J4534=6,J4534=7,J4534=8)),1,
IF(_xlfn.MINIFS(Nested_Ifs[a11],Nested_Ifs[ID],Nested_Ifs[[#This Row],[ID]])&lt;&gt;1,IF(AND(OR(C4534=MIN(_xlfn._xlws.FILTER(Nested_Ifs[a11], Nested_Ifs[ID]=Nested_Ifs[[#This Row],[ID]])), C4534 = "NA"), OR(J4534=42,J4534=6,J4534=7,J4534=8, J4534 = "NA")),"NA",0),0)),0)))</f>
        <v>0</v>
      </c>
      <c r="L4534">
        <v>1</v>
      </c>
      <c r="M4534">
        <v>2</v>
      </c>
      <c r="N4534" t="s">
        <v>0</v>
      </c>
      <c r="O4534" s="11">
        <f t="shared" si="70"/>
        <v>0</v>
      </c>
    </row>
    <row r="4535" spans="2:15" x14ac:dyDescent="0.3">
      <c r="B4535">
        <v>29697</v>
      </c>
      <c r="C4535">
        <v>4</v>
      </c>
      <c r="D4535">
        <v>2</v>
      </c>
      <c r="E4535">
        <v>8</v>
      </c>
      <c r="F4535">
        <v>8</v>
      </c>
      <c r="G4535" t="s">
        <v>0</v>
      </c>
      <c r="H4535" t="s">
        <v>0</v>
      </c>
      <c r="I4535" t="s">
        <v>0</v>
      </c>
      <c r="J4535" t="s">
        <v>0</v>
      </c>
      <c r="K4535" s="5" cm="1">
        <f t="array" ref="K4535">IF(AND(C4535=1,OR(J4535=42,J4535=6,J4535=7,J4535=8)),1,
IF(AND(OR(C4535=1,C4535="NA"),OR(J4535=42,J4535=6,J4535=7,J4535=8, J4535="NA")),"NA",
IF(_xlfn.MINIFS(Nested_Ifs[a11],Nested_Ifs[ID],Nested_Ifs[[#This Row],[ID]])&lt;&gt;1,IF(AND(C4535=MIN(_xlfn._xlws.FILTER(Nested_Ifs[a11], Nested_Ifs[ID]=Nested_Ifs[[#This Row],[ID]])), OR(J4535=42,J4535=6,J4535=7,J4535=8)),1,
IF(_xlfn.MINIFS(Nested_Ifs[a11],Nested_Ifs[ID],Nested_Ifs[[#This Row],[ID]])&lt;&gt;1,IF(AND(OR(C4535=MIN(_xlfn._xlws.FILTER(Nested_Ifs[a11], Nested_Ifs[ID]=Nested_Ifs[[#This Row],[ID]])), C4535 = "NA"), OR(J4535=42,J4535=6,J4535=7,J4535=8, J4535 = "NA")),"NA",0),0)),0)))</f>
        <v>0</v>
      </c>
      <c r="L4535">
        <v>2</v>
      </c>
      <c r="M4535">
        <v>2</v>
      </c>
      <c r="N4535" t="s">
        <v>0</v>
      </c>
      <c r="O4535" s="11">
        <f t="shared" si="70"/>
        <v>0</v>
      </c>
    </row>
    <row r="4536" spans="2:15" x14ac:dyDescent="0.3">
      <c r="B4536">
        <v>29697</v>
      </c>
      <c r="C4536">
        <v>5</v>
      </c>
      <c r="D4536">
        <v>1</v>
      </c>
      <c r="E4536">
        <v>8</v>
      </c>
      <c r="F4536">
        <v>6</v>
      </c>
      <c r="G4536" t="s">
        <v>0</v>
      </c>
      <c r="H4536" t="s">
        <v>0</v>
      </c>
      <c r="I4536" t="s">
        <v>0</v>
      </c>
      <c r="J4536" t="s">
        <v>0</v>
      </c>
      <c r="K4536" s="5" cm="1">
        <f t="array" ref="K4536">IF(AND(C4536=1,OR(J4536=42,J4536=6,J4536=7,J4536=8)),1,
IF(AND(OR(C4536=1,C4536="NA"),OR(J4536=42,J4536=6,J4536=7,J4536=8, J4536="NA")),"NA",
IF(_xlfn.MINIFS(Nested_Ifs[a11],Nested_Ifs[ID],Nested_Ifs[[#This Row],[ID]])&lt;&gt;1,IF(AND(C4536=MIN(_xlfn._xlws.FILTER(Nested_Ifs[a11], Nested_Ifs[ID]=Nested_Ifs[[#This Row],[ID]])), OR(J4536=42,J4536=6,J4536=7,J4536=8)),1,
IF(_xlfn.MINIFS(Nested_Ifs[a11],Nested_Ifs[ID],Nested_Ifs[[#This Row],[ID]])&lt;&gt;1,IF(AND(OR(C4536=MIN(_xlfn._xlws.FILTER(Nested_Ifs[a11], Nested_Ifs[ID]=Nested_Ifs[[#This Row],[ID]])), C4536 = "NA"), OR(J4536=42,J4536=6,J4536=7,J4536=8, J4536 = "NA")),"NA",0),0)),0)))</f>
        <v>0</v>
      </c>
      <c r="L4536">
        <v>2</v>
      </c>
      <c r="M4536">
        <v>2</v>
      </c>
      <c r="N4536" t="s">
        <v>0</v>
      </c>
      <c r="O4536" s="11">
        <f t="shared" si="70"/>
        <v>0</v>
      </c>
    </row>
    <row r="4537" spans="2:15" x14ac:dyDescent="0.3">
      <c r="B4537">
        <v>29698</v>
      </c>
      <c r="C4537">
        <v>1</v>
      </c>
      <c r="D4537">
        <v>1</v>
      </c>
      <c r="E4537">
        <v>1</v>
      </c>
      <c r="F4537">
        <v>37</v>
      </c>
      <c r="G4537">
        <v>1</v>
      </c>
      <c r="H4537" t="s">
        <v>0</v>
      </c>
      <c r="I4537" t="s">
        <v>0</v>
      </c>
      <c r="J4537">
        <v>1</v>
      </c>
      <c r="K4537" s="5" cm="1">
        <f t="array" ref="K4537">IF(AND(C4537=1,OR(J4537=42,J4537=6,J4537=7,J4537=8)),1,
IF(AND(OR(C4537=1,C4537="NA"),OR(J4537=42,J4537=6,J4537=7,J4537=8, J4537="NA")),"NA",
IF(_xlfn.MINIFS(Nested_Ifs[a11],Nested_Ifs[ID],Nested_Ifs[[#This Row],[ID]])&lt;&gt;1,IF(AND(C4537=MIN(_xlfn._xlws.FILTER(Nested_Ifs[a11], Nested_Ifs[ID]=Nested_Ifs[[#This Row],[ID]])), OR(J4537=42,J4537=6,J4537=7,J4537=8)),1,
IF(_xlfn.MINIFS(Nested_Ifs[a11],Nested_Ifs[ID],Nested_Ifs[[#This Row],[ID]])&lt;&gt;1,IF(AND(OR(C4537=MIN(_xlfn._xlws.FILTER(Nested_Ifs[a11], Nested_Ifs[ID]=Nested_Ifs[[#This Row],[ID]])), C4537 = "NA"), OR(J4537=42,J4537=6,J4537=7,J4537=8, J4537 = "NA")),"NA",0),0)),0)))</f>
        <v>0</v>
      </c>
      <c r="L4537">
        <v>2</v>
      </c>
      <c r="M4537">
        <v>2</v>
      </c>
      <c r="N4537" t="s">
        <v>0</v>
      </c>
      <c r="O4537" s="11">
        <f t="shared" si="70"/>
        <v>0</v>
      </c>
    </row>
    <row r="4538" spans="2:15" x14ac:dyDescent="0.3">
      <c r="B4538">
        <v>29698</v>
      </c>
      <c r="C4538">
        <v>2</v>
      </c>
      <c r="D4538">
        <v>2</v>
      </c>
      <c r="E4538">
        <v>2</v>
      </c>
      <c r="F4538">
        <v>33</v>
      </c>
      <c r="G4538">
        <v>1</v>
      </c>
      <c r="H4538" t="s">
        <v>0</v>
      </c>
      <c r="I4538" t="s">
        <v>0</v>
      </c>
      <c r="J4538">
        <v>1</v>
      </c>
      <c r="K4538" s="5" cm="1">
        <f t="array" ref="K4538">IF(AND(C4538=1,OR(J4538=42,J4538=6,J4538=7,J4538=8)),1,
IF(AND(OR(C4538=1,C4538="NA"),OR(J4538=42,J4538=6,J4538=7,J4538=8, J4538="NA")),"NA",
IF(_xlfn.MINIFS(Nested_Ifs[a11],Nested_Ifs[ID],Nested_Ifs[[#This Row],[ID]])&lt;&gt;1,IF(AND(C4538=MIN(_xlfn._xlws.FILTER(Nested_Ifs[a11], Nested_Ifs[ID]=Nested_Ifs[[#This Row],[ID]])), OR(J4538=42,J4538=6,J4538=7,J4538=8)),1,
IF(_xlfn.MINIFS(Nested_Ifs[a11],Nested_Ifs[ID],Nested_Ifs[[#This Row],[ID]])&lt;&gt;1,IF(AND(OR(C4538=MIN(_xlfn._xlws.FILTER(Nested_Ifs[a11], Nested_Ifs[ID]=Nested_Ifs[[#This Row],[ID]])), C4538 = "NA"), OR(J4538=42,J4538=6,J4538=7,J4538=8, J4538 = "NA")),"NA",0),0)),0)))</f>
        <v>0</v>
      </c>
      <c r="L4538">
        <v>2</v>
      </c>
      <c r="M4538">
        <v>2</v>
      </c>
      <c r="N4538" t="s">
        <v>0</v>
      </c>
      <c r="O4538" s="11">
        <f t="shared" si="70"/>
        <v>0</v>
      </c>
    </row>
    <row r="4539" spans="2:15" x14ac:dyDescent="0.3">
      <c r="B4539">
        <v>29698</v>
      </c>
      <c r="C4539">
        <v>3</v>
      </c>
      <c r="D4539">
        <v>2</v>
      </c>
      <c r="E4539">
        <v>3</v>
      </c>
      <c r="F4539">
        <v>12</v>
      </c>
      <c r="G4539">
        <v>98</v>
      </c>
      <c r="H4539" t="s">
        <v>0</v>
      </c>
      <c r="I4539" t="s">
        <v>0</v>
      </c>
      <c r="J4539" t="s">
        <v>0</v>
      </c>
      <c r="K4539" s="5" cm="1">
        <f t="array" ref="K4539">IF(AND(C4539=1,OR(J4539=42,J4539=6,J4539=7,J4539=8)),1,
IF(AND(OR(C4539=1,C4539="NA"),OR(J4539=42,J4539=6,J4539=7,J4539=8, J4539="NA")),"NA",
IF(_xlfn.MINIFS(Nested_Ifs[a11],Nested_Ifs[ID],Nested_Ifs[[#This Row],[ID]])&lt;&gt;1,IF(AND(C4539=MIN(_xlfn._xlws.FILTER(Nested_Ifs[a11], Nested_Ifs[ID]=Nested_Ifs[[#This Row],[ID]])), OR(J4539=42,J4539=6,J4539=7,J4539=8)),1,
IF(_xlfn.MINIFS(Nested_Ifs[a11],Nested_Ifs[ID],Nested_Ifs[[#This Row],[ID]])&lt;&gt;1,IF(AND(OR(C4539=MIN(_xlfn._xlws.FILTER(Nested_Ifs[a11], Nested_Ifs[ID]=Nested_Ifs[[#This Row],[ID]])), C4539 = "NA"), OR(J4539=42,J4539=6,J4539=7,J4539=8, J4539 = "NA")),"NA",0),0)),0)))</f>
        <v>0</v>
      </c>
      <c r="L4539">
        <v>2</v>
      </c>
      <c r="M4539">
        <v>2</v>
      </c>
      <c r="N4539" t="s">
        <v>0</v>
      </c>
      <c r="O4539" s="11">
        <f t="shared" si="70"/>
        <v>0</v>
      </c>
    </row>
    <row r="4540" spans="2:15" x14ac:dyDescent="0.3">
      <c r="B4540">
        <v>29698</v>
      </c>
      <c r="C4540">
        <v>4</v>
      </c>
      <c r="D4540">
        <v>2</v>
      </c>
      <c r="E4540">
        <v>3</v>
      </c>
      <c r="F4540">
        <v>9</v>
      </c>
      <c r="G4540">
        <v>98</v>
      </c>
      <c r="H4540" t="s">
        <v>0</v>
      </c>
      <c r="I4540" t="s">
        <v>0</v>
      </c>
      <c r="J4540" t="s">
        <v>0</v>
      </c>
      <c r="K4540" s="5" cm="1">
        <f t="array" ref="K4540">IF(AND(C4540=1,OR(J4540=42,J4540=6,J4540=7,J4540=8)),1,
IF(AND(OR(C4540=1,C4540="NA"),OR(J4540=42,J4540=6,J4540=7,J4540=8, J4540="NA")),"NA",
IF(_xlfn.MINIFS(Nested_Ifs[a11],Nested_Ifs[ID],Nested_Ifs[[#This Row],[ID]])&lt;&gt;1,IF(AND(C4540=MIN(_xlfn._xlws.FILTER(Nested_Ifs[a11], Nested_Ifs[ID]=Nested_Ifs[[#This Row],[ID]])), OR(J4540=42,J4540=6,J4540=7,J4540=8)),1,
IF(_xlfn.MINIFS(Nested_Ifs[a11],Nested_Ifs[ID],Nested_Ifs[[#This Row],[ID]])&lt;&gt;1,IF(AND(OR(C4540=MIN(_xlfn._xlws.FILTER(Nested_Ifs[a11], Nested_Ifs[ID]=Nested_Ifs[[#This Row],[ID]])), C4540 = "NA"), OR(J4540=42,J4540=6,J4540=7,J4540=8, J4540 = "NA")),"NA",0),0)),0)))</f>
        <v>0</v>
      </c>
      <c r="L4540">
        <v>2</v>
      </c>
      <c r="M4540">
        <v>2</v>
      </c>
      <c r="N4540" t="s">
        <v>0</v>
      </c>
      <c r="O4540" s="11">
        <f t="shared" si="70"/>
        <v>0</v>
      </c>
    </row>
    <row r="4541" spans="2:15" x14ac:dyDescent="0.3">
      <c r="B4541">
        <v>29698</v>
      </c>
      <c r="C4541">
        <v>5</v>
      </c>
      <c r="D4541">
        <v>2</v>
      </c>
      <c r="E4541">
        <v>3</v>
      </c>
      <c r="F4541">
        <v>6</v>
      </c>
      <c r="G4541">
        <v>98</v>
      </c>
      <c r="H4541" t="s">
        <v>0</v>
      </c>
      <c r="I4541" t="s">
        <v>0</v>
      </c>
      <c r="J4541" t="s">
        <v>0</v>
      </c>
      <c r="K4541" s="5" cm="1">
        <f t="array" ref="K4541">IF(AND(C4541=1,OR(J4541=42,J4541=6,J4541=7,J4541=8)),1,
IF(AND(OR(C4541=1,C4541="NA"),OR(J4541=42,J4541=6,J4541=7,J4541=8, J4541="NA")),"NA",
IF(_xlfn.MINIFS(Nested_Ifs[a11],Nested_Ifs[ID],Nested_Ifs[[#This Row],[ID]])&lt;&gt;1,IF(AND(C4541=MIN(_xlfn._xlws.FILTER(Nested_Ifs[a11], Nested_Ifs[ID]=Nested_Ifs[[#This Row],[ID]])), OR(J4541=42,J4541=6,J4541=7,J4541=8)),1,
IF(_xlfn.MINIFS(Nested_Ifs[a11],Nested_Ifs[ID],Nested_Ifs[[#This Row],[ID]])&lt;&gt;1,IF(AND(OR(C4541=MIN(_xlfn._xlws.FILTER(Nested_Ifs[a11], Nested_Ifs[ID]=Nested_Ifs[[#This Row],[ID]])), C4541 = "NA"), OR(J4541=42,J4541=6,J4541=7,J4541=8, J4541 = "NA")),"NA",0),0)),0)))</f>
        <v>0</v>
      </c>
      <c r="L4541">
        <v>2</v>
      </c>
      <c r="M4541">
        <v>2</v>
      </c>
      <c r="N4541" t="s">
        <v>0</v>
      </c>
      <c r="O4541" s="11">
        <f t="shared" si="70"/>
        <v>0</v>
      </c>
    </row>
    <row r="4542" spans="2:15" x14ac:dyDescent="0.3">
      <c r="B4542">
        <v>29698</v>
      </c>
      <c r="C4542">
        <v>6</v>
      </c>
      <c r="D4542">
        <v>2</v>
      </c>
      <c r="E4542">
        <v>3</v>
      </c>
      <c r="F4542">
        <v>0</v>
      </c>
      <c r="G4542">
        <v>98</v>
      </c>
      <c r="H4542">
        <v>2</v>
      </c>
      <c r="I4542">
        <v>3</v>
      </c>
      <c r="J4542" t="s">
        <v>0</v>
      </c>
      <c r="K4542" s="5" cm="1">
        <f t="array" ref="K4542">IF(AND(C4542=1,OR(J4542=42,J4542=6,J4542=7,J4542=8)),1,
IF(AND(OR(C4542=1,C4542="NA"),OR(J4542=42,J4542=6,J4542=7,J4542=8, J4542="NA")),"NA",
IF(_xlfn.MINIFS(Nested_Ifs[a11],Nested_Ifs[ID],Nested_Ifs[[#This Row],[ID]])&lt;&gt;1,IF(AND(C4542=MIN(_xlfn._xlws.FILTER(Nested_Ifs[a11], Nested_Ifs[ID]=Nested_Ifs[[#This Row],[ID]])), OR(J4542=42,J4542=6,J4542=7,J4542=8)),1,
IF(_xlfn.MINIFS(Nested_Ifs[a11],Nested_Ifs[ID],Nested_Ifs[[#This Row],[ID]])&lt;&gt;1,IF(AND(OR(C4542=MIN(_xlfn._xlws.FILTER(Nested_Ifs[a11], Nested_Ifs[ID]=Nested_Ifs[[#This Row],[ID]])), C4542 = "NA"), OR(J4542=42,J4542=6,J4542=7,J4542=8, J4542 = "NA")),"NA",0),0)),0)))</f>
        <v>0</v>
      </c>
      <c r="L4542">
        <v>2</v>
      </c>
      <c r="M4542">
        <v>2</v>
      </c>
      <c r="N4542" t="s">
        <v>0</v>
      </c>
      <c r="O4542" s="11">
        <f t="shared" si="70"/>
        <v>0</v>
      </c>
    </row>
    <row r="4543" spans="2:15" x14ac:dyDescent="0.3">
      <c r="B4543">
        <v>29699</v>
      </c>
      <c r="C4543">
        <v>1</v>
      </c>
      <c r="D4543">
        <v>1</v>
      </c>
      <c r="E4543">
        <v>1</v>
      </c>
      <c r="F4543">
        <v>47</v>
      </c>
      <c r="G4543">
        <v>1</v>
      </c>
      <c r="H4543" t="s">
        <v>0</v>
      </c>
      <c r="I4543" t="s">
        <v>0</v>
      </c>
      <c r="J4543">
        <v>1</v>
      </c>
      <c r="K4543" s="5" cm="1">
        <f t="array" ref="K4543">IF(AND(C4543=1,OR(J4543=42,J4543=6,J4543=7,J4543=8)),1,
IF(AND(OR(C4543=1,C4543="NA"),OR(J4543=42,J4543=6,J4543=7,J4543=8, J4543="NA")),"NA",
IF(_xlfn.MINIFS(Nested_Ifs[a11],Nested_Ifs[ID],Nested_Ifs[[#This Row],[ID]])&lt;&gt;1,IF(AND(C4543=MIN(_xlfn._xlws.FILTER(Nested_Ifs[a11], Nested_Ifs[ID]=Nested_Ifs[[#This Row],[ID]])), OR(J4543=42,J4543=6,J4543=7,J4543=8)),1,
IF(_xlfn.MINIFS(Nested_Ifs[a11],Nested_Ifs[ID],Nested_Ifs[[#This Row],[ID]])&lt;&gt;1,IF(AND(OR(C4543=MIN(_xlfn._xlws.FILTER(Nested_Ifs[a11], Nested_Ifs[ID]=Nested_Ifs[[#This Row],[ID]])), C4543 = "NA"), OR(J4543=42,J4543=6,J4543=7,J4543=8, J4543 = "NA")),"NA",0),0)),0)))</f>
        <v>0</v>
      </c>
      <c r="L4543">
        <v>2</v>
      </c>
      <c r="M4543">
        <v>2</v>
      </c>
      <c r="N4543" t="s">
        <v>0</v>
      </c>
      <c r="O4543" s="11">
        <f t="shared" si="70"/>
        <v>0</v>
      </c>
    </row>
    <row r="4544" spans="2:15" x14ac:dyDescent="0.3">
      <c r="B4544">
        <v>29699</v>
      </c>
      <c r="C4544">
        <v>2</v>
      </c>
      <c r="D4544">
        <v>2</v>
      </c>
      <c r="E4544">
        <v>2</v>
      </c>
      <c r="F4544">
        <v>36</v>
      </c>
      <c r="G4544">
        <v>1</v>
      </c>
      <c r="H4544" t="s">
        <v>0</v>
      </c>
      <c r="I4544" t="s">
        <v>0</v>
      </c>
      <c r="J4544">
        <v>1</v>
      </c>
      <c r="K4544" s="5" cm="1">
        <f t="array" ref="K4544">IF(AND(C4544=1,OR(J4544=42,J4544=6,J4544=7,J4544=8)),1,
IF(AND(OR(C4544=1,C4544="NA"),OR(J4544=42,J4544=6,J4544=7,J4544=8, J4544="NA")),"NA",
IF(_xlfn.MINIFS(Nested_Ifs[a11],Nested_Ifs[ID],Nested_Ifs[[#This Row],[ID]])&lt;&gt;1,IF(AND(C4544=MIN(_xlfn._xlws.FILTER(Nested_Ifs[a11], Nested_Ifs[ID]=Nested_Ifs[[#This Row],[ID]])), OR(J4544=42,J4544=6,J4544=7,J4544=8)),1,
IF(_xlfn.MINIFS(Nested_Ifs[a11],Nested_Ifs[ID],Nested_Ifs[[#This Row],[ID]])&lt;&gt;1,IF(AND(OR(C4544=MIN(_xlfn._xlws.FILTER(Nested_Ifs[a11], Nested_Ifs[ID]=Nested_Ifs[[#This Row],[ID]])), C4544 = "NA"), OR(J4544=42,J4544=6,J4544=7,J4544=8, J4544 = "NA")),"NA",0),0)),0)))</f>
        <v>0</v>
      </c>
      <c r="L4544">
        <v>2</v>
      </c>
      <c r="M4544">
        <v>2</v>
      </c>
      <c r="N4544" t="s">
        <v>0</v>
      </c>
      <c r="O4544" s="11">
        <f t="shared" si="70"/>
        <v>0</v>
      </c>
    </row>
    <row r="4545" spans="2:15" x14ac:dyDescent="0.3">
      <c r="B4545">
        <v>29699</v>
      </c>
      <c r="C4545">
        <v>3</v>
      </c>
      <c r="D4545">
        <v>1</v>
      </c>
      <c r="E4545">
        <v>3</v>
      </c>
      <c r="F4545">
        <v>6</v>
      </c>
      <c r="G4545">
        <v>98</v>
      </c>
      <c r="H4545" t="s">
        <v>0</v>
      </c>
      <c r="I4545" t="s">
        <v>0</v>
      </c>
      <c r="J4545" t="s">
        <v>0</v>
      </c>
      <c r="K4545" s="5" cm="1">
        <f t="array" ref="K4545">IF(AND(C4545=1,OR(J4545=42,J4545=6,J4545=7,J4545=8)),1,
IF(AND(OR(C4545=1,C4545="NA"),OR(J4545=42,J4545=6,J4545=7,J4545=8, J4545="NA")),"NA",
IF(_xlfn.MINIFS(Nested_Ifs[a11],Nested_Ifs[ID],Nested_Ifs[[#This Row],[ID]])&lt;&gt;1,IF(AND(C4545=MIN(_xlfn._xlws.FILTER(Nested_Ifs[a11], Nested_Ifs[ID]=Nested_Ifs[[#This Row],[ID]])), OR(J4545=42,J4545=6,J4545=7,J4545=8)),1,
IF(_xlfn.MINIFS(Nested_Ifs[a11],Nested_Ifs[ID],Nested_Ifs[[#This Row],[ID]])&lt;&gt;1,IF(AND(OR(C4545=MIN(_xlfn._xlws.FILTER(Nested_Ifs[a11], Nested_Ifs[ID]=Nested_Ifs[[#This Row],[ID]])), C4545 = "NA"), OR(J4545=42,J4545=6,J4545=7,J4545=8, J4545 = "NA")),"NA",0),0)),0)))</f>
        <v>0</v>
      </c>
      <c r="L4545">
        <v>2</v>
      </c>
      <c r="M4545">
        <v>2</v>
      </c>
      <c r="N4545" t="s">
        <v>0</v>
      </c>
      <c r="O4545" s="11">
        <f t="shared" si="70"/>
        <v>0</v>
      </c>
    </row>
    <row r="4546" spans="2:15" x14ac:dyDescent="0.3">
      <c r="B4546">
        <v>29699</v>
      </c>
      <c r="C4546">
        <v>4</v>
      </c>
      <c r="D4546">
        <v>1</v>
      </c>
      <c r="E4546">
        <v>3</v>
      </c>
      <c r="F4546">
        <v>5</v>
      </c>
      <c r="G4546">
        <v>98</v>
      </c>
      <c r="H4546">
        <v>1</v>
      </c>
      <c r="I4546" t="s">
        <v>0</v>
      </c>
      <c r="J4546" t="s">
        <v>0</v>
      </c>
      <c r="K4546" s="5" cm="1">
        <f t="array" ref="K4546">IF(AND(C4546=1,OR(J4546=42,J4546=6,J4546=7,J4546=8)),1,
IF(AND(OR(C4546=1,C4546="NA"),OR(J4546=42,J4546=6,J4546=7,J4546=8, J4546="NA")),"NA",
IF(_xlfn.MINIFS(Nested_Ifs[a11],Nested_Ifs[ID],Nested_Ifs[[#This Row],[ID]])&lt;&gt;1,IF(AND(C4546=MIN(_xlfn._xlws.FILTER(Nested_Ifs[a11], Nested_Ifs[ID]=Nested_Ifs[[#This Row],[ID]])), OR(J4546=42,J4546=6,J4546=7,J4546=8)),1,
IF(_xlfn.MINIFS(Nested_Ifs[a11],Nested_Ifs[ID],Nested_Ifs[[#This Row],[ID]])&lt;&gt;1,IF(AND(OR(C4546=MIN(_xlfn._xlws.FILTER(Nested_Ifs[a11], Nested_Ifs[ID]=Nested_Ifs[[#This Row],[ID]])), C4546 = "NA"), OR(J4546=42,J4546=6,J4546=7,J4546=8, J4546 = "NA")),"NA",0),0)),0)))</f>
        <v>0</v>
      </c>
      <c r="L4546">
        <v>2</v>
      </c>
      <c r="M4546">
        <v>2</v>
      </c>
      <c r="N4546" t="s">
        <v>0</v>
      </c>
      <c r="O4546" s="11">
        <f t="shared" si="70"/>
        <v>0</v>
      </c>
    </row>
    <row r="4547" spans="2:15" x14ac:dyDescent="0.3">
      <c r="B4547">
        <v>29699</v>
      </c>
      <c r="C4547">
        <v>5</v>
      </c>
      <c r="D4547">
        <v>1</v>
      </c>
      <c r="E4547">
        <v>3</v>
      </c>
      <c r="F4547">
        <v>5</v>
      </c>
      <c r="G4547">
        <v>98</v>
      </c>
      <c r="H4547">
        <v>1</v>
      </c>
      <c r="I4547" t="s">
        <v>0</v>
      </c>
      <c r="J4547" t="s">
        <v>0</v>
      </c>
      <c r="K4547" s="5" cm="1">
        <f t="array" ref="K4547">IF(AND(C4547=1,OR(J4547=42,J4547=6,J4547=7,J4547=8)),1,
IF(AND(OR(C4547=1,C4547="NA"),OR(J4547=42,J4547=6,J4547=7,J4547=8, J4547="NA")),"NA",
IF(_xlfn.MINIFS(Nested_Ifs[a11],Nested_Ifs[ID],Nested_Ifs[[#This Row],[ID]])&lt;&gt;1,IF(AND(C4547=MIN(_xlfn._xlws.FILTER(Nested_Ifs[a11], Nested_Ifs[ID]=Nested_Ifs[[#This Row],[ID]])), OR(J4547=42,J4547=6,J4547=7,J4547=8)),1,
IF(_xlfn.MINIFS(Nested_Ifs[a11],Nested_Ifs[ID],Nested_Ifs[[#This Row],[ID]])&lt;&gt;1,IF(AND(OR(C4547=MIN(_xlfn._xlws.FILTER(Nested_Ifs[a11], Nested_Ifs[ID]=Nested_Ifs[[#This Row],[ID]])), C4547 = "NA"), OR(J4547=42,J4547=6,J4547=7,J4547=8, J4547 = "NA")),"NA",0),0)),0)))</f>
        <v>0</v>
      </c>
      <c r="L4547">
        <v>2</v>
      </c>
      <c r="M4547">
        <v>2</v>
      </c>
      <c r="N4547" t="s">
        <v>0</v>
      </c>
      <c r="O4547" s="11">
        <f t="shared" si="70"/>
        <v>0</v>
      </c>
    </row>
    <row r="4548" spans="2:15" x14ac:dyDescent="0.3">
      <c r="B4548">
        <v>29700</v>
      </c>
      <c r="C4548">
        <v>1</v>
      </c>
      <c r="D4548">
        <v>2</v>
      </c>
      <c r="E4548">
        <v>1</v>
      </c>
      <c r="F4548">
        <v>49</v>
      </c>
      <c r="G4548">
        <v>5</v>
      </c>
      <c r="H4548" t="s">
        <v>0</v>
      </c>
      <c r="I4548" t="s">
        <v>0</v>
      </c>
      <c r="J4548">
        <v>5</v>
      </c>
      <c r="K4548" s="5" cm="1">
        <f t="array" ref="K4548">IF(AND(C4548=1,OR(J4548=42,J4548=6,J4548=7,J4548=8)),1,
IF(AND(OR(C4548=1,C4548="NA"),OR(J4548=42,J4548=6,J4548=7,J4548=8, J4548="NA")),"NA",
IF(_xlfn.MINIFS(Nested_Ifs[a11],Nested_Ifs[ID],Nested_Ifs[[#This Row],[ID]])&lt;&gt;1,IF(AND(C4548=MIN(_xlfn._xlws.FILTER(Nested_Ifs[a11], Nested_Ifs[ID]=Nested_Ifs[[#This Row],[ID]])), OR(J4548=42,J4548=6,J4548=7,J4548=8)),1,
IF(_xlfn.MINIFS(Nested_Ifs[a11],Nested_Ifs[ID],Nested_Ifs[[#This Row],[ID]])&lt;&gt;1,IF(AND(OR(C4548=MIN(_xlfn._xlws.FILTER(Nested_Ifs[a11], Nested_Ifs[ID]=Nested_Ifs[[#This Row],[ID]])), C4548 = "NA"), OR(J4548=42,J4548=6,J4548=7,J4548=8, J4548 = "NA")),"NA",0),0)),0)))</f>
        <v>0</v>
      </c>
      <c r="L4548">
        <v>1</v>
      </c>
      <c r="M4548">
        <v>2</v>
      </c>
      <c r="N4548" t="s">
        <v>0</v>
      </c>
      <c r="O4548" s="11">
        <f t="shared" si="70"/>
        <v>0</v>
      </c>
    </row>
    <row r="4549" spans="2:15" x14ac:dyDescent="0.3">
      <c r="B4549">
        <v>29700</v>
      </c>
      <c r="C4549">
        <v>2</v>
      </c>
      <c r="D4549">
        <v>1</v>
      </c>
      <c r="E4549">
        <v>3</v>
      </c>
      <c r="F4549">
        <v>15</v>
      </c>
      <c r="G4549">
        <v>6</v>
      </c>
      <c r="H4549" t="s">
        <v>0</v>
      </c>
      <c r="I4549" t="s">
        <v>0</v>
      </c>
      <c r="J4549" t="s">
        <v>0</v>
      </c>
      <c r="K4549" s="5" cm="1">
        <f t="array" ref="K4549">IF(AND(C4549=1,OR(J4549=42,J4549=6,J4549=7,J4549=8)),1,
IF(AND(OR(C4549=1,C4549="NA"),OR(J4549=42,J4549=6,J4549=7,J4549=8, J4549="NA")),"NA",
IF(_xlfn.MINIFS(Nested_Ifs[a11],Nested_Ifs[ID],Nested_Ifs[[#This Row],[ID]])&lt;&gt;1,IF(AND(C4549=MIN(_xlfn._xlws.FILTER(Nested_Ifs[a11], Nested_Ifs[ID]=Nested_Ifs[[#This Row],[ID]])), OR(J4549=42,J4549=6,J4549=7,J4549=8)),1,
IF(_xlfn.MINIFS(Nested_Ifs[a11],Nested_Ifs[ID],Nested_Ifs[[#This Row],[ID]])&lt;&gt;1,IF(AND(OR(C4549=MIN(_xlfn._xlws.FILTER(Nested_Ifs[a11], Nested_Ifs[ID]=Nested_Ifs[[#This Row],[ID]])), C4549 = "NA"), OR(J4549=42,J4549=6,J4549=7,J4549=8, J4549 = "NA")),"NA",0),0)),0)))</f>
        <v>0</v>
      </c>
      <c r="L4549">
        <v>2</v>
      </c>
      <c r="M4549">
        <v>2</v>
      </c>
      <c r="N4549" t="s">
        <v>0</v>
      </c>
      <c r="O4549" s="11">
        <f t="shared" si="70"/>
        <v>0</v>
      </c>
    </row>
    <row r="4550" spans="2:15" x14ac:dyDescent="0.3">
      <c r="B4550">
        <v>29701</v>
      </c>
      <c r="C4550">
        <v>1</v>
      </c>
      <c r="D4550">
        <v>1</v>
      </c>
      <c r="E4550">
        <v>1</v>
      </c>
      <c r="F4550">
        <v>35</v>
      </c>
      <c r="G4550">
        <v>1</v>
      </c>
      <c r="H4550" t="s">
        <v>0</v>
      </c>
      <c r="I4550" t="s">
        <v>0</v>
      </c>
      <c r="J4550">
        <v>5</v>
      </c>
      <c r="K4550" s="5" cm="1">
        <f t="array" ref="K4550">IF(AND(C4550=1,OR(J4550=42,J4550=6,J4550=7,J4550=8)),1,
IF(AND(OR(C4550=1,C4550="NA"),OR(J4550=42,J4550=6,J4550=7,J4550=8, J4550="NA")),"NA",
IF(_xlfn.MINIFS(Nested_Ifs[a11],Nested_Ifs[ID],Nested_Ifs[[#This Row],[ID]])&lt;&gt;1,IF(AND(C4550=MIN(_xlfn._xlws.FILTER(Nested_Ifs[a11], Nested_Ifs[ID]=Nested_Ifs[[#This Row],[ID]])), OR(J4550=42,J4550=6,J4550=7,J4550=8)),1,
IF(_xlfn.MINIFS(Nested_Ifs[a11],Nested_Ifs[ID],Nested_Ifs[[#This Row],[ID]])&lt;&gt;1,IF(AND(OR(C4550=MIN(_xlfn._xlws.FILTER(Nested_Ifs[a11], Nested_Ifs[ID]=Nested_Ifs[[#This Row],[ID]])), C4550 = "NA"), OR(J4550=42,J4550=6,J4550=7,J4550=8, J4550 = "NA")),"NA",0),0)),0)))</f>
        <v>0</v>
      </c>
      <c r="L4550">
        <v>2</v>
      </c>
      <c r="M4550">
        <v>2</v>
      </c>
      <c r="N4550" t="s">
        <v>0</v>
      </c>
      <c r="O4550" s="11">
        <f t="shared" si="70"/>
        <v>0</v>
      </c>
    </row>
    <row r="4551" spans="2:15" x14ac:dyDescent="0.3">
      <c r="B4551">
        <v>29701</v>
      </c>
      <c r="C4551">
        <v>2</v>
      </c>
      <c r="D4551">
        <v>2</v>
      </c>
      <c r="E4551">
        <v>2</v>
      </c>
      <c r="F4551">
        <v>34</v>
      </c>
      <c r="G4551">
        <v>1</v>
      </c>
      <c r="H4551" t="s">
        <v>0</v>
      </c>
      <c r="I4551" t="s">
        <v>0</v>
      </c>
      <c r="J4551">
        <v>5</v>
      </c>
      <c r="K4551" s="5" cm="1">
        <f t="array" ref="K4551">IF(AND(C4551=1,OR(J4551=42,J4551=6,J4551=7,J4551=8)),1,
IF(AND(OR(C4551=1,C4551="NA"),OR(J4551=42,J4551=6,J4551=7,J4551=8, J4551="NA")),"NA",
IF(_xlfn.MINIFS(Nested_Ifs[a11],Nested_Ifs[ID],Nested_Ifs[[#This Row],[ID]])&lt;&gt;1,IF(AND(C4551=MIN(_xlfn._xlws.FILTER(Nested_Ifs[a11], Nested_Ifs[ID]=Nested_Ifs[[#This Row],[ID]])), OR(J4551=42,J4551=6,J4551=7,J4551=8)),1,
IF(_xlfn.MINIFS(Nested_Ifs[a11],Nested_Ifs[ID],Nested_Ifs[[#This Row],[ID]])&lt;&gt;1,IF(AND(OR(C4551=MIN(_xlfn._xlws.FILTER(Nested_Ifs[a11], Nested_Ifs[ID]=Nested_Ifs[[#This Row],[ID]])), C4551 = "NA"), OR(J4551=42,J4551=6,J4551=7,J4551=8, J4551 = "NA")),"NA",0),0)),0)))</f>
        <v>0</v>
      </c>
      <c r="L4551">
        <v>2</v>
      </c>
      <c r="M4551">
        <v>2</v>
      </c>
      <c r="N4551" t="s">
        <v>0</v>
      </c>
      <c r="O4551" s="11">
        <f t="shared" si="70"/>
        <v>0</v>
      </c>
    </row>
    <row r="4552" spans="2:15" x14ac:dyDescent="0.3">
      <c r="B4552">
        <v>29701</v>
      </c>
      <c r="C4552">
        <v>3</v>
      </c>
      <c r="D4552">
        <v>2</v>
      </c>
      <c r="E4552">
        <v>3</v>
      </c>
      <c r="F4552">
        <v>7</v>
      </c>
      <c r="G4552">
        <v>98</v>
      </c>
      <c r="H4552" t="s">
        <v>0</v>
      </c>
      <c r="I4552" t="s">
        <v>0</v>
      </c>
      <c r="J4552" t="s">
        <v>0</v>
      </c>
      <c r="K4552" s="5" cm="1">
        <f t="array" ref="K4552">IF(AND(C4552=1,OR(J4552=42,J4552=6,J4552=7,J4552=8)),1,
IF(AND(OR(C4552=1,C4552="NA"),OR(J4552=42,J4552=6,J4552=7,J4552=8, J4552="NA")),"NA",
IF(_xlfn.MINIFS(Nested_Ifs[a11],Nested_Ifs[ID],Nested_Ifs[[#This Row],[ID]])&lt;&gt;1,IF(AND(C4552=MIN(_xlfn._xlws.FILTER(Nested_Ifs[a11], Nested_Ifs[ID]=Nested_Ifs[[#This Row],[ID]])), OR(J4552=42,J4552=6,J4552=7,J4552=8)),1,
IF(_xlfn.MINIFS(Nested_Ifs[a11],Nested_Ifs[ID],Nested_Ifs[[#This Row],[ID]])&lt;&gt;1,IF(AND(OR(C4552=MIN(_xlfn._xlws.FILTER(Nested_Ifs[a11], Nested_Ifs[ID]=Nested_Ifs[[#This Row],[ID]])), C4552 = "NA"), OR(J4552=42,J4552=6,J4552=7,J4552=8, J4552 = "NA")),"NA",0),0)),0)))</f>
        <v>0</v>
      </c>
      <c r="L4552">
        <v>2</v>
      </c>
      <c r="M4552">
        <v>2</v>
      </c>
      <c r="N4552" t="s">
        <v>0</v>
      </c>
      <c r="O4552" s="11">
        <f t="shared" si="70"/>
        <v>0</v>
      </c>
    </row>
    <row r="4553" spans="2:15" x14ac:dyDescent="0.3">
      <c r="B4553">
        <v>29703</v>
      </c>
      <c r="C4553">
        <v>1</v>
      </c>
      <c r="D4553">
        <v>2</v>
      </c>
      <c r="E4553">
        <v>1</v>
      </c>
      <c r="F4553">
        <v>58</v>
      </c>
      <c r="G4553">
        <v>5</v>
      </c>
      <c r="H4553" t="s">
        <v>0</v>
      </c>
      <c r="I4553" t="s">
        <v>0</v>
      </c>
      <c r="J4553">
        <v>5</v>
      </c>
      <c r="K4553" s="5" cm="1">
        <f t="array" ref="K4553">IF(AND(C4553=1,OR(J4553=42,J4553=6,J4553=7,J4553=8)),1,
IF(AND(OR(C4553=1,C4553="NA"),OR(J4553=42,J4553=6,J4553=7,J4553=8, J4553="NA")),"NA",
IF(_xlfn.MINIFS(Nested_Ifs[a11],Nested_Ifs[ID],Nested_Ifs[[#This Row],[ID]])&lt;&gt;1,IF(AND(C4553=MIN(_xlfn._xlws.FILTER(Nested_Ifs[a11], Nested_Ifs[ID]=Nested_Ifs[[#This Row],[ID]])), OR(J4553=42,J4553=6,J4553=7,J4553=8)),1,
IF(_xlfn.MINIFS(Nested_Ifs[a11],Nested_Ifs[ID],Nested_Ifs[[#This Row],[ID]])&lt;&gt;1,IF(AND(OR(C4553=MIN(_xlfn._xlws.FILTER(Nested_Ifs[a11], Nested_Ifs[ID]=Nested_Ifs[[#This Row],[ID]])), C4553 = "NA"), OR(J4553=42,J4553=6,J4553=7,J4553=8, J4553 = "NA")),"NA",0),0)),0)))</f>
        <v>0</v>
      </c>
      <c r="L4553">
        <v>1</v>
      </c>
      <c r="M4553">
        <v>2</v>
      </c>
      <c r="N4553" t="s">
        <v>0</v>
      </c>
      <c r="O4553" s="11">
        <f t="shared" si="70"/>
        <v>0</v>
      </c>
    </row>
    <row r="4554" spans="2:15" x14ac:dyDescent="0.3">
      <c r="B4554">
        <v>29703</v>
      </c>
      <c r="C4554">
        <v>2</v>
      </c>
      <c r="D4554">
        <v>2</v>
      </c>
      <c r="E4554">
        <v>3</v>
      </c>
      <c r="F4554">
        <v>18</v>
      </c>
      <c r="G4554">
        <v>6</v>
      </c>
      <c r="H4554" t="s">
        <v>0</v>
      </c>
      <c r="I4554" t="s">
        <v>0</v>
      </c>
      <c r="J4554">
        <v>5</v>
      </c>
      <c r="K4554" s="5" cm="1">
        <f t="array" ref="K4554">IF(AND(C4554=1,OR(J4554=42,J4554=6,J4554=7,J4554=8)),1,
IF(AND(OR(C4554=1,C4554="NA"),OR(J4554=42,J4554=6,J4554=7,J4554=8, J4554="NA")),"NA",
IF(_xlfn.MINIFS(Nested_Ifs[a11],Nested_Ifs[ID],Nested_Ifs[[#This Row],[ID]])&lt;&gt;1,IF(AND(C4554=MIN(_xlfn._xlws.FILTER(Nested_Ifs[a11], Nested_Ifs[ID]=Nested_Ifs[[#This Row],[ID]])), OR(J4554=42,J4554=6,J4554=7,J4554=8)),1,
IF(_xlfn.MINIFS(Nested_Ifs[a11],Nested_Ifs[ID],Nested_Ifs[[#This Row],[ID]])&lt;&gt;1,IF(AND(OR(C4554=MIN(_xlfn._xlws.FILTER(Nested_Ifs[a11], Nested_Ifs[ID]=Nested_Ifs[[#This Row],[ID]])), C4554 = "NA"), OR(J4554=42,J4554=6,J4554=7,J4554=8, J4554 = "NA")),"NA",0),0)),0)))</f>
        <v>0</v>
      </c>
      <c r="L4554">
        <v>2</v>
      </c>
      <c r="M4554">
        <v>2</v>
      </c>
      <c r="N4554" t="s">
        <v>0</v>
      </c>
      <c r="O4554" s="11">
        <f t="shared" si="70"/>
        <v>0</v>
      </c>
    </row>
    <row r="4555" spans="2:15" x14ac:dyDescent="0.3">
      <c r="B4555">
        <v>29704</v>
      </c>
      <c r="C4555">
        <v>1</v>
      </c>
      <c r="D4555">
        <v>1</v>
      </c>
      <c r="E4555">
        <v>1</v>
      </c>
      <c r="F4555">
        <v>45</v>
      </c>
      <c r="G4555">
        <v>1</v>
      </c>
      <c r="H4555" t="s">
        <v>0</v>
      </c>
      <c r="I4555" t="s">
        <v>0</v>
      </c>
      <c r="J4555">
        <v>5</v>
      </c>
      <c r="K4555" s="5" cm="1">
        <f t="array" ref="K4555">IF(AND(C4555=1,OR(J4555=42,J4555=6,J4555=7,J4555=8)),1,
IF(AND(OR(C4555=1,C4555="NA"),OR(J4555=42,J4555=6,J4555=7,J4555=8, J4555="NA")),"NA",
IF(_xlfn.MINIFS(Nested_Ifs[a11],Nested_Ifs[ID],Nested_Ifs[[#This Row],[ID]])&lt;&gt;1,IF(AND(C4555=MIN(_xlfn._xlws.FILTER(Nested_Ifs[a11], Nested_Ifs[ID]=Nested_Ifs[[#This Row],[ID]])), OR(J4555=42,J4555=6,J4555=7,J4555=8)),1,
IF(_xlfn.MINIFS(Nested_Ifs[a11],Nested_Ifs[ID],Nested_Ifs[[#This Row],[ID]])&lt;&gt;1,IF(AND(OR(C4555=MIN(_xlfn._xlws.FILTER(Nested_Ifs[a11], Nested_Ifs[ID]=Nested_Ifs[[#This Row],[ID]])), C4555 = "NA"), OR(J4555=42,J4555=6,J4555=7,J4555=8, J4555 = "NA")),"NA",0),0)),0)))</f>
        <v>0</v>
      </c>
      <c r="L4555">
        <v>2</v>
      </c>
      <c r="M4555">
        <v>2</v>
      </c>
      <c r="N4555" t="s">
        <v>0</v>
      </c>
      <c r="O4555" s="11">
        <f t="shared" si="70"/>
        <v>0</v>
      </c>
    </row>
    <row r="4556" spans="2:15" x14ac:dyDescent="0.3">
      <c r="B4556">
        <v>29704</v>
      </c>
      <c r="C4556">
        <v>2</v>
      </c>
      <c r="D4556">
        <v>2</v>
      </c>
      <c r="E4556">
        <v>2</v>
      </c>
      <c r="F4556">
        <v>46</v>
      </c>
      <c r="G4556">
        <v>1</v>
      </c>
      <c r="H4556" t="s">
        <v>0</v>
      </c>
      <c r="I4556" t="s">
        <v>0</v>
      </c>
      <c r="J4556">
        <v>1</v>
      </c>
      <c r="K4556" s="5" cm="1">
        <f t="array" ref="K4556">IF(AND(C4556=1,OR(J4556=42,J4556=6,J4556=7,J4556=8)),1,
IF(AND(OR(C4556=1,C4556="NA"),OR(J4556=42,J4556=6,J4556=7,J4556=8, J4556="NA")),"NA",
IF(_xlfn.MINIFS(Nested_Ifs[a11],Nested_Ifs[ID],Nested_Ifs[[#This Row],[ID]])&lt;&gt;1,IF(AND(C4556=MIN(_xlfn._xlws.FILTER(Nested_Ifs[a11], Nested_Ifs[ID]=Nested_Ifs[[#This Row],[ID]])), OR(J4556=42,J4556=6,J4556=7,J4556=8)),1,
IF(_xlfn.MINIFS(Nested_Ifs[a11],Nested_Ifs[ID],Nested_Ifs[[#This Row],[ID]])&lt;&gt;1,IF(AND(OR(C4556=MIN(_xlfn._xlws.FILTER(Nested_Ifs[a11], Nested_Ifs[ID]=Nested_Ifs[[#This Row],[ID]])), C4556 = "NA"), OR(J4556=42,J4556=6,J4556=7,J4556=8, J4556 = "NA")),"NA",0),0)),0)))</f>
        <v>0</v>
      </c>
      <c r="L4556">
        <v>2</v>
      </c>
      <c r="M4556">
        <v>2</v>
      </c>
      <c r="N4556" t="s">
        <v>0</v>
      </c>
      <c r="O4556" s="11">
        <f t="shared" si="70"/>
        <v>0</v>
      </c>
    </row>
    <row r="4557" spans="2:15" x14ac:dyDescent="0.3">
      <c r="B4557">
        <v>29704</v>
      </c>
      <c r="C4557">
        <v>3</v>
      </c>
      <c r="D4557">
        <v>1</v>
      </c>
      <c r="E4557">
        <v>3</v>
      </c>
      <c r="F4557">
        <v>16</v>
      </c>
      <c r="G4557">
        <v>6</v>
      </c>
      <c r="H4557" t="s">
        <v>0</v>
      </c>
      <c r="I4557" t="s">
        <v>0</v>
      </c>
      <c r="J4557" t="s">
        <v>0</v>
      </c>
      <c r="K4557" s="5" cm="1">
        <f t="array" ref="K4557">IF(AND(C4557=1,OR(J4557=42,J4557=6,J4557=7,J4557=8)),1,
IF(AND(OR(C4557=1,C4557="NA"),OR(J4557=42,J4557=6,J4557=7,J4557=8, J4557="NA")),"NA",
IF(_xlfn.MINIFS(Nested_Ifs[a11],Nested_Ifs[ID],Nested_Ifs[[#This Row],[ID]])&lt;&gt;1,IF(AND(C4557=MIN(_xlfn._xlws.FILTER(Nested_Ifs[a11], Nested_Ifs[ID]=Nested_Ifs[[#This Row],[ID]])), OR(J4557=42,J4557=6,J4557=7,J4557=8)),1,
IF(_xlfn.MINIFS(Nested_Ifs[a11],Nested_Ifs[ID],Nested_Ifs[[#This Row],[ID]])&lt;&gt;1,IF(AND(OR(C4557=MIN(_xlfn._xlws.FILTER(Nested_Ifs[a11], Nested_Ifs[ID]=Nested_Ifs[[#This Row],[ID]])), C4557 = "NA"), OR(J4557=42,J4557=6,J4557=7,J4557=8, J4557 = "NA")),"NA",0),0)),0)))</f>
        <v>0</v>
      </c>
      <c r="L4557">
        <v>2</v>
      </c>
      <c r="M4557">
        <v>2</v>
      </c>
      <c r="N4557" t="s">
        <v>0</v>
      </c>
      <c r="O4557" s="11">
        <f t="shared" si="70"/>
        <v>0</v>
      </c>
    </row>
    <row r="4558" spans="2:15" x14ac:dyDescent="0.3">
      <c r="B4558">
        <v>29704</v>
      </c>
      <c r="C4558">
        <v>4</v>
      </c>
      <c r="D4558">
        <v>1</v>
      </c>
      <c r="E4558">
        <v>3</v>
      </c>
      <c r="F4558">
        <v>12</v>
      </c>
      <c r="G4558" t="s">
        <v>0</v>
      </c>
      <c r="H4558" t="s">
        <v>0</v>
      </c>
      <c r="I4558" t="s">
        <v>0</v>
      </c>
      <c r="J4558" t="s">
        <v>0</v>
      </c>
      <c r="K4558" s="5" cm="1">
        <f t="array" ref="K4558">IF(AND(C4558=1,OR(J4558=42,J4558=6,J4558=7,J4558=8)),1,
IF(AND(OR(C4558=1,C4558="NA"),OR(J4558=42,J4558=6,J4558=7,J4558=8, J4558="NA")),"NA",
IF(_xlfn.MINIFS(Nested_Ifs[a11],Nested_Ifs[ID],Nested_Ifs[[#This Row],[ID]])&lt;&gt;1,IF(AND(C4558=MIN(_xlfn._xlws.FILTER(Nested_Ifs[a11], Nested_Ifs[ID]=Nested_Ifs[[#This Row],[ID]])), OR(J4558=42,J4558=6,J4558=7,J4558=8)),1,
IF(_xlfn.MINIFS(Nested_Ifs[a11],Nested_Ifs[ID],Nested_Ifs[[#This Row],[ID]])&lt;&gt;1,IF(AND(OR(C4558=MIN(_xlfn._xlws.FILTER(Nested_Ifs[a11], Nested_Ifs[ID]=Nested_Ifs[[#This Row],[ID]])), C4558 = "NA"), OR(J4558=42,J4558=6,J4558=7,J4558=8, J4558 = "NA")),"NA",0),0)),0)))</f>
        <v>0</v>
      </c>
      <c r="L4558">
        <v>2</v>
      </c>
      <c r="M4558">
        <v>2</v>
      </c>
      <c r="N4558" t="s">
        <v>0</v>
      </c>
      <c r="O4558" s="11">
        <f t="shared" si="70"/>
        <v>0</v>
      </c>
    </row>
    <row r="4559" spans="2:15" x14ac:dyDescent="0.3">
      <c r="B4559">
        <v>29704</v>
      </c>
      <c r="C4559">
        <v>5</v>
      </c>
      <c r="D4559">
        <v>2</v>
      </c>
      <c r="E4559">
        <v>3</v>
      </c>
      <c r="F4559">
        <v>8</v>
      </c>
      <c r="G4559" t="s">
        <v>0</v>
      </c>
      <c r="H4559" t="s">
        <v>0</v>
      </c>
      <c r="I4559" t="s">
        <v>0</v>
      </c>
      <c r="J4559" t="s">
        <v>0</v>
      </c>
      <c r="K4559" s="5" cm="1">
        <f t="array" ref="K4559">IF(AND(C4559=1,OR(J4559=42,J4559=6,J4559=7,J4559=8)),1,
IF(AND(OR(C4559=1,C4559="NA"),OR(J4559=42,J4559=6,J4559=7,J4559=8, J4559="NA")),"NA",
IF(_xlfn.MINIFS(Nested_Ifs[a11],Nested_Ifs[ID],Nested_Ifs[[#This Row],[ID]])&lt;&gt;1,IF(AND(C4559=MIN(_xlfn._xlws.FILTER(Nested_Ifs[a11], Nested_Ifs[ID]=Nested_Ifs[[#This Row],[ID]])), OR(J4559=42,J4559=6,J4559=7,J4559=8)),1,
IF(_xlfn.MINIFS(Nested_Ifs[a11],Nested_Ifs[ID],Nested_Ifs[[#This Row],[ID]])&lt;&gt;1,IF(AND(OR(C4559=MIN(_xlfn._xlws.FILTER(Nested_Ifs[a11], Nested_Ifs[ID]=Nested_Ifs[[#This Row],[ID]])), C4559 = "NA"), OR(J4559=42,J4559=6,J4559=7,J4559=8, J4559 = "NA")),"NA",0),0)),0)))</f>
        <v>0</v>
      </c>
      <c r="L4559">
        <v>2</v>
      </c>
      <c r="M4559">
        <v>2</v>
      </c>
      <c r="N4559" t="s">
        <v>0</v>
      </c>
      <c r="O4559" s="11">
        <f t="shared" ref="O4559:O4622" si="71">IF(AND(AND(L4559=1,M4559=1),AND(OR(N4559=3,N4559=4))),1,
IF(AND(OR(L4559=1,L4559="NA"),
OR(M4559=1,M4559="NA"),
OR(N4559=3,N4559=4, N4559="NA")),"NA",0))</f>
        <v>0</v>
      </c>
    </row>
    <row r="4560" spans="2:15" x14ac:dyDescent="0.3">
      <c r="B4560">
        <v>29705</v>
      </c>
      <c r="C4560">
        <v>1</v>
      </c>
      <c r="D4560">
        <v>1</v>
      </c>
      <c r="E4560">
        <v>1</v>
      </c>
      <c r="F4560">
        <v>29</v>
      </c>
      <c r="G4560">
        <v>1</v>
      </c>
      <c r="H4560" t="s">
        <v>0</v>
      </c>
      <c r="I4560" t="s">
        <v>0</v>
      </c>
      <c r="J4560">
        <v>5</v>
      </c>
      <c r="K4560" s="5" cm="1">
        <f t="array" ref="K4560">IF(AND(C4560=1,OR(J4560=42,J4560=6,J4560=7,J4560=8)),1,
IF(AND(OR(C4560=1,C4560="NA"),OR(J4560=42,J4560=6,J4560=7,J4560=8, J4560="NA")),"NA",
IF(_xlfn.MINIFS(Nested_Ifs[a11],Nested_Ifs[ID],Nested_Ifs[[#This Row],[ID]])&lt;&gt;1,IF(AND(C4560=MIN(_xlfn._xlws.FILTER(Nested_Ifs[a11], Nested_Ifs[ID]=Nested_Ifs[[#This Row],[ID]])), OR(J4560=42,J4560=6,J4560=7,J4560=8)),1,
IF(_xlfn.MINIFS(Nested_Ifs[a11],Nested_Ifs[ID],Nested_Ifs[[#This Row],[ID]])&lt;&gt;1,IF(AND(OR(C4560=MIN(_xlfn._xlws.FILTER(Nested_Ifs[a11], Nested_Ifs[ID]=Nested_Ifs[[#This Row],[ID]])), C4560 = "NA"), OR(J4560=42,J4560=6,J4560=7,J4560=8, J4560 = "NA")),"NA",0),0)),0)))</f>
        <v>0</v>
      </c>
      <c r="L4560">
        <v>2</v>
      </c>
      <c r="M4560">
        <v>2</v>
      </c>
      <c r="N4560" t="s">
        <v>0</v>
      </c>
      <c r="O4560" s="11">
        <f t="shared" si="71"/>
        <v>0</v>
      </c>
    </row>
    <row r="4561" spans="2:15" x14ac:dyDescent="0.3">
      <c r="B4561">
        <v>29705</v>
      </c>
      <c r="C4561">
        <v>2</v>
      </c>
      <c r="D4561">
        <v>2</v>
      </c>
      <c r="E4561">
        <v>2</v>
      </c>
      <c r="F4561">
        <v>25</v>
      </c>
      <c r="G4561">
        <v>1</v>
      </c>
      <c r="H4561" t="s">
        <v>0</v>
      </c>
      <c r="I4561" t="s">
        <v>0</v>
      </c>
      <c r="J4561">
        <v>5</v>
      </c>
      <c r="K4561" s="5" cm="1">
        <f t="array" ref="K4561">IF(AND(C4561=1,OR(J4561=42,J4561=6,J4561=7,J4561=8)),1,
IF(AND(OR(C4561=1,C4561="NA"),OR(J4561=42,J4561=6,J4561=7,J4561=8, J4561="NA")),"NA",
IF(_xlfn.MINIFS(Nested_Ifs[a11],Nested_Ifs[ID],Nested_Ifs[[#This Row],[ID]])&lt;&gt;1,IF(AND(C4561=MIN(_xlfn._xlws.FILTER(Nested_Ifs[a11], Nested_Ifs[ID]=Nested_Ifs[[#This Row],[ID]])), OR(J4561=42,J4561=6,J4561=7,J4561=8)),1,
IF(_xlfn.MINIFS(Nested_Ifs[a11],Nested_Ifs[ID],Nested_Ifs[[#This Row],[ID]])&lt;&gt;1,IF(AND(OR(C4561=MIN(_xlfn._xlws.FILTER(Nested_Ifs[a11], Nested_Ifs[ID]=Nested_Ifs[[#This Row],[ID]])), C4561 = "NA"), OR(J4561=42,J4561=6,J4561=7,J4561=8, J4561 = "NA")),"NA",0),0)),0)))</f>
        <v>0</v>
      </c>
      <c r="L4561">
        <v>2</v>
      </c>
      <c r="M4561">
        <v>2</v>
      </c>
      <c r="N4561" t="s">
        <v>0</v>
      </c>
      <c r="O4561" s="11">
        <f t="shared" si="71"/>
        <v>0</v>
      </c>
    </row>
    <row r="4562" spans="2:15" x14ac:dyDescent="0.3">
      <c r="B4562">
        <v>29705</v>
      </c>
      <c r="C4562">
        <v>3</v>
      </c>
      <c r="D4562">
        <v>2</v>
      </c>
      <c r="E4562">
        <v>3</v>
      </c>
      <c r="F4562">
        <v>5</v>
      </c>
      <c r="G4562" t="s">
        <v>0</v>
      </c>
      <c r="H4562">
        <v>2</v>
      </c>
      <c r="I4562">
        <v>8</v>
      </c>
      <c r="J4562" t="s">
        <v>0</v>
      </c>
      <c r="K4562" s="5" cm="1">
        <f t="array" ref="K4562">IF(AND(C4562=1,OR(J4562=42,J4562=6,J4562=7,J4562=8)),1,
IF(AND(OR(C4562=1,C4562="NA"),OR(J4562=42,J4562=6,J4562=7,J4562=8, J4562="NA")),"NA",
IF(_xlfn.MINIFS(Nested_Ifs[a11],Nested_Ifs[ID],Nested_Ifs[[#This Row],[ID]])&lt;&gt;1,IF(AND(C4562=MIN(_xlfn._xlws.FILTER(Nested_Ifs[a11], Nested_Ifs[ID]=Nested_Ifs[[#This Row],[ID]])), OR(J4562=42,J4562=6,J4562=7,J4562=8)),1,
IF(_xlfn.MINIFS(Nested_Ifs[a11],Nested_Ifs[ID],Nested_Ifs[[#This Row],[ID]])&lt;&gt;1,IF(AND(OR(C4562=MIN(_xlfn._xlws.FILTER(Nested_Ifs[a11], Nested_Ifs[ID]=Nested_Ifs[[#This Row],[ID]])), C4562 = "NA"), OR(J4562=42,J4562=6,J4562=7,J4562=8, J4562 = "NA")),"NA",0),0)),0)))</f>
        <v>0</v>
      </c>
      <c r="L4562">
        <v>2</v>
      </c>
      <c r="M4562">
        <v>2</v>
      </c>
      <c r="N4562" t="s">
        <v>0</v>
      </c>
      <c r="O4562" s="11">
        <f t="shared" si="71"/>
        <v>0</v>
      </c>
    </row>
    <row r="4563" spans="2:15" x14ac:dyDescent="0.3">
      <c r="B4563">
        <v>29705</v>
      </c>
      <c r="C4563">
        <v>4</v>
      </c>
      <c r="D4563">
        <v>1</v>
      </c>
      <c r="E4563">
        <v>3</v>
      </c>
      <c r="F4563">
        <v>3</v>
      </c>
      <c r="G4563" t="s">
        <v>0</v>
      </c>
      <c r="H4563">
        <v>2</v>
      </c>
      <c r="I4563">
        <v>8</v>
      </c>
      <c r="J4563" t="s">
        <v>0</v>
      </c>
      <c r="K4563" s="5" cm="1">
        <f t="array" ref="K4563">IF(AND(C4563=1,OR(J4563=42,J4563=6,J4563=7,J4563=8)),1,
IF(AND(OR(C4563=1,C4563="NA"),OR(J4563=42,J4563=6,J4563=7,J4563=8, J4563="NA")),"NA",
IF(_xlfn.MINIFS(Nested_Ifs[a11],Nested_Ifs[ID],Nested_Ifs[[#This Row],[ID]])&lt;&gt;1,IF(AND(C4563=MIN(_xlfn._xlws.FILTER(Nested_Ifs[a11], Nested_Ifs[ID]=Nested_Ifs[[#This Row],[ID]])), OR(J4563=42,J4563=6,J4563=7,J4563=8)),1,
IF(_xlfn.MINIFS(Nested_Ifs[a11],Nested_Ifs[ID],Nested_Ifs[[#This Row],[ID]])&lt;&gt;1,IF(AND(OR(C4563=MIN(_xlfn._xlws.FILTER(Nested_Ifs[a11], Nested_Ifs[ID]=Nested_Ifs[[#This Row],[ID]])), C4563 = "NA"), OR(J4563=42,J4563=6,J4563=7,J4563=8, J4563 = "NA")),"NA",0),0)),0)))</f>
        <v>0</v>
      </c>
      <c r="L4563">
        <v>2</v>
      </c>
      <c r="M4563">
        <v>2</v>
      </c>
      <c r="N4563" t="s">
        <v>0</v>
      </c>
      <c r="O4563" s="11">
        <f t="shared" si="71"/>
        <v>0</v>
      </c>
    </row>
    <row r="4564" spans="2:15" x14ac:dyDescent="0.3">
      <c r="B4564">
        <v>29706</v>
      </c>
      <c r="C4564">
        <v>1</v>
      </c>
      <c r="D4564">
        <v>2</v>
      </c>
      <c r="E4564">
        <v>1</v>
      </c>
      <c r="F4564">
        <v>51</v>
      </c>
      <c r="G4564">
        <v>1</v>
      </c>
      <c r="H4564" t="s">
        <v>0</v>
      </c>
      <c r="I4564" t="s">
        <v>0</v>
      </c>
      <c r="J4564">
        <v>5</v>
      </c>
      <c r="K4564" s="5" cm="1">
        <f t="array" ref="K4564">IF(AND(C4564=1,OR(J4564=42,J4564=6,J4564=7,J4564=8)),1,
IF(AND(OR(C4564=1,C4564="NA"),OR(J4564=42,J4564=6,J4564=7,J4564=8, J4564="NA")),"NA",
IF(_xlfn.MINIFS(Nested_Ifs[a11],Nested_Ifs[ID],Nested_Ifs[[#This Row],[ID]])&lt;&gt;1,IF(AND(C4564=MIN(_xlfn._xlws.FILTER(Nested_Ifs[a11], Nested_Ifs[ID]=Nested_Ifs[[#This Row],[ID]])), OR(J4564=42,J4564=6,J4564=7,J4564=8)),1,
IF(_xlfn.MINIFS(Nested_Ifs[a11],Nested_Ifs[ID],Nested_Ifs[[#This Row],[ID]])&lt;&gt;1,IF(AND(OR(C4564=MIN(_xlfn._xlws.FILTER(Nested_Ifs[a11], Nested_Ifs[ID]=Nested_Ifs[[#This Row],[ID]])), C4564 = "NA"), OR(J4564=42,J4564=6,J4564=7,J4564=8, J4564 = "NA")),"NA",0),0)),0)))</f>
        <v>0</v>
      </c>
      <c r="L4564">
        <v>2</v>
      </c>
      <c r="M4564">
        <v>2</v>
      </c>
      <c r="N4564" t="s">
        <v>0</v>
      </c>
      <c r="O4564" s="11">
        <f t="shared" si="71"/>
        <v>0</v>
      </c>
    </row>
    <row r="4565" spans="2:15" x14ac:dyDescent="0.3">
      <c r="B4565">
        <v>29707</v>
      </c>
      <c r="C4565">
        <v>1</v>
      </c>
      <c r="D4565">
        <v>1</v>
      </c>
      <c r="E4565">
        <v>1</v>
      </c>
      <c r="F4565">
        <v>33</v>
      </c>
      <c r="G4565">
        <v>1</v>
      </c>
      <c r="H4565" t="s">
        <v>0</v>
      </c>
      <c r="I4565" t="s">
        <v>0</v>
      </c>
      <c r="J4565">
        <v>3</v>
      </c>
      <c r="K4565" s="5" cm="1">
        <f t="array" ref="K4565">IF(AND(C4565=1,OR(J4565=42,J4565=6,J4565=7,J4565=8)),1,
IF(AND(OR(C4565=1,C4565="NA"),OR(J4565=42,J4565=6,J4565=7,J4565=8, J4565="NA")),"NA",
IF(_xlfn.MINIFS(Nested_Ifs[a11],Nested_Ifs[ID],Nested_Ifs[[#This Row],[ID]])&lt;&gt;1,IF(AND(C4565=MIN(_xlfn._xlws.FILTER(Nested_Ifs[a11], Nested_Ifs[ID]=Nested_Ifs[[#This Row],[ID]])), OR(J4565=42,J4565=6,J4565=7,J4565=8)),1,
IF(_xlfn.MINIFS(Nested_Ifs[a11],Nested_Ifs[ID],Nested_Ifs[[#This Row],[ID]])&lt;&gt;1,IF(AND(OR(C4565=MIN(_xlfn._xlws.FILTER(Nested_Ifs[a11], Nested_Ifs[ID]=Nested_Ifs[[#This Row],[ID]])), C4565 = "NA"), OR(J4565=42,J4565=6,J4565=7,J4565=8, J4565 = "NA")),"NA",0),0)),0)))</f>
        <v>0</v>
      </c>
      <c r="L4565">
        <v>2</v>
      </c>
      <c r="M4565">
        <v>2</v>
      </c>
      <c r="N4565" t="s">
        <v>0</v>
      </c>
      <c r="O4565" s="11">
        <f t="shared" si="71"/>
        <v>0</v>
      </c>
    </row>
    <row r="4566" spans="2:15" x14ac:dyDescent="0.3">
      <c r="B4566">
        <v>29707</v>
      </c>
      <c r="C4566">
        <v>2</v>
      </c>
      <c r="D4566">
        <v>2</v>
      </c>
      <c r="E4566">
        <v>2</v>
      </c>
      <c r="F4566">
        <v>29</v>
      </c>
      <c r="G4566">
        <v>1</v>
      </c>
      <c r="H4566" t="s">
        <v>0</v>
      </c>
      <c r="I4566" t="s">
        <v>0</v>
      </c>
      <c r="J4566">
        <v>1</v>
      </c>
      <c r="K4566" s="5" cm="1">
        <f t="array" ref="K4566">IF(AND(C4566=1,OR(J4566=42,J4566=6,J4566=7,J4566=8)),1,
IF(AND(OR(C4566=1,C4566="NA"),OR(J4566=42,J4566=6,J4566=7,J4566=8, J4566="NA")),"NA",
IF(_xlfn.MINIFS(Nested_Ifs[a11],Nested_Ifs[ID],Nested_Ifs[[#This Row],[ID]])&lt;&gt;1,IF(AND(C4566=MIN(_xlfn._xlws.FILTER(Nested_Ifs[a11], Nested_Ifs[ID]=Nested_Ifs[[#This Row],[ID]])), OR(J4566=42,J4566=6,J4566=7,J4566=8)),1,
IF(_xlfn.MINIFS(Nested_Ifs[a11],Nested_Ifs[ID],Nested_Ifs[[#This Row],[ID]])&lt;&gt;1,IF(AND(OR(C4566=MIN(_xlfn._xlws.FILTER(Nested_Ifs[a11], Nested_Ifs[ID]=Nested_Ifs[[#This Row],[ID]])), C4566 = "NA"), OR(J4566=42,J4566=6,J4566=7,J4566=8, J4566 = "NA")),"NA",0),0)),0)))</f>
        <v>0</v>
      </c>
      <c r="L4566">
        <v>2</v>
      </c>
      <c r="M4566">
        <v>2</v>
      </c>
      <c r="N4566" t="s">
        <v>0</v>
      </c>
      <c r="O4566" s="11">
        <f t="shared" si="71"/>
        <v>0</v>
      </c>
    </row>
    <row r="4567" spans="2:15" x14ac:dyDescent="0.3">
      <c r="B4567">
        <v>29707</v>
      </c>
      <c r="C4567">
        <v>3</v>
      </c>
      <c r="D4567">
        <v>1</v>
      </c>
      <c r="E4567">
        <v>3</v>
      </c>
      <c r="F4567">
        <v>1</v>
      </c>
      <c r="G4567">
        <v>98</v>
      </c>
      <c r="H4567">
        <v>2</v>
      </c>
      <c r="I4567">
        <v>3</v>
      </c>
      <c r="J4567" t="s">
        <v>0</v>
      </c>
      <c r="K4567" s="5" cm="1">
        <f t="array" ref="K4567">IF(AND(C4567=1,OR(J4567=42,J4567=6,J4567=7,J4567=8)),1,
IF(AND(OR(C4567=1,C4567="NA"),OR(J4567=42,J4567=6,J4567=7,J4567=8, J4567="NA")),"NA",
IF(_xlfn.MINIFS(Nested_Ifs[a11],Nested_Ifs[ID],Nested_Ifs[[#This Row],[ID]])&lt;&gt;1,IF(AND(C4567=MIN(_xlfn._xlws.FILTER(Nested_Ifs[a11], Nested_Ifs[ID]=Nested_Ifs[[#This Row],[ID]])), OR(J4567=42,J4567=6,J4567=7,J4567=8)),1,
IF(_xlfn.MINIFS(Nested_Ifs[a11],Nested_Ifs[ID],Nested_Ifs[[#This Row],[ID]])&lt;&gt;1,IF(AND(OR(C4567=MIN(_xlfn._xlws.FILTER(Nested_Ifs[a11], Nested_Ifs[ID]=Nested_Ifs[[#This Row],[ID]])), C4567 = "NA"), OR(J4567=42,J4567=6,J4567=7,J4567=8, J4567 = "NA")),"NA",0),0)),0)))</f>
        <v>0</v>
      </c>
      <c r="L4567">
        <v>2</v>
      </c>
      <c r="M4567">
        <v>2</v>
      </c>
      <c r="N4567" t="s">
        <v>0</v>
      </c>
      <c r="O4567" s="11">
        <f t="shared" si="71"/>
        <v>0</v>
      </c>
    </row>
    <row r="4568" spans="2:15" x14ac:dyDescent="0.3">
      <c r="B4568">
        <v>29708</v>
      </c>
      <c r="C4568">
        <v>1</v>
      </c>
      <c r="D4568">
        <v>1</v>
      </c>
      <c r="E4568">
        <v>1</v>
      </c>
      <c r="F4568">
        <v>41</v>
      </c>
      <c r="G4568">
        <v>1</v>
      </c>
      <c r="H4568" t="s">
        <v>0</v>
      </c>
      <c r="I4568" t="s">
        <v>0</v>
      </c>
      <c r="J4568">
        <v>1</v>
      </c>
      <c r="K4568" s="5" cm="1">
        <f t="array" ref="K4568">IF(AND(C4568=1,OR(J4568=42,J4568=6,J4568=7,J4568=8)),1,
IF(AND(OR(C4568=1,C4568="NA"),OR(J4568=42,J4568=6,J4568=7,J4568=8, J4568="NA")),"NA",
IF(_xlfn.MINIFS(Nested_Ifs[a11],Nested_Ifs[ID],Nested_Ifs[[#This Row],[ID]])&lt;&gt;1,IF(AND(C4568=MIN(_xlfn._xlws.FILTER(Nested_Ifs[a11], Nested_Ifs[ID]=Nested_Ifs[[#This Row],[ID]])), OR(J4568=42,J4568=6,J4568=7,J4568=8)),1,
IF(_xlfn.MINIFS(Nested_Ifs[a11],Nested_Ifs[ID],Nested_Ifs[[#This Row],[ID]])&lt;&gt;1,IF(AND(OR(C4568=MIN(_xlfn._xlws.FILTER(Nested_Ifs[a11], Nested_Ifs[ID]=Nested_Ifs[[#This Row],[ID]])), C4568 = "NA"), OR(J4568=42,J4568=6,J4568=7,J4568=8, J4568 = "NA")),"NA",0),0)),0)))</f>
        <v>0</v>
      </c>
      <c r="L4568">
        <v>2</v>
      </c>
      <c r="M4568">
        <v>2</v>
      </c>
      <c r="N4568" t="s">
        <v>0</v>
      </c>
      <c r="O4568" s="11">
        <f t="shared" si="71"/>
        <v>0</v>
      </c>
    </row>
    <row r="4569" spans="2:15" x14ac:dyDescent="0.3">
      <c r="B4569">
        <v>29708</v>
      </c>
      <c r="C4569">
        <v>2</v>
      </c>
      <c r="D4569">
        <v>2</v>
      </c>
      <c r="E4569">
        <v>2</v>
      </c>
      <c r="F4569">
        <v>33</v>
      </c>
      <c r="G4569">
        <v>1</v>
      </c>
      <c r="H4569" t="s">
        <v>0</v>
      </c>
      <c r="I4569" t="s">
        <v>0</v>
      </c>
      <c r="J4569">
        <v>1</v>
      </c>
      <c r="K4569" s="5" cm="1">
        <f t="array" ref="K4569">IF(AND(C4569=1,OR(J4569=42,J4569=6,J4569=7,J4569=8)),1,
IF(AND(OR(C4569=1,C4569="NA"),OR(J4569=42,J4569=6,J4569=7,J4569=8, J4569="NA")),"NA",
IF(_xlfn.MINIFS(Nested_Ifs[a11],Nested_Ifs[ID],Nested_Ifs[[#This Row],[ID]])&lt;&gt;1,IF(AND(C4569=MIN(_xlfn._xlws.FILTER(Nested_Ifs[a11], Nested_Ifs[ID]=Nested_Ifs[[#This Row],[ID]])), OR(J4569=42,J4569=6,J4569=7,J4569=8)),1,
IF(_xlfn.MINIFS(Nested_Ifs[a11],Nested_Ifs[ID],Nested_Ifs[[#This Row],[ID]])&lt;&gt;1,IF(AND(OR(C4569=MIN(_xlfn._xlws.FILTER(Nested_Ifs[a11], Nested_Ifs[ID]=Nested_Ifs[[#This Row],[ID]])), C4569 = "NA"), OR(J4569=42,J4569=6,J4569=7,J4569=8, J4569 = "NA")),"NA",0),0)),0)))</f>
        <v>0</v>
      </c>
      <c r="L4569">
        <v>2</v>
      </c>
      <c r="M4569">
        <v>2</v>
      </c>
      <c r="N4569" t="s">
        <v>0</v>
      </c>
      <c r="O4569" s="11">
        <f t="shared" si="71"/>
        <v>0</v>
      </c>
    </row>
    <row r="4570" spans="2:15" x14ac:dyDescent="0.3">
      <c r="B4570">
        <v>29708</v>
      </c>
      <c r="C4570">
        <v>3</v>
      </c>
      <c r="D4570">
        <v>1</v>
      </c>
      <c r="E4570">
        <v>3</v>
      </c>
      <c r="F4570">
        <v>13</v>
      </c>
      <c r="G4570">
        <v>98</v>
      </c>
      <c r="H4570" t="s">
        <v>0</v>
      </c>
      <c r="I4570" t="s">
        <v>0</v>
      </c>
      <c r="J4570" t="s">
        <v>0</v>
      </c>
      <c r="K4570" s="5" cm="1">
        <f t="array" ref="K4570">IF(AND(C4570=1,OR(J4570=42,J4570=6,J4570=7,J4570=8)),1,
IF(AND(OR(C4570=1,C4570="NA"),OR(J4570=42,J4570=6,J4570=7,J4570=8, J4570="NA")),"NA",
IF(_xlfn.MINIFS(Nested_Ifs[a11],Nested_Ifs[ID],Nested_Ifs[[#This Row],[ID]])&lt;&gt;1,IF(AND(C4570=MIN(_xlfn._xlws.FILTER(Nested_Ifs[a11], Nested_Ifs[ID]=Nested_Ifs[[#This Row],[ID]])), OR(J4570=42,J4570=6,J4570=7,J4570=8)),1,
IF(_xlfn.MINIFS(Nested_Ifs[a11],Nested_Ifs[ID],Nested_Ifs[[#This Row],[ID]])&lt;&gt;1,IF(AND(OR(C4570=MIN(_xlfn._xlws.FILTER(Nested_Ifs[a11], Nested_Ifs[ID]=Nested_Ifs[[#This Row],[ID]])), C4570 = "NA"), OR(J4570=42,J4570=6,J4570=7,J4570=8, J4570 = "NA")),"NA",0),0)),0)))</f>
        <v>0</v>
      </c>
      <c r="L4570">
        <v>2</v>
      </c>
      <c r="M4570">
        <v>2</v>
      </c>
      <c r="N4570" t="s">
        <v>0</v>
      </c>
      <c r="O4570" s="11">
        <f t="shared" si="71"/>
        <v>0</v>
      </c>
    </row>
    <row r="4571" spans="2:15" x14ac:dyDescent="0.3">
      <c r="B4571">
        <v>29708</v>
      </c>
      <c r="C4571">
        <v>4</v>
      </c>
      <c r="D4571">
        <v>1</v>
      </c>
      <c r="E4571">
        <v>3</v>
      </c>
      <c r="F4571">
        <v>12</v>
      </c>
      <c r="G4571">
        <v>98</v>
      </c>
      <c r="H4571" t="s">
        <v>0</v>
      </c>
      <c r="I4571" t="s">
        <v>0</v>
      </c>
      <c r="J4571" t="s">
        <v>0</v>
      </c>
      <c r="K4571" s="5" cm="1">
        <f t="array" ref="K4571">IF(AND(C4571=1,OR(J4571=42,J4571=6,J4571=7,J4571=8)),1,
IF(AND(OR(C4571=1,C4571="NA"),OR(J4571=42,J4571=6,J4571=7,J4571=8, J4571="NA")),"NA",
IF(_xlfn.MINIFS(Nested_Ifs[a11],Nested_Ifs[ID],Nested_Ifs[[#This Row],[ID]])&lt;&gt;1,IF(AND(C4571=MIN(_xlfn._xlws.FILTER(Nested_Ifs[a11], Nested_Ifs[ID]=Nested_Ifs[[#This Row],[ID]])), OR(J4571=42,J4571=6,J4571=7,J4571=8)),1,
IF(_xlfn.MINIFS(Nested_Ifs[a11],Nested_Ifs[ID],Nested_Ifs[[#This Row],[ID]])&lt;&gt;1,IF(AND(OR(C4571=MIN(_xlfn._xlws.FILTER(Nested_Ifs[a11], Nested_Ifs[ID]=Nested_Ifs[[#This Row],[ID]])), C4571 = "NA"), OR(J4571=42,J4571=6,J4571=7,J4571=8, J4571 = "NA")),"NA",0),0)),0)))</f>
        <v>0</v>
      </c>
      <c r="L4571">
        <v>2</v>
      </c>
      <c r="M4571">
        <v>2</v>
      </c>
      <c r="N4571" t="s">
        <v>0</v>
      </c>
      <c r="O4571" s="11">
        <f t="shared" si="71"/>
        <v>0</v>
      </c>
    </row>
    <row r="4572" spans="2:15" x14ac:dyDescent="0.3">
      <c r="B4572">
        <v>29708</v>
      </c>
      <c r="C4572">
        <v>5</v>
      </c>
      <c r="D4572">
        <v>1</v>
      </c>
      <c r="E4572">
        <v>3</v>
      </c>
      <c r="F4572">
        <v>10</v>
      </c>
      <c r="G4572">
        <v>98</v>
      </c>
      <c r="H4572" t="s">
        <v>0</v>
      </c>
      <c r="I4572" t="s">
        <v>0</v>
      </c>
      <c r="J4572" t="s">
        <v>0</v>
      </c>
      <c r="K4572" s="5" cm="1">
        <f t="array" ref="K4572">IF(AND(C4572=1,OR(J4572=42,J4572=6,J4572=7,J4572=8)),1,
IF(AND(OR(C4572=1,C4572="NA"),OR(J4572=42,J4572=6,J4572=7,J4572=8, J4572="NA")),"NA",
IF(_xlfn.MINIFS(Nested_Ifs[a11],Nested_Ifs[ID],Nested_Ifs[[#This Row],[ID]])&lt;&gt;1,IF(AND(C4572=MIN(_xlfn._xlws.FILTER(Nested_Ifs[a11], Nested_Ifs[ID]=Nested_Ifs[[#This Row],[ID]])), OR(J4572=42,J4572=6,J4572=7,J4572=8)),1,
IF(_xlfn.MINIFS(Nested_Ifs[a11],Nested_Ifs[ID],Nested_Ifs[[#This Row],[ID]])&lt;&gt;1,IF(AND(OR(C4572=MIN(_xlfn._xlws.FILTER(Nested_Ifs[a11], Nested_Ifs[ID]=Nested_Ifs[[#This Row],[ID]])), C4572 = "NA"), OR(J4572=42,J4572=6,J4572=7,J4572=8, J4572 = "NA")),"NA",0),0)),0)))</f>
        <v>0</v>
      </c>
      <c r="L4572">
        <v>2</v>
      </c>
      <c r="M4572">
        <v>2</v>
      </c>
      <c r="N4572" t="s">
        <v>0</v>
      </c>
      <c r="O4572" s="11">
        <f t="shared" si="71"/>
        <v>0</v>
      </c>
    </row>
    <row r="4573" spans="2:15" x14ac:dyDescent="0.3">
      <c r="B4573">
        <v>29708</v>
      </c>
      <c r="C4573">
        <v>6</v>
      </c>
      <c r="D4573">
        <v>1</v>
      </c>
      <c r="E4573">
        <v>3</v>
      </c>
      <c r="F4573">
        <v>1</v>
      </c>
      <c r="G4573">
        <v>98</v>
      </c>
      <c r="H4573">
        <v>2</v>
      </c>
      <c r="I4573">
        <v>8</v>
      </c>
      <c r="J4573" t="s">
        <v>0</v>
      </c>
      <c r="K4573" s="5" cm="1">
        <f t="array" ref="K4573">IF(AND(C4573=1,OR(J4573=42,J4573=6,J4573=7,J4573=8)),1,
IF(AND(OR(C4573=1,C4573="NA"),OR(J4573=42,J4573=6,J4573=7,J4573=8, J4573="NA")),"NA",
IF(_xlfn.MINIFS(Nested_Ifs[a11],Nested_Ifs[ID],Nested_Ifs[[#This Row],[ID]])&lt;&gt;1,IF(AND(C4573=MIN(_xlfn._xlws.FILTER(Nested_Ifs[a11], Nested_Ifs[ID]=Nested_Ifs[[#This Row],[ID]])), OR(J4573=42,J4573=6,J4573=7,J4573=8)),1,
IF(_xlfn.MINIFS(Nested_Ifs[a11],Nested_Ifs[ID],Nested_Ifs[[#This Row],[ID]])&lt;&gt;1,IF(AND(OR(C4573=MIN(_xlfn._xlws.FILTER(Nested_Ifs[a11], Nested_Ifs[ID]=Nested_Ifs[[#This Row],[ID]])), C4573 = "NA"), OR(J4573=42,J4573=6,J4573=7,J4573=8, J4573 = "NA")),"NA",0),0)),0)))</f>
        <v>0</v>
      </c>
      <c r="L4573">
        <v>2</v>
      </c>
      <c r="M4573">
        <v>2</v>
      </c>
      <c r="N4573" t="s">
        <v>0</v>
      </c>
      <c r="O4573" s="11">
        <f t="shared" si="71"/>
        <v>0</v>
      </c>
    </row>
    <row r="4574" spans="2:15" x14ac:dyDescent="0.3">
      <c r="B4574">
        <v>29709</v>
      </c>
      <c r="C4574">
        <v>1</v>
      </c>
      <c r="D4574">
        <v>1</v>
      </c>
      <c r="E4574">
        <v>1</v>
      </c>
      <c r="F4574">
        <v>56</v>
      </c>
      <c r="G4574">
        <v>1</v>
      </c>
      <c r="H4574" t="s">
        <v>0</v>
      </c>
      <c r="I4574" t="s">
        <v>0</v>
      </c>
      <c r="J4574">
        <v>5</v>
      </c>
      <c r="K4574" s="5" cm="1">
        <f t="array" ref="K4574">IF(AND(C4574=1,OR(J4574=42,J4574=6,J4574=7,J4574=8)),1,
IF(AND(OR(C4574=1,C4574="NA"),OR(J4574=42,J4574=6,J4574=7,J4574=8, J4574="NA")),"NA",
IF(_xlfn.MINIFS(Nested_Ifs[a11],Nested_Ifs[ID],Nested_Ifs[[#This Row],[ID]])&lt;&gt;1,IF(AND(C4574=MIN(_xlfn._xlws.FILTER(Nested_Ifs[a11], Nested_Ifs[ID]=Nested_Ifs[[#This Row],[ID]])), OR(J4574=42,J4574=6,J4574=7,J4574=8)),1,
IF(_xlfn.MINIFS(Nested_Ifs[a11],Nested_Ifs[ID],Nested_Ifs[[#This Row],[ID]])&lt;&gt;1,IF(AND(OR(C4574=MIN(_xlfn._xlws.FILTER(Nested_Ifs[a11], Nested_Ifs[ID]=Nested_Ifs[[#This Row],[ID]])), C4574 = "NA"), OR(J4574=42,J4574=6,J4574=7,J4574=8, J4574 = "NA")),"NA",0),0)),0)))</f>
        <v>0</v>
      </c>
      <c r="L4574">
        <v>2</v>
      </c>
      <c r="M4574">
        <v>2</v>
      </c>
      <c r="N4574" t="s">
        <v>0</v>
      </c>
      <c r="O4574" s="11">
        <f t="shared" si="71"/>
        <v>0</v>
      </c>
    </row>
    <row r="4575" spans="2:15" x14ac:dyDescent="0.3">
      <c r="B4575">
        <v>29709</v>
      </c>
      <c r="C4575">
        <v>2</v>
      </c>
      <c r="D4575">
        <v>2</v>
      </c>
      <c r="E4575">
        <v>2</v>
      </c>
      <c r="F4575">
        <v>49</v>
      </c>
      <c r="G4575">
        <v>1</v>
      </c>
      <c r="H4575" t="s">
        <v>0</v>
      </c>
      <c r="I4575" t="s">
        <v>0</v>
      </c>
      <c r="J4575">
        <v>3</v>
      </c>
      <c r="K4575" s="5" cm="1">
        <f t="array" ref="K4575">IF(AND(C4575=1,OR(J4575=42,J4575=6,J4575=7,J4575=8)),1,
IF(AND(OR(C4575=1,C4575="NA"),OR(J4575=42,J4575=6,J4575=7,J4575=8, J4575="NA")),"NA",
IF(_xlfn.MINIFS(Nested_Ifs[a11],Nested_Ifs[ID],Nested_Ifs[[#This Row],[ID]])&lt;&gt;1,IF(AND(C4575=MIN(_xlfn._xlws.FILTER(Nested_Ifs[a11], Nested_Ifs[ID]=Nested_Ifs[[#This Row],[ID]])), OR(J4575=42,J4575=6,J4575=7,J4575=8)),1,
IF(_xlfn.MINIFS(Nested_Ifs[a11],Nested_Ifs[ID],Nested_Ifs[[#This Row],[ID]])&lt;&gt;1,IF(AND(OR(C4575=MIN(_xlfn._xlws.FILTER(Nested_Ifs[a11], Nested_Ifs[ID]=Nested_Ifs[[#This Row],[ID]])), C4575 = "NA"), OR(J4575=42,J4575=6,J4575=7,J4575=8, J4575 = "NA")),"NA",0),0)),0)))</f>
        <v>0</v>
      </c>
      <c r="L4575">
        <v>2</v>
      </c>
      <c r="M4575">
        <v>2</v>
      </c>
      <c r="N4575" t="s">
        <v>0</v>
      </c>
      <c r="O4575" s="11">
        <f t="shared" si="71"/>
        <v>0</v>
      </c>
    </row>
    <row r="4576" spans="2:15" x14ac:dyDescent="0.3">
      <c r="B4576">
        <v>29709</v>
      </c>
      <c r="C4576">
        <v>5</v>
      </c>
      <c r="D4576">
        <v>2</v>
      </c>
      <c r="E4576">
        <v>3</v>
      </c>
      <c r="F4576">
        <v>22</v>
      </c>
      <c r="G4576">
        <v>6</v>
      </c>
      <c r="H4576" t="s">
        <v>0</v>
      </c>
      <c r="I4576" t="s">
        <v>0</v>
      </c>
      <c r="J4576">
        <v>1</v>
      </c>
      <c r="K4576" s="5" cm="1">
        <f t="array" ref="K4576">IF(AND(C4576=1,OR(J4576=42,J4576=6,J4576=7,J4576=8)),1,
IF(AND(OR(C4576=1,C4576="NA"),OR(J4576=42,J4576=6,J4576=7,J4576=8, J4576="NA")),"NA",
IF(_xlfn.MINIFS(Nested_Ifs[a11],Nested_Ifs[ID],Nested_Ifs[[#This Row],[ID]])&lt;&gt;1,IF(AND(C4576=MIN(_xlfn._xlws.FILTER(Nested_Ifs[a11], Nested_Ifs[ID]=Nested_Ifs[[#This Row],[ID]])), OR(J4576=42,J4576=6,J4576=7,J4576=8)),1,
IF(_xlfn.MINIFS(Nested_Ifs[a11],Nested_Ifs[ID],Nested_Ifs[[#This Row],[ID]])&lt;&gt;1,IF(AND(OR(C4576=MIN(_xlfn._xlws.FILTER(Nested_Ifs[a11], Nested_Ifs[ID]=Nested_Ifs[[#This Row],[ID]])), C4576 = "NA"), OR(J4576=42,J4576=6,J4576=7,J4576=8, J4576 = "NA")),"NA",0),0)),0)))</f>
        <v>0</v>
      </c>
      <c r="L4576">
        <v>2</v>
      </c>
      <c r="M4576">
        <v>2</v>
      </c>
      <c r="N4576" t="s">
        <v>0</v>
      </c>
      <c r="O4576" s="11">
        <f t="shared" si="71"/>
        <v>0</v>
      </c>
    </row>
    <row r="4577" spans="2:15" x14ac:dyDescent="0.3">
      <c r="B4577">
        <v>29709</v>
      </c>
      <c r="C4577">
        <v>6</v>
      </c>
      <c r="D4577">
        <v>1</v>
      </c>
      <c r="E4577">
        <v>3</v>
      </c>
      <c r="F4577">
        <v>12</v>
      </c>
      <c r="G4577">
        <v>98</v>
      </c>
      <c r="H4577" t="s">
        <v>0</v>
      </c>
      <c r="I4577" t="s">
        <v>0</v>
      </c>
      <c r="J4577" t="s">
        <v>0</v>
      </c>
      <c r="K4577" s="5" cm="1">
        <f t="array" ref="K4577">IF(AND(C4577=1,OR(J4577=42,J4577=6,J4577=7,J4577=8)),1,
IF(AND(OR(C4577=1,C4577="NA"),OR(J4577=42,J4577=6,J4577=7,J4577=8, J4577="NA")),"NA",
IF(_xlfn.MINIFS(Nested_Ifs[a11],Nested_Ifs[ID],Nested_Ifs[[#This Row],[ID]])&lt;&gt;1,IF(AND(C4577=MIN(_xlfn._xlws.FILTER(Nested_Ifs[a11], Nested_Ifs[ID]=Nested_Ifs[[#This Row],[ID]])), OR(J4577=42,J4577=6,J4577=7,J4577=8)),1,
IF(_xlfn.MINIFS(Nested_Ifs[a11],Nested_Ifs[ID],Nested_Ifs[[#This Row],[ID]])&lt;&gt;1,IF(AND(OR(C4577=MIN(_xlfn._xlws.FILTER(Nested_Ifs[a11], Nested_Ifs[ID]=Nested_Ifs[[#This Row],[ID]])), C4577 = "NA"), OR(J4577=42,J4577=6,J4577=7,J4577=8, J4577 = "NA")),"NA",0),0)),0)))</f>
        <v>0</v>
      </c>
      <c r="L4577">
        <v>2</v>
      </c>
      <c r="M4577">
        <v>2</v>
      </c>
      <c r="N4577" t="s">
        <v>0</v>
      </c>
      <c r="O4577" s="11">
        <f t="shared" si="71"/>
        <v>0</v>
      </c>
    </row>
    <row r="4578" spans="2:15" x14ac:dyDescent="0.3">
      <c r="B4578">
        <v>29709</v>
      </c>
      <c r="C4578">
        <v>7</v>
      </c>
      <c r="D4578">
        <v>2</v>
      </c>
      <c r="E4578">
        <v>4</v>
      </c>
      <c r="F4578">
        <v>27</v>
      </c>
      <c r="G4578">
        <v>1</v>
      </c>
      <c r="H4578" t="s">
        <v>0</v>
      </c>
      <c r="I4578" t="s">
        <v>0</v>
      </c>
      <c r="J4578">
        <v>1</v>
      </c>
      <c r="K4578" s="5" cm="1">
        <f t="array" ref="K4578">IF(AND(C4578=1,OR(J4578=42,J4578=6,J4578=7,J4578=8)),1,
IF(AND(OR(C4578=1,C4578="NA"),OR(J4578=42,J4578=6,J4578=7,J4578=8, J4578="NA")),"NA",
IF(_xlfn.MINIFS(Nested_Ifs[a11],Nested_Ifs[ID],Nested_Ifs[[#This Row],[ID]])&lt;&gt;1,IF(AND(C4578=MIN(_xlfn._xlws.FILTER(Nested_Ifs[a11], Nested_Ifs[ID]=Nested_Ifs[[#This Row],[ID]])), OR(J4578=42,J4578=6,J4578=7,J4578=8)),1,
IF(_xlfn.MINIFS(Nested_Ifs[a11],Nested_Ifs[ID],Nested_Ifs[[#This Row],[ID]])&lt;&gt;1,IF(AND(OR(C4578=MIN(_xlfn._xlws.FILTER(Nested_Ifs[a11], Nested_Ifs[ID]=Nested_Ifs[[#This Row],[ID]])), C4578 = "NA"), OR(J4578=42,J4578=6,J4578=7,J4578=8, J4578 = "NA")),"NA",0),0)),0)))</f>
        <v>0</v>
      </c>
      <c r="L4578">
        <v>2</v>
      </c>
      <c r="M4578">
        <v>2</v>
      </c>
      <c r="N4578" t="s">
        <v>0</v>
      </c>
      <c r="O4578" s="11">
        <f t="shared" si="71"/>
        <v>0</v>
      </c>
    </row>
    <row r="4579" spans="2:15" x14ac:dyDescent="0.3">
      <c r="B4579">
        <v>29709</v>
      </c>
      <c r="C4579">
        <v>8</v>
      </c>
      <c r="D4579">
        <v>2</v>
      </c>
      <c r="E4579">
        <v>4</v>
      </c>
      <c r="F4579">
        <v>20</v>
      </c>
      <c r="G4579">
        <v>1</v>
      </c>
      <c r="H4579" t="s">
        <v>0</v>
      </c>
      <c r="I4579" t="s">
        <v>0</v>
      </c>
      <c r="J4579">
        <v>5</v>
      </c>
      <c r="K4579" s="5" cm="1">
        <f t="array" ref="K4579">IF(AND(C4579=1,OR(J4579=42,J4579=6,J4579=7,J4579=8)),1,
IF(AND(OR(C4579=1,C4579="NA"),OR(J4579=42,J4579=6,J4579=7,J4579=8, J4579="NA")),"NA",
IF(_xlfn.MINIFS(Nested_Ifs[a11],Nested_Ifs[ID],Nested_Ifs[[#This Row],[ID]])&lt;&gt;1,IF(AND(C4579=MIN(_xlfn._xlws.FILTER(Nested_Ifs[a11], Nested_Ifs[ID]=Nested_Ifs[[#This Row],[ID]])), OR(J4579=42,J4579=6,J4579=7,J4579=8)),1,
IF(_xlfn.MINIFS(Nested_Ifs[a11],Nested_Ifs[ID],Nested_Ifs[[#This Row],[ID]])&lt;&gt;1,IF(AND(OR(C4579=MIN(_xlfn._xlws.FILTER(Nested_Ifs[a11], Nested_Ifs[ID]=Nested_Ifs[[#This Row],[ID]])), C4579 = "NA"), OR(J4579=42,J4579=6,J4579=7,J4579=8, J4579 = "NA")),"NA",0),0)),0)))</f>
        <v>0</v>
      </c>
      <c r="L4579">
        <v>2</v>
      </c>
      <c r="M4579">
        <v>2</v>
      </c>
      <c r="N4579" t="s">
        <v>0</v>
      </c>
      <c r="O4579" s="11">
        <f t="shared" si="71"/>
        <v>0</v>
      </c>
    </row>
    <row r="4580" spans="2:15" x14ac:dyDescent="0.3">
      <c r="B4580">
        <v>29709</v>
      </c>
      <c r="C4580">
        <v>9</v>
      </c>
      <c r="D4580">
        <v>1</v>
      </c>
      <c r="E4580">
        <v>8</v>
      </c>
      <c r="F4580">
        <v>4</v>
      </c>
      <c r="G4580">
        <v>98</v>
      </c>
      <c r="H4580">
        <v>1</v>
      </c>
      <c r="I4580" t="s">
        <v>0</v>
      </c>
      <c r="J4580" t="s">
        <v>0</v>
      </c>
      <c r="K4580" s="5" cm="1">
        <f t="array" ref="K4580">IF(AND(C4580=1,OR(J4580=42,J4580=6,J4580=7,J4580=8)),1,
IF(AND(OR(C4580=1,C4580="NA"),OR(J4580=42,J4580=6,J4580=7,J4580=8, J4580="NA")),"NA",
IF(_xlfn.MINIFS(Nested_Ifs[a11],Nested_Ifs[ID],Nested_Ifs[[#This Row],[ID]])&lt;&gt;1,IF(AND(C4580=MIN(_xlfn._xlws.FILTER(Nested_Ifs[a11], Nested_Ifs[ID]=Nested_Ifs[[#This Row],[ID]])), OR(J4580=42,J4580=6,J4580=7,J4580=8)),1,
IF(_xlfn.MINIFS(Nested_Ifs[a11],Nested_Ifs[ID],Nested_Ifs[[#This Row],[ID]])&lt;&gt;1,IF(AND(OR(C4580=MIN(_xlfn._xlws.FILTER(Nested_Ifs[a11], Nested_Ifs[ID]=Nested_Ifs[[#This Row],[ID]])), C4580 = "NA"), OR(J4580=42,J4580=6,J4580=7,J4580=8, J4580 = "NA")),"NA",0),0)),0)))</f>
        <v>0</v>
      </c>
      <c r="L4580">
        <v>2</v>
      </c>
      <c r="M4580">
        <v>2</v>
      </c>
      <c r="N4580" t="s">
        <v>0</v>
      </c>
      <c r="O4580" s="11">
        <f t="shared" si="71"/>
        <v>0</v>
      </c>
    </row>
    <row r="4581" spans="2:15" x14ac:dyDescent="0.3">
      <c r="B4581">
        <v>29709</v>
      </c>
      <c r="C4581">
        <v>10</v>
      </c>
      <c r="D4581">
        <v>2</v>
      </c>
      <c r="E4581">
        <v>8</v>
      </c>
      <c r="F4581">
        <v>3</v>
      </c>
      <c r="G4581">
        <v>98</v>
      </c>
      <c r="H4581">
        <v>1</v>
      </c>
      <c r="I4581" t="s">
        <v>0</v>
      </c>
      <c r="J4581" t="s">
        <v>0</v>
      </c>
      <c r="K4581" s="5" cm="1">
        <f t="array" ref="K4581">IF(AND(C4581=1,OR(J4581=42,J4581=6,J4581=7,J4581=8)),1,
IF(AND(OR(C4581=1,C4581="NA"),OR(J4581=42,J4581=6,J4581=7,J4581=8, J4581="NA")),"NA",
IF(_xlfn.MINIFS(Nested_Ifs[a11],Nested_Ifs[ID],Nested_Ifs[[#This Row],[ID]])&lt;&gt;1,IF(AND(C4581=MIN(_xlfn._xlws.FILTER(Nested_Ifs[a11], Nested_Ifs[ID]=Nested_Ifs[[#This Row],[ID]])), OR(J4581=42,J4581=6,J4581=7,J4581=8)),1,
IF(_xlfn.MINIFS(Nested_Ifs[a11],Nested_Ifs[ID],Nested_Ifs[[#This Row],[ID]])&lt;&gt;1,IF(AND(OR(C4581=MIN(_xlfn._xlws.FILTER(Nested_Ifs[a11], Nested_Ifs[ID]=Nested_Ifs[[#This Row],[ID]])), C4581 = "NA"), OR(J4581=42,J4581=6,J4581=7,J4581=8, J4581 = "NA")),"NA",0),0)),0)))</f>
        <v>0</v>
      </c>
      <c r="L4581">
        <v>2</v>
      </c>
      <c r="M4581">
        <v>2</v>
      </c>
      <c r="N4581" t="s">
        <v>0</v>
      </c>
      <c r="O4581" s="11">
        <f t="shared" si="71"/>
        <v>0</v>
      </c>
    </row>
    <row r="4582" spans="2:15" x14ac:dyDescent="0.3">
      <c r="B4582">
        <v>29709</v>
      </c>
      <c r="C4582">
        <v>11</v>
      </c>
      <c r="D4582">
        <v>2</v>
      </c>
      <c r="E4582">
        <v>8</v>
      </c>
      <c r="F4582">
        <v>2</v>
      </c>
      <c r="G4582">
        <v>98</v>
      </c>
      <c r="H4582">
        <v>1</v>
      </c>
      <c r="I4582" t="s">
        <v>0</v>
      </c>
      <c r="J4582" t="s">
        <v>0</v>
      </c>
      <c r="K4582" s="5" cm="1">
        <f t="array" ref="K4582">IF(AND(C4582=1,OR(J4582=42,J4582=6,J4582=7,J4582=8)),1,
IF(AND(OR(C4582=1,C4582="NA"),OR(J4582=42,J4582=6,J4582=7,J4582=8, J4582="NA")),"NA",
IF(_xlfn.MINIFS(Nested_Ifs[a11],Nested_Ifs[ID],Nested_Ifs[[#This Row],[ID]])&lt;&gt;1,IF(AND(C4582=MIN(_xlfn._xlws.FILTER(Nested_Ifs[a11], Nested_Ifs[ID]=Nested_Ifs[[#This Row],[ID]])), OR(J4582=42,J4582=6,J4582=7,J4582=8)),1,
IF(_xlfn.MINIFS(Nested_Ifs[a11],Nested_Ifs[ID],Nested_Ifs[[#This Row],[ID]])&lt;&gt;1,IF(AND(OR(C4582=MIN(_xlfn._xlws.FILTER(Nested_Ifs[a11], Nested_Ifs[ID]=Nested_Ifs[[#This Row],[ID]])), C4582 = "NA"), OR(J4582=42,J4582=6,J4582=7,J4582=8, J4582 = "NA")),"NA",0),0)),0)))</f>
        <v>0</v>
      </c>
      <c r="L4582">
        <v>2</v>
      </c>
      <c r="M4582">
        <v>2</v>
      </c>
      <c r="N4582" t="s">
        <v>0</v>
      </c>
      <c r="O4582" s="11">
        <f t="shared" si="71"/>
        <v>0</v>
      </c>
    </row>
    <row r="4583" spans="2:15" x14ac:dyDescent="0.3">
      <c r="B4583">
        <v>29710</v>
      </c>
      <c r="C4583">
        <v>1</v>
      </c>
      <c r="D4583">
        <v>1</v>
      </c>
      <c r="E4583">
        <v>1</v>
      </c>
      <c r="F4583">
        <v>47</v>
      </c>
      <c r="G4583">
        <v>1</v>
      </c>
      <c r="H4583" t="s">
        <v>0</v>
      </c>
      <c r="I4583" t="s">
        <v>0</v>
      </c>
      <c r="J4583">
        <v>1</v>
      </c>
      <c r="K4583" s="5" cm="1">
        <f t="array" ref="K4583">IF(AND(C4583=1,OR(J4583=42,J4583=6,J4583=7,J4583=8)),1,
IF(AND(OR(C4583=1,C4583="NA"),OR(J4583=42,J4583=6,J4583=7,J4583=8, J4583="NA")),"NA",
IF(_xlfn.MINIFS(Nested_Ifs[a11],Nested_Ifs[ID],Nested_Ifs[[#This Row],[ID]])&lt;&gt;1,IF(AND(C4583=MIN(_xlfn._xlws.FILTER(Nested_Ifs[a11], Nested_Ifs[ID]=Nested_Ifs[[#This Row],[ID]])), OR(J4583=42,J4583=6,J4583=7,J4583=8)),1,
IF(_xlfn.MINIFS(Nested_Ifs[a11],Nested_Ifs[ID],Nested_Ifs[[#This Row],[ID]])&lt;&gt;1,IF(AND(OR(C4583=MIN(_xlfn._xlws.FILTER(Nested_Ifs[a11], Nested_Ifs[ID]=Nested_Ifs[[#This Row],[ID]])), C4583 = "NA"), OR(J4583=42,J4583=6,J4583=7,J4583=8, J4583 = "NA")),"NA",0),0)),0)))</f>
        <v>0</v>
      </c>
      <c r="L4583">
        <v>1</v>
      </c>
      <c r="M4583">
        <v>2</v>
      </c>
      <c r="N4583" t="s">
        <v>0</v>
      </c>
      <c r="O4583" s="11">
        <f t="shared" si="71"/>
        <v>0</v>
      </c>
    </row>
    <row r="4584" spans="2:15" x14ac:dyDescent="0.3">
      <c r="B4584">
        <v>29710</v>
      </c>
      <c r="C4584">
        <v>2</v>
      </c>
      <c r="D4584">
        <v>2</v>
      </c>
      <c r="E4584">
        <v>2</v>
      </c>
      <c r="F4584">
        <v>46</v>
      </c>
      <c r="G4584">
        <v>1</v>
      </c>
      <c r="H4584" t="s">
        <v>0</v>
      </c>
      <c r="I4584" t="s">
        <v>0</v>
      </c>
      <c r="J4584">
        <v>1</v>
      </c>
      <c r="K4584" s="5" cm="1">
        <f t="array" ref="K4584">IF(AND(C4584=1,OR(J4584=42,J4584=6,J4584=7,J4584=8)),1,
IF(AND(OR(C4584=1,C4584="NA"),OR(J4584=42,J4584=6,J4584=7,J4584=8, J4584="NA")),"NA",
IF(_xlfn.MINIFS(Nested_Ifs[a11],Nested_Ifs[ID],Nested_Ifs[[#This Row],[ID]])&lt;&gt;1,IF(AND(C4584=MIN(_xlfn._xlws.FILTER(Nested_Ifs[a11], Nested_Ifs[ID]=Nested_Ifs[[#This Row],[ID]])), OR(J4584=42,J4584=6,J4584=7,J4584=8)),1,
IF(_xlfn.MINIFS(Nested_Ifs[a11],Nested_Ifs[ID],Nested_Ifs[[#This Row],[ID]])&lt;&gt;1,IF(AND(OR(C4584=MIN(_xlfn._xlws.FILTER(Nested_Ifs[a11], Nested_Ifs[ID]=Nested_Ifs[[#This Row],[ID]])), C4584 = "NA"), OR(J4584=42,J4584=6,J4584=7,J4584=8, J4584 = "NA")),"NA",0),0)),0)))</f>
        <v>0</v>
      </c>
      <c r="L4584">
        <v>2</v>
      </c>
      <c r="M4584">
        <v>2</v>
      </c>
      <c r="N4584" t="s">
        <v>0</v>
      </c>
      <c r="O4584" s="11">
        <f t="shared" si="71"/>
        <v>0</v>
      </c>
    </row>
    <row r="4585" spans="2:15" x14ac:dyDescent="0.3">
      <c r="B4585">
        <v>29710</v>
      </c>
      <c r="C4585">
        <v>3</v>
      </c>
      <c r="D4585">
        <v>2</v>
      </c>
      <c r="E4585">
        <v>3</v>
      </c>
      <c r="F4585">
        <v>20</v>
      </c>
      <c r="G4585">
        <v>6</v>
      </c>
      <c r="H4585" t="s">
        <v>0</v>
      </c>
      <c r="I4585" t="s">
        <v>0</v>
      </c>
      <c r="J4585" t="s">
        <v>0</v>
      </c>
      <c r="K4585" s="5" cm="1">
        <f t="array" ref="K4585">IF(AND(C4585=1,OR(J4585=42,J4585=6,J4585=7,J4585=8)),1,
IF(AND(OR(C4585=1,C4585="NA"),OR(J4585=42,J4585=6,J4585=7,J4585=8, J4585="NA")),"NA",
IF(_xlfn.MINIFS(Nested_Ifs[a11],Nested_Ifs[ID],Nested_Ifs[[#This Row],[ID]])&lt;&gt;1,IF(AND(C4585=MIN(_xlfn._xlws.FILTER(Nested_Ifs[a11], Nested_Ifs[ID]=Nested_Ifs[[#This Row],[ID]])), OR(J4585=42,J4585=6,J4585=7,J4585=8)),1,
IF(_xlfn.MINIFS(Nested_Ifs[a11],Nested_Ifs[ID],Nested_Ifs[[#This Row],[ID]])&lt;&gt;1,IF(AND(OR(C4585=MIN(_xlfn._xlws.FILTER(Nested_Ifs[a11], Nested_Ifs[ID]=Nested_Ifs[[#This Row],[ID]])), C4585 = "NA"), OR(J4585=42,J4585=6,J4585=7,J4585=8, J4585 = "NA")),"NA",0),0)),0)))</f>
        <v>0</v>
      </c>
      <c r="L4585">
        <v>2</v>
      </c>
      <c r="M4585">
        <v>2</v>
      </c>
      <c r="N4585" t="s">
        <v>0</v>
      </c>
      <c r="O4585" s="11">
        <f t="shared" si="71"/>
        <v>0</v>
      </c>
    </row>
    <row r="4586" spans="2:15" x14ac:dyDescent="0.3">
      <c r="B4586">
        <v>29710</v>
      </c>
      <c r="C4586">
        <v>4</v>
      </c>
      <c r="D4586">
        <v>1</v>
      </c>
      <c r="E4586">
        <v>3</v>
      </c>
      <c r="F4586">
        <v>15</v>
      </c>
      <c r="G4586">
        <v>6</v>
      </c>
      <c r="H4586" t="s">
        <v>0</v>
      </c>
      <c r="I4586" t="s">
        <v>0</v>
      </c>
      <c r="J4586" t="s">
        <v>0</v>
      </c>
      <c r="K4586" s="5" cm="1">
        <f t="array" ref="K4586">IF(AND(C4586=1,OR(J4586=42,J4586=6,J4586=7,J4586=8)),1,
IF(AND(OR(C4586=1,C4586="NA"),OR(J4586=42,J4586=6,J4586=7,J4586=8, J4586="NA")),"NA",
IF(_xlfn.MINIFS(Nested_Ifs[a11],Nested_Ifs[ID],Nested_Ifs[[#This Row],[ID]])&lt;&gt;1,IF(AND(C4586=MIN(_xlfn._xlws.FILTER(Nested_Ifs[a11], Nested_Ifs[ID]=Nested_Ifs[[#This Row],[ID]])), OR(J4586=42,J4586=6,J4586=7,J4586=8)),1,
IF(_xlfn.MINIFS(Nested_Ifs[a11],Nested_Ifs[ID],Nested_Ifs[[#This Row],[ID]])&lt;&gt;1,IF(AND(OR(C4586=MIN(_xlfn._xlws.FILTER(Nested_Ifs[a11], Nested_Ifs[ID]=Nested_Ifs[[#This Row],[ID]])), C4586 = "NA"), OR(J4586=42,J4586=6,J4586=7,J4586=8, J4586 = "NA")),"NA",0),0)),0)))</f>
        <v>0</v>
      </c>
      <c r="L4586">
        <v>2</v>
      </c>
      <c r="M4586">
        <v>2</v>
      </c>
      <c r="N4586" t="s">
        <v>0</v>
      </c>
      <c r="O4586" s="11">
        <f t="shared" si="71"/>
        <v>0</v>
      </c>
    </row>
    <row r="4587" spans="2:15" x14ac:dyDescent="0.3">
      <c r="B4587">
        <v>29710</v>
      </c>
      <c r="C4587">
        <v>5</v>
      </c>
      <c r="D4587">
        <v>1</v>
      </c>
      <c r="E4587">
        <v>3</v>
      </c>
      <c r="F4587">
        <v>9</v>
      </c>
      <c r="G4587">
        <v>98</v>
      </c>
      <c r="H4587" t="s">
        <v>0</v>
      </c>
      <c r="I4587" t="s">
        <v>0</v>
      </c>
      <c r="J4587" t="s">
        <v>0</v>
      </c>
      <c r="K4587" s="5" cm="1">
        <f t="array" ref="K4587">IF(AND(C4587=1,OR(J4587=42,J4587=6,J4587=7,J4587=8)),1,
IF(AND(OR(C4587=1,C4587="NA"),OR(J4587=42,J4587=6,J4587=7,J4587=8, J4587="NA")),"NA",
IF(_xlfn.MINIFS(Nested_Ifs[a11],Nested_Ifs[ID],Nested_Ifs[[#This Row],[ID]])&lt;&gt;1,IF(AND(C4587=MIN(_xlfn._xlws.FILTER(Nested_Ifs[a11], Nested_Ifs[ID]=Nested_Ifs[[#This Row],[ID]])), OR(J4587=42,J4587=6,J4587=7,J4587=8)),1,
IF(_xlfn.MINIFS(Nested_Ifs[a11],Nested_Ifs[ID],Nested_Ifs[[#This Row],[ID]])&lt;&gt;1,IF(AND(OR(C4587=MIN(_xlfn._xlws.FILTER(Nested_Ifs[a11], Nested_Ifs[ID]=Nested_Ifs[[#This Row],[ID]])), C4587 = "NA"), OR(J4587=42,J4587=6,J4587=7,J4587=8, J4587 = "NA")),"NA",0),0)),0)))</f>
        <v>0</v>
      </c>
      <c r="L4587">
        <v>2</v>
      </c>
      <c r="M4587">
        <v>2</v>
      </c>
      <c r="N4587" t="s">
        <v>0</v>
      </c>
      <c r="O4587" s="11">
        <f t="shared" si="71"/>
        <v>0</v>
      </c>
    </row>
    <row r="4588" spans="2:15" x14ac:dyDescent="0.3">
      <c r="B4588">
        <v>29711</v>
      </c>
      <c r="C4588">
        <v>1</v>
      </c>
      <c r="D4588">
        <v>2</v>
      </c>
      <c r="E4588">
        <v>1</v>
      </c>
      <c r="F4588">
        <v>48</v>
      </c>
      <c r="G4588">
        <v>5</v>
      </c>
      <c r="H4588" t="s">
        <v>0</v>
      </c>
      <c r="I4588" t="s">
        <v>0</v>
      </c>
      <c r="J4588">
        <v>41</v>
      </c>
      <c r="K4588" s="5" cm="1">
        <f t="array" ref="K4588">IF(AND(C4588=1,OR(J4588=42,J4588=6,J4588=7,J4588=8)),1,
IF(AND(OR(C4588=1,C4588="NA"),OR(J4588=42,J4588=6,J4588=7,J4588=8, J4588="NA")),"NA",
IF(_xlfn.MINIFS(Nested_Ifs[a11],Nested_Ifs[ID],Nested_Ifs[[#This Row],[ID]])&lt;&gt;1,IF(AND(C4588=MIN(_xlfn._xlws.FILTER(Nested_Ifs[a11], Nested_Ifs[ID]=Nested_Ifs[[#This Row],[ID]])), OR(J4588=42,J4588=6,J4588=7,J4588=8)),1,
IF(_xlfn.MINIFS(Nested_Ifs[a11],Nested_Ifs[ID],Nested_Ifs[[#This Row],[ID]])&lt;&gt;1,IF(AND(OR(C4588=MIN(_xlfn._xlws.FILTER(Nested_Ifs[a11], Nested_Ifs[ID]=Nested_Ifs[[#This Row],[ID]])), C4588 = "NA"), OR(J4588=42,J4588=6,J4588=7,J4588=8, J4588 = "NA")),"NA",0),0)),0)))</f>
        <v>0</v>
      </c>
      <c r="L4588">
        <v>2</v>
      </c>
      <c r="M4588">
        <v>2</v>
      </c>
      <c r="N4588" t="s">
        <v>0</v>
      </c>
      <c r="O4588" s="11">
        <f t="shared" si="71"/>
        <v>0</v>
      </c>
    </row>
    <row r="4589" spans="2:15" x14ac:dyDescent="0.3">
      <c r="B4589">
        <v>29711</v>
      </c>
      <c r="C4589">
        <v>2</v>
      </c>
      <c r="D4589">
        <v>2</v>
      </c>
      <c r="E4589">
        <v>3</v>
      </c>
      <c r="F4589">
        <v>27</v>
      </c>
      <c r="G4589">
        <v>3</v>
      </c>
      <c r="H4589" t="s">
        <v>0</v>
      </c>
      <c r="I4589" t="s">
        <v>0</v>
      </c>
      <c r="J4589">
        <v>5</v>
      </c>
      <c r="K4589" s="5" cm="1">
        <f t="array" ref="K4589">IF(AND(C4589=1,OR(J4589=42,J4589=6,J4589=7,J4589=8)),1,
IF(AND(OR(C4589=1,C4589="NA"),OR(J4589=42,J4589=6,J4589=7,J4589=8, J4589="NA")),"NA",
IF(_xlfn.MINIFS(Nested_Ifs[a11],Nested_Ifs[ID],Nested_Ifs[[#This Row],[ID]])&lt;&gt;1,IF(AND(C4589=MIN(_xlfn._xlws.FILTER(Nested_Ifs[a11], Nested_Ifs[ID]=Nested_Ifs[[#This Row],[ID]])), OR(J4589=42,J4589=6,J4589=7,J4589=8)),1,
IF(_xlfn.MINIFS(Nested_Ifs[a11],Nested_Ifs[ID],Nested_Ifs[[#This Row],[ID]])&lt;&gt;1,IF(AND(OR(C4589=MIN(_xlfn._xlws.FILTER(Nested_Ifs[a11], Nested_Ifs[ID]=Nested_Ifs[[#This Row],[ID]])), C4589 = "NA"), OR(J4589=42,J4589=6,J4589=7,J4589=8, J4589 = "NA")),"NA",0),0)),0)))</f>
        <v>0</v>
      </c>
      <c r="L4589">
        <v>2</v>
      </c>
      <c r="M4589">
        <v>2</v>
      </c>
      <c r="N4589" t="s">
        <v>0</v>
      </c>
      <c r="O4589" s="11">
        <f t="shared" si="71"/>
        <v>0</v>
      </c>
    </row>
    <row r="4590" spans="2:15" x14ac:dyDescent="0.3">
      <c r="B4590">
        <v>29711</v>
      </c>
      <c r="C4590">
        <v>3</v>
      </c>
      <c r="D4590">
        <v>1</v>
      </c>
      <c r="E4590">
        <v>3</v>
      </c>
      <c r="F4590">
        <v>18</v>
      </c>
      <c r="G4590">
        <v>6</v>
      </c>
      <c r="H4590" t="s">
        <v>0</v>
      </c>
      <c r="I4590" t="s">
        <v>0</v>
      </c>
      <c r="J4590">
        <v>5</v>
      </c>
      <c r="K4590" s="5" cm="1">
        <f t="array" ref="K4590">IF(AND(C4590=1,OR(J4590=42,J4590=6,J4590=7,J4590=8)),1,
IF(AND(OR(C4590=1,C4590="NA"),OR(J4590=42,J4590=6,J4590=7,J4590=8, J4590="NA")),"NA",
IF(_xlfn.MINIFS(Nested_Ifs[a11],Nested_Ifs[ID],Nested_Ifs[[#This Row],[ID]])&lt;&gt;1,IF(AND(C4590=MIN(_xlfn._xlws.FILTER(Nested_Ifs[a11], Nested_Ifs[ID]=Nested_Ifs[[#This Row],[ID]])), OR(J4590=42,J4590=6,J4590=7,J4590=8)),1,
IF(_xlfn.MINIFS(Nested_Ifs[a11],Nested_Ifs[ID],Nested_Ifs[[#This Row],[ID]])&lt;&gt;1,IF(AND(OR(C4590=MIN(_xlfn._xlws.FILTER(Nested_Ifs[a11], Nested_Ifs[ID]=Nested_Ifs[[#This Row],[ID]])), C4590 = "NA"), OR(J4590=42,J4590=6,J4590=7,J4590=8, J4590 = "NA")),"NA",0),0)),0)))</f>
        <v>0</v>
      </c>
      <c r="L4590">
        <v>2</v>
      </c>
      <c r="M4590">
        <v>2</v>
      </c>
      <c r="N4590" t="s">
        <v>0</v>
      </c>
      <c r="O4590" s="11">
        <f t="shared" si="71"/>
        <v>0</v>
      </c>
    </row>
    <row r="4591" spans="2:15" x14ac:dyDescent="0.3">
      <c r="B4591">
        <v>29711</v>
      </c>
      <c r="C4591">
        <v>4</v>
      </c>
      <c r="D4591">
        <v>1</v>
      </c>
      <c r="E4591">
        <v>8</v>
      </c>
      <c r="F4591">
        <v>2</v>
      </c>
      <c r="G4591">
        <v>98</v>
      </c>
      <c r="H4591">
        <v>2</v>
      </c>
      <c r="I4591">
        <v>8</v>
      </c>
      <c r="J4591" t="s">
        <v>0</v>
      </c>
      <c r="K4591" s="5" cm="1">
        <f t="array" ref="K4591">IF(AND(C4591=1,OR(J4591=42,J4591=6,J4591=7,J4591=8)),1,
IF(AND(OR(C4591=1,C4591="NA"),OR(J4591=42,J4591=6,J4591=7,J4591=8, J4591="NA")),"NA",
IF(_xlfn.MINIFS(Nested_Ifs[a11],Nested_Ifs[ID],Nested_Ifs[[#This Row],[ID]])&lt;&gt;1,IF(AND(C4591=MIN(_xlfn._xlws.FILTER(Nested_Ifs[a11], Nested_Ifs[ID]=Nested_Ifs[[#This Row],[ID]])), OR(J4591=42,J4591=6,J4591=7,J4591=8)),1,
IF(_xlfn.MINIFS(Nested_Ifs[a11],Nested_Ifs[ID],Nested_Ifs[[#This Row],[ID]])&lt;&gt;1,IF(AND(OR(C4591=MIN(_xlfn._xlws.FILTER(Nested_Ifs[a11], Nested_Ifs[ID]=Nested_Ifs[[#This Row],[ID]])), C4591 = "NA"), OR(J4591=42,J4591=6,J4591=7,J4591=8, J4591 = "NA")),"NA",0),0)),0)))</f>
        <v>0</v>
      </c>
      <c r="L4591">
        <v>2</v>
      </c>
      <c r="M4591">
        <v>2</v>
      </c>
      <c r="N4591" t="s">
        <v>0</v>
      </c>
      <c r="O4591" s="11">
        <f t="shared" si="71"/>
        <v>0</v>
      </c>
    </row>
    <row r="4592" spans="2:15" x14ac:dyDescent="0.3">
      <c r="B4592">
        <v>29712</v>
      </c>
      <c r="C4592">
        <v>1</v>
      </c>
      <c r="D4592">
        <v>1</v>
      </c>
      <c r="E4592">
        <v>1</v>
      </c>
      <c r="F4592">
        <v>56</v>
      </c>
      <c r="G4592">
        <v>1</v>
      </c>
      <c r="H4592" t="s">
        <v>0</v>
      </c>
      <c r="I4592" t="s">
        <v>0</v>
      </c>
      <c r="J4592">
        <v>1</v>
      </c>
      <c r="K4592" s="5" cm="1">
        <f t="array" ref="K4592">IF(AND(C4592=1,OR(J4592=42,J4592=6,J4592=7,J4592=8)),1,
IF(AND(OR(C4592=1,C4592="NA"),OR(J4592=42,J4592=6,J4592=7,J4592=8, J4592="NA")),"NA",
IF(_xlfn.MINIFS(Nested_Ifs[a11],Nested_Ifs[ID],Nested_Ifs[[#This Row],[ID]])&lt;&gt;1,IF(AND(C4592=MIN(_xlfn._xlws.FILTER(Nested_Ifs[a11], Nested_Ifs[ID]=Nested_Ifs[[#This Row],[ID]])), OR(J4592=42,J4592=6,J4592=7,J4592=8)),1,
IF(_xlfn.MINIFS(Nested_Ifs[a11],Nested_Ifs[ID],Nested_Ifs[[#This Row],[ID]])&lt;&gt;1,IF(AND(OR(C4592=MIN(_xlfn._xlws.FILTER(Nested_Ifs[a11], Nested_Ifs[ID]=Nested_Ifs[[#This Row],[ID]])), C4592 = "NA"), OR(J4592=42,J4592=6,J4592=7,J4592=8, J4592 = "NA")),"NA",0),0)),0)))</f>
        <v>0</v>
      </c>
      <c r="L4592">
        <v>1</v>
      </c>
      <c r="M4592">
        <v>2</v>
      </c>
      <c r="N4592" t="s">
        <v>0</v>
      </c>
      <c r="O4592" s="11">
        <f t="shared" si="71"/>
        <v>0</v>
      </c>
    </row>
    <row r="4593" spans="2:15" x14ac:dyDescent="0.3">
      <c r="B4593">
        <v>29712</v>
      </c>
      <c r="C4593">
        <v>2</v>
      </c>
      <c r="D4593">
        <v>2</v>
      </c>
      <c r="E4593">
        <v>2</v>
      </c>
      <c r="F4593">
        <v>37</v>
      </c>
      <c r="G4593">
        <v>1</v>
      </c>
      <c r="H4593" t="s">
        <v>0</v>
      </c>
      <c r="I4593" t="s">
        <v>0</v>
      </c>
      <c r="J4593">
        <v>3</v>
      </c>
      <c r="K4593" s="5" cm="1">
        <f t="array" ref="K4593">IF(AND(C4593=1,OR(J4593=42,J4593=6,J4593=7,J4593=8)),1,
IF(AND(OR(C4593=1,C4593="NA"),OR(J4593=42,J4593=6,J4593=7,J4593=8, J4593="NA")),"NA",
IF(_xlfn.MINIFS(Nested_Ifs[a11],Nested_Ifs[ID],Nested_Ifs[[#This Row],[ID]])&lt;&gt;1,IF(AND(C4593=MIN(_xlfn._xlws.FILTER(Nested_Ifs[a11], Nested_Ifs[ID]=Nested_Ifs[[#This Row],[ID]])), OR(J4593=42,J4593=6,J4593=7,J4593=8)),1,
IF(_xlfn.MINIFS(Nested_Ifs[a11],Nested_Ifs[ID],Nested_Ifs[[#This Row],[ID]])&lt;&gt;1,IF(AND(OR(C4593=MIN(_xlfn._xlws.FILTER(Nested_Ifs[a11], Nested_Ifs[ID]=Nested_Ifs[[#This Row],[ID]])), C4593 = "NA"), OR(J4593=42,J4593=6,J4593=7,J4593=8, J4593 = "NA")),"NA",0),0)),0)))</f>
        <v>0</v>
      </c>
      <c r="L4593">
        <v>1</v>
      </c>
      <c r="M4593">
        <v>2</v>
      </c>
      <c r="N4593" t="s">
        <v>0</v>
      </c>
      <c r="O4593" s="11">
        <f t="shared" si="71"/>
        <v>0</v>
      </c>
    </row>
    <row r="4594" spans="2:15" x14ac:dyDescent="0.3">
      <c r="B4594">
        <v>29712</v>
      </c>
      <c r="C4594">
        <v>3</v>
      </c>
      <c r="D4594">
        <v>1</v>
      </c>
      <c r="E4594">
        <v>3</v>
      </c>
      <c r="F4594">
        <v>11</v>
      </c>
      <c r="G4594" t="s">
        <v>0</v>
      </c>
      <c r="H4594" t="s">
        <v>0</v>
      </c>
      <c r="I4594" t="s">
        <v>0</v>
      </c>
      <c r="J4594" t="s">
        <v>0</v>
      </c>
      <c r="K4594" s="5" cm="1">
        <f t="array" ref="K4594">IF(AND(C4594=1,OR(J4594=42,J4594=6,J4594=7,J4594=8)),1,
IF(AND(OR(C4594=1,C4594="NA"),OR(J4594=42,J4594=6,J4594=7,J4594=8, J4594="NA")),"NA",
IF(_xlfn.MINIFS(Nested_Ifs[a11],Nested_Ifs[ID],Nested_Ifs[[#This Row],[ID]])&lt;&gt;1,IF(AND(C4594=MIN(_xlfn._xlws.FILTER(Nested_Ifs[a11], Nested_Ifs[ID]=Nested_Ifs[[#This Row],[ID]])), OR(J4594=42,J4594=6,J4594=7,J4594=8)),1,
IF(_xlfn.MINIFS(Nested_Ifs[a11],Nested_Ifs[ID],Nested_Ifs[[#This Row],[ID]])&lt;&gt;1,IF(AND(OR(C4594=MIN(_xlfn._xlws.FILTER(Nested_Ifs[a11], Nested_Ifs[ID]=Nested_Ifs[[#This Row],[ID]])), C4594 = "NA"), OR(J4594=42,J4594=6,J4594=7,J4594=8, J4594 = "NA")),"NA",0),0)),0)))</f>
        <v>0</v>
      </c>
      <c r="L4594">
        <v>2</v>
      </c>
      <c r="M4594">
        <v>2</v>
      </c>
      <c r="N4594" t="s">
        <v>0</v>
      </c>
      <c r="O4594" s="11">
        <f t="shared" si="71"/>
        <v>0</v>
      </c>
    </row>
    <row r="4595" spans="2:15" x14ac:dyDescent="0.3">
      <c r="B4595">
        <v>29712</v>
      </c>
      <c r="C4595">
        <v>4</v>
      </c>
      <c r="D4595">
        <v>1</v>
      </c>
      <c r="E4595">
        <v>3</v>
      </c>
      <c r="F4595">
        <v>8</v>
      </c>
      <c r="G4595" t="s">
        <v>0</v>
      </c>
      <c r="H4595" t="s">
        <v>0</v>
      </c>
      <c r="I4595" t="s">
        <v>0</v>
      </c>
      <c r="J4595" t="s">
        <v>0</v>
      </c>
      <c r="K4595" s="5" cm="1">
        <f t="array" ref="K4595">IF(AND(C4595=1,OR(J4595=42,J4595=6,J4595=7,J4595=8)),1,
IF(AND(OR(C4595=1,C4595="NA"),OR(J4595=42,J4595=6,J4595=7,J4595=8, J4595="NA")),"NA",
IF(_xlfn.MINIFS(Nested_Ifs[a11],Nested_Ifs[ID],Nested_Ifs[[#This Row],[ID]])&lt;&gt;1,IF(AND(C4595=MIN(_xlfn._xlws.FILTER(Nested_Ifs[a11], Nested_Ifs[ID]=Nested_Ifs[[#This Row],[ID]])), OR(J4595=42,J4595=6,J4595=7,J4595=8)),1,
IF(_xlfn.MINIFS(Nested_Ifs[a11],Nested_Ifs[ID],Nested_Ifs[[#This Row],[ID]])&lt;&gt;1,IF(AND(OR(C4595=MIN(_xlfn._xlws.FILTER(Nested_Ifs[a11], Nested_Ifs[ID]=Nested_Ifs[[#This Row],[ID]])), C4595 = "NA"), OR(J4595=42,J4595=6,J4595=7,J4595=8, J4595 = "NA")),"NA",0),0)),0)))</f>
        <v>0</v>
      </c>
      <c r="L4595">
        <v>1</v>
      </c>
      <c r="M4595">
        <v>2</v>
      </c>
      <c r="N4595" t="s">
        <v>0</v>
      </c>
      <c r="O4595" s="11">
        <f t="shared" si="71"/>
        <v>0</v>
      </c>
    </row>
    <row r="4596" spans="2:15" x14ac:dyDescent="0.3">
      <c r="B4596">
        <v>29712</v>
      </c>
      <c r="C4596">
        <v>5</v>
      </c>
      <c r="D4596">
        <v>2</v>
      </c>
      <c r="E4596">
        <v>3</v>
      </c>
      <c r="F4596">
        <v>3</v>
      </c>
      <c r="G4596" t="s">
        <v>0</v>
      </c>
      <c r="H4596">
        <v>2</v>
      </c>
      <c r="I4596">
        <v>8</v>
      </c>
      <c r="J4596" t="s">
        <v>0</v>
      </c>
      <c r="K4596" s="5" cm="1">
        <f t="array" ref="K4596">IF(AND(C4596=1,OR(J4596=42,J4596=6,J4596=7,J4596=8)),1,
IF(AND(OR(C4596=1,C4596="NA"),OR(J4596=42,J4596=6,J4596=7,J4596=8, J4596="NA")),"NA",
IF(_xlfn.MINIFS(Nested_Ifs[a11],Nested_Ifs[ID],Nested_Ifs[[#This Row],[ID]])&lt;&gt;1,IF(AND(C4596=MIN(_xlfn._xlws.FILTER(Nested_Ifs[a11], Nested_Ifs[ID]=Nested_Ifs[[#This Row],[ID]])), OR(J4596=42,J4596=6,J4596=7,J4596=8)),1,
IF(_xlfn.MINIFS(Nested_Ifs[a11],Nested_Ifs[ID],Nested_Ifs[[#This Row],[ID]])&lt;&gt;1,IF(AND(OR(C4596=MIN(_xlfn._xlws.FILTER(Nested_Ifs[a11], Nested_Ifs[ID]=Nested_Ifs[[#This Row],[ID]])), C4596 = "NA"), OR(J4596=42,J4596=6,J4596=7,J4596=8, J4596 = "NA")),"NA",0),0)),0)))</f>
        <v>0</v>
      </c>
      <c r="L4596">
        <v>2</v>
      </c>
      <c r="M4596">
        <v>2</v>
      </c>
      <c r="N4596" t="s">
        <v>0</v>
      </c>
      <c r="O4596" s="11">
        <f t="shared" si="71"/>
        <v>0</v>
      </c>
    </row>
    <row r="4597" spans="2:15" x14ac:dyDescent="0.3">
      <c r="B4597">
        <v>29713</v>
      </c>
      <c r="C4597">
        <v>1</v>
      </c>
      <c r="D4597">
        <v>1</v>
      </c>
      <c r="E4597">
        <v>1</v>
      </c>
      <c r="F4597">
        <v>39</v>
      </c>
      <c r="G4597">
        <v>1</v>
      </c>
      <c r="H4597" t="s">
        <v>0</v>
      </c>
      <c r="I4597" t="s">
        <v>0</v>
      </c>
      <c r="J4597">
        <v>1</v>
      </c>
      <c r="K4597" s="5" cm="1">
        <f t="array" ref="K4597">IF(AND(C4597=1,OR(J4597=42,J4597=6,J4597=7,J4597=8)),1,
IF(AND(OR(C4597=1,C4597="NA"),OR(J4597=42,J4597=6,J4597=7,J4597=8, J4597="NA")),"NA",
IF(_xlfn.MINIFS(Nested_Ifs[a11],Nested_Ifs[ID],Nested_Ifs[[#This Row],[ID]])&lt;&gt;1,IF(AND(C4597=MIN(_xlfn._xlws.FILTER(Nested_Ifs[a11], Nested_Ifs[ID]=Nested_Ifs[[#This Row],[ID]])), OR(J4597=42,J4597=6,J4597=7,J4597=8)),1,
IF(_xlfn.MINIFS(Nested_Ifs[a11],Nested_Ifs[ID],Nested_Ifs[[#This Row],[ID]])&lt;&gt;1,IF(AND(OR(C4597=MIN(_xlfn._xlws.FILTER(Nested_Ifs[a11], Nested_Ifs[ID]=Nested_Ifs[[#This Row],[ID]])), C4597 = "NA"), OR(J4597=42,J4597=6,J4597=7,J4597=8, J4597 = "NA")),"NA",0),0)),0)))</f>
        <v>0</v>
      </c>
      <c r="L4597">
        <v>2</v>
      </c>
      <c r="M4597">
        <v>2</v>
      </c>
      <c r="N4597" t="s">
        <v>0</v>
      </c>
      <c r="O4597" s="11">
        <f t="shared" si="71"/>
        <v>0</v>
      </c>
    </row>
    <row r="4598" spans="2:15" x14ac:dyDescent="0.3">
      <c r="B4598">
        <v>29713</v>
      </c>
      <c r="C4598">
        <v>2</v>
      </c>
      <c r="D4598">
        <v>2</v>
      </c>
      <c r="E4598">
        <v>2</v>
      </c>
      <c r="F4598">
        <v>29</v>
      </c>
      <c r="G4598">
        <v>1</v>
      </c>
      <c r="H4598" t="s">
        <v>0</v>
      </c>
      <c r="I4598" t="s">
        <v>0</v>
      </c>
      <c r="J4598">
        <v>1</v>
      </c>
      <c r="K4598" s="5" cm="1">
        <f t="array" ref="K4598">IF(AND(C4598=1,OR(J4598=42,J4598=6,J4598=7,J4598=8)),1,
IF(AND(OR(C4598=1,C4598="NA"),OR(J4598=42,J4598=6,J4598=7,J4598=8, J4598="NA")),"NA",
IF(_xlfn.MINIFS(Nested_Ifs[a11],Nested_Ifs[ID],Nested_Ifs[[#This Row],[ID]])&lt;&gt;1,IF(AND(C4598=MIN(_xlfn._xlws.FILTER(Nested_Ifs[a11], Nested_Ifs[ID]=Nested_Ifs[[#This Row],[ID]])), OR(J4598=42,J4598=6,J4598=7,J4598=8)),1,
IF(_xlfn.MINIFS(Nested_Ifs[a11],Nested_Ifs[ID],Nested_Ifs[[#This Row],[ID]])&lt;&gt;1,IF(AND(OR(C4598=MIN(_xlfn._xlws.FILTER(Nested_Ifs[a11], Nested_Ifs[ID]=Nested_Ifs[[#This Row],[ID]])), C4598 = "NA"), OR(J4598=42,J4598=6,J4598=7,J4598=8, J4598 = "NA")),"NA",0),0)),0)))</f>
        <v>0</v>
      </c>
      <c r="L4598">
        <v>2</v>
      </c>
      <c r="M4598">
        <v>2</v>
      </c>
      <c r="N4598" t="s">
        <v>0</v>
      </c>
      <c r="O4598" s="11">
        <f t="shared" si="71"/>
        <v>0</v>
      </c>
    </row>
    <row r="4599" spans="2:15" x14ac:dyDescent="0.3">
      <c r="B4599">
        <v>29713</v>
      </c>
      <c r="C4599">
        <v>3</v>
      </c>
      <c r="D4599">
        <v>1</v>
      </c>
      <c r="E4599">
        <v>3</v>
      </c>
      <c r="F4599">
        <v>9</v>
      </c>
      <c r="G4599">
        <v>98</v>
      </c>
      <c r="H4599" t="s">
        <v>0</v>
      </c>
      <c r="I4599" t="s">
        <v>0</v>
      </c>
      <c r="J4599" t="s">
        <v>0</v>
      </c>
      <c r="K4599" s="5" cm="1">
        <f t="array" ref="K4599">IF(AND(C4599=1,OR(J4599=42,J4599=6,J4599=7,J4599=8)),1,
IF(AND(OR(C4599=1,C4599="NA"),OR(J4599=42,J4599=6,J4599=7,J4599=8, J4599="NA")),"NA",
IF(_xlfn.MINIFS(Nested_Ifs[a11],Nested_Ifs[ID],Nested_Ifs[[#This Row],[ID]])&lt;&gt;1,IF(AND(C4599=MIN(_xlfn._xlws.FILTER(Nested_Ifs[a11], Nested_Ifs[ID]=Nested_Ifs[[#This Row],[ID]])), OR(J4599=42,J4599=6,J4599=7,J4599=8)),1,
IF(_xlfn.MINIFS(Nested_Ifs[a11],Nested_Ifs[ID],Nested_Ifs[[#This Row],[ID]])&lt;&gt;1,IF(AND(OR(C4599=MIN(_xlfn._xlws.FILTER(Nested_Ifs[a11], Nested_Ifs[ID]=Nested_Ifs[[#This Row],[ID]])), C4599 = "NA"), OR(J4599=42,J4599=6,J4599=7,J4599=8, J4599 = "NA")),"NA",0),0)),0)))</f>
        <v>0</v>
      </c>
      <c r="L4599">
        <v>2</v>
      </c>
      <c r="M4599">
        <v>2</v>
      </c>
      <c r="N4599" t="s">
        <v>0</v>
      </c>
      <c r="O4599" s="11">
        <f t="shared" si="71"/>
        <v>0</v>
      </c>
    </row>
    <row r="4600" spans="2:15" x14ac:dyDescent="0.3">
      <c r="B4600">
        <v>29713</v>
      </c>
      <c r="C4600">
        <v>4</v>
      </c>
      <c r="D4600">
        <v>2</v>
      </c>
      <c r="E4600">
        <v>3</v>
      </c>
      <c r="F4600">
        <v>9</v>
      </c>
      <c r="G4600">
        <v>98</v>
      </c>
      <c r="H4600" t="s">
        <v>0</v>
      </c>
      <c r="I4600" t="s">
        <v>0</v>
      </c>
      <c r="J4600" t="s">
        <v>0</v>
      </c>
      <c r="K4600" s="5" cm="1">
        <f t="array" ref="K4600">IF(AND(C4600=1,OR(J4600=42,J4600=6,J4600=7,J4600=8)),1,
IF(AND(OR(C4600=1,C4600="NA"),OR(J4600=42,J4600=6,J4600=7,J4600=8, J4600="NA")),"NA",
IF(_xlfn.MINIFS(Nested_Ifs[a11],Nested_Ifs[ID],Nested_Ifs[[#This Row],[ID]])&lt;&gt;1,IF(AND(C4600=MIN(_xlfn._xlws.FILTER(Nested_Ifs[a11], Nested_Ifs[ID]=Nested_Ifs[[#This Row],[ID]])), OR(J4600=42,J4600=6,J4600=7,J4600=8)),1,
IF(_xlfn.MINIFS(Nested_Ifs[a11],Nested_Ifs[ID],Nested_Ifs[[#This Row],[ID]])&lt;&gt;1,IF(AND(OR(C4600=MIN(_xlfn._xlws.FILTER(Nested_Ifs[a11], Nested_Ifs[ID]=Nested_Ifs[[#This Row],[ID]])), C4600 = "NA"), OR(J4600=42,J4600=6,J4600=7,J4600=8, J4600 = "NA")),"NA",0),0)),0)))</f>
        <v>0</v>
      </c>
      <c r="L4600">
        <v>2</v>
      </c>
      <c r="M4600">
        <v>2</v>
      </c>
      <c r="N4600" t="s">
        <v>0</v>
      </c>
      <c r="O4600" s="11">
        <f t="shared" si="71"/>
        <v>0</v>
      </c>
    </row>
    <row r="4601" spans="2:15" x14ac:dyDescent="0.3">
      <c r="B4601">
        <v>29713</v>
      </c>
      <c r="C4601">
        <v>5</v>
      </c>
      <c r="D4601">
        <v>2</v>
      </c>
      <c r="E4601">
        <v>3</v>
      </c>
      <c r="F4601">
        <v>7</v>
      </c>
      <c r="G4601">
        <v>98</v>
      </c>
      <c r="H4601" t="s">
        <v>0</v>
      </c>
      <c r="I4601" t="s">
        <v>0</v>
      </c>
      <c r="J4601" t="s">
        <v>0</v>
      </c>
      <c r="K4601" s="5" cm="1">
        <f t="array" ref="K4601">IF(AND(C4601=1,OR(J4601=42,J4601=6,J4601=7,J4601=8)),1,
IF(AND(OR(C4601=1,C4601="NA"),OR(J4601=42,J4601=6,J4601=7,J4601=8, J4601="NA")),"NA",
IF(_xlfn.MINIFS(Nested_Ifs[a11],Nested_Ifs[ID],Nested_Ifs[[#This Row],[ID]])&lt;&gt;1,IF(AND(C4601=MIN(_xlfn._xlws.FILTER(Nested_Ifs[a11], Nested_Ifs[ID]=Nested_Ifs[[#This Row],[ID]])), OR(J4601=42,J4601=6,J4601=7,J4601=8)),1,
IF(_xlfn.MINIFS(Nested_Ifs[a11],Nested_Ifs[ID],Nested_Ifs[[#This Row],[ID]])&lt;&gt;1,IF(AND(OR(C4601=MIN(_xlfn._xlws.FILTER(Nested_Ifs[a11], Nested_Ifs[ID]=Nested_Ifs[[#This Row],[ID]])), C4601 = "NA"), OR(J4601=42,J4601=6,J4601=7,J4601=8, J4601 = "NA")),"NA",0),0)),0)))</f>
        <v>0</v>
      </c>
      <c r="L4601">
        <v>2</v>
      </c>
      <c r="M4601">
        <v>2</v>
      </c>
      <c r="N4601" t="s">
        <v>0</v>
      </c>
      <c r="O4601" s="11">
        <f t="shared" si="71"/>
        <v>0</v>
      </c>
    </row>
    <row r="4602" spans="2:15" x14ac:dyDescent="0.3">
      <c r="B4602">
        <v>29713</v>
      </c>
      <c r="C4602">
        <v>6</v>
      </c>
      <c r="D4602">
        <v>1</v>
      </c>
      <c r="E4602">
        <v>3</v>
      </c>
      <c r="F4602">
        <v>2</v>
      </c>
      <c r="G4602">
        <v>98</v>
      </c>
      <c r="H4602">
        <v>2</v>
      </c>
      <c r="I4602">
        <v>5</v>
      </c>
      <c r="J4602" t="s">
        <v>0</v>
      </c>
      <c r="K4602" s="5" cm="1">
        <f t="array" ref="K4602">IF(AND(C4602=1,OR(J4602=42,J4602=6,J4602=7,J4602=8)),1,
IF(AND(OR(C4602=1,C4602="NA"),OR(J4602=42,J4602=6,J4602=7,J4602=8, J4602="NA")),"NA",
IF(_xlfn.MINIFS(Nested_Ifs[a11],Nested_Ifs[ID],Nested_Ifs[[#This Row],[ID]])&lt;&gt;1,IF(AND(C4602=MIN(_xlfn._xlws.FILTER(Nested_Ifs[a11], Nested_Ifs[ID]=Nested_Ifs[[#This Row],[ID]])), OR(J4602=42,J4602=6,J4602=7,J4602=8)),1,
IF(_xlfn.MINIFS(Nested_Ifs[a11],Nested_Ifs[ID],Nested_Ifs[[#This Row],[ID]])&lt;&gt;1,IF(AND(OR(C4602=MIN(_xlfn._xlws.FILTER(Nested_Ifs[a11], Nested_Ifs[ID]=Nested_Ifs[[#This Row],[ID]])), C4602 = "NA"), OR(J4602=42,J4602=6,J4602=7,J4602=8, J4602 = "NA")),"NA",0),0)),0)))</f>
        <v>0</v>
      </c>
      <c r="L4602">
        <v>2</v>
      </c>
      <c r="M4602">
        <v>2</v>
      </c>
      <c r="N4602" t="s">
        <v>0</v>
      </c>
      <c r="O4602" s="11">
        <f t="shared" si="71"/>
        <v>0</v>
      </c>
    </row>
    <row r="4603" spans="2:15" x14ac:dyDescent="0.3">
      <c r="B4603">
        <v>29714</v>
      </c>
      <c r="C4603">
        <v>1</v>
      </c>
      <c r="D4603">
        <v>2</v>
      </c>
      <c r="E4603">
        <v>1</v>
      </c>
      <c r="F4603">
        <v>29</v>
      </c>
      <c r="G4603">
        <v>1</v>
      </c>
      <c r="H4603" t="s">
        <v>0</v>
      </c>
      <c r="I4603" t="s">
        <v>0</v>
      </c>
      <c r="J4603">
        <v>5</v>
      </c>
      <c r="K4603" s="5" cm="1">
        <f t="array" ref="K4603">IF(AND(C4603=1,OR(J4603=42,J4603=6,J4603=7,J4603=8)),1,
IF(AND(OR(C4603=1,C4603="NA"),OR(J4603=42,J4603=6,J4603=7,J4603=8, J4603="NA")),"NA",
IF(_xlfn.MINIFS(Nested_Ifs[a11],Nested_Ifs[ID],Nested_Ifs[[#This Row],[ID]])&lt;&gt;1,IF(AND(C4603=MIN(_xlfn._xlws.FILTER(Nested_Ifs[a11], Nested_Ifs[ID]=Nested_Ifs[[#This Row],[ID]])), OR(J4603=42,J4603=6,J4603=7,J4603=8)),1,
IF(_xlfn.MINIFS(Nested_Ifs[a11],Nested_Ifs[ID],Nested_Ifs[[#This Row],[ID]])&lt;&gt;1,IF(AND(OR(C4603=MIN(_xlfn._xlws.FILTER(Nested_Ifs[a11], Nested_Ifs[ID]=Nested_Ifs[[#This Row],[ID]])), C4603 = "NA"), OR(J4603=42,J4603=6,J4603=7,J4603=8, J4603 = "NA")),"NA",0),0)),0)))</f>
        <v>0</v>
      </c>
      <c r="L4603">
        <v>2</v>
      </c>
      <c r="M4603">
        <v>2</v>
      </c>
      <c r="N4603" t="s">
        <v>0</v>
      </c>
      <c r="O4603" s="11">
        <f t="shared" si="71"/>
        <v>0</v>
      </c>
    </row>
    <row r="4604" spans="2:15" x14ac:dyDescent="0.3">
      <c r="B4604">
        <v>29714</v>
      </c>
      <c r="C4604">
        <v>3</v>
      </c>
      <c r="D4604">
        <v>1</v>
      </c>
      <c r="E4604">
        <v>3</v>
      </c>
      <c r="F4604">
        <v>6</v>
      </c>
      <c r="G4604">
        <v>98</v>
      </c>
      <c r="H4604" t="s">
        <v>0</v>
      </c>
      <c r="I4604" t="s">
        <v>0</v>
      </c>
      <c r="J4604" t="s">
        <v>0</v>
      </c>
      <c r="K4604" s="5" cm="1">
        <f t="array" ref="K4604">IF(AND(C4604=1,OR(J4604=42,J4604=6,J4604=7,J4604=8)),1,
IF(AND(OR(C4604=1,C4604="NA"),OR(J4604=42,J4604=6,J4604=7,J4604=8, J4604="NA")),"NA",
IF(_xlfn.MINIFS(Nested_Ifs[a11],Nested_Ifs[ID],Nested_Ifs[[#This Row],[ID]])&lt;&gt;1,IF(AND(C4604=MIN(_xlfn._xlws.FILTER(Nested_Ifs[a11], Nested_Ifs[ID]=Nested_Ifs[[#This Row],[ID]])), OR(J4604=42,J4604=6,J4604=7,J4604=8)),1,
IF(_xlfn.MINIFS(Nested_Ifs[a11],Nested_Ifs[ID],Nested_Ifs[[#This Row],[ID]])&lt;&gt;1,IF(AND(OR(C4604=MIN(_xlfn._xlws.FILTER(Nested_Ifs[a11], Nested_Ifs[ID]=Nested_Ifs[[#This Row],[ID]])), C4604 = "NA"), OR(J4604=42,J4604=6,J4604=7,J4604=8, J4604 = "NA")),"NA",0),0)),0)))</f>
        <v>0</v>
      </c>
      <c r="L4604">
        <v>2</v>
      </c>
      <c r="M4604">
        <v>2</v>
      </c>
      <c r="N4604" t="s">
        <v>0</v>
      </c>
      <c r="O4604" s="11">
        <f t="shared" si="71"/>
        <v>0</v>
      </c>
    </row>
    <row r="4605" spans="2:15" x14ac:dyDescent="0.3">
      <c r="B4605">
        <v>29714</v>
      </c>
      <c r="C4605">
        <v>4</v>
      </c>
      <c r="D4605">
        <v>1</v>
      </c>
      <c r="E4605">
        <v>3</v>
      </c>
      <c r="F4605">
        <v>1</v>
      </c>
      <c r="G4605">
        <v>98</v>
      </c>
      <c r="H4605">
        <v>2</v>
      </c>
      <c r="I4605">
        <v>3</v>
      </c>
      <c r="J4605" t="s">
        <v>0</v>
      </c>
      <c r="K4605" s="5" cm="1">
        <f t="array" ref="K4605">IF(AND(C4605=1,OR(J4605=42,J4605=6,J4605=7,J4605=8)),1,
IF(AND(OR(C4605=1,C4605="NA"),OR(J4605=42,J4605=6,J4605=7,J4605=8, J4605="NA")),"NA",
IF(_xlfn.MINIFS(Nested_Ifs[a11],Nested_Ifs[ID],Nested_Ifs[[#This Row],[ID]])&lt;&gt;1,IF(AND(C4605=MIN(_xlfn._xlws.FILTER(Nested_Ifs[a11], Nested_Ifs[ID]=Nested_Ifs[[#This Row],[ID]])), OR(J4605=42,J4605=6,J4605=7,J4605=8)),1,
IF(_xlfn.MINIFS(Nested_Ifs[a11],Nested_Ifs[ID],Nested_Ifs[[#This Row],[ID]])&lt;&gt;1,IF(AND(OR(C4605=MIN(_xlfn._xlws.FILTER(Nested_Ifs[a11], Nested_Ifs[ID]=Nested_Ifs[[#This Row],[ID]])), C4605 = "NA"), OR(J4605=42,J4605=6,J4605=7,J4605=8, J4605 = "NA")),"NA",0),0)),0)))</f>
        <v>0</v>
      </c>
      <c r="L4605">
        <v>2</v>
      </c>
      <c r="M4605">
        <v>2</v>
      </c>
      <c r="N4605" t="s">
        <v>0</v>
      </c>
      <c r="O4605" s="11">
        <f t="shared" si="71"/>
        <v>0</v>
      </c>
    </row>
    <row r="4606" spans="2:15" x14ac:dyDescent="0.3">
      <c r="B4606">
        <v>29717</v>
      </c>
      <c r="C4606">
        <v>1</v>
      </c>
      <c r="D4606">
        <v>1</v>
      </c>
      <c r="E4606">
        <v>1</v>
      </c>
      <c r="F4606">
        <v>34</v>
      </c>
      <c r="G4606">
        <v>1</v>
      </c>
      <c r="H4606" t="s">
        <v>0</v>
      </c>
      <c r="I4606" t="s">
        <v>0</v>
      </c>
      <c r="J4606">
        <v>5</v>
      </c>
      <c r="K4606" s="5" cm="1">
        <f t="array" ref="K4606">IF(AND(C4606=1,OR(J4606=42,J4606=6,J4606=7,J4606=8)),1,
IF(AND(OR(C4606=1,C4606="NA"),OR(J4606=42,J4606=6,J4606=7,J4606=8, J4606="NA")),"NA",
IF(_xlfn.MINIFS(Nested_Ifs[a11],Nested_Ifs[ID],Nested_Ifs[[#This Row],[ID]])&lt;&gt;1,IF(AND(C4606=MIN(_xlfn._xlws.FILTER(Nested_Ifs[a11], Nested_Ifs[ID]=Nested_Ifs[[#This Row],[ID]])), OR(J4606=42,J4606=6,J4606=7,J4606=8)),1,
IF(_xlfn.MINIFS(Nested_Ifs[a11],Nested_Ifs[ID],Nested_Ifs[[#This Row],[ID]])&lt;&gt;1,IF(AND(OR(C4606=MIN(_xlfn._xlws.FILTER(Nested_Ifs[a11], Nested_Ifs[ID]=Nested_Ifs[[#This Row],[ID]])), C4606 = "NA"), OR(J4606=42,J4606=6,J4606=7,J4606=8, J4606 = "NA")),"NA",0),0)),0)))</f>
        <v>0</v>
      </c>
      <c r="L4606">
        <v>2</v>
      </c>
      <c r="M4606">
        <v>2</v>
      </c>
      <c r="N4606" t="s">
        <v>0</v>
      </c>
      <c r="O4606" s="11">
        <f t="shared" si="71"/>
        <v>0</v>
      </c>
    </row>
    <row r="4607" spans="2:15" x14ac:dyDescent="0.3">
      <c r="B4607">
        <v>29717</v>
      </c>
      <c r="C4607">
        <v>2</v>
      </c>
      <c r="D4607">
        <v>2</v>
      </c>
      <c r="E4607">
        <v>2</v>
      </c>
      <c r="F4607">
        <v>24</v>
      </c>
      <c r="G4607">
        <v>1</v>
      </c>
      <c r="H4607" t="s">
        <v>0</v>
      </c>
      <c r="I4607" t="s">
        <v>0</v>
      </c>
      <c r="J4607">
        <v>5</v>
      </c>
      <c r="K4607" s="5" cm="1">
        <f t="array" ref="K4607">IF(AND(C4607=1,OR(J4607=42,J4607=6,J4607=7,J4607=8)),1,
IF(AND(OR(C4607=1,C4607="NA"),OR(J4607=42,J4607=6,J4607=7,J4607=8, J4607="NA")),"NA",
IF(_xlfn.MINIFS(Nested_Ifs[a11],Nested_Ifs[ID],Nested_Ifs[[#This Row],[ID]])&lt;&gt;1,IF(AND(C4607=MIN(_xlfn._xlws.FILTER(Nested_Ifs[a11], Nested_Ifs[ID]=Nested_Ifs[[#This Row],[ID]])), OR(J4607=42,J4607=6,J4607=7,J4607=8)),1,
IF(_xlfn.MINIFS(Nested_Ifs[a11],Nested_Ifs[ID],Nested_Ifs[[#This Row],[ID]])&lt;&gt;1,IF(AND(OR(C4607=MIN(_xlfn._xlws.FILTER(Nested_Ifs[a11], Nested_Ifs[ID]=Nested_Ifs[[#This Row],[ID]])), C4607 = "NA"), OR(J4607=42,J4607=6,J4607=7,J4607=8, J4607 = "NA")),"NA",0),0)),0)))</f>
        <v>0</v>
      </c>
      <c r="L4607">
        <v>2</v>
      </c>
      <c r="M4607">
        <v>2</v>
      </c>
      <c r="N4607" t="s">
        <v>0</v>
      </c>
      <c r="O4607" s="11">
        <f t="shared" si="71"/>
        <v>0</v>
      </c>
    </row>
    <row r="4608" spans="2:15" x14ac:dyDescent="0.3">
      <c r="B4608">
        <v>29717</v>
      </c>
      <c r="C4608">
        <v>3</v>
      </c>
      <c r="D4608">
        <v>2</v>
      </c>
      <c r="E4608">
        <v>3</v>
      </c>
      <c r="F4608">
        <v>5</v>
      </c>
      <c r="G4608" t="s">
        <v>0</v>
      </c>
      <c r="H4608">
        <v>2</v>
      </c>
      <c r="I4608">
        <v>8</v>
      </c>
      <c r="J4608" t="s">
        <v>0</v>
      </c>
      <c r="K4608" s="5" cm="1">
        <f t="array" ref="K4608">IF(AND(C4608=1,OR(J4608=42,J4608=6,J4608=7,J4608=8)),1,
IF(AND(OR(C4608=1,C4608="NA"),OR(J4608=42,J4608=6,J4608=7,J4608=8, J4608="NA")),"NA",
IF(_xlfn.MINIFS(Nested_Ifs[a11],Nested_Ifs[ID],Nested_Ifs[[#This Row],[ID]])&lt;&gt;1,IF(AND(C4608=MIN(_xlfn._xlws.FILTER(Nested_Ifs[a11], Nested_Ifs[ID]=Nested_Ifs[[#This Row],[ID]])), OR(J4608=42,J4608=6,J4608=7,J4608=8)),1,
IF(_xlfn.MINIFS(Nested_Ifs[a11],Nested_Ifs[ID],Nested_Ifs[[#This Row],[ID]])&lt;&gt;1,IF(AND(OR(C4608=MIN(_xlfn._xlws.FILTER(Nested_Ifs[a11], Nested_Ifs[ID]=Nested_Ifs[[#This Row],[ID]])), C4608 = "NA"), OR(J4608=42,J4608=6,J4608=7,J4608=8, J4608 = "NA")),"NA",0),0)),0)))</f>
        <v>0</v>
      </c>
      <c r="L4608">
        <v>2</v>
      </c>
      <c r="M4608">
        <v>2</v>
      </c>
      <c r="N4608" t="s">
        <v>0</v>
      </c>
      <c r="O4608" s="11">
        <f t="shared" si="71"/>
        <v>0</v>
      </c>
    </row>
    <row r="4609" spans="2:15" x14ac:dyDescent="0.3">
      <c r="B4609">
        <v>29717</v>
      </c>
      <c r="C4609">
        <v>4</v>
      </c>
      <c r="D4609">
        <v>2</v>
      </c>
      <c r="E4609">
        <v>2</v>
      </c>
      <c r="F4609">
        <v>4</v>
      </c>
      <c r="G4609" t="s">
        <v>0</v>
      </c>
      <c r="H4609">
        <v>2</v>
      </c>
      <c r="I4609">
        <v>8</v>
      </c>
      <c r="J4609" t="s">
        <v>0</v>
      </c>
      <c r="K4609" s="5" cm="1">
        <f t="array" ref="K4609">IF(AND(C4609=1,OR(J4609=42,J4609=6,J4609=7,J4609=8)),1,
IF(AND(OR(C4609=1,C4609="NA"),OR(J4609=42,J4609=6,J4609=7,J4609=8, J4609="NA")),"NA",
IF(_xlfn.MINIFS(Nested_Ifs[a11],Nested_Ifs[ID],Nested_Ifs[[#This Row],[ID]])&lt;&gt;1,IF(AND(C4609=MIN(_xlfn._xlws.FILTER(Nested_Ifs[a11], Nested_Ifs[ID]=Nested_Ifs[[#This Row],[ID]])), OR(J4609=42,J4609=6,J4609=7,J4609=8)),1,
IF(_xlfn.MINIFS(Nested_Ifs[a11],Nested_Ifs[ID],Nested_Ifs[[#This Row],[ID]])&lt;&gt;1,IF(AND(OR(C4609=MIN(_xlfn._xlws.FILTER(Nested_Ifs[a11], Nested_Ifs[ID]=Nested_Ifs[[#This Row],[ID]])), C4609 = "NA"), OR(J4609=42,J4609=6,J4609=7,J4609=8, J4609 = "NA")),"NA",0),0)),0)))</f>
        <v>0</v>
      </c>
      <c r="L4609">
        <v>2</v>
      </c>
      <c r="M4609">
        <v>2</v>
      </c>
      <c r="N4609" t="s">
        <v>0</v>
      </c>
      <c r="O4609" s="11">
        <f t="shared" si="71"/>
        <v>0</v>
      </c>
    </row>
    <row r="4610" spans="2:15" x14ac:dyDescent="0.3">
      <c r="B4610">
        <v>29717</v>
      </c>
      <c r="C4610">
        <v>5</v>
      </c>
      <c r="D4610">
        <v>2</v>
      </c>
      <c r="E4610">
        <v>7</v>
      </c>
      <c r="F4610">
        <v>0</v>
      </c>
      <c r="G4610" t="s">
        <v>0</v>
      </c>
      <c r="H4610">
        <v>2</v>
      </c>
      <c r="I4610">
        <v>8</v>
      </c>
      <c r="J4610" t="s">
        <v>0</v>
      </c>
      <c r="K4610" s="5" cm="1">
        <f t="array" ref="K4610">IF(AND(C4610=1,OR(J4610=42,J4610=6,J4610=7,J4610=8)),1,
IF(AND(OR(C4610=1,C4610="NA"),OR(J4610=42,J4610=6,J4610=7,J4610=8, J4610="NA")),"NA",
IF(_xlfn.MINIFS(Nested_Ifs[a11],Nested_Ifs[ID],Nested_Ifs[[#This Row],[ID]])&lt;&gt;1,IF(AND(C4610=MIN(_xlfn._xlws.FILTER(Nested_Ifs[a11], Nested_Ifs[ID]=Nested_Ifs[[#This Row],[ID]])), OR(J4610=42,J4610=6,J4610=7,J4610=8)),1,
IF(_xlfn.MINIFS(Nested_Ifs[a11],Nested_Ifs[ID],Nested_Ifs[[#This Row],[ID]])&lt;&gt;1,IF(AND(OR(C4610=MIN(_xlfn._xlws.FILTER(Nested_Ifs[a11], Nested_Ifs[ID]=Nested_Ifs[[#This Row],[ID]])), C4610 = "NA"), OR(J4610=42,J4610=6,J4610=7,J4610=8, J4610 = "NA")),"NA",0),0)),0)))</f>
        <v>0</v>
      </c>
      <c r="L4610">
        <v>2</v>
      </c>
      <c r="M4610">
        <v>2</v>
      </c>
      <c r="N4610" t="s">
        <v>0</v>
      </c>
      <c r="O4610" s="11">
        <f t="shared" si="71"/>
        <v>0</v>
      </c>
    </row>
    <row r="4611" spans="2:15" x14ac:dyDescent="0.3">
      <c r="B4611">
        <v>29720</v>
      </c>
      <c r="C4611">
        <v>1</v>
      </c>
      <c r="D4611">
        <v>2</v>
      </c>
      <c r="E4611">
        <v>1</v>
      </c>
      <c r="F4611">
        <v>61</v>
      </c>
      <c r="G4611">
        <v>5</v>
      </c>
      <c r="H4611" t="s">
        <v>0</v>
      </c>
      <c r="I4611" t="s">
        <v>0</v>
      </c>
      <c r="J4611">
        <v>5</v>
      </c>
      <c r="K4611" s="5" cm="1">
        <f t="array" ref="K4611">IF(AND(C4611=1,OR(J4611=42,J4611=6,J4611=7,J4611=8)),1,
IF(AND(OR(C4611=1,C4611="NA"),OR(J4611=42,J4611=6,J4611=7,J4611=8, J4611="NA")),"NA",
IF(_xlfn.MINIFS(Nested_Ifs[a11],Nested_Ifs[ID],Nested_Ifs[[#This Row],[ID]])&lt;&gt;1,IF(AND(C4611=MIN(_xlfn._xlws.FILTER(Nested_Ifs[a11], Nested_Ifs[ID]=Nested_Ifs[[#This Row],[ID]])), OR(J4611=42,J4611=6,J4611=7,J4611=8)),1,
IF(_xlfn.MINIFS(Nested_Ifs[a11],Nested_Ifs[ID],Nested_Ifs[[#This Row],[ID]])&lt;&gt;1,IF(AND(OR(C4611=MIN(_xlfn._xlws.FILTER(Nested_Ifs[a11], Nested_Ifs[ID]=Nested_Ifs[[#This Row],[ID]])), C4611 = "NA"), OR(J4611=42,J4611=6,J4611=7,J4611=8, J4611 = "NA")),"NA",0),0)),0)))</f>
        <v>0</v>
      </c>
      <c r="L4611">
        <v>2</v>
      </c>
      <c r="M4611">
        <v>2</v>
      </c>
      <c r="N4611" t="s">
        <v>0</v>
      </c>
      <c r="O4611" s="11">
        <f t="shared" si="71"/>
        <v>0</v>
      </c>
    </row>
    <row r="4612" spans="2:15" x14ac:dyDescent="0.3">
      <c r="B4612">
        <v>29720</v>
      </c>
      <c r="C4612">
        <v>2</v>
      </c>
      <c r="D4612">
        <v>1</v>
      </c>
      <c r="E4612">
        <v>8</v>
      </c>
      <c r="F4612">
        <v>16</v>
      </c>
      <c r="G4612">
        <v>6</v>
      </c>
      <c r="H4612" t="s">
        <v>0</v>
      </c>
      <c r="I4612" t="s">
        <v>0</v>
      </c>
      <c r="J4612" t="s">
        <v>0</v>
      </c>
      <c r="K4612" s="5" cm="1">
        <f t="array" ref="K4612">IF(AND(C4612=1,OR(J4612=42,J4612=6,J4612=7,J4612=8)),1,
IF(AND(OR(C4612=1,C4612="NA"),OR(J4612=42,J4612=6,J4612=7,J4612=8, J4612="NA")),"NA",
IF(_xlfn.MINIFS(Nested_Ifs[a11],Nested_Ifs[ID],Nested_Ifs[[#This Row],[ID]])&lt;&gt;1,IF(AND(C4612=MIN(_xlfn._xlws.FILTER(Nested_Ifs[a11], Nested_Ifs[ID]=Nested_Ifs[[#This Row],[ID]])), OR(J4612=42,J4612=6,J4612=7,J4612=8)),1,
IF(_xlfn.MINIFS(Nested_Ifs[a11],Nested_Ifs[ID],Nested_Ifs[[#This Row],[ID]])&lt;&gt;1,IF(AND(OR(C4612=MIN(_xlfn._xlws.FILTER(Nested_Ifs[a11], Nested_Ifs[ID]=Nested_Ifs[[#This Row],[ID]])), C4612 = "NA"), OR(J4612=42,J4612=6,J4612=7,J4612=8, J4612 = "NA")),"NA",0),0)),0)))</f>
        <v>0</v>
      </c>
      <c r="L4612">
        <v>2</v>
      </c>
      <c r="M4612">
        <v>2</v>
      </c>
      <c r="N4612" t="s">
        <v>0</v>
      </c>
      <c r="O4612" s="11">
        <f t="shared" si="71"/>
        <v>0</v>
      </c>
    </row>
    <row r="4613" spans="2:15" x14ac:dyDescent="0.3">
      <c r="B4613">
        <v>29721</v>
      </c>
      <c r="C4613">
        <v>1</v>
      </c>
      <c r="D4613">
        <v>2</v>
      </c>
      <c r="E4613">
        <v>1</v>
      </c>
      <c r="F4613">
        <v>54</v>
      </c>
      <c r="G4613">
        <v>5</v>
      </c>
      <c r="H4613" t="s">
        <v>0</v>
      </c>
      <c r="I4613" t="s">
        <v>0</v>
      </c>
      <c r="J4613">
        <v>1</v>
      </c>
      <c r="K4613" s="5" cm="1">
        <f t="array" ref="K4613">IF(AND(C4613=1,OR(J4613=42,J4613=6,J4613=7,J4613=8)),1,
IF(AND(OR(C4613=1,C4613="NA"),OR(J4613=42,J4613=6,J4613=7,J4613=8, J4613="NA")),"NA",
IF(_xlfn.MINIFS(Nested_Ifs[a11],Nested_Ifs[ID],Nested_Ifs[[#This Row],[ID]])&lt;&gt;1,IF(AND(C4613=MIN(_xlfn._xlws.FILTER(Nested_Ifs[a11], Nested_Ifs[ID]=Nested_Ifs[[#This Row],[ID]])), OR(J4613=42,J4613=6,J4613=7,J4613=8)),1,
IF(_xlfn.MINIFS(Nested_Ifs[a11],Nested_Ifs[ID],Nested_Ifs[[#This Row],[ID]])&lt;&gt;1,IF(AND(OR(C4613=MIN(_xlfn._xlws.FILTER(Nested_Ifs[a11], Nested_Ifs[ID]=Nested_Ifs[[#This Row],[ID]])), C4613 = "NA"), OR(J4613=42,J4613=6,J4613=7,J4613=8, J4613 = "NA")),"NA",0),0)),0)))</f>
        <v>0</v>
      </c>
      <c r="L4613">
        <v>2</v>
      </c>
      <c r="M4613">
        <v>2</v>
      </c>
      <c r="N4613" t="s">
        <v>0</v>
      </c>
      <c r="O4613" s="11">
        <f t="shared" si="71"/>
        <v>0</v>
      </c>
    </row>
    <row r="4614" spans="2:15" x14ac:dyDescent="0.3">
      <c r="B4614">
        <v>29721</v>
      </c>
      <c r="C4614">
        <v>2</v>
      </c>
      <c r="D4614">
        <v>1</v>
      </c>
      <c r="E4614">
        <v>3</v>
      </c>
      <c r="F4614">
        <v>25</v>
      </c>
      <c r="G4614">
        <v>1</v>
      </c>
      <c r="H4614" t="s">
        <v>0</v>
      </c>
      <c r="I4614" t="s">
        <v>0</v>
      </c>
      <c r="J4614">
        <v>1</v>
      </c>
      <c r="K4614" s="5" cm="1">
        <f t="array" ref="K4614">IF(AND(C4614=1,OR(J4614=42,J4614=6,J4614=7,J4614=8)),1,
IF(AND(OR(C4614=1,C4614="NA"),OR(J4614=42,J4614=6,J4614=7,J4614=8, J4614="NA")),"NA",
IF(_xlfn.MINIFS(Nested_Ifs[a11],Nested_Ifs[ID],Nested_Ifs[[#This Row],[ID]])&lt;&gt;1,IF(AND(C4614=MIN(_xlfn._xlws.FILTER(Nested_Ifs[a11], Nested_Ifs[ID]=Nested_Ifs[[#This Row],[ID]])), OR(J4614=42,J4614=6,J4614=7,J4614=8)),1,
IF(_xlfn.MINIFS(Nested_Ifs[a11],Nested_Ifs[ID],Nested_Ifs[[#This Row],[ID]])&lt;&gt;1,IF(AND(OR(C4614=MIN(_xlfn._xlws.FILTER(Nested_Ifs[a11], Nested_Ifs[ID]=Nested_Ifs[[#This Row],[ID]])), C4614 = "NA"), OR(J4614=42,J4614=6,J4614=7,J4614=8, J4614 = "NA")),"NA",0),0)),0)))</f>
        <v>0</v>
      </c>
      <c r="L4614">
        <v>2</v>
      </c>
      <c r="M4614">
        <v>2</v>
      </c>
      <c r="N4614" t="s">
        <v>0</v>
      </c>
      <c r="O4614" s="11">
        <f t="shared" si="71"/>
        <v>0</v>
      </c>
    </row>
    <row r="4615" spans="2:15" x14ac:dyDescent="0.3">
      <c r="B4615">
        <v>29721</v>
      </c>
      <c r="C4615">
        <v>3</v>
      </c>
      <c r="D4615">
        <v>2</v>
      </c>
      <c r="E4615">
        <v>4</v>
      </c>
      <c r="F4615">
        <v>22</v>
      </c>
      <c r="G4615">
        <v>1</v>
      </c>
      <c r="H4615" t="s">
        <v>0</v>
      </c>
      <c r="I4615" t="s">
        <v>0</v>
      </c>
      <c r="J4615">
        <v>1</v>
      </c>
      <c r="K4615" s="5" cm="1">
        <f t="array" ref="K4615">IF(AND(C4615=1,OR(J4615=42,J4615=6,J4615=7,J4615=8)),1,
IF(AND(OR(C4615=1,C4615="NA"),OR(J4615=42,J4615=6,J4615=7,J4615=8, J4615="NA")),"NA",
IF(_xlfn.MINIFS(Nested_Ifs[a11],Nested_Ifs[ID],Nested_Ifs[[#This Row],[ID]])&lt;&gt;1,IF(AND(C4615=MIN(_xlfn._xlws.FILTER(Nested_Ifs[a11], Nested_Ifs[ID]=Nested_Ifs[[#This Row],[ID]])), OR(J4615=42,J4615=6,J4615=7,J4615=8)),1,
IF(_xlfn.MINIFS(Nested_Ifs[a11],Nested_Ifs[ID],Nested_Ifs[[#This Row],[ID]])&lt;&gt;1,IF(AND(OR(C4615=MIN(_xlfn._xlws.FILTER(Nested_Ifs[a11], Nested_Ifs[ID]=Nested_Ifs[[#This Row],[ID]])), C4615 = "NA"), OR(J4615=42,J4615=6,J4615=7,J4615=8, J4615 = "NA")),"NA",0),0)),0)))</f>
        <v>0</v>
      </c>
      <c r="L4615">
        <v>2</v>
      </c>
      <c r="M4615">
        <v>2</v>
      </c>
      <c r="N4615" t="s">
        <v>0</v>
      </c>
      <c r="O4615" s="11">
        <f t="shared" si="71"/>
        <v>0</v>
      </c>
    </row>
    <row r="4616" spans="2:15" x14ac:dyDescent="0.3">
      <c r="B4616">
        <v>29721</v>
      </c>
      <c r="C4616">
        <v>4</v>
      </c>
      <c r="D4616">
        <v>2</v>
      </c>
      <c r="E4616">
        <v>8</v>
      </c>
      <c r="F4616">
        <v>3</v>
      </c>
      <c r="G4616">
        <v>98</v>
      </c>
      <c r="H4616">
        <v>2</v>
      </c>
      <c r="I4616">
        <v>8</v>
      </c>
      <c r="J4616" t="s">
        <v>0</v>
      </c>
      <c r="K4616" s="5" cm="1">
        <f t="array" ref="K4616">IF(AND(C4616=1,OR(J4616=42,J4616=6,J4616=7,J4616=8)),1,
IF(AND(OR(C4616=1,C4616="NA"),OR(J4616=42,J4616=6,J4616=7,J4616=8, J4616="NA")),"NA",
IF(_xlfn.MINIFS(Nested_Ifs[a11],Nested_Ifs[ID],Nested_Ifs[[#This Row],[ID]])&lt;&gt;1,IF(AND(C4616=MIN(_xlfn._xlws.FILTER(Nested_Ifs[a11], Nested_Ifs[ID]=Nested_Ifs[[#This Row],[ID]])), OR(J4616=42,J4616=6,J4616=7,J4616=8)),1,
IF(_xlfn.MINIFS(Nested_Ifs[a11],Nested_Ifs[ID],Nested_Ifs[[#This Row],[ID]])&lt;&gt;1,IF(AND(OR(C4616=MIN(_xlfn._xlws.FILTER(Nested_Ifs[a11], Nested_Ifs[ID]=Nested_Ifs[[#This Row],[ID]])), C4616 = "NA"), OR(J4616=42,J4616=6,J4616=7,J4616=8, J4616 = "NA")),"NA",0),0)),0)))</f>
        <v>0</v>
      </c>
      <c r="L4616">
        <v>2</v>
      </c>
      <c r="M4616">
        <v>2</v>
      </c>
      <c r="N4616" t="s">
        <v>0</v>
      </c>
      <c r="O4616" s="11">
        <f t="shared" si="71"/>
        <v>0</v>
      </c>
    </row>
    <row r="4617" spans="2:15" x14ac:dyDescent="0.3">
      <c r="B4617">
        <v>29721</v>
      </c>
      <c r="C4617">
        <v>5</v>
      </c>
      <c r="D4617">
        <v>2</v>
      </c>
      <c r="E4617">
        <v>8</v>
      </c>
      <c r="F4617">
        <v>1</v>
      </c>
      <c r="G4617">
        <v>98</v>
      </c>
      <c r="H4617">
        <v>2</v>
      </c>
      <c r="I4617">
        <v>3</v>
      </c>
      <c r="J4617" t="s">
        <v>0</v>
      </c>
      <c r="K4617" s="5" cm="1">
        <f t="array" ref="K4617">IF(AND(C4617=1,OR(J4617=42,J4617=6,J4617=7,J4617=8)),1,
IF(AND(OR(C4617=1,C4617="NA"),OR(J4617=42,J4617=6,J4617=7,J4617=8, J4617="NA")),"NA",
IF(_xlfn.MINIFS(Nested_Ifs[a11],Nested_Ifs[ID],Nested_Ifs[[#This Row],[ID]])&lt;&gt;1,IF(AND(C4617=MIN(_xlfn._xlws.FILTER(Nested_Ifs[a11], Nested_Ifs[ID]=Nested_Ifs[[#This Row],[ID]])), OR(J4617=42,J4617=6,J4617=7,J4617=8)),1,
IF(_xlfn.MINIFS(Nested_Ifs[a11],Nested_Ifs[ID],Nested_Ifs[[#This Row],[ID]])&lt;&gt;1,IF(AND(OR(C4617=MIN(_xlfn._xlws.FILTER(Nested_Ifs[a11], Nested_Ifs[ID]=Nested_Ifs[[#This Row],[ID]])), C4617 = "NA"), OR(J4617=42,J4617=6,J4617=7,J4617=8, J4617 = "NA")),"NA",0),0)),0)))</f>
        <v>0</v>
      </c>
      <c r="L4617">
        <v>2</v>
      </c>
      <c r="M4617">
        <v>2</v>
      </c>
      <c r="N4617" t="s">
        <v>0</v>
      </c>
      <c r="O4617" s="11">
        <f t="shared" si="71"/>
        <v>0</v>
      </c>
    </row>
    <row r="4618" spans="2:15" x14ac:dyDescent="0.3">
      <c r="B4618">
        <v>29722</v>
      </c>
      <c r="C4618">
        <v>1</v>
      </c>
      <c r="D4618">
        <v>1</v>
      </c>
      <c r="E4618">
        <v>1</v>
      </c>
      <c r="F4618">
        <v>41</v>
      </c>
      <c r="G4618">
        <v>1</v>
      </c>
      <c r="H4618" t="s">
        <v>0</v>
      </c>
      <c r="I4618" t="s">
        <v>0</v>
      </c>
      <c r="J4618">
        <v>5</v>
      </c>
      <c r="K4618" s="5" cm="1">
        <f t="array" ref="K4618">IF(AND(C4618=1,OR(J4618=42,J4618=6,J4618=7,J4618=8)),1,
IF(AND(OR(C4618=1,C4618="NA"),OR(J4618=42,J4618=6,J4618=7,J4618=8, J4618="NA")),"NA",
IF(_xlfn.MINIFS(Nested_Ifs[a11],Nested_Ifs[ID],Nested_Ifs[[#This Row],[ID]])&lt;&gt;1,IF(AND(C4618=MIN(_xlfn._xlws.FILTER(Nested_Ifs[a11], Nested_Ifs[ID]=Nested_Ifs[[#This Row],[ID]])), OR(J4618=42,J4618=6,J4618=7,J4618=8)),1,
IF(_xlfn.MINIFS(Nested_Ifs[a11],Nested_Ifs[ID],Nested_Ifs[[#This Row],[ID]])&lt;&gt;1,IF(AND(OR(C4618=MIN(_xlfn._xlws.FILTER(Nested_Ifs[a11], Nested_Ifs[ID]=Nested_Ifs[[#This Row],[ID]])), C4618 = "NA"), OR(J4618=42,J4618=6,J4618=7,J4618=8, J4618 = "NA")),"NA",0),0)),0)))</f>
        <v>0</v>
      </c>
      <c r="L4618">
        <v>2</v>
      </c>
      <c r="M4618">
        <v>2</v>
      </c>
      <c r="N4618" t="s">
        <v>0</v>
      </c>
      <c r="O4618" s="11">
        <f t="shared" si="71"/>
        <v>0</v>
      </c>
    </row>
    <row r="4619" spans="2:15" x14ac:dyDescent="0.3">
      <c r="B4619">
        <v>29722</v>
      </c>
      <c r="C4619">
        <v>2</v>
      </c>
      <c r="D4619">
        <v>2</v>
      </c>
      <c r="E4619">
        <v>2</v>
      </c>
      <c r="F4619">
        <v>25</v>
      </c>
      <c r="G4619">
        <v>1</v>
      </c>
      <c r="H4619" t="s">
        <v>0</v>
      </c>
      <c r="I4619" t="s">
        <v>0</v>
      </c>
      <c r="J4619">
        <v>5</v>
      </c>
      <c r="K4619" s="5" cm="1">
        <f t="array" ref="K4619">IF(AND(C4619=1,OR(J4619=42,J4619=6,J4619=7,J4619=8)),1,
IF(AND(OR(C4619=1,C4619="NA"),OR(J4619=42,J4619=6,J4619=7,J4619=8, J4619="NA")),"NA",
IF(_xlfn.MINIFS(Nested_Ifs[a11],Nested_Ifs[ID],Nested_Ifs[[#This Row],[ID]])&lt;&gt;1,IF(AND(C4619=MIN(_xlfn._xlws.FILTER(Nested_Ifs[a11], Nested_Ifs[ID]=Nested_Ifs[[#This Row],[ID]])), OR(J4619=42,J4619=6,J4619=7,J4619=8)),1,
IF(_xlfn.MINIFS(Nested_Ifs[a11],Nested_Ifs[ID],Nested_Ifs[[#This Row],[ID]])&lt;&gt;1,IF(AND(OR(C4619=MIN(_xlfn._xlws.FILTER(Nested_Ifs[a11], Nested_Ifs[ID]=Nested_Ifs[[#This Row],[ID]])), C4619 = "NA"), OR(J4619=42,J4619=6,J4619=7,J4619=8, J4619 = "NA")),"NA",0),0)),0)))</f>
        <v>0</v>
      </c>
      <c r="L4619">
        <v>2</v>
      </c>
      <c r="M4619">
        <v>2</v>
      </c>
      <c r="N4619" t="s">
        <v>0</v>
      </c>
      <c r="O4619" s="11">
        <f t="shared" si="71"/>
        <v>0</v>
      </c>
    </row>
    <row r="4620" spans="2:15" x14ac:dyDescent="0.3">
      <c r="B4620">
        <v>29722</v>
      </c>
      <c r="C4620">
        <v>3</v>
      </c>
      <c r="D4620">
        <v>2</v>
      </c>
      <c r="E4620">
        <v>3</v>
      </c>
      <c r="F4620">
        <v>6</v>
      </c>
      <c r="G4620">
        <v>98</v>
      </c>
      <c r="H4620" t="s">
        <v>0</v>
      </c>
      <c r="I4620" t="s">
        <v>0</v>
      </c>
      <c r="J4620" t="s">
        <v>0</v>
      </c>
      <c r="K4620" s="5" cm="1">
        <f t="array" ref="K4620">IF(AND(C4620=1,OR(J4620=42,J4620=6,J4620=7,J4620=8)),1,
IF(AND(OR(C4620=1,C4620="NA"),OR(J4620=42,J4620=6,J4620=7,J4620=8, J4620="NA")),"NA",
IF(_xlfn.MINIFS(Nested_Ifs[a11],Nested_Ifs[ID],Nested_Ifs[[#This Row],[ID]])&lt;&gt;1,IF(AND(C4620=MIN(_xlfn._xlws.FILTER(Nested_Ifs[a11], Nested_Ifs[ID]=Nested_Ifs[[#This Row],[ID]])), OR(J4620=42,J4620=6,J4620=7,J4620=8)),1,
IF(_xlfn.MINIFS(Nested_Ifs[a11],Nested_Ifs[ID],Nested_Ifs[[#This Row],[ID]])&lt;&gt;1,IF(AND(OR(C4620=MIN(_xlfn._xlws.FILTER(Nested_Ifs[a11], Nested_Ifs[ID]=Nested_Ifs[[#This Row],[ID]])), C4620 = "NA"), OR(J4620=42,J4620=6,J4620=7,J4620=8, J4620 = "NA")),"NA",0),0)),0)))</f>
        <v>0</v>
      </c>
      <c r="L4620">
        <v>2</v>
      </c>
      <c r="M4620">
        <v>2</v>
      </c>
      <c r="N4620" t="s">
        <v>0</v>
      </c>
      <c r="O4620" s="11">
        <f t="shared" si="71"/>
        <v>0</v>
      </c>
    </row>
    <row r="4621" spans="2:15" x14ac:dyDescent="0.3">
      <c r="B4621">
        <v>29722</v>
      </c>
      <c r="C4621">
        <v>4</v>
      </c>
      <c r="D4621">
        <v>1</v>
      </c>
      <c r="E4621">
        <v>3</v>
      </c>
      <c r="F4621">
        <v>4</v>
      </c>
      <c r="G4621">
        <v>98</v>
      </c>
      <c r="H4621">
        <v>2</v>
      </c>
      <c r="I4621">
        <v>8</v>
      </c>
      <c r="J4621" t="s">
        <v>0</v>
      </c>
      <c r="K4621" s="5" cm="1">
        <f t="array" ref="K4621">IF(AND(C4621=1,OR(J4621=42,J4621=6,J4621=7,J4621=8)),1,
IF(AND(OR(C4621=1,C4621="NA"),OR(J4621=42,J4621=6,J4621=7,J4621=8, J4621="NA")),"NA",
IF(_xlfn.MINIFS(Nested_Ifs[a11],Nested_Ifs[ID],Nested_Ifs[[#This Row],[ID]])&lt;&gt;1,IF(AND(C4621=MIN(_xlfn._xlws.FILTER(Nested_Ifs[a11], Nested_Ifs[ID]=Nested_Ifs[[#This Row],[ID]])), OR(J4621=42,J4621=6,J4621=7,J4621=8)),1,
IF(_xlfn.MINIFS(Nested_Ifs[a11],Nested_Ifs[ID],Nested_Ifs[[#This Row],[ID]])&lt;&gt;1,IF(AND(OR(C4621=MIN(_xlfn._xlws.FILTER(Nested_Ifs[a11], Nested_Ifs[ID]=Nested_Ifs[[#This Row],[ID]])), C4621 = "NA"), OR(J4621=42,J4621=6,J4621=7,J4621=8, J4621 = "NA")),"NA",0),0)),0)))</f>
        <v>0</v>
      </c>
      <c r="L4621">
        <v>2</v>
      </c>
      <c r="M4621">
        <v>2</v>
      </c>
      <c r="N4621" t="s">
        <v>0</v>
      </c>
      <c r="O4621" s="11">
        <f t="shared" si="71"/>
        <v>0</v>
      </c>
    </row>
    <row r="4622" spans="2:15" x14ac:dyDescent="0.3">
      <c r="B4622">
        <v>29722</v>
      </c>
      <c r="C4622">
        <v>5</v>
      </c>
      <c r="D4622">
        <v>1</v>
      </c>
      <c r="E4622">
        <v>3</v>
      </c>
      <c r="F4622">
        <v>2</v>
      </c>
      <c r="G4622">
        <v>98</v>
      </c>
      <c r="H4622">
        <v>2</v>
      </c>
      <c r="I4622">
        <v>3</v>
      </c>
      <c r="J4622" t="s">
        <v>0</v>
      </c>
      <c r="K4622" s="5" cm="1">
        <f t="array" ref="K4622">IF(AND(C4622=1,OR(J4622=42,J4622=6,J4622=7,J4622=8)),1,
IF(AND(OR(C4622=1,C4622="NA"),OR(J4622=42,J4622=6,J4622=7,J4622=8, J4622="NA")),"NA",
IF(_xlfn.MINIFS(Nested_Ifs[a11],Nested_Ifs[ID],Nested_Ifs[[#This Row],[ID]])&lt;&gt;1,IF(AND(C4622=MIN(_xlfn._xlws.FILTER(Nested_Ifs[a11], Nested_Ifs[ID]=Nested_Ifs[[#This Row],[ID]])), OR(J4622=42,J4622=6,J4622=7,J4622=8)),1,
IF(_xlfn.MINIFS(Nested_Ifs[a11],Nested_Ifs[ID],Nested_Ifs[[#This Row],[ID]])&lt;&gt;1,IF(AND(OR(C4622=MIN(_xlfn._xlws.FILTER(Nested_Ifs[a11], Nested_Ifs[ID]=Nested_Ifs[[#This Row],[ID]])), C4622 = "NA"), OR(J4622=42,J4622=6,J4622=7,J4622=8, J4622 = "NA")),"NA",0),0)),0)))</f>
        <v>0</v>
      </c>
      <c r="L4622">
        <v>2</v>
      </c>
      <c r="M4622">
        <v>2</v>
      </c>
      <c r="N4622" t="s">
        <v>0</v>
      </c>
      <c r="O4622" s="11">
        <f t="shared" si="71"/>
        <v>0</v>
      </c>
    </row>
    <row r="4623" spans="2:15" x14ac:dyDescent="0.3">
      <c r="B4623">
        <v>29723</v>
      </c>
      <c r="C4623">
        <v>1</v>
      </c>
      <c r="D4623">
        <v>1</v>
      </c>
      <c r="E4623">
        <v>1</v>
      </c>
      <c r="F4623">
        <v>43</v>
      </c>
      <c r="G4623">
        <v>1</v>
      </c>
      <c r="H4623" t="s">
        <v>0</v>
      </c>
      <c r="I4623" t="s">
        <v>0</v>
      </c>
      <c r="J4623">
        <v>1</v>
      </c>
      <c r="K4623" s="5" cm="1">
        <f t="array" ref="K4623">IF(AND(C4623=1,OR(J4623=42,J4623=6,J4623=7,J4623=8)),1,
IF(AND(OR(C4623=1,C4623="NA"),OR(J4623=42,J4623=6,J4623=7,J4623=8, J4623="NA")),"NA",
IF(_xlfn.MINIFS(Nested_Ifs[a11],Nested_Ifs[ID],Nested_Ifs[[#This Row],[ID]])&lt;&gt;1,IF(AND(C4623=MIN(_xlfn._xlws.FILTER(Nested_Ifs[a11], Nested_Ifs[ID]=Nested_Ifs[[#This Row],[ID]])), OR(J4623=42,J4623=6,J4623=7,J4623=8)),1,
IF(_xlfn.MINIFS(Nested_Ifs[a11],Nested_Ifs[ID],Nested_Ifs[[#This Row],[ID]])&lt;&gt;1,IF(AND(OR(C4623=MIN(_xlfn._xlws.FILTER(Nested_Ifs[a11], Nested_Ifs[ID]=Nested_Ifs[[#This Row],[ID]])), C4623 = "NA"), OR(J4623=42,J4623=6,J4623=7,J4623=8, J4623 = "NA")),"NA",0),0)),0)))</f>
        <v>0</v>
      </c>
      <c r="L4623">
        <v>2</v>
      </c>
      <c r="M4623">
        <v>2</v>
      </c>
      <c r="N4623" t="s">
        <v>0</v>
      </c>
      <c r="O4623" s="11">
        <f t="shared" ref="O4623:O4686" si="72">IF(AND(AND(L4623=1,M4623=1),AND(OR(N4623=3,N4623=4))),1,
IF(AND(OR(L4623=1,L4623="NA"),
OR(M4623=1,M4623="NA"),
OR(N4623=3,N4623=4, N4623="NA")),"NA",0))</f>
        <v>0</v>
      </c>
    </row>
    <row r="4624" spans="2:15" x14ac:dyDescent="0.3">
      <c r="B4624">
        <v>29723</v>
      </c>
      <c r="C4624">
        <v>2</v>
      </c>
      <c r="D4624">
        <v>2</v>
      </c>
      <c r="E4624">
        <v>2</v>
      </c>
      <c r="F4624">
        <v>40</v>
      </c>
      <c r="G4624">
        <v>1</v>
      </c>
      <c r="H4624" t="s">
        <v>0</v>
      </c>
      <c r="I4624" t="s">
        <v>0</v>
      </c>
      <c r="J4624">
        <v>1</v>
      </c>
      <c r="K4624" s="5" cm="1">
        <f t="array" ref="K4624">IF(AND(C4624=1,OR(J4624=42,J4624=6,J4624=7,J4624=8)),1,
IF(AND(OR(C4624=1,C4624="NA"),OR(J4624=42,J4624=6,J4624=7,J4624=8, J4624="NA")),"NA",
IF(_xlfn.MINIFS(Nested_Ifs[a11],Nested_Ifs[ID],Nested_Ifs[[#This Row],[ID]])&lt;&gt;1,IF(AND(C4624=MIN(_xlfn._xlws.FILTER(Nested_Ifs[a11], Nested_Ifs[ID]=Nested_Ifs[[#This Row],[ID]])), OR(J4624=42,J4624=6,J4624=7,J4624=8)),1,
IF(_xlfn.MINIFS(Nested_Ifs[a11],Nested_Ifs[ID],Nested_Ifs[[#This Row],[ID]])&lt;&gt;1,IF(AND(OR(C4624=MIN(_xlfn._xlws.FILTER(Nested_Ifs[a11], Nested_Ifs[ID]=Nested_Ifs[[#This Row],[ID]])), C4624 = "NA"), OR(J4624=42,J4624=6,J4624=7,J4624=8, J4624 = "NA")),"NA",0),0)),0)))</f>
        <v>0</v>
      </c>
      <c r="L4624">
        <v>2</v>
      </c>
      <c r="M4624">
        <v>2</v>
      </c>
      <c r="N4624" t="s">
        <v>0</v>
      </c>
      <c r="O4624" s="11">
        <f t="shared" si="72"/>
        <v>0</v>
      </c>
    </row>
    <row r="4625" spans="2:15" x14ac:dyDescent="0.3">
      <c r="B4625">
        <v>29723</v>
      </c>
      <c r="C4625">
        <v>3</v>
      </c>
      <c r="D4625">
        <v>1</v>
      </c>
      <c r="E4625">
        <v>3</v>
      </c>
      <c r="F4625">
        <v>20</v>
      </c>
      <c r="G4625">
        <v>6</v>
      </c>
      <c r="H4625" t="s">
        <v>0</v>
      </c>
      <c r="I4625" t="s">
        <v>0</v>
      </c>
      <c r="J4625" t="s">
        <v>0</v>
      </c>
      <c r="K4625" s="5" cm="1">
        <f t="array" ref="K4625">IF(AND(C4625=1,OR(J4625=42,J4625=6,J4625=7,J4625=8)),1,
IF(AND(OR(C4625=1,C4625="NA"),OR(J4625=42,J4625=6,J4625=7,J4625=8, J4625="NA")),"NA",
IF(_xlfn.MINIFS(Nested_Ifs[a11],Nested_Ifs[ID],Nested_Ifs[[#This Row],[ID]])&lt;&gt;1,IF(AND(C4625=MIN(_xlfn._xlws.FILTER(Nested_Ifs[a11], Nested_Ifs[ID]=Nested_Ifs[[#This Row],[ID]])), OR(J4625=42,J4625=6,J4625=7,J4625=8)),1,
IF(_xlfn.MINIFS(Nested_Ifs[a11],Nested_Ifs[ID],Nested_Ifs[[#This Row],[ID]])&lt;&gt;1,IF(AND(OR(C4625=MIN(_xlfn._xlws.FILTER(Nested_Ifs[a11], Nested_Ifs[ID]=Nested_Ifs[[#This Row],[ID]])), C4625 = "NA"), OR(J4625=42,J4625=6,J4625=7,J4625=8, J4625 = "NA")),"NA",0),0)),0)))</f>
        <v>0</v>
      </c>
      <c r="L4625">
        <v>2</v>
      </c>
      <c r="M4625">
        <v>2</v>
      </c>
      <c r="N4625" t="s">
        <v>0</v>
      </c>
      <c r="O4625" s="11">
        <f t="shared" si="72"/>
        <v>0</v>
      </c>
    </row>
    <row r="4626" spans="2:15" x14ac:dyDescent="0.3">
      <c r="B4626">
        <v>29723</v>
      </c>
      <c r="C4626">
        <v>4</v>
      </c>
      <c r="D4626">
        <v>1</v>
      </c>
      <c r="E4626">
        <v>3</v>
      </c>
      <c r="F4626">
        <v>19</v>
      </c>
      <c r="G4626">
        <v>6</v>
      </c>
      <c r="H4626" t="s">
        <v>0</v>
      </c>
      <c r="I4626" t="s">
        <v>0</v>
      </c>
      <c r="J4626" t="s">
        <v>0</v>
      </c>
      <c r="K4626" s="5" cm="1">
        <f t="array" ref="K4626">IF(AND(C4626=1,OR(J4626=42,J4626=6,J4626=7,J4626=8)),1,
IF(AND(OR(C4626=1,C4626="NA"),OR(J4626=42,J4626=6,J4626=7,J4626=8, J4626="NA")),"NA",
IF(_xlfn.MINIFS(Nested_Ifs[a11],Nested_Ifs[ID],Nested_Ifs[[#This Row],[ID]])&lt;&gt;1,IF(AND(C4626=MIN(_xlfn._xlws.FILTER(Nested_Ifs[a11], Nested_Ifs[ID]=Nested_Ifs[[#This Row],[ID]])), OR(J4626=42,J4626=6,J4626=7,J4626=8)),1,
IF(_xlfn.MINIFS(Nested_Ifs[a11],Nested_Ifs[ID],Nested_Ifs[[#This Row],[ID]])&lt;&gt;1,IF(AND(OR(C4626=MIN(_xlfn._xlws.FILTER(Nested_Ifs[a11], Nested_Ifs[ID]=Nested_Ifs[[#This Row],[ID]])), C4626 = "NA"), OR(J4626=42,J4626=6,J4626=7,J4626=8, J4626 = "NA")),"NA",0),0)),0)))</f>
        <v>0</v>
      </c>
      <c r="L4626">
        <v>2</v>
      </c>
      <c r="M4626">
        <v>2</v>
      </c>
      <c r="N4626" t="s">
        <v>0</v>
      </c>
      <c r="O4626" s="11">
        <f t="shared" si="72"/>
        <v>0</v>
      </c>
    </row>
    <row r="4627" spans="2:15" x14ac:dyDescent="0.3">
      <c r="B4627">
        <v>29723</v>
      </c>
      <c r="C4627">
        <v>5</v>
      </c>
      <c r="D4627">
        <v>1</v>
      </c>
      <c r="E4627">
        <v>3</v>
      </c>
      <c r="F4627">
        <v>13</v>
      </c>
      <c r="G4627">
        <v>98</v>
      </c>
      <c r="H4627" t="s">
        <v>0</v>
      </c>
      <c r="I4627" t="s">
        <v>0</v>
      </c>
      <c r="J4627" t="s">
        <v>0</v>
      </c>
      <c r="K4627" s="5" cm="1">
        <f t="array" ref="K4627">IF(AND(C4627=1,OR(J4627=42,J4627=6,J4627=7,J4627=8)),1,
IF(AND(OR(C4627=1,C4627="NA"),OR(J4627=42,J4627=6,J4627=7,J4627=8, J4627="NA")),"NA",
IF(_xlfn.MINIFS(Nested_Ifs[a11],Nested_Ifs[ID],Nested_Ifs[[#This Row],[ID]])&lt;&gt;1,IF(AND(C4627=MIN(_xlfn._xlws.FILTER(Nested_Ifs[a11], Nested_Ifs[ID]=Nested_Ifs[[#This Row],[ID]])), OR(J4627=42,J4627=6,J4627=7,J4627=8)),1,
IF(_xlfn.MINIFS(Nested_Ifs[a11],Nested_Ifs[ID],Nested_Ifs[[#This Row],[ID]])&lt;&gt;1,IF(AND(OR(C4627=MIN(_xlfn._xlws.FILTER(Nested_Ifs[a11], Nested_Ifs[ID]=Nested_Ifs[[#This Row],[ID]])), C4627 = "NA"), OR(J4627=42,J4627=6,J4627=7,J4627=8, J4627 = "NA")),"NA",0),0)),0)))</f>
        <v>0</v>
      </c>
      <c r="L4627">
        <v>2</v>
      </c>
      <c r="M4627">
        <v>2</v>
      </c>
      <c r="N4627" t="s">
        <v>0</v>
      </c>
      <c r="O4627" s="11">
        <f t="shared" si="72"/>
        <v>0</v>
      </c>
    </row>
    <row r="4628" spans="2:15" x14ac:dyDescent="0.3">
      <c r="B4628">
        <v>29723</v>
      </c>
      <c r="C4628">
        <v>6</v>
      </c>
      <c r="D4628">
        <v>1</v>
      </c>
      <c r="E4628">
        <v>3</v>
      </c>
      <c r="F4628">
        <v>7</v>
      </c>
      <c r="G4628">
        <v>98</v>
      </c>
      <c r="H4628" t="s">
        <v>0</v>
      </c>
      <c r="I4628" t="s">
        <v>0</v>
      </c>
      <c r="J4628" t="s">
        <v>0</v>
      </c>
      <c r="K4628" s="5" cm="1">
        <f t="array" ref="K4628">IF(AND(C4628=1,OR(J4628=42,J4628=6,J4628=7,J4628=8)),1,
IF(AND(OR(C4628=1,C4628="NA"),OR(J4628=42,J4628=6,J4628=7,J4628=8, J4628="NA")),"NA",
IF(_xlfn.MINIFS(Nested_Ifs[a11],Nested_Ifs[ID],Nested_Ifs[[#This Row],[ID]])&lt;&gt;1,IF(AND(C4628=MIN(_xlfn._xlws.FILTER(Nested_Ifs[a11], Nested_Ifs[ID]=Nested_Ifs[[#This Row],[ID]])), OR(J4628=42,J4628=6,J4628=7,J4628=8)),1,
IF(_xlfn.MINIFS(Nested_Ifs[a11],Nested_Ifs[ID],Nested_Ifs[[#This Row],[ID]])&lt;&gt;1,IF(AND(OR(C4628=MIN(_xlfn._xlws.FILTER(Nested_Ifs[a11], Nested_Ifs[ID]=Nested_Ifs[[#This Row],[ID]])), C4628 = "NA"), OR(J4628=42,J4628=6,J4628=7,J4628=8, J4628 = "NA")),"NA",0),0)),0)))</f>
        <v>0</v>
      </c>
      <c r="L4628">
        <v>2</v>
      </c>
      <c r="M4628">
        <v>2</v>
      </c>
      <c r="N4628" t="s">
        <v>0</v>
      </c>
      <c r="O4628" s="11">
        <f t="shared" si="72"/>
        <v>0</v>
      </c>
    </row>
    <row r="4629" spans="2:15" x14ac:dyDescent="0.3">
      <c r="B4629">
        <v>29724</v>
      </c>
      <c r="C4629">
        <v>1</v>
      </c>
      <c r="D4629">
        <v>1</v>
      </c>
      <c r="E4629">
        <v>1</v>
      </c>
      <c r="F4629">
        <v>42</v>
      </c>
      <c r="G4629">
        <v>1</v>
      </c>
      <c r="H4629" t="s">
        <v>0</v>
      </c>
      <c r="I4629" t="s">
        <v>0</v>
      </c>
      <c r="J4629">
        <v>5</v>
      </c>
      <c r="K4629" s="5" cm="1">
        <f t="array" ref="K4629">IF(AND(C4629=1,OR(J4629=42,J4629=6,J4629=7,J4629=8)),1,
IF(AND(OR(C4629=1,C4629="NA"),OR(J4629=42,J4629=6,J4629=7,J4629=8, J4629="NA")),"NA",
IF(_xlfn.MINIFS(Nested_Ifs[a11],Nested_Ifs[ID],Nested_Ifs[[#This Row],[ID]])&lt;&gt;1,IF(AND(C4629=MIN(_xlfn._xlws.FILTER(Nested_Ifs[a11], Nested_Ifs[ID]=Nested_Ifs[[#This Row],[ID]])), OR(J4629=42,J4629=6,J4629=7,J4629=8)),1,
IF(_xlfn.MINIFS(Nested_Ifs[a11],Nested_Ifs[ID],Nested_Ifs[[#This Row],[ID]])&lt;&gt;1,IF(AND(OR(C4629=MIN(_xlfn._xlws.FILTER(Nested_Ifs[a11], Nested_Ifs[ID]=Nested_Ifs[[#This Row],[ID]])), C4629 = "NA"), OR(J4629=42,J4629=6,J4629=7,J4629=8, J4629 = "NA")),"NA",0),0)),0)))</f>
        <v>0</v>
      </c>
      <c r="L4629">
        <v>2</v>
      </c>
      <c r="M4629">
        <v>2</v>
      </c>
      <c r="N4629" t="s">
        <v>0</v>
      </c>
      <c r="O4629" s="11">
        <f t="shared" si="72"/>
        <v>0</v>
      </c>
    </row>
    <row r="4630" spans="2:15" x14ac:dyDescent="0.3">
      <c r="B4630">
        <v>29724</v>
      </c>
      <c r="C4630">
        <v>2</v>
      </c>
      <c r="D4630">
        <v>2</v>
      </c>
      <c r="E4630">
        <v>2</v>
      </c>
      <c r="F4630">
        <v>37</v>
      </c>
      <c r="G4630">
        <v>1</v>
      </c>
      <c r="H4630" t="s">
        <v>0</v>
      </c>
      <c r="I4630" t="s">
        <v>0</v>
      </c>
      <c r="J4630">
        <v>5</v>
      </c>
      <c r="K4630" s="5" cm="1">
        <f t="array" ref="K4630">IF(AND(C4630=1,OR(J4630=42,J4630=6,J4630=7,J4630=8)),1,
IF(AND(OR(C4630=1,C4630="NA"),OR(J4630=42,J4630=6,J4630=7,J4630=8, J4630="NA")),"NA",
IF(_xlfn.MINIFS(Nested_Ifs[a11],Nested_Ifs[ID],Nested_Ifs[[#This Row],[ID]])&lt;&gt;1,IF(AND(C4630=MIN(_xlfn._xlws.FILTER(Nested_Ifs[a11], Nested_Ifs[ID]=Nested_Ifs[[#This Row],[ID]])), OR(J4630=42,J4630=6,J4630=7,J4630=8)),1,
IF(_xlfn.MINIFS(Nested_Ifs[a11],Nested_Ifs[ID],Nested_Ifs[[#This Row],[ID]])&lt;&gt;1,IF(AND(OR(C4630=MIN(_xlfn._xlws.FILTER(Nested_Ifs[a11], Nested_Ifs[ID]=Nested_Ifs[[#This Row],[ID]])), C4630 = "NA"), OR(J4630=42,J4630=6,J4630=7,J4630=8, J4630 = "NA")),"NA",0),0)),0)))</f>
        <v>0</v>
      </c>
      <c r="L4630">
        <v>2</v>
      </c>
      <c r="M4630">
        <v>2</v>
      </c>
      <c r="N4630" t="s">
        <v>0</v>
      </c>
      <c r="O4630" s="11">
        <f t="shared" si="72"/>
        <v>0</v>
      </c>
    </row>
    <row r="4631" spans="2:15" x14ac:dyDescent="0.3">
      <c r="B4631">
        <v>29724</v>
      </c>
      <c r="C4631">
        <v>3</v>
      </c>
      <c r="D4631">
        <v>1</v>
      </c>
      <c r="E4631">
        <v>3</v>
      </c>
      <c r="F4631">
        <v>11</v>
      </c>
      <c r="G4631" t="s">
        <v>0</v>
      </c>
      <c r="H4631" t="s">
        <v>0</v>
      </c>
      <c r="I4631" t="s">
        <v>0</v>
      </c>
      <c r="J4631" t="s">
        <v>0</v>
      </c>
      <c r="K4631" s="5" cm="1">
        <f t="array" ref="K4631">IF(AND(C4631=1,OR(J4631=42,J4631=6,J4631=7,J4631=8)),1,
IF(AND(OR(C4631=1,C4631="NA"),OR(J4631=42,J4631=6,J4631=7,J4631=8, J4631="NA")),"NA",
IF(_xlfn.MINIFS(Nested_Ifs[a11],Nested_Ifs[ID],Nested_Ifs[[#This Row],[ID]])&lt;&gt;1,IF(AND(C4631=MIN(_xlfn._xlws.FILTER(Nested_Ifs[a11], Nested_Ifs[ID]=Nested_Ifs[[#This Row],[ID]])), OR(J4631=42,J4631=6,J4631=7,J4631=8)),1,
IF(_xlfn.MINIFS(Nested_Ifs[a11],Nested_Ifs[ID],Nested_Ifs[[#This Row],[ID]])&lt;&gt;1,IF(AND(OR(C4631=MIN(_xlfn._xlws.FILTER(Nested_Ifs[a11], Nested_Ifs[ID]=Nested_Ifs[[#This Row],[ID]])), C4631 = "NA"), OR(J4631=42,J4631=6,J4631=7,J4631=8, J4631 = "NA")),"NA",0),0)),0)))</f>
        <v>0</v>
      </c>
      <c r="L4631">
        <v>1</v>
      </c>
      <c r="M4631">
        <v>2</v>
      </c>
      <c r="N4631" t="s">
        <v>0</v>
      </c>
      <c r="O4631" s="11">
        <f t="shared" si="72"/>
        <v>0</v>
      </c>
    </row>
    <row r="4632" spans="2:15" x14ac:dyDescent="0.3">
      <c r="B4632">
        <v>29724</v>
      </c>
      <c r="C4632">
        <v>4</v>
      </c>
      <c r="D4632">
        <v>1</v>
      </c>
      <c r="E4632">
        <v>3</v>
      </c>
      <c r="F4632">
        <v>10</v>
      </c>
      <c r="G4632" t="s">
        <v>0</v>
      </c>
      <c r="H4632" t="s">
        <v>0</v>
      </c>
      <c r="I4632" t="s">
        <v>0</v>
      </c>
      <c r="J4632" t="s">
        <v>0</v>
      </c>
      <c r="K4632" s="5" cm="1">
        <f t="array" ref="K4632">IF(AND(C4632=1,OR(J4632=42,J4632=6,J4632=7,J4632=8)),1,
IF(AND(OR(C4632=1,C4632="NA"),OR(J4632=42,J4632=6,J4632=7,J4632=8, J4632="NA")),"NA",
IF(_xlfn.MINIFS(Nested_Ifs[a11],Nested_Ifs[ID],Nested_Ifs[[#This Row],[ID]])&lt;&gt;1,IF(AND(C4632=MIN(_xlfn._xlws.FILTER(Nested_Ifs[a11], Nested_Ifs[ID]=Nested_Ifs[[#This Row],[ID]])), OR(J4632=42,J4632=6,J4632=7,J4632=8)),1,
IF(_xlfn.MINIFS(Nested_Ifs[a11],Nested_Ifs[ID],Nested_Ifs[[#This Row],[ID]])&lt;&gt;1,IF(AND(OR(C4632=MIN(_xlfn._xlws.FILTER(Nested_Ifs[a11], Nested_Ifs[ID]=Nested_Ifs[[#This Row],[ID]])), C4632 = "NA"), OR(J4632=42,J4632=6,J4632=7,J4632=8, J4632 = "NA")),"NA",0),0)),0)))</f>
        <v>0</v>
      </c>
      <c r="L4632">
        <v>2</v>
      </c>
      <c r="M4632">
        <v>2</v>
      </c>
      <c r="N4632" t="s">
        <v>0</v>
      </c>
      <c r="O4632" s="11">
        <f t="shared" si="72"/>
        <v>0</v>
      </c>
    </row>
    <row r="4633" spans="2:15" x14ac:dyDescent="0.3">
      <c r="B4633">
        <v>29724</v>
      </c>
      <c r="C4633">
        <v>5</v>
      </c>
      <c r="D4633">
        <v>1</v>
      </c>
      <c r="E4633">
        <v>3</v>
      </c>
      <c r="F4633">
        <v>7</v>
      </c>
      <c r="G4633" t="s">
        <v>0</v>
      </c>
      <c r="H4633" t="s">
        <v>0</v>
      </c>
      <c r="I4633" t="s">
        <v>0</v>
      </c>
      <c r="J4633" t="s">
        <v>0</v>
      </c>
      <c r="K4633" s="5" cm="1">
        <f t="array" ref="K4633">IF(AND(C4633=1,OR(J4633=42,J4633=6,J4633=7,J4633=8)),1,
IF(AND(OR(C4633=1,C4633="NA"),OR(J4633=42,J4633=6,J4633=7,J4633=8, J4633="NA")),"NA",
IF(_xlfn.MINIFS(Nested_Ifs[a11],Nested_Ifs[ID],Nested_Ifs[[#This Row],[ID]])&lt;&gt;1,IF(AND(C4633=MIN(_xlfn._xlws.FILTER(Nested_Ifs[a11], Nested_Ifs[ID]=Nested_Ifs[[#This Row],[ID]])), OR(J4633=42,J4633=6,J4633=7,J4633=8)),1,
IF(_xlfn.MINIFS(Nested_Ifs[a11],Nested_Ifs[ID],Nested_Ifs[[#This Row],[ID]])&lt;&gt;1,IF(AND(OR(C4633=MIN(_xlfn._xlws.FILTER(Nested_Ifs[a11], Nested_Ifs[ID]=Nested_Ifs[[#This Row],[ID]])), C4633 = "NA"), OR(J4633=42,J4633=6,J4633=7,J4633=8, J4633 = "NA")),"NA",0),0)),0)))</f>
        <v>0</v>
      </c>
      <c r="L4633">
        <v>2</v>
      </c>
      <c r="M4633">
        <v>2</v>
      </c>
      <c r="N4633" t="s">
        <v>0</v>
      </c>
      <c r="O4633" s="11">
        <f t="shared" si="72"/>
        <v>0</v>
      </c>
    </row>
    <row r="4634" spans="2:15" x14ac:dyDescent="0.3">
      <c r="B4634">
        <v>29725</v>
      </c>
      <c r="C4634">
        <v>1</v>
      </c>
      <c r="D4634">
        <v>2</v>
      </c>
      <c r="E4634">
        <v>1</v>
      </c>
      <c r="F4634">
        <v>58</v>
      </c>
      <c r="G4634">
        <v>5</v>
      </c>
      <c r="H4634" t="s">
        <v>0</v>
      </c>
      <c r="I4634" t="s">
        <v>0</v>
      </c>
      <c r="J4634">
        <v>5</v>
      </c>
      <c r="K4634" s="5" cm="1">
        <f t="array" ref="K4634">IF(AND(C4634=1,OR(J4634=42,J4634=6,J4634=7,J4634=8)),1,
IF(AND(OR(C4634=1,C4634="NA"),OR(J4634=42,J4634=6,J4634=7,J4634=8, J4634="NA")),"NA",
IF(_xlfn.MINIFS(Nested_Ifs[a11],Nested_Ifs[ID],Nested_Ifs[[#This Row],[ID]])&lt;&gt;1,IF(AND(C4634=MIN(_xlfn._xlws.FILTER(Nested_Ifs[a11], Nested_Ifs[ID]=Nested_Ifs[[#This Row],[ID]])), OR(J4634=42,J4634=6,J4634=7,J4634=8)),1,
IF(_xlfn.MINIFS(Nested_Ifs[a11],Nested_Ifs[ID],Nested_Ifs[[#This Row],[ID]])&lt;&gt;1,IF(AND(OR(C4634=MIN(_xlfn._xlws.FILTER(Nested_Ifs[a11], Nested_Ifs[ID]=Nested_Ifs[[#This Row],[ID]])), C4634 = "NA"), OR(J4634=42,J4634=6,J4634=7,J4634=8, J4634 = "NA")),"NA",0),0)),0)))</f>
        <v>0</v>
      </c>
      <c r="L4634">
        <v>2</v>
      </c>
      <c r="M4634">
        <v>2</v>
      </c>
      <c r="N4634" t="s">
        <v>0</v>
      </c>
      <c r="O4634" s="11">
        <f t="shared" si="72"/>
        <v>0</v>
      </c>
    </row>
    <row r="4635" spans="2:15" x14ac:dyDescent="0.3">
      <c r="B4635">
        <v>29725</v>
      </c>
      <c r="C4635">
        <v>2</v>
      </c>
      <c r="D4635">
        <v>1</v>
      </c>
      <c r="E4635">
        <v>3</v>
      </c>
      <c r="F4635">
        <v>23</v>
      </c>
      <c r="G4635">
        <v>1</v>
      </c>
      <c r="H4635" t="s">
        <v>0</v>
      </c>
      <c r="I4635" t="s">
        <v>0</v>
      </c>
      <c r="J4635">
        <v>5</v>
      </c>
      <c r="K4635" s="5" cm="1">
        <f t="array" ref="K4635">IF(AND(C4635=1,OR(J4635=42,J4635=6,J4635=7,J4635=8)),1,
IF(AND(OR(C4635=1,C4635="NA"),OR(J4635=42,J4635=6,J4635=7,J4635=8, J4635="NA")),"NA",
IF(_xlfn.MINIFS(Nested_Ifs[a11],Nested_Ifs[ID],Nested_Ifs[[#This Row],[ID]])&lt;&gt;1,IF(AND(C4635=MIN(_xlfn._xlws.FILTER(Nested_Ifs[a11], Nested_Ifs[ID]=Nested_Ifs[[#This Row],[ID]])), OR(J4635=42,J4635=6,J4635=7,J4635=8)),1,
IF(_xlfn.MINIFS(Nested_Ifs[a11],Nested_Ifs[ID],Nested_Ifs[[#This Row],[ID]])&lt;&gt;1,IF(AND(OR(C4635=MIN(_xlfn._xlws.FILTER(Nested_Ifs[a11], Nested_Ifs[ID]=Nested_Ifs[[#This Row],[ID]])), C4635 = "NA"), OR(J4635=42,J4635=6,J4635=7,J4635=8, J4635 = "NA")),"NA",0),0)),0)))</f>
        <v>0</v>
      </c>
      <c r="L4635">
        <v>2</v>
      </c>
      <c r="M4635">
        <v>2</v>
      </c>
      <c r="N4635" t="s">
        <v>0</v>
      </c>
      <c r="O4635" s="11">
        <f t="shared" si="72"/>
        <v>0</v>
      </c>
    </row>
    <row r="4636" spans="2:15" x14ac:dyDescent="0.3">
      <c r="B4636">
        <v>29725</v>
      </c>
      <c r="C4636">
        <v>3</v>
      </c>
      <c r="D4636">
        <v>2</v>
      </c>
      <c r="E4636">
        <v>4</v>
      </c>
      <c r="F4636">
        <v>19</v>
      </c>
      <c r="G4636">
        <v>1</v>
      </c>
      <c r="H4636" t="s">
        <v>0</v>
      </c>
      <c r="I4636" t="s">
        <v>0</v>
      </c>
      <c r="J4636">
        <v>5</v>
      </c>
      <c r="K4636" s="5" cm="1">
        <f t="array" ref="K4636">IF(AND(C4636=1,OR(J4636=42,J4636=6,J4636=7,J4636=8)),1,
IF(AND(OR(C4636=1,C4636="NA"),OR(J4636=42,J4636=6,J4636=7,J4636=8, J4636="NA")),"NA",
IF(_xlfn.MINIFS(Nested_Ifs[a11],Nested_Ifs[ID],Nested_Ifs[[#This Row],[ID]])&lt;&gt;1,IF(AND(C4636=MIN(_xlfn._xlws.FILTER(Nested_Ifs[a11], Nested_Ifs[ID]=Nested_Ifs[[#This Row],[ID]])), OR(J4636=42,J4636=6,J4636=7,J4636=8)),1,
IF(_xlfn.MINIFS(Nested_Ifs[a11],Nested_Ifs[ID],Nested_Ifs[[#This Row],[ID]])&lt;&gt;1,IF(AND(OR(C4636=MIN(_xlfn._xlws.FILTER(Nested_Ifs[a11], Nested_Ifs[ID]=Nested_Ifs[[#This Row],[ID]])), C4636 = "NA"), OR(J4636=42,J4636=6,J4636=7,J4636=8, J4636 = "NA")),"NA",0),0)),0)))</f>
        <v>0</v>
      </c>
      <c r="L4636">
        <v>2</v>
      </c>
      <c r="M4636">
        <v>2</v>
      </c>
      <c r="N4636" t="s">
        <v>0</v>
      </c>
      <c r="O4636" s="11">
        <f t="shared" si="72"/>
        <v>0</v>
      </c>
    </row>
    <row r="4637" spans="2:15" x14ac:dyDescent="0.3">
      <c r="B4637">
        <v>29725</v>
      </c>
      <c r="C4637">
        <v>4</v>
      </c>
      <c r="D4637">
        <v>2</v>
      </c>
      <c r="E4637">
        <v>8</v>
      </c>
      <c r="F4637">
        <v>17</v>
      </c>
      <c r="G4637">
        <v>6</v>
      </c>
      <c r="H4637" t="s">
        <v>0</v>
      </c>
      <c r="I4637" t="s">
        <v>0</v>
      </c>
      <c r="J4637">
        <v>5</v>
      </c>
      <c r="K4637" s="5" cm="1">
        <f t="array" ref="K4637">IF(AND(C4637=1,OR(J4637=42,J4637=6,J4637=7,J4637=8)),1,
IF(AND(OR(C4637=1,C4637="NA"),OR(J4637=42,J4637=6,J4637=7,J4637=8, J4637="NA")),"NA",
IF(_xlfn.MINIFS(Nested_Ifs[a11],Nested_Ifs[ID],Nested_Ifs[[#This Row],[ID]])&lt;&gt;1,IF(AND(C4637=MIN(_xlfn._xlws.FILTER(Nested_Ifs[a11], Nested_Ifs[ID]=Nested_Ifs[[#This Row],[ID]])), OR(J4637=42,J4637=6,J4637=7,J4637=8)),1,
IF(_xlfn.MINIFS(Nested_Ifs[a11],Nested_Ifs[ID],Nested_Ifs[[#This Row],[ID]])&lt;&gt;1,IF(AND(OR(C4637=MIN(_xlfn._xlws.FILTER(Nested_Ifs[a11], Nested_Ifs[ID]=Nested_Ifs[[#This Row],[ID]])), C4637 = "NA"), OR(J4637=42,J4637=6,J4637=7,J4637=8, J4637 = "NA")),"NA",0),0)),0)))</f>
        <v>0</v>
      </c>
      <c r="L4637">
        <v>2</v>
      </c>
      <c r="M4637">
        <v>2</v>
      </c>
      <c r="N4637" t="s">
        <v>0</v>
      </c>
      <c r="O4637" s="11">
        <f t="shared" si="72"/>
        <v>0</v>
      </c>
    </row>
    <row r="4638" spans="2:15" x14ac:dyDescent="0.3">
      <c r="B4638">
        <v>29725</v>
      </c>
      <c r="C4638">
        <v>5</v>
      </c>
      <c r="D4638">
        <v>2</v>
      </c>
      <c r="E4638">
        <v>8</v>
      </c>
      <c r="F4638">
        <v>14</v>
      </c>
      <c r="G4638">
        <v>6</v>
      </c>
      <c r="H4638" t="s">
        <v>0</v>
      </c>
      <c r="I4638" t="s">
        <v>0</v>
      </c>
      <c r="J4638" t="s">
        <v>0</v>
      </c>
      <c r="K4638" s="5" cm="1">
        <f t="array" ref="K4638">IF(AND(C4638=1,OR(J4638=42,J4638=6,J4638=7,J4638=8)),1,
IF(AND(OR(C4638=1,C4638="NA"),OR(J4638=42,J4638=6,J4638=7,J4638=8, J4638="NA")),"NA",
IF(_xlfn.MINIFS(Nested_Ifs[a11],Nested_Ifs[ID],Nested_Ifs[[#This Row],[ID]])&lt;&gt;1,IF(AND(C4638=MIN(_xlfn._xlws.FILTER(Nested_Ifs[a11], Nested_Ifs[ID]=Nested_Ifs[[#This Row],[ID]])), OR(J4638=42,J4638=6,J4638=7,J4638=8)),1,
IF(_xlfn.MINIFS(Nested_Ifs[a11],Nested_Ifs[ID],Nested_Ifs[[#This Row],[ID]])&lt;&gt;1,IF(AND(OR(C4638=MIN(_xlfn._xlws.FILTER(Nested_Ifs[a11], Nested_Ifs[ID]=Nested_Ifs[[#This Row],[ID]])), C4638 = "NA"), OR(J4638=42,J4638=6,J4638=7,J4638=8, J4638 = "NA")),"NA",0),0)),0)))</f>
        <v>0</v>
      </c>
      <c r="L4638">
        <v>1</v>
      </c>
      <c r="M4638">
        <v>2</v>
      </c>
      <c r="N4638" t="s">
        <v>0</v>
      </c>
      <c r="O4638" s="11">
        <f t="shared" si="72"/>
        <v>0</v>
      </c>
    </row>
    <row r="4639" spans="2:15" x14ac:dyDescent="0.3">
      <c r="B4639">
        <v>29725</v>
      </c>
      <c r="C4639">
        <v>6</v>
      </c>
      <c r="D4639">
        <v>1</v>
      </c>
      <c r="E4639">
        <v>8</v>
      </c>
      <c r="F4639">
        <v>10</v>
      </c>
      <c r="G4639">
        <v>98</v>
      </c>
      <c r="H4639" t="s">
        <v>0</v>
      </c>
      <c r="I4639" t="s">
        <v>0</v>
      </c>
      <c r="J4639" t="s">
        <v>0</v>
      </c>
      <c r="K4639" s="5" cm="1">
        <f t="array" ref="K4639">IF(AND(C4639=1,OR(J4639=42,J4639=6,J4639=7,J4639=8)),1,
IF(AND(OR(C4639=1,C4639="NA"),OR(J4639=42,J4639=6,J4639=7,J4639=8, J4639="NA")),"NA",
IF(_xlfn.MINIFS(Nested_Ifs[a11],Nested_Ifs[ID],Nested_Ifs[[#This Row],[ID]])&lt;&gt;1,IF(AND(C4639=MIN(_xlfn._xlws.FILTER(Nested_Ifs[a11], Nested_Ifs[ID]=Nested_Ifs[[#This Row],[ID]])), OR(J4639=42,J4639=6,J4639=7,J4639=8)),1,
IF(_xlfn.MINIFS(Nested_Ifs[a11],Nested_Ifs[ID],Nested_Ifs[[#This Row],[ID]])&lt;&gt;1,IF(AND(OR(C4639=MIN(_xlfn._xlws.FILTER(Nested_Ifs[a11], Nested_Ifs[ID]=Nested_Ifs[[#This Row],[ID]])), C4639 = "NA"), OR(J4639=42,J4639=6,J4639=7,J4639=8, J4639 = "NA")),"NA",0),0)),0)))</f>
        <v>0</v>
      </c>
      <c r="L4639">
        <v>1</v>
      </c>
      <c r="M4639">
        <v>2</v>
      </c>
      <c r="N4639" t="s">
        <v>0</v>
      </c>
      <c r="O4639" s="11">
        <f t="shared" si="72"/>
        <v>0</v>
      </c>
    </row>
    <row r="4640" spans="2:15" x14ac:dyDescent="0.3">
      <c r="B4640">
        <v>29726</v>
      </c>
      <c r="C4640">
        <v>1</v>
      </c>
      <c r="D4640">
        <v>1</v>
      </c>
      <c r="E4640">
        <v>1</v>
      </c>
      <c r="F4640">
        <v>55</v>
      </c>
      <c r="G4640">
        <v>1</v>
      </c>
      <c r="H4640" t="s">
        <v>0</v>
      </c>
      <c r="I4640" t="s">
        <v>0</v>
      </c>
      <c r="J4640">
        <v>5</v>
      </c>
      <c r="K4640" s="5" cm="1">
        <f t="array" ref="K4640">IF(AND(C4640=1,OR(J4640=42,J4640=6,J4640=7,J4640=8)),1,
IF(AND(OR(C4640=1,C4640="NA"),OR(J4640=42,J4640=6,J4640=7,J4640=8, J4640="NA")),"NA",
IF(_xlfn.MINIFS(Nested_Ifs[a11],Nested_Ifs[ID],Nested_Ifs[[#This Row],[ID]])&lt;&gt;1,IF(AND(C4640=MIN(_xlfn._xlws.FILTER(Nested_Ifs[a11], Nested_Ifs[ID]=Nested_Ifs[[#This Row],[ID]])), OR(J4640=42,J4640=6,J4640=7,J4640=8)),1,
IF(_xlfn.MINIFS(Nested_Ifs[a11],Nested_Ifs[ID],Nested_Ifs[[#This Row],[ID]])&lt;&gt;1,IF(AND(OR(C4640=MIN(_xlfn._xlws.FILTER(Nested_Ifs[a11], Nested_Ifs[ID]=Nested_Ifs[[#This Row],[ID]])), C4640 = "NA"), OR(J4640=42,J4640=6,J4640=7,J4640=8, J4640 = "NA")),"NA",0),0)),0)))</f>
        <v>0</v>
      </c>
      <c r="L4640">
        <v>1</v>
      </c>
      <c r="M4640">
        <v>2</v>
      </c>
      <c r="N4640" t="s">
        <v>0</v>
      </c>
      <c r="O4640" s="11">
        <f t="shared" si="72"/>
        <v>0</v>
      </c>
    </row>
    <row r="4641" spans="2:15" x14ac:dyDescent="0.3">
      <c r="B4641">
        <v>29726</v>
      </c>
      <c r="C4641">
        <v>2</v>
      </c>
      <c r="D4641">
        <v>2</v>
      </c>
      <c r="E4641">
        <v>2</v>
      </c>
      <c r="F4641">
        <v>57</v>
      </c>
      <c r="G4641">
        <v>1</v>
      </c>
      <c r="H4641" t="s">
        <v>0</v>
      </c>
      <c r="I4641" t="s">
        <v>0</v>
      </c>
      <c r="J4641">
        <v>5</v>
      </c>
      <c r="K4641" s="5" cm="1">
        <f t="array" ref="K4641">IF(AND(C4641=1,OR(J4641=42,J4641=6,J4641=7,J4641=8)),1,
IF(AND(OR(C4641=1,C4641="NA"),OR(J4641=42,J4641=6,J4641=7,J4641=8, J4641="NA")),"NA",
IF(_xlfn.MINIFS(Nested_Ifs[a11],Nested_Ifs[ID],Nested_Ifs[[#This Row],[ID]])&lt;&gt;1,IF(AND(C4641=MIN(_xlfn._xlws.FILTER(Nested_Ifs[a11], Nested_Ifs[ID]=Nested_Ifs[[#This Row],[ID]])), OR(J4641=42,J4641=6,J4641=7,J4641=8)),1,
IF(_xlfn.MINIFS(Nested_Ifs[a11],Nested_Ifs[ID],Nested_Ifs[[#This Row],[ID]])&lt;&gt;1,IF(AND(OR(C4641=MIN(_xlfn._xlws.FILTER(Nested_Ifs[a11], Nested_Ifs[ID]=Nested_Ifs[[#This Row],[ID]])), C4641 = "NA"), OR(J4641=42,J4641=6,J4641=7,J4641=8, J4641 = "NA")),"NA",0),0)),0)))</f>
        <v>0</v>
      </c>
      <c r="L4641">
        <v>2</v>
      </c>
      <c r="M4641">
        <v>2</v>
      </c>
      <c r="N4641" t="s">
        <v>0</v>
      </c>
      <c r="O4641" s="11">
        <f t="shared" si="72"/>
        <v>0</v>
      </c>
    </row>
    <row r="4642" spans="2:15" x14ac:dyDescent="0.3">
      <c r="B4642">
        <v>29726</v>
      </c>
      <c r="C4642">
        <v>3</v>
      </c>
      <c r="D4642">
        <v>1</v>
      </c>
      <c r="E4642">
        <v>3</v>
      </c>
      <c r="F4642">
        <v>6</v>
      </c>
      <c r="G4642" t="s">
        <v>0</v>
      </c>
      <c r="H4642" t="s">
        <v>0</v>
      </c>
      <c r="I4642" t="s">
        <v>0</v>
      </c>
      <c r="J4642" t="s">
        <v>0</v>
      </c>
      <c r="K4642" s="5" cm="1">
        <f t="array" ref="K4642">IF(AND(C4642=1,OR(J4642=42,J4642=6,J4642=7,J4642=8)),1,
IF(AND(OR(C4642=1,C4642="NA"),OR(J4642=42,J4642=6,J4642=7,J4642=8, J4642="NA")),"NA",
IF(_xlfn.MINIFS(Nested_Ifs[a11],Nested_Ifs[ID],Nested_Ifs[[#This Row],[ID]])&lt;&gt;1,IF(AND(C4642=MIN(_xlfn._xlws.FILTER(Nested_Ifs[a11], Nested_Ifs[ID]=Nested_Ifs[[#This Row],[ID]])), OR(J4642=42,J4642=6,J4642=7,J4642=8)),1,
IF(_xlfn.MINIFS(Nested_Ifs[a11],Nested_Ifs[ID],Nested_Ifs[[#This Row],[ID]])&lt;&gt;1,IF(AND(OR(C4642=MIN(_xlfn._xlws.FILTER(Nested_Ifs[a11], Nested_Ifs[ID]=Nested_Ifs[[#This Row],[ID]])), C4642 = "NA"), OR(J4642=42,J4642=6,J4642=7,J4642=8, J4642 = "NA")),"NA",0),0)),0)))</f>
        <v>0</v>
      </c>
      <c r="L4642">
        <v>1</v>
      </c>
      <c r="M4642">
        <v>2</v>
      </c>
      <c r="N4642" t="s">
        <v>0</v>
      </c>
      <c r="O4642" s="11">
        <f t="shared" si="72"/>
        <v>0</v>
      </c>
    </row>
    <row r="4643" spans="2:15" x14ac:dyDescent="0.3">
      <c r="B4643">
        <v>29727</v>
      </c>
      <c r="C4643">
        <v>1</v>
      </c>
      <c r="D4643">
        <v>1</v>
      </c>
      <c r="E4643">
        <v>1</v>
      </c>
      <c r="F4643">
        <v>64</v>
      </c>
      <c r="G4643">
        <v>1</v>
      </c>
      <c r="H4643" t="s">
        <v>0</v>
      </c>
      <c r="I4643" t="s">
        <v>0</v>
      </c>
      <c r="J4643">
        <v>5</v>
      </c>
      <c r="K4643" s="5" cm="1">
        <f t="array" ref="K4643">IF(AND(C4643=1,OR(J4643=42,J4643=6,J4643=7,J4643=8)),1,
IF(AND(OR(C4643=1,C4643="NA"),OR(J4643=42,J4643=6,J4643=7,J4643=8, J4643="NA")),"NA",
IF(_xlfn.MINIFS(Nested_Ifs[a11],Nested_Ifs[ID],Nested_Ifs[[#This Row],[ID]])&lt;&gt;1,IF(AND(C4643=MIN(_xlfn._xlws.FILTER(Nested_Ifs[a11], Nested_Ifs[ID]=Nested_Ifs[[#This Row],[ID]])), OR(J4643=42,J4643=6,J4643=7,J4643=8)),1,
IF(_xlfn.MINIFS(Nested_Ifs[a11],Nested_Ifs[ID],Nested_Ifs[[#This Row],[ID]])&lt;&gt;1,IF(AND(OR(C4643=MIN(_xlfn._xlws.FILTER(Nested_Ifs[a11], Nested_Ifs[ID]=Nested_Ifs[[#This Row],[ID]])), C4643 = "NA"), OR(J4643=42,J4643=6,J4643=7,J4643=8, J4643 = "NA")),"NA",0),0)),0)))</f>
        <v>0</v>
      </c>
      <c r="L4643">
        <v>1</v>
      </c>
      <c r="M4643">
        <v>2</v>
      </c>
      <c r="N4643" t="s">
        <v>0</v>
      </c>
      <c r="O4643" s="11">
        <f t="shared" si="72"/>
        <v>0</v>
      </c>
    </row>
    <row r="4644" spans="2:15" x14ac:dyDescent="0.3">
      <c r="B4644">
        <v>29727</v>
      </c>
      <c r="C4644">
        <v>2</v>
      </c>
      <c r="D4644">
        <v>2</v>
      </c>
      <c r="E4644">
        <v>2</v>
      </c>
      <c r="F4644">
        <v>57</v>
      </c>
      <c r="G4644">
        <v>1</v>
      </c>
      <c r="H4644" t="s">
        <v>0</v>
      </c>
      <c r="I4644" t="s">
        <v>0</v>
      </c>
      <c r="J4644">
        <v>5</v>
      </c>
      <c r="K4644" s="5" cm="1">
        <f t="array" ref="K4644">IF(AND(C4644=1,OR(J4644=42,J4644=6,J4644=7,J4644=8)),1,
IF(AND(OR(C4644=1,C4644="NA"),OR(J4644=42,J4644=6,J4644=7,J4644=8, J4644="NA")),"NA",
IF(_xlfn.MINIFS(Nested_Ifs[a11],Nested_Ifs[ID],Nested_Ifs[[#This Row],[ID]])&lt;&gt;1,IF(AND(C4644=MIN(_xlfn._xlws.FILTER(Nested_Ifs[a11], Nested_Ifs[ID]=Nested_Ifs[[#This Row],[ID]])), OR(J4644=42,J4644=6,J4644=7,J4644=8)),1,
IF(_xlfn.MINIFS(Nested_Ifs[a11],Nested_Ifs[ID],Nested_Ifs[[#This Row],[ID]])&lt;&gt;1,IF(AND(OR(C4644=MIN(_xlfn._xlws.FILTER(Nested_Ifs[a11], Nested_Ifs[ID]=Nested_Ifs[[#This Row],[ID]])), C4644 = "NA"), OR(J4644=42,J4644=6,J4644=7,J4644=8, J4644 = "NA")),"NA",0),0)),0)))</f>
        <v>0</v>
      </c>
      <c r="L4644">
        <v>1</v>
      </c>
      <c r="M4644">
        <v>2</v>
      </c>
      <c r="N4644" t="s">
        <v>0</v>
      </c>
      <c r="O4644" s="11">
        <f t="shared" si="72"/>
        <v>0</v>
      </c>
    </row>
    <row r="4645" spans="2:15" x14ac:dyDescent="0.3">
      <c r="B4645">
        <v>29727</v>
      </c>
      <c r="C4645">
        <v>3</v>
      </c>
      <c r="D4645">
        <v>1</v>
      </c>
      <c r="E4645">
        <v>3</v>
      </c>
      <c r="F4645">
        <v>33</v>
      </c>
      <c r="G4645">
        <v>1</v>
      </c>
      <c r="H4645" t="s">
        <v>0</v>
      </c>
      <c r="I4645" t="s">
        <v>0</v>
      </c>
      <c r="J4645">
        <v>5</v>
      </c>
      <c r="K4645" s="5" cm="1">
        <f t="array" ref="K4645">IF(AND(C4645=1,OR(J4645=42,J4645=6,J4645=7,J4645=8)),1,
IF(AND(OR(C4645=1,C4645="NA"),OR(J4645=42,J4645=6,J4645=7,J4645=8, J4645="NA")),"NA",
IF(_xlfn.MINIFS(Nested_Ifs[a11],Nested_Ifs[ID],Nested_Ifs[[#This Row],[ID]])&lt;&gt;1,IF(AND(C4645=MIN(_xlfn._xlws.FILTER(Nested_Ifs[a11], Nested_Ifs[ID]=Nested_Ifs[[#This Row],[ID]])), OR(J4645=42,J4645=6,J4645=7,J4645=8)),1,
IF(_xlfn.MINIFS(Nested_Ifs[a11],Nested_Ifs[ID],Nested_Ifs[[#This Row],[ID]])&lt;&gt;1,IF(AND(OR(C4645=MIN(_xlfn._xlws.FILTER(Nested_Ifs[a11], Nested_Ifs[ID]=Nested_Ifs[[#This Row],[ID]])), C4645 = "NA"), OR(J4645=42,J4645=6,J4645=7,J4645=8, J4645 = "NA")),"NA",0),0)),0)))</f>
        <v>0</v>
      </c>
      <c r="L4645">
        <v>2</v>
      </c>
      <c r="M4645">
        <v>2</v>
      </c>
      <c r="N4645" t="s">
        <v>0</v>
      </c>
      <c r="O4645" s="11">
        <f t="shared" si="72"/>
        <v>0</v>
      </c>
    </row>
    <row r="4646" spans="2:15" x14ac:dyDescent="0.3">
      <c r="B4646">
        <v>29727</v>
      </c>
      <c r="C4646">
        <v>4</v>
      </c>
      <c r="D4646">
        <v>2</v>
      </c>
      <c r="E4646">
        <v>4</v>
      </c>
      <c r="F4646">
        <v>24</v>
      </c>
      <c r="G4646">
        <v>1</v>
      </c>
      <c r="H4646" t="s">
        <v>0</v>
      </c>
      <c r="I4646" t="s">
        <v>0</v>
      </c>
      <c r="J4646">
        <v>5</v>
      </c>
      <c r="K4646" s="5" cm="1">
        <f t="array" ref="K4646">IF(AND(C4646=1,OR(J4646=42,J4646=6,J4646=7,J4646=8)),1,
IF(AND(OR(C4646=1,C4646="NA"),OR(J4646=42,J4646=6,J4646=7,J4646=8, J4646="NA")),"NA",
IF(_xlfn.MINIFS(Nested_Ifs[a11],Nested_Ifs[ID],Nested_Ifs[[#This Row],[ID]])&lt;&gt;1,IF(AND(C4646=MIN(_xlfn._xlws.FILTER(Nested_Ifs[a11], Nested_Ifs[ID]=Nested_Ifs[[#This Row],[ID]])), OR(J4646=42,J4646=6,J4646=7,J4646=8)),1,
IF(_xlfn.MINIFS(Nested_Ifs[a11],Nested_Ifs[ID],Nested_Ifs[[#This Row],[ID]])&lt;&gt;1,IF(AND(OR(C4646=MIN(_xlfn._xlws.FILTER(Nested_Ifs[a11], Nested_Ifs[ID]=Nested_Ifs[[#This Row],[ID]])), C4646 = "NA"), OR(J4646=42,J4646=6,J4646=7,J4646=8, J4646 = "NA")),"NA",0),0)),0)))</f>
        <v>0</v>
      </c>
      <c r="L4646">
        <v>2</v>
      </c>
      <c r="M4646">
        <v>2</v>
      </c>
      <c r="N4646" t="s">
        <v>0</v>
      </c>
      <c r="O4646" s="11">
        <f t="shared" si="72"/>
        <v>0</v>
      </c>
    </row>
    <row r="4647" spans="2:15" x14ac:dyDescent="0.3">
      <c r="B4647">
        <v>29727</v>
      </c>
      <c r="C4647">
        <v>5</v>
      </c>
      <c r="D4647">
        <v>1</v>
      </c>
      <c r="E4647">
        <v>8</v>
      </c>
      <c r="F4647">
        <v>15</v>
      </c>
      <c r="G4647">
        <v>6</v>
      </c>
      <c r="H4647" t="s">
        <v>0</v>
      </c>
      <c r="I4647" t="s">
        <v>0</v>
      </c>
      <c r="J4647" t="s">
        <v>0</v>
      </c>
      <c r="K4647" s="5" cm="1">
        <f t="array" ref="K4647">IF(AND(C4647=1,OR(J4647=42,J4647=6,J4647=7,J4647=8)),1,
IF(AND(OR(C4647=1,C4647="NA"),OR(J4647=42,J4647=6,J4647=7,J4647=8, J4647="NA")),"NA",
IF(_xlfn.MINIFS(Nested_Ifs[a11],Nested_Ifs[ID],Nested_Ifs[[#This Row],[ID]])&lt;&gt;1,IF(AND(C4647=MIN(_xlfn._xlws.FILTER(Nested_Ifs[a11], Nested_Ifs[ID]=Nested_Ifs[[#This Row],[ID]])), OR(J4647=42,J4647=6,J4647=7,J4647=8)),1,
IF(_xlfn.MINIFS(Nested_Ifs[a11],Nested_Ifs[ID],Nested_Ifs[[#This Row],[ID]])&lt;&gt;1,IF(AND(OR(C4647=MIN(_xlfn._xlws.FILTER(Nested_Ifs[a11], Nested_Ifs[ID]=Nested_Ifs[[#This Row],[ID]])), C4647 = "NA"), OR(J4647=42,J4647=6,J4647=7,J4647=8, J4647 = "NA")),"NA",0),0)),0)))</f>
        <v>0</v>
      </c>
      <c r="L4647">
        <v>2</v>
      </c>
      <c r="M4647">
        <v>2</v>
      </c>
      <c r="N4647" t="s">
        <v>0</v>
      </c>
      <c r="O4647" s="11">
        <f t="shared" si="72"/>
        <v>0</v>
      </c>
    </row>
    <row r="4648" spans="2:15" x14ac:dyDescent="0.3">
      <c r="B4648">
        <v>29727</v>
      </c>
      <c r="C4648">
        <v>6</v>
      </c>
      <c r="D4648">
        <v>1</v>
      </c>
      <c r="E4648">
        <v>8</v>
      </c>
      <c r="F4648">
        <v>5</v>
      </c>
      <c r="G4648" t="s">
        <v>0</v>
      </c>
      <c r="H4648">
        <v>2</v>
      </c>
      <c r="I4648">
        <v>8</v>
      </c>
      <c r="J4648" t="s">
        <v>0</v>
      </c>
      <c r="K4648" s="5" cm="1">
        <f t="array" ref="K4648">IF(AND(C4648=1,OR(J4648=42,J4648=6,J4648=7,J4648=8)),1,
IF(AND(OR(C4648=1,C4648="NA"),OR(J4648=42,J4648=6,J4648=7,J4648=8, J4648="NA")),"NA",
IF(_xlfn.MINIFS(Nested_Ifs[a11],Nested_Ifs[ID],Nested_Ifs[[#This Row],[ID]])&lt;&gt;1,IF(AND(C4648=MIN(_xlfn._xlws.FILTER(Nested_Ifs[a11], Nested_Ifs[ID]=Nested_Ifs[[#This Row],[ID]])), OR(J4648=42,J4648=6,J4648=7,J4648=8)),1,
IF(_xlfn.MINIFS(Nested_Ifs[a11],Nested_Ifs[ID],Nested_Ifs[[#This Row],[ID]])&lt;&gt;1,IF(AND(OR(C4648=MIN(_xlfn._xlws.FILTER(Nested_Ifs[a11], Nested_Ifs[ID]=Nested_Ifs[[#This Row],[ID]])), C4648 = "NA"), OR(J4648=42,J4648=6,J4648=7,J4648=8, J4648 = "NA")),"NA",0),0)),0)))</f>
        <v>0</v>
      </c>
      <c r="L4648">
        <v>2</v>
      </c>
      <c r="M4648">
        <v>2</v>
      </c>
      <c r="N4648" t="s">
        <v>0</v>
      </c>
      <c r="O4648" s="11">
        <f t="shared" si="72"/>
        <v>0</v>
      </c>
    </row>
    <row r="4649" spans="2:15" x14ac:dyDescent="0.3">
      <c r="B4649">
        <v>29727</v>
      </c>
      <c r="C4649">
        <v>7</v>
      </c>
      <c r="D4649">
        <v>2</v>
      </c>
      <c r="E4649">
        <v>8</v>
      </c>
      <c r="F4649">
        <v>3</v>
      </c>
      <c r="G4649" t="s">
        <v>0</v>
      </c>
      <c r="H4649">
        <v>2</v>
      </c>
      <c r="I4649">
        <v>8</v>
      </c>
      <c r="J4649" t="s">
        <v>0</v>
      </c>
      <c r="K4649" s="5" cm="1">
        <f t="array" ref="K4649">IF(AND(C4649=1,OR(J4649=42,J4649=6,J4649=7,J4649=8)),1,
IF(AND(OR(C4649=1,C4649="NA"),OR(J4649=42,J4649=6,J4649=7,J4649=8, J4649="NA")),"NA",
IF(_xlfn.MINIFS(Nested_Ifs[a11],Nested_Ifs[ID],Nested_Ifs[[#This Row],[ID]])&lt;&gt;1,IF(AND(C4649=MIN(_xlfn._xlws.FILTER(Nested_Ifs[a11], Nested_Ifs[ID]=Nested_Ifs[[#This Row],[ID]])), OR(J4649=42,J4649=6,J4649=7,J4649=8)),1,
IF(_xlfn.MINIFS(Nested_Ifs[a11],Nested_Ifs[ID],Nested_Ifs[[#This Row],[ID]])&lt;&gt;1,IF(AND(OR(C4649=MIN(_xlfn._xlws.FILTER(Nested_Ifs[a11], Nested_Ifs[ID]=Nested_Ifs[[#This Row],[ID]])), C4649 = "NA"), OR(J4649=42,J4649=6,J4649=7,J4649=8, J4649 = "NA")),"NA",0),0)),0)))</f>
        <v>0</v>
      </c>
      <c r="L4649">
        <v>2</v>
      </c>
      <c r="M4649">
        <v>2</v>
      </c>
      <c r="N4649" t="s">
        <v>0</v>
      </c>
      <c r="O4649" s="11">
        <f t="shared" si="72"/>
        <v>0</v>
      </c>
    </row>
    <row r="4650" spans="2:15" x14ac:dyDescent="0.3">
      <c r="B4650">
        <v>29727</v>
      </c>
      <c r="C4650">
        <v>8</v>
      </c>
      <c r="D4650">
        <v>1</v>
      </c>
      <c r="E4650">
        <v>8</v>
      </c>
      <c r="F4650">
        <v>1</v>
      </c>
      <c r="G4650" t="s">
        <v>0</v>
      </c>
      <c r="H4650">
        <v>2</v>
      </c>
      <c r="I4650">
        <v>8</v>
      </c>
      <c r="J4650" t="s">
        <v>0</v>
      </c>
      <c r="K4650" s="5" cm="1">
        <f t="array" ref="K4650">IF(AND(C4650=1,OR(J4650=42,J4650=6,J4650=7,J4650=8)),1,
IF(AND(OR(C4650=1,C4650="NA"),OR(J4650=42,J4650=6,J4650=7,J4650=8, J4650="NA")),"NA",
IF(_xlfn.MINIFS(Nested_Ifs[a11],Nested_Ifs[ID],Nested_Ifs[[#This Row],[ID]])&lt;&gt;1,IF(AND(C4650=MIN(_xlfn._xlws.FILTER(Nested_Ifs[a11], Nested_Ifs[ID]=Nested_Ifs[[#This Row],[ID]])), OR(J4650=42,J4650=6,J4650=7,J4650=8)),1,
IF(_xlfn.MINIFS(Nested_Ifs[a11],Nested_Ifs[ID],Nested_Ifs[[#This Row],[ID]])&lt;&gt;1,IF(AND(OR(C4650=MIN(_xlfn._xlws.FILTER(Nested_Ifs[a11], Nested_Ifs[ID]=Nested_Ifs[[#This Row],[ID]])), C4650 = "NA"), OR(J4650=42,J4650=6,J4650=7,J4650=8, J4650 = "NA")),"NA",0),0)),0)))</f>
        <v>0</v>
      </c>
      <c r="L4650">
        <v>2</v>
      </c>
      <c r="M4650">
        <v>2</v>
      </c>
      <c r="N4650" t="s">
        <v>0</v>
      </c>
      <c r="O4650" s="11">
        <f t="shared" si="72"/>
        <v>0</v>
      </c>
    </row>
    <row r="4651" spans="2:15" x14ac:dyDescent="0.3">
      <c r="B4651">
        <v>29728</v>
      </c>
      <c r="C4651">
        <v>1</v>
      </c>
      <c r="D4651">
        <v>1</v>
      </c>
      <c r="E4651">
        <v>1</v>
      </c>
      <c r="F4651">
        <v>84</v>
      </c>
      <c r="G4651">
        <v>1</v>
      </c>
      <c r="H4651" t="s">
        <v>0</v>
      </c>
      <c r="I4651" t="s">
        <v>0</v>
      </c>
      <c r="J4651">
        <v>6</v>
      </c>
      <c r="K4651" s="5" cm="1">
        <f t="array" ref="K4651">IF(AND(C4651=1,OR(J4651=42,J4651=6,J4651=7,J4651=8)),1,
IF(AND(OR(C4651=1,C4651="NA"),OR(J4651=42,J4651=6,J4651=7,J4651=8, J4651="NA")),"NA",
IF(_xlfn.MINIFS(Nested_Ifs[a11],Nested_Ifs[ID],Nested_Ifs[[#This Row],[ID]])&lt;&gt;1,IF(AND(C4651=MIN(_xlfn._xlws.FILTER(Nested_Ifs[a11], Nested_Ifs[ID]=Nested_Ifs[[#This Row],[ID]])), OR(J4651=42,J4651=6,J4651=7,J4651=8)),1,
IF(_xlfn.MINIFS(Nested_Ifs[a11],Nested_Ifs[ID],Nested_Ifs[[#This Row],[ID]])&lt;&gt;1,IF(AND(OR(C4651=MIN(_xlfn._xlws.FILTER(Nested_Ifs[a11], Nested_Ifs[ID]=Nested_Ifs[[#This Row],[ID]])), C4651 = "NA"), OR(J4651=42,J4651=6,J4651=7,J4651=8, J4651 = "NA")),"NA",0),0)),0)))</f>
        <v>1</v>
      </c>
      <c r="L4651">
        <v>1</v>
      </c>
      <c r="M4651">
        <v>2</v>
      </c>
      <c r="N4651" t="s">
        <v>0</v>
      </c>
      <c r="O4651" s="11">
        <f t="shared" si="72"/>
        <v>0</v>
      </c>
    </row>
    <row r="4652" spans="2:15" x14ac:dyDescent="0.3">
      <c r="B4652">
        <v>29728</v>
      </c>
      <c r="C4652">
        <v>2</v>
      </c>
      <c r="D4652">
        <v>2</v>
      </c>
      <c r="E4652">
        <v>2</v>
      </c>
      <c r="F4652">
        <v>56</v>
      </c>
      <c r="G4652">
        <v>1</v>
      </c>
      <c r="H4652" t="s">
        <v>0</v>
      </c>
      <c r="I4652" t="s">
        <v>0</v>
      </c>
      <c r="J4652">
        <v>5</v>
      </c>
      <c r="K4652" s="5" cm="1">
        <f t="array" ref="K4652">IF(AND(C4652=1,OR(J4652=42,J4652=6,J4652=7,J4652=8)),1,
IF(AND(OR(C4652=1,C4652="NA"),OR(J4652=42,J4652=6,J4652=7,J4652=8, J4652="NA")),"NA",
IF(_xlfn.MINIFS(Nested_Ifs[a11],Nested_Ifs[ID],Nested_Ifs[[#This Row],[ID]])&lt;&gt;1,IF(AND(C4652=MIN(_xlfn._xlws.FILTER(Nested_Ifs[a11], Nested_Ifs[ID]=Nested_Ifs[[#This Row],[ID]])), OR(J4652=42,J4652=6,J4652=7,J4652=8)),1,
IF(_xlfn.MINIFS(Nested_Ifs[a11],Nested_Ifs[ID],Nested_Ifs[[#This Row],[ID]])&lt;&gt;1,IF(AND(OR(C4652=MIN(_xlfn._xlws.FILTER(Nested_Ifs[a11], Nested_Ifs[ID]=Nested_Ifs[[#This Row],[ID]])), C4652 = "NA"), OR(J4652=42,J4652=6,J4652=7,J4652=8, J4652 = "NA")),"NA",0),0)),0)))</f>
        <v>0</v>
      </c>
      <c r="L4652">
        <v>2</v>
      </c>
      <c r="M4652">
        <v>2</v>
      </c>
      <c r="N4652" t="s">
        <v>0</v>
      </c>
      <c r="O4652" s="11">
        <f t="shared" si="72"/>
        <v>0</v>
      </c>
    </row>
    <row r="4653" spans="2:15" x14ac:dyDescent="0.3">
      <c r="B4653">
        <v>29728</v>
      </c>
      <c r="C4653">
        <v>3</v>
      </c>
      <c r="D4653">
        <v>1</v>
      </c>
      <c r="E4653">
        <v>3</v>
      </c>
      <c r="F4653">
        <v>23</v>
      </c>
      <c r="G4653">
        <v>6</v>
      </c>
      <c r="H4653" t="s">
        <v>0</v>
      </c>
      <c r="I4653" t="s">
        <v>0</v>
      </c>
      <c r="J4653">
        <v>5</v>
      </c>
      <c r="K4653" s="5" cm="1">
        <f t="array" ref="K4653">IF(AND(C4653=1,OR(J4653=42,J4653=6,J4653=7,J4653=8)),1,
IF(AND(OR(C4653=1,C4653="NA"),OR(J4653=42,J4653=6,J4653=7,J4653=8, J4653="NA")),"NA",
IF(_xlfn.MINIFS(Nested_Ifs[a11],Nested_Ifs[ID],Nested_Ifs[[#This Row],[ID]])&lt;&gt;1,IF(AND(C4653=MIN(_xlfn._xlws.FILTER(Nested_Ifs[a11], Nested_Ifs[ID]=Nested_Ifs[[#This Row],[ID]])), OR(J4653=42,J4653=6,J4653=7,J4653=8)),1,
IF(_xlfn.MINIFS(Nested_Ifs[a11],Nested_Ifs[ID],Nested_Ifs[[#This Row],[ID]])&lt;&gt;1,IF(AND(OR(C4653=MIN(_xlfn._xlws.FILTER(Nested_Ifs[a11], Nested_Ifs[ID]=Nested_Ifs[[#This Row],[ID]])), C4653 = "NA"), OR(J4653=42,J4653=6,J4653=7,J4653=8, J4653 = "NA")),"NA",0),0)),0)))</f>
        <v>0</v>
      </c>
      <c r="L4653">
        <v>2</v>
      </c>
      <c r="M4653">
        <v>2</v>
      </c>
      <c r="N4653" t="s">
        <v>0</v>
      </c>
      <c r="O4653" s="11">
        <f t="shared" si="72"/>
        <v>0</v>
      </c>
    </row>
    <row r="4654" spans="2:15" x14ac:dyDescent="0.3">
      <c r="B4654">
        <v>29728</v>
      </c>
      <c r="C4654">
        <v>4</v>
      </c>
      <c r="D4654">
        <v>1</v>
      </c>
      <c r="E4654">
        <v>3</v>
      </c>
      <c r="F4654">
        <v>16</v>
      </c>
      <c r="G4654">
        <v>6</v>
      </c>
      <c r="H4654" t="s">
        <v>0</v>
      </c>
      <c r="I4654" t="s">
        <v>0</v>
      </c>
      <c r="J4654" t="s">
        <v>0</v>
      </c>
      <c r="K4654" s="5" cm="1">
        <f t="array" ref="K4654">IF(AND(C4654=1,OR(J4654=42,J4654=6,J4654=7,J4654=8)),1,
IF(AND(OR(C4654=1,C4654="NA"),OR(J4654=42,J4654=6,J4654=7,J4654=8, J4654="NA")),"NA",
IF(_xlfn.MINIFS(Nested_Ifs[a11],Nested_Ifs[ID],Nested_Ifs[[#This Row],[ID]])&lt;&gt;1,IF(AND(C4654=MIN(_xlfn._xlws.FILTER(Nested_Ifs[a11], Nested_Ifs[ID]=Nested_Ifs[[#This Row],[ID]])), OR(J4654=42,J4654=6,J4654=7,J4654=8)),1,
IF(_xlfn.MINIFS(Nested_Ifs[a11],Nested_Ifs[ID],Nested_Ifs[[#This Row],[ID]])&lt;&gt;1,IF(AND(OR(C4654=MIN(_xlfn._xlws.FILTER(Nested_Ifs[a11], Nested_Ifs[ID]=Nested_Ifs[[#This Row],[ID]])), C4654 = "NA"), OR(J4654=42,J4654=6,J4654=7,J4654=8, J4654 = "NA")),"NA",0),0)),0)))</f>
        <v>0</v>
      </c>
      <c r="L4654">
        <v>2</v>
      </c>
      <c r="M4654">
        <v>2</v>
      </c>
      <c r="N4654" t="s">
        <v>0</v>
      </c>
      <c r="O4654" s="11">
        <f t="shared" si="72"/>
        <v>0</v>
      </c>
    </row>
    <row r="4655" spans="2:15" x14ac:dyDescent="0.3">
      <c r="B4655">
        <v>29729</v>
      </c>
      <c r="C4655">
        <v>1</v>
      </c>
      <c r="D4655">
        <v>1</v>
      </c>
      <c r="E4655">
        <v>1</v>
      </c>
      <c r="F4655">
        <v>47</v>
      </c>
      <c r="G4655">
        <v>1</v>
      </c>
      <c r="H4655" t="s">
        <v>0</v>
      </c>
      <c r="I4655" t="s">
        <v>0</v>
      </c>
      <c r="J4655">
        <v>5</v>
      </c>
      <c r="K4655" s="5" cm="1">
        <f t="array" ref="K4655">IF(AND(C4655=1,OR(J4655=42,J4655=6,J4655=7,J4655=8)),1,
IF(AND(OR(C4655=1,C4655="NA"),OR(J4655=42,J4655=6,J4655=7,J4655=8, J4655="NA")),"NA",
IF(_xlfn.MINIFS(Nested_Ifs[a11],Nested_Ifs[ID],Nested_Ifs[[#This Row],[ID]])&lt;&gt;1,IF(AND(C4655=MIN(_xlfn._xlws.FILTER(Nested_Ifs[a11], Nested_Ifs[ID]=Nested_Ifs[[#This Row],[ID]])), OR(J4655=42,J4655=6,J4655=7,J4655=8)),1,
IF(_xlfn.MINIFS(Nested_Ifs[a11],Nested_Ifs[ID],Nested_Ifs[[#This Row],[ID]])&lt;&gt;1,IF(AND(OR(C4655=MIN(_xlfn._xlws.FILTER(Nested_Ifs[a11], Nested_Ifs[ID]=Nested_Ifs[[#This Row],[ID]])), C4655 = "NA"), OR(J4655=42,J4655=6,J4655=7,J4655=8, J4655 = "NA")),"NA",0),0)),0)))</f>
        <v>0</v>
      </c>
      <c r="L4655">
        <v>2</v>
      </c>
      <c r="M4655">
        <v>2</v>
      </c>
      <c r="N4655" t="s">
        <v>0</v>
      </c>
      <c r="O4655" s="11">
        <f t="shared" si="72"/>
        <v>0</v>
      </c>
    </row>
    <row r="4656" spans="2:15" x14ac:dyDescent="0.3">
      <c r="B4656">
        <v>29729</v>
      </c>
      <c r="C4656">
        <v>2</v>
      </c>
      <c r="D4656">
        <v>2</v>
      </c>
      <c r="E4656">
        <v>2</v>
      </c>
      <c r="F4656">
        <v>41</v>
      </c>
      <c r="G4656">
        <v>1</v>
      </c>
      <c r="H4656" t="s">
        <v>0</v>
      </c>
      <c r="I4656" t="s">
        <v>0</v>
      </c>
      <c r="J4656">
        <v>5</v>
      </c>
      <c r="K4656" s="5" cm="1">
        <f t="array" ref="K4656">IF(AND(C4656=1,OR(J4656=42,J4656=6,J4656=7,J4656=8)),1,
IF(AND(OR(C4656=1,C4656="NA"),OR(J4656=42,J4656=6,J4656=7,J4656=8, J4656="NA")),"NA",
IF(_xlfn.MINIFS(Nested_Ifs[a11],Nested_Ifs[ID],Nested_Ifs[[#This Row],[ID]])&lt;&gt;1,IF(AND(C4656=MIN(_xlfn._xlws.FILTER(Nested_Ifs[a11], Nested_Ifs[ID]=Nested_Ifs[[#This Row],[ID]])), OR(J4656=42,J4656=6,J4656=7,J4656=8)),1,
IF(_xlfn.MINIFS(Nested_Ifs[a11],Nested_Ifs[ID],Nested_Ifs[[#This Row],[ID]])&lt;&gt;1,IF(AND(OR(C4656=MIN(_xlfn._xlws.FILTER(Nested_Ifs[a11], Nested_Ifs[ID]=Nested_Ifs[[#This Row],[ID]])), C4656 = "NA"), OR(J4656=42,J4656=6,J4656=7,J4656=8, J4656 = "NA")),"NA",0),0)),0)))</f>
        <v>0</v>
      </c>
      <c r="L4656">
        <v>2</v>
      </c>
      <c r="M4656">
        <v>2</v>
      </c>
      <c r="N4656" t="s">
        <v>0</v>
      </c>
      <c r="O4656" s="11">
        <f t="shared" si="72"/>
        <v>0</v>
      </c>
    </row>
    <row r="4657" spans="2:15" x14ac:dyDescent="0.3">
      <c r="B4657">
        <v>29729</v>
      </c>
      <c r="C4657">
        <v>3</v>
      </c>
      <c r="D4657">
        <v>1</v>
      </c>
      <c r="E4657">
        <v>3</v>
      </c>
      <c r="F4657">
        <v>23</v>
      </c>
      <c r="G4657">
        <v>6</v>
      </c>
      <c r="H4657" t="s">
        <v>0</v>
      </c>
      <c r="I4657" t="s">
        <v>0</v>
      </c>
      <c r="J4657">
        <v>5</v>
      </c>
      <c r="K4657" s="5" cm="1">
        <f t="array" ref="K4657">IF(AND(C4657=1,OR(J4657=42,J4657=6,J4657=7,J4657=8)),1,
IF(AND(OR(C4657=1,C4657="NA"),OR(J4657=42,J4657=6,J4657=7,J4657=8, J4657="NA")),"NA",
IF(_xlfn.MINIFS(Nested_Ifs[a11],Nested_Ifs[ID],Nested_Ifs[[#This Row],[ID]])&lt;&gt;1,IF(AND(C4657=MIN(_xlfn._xlws.FILTER(Nested_Ifs[a11], Nested_Ifs[ID]=Nested_Ifs[[#This Row],[ID]])), OR(J4657=42,J4657=6,J4657=7,J4657=8)),1,
IF(_xlfn.MINIFS(Nested_Ifs[a11],Nested_Ifs[ID],Nested_Ifs[[#This Row],[ID]])&lt;&gt;1,IF(AND(OR(C4657=MIN(_xlfn._xlws.FILTER(Nested_Ifs[a11], Nested_Ifs[ID]=Nested_Ifs[[#This Row],[ID]])), C4657 = "NA"), OR(J4657=42,J4657=6,J4657=7,J4657=8, J4657 = "NA")),"NA",0),0)),0)))</f>
        <v>0</v>
      </c>
      <c r="L4657">
        <v>2</v>
      </c>
      <c r="M4657">
        <v>2</v>
      </c>
      <c r="N4657" t="s">
        <v>0</v>
      </c>
      <c r="O4657" s="11">
        <f t="shared" si="72"/>
        <v>0</v>
      </c>
    </row>
    <row r="4658" spans="2:15" x14ac:dyDescent="0.3">
      <c r="B4658">
        <v>29729</v>
      </c>
      <c r="C4658">
        <v>4</v>
      </c>
      <c r="D4658">
        <v>1</v>
      </c>
      <c r="E4658">
        <v>3</v>
      </c>
      <c r="F4658">
        <v>18</v>
      </c>
      <c r="G4658">
        <v>6</v>
      </c>
      <c r="H4658" t="s">
        <v>0</v>
      </c>
      <c r="I4658" t="s">
        <v>0</v>
      </c>
      <c r="J4658">
        <v>5</v>
      </c>
      <c r="K4658" s="5" cm="1">
        <f t="array" ref="K4658">IF(AND(C4658=1,OR(J4658=42,J4658=6,J4658=7,J4658=8)),1,
IF(AND(OR(C4658=1,C4658="NA"),OR(J4658=42,J4658=6,J4658=7,J4658=8, J4658="NA")),"NA",
IF(_xlfn.MINIFS(Nested_Ifs[a11],Nested_Ifs[ID],Nested_Ifs[[#This Row],[ID]])&lt;&gt;1,IF(AND(C4658=MIN(_xlfn._xlws.FILTER(Nested_Ifs[a11], Nested_Ifs[ID]=Nested_Ifs[[#This Row],[ID]])), OR(J4658=42,J4658=6,J4658=7,J4658=8)),1,
IF(_xlfn.MINIFS(Nested_Ifs[a11],Nested_Ifs[ID],Nested_Ifs[[#This Row],[ID]])&lt;&gt;1,IF(AND(OR(C4658=MIN(_xlfn._xlws.FILTER(Nested_Ifs[a11], Nested_Ifs[ID]=Nested_Ifs[[#This Row],[ID]])), C4658 = "NA"), OR(J4658=42,J4658=6,J4658=7,J4658=8, J4658 = "NA")),"NA",0),0)),0)))</f>
        <v>0</v>
      </c>
      <c r="L4658">
        <v>2</v>
      </c>
      <c r="M4658">
        <v>2</v>
      </c>
      <c r="N4658" t="s">
        <v>0</v>
      </c>
      <c r="O4658" s="11">
        <f t="shared" si="72"/>
        <v>0</v>
      </c>
    </row>
    <row r="4659" spans="2:15" x14ac:dyDescent="0.3">
      <c r="B4659">
        <v>29729</v>
      </c>
      <c r="C4659">
        <v>5</v>
      </c>
      <c r="D4659">
        <v>2</v>
      </c>
      <c r="E4659">
        <v>8</v>
      </c>
      <c r="F4659">
        <v>3</v>
      </c>
      <c r="G4659" t="s">
        <v>0</v>
      </c>
      <c r="H4659">
        <v>2</v>
      </c>
      <c r="I4659">
        <v>8</v>
      </c>
      <c r="J4659" t="s">
        <v>0</v>
      </c>
      <c r="K4659" s="5" cm="1">
        <f t="array" ref="K4659">IF(AND(C4659=1,OR(J4659=42,J4659=6,J4659=7,J4659=8)),1,
IF(AND(OR(C4659=1,C4659="NA"),OR(J4659=42,J4659=6,J4659=7,J4659=8, J4659="NA")),"NA",
IF(_xlfn.MINIFS(Nested_Ifs[a11],Nested_Ifs[ID],Nested_Ifs[[#This Row],[ID]])&lt;&gt;1,IF(AND(C4659=MIN(_xlfn._xlws.FILTER(Nested_Ifs[a11], Nested_Ifs[ID]=Nested_Ifs[[#This Row],[ID]])), OR(J4659=42,J4659=6,J4659=7,J4659=8)),1,
IF(_xlfn.MINIFS(Nested_Ifs[a11],Nested_Ifs[ID],Nested_Ifs[[#This Row],[ID]])&lt;&gt;1,IF(AND(OR(C4659=MIN(_xlfn._xlws.FILTER(Nested_Ifs[a11], Nested_Ifs[ID]=Nested_Ifs[[#This Row],[ID]])), C4659 = "NA"), OR(J4659=42,J4659=6,J4659=7,J4659=8, J4659 = "NA")),"NA",0),0)),0)))</f>
        <v>0</v>
      </c>
      <c r="L4659">
        <v>2</v>
      </c>
      <c r="M4659">
        <v>2</v>
      </c>
      <c r="N4659" t="s">
        <v>0</v>
      </c>
      <c r="O4659" s="11">
        <f t="shared" si="72"/>
        <v>0</v>
      </c>
    </row>
    <row r="4660" spans="2:15" x14ac:dyDescent="0.3">
      <c r="B4660">
        <v>29730</v>
      </c>
      <c r="C4660">
        <v>1</v>
      </c>
      <c r="D4660">
        <v>1</v>
      </c>
      <c r="E4660">
        <v>1</v>
      </c>
      <c r="F4660">
        <v>56</v>
      </c>
      <c r="G4660">
        <v>1</v>
      </c>
      <c r="H4660" t="s">
        <v>0</v>
      </c>
      <c r="I4660" t="s">
        <v>0</v>
      </c>
      <c r="J4660">
        <v>5</v>
      </c>
      <c r="K4660" s="5" cm="1">
        <f t="array" ref="K4660">IF(AND(C4660=1,OR(J4660=42,J4660=6,J4660=7,J4660=8)),1,
IF(AND(OR(C4660=1,C4660="NA"),OR(J4660=42,J4660=6,J4660=7,J4660=8, J4660="NA")),"NA",
IF(_xlfn.MINIFS(Nested_Ifs[a11],Nested_Ifs[ID],Nested_Ifs[[#This Row],[ID]])&lt;&gt;1,IF(AND(C4660=MIN(_xlfn._xlws.FILTER(Nested_Ifs[a11], Nested_Ifs[ID]=Nested_Ifs[[#This Row],[ID]])), OR(J4660=42,J4660=6,J4660=7,J4660=8)),1,
IF(_xlfn.MINIFS(Nested_Ifs[a11],Nested_Ifs[ID],Nested_Ifs[[#This Row],[ID]])&lt;&gt;1,IF(AND(OR(C4660=MIN(_xlfn._xlws.FILTER(Nested_Ifs[a11], Nested_Ifs[ID]=Nested_Ifs[[#This Row],[ID]])), C4660 = "NA"), OR(J4660=42,J4660=6,J4660=7,J4660=8, J4660 = "NA")),"NA",0),0)),0)))</f>
        <v>0</v>
      </c>
      <c r="L4660">
        <v>2</v>
      </c>
      <c r="M4660">
        <v>2</v>
      </c>
      <c r="N4660" t="s">
        <v>0</v>
      </c>
      <c r="O4660" s="11">
        <f t="shared" si="72"/>
        <v>0</v>
      </c>
    </row>
    <row r="4661" spans="2:15" x14ac:dyDescent="0.3">
      <c r="B4661">
        <v>29730</v>
      </c>
      <c r="C4661">
        <v>2</v>
      </c>
      <c r="D4661">
        <v>2</v>
      </c>
      <c r="E4661">
        <v>2</v>
      </c>
      <c r="F4661">
        <v>54</v>
      </c>
      <c r="G4661">
        <v>1</v>
      </c>
      <c r="H4661" t="s">
        <v>0</v>
      </c>
      <c r="I4661" t="s">
        <v>0</v>
      </c>
      <c r="J4661">
        <v>5</v>
      </c>
      <c r="K4661" s="5" cm="1">
        <f t="array" ref="K4661">IF(AND(C4661=1,OR(J4661=42,J4661=6,J4661=7,J4661=8)),1,
IF(AND(OR(C4661=1,C4661="NA"),OR(J4661=42,J4661=6,J4661=7,J4661=8, J4661="NA")),"NA",
IF(_xlfn.MINIFS(Nested_Ifs[a11],Nested_Ifs[ID],Nested_Ifs[[#This Row],[ID]])&lt;&gt;1,IF(AND(C4661=MIN(_xlfn._xlws.FILTER(Nested_Ifs[a11], Nested_Ifs[ID]=Nested_Ifs[[#This Row],[ID]])), OR(J4661=42,J4661=6,J4661=7,J4661=8)),1,
IF(_xlfn.MINIFS(Nested_Ifs[a11],Nested_Ifs[ID],Nested_Ifs[[#This Row],[ID]])&lt;&gt;1,IF(AND(OR(C4661=MIN(_xlfn._xlws.FILTER(Nested_Ifs[a11], Nested_Ifs[ID]=Nested_Ifs[[#This Row],[ID]])), C4661 = "NA"), OR(J4661=42,J4661=6,J4661=7,J4661=8, J4661 = "NA")),"NA",0),0)),0)))</f>
        <v>0</v>
      </c>
      <c r="L4661">
        <v>2</v>
      </c>
      <c r="M4661">
        <v>2</v>
      </c>
      <c r="N4661" t="s">
        <v>0</v>
      </c>
      <c r="O4661" s="11">
        <f t="shared" si="72"/>
        <v>0</v>
      </c>
    </row>
    <row r="4662" spans="2:15" x14ac:dyDescent="0.3">
      <c r="B4662">
        <v>29730</v>
      </c>
      <c r="C4662">
        <v>3</v>
      </c>
      <c r="D4662">
        <v>1</v>
      </c>
      <c r="E4662">
        <v>3</v>
      </c>
      <c r="F4662">
        <v>31</v>
      </c>
      <c r="G4662">
        <v>3</v>
      </c>
      <c r="H4662" t="s">
        <v>0</v>
      </c>
      <c r="I4662" t="s">
        <v>0</v>
      </c>
      <c r="J4662">
        <v>5</v>
      </c>
      <c r="K4662" s="5" cm="1">
        <f t="array" ref="K4662">IF(AND(C4662=1,OR(J4662=42,J4662=6,J4662=7,J4662=8)),1,
IF(AND(OR(C4662=1,C4662="NA"),OR(J4662=42,J4662=6,J4662=7,J4662=8, J4662="NA")),"NA",
IF(_xlfn.MINIFS(Nested_Ifs[a11],Nested_Ifs[ID],Nested_Ifs[[#This Row],[ID]])&lt;&gt;1,IF(AND(C4662=MIN(_xlfn._xlws.FILTER(Nested_Ifs[a11], Nested_Ifs[ID]=Nested_Ifs[[#This Row],[ID]])), OR(J4662=42,J4662=6,J4662=7,J4662=8)),1,
IF(_xlfn.MINIFS(Nested_Ifs[a11],Nested_Ifs[ID],Nested_Ifs[[#This Row],[ID]])&lt;&gt;1,IF(AND(OR(C4662=MIN(_xlfn._xlws.FILTER(Nested_Ifs[a11], Nested_Ifs[ID]=Nested_Ifs[[#This Row],[ID]])), C4662 = "NA"), OR(J4662=42,J4662=6,J4662=7,J4662=8, J4662 = "NA")),"NA",0),0)),0)))</f>
        <v>0</v>
      </c>
      <c r="L4662">
        <v>2</v>
      </c>
      <c r="M4662">
        <v>2</v>
      </c>
      <c r="N4662" t="s">
        <v>0</v>
      </c>
      <c r="O4662" s="11">
        <f t="shared" si="72"/>
        <v>0</v>
      </c>
    </row>
    <row r="4663" spans="2:15" x14ac:dyDescent="0.3">
      <c r="B4663">
        <v>29730</v>
      </c>
      <c r="C4663">
        <v>4</v>
      </c>
      <c r="D4663">
        <v>2</v>
      </c>
      <c r="E4663">
        <v>3</v>
      </c>
      <c r="F4663">
        <v>17</v>
      </c>
      <c r="G4663">
        <v>6</v>
      </c>
      <c r="H4663" t="s">
        <v>0</v>
      </c>
      <c r="I4663" t="s">
        <v>0</v>
      </c>
      <c r="J4663">
        <v>5</v>
      </c>
      <c r="K4663" s="5" cm="1">
        <f t="array" ref="K4663">IF(AND(C4663=1,OR(J4663=42,J4663=6,J4663=7,J4663=8)),1,
IF(AND(OR(C4663=1,C4663="NA"),OR(J4663=42,J4663=6,J4663=7,J4663=8, J4663="NA")),"NA",
IF(_xlfn.MINIFS(Nested_Ifs[a11],Nested_Ifs[ID],Nested_Ifs[[#This Row],[ID]])&lt;&gt;1,IF(AND(C4663=MIN(_xlfn._xlws.FILTER(Nested_Ifs[a11], Nested_Ifs[ID]=Nested_Ifs[[#This Row],[ID]])), OR(J4663=42,J4663=6,J4663=7,J4663=8)),1,
IF(_xlfn.MINIFS(Nested_Ifs[a11],Nested_Ifs[ID],Nested_Ifs[[#This Row],[ID]])&lt;&gt;1,IF(AND(OR(C4663=MIN(_xlfn._xlws.FILTER(Nested_Ifs[a11], Nested_Ifs[ID]=Nested_Ifs[[#This Row],[ID]])), C4663 = "NA"), OR(J4663=42,J4663=6,J4663=7,J4663=8, J4663 = "NA")),"NA",0),0)),0)))</f>
        <v>0</v>
      </c>
      <c r="L4663">
        <v>1</v>
      </c>
      <c r="M4663">
        <v>2</v>
      </c>
      <c r="N4663" t="s">
        <v>0</v>
      </c>
      <c r="O4663" s="11">
        <f t="shared" si="72"/>
        <v>0</v>
      </c>
    </row>
    <row r="4664" spans="2:15" x14ac:dyDescent="0.3">
      <c r="B4664">
        <v>29731</v>
      </c>
      <c r="C4664">
        <v>1</v>
      </c>
      <c r="D4664">
        <v>2</v>
      </c>
      <c r="E4664">
        <v>1</v>
      </c>
      <c r="F4664">
        <v>63</v>
      </c>
      <c r="G4664">
        <v>5</v>
      </c>
      <c r="H4664" t="s">
        <v>0</v>
      </c>
      <c r="I4664" t="s">
        <v>0</v>
      </c>
      <c r="J4664">
        <v>5</v>
      </c>
      <c r="K4664" s="5" cm="1">
        <f t="array" ref="K4664">IF(AND(C4664=1,OR(J4664=42,J4664=6,J4664=7,J4664=8)),1,
IF(AND(OR(C4664=1,C4664="NA"),OR(J4664=42,J4664=6,J4664=7,J4664=8, J4664="NA")),"NA",
IF(_xlfn.MINIFS(Nested_Ifs[a11],Nested_Ifs[ID],Nested_Ifs[[#This Row],[ID]])&lt;&gt;1,IF(AND(C4664=MIN(_xlfn._xlws.FILTER(Nested_Ifs[a11], Nested_Ifs[ID]=Nested_Ifs[[#This Row],[ID]])), OR(J4664=42,J4664=6,J4664=7,J4664=8)),1,
IF(_xlfn.MINIFS(Nested_Ifs[a11],Nested_Ifs[ID],Nested_Ifs[[#This Row],[ID]])&lt;&gt;1,IF(AND(OR(C4664=MIN(_xlfn._xlws.FILTER(Nested_Ifs[a11], Nested_Ifs[ID]=Nested_Ifs[[#This Row],[ID]])), C4664 = "NA"), OR(J4664=42,J4664=6,J4664=7,J4664=8, J4664 = "NA")),"NA",0),0)),0)))</f>
        <v>0</v>
      </c>
      <c r="L4664">
        <v>1</v>
      </c>
      <c r="M4664">
        <v>2</v>
      </c>
      <c r="N4664" t="s">
        <v>0</v>
      </c>
      <c r="O4664" s="11">
        <f t="shared" si="72"/>
        <v>0</v>
      </c>
    </row>
    <row r="4665" spans="2:15" x14ac:dyDescent="0.3">
      <c r="B4665">
        <v>29731</v>
      </c>
      <c r="C4665">
        <v>2</v>
      </c>
      <c r="D4665">
        <v>1</v>
      </c>
      <c r="E4665">
        <v>3</v>
      </c>
      <c r="F4665">
        <v>30</v>
      </c>
      <c r="G4665">
        <v>1</v>
      </c>
      <c r="H4665" t="s">
        <v>0</v>
      </c>
      <c r="I4665" t="s">
        <v>0</v>
      </c>
      <c r="J4665">
        <v>5</v>
      </c>
      <c r="K4665" s="5" cm="1">
        <f t="array" ref="K4665">IF(AND(C4665=1,OR(J4665=42,J4665=6,J4665=7,J4665=8)),1,
IF(AND(OR(C4665=1,C4665="NA"),OR(J4665=42,J4665=6,J4665=7,J4665=8, J4665="NA")),"NA",
IF(_xlfn.MINIFS(Nested_Ifs[a11],Nested_Ifs[ID],Nested_Ifs[[#This Row],[ID]])&lt;&gt;1,IF(AND(C4665=MIN(_xlfn._xlws.FILTER(Nested_Ifs[a11], Nested_Ifs[ID]=Nested_Ifs[[#This Row],[ID]])), OR(J4665=42,J4665=6,J4665=7,J4665=8)),1,
IF(_xlfn.MINIFS(Nested_Ifs[a11],Nested_Ifs[ID],Nested_Ifs[[#This Row],[ID]])&lt;&gt;1,IF(AND(OR(C4665=MIN(_xlfn._xlws.FILTER(Nested_Ifs[a11], Nested_Ifs[ID]=Nested_Ifs[[#This Row],[ID]])), C4665 = "NA"), OR(J4665=42,J4665=6,J4665=7,J4665=8, J4665 = "NA")),"NA",0),0)),0)))</f>
        <v>0</v>
      </c>
      <c r="L4665">
        <v>2</v>
      </c>
      <c r="M4665">
        <v>2</v>
      </c>
      <c r="N4665" t="s">
        <v>0</v>
      </c>
      <c r="O4665" s="11">
        <f t="shared" si="72"/>
        <v>0</v>
      </c>
    </row>
    <row r="4666" spans="2:15" x14ac:dyDescent="0.3">
      <c r="B4666">
        <v>29731</v>
      </c>
      <c r="C4666">
        <v>3</v>
      </c>
      <c r="D4666">
        <v>2</v>
      </c>
      <c r="E4666">
        <v>4</v>
      </c>
      <c r="F4666">
        <v>26</v>
      </c>
      <c r="G4666">
        <v>1</v>
      </c>
      <c r="H4666" t="s">
        <v>0</v>
      </c>
      <c r="I4666" t="s">
        <v>0</v>
      </c>
      <c r="J4666">
        <v>5</v>
      </c>
      <c r="K4666" s="5" cm="1">
        <f t="array" ref="K4666">IF(AND(C4666=1,OR(J4666=42,J4666=6,J4666=7,J4666=8)),1,
IF(AND(OR(C4666=1,C4666="NA"),OR(J4666=42,J4666=6,J4666=7,J4666=8, J4666="NA")),"NA",
IF(_xlfn.MINIFS(Nested_Ifs[a11],Nested_Ifs[ID],Nested_Ifs[[#This Row],[ID]])&lt;&gt;1,IF(AND(C4666=MIN(_xlfn._xlws.FILTER(Nested_Ifs[a11], Nested_Ifs[ID]=Nested_Ifs[[#This Row],[ID]])), OR(J4666=42,J4666=6,J4666=7,J4666=8)),1,
IF(_xlfn.MINIFS(Nested_Ifs[a11],Nested_Ifs[ID],Nested_Ifs[[#This Row],[ID]])&lt;&gt;1,IF(AND(OR(C4666=MIN(_xlfn._xlws.FILTER(Nested_Ifs[a11], Nested_Ifs[ID]=Nested_Ifs[[#This Row],[ID]])), C4666 = "NA"), OR(J4666=42,J4666=6,J4666=7,J4666=8, J4666 = "NA")),"NA",0),0)),0)))</f>
        <v>0</v>
      </c>
      <c r="L4666">
        <v>2</v>
      </c>
      <c r="M4666">
        <v>2</v>
      </c>
      <c r="N4666" t="s">
        <v>0</v>
      </c>
      <c r="O4666" s="11">
        <f t="shared" si="72"/>
        <v>0</v>
      </c>
    </row>
    <row r="4667" spans="2:15" x14ac:dyDescent="0.3">
      <c r="B4667">
        <v>29731</v>
      </c>
      <c r="C4667">
        <v>4</v>
      </c>
      <c r="D4667">
        <v>1</v>
      </c>
      <c r="E4667">
        <v>8</v>
      </c>
      <c r="F4667">
        <v>7</v>
      </c>
      <c r="G4667" t="s">
        <v>0</v>
      </c>
      <c r="H4667" t="s">
        <v>0</v>
      </c>
      <c r="I4667" t="s">
        <v>0</v>
      </c>
      <c r="J4667" t="s">
        <v>0</v>
      </c>
      <c r="K4667" s="5" cm="1">
        <f t="array" ref="K4667">IF(AND(C4667=1,OR(J4667=42,J4667=6,J4667=7,J4667=8)),1,
IF(AND(OR(C4667=1,C4667="NA"),OR(J4667=42,J4667=6,J4667=7,J4667=8, J4667="NA")),"NA",
IF(_xlfn.MINIFS(Nested_Ifs[a11],Nested_Ifs[ID],Nested_Ifs[[#This Row],[ID]])&lt;&gt;1,IF(AND(C4667=MIN(_xlfn._xlws.FILTER(Nested_Ifs[a11], Nested_Ifs[ID]=Nested_Ifs[[#This Row],[ID]])), OR(J4667=42,J4667=6,J4667=7,J4667=8)),1,
IF(_xlfn.MINIFS(Nested_Ifs[a11],Nested_Ifs[ID],Nested_Ifs[[#This Row],[ID]])&lt;&gt;1,IF(AND(OR(C4667=MIN(_xlfn._xlws.FILTER(Nested_Ifs[a11], Nested_Ifs[ID]=Nested_Ifs[[#This Row],[ID]])), C4667 = "NA"), OR(J4667=42,J4667=6,J4667=7,J4667=8, J4667 = "NA")),"NA",0),0)),0)))</f>
        <v>0</v>
      </c>
      <c r="L4667">
        <v>2</v>
      </c>
      <c r="M4667">
        <v>2</v>
      </c>
      <c r="N4667" t="s">
        <v>0</v>
      </c>
      <c r="O4667" s="11">
        <f t="shared" si="72"/>
        <v>0</v>
      </c>
    </row>
    <row r="4668" spans="2:15" x14ac:dyDescent="0.3">
      <c r="B4668">
        <v>29731</v>
      </c>
      <c r="C4668">
        <v>5</v>
      </c>
      <c r="D4668">
        <v>2</v>
      </c>
      <c r="E4668">
        <v>8</v>
      </c>
      <c r="F4668">
        <v>4</v>
      </c>
      <c r="G4668" t="s">
        <v>0</v>
      </c>
      <c r="H4668">
        <v>2</v>
      </c>
      <c r="I4668">
        <v>8</v>
      </c>
      <c r="J4668" t="s">
        <v>0</v>
      </c>
      <c r="K4668" s="5" cm="1">
        <f t="array" ref="K4668">IF(AND(C4668=1,OR(J4668=42,J4668=6,J4668=7,J4668=8)),1,
IF(AND(OR(C4668=1,C4668="NA"),OR(J4668=42,J4668=6,J4668=7,J4668=8, J4668="NA")),"NA",
IF(_xlfn.MINIFS(Nested_Ifs[a11],Nested_Ifs[ID],Nested_Ifs[[#This Row],[ID]])&lt;&gt;1,IF(AND(C4668=MIN(_xlfn._xlws.FILTER(Nested_Ifs[a11], Nested_Ifs[ID]=Nested_Ifs[[#This Row],[ID]])), OR(J4668=42,J4668=6,J4668=7,J4668=8)),1,
IF(_xlfn.MINIFS(Nested_Ifs[a11],Nested_Ifs[ID],Nested_Ifs[[#This Row],[ID]])&lt;&gt;1,IF(AND(OR(C4668=MIN(_xlfn._xlws.FILTER(Nested_Ifs[a11], Nested_Ifs[ID]=Nested_Ifs[[#This Row],[ID]])), C4668 = "NA"), OR(J4668=42,J4668=6,J4668=7,J4668=8, J4668 = "NA")),"NA",0),0)),0)))</f>
        <v>0</v>
      </c>
      <c r="L4668">
        <v>2</v>
      </c>
      <c r="M4668">
        <v>2</v>
      </c>
      <c r="N4668" t="s">
        <v>0</v>
      </c>
      <c r="O4668" s="11">
        <f t="shared" si="72"/>
        <v>0</v>
      </c>
    </row>
    <row r="4669" spans="2:15" x14ac:dyDescent="0.3">
      <c r="B4669">
        <v>29731</v>
      </c>
      <c r="C4669">
        <v>6</v>
      </c>
      <c r="D4669">
        <v>1</v>
      </c>
      <c r="E4669">
        <v>8</v>
      </c>
      <c r="F4669">
        <v>1</v>
      </c>
      <c r="G4669" t="s">
        <v>0</v>
      </c>
      <c r="H4669">
        <v>2</v>
      </c>
      <c r="I4669">
        <v>8</v>
      </c>
      <c r="J4669" t="s">
        <v>0</v>
      </c>
      <c r="K4669" s="5" cm="1">
        <f t="array" ref="K4669">IF(AND(C4669=1,OR(J4669=42,J4669=6,J4669=7,J4669=8)),1,
IF(AND(OR(C4669=1,C4669="NA"),OR(J4669=42,J4669=6,J4669=7,J4669=8, J4669="NA")),"NA",
IF(_xlfn.MINIFS(Nested_Ifs[a11],Nested_Ifs[ID],Nested_Ifs[[#This Row],[ID]])&lt;&gt;1,IF(AND(C4669=MIN(_xlfn._xlws.FILTER(Nested_Ifs[a11], Nested_Ifs[ID]=Nested_Ifs[[#This Row],[ID]])), OR(J4669=42,J4669=6,J4669=7,J4669=8)),1,
IF(_xlfn.MINIFS(Nested_Ifs[a11],Nested_Ifs[ID],Nested_Ifs[[#This Row],[ID]])&lt;&gt;1,IF(AND(OR(C4669=MIN(_xlfn._xlws.FILTER(Nested_Ifs[a11], Nested_Ifs[ID]=Nested_Ifs[[#This Row],[ID]])), C4669 = "NA"), OR(J4669=42,J4669=6,J4669=7,J4669=8, J4669 = "NA")),"NA",0),0)),0)))</f>
        <v>0</v>
      </c>
      <c r="L4669">
        <v>2</v>
      </c>
      <c r="M4669">
        <v>2</v>
      </c>
      <c r="N4669" t="s">
        <v>0</v>
      </c>
      <c r="O4669" s="11">
        <f t="shared" si="72"/>
        <v>0</v>
      </c>
    </row>
    <row r="4670" spans="2:15" x14ac:dyDescent="0.3">
      <c r="B4670">
        <v>29732</v>
      </c>
      <c r="C4670">
        <v>1</v>
      </c>
      <c r="D4670">
        <v>1</v>
      </c>
      <c r="E4670">
        <v>1</v>
      </c>
      <c r="F4670">
        <v>65</v>
      </c>
      <c r="G4670">
        <v>1</v>
      </c>
      <c r="H4670" t="s">
        <v>0</v>
      </c>
      <c r="I4670" t="s">
        <v>0</v>
      </c>
      <c r="J4670">
        <v>5</v>
      </c>
      <c r="K4670" s="5" cm="1">
        <f t="array" ref="K4670">IF(AND(C4670=1,OR(J4670=42,J4670=6,J4670=7,J4670=8)),1,
IF(AND(OR(C4670=1,C4670="NA"),OR(J4670=42,J4670=6,J4670=7,J4670=8, J4670="NA")),"NA",
IF(_xlfn.MINIFS(Nested_Ifs[a11],Nested_Ifs[ID],Nested_Ifs[[#This Row],[ID]])&lt;&gt;1,IF(AND(C4670=MIN(_xlfn._xlws.FILTER(Nested_Ifs[a11], Nested_Ifs[ID]=Nested_Ifs[[#This Row],[ID]])), OR(J4670=42,J4670=6,J4670=7,J4670=8)),1,
IF(_xlfn.MINIFS(Nested_Ifs[a11],Nested_Ifs[ID],Nested_Ifs[[#This Row],[ID]])&lt;&gt;1,IF(AND(OR(C4670=MIN(_xlfn._xlws.FILTER(Nested_Ifs[a11], Nested_Ifs[ID]=Nested_Ifs[[#This Row],[ID]])), C4670 = "NA"), OR(J4670=42,J4670=6,J4670=7,J4670=8, J4670 = "NA")),"NA",0),0)),0)))</f>
        <v>0</v>
      </c>
      <c r="L4670">
        <v>1</v>
      </c>
      <c r="M4670">
        <v>1</v>
      </c>
      <c r="N4670">
        <v>1</v>
      </c>
      <c r="O4670" s="11">
        <f t="shared" si="72"/>
        <v>0</v>
      </c>
    </row>
    <row r="4671" spans="2:15" x14ac:dyDescent="0.3">
      <c r="B4671">
        <v>29732</v>
      </c>
      <c r="C4671">
        <v>2</v>
      </c>
      <c r="D4671">
        <v>2</v>
      </c>
      <c r="E4671">
        <v>2</v>
      </c>
      <c r="F4671">
        <v>63</v>
      </c>
      <c r="G4671">
        <v>1</v>
      </c>
      <c r="H4671" t="s">
        <v>0</v>
      </c>
      <c r="I4671" t="s">
        <v>0</v>
      </c>
      <c r="J4671">
        <v>5</v>
      </c>
      <c r="K4671" s="5" cm="1">
        <f t="array" ref="K4671">IF(AND(C4671=1,OR(J4671=42,J4671=6,J4671=7,J4671=8)),1,
IF(AND(OR(C4671=1,C4671="NA"),OR(J4671=42,J4671=6,J4671=7,J4671=8, J4671="NA")),"NA",
IF(_xlfn.MINIFS(Nested_Ifs[a11],Nested_Ifs[ID],Nested_Ifs[[#This Row],[ID]])&lt;&gt;1,IF(AND(C4671=MIN(_xlfn._xlws.FILTER(Nested_Ifs[a11], Nested_Ifs[ID]=Nested_Ifs[[#This Row],[ID]])), OR(J4671=42,J4671=6,J4671=7,J4671=8)),1,
IF(_xlfn.MINIFS(Nested_Ifs[a11],Nested_Ifs[ID],Nested_Ifs[[#This Row],[ID]])&lt;&gt;1,IF(AND(OR(C4671=MIN(_xlfn._xlws.FILTER(Nested_Ifs[a11], Nested_Ifs[ID]=Nested_Ifs[[#This Row],[ID]])), C4671 = "NA"), OR(J4671=42,J4671=6,J4671=7,J4671=8, J4671 = "NA")),"NA",0),0)),0)))</f>
        <v>0</v>
      </c>
      <c r="L4671">
        <v>1</v>
      </c>
      <c r="M4671">
        <v>1</v>
      </c>
      <c r="N4671">
        <v>1</v>
      </c>
      <c r="O4671" s="11">
        <f t="shared" si="72"/>
        <v>0</v>
      </c>
    </row>
    <row r="4672" spans="2:15" x14ac:dyDescent="0.3">
      <c r="B4672">
        <v>29732</v>
      </c>
      <c r="C4672">
        <v>3</v>
      </c>
      <c r="D4672">
        <v>1</v>
      </c>
      <c r="E4672">
        <v>3</v>
      </c>
      <c r="F4672">
        <v>39</v>
      </c>
      <c r="G4672">
        <v>6</v>
      </c>
      <c r="H4672" t="s">
        <v>0</v>
      </c>
      <c r="I4672" t="s">
        <v>0</v>
      </c>
      <c r="J4672">
        <v>5</v>
      </c>
      <c r="K4672" s="5" cm="1">
        <f t="array" ref="K4672">IF(AND(C4672=1,OR(J4672=42,J4672=6,J4672=7,J4672=8)),1,
IF(AND(OR(C4672=1,C4672="NA"),OR(J4672=42,J4672=6,J4672=7,J4672=8, J4672="NA")),"NA",
IF(_xlfn.MINIFS(Nested_Ifs[a11],Nested_Ifs[ID],Nested_Ifs[[#This Row],[ID]])&lt;&gt;1,IF(AND(C4672=MIN(_xlfn._xlws.FILTER(Nested_Ifs[a11], Nested_Ifs[ID]=Nested_Ifs[[#This Row],[ID]])), OR(J4672=42,J4672=6,J4672=7,J4672=8)),1,
IF(_xlfn.MINIFS(Nested_Ifs[a11],Nested_Ifs[ID],Nested_Ifs[[#This Row],[ID]])&lt;&gt;1,IF(AND(OR(C4672=MIN(_xlfn._xlws.FILTER(Nested_Ifs[a11], Nested_Ifs[ID]=Nested_Ifs[[#This Row],[ID]])), C4672 = "NA"), OR(J4672=42,J4672=6,J4672=7,J4672=8, J4672 = "NA")),"NA",0),0)),0)))</f>
        <v>0</v>
      </c>
      <c r="L4672">
        <v>1</v>
      </c>
      <c r="M4672">
        <v>1</v>
      </c>
      <c r="N4672">
        <v>1</v>
      </c>
      <c r="O4672" s="11">
        <f t="shared" si="72"/>
        <v>0</v>
      </c>
    </row>
    <row r="4673" spans="2:15" x14ac:dyDescent="0.3">
      <c r="B4673">
        <v>29733</v>
      </c>
      <c r="C4673">
        <v>1</v>
      </c>
      <c r="D4673">
        <v>1</v>
      </c>
      <c r="E4673">
        <v>1</v>
      </c>
      <c r="F4673">
        <v>53</v>
      </c>
      <c r="G4673">
        <v>1</v>
      </c>
      <c r="H4673" t="s">
        <v>0</v>
      </c>
      <c r="I4673" t="s">
        <v>0</v>
      </c>
      <c r="J4673">
        <v>5</v>
      </c>
      <c r="K4673" s="5" cm="1">
        <f t="array" ref="K4673">IF(AND(C4673=1,OR(J4673=42,J4673=6,J4673=7,J4673=8)),1,
IF(AND(OR(C4673=1,C4673="NA"),OR(J4673=42,J4673=6,J4673=7,J4673=8, J4673="NA")),"NA",
IF(_xlfn.MINIFS(Nested_Ifs[a11],Nested_Ifs[ID],Nested_Ifs[[#This Row],[ID]])&lt;&gt;1,IF(AND(C4673=MIN(_xlfn._xlws.FILTER(Nested_Ifs[a11], Nested_Ifs[ID]=Nested_Ifs[[#This Row],[ID]])), OR(J4673=42,J4673=6,J4673=7,J4673=8)),1,
IF(_xlfn.MINIFS(Nested_Ifs[a11],Nested_Ifs[ID],Nested_Ifs[[#This Row],[ID]])&lt;&gt;1,IF(AND(OR(C4673=MIN(_xlfn._xlws.FILTER(Nested_Ifs[a11], Nested_Ifs[ID]=Nested_Ifs[[#This Row],[ID]])), C4673 = "NA"), OR(J4673=42,J4673=6,J4673=7,J4673=8, J4673 = "NA")),"NA",0),0)),0)))</f>
        <v>0</v>
      </c>
      <c r="L4673">
        <v>2</v>
      </c>
      <c r="M4673">
        <v>2</v>
      </c>
      <c r="N4673" t="s">
        <v>0</v>
      </c>
      <c r="O4673" s="11">
        <f t="shared" si="72"/>
        <v>0</v>
      </c>
    </row>
    <row r="4674" spans="2:15" x14ac:dyDescent="0.3">
      <c r="B4674">
        <v>29733</v>
      </c>
      <c r="C4674">
        <v>2</v>
      </c>
      <c r="D4674">
        <v>2</v>
      </c>
      <c r="E4674">
        <v>2</v>
      </c>
      <c r="F4674">
        <v>44</v>
      </c>
      <c r="G4674">
        <v>1</v>
      </c>
      <c r="H4674" t="s">
        <v>0</v>
      </c>
      <c r="I4674" t="s">
        <v>0</v>
      </c>
      <c r="J4674">
        <v>5</v>
      </c>
      <c r="K4674" s="5" cm="1">
        <f t="array" ref="K4674">IF(AND(C4674=1,OR(J4674=42,J4674=6,J4674=7,J4674=8)),1,
IF(AND(OR(C4674=1,C4674="NA"),OR(J4674=42,J4674=6,J4674=7,J4674=8, J4674="NA")),"NA",
IF(_xlfn.MINIFS(Nested_Ifs[a11],Nested_Ifs[ID],Nested_Ifs[[#This Row],[ID]])&lt;&gt;1,IF(AND(C4674=MIN(_xlfn._xlws.FILTER(Nested_Ifs[a11], Nested_Ifs[ID]=Nested_Ifs[[#This Row],[ID]])), OR(J4674=42,J4674=6,J4674=7,J4674=8)),1,
IF(_xlfn.MINIFS(Nested_Ifs[a11],Nested_Ifs[ID],Nested_Ifs[[#This Row],[ID]])&lt;&gt;1,IF(AND(OR(C4674=MIN(_xlfn._xlws.FILTER(Nested_Ifs[a11], Nested_Ifs[ID]=Nested_Ifs[[#This Row],[ID]])), C4674 = "NA"), OR(J4674=42,J4674=6,J4674=7,J4674=8, J4674 = "NA")),"NA",0),0)),0)))</f>
        <v>0</v>
      </c>
      <c r="L4674">
        <v>2</v>
      </c>
      <c r="M4674">
        <v>2</v>
      </c>
      <c r="N4674" t="s">
        <v>0</v>
      </c>
      <c r="O4674" s="11">
        <f t="shared" si="72"/>
        <v>0</v>
      </c>
    </row>
    <row r="4675" spans="2:15" x14ac:dyDescent="0.3">
      <c r="B4675">
        <v>29733</v>
      </c>
      <c r="C4675">
        <v>3</v>
      </c>
      <c r="D4675">
        <v>1</v>
      </c>
      <c r="E4675">
        <v>3</v>
      </c>
      <c r="F4675">
        <v>22</v>
      </c>
      <c r="G4675">
        <v>6</v>
      </c>
      <c r="H4675" t="s">
        <v>0</v>
      </c>
      <c r="I4675" t="s">
        <v>0</v>
      </c>
      <c r="J4675">
        <v>5</v>
      </c>
      <c r="K4675" s="5" cm="1">
        <f t="array" ref="K4675">IF(AND(C4675=1,OR(J4675=42,J4675=6,J4675=7,J4675=8)),1,
IF(AND(OR(C4675=1,C4675="NA"),OR(J4675=42,J4675=6,J4675=7,J4675=8, J4675="NA")),"NA",
IF(_xlfn.MINIFS(Nested_Ifs[a11],Nested_Ifs[ID],Nested_Ifs[[#This Row],[ID]])&lt;&gt;1,IF(AND(C4675=MIN(_xlfn._xlws.FILTER(Nested_Ifs[a11], Nested_Ifs[ID]=Nested_Ifs[[#This Row],[ID]])), OR(J4675=42,J4675=6,J4675=7,J4675=8)),1,
IF(_xlfn.MINIFS(Nested_Ifs[a11],Nested_Ifs[ID],Nested_Ifs[[#This Row],[ID]])&lt;&gt;1,IF(AND(OR(C4675=MIN(_xlfn._xlws.FILTER(Nested_Ifs[a11], Nested_Ifs[ID]=Nested_Ifs[[#This Row],[ID]])), C4675 = "NA"), OR(J4675=42,J4675=6,J4675=7,J4675=8, J4675 = "NA")),"NA",0),0)),0)))</f>
        <v>0</v>
      </c>
      <c r="L4675">
        <v>2</v>
      </c>
      <c r="M4675">
        <v>2</v>
      </c>
      <c r="N4675" t="s">
        <v>0</v>
      </c>
      <c r="O4675" s="11">
        <f t="shared" si="72"/>
        <v>0</v>
      </c>
    </row>
    <row r="4676" spans="2:15" x14ac:dyDescent="0.3">
      <c r="B4676">
        <v>29733</v>
      </c>
      <c r="C4676">
        <v>4</v>
      </c>
      <c r="D4676">
        <v>1</v>
      </c>
      <c r="E4676">
        <v>3</v>
      </c>
      <c r="F4676">
        <v>20</v>
      </c>
      <c r="G4676">
        <v>6</v>
      </c>
      <c r="H4676" t="s">
        <v>0</v>
      </c>
      <c r="I4676" t="s">
        <v>0</v>
      </c>
      <c r="J4676">
        <v>5</v>
      </c>
      <c r="K4676" s="5" cm="1">
        <f t="array" ref="K4676">IF(AND(C4676=1,OR(J4676=42,J4676=6,J4676=7,J4676=8)),1,
IF(AND(OR(C4676=1,C4676="NA"),OR(J4676=42,J4676=6,J4676=7,J4676=8, J4676="NA")),"NA",
IF(_xlfn.MINIFS(Nested_Ifs[a11],Nested_Ifs[ID],Nested_Ifs[[#This Row],[ID]])&lt;&gt;1,IF(AND(C4676=MIN(_xlfn._xlws.FILTER(Nested_Ifs[a11], Nested_Ifs[ID]=Nested_Ifs[[#This Row],[ID]])), OR(J4676=42,J4676=6,J4676=7,J4676=8)),1,
IF(_xlfn.MINIFS(Nested_Ifs[a11],Nested_Ifs[ID],Nested_Ifs[[#This Row],[ID]])&lt;&gt;1,IF(AND(OR(C4676=MIN(_xlfn._xlws.FILTER(Nested_Ifs[a11], Nested_Ifs[ID]=Nested_Ifs[[#This Row],[ID]])), C4676 = "NA"), OR(J4676=42,J4676=6,J4676=7,J4676=8, J4676 = "NA")),"NA",0),0)),0)))</f>
        <v>0</v>
      </c>
      <c r="L4676">
        <v>2</v>
      </c>
      <c r="M4676">
        <v>2</v>
      </c>
      <c r="N4676" t="s">
        <v>0</v>
      </c>
      <c r="O4676" s="11">
        <f t="shared" si="72"/>
        <v>0</v>
      </c>
    </row>
    <row r="4677" spans="2:15" x14ac:dyDescent="0.3">
      <c r="B4677">
        <v>29733</v>
      </c>
      <c r="C4677">
        <v>5</v>
      </c>
      <c r="D4677">
        <v>2</v>
      </c>
      <c r="E4677">
        <v>3</v>
      </c>
      <c r="F4677">
        <v>16</v>
      </c>
      <c r="G4677">
        <v>6</v>
      </c>
      <c r="H4677" t="s">
        <v>0</v>
      </c>
      <c r="I4677" t="s">
        <v>0</v>
      </c>
      <c r="J4677" t="s">
        <v>0</v>
      </c>
      <c r="K4677" s="5" cm="1">
        <f t="array" ref="K4677">IF(AND(C4677=1,OR(J4677=42,J4677=6,J4677=7,J4677=8)),1,
IF(AND(OR(C4677=1,C4677="NA"),OR(J4677=42,J4677=6,J4677=7,J4677=8, J4677="NA")),"NA",
IF(_xlfn.MINIFS(Nested_Ifs[a11],Nested_Ifs[ID],Nested_Ifs[[#This Row],[ID]])&lt;&gt;1,IF(AND(C4677=MIN(_xlfn._xlws.FILTER(Nested_Ifs[a11], Nested_Ifs[ID]=Nested_Ifs[[#This Row],[ID]])), OR(J4677=42,J4677=6,J4677=7,J4677=8)),1,
IF(_xlfn.MINIFS(Nested_Ifs[a11],Nested_Ifs[ID],Nested_Ifs[[#This Row],[ID]])&lt;&gt;1,IF(AND(OR(C4677=MIN(_xlfn._xlws.FILTER(Nested_Ifs[a11], Nested_Ifs[ID]=Nested_Ifs[[#This Row],[ID]])), C4677 = "NA"), OR(J4677=42,J4677=6,J4677=7,J4677=8, J4677 = "NA")),"NA",0),0)),0)))</f>
        <v>0</v>
      </c>
      <c r="L4677">
        <v>2</v>
      </c>
      <c r="M4677">
        <v>2</v>
      </c>
      <c r="N4677" t="s">
        <v>0</v>
      </c>
      <c r="O4677" s="11">
        <f t="shared" si="72"/>
        <v>0</v>
      </c>
    </row>
    <row r="4678" spans="2:15" x14ac:dyDescent="0.3">
      <c r="B4678">
        <v>29733</v>
      </c>
      <c r="C4678">
        <v>6</v>
      </c>
      <c r="D4678">
        <v>1</v>
      </c>
      <c r="E4678">
        <v>3</v>
      </c>
      <c r="F4678">
        <v>9</v>
      </c>
      <c r="G4678">
        <v>98</v>
      </c>
      <c r="H4678" t="s">
        <v>0</v>
      </c>
      <c r="I4678" t="s">
        <v>0</v>
      </c>
      <c r="J4678" t="s">
        <v>0</v>
      </c>
      <c r="K4678" s="5" cm="1">
        <f t="array" ref="K4678">IF(AND(C4678=1,OR(J4678=42,J4678=6,J4678=7,J4678=8)),1,
IF(AND(OR(C4678=1,C4678="NA"),OR(J4678=42,J4678=6,J4678=7,J4678=8, J4678="NA")),"NA",
IF(_xlfn.MINIFS(Nested_Ifs[a11],Nested_Ifs[ID],Nested_Ifs[[#This Row],[ID]])&lt;&gt;1,IF(AND(C4678=MIN(_xlfn._xlws.FILTER(Nested_Ifs[a11], Nested_Ifs[ID]=Nested_Ifs[[#This Row],[ID]])), OR(J4678=42,J4678=6,J4678=7,J4678=8)),1,
IF(_xlfn.MINIFS(Nested_Ifs[a11],Nested_Ifs[ID],Nested_Ifs[[#This Row],[ID]])&lt;&gt;1,IF(AND(OR(C4678=MIN(_xlfn._xlws.FILTER(Nested_Ifs[a11], Nested_Ifs[ID]=Nested_Ifs[[#This Row],[ID]])), C4678 = "NA"), OR(J4678=42,J4678=6,J4678=7,J4678=8, J4678 = "NA")),"NA",0),0)),0)))</f>
        <v>0</v>
      </c>
      <c r="L4678">
        <v>1</v>
      </c>
      <c r="M4678">
        <v>1</v>
      </c>
      <c r="N4678">
        <v>1</v>
      </c>
      <c r="O4678" s="11">
        <f t="shared" si="72"/>
        <v>0</v>
      </c>
    </row>
    <row r="4679" spans="2:15" x14ac:dyDescent="0.3">
      <c r="B4679">
        <v>29734</v>
      </c>
      <c r="C4679">
        <v>1</v>
      </c>
      <c r="D4679">
        <v>2</v>
      </c>
      <c r="E4679">
        <v>1</v>
      </c>
      <c r="F4679">
        <v>69</v>
      </c>
      <c r="G4679">
        <v>1</v>
      </c>
      <c r="H4679" t="s">
        <v>0</v>
      </c>
      <c r="I4679" t="s">
        <v>0</v>
      </c>
      <c r="J4679">
        <v>5</v>
      </c>
      <c r="K4679" s="5" cm="1">
        <f t="array" ref="K4679">IF(AND(C4679=1,OR(J4679=42,J4679=6,J4679=7,J4679=8)),1,
IF(AND(OR(C4679=1,C4679="NA"),OR(J4679=42,J4679=6,J4679=7,J4679=8, J4679="NA")),"NA",
IF(_xlfn.MINIFS(Nested_Ifs[a11],Nested_Ifs[ID],Nested_Ifs[[#This Row],[ID]])&lt;&gt;1,IF(AND(C4679=MIN(_xlfn._xlws.FILTER(Nested_Ifs[a11], Nested_Ifs[ID]=Nested_Ifs[[#This Row],[ID]])), OR(J4679=42,J4679=6,J4679=7,J4679=8)),1,
IF(_xlfn.MINIFS(Nested_Ifs[a11],Nested_Ifs[ID],Nested_Ifs[[#This Row],[ID]])&lt;&gt;1,IF(AND(OR(C4679=MIN(_xlfn._xlws.FILTER(Nested_Ifs[a11], Nested_Ifs[ID]=Nested_Ifs[[#This Row],[ID]])), C4679 = "NA"), OR(J4679=42,J4679=6,J4679=7,J4679=8, J4679 = "NA")),"NA",0),0)),0)))</f>
        <v>0</v>
      </c>
      <c r="L4679">
        <v>2</v>
      </c>
      <c r="M4679">
        <v>2</v>
      </c>
      <c r="N4679" t="s">
        <v>0</v>
      </c>
      <c r="O4679" s="11">
        <f t="shared" si="72"/>
        <v>0</v>
      </c>
    </row>
    <row r="4680" spans="2:15" x14ac:dyDescent="0.3">
      <c r="B4680">
        <v>29735</v>
      </c>
      <c r="C4680">
        <v>1</v>
      </c>
      <c r="D4680">
        <v>1</v>
      </c>
      <c r="E4680">
        <v>1</v>
      </c>
      <c r="F4680">
        <v>32</v>
      </c>
      <c r="G4680">
        <v>1</v>
      </c>
      <c r="H4680" t="s">
        <v>0</v>
      </c>
      <c r="I4680" t="s">
        <v>0</v>
      </c>
      <c r="J4680">
        <v>1</v>
      </c>
      <c r="K4680" s="5" cm="1">
        <f t="array" ref="K4680">IF(AND(C4680=1,OR(J4680=42,J4680=6,J4680=7,J4680=8)),1,
IF(AND(OR(C4680=1,C4680="NA"),OR(J4680=42,J4680=6,J4680=7,J4680=8, J4680="NA")),"NA",
IF(_xlfn.MINIFS(Nested_Ifs[a11],Nested_Ifs[ID],Nested_Ifs[[#This Row],[ID]])&lt;&gt;1,IF(AND(C4680=MIN(_xlfn._xlws.FILTER(Nested_Ifs[a11], Nested_Ifs[ID]=Nested_Ifs[[#This Row],[ID]])), OR(J4680=42,J4680=6,J4680=7,J4680=8)),1,
IF(_xlfn.MINIFS(Nested_Ifs[a11],Nested_Ifs[ID],Nested_Ifs[[#This Row],[ID]])&lt;&gt;1,IF(AND(OR(C4680=MIN(_xlfn._xlws.FILTER(Nested_Ifs[a11], Nested_Ifs[ID]=Nested_Ifs[[#This Row],[ID]])), C4680 = "NA"), OR(J4680=42,J4680=6,J4680=7,J4680=8, J4680 = "NA")),"NA",0),0)),0)))</f>
        <v>0</v>
      </c>
      <c r="L4680">
        <v>2</v>
      </c>
      <c r="M4680">
        <v>2</v>
      </c>
      <c r="N4680" t="s">
        <v>0</v>
      </c>
      <c r="O4680" s="11">
        <f t="shared" si="72"/>
        <v>0</v>
      </c>
    </row>
    <row r="4681" spans="2:15" x14ac:dyDescent="0.3">
      <c r="B4681">
        <v>29735</v>
      </c>
      <c r="C4681">
        <v>2</v>
      </c>
      <c r="D4681">
        <v>2</v>
      </c>
      <c r="E4681">
        <v>2</v>
      </c>
      <c r="F4681">
        <v>29</v>
      </c>
      <c r="G4681">
        <v>1</v>
      </c>
      <c r="H4681" t="s">
        <v>0</v>
      </c>
      <c r="I4681" t="s">
        <v>0</v>
      </c>
      <c r="J4681">
        <v>5</v>
      </c>
      <c r="K4681" s="5" cm="1">
        <f t="array" ref="K4681">IF(AND(C4681=1,OR(J4681=42,J4681=6,J4681=7,J4681=8)),1,
IF(AND(OR(C4681=1,C4681="NA"),OR(J4681=42,J4681=6,J4681=7,J4681=8, J4681="NA")),"NA",
IF(_xlfn.MINIFS(Nested_Ifs[a11],Nested_Ifs[ID],Nested_Ifs[[#This Row],[ID]])&lt;&gt;1,IF(AND(C4681=MIN(_xlfn._xlws.FILTER(Nested_Ifs[a11], Nested_Ifs[ID]=Nested_Ifs[[#This Row],[ID]])), OR(J4681=42,J4681=6,J4681=7,J4681=8)),1,
IF(_xlfn.MINIFS(Nested_Ifs[a11],Nested_Ifs[ID],Nested_Ifs[[#This Row],[ID]])&lt;&gt;1,IF(AND(OR(C4681=MIN(_xlfn._xlws.FILTER(Nested_Ifs[a11], Nested_Ifs[ID]=Nested_Ifs[[#This Row],[ID]])), C4681 = "NA"), OR(J4681=42,J4681=6,J4681=7,J4681=8, J4681 = "NA")),"NA",0),0)),0)))</f>
        <v>0</v>
      </c>
      <c r="L4681">
        <v>2</v>
      </c>
      <c r="M4681">
        <v>2</v>
      </c>
      <c r="N4681" t="s">
        <v>0</v>
      </c>
      <c r="O4681" s="11">
        <f t="shared" si="72"/>
        <v>0</v>
      </c>
    </row>
    <row r="4682" spans="2:15" x14ac:dyDescent="0.3">
      <c r="B4682">
        <v>29735</v>
      </c>
      <c r="C4682">
        <v>3</v>
      </c>
      <c r="D4682">
        <v>1</v>
      </c>
      <c r="E4682">
        <v>3</v>
      </c>
      <c r="F4682">
        <v>6</v>
      </c>
      <c r="G4682">
        <v>98</v>
      </c>
      <c r="H4682" t="s">
        <v>0</v>
      </c>
      <c r="I4682" t="s">
        <v>0</v>
      </c>
      <c r="J4682" t="s">
        <v>0</v>
      </c>
      <c r="K4682" s="5" cm="1">
        <f t="array" ref="K4682">IF(AND(C4682=1,OR(J4682=42,J4682=6,J4682=7,J4682=8)),1,
IF(AND(OR(C4682=1,C4682="NA"),OR(J4682=42,J4682=6,J4682=7,J4682=8, J4682="NA")),"NA",
IF(_xlfn.MINIFS(Nested_Ifs[a11],Nested_Ifs[ID],Nested_Ifs[[#This Row],[ID]])&lt;&gt;1,IF(AND(C4682=MIN(_xlfn._xlws.FILTER(Nested_Ifs[a11], Nested_Ifs[ID]=Nested_Ifs[[#This Row],[ID]])), OR(J4682=42,J4682=6,J4682=7,J4682=8)),1,
IF(_xlfn.MINIFS(Nested_Ifs[a11],Nested_Ifs[ID],Nested_Ifs[[#This Row],[ID]])&lt;&gt;1,IF(AND(OR(C4682=MIN(_xlfn._xlws.FILTER(Nested_Ifs[a11], Nested_Ifs[ID]=Nested_Ifs[[#This Row],[ID]])), C4682 = "NA"), OR(J4682=42,J4682=6,J4682=7,J4682=8, J4682 = "NA")),"NA",0),0)),0)))</f>
        <v>0</v>
      </c>
      <c r="L4682">
        <v>2</v>
      </c>
      <c r="M4682">
        <v>2</v>
      </c>
      <c r="N4682" t="s">
        <v>0</v>
      </c>
      <c r="O4682" s="11">
        <f t="shared" si="72"/>
        <v>0</v>
      </c>
    </row>
    <row r="4683" spans="2:15" x14ac:dyDescent="0.3">
      <c r="B4683">
        <v>29735</v>
      </c>
      <c r="C4683">
        <v>4</v>
      </c>
      <c r="D4683">
        <v>2</v>
      </c>
      <c r="E4683">
        <v>3</v>
      </c>
      <c r="F4683">
        <v>3</v>
      </c>
      <c r="G4683">
        <v>98</v>
      </c>
      <c r="H4683">
        <v>2</v>
      </c>
      <c r="I4683">
        <v>8</v>
      </c>
      <c r="J4683" t="s">
        <v>0</v>
      </c>
      <c r="K4683" s="5" cm="1">
        <f t="array" ref="K4683">IF(AND(C4683=1,OR(J4683=42,J4683=6,J4683=7,J4683=8)),1,
IF(AND(OR(C4683=1,C4683="NA"),OR(J4683=42,J4683=6,J4683=7,J4683=8, J4683="NA")),"NA",
IF(_xlfn.MINIFS(Nested_Ifs[a11],Nested_Ifs[ID],Nested_Ifs[[#This Row],[ID]])&lt;&gt;1,IF(AND(C4683=MIN(_xlfn._xlws.FILTER(Nested_Ifs[a11], Nested_Ifs[ID]=Nested_Ifs[[#This Row],[ID]])), OR(J4683=42,J4683=6,J4683=7,J4683=8)),1,
IF(_xlfn.MINIFS(Nested_Ifs[a11],Nested_Ifs[ID],Nested_Ifs[[#This Row],[ID]])&lt;&gt;1,IF(AND(OR(C4683=MIN(_xlfn._xlws.FILTER(Nested_Ifs[a11], Nested_Ifs[ID]=Nested_Ifs[[#This Row],[ID]])), C4683 = "NA"), OR(J4683=42,J4683=6,J4683=7,J4683=8, J4683 = "NA")),"NA",0),0)),0)))</f>
        <v>0</v>
      </c>
      <c r="L4683">
        <v>2</v>
      </c>
      <c r="M4683">
        <v>2</v>
      </c>
      <c r="N4683" t="s">
        <v>0</v>
      </c>
      <c r="O4683" s="11">
        <f t="shared" si="72"/>
        <v>0</v>
      </c>
    </row>
    <row r="4684" spans="2:15" x14ac:dyDescent="0.3">
      <c r="B4684">
        <v>29735</v>
      </c>
      <c r="C4684">
        <v>5</v>
      </c>
      <c r="D4684">
        <v>2</v>
      </c>
      <c r="E4684">
        <v>3</v>
      </c>
      <c r="F4684">
        <v>1</v>
      </c>
      <c r="G4684">
        <v>98</v>
      </c>
      <c r="H4684">
        <v>2</v>
      </c>
      <c r="I4684">
        <v>8</v>
      </c>
      <c r="J4684" t="s">
        <v>0</v>
      </c>
      <c r="K4684" s="5" cm="1">
        <f t="array" ref="K4684">IF(AND(C4684=1,OR(J4684=42,J4684=6,J4684=7,J4684=8)),1,
IF(AND(OR(C4684=1,C4684="NA"),OR(J4684=42,J4684=6,J4684=7,J4684=8, J4684="NA")),"NA",
IF(_xlfn.MINIFS(Nested_Ifs[a11],Nested_Ifs[ID],Nested_Ifs[[#This Row],[ID]])&lt;&gt;1,IF(AND(C4684=MIN(_xlfn._xlws.FILTER(Nested_Ifs[a11], Nested_Ifs[ID]=Nested_Ifs[[#This Row],[ID]])), OR(J4684=42,J4684=6,J4684=7,J4684=8)),1,
IF(_xlfn.MINIFS(Nested_Ifs[a11],Nested_Ifs[ID],Nested_Ifs[[#This Row],[ID]])&lt;&gt;1,IF(AND(OR(C4684=MIN(_xlfn._xlws.FILTER(Nested_Ifs[a11], Nested_Ifs[ID]=Nested_Ifs[[#This Row],[ID]])), C4684 = "NA"), OR(J4684=42,J4684=6,J4684=7,J4684=8, J4684 = "NA")),"NA",0),0)),0)))</f>
        <v>0</v>
      </c>
      <c r="L4684">
        <v>2</v>
      </c>
      <c r="M4684">
        <v>2</v>
      </c>
      <c r="N4684" t="s">
        <v>0</v>
      </c>
      <c r="O4684" s="11">
        <f t="shared" si="72"/>
        <v>0</v>
      </c>
    </row>
    <row r="4685" spans="2:15" x14ac:dyDescent="0.3">
      <c r="B4685">
        <v>29736</v>
      </c>
      <c r="C4685">
        <v>1</v>
      </c>
      <c r="D4685">
        <v>2</v>
      </c>
      <c r="E4685">
        <v>1</v>
      </c>
      <c r="F4685">
        <v>54</v>
      </c>
      <c r="G4685">
        <v>5</v>
      </c>
      <c r="H4685" t="s">
        <v>0</v>
      </c>
      <c r="I4685" t="s">
        <v>0</v>
      </c>
      <c r="J4685">
        <v>5</v>
      </c>
      <c r="K4685" s="5" cm="1">
        <f t="array" ref="K4685">IF(AND(C4685=1,OR(J4685=42,J4685=6,J4685=7,J4685=8)),1,
IF(AND(OR(C4685=1,C4685="NA"),OR(J4685=42,J4685=6,J4685=7,J4685=8, J4685="NA")),"NA",
IF(_xlfn.MINIFS(Nested_Ifs[a11],Nested_Ifs[ID],Nested_Ifs[[#This Row],[ID]])&lt;&gt;1,IF(AND(C4685=MIN(_xlfn._xlws.FILTER(Nested_Ifs[a11], Nested_Ifs[ID]=Nested_Ifs[[#This Row],[ID]])), OR(J4685=42,J4685=6,J4685=7,J4685=8)),1,
IF(_xlfn.MINIFS(Nested_Ifs[a11],Nested_Ifs[ID],Nested_Ifs[[#This Row],[ID]])&lt;&gt;1,IF(AND(OR(C4685=MIN(_xlfn._xlws.FILTER(Nested_Ifs[a11], Nested_Ifs[ID]=Nested_Ifs[[#This Row],[ID]])), C4685 = "NA"), OR(J4685=42,J4685=6,J4685=7,J4685=8, J4685 = "NA")),"NA",0),0)),0)))</f>
        <v>0</v>
      </c>
      <c r="L4685">
        <v>2</v>
      </c>
      <c r="M4685">
        <v>2</v>
      </c>
      <c r="N4685" t="s">
        <v>0</v>
      </c>
      <c r="O4685" s="11">
        <f t="shared" si="72"/>
        <v>0</v>
      </c>
    </row>
    <row r="4686" spans="2:15" x14ac:dyDescent="0.3">
      <c r="B4686">
        <v>29736</v>
      </c>
      <c r="C4686">
        <v>2</v>
      </c>
      <c r="D4686">
        <v>1</v>
      </c>
      <c r="E4686">
        <v>3</v>
      </c>
      <c r="F4686">
        <v>19</v>
      </c>
      <c r="G4686">
        <v>6</v>
      </c>
      <c r="H4686" t="s">
        <v>0</v>
      </c>
      <c r="I4686" t="s">
        <v>0</v>
      </c>
      <c r="J4686">
        <v>5</v>
      </c>
      <c r="K4686" s="5" cm="1">
        <f t="array" ref="K4686">IF(AND(C4686=1,OR(J4686=42,J4686=6,J4686=7,J4686=8)),1,
IF(AND(OR(C4686=1,C4686="NA"),OR(J4686=42,J4686=6,J4686=7,J4686=8, J4686="NA")),"NA",
IF(_xlfn.MINIFS(Nested_Ifs[a11],Nested_Ifs[ID],Nested_Ifs[[#This Row],[ID]])&lt;&gt;1,IF(AND(C4686=MIN(_xlfn._xlws.FILTER(Nested_Ifs[a11], Nested_Ifs[ID]=Nested_Ifs[[#This Row],[ID]])), OR(J4686=42,J4686=6,J4686=7,J4686=8)),1,
IF(_xlfn.MINIFS(Nested_Ifs[a11],Nested_Ifs[ID],Nested_Ifs[[#This Row],[ID]])&lt;&gt;1,IF(AND(OR(C4686=MIN(_xlfn._xlws.FILTER(Nested_Ifs[a11], Nested_Ifs[ID]=Nested_Ifs[[#This Row],[ID]])), C4686 = "NA"), OR(J4686=42,J4686=6,J4686=7,J4686=8, J4686 = "NA")),"NA",0),0)),0)))</f>
        <v>0</v>
      </c>
      <c r="L4686">
        <v>2</v>
      </c>
      <c r="M4686">
        <v>2</v>
      </c>
      <c r="N4686" t="s">
        <v>0</v>
      </c>
      <c r="O4686" s="11">
        <f t="shared" si="72"/>
        <v>0</v>
      </c>
    </row>
    <row r="4687" spans="2:15" x14ac:dyDescent="0.3">
      <c r="B4687">
        <v>29736</v>
      </c>
      <c r="C4687">
        <v>3</v>
      </c>
      <c r="D4687">
        <v>2</v>
      </c>
      <c r="E4687">
        <v>3</v>
      </c>
      <c r="F4687">
        <v>22</v>
      </c>
      <c r="G4687">
        <v>6</v>
      </c>
      <c r="H4687" t="s">
        <v>0</v>
      </c>
      <c r="I4687" t="s">
        <v>0</v>
      </c>
      <c r="J4687">
        <v>5</v>
      </c>
      <c r="K4687" s="5" cm="1">
        <f t="array" ref="K4687">IF(AND(C4687=1,OR(J4687=42,J4687=6,J4687=7,J4687=8)),1,
IF(AND(OR(C4687=1,C4687="NA"),OR(J4687=42,J4687=6,J4687=7,J4687=8, J4687="NA")),"NA",
IF(_xlfn.MINIFS(Nested_Ifs[a11],Nested_Ifs[ID],Nested_Ifs[[#This Row],[ID]])&lt;&gt;1,IF(AND(C4687=MIN(_xlfn._xlws.FILTER(Nested_Ifs[a11], Nested_Ifs[ID]=Nested_Ifs[[#This Row],[ID]])), OR(J4687=42,J4687=6,J4687=7,J4687=8)),1,
IF(_xlfn.MINIFS(Nested_Ifs[a11],Nested_Ifs[ID],Nested_Ifs[[#This Row],[ID]])&lt;&gt;1,IF(AND(OR(C4687=MIN(_xlfn._xlws.FILTER(Nested_Ifs[a11], Nested_Ifs[ID]=Nested_Ifs[[#This Row],[ID]])), C4687 = "NA"), OR(J4687=42,J4687=6,J4687=7,J4687=8, J4687 = "NA")),"NA",0),0)),0)))</f>
        <v>0</v>
      </c>
      <c r="L4687">
        <v>2</v>
      </c>
      <c r="M4687">
        <v>2</v>
      </c>
      <c r="N4687" t="s">
        <v>0</v>
      </c>
      <c r="O4687" s="11">
        <f t="shared" ref="O4687:O4750" si="73">IF(AND(AND(L4687=1,M4687=1),AND(OR(N4687=3,N4687=4))),1,
IF(AND(OR(L4687=1,L4687="NA"),
OR(M4687=1,M4687="NA"),
OR(N4687=3,N4687=4, N4687="NA")),"NA",0))</f>
        <v>0</v>
      </c>
    </row>
    <row r="4688" spans="2:15" x14ac:dyDescent="0.3">
      <c r="B4688">
        <v>29737</v>
      </c>
      <c r="C4688">
        <v>1</v>
      </c>
      <c r="D4688">
        <v>1</v>
      </c>
      <c r="E4688">
        <v>1</v>
      </c>
      <c r="F4688">
        <v>38</v>
      </c>
      <c r="G4688">
        <v>1</v>
      </c>
      <c r="H4688" t="s">
        <v>0</v>
      </c>
      <c r="I4688" t="s">
        <v>0</v>
      </c>
      <c r="J4688">
        <v>5</v>
      </c>
      <c r="K4688" s="5" cm="1">
        <f t="array" ref="K4688">IF(AND(C4688=1,OR(J4688=42,J4688=6,J4688=7,J4688=8)),1,
IF(AND(OR(C4688=1,C4688="NA"),OR(J4688=42,J4688=6,J4688=7,J4688=8, J4688="NA")),"NA",
IF(_xlfn.MINIFS(Nested_Ifs[a11],Nested_Ifs[ID],Nested_Ifs[[#This Row],[ID]])&lt;&gt;1,IF(AND(C4688=MIN(_xlfn._xlws.FILTER(Nested_Ifs[a11], Nested_Ifs[ID]=Nested_Ifs[[#This Row],[ID]])), OR(J4688=42,J4688=6,J4688=7,J4688=8)),1,
IF(_xlfn.MINIFS(Nested_Ifs[a11],Nested_Ifs[ID],Nested_Ifs[[#This Row],[ID]])&lt;&gt;1,IF(AND(OR(C4688=MIN(_xlfn._xlws.FILTER(Nested_Ifs[a11], Nested_Ifs[ID]=Nested_Ifs[[#This Row],[ID]])), C4688 = "NA"), OR(J4688=42,J4688=6,J4688=7,J4688=8, J4688 = "NA")),"NA",0),0)),0)))</f>
        <v>0</v>
      </c>
      <c r="L4688">
        <v>2</v>
      </c>
      <c r="M4688">
        <v>2</v>
      </c>
      <c r="N4688" t="s">
        <v>0</v>
      </c>
      <c r="O4688" s="11">
        <f t="shared" si="73"/>
        <v>0</v>
      </c>
    </row>
    <row r="4689" spans="2:15" x14ac:dyDescent="0.3">
      <c r="B4689">
        <v>29737</v>
      </c>
      <c r="C4689">
        <v>2</v>
      </c>
      <c r="D4689">
        <v>2</v>
      </c>
      <c r="E4689">
        <v>2</v>
      </c>
      <c r="F4689">
        <v>34</v>
      </c>
      <c r="G4689">
        <v>1</v>
      </c>
      <c r="H4689" t="s">
        <v>0</v>
      </c>
      <c r="I4689" t="s">
        <v>0</v>
      </c>
      <c r="J4689">
        <v>5</v>
      </c>
      <c r="K4689" s="5" cm="1">
        <f t="array" ref="K4689">IF(AND(C4689=1,OR(J4689=42,J4689=6,J4689=7,J4689=8)),1,
IF(AND(OR(C4689=1,C4689="NA"),OR(J4689=42,J4689=6,J4689=7,J4689=8, J4689="NA")),"NA",
IF(_xlfn.MINIFS(Nested_Ifs[a11],Nested_Ifs[ID],Nested_Ifs[[#This Row],[ID]])&lt;&gt;1,IF(AND(C4689=MIN(_xlfn._xlws.FILTER(Nested_Ifs[a11], Nested_Ifs[ID]=Nested_Ifs[[#This Row],[ID]])), OR(J4689=42,J4689=6,J4689=7,J4689=8)),1,
IF(_xlfn.MINIFS(Nested_Ifs[a11],Nested_Ifs[ID],Nested_Ifs[[#This Row],[ID]])&lt;&gt;1,IF(AND(OR(C4689=MIN(_xlfn._xlws.FILTER(Nested_Ifs[a11], Nested_Ifs[ID]=Nested_Ifs[[#This Row],[ID]])), C4689 = "NA"), OR(J4689=42,J4689=6,J4689=7,J4689=8, J4689 = "NA")),"NA",0),0)),0)))</f>
        <v>0</v>
      </c>
      <c r="L4689">
        <v>2</v>
      </c>
      <c r="M4689">
        <v>2</v>
      </c>
      <c r="N4689" t="s">
        <v>0</v>
      </c>
      <c r="O4689" s="11">
        <f t="shared" si="73"/>
        <v>0</v>
      </c>
    </row>
    <row r="4690" spans="2:15" x14ac:dyDescent="0.3">
      <c r="B4690">
        <v>29737</v>
      </c>
      <c r="C4690">
        <v>3</v>
      </c>
      <c r="D4690">
        <v>2</v>
      </c>
      <c r="E4690">
        <v>3</v>
      </c>
      <c r="F4690">
        <v>12</v>
      </c>
      <c r="G4690">
        <v>98</v>
      </c>
      <c r="H4690" t="s">
        <v>0</v>
      </c>
      <c r="I4690" t="s">
        <v>0</v>
      </c>
      <c r="J4690" t="s">
        <v>0</v>
      </c>
      <c r="K4690" s="5" cm="1">
        <f t="array" ref="K4690">IF(AND(C4690=1,OR(J4690=42,J4690=6,J4690=7,J4690=8)),1,
IF(AND(OR(C4690=1,C4690="NA"),OR(J4690=42,J4690=6,J4690=7,J4690=8, J4690="NA")),"NA",
IF(_xlfn.MINIFS(Nested_Ifs[a11],Nested_Ifs[ID],Nested_Ifs[[#This Row],[ID]])&lt;&gt;1,IF(AND(C4690=MIN(_xlfn._xlws.FILTER(Nested_Ifs[a11], Nested_Ifs[ID]=Nested_Ifs[[#This Row],[ID]])), OR(J4690=42,J4690=6,J4690=7,J4690=8)),1,
IF(_xlfn.MINIFS(Nested_Ifs[a11],Nested_Ifs[ID],Nested_Ifs[[#This Row],[ID]])&lt;&gt;1,IF(AND(OR(C4690=MIN(_xlfn._xlws.FILTER(Nested_Ifs[a11], Nested_Ifs[ID]=Nested_Ifs[[#This Row],[ID]])), C4690 = "NA"), OR(J4690=42,J4690=6,J4690=7,J4690=8, J4690 = "NA")),"NA",0),0)),0)))</f>
        <v>0</v>
      </c>
      <c r="L4690">
        <v>2</v>
      </c>
      <c r="M4690">
        <v>2</v>
      </c>
      <c r="N4690" t="s">
        <v>0</v>
      </c>
      <c r="O4690" s="11">
        <f t="shared" si="73"/>
        <v>0</v>
      </c>
    </row>
    <row r="4691" spans="2:15" x14ac:dyDescent="0.3">
      <c r="B4691">
        <v>29737</v>
      </c>
      <c r="C4691">
        <v>4</v>
      </c>
      <c r="D4691">
        <v>2</v>
      </c>
      <c r="E4691">
        <v>3</v>
      </c>
      <c r="F4691">
        <v>10</v>
      </c>
      <c r="G4691">
        <v>98</v>
      </c>
      <c r="H4691" t="s">
        <v>0</v>
      </c>
      <c r="I4691" t="s">
        <v>0</v>
      </c>
      <c r="J4691" t="s">
        <v>0</v>
      </c>
      <c r="K4691" s="5" cm="1">
        <f t="array" ref="K4691">IF(AND(C4691=1,OR(J4691=42,J4691=6,J4691=7,J4691=8)),1,
IF(AND(OR(C4691=1,C4691="NA"),OR(J4691=42,J4691=6,J4691=7,J4691=8, J4691="NA")),"NA",
IF(_xlfn.MINIFS(Nested_Ifs[a11],Nested_Ifs[ID],Nested_Ifs[[#This Row],[ID]])&lt;&gt;1,IF(AND(C4691=MIN(_xlfn._xlws.FILTER(Nested_Ifs[a11], Nested_Ifs[ID]=Nested_Ifs[[#This Row],[ID]])), OR(J4691=42,J4691=6,J4691=7,J4691=8)),1,
IF(_xlfn.MINIFS(Nested_Ifs[a11],Nested_Ifs[ID],Nested_Ifs[[#This Row],[ID]])&lt;&gt;1,IF(AND(OR(C4691=MIN(_xlfn._xlws.FILTER(Nested_Ifs[a11], Nested_Ifs[ID]=Nested_Ifs[[#This Row],[ID]])), C4691 = "NA"), OR(J4691=42,J4691=6,J4691=7,J4691=8, J4691 = "NA")),"NA",0),0)),0)))</f>
        <v>0</v>
      </c>
      <c r="L4691">
        <v>2</v>
      </c>
      <c r="M4691">
        <v>2</v>
      </c>
      <c r="N4691" t="s">
        <v>0</v>
      </c>
      <c r="O4691" s="11">
        <f t="shared" si="73"/>
        <v>0</v>
      </c>
    </row>
    <row r="4692" spans="2:15" x14ac:dyDescent="0.3">
      <c r="B4692">
        <v>29737</v>
      </c>
      <c r="C4692">
        <v>5</v>
      </c>
      <c r="D4692">
        <v>1</v>
      </c>
      <c r="E4692">
        <v>3</v>
      </c>
      <c r="F4692">
        <v>7</v>
      </c>
      <c r="G4692">
        <v>98</v>
      </c>
      <c r="H4692" t="s">
        <v>0</v>
      </c>
      <c r="I4692" t="s">
        <v>0</v>
      </c>
      <c r="J4692" t="s">
        <v>0</v>
      </c>
      <c r="K4692" s="5" cm="1">
        <f t="array" ref="K4692">IF(AND(C4692=1,OR(J4692=42,J4692=6,J4692=7,J4692=8)),1,
IF(AND(OR(C4692=1,C4692="NA"),OR(J4692=42,J4692=6,J4692=7,J4692=8, J4692="NA")),"NA",
IF(_xlfn.MINIFS(Nested_Ifs[a11],Nested_Ifs[ID],Nested_Ifs[[#This Row],[ID]])&lt;&gt;1,IF(AND(C4692=MIN(_xlfn._xlws.FILTER(Nested_Ifs[a11], Nested_Ifs[ID]=Nested_Ifs[[#This Row],[ID]])), OR(J4692=42,J4692=6,J4692=7,J4692=8)),1,
IF(_xlfn.MINIFS(Nested_Ifs[a11],Nested_Ifs[ID],Nested_Ifs[[#This Row],[ID]])&lt;&gt;1,IF(AND(OR(C4692=MIN(_xlfn._xlws.FILTER(Nested_Ifs[a11], Nested_Ifs[ID]=Nested_Ifs[[#This Row],[ID]])), C4692 = "NA"), OR(J4692=42,J4692=6,J4692=7,J4692=8, J4692 = "NA")),"NA",0),0)),0)))</f>
        <v>0</v>
      </c>
      <c r="L4692">
        <v>2</v>
      </c>
      <c r="M4692">
        <v>2</v>
      </c>
      <c r="N4692" t="s">
        <v>0</v>
      </c>
      <c r="O4692" s="11">
        <f t="shared" si="73"/>
        <v>0</v>
      </c>
    </row>
    <row r="4693" spans="2:15" x14ac:dyDescent="0.3">
      <c r="B4693">
        <v>29737</v>
      </c>
      <c r="C4693">
        <v>6</v>
      </c>
      <c r="D4693">
        <v>2</v>
      </c>
      <c r="E4693">
        <v>3</v>
      </c>
      <c r="F4693">
        <v>1</v>
      </c>
      <c r="G4693">
        <v>98</v>
      </c>
      <c r="H4693">
        <v>2</v>
      </c>
      <c r="I4693">
        <v>8</v>
      </c>
      <c r="J4693" t="s">
        <v>0</v>
      </c>
      <c r="K4693" s="5" cm="1">
        <f t="array" ref="K4693">IF(AND(C4693=1,OR(J4693=42,J4693=6,J4693=7,J4693=8)),1,
IF(AND(OR(C4693=1,C4693="NA"),OR(J4693=42,J4693=6,J4693=7,J4693=8, J4693="NA")),"NA",
IF(_xlfn.MINIFS(Nested_Ifs[a11],Nested_Ifs[ID],Nested_Ifs[[#This Row],[ID]])&lt;&gt;1,IF(AND(C4693=MIN(_xlfn._xlws.FILTER(Nested_Ifs[a11], Nested_Ifs[ID]=Nested_Ifs[[#This Row],[ID]])), OR(J4693=42,J4693=6,J4693=7,J4693=8)),1,
IF(_xlfn.MINIFS(Nested_Ifs[a11],Nested_Ifs[ID],Nested_Ifs[[#This Row],[ID]])&lt;&gt;1,IF(AND(OR(C4693=MIN(_xlfn._xlws.FILTER(Nested_Ifs[a11], Nested_Ifs[ID]=Nested_Ifs[[#This Row],[ID]])), C4693 = "NA"), OR(J4693=42,J4693=6,J4693=7,J4693=8, J4693 = "NA")),"NA",0),0)),0)))</f>
        <v>0</v>
      </c>
      <c r="L4693">
        <v>2</v>
      </c>
      <c r="M4693">
        <v>2</v>
      </c>
      <c r="N4693" t="s">
        <v>0</v>
      </c>
      <c r="O4693" s="11">
        <f t="shared" si="73"/>
        <v>0</v>
      </c>
    </row>
    <row r="4694" spans="2:15" x14ac:dyDescent="0.3">
      <c r="B4694">
        <v>29738</v>
      </c>
      <c r="C4694">
        <v>1</v>
      </c>
      <c r="D4694">
        <v>1</v>
      </c>
      <c r="E4694">
        <v>1</v>
      </c>
      <c r="F4694">
        <v>31</v>
      </c>
      <c r="G4694">
        <v>1</v>
      </c>
      <c r="H4694" t="s">
        <v>0</v>
      </c>
      <c r="I4694" t="s">
        <v>0</v>
      </c>
      <c r="J4694">
        <v>5</v>
      </c>
      <c r="K4694" s="5" cm="1">
        <f t="array" ref="K4694">IF(AND(C4694=1,OR(J4694=42,J4694=6,J4694=7,J4694=8)),1,
IF(AND(OR(C4694=1,C4694="NA"),OR(J4694=42,J4694=6,J4694=7,J4694=8, J4694="NA")),"NA",
IF(_xlfn.MINIFS(Nested_Ifs[a11],Nested_Ifs[ID],Nested_Ifs[[#This Row],[ID]])&lt;&gt;1,IF(AND(C4694=MIN(_xlfn._xlws.FILTER(Nested_Ifs[a11], Nested_Ifs[ID]=Nested_Ifs[[#This Row],[ID]])), OR(J4694=42,J4694=6,J4694=7,J4694=8)),1,
IF(_xlfn.MINIFS(Nested_Ifs[a11],Nested_Ifs[ID],Nested_Ifs[[#This Row],[ID]])&lt;&gt;1,IF(AND(OR(C4694=MIN(_xlfn._xlws.FILTER(Nested_Ifs[a11], Nested_Ifs[ID]=Nested_Ifs[[#This Row],[ID]])), C4694 = "NA"), OR(J4694=42,J4694=6,J4694=7,J4694=8, J4694 = "NA")),"NA",0),0)),0)))</f>
        <v>0</v>
      </c>
      <c r="L4694">
        <v>2</v>
      </c>
      <c r="M4694">
        <v>2</v>
      </c>
      <c r="N4694" t="s">
        <v>0</v>
      </c>
      <c r="O4694" s="11">
        <f t="shared" si="73"/>
        <v>0</v>
      </c>
    </row>
    <row r="4695" spans="2:15" x14ac:dyDescent="0.3">
      <c r="B4695">
        <v>29738</v>
      </c>
      <c r="C4695">
        <v>2</v>
      </c>
      <c r="D4695">
        <v>2</v>
      </c>
      <c r="E4695">
        <v>2</v>
      </c>
      <c r="F4695">
        <v>28</v>
      </c>
      <c r="G4695">
        <v>1</v>
      </c>
      <c r="H4695" t="s">
        <v>0</v>
      </c>
      <c r="I4695" t="s">
        <v>0</v>
      </c>
      <c r="J4695">
        <v>5</v>
      </c>
      <c r="K4695" s="5" cm="1">
        <f t="array" ref="K4695">IF(AND(C4695=1,OR(J4695=42,J4695=6,J4695=7,J4695=8)),1,
IF(AND(OR(C4695=1,C4695="NA"),OR(J4695=42,J4695=6,J4695=7,J4695=8, J4695="NA")),"NA",
IF(_xlfn.MINIFS(Nested_Ifs[a11],Nested_Ifs[ID],Nested_Ifs[[#This Row],[ID]])&lt;&gt;1,IF(AND(C4695=MIN(_xlfn._xlws.FILTER(Nested_Ifs[a11], Nested_Ifs[ID]=Nested_Ifs[[#This Row],[ID]])), OR(J4695=42,J4695=6,J4695=7,J4695=8)),1,
IF(_xlfn.MINIFS(Nested_Ifs[a11],Nested_Ifs[ID],Nested_Ifs[[#This Row],[ID]])&lt;&gt;1,IF(AND(OR(C4695=MIN(_xlfn._xlws.FILTER(Nested_Ifs[a11], Nested_Ifs[ID]=Nested_Ifs[[#This Row],[ID]])), C4695 = "NA"), OR(J4695=42,J4695=6,J4695=7,J4695=8, J4695 = "NA")),"NA",0),0)),0)))</f>
        <v>0</v>
      </c>
      <c r="L4695">
        <v>2</v>
      </c>
      <c r="M4695">
        <v>2</v>
      </c>
      <c r="N4695" t="s">
        <v>0</v>
      </c>
      <c r="O4695" s="11">
        <f t="shared" si="73"/>
        <v>0</v>
      </c>
    </row>
    <row r="4696" spans="2:15" x14ac:dyDescent="0.3">
      <c r="B4696">
        <v>29738</v>
      </c>
      <c r="C4696">
        <v>3</v>
      </c>
      <c r="D4696">
        <v>1</v>
      </c>
      <c r="E4696">
        <v>3</v>
      </c>
      <c r="F4696">
        <v>9</v>
      </c>
      <c r="G4696">
        <v>98</v>
      </c>
      <c r="H4696" t="s">
        <v>0</v>
      </c>
      <c r="I4696" t="s">
        <v>0</v>
      </c>
      <c r="J4696" t="s">
        <v>0</v>
      </c>
      <c r="K4696" s="5" cm="1">
        <f t="array" ref="K4696">IF(AND(C4696=1,OR(J4696=42,J4696=6,J4696=7,J4696=8)),1,
IF(AND(OR(C4696=1,C4696="NA"),OR(J4696=42,J4696=6,J4696=7,J4696=8, J4696="NA")),"NA",
IF(_xlfn.MINIFS(Nested_Ifs[a11],Nested_Ifs[ID],Nested_Ifs[[#This Row],[ID]])&lt;&gt;1,IF(AND(C4696=MIN(_xlfn._xlws.FILTER(Nested_Ifs[a11], Nested_Ifs[ID]=Nested_Ifs[[#This Row],[ID]])), OR(J4696=42,J4696=6,J4696=7,J4696=8)),1,
IF(_xlfn.MINIFS(Nested_Ifs[a11],Nested_Ifs[ID],Nested_Ifs[[#This Row],[ID]])&lt;&gt;1,IF(AND(OR(C4696=MIN(_xlfn._xlws.FILTER(Nested_Ifs[a11], Nested_Ifs[ID]=Nested_Ifs[[#This Row],[ID]])), C4696 = "NA"), OR(J4696=42,J4696=6,J4696=7,J4696=8, J4696 = "NA")),"NA",0),0)),0)))</f>
        <v>0</v>
      </c>
      <c r="L4696">
        <v>2</v>
      </c>
      <c r="M4696">
        <v>2</v>
      </c>
      <c r="N4696" t="s">
        <v>0</v>
      </c>
      <c r="O4696" s="11">
        <f t="shared" si="73"/>
        <v>0</v>
      </c>
    </row>
    <row r="4697" spans="2:15" x14ac:dyDescent="0.3">
      <c r="B4697">
        <v>29738</v>
      </c>
      <c r="C4697">
        <v>4</v>
      </c>
      <c r="D4697">
        <v>2</v>
      </c>
      <c r="E4697">
        <v>3</v>
      </c>
      <c r="F4697">
        <v>7</v>
      </c>
      <c r="G4697">
        <v>98</v>
      </c>
      <c r="H4697" t="s">
        <v>0</v>
      </c>
      <c r="I4697" t="s">
        <v>0</v>
      </c>
      <c r="J4697" t="s">
        <v>0</v>
      </c>
      <c r="K4697" s="5" cm="1">
        <f t="array" ref="K4697">IF(AND(C4697=1,OR(J4697=42,J4697=6,J4697=7,J4697=8)),1,
IF(AND(OR(C4697=1,C4697="NA"),OR(J4697=42,J4697=6,J4697=7,J4697=8, J4697="NA")),"NA",
IF(_xlfn.MINIFS(Nested_Ifs[a11],Nested_Ifs[ID],Nested_Ifs[[#This Row],[ID]])&lt;&gt;1,IF(AND(C4697=MIN(_xlfn._xlws.FILTER(Nested_Ifs[a11], Nested_Ifs[ID]=Nested_Ifs[[#This Row],[ID]])), OR(J4697=42,J4697=6,J4697=7,J4697=8)),1,
IF(_xlfn.MINIFS(Nested_Ifs[a11],Nested_Ifs[ID],Nested_Ifs[[#This Row],[ID]])&lt;&gt;1,IF(AND(OR(C4697=MIN(_xlfn._xlws.FILTER(Nested_Ifs[a11], Nested_Ifs[ID]=Nested_Ifs[[#This Row],[ID]])), C4697 = "NA"), OR(J4697=42,J4697=6,J4697=7,J4697=8, J4697 = "NA")),"NA",0),0)),0)))</f>
        <v>0</v>
      </c>
      <c r="L4697">
        <v>2</v>
      </c>
      <c r="M4697">
        <v>2</v>
      </c>
      <c r="N4697" t="s">
        <v>0</v>
      </c>
      <c r="O4697" s="11">
        <f t="shared" si="73"/>
        <v>0</v>
      </c>
    </row>
    <row r="4698" spans="2:15" x14ac:dyDescent="0.3">
      <c r="B4698">
        <v>29738</v>
      </c>
      <c r="C4698">
        <v>5</v>
      </c>
      <c r="D4698">
        <v>1</v>
      </c>
      <c r="E4698">
        <v>3</v>
      </c>
      <c r="F4698">
        <v>2</v>
      </c>
      <c r="G4698">
        <v>98</v>
      </c>
      <c r="H4698">
        <v>2</v>
      </c>
      <c r="I4698">
        <v>8</v>
      </c>
      <c r="J4698" t="s">
        <v>0</v>
      </c>
      <c r="K4698" s="5" cm="1">
        <f t="array" ref="K4698">IF(AND(C4698=1,OR(J4698=42,J4698=6,J4698=7,J4698=8)),1,
IF(AND(OR(C4698=1,C4698="NA"),OR(J4698=42,J4698=6,J4698=7,J4698=8, J4698="NA")),"NA",
IF(_xlfn.MINIFS(Nested_Ifs[a11],Nested_Ifs[ID],Nested_Ifs[[#This Row],[ID]])&lt;&gt;1,IF(AND(C4698=MIN(_xlfn._xlws.FILTER(Nested_Ifs[a11], Nested_Ifs[ID]=Nested_Ifs[[#This Row],[ID]])), OR(J4698=42,J4698=6,J4698=7,J4698=8)),1,
IF(_xlfn.MINIFS(Nested_Ifs[a11],Nested_Ifs[ID],Nested_Ifs[[#This Row],[ID]])&lt;&gt;1,IF(AND(OR(C4698=MIN(_xlfn._xlws.FILTER(Nested_Ifs[a11], Nested_Ifs[ID]=Nested_Ifs[[#This Row],[ID]])), C4698 = "NA"), OR(J4698=42,J4698=6,J4698=7,J4698=8, J4698 = "NA")),"NA",0),0)),0)))</f>
        <v>0</v>
      </c>
      <c r="L4698">
        <v>2</v>
      </c>
      <c r="M4698">
        <v>2</v>
      </c>
      <c r="N4698" t="s">
        <v>0</v>
      </c>
      <c r="O4698" s="11">
        <f t="shared" si="73"/>
        <v>0</v>
      </c>
    </row>
    <row r="4699" spans="2:15" x14ac:dyDescent="0.3">
      <c r="B4699">
        <v>29738</v>
      </c>
      <c r="C4699">
        <v>6</v>
      </c>
      <c r="D4699">
        <v>1</v>
      </c>
      <c r="E4699">
        <v>3</v>
      </c>
      <c r="F4699">
        <v>0</v>
      </c>
      <c r="G4699">
        <v>98</v>
      </c>
      <c r="H4699">
        <v>2</v>
      </c>
      <c r="I4699">
        <v>8</v>
      </c>
      <c r="J4699" t="s">
        <v>0</v>
      </c>
      <c r="K4699" s="5" cm="1">
        <f t="array" ref="K4699">IF(AND(C4699=1,OR(J4699=42,J4699=6,J4699=7,J4699=8)),1,
IF(AND(OR(C4699=1,C4699="NA"),OR(J4699=42,J4699=6,J4699=7,J4699=8, J4699="NA")),"NA",
IF(_xlfn.MINIFS(Nested_Ifs[a11],Nested_Ifs[ID],Nested_Ifs[[#This Row],[ID]])&lt;&gt;1,IF(AND(C4699=MIN(_xlfn._xlws.FILTER(Nested_Ifs[a11], Nested_Ifs[ID]=Nested_Ifs[[#This Row],[ID]])), OR(J4699=42,J4699=6,J4699=7,J4699=8)),1,
IF(_xlfn.MINIFS(Nested_Ifs[a11],Nested_Ifs[ID],Nested_Ifs[[#This Row],[ID]])&lt;&gt;1,IF(AND(OR(C4699=MIN(_xlfn._xlws.FILTER(Nested_Ifs[a11], Nested_Ifs[ID]=Nested_Ifs[[#This Row],[ID]])), C4699 = "NA"), OR(J4699=42,J4699=6,J4699=7,J4699=8, J4699 = "NA")),"NA",0),0)),0)))</f>
        <v>0</v>
      </c>
      <c r="L4699">
        <v>2</v>
      </c>
      <c r="M4699">
        <v>2</v>
      </c>
      <c r="N4699" t="s">
        <v>0</v>
      </c>
      <c r="O4699" s="11">
        <f t="shared" si="73"/>
        <v>0</v>
      </c>
    </row>
    <row r="4700" spans="2:15" x14ac:dyDescent="0.3">
      <c r="B4700">
        <v>29739</v>
      </c>
      <c r="C4700">
        <v>1</v>
      </c>
      <c r="D4700">
        <v>2</v>
      </c>
      <c r="E4700">
        <v>1</v>
      </c>
      <c r="F4700">
        <v>63</v>
      </c>
      <c r="G4700">
        <v>5</v>
      </c>
      <c r="H4700" t="s">
        <v>0</v>
      </c>
      <c r="I4700" t="s">
        <v>0</v>
      </c>
      <c r="J4700">
        <v>3</v>
      </c>
      <c r="K4700" s="5" cm="1">
        <f t="array" ref="K4700">IF(AND(C4700=1,OR(J4700=42,J4700=6,J4700=7,J4700=8)),1,
IF(AND(OR(C4700=1,C4700="NA"),OR(J4700=42,J4700=6,J4700=7,J4700=8, J4700="NA")),"NA",
IF(_xlfn.MINIFS(Nested_Ifs[a11],Nested_Ifs[ID],Nested_Ifs[[#This Row],[ID]])&lt;&gt;1,IF(AND(C4700=MIN(_xlfn._xlws.FILTER(Nested_Ifs[a11], Nested_Ifs[ID]=Nested_Ifs[[#This Row],[ID]])), OR(J4700=42,J4700=6,J4700=7,J4700=8)),1,
IF(_xlfn.MINIFS(Nested_Ifs[a11],Nested_Ifs[ID],Nested_Ifs[[#This Row],[ID]])&lt;&gt;1,IF(AND(OR(C4700=MIN(_xlfn._xlws.FILTER(Nested_Ifs[a11], Nested_Ifs[ID]=Nested_Ifs[[#This Row],[ID]])), C4700 = "NA"), OR(J4700=42,J4700=6,J4700=7,J4700=8, J4700 = "NA")),"NA",0),0)),0)))</f>
        <v>0</v>
      </c>
      <c r="L4700">
        <v>1</v>
      </c>
      <c r="M4700">
        <v>2</v>
      </c>
      <c r="N4700" t="s">
        <v>0</v>
      </c>
      <c r="O4700" s="11">
        <f t="shared" si="73"/>
        <v>0</v>
      </c>
    </row>
    <row r="4701" spans="2:15" x14ac:dyDescent="0.3">
      <c r="B4701">
        <v>29740</v>
      </c>
      <c r="C4701">
        <v>1</v>
      </c>
      <c r="D4701">
        <v>2</v>
      </c>
      <c r="E4701">
        <v>1</v>
      </c>
      <c r="F4701">
        <v>59</v>
      </c>
      <c r="G4701">
        <v>5</v>
      </c>
      <c r="H4701" t="s">
        <v>0</v>
      </c>
      <c r="I4701" t="s">
        <v>0</v>
      </c>
      <c r="J4701">
        <v>5</v>
      </c>
      <c r="K4701" s="5" cm="1">
        <f t="array" ref="K4701">IF(AND(C4701=1,OR(J4701=42,J4701=6,J4701=7,J4701=8)),1,
IF(AND(OR(C4701=1,C4701="NA"),OR(J4701=42,J4701=6,J4701=7,J4701=8, J4701="NA")),"NA",
IF(_xlfn.MINIFS(Nested_Ifs[a11],Nested_Ifs[ID],Nested_Ifs[[#This Row],[ID]])&lt;&gt;1,IF(AND(C4701=MIN(_xlfn._xlws.FILTER(Nested_Ifs[a11], Nested_Ifs[ID]=Nested_Ifs[[#This Row],[ID]])), OR(J4701=42,J4701=6,J4701=7,J4701=8)),1,
IF(_xlfn.MINIFS(Nested_Ifs[a11],Nested_Ifs[ID],Nested_Ifs[[#This Row],[ID]])&lt;&gt;1,IF(AND(OR(C4701=MIN(_xlfn._xlws.FILTER(Nested_Ifs[a11], Nested_Ifs[ID]=Nested_Ifs[[#This Row],[ID]])), C4701 = "NA"), OR(J4701=42,J4701=6,J4701=7,J4701=8, J4701 = "NA")),"NA",0),0)),0)))</f>
        <v>0</v>
      </c>
      <c r="L4701">
        <v>2</v>
      </c>
      <c r="M4701">
        <v>2</v>
      </c>
      <c r="N4701" t="s">
        <v>0</v>
      </c>
      <c r="O4701" s="11">
        <f t="shared" si="73"/>
        <v>0</v>
      </c>
    </row>
    <row r="4702" spans="2:15" x14ac:dyDescent="0.3">
      <c r="B4702">
        <v>29740</v>
      </c>
      <c r="C4702">
        <v>2</v>
      </c>
      <c r="D4702">
        <v>1</v>
      </c>
      <c r="E4702">
        <v>3</v>
      </c>
      <c r="F4702">
        <v>33</v>
      </c>
      <c r="G4702">
        <v>1</v>
      </c>
      <c r="H4702" t="s">
        <v>0</v>
      </c>
      <c r="I4702" t="s">
        <v>0</v>
      </c>
      <c r="J4702">
        <v>5</v>
      </c>
      <c r="K4702" s="5" cm="1">
        <f t="array" ref="K4702">IF(AND(C4702=1,OR(J4702=42,J4702=6,J4702=7,J4702=8)),1,
IF(AND(OR(C4702=1,C4702="NA"),OR(J4702=42,J4702=6,J4702=7,J4702=8, J4702="NA")),"NA",
IF(_xlfn.MINIFS(Nested_Ifs[a11],Nested_Ifs[ID],Nested_Ifs[[#This Row],[ID]])&lt;&gt;1,IF(AND(C4702=MIN(_xlfn._xlws.FILTER(Nested_Ifs[a11], Nested_Ifs[ID]=Nested_Ifs[[#This Row],[ID]])), OR(J4702=42,J4702=6,J4702=7,J4702=8)),1,
IF(_xlfn.MINIFS(Nested_Ifs[a11],Nested_Ifs[ID],Nested_Ifs[[#This Row],[ID]])&lt;&gt;1,IF(AND(OR(C4702=MIN(_xlfn._xlws.FILTER(Nested_Ifs[a11], Nested_Ifs[ID]=Nested_Ifs[[#This Row],[ID]])), C4702 = "NA"), OR(J4702=42,J4702=6,J4702=7,J4702=8, J4702 = "NA")),"NA",0),0)),0)))</f>
        <v>0</v>
      </c>
      <c r="L4702">
        <v>2</v>
      </c>
      <c r="M4702">
        <v>2</v>
      </c>
      <c r="N4702" t="s">
        <v>0</v>
      </c>
      <c r="O4702" s="11">
        <f t="shared" si="73"/>
        <v>0</v>
      </c>
    </row>
    <row r="4703" spans="2:15" x14ac:dyDescent="0.3">
      <c r="B4703">
        <v>29740</v>
      </c>
      <c r="C4703">
        <v>3</v>
      </c>
      <c r="D4703">
        <v>2</v>
      </c>
      <c r="E4703">
        <v>4</v>
      </c>
      <c r="F4703">
        <v>31</v>
      </c>
      <c r="G4703">
        <v>1</v>
      </c>
      <c r="H4703" t="s">
        <v>0</v>
      </c>
      <c r="I4703" t="s">
        <v>0</v>
      </c>
      <c r="J4703">
        <v>5</v>
      </c>
      <c r="K4703" s="5" cm="1">
        <f t="array" ref="K4703">IF(AND(C4703=1,OR(J4703=42,J4703=6,J4703=7,J4703=8)),1,
IF(AND(OR(C4703=1,C4703="NA"),OR(J4703=42,J4703=6,J4703=7,J4703=8, J4703="NA")),"NA",
IF(_xlfn.MINIFS(Nested_Ifs[a11],Nested_Ifs[ID],Nested_Ifs[[#This Row],[ID]])&lt;&gt;1,IF(AND(C4703=MIN(_xlfn._xlws.FILTER(Nested_Ifs[a11], Nested_Ifs[ID]=Nested_Ifs[[#This Row],[ID]])), OR(J4703=42,J4703=6,J4703=7,J4703=8)),1,
IF(_xlfn.MINIFS(Nested_Ifs[a11],Nested_Ifs[ID],Nested_Ifs[[#This Row],[ID]])&lt;&gt;1,IF(AND(OR(C4703=MIN(_xlfn._xlws.FILTER(Nested_Ifs[a11], Nested_Ifs[ID]=Nested_Ifs[[#This Row],[ID]])), C4703 = "NA"), OR(J4703=42,J4703=6,J4703=7,J4703=8, J4703 = "NA")),"NA",0),0)),0)))</f>
        <v>0</v>
      </c>
      <c r="L4703">
        <v>2</v>
      </c>
      <c r="M4703">
        <v>2</v>
      </c>
      <c r="N4703" t="s">
        <v>0</v>
      </c>
      <c r="O4703" s="11">
        <f t="shared" si="73"/>
        <v>0</v>
      </c>
    </row>
    <row r="4704" spans="2:15" x14ac:dyDescent="0.3">
      <c r="B4704">
        <v>29740</v>
      </c>
      <c r="C4704">
        <v>4</v>
      </c>
      <c r="D4704">
        <v>2</v>
      </c>
      <c r="E4704">
        <v>8</v>
      </c>
      <c r="F4704">
        <v>6</v>
      </c>
      <c r="G4704" t="s">
        <v>0</v>
      </c>
      <c r="H4704" t="s">
        <v>0</v>
      </c>
      <c r="I4704" t="s">
        <v>0</v>
      </c>
      <c r="J4704" t="s">
        <v>0</v>
      </c>
      <c r="K4704" s="5" cm="1">
        <f t="array" ref="K4704">IF(AND(C4704=1,OR(J4704=42,J4704=6,J4704=7,J4704=8)),1,
IF(AND(OR(C4704=1,C4704="NA"),OR(J4704=42,J4704=6,J4704=7,J4704=8, J4704="NA")),"NA",
IF(_xlfn.MINIFS(Nested_Ifs[a11],Nested_Ifs[ID],Nested_Ifs[[#This Row],[ID]])&lt;&gt;1,IF(AND(C4704=MIN(_xlfn._xlws.FILTER(Nested_Ifs[a11], Nested_Ifs[ID]=Nested_Ifs[[#This Row],[ID]])), OR(J4704=42,J4704=6,J4704=7,J4704=8)),1,
IF(_xlfn.MINIFS(Nested_Ifs[a11],Nested_Ifs[ID],Nested_Ifs[[#This Row],[ID]])&lt;&gt;1,IF(AND(OR(C4704=MIN(_xlfn._xlws.FILTER(Nested_Ifs[a11], Nested_Ifs[ID]=Nested_Ifs[[#This Row],[ID]])), C4704 = "NA"), OR(J4704=42,J4704=6,J4704=7,J4704=8, J4704 = "NA")),"NA",0),0)),0)))</f>
        <v>0</v>
      </c>
      <c r="L4704">
        <v>2</v>
      </c>
      <c r="M4704">
        <v>2</v>
      </c>
      <c r="N4704" t="s">
        <v>0</v>
      </c>
      <c r="O4704" s="11">
        <f t="shared" si="73"/>
        <v>0</v>
      </c>
    </row>
    <row r="4705" spans="2:15" x14ac:dyDescent="0.3">
      <c r="B4705">
        <v>29740</v>
      </c>
      <c r="C4705">
        <v>5</v>
      </c>
      <c r="D4705">
        <v>1</v>
      </c>
      <c r="E4705">
        <v>8</v>
      </c>
      <c r="F4705">
        <v>5</v>
      </c>
      <c r="G4705" t="s">
        <v>0</v>
      </c>
      <c r="H4705">
        <v>1</v>
      </c>
      <c r="I4705" t="s">
        <v>0</v>
      </c>
      <c r="J4705" t="s">
        <v>0</v>
      </c>
      <c r="K4705" s="5" cm="1">
        <f t="array" ref="K4705">IF(AND(C4705=1,OR(J4705=42,J4705=6,J4705=7,J4705=8)),1,
IF(AND(OR(C4705=1,C4705="NA"),OR(J4705=42,J4705=6,J4705=7,J4705=8, J4705="NA")),"NA",
IF(_xlfn.MINIFS(Nested_Ifs[a11],Nested_Ifs[ID],Nested_Ifs[[#This Row],[ID]])&lt;&gt;1,IF(AND(C4705=MIN(_xlfn._xlws.FILTER(Nested_Ifs[a11], Nested_Ifs[ID]=Nested_Ifs[[#This Row],[ID]])), OR(J4705=42,J4705=6,J4705=7,J4705=8)),1,
IF(_xlfn.MINIFS(Nested_Ifs[a11],Nested_Ifs[ID],Nested_Ifs[[#This Row],[ID]])&lt;&gt;1,IF(AND(OR(C4705=MIN(_xlfn._xlws.FILTER(Nested_Ifs[a11], Nested_Ifs[ID]=Nested_Ifs[[#This Row],[ID]])), C4705 = "NA"), OR(J4705=42,J4705=6,J4705=7,J4705=8, J4705 = "NA")),"NA",0),0)),0)))</f>
        <v>0</v>
      </c>
      <c r="L4705">
        <v>2</v>
      </c>
      <c r="M4705">
        <v>2</v>
      </c>
      <c r="N4705" t="s">
        <v>0</v>
      </c>
      <c r="O4705" s="11">
        <f t="shared" si="73"/>
        <v>0</v>
      </c>
    </row>
    <row r="4706" spans="2:15" x14ac:dyDescent="0.3">
      <c r="B4706">
        <v>29740</v>
      </c>
      <c r="C4706">
        <v>6</v>
      </c>
      <c r="D4706">
        <v>2</v>
      </c>
      <c r="E4706">
        <v>8</v>
      </c>
      <c r="F4706">
        <v>4</v>
      </c>
      <c r="G4706" t="s">
        <v>0</v>
      </c>
      <c r="H4706">
        <v>1</v>
      </c>
      <c r="I4706" t="s">
        <v>0</v>
      </c>
      <c r="J4706" t="s">
        <v>0</v>
      </c>
      <c r="K4706" s="5" cm="1">
        <f t="array" ref="K4706">IF(AND(C4706=1,OR(J4706=42,J4706=6,J4706=7,J4706=8)),1,
IF(AND(OR(C4706=1,C4706="NA"),OR(J4706=42,J4706=6,J4706=7,J4706=8, J4706="NA")),"NA",
IF(_xlfn.MINIFS(Nested_Ifs[a11],Nested_Ifs[ID],Nested_Ifs[[#This Row],[ID]])&lt;&gt;1,IF(AND(C4706=MIN(_xlfn._xlws.FILTER(Nested_Ifs[a11], Nested_Ifs[ID]=Nested_Ifs[[#This Row],[ID]])), OR(J4706=42,J4706=6,J4706=7,J4706=8)),1,
IF(_xlfn.MINIFS(Nested_Ifs[a11],Nested_Ifs[ID],Nested_Ifs[[#This Row],[ID]])&lt;&gt;1,IF(AND(OR(C4706=MIN(_xlfn._xlws.FILTER(Nested_Ifs[a11], Nested_Ifs[ID]=Nested_Ifs[[#This Row],[ID]])), C4706 = "NA"), OR(J4706=42,J4706=6,J4706=7,J4706=8, J4706 = "NA")),"NA",0),0)),0)))</f>
        <v>0</v>
      </c>
      <c r="L4706">
        <v>2</v>
      </c>
      <c r="M4706">
        <v>2</v>
      </c>
      <c r="N4706" t="s">
        <v>0</v>
      </c>
      <c r="O4706" s="11">
        <f t="shared" si="73"/>
        <v>0</v>
      </c>
    </row>
    <row r="4707" spans="2:15" x14ac:dyDescent="0.3">
      <c r="B4707">
        <v>29741</v>
      </c>
      <c r="C4707">
        <v>1</v>
      </c>
      <c r="D4707">
        <v>2</v>
      </c>
      <c r="E4707">
        <v>1</v>
      </c>
      <c r="F4707">
        <v>58</v>
      </c>
      <c r="G4707">
        <v>5</v>
      </c>
      <c r="H4707" t="s">
        <v>0</v>
      </c>
      <c r="I4707" t="s">
        <v>0</v>
      </c>
      <c r="J4707">
        <v>5</v>
      </c>
      <c r="K4707" s="5" cm="1">
        <f t="array" ref="K4707">IF(AND(C4707=1,OR(J4707=42,J4707=6,J4707=7,J4707=8)),1,
IF(AND(OR(C4707=1,C4707="NA"),OR(J4707=42,J4707=6,J4707=7,J4707=8, J4707="NA")),"NA",
IF(_xlfn.MINIFS(Nested_Ifs[a11],Nested_Ifs[ID],Nested_Ifs[[#This Row],[ID]])&lt;&gt;1,IF(AND(C4707=MIN(_xlfn._xlws.FILTER(Nested_Ifs[a11], Nested_Ifs[ID]=Nested_Ifs[[#This Row],[ID]])), OR(J4707=42,J4707=6,J4707=7,J4707=8)),1,
IF(_xlfn.MINIFS(Nested_Ifs[a11],Nested_Ifs[ID],Nested_Ifs[[#This Row],[ID]])&lt;&gt;1,IF(AND(OR(C4707=MIN(_xlfn._xlws.FILTER(Nested_Ifs[a11], Nested_Ifs[ID]=Nested_Ifs[[#This Row],[ID]])), C4707 = "NA"), OR(J4707=42,J4707=6,J4707=7,J4707=8, J4707 = "NA")),"NA",0),0)),0)))</f>
        <v>0</v>
      </c>
      <c r="L4707">
        <v>2</v>
      </c>
      <c r="M4707">
        <v>2</v>
      </c>
      <c r="N4707" t="s">
        <v>0</v>
      </c>
      <c r="O4707" s="11">
        <f t="shared" si="73"/>
        <v>0</v>
      </c>
    </row>
    <row r="4708" spans="2:15" x14ac:dyDescent="0.3">
      <c r="B4708">
        <v>29742</v>
      </c>
      <c r="C4708">
        <v>1</v>
      </c>
      <c r="D4708">
        <v>2</v>
      </c>
      <c r="E4708">
        <v>1</v>
      </c>
      <c r="F4708">
        <v>54</v>
      </c>
      <c r="G4708">
        <v>3</v>
      </c>
      <c r="H4708" t="s">
        <v>0</v>
      </c>
      <c r="I4708" t="s">
        <v>0</v>
      </c>
      <c r="J4708">
        <v>3</v>
      </c>
      <c r="K4708" s="5" cm="1">
        <f t="array" ref="K4708">IF(AND(C4708=1,OR(J4708=42,J4708=6,J4708=7,J4708=8)),1,
IF(AND(OR(C4708=1,C4708="NA"),OR(J4708=42,J4708=6,J4708=7,J4708=8, J4708="NA")),"NA",
IF(_xlfn.MINIFS(Nested_Ifs[a11],Nested_Ifs[ID],Nested_Ifs[[#This Row],[ID]])&lt;&gt;1,IF(AND(C4708=MIN(_xlfn._xlws.FILTER(Nested_Ifs[a11], Nested_Ifs[ID]=Nested_Ifs[[#This Row],[ID]])), OR(J4708=42,J4708=6,J4708=7,J4708=8)),1,
IF(_xlfn.MINIFS(Nested_Ifs[a11],Nested_Ifs[ID],Nested_Ifs[[#This Row],[ID]])&lt;&gt;1,IF(AND(OR(C4708=MIN(_xlfn._xlws.FILTER(Nested_Ifs[a11], Nested_Ifs[ID]=Nested_Ifs[[#This Row],[ID]])), C4708 = "NA"), OR(J4708=42,J4708=6,J4708=7,J4708=8, J4708 = "NA")),"NA",0),0)),0)))</f>
        <v>0</v>
      </c>
      <c r="L4708">
        <v>2</v>
      </c>
      <c r="M4708">
        <v>2</v>
      </c>
      <c r="N4708" t="s">
        <v>0</v>
      </c>
      <c r="O4708" s="11">
        <f t="shared" si="73"/>
        <v>0</v>
      </c>
    </row>
    <row r="4709" spans="2:15" x14ac:dyDescent="0.3">
      <c r="B4709">
        <v>29742</v>
      </c>
      <c r="C4709">
        <v>2</v>
      </c>
      <c r="D4709">
        <v>2</v>
      </c>
      <c r="E4709">
        <v>10</v>
      </c>
      <c r="F4709">
        <v>12</v>
      </c>
      <c r="G4709" t="s">
        <v>0</v>
      </c>
      <c r="H4709" t="s">
        <v>0</v>
      </c>
      <c r="I4709" t="s">
        <v>0</v>
      </c>
      <c r="J4709" t="s">
        <v>0</v>
      </c>
      <c r="K4709" s="5" cm="1">
        <f t="array" ref="K4709">IF(AND(C4709=1,OR(J4709=42,J4709=6,J4709=7,J4709=8)),1,
IF(AND(OR(C4709=1,C4709="NA"),OR(J4709=42,J4709=6,J4709=7,J4709=8, J4709="NA")),"NA",
IF(_xlfn.MINIFS(Nested_Ifs[a11],Nested_Ifs[ID],Nested_Ifs[[#This Row],[ID]])&lt;&gt;1,IF(AND(C4709=MIN(_xlfn._xlws.FILTER(Nested_Ifs[a11], Nested_Ifs[ID]=Nested_Ifs[[#This Row],[ID]])), OR(J4709=42,J4709=6,J4709=7,J4709=8)),1,
IF(_xlfn.MINIFS(Nested_Ifs[a11],Nested_Ifs[ID],Nested_Ifs[[#This Row],[ID]])&lt;&gt;1,IF(AND(OR(C4709=MIN(_xlfn._xlws.FILTER(Nested_Ifs[a11], Nested_Ifs[ID]=Nested_Ifs[[#This Row],[ID]])), C4709 = "NA"), OR(J4709=42,J4709=6,J4709=7,J4709=8, J4709 = "NA")),"NA",0),0)),0)))</f>
        <v>0</v>
      </c>
      <c r="L4709">
        <v>2</v>
      </c>
      <c r="M4709">
        <v>2</v>
      </c>
      <c r="N4709" t="s">
        <v>0</v>
      </c>
      <c r="O4709" s="11">
        <f t="shared" si="73"/>
        <v>0</v>
      </c>
    </row>
    <row r="4710" spans="2:15" x14ac:dyDescent="0.3">
      <c r="B4710">
        <v>29742</v>
      </c>
      <c r="C4710">
        <v>3</v>
      </c>
      <c r="D4710">
        <v>1</v>
      </c>
      <c r="E4710">
        <v>8</v>
      </c>
      <c r="F4710">
        <v>11</v>
      </c>
      <c r="G4710" t="s">
        <v>0</v>
      </c>
      <c r="H4710" t="s">
        <v>0</v>
      </c>
      <c r="I4710" t="s">
        <v>0</v>
      </c>
      <c r="J4710" t="s">
        <v>0</v>
      </c>
      <c r="K4710" s="5" cm="1">
        <f t="array" ref="K4710">IF(AND(C4710=1,OR(J4710=42,J4710=6,J4710=7,J4710=8)),1,
IF(AND(OR(C4710=1,C4710="NA"),OR(J4710=42,J4710=6,J4710=7,J4710=8, J4710="NA")),"NA",
IF(_xlfn.MINIFS(Nested_Ifs[a11],Nested_Ifs[ID],Nested_Ifs[[#This Row],[ID]])&lt;&gt;1,IF(AND(C4710=MIN(_xlfn._xlws.FILTER(Nested_Ifs[a11], Nested_Ifs[ID]=Nested_Ifs[[#This Row],[ID]])), OR(J4710=42,J4710=6,J4710=7,J4710=8)),1,
IF(_xlfn.MINIFS(Nested_Ifs[a11],Nested_Ifs[ID],Nested_Ifs[[#This Row],[ID]])&lt;&gt;1,IF(AND(OR(C4710=MIN(_xlfn._xlws.FILTER(Nested_Ifs[a11], Nested_Ifs[ID]=Nested_Ifs[[#This Row],[ID]])), C4710 = "NA"), OR(J4710=42,J4710=6,J4710=7,J4710=8, J4710 = "NA")),"NA",0),0)),0)))</f>
        <v>0</v>
      </c>
      <c r="L4710">
        <v>2</v>
      </c>
      <c r="M4710">
        <v>2</v>
      </c>
      <c r="N4710" t="s">
        <v>0</v>
      </c>
      <c r="O4710" s="11">
        <f t="shared" si="73"/>
        <v>0</v>
      </c>
    </row>
    <row r="4711" spans="2:15" x14ac:dyDescent="0.3">
      <c r="B4711">
        <v>29742</v>
      </c>
      <c r="C4711">
        <v>4</v>
      </c>
      <c r="D4711">
        <v>1</v>
      </c>
      <c r="E4711">
        <v>3</v>
      </c>
      <c r="F4711">
        <v>26</v>
      </c>
      <c r="G4711">
        <v>6</v>
      </c>
      <c r="H4711" t="s">
        <v>0</v>
      </c>
      <c r="I4711" t="s">
        <v>0</v>
      </c>
      <c r="J4711">
        <v>3</v>
      </c>
      <c r="K4711" s="5" cm="1">
        <f t="array" ref="K4711">IF(AND(C4711=1,OR(J4711=42,J4711=6,J4711=7,J4711=8)),1,
IF(AND(OR(C4711=1,C4711="NA"),OR(J4711=42,J4711=6,J4711=7,J4711=8, J4711="NA")),"NA",
IF(_xlfn.MINIFS(Nested_Ifs[a11],Nested_Ifs[ID],Nested_Ifs[[#This Row],[ID]])&lt;&gt;1,IF(AND(C4711=MIN(_xlfn._xlws.FILTER(Nested_Ifs[a11], Nested_Ifs[ID]=Nested_Ifs[[#This Row],[ID]])), OR(J4711=42,J4711=6,J4711=7,J4711=8)),1,
IF(_xlfn.MINIFS(Nested_Ifs[a11],Nested_Ifs[ID],Nested_Ifs[[#This Row],[ID]])&lt;&gt;1,IF(AND(OR(C4711=MIN(_xlfn._xlws.FILTER(Nested_Ifs[a11], Nested_Ifs[ID]=Nested_Ifs[[#This Row],[ID]])), C4711 = "NA"), OR(J4711=42,J4711=6,J4711=7,J4711=8, J4711 = "NA")),"NA",0),0)),0)))</f>
        <v>0</v>
      </c>
      <c r="L4711">
        <v>2</v>
      </c>
      <c r="M4711">
        <v>2</v>
      </c>
      <c r="N4711" t="s">
        <v>0</v>
      </c>
      <c r="O4711" s="11">
        <f t="shared" si="73"/>
        <v>0</v>
      </c>
    </row>
    <row r="4712" spans="2:15" x14ac:dyDescent="0.3">
      <c r="B4712">
        <v>29743</v>
      </c>
      <c r="C4712">
        <v>1</v>
      </c>
      <c r="D4712">
        <v>1</v>
      </c>
      <c r="E4712">
        <v>1</v>
      </c>
      <c r="F4712">
        <v>63</v>
      </c>
      <c r="G4712">
        <v>1</v>
      </c>
      <c r="H4712" t="s">
        <v>0</v>
      </c>
      <c r="I4712" t="s">
        <v>0</v>
      </c>
      <c r="J4712">
        <v>1</v>
      </c>
      <c r="K4712" s="5" cm="1">
        <f t="array" ref="K4712">IF(AND(C4712=1,OR(J4712=42,J4712=6,J4712=7,J4712=8)),1,
IF(AND(OR(C4712=1,C4712="NA"),OR(J4712=42,J4712=6,J4712=7,J4712=8, J4712="NA")),"NA",
IF(_xlfn.MINIFS(Nested_Ifs[a11],Nested_Ifs[ID],Nested_Ifs[[#This Row],[ID]])&lt;&gt;1,IF(AND(C4712=MIN(_xlfn._xlws.FILTER(Nested_Ifs[a11], Nested_Ifs[ID]=Nested_Ifs[[#This Row],[ID]])), OR(J4712=42,J4712=6,J4712=7,J4712=8)),1,
IF(_xlfn.MINIFS(Nested_Ifs[a11],Nested_Ifs[ID],Nested_Ifs[[#This Row],[ID]])&lt;&gt;1,IF(AND(OR(C4712=MIN(_xlfn._xlws.FILTER(Nested_Ifs[a11], Nested_Ifs[ID]=Nested_Ifs[[#This Row],[ID]])), C4712 = "NA"), OR(J4712=42,J4712=6,J4712=7,J4712=8, J4712 = "NA")),"NA",0),0)),0)))</f>
        <v>0</v>
      </c>
      <c r="L4712">
        <v>1</v>
      </c>
      <c r="M4712">
        <v>2</v>
      </c>
      <c r="N4712" t="s">
        <v>0</v>
      </c>
      <c r="O4712" s="11">
        <f t="shared" si="73"/>
        <v>0</v>
      </c>
    </row>
    <row r="4713" spans="2:15" x14ac:dyDescent="0.3">
      <c r="B4713">
        <v>29743</v>
      </c>
      <c r="C4713">
        <v>2</v>
      </c>
      <c r="D4713">
        <v>2</v>
      </c>
      <c r="E4713">
        <v>2</v>
      </c>
      <c r="F4713">
        <v>56</v>
      </c>
      <c r="G4713">
        <v>1</v>
      </c>
      <c r="H4713" t="s">
        <v>0</v>
      </c>
      <c r="I4713" t="s">
        <v>0</v>
      </c>
      <c r="J4713">
        <v>5</v>
      </c>
      <c r="K4713" s="5" cm="1">
        <f t="array" ref="K4713">IF(AND(C4713=1,OR(J4713=42,J4713=6,J4713=7,J4713=8)),1,
IF(AND(OR(C4713=1,C4713="NA"),OR(J4713=42,J4713=6,J4713=7,J4713=8, J4713="NA")),"NA",
IF(_xlfn.MINIFS(Nested_Ifs[a11],Nested_Ifs[ID],Nested_Ifs[[#This Row],[ID]])&lt;&gt;1,IF(AND(C4713=MIN(_xlfn._xlws.FILTER(Nested_Ifs[a11], Nested_Ifs[ID]=Nested_Ifs[[#This Row],[ID]])), OR(J4713=42,J4713=6,J4713=7,J4713=8)),1,
IF(_xlfn.MINIFS(Nested_Ifs[a11],Nested_Ifs[ID],Nested_Ifs[[#This Row],[ID]])&lt;&gt;1,IF(AND(OR(C4713=MIN(_xlfn._xlws.FILTER(Nested_Ifs[a11], Nested_Ifs[ID]=Nested_Ifs[[#This Row],[ID]])), C4713 = "NA"), OR(J4713=42,J4713=6,J4713=7,J4713=8, J4713 = "NA")),"NA",0),0)),0)))</f>
        <v>0</v>
      </c>
      <c r="L4713">
        <v>1</v>
      </c>
      <c r="M4713">
        <v>2</v>
      </c>
      <c r="N4713" t="s">
        <v>0</v>
      </c>
      <c r="O4713" s="11">
        <f t="shared" si="73"/>
        <v>0</v>
      </c>
    </row>
    <row r="4714" spans="2:15" x14ac:dyDescent="0.3">
      <c r="B4714">
        <v>29743</v>
      </c>
      <c r="C4714">
        <v>3</v>
      </c>
      <c r="D4714">
        <v>2</v>
      </c>
      <c r="E4714">
        <v>3</v>
      </c>
      <c r="F4714">
        <v>15</v>
      </c>
      <c r="G4714">
        <v>6</v>
      </c>
      <c r="H4714" t="s">
        <v>0</v>
      </c>
      <c r="I4714" t="s">
        <v>0</v>
      </c>
      <c r="J4714" t="s">
        <v>0</v>
      </c>
      <c r="K4714" s="5" cm="1">
        <f t="array" ref="K4714">IF(AND(C4714=1,OR(J4714=42,J4714=6,J4714=7,J4714=8)),1,
IF(AND(OR(C4714=1,C4714="NA"),OR(J4714=42,J4714=6,J4714=7,J4714=8, J4714="NA")),"NA",
IF(_xlfn.MINIFS(Nested_Ifs[a11],Nested_Ifs[ID],Nested_Ifs[[#This Row],[ID]])&lt;&gt;1,IF(AND(C4714=MIN(_xlfn._xlws.FILTER(Nested_Ifs[a11], Nested_Ifs[ID]=Nested_Ifs[[#This Row],[ID]])), OR(J4714=42,J4714=6,J4714=7,J4714=8)),1,
IF(_xlfn.MINIFS(Nested_Ifs[a11],Nested_Ifs[ID],Nested_Ifs[[#This Row],[ID]])&lt;&gt;1,IF(AND(OR(C4714=MIN(_xlfn._xlws.FILTER(Nested_Ifs[a11], Nested_Ifs[ID]=Nested_Ifs[[#This Row],[ID]])), C4714 = "NA"), OR(J4714=42,J4714=6,J4714=7,J4714=8, J4714 = "NA")),"NA",0),0)),0)))</f>
        <v>0</v>
      </c>
      <c r="L4714">
        <v>2</v>
      </c>
      <c r="M4714">
        <v>2</v>
      </c>
      <c r="N4714" t="s">
        <v>0</v>
      </c>
      <c r="O4714" s="11">
        <f t="shared" si="73"/>
        <v>0</v>
      </c>
    </row>
    <row r="4715" spans="2:15" x14ac:dyDescent="0.3">
      <c r="B4715">
        <v>29743</v>
      </c>
      <c r="C4715">
        <v>4</v>
      </c>
      <c r="D4715">
        <v>1</v>
      </c>
      <c r="E4715">
        <v>3</v>
      </c>
      <c r="F4715">
        <v>12</v>
      </c>
      <c r="G4715" t="s">
        <v>0</v>
      </c>
      <c r="H4715" t="s">
        <v>0</v>
      </c>
      <c r="I4715" t="s">
        <v>0</v>
      </c>
      <c r="J4715" t="s">
        <v>0</v>
      </c>
      <c r="K4715" s="5" cm="1">
        <f t="array" ref="K4715">IF(AND(C4715=1,OR(J4715=42,J4715=6,J4715=7,J4715=8)),1,
IF(AND(OR(C4715=1,C4715="NA"),OR(J4715=42,J4715=6,J4715=7,J4715=8, J4715="NA")),"NA",
IF(_xlfn.MINIFS(Nested_Ifs[a11],Nested_Ifs[ID],Nested_Ifs[[#This Row],[ID]])&lt;&gt;1,IF(AND(C4715=MIN(_xlfn._xlws.FILTER(Nested_Ifs[a11], Nested_Ifs[ID]=Nested_Ifs[[#This Row],[ID]])), OR(J4715=42,J4715=6,J4715=7,J4715=8)),1,
IF(_xlfn.MINIFS(Nested_Ifs[a11],Nested_Ifs[ID],Nested_Ifs[[#This Row],[ID]])&lt;&gt;1,IF(AND(OR(C4715=MIN(_xlfn._xlws.FILTER(Nested_Ifs[a11], Nested_Ifs[ID]=Nested_Ifs[[#This Row],[ID]])), C4715 = "NA"), OR(J4715=42,J4715=6,J4715=7,J4715=8, J4715 = "NA")),"NA",0),0)),0)))</f>
        <v>0</v>
      </c>
      <c r="L4715">
        <v>1</v>
      </c>
      <c r="M4715">
        <v>2</v>
      </c>
      <c r="N4715" t="s">
        <v>0</v>
      </c>
      <c r="O4715" s="11">
        <f t="shared" si="73"/>
        <v>0</v>
      </c>
    </row>
    <row r="4716" spans="2:15" x14ac:dyDescent="0.3">
      <c r="B4716">
        <v>29744</v>
      </c>
      <c r="C4716">
        <v>1</v>
      </c>
      <c r="D4716">
        <v>1</v>
      </c>
      <c r="E4716">
        <v>1</v>
      </c>
      <c r="F4716">
        <v>29</v>
      </c>
      <c r="G4716">
        <v>1</v>
      </c>
      <c r="H4716" t="s">
        <v>0</v>
      </c>
      <c r="I4716" t="s">
        <v>0</v>
      </c>
      <c r="J4716">
        <v>1</v>
      </c>
      <c r="K4716" s="5" cm="1">
        <f t="array" ref="K4716">IF(AND(C4716=1,OR(J4716=42,J4716=6,J4716=7,J4716=8)),1,
IF(AND(OR(C4716=1,C4716="NA"),OR(J4716=42,J4716=6,J4716=7,J4716=8, J4716="NA")),"NA",
IF(_xlfn.MINIFS(Nested_Ifs[a11],Nested_Ifs[ID],Nested_Ifs[[#This Row],[ID]])&lt;&gt;1,IF(AND(C4716=MIN(_xlfn._xlws.FILTER(Nested_Ifs[a11], Nested_Ifs[ID]=Nested_Ifs[[#This Row],[ID]])), OR(J4716=42,J4716=6,J4716=7,J4716=8)),1,
IF(_xlfn.MINIFS(Nested_Ifs[a11],Nested_Ifs[ID],Nested_Ifs[[#This Row],[ID]])&lt;&gt;1,IF(AND(OR(C4716=MIN(_xlfn._xlws.FILTER(Nested_Ifs[a11], Nested_Ifs[ID]=Nested_Ifs[[#This Row],[ID]])), C4716 = "NA"), OR(J4716=42,J4716=6,J4716=7,J4716=8, J4716 = "NA")),"NA",0),0)),0)))</f>
        <v>0</v>
      </c>
      <c r="L4716">
        <v>2</v>
      </c>
      <c r="M4716">
        <v>2</v>
      </c>
      <c r="N4716" t="s">
        <v>0</v>
      </c>
      <c r="O4716" s="11">
        <f t="shared" si="73"/>
        <v>0</v>
      </c>
    </row>
    <row r="4717" spans="2:15" x14ac:dyDescent="0.3">
      <c r="B4717">
        <v>29744</v>
      </c>
      <c r="C4717">
        <v>2</v>
      </c>
      <c r="D4717">
        <v>2</v>
      </c>
      <c r="E4717">
        <v>2</v>
      </c>
      <c r="F4717">
        <v>29</v>
      </c>
      <c r="G4717">
        <v>1</v>
      </c>
      <c r="H4717" t="s">
        <v>0</v>
      </c>
      <c r="I4717" t="s">
        <v>0</v>
      </c>
      <c r="J4717">
        <v>1</v>
      </c>
      <c r="K4717" s="5" cm="1">
        <f t="array" ref="K4717">IF(AND(C4717=1,OR(J4717=42,J4717=6,J4717=7,J4717=8)),1,
IF(AND(OR(C4717=1,C4717="NA"),OR(J4717=42,J4717=6,J4717=7,J4717=8, J4717="NA")),"NA",
IF(_xlfn.MINIFS(Nested_Ifs[a11],Nested_Ifs[ID],Nested_Ifs[[#This Row],[ID]])&lt;&gt;1,IF(AND(C4717=MIN(_xlfn._xlws.FILTER(Nested_Ifs[a11], Nested_Ifs[ID]=Nested_Ifs[[#This Row],[ID]])), OR(J4717=42,J4717=6,J4717=7,J4717=8)),1,
IF(_xlfn.MINIFS(Nested_Ifs[a11],Nested_Ifs[ID],Nested_Ifs[[#This Row],[ID]])&lt;&gt;1,IF(AND(OR(C4717=MIN(_xlfn._xlws.FILTER(Nested_Ifs[a11], Nested_Ifs[ID]=Nested_Ifs[[#This Row],[ID]])), C4717 = "NA"), OR(J4717=42,J4717=6,J4717=7,J4717=8, J4717 = "NA")),"NA",0),0)),0)))</f>
        <v>0</v>
      </c>
      <c r="L4717">
        <v>1</v>
      </c>
      <c r="M4717">
        <v>2</v>
      </c>
      <c r="N4717" t="s">
        <v>0</v>
      </c>
      <c r="O4717" s="11">
        <f t="shared" si="73"/>
        <v>0</v>
      </c>
    </row>
    <row r="4718" spans="2:15" x14ac:dyDescent="0.3">
      <c r="B4718">
        <v>29744</v>
      </c>
      <c r="C4718">
        <v>3</v>
      </c>
      <c r="D4718">
        <v>2</v>
      </c>
      <c r="E4718">
        <v>3</v>
      </c>
      <c r="F4718">
        <v>5</v>
      </c>
      <c r="G4718" t="s">
        <v>0</v>
      </c>
      <c r="H4718">
        <v>2</v>
      </c>
      <c r="I4718">
        <v>9</v>
      </c>
      <c r="J4718" t="s">
        <v>0</v>
      </c>
      <c r="K4718" s="5" cm="1">
        <f t="array" ref="K4718">IF(AND(C4718=1,OR(J4718=42,J4718=6,J4718=7,J4718=8)),1,
IF(AND(OR(C4718=1,C4718="NA"),OR(J4718=42,J4718=6,J4718=7,J4718=8, J4718="NA")),"NA",
IF(_xlfn.MINIFS(Nested_Ifs[a11],Nested_Ifs[ID],Nested_Ifs[[#This Row],[ID]])&lt;&gt;1,IF(AND(C4718=MIN(_xlfn._xlws.FILTER(Nested_Ifs[a11], Nested_Ifs[ID]=Nested_Ifs[[#This Row],[ID]])), OR(J4718=42,J4718=6,J4718=7,J4718=8)),1,
IF(_xlfn.MINIFS(Nested_Ifs[a11],Nested_Ifs[ID],Nested_Ifs[[#This Row],[ID]])&lt;&gt;1,IF(AND(OR(C4718=MIN(_xlfn._xlws.FILTER(Nested_Ifs[a11], Nested_Ifs[ID]=Nested_Ifs[[#This Row],[ID]])), C4718 = "NA"), OR(J4718=42,J4718=6,J4718=7,J4718=8, J4718 = "NA")),"NA",0),0)),0)))</f>
        <v>0</v>
      </c>
      <c r="L4718">
        <v>2</v>
      </c>
      <c r="M4718">
        <v>2</v>
      </c>
      <c r="N4718" t="s">
        <v>0</v>
      </c>
      <c r="O4718" s="11">
        <f t="shared" si="73"/>
        <v>0</v>
      </c>
    </row>
    <row r="4719" spans="2:15" x14ac:dyDescent="0.3">
      <c r="B4719">
        <v>29745</v>
      </c>
      <c r="C4719">
        <v>1</v>
      </c>
      <c r="D4719">
        <v>2</v>
      </c>
      <c r="E4719">
        <v>1</v>
      </c>
      <c r="F4719">
        <v>50</v>
      </c>
      <c r="G4719">
        <v>1</v>
      </c>
      <c r="H4719" t="s">
        <v>0</v>
      </c>
      <c r="I4719" t="s">
        <v>0</v>
      </c>
      <c r="J4719">
        <v>1</v>
      </c>
      <c r="K4719" s="5" cm="1">
        <f t="array" ref="K4719">IF(AND(C4719=1,OR(J4719=42,J4719=6,J4719=7,J4719=8)),1,
IF(AND(OR(C4719=1,C4719="NA"),OR(J4719=42,J4719=6,J4719=7,J4719=8, J4719="NA")),"NA",
IF(_xlfn.MINIFS(Nested_Ifs[a11],Nested_Ifs[ID],Nested_Ifs[[#This Row],[ID]])&lt;&gt;1,IF(AND(C4719=MIN(_xlfn._xlws.FILTER(Nested_Ifs[a11], Nested_Ifs[ID]=Nested_Ifs[[#This Row],[ID]])), OR(J4719=42,J4719=6,J4719=7,J4719=8)),1,
IF(_xlfn.MINIFS(Nested_Ifs[a11],Nested_Ifs[ID],Nested_Ifs[[#This Row],[ID]])&lt;&gt;1,IF(AND(OR(C4719=MIN(_xlfn._xlws.FILTER(Nested_Ifs[a11], Nested_Ifs[ID]=Nested_Ifs[[#This Row],[ID]])), C4719 = "NA"), OR(J4719=42,J4719=6,J4719=7,J4719=8, J4719 = "NA")),"NA",0),0)),0)))</f>
        <v>0</v>
      </c>
      <c r="L4719">
        <v>1</v>
      </c>
      <c r="M4719">
        <v>2</v>
      </c>
      <c r="N4719" t="s">
        <v>0</v>
      </c>
      <c r="O4719" s="11">
        <f t="shared" si="73"/>
        <v>0</v>
      </c>
    </row>
    <row r="4720" spans="2:15" x14ac:dyDescent="0.3">
      <c r="B4720">
        <v>29746</v>
      </c>
      <c r="C4720">
        <v>1</v>
      </c>
      <c r="D4720">
        <v>1</v>
      </c>
      <c r="E4720">
        <v>1</v>
      </c>
      <c r="F4720">
        <v>46</v>
      </c>
      <c r="G4720">
        <v>1</v>
      </c>
      <c r="H4720" t="s">
        <v>0</v>
      </c>
      <c r="I4720" t="s">
        <v>0</v>
      </c>
      <c r="J4720">
        <v>1</v>
      </c>
      <c r="K4720" s="5" cm="1">
        <f t="array" ref="K4720">IF(AND(C4720=1,OR(J4720=42,J4720=6,J4720=7,J4720=8)),1,
IF(AND(OR(C4720=1,C4720="NA"),OR(J4720=42,J4720=6,J4720=7,J4720=8, J4720="NA")),"NA",
IF(_xlfn.MINIFS(Nested_Ifs[a11],Nested_Ifs[ID],Nested_Ifs[[#This Row],[ID]])&lt;&gt;1,IF(AND(C4720=MIN(_xlfn._xlws.FILTER(Nested_Ifs[a11], Nested_Ifs[ID]=Nested_Ifs[[#This Row],[ID]])), OR(J4720=42,J4720=6,J4720=7,J4720=8)),1,
IF(_xlfn.MINIFS(Nested_Ifs[a11],Nested_Ifs[ID],Nested_Ifs[[#This Row],[ID]])&lt;&gt;1,IF(AND(OR(C4720=MIN(_xlfn._xlws.FILTER(Nested_Ifs[a11], Nested_Ifs[ID]=Nested_Ifs[[#This Row],[ID]])), C4720 = "NA"), OR(J4720=42,J4720=6,J4720=7,J4720=8, J4720 = "NA")),"NA",0),0)),0)))</f>
        <v>0</v>
      </c>
      <c r="L4720">
        <v>1</v>
      </c>
      <c r="M4720">
        <v>2</v>
      </c>
      <c r="N4720" t="s">
        <v>0</v>
      </c>
      <c r="O4720" s="11">
        <f t="shared" si="73"/>
        <v>0</v>
      </c>
    </row>
    <row r="4721" spans="2:15" x14ac:dyDescent="0.3">
      <c r="B4721">
        <v>29746</v>
      </c>
      <c r="C4721">
        <v>2</v>
      </c>
      <c r="D4721">
        <v>2</v>
      </c>
      <c r="E4721">
        <v>2</v>
      </c>
      <c r="F4721">
        <v>39</v>
      </c>
      <c r="G4721">
        <v>1</v>
      </c>
      <c r="H4721" t="s">
        <v>0</v>
      </c>
      <c r="I4721" t="s">
        <v>0</v>
      </c>
      <c r="J4721">
        <v>3</v>
      </c>
      <c r="K4721" s="5" cm="1">
        <f t="array" ref="K4721">IF(AND(C4721=1,OR(J4721=42,J4721=6,J4721=7,J4721=8)),1,
IF(AND(OR(C4721=1,C4721="NA"),OR(J4721=42,J4721=6,J4721=7,J4721=8, J4721="NA")),"NA",
IF(_xlfn.MINIFS(Nested_Ifs[a11],Nested_Ifs[ID],Nested_Ifs[[#This Row],[ID]])&lt;&gt;1,IF(AND(C4721=MIN(_xlfn._xlws.FILTER(Nested_Ifs[a11], Nested_Ifs[ID]=Nested_Ifs[[#This Row],[ID]])), OR(J4721=42,J4721=6,J4721=7,J4721=8)),1,
IF(_xlfn.MINIFS(Nested_Ifs[a11],Nested_Ifs[ID],Nested_Ifs[[#This Row],[ID]])&lt;&gt;1,IF(AND(OR(C4721=MIN(_xlfn._xlws.FILTER(Nested_Ifs[a11], Nested_Ifs[ID]=Nested_Ifs[[#This Row],[ID]])), C4721 = "NA"), OR(J4721=42,J4721=6,J4721=7,J4721=8, J4721 = "NA")),"NA",0),0)),0)))</f>
        <v>0</v>
      </c>
      <c r="L4721">
        <v>1</v>
      </c>
      <c r="M4721">
        <v>2</v>
      </c>
      <c r="N4721" t="s">
        <v>0</v>
      </c>
      <c r="O4721" s="11">
        <f t="shared" si="73"/>
        <v>0</v>
      </c>
    </row>
    <row r="4722" spans="2:15" x14ac:dyDescent="0.3">
      <c r="B4722">
        <v>29746</v>
      </c>
      <c r="C4722">
        <v>3</v>
      </c>
      <c r="D4722">
        <v>1</v>
      </c>
      <c r="E4722">
        <v>3</v>
      </c>
      <c r="F4722">
        <v>20</v>
      </c>
      <c r="G4722">
        <v>6</v>
      </c>
      <c r="H4722" t="s">
        <v>0</v>
      </c>
      <c r="I4722" t="s">
        <v>0</v>
      </c>
      <c r="J4722">
        <v>2</v>
      </c>
      <c r="K4722" s="5" cm="1">
        <f t="array" ref="K4722">IF(AND(C4722=1,OR(J4722=42,J4722=6,J4722=7,J4722=8)),1,
IF(AND(OR(C4722=1,C4722="NA"),OR(J4722=42,J4722=6,J4722=7,J4722=8, J4722="NA")),"NA",
IF(_xlfn.MINIFS(Nested_Ifs[a11],Nested_Ifs[ID],Nested_Ifs[[#This Row],[ID]])&lt;&gt;1,IF(AND(C4722=MIN(_xlfn._xlws.FILTER(Nested_Ifs[a11], Nested_Ifs[ID]=Nested_Ifs[[#This Row],[ID]])), OR(J4722=42,J4722=6,J4722=7,J4722=8)),1,
IF(_xlfn.MINIFS(Nested_Ifs[a11],Nested_Ifs[ID],Nested_Ifs[[#This Row],[ID]])&lt;&gt;1,IF(AND(OR(C4722=MIN(_xlfn._xlws.FILTER(Nested_Ifs[a11], Nested_Ifs[ID]=Nested_Ifs[[#This Row],[ID]])), C4722 = "NA"), OR(J4722=42,J4722=6,J4722=7,J4722=8, J4722 = "NA")),"NA",0),0)),0)))</f>
        <v>0</v>
      </c>
      <c r="L4722">
        <v>2</v>
      </c>
      <c r="M4722">
        <v>2</v>
      </c>
      <c r="N4722" t="s">
        <v>0</v>
      </c>
      <c r="O4722" s="11">
        <f t="shared" si="73"/>
        <v>0</v>
      </c>
    </row>
    <row r="4723" spans="2:15" x14ac:dyDescent="0.3">
      <c r="B4723">
        <v>29746</v>
      </c>
      <c r="C4723">
        <v>4</v>
      </c>
      <c r="D4723">
        <v>2</v>
      </c>
      <c r="E4723">
        <v>3</v>
      </c>
      <c r="F4723">
        <v>16</v>
      </c>
      <c r="G4723">
        <v>6</v>
      </c>
      <c r="H4723" t="s">
        <v>0</v>
      </c>
      <c r="I4723" t="s">
        <v>0</v>
      </c>
      <c r="J4723" t="s">
        <v>0</v>
      </c>
      <c r="K4723" s="5" cm="1">
        <f t="array" ref="K4723">IF(AND(C4723=1,OR(J4723=42,J4723=6,J4723=7,J4723=8)),1,
IF(AND(OR(C4723=1,C4723="NA"),OR(J4723=42,J4723=6,J4723=7,J4723=8, J4723="NA")),"NA",
IF(_xlfn.MINIFS(Nested_Ifs[a11],Nested_Ifs[ID],Nested_Ifs[[#This Row],[ID]])&lt;&gt;1,IF(AND(C4723=MIN(_xlfn._xlws.FILTER(Nested_Ifs[a11], Nested_Ifs[ID]=Nested_Ifs[[#This Row],[ID]])), OR(J4723=42,J4723=6,J4723=7,J4723=8)),1,
IF(_xlfn.MINIFS(Nested_Ifs[a11],Nested_Ifs[ID],Nested_Ifs[[#This Row],[ID]])&lt;&gt;1,IF(AND(OR(C4723=MIN(_xlfn._xlws.FILTER(Nested_Ifs[a11], Nested_Ifs[ID]=Nested_Ifs[[#This Row],[ID]])), C4723 = "NA"), OR(J4723=42,J4723=6,J4723=7,J4723=8, J4723 = "NA")),"NA",0),0)),0)))</f>
        <v>0</v>
      </c>
      <c r="L4723">
        <v>2</v>
      </c>
      <c r="M4723">
        <v>2</v>
      </c>
      <c r="N4723" t="s">
        <v>0</v>
      </c>
      <c r="O4723" s="11">
        <f t="shared" si="73"/>
        <v>0</v>
      </c>
    </row>
    <row r="4724" spans="2:15" x14ac:dyDescent="0.3">
      <c r="B4724">
        <v>29746</v>
      </c>
      <c r="C4724">
        <v>5</v>
      </c>
      <c r="D4724">
        <v>1</v>
      </c>
      <c r="E4724">
        <v>3</v>
      </c>
      <c r="F4724">
        <v>6</v>
      </c>
      <c r="G4724" t="s">
        <v>0</v>
      </c>
      <c r="H4724" t="s">
        <v>0</v>
      </c>
      <c r="I4724" t="s">
        <v>0</v>
      </c>
      <c r="J4724" t="s">
        <v>0</v>
      </c>
      <c r="K4724" s="5" cm="1">
        <f t="array" ref="K4724">IF(AND(C4724=1,OR(J4724=42,J4724=6,J4724=7,J4724=8)),1,
IF(AND(OR(C4724=1,C4724="NA"),OR(J4724=42,J4724=6,J4724=7,J4724=8, J4724="NA")),"NA",
IF(_xlfn.MINIFS(Nested_Ifs[a11],Nested_Ifs[ID],Nested_Ifs[[#This Row],[ID]])&lt;&gt;1,IF(AND(C4724=MIN(_xlfn._xlws.FILTER(Nested_Ifs[a11], Nested_Ifs[ID]=Nested_Ifs[[#This Row],[ID]])), OR(J4724=42,J4724=6,J4724=7,J4724=8)),1,
IF(_xlfn.MINIFS(Nested_Ifs[a11],Nested_Ifs[ID],Nested_Ifs[[#This Row],[ID]])&lt;&gt;1,IF(AND(OR(C4724=MIN(_xlfn._xlws.FILTER(Nested_Ifs[a11], Nested_Ifs[ID]=Nested_Ifs[[#This Row],[ID]])), C4724 = "NA"), OR(J4724=42,J4724=6,J4724=7,J4724=8, J4724 = "NA")),"NA",0),0)),0)))</f>
        <v>0</v>
      </c>
      <c r="L4724">
        <v>2</v>
      </c>
      <c r="M4724">
        <v>2</v>
      </c>
      <c r="N4724" t="s">
        <v>0</v>
      </c>
      <c r="O4724" s="11">
        <f t="shared" si="73"/>
        <v>0</v>
      </c>
    </row>
    <row r="4725" spans="2:15" x14ac:dyDescent="0.3">
      <c r="B4725">
        <v>29747</v>
      </c>
      <c r="C4725">
        <v>1</v>
      </c>
      <c r="D4725">
        <v>2</v>
      </c>
      <c r="E4725">
        <v>1</v>
      </c>
      <c r="F4725">
        <v>57</v>
      </c>
      <c r="G4725">
        <v>3</v>
      </c>
      <c r="H4725" t="s">
        <v>0</v>
      </c>
      <c r="I4725" t="s">
        <v>0</v>
      </c>
      <c r="J4725">
        <v>5</v>
      </c>
      <c r="K4725" s="5" cm="1">
        <f t="array" ref="K4725">IF(AND(C4725=1,OR(J4725=42,J4725=6,J4725=7,J4725=8)),1,
IF(AND(OR(C4725=1,C4725="NA"),OR(J4725=42,J4725=6,J4725=7,J4725=8, J4725="NA")),"NA",
IF(_xlfn.MINIFS(Nested_Ifs[a11],Nested_Ifs[ID],Nested_Ifs[[#This Row],[ID]])&lt;&gt;1,IF(AND(C4725=MIN(_xlfn._xlws.FILTER(Nested_Ifs[a11], Nested_Ifs[ID]=Nested_Ifs[[#This Row],[ID]])), OR(J4725=42,J4725=6,J4725=7,J4725=8)),1,
IF(_xlfn.MINIFS(Nested_Ifs[a11],Nested_Ifs[ID],Nested_Ifs[[#This Row],[ID]])&lt;&gt;1,IF(AND(OR(C4725=MIN(_xlfn._xlws.FILTER(Nested_Ifs[a11], Nested_Ifs[ID]=Nested_Ifs[[#This Row],[ID]])), C4725 = "NA"), OR(J4725=42,J4725=6,J4725=7,J4725=8, J4725 = "NA")),"NA",0),0)),0)))</f>
        <v>0</v>
      </c>
      <c r="L4725">
        <v>1</v>
      </c>
      <c r="M4725">
        <v>2</v>
      </c>
      <c r="N4725" t="s">
        <v>0</v>
      </c>
      <c r="O4725" s="11">
        <f t="shared" si="73"/>
        <v>0</v>
      </c>
    </row>
    <row r="4726" spans="2:15" x14ac:dyDescent="0.3">
      <c r="B4726">
        <v>29747</v>
      </c>
      <c r="C4726">
        <v>2</v>
      </c>
      <c r="D4726">
        <v>1</v>
      </c>
      <c r="E4726">
        <v>3</v>
      </c>
      <c r="F4726">
        <v>28</v>
      </c>
      <c r="G4726">
        <v>1</v>
      </c>
      <c r="H4726" t="s">
        <v>0</v>
      </c>
      <c r="I4726" t="s">
        <v>0</v>
      </c>
      <c r="J4726">
        <v>5</v>
      </c>
      <c r="K4726" s="5" cm="1">
        <f t="array" ref="K4726">IF(AND(C4726=1,OR(J4726=42,J4726=6,J4726=7,J4726=8)),1,
IF(AND(OR(C4726=1,C4726="NA"),OR(J4726=42,J4726=6,J4726=7,J4726=8, J4726="NA")),"NA",
IF(_xlfn.MINIFS(Nested_Ifs[a11],Nested_Ifs[ID],Nested_Ifs[[#This Row],[ID]])&lt;&gt;1,IF(AND(C4726=MIN(_xlfn._xlws.FILTER(Nested_Ifs[a11], Nested_Ifs[ID]=Nested_Ifs[[#This Row],[ID]])), OR(J4726=42,J4726=6,J4726=7,J4726=8)),1,
IF(_xlfn.MINIFS(Nested_Ifs[a11],Nested_Ifs[ID],Nested_Ifs[[#This Row],[ID]])&lt;&gt;1,IF(AND(OR(C4726=MIN(_xlfn._xlws.FILTER(Nested_Ifs[a11], Nested_Ifs[ID]=Nested_Ifs[[#This Row],[ID]])), C4726 = "NA"), OR(J4726=42,J4726=6,J4726=7,J4726=8, J4726 = "NA")),"NA",0),0)),0)))</f>
        <v>0</v>
      </c>
      <c r="L4726">
        <v>2</v>
      </c>
      <c r="M4726">
        <v>2</v>
      </c>
      <c r="N4726" t="s">
        <v>0</v>
      </c>
      <c r="O4726" s="11">
        <f t="shared" si="73"/>
        <v>0</v>
      </c>
    </row>
    <row r="4727" spans="2:15" x14ac:dyDescent="0.3">
      <c r="B4727">
        <v>29747</v>
      </c>
      <c r="C4727">
        <v>3</v>
      </c>
      <c r="D4727">
        <v>2</v>
      </c>
      <c r="E4727">
        <v>4</v>
      </c>
      <c r="F4727">
        <v>20</v>
      </c>
      <c r="G4727">
        <v>1</v>
      </c>
      <c r="H4727" t="s">
        <v>0</v>
      </c>
      <c r="I4727" t="s">
        <v>0</v>
      </c>
      <c r="J4727">
        <v>5</v>
      </c>
      <c r="K4727" s="5" cm="1">
        <f t="array" ref="K4727">IF(AND(C4727=1,OR(J4727=42,J4727=6,J4727=7,J4727=8)),1,
IF(AND(OR(C4727=1,C4727="NA"),OR(J4727=42,J4727=6,J4727=7,J4727=8, J4727="NA")),"NA",
IF(_xlfn.MINIFS(Nested_Ifs[a11],Nested_Ifs[ID],Nested_Ifs[[#This Row],[ID]])&lt;&gt;1,IF(AND(C4727=MIN(_xlfn._xlws.FILTER(Nested_Ifs[a11], Nested_Ifs[ID]=Nested_Ifs[[#This Row],[ID]])), OR(J4727=42,J4727=6,J4727=7,J4727=8)),1,
IF(_xlfn.MINIFS(Nested_Ifs[a11],Nested_Ifs[ID],Nested_Ifs[[#This Row],[ID]])&lt;&gt;1,IF(AND(OR(C4727=MIN(_xlfn._xlws.FILTER(Nested_Ifs[a11], Nested_Ifs[ID]=Nested_Ifs[[#This Row],[ID]])), C4727 = "NA"), OR(J4727=42,J4727=6,J4727=7,J4727=8, J4727 = "NA")),"NA",0),0)),0)))</f>
        <v>0</v>
      </c>
      <c r="L4727">
        <v>2</v>
      </c>
      <c r="M4727">
        <v>2</v>
      </c>
      <c r="N4727" t="s">
        <v>0</v>
      </c>
      <c r="O4727" s="11">
        <f t="shared" si="73"/>
        <v>0</v>
      </c>
    </row>
    <row r="4728" spans="2:15" x14ac:dyDescent="0.3">
      <c r="B4728">
        <v>29747</v>
      </c>
      <c r="C4728">
        <v>4</v>
      </c>
      <c r="D4728">
        <v>2</v>
      </c>
      <c r="E4728">
        <v>8</v>
      </c>
      <c r="F4728">
        <v>6</v>
      </c>
      <c r="G4728" t="s">
        <v>0</v>
      </c>
      <c r="H4728" t="s">
        <v>0</v>
      </c>
      <c r="I4728" t="s">
        <v>0</v>
      </c>
      <c r="J4728" t="s">
        <v>0</v>
      </c>
      <c r="K4728" s="5" cm="1">
        <f t="array" ref="K4728">IF(AND(C4728=1,OR(J4728=42,J4728=6,J4728=7,J4728=8)),1,
IF(AND(OR(C4728=1,C4728="NA"),OR(J4728=42,J4728=6,J4728=7,J4728=8, J4728="NA")),"NA",
IF(_xlfn.MINIFS(Nested_Ifs[a11],Nested_Ifs[ID],Nested_Ifs[[#This Row],[ID]])&lt;&gt;1,IF(AND(C4728=MIN(_xlfn._xlws.FILTER(Nested_Ifs[a11], Nested_Ifs[ID]=Nested_Ifs[[#This Row],[ID]])), OR(J4728=42,J4728=6,J4728=7,J4728=8)),1,
IF(_xlfn.MINIFS(Nested_Ifs[a11],Nested_Ifs[ID],Nested_Ifs[[#This Row],[ID]])&lt;&gt;1,IF(AND(OR(C4728=MIN(_xlfn._xlws.FILTER(Nested_Ifs[a11], Nested_Ifs[ID]=Nested_Ifs[[#This Row],[ID]])), C4728 = "NA"), OR(J4728=42,J4728=6,J4728=7,J4728=8, J4728 = "NA")),"NA",0),0)),0)))</f>
        <v>0</v>
      </c>
      <c r="L4728">
        <v>2</v>
      </c>
      <c r="M4728">
        <v>2</v>
      </c>
      <c r="N4728" t="s">
        <v>0</v>
      </c>
      <c r="O4728" s="11">
        <f t="shared" si="73"/>
        <v>0</v>
      </c>
    </row>
    <row r="4729" spans="2:15" x14ac:dyDescent="0.3">
      <c r="B4729">
        <v>29748</v>
      </c>
      <c r="C4729">
        <v>1</v>
      </c>
      <c r="D4729">
        <v>2</v>
      </c>
      <c r="E4729">
        <v>1</v>
      </c>
      <c r="F4729">
        <v>51</v>
      </c>
      <c r="G4729">
        <v>5</v>
      </c>
      <c r="H4729" t="s">
        <v>0</v>
      </c>
      <c r="I4729" t="s">
        <v>0</v>
      </c>
      <c r="J4729">
        <v>5</v>
      </c>
      <c r="K4729" s="5" cm="1">
        <f t="array" ref="K4729">IF(AND(C4729=1,OR(J4729=42,J4729=6,J4729=7,J4729=8)),1,
IF(AND(OR(C4729=1,C4729="NA"),OR(J4729=42,J4729=6,J4729=7,J4729=8, J4729="NA")),"NA",
IF(_xlfn.MINIFS(Nested_Ifs[a11],Nested_Ifs[ID],Nested_Ifs[[#This Row],[ID]])&lt;&gt;1,IF(AND(C4729=MIN(_xlfn._xlws.FILTER(Nested_Ifs[a11], Nested_Ifs[ID]=Nested_Ifs[[#This Row],[ID]])), OR(J4729=42,J4729=6,J4729=7,J4729=8)),1,
IF(_xlfn.MINIFS(Nested_Ifs[a11],Nested_Ifs[ID],Nested_Ifs[[#This Row],[ID]])&lt;&gt;1,IF(AND(OR(C4729=MIN(_xlfn._xlws.FILTER(Nested_Ifs[a11], Nested_Ifs[ID]=Nested_Ifs[[#This Row],[ID]])), C4729 = "NA"), OR(J4729=42,J4729=6,J4729=7,J4729=8, J4729 = "NA")),"NA",0),0)),0)))</f>
        <v>0</v>
      </c>
      <c r="L4729">
        <v>1</v>
      </c>
      <c r="M4729">
        <v>2</v>
      </c>
      <c r="N4729" t="s">
        <v>0</v>
      </c>
      <c r="O4729" s="11">
        <f t="shared" si="73"/>
        <v>0</v>
      </c>
    </row>
    <row r="4730" spans="2:15" x14ac:dyDescent="0.3">
      <c r="B4730">
        <v>29748</v>
      </c>
      <c r="C4730">
        <v>2</v>
      </c>
      <c r="D4730">
        <v>2</v>
      </c>
      <c r="E4730">
        <v>3</v>
      </c>
      <c r="F4730">
        <v>18</v>
      </c>
      <c r="G4730">
        <v>6</v>
      </c>
      <c r="H4730" t="s">
        <v>0</v>
      </c>
      <c r="I4730" t="s">
        <v>0</v>
      </c>
      <c r="J4730">
        <v>6</v>
      </c>
      <c r="K4730" s="5" cm="1">
        <f t="array" ref="K4730">IF(AND(C4730=1,OR(J4730=42,J4730=6,J4730=7,J4730=8)),1,
IF(AND(OR(C4730=1,C4730="NA"),OR(J4730=42,J4730=6,J4730=7,J4730=8, J4730="NA")),"NA",
IF(_xlfn.MINIFS(Nested_Ifs[a11],Nested_Ifs[ID],Nested_Ifs[[#This Row],[ID]])&lt;&gt;1,IF(AND(C4730=MIN(_xlfn._xlws.FILTER(Nested_Ifs[a11], Nested_Ifs[ID]=Nested_Ifs[[#This Row],[ID]])), OR(J4730=42,J4730=6,J4730=7,J4730=8)),1,
IF(_xlfn.MINIFS(Nested_Ifs[a11],Nested_Ifs[ID],Nested_Ifs[[#This Row],[ID]])&lt;&gt;1,IF(AND(OR(C4730=MIN(_xlfn._xlws.FILTER(Nested_Ifs[a11], Nested_Ifs[ID]=Nested_Ifs[[#This Row],[ID]])), C4730 = "NA"), OR(J4730=42,J4730=6,J4730=7,J4730=8, J4730 = "NA")),"NA",0),0)),0)))</f>
        <v>0</v>
      </c>
      <c r="L4730">
        <v>1</v>
      </c>
      <c r="M4730">
        <v>2</v>
      </c>
      <c r="N4730" t="s">
        <v>0</v>
      </c>
      <c r="O4730" s="11">
        <f t="shared" si="73"/>
        <v>0</v>
      </c>
    </row>
    <row r="4731" spans="2:15" x14ac:dyDescent="0.3">
      <c r="B4731">
        <v>29749</v>
      </c>
      <c r="C4731">
        <v>1</v>
      </c>
      <c r="D4731">
        <v>1</v>
      </c>
      <c r="E4731">
        <v>1</v>
      </c>
      <c r="F4731">
        <v>56</v>
      </c>
      <c r="G4731">
        <v>1</v>
      </c>
      <c r="H4731" t="s">
        <v>0</v>
      </c>
      <c r="I4731" t="s">
        <v>0</v>
      </c>
      <c r="J4731">
        <v>5</v>
      </c>
      <c r="K4731" s="5" cm="1">
        <f t="array" ref="K4731">IF(AND(C4731=1,OR(J4731=42,J4731=6,J4731=7,J4731=8)),1,
IF(AND(OR(C4731=1,C4731="NA"),OR(J4731=42,J4731=6,J4731=7,J4731=8, J4731="NA")),"NA",
IF(_xlfn.MINIFS(Nested_Ifs[a11],Nested_Ifs[ID],Nested_Ifs[[#This Row],[ID]])&lt;&gt;1,IF(AND(C4731=MIN(_xlfn._xlws.FILTER(Nested_Ifs[a11], Nested_Ifs[ID]=Nested_Ifs[[#This Row],[ID]])), OR(J4731=42,J4731=6,J4731=7,J4731=8)),1,
IF(_xlfn.MINIFS(Nested_Ifs[a11],Nested_Ifs[ID],Nested_Ifs[[#This Row],[ID]])&lt;&gt;1,IF(AND(OR(C4731=MIN(_xlfn._xlws.FILTER(Nested_Ifs[a11], Nested_Ifs[ID]=Nested_Ifs[[#This Row],[ID]])), C4731 = "NA"), OR(J4731=42,J4731=6,J4731=7,J4731=8, J4731 = "NA")),"NA",0),0)),0)))</f>
        <v>0</v>
      </c>
      <c r="L4731">
        <v>1</v>
      </c>
      <c r="M4731">
        <v>2</v>
      </c>
      <c r="N4731" t="s">
        <v>0</v>
      </c>
      <c r="O4731" s="11">
        <f t="shared" si="73"/>
        <v>0</v>
      </c>
    </row>
    <row r="4732" spans="2:15" x14ac:dyDescent="0.3">
      <c r="B4732">
        <v>29749</v>
      </c>
      <c r="C4732">
        <v>2</v>
      </c>
      <c r="D4732">
        <v>2</v>
      </c>
      <c r="E4732">
        <v>2</v>
      </c>
      <c r="F4732">
        <v>52</v>
      </c>
      <c r="G4732">
        <v>1</v>
      </c>
      <c r="H4732" t="s">
        <v>0</v>
      </c>
      <c r="I4732" t="s">
        <v>0</v>
      </c>
      <c r="J4732">
        <v>5</v>
      </c>
      <c r="K4732" s="5" cm="1">
        <f t="array" ref="K4732">IF(AND(C4732=1,OR(J4732=42,J4732=6,J4732=7,J4732=8)),1,
IF(AND(OR(C4732=1,C4732="NA"),OR(J4732=42,J4732=6,J4732=7,J4732=8, J4732="NA")),"NA",
IF(_xlfn.MINIFS(Nested_Ifs[a11],Nested_Ifs[ID],Nested_Ifs[[#This Row],[ID]])&lt;&gt;1,IF(AND(C4732=MIN(_xlfn._xlws.FILTER(Nested_Ifs[a11], Nested_Ifs[ID]=Nested_Ifs[[#This Row],[ID]])), OR(J4732=42,J4732=6,J4732=7,J4732=8)),1,
IF(_xlfn.MINIFS(Nested_Ifs[a11],Nested_Ifs[ID],Nested_Ifs[[#This Row],[ID]])&lt;&gt;1,IF(AND(OR(C4732=MIN(_xlfn._xlws.FILTER(Nested_Ifs[a11], Nested_Ifs[ID]=Nested_Ifs[[#This Row],[ID]])), C4732 = "NA"), OR(J4732=42,J4732=6,J4732=7,J4732=8, J4732 = "NA")),"NA",0),0)),0)))</f>
        <v>0</v>
      </c>
      <c r="L4732">
        <v>1</v>
      </c>
      <c r="M4732">
        <v>2</v>
      </c>
      <c r="N4732" t="s">
        <v>0</v>
      </c>
      <c r="O4732" s="11">
        <f t="shared" si="73"/>
        <v>0</v>
      </c>
    </row>
    <row r="4733" spans="2:15" x14ac:dyDescent="0.3">
      <c r="B4733">
        <v>29749</v>
      </c>
      <c r="C4733">
        <v>3</v>
      </c>
      <c r="D4733">
        <v>1</v>
      </c>
      <c r="E4733">
        <v>3</v>
      </c>
      <c r="F4733">
        <v>18</v>
      </c>
      <c r="G4733">
        <v>6</v>
      </c>
      <c r="H4733" t="s">
        <v>0</v>
      </c>
      <c r="I4733" t="s">
        <v>0</v>
      </c>
      <c r="J4733" t="s">
        <v>0</v>
      </c>
      <c r="K4733" s="5" cm="1">
        <f t="array" ref="K4733">IF(AND(C4733=1,OR(J4733=42,J4733=6,J4733=7,J4733=8)),1,
IF(AND(OR(C4733=1,C4733="NA"),OR(J4733=42,J4733=6,J4733=7,J4733=8, J4733="NA")),"NA",
IF(_xlfn.MINIFS(Nested_Ifs[a11],Nested_Ifs[ID],Nested_Ifs[[#This Row],[ID]])&lt;&gt;1,IF(AND(C4733=MIN(_xlfn._xlws.FILTER(Nested_Ifs[a11], Nested_Ifs[ID]=Nested_Ifs[[#This Row],[ID]])), OR(J4733=42,J4733=6,J4733=7,J4733=8)),1,
IF(_xlfn.MINIFS(Nested_Ifs[a11],Nested_Ifs[ID],Nested_Ifs[[#This Row],[ID]])&lt;&gt;1,IF(AND(OR(C4733=MIN(_xlfn._xlws.FILTER(Nested_Ifs[a11], Nested_Ifs[ID]=Nested_Ifs[[#This Row],[ID]])), C4733 = "NA"), OR(J4733=42,J4733=6,J4733=7,J4733=8, J4733 = "NA")),"NA",0),0)),0)))</f>
        <v>0</v>
      </c>
      <c r="L4733">
        <v>2</v>
      </c>
      <c r="M4733">
        <v>2</v>
      </c>
      <c r="N4733" t="s">
        <v>0</v>
      </c>
      <c r="O4733" s="11">
        <f t="shared" si="73"/>
        <v>0</v>
      </c>
    </row>
    <row r="4734" spans="2:15" x14ac:dyDescent="0.3">
      <c r="B4734">
        <v>29749</v>
      </c>
      <c r="C4734">
        <v>4</v>
      </c>
      <c r="D4734">
        <v>2</v>
      </c>
      <c r="E4734">
        <v>3</v>
      </c>
      <c r="F4734">
        <v>14</v>
      </c>
      <c r="G4734" t="s">
        <v>0</v>
      </c>
      <c r="H4734" t="s">
        <v>0</v>
      </c>
      <c r="I4734" t="s">
        <v>0</v>
      </c>
      <c r="J4734" t="s">
        <v>0</v>
      </c>
      <c r="K4734" s="5" cm="1">
        <f t="array" ref="K4734">IF(AND(C4734=1,OR(J4734=42,J4734=6,J4734=7,J4734=8)),1,
IF(AND(OR(C4734=1,C4734="NA"),OR(J4734=42,J4734=6,J4734=7,J4734=8, J4734="NA")),"NA",
IF(_xlfn.MINIFS(Nested_Ifs[a11],Nested_Ifs[ID],Nested_Ifs[[#This Row],[ID]])&lt;&gt;1,IF(AND(C4734=MIN(_xlfn._xlws.FILTER(Nested_Ifs[a11], Nested_Ifs[ID]=Nested_Ifs[[#This Row],[ID]])), OR(J4734=42,J4734=6,J4734=7,J4734=8)),1,
IF(_xlfn.MINIFS(Nested_Ifs[a11],Nested_Ifs[ID],Nested_Ifs[[#This Row],[ID]])&lt;&gt;1,IF(AND(OR(C4734=MIN(_xlfn._xlws.FILTER(Nested_Ifs[a11], Nested_Ifs[ID]=Nested_Ifs[[#This Row],[ID]])), C4734 = "NA"), OR(J4734=42,J4734=6,J4734=7,J4734=8, J4734 = "NA")),"NA",0),0)),0)))</f>
        <v>0</v>
      </c>
      <c r="L4734">
        <v>2</v>
      </c>
      <c r="M4734">
        <v>2</v>
      </c>
      <c r="N4734" t="s">
        <v>0</v>
      </c>
      <c r="O4734" s="11">
        <f t="shared" si="73"/>
        <v>0</v>
      </c>
    </row>
    <row r="4735" spans="2:15" x14ac:dyDescent="0.3">
      <c r="B4735">
        <v>29750</v>
      </c>
      <c r="C4735">
        <v>1</v>
      </c>
      <c r="D4735">
        <v>1</v>
      </c>
      <c r="E4735">
        <v>1</v>
      </c>
      <c r="F4735">
        <v>86</v>
      </c>
      <c r="G4735">
        <v>1</v>
      </c>
      <c r="H4735" t="s">
        <v>0</v>
      </c>
      <c r="I4735" t="s">
        <v>0</v>
      </c>
      <c r="J4735">
        <v>1</v>
      </c>
      <c r="K4735" s="5" cm="1">
        <f t="array" ref="K4735">IF(AND(C4735=1,OR(J4735=42,J4735=6,J4735=7,J4735=8)),1,
IF(AND(OR(C4735=1,C4735="NA"),OR(J4735=42,J4735=6,J4735=7,J4735=8, J4735="NA")),"NA",
IF(_xlfn.MINIFS(Nested_Ifs[a11],Nested_Ifs[ID],Nested_Ifs[[#This Row],[ID]])&lt;&gt;1,IF(AND(C4735=MIN(_xlfn._xlws.FILTER(Nested_Ifs[a11], Nested_Ifs[ID]=Nested_Ifs[[#This Row],[ID]])), OR(J4735=42,J4735=6,J4735=7,J4735=8)),1,
IF(_xlfn.MINIFS(Nested_Ifs[a11],Nested_Ifs[ID],Nested_Ifs[[#This Row],[ID]])&lt;&gt;1,IF(AND(OR(C4735=MIN(_xlfn._xlws.FILTER(Nested_Ifs[a11], Nested_Ifs[ID]=Nested_Ifs[[#This Row],[ID]])), C4735 = "NA"), OR(J4735=42,J4735=6,J4735=7,J4735=8, J4735 = "NA")),"NA",0),0)),0)))</f>
        <v>0</v>
      </c>
      <c r="L4735">
        <v>1</v>
      </c>
      <c r="M4735">
        <v>2</v>
      </c>
      <c r="N4735" t="s">
        <v>0</v>
      </c>
      <c r="O4735" s="11">
        <f t="shared" si="73"/>
        <v>0</v>
      </c>
    </row>
    <row r="4736" spans="2:15" x14ac:dyDescent="0.3">
      <c r="B4736">
        <v>29750</v>
      </c>
      <c r="C4736">
        <v>2</v>
      </c>
      <c r="D4736">
        <v>2</v>
      </c>
      <c r="E4736">
        <v>2</v>
      </c>
      <c r="F4736">
        <v>77</v>
      </c>
      <c r="G4736">
        <v>1</v>
      </c>
      <c r="H4736" t="s">
        <v>0</v>
      </c>
      <c r="I4736" t="s">
        <v>0</v>
      </c>
      <c r="J4736">
        <v>5</v>
      </c>
      <c r="K4736" s="5" cm="1">
        <f t="array" ref="K4736">IF(AND(C4736=1,OR(J4736=42,J4736=6,J4736=7,J4736=8)),1,
IF(AND(OR(C4736=1,C4736="NA"),OR(J4736=42,J4736=6,J4736=7,J4736=8, J4736="NA")),"NA",
IF(_xlfn.MINIFS(Nested_Ifs[a11],Nested_Ifs[ID],Nested_Ifs[[#This Row],[ID]])&lt;&gt;1,IF(AND(C4736=MIN(_xlfn._xlws.FILTER(Nested_Ifs[a11], Nested_Ifs[ID]=Nested_Ifs[[#This Row],[ID]])), OR(J4736=42,J4736=6,J4736=7,J4736=8)),1,
IF(_xlfn.MINIFS(Nested_Ifs[a11],Nested_Ifs[ID],Nested_Ifs[[#This Row],[ID]])&lt;&gt;1,IF(AND(OR(C4736=MIN(_xlfn._xlws.FILTER(Nested_Ifs[a11], Nested_Ifs[ID]=Nested_Ifs[[#This Row],[ID]])), C4736 = "NA"), OR(J4736=42,J4736=6,J4736=7,J4736=8, J4736 = "NA")),"NA",0),0)),0)))</f>
        <v>0</v>
      </c>
      <c r="L4736">
        <v>1</v>
      </c>
      <c r="M4736">
        <v>2</v>
      </c>
      <c r="N4736" t="s">
        <v>0</v>
      </c>
      <c r="O4736" s="11">
        <f t="shared" si="73"/>
        <v>0</v>
      </c>
    </row>
    <row r="4737" spans="2:15" x14ac:dyDescent="0.3">
      <c r="B4737">
        <v>29751</v>
      </c>
      <c r="C4737">
        <v>1</v>
      </c>
      <c r="D4737">
        <v>1</v>
      </c>
      <c r="E4737">
        <v>1</v>
      </c>
      <c r="F4737">
        <v>65</v>
      </c>
      <c r="G4737">
        <v>3</v>
      </c>
      <c r="H4737" t="s">
        <v>0</v>
      </c>
      <c r="I4737" t="s">
        <v>0</v>
      </c>
      <c r="J4737">
        <v>5</v>
      </c>
      <c r="K4737" s="5" cm="1">
        <f t="array" ref="K4737">IF(AND(C4737=1,OR(J4737=42,J4737=6,J4737=7,J4737=8)),1,
IF(AND(OR(C4737=1,C4737="NA"),OR(J4737=42,J4737=6,J4737=7,J4737=8, J4737="NA")),"NA",
IF(_xlfn.MINIFS(Nested_Ifs[a11],Nested_Ifs[ID],Nested_Ifs[[#This Row],[ID]])&lt;&gt;1,IF(AND(C4737=MIN(_xlfn._xlws.FILTER(Nested_Ifs[a11], Nested_Ifs[ID]=Nested_Ifs[[#This Row],[ID]])), OR(J4737=42,J4737=6,J4737=7,J4737=8)),1,
IF(_xlfn.MINIFS(Nested_Ifs[a11],Nested_Ifs[ID],Nested_Ifs[[#This Row],[ID]])&lt;&gt;1,IF(AND(OR(C4737=MIN(_xlfn._xlws.FILTER(Nested_Ifs[a11], Nested_Ifs[ID]=Nested_Ifs[[#This Row],[ID]])), C4737 = "NA"), OR(J4737=42,J4737=6,J4737=7,J4737=8, J4737 = "NA")),"NA",0),0)),0)))</f>
        <v>0</v>
      </c>
      <c r="L4737">
        <v>1</v>
      </c>
      <c r="M4737">
        <v>2</v>
      </c>
      <c r="N4737" t="s">
        <v>0</v>
      </c>
      <c r="O4737" s="11">
        <f t="shared" si="73"/>
        <v>0</v>
      </c>
    </row>
    <row r="4738" spans="2:15" x14ac:dyDescent="0.3">
      <c r="B4738">
        <v>29751</v>
      </c>
      <c r="C4738">
        <v>2</v>
      </c>
      <c r="D4738">
        <v>1</v>
      </c>
      <c r="E4738">
        <v>8</v>
      </c>
      <c r="F4738">
        <v>26</v>
      </c>
      <c r="G4738">
        <v>1</v>
      </c>
      <c r="H4738" t="s">
        <v>0</v>
      </c>
      <c r="I4738" t="s">
        <v>0</v>
      </c>
      <c r="J4738">
        <v>5</v>
      </c>
      <c r="K4738" s="5" cm="1">
        <f t="array" ref="K4738">IF(AND(C4738=1,OR(J4738=42,J4738=6,J4738=7,J4738=8)),1,
IF(AND(OR(C4738=1,C4738="NA"),OR(J4738=42,J4738=6,J4738=7,J4738=8, J4738="NA")),"NA",
IF(_xlfn.MINIFS(Nested_Ifs[a11],Nested_Ifs[ID],Nested_Ifs[[#This Row],[ID]])&lt;&gt;1,IF(AND(C4738=MIN(_xlfn._xlws.FILTER(Nested_Ifs[a11], Nested_Ifs[ID]=Nested_Ifs[[#This Row],[ID]])), OR(J4738=42,J4738=6,J4738=7,J4738=8)),1,
IF(_xlfn.MINIFS(Nested_Ifs[a11],Nested_Ifs[ID],Nested_Ifs[[#This Row],[ID]])&lt;&gt;1,IF(AND(OR(C4738=MIN(_xlfn._xlws.FILTER(Nested_Ifs[a11], Nested_Ifs[ID]=Nested_Ifs[[#This Row],[ID]])), C4738 = "NA"), OR(J4738=42,J4738=6,J4738=7,J4738=8, J4738 = "NA")),"NA",0),0)),0)))</f>
        <v>0</v>
      </c>
      <c r="L4738">
        <v>2</v>
      </c>
      <c r="M4738">
        <v>2</v>
      </c>
      <c r="N4738" t="s">
        <v>0</v>
      </c>
      <c r="O4738" s="11">
        <f t="shared" si="73"/>
        <v>0</v>
      </c>
    </row>
    <row r="4739" spans="2:15" x14ac:dyDescent="0.3">
      <c r="B4739">
        <v>29751</v>
      </c>
      <c r="C4739">
        <v>3</v>
      </c>
      <c r="D4739">
        <v>2</v>
      </c>
      <c r="E4739">
        <v>4</v>
      </c>
      <c r="F4739">
        <v>19</v>
      </c>
      <c r="G4739">
        <v>1</v>
      </c>
      <c r="H4739" t="s">
        <v>0</v>
      </c>
      <c r="I4739" t="s">
        <v>0</v>
      </c>
      <c r="J4739" t="s">
        <v>0</v>
      </c>
      <c r="K4739" s="5" cm="1">
        <f t="array" ref="K4739">IF(AND(C4739=1,OR(J4739=42,J4739=6,J4739=7,J4739=8)),1,
IF(AND(OR(C4739=1,C4739="NA"),OR(J4739=42,J4739=6,J4739=7,J4739=8, J4739="NA")),"NA",
IF(_xlfn.MINIFS(Nested_Ifs[a11],Nested_Ifs[ID],Nested_Ifs[[#This Row],[ID]])&lt;&gt;1,IF(AND(C4739=MIN(_xlfn._xlws.FILTER(Nested_Ifs[a11], Nested_Ifs[ID]=Nested_Ifs[[#This Row],[ID]])), OR(J4739=42,J4739=6,J4739=7,J4739=8)),1,
IF(_xlfn.MINIFS(Nested_Ifs[a11],Nested_Ifs[ID],Nested_Ifs[[#This Row],[ID]])&lt;&gt;1,IF(AND(OR(C4739=MIN(_xlfn._xlws.FILTER(Nested_Ifs[a11], Nested_Ifs[ID]=Nested_Ifs[[#This Row],[ID]])), C4739 = "NA"), OR(J4739=42,J4739=6,J4739=7,J4739=8, J4739 = "NA")),"NA",0),0)),0)))</f>
        <v>0</v>
      </c>
      <c r="L4739">
        <v>2</v>
      </c>
      <c r="M4739">
        <v>2</v>
      </c>
      <c r="N4739" t="s">
        <v>0</v>
      </c>
      <c r="O4739" s="11">
        <f t="shared" si="73"/>
        <v>0</v>
      </c>
    </row>
    <row r="4740" spans="2:15" x14ac:dyDescent="0.3">
      <c r="B4740">
        <v>29752</v>
      </c>
      <c r="C4740">
        <v>1</v>
      </c>
      <c r="D4740">
        <v>1</v>
      </c>
      <c r="E4740">
        <v>1</v>
      </c>
      <c r="F4740">
        <v>66</v>
      </c>
      <c r="G4740">
        <v>1</v>
      </c>
      <c r="H4740" t="s">
        <v>0</v>
      </c>
      <c r="I4740" t="s">
        <v>0</v>
      </c>
      <c r="J4740">
        <v>5</v>
      </c>
      <c r="K4740" s="5" cm="1">
        <f t="array" ref="K4740">IF(AND(C4740=1,OR(J4740=42,J4740=6,J4740=7,J4740=8)),1,
IF(AND(OR(C4740=1,C4740="NA"),OR(J4740=42,J4740=6,J4740=7,J4740=8, J4740="NA")),"NA",
IF(_xlfn.MINIFS(Nested_Ifs[a11],Nested_Ifs[ID],Nested_Ifs[[#This Row],[ID]])&lt;&gt;1,IF(AND(C4740=MIN(_xlfn._xlws.FILTER(Nested_Ifs[a11], Nested_Ifs[ID]=Nested_Ifs[[#This Row],[ID]])), OR(J4740=42,J4740=6,J4740=7,J4740=8)),1,
IF(_xlfn.MINIFS(Nested_Ifs[a11],Nested_Ifs[ID],Nested_Ifs[[#This Row],[ID]])&lt;&gt;1,IF(AND(OR(C4740=MIN(_xlfn._xlws.FILTER(Nested_Ifs[a11], Nested_Ifs[ID]=Nested_Ifs[[#This Row],[ID]])), C4740 = "NA"), OR(J4740=42,J4740=6,J4740=7,J4740=8, J4740 = "NA")),"NA",0),0)),0)))</f>
        <v>0</v>
      </c>
      <c r="L4740">
        <v>1</v>
      </c>
      <c r="M4740">
        <v>2</v>
      </c>
      <c r="N4740" t="s">
        <v>0</v>
      </c>
      <c r="O4740" s="11">
        <f t="shared" si="73"/>
        <v>0</v>
      </c>
    </row>
    <row r="4741" spans="2:15" x14ac:dyDescent="0.3">
      <c r="B4741">
        <v>29752</v>
      </c>
      <c r="C4741">
        <v>2</v>
      </c>
      <c r="D4741">
        <v>2</v>
      </c>
      <c r="E4741">
        <v>2</v>
      </c>
      <c r="F4741">
        <v>64</v>
      </c>
      <c r="G4741">
        <v>1</v>
      </c>
      <c r="H4741" t="s">
        <v>0</v>
      </c>
      <c r="I4741" t="s">
        <v>0</v>
      </c>
      <c r="J4741">
        <v>5</v>
      </c>
      <c r="K4741" s="5" cm="1">
        <f t="array" ref="K4741">IF(AND(C4741=1,OR(J4741=42,J4741=6,J4741=7,J4741=8)),1,
IF(AND(OR(C4741=1,C4741="NA"),OR(J4741=42,J4741=6,J4741=7,J4741=8, J4741="NA")),"NA",
IF(_xlfn.MINIFS(Nested_Ifs[a11],Nested_Ifs[ID],Nested_Ifs[[#This Row],[ID]])&lt;&gt;1,IF(AND(C4741=MIN(_xlfn._xlws.FILTER(Nested_Ifs[a11], Nested_Ifs[ID]=Nested_Ifs[[#This Row],[ID]])), OR(J4741=42,J4741=6,J4741=7,J4741=8)),1,
IF(_xlfn.MINIFS(Nested_Ifs[a11],Nested_Ifs[ID],Nested_Ifs[[#This Row],[ID]])&lt;&gt;1,IF(AND(OR(C4741=MIN(_xlfn._xlws.FILTER(Nested_Ifs[a11], Nested_Ifs[ID]=Nested_Ifs[[#This Row],[ID]])), C4741 = "NA"), OR(J4741=42,J4741=6,J4741=7,J4741=8, J4741 = "NA")),"NA",0),0)),0)))</f>
        <v>0</v>
      </c>
      <c r="L4741">
        <v>2</v>
      </c>
      <c r="M4741">
        <v>2</v>
      </c>
      <c r="N4741" t="s">
        <v>0</v>
      </c>
      <c r="O4741" s="11">
        <f t="shared" si="73"/>
        <v>0</v>
      </c>
    </row>
    <row r="4742" spans="2:15" x14ac:dyDescent="0.3">
      <c r="B4742">
        <v>29753</v>
      </c>
      <c r="C4742">
        <v>1</v>
      </c>
      <c r="D4742">
        <v>2</v>
      </c>
      <c r="E4742">
        <v>1</v>
      </c>
      <c r="F4742">
        <v>56</v>
      </c>
      <c r="G4742">
        <v>5</v>
      </c>
      <c r="H4742" t="s">
        <v>0</v>
      </c>
      <c r="I4742" t="s">
        <v>0</v>
      </c>
      <c r="J4742">
        <v>5</v>
      </c>
      <c r="K4742" s="5" cm="1">
        <f t="array" ref="K4742">IF(AND(C4742=1,OR(J4742=42,J4742=6,J4742=7,J4742=8)),1,
IF(AND(OR(C4742=1,C4742="NA"),OR(J4742=42,J4742=6,J4742=7,J4742=8, J4742="NA")),"NA",
IF(_xlfn.MINIFS(Nested_Ifs[a11],Nested_Ifs[ID],Nested_Ifs[[#This Row],[ID]])&lt;&gt;1,IF(AND(C4742=MIN(_xlfn._xlws.FILTER(Nested_Ifs[a11], Nested_Ifs[ID]=Nested_Ifs[[#This Row],[ID]])), OR(J4742=42,J4742=6,J4742=7,J4742=8)),1,
IF(_xlfn.MINIFS(Nested_Ifs[a11],Nested_Ifs[ID],Nested_Ifs[[#This Row],[ID]])&lt;&gt;1,IF(AND(OR(C4742=MIN(_xlfn._xlws.FILTER(Nested_Ifs[a11], Nested_Ifs[ID]=Nested_Ifs[[#This Row],[ID]])), C4742 = "NA"), OR(J4742=42,J4742=6,J4742=7,J4742=8, J4742 = "NA")),"NA",0),0)),0)))</f>
        <v>0</v>
      </c>
      <c r="L4742">
        <v>2</v>
      </c>
      <c r="M4742">
        <v>2</v>
      </c>
      <c r="N4742" t="s">
        <v>0</v>
      </c>
      <c r="O4742" s="11">
        <f t="shared" si="73"/>
        <v>0</v>
      </c>
    </row>
    <row r="4743" spans="2:15" x14ac:dyDescent="0.3">
      <c r="B4743">
        <v>29753</v>
      </c>
      <c r="C4743">
        <v>2</v>
      </c>
      <c r="D4743">
        <v>1</v>
      </c>
      <c r="E4743">
        <v>8</v>
      </c>
      <c r="F4743">
        <v>17</v>
      </c>
      <c r="G4743">
        <v>6</v>
      </c>
      <c r="H4743" t="s">
        <v>0</v>
      </c>
      <c r="I4743" t="s">
        <v>0</v>
      </c>
      <c r="J4743" t="s">
        <v>0</v>
      </c>
      <c r="K4743" s="5" cm="1">
        <f t="array" ref="K4743">IF(AND(C4743=1,OR(J4743=42,J4743=6,J4743=7,J4743=8)),1,
IF(AND(OR(C4743=1,C4743="NA"),OR(J4743=42,J4743=6,J4743=7,J4743=8, J4743="NA")),"NA",
IF(_xlfn.MINIFS(Nested_Ifs[a11],Nested_Ifs[ID],Nested_Ifs[[#This Row],[ID]])&lt;&gt;1,IF(AND(C4743=MIN(_xlfn._xlws.FILTER(Nested_Ifs[a11], Nested_Ifs[ID]=Nested_Ifs[[#This Row],[ID]])), OR(J4743=42,J4743=6,J4743=7,J4743=8)),1,
IF(_xlfn.MINIFS(Nested_Ifs[a11],Nested_Ifs[ID],Nested_Ifs[[#This Row],[ID]])&lt;&gt;1,IF(AND(OR(C4743=MIN(_xlfn._xlws.FILTER(Nested_Ifs[a11], Nested_Ifs[ID]=Nested_Ifs[[#This Row],[ID]])), C4743 = "NA"), OR(J4743=42,J4743=6,J4743=7,J4743=8, J4743 = "NA")),"NA",0),0)),0)))</f>
        <v>0</v>
      </c>
      <c r="L4743">
        <v>2</v>
      </c>
      <c r="M4743">
        <v>2</v>
      </c>
      <c r="N4743" t="s">
        <v>0</v>
      </c>
      <c r="O4743" s="11">
        <f t="shared" si="73"/>
        <v>0</v>
      </c>
    </row>
    <row r="4744" spans="2:15" x14ac:dyDescent="0.3">
      <c r="B4744">
        <v>29754</v>
      </c>
      <c r="C4744">
        <v>1</v>
      </c>
      <c r="D4744">
        <v>1</v>
      </c>
      <c r="E4744">
        <v>1</v>
      </c>
      <c r="F4744">
        <v>52</v>
      </c>
      <c r="G4744">
        <v>1</v>
      </c>
      <c r="H4744" t="s">
        <v>0</v>
      </c>
      <c r="I4744" t="s">
        <v>0</v>
      </c>
      <c r="J4744">
        <v>5</v>
      </c>
      <c r="K4744" s="5" cm="1">
        <f t="array" ref="K4744">IF(AND(C4744=1,OR(J4744=42,J4744=6,J4744=7,J4744=8)),1,
IF(AND(OR(C4744=1,C4744="NA"),OR(J4744=42,J4744=6,J4744=7,J4744=8, J4744="NA")),"NA",
IF(_xlfn.MINIFS(Nested_Ifs[a11],Nested_Ifs[ID],Nested_Ifs[[#This Row],[ID]])&lt;&gt;1,IF(AND(C4744=MIN(_xlfn._xlws.FILTER(Nested_Ifs[a11], Nested_Ifs[ID]=Nested_Ifs[[#This Row],[ID]])), OR(J4744=42,J4744=6,J4744=7,J4744=8)),1,
IF(_xlfn.MINIFS(Nested_Ifs[a11],Nested_Ifs[ID],Nested_Ifs[[#This Row],[ID]])&lt;&gt;1,IF(AND(OR(C4744=MIN(_xlfn._xlws.FILTER(Nested_Ifs[a11], Nested_Ifs[ID]=Nested_Ifs[[#This Row],[ID]])), C4744 = "NA"), OR(J4744=42,J4744=6,J4744=7,J4744=8, J4744 = "NA")),"NA",0),0)),0)))</f>
        <v>0</v>
      </c>
      <c r="L4744">
        <v>2</v>
      </c>
      <c r="M4744">
        <v>2</v>
      </c>
      <c r="N4744" t="s">
        <v>0</v>
      </c>
      <c r="O4744" s="11">
        <f t="shared" si="73"/>
        <v>0</v>
      </c>
    </row>
    <row r="4745" spans="2:15" x14ac:dyDescent="0.3">
      <c r="B4745">
        <v>29754</v>
      </c>
      <c r="C4745">
        <v>2</v>
      </c>
      <c r="D4745">
        <v>2</v>
      </c>
      <c r="E4745">
        <v>2</v>
      </c>
      <c r="F4745">
        <v>48</v>
      </c>
      <c r="G4745">
        <v>1</v>
      </c>
      <c r="H4745" t="s">
        <v>0</v>
      </c>
      <c r="I4745" t="s">
        <v>0</v>
      </c>
      <c r="J4745">
        <v>5</v>
      </c>
      <c r="K4745" s="5" cm="1">
        <f t="array" ref="K4745">IF(AND(C4745=1,OR(J4745=42,J4745=6,J4745=7,J4745=8)),1,
IF(AND(OR(C4745=1,C4745="NA"),OR(J4745=42,J4745=6,J4745=7,J4745=8, J4745="NA")),"NA",
IF(_xlfn.MINIFS(Nested_Ifs[a11],Nested_Ifs[ID],Nested_Ifs[[#This Row],[ID]])&lt;&gt;1,IF(AND(C4745=MIN(_xlfn._xlws.FILTER(Nested_Ifs[a11], Nested_Ifs[ID]=Nested_Ifs[[#This Row],[ID]])), OR(J4745=42,J4745=6,J4745=7,J4745=8)),1,
IF(_xlfn.MINIFS(Nested_Ifs[a11],Nested_Ifs[ID],Nested_Ifs[[#This Row],[ID]])&lt;&gt;1,IF(AND(OR(C4745=MIN(_xlfn._xlws.FILTER(Nested_Ifs[a11], Nested_Ifs[ID]=Nested_Ifs[[#This Row],[ID]])), C4745 = "NA"), OR(J4745=42,J4745=6,J4745=7,J4745=8, J4745 = "NA")),"NA",0),0)),0)))</f>
        <v>0</v>
      </c>
      <c r="L4745">
        <v>2</v>
      </c>
      <c r="M4745">
        <v>2</v>
      </c>
      <c r="N4745" t="s">
        <v>0</v>
      </c>
      <c r="O4745" s="11">
        <f t="shared" si="73"/>
        <v>0</v>
      </c>
    </row>
    <row r="4746" spans="2:15" x14ac:dyDescent="0.3">
      <c r="B4746">
        <v>29754</v>
      </c>
      <c r="C4746">
        <v>3</v>
      </c>
      <c r="D4746">
        <v>2</v>
      </c>
      <c r="E4746">
        <v>3</v>
      </c>
      <c r="F4746">
        <v>9</v>
      </c>
      <c r="G4746" t="s">
        <v>0</v>
      </c>
      <c r="H4746" t="s">
        <v>0</v>
      </c>
      <c r="I4746" t="s">
        <v>0</v>
      </c>
      <c r="J4746" t="s">
        <v>0</v>
      </c>
      <c r="K4746" s="5" cm="1">
        <f t="array" ref="K4746">IF(AND(C4746=1,OR(J4746=42,J4746=6,J4746=7,J4746=8)),1,
IF(AND(OR(C4746=1,C4746="NA"),OR(J4746=42,J4746=6,J4746=7,J4746=8, J4746="NA")),"NA",
IF(_xlfn.MINIFS(Nested_Ifs[a11],Nested_Ifs[ID],Nested_Ifs[[#This Row],[ID]])&lt;&gt;1,IF(AND(C4746=MIN(_xlfn._xlws.FILTER(Nested_Ifs[a11], Nested_Ifs[ID]=Nested_Ifs[[#This Row],[ID]])), OR(J4746=42,J4746=6,J4746=7,J4746=8)),1,
IF(_xlfn.MINIFS(Nested_Ifs[a11],Nested_Ifs[ID],Nested_Ifs[[#This Row],[ID]])&lt;&gt;1,IF(AND(OR(C4746=MIN(_xlfn._xlws.FILTER(Nested_Ifs[a11], Nested_Ifs[ID]=Nested_Ifs[[#This Row],[ID]])), C4746 = "NA"), OR(J4746=42,J4746=6,J4746=7,J4746=8, J4746 = "NA")),"NA",0),0)),0)))</f>
        <v>0</v>
      </c>
      <c r="L4746">
        <v>2</v>
      </c>
      <c r="M4746">
        <v>2</v>
      </c>
      <c r="N4746" t="s">
        <v>0</v>
      </c>
      <c r="O4746" s="11">
        <f t="shared" si="73"/>
        <v>0</v>
      </c>
    </row>
    <row r="4747" spans="2:15" x14ac:dyDescent="0.3">
      <c r="B4747">
        <v>29755</v>
      </c>
      <c r="C4747">
        <v>1</v>
      </c>
      <c r="D4747">
        <v>1</v>
      </c>
      <c r="E4747">
        <v>1</v>
      </c>
      <c r="F4747">
        <v>53</v>
      </c>
      <c r="G4747">
        <v>1</v>
      </c>
      <c r="H4747" t="s">
        <v>0</v>
      </c>
      <c r="I4747" t="s">
        <v>0</v>
      </c>
      <c r="J4747">
        <v>5</v>
      </c>
      <c r="K4747" s="5" cm="1">
        <f t="array" ref="K4747">IF(AND(C4747=1,OR(J4747=42,J4747=6,J4747=7,J4747=8)),1,
IF(AND(OR(C4747=1,C4747="NA"),OR(J4747=42,J4747=6,J4747=7,J4747=8, J4747="NA")),"NA",
IF(_xlfn.MINIFS(Nested_Ifs[a11],Nested_Ifs[ID],Nested_Ifs[[#This Row],[ID]])&lt;&gt;1,IF(AND(C4747=MIN(_xlfn._xlws.FILTER(Nested_Ifs[a11], Nested_Ifs[ID]=Nested_Ifs[[#This Row],[ID]])), OR(J4747=42,J4747=6,J4747=7,J4747=8)),1,
IF(_xlfn.MINIFS(Nested_Ifs[a11],Nested_Ifs[ID],Nested_Ifs[[#This Row],[ID]])&lt;&gt;1,IF(AND(OR(C4747=MIN(_xlfn._xlws.FILTER(Nested_Ifs[a11], Nested_Ifs[ID]=Nested_Ifs[[#This Row],[ID]])), C4747 = "NA"), OR(J4747=42,J4747=6,J4747=7,J4747=8, J4747 = "NA")),"NA",0),0)),0)))</f>
        <v>0</v>
      </c>
      <c r="L4747">
        <v>2</v>
      </c>
      <c r="M4747">
        <v>2</v>
      </c>
      <c r="N4747" t="s">
        <v>0</v>
      </c>
      <c r="O4747" s="11">
        <f t="shared" si="73"/>
        <v>0</v>
      </c>
    </row>
    <row r="4748" spans="2:15" x14ac:dyDescent="0.3">
      <c r="B4748">
        <v>29755</v>
      </c>
      <c r="C4748">
        <v>2</v>
      </c>
      <c r="D4748">
        <v>2</v>
      </c>
      <c r="E4748">
        <v>2</v>
      </c>
      <c r="F4748">
        <v>53</v>
      </c>
      <c r="G4748">
        <v>1</v>
      </c>
      <c r="H4748" t="s">
        <v>0</v>
      </c>
      <c r="I4748" t="s">
        <v>0</v>
      </c>
      <c r="J4748">
        <v>1</v>
      </c>
      <c r="K4748" s="5" cm="1">
        <f t="array" ref="K4748">IF(AND(C4748=1,OR(J4748=42,J4748=6,J4748=7,J4748=8)),1,
IF(AND(OR(C4748=1,C4748="NA"),OR(J4748=42,J4748=6,J4748=7,J4748=8, J4748="NA")),"NA",
IF(_xlfn.MINIFS(Nested_Ifs[a11],Nested_Ifs[ID],Nested_Ifs[[#This Row],[ID]])&lt;&gt;1,IF(AND(C4748=MIN(_xlfn._xlws.FILTER(Nested_Ifs[a11], Nested_Ifs[ID]=Nested_Ifs[[#This Row],[ID]])), OR(J4748=42,J4748=6,J4748=7,J4748=8)),1,
IF(_xlfn.MINIFS(Nested_Ifs[a11],Nested_Ifs[ID],Nested_Ifs[[#This Row],[ID]])&lt;&gt;1,IF(AND(OR(C4748=MIN(_xlfn._xlws.FILTER(Nested_Ifs[a11], Nested_Ifs[ID]=Nested_Ifs[[#This Row],[ID]])), C4748 = "NA"), OR(J4748=42,J4748=6,J4748=7,J4748=8, J4748 = "NA")),"NA",0),0)),0)))</f>
        <v>0</v>
      </c>
      <c r="L4748">
        <v>2</v>
      </c>
      <c r="M4748">
        <v>2</v>
      </c>
      <c r="N4748" t="s">
        <v>0</v>
      </c>
      <c r="O4748" s="11">
        <f t="shared" si="73"/>
        <v>0</v>
      </c>
    </row>
    <row r="4749" spans="2:15" x14ac:dyDescent="0.3">
      <c r="B4749">
        <v>29755</v>
      </c>
      <c r="C4749">
        <v>3</v>
      </c>
      <c r="D4749">
        <v>1</v>
      </c>
      <c r="E4749">
        <v>3</v>
      </c>
      <c r="F4749">
        <v>28</v>
      </c>
      <c r="G4749">
        <v>6</v>
      </c>
      <c r="H4749" t="s">
        <v>0</v>
      </c>
      <c r="I4749" t="s">
        <v>0</v>
      </c>
      <c r="J4749">
        <v>1</v>
      </c>
      <c r="K4749" s="5" cm="1">
        <f t="array" ref="K4749">IF(AND(C4749=1,OR(J4749=42,J4749=6,J4749=7,J4749=8)),1,
IF(AND(OR(C4749=1,C4749="NA"),OR(J4749=42,J4749=6,J4749=7,J4749=8, J4749="NA")),"NA",
IF(_xlfn.MINIFS(Nested_Ifs[a11],Nested_Ifs[ID],Nested_Ifs[[#This Row],[ID]])&lt;&gt;1,IF(AND(C4749=MIN(_xlfn._xlws.FILTER(Nested_Ifs[a11], Nested_Ifs[ID]=Nested_Ifs[[#This Row],[ID]])), OR(J4749=42,J4749=6,J4749=7,J4749=8)),1,
IF(_xlfn.MINIFS(Nested_Ifs[a11],Nested_Ifs[ID],Nested_Ifs[[#This Row],[ID]])&lt;&gt;1,IF(AND(OR(C4749=MIN(_xlfn._xlws.FILTER(Nested_Ifs[a11], Nested_Ifs[ID]=Nested_Ifs[[#This Row],[ID]])), C4749 = "NA"), OR(J4749=42,J4749=6,J4749=7,J4749=8, J4749 = "NA")),"NA",0),0)),0)))</f>
        <v>0</v>
      </c>
      <c r="L4749">
        <v>2</v>
      </c>
      <c r="M4749">
        <v>2</v>
      </c>
      <c r="N4749" t="s">
        <v>0</v>
      </c>
      <c r="O4749" s="11">
        <f t="shared" si="73"/>
        <v>0</v>
      </c>
    </row>
    <row r="4750" spans="2:15" x14ac:dyDescent="0.3">
      <c r="B4750">
        <v>29756</v>
      </c>
      <c r="C4750">
        <v>1</v>
      </c>
      <c r="D4750">
        <v>1</v>
      </c>
      <c r="E4750">
        <v>1</v>
      </c>
      <c r="F4750">
        <v>68</v>
      </c>
      <c r="G4750">
        <v>1</v>
      </c>
      <c r="H4750" t="s">
        <v>0</v>
      </c>
      <c r="I4750" t="s">
        <v>0</v>
      </c>
      <c r="J4750">
        <v>5</v>
      </c>
      <c r="K4750" s="5" cm="1">
        <f t="array" ref="K4750">IF(AND(C4750=1,OR(J4750=42,J4750=6,J4750=7,J4750=8)),1,
IF(AND(OR(C4750=1,C4750="NA"),OR(J4750=42,J4750=6,J4750=7,J4750=8, J4750="NA")),"NA",
IF(_xlfn.MINIFS(Nested_Ifs[a11],Nested_Ifs[ID],Nested_Ifs[[#This Row],[ID]])&lt;&gt;1,IF(AND(C4750=MIN(_xlfn._xlws.FILTER(Nested_Ifs[a11], Nested_Ifs[ID]=Nested_Ifs[[#This Row],[ID]])), OR(J4750=42,J4750=6,J4750=7,J4750=8)),1,
IF(_xlfn.MINIFS(Nested_Ifs[a11],Nested_Ifs[ID],Nested_Ifs[[#This Row],[ID]])&lt;&gt;1,IF(AND(OR(C4750=MIN(_xlfn._xlws.FILTER(Nested_Ifs[a11], Nested_Ifs[ID]=Nested_Ifs[[#This Row],[ID]])), C4750 = "NA"), OR(J4750=42,J4750=6,J4750=7,J4750=8, J4750 = "NA")),"NA",0),0)),0)))</f>
        <v>0</v>
      </c>
      <c r="L4750">
        <v>2</v>
      </c>
      <c r="M4750">
        <v>2</v>
      </c>
      <c r="N4750" t="s">
        <v>0</v>
      </c>
      <c r="O4750" s="11">
        <f t="shared" si="73"/>
        <v>0</v>
      </c>
    </row>
    <row r="4751" spans="2:15" x14ac:dyDescent="0.3">
      <c r="B4751">
        <v>29756</v>
      </c>
      <c r="C4751">
        <v>2</v>
      </c>
      <c r="D4751">
        <v>2</v>
      </c>
      <c r="E4751">
        <v>2</v>
      </c>
      <c r="F4751">
        <v>56</v>
      </c>
      <c r="G4751">
        <v>1</v>
      </c>
      <c r="H4751" t="s">
        <v>0</v>
      </c>
      <c r="I4751" t="s">
        <v>0</v>
      </c>
      <c r="J4751">
        <v>5</v>
      </c>
      <c r="K4751" s="5" cm="1">
        <f t="array" ref="K4751">IF(AND(C4751=1,OR(J4751=42,J4751=6,J4751=7,J4751=8)),1,
IF(AND(OR(C4751=1,C4751="NA"),OR(J4751=42,J4751=6,J4751=7,J4751=8, J4751="NA")),"NA",
IF(_xlfn.MINIFS(Nested_Ifs[a11],Nested_Ifs[ID],Nested_Ifs[[#This Row],[ID]])&lt;&gt;1,IF(AND(C4751=MIN(_xlfn._xlws.FILTER(Nested_Ifs[a11], Nested_Ifs[ID]=Nested_Ifs[[#This Row],[ID]])), OR(J4751=42,J4751=6,J4751=7,J4751=8)),1,
IF(_xlfn.MINIFS(Nested_Ifs[a11],Nested_Ifs[ID],Nested_Ifs[[#This Row],[ID]])&lt;&gt;1,IF(AND(OR(C4751=MIN(_xlfn._xlws.FILTER(Nested_Ifs[a11], Nested_Ifs[ID]=Nested_Ifs[[#This Row],[ID]])), C4751 = "NA"), OR(J4751=42,J4751=6,J4751=7,J4751=8, J4751 = "NA")),"NA",0),0)),0)))</f>
        <v>0</v>
      </c>
      <c r="L4751">
        <v>2</v>
      </c>
      <c r="M4751">
        <v>2</v>
      </c>
      <c r="N4751" t="s">
        <v>0</v>
      </c>
      <c r="O4751" s="11">
        <f t="shared" ref="O4751:O4814" si="74">IF(AND(AND(L4751=1,M4751=1),AND(OR(N4751=3,N4751=4))),1,
IF(AND(OR(L4751=1,L4751="NA"),
OR(M4751=1,M4751="NA"),
OR(N4751=3,N4751=4, N4751="NA")),"NA",0))</f>
        <v>0</v>
      </c>
    </row>
    <row r="4752" spans="2:15" x14ac:dyDescent="0.3">
      <c r="B4752">
        <v>29757</v>
      </c>
      <c r="C4752">
        <v>1</v>
      </c>
      <c r="D4752">
        <v>1</v>
      </c>
      <c r="E4752">
        <v>1</v>
      </c>
      <c r="F4752">
        <v>38</v>
      </c>
      <c r="G4752">
        <v>1</v>
      </c>
      <c r="H4752" t="s">
        <v>0</v>
      </c>
      <c r="I4752" t="s">
        <v>0</v>
      </c>
      <c r="J4752">
        <v>42</v>
      </c>
      <c r="K4752" s="5" cm="1">
        <f t="array" ref="K4752">IF(AND(C4752=1,OR(J4752=42,J4752=6,J4752=7,J4752=8)),1,
IF(AND(OR(C4752=1,C4752="NA"),OR(J4752=42,J4752=6,J4752=7,J4752=8, J4752="NA")),"NA",
IF(_xlfn.MINIFS(Nested_Ifs[a11],Nested_Ifs[ID],Nested_Ifs[[#This Row],[ID]])&lt;&gt;1,IF(AND(C4752=MIN(_xlfn._xlws.FILTER(Nested_Ifs[a11], Nested_Ifs[ID]=Nested_Ifs[[#This Row],[ID]])), OR(J4752=42,J4752=6,J4752=7,J4752=8)),1,
IF(_xlfn.MINIFS(Nested_Ifs[a11],Nested_Ifs[ID],Nested_Ifs[[#This Row],[ID]])&lt;&gt;1,IF(AND(OR(C4752=MIN(_xlfn._xlws.FILTER(Nested_Ifs[a11], Nested_Ifs[ID]=Nested_Ifs[[#This Row],[ID]])), C4752 = "NA"), OR(J4752=42,J4752=6,J4752=7,J4752=8, J4752 = "NA")),"NA",0),0)),0)))</f>
        <v>1</v>
      </c>
      <c r="L4752">
        <v>2</v>
      </c>
      <c r="M4752">
        <v>2</v>
      </c>
      <c r="N4752" t="s">
        <v>0</v>
      </c>
      <c r="O4752" s="11">
        <f t="shared" si="74"/>
        <v>0</v>
      </c>
    </row>
    <row r="4753" spans="2:15" x14ac:dyDescent="0.3">
      <c r="B4753">
        <v>29757</v>
      </c>
      <c r="C4753">
        <v>2</v>
      </c>
      <c r="D4753">
        <v>2</v>
      </c>
      <c r="E4753">
        <v>2</v>
      </c>
      <c r="F4753">
        <v>34</v>
      </c>
      <c r="G4753">
        <v>1</v>
      </c>
      <c r="H4753" t="s">
        <v>0</v>
      </c>
      <c r="I4753" t="s">
        <v>0</v>
      </c>
      <c r="J4753">
        <v>42</v>
      </c>
      <c r="K4753" s="5" cm="1">
        <f t="array" ref="K4753">IF(AND(C4753=1,OR(J4753=42,J4753=6,J4753=7,J4753=8)),1,
IF(AND(OR(C4753=1,C4753="NA"),OR(J4753=42,J4753=6,J4753=7,J4753=8, J4753="NA")),"NA",
IF(_xlfn.MINIFS(Nested_Ifs[a11],Nested_Ifs[ID],Nested_Ifs[[#This Row],[ID]])&lt;&gt;1,IF(AND(C4753=MIN(_xlfn._xlws.FILTER(Nested_Ifs[a11], Nested_Ifs[ID]=Nested_Ifs[[#This Row],[ID]])), OR(J4753=42,J4753=6,J4753=7,J4753=8)),1,
IF(_xlfn.MINIFS(Nested_Ifs[a11],Nested_Ifs[ID],Nested_Ifs[[#This Row],[ID]])&lt;&gt;1,IF(AND(OR(C4753=MIN(_xlfn._xlws.FILTER(Nested_Ifs[a11], Nested_Ifs[ID]=Nested_Ifs[[#This Row],[ID]])), C4753 = "NA"), OR(J4753=42,J4753=6,J4753=7,J4753=8, J4753 = "NA")),"NA",0),0)),0)))</f>
        <v>0</v>
      </c>
      <c r="L4753">
        <v>2</v>
      </c>
      <c r="M4753">
        <v>2</v>
      </c>
      <c r="N4753" t="s">
        <v>0</v>
      </c>
      <c r="O4753" s="11">
        <f t="shared" si="74"/>
        <v>0</v>
      </c>
    </row>
    <row r="4754" spans="2:15" x14ac:dyDescent="0.3">
      <c r="B4754">
        <v>29757</v>
      </c>
      <c r="C4754">
        <v>3</v>
      </c>
      <c r="D4754">
        <v>1</v>
      </c>
      <c r="E4754">
        <v>3</v>
      </c>
      <c r="F4754">
        <v>16</v>
      </c>
      <c r="G4754">
        <v>6</v>
      </c>
      <c r="H4754" t="s">
        <v>0</v>
      </c>
      <c r="I4754" t="s">
        <v>0</v>
      </c>
      <c r="J4754">
        <v>5</v>
      </c>
      <c r="K4754" s="5" cm="1">
        <f t="array" ref="K4754">IF(AND(C4754=1,OR(J4754=42,J4754=6,J4754=7,J4754=8)),1,
IF(AND(OR(C4754=1,C4754="NA"),OR(J4754=42,J4754=6,J4754=7,J4754=8, J4754="NA")),"NA",
IF(_xlfn.MINIFS(Nested_Ifs[a11],Nested_Ifs[ID],Nested_Ifs[[#This Row],[ID]])&lt;&gt;1,IF(AND(C4754=MIN(_xlfn._xlws.FILTER(Nested_Ifs[a11], Nested_Ifs[ID]=Nested_Ifs[[#This Row],[ID]])), OR(J4754=42,J4754=6,J4754=7,J4754=8)),1,
IF(_xlfn.MINIFS(Nested_Ifs[a11],Nested_Ifs[ID],Nested_Ifs[[#This Row],[ID]])&lt;&gt;1,IF(AND(OR(C4754=MIN(_xlfn._xlws.FILTER(Nested_Ifs[a11], Nested_Ifs[ID]=Nested_Ifs[[#This Row],[ID]])), C4754 = "NA"), OR(J4754=42,J4754=6,J4754=7,J4754=8, J4754 = "NA")),"NA",0),0)),0)))</f>
        <v>0</v>
      </c>
      <c r="L4754">
        <v>2</v>
      </c>
      <c r="M4754">
        <v>2</v>
      </c>
      <c r="N4754" t="s">
        <v>0</v>
      </c>
      <c r="O4754" s="11">
        <f t="shared" si="74"/>
        <v>0</v>
      </c>
    </row>
    <row r="4755" spans="2:15" x14ac:dyDescent="0.3">
      <c r="B4755">
        <v>29757</v>
      </c>
      <c r="C4755">
        <v>4</v>
      </c>
      <c r="D4755">
        <v>2</v>
      </c>
      <c r="E4755">
        <v>3</v>
      </c>
      <c r="F4755">
        <v>13</v>
      </c>
      <c r="G4755" t="s">
        <v>0</v>
      </c>
      <c r="H4755" t="s">
        <v>0</v>
      </c>
      <c r="I4755" t="s">
        <v>0</v>
      </c>
      <c r="J4755" t="s">
        <v>0</v>
      </c>
      <c r="K4755" s="5" cm="1">
        <f t="array" ref="K4755">IF(AND(C4755=1,OR(J4755=42,J4755=6,J4755=7,J4755=8)),1,
IF(AND(OR(C4755=1,C4755="NA"),OR(J4755=42,J4755=6,J4755=7,J4755=8, J4755="NA")),"NA",
IF(_xlfn.MINIFS(Nested_Ifs[a11],Nested_Ifs[ID],Nested_Ifs[[#This Row],[ID]])&lt;&gt;1,IF(AND(C4755=MIN(_xlfn._xlws.FILTER(Nested_Ifs[a11], Nested_Ifs[ID]=Nested_Ifs[[#This Row],[ID]])), OR(J4755=42,J4755=6,J4755=7,J4755=8)),1,
IF(_xlfn.MINIFS(Nested_Ifs[a11],Nested_Ifs[ID],Nested_Ifs[[#This Row],[ID]])&lt;&gt;1,IF(AND(OR(C4755=MIN(_xlfn._xlws.FILTER(Nested_Ifs[a11], Nested_Ifs[ID]=Nested_Ifs[[#This Row],[ID]])), C4755 = "NA"), OR(J4755=42,J4755=6,J4755=7,J4755=8, J4755 = "NA")),"NA",0),0)),0)))</f>
        <v>0</v>
      </c>
      <c r="L4755">
        <v>2</v>
      </c>
      <c r="M4755">
        <v>2</v>
      </c>
      <c r="N4755" t="s">
        <v>0</v>
      </c>
      <c r="O4755" s="11">
        <f t="shared" si="74"/>
        <v>0</v>
      </c>
    </row>
    <row r="4756" spans="2:15" x14ac:dyDescent="0.3">
      <c r="B4756">
        <v>29757</v>
      </c>
      <c r="C4756">
        <v>5</v>
      </c>
      <c r="D4756">
        <v>1</v>
      </c>
      <c r="E4756">
        <v>3</v>
      </c>
      <c r="F4756">
        <v>10</v>
      </c>
      <c r="G4756" t="s">
        <v>0</v>
      </c>
      <c r="H4756" t="s">
        <v>0</v>
      </c>
      <c r="I4756" t="s">
        <v>0</v>
      </c>
      <c r="J4756" t="s">
        <v>0</v>
      </c>
      <c r="K4756" s="5" cm="1">
        <f t="array" ref="K4756">IF(AND(C4756=1,OR(J4756=42,J4756=6,J4756=7,J4756=8)),1,
IF(AND(OR(C4756=1,C4756="NA"),OR(J4756=42,J4756=6,J4756=7,J4756=8, J4756="NA")),"NA",
IF(_xlfn.MINIFS(Nested_Ifs[a11],Nested_Ifs[ID],Nested_Ifs[[#This Row],[ID]])&lt;&gt;1,IF(AND(C4756=MIN(_xlfn._xlws.FILTER(Nested_Ifs[a11], Nested_Ifs[ID]=Nested_Ifs[[#This Row],[ID]])), OR(J4756=42,J4756=6,J4756=7,J4756=8)),1,
IF(_xlfn.MINIFS(Nested_Ifs[a11],Nested_Ifs[ID],Nested_Ifs[[#This Row],[ID]])&lt;&gt;1,IF(AND(OR(C4756=MIN(_xlfn._xlws.FILTER(Nested_Ifs[a11], Nested_Ifs[ID]=Nested_Ifs[[#This Row],[ID]])), C4756 = "NA"), OR(J4756=42,J4756=6,J4756=7,J4756=8, J4756 = "NA")),"NA",0),0)),0)))</f>
        <v>0</v>
      </c>
      <c r="L4756">
        <v>2</v>
      </c>
      <c r="M4756">
        <v>2</v>
      </c>
      <c r="N4756" t="s">
        <v>0</v>
      </c>
      <c r="O4756" s="11">
        <f t="shared" si="74"/>
        <v>0</v>
      </c>
    </row>
    <row r="4757" spans="2:15" x14ac:dyDescent="0.3">
      <c r="B4757">
        <v>29757</v>
      </c>
      <c r="C4757">
        <v>6</v>
      </c>
      <c r="D4757">
        <v>1</v>
      </c>
      <c r="E4757">
        <v>3</v>
      </c>
      <c r="F4757">
        <v>1</v>
      </c>
      <c r="G4757" t="s">
        <v>0</v>
      </c>
      <c r="H4757">
        <v>1</v>
      </c>
      <c r="I4757" t="s">
        <v>0</v>
      </c>
      <c r="J4757" t="s">
        <v>0</v>
      </c>
      <c r="K4757" s="5" cm="1">
        <f t="array" ref="K4757">IF(AND(C4757=1,OR(J4757=42,J4757=6,J4757=7,J4757=8)),1,
IF(AND(OR(C4757=1,C4757="NA"),OR(J4757=42,J4757=6,J4757=7,J4757=8, J4757="NA")),"NA",
IF(_xlfn.MINIFS(Nested_Ifs[a11],Nested_Ifs[ID],Nested_Ifs[[#This Row],[ID]])&lt;&gt;1,IF(AND(C4757=MIN(_xlfn._xlws.FILTER(Nested_Ifs[a11], Nested_Ifs[ID]=Nested_Ifs[[#This Row],[ID]])), OR(J4757=42,J4757=6,J4757=7,J4757=8)),1,
IF(_xlfn.MINIFS(Nested_Ifs[a11],Nested_Ifs[ID],Nested_Ifs[[#This Row],[ID]])&lt;&gt;1,IF(AND(OR(C4757=MIN(_xlfn._xlws.FILTER(Nested_Ifs[a11], Nested_Ifs[ID]=Nested_Ifs[[#This Row],[ID]])), C4757 = "NA"), OR(J4757=42,J4757=6,J4757=7,J4757=8, J4757 = "NA")),"NA",0),0)),0)))</f>
        <v>0</v>
      </c>
      <c r="L4757">
        <v>2</v>
      </c>
      <c r="M4757">
        <v>2</v>
      </c>
      <c r="N4757" t="s">
        <v>0</v>
      </c>
      <c r="O4757" s="11">
        <f t="shared" si="74"/>
        <v>0</v>
      </c>
    </row>
    <row r="4758" spans="2:15" x14ac:dyDescent="0.3">
      <c r="B4758">
        <v>29758</v>
      </c>
      <c r="C4758">
        <v>1</v>
      </c>
      <c r="D4758">
        <v>1</v>
      </c>
      <c r="E4758">
        <v>1</v>
      </c>
      <c r="F4758">
        <v>31</v>
      </c>
      <c r="G4758">
        <v>1</v>
      </c>
      <c r="H4758" t="s">
        <v>0</v>
      </c>
      <c r="I4758" t="s">
        <v>0</v>
      </c>
      <c r="J4758">
        <v>1</v>
      </c>
      <c r="K4758" s="5" cm="1">
        <f t="array" ref="K4758">IF(AND(C4758=1,OR(J4758=42,J4758=6,J4758=7,J4758=8)),1,
IF(AND(OR(C4758=1,C4758="NA"),OR(J4758=42,J4758=6,J4758=7,J4758=8, J4758="NA")),"NA",
IF(_xlfn.MINIFS(Nested_Ifs[a11],Nested_Ifs[ID],Nested_Ifs[[#This Row],[ID]])&lt;&gt;1,IF(AND(C4758=MIN(_xlfn._xlws.FILTER(Nested_Ifs[a11], Nested_Ifs[ID]=Nested_Ifs[[#This Row],[ID]])), OR(J4758=42,J4758=6,J4758=7,J4758=8)),1,
IF(_xlfn.MINIFS(Nested_Ifs[a11],Nested_Ifs[ID],Nested_Ifs[[#This Row],[ID]])&lt;&gt;1,IF(AND(OR(C4758=MIN(_xlfn._xlws.FILTER(Nested_Ifs[a11], Nested_Ifs[ID]=Nested_Ifs[[#This Row],[ID]])), C4758 = "NA"), OR(J4758=42,J4758=6,J4758=7,J4758=8, J4758 = "NA")),"NA",0),0)),0)))</f>
        <v>0</v>
      </c>
      <c r="L4758">
        <v>2</v>
      </c>
      <c r="M4758">
        <v>2</v>
      </c>
      <c r="N4758" t="s">
        <v>0</v>
      </c>
      <c r="O4758" s="11">
        <f t="shared" si="74"/>
        <v>0</v>
      </c>
    </row>
    <row r="4759" spans="2:15" x14ac:dyDescent="0.3">
      <c r="B4759">
        <v>29758</v>
      </c>
      <c r="C4759">
        <v>2</v>
      </c>
      <c r="D4759">
        <v>2</v>
      </c>
      <c r="E4759">
        <v>2</v>
      </c>
      <c r="F4759">
        <v>29</v>
      </c>
      <c r="G4759">
        <v>1</v>
      </c>
      <c r="H4759" t="s">
        <v>0</v>
      </c>
      <c r="I4759" t="s">
        <v>0</v>
      </c>
      <c r="J4759">
        <v>5</v>
      </c>
      <c r="K4759" s="5" cm="1">
        <f t="array" ref="K4759">IF(AND(C4759=1,OR(J4759=42,J4759=6,J4759=7,J4759=8)),1,
IF(AND(OR(C4759=1,C4759="NA"),OR(J4759=42,J4759=6,J4759=7,J4759=8, J4759="NA")),"NA",
IF(_xlfn.MINIFS(Nested_Ifs[a11],Nested_Ifs[ID],Nested_Ifs[[#This Row],[ID]])&lt;&gt;1,IF(AND(C4759=MIN(_xlfn._xlws.FILTER(Nested_Ifs[a11], Nested_Ifs[ID]=Nested_Ifs[[#This Row],[ID]])), OR(J4759=42,J4759=6,J4759=7,J4759=8)),1,
IF(_xlfn.MINIFS(Nested_Ifs[a11],Nested_Ifs[ID],Nested_Ifs[[#This Row],[ID]])&lt;&gt;1,IF(AND(OR(C4759=MIN(_xlfn._xlws.FILTER(Nested_Ifs[a11], Nested_Ifs[ID]=Nested_Ifs[[#This Row],[ID]])), C4759 = "NA"), OR(J4759=42,J4759=6,J4759=7,J4759=8, J4759 = "NA")),"NA",0),0)),0)))</f>
        <v>0</v>
      </c>
      <c r="L4759">
        <v>2</v>
      </c>
      <c r="M4759">
        <v>2</v>
      </c>
      <c r="N4759" t="s">
        <v>0</v>
      </c>
      <c r="O4759" s="11">
        <f t="shared" si="74"/>
        <v>0</v>
      </c>
    </row>
    <row r="4760" spans="2:15" x14ac:dyDescent="0.3">
      <c r="B4760">
        <v>29758</v>
      </c>
      <c r="C4760">
        <v>3</v>
      </c>
      <c r="D4760">
        <v>2</v>
      </c>
      <c r="E4760">
        <v>3</v>
      </c>
      <c r="F4760">
        <v>11</v>
      </c>
      <c r="G4760" t="s">
        <v>0</v>
      </c>
      <c r="H4760" t="s">
        <v>0</v>
      </c>
      <c r="I4760" t="s">
        <v>0</v>
      </c>
      <c r="J4760" t="s">
        <v>0</v>
      </c>
      <c r="K4760" s="5" cm="1">
        <f t="array" ref="K4760">IF(AND(C4760=1,OR(J4760=42,J4760=6,J4760=7,J4760=8)),1,
IF(AND(OR(C4760=1,C4760="NA"),OR(J4760=42,J4760=6,J4760=7,J4760=8, J4760="NA")),"NA",
IF(_xlfn.MINIFS(Nested_Ifs[a11],Nested_Ifs[ID],Nested_Ifs[[#This Row],[ID]])&lt;&gt;1,IF(AND(C4760=MIN(_xlfn._xlws.FILTER(Nested_Ifs[a11], Nested_Ifs[ID]=Nested_Ifs[[#This Row],[ID]])), OR(J4760=42,J4760=6,J4760=7,J4760=8)),1,
IF(_xlfn.MINIFS(Nested_Ifs[a11],Nested_Ifs[ID],Nested_Ifs[[#This Row],[ID]])&lt;&gt;1,IF(AND(OR(C4760=MIN(_xlfn._xlws.FILTER(Nested_Ifs[a11], Nested_Ifs[ID]=Nested_Ifs[[#This Row],[ID]])), C4760 = "NA"), OR(J4760=42,J4760=6,J4760=7,J4760=8, J4760 = "NA")),"NA",0),0)),0)))</f>
        <v>0</v>
      </c>
      <c r="L4760">
        <v>2</v>
      </c>
      <c r="M4760">
        <v>2</v>
      </c>
      <c r="N4760" t="s">
        <v>0</v>
      </c>
      <c r="O4760" s="11">
        <f t="shared" si="74"/>
        <v>0</v>
      </c>
    </row>
    <row r="4761" spans="2:15" x14ac:dyDescent="0.3">
      <c r="B4761">
        <v>29758</v>
      </c>
      <c r="C4761">
        <v>4</v>
      </c>
      <c r="D4761">
        <v>1</v>
      </c>
      <c r="E4761">
        <v>3</v>
      </c>
      <c r="F4761">
        <v>3</v>
      </c>
      <c r="G4761" t="s">
        <v>0</v>
      </c>
      <c r="H4761">
        <v>2</v>
      </c>
      <c r="I4761">
        <v>3</v>
      </c>
      <c r="J4761" t="s">
        <v>0</v>
      </c>
      <c r="K4761" s="5" cm="1">
        <f t="array" ref="K4761">IF(AND(C4761=1,OR(J4761=42,J4761=6,J4761=7,J4761=8)),1,
IF(AND(OR(C4761=1,C4761="NA"),OR(J4761=42,J4761=6,J4761=7,J4761=8, J4761="NA")),"NA",
IF(_xlfn.MINIFS(Nested_Ifs[a11],Nested_Ifs[ID],Nested_Ifs[[#This Row],[ID]])&lt;&gt;1,IF(AND(C4761=MIN(_xlfn._xlws.FILTER(Nested_Ifs[a11], Nested_Ifs[ID]=Nested_Ifs[[#This Row],[ID]])), OR(J4761=42,J4761=6,J4761=7,J4761=8)),1,
IF(_xlfn.MINIFS(Nested_Ifs[a11],Nested_Ifs[ID],Nested_Ifs[[#This Row],[ID]])&lt;&gt;1,IF(AND(OR(C4761=MIN(_xlfn._xlws.FILTER(Nested_Ifs[a11], Nested_Ifs[ID]=Nested_Ifs[[#This Row],[ID]])), C4761 = "NA"), OR(J4761=42,J4761=6,J4761=7,J4761=8, J4761 = "NA")),"NA",0),0)),0)))</f>
        <v>0</v>
      </c>
      <c r="L4761">
        <v>2</v>
      </c>
      <c r="M4761">
        <v>2</v>
      </c>
      <c r="N4761" t="s">
        <v>0</v>
      </c>
      <c r="O4761" s="11">
        <f t="shared" si="74"/>
        <v>0</v>
      </c>
    </row>
    <row r="4762" spans="2:15" x14ac:dyDescent="0.3">
      <c r="B4762">
        <v>29759</v>
      </c>
      <c r="C4762">
        <v>1</v>
      </c>
      <c r="D4762">
        <v>1</v>
      </c>
      <c r="E4762">
        <v>1</v>
      </c>
      <c r="F4762">
        <v>75</v>
      </c>
      <c r="G4762">
        <v>1</v>
      </c>
      <c r="H4762" t="s">
        <v>0</v>
      </c>
      <c r="I4762" t="s">
        <v>0</v>
      </c>
      <c r="J4762">
        <v>5</v>
      </c>
      <c r="K4762" s="5" cm="1">
        <f t="array" ref="K4762">IF(AND(C4762=1,OR(J4762=42,J4762=6,J4762=7,J4762=8)),1,
IF(AND(OR(C4762=1,C4762="NA"),OR(J4762=42,J4762=6,J4762=7,J4762=8, J4762="NA")),"NA",
IF(_xlfn.MINIFS(Nested_Ifs[a11],Nested_Ifs[ID],Nested_Ifs[[#This Row],[ID]])&lt;&gt;1,IF(AND(C4762=MIN(_xlfn._xlws.FILTER(Nested_Ifs[a11], Nested_Ifs[ID]=Nested_Ifs[[#This Row],[ID]])), OR(J4762=42,J4762=6,J4762=7,J4762=8)),1,
IF(_xlfn.MINIFS(Nested_Ifs[a11],Nested_Ifs[ID],Nested_Ifs[[#This Row],[ID]])&lt;&gt;1,IF(AND(OR(C4762=MIN(_xlfn._xlws.FILTER(Nested_Ifs[a11], Nested_Ifs[ID]=Nested_Ifs[[#This Row],[ID]])), C4762 = "NA"), OR(J4762=42,J4762=6,J4762=7,J4762=8, J4762 = "NA")),"NA",0),0)),0)))</f>
        <v>0</v>
      </c>
      <c r="L4762">
        <v>2</v>
      </c>
      <c r="M4762">
        <v>2</v>
      </c>
      <c r="N4762" t="s">
        <v>0</v>
      </c>
      <c r="O4762" s="11">
        <f t="shared" si="74"/>
        <v>0</v>
      </c>
    </row>
    <row r="4763" spans="2:15" x14ac:dyDescent="0.3">
      <c r="B4763">
        <v>29759</v>
      </c>
      <c r="C4763">
        <v>2</v>
      </c>
      <c r="D4763">
        <v>2</v>
      </c>
      <c r="E4763">
        <v>2</v>
      </c>
      <c r="F4763">
        <v>69</v>
      </c>
      <c r="G4763">
        <v>1</v>
      </c>
      <c r="H4763" t="s">
        <v>0</v>
      </c>
      <c r="I4763" t="s">
        <v>0</v>
      </c>
      <c r="J4763">
        <v>5</v>
      </c>
      <c r="K4763" s="5" cm="1">
        <f t="array" ref="K4763">IF(AND(C4763=1,OR(J4763=42,J4763=6,J4763=7,J4763=8)),1,
IF(AND(OR(C4763=1,C4763="NA"),OR(J4763=42,J4763=6,J4763=7,J4763=8, J4763="NA")),"NA",
IF(_xlfn.MINIFS(Nested_Ifs[a11],Nested_Ifs[ID],Nested_Ifs[[#This Row],[ID]])&lt;&gt;1,IF(AND(C4763=MIN(_xlfn._xlws.FILTER(Nested_Ifs[a11], Nested_Ifs[ID]=Nested_Ifs[[#This Row],[ID]])), OR(J4763=42,J4763=6,J4763=7,J4763=8)),1,
IF(_xlfn.MINIFS(Nested_Ifs[a11],Nested_Ifs[ID],Nested_Ifs[[#This Row],[ID]])&lt;&gt;1,IF(AND(OR(C4763=MIN(_xlfn._xlws.FILTER(Nested_Ifs[a11], Nested_Ifs[ID]=Nested_Ifs[[#This Row],[ID]])), C4763 = "NA"), OR(J4763=42,J4763=6,J4763=7,J4763=8, J4763 = "NA")),"NA",0),0)),0)))</f>
        <v>0</v>
      </c>
      <c r="L4763">
        <v>2</v>
      </c>
      <c r="M4763">
        <v>2</v>
      </c>
      <c r="N4763" t="s">
        <v>0</v>
      </c>
      <c r="O4763" s="11">
        <f t="shared" si="74"/>
        <v>0</v>
      </c>
    </row>
    <row r="4764" spans="2:15" x14ac:dyDescent="0.3">
      <c r="B4764">
        <v>29759</v>
      </c>
      <c r="C4764">
        <v>3</v>
      </c>
      <c r="D4764">
        <v>2</v>
      </c>
      <c r="E4764">
        <v>4</v>
      </c>
      <c r="F4764">
        <v>41</v>
      </c>
      <c r="G4764">
        <v>1</v>
      </c>
      <c r="H4764" t="s">
        <v>0</v>
      </c>
      <c r="I4764" t="s">
        <v>0</v>
      </c>
      <c r="J4764">
        <v>3</v>
      </c>
      <c r="K4764" s="5" cm="1">
        <f t="array" ref="K4764">IF(AND(C4764=1,OR(J4764=42,J4764=6,J4764=7,J4764=8)),1,
IF(AND(OR(C4764=1,C4764="NA"),OR(J4764=42,J4764=6,J4764=7,J4764=8, J4764="NA")),"NA",
IF(_xlfn.MINIFS(Nested_Ifs[a11],Nested_Ifs[ID],Nested_Ifs[[#This Row],[ID]])&lt;&gt;1,IF(AND(C4764=MIN(_xlfn._xlws.FILTER(Nested_Ifs[a11], Nested_Ifs[ID]=Nested_Ifs[[#This Row],[ID]])), OR(J4764=42,J4764=6,J4764=7,J4764=8)),1,
IF(_xlfn.MINIFS(Nested_Ifs[a11],Nested_Ifs[ID],Nested_Ifs[[#This Row],[ID]])&lt;&gt;1,IF(AND(OR(C4764=MIN(_xlfn._xlws.FILTER(Nested_Ifs[a11], Nested_Ifs[ID]=Nested_Ifs[[#This Row],[ID]])), C4764 = "NA"), OR(J4764=42,J4764=6,J4764=7,J4764=8, J4764 = "NA")),"NA",0),0)),0)))</f>
        <v>0</v>
      </c>
      <c r="L4764">
        <v>2</v>
      </c>
      <c r="M4764">
        <v>2</v>
      </c>
      <c r="N4764" t="s">
        <v>0</v>
      </c>
      <c r="O4764" s="11">
        <f t="shared" si="74"/>
        <v>0</v>
      </c>
    </row>
    <row r="4765" spans="2:15" x14ac:dyDescent="0.3">
      <c r="B4765">
        <v>29759</v>
      </c>
      <c r="C4765">
        <v>4</v>
      </c>
      <c r="D4765">
        <v>1</v>
      </c>
      <c r="E4765">
        <v>8</v>
      </c>
      <c r="F4765">
        <v>19</v>
      </c>
      <c r="G4765">
        <v>6</v>
      </c>
      <c r="H4765" t="s">
        <v>0</v>
      </c>
      <c r="I4765" t="s">
        <v>0</v>
      </c>
      <c r="J4765" t="s">
        <v>0</v>
      </c>
      <c r="K4765" s="5" cm="1">
        <f t="array" ref="K4765">IF(AND(C4765=1,OR(J4765=42,J4765=6,J4765=7,J4765=8)),1,
IF(AND(OR(C4765=1,C4765="NA"),OR(J4765=42,J4765=6,J4765=7,J4765=8, J4765="NA")),"NA",
IF(_xlfn.MINIFS(Nested_Ifs[a11],Nested_Ifs[ID],Nested_Ifs[[#This Row],[ID]])&lt;&gt;1,IF(AND(C4765=MIN(_xlfn._xlws.FILTER(Nested_Ifs[a11], Nested_Ifs[ID]=Nested_Ifs[[#This Row],[ID]])), OR(J4765=42,J4765=6,J4765=7,J4765=8)),1,
IF(_xlfn.MINIFS(Nested_Ifs[a11],Nested_Ifs[ID],Nested_Ifs[[#This Row],[ID]])&lt;&gt;1,IF(AND(OR(C4765=MIN(_xlfn._xlws.FILTER(Nested_Ifs[a11], Nested_Ifs[ID]=Nested_Ifs[[#This Row],[ID]])), C4765 = "NA"), OR(J4765=42,J4765=6,J4765=7,J4765=8, J4765 = "NA")),"NA",0),0)),0)))</f>
        <v>0</v>
      </c>
      <c r="L4765">
        <v>2</v>
      </c>
      <c r="M4765">
        <v>2</v>
      </c>
      <c r="N4765" t="s">
        <v>0</v>
      </c>
      <c r="O4765" s="11">
        <f t="shared" si="74"/>
        <v>0</v>
      </c>
    </row>
    <row r="4766" spans="2:15" x14ac:dyDescent="0.3">
      <c r="B4766">
        <v>29759</v>
      </c>
      <c r="C4766">
        <v>5</v>
      </c>
      <c r="D4766">
        <v>2</v>
      </c>
      <c r="E4766">
        <v>8</v>
      </c>
      <c r="F4766">
        <v>16</v>
      </c>
      <c r="G4766">
        <v>6</v>
      </c>
      <c r="H4766" t="s">
        <v>0</v>
      </c>
      <c r="I4766" t="s">
        <v>0</v>
      </c>
      <c r="J4766" t="s">
        <v>0</v>
      </c>
      <c r="K4766" s="5" cm="1">
        <f t="array" ref="K4766">IF(AND(C4766=1,OR(J4766=42,J4766=6,J4766=7,J4766=8)),1,
IF(AND(OR(C4766=1,C4766="NA"),OR(J4766=42,J4766=6,J4766=7,J4766=8, J4766="NA")),"NA",
IF(_xlfn.MINIFS(Nested_Ifs[a11],Nested_Ifs[ID],Nested_Ifs[[#This Row],[ID]])&lt;&gt;1,IF(AND(C4766=MIN(_xlfn._xlws.FILTER(Nested_Ifs[a11], Nested_Ifs[ID]=Nested_Ifs[[#This Row],[ID]])), OR(J4766=42,J4766=6,J4766=7,J4766=8)),1,
IF(_xlfn.MINIFS(Nested_Ifs[a11],Nested_Ifs[ID],Nested_Ifs[[#This Row],[ID]])&lt;&gt;1,IF(AND(OR(C4766=MIN(_xlfn._xlws.FILTER(Nested_Ifs[a11], Nested_Ifs[ID]=Nested_Ifs[[#This Row],[ID]])), C4766 = "NA"), OR(J4766=42,J4766=6,J4766=7,J4766=8, J4766 = "NA")),"NA",0),0)),0)))</f>
        <v>0</v>
      </c>
      <c r="L4766">
        <v>2</v>
      </c>
      <c r="M4766">
        <v>2</v>
      </c>
      <c r="N4766" t="s">
        <v>0</v>
      </c>
      <c r="O4766" s="11">
        <f t="shared" si="74"/>
        <v>0</v>
      </c>
    </row>
    <row r="4767" spans="2:15" x14ac:dyDescent="0.3">
      <c r="B4767">
        <v>29759</v>
      </c>
      <c r="C4767">
        <v>6</v>
      </c>
      <c r="D4767">
        <v>1</v>
      </c>
      <c r="E4767">
        <v>8</v>
      </c>
      <c r="F4767">
        <v>11</v>
      </c>
      <c r="G4767" t="s">
        <v>0</v>
      </c>
      <c r="H4767" t="s">
        <v>0</v>
      </c>
      <c r="I4767" t="s">
        <v>0</v>
      </c>
      <c r="J4767" t="s">
        <v>0</v>
      </c>
      <c r="K4767" s="5" cm="1">
        <f t="array" ref="K4767">IF(AND(C4767=1,OR(J4767=42,J4767=6,J4767=7,J4767=8)),1,
IF(AND(OR(C4767=1,C4767="NA"),OR(J4767=42,J4767=6,J4767=7,J4767=8, J4767="NA")),"NA",
IF(_xlfn.MINIFS(Nested_Ifs[a11],Nested_Ifs[ID],Nested_Ifs[[#This Row],[ID]])&lt;&gt;1,IF(AND(C4767=MIN(_xlfn._xlws.FILTER(Nested_Ifs[a11], Nested_Ifs[ID]=Nested_Ifs[[#This Row],[ID]])), OR(J4767=42,J4767=6,J4767=7,J4767=8)),1,
IF(_xlfn.MINIFS(Nested_Ifs[a11],Nested_Ifs[ID],Nested_Ifs[[#This Row],[ID]])&lt;&gt;1,IF(AND(OR(C4767=MIN(_xlfn._xlws.FILTER(Nested_Ifs[a11], Nested_Ifs[ID]=Nested_Ifs[[#This Row],[ID]])), C4767 = "NA"), OR(J4767=42,J4767=6,J4767=7,J4767=8, J4767 = "NA")),"NA",0),0)),0)))</f>
        <v>0</v>
      </c>
      <c r="L4767">
        <v>2</v>
      </c>
      <c r="M4767">
        <v>2</v>
      </c>
      <c r="N4767" t="s">
        <v>0</v>
      </c>
      <c r="O4767" s="11">
        <f t="shared" si="74"/>
        <v>0</v>
      </c>
    </row>
    <row r="4768" spans="2:15" x14ac:dyDescent="0.3">
      <c r="B4768">
        <v>29760</v>
      </c>
      <c r="C4768">
        <v>1</v>
      </c>
      <c r="D4768">
        <v>2</v>
      </c>
      <c r="E4768">
        <v>1</v>
      </c>
      <c r="F4768">
        <v>56</v>
      </c>
      <c r="G4768">
        <v>3</v>
      </c>
      <c r="H4768" t="s">
        <v>0</v>
      </c>
      <c r="I4768" t="s">
        <v>0</v>
      </c>
      <c r="J4768">
        <v>5</v>
      </c>
      <c r="K4768" s="5" cm="1">
        <f t="array" ref="K4768">IF(AND(C4768=1,OR(J4768=42,J4768=6,J4768=7,J4768=8)),1,
IF(AND(OR(C4768=1,C4768="NA"),OR(J4768=42,J4768=6,J4768=7,J4768=8, J4768="NA")),"NA",
IF(_xlfn.MINIFS(Nested_Ifs[a11],Nested_Ifs[ID],Nested_Ifs[[#This Row],[ID]])&lt;&gt;1,IF(AND(C4768=MIN(_xlfn._xlws.FILTER(Nested_Ifs[a11], Nested_Ifs[ID]=Nested_Ifs[[#This Row],[ID]])), OR(J4768=42,J4768=6,J4768=7,J4768=8)),1,
IF(_xlfn.MINIFS(Nested_Ifs[a11],Nested_Ifs[ID],Nested_Ifs[[#This Row],[ID]])&lt;&gt;1,IF(AND(OR(C4768=MIN(_xlfn._xlws.FILTER(Nested_Ifs[a11], Nested_Ifs[ID]=Nested_Ifs[[#This Row],[ID]])), C4768 = "NA"), OR(J4768=42,J4768=6,J4768=7,J4768=8, J4768 = "NA")),"NA",0),0)),0)))</f>
        <v>0</v>
      </c>
      <c r="L4768">
        <v>2</v>
      </c>
      <c r="M4768">
        <v>2</v>
      </c>
      <c r="N4768" t="s">
        <v>0</v>
      </c>
      <c r="O4768" s="11">
        <f t="shared" si="74"/>
        <v>0</v>
      </c>
    </row>
    <row r="4769" spans="2:15" x14ac:dyDescent="0.3">
      <c r="B4769">
        <v>29760</v>
      </c>
      <c r="C4769">
        <v>2</v>
      </c>
      <c r="D4769">
        <v>2</v>
      </c>
      <c r="E4769">
        <v>8</v>
      </c>
      <c r="F4769">
        <v>15</v>
      </c>
      <c r="G4769">
        <v>6</v>
      </c>
      <c r="H4769" t="s">
        <v>0</v>
      </c>
      <c r="I4769" t="s">
        <v>0</v>
      </c>
      <c r="J4769" t="s">
        <v>0</v>
      </c>
      <c r="K4769" s="5" cm="1">
        <f t="array" ref="K4769">IF(AND(C4769=1,OR(J4769=42,J4769=6,J4769=7,J4769=8)),1,
IF(AND(OR(C4769=1,C4769="NA"),OR(J4769=42,J4769=6,J4769=7,J4769=8, J4769="NA")),"NA",
IF(_xlfn.MINIFS(Nested_Ifs[a11],Nested_Ifs[ID],Nested_Ifs[[#This Row],[ID]])&lt;&gt;1,IF(AND(C4769=MIN(_xlfn._xlws.FILTER(Nested_Ifs[a11], Nested_Ifs[ID]=Nested_Ifs[[#This Row],[ID]])), OR(J4769=42,J4769=6,J4769=7,J4769=8)),1,
IF(_xlfn.MINIFS(Nested_Ifs[a11],Nested_Ifs[ID],Nested_Ifs[[#This Row],[ID]])&lt;&gt;1,IF(AND(OR(C4769=MIN(_xlfn._xlws.FILTER(Nested_Ifs[a11], Nested_Ifs[ID]=Nested_Ifs[[#This Row],[ID]])), C4769 = "NA"), OR(J4769=42,J4769=6,J4769=7,J4769=8, J4769 = "NA")),"NA",0),0)),0)))</f>
        <v>0</v>
      </c>
      <c r="L4769">
        <v>2</v>
      </c>
      <c r="M4769">
        <v>2</v>
      </c>
      <c r="N4769" t="s">
        <v>0</v>
      </c>
      <c r="O4769" s="11">
        <f t="shared" si="74"/>
        <v>0</v>
      </c>
    </row>
    <row r="4770" spans="2:15" x14ac:dyDescent="0.3">
      <c r="B4770">
        <v>29761</v>
      </c>
      <c r="C4770">
        <v>1</v>
      </c>
      <c r="D4770">
        <v>1</v>
      </c>
      <c r="E4770">
        <v>1</v>
      </c>
      <c r="F4770">
        <v>77</v>
      </c>
      <c r="G4770">
        <v>1</v>
      </c>
      <c r="H4770" t="s">
        <v>0</v>
      </c>
      <c r="I4770" t="s">
        <v>0</v>
      </c>
      <c r="J4770">
        <v>5</v>
      </c>
      <c r="K4770" s="5" cm="1">
        <f t="array" ref="K4770">IF(AND(C4770=1,OR(J4770=42,J4770=6,J4770=7,J4770=8)),1,
IF(AND(OR(C4770=1,C4770="NA"),OR(J4770=42,J4770=6,J4770=7,J4770=8, J4770="NA")),"NA",
IF(_xlfn.MINIFS(Nested_Ifs[a11],Nested_Ifs[ID],Nested_Ifs[[#This Row],[ID]])&lt;&gt;1,IF(AND(C4770=MIN(_xlfn._xlws.FILTER(Nested_Ifs[a11], Nested_Ifs[ID]=Nested_Ifs[[#This Row],[ID]])), OR(J4770=42,J4770=6,J4770=7,J4770=8)),1,
IF(_xlfn.MINIFS(Nested_Ifs[a11],Nested_Ifs[ID],Nested_Ifs[[#This Row],[ID]])&lt;&gt;1,IF(AND(OR(C4770=MIN(_xlfn._xlws.FILTER(Nested_Ifs[a11], Nested_Ifs[ID]=Nested_Ifs[[#This Row],[ID]])), C4770 = "NA"), OR(J4770=42,J4770=6,J4770=7,J4770=8, J4770 = "NA")),"NA",0),0)),0)))</f>
        <v>0</v>
      </c>
      <c r="L4770">
        <v>1</v>
      </c>
      <c r="M4770">
        <v>2</v>
      </c>
      <c r="N4770" t="s">
        <v>0</v>
      </c>
      <c r="O4770" s="11">
        <f t="shared" si="74"/>
        <v>0</v>
      </c>
    </row>
    <row r="4771" spans="2:15" x14ac:dyDescent="0.3">
      <c r="B4771">
        <v>29761</v>
      </c>
      <c r="C4771">
        <v>2</v>
      </c>
      <c r="D4771">
        <v>2</v>
      </c>
      <c r="E4771">
        <v>2</v>
      </c>
      <c r="F4771">
        <v>83</v>
      </c>
      <c r="G4771">
        <v>1</v>
      </c>
      <c r="H4771" t="s">
        <v>0</v>
      </c>
      <c r="I4771" t="s">
        <v>0</v>
      </c>
      <c r="J4771">
        <v>5</v>
      </c>
      <c r="K4771" s="5" cm="1">
        <f t="array" ref="K4771">IF(AND(C4771=1,OR(J4771=42,J4771=6,J4771=7,J4771=8)),1,
IF(AND(OR(C4771=1,C4771="NA"),OR(J4771=42,J4771=6,J4771=7,J4771=8, J4771="NA")),"NA",
IF(_xlfn.MINIFS(Nested_Ifs[a11],Nested_Ifs[ID],Nested_Ifs[[#This Row],[ID]])&lt;&gt;1,IF(AND(C4771=MIN(_xlfn._xlws.FILTER(Nested_Ifs[a11], Nested_Ifs[ID]=Nested_Ifs[[#This Row],[ID]])), OR(J4771=42,J4771=6,J4771=7,J4771=8)),1,
IF(_xlfn.MINIFS(Nested_Ifs[a11],Nested_Ifs[ID],Nested_Ifs[[#This Row],[ID]])&lt;&gt;1,IF(AND(OR(C4771=MIN(_xlfn._xlws.FILTER(Nested_Ifs[a11], Nested_Ifs[ID]=Nested_Ifs[[#This Row],[ID]])), C4771 = "NA"), OR(J4771=42,J4771=6,J4771=7,J4771=8, J4771 = "NA")),"NA",0),0)),0)))</f>
        <v>0</v>
      </c>
      <c r="L4771">
        <v>1</v>
      </c>
      <c r="M4771">
        <v>2</v>
      </c>
      <c r="N4771" t="s">
        <v>0</v>
      </c>
      <c r="O4771" s="11">
        <f t="shared" si="74"/>
        <v>0</v>
      </c>
    </row>
    <row r="4772" spans="2:15" x14ac:dyDescent="0.3">
      <c r="B4772">
        <v>29762</v>
      </c>
      <c r="C4772">
        <v>1</v>
      </c>
      <c r="D4772">
        <v>2</v>
      </c>
      <c r="E4772">
        <v>1</v>
      </c>
      <c r="F4772">
        <v>67</v>
      </c>
      <c r="G4772">
        <v>5</v>
      </c>
      <c r="H4772" t="s">
        <v>0</v>
      </c>
      <c r="I4772" t="s">
        <v>0</v>
      </c>
      <c r="J4772">
        <v>5</v>
      </c>
      <c r="K4772" s="5" cm="1">
        <f t="array" ref="K4772">IF(AND(C4772=1,OR(J4772=42,J4772=6,J4772=7,J4772=8)),1,
IF(AND(OR(C4772=1,C4772="NA"),OR(J4772=42,J4772=6,J4772=7,J4772=8, J4772="NA")),"NA",
IF(_xlfn.MINIFS(Nested_Ifs[a11],Nested_Ifs[ID],Nested_Ifs[[#This Row],[ID]])&lt;&gt;1,IF(AND(C4772=MIN(_xlfn._xlws.FILTER(Nested_Ifs[a11], Nested_Ifs[ID]=Nested_Ifs[[#This Row],[ID]])), OR(J4772=42,J4772=6,J4772=7,J4772=8)),1,
IF(_xlfn.MINIFS(Nested_Ifs[a11],Nested_Ifs[ID],Nested_Ifs[[#This Row],[ID]])&lt;&gt;1,IF(AND(OR(C4772=MIN(_xlfn._xlws.FILTER(Nested_Ifs[a11], Nested_Ifs[ID]=Nested_Ifs[[#This Row],[ID]])), C4772 = "NA"), OR(J4772=42,J4772=6,J4772=7,J4772=8, J4772 = "NA")),"NA",0),0)),0)))</f>
        <v>0</v>
      </c>
      <c r="L4772">
        <v>2</v>
      </c>
      <c r="M4772">
        <v>2</v>
      </c>
      <c r="N4772" t="s">
        <v>0</v>
      </c>
      <c r="O4772" s="11">
        <f t="shared" si="74"/>
        <v>0</v>
      </c>
    </row>
    <row r="4773" spans="2:15" x14ac:dyDescent="0.3">
      <c r="B4773">
        <v>29763</v>
      </c>
      <c r="C4773">
        <v>1</v>
      </c>
      <c r="D4773">
        <v>1</v>
      </c>
      <c r="E4773">
        <v>1</v>
      </c>
      <c r="F4773">
        <v>51</v>
      </c>
      <c r="G4773">
        <v>1</v>
      </c>
      <c r="H4773" t="s">
        <v>0</v>
      </c>
      <c r="I4773" t="s">
        <v>0</v>
      </c>
      <c r="J4773">
        <v>1</v>
      </c>
      <c r="K4773" s="5" cm="1">
        <f t="array" ref="K4773">IF(AND(C4773=1,OR(J4773=42,J4773=6,J4773=7,J4773=8)),1,
IF(AND(OR(C4773=1,C4773="NA"),OR(J4773=42,J4773=6,J4773=7,J4773=8, J4773="NA")),"NA",
IF(_xlfn.MINIFS(Nested_Ifs[a11],Nested_Ifs[ID],Nested_Ifs[[#This Row],[ID]])&lt;&gt;1,IF(AND(C4773=MIN(_xlfn._xlws.FILTER(Nested_Ifs[a11], Nested_Ifs[ID]=Nested_Ifs[[#This Row],[ID]])), OR(J4773=42,J4773=6,J4773=7,J4773=8)),1,
IF(_xlfn.MINIFS(Nested_Ifs[a11],Nested_Ifs[ID],Nested_Ifs[[#This Row],[ID]])&lt;&gt;1,IF(AND(OR(C4773=MIN(_xlfn._xlws.FILTER(Nested_Ifs[a11], Nested_Ifs[ID]=Nested_Ifs[[#This Row],[ID]])), C4773 = "NA"), OR(J4773=42,J4773=6,J4773=7,J4773=8, J4773 = "NA")),"NA",0),0)),0)))</f>
        <v>0</v>
      </c>
      <c r="L4773">
        <v>2</v>
      </c>
      <c r="M4773">
        <v>2</v>
      </c>
      <c r="N4773" t="s">
        <v>0</v>
      </c>
      <c r="O4773" s="11">
        <f t="shared" si="74"/>
        <v>0</v>
      </c>
    </row>
    <row r="4774" spans="2:15" x14ac:dyDescent="0.3">
      <c r="B4774">
        <v>29763</v>
      </c>
      <c r="C4774">
        <v>2</v>
      </c>
      <c r="D4774">
        <v>2</v>
      </c>
      <c r="E4774">
        <v>2</v>
      </c>
      <c r="F4774">
        <v>47</v>
      </c>
      <c r="G4774">
        <v>1</v>
      </c>
      <c r="H4774" t="s">
        <v>0</v>
      </c>
      <c r="I4774" t="s">
        <v>0</v>
      </c>
      <c r="J4774">
        <v>5</v>
      </c>
      <c r="K4774" s="5" cm="1">
        <f t="array" ref="K4774">IF(AND(C4774=1,OR(J4774=42,J4774=6,J4774=7,J4774=8)),1,
IF(AND(OR(C4774=1,C4774="NA"),OR(J4774=42,J4774=6,J4774=7,J4774=8, J4774="NA")),"NA",
IF(_xlfn.MINIFS(Nested_Ifs[a11],Nested_Ifs[ID],Nested_Ifs[[#This Row],[ID]])&lt;&gt;1,IF(AND(C4774=MIN(_xlfn._xlws.FILTER(Nested_Ifs[a11], Nested_Ifs[ID]=Nested_Ifs[[#This Row],[ID]])), OR(J4774=42,J4774=6,J4774=7,J4774=8)),1,
IF(_xlfn.MINIFS(Nested_Ifs[a11],Nested_Ifs[ID],Nested_Ifs[[#This Row],[ID]])&lt;&gt;1,IF(AND(OR(C4774=MIN(_xlfn._xlws.FILTER(Nested_Ifs[a11], Nested_Ifs[ID]=Nested_Ifs[[#This Row],[ID]])), C4774 = "NA"), OR(J4774=42,J4774=6,J4774=7,J4774=8, J4774 = "NA")),"NA",0),0)),0)))</f>
        <v>0</v>
      </c>
      <c r="L4774">
        <v>2</v>
      </c>
      <c r="M4774">
        <v>2</v>
      </c>
      <c r="N4774" t="s">
        <v>0</v>
      </c>
      <c r="O4774" s="11">
        <f t="shared" si="74"/>
        <v>0</v>
      </c>
    </row>
    <row r="4775" spans="2:15" x14ac:dyDescent="0.3">
      <c r="B4775">
        <v>29763</v>
      </c>
      <c r="C4775">
        <v>3</v>
      </c>
      <c r="D4775">
        <v>1</v>
      </c>
      <c r="E4775">
        <v>3</v>
      </c>
      <c r="F4775">
        <v>28</v>
      </c>
      <c r="G4775">
        <v>1</v>
      </c>
      <c r="H4775" t="s">
        <v>0</v>
      </c>
      <c r="I4775" t="s">
        <v>0</v>
      </c>
      <c r="J4775">
        <v>1</v>
      </c>
      <c r="K4775" s="5" cm="1">
        <f t="array" ref="K4775">IF(AND(C4775=1,OR(J4775=42,J4775=6,J4775=7,J4775=8)),1,
IF(AND(OR(C4775=1,C4775="NA"),OR(J4775=42,J4775=6,J4775=7,J4775=8, J4775="NA")),"NA",
IF(_xlfn.MINIFS(Nested_Ifs[a11],Nested_Ifs[ID],Nested_Ifs[[#This Row],[ID]])&lt;&gt;1,IF(AND(C4775=MIN(_xlfn._xlws.FILTER(Nested_Ifs[a11], Nested_Ifs[ID]=Nested_Ifs[[#This Row],[ID]])), OR(J4775=42,J4775=6,J4775=7,J4775=8)),1,
IF(_xlfn.MINIFS(Nested_Ifs[a11],Nested_Ifs[ID],Nested_Ifs[[#This Row],[ID]])&lt;&gt;1,IF(AND(OR(C4775=MIN(_xlfn._xlws.FILTER(Nested_Ifs[a11], Nested_Ifs[ID]=Nested_Ifs[[#This Row],[ID]])), C4775 = "NA"), OR(J4775=42,J4775=6,J4775=7,J4775=8, J4775 = "NA")),"NA",0),0)),0)))</f>
        <v>0</v>
      </c>
      <c r="L4775">
        <v>2</v>
      </c>
      <c r="M4775">
        <v>2</v>
      </c>
      <c r="N4775" t="s">
        <v>0</v>
      </c>
      <c r="O4775" s="11">
        <f t="shared" si="74"/>
        <v>0</v>
      </c>
    </row>
    <row r="4776" spans="2:15" x14ac:dyDescent="0.3">
      <c r="B4776">
        <v>29763</v>
      </c>
      <c r="C4776">
        <v>4</v>
      </c>
      <c r="D4776">
        <v>2</v>
      </c>
      <c r="E4776">
        <v>4</v>
      </c>
      <c r="F4776">
        <v>21</v>
      </c>
      <c r="G4776">
        <v>1</v>
      </c>
      <c r="H4776" t="s">
        <v>0</v>
      </c>
      <c r="I4776" t="s">
        <v>0</v>
      </c>
      <c r="J4776">
        <v>5</v>
      </c>
      <c r="K4776" s="5" cm="1">
        <f t="array" ref="K4776">IF(AND(C4776=1,OR(J4776=42,J4776=6,J4776=7,J4776=8)),1,
IF(AND(OR(C4776=1,C4776="NA"),OR(J4776=42,J4776=6,J4776=7,J4776=8, J4776="NA")),"NA",
IF(_xlfn.MINIFS(Nested_Ifs[a11],Nested_Ifs[ID],Nested_Ifs[[#This Row],[ID]])&lt;&gt;1,IF(AND(C4776=MIN(_xlfn._xlws.FILTER(Nested_Ifs[a11], Nested_Ifs[ID]=Nested_Ifs[[#This Row],[ID]])), OR(J4776=42,J4776=6,J4776=7,J4776=8)),1,
IF(_xlfn.MINIFS(Nested_Ifs[a11],Nested_Ifs[ID],Nested_Ifs[[#This Row],[ID]])&lt;&gt;1,IF(AND(OR(C4776=MIN(_xlfn._xlws.FILTER(Nested_Ifs[a11], Nested_Ifs[ID]=Nested_Ifs[[#This Row],[ID]])), C4776 = "NA"), OR(J4776=42,J4776=6,J4776=7,J4776=8, J4776 = "NA")),"NA",0),0)),0)))</f>
        <v>0</v>
      </c>
      <c r="L4776">
        <v>2</v>
      </c>
      <c r="M4776">
        <v>2</v>
      </c>
      <c r="N4776" t="s">
        <v>0</v>
      </c>
      <c r="O4776" s="11">
        <f t="shared" si="74"/>
        <v>0</v>
      </c>
    </row>
    <row r="4777" spans="2:15" x14ac:dyDescent="0.3">
      <c r="B4777">
        <v>29764</v>
      </c>
      <c r="C4777">
        <v>1</v>
      </c>
      <c r="D4777">
        <v>1</v>
      </c>
      <c r="E4777">
        <v>1</v>
      </c>
      <c r="F4777">
        <v>37</v>
      </c>
      <c r="G4777">
        <v>1</v>
      </c>
      <c r="H4777" t="s">
        <v>0</v>
      </c>
      <c r="I4777" t="s">
        <v>0</v>
      </c>
      <c r="J4777">
        <v>5</v>
      </c>
      <c r="K4777" s="5" cm="1">
        <f t="array" ref="K4777">IF(AND(C4777=1,OR(J4777=42,J4777=6,J4777=7,J4777=8)),1,
IF(AND(OR(C4777=1,C4777="NA"),OR(J4777=42,J4777=6,J4777=7,J4777=8, J4777="NA")),"NA",
IF(_xlfn.MINIFS(Nested_Ifs[a11],Nested_Ifs[ID],Nested_Ifs[[#This Row],[ID]])&lt;&gt;1,IF(AND(C4777=MIN(_xlfn._xlws.FILTER(Nested_Ifs[a11], Nested_Ifs[ID]=Nested_Ifs[[#This Row],[ID]])), OR(J4777=42,J4777=6,J4777=7,J4777=8)),1,
IF(_xlfn.MINIFS(Nested_Ifs[a11],Nested_Ifs[ID],Nested_Ifs[[#This Row],[ID]])&lt;&gt;1,IF(AND(OR(C4777=MIN(_xlfn._xlws.FILTER(Nested_Ifs[a11], Nested_Ifs[ID]=Nested_Ifs[[#This Row],[ID]])), C4777 = "NA"), OR(J4777=42,J4777=6,J4777=7,J4777=8, J4777 = "NA")),"NA",0),0)),0)))</f>
        <v>0</v>
      </c>
      <c r="L4777">
        <v>2</v>
      </c>
      <c r="M4777">
        <v>2</v>
      </c>
      <c r="N4777" t="s">
        <v>0</v>
      </c>
      <c r="O4777" s="11">
        <f t="shared" si="74"/>
        <v>0</v>
      </c>
    </row>
    <row r="4778" spans="2:15" x14ac:dyDescent="0.3">
      <c r="B4778">
        <v>29764</v>
      </c>
      <c r="C4778">
        <v>2</v>
      </c>
      <c r="D4778">
        <v>2</v>
      </c>
      <c r="E4778">
        <v>2</v>
      </c>
      <c r="F4778">
        <v>35</v>
      </c>
      <c r="G4778">
        <v>1</v>
      </c>
      <c r="H4778" t="s">
        <v>0</v>
      </c>
      <c r="I4778" t="s">
        <v>0</v>
      </c>
      <c r="J4778">
        <v>5</v>
      </c>
      <c r="K4778" s="5" cm="1">
        <f t="array" ref="K4778">IF(AND(C4778=1,OR(J4778=42,J4778=6,J4778=7,J4778=8)),1,
IF(AND(OR(C4778=1,C4778="NA"),OR(J4778=42,J4778=6,J4778=7,J4778=8, J4778="NA")),"NA",
IF(_xlfn.MINIFS(Nested_Ifs[a11],Nested_Ifs[ID],Nested_Ifs[[#This Row],[ID]])&lt;&gt;1,IF(AND(C4778=MIN(_xlfn._xlws.FILTER(Nested_Ifs[a11], Nested_Ifs[ID]=Nested_Ifs[[#This Row],[ID]])), OR(J4778=42,J4778=6,J4778=7,J4778=8)),1,
IF(_xlfn.MINIFS(Nested_Ifs[a11],Nested_Ifs[ID],Nested_Ifs[[#This Row],[ID]])&lt;&gt;1,IF(AND(OR(C4778=MIN(_xlfn._xlws.FILTER(Nested_Ifs[a11], Nested_Ifs[ID]=Nested_Ifs[[#This Row],[ID]])), C4778 = "NA"), OR(J4778=42,J4778=6,J4778=7,J4778=8, J4778 = "NA")),"NA",0),0)),0)))</f>
        <v>0</v>
      </c>
      <c r="L4778">
        <v>2</v>
      </c>
      <c r="M4778">
        <v>2</v>
      </c>
      <c r="N4778" t="s">
        <v>0</v>
      </c>
      <c r="O4778" s="11">
        <f t="shared" si="74"/>
        <v>0</v>
      </c>
    </row>
    <row r="4779" spans="2:15" x14ac:dyDescent="0.3">
      <c r="B4779">
        <v>29764</v>
      </c>
      <c r="C4779">
        <v>3</v>
      </c>
      <c r="D4779">
        <v>1</v>
      </c>
      <c r="E4779">
        <v>3</v>
      </c>
      <c r="F4779">
        <v>15</v>
      </c>
      <c r="G4779">
        <v>6</v>
      </c>
      <c r="H4779" t="s">
        <v>0</v>
      </c>
      <c r="I4779" t="s">
        <v>0</v>
      </c>
      <c r="J4779" t="s">
        <v>0</v>
      </c>
      <c r="K4779" s="5" cm="1">
        <f t="array" ref="K4779">IF(AND(C4779=1,OR(J4779=42,J4779=6,J4779=7,J4779=8)),1,
IF(AND(OR(C4779=1,C4779="NA"),OR(J4779=42,J4779=6,J4779=7,J4779=8, J4779="NA")),"NA",
IF(_xlfn.MINIFS(Nested_Ifs[a11],Nested_Ifs[ID],Nested_Ifs[[#This Row],[ID]])&lt;&gt;1,IF(AND(C4779=MIN(_xlfn._xlws.FILTER(Nested_Ifs[a11], Nested_Ifs[ID]=Nested_Ifs[[#This Row],[ID]])), OR(J4779=42,J4779=6,J4779=7,J4779=8)),1,
IF(_xlfn.MINIFS(Nested_Ifs[a11],Nested_Ifs[ID],Nested_Ifs[[#This Row],[ID]])&lt;&gt;1,IF(AND(OR(C4779=MIN(_xlfn._xlws.FILTER(Nested_Ifs[a11], Nested_Ifs[ID]=Nested_Ifs[[#This Row],[ID]])), C4779 = "NA"), OR(J4779=42,J4779=6,J4779=7,J4779=8, J4779 = "NA")),"NA",0),0)),0)))</f>
        <v>0</v>
      </c>
      <c r="L4779">
        <v>2</v>
      </c>
      <c r="M4779">
        <v>2</v>
      </c>
      <c r="N4779" t="s">
        <v>0</v>
      </c>
      <c r="O4779" s="11">
        <f t="shared" si="74"/>
        <v>0</v>
      </c>
    </row>
    <row r="4780" spans="2:15" x14ac:dyDescent="0.3">
      <c r="B4780">
        <v>29764</v>
      </c>
      <c r="C4780">
        <v>4</v>
      </c>
      <c r="D4780">
        <v>2</v>
      </c>
      <c r="E4780">
        <v>3</v>
      </c>
      <c r="F4780">
        <v>13</v>
      </c>
      <c r="G4780">
        <v>98</v>
      </c>
      <c r="H4780" t="s">
        <v>0</v>
      </c>
      <c r="I4780" t="s">
        <v>0</v>
      </c>
      <c r="J4780" t="s">
        <v>0</v>
      </c>
      <c r="K4780" s="5" cm="1">
        <f t="array" ref="K4780">IF(AND(C4780=1,OR(J4780=42,J4780=6,J4780=7,J4780=8)),1,
IF(AND(OR(C4780=1,C4780="NA"),OR(J4780=42,J4780=6,J4780=7,J4780=8, J4780="NA")),"NA",
IF(_xlfn.MINIFS(Nested_Ifs[a11],Nested_Ifs[ID],Nested_Ifs[[#This Row],[ID]])&lt;&gt;1,IF(AND(C4780=MIN(_xlfn._xlws.FILTER(Nested_Ifs[a11], Nested_Ifs[ID]=Nested_Ifs[[#This Row],[ID]])), OR(J4780=42,J4780=6,J4780=7,J4780=8)),1,
IF(_xlfn.MINIFS(Nested_Ifs[a11],Nested_Ifs[ID],Nested_Ifs[[#This Row],[ID]])&lt;&gt;1,IF(AND(OR(C4780=MIN(_xlfn._xlws.FILTER(Nested_Ifs[a11], Nested_Ifs[ID]=Nested_Ifs[[#This Row],[ID]])), C4780 = "NA"), OR(J4780=42,J4780=6,J4780=7,J4780=8, J4780 = "NA")),"NA",0),0)),0)))</f>
        <v>0</v>
      </c>
      <c r="L4780">
        <v>2</v>
      </c>
      <c r="M4780">
        <v>2</v>
      </c>
      <c r="N4780" t="s">
        <v>0</v>
      </c>
      <c r="O4780" s="11">
        <f t="shared" si="74"/>
        <v>0</v>
      </c>
    </row>
    <row r="4781" spans="2:15" x14ac:dyDescent="0.3">
      <c r="B4781">
        <v>29764</v>
      </c>
      <c r="C4781">
        <v>5</v>
      </c>
      <c r="D4781">
        <v>1</v>
      </c>
      <c r="E4781">
        <v>3</v>
      </c>
      <c r="F4781">
        <v>11</v>
      </c>
      <c r="G4781">
        <v>98</v>
      </c>
      <c r="H4781" t="s">
        <v>0</v>
      </c>
      <c r="I4781" t="s">
        <v>0</v>
      </c>
      <c r="J4781" t="s">
        <v>0</v>
      </c>
      <c r="K4781" s="5" cm="1">
        <f t="array" ref="K4781">IF(AND(C4781=1,OR(J4781=42,J4781=6,J4781=7,J4781=8)),1,
IF(AND(OR(C4781=1,C4781="NA"),OR(J4781=42,J4781=6,J4781=7,J4781=8, J4781="NA")),"NA",
IF(_xlfn.MINIFS(Nested_Ifs[a11],Nested_Ifs[ID],Nested_Ifs[[#This Row],[ID]])&lt;&gt;1,IF(AND(C4781=MIN(_xlfn._xlws.FILTER(Nested_Ifs[a11], Nested_Ifs[ID]=Nested_Ifs[[#This Row],[ID]])), OR(J4781=42,J4781=6,J4781=7,J4781=8)),1,
IF(_xlfn.MINIFS(Nested_Ifs[a11],Nested_Ifs[ID],Nested_Ifs[[#This Row],[ID]])&lt;&gt;1,IF(AND(OR(C4781=MIN(_xlfn._xlws.FILTER(Nested_Ifs[a11], Nested_Ifs[ID]=Nested_Ifs[[#This Row],[ID]])), C4781 = "NA"), OR(J4781=42,J4781=6,J4781=7,J4781=8, J4781 = "NA")),"NA",0),0)),0)))</f>
        <v>0</v>
      </c>
      <c r="L4781">
        <v>2</v>
      </c>
      <c r="M4781">
        <v>2</v>
      </c>
      <c r="N4781" t="s">
        <v>0</v>
      </c>
      <c r="O4781" s="11">
        <f t="shared" si="74"/>
        <v>0</v>
      </c>
    </row>
    <row r="4782" spans="2:15" x14ac:dyDescent="0.3">
      <c r="B4782">
        <v>29764</v>
      </c>
      <c r="C4782">
        <v>6</v>
      </c>
      <c r="D4782">
        <v>1</v>
      </c>
      <c r="E4782">
        <v>3</v>
      </c>
      <c r="F4782">
        <v>9</v>
      </c>
      <c r="G4782">
        <v>98</v>
      </c>
      <c r="H4782" t="s">
        <v>0</v>
      </c>
      <c r="I4782" t="s">
        <v>0</v>
      </c>
      <c r="J4782" t="s">
        <v>0</v>
      </c>
      <c r="K4782" s="5" cm="1">
        <f t="array" ref="K4782">IF(AND(C4782=1,OR(J4782=42,J4782=6,J4782=7,J4782=8)),1,
IF(AND(OR(C4782=1,C4782="NA"),OR(J4782=42,J4782=6,J4782=7,J4782=8, J4782="NA")),"NA",
IF(_xlfn.MINIFS(Nested_Ifs[a11],Nested_Ifs[ID],Nested_Ifs[[#This Row],[ID]])&lt;&gt;1,IF(AND(C4782=MIN(_xlfn._xlws.FILTER(Nested_Ifs[a11], Nested_Ifs[ID]=Nested_Ifs[[#This Row],[ID]])), OR(J4782=42,J4782=6,J4782=7,J4782=8)),1,
IF(_xlfn.MINIFS(Nested_Ifs[a11],Nested_Ifs[ID],Nested_Ifs[[#This Row],[ID]])&lt;&gt;1,IF(AND(OR(C4782=MIN(_xlfn._xlws.FILTER(Nested_Ifs[a11], Nested_Ifs[ID]=Nested_Ifs[[#This Row],[ID]])), C4782 = "NA"), OR(J4782=42,J4782=6,J4782=7,J4782=8, J4782 = "NA")),"NA",0),0)),0)))</f>
        <v>0</v>
      </c>
      <c r="L4782">
        <v>2</v>
      </c>
      <c r="M4782">
        <v>2</v>
      </c>
      <c r="N4782" t="s">
        <v>0</v>
      </c>
      <c r="O4782" s="11">
        <f t="shared" si="74"/>
        <v>0</v>
      </c>
    </row>
    <row r="4783" spans="2:15" x14ac:dyDescent="0.3">
      <c r="B4783">
        <v>29764</v>
      </c>
      <c r="C4783">
        <v>7</v>
      </c>
      <c r="D4783">
        <v>1</v>
      </c>
      <c r="E4783">
        <v>3</v>
      </c>
      <c r="F4783">
        <v>5</v>
      </c>
      <c r="G4783">
        <v>98</v>
      </c>
      <c r="H4783">
        <v>2</v>
      </c>
      <c r="I4783">
        <v>8</v>
      </c>
      <c r="J4783" t="s">
        <v>0</v>
      </c>
      <c r="K4783" s="5" cm="1">
        <f t="array" ref="K4783">IF(AND(C4783=1,OR(J4783=42,J4783=6,J4783=7,J4783=8)),1,
IF(AND(OR(C4783=1,C4783="NA"),OR(J4783=42,J4783=6,J4783=7,J4783=8, J4783="NA")),"NA",
IF(_xlfn.MINIFS(Nested_Ifs[a11],Nested_Ifs[ID],Nested_Ifs[[#This Row],[ID]])&lt;&gt;1,IF(AND(C4783=MIN(_xlfn._xlws.FILTER(Nested_Ifs[a11], Nested_Ifs[ID]=Nested_Ifs[[#This Row],[ID]])), OR(J4783=42,J4783=6,J4783=7,J4783=8)),1,
IF(_xlfn.MINIFS(Nested_Ifs[a11],Nested_Ifs[ID],Nested_Ifs[[#This Row],[ID]])&lt;&gt;1,IF(AND(OR(C4783=MIN(_xlfn._xlws.FILTER(Nested_Ifs[a11], Nested_Ifs[ID]=Nested_Ifs[[#This Row],[ID]])), C4783 = "NA"), OR(J4783=42,J4783=6,J4783=7,J4783=8, J4783 = "NA")),"NA",0),0)),0)))</f>
        <v>0</v>
      </c>
      <c r="L4783">
        <v>2</v>
      </c>
      <c r="M4783">
        <v>2</v>
      </c>
      <c r="N4783" t="s">
        <v>0</v>
      </c>
      <c r="O4783" s="11">
        <f t="shared" si="74"/>
        <v>0</v>
      </c>
    </row>
    <row r="4784" spans="2:15" x14ac:dyDescent="0.3">
      <c r="B4784">
        <v>29764</v>
      </c>
      <c r="C4784">
        <v>8</v>
      </c>
      <c r="D4784">
        <v>2</v>
      </c>
      <c r="E4784">
        <v>3</v>
      </c>
      <c r="F4784">
        <v>1</v>
      </c>
      <c r="G4784">
        <v>98</v>
      </c>
      <c r="H4784">
        <v>2</v>
      </c>
      <c r="I4784">
        <v>8</v>
      </c>
      <c r="J4784" t="s">
        <v>0</v>
      </c>
      <c r="K4784" s="5" cm="1">
        <f t="array" ref="K4784">IF(AND(C4784=1,OR(J4784=42,J4784=6,J4784=7,J4784=8)),1,
IF(AND(OR(C4784=1,C4784="NA"),OR(J4784=42,J4784=6,J4784=7,J4784=8, J4784="NA")),"NA",
IF(_xlfn.MINIFS(Nested_Ifs[a11],Nested_Ifs[ID],Nested_Ifs[[#This Row],[ID]])&lt;&gt;1,IF(AND(C4784=MIN(_xlfn._xlws.FILTER(Nested_Ifs[a11], Nested_Ifs[ID]=Nested_Ifs[[#This Row],[ID]])), OR(J4784=42,J4784=6,J4784=7,J4784=8)),1,
IF(_xlfn.MINIFS(Nested_Ifs[a11],Nested_Ifs[ID],Nested_Ifs[[#This Row],[ID]])&lt;&gt;1,IF(AND(OR(C4784=MIN(_xlfn._xlws.FILTER(Nested_Ifs[a11], Nested_Ifs[ID]=Nested_Ifs[[#This Row],[ID]])), C4784 = "NA"), OR(J4784=42,J4784=6,J4784=7,J4784=8, J4784 = "NA")),"NA",0),0)),0)))</f>
        <v>0</v>
      </c>
      <c r="L4784">
        <v>2</v>
      </c>
      <c r="M4784">
        <v>2</v>
      </c>
      <c r="N4784" t="s">
        <v>0</v>
      </c>
      <c r="O4784" s="11">
        <f t="shared" si="74"/>
        <v>0</v>
      </c>
    </row>
    <row r="4785" spans="2:15" x14ac:dyDescent="0.3">
      <c r="B4785">
        <v>29765</v>
      </c>
      <c r="C4785">
        <v>1</v>
      </c>
      <c r="D4785">
        <v>1</v>
      </c>
      <c r="E4785">
        <v>1</v>
      </c>
      <c r="F4785">
        <v>85</v>
      </c>
      <c r="G4785">
        <v>1</v>
      </c>
      <c r="H4785" t="s">
        <v>0</v>
      </c>
      <c r="I4785" t="s">
        <v>0</v>
      </c>
      <c r="J4785">
        <v>5</v>
      </c>
      <c r="K4785" s="5" cm="1">
        <f t="array" ref="K4785">IF(AND(C4785=1,OR(J4785=42,J4785=6,J4785=7,J4785=8)),1,
IF(AND(OR(C4785=1,C4785="NA"),OR(J4785=42,J4785=6,J4785=7,J4785=8, J4785="NA")),"NA",
IF(_xlfn.MINIFS(Nested_Ifs[a11],Nested_Ifs[ID],Nested_Ifs[[#This Row],[ID]])&lt;&gt;1,IF(AND(C4785=MIN(_xlfn._xlws.FILTER(Nested_Ifs[a11], Nested_Ifs[ID]=Nested_Ifs[[#This Row],[ID]])), OR(J4785=42,J4785=6,J4785=7,J4785=8)),1,
IF(_xlfn.MINIFS(Nested_Ifs[a11],Nested_Ifs[ID],Nested_Ifs[[#This Row],[ID]])&lt;&gt;1,IF(AND(OR(C4785=MIN(_xlfn._xlws.FILTER(Nested_Ifs[a11], Nested_Ifs[ID]=Nested_Ifs[[#This Row],[ID]])), C4785 = "NA"), OR(J4785=42,J4785=6,J4785=7,J4785=8, J4785 = "NA")),"NA",0),0)),0)))</f>
        <v>0</v>
      </c>
      <c r="L4785">
        <v>1</v>
      </c>
      <c r="M4785">
        <v>2</v>
      </c>
      <c r="N4785" t="s">
        <v>0</v>
      </c>
      <c r="O4785" s="11">
        <f t="shared" si="74"/>
        <v>0</v>
      </c>
    </row>
    <row r="4786" spans="2:15" x14ac:dyDescent="0.3">
      <c r="B4786">
        <v>29765</v>
      </c>
      <c r="C4786">
        <v>2</v>
      </c>
      <c r="D4786">
        <v>2</v>
      </c>
      <c r="E4786">
        <v>2</v>
      </c>
      <c r="F4786">
        <v>80</v>
      </c>
      <c r="G4786">
        <v>1</v>
      </c>
      <c r="H4786" t="s">
        <v>0</v>
      </c>
      <c r="I4786" t="s">
        <v>0</v>
      </c>
      <c r="J4786">
        <v>5</v>
      </c>
      <c r="K4786" s="5" cm="1">
        <f t="array" ref="K4786">IF(AND(C4786=1,OR(J4786=42,J4786=6,J4786=7,J4786=8)),1,
IF(AND(OR(C4786=1,C4786="NA"),OR(J4786=42,J4786=6,J4786=7,J4786=8, J4786="NA")),"NA",
IF(_xlfn.MINIFS(Nested_Ifs[a11],Nested_Ifs[ID],Nested_Ifs[[#This Row],[ID]])&lt;&gt;1,IF(AND(C4786=MIN(_xlfn._xlws.FILTER(Nested_Ifs[a11], Nested_Ifs[ID]=Nested_Ifs[[#This Row],[ID]])), OR(J4786=42,J4786=6,J4786=7,J4786=8)),1,
IF(_xlfn.MINIFS(Nested_Ifs[a11],Nested_Ifs[ID],Nested_Ifs[[#This Row],[ID]])&lt;&gt;1,IF(AND(OR(C4786=MIN(_xlfn._xlws.FILTER(Nested_Ifs[a11], Nested_Ifs[ID]=Nested_Ifs[[#This Row],[ID]])), C4786 = "NA"), OR(J4786=42,J4786=6,J4786=7,J4786=8, J4786 = "NA")),"NA",0),0)),0)))</f>
        <v>0</v>
      </c>
      <c r="L4786">
        <v>1</v>
      </c>
      <c r="M4786">
        <v>2</v>
      </c>
      <c r="N4786" t="s">
        <v>0</v>
      </c>
      <c r="O4786" s="11">
        <f t="shared" si="74"/>
        <v>0</v>
      </c>
    </row>
    <row r="4787" spans="2:15" x14ac:dyDescent="0.3">
      <c r="B4787">
        <v>29765</v>
      </c>
      <c r="C4787">
        <v>3</v>
      </c>
      <c r="D4787">
        <v>1</v>
      </c>
      <c r="E4787">
        <v>3</v>
      </c>
      <c r="F4787">
        <v>29</v>
      </c>
      <c r="G4787">
        <v>6</v>
      </c>
      <c r="H4787" t="s">
        <v>0</v>
      </c>
      <c r="I4787" t="s">
        <v>0</v>
      </c>
      <c r="J4787">
        <v>5</v>
      </c>
      <c r="K4787" s="5" cm="1">
        <f t="array" ref="K4787">IF(AND(C4787=1,OR(J4787=42,J4787=6,J4787=7,J4787=8)),1,
IF(AND(OR(C4787=1,C4787="NA"),OR(J4787=42,J4787=6,J4787=7,J4787=8, J4787="NA")),"NA",
IF(_xlfn.MINIFS(Nested_Ifs[a11],Nested_Ifs[ID],Nested_Ifs[[#This Row],[ID]])&lt;&gt;1,IF(AND(C4787=MIN(_xlfn._xlws.FILTER(Nested_Ifs[a11], Nested_Ifs[ID]=Nested_Ifs[[#This Row],[ID]])), OR(J4787=42,J4787=6,J4787=7,J4787=8)),1,
IF(_xlfn.MINIFS(Nested_Ifs[a11],Nested_Ifs[ID],Nested_Ifs[[#This Row],[ID]])&lt;&gt;1,IF(AND(OR(C4787=MIN(_xlfn._xlws.FILTER(Nested_Ifs[a11], Nested_Ifs[ID]=Nested_Ifs[[#This Row],[ID]])), C4787 = "NA"), OR(J4787=42,J4787=6,J4787=7,J4787=8, J4787 = "NA")),"NA",0),0)),0)))</f>
        <v>0</v>
      </c>
      <c r="L4787">
        <v>2</v>
      </c>
      <c r="M4787">
        <v>2</v>
      </c>
      <c r="N4787" t="s">
        <v>0</v>
      </c>
      <c r="O4787" s="11">
        <f t="shared" si="74"/>
        <v>0</v>
      </c>
    </row>
    <row r="4788" spans="2:15" x14ac:dyDescent="0.3">
      <c r="B4788">
        <v>29766</v>
      </c>
      <c r="C4788">
        <v>1</v>
      </c>
      <c r="D4788">
        <v>2</v>
      </c>
      <c r="E4788">
        <v>1</v>
      </c>
      <c r="F4788">
        <v>86</v>
      </c>
      <c r="G4788">
        <v>1</v>
      </c>
      <c r="H4788" t="s">
        <v>0</v>
      </c>
      <c r="I4788" t="s">
        <v>0</v>
      </c>
      <c r="J4788">
        <v>5</v>
      </c>
      <c r="K4788" s="5" cm="1">
        <f t="array" ref="K4788">IF(AND(C4788=1,OR(J4788=42,J4788=6,J4788=7,J4788=8)),1,
IF(AND(OR(C4788=1,C4788="NA"),OR(J4788=42,J4788=6,J4788=7,J4788=8, J4788="NA")),"NA",
IF(_xlfn.MINIFS(Nested_Ifs[a11],Nested_Ifs[ID],Nested_Ifs[[#This Row],[ID]])&lt;&gt;1,IF(AND(C4788=MIN(_xlfn._xlws.FILTER(Nested_Ifs[a11], Nested_Ifs[ID]=Nested_Ifs[[#This Row],[ID]])), OR(J4788=42,J4788=6,J4788=7,J4788=8)),1,
IF(_xlfn.MINIFS(Nested_Ifs[a11],Nested_Ifs[ID],Nested_Ifs[[#This Row],[ID]])&lt;&gt;1,IF(AND(OR(C4788=MIN(_xlfn._xlws.FILTER(Nested_Ifs[a11], Nested_Ifs[ID]=Nested_Ifs[[#This Row],[ID]])), C4788 = "NA"), OR(J4788=42,J4788=6,J4788=7,J4788=8, J4788 = "NA")),"NA",0),0)),0)))</f>
        <v>0</v>
      </c>
      <c r="L4788">
        <v>1</v>
      </c>
      <c r="M4788">
        <v>2</v>
      </c>
      <c r="N4788" t="s">
        <v>0</v>
      </c>
      <c r="O4788" s="11">
        <f t="shared" si="74"/>
        <v>0</v>
      </c>
    </row>
    <row r="4789" spans="2:15" x14ac:dyDescent="0.3">
      <c r="B4789">
        <v>29766</v>
      </c>
      <c r="C4789">
        <v>2</v>
      </c>
      <c r="D4789">
        <v>1</v>
      </c>
      <c r="E4789">
        <v>3</v>
      </c>
      <c r="F4789">
        <v>50</v>
      </c>
      <c r="G4789">
        <v>5</v>
      </c>
      <c r="H4789" t="s">
        <v>0</v>
      </c>
      <c r="I4789" t="s">
        <v>0</v>
      </c>
      <c r="J4789">
        <v>5</v>
      </c>
      <c r="K4789" s="5" cm="1">
        <f t="array" ref="K4789">IF(AND(C4789=1,OR(J4789=42,J4789=6,J4789=7,J4789=8)),1,
IF(AND(OR(C4789=1,C4789="NA"),OR(J4789=42,J4789=6,J4789=7,J4789=8, J4789="NA")),"NA",
IF(_xlfn.MINIFS(Nested_Ifs[a11],Nested_Ifs[ID],Nested_Ifs[[#This Row],[ID]])&lt;&gt;1,IF(AND(C4789=MIN(_xlfn._xlws.FILTER(Nested_Ifs[a11], Nested_Ifs[ID]=Nested_Ifs[[#This Row],[ID]])), OR(J4789=42,J4789=6,J4789=7,J4789=8)),1,
IF(_xlfn.MINIFS(Nested_Ifs[a11],Nested_Ifs[ID],Nested_Ifs[[#This Row],[ID]])&lt;&gt;1,IF(AND(OR(C4789=MIN(_xlfn._xlws.FILTER(Nested_Ifs[a11], Nested_Ifs[ID]=Nested_Ifs[[#This Row],[ID]])), C4789 = "NA"), OR(J4789=42,J4789=6,J4789=7,J4789=8, J4789 = "NA")),"NA",0),0)),0)))</f>
        <v>0</v>
      </c>
      <c r="L4789">
        <v>2</v>
      </c>
      <c r="M4789">
        <v>2</v>
      </c>
      <c r="N4789" t="s">
        <v>0</v>
      </c>
      <c r="O4789" s="11">
        <f t="shared" si="74"/>
        <v>0</v>
      </c>
    </row>
    <row r="4790" spans="2:15" x14ac:dyDescent="0.3">
      <c r="B4790">
        <v>29766</v>
      </c>
      <c r="C4790">
        <v>3</v>
      </c>
      <c r="D4790">
        <v>1</v>
      </c>
      <c r="E4790">
        <v>8</v>
      </c>
      <c r="F4790">
        <v>25</v>
      </c>
      <c r="G4790">
        <v>6</v>
      </c>
      <c r="H4790" t="s">
        <v>0</v>
      </c>
      <c r="I4790" t="s">
        <v>0</v>
      </c>
      <c r="J4790">
        <v>5</v>
      </c>
      <c r="K4790" s="5" cm="1">
        <f t="array" ref="K4790">IF(AND(C4790=1,OR(J4790=42,J4790=6,J4790=7,J4790=8)),1,
IF(AND(OR(C4790=1,C4790="NA"),OR(J4790=42,J4790=6,J4790=7,J4790=8, J4790="NA")),"NA",
IF(_xlfn.MINIFS(Nested_Ifs[a11],Nested_Ifs[ID],Nested_Ifs[[#This Row],[ID]])&lt;&gt;1,IF(AND(C4790=MIN(_xlfn._xlws.FILTER(Nested_Ifs[a11], Nested_Ifs[ID]=Nested_Ifs[[#This Row],[ID]])), OR(J4790=42,J4790=6,J4790=7,J4790=8)),1,
IF(_xlfn.MINIFS(Nested_Ifs[a11],Nested_Ifs[ID],Nested_Ifs[[#This Row],[ID]])&lt;&gt;1,IF(AND(OR(C4790=MIN(_xlfn._xlws.FILTER(Nested_Ifs[a11], Nested_Ifs[ID]=Nested_Ifs[[#This Row],[ID]])), C4790 = "NA"), OR(J4790=42,J4790=6,J4790=7,J4790=8, J4790 = "NA")),"NA",0),0)),0)))</f>
        <v>0</v>
      </c>
      <c r="L4790">
        <v>2</v>
      </c>
      <c r="M4790">
        <v>2</v>
      </c>
      <c r="N4790" t="s">
        <v>0</v>
      </c>
      <c r="O4790" s="11">
        <f t="shared" si="74"/>
        <v>0</v>
      </c>
    </row>
    <row r="4791" spans="2:15" x14ac:dyDescent="0.3">
      <c r="B4791">
        <v>29767</v>
      </c>
      <c r="C4791">
        <v>1</v>
      </c>
      <c r="D4791">
        <v>2</v>
      </c>
      <c r="E4791">
        <v>1</v>
      </c>
      <c r="F4791">
        <v>59</v>
      </c>
      <c r="G4791">
        <v>5</v>
      </c>
      <c r="H4791" t="s">
        <v>0</v>
      </c>
      <c r="I4791" t="s">
        <v>0</v>
      </c>
      <c r="J4791">
        <v>5</v>
      </c>
      <c r="K4791" s="5" cm="1">
        <f t="array" ref="K4791">IF(AND(C4791=1,OR(J4791=42,J4791=6,J4791=7,J4791=8)),1,
IF(AND(OR(C4791=1,C4791="NA"),OR(J4791=42,J4791=6,J4791=7,J4791=8, J4791="NA")),"NA",
IF(_xlfn.MINIFS(Nested_Ifs[a11],Nested_Ifs[ID],Nested_Ifs[[#This Row],[ID]])&lt;&gt;1,IF(AND(C4791=MIN(_xlfn._xlws.FILTER(Nested_Ifs[a11], Nested_Ifs[ID]=Nested_Ifs[[#This Row],[ID]])), OR(J4791=42,J4791=6,J4791=7,J4791=8)),1,
IF(_xlfn.MINIFS(Nested_Ifs[a11],Nested_Ifs[ID],Nested_Ifs[[#This Row],[ID]])&lt;&gt;1,IF(AND(OR(C4791=MIN(_xlfn._xlws.FILTER(Nested_Ifs[a11], Nested_Ifs[ID]=Nested_Ifs[[#This Row],[ID]])), C4791 = "NA"), OR(J4791=42,J4791=6,J4791=7,J4791=8, J4791 = "NA")),"NA",0),0)),0)))</f>
        <v>0</v>
      </c>
      <c r="L4791">
        <v>2</v>
      </c>
      <c r="M4791">
        <v>2</v>
      </c>
      <c r="N4791" t="s">
        <v>0</v>
      </c>
      <c r="O4791" s="11">
        <f t="shared" si="74"/>
        <v>0</v>
      </c>
    </row>
    <row r="4792" spans="2:15" x14ac:dyDescent="0.3">
      <c r="B4792">
        <v>29767</v>
      </c>
      <c r="C4792">
        <v>2</v>
      </c>
      <c r="D4792">
        <v>1</v>
      </c>
      <c r="E4792">
        <v>3</v>
      </c>
      <c r="F4792">
        <v>36</v>
      </c>
      <c r="G4792">
        <v>1</v>
      </c>
      <c r="H4792" t="s">
        <v>0</v>
      </c>
      <c r="I4792" t="s">
        <v>0</v>
      </c>
      <c r="J4792">
        <v>5</v>
      </c>
      <c r="K4792" s="5" cm="1">
        <f t="array" ref="K4792">IF(AND(C4792=1,OR(J4792=42,J4792=6,J4792=7,J4792=8)),1,
IF(AND(OR(C4792=1,C4792="NA"),OR(J4792=42,J4792=6,J4792=7,J4792=8, J4792="NA")),"NA",
IF(_xlfn.MINIFS(Nested_Ifs[a11],Nested_Ifs[ID],Nested_Ifs[[#This Row],[ID]])&lt;&gt;1,IF(AND(C4792=MIN(_xlfn._xlws.FILTER(Nested_Ifs[a11], Nested_Ifs[ID]=Nested_Ifs[[#This Row],[ID]])), OR(J4792=42,J4792=6,J4792=7,J4792=8)),1,
IF(_xlfn.MINIFS(Nested_Ifs[a11],Nested_Ifs[ID],Nested_Ifs[[#This Row],[ID]])&lt;&gt;1,IF(AND(OR(C4792=MIN(_xlfn._xlws.FILTER(Nested_Ifs[a11], Nested_Ifs[ID]=Nested_Ifs[[#This Row],[ID]])), C4792 = "NA"), OR(J4792=42,J4792=6,J4792=7,J4792=8, J4792 = "NA")),"NA",0),0)),0)))</f>
        <v>0</v>
      </c>
      <c r="L4792">
        <v>2</v>
      </c>
      <c r="M4792">
        <v>2</v>
      </c>
      <c r="N4792" t="s">
        <v>0</v>
      </c>
      <c r="O4792" s="11">
        <f t="shared" si="74"/>
        <v>0</v>
      </c>
    </row>
    <row r="4793" spans="2:15" x14ac:dyDescent="0.3">
      <c r="B4793">
        <v>29767</v>
      </c>
      <c r="C4793">
        <v>3</v>
      </c>
      <c r="D4793">
        <v>2</v>
      </c>
      <c r="E4793">
        <v>4</v>
      </c>
      <c r="F4793">
        <v>27</v>
      </c>
      <c r="G4793">
        <v>1</v>
      </c>
      <c r="H4793" t="s">
        <v>0</v>
      </c>
      <c r="I4793" t="s">
        <v>0</v>
      </c>
      <c r="J4793">
        <v>5</v>
      </c>
      <c r="K4793" s="5" cm="1">
        <f t="array" ref="K4793">IF(AND(C4793=1,OR(J4793=42,J4793=6,J4793=7,J4793=8)),1,
IF(AND(OR(C4793=1,C4793="NA"),OR(J4793=42,J4793=6,J4793=7,J4793=8, J4793="NA")),"NA",
IF(_xlfn.MINIFS(Nested_Ifs[a11],Nested_Ifs[ID],Nested_Ifs[[#This Row],[ID]])&lt;&gt;1,IF(AND(C4793=MIN(_xlfn._xlws.FILTER(Nested_Ifs[a11], Nested_Ifs[ID]=Nested_Ifs[[#This Row],[ID]])), OR(J4793=42,J4793=6,J4793=7,J4793=8)),1,
IF(_xlfn.MINIFS(Nested_Ifs[a11],Nested_Ifs[ID],Nested_Ifs[[#This Row],[ID]])&lt;&gt;1,IF(AND(OR(C4793=MIN(_xlfn._xlws.FILTER(Nested_Ifs[a11], Nested_Ifs[ID]=Nested_Ifs[[#This Row],[ID]])), C4793 = "NA"), OR(J4793=42,J4793=6,J4793=7,J4793=8, J4793 = "NA")),"NA",0),0)),0)))</f>
        <v>0</v>
      </c>
      <c r="L4793">
        <v>2</v>
      </c>
      <c r="M4793">
        <v>2</v>
      </c>
      <c r="N4793" t="s">
        <v>0</v>
      </c>
      <c r="O4793" s="11">
        <f t="shared" si="74"/>
        <v>0</v>
      </c>
    </row>
    <row r="4794" spans="2:15" x14ac:dyDescent="0.3">
      <c r="B4794">
        <v>29767</v>
      </c>
      <c r="C4794">
        <v>4</v>
      </c>
      <c r="D4794">
        <v>1</v>
      </c>
      <c r="E4794">
        <v>3</v>
      </c>
      <c r="F4794">
        <v>17</v>
      </c>
      <c r="G4794">
        <v>6</v>
      </c>
      <c r="H4794" t="s">
        <v>0</v>
      </c>
      <c r="I4794" t="s">
        <v>0</v>
      </c>
      <c r="J4794" t="s">
        <v>0</v>
      </c>
      <c r="K4794" s="5" cm="1">
        <f t="array" ref="K4794">IF(AND(C4794=1,OR(J4794=42,J4794=6,J4794=7,J4794=8)),1,
IF(AND(OR(C4794=1,C4794="NA"),OR(J4794=42,J4794=6,J4794=7,J4794=8, J4794="NA")),"NA",
IF(_xlfn.MINIFS(Nested_Ifs[a11],Nested_Ifs[ID],Nested_Ifs[[#This Row],[ID]])&lt;&gt;1,IF(AND(C4794=MIN(_xlfn._xlws.FILTER(Nested_Ifs[a11], Nested_Ifs[ID]=Nested_Ifs[[#This Row],[ID]])), OR(J4794=42,J4794=6,J4794=7,J4794=8)),1,
IF(_xlfn.MINIFS(Nested_Ifs[a11],Nested_Ifs[ID],Nested_Ifs[[#This Row],[ID]])&lt;&gt;1,IF(AND(OR(C4794=MIN(_xlfn._xlws.FILTER(Nested_Ifs[a11], Nested_Ifs[ID]=Nested_Ifs[[#This Row],[ID]])), C4794 = "NA"), OR(J4794=42,J4794=6,J4794=7,J4794=8, J4794 = "NA")),"NA",0),0)),0)))</f>
        <v>0</v>
      </c>
      <c r="L4794">
        <v>2</v>
      </c>
      <c r="M4794">
        <v>2</v>
      </c>
      <c r="N4794" t="s">
        <v>0</v>
      </c>
      <c r="O4794" s="11">
        <f t="shared" si="74"/>
        <v>0</v>
      </c>
    </row>
    <row r="4795" spans="2:15" x14ac:dyDescent="0.3">
      <c r="B4795">
        <v>29767</v>
      </c>
      <c r="C4795">
        <v>5</v>
      </c>
      <c r="D4795">
        <v>2</v>
      </c>
      <c r="E4795">
        <v>8</v>
      </c>
      <c r="F4795">
        <v>8</v>
      </c>
      <c r="G4795">
        <v>98</v>
      </c>
      <c r="H4795" t="s">
        <v>0</v>
      </c>
      <c r="I4795" t="s">
        <v>0</v>
      </c>
      <c r="J4795" t="s">
        <v>0</v>
      </c>
      <c r="K4795" s="5" cm="1">
        <f t="array" ref="K4795">IF(AND(C4795=1,OR(J4795=42,J4795=6,J4795=7,J4795=8)),1,
IF(AND(OR(C4795=1,C4795="NA"),OR(J4795=42,J4795=6,J4795=7,J4795=8, J4795="NA")),"NA",
IF(_xlfn.MINIFS(Nested_Ifs[a11],Nested_Ifs[ID],Nested_Ifs[[#This Row],[ID]])&lt;&gt;1,IF(AND(C4795=MIN(_xlfn._xlws.FILTER(Nested_Ifs[a11], Nested_Ifs[ID]=Nested_Ifs[[#This Row],[ID]])), OR(J4795=42,J4795=6,J4795=7,J4795=8)),1,
IF(_xlfn.MINIFS(Nested_Ifs[a11],Nested_Ifs[ID],Nested_Ifs[[#This Row],[ID]])&lt;&gt;1,IF(AND(OR(C4795=MIN(_xlfn._xlws.FILTER(Nested_Ifs[a11], Nested_Ifs[ID]=Nested_Ifs[[#This Row],[ID]])), C4795 = "NA"), OR(J4795=42,J4795=6,J4795=7,J4795=8, J4795 = "NA")),"NA",0),0)),0)))</f>
        <v>0</v>
      </c>
      <c r="L4795">
        <v>2</v>
      </c>
      <c r="M4795">
        <v>2</v>
      </c>
      <c r="N4795" t="s">
        <v>0</v>
      </c>
      <c r="O4795" s="11">
        <f t="shared" si="74"/>
        <v>0</v>
      </c>
    </row>
    <row r="4796" spans="2:15" x14ac:dyDescent="0.3">
      <c r="B4796">
        <v>29767</v>
      </c>
      <c r="C4796">
        <v>6</v>
      </c>
      <c r="D4796">
        <v>1</v>
      </c>
      <c r="E4796">
        <v>8</v>
      </c>
      <c r="F4796">
        <v>6</v>
      </c>
      <c r="G4796">
        <v>98</v>
      </c>
      <c r="H4796" t="s">
        <v>0</v>
      </c>
      <c r="I4796" t="s">
        <v>0</v>
      </c>
      <c r="J4796" t="s">
        <v>0</v>
      </c>
      <c r="K4796" s="5" cm="1">
        <f t="array" ref="K4796">IF(AND(C4796=1,OR(J4796=42,J4796=6,J4796=7,J4796=8)),1,
IF(AND(OR(C4796=1,C4796="NA"),OR(J4796=42,J4796=6,J4796=7,J4796=8, J4796="NA")),"NA",
IF(_xlfn.MINIFS(Nested_Ifs[a11],Nested_Ifs[ID],Nested_Ifs[[#This Row],[ID]])&lt;&gt;1,IF(AND(C4796=MIN(_xlfn._xlws.FILTER(Nested_Ifs[a11], Nested_Ifs[ID]=Nested_Ifs[[#This Row],[ID]])), OR(J4796=42,J4796=6,J4796=7,J4796=8)),1,
IF(_xlfn.MINIFS(Nested_Ifs[a11],Nested_Ifs[ID],Nested_Ifs[[#This Row],[ID]])&lt;&gt;1,IF(AND(OR(C4796=MIN(_xlfn._xlws.FILTER(Nested_Ifs[a11], Nested_Ifs[ID]=Nested_Ifs[[#This Row],[ID]])), C4796 = "NA"), OR(J4796=42,J4796=6,J4796=7,J4796=8, J4796 = "NA")),"NA",0),0)),0)))</f>
        <v>0</v>
      </c>
      <c r="L4796">
        <v>2</v>
      </c>
      <c r="M4796">
        <v>2</v>
      </c>
      <c r="N4796" t="s">
        <v>0</v>
      </c>
      <c r="O4796" s="11">
        <f t="shared" si="74"/>
        <v>0</v>
      </c>
    </row>
    <row r="4797" spans="2:15" x14ac:dyDescent="0.3">
      <c r="B4797">
        <v>29768</v>
      </c>
      <c r="C4797">
        <v>1</v>
      </c>
      <c r="D4797">
        <v>1</v>
      </c>
      <c r="E4797">
        <v>1</v>
      </c>
      <c r="F4797">
        <v>54</v>
      </c>
      <c r="G4797">
        <v>1</v>
      </c>
      <c r="H4797" t="s">
        <v>0</v>
      </c>
      <c r="I4797" t="s">
        <v>0</v>
      </c>
      <c r="J4797">
        <v>5</v>
      </c>
      <c r="K4797" s="5" cm="1">
        <f t="array" ref="K4797">IF(AND(C4797=1,OR(J4797=42,J4797=6,J4797=7,J4797=8)),1,
IF(AND(OR(C4797=1,C4797="NA"),OR(J4797=42,J4797=6,J4797=7,J4797=8, J4797="NA")),"NA",
IF(_xlfn.MINIFS(Nested_Ifs[a11],Nested_Ifs[ID],Nested_Ifs[[#This Row],[ID]])&lt;&gt;1,IF(AND(C4797=MIN(_xlfn._xlws.FILTER(Nested_Ifs[a11], Nested_Ifs[ID]=Nested_Ifs[[#This Row],[ID]])), OR(J4797=42,J4797=6,J4797=7,J4797=8)),1,
IF(_xlfn.MINIFS(Nested_Ifs[a11],Nested_Ifs[ID],Nested_Ifs[[#This Row],[ID]])&lt;&gt;1,IF(AND(OR(C4797=MIN(_xlfn._xlws.FILTER(Nested_Ifs[a11], Nested_Ifs[ID]=Nested_Ifs[[#This Row],[ID]])), C4797 = "NA"), OR(J4797=42,J4797=6,J4797=7,J4797=8, J4797 = "NA")),"NA",0),0)),0)))</f>
        <v>0</v>
      </c>
      <c r="L4797">
        <v>2</v>
      </c>
      <c r="M4797">
        <v>2</v>
      </c>
      <c r="N4797" t="s">
        <v>0</v>
      </c>
      <c r="O4797" s="11">
        <f t="shared" si="74"/>
        <v>0</v>
      </c>
    </row>
    <row r="4798" spans="2:15" x14ac:dyDescent="0.3">
      <c r="B4798">
        <v>29768</v>
      </c>
      <c r="C4798">
        <v>2</v>
      </c>
      <c r="D4798">
        <v>2</v>
      </c>
      <c r="E4798">
        <v>2</v>
      </c>
      <c r="F4798">
        <v>52</v>
      </c>
      <c r="G4798">
        <v>1</v>
      </c>
      <c r="H4798" t="s">
        <v>0</v>
      </c>
      <c r="I4798" t="s">
        <v>0</v>
      </c>
      <c r="J4798">
        <v>5</v>
      </c>
      <c r="K4798" s="5" cm="1">
        <f t="array" ref="K4798">IF(AND(C4798=1,OR(J4798=42,J4798=6,J4798=7,J4798=8)),1,
IF(AND(OR(C4798=1,C4798="NA"),OR(J4798=42,J4798=6,J4798=7,J4798=8, J4798="NA")),"NA",
IF(_xlfn.MINIFS(Nested_Ifs[a11],Nested_Ifs[ID],Nested_Ifs[[#This Row],[ID]])&lt;&gt;1,IF(AND(C4798=MIN(_xlfn._xlws.FILTER(Nested_Ifs[a11], Nested_Ifs[ID]=Nested_Ifs[[#This Row],[ID]])), OR(J4798=42,J4798=6,J4798=7,J4798=8)),1,
IF(_xlfn.MINIFS(Nested_Ifs[a11],Nested_Ifs[ID],Nested_Ifs[[#This Row],[ID]])&lt;&gt;1,IF(AND(OR(C4798=MIN(_xlfn._xlws.FILTER(Nested_Ifs[a11], Nested_Ifs[ID]=Nested_Ifs[[#This Row],[ID]])), C4798 = "NA"), OR(J4798=42,J4798=6,J4798=7,J4798=8, J4798 = "NA")),"NA",0),0)),0)))</f>
        <v>0</v>
      </c>
      <c r="L4798">
        <v>2</v>
      </c>
      <c r="M4798">
        <v>2</v>
      </c>
      <c r="N4798" t="s">
        <v>0</v>
      </c>
      <c r="O4798" s="11">
        <f t="shared" si="74"/>
        <v>0</v>
      </c>
    </row>
    <row r="4799" spans="2:15" x14ac:dyDescent="0.3">
      <c r="B4799">
        <v>29768</v>
      </c>
      <c r="C4799">
        <v>3</v>
      </c>
      <c r="D4799">
        <v>1</v>
      </c>
      <c r="E4799">
        <v>3</v>
      </c>
      <c r="F4799">
        <v>31</v>
      </c>
      <c r="G4799">
        <v>1</v>
      </c>
      <c r="H4799" t="s">
        <v>0</v>
      </c>
      <c r="I4799" t="s">
        <v>0</v>
      </c>
      <c r="J4799">
        <v>5</v>
      </c>
      <c r="K4799" s="5" cm="1">
        <f t="array" ref="K4799">IF(AND(C4799=1,OR(J4799=42,J4799=6,J4799=7,J4799=8)),1,
IF(AND(OR(C4799=1,C4799="NA"),OR(J4799=42,J4799=6,J4799=7,J4799=8, J4799="NA")),"NA",
IF(_xlfn.MINIFS(Nested_Ifs[a11],Nested_Ifs[ID],Nested_Ifs[[#This Row],[ID]])&lt;&gt;1,IF(AND(C4799=MIN(_xlfn._xlws.FILTER(Nested_Ifs[a11], Nested_Ifs[ID]=Nested_Ifs[[#This Row],[ID]])), OR(J4799=42,J4799=6,J4799=7,J4799=8)),1,
IF(_xlfn.MINIFS(Nested_Ifs[a11],Nested_Ifs[ID],Nested_Ifs[[#This Row],[ID]])&lt;&gt;1,IF(AND(OR(C4799=MIN(_xlfn._xlws.FILTER(Nested_Ifs[a11], Nested_Ifs[ID]=Nested_Ifs[[#This Row],[ID]])), C4799 = "NA"), OR(J4799=42,J4799=6,J4799=7,J4799=8, J4799 = "NA")),"NA",0),0)),0)))</f>
        <v>0</v>
      </c>
      <c r="L4799">
        <v>2</v>
      </c>
      <c r="M4799">
        <v>2</v>
      </c>
      <c r="N4799" t="s">
        <v>0</v>
      </c>
      <c r="O4799" s="11">
        <f t="shared" si="74"/>
        <v>0</v>
      </c>
    </row>
    <row r="4800" spans="2:15" x14ac:dyDescent="0.3">
      <c r="B4800">
        <v>29768</v>
      </c>
      <c r="C4800">
        <v>4</v>
      </c>
      <c r="D4800">
        <v>1</v>
      </c>
      <c r="E4800">
        <v>3</v>
      </c>
      <c r="F4800">
        <v>29</v>
      </c>
      <c r="G4800">
        <v>1</v>
      </c>
      <c r="H4800" t="s">
        <v>0</v>
      </c>
      <c r="I4800" t="s">
        <v>0</v>
      </c>
      <c r="J4800">
        <v>5</v>
      </c>
      <c r="K4800" s="5" cm="1">
        <f t="array" ref="K4800">IF(AND(C4800=1,OR(J4800=42,J4800=6,J4800=7,J4800=8)),1,
IF(AND(OR(C4800=1,C4800="NA"),OR(J4800=42,J4800=6,J4800=7,J4800=8, J4800="NA")),"NA",
IF(_xlfn.MINIFS(Nested_Ifs[a11],Nested_Ifs[ID],Nested_Ifs[[#This Row],[ID]])&lt;&gt;1,IF(AND(C4800=MIN(_xlfn._xlws.FILTER(Nested_Ifs[a11], Nested_Ifs[ID]=Nested_Ifs[[#This Row],[ID]])), OR(J4800=42,J4800=6,J4800=7,J4800=8)),1,
IF(_xlfn.MINIFS(Nested_Ifs[a11],Nested_Ifs[ID],Nested_Ifs[[#This Row],[ID]])&lt;&gt;1,IF(AND(OR(C4800=MIN(_xlfn._xlws.FILTER(Nested_Ifs[a11], Nested_Ifs[ID]=Nested_Ifs[[#This Row],[ID]])), C4800 = "NA"), OR(J4800=42,J4800=6,J4800=7,J4800=8, J4800 = "NA")),"NA",0),0)),0)))</f>
        <v>0</v>
      </c>
      <c r="L4800">
        <v>2</v>
      </c>
      <c r="M4800">
        <v>2</v>
      </c>
      <c r="N4800" t="s">
        <v>0</v>
      </c>
      <c r="O4800" s="11">
        <f t="shared" si="74"/>
        <v>0</v>
      </c>
    </row>
    <row r="4801" spans="2:15" x14ac:dyDescent="0.3">
      <c r="B4801">
        <v>29768</v>
      </c>
      <c r="C4801">
        <v>5</v>
      </c>
      <c r="D4801">
        <v>2</v>
      </c>
      <c r="E4801">
        <v>3</v>
      </c>
      <c r="F4801">
        <v>27</v>
      </c>
      <c r="G4801">
        <v>1</v>
      </c>
      <c r="H4801" t="s">
        <v>0</v>
      </c>
      <c r="I4801" t="s">
        <v>0</v>
      </c>
      <c r="J4801">
        <v>5</v>
      </c>
      <c r="K4801" s="5" cm="1">
        <f t="array" ref="K4801">IF(AND(C4801=1,OR(J4801=42,J4801=6,J4801=7,J4801=8)),1,
IF(AND(OR(C4801=1,C4801="NA"),OR(J4801=42,J4801=6,J4801=7,J4801=8, J4801="NA")),"NA",
IF(_xlfn.MINIFS(Nested_Ifs[a11],Nested_Ifs[ID],Nested_Ifs[[#This Row],[ID]])&lt;&gt;1,IF(AND(C4801=MIN(_xlfn._xlws.FILTER(Nested_Ifs[a11], Nested_Ifs[ID]=Nested_Ifs[[#This Row],[ID]])), OR(J4801=42,J4801=6,J4801=7,J4801=8)),1,
IF(_xlfn.MINIFS(Nested_Ifs[a11],Nested_Ifs[ID],Nested_Ifs[[#This Row],[ID]])&lt;&gt;1,IF(AND(OR(C4801=MIN(_xlfn._xlws.FILTER(Nested_Ifs[a11], Nested_Ifs[ID]=Nested_Ifs[[#This Row],[ID]])), C4801 = "NA"), OR(J4801=42,J4801=6,J4801=7,J4801=8, J4801 = "NA")),"NA",0),0)),0)))</f>
        <v>0</v>
      </c>
      <c r="L4801">
        <v>2</v>
      </c>
      <c r="M4801">
        <v>2</v>
      </c>
      <c r="N4801" t="s">
        <v>0</v>
      </c>
      <c r="O4801" s="11">
        <f t="shared" si="74"/>
        <v>0</v>
      </c>
    </row>
    <row r="4802" spans="2:15" x14ac:dyDescent="0.3">
      <c r="B4802">
        <v>29768</v>
      </c>
      <c r="C4802">
        <v>6</v>
      </c>
      <c r="D4802">
        <v>2</v>
      </c>
      <c r="E4802">
        <v>4</v>
      </c>
      <c r="F4802">
        <v>24</v>
      </c>
      <c r="G4802">
        <v>1</v>
      </c>
      <c r="H4802" t="s">
        <v>0</v>
      </c>
      <c r="I4802" t="s">
        <v>0</v>
      </c>
      <c r="J4802">
        <v>5</v>
      </c>
      <c r="K4802" s="5" cm="1">
        <f t="array" ref="K4802">IF(AND(C4802=1,OR(J4802=42,J4802=6,J4802=7,J4802=8)),1,
IF(AND(OR(C4802=1,C4802="NA"),OR(J4802=42,J4802=6,J4802=7,J4802=8, J4802="NA")),"NA",
IF(_xlfn.MINIFS(Nested_Ifs[a11],Nested_Ifs[ID],Nested_Ifs[[#This Row],[ID]])&lt;&gt;1,IF(AND(C4802=MIN(_xlfn._xlws.FILTER(Nested_Ifs[a11], Nested_Ifs[ID]=Nested_Ifs[[#This Row],[ID]])), OR(J4802=42,J4802=6,J4802=7,J4802=8)),1,
IF(_xlfn.MINIFS(Nested_Ifs[a11],Nested_Ifs[ID],Nested_Ifs[[#This Row],[ID]])&lt;&gt;1,IF(AND(OR(C4802=MIN(_xlfn._xlws.FILTER(Nested_Ifs[a11], Nested_Ifs[ID]=Nested_Ifs[[#This Row],[ID]])), C4802 = "NA"), OR(J4802=42,J4802=6,J4802=7,J4802=8, J4802 = "NA")),"NA",0),0)),0)))</f>
        <v>0</v>
      </c>
      <c r="L4802">
        <v>2</v>
      </c>
      <c r="M4802">
        <v>2</v>
      </c>
      <c r="N4802" t="s">
        <v>0</v>
      </c>
      <c r="O4802" s="11">
        <f t="shared" si="74"/>
        <v>0</v>
      </c>
    </row>
    <row r="4803" spans="2:15" x14ac:dyDescent="0.3">
      <c r="B4803">
        <v>29768</v>
      </c>
      <c r="C4803">
        <v>7</v>
      </c>
      <c r="D4803">
        <v>1</v>
      </c>
      <c r="E4803">
        <v>3</v>
      </c>
      <c r="F4803">
        <v>21</v>
      </c>
      <c r="G4803">
        <v>6</v>
      </c>
      <c r="H4803" t="s">
        <v>0</v>
      </c>
      <c r="I4803" t="s">
        <v>0</v>
      </c>
      <c r="J4803">
        <v>5</v>
      </c>
      <c r="K4803" s="5" cm="1">
        <f t="array" ref="K4803">IF(AND(C4803=1,OR(J4803=42,J4803=6,J4803=7,J4803=8)),1,
IF(AND(OR(C4803=1,C4803="NA"),OR(J4803=42,J4803=6,J4803=7,J4803=8, J4803="NA")),"NA",
IF(_xlfn.MINIFS(Nested_Ifs[a11],Nested_Ifs[ID],Nested_Ifs[[#This Row],[ID]])&lt;&gt;1,IF(AND(C4803=MIN(_xlfn._xlws.FILTER(Nested_Ifs[a11], Nested_Ifs[ID]=Nested_Ifs[[#This Row],[ID]])), OR(J4803=42,J4803=6,J4803=7,J4803=8)),1,
IF(_xlfn.MINIFS(Nested_Ifs[a11],Nested_Ifs[ID],Nested_Ifs[[#This Row],[ID]])&lt;&gt;1,IF(AND(OR(C4803=MIN(_xlfn._xlws.FILTER(Nested_Ifs[a11], Nested_Ifs[ID]=Nested_Ifs[[#This Row],[ID]])), C4803 = "NA"), OR(J4803=42,J4803=6,J4803=7,J4803=8, J4803 = "NA")),"NA",0),0)),0)))</f>
        <v>0</v>
      </c>
      <c r="L4803">
        <v>2</v>
      </c>
      <c r="M4803">
        <v>2</v>
      </c>
      <c r="N4803" t="s">
        <v>0</v>
      </c>
      <c r="O4803" s="11">
        <f t="shared" si="74"/>
        <v>0</v>
      </c>
    </row>
    <row r="4804" spans="2:15" x14ac:dyDescent="0.3">
      <c r="B4804">
        <v>29768</v>
      </c>
      <c r="C4804">
        <v>8</v>
      </c>
      <c r="D4804">
        <v>1</v>
      </c>
      <c r="E4804">
        <v>8</v>
      </c>
      <c r="F4804">
        <v>10</v>
      </c>
      <c r="G4804">
        <v>98</v>
      </c>
      <c r="H4804" t="s">
        <v>0</v>
      </c>
      <c r="I4804" t="s">
        <v>0</v>
      </c>
      <c r="J4804" t="s">
        <v>0</v>
      </c>
      <c r="K4804" s="5" cm="1">
        <f t="array" ref="K4804">IF(AND(C4804=1,OR(J4804=42,J4804=6,J4804=7,J4804=8)),1,
IF(AND(OR(C4804=1,C4804="NA"),OR(J4804=42,J4804=6,J4804=7,J4804=8, J4804="NA")),"NA",
IF(_xlfn.MINIFS(Nested_Ifs[a11],Nested_Ifs[ID],Nested_Ifs[[#This Row],[ID]])&lt;&gt;1,IF(AND(C4804=MIN(_xlfn._xlws.FILTER(Nested_Ifs[a11], Nested_Ifs[ID]=Nested_Ifs[[#This Row],[ID]])), OR(J4804=42,J4804=6,J4804=7,J4804=8)),1,
IF(_xlfn.MINIFS(Nested_Ifs[a11],Nested_Ifs[ID],Nested_Ifs[[#This Row],[ID]])&lt;&gt;1,IF(AND(OR(C4804=MIN(_xlfn._xlws.FILTER(Nested_Ifs[a11], Nested_Ifs[ID]=Nested_Ifs[[#This Row],[ID]])), C4804 = "NA"), OR(J4804=42,J4804=6,J4804=7,J4804=8, J4804 = "NA")),"NA",0),0)),0)))</f>
        <v>0</v>
      </c>
      <c r="L4804">
        <v>2</v>
      </c>
      <c r="M4804">
        <v>2</v>
      </c>
      <c r="N4804" t="s">
        <v>0</v>
      </c>
      <c r="O4804" s="11">
        <f t="shared" si="74"/>
        <v>0</v>
      </c>
    </row>
    <row r="4805" spans="2:15" x14ac:dyDescent="0.3">
      <c r="B4805">
        <v>29768</v>
      </c>
      <c r="C4805">
        <v>9</v>
      </c>
      <c r="D4805">
        <v>2</v>
      </c>
      <c r="E4805">
        <v>8</v>
      </c>
      <c r="F4805">
        <v>1</v>
      </c>
      <c r="G4805">
        <v>98</v>
      </c>
      <c r="H4805">
        <v>2</v>
      </c>
      <c r="I4805">
        <v>8</v>
      </c>
      <c r="J4805" t="s">
        <v>0</v>
      </c>
      <c r="K4805" s="5" cm="1">
        <f t="array" ref="K4805">IF(AND(C4805=1,OR(J4805=42,J4805=6,J4805=7,J4805=8)),1,
IF(AND(OR(C4805=1,C4805="NA"),OR(J4805=42,J4805=6,J4805=7,J4805=8, J4805="NA")),"NA",
IF(_xlfn.MINIFS(Nested_Ifs[a11],Nested_Ifs[ID],Nested_Ifs[[#This Row],[ID]])&lt;&gt;1,IF(AND(C4805=MIN(_xlfn._xlws.FILTER(Nested_Ifs[a11], Nested_Ifs[ID]=Nested_Ifs[[#This Row],[ID]])), OR(J4805=42,J4805=6,J4805=7,J4805=8)),1,
IF(_xlfn.MINIFS(Nested_Ifs[a11],Nested_Ifs[ID],Nested_Ifs[[#This Row],[ID]])&lt;&gt;1,IF(AND(OR(C4805=MIN(_xlfn._xlws.FILTER(Nested_Ifs[a11], Nested_Ifs[ID]=Nested_Ifs[[#This Row],[ID]])), C4805 = "NA"), OR(J4805=42,J4805=6,J4805=7,J4805=8, J4805 = "NA")),"NA",0),0)),0)))</f>
        <v>0</v>
      </c>
      <c r="L4805">
        <v>2</v>
      </c>
      <c r="M4805">
        <v>2</v>
      </c>
      <c r="N4805" t="s">
        <v>0</v>
      </c>
      <c r="O4805" s="11">
        <f t="shared" si="74"/>
        <v>0</v>
      </c>
    </row>
    <row r="4806" spans="2:15" x14ac:dyDescent="0.3">
      <c r="B4806">
        <v>29768</v>
      </c>
      <c r="C4806">
        <v>10</v>
      </c>
      <c r="D4806">
        <v>1</v>
      </c>
      <c r="E4806">
        <v>8</v>
      </c>
      <c r="F4806">
        <v>1</v>
      </c>
      <c r="G4806">
        <v>98</v>
      </c>
      <c r="H4806">
        <v>2</v>
      </c>
      <c r="I4806">
        <v>8</v>
      </c>
      <c r="J4806" t="s">
        <v>0</v>
      </c>
      <c r="K4806" s="5" cm="1">
        <f t="array" ref="K4806">IF(AND(C4806=1,OR(J4806=42,J4806=6,J4806=7,J4806=8)),1,
IF(AND(OR(C4806=1,C4806="NA"),OR(J4806=42,J4806=6,J4806=7,J4806=8, J4806="NA")),"NA",
IF(_xlfn.MINIFS(Nested_Ifs[a11],Nested_Ifs[ID],Nested_Ifs[[#This Row],[ID]])&lt;&gt;1,IF(AND(C4806=MIN(_xlfn._xlws.FILTER(Nested_Ifs[a11], Nested_Ifs[ID]=Nested_Ifs[[#This Row],[ID]])), OR(J4806=42,J4806=6,J4806=7,J4806=8)),1,
IF(_xlfn.MINIFS(Nested_Ifs[a11],Nested_Ifs[ID],Nested_Ifs[[#This Row],[ID]])&lt;&gt;1,IF(AND(OR(C4806=MIN(_xlfn._xlws.FILTER(Nested_Ifs[a11], Nested_Ifs[ID]=Nested_Ifs[[#This Row],[ID]])), C4806 = "NA"), OR(J4806=42,J4806=6,J4806=7,J4806=8, J4806 = "NA")),"NA",0),0)),0)))</f>
        <v>0</v>
      </c>
      <c r="L4806">
        <v>2</v>
      </c>
      <c r="M4806">
        <v>2</v>
      </c>
      <c r="N4806" t="s">
        <v>0</v>
      </c>
      <c r="O4806" s="11">
        <f t="shared" si="74"/>
        <v>0</v>
      </c>
    </row>
    <row r="4807" spans="2:15" x14ac:dyDescent="0.3">
      <c r="B4807">
        <v>29769</v>
      </c>
      <c r="C4807">
        <v>1</v>
      </c>
      <c r="D4807">
        <v>1</v>
      </c>
      <c r="E4807">
        <v>1</v>
      </c>
      <c r="F4807">
        <v>48</v>
      </c>
      <c r="G4807">
        <v>1</v>
      </c>
      <c r="H4807" t="s">
        <v>0</v>
      </c>
      <c r="I4807" t="s">
        <v>0</v>
      </c>
      <c r="J4807">
        <v>5</v>
      </c>
      <c r="K4807" s="5" cm="1">
        <f t="array" ref="K4807">IF(AND(C4807=1,OR(J4807=42,J4807=6,J4807=7,J4807=8)),1,
IF(AND(OR(C4807=1,C4807="NA"),OR(J4807=42,J4807=6,J4807=7,J4807=8, J4807="NA")),"NA",
IF(_xlfn.MINIFS(Nested_Ifs[a11],Nested_Ifs[ID],Nested_Ifs[[#This Row],[ID]])&lt;&gt;1,IF(AND(C4807=MIN(_xlfn._xlws.FILTER(Nested_Ifs[a11], Nested_Ifs[ID]=Nested_Ifs[[#This Row],[ID]])), OR(J4807=42,J4807=6,J4807=7,J4807=8)),1,
IF(_xlfn.MINIFS(Nested_Ifs[a11],Nested_Ifs[ID],Nested_Ifs[[#This Row],[ID]])&lt;&gt;1,IF(AND(OR(C4807=MIN(_xlfn._xlws.FILTER(Nested_Ifs[a11], Nested_Ifs[ID]=Nested_Ifs[[#This Row],[ID]])), C4807 = "NA"), OR(J4807=42,J4807=6,J4807=7,J4807=8, J4807 = "NA")),"NA",0),0)),0)))</f>
        <v>0</v>
      </c>
      <c r="L4807">
        <v>1</v>
      </c>
      <c r="M4807">
        <v>2</v>
      </c>
      <c r="N4807" t="s">
        <v>0</v>
      </c>
      <c r="O4807" s="11">
        <f t="shared" si="74"/>
        <v>0</v>
      </c>
    </row>
    <row r="4808" spans="2:15" x14ac:dyDescent="0.3">
      <c r="B4808">
        <v>29769</v>
      </c>
      <c r="C4808">
        <v>2</v>
      </c>
      <c r="D4808">
        <v>2</v>
      </c>
      <c r="E4808">
        <v>2</v>
      </c>
      <c r="F4808">
        <v>42</v>
      </c>
      <c r="G4808">
        <v>1</v>
      </c>
      <c r="H4808" t="s">
        <v>0</v>
      </c>
      <c r="I4808" t="s">
        <v>0</v>
      </c>
      <c r="J4808">
        <v>5</v>
      </c>
      <c r="K4808" s="5" cm="1">
        <f t="array" ref="K4808">IF(AND(C4808=1,OR(J4808=42,J4808=6,J4808=7,J4808=8)),1,
IF(AND(OR(C4808=1,C4808="NA"),OR(J4808=42,J4808=6,J4808=7,J4808=8, J4808="NA")),"NA",
IF(_xlfn.MINIFS(Nested_Ifs[a11],Nested_Ifs[ID],Nested_Ifs[[#This Row],[ID]])&lt;&gt;1,IF(AND(C4808=MIN(_xlfn._xlws.FILTER(Nested_Ifs[a11], Nested_Ifs[ID]=Nested_Ifs[[#This Row],[ID]])), OR(J4808=42,J4808=6,J4808=7,J4808=8)),1,
IF(_xlfn.MINIFS(Nested_Ifs[a11],Nested_Ifs[ID],Nested_Ifs[[#This Row],[ID]])&lt;&gt;1,IF(AND(OR(C4808=MIN(_xlfn._xlws.FILTER(Nested_Ifs[a11], Nested_Ifs[ID]=Nested_Ifs[[#This Row],[ID]])), C4808 = "NA"), OR(J4808=42,J4808=6,J4808=7,J4808=8, J4808 = "NA")),"NA",0),0)),0)))</f>
        <v>0</v>
      </c>
      <c r="L4808">
        <v>1</v>
      </c>
      <c r="M4808">
        <v>2</v>
      </c>
      <c r="N4808" t="s">
        <v>0</v>
      </c>
      <c r="O4808" s="11">
        <f t="shared" si="74"/>
        <v>0</v>
      </c>
    </row>
    <row r="4809" spans="2:15" x14ac:dyDescent="0.3">
      <c r="B4809">
        <v>29769</v>
      </c>
      <c r="C4809">
        <v>3</v>
      </c>
      <c r="D4809">
        <v>1</v>
      </c>
      <c r="E4809">
        <v>3</v>
      </c>
      <c r="F4809">
        <v>20</v>
      </c>
      <c r="G4809">
        <v>6</v>
      </c>
      <c r="H4809" t="s">
        <v>0</v>
      </c>
      <c r="I4809" t="s">
        <v>0</v>
      </c>
      <c r="J4809">
        <v>5</v>
      </c>
      <c r="K4809" s="5" cm="1">
        <f t="array" ref="K4809">IF(AND(C4809=1,OR(J4809=42,J4809=6,J4809=7,J4809=8)),1,
IF(AND(OR(C4809=1,C4809="NA"),OR(J4809=42,J4809=6,J4809=7,J4809=8, J4809="NA")),"NA",
IF(_xlfn.MINIFS(Nested_Ifs[a11],Nested_Ifs[ID],Nested_Ifs[[#This Row],[ID]])&lt;&gt;1,IF(AND(C4809=MIN(_xlfn._xlws.FILTER(Nested_Ifs[a11], Nested_Ifs[ID]=Nested_Ifs[[#This Row],[ID]])), OR(J4809=42,J4809=6,J4809=7,J4809=8)),1,
IF(_xlfn.MINIFS(Nested_Ifs[a11],Nested_Ifs[ID],Nested_Ifs[[#This Row],[ID]])&lt;&gt;1,IF(AND(OR(C4809=MIN(_xlfn._xlws.FILTER(Nested_Ifs[a11], Nested_Ifs[ID]=Nested_Ifs[[#This Row],[ID]])), C4809 = "NA"), OR(J4809=42,J4809=6,J4809=7,J4809=8, J4809 = "NA")),"NA",0),0)),0)))</f>
        <v>0</v>
      </c>
      <c r="L4809">
        <v>2</v>
      </c>
      <c r="M4809">
        <v>2</v>
      </c>
      <c r="N4809" t="s">
        <v>0</v>
      </c>
      <c r="O4809" s="11">
        <f t="shared" si="74"/>
        <v>0</v>
      </c>
    </row>
    <row r="4810" spans="2:15" x14ac:dyDescent="0.3">
      <c r="B4810">
        <v>29769</v>
      </c>
      <c r="C4810">
        <v>4</v>
      </c>
      <c r="D4810">
        <v>2</v>
      </c>
      <c r="E4810">
        <v>2</v>
      </c>
      <c r="F4810">
        <v>12</v>
      </c>
      <c r="G4810" t="s">
        <v>0</v>
      </c>
      <c r="H4810" t="s">
        <v>0</v>
      </c>
      <c r="I4810" t="s">
        <v>0</v>
      </c>
      <c r="J4810" t="s">
        <v>0</v>
      </c>
      <c r="K4810" s="5" cm="1">
        <f t="array" ref="K4810">IF(AND(C4810=1,OR(J4810=42,J4810=6,J4810=7,J4810=8)),1,
IF(AND(OR(C4810=1,C4810="NA"),OR(J4810=42,J4810=6,J4810=7,J4810=8, J4810="NA")),"NA",
IF(_xlfn.MINIFS(Nested_Ifs[a11],Nested_Ifs[ID],Nested_Ifs[[#This Row],[ID]])&lt;&gt;1,IF(AND(C4810=MIN(_xlfn._xlws.FILTER(Nested_Ifs[a11], Nested_Ifs[ID]=Nested_Ifs[[#This Row],[ID]])), OR(J4810=42,J4810=6,J4810=7,J4810=8)),1,
IF(_xlfn.MINIFS(Nested_Ifs[a11],Nested_Ifs[ID],Nested_Ifs[[#This Row],[ID]])&lt;&gt;1,IF(AND(OR(C4810=MIN(_xlfn._xlws.FILTER(Nested_Ifs[a11], Nested_Ifs[ID]=Nested_Ifs[[#This Row],[ID]])), C4810 = "NA"), OR(J4810=42,J4810=6,J4810=7,J4810=8, J4810 = "NA")),"NA",0),0)),0)))</f>
        <v>0</v>
      </c>
      <c r="L4810">
        <v>1</v>
      </c>
      <c r="M4810">
        <v>2</v>
      </c>
      <c r="N4810" t="s">
        <v>0</v>
      </c>
      <c r="O4810" s="11">
        <f t="shared" si="74"/>
        <v>0</v>
      </c>
    </row>
    <row r="4811" spans="2:15" x14ac:dyDescent="0.3">
      <c r="B4811">
        <v>29770</v>
      </c>
      <c r="C4811">
        <v>1</v>
      </c>
      <c r="D4811">
        <v>1</v>
      </c>
      <c r="E4811">
        <v>1</v>
      </c>
      <c r="F4811">
        <v>58</v>
      </c>
      <c r="G4811">
        <v>1</v>
      </c>
      <c r="H4811" t="s">
        <v>0</v>
      </c>
      <c r="I4811" t="s">
        <v>0</v>
      </c>
      <c r="J4811">
        <v>5</v>
      </c>
      <c r="K4811" s="5" cm="1">
        <f t="array" ref="K4811">IF(AND(C4811=1,OR(J4811=42,J4811=6,J4811=7,J4811=8)),1,
IF(AND(OR(C4811=1,C4811="NA"),OR(J4811=42,J4811=6,J4811=7,J4811=8, J4811="NA")),"NA",
IF(_xlfn.MINIFS(Nested_Ifs[a11],Nested_Ifs[ID],Nested_Ifs[[#This Row],[ID]])&lt;&gt;1,IF(AND(C4811=MIN(_xlfn._xlws.FILTER(Nested_Ifs[a11], Nested_Ifs[ID]=Nested_Ifs[[#This Row],[ID]])), OR(J4811=42,J4811=6,J4811=7,J4811=8)),1,
IF(_xlfn.MINIFS(Nested_Ifs[a11],Nested_Ifs[ID],Nested_Ifs[[#This Row],[ID]])&lt;&gt;1,IF(AND(OR(C4811=MIN(_xlfn._xlws.FILTER(Nested_Ifs[a11], Nested_Ifs[ID]=Nested_Ifs[[#This Row],[ID]])), C4811 = "NA"), OR(J4811=42,J4811=6,J4811=7,J4811=8, J4811 = "NA")),"NA",0),0)),0)))</f>
        <v>0</v>
      </c>
      <c r="L4811">
        <v>2</v>
      </c>
      <c r="M4811">
        <v>2</v>
      </c>
      <c r="N4811" t="s">
        <v>0</v>
      </c>
      <c r="O4811" s="11">
        <f t="shared" si="74"/>
        <v>0</v>
      </c>
    </row>
    <row r="4812" spans="2:15" x14ac:dyDescent="0.3">
      <c r="B4812">
        <v>29770</v>
      </c>
      <c r="C4812">
        <v>2</v>
      </c>
      <c r="D4812">
        <v>2</v>
      </c>
      <c r="E4812">
        <v>2</v>
      </c>
      <c r="F4812">
        <v>55</v>
      </c>
      <c r="G4812">
        <v>1</v>
      </c>
      <c r="H4812" t="s">
        <v>0</v>
      </c>
      <c r="I4812" t="s">
        <v>0</v>
      </c>
      <c r="J4812">
        <v>5</v>
      </c>
      <c r="K4812" s="5" cm="1">
        <f t="array" ref="K4812">IF(AND(C4812=1,OR(J4812=42,J4812=6,J4812=7,J4812=8)),1,
IF(AND(OR(C4812=1,C4812="NA"),OR(J4812=42,J4812=6,J4812=7,J4812=8, J4812="NA")),"NA",
IF(_xlfn.MINIFS(Nested_Ifs[a11],Nested_Ifs[ID],Nested_Ifs[[#This Row],[ID]])&lt;&gt;1,IF(AND(C4812=MIN(_xlfn._xlws.FILTER(Nested_Ifs[a11], Nested_Ifs[ID]=Nested_Ifs[[#This Row],[ID]])), OR(J4812=42,J4812=6,J4812=7,J4812=8)),1,
IF(_xlfn.MINIFS(Nested_Ifs[a11],Nested_Ifs[ID],Nested_Ifs[[#This Row],[ID]])&lt;&gt;1,IF(AND(OR(C4812=MIN(_xlfn._xlws.FILTER(Nested_Ifs[a11], Nested_Ifs[ID]=Nested_Ifs[[#This Row],[ID]])), C4812 = "NA"), OR(J4812=42,J4812=6,J4812=7,J4812=8, J4812 = "NA")),"NA",0),0)),0)))</f>
        <v>0</v>
      </c>
      <c r="L4812">
        <v>2</v>
      </c>
      <c r="M4812">
        <v>2</v>
      </c>
      <c r="N4812" t="s">
        <v>0</v>
      </c>
      <c r="O4812" s="11">
        <f t="shared" si="74"/>
        <v>0</v>
      </c>
    </row>
    <row r="4813" spans="2:15" x14ac:dyDescent="0.3">
      <c r="B4813">
        <v>29770</v>
      </c>
      <c r="C4813">
        <v>3</v>
      </c>
      <c r="D4813">
        <v>1</v>
      </c>
      <c r="E4813">
        <v>3</v>
      </c>
      <c r="F4813">
        <v>20</v>
      </c>
      <c r="G4813">
        <v>6</v>
      </c>
      <c r="H4813" t="s">
        <v>0</v>
      </c>
      <c r="I4813" t="s">
        <v>0</v>
      </c>
      <c r="J4813" t="s">
        <v>0</v>
      </c>
      <c r="K4813" s="5" cm="1">
        <f t="array" ref="K4813">IF(AND(C4813=1,OR(J4813=42,J4813=6,J4813=7,J4813=8)),1,
IF(AND(OR(C4813=1,C4813="NA"),OR(J4813=42,J4813=6,J4813=7,J4813=8, J4813="NA")),"NA",
IF(_xlfn.MINIFS(Nested_Ifs[a11],Nested_Ifs[ID],Nested_Ifs[[#This Row],[ID]])&lt;&gt;1,IF(AND(C4813=MIN(_xlfn._xlws.FILTER(Nested_Ifs[a11], Nested_Ifs[ID]=Nested_Ifs[[#This Row],[ID]])), OR(J4813=42,J4813=6,J4813=7,J4813=8)),1,
IF(_xlfn.MINIFS(Nested_Ifs[a11],Nested_Ifs[ID],Nested_Ifs[[#This Row],[ID]])&lt;&gt;1,IF(AND(OR(C4813=MIN(_xlfn._xlws.FILTER(Nested_Ifs[a11], Nested_Ifs[ID]=Nested_Ifs[[#This Row],[ID]])), C4813 = "NA"), OR(J4813=42,J4813=6,J4813=7,J4813=8, J4813 = "NA")),"NA",0),0)),0)))</f>
        <v>0</v>
      </c>
      <c r="L4813">
        <v>1</v>
      </c>
      <c r="M4813">
        <v>2</v>
      </c>
      <c r="N4813" t="s">
        <v>0</v>
      </c>
      <c r="O4813" s="11">
        <f t="shared" si="74"/>
        <v>0</v>
      </c>
    </row>
    <row r="4814" spans="2:15" x14ac:dyDescent="0.3">
      <c r="B4814">
        <v>29771</v>
      </c>
      <c r="C4814">
        <v>1</v>
      </c>
      <c r="D4814">
        <v>2</v>
      </c>
      <c r="E4814">
        <v>1</v>
      </c>
      <c r="F4814">
        <v>76</v>
      </c>
      <c r="G4814">
        <v>5</v>
      </c>
      <c r="H4814" t="s">
        <v>0</v>
      </c>
      <c r="I4814" t="s">
        <v>0</v>
      </c>
      <c r="J4814">
        <v>5</v>
      </c>
      <c r="K4814" s="5" cm="1">
        <f t="array" ref="K4814">IF(AND(C4814=1,OR(J4814=42,J4814=6,J4814=7,J4814=8)),1,
IF(AND(OR(C4814=1,C4814="NA"),OR(J4814=42,J4814=6,J4814=7,J4814=8, J4814="NA")),"NA",
IF(_xlfn.MINIFS(Nested_Ifs[a11],Nested_Ifs[ID],Nested_Ifs[[#This Row],[ID]])&lt;&gt;1,IF(AND(C4814=MIN(_xlfn._xlws.FILTER(Nested_Ifs[a11], Nested_Ifs[ID]=Nested_Ifs[[#This Row],[ID]])), OR(J4814=42,J4814=6,J4814=7,J4814=8)),1,
IF(_xlfn.MINIFS(Nested_Ifs[a11],Nested_Ifs[ID],Nested_Ifs[[#This Row],[ID]])&lt;&gt;1,IF(AND(OR(C4814=MIN(_xlfn._xlws.FILTER(Nested_Ifs[a11], Nested_Ifs[ID]=Nested_Ifs[[#This Row],[ID]])), C4814 = "NA"), OR(J4814=42,J4814=6,J4814=7,J4814=8, J4814 = "NA")),"NA",0),0)),0)))</f>
        <v>0</v>
      </c>
      <c r="L4814">
        <v>1</v>
      </c>
      <c r="M4814">
        <v>2</v>
      </c>
      <c r="N4814" t="s">
        <v>0</v>
      </c>
      <c r="O4814" s="11">
        <f t="shared" si="74"/>
        <v>0</v>
      </c>
    </row>
    <row r="4815" spans="2:15" x14ac:dyDescent="0.3">
      <c r="B4815">
        <v>29771</v>
      </c>
      <c r="C4815">
        <v>2</v>
      </c>
      <c r="D4815">
        <v>1</v>
      </c>
      <c r="E4815">
        <v>3</v>
      </c>
      <c r="F4815">
        <v>37</v>
      </c>
      <c r="G4815">
        <v>1</v>
      </c>
      <c r="H4815" t="s">
        <v>0</v>
      </c>
      <c r="I4815" t="s">
        <v>0</v>
      </c>
      <c r="J4815">
        <v>5</v>
      </c>
      <c r="K4815" s="5" cm="1">
        <f t="array" ref="K4815">IF(AND(C4815=1,OR(J4815=42,J4815=6,J4815=7,J4815=8)),1,
IF(AND(OR(C4815=1,C4815="NA"),OR(J4815=42,J4815=6,J4815=7,J4815=8, J4815="NA")),"NA",
IF(_xlfn.MINIFS(Nested_Ifs[a11],Nested_Ifs[ID],Nested_Ifs[[#This Row],[ID]])&lt;&gt;1,IF(AND(C4815=MIN(_xlfn._xlws.FILTER(Nested_Ifs[a11], Nested_Ifs[ID]=Nested_Ifs[[#This Row],[ID]])), OR(J4815=42,J4815=6,J4815=7,J4815=8)),1,
IF(_xlfn.MINIFS(Nested_Ifs[a11],Nested_Ifs[ID],Nested_Ifs[[#This Row],[ID]])&lt;&gt;1,IF(AND(OR(C4815=MIN(_xlfn._xlws.FILTER(Nested_Ifs[a11], Nested_Ifs[ID]=Nested_Ifs[[#This Row],[ID]])), C4815 = "NA"), OR(J4815=42,J4815=6,J4815=7,J4815=8, J4815 = "NA")),"NA",0),0)),0)))</f>
        <v>0</v>
      </c>
      <c r="L4815">
        <v>1</v>
      </c>
      <c r="M4815">
        <v>2</v>
      </c>
      <c r="N4815" t="s">
        <v>0</v>
      </c>
      <c r="O4815" s="11">
        <f t="shared" ref="O4815:O4878" si="75">IF(AND(AND(L4815=1,M4815=1),AND(OR(N4815=3,N4815=4))),1,
IF(AND(OR(L4815=1,L4815="NA"),
OR(M4815=1,M4815="NA"),
OR(N4815=3,N4815=4, N4815="NA")),"NA",0))</f>
        <v>0</v>
      </c>
    </row>
    <row r="4816" spans="2:15" x14ac:dyDescent="0.3">
      <c r="B4816">
        <v>29771</v>
      </c>
      <c r="C4816">
        <v>3</v>
      </c>
      <c r="D4816">
        <v>2</v>
      </c>
      <c r="E4816">
        <v>4</v>
      </c>
      <c r="F4816">
        <v>32</v>
      </c>
      <c r="G4816">
        <v>1</v>
      </c>
      <c r="H4816" t="s">
        <v>0</v>
      </c>
      <c r="I4816" t="s">
        <v>0</v>
      </c>
      <c r="J4816">
        <v>5</v>
      </c>
      <c r="K4816" s="5" cm="1">
        <f t="array" ref="K4816">IF(AND(C4816=1,OR(J4816=42,J4816=6,J4816=7,J4816=8)),1,
IF(AND(OR(C4816=1,C4816="NA"),OR(J4816=42,J4816=6,J4816=7,J4816=8, J4816="NA")),"NA",
IF(_xlfn.MINIFS(Nested_Ifs[a11],Nested_Ifs[ID],Nested_Ifs[[#This Row],[ID]])&lt;&gt;1,IF(AND(C4816=MIN(_xlfn._xlws.FILTER(Nested_Ifs[a11], Nested_Ifs[ID]=Nested_Ifs[[#This Row],[ID]])), OR(J4816=42,J4816=6,J4816=7,J4816=8)),1,
IF(_xlfn.MINIFS(Nested_Ifs[a11],Nested_Ifs[ID],Nested_Ifs[[#This Row],[ID]])&lt;&gt;1,IF(AND(OR(C4816=MIN(_xlfn._xlws.FILTER(Nested_Ifs[a11], Nested_Ifs[ID]=Nested_Ifs[[#This Row],[ID]])), C4816 = "NA"), OR(J4816=42,J4816=6,J4816=7,J4816=8, J4816 = "NA")),"NA",0),0)),0)))</f>
        <v>0</v>
      </c>
      <c r="L4816">
        <v>1</v>
      </c>
      <c r="M4816">
        <v>2</v>
      </c>
      <c r="N4816" t="s">
        <v>0</v>
      </c>
      <c r="O4816" s="11">
        <f t="shared" si="75"/>
        <v>0</v>
      </c>
    </row>
    <row r="4817" spans="2:15" x14ac:dyDescent="0.3">
      <c r="B4817">
        <v>29771</v>
      </c>
      <c r="C4817">
        <v>4</v>
      </c>
      <c r="D4817">
        <v>1</v>
      </c>
      <c r="E4817">
        <v>8</v>
      </c>
      <c r="F4817">
        <v>11</v>
      </c>
      <c r="G4817" t="s">
        <v>0</v>
      </c>
      <c r="H4817" t="s">
        <v>0</v>
      </c>
      <c r="I4817" t="s">
        <v>0</v>
      </c>
      <c r="J4817" t="s">
        <v>0</v>
      </c>
      <c r="K4817" s="5" cm="1">
        <f t="array" ref="K4817">IF(AND(C4817=1,OR(J4817=42,J4817=6,J4817=7,J4817=8)),1,
IF(AND(OR(C4817=1,C4817="NA"),OR(J4817=42,J4817=6,J4817=7,J4817=8, J4817="NA")),"NA",
IF(_xlfn.MINIFS(Nested_Ifs[a11],Nested_Ifs[ID],Nested_Ifs[[#This Row],[ID]])&lt;&gt;1,IF(AND(C4817=MIN(_xlfn._xlws.FILTER(Nested_Ifs[a11], Nested_Ifs[ID]=Nested_Ifs[[#This Row],[ID]])), OR(J4817=42,J4817=6,J4817=7,J4817=8)),1,
IF(_xlfn.MINIFS(Nested_Ifs[a11],Nested_Ifs[ID],Nested_Ifs[[#This Row],[ID]])&lt;&gt;1,IF(AND(OR(C4817=MIN(_xlfn._xlws.FILTER(Nested_Ifs[a11], Nested_Ifs[ID]=Nested_Ifs[[#This Row],[ID]])), C4817 = "NA"), OR(J4817=42,J4817=6,J4817=7,J4817=8, J4817 = "NA")),"NA",0),0)),0)))</f>
        <v>0</v>
      </c>
      <c r="L4817">
        <v>1</v>
      </c>
      <c r="M4817">
        <v>2</v>
      </c>
      <c r="N4817" t="s">
        <v>0</v>
      </c>
      <c r="O4817" s="11">
        <f t="shared" si="75"/>
        <v>0</v>
      </c>
    </row>
    <row r="4818" spans="2:15" x14ac:dyDescent="0.3">
      <c r="B4818">
        <v>29772</v>
      </c>
      <c r="C4818">
        <v>1</v>
      </c>
      <c r="D4818">
        <v>1</v>
      </c>
      <c r="E4818">
        <v>1</v>
      </c>
      <c r="F4818">
        <v>52</v>
      </c>
      <c r="G4818">
        <v>1</v>
      </c>
      <c r="H4818" t="s">
        <v>0</v>
      </c>
      <c r="I4818" t="s">
        <v>0</v>
      </c>
      <c r="J4818">
        <v>5</v>
      </c>
      <c r="K4818" s="5" cm="1">
        <f t="array" ref="K4818">IF(AND(C4818=1,OR(J4818=42,J4818=6,J4818=7,J4818=8)),1,
IF(AND(OR(C4818=1,C4818="NA"),OR(J4818=42,J4818=6,J4818=7,J4818=8, J4818="NA")),"NA",
IF(_xlfn.MINIFS(Nested_Ifs[a11],Nested_Ifs[ID],Nested_Ifs[[#This Row],[ID]])&lt;&gt;1,IF(AND(C4818=MIN(_xlfn._xlws.FILTER(Nested_Ifs[a11], Nested_Ifs[ID]=Nested_Ifs[[#This Row],[ID]])), OR(J4818=42,J4818=6,J4818=7,J4818=8)),1,
IF(_xlfn.MINIFS(Nested_Ifs[a11],Nested_Ifs[ID],Nested_Ifs[[#This Row],[ID]])&lt;&gt;1,IF(AND(OR(C4818=MIN(_xlfn._xlws.FILTER(Nested_Ifs[a11], Nested_Ifs[ID]=Nested_Ifs[[#This Row],[ID]])), C4818 = "NA"), OR(J4818=42,J4818=6,J4818=7,J4818=8, J4818 = "NA")),"NA",0),0)),0)))</f>
        <v>0</v>
      </c>
      <c r="L4818">
        <v>1</v>
      </c>
      <c r="M4818">
        <v>2</v>
      </c>
      <c r="N4818" t="s">
        <v>0</v>
      </c>
      <c r="O4818" s="11">
        <f t="shared" si="75"/>
        <v>0</v>
      </c>
    </row>
    <row r="4819" spans="2:15" x14ac:dyDescent="0.3">
      <c r="B4819">
        <v>29772</v>
      </c>
      <c r="C4819">
        <v>2</v>
      </c>
      <c r="D4819">
        <v>2</v>
      </c>
      <c r="E4819">
        <v>2</v>
      </c>
      <c r="F4819">
        <v>49</v>
      </c>
      <c r="G4819">
        <v>1</v>
      </c>
      <c r="H4819" t="s">
        <v>0</v>
      </c>
      <c r="I4819" t="s">
        <v>0</v>
      </c>
      <c r="J4819">
        <v>5</v>
      </c>
      <c r="K4819" s="5" cm="1">
        <f t="array" ref="K4819">IF(AND(C4819=1,OR(J4819=42,J4819=6,J4819=7,J4819=8)),1,
IF(AND(OR(C4819=1,C4819="NA"),OR(J4819=42,J4819=6,J4819=7,J4819=8, J4819="NA")),"NA",
IF(_xlfn.MINIFS(Nested_Ifs[a11],Nested_Ifs[ID],Nested_Ifs[[#This Row],[ID]])&lt;&gt;1,IF(AND(C4819=MIN(_xlfn._xlws.FILTER(Nested_Ifs[a11], Nested_Ifs[ID]=Nested_Ifs[[#This Row],[ID]])), OR(J4819=42,J4819=6,J4819=7,J4819=8)),1,
IF(_xlfn.MINIFS(Nested_Ifs[a11],Nested_Ifs[ID],Nested_Ifs[[#This Row],[ID]])&lt;&gt;1,IF(AND(OR(C4819=MIN(_xlfn._xlws.FILTER(Nested_Ifs[a11], Nested_Ifs[ID]=Nested_Ifs[[#This Row],[ID]])), C4819 = "NA"), OR(J4819=42,J4819=6,J4819=7,J4819=8, J4819 = "NA")),"NA",0),0)),0)))</f>
        <v>0</v>
      </c>
      <c r="L4819">
        <v>1</v>
      </c>
      <c r="M4819">
        <v>2</v>
      </c>
      <c r="N4819" t="s">
        <v>0</v>
      </c>
      <c r="O4819" s="11">
        <f t="shared" si="75"/>
        <v>0</v>
      </c>
    </row>
    <row r="4820" spans="2:15" x14ac:dyDescent="0.3">
      <c r="B4820">
        <v>29772</v>
      </c>
      <c r="C4820">
        <v>3</v>
      </c>
      <c r="D4820">
        <v>1</v>
      </c>
      <c r="E4820">
        <v>3</v>
      </c>
      <c r="F4820">
        <v>30</v>
      </c>
      <c r="G4820">
        <v>1</v>
      </c>
      <c r="H4820" t="s">
        <v>0</v>
      </c>
      <c r="I4820" t="s">
        <v>0</v>
      </c>
      <c r="J4820">
        <v>5</v>
      </c>
      <c r="K4820" s="5" cm="1">
        <f t="array" ref="K4820">IF(AND(C4820=1,OR(J4820=42,J4820=6,J4820=7,J4820=8)),1,
IF(AND(OR(C4820=1,C4820="NA"),OR(J4820=42,J4820=6,J4820=7,J4820=8, J4820="NA")),"NA",
IF(_xlfn.MINIFS(Nested_Ifs[a11],Nested_Ifs[ID],Nested_Ifs[[#This Row],[ID]])&lt;&gt;1,IF(AND(C4820=MIN(_xlfn._xlws.FILTER(Nested_Ifs[a11], Nested_Ifs[ID]=Nested_Ifs[[#This Row],[ID]])), OR(J4820=42,J4820=6,J4820=7,J4820=8)),1,
IF(_xlfn.MINIFS(Nested_Ifs[a11],Nested_Ifs[ID],Nested_Ifs[[#This Row],[ID]])&lt;&gt;1,IF(AND(OR(C4820=MIN(_xlfn._xlws.FILTER(Nested_Ifs[a11], Nested_Ifs[ID]=Nested_Ifs[[#This Row],[ID]])), C4820 = "NA"), OR(J4820=42,J4820=6,J4820=7,J4820=8, J4820 = "NA")),"NA",0),0)),0)))</f>
        <v>0</v>
      </c>
      <c r="L4820">
        <v>1</v>
      </c>
      <c r="M4820">
        <v>2</v>
      </c>
      <c r="N4820" t="s">
        <v>0</v>
      </c>
      <c r="O4820" s="11">
        <f t="shared" si="75"/>
        <v>0</v>
      </c>
    </row>
    <row r="4821" spans="2:15" x14ac:dyDescent="0.3">
      <c r="B4821">
        <v>29774</v>
      </c>
      <c r="C4821">
        <v>1</v>
      </c>
      <c r="D4821">
        <v>2</v>
      </c>
      <c r="E4821">
        <v>1</v>
      </c>
      <c r="F4821">
        <v>60</v>
      </c>
      <c r="G4821">
        <v>5</v>
      </c>
      <c r="H4821" t="s">
        <v>0</v>
      </c>
      <c r="I4821" t="s">
        <v>0</v>
      </c>
      <c r="J4821">
        <v>5</v>
      </c>
      <c r="K4821" s="5" cm="1">
        <f t="array" ref="K4821">IF(AND(C4821=1,OR(J4821=42,J4821=6,J4821=7,J4821=8)),1,
IF(AND(OR(C4821=1,C4821="NA"),OR(J4821=42,J4821=6,J4821=7,J4821=8, J4821="NA")),"NA",
IF(_xlfn.MINIFS(Nested_Ifs[a11],Nested_Ifs[ID],Nested_Ifs[[#This Row],[ID]])&lt;&gt;1,IF(AND(C4821=MIN(_xlfn._xlws.FILTER(Nested_Ifs[a11], Nested_Ifs[ID]=Nested_Ifs[[#This Row],[ID]])), OR(J4821=42,J4821=6,J4821=7,J4821=8)),1,
IF(_xlfn.MINIFS(Nested_Ifs[a11],Nested_Ifs[ID],Nested_Ifs[[#This Row],[ID]])&lt;&gt;1,IF(AND(OR(C4821=MIN(_xlfn._xlws.FILTER(Nested_Ifs[a11], Nested_Ifs[ID]=Nested_Ifs[[#This Row],[ID]])), C4821 = "NA"), OR(J4821=42,J4821=6,J4821=7,J4821=8, J4821 = "NA")),"NA",0),0)),0)))</f>
        <v>0</v>
      </c>
      <c r="L4821">
        <v>2</v>
      </c>
      <c r="M4821">
        <v>2</v>
      </c>
      <c r="N4821" t="s">
        <v>0</v>
      </c>
      <c r="O4821" s="11">
        <f t="shared" si="75"/>
        <v>0</v>
      </c>
    </row>
    <row r="4822" spans="2:15" x14ac:dyDescent="0.3">
      <c r="B4822">
        <v>29774</v>
      </c>
      <c r="C4822">
        <v>2</v>
      </c>
      <c r="D4822">
        <v>2</v>
      </c>
      <c r="E4822">
        <v>4</v>
      </c>
      <c r="F4822">
        <v>23</v>
      </c>
      <c r="G4822">
        <v>1</v>
      </c>
      <c r="H4822" t="s">
        <v>0</v>
      </c>
      <c r="I4822" t="s">
        <v>0</v>
      </c>
      <c r="J4822">
        <v>5</v>
      </c>
      <c r="K4822" s="5" cm="1">
        <f t="array" ref="K4822">IF(AND(C4822=1,OR(J4822=42,J4822=6,J4822=7,J4822=8)),1,
IF(AND(OR(C4822=1,C4822="NA"),OR(J4822=42,J4822=6,J4822=7,J4822=8, J4822="NA")),"NA",
IF(_xlfn.MINIFS(Nested_Ifs[a11],Nested_Ifs[ID],Nested_Ifs[[#This Row],[ID]])&lt;&gt;1,IF(AND(C4822=MIN(_xlfn._xlws.FILTER(Nested_Ifs[a11], Nested_Ifs[ID]=Nested_Ifs[[#This Row],[ID]])), OR(J4822=42,J4822=6,J4822=7,J4822=8)),1,
IF(_xlfn.MINIFS(Nested_Ifs[a11],Nested_Ifs[ID],Nested_Ifs[[#This Row],[ID]])&lt;&gt;1,IF(AND(OR(C4822=MIN(_xlfn._xlws.FILTER(Nested_Ifs[a11], Nested_Ifs[ID]=Nested_Ifs[[#This Row],[ID]])), C4822 = "NA"), OR(J4822=42,J4822=6,J4822=7,J4822=8, J4822 = "NA")),"NA",0),0)),0)))</f>
        <v>0</v>
      </c>
      <c r="L4822">
        <v>2</v>
      </c>
      <c r="M4822">
        <v>2</v>
      </c>
      <c r="N4822" t="s">
        <v>0</v>
      </c>
      <c r="O4822" s="11">
        <f t="shared" si="75"/>
        <v>0</v>
      </c>
    </row>
    <row r="4823" spans="2:15" x14ac:dyDescent="0.3">
      <c r="B4823">
        <v>29774</v>
      </c>
      <c r="C4823">
        <v>3</v>
      </c>
      <c r="D4823">
        <v>1</v>
      </c>
      <c r="E4823">
        <v>8</v>
      </c>
      <c r="F4823">
        <v>1</v>
      </c>
      <c r="G4823" t="s">
        <v>0</v>
      </c>
      <c r="H4823">
        <v>2</v>
      </c>
      <c r="I4823">
        <v>3</v>
      </c>
      <c r="J4823" t="s">
        <v>0</v>
      </c>
      <c r="K4823" s="5" cm="1">
        <f t="array" ref="K4823">IF(AND(C4823=1,OR(J4823=42,J4823=6,J4823=7,J4823=8)),1,
IF(AND(OR(C4823=1,C4823="NA"),OR(J4823=42,J4823=6,J4823=7,J4823=8, J4823="NA")),"NA",
IF(_xlfn.MINIFS(Nested_Ifs[a11],Nested_Ifs[ID],Nested_Ifs[[#This Row],[ID]])&lt;&gt;1,IF(AND(C4823=MIN(_xlfn._xlws.FILTER(Nested_Ifs[a11], Nested_Ifs[ID]=Nested_Ifs[[#This Row],[ID]])), OR(J4823=42,J4823=6,J4823=7,J4823=8)),1,
IF(_xlfn.MINIFS(Nested_Ifs[a11],Nested_Ifs[ID],Nested_Ifs[[#This Row],[ID]])&lt;&gt;1,IF(AND(OR(C4823=MIN(_xlfn._xlws.FILTER(Nested_Ifs[a11], Nested_Ifs[ID]=Nested_Ifs[[#This Row],[ID]])), C4823 = "NA"), OR(J4823=42,J4823=6,J4823=7,J4823=8, J4823 = "NA")),"NA",0),0)),0)))</f>
        <v>0</v>
      </c>
      <c r="L4823">
        <v>2</v>
      </c>
      <c r="M4823">
        <v>2</v>
      </c>
      <c r="N4823" t="s">
        <v>0</v>
      </c>
      <c r="O4823" s="11">
        <f t="shared" si="75"/>
        <v>0</v>
      </c>
    </row>
    <row r="4824" spans="2:15" x14ac:dyDescent="0.3">
      <c r="B4824">
        <v>29774</v>
      </c>
      <c r="C4824">
        <v>4</v>
      </c>
      <c r="D4824">
        <v>1</v>
      </c>
      <c r="E4824">
        <v>8</v>
      </c>
      <c r="F4824">
        <v>0</v>
      </c>
      <c r="G4824" t="s">
        <v>0</v>
      </c>
      <c r="H4824">
        <v>2</v>
      </c>
      <c r="I4824">
        <v>3</v>
      </c>
      <c r="J4824" t="s">
        <v>0</v>
      </c>
      <c r="K4824" s="5" cm="1">
        <f t="array" ref="K4824">IF(AND(C4824=1,OR(J4824=42,J4824=6,J4824=7,J4824=8)),1,
IF(AND(OR(C4824=1,C4824="NA"),OR(J4824=42,J4824=6,J4824=7,J4824=8, J4824="NA")),"NA",
IF(_xlfn.MINIFS(Nested_Ifs[a11],Nested_Ifs[ID],Nested_Ifs[[#This Row],[ID]])&lt;&gt;1,IF(AND(C4824=MIN(_xlfn._xlws.FILTER(Nested_Ifs[a11], Nested_Ifs[ID]=Nested_Ifs[[#This Row],[ID]])), OR(J4824=42,J4824=6,J4824=7,J4824=8)),1,
IF(_xlfn.MINIFS(Nested_Ifs[a11],Nested_Ifs[ID],Nested_Ifs[[#This Row],[ID]])&lt;&gt;1,IF(AND(OR(C4824=MIN(_xlfn._xlws.FILTER(Nested_Ifs[a11], Nested_Ifs[ID]=Nested_Ifs[[#This Row],[ID]])), C4824 = "NA"), OR(J4824=42,J4824=6,J4824=7,J4824=8, J4824 = "NA")),"NA",0),0)),0)))</f>
        <v>0</v>
      </c>
      <c r="L4824">
        <v>2</v>
      </c>
      <c r="M4824">
        <v>2</v>
      </c>
      <c r="N4824" t="s">
        <v>0</v>
      </c>
      <c r="O4824" s="11">
        <f t="shared" si="75"/>
        <v>0</v>
      </c>
    </row>
    <row r="4825" spans="2:15" x14ac:dyDescent="0.3">
      <c r="B4825">
        <v>29775</v>
      </c>
      <c r="C4825">
        <v>1</v>
      </c>
      <c r="D4825">
        <v>1</v>
      </c>
      <c r="E4825">
        <v>1</v>
      </c>
      <c r="F4825">
        <v>32</v>
      </c>
      <c r="G4825">
        <v>1</v>
      </c>
      <c r="H4825" t="s">
        <v>0</v>
      </c>
      <c r="I4825" t="s">
        <v>0</v>
      </c>
      <c r="J4825">
        <v>5</v>
      </c>
      <c r="K4825" s="5" cm="1">
        <f t="array" ref="K4825">IF(AND(C4825=1,OR(J4825=42,J4825=6,J4825=7,J4825=8)),1,
IF(AND(OR(C4825=1,C4825="NA"),OR(J4825=42,J4825=6,J4825=7,J4825=8, J4825="NA")),"NA",
IF(_xlfn.MINIFS(Nested_Ifs[a11],Nested_Ifs[ID],Nested_Ifs[[#This Row],[ID]])&lt;&gt;1,IF(AND(C4825=MIN(_xlfn._xlws.FILTER(Nested_Ifs[a11], Nested_Ifs[ID]=Nested_Ifs[[#This Row],[ID]])), OR(J4825=42,J4825=6,J4825=7,J4825=8)),1,
IF(_xlfn.MINIFS(Nested_Ifs[a11],Nested_Ifs[ID],Nested_Ifs[[#This Row],[ID]])&lt;&gt;1,IF(AND(OR(C4825=MIN(_xlfn._xlws.FILTER(Nested_Ifs[a11], Nested_Ifs[ID]=Nested_Ifs[[#This Row],[ID]])), C4825 = "NA"), OR(J4825=42,J4825=6,J4825=7,J4825=8, J4825 = "NA")),"NA",0),0)),0)))</f>
        <v>0</v>
      </c>
      <c r="L4825">
        <v>2</v>
      </c>
      <c r="M4825">
        <v>2</v>
      </c>
      <c r="N4825" t="s">
        <v>0</v>
      </c>
      <c r="O4825" s="11">
        <f t="shared" si="75"/>
        <v>0</v>
      </c>
    </row>
    <row r="4826" spans="2:15" x14ac:dyDescent="0.3">
      <c r="B4826">
        <v>29775</v>
      </c>
      <c r="C4826">
        <v>2</v>
      </c>
      <c r="D4826">
        <v>2</v>
      </c>
      <c r="E4826">
        <v>2</v>
      </c>
      <c r="F4826">
        <v>27</v>
      </c>
      <c r="G4826">
        <v>1</v>
      </c>
      <c r="H4826" t="s">
        <v>0</v>
      </c>
      <c r="I4826" t="s">
        <v>0</v>
      </c>
      <c r="J4826">
        <v>3</v>
      </c>
      <c r="K4826" s="5" cm="1">
        <f t="array" ref="K4826">IF(AND(C4826=1,OR(J4826=42,J4826=6,J4826=7,J4826=8)),1,
IF(AND(OR(C4826=1,C4826="NA"),OR(J4826=42,J4826=6,J4826=7,J4826=8, J4826="NA")),"NA",
IF(_xlfn.MINIFS(Nested_Ifs[a11],Nested_Ifs[ID],Nested_Ifs[[#This Row],[ID]])&lt;&gt;1,IF(AND(C4826=MIN(_xlfn._xlws.FILTER(Nested_Ifs[a11], Nested_Ifs[ID]=Nested_Ifs[[#This Row],[ID]])), OR(J4826=42,J4826=6,J4826=7,J4826=8)),1,
IF(_xlfn.MINIFS(Nested_Ifs[a11],Nested_Ifs[ID],Nested_Ifs[[#This Row],[ID]])&lt;&gt;1,IF(AND(OR(C4826=MIN(_xlfn._xlws.FILTER(Nested_Ifs[a11], Nested_Ifs[ID]=Nested_Ifs[[#This Row],[ID]])), C4826 = "NA"), OR(J4826=42,J4826=6,J4826=7,J4826=8, J4826 = "NA")),"NA",0),0)),0)))</f>
        <v>0</v>
      </c>
      <c r="L4826">
        <v>2</v>
      </c>
      <c r="M4826">
        <v>2</v>
      </c>
      <c r="N4826" t="s">
        <v>0</v>
      </c>
      <c r="O4826" s="11">
        <f t="shared" si="75"/>
        <v>0</v>
      </c>
    </row>
    <row r="4827" spans="2:15" x14ac:dyDescent="0.3">
      <c r="B4827">
        <v>29775</v>
      </c>
      <c r="C4827">
        <v>3</v>
      </c>
      <c r="D4827">
        <v>2</v>
      </c>
      <c r="E4827">
        <v>7</v>
      </c>
      <c r="F4827">
        <v>21</v>
      </c>
      <c r="G4827">
        <v>6</v>
      </c>
      <c r="H4827" t="s">
        <v>0</v>
      </c>
      <c r="I4827" t="s">
        <v>0</v>
      </c>
      <c r="J4827" t="s">
        <v>0</v>
      </c>
      <c r="K4827" s="5" cm="1">
        <f t="array" ref="K4827">IF(AND(C4827=1,OR(J4827=42,J4827=6,J4827=7,J4827=8)),1,
IF(AND(OR(C4827=1,C4827="NA"),OR(J4827=42,J4827=6,J4827=7,J4827=8, J4827="NA")),"NA",
IF(_xlfn.MINIFS(Nested_Ifs[a11],Nested_Ifs[ID],Nested_Ifs[[#This Row],[ID]])&lt;&gt;1,IF(AND(C4827=MIN(_xlfn._xlws.FILTER(Nested_Ifs[a11], Nested_Ifs[ID]=Nested_Ifs[[#This Row],[ID]])), OR(J4827=42,J4827=6,J4827=7,J4827=8)),1,
IF(_xlfn.MINIFS(Nested_Ifs[a11],Nested_Ifs[ID],Nested_Ifs[[#This Row],[ID]])&lt;&gt;1,IF(AND(OR(C4827=MIN(_xlfn._xlws.FILTER(Nested_Ifs[a11], Nested_Ifs[ID]=Nested_Ifs[[#This Row],[ID]])), C4827 = "NA"), OR(J4827=42,J4827=6,J4827=7,J4827=8, J4827 = "NA")),"NA",0),0)),0)))</f>
        <v>0</v>
      </c>
      <c r="L4827">
        <v>2</v>
      </c>
      <c r="M4827">
        <v>2</v>
      </c>
      <c r="N4827" t="s">
        <v>0</v>
      </c>
      <c r="O4827" s="11">
        <f t="shared" si="75"/>
        <v>0</v>
      </c>
    </row>
    <row r="4828" spans="2:15" x14ac:dyDescent="0.3">
      <c r="B4828">
        <v>29775</v>
      </c>
      <c r="C4828">
        <v>4</v>
      </c>
      <c r="D4828">
        <v>1</v>
      </c>
      <c r="E4828">
        <v>3</v>
      </c>
      <c r="F4828">
        <v>6</v>
      </c>
      <c r="G4828" t="s">
        <v>0</v>
      </c>
      <c r="H4828" t="s">
        <v>0</v>
      </c>
      <c r="I4828" t="s">
        <v>0</v>
      </c>
      <c r="J4828" t="s">
        <v>0</v>
      </c>
      <c r="K4828" s="5" cm="1">
        <f t="array" ref="K4828">IF(AND(C4828=1,OR(J4828=42,J4828=6,J4828=7,J4828=8)),1,
IF(AND(OR(C4828=1,C4828="NA"),OR(J4828=42,J4828=6,J4828=7,J4828=8, J4828="NA")),"NA",
IF(_xlfn.MINIFS(Nested_Ifs[a11],Nested_Ifs[ID],Nested_Ifs[[#This Row],[ID]])&lt;&gt;1,IF(AND(C4828=MIN(_xlfn._xlws.FILTER(Nested_Ifs[a11], Nested_Ifs[ID]=Nested_Ifs[[#This Row],[ID]])), OR(J4828=42,J4828=6,J4828=7,J4828=8)),1,
IF(_xlfn.MINIFS(Nested_Ifs[a11],Nested_Ifs[ID],Nested_Ifs[[#This Row],[ID]])&lt;&gt;1,IF(AND(OR(C4828=MIN(_xlfn._xlws.FILTER(Nested_Ifs[a11], Nested_Ifs[ID]=Nested_Ifs[[#This Row],[ID]])), C4828 = "NA"), OR(J4828=42,J4828=6,J4828=7,J4828=8, J4828 = "NA")),"NA",0),0)),0)))</f>
        <v>0</v>
      </c>
      <c r="L4828">
        <v>2</v>
      </c>
      <c r="M4828">
        <v>2</v>
      </c>
      <c r="N4828" t="s">
        <v>0</v>
      </c>
      <c r="O4828" s="11">
        <f t="shared" si="75"/>
        <v>0</v>
      </c>
    </row>
    <row r="4829" spans="2:15" x14ac:dyDescent="0.3">
      <c r="B4829">
        <v>29775</v>
      </c>
      <c r="C4829">
        <v>5</v>
      </c>
      <c r="D4829">
        <v>2</v>
      </c>
      <c r="E4829">
        <v>3</v>
      </c>
      <c r="F4829">
        <v>3</v>
      </c>
      <c r="G4829" t="s">
        <v>0</v>
      </c>
      <c r="H4829">
        <v>2</v>
      </c>
      <c r="I4829">
        <v>1</v>
      </c>
      <c r="J4829" t="s">
        <v>0</v>
      </c>
      <c r="K4829" s="5" cm="1">
        <f t="array" ref="K4829">IF(AND(C4829=1,OR(J4829=42,J4829=6,J4829=7,J4829=8)),1,
IF(AND(OR(C4829=1,C4829="NA"),OR(J4829=42,J4829=6,J4829=7,J4829=8, J4829="NA")),"NA",
IF(_xlfn.MINIFS(Nested_Ifs[a11],Nested_Ifs[ID],Nested_Ifs[[#This Row],[ID]])&lt;&gt;1,IF(AND(C4829=MIN(_xlfn._xlws.FILTER(Nested_Ifs[a11], Nested_Ifs[ID]=Nested_Ifs[[#This Row],[ID]])), OR(J4829=42,J4829=6,J4829=7,J4829=8)),1,
IF(_xlfn.MINIFS(Nested_Ifs[a11],Nested_Ifs[ID],Nested_Ifs[[#This Row],[ID]])&lt;&gt;1,IF(AND(OR(C4829=MIN(_xlfn._xlws.FILTER(Nested_Ifs[a11], Nested_Ifs[ID]=Nested_Ifs[[#This Row],[ID]])), C4829 = "NA"), OR(J4829=42,J4829=6,J4829=7,J4829=8, J4829 = "NA")),"NA",0),0)),0)))</f>
        <v>0</v>
      </c>
      <c r="L4829">
        <v>2</v>
      </c>
      <c r="M4829">
        <v>2</v>
      </c>
      <c r="N4829" t="s">
        <v>0</v>
      </c>
      <c r="O4829" s="11">
        <f t="shared" si="75"/>
        <v>0</v>
      </c>
    </row>
    <row r="4830" spans="2:15" x14ac:dyDescent="0.3">
      <c r="B4830">
        <v>29775</v>
      </c>
      <c r="C4830">
        <v>6</v>
      </c>
      <c r="D4830">
        <v>2</v>
      </c>
      <c r="E4830">
        <v>3</v>
      </c>
      <c r="F4830">
        <v>1</v>
      </c>
      <c r="G4830" t="s">
        <v>0</v>
      </c>
      <c r="H4830">
        <v>2</v>
      </c>
      <c r="I4830">
        <v>1</v>
      </c>
      <c r="J4830" t="s">
        <v>0</v>
      </c>
      <c r="K4830" s="5" cm="1">
        <f t="array" ref="K4830">IF(AND(C4830=1,OR(J4830=42,J4830=6,J4830=7,J4830=8)),1,
IF(AND(OR(C4830=1,C4830="NA"),OR(J4830=42,J4830=6,J4830=7,J4830=8, J4830="NA")),"NA",
IF(_xlfn.MINIFS(Nested_Ifs[a11],Nested_Ifs[ID],Nested_Ifs[[#This Row],[ID]])&lt;&gt;1,IF(AND(C4830=MIN(_xlfn._xlws.FILTER(Nested_Ifs[a11], Nested_Ifs[ID]=Nested_Ifs[[#This Row],[ID]])), OR(J4830=42,J4830=6,J4830=7,J4830=8)),1,
IF(_xlfn.MINIFS(Nested_Ifs[a11],Nested_Ifs[ID],Nested_Ifs[[#This Row],[ID]])&lt;&gt;1,IF(AND(OR(C4830=MIN(_xlfn._xlws.FILTER(Nested_Ifs[a11], Nested_Ifs[ID]=Nested_Ifs[[#This Row],[ID]])), C4830 = "NA"), OR(J4830=42,J4830=6,J4830=7,J4830=8, J4830 = "NA")),"NA",0),0)),0)))</f>
        <v>0</v>
      </c>
      <c r="L4830">
        <v>2</v>
      </c>
      <c r="M4830">
        <v>2</v>
      </c>
      <c r="N4830" t="s">
        <v>0</v>
      </c>
      <c r="O4830" s="11">
        <f t="shared" si="75"/>
        <v>0</v>
      </c>
    </row>
    <row r="4831" spans="2:15" x14ac:dyDescent="0.3">
      <c r="B4831">
        <v>29776</v>
      </c>
      <c r="C4831">
        <v>1</v>
      </c>
      <c r="D4831">
        <v>1</v>
      </c>
      <c r="E4831">
        <v>1</v>
      </c>
      <c r="F4831">
        <v>30</v>
      </c>
      <c r="G4831">
        <v>6</v>
      </c>
      <c r="H4831" t="s">
        <v>0</v>
      </c>
      <c r="I4831" t="s">
        <v>0</v>
      </c>
      <c r="J4831">
        <v>1</v>
      </c>
      <c r="K4831" s="5" cm="1">
        <f t="array" ref="K4831">IF(AND(C4831=1,OR(J4831=42,J4831=6,J4831=7,J4831=8)),1,
IF(AND(OR(C4831=1,C4831="NA"),OR(J4831=42,J4831=6,J4831=7,J4831=8, J4831="NA")),"NA",
IF(_xlfn.MINIFS(Nested_Ifs[a11],Nested_Ifs[ID],Nested_Ifs[[#This Row],[ID]])&lt;&gt;1,IF(AND(C4831=MIN(_xlfn._xlws.FILTER(Nested_Ifs[a11], Nested_Ifs[ID]=Nested_Ifs[[#This Row],[ID]])), OR(J4831=42,J4831=6,J4831=7,J4831=8)),1,
IF(_xlfn.MINIFS(Nested_Ifs[a11],Nested_Ifs[ID],Nested_Ifs[[#This Row],[ID]])&lt;&gt;1,IF(AND(OR(C4831=MIN(_xlfn._xlws.FILTER(Nested_Ifs[a11], Nested_Ifs[ID]=Nested_Ifs[[#This Row],[ID]])), C4831 = "NA"), OR(J4831=42,J4831=6,J4831=7,J4831=8, J4831 = "NA")),"NA",0),0)),0)))</f>
        <v>0</v>
      </c>
      <c r="L4831">
        <v>2</v>
      </c>
      <c r="M4831">
        <v>2</v>
      </c>
      <c r="N4831" t="s">
        <v>0</v>
      </c>
      <c r="O4831" s="11">
        <f t="shared" si="75"/>
        <v>0</v>
      </c>
    </row>
    <row r="4832" spans="2:15" x14ac:dyDescent="0.3">
      <c r="B4832">
        <v>29777</v>
      </c>
      <c r="C4832">
        <v>1</v>
      </c>
      <c r="D4832">
        <v>1</v>
      </c>
      <c r="E4832">
        <v>1</v>
      </c>
      <c r="F4832">
        <v>33</v>
      </c>
      <c r="G4832">
        <v>1</v>
      </c>
      <c r="H4832" t="s">
        <v>0</v>
      </c>
      <c r="I4832" t="s">
        <v>0</v>
      </c>
      <c r="J4832">
        <v>5</v>
      </c>
      <c r="K4832" s="5" cm="1">
        <f t="array" ref="K4832">IF(AND(C4832=1,OR(J4832=42,J4832=6,J4832=7,J4832=8)),1,
IF(AND(OR(C4832=1,C4832="NA"),OR(J4832=42,J4832=6,J4832=7,J4832=8, J4832="NA")),"NA",
IF(_xlfn.MINIFS(Nested_Ifs[a11],Nested_Ifs[ID],Nested_Ifs[[#This Row],[ID]])&lt;&gt;1,IF(AND(C4832=MIN(_xlfn._xlws.FILTER(Nested_Ifs[a11], Nested_Ifs[ID]=Nested_Ifs[[#This Row],[ID]])), OR(J4832=42,J4832=6,J4832=7,J4832=8)),1,
IF(_xlfn.MINIFS(Nested_Ifs[a11],Nested_Ifs[ID],Nested_Ifs[[#This Row],[ID]])&lt;&gt;1,IF(AND(OR(C4832=MIN(_xlfn._xlws.FILTER(Nested_Ifs[a11], Nested_Ifs[ID]=Nested_Ifs[[#This Row],[ID]])), C4832 = "NA"), OR(J4832=42,J4832=6,J4832=7,J4832=8, J4832 = "NA")),"NA",0),0)),0)))</f>
        <v>0</v>
      </c>
      <c r="L4832">
        <v>1</v>
      </c>
      <c r="M4832">
        <v>2</v>
      </c>
      <c r="N4832" t="s">
        <v>0</v>
      </c>
      <c r="O4832" s="11">
        <f t="shared" si="75"/>
        <v>0</v>
      </c>
    </row>
    <row r="4833" spans="2:15" x14ac:dyDescent="0.3">
      <c r="B4833">
        <v>29777</v>
      </c>
      <c r="C4833">
        <v>2</v>
      </c>
      <c r="D4833">
        <v>2</v>
      </c>
      <c r="E4833">
        <v>2</v>
      </c>
      <c r="F4833">
        <v>33</v>
      </c>
      <c r="G4833">
        <v>1</v>
      </c>
      <c r="H4833" t="s">
        <v>0</v>
      </c>
      <c r="I4833" t="s">
        <v>0</v>
      </c>
      <c r="J4833">
        <v>5</v>
      </c>
      <c r="K4833" s="5" cm="1">
        <f t="array" ref="K4833">IF(AND(C4833=1,OR(J4833=42,J4833=6,J4833=7,J4833=8)),1,
IF(AND(OR(C4833=1,C4833="NA"),OR(J4833=42,J4833=6,J4833=7,J4833=8, J4833="NA")),"NA",
IF(_xlfn.MINIFS(Nested_Ifs[a11],Nested_Ifs[ID],Nested_Ifs[[#This Row],[ID]])&lt;&gt;1,IF(AND(C4833=MIN(_xlfn._xlws.FILTER(Nested_Ifs[a11], Nested_Ifs[ID]=Nested_Ifs[[#This Row],[ID]])), OR(J4833=42,J4833=6,J4833=7,J4833=8)),1,
IF(_xlfn.MINIFS(Nested_Ifs[a11],Nested_Ifs[ID],Nested_Ifs[[#This Row],[ID]])&lt;&gt;1,IF(AND(OR(C4833=MIN(_xlfn._xlws.FILTER(Nested_Ifs[a11], Nested_Ifs[ID]=Nested_Ifs[[#This Row],[ID]])), C4833 = "NA"), OR(J4833=42,J4833=6,J4833=7,J4833=8, J4833 = "NA")),"NA",0),0)),0)))</f>
        <v>0</v>
      </c>
      <c r="L4833">
        <v>1</v>
      </c>
      <c r="M4833">
        <v>2</v>
      </c>
      <c r="N4833" t="s">
        <v>0</v>
      </c>
      <c r="O4833" s="11">
        <f t="shared" si="75"/>
        <v>0</v>
      </c>
    </row>
    <row r="4834" spans="2:15" x14ac:dyDescent="0.3">
      <c r="B4834">
        <v>29777</v>
      </c>
      <c r="C4834">
        <v>3</v>
      </c>
      <c r="D4834">
        <v>1</v>
      </c>
      <c r="E4834">
        <v>3</v>
      </c>
      <c r="F4834">
        <v>10</v>
      </c>
      <c r="G4834" t="s">
        <v>0</v>
      </c>
      <c r="H4834" t="s">
        <v>0</v>
      </c>
      <c r="I4834" t="s">
        <v>0</v>
      </c>
      <c r="J4834" t="s">
        <v>0</v>
      </c>
      <c r="K4834" s="5" cm="1">
        <f t="array" ref="K4834">IF(AND(C4834=1,OR(J4834=42,J4834=6,J4834=7,J4834=8)),1,
IF(AND(OR(C4834=1,C4834="NA"),OR(J4834=42,J4834=6,J4834=7,J4834=8, J4834="NA")),"NA",
IF(_xlfn.MINIFS(Nested_Ifs[a11],Nested_Ifs[ID],Nested_Ifs[[#This Row],[ID]])&lt;&gt;1,IF(AND(C4834=MIN(_xlfn._xlws.FILTER(Nested_Ifs[a11], Nested_Ifs[ID]=Nested_Ifs[[#This Row],[ID]])), OR(J4834=42,J4834=6,J4834=7,J4834=8)),1,
IF(_xlfn.MINIFS(Nested_Ifs[a11],Nested_Ifs[ID],Nested_Ifs[[#This Row],[ID]])&lt;&gt;1,IF(AND(OR(C4834=MIN(_xlfn._xlws.FILTER(Nested_Ifs[a11], Nested_Ifs[ID]=Nested_Ifs[[#This Row],[ID]])), C4834 = "NA"), OR(J4834=42,J4834=6,J4834=7,J4834=8, J4834 = "NA")),"NA",0),0)),0)))</f>
        <v>0</v>
      </c>
      <c r="L4834">
        <v>2</v>
      </c>
      <c r="M4834">
        <v>2</v>
      </c>
      <c r="N4834" t="s">
        <v>0</v>
      </c>
      <c r="O4834" s="11">
        <f t="shared" si="75"/>
        <v>0</v>
      </c>
    </row>
    <row r="4835" spans="2:15" x14ac:dyDescent="0.3">
      <c r="B4835">
        <v>29777</v>
      </c>
      <c r="C4835">
        <v>4</v>
      </c>
      <c r="D4835">
        <v>2</v>
      </c>
      <c r="E4835">
        <v>3</v>
      </c>
      <c r="F4835">
        <v>6</v>
      </c>
      <c r="G4835" t="s">
        <v>0</v>
      </c>
      <c r="H4835" t="s">
        <v>0</v>
      </c>
      <c r="I4835" t="s">
        <v>0</v>
      </c>
      <c r="J4835" t="s">
        <v>0</v>
      </c>
      <c r="K4835" s="5" cm="1">
        <f t="array" ref="K4835">IF(AND(C4835=1,OR(J4835=42,J4835=6,J4835=7,J4835=8)),1,
IF(AND(OR(C4835=1,C4835="NA"),OR(J4835=42,J4835=6,J4835=7,J4835=8, J4835="NA")),"NA",
IF(_xlfn.MINIFS(Nested_Ifs[a11],Nested_Ifs[ID],Nested_Ifs[[#This Row],[ID]])&lt;&gt;1,IF(AND(C4835=MIN(_xlfn._xlws.FILTER(Nested_Ifs[a11], Nested_Ifs[ID]=Nested_Ifs[[#This Row],[ID]])), OR(J4835=42,J4835=6,J4835=7,J4835=8)),1,
IF(_xlfn.MINIFS(Nested_Ifs[a11],Nested_Ifs[ID],Nested_Ifs[[#This Row],[ID]])&lt;&gt;1,IF(AND(OR(C4835=MIN(_xlfn._xlws.FILTER(Nested_Ifs[a11], Nested_Ifs[ID]=Nested_Ifs[[#This Row],[ID]])), C4835 = "NA"), OR(J4835=42,J4835=6,J4835=7,J4835=8, J4835 = "NA")),"NA",0),0)),0)))</f>
        <v>0</v>
      </c>
      <c r="L4835">
        <v>1</v>
      </c>
      <c r="M4835">
        <v>1</v>
      </c>
      <c r="N4835">
        <v>1</v>
      </c>
      <c r="O4835" s="11">
        <f t="shared" si="75"/>
        <v>0</v>
      </c>
    </row>
    <row r="4836" spans="2:15" x14ac:dyDescent="0.3">
      <c r="B4836">
        <v>29778</v>
      </c>
      <c r="C4836">
        <v>2</v>
      </c>
      <c r="D4836">
        <v>2</v>
      </c>
      <c r="E4836">
        <v>1</v>
      </c>
      <c r="F4836">
        <v>26</v>
      </c>
      <c r="G4836">
        <v>1</v>
      </c>
      <c r="H4836" t="s">
        <v>0</v>
      </c>
      <c r="I4836" t="s">
        <v>0</v>
      </c>
      <c r="J4836">
        <v>5</v>
      </c>
      <c r="K4836" s="5" cm="1">
        <f t="array" ref="K4836">IF(AND(C4836=1,OR(J4836=42,J4836=6,J4836=7,J4836=8)),1,
IF(AND(OR(C4836=1,C4836="NA"),OR(J4836=42,J4836=6,J4836=7,J4836=8, J4836="NA")),"NA",
IF(_xlfn.MINIFS(Nested_Ifs[a11],Nested_Ifs[ID],Nested_Ifs[[#This Row],[ID]])&lt;&gt;1,IF(AND(C4836=MIN(_xlfn._xlws.FILTER(Nested_Ifs[a11], Nested_Ifs[ID]=Nested_Ifs[[#This Row],[ID]])), OR(J4836=42,J4836=6,J4836=7,J4836=8)),1,
IF(_xlfn.MINIFS(Nested_Ifs[a11],Nested_Ifs[ID],Nested_Ifs[[#This Row],[ID]])&lt;&gt;1,IF(AND(OR(C4836=MIN(_xlfn._xlws.FILTER(Nested_Ifs[a11], Nested_Ifs[ID]=Nested_Ifs[[#This Row],[ID]])), C4836 = "NA"), OR(J4836=42,J4836=6,J4836=7,J4836=8, J4836 = "NA")),"NA",0),0)),0)))</f>
        <v>0</v>
      </c>
      <c r="L4836">
        <v>1</v>
      </c>
      <c r="M4836">
        <v>2</v>
      </c>
      <c r="N4836" t="s">
        <v>0</v>
      </c>
      <c r="O4836" s="11">
        <f t="shared" si="75"/>
        <v>0</v>
      </c>
    </row>
    <row r="4837" spans="2:15" x14ac:dyDescent="0.3">
      <c r="B4837">
        <v>29778</v>
      </c>
      <c r="C4837">
        <v>3</v>
      </c>
      <c r="D4837">
        <v>1</v>
      </c>
      <c r="E4837">
        <v>3</v>
      </c>
      <c r="F4837">
        <v>6</v>
      </c>
      <c r="G4837" t="s">
        <v>0</v>
      </c>
      <c r="H4837" t="s">
        <v>0</v>
      </c>
      <c r="I4837" t="s">
        <v>0</v>
      </c>
      <c r="J4837" t="s">
        <v>0</v>
      </c>
      <c r="K4837" s="5" cm="1">
        <f t="array" ref="K4837">IF(AND(C4837=1,OR(J4837=42,J4837=6,J4837=7,J4837=8)),1,
IF(AND(OR(C4837=1,C4837="NA"),OR(J4837=42,J4837=6,J4837=7,J4837=8, J4837="NA")),"NA",
IF(_xlfn.MINIFS(Nested_Ifs[a11],Nested_Ifs[ID],Nested_Ifs[[#This Row],[ID]])&lt;&gt;1,IF(AND(C4837=MIN(_xlfn._xlws.FILTER(Nested_Ifs[a11], Nested_Ifs[ID]=Nested_Ifs[[#This Row],[ID]])), OR(J4837=42,J4837=6,J4837=7,J4837=8)),1,
IF(_xlfn.MINIFS(Nested_Ifs[a11],Nested_Ifs[ID],Nested_Ifs[[#This Row],[ID]])&lt;&gt;1,IF(AND(OR(C4837=MIN(_xlfn._xlws.FILTER(Nested_Ifs[a11], Nested_Ifs[ID]=Nested_Ifs[[#This Row],[ID]])), C4837 = "NA"), OR(J4837=42,J4837=6,J4837=7,J4837=8, J4837 = "NA")),"NA",0),0)),0)))</f>
        <v>0</v>
      </c>
      <c r="L4837">
        <v>1</v>
      </c>
      <c r="M4837">
        <v>2</v>
      </c>
      <c r="N4837" t="s">
        <v>0</v>
      </c>
      <c r="O4837" s="11">
        <f t="shared" si="75"/>
        <v>0</v>
      </c>
    </row>
    <row r="4838" spans="2:15" x14ac:dyDescent="0.3">
      <c r="B4838">
        <v>29778</v>
      </c>
      <c r="C4838">
        <v>4</v>
      </c>
      <c r="D4838">
        <v>2</v>
      </c>
      <c r="E4838">
        <v>3</v>
      </c>
      <c r="F4838">
        <v>2</v>
      </c>
      <c r="G4838" t="s">
        <v>0</v>
      </c>
      <c r="H4838">
        <v>2</v>
      </c>
      <c r="I4838">
        <v>5</v>
      </c>
      <c r="J4838" t="s">
        <v>0</v>
      </c>
      <c r="K4838" s="5" cm="1">
        <f t="array" ref="K4838">IF(AND(C4838=1,OR(J4838=42,J4838=6,J4838=7,J4838=8)),1,
IF(AND(OR(C4838=1,C4838="NA"),OR(J4838=42,J4838=6,J4838=7,J4838=8, J4838="NA")),"NA",
IF(_xlfn.MINIFS(Nested_Ifs[a11],Nested_Ifs[ID],Nested_Ifs[[#This Row],[ID]])&lt;&gt;1,IF(AND(C4838=MIN(_xlfn._xlws.FILTER(Nested_Ifs[a11], Nested_Ifs[ID]=Nested_Ifs[[#This Row],[ID]])), OR(J4838=42,J4838=6,J4838=7,J4838=8)),1,
IF(_xlfn.MINIFS(Nested_Ifs[a11],Nested_Ifs[ID],Nested_Ifs[[#This Row],[ID]])&lt;&gt;1,IF(AND(OR(C4838=MIN(_xlfn._xlws.FILTER(Nested_Ifs[a11], Nested_Ifs[ID]=Nested_Ifs[[#This Row],[ID]])), C4838 = "NA"), OR(J4838=42,J4838=6,J4838=7,J4838=8, J4838 = "NA")),"NA",0),0)),0)))</f>
        <v>0</v>
      </c>
      <c r="L4838">
        <v>1</v>
      </c>
      <c r="M4838">
        <v>2</v>
      </c>
      <c r="N4838" t="s">
        <v>0</v>
      </c>
      <c r="O4838" s="11">
        <f t="shared" si="75"/>
        <v>0</v>
      </c>
    </row>
    <row r="4839" spans="2:15" x14ac:dyDescent="0.3">
      <c r="B4839">
        <v>29779</v>
      </c>
      <c r="C4839">
        <v>1</v>
      </c>
      <c r="D4839">
        <v>2</v>
      </c>
      <c r="E4839">
        <v>1</v>
      </c>
      <c r="F4839">
        <v>54</v>
      </c>
      <c r="G4839">
        <v>3</v>
      </c>
      <c r="H4839" t="s">
        <v>0</v>
      </c>
      <c r="I4839" t="s">
        <v>0</v>
      </c>
      <c r="J4839">
        <v>3</v>
      </c>
      <c r="K4839" s="5" cm="1">
        <f t="array" ref="K4839">IF(AND(C4839=1,OR(J4839=42,J4839=6,J4839=7,J4839=8)),1,
IF(AND(OR(C4839=1,C4839="NA"),OR(J4839=42,J4839=6,J4839=7,J4839=8, J4839="NA")),"NA",
IF(_xlfn.MINIFS(Nested_Ifs[a11],Nested_Ifs[ID],Nested_Ifs[[#This Row],[ID]])&lt;&gt;1,IF(AND(C4839=MIN(_xlfn._xlws.FILTER(Nested_Ifs[a11], Nested_Ifs[ID]=Nested_Ifs[[#This Row],[ID]])), OR(J4839=42,J4839=6,J4839=7,J4839=8)),1,
IF(_xlfn.MINIFS(Nested_Ifs[a11],Nested_Ifs[ID],Nested_Ifs[[#This Row],[ID]])&lt;&gt;1,IF(AND(OR(C4839=MIN(_xlfn._xlws.FILTER(Nested_Ifs[a11], Nested_Ifs[ID]=Nested_Ifs[[#This Row],[ID]])), C4839 = "NA"), OR(J4839=42,J4839=6,J4839=7,J4839=8, J4839 = "NA")),"NA",0),0)),0)))</f>
        <v>0</v>
      </c>
      <c r="L4839">
        <v>1</v>
      </c>
      <c r="M4839">
        <v>2</v>
      </c>
      <c r="N4839" t="s">
        <v>0</v>
      </c>
      <c r="O4839" s="11">
        <f t="shared" si="75"/>
        <v>0</v>
      </c>
    </row>
    <row r="4840" spans="2:15" x14ac:dyDescent="0.3">
      <c r="B4840">
        <v>29772</v>
      </c>
      <c r="C4840">
        <v>4</v>
      </c>
      <c r="D4840">
        <v>2</v>
      </c>
      <c r="E4840">
        <v>4</v>
      </c>
      <c r="F4840">
        <v>28</v>
      </c>
      <c r="G4840">
        <v>1</v>
      </c>
      <c r="H4840" t="s">
        <v>0</v>
      </c>
      <c r="I4840" t="s">
        <v>0</v>
      </c>
      <c r="J4840" t="s">
        <v>0</v>
      </c>
      <c r="K4840" s="5" cm="1">
        <f t="array" ref="K4840">IF(AND(C4840=1,OR(J4840=42,J4840=6,J4840=7,J4840=8)),1,
IF(AND(OR(C4840=1,C4840="NA"),OR(J4840=42,J4840=6,J4840=7,J4840=8, J4840="NA")),"NA",
IF(_xlfn.MINIFS(Nested_Ifs[a11],Nested_Ifs[ID],Nested_Ifs[[#This Row],[ID]])&lt;&gt;1,IF(AND(C4840=MIN(_xlfn._xlws.FILTER(Nested_Ifs[a11], Nested_Ifs[ID]=Nested_Ifs[[#This Row],[ID]])), OR(J4840=42,J4840=6,J4840=7,J4840=8)),1,
IF(_xlfn.MINIFS(Nested_Ifs[a11],Nested_Ifs[ID],Nested_Ifs[[#This Row],[ID]])&lt;&gt;1,IF(AND(OR(C4840=MIN(_xlfn._xlws.FILTER(Nested_Ifs[a11], Nested_Ifs[ID]=Nested_Ifs[[#This Row],[ID]])), C4840 = "NA"), OR(J4840=42,J4840=6,J4840=7,J4840=8, J4840 = "NA")),"NA",0),0)),0)))</f>
        <v>0</v>
      </c>
      <c r="L4840">
        <v>1</v>
      </c>
      <c r="M4840">
        <v>2</v>
      </c>
      <c r="N4840" t="s">
        <v>0</v>
      </c>
      <c r="O4840" s="11">
        <f t="shared" si="75"/>
        <v>0</v>
      </c>
    </row>
    <row r="4841" spans="2:15" x14ac:dyDescent="0.3">
      <c r="B4841">
        <v>29780</v>
      </c>
      <c r="C4841">
        <v>1</v>
      </c>
      <c r="D4841">
        <v>2</v>
      </c>
      <c r="E4841">
        <v>1</v>
      </c>
      <c r="F4841">
        <v>68</v>
      </c>
      <c r="G4841">
        <v>5</v>
      </c>
      <c r="H4841" t="s">
        <v>0</v>
      </c>
      <c r="I4841" t="s">
        <v>0</v>
      </c>
      <c r="J4841">
        <v>3</v>
      </c>
      <c r="K4841" s="5" cm="1">
        <f t="array" ref="K4841">IF(AND(C4841=1,OR(J4841=42,J4841=6,J4841=7,J4841=8)),1,
IF(AND(OR(C4841=1,C4841="NA"),OR(J4841=42,J4841=6,J4841=7,J4841=8, J4841="NA")),"NA",
IF(_xlfn.MINIFS(Nested_Ifs[a11],Nested_Ifs[ID],Nested_Ifs[[#This Row],[ID]])&lt;&gt;1,IF(AND(C4841=MIN(_xlfn._xlws.FILTER(Nested_Ifs[a11], Nested_Ifs[ID]=Nested_Ifs[[#This Row],[ID]])), OR(J4841=42,J4841=6,J4841=7,J4841=8)),1,
IF(_xlfn.MINIFS(Nested_Ifs[a11],Nested_Ifs[ID],Nested_Ifs[[#This Row],[ID]])&lt;&gt;1,IF(AND(OR(C4841=MIN(_xlfn._xlws.FILTER(Nested_Ifs[a11], Nested_Ifs[ID]=Nested_Ifs[[#This Row],[ID]])), C4841 = "NA"), OR(J4841=42,J4841=6,J4841=7,J4841=8, J4841 = "NA")),"NA",0),0)),0)))</f>
        <v>0</v>
      </c>
      <c r="L4841">
        <v>1</v>
      </c>
      <c r="M4841">
        <v>2</v>
      </c>
      <c r="N4841" t="s">
        <v>0</v>
      </c>
      <c r="O4841" s="11">
        <f t="shared" si="75"/>
        <v>0</v>
      </c>
    </row>
    <row r="4842" spans="2:15" x14ac:dyDescent="0.3">
      <c r="B4842">
        <v>29772</v>
      </c>
      <c r="C4842">
        <v>5</v>
      </c>
      <c r="D4842">
        <v>1</v>
      </c>
      <c r="E4842">
        <v>8</v>
      </c>
      <c r="F4842">
        <v>11</v>
      </c>
      <c r="G4842" t="s">
        <v>0</v>
      </c>
      <c r="H4842" t="s">
        <v>0</v>
      </c>
      <c r="I4842" t="s">
        <v>0</v>
      </c>
      <c r="J4842" t="s">
        <v>0</v>
      </c>
      <c r="K4842" s="5" cm="1">
        <f t="array" ref="K4842">IF(AND(C4842=1,OR(J4842=42,J4842=6,J4842=7,J4842=8)),1,
IF(AND(OR(C4842=1,C4842="NA"),OR(J4842=42,J4842=6,J4842=7,J4842=8, J4842="NA")),"NA",
IF(_xlfn.MINIFS(Nested_Ifs[a11],Nested_Ifs[ID],Nested_Ifs[[#This Row],[ID]])&lt;&gt;1,IF(AND(C4842=MIN(_xlfn._xlws.FILTER(Nested_Ifs[a11], Nested_Ifs[ID]=Nested_Ifs[[#This Row],[ID]])), OR(J4842=42,J4842=6,J4842=7,J4842=8)),1,
IF(_xlfn.MINIFS(Nested_Ifs[a11],Nested_Ifs[ID],Nested_Ifs[[#This Row],[ID]])&lt;&gt;1,IF(AND(OR(C4842=MIN(_xlfn._xlws.FILTER(Nested_Ifs[a11], Nested_Ifs[ID]=Nested_Ifs[[#This Row],[ID]])), C4842 = "NA"), OR(J4842=42,J4842=6,J4842=7,J4842=8, J4842 = "NA")),"NA",0),0)),0)))</f>
        <v>0</v>
      </c>
      <c r="L4842">
        <v>1</v>
      </c>
      <c r="M4842">
        <v>2</v>
      </c>
      <c r="N4842" t="s">
        <v>0</v>
      </c>
      <c r="O4842" s="11">
        <f t="shared" si="75"/>
        <v>0</v>
      </c>
    </row>
    <row r="4843" spans="2:15" x14ac:dyDescent="0.3">
      <c r="B4843">
        <v>29780</v>
      </c>
      <c r="C4843">
        <v>2</v>
      </c>
      <c r="D4843">
        <v>1</v>
      </c>
      <c r="E4843">
        <v>8</v>
      </c>
      <c r="F4843">
        <v>16</v>
      </c>
      <c r="G4843">
        <v>6</v>
      </c>
      <c r="H4843" t="s">
        <v>0</v>
      </c>
      <c r="I4843" t="s">
        <v>0</v>
      </c>
      <c r="J4843" t="s">
        <v>0</v>
      </c>
      <c r="K4843" s="5" cm="1">
        <f t="array" ref="K4843">IF(AND(C4843=1,OR(J4843=42,J4843=6,J4843=7,J4843=8)),1,
IF(AND(OR(C4843=1,C4843="NA"),OR(J4843=42,J4843=6,J4843=7,J4843=8, J4843="NA")),"NA",
IF(_xlfn.MINIFS(Nested_Ifs[a11],Nested_Ifs[ID],Nested_Ifs[[#This Row],[ID]])&lt;&gt;1,IF(AND(C4843=MIN(_xlfn._xlws.FILTER(Nested_Ifs[a11], Nested_Ifs[ID]=Nested_Ifs[[#This Row],[ID]])), OR(J4843=42,J4843=6,J4843=7,J4843=8)),1,
IF(_xlfn.MINIFS(Nested_Ifs[a11],Nested_Ifs[ID],Nested_Ifs[[#This Row],[ID]])&lt;&gt;1,IF(AND(OR(C4843=MIN(_xlfn._xlws.FILTER(Nested_Ifs[a11], Nested_Ifs[ID]=Nested_Ifs[[#This Row],[ID]])), C4843 = "NA"), OR(J4843=42,J4843=6,J4843=7,J4843=8, J4843 = "NA")),"NA",0),0)),0)))</f>
        <v>0</v>
      </c>
      <c r="L4843">
        <v>2</v>
      </c>
      <c r="M4843">
        <v>2</v>
      </c>
      <c r="N4843" t="s">
        <v>0</v>
      </c>
      <c r="O4843" s="11">
        <f t="shared" si="75"/>
        <v>0</v>
      </c>
    </row>
    <row r="4844" spans="2:15" x14ac:dyDescent="0.3">
      <c r="B4844">
        <v>29780</v>
      </c>
      <c r="C4844">
        <v>3</v>
      </c>
      <c r="D4844">
        <v>2</v>
      </c>
      <c r="E4844">
        <v>8</v>
      </c>
      <c r="F4844">
        <v>7</v>
      </c>
      <c r="G4844" t="s">
        <v>0</v>
      </c>
      <c r="H4844" t="s">
        <v>0</v>
      </c>
      <c r="I4844" t="s">
        <v>0</v>
      </c>
      <c r="J4844" t="s">
        <v>0</v>
      </c>
      <c r="K4844" s="5" cm="1">
        <f t="array" ref="K4844">IF(AND(C4844=1,OR(J4844=42,J4844=6,J4844=7,J4844=8)),1,
IF(AND(OR(C4844=1,C4844="NA"),OR(J4844=42,J4844=6,J4844=7,J4844=8, J4844="NA")),"NA",
IF(_xlfn.MINIFS(Nested_Ifs[a11],Nested_Ifs[ID],Nested_Ifs[[#This Row],[ID]])&lt;&gt;1,IF(AND(C4844=MIN(_xlfn._xlws.FILTER(Nested_Ifs[a11], Nested_Ifs[ID]=Nested_Ifs[[#This Row],[ID]])), OR(J4844=42,J4844=6,J4844=7,J4844=8)),1,
IF(_xlfn.MINIFS(Nested_Ifs[a11],Nested_Ifs[ID],Nested_Ifs[[#This Row],[ID]])&lt;&gt;1,IF(AND(OR(C4844=MIN(_xlfn._xlws.FILTER(Nested_Ifs[a11], Nested_Ifs[ID]=Nested_Ifs[[#This Row],[ID]])), C4844 = "NA"), OR(J4844=42,J4844=6,J4844=7,J4844=8, J4844 = "NA")),"NA",0),0)),0)))</f>
        <v>0</v>
      </c>
      <c r="L4844">
        <v>1</v>
      </c>
      <c r="M4844">
        <v>2</v>
      </c>
      <c r="N4844" t="s">
        <v>0</v>
      </c>
      <c r="O4844" s="11">
        <f t="shared" si="75"/>
        <v>0</v>
      </c>
    </row>
    <row r="4845" spans="2:15" x14ac:dyDescent="0.3">
      <c r="B4845">
        <v>29781</v>
      </c>
      <c r="C4845">
        <v>1</v>
      </c>
      <c r="D4845">
        <v>1</v>
      </c>
      <c r="E4845">
        <v>1</v>
      </c>
      <c r="F4845">
        <v>57</v>
      </c>
      <c r="G4845">
        <v>1</v>
      </c>
      <c r="H4845" t="s">
        <v>0</v>
      </c>
      <c r="I4845" t="s">
        <v>0</v>
      </c>
      <c r="J4845">
        <v>3</v>
      </c>
      <c r="K4845" s="5" cm="1">
        <f t="array" ref="K4845">IF(AND(C4845=1,OR(J4845=42,J4845=6,J4845=7,J4845=8)),1,
IF(AND(OR(C4845=1,C4845="NA"),OR(J4845=42,J4845=6,J4845=7,J4845=8, J4845="NA")),"NA",
IF(_xlfn.MINIFS(Nested_Ifs[a11],Nested_Ifs[ID],Nested_Ifs[[#This Row],[ID]])&lt;&gt;1,IF(AND(C4845=MIN(_xlfn._xlws.FILTER(Nested_Ifs[a11], Nested_Ifs[ID]=Nested_Ifs[[#This Row],[ID]])), OR(J4845=42,J4845=6,J4845=7,J4845=8)),1,
IF(_xlfn.MINIFS(Nested_Ifs[a11],Nested_Ifs[ID],Nested_Ifs[[#This Row],[ID]])&lt;&gt;1,IF(AND(OR(C4845=MIN(_xlfn._xlws.FILTER(Nested_Ifs[a11], Nested_Ifs[ID]=Nested_Ifs[[#This Row],[ID]])), C4845 = "NA"), OR(J4845=42,J4845=6,J4845=7,J4845=8, J4845 = "NA")),"NA",0),0)),0)))</f>
        <v>0</v>
      </c>
      <c r="L4845">
        <v>1</v>
      </c>
      <c r="M4845">
        <v>2</v>
      </c>
      <c r="N4845" t="s">
        <v>0</v>
      </c>
      <c r="O4845" s="11">
        <f t="shared" si="75"/>
        <v>0</v>
      </c>
    </row>
    <row r="4846" spans="2:15" x14ac:dyDescent="0.3">
      <c r="B4846">
        <v>29781</v>
      </c>
      <c r="C4846">
        <v>2</v>
      </c>
      <c r="D4846">
        <v>2</v>
      </c>
      <c r="E4846">
        <v>2</v>
      </c>
      <c r="F4846">
        <v>54</v>
      </c>
      <c r="G4846">
        <v>1</v>
      </c>
      <c r="H4846" t="s">
        <v>0</v>
      </c>
      <c r="I4846" t="s">
        <v>0</v>
      </c>
      <c r="J4846">
        <v>3</v>
      </c>
      <c r="K4846" s="5" cm="1">
        <f t="array" ref="K4846">IF(AND(C4846=1,OR(J4846=42,J4846=6,J4846=7,J4846=8)),1,
IF(AND(OR(C4846=1,C4846="NA"),OR(J4846=42,J4846=6,J4846=7,J4846=8, J4846="NA")),"NA",
IF(_xlfn.MINIFS(Nested_Ifs[a11],Nested_Ifs[ID],Nested_Ifs[[#This Row],[ID]])&lt;&gt;1,IF(AND(C4846=MIN(_xlfn._xlws.FILTER(Nested_Ifs[a11], Nested_Ifs[ID]=Nested_Ifs[[#This Row],[ID]])), OR(J4846=42,J4846=6,J4846=7,J4846=8)),1,
IF(_xlfn.MINIFS(Nested_Ifs[a11],Nested_Ifs[ID],Nested_Ifs[[#This Row],[ID]])&lt;&gt;1,IF(AND(OR(C4846=MIN(_xlfn._xlws.FILTER(Nested_Ifs[a11], Nested_Ifs[ID]=Nested_Ifs[[#This Row],[ID]])), C4846 = "NA"), OR(J4846=42,J4846=6,J4846=7,J4846=8, J4846 = "NA")),"NA",0),0)),0)))</f>
        <v>0</v>
      </c>
      <c r="L4846">
        <v>1</v>
      </c>
      <c r="M4846">
        <v>1</v>
      </c>
      <c r="N4846">
        <v>1</v>
      </c>
      <c r="O4846" s="11">
        <f t="shared" si="75"/>
        <v>0</v>
      </c>
    </row>
    <row r="4847" spans="2:15" x14ac:dyDescent="0.3">
      <c r="B4847">
        <v>29781</v>
      </c>
      <c r="C4847">
        <v>3</v>
      </c>
      <c r="D4847">
        <v>1</v>
      </c>
      <c r="E4847">
        <v>3</v>
      </c>
      <c r="F4847">
        <v>16</v>
      </c>
      <c r="G4847">
        <v>6</v>
      </c>
      <c r="H4847" t="s">
        <v>0</v>
      </c>
      <c r="I4847" t="s">
        <v>0</v>
      </c>
      <c r="J4847" t="s">
        <v>0</v>
      </c>
      <c r="K4847" s="5" cm="1">
        <f t="array" ref="K4847">IF(AND(C4847=1,OR(J4847=42,J4847=6,J4847=7,J4847=8)),1,
IF(AND(OR(C4847=1,C4847="NA"),OR(J4847=42,J4847=6,J4847=7,J4847=8, J4847="NA")),"NA",
IF(_xlfn.MINIFS(Nested_Ifs[a11],Nested_Ifs[ID],Nested_Ifs[[#This Row],[ID]])&lt;&gt;1,IF(AND(C4847=MIN(_xlfn._xlws.FILTER(Nested_Ifs[a11], Nested_Ifs[ID]=Nested_Ifs[[#This Row],[ID]])), OR(J4847=42,J4847=6,J4847=7,J4847=8)),1,
IF(_xlfn.MINIFS(Nested_Ifs[a11],Nested_Ifs[ID],Nested_Ifs[[#This Row],[ID]])&lt;&gt;1,IF(AND(OR(C4847=MIN(_xlfn._xlws.FILTER(Nested_Ifs[a11], Nested_Ifs[ID]=Nested_Ifs[[#This Row],[ID]])), C4847 = "NA"), OR(J4847=42,J4847=6,J4847=7,J4847=8, J4847 = "NA")),"NA",0),0)),0)))</f>
        <v>0</v>
      </c>
      <c r="L4847">
        <v>2</v>
      </c>
      <c r="M4847">
        <v>2</v>
      </c>
      <c r="N4847" t="s">
        <v>0</v>
      </c>
      <c r="O4847" s="11">
        <f t="shared" si="75"/>
        <v>0</v>
      </c>
    </row>
    <row r="4848" spans="2:15" x14ac:dyDescent="0.3">
      <c r="B4848">
        <v>29782</v>
      </c>
      <c r="C4848">
        <v>1</v>
      </c>
      <c r="D4848">
        <v>1</v>
      </c>
      <c r="E4848">
        <v>1</v>
      </c>
      <c r="F4848">
        <v>54</v>
      </c>
      <c r="G4848">
        <v>1</v>
      </c>
      <c r="H4848" t="s">
        <v>0</v>
      </c>
      <c r="I4848" t="s">
        <v>0</v>
      </c>
      <c r="J4848">
        <v>5</v>
      </c>
      <c r="K4848" s="5" cm="1">
        <f t="array" ref="K4848">IF(AND(C4848=1,OR(J4848=42,J4848=6,J4848=7,J4848=8)),1,
IF(AND(OR(C4848=1,C4848="NA"),OR(J4848=42,J4848=6,J4848=7,J4848=8, J4848="NA")),"NA",
IF(_xlfn.MINIFS(Nested_Ifs[a11],Nested_Ifs[ID],Nested_Ifs[[#This Row],[ID]])&lt;&gt;1,IF(AND(C4848=MIN(_xlfn._xlws.FILTER(Nested_Ifs[a11], Nested_Ifs[ID]=Nested_Ifs[[#This Row],[ID]])), OR(J4848=42,J4848=6,J4848=7,J4848=8)),1,
IF(_xlfn.MINIFS(Nested_Ifs[a11],Nested_Ifs[ID],Nested_Ifs[[#This Row],[ID]])&lt;&gt;1,IF(AND(OR(C4848=MIN(_xlfn._xlws.FILTER(Nested_Ifs[a11], Nested_Ifs[ID]=Nested_Ifs[[#This Row],[ID]])), C4848 = "NA"), OR(J4848=42,J4848=6,J4848=7,J4848=8, J4848 = "NA")),"NA",0),0)),0)))</f>
        <v>0</v>
      </c>
      <c r="L4848">
        <v>1</v>
      </c>
      <c r="M4848">
        <v>2</v>
      </c>
      <c r="N4848" t="s">
        <v>0</v>
      </c>
      <c r="O4848" s="11">
        <f t="shared" si="75"/>
        <v>0</v>
      </c>
    </row>
    <row r="4849" spans="2:15" x14ac:dyDescent="0.3">
      <c r="B4849">
        <v>29782</v>
      </c>
      <c r="C4849">
        <v>2</v>
      </c>
      <c r="D4849">
        <v>2</v>
      </c>
      <c r="E4849">
        <v>2</v>
      </c>
      <c r="F4849">
        <v>49</v>
      </c>
      <c r="G4849">
        <v>1</v>
      </c>
      <c r="H4849" t="s">
        <v>0</v>
      </c>
      <c r="I4849" t="s">
        <v>0</v>
      </c>
      <c r="J4849">
        <v>5</v>
      </c>
      <c r="K4849" s="5" cm="1">
        <f t="array" ref="K4849">IF(AND(C4849=1,OR(J4849=42,J4849=6,J4849=7,J4849=8)),1,
IF(AND(OR(C4849=1,C4849="NA"),OR(J4849=42,J4849=6,J4849=7,J4849=8, J4849="NA")),"NA",
IF(_xlfn.MINIFS(Nested_Ifs[a11],Nested_Ifs[ID],Nested_Ifs[[#This Row],[ID]])&lt;&gt;1,IF(AND(C4849=MIN(_xlfn._xlws.FILTER(Nested_Ifs[a11], Nested_Ifs[ID]=Nested_Ifs[[#This Row],[ID]])), OR(J4849=42,J4849=6,J4849=7,J4849=8)),1,
IF(_xlfn.MINIFS(Nested_Ifs[a11],Nested_Ifs[ID],Nested_Ifs[[#This Row],[ID]])&lt;&gt;1,IF(AND(OR(C4849=MIN(_xlfn._xlws.FILTER(Nested_Ifs[a11], Nested_Ifs[ID]=Nested_Ifs[[#This Row],[ID]])), C4849 = "NA"), OR(J4849=42,J4849=6,J4849=7,J4849=8, J4849 = "NA")),"NA",0),0)),0)))</f>
        <v>0</v>
      </c>
      <c r="L4849">
        <v>1</v>
      </c>
      <c r="M4849">
        <v>1</v>
      </c>
      <c r="N4849">
        <v>1</v>
      </c>
      <c r="O4849" s="11">
        <f t="shared" si="75"/>
        <v>0</v>
      </c>
    </row>
    <row r="4850" spans="2:15" x14ac:dyDescent="0.3">
      <c r="B4850">
        <v>29783</v>
      </c>
      <c r="C4850">
        <v>1</v>
      </c>
      <c r="D4850">
        <v>1</v>
      </c>
      <c r="E4850">
        <v>1</v>
      </c>
      <c r="F4850">
        <v>75</v>
      </c>
      <c r="G4850">
        <v>1</v>
      </c>
      <c r="H4850" t="s">
        <v>0</v>
      </c>
      <c r="I4850" t="s">
        <v>0</v>
      </c>
      <c r="J4850">
        <v>5</v>
      </c>
      <c r="K4850" s="5" cm="1">
        <f t="array" ref="K4850">IF(AND(C4850=1,OR(J4850=42,J4850=6,J4850=7,J4850=8)),1,
IF(AND(OR(C4850=1,C4850="NA"),OR(J4850=42,J4850=6,J4850=7,J4850=8, J4850="NA")),"NA",
IF(_xlfn.MINIFS(Nested_Ifs[a11],Nested_Ifs[ID],Nested_Ifs[[#This Row],[ID]])&lt;&gt;1,IF(AND(C4850=MIN(_xlfn._xlws.FILTER(Nested_Ifs[a11], Nested_Ifs[ID]=Nested_Ifs[[#This Row],[ID]])), OR(J4850=42,J4850=6,J4850=7,J4850=8)),1,
IF(_xlfn.MINIFS(Nested_Ifs[a11],Nested_Ifs[ID],Nested_Ifs[[#This Row],[ID]])&lt;&gt;1,IF(AND(OR(C4850=MIN(_xlfn._xlws.FILTER(Nested_Ifs[a11], Nested_Ifs[ID]=Nested_Ifs[[#This Row],[ID]])), C4850 = "NA"), OR(J4850=42,J4850=6,J4850=7,J4850=8, J4850 = "NA")),"NA",0),0)),0)))</f>
        <v>0</v>
      </c>
      <c r="L4850">
        <v>1</v>
      </c>
      <c r="M4850">
        <v>1</v>
      </c>
      <c r="N4850">
        <v>1</v>
      </c>
      <c r="O4850" s="11">
        <f t="shared" si="75"/>
        <v>0</v>
      </c>
    </row>
    <row r="4851" spans="2:15" x14ac:dyDescent="0.3">
      <c r="B4851">
        <v>29783</v>
      </c>
      <c r="C4851">
        <v>2</v>
      </c>
      <c r="D4851">
        <v>2</v>
      </c>
      <c r="E4851">
        <v>2</v>
      </c>
      <c r="F4851">
        <v>74</v>
      </c>
      <c r="G4851">
        <v>1</v>
      </c>
      <c r="H4851" t="s">
        <v>0</v>
      </c>
      <c r="I4851" t="s">
        <v>0</v>
      </c>
      <c r="J4851">
        <v>5</v>
      </c>
      <c r="K4851" s="5" cm="1">
        <f t="array" ref="K4851">IF(AND(C4851=1,OR(J4851=42,J4851=6,J4851=7,J4851=8)),1,
IF(AND(OR(C4851=1,C4851="NA"),OR(J4851=42,J4851=6,J4851=7,J4851=8, J4851="NA")),"NA",
IF(_xlfn.MINIFS(Nested_Ifs[a11],Nested_Ifs[ID],Nested_Ifs[[#This Row],[ID]])&lt;&gt;1,IF(AND(C4851=MIN(_xlfn._xlws.FILTER(Nested_Ifs[a11], Nested_Ifs[ID]=Nested_Ifs[[#This Row],[ID]])), OR(J4851=42,J4851=6,J4851=7,J4851=8)),1,
IF(_xlfn.MINIFS(Nested_Ifs[a11],Nested_Ifs[ID],Nested_Ifs[[#This Row],[ID]])&lt;&gt;1,IF(AND(OR(C4851=MIN(_xlfn._xlws.FILTER(Nested_Ifs[a11], Nested_Ifs[ID]=Nested_Ifs[[#This Row],[ID]])), C4851 = "NA"), OR(J4851=42,J4851=6,J4851=7,J4851=8, J4851 = "NA")),"NA",0),0)),0)))</f>
        <v>0</v>
      </c>
      <c r="L4851">
        <v>1</v>
      </c>
      <c r="M4851">
        <v>1</v>
      </c>
      <c r="N4851">
        <v>1</v>
      </c>
      <c r="O4851" s="11">
        <f t="shared" si="75"/>
        <v>0</v>
      </c>
    </row>
    <row r="4852" spans="2:15" x14ac:dyDescent="0.3">
      <c r="B4852">
        <v>29783</v>
      </c>
      <c r="C4852">
        <v>3</v>
      </c>
      <c r="D4852">
        <v>2</v>
      </c>
      <c r="E4852">
        <v>8</v>
      </c>
      <c r="F4852">
        <v>15</v>
      </c>
      <c r="G4852">
        <v>6</v>
      </c>
      <c r="H4852" t="s">
        <v>0</v>
      </c>
      <c r="I4852" t="s">
        <v>0</v>
      </c>
      <c r="J4852" t="s">
        <v>0</v>
      </c>
      <c r="K4852" s="5" cm="1">
        <f t="array" ref="K4852">IF(AND(C4852=1,OR(J4852=42,J4852=6,J4852=7,J4852=8)),1,
IF(AND(OR(C4852=1,C4852="NA"),OR(J4852=42,J4852=6,J4852=7,J4852=8, J4852="NA")),"NA",
IF(_xlfn.MINIFS(Nested_Ifs[a11],Nested_Ifs[ID],Nested_Ifs[[#This Row],[ID]])&lt;&gt;1,IF(AND(C4852=MIN(_xlfn._xlws.FILTER(Nested_Ifs[a11], Nested_Ifs[ID]=Nested_Ifs[[#This Row],[ID]])), OR(J4852=42,J4852=6,J4852=7,J4852=8)),1,
IF(_xlfn.MINIFS(Nested_Ifs[a11],Nested_Ifs[ID],Nested_Ifs[[#This Row],[ID]])&lt;&gt;1,IF(AND(OR(C4852=MIN(_xlfn._xlws.FILTER(Nested_Ifs[a11], Nested_Ifs[ID]=Nested_Ifs[[#This Row],[ID]])), C4852 = "NA"), OR(J4852=42,J4852=6,J4852=7,J4852=8, J4852 = "NA")),"NA",0),0)),0)))</f>
        <v>0</v>
      </c>
      <c r="L4852">
        <v>2</v>
      </c>
      <c r="M4852">
        <v>2</v>
      </c>
      <c r="N4852" t="s">
        <v>0</v>
      </c>
      <c r="O4852" s="11">
        <f t="shared" si="75"/>
        <v>0</v>
      </c>
    </row>
    <row r="4853" spans="2:15" x14ac:dyDescent="0.3">
      <c r="B4853">
        <v>29784</v>
      </c>
      <c r="C4853">
        <v>2</v>
      </c>
      <c r="D4853">
        <v>2</v>
      </c>
      <c r="E4853">
        <v>1</v>
      </c>
      <c r="F4853">
        <v>31</v>
      </c>
      <c r="G4853">
        <v>2</v>
      </c>
      <c r="H4853" t="s">
        <v>0</v>
      </c>
      <c r="I4853" t="s">
        <v>0</v>
      </c>
      <c r="J4853">
        <v>5</v>
      </c>
      <c r="K4853" s="5" cm="1">
        <f t="array" ref="K4853">IF(AND(C4853=1,OR(J4853=42,J4853=6,J4853=7,J4853=8)),1,
IF(AND(OR(C4853=1,C4853="NA"),OR(J4853=42,J4853=6,J4853=7,J4853=8, J4853="NA")),"NA",
IF(_xlfn.MINIFS(Nested_Ifs[a11],Nested_Ifs[ID],Nested_Ifs[[#This Row],[ID]])&lt;&gt;1,IF(AND(C4853=MIN(_xlfn._xlws.FILTER(Nested_Ifs[a11], Nested_Ifs[ID]=Nested_Ifs[[#This Row],[ID]])), OR(J4853=42,J4853=6,J4853=7,J4853=8)),1,
IF(_xlfn.MINIFS(Nested_Ifs[a11],Nested_Ifs[ID],Nested_Ifs[[#This Row],[ID]])&lt;&gt;1,IF(AND(OR(C4853=MIN(_xlfn._xlws.FILTER(Nested_Ifs[a11], Nested_Ifs[ID]=Nested_Ifs[[#This Row],[ID]])), C4853 = "NA"), OR(J4853=42,J4853=6,J4853=7,J4853=8, J4853 = "NA")),"NA",0),0)),0)))</f>
        <v>0</v>
      </c>
      <c r="L4853">
        <v>1</v>
      </c>
      <c r="M4853">
        <v>2</v>
      </c>
      <c r="N4853" t="s">
        <v>0</v>
      </c>
      <c r="O4853" s="11">
        <f t="shared" si="75"/>
        <v>0</v>
      </c>
    </row>
    <row r="4854" spans="2:15" x14ac:dyDescent="0.3">
      <c r="B4854">
        <v>29784</v>
      </c>
      <c r="C4854">
        <v>4</v>
      </c>
      <c r="D4854">
        <v>2</v>
      </c>
      <c r="E4854">
        <v>3</v>
      </c>
      <c r="F4854">
        <v>12</v>
      </c>
      <c r="G4854" t="s">
        <v>0</v>
      </c>
      <c r="H4854" t="s">
        <v>0</v>
      </c>
      <c r="I4854" t="s">
        <v>0</v>
      </c>
      <c r="J4854" t="s">
        <v>0</v>
      </c>
      <c r="K4854" s="5" cm="1">
        <f t="array" ref="K4854">IF(AND(C4854=1,OR(J4854=42,J4854=6,J4854=7,J4854=8)),1,
IF(AND(OR(C4854=1,C4854="NA"),OR(J4854=42,J4854=6,J4854=7,J4854=8, J4854="NA")),"NA",
IF(_xlfn.MINIFS(Nested_Ifs[a11],Nested_Ifs[ID],Nested_Ifs[[#This Row],[ID]])&lt;&gt;1,IF(AND(C4854=MIN(_xlfn._xlws.FILTER(Nested_Ifs[a11], Nested_Ifs[ID]=Nested_Ifs[[#This Row],[ID]])), OR(J4854=42,J4854=6,J4854=7,J4854=8)),1,
IF(_xlfn.MINIFS(Nested_Ifs[a11],Nested_Ifs[ID],Nested_Ifs[[#This Row],[ID]])&lt;&gt;1,IF(AND(OR(C4854=MIN(_xlfn._xlws.FILTER(Nested_Ifs[a11], Nested_Ifs[ID]=Nested_Ifs[[#This Row],[ID]])), C4854 = "NA"), OR(J4854=42,J4854=6,J4854=7,J4854=8, J4854 = "NA")),"NA",0),0)),0)))</f>
        <v>0</v>
      </c>
      <c r="L4854">
        <v>1</v>
      </c>
      <c r="M4854">
        <v>2</v>
      </c>
      <c r="N4854" t="s">
        <v>0</v>
      </c>
      <c r="O4854" s="11">
        <f t="shared" si="75"/>
        <v>0</v>
      </c>
    </row>
    <row r="4855" spans="2:15" x14ac:dyDescent="0.3">
      <c r="B4855">
        <v>29784</v>
      </c>
      <c r="C4855">
        <v>5</v>
      </c>
      <c r="D4855">
        <v>2</v>
      </c>
      <c r="E4855">
        <v>3</v>
      </c>
      <c r="F4855">
        <v>11</v>
      </c>
      <c r="G4855" t="s">
        <v>0</v>
      </c>
      <c r="H4855" t="s">
        <v>0</v>
      </c>
      <c r="I4855" t="s">
        <v>0</v>
      </c>
      <c r="J4855" t="s">
        <v>0</v>
      </c>
      <c r="K4855" s="5" cm="1">
        <f t="array" ref="K4855">IF(AND(C4855=1,OR(J4855=42,J4855=6,J4855=7,J4855=8)),1,
IF(AND(OR(C4855=1,C4855="NA"),OR(J4855=42,J4855=6,J4855=7,J4855=8, J4855="NA")),"NA",
IF(_xlfn.MINIFS(Nested_Ifs[a11],Nested_Ifs[ID],Nested_Ifs[[#This Row],[ID]])&lt;&gt;1,IF(AND(C4855=MIN(_xlfn._xlws.FILTER(Nested_Ifs[a11], Nested_Ifs[ID]=Nested_Ifs[[#This Row],[ID]])), OR(J4855=42,J4855=6,J4855=7,J4855=8)),1,
IF(_xlfn.MINIFS(Nested_Ifs[a11],Nested_Ifs[ID],Nested_Ifs[[#This Row],[ID]])&lt;&gt;1,IF(AND(OR(C4855=MIN(_xlfn._xlws.FILTER(Nested_Ifs[a11], Nested_Ifs[ID]=Nested_Ifs[[#This Row],[ID]])), C4855 = "NA"), OR(J4855=42,J4855=6,J4855=7,J4855=8, J4855 = "NA")),"NA",0),0)),0)))</f>
        <v>0</v>
      </c>
      <c r="L4855">
        <v>2</v>
      </c>
      <c r="M4855">
        <v>2</v>
      </c>
      <c r="N4855" t="s">
        <v>0</v>
      </c>
      <c r="O4855" s="11">
        <f t="shared" si="75"/>
        <v>0</v>
      </c>
    </row>
    <row r="4856" spans="2:15" x14ac:dyDescent="0.3">
      <c r="B4856">
        <v>29784</v>
      </c>
      <c r="C4856">
        <v>6</v>
      </c>
      <c r="D4856">
        <v>2</v>
      </c>
      <c r="E4856">
        <v>3</v>
      </c>
      <c r="F4856">
        <v>0</v>
      </c>
      <c r="G4856" t="s">
        <v>0</v>
      </c>
      <c r="H4856">
        <v>2</v>
      </c>
      <c r="I4856">
        <v>3</v>
      </c>
      <c r="J4856" t="s">
        <v>0</v>
      </c>
      <c r="K4856" s="5" cm="1">
        <f t="array" ref="K4856">IF(AND(C4856=1,OR(J4856=42,J4856=6,J4856=7,J4856=8)),1,
IF(AND(OR(C4856=1,C4856="NA"),OR(J4856=42,J4856=6,J4856=7,J4856=8, J4856="NA")),"NA",
IF(_xlfn.MINIFS(Nested_Ifs[a11],Nested_Ifs[ID],Nested_Ifs[[#This Row],[ID]])&lt;&gt;1,IF(AND(C4856=MIN(_xlfn._xlws.FILTER(Nested_Ifs[a11], Nested_Ifs[ID]=Nested_Ifs[[#This Row],[ID]])), OR(J4856=42,J4856=6,J4856=7,J4856=8)),1,
IF(_xlfn.MINIFS(Nested_Ifs[a11],Nested_Ifs[ID],Nested_Ifs[[#This Row],[ID]])&lt;&gt;1,IF(AND(OR(C4856=MIN(_xlfn._xlws.FILTER(Nested_Ifs[a11], Nested_Ifs[ID]=Nested_Ifs[[#This Row],[ID]])), C4856 = "NA"), OR(J4856=42,J4856=6,J4856=7,J4856=8, J4856 = "NA")),"NA",0),0)),0)))</f>
        <v>0</v>
      </c>
      <c r="L4856">
        <v>2</v>
      </c>
      <c r="M4856">
        <v>2</v>
      </c>
      <c r="N4856" t="s">
        <v>0</v>
      </c>
      <c r="O4856" s="11">
        <f t="shared" si="75"/>
        <v>0</v>
      </c>
    </row>
    <row r="4857" spans="2:15" x14ac:dyDescent="0.3">
      <c r="B4857">
        <v>29785</v>
      </c>
      <c r="C4857">
        <v>1</v>
      </c>
      <c r="D4857">
        <v>1</v>
      </c>
      <c r="E4857">
        <v>1</v>
      </c>
      <c r="F4857">
        <v>52</v>
      </c>
      <c r="G4857">
        <v>1</v>
      </c>
      <c r="H4857" t="s">
        <v>0</v>
      </c>
      <c r="I4857" t="s">
        <v>0</v>
      </c>
      <c r="J4857">
        <v>41</v>
      </c>
      <c r="K4857" s="5" cm="1">
        <f t="array" ref="K4857">IF(AND(C4857=1,OR(J4857=42,J4857=6,J4857=7,J4857=8)),1,
IF(AND(OR(C4857=1,C4857="NA"),OR(J4857=42,J4857=6,J4857=7,J4857=8, J4857="NA")),"NA",
IF(_xlfn.MINIFS(Nested_Ifs[a11],Nested_Ifs[ID],Nested_Ifs[[#This Row],[ID]])&lt;&gt;1,IF(AND(C4857=MIN(_xlfn._xlws.FILTER(Nested_Ifs[a11], Nested_Ifs[ID]=Nested_Ifs[[#This Row],[ID]])), OR(J4857=42,J4857=6,J4857=7,J4857=8)),1,
IF(_xlfn.MINIFS(Nested_Ifs[a11],Nested_Ifs[ID],Nested_Ifs[[#This Row],[ID]])&lt;&gt;1,IF(AND(OR(C4857=MIN(_xlfn._xlws.FILTER(Nested_Ifs[a11], Nested_Ifs[ID]=Nested_Ifs[[#This Row],[ID]])), C4857 = "NA"), OR(J4857=42,J4857=6,J4857=7,J4857=8, J4857 = "NA")),"NA",0),0)),0)))</f>
        <v>0</v>
      </c>
      <c r="L4857">
        <v>1</v>
      </c>
      <c r="M4857">
        <v>2</v>
      </c>
      <c r="N4857" t="s">
        <v>0</v>
      </c>
      <c r="O4857" s="11">
        <f t="shared" si="75"/>
        <v>0</v>
      </c>
    </row>
    <row r="4858" spans="2:15" x14ac:dyDescent="0.3">
      <c r="B4858">
        <v>29785</v>
      </c>
      <c r="C4858">
        <v>2</v>
      </c>
      <c r="D4858">
        <v>2</v>
      </c>
      <c r="E4858">
        <v>2</v>
      </c>
      <c r="F4858">
        <v>45</v>
      </c>
      <c r="G4858">
        <v>1</v>
      </c>
      <c r="H4858" t="s">
        <v>0</v>
      </c>
      <c r="I4858" t="s">
        <v>0</v>
      </c>
      <c r="J4858">
        <v>5</v>
      </c>
      <c r="K4858" s="5" cm="1">
        <f t="array" ref="K4858">IF(AND(C4858=1,OR(J4858=42,J4858=6,J4858=7,J4858=8)),1,
IF(AND(OR(C4858=1,C4858="NA"),OR(J4858=42,J4858=6,J4858=7,J4858=8, J4858="NA")),"NA",
IF(_xlfn.MINIFS(Nested_Ifs[a11],Nested_Ifs[ID],Nested_Ifs[[#This Row],[ID]])&lt;&gt;1,IF(AND(C4858=MIN(_xlfn._xlws.FILTER(Nested_Ifs[a11], Nested_Ifs[ID]=Nested_Ifs[[#This Row],[ID]])), OR(J4858=42,J4858=6,J4858=7,J4858=8)),1,
IF(_xlfn.MINIFS(Nested_Ifs[a11],Nested_Ifs[ID],Nested_Ifs[[#This Row],[ID]])&lt;&gt;1,IF(AND(OR(C4858=MIN(_xlfn._xlws.FILTER(Nested_Ifs[a11], Nested_Ifs[ID]=Nested_Ifs[[#This Row],[ID]])), C4858 = "NA"), OR(J4858=42,J4858=6,J4858=7,J4858=8, J4858 = "NA")),"NA",0),0)),0)))</f>
        <v>0</v>
      </c>
      <c r="L4858">
        <v>1</v>
      </c>
      <c r="M4858">
        <v>1</v>
      </c>
      <c r="N4858">
        <v>1</v>
      </c>
      <c r="O4858" s="11">
        <f t="shared" si="75"/>
        <v>0</v>
      </c>
    </row>
    <row r="4859" spans="2:15" x14ac:dyDescent="0.3">
      <c r="B4859">
        <v>29785</v>
      </c>
      <c r="C4859">
        <v>3</v>
      </c>
      <c r="D4859">
        <v>1</v>
      </c>
      <c r="E4859">
        <v>3</v>
      </c>
      <c r="F4859">
        <v>13</v>
      </c>
      <c r="G4859" t="s">
        <v>0</v>
      </c>
      <c r="H4859" t="s">
        <v>0</v>
      </c>
      <c r="I4859" t="s">
        <v>0</v>
      </c>
      <c r="J4859" t="s">
        <v>0</v>
      </c>
      <c r="K4859" s="5" cm="1">
        <f t="array" ref="K4859">IF(AND(C4859=1,OR(J4859=42,J4859=6,J4859=7,J4859=8)),1,
IF(AND(OR(C4859=1,C4859="NA"),OR(J4859=42,J4859=6,J4859=7,J4859=8, J4859="NA")),"NA",
IF(_xlfn.MINIFS(Nested_Ifs[a11],Nested_Ifs[ID],Nested_Ifs[[#This Row],[ID]])&lt;&gt;1,IF(AND(C4859=MIN(_xlfn._xlws.FILTER(Nested_Ifs[a11], Nested_Ifs[ID]=Nested_Ifs[[#This Row],[ID]])), OR(J4859=42,J4859=6,J4859=7,J4859=8)),1,
IF(_xlfn.MINIFS(Nested_Ifs[a11],Nested_Ifs[ID],Nested_Ifs[[#This Row],[ID]])&lt;&gt;1,IF(AND(OR(C4859=MIN(_xlfn._xlws.FILTER(Nested_Ifs[a11], Nested_Ifs[ID]=Nested_Ifs[[#This Row],[ID]])), C4859 = "NA"), OR(J4859=42,J4859=6,J4859=7,J4859=8, J4859 = "NA")),"NA",0),0)),0)))</f>
        <v>0</v>
      </c>
      <c r="L4859">
        <v>2</v>
      </c>
      <c r="M4859">
        <v>2</v>
      </c>
      <c r="N4859" t="s">
        <v>0</v>
      </c>
      <c r="O4859" s="11">
        <f t="shared" si="75"/>
        <v>0</v>
      </c>
    </row>
    <row r="4860" spans="2:15" x14ac:dyDescent="0.3">
      <c r="B4860">
        <v>29785</v>
      </c>
      <c r="C4860">
        <v>4</v>
      </c>
      <c r="D4860">
        <v>2</v>
      </c>
      <c r="E4860">
        <v>3</v>
      </c>
      <c r="F4860">
        <v>10</v>
      </c>
      <c r="G4860" t="s">
        <v>0</v>
      </c>
      <c r="H4860" t="s">
        <v>0</v>
      </c>
      <c r="I4860" t="s">
        <v>0</v>
      </c>
      <c r="J4860" t="s">
        <v>0</v>
      </c>
      <c r="K4860" s="5" cm="1">
        <f t="array" ref="K4860">IF(AND(C4860=1,OR(J4860=42,J4860=6,J4860=7,J4860=8)),1,
IF(AND(OR(C4860=1,C4860="NA"),OR(J4860=42,J4860=6,J4860=7,J4860=8, J4860="NA")),"NA",
IF(_xlfn.MINIFS(Nested_Ifs[a11],Nested_Ifs[ID],Nested_Ifs[[#This Row],[ID]])&lt;&gt;1,IF(AND(C4860=MIN(_xlfn._xlws.FILTER(Nested_Ifs[a11], Nested_Ifs[ID]=Nested_Ifs[[#This Row],[ID]])), OR(J4860=42,J4860=6,J4860=7,J4860=8)),1,
IF(_xlfn.MINIFS(Nested_Ifs[a11],Nested_Ifs[ID],Nested_Ifs[[#This Row],[ID]])&lt;&gt;1,IF(AND(OR(C4860=MIN(_xlfn._xlws.FILTER(Nested_Ifs[a11], Nested_Ifs[ID]=Nested_Ifs[[#This Row],[ID]])), C4860 = "NA"), OR(J4860=42,J4860=6,J4860=7,J4860=8, J4860 = "NA")),"NA",0),0)),0)))</f>
        <v>0</v>
      </c>
      <c r="L4860">
        <v>1</v>
      </c>
      <c r="M4860">
        <v>2</v>
      </c>
      <c r="N4860" t="s">
        <v>0</v>
      </c>
      <c r="O4860" s="11">
        <f t="shared" si="75"/>
        <v>0</v>
      </c>
    </row>
    <row r="4861" spans="2:15" x14ac:dyDescent="0.3">
      <c r="B4861">
        <v>29786</v>
      </c>
      <c r="C4861">
        <v>1</v>
      </c>
      <c r="D4861">
        <v>1</v>
      </c>
      <c r="E4861">
        <v>1</v>
      </c>
      <c r="F4861">
        <v>66</v>
      </c>
      <c r="G4861">
        <v>5</v>
      </c>
      <c r="H4861" t="s">
        <v>0</v>
      </c>
      <c r="I4861" t="s">
        <v>0</v>
      </c>
      <c r="J4861">
        <v>5</v>
      </c>
      <c r="K4861" s="5" cm="1">
        <f t="array" ref="K4861">IF(AND(C4861=1,OR(J4861=42,J4861=6,J4861=7,J4861=8)),1,
IF(AND(OR(C4861=1,C4861="NA"),OR(J4861=42,J4861=6,J4861=7,J4861=8, J4861="NA")),"NA",
IF(_xlfn.MINIFS(Nested_Ifs[a11],Nested_Ifs[ID],Nested_Ifs[[#This Row],[ID]])&lt;&gt;1,IF(AND(C4861=MIN(_xlfn._xlws.FILTER(Nested_Ifs[a11], Nested_Ifs[ID]=Nested_Ifs[[#This Row],[ID]])), OR(J4861=42,J4861=6,J4861=7,J4861=8)),1,
IF(_xlfn.MINIFS(Nested_Ifs[a11],Nested_Ifs[ID],Nested_Ifs[[#This Row],[ID]])&lt;&gt;1,IF(AND(OR(C4861=MIN(_xlfn._xlws.FILTER(Nested_Ifs[a11], Nested_Ifs[ID]=Nested_Ifs[[#This Row],[ID]])), C4861 = "NA"), OR(J4861=42,J4861=6,J4861=7,J4861=8, J4861 = "NA")),"NA",0),0)),0)))</f>
        <v>0</v>
      </c>
      <c r="L4861">
        <v>1</v>
      </c>
      <c r="M4861">
        <v>2</v>
      </c>
      <c r="N4861" t="s">
        <v>0</v>
      </c>
      <c r="O4861" s="11">
        <f t="shared" si="75"/>
        <v>0</v>
      </c>
    </row>
    <row r="4862" spans="2:15" x14ac:dyDescent="0.3">
      <c r="B4862">
        <v>29786</v>
      </c>
      <c r="C4862">
        <v>2</v>
      </c>
      <c r="D4862">
        <v>1</v>
      </c>
      <c r="E4862">
        <v>3</v>
      </c>
      <c r="F4862">
        <v>26</v>
      </c>
      <c r="G4862">
        <v>1</v>
      </c>
      <c r="H4862" t="s">
        <v>0</v>
      </c>
      <c r="I4862" t="s">
        <v>0</v>
      </c>
      <c r="J4862" t="s">
        <v>0</v>
      </c>
      <c r="K4862" s="5" cm="1">
        <f t="array" ref="K4862">IF(AND(C4862=1,OR(J4862=42,J4862=6,J4862=7,J4862=8)),1,
IF(AND(OR(C4862=1,C4862="NA"),OR(J4862=42,J4862=6,J4862=7,J4862=8, J4862="NA")),"NA",
IF(_xlfn.MINIFS(Nested_Ifs[a11],Nested_Ifs[ID],Nested_Ifs[[#This Row],[ID]])&lt;&gt;1,IF(AND(C4862=MIN(_xlfn._xlws.FILTER(Nested_Ifs[a11], Nested_Ifs[ID]=Nested_Ifs[[#This Row],[ID]])), OR(J4862=42,J4862=6,J4862=7,J4862=8)),1,
IF(_xlfn.MINIFS(Nested_Ifs[a11],Nested_Ifs[ID],Nested_Ifs[[#This Row],[ID]])&lt;&gt;1,IF(AND(OR(C4862=MIN(_xlfn._xlws.FILTER(Nested_Ifs[a11], Nested_Ifs[ID]=Nested_Ifs[[#This Row],[ID]])), C4862 = "NA"), OR(J4862=42,J4862=6,J4862=7,J4862=8, J4862 = "NA")),"NA",0),0)),0)))</f>
        <v>0</v>
      </c>
      <c r="L4862">
        <v>2</v>
      </c>
      <c r="M4862">
        <v>2</v>
      </c>
      <c r="N4862" t="s">
        <v>0</v>
      </c>
      <c r="O4862" s="11">
        <f t="shared" si="75"/>
        <v>0</v>
      </c>
    </row>
    <row r="4863" spans="2:15" x14ac:dyDescent="0.3">
      <c r="B4863">
        <v>29786</v>
      </c>
      <c r="C4863">
        <v>3</v>
      </c>
      <c r="D4863">
        <v>2</v>
      </c>
      <c r="E4863">
        <v>4</v>
      </c>
      <c r="F4863">
        <v>21</v>
      </c>
      <c r="G4863">
        <v>1</v>
      </c>
      <c r="H4863" t="s">
        <v>0</v>
      </c>
      <c r="I4863" t="s">
        <v>0</v>
      </c>
      <c r="J4863">
        <v>5</v>
      </c>
      <c r="K4863" s="5" cm="1">
        <f t="array" ref="K4863">IF(AND(C4863=1,OR(J4863=42,J4863=6,J4863=7,J4863=8)),1,
IF(AND(OR(C4863=1,C4863="NA"),OR(J4863=42,J4863=6,J4863=7,J4863=8, J4863="NA")),"NA",
IF(_xlfn.MINIFS(Nested_Ifs[a11],Nested_Ifs[ID],Nested_Ifs[[#This Row],[ID]])&lt;&gt;1,IF(AND(C4863=MIN(_xlfn._xlws.FILTER(Nested_Ifs[a11], Nested_Ifs[ID]=Nested_Ifs[[#This Row],[ID]])), OR(J4863=42,J4863=6,J4863=7,J4863=8)),1,
IF(_xlfn.MINIFS(Nested_Ifs[a11],Nested_Ifs[ID],Nested_Ifs[[#This Row],[ID]])&lt;&gt;1,IF(AND(OR(C4863=MIN(_xlfn._xlws.FILTER(Nested_Ifs[a11], Nested_Ifs[ID]=Nested_Ifs[[#This Row],[ID]])), C4863 = "NA"), OR(J4863=42,J4863=6,J4863=7,J4863=8, J4863 = "NA")),"NA",0),0)),0)))</f>
        <v>0</v>
      </c>
      <c r="L4863">
        <v>2</v>
      </c>
      <c r="M4863">
        <v>2</v>
      </c>
      <c r="N4863" t="s">
        <v>0</v>
      </c>
      <c r="O4863" s="11">
        <f t="shared" si="75"/>
        <v>0</v>
      </c>
    </row>
    <row r="4864" spans="2:15" x14ac:dyDescent="0.3">
      <c r="B4864">
        <v>29786</v>
      </c>
      <c r="C4864">
        <v>4</v>
      </c>
      <c r="D4864">
        <v>1</v>
      </c>
      <c r="E4864">
        <v>8</v>
      </c>
      <c r="F4864">
        <v>1</v>
      </c>
      <c r="G4864" t="s">
        <v>0</v>
      </c>
      <c r="H4864">
        <v>2</v>
      </c>
      <c r="I4864">
        <v>3</v>
      </c>
      <c r="J4864" t="s">
        <v>0</v>
      </c>
      <c r="K4864" s="5" cm="1">
        <f t="array" ref="K4864">IF(AND(C4864=1,OR(J4864=42,J4864=6,J4864=7,J4864=8)),1,
IF(AND(OR(C4864=1,C4864="NA"),OR(J4864=42,J4864=6,J4864=7,J4864=8, J4864="NA")),"NA",
IF(_xlfn.MINIFS(Nested_Ifs[a11],Nested_Ifs[ID],Nested_Ifs[[#This Row],[ID]])&lt;&gt;1,IF(AND(C4864=MIN(_xlfn._xlws.FILTER(Nested_Ifs[a11], Nested_Ifs[ID]=Nested_Ifs[[#This Row],[ID]])), OR(J4864=42,J4864=6,J4864=7,J4864=8)),1,
IF(_xlfn.MINIFS(Nested_Ifs[a11],Nested_Ifs[ID],Nested_Ifs[[#This Row],[ID]])&lt;&gt;1,IF(AND(OR(C4864=MIN(_xlfn._xlws.FILTER(Nested_Ifs[a11], Nested_Ifs[ID]=Nested_Ifs[[#This Row],[ID]])), C4864 = "NA"), OR(J4864=42,J4864=6,J4864=7,J4864=8, J4864 = "NA")),"NA",0),0)),0)))</f>
        <v>0</v>
      </c>
      <c r="L4864">
        <v>2</v>
      </c>
      <c r="M4864">
        <v>2</v>
      </c>
      <c r="N4864" t="s">
        <v>0</v>
      </c>
      <c r="O4864" s="11">
        <f t="shared" si="75"/>
        <v>0</v>
      </c>
    </row>
    <row r="4865" spans="2:15" x14ac:dyDescent="0.3">
      <c r="B4865">
        <v>29787</v>
      </c>
      <c r="C4865">
        <v>1</v>
      </c>
      <c r="D4865">
        <v>1</v>
      </c>
      <c r="E4865">
        <v>1</v>
      </c>
      <c r="F4865">
        <v>52</v>
      </c>
      <c r="G4865">
        <v>1</v>
      </c>
      <c r="H4865" t="s">
        <v>0</v>
      </c>
      <c r="I4865" t="s">
        <v>0</v>
      </c>
      <c r="J4865">
        <v>3</v>
      </c>
      <c r="K4865" s="5" cm="1">
        <f t="array" ref="K4865">IF(AND(C4865=1,OR(J4865=42,J4865=6,J4865=7,J4865=8)),1,
IF(AND(OR(C4865=1,C4865="NA"),OR(J4865=42,J4865=6,J4865=7,J4865=8, J4865="NA")),"NA",
IF(_xlfn.MINIFS(Nested_Ifs[a11],Nested_Ifs[ID],Nested_Ifs[[#This Row],[ID]])&lt;&gt;1,IF(AND(C4865=MIN(_xlfn._xlws.FILTER(Nested_Ifs[a11], Nested_Ifs[ID]=Nested_Ifs[[#This Row],[ID]])), OR(J4865=42,J4865=6,J4865=7,J4865=8)),1,
IF(_xlfn.MINIFS(Nested_Ifs[a11],Nested_Ifs[ID],Nested_Ifs[[#This Row],[ID]])&lt;&gt;1,IF(AND(OR(C4865=MIN(_xlfn._xlws.FILTER(Nested_Ifs[a11], Nested_Ifs[ID]=Nested_Ifs[[#This Row],[ID]])), C4865 = "NA"), OR(J4865=42,J4865=6,J4865=7,J4865=8, J4865 = "NA")),"NA",0),0)),0)))</f>
        <v>0</v>
      </c>
      <c r="L4865">
        <v>2</v>
      </c>
      <c r="M4865">
        <v>2</v>
      </c>
      <c r="N4865" t="s">
        <v>0</v>
      </c>
      <c r="O4865" s="11">
        <f t="shared" si="75"/>
        <v>0</v>
      </c>
    </row>
    <row r="4866" spans="2:15" x14ac:dyDescent="0.3">
      <c r="B4866">
        <v>29787</v>
      </c>
      <c r="C4866">
        <v>2</v>
      </c>
      <c r="D4866">
        <v>2</v>
      </c>
      <c r="E4866">
        <v>2</v>
      </c>
      <c r="F4866">
        <v>48</v>
      </c>
      <c r="G4866">
        <v>1</v>
      </c>
      <c r="H4866" t="s">
        <v>0</v>
      </c>
      <c r="I4866" t="s">
        <v>0</v>
      </c>
      <c r="J4866">
        <v>1</v>
      </c>
      <c r="K4866" s="5" cm="1">
        <f t="array" ref="K4866">IF(AND(C4866=1,OR(J4866=42,J4866=6,J4866=7,J4866=8)),1,
IF(AND(OR(C4866=1,C4866="NA"),OR(J4866=42,J4866=6,J4866=7,J4866=8, J4866="NA")),"NA",
IF(_xlfn.MINIFS(Nested_Ifs[a11],Nested_Ifs[ID],Nested_Ifs[[#This Row],[ID]])&lt;&gt;1,IF(AND(C4866=MIN(_xlfn._xlws.FILTER(Nested_Ifs[a11], Nested_Ifs[ID]=Nested_Ifs[[#This Row],[ID]])), OR(J4866=42,J4866=6,J4866=7,J4866=8)),1,
IF(_xlfn.MINIFS(Nested_Ifs[a11],Nested_Ifs[ID],Nested_Ifs[[#This Row],[ID]])&lt;&gt;1,IF(AND(OR(C4866=MIN(_xlfn._xlws.FILTER(Nested_Ifs[a11], Nested_Ifs[ID]=Nested_Ifs[[#This Row],[ID]])), C4866 = "NA"), OR(J4866=42,J4866=6,J4866=7,J4866=8, J4866 = "NA")),"NA",0),0)),0)))</f>
        <v>0</v>
      </c>
      <c r="L4866">
        <v>2</v>
      </c>
      <c r="M4866">
        <v>2</v>
      </c>
      <c r="N4866" t="s">
        <v>0</v>
      </c>
      <c r="O4866" s="11">
        <f t="shared" si="75"/>
        <v>0</v>
      </c>
    </row>
    <row r="4867" spans="2:15" x14ac:dyDescent="0.3">
      <c r="B4867">
        <v>29787</v>
      </c>
      <c r="C4867">
        <v>3</v>
      </c>
      <c r="D4867">
        <v>1</v>
      </c>
      <c r="E4867">
        <v>3</v>
      </c>
      <c r="F4867">
        <v>20</v>
      </c>
      <c r="G4867">
        <v>6</v>
      </c>
      <c r="H4867" t="s">
        <v>0</v>
      </c>
      <c r="I4867" t="s">
        <v>0</v>
      </c>
      <c r="J4867">
        <v>41</v>
      </c>
      <c r="K4867" s="5" cm="1">
        <f t="array" ref="K4867">IF(AND(C4867=1,OR(J4867=42,J4867=6,J4867=7,J4867=8)),1,
IF(AND(OR(C4867=1,C4867="NA"),OR(J4867=42,J4867=6,J4867=7,J4867=8, J4867="NA")),"NA",
IF(_xlfn.MINIFS(Nested_Ifs[a11],Nested_Ifs[ID],Nested_Ifs[[#This Row],[ID]])&lt;&gt;1,IF(AND(C4867=MIN(_xlfn._xlws.FILTER(Nested_Ifs[a11], Nested_Ifs[ID]=Nested_Ifs[[#This Row],[ID]])), OR(J4867=42,J4867=6,J4867=7,J4867=8)),1,
IF(_xlfn.MINIFS(Nested_Ifs[a11],Nested_Ifs[ID],Nested_Ifs[[#This Row],[ID]])&lt;&gt;1,IF(AND(OR(C4867=MIN(_xlfn._xlws.FILTER(Nested_Ifs[a11], Nested_Ifs[ID]=Nested_Ifs[[#This Row],[ID]])), C4867 = "NA"), OR(J4867=42,J4867=6,J4867=7,J4867=8, J4867 = "NA")),"NA",0),0)),0)))</f>
        <v>0</v>
      </c>
      <c r="L4867">
        <v>2</v>
      </c>
      <c r="M4867">
        <v>2</v>
      </c>
      <c r="N4867" t="s">
        <v>0</v>
      </c>
      <c r="O4867" s="11">
        <f t="shared" si="75"/>
        <v>0</v>
      </c>
    </row>
    <row r="4868" spans="2:15" x14ac:dyDescent="0.3">
      <c r="B4868">
        <v>29787</v>
      </c>
      <c r="C4868">
        <v>4</v>
      </c>
      <c r="D4868">
        <v>2</v>
      </c>
      <c r="E4868">
        <v>3</v>
      </c>
      <c r="F4868">
        <v>14</v>
      </c>
      <c r="G4868">
        <v>6</v>
      </c>
      <c r="H4868" t="s">
        <v>0</v>
      </c>
      <c r="I4868" t="s">
        <v>0</v>
      </c>
      <c r="J4868" t="s">
        <v>0</v>
      </c>
      <c r="K4868" s="5" cm="1">
        <f t="array" ref="K4868">IF(AND(C4868=1,OR(J4868=42,J4868=6,J4868=7,J4868=8)),1,
IF(AND(OR(C4868=1,C4868="NA"),OR(J4868=42,J4868=6,J4868=7,J4868=8, J4868="NA")),"NA",
IF(_xlfn.MINIFS(Nested_Ifs[a11],Nested_Ifs[ID],Nested_Ifs[[#This Row],[ID]])&lt;&gt;1,IF(AND(C4868=MIN(_xlfn._xlws.FILTER(Nested_Ifs[a11], Nested_Ifs[ID]=Nested_Ifs[[#This Row],[ID]])), OR(J4868=42,J4868=6,J4868=7,J4868=8)),1,
IF(_xlfn.MINIFS(Nested_Ifs[a11],Nested_Ifs[ID],Nested_Ifs[[#This Row],[ID]])&lt;&gt;1,IF(AND(OR(C4868=MIN(_xlfn._xlws.FILTER(Nested_Ifs[a11], Nested_Ifs[ID]=Nested_Ifs[[#This Row],[ID]])), C4868 = "NA"), OR(J4868=42,J4868=6,J4868=7,J4868=8, J4868 = "NA")),"NA",0),0)),0)))</f>
        <v>0</v>
      </c>
      <c r="L4868">
        <v>2</v>
      </c>
      <c r="M4868">
        <v>2</v>
      </c>
      <c r="N4868" t="s">
        <v>0</v>
      </c>
      <c r="O4868" s="11">
        <f t="shared" si="75"/>
        <v>0</v>
      </c>
    </row>
    <row r="4869" spans="2:15" x14ac:dyDescent="0.3">
      <c r="B4869">
        <v>29787</v>
      </c>
      <c r="C4869">
        <v>5</v>
      </c>
      <c r="D4869">
        <v>2</v>
      </c>
      <c r="E4869">
        <v>3</v>
      </c>
      <c r="F4869">
        <v>12</v>
      </c>
      <c r="G4869">
        <v>98</v>
      </c>
      <c r="H4869" t="s">
        <v>0</v>
      </c>
      <c r="I4869" t="s">
        <v>0</v>
      </c>
      <c r="J4869" t="s">
        <v>0</v>
      </c>
      <c r="K4869" s="5" cm="1">
        <f t="array" ref="K4869">IF(AND(C4869=1,OR(J4869=42,J4869=6,J4869=7,J4869=8)),1,
IF(AND(OR(C4869=1,C4869="NA"),OR(J4869=42,J4869=6,J4869=7,J4869=8, J4869="NA")),"NA",
IF(_xlfn.MINIFS(Nested_Ifs[a11],Nested_Ifs[ID],Nested_Ifs[[#This Row],[ID]])&lt;&gt;1,IF(AND(C4869=MIN(_xlfn._xlws.FILTER(Nested_Ifs[a11], Nested_Ifs[ID]=Nested_Ifs[[#This Row],[ID]])), OR(J4869=42,J4869=6,J4869=7,J4869=8)),1,
IF(_xlfn.MINIFS(Nested_Ifs[a11],Nested_Ifs[ID],Nested_Ifs[[#This Row],[ID]])&lt;&gt;1,IF(AND(OR(C4869=MIN(_xlfn._xlws.FILTER(Nested_Ifs[a11], Nested_Ifs[ID]=Nested_Ifs[[#This Row],[ID]])), C4869 = "NA"), OR(J4869=42,J4869=6,J4869=7,J4869=8, J4869 = "NA")),"NA",0),0)),0)))</f>
        <v>0</v>
      </c>
      <c r="L4869">
        <v>2</v>
      </c>
      <c r="M4869">
        <v>2</v>
      </c>
      <c r="N4869" t="s">
        <v>0</v>
      </c>
      <c r="O4869" s="11">
        <f t="shared" si="75"/>
        <v>0</v>
      </c>
    </row>
    <row r="4870" spans="2:15" x14ac:dyDescent="0.3">
      <c r="B4870">
        <v>29787</v>
      </c>
      <c r="C4870">
        <v>6</v>
      </c>
      <c r="D4870">
        <v>2</v>
      </c>
      <c r="E4870">
        <v>3</v>
      </c>
      <c r="F4870">
        <v>7</v>
      </c>
      <c r="G4870">
        <v>98</v>
      </c>
      <c r="H4870" t="s">
        <v>0</v>
      </c>
      <c r="I4870" t="s">
        <v>0</v>
      </c>
      <c r="J4870" t="s">
        <v>0</v>
      </c>
      <c r="K4870" s="5" cm="1">
        <f t="array" ref="K4870">IF(AND(C4870=1,OR(J4870=42,J4870=6,J4870=7,J4870=8)),1,
IF(AND(OR(C4870=1,C4870="NA"),OR(J4870=42,J4870=6,J4870=7,J4870=8, J4870="NA")),"NA",
IF(_xlfn.MINIFS(Nested_Ifs[a11],Nested_Ifs[ID],Nested_Ifs[[#This Row],[ID]])&lt;&gt;1,IF(AND(C4870=MIN(_xlfn._xlws.FILTER(Nested_Ifs[a11], Nested_Ifs[ID]=Nested_Ifs[[#This Row],[ID]])), OR(J4870=42,J4870=6,J4870=7,J4870=8)),1,
IF(_xlfn.MINIFS(Nested_Ifs[a11],Nested_Ifs[ID],Nested_Ifs[[#This Row],[ID]])&lt;&gt;1,IF(AND(OR(C4870=MIN(_xlfn._xlws.FILTER(Nested_Ifs[a11], Nested_Ifs[ID]=Nested_Ifs[[#This Row],[ID]])), C4870 = "NA"), OR(J4870=42,J4870=6,J4870=7,J4870=8, J4870 = "NA")),"NA",0),0)),0)))</f>
        <v>0</v>
      </c>
      <c r="L4870">
        <v>2</v>
      </c>
      <c r="M4870">
        <v>2</v>
      </c>
      <c r="N4870" t="s">
        <v>0</v>
      </c>
      <c r="O4870" s="11">
        <f t="shared" si="75"/>
        <v>0</v>
      </c>
    </row>
    <row r="4871" spans="2:15" x14ac:dyDescent="0.3">
      <c r="B4871">
        <v>29788</v>
      </c>
      <c r="C4871">
        <v>1</v>
      </c>
      <c r="D4871">
        <v>1</v>
      </c>
      <c r="E4871">
        <v>1</v>
      </c>
      <c r="F4871">
        <v>63</v>
      </c>
      <c r="G4871">
        <v>1</v>
      </c>
      <c r="H4871" t="s">
        <v>0</v>
      </c>
      <c r="I4871" t="s">
        <v>0</v>
      </c>
      <c r="J4871">
        <v>3</v>
      </c>
      <c r="K4871" s="5" cm="1">
        <f t="array" ref="K4871">IF(AND(C4871=1,OR(J4871=42,J4871=6,J4871=7,J4871=8)),1,
IF(AND(OR(C4871=1,C4871="NA"),OR(J4871=42,J4871=6,J4871=7,J4871=8, J4871="NA")),"NA",
IF(_xlfn.MINIFS(Nested_Ifs[a11],Nested_Ifs[ID],Nested_Ifs[[#This Row],[ID]])&lt;&gt;1,IF(AND(C4871=MIN(_xlfn._xlws.FILTER(Nested_Ifs[a11], Nested_Ifs[ID]=Nested_Ifs[[#This Row],[ID]])), OR(J4871=42,J4871=6,J4871=7,J4871=8)),1,
IF(_xlfn.MINIFS(Nested_Ifs[a11],Nested_Ifs[ID],Nested_Ifs[[#This Row],[ID]])&lt;&gt;1,IF(AND(OR(C4871=MIN(_xlfn._xlws.FILTER(Nested_Ifs[a11], Nested_Ifs[ID]=Nested_Ifs[[#This Row],[ID]])), C4871 = "NA"), OR(J4871=42,J4871=6,J4871=7,J4871=8, J4871 = "NA")),"NA",0),0)),0)))</f>
        <v>0</v>
      </c>
      <c r="L4871">
        <v>2</v>
      </c>
      <c r="M4871">
        <v>2</v>
      </c>
      <c r="N4871" t="s">
        <v>0</v>
      </c>
      <c r="O4871" s="11">
        <f t="shared" si="75"/>
        <v>0</v>
      </c>
    </row>
    <row r="4872" spans="2:15" x14ac:dyDescent="0.3">
      <c r="B4872">
        <v>29788</v>
      </c>
      <c r="C4872">
        <v>2</v>
      </c>
      <c r="D4872">
        <v>2</v>
      </c>
      <c r="E4872">
        <v>2</v>
      </c>
      <c r="F4872">
        <v>51</v>
      </c>
      <c r="G4872">
        <v>1</v>
      </c>
      <c r="H4872" t="s">
        <v>0</v>
      </c>
      <c r="I4872" t="s">
        <v>0</v>
      </c>
      <c r="J4872">
        <v>5</v>
      </c>
      <c r="K4872" s="5" cm="1">
        <f t="array" ref="K4872">IF(AND(C4872=1,OR(J4872=42,J4872=6,J4872=7,J4872=8)),1,
IF(AND(OR(C4872=1,C4872="NA"),OR(J4872=42,J4872=6,J4872=7,J4872=8, J4872="NA")),"NA",
IF(_xlfn.MINIFS(Nested_Ifs[a11],Nested_Ifs[ID],Nested_Ifs[[#This Row],[ID]])&lt;&gt;1,IF(AND(C4872=MIN(_xlfn._xlws.FILTER(Nested_Ifs[a11], Nested_Ifs[ID]=Nested_Ifs[[#This Row],[ID]])), OR(J4872=42,J4872=6,J4872=7,J4872=8)),1,
IF(_xlfn.MINIFS(Nested_Ifs[a11],Nested_Ifs[ID],Nested_Ifs[[#This Row],[ID]])&lt;&gt;1,IF(AND(OR(C4872=MIN(_xlfn._xlws.FILTER(Nested_Ifs[a11], Nested_Ifs[ID]=Nested_Ifs[[#This Row],[ID]])), C4872 = "NA"), OR(J4872=42,J4872=6,J4872=7,J4872=8, J4872 = "NA")),"NA",0),0)),0)))</f>
        <v>0</v>
      </c>
      <c r="L4872">
        <v>2</v>
      </c>
      <c r="M4872">
        <v>2</v>
      </c>
      <c r="N4872" t="s">
        <v>0</v>
      </c>
      <c r="O4872" s="11">
        <f t="shared" si="75"/>
        <v>0</v>
      </c>
    </row>
    <row r="4873" spans="2:15" x14ac:dyDescent="0.3">
      <c r="B4873">
        <v>29789</v>
      </c>
      <c r="C4873">
        <v>1</v>
      </c>
      <c r="D4873">
        <v>1</v>
      </c>
      <c r="E4873">
        <v>1</v>
      </c>
      <c r="F4873">
        <v>63</v>
      </c>
      <c r="G4873">
        <v>1</v>
      </c>
      <c r="H4873" t="s">
        <v>0</v>
      </c>
      <c r="I4873" t="s">
        <v>0</v>
      </c>
      <c r="J4873">
        <v>41</v>
      </c>
      <c r="K4873" s="5" cm="1">
        <f t="array" ref="K4873">IF(AND(C4873=1,OR(J4873=42,J4873=6,J4873=7,J4873=8)),1,
IF(AND(OR(C4873=1,C4873="NA"),OR(J4873=42,J4873=6,J4873=7,J4873=8, J4873="NA")),"NA",
IF(_xlfn.MINIFS(Nested_Ifs[a11],Nested_Ifs[ID],Nested_Ifs[[#This Row],[ID]])&lt;&gt;1,IF(AND(C4873=MIN(_xlfn._xlws.FILTER(Nested_Ifs[a11], Nested_Ifs[ID]=Nested_Ifs[[#This Row],[ID]])), OR(J4873=42,J4873=6,J4873=7,J4873=8)),1,
IF(_xlfn.MINIFS(Nested_Ifs[a11],Nested_Ifs[ID],Nested_Ifs[[#This Row],[ID]])&lt;&gt;1,IF(AND(OR(C4873=MIN(_xlfn._xlws.FILTER(Nested_Ifs[a11], Nested_Ifs[ID]=Nested_Ifs[[#This Row],[ID]])), C4873 = "NA"), OR(J4873=42,J4873=6,J4873=7,J4873=8, J4873 = "NA")),"NA",0),0)),0)))</f>
        <v>0</v>
      </c>
      <c r="L4873">
        <v>2</v>
      </c>
      <c r="M4873">
        <v>2</v>
      </c>
      <c r="N4873" t="s">
        <v>0</v>
      </c>
      <c r="O4873" s="11">
        <f t="shared" si="75"/>
        <v>0</v>
      </c>
    </row>
    <row r="4874" spans="2:15" x14ac:dyDescent="0.3">
      <c r="B4874">
        <v>29789</v>
      </c>
      <c r="C4874">
        <v>2</v>
      </c>
      <c r="D4874">
        <v>2</v>
      </c>
      <c r="E4874">
        <v>2</v>
      </c>
      <c r="F4874">
        <v>58</v>
      </c>
      <c r="G4874">
        <v>1</v>
      </c>
      <c r="H4874" t="s">
        <v>0</v>
      </c>
      <c r="I4874" t="s">
        <v>0</v>
      </c>
      <c r="J4874">
        <v>3</v>
      </c>
      <c r="K4874" s="5" cm="1">
        <f t="array" ref="K4874">IF(AND(C4874=1,OR(J4874=42,J4874=6,J4874=7,J4874=8)),1,
IF(AND(OR(C4874=1,C4874="NA"),OR(J4874=42,J4874=6,J4874=7,J4874=8, J4874="NA")),"NA",
IF(_xlfn.MINIFS(Nested_Ifs[a11],Nested_Ifs[ID],Nested_Ifs[[#This Row],[ID]])&lt;&gt;1,IF(AND(C4874=MIN(_xlfn._xlws.FILTER(Nested_Ifs[a11], Nested_Ifs[ID]=Nested_Ifs[[#This Row],[ID]])), OR(J4874=42,J4874=6,J4874=7,J4874=8)),1,
IF(_xlfn.MINIFS(Nested_Ifs[a11],Nested_Ifs[ID],Nested_Ifs[[#This Row],[ID]])&lt;&gt;1,IF(AND(OR(C4874=MIN(_xlfn._xlws.FILTER(Nested_Ifs[a11], Nested_Ifs[ID]=Nested_Ifs[[#This Row],[ID]])), C4874 = "NA"), OR(J4874=42,J4874=6,J4874=7,J4874=8, J4874 = "NA")),"NA",0),0)),0)))</f>
        <v>0</v>
      </c>
      <c r="L4874">
        <v>2</v>
      </c>
      <c r="M4874">
        <v>2</v>
      </c>
      <c r="N4874" t="s">
        <v>0</v>
      </c>
      <c r="O4874" s="11">
        <f t="shared" si="75"/>
        <v>0</v>
      </c>
    </row>
    <row r="4875" spans="2:15" x14ac:dyDescent="0.3">
      <c r="B4875">
        <v>29790</v>
      </c>
      <c r="C4875">
        <v>1</v>
      </c>
      <c r="D4875">
        <v>1</v>
      </c>
      <c r="E4875">
        <v>1</v>
      </c>
      <c r="F4875">
        <v>39</v>
      </c>
      <c r="G4875">
        <v>1</v>
      </c>
      <c r="H4875" t="s">
        <v>0</v>
      </c>
      <c r="I4875" t="s">
        <v>0</v>
      </c>
      <c r="J4875">
        <v>5</v>
      </c>
      <c r="K4875" s="5" cm="1">
        <f t="array" ref="K4875">IF(AND(C4875=1,OR(J4875=42,J4875=6,J4875=7,J4875=8)),1,
IF(AND(OR(C4875=1,C4875="NA"),OR(J4875=42,J4875=6,J4875=7,J4875=8, J4875="NA")),"NA",
IF(_xlfn.MINIFS(Nested_Ifs[a11],Nested_Ifs[ID],Nested_Ifs[[#This Row],[ID]])&lt;&gt;1,IF(AND(C4875=MIN(_xlfn._xlws.FILTER(Nested_Ifs[a11], Nested_Ifs[ID]=Nested_Ifs[[#This Row],[ID]])), OR(J4875=42,J4875=6,J4875=7,J4875=8)),1,
IF(_xlfn.MINIFS(Nested_Ifs[a11],Nested_Ifs[ID],Nested_Ifs[[#This Row],[ID]])&lt;&gt;1,IF(AND(OR(C4875=MIN(_xlfn._xlws.FILTER(Nested_Ifs[a11], Nested_Ifs[ID]=Nested_Ifs[[#This Row],[ID]])), C4875 = "NA"), OR(J4875=42,J4875=6,J4875=7,J4875=8, J4875 = "NA")),"NA",0),0)),0)))</f>
        <v>0</v>
      </c>
      <c r="L4875">
        <v>2</v>
      </c>
      <c r="M4875">
        <v>2</v>
      </c>
      <c r="N4875" t="s">
        <v>0</v>
      </c>
      <c r="O4875" s="11">
        <f t="shared" si="75"/>
        <v>0</v>
      </c>
    </row>
    <row r="4876" spans="2:15" x14ac:dyDescent="0.3">
      <c r="B4876">
        <v>29790</v>
      </c>
      <c r="C4876">
        <v>2</v>
      </c>
      <c r="D4876">
        <v>2</v>
      </c>
      <c r="E4876">
        <v>2</v>
      </c>
      <c r="F4876">
        <v>37</v>
      </c>
      <c r="G4876">
        <v>1</v>
      </c>
      <c r="H4876" t="s">
        <v>0</v>
      </c>
      <c r="I4876" t="s">
        <v>0</v>
      </c>
      <c r="J4876">
        <v>5</v>
      </c>
      <c r="K4876" s="5" cm="1">
        <f t="array" ref="K4876">IF(AND(C4876=1,OR(J4876=42,J4876=6,J4876=7,J4876=8)),1,
IF(AND(OR(C4876=1,C4876="NA"),OR(J4876=42,J4876=6,J4876=7,J4876=8, J4876="NA")),"NA",
IF(_xlfn.MINIFS(Nested_Ifs[a11],Nested_Ifs[ID],Nested_Ifs[[#This Row],[ID]])&lt;&gt;1,IF(AND(C4876=MIN(_xlfn._xlws.FILTER(Nested_Ifs[a11], Nested_Ifs[ID]=Nested_Ifs[[#This Row],[ID]])), OR(J4876=42,J4876=6,J4876=7,J4876=8)),1,
IF(_xlfn.MINIFS(Nested_Ifs[a11],Nested_Ifs[ID],Nested_Ifs[[#This Row],[ID]])&lt;&gt;1,IF(AND(OR(C4876=MIN(_xlfn._xlws.FILTER(Nested_Ifs[a11], Nested_Ifs[ID]=Nested_Ifs[[#This Row],[ID]])), C4876 = "NA"), OR(J4876=42,J4876=6,J4876=7,J4876=8, J4876 = "NA")),"NA",0),0)),0)))</f>
        <v>0</v>
      </c>
      <c r="L4876">
        <v>2</v>
      </c>
      <c r="M4876">
        <v>2</v>
      </c>
      <c r="N4876" t="s">
        <v>0</v>
      </c>
      <c r="O4876" s="11">
        <f t="shared" si="75"/>
        <v>0</v>
      </c>
    </row>
    <row r="4877" spans="2:15" x14ac:dyDescent="0.3">
      <c r="B4877">
        <v>29790</v>
      </c>
      <c r="C4877">
        <v>3</v>
      </c>
      <c r="D4877">
        <v>1</v>
      </c>
      <c r="E4877">
        <v>3</v>
      </c>
      <c r="F4877">
        <v>16</v>
      </c>
      <c r="G4877">
        <v>6</v>
      </c>
      <c r="H4877" t="s">
        <v>0</v>
      </c>
      <c r="I4877" t="s">
        <v>0</v>
      </c>
      <c r="J4877" t="s">
        <v>0</v>
      </c>
      <c r="K4877" s="5" cm="1">
        <f t="array" ref="K4877">IF(AND(C4877=1,OR(J4877=42,J4877=6,J4877=7,J4877=8)),1,
IF(AND(OR(C4877=1,C4877="NA"),OR(J4877=42,J4877=6,J4877=7,J4877=8, J4877="NA")),"NA",
IF(_xlfn.MINIFS(Nested_Ifs[a11],Nested_Ifs[ID],Nested_Ifs[[#This Row],[ID]])&lt;&gt;1,IF(AND(C4877=MIN(_xlfn._xlws.FILTER(Nested_Ifs[a11], Nested_Ifs[ID]=Nested_Ifs[[#This Row],[ID]])), OR(J4877=42,J4877=6,J4877=7,J4877=8)),1,
IF(_xlfn.MINIFS(Nested_Ifs[a11],Nested_Ifs[ID],Nested_Ifs[[#This Row],[ID]])&lt;&gt;1,IF(AND(OR(C4877=MIN(_xlfn._xlws.FILTER(Nested_Ifs[a11], Nested_Ifs[ID]=Nested_Ifs[[#This Row],[ID]])), C4877 = "NA"), OR(J4877=42,J4877=6,J4877=7,J4877=8, J4877 = "NA")),"NA",0),0)),0)))</f>
        <v>0</v>
      </c>
      <c r="L4877">
        <v>2</v>
      </c>
      <c r="M4877">
        <v>2</v>
      </c>
      <c r="N4877" t="s">
        <v>0</v>
      </c>
      <c r="O4877" s="11">
        <f t="shared" si="75"/>
        <v>0</v>
      </c>
    </row>
    <row r="4878" spans="2:15" x14ac:dyDescent="0.3">
      <c r="B4878">
        <v>29790</v>
      </c>
      <c r="C4878">
        <v>4</v>
      </c>
      <c r="D4878">
        <v>2</v>
      </c>
      <c r="E4878">
        <v>3</v>
      </c>
      <c r="F4878">
        <v>18</v>
      </c>
      <c r="G4878">
        <v>6</v>
      </c>
      <c r="H4878" t="s">
        <v>0</v>
      </c>
      <c r="I4878" t="s">
        <v>0</v>
      </c>
      <c r="J4878">
        <v>5</v>
      </c>
      <c r="K4878" s="5" cm="1">
        <f t="array" ref="K4878">IF(AND(C4878=1,OR(J4878=42,J4878=6,J4878=7,J4878=8)),1,
IF(AND(OR(C4878=1,C4878="NA"),OR(J4878=42,J4878=6,J4878=7,J4878=8, J4878="NA")),"NA",
IF(_xlfn.MINIFS(Nested_Ifs[a11],Nested_Ifs[ID],Nested_Ifs[[#This Row],[ID]])&lt;&gt;1,IF(AND(C4878=MIN(_xlfn._xlws.FILTER(Nested_Ifs[a11], Nested_Ifs[ID]=Nested_Ifs[[#This Row],[ID]])), OR(J4878=42,J4878=6,J4878=7,J4878=8)),1,
IF(_xlfn.MINIFS(Nested_Ifs[a11],Nested_Ifs[ID],Nested_Ifs[[#This Row],[ID]])&lt;&gt;1,IF(AND(OR(C4878=MIN(_xlfn._xlws.FILTER(Nested_Ifs[a11], Nested_Ifs[ID]=Nested_Ifs[[#This Row],[ID]])), C4878 = "NA"), OR(J4878=42,J4878=6,J4878=7,J4878=8, J4878 = "NA")),"NA",0),0)),0)))</f>
        <v>0</v>
      </c>
      <c r="L4878">
        <v>2</v>
      </c>
      <c r="M4878">
        <v>2</v>
      </c>
      <c r="N4878" t="s">
        <v>0</v>
      </c>
      <c r="O4878" s="11">
        <f t="shared" si="75"/>
        <v>0</v>
      </c>
    </row>
    <row r="4879" spans="2:15" x14ac:dyDescent="0.3">
      <c r="B4879">
        <v>29790</v>
      </c>
      <c r="C4879">
        <v>5</v>
      </c>
      <c r="D4879">
        <v>1</v>
      </c>
      <c r="E4879">
        <v>3</v>
      </c>
      <c r="F4879">
        <v>13</v>
      </c>
      <c r="G4879" t="s">
        <v>0</v>
      </c>
      <c r="H4879" t="s">
        <v>0</v>
      </c>
      <c r="I4879" t="s">
        <v>0</v>
      </c>
      <c r="J4879" t="s">
        <v>0</v>
      </c>
      <c r="K4879" s="5" cm="1">
        <f t="array" ref="K4879">IF(AND(C4879=1,OR(J4879=42,J4879=6,J4879=7,J4879=8)),1,
IF(AND(OR(C4879=1,C4879="NA"),OR(J4879=42,J4879=6,J4879=7,J4879=8, J4879="NA")),"NA",
IF(_xlfn.MINIFS(Nested_Ifs[a11],Nested_Ifs[ID],Nested_Ifs[[#This Row],[ID]])&lt;&gt;1,IF(AND(C4879=MIN(_xlfn._xlws.FILTER(Nested_Ifs[a11], Nested_Ifs[ID]=Nested_Ifs[[#This Row],[ID]])), OR(J4879=42,J4879=6,J4879=7,J4879=8)),1,
IF(_xlfn.MINIFS(Nested_Ifs[a11],Nested_Ifs[ID],Nested_Ifs[[#This Row],[ID]])&lt;&gt;1,IF(AND(OR(C4879=MIN(_xlfn._xlws.FILTER(Nested_Ifs[a11], Nested_Ifs[ID]=Nested_Ifs[[#This Row],[ID]])), C4879 = "NA"), OR(J4879=42,J4879=6,J4879=7,J4879=8, J4879 = "NA")),"NA",0),0)),0)))</f>
        <v>0</v>
      </c>
      <c r="L4879">
        <v>2</v>
      </c>
      <c r="M4879">
        <v>2</v>
      </c>
      <c r="N4879" t="s">
        <v>0</v>
      </c>
      <c r="O4879" s="11">
        <f t="shared" ref="O4879:O4942" si="76">IF(AND(AND(L4879=1,M4879=1),AND(OR(N4879=3,N4879=4))),1,
IF(AND(OR(L4879=1,L4879="NA"),
OR(M4879=1,M4879="NA"),
OR(N4879=3,N4879=4, N4879="NA")),"NA",0))</f>
        <v>0</v>
      </c>
    </row>
    <row r="4880" spans="2:15" x14ac:dyDescent="0.3">
      <c r="B4880">
        <v>29790</v>
      </c>
      <c r="C4880">
        <v>6</v>
      </c>
      <c r="D4880">
        <v>1</v>
      </c>
      <c r="E4880">
        <v>3</v>
      </c>
      <c r="F4880">
        <v>6</v>
      </c>
      <c r="G4880" t="s">
        <v>0</v>
      </c>
      <c r="H4880" t="s">
        <v>0</v>
      </c>
      <c r="I4880" t="s">
        <v>0</v>
      </c>
      <c r="J4880" t="s">
        <v>0</v>
      </c>
      <c r="K4880" s="5" cm="1">
        <f t="array" ref="K4880">IF(AND(C4880=1,OR(J4880=42,J4880=6,J4880=7,J4880=8)),1,
IF(AND(OR(C4880=1,C4880="NA"),OR(J4880=42,J4880=6,J4880=7,J4880=8, J4880="NA")),"NA",
IF(_xlfn.MINIFS(Nested_Ifs[a11],Nested_Ifs[ID],Nested_Ifs[[#This Row],[ID]])&lt;&gt;1,IF(AND(C4880=MIN(_xlfn._xlws.FILTER(Nested_Ifs[a11], Nested_Ifs[ID]=Nested_Ifs[[#This Row],[ID]])), OR(J4880=42,J4880=6,J4880=7,J4880=8)),1,
IF(_xlfn.MINIFS(Nested_Ifs[a11],Nested_Ifs[ID],Nested_Ifs[[#This Row],[ID]])&lt;&gt;1,IF(AND(OR(C4880=MIN(_xlfn._xlws.FILTER(Nested_Ifs[a11], Nested_Ifs[ID]=Nested_Ifs[[#This Row],[ID]])), C4880 = "NA"), OR(J4880=42,J4880=6,J4880=7,J4880=8, J4880 = "NA")),"NA",0),0)),0)))</f>
        <v>0</v>
      </c>
      <c r="L4880">
        <v>2</v>
      </c>
      <c r="M4880">
        <v>2</v>
      </c>
      <c r="N4880" t="s">
        <v>0</v>
      </c>
      <c r="O4880" s="11">
        <f t="shared" si="76"/>
        <v>0</v>
      </c>
    </row>
    <row r="4881" spans="2:15" x14ac:dyDescent="0.3">
      <c r="B4881">
        <v>29791</v>
      </c>
      <c r="C4881">
        <v>1</v>
      </c>
      <c r="D4881">
        <v>1</v>
      </c>
      <c r="E4881">
        <v>1</v>
      </c>
      <c r="F4881">
        <v>61</v>
      </c>
      <c r="G4881">
        <v>1</v>
      </c>
      <c r="H4881" t="s">
        <v>0</v>
      </c>
      <c r="I4881" t="s">
        <v>0</v>
      </c>
      <c r="J4881">
        <v>3</v>
      </c>
      <c r="K4881" s="5" cm="1">
        <f t="array" ref="K4881">IF(AND(C4881=1,OR(J4881=42,J4881=6,J4881=7,J4881=8)),1,
IF(AND(OR(C4881=1,C4881="NA"),OR(J4881=42,J4881=6,J4881=7,J4881=8, J4881="NA")),"NA",
IF(_xlfn.MINIFS(Nested_Ifs[a11],Nested_Ifs[ID],Nested_Ifs[[#This Row],[ID]])&lt;&gt;1,IF(AND(C4881=MIN(_xlfn._xlws.FILTER(Nested_Ifs[a11], Nested_Ifs[ID]=Nested_Ifs[[#This Row],[ID]])), OR(J4881=42,J4881=6,J4881=7,J4881=8)),1,
IF(_xlfn.MINIFS(Nested_Ifs[a11],Nested_Ifs[ID],Nested_Ifs[[#This Row],[ID]])&lt;&gt;1,IF(AND(OR(C4881=MIN(_xlfn._xlws.FILTER(Nested_Ifs[a11], Nested_Ifs[ID]=Nested_Ifs[[#This Row],[ID]])), C4881 = "NA"), OR(J4881=42,J4881=6,J4881=7,J4881=8, J4881 = "NA")),"NA",0),0)),0)))</f>
        <v>0</v>
      </c>
      <c r="L4881">
        <v>2</v>
      </c>
      <c r="M4881">
        <v>2</v>
      </c>
      <c r="N4881" t="s">
        <v>0</v>
      </c>
      <c r="O4881" s="11">
        <f t="shared" si="76"/>
        <v>0</v>
      </c>
    </row>
    <row r="4882" spans="2:15" x14ac:dyDescent="0.3">
      <c r="B4882">
        <v>29791</v>
      </c>
      <c r="C4882">
        <v>2</v>
      </c>
      <c r="D4882">
        <v>2</v>
      </c>
      <c r="E4882">
        <v>2</v>
      </c>
      <c r="F4882">
        <v>59</v>
      </c>
      <c r="G4882">
        <v>1</v>
      </c>
      <c r="H4882" t="s">
        <v>0</v>
      </c>
      <c r="I4882" t="s">
        <v>0</v>
      </c>
      <c r="J4882">
        <v>3</v>
      </c>
      <c r="K4882" s="5" cm="1">
        <f t="array" ref="K4882">IF(AND(C4882=1,OR(J4882=42,J4882=6,J4882=7,J4882=8)),1,
IF(AND(OR(C4882=1,C4882="NA"),OR(J4882=42,J4882=6,J4882=7,J4882=8, J4882="NA")),"NA",
IF(_xlfn.MINIFS(Nested_Ifs[a11],Nested_Ifs[ID],Nested_Ifs[[#This Row],[ID]])&lt;&gt;1,IF(AND(C4882=MIN(_xlfn._xlws.FILTER(Nested_Ifs[a11], Nested_Ifs[ID]=Nested_Ifs[[#This Row],[ID]])), OR(J4882=42,J4882=6,J4882=7,J4882=8)),1,
IF(_xlfn.MINIFS(Nested_Ifs[a11],Nested_Ifs[ID],Nested_Ifs[[#This Row],[ID]])&lt;&gt;1,IF(AND(OR(C4882=MIN(_xlfn._xlws.FILTER(Nested_Ifs[a11], Nested_Ifs[ID]=Nested_Ifs[[#This Row],[ID]])), C4882 = "NA"), OR(J4882=42,J4882=6,J4882=7,J4882=8, J4882 = "NA")),"NA",0),0)),0)))</f>
        <v>0</v>
      </c>
      <c r="L4882">
        <v>1</v>
      </c>
      <c r="M4882">
        <v>2</v>
      </c>
      <c r="N4882" t="s">
        <v>0</v>
      </c>
      <c r="O4882" s="11">
        <f t="shared" si="76"/>
        <v>0</v>
      </c>
    </row>
    <row r="4883" spans="2:15" x14ac:dyDescent="0.3">
      <c r="B4883">
        <v>29791</v>
      </c>
      <c r="C4883">
        <v>3</v>
      </c>
      <c r="D4883">
        <v>1</v>
      </c>
      <c r="E4883">
        <v>3</v>
      </c>
      <c r="F4883">
        <v>18</v>
      </c>
      <c r="G4883">
        <v>6</v>
      </c>
      <c r="H4883" t="s">
        <v>0</v>
      </c>
      <c r="I4883" t="s">
        <v>0</v>
      </c>
      <c r="J4883" t="s">
        <v>0</v>
      </c>
      <c r="K4883" s="5" cm="1">
        <f t="array" ref="K4883">IF(AND(C4883=1,OR(J4883=42,J4883=6,J4883=7,J4883=8)),1,
IF(AND(OR(C4883=1,C4883="NA"),OR(J4883=42,J4883=6,J4883=7,J4883=8, J4883="NA")),"NA",
IF(_xlfn.MINIFS(Nested_Ifs[a11],Nested_Ifs[ID],Nested_Ifs[[#This Row],[ID]])&lt;&gt;1,IF(AND(C4883=MIN(_xlfn._xlws.FILTER(Nested_Ifs[a11], Nested_Ifs[ID]=Nested_Ifs[[#This Row],[ID]])), OR(J4883=42,J4883=6,J4883=7,J4883=8)),1,
IF(_xlfn.MINIFS(Nested_Ifs[a11],Nested_Ifs[ID],Nested_Ifs[[#This Row],[ID]])&lt;&gt;1,IF(AND(OR(C4883=MIN(_xlfn._xlws.FILTER(Nested_Ifs[a11], Nested_Ifs[ID]=Nested_Ifs[[#This Row],[ID]])), C4883 = "NA"), OR(J4883=42,J4883=6,J4883=7,J4883=8, J4883 = "NA")),"NA",0),0)),0)))</f>
        <v>0</v>
      </c>
      <c r="L4883">
        <v>2</v>
      </c>
      <c r="M4883">
        <v>2</v>
      </c>
      <c r="N4883" t="s">
        <v>0</v>
      </c>
      <c r="O4883" s="11">
        <f t="shared" si="76"/>
        <v>0</v>
      </c>
    </row>
    <row r="4884" spans="2:15" x14ac:dyDescent="0.3">
      <c r="B4884">
        <v>29791</v>
      </c>
      <c r="C4884">
        <v>4</v>
      </c>
      <c r="D4884">
        <v>1</v>
      </c>
      <c r="E4884">
        <v>3</v>
      </c>
      <c r="F4884">
        <v>18</v>
      </c>
      <c r="G4884">
        <v>6</v>
      </c>
      <c r="H4884" t="s">
        <v>0</v>
      </c>
      <c r="I4884" t="s">
        <v>0</v>
      </c>
      <c r="J4884" t="s">
        <v>0</v>
      </c>
      <c r="K4884" s="5" cm="1">
        <f t="array" ref="K4884">IF(AND(C4884=1,OR(J4884=42,J4884=6,J4884=7,J4884=8)),1,
IF(AND(OR(C4884=1,C4884="NA"),OR(J4884=42,J4884=6,J4884=7,J4884=8, J4884="NA")),"NA",
IF(_xlfn.MINIFS(Nested_Ifs[a11],Nested_Ifs[ID],Nested_Ifs[[#This Row],[ID]])&lt;&gt;1,IF(AND(C4884=MIN(_xlfn._xlws.FILTER(Nested_Ifs[a11], Nested_Ifs[ID]=Nested_Ifs[[#This Row],[ID]])), OR(J4884=42,J4884=6,J4884=7,J4884=8)),1,
IF(_xlfn.MINIFS(Nested_Ifs[a11],Nested_Ifs[ID],Nested_Ifs[[#This Row],[ID]])&lt;&gt;1,IF(AND(OR(C4884=MIN(_xlfn._xlws.FILTER(Nested_Ifs[a11], Nested_Ifs[ID]=Nested_Ifs[[#This Row],[ID]])), C4884 = "NA"), OR(J4884=42,J4884=6,J4884=7,J4884=8, J4884 = "NA")),"NA",0),0)),0)))</f>
        <v>0</v>
      </c>
      <c r="L4884">
        <v>2</v>
      </c>
      <c r="M4884">
        <v>2</v>
      </c>
      <c r="N4884" t="s">
        <v>0</v>
      </c>
      <c r="O4884" s="11">
        <f t="shared" si="76"/>
        <v>0</v>
      </c>
    </row>
    <row r="4885" spans="2:15" x14ac:dyDescent="0.3">
      <c r="B4885">
        <v>29792</v>
      </c>
      <c r="C4885">
        <v>1</v>
      </c>
      <c r="D4885">
        <v>1</v>
      </c>
      <c r="E4885">
        <v>1</v>
      </c>
      <c r="F4885">
        <v>40</v>
      </c>
      <c r="G4885">
        <v>1</v>
      </c>
      <c r="H4885" t="s">
        <v>0</v>
      </c>
      <c r="I4885" t="s">
        <v>0</v>
      </c>
      <c r="J4885">
        <v>5</v>
      </c>
      <c r="K4885" s="5" cm="1">
        <f t="array" ref="K4885">IF(AND(C4885=1,OR(J4885=42,J4885=6,J4885=7,J4885=8)),1,
IF(AND(OR(C4885=1,C4885="NA"),OR(J4885=42,J4885=6,J4885=7,J4885=8, J4885="NA")),"NA",
IF(_xlfn.MINIFS(Nested_Ifs[a11],Nested_Ifs[ID],Nested_Ifs[[#This Row],[ID]])&lt;&gt;1,IF(AND(C4885=MIN(_xlfn._xlws.FILTER(Nested_Ifs[a11], Nested_Ifs[ID]=Nested_Ifs[[#This Row],[ID]])), OR(J4885=42,J4885=6,J4885=7,J4885=8)),1,
IF(_xlfn.MINIFS(Nested_Ifs[a11],Nested_Ifs[ID],Nested_Ifs[[#This Row],[ID]])&lt;&gt;1,IF(AND(OR(C4885=MIN(_xlfn._xlws.FILTER(Nested_Ifs[a11], Nested_Ifs[ID]=Nested_Ifs[[#This Row],[ID]])), C4885 = "NA"), OR(J4885=42,J4885=6,J4885=7,J4885=8, J4885 = "NA")),"NA",0),0)),0)))</f>
        <v>0</v>
      </c>
      <c r="L4885">
        <v>2</v>
      </c>
      <c r="M4885">
        <v>2</v>
      </c>
      <c r="N4885" t="s">
        <v>0</v>
      </c>
      <c r="O4885" s="11">
        <f t="shared" si="76"/>
        <v>0</v>
      </c>
    </row>
    <row r="4886" spans="2:15" x14ac:dyDescent="0.3">
      <c r="B4886">
        <v>29792</v>
      </c>
      <c r="C4886">
        <v>2</v>
      </c>
      <c r="D4886">
        <v>2</v>
      </c>
      <c r="E4886">
        <v>2</v>
      </c>
      <c r="F4886">
        <v>35</v>
      </c>
      <c r="G4886">
        <v>1</v>
      </c>
      <c r="H4886" t="s">
        <v>0</v>
      </c>
      <c r="I4886" t="s">
        <v>0</v>
      </c>
      <c r="J4886">
        <v>1</v>
      </c>
      <c r="K4886" s="5" cm="1">
        <f t="array" ref="K4886">IF(AND(C4886=1,OR(J4886=42,J4886=6,J4886=7,J4886=8)),1,
IF(AND(OR(C4886=1,C4886="NA"),OR(J4886=42,J4886=6,J4886=7,J4886=8, J4886="NA")),"NA",
IF(_xlfn.MINIFS(Nested_Ifs[a11],Nested_Ifs[ID],Nested_Ifs[[#This Row],[ID]])&lt;&gt;1,IF(AND(C4886=MIN(_xlfn._xlws.FILTER(Nested_Ifs[a11], Nested_Ifs[ID]=Nested_Ifs[[#This Row],[ID]])), OR(J4886=42,J4886=6,J4886=7,J4886=8)),1,
IF(_xlfn.MINIFS(Nested_Ifs[a11],Nested_Ifs[ID],Nested_Ifs[[#This Row],[ID]])&lt;&gt;1,IF(AND(OR(C4886=MIN(_xlfn._xlws.FILTER(Nested_Ifs[a11], Nested_Ifs[ID]=Nested_Ifs[[#This Row],[ID]])), C4886 = "NA"), OR(J4886=42,J4886=6,J4886=7,J4886=8, J4886 = "NA")),"NA",0),0)),0)))</f>
        <v>0</v>
      </c>
      <c r="L4886">
        <v>2</v>
      </c>
      <c r="M4886">
        <v>2</v>
      </c>
      <c r="N4886" t="s">
        <v>0</v>
      </c>
      <c r="O4886" s="11">
        <f t="shared" si="76"/>
        <v>0</v>
      </c>
    </row>
    <row r="4887" spans="2:15" x14ac:dyDescent="0.3">
      <c r="B4887">
        <v>29792</v>
      </c>
      <c r="C4887">
        <v>3</v>
      </c>
      <c r="D4887">
        <v>2</v>
      </c>
      <c r="E4887">
        <v>3</v>
      </c>
      <c r="F4887">
        <v>5</v>
      </c>
      <c r="G4887" t="s">
        <v>0</v>
      </c>
      <c r="H4887">
        <v>1</v>
      </c>
      <c r="I4887" t="s">
        <v>0</v>
      </c>
      <c r="J4887" t="s">
        <v>0</v>
      </c>
      <c r="K4887" s="5" cm="1">
        <f t="array" ref="K4887">IF(AND(C4887=1,OR(J4887=42,J4887=6,J4887=7,J4887=8)),1,
IF(AND(OR(C4887=1,C4887="NA"),OR(J4887=42,J4887=6,J4887=7,J4887=8, J4887="NA")),"NA",
IF(_xlfn.MINIFS(Nested_Ifs[a11],Nested_Ifs[ID],Nested_Ifs[[#This Row],[ID]])&lt;&gt;1,IF(AND(C4887=MIN(_xlfn._xlws.FILTER(Nested_Ifs[a11], Nested_Ifs[ID]=Nested_Ifs[[#This Row],[ID]])), OR(J4887=42,J4887=6,J4887=7,J4887=8)),1,
IF(_xlfn.MINIFS(Nested_Ifs[a11],Nested_Ifs[ID],Nested_Ifs[[#This Row],[ID]])&lt;&gt;1,IF(AND(OR(C4887=MIN(_xlfn._xlws.FILTER(Nested_Ifs[a11], Nested_Ifs[ID]=Nested_Ifs[[#This Row],[ID]])), C4887 = "NA"), OR(J4887=42,J4887=6,J4887=7,J4887=8, J4887 = "NA")),"NA",0),0)),0)))</f>
        <v>0</v>
      </c>
      <c r="L4887">
        <v>2</v>
      </c>
      <c r="M4887">
        <v>2</v>
      </c>
      <c r="N4887" t="s">
        <v>0</v>
      </c>
      <c r="O4887" s="11">
        <f t="shared" si="76"/>
        <v>0</v>
      </c>
    </row>
    <row r="4888" spans="2:15" x14ac:dyDescent="0.3">
      <c r="B4888">
        <v>29792</v>
      </c>
      <c r="C4888">
        <v>4</v>
      </c>
      <c r="D4888">
        <v>1</v>
      </c>
      <c r="E4888">
        <v>3</v>
      </c>
      <c r="F4888">
        <v>4</v>
      </c>
      <c r="G4888" t="s">
        <v>0</v>
      </c>
      <c r="H4888">
        <v>2</v>
      </c>
      <c r="I4888">
        <v>5</v>
      </c>
      <c r="J4888" t="s">
        <v>0</v>
      </c>
      <c r="K4888" s="5" cm="1">
        <f t="array" ref="K4888">IF(AND(C4888=1,OR(J4888=42,J4888=6,J4888=7,J4888=8)),1,
IF(AND(OR(C4888=1,C4888="NA"),OR(J4888=42,J4888=6,J4888=7,J4888=8, J4888="NA")),"NA",
IF(_xlfn.MINIFS(Nested_Ifs[a11],Nested_Ifs[ID],Nested_Ifs[[#This Row],[ID]])&lt;&gt;1,IF(AND(C4888=MIN(_xlfn._xlws.FILTER(Nested_Ifs[a11], Nested_Ifs[ID]=Nested_Ifs[[#This Row],[ID]])), OR(J4888=42,J4888=6,J4888=7,J4888=8)),1,
IF(_xlfn.MINIFS(Nested_Ifs[a11],Nested_Ifs[ID],Nested_Ifs[[#This Row],[ID]])&lt;&gt;1,IF(AND(OR(C4888=MIN(_xlfn._xlws.FILTER(Nested_Ifs[a11], Nested_Ifs[ID]=Nested_Ifs[[#This Row],[ID]])), C4888 = "NA"), OR(J4888=42,J4888=6,J4888=7,J4888=8, J4888 = "NA")),"NA",0),0)),0)))</f>
        <v>0</v>
      </c>
      <c r="L4888">
        <v>2</v>
      </c>
      <c r="M4888">
        <v>2</v>
      </c>
      <c r="N4888" t="s">
        <v>0</v>
      </c>
      <c r="O4888" s="11">
        <f t="shared" si="76"/>
        <v>0</v>
      </c>
    </row>
    <row r="4889" spans="2:15" x14ac:dyDescent="0.3">
      <c r="B4889">
        <v>29793</v>
      </c>
      <c r="C4889">
        <v>1</v>
      </c>
      <c r="D4889">
        <v>1</v>
      </c>
      <c r="E4889">
        <v>1</v>
      </c>
      <c r="F4889">
        <v>87</v>
      </c>
      <c r="G4889">
        <v>5</v>
      </c>
      <c r="H4889" t="s">
        <v>0</v>
      </c>
      <c r="I4889" t="s">
        <v>0</v>
      </c>
      <c r="J4889">
        <v>6</v>
      </c>
      <c r="K4889" s="5" cm="1">
        <f t="array" ref="K4889">IF(AND(C4889=1,OR(J4889=42,J4889=6,J4889=7,J4889=8)),1,
IF(AND(OR(C4889=1,C4889="NA"),OR(J4889=42,J4889=6,J4889=7,J4889=8, J4889="NA")),"NA",
IF(_xlfn.MINIFS(Nested_Ifs[a11],Nested_Ifs[ID],Nested_Ifs[[#This Row],[ID]])&lt;&gt;1,IF(AND(C4889=MIN(_xlfn._xlws.FILTER(Nested_Ifs[a11], Nested_Ifs[ID]=Nested_Ifs[[#This Row],[ID]])), OR(J4889=42,J4889=6,J4889=7,J4889=8)),1,
IF(_xlfn.MINIFS(Nested_Ifs[a11],Nested_Ifs[ID],Nested_Ifs[[#This Row],[ID]])&lt;&gt;1,IF(AND(OR(C4889=MIN(_xlfn._xlws.FILTER(Nested_Ifs[a11], Nested_Ifs[ID]=Nested_Ifs[[#This Row],[ID]])), C4889 = "NA"), OR(J4889=42,J4889=6,J4889=7,J4889=8, J4889 = "NA")),"NA",0),0)),0)))</f>
        <v>1</v>
      </c>
      <c r="L4889">
        <v>1</v>
      </c>
      <c r="M4889">
        <v>2</v>
      </c>
      <c r="N4889" t="s">
        <v>0</v>
      </c>
      <c r="O4889" s="11">
        <f t="shared" si="76"/>
        <v>0</v>
      </c>
    </row>
    <row r="4890" spans="2:15" x14ac:dyDescent="0.3">
      <c r="B4890">
        <v>29793</v>
      </c>
      <c r="C4890">
        <v>2</v>
      </c>
      <c r="D4890">
        <v>1</v>
      </c>
      <c r="E4890">
        <v>8</v>
      </c>
      <c r="F4890">
        <v>37</v>
      </c>
      <c r="G4890">
        <v>1</v>
      </c>
      <c r="H4890" t="s">
        <v>0</v>
      </c>
      <c r="I4890" t="s">
        <v>0</v>
      </c>
      <c r="J4890">
        <v>41</v>
      </c>
      <c r="K4890" s="5" cm="1">
        <f t="array" ref="K4890">IF(AND(C4890=1,OR(J4890=42,J4890=6,J4890=7,J4890=8)),1,
IF(AND(OR(C4890=1,C4890="NA"),OR(J4890=42,J4890=6,J4890=7,J4890=8, J4890="NA")),"NA",
IF(_xlfn.MINIFS(Nested_Ifs[a11],Nested_Ifs[ID],Nested_Ifs[[#This Row],[ID]])&lt;&gt;1,IF(AND(C4890=MIN(_xlfn._xlws.FILTER(Nested_Ifs[a11], Nested_Ifs[ID]=Nested_Ifs[[#This Row],[ID]])), OR(J4890=42,J4890=6,J4890=7,J4890=8)),1,
IF(_xlfn.MINIFS(Nested_Ifs[a11],Nested_Ifs[ID],Nested_Ifs[[#This Row],[ID]])&lt;&gt;1,IF(AND(OR(C4890=MIN(_xlfn._xlws.FILTER(Nested_Ifs[a11], Nested_Ifs[ID]=Nested_Ifs[[#This Row],[ID]])), C4890 = "NA"), OR(J4890=42,J4890=6,J4890=7,J4890=8, J4890 = "NA")),"NA",0),0)),0)))</f>
        <v>0</v>
      </c>
      <c r="L4890">
        <v>2</v>
      </c>
      <c r="M4890">
        <v>2</v>
      </c>
      <c r="N4890" t="s">
        <v>0</v>
      </c>
      <c r="O4890" s="11">
        <f t="shared" si="76"/>
        <v>0</v>
      </c>
    </row>
    <row r="4891" spans="2:15" x14ac:dyDescent="0.3">
      <c r="B4891">
        <v>29793</v>
      </c>
      <c r="C4891">
        <v>3</v>
      </c>
      <c r="D4891">
        <v>2</v>
      </c>
      <c r="E4891">
        <v>4</v>
      </c>
      <c r="F4891">
        <v>39</v>
      </c>
      <c r="G4891">
        <v>1</v>
      </c>
      <c r="H4891" t="s">
        <v>0</v>
      </c>
      <c r="I4891" t="s">
        <v>0</v>
      </c>
      <c r="J4891">
        <v>5</v>
      </c>
      <c r="K4891" s="5" cm="1">
        <f t="array" ref="K4891">IF(AND(C4891=1,OR(J4891=42,J4891=6,J4891=7,J4891=8)),1,
IF(AND(OR(C4891=1,C4891="NA"),OR(J4891=42,J4891=6,J4891=7,J4891=8, J4891="NA")),"NA",
IF(_xlfn.MINIFS(Nested_Ifs[a11],Nested_Ifs[ID],Nested_Ifs[[#This Row],[ID]])&lt;&gt;1,IF(AND(C4891=MIN(_xlfn._xlws.FILTER(Nested_Ifs[a11], Nested_Ifs[ID]=Nested_Ifs[[#This Row],[ID]])), OR(J4891=42,J4891=6,J4891=7,J4891=8)),1,
IF(_xlfn.MINIFS(Nested_Ifs[a11],Nested_Ifs[ID],Nested_Ifs[[#This Row],[ID]])&lt;&gt;1,IF(AND(OR(C4891=MIN(_xlfn._xlws.FILTER(Nested_Ifs[a11], Nested_Ifs[ID]=Nested_Ifs[[#This Row],[ID]])), C4891 = "NA"), OR(J4891=42,J4891=6,J4891=7,J4891=8, J4891 = "NA")),"NA",0),0)),0)))</f>
        <v>0</v>
      </c>
      <c r="L4891">
        <v>1</v>
      </c>
      <c r="M4891">
        <v>2</v>
      </c>
      <c r="N4891" t="s">
        <v>0</v>
      </c>
      <c r="O4891" s="11">
        <f t="shared" si="76"/>
        <v>0</v>
      </c>
    </row>
    <row r="4892" spans="2:15" x14ac:dyDescent="0.3">
      <c r="B4892">
        <v>29793</v>
      </c>
      <c r="C4892">
        <v>4</v>
      </c>
      <c r="D4892">
        <v>1</v>
      </c>
      <c r="E4892">
        <v>8</v>
      </c>
      <c r="F4892">
        <v>9</v>
      </c>
      <c r="G4892" t="s">
        <v>0</v>
      </c>
      <c r="H4892" t="s">
        <v>0</v>
      </c>
      <c r="I4892" t="s">
        <v>0</v>
      </c>
      <c r="J4892" t="s">
        <v>0</v>
      </c>
      <c r="K4892" s="5" cm="1">
        <f t="array" ref="K4892">IF(AND(C4892=1,OR(J4892=42,J4892=6,J4892=7,J4892=8)),1,
IF(AND(OR(C4892=1,C4892="NA"),OR(J4892=42,J4892=6,J4892=7,J4892=8, J4892="NA")),"NA",
IF(_xlfn.MINIFS(Nested_Ifs[a11],Nested_Ifs[ID],Nested_Ifs[[#This Row],[ID]])&lt;&gt;1,IF(AND(C4892=MIN(_xlfn._xlws.FILTER(Nested_Ifs[a11], Nested_Ifs[ID]=Nested_Ifs[[#This Row],[ID]])), OR(J4892=42,J4892=6,J4892=7,J4892=8)),1,
IF(_xlfn.MINIFS(Nested_Ifs[a11],Nested_Ifs[ID],Nested_Ifs[[#This Row],[ID]])&lt;&gt;1,IF(AND(OR(C4892=MIN(_xlfn._xlws.FILTER(Nested_Ifs[a11], Nested_Ifs[ID]=Nested_Ifs[[#This Row],[ID]])), C4892 = "NA"), OR(J4892=42,J4892=6,J4892=7,J4892=8, J4892 = "NA")),"NA",0),0)),0)))</f>
        <v>0</v>
      </c>
      <c r="L4892">
        <v>2</v>
      </c>
      <c r="M4892">
        <v>2</v>
      </c>
      <c r="N4892" t="s">
        <v>0</v>
      </c>
      <c r="O4892" s="11">
        <f t="shared" si="76"/>
        <v>0</v>
      </c>
    </row>
    <row r="4893" spans="2:15" x14ac:dyDescent="0.3">
      <c r="B4893">
        <v>29793</v>
      </c>
      <c r="C4893">
        <v>5</v>
      </c>
      <c r="D4893">
        <v>1</v>
      </c>
      <c r="E4893">
        <v>8</v>
      </c>
      <c r="F4893">
        <v>0</v>
      </c>
      <c r="G4893" t="s">
        <v>0</v>
      </c>
      <c r="H4893">
        <v>2</v>
      </c>
      <c r="I4893">
        <v>3</v>
      </c>
      <c r="J4893" t="s">
        <v>0</v>
      </c>
      <c r="K4893" s="5" cm="1">
        <f t="array" ref="K4893">IF(AND(C4893=1,OR(J4893=42,J4893=6,J4893=7,J4893=8)),1,
IF(AND(OR(C4893=1,C4893="NA"),OR(J4893=42,J4893=6,J4893=7,J4893=8, J4893="NA")),"NA",
IF(_xlfn.MINIFS(Nested_Ifs[a11],Nested_Ifs[ID],Nested_Ifs[[#This Row],[ID]])&lt;&gt;1,IF(AND(C4893=MIN(_xlfn._xlws.FILTER(Nested_Ifs[a11], Nested_Ifs[ID]=Nested_Ifs[[#This Row],[ID]])), OR(J4893=42,J4893=6,J4893=7,J4893=8)),1,
IF(_xlfn.MINIFS(Nested_Ifs[a11],Nested_Ifs[ID],Nested_Ifs[[#This Row],[ID]])&lt;&gt;1,IF(AND(OR(C4893=MIN(_xlfn._xlws.FILTER(Nested_Ifs[a11], Nested_Ifs[ID]=Nested_Ifs[[#This Row],[ID]])), C4893 = "NA"), OR(J4893=42,J4893=6,J4893=7,J4893=8, J4893 = "NA")),"NA",0),0)),0)))</f>
        <v>0</v>
      </c>
      <c r="L4893">
        <v>2</v>
      </c>
      <c r="M4893">
        <v>2</v>
      </c>
      <c r="N4893" t="s">
        <v>0</v>
      </c>
      <c r="O4893" s="11">
        <f t="shared" si="76"/>
        <v>0</v>
      </c>
    </row>
    <row r="4894" spans="2:15" x14ac:dyDescent="0.3">
      <c r="B4894">
        <v>29794</v>
      </c>
      <c r="C4894">
        <v>1</v>
      </c>
      <c r="D4894">
        <v>2</v>
      </c>
      <c r="E4894">
        <v>1</v>
      </c>
      <c r="F4894">
        <v>77</v>
      </c>
      <c r="G4894">
        <v>5</v>
      </c>
      <c r="H4894" t="s">
        <v>0</v>
      </c>
      <c r="I4894" t="s">
        <v>0</v>
      </c>
      <c r="J4894">
        <v>5</v>
      </c>
      <c r="K4894" s="5" cm="1">
        <f t="array" ref="K4894">IF(AND(C4894=1,OR(J4894=42,J4894=6,J4894=7,J4894=8)),1,
IF(AND(OR(C4894=1,C4894="NA"),OR(J4894=42,J4894=6,J4894=7,J4894=8, J4894="NA")),"NA",
IF(_xlfn.MINIFS(Nested_Ifs[a11],Nested_Ifs[ID],Nested_Ifs[[#This Row],[ID]])&lt;&gt;1,IF(AND(C4894=MIN(_xlfn._xlws.FILTER(Nested_Ifs[a11], Nested_Ifs[ID]=Nested_Ifs[[#This Row],[ID]])), OR(J4894=42,J4894=6,J4894=7,J4894=8)),1,
IF(_xlfn.MINIFS(Nested_Ifs[a11],Nested_Ifs[ID],Nested_Ifs[[#This Row],[ID]])&lt;&gt;1,IF(AND(OR(C4894=MIN(_xlfn._xlws.FILTER(Nested_Ifs[a11], Nested_Ifs[ID]=Nested_Ifs[[#This Row],[ID]])), C4894 = "NA"), OR(J4894=42,J4894=6,J4894=7,J4894=8, J4894 = "NA")),"NA",0),0)),0)))</f>
        <v>0</v>
      </c>
      <c r="L4894">
        <v>1</v>
      </c>
      <c r="M4894">
        <v>2</v>
      </c>
      <c r="N4894" t="s">
        <v>0</v>
      </c>
      <c r="O4894" s="11">
        <f t="shared" si="76"/>
        <v>0</v>
      </c>
    </row>
    <row r="4895" spans="2:15" x14ac:dyDescent="0.3">
      <c r="B4895">
        <v>29794</v>
      </c>
      <c r="C4895">
        <v>2</v>
      </c>
      <c r="D4895">
        <v>1</v>
      </c>
      <c r="E4895">
        <v>3</v>
      </c>
      <c r="F4895">
        <v>37</v>
      </c>
      <c r="G4895">
        <v>1</v>
      </c>
      <c r="H4895" t="s">
        <v>0</v>
      </c>
      <c r="I4895" t="s">
        <v>0</v>
      </c>
      <c r="J4895">
        <v>1</v>
      </c>
      <c r="K4895" s="5" cm="1">
        <f t="array" ref="K4895">IF(AND(C4895=1,OR(J4895=42,J4895=6,J4895=7,J4895=8)),1,
IF(AND(OR(C4895=1,C4895="NA"),OR(J4895=42,J4895=6,J4895=7,J4895=8, J4895="NA")),"NA",
IF(_xlfn.MINIFS(Nested_Ifs[a11],Nested_Ifs[ID],Nested_Ifs[[#This Row],[ID]])&lt;&gt;1,IF(AND(C4895=MIN(_xlfn._xlws.FILTER(Nested_Ifs[a11], Nested_Ifs[ID]=Nested_Ifs[[#This Row],[ID]])), OR(J4895=42,J4895=6,J4895=7,J4895=8)),1,
IF(_xlfn.MINIFS(Nested_Ifs[a11],Nested_Ifs[ID],Nested_Ifs[[#This Row],[ID]])&lt;&gt;1,IF(AND(OR(C4895=MIN(_xlfn._xlws.FILTER(Nested_Ifs[a11], Nested_Ifs[ID]=Nested_Ifs[[#This Row],[ID]])), C4895 = "NA"), OR(J4895=42,J4895=6,J4895=7,J4895=8, J4895 = "NA")),"NA",0),0)),0)))</f>
        <v>0</v>
      </c>
      <c r="L4895">
        <v>2</v>
      </c>
      <c r="M4895">
        <v>2</v>
      </c>
      <c r="N4895" t="s">
        <v>0</v>
      </c>
      <c r="O4895" s="11">
        <f t="shared" si="76"/>
        <v>0</v>
      </c>
    </row>
    <row r="4896" spans="2:15" x14ac:dyDescent="0.3">
      <c r="B4896">
        <v>29794</v>
      </c>
      <c r="C4896">
        <v>3</v>
      </c>
      <c r="D4896">
        <v>2</v>
      </c>
      <c r="E4896">
        <v>4</v>
      </c>
      <c r="F4896">
        <v>38</v>
      </c>
      <c r="G4896">
        <v>1</v>
      </c>
      <c r="H4896" t="s">
        <v>0</v>
      </c>
      <c r="I4896" t="s">
        <v>0</v>
      </c>
      <c r="J4896">
        <v>1</v>
      </c>
      <c r="K4896" s="5" cm="1">
        <f t="array" ref="K4896">IF(AND(C4896=1,OR(J4896=42,J4896=6,J4896=7,J4896=8)),1,
IF(AND(OR(C4896=1,C4896="NA"),OR(J4896=42,J4896=6,J4896=7,J4896=8, J4896="NA")),"NA",
IF(_xlfn.MINIFS(Nested_Ifs[a11],Nested_Ifs[ID],Nested_Ifs[[#This Row],[ID]])&lt;&gt;1,IF(AND(C4896=MIN(_xlfn._xlws.FILTER(Nested_Ifs[a11], Nested_Ifs[ID]=Nested_Ifs[[#This Row],[ID]])), OR(J4896=42,J4896=6,J4896=7,J4896=8)),1,
IF(_xlfn.MINIFS(Nested_Ifs[a11],Nested_Ifs[ID],Nested_Ifs[[#This Row],[ID]])&lt;&gt;1,IF(AND(OR(C4896=MIN(_xlfn._xlws.FILTER(Nested_Ifs[a11], Nested_Ifs[ID]=Nested_Ifs[[#This Row],[ID]])), C4896 = "NA"), OR(J4896=42,J4896=6,J4896=7,J4896=8, J4896 = "NA")),"NA",0),0)),0)))</f>
        <v>0</v>
      </c>
      <c r="L4896">
        <v>2</v>
      </c>
      <c r="M4896">
        <v>2</v>
      </c>
      <c r="N4896" t="s">
        <v>0</v>
      </c>
      <c r="O4896" s="11">
        <f t="shared" si="76"/>
        <v>0</v>
      </c>
    </row>
    <row r="4897" spans="2:15" x14ac:dyDescent="0.3">
      <c r="B4897">
        <v>29794</v>
      </c>
      <c r="C4897">
        <v>4</v>
      </c>
      <c r="D4897">
        <v>1</v>
      </c>
      <c r="E4897">
        <v>8</v>
      </c>
      <c r="F4897">
        <v>12</v>
      </c>
      <c r="G4897">
        <v>98</v>
      </c>
      <c r="H4897" t="s">
        <v>0</v>
      </c>
      <c r="I4897" t="s">
        <v>0</v>
      </c>
      <c r="J4897" t="s">
        <v>0</v>
      </c>
      <c r="K4897" s="5" cm="1">
        <f t="array" ref="K4897">IF(AND(C4897=1,OR(J4897=42,J4897=6,J4897=7,J4897=8)),1,
IF(AND(OR(C4897=1,C4897="NA"),OR(J4897=42,J4897=6,J4897=7,J4897=8, J4897="NA")),"NA",
IF(_xlfn.MINIFS(Nested_Ifs[a11],Nested_Ifs[ID],Nested_Ifs[[#This Row],[ID]])&lt;&gt;1,IF(AND(C4897=MIN(_xlfn._xlws.FILTER(Nested_Ifs[a11], Nested_Ifs[ID]=Nested_Ifs[[#This Row],[ID]])), OR(J4897=42,J4897=6,J4897=7,J4897=8)),1,
IF(_xlfn.MINIFS(Nested_Ifs[a11],Nested_Ifs[ID],Nested_Ifs[[#This Row],[ID]])&lt;&gt;1,IF(AND(OR(C4897=MIN(_xlfn._xlws.FILTER(Nested_Ifs[a11], Nested_Ifs[ID]=Nested_Ifs[[#This Row],[ID]])), C4897 = "NA"), OR(J4897=42,J4897=6,J4897=7,J4897=8, J4897 = "NA")),"NA",0),0)),0)))</f>
        <v>0</v>
      </c>
      <c r="L4897">
        <v>2</v>
      </c>
      <c r="M4897">
        <v>2</v>
      </c>
      <c r="N4897" t="s">
        <v>0</v>
      </c>
      <c r="O4897" s="11">
        <f t="shared" si="76"/>
        <v>0</v>
      </c>
    </row>
    <row r="4898" spans="2:15" x14ac:dyDescent="0.3">
      <c r="B4898">
        <v>29794</v>
      </c>
      <c r="C4898">
        <v>5</v>
      </c>
      <c r="D4898">
        <v>2</v>
      </c>
      <c r="E4898">
        <v>8</v>
      </c>
      <c r="F4898">
        <v>10</v>
      </c>
      <c r="G4898">
        <v>98</v>
      </c>
      <c r="H4898" t="s">
        <v>0</v>
      </c>
      <c r="I4898" t="s">
        <v>0</v>
      </c>
      <c r="J4898" t="s">
        <v>0</v>
      </c>
      <c r="K4898" s="5" cm="1">
        <f t="array" ref="K4898">IF(AND(C4898=1,OR(J4898=42,J4898=6,J4898=7,J4898=8)),1,
IF(AND(OR(C4898=1,C4898="NA"),OR(J4898=42,J4898=6,J4898=7,J4898=8, J4898="NA")),"NA",
IF(_xlfn.MINIFS(Nested_Ifs[a11],Nested_Ifs[ID],Nested_Ifs[[#This Row],[ID]])&lt;&gt;1,IF(AND(C4898=MIN(_xlfn._xlws.FILTER(Nested_Ifs[a11], Nested_Ifs[ID]=Nested_Ifs[[#This Row],[ID]])), OR(J4898=42,J4898=6,J4898=7,J4898=8)),1,
IF(_xlfn.MINIFS(Nested_Ifs[a11],Nested_Ifs[ID],Nested_Ifs[[#This Row],[ID]])&lt;&gt;1,IF(AND(OR(C4898=MIN(_xlfn._xlws.FILTER(Nested_Ifs[a11], Nested_Ifs[ID]=Nested_Ifs[[#This Row],[ID]])), C4898 = "NA"), OR(J4898=42,J4898=6,J4898=7,J4898=8, J4898 = "NA")),"NA",0),0)),0)))</f>
        <v>0</v>
      </c>
      <c r="L4898">
        <v>2</v>
      </c>
      <c r="M4898">
        <v>2</v>
      </c>
      <c r="N4898" t="s">
        <v>0</v>
      </c>
      <c r="O4898" s="11">
        <f t="shared" si="76"/>
        <v>0</v>
      </c>
    </row>
    <row r="4899" spans="2:15" x14ac:dyDescent="0.3">
      <c r="B4899">
        <v>29794</v>
      </c>
      <c r="C4899">
        <v>6</v>
      </c>
      <c r="D4899">
        <v>1</v>
      </c>
      <c r="E4899">
        <v>8</v>
      </c>
      <c r="F4899">
        <v>9</v>
      </c>
      <c r="G4899">
        <v>98</v>
      </c>
      <c r="H4899" t="s">
        <v>0</v>
      </c>
      <c r="I4899" t="s">
        <v>0</v>
      </c>
      <c r="J4899" t="s">
        <v>0</v>
      </c>
      <c r="K4899" s="5" cm="1">
        <f t="array" ref="K4899">IF(AND(C4899=1,OR(J4899=42,J4899=6,J4899=7,J4899=8)),1,
IF(AND(OR(C4899=1,C4899="NA"),OR(J4899=42,J4899=6,J4899=7,J4899=8, J4899="NA")),"NA",
IF(_xlfn.MINIFS(Nested_Ifs[a11],Nested_Ifs[ID],Nested_Ifs[[#This Row],[ID]])&lt;&gt;1,IF(AND(C4899=MIN(_xlfn._xlws.FILTER(Nested_Ifs[a11], Nested_Ifs[ID]=Nested_Ifs[[#This Row],[ID]])), OR(J4899=42,J4899=6,J4899=7,J4899=8)),1,
IF(_xlfn.MINIFS(Nested_Ifs[a11],Nested_Ifs[ID],Nested_Ifs[[#This Row],[ID]])&lt;&gt;1,IF(AND(OR(C4899=MIN(_xlfn._xlws.FILTER(Nested_Ifs[a11], Nested_Ifs[ID]=Nested_Ifs[[#This Row],[ID]])), C4899 = "NA"), OR(J4899=42,J4899=6,J4899=7,J4899=8, J4899 = "NA")),"NA",0),0)),0)))</f>
        <v>0</v>
      </c>
      <c r="L4899">
        <v>2</v>
      </c>
      <c r="M4899">
        <v>2</v>
      </c>
      <c r="N4899" t="s">
        <v>0</v>
      </c>
      <c r="O4899" s="11">
        <f t="shared" si="76"/>
        <v>0</v>
      </c>
    </row>
    <row r="4900" spans="2:15" x14ac:dyDescent="0.3">
      <c r="B4900">
        <v>29794</v>
      </c>
      <c r="C4900">
        <v>7</v>
      </c>
      <c r="D4900">
        <v>2</v>
      </c>
      <c r="E4900">
        <v>8</v>
      </c>
      <c r="F4900">
        <v>1</v>
      </c>
      <c r="G4900">
        <v>98</v>
      </c>
      <c r="H4900">
        <v>2</v>
      </c>
      <c r="I4900">
        <v>8</v>
      </c>
      <c r="J4900" t="s">
        <v>0</v>
      </c>
      <c r="K4900" s="5" cm="1">
        <f t="array" ref="K4900">IF(AND(C4900=1,OR(J4900=42,J4900=6,J4900=7,J4900=8)),1,
IF(AND(OR(C4900=1,C4900="NA"),OR(J4900=42,J4900=6,J4900=7,J4900=8, J4900="NA")),"NA",
IF(_xlfn.MINIFS(Nested_Ifs[a11],Nested_Ifs[ID],Nested_Ifs[[#This Row],[ID]])&lt;&gt;1,IF(AND(C4900=MIN(_xlfn._xlws.FILTER(Nested_Ifs[a11], Nested_Ifs[ID]=Nested_Ifs[[#This Row],[ID]])), OR(J4900=42,J4900=6,J4900=7,J4900=8)),1,
IF(_xlfn.MINIFS(Nested_Ifs[a11],Nested_Ifs[ID],Nested_Ifs[[#This Row],[ID]])&lt;&gt;1,IF(AND(OR(C4900=MIN(_xlfn._xlws.FILTER(Nested_Ifs[a11], Nested_Ifs[ID]=Nested_Ifs[[#This Row],[ID]])), C4900 = "NA"), OR(J4900=42,J4900=6,J4900=7,J4900=8, J4900 = "NA")),"NA",0),0)),0)))</f>
        <v>0</v>
      </c>
      <c r="L4900">
        <v>2</v>
      </c>
      <c r="M4900">
        <v>2</v>
      </c>
      <c r="N4900" t="s">
        <v>0</v>
      </c>
      <c r="O4900" s="11">
        <f t="shared" si="76"/>
        <v>0</v>
      </c>
    </row>
    <row r="4901" spans="2:15" x14ac:dyDescent="0.3">
      <c r="B4901">
        <v>29795</v>
      </c>
      <c r="C4901">
        <v>1</v>
      </c>
      <c r="D4901">
        <v>1</v>
      </c>
      <c r="E4901">
        <v>1</v>
      </c>
      <c r="F4901">
        <v>59</v>
      </c>
      <c r="G4901">
        <v>1</v>
      </c>
      <c r="H4901" t="s">
        <v>0</v>
      </c>
      <c r="I4901" t="s">
        <v>0</v>
      </c>
      <c r="J4901">
        <v>5</v>
      </c>
      <c r="K4901" s="5" cm="1">
        <f t="array" ref="K4901">IF(AND(C4901=1,OR(J4901=42,J4901=6,J4901=7,J4901=8)),1,
IF(AND(OR(C4901=1,C4901="NA"),OR(J4901=42,J4901=6,J4901=7,J4901=8, J4901="NA")),"NA",
IF(_xlfn.MINIFS(Nested_Ifs[a11],Nested_Ifs[ID],Nested_Ifs[[#This Row],[ID]])&lt;&gt;1,IF(AND(C4901=MIN(_xlfn._xlws.FILTER(Nested_Ifs[a11], Nested_Ifs[ID]=Nested_Ifs[[#This Row],[ID]])), OR(J4901=42,J4901=6,J4901=7,J4901=8)),1,
IF(_xlfn.MINIFS(Nested_Ifs[a11],Nested_Ifs[ID],Nested_Ifs[[#This Row],[ID]])&lt;&gt;1,IF(AND(OR(C4901=MIN(_xlfn._xlws.FILTER(Nested_Ifs[a11], Nested_Ifs[ID]=Nested_Ifs[[#This Row],[ID]])), C4901 = "NA"), OR(J4901=42,J4901=6,J4901=7,J4901=8, J4901 = "NA")),"NA",0),0)),0)))</f>
        <v>0</v>
      </c>
      <c r="L4901">
        <v>2</v>
      </c>
      <c r="M4901">
        <v>2</v>
      </c>
      <c r="N4901" t="s">
        <v>0</v>
      </c>
      <c r="O4901" s="11">
        <f t="shared" si="76"/>
        <v>0</v>
      </c>
    </row>
    <row r="4902" spans="2:15" x14ac:dyDescent="0.3">
      <c r="B4902">
        <v>29795</v>
      </c>
      <c r="C4902">
        <v>2</v>
      </c>
      <c r="D4902">
        <v>2</v>
      </c>
      <c r="E4902">
        <v>2</v>
      </c>
      <c r="F4902">
        <v>49</v>
      </c>
      <c r="G4902">
        <v>1</v>
      </c>
      <c r="H4902" t="s">
        <v>0</v>
      </c>
      <c r="I4902" t="s">
        <v>0</v>
      </c>
      <c r="J4902">
        <v>5</v>
      </c>
      <c r="K4902" s="5" cm="1">
        <f t="array" ref="K4902">IF(AND(C4902=1,OR(J4902=42,J4902=6,J4902=7,J4902=8)),1,
IF(AND(OR(C4902=1,C4902="NA"),OR(J4902=42,J4902=6,J4902=7,J4902=8, J4902="NA")),"NA",
IF(_xlfn.MINIFS(Nested_Ifs[a11],Nested_Ifs[ID],Nested_Ifs[[#This Row],[ID]])&lt;&gt;1,IF(AND(C4902=MIN(_xlfn._xlws.FILTER(Nested_Ifs[a11], Nested_Ifs[ID]=Nested_Ifs[[#This Row],[ID]])), OR(J4902=42,J4902=6,J4902=7,J4902=8)),1,
IF(_xlfn.MINIFS(Nested_Ifs[a11],Nested_Ifs[ID],Nested_Ifs[[#This Row],[ID]])&lt;&gt;1,IF(AND(OR(C4902=MIN(_xlfn._xlws.FILTER(Nested_Ifs[a11], Nested_Ifs[ID]=Nested_Ifs[[#This Row],[ID]])), C4902 = "NA"), OR(J4902=42,J4902=6,J4902=7,J4902=8, J4902 = "NA")),"NA",0),0)),0)))</f>
        <v>0</v>
      </c>
      <c r="L4902">
        <v>2</v>
      </c>
      <c r="M4902">
        <v>2</v>
      </c>
      <c r="N4902" t="s">
        <v>0</v>
      </c>
      <c r="O4902" s="11">
        <f t="shared" si="76"/>
        <v>0</v>
      </c>
    </row>
    <row r="4903" spans="2:15" x14ac:dyDescent="0.3">
      <c r="B4903">
        <v>29795</v>
      </c>
      <c r="C4903">
        <v>3</v>
      </c>
      <c r="D4903">
        <v>1</v>
      </c>
      <c r="E4903">
        <v>3</v>
      </c>
      <c r="F4903">
        <v>24</v>
      </c>
      <c r="G4903">
        <v>1</v>
      </c>
      <c r="H4903" t="s">
        <v>0</v>
      </c>
      <c r="I4903" t="s">
        <v>0</v>
      </c>
      <c r="J4903">
        <v>5</v>
      </c>
      <c r="K4903" s="5" cm="1">
        <f t="array" ref="K4903">IF(AND(C4903=1,OR(J4903=42,J4903=6,J4903=7,J4903=8)),1,
IF(AND(OR(C4903=1,C4903="NA"),OR(J4903=42,J4903=6,J4903=7,J4903=8, J4903="NA")),"NA",
IF(_xlfn.MINIFS(Nested_Ifs[a11],Nested_Ifs[ID],Nested_Ifs[[#This Row],[ID]])&lt;&gt;1,IF(AND(C4903=MIN(_xlfn._xlws.FILTER(Nested_Ifs[a11], Nested_Ifs[ID]=Nested_Ifs[[#This Row],[ID]])), OR(J4903=42,J4903=6,J4903=7,J4903=8)),1,
IF(_xlfn.MINIFS(Nested_Ifs[a11],Nested_Ifs[ID],Nested_Ifs[[#This Row],[ID]])&lt;&gt;1,IF(AND(OR(C4903=MIN(_xlfn._xlws.FILTER(Nested_Ifs[a11], Nested_Ifs[ID]=Nested_Ifs[[#This Row],[ID]])), C4903 = "NA"), OR(J4903=42,J4903=6,J4903=7,J4903=8, J4903 = "NA")),"NA",0),0)),0)))</f>
        <v>0</v>
      </c>
      <c r="L4903">
        <v>2</v>
      </c>
      <c r="M4903">
        <v>2</v>
      </c>
      <c r="N4903" t="s">
        <v>0</v>
      </c>
      <c r="O4903" s="11">
        <f t="shared" si="76"/>
        <v>0</v>
      </c>
    </row>
    <row r="4904" spans="2:15" x14ac:dyDescent="0.3">
      <c r="B4904">
        <v>29795</v>
      </c>
      <c r="C4904">
        <v>4</v>
      </c>
      <c r="D4904">
        <v>2</v>
      </c>
      <c r="E4904">
        <v>4</v>
      </c>
      <c r="F4904">
        <v>19</v>
      </c>
      <c r="G4904">
        <v>1</v>
      </c>
      <c r="H4904" t="s">
        <v>0</v>
      </c>
      <c r="I4904" t="s">
        <v>0</v>
      </c>
      <c r="J4904">
        <v>5</v>
      </c>
      <c r="K4904" s="5" cm="1">
        <f t="array" ref="K4904">IF(AND(C4904=1,OR(J4904=42,J4904=6,J4904=7,J4904=8)),1,
IF(AND(OR(C4904=1,C4904="NA"),OR(J4904=42,J4904=6,J4904=7,J4904=8, J4904="NA")),"NA",
IF(_xlfn.MINIFS(Nested_Ifs[a11],Nested_Ifs[ID],Nested_Ifs[[#This Row],[ID]])&lt;&gt;1,IF(AND(C4904=MIN(_xlfn._xlws.FILTER(Nested_Ifs[a11], Nested_Ifs[ID]=Nested_Ifs[[#This Row],[ID]])), OR(J4904=42,J4904=6,J4904=7,J4904=8)),1,
IF(_xlfn.MINIFS(Nested_Ifs[a11],Nested_Ifs[ID],Nested_Ifs[[#This Row],[ID]])&lt;&gt;1,IF(AND(OR(C4904=MIN(_xlfn._xlws.FILTER(Nested_Ifs[a11], Nested_Ifs[ID]=Nested_Ifs[[#This Row],[ID]])), C4904 = "NA"), OR(J4904=42,J4904=6,J4904=7,J4904=8, J4904 = "NA")),"NA",0),0)),0)))</f>
        <v>0</v>
      </c>
      <c r="L4904">
        <v>2</v>
      </c>
      <c r="M4904">
        <v>2</v>
      </c>
      <c r="N4904" t="s">
        <v>0</v>
      </c>
      <c r="O4904" s="11">
        <f t="shared" si="76"/>
        <v>0</v>
      </c>
    </row>
    <row r="4905" spans="2:15" x14ac:dyDescent="0.3">
      <c r="B4905">
        <v>29795</v>
      </c>
      <c r="C4905">
        <v>5</v>
      </c>
      <c r="D4905">
        <v>2</v>
      </c>
      <c r="E4905">
        <v>3</v>
      </c>
      <c r="F4905">
        <v>18</v>
      </c>
      <c r="G4905">
        <v>6</v>
      </c>
      <c r="H4905" t="s">
        <v>0</v>
      </c>
      <c r="I4905" t="s">
        <v>0</v>
      </c>
      <c r="J4905" t="s">
        <v>0</v>
      </c>
      <c r="K4905" s="5" cm="1">
        <f t="array" ref="K4905">IF(AND(C4905=1,OR(J4905=42,J4905=6,J4905=7,J4905=8)),1,
IF(AND(OR(C4905=1,C4905="NA"),OR(J4905=42,J4905=6,J4905=7,J4905=8, J4905="NA")),"NA",
IF(_xlfn.MINIFS(Nested_Ifs[a11],Nested_Ifs[ID],Nested_Ifs[[#This Row],[ID]])&lt;&gt;1,IF(AND(C4905=MIN(_xlfn._xlws.FILTER(Nested_Ifs[a11], Nested_Ifs[ID]=Nested_Ifs[[#This Row],[ID]])), OR(J4905=42,J4905=6,J4905=7,J4905=8)),1,
IF(_xlfn.MINIFS(Nested_Ifs[a11],Nested_Ifs[ID],Nested_Ifs[[#This Row],[ID]])&lt;&gt;1,IF(AND(OR(C4905=MIN(_xlfn._xlws.FILTER(Nested_Ifs[a11], Nested_Ifs[ID]=Nested_Ifs[[#This Row],[ID]])), C4905 = "NA"), OR(J4905=42,J4905=6,J4905=7,J4905=8, J4905 = "NA")),"NA",0),0)),0)))</f>
        <v>0</v>
      </c>
      <c r="L4905">
        <v>2</v>
      </c>
      <c r="M4905">
        <v>2</v>
      </c>
      <c r="N4905" t="s">
        <v>0</v>
      </c>
      <c r="O4905" s="11">
        <f t="shared" si="76"/>
        <v>0</v>
      </c>
    </row>
    <row r="4906" spans="2:15" x14ac:dyDescent="0.3">
      <c r="B4906">
        <v>29796</v>
      </c>
      <c r="C4906">
        <v>1</v>
      </c>
      <c r="D4906">
        <v>1</v>
      </c>
      <c r="E4906">
        <v>1</v>
      </c>
      <c r="F4906">
        <v>38</v>
      </c>
      <c r="G4906">
        <v>1</v>
      </c>
      <c r="H4906" t="s">
        <v>0</v>
      </c>
      <c r="I4906" t="s">
        <v>0</v>
      </c>
      <c r="J4906">
        <v>5</v>
      </c>
      <c r="K4906" s="5" cm="1">
        <f t="array" ref="K4906">IF(AND(C4906=1,OR(J4906=42,J4906=6,J4906=7,J4906=8)),1,
IF(AND(OR(C4906=1,C4906="NA"),OR(J4906=42,J4906=6,J4906=7,J4906=8, J4906="NA")),"NA",
IF(_xlfn.MINIFS(Nested_Ifs[a11],Nested_Ifs[ID],Nested_Ifs[[#This Row],[ID]])&lt;&gt;1,IF(AND(C4906=MIN(_xlfn._xlws.FILTER(Nested_Ifs[a11], Nested_Ifs[ID]=Nested_Ifs[[#This Row],[ID]])), OR(J4906=42,J4906=6,J4906=7,J4906=8)),1,
IF(_xlfn.MINIFS(Nested_Ifs[a11],Nested_Ifs[ID],Nested_Ifs[[#This Row],[ID]])&lt;&gt;1,IF(AND(OR(C4906=MIN(_xlfn._xlws.FILTER(Nested_Ifs[a11], Nested_Ifs[ID]=Nested_Ifs[[#This Row],[ID]])), C4906 = "NA"), OR(J4906=42,J4906=6,J4906=7,J4906=8, J4906 = "NA")),"NA",0),0)),0)))</f>
        <v>0</v>
      </c>
      <c r="L4906">
        <v>2</v>
      </c>
      <c r="M4906">
        <v>2</v>
      </c>
      <c r="N4906" t="s">
        <v>0</v>
      </c>
      <c r="O4906" s="11">
        <f t="shared" si="76"/>
        <v>0</v>
      </c>
    </row>
    <row r="4907" spans="2:15" x14ac:dyDescent="0.3">
      <c r="B4907">
        <v>29796</v>
      </c>
      <c r="C4907">
        <v>2</v>
      </c>
      <c r="D4907">
        <v>2</v>
      </c>
      <c r="E4907">
        <v>2</v>
      </c>
      <c r="F4907">
        <v>39</v>
      </c>
      <c r="G4907">
        <v>1</v>
      </c>
      <c r="H4907" t="s">
        <v>0</v>
      </c>
      <c r="I4907" t="s">
        <v>0</v>
      </c>
      <c r="J4907">
        <v>5</v>
      </c>
      <c r="K4907" s="5" cm="1">
        <f t="array" ref="K4907">IF(AND(C4907=1,OR(J4907=42,J4907=6,J4907=7,J4907=8)),1,
IF(AND(OR(C4907=1,C4907="NA"),OR(J4907=42,J4907=6,J4907=7,J4907=8, J4907="NA")),"NA",
IF(_xlfn.MINIFS(Nested_Ifs[a11],Nested_Ifs[ID],Nested_Ifs[[#This Row],[ID]])&lt;&gt;1,IF(AND(C4907=MIN(_xlfn._xlws.FILTER(Nested_Ifs[a11], Nested_Ifs[ID]=Nested_Ifs[[#This Row],[ID]])), OR(J4907=42,J4907=6,J4907=7,J4907=8)),1,
IF(_xlfn.MINIFS(Nested_Ifs[a11],Nested_Ifs[ID],Nested_Ifs[[#This Row],[ID]])&lt;&gt;1,IF(AND(OR(C4907=MIN(_xlfn._xlws.FILTER(Nested_Ifs[a11], Nested_Ifs[ID]=Nested_Ifs[[#This Row],[ID]])), C4907 = "NA"), OR(J4907=42,J4907=6,J4907=7,J4907=8, J4907 = "NA")),"NA",0),0)),0)))</f>
        <v>0</v>
      </c>
      <c r="L4907">
        <v>2</v>
      </c>
      <c r="M4907">
        <v>2</v>
      </c>
      <c r="N4907" t="s">
        <v>0</v>
      </c>
      <c r="O4907" s="11">
        <f t="shared" si="76"/>
        <v>0</v>
      </c>
    </row>
    <row r="4908" spans="2:15" x14ac:dyDescent="0.3">
      <c r="B4908">
        <v>29797</v>
      </c>
      <c r="C4908">
        <v>1</v>
      </c>
      <c r="D4908">
        <v>1</v>
      </c>
      <c r="E4908">
        <v>1</v>
      </c>
      <c r="F4908">
        <v>30</v>
      </c>
      <c r="G4908">
        <v>1</v>
      </c>
      <c r="H4908" t="s">
        <v>0</v>
      </c>
      <c r="I4908" t="s">
        <v>0</v>
      </c>
      <c r="J4908">
        <v>1</v>
      </c>
      <c r="K4908" s="5" cm="1">
        <f t="array" ref="K4908">IF(AND(C4908=1,OR(J4908=42,J4908=6,J4908=7,J4908=8)),1,
IF(AND(OR(C4908=1,C4908="NA"),OR(J4908=42,J4908=6,J4908=7,J4908=8, J4908="NA")),"NA",
IF(_xlfn.MINIFS(Nested_Ifs[a11],Nested_Ifs[ID],Nested_Ifs[[#This Row],[ID]])&lt;&gt;1,IF(AND(C4908=MIN(_xlfn._xlws.FILTER(Nested_Ifs[a11], Nested_Ifs[ID]=Nested_Ifs[[#This Row],[ID]])), OR(J4908=42,J4908=6,J4908=7,J4908=8)),1,
IF(_xlfn.MINIFS(Nested_Ifs[a11],Nested_Ifs[ID],Nested_Ifs[[#This Row],[ID]])&lt;&gt;1,IF(AND(OR(C4908=MIN(_xlfn._xlws.FILTER(Nested_Ifs[a11], Nested_Ifs[ID]=Nested_Ifs[[#This Row],[ID]])), C4908 = "NA"), OR(J4908=42,J4908=6,J4908=7,J4908=8, J4908 = "NA")),"NA",0),0)),0)))</f>
        <v>0</v>
      </c>
      <c r="L4908">
        <v>2</v>
      </c>
      <c r="M4908">
        <v>2</v>
      </c>
      <c r="N4908" t="s">
        <v>0</v>
      </c>
      <c r="O4908" s="11">
        <f t="shared" si="76"/>
        <v>0</v>
      </c>
    </row>
    <row r="4909" spans="2:15" x14ac:dyDescent="0.3">
      <c r="B4909">
        <v>29797</v>
      </c>
      <c r="C4909">
        <v>2</v>
      </c>
      <c r="D4909">
        <v>2</v>
      </c>
      <c r="E4909">
        <v>2</v>
      </c>
      <c r="F4909">
        <v>25</v>
      </c>
      <c r="G4909">
        <v>1</v>
      </c>
      <c r="H4909" t="s">
        <v>0</v>
      </c>
      <c r="I4909" t="s">
        <v>0</v>
      </c>
      <c r="J4909">
        <v>1</v>
      </c>
      <c r="K4909" s="5" cm="1">
        <f t="array" ref="K4909">IF(AND(C4909=1,OR(J4909=42,J4909=6,J4909=7,J4909=8)),1,
IF(AND(OR(C4909=1,C4909="NA"),OR(J4909=42,J4909=6,J4909=7,J4909=8, J4909="NA")),"NA",
IF(_xlfn.MINIFS(Nested_Ifs[a11],Nested_Ifs[ID],Nested_Ifs[[#This Row],[ID]])&lt;&gt;1,IF(AND(C4909=MIN(_xlfn._xlws.FILTER(Nested_Ifs[a11], Nested_Ifs[ID]=Nested_Ifs[[#This Row],[ID]])), OR(J4909=42,J4909=6,J4909=7,J4909=8)),1,
IF(_xlfn.MINIFS(Nested_Ifs[a11],Nested_Ifs[ID],Nested_Ifs[[#This Row],[ID]])&lt;&gt;1,IF(AND(OR(C4909=MIN(_xlfn._xlws.FILTER(Nested_Ifs[a11], Nested_Ifs[ID]=Nested_Ifs[[#This Row],[ID]])), C4909 = "NA"), OR(J4909=42,J4909=6,J4909=7,J4909=8, J4909 = "NA")),"NA",0),0)),0)))</f>
        <v>0</v>
      </c>
      <c r="L4909">
        <v>2</v>
      </c>
      <c r="M4909">
        <v>2</v>
      </c>
      <c r="N4909" t="s">
        <v>0</v>
      </c>
      <c r="O4909" s="11">
        <f t="shared" si="76"/>
        <v>0</v>
      </c>
    </row>
    <row r="4910" spans="2:15" x14ac:dyDescent="0.3">
      <c r="B4910">
        <v>29797</v>
      </c>
      <c r="C4910">
        <v>3</v>
      </c>
      <c r="D4910">
        <v>1</v>
      </c>
      <c r="E4910">
        <v>3</v>
      </c>
      <c r="F4910">
        <v>0</v>
      </c>
      <c r="G4910">
        <v>98</v>
      </c>
      <c r="H4910">
        <v>2</v>
      </c>
      <c r="I4910">
        <v>8</v>
      </c>
      <c r="J4910" t="s">
        <v>0</v>
      </c>
      <c r="K4910" s="5" cm="1">
        <f t="array" ref="K4910">IF(AND(C4910=1,OR(J4910=42,J4910=6,J4910=7,J4910=8)),1,
IF(AND(OR(C4910=1,C4910="NA"),OR(J4910=42,J4910=6,J4910=7,J4910=8, J4910="NA")),"NA",
IF(_xlfn.MINIFS(Nested_Ifs[a11],Nested_Ifs[ID],Nested_Ifs[[#This Row],[ID]])&lt;&gt;1,IF(AND(C4910=MIN(_xlfn._xlws.FILTER(Nested_Ifs[a11], Nested_Ifs[ID]=Nested_Ifs[[#This Row],[ID]])), OR(J4910=42,J4910=6,J4910=7,J4910=8)),1,
IF(_xlfn.MINIFS(Nested_Ifs[a11],Nested_Ifs[ID],Nested_Ifs[[#This Row],[ID]])&lt;&gt;1,IF(AND(OR(C4910=MIN(_xlfn._xlws.FILTER(Nested_Ifs[a11], Nested_Ifs[ID]=Nested_Ifs[[#This Row],[ID]])), C4910 = "NA"), OR(J4910=42,J4910=6,J4910=7,J4910=8, J4910 = "NA")),"NA",0),0)),0)))</f>
        <v>0</v>
      </c>
      <c r="L4910">
        <v>2</v>
      </c>
      <c r="M4910">
        <v>2</v>
      </c>
      <c r="N4910" t="s">
        <v>0</v>
      </c>
      <c r="O4910" s="11">
        <f t="shared" si="76"/>
        <v>0</v>
      </c>
    </row>
    <row r="4911" spans="2:15" x14ac:dyDescent="0.3">
      <c r="B4911">
        <v>29798</v>
      </c>
      <c r="C4911">
        <v>1</v>
      </c>
      <c r="D4911">
        <v>1</v>
      </c>
      <c r="E4911">
        <v>1</v>
      </c>
      <c r="F4911">
        <v>45</v>
      </c>
      <c r="G4911">
        <v>1</v>
      </c>
      <c r="H4911" t="s">
        <v>0</v>
      </c>
      <c r="I4911" t="s">
        <v>0</v>
      </c>
      <c r="J4911">
        <v>5</v>
      </c>
      <c r="K4911" s="5" cm="1">
        <f t="array" ref="K4911">IF(AND(C4911=1,OR(J4911=42,J4911=6,J4911=7,J4911=8)),1,
IF(AND(OR(C4911=1,C4911="NA"),OR(J4911=42,J4911=6,J4911=7,J4911=8, J4911="NA")),"NA",
IF(_xlfn.MINIFS(Nested_Ifs[a11],Nested_Ifs[ID],Nested_Ifs[[#This Row],[ID]])&lt;&gt;1,IF(AND(C4911=MIN(_xlfn._xlws.FILTER(Nested_Ifs[a11], Nested_Ifs[ID]=Nested_Ifs[[#This Row],[ID]])), OR(J4911=42,J4911=6,J4911=7,J4911=8)),1,
IF(_xlfn.MINIFS(Nested_Ifs[a11],Nested_Ifs[ID],Nested_Ifs[[#This Row],[ID]])&lt;&gt;1,IF(AND(OR(C4911=MIN(_xlfn._xlws.FILTER(Nested_Ifs[a11], Nested_Ifs[ID]=Nested_Ifs[[#This Row],[ID]])), C4911 = "NA"), OR(J4911=42,J4911=6,J4911=7,J4911=8, J4911 = "NA")),"NA",0),0)),0)))</f>
        <v>0</v>
      </c>
      <c r="L4911">
        <v>2</v>
      </c>
      <c r="M4911">
        <v>2</v>
      </c>
      <c r="N4911" t="s">
        <v>0</v>
      </c>
      <c r="O4911" s="11">
        <f t="shared" si="76"/>
        <v>0</v>
      </c>
    </row>
    <row r="4912" spans="2:15" x14ac:dyDescent="0.3">
      <c r="B4912">
        <v>29798</v>
      </c>
      <c r="C4912">
        <v>2</v>
      </c>
      <c r="D4912">
        <v>2</v>
      </c>
      <c r="E4912">
        <v>2</v>
      </c>
      <c r="F4912">
        <v>46</v>
      </c>
      <c r="G4912">
        <v>1</v>
      </c>
      <c r="H4912" t="s">
        <v>0</v>
      </c>
      <c r="I4912" t="s">
        <v>0</v>
      </c>
      <c r="J4912">
        <v>5</v>
      </c>
      <c r="K4912" s="5" cm="1">
        <f t="array" ref="K4912">IF(AND(C4912=1,OR(J4912=42,J4912=6,J4912=7,J4912=8)),1,
IF(AND(OR(C4912=1,C4912="NA"),OR(J4912=42,J4912=6,J4912=7,J4912=8, J4912="NA")),"NA",
IF(_xlfn.MINIFS(Nested_Ifs[a11],Nested_Ifs[ID],Nested_Ifs[[#This Row],[ID]])&lt;&gt;1,IF(AND(C4912=MIN(_xlfn._xlws.FILTER(Nested_Ifs[a11], Nested_Ifs[ID]=Nested_Ifs[[#This Row],[ID]])), OR(J4912=42,J4912=6,J4912=7,J4912=8)),1,
IF(_xlfn.MINIFS(Nested_Ifs[a11],Nested_Ifs[ID],Nested_Ifs[[#This Row],[ID]])&lt;&gt;1,IF(AND(OR(C4912=MIN(_xlfn._xlws.FILTER(Nested_Ifs[a11], Nested_Ifs[ID]=Nested_Ifs[[#This Row],[ID]])), C4912 = "NA"), OR(J4912=42,J4912=6,J4912=7,J4912=8, J4912 = "NA")),"NA",0),0)),0)))</f>
        <v>0</v>
      </c>
      <c r="L4912">
        <v>2</v>
      </c>
      <c r="M4912">
        <v>2</v>
      </c>
      <c r="N4912" t="s">
        <v>0</v>
      </c>
      <c r="O4912" s="11">
        <f t="shared" si="76"/>
        <v>0</v>
      </c>
    </row>
    <row r="4913" spans="2:15" x14ac:dyDescent="0.3">
      <c r="B4913">
        <v>29798</v>
      </c>
      <c r="C4913">
        <v>6</v>
      </c>
      <c r="D4913">
        <v>1</v>
      </c>
      <c r="E4913">
        <v>3</v>
      </c>
      <c r="F4913">
        <v>11</v>
      </c>
      <c r="G4913">
        <v>98</v>
      </c>
      <c r="H4913" t="s">
        <v>0</v>
      </c>
      <c r="I4913" t="s">
        <v>0</v>
      </c>
      <c r="J4913" t="s">
        <v>0</v>
      </c>
      <c r="K4913" s="5" cm="1">
        <f t="array" ref="K4913">IF(AND(C4913=1,OR(J4913=42,J4913=6,J4913=7,J4913=8)),1,
IF(AND(OR(C4913=1,C4913="NA"),OR(J4913=42,J4913=6,J4913=7,J4913=8, J4913="NA")),"NA",
IF(_xlfn.MINIFS(Nested_Ifs[a11],Nested_Ifs[ID],Nested_Ifs[[#This Row],[ID]])&lt;&gt;1,IF(AND(C4913=MIN(_xlfn._xlws.FILTER(Nested_Ifs[a11], Nested_Ifs[ID]=Nested_Ifs[[#This Row],[ID]])), OR(J4913=42,J4913=6,J4913=7,J4913=8)),1,
IF(_xlfn.MINIFS(Nested_Ifs[a11],Nested_Ifs[ID],Nested_Ifs[[#This Row],[ID]])&lt;&gt;1,IF(AND(OR(C4913=MIN(_xlfn._xlws.FILTER(Nested_Ifs[a11], Nested_Ifs[ID]=Nested_Ifs[[#This Row],[ID]])), C4913 = "NA"), OR(J4913=42,J4913=6,J4913=7,J4913=8, J4913 = "NA")),"NA",0),0)),0)))</f>
        <v>0</v>
      </c>
      <c r="L4913">
        <v>2</v>
      </c>
      <c r="M4913">
        <v>2</v>
      </c>
      <c r="N4913" t="s">
        <v>0</v>
      </c>
      <c r="O4913" s="11">
        <f t="shared" si="76"/>
        <v>0</v>
      </c>
    </row>
    <row r="4914" spans="2:15" x14ac:dyDescent="0.3">
      <c r="B4914">
        <v>29799</v>
      </c>
      <c r="C4914">
        <v>1</v>
      </c>
      <c r="D4914">
        <v>1</v>
      </c>
      <c r="E4914">
        <v>1</v>
      </c>
      <c r="F4914">
        <v>30</v>
      </c>
      <c r="G4914">
        <v>1</v>
      </c>
      <c r="H4914" t="s">
        <v>0</v>
      </c>
      <c r="I4914" t="s">
        <v>0</v>
      </c>
      <c r="J4914">
        <v>1</v>
      </c>
      <c r="K4914" s="5" cm="1">
        <f t="array" ref="K4914">IF(AND(C4914=1,OR(J4914=42,J4914=6,J4914=7,J4914=8)),1,
IF(AND(OR(C4914=1,C4914="NA"),OR(J4914=42,J4914=6,J4914=7,J4914=8, J4914="NA")),"NA",
IF(_xlfn.MINIFS(Nested_Ifs[a11],Nested_Ifs[ID],Nested_Ifs[[#This Row],[ID]])&lt;&gt;1,IF(AND(C4914=MIN(_xlfn._xlws.FILTER(Nested_Ifs[a11], Nested_Ifs[ID]=Nested_Ifs[[#This Row],[ID]])), OR(J4914=42,J4914=6,J4914=7,J4914=8)),1,
IF(_xlfn.MINIFS(Nested_Ifs[a11],Nested_Ifs[ID],Nested_Ifs[[#This Row],[ID]])&lt;&gt;1,IF(AND(OR(C4914=MIN(_xlfn._xlws.FILTER(Nested_Ifs[a11], Nested_Ifs[ID]=Nested_Ifs[[#This Row],[ID]])), C4914 = "NA"), OR(J4914=42,J4914=6,J4914=7,J4914=8, J4914 = "NA")),"NA",0),0)),0)))</f>
        <v>0</v>
      </c>
      <c r="L4914">
        <v>2</v>
      </c>
      <c r="M4914">
        <v>2</v>
      </c>
      <c r="N4914" t="s">
        <v>0</v>
      </c>
      <c r="O4914" s="11">
        <f t="shared" si="76"/>
        <v>0</v>
      </c>
    </row>
    <row r="4915" spans="2:15" x14ac:dyDescent="0.3">
      <c r="B4915">
        <v>29799</v>
      </c>
      <c r="C4915">
        <v>2</v>
      </c>
      <c r="D4915">
        <v>2</v>
      </c>
      <c r="E4915">
        <v>2</v>
      </c>
      <c r="F4915">
        <v>27</v>
      </c>
      <c r="G4915">
        <v>1</v>
      </c>
      <c r="H4915" t="s">
        <v>0</v>
      </c>
      <c r="I4915" t="s">
        <v>0</v>
      </c>
      <c r="J4915">
        <v>3</v>
      </c>
      <c r="K4915" s="5" cm="1">
        <f t="array" ref="K4915">IF(AND(C4915=1,OR(J4915=42,J4915=6,J4915=7,J4915=8)),1,
IF(AND(OR(C4915=1,C4915="NA"),OR(J4915=42,J4915=6,J4915=7,J4915=8, J4915="NA")),"NA",
IF(_xlfn.MINIFS(Nested_Ifs[a11],Nested_Ifs[ID],Nested_Ifs[[#This Row],[ID]])&lt;&gt;1,IF(AND(C4915=MIN(_xlfn._xlws.FILTER(Nested_Ifs[a11], Nested_Ifs[ID]=Nested_Ifs[[#This Row],[ID]])), OR(J4915=42,J4915=6,J4915=7,J4915=8)),1,
IF(_xlfn.MINIFS(Nested_Ifs[a11],Nested_Ifs[ID],Nested_Ifs[[#This Row],[ID]])&lt;&gt;1,IF(AND(OR(C4915=MIN(_xlfn._xlws.FILTER(Nested_Ifs[a11], Nested_Ifs[ID]=Nested_Ifs[[#This Row],[ID]])), C4915 = "NA"), OR(J4915=42,J4915=6,J4915=7,J4915=8, J4915 = "NA")),"NA",0),0)),0)))</f>
        <v>0</v>
      </c>
      <c r="L4915">
        <v>2</v>
      </c>
      <c r="M4915">
        <v>2</v>
      </c>
      <c r="N4915" t="s">
        <v>0</v>
      </c>
      <c r="O4915" s="11">
        <f t="shared" si="76"/>
        <v>0</v>
      </c>
    </row>
    <row r="4916" spans="2:15" x14ac:dyDescent="0.3">
      <c r="B4916">
        <v>29799</v>
      </c>
      <c r="C4916">
        <v>3</v>
      </c>
      <c r="D4916">
        <v>2</v>
      </c>
      <c r="E4916">
        <v>3</v>
      </c>
      <c r="F4916">
        <v>2</v>
      </c>
      <c r="G4916" t="s">
        <v>0</v>
      </c>
      <c r="H4916">
        <v>2</v>
      </c>
      <c r="I4916">
        <v>8</v>
      </c>
      <c r="J4916" t="s">
        <v>0</v>
      </c>
      <c r="K4916" s="5" cm="1">
        <f t="array" ref="K4916">IF(AND(C4916=1,OR(J4916=42,J4916=6,J4916=7,J4916=8)),1,
IF(AND(OR(C4916=1,C4916="NA"),OR(J4916=42,J4916=6,J4916=7,J4916=8, J4916="NA")),"NA",
IF(_xlfn.MINIFS(Nested_Ifs[a11],Nested_Ifs[ID],Nested_Ifs[[#This Row],[ID]])&lt;&gt;1,IF(AND(C4916=MIN(_xlfn._xlws.FILTER(Nested_Ifs[a11], Nested_Ifs[ID]=Nested_Ifs[[#This Row],[ID]])), OR(J4916=42,J4916=6,J4916=7,J4916=8)),1,
IF(_xlfn.MINIFS(Nested_Ifs[a11],Nested_Ifs[ID],Nested_Ifs[[#This Row],[ID]])&lt;&gt;1,IF(AND(OR(C4916=MIN(_xlfn._xlws.FILTER(Nested_Ifs[a11], Nested_Ifs[ID]=Nested_Ifs[[#This Row],[ID]])), C4916 = "NA"), OR(J4916=42,J4916=6,J4916=7,J4916=8, J4916 = "NA")),"NA",0),0)),0)))</f>
        <v>0</v>
      </c>
      <c r="L4916">
        <v>1</v>
      </c>
      <c r="M4916">
        <v>2</v>
      </c>
      <c r="N4916" t="s">
        <v>0</v>
      </c>
      <c r="O4916" s="11">
        <f t="shared" si="76"/>
        <v>0</v>
      </c>
    </row>
    <row r="4917" spans="2:15" x14ac:dyDescent="0.3">
      <c r="B4917">
        <v>29799</v>
      </c>
      <c r="C4917">
        <v>4</v>
      </c>
      <c r="D4917">
        <v>2</v>
      </c>
      <c r="E4917">
        <v>3</v>
      </c>
      <c r="F4917">
        <v>0</v>
      </c>
      <c r="G4917" t="s">
        <v>0</v>
      </c>
      <c r="H4917">
        <v>2</v>
      </c>
      <c r="I4917">
        <v>3</v>
      </c>
      <c r="J4917" t="s">
        <v>0</v>
      </c>
      <c r="K4917" s="5" cm="1">
        <f t="array" ref="K4917">IF(AND(C4917=1,OR(J4917=42,J4917=6,J4917=7,J4917=8)),1,
IF(AND(OR(C4917=1,C4917="NA"),OR(J4917=42,J4917=6,J4917=7,J4917=8, J4917="NA")),"NA",
IF(_xlfn.MINIFS(Nested_Ifs[a11],Nested_Ifs[ID],Nested_Ifs[[#This Row],[ID]])&lt;&gt;1,IF(AND(C4917=MIN(_xlfn._xlws.FILTER(Nested_Ifs[a11], Nested_Ifs[ID]=Nested_Ifs[[#This Row],[ID]])), OR(J4917=42,J4917=6,J4917=7,J4917=8)),1,
IF(_xlfn.MINIFS(Nested_Ifs[a11],Nested_Ifs[ID],Nested_Ifs[[#This Row],[ID]])&lt;&gt;1,IF(AND(OR(C4917=MIN(_xlfn._xlws.FILTER(Nested_Ifs[a11], Nested_Ifs[ID]=Nested_Ifs[[#This Row],[ID]])), C4917 = "NA"), OR(J4917=42,J4917=6,J4917=7,J4917=8, J4917 = "NA")),"NA",0),0)),0)))</f>
        <v>0</v>
      </c>
      <c r="L4917">
        <v>1</v>
      </c>
      <c r="M4917">
        <v>2</v>
      </c>
      <c r="N4917" t="s">
        <v>0</v>
      </c>
      <c r="O4917" s="11">
        <f t="shared" si="76"/>
        <v>0</v>
      </c>
    </row>
    <row r="4918" spans="2:15" x14ac:dyDescent="0.3">
      <c r="B4918">
        <v>29800</v>
      </c>
      <c r="C4918">
        <v>1</v>
      </c>
      <c r="D4918">
        <v>1</v>
      </c>
      <c r="E4918">
        <v>1</v>
      </c>
      <c r="F4918">
        <v>59</v>
      </c>
      <c r="G4918">
        <v>1</v>
      </c>
      <c r="H4918" t="s">
        <v>0</v>
      </c>
      <c r="I4918" t="s">
        <v>0</v>
      </c>
      <c r="J4918">
        <v>1</v>
      </c>
      <c r="K4918" s="5" cm="1">
        <f t="array" ref="K4918">IF(AND(C4918=1,OR(J4918=42,J4918=6,J4918=7,J4918=8)),1,
IF(AND(OR(C4918=1,C4918="NA"),OR(J4918=42,J4918=6,J4918=7,J4918=8, J4918="NA")),"NA",
IF(_xlfn.MINIFS(Nested_Ifs[a11],Nested_Ifs[ID],Nested_Ifs[[#This Row],[ID]])&lt;&gt;1,IF(AND(C4918=MIN(_xlfn._xlws.FILTER(Nested_Ifs[a11], Nested_Ifs[ID]=Nested_Ifs[[#This Row],[ID]])), OR(J4918=42,J4918=6,J4918=7,J4918=8)),1,
IF(_xlfn.MINIFS(Nested_Ifs[a11],Nested_Ifs[ID],Nested_Ifs[[#This Row],[ID]])&lt;&gt;1,IF(AND(OR(C4918=MIN(_xlfn._xlws.FILTER(Nested_Ifs[a11], Nested_Ifs[ID]=Nested_Ifs[[#This Row],[ID]])), C4918 = "NA"), OR(J4918=42,J4918=6,J4918=7,J4918=8, J4918 = "NA")),"NA",0),0)),0)))</f>
        <v>0</v>
      </c>
      <c r="L4918">
        <v>2</v>
      </c>
      <c r="M4918">
        <v>2</v>
      </c>
      <c r="N4918" t="s">
        <v>0</v>
      </c>
      <c r="O4918" s="11">
        <f t="shared" si="76"/>
        <v>0</v>
      </c>
    </row>
    <row r="4919" spans="2:15" x14ac:dyDescent="0.3">
      <c r="B4919">
        <v>29800</v>
      </c>
      <c r="C4919">
        <v>2</v>
      </c>
      <c r="D4919">
        <v>2</v>
      </c>
      <c r="E4919">
        <v>2</v>
      </c>
      <c r="F4919">
        <v>56</v>
      </c>
      <c r="G4919">
        <v>1</v>
      </c>
      <c r="H4919" t="s">
        <v>0</v>
      </c>
      <c r="I4919" t="s">
        <v>0</v>
      </c>
      <c r="J4919">
        <v>1</v>
      </c>
      <c r="K4919" s="5" cm="1">
        <f t="array" ref="K4919">IF(AND(C4919=1,OR(J4919=42,J4919=6,J4919=7,J4919=8)),1,
IF(AND(OR(C4919=1,C4919="NA"),OR(J4919=42,J4919=6,J4919=7,J4919=8, J4919="NA")),"NA",
IF(_xlfn.MINIFS(Nested_Ifs[a11],Nested_Ifs[ID],Nested_Ifs[[#This Row],[ID]])&lt;&gt;1,IF(AND(C4919=MIN(_xlfn._xlws.FILTER(Nested_Ifs[a11], Nested_Ifs[ID]=Nested_Ifs[[#This Row],[ID]])), OR(J4919=42,J4919=6,J4919=7,J4919=8)),1,
IF(_xlfn.MINIFS(Nested_Ifs[a11],Nested_Ifs[ID],Nested_Ifs[[#This Row],[ID]])&lt;&gt;1,IF(AND(OR(C4919=MIN(_xlfn._xlws.FILTER(Nested_Ifs[a11], Nested_Ifs[ID]=Nested_Ifs[[#This Row],[ID]])), C4919 = "NA"), OR(J4919=42,J4919=6,J4919=7,J4919=8, J4919 = "NA")),"NA",0),0)),0)))</f>
        <v>0</v>
      </c>
      <c r="L4919">
        <v>1</v>
      </c>
      <c r="M4919">
        <v>2</v>
      </c>
      <c r="N4919" t="s">
        <v>0</v>
      </c>
      <c r="O4919" s="11">
        <f t="shared" si="76"/>
        <v>0</v>
      </c>
    </row>
    <row r="4920" spans="2:15" x14ac:dyDescent="0.3">
      <c r="B4920">
        <v>29800</v>
      </c>
      <c r="C4920">
        <v>3</v>
      </c>
      <c r="D4920">
        <v>1</v>
      </c>
      <c r="E4920">
        <v>3</v>
      </c>
      <c r="F4920">
        <v>35</v>
      </c>
      <c r="G4920">
        <v>1</v>
      </c>
      <c r="H4920" t="s">
        <v>0</v>
      </c>
      <c r="I4920" t="s">
        <v>0</v>
      </c>
      <c r="J4920">
        <v>1</v>
      </c>
      <c r="K4920" s="5" cm="1">
        <f t="array" ref="K4920">IF(AND(C4920=1,OR(J4920=42,J4920=6,J4920=7,J4920=8)),1,
IF(AND(OR(C4920=1,C4920="NA"),OR(J4920=42,J4920=6,J4920=7,J4920=8, J4920="NA")),"NA",
IF(_xlfn.MINIFS(Nested_Ifs[a11],Nested_Ifs[ID],Nested_Ifs[[#This Row],[ID]])&lt;&gt;1,IF(AND(C4920=MIN(_xlfn._xlws.FILTER(Nested_Ifs[a11], Nested_Ifs[ID]=Nested_Ifs[[#This Row],[ID]])), OR(J4920=42,J4920=6,J4920=7,J4920=8)),1,
IF(_xlfn.MINIFS(Nested_Ifs[a11],Nested_Ifs[ID],Nested_Ifs[[#This Row],[ID]])&lt;&gt;1,IF(AND(OR(C4920=MIN(_xlfn._xlws.FILTER(Nested_Ifs[a11], Nested_Ifs[ID]=Nested_Ifs[[#This Row],[ID]])), C4920 = "NA"), OR(J4920=42,J4920=6,J4920=7,J4920=8, J4920 = "NA")),"NA",0),0)),0)))</f>
        <v>0</v>
      </c>
      <c r="L4920">
        <v>2</v>
      </c>
      <c r="M4920">
        <v>2</v>
      </c>
      <c r="N4920" t="s">
        <v>0</v>
      </c>
      <c r="O4920" s="11">
        <f t="shared" si="76"/>
        <v>0</v>
      </c>
    </row>
    <row r="4921" spans="2:15" x14ac:dyDescent="0.3">
      <c r="B4921">
        <v>29800</v>
      </c>
      <c r="C4921">
        <v>4</v>
      </c>
      <c r="D4921">
        <v>2</v>
      </c>
      <c r="E4921">
        <v>4</v>
      </c>
      <c r="F4921">
        <v>25</v>
      </c>
      <c r="G4921">
        <v>1</v>
      </c>
      <c r="H4921" t="s">
        <v>0</v>
      </c>
      <c r="I4921" t="s">
        <v>0</v>
      </c>
      <c r="J4921">
        <v>5</v>
      </c>
      <c r="K4921" s="5" cm="1">
        <f t="array" ref="K4921">IF(AND(C4921=1,OR(J4921=42,J4921=6,J4921=7,J4921=8)),1,
IF(AND(OR(C4921=1,C4921="NA"),OR(J4921=42,J4921=6,J4921=7,J4921=8, J4921="NA")),"NA",
IF(_xlfn.MINIFS(Nested_Ifs[a11],Nested_Ifs[ID],Nested_Ifs[[#This Row],[ID]])&lt;&gt;1,IF(AND(C4921=MIN(_xlfn._xlws.FILTER(Nested_Ifs[a11], Nested_Ifs[ID]=Nested_Ifs[[#This Row],[ID]])), OR(J4921=42,J4921=6,J4921=7,J4921=8)),1,
IF(_xlfn.MINIFS(Nested_Ifs[a11],Nested_Ifs[ID],Nested_Ifs[[#This Row],[ID]])&lt;&gt;1,IF(AND(OR(C4921=MIN(_xlfn._xlws.FILTER(Nested_Ifs[a11], Nested_Ifs[ID]=Nested_Ifs[[#This Row],[ID]])), C4921 = "NA"), OR(J4921=42,J4921=6,J4921=7,J4921=8, J4921 = "NA")),"NA",0),0)),0)))</f>
        <v>0</v>
      </c>
      <c r="L4921">
        <v>1</v>
      </c>
      <c r="M4921">
        <v>2</v>
      </c>
      <c r="N4921" t="s">
        <v>0</v>
      </c>
      <c r="O4921" s="11">
        <f t="shared" si="76"/>
        <v>0</v>
      </c>
    </row>
    <row r="4922" spans="2:15" x14ac:dyDescent="0.3">
      <c r="B4922">
        <v>29800</v>
      </c>
      <c r="C4922">
        <v>5</v>
      </c>
      <c r="D4922">
        <v>2</v>
      </c>
      <c r="E4922">
        <v>8</v>
      </c>
      <c r="F4922">
        <v>1</v>
      </c>
      <c r="G4922" t="s">
        <v>0</v>
      </c>
      <c r="H4922">
        <v>2</v>
      </c>
      <c r="I4922">
        <v>8</v>
      </c>
      <c r="J4922" t="s">
        <v>0</v>
      </c>
      <c r="K4922" s="5" cm="1">
        <f t="array" ref="K4922">IF(AND(C4922=1,OR(J4922=42,J4922=6,J4922=7,J4922=8)),1,
IF(AND(OR(C4922=1,C4922="NA"),OR(J4922=42,J4922=6,J4922=7,J4922=8, J4922="NA")),"NA",
IF(_xlfn.MINIFS(Nested_Ifs[a11],Nested_Ifs[ID],Nested_Ifs[[#This Row],[ID]])&lt;&gt;1,IF(AND(C4922=MIN(_xlfn._xlws.FILTER(Nested_Ifs[a11], Nested_Ifs[ID]=Nested_Ifs[[#This Row],[ID]])), OR(J4922=42,J4922=6,J4922=7,J4922=8)),1,
IF(_xlfn.MINIFS(Nested_Ifs[a11],Nested_Ifs[ID],Nested_Ifs[[#This Row],[ID]])&lt;&gt;1,IF(AND(OR(C4922=MIN(_xlfn._xlws.FILTER(Nested_Ifs[a11], Nested_Ifs[ID]=Nested_Ifs[[#This Row],[ID]])), C4922 = "NA"), OR(J4922=42,J4922=6,J4922=7,J4922=8, J4922 = "NA")),"NA",0),0)),0)))</f>
        <v>0</v>
      </c>
      <c r="L4922">
        <v>2</v>
      </c>
      <c r="M4922">
        <v>2</v>
      </c>
      <c r="N4922" t="s">
        <v>0</v>
      </c>
      <c r="O4922" s="11">
        <f t="shared" si="76"/>
        <v>0</v>
      </c>
    </row>
    <row r="4923" spans="2:15" x14ac:dyDescent="0.3">
      <c r="B4923">
        <v>29801</v>
      </c>
      <c r="C4923">
        <v>1</v>
      </c>
      <c r="D4923">
        <v>1</v>
      </c>
      <c r="E4923">
        <v>1</v>
      </c>
      <c r="F4923">
        <v>39</v>
      </c>
      <c r="G4923">
        <v>1</v>
      </c>
      <c r="H4923" t="s">
        <v>0</v>
      </c>
      <c r="I4923" t="s">
        <v>0</v>
      </c>
      <c r="J4923">
        <v>5</v>
      </c>
      <c r="K4923" s="5" cm="1">
        <f t="array" ref="K4923">IF(AND(C4923=1,OR(J4923=42,J4923=6,J4923=7,J4923=8)),1,
IF(AND(OR(C4923=1,C4923="NA"),OR(J4923=42,J4923=6,J4923=7,J4923=8, J4923="NA")),"NA",
IF(_xlfn.MINIFS(Nested_Ifs[a11],Nested_Ifs[ID],Nested_Ifs[[#This Row],[ID]])&lt;&gt;1,IF(AND(C4923=MIN(_xlfn._xlws.FILTER(Nested_Ifs[a11], Nested_Ifs[ID]=Nested_Ifs[[#This Row],[ID]])), OR(J4923=42,J4923=6,J4923=7,J4923=8)),1,
IF(_xlfn.MINIFS(Nested_Ifs[a11],Nested_Ifs[ID],Nested_Ifs[[#This Row],[ID]])&lt;&gt;1,IF(AND(OR(C4923=MIN(_xlfn._xlws.FILTER(Nested_Ifs[a11], Nested_Ifs[ID]=Nested_Ifs[[#This Row],[ID]])), C4923 = "NA"), OR(J4923=42,J4923=6,J4923=7,J4923=8, J4923 = "NA")),"NA",0),0)),0)))</f>
        <v>0</v>
      </c>
      <c r="L4923">
        <v>2</v>
      </c>
      <c r="M4923">
        <v>2</v>
      </c>
      <c r="N4923" t="s">
        <v>0</v>
      </c>
      <c r="O4923" s="11">
        <f t="shared" si="76"/>
        <v>0</v>
      </c>
    </row>
    <row r="4924" spans="2:15" x14ac:dyDescent="0.3">
      <c r="B4924">
        <v>29801</v>
      </c>
      <c r="C4924">
        <v>2</v>
      </c>
      <c r="D4924">
        <v>2</v>
      </c>
      <c r="E4924">
        <v>2</v>
      </c>
      <c r="F4924">
        <v>31</v>
      </c>
      <c r="G4924">
        <v>1</v>
      </c>
      <c r="H4924" t="s">
        <v>0</v>
      </c>
      <c r="I4924" t="s">
        <v>0</v>
      </c>
      <c r="J4924">
        <v>3</v>
      </c>
      <c r="K4924" s="5" cm="1">
        <f t="array" ref="K4924">IF(AND(C4924=1,OR(J4924=42,J4924=6,J4924=7,J4924=8)),1,
IF(AND(OR(C4924=1,C4924="NA"),OR(J4924=42,J4924=6,J4924=7,J4924=8, J4924="NA")),"NA",
IF(_xlfn.MINIFS(Nested_Ifs[a11],Nested_Ifs[ID],Nested_Ifs[[#This Row],[ID]])&lt;&gt;1,IF(AND(C4924=MIN(_xlfn._xlws.FILTER(Nested_Ifs[a11], Nested_Ifs[ID]=Nested_Ifs[[#This Row],[ID]])), OR(J4924=42,J4924=6,J4924=7,J4924=8)),1,
IF(_xlfn.MINIFS(Nested_Ifs[a11],Nested_Ifs[ID],Nested_Ifs[[#This Row],[ID]])&lt;&gt;1,IF(AND(OR(C4924=MIN(_xlfn._xlws.FILTER(Nested_Ifs[a11], Nested_Ifs[ID]=Nested_Ifs[[#This Row],[ID]])), C4924 = "NA"), OR(J4924=42,J4924=6,J4924=7,J4924=8, J4924 = "NA")),"NA",0),0)),0)))</f>
        <v>0</v>
      </c>
      <c r="L4924">
        <v>2</v>
      </c>
      <c r="M4924">
        <v>2</v>
      </c>
      <c r="N4924" t="s">
        <v>0</v>
      </c>
      <c r="O4924" s="11">
        <f t="shared" si="76"/>
        <v>0</v>
      </c>
    </row>
    <row r="4925" spans="2:15" x14ac:dyDescent="0.3">
      <c r="B4925">
        <v>29801</v>
      </c>
      <c r="C4925">
        <v>3</v>
      </c>
      <c r="D4925">
        <v>1</v>
      </c>
      <c r="E4925">
        <v>3</v>
      </c>
      <c r="F4925">
        <v>11</v>
      </c>
      <c r="G4925" t="s">
        <v>0</v>
      </c>
      <c r="H4925" t="s">
        <v>0</v>
      </c>
      <c r="I4925" t="s">
        <v>0</v>
      </c>
      <c r="J4925" t="s">
        <v>0</v>
      </c>
      <c r="K4925" s="5" cm="1">
        <f t="array" ref="K4925">IF(AND(C4925=1,OR(J4925=42,J4925=6,J4925=7,J4925=8)),1,
IF(AND(OR(C4925=1,C4925="NA"),OR(J4925=42,J4925=6,J4925=7,J4925=8, J4925="NA")),"NA",
IF(_xlfn.MINIFS(Nested_Ifs[a11],Nested_Ifs[ID],Nested_Ifs[[#This Row],[ID]])&lt;&gt;1,IF(AND(C4925=MIN(_xlfn._xlws.FILTER(Nested_Ifs[a11], Nested_Ifs[ID]=Nested_Ifs[[#This Row],[ID]])), OR(J4925=42,J4925=6,J4925=7,J4925=8)),1,
IF(_xlfn.MINIFS(Nested_Ifs[a11],Nested_Ifs[ID],Nested_Ifs[[#This Row],[ID]])&lt;&gt;1,IF(AND(OR(C4925=MIN(_xlfn._xlws.FILTER(Nested_Ifs[a11], Nested_Ifs[ID]=Nested_Ifs[[#This Row],[ID]])), C4925 = "NA"), OR(J4925=42,J4925=6,J4925=7,J4925=8, J4925 = "NA")),"NA",0),0)),0)))</f>
        <v>0</v>
      </c>
      <c r="L4925">
        <v>2</v>
      </c>
      <c r="M4925">
        <v>2</v>
      </c>
      <c r="N4925" t="s">
        <v>0</v>
      </c>
      <c r="O4925" s="11">
        <f t="shared" si="76"/>
        <v>0</v>
      </c>
    </row>
    <row r="4926" spans="2:15" x14ac:dyDescent="0.3">
      <c r="B4926">
        <v>29801</v>
      </c>
      <c r="C4926">
        <v>4</v>
      </c>
      <c r="D4926">
        <v>2</v>
      </c>
      <c r="E4926">
        <v>3</v>
      </c>
      <c r="F4926">
        <v>9</v>
      </c>
      <c r="G4926" t="s">
        <v>0</v>
      </c>
      <c r="H4926" t="s">
        <v>0</v>
      </c>
      <c r="I4926" t="s">
        <v>0</v>
      </c>
      <c r="J4926" t="s">
        <v>0</v>
      </c>
      <c r="K4926" s="5" cm="1">
        <f t="array" ref="K4926">IF(AND(C4926=1,OR(J4926=42,J4926=6,J4926=7,J4926=8)),1,
IF(AND(OR(C4926=1,C4926="NA"),OR(J4926=42,J4926=6,J4926=7,J4926=8, J4926="NA")),"NA",
IF(_xlfn.MINIFS(Nested_Ifs[a11],Nested_Ifs[ID],Nested_Ifs[[#This Row],[ID]])&lt;&gt;1,IF(AND(C4926=MIN(_xlfn._xlws.FILTER(Nested_Ifs[a11], Nested_Ifs[ID]=Nested_Ifs[[#This Row],[ID]])), OR(J4926=42,J4926=6,J4926=7,J4926=8)),1,
IF(_xlfn.MINIFS(Nested_Ifs[a11],Nested_Ifs[ID],Nested_Ifs[[#This Row],[ID]])&lt;&gt;1,IF(AND(OR(C4926=MIN(_xlfn._xlws.FILTER(Nested_Ifs[a11], Nested_Ifs[ID]=Nested_Ifs[[#This Row],[ID]])), C4926 = "NA"), OR(J4926=42,J4926=6,J4926=7,J4926=8, J4926 = "NA")),"NA",0),0)),0)))</f>
        <v>0</v>
      </c>
      <c r="L4926">
        <v>2</v>
      </c>
      <c r="M4926">
        <v>2</v>
      </c>
      <c r="N4926" t="s">
        <v>0</v>
      </c>
      <c r="O4926" s="11">
        <f t="shared" si="76"/>
        <v>0</v>
      </c>
    </row>
    <row r="4927" spans="2:15" x14ac:dyDescent="0.3">
      <c r="B4927">
        <v>29801</v>
      </c>
      <c r="C4927">
        <v>5</v>
      </c>
      <c r="D4927">
        <v>2</v>
      </c>
      <c r="E4927">
        <v>3</v>
      </c>
      <c r="F4927">
        <v>7</v>
      </c>
      <c r="G4927" t="s">
        <v>0</v>
      </c>
      <c r="H4927" t="s">
        <v>0</v>
      </c>
      <c r="I4927" t="s">
        <v>0</v>
      </c>
      <c r="J4927" t="s">
        <v>0</v>
      </c>
      <c r="K4927" s="5" cm="1">
        <f t="array" ref="K4927">IF(AND(C4927=1,OR(J4927=42,J4927=6,J4927=7,J4927=8)),1,
IF(AND(OR(C4927=1,C4927="NA"),OR(J4927=42,J4927=6,J4927=7,J4927=8, J4927="NA")),"NA",
IF(_xlfn.MINIFS(Nested_Ifs[a11],Nested_Ifs[ID],Nested_Ifs[[#This Row],[ID]])&lt;&gt;1,IF(AND(C4927=MIN(_xlfn._xlws.FILTER(Nested_Ifs[a11], Nested_Ifs[ID]=Nested_Ifs[[#This Row],[ID]])), OR(J4927=42,J4927=6,J4927=7,J4927=8)),1,
IF(_xlfn.MINIFS(Nested_Ifs[a11],Nested_Ifs[ID],Nested_Ifs[[#This Row],[ID]])&lt;&gt;1,IF(AND(OR(C4927=MIN(_xlfn._xlws.FILTER(Nested_Ifs[a11], Nested_Ifs[ID]=Nested_Ifs[[#This Row],[ID]])), C4927 = "NA"), OR(J4927=42,J4927=6,J4927=7,J4927=8, J4927 = "NA")),"NA",0),0)),0)))</f>
        <v>0</v>
      </c>
      <c r="L4927">
        <v>2</v>
      </c>
      <c r="M4927">
        <v>2</v>
      </c>
      <c r="N4927" t="s">
        <v>0</v>
      </c>
      <c r="O4927" s="11">
        <f t="shared" si="76"/>
        <v>0</v>
      </c>
    </row>
    <row r="4928" spans="2:15" x14ac:dyDescent="0.3">
      <c r="B4928">
        <v>29802</v>
      </c>
      <c r="C4928">
        <v>1</v>
      </c>
      <c r="D4928">
        <v>1</v>
      </c>
      <c r="E4928">
        <v>1</v>
      </c>
      <c r="F4928">
        <v>43</v>
      </c>
      <c r="G4928">
        <v>1</v>
      </c>
      <c r="H4928" t="s">
        <v>0</v>
      </c>
      <c r="I4928" t="s">
        <v>0</v>
      </c>
      <c r="J4928">
        <v>5</v>
      </c>
      <c r="K4928" s="5" cm="1">
        <f t="array" ref="K4928">IF(AND(C4928=1,OR(J4928=42,J4928=6,J4928=7,J4928=8)),1,
IF(AND(OR(C4928=1,C4928="NA"),OR(J4928=42,J4928=6,J4928=7,J4928=8, J4928="NA")),"NA",
IF(_xlfn.MINIFS(Nested_Ifs[a11],Nested_Ifs[ID],Nested_Ifs[[#This Row],[ID]])&lt;&gt;1,IF(AND(C4928=MIN(_xlfn._xlws.FILTER(Nested_Ifs[a11], Nested_Ifs[ID]=Nested_Ifs[[#This Row],[ID]])), OR(J4928=42,J4928=6,J4928=7,J4928=8)),1,
IF(_xlfn.MINIFS(Nested_Ifs[a11],Nested_Ifs[ID],Nested_Ifs[[#This Row],[ID]])&lt;&gt;1,IF(AND(OR(C4928=MIN(_xlfn._xlws.FILTER(Nested_Ifs[a11], Nested_Ifs[ID]=Nested_Ifs[[#This Row],[ID]])), C4928 = "NA"), OR(J4928=42,J4928=6,J4928=7,J4928=8, J4928 = "NA")),"NA",0),0)),0)))</f>
        <v>0</v>
      </c>
      <c r="L4928">
        <v>2</v>
      </c>
      <c r="M4928">
        <v>2</v>
      </c>
      <c r="N4928" t="s">
        <v>0</v>
      </c>
      <c r="O4928" s="11">
        <f t="shared" si="76"/>
        <v>0</v>
      </c>
    </row>
    <row r="4929" spans="2:15" x14ac:dyDescent="0.3">
      <c r="B4929">
        <v>29802</v>
      </c>
      <c r="C4929">
        <v>2</v>
      </c>
      <c r="D4929">
        <v>2</v>
      </c>
      <c r="E4929">
        <v>2</v>
      </c>
      <c r="F4929">
        <v>40</v>
      </c>
      <c r="G4929">
        <v>1</v>
      </c>
      <c r="H4929" t="s">
        <v>0</v>
      </c>
      <c r="I4929" t="s">
        <v>0</v>
      </c>
      <c r="J4929">
        <v>5</v>
      </c>
      <c r="K4929" s="5" cm="1">
        <f t="array" ref="K4929">IF(AND(C4929=1,OR(J4929=42,J4929=6,J4929=7,J4929=8)),1,
IF(AND(OR(C4929=1,C4929="NA"),OR(J4929=42,J4929=6,J4929=7,J4929=8, J4929="NA")),"NA",
IF(_xlfn.MINIFS(Nested_Ifs[a11],Nested_Ifs[ID],Nested_Ifs[[#This Row],[ID]])&lt;&gt;1,IF(AND(C4929=MIN(_xlfn._xlws.FILTER(Nested_Ifs[a11], Nested_Ifs[ID]=Nested_Ifs[[#This Row],[ID]])), OR(J4929=42,J4929=6,J4929=7,J4929=8)),1,
IF(_xlfn.MINIFS(Nested_Ifs[a11],Nested_Ifs[ID],Nested_Ifs[[#This Row],[ID]])&lt;&gt;1,IF(AND(OR(C4929=MIN(_xlfn._xlws.FILTER(Nested_Ifs[a11], Nested_Ifs[ID]=Nested_Ifs[[#This Row],[ID]])), C4929 = "NA"), OR(J4929=42,J4929=6,J4929=7,J4929=8, J4929 = "NA")),"NA",0),0)),0)))</f>
        <v>0</v>
      </c>
      <c r="L4929">
        <v>1</v>
      </c>
      <c r="M4929">
        <v>2</v>
      </c>
      <c r="N4929" t="s">
        <v>0</v>
      </c>
      <c r="O4929" s="11">
        <f t="shared" si="76"/>
        <v>0</v>
      </c>
    </row>
    <row r="4930" spans="2:15" x14ac:dyDescent="0.3">
      <c r="B4930">
        <v>29802</v>
      </c>
      <c r="C4930">
        <v>3</v>
      </c>
      <c r="D4930">
        <v>2</v>
      </c>
      <c r="E4930">
        <v>3</v>
      </c>
      <c r="F4930">
        <v>15</v>
      </c>
      <c r="G4930">
        <v>6</v>
      </c>
      <c r="H4930" t="s">
        <v>0</v>
      </c>
      <c r="I4930" t="s">
        <v>0</v>
      </c>
      <c r="J4930" t="s">
        <v>0</v>
      </c>
      <c r="K4930" s="5" cm="1">
        <f t="array" ref="K4930">IF(AND(C4930=1,OR(J4930=42,J4930=6,J4930=7,J4930=8)),1,
IF(AND(OR(C4930=1,C4930="NA"),OR(J4930=42,J4930=6,J4930=7,J4930=8, J4930="NA")),"NA",
IF(_xlfn.MINIFS(Nested_Ifs[a11],Nested_Ifs[ID],Nested_Ifs[[#This Row],[ID]])&lt;&gt;1,IF(AND(C4930=MIN(_xlfn._xlws.FILTER(Nested_Ifs[a11], Nested_Ifs[ID]=Nested_Ifs[[#This Row],[ID]])), OR(J4930=42,J4930=6,J4930=7,J4930=8)),1,
IF(_xlfn.MINIFS(Nested_Ifs[a11],Nested_Ifs[ID],Nested_Ifs[[#This Row],[ID]])&lt;&gt;1,IF(AND(OR(C4930=MIN(_xlfn._xlws.FILTER(Nested_Ifs[a11], Nested_Ifs[ID]=Nested_Ifs[[#This Row],[ID]])), C4930 = "NA"), OR(J4930=42,J4930=6,J4930=7,J4930=8, J4930 = "NA")),"NA",0),0)),0)))</f>
        <v>0</v>
      </c>
      <c r="L4930">
        <v>2</v>
      </c>
      <c r="M4930">
        <v>2</v>
      </c>
      <c r="N4930" t="s">
        <v>0</v>
      </c>
      <c r="O4930" s="11">
        <f t="shared" si="76"/>
        <v>0</v>
      </c>
    </row>
    <row r="4931" spans="2:15" x14ac:dyDescent="0.3">
      <c r="B4931">
        <v>29802</v>
      </c>
      <c r="C4931">
        <v>4</v>
      </c>
      <c r="D4931">
        <v>1</v>
      </c>
      <c r="E4931">
        <v>3</v>
      </c>
      <c r="F4931">
        <v>13</v>
      </c>
      <c r="G4931" t="s">
        <v>0</v>
      </c>
      <c r="H4931" t="s">
        <v>0</v>
      </c>
      <c r="I4931" t="s">
        <v>0</v>
      </c>
      <c r="J4931" t="s">
        <v>0</v>
      </c>
      <c r="K4931" s="5" cm="1">
        <f t="array" ref="K4931">IF(AND(C4931=1,OR(J4931=42,J4931=6,J4931=7,J4931=8)),1,
IF(AND(OR(C4931=1,C4931="NA"),OR(J4931=42,J4931=6,J4931=7,J4931=8, J4931="NA")),"NA",
IF(_xlfn.MINIFS(Nested_Ifs[a11],Nested_Ifs[ID],Nested_Ifs[[#This Row],[ID]])&lt;&gt;1,IF(AND(C4931=MIN(_xlfn._xlws.FILTER(Nested_Ifs[a11], Nested_Ifs[ID]=Nested_Ifs[[#This Row],[ID]])), OR(J4931=42,J4931=6,J4931=7,J4931=8)),1,
IF(_xlfn.MINIFS(Nested_Ifs[a11],Nested_Ifs[ID],Nested_Ifs[[#This Row],[ID]])&lt;&gt;1,IF(AND(OR(C4931=MIN(_xlfn._xlws.FILTER(Nested_Ifs[a11], Nested_Ifs[ID]=Nested_Ifs[[#This Row],[ID]])), C4931 = "NA"), OR(J4931=42,J4931=6,J4931=7,J4931=8, J4931 = "NA")),"NA",0),0)),0)))</f>
        <v>0</v>
      </c>
      <c r="L4931">
        <v>1</v>
      </c>
      <c r="M4931">
        <v>2</v>
      </c>
      <c r="N4931" t="s">
        <v>0</v>
      </c>
      <c r="O4931" s="11">
        <f t="shared" si="76"/>
        <v>0</v>
      </c>
    </row>
    <row r="4932" spans="2:15" x14ac:dyDescent="0.3">
      <c r="B4932">
        <v>29802</v>
      </c>
      <c r="C4932">
        <v>5</v>
      </c>
      <c r="D4932">
        <v>2</v>
      </c>
      <c r="E4932">
        <v>3</v>
      </c>
      <c r="F4932">
        <v>10</v>
      </c>
      <c r="G4932" t="s">
        <v>0</v>
      </c>
      <c r="H4932" t="s">
        <v>0</v>
      </c>
      <c r="I4932" t="s">
        <v>0</v>
      </c>
      <c r="J4932" t="s">
        <v>0</v>
      </c>
      <c r="K4932" s="5" cm="1">
        <f t="array" ref="K4932">IF(AND(C4932=1,OR(J4932=42,J4932=6,J4932=7,J4932=8)),1,
IF(AND(OR(C4932=1,C4932="NA"),OR(J4932=42,J4932=6,J4932=7,J4932=8, J4932="NA")),"NA",
IF(_xlfn.MINIFS(Nested_Ifs[a11],Nested_Ifs[ID],Nested_Ifs[[#This Row],[ID]])&lt;&gt;1,IF(AND(C4932=MIN(_xlfn._xlws.FILTER(Nested_Ifs[a11], Nested_Ifs[ID]=Nested_Ifs[[#This Row],[ID]])), OR(J4932=42,J4932=6,J4932=7,J4932=8)),1,
IF(_xlfn.MINIFS(Nested_Ifs[a11],Nested_Ifs[ID],Nested_Ifs[[#This Row],[ID]])&lt;&gt;1,IF(AND(OR(C4932=MIN(_xlfn._xlws.FILTER(Nested_Ifs[a11], Nested_Ifs[ID]=Nested_Ifs[[#This Row],[ID]])), C4932 = "NA"), OR(J4932=42,J4932=6,J4932=7,J4932=8, J4932 = "NA")),"NA",0),0)),0)))</f>
        <v>0</v>
      </c>
      <c r="L4932">
        <v>1</v>
      </c>
      <c r="M4932">
        <v>2</v>
      </c>
      <c r="N4932" t="s">
        <v>0</v>
      </c>
      <c r="O4932" s="11">
        <f t="shared" si="76"/>
        <v>0</v>
      </c>
    </row>
    <row r="4933" spans="2:15" x14ac:dyDescent="0.3">
      <c r="B4933">
        <v>29803</v>
      </c>
      <c r="C4933">
        <v>1</v>
      </c>
      <c r="D4933">
        <v>1</v>
      </c>
      <c r="E4933">
        <v>1</v>
      </c>
      <c r="F4933">
        <v>51</v>
      </c>
      <c r="G4933">
        <v>1</v>
      </c>
      <c r="H4933" t="s">
        <v>0</v>
      </c>
      <c r="I4933" t="s">
        <v>0</v>
      </c>
      <c r="J4933">
        <v>5</v>
      </c>
      <c r="K4933" s="5" cm="1">
        <f t="array" ref="K4933">IF(AND(C4933=1,OR(J4933=42,J4933=6,J4933=7,J4933=8)),1,
IF(AND(OR(C4933=1,C4933="NA"),OR(J4933=42,J4933=6,J4933=7,J4933=8, J4933="NA")),"NA",
IF(_xlfn.MINIFS(Nested_Ifs[a11],Nested_Ifs[ID],Nested_Ifs[[#This Row],[ID]])&lt;&gt;1,IF(AND(C4933=MIN(_xlfn._xlws.FILTER(Nested_Ifs[a11], Nested_Ifs[ID]=Nested_Ifs[[#This Row],[ID]])), OR(J4933=42,J4933=6,J4933=7,J4933=8)),1,
IF(_xlfn.MINIFS(Nested_Ifs[a11],Nested_Ifs[ID],Nested_Ifs[[#This Row],[ID]])&lt;&gt;1,IF(AND(OR(C4933=MIN(_xlfn._xlws.FILTER(Nested_Ifs[a11], Nested_Ifs[ID]=Nested_Ifs[[#This Row],[ID]])), C4933 = "NA"), OR(J4933=42,J4933=6,J4933=7,J4933=8, J4933 = "NA")),"NA",0),0)),0)))</f>
        <v>0</v>
      </c>
      <c r="L4933">
        <v>2</v>
      </c>
      <c r="M4933">
        <v>2</v>
      </c>
      <c r="N4933" t="s">
        <v>0</v>
      </c>
      <c r="O4933" s="11">
        <f t="shared" si="76"/>
        <v>0</v>
      </c>
    </row>
    <row r="4934" spans="2:15" x14ac:dyDescent="0.3">
      <c r="B4934">
        <v>29803</v>
      </c>
      <c r="C4934">
        <v>2</v>
      </c>
      <c r="D4934">
        <v>2</v>
      </c>
      <c r="E4934">
        <v>2</v>
      </c>
      <c r="F4934">
        <v>45</v>
      </c>
      <c r="G4934">
        <v>1</v>
      </c>
      <c r="H4934" t="s">
        <v>0</v>
      </c>
      <c r="I4934" t="s">
        <v>0</v>
      </c>
      <c r="J4934">
        <v>5</v>
      </c>
      <c r="K4934" s="5" cm="1">
        <f t="array" ref="K4934">IF(AND(C4934=1,OR(J4934=42,J4934=6,J4934=7,J4934=8)),1,
IF(AND(OR(C4934=1,C4934="NA"),OR(J4934=42,J4934=6,J4934=7,J4934=8, J4934="NA")),"NA",
IF(_xlfn.MINIFS(Nested_Ifs[a11],Nested_Ifs[ID],Nested_Ifs[[#This Row],[ID]])&lt;&gt;1,IF(AND(C4934=MIN(_xlfn._xlws.FILTER(Nested_Ifs[a11], Nested_Ifs[ID]=Nested_Ifs[[#This Row],[ID]])), OR(J4934=42,J4934=6,J4934=7,J4934=8)),1,
IF(_xlfn.MINIFS(Nested_Ifs[a11],Nested_Ifs[ID],Nested_Ifs[[#This Row],[ID]])&lt;&gt;1,IF(AND(OR(C4934=MIN(_xlfn._xlws.FILTER(Nested_Ifs[a11], Nested_Ifs[ID]=Nested_Ifs[[#This Row],[ID]])), C4934 = "NA"), OR(J4934=42,J4934=6,J4934=7,J4934=8, J4934 = "NA")),"NA",0),0)),0)))</f>
        <v>0</v>
      </c>
      <c r="L4934">
        <v>2</v>
      </c>
      <c r="M4934">
        <v>2</v>
      </c>
      <c r="N4934" t="s">
        <v>0</v>
      </c>
      <c r="O4934" s="11">
        <f t="shared" si="76"/>
        <v>0</v>
      </c>
    </row>
    <row r="4935" spans="2:15" x14ac:dyDescent="0.3">
      <c r="B4935">
        <v>29803</v>
      </c>
      <c r="C4935">
        <v>3</v>
      </c>
      <c r="D4935">
        <v>2</v>
      </c>
      <c r="E4935">
        <v>3</v>
      </c>
      <c r="F4935">
        <v>23</v>
      </c>
      <c r="G4935">
        <v>3</v>
      </c>
      <c r="H4935" t="s">
        <v>0</v>
      </c>
      <c r="I4935" t="s">
        <v>0</v>
      </c>
      <c r="J4935">
        <v>5</v>
      </c>
      <c r="K4935" s="5" cm="1">
        <f t="array" ref="K4935">IF(AND(C4935=1,OR(J4935=42,J4935=6,J4935=7,J4935=8)),1,
IF(AND(OR(C4935=1,C4935="NA"),OR(J4935=42,J4935=6,J4935=7,J4935=8, J4935="NA")),"NA",
IF(_xlfn.MINIFS(Nested_Ifs[a11],Nested_Ifs[ID],Nested_Ifs[[#This Row],[ID]])&lt;&gt;1,IF(AND(C4935=MIN(_xlfn._xlws.FILTER(Nested_Ifs[a11], Nested_Ifs[ID]=Nested_Ifs[[#This Row],[ID]])), OR(J4935=42,J4935=6,J4935=7,J4935=8)),1,
IF(_xlfn.MINIFS(Nested_Ifs[a11],Nested_Ifs[ID],Nested_Ifs[[#This Row],[ID]])&lt;&gt;1,IF(AND(OR(C4935=MIN(_xlfn._xlws.FILTER(Nested_Ifs[a11], Nested_Ifs[ID]=Nested_Ifs[[#This Row],[ID]])), C4935 = "NA"), OR(J4935=42,J4935=6,J4935=7,J4935=8, J4935 = "NA")),"NA",0),0)),0)))</f>
        <v>0</v>
      </c>
      <c r="L4935">
        <v>2</v>
      </c>
      <c r="M4935">
        <v>2</v>
      </c>
      <c r="N4935" t="s">
        <v>0</v>
      </c>
      <c r="O4935" s="11">
        <f t="shared" si="76"/>
        <v>0</v>
      </c>
    </row>
    <row r="4936" spans="2:15" x14ac:dyDescent="0.3">
      <c r="B4936">
        <v>29803</v>
      </c>
      <c r="C4936">
        <v>5</v>
      </c>
      <c r="D4936">
        <v>1</v>
      </c>
      <c r="E4936">
        <v>3</v>
      </c>
      <c r="F4936">
        <v>12</v>
      </c>
      <c r="G4936">
        <v>98</v>
      </c>
      <c r="H4936" t="s">
        <v>0</v>
      </c>
      <c r="I4936" t="s">
        <v>0</v>
      </c>
      <c r="J4936" t="s">
        <v>0</v>
      </c>
      <c r="K4936" s="5" cm="1">
        <f t="array" ref="K4936">IF(AND(C4936=1,OR(J4936=42,J4936=6,J4936=7,J4936=8)),1,
IF(AND(OR(C4936=1,C4936="NA"),OR(J4936=42,J4936=6,J4936=7,J4936=8, J4936="NA")),"NA",
IF(_xlfn.MINIFS(Nested_Ifs[a11],Nested_Ifs[ID],Nested_Ifs[[#This Row],[ID]])&lt;&gt;1,IF(AND(C4936=MIN(_xlfn._xlws.FILTER(Nested_Ifs[a11], Nested_Ifs[ID]=Nested_Ifs[[#This Row],[ID]])), OR(J4936=42,J4936=6,J4936=7,J4936=8)),1,
IF(_xlfn.MINIFS(Nested_Ifs[a11],Nested_Ifs[ID],Nested_Ifs[[#This Row],[ID]])&lt;&gt;1,IF(AND(OR(C4936=MIN(_xlfn._xlws.FILTER(Nested_Ifs[a11], Nested_Ifs[ID]=Nested_Ifs[[#This Row],[ID]])), C4936 = "NA"), OR(J4936=42,J4936=6,J4936=7,J4936=8, J4936 = "NA")),"NA",0),0)),0)))</f>
        <v>0</v>
      </c>
      <c r="L4936">
        <v>2</v>
      </c>
      <c r="M4936">
        <v>2</v>
      </c>
      <c r="N4936" t="s">
        <v>0</v>
      </c>
      <c r="O4936" s="11">
        <f t="shared" si="76"/>
        <v>0</v>
      </c>
    </row>
    <row r="4937" spans="2:15" x14ac:dyDescent="0.3">
      <c r="B4937">
        <v>29803</v>
      </c>
      <c r="C4937">
        <v>6</v>
      </c>
      <c r="D4937">
        <v>1</v>
      </c>
      <c r="E4937">
        <v>3</v>
      </c>
      <c r="F4937">
        <v>0</v>
      </c>
      <c r="G4937">
        <v>98</v>
      </c>
      <c r="H4937">
        <v>2</v>
      </c>
      <c r="I4937">
        <v>8</v>
      </c>
      <c r="J4937" t="s">
        <v>0</v>
      </c>
      <c r="K4937" s="5" cm="1">
        <f t="array" ref="K4937">IF(AND(C4937=1,OR(J4937=42,J4937=6,J4937=7,J4937=8)),1,
IF(AND(OR(C4937=1,C4937="NA"),OR(J4937=42,J4937=6,J4937=7,J4937=8, J4937="NA")),"NA",
IF(_xlfn.MINIFS(Nested_Ifs[a11],Nested_Ifs[ID],Nested_Ifs[[#This Row],[ID]])&lt;&gt;1,IF(AND(C4937=MIN(_xlfn._xlws.FILTER(Nested_Ifs[a11], Nested_Ifs[ID]=Nested_Ifs[[#This Row],[ID]])), OR(J4937=42,J4937=6,J4937=7,J4937=8)),1,
IF(_xlfn.MINIFS(Nested_Ifs[a11],Nested_Ifs[ID],Nested_Ifs[[#This Row],[ID]])&lt;&gt;1,IF(AND(OR(C4937=MIN(_xlfn._xlws.FILTER(Nested_Ifs[a11], Nested_Ifs[ID]=Nested_Ifs[[#This Row],[ID]])), C4937 = "NA"), OR(J4937=42,J4937=6,J4937=7,J4937=8, J4937 = "NA")),"NA",0),0)),0)))</f>
        <v>0</v>
      </c>
      <c r="L4937">
        <v>2</v>
      </c>
      <c r="M4937">
        <v>2</v>
      </c>
      <c r="N4937" t="s">
        <v>0</v>
      </c>
      <c r="O4937" s="11">
        <f t="shared" si="76"/>
        <v>0</v>
      </c>
    </row>
    <row r="4938" spans="2:15" x14ac:dyDescent="0.3">
      <c r="B4938">
        <v>29804</v>
      </c>
      <c r="C4938">
        <v>1</v>
      </c>
      <c r="D4938">
        <v>2</v>
      </c>
      <c r="E4938">
        <v>1</v>
      </c>
      <c r="F4938">
        <v>94</v>
      </c>
      <c r="G4938">
        <v>5</v>
      </c>
      <c r="H4938" t="s">
        <v>0</v>
      </c>
      <c r="I4938" t="s">
        <v>0</v>
      </c>
      <c r="J4938">
        <v>5</v>
      </c>
      <c r="K4938" s="5" cm="1">
        <f t="array" ref="K4938">IF(AND(C4938=1,OR(J4938=42,J4938=6,J4938=7,J4938=8)),1,
IF(AND(OR(C4938=1,C4938="NA"),OR(J4938=42,J4938=6,J4938=7,J4938=8, J4938="NA")),"NA",
IF(_xlfn.MINIFS(Nested_Ifs[a11],Nested_Ifs[ID],Nested_Ifs[[#This Row],[ID]])&lt;&gt;1,IF(AND(C4938=MIN(_xlfn._xlws.FILTER(Nested_Ifs[a11], Nested_Ifs[ID]=Nested_Ifs[[#This Row],[ID]])), OR(J4938=42,J4938=6,J4938=7,J4938=8)),1,
IF(_xlfn.MINIFS(Nested_Ifs[a11],Nested_Ifs[ID],Nested_Ifs[[#This Row],[ID]])&lt;&gt;1,IF(AND(OR(C4938=MIN(_xlfn._xlws.FILTER(Nested_Ifs[a11], Nested_Ifs[ID]=Nested_Ifs[[#This Row],[ID]])), C4938 = "NA"), OR(J4938=42,J4938=6,J4938=7,J4938=8, J4938 = "NA")),"NA",0),0)),0)))</f>
        <v>0</v>
      </c>
      <c r="L4938">
        <v>2</v>
      </c>
      <c r="M4938">
        <v>2</v>
      </c>
      <c r="N4938" t="s">
        <v>0</v>
      </c>
      <c r="O4938" s="11">
        <f t="shared" si="76"/>
        <v>0</v>
      </c>
    </row>
    <row r="4939" spans="2:15" x14ac:dyDescent="0.3">
      <c r="B4939">
        <v>29804</v>
      </c>
      <c r="C4939">
        <v>2</v>
      </c>
      <c r="D4939">
        <v>1</v>
      </c>
      <c r="E4939">
        <v>4</v>
      </c>
      <c r="F4939">
        <v>47</v>
      </c>
      <c r="G4939">
        <v>1</v>
      </c>
      <c r="H4939" t="s">
        <v>0</v>
      </c>
      <c r="I4939" t="s">
        <v>0</v>
      </c>
      <c r="J4939">
        <v>5</v>
      </c>
      <c r="K4939" s="5" cm="1">
        <f t="array" ref="K4939">IF(AND(C4939=1,OR(J4939=42,J4939=6,J4939=7,J4939=8)),1,
IF(AND(OR(C4939=1,C4939="NA"),OR(J4939=42,J4939=6,J4939=7,J4939=8, J4939="NA")),"NA",
IF(_xlfn.MINIFS(Nested_Ifs[a11],Nested_Ifs[ID],Nested_Ifs[[#This Row],[ID]])&lt;&gt;1,IF(AND(C4939=MIN(_xlfn._xlws.FILTER(Nested_Ifs[a11], Nested_Ifs[ID]=Nested_Ifs[[#This Row],[ID]])), OR(J4939=42,J4939=6,J4939=7,J4939=8)),1,
IF(_xlfn.MINIFS(Nested_Ifs[a11],Nested_Ifs[ID],Nested_Ifs[[#This Row],[ID]])&lt;&gt;1,IF(AND(OR(C4939=MIN(_xlfn._xlws.FILTER(Nested_Ifs[a11], Nested_Ifs[ID]=Nested_Ifs[[#This Row],[ID]])), C4939 = "NA"), OR(J4939=42,J4939=6,J4939=7,J4939=8, J4939 = "NA")),"NA",0),0)),0)))</f>
        <v>0</v>
      </c>
      <c r="L4939">
        <v>2</v>
      </c>
      <c r="M4939">
        <v>2</v>
      </c>
      <c r="N4939" t="s">
        <v>0</v>
      </c>
      <c r="O4939" s="11">
        <f t="shared" si="76"/>
        <v>0</v>
      </c>
    </row>
    <row r="4940" spans="2:15" x14ac:dyDescent="0.3">
      <c r="B4940">
        <v>29804</v>
      </c>
      <c r="C4940">
        <v>3</v>
      </c>
      <c r="D4940">
        <v>2</v>
      </c>
      <c r="E4940">
        <v>3</v>
      </c>
      <c r="F4940">
        <v>47</v>
      </c>
      <c r="G4940">
        <v>1</v>
      </c>
      <c r="H4940" t="s">
        <v>0</v>
      </c>
      <c r="I4940" t="s">
        <v>0</v>
      </c>
      <c r="J4940">
        <v>3</v>
      </c>
      <c r="K4940" s="5" cm="1">
        <f t="array" ref="K4940">IF(AND(C4940=1,OR(J4940=42,J4940=6,J4940=7,J4940=8)),1,
IF(AND(OR(C4940=1,C4940="NA"),OR(J4940=42,J4940=6,J4940=7,J4940=8, J4940="NA")),"NA",
IF(_xlfn.MINIFS(Nested_Ifs[a11],Nested_Ifs[ID],Nested_Ifs[[#This Row],[ID]])&lt;&gt;1,IF(AND(C4940=MIN(_xlfn._xlws.FILTER(Nested_Ifs[a11], Nested_Ifs[ID]=Nested_Ifs[[#This Row],[ID]])), OR(J4940=42,J4940=6,J4940=7,J4940=8)),1,
IF(_xlfn.MINIFS(Nested_Ifs[a11],Nested_Ifs[ID],Nested_Ifs[[#This Row],[ID]])&lt;&gt;1,IF(AND(OR(C4940=MIN(_xlfn._xlws.FILTER(Nested_Ifs[a11], Nested_Ifs[ID]=Nested_Ifs[[#This Row],[ID]])), C4940 = "NA"), OR(J4940=42,J4940=6,J4940=7,J4940=8, J4940 = "NA")),"NA",0),0)),0)))</f>
        <v>0</v>
      </c>
      <c r="L4940">
        <v>2</v>
      </c>
      <c r="M4940">
        <v>2</v>
      </c>
      <c r="N4940" t="s">
        <v>0</v>
      </c>
      <c r="O4940" s="11">
        <f t="shared" si="76"/>
        <v>0</v>
      </c>
    </row>
    <row r="4941" spans="2:15" x14ac:dyDescent="0.3">
      <c r="B4941">
        <v>29804</v>
      </c>
      <c r="C4941">
        <v>4</v>
      </c>
      <c r="D4941">
        <v>1</v>
      </c>
      <c r="E4941">
        <v>8</v>
      </c>
      <c r="F4941">
        <v>15</v>
      </c>
      <c r="G4941">
        <v>6</v>
      </c>
      <c r="H4941" t="s">
        <v>0</v>
      </c>
      <c r="I4941" t="s">
        <v>0</v>
      </c>
      <c r="J4941" t="s">
        <v>0</v>
      </c>
      <c r="K4941" s="5" cm="1">
        <f t="array" ref="K4941">IF(AND(C4941=1,OR(J4941=42,J4941=6,J4941=7,J4941=8)),1,
IF(AND(OR(C4941=1,C4941="NA"),OR(J4941=42,J4941=6,J4941=7,J4941=8, J4941="NA")),"NA",
IF(_xlfn.MINIFS(Nested_Ifs[a11],Nested_Ifs[ID],Nested_Ifs[[#This Row],[ID]])&lt;&gt;1,IF(AND(C4941=MIN(_xlfn._xlws.FILTER(Nested_Ifs[a11], Nested_Ifs[ID]=Nested_Ifs[[#This Row],[ID]])), OR(J4941=42,J4941=6,J4941=7,J4941=8)),1,
IF(_xlfn.MINIFS(Nested_Ifs[a11],Nested_Ifs[ID],Nested_Ifs[[#This Row],[ID]])&lt;&gt;1,IF(AND(OR(C4941=MIN(_xlfn._xlws.FILTER(Nested_Ifs[a11], Nested_Ifs[ID]=Nested_Ifs[[#This Row],[ID]])), C4941 = "NA"), OR(J4941=42,J4941=6,J4941=7,J4941=8, J4941 = "NA")),"NA",0),0)),0)))</f>
        <v>0</v>
      </c>
      <c r="L4941">
        <v>2</v>
      </c>
      <c r="M4941">
        <v>2</v>
      </c>
      <c r="N4941" t="s">
        <v>0</v>
      </c>
      <c r="O4941" s="11">
        <f t="shared" si="76"/>
        <v>0</v>
      </c>
    </row>
    <row r="4942" spans="2:15" x14ac:dyDescent="0.3">
      <c r="B4942">
        <v>29804</v>
      </c>
      <c r="C4942">
        <v>5</v>
      </c>
      <c r="D4942">
        <v>1</v>
      </c>
      <c r="E4942">
        <v>8</v>
      </c>
      <c r="F4942">
        <v>9</v>
      </c>
      <c r="G4942">
        <v>98</v>
      </c>
      <c r="H4942" t="s">
        <v>0</v>
      </c>
      <c r="I4942" t="s">
        <v>0</v>
      </c>
      <c r="J4942" t="s">
        <v>0</v>
      </c>
      <c r="K4942" s="5" cm="1">
        <f t="array" ref="K4942">IF(AND(C4942=1,OR(J4942=42,J4942=6,J4942=7,J4942=8)),1,
IF(AND(OR(C4942=1,C4942="NA"),OR(J4942=42,J4942=6,J4942=7,J4942=8, J4942="NA")),"NA",
IF(_xlfn.MINIFS(Nested_Ifs[a11],Nested_Ifs[ID],Nested_Ifs[[#This Row],[ID]])&lt;&gt;1,IF(AND(C4942=MIN(_xlfn._xlws.FILTER(Nested_Ifs[a11], Nested_Ifs[ID]=Nested_Ifs[[#This Row],[ID]])), OR(J4942=42,J4942=6,J4942=7,J4942=8)),1,
IF(_xlfn.MINIFS(Nested_Ifs[a11],Nested_Ifs[ID],Nested_Ifs[[#This Row],[ID]])&lt;&gt;1,IF(AND(OR(C4942=MIN(_xlfn._xlws.FILTER(Nested_Ifs[a11], Nested_Ifs[ID]=Nested_Ifs[[#This Row],[ID]])), C4942 = "NA"), OR(J4942=42,J4942=6,J4942=7,J4942=8, J4942 = "NA")),"NA",0),0)),0)))</f>
        <v>0</v>
      </c>
      <c r="L4942">
        <v>2</v>
      </c>
      <c r="M4942">
        <v>2</v>
      </c>
      <c r="N4942" t="s">
        <v>0</v>
      </c>
      <c r="O4942" s="11">
        <f t="shared" si="76"/>
        <v>0</v>
      </c>
    </row>
    <row r="4943" spans="2:15" x14ac:dyDescent="0.3">
      <c r="B4943">
        <v>29805</v>
      </c>
      <c r="C4943">
        <v>1</v>
      </c>
      <c r="D4943">
        <v>1</v>
      </c>
      <c r="E4943">
        <v>1</v>
      </c>
      <c r="F4943">
        <v>41</v>
      </c>
      <c r="G4943">
        <v>1</v>
      </c>
      <c r="H4943" t="s">
        <v>0</v>
      </c>
      <c r="I4943" t="s">
        <v>0</v>
      </c>
      <c r="J4943">
        <v>3</v>
      </c>
      <c r="K4943" s="5" cm="1">
        <f t="array" ref="K4943">IF(AND(C4943=1,OR(J4943=42,J4943=6,J4943=7,J4943=8)),1,
IF(AND(OR(C4943=1,C4943="NA"),OR(J4943=42,J4943=6,J4943=7,J4943=8, J4943="NA")),"NA",
IF(_xlfn.MINIFS(Nested_Ifs[a11],Nested_Ifs[ID],Nested_Ifs[[#This Row],[ID]])&lt;&gt;1,IF(AND(C4943=MIN(_xlfn._xlws.FILTER(Nested_Ifs[a11], Nested_Ifs[ID]=Nested_Ifs[[#This Row],[ID]])), OR(J4943=42,J4943=6,J4943=7,J4943=8)),1,
IF(_xlfn.MINIFS(Nested_Ifs[a11],Nested_Ifs[ID],Nested_Ifs[[#This Row],[ID]])&lt;&gt;1,IF(AND(OR(C4943=MIN(_xlfn._xlws.FILTER(Nested_Ifs[a11], Nested_Ifs[ID]=Nested_Ifs[[#This Row],[ID]])), C4943 = "NA"), OR(J4943=42,J4943=6,J4943=7,J4943=8, J4943 = "NA")),"NA",0),0)),0)))</f>
        <v>0</v>
      </c>
      <c r="L4943">
        <v>2</v>
      </c>
      <c r="M4943">
        <v>2</v>
      </c>
      <c r="N4943" t="s">
        <v>0</v>
      </c>
      <c r="O4943" s="11">
        <f t="shared" ref="O4943:O5000" si="77">IF(AND(AND(L4943=1,M4943=1),AND(OR(N4943=3,N4943=4))),1,
IF(AND(OR(L4943=1,L4943="NA"),
OR(M4943=1,M4943="NA"),
OR(N4943=3,N4943=4, N4943="NA")),"NA",0))</f>
        <v>0</v>
      </c>
    </row>
    <row r="4944" spans="2:15" x14ac:dyDescent="0.3">
      <c r="B4944">
        <v>29805</v>
      </c>
      <c r="C4944">
        <v>2</v>
      </c>
      <c r="D4944">
        <v>2</v>
      </c>
      <c r="E4944">
        <v>2</v>
      </c>
      <c r="F4944">
        <v>43</v>
      </c>
      <c r="G4944">
        <v>1</v>
      </c>
      <c r="H4944" t="s">
        <v>0</v>
      </c>
      <c r="I4944" t="s">
        <v>0</v>
      </c>
      <c r="J4944">
        <v>3</v>
      </c>
      <c r="K4944" s="5" cm="1">
        <f t="array" ref="K4944">IF(AND(C4944=1,OR(J4944=42,J4944=6,J4944=7,J4944=8)),1,
IF(AND(OR(C4944=1,C4944="NA"),OR(J4944=42,J4944=6,J4944=7,J4944=8, J4944="NA")),"NA",
IF(_xlfn.MINIFS(Nested_Ifs[a11],Nested_Ifs[ID],Nested_Ifs[[#This Row],[ID]])&lt;&gt;1,IF(AND(C4944=MIN(_xlfn._xlws.FILTER(Nested_Ifs[a11], Nested_Ifs[ID]=Nested_Ifs[[#This Row],[ID]])), OR(J4944=42,J4944=6,J4944=7,J4944=8)),1,
IF(_xlfn.MINIFS(Nested_Ifs[a11],Nested_Ifs[ID],Nested_Ifs[[#This Row],[ID]])&lt;&gt;1,IF(AND(OR(C4944=MIN(_xlfn._xlws.FILTER(Nested_Ifs[a11], Nested_Ifs[ID]=Nested_Ifs[[#This Row],[ID]])), C4944 = "NA"), OR(J4944=42,J4944=6,J4944=7,J4944=8, J4944 = "NA")),"NA",0),0)),0)))</f>
        <v>0</v>
      </c>
      <c r="L4944">
        <v>2</v>
      </c>
      <c r="M4944">
        <v>2</v>
      </c>
      <c r="N4944" t="s">
        <v>0</v>
      </c>
      <c r="O4944" s="11">
        <f t="shared" si="77"/>
        <v>0</v>
      </c>
    </row>
    <row r="4945" spans="2:15" x14ac:dyDescent="0.3">
      <c r="B4945">
        <v>29805</v>
      </c>
      <c r="C4945">
        <v>3</v>
      </c>
      <c r="D4945">
        <v>1</v>
      </c>
      <c r="E4945">
        <v>3</v>
      </c>
      <c r="F4945">
        <v>13</v>
      </c>
      <c r="G4945">
        <v>98</v>
      </c>
      <c r="H4945" t="s">
        <v>0</v>
      </c>
      <c r="I4945" t="s">
        <v>0</v>
      </c>
      <c r="J4945" t="s">
        <v>0</v>
      </c>
      <c r="K4945" s="5" cm="1">
        <f t="array" ref="K4945">IF(AND(C4945=1,OR(J4945=42,J4945=6,J4945=7,J4945=8)),1,
IF(AND(OR(C4945=1,C4945="NA"),OR(J4945=42,J4945=6,J4945=7,J4945=8, J4945="NA")),"NA",
IF(_xlfn.MINIFS(Nested_Ifs[a11],Nested_Ifs[ID],Nested_Ifs[[#This Row],[ID]])&lt;&gt;1,IF(AND(C4945=MIN(_xlfn._xlws.FILTER(Nested_Ifs[a11], Nested_Ifs[ID]=Nested_Ifs[[#This Row],[ID]])), OR(J4945=42,J4945=6,J4945=7,J4945=8)),1,
IF(_xlfn.MINIFS(Nested_Ifs[a11],Nested_Ifs[ID],Nested_Ifs[[#This Row],[ID]])&lt;&gt;1,IF(AND(OR(C4945=MIN(_xlfn._xlws.FILTER(Nested_Ifs[a11], Nested_Ifs[ID]=Nested_Ifs[[#This Row],[ID]])), C4945 = "NA"), OR(J4945=42,J4945=6,J4945=7,J4945=8, J4945 = "NA")),"NA",0),0)),0)))</f>
        <v>0</v>
      </c>
      <c r="L4945">
        <v>2</v>
      </c>
      <c r="M4945">
        <v>2</v>
      </c>
      <c r="N4945" t="s">
        <v>0</v>
      </c>
      <c r="O4945" s="11">
        <f t="shared" si="77"/>
        <v>0</v>
      </c>
    </row>
    <row r="4946" spans="2:15" x14ac:dyDescent="0.3">
      <c r="B4946">
        <v>29805</v>
      </c>
      <c r="C4946">
        <v>4</v>
      </c>
      <c r="D4946">
        <v>1</v>
      </c>
      <c r="E4946">
        <v>3</v>
      </c>
      <c r="F4946">
        <v>11</v>
      </c>
      <c r="G4946">
        <v>98</v>
      </c>
      <c r="H4946" t="s">
        <v>0</v>
      </c>
      <c r="I4946" t="s">
        <v>0</v>
      </c>
      <c r="J4946" t="s">
        <v>0</v>
      </c>
      <c r="K4946" s="5" cm="1">
        <f t="array" ref="K4946">IF(AND(C4946=1,OR(J4946=42,J4946=6,J4946=7,J4946=8)),1,
IF(AND(OR(C4946=1,C4946="NA"),OR(J4946=42,J4946=6,J4946=7,J4946=8, J4946="NA")),"NA",
IF(_xlfn.MINIFS(Nested_Ifs[a11],Nested_Ifs[ID],Nested_Ifs[[#This Row],[ID]])&lt;&gt;1,IF(AND(C4946=MIN(_xlfn._xlws.FILTER(Nested_Ifs[a11], Nested_Ifs[ID]=Nested_Ifs[[#This Row],[ID]])), OR(J4946=42,J4946=6,J4946=7,J4946=8)),1,
IF(_xlfn.MINIFS(Nested_Ifs[a11],Nested_Ifs[ID],Nested_Ifs[[#This Row],[ID]])&lt;&gt;1,IF(AND(OR(C4946=MIN(_xlfn._xlws.FILTER(Nested_Ifs[a11], Nested_Ifs[ID]=Nested_Ifs[[#This Row],[ID]])), C4946 = "NA"), OR(J4946=42,J4946=6,J4946=7,J4946=8, J4946 = "NA")),"NA",0),0)),0)))</f>
        <v>0</v>
      </c>
      <c r="L4946">
        <v>2</v>
      </c>
      <c r="M4946">
        <v>2</v>
      </c>
      <c r="N4946" t="s">
        <v>0</v>
      </c>
      <c r="O4946" s="11">
        <f t="shared" si="77"/>
        <v>0</v>
      </c>
    </row>
    <row r="4947" spans="2:15" x14ac:dyDescent="0.3">
      <c r="B4947">
        <v>29805</v>
      </c>
      <c r="C4947">
        <v>5</v>
      </c>
      <c r="D4947">
        <v>1</v>
      </c>
      <c r="E4947">
        <v>3</v>
      </c>
      <c r="F4947">
        <v>8</v>
      </c>
      <c r="G4947">
        <v>98</v>
      </c>
      <c r="H4947" t="s">
        <v>0</v>
      </c>
      <c r="I4947" t="s">
        <v>0</v>
      </c>
      <c r="J4947" t="s">
        <v>0</v>
      </c>
      <c r="K4947" s="5" cm="1">
        <f t="array" ref="K4947">IF(AND(C4947=1,OR(J4947=42,J4947=6,J4947=7,J4947=8)),1,
IF(AND(OR(C4947=1,C4947="NA"),OR(J4947=42,J4947=6,J4947=7,J4947=8, J4947="NA")),"NA",
IF(_xlfn.MINIFS(Nested_Ifs[a11],Nested_Ifs[ID],Nested_Ifs[[#This Row],[ID]])&lt;&gt;1,IF(AND(C4947=MIN(_xlfn._xlws.FILTER(Nested_Ifs[a11], Nested_Ifs[ID]=Nested_Ifs[[#This Row],[ID]])), OR(J4947=42,J4947=6,J4947=7,J4947=8)),1,
IF(_xlfn.MINIFS(Nested_Ifs[a11],Nested_Ifs[ID],Nested_Ifs[[#This Row],[ID]])&lt;&gt;1,IF(AND(OR(C4947=MIN(_xlfn._xlws.FILTER(Nested_Ifs[a11], Nested_Ifs[ID]=Nested_Ifs[[#This Row],[ID]])), C4947 = "NA"), OR(J4947=42,J4947=6,J4947=7,J4947=8, J4947 = "NA")),"NA",0),0)),0)))</f>
        <v>0</v>
      </c>
      <c r="L4947">
        <v>2</v>
      </c>
      <c r="M4947">
        <v>2</v>
      </c>
      <c r="N4947" t="s">
        <v>0</v>
      </c>
      <c r="O4947" s="11">
        <f t="shared" si="77"/>
        <v>0</v>
      </c>
    </row>
    <row r="4948" spans="2:15" x14ac:dyDescent="0.3">
      <c r="B4948">
        <v>29805</v>
      </c>
      <c r="C4948">
        <v>6</v>
      </c>
      <c r="D4948">
        <v>2</v>
      </c>
      <c r="E4948">
        <v>3</v>
      </c>
      <c r="F4948">
        <v>6</v>
      </c>
      <c r="G4948">
        <v>98</v>
      </c>
      <c r="H4948">
        <v>2</v>
      </c>
      <c r="I4948">
        <v>4</v>
      </c>
      <c r="J4948" t="s">
        <v>0</v>
      </c>
      <c r="K4948" s="5" cm="1">
        <f t="array" ref="K4948">IF(AND(C4948=1,OR(J4948=42,J4948=6,J4948=7,J4948=8)),1,
IF(AND(OR(C4948=1,C4948="NA"),OR(J4948=42,J4948=6,J4948=7,J4948=8, J4948="NA")),"NA",
IF(_xlfn.MINIFS(Nested_Ifs[a11],Nested_Ifs[ID],Nested_Ifs[[#This Row],[ID]])&lt;&gt;1,IF(AND(C4948=MIN(_xlfn._xlws.FILTER(Nested_Ifs[a11], Nested_Ifs[ID]=Nested_Ifs[[#This Row],[ID]])), OR(J4948=42,J4948=6,J4948=7,J4948=8)),1,
IF(_xlfn.MINIFS(Nested_Ifs[a11],Nested_Ifs[ID],Nested_Ifs[[#This Row],[ID]])&lt;&gt;1,IF(AND(OR(C4948=MIN(_xlfn._xlws.FILTER(Nested_Ifs[a11], Nested_Ifs[ID]=Nested_Ifs[[#This Row],[ID]])), C4948 = "NA"), OR(J4948=42,J4948=6,J4948=7,J4948=8, J4948 = "NA")),"NA",0),0)),0)))</f>
        <v>0</v>
      </c>
      <c r="L4948">
        <v>1</v>
      </c>
      <c r="M4948">
        <v>1</v>
      </c>
      <c r="N4948">
        <v>5</v>
      </c>
      <c r="O4948" s="11">
        <f t="shared" si="77"/>
        <v>0</v>
      </c>
    </row>
    <row r="4949" spans="2:15" x14ac:dyDescent="0.3">
      <c r="B4949">
        <v>29805</v>
      </c>
      <c r="C4949">
        <v>7</v>
      </c>
      <c r="D4949">
        <v>2</v>
      </c>
      <c r="E4949">
        <v>3</v>
      </c>
      <c r="F4949">
        <v>3</v>
      </c>
      <c r="G4949">
        <v>98</v>
      </c>
      <c r="H4949">
        <v>2</v>
      </c>
      <c r="I4949">
        <v>8</v>
      </c>
      <c r="J4949" t="s">
        <v>0</v>
      </c>
      <c r="K4949" s="5" cm="1">
        <f t="array" ref="K4949">IF(AND(C4949=1,OR(J4949=42,J4949=6,J4949=7,J4949=8)),1,
IF(AND(OR(C4949=1,C4949="NA"),OR(J4949=42,J4949=6,J4949=7,J4949=8, J4949="NA")),"NA",
IF(_xlfn.MINIFS(Nested_Ifs[a11],Nested_Ifs[ID],Nested_Ifs[[#This Row],[ID]])&lt;&gt;1,IF(AND(C4949=MIN(_xlfn._xlws.FILTER(Nested_Ifs[a11], Nested_Ifs[ID]=Nested_Ifs[[#This Row],[ID]])), OR(J4949=42,J4949=6,J4949=7,J4949=8)),1,
IF(_xlfn.MINIFS(Nested_Ifs[a11],Nested_Ifs[ID],Nested_Ifs[[#This Row],[ID]])&lt;&gt;1,IF(AND(OR(C4949=MIN(_xlfn._xlws.FILTER(Nested_Ifs[a11], Nested_Ifs[ID]=Nested_Ifs[[#This Row],[ID]])), C4949 = "NA"), OR(J4949=42,J4949=6,J4949=7,J4949=8, J4949 = "NA")),"NA",0),0)),0)))</f>
        <v>0</v>
      </c>
      <c r="L4949">
        <v>2</v>
      </c>
      <c r="M4949">
        <v>2</v>
      </c>
      <c r="N4949" t="s">
        <v>0</v>
      </c>
      <c r="O4949" s="11">
        <f t="shared" si="77"/>
        <v>0</v>
      </c>
    </row>
    <row r="4950" spans="2:15" x14ac:dyDescent="0.3">
      <c r="B4950">
        <v>29806</v>
      </c>
      <c r="C4950">
        <v>1</v>
      </c>
      <c r="D4950">
        <v>1</v>
      </c>
      <c r="E4950">
        <v>1</v>
      </c>
      <c r="F4950">
        <v>77</v>
      </c>
      <c r="G4950">
        <v>1</v>
      </c>
      <c r="H4950" t="s">
        <v>0</v>
      </c>
      <c r="I4950" t="s">
        <v>0</v>
      </c>
      <c r="J4950">
        <v>1</v>
      </c>
      <c r="K4950" s="5" cm="1">
        <f t="array" ref="K4950">IF(AND(C4950=1,OR(J4950=42,J4950=6,J4950=7,J4950=8)),1,
IF(AND(OR(C4950=1,C4950="NA"),OR(J4950=42,J4950=6,J4950=7,J4950=8, J4950="NA")),"NA",
IF(_xlfn.MINIFS(Nested_Ifs[a11],Nested_Ifs[ID],Nested_Ifs[[#This Row],[ID]])&lt;&gt;1,IF(AND(C4950=MIN(_xlfn._xlws.FILTER(Nested_Ifs[a11], Nested_Ifs[ID]=Nested_Ifs[[#This Row],[ID]])), OR(J4950=42,J4950=6,J4950=7,J4950=8)),1,
IF(_xlfn.MINIFS(Nested_Ifs[a11],Nested_Ifs[ID],Nested_Ifs[[#This Row],[ID]])&lt;&gt;1,IF(AND(OR(C4950=MIN(_xlfn._xlws.FILTER(Nested_Ifs[a11], Nested_Ifs[ID]=Nested_Ifs[[#This Row],[ID]])), C4950 = "NA"), OR(J4950=42,J4950=6,J4950=7,J4950=8, J4950 = "NA")),"NA",0),0)),0)))</f>
        <v>0</v>
      </c>
      <c r="L4950">
        <v>2</v>
      </c>
      <c r="M4950">
        <v>1</v>
      </c>
      <c r="N4950">
        <v>4</v>
      </c>
      <c r="O4950" s="11">
        <f t="shared" si="77"/>
        <v>0</v>
      </c>
    </row>
    <row r="4951" spans="2:15" x14ac:dyDescent="0.3">
      <c r="B4951">
        <v>29806</v>
      </c>
      <c r="C4951">
        <v>2</v>
      </c>
      <c r="D4951">
        <v>2</v>
      </c>
      <c r="E4951">
        <v>2</v>
      </c>
      <c r="F4951">
        <v>65</v>
      </c>
      <c r="G4951">
        <v>1</v>
      </c>
      <c r="H4951" t="s">
        <v>0</v>
      </c>
      <c r="I4951" t="s">
        <v>0</v>
      </c>
      <c r="J4951">
        <v>1</v>
      </c>
      <c r="K4951" s="5" cm="1">
        <f t="array" ref="K4951">IF(AND(C4951=1,OR(J4951=42,J4951=6,J4951=7,J4951=8)),1,
IF(AND(OR(C4951=1,C4951="NA"),OR(J4951=42,J4951=6,J4951=7,J4951=8, J4951="NA")),"NA",
IF(_xlfn.MINIFS(Nested_Ifs[a11],Nested_Ifs[ID],Nested_Ifs[[#This Row],[ID]])&lt;&gt;1,IF(AND(C4951=MIN(_xlfn._xlws.FILTER(Nested_Ifs[a11], Nested_Ifs[ID]=Nested_Ifs[[#This Row],[ID]])), OR(J4951=42,J4951=6,J4951=7,J4951=8)),1,
IF(_xlfn.MINIFS(Nested_Ifs[a11],Nested_Ifs[ID],Nested_Ifs[[#This Row],[ID]])&lt;&gt;1,IF(AND(OR(C4951=MIN(_xlfn._xlws.FILTER(Nested_Ifs[a11], Nested_Ifs[ID]=Nested_Ifs[[#This Row],[ID]])), C4951 = "NA"), OR(J4951=42,J4951=6,J4951=7,J4951=8, J4951 = "NA")),"NA",0),0)),0)))</f>
        <v>0</v>
      </c>
      <c r="L4951">
        <v>2</v>
      </c>
      <c r="M4951">
        <v>2</v>
      </c>
      <c r="N4951" t="s">
        <v>0</v>
      </c>
      <c r="O4951" s="11">
        <f t="shared" si="77"/>
        <v>0</v>
      </c>
    </row>
    <row r="4952" spans="2:15" x14ac:dyDescent="0.3">
      <c r="B4952">
        <v>29806</v>
      </c>
      <c r="C4952">
        <v>3</v>
      </c>
      <c r="D4952">
        <v>1</v>
      </c>
      <c r="E4952">
        <v>3</v>
      </c>
      <c r="F4952">
        <v>32</v>
      </c>
      <c r="G4952">
        <v>1</v>
      </c>
      <c r="H4952" t="s">
        <v>0</v>
      </c>
      <c r="I4952" t="s">
        <v>0</v>
      </c>
      <c r="J4952">
        <v>5</v>
      </c>
      <c r="K4952" s="5" cm="1">
        <f t="array" ref="K4952">IF(AND(C4952=1,OR(J4952=42,J4952=6,J4952=7,J4952=8)),1,
IF(AND(OR(C4952=1,C4952="NA"),OR(J4952=42,J4952=6,J4952=7,J4952=8, J4952="NA")),"NA",
IF(_xlfn.MINIFS(Nested_Ifs[a11],Nested_Ifs[ID],Nested_Ifs[[#This Row],[ID]])&lt;&gt;1,IF(AND(C4952=MIN(_xlfn._xlws.FILTER(Nested_Ifs[a11], Nested_Ifs[ID]=Nested_Ifs[[#This Row],[ID]])), OR(J4952=42,J4952=6,J4952=7,J4952=8)),1,
IF(_xlfn.MINIFS(Nested_Ifs[a11],Nested_Ifs[ID],Nested_Ifs[[#This Row],[ID]])&lt;&gt;1,IF(AND(OR(C4952=MIN(_xlfn._xlws.FILTER(Nested_Ifs[a11], Nested_Ifs[ID]=Nested_Ifs[[#This Row],[ID]])), C4952 = "NA"), OR(J4952=42,J4952=6,J4952=7,J4952=8, J4952 = "NA")),"NA",0),0)),0)))</f>
        <v>0</v>
      </c>
      <c r="L4952">
        <v>2</v>
      </c>
      <c r="M4952">
        <v>2</v>
      </c>
      <c r="N4952" t="s">
        <v>0</v>
      </c>
      <c r="O4952" s="11">
        <f t="shared" si="77"/>
        <v>0</v>
      </c>
    </row>
    <row r="4953" spans="2:15" x14ac:dyDescent="0.3">
      <c r="B4953">
        <v>29806</v>
      </c>
      <c r="C4953">
        <v>4</v>
      </c>
      <c r="D4953">
        <v>2</v>
      </c>
      <c r="E4953">
        <v>4</v>
      </c>
      <c r="F4953">
        <v>28</v>
      </c>
      <c r="G4953">
        <v>1</v>
      </c>
      <c r="H4953" t="s">
        <v>0</v>
      </c>
      <c r="I4953" t="s">
        <v>0</v>
      </c>
      <c r="J4953">
        <v>3</v>
      </c>
      <c r="K4953" s="5" cm="1">
        <f t="array" ref="K4953">IF(AND(C4953=1,OR(J4953=42,J4953=6,J4953=7,J4953=8)),1,
IF(AND(OR(C4953=1,C4953="NA"),OR(J4953=42,J4953=6,J4953=7,J4953=8, J4953="NA")),"NA",
IF(_xlfn.MINIFS(Nested_Ifs[a11],Nested_Ifs[ID],Nested_Ifs[[#This Row],[ID]])&lt;&gt;1,IF(AND(C4953=MIN(_xlfn._xlws.FILTER(Nested_Ifs[a11], Nested_Ifs[ID]=Nested_Ifs[[#This Row],[ID]])), OR(J4953=42,J4953=6,J4953=7,J4953=8)),1,
IF(_xlfn.MINIFS(Nested_Ifs[a11],Nested_Ifs[ID],Nested_Ifs[[#This Row],[ID]])&lt;&gt;1,IF(AND(OR(C4953=MIN(_xlfn._xlws.FILTER(Nested_Ifs[a11], Nested_Ifs[ID]=Nested_Ifs[[#This Row],[ID]])), C4953 = "NA"), OR(J4953=42,J4953=6,J4953=7,J4953=8, J4953 = "NA")),"NA",0),0)),0)))</f>
        <v>0</v>
      </c>
      <c r="L4953">
        <v>2</v>
      </c>
      <c r="M4953">
        <v>2</v>
      </c>
      <c r="N4953" t="s">
        <v>0</v>
      </c>
      <c r="O4953" s="11">
        <f t="shared" si="77"/>
        <v>0</v>
      </c>
    </row>
    <row r="4954" spans="2:15" x14ac:dyDescent="0.3">
      <c r="B4954">
        <v>29806</v>
      </c>
      <c r="C4954">
        <v>5</v>
      </c>
      <c r="D4954">
        <v>2</v>
      </c>
      <c r="E4954">
        <v>8</v>
      </c>
      <c r="F4954">
        <v>9</v>
      </c>
      <c r="G4954">
        <v>98</v>
      </c>
      <c r="H4954" t="s">
        <v>0</v>
      </c>
      <c r="I4954" t="s">
        <v>0</v>
      </c>
      <c r="J4954" t="s">
        <v>0</v>
      </c>
      <c r="K4954" s="5" cm="1">
        <f t="array" ref="K4954">IF(AND(C4954=1,OR(J4954=42,J4954=6,J4954=7,J4954=8)),1,
IF(AND(OR(C4954=1,C4954="NA"),OR(J4954=42,J4954=6,J4954=7,J4954=8, J4954="NA")),"NA",
IF(_xlfn.MINIFS(Nested_Ifs[a11],Nested_Ifs[ID],Nested_Ifs[[#This Row],[ID]])&lt;&gt;1,IF(AND(C4954=MIN(_xlfn._xlws.FILTER(Nested_Ifs[a11], Nested_Ifs[ID]=Nested_Ifs[[#This Row],[ID]])), OR(J4954=42,J4954=6,J4954=7,J4954=8)),1,
IF(_xlfn.MINIFS(Nested_Ifs[a11],Nested_Ifs[ID],Nested_Ifs[[#This Row],[ID]])&lt;&gt;1,IF(AND(OR(C4954=MIN(_xlfn._xlws.FILTER(Nested_Ifs[a11], Nested_Ifs[ID]=Nested_Ifs[[#This Row],[ID]])), C4954 = "NA"), OR(J4954=42,J4954=6,J4954=7,J4954=8, J4954 = "NA")),"NA",0),0)),0)))</f>
        <v>0</v>
      </c>
      <c r="L4954">
        <v>2</v>
      </c>
      <c r="M4954">
        <v>2</v>
      </c>
      <c r="N4954" t="s">
        <v>0</v>
      </c>
      <c r="O4954" s="11">
        <f t="shared" si="77"/>
        <v>0</v>
      </c>
    </row>
    <row r="4955" spans="2:15" x14ac:dyDescent="0.3">
      <c r="B4955">
        <v>29806</v>
      </c>
      <c r="C4955">
        <v>6</v>
      </c>
      <c r="D4955">
        <v>2</v>
      </c>
      <c r="E4955">
        <v>8</v>
      </c>
      <c r="F4955">
        <v>8</v>
      </c>
      <c r="G4955">
        <v>98</v>
      </c>
      <c r="H4955" t="s">
        <v>0</v>
      </c>
      <c r="I4955" t="s">
        <v>0</v>
      </c>
      <c r="J4955" t="s">
        <v>0</v>
      </c>
      <c r="K4955" s="5" cm="1">
        <f t="array" ref="K4955">IF(AND(C4955=1,OR(J4955=42,J4955=6,J4955=7,J4955=8)),1,
IF(AND(OR(C4955=1,C4955="NA"),OR(J4955=42,J4955=6,J4955=7,J4955=8, J4955="NA")),"NA",
IF(_xlfn.MINIFS(Nested_Ifs[a11],Nested_Ifs[ID],Nested_Ifs[[#This Row],[ID]])&lt;&gt;1,IF(AND(C4955=MIN(_xlfn._xlws.FILTER(Nested_Ifs[a11], Nested_Ifs[ID]=Nested_Ifs[[#This Row],[ID]])), OR(J4955=42,J4955=6,J4955=7,J4955=8)),1,
IF(_xlfn.MINIFS(Nested_Ifs[a11],Nested_Ifs[ID],Nested_Ifs[[#This Row],[ID]])&lt;&gt;1,IF(AND(OR(C4955=MIN(_xlfn._xlws.FILTER(Nested_Ifs[a11], Nested_Ifs[ID]=Nested_Ifs[[#This Row],[ID]])), C4955 = "NA"), OR(J4955=42,J4955=6,J4955=7,J4955=8, J4955 = "NA")),"NA",0),0)),0)))</f>
        <v>0</v>
      </c>
      <c r="L4955">
        <v>2</v>
      </c>
      <c r="M4955">
        <v>2</v>
      </c>
      <c r="N4955" t="s">
        <v>0</v>
      </c>
      <c r="O4955" s="11">
        <f t="shared" si="77"/>
        <v>0</v>
      </c>
    </row>
    <row r="4956" spans="2:15" x14ac:dyDescent="0.3">
      <c r="B4956">
        <v>29806</v>
      </c>
      <c r="C4956">
        <v>7</v>
      </c>
      <c r="D4956">
        <v>2</v>
      </c>
      <c r="E4956">
        <v>8</v>
      </c>
      <c r="F4956">
        <v>6</v>
      </c>
      <c r="G4956">
        <v>98</v>
      </c>
      <c r="H4956" t="s">
        <v>0</v>
      </c>
      <c r="I4956" t="s">
        <v>0</v>
      </c>
      <c r="J4956" t="s">
        <v>0</v>
      </c>
      <c r="K4956" s="5" cm="1">
        <f t="array" ref="K4956">IF(AND(C4956=1,OR(J4956=42,J4956=6,J4956=7,J4956=8)),1,
IF(AND(OR(C4956=1,C4956="NA"),OR(J4956=42,J4956=6,J4956=7,J4956=8, J4956="NA")),"NA",
IF(_xlfn.MINIFS(Nested_Ifs[a11],Nested_Ifs[ID],Nested_Ifs[[#This Row],[ID]])&lt;&gt;1,IF(AND(C4956=MIN(_xlfn._xlws.FILTER(Nested_Ifs[a11], Nested_Ifs[ID]=Nested_Ifs[[#This Row],[ID]])), OR(J4956=42,J4956=6,J4956=7,J4956=8)),1,
IF(_xlfn.MINIFS(Nested_Ifs[a11],Nested_Ifs[ID],Nested_Ifs[[#This Row],[ID]])&lt;&gt;1,IF(AND(OR(C4956=MIN(_xlfn._xlws.FILTER(Nested_Ifs[a11], Nested_Ifs[ID]=Nested_Ifs[[#This Row],[ID]])), C4956 = "NA"), OR(J4956=42,J4956=6,J4956=7,J4956=8, J4956 = "NA")),"NA",0),0)),0)))</f>
        <v>0</v>
      </c>
      <c r="L4956">
        <v>2</v>
      </c>
      <c r="M4956">
        <v>2</v>
      </c>
      <c r="N4956" t="s">
        <v>0</v>
      </c>
      <c r="O4956" s="11">
        <f t="shared" si="77"/>
        <v>0</v>
      </c>
    </row>
    <row r="4957" spans="2:15" x14ac:dyDescent="0.3">
      <c r="B4957">
        <v>29806</v>
      </c>
      <c r="C4957">
        <v>8</v>
      </c>
      <c r="D4957">
        <v>1</v>
      </c>
      <c r="E4957">
        <v>8</v>
      </c>
      <c r="F4957">
        <v>2</v>
      </c>
      <c r="G4957">
        <v>98</v>
      </c>
      <c r="H4957">
        <v>2</v>
      </c>
      <c r="I4957">
        <v>8</v>
      </c>
      <c r="J4957" t="s">
        <v>0</v>
      </c>
      <c r="K4957" s="5" cm="1">
        <f t="array" ref="K4957">IF(AND(C4957=1,OR(J4957=42,J4957=6,J4957=7,J4957=8)),1,
IF(AND(OR(C4957=1,C4957="NA"),OR(J4957=42,J4957=6,J4957=7,J4957=8, J4957="NA")),"NA",
IF(_xlfn.MINIFS(Nested_Ifs[a11],Nested_Ifs[ID],Nested_Ifs[[#This Row],[ID]])&lt;&gt;1,IF(AND(C4957=MIN(_xlfn._xlws.FILTER(Nested_Ifs[a11], Nested_Ifs[ID]=Nested_Ifs[[#This Row],[ID]])), OR(J4957=42,J4957=6,J4957=7,J4957=8)),1,
IF(_xlfn.MINIFS(Nested_Ifs[a11],Nested_Ifs[ID],Nested_Ifs[[#This Row],[ID]])&lt;&gt;1,IF(AND(OR(C4957=MIN(_xlfn._xlws.FILTER(Nested_Ifs[a11], Nested_Ifs[ID]=Nested_Ifs[[#This Row],[ID]])), C4957 = "NA"), OR(J4957=42,J4957=6,J4957=7,J4957=8, J4957 = "NA")),"NA",0),0)),0)))</f>
        <v>0</v>
      </c>
      <c r="L4957">
        <v>2</v>
      </c>
      <c r="M4957">
        <v>2</v>
      </c>
      <c r="N4957" t="s">
        <v>0</v>
      </c>
      <c r="O4957" s="11">
        <f t="shared" si="77"/>
        <v>0</v>
      </c>
    </row>
    <row r="4958" spans="2:15" x14ac:dyDescent="0.3">
      <c r="B4958">
        <v>29806</v>
      </c>
      <c r="C4958">
        <v>9</v>
      </c>
      <c r="D4958">
        <v>1</v>
      </c>
      <c r="E4958">
        <v>8</v>
      </c>
      <c r="F4958">
        <v>2</v>
      </c>
      <c r="G4958">
        <v>98</v>
      </c>
      <c r="H4958">
        <v>2</v>
      </c>
      <c r="I4958">
        <v>8</v>
      </c>
      <c r="J4958" t="s">
        <v>0</v>
      </c>
      <c r="K4958" s="5" cm="1">
        <f t="array" ref="K4958">IF(AND(C4958=1,OR(J4958=42,J4958=6,J4958=7,J4958=8)),1,
IF(AND(OR(C4958=1,C4958="NA"),OR(J4958=42,J4958=6,J4958=7,J4958=8, J4958="NA")),"NA",
IF(_xlfn.MINIFS(Nested_Ifs[a11],Nested_Ifs[ID],Nested_Ifs[[#This Row],[ID]])&lt;&gt;1,IF(AND(C4958=MIN(_xlfn._xlws.FILTER(Nested_Ifs[a11], Nested_Ifs[ID]=Nested_Ifs[[#This Row],[ID]])), OR(J4958=42,J4958=6,J4958=7,J4958=8)),1,
IF(_xlfn.MINIFS(Nested_Ifs[a11],Nested_Ifs[ID],Nested_Ifs[[#This Row],[ID]])&lt;&gt;1,IF(AND(OR(C4958=MIN(_xlfn._xlws.FILTER(Nested_Ifs[a11], Nested_Ifs[ID]=Nested_Ifs[[#This Row],[ID]])), C4958 = "NA"), OR(J4958=42,J4958=6,J4958=7,J4958=8, J4958 = "NA")),"NA",0),0)),0)))</f>
        <v>0</v>
      </c>
      <c r="L4958">
        <v>2</v>
      </c>
      <c r="M4958">
        <v>2</v>
      </c>
      <c r="N4958" t="s">
        <v>0</v>
      </c>
      <c r="O4958" s="11">
        <f t="shared" si="77"/>
        <v>0</v>
      </c>
    </row>
    <row r="4959" spans="2:15" x14ac:dyDescent="0.3">
      <c r="B4959">
        <v>29807</v>
      </c>
      <c r="C4959">
        <v>1</v>
      </c>
      <c r="D4959">
        <v>1</v>
      </c>
      <c r="E4959">
        <v>1</v>
      </c>
      <c r="F4959">
        <v>34</v>
      </c>
      <c r="G4959">
        <v>1</v>
      </c>
      <c r="H4959" t="s">
        <v>0</v>
      </c>
      <c r="I4959" t="s">
        <v>0</v>
      </c>
      <c r="J4959">
        <v>5</v>
      </c>
      <c r="K4959" s="5" cm="1">
        <f t="array" ref="K4959">IF(AND(C4959=1,OR(J4959=42,J4959=6,J4959=7,J4959=8)),1,
IF(AND(OR(C4959=1,C4959="NA"),OR(J4959=42,J4959=6,J4959=7,J4959=8, J4959="NA")),"NA",
IF(_xlfn.MINIFS(Nested_Ifs[a11],Nested_Ifs[ID],Nested_Ifs[[#This Row],[ID]])&lt;&gt;1,IF(AND(C4959=MIN(_xlfn._xlws.FILTER(Nested_Ifs[a11], Nested_Ifs[ID]=Nested_Ifs[[#This Row],[ID]])), OR(J4959=42,J4959=6,J4959=7,J4959=8)),1,
IF(_xlfn.MINIFS(Nested_Ifs[a11],Nested_Ifs[ID],Nested_Ifs[[#This Row],[ID]])&lt;&gt;1,IF(AND(OR(C4959=MIN(_xlfn._xlws.FILTER(Nested_Ifs[a11], Nested_Ifs[ID]=Nested_Ifs[[#This Row],[ID]])), C4959 = "NA"), OR(J4959=42,J4959=6,J4959=7,J4959=8, J4959 = "NA")),"NA",0),0)),0)))</f>
        <v>0</v>
      </c>
      <c r="L4959">
        <v>2</v>
      </c>
      <c r="M4959">
        <v>2</v>
      </c>
      <c r="N4959" t="s">
        <v>0</v>
      </c>
      <c r="O4959" s="11">
        <f t="shared" si="77"/>
        <v>0</v>
      </c>
    </row>
    <row r="4960" spans="2:15" x14ac:dyDescent="0.3">
      <c r="B4960">
        <v>29807</v>
      </c>
      <c r="C4960">
        <v>2</v>
      </c>
      <c r="D4960">
        <v>2</v>
      </c>
      <c r="E4960">
        <v>2</v>
      </c>
      <c r="F4960">
        <v>28</v>
      </c>
      <c r="G4960">
        <v>1</v>
      </c>
      <c r="H4960" t="s">
        <v>0</v>
      </c>
      <c r="I4960" t="s">
        <v>0</v>
      </c>
      <c r="J4960">
        <v>3</v>
      </c>
      <c r="K4960" s="5" cm="1">
        <f t="array" ref="K4960">IF(AND(C4960=1,OR(J4960=42,J4960=6,J4960=7,J4960=8)),1,
IF(AND(OR(C4960=1,C4960="NA"),OR(J4960=42,J4960=6,J4960=7,J4960=8, J4960="NA")),"NA",
IF(_xlfn.MINIFS(Nested_Ifs[a11],Nested_Ifs[ID],Nested_Ifs[[#This Row],[ID]])&lt;&gt;1,IF(AND(C4960=MIN(_xlfn._xlws.FILTER(Nested_Ifs[a11], Nested_Ifs[ID]=Nested_Ifs[[#This Row],[ID]])), OR(J4960=42,J4960=6,J4960=7,J4960=8)),1,
IF(_xlfn.MINIFS(Nested_Ifs[a11],Nested_Ifs[ID],Nested_Ifs[[#This Row],[ID]])&lt;&gt;1,IF(AND(OR(C4960=MIN(_xlfn._xlws.FILTER(Nested_Ifs[a11], Nested_Ifs[ID]=Nested_Ifs[[#This Row],[ID]])), C4960 = "NA"), OR(J4960=42,J4960=6,J4960=7,J4960=8, J4960 = "NA")),"NA",0),0)),0)))</f>
        <v>0</v>
      </c>
      <c r="L4960">
        <v>2</v>
      </c>
      <c r="M4960">
        <v>2</v>
      </c>
      <c r="N4960" t="s">
        <v>0</v>
      </c>
      <c r="O4960" s="11">
        <f t="shared" si="77"/>
        <v>0</v>
      </c>
    </row>
    <row r="4961" spans="2:15" x14ac:dyDescent="0.3">
      <c r="B4961">
        <v>29807</v>
      </c>
      <c r="C4961">
        <v>3</v>
      </c>
      <c r="D4961">
        <v>2</v>
      </c>
      <c r="E4961">
        <v>3</v>
      </c>
      <c r="F4961">
        <v>7</v>
      </c>
      <c r="G4961">
        <v>98</v>
      </c>
      <c r="H4961" t="s">
        <v>0</v>
      </c>
      <c r="I4961" t="s">
        <v>0</v>
      </c>
      <c r="J4961" t="s">
        <v>0</v>
      </c>
      <c r="K4961" s="5" cm="1">
        <f t="array" ref="K4961">IF(AND(C4961=1,OR(J4961=42,J4961=6,J4961=7,J4961=8)),1,
IF(AND(OR(C4961=1,C4961="NA"),OR(J4961=42,J4961=6,J4961=7,J4961=8, J4961="NA")),"NA",
IF(_xlfn.MINIFS(Nested_Ifs[a11],Nested_Ifs[ID],Nested_Ifs[[#This Row],[ID]])&lt;&gt;1,IF(AND(C4961=MIN(_xlfn._xlws.FILTER(Nested_Ifs[a11], Nested_Ifs[ID]=Nested_Ifs[[#This Row],[ID]])), OR(J4961=42,J4961=6,J4961=7,J4961=8)),1,
IF(_xlfn.MINIFS(Nested_Ifs[a11],Nested_Ifs[ID],Nested_Ifs[[#This Row],[ID]])&lt;&gt;1,IF(AND(OR(C4961=MIN(_xlfn._xlws.FILTER(Nested_Ifs[a11], Nested_Ifs[ID]=Nested_Ifs[[#This Row],[ID]])), C4961 = "NA"), OR(J4961=42,J4961=6,J4961=7,J4961=8, J4961 = "NA")),"NA",0),0)),0)))</f>
        <v>0</v>
      </c>
      <c r="L4961">
        <v>2</v>
      </c>
      <c r="M4961">
        <v>2</v>
      </c>
      <c r="N4961" t="s">
        <v>0</v>
      </c>
      <c r="O4961" s="11">
        <f t="shared" si="77"/>
        <v>0</v>
      </c>
    </row>
    <row r="4962" spans="2:15" x14ac:dyDescent="0.3">
      <c r="B4962">
        <v>29807</v>
      </c>
      <c r="C4962">
        <v>4</v>
      </c>
      <c r="D4962">
        <v>2</v>
      </c>
      <c r="E4962">
        <v>3</v>
      </c>
      <c r="F4962">
        <v>0</v>
      </c>
      <c r="G4962">
        <v>98</v>
      </c>
      <c r="H4962" t="s">
        <v>0</v>
      </c>
      <c r="I4962" t="s">
        <v>0</v>
      </c>
      <c r="J4962" t="s">
        <v>0</v>
      </c>
      <c r="K4962" s="5" cm="1">
        <f t="array" ref="K4962">IF(AND(C4962=1,OR(J4962=42,J4962=6,J4962=7,J4962=8)),1,
IF(AND(OR(C4962=1,C4962="NA"),OR(J4962=42,J4962=6,J4962=7,J4962=8, J4962="NA")),"NA",
IF(_xlfn.MINIFS(Nested_Ifs[a11],Nested_Ifs[ID],Nested_Ifs[[#This Row],[ID]])&lt;&gt;1,IF(AND(C4962=MIN(_xlfn._xlws.FILTER(Nested_Ifs[a11], Nested_Ifs[ID]=Nested_Ifs[[#This Row],[ID]])), OR(J4962=42,J4962=6,J4962=7,J4962=8)),1,
IF(_xlfn.MINIFS(Nested_Ifs[a11],Nested_Ifs[ID],Nested_Ifs[[#This Row],[ID]])&lt;&gt;1,IF(AND(OR(C4962=MIN(_xlfn._xlws.FILTER(Nested_Ifs[a11], Nested_Ifs[ID]=Nested_Ifs[[#This Row],[ID]])), C4962 = "NA"), OR(J4962=42,J4962=6,J4962=7,J4962=8, J4962 = "NA")),"NA",0),0)),0)))</f>
        <v>0</v>
      </c>
      <c r="L4962">
        <v>2</v>
      </c>
      <c r="M4962">
        <v>2</v>
      </c>
      <c r="N4962" t="s">
        <v>0</v>
      </c>
      <c r="O4962" s="11">
        <f t="shared" si="77"/>
        <v>0</v>
      </c>
    </row>
    <row r="4963" spans="2:15" x14ac:dyDescent="0.3">
      <c r="B4963">
        <v>29808</v>
      </c>
      <c r="C4963">
        <v>1</v>
      </c>
      <c r="D4963">
        <v>2</v>
      </c>
      <c r="E4963">
        <v>1</v>
      </c>
      <c r="F4963">
        <v>78</v>
      </c>
      <c r="G4963">
        <v>5</v>
      </c>
      <c r="H4963" t="s">
        <v>0</v>
      </c>
      <c r="I4963" t="s">
        <v>0</v>
      </c>
      <c r="J4963">
        <v>5</v>
      </c>
      <c r="K4963" s="5" cm="1">
        <f t="array" ref="K4963">IF(AND(C4963=1,OR(J4963=42,J4963=6,J4963=7,J4963=8)),1,
IF(AND(OR(C4963=1,C4963="NA"),OR(J4963=42,J4963=6,J4963=7,J4963=8, J4963="NA")),"NA",
IF(_xlfn.MINIFS(Nested_Ifs[a11],Nested_Ifs[ID],Nested_Ifs[[#This Row],[ID]])&lt;&gt;1,IF(AND(C4963=MIN(_xlfn._xlws.FILTER(Nested_Ifs[a11], Nested_Ifs[ID]=Nested_Ifs[[#This Row],[ID]])), OR(J4963=42,J4963=6,J4963=7,J4963=8)),1,
IF(_xlfn.MINIFS(Nested_Ifs[a11],Nested_Ifs[ID],Nested_Ifs[[#This Row],[ID]])&lt;&gt;1,IF(AND(OR(C4963=MIN(_xlfn._xlws.FILTER(Nested_Ifs[a11], Nested_Ifs[ID]=Nested_Ifs[[#This Row],[ID]])), C4963 = "NA"), OR(J4963=42,J4963=6,J4963=7,J4963=8, J4963 = "NA")),"NA",0),0)),0)))</f>
        <v>0</v>
      </c>
      <c r="L4963">
        <v>2</v>
      </c>
      <c r="M4963">
        <v>2</v>
      </c>
      <c r="N4963" t="s">
        <v>0</v>
      </c>
      <c r="O4963" s="11">
        <f t="shared" si="77"/>
        <v>0</v>
      </c>
    </row>
    <row r="4964" spans="2:15" x14ac:dyDescent="0.3">
      <c r="B4964">
        <v>29808</v>
      </c>
      <c r="C4964">
        <v>2</v>
      </c>
      <c r="D4964">
        <v>2</v>
      </c>
      <c r="E4964">
        <v>3</v>
      </c>
      <c r="F4964">
        <v>49</v>
      </c>
      <c r="G4964">
        <v>3</v>
      </c>
      <c r="H4964" t="s">
        <v>0</v>
      </c>
      <c r="I4964" t="s">
        <v>0</v>
      </c>
      <c r="J4964">
        <v>5</v>
      </c>
      <c r="K4964" s="5" cm="1">
        <f t="array" ref="K4964">IF(AND(C4964=1,OR(J4964=42,J4964=6,J4964=7,J4964=8)),1,
IF(AND(OR(C4964=1,C4964="NA"),OR(J4964=42,J4964=6,J4964=7,J4964=8, J4964="NA")),"NA",
IF(_xlfn.MINIFS(Nested_Ifs[a11],Nested_Ifs[ID],Nested_Ifs[[#This Row],[ID]])&lt;&gt;1,IF(AND(C4964=MIN(_xlfn._xlws.FILTER(Nested_Ifs[a11], Nested_Ifs[ID]=Nested_Ifs[[#This Row],[ID]])), OR(J4964=42,J4964=6,J4964=7,J4964=8)),1,
IF(_xlfn.MINIFS(Nested_Ifs[a11],Nested_Ifs[ID],Nested_Ifs[[#This Row],[ID]])&lt;&gt;1,IF(AND(OR(C4964=MIN(_xlfn._xlws.FILTER(Nested_Ifs[a11], Nested_Ifs[ID]=Nested_Ifs[[#This Row],[ID]])), C4964 = "NA"), OR(J4964=42,J4964=6,J4964=7,J4964=8, J4964 = "NA")),"NA",0),0)),0)))</f>
        <v>0</v>
      </c>
      <c r="L4964">
        <v>2</v>
      </c>
      <c r="M4964">
        <v>2</v>
      </c>
      <c r="N4964" t="s">
        <v>0</v>
      </c>
      <c r="O4964" s="11">
        <f t="shared" si="77"/>
        <v>0</v>
      </c>
    </row>
    <row r="4965" spans="2:15" x14ac:dyDescent="0.3">
      <c r="B4965">
        <v>29808</v>
      </c>
      <c r="C4965">
        <v>3</v>
      </c>
      <c r="D4965">
        <v>2</v>
      </c>
      <c r="E4965">
        <v>8</v>
      </c>
      <c r="F4965">
        <v>17</v>
      </c>
      <c r="G4965">
        <v>6</v>
      </c>
      <c r="H4965" t="s">
        <v>0</v>
      </c>
      <c r="I4965" t="s">
        <v>0</v>
      </c>
      <c r="J4965" t="s">
        <v>0</v>
      </c>
      <c r="K4965" s="5" cm="1">
        <f t="array" ref="K4965">IF(AND(C4965=1,OR(J4965=42,J4965=6,J4965=7,J4965=8)),1,
IF(AND(OR(C4965=1,C4965="NA"),OR(J4965=42,J4965=6,J4965=7,J4965=8, J4965="NA")),"NA",
IF(_xlfn.MINIFS(Nested_Ifs[a11],Nested_Ifs[ID],Nested_Ifs[[#This Row],[ID]])&lt;&gt;1,IF(AND(C4965=MIN(_xlfn._xlws.FILTER(Nested_Ifs[a11], Nested_Ifs[ID]=Nested_Ifs[[#This Row],[ID]])), OR(J4965=42,J4965=6,J4965=7,J4965=8)),1,
IF(_xlfn.MINIFS(Nested_Ifs[a11],Nested_Ifs[ID],Nested_Ifs[[#This Row],[ID]])&lt;&gt;1,IF(AND(OR(C4965=MIN(_xlfn._xlws.FILTER(Nested_Ifs[a11], Nested_Ifs[ID]=Nested_Ifs[[#This Row],[ID]])), C4965 = "NA"), OR(J4965=42,J4965=6,J4965=7,J4965=8, J4965 = "NA")),"NA",0),0)),0)))</f>
        <v>0</v>
      </c>
      <c r="L4965">
        <v>2</v>
      </c>
      <c r="M4965">
        <v>2</v>
      </c>
      <c r="N4965" t="s">
        <v>0</v>
      </c>
      <c r="O4965" s="11">
        <f t="shared" si="77"/>
        <v>0</v>
      </c>
    </row>
    <row r="4966" spans="2:15" x14ac:dyDescent="0.3">
      <c r="B4966">
        <v>29809</v>
      </c>
      <c r="C4966">
        <v>1</v>
      </c>
      <c r="D4966">
        <v>1</v>
      </c>
      <c r="E4966">
        <v>1</v>
      </c>
      <c r="F4966">
        <v>44</v>
      </c>
      <c r="G4966">
        <v>1</v>
      </c>
      <c r="H4966" t="s">
        <v>0</v>
      </c>
      <c r="I4966" t="s">
        <v>0</v>
      </c>
      <c r="J4966">
        <v>5</v>
      </c>
      <c r="K4966" s="5" cm="1">
        <f t="array" ref="K4966">IF(AND(C4966=1,OR(J4966=42,J4966=6,J4966=7,J4966=8)),1,
IF(AND(OR(C4966=1,C4966="NA"),OR(J4966=42,J4966=6,J4966=7,J4966=8, J4966="NA")),"NA",
IF(_xlfn.MINIFS(Nested_Ifs[a11],Nested_Ifs[ID],Nested_Ifs[[#This Row],[ID]])&lt;&gt;1,IF(AND(C4966=MIN(_xlfn._xlws.FILTER(Nested_Ifs[a11], Nested_Ifs[ID]=Nested_Ifs[[#This Row],[ID]])), OR(J4966=42,J4966=6,J4966=7,J4966=8)),1,
IF(_xlfn.MINIFS(Nested_Ifs[a11],Nested_Ifs[ID],Nested_Ifs[[#This Row],[ID]])&lt;&gt;1,IF(AND(OR(C4966=MIN(_xlfn._xlws.FILTER(Nested_Ifs[a11], Nested_Ifs[ID]=Nested_Ifs[[#This Row],[ID]])), C4966 = "NA"), OR(J4966=42,J4966=6,J4966=7,J4966=8, J4966 = "NA")),"NA",0),0)),0)))</f>
        <v>0</v>
      </c>
      <c r="L4966">
        <v>2</v>
      </c>
      <c r="M4966">
        <v>2</v>
      </c>
      <c r="N4966" t="s">
        <v>0</v>
      </c>
      <c r="O4966" s="11">
        <f t="shared" si="77"/>
        <v>0</v>
      </c>
    </row>
    <row r="4967" spans="2:15" x14ac:dyDescent="0.3">
      <c r="B4967">
        <v>29809</v>
      </c>
      <c r="C4967">
        <v>2</v>
      </c>
      <c r="D4967">
        <v>2</v>
      </c>
      <c r="E4967">
        <v>2</v>
      </c>
      <c r="F4967">
        <v>47</v>
      </c>
      <c r="G4967">
        <v>1</v>
      </c>
      <c r="H4967" t="s">
        <v>0</v>
      </c>
      <c r="I4967" t="s">
        <v>0</v>
      </c>
      <c r="J4967">
        <v>5</v>
      </c>
      <c r="K4967" s="5" cm="1">
        <f t="array" ref="K4967">IF(AND(C4967=1,OR(J4967=42,J4967=6,J4967=7,J4967=8)),1,
IF(AND(OR(C4967=1,C4967="NA"),OR(J4967=42,J4967=6,J4967=7,J4967=8, J4967="NA")),"NA",
IF(_xlfn.MINIFS(Nested_Ifs[a11],Nested_Ifs[ID],Nested_Ifs[[#This Row],[ID]])&lt;&gt;1,IF(AND(C4967=MIN(_xlfn._xlws.FILTER(Nested_Ifs[a11], Nested_Ifs[ID]=Nested_Ifs[[#This Row],[ID]])), OR(J4967=42,J4967=6,J4967=7,J4967=8)),1,
IF(_xlfn.MINIFS(Nested_Ifs[a11],Nested_Ifs[ID],Nested_Ifs[[#This Row],[ID]])&lt;&gt;1,IF(AND(OR(C4967=MIN(_xlfn._xlws.FILTER(Nested_Ifs[a11], Nested_Ifs[ID]=Nested_Ifs[[#This Row],[ID]])), C4967 = "NA"), OR(J4967=42,J4967=6,J4967=7,J4967=8, J4967 = "NA")),"NA",0),0)),0)))</f>
        <v>0</v>
      </c>
      <c r="L4967">
        <v>2</v>
      </c>
      <c r="M4967">
        <v>2</v>
      </c>
      <c r="N4967" t="s">
        <v>0</v>
      </c>
      <c r="O4967" s="11">
        <f t="shared" si="77"/>
        <v>0</v>
      </c>
    </row>
    <row r="4968" spans="2:15" x14ac:dyDescent="0.3">
      <c r="B4968">
        <v>29809</v>
      </c>
      <c r="C4968">
        <v>3</v>
      </c>
      <c r="D4968">
        <v>2</v>
      </c>
      <c r="E4968">
        <v>3</v>
      </c>
      <c r="F4968">
        <v>15</v>
      </c>
      <c r="G4968">
        <v>6</v>
      </c>
      <c r="H4968" t="s">
        <v>0</v>
      </c>
      <c r="I4968" t="s">
        <v>0</v>
      </c>
      <c r="J4968" t="s">
        <v>0</v>
      </c>
      <c r="K4968" s="5" cm="1">
        <f t="array" ref="K4968">IF(AND(C4968=1,OR(J4968=42,J4968=6,J4968=7,J4968=8)),1,
IF(AND(OR(C4968=1,C4968="NA"),OR(J4968=42,J4968=6,J4968=7,J4968=8, J4968="NA")),"NA",
IF(_xlfn.MINIFS(Nested_Ifs[a11],Nested_Ifs[ID],Nested_Ifs[[#This Row],[ID]])&lt;&gt;1,IF(AND(C4968=MIN(_xlfn._xlws.FILTER(Nested_Ifs[a11], Nested_Ifs[ID]=Nested_Ifs[[#This Row],[ID]])), OR(J4968=42,J4968=6,J4968=7,J4968=8)),1,
IF(_xlfn.MINIFS(Nested_Ifs[a11],Nested_Ifs[ID],Nested_Ifs[[#This Row],[ID]])&lt;&gt;1,IF(AND(OR(C4968=MIN(_xlfn._xlws.FILTER(Nested_Ifs[a11], Nested_Ifs[ID]=Nested_Ifs[[#This Row],[ID]])), C4968 = "NA"), OR(J4968=42,J4968=6,J4968=7,J4968=8, J4968 = "NA")),"NA",0),0)),0)))</f>
        <v>0</v>
      </c>
      <c r="L4968">
        <v>2</v>
      </c>
      <c r="M4968">
        <v>2</v>
      </c>
      <c r="N4968" t="s">
        <v>0</v>
      </c>
      <c r="O4968" s="11">
        <f t="shared" si="77"/>
        <v>0</v>
      </c>
    </row>
    <row r="4969" spans="2:15" x14ac:dyDescent="0.3">
      <c r="B4969">
        <v>29809</v>
      </c>
      <c r="C4969">
        <v>4</v>
      </c>
      <c r="D4969">
        <v>1</v>
      </c>
      <c r="E4969">
        <v>3</v>
      </c>
      <c r="F4969">
        <v>14</v>
      </c>
      <c r="G4969">
        <v>6</v>
      </c>
      <c r="H4969" t="s">
        <v>0</v>
      </c>
      <c r="I4969" t="s">
        <v>0</v>
      </c>
      <c r="J4969" t="s">
        <v>0</v>
      </c>
      <c r="K4969" s="5" cm="1">
        <f t="array" ref="K4969">IF(AND(C4969=1,OR(J4969=42,J4969=6,J4969=7,J4969=8)),1,
IF(AND(OR(C4969=1,C4969="NA"),OR(J4969=42,J4969=6,J4969=7,J4969=8, J4969="NA")),"NA",
IF(_xlfn.MINIFS(Nested_Ifs[a11],Nested_Ifs[ID],Nested_Ifs[[#This Row],[ID]])&lt;&gt;1,IF(AND(C4969=MIN(_xlfn._xlws.FILTER(Nested_Ifs[a11], Nested_Ifs[ID]=Nested_Ifs[[#This Row],[ID]])), OR(J4969=42,J4969=6,J4969=7,J4969=8)),1,
IF(_xlfn.MINIFS(Nested_Ifs[a11],Nested_Ifs[ID],Nested_Ifs[[#This Row],[ID]])&lt;&gt;1,IF(AND(OR(C4969=MIN(_xlfn._xlws.FILTER(Nested_Ifs[a11], Nested_Ifs[ID]=Nested_Ifs[[#This Row],[ID]])), C4969 = "NA"), OR(J4969=42,J4969=6,J4969=7,J4969=8, J4969 = "NA")),"NA",0),0)),0)))</f>
        <v>0</v>
      </c>
      <c r="L4969">
        <v>2</v>
      </c>
      <c r="M4969">
        <v>2</v>
      </c>
      <c r="N4969" t="s">
        <v>0</v>
      </c>
      <c r="O4969" s="11">
        <f t="shared" si="77"/>
        <v>0</v>
      </c>
    </row>
    <row r="4970" spans="2:15" x14ac:dyDescent="0.3">
      <c r="B4970">
        <v>29810</v>
      </c>
      <c r="C4970">
        <v>1</v>
      </c>
      <c r="D4970">
        <v>1</v>
      </c>
      <c r="E4970">
        <v>1</v>
      </c>
      <c r="F4970">
        <v>41</v>
      </c>
      <c r="G4970">
        <v>1</v>
      </c>
      <c r="H4970" t="s">
        <v>0</v>
      </c>
      <c r="I4970" t="s">
        <v>0</v>
      </c>
      <c r="J4970">
        <v>1</v>
      </c>
      <c r="K4970" s="5" cm="1">
        <f t="array" ref="K4970">IF(AND(C4970=1,OR(J4970=42,J4970=6,J4970=7,J4970=8)),1,
IF(AND(OR(C4970=1,C4970="NA"),OR(J4970=42,J4970=6,J4970=7,J4970=8, J4970="NA")),"NA",
IF(_xlfn.MINIFS(Nested_Ifs[a11],Nested_Ifs[ID],Nested_Ifs[[#This Row],[ID]])&lt;&gt;1,IF(AND(C4970=MIN(_xlfn._xlws.FILTER(Nested_Ifs[a11], Nested_Ifs[ID]=Nested_Ifs[[#This Row],[ID]])), OR(J4970=42,J4970=6,J4970=7,J4970=8)),1,
IF(_xlfn.MINIFS(Nested_Ifs[a11],Nested_Ifs[ID],Nested_Ifs[[#This Row],[ID]])&lt;&gt;1,IF(AND(OR(C4970=MIN(_xlfn._xlws.FILTER(Nested_Ifs[a11], Nested_Ifs[ID]=Nested_Ifs[[#This Row],[ID]])), C4970 = "NA"), OR(J4970=42,J4970=6,J4970=7,J4970=8, J4970 = "NA")),"NA",0),0)),0)))</f>
        <v>0</v>
      </c>
      <c r="L4970">
        <v>2</v>
      </c>
      <c r="M4970">
        <v>2</v>
      </c>
      <c r="N4970" t="s">
        <v>0</v>
      </c>
      <c r="O4970" s="11">
        <f t="shared" si="77"/>
        <v>0</v>
      </c>
    </row>
    <row r="4971" spans="2:15" x14ac:dyDescent="0.3">
      <c r="B4971">
        <v>29810</v>
      </c>
      <c r="C4971">
        <v>2</v>
      </c>
      <c r="D4971">
        <v>2</v>
      </c>
      <c r="E4971">
        <v>2</v>
      </c>
      <c r="F4971">
        <v>32</v>
      </c>
      <c r="G4971">
        <v>1</v>
      </c>
      <c r="H4971" t="s">
        <v>0</v>
      </c>
      <c r="I4971" t="s">
        <v>0</v>
      </c>
      <c r="J4971">
        <v>3</v>
      </c>
      <c r="K4971" s="5" cm="1">
        <f t="array" ref="K4971">IF(AND(C4971=1,OR(J4971=42,J4971=6,J4971=7,J4971=8)),1,
IF(AND(OR(C4971=1,C4971="NA"),OR(J4971=42,J4971=6,J4971=7,J4971=8, J4971="NA")),"NA",
IF(_xlfn.MINIFS(Nested_Ifs[a11],Nested_Ifs[ID],Nested_Ifs[[#This Row],[ID]])&lt;&gt;1,IF(AND(C4971=MIN(_xlfn._xlws.FILTER(Nested_Ifs[a11], Nested_Ifs[ID]=Nested_Ifs[[#This Row],[ID]])), OR(J4971=42,J4971=6,J4971=7,J4971=8)),1,
IF(_xlfn.MINIFS(Nested_Ifs[a11],Nested_Ifs[ID],Nested_Ifs[[#This Row],[ID]])&lt;&gt;1,IF(AND(OR(C4971=MIN(_xlfn._xlws.FILTER(Nested_Ifs[a11], Nested_Ifs[ID]=Nested_Ifs[[#This Row],[ID]])), C4971 = "NA"), OR(J4971=42,J4971=6,J4971=7,J4971=8, J4971 = "NA")),"NA",0),0)),0)))</f>
        <v>0</v>
      </c>
      <c r="L4971">
        <v>2</v>
      </c>
      <c r="M4971">
        <v>2</v>
      </c>
      <c r="N4971" t="s">
        <v>0</v>
      </c>
      <c r="O4971" s="11">
        <f t="shared" si="77"/>
        <v>0</v>
      </c>
    </row>
    <row r="4972" spans="2:15" x14ac:dyDescent="0.3">
      <c r="B4972">
        <v>29810</v>
      </c>
      <c r="C4972">
        <v>3</v>
      </c>
      <c r="D4972">
        <v>1</v>
      </c>
      <c r="E4972">
        <v>3</v>
      </c>
      <c r="F4972">
        <v>13</v>
      </c>
      <c r="G4972">
        <v>98</v>
      </c>
      <c r="H4972" t="s">
        <v>0</v>
      </c>
      <c r="I4972" t="s">
        <v>0</v>
      </c>
      <c r="J4972" t="s">
        <v>0</v>
      </c>
      <c r="K4972" s="5" cm="1">
        <f t="array" ref="K4972">IF(AND(C4972=1,OR(J4972=42,J4972=6,J4972=7,J4972=8)),1,
IF(AND(OR(C4972=1,C4972="NA"),OR(J4972=42,J4972=6,J4972=7,J4972=8, J4972="NA")),"NA",
IF(_xlfn.MINIFS(Nested_Ifs[a11],Nested_Ifs[ID],Nested_Ifs[[#This Row],[ID]])&lt;&gt;1,IF(AND(C4972=MIN(_xlfn._xlws.FILTER(Nested_Ifs[a11], Nested_Ifs[ID]=Nested_Ifs[[#This Row],[ID]])), OR(J4972=42,J4972=6,J4972=7,J4972=8)),1,
IF(_xlfn.MINIFS(Nested_Ifs[a11],Nested_Ifs[ID],Nested_Ifs[[#This Row],[ID]])&lt;&gt;1,IF(AND(OR(C4972=MIN(_xlfn._xlws.FILTER(Nested_Ifs[a11], Nested_Ifs[ID]=Nested_Ifs[[#This Row],[ID]])), C4972 = "NA"), OR(J4972=42,J4972=6,J4972=7,J4972=8, J4972 = "NA")),"NA",0),0)),0)))</f>
        <v>0</v>
      </c>
      <c r="L4972">
        <v>2</v>
      </c>
      <c r="M4972">
        <v>2</v>
      </c>
      <c r="N4972" t="s">
        <v>0</v>
      </c>
      <c r="O4972" s="11">
        <f t="shared" si="77"/>
        <v>0</v>
      </c>
    </row>
    <row r="4973" spans="2:15" x14ac:dyDescent="0.3">
      <c r="B4973">
        <v>29810</v>
      </c>
      <c r="C4973">
        <v>4</v>
      </c>
      <c r="D4973">
        <v>1</v>
      </c>
      <c r="E4973">
        <v>3</v>
      </c>
      <c r="F4973">
        <v>9</v>
      </c>
      <c r="G4973">
        <v>98</v>
      </c>
      <c r="H4973" t="s">
        <v>0</v>
      </c>
      <c r="I4973" t="s">
        <v>0</v>
      </c>
      <c r="J4973" t="s">
        <v>0</v>
      </c>
      <c r="K4973" s="5" cm="1">
        <f t="array" ref="K4973">IF(AND(C4973=1,OR(J4973=42,J4973=6,J4973=7,J4973=8)),1,
IF(AND(OR(C4973=1,C4973="NA"),OR(J4973=42,J4973=6,J4973=7,J4973=8, J4973="NA")),"NA",
IF(_xlfn.MINIFS(Nested_Ifs[a11],Nested_Ifs[ID],Nested_Ifs[[#This Row],[ID]])&lt;&gt;1,IF(AND(C4973=MIN(_xlfn._xlws.FILTER(Nested_Ifs[a11], Nested_Ifs[ID]=Nested_Ifs[[#This Row],[ID]])), OR(J4973=42,J4973=6,J4973=7,J4973=8)),1,
IF(_xlfn.MINIFS(Nested_Ifs[a11],Nested_Ifs[ID],Nested_Ifs[[#This Row],[ID]])&lt;&gt;1,IF(AND(OR(C4973=MIN(_xlfn._xlws.FILTER(Nested_Ifs[a11], Nested_Ifs[ID]=Nested_Ifs[[#This Row],[ID]])), C4973 = "NA"), OR(J4973=42,J4973=6,J4973=7,J4973=8, J4973 = "NA")),"NA",0),0)),0)))</f>
        <v>0</v>
      </c>
      <c r="L4973">
        <v>2</v>
      </c>
      <c r="M4973">
        <v>2</v>
      </c>
      <c r="N4973" t="s">
        <v>0</v>
      </c>
      <c r="O4973" s="11">
        <f t="shared" si="77"/>
        <v>0</v>
      </c>
    </row>
    <row r="4974" spans="2:15" x14ac:dyDescent="0.3">
      <c r="B4974">
        <v>29810</v>
      </c>
      <c r="C4974">
        <v>5</v>
      </c>
      <c r="D4974">
        <v>1</v>
      </c>
      <c r="E4974">
        <v>3</v>
      </c>
      <c r="F4974">
        <v>3</v>
      </c>
      <c r="G4974">
        <v>98</v>
      </c>
      <c r="H4974">
        <v>2</v>
      </c>
      <c r="I4974">
        <v>8</v>
      </c>
      <c r="J4974" t="s">
        <v>0</v>
      </c>
      <c r="K4974" s="5" cm="1">
        <f t="array" ref="K4974">IF(AND(C4974=1,OR(J4974=42,J4974=6,J4974=7,J4974=8)),1,
IF(AND(OR(C4974=1,C4974="NA"),OR(J4974=42,J4974=6,J4974=7,J4974=8, J4974="NA")),"NA",
IF(_xlfn.MINIFS(Nested_Ifs[a11],Nested_Ifs[ID],Nested_Ifs[[#This Row],[ID]])&lt;&gt;1,IF(AND(C4974=MIN(_xlfn._xlws.FILTER(Nested_Ifs[a11], Nested_Ifs[ID]=Nested_Ifs[[#This Row],[ID]])), OR(J4974=42,J4974=6,J4974=7,J4974=8)),1,
IF(_xlfn.MINIFS(Nested_Ifs[a11],Nested_Ifs[ID],Nested_Ifs[[#This Row],[ID]])&lt;&gt;1,IF(AND(OR(C4974=MIN(_xlfn._xlws.FILTER(Nested_Ifs[a11], Nested_Ifs[ID]=Nested_Ifs[[#This Row],[ID]])), C4974 = "NA"), OR(J4974=42,J4974=6,J4974=7,J4974=8, J4974 = "NA")),"NA",0),0)),0)))</f>
        <v>0</v>
      </c>
      <c r="L4974">
        <v>2</v>
      </c>
      <c r="M4974">
        <v>2</v>
      </c>
      <c r="N4974" t="s">
        <v>0</v>
      </c>
      <c r="O4974" s="11">
        <f t="shared" si="77"/>
        <v>0</v>
      </c>
    </row>
    <row r="4975" spans="2:15" x14ac:dyDescent="0.3">
      <c r="B4975">
        <v>29811</v>
      </c>
      <c r="C4975">
        <v>1</v>
      </c>
      <c r="D4975">
        <v>1</v>
      </c>
      <c r="E4975">
        <v>1</v>
      </c>
      <c r="F4975">
        <v>41</v>
      </c>
      <c r="G4975">
        <v>1</v>
      </c>
      <c r="H4975" t="s">
        <v>0</v>
      </c>
      <c r="I4975" t="s">
        <v>0</v>
      </c>
      <c r="J4975">
        <v>5</v>
      </c>
      <c r="K4975" s="5" cm="1">
        <f t="array" ref="K4975">IF(AND(C4975=1,OR(J4975=42,J4975=6,J4975=7,J4975=8)),1,
IF(AND(OR(C4975=1,C4975="NA"),OR(J4975=42,J4975=6,J4975=7,J4975=8, J4975="NA")),"NA",
IF(_xlfn.MINIFS(Nested_Ifs[a11],Nested_Ifs[ID],Nested_Ifs[[#This Row],[ID]])&lt;&gt;1,IF(AND(C4975=MIN(_xlfn._xlws.FILTER(Nested_Ifs[a11], Nested_Ifs[ID]=Nested_Ifs[[#This Row],[ID]])), OR(J4975=42,J4975=6,J4975=7,J4975=8)),1,
IF(_xlfn.MINIFS(Nested_Ifs[a11],Nested_Ifs[ID],Nested_Ifs[[#This Row],[ID]])&lt;&gt;1,IF(AND(OR(C4975=MIN(_xlfn._xlws.FILTER(Nested_Ifs[a11], Nested_Ifs[ID]=Nested_Ifs[[#This Row],[ID]])), C4975 = "NA"), OR(J4975=42,J4975=6,J4975=7,J4975=8, J4975 = "NA")),"NA",0),0)),0)))</f>
        <v>0</v>
      </c>
      <c r="L4975">
        <v>2</v>
      </c>
      <c r="M4975">
        <v>2</v>
      </c>
      <c r="N4975" t="s">
        <v>0</v>
      </c>
      <c r="O4975" s="11">
        <f t="shared" si="77"/>
        <v>0</v>
      </c>
    </row>
    <row r="4976" spans="2:15" x14ac:dyDescent="0.3">
      <c r="B4976">
        <v>29811</v>
      </c>
      <c r="C4976">
        <v>2</v>
      </c>
      <c r="D4976">
        <v>2</v>
      </c>
      <c r="E4976">
        <v>2</v>
      </c>
      <c r="F4976">
        <v>35</v>
      </c>
      <c r="G4976">
        <v>1</v>
      </c>
      <c r="H4976" t="s">
        <v>0</v>
      </c>
      <c r="I4976" t="s">
        <v>0</v>
      </c>
      <c r="J4976">
        <v>1</v>
      </c>
      <c r="K4976" s="5" cm="1">
        <f t="array" ref="K4976">IF(AND(C4976=1,OR(J4976=42,J4976=6,J4976=7,J4976=8)),1,
IF(AND(OR(C4976=1,C4976="NA"),OR(J4976=42,J4976=6,J4976=7,J4976=8, J4976="NA")),"NA",
IF(_xlfn.MINIFS(Nested_Ifs[a11],Nested_Ifs[ID],Nested_Ifs[[#This Row],[ID]])&lt;&gt;1,IF(AND(C4976=MIN(_xlfn._xlws.FILTER(Nested_Ifs[a11], Nested_Ifs[ID]=Nested_Ifs[[#This Row],[ID]])), OR(J4976=42,J4976=6,J4976=7,J4976=8)),1,
IF(_xlfn.MINIFS(Nested_Ifs[a11],Nested_Ifs[ID],Nested_Ifs[[#This Row],[ID]])&lt;&gt;1,IF(AND(OR(C4976=MIN(_xlfn._xlws.FILTER(Nested_Ifs[a11], Nested_Ifs[ID]=Nested_Ifs[[#This Row],[ID]])), C4976 = "NA"), OR(J4976=42,J4976=6,J4976=7,J4976=8, J4976 = "NA")),"NA",0),0)),0)))</f>
        <v>0</v>
      </c>
      <c r="L4976">
        <v>2</v>
      </c>
      <c r="M4976">
        <v>2</v>
      </c>
      <c r="N4976" t="s">
        <v>0</v>
      </c>
      <c r="O4976" s="11">
        <f t="shared" si="77"/>
        <v>0</v>
      </c>
    </row>
    <row r="4977" spans="2:15" x14ac:dyDescent="0.3">
      <c r="B4977">
        <v>29811</v>
      </c>
      <c r="C4977">
        <v>3</v>
      </c>
      <c r="D4977">
        <v>1</v>
      </c>
      <c r="E4977">
        <v>3</v>
      </c>
      <c r="F4977">
        <v>7</v>
      </c>
      <c r="G4977">
        <v>98</v>
      </c>
      <c r="H4977" t="s">
        <v>0</v>
      </c>
      <c r="I4977" t="s">
        <v>0</v>
      </c>
      <c r="J4977" t="s">
        <v>0</v>
      </c>
      <c r="K4977" s="5" cm="1">
        <f t="array" ref="K4977">IF(AND(C4977=1,OR(J4977=42,J4977=6,J4977=7,J4977=8)),1,
IF(AND(OR(C4977=1,C4977="NA"),OR(J4977=42,J4977=6,J4977=7,J4977=8, J4977="NA")),"NA",
IF(_xlfn.MINIFS(Nested_Ifs[a11],Nested_Ifs[ID],Nested_Ifs[[#This Row],[ID]])&lt;&gt;1,IF(AND(C4977=MIN(_xlfn._xlws.FILTER(Nested_Ifs[a11], Nested_Ifs[ID]=Nested_Ifs[[#This Row],[ID]])), OR(J4977=42,J4977=6,J4977=7,J4977=8)),1,
IF(_xlfn.MINIFS(Nested_Ifs[a11],Nested_Ifs[ID],Nested_Ifs[[#This Row],[ID]])&lt;&gt;1,IF(AND(OR(C4977=MIN(_xlfn._xlws.FILTER(Nested_Ifs[a11], Nested_Ifs[ID]=Nested_Ifs[[#This Row],[ID]])), C4977 = "NA"), OR(J4977=42,J4977=6,J4977=7,J4977=8, J4977 = "NA")),"NA",0),0)),0)))</f>
        <v>0</v>
      </c>
      <c r="L4977">
        <v>2</v>
      </c>
      <c r="M4977">
        <v>2</v>
      </c>
      <c r="N4977" t="s">
        <v>0</v>
      </c>
      <c r="O4977" s="11">
        <f t="shared" si="77"/>
        <v>0</v>
      </c>
    </row>
    <row r="4978" spans="2:15" x14ac:dyDescent="0.3">
      <c r="B4978">
        <v>29811</v>
      </c>
      <c r="C4978">
        <v>4</v>
      </c>
      <c r="D4978">
        <v>2</v>
      </c>
      <c r="E4978">
        <v>3</v>
      </c>
      <c r="F4978">
        <v>4</v>
      </c>
      <c r="G4978">
        <v>98</v>
      </c>
      <c r="H4978">
        <v>2</v>
      </c>
      <c r="I4978">
        <v>8</v>
      </c>
      <c r="J4978" t="s">
        <v>0</v>
      </c>
      <c r="K4978" s="5" cm="1">
        <f t="array" ref="K4978">IF(AND(C4978=1,OR(J4978=42,J4978=6,J4978=7,J4978=8)),1,
IF(AND(OR(C4978=1,C4978="NA"),OR(J4978=42,J4978=6,J4978=7,J4978=8, J4978="NA")),"NA",
IF(_xlfn.MINIFS(Nested_Ifs[a11],Nested_Ifs[ID],Nested_Ifs[[#This Row],[ID]])&lt;&gt;1,IF(AND(C4978=MIN(_xlfn._xlws.FILTER(Nested_Ifs[a11], Nested_Ifs[ID]=Nested_Ifs[[#This Row],[ID]])), OR(J4978=42,J4978=6,J4978=7,J4978=8)),1,
IF(_xlfn.MINIFS(Nested_Ifs[a11],Nested_Ifs[ID],Nested_Ifs[[#This Row],[ID]])&lt;&gt;1,IF(AND(OR(C4978=MIN(_xlfn._xlws.FILTER(Nested_Ifs[a11], Nested_Ifs[ID]=Nested_Ifs[[#This Row],[ID]])), C4978 = "NA"), OR(J4978=42,J4978=6,J4978=7,J4978=8, J4978 = "NA")),"NA",0),0)),0)))</f>
        <v>0</v>
      </c>
      <c r="L4978">
        <v>2</v>
      </c>
      <c r="M4978">
        <v>2</v>
      </c>
      <c r="N4978" t="s">
        <v>0</v>
      </c>
      <c r="O4978" s="11">
        <f t="shared" si="77"/>
        <v>0</v>
      </c>
    </row>
    <row r="4979" spans="2:15" x14ac:dyDescent="0.3">
      <c r="B4979">
        <v>29812</v>
      </c>
      <c r="C4979">
        <v>1</v>
      </c>
      <c r="D4979">
        <v>1</v>
      </c>
      <c r="E4979">
        <v>1</v>
      </c>
      <c r="F4979">
        <v>62</v>
      </c>
      <c r="G4979">
        <v>1</v>
      </c>
      <c r="H4979" t="s">
        <v>0</v>
      </c>
      <c r="I4979" t="s">
        <v>0</v>
      </c>
      <c r="J4979">
        <v>5</v>
      </c>
      <c r="K4979" s="5" cm="1">
        <f t="array" ref="K4979">IF(AND(C4979=1,OR(J4979=42,J4979=6,J4979=7,J4979=8)),1,
IF(AND(OR(C4979=1,C4979="NA"),OR(J4979=42,J4979=6,J4979=7,J4979=8, J4979="NA")),"NA",
IF(_xlfn.MINIFS(Nested_Ifs[a11],Nested_Ifs[ID],Nested_Ifs[[#This Row],[ID]])&lt;&gt;1,IF(AND(C4979=MIN(_xlfn._xlws.FILTER(Nested_Ifs[a11], Nested_Ifs[ID]=Nested_Ifs[[#This Row],[ID]])), OR(J4979=42,J4979=6,J4979=7,J4979=8)),1,
IF(_xlfn.MINIFS(Nested_Ifs[a11],Nested_Ifs[ID],Nested_Ifs[[#This Row],[ID]])&lt;&gt;1,IF(AND(OR(C4979=MIN(_xlfn._xlws.FILTER(Nested_Ifs[a11], Nested_Ifs[ID]=Nested_Ifs[[#This Row],[ID]])), C4979 = "NA"), OR(J4979=42,J4979=6,J4979=7,J4979=8, J4979 = "NA")),"NA",0),0)),0)))</f>
        <v>0</v>
      </c>
      <c r="L4979">
        <v>2</v>
      </c>
      <c r="M4979">
        <v>2</v>
      </c>
      <c r="N4979" t="s">
        <v>0</v>
      </c>
      <c r="O4979" s="11">
        <f t="shared" si="77"/>
        <v>0</v>
      </c>
    </row>
    <row r="4980" spans="2:15" x14ac:dyDescent="0.3">
      <c r="B4980">
        <v>29812</v>
      </c>
      <c r="C4980">
        <v>2</v>
      </c>
      <c r="D4980">
        <v>2</v>
      </c>
      <c r="E4980">
        <v>2</v>
      </c>
      <c r="F4980">
        <v>59</v>
      </c>
      <c r="G4980">
        <v>1</v>
      </c>
      <c r="H4980" t="s">
        <v>0</v>
      </c>
      <c r="I4980" t="s">
        <v>0</v>
      </c>
      <c r="J4980">
        <v>5</v>
      </c>
      <c r="K4980" s="5" cm="1">
        <f t="array" ref="K4980">IF(AND(C4980=1,OR(J4980=42,J4980=6,J4980=7,J4980=8)),1,
IF(AND(OR(C4980=1,C4980="NA"),OR(J4980=42,J4980=6,J4980=7,J4980=8, J4980="NA")),"NA",
IF(_xlfn.MINIFS(Nested_Ifs[a11],Nested_Ifs[ID],Nested_Ifs[[#This Row],[ID]])&lt;&gt;1,IF(AND(C4980=MIN(_xlfn._xlws.FILTER(Nested_Ifs[a11], Nested_Ifs[ID]=Nested_Ifs[[#This Row],[ID]])), OR(J4980=42,J4980=6,J4980=7,J4980=8)),1,
IF(_xlfn.MINIFS(Nested_Ifs[a11],Nested_Ifs[ID],Nested_Ifs[[#This Row],[ID]])&lt;&gt;1,IF(AND(OR(C4980=MIN(_xlfn._xlws.FILTER(Nested_Ifs[a11], Nested_Ifs[ID]=Nested_Ifs[[#This Row],[ID]])), C4980 = "NA"), OR(J4980=42,J4980=6,J4980=7,J4980=8, J4980 = "NA")),"NA",0),0)),0)))</f>
        <v>0</v>
      </c>
      <c r="L4980">
        <v>2</v>
      </c>
      <c r="M4980">
        <v>2</v>
      </c>
      <c r="N4980" t="s">
        <v>0</v>
      </c>
      <c r="O4980" s="11">
        <f t="shared" si="77"/>
        <v>0</v>
      </c>
    </row>
    <row r="4981" spans="2:15" x14ac:dyDescent="0.3">
      <c r="B4981">
        <v>29813</v>
      </c>
      <c r="C4981">
        <v>1</v>
      </c>
      <c r="D4981">
        <v>1</v>
      </c>
      <c r="E4981">
        <v>1</v>
      </c>
      <c r="F4981">
        <v>47</v>
      </c>
      <c r="G4981">
        <v>1</v>
      </c>
      <c r="H4981" t="s">
        <v>0</v>
      </c>
      <c r="I4981" t="s">
        <v>0</v>
      </c>
      <c r="J4981">
        <v>5</v>
      </c>
      <c r="K4981" s="5" cm="1">
        <f t="array" ref="K4981">IF(AND(C4981=1,OR(J4981=42,J4981=6,J4981=7,J4981=8)),1,
IF(AND(OR(C4981=1,C4981="NA"),OR(J4981=42,J4981=6,J4981=7,J4981=8, J4981="NA")),"NA",
IF(_xlfn.MINIFS(Nested_Ifs[a11],Nested_Ifs[ID],Nested_Ifs[[#This Row],[ID]])&lt;&gt;1,IF(AND(C4981=MIN(_xlfn._xlws.FILTER(Nested_Ifs[a11], Nested_Ifs[ID]=Nested_Ifs[[#This Row],[ID]])), OR(J4981=42,J4981=6,J4981=7,J4981=8)),1,
IF(_xlfn.MINIFS(Nested_Ifs[a11],Nested_Ifs[ID],Nested_Ifs[[#This Row],[ID]])&lt;&gt;1,IF(AND(OR(C4981=MIN(_xlfn._xlws.FILTER(Nested_Ifs[a11], Nested_Ifs[ID]=Nested_Ifs[[#This Row],[ID]])), C4981 = "NA"), OR(J4981=42,J4981=6,J4981=7,J4981=8, J4981 = "NA")),"NA",0),0)),0)))</f>
        <v>0</v>
      </c>
      <c r="L4981">
        <v>2</v>
      </c>
      <c r="M4981">
        <v>2</v>
      </c>
      <c r="N4981" t="s">
        <v>0</v>
      </c>
      <c r="O4981" s="11">
        <f t="shared" si="77"/>
        <v>0</v>
      </c>
    </row>
    <row r="4982" spans="2:15" x14ac:dyDescent="0.3">
      <c r="B4982">
        <v>29813</v>
      </c>
      <c r="C4982">
        <v>2</v>
      </c>
      <c r="D4982">
        <v>2</v>
      </c>
      <c r="E4982">
        <v>2</v>
      </c>
      <c r="F4982">
        <v>43</v>
      </c>
      <c r="G4982">
        <v>1</v>
      </c>
      <c r="H4982" t="s">
        <v>0</v>
      </c>
      <c r="I4982" t="s">
        <v>0</v>
      </c>
      <c r="J4982">
        <v>3</v>
      </c>
      <c r="K4982" s="5" cm="1">
        <f t="array" ref="K4982">IF(AND(C4982=1,OR(J4982=42,J4982=6,J4982=7,J4982=8)),1,
IF(AND(OR(C4982=1,C4982="NA"),OR(J4982=42,J4982=6,J4982=7,J4982=8, J4982="NA")),"NA",
IF(_xlfn.MINIFS(Nested_Ifs[a11],Nested_Ifs[ID],Nested_Ifs[[#This Row],[ID]])&lt;&gt;1,IF(AND(C4982=MIN(_xlfn._xlws.FILTER(Nested_Ifs[a11], Nested_Ifs[ID]=Nested_Ifs[[#This Row],[ID]])), OR(J4982=42,J4982=6,J4982=7,J4982=8)),1,
IF(_xlfn.MINIFS(Nested_Ifs[a11],Nested_Ifs[ID],Nested_Ifs[[#This Row],[ID]])&lt;&gt;1,IF(AND(OR(C4982=MIN(_xlfn._xlws.FILTER(Nested_Ifs[a11], Nested_Ifs[ID]=Nested_Ifs[[#This Row],[ID]])), C4982 = "NA"), OR(J4982=42,J4982=6,J4982=7,J4982=8, J4982 = "NA")),"NA",0),0)),0)))</f>
        <v>0</v>
      </c>
      <c r="L4982">
        <v>2</v>
      </c>
      <c r="M4982">
        <v>2</v>
      </c>
      <c r="N4982" t="s">
        <v>0</v>
      </c>
      <c r="O4982" s="11">
        <f t="shared" si="77"/>
        <v>0</v>
      </c>
    </row>
    <row r="4983" spans="2:15" x14ac:dyDescent="0.3">
      <c r="B4983">
        <v>29813</v>
      </c>
      <c r="C4983">
        <v>3</v>
      </c>
      <c r="D4983">
        <v>1</v>
      </c>
      <c r="E4983">
        <v>3</v>
      </c>
      <c r="F4983">
        <v>16</v>
      </c>
      <c r="G4983">
        <v>6</v>
      </c>
      <c r="H4983" t="s">
        <v>0</v>
      </c>
      <c r="I4983" t="s">
        <v>0</v>
      </c>
      <c r="J4983" t="s">
        <v>0</v>
      </c>
      <c r="K4983" s="5" cm="1">
        <f t="array" ref="K4983">IF(AND(C4983=1,OR(J4983=42,J4983=6,J4983=7,J4983=8)),1,
IF(AND(OR(C4983=1,C4983="NA"),OR(J4983=42,J4983=6,J4983=7,J4983=8, J4983="NA")),"NA",
IF(_xlfn.MINIFS(Nested_Ifs[a11],Nested_Ifs[ID],Nested_Ifs[[#This Row],[ID]])&lt;&gt;1,IF(AND(C4983=MIN(_xlfn._xlws.FILTER(Nested_Ifs[a11], Nested_Ifs[ID]=Nested_Ifs[[#This Row],[ID]])), OR(J4983=42,J4983=6,J4983=7,J4983=8)),1,
IF(_xlfn.MINIFS(Nested_Ifs[a11],Nested_Ifs[ID],Nested_Ifs[[#This Row],[ID]])&lt;&gt;1,IF(AND(OR(C4983=MIN(_xlfn._xlws.FILTER(Nested_Ifs[a11], Nested_Ifs[ID]=Nested_Ifs[[#This Row],[ID]])), C4983 = "NA"), OR(J4983=42,J4983=6,J4983=7,J4983=8, J4983 = "NA")),"NA",0),0)),0)))</f>
        <v>0</v>
      </c>
      <c r="L4983">
        <v>2</v>
      </c>
      <c r="M4983">
        <v>2</v>
      </c>
      <c r="N4983" t="s">
        <v>0</v>
      </c>
      <c r="O4983" s="11">
        <f t="shared" si="77"/>
        <v>0</v>
      </c>
    </row>
    <row r="4984" spans="2:15" x14ac:dyDescent="0.3">
      <c r="B4984">
        <v>29813</v>
      </c>
      <c r="C4984">
        <v>4</v>
      </c>
      <c r="D4984">
        <v>2</v>
      </c>
      <c r="E4984">
        <v>3</v>
      </c>
      <c r="F4984">
        <v>14</v>
      </c>
      <c r="G4984" t="s">
        <v>0</v>
      </c>
      <c r="H4984" t="s">
        <v>0</v>
      </c>
      <c r="I4984" t="s">
        <v>0</v>
      </c>
      <c r="J4984" t="s">
        <v>0</v>
      </c>
      <c r="K4984" s="5" cm="1">
        <f t="array" ref="K4984">IF(AND(C4984=1,OR(J4984=42,J4984=6,J4984=7,J4984=8)),1,
IF(AND(OR(C4984=1,C4984="NA"),OR(J4984=42,J4984=6,J4984=7,J4984=8, J4984="NA")),"NA",
IF(_xlfn.MINIFS(Nested_Ifs[a11],Nested_Ifs[ID],Nested_Ifs[[#This Row],[ID]])&lt;&gt;1,IF(AND(C4984=MIN(_xlfn._xlws.FILTER(Nested_Ifs[a11], Nested_Ifs[ID]=Nested_Ifs[[#This Row],[ID]])), OR(J4984=42,J4984=6,J4984=7,J4984=8)),1,
IF(_xlfn.MINIFS(Nested_Ifs[a11],Nested_Ifs[ID],Nested_Ifs[[#This Row],[ID]])&lt;&gt;1,IF(AND(OR(C4984=MIN(_xlfn._xlws.FILTER(Nested_Ifs[a11], Nested_Ifs[ID]=Nested_Ifs[[#This Row],[ID]])), C4984 = "NA"), OR(J4984=42,J4984=6,J4984=7,J4984=8, J4984 = "NA")),"NA",0),0)),0)))</f>
        <v>0</v>
      </c>
      <c r="L4984">
        <v>2</v>
      </c>
      <c r="M4984">
        <v>2</v>
      </c>
      <c r="N4984" t="s">
        <v>0</v>
      </c>
      <c r="O4984" s="11">
        <f t="shared" si="77"/>
        <v>0</v>
      </c>
    </row>
    <row r="4985" spans="2:15" x14ac:dyDescent="0.3">
      <c r="B4985">
        <v>29814</v>
      </c>
      <c r="C4985">
        <v>1</v>
      </c>
      <c r="D4985">
        <v>2</v>
      </c>
      <c r="E4985">
        <v>1</v>
      </c>
      <c r="F4985">
        <v>33</v>
      </c>
      <c r="G4985">
        <v>1</v>
      </c>
      <c r="H4985" t="s">
        <v>0</v>
      </c>
      <c r="I4985" t="s">
        <v>0</v>
      </c>
      <c r="J4985">
        <v>5</v>
      </c>
      <c r="K4985" s="5" cm="1">
        <f t="array" ref="K4985">IF(AND(C4985=1,OR(J4985=42,J4985=6,J4985=7,J4985=8)),1,
IF(AND(OR(C4985=1,C4985="NA"),OR(J4985=42,J4985=6,J4985=7,J4985=8, J4985="NA")),"NA",
IF(_xlfn.MINIFS(Nested_Ifs[a11],Nested_Ifs[ID],Nested_Ifs[[#This Row],[ID]])&lt;&gt;1,IF(AND(C4985=MIN(_xlfn._xlws.FILTER(Nested_Ifs[a11], Nested_Ifs[ID]=Nested_Ifs[[#This Row],[ID]])), OR(J4985=42,J4985=6,J4985=7,J4985=8)),1,
IF(_xlfn.MINIFS(Nested_Ifs[a11],Nested_Ifs[ID],Nested_Ifs[[#This Row],[ID]])&lt;&gt;1,IF(AND(OR(C4985=MIN(_xlfn._xlws.FILTER(Nested_Ifs[a11], Nested_Ifs[ID]=Nested_Ifs[[#This Row],[ID]])), C4985 = "NA"), OR(J4985=42,J4985=6,J4985=7,J4985=8, J4985 = "NA")),"NA",0),0)),0)))</f>
        <v>0</v>
      </c>
      <c r="L4985">
        <v>2</v>
      </c>
      <c r="M4985">
        <v>2</v>
      </c>
      <c r="N4985" t="s">
        <v>0</v>
      </c>
      <c r="O4985" s="11">
        <f t="shared" si="77"/>
        <v>0</v>
      </c>
    </row>
    <row r="4986" spans="2:15" x14ac:dyDescent="0.3">
      <c r="B4986">
        <v>29814</v>
      </c>
      <c r="C4986">
        <v>3</v>
      </c>
      <c r="D4986">
        <v>2</v>
      </c>
      <c r="E4986">
        <v>3</v>
      </c>
      <c r="F4986">
        <v>12</v>
      </c>
      <c r="G4986" t="s">
        <v>0</v>
      </c>
      <c r="H4986" t="s">
        <v>0</v>
      </c>
      <c r="I4986" t="s">
        <v>0</v>
      </c>
      <c r="J4986" t="s">
        <v>0</v>
      </c>
      <c r="K4986" s="5" cm="1">
        <f t="array" ref="K4986">IF(AND(C4986=1,OR(J4986=42,J4986=6,J4986=7,J4986=8)),1,
IF(AND(OR(C4986=1,C4986="NA"),OR(J4986=42,J4986=6,J4986=7,J4986=8, J4986="NA")),"NA",
IF(_xlfn.MINIFS(Nested_Ifs[a11],Nested_Ifs[ID],Nested_Ifs[[#This Row],[ID]])&lt;&gt;1,IF(AND(C4986=MIN(_xlfn._xlws.FILTER(Nested_Ifs[a11], Nested_Ifs[ID]=Nested_Ifs[[#This Row],[ID]])), OR(J4986=42,J4986=6,J4986=7,J4986=8)),1,
IF(_xlfn.MINIFS(Nested_Ifs[a11],Nested_Ifs[ID],Nested_Ifs[[#This Row],[ID]])&lt;&gt;1,IF(AND(OR(C4986=MIN(_xlfn._xlws.FILTER(Nested_Ifs[a11], Nested_Ifs[ID]=Nested_Ifs[[#This Row],[ID]])), C4986 = "NA"), OR(J4986=42,J4986=6,J4986=7,J4986=8, J4986 = "NA")),"NA",0),0)),0)))</f>
        <v>0</v>
      </c>
      <c r="L4986">
        <v>2</v>
      </c>
      <c r="M4986">
        <v>2</v>
      </c>
      <c r="N4986" t="s">
        <v>0</v>
      </c>
      <c r="O4986" s="11">
        <f t="shared" si="77"/>
        <v>0</v>
      </c>
    </row>
    <row r="4987" spans="2:15" x14ac:dyDescent="0.3">
      <c r="B4987">
        <v>29814</v>
      </c>
      <c r="C4987">
        <v>4</v>
      </c>
      <c r="D4987">
        <v>2</v>
      </c>
      <c r="E4987">
        <v>3</v>
      </c>
      <c r="F4987">
        <v>9</v>
      </c>
      <c r="G4987" t="s">
        <v>0</v>
      </c>
      <c r="H4987" t="s">
        <v>0</v>
      </c>
      <c r="I4987" t="s">
        <v>0</v>
      </c>
      <c r="J4987" t="s">
        <v>0</v>
      </c>
      <c r="K4987" s="5" cm="1">
        <f t="array" ref="K4987">IF(AND(C4987=1,OR(J4987=42,J4987=6,J4987=7,J4987=8)),1,
IF(AND(OR(C4987=1,C4987="NA"),OR(J4987=42,J4987=6,J4987=7,J4987=8, J4987="NA")),"NA",
IF(_xlfn.MINIFS(Nested_Ifs[a11],Nested_Ifs[ID],Nested_Ifs[[#This Row],[ID]])&lt;&gt;1,IF(AND(C4987=MIN(_xlfn._xlws.FILTER(Nested_Ifs[a11], Nested_Ifs[ID]=Nested_Ifs[[#This Row],[ID]])), OR(J4987=42,J4987=6,J4987=7,J4987=8)),1,
IF(_xlfn.MINIFS(Nested_Ifs[a11],Nested_Ifs[ID],Nested_Ifs[[#This Row],[ID]])&lt;&gt;1,IF(AND(OR(C4987=MIN(_xlfn._xlws.FILTER(Nested_Ifs[a11], Nested_Ifs[ID]=Nested_Ifs[[#This Row],[ID]])), C4987 = "NA"), OR(J4987=42,J4987=6,J4987=7,J4987=8, J4987 = "NA")),"NA",0),0)),0)))</f>
        <v>0</v>
      </c>
      <c r="L4987">
        <v>2</v>
      </c>
      <c r="M4987">
        <v>2</v>
      </c>
      <c r="N4987" t="s">
        <v>0</v>
      </c>
      <c r="O4987" s="11">
        <f t="shared" si="77"/>
        <v>0</v>
      </c>
    </row>
    <row r="4988" spans="2:15" x14ac:dyDescent="0.3">
      <c r="B4988">
        <v>29814</v>
      </c>
      <c r="C4988">
        <v>5</v>
      </c>
      <c r="D4988">
        <v>1</v>
      </c>
      <c r="E4988">
        <v>3</v>
      </c>
      <c r="F4988">
        <v>4</v>
      </c>
      <c r="G4988" t="s">
        <v>0</v>
      </c>
      <c r="H4988">
        <v>2</v>
      </c>
      <c r="I4988">
        <v>5</v>
      </c>
      <c r="J4988" t="s">
        <v>0</v>
      </c>
      <c r="K4988" s="5" cm="1">
        <f t="array" ref="K4988">IF(AND(C4988=1,OR(J4988=42,J4988=6,J4988=7,J4988=8)),1,
IF(AND(OR(C4988=1,C4988="NA"),OR(J4988=42,J4988=6,J4988=7,J4988=8, J4988="NA")),"NA",
IF(_xlfn.MINIFS(Nested_Ifs[a11],Nested_Ifs[ID],Nested_Ifs[[#This Row],[ID]])&lt;&gt;1,IF(AND(C4988=MIN(_xlfn._xlws.FILTER(Nested_Ifs[a11], Nested_Ifs[ID]=Nested_Ifs[[#This Row],[ID]])), OR(J4988=42,J4988=6,J4988=7,J4988=8)),1,
IF(_xlfn.MINIFS(Nested_Ifs[a11],Nested_Ifs[ID],Nested_Ifs[[#This Row],[ID]])&lt;&gt;1,IF(AND(OR(C4988=MIN(_xlfn._xlws.FILTER(Nested_Ifs[a11], Nested_Ifs[ID]=Nested_Ifs[[#This Row],[ID]])), C4988 = "NA"), OR(J4988=42,J4988=6,J4988=7,J4988=8, J4988 = "NA")),"NA",0),0)),0)))</f>
        <v>0</v>
      </c>
      <c r="L4988">
        <v>2</v>
      </c>
      <c r="M4988">
        <v>2</v>
      </c>
      <c r="N4988" t="s">
        <v>0</v>
      </c>
      <c r="O4988" s="11">
        <f t="shared" si="77"/>
        <v>0</v>
      </c>
    </row>
    <row r="4989" spans="2:15" x14ac:dyDescent="0.3">
      <c r="B4989">
        <v>29815</v>
      </c>
      <c r="C4989">
        <v>1</v>
      </c>
      <c r="D4989">
        <v>2</v>
      </c>
      <c r="E4989">
        <v>1</v>
      </c>
      <c r="F4989">
        <v>86</v>
      </c>
      <c r="G4989">
        <v>5</v>
      </c>
      <c r="H4989" t="s">
        <v>0</v>
      </c>
      <c r="I4989" t="s">
        <v>0</v>
      </c>
      <c r="J4989" t="s">
        <v>0</v>
      </c>
      <c r="K4989" s="5" t="str" cm="1">
        <f t="array" ref="K4989">IF(AND(C4989=1,OR(J4989=42,J4989=6,J4989=7,J4989=8)),1,
IF(AND(OR(C4989=1,C4989="NA"),OR(J4989=42,J4989=6,J4989=7,J4989=8, J4989="NA")),"NA",
IF(_xlfn.MINIFS(Nested_Ifs[a11],Nested_Ifs[ID],Nested_Ifs[[#This Row],[ID]])&lt;&gt;1,IF(AND(C4989=MIN(_xlfn._xlws.FILTER(Nested_Ifs[a11], Nested_Ifs[ID]=Nested_Ifs[[#This Row],[ID]])), OR(J4989=42,J4989=6,J4989=7,J4989=8)),1,
IF(_xlfn.MINIFS(Nested_Ifs[a11],Nested_Ifs[ID],Nested_Ifs[[#This Row],[ID]])&lt;&gt;1,IF(AND(OR(C4989=MIN(_xlfn._xlws.FILTER(Nested_Ifs[a11], Nested_Ifs[ID]=Nested_Ifs[[#This Row],[ID]])), C4989 = "NA"), OR(J4989=42,J4989=6,J4989=7,J4989=8, J4989 = "NA")),"NA",0),0)),0)))</f>
        <v>NA</v>
      </c>
      <c r="L4989">
        <v>1</v>
      </c>
      <c r="M4989">
        <v>1</v>
      </c>
      <c r="N4989">
        <v>1</v>
      </c>
      <c r="O4989" s="11">
        <f t="shared" si="77"/>
        <v>0</v>
      </c>
    </row>
    <row r="4990" spans="2:15" x14ac:dyDescent="0.3">
      <c r="B4990">
        <v>29815</v>
      </c>
      <c r="C4990">
        <v>2</v>
      </c>
      <c r="D4990">
        <v>2</v>
      </c>
      <c r="E4990">
        <v>4</v>
      </c>
      <c r="F4990">
        <v>37</v>
      </c>
      <c r="G4990">
        <v>5</v>
      </c>
      <c r="H4990" t="s">
        <v>0</v>
      </c>
      <c r="I4990" t="s">
        <v>0</v>
      </c>
      <c r="J4990">
        <v>5</v>
      </c>
      <c r="K4990" s="5" cm="1">
        <f t="array" ref="K4990">IF(AND(C4990=1,OR(J4990=42,J4990=6,J4990=7,J4990=8)),1,
IF(AND(OR(C4990=1,C4990="NA"),OR(J4990=42,J4990=6,J4990=7,J4990=8, J4990="NA")),"NA",
IF(_xlfn.MINIFS(Nested_Ifs[a11],Nested_Ifs[ID],Nested_Ifs[[#This Row],[ID]])&lt;&gt;1,IF(AND(C4990=MIN(_xlfn._xlws.FILTER(Nested_Ifs[a11], Nested_Ifs[ID]=Nested_Ifs[[#This Row],[ID]])), OR(J4990=42,J4990=6,J4990=7,J4990=8)),1,
IF(_xlfn.MINIFS(Nested_Ifs[a11],Nested_Ifs[ID],Nested_Ifs[[#This Row],[ID]])&lt;&gt;1,IF(AND(OR(C4990=MIN(_xlfn._xlws.FILTER(Nested_Ifs[a11], Nested_Ifs[ID]=Nested_Ifs[[#This Row],[ID]])), C4990 = "NA"), OR(J4990=42,J4990=6,J4990=7,J4990=8, J4990 = "NA")),"NA",0),0)),0)))</f>
        <v>0</v>
      </c>
      <c r="L4990">
        <v>2</v>
      </c>
      <c r="M4990">
        <v>2</v>
      </c>
      <c r="N4990" t="s">
        <v>0</v>
      </c>
      <c r="O4990" s="11">
        <f t="shared" si="77"/>
        <v>0</v>
      </c>
    </row>
    <row r="4991" spans="2:15" x14ac:dyDescent="0.3">
      <c r="B4991">
        <v>29815</v>
      </c>
      <c r="C4991">
        <v>3</v>
      </c>
      <c r="D4991">
        <v>1</v>
      </c>
      <c r="E4991">
        <v>8</v>
      </c>
      <c r="F4991">
        <v>11</v>
      </c>
      <c r="G4991" t="s">
        <v>0</v>
      </c>
      <c r="H4991" t="s">
        <v>0</v>
      </c>
      <c r="I4991" t="s">
        <v>0</v>
      </c>
      <c r="J4991" t="s">
        <v>0</v>
      </c>
      <c r="K4991" s="5" cm="1">
        <f t="array" ref="K4991">IF(AND(C4991=1,OR(J4991=42,J4991=6,J4991=7,J4991=8)),1,
IF(AND(OR(C4991=1,C4991="NA"),OR(J4991=42,J4991=6,J4991=7,J4991=8, J4991="NA")),"NA",
IF(_xlfn.MINIFS(Nested_Ifs[a11],Nested_Ifs[ID],Nested_Ifs[[#This Row],[ID]])&lt;&gt;1,IF(AND(C4991=MIN(_xlfn._xlws.FILTER(Nested_Ifs[a11], Nested_Ifs[ID]=Nested_Ifs[[#This Row],[ID]])), OR(J4991=42,J4991=6,J4991=7,J4991=8)),1,
IF(_xlfn.MINIFS(Nested_Ifs[a11],Nested_Ifs[ID],Nested_Ifs[[#This Row],[ID]])&lt;&gt;1,IF(AND(OR(C4991=MIN(_xlfn._xlws.FILTER(Nested_Ifs[a11], Nested_Ifs[ID]=Nested_Ifs[[#This Row],[ID]])), C4991 = "NA"), OR(J4991=42,J4991=6,J4991=7,J4991=8, J4991 = "NA")),"NA",0),0)),0)))</f>
        <v>0</v>
      </c>
      <c r="L4991">
        <v>2</v>
      </c>
      <c r="M4991">
        <v>2</v>
      </c>
      <c r="N4991" t="s">
        <v>0</v>
      </c>
      <c r="O4991" s="11">
        <f t="shared" si="77"/>
        <v>0</v>
      </c>
    </row>
    <row r="4992" spans="2:15" x14ac:dyDescent="0.3">
      <c r="B4992">
        <v>29815</v>
      </c>
      <c r="C4992">
        <v>4</v>
      </c>
      <c r="D4992">
        <v>1</v>
      </c>
      <c r="E4992">
        <v>8</v>
      </c>
      <c r="F4992">
        <v>6</v>
      </c>
      <c r="G4992" t="s">
        <v>0</v>
      </c>
      <c r="H4992" t="s">
        <v>0</v>
      </c>
      <c r="I4992" t="s">
        <v>0</v>
      </c>
      <c r="J4992" t="s">
        <v>0</v>
      </c>
      <c r="K4992" s="5" cm="1">
        <f t="array" ref="K4992">IF(AND(C4992=1,OR(J4992=42,J4992=6,J4992=7,J4992=8)),1,
IF(AND(OR(C4992=1,C4992="NA"),OR(J4992=42,J4992=6,J4992=7,J4992=8, J4992="NA")),"NA",
IF(_xlfn.MINIFS(Nested_Ifs[a11],Nested_Ifs[ID],Nested_Ifs[[#This Row],[ID]])&lt;&gt;1,IF(AND(C4992=MIN(_xlfn._xlws.FILTER(Nested_Ifs[a11], Nested_Ifs[ID]=Nested_Ifs[[#This Row],[ID]])), OR(J4992=42,J4992=6,J4992=7,J4992=8)),1,
IF(_xlfn.MINIFS(Nested_Ifs[a11],Nested_Ifs[ID],Nested_Ifs[[#This Row],[ID]])&lt;&gt;1,IF(AND(OR(C4992=MIN(_xlfn._xlws.FILTER(Nested_Ifs[a11], Nested_Ifs[ID]=Nested_Ifs[[#This Row],[ID]])), C4992 = "NA"), OR(J4992=42,J4992=6,J4992=7,J4992=8, J4992 = "NA")),"NA",0),0)),0)))</f>
        <v>0</v>
      </c>
      <c r="L4992">
        <v>2</v>
      </c>
      <c r="M4992">
        <v>2</v>
      </c>
      <c r="N4992" t="s">
        <v>0</v>
      </c>
      <c r="O4992" s="11">
        <f t="shared" si="77"/>
        <v>0</v>
      </c>
    </row>
    <row r="4993" spans="2:15" x14ac:dyDescent="0.3">
      <c r="B4993">
        <v>29816</v>
      </c>
      <c r="C4993">
        <v>1</v>
      </c>
      <c r="D4993">
        <v>2</v>
      </c>
      <c r="E4993">
        <v>1</v>
      </c>
      <c r="F4993">
        <v>45</v>
      </c>
      <c r="G4993">
        <v>3</v>
      </c>
      <c r="H4993" t="s">
        <v>0</v>
      </c>
      <c r="I4993" t="s">
        <v>0</v>
      </c>
      <c r="J4993">
        <v>5</v>
      </c>
      <c r="K4993" s="5" cm="1">
        <f t="array" ref="K4993">IF(AND(C4993=1,OR(J4993=42,J4993=6,J4993=7,J4993=8)),1,
IF(AND(OR(C4993=1,C4993="NA"),OR(J4993=42,J4993=6,J4993=7,J4993=8, J4993="NA")),"NA",
IF(_xlfn.MINIFS(Nested_Ifs[a11],Nested_Ifs[ID],Nested_Ifs[[#This Row],[ID]])&lt;&gt;1,IF(AND(C4993=MIN(_xlfn._xlws.FILTER(Nested_Ifs[a11], Nested_Ifs[ID]=Nested_Ifs[[#This Row],[ID]])), OR(J4993=42,J4993=6,J4993=7,J4993=8)),1,
IF(_xlfn.MINIFS(Nested_Ifs[a11],Nested_Ifs[ID],Nested_Ifs[[#This Row],[ID]])&lt;&gt;1,IF(AND(OR(C4993=MIN(_xlfn._xlws.FILTER(Nested_Ifs[a11], Nested_Ifs[ID]=Nested_Ifs[[#This Row],[ID]])), C4993 = "NA"), OR(J4993=42,J4993=6,J4993=7,J4993=8, J4993 = "NA")),"NA",0),0)),0)))</f>
        <v>0</v>
      </c>
      <c r="L4993">
        <v>2</v>
      </c>
      <c r="M4993">
        <v>2</v>
      </c>
      <c r="N4993" t="s">
        <v>0</v>
      </c>
      <c r="O4993" s="11">
        <f t="shared" si="77"/>
        <v>0</v>
      </c>
    </row>
    <row r="4994" spans="2:15" x14ac:dyDescent="0.3">
      <c r="B4994">
        <v>29816</v>
      </c>
      <c r="C4994">
        <v>2</v>
      </c>
      <c r="D4994">
        <v>1</v>
      </c>
      <c r="E4994">
        <v>3</v>
      </c>
      <c r="F4994">
        <v>23</v>
      </c>
      <c r="G4994">
        <v>1</v>
      </c>
      <c r="H4994" t="s">
        <v>0</v>
      </c>
      <c r="I4994" t="s">
        <v>0</v>
      </c>
      <c r="J4994">
        <v>5</v>
      </c>
      <c r="K4994" s="5" cm="1">
        <f t="array" ref="K4994">IF(AND(C4994=1,OR(J4994=42,J4994=6,J4994=7,J4994=8)),1,
IF(AND(OR(C4994=1,C4994="NA"),OR(J4994=42,J4994=6,J4994=7,J4994=8, J4994="NA")),"NA",
IF(_xlfn.MINIFS(Nested_Ifs[a11],Nested_Ifs[ID],Nested_Ifs[[#This Row],[ID]])&lt;&gt;1,IF(AND(C4994=MIN(_xlfn._xlws.FILTER(Nested_Ifs[a11], Nested_Ifs[ID]=Nested_Ifs[[#This Row],[ID]])), OR(J4994=42,J4994=6,J4994=7,J4994=8)),1,
IF(_xlfn.MINIFS(Nested_Ifs[a11],Nested_Ifs[ID],Nested_Ifs[[#This Row],[ID]])&lt;&gt;1,IF(AND(OR(C4994=MIN(_xlfn._xlws.FILTER(Nested_Ifs[a11], Nested_Ifs[ID]=Nested_Ifs[[#This Row],[ID]])), C4994 = "NA"), OR(J4994=42,J4994=6,J4994=7,J4994=8, J4994 = "NA")),"NA",0),0)),0)))</f>
        <v>0</v>
      </c>
      <c r="L4994">
        <v>2</v>
      </c>
      <c r="M4994">
        <v>2</v>
      </c>
      <c r="N4994" t="s">
        <v>0</v>
      </c>
      <c r="O4994" s="11">
        <f t="shared" si="77"/>
        <v>0</v>
      </c>
    </row>
    <row r="4995" spans="2:15" x14ac:dyDescent="0.3">
      <c r="B4995">
        <v>29816</v>
      </c>
      <c r="C4995">
        <v>3</v>
      </c>
      <c r="D4995">
        <v>2</v>
      </c>
      <c r="E4995">
        <v>4</v>
      </c>
      <c r="F4995">
        <v>19</v>
      </c>
      <c r="G4995">
        <v>1</v>
      </c>
      <c r="H4995" t="s">
        <v>0</v>
      </c>
      <c r="I4995" t="s">
        <v>0</v>
      </c>
      <c r="J4995">
        <v>5</v>
      </c>
      <c r="K4995" s="5" cm="1">
        <f t="array" ref="K4995">IF(AND(C4995=1,OR(J4995=42,J4995=6,J4995=7,J4995=8)),1,
IF(AND(OR(C4995=1,C4995="NA"),OR(J4995=42,J4995=6,J4995=7,J4995=8, J4995="NA")),"NA",
IF(_xlfn.MINIFS(Nested_Ifs[a11],Nested_Ifs[ID],Nested_Ifs[[#This Row],[ID]])&lt;&gt;1,IF(AND(C4995=MIN(_xlfn._xlws.FILTER(Nested_Ifs[a11], Nested_Ifs[ID]=Nested_Ifs[[#This Row],[ID]])), OR(J4995=42,J4995=6,J4995=7,J4995=8)),1,
IF(_xlfn.MINIFS(Nested_Ifs[a11],Nested_Ifs[ID],Nested_Ifs[[#This Row],[ID]])&lt;&gt;1,IF(AND(OR(C4995=MIN(_xlfn._xlws.FILTER(Nested_Ifs[a11], Nested_Ifs[ID]=Nested_Ifs[[#This Row],[ID]])), C4995 = "NA"), OR(J4995=42,J4995=6,J4995=7,J4995=8, J4995 = "NA")),"NA",0),0)),0)))</f>
        <v>0</v>
      </c>
      <c r="L4995">
        <v>2</v>
      </c>
      <c r="M4995">
        <v>2</v>
      </c>
      <c r="N4995" t="s">
        <v>0</v>
      </c>
      <c r="O4995" s="11">
        <f t="shared" si="77"/>
        <v>0</v>
      </c>
    </row>
    <row r="4996" spans="2:15" x14ac:dyDescent="0.3">
      <c r="B4996">
        <v>29816</v>
      </c>
      <c r="C4996">
        <v>4</v>
      </c>
      <c r="D4996">
        <v>1</v>
      </c>
      <c r="E4996">
        <v>3</v>
      </c>
      <c r="F4996">
        <v>8</v>
      </c>
      <c r="G4996" t="s">
        <v>0</v>
      </c>
      <c r="H4996" t="s">
        <v>0</v>
      </c>
      <c r="I4996" t="s">
        <v>0</v>
      </c>
      <c r="J4996" t="s">
        <v>0</v>
      </c>
      <c r="K4996" s="5" cm="1">
        <f t="array" ref="K4996">IF(AND(C4996=1,OR(J4996=42,J4996=6,J4996=7,J4996=8)),1,
IF(AND(OR(C4996=1,C4996="NA"),OR(J4996=42,J4996=6,J4996=7,J4996=8, J4996="NA")),"NA",
IF(_xlfn.MINIFS(Nested_Ifs[a11],Nested_Ifs[ID],Nested_Ifs[[#This Row],[ID]])&lt;&gt;1,IF(AND(C4996=MIN(_xlfn._xlws.FILTER(Nested_Ifs[a11], Nested_Ifs[ID]=Nested_Ifs[[#This Row],[ID]])), OR(J4996=42,J4996=6,J4996=7,J4996=8)),1,
IF(_xlfn.MINIFS(Nested_Ifs[a11],Nested_Ifs[ID],Nested_Ifs[[#This Row],[ID]])&lt;&gt;1,IF(AND(OR(C4996=MIN(_xlfn._xlws.FILTER(Nested_Ifs[a11], Nested_Ifs[ID]=Nested_Ifs[[#This Row],[ID]])), C4996 = "NA"), OR(J4996=42,J4996=6,J4996=7,J4996=8, J4996 = "NA")),"NA",0),0)),0)))</f>
        <v>0</v>
      </c>
      <c r="L4996">
        <v>2</v>
      </c>
      <c r="M4996">
        <v>2</v>
      </c>
      <c r="N4996" t="s">
        <v>0</v>
      </c>
      <c r="O4996" s="11">
        <f t="shared" si="77"/>
        <v>0</v>
      </c>
    </row>
    <row r="4997" spans="2:15" x14ac:dyDescent="0.3">
      <c r="B4997">
        <v>29817</v>
      </c>
      <c r="C4997">
        <v>1</v>
      </c>
      <c r="D4997">
        <v>1</v>
      </c>
      <c r="E4997">
        <v>1</v>
      </c>
      <c r="F4997">
        <v>65</v>
      </c>
      <c r="G4997">
        <v>1</v>
      </c>
      <c r="H4997" t="s">
        <v>0</v>
      </c>
      <c r="I4997" t="s">
        <v>0</v>
      </c>
      <c r="J4997">
        <v>5</v>
      </c>
      <c r="K4997" s="5" cm="1">
        <f t="array" ref="K4997">IF(AND(C4997=1,OR(J4997=42,J4997=6,J4997=7,J4997=8)),1,
IF(AND(OR(C4997=1,C4997="NA"),OR(J4997=42,J4997=6,J4997=7,J4997=8, J4997="NA")),"NA",
IF(_xlfn.MINIFS(Nested_Ifs[a11],Nested_Ifs[ID],Nested_Ifs[[#This Row],[ID]])&lt;&gt;1,IF(AND(C4997=MIN(_xlfn._xlws.FILTER(Nested_Ifs[a11], Nested_Ifs[ID]=Nested_Ifs[[#This Row],[ID]])), OR(J4997=42,J4997=6,J4997=7,J4997=8)),1,
IF(_xlfn.MINIFS(Nested_Ifs[a11],Nested_Ifs[ID],Nested_Ifs[[#This Row],[ID]])&lt;&gt;1,IF(AND(OR(C4997=MIN(_xlfn._xlws.FILTER(Nested_Ifs[a11], Nested_Ifs[ID]=Nested_Ifs[[#This Row],[ID]])), C4997 = "NA"), OR(J4997=42,J4997=6,J4997=7,J4997=8, J4997 = "NA")),"NA",0),0)),0)))</f>
        <v>0</v>
      </c>
      <c r="L4997">
        <v>1</v>
      </c>
      <c r="M4997">
        <v>2</v>
      </c>
      <c r="N4997" t="s">
        <v>0</v>
      </c>
      <c r="O4997" s="11">
        <f t="shared" si="77"/>
        <v>0</v>
      </c>
    </row>
    <row r="4998" spans="2:15" x14ac:dyDescent="0.3">
      <c r="B4998">
        <v>29817</v>
      </c>
      <c r="C4998">
        <v>2</v>
      </c>
      <c r="D4998">
        <v>2</v>
      </c>
      <c r="E4998">
        <v>2</v>
      </c>
      <c r="F4998">
        <v>64</v>
      </c>
      <c r="G4998">
        <v>1</v>
      </c>
      <c r="H4998" t="s">
        <v>0</v>
      </c>
      <c r="I4998" t="s">
        <v>0</v>
      </c>
      <c r="J4998">
        <v>5</v>
      </c>
      <c r="K4998" s="5" cm="1">
        <f t="array" ref="K4998">IF(AND(C4998=1,OR(J4998=42,J4998=6,J4998=7,J4998=8)),1,
IF(AND(OR(C4998=1,C4998="NA"),OR(J4998=42,J4998=6,J4998=7,J4998=8, J4998="NA")),"NA",
IF(_xlfn.MINIFS(Nested_Ifs[a11],Nested_Ifs[ID],Nested_Ifs[[#This Row],[ID]])&lt;&gt;1,IF(AND(C4998=MIN(_xlfn._xlws.FILTER(Nested_Ifs[a11], Nested_Ifs[ID]=Nested_Ifs[[#This Row],[ID]])), OR(J4998=42,J4998=6,J4998=7,J4998=8)),1,
IF(_xlfn.MINIFS(Nested_Ifs[a11],Nested_Ifs[ID],Nested_Ifs[[#This Row],[ID]])&lt;&gt;1,IF(AND(OR(C4998=MIN(_xlfn._xlws.FILTER(Nested_Ifs[a11], Nested_Ifs[ID]=Nested_Ifs[[#This Row],[ID]])), C4998 = "NA"), OR(J4998=42,J4998=6,J4998=7,J4998=8, J4998 = "NA")),"NA",0),0)),0)))</f>
        <v>0</v>
      </c>
      <c r="L4998">
        <v>1</v>
      </c>
      <c r="M4998">
        <v>2</v>
      </c>
      <c r="N4998" t="s">
        <v>0</v>
      </c>
      <c r="O4998" s="11">
        <f t="shared" si="77"/>
        <v>0</v>
      </c>
    </row>
    <row r="4999" spans="2:15" x14ac:dyDescent="0.3">
      <c r="B4999">
        <v>29818</v>
      </c>
      <c r="C4999">
        <v>1</v>
      </c>
      <c r="D4999">
        <v>1</v>
      </c>
      <c r="E4999">
        <v>1</v>
      </c>
      <c r="F4999">
        <v>26</v>
      </c>
      <c r="G4999">
        <v>1</v>
      </c>
      <c r="H4999" t="s">
        <v>0</v>
      </c>
      <c r="I4999" t="s">
        <v>0</v>
      </c>
      <c r="J4999">
        <v>3</v>
      </c>
      <c r="K4999" s="5" cm="1">
        <f t="array" ref="K4999">IF(AND(C4999=1,OR(J4999=42,J4999=6,J4999=7,J4999=8)),1,
IF(AND(OR(C4999=1,C4999="NA"),OR(J4999=42,J4999=6,J4999=7,J4999=8, J4999="NA")),"NA",
IF(_xlfn.MINIFS(Nested_Ifs[a11],Nested_Ifs[ID],Nested_Ifs[[#This Row],[ID]])&lt;&gt;1,IF(AND(C4999=MIN(_xlfn._xlws.FILTER(Nested_Ifs[a11], Nested_Ifs[ID]=Nested_Ifs[[#This Row],[ID]])), OR(J4999=42,J4999=6,J4999=7,J4999=8)),1,
IF(_xlfn.MINIFS(Nested_Ifs[a11],Nested_Ifs[ID],Nested_Ifs[[#This Row],[ID]])&lt;&gt;1,IF(AND(OR(C4999=MIN(_xlfn._xlws.FILTER(Nested_Ifs[a11], Nested_Ifs[ID]=Nested_Ifs[[#This Row],[ID]])), C4999 = "NA"), OR(J4999=42,J4999=6,J4999=7,J4999=8, J4999 = "NA")),"NA",0),0)),0)))</f>
        <v>0</v>
      </c>
      <c r="L4999">
        <v>2</v>
      </c>
      <c r="M4999">
        <v>2</v>
      </c>
      <c r="N4999" t="s">
        <v>0</v>
      </c>
      <c r="O4999" s="11">
        <f t="shared" si="77"/>
        <v>0</v>
      </c>
    </row>
    <row r="5000" spans="2:15" x14ac:dyDescent="0.3">
      <c r="B5000">
        <v>29818</v>
      </c>
      <c r="C5000">
        <v>2</v>
      </c>
      <c r="D5000">
        <v>2</v>
      </c>
      <c r="E5000">
        <v>3</v>
      </c>
      <c r="F5000">
        <v>25</v>
      </c>
      <c r="G5000">
        <v>1</v>
      </c>
      <c r="H5000" t="s">
        <v>0</v>
      </c>
      <c r="I5000" t="s">
        <v>0</v>
      </c>
      <c r="J5000">
        <v>3</v>
      </c>
      <c r="K5000" s="5" cm="1">
        <f t="array" ref="K5000">IF(AND(C5000=1,OR(J5000=42,J5000=6,J5000=7,J5000=8)),1,
IF(AND(OR(C5000=1,C5000="NA"),OR(J5000=42,J5000=6,J5000=7,J5000=8, J5000="NA")),"NA",
IF(_xlfn.MINIFS(Nested_Ifs[a11],Nested_Ifs[ID],Nested_Ifs[[#This Row],[ID]])&lt;&gt;1,IF(AND(C5000=MIN(_xlfn._xlws.FILTER(Nested_Ifs[a11], Nested_Ifs[ID]=Nested_Ifs[[#This Row],[ID]])), OR(J5000=42,J5000=6,J5000=7,J5000=8)),1,
IF(_xlfn.MINIFS(Nested_Ifs[a11],Nested_Ifs[ID],Nested_Ifs[[#This Row],[ID]])&lt;&gt;1,IF(AND(OR(C5000=MIN(_xlfn._xlws.FILTER(Nested_Ifs[a11], Nested_Ifs[ID]=Nested_Ifs[[#This Row],[ID]])), C5000 = "NA"), OR(J5000=42,J5000=6,J5000=7,J5000=8, J5000 = "NA")),"NA",0),0)),0)))</f>
        <v>0</v>
      </c>
      <c r="L5000">
        <v>2</v>
      </c>
      <c r="M5000">
        <v>2</v>
      </c>
      <c r="N5000" t="s">
        <v>0</v>
      </c>
      <c r="O5000" s="11">
        <f t="shared" si="77"/>
        <v>0</v>
      </c>
    </row>
  </sheetData>
  <mergeCells count="6">
    <mergeCell ref="F3:N11"/>
    <mergeCell ref="F2:N2"/>
    <mergeCell ref="B3:D9"/>
    <mergeCell ref="Q14:V20"/>
    <mergeCell ref="Q13:V13"/>
    <mergeCell ref="S7:W10"/>
  </mergeCells>
  <pageMargins left="0.7" right="0.7" top="0.75" bottom="0.75" header="0.3" footer="0.3"/>
  <pageSetup orientation="portrait" horizontalDpi="4294967293"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EBC97-6B59-4AC6-820F-3E935663A7A9}">
  <sheetPr>
    <tabColor theme="8" tint="-0.249977111117893"/>
  </sheetPr>
  <dimension ref="B1:AE262"/>
  <sheetViews>
    <sheetView showGridLines="0" zoomScaleNormal="100" workbookViewId="0">
      <selection activeCell="V16" sqref="V16"/>
    </sheetView>
  </sheetViews>
  <sheetFormatPr defaultRowHeight="14.4" x14ac:dyDescent="0.3"/>
  <cols>
    <col min="1" max="1" width="2.33203125" customWidth="1"/>
    <col min="2" max="2" width="6" bestFit="1" customWidth="1"/>
    <col min="3" max="10" width="6.21875" bestFit="1" customWidth="1"/>
    <col min="11" max="11" width="12.44140625" bestFit="1" customWidth="1"/>
    <col min="12" max="14" width="9.109375" bestFit="1" customWidth="1"/>
    <col min="15" max="15" width="12.44140625" bestFit="1" customWidth="1"/>
    <col min="16" max="16" width="7.109375" bestFit="1" customWidth="1"/>
    <col min="17" max="17" width="9.109375" bestFit="1" customWidth="1"/>
    <col min="18" max="18" width="6" bestFit="1" customWidth="1"/>
    <col min="19" max="26" width="4" bestFit="1" customWidth="1"/>
    <col min="27" max="27" width="10.21875" bestFit="1" customWidth="1"/>
    <col min="28" max="30" width="6.88671875" bestFit="1" customWidth="1"/>
    <col min="31" max="32" width="10.21875" bestFit="1" customWidth="1"/>
    <col min="33" max="33" width="6.88671875" bestFit="1" customWidth="1"/>
    <col min="34" max="34" width="10.21875" bestFit="1" customWidth="1"/>
  </cols>
  <sheetData>
    <row r="1" spans="2:31" ht="14.4" customHeight="1" x14ac:dyDescent="0.3"/>
    <row r="3" spans="2:31" ht="14.4" customHeight="1" x14ac:dyDescent="0.3">
      <c r="K3" s="59" t="s">
        <v>17</v>
      </c>
      <c r="L3" s="60"/>
      <c r="M3" s="60"/>
      <c r="N3" s="60"/>
      <c r="O3" s="61"/>
    </row>
    <row r="4" spans="2:31" x14ac:dyDescent="0.3">
      <c r="K4" s="62"/>
      <c r="L4" s="63"/>
      <c r="M4" s="63"/>
      <c r="N4" s="63"/>
      <c r="O4" s="64"/>
    </row>
    <row r="5" spans="2:31" ht="14.4" customHeight="1" x14ac:dyDescent="0.3">
      <c r="C5" s="59" t="s">
        <v>17</v>
      </c>
      <c r="D5" s="60"/>
      <c r="E5" s="60"/>
      <c r="F5" s="60"/>
      <c r="G5" s="61"/>
      <c r="K5" s="35" t="s">
        <v>43</v>
      </c>
      <c r="L5" s="39"/>
      <c r="M5" s="39"/>
      <c r="N5" s="39"/>
      <c r="O5" s="40"/>
    </row>
    <row r="6" spans="2:31" x14ac:dyDescent="0.3">
      <c r="C6" s="62"/>
      <c r="D6" s="63"/>
      <c r="E6" s="63"/>
      <c r="F6" s="63"/>
      <c r="G6" s="64"/>
      <c r="K6" s="41"/>
      <c r="L6" s="42"/>
      <c r="M6" s="42"/>
      <c r="N6" s="42"/>
      <c r="O6" s="43"/>
    </row>
    <row r="7" spans="2:31" x14ac:dyDescent="0.3">
      <c r="C7" s="35" t="s">
        <v>44</v>
      </c>
      <c r="D7" s="39"/>
      <c r="E7" s="39"/>
      <c r="F7" s="39"/>
      <c r="G7" s="40"/>
      <c r="K7" s="41"/>
      <c r="L7" s="42"/>
      <c r="M7" s="42"/>
      <c r="N7" s="42"/>
      <c r="O7" s="43"/>
      <c r="R7" s="12" t="s">
        <v>14</v>
      </c>
      <c r="S7" s="14" t="s">
        <v>1</v>
      </c>
      <c r="T7" s="12" t="s">
        <v>2</v>
      </c>
      <c r="U7" s="12" t="s">
        <v>3</v>
      </c>
      <c r="V7" s="12" t="s">
        <v>4</v>
      </c>
      <c r="W7" s="12" t="s">
        <v>5</v>
      </c>
      <c r="X7" s="12" t="s">
        <v>6</v>
      </c>
      <c r="Y7" s="12" t="s">
        <v>7</v>
      </c>
      <c r="Z7" s="14" t="s">
        <v>9</v>
      </c>
      <c r="AA7" s="14" t="s">
        <v>8</v>
      </c>
      <c r="AB7" s="15" t="s">
        <v>10</v>
      </c>
      <c r="AC7" s="15" t="s">
        <v>11</v>
      </c>
      <c r="AD7" s="15" t="s">
        <v>12</v>
      </c>
      <c r="AE7" s="15" t="s">
        <v>13</v>
      </c>
    </row>
    <row r="8" spans="2:31" x14ac:dyDescent="0.3">
      <c r="C8" s="41"/>
      <c r="D8" s="42"/>
      <c r="E8" s="42"/>
      <c r="F8" s="42"/>
      <c r="G8" s="43"/>
      <c r="K8" s="44"/>
      <c r="L8" s="45"/>
      <c r="M8" s="45"/>
      <c r="N8" s="45"/>
      <c r="O8" s="46"/>
      <c r="R8" s="18">
        <v>18906</v>
      </c>
      <c r="S8" s="32">
        <v>1</v>
      </c>
      <c r="T8" s="22">
        <v>2</v>
      </c>
      <c r="U8" s="22">
        <v>1</v>
      </c>
      <c r="V8" s="22">
        <v>46</v>
      </c>
      <c r="W8" s="22">
        <v>1</v>
      </c>
      <c r="X8" s="22">
        <v>5</v>
      </c>
      <c r="Y8" s="22" t="s">
        <v>0</v>
      </c>
      <c r="Z8" s="22">
        <v>42</v>
      </c>
      <c r="AA8" s="19">
        <v>1</v>
      </c>
      <c r="AB8" s="22">
        <v>1</v>
      </c>
      <c r="AC8" s="22">
        <v>2</v>
      </c>
      <c r="AD8" s="22">
        <v>3</v>
      </c>
      <c r="AE8" s="17">
        <v>0</v>
      </c>
    </row>
    <row r="9" spans="2:31" x14ac:dyDescent="0.3">
      <c r="C9" s="44"/>
      <c r="D9" s="45"/>
      <c r="E9" s="45"/>
      <c r="F9" s="45"/>
      <c r="G9" s="46"/>
      <c r="R9" s="20">
        <v>18906</v>
      </c>
      <c r="S9" s="32">
        <v>2</v>
      </c>
      <c r="T9" s="21">
        <v>1</v>
      </c>
      <c r="U9" s="21">
        <v>2</v>
      </c>
      <c r="V9" s="21">
        <v>36</v>
      </c>
      <c r="W9" s="21">
        <v>1</v>
      </c>
      <c r="X9" s="21" t="s">
        <v>0</v>
      </c>
      <c r="Y9" s="21" t="s">
        <v>0</v>
      </c>
      <c r="Z9" s="21">
        <v>5</v>
      </c>
      <c r="AA9" s="16">
        <v>0</v>
      </c>
      <c r="AB9" s="21">
        <v>1</v>
      </c>
      <c r="AC9" s="21">
        <v>1</v>
      </c>
      <c r="AD9" s="21">
        <v>3</v>
      </c>
      <c r="AE9" s="19">
        <v>1</v>
      </c>
    </row>
    <row r="10" spans="2:31" x14ac:dyDescent="0.3">
      <c r="R10" s="20">
        <v>18906</v>
      </c>
      <c r="S10" s="31">
        <v>4</v>
      </c>
      <c r="T10" s="21">
        <v>2</v>
      </c>
      <c r="U10" s="21">
        <v>3</v>
      </c>
      <c r="V10" s="21">
        <v>10</v>
      </c>
      <c r="W10" s="21" t="s">
        <v>0</v>
      </c>
      <c r="X10" s="21" t="s">
        <v>0</v>
      </c>
      <c r="Y10" s="21" t="s">
        <v>0</v>
      </c>
      <c r="Z10" s="21" t="s">
        <v>0</v>
      </c>
      <c r="AA10" s="16">
        <v>0</v>
      </c>
      <c r="AB10" s="21">
        <v>2</v>
      </c>
      <c r="AC10" s="21">
        <v>2</v>
      </c>
      <c r="AD10" s="21" t="s">
        <v>0</v>
      </c>
      <c r="AE10" s="17">
        <v>0</v>
      </c>
    </row>
    <row r="11" spans="2:31" x14ac:dyDescent="0.3">
      <c r="R11" s="20">
        <v>18906</v>
      </c>
      <c r="S11" s="21">
        <v>5</v>
      </c>
      <c r="T11" s="21">
        <v>1</v>
      </c>
      <c r="U11" s="21">
        <v>3</v>
      </c>
      <c r="V11" s="21">
        <v>8</v>
      </c>
      <c r="W11" s="21" t="s">
        <v>0</v>
      </c>
      <c r="X11" s="21" t="s">
        <v>0</v>
      </c>
      <c r="Y11" s="21" t="s">
        <v>0</v>
      </c>
      <c r="Z11" s="21" t="s">
        <v>0</v>
      </c>
      <c r="AA11" s="16">
        <v>0</v>
      </c>
      <c r="AB11" s="21">
        <v>2</v>
      </c>
      <c r="AC11" s="21">
        <v>2</v>
      </c>
      <c r="AD11" s="21" t="s">
        <v>0</v>
      </c>
      <c r="AE11" s="17">
        <v>0</v>
      </c>
    </row>
    <row r="13" spans="2:31" x14ac:dyDescent="0.3">
      <c r="B13" s="12" t="s">
        <v>14</v>
      </c>
      <c r="C13" s="12" t="s">
        <v>1</v>
      </c>
      <c r="D13" s="12" t="s">
        <v>2</v>
      </c>
      <c r="E13" s="12" t="s">
        <v>3</v>
      </c>
      <c r="F13" s="12" t="s">
        <v>4</v>
      </c>
      <c r="G13" s="12" t="s">
        <v>5</v>
      </c>
      <c r="H13" s="12" t="s">
        <v>6</v>
      </c>
      <c r="I13" s="12" t="s">
        <v>7</v>
      </c>
      <c r="J13" s="12" t="s">
        <v>9</v>
      </c>
      <c r="K13" s="8" t="s">
        <v>8</v>
      </c>
      <c r="L13" s="12" t="s">
        <v>10</v>
      </c>
      <c r="M13" s="12" t="s">
        <v>11</v>
      </c>
      <c r="N13" s="12" t="s">
        <v>12</v>
      </c>
      <c r="O13" s="9" t="s">
        <v>13</v>
      </c>
    </row>
    <row r="14" spans="2:31" x14ac:dyDescent="0.3">
      <c r="B14">
        <v>18904</v>
      </c>
      <c r="C14" cm="1">
        <f t="array" ref="C14">MIN(_xlfn._xlws.FILTER(Nested_Ifs[a11], Nested_Ifs[ID]=Lookups!B14))</f>
        <v>1</v>
      </c>
      <c r="D14" cm="1">
        <f t="array" ref="D14">INDEX(INDEX(Nested_Ifs[],,MATCH(Lookups[[#Headers],[a21]],Nested_Ifs[#Headers],0)),
MATCH(1,($B14='Nested Ifs'!$B$14:$B$1004)*($C14='Nested Ifs'!$C$14:$C$1004),0))</f>
        <v>2</v>
      </c>
      <c r="E14" cm="1">
        <f t="array" ref="E14">INDEX(INDEX(Nested_Ifs[],,MATCH(Lookups[[#Headers],[a31]],Nested_Ifs[#Headers],0)),
MATCH(1,($B14='Nested Ifs'!$B$14:$B$1004)*($C14='Nested Ifs'!$C$14:$C$1004),0))</f>
        <v>1</v>
      </c>
      <c r="F14" cm="1">
        <f t="array" ref="F14">INDEX(INDEX(Nested_Ifs[],,MATCH(Lookups[[#Headers],[a71]],Nested_Ifs[#Headers],0)),
MATCH(1,($B14='Nested Ifs'!$B$14:$B$1004)*($C14='Nested Ifs'!$C$14:$C$1004),0))</f>
        <v>5</v>
      </c>
      <c r="G14" cm="1">
        <f t="array" ref="G14">INDEX(INDEX(Nested_Ifs[],,MATCH(Lookups[[#Headers],[a81]],Nested_Ifs[#Headers],0)),
MATCH(1,($B14='Nested Ifs'!$B$14:$B$1004)*($C14='Nested Ifs'!$C$14:$C$1004),0))</f>
        <v>5</v>
      </c>
      <c r="H14" t="str" cm="1">
        <f t="array" ref="H14">INDEX(INDEX(Nested_Ifs[],,MATCH(Lookups[[#Headers],[k31]],Nested_Ifs[#Headers],0)),
MATCH(1,($B14='Nested Ifs'!$B$14:$B$1004)*($C14='Nested Ifs'!$C$14:$C$1004),0))</f>
        <v>NA</v>
      </c>
      <c r="I14" cm="1">
        <f t="array" ref="I14">INDEX(INDEX(Nested_Ifs[],,MATCH(Lookups[[#Headers],[k51]],Nested_Ifs[#Headers],0)),
MATCH(1,($B14='Nested Ifs'!$B$14:$B$1004)*($C14='Nested Ifs'!$C$14:$C$1004),0))</f>
        <v>4</v>
      </c>
      <c r="J14" t="str" cm="1">
        <f t="array" ref="J14">INDEX(INDEX(Nested_Ifs[],,MATCH(Lookups[[#Headers],[k91]],Nested_Ifs[#Headers],0)),
MATCH(1,($B14='Nested Ifs'!$B$14:$B$1004)*($C14='Nested Ifs'!$C$14:$C$1004),0))</f>
        <v>NA</v>
      </c>
      <c r="K14" s="4" t="str" cm="1">
        <f t="array" ref="K14">INDEX(INDEX(Nested_Ifs[],,MATCH(Lookups[[#Headers],[Group_1_1]],Nested_Ifs[#Headers],0)),
MATCH(1,($B14='Nested Ifs'!$B$14:$B$1004)*($C14='Nested Ifs'!$C$14:$C$1004),0))</f>
        <v>NA</v>
      </c>
      <c r="L14" cm="1">
        <f t="array" ref="L14">INDEX(INDEX(Nested_Ifs[],,MATCH(Lookups[[#Headers],[c120_1]],Nested_Ifs[#Headers],0)),
MATCH(1,($B14='Nested Ifs'!$B$14:$B$1004)*($C14='Nested Ifs'!$C$14:$C$1004),0))</f>
        <v>1</v>
      </c>
      <c r="M14" cm="1">
        <f t="array" ref="M14">INDEX(INDEX(Nested_Ifs[],,MATCH(Lookups[[#Headers],[c120_2]],Nested_Ifs[#Headers],0)),
MATCH(1,($B14='Nested Ifs'!$B$14:$B$1004)*($C14='Nested Ifs'!$C$14:$C$1004),0))</f>
        <v>1</v>
      </c>
      <c r="N14" t="str" cm="1">
        <f t="array" ref="N14">INDEX(INDEX(Nested_Ifs[],,MATCH(Lookups[[#Headers],[c120_3]],Nested_Ifs[#Headers],0)),
MATCH(1,($B14='Nested Ifs'!$B$14:$B$1004)*($C14='Nested Ifs'!$C$14:$C$1004),0))</f>
        <v>NA</v>
      </c>
      <c r="O14" s="10" t="str" cm="1">
        <f t="array" ref="O14">IF(SUMIFS(Nested_Ifs[Group_2_1],Nested_Ifs[ID],Lookups[[#This Row],[ID]]) &gt;=1,1,INDEX(Nested_Ifs[Group_2_1],MATCH(1,(Lookups[[#This Row],[ID]]=Nested_Ifs[ID])*(Lookups[[#This Row],[a11]]=Nested_Ifs[a11]),0)))</f>
        <v>NA</v>
      </c>
    </row>
    <row r="15" spans="2:31" x14ac:dyDescent="0.3">
      <c r="B15">
        <v>18905</v>
      </c>
      <c r="C15" cm="1">
        <f t="array" ref="C15">MIN(_xlfn._xlws.FILTER(Nested_Ifs[a11], Nested_Ifs[ID]=Lookups!B15))</f>
        <v>2</v>
      </c>
      <c r="D15" cm="1">
        <f t="array" ref="D15">INDEX(INDEX(Nested_Ifs[],,MATCH(Lookups[[#Headers],[a21]],Nested_Ifs[#Headers],0)),
MATCH(1,($B15='Nested Ifs'!$B$14:$B$1004)*($C15='Nested Ifs'!$C$14:$C$1004),0))</f>
        <v>1</v>
      </c>
      <c r="E15" cm="1">
        <f t="array" ref="E15">INDEX(INDEX(Nested_Ifs[],,MATCH(Lookups[[#Headers],[a31]],Nested_Ifs[#Headers],0)),
MATCH(1,($B15='Nested Ifs'!$B$14:$B$1004)*($C15='Nested Ifs'!$C$14:$C$1004),0))</f>
        <v>1</v>
      </c>
      <c r="F15" cm="1">
        <f t="array" ref="F15">INDEX(INDEX(Nested_Ifs[],,MATCH(Lookups[[#Headers],[a71]],Nested_Ifs[#Headers],0)),
MATCH(1,($B15='Nested Ifs'!$B$14:$B$1004)*($C15='Nested Ifs'!$C$14:$C$1004),0))</f>
        <v>42</v>
      </c>
      <c r="G15" cm="1">
        <f t="array" ref="G15">INDEX(INDEX(Nested_Ifs[],,MATCH(Lookups[[#Headers],[a81]],Nested_Ifs[#Headers],0)),
MATCH(1,($B15='Nested Ifs'!$B$14:$B$1004)*($C15='Nested Ifs'!$C$14:$C$1004),0))</f>
        <v>4</v>
      </c>
      <c r="H15" t="str" cm="1">
        <f t="array" ref="H15">INDEX(INDEX(Nested_Ifs[],,MATCH(Lookups[[#Headers],[k31]],Nested_Ifs[#Headers],0)),
MATCH(1,($B15='Nested Ifs'!$B$14:$B$1004)*($C15='Nested Ifs'!$C$14:$C$1004),0))</f>
        <v>NA</v>
      </c>
      <c r="I15" t="str" cm="1">
        <f t="array" ref="I15">INDEX(INDEX(Nested_Ifs[],,MATCH(Lookups[[#Headers],[k51]],Nested_Ifs[#Headers],0)),
MATCH(1,($B15='Nested Ifs'!$B$14:$B$1004)*($C15='Nested Ifs'!$C$14:$C$1004),0))</f>
        <v>NA</v>
      </c>
      <c r="J15" cm="1">
        <f t="array" ref="J15">INDEX(INDEX(Nested_Ifs[],,MATCH(Lookups[[#Headers],[k91]],Nested_Ifs[#Headers],0)),
MATCH(1,($B15='Nested Ifs'!$B$14:$B$1004)*($C15='Nested Ifs'!$C$14:$C$1004),0))</f>
        <v>5</v>
      </c>
      <c r="K15" s="5" cm="1">
        <f t="array" ref="K15">INDEX(INDEX(Nested_Ifs[],,MATCH(Lookups[[#Headers],[Group_1_1]],Nested_Ifs[#Headers],0)),
MATCH(1,($B15='Nested Ifs'!$B$14:$B$1004)*($C15='Nested Ifs'!$C$14:$C$1004),0))</f>
        <v>0</v>
      </c>
      <c r="L15" cm="1">
        <f t="array" ref="L15">INDEX(INDEX(Nested_Ifs[],,MATCH(Lookups[[#Headers],[c120_1]],Nested_Ifs[#Headers],0)),
MATCH(1,($B15='Nested Ifs'!$B$14:$B$1004)*($C15='Nested Ifs'!$C$14:$C$1004),0))</f>
        <v>2</v>
      </c>
      <c r="M15" cm="1">
        <f t="array" ref="M15">INDEX(INDEX(Nested_Ifs[],,MATCH(Lookups[[#Headers],[c120_2]],Nested_Ifs[#Headers],0)),
MATCH(1,($B15='Nested Ifs'!$B$14:$B$1004)*($C15='Nested Ifs'!$C$14:$C$1004),0))</f>
        <v>2</v>
      </c>
      <c r="N15" t="str" cm="1">
        <f t="array" ref="N15">INDEX(INDEX(Nested_Ifs[],,MATCH(Lookups[[#Headers],[c120_3]],Nested_Ifs[#Headers],0)),
MATCH(1,($B15='Nested Ifs'!$B$14:$B$1004)*($C15='Nested Ifs'!$C$14:$C$1004),0))</f>
        <v>NA</v>
      </c>
      <c r="O15" s="11" cm="1">
        <f t="array" ref="O15">IF(SUMIFS(Nested_Ifs[Group_2_1],Nested_Ifs[ID],Lookups[[#This Row],[ID]]) &gt;=1,1,INDEX(Nested_Ifs[Group_2_1],MATCH(1,(Lookups[[#This Row],[ID]]=Nested_Ifs[ID])*(Lookups[[#This Row],[a11]]=Nested_Ifs[a11]),0)))</f>
        <v>0</v>
      </c>
    </row>
    <row r="16" spans="2:31" x14ac:dyDescent="0.3">
      <c r="B16" s="2">
        <v>18906</v>
      </c>
      <c r="C16" s="32" cm="1">
        <f t="array" ref="C16">MIN(_xlfn._xlws.FILTER(Nested_Ifs[a11], Nested_Ifs[ID]=Lookups!B16))</f>
        <v>1</v>
      </c>
      <c r="D16" s="2" cm="1">
        <f t="array" ref="D16">INDEX(INDEX(Nested_Ifs[],,MATCH(Lookups[[#Headers],[a21]],Nested_Ifs[#Headers],0)),
MATCH(1,($B16='Nested Ifs'!$B$14:$B$1004)*($C16='Nested Ifs'!$C$14:$C$1004),0))</f>
        <v>2</v>
      </c>
      <c r="E16" s="2" cm="1">
        <f t="array" ref="E16">INDEX(INDEX(Nested_Ifs[],,MATCH(Lookups[[#Headers],[a31]],Nested_Ifs[#Headers],0)),
MATCH(1,($B16='Nested Ifs'!$B$14:$B$1004)*($C16='Nested Ifs'!$C$14:$C$1004),0))</f>
        <v>1</v>
      </c>
      <c r="F16" s="2" cm="1">
        <f t="array" ref="F16">INDEX(INDEX(Nested_Ifs[],,MATCH(Lookups[[#Headers],[a71]],Nested_Ifs[#Headers],0)),
MATCH(1,($B16='Nested Ifs'!$B$14:$B$1004)*($C16='Nested Ifs'!$C$14:$C$1004),0))</f>
        <v>46</v>
      </c>
      <c r="G16" s="2" cm="1">
        <f t="array" ref="G16">INDEX(INDEX(Nested_Ifs[],,MATCH(Lookups[[#Headers],[a81]],Nested_Ifs[#Headers],0)),
MATCH(1,($B16='Nested Ifs'!$B$14:$B$1004)*($C16='Nested Ifs'!$C$14:$C$1004),0))</f>
        <v>1</v>
      </c>
      <c r="H16" s="2" cm="1">
        <f t="array" ref="H16">INDEX(INDEX(Nested_Ifs[],,MATCH(Lookups[[#Headers],[k31]],Nested_Ifs[#Headers],0)),
MATCH(1,($B16='Nested Ifs'!$B$14:$B$1004)*($C16='Nested Ifs'!$C$14:$C$1004),0))</f>
        <v>5</v>
      </c>
      <c r="I16" s="2" t="str" cm="1">
        <f t="array" ref="I16">INDEX(INDEX(Nested_Ifs[],,MATCH(Lookups[[#Headers],[k51]],Nested_Ifs[#Headers],0)),
MATCH(1,($B16='Nested Ifs'!$B$14:$B$1004)*($C16='Nested Ifs'!$C$14:$C$1004),0))</f>
        <v>NA</v>
      </c>
      <c r="J16" s="2" cm="1">
        <f t="array" ref="J16">INDEX(INDEX(Nested_Ifs[],,MATCH(Lookups[[#Headers],[k91]],Nested_Ifs[#Headers],0)),
MATCH(1,($B16='Nested Ifs'!$B$14:$B$1004)*($C16='Nested Ifs'!$C$14:$C$1004),0))</f>
        <v>42</v>
      </c>
      <c r="K16" s="13" cm="1">
        <f t="array" ref="K16">INDEX(INDEX(Nested_Ifs[],,MATCH(Lookups[[#Headers],[Group_1_1]],Nested_Ifs[#Headers],0)),
MATCH(1,($B16='Nested Ifs'!$B$14:$B$1004)*($C16='Nested Ifs'!$C$14:$C$1004),0))</f>
        <v>1</v>
      </c>
      <c r="L16" s="2" cm="1">
        <f t="array" ref="L16">INDEX(INDEX(Nested_Ifs[],,MATCH(Lookups[[#Headers],[c120_1]],Nested_Ifs[#Headers],0)),
MATCH(1,($B16='Nested Ifs'!$B$14:$B$1004)*($C16='Nested Ifs'!$C$14:$C$1004),0))</f>
        <v>1</v>
      </c>
      <c r="M16" s="2" cm="1">
        <f t="array" ref="M16">INDEX(INDEX(Nested_Ifs[],,MATCH(Lookups[[#Headers],[c120_2]],Nested_Ifs[#Headers],0)),
MATCH(1,($B16='Nested Ifs'!$B$14:$B$1004)*($C16='Nested Ifs'!$C$14:$C$1004),0))</f>
        <v>2</v>
      </c>
      <c r="N16" s="2" t="str" cm="1">
        <f t="array" ref="N16">INDEX(INDEX(Nested_Ifs[],,MATCH(Lookups[[#Headers],[c120_3]],Nested_Ifs[#Headers],0)),
MATCH(1,($B16='Nested Ifs'!$B$14:$B$1004)*($C16='Nested Ifs'!$C$14:$C$1004),0))</f>
        <v>NA</v>
      </c>
      <c r="O16" s="13" cm="1">
        <f t="array" ref="O16">IF(SUMIFS(Nested_Ifs[Group_2_1],Nested_Ifs[ID],Lookups[[#This Row],[ID]]) &gt;=1,1,INDEX(Nested_Ifs[Group_2_1],MATCH(1,(Lookups[[#This Row],[ID]]=Nested_Ifs[ID])*(Lookups[[#This Row],[a11]]=Nested_Ifs[a11]),0)))</f>
        <v>1</v>
      </c>
    </row>
    <row r="17" spans="2:15" x14ac:dyDescent="0.3">
      <c r="B17">
        <v>18907</v>
      </c>
      <c r="C17" cm="1">
        <f t="array" ref="C17">MIN(_xlfn._xlws.FILTER(Nested_Ifs[a11], Nested_Ifs[ID]=Lookups!B17))</f>
        <v>3</v>
      </c>
      <c r="D17" cm="1">
        <f t="array" ref="D17">INDEX(INDEX(Nested_Ifs[],,MATCH(Lookups[[#Headers],[a21]],Nested_Ifs[#Headers],0)),
MATCH(1,($B17='Nested Ifs'!$B$14:$B$1004)*($C17='Nested Ifs'!$C$14:$C$1004),0))</f>
        <v>1</v>
      </c>
      <c r="E17" cm="1">
        <f t="array" ref="E17">INDEX(INDEX(Nested_Ifs[],,MATCH(Lookups[[#Headers],[a31]],Nested_Ifs[#Headers],0)),
MATCH(1,($B17='Nested Ifs'!$B$14:$B$1004)*($C17='Nested Ifs'!$C$14:$C$1004),0))</f>
        <v>1</v>
      </c>
      <c r="F17" cm="1">
        <f t="array" ref="F17">INDEX(INDEX(Nested_Ifs[],,MATCH(Lookups[[#Headers],[a71]],Nested_Ifs[#Headers],0)),
MATCH(1,($B17='Nested Ifs'!$B$14:$B$1004)*($C17='Nested Ifs'!$C$14:$C$1004),0))</f>
        <v>67</v>
      </c>
      <c r="G17" cm="1">
        <f t="array" ref="G17">INDEX(INDEX(Nested_Ifs[],,MATCH(Lookups[[#Headers],[a81]],Nested_Ifs[#Headers],0)),
MATCH(1,($B17='Nested Ifs'!$B$14:$B$1004)*($C17='Nested Ifs'!$C$14:$C$1004),0))</f>
        <v>1</v>
      </c>
      <c r="H17" cm="1">
        <f t="array" ref="H17">INDEX(INDEX(Nested_Ifs[],,MATCH(Lookups[[#Headers],[k31]],Nested_Ifs[#Headers],0)),
MATCH(1,($B17='Nested Ifs'!$B$14:$B$1004)*($C17='Nested Ifs'!$C$14:$C$1004),0))</f>
        <v>5</v>
      </c>
      <c r="I17" t="str" cm="1">
        <f t="array" ref="I17">INDEX(INDEX(Nested_Ifs[],,MATCH(Lookups[[#Headers],[k51]],Nested_Ifs[#Headers],0)),
MATCH(1,($B17='Nested Ifs'!$B$14:$B$1004)*($C17='Nested Ifs'!$C$14:$C$1004),0))</f>
        <v>NA</v>
      </c>
      <c r="J17" t="str" cm="1">
        <f t="array" ref="J17">INDEX(INDEX(Nested_Ifs[],,MATCH(Lookups[[#Headers],[k91]],Nested_Ifs[#Headers],0)),
MATCH(1,($B17='Nested Ifs'!$B$14:$B$1004)*($C17='Nested Ifs'!$C$14:$C$1004),0))</f>
        <v>NA</v>
      </c>
      <c r="K17" s="5" t="str" cm="1">
        <f t="array" ref="K17">INDEX(INDEX(Nested_Ifs[],,MATCH(Lookups[[#Headers],[Group_1_1]],Nested_Ifs[#Headers],0)),
MATCH(1,($B17='Nested Ifs'!$B$14:$B$1004)*($C17='Nested Ifs'!$C$14:$C$1004),0))</f>
        <v>NA</v>
      </c>
      <c r="L17" cm="1">
        <f t="array" ref="L17">INDEX(INDEX(Nested_Ifs[],,MATCH(Lookups[[#Headers],[c120_1]],Nested_Ifs[#Headers],0)),
MATCH(1,($B17='Nested Ifs'!$B$14:$B$1004)*($C17='Nested Ifs'!$C$14:$C$1004),0))</f>
        <v>2</v>
      </c>
      <c r="M17" cm="1">
        <f t="array" ref="M17">INDEX(INDEX(Nested_Ifs[],,MATCH(Lookups[[#Headers],[c120_2]],Nested_Ifs[#Headers],0)),
MATCH(1,($B17='Nested Ifs'!$B$14:$B$1004)*($C17='Nested Ifs'!$C$14:$C$1004),0))</f>
        <v>2</v>
      </c>
      <c r="N17" t="str" cm="1">
        <f t="array" ref="N17">INDEX(INDEX(Nested_Ifs[],,MATCH(Lookups[[#Headers],[c120_3]],Nested_Ifs[#Headers],0)),
MATCH(1,($B17='Nested Ifs'!$B$14:$B$1004)*($C17='Nested Ifs'!$C$14:$C$1004),0))</f>
        <v>NA</v>
      </c>
      <c r="O17" s="11" cm="1">
        <f t="array" ref="O17">IF(SUMIFS(Nested_Ifs[Group_2_1],Nested_Ifs[ID],Lookups[[#This Row],[ID]]) &gt;=1,1,INDEX(Nested_Ifs[Group_2_1],MATCH(1,(Lookups[[#This Row],[ID]]=Nested_Ifs[ID])*(Lookups[[#This Row],[a11]]=Nested_Ifs[a11]),0)))</f>
        <v>1</v>
      </c>
    </row>
    <row r="18" spans="2:15" x14ac:dyDescent="0.3">
      <c r="B18">
        <v>18908</v>
      </c>
      <c r="C18" cm="1">
        <f t="array" ref="C18">MIN(_xlfn._xlws.FILTER(Nested_Ifs[a11], Nested_Ifs[ID]=Lookups!B18))</f>
        <v>2</v>
      </c>
      <c r="D18" cm="1">
        <f t="array" ref="D18">INDEX(INDEX(Nested_Ifs[],,MATCH(Lookups[[#Headers],[a21]],Nested_Ifs[#Headers],0)),
MATCH(1,($B18='Nested Ifs'!$B$14:$B$1004)*($C18='Nested Ifs'!$C$14:$C$1004),0))</f>
        <v>2</v>
      </c>
      <c r="E18" cm="1">
        <f t="array" ref="E18">INDEX(INDEX(Nested_Ifs[],,MATCH(Lookups[[#Headers],[a31]],Nested_Ifs[#Headers],0)),
MATCH(1,($B18='Nested Ifs'!$B$14:$B$1004)*($C18='Nested Ifs'!$C$14:$C$1004),0))</f>
        <v>1</v>
      </c>
      <c r="F18" cm="1">
        <f t="array" ref="F18">INDEX(INDEX(Nested_Ifs[],,MATCH(Lookups[[#Headers],[a71]],Nested_Ifs[#Headers],0)),
MATCH(1,($B18='Nested Ifs'!$B$14:$B$1004)*($C18='Nested Ifs'!$C$14:$C$1004),0))</f>
        <v>55</v>
      </c>
      <c r="G18" cm="1">
        <f t="array" ref="G18">INDEX(INDEX(Nested_Ifs[],,MATCH(Lookups[[#Headers],[a81]],Nested_Ifs[#Headers],0)),
MATCH(1,($B18='Nested Ifs'!$B$14:$B$1004)*($C18='Nested Ifs'!$C$14:$C$1004),0))</f>
        <v>3</v>
      </c>
      <c r="H18" t="str" cm="1">
        <f t="array" ref="H18">INDEX(INDEX(Nested_Ifs[],,MATCH(Lookups[[#Headers],[k31]],Nested_Ifs[#Headers],0)),
MATCH(1,($B18='Nested Ifs'!$B$14:$B$1004)*($C18='Nested Ifs'!$C$14:$C$1004),0))</f>
        <v>NA</v>
      </c>
      <c r="I18" t="str" cm="1">
        <f t="array" ref="I18">INDEX(INDEX(Nested_Ifs[],,MATCH(Lookups[[#Headers],[k51]],Nested_Ifs[#Headers],0)),
MATCH(1,($B18='Nested Ifs'!$B$14:$B$1004)*($C18='Nested Ifs'!$C$14:$C$1004),0))</f>
        <v>NA</v>
      </c>
      <c r="J18" cm="1">
        <f t="array" ref="J18">INDEX(INDEX(Nested_Ifs[],,MATCH(Lookups[[#Headers],[k91]],Nested_Ifs[#Headers],0)),
MATCH(1,($B18='Nested Ifs'!$B$14:$B$1004)*($C18='Nested Ifs'!$C$14:$C$1004),0))</f>
        <v>42</v>
      </c>
      <c r="K18" s="5" cm="1">
        <f t="array" ref="K18">INDEX(INDEX(Nested_Ifs[],,MATCH(Lookups[[#Headers],[Group_1_1]],Nested_Ifs[#Headers],0)),
MATCH(1,($B18='Nested Ifs'!$B$14:$B$1004)*($C18='Nested Ifs'!$C$14:$C$1004),0))</f>
        <v>1</v>
      </c>
      <c r="L18" cm="1">
        <f t="array" ref="L18">INDEX(INDEX(Nested_Ifs[],,MATCH(Lookups[[#Headers],[c120_1]],Nested_Ifs[#Headers],0)),
MATCH(1,($B18='Nested Ifs'!$B$14:$B$1004)*($C18='Nested Ifs'!$C$14:$C$1004),0))</f>
        <v>1</v>
      </c>
      <c r="M18" cm="1">
        <f t="array" ref="M18">INDEX(INDEX(Nested_Ifs[],,MATCH(Lookups[[#Headers],[c120_2]],Nested_Ifs[#Headers],0)),
MATCH(1,($B18='Nested Ifs'!$B$14:$B$1004)*($C18='Nested Ifs'!$C$14:$C$1004),0))</f>
        <v>2</v>
      </c>
      <c r="N18" t="str" cm="1">
        <f t="array" ref="N18">INDEX(INDEX(Nested_Ifs[],,MATCH(Lookups[[#Headers],[c120_3]],Nested_Ifs[#Headers],0)),
MATCH(1,($B18='Nested Ifs'!$B$14:$B$1004)*($C18='Nested Ifs'!$C$14:$C$1004),0))</f>
        <v>NA</v>
      </c>
      <c r="O18" s="11" cm="1">
        <f t="array" ref="O18">IF(SUMIFS(Nested_Ifs[Group_2_1],Nested_Ifs[ID],Lookups[[#This Row],[ID]]) &gt;=1,1,INDEX(Nested_Ifs[Group_2_1],MATCH(1,(Lookups[[#This Row],[ID]]=Nested_Ifs[ID])*(Lookups[[#This Row],[a11]]=Nested_Ifs[a11]),0)))</f>
        <v>0</v>
      </c>
    </row>
    <row r="19" spans="2:15" x14ac:dyDescent="0.3">
      <c r="B19">
        <v>18909</v>
      </c>
      <c r="C19" cm="1">
        <f t="array" ref="C19">MIN(_xlfn._xlws.FILTER(Nested_Ifs[a11], Nested_Ifs[ID]=Lookups!B19))</f>
        <v>1</v>
      </c>
      <c r="D19" cm="1">
        <f t="array" ref="D19">INDEX(INDEX(Nested_Ifs[],,MATCH(Lookups[[#Headers],[a21]],Nested_Ifs[#Headers],0)),
MATCH(1,($B19='Nested Ifs'!$B$14:$B$1004)*($C19='Nested Ifs'!$C$14:$C$1004),0))</f>
        <v>1</v>
      </c>
      <c r="E19" cm="1">
        <f t="array" ref="E19">INDEX(INDEX(Nested_Ifs[],,MATCH(Lookups[[#Headers],[a31]],Nested_Ifs[#Headers],0)),
MATCH(1,($B19='Nested Ifs'!$B$14:$B$1004)*($C19='Nested Ifs'!$C$14:$C$1004),0))</f>
        <v>1</v>
      </c>
      <c r="F19" cm="1">
        <f t="array" ref="F19">INDEX(INDEX(Nested_Ifs[],,MATCH(Lookups[[#Headers],[a71]],Nested_Ifs[#Headers],0)),
MATCH(1,($B19='Nested Ifs'!$B$14:$B$1004)*($C19='Nested Ifs'!$C$14:$C$1004),0))</f>
        <v>60</v>
      </c>
      <c r="G19" cm="1">
        <f t="array" ref="G19">INDEX(INDEX(Nested_Ifs[],,MATCH(Lookups[[#Headers],[a81]],Nested_Ifs[#Headers],0)),
MATCH(1,($B19='Nested Ifs'!$B$14:$B$1004)*($C19='Nested Ifs'!$C$14:$C$1004),0))</f>
        <v>1</v>
      </c>
      <c r="H19" t="str" cm="1">
        <f t="array" ref="H19">INDEX(INDEX(Nested_Ifs[],,MATCH(Lookups[[#Headers],[k31]],Nested_Ifs[#Headers],0)),
MATCH(1,($B19='Nested Ifs'!$B$14:$B$1004)*($C19='Nested Ifs'!$C$14:$C$1004),0))</f>
        <v>NA</v>
      </c>
      <c r="I19" t="str" cm="1">
        <f t="array" ref="I19">INDEX(INDEX(Nested_Ifs[],,MATCH(Lookups[[#Headers],[k51]],Nested_Ifs[#Headers],0)),
MATCH(1,($B19='Nested Ifs'!$B$14:$B$1004)*($C19='Nested Ifs'!$C$14:$C$1004),0))</f>
        <v>NA</v>
      </c>
      <c r="J19" cm="1">
        <f t="array" ref="J19">INDEX(INDEX(Nested_Ifs[],,MATCH(Lookups[[#Headers],[k91]],Nested_Ifs[#Headers],0)),
MATCH(1,($B19='Nested Ifs'!$B$14:$B$1004)*($C19='Nested Ifs'!$C$14:$C$1004),0))</f>
        <v>5</v>
      </c>
      <c r="K19" s="5" cm="1">
        <f t="array" ref="K19">INDEX(INDEX(Nested_Ifs[],,MATCH(Lookups[[#Headers],[Group_1_1]],Nested_Ifs[#Headers],0)),
MATCH(1,($B19='Nested Ifs'!$B$14:$B$1004)*($C19='Nested Ifs'!$C$14:$C$1004),0))</f>
        <v>0</v>
      </c>
      <c r="L19" cm="1">
        <f t="array" ref="L19">INDEX(INDEX(Nested_Ifs[],,MATCH(Lookups[[#Headers],[c120_1]],Nested_Ifs[#Headers],0)),
MATCH(1,($B19='Nested Ifs'!$B$14:$B$1004)*($C19='Nested Ifs'!$C$14:$C$1004),0))</f>
        <v>1</v>
      </c>
      <c r="M19" cm="1">
        <f t="array" ref="M19">INDEX(INDEX(Nested_Ifs[],,MATCH(Lookups[[#Headers],[c120_2]],Nested_Ifs[#Headers],0)),
MATCH(1,($B19='Nested Ifs'!$B$14:$B$1004)*($C19='Nested Ifs'!$C$14:$C$1004),0))</f>
        <v>2</v>
      </c>
      <c r="N19" t="str" cm="1">
        <f t="array" ref="N19">INDEX(INDEX(Nested_Ifs[],,MATCH(Lookups[[#Headers],[c120_3]],Nested_Ifs[#Headers],0)),
MATCH(1,($B19='Nested Ifs'!$B$14:$B$1004)*($C19='Nested Ifs'!$C$14:$C$1004),0))</f>
        <v>NA</v>
      </c>
      <c r="O19" s="11" cm="1">
        <f t="array" ref="O19">IF(SUMIFS(Nested_Ifs[Group_2_1],Nested_Ifs[ID],Lookups[[#This Row],[ID]]) &gt;=1,1,INDEX(Nested_Ifs[Group_2_1],MATCH(1,(Lookups[[#This Row],[ID]]=Nested_Ifs[ID])*(Lookups[[#This Row],[a11]]=Nested_Ifs[a11]),0)))</f>
        <v>0</v>
      </c>
    </row>
    <row r="20" spans="2:15" x14ac:dyDescent="0.3">
      <c r="B20">
        <v>18911</v>
      </c>
      <c r="C20" cm="1">
        <f t="array" ref="C20">MIN(_xlfn._xlws.FILTER(Nested_Ifs[a11], Nested_Ifs[ID]=Lookups!B20))</f>
        <v>1</v>
      </c>
      <c r="D20" cm="1">
        <f t="array" ref="D20">INDEX(INDEX(Nested_Ifs[],,MATCH(Lookups[[#Headers],[a21]],Nested_Ifs[#Headers],0)),
MATCH(1,($B20='Nested Ifs'!$B$14:$B$1004)*($C20='Nested Ifs'!$C$14:$C$1004),0))</f>
        <v>1</v>
      </c>
      <c r="E20" cm="1">
        <f t="array" ref="E20">INDEX(INDEX(Nested_Ifs[],,MATCH(Lookups[[#Headers],[a31]],Nested_Ifs[#Headers],0)),
MATCH(1,($B20='Nested Ifs'!$B$14:$B$1004)*($C20='Nested Ifs'!$C$14:$C$1004),0))</f>
        <v>1</v>
      </c>
      <c r="F20" cm="1">
        <f t="array" ref="F20">INDEX(INDEX(Nested_Ifs[],,MATCH(Lookups[[#Headers],[a71]],Nested_Ifs[#Headers],0)),
MATCH(1,($B20='Nested Ifs'!$B$14:$B$1004)*($C20='Nested Ifs'!$C$14:$C$1004),0))</f>
        <v>43</v>
      </c>
      <c r="G20" cm="1">
        <f t="array" ref="G20">INDEX(INDEX(Nested_Ifs[],,MATCH(Lookups[[#Headers],[a81]],Nested_Ifs[#Headers],0)),
MATCH(1,($B20='Nested Ifs'!$B$14:$B$1004)*($C20='Nested Ifs'!$C$14:$C$1004),0))</f>
        <v>5</v>
      </c>
      <c r="H20" t="str" cm="1">
        <f t="array" ref="H20">INDEX(INDEX(Nested_Ifs[],,MATCH(Lookups[[#Headers],[k31]],Nested_Ifs[#Headers],0)),
MATCH(1,($B20='Nested Ifs'!$B$14:$B$1004)*($C20='Nested Ifs'!$C$14:$C$1004),0))</f>
        <v>NA</v>
      </c>
      <c r="I20" t="str" cm="1">
        <f t="array" ref="I20">INDEX(INDEX(Nested_Ifs[],,MATCH(Lookups[[#Headers],[k51]],Nested_Ifs[#Headers],0)),
MATCH(1,($B20='Nested Ifs'!$B$14:$B$1004)*($C20='Nested Ifs'!$C$14:$C$1004),0))</f>
        <v>NA</v>
      </c>
      <c r="J20" cm="1">
        <f t="array" ref="J20">INDEX(INDEX(Nested_Ifs[],,MATCH(Lookups[[#Headers],[k91]],Nested_Ifs[#Headers],0)),
MATCH(1,($B20='Nested Ifs'!$B$14:$B$1004)*($C20='Nested Ifs'!$C$14:$C$1004),0))</f>
        <v>42</v>
      </c>
      <c r="K20" s="5" cm="1">
        <f t="array" ref="K20">INDEX(INDEX(Nested_Ifs[],,MATCH(Lookups[[#Headers],[Group_1_1]],Nested_Ifs[#Headers],0)),
MATCH(1,($B20='Nested Ifs'!$B$14:$B$1004)*($C20='Nested Ifs'!$C$14:$C$1004),0))</f>
        <v>1</v>
      </c>
      <c r="L20" cm="1">
        <f t="array" ref="L20">INDEX(INDEX(Nested_Ifs[],,MATCH(Lookups[[#Headers],[c120_1]],Nested_Ifs[#Headers],0)),
MATCH(1,($B20='Nested Ifs'!$B$14:$B$1004)*($C20='Nested Ifs'!$C$14:$C$1004),0))</f>
        <v>2</v>
      </c>
      <c r="M20" cm="1">
        <f t="array" ref="M20">INDEX(INDEX(Nested_Ifs[],,MATCH(Lookups[[#Headers],[c120_2]],Nested_Ifs[#Headers],0)),
MATCH(1,($B20='Nested Ifs'!$B$14:$B$1004)*($C20='Nested Ifs'!$C$14:$C$1004),0))</f>
        <v>2</v>
      </c>
      <c r="N20" t="str" cm="1">
        <f t="array" ref="N20">INDEX(INDEX(Nested_Ifs[],,MATCH(Lookups[[#Headers],[c120_3]],Nested_Ifs[#Headers],0)),
MATCH(1,($B20='Nested Ifs'!$B$14:$B$1004)*($C20='Nested Ifs'!$C$14:$C$1004),0))</f>
        <v>NA</v>
      </c>
      <c r="O20" s="11" cm="1">
        <f t="array" ref="O20">IF(SUMIFS(Nested_Ifs[Group_2_1],Nested_Ifs[ID],Lookups[[#This Row],[ID]]) &gt;=1,1,INDEX(Nested_Ifs[Group_2_1],MATCH(1,(Lookups[[#This Row],[ID]]=Nested_Ifs[ID])*(Lookups[[#This Row],[a11]]=Nested_Ifs[a11]),0)))</f>
        <v>0</v>
      </c>
    </row>
    <row r="21" spans="2:15" x14ac:dyDescent="0.3">
      <c r="B21">
        <v>18912</v>
      </c>
      <c r="C21" cm="1">
        <f t="array" ref="C21">MIN(_xlfn._xlws.FILTER(Nested_Ifs[a11], Nested_Ifs[ID]=Lookups!B21))</f>
        <v>1</v>
      </c>
      <c r="D21" cm="1">
        <f t="array" ref="D21">INDEX(INDEX(Nested_Ifs[],,MATCH(Lookups[[#Headers],[a21]],Nested_Ifs[#Headers],0)),
MATCH(1,($B21='Nested Ifs'!$B$14:$B$1004)*($C21='Nested Ifs'!$C$14:$C$1004),0))</f>
        <v>1</v>
      </c>
      <c r="E21" cm="1">
        <f t="array" ref="E21">INDEX(INDEX(Nested_Ifs[],,MATCH(Lookups[[#Headers],[a31]],Nested_Ifs[#Headers],0)),
MATCH(1,($B21='Nested Ifs'!$B$14:$B$1004)*($C21='Nested Ifs'!$C$14:$C$1004),0))</f>
        <v>1</v>
      </c>
      <c r="F21" cm="1">
        <f t="array" ref="F21">INDEX(INDEX(Nested_Ifs[],,MATCH(Lookups[[#Headers],[a71]],Nested_Ifs[#Headers],0)),
MATCH(1,($B21='Nested Ifs'!$B$14:$B$1004)*($C21='Nested Ifs'!$C$14:$C$1004),0))</f>
        <v>54</v>
      </c>
      <c r="G21" cm="1">
        <f t="array" ref="G21">INDEX(INDEX(Nested_Ifs[],,MATCH(Lookups[[#Headers],[a81]],Nested_Ifs[#Headers],0)),
MATCH(1,($B21='Nested Ifs'!$B$14:$B$1004)*($C21='Nested Ifs'!$C$14:$C$1004),0))</f>
        <v>1</v>
      </c>
      <c r="H21" t="str" cm="1">
        <f t="array" ref="H21">INDEX(INDEX(Nested_Ifs[],,MATCH(Lookups[[#Headers],[k31]],Nested_Ifs[#Headers],0)),
MATCH(1,($B21='Nested Ifs'!$B$14:$B$1004)*($C21='Nested Ifs'!$C$14:$C$1004),0))</f>
        <v>NA</v>
      </c>
      <c r="I21" t="str" cm="1">
        <f t="array" ref="I21">INDEX(INDEX(Nested_Ifs[],,MATCH(Lookups[[#Headers],[k51]],Nested_Ifs[#Headers],0)),
MATCH(1,($B21='Nested Ifs'!$B$14:$B$1004)*($C21='Nested Ifs'!$C$14:$C$1004),0))</f>
        <v>NA</v>
      </c>
      <c r="J21" cm="1">
        <f t="array" ref="J21">INDEX(INDEX(Nested_Ifs[],,MATCH(Lookups[[#Headers],[k91]],Nested_Ifs[#Headers],0)),
MATCH(1,($B21='Nested Ifs'!$B$14:$B$1004)*($C21='Nested Ifs'!$C$14:$C$1004),0))</f>
        <v>3</v>
      </c>
      <c r="K21" s="5" cm="1">
        <f t="array" ref="K21">INDEX(INDEX(Nested_Ifs[],,MATCH(Lookups[[#Headers],[Group_1_1]],Nested_Ifs[#Headers],0)),
MATCH(1,($B21='Nested Ifs'!$B$14:$B$1004)*($C21='Nested Ifs'!$C$14:$C$1004),0))</f>
        <v>0</v>
      </c>
      <c r="L21" cm="1">
        <f t="array" ref="L21">INDEX(INDEX(Nested_Ifs[],,MATCH(Lookups[[#Headers],[c120_1]],Nested_Ifs[#Headers],0)),
MATCH(1,($B21='Nested Ifs'!$B$14:$B$1004)*($C21='Nested Ifs'!$C$14:$C$1004),0))</f>
        <v>1</v>
      </c>
      <c r="M21" cm="1">
        <f t="array" ref="M21">INDEX(INDEX(Nested_Ifs[],,MATCH(Lookups[[#Headers],[c120_2]],Nested_Ifs[#Headers],0)),
MATCH(1,($B21='Nested Ifs'!$B$14:$B$1004)*($C21='Nested Ifs'!$C$14:$C$1004),0))</f>
        <v>2</v>
      </c>
      <c r="N21" t="str" cm="1">
        <f t="array" ref="N21">INDEX(INDEX(Nested_Ifs[],,MATCH(Lookups[[#Headers],[c120_3]],Nested_Ifs[#Headers],0)),
MATCH(1,($B21='Nested Ifs'!$B$14:$B$1004)*($C21='Nested Ifs'!$C$14:$C$1004),0))</f>
        <v>NA</v>
      </c>
      <c r="O21" s="11" cm="1">
        <f t="array" ref="O21">IF(SUMIFS(Nested_Ifs[Group_2_1],Nested_Ifs[ID],Lookups[[#This Row],[ID]]) &gt;=1,1,INDEX(Nested_Ifs[Group_2_1],MATCH(1,(Lookups[[#This Row],[ID]]=Nested_Ifs[ID])*(Lookups[[#This Row],[a11]]=Nested_Ifs[a11]),0)))</f>
        <v>0</v>
      </c>
    </row>
    <row r="22" spans="2:15" x14ac:dyDescent="0.3">
      <c r="B22">
        <v>18913</v>
      </c>
      <c r="C22" cm="1">
        <f t="array" ref="C22">MIN(_xlfn._xlws.FILTER(Nested_Ifs[a11], Nested_Ifs[ID]=Lookups!B22))</f>
        <v>1</v>
      </c>
      <c r="D22" cm="1">
        <f t="array" ref="D22">INDEX(INDEX(Nested_Ifs[],,MATCH(Lookups[[#Headers],[a21]],Nested_Ifs[#Headers],0)),
MATCH(1,($B22='Nested Ifs'!$B$14:$B$1004)*($C22='Nested Ifs'!$C$14:$C$1004),0))</f>
        <v>1</v>
      </c>
      <c r="E22" cm="1">
        <f t="array" ref="E22">INDEX(INDEX(Nested_Ifs[],,MATCH(Lookups[[#Headers],[a31]],Nested_Ifs[#Headers],0)),
MATCH(1,($B22='Nested Ifs'!$B$14:$B$1004)*($C22='Nested Ifs'!$C$14:$C$1004),0))</f>
        <v>1</v>
      </c>
      <c r="F22" cm="1">
        <f t="array" ref="F22">INDEX(INDEX(Nested_Ifs[],,MATCH(Lookups[[#Headers],[a71]],Nested_Ifs[#Headers],0)),
MATCH(1,($B22='Nested Ifs'!$B$14:$B$1004)*($C22='Nested Ifs'!$C$14:$C$1004),0))</f>
        <v>49</v>
      </c>
      <c r="G22" cm="1">
        <f t="array" ref="G22">INDEX(INDEX(Nested_Ifs[],,MATCH(Lookups[[#Headers],[a81]],Nested_Ifs[#Headers],0)),
MATCH(1,($B22='Nested Ifs'!$B$14:$B$1004)*($C22='Nested Ifs'!$C$14:$C$1004),0))</f>
        <v>1</v>
      </c>
      <c r="H22" t="str" cm="1">
        <f t="array" ref="H22">INDEX(INDEX(Nested_Ifs[],,MATCH(Lookups[[#Headers],[k31]],Nested_Ifs[#Headers],0)),
MATCH(1,($B22='Nested Ifs'!$B$14:$B$1004)*($C22='Nested Ifs'!$C$14:$C$1004),0))</f>
        <v>NA</v>
      </c>
      <c r="I22" t="str" cm="1">
        <f t="array" ref="I22">INDEX(INDEX(Nested_Ifs[],,MATCH(Lookups[[#Headers],[k51]],Nested_Ifs[#Headers],0)),
MATCH(1,($B22='Nested Ifs'!$B$14:$B$1004)*($C22='Nested Ifs'!$C$14:$C$1004),0))</f>
        <v>NA</v>
      </c>
      <c r="J22" cm="1">
        <f t="array" ref="J22">INDEX(INDEX(Nested_Ifs[],,MATCH(Lookups[[#Headers],[k91]],Nested_Ifs[#Headers],0)),
MATCH(1,($B22='Nested Ifs'!$B$14:$B$1004)*($C22='Nested Ifs'!$C$14:$C$1004),0))</f>
        <v>3</v>
      </c>
      <c r="K22" s="5" cm="1">
        <f t="array" ref="K22">INDEX(INDEX(Nested_Ifs[],,MATCH(Lookups[[#Headers],[Group_1_1]],Nested_Ifs[#Headers],0)),
MATCH(1,($B22='Nested Ifs'!$B$14:$B$1004)*($C22='Nested Ifs'!$C$14:$C$1004),0))</f>
        <v>0</v>
      </c>
      <c r="L22" cm="1">
        <f t="array" ref="L22">INDEX(INDEX(Nested_Ifs[],,MATCH(Lookups[[#Headers],[c120_1]],Nested_Ifs[#Headers],0)),
MATCH(1,($B22='Nested Ifs'!$B$14:$B$1004)*($C22='Nested Ifs'!$C$14:$C$1004),0))</f>
        <v>1</v>
      </c>
      <c r="M22" cm="1">
        <f t="array" ref="M22">INDEX(INDEX(Nested_Ifs[],,MATCH(Lookups[[#Headers],[c120_2]],Nested_Ifs[#Headers],0)),
MATCH(1,($B22='Nested Ifs'!$B$14:$B$1004)*($C22='Nested Ifs'!$C$14:$C$1004),0))</f>
        <v>2</v>
      </c>
      <c r="N22" t="str" cm="1">
        <f t="array" ref="N22">INDEX(INDEX(Nested_Ifs[],,MATCH(Lookups[[#Headers],[c120_3]],Nested_Ifs[#Headers],0)),
MATCH(1,($B22='Nested Ifs'!$B$14:$B$1004)*($C22='Nested Ifs'!$C$14:$C$1004),0))</f>
        <v>NA</v>
      </c>
      <c r="O22" s="11" cm="1">
        <f t="array" ref="O22">IF(SUMIFS(Nested_Ifs[Group_2_1],Nested_Ifs[ID],Lookups[[#This Row],[ID]]) &gt;=1,1,INDEX(Nested_Ifs[Group_2_1],MATCH(1,(Lookups[[#This Row],[ID]]=Nested_Ifs[ID])*(Lookups[[#This Row],[a11]]=Nested_Ifs[a11]),0)))</f>
        <v>0</v>
      </c>
    </row>
    <row r="23" spans="2:15" x14ac:dyDescent="0.3">
      <c r="B23">
        <v>18914</v>
      </c>
      <c r="C23" cm="1">
        <f t="array" ref="C23">MIN(_xlfn._xlws.FILTER(Nested_Ifs[a11], Nested_Ifs[ID]=Lookups!B23))</f>
        <v>1</v>
      </c>
      <c r="D23" cm="1">
        <f t="array" ref="D23">INDEX(INDEX(Nested_Ifs[],,MATCH(Lookups[[#Headers],[a21]],Nested_Ifs[#Headers],0)),
MATCH(1,($B23='Nested Ifs'!$B$14:$B$1004)*($C23='Nested Ifs'!$C$14:$C$1004),0))</f>
        <v>2</v>
      </c>
      <c r="E23" cm="1">
        <f t="array" ref="E23">INDEX(INDEX(Nested_Ifs[],,MATCH(Lookups[[#Headers],[a31]],Nested_Ifs[#Headers],0)),
MATCH(1,($B23='Nested Ifs'!$B$14:$B$1004)*($C23='Nested Ifs'!$C$14:$C$1004),0))</f>
        <v>1</v>
      </c>
      <c r="F23" cm="1">
        <f t="array" ref="F23">INDEX(INDEX(Nested_Ifs[],,MATCH(Lookups[[#Headers],[a71]],Nested_Ifs[#Headers],0)),
MATCH(1,($B23='Nested Ifs'!$B$14:$B$1004)*($C23='Nested Ifs'!$C$14:$C$1004),0))</f>
        <v>56</v>
      </c>
      <c r="G23" cm="1">
        <f t="array" ref="G23">INDEX(INDEX(Nested_Ifs[],,MATCH(Lookups[[#Headers],[a81]],Nested_Ifs[#Headers],0)),
MATCH(1,($B23='Nested Ifs'!$B$14:$B$1004)*($C23='Nested Ifs'!$C$14:$C$1004),0))</f>
        <v>5</v>
      </c>
      <c r="H23" t="str" cm="1">
        <f t="array" ref="H23">INDEX(INDEX(Nested_Ifs[],,MATCH(Lookups[[#Headers],[k31]],Nested_Ifs[#Headers],0)),
MATCH(1,($B23='Nested Ifs'!$B$14:$B$1004)*($C23='Nested Ifs'!$C$14:$C$1004),0))</f>
        <v>NA</v>
      </c>
      <c r="I23" t="str" cm="1">
        <f t="array" ref="I23">INDEX(INDEX(Nested_Ifs[],,MATCH(Lookups[[#Headers],[k51]],Nested_Ifs[#Headers],0)),
MATCH(1,($B23='Nested Ifs'!$B$14:$B$1004)*($C23='Nested Ifs'!$C$14:$C$1004),0))</f>
        <v>NA</v>
      </c>
      <c r="J23" cm="1">
        <f t="array" ref="J23">INDEX(INDEX(Nested_Ifs[],,MATCH(Lookups[[#Headers],[k91]],Nested_Ifs[#Headers],0)),
MATCH(1,($B23='Nested Ifs'!$B$14:$B$1004)*($C23='Nested Ifs'!$C$14:$C$1004),0))</f>
        <v>1</v>
      </c>
      <c r="K23" s="5" cm="1">
        <f t="array" ref="K23">INDEX(INDEX(Nested_Ifs[],,MATCH(Lookups[[#Headers],[Group_1_1]],Nested_Ifs[#Headers],0)),
MATCH(1,($B23='Nested Ifs'!$B$14:$B$1004)*($C23='Nested Ifs'!$C$14:$C$1004),0))</f>
        <v>0</v>
      </c>
      <c r="L23" t="str" cm="1">
        <f t="array" ref="L23">INDEX(INDEX(Nested_Ifs[],,MATCH(Lookups[[#Headers],[c120_1]],Nested_Ifs[#Headers],0)),
MATCH(1,($B23='Nested Ifs'!$B$14:$B$1004)*($C23='Nested Ifs'!$C$14:$C$1004),0))</f>
        <v>NA</v>
      </c>
      <c r="M23" cm="1">
        <f t="array" ref="M23">INDEX(INDEX(Nested_Ifs[],,MATCH(Lookups[[#Headers],[c120_2]],Nested_Ifs[#Headers],0)),
MATCH(1,($B23='Nested Ifs'!$B$14:$B$1004)*($C23='Nested Ifs'!$C$14:$C$1004),0))</f>
        <v>1</v>
      </c>
      <c r="N23" t="str" cm="1">
        <f t="array" ref="N23">INDEX(INDEX(Nested_Ifs[],,MATCH(Lookups[[#Headers],[c120_3]],Nested_Ifs[#Headers],0)),
MATCH(1,($B23='Nested Ifs'!$B$14:$B$1004)*($C23='Nested Ifs'!$C$14:$C$1004),0))</f>
        <v>NA</v>
      </c>
      <c r="O23" s="11" t="str" cm="1">
        <f t="array" ref="O23">IF(SUMIFS(Nested_Ifs[Group_2_1],Nested_Ifs[ID],Lookups[[#This Row],[ID]]) &gt;=1,1,INDEX(Nested_Ifs[Group_2_1],MATCH(1,(Lookups[[#This Row],[ID]]=Nested_Ifs[ID])*(Lookups[[#This Row],[a11]]=Nested_Ifs[a11]),0)))</f>
        <v>NA</v>
      </c>
    </row>
    <row r="24" spans="2:15" x14ac:dyDescent="0.3">
      <c r="B24">
        <v>18915</v>
      </c>
      <c r="C24" cm="1">
        <f t="array" ref="C24">MIN(_xlfn._xlws.FILTER(Nested_Ifs[a11], Nested_Ifs[ID]=Lookups!B24))</f>
        <v>1</v>
      </c>
      <c r="D24" cm="1">
        <f t="array" ref="D24">INDEX(INDEX(Nested_Ifs[],,MATCH(Lookups[[#Headers],[a21]],Nested_Ifs[#Headers],0)),
MATCH(1,($B24='Nested Ifs'!$B$14:$B$1004)*($C24='Nested Ifs'!$C$14:$C$1004),0))</f>
        <v>1</v>
      </c>
      <c r="E24" cm="1">
        <f t="array" ref="E24">INDEX(INDEX(Nested_Ifs[],,MATCH(Lookups[[#Headers],[a31]],Nested_Ifs[#Headers],0)),
MATCH(1,($B24='Nested Ifs'!$B$14:$B$1004)*($C24='Nested Ifs'!$C$14:$C$1004),0))</f>
        <v>1</v>
      </c>
      <c r="F24" cm="1">
        <f t="array" ref="F24">INDEX(INDEX(Nested_Ifs[],,MATCH(Lookups[[#Headers],[a71]],Nested_Ifs[#Headers],0)),
MATCH(1,($B24='Nested Ifs'!$B$14:$B$1004)*($C24='Nested Ifs'!$C$14:$C$1004),0))</f>
        <v>57</v>
      </c>
      <c r="G24" cm="1">
        <f t="array" ref="G24">INDEX(INDEX(Nested_Ifs[],,MATCH(Lookups[[#Headers],[a81]],Nested_Ifs[#Headers],0)),
MATCH(1,($B24='Nested Ifs'!$B$14:$B$1004)*($C24='Nested Ifs'!$C$14:$C$1004),0))</f>
        <v>1</v>
      </c>
      <c r="H24" t="str" cm="1">
        <f t="array" ref="H24">INDEX(INDEX(Nested_Ifs[],,MATCH(Lookups[[#Headers],[k31]],Nested_Ifs[#Headers],0)),
MATCH(1,($B24='Nested Ifs'!$B$14:$B$1004)*($C24='Nested Ifs'!$C$14:$C$1004),0))</f>
        <v>NA</v>
      </c>
      <c r="I24" t="str" cm="1">
        <f t="array" ref="I24">INDEX(INDEX(Nested_Ifs[],,MATCH(Lookups[[#Headers],[k51]],Nested_Ifs[#Headers],0)),
MATCH(1,($B24='Nested Ifs'!$B$14:$B$1004)*($C24='Nested Ifs'!$C$14:$C$1004),0))</f>
        <v>NA</v>
      </c>
      <c r="J24" cm="1">
        <f t="array" ref="J24">INDEX(INDEX(Nested_Ifs[],,MATCH(Lookups[[#Headers],[k91]],Nested_Ifs[#Headers],0)),
MATCH(1,($B24='Nested Ifs'!$B$14:$B$1004)*($C24='Nested Ifs'!$C$14:$C$1004),0))</f>
        <v>5</v>
      </c>
      <c r="K24" s="5" cm="1">
        <f t="array" ref="K24">INDEX(INDEX(Nested_Ifs[],,MATCH(Lookups[[#Headers],[Group_1_1]],Nested_Ifs[#Headers],0)),
MATCH(1,($B24='Nested Ifs'!$B$14:$B$1004)*($C24='Nested Ifs'!$C$14:$C$1004),0))</f>
        <v>0</v>
      </c>
      <c r="L24" cm="1">
        <f t="array" ref="L24">INDEX(INDEX(Nested_Ifs[],,MATCH(Lookups[[#Headers],[c120_1]],Nested_Ifs[#Headers],0)),
MATCH(1,($B24='Nested Ifs'!$B$14:$B$1004)*($C24='Nested Ifs'!$C$14:$C$1004),0))</f>
        <v>1</v>
      </c>
      <c r="M24" cm="1">
        <f t="array" ref="M24">INDEX(INDEX(Nested_Ifs[],,MATCH(Lookups[[#Headers],[c120_2]],Nested_Ifs[#Headers],0)),
MATCH(1,($B24='Nested Ifs'!$B$14:$B$1004)*($C24='Nested Ifs'!$C$14:$C$1004),0))</f>
        <v>2</v>
      </c>
      <c r="N24" t="str" cm="1">
        <f t="array" ref="N24">INDEX(INDEX(Nested_Ifs[],,MATCH(Lookups[[#Headers],[c120_3]],Nested_Ifs[#Headers],0)),
MATCH(1,($B24='Nested Ifs'!$B$14:$B$1004)*($C24='Nested Ifs'!$C$14:$C$1004),0))</f>
        <v>NA</v>
      </c>
      <c r="O24" s="11" cm="1">
        <f t="array" ref="O24">IF(SUMIFS(Nested_Ifs[Group_2_1],Nested_Ifs[ID],Lookups[[#This Row],[ID]]) &gt;=1,1,INDEX(Nested_Ifs[Group_2_1],MATCH(1,(Lookups[[#This Row],[ID]]=Nested_Ifs[ID])*(Lookups[[#This Row],[a11]]=Nested_Ifs[a11]),0)))</f>
        <v>0</v>
      </c>
    </row>
    <row r="25" spans="2:15" x14ac:dyDescent="0.3">
      <c r="B25">
        <v>18916</v>
      </c>
      <c r="C25" cm="1">
        <f t="array" ref="C25">MIN(_xlfn._xlws.FILTER(Nested_Ifs[a11], Nested_Ifs[ID]=Lookups!B25))</f>
        <v>1</v>
      </c>
      <c r="D25" cm="1">
        <f t="array" ref="D25">INDEX(INDEX(Nested_Ifs[],,MATCH(Lookups[[#Headers],[a21]],Nested_Ifs[#Headers],0)),
MATCH(1,($B25='Nested Ifs'!$B$14:$B$1004)*($C25='Nested Ifs'!$C$14:$C$1004),0))</f>
        <v>1</v>
      </c>
      <c r="E25" cm="1">
        <f t="array" ref="E25">INDEX(INDEX(Nested_Ifs[],,MATCH(Lookups[[#Headers],[a31]],Nested_Ifs[#Headers],0)),
MATCH(1,($B25='Nested Ifs'!$B$14:$B$1004)*($C25='Nested Ifs'!$C$14:$C$1004),0))</f>
        <v>1</v>
      </c>
      <c r="F25" cm="1">
        <f t="array" ref="F25">INDEX(INDEX(Nested_Ifs[],,MATCH(Lookups[[#Headers],[a71]],Nested_Ifs[#Headers],0)),
MATCH(1,($B25='Nested Ifs'!$B$14:$B$1004)*($C25='Nested Ifs'!$C$14:$C$1004),0))</f>
        <v>45</v>
      </c>
      <c r="G25" cm="1">
        <f t="array" ref="G25">INDEX(INDEX(Nested_Ifs[],,MATCH(Lookups[[#Headers],[a81]],Nested_Ifs[#Headers],0)),
MATCH(1,($B25='Nested Ifs'!$B$14:$B$1004)*($C25='Nested Ifs'!$C$14:$C$1004),0))</f>
        <v>1</v>
      </c>
      <c r="H25" t="str" cm="1">
        <f t="array" ref="H25">INDEX(INDEX(Nested_Ifs[],,MATCH(Lookups[[#Headers],[k31]],Nested_Ifs[#Headers],0)),
MATCH(1,($B25='Nested Ifs'!$B$14:$B$1004)*($C25='Nested Ifs'!$C$14:$C$1004),0))</f>
        <v>NA</v>
      </c>
      <c r="I25" t="str" cm="1">
        <f t="array" ref="I25">INDEX(INDEX(Nested_Ifs[],,MATCH(Lookups[[#Headers],[k51]],Nested_Ifs[#Headers],0)),
MATCH(1,($B25='Nested Ifs'!$B$14:$B$1004)*($C25='Nested Ifs'!$C$14:$C$1004),0))</f>
        <v>NA</v>
      </c>
      <c r="J25" cm="1">
        <f t="array" ref="J25">INDEX(INDEX(Nested_Ifs[],,MATCH(Lookups[[#Headers],[k91]],Nested_Ifs[#Headers],0)),
MATCH(1,($B25='Nested Ifs'!$B$14:$B$1004)*($C25='Nested Ifs'!$C$14:$C$1004),0))</f>
        <v>5</v>
      </c>
      <c r="K25" s="5" cm="1">
        <f t="array" ref="K25">INDEX(INDEX(Nested_Ifs[],,MATCH(Lookups[[#Headers],[Group_1_1]],Nested_Ifs[#Headers],0)),
MATCH(1,($B25='Nested Ifs'!$B$14:$B$1004)*($C25='Nested Ifs'!$C$14:$C$1004),0))</f>
        <v>0</v>
      </c>
      <c r="L25" cm="1">
        <f t="array" ref="L25">INDEX(INDEX(Nested_Ifs[],,MATCH(Lookups[[#Headers],[c120_1]],Nested_Ifs[#Headers],0)),
MATCH(1,($B25='Nested Ifs'!$B$14:$B$1004)*($C25='Nested Ifs'!$C$14:$C$1004),0))</f>
        <v>1</v>
      </c>
      <c r="M25" cm="1">
        <f t="array" ref="M25">INDEX(INDEX(Nested_Ifs[],,MATCH(Lookups[[#Headers],[c120_2]],Nested_Ifs[#Headers],0)),
MATCH(1,($B25='Nested Ifs'!$B$14:$B$1004)*($C25='Nested Ifs'!$C$14:$C$1004),0))</f>
        <v>2</v>
      </c>
      <c r="N25" t="str" cm="1">
        <f t="array" ref="N25">INDEX(INDEX(Nested_Ifs[],,MATCH(Lookups[[#Headers],[c120_3]],Nested_Ifs[#Headers],0)),
MATCH(1,($B25='Nested Ifs'!$B$14:$B$1004)*($C25='Nested Ifs'!$C$14:$C$1004),0))</f>
        <v>NA</v>
      </c>
      <c r="O25" s="11" cm="1">
        <f t="array" ref="O25">IF(SUMIFS(Nested_Ifs[Group_2_1],Nested_Ifs[ID],Lookups[[#This Row],[ID]]) &gt;=1,1,INDEX(Nested_Ifs[Group_2_1],MATCH(1,(Lookups[[#This Row],[ID]]=Nested_Ifs[ID])*(Lookups[[#This Row],[a11]]=Nested_Ifs[a11]),0)))</f>
        <v>1</v>
      </c>
    </row>
    <row r="26" spans="2:15" x14ac:dyDescent="0.3">
      <c r="B26">
        <v>18917</v>
      </c>
      <c r="C26" cm="1">
        <f t="array" ref="C26">MIN(_xlfn._xlws.FILTER(Nested_Ifs[a11], Nested_Ifs[ID]=Lookups!B26))</f>
        <v>1</v>
      </c>
      <c r="D26" cm="1">
        <f t="array" ref="D26">INDEX(INDEX(Nested_Ifs[],,MATCH(Lookups[[#Headers],[a21]],Nested_Ifs[#Headers],0)),
MATCH(1,($B26='Nested Ifs'!$B$14:$B$1004)*($C26='Nested Ifs'!$C$14:$C$1004),0))</f>
        <v>2</v>
      </c>
      <c r="E26" cm="1">
        <f t="array" ref="E26">INDEX(INDEX(Nested_Ifs[],,MATCH(Lookups[[#Headers],[a31]],Nested_Ifs[#Headers],0)),
MATCH(1,($B26='Nested Ifs'!$B$14:$B$1004)*($C26='Nested Ifs'!$C$14:$C$1004),0))</f>
        <v>1</v>
      </c>
      <c r="F26" cm="1">
        <f t="array" ref="F26">INDEX(INDEX(Nested_Ifs[],,MATCH(Lookups[[#Headers],[a71]],Nested_Ifs[#Headers],0)),
MATCH(1,($B26='Nested Ifs'!$B$14:$B$1004)*($C26='Nested Ifs'!$C$14:$C$1004),0))</f>
        <v>68</v>
      </c>
      <c r="G26" cm="1">
        <f t="array" ref="G26">INDEX(INDEX(Nested_Ifs[],,MATCH(Lookups[[#Headers],[a81]],Nested_Ifs[#Headers],0)),
MATCH(1,($B26='Nested Ifs'!$B$14:$B$1004)*($C26='Nested Ifs'!$C$14:$C$1004),0))</f>
        <v>5</v>
      </c>
      <c r="H26" t="str" cm="1">
        <f t="array" ref="H26">INDEX(INDEX(Nested_Ifs[],,MATCH(Lookups[[#Headers],[k31]],Nested_Ifs[#Headers],0)),
MATCH(1,($B26='Nested Ifs'!$B$14:$B$1004)*($C26='Nested Ifs'!$C$14:$C$1004),0))</f>
        <v>NA</v>
      </c>
      <c r="I26" t="str" cm="1">
        <f t="array" ref="I26">INDEX(INDEX(Nested_Ifs[],,MATCH(Lookups[[#Headers],[k51]],Nested_Ifs[#Headers],0)),
MATCH(1,($B26='Nested Ifs'!$B$14:$B$1004)*($C26='Nested Ifs'!$C$14:$C$1004),0))</f>
        <v>NA</v>
      </c>
      <c r="J26" cm="1">
        <f t="array" ref="J26">INDEX(INDEX(Nested_Ifs[],,MATCH(Lookups[[#Headers],[k91]],Nested_Ifs[#Headers],0)),
MATCH(1,($B26='Nested Ifs'!$B$14:$B$1004)*($C26='Nested Ifs'!$C$14:$C$1004),0))</f>
        <v>5</v>
      </c>
      <c r="K26" s="5" cm="1">
        <f t="array" ref="K26">INDEX(INDEX(Nested_Ifs[],,MATCH(Lookups[[#Headers],[Group_1_1]],Nested_Ifs[#Headers],0)),
MATCH(1,($B26='Nested Ifs'!$B$14:$B$1004)*($C26='Nested Ifs'!$C$14:$C$1004),0))</f>
        <v>0</v>
      </c>
      <c r="L26" cm="1">
        <f t="array" ref="L26">INDEX(INDEX(Nested_Ifs[],,MATCH(Lookups[[#Headers],[c120_1]],Nested_Ifs[#Headers],0)),
MATCH(1,($B26='Nested Ifs'!$B$14:$B$1004)*($C26='Nested Ifs'!$C$14:$C$1004),0))</f>
        <v>1</v>
      </c>
      <c r="M26" cm="1">
        <f t="array" ref="M26">INDEX(INDEX(Nested_Ifs[],,MATCH(Lookups[[#Headers],[c120_2]],Nested_Ifs[#Headers],0)),
MATCH(1,($B26='Nested Ifs'!$B$14:$B$1004)*($C26='Nested Ifs'!$C$14:$C$1004),0))</f>
        <v>2</v>
      </c>
      <c r="N26" t="str" cm="1">
        <f t="array" ref="N26">INDEX(INDEX(Nested_Ifs[],,MATCH(Lookups[[#Headers],[c120_3]],Nested_Ifs[#Headers],0)),
MATCH(1,($B26='Nested Ifs'!$B$14:$B$1004)*($C26='Nested Ifs'!$C$14:$C$1004),0))</f>
        <v>NA</v>
      </c>
      <c r="O26" s="11" cm="1">
        <f t="array" ref="O26">IF(SUMIFS(Nested_Ifs[Group_2_1],Nested_Ifs[ID],Lookups[[#This Row],[ID]]) &gt;=1,1,INDEX(Nested_Ifs[Group_2_1],MATCH(1,(Lookups[[#This Row],[ID]]=Nested_Ifs[ID])*(Lookups[[#This Row],[a11]]=Nested_Ifs[a11]),0)))</f>
        <v>1</v>
      </c>
    </row>
    <row r="27" spans="2:15" x14ac:dyDescent="0.3">
      <c r="B27">
        <v>18918</v>
      </c>
      <c r="C27" cm="1">
        <f t="array" ref="C27">MIN(_xlfn._xlws.FILTER(Nested_Ifs[a11], Nested_Ifs[ID]=Lookups!B27))</f>
        <v>1</v>
      </c>
      <c r="D27" cm="1">
        <f t="array" ref="D27">INDEX(INDEX(Nested_Ifs[],,MATCH(Lookups[[#Headers],[a21]],Nested_Ifs[#Headers],0)),
MATCH(1,($B27='Nested Ifs'!$B$14:$B$1004)*($C27='Nested Ifs'!$C$14:$C$1004),0))</f>
        <v>1</v>
      </c>
      <c r="E27" cm="1">
        <f t="array" ref="E27">INDEX(INDEX(Nested_Ifs[],,MATCH(Lookups[[#Headers],[a31]],Nested_Ifs[#Headers],0)),
MATCH(1,($B27='Nested Ifs'!$B$14:$B$1004)*($C27='Nested Ifs'!$C$14:$C$1004),0))</f>
        <v>1</v>
      </c>
      <c r="F27" cm="1">
        <f t="array" ref="F27">INDEX(INDEX(Nested_Ifs[],,MATCH(Lookups[[#Headers],[a71]],Nested_Ifs[#Headers],0)),
MATCH(1,($B27='Nested Ifs'!$B$14:$B$1004)*($C27='Nested Ifs'!$C$14:$C$1004),0))</f>
        <v>68</v>
      </c>
      <c r="G27" cm="1">
        <f t="array" ref="G27">INDEX(INDEX(Nested_Ifs[],,MATCH(Lookups[[#Headers],[a81]],Nested_Ifs[#Headers],0)),
MATCH(1,($B27='Nested Ifs'!$B$14:$B$1004)*($C27='Nested Ifs'!$C$14:$C$1004),0))</f>
        <v>1</v>
      </c>
      <c r="H27" t="str" cm="1">
        <f t="array" ref="H27">INDEX(INDEX(Nested_Ifs[],,MATCH(Lookups[[#Headers],[k31]],Nested_Ifs[#Headers],0)),
MATCH(1,($B27='Nested Ifs'!$B$14:$B$1004)*($C27='Nested Ifs'!$C$14:$C$1004),0))</f>
        <v>NA</v>
      </c>
      <c r="I27" t="str" cm="1">
        <f t="array" ref="I27">INDEX(INDEX(Nested_Ifs[],,MATCH(Lookups[[#Headers],[k51]],Nested_Ifs[#Headers],0)),
MATCH(1,($B27='Nested Ifs'!$B$14:$B$1004)*($C27='Nested Ifs'!$C$14:$C$1004),0))</f>
        <v>NA</v>
      </c>
      <c r="J27" cm="1">
        <f t="array" ref="J27">INDEX(INDEX(Nested_Ifs[],,MATCH(Lookups[[#Headers],[k91]],Nested_Ifs[#Headers],0)),
MATCH(1,($B27='Nested Ifs'!$B$14:$B$1004)*($C27='Nested Ifs'!$C$14:$C$1004),0))</f>
        <v>5</v>
      </c>
      <c r="K27" s="5" cm="1">
        <f t="array" ref="K27">INDEX(INDEX(Nested_Ifs[],,MATCH(Lookups[[#Headers],[Group_1_1]],Nested_Ifs[#Headers],0)),
MATCH(1,($B27='Nested Ifs'!$B$14:$B$1004)*($C27='Nested Ifs'!$C$14:$C$1004),0))</f>
        <v>0</v>
      </c>
      <c r="L27" cm="1">
        <f t="array" ref="L27">INDEX(INDEX(Nested_Ifs[],,MATCH(Lookups[[#Headers],[c120_1]],Nested_Ifs[#Headers],0)),
MATCH(1,($B27='Nested Ifs'!$B$14:$B$1004)*($C27='Nested Ifs'!$C$14:$C$1004),0))</f>
        <v>1</v>
      </c>
      <c r="M27" cm="1">
        <f t="array" ref="M27">INDEX(INDEX(Nested_Ifs[],,MATCH(Lookups[[#Headers],[c120_2]],Nested_Ifs[#Headers],0)),
MATCH(1,($B27='Nested Ifs'!$B$14:$B$1004)*($C27='Nested Ifs'!$C$14:$C$1004),0))</f>
        <v>2</v>
      </c>
      <c r="N27" t="str" cm="1">
        <f t="array" ref="N27">INDEX(INDEX(Nested_Ifs[],,MATCH(Lookups[[#Headers],[c120_3]],Nested_Ifs[#Headers],0)),
MATCH(1,($B27='Nested Ifs'!$B$14:$B$1004)*($C27='Nested Ifs'!$C$14:$C$1004),0))</f>
        <v>NA</v>
      </c>
      <c r="O27" s="11" cm="1">
        <f t="array" ref="O27">IF(SUMIFS(Nested_Ifs[Group_2_1],Nested_Ifs[ID],Lookups[[#This Row],[ID]]) &gt;=1,1,INDEX(Nested_Ifs[Group_2_1],MATCH(1,(Lookups[[#This Row],[ID]]=Nested_Ifs[ID])*(Lookups[[#This Row],[a11]]=Nested_Ifs[a11]),0)))</f>
        <v>0</v>
      </c>
    </row>
    <row r="28" spans="2:15" x14ac:dyDescent="0.3">
      <c r="B28">
        <v>18919</v>
      </c>
      <c r="C28" cm="1">
        <f t="array" ref="C28">MIN(_xlfn._xlws.FILTER(Nested_Ifs[a11], Nested_Ifs[ID]=Lookups!B28))</f>
        <v>1</v>
      </c>
      <c r="D28" cm="1">
        <f t="array" ref="D28">INDEX(INDEX(Nested_Ifs[],,MATCH(Lookups[[#Headers],[a21]],Nested_Ifs[#Headers],0)),
MATCH(1,($B28='Nested Ifs'!$B$14:$B$1004)*($C28='Nested Ifs'!$C$14:$C$1004),0))</f>
        <v>2</v>
      </c>
      <c r="E28" cm="1">
        <f t="array" ref="E28">INDEX(INDEX(Nested_Ifs[],,MATCH(Lookups[[#Headers],[a31]],Nested_Ifs[#Headers],0)),
MATCH(1,($B28='Nested Ifs'!$B$14:$B$1004)*($C28='Nested Ifs'!$C$14:$C$1004),0))</f>
        <v>1</v>
      </c>
      <c r="F28" cm="1">
        <f t="array" ref="F28">INDEX(INDEX(Nested_Ifs[],,MATCH(Lookups[[#Headers],[a71]],Nested_Ifs[#Headers],0)),
MATCH(1,($B28='Nested Ifs'!$B$14:$B$1004)*($C28='Nested Ifs'!$C$14:$C$1004),0))</f>
        <v>54</v>
      </c>
      <c r="G28" cm="1">
        <f t="array" ref="G28">INDEX(INDEX(Nested_Ifs[],,MATCH(Lookups[[#Headers],[a81]],Nested_Ifs[#Headers],0)),
MATCH(1,($B28='Nested Ifs'!$B$14:$B$1004)*($C28='Nested Ifs'!$C$14:$C$1004),0))</f>
        <v>5</v>
      </c>
      <c r="H28" t="str" cm="1">
        <f t="array" ref="H28">INDEX(INDEX(Nested_Ifs[],,MATCH(Lookups[[#Headers],[k31]],Nested_Ifs[#Headers],0)),
MATCH(1,($B28='Nested Ifs'!$B$14:$B$1004)*($C28='Nested Ifs'!$C$14:$C$1004),0))</f>
        <v>NA</v>
      </c>
      <c r="I28" t="str" cm="1">
        <f t="array" ref="I28">INDEX(INDEX(Nested_Ifs[],,MATCH(Lookups[[#Headers],[k51]],Nested_Ifs[#Headers],0)),
MATCH(1,($B28='Nested Ifs'!$B$14:$B$1004)*($C28='Nested Ifs'!$C$14:$C$1004),0))</f>
        <v>NA</v>
      </c>
      <c r="J28" cm="1">
        <f t="array" ref="J28">INDEX(INDEX(Nested_Ifs[],,MATCH(Lookups[[#Headers],[k91]],Nested_Ifs[#Headers],0)),
MATCH(1,($B28='Nested Ifs'!$B$14:$B$1004)*($C28='Nested Ifs'!$C$14:$C$1004),0))</f>
        <v>5</v>
      </c>
      <c r="K28" s="5" cm="1">
        <f t="array" ref="K28">INDEX(INDEX(Nested_Ifs[],,MATCH(Lookups[[#Headers],[Group_1_1]],Nested_Ifs[#Headers],0)),
MATCH(1,($B28='Nested Ifs'!$B$14:$B$1004)*($C28='Nested Ifs'!$C$14:$C$1004),0))</f>
        <v>0</v>
      </c>
      <c r="L28" cm="1">
        <f t="array" ref="L28">INDEX(INDEX(Nested_Ifs[],,MATCH(Lookups[[#Headers],[c120_1]],Nested_Ifs[#Headers],0)),
MATCH(1,($B28='Nested Ifs'!$B$14:$B$1004)*($C28='Nested Ifs'!$C$14:$C$1004),0))</f>
        <v>1</v>
      </c>
      <c r="M28" cm="1">
        <f t="array" ref="M28">INDEX(INDEX(Nested_Ifs[],,MATCH(Lookups[[#Headers],[c120_2]],Nested_Ifs[#Headers],0)),
MATCH(1,($B28='Nested Ifs'!$B$14:$B$1004)*($C28='Nested Ifs'!$C$14:$C$1004),0))</f>
        <v>2</v>
      </c>
      <c r="N28" t="str" cm="1">
        <f t="array" ref="N28">INDEX(INDEX(Nested_Ifs[],,MATCH(Lookups[[#Headers],[c120_3]],Nested_Ifs[#Headers],0)),
MATCH(1,($B28='Nested Ifs'!$B$14:$B$1004)*($C28='Nested Ifs'!$C$14:$C$1004),0))</f>
        <v>NA</v>
      </c>
      <c r="O28" s="11" cm="1">
        <f t="array" ref="O28">IF(SUMIFS(Nested_Ifs[Group_2_1],Nested_Ifs[ID],Lookups[[#This Row],[ID]]) &gt;=1,1,INDEX(Nested_Ifs[Group_2_1],MATCH(1,(Lookups[[#This Row],[ID]]=Nested_Ifs[ID])*(Lookups[[#This Row],[a11]]=Nested_Ifs[a11]),0)))</f>
        <v>0</v>
      </c>
    </row>
    <row r="29" spans="2:15" x14ac:dyDescent="0.3">
      <c r="B29">
        <v>18920</v>
      </c>
      <c r="C29" cm="1">
        <f t="array" ref="C29">MIN(_xlfn._xlws.FILTER(Nested_Ifs[a11], Nested_Ifs[ID]=Lookups!B29))</f>
        <v>1</v>
      </c>
      <c r="D29" cm="1">
        <f t="array" ref="D29">INDEX(INDEX(Nested_Ifs[],,MATCH(Lookups[[#Headers],[a21]],Nested_Ifs[#Headers],0)),
MATCH(1,($B29='Nested Ifs'!$B$14:$B$1004)*($C29='Nested Ifs'!$C$14:$C$1004),0))</f>
        <v>1</v>
      </c>
      <c r="E29" cm="1">
        <f t="array" ref="E29">INDEX(INDEX(Nested_Ifs[],,MATCH(Lookups[[#Headers],[a31]],Nested_Ifs[#Headers],0)),
MATCH(1,($B29='Nested Ifs'!$B$14:$B$1004)*($C29='Nested Ifs'!$C$14:$C$1004),0))</f>
        <v>1</v>
      </c>
      <c r="F29" cm="1">
        <f t="array" ref="F29">INDEX(INDEX(Nested_Ifs[],,MATCH(Lookups[[#Headers],[a71]],Nested_Ifs[#Headers],0)),
MATCH(1,($B29='Nested Ifs'!$B$14:$B$1004)*($C29='Nested Ifs'!$C$14:$C$1004),0))</f>
        <v>46</v>
      </c>
      <c r="G29" cm="1">
        <f t="array" ref="G29">INDEX(INDEX(Nested_Ifs[],,MATCH(Lookups[[#Headers],[a81]],Nested_Ifs[#Headers],0)),
MATCH(1,($B29='Nested Ifs'!$B$14:$B$1004)*($C29='Nested Ifs'!$C$14:$C$1004),0))</f>
        <v>1</v>
      </c>
      <c r="H29" t="str" cm="1">
        <f t="array" ref="H29">INDEX(INDEX(Nested_Ifs[],,MATCH(Lookups[[#Headers],[k31]],Nested_Ifs[#Headers],0)),
MATCH(1,($B29='Nested Ifs'!$B$14:$B$1004)*($C29='Nested Ifs'!$C$14:$C$1004),0))</f>
        <v>NA</v>
      </c>
      <c r="I29" t="str" cm="1">
        <f t="array" ref="I29">INDEX(INDEX(Nested_Ifs[],,MATCH(Lookups[[#Headers],[k51]],Nested_Ifs[#Headers],0)),
MATCH(1,($B29='Nested Ifs'!$B$14:$B$1004)*($C29='Nested Ifs'!$C$14:$C$1004),0))</f>
        <v>NA</v>
      </c>
      <c r="J29" cm="1">
        <f t="array" ref="J29">INDEX(INDEX(Nested_Ifs[],,MATCH(Lookups[[#Headers],[k91]],Nested_Ifs[#Headers],0)),
MATCH(1,($B29='Nested Ifs'!$B$14:$B$1004)*($C29='Nested Ifs'!$C$14:$C$1004),0))</f>
        <v>5</v>
      </c>
      <c r="K29" s="5" cm="1">
        <f t="array" ref="K29">INDEX(INDEX(Nested_Ifs[],,MATCH(Lookups[[#Headers],[Group_1_1]],Nested_Ifs[#Headers],0)),
MATCH(1,($B29='Nested Ifs'!$B$14:$B$1004)*($C29='Nested Ifs'!$C$14:$C$1004),0))</f>
        <v>0</v>
      </c>
      <c r="L29" cm="1">
        <f t="array" ref="L29">INDEX(INDEX(Nested_Ifs[],,MATCH(Lookups[[#Headers],[c120_1]],Nested_Ifs[#Headers],0)),
MATCH(1,($B29='Nested Ifs'!$B$14:$B$1004)*($C29='Nested Ifs'!$C$14:$C$1004),0))</f>
        <v>1</v>
      </c>
      <c r="M29" cm="1">
        <f t="array" ref="M29">INDEX(INDEX(Nested_Ifs[],,MATCH(Lookups[[#Headers],[c120_2]],Nested_Ifs[#Headers],0)),
MATCH(1,($B29='Nested Ifs'!$B$14:$B$1004)*($C29='Nested Ifs'!$C$14:$C$1004),0))</f>
        <v>2</v>
      </c>
      <c r="N29" t="str" cm="1">
        <f t="array" ref="N29">INDEX(INDEX(Nested_Ifs[],,MATCH(Lookups[[#Headers],[c120_3]],Nested_Ifs[#Headers],0)),
MATCH(1,($B29='Nested Ifs'!$B$14:$B$1004)*($C29='Nested Ifs'!$C$14:$C$1004),0))</f>
        <v>NA</v>
      </c>
      <c r="O29" s="11" cm="1">
        <f t="array" ref="O29">IF(SUMIFS(Nested_Ifs[Group_2_1],Nested_Ifs[ID],Lookups[[#This Row],[ID]]) &gt;=1,1,INDEX(Nested_Ifs[Group_2_1],MATCH(1,(Lookups[[#This Row],[ID]]=Nested_Ifs[ID])*(Lookups[[#This Row],[a11]]=Nested_Ifs[a11]),0)))</f>
        <v>0</v>
      </c>
    </row>
    <row r="30" spans="2:15" x14ac:dyDescent="0.3">
      <c r="B30">
        <v>18921</v>
      </c>
      <c r="C30" cm="1">
        <f t="array" ref="C30">MIN(_xlfn._xlws.FILTER(Nested_Ifs[a11], Nested_Ifs[ID]=Lookups!B30))</f>
        <v>1</v>
      </c>
      <c r="D30" cm="1">
        <f t="array" ref="D30">INDEX(INDEX(Nested_Ifs[],,MATCH(Lookups[[#Headers],[a21]],Nested_Ifs[#Headers],0)),
MATCH(1,($B30='Nested Ifs'!$B$14:$B$1004)*($C30='Nested Ifs'!$C$14:$C$1004),0))</f>
        <v>1</v>
      </c>
      <c r="E30" cm="1">
        <f t="array" ref="E30">INDEX(INDEX(Nested_Ifs[],,MATCH(Lookups[[#Headers],[a31]],Nested_Ifs[#Headers],0)),
MATCH(1,($B30='Nested Ifs'!$B$14:$B$1004)*($C30='Nested Ifs'!$C$14:$C$1004),0))</f>
        <v>1</v>
      </c>
      <c r="F30" cm="1">
        <f t="array" ref="F30">INDEX(INDEX(Nested_Ifs[],,MATCH(Lookups[[#Headers],[a71]],Nested_Ifs[#Headers],0)),
MATCH(1,($B30='Nested Ifs'!$B$14:$B$1004)*($C30='Nested Ifs'!$C$14:$C$1004),0))</f>
        <v>54</v>
      </c>
      <c r="G30" cm="1">
        <f t="array" ref="G30">INDEX(INDEX(Nested_Ifs[],,MATCH(Lookups[[#Headers],[a81]],Nested_Ifs[#Headers],0)),
MATCH(1,($B30='Nested Ifs'!$B$14:$B$1004)*($C30='Nested Ifs'!$C$14:$C$1004),0))</f>
        <v>1</v>
      </c>
      <c r="H30" t="str" cm="1">
        <f t="array" ref="H30">INDEX(INDEX(Nested_Ifs[],,MATCH(Lookups[[#Headers],[k31]],Nested_Ifs[#Headers],0)),
MATCH(1,($B30='Nested Ifs'!$B$14:$B$1004)*($C30='Nested Ifs'!$C$14:$C$1004),0))</f>
        <v>NA</v>
      </c>
      <c r="I30" t="str" cm="1">
        <f t="array" ref="I30">INDEX(INDEX(Nested_Ifs[],,MATCH(Lookups[[#Headers],[k51]],Nested_Ifs[#Headers],0)),
MATCH(1,($B30='Nested Ifs'!$B$14:$B$1004)*($C30='Nested Ifs'!$C$14:$C$1004),0))</f>
        <v>NA</v>
      </c>
      <c r="J30" cm="1">
        <f t="array" ref="J30">INDEX(INDEX(Nested_Ifs[],,MATCH(Lookups[[#Headers],[k91]],Nested_Ifs[#Headers],0)),
MATCH(1,($B30='Nested Ifs'!$B$14:$B$1004)*($C30='Nested Ifs'!$C$14:$C$1004),0))</f>
        <v>5</v>
      </c>
      <c r="K30" s="5" cm="1">
        <f t="array" ref="K30">INDEX(INDEX(Nested_Ifs[],,MATCH(Lookups[[#Headers],[Group_1_1]],Nested_Ifs[#Headers],0)),
MATCH(1,($B30='Nested Ifs'!$B$14:$B$1004)*($C30='Nested Ifs'!$C$14:$C$1004),0))</f>
        <v>0</v>
      </c>
      <c r="L30" cm="1">
        <f t="array" ref="L30">INDEX(INDEX(Nested_Ifs[],,MATCH(Lookups[[#Headers],[c120_1]],Nested_Ifs[#Headers],0)),
MATCH(1,($B30='Nested Ifs'!$B$14:$B$1004)*($C30='Nested Ifs'!$C$14:$C$1004),0))</f>
        <v>1</v>
      </c>
      <c r="M30" cm="1">
        <f t="array" ref="M30">INDEX(INDEX(Nested_Ifs[],,MATCH(Lookups[[#Headers],[c120_2]],Nested_Ifs[#Headers],0)),
MATCH(1,($B30='Nested Ifs'!$B$14:$B$1004)*($C30='Nested Ifs'!$C$14:$C$1004),0))</f>
        <v>2</v>
      </c>
      <c r="N30" t="str" cm="1">
        <f t="array" ref="N30">INDEX(INDEX(Nested_Ifs[],,MATCH(Lookups[[#Headers],[c120_3]],Nested_Ifs[#Headers],0)),
MATCH(1,($B30='Nested Ifs'!$B$14:$B$1004)*($C30='Nested Ifs'!$C$14:$C$1004),0))</f>
        <v>NA</v>
      </c>
      <c r="O30" s="11" cm="1">
        <f t="array" ref="O30">IF(SUMIFS(Nested_Ifs[Group_2_1],Nested_Ifs[ID],Lookups[[#This Row],[ID]]) &gt;=1,1,INDEX(Nested_Ifs[Group_2_1],MATCH(1,(Lookups[[#This Row],[ID]]=Nested_Ifs[ID])*(Lookups[[#This Row],[a11]]=Nested_Ifs[a11]),0)))</f>
        <v>0</v>
      </c>
    </row>
    <row r="31" spans="2:15" x14ac:dyDescent="0.3">
      <c r="B31">
        <v>18922</v>
      </c>
      <c r="C31" cm="1">
        <f t="array" ref="C31">MIN(_xlfn._xlws.FILTER(Nested_Ifs[a11], Nested_Ifs[ID]=Lookups!B31))</f>
        <v>1</v>
      </c>
      <c r="D31" cm="1">
        <f t="array" ref="D31">INDEX(INDEX(Nested_Ifs[],,MATCH(Lookups[[#Headers],[a21]],Nested_Ifs[#Headers],0)),
MATCH(1,($B31='Nested Ifs'!$B$14:$B$1004)*($C31='Nested Ifs'!$C$14:$C$1004),0))</f>
        <v>1</v>
      </c>
      <c r="E31" cm="1">
        <f t="array" ref="E31">INDEX(INDEX(Nested_Ifs[],,MATCH(Lookups[[#Headers],[a31]],Nested_Ifs[#Headers],0)),
MATCH(1,($B31='Nested Ifs'!$B$14:$B$1004)*($C31='Nested Ifs'!$C$14:$C$1004),0))</f>
        <v>1</v>
      </c>
      <c r="F31" cm="1">
        <f t="array" ref="F31">INDEX(INDEX(Nested_Ifs[],,MATCH(Lookups[[#Headers],[a71]],Nested_Ifs[#Headers],0)),
MATCH(1,($B31='Nested Ifs'!$B$14:$B$1004)*($C31='Nested Ifs'!$C$14:$C$1004),0))</f>
        <v>52</v>
      </c>
      <c r="G31" cm="1">
        <f t="array" ref="G31">INDEX(INDEX(Nested_Ifs[],,MATCH(Lookups[[#Headers],[a81]],Nested_Ifs[#Headers],0)),
MATCH(1,($B31='Nested Ifs'!$B$14:$B$1004)*($C31='Nested Ifs'!$C$14:$C$1004),0))</f>
        <v>1</v>
      </c>
      <c r="H31" t="str" cm="1">
        <f t="array" ref="H31">INDEX(INDEX(Nested_Ifs[],,MATCH(Lookups[[#Headers],[k31]],Nested_Ifs[#Headers],0)),
MATCH(1,($B31='Nested Ifs'!$B$14:$B$1004)*($C31='Nested Ifs'!$C$14:$C$1004),0))</f>
        <v>NA</v>
      </c>
      <c r="I31" t="str" cm="1">
        <f t="array" ref="I31">INDEX(INDEX(Nested_Ifs[],,MATCH(Lookups[[#Headers],[k51]],Nested_Ifs[#Headers],0)),
MATCH(1,($B31='Nested Ifs'!$B$14:$B$1004)*($C31='Nested Ifs'!$C$14:$C$1004),0))</f>
        <v>NA</v>
      </c>
      <c r="J31" cm="1">
        <f t="array" ref="J31">INDEX(INDEX(Nested_Ifs[],,MATCH(Lookups[[#Headers],[k91]],Nested_Ifs[#Headers],0)),
MATCH(1,($B31='Nested Ifs'!$B$14:$B$1004)*($C31='Nested Ifs'!$C$14:$C$1004),0))</f>
        <v>5</v>
      </c>
      <c r="K31" s="5" cm="1">
        <f t="array" ref="K31">INDEX(INDEX(Nested_Ifs[],,MATCH(Lookups[[#Headers],[Group_1_1]],Nested_Ifs[#Headers],0)),
MATCH(1,($B31='Nested Ifs'!$B$14:$B$1004)*($C31='Nested Ifs'!$C$14:$C$1004),0))</f>
        <v>0</v>
      </c>
      <c r="L31" cm="1">
        <f t="array" ref="L31">INDEX(INDEX(Nested_Ifs[],,MATCH(Lookups[[#Headers],[c120_1]],Nested_Ifs[#Headers],0)),
MATCH(1,($B31='Nested Ifs'!$B$14:$B$1004)*($C31='Nested Ifs'!$C$14:$C$1004),0))</f>
        <v>1</v>
      </c>
      <c r="M31" cm="1">
        <f t="array" ref="M31">INDEX(INDEX(Nested_Ifs[],,MATCH(Lookups[[#Headers],[c120_2]],Nested_Ifs[#Headers],0)),
MATCH(1,($B31='Nested Ifs'!$B$14:$B$1004)*($C31='Nested Ifs'!$C$14:$C$1004),0))</f>
        <v>2</v>
      </c>
      <c r="N31" t="str" cm="1">
        <f t="array" ref="N31">INDEX(INDEX(Nested_Ifs[],,MATCH(Lookups[[#Headers],[c120_3]],Nested_Ifs[#Headers],0)),
MATCH(1,($B31='Nested Ifs'!$B$14:$B$1004)*($C31='Nested Ifs'!$C$14:$C$1004),0))</f>
        <v>NA</v>
      </c>
      <c r="O31" s="11" cm="1">
        <f t="array" ref="O31">IF(SUMIFS(Nested_Ifs[Group_2_1],Nested_Ifs[ID],Lookups[[#This Row],[ID]]) &gt;=1,1,INDEX(Nested_Ifs[Group_2_1],MATCH(1,(Lookups[[#This Row],[ID]]=Nested_Ifs[ID])*(Lookups[[#This Row],[a11]]=Nested_Ifs[a11]),0)))</f>
        <v>0</v>
      </c>
    </row>
    <row r="32" spans="2:15" x14ac:dyDescent="0.3">
      <c r="B32">
        <v>18923</v>
      </c>
      <c r="C32" cm="1">
        <f t="array" ref="C32">MIN(_xlfn._xlws.FILTER(Nested_Ifs[a11], Nested_Ifs[ID]=Lookups!B32))</f>
        <v>1</v>
      </c>
      <c r="D32" cm="1">
        <f t="array" ref="D32">INDEX(INDEX(Nested_Ifs[],,MATCH(Lookups[[#Headers],[a21]],Nested_Ifs[#Headers],0)),
MATCH(1,($B32='Nested Ifs'!$B$14:$B$1004)*($C32='Nested Ifs'!$C$14:$C$1004),0))</f>
        <v>2</v>
      </c>
      <c r="E32" cm="1">
        <f t="array" ref="E32">INDEX(INDEX(Nested_Ifs[],,MATCH(Lookups[[#Headers],[a31]],Nested_Ifs[#Headers],0)),
MATCH(1,($B32='Nested Ifs'!$B$14:$B$1004)*($C32='Nested Ifs'!$C$14:$C$1004),0))</f>
        <v>1</v>
      </c>
      <c r="F32" cm="1">
        <f t="array" ref="F32">INDEX(INDEX(Nested_Ifs[],,MATCH(Lookups[[#Headers],[a71]],Nested_Ifs[#Headers],0)),
MATCH(1,($B32='Nested Ifs'!$B$14:$B$1004)*($C32='Nested Ifs'!$C$14:$C$1004),0))</f>
        <v>65</v>
      </c>
      <c r="G32" cm="1">
        <f t="array" ref="G32">INDEX(INDEX(Nested_Ifs[],,MATCH(Lookups[[#Headers],[a81]],Nested_Ifs[#Headers],0)),
MATCH(1,($B32='Nested Ifs'!$B$14:$B$1004)*($C32='Nested Ifs'!$C$14:$C$1004),0))</f>
        <v>5</v>
      </c>
      <c r="H32" t="str" cm="1">
        <f t="array" ref="H32">INDEX(INDEX(Nested_Ifs[],,MATCH(Lookups[[#Headers],[k31]],Nested_Ifs[#Headers],0)),
MATCH(1,($B32='Nested Ifs'!$B$14:$B$1004)*($C32='Nested Ifs'!$C$14:$C$1004),0))</f>
        <v>NA</v>
      </c>
      <c r="I32" t="str" cm="1">
        <f t="array" ref="I32">INDEX(INDEX(Nested_Ifs[],,MATCH(Lookups[[#Headers],[k51]],Nested_Ifs[#Headers],0)),
MATCH(1,($B32='Nested Ifs'!$B$14:$B$1004)*($C32='Nested Ifs'!$C$14:$C$1004),0))</f>
        <v>NA</v>
      </c>
      <c r="J32" cm="1">
        <f t="array" ref="J32">INDEX(INDEX(Nested_Ifs[],,MATCH(Lookups[[#Headers],[k91]],Nested_Ifs[#Headers],0)),
MATCH(1,($B32='Nested Ifs'!$B$14:$B$1004)*($C32='Nested Ifs'!$C$14:$C$1004),0))</f>
        <v>5</v>
      </c>
      <c r="K32" s="5" cm="1">
        <f t="array" ref="K32">INDEX(INDEX(Nested_Ifs[],,MATCH(Lookups[[#Headers],[Group_1_1]],Nested_Ifs[#Headers],0)),
MATCH(1,($B32='Nested Ifs'!$B$14:$B$1004)*($C32='Nested Ifs'!$C$14:$C$1004),0))</f>
        <v>0</v>
      </c>
      <c r="L32" cm="1">
        <f t="array" ref="L32">INDEX(INDEX(Nested_Ifs[],,MATCH(Lookups[[#Headers],[c120_1]],Nested_Ifs[#Headers],0)),
MATCH(1,($B32='Nested Ifs'!$B$14:$B$1004)*($C32='Nested Ifs'!$C$14:$C$1004),0))</f>
        <v>1</v>
      </c>
      <c r="M32" cm="1">
        <f t="array" ref="M32">INDEX(INDEX(Nested_Ifs[],,MATCH(Lookups[[#Headers],[c120_2]],Nested_Ifs[#Headers],0)),
MATCH(1,($B32='Nested Ifs'!$B$14:$B$1004)*($C32='Nested Ifs'!$C$14:$C$1004),0))</f>
        <v>1</v>
      </c>
      <c r="N32" cm="1">
        <f t="array" ref="N32">INDEX(INDEX(Nested_Ifs[],,MATCH(Lookups[[#Headers],[c120_3]],Nested_Ifs[#Headers],0)),
MATCH(1,($B32='Nested Ifs'!$B$14:$B$1004)*($C32='Nested Ifs'!$C$14:$C$1004),0))</f>
        <v>4</v>
      </c>
      <c r="O32" s="11" cm="1">
        <f t="array" ref="O32">IF(SUMIFS(Nested_Ifs[Group_2_1],Nested_Ifs[ID],Lookups[[#This Row],[ID]]) &gt;=1,1,INDEX(Nested_Ifs[Group_2_1],MATCH(1,(Lookups[[#This Row],[ID]]=Nested_Ifs[ID])*(Lookups[[#This Row],[a11]]=Nested_Ifs[a11]),0)))</f>
        <v>1</v>
      </c>
    </row>
    <row r="33" spans="2:15" x14ac:dyDescent="0.3">
      <c r="B33">
        <v>18924</v>
      </c>
      <c r="C33" cm="1">
        <f t="array" ref="C33">MIN(_xlfn._xlws.FILTER(Nested_Ifs[a11], Nested_Ifs[ID]=Lookups!B33))</f>
        <v>1</v>
      </c>
      <c r="D33" cm="1">
        <f t="array" ref="D33">INDEX(INDEX(Nested_Ifs[],,MATCH(Lookups[[#Headers],[a21]],Nested_Ifs[#Headers],0)),
MATCH(1,($B33='Nested Ifs'!$B$14:$B$1004)*($C33='Nested Ifs'!$C$14:$C$1004),0))</f>
        <v>1</v>
      </c>
      <c r="E33" cm="1">
        <f t="array" ref="E33">INDEX(INDEX(Nested_Ifs[],,MATCH(Lookups[[#Headers],[a31]],Nested_Ifs[#Headers],0)),
MATCH(1,($B33='Nested Ifs'!$B$14:$B$1004)*($C33='Nested Ifs'!$C$14:$C$1004),0))</f>
        <v>1</v>
      </c>
      <c r="F33" cm="1">
        <f t="array" ref="F33">INDEX(INDEX(Nested_Ifs[],,MATCH(Lookups[[#Headers],[a71]],Nested_Ifs[#Headers],0)),
MATCH(1,($B33='Nested Ifs'!$B$14:$B$1004)*($C33='Nested Ifs'!$C$14:$C$1004),0))</f>
        <v>47</v>
      </c>
      <c r="G33" cm="1">
        <f t="array" ref="G33">INDEX(INDEX(Nested_Ifs[],,MATCH(Lookups[[#Headers],[a81]],Nested_Ifs[#Headers],0)),
MATCH(1,($B33='Nested Ifs'!$B$14:$B$1004)*($C33='Nested Ifs'!$C$14:$C$1004),0))</f>
        <v>1</v>
      </c>
      <c r="H33" t="str" cm="1">
        <f t="array" ref="H33">INDEX(INDEX(Nested_Ifs[],,MATCH(Lookups[[#Headers],[k31]],Nested_Ifs[#Headers],0)),
MATCH(1,($B33='Nested Ifs'!$B$14:$B$1004)*($C33='Nested Ifs'!$C$14:$C$1004),0))</f>
        <v>NA</v>
      </c>
      <c r="I33" t="str" cm="1">
        <f t="array" ref="I33">INDEX(INDEX(Nested_Ifs[],,MATCH(Lookups[[#Headers],[k51]],Nested_Ifs[#Headers],0)),
MATCH(1,($B33='Nested Ifs'!$B$14:$B$1004)*($C33='Nested Ifs'!$C$14:$C$1004),0))</f>
        <v>NA</v>
      </c>
      <c r="J33" cm="1">
        <f t="array" ref="J33">INDEX(INDEX(Nested_Ifs[],,MATCH(Lookups[[#Headers],[k91]],Nested_Ifs[#Headers],0)),
MATCH(1,($B33='Nested Ifs'!$B$14:$B$1004)*($C33='Nested Ifs'!$C$14:$C$1004),0))</f>
        <v>5</v>
      </c>
      <c r="K33" s="5" cm="1">
        <f t="array" ref="K33">INDEX(INDEX(Nested_Ifs[],,MATCH(Lookups[[#Headers],[Group_1_1]],Nested_Ifs[#Headers],0)),
MATCH(1,($B33='Nested Ifs'!$B$14:$B$1004)*($C33='Nested Ifs'!$C$14:$C$1004),0))</f>
        <v>0</v>
      </c>
      <c r="L33" cm="1">
        <f t="array" ref="L33">INDEX(INDEX(Nested_Ifs[],,MATCH(Lookups[[#Headers],[c120_1]],Nested_Ifs[#Headers],0)),
MATCH(1,($B33='Nested Ifs'!$B$14:$B$1004)*($C33='Nested Ifs'!$C$14:$C$1004),0))</f>
        <v>1</v>
      </c>
      <c r="M33" cm="1">
        <f t="array" ref="M33">INDEX(INDEX(Nested_Ifs[],,MATCH(Lookups[[#Headers],[c120_2]],Nested_Ifs[#Headers],0)),
MATCH(1,($B33='Nested Ifs'!$B$14:$B$1004)*($C33='Nested Ifs'!$C$14:$C$1004),0))</f>
        <v>2</v>
      </c>
      <c r="N33" t="str" cm="1">
        <f t="array" ref="N33">INDEX(INDEX(Nested_Ifs[],,MATCH(Lookups[[#Headers],[c120_3]],Nested_Ifs[#Headers],0)),
MATCH(1,($B33='Nested Ifs'!$B$14:$B$1004)*($C33='Nested Ifs'!$C$14:$C$1004),0))</f>
        <v>NA</v>
      </c>
      <c r="O33" s="11" cm="1">
        <f t="array" ref="O33">IF(SUMIFS(Nested_Ifs[Group_2_1],Nested_Ifs[ID],Lookups[[#This Row],[ID]]) &gt;=1,1,INDEX(Nested_Ifs[Group_2_1],MATCH(1,(Lookups[[#This Row],[ID]]=Nested_Ifs[ID])*(Lookups[[#This Row],[a11]]=Nested_Ifs[a11]),0)))</f>
        <v>0</v>
      </c>
    </row>
    <row r="34" spans="2:15" x14ac:dyDescent="0.3">
      <c r="B34">
        <v>18925</v>
      </c>
      <c r="C34" cm="1">
        <f t="array" ref="C34">MIN(_xlfn._xlws.FILTER(Nested_Ifs[a11], Nested_Ifs[ID]=Lookups!B34))</f>
        <v>1</v>
      </c>
      <c r="D34" cm="1">
        <f t="array" ref="D34">INDEX(INDEX(Nested_Ifs[],,MATCH(Lookups[[#Headers],[a21]],Nested_Ifs[#Headers],0)),
MATCH(1,($B34='Nested Ifs'!$B$14:$B$1004)*($C34='Nested Ifs'!$C$14:$C$1004),0))</f>
        <v>1</v>
      </c>
      <c r="E34" cm="1">
        <f t="array" ref="E34">INDEX(INDEX(Nested_Ifs[],,MATCH(Lookups[[#Headers],[a31]],Nested_Ifs[#Headers],0)),
MATCH(1,($B34='Nested Ifs'!$B$14:$B$1004)*($C34='Nested Ifs'!$C$14:$C$1004),0))</f>
        <v>1</v>
      </c>
      <c r="F34" cm="1">
        <f t="array" ref="F34">INDEX(INDEX(Nested_Ifs[],,MATCH(Lookups[[#Headers],[a71]],Nested_Ifs[#Headers],0)),
MATCH(1,($B34='Nested Ifs'!$B$14:$B$1004)*($C34='Nested Ifs'!$C$14:$C$1004),0))</f>
        <v>55</v>
      </c>
      <c r="G34" cm="1">
        <f t="array" ref="G34">INDEX(INDEX(Nested_Ifs[],,MATCH(Lookups[[#Headers],[a81]],Nested_Ifs[#Headers],0)),
MATCH(1,($B34='Nested Ifs'!$B$14:$B$1004)*($C34='Nested Ifs'!$C$14:$C$1004),0))</f>
        <v>1</v>
      </c>
      <c r="H34" t="str" cm="1">
        <f t="array" ref="H34">INDEX(INDEX(Nested_Ifs[],,MATCH(Lookups[[#Headers],[k31]],Nested_Ifs[#Headers],0)),
MATCH(1,($B34='Nested Ifs'!$B$14:$B$1004)*($C34='Nested Ifs'!$C$14:$C$1004),0))</f>
        <v>NA</v>
      </c>
      <c r="I34" t="str" cm="1">
        <f t="array" ref="I34">INDEX(INDEX(Nested_Ifs[],,MATCH(Lookups[[#Headers],[k51]],Nested_Ifs[#Headers],0)),
MATCH(1,($B34='Nested Ifs'!$B$14:$B$1004)*($C34='Nested Ifs'!$C$14:$C$1004),0))</f>
        <v>NA</v>
      </c>
      <c r="J34" cm="1">
        <f t="array" ref="J34">INDEX(INDEX(Nested_Ifs[],,MATCH(Lookups[[#Headers],[k91]],Nested_Ifs[#Headers],0)),
MATCH(1,($B34='Nested Ifs'!$B$14:$B$1004)*($C34='Nested Ifs'!$C$14:$C$1004),0))</f>
        <v>5</v>
      </c>
      <c r="K34" s="5" cm="1">
        <f t="array" ref="K34">INDEX(INDEX(Nested_Ifs[],,MATCH(Lookups[[#Headers],[Group_1_1]],Nested_Ifs[#Headers],0)),
MATCH(1,($B34='Nested Ifs'!$B$14:$B$1004)*($C34='Nested Ifs'!$C$14:$C$1004),0))</f>
        <v>0</v>
      </c>
      <c r="L34" cm="1">
        <f t="array" ref="L34">INDEX(INDEX(Nested_Ifs[],,MATCH(Lookups[[#Headers],[c120_1]],Nested_Ifs[#Headers],0)),
MATCH(1,($B34='Nested Ifs'!$B$14:$B$1004)*($C34='Nested Ifs'!$C$14:$C$1004),0))</f>
        <v>1</v>
      </c>
      <c r="M34" cm="1">
        <f t="array" ref="M34">INDEX(INDEX(Nested_Ifs[],,MATCH(Lookups[[#Headers],[c120_2]],Nested_Ifs[#Headers],0)),
MATCH(1,($B34='Nested Ifs'!$B$14:$B$1004)*($C34='Nested Ifs'!$C$14:$C$1004),0))</f>
        <v>2</v>
      </c>
      <c r="N34" t="str" cm="1">
        <f t="array" ref="N34">INDEX(INDEX(Nested_Ifs[],,MATCH(Lookups[[#Headers],[c120_3]],Nested_Ifs[#Headers],0)),
MATCH(1,($B34='Nested Ifs'!$B$14:$B$1004)*($C34='Nested Ifs'!$C$14:$C$1004),0))</f>
        <v>NA</v>
      </c>
      <c r="O34" s="11" cm="1">
        <f t="array" ref="O34">IF(SUMIFS(Nested_Ifs[Group_2_1],Nested_Ifs[ID],Lookups[[#This Row],[ID]]) &gt;=1,1,INDEX(Nested_Ifs[Group_2_1],MATCH(1,(Lookups[[#This Row],[ID]]=Nested_Ifs[ID])*(Lookups[[#This Row],[a11]]=Nested_Ifs[a11]),0)))</f>
        <v>0</v>
      </c>
    </row>
    <row r="35" spans="2:15" x14ac:dyDescent="0.3">
      <c r="B35">
        <v>18926</v>
      </c>
      <c r="C35" cm="1">
        <f t="array" ref="C35">MIN(_xlfn._xlws.FILTER(Nested_Ifs[a11], Nested_Ifs[ID]=Lookups!B35))</f>
        <v>1</v>
      </c>
      <c r="D35" cm="1">
        <f t="array" ref="D35">INDEX(INDEX(Nested_Ifs[],,MATCH(Lookups[[#Headers],[a21]],Nested_Ifs[#Headers],0)),
MATCH(1,($B35='Nested Ifs'!$B$14:$B$1004)*($C35='Nested Ifs'!$C$14:$C$1004),0))</f>
        <v>1</v>
      </c>
      <c r="E35" cm="1">
        <f t="array" ref="E35">INDEX(INDEX(Nested_Ifs[],,MATCH(Lookups[[#Headers],[a31]],Nested_Ifs[#Headers],0)),
MATCH(1,($B35='Nested Ifs'!$B$14:$B$1004)*($C35='Nested Ifs'!$C$14:$C$1004),0))</f>
        <v>1</v>
      </c>
      <c r="F35" cm="1">
        <f t="array" ref="F35">INDEX(INDEX(Nested_Ifs[],,MATCH(Lookups[[#Headers],[a71]],Nested_Ifs[#Headers],0)),
MATCH(1,($B35='Nested Ifs'!$B$14:$B$1004)*($C35='Nested Ifs'!$C$14:$C$1004),0))</f>
        <v>62</v>
      </c>
      <c r="G35" cm="1">
        <f t="array" ref="G35">INDEX(INDEX(Nested_Ifs[],,MATCH(Lookups[[#Headers],[a81]],Nested_Ifs[#Headers],0)),
MATCH(1,($B35='Nested Ifs'!$B$14:$B$1004)*($C35='Nested Ifs'!$C$14:$C$1004),0))</f>
        <v>1</v>
      </c>
      <c r="H35" t="str" cm="1">
        <f t="array" ref="H35">INDEX(INDEX(Nested_Ifs[],,MATCH(Lookups[[#Headers],[k31]],Nested_Ifs[#Headers],0)),
MATCH(1,($B35='Nested Ifs'!$B$14:$B$1004)*($C35='Nested Ifs'!$C$14:$C$1004),0))</f>
        <v>NA</v>
      </c>
      <c r="I35" t="str" cm="1">
        <f t="array" ref="I35">INDEX(INDEX(Nested_Ifs[],,MATCH(Lookups[[#Headers],[k51]],Nested_Ifs[#Headers],0)),
MATCH(1,($B35='Nested Ifs'!$B$14:$B$1004)*($C35='Nested Ifs'!$C$14:$C$1004),0))</f>
        <v>NA</v>
      </c>
      <c r="J35" cm="1">
        <f t="array" ref="J35">INDEX(INDEX(Nested_Ifs[],,MATCH(Lookups[[#Headers],[k91]],Nested_Ifs[#Headers],0)),
MATCH(1,($B35='Nested Ifs'!$B$14:$B$1004)*($C35='Nested Ifs'!$C$14:$C$1004),0))</f>
        <v>5</v>
      </c>
      <c r="K35" s="5" cm="1">
        <f t="array" ref="K35">INDEX(INDEX(Nested_Ifs[],,MATCH(Lookups[[#Headers],[Group_1_1]],Nested_Ifs[#Headers],0)),
MATCH(1,($B35='Nested Ifs'!$B$14:$B$1004)*($C35='Nested Ifs'!$C$14:$C$1004),0))</f>
        <v>0</v>
      </c>
      <c r="L35" cm="1">
        <f t="array" ref="L35">INDEX(INDEX(Nested_Ifs[],,MATCH(Lookups[[#Headers],[c120_1]],Nested_Ifs[#Headers],0)),
MATCH(1,($B35='Nested Ifs'!$B$14:$B$1004)*($C35='Nested Ifs'!$C$14:$C$1004),0))</f>
        <v>1</v>
      </c>
      <c r="M35" cm="1">
        <f t="array" ref="M35">INDEX(INDEX(Nested_Ifs[],,MATCH(Lookups[[#Headers],[c120_2]],Nested_Ifs[#Headers],0)),
MATCH(1,($B35='Nested Ifs'!$B$14:$B$1004)*($C35='Nested Ifs'!$C$14:$C$1004),0))</f>
        <v>2</v>
      </c>
      <c r="N35" t="str" cm="1">
        <f t="array" ref="N35">INDEX(INDEX(Nested_Ifs[],,MATCH(Lookups[[#Headers],[c120_3]],Nested_Ifs[#Headers],0)),
MATCH(1,($B35='Nested Ifs'!$B$14:$B$1004)*($C35='Nested Ifs'!$C$14:$C$1004),0))</f>
        <v>NA</v>
      </c>
      <c r="O35" s="11" cm="1">
        <f t="array" ref="O35">IF(SUMIFS(Nested_Ifs[Group_2_1],Nested_Ifs[ID],Lookups[[#This Row],[ID]]) &gt;=1,1,INDEX(Nested_Ifs[Group_2_1],MATCH(1,(Lookups[[#This Row],[ID]]=Nested_Ifs[ID])*(Lookups[[#This Row],[a11]]=Nested_Ifs[a11]),0)))</f>
        <v>0</v>
      </c>
    </row>
    <row r="36" spans="2:15" x14ac:dyDescent="0.3">
      <c r="B36">
        <v>18927</v>
      </c>
      <c r="C36" cm="1">
        <f t="array" ref="C36">MIN(_xlfn._xlws.FILTER(Nested_Ifs[a11], Nested_Ifs[ID]=Lookups!B36))</f>
        <v>1</v>
      </c>
      <c r="D36" cm="1">
        <f t="array" ref="D36">INDEX(INDEX(Nested_Ifs[],,MATCH(Lookups[[#Headers],[a21]],Nested_Ifs[#Headers],0)),
MATCH(1,($B36='Nested Ifs'!$B$14:$B$1004)*($C36='Nested Ifs'!$C$14:$C$1004),0))</f>
        <v>1</v>
      </c>
      <c r="E36" cm="1">
        <f t="array" ref="E36">INDEX(INDEX(Nested_Ifs[],,MATCH(Lookups[[#Headers],[a31]],Nested_Ifs[#Headers],0)),
MATCH(1,($B36='Nested Ifs'!$B$14:$B$1004)*($C36='Nested Ifs'!$C$14:$C$1004),0))</f>
        <v>1</v>
      </c>
      <c r="F36" cm="1">
        <f t="array" ref="F36">INDEX(INDEX(Nested_Ifs[],,MATCH(Lookups[[#Headers],[a71]],Nested_Ifs[#Headers],0)),
MATCH(1,($B36='Nested Ifs'!$B$14:$B$1004)*($C36='Nested Ifs'!$C$14:$C$1004),0))</f>
        <v>43</v>
      </c>
      <c r="G36" cm="1">
        <f t="array" ref="G36">INDEX(INDEX(Nested_Ifs[],,MATCH(Lookups[[#Headers],[a81]],Nested_Ifs[#Headers],0)),
MATCH(1,($B36='Nested Ifs'!$B$14:$B$1004)*($C36='Nested Ifs'!$C$14:$C$1004),0))</f>
        <v>1</v>
      </c>
      <c r="H36" t="str" cm="1">
        <f t="array" ref="H36">INDEX(INDEX(Nested_Ifs[],,MATCH(Lookups[[#Headers],[k31]],Nested_Ifs[#Headers],0)),
MATCH(1,($B36='Nested Ifs'!$B$14:$B$1004)*($C36='Nested Ifs'!$C$14:$C$1004),0))</f>
        <v>NA</v>
      </c>
      <c r="I36" t="str" cm="1">
        <f t="array" ref="I36">INDEX(INDEX(Nested_Ifs[],,MATCH(Lookups[[#Headers],[k51]],Nested_Ifs[#Headers],0)),
MATCH(1,($B36='Nested Ifs'!$B$14:$B$1004)*($C36='Nested Ifs'!$C$14:$C$1004),0))</f>
        <v>NA</v>
      </c>
      <c r="J36" cm="1">
        <f t="array" ref="J36">INDEX(INDEX(Nested_Ifs[],,MATCH(Lookups[[#Headers],[k91]],Nested_Ifs[#Headers],0)),
MATCH(1,($B36='Nested Ifs'!$B$14:$B$1004)*($C36='Nested Ifs'!$C$14:$C$1004),0))</f>
        <v>5</v>
      </c>
      <c r="K36" s="5" cm="1">
        <f t="array" ref="K36">INDEX(INDEX(Nested_Ifs[],,MATCH(Lookups[[#Headers],[Group_1_1]],Nested_Ifs[#Headers],0)),
MATCH(1,($B36='Nested Ifs'!$B$14:$B$1004)*($C36='Nested Ifs'!$C$14:$C$1004),0))</f>
        <v>0</v>
      </c>
      <c r="L36" cm="1">
        <f t="array" ref="L36">INDEX(INDEX(Nested_Ifs[],,MATCH(Lookups[[#Headers],[c120_1]],Nested_Ifs[#Headers],0)),
MATCH(1,($B36='Nested Ifs'!$B$14:$B$1004)*($C36='Nested Ifs'!$C$14:$C$1004),0))</f>
        <v>1</v>
      </c>
      <c r="M36" cm="1">
        <f t="array" ref="M36">INDEX(INDEX(Nested_Ifs[],,MATCH(Lookups[[#Headers],[c120_2]],Nested_Ifs[#Headers],0)),
MATCH(1,($B36='Nested Ifs'!$B$14:$B$1004)*($C36='Nested Ifs'!$C$14:$C$1004),0))</f>
        <v>2</v>
      </c>
      <c r="N36" t="str" cm="1">
        <f t="array" ref="N36">INDEX(INDEX(Nested_Ifs[],,MATCH(Lookups[[#Headers],[c120_3]],Nested_Ifs[#Headers],0)),
MATCH(1,($B36='Nested Ifs'!$B$14:$B$1004)*($C36='Nested Ifs'!$C$14:$C$1004),0))</f>
        <v>NA</v>
      </c>
      <c r="O36" s="11" cm="1">
        <f t="array" ref="O36">IF(SUMIFS(Nested_Ifs[Group_2_1],Nested_Ifs[ID],Lookups[[#This Row],[ID]]) &gt;=1,1,INDEX(Nested_Ifs[Group_2_1],MATCH(1,(Lookups[[#This Row],[ID]]=Nested_Ifs[ID])*(Lookups[[#This Row],[a11]]=Nested_Ifs[a11]),0)))</f>
        <v>0</v>
      </c>
    </row>
    <row r="37" spans="2:15" x14ac:dyDescent="0.3">
      <c r="B37">
        <v>18928</v>
      </c>
      <c r="C37" cm="1">
        <f t="array" ref="C37">MIN(_xlfn._xlws.FILTER(Nested_Ifs[a11], Nested_Ifs[ID]=Lookups!B37))</f>
        <v>1</v>
      </c>
      <c r="D37" cm="1">
        <f t="array" ref="D37">INDEX(INDEX(Nested_Ifs[],,MATCH(Lookups[[#Headers],[a21]],Nested_Ifs[#Headers],0)),
MATCH(1,($B37='Nested Ifs'!$B$14:$B$1004)*($C37='Nested Ifs'!$C$14:$C$1004),0))</f>
        <v>1</v>
      </c>
      <c r="E37" cm="1">
        <f t="array" ref="E37">INDEX(INDEX(Nested_Ifs[],,MATCH(Lookups[[#Headers],[a31]],Nested_Ifs[#Headers],0)),
MATCH(1,($B37='Nested Ifs'!$B$14:$B$1004)*($C37='Nested Ifs'!$C$14:$C$1004),0))</f>
        <v>1</v>
      </c>
      <c r="F37" cm="1">
        <f t="array" ref="F37">INDEX(INDEX(Nested_Ifs[],,MATCH(Lookups[[#Headers],[a71]],Nested_Ifs[#Headers],0)),
MATCH(1,($B37='Nested Ifs'!$B$14:$B$1004)*($C37='Nested Ifs'!$C$14:$C$1004),0))</f>
        <v>51</v>
      </c>
      <c r="G37" cm="1">
        <f t="array" ref="G37">INDEX(INDEX(Nested_Ifs[],,MATCH(Lookups[[#Headers],[a81]],Nested_Ifs[#Headers],0)),
MATCH(1,($B37='Nested Ifs'!$B$14:$B$1004)*($C37='Nested Ifs'!$C$14:$C$1004),0))</f>
        <v>1</v>
      </c>
      <c r="H37" t="str" cm="1">
        <f t="array" ref="H37">INDEX(INDEX(Nested_Ifs[],,MATCH(Lookups[[#Headers],[k31]],Nested_Ifs[#Headers],0)),
MATCH(1,($B37='Nested Ifs'!$B$14:$B$1004)*($C37='Nested Ifs'!$C$14:$C$1004),0))</f>
        <v>NA</v>
      </c>
      <c r="I37" t="str" cm="1">
        <f t="array" ref="I37">INDEX(INDEX(Nested_Ifs[],,MATCH(Lookups[[#Headers],[k51]],Nested_Ifs[#Headers],0)),
MATCH(1,($B37='Nested Ifs'!$B$14:$B$1004)*($C37='Nested Ifs'!$C$14:$C$1004),0))</f>
        <v>NA</v>
      </c>
      <c r="J37" cm="1">
        <f t="array" ref="J37">INDEX(INDEX(Nested_Ifs[],,MATCH(Lookups[[#Headers],[k91]],Nested_Ifs[#Headers],0)),
MATCH(1,($B37='Nested Ifs'!$B$14:$B$1004)*($C37='Nested Ifs'!$C$14:$C$1004),0))</f>
        <v>5</v>
      </c>
      <c r="K37" s="5" cm="1">
        <f t="array" ref="K37">INDEX(INDEX(Nested_Ifs[],,MATCH(Lookups[[#Headers],[Group_1_1]],Nested_Ifs[#Headers],0)),
MATCH(1,($B37='Nested Ifs'!$B$14:$B$1004)*($C37='Nested Ifs'!$C$14:$C$1004),0))</f>
        <v>0</v>
      </c>
      <c r="L37" cm="1">
        <f t="array" ref="L37">INDEX(INDEX(Nested_Ifs[],,MATCH(Lookups[[#Headers],[c120_1]],Nested_Ifs[#Headers],0)),
MATCH(1,($B37='Nested Ifs'!$B$14:$B$1004)*($C37='Nested Ifs'!$C$14:$C$1004),0))</f>
        <v>1</v>
      </c>
      <c r="M37" cm="1">
        <f t="array" ref="M37">INDEX(INDEX(Nested_Ifs[],,MATCH(Lookups[[#Headers],[c120_2]],Nested_Ifs[#Headers],0)),
MATCH(1,($B37='Nested Ifs'!$B$14:$B$1004)*($C37='Nested Ifs'!$C$14:$C$1004),0))</f>
        <v>2</v>
      </c>
      <c r="N37" t="str" cm="1">
        <f t="array" ref="N37">INDEX(INDEX(Nested_Ifs[],,MATCH(Lookups[[#Headers],[c120_3]],Nested_Ifs[#Headers],0)),
MATCH(1,($B37='Nested Ifs'!$B$14:$B$1004)*($C37='Nested Ifs'!$C$14:$C$1004),0))</f>
        <v>NA</v>
      </c>
      <c r="O37" s="11" cm="1">
        <f t="array" ref="O37">IF(SUMIFS(Nested_Ifs[Group_2_1],Nested_Ifs[ID],Lookups[[#This Row],[ID]]) &gt;=1,1,INDEX(Nested_Ifs[Group_2_1],MATCH(1,(Lookups[[#This Row],[ID]]=Nested_Ifs[ID])*(Lookups[[#This Row],[a11]]=Nested_Ifs[a11]),0)))</f>
        <v>0</v>
      </c>
    </row>
    <row r="38" spans="2:15" x14ac:dyDescent="0.3">
      <c r="B38">
        <v>18929</v>
      </c>
      <c r="C38" cm="1">
        <f t="array" ref="C38">MIN(_xlfn._xlws.FILTER(Nested_Ifs[a11], Nested_Ifs[ID]=Lookups!B38))</f>
        <v>1</v>
      </c>
      <c r="D38" cm="1">
        <f t="array" ref="D38">INDEX(INDEX(Nested_Ifs[],,MATCH(Lookups[[#Headers],[a21]],Nested_Ifs[#Headers],0)),
MATCH(1,($B38='Nested Ifs'!$B$14:$B$1004)*($C38='Nested Ifs'!$C$14:$C$1004),0))</f>
        <v>1</v>
      </c>
      <c r="E38" cm="1">
        <f t="array" ref="E38">INDEX(INDEX(Nested_Ifs[],,MATCH(Lookups[[#Headers],[a31]],Nested_Ifs[#Headers],0)),
MATCH(1,($B38='Nested Ifs'!$B$14:$B$1004)*($C38='Nested Ifs'!$C$14:$C$1004),0))</f>
        <v>1</v>
      </c>
      <c r="F38" cm="1">
        <f t="array" ref="F38">INDEX(INDEX(Nested_Ifs[],,MATCH(Lookups[[#Headers],[a71]],Nested_Ifs[#Headers],0)),
MATCH(1,($B38='Nested Ifs'!$B$14:$B$1004)*($C38='Nested Ifs'!$C$14:$C$1004),0))</f>
        <v>51</v>
      </c>
      <c r="G38" cm="1">
        <f t="array" ref="G38">INDEX(INDEX(Nested_Ifs[],,MATCH(Lookups[[#Headers],[a81]],Nested_Ifs[#Headers],0)),
MATCH(1,($B38='Nested Ifs'!$B$14:$B$1004)*($C38='Nested Ifs'!$C$14:$C$1004),0))</f>
        <v>1</v>
      </c>
      <c r="H38" t="str" cm="1">
        <f t="array" ref="H38">INDEX(INDEX(Nested_Ifs[],,MATCH(Lookups[[#Headers],[k31]],Nested_Ifs[#Headers],0)),
MATCH(1,($B38='Nested Ifs'!$B$14:$B$1004)*($C38='Nested Ifs'!$C$14:$C$1004),0))</f>
        <v>NA</v>
      </c>
      <c r="I38" t="str" cm="1">
        <f t="array" ref="I38">INDEX(INDEX(Nested_Ifs[],,MATCH(Lookups[[#Headers],[k51]],Nested_Ifs[#Headers],0)),
MATCH(1,($B38='Nested Ifs'!$B$14:$B$1004)*($C38='Nested Ifs'!$C$14:$C$1004),0))</f>
        <v>NA</v>
      </c>
      <c r="J38" cm="1">
        <f t="array" ref="J38">INDEX(INDEX(Nested_Ifs[],,MATCH(Lookups[[#Headers],[k91]],Nested_Ifs[#Headers],0)),
MATCH(1,($B38='Nested Ifs'!$B$14:$B$1004)*($C38='Nested Ifs'!$C$14:$C$1004),0))</f>
        <v>3</v>
      </c>
      <c r="K38" s="5" cm="1">
        <f t="array" ref="K38">INDEX(INDEX(Nested_Ifs[],,MATCH(Lookups[[#Headers],[Group_1_1]],Nested_Ifs[#Headers],0)),
MATCH(1,($B38='Nested Ifs'!$B$14:$B$1004)*($C38='Nested Ifs'!$C$14:$C$1004),0))</f>
        <v>0</v>
      </c>
      <c r="L38" cm="1">
        <f t="array" ref="L38">INDEX(INDEX(Nested_Ifs[],,MATCH(Lookups[[#Headers],[c120_1]],Nested_Ifs[#Headers],0)),
MATCH(1,($B38='Nested Ifs'!$B$14:$B$1004)*($C38='Nested Ifs'!$C$14:$C$1004),0))</f>
        <v>1</v>
      </c>
      <c r="M38" cm="1">
        <f t="array" ref="M38">INDEX(INDEX(Nested_Ifs[],,MATCH(Lookups[[#Headers],[c120_2]],Nested_Ifs[#Headers],0)),
MATCH(1,($B38='Nested Ifs'!$B$14:$B$1004)*($C38='Nested Ifs'!$C$14:$C$1004),0))</f>
        <v>2</v>
      </c>
      <c r="N38" t="str" cm="1">
        <f t="array" ref="N38">INDEX(INDEX(Nested_Ifs[],,MATCH(Lookups[[#Headers],[c120_3]],Nested_Ifs[#Headers],0)),
MATCH(1,($B38='Nested Ifs'!$B$14:$B$1004)*($C38='Nested Ifs'!$C$14:$C$1004),0))</f>
        <v>NA</v>
      </c>
      <c r="O38" s="11" cm="1">
        <f t="array" ref="O38">IF(SUMIFS(Nested_Ifs[Group_2_1],Nested_Ifs[ID],Lookups[[#This Row],[ID]]) &gt;=1,1,INDEX(Nested_Ifs[Group_2_1],MATCH(1,(Lookups[[#This Row],[ID]]=Nested_Ifs[ID])*(Lookups[[#This Row],[a11]]=Nested_Ifs[a11]),0)))</f>
        <v>0</v>
      </c>
    </row>
    <row r="39" spans="2:15" x14ac:dyDescent="0.3">
      <c r="B39">
        <v>18930</v>
      </c>
      <c r="C39" cm="1">
        <f t="array" ref="C39">MIN(_xlfn._xlws.FILTER(Nested_Ifs[a11], Nested_Ifs[ID]=Lookups!B39))</f>
        <v>1</v>
      </c>
      <c r="D39" cm="1">
        <f t="array" ref="D39">INDEX(INDEX(Nested_Ifs[],,MATCH(Lookups[[#Headers],[a21]],Nested_Ifs[#Headers],0)),
MATCH(1,($B39='Nested Ifs'!$B$14:$B$1004)*($C39='Nested Ifs'!$C$14:$C$1004),0))</f>
        <v>1</v>
      </c>
      <c r="E39" cm="1">
        <f t="array" ref="E39">INDEX(INDEX(Nested_Ifs[],,MATCH(Lookups[[#Headers],[a31]],Nested_Ifs[#Headers],0)),
MATCH(1,($B39='Nested Ifs'!$B$14:$B$1004)*($C39='Nested Ifs'!$C$14:$C$1004),0))</f>
        <v>1</v>
      </c>
      <c r="F39" cm="1">
        <f t="array" ref="F39">INDEX(INDEX(Nested_Ifs[],,MATCH(Lookups[[#Headers],[a71]],Nested_Ifs[#Headers],0)),
MATCH(1,($B39='Nested Ifs'!$B$14:$B$1004)*($C39='Nested Ifs'!$C$14:$C$1004),0))</f>
        <v>59</v>
      </c>
      <c r="G39" cm="1">
        <f t="array" ref="G39">INDEX(INDEX(Nested_Ifs[],,MATCH(Lookups[[#Headers],[a81]],Nested_Ifs[#Headers],0)),
MATCH(1,($B39='Nested Ifs'!$B$14:$B$1004)*($C39='Nested Ifs'!$C$14:$C$1004),0))</f>
        <v>1</v>
      </c>
      <c r="H39" t="str" cm="1">
        <f t="array" ref="H39">INDEX(INDEX(Nested_Ifs[],,MATCH(Lookups[[#Headers],[k31]],Nested_Ifs[#Headers],0)),
MATCH(1,($B39='Nested Ifs'!$B$14:$B$1004)*($C39='Nested Ifs'!$C$14:$C$1004),0))</f>
        <v>NA</v>
      </c>
      <c r="I39" t="str" cm="1">
        <f t="array" ref="I39">INDEX(INDEX(Nested_Ifs[],,MATCH(Lookups[[#Headers],[k51]],Nested_Ifs[#Headers],0)),
MATCH(1,($B39='Nested Ifs'!$B$14:$B$1004)*($C39='Nested Ifs'!$C$14:$C$1004),0))</f>
        <v>NA</v>
      </c>
      <c r="J39" cm="1">
        <f t="array" ref="J39">INDEX(INDEX(Nested_Ifs[],,MATCH(Lookups[[#Headers],[k91]],Nested_Ifs[#Headers],0)),
MATCH(1,($B39='Nested Ifs'!$B$14:$B$1004)*($C39='Nested Ifs'!$C$14:$C$1004),0))</f>
        <v>1</v>
      </c>
      <c r="K39" s="5" cm="1">
        <f t="array" ref="K39">INDEX(INDEX(Nested_Ifs[],,MATCH(Lookups[[#Headers],[Group_1_1]],Nested_Ifs[#Headers],0)),
MATCH(1,($B39='Nested Ifs'!$B$14:$B$1004)*($C39='Nested Ifs'!$C$14:$C$1004),0))</f>
        <v>0</v>
      </c>
      <c r="L39" cm="1">
        <f t="array" ref="L39">INDEX(INDEX(Nested_Ifs[],,MATCH(Lookups[[#Headers],[c120_1]],Nested_Ifs[#Headers],0)),
MATCH(1,($B39='Nested Ifs'!$B$14:$B$1004)*($C39='Nested Ifs'!$C$14:$C$1004),0))</f>
        <v>1</v>
      </c>
      <c r="M39" cm="1">
        <f t="array" ref="M39">INDEX(INDEX(Nested_Ifs[],,MATCH(Lookups[[#Headers],[c120_2]],Nested_Ifs[#Headers],0)),
MATCH(1,($B39='Nested Ifs'!$B$14:$B$1004)*($C39='Nested Ifs'!$C$14:$C$1004),0))</f>
        <v>2</v>
      </c>
      <c r="N39" t="str" cm="1">
        <f t="array" ref="N39">INDEX(INDEX(Nested_Ifs[],,MATCH(Lookups[[#Headers],[c120_3]],Nested_Ifs[#Headers],0)),
MATCH(1,($B39='Nested Ifs'!$B$14:$B$1004)*($C39='Nested Ifs'!$C$14:$C$1004),0))</f>
        <v>NA</v>
      </c>
      <c r="O39" s="11" cm="1">
        <f t="array" ref="O39">IF(SUMIFS(Nested_Ifs[Group_2_1],Nested_Ifs[ID],Lookups[[#This Row],[ID]]) &gt;=1,1,INDEX(Nested_Ifs[Group_2_1],MATCH(1,(Lookups[[#This Row],[ID]]=Nested_Ifs[ID])*(Lookups[[#This Row],[a11]]=Nested_Ifs[a11]),0)))</f>
        <v>0</v>
      </c>
    </row>
    <row r="40" spans="2:15" x14ac:dyDescent="0.3">
      <c r="B40">
        <v>18931</v>
      </c>
      <c r="C40" cm="1">
        <f t="array" ref="C40">MIN(_xlfn._xlws.FILTER(Nested_Ifs[a11], Nested_Ifs[ID]=Lookups!B40))</f>
        <v>1</v>
      </c>
      <c r="D40" cm="1">
        <f t="array" ref="D40">INDEX(INDEX(Nested_Ifs[],,MATCH(Lookups[[#Headers],[a21]],Nested_Ifs[#Headers],0)),
MATCH(1,($B40='Nested Ifs'!$B$14:$B$1004)*($C40='Nested Ifs'!$C$14:$C$1004),0))</f>
        <v>1</v>
      </c>
      <c r="E40" cm="1">
        <f t="array" ref="E40">INDEX(INDEX(Nested_Ifs[],,MATCH(Lookups[[#Headers],[a31]],Nested_Ifs[#Headers],0)),
MATCH(1,($B40='Nested Ifs'!$B$14:$B$1004)*($C40='Nested Ifs'!$C$14:$C$1004),0))</f>
        <v>1</v>
      </c>
      <c r="F40" cm="1">
        <f t="array" ref="F40">INDEX(INDEX(Nested_Ifs[],,MATCH(Lookups[[#Headers],[a71]],Nested_Ifs[#Headers],0)),
MATCH(1,($B40='Nested Ifs'!$B$14:$B$1004)*($C40='Nested Ifs'!$C$14:$C$1004),0))</f>
        <v>57</v>
      </c>
      <c r="G40" cm="1">
        <f t="array" ref="G40">INDEX(INDEX(Nested_Ifs[],,MATCH(Lookups[[#Headers],[a81]],Nested_Ifs[#Headers],0)),
MATCH(1,($B40='Nested Ifs'!$B$14:$B$1004)*($C40='Nested Ifs'!$C$14:$C$1004),0))</f>
        <v>1</v>
      </c>
      <c r="H40" t="str" cm="1">
        <f t="array" ref="H40">INDEX(INDEX(Nested_Ifs[],,MATCH(Lookups[[#Headers],[k31]],Nested_Ifs[#Headers],0)),
MATCH(1,($B40='Nested Ifs'!$B$14:$B$1004)*($C40='Nested Ifs'!$C$14:$C$1004),0))</f>
        <v>NA</v>
      </c>
      <c r="I40" t="str" cm="1">
        <f t="array" ref="I40">INDEX(INDEX(Nested_Ifs[],,MATCH(Lookups[[#Headers],[k51]],Nested_Ifs[#Headers],0)),
MATCH(1,($B40='Nested Ifs'!$B$14:$B$1004)*($C40='Nested Ifs'!$C$14:$C$1004),0))</f>
        <v>NA</v>
      </c>
      <c r="J40" cm="1">
        <f t="array" ref="J40">INDEX(INDEX(Nested_Ifs[],,MATCH(Lookups[[#Headers],[k91]],Nested_Ifs[#Headers],0)),
MATCH(1,($B40='Nested Ifs'!$B$14:$B$1004)*($C40='Nested Ifs'!$C$14:$C$1004),0))</f>
        <v>5</v>
      </c>
      <c r="K40" s="5" cm="1">
        <f t="array" ref="K40">INDEX(INDEX(Nested_Ifs[],,MATCH(Lookups[[#Headers],[Group_1_1]],Nested_Ifs[#Headers],0)),
MATCH(1,($B40='Nested Ifs'!$B$14:$B$1004)*($C40='Nested Ifs'!$C$14:$C$1004),0))</f>
        <v>0</v>
      </c>
      <c r="L40" cm="1">
        <f t="array" ref="L40">INDEX(INDEX(Nested_Ifs[],,MATCH(Lookups[[#Headers],[c120_1]],Nested_Ifs[#Headers],0)),
MATCH(1,($B40='Nested Ifs'!$B$14:$B$1004)*($C40='Nested Ifs'!$C$14:$C$1004),0))</f>
        <v>1</v>
      </c>
      <c r="M40" cm="1">
        <f t="array" ref="M40">INDEX(INDEX(Nested_Ifs[],,MATCH(Lookups[[#Headers],[c120_2]],Nested_Ifs[#Headers],0)),
MATCH(1,($B40='Nested Ifs'!$B$14:$B$1004)*($C40='Nested Ifs'!$C$14:$C$1004),0))</f>
        <v>2</v>
      </c>
      <c r="N40" t="str" cm="1">
        <f t="array" ref="N40">INDEX(INDEX(Nested_Ifs[],,MATCH(Lookups[[#Headers],[c120_3]],Nested_Ifs[#Headers],0)),
MATCH(1,($B40='Nested Ifs'!$B$14:$B$1004)*($C40='Nested Ifs'!$C$14:$C$1004),0))</f>
        <v>NA</v>
      </c>
      <c r="O40" s="11" cm="1">
        <f t="array" ref="O40">IF(SUMIFS(Nested_Ifs[Group_2_1],Nested_Ifs[ID],Lookups[[#This Row],[ID]]) &gt;=1,1,INDEX(Nested_Ifs[Group_2_1],MATCH(1,(Lookups[[#This Row],[ID]]=Nested_Ifs[ID])*(Lookups[[#This Row],[a11]]=Nested_Ifs[a11]),0)))</f>
        <v>0</v>
      </c>
    </row>
    <row r="41" spans="2:15" x14ac:dyDescent="0.3">
      <c r="B41">
        <v>18932</v>
      </c>
      <c r="C41" cm="1">
        <f t="array" ref="C41">MIN(_xlfn._xlws.FILTER(Nested_Ifs[a11], Nested_Ifs[ID]=Lookups!B41))</f>
        <v>1</v>
      </c>
      <c r="D41" cm="1">
        <f t="array" ref="D41">INDEX(INDEX(Nested_Ifs[],,MATCH(Lookups[[#Headers],[a21]],Nested_Ifs[#Headers],0)),
MATCH(1,($B41='Nested Ifs'!$B$14:$B$1004)*($C41='Nested Ifs'!$C$14:$C$1004),0))</f>
        <v>1</v>
      </c>
      <c r="E41" cm="1">
        <f t="array" ref="E41">INDEX(INDEX(Nested_Ifs[],,MATCH(Lookups[[#Headers],[a31]],Nested_Ifs[#Headers],0)),
MATCH(1,($B41='Nested Ifs'!$B$14:$B$1004)*($C41='Nested Ifs'!$C$14:$C$1004),0))</f>
        <v>1</v>
      </c>
      <c r="F41" cm="1">
        <f t="array" ref="F41">INDEX(INDEX(Nested_Ifs[],,MATCH(Lookups[[#Headers],[a71]],Nested_Ifs[#Headers],0)),
MATCH(1,($B41='Nested Ifs'!$B$14:$B$1004)*($C41='Nested Ifs'!$C$14:$C$1004),0))</f>
        <v>59</v>
      </c>
      <c r="G41" cm="1">
        <f t="array" ref="G41">INDEX(INDEX(Nested_Ifs[],,MATCH(Lookups[[#Headers],[a81]],Nested_Ifs[#Headers],0)),
MATCH(1,($B41='Nested Ifs'!$B$14:$B$1004)*($C41='Nested Ifs'!$C$14:$C$1004),0))</f>
        <v>1</v>
      </c>
      <c r="H41" t="str" cm="1">
        <f t="array" ref="H41">INDEX(INDEX(Nested_Ifs[],,MATCH(Lookups[[#Headers],[k31]],Nested_Ifs[#Headers],0)),
MATCH(1,($B41='Nested Ifs'!$B$14:$B$1004)*($C41='Nested Ifs'!$C$14:$C$1004),0))</f>
        <v>NA</v>
      </c>
      <c r="I41" t="str" cm="1">
        <f t="array" ref="I41">INDEX(INDEX(Nested_Ifs[],,MATCH(Lookups[[#Headers],[k51]],Nested_Ifs[#Headers],0)),
MATCH(1,($B41='Nested Ifs'!$B$14:$B$1004)*($C41='Nested Ifs'!$C$14:$C$1004),0))</f>
        <v>NA</v>
      </c>
      <c r="J41" cm="1">
        <f t="array" ref="J41">INDEX(INDEX(Nested_Ifs[],,MATCH(Lookups[[#Headers],[k91]],Nested_Ifs[#Headers],0)),
MATCH(1,($B41='Nested Ifs'!$B$14:$B$1004)*($C41='Nested Ifs'!$C$14:$C$1004),0))</f>
        <v>5</v>
      </c>
      <c r="K41" s="5" cm="1">
        <f t="array" ref="K41">INDEX(INDEX(Nested_Ifs[],,MATCH(Lookups[[#Headers],[Group_1_1]],Nested_Ifs[#Headers],0)),
MATCH(1,($B41='Nested Ifs'!$B$14:$B$1004)*($C41='Nested Ifs'!$C$14:$C$1004),0))</f>
        <v>0</v>
      </c>
      <c r="L41" cm="1">
        <f t="array" ref="L41">INDEX(INDEX(Nested_Ifs[],,MATCH(Lookups[[#Headers],[c120_1]],Nested_Ifs[#Headers],0)),
MATCH(1,($B41='Nested Ifs'!$B$14:$B$1004)*($C41='Nested Ifs'!$C$14:$C$1004),0))</f>
        <v>1</v>
      </c>
      <c r="M41" cm="1">
        <f t="array" ref="M41">INDEX(INDEX(Nested_Ifs[],,MATCH(Lookups[[#Headers],[c120_2]],Nested_Ifs[#Headers],0)),
MATCH(1,($B41='Nested Ifs'!$B$14:$B$1004)*($C41='Nested Ifs'!$C$14:$C$1004),0))</f>
        <v>2</v>
      </c>
      <c r="N41" t="str" cm="1">
        <f t="array" ref="N41">INDEX(INDEX(Nested_Ifs[],,MATCH(Lookups[[#Headers],[c120_3]],Nested_Ifs[#Headers],0)),
MATCH(1,($B41='Nested Ifs'!$B$14:$B$1004)*($C41='Nested Ifs'!$C$14:$C$1004),0))</f>
        <v>NA</v>
      </c>
      <c r="O41" s="11" cm="1">
        <f t="array" ref="O41">IF(SUMIFS(Nested_Ifs[Group_2_1],Nested_Ifs[ID],Lookups[[#This Row],[ID]]) &gt;=1,1,INDEX(Nested_Ifs[Group_2_1],MATCH(1,(Lookups[[#This Row],[ID]]=Nested_Ifs[ID])*(Lookups[[#This Row],[a11]]=Nested_Ifs[a11]),0)))</f>
        <v>0</v>
      </c>
    </row>
    <row r="42" spans="2:15" x14ac:dyDescent="0.3">
      <c r="B42">
        <v>18933</v>
      </c>
      <c r="C42" cm="1">
        <f t="array" ref="C42">MIN(_xlfn._xlws.FILTER(Nested_Ifs[a11], Nested_Ifs[ID]=Lookups!B42))</f>
        <v>1</v>
      </c>
      <c r="D42" cm="1">
        <f t="array" ref="D42">INDEX(INDEX(Nested_Ifs[],,MATCH(Lookups[[#Headers],[a21]],Nested_Ifs[#Headers],0)),
MATCH(1,($B42='Nested Ifs'!$B$14:$B$1004)*($C42='Nested Ifs'!$C$14:$C$1004),0))</f>
        <v>1</v>
      </c>
      <c r="E42" cm="1">
        <f t="array" ref="E42">INDEX(INDEX(Nested_Ifs[],,MATCH(Lookups[[#Headers],[a31]],Nested_Ifs[#Headers],0)),
MATCH(1,($B42='Nested Ifs'!$B$14:$B$1004)*($C42='Nested Ifs'!$C$14:$C$1004),0))</f>
        <v>1</v>
      </c>
      <c r="F42" cm="1">
        <f t="array" ref="F42">INDEX(INDEX(Nested_Ifs[],,MATCH(Lookups[[#Headers],[a71]],Nested_Ifs[#Headers],0)),
MATCH(1,($B42='Nested Ifs'!$B$14:$B$1004)*($C42='Nested Ifs'!$C$14:$C$1004),0))</f>
        <v>39</v>
      </c>
      <c r="G42" cm="1">
        <f t="array" ref="G42">INDEX(INDEX(Nested_Ifs[],,MATCH(Lookups[[#Headers],[a81]],Nested_Ifs[#Headers],0)),
MATCH(1,($B42='Nested Ifs'!$B$14:$B$1004)*($C42='Nested Ifs'!$C$14:$C$1004),0))</f>
        <v>1</v>
      </c>
      <c r="H42" t="str" cm="1">
        <f t="array" ref="H42">INDEX(INDEX(Nested_Ifs[],,MATCH(Lookups[[#Headers],[k31]],Nested_Ifs[#Headers],0)),
MATCH(1,($B42='Nested Ifs'!$B$14:$B$1004)*($C42='Nested Ifs'!$C$14:$C$1004),0))</f>
        <v>NA</v>
      </c>
      <c r="I42" t="str" cm="1">
        <f t="array" ref="I42">INDEX(INDEX(Nested_Ifs[],,MATCH(Lookups[[#Headers],[k51]],Nested_Ifs[#Headers],0)),
MATCH(1,($B42='Nested Ifs'!$B$14:$B$1004)*($C42='Nested Ifs'!$C$14:$C$1004),0))</f>
        <v>NA</v>
      </c>
      <c r="J42" cm="1">
        <f t="array" ref="J42">INDEX(INDEX(Nested_Ifs[],,MATCH(Lookups[[#Headers],[k91]],Nested_Ifs[#Headers],0)),
MATCH(1,($B42='Nested Ifs'!$B$14:$B$1004)*($C42='Nested Ifs'!$C$14:$C$1004),0))</f>
        <v>5</v>
      </c>
      <c r="K42" s="5" cm="1">
        <f t="array" ref="K42">INDEX(INDEX(Nested_Ifs[],,MATCH(Lookups[[#Headers],[Group_1_1]],Nested_Ifs[#Headers],0)),
MATCH(1,($B42='Nested Ifs'!$B$14:$B$1004)*($C42='Nested Ifs'!$C$14:$C$1004),0))</f>
        <v>0</v>
      </c>
      <c r="L42" cm="1">
        <f t="array" ref="L42">INDEX(INDEX(Nested_Ifs[],,MATCH(Lookups[[#Headers],[c120_1]],Nested_Ifs[#Headers],0)),
MATCH(1,($B42='Nested Ifs'!$B$14:$B$1004)*($C42='Nested Ifs'!$C$14:$C$1004),0))</f>
        <v>1</v>
      </c>
      <c r="M42" cm="1">
        <f t="array" ref="M42">INDEX(INDEX(Nested_Ifs[],,MATCH(Lookups[[#Headers],[c120_2]],Nested_Ifs[#Headers],0)),
MATCH(1,($B42='Nested Ifs'!$B$14:$B$1004)*($C42='Nested Ifs'!$C$14:$C$1004),0))</f>
        <v>2</v>
      </c>
      <c r="N42" t="str" cm="1">
        <f t="array" ref="N42">INDEX(INDEX(Nested_Ifs[],,MATCH(Lookups[[#Headers],[c120_3]],Nested_Ifs[#Headers],0)),
MATCH(1,($B42='Nested Ifs'!$B$14:$B$1004)*($C42='Nested Ifs'!$C$14:$C$1004),0))</f>
        <v>NA</v>
      </c>
      <c r="O42" s="11" cm="1">
        <f t="array" ref="O42">IF(SUMIFS(Nested_Ifs[Group_2_1],Nested_Ifs[ID],Lookups[[#This Row],[ID]]) &gt;=1,1,INDEX(Nested_Ifs[Group_2_1],MATCH(1,(Lookups[[#This Row],[ID]]=Nested_Ifs[ID])*(Lookups[[#This Row],[a11]]=Nested_Ifs[a11]),0)))</f>
        <v>0</v>
      </c>
    </row>
    <row r="43" spans="2:15" x14ac:dyDescent="0.3">
      <c r="B43">
        <v>18934</v>
      </c>
      <c r="C43" cm="1">
        <f t="array" ref="C43">MIN(_xlfn._xlws.FILTER(Nested_Ifs[a11], Nested_Ifs[ID]=Lookups!B43))</f>
        <v>1</v>
      </c>
      <c r="D43" cm="1">
        <f t="array" ref="D43">INDEX(INDEX(Nested_Ifs[],,MATCH(Lookups[[#Headers],[a21]],Nested_Ifs[#Headers],0)),
MATCH(1,($B43='Nested Ifs'!$B$14:$B$1004)*($C43='Nested Ifs'!$C$14:$C$1004),0))</f>
        <v>1</v>
      </c>
      <c r="E43" cm="1">
        <f t="array" ref="E43">INDEX(INDEX(Nested_Ifs[],,MATCH(Lookups[[#Headers],[a31]],Nested_Ifs[#Headers],0)),
MATCH(1,($B43='Nested Ifs'!$B$14:$B$1004)*($C43='Nested Ifs'!$C$14:$C$1004),0))</f>
        <v>1</v>
      </c>
      <c r="F43" cm="1">
        <f t="array" ref="F43">INDEX(INDEX(Nested_Ifs[],,MATCH(Lookups[[#Headers],[a71]],Nested_Ifs[#Headers],0)),
MATCH(1,($B43='Nested Ifs'!$B$14:$B$1004)*($C43='Nested Ifs'!$C$14:$C$1004),0))</f>
        <v>57</v>
      </c>
      <c r="G43" cm="1">
        <f t="array" ref="G43">INDEX(INDEX(Nested_Ifs[],,MATCH(Lookups[[#Headers],[a81]],Nested_Ifs[#Headers],0)),
MATCH(1,($B43='Nested Ifs'!$B$14:$B$1004)*($C43='Nested Ifs'!$C$14:$C$1004),0))</f>
        <v>1</v>
      </c>
      <c r="H43" t="str" cm="1">
        <f t="array" ref="H43">INDEX(INDEX(Nested_Ifs[],,MATCH(Lookups[[#Headers],[k31]],Nested_Ifs[#Headers],0)),
MATCH(1,($B43='Nested Ifs'!$B$14:$B$1004)*($C43='Nested Ifs'!$C$14:$C$1004),0))</f>
        <v>NA</v>
      </c>
      <c r="I43" t="str" cm="1">
        <f t="array" ref="I43">INDEX(INDEX(Nested_Ifs[],,MATCH(Lookups[[#Headers],[k51]],Nested_Ifs[#Headers],0)),
MATCH(1,($B43='Nested Ifs'!$B$14:$B$1004)*($C43='Nested Ifs'!$C$14:$C$1004),0))</f>
        <v>NA</v>
      </c>
      <c r="J43" cm="1">
        <f t="array" ref="J43">INDEX(INDEX(Nested_Ifs[],,MATCH(Lookups[[#Headers],[k91]],Nested_Ifs[#Headers],0)),
MATCH(1,($B43='Nested Ifs'!$B$14:$B$1004)*($C43='Nested Ifs'!$C$14:$C$1004),0))</f>
        <v>1</v>
      </c>
      <c r="K43" s="5" cm="1">
        <f t="array" ref="K43">INDEX(INDEX(Nested_Ifs[],,MATCH(Lookups[[#Headers],[Group_1_1]],Nested_Ifs[#Headers],0)),
MATCH(1,($B43='Nested Ifs'!$B$14:$B$1004)*($C43='Nested Ifs'!$C$14:$C$1004),0))</f>
        <v>0</v>
      </c>
      <c r="L43" cm="1">
        <f t="array" ref="L43">INDEX(INDEX(Nested_Ifs[],,MATCH(Lookups[[#Headers],[c120_1]],Nested_Ifs[#Headers],0)),
MATCH(1,($B43='Nested Ifs'!$B$14:$B$1004)*($C43='Nested Ifs'!$C$14:$C$1004),0))</f>
        <v>1</v>
      </c>
      <c r="M43" cm="1">
        <f t="array" ref="M43">INDEX(INDEX(Nested_Ifs[],,MATCH(Lookups[[#Headers],[c120_2]],Nested_Ifs[#Headers],0)),
MATCH(1,($B43='Nested Ifs'!$B$14:$B$1004)*($C43='Nested Ifs'!$C$14:$C$1004),0))</f>
        <v>2</v>
      </c>
      <c r="N43" t="str" cm="1">
        <f t="array" ref="N43">INDEX(INDEX(Nested_Ifs[],,MATCH(Lookups[[#Headers],[c120_3]],Nested_Ifs[#Headers],0)),
MATCH(1,($B43='Nested Ifs'!$B$14:$B$1004)*($C43='Nested Ifs'!$C$14:$C$1004),0))</f>
        <v>NA</v>
      </c>
      <c r="O43" s="11" cm="1">
        <f t="array" ref="O43">IF(SUMIFS(Nested_Ifs[Group_2_1],Nested_Ifs[ID],Lookups[[#This Row],[ID]]) &gt;=1,1,INDEX(Nested_Ifs[Group_2_1],MATCH(1,(Lookups[[#This Row],[ID]]=Nested_Ifs[ID])*(Lookups[[#This Row],[a11]]=Nested_Ifs[a11]),0)))</f>
        <v>0</v>
      </c>
    </row>
    <row r="44" spans="2:15" x14ac:dyDescent="0.3">
      <c r="B44">
        <v>18935</v>
      </c>
      <c r="C44" cm="1">
        <f t="array" ref="C44">MIN(_xlfn._xlws.FILTER(Nested_Ifs[a11], Nested_Ifs[ID]=Lookups!B44))</f>
        <v>1</v>
      </c>
      <c r="D44" cm="1">
        <f t="array" ref="D44">INDEX(INDEX(Nested_Ifs[],,MATCH(Lookups[[#Headers],[a21]],Nested_Ifs[#Headers],0)),
MATCH(1,($B44='Nested Ifs'!$B$14:$B$1004)*($C44='Nested Ifs'!$C$14:$C$1004),0))</f>
        <v>2</v>
      </c>
      <c r="E44" cm="1">
        <f t="array" ref="E44">INDEX(INDEX(Nested_Ifs[],,MATCH(Lookups[[#Headers],[a31]],Nested_Ifs[#Headers],0)),
MATCH(1,($B44='Nested Ifs'!$B$14:$B$1004)*($C44='Nested Ifs'!$C$14:$C$1004),0))</f>
        <v>1</v>
      </c>
      <c r="F44" cm="1">
        <f t="array" ref="F44">INDEX(INDEX(Nested_Ifs[],,MATCH(Lookups[[#Headers],[a71]],Nested_Ifs[#Headers],0)),
MATCH(1,($B44='Nested Ifs'!$B$14:$B$1004)*($C44='Nested Ifs'!$C$14:$C$1004),0))</f>
        <v>56</v>
      </c>
      <c r="G44" cm="1">
        <f t="array" ref="G44">INDEX(INDEX(Nested_Ifs[],,MATCH(Lookups[[#Headers],[a81]],Nested_Ifs[#Headers],0)),
MATCH(1,($B44='Nested Ifs'!$B$14:$B$1004)*($C44='Nested Ifs'!$C$14:$C$1004),0))</f>
        <v>5</v>
      </c>
      <c r="H44" t="str" cm="1">
        <f t="array" ref="H44">INDEX(INDEX(Nested_Ifs[],,MATCH(Lookups[[#Headers],[k31]],Nested_Ifs[#Headers],0)),
MATCH(1,($B44='Nested Ifs'!$B$14:$B$1004)*($C44='Nested Ifs'!$C$14:$C$1004),0))</f>
        <v>NA</v>
      </c>
      <c r="I44" t="str" cm="1">
        <f t="array" ref="I44">INDEX(INDEX(Nested_Ifs[],,MATCH(Lookups[[#Headers],[k51]],Nested_Ifs[#Headers],0)),
MATCH(1,($B44='Nested Ifs'!$B$14:$B$1004)*($C44='Nested Ifs'!$C$14:$C$1004),0))</f>
        <v>NA</v>
      </c>
      <c r="J44" cm="1">
        <f t="array" ref="J44">INDEX(INDEX(Nested_Ifs[],,MATCH(Lookups[[#Headers],[k91]],Nested_Ifs[#Headers],0)),
MATCH(1,($B44='Nested Ifs'!$B$14:$B$1004)*($C44='Nested Ifs'!$C$14:$C$1004),0))</f>
        <v>3</v>
      </c>
      <c r="K44" s="5" cm="1">
        <f t="array" ref="K44">INDEX(INDEX(Nested_Ifs[],,MATCH(Lookups[[#Headers],[Group_1_1]],Nested_Ifs[#Headers],0)),
MATCH(1,($B44='Nested Ifs'!$B$14:$B$1004)*($C44='Nested Ifs'!$C$14:$C$1004),0))</f>
        <v>0</v>
      </c>
      <c r="L44" cm="1">
        <f t="array" ref="L44">INDEX(INDEX(Nested_Ifs[],,MATCH(Lookups[[#Headers],[c120_1]],Nested_Ifs[#Headers],0)),
MATCH(1,($B44='Nested Ifs'!$B$14:$B$1004)*($C44='Nested Ifs'!$C$14:$C$1004),0))</f>
        <v>1</v>
      </c>
      <c r="M44" cm="1">
        <f t="array" ref="M44">INDEX(INDEX(Nested_Ifs[],,MATCH(Lookups[[#Headers],[c120_2]],Nested_Ifs[#Headers],0)),
MATCH(1,($B44='Nested Ifs'!$B$14:$B$1004)*($C44='Nested Ifs'!$C$14:$C$1004),0))</f>
        <v>2</v>
      </c>
      <c r="N44" t="str" cm="1">
        <f t="array" ref="N44">INDEX(INDEX(Nested_Ifs[],,MATCH(Lookups[[#Headers],[c120_3]],Nested_Ifs[#Headers],0)),
MATCH(1,($B44='Nested Ifs'!$B$14:$B$1004)*($C44='Nested Ifs'!$C$14:$C$1004),0))</f>
        <v>NA</v>
      </c>
      <c r="O44" s="11" cm="1">
        <f t="array" ref="O44">IF(SUMIFS(Nested_Ifs[Group_2_1],Nested_Ifs[ID],Lookups[[#This Row],[ID]]) &gt;=1,1,INDEX(Nested_Ifs[Group_2_1],MATCH(1,(Lookups[[#This Row],[ID]]=Nested_Ifs[ID])*(Lookups[[#This Row],[a11]]=Nested_Ifs[a11]),0)))</f>
        <v>0</v>
      </c>
    </row>
    <row r="45" spans="2:15" x14ac:dyDescent="0.3">
      <c r="B45">
        <v>18936</v>
      </c>
      <c r="C45" cm="1">
        <f t="array" ref="C45">MIN(_xlfn._xlws.FILTER(Nested_Ifs[a11], Nested_Ifs[ID]=Lookups!B45))</f>
        <v>1</v>
      </c>
      <c r="D45" cm="1">
        <f t="array" ref="D45">INDEX(INDEX(Nested_Ifs[],,MATCH(Lookups[[#Headers],[a21]],Nested_Ifs[#Headers],0)),
MATCH(1,($B45='Nested Ifs'!$B$14:$B$1004)*($C45='Nested Ifs'!$C$14:$C$1004),0))</f>
        <v>1</v>
      </c>
      <c r="E45" cm="1">
        <f t="array" ref="E45">INDEX(INDEX(Nested_Ifs[],,MATCH(Lookups[[#Headers],[a31]],Nested_Ifs[#Headers],0)),
MATCH(1,($B45='Nested Ifs'!$B$14:$B$1004)*($C45='Nested Ifs'!$C$14:$C$1004),0))</f>
        <v>1</v>
      </c>
      <c r="F45" cm="1">
        <f t="array" ref="F45">INDEX(INDEX(Nested_Ifs[],,MATCH(Lookups[[#Headers],[a71]],Nested_Ifs[#Headers],0)),
MATCH(1,($B45='Nested Ifs'!$B$14:$B$1004)*($C45='Nested Ifs'!$C$14:$C$1004),0))</f>
        <v>56</v>
      </c>
      <c r="G45" cm="1">
        <f t="array" ref="G45">INDEX(INDEX(Nested_Ifs[],,MATCH(Lookups[[#Headers],[a81]],Nested_Ifs[#Headers],0)),
MATCH(1,($B45='Nested Ifs'!$B$14:$B$1004)*($C45='Nested Ifs'!$C$14:$C$1004),0))</f>
        <v>1</v>
      </c>
      <c r="H45" t="str" cm="1">
        <f t="array" ref="H45">INDEX(INDEX(Nested_Ifs[],,MATCH(Lookups[[#Headers],[k31]],Nested_Ifs[#Headers],0)),
MATCH(1,($B45='Nested Ifs'!$B$14:$B$1004)*($C45='Nested Ifs'!$C$14:$C$1004),0))</f>
        <v>NA</v>
      </c>
      <c r="I45" t="str" cm="1">
        <f t="array" ref="I45">INDEX(INDEX(Nested_Ifs[],,MATCH(Lookups[[#Headers],[k51]],Nested_Ifs[#Headers],0)),
MATCH(1,($B45='Nested Ifs'!$B$14:$B$1004)*($C45='Nested Ifs'!$C$14:$C$1004),0))</f>
        <v>NA</v>
      </c>
      <c r="J45" cm="1">
        <f t="array" ref="J45">INDEX(INDEX(Nested_Ifs[],,MATCH(Lookups[[#Headers],[k91]],Nested_Ifs[#Headers],0)),
MATCH(1,($B45='Nested Ifs'!$B$14:$B$1004)*($C45='Nested Ifs'!$C$14:$C$1004),0))</f>
        <v>5</v>
      </c>
      <c r="K45" s="5" cm="1">
        <f t="array" ref="K45">INDEX(INDEX(Nested_Ifs[],,MATCH(Lookups[[#Headers],[Group_1_1]],Nested_Ifs[#Headers],0)),
MATCH(1,($B45='Nested Ifs'!$B$14:$B$1004)*($C45='Nested Ifs'!$C$14:$C$1004),0))</f>
        <v>0</v>
      </c>
      <c r="L45" cm="1">
        <f t="array" ref="L45">INDEX(INDEX(Nested_Ifs[],,MATCH(Lookups[[#Headers],[c120_1]],Nested_Ifs[#Headers],0)),
MATCH(1,($B45='Nested Ifs'!$B$14:$B$1004)*($C45='Nested Ifs'!$C$14:$C$1004),0))</f>
        <v>1</v>
      </c>
      <c r="M45" cm="1">
        <f t="array" ref="M45">INDEX(INDEX(Nested_Ifs[],,MATCH(Lookups[[#Headers],[c120_2]],Nested_Ifs[#Headers],0)),
MATCH(1,($B45='Nested Ifs'!$B$14:$B$1004)*($C45='Nested Ifs'!$C$14:$C$1004),0))</f>
        <v>2</v>
      </c>
      <c r="N45" t="str" cm="1">
        <f t="array" ref="N45">INDEX(INDEX(Nested_Ifs[],,MATCH(Lookups[[#Headers],[c120_3]],Nested_Ifs[#Headers],0)),
MATCH(1,($B45='Nested Ifs'!$B$14:$B$1004)*($C45='Nested Ifs'!$C$14:$C$1004),0))</f>
        <v>NA</v>
      </c>
      <c r="O45" s="11" cm="1">
        <f t="array" ref="O45">IF(SUMIFS(Nested_Ifs[Group_2_1],Nested_Ifs[ID],Lookups[[#This Row],[ID]]) &gt;=1,1,INDEX(Nested_Ifs[Group_2_1],MATCH(1,(Lookups[[#This Row],[ID]]=Nested_Ifs[ID])*(Lookups[[#This Row],[a11]]=Nested_Ifs[a11]),0)))</f>
        <v>0</v>
      </c>
    </row>
    <row r="46" spans="2:15" x14ac:dyDescent="0.3">
      <c r="B46">
        <v>18937</v>
      </c>
      <c r="C46" cm="1">
        <f t="array" ref="C46">MIN(_xlfn._xlws.FILTER(Nested_Ifs[a11], Nested_Ifs[ID]=Lookups!B46))</f>
        <v>1</v>
      </c>
      <c r="D46" cm="1">
        <f t="array" ref="D46">INDEX(INDEX(Nested_Ifs[],,MATCH(Lookups[[#Headers],[a21]],Nested_Ifs[#Headers],0)),
MATCH(1,($B46='Nested Ifs'!$B$14:$B$1004)*($C46='Nested Ifs'!$C$14:$C$1004),0))</f>
        <v>1</v>
      </c>
      <c r="E46" cm="1">
        <f t="array" ref="E46">INDEX(INDEX(Nested_Ifs[],,MATCH(Lookups[[#Headers],[a31]],Nested_Ifs[#Headers],0)),
MATCH(1,($B46='Nested Ifs'!$B$14:$B$1004)*($C46='Nested Ifs'!$C$14:$C$1004),0))</f>
        <v>1</v>
      </c>
      <c r="F46" cm="1">
        <f t="array" ref="F46">INDEX(INDEX(Nested_Ifs[],,MATCH(Lookups[[#Headers],[a71]],Nested_Ifs[#Headers],0)),
MATCH(1,($B46='Nested Ifs'!$B$14:$B$1004)*($C46='Nested Ifs'!$C$14:$C$1004),0))</f>
        <v>64</v>
      </c>
      <c r="G46" cm="1">
        <f t="array" ref="G46">INDEX(INDEX(Nested_Ifs[],,MATCH(Lookups[[#Headers],[a81]],Nested_Ifs[#Headers],0)),
MATCH(1,($B46='Nested Ifs'!$B$14:$B$1004)*($C46='Nested Ifs'!$C$14:$C$1004),0))</f>
        <v>5</v>
      </c>
      <c r="H46" t="str" cm="1">
        <f t="array" ref="H46">INDEX(INDEX(Nested_Ifs[],,MATCH(Lookups[[#Headers],[k31]],Nested_Ifs[#Headers],0)),
MATCH(1,($B46='Nested Ifs'!$B$14:$B$1004)*($C46='Nested Ifs'!$C$14:$C$1004),0))</f>
        <v>NA</v>
      </c>
      <c r="I46" t="str" cm="1">
        <f t="array" ref="I46">INDEX(INDEX(Nested_Ifs[],,MATCH(Lookups[[#Headers],[k51]],Nested_Ifs[#Headers],0)),
MATCH(1,($B46='Nested Ifs'!$B$14:$B$1004)*($C46='Nested Ifs'!$C$14:$C$1004),0))</f>
        <v>NA</v>
      </c>
      <c r="J46" cm="1">
        <f t="array" ref="J46">INDEX(INDEX(Nested_Ifs[],,MATCH(Lookups[[#Headers],[k91]],Nested_Ifs[#Headers],0)),
MATCH(1,($B46='Nested Ifs'!$B$14:$B$1004)*($C46='Nested Ifs'!$C$14:$C$1004),0))</f>
        <v>7</v>
      </c>
      <c r="K46" s="5" cm="1">
        <f t="array" ref="K46">INDEX(INDEX(Nested_Ifs[],,MATCH(Lookups[[#Headers],[Group_1_1]],Nested_Ifs[#Headers],0)),
MATCH(1,($B46='Nested Ifs'!$B$14:$B$1004)*($C46='Nested Ifs'!$C$14:$C$1004),0))</f>
        <v>1</v>
      </c>
      <c r="L46" cm="1">
        <f t="array" ref="L46">INDEX(INDEX(Nested_Ifs[],,MATCH(Lookups[[#Headers],[c120_1]],Nested_Ifs[#Headers],0)),
MATCH(1,($B46='Nested Ifs'!$B$14:$B$1004)*($C46='Nested Ifs'!$C$14:$C$1004),0))</f>
        <v>2</v>
      </c>
      <c r="M46" cm="1">
        <f t="array" ref="M46">INDEX(INDEX(Nested_Ifs[],,MATCH(Lookups[[#Headers],[c120_2]],Nested_Ifs[#Headers],0)),
MATCH(1,($B46='Nested Ifs'!$B$14:$B$1004)*($C46='Nested Ifs'!$C$14:$C$1004),0))</f>
        <v>2</v>
      </c>
      <c r="N46" t="str" cm="1">
        <f t="array" ref="N46">INDEX(INDEX(Nested_Ifs[],,MATCH(Lookups[[#Headers],[c120_3]],Nested_Ifs[#Headers],0)),
MATCH(1,($B46='Nested Ifs'!$B$14:$B$1004)*($C46='Nested Ifs'!$C$14:$C$1004),0))</f>
        <v>NA</v>
      </c>
      <c r="O46" s="11" cm="1">
        <f t="array" ref="O46">IF(SUMIFS(Nested_Ifs[Group_2_1],Nested_Ifs[ID],Lookups[[#This Row],[ID]]) &gt;=1,1,INDEX(Nested_Ifs[Group_2_1],MATCH(1,(Lookups[[#This Row],[ID]]=Nested_Ifs[ID])*(Lookups[[#This Row],[a11]]=Nested_Ifs[a11]),0)))</f>
        <v>0</v>
      </c>
    </row>
    <row r="47" spans="2:15" x14ac:dyDescent="0.3">
      <c r="B47">
        <v>18938</v>
      </c>
      <c r="C47" cm="1">
        <f t="array" ref="C47">MIN(_xlfn._xlws.FILTER(Nested_Ifs[a11], Nested_Ifs[ID]=Lookups!B47))</f>
        <v>1</v>
      </c>
      <c r="D47" cm="1">
        <f t="array" ref="D47">INDEX(INDEX(Nested_Ifs[],,MATCH(Lookups[[#Headers],[a21]],Nested_Ifs[#Headers],0)),
MATCH(1,($B47='Nested Ifs'!$B$14:$B$1004)*($C47='Nested Ifs'!$C$14:$C$1004),0))</f>
        <v>1</v>
      </c>
      <c r="E47" cm="1">
        <f t="array" ref="E47">INDEX(INDEX(Nested_Ifs[],,MATCH(Lookups[[#Headers],[a31]],Nested_Ifs[#Headers],0)),
MATCH(1,($B47='Nested Ifs'!$B$14:$B$1004)*($C47='Nested Ifs'!$C$14:$C$1004),0))</f>
        <v>1</v>
      </c>
      <c r="F47" cm="1">
        <f t="array" ref="F47">INDEX(INDEX(Nested_Ifs[],,MATCH(Lookups[[#Headers],[a71]],Nested_Ifs[#Headers],0)),
MATCH(1,($B47='Nested Ifs'!$B$14:$B$1004)*($C47='Nested Ifs'!$C$14:$C$1004),0))</f>
        <v>46</v>
      </c>
      <c r="G47" cm="1">
        <f t="array" ref="G47">INDEX(INDEX(Nested_Ifs[],,MATCH(Lookups[[#Headers],[a81]],Nested_Ifs[#Headers],0)),
MATCH(1,($B47='Nested Ifs'!$B$14:$B$1004)*($C47='Nested Ifs'!$C$14:$C$1004),0))</f>
        <v>1</v>
      </c>
      <c r="H47" t="str" cm="1">
        <f t="array" ref="H47">INDEX(INDEX(Nested_Ifs[],,MATCH(Lookups[[#Headers],[k31]],Nested_Ifs[#Headers],0)),
MATCH(1,($B47='Nested Ifs'!$B$14:$B$1004)*($C47='Nested Ifs'!$C$14:$C$1004),0))</f>
        <v>NA</v>
      </c>
      <c r="I47" t="str" cm="1">
        <f t="array" ref="I47">INDEX(INDEX(Nested_Ifs[],,MATCH(Lookups[[#Headers],[k51]],Nested_Ifs[#Headers],0)),
MATCH(1,($B47='Nested Ifs'!$B$14:$B$1004)*($C47='Nested Ifs'!$C$14:$C$1004),0))</f>
        <v>NA</v>
      </c>
      <c r="J47" cm="1">
        <f t="array" ref="J47">INDEX(INDEX(Nested_Ifs[],,MATCH(Lookups[[#Headers],[k91]],Nested_Ifs[#Headers],0)),
MATCH(1,($B47='Nested Ifs'!$B$14:$B$1004)*($C47='Nested Ifs'!$C$14:$C$1004),0))</f>
        <v>5</v>
      </c>
      <c r="K47" s="5" cm="1">
        <f t="array" ref="K47">INDEX(INDEX(Nested_Ifs[],,MATCH(Lookups[[#Headers],[Group_1_1]],Nested_Ifs[#Headers],0)),
MATCH(1,($B47='Nested Ifs'!$B$14:$B$1004)*($C47='Nested Ifs'!$C$14:$C$1004),0))</f>
        <v>0</v>
      </c>
      <c r="L47" cm="1">
        <f t="array" ref="L47">INDEX(INDEX(Nested_Ifs[],,MATCH(Lookups[[#Headers],[c120_1]],Nested_Ifs[#Headers],0)),
MATCH(1,($B47='Nested Ifs'!$B$14:$B$1004)*($C47='Nested Ifs'!$C$14:$C$1004),0))</f>
        <v>1</v>
      </c>
      <c r="M47" cm="1">
        <f t="array" ref="M47">INDEX(INDEX(Nested_Ifs[],,MATCH(Lookups[[#Headers],[c120_2]],Nested_Ifs[#Headers],0)),
MATCH(1,($B47='Nested Ifs'!$B$14:$B$1004)*($C47='Nested Ifs'!$C$14:$C$1004),0))</f>
        <v>2</v>
      </c>
      <c r="N47" t="str" cm="1">
        <f t="array" ref="N47">INDEX(INDEX(Nested_Ifs[],,MATCH(Lookups[[#Headers],[c120_3]],Nested_Ifs[#Headers],0)),
MATCH(1,($B47='Nested Ifs'!$B$14:$B$1004)*($C47='Nested Ifs'!$C$14:$C$1004),0))</f>
        <v>NA</v>
      </c>
      <c r="O47" s="11" cm="1">
        <f t="array" ref="O47">IF(SUMIFS(Nested_Ifs[Group_2_1],Nested_Ifs[ID],Lookups[[#This Row],[ID]]) &gt;=1,1,INDEX(Nested_Ifs[Group_2_1],MATCH(1,(Lookups[[#This Row],[ID]]=Nested_Ifs[ID])*(Lookups[[#This Row],[a11]]=Nested_Ifs[a11]),0)))</f>
        <v>0</v>
      </c>
    </row>
    <row r="48" spans="2:15" x14ac:dyDescent="0.3">
      <c r="B48">
        <v>18939</v>
      </c>
      <c r="C48" cm="1">
        <f t="array" ref="C48">MIN(_xlfn._xlws.FILTER(Nested_Ifs[a11], Nested_Ifs[ID]=Lookups!B48))</f>
        <v>1</v>
      </c>
      <c r="D48" cm="1">
        <f t="array" ref="D48">INDEX(INDEX(Nested_Ifs[],,MATCH(Lookups[[#Headers],[a21]],Nested_Ifs[#Headers],0)),
MATCH(1,($B48='Nested Ifs'!$B$14:$B$1004)*($C48='Nested Ifs'!$C$14:$C$1004),0))</f>
        <v>1</v>
      </c>
      <c r="E48" cm="1">
        <f t="array" ref="E48">INDEX(INDEX(Nested_Ifs[],,MATCH(Lookups[[#Headers],[a31]],Nested_Ifs[#Headers],0)),
MATCH(1,($B48='Nested Ifs'!$B$14:$B$1004)*($C48='Nested Ifs'!$C$14:$C$1004),0))</f>
        <v>1</v>
      </c>
      <c r="F48" cm="1">
        <f t="array" ref="F48">INDEX(INDEX(Nested_Ifs[],,MATCH(Lookups[[#Headers],[a71]],Nested_Ifs[#Headers],0)),
MATCH(1,($B48='Nested Ifs'!$B$14:$B$1004)*($C48='Nested Ifs'!$C$14:$C$1004),0))</f>
        <v>44</v>
      </c>
      <c r="G48" cm="1">
        <f t="array" ref="G48">INDEX(INDEX(Nested_Ifs[],,MATCH(Lookups[[#Headers],[a81]],Nested_Ifs[#Headers],0)),
MATCH(1,($B48='Nested Ifs'!$B$14:$B$1004)*($C48='Nested Ifs'!$C$14:$C$1004),0))</f>
        <v>1</v>
      </c>
      <c r="H48" t="str" cm="1">
        <f t="array" ref="H48">INDEX(INDEX(Nested_Ifs[],,MATCH(Lookups[[#Headers],[k31]],Nested_Ifs[#Headers],0)),
MATCH(1,($B48='Nested Ifs'!$B$14:$B$1004)*($C48='Nested Ifs'!$C$14:$C$1004),0))</f>
        <v>NA</v>
      </c>
      <c r="I48" t="str" cm="1">
        <f t="array" ref="I48">INDEX(INDEX(Nested_Ifs[],,MATCH(Lookups[[#Headers],[k51]],Nested_Ifs[#Headers],0)),
MATCH(1,($B48='Nested Ifs'!$B$14:$B$1004)*($C48='Nested Ifs'!$C$14:$C$1004),0))</f>
        <v>NA</v>
      </c>
      <c r="J48" cm="1">
        <f t="array" ref="J48">INDEX(INDEX(Nested_Ifs[],,MATCH(Lookups[[#Headers],[k91]],Nested_Ifs[#Headers],0)),
MATCH(1,($B48='Nested Ifs'!$B$14:$B$1004)*($C48='Nested Ifs'!$C$14:$C$1004),0))</f>
        <v>5</v>
      </c>
      <c r="K48" s="5" cm="1">
        <f t="array" ref="K48">INDEX(INDEX(Nested_Ifs[],,MATCH(Lookups[[#Headers],[Group_1_1]],Nested_Ifs[#Headers],0)),
MATCH(1,($B48='Nested Ifs'!$B$14:$B$1004)*($C48='Nested Ifs'!$C$14:$C$1004),0))</f>
        <v>0</v>
      </c>
      <c r="L48" cm="1">
        <f t="array" ref="L48">INDEX(INDEX(Nested_Ifs[],,MATCH(Lookups[[#Headers],[c120_1]],Nested_Ifs[#Headers],0)),
MATCH(1,($B48='Nested Ifs'!$B$14:$B$1004)*($C48='Nested Ifs'!$C$14:$C$1004),0))</f>
        <v>2</v>
      </c>
      <c r="M48" cm="1">
        <f t="array" ref="M48">INDEX(INDEX(Nested_Ifs[],,MATCH(Lookups[[#Headers],[c120_2]],Nested_Ifs[#Headers],0)),
MATCH(1,($B48='Nested Ifs'!$B$14:$B$1004)*($C48='Nested Ifs'!$C$14:$C$1004),0))</f>
        <v>2</v>
      </c>
      <c r="N48" t="str" cm="1">
        <f t="array" ref="N48">INDEX(INDEX(Nested_Ifs[],,MATCH(Lookups[[#Headers],[c120_3]],Nested_Ifs[#Headers],0)),
MATCH(1,($B48='Nested Ifs'!$B$14:$B$1004)*($C48='Nested Ifs'!$C$14:$C$1004),0))</f>
        <v>NA</v>
      </c>
      <c r="O48" s="11" cm="1">
        <f t="array" ref="O48">IF(SUMIFS(Nested_Ifs[Group_2_1],Nested_Ifs[ID],Lookups[[#This Row],[ID]]) &gt;=1,1,INDEX(Nested_Ifs[Group_2_1],MATCH(1,(Lookups[[#This Row],[ID]]=Nested_Ifs[ID])*(Lookups[[#This Row],[a11]]=Nested_Ifs[a11]),0)))</f>
        <v>0</v>
      </c>
    </row>
    <row r="49" spans="2:15" x14ac:dyDescent="0.3">
      <c r="B49">
        <v>18940</v>
      </c>
      <c r="C49" cm="1">
        <f t="array" ref="C49">MIN(_xlfn._xlws.FILTER(Nested_Ifs[a11], Nested_Ifs[ID]=Lookups!B49))</f>
        <v>1</v>
      </c>
      <c r="D49" cm="1">
        <f t="array" ref="D49">INDEX(INDEX(Nested_Ifs[],,MATCH(Lookups[[#Headers],[a21]],Nested_Ifs[#Headers],0)),
MATCH(1,($B49='Nested Ifs'!$B$14:$B$1004)*($C49='Nested Ifs'!$C$14:$C$1004),0))</f>
        <v>2</v>
      </c>
      <c r="E49" cm="1">
        <f t="array" ref="E49">INDEX(INDEX(Nested_Ifs[],,MATCH(Lookups[[#Headers],[a31]],Nested_Ifs[#Headers],0)),
MATCH(1,($B49='Nested Ifs'!$B$14:$B$1004)*($C49='Nested Ifs'!$C$14:$C$1004),0))</f>
        <v>1</v>
      </c>
      <c r="F49" cm="1">
        <f t="array" ref="F49">INDEX(INDEX(Nested_Ifs[],,MATCH(Lookups[[#Headers],[a71]],Nested_Ifs[#Headers],0)),
MATCH(1,($B49='Nested Ifs'!$B$14:$B$1004)*($C49='Nested Ifs'!$C$14:$C$1004),0))</f>
        <v>65</v>
      </c>
      <c r="G49" cm="1">
        <f t="array" ref="G49">INDEX(INDEX(Nested_Ifs[],,MATCH(Lookups[[#Headers],[a81]],Nested_Ifs[#Headers],0)),
MATCH(1,($B49='Nested Ifs'!$B$14:$B$1004)*($C49='Nested Ifs'!$C$14:$C$1004),0))</f>
        <v>5</v>
      </c>
      <c r="H49" t="str" cm="1">
        <f t="array" ref="H49">INDEX(INDEX(Nested_Ifs[],,MATCH(Lookups[[#Headers],[k31]],Nested_Ifs[#Headers],0)),
MATCH(1,($B49='Nested Ifs'!$B$14:$B$1004)*($C49='Nested Ifs'!$C$14:$C$1004),0))</f>
        <v>NA</v>
      </c>
      <c r="I49" t="str" cm="1">
        <f t="array" ref="I49">INDEX(INDEX(Nested_Ifs[],,MATCH(Lookups[[#Headers],[k51]],Nested_Ifs[#Headers],0)),
MATCH(1,($B49='Nested Ifs'!$B$14:$B$1004)*($C49='Nested Ifs'!$C$14:$C$1004),0))</f>
        <v>NA</v>
      </c>
      <c r="J49" cm="1">
        <f t="array" ref="J49">INDEX(INDEX(Nested_Ifs[],,MATCH(Lookups[[#Headers],[k91]],Nested_Ifs[#Headers],0)),
MATCH(1,($B49='Nested Ifs'!$B$14:$B$1004)*($C49='Nested Ifs'!$C$14:$C$1004),0))</f>
        <v>5</v>
      </c>
      <c r="K49" s="5" cm="1">
        <f t="array" ref="K49">INDEX(INDEX(Nested_Ifs[],,MATCH(Lookups[[#Headers],[Group_1_1]],Nested_Ifs[#Headers],0)),
MATCH(1,($B49='Nested Ifs'!$B$14:$B$1004)*($C49='Nested Ifs'!$C$14:$C$1004),0))</f>
        <v>0</v>
      </c>
      <c r="L49" cm="1">
        <f t="array" ref="L49">INDEX(INDEX(Nested_Ifs[],,MATCH(Lookups[[#Headers],[c120_1]],Nested_Ifs[#Headers],0)),
MATCH(1,($B49='Nested Ifs'!$B$14:$B$1004)*($C49='Nested Ifs'!$C$14:$C$1004),0))</f>
        <v>2</v>
      </c>
      <c r="M49" cm="1">
        <f t="array" ref="M49">INDEX(INDEX(Nested_Ifs[],,MATCH(Lookups[[#Headers],[c120_2]],Nested_Ifs[#Headers],0)),
MATCH(1,($B49='Nested Ifs'!$B$14:$B$1004)*($C49='Nested Ifs'!$C$14:$C$1004),0))</f>
        <v>2</v>
      </c>
      <c r="N49" t="str" cm="1">
        <f t="array" ref="N49">INDEX(INDEX(Nested_Ifs[],,MATCH(Lookups[[#Headers],[c120_3]],Nested_Ifs[#Headers],0)),
MATCH(1,($B49='Nested Ifs'!$B$14:$B$1004)*($C49='Nested Ifs'!$C$14:$C$1004),0))</f>
        <v>NA</v>
      </c>
      <c r="O49" s="11" cm="1">
        <f t="array" ref="O49">IF(SUMIFS(Nested_Ifs[Group_2_1],Nested_Ifs[ID],Lookups[[#This Row],[ID]]) &gt;=1,1,INDEX(Nested_Ifs[Group_2_1],MATCH(1,(Lookups[[#This Row],[ID]]=Nested_Ifs[ID])*(Lookups[[#This Row],[a11]]=Nested_Ifs[a11]),0)))</f>
        <v>0</v>
      </c>
    </row>
    <row r="50" spans="2:15" x14ac:dyDescent="0.3">
      <c r="B50">
        <v>18943</v>
      </c>
      <c r="C50" cm="1">
        <f t="array" ref="C50">MIN(_xlfn._xlws.FILTER(Nested_Ifs[a11], Nested_Ifs[ID]=Lookups!B50))</f>
        <v>1</v>
      </c>
      <c r="D50" cm="1">
        <f t="array" ref="D50">INDEX(INDEX(Nested_Ifs[],,MATCH(Lookups[[#Headers],[a21]],Nested_Ifs[#Headers],0)),
MATCH(1,($B50='Nested Ifs'!$B$14:$B$1004)*($C50='Nested Ifs'!$C$14:$C$1004),0))</f>
        <v>1</v>
      </c>
      <c r="E50" cm="1">
        <f t="array" ref="E50">INDEX(INDEX(Nested_Ifs[],,MATCH(Lookups[[#Headers],[a31]],Nested_Ifs[#Headers],0)),
MATCH(1,($B50='Nested Ifs'!$B$14:$B$1004)*($C50='Nested Ifs'!$C$14:$C$1004),0))</f>
        <v>1</v>
      </c>
      <c r="F50" cm="1">
        <f t="array" ref="F50">INDEX(INDEX(Nested_Ifs[],,MATCH(Lookups[[#Headers],[a71]],Nested_Ifs[#Headers],0)),
MATCH(1,($B50='Nested Ifs'!$B$14:$B$1004)*($C50='Nested Ifs'!$C$14:$C$1004),0))</f>
        <v>57</v>
      </c>
      <c r="G50" cm="1">
        <f t="array" ref="G50">INDEX(INDEX(Nested_Ifs[],,MATCH(Lookups[[#Headers],[a81]],Nested_Ifs[#Headers],0)),
MATCH(1,($B50='Nested Ifs'!$B$14:$B$1004)*($C50='Nested Ifs'!$C$14:$C$1004),0))</f>
        <v>1</v>
      </c>
      <c r="H50" t="str" cm="1">
        <f t="array" ref="H50">INDEX(INDEX(Nested_Ifs[],,MATCH(Lookups[[#Headers],[k31]],Nested_Ifs[#Headers],0)),
MATCH(1,($B50='Nested Ifs'!$B$14:$B$1004)*($C50='Nested Ifs'!$C$14:$C$1004),0))</f>
        <v>NA</v>
      </c>
      <c r="I50" t="str" cm="1">
        <f t="array" ref="I50">INDEX(INDEX(Nested_Ifs[],,MATCH(Lookups[[#Headers],[k51]],Nested_Ifs[#Headers],0)),
MATCH(1,($B50='Nested Ifs'!$B$14:$B$1004)*($C50='Nested Ifs'!$C$14:$C$1004),0))</f>
        <v>NA</v>
      </c>
      <c r="J50" cm="1">
        <f t="array" ref="J50">INDEX(INDEX(Nested_Ifs[],,MATCH(Lookups[[#Headers],[k91]],Nested_Ifs[#Headers],0)),
MATCH(1,($B50='Nested Ifs'!$B$14:$B$1004)*($C50='Nested Ifs'!$C$14:$C$1004),0))</f>
        <v>1</v>
      </c>
      <c r="K50" s="5" cm="1">
        <f t="array" ref="K50">INDEX(INDEX(Nested_Ifs[],,MATCH(Lookups[[#Headers],[Group_1_1]],Nested_Ifs[#Headers],0)),
MATCH(1,($B50='Nested Ifs'!$B$14:$B$1004)*($C50='Nested Ifs'!$C$14:$C$1004),0))</f>
        <v>0</v>
      </c>
      <c r="L50" cm="1">
        <f t="array" ref="L50">INDEX(INDEX(Nested_Ifs[],,MATCH(Lookups[[#Headers],[c120_1]],Nested_Ifs[#Headers],0)),
MATCH(1,($B50='Nested Ifs'!$B$14:$B$1004)*($C50='Nested Ifs'!$C$14:$C$1004),0))</f>
        <v>2</v>
      </c>
      <c r="M50" cm="1">
        <f t="array" ref="M50">INDEX(INDEX(Nested_Ifs[],,MATCH(Lookups[[#Headers],[c120_2]],Nested_Ifs[#Headers],0)),
MATCH(1,($B50='Nested Ifs'!$B$14:$B$1004)*($C50='Nested Ifs'!$C$14:$C$1004),0))</f>
        <v>2</v>
      </c>
      <c r="N50" t="str" cm="1">
        <f t="array" ref="N50">INDEX(INDEX(Nested_Ifs[],,MATCH(Lookups[[#Headers],[c120_3]],Nested_Ifs[#Headers],0)),
MATCH(1,($B50='Nested Ifs'!$B$14:$B$1004)*($C50='Nested Ifs'!$C$14:$C$1004),0))</f>
        <v>NA</v>
      </c>
      <c r="O50" s="11" cm="1">
        <f t="array" ref="O50">IF(SUMIFS(Nested_Ifs[Group_2_1],Nested_Ifs[ID],Lookups[[#This Row],[ID]]) &gt;=1,1,INDEX(Nested_Ifs[Group_2_1],MATCH(1,(Lookups[[#This Row],[ID]]=Nested_Ifs[ID])*(Lookups[[#This Row],[a11]]=Nested_Ifs[a11]),0)))</f>
        <v>0</v>
      </c>
    </row>
    <row r="51" spans="2:15" x14ac:dyDescent="0.3">
      <c r="B51">
        <v>18944</v>
      </c>
      <c r="C51" cm="1">
        <f t="array" ref="C51">MIN(_xlfn._xlws.FILTER(Nested_Ifs[a11], Nested_Ifs[ID]=Lookups!B51))</f>
        <v>1</v>
      </c>
      <c r="D51" cm="1">
        <f t="array" ref="D51">INDEX(INDEX(Nested_Ifs[],,MATCH(Lookups[[#Headers],[a21]],Nested_Ifs[#Headers],0)),
MATCH(1,($B51='Nested Ifs'!$B$14:$B$1004)*($C51='Nested Ifs'!$C$14:$C$1004),0))</f>
        <v>1</v>
      </c>
      <c r="E51" cm="1">
        <f t="array" ref="E51">INDEX(INDEX(Nested_Ifs[],,MATCH(Lookups[[#Headers],[a31]],Nested_Ifs[#Headers],0)),
MATCH(1,($B51='Nested Ifs'!$B$14:$B$1004)*($C51='Nested Ifs'!$C$14:$C$1004),0))</f>
        <v>1</v>
      </c>
      <c r="F51" cm="1">
        <f t="array" ref="F51">INDEX(INDEX(Nested_Ifs[],,MATCH(Lookups[[#Headers],[a71]],Nested_Ifs[#Headers],0)),
MATCH(1,($B51='Nested Ifs'!$B$14:$B$1004)*($C51='Nested Ifs'!$C$14:$C$1004),0))</f>
        <v>48</v>
      </c>
      <c r="G51" cm="1">
        <f t="array" ref="G51">INDEX(INDEX(Nested_Ifs[],,MATCH(Lookups[[#Headers],[a81]],Nested_Ifs[#Headers],0)),
MATCH(1,($B51='Nested Ifs'!$B$14:$B$1004)*($C51='Nested Ifs'!$C$14:$C$1004),0))</f>
        <v>1</v>
      </c>
      <c r="H51" t="str" cm="1">
        <f t="array" ref="H51">INDEX(INDEX(Nested_Ifs[],,MATCH(Lookups[[#Headers],[k31]],Nested_Ifs[#Headers],0)),
MATCH(1,($B51='Nested Ifs'!$B$14:$B$1004)*($C51='Nested Ifs'!$C$14:$C$1004),0))</f>
        <v>NA</v>
      </c>
      <c r="I51" t="str" cm="1">
        <f t="array" ref="I51">INDEX(INDEX(Nested_Ifs[],,MATCH(Lookups[[#Headers],[k51]],Nested_Ifs[#Headers],0)),
MATCH(1,($B51='Nested Ifs'!$B$14:$B$1004)*($C51='Nested Ifs'!$C$14:$C$1004),0))</f>
        <v>NA</v>
      </c>
      <c r="J51" cm="1">
        <f t="array" ref="J51">INDEX(INDEX(Nested_Ifs[],,MATCH(Lookups[[#Headers],[k91]],Nested_Ifs[#Headers],0)),
MATCH(1,($B51='Nested Ifs'!$B$14:$B$1004)*($C51='Nested Ifs'!$C$14:$C$1004),0))</f>
        <v>5</v>
      </c>
      <c r="K51" s="5" cm="1">
        <f t="array" ref="K51">INDEX(INDEX(Nested_Ifs[],,MATCH(Lookups[[#Headers],[Group_1_1]],Nested_Ifs[#Headers],0)),
MATCH(1,($B51='Nested Ifs'!$B$14:$B$1004)*($C51='Nested Ifs'!$C$14:$C$1004),0))</f>
        <v>0</v>
      </c>
      <c r="L51" cm="1">
        <f t="array" ref="L51">INDEX(INDEX(Nested_Ifs[],,MATCH(Lookups[[#Headers],[c120_1]],Nested_Ifs[#Headers],0)),
MATCH(1,($B51='Nested Ifs'!$B$14:$B$1004)*($C51='Nested Ifs'!$C$14:$C$1004),0))</f>
        <v>2</v>
      </c>
      <c r="M51" cm="1">
        <f t="array" ref="M51">INDEX(INDEX(Nested_Ifs[],,MATCH(Lookups[[#Headers],[c120_2]],Nested_Ifs[#Headers],0)),
MATCH(1,($B51='Nested Ifs'!$B$14:$B$1004)*($C51='Nested Ifs'!$C$14:$C$1004),0))</f>
        <v>2</v>
      </c>
      <c r="N51" t="str" cm="1">
        <f t="array" ref="N51">INDEX(INDEX(Nested_Ifs[],,MATCH(Lookups[[#Headers],[c120_3]],Nested_Ifs[#Headers],0)),
MATCH(1,($B51='Nested Ifs'!$B$14:$B$1004)*($C51='Nested Ifs'!$C$14:$C$1004),0))</f>
        <v>NA</v>
      </c>
      <c r="O51" s="11" cm="1">
        <f t="array" ref="O51">IF(SUMIFS(Nested_Ifs[Group_2_1],Nested_Ifs[ID],Lookups[[#This Row],[ID]]) &gt;=1,1,INDEX(Nested_Ifs[Group_2_1],MATCH(1,(Lookups[[#This Row],[ID]]=Nested_Ifs[ID])*(Lookups[[#This Row],[a11]]=Nested_Ifs[a11]),0)))</f>
        <v>0</v>
      </c>
    </row>
    <row r="52" spans="2:15" x14ac:dyDescent="0.3">
      <c r="B52">
        <v>18946</v>
      </c>
      <c r="C52" cm="1">
        <f t="array" ref="C52">MIN(_xlfn._xlws.FILTER(Nested_Ifs[a11], Nested_Ifs[ID]=Lookups!B52))</f>
        <v>1</v>
      </c>
      <c r="D52" cm="1">
        <f t="array" ref="D52">INDEX(INDEX(Nested_Ifs[],,MATCH(Lookups[[#Headers],[a21]],Nested_Ifs[#Headers],0)),
MATCH(1,($B52='Nested Ifs'!$B$14:$B$1004)*($C52='Nested Ifs'!$C$14:$C$1004),0))</f>
        <v>1</v>
      </c>
      <c r="E52" cm="1">
        <f t="array" ref="E52">INDEX(INDEX(Nested_Ifs[],,MATCH(Lookups[[#Headers],[a31]],Nested_Ifs[#Headers],0)),
MATCH(1,($B52='Nested Ifs'!$B$14:$B$1004)*($C52='Nested Ifs'!$C$14:$C$1004),0))</f>
        <v>1</v>
      </c>
      <c r="F52" cm="1">
        <f t="array" ref="F52">INDEX(INDEX(Nested_Ifs[],,MATCH(Lookups[[#Headers],[a71]],Nested_Ifs[#Headers],0)),
MATCH(1,($B52='Nested Ifs'!$B$14:$B$1004)*($C52='Nested Ifs'!$C$14:$C$1004),0))</f>
        <v>48</v>
      </c>
      <c r="G52" cm="1">
        <f t="array" ref="G52">INDEX(INDEX(Nested_Ifs[],,MATCH(Lookups[[#Headers],[a81]],Nested_Ifs[#Headers],0)),
MATCH(1,($B52='Nested Ifs'!$B$14:$B$1004)*($C52='Nested Ifs'!$C$14:$C$1004),0))</f>
        <v>2</v>
      </c>
      <c r="H52" t="str" cm="1">
        <f t="array" ref="H52">INDEX(INDEX(Nested_Ifs[],,MATCH(Lookups[[#Headers],[k31]],Nested_Ifs[#Headers],0)),
MATCH(1,($B52='Nested Ifs'!$B$14:$B$1004)*($C52='Nested Ifs'!$C$14:$C$1004),0))</f>
        <v>NA</v>
      </c>
      <c r="I52" t="str" cm="1">
        <f t="array" ref="I52">INDEX(INDEX(Nested_Ifs[],,MATCH(Lookups[[#Headers],[k51]],Nested_Ifs[#Headers],0)),
MATCH(1,($B52='Nested Ifs'!$B$14:$B$1004)*($C52='Nested Ifs'!$C$14:$C$1004),0))</f>
        <v>NA</v>
      </c>
      <c r="J52" cm="1">
        <f t="array" ref="J52">INDEX(INDEX(Nested_Ifs[],,MATCH(Lookups[[#Headers],[k91]],Nested_Ifs[#Headers],0)),
MATCH(1,($B52='Nested Ifs'!$B$14:$B$1004)*($C52='Nested Ifs'!$C$14:$C$1004),0))</f>
        <v>5</v>
      </c>
      <c r="K52" s="5" cm="1">
        <f t="array" ref="K52">INDEX(INDEX(Nested_Ifs[],,MATCH(Lookups[[#Headers],[Group_1_1]],Nested_Ifs[#Headers],0)),
MATCH(1,($B52='Nested Ifs'!$B$14:$B$1004)*($C52='Nested Ifs'!$C$14:$C$1004),0))</f>
        <v>0</v>
      </c>
      <c r="L52" cm="1">
        <f t="array" ref="L52">INDEX(INDEX(Nested_Ifs[],,MATCH(Lookups[[#Headers],[c120_1]],Nested_Ifs[#Headers],0)),
MATCH(1,($B52='Nested Ifs'!$B$14:$B$1004)*($C52='Nested Ifs'!$C$14:$C$1004),0))</f>
        <v>2</v>
      </c>
      <c r="M52" cm="1">
        <f t="array" ref="M52">INDEX(INDEX(Nested_Ifs[],,MATCH(Lookups[[#Headers],[c120_2]],Nested_Ifs[#Headers],0)),
MATCH(1,($B52='Nested Ifs'!$B$14:$B$1004)*($C52='Nested Ifs'!$C$14:$C$1004),0))</f>
        <v>2</v>
      </c>
      <c r="N52" t="str" cm="1">
        <f t="array" ref="N52">INDEX(INDEX(Nested_Ifs[],,MATCH(Lookups[[#Headers],[c120_3]],Nested_Ifs[#Headers],0)),
MATCH(1,($B52='Nested Ifs'!$B$14:$B$1004)*($C52='Nested Ifs'!$C$14:$C$1004),0))</f>
        <v>NA</v>
      </c>
      <c r="O52" s="11" cm="1">
        <f t="array" ref="O52">IF(SUMIFS(Nested_Ifs[Group_2_1],Nested_Ifs[ID],Lookups[[#This Row],[ID]]) &gt;=1,1,INDEX(Nested_Ifs[Group_2_1],MATCH(1,(Lookups[[#This Row],[ID]]=Nested_Ifs[ID])*(Lookups[[#This Row],[a11]]=Nested_Ifs[a11]),0)))</f>
        <v>0</v>
      </c>
    </row>
    <row r="53" spans="2:15" x14ac:dyDescent="0.3">
      <c r="B53">
        <v>18949</v>
      </c>
      <c r="C53" cm="1">
        <f t="array" ref="C53">MIN(_xlfn._xlws.FILTER(Nested_Ifs[a11], Nested_Ifs[ID]=Lookups!B53))</f>
        <v>1</v>
      </c>
      <c r="D53" cm="1">
        <f t="array" ref="D53">INDEX(INDEX(Nested_Ifs[],,MATCH(Lookups[[#Headers],[a21]],Nested_Ifs[#Headers],0)),
MATCH(1,($B53='Nested Ifs'!$B$14:$B$1004)*($C53='Nested Ifs'!$C$14:$C$1004),0))</f>
        <v>1</v>
      </c>
      <c r="E53" cm="1">
        <f t="array" ref="E53">INDEX(INDEX(Nested_Ifs[],,MATCH(Lookups[[#Headers],[a31]],Nested_Ifs[#Headers],0)),
MATCH(1,($B53='Nested Ifs'!$B$14:$B$1004)*($C53='Nested Ifs'!$C$14:$C$1004),0))</f>
        <v>1</v>
      </c>
      <c r="F53" cm="1">
        <f t="array" ref="F53">INDEX(INDEX(Nested_Ifs[],,MATCH(Lookups[[#Headers],[a71]],Nested_Ifs[#Headers],0)),
MATCH(1,($B53='Nested Ifs'!$B$14:$B$1004)*($C53='Nested Ifs'!$C$14:$C$1004),0))</f>
        <v>55</v>
      </c>
      <c r="G53" cm="1">
        <f t="array" ref="G53">INDEX(INDEX(Nested_Ifs[],,MATCH(Lookups[[#Headers],[a81]],Nested_Ifs[#Headers],0)),
MATCH(1,($B53='Nested Ifs'!$B$14:$B$1004)*($C53='Nested Ifs'!$C$14:$C$1004),0))</f>
        <v>1</v>
      </c>
      <c r="H53" t="str" cm="1">
        <f t="array" ref="H53">INDEX(INDEX(Nested_Ifs[],,MATCH(Lookups[[#Headers],[k31]],Nested_Ifs[#Headers],0)),
MATCH(1,($B53='Nested Ifs'!$B$14:$B$1004)*($C53='Nested Ifs'!$C$14:$C$1004),0))</f>
        <v>NA</v>
      </c>
      <c r="I53" t="str" cm="1">
        <f t="array" ref="I53">INDEX(INDEX(Nested_Ifs[],,MATCH(Lookups[[#Headers],[k51]],Nested_Ifs[#Headers],0)),
MATCH(1,($B53='Nested Ifs'!$B$14:$B$1004)*($C53='Nested Ifs'!$C$14:$C$1004),0))</f>
        <v>NA</v>
      </c>
      <c r="J53" cm="1">
        <f t="array" ref="J53">INDEX(INDEX(Nested_Ifs[],,MATCH(Lookups[[#Headers],[k91]],Nested_Ifs[#Headers],0)),
MATCH(1,($B53='Nested Ifs'!$B$14:$B$1004)*($C53='Nested Ifs'!$C$14:$C$1004),0))</f>
        <v>3</v>
      </c>
      <c r="K53" s="5" cm="1">
        <f t="array" ref="K53">INDEX(INDEX(Nested_Ifs[],,MATCH(Lookups[[#Headers],[Group_1_1]],Nested_Ifs[#Headers],0)),
MATCH(1,($B53='Nested Ifs'!$B$14:$B$1004)*($C53='Nested Ifs'!$C$14:$C$1004),0))</f>
        <v>0</v>
      </c>
      <c r="L53" cm="1">
        <f t="array" ref="L53">INDEX(INDEX(Nested_Ifs[],,MATCH(Lookups[[#Headers],[c120_1]],Nested_Ifs[#Headers],0)),
MATCH(1,($B53='Nested Ifs'!$B$14:$B$1004)*($C53='Nested Ifs'!$C$14:$C$1004),0))</f>
        <v>1</v>
      </c>
      <c r="M53" cm="1">
        <f t="array" ref="M53">INDEX(INDEX(Nested_Ifs[],,MATCH(Lookups[[#Headers],[c120_2]],Nested_Ifs[#Headers],0)),
MATCH(1,($B53='Nested Ifs'!$B$14:$B$1004)*($C53='Nested Ifs'!$C$14:$C$1004),0))</f>
        <v>2</v>
      </c>
      <c r="N53" t="str" cm="1">
        <f t="array" ref="N53">INDEX(INDEX(Nested_Ifs[],,MATCH(Lookups[[#Headers],[c120_3]],Nested_Ifs[#Headers],0)),
MATCH(1,($B53='Nested Ifs'!$B$14:$B$1004)*($C53='Nested Ifs'!$C$14:$C$1004),0))</f>
        <v>NA</v>
      </c>
      <c r="O53" s="11" cm="1">
        <f t="array" ref="O53">IF(SUMIFS(Nested_Ifs[Group_2_1],Nested_Ifs[ID],Lookups[[#This Row],[ID]]) &gt;=1,1,INDEX(Nested_Ifs[Group_2_1],MATCH(1,(Lookups[[#This Row],[ID]]=Nested_Ifs[ID])*(Lookups[[#This Row],[a11]]=Nested_Ifs[a11]),0)))</f>
        <v>0</v>
      </c>
    </row>
    <row r="54" spans="2:15" x14ac:dyDescent="0.3">
      <c r="B54">
        <v>18950</v>
      </c>
      <c r="C54" cm="1">
        <f t="array" ref="C54">MIN(_xlfn._xlws.FILTER(Nested_Ifs[a11], Nested_Ifs[ID]=Lookups!B54))</f>
        <v>1</v>
      </c>
      <c r="D54" cm="1">
        <f t="array" ref="D54">INDEX(INDEX(Nested_Ifs[],,MATCH(Lookups[[#Headers],[a21]],Nested_Ifs[#Headers],0)),
MATCH(1,($B54='Nested Ifs'!$B$14:$B$1004)*($C54='Nested Ifs'!$C$14:$C$1004),0))</f>
        <v>2</v>
      </c>
      <c r="E54" cm="1">
        <f t="array" ref="E54">INDEX(INDEX(Nested_Ifs[],,MATCH(Lookups[[#Headers],[a31]],Nested_Ifs[#Headers],0)),
MATCH(1,($B54='Nested Ifs'!$B$14:$B$1004)*($C54='Nested Ifs'!$C$14:$C$1004),0))</f>
        <v>1</v>
      </c>
      <c r="F54" cm="1">
        <f t="array" ref="F54">INDEX(INDEX(Nested_Ifs[],,MATCH(Lookups[[#Headers],[a71]],Nested_Ifs[#Headers],0)),
MATCH(1,($B54='Nested Ifs'!$B$14:$B$1004)*($C54='Nested Ifs'!$C$14:$C$1004),0))</f>
        <v>54</v>
      </c>
      <c r="G54" cm="1">
        <f t="array" ref="G54">INDEX(INDEX(Nested_Ifs[],,MATCH(Lookups[[#Headers],[a81]],Nested_Ifs[#Headers],0)),
MATCH(1,($B54='Nested Ifs'!$B$14:$B$1004)*($C54='Nested Ifs'!$C$14:$C$1004),0))</f>
        <v>5</v>
      </c>
      <c r="H54" t="str" cm="1">
        <f t="array" ref="H54">INDEX(INDEX(Nested_Ifs[],,MATCH(Lookups[[#Headers],[k31]],Nested_Ifs[#Headers],0)),
MATCH(1,($B54='Nested Ifs'!$B$14:$B$1004)*($C54='Nested Ifs'!$C$14:$C$1004),0))</f>
        <v>NA</v>
      </c>
      <c r="I54" t="str" cm="1">
        <f t="array" ref="I54">INDEX(INDEX(Nested_Ifs[],,MATCH(Lookups[[#Headers],[k51]],Nested_Ifs[#Headers],0)),
MATCH(1,($B54='Nested Ifs'!$B$14:$B$1004)*($C54='Nested Ifs'!$C$14:$C$1004),0))</f>
        <v>NA</v>
      </c>
      <c r="J54" cm="1">
        <f t="array" ref="J54">INDEX(INDEX(Nested_Ifs[],,MATCH(Lookups[[#Headers],[k91]],Nested_Ifs[#Headers],0)),
MATCH(1,($B54='Nested Ifs'!$B$14:$B$1004)*($C54='Nested Ifs'!$C$14:$C$1004),0))</f>
        <v>5</v>
      </c>
      <c r="K54" s="5" cm="1">
        <f t="array" ref="K54">INDEX(INDEX(Nested_Ifs[],,MATCH(Lookups[[#Headers],[Group_1_1]],Nested_Ifs[#Headers],0)),
MATCH(1,($B54='Nested Ifs'!$B$14:$B$1004)*($C54='Nested Ifs'!$C$14:$C$1004),0))</f>
        <v>0</v>
      </c>
      <c r="L54" cm="1">
        <f t="array" ref="L54">INDEX(INDEX(Nested_Ifs[],,MATCH(Lookups[[#Headers],[c120_1]],Nested_Ifs[#Headers],0)),
MATCH(1,($B54='Nested Ifs'!$B$14:$B$1004)*($C54='Nested Ifs'!$C$14:$C$1004),0))</f>
        <v>1</v>
      </c>
      <c r="M54" cm="1">
        <f t="array" ref="M54">INDEX(INDEX(Nested_Ifs[],,MATCH(Lookups[[#Headers],[c120_2]],Nested_Ifs[#Headers],0)),
MATCH(1,($B54='Nested Ifs'!$B$14:$B$1004)*($C54='Nested Ifs'!$C$14:$C$1004),0))</f>
        <v>2</v>
      </c>
      <c r="N54" t="str" cm="1">
        <f t="array" ref="N54">INDEX(INDEX(Nested_Ifs[],,MATCH(Lookups[[#Headers],[c120_3]],Nested_Ifs[#Headers],0)),
MATCH(1,($B54='Nested Ifs'!$B$14:$B$1004)*($C54='Nested Ifs'!$C$14:$C$1004),0))</f>
        <v>NA</v>
      </c>
      <c r="O54" s="11" cm="1">
        <f t="array" ref="O54">IF(SUMIFS(Nested_Ifs[Group_2_1],Nested_Ifs[ID],Lookups[[#This Row],[ID]]) &gt;=1,1,INDEX(Nested_Ifs[Group_2_1],MATCH(1,(Lookups[[#This Row],[ID]]=Nested_Ifs[ID])*(Lookups[[#This Row],[a11]]=Nested_Ifs[a11]),0)))</f>
        <v>0</v>
      </c>
    </row>
    <row r="55" spans="2:15" x14ac:dyDescent="0.3">
      <c r="B55">
        <v>18951</v>
      </c>
      <c r="C55" cm="1">
        <f t="array" ref="C55">MIN(_xlfn._xlws.FILTER(Nested_Ifs[a11], Nested_Ifs[ID]=Lookups!B55))</f>
        <v>1</v>
      </c>
      <c r="D55" cm="1">
        <f t="array" ref="D55">INDEX(INDEX(Nested_Ifs[],,MATCH(Lookups[[#Headers],[a21]],Nested_Ifs[#Headers],0)),
MATCH(1,($B55='Nested Ifs'!$B$14:$B$1004)*($C55='Nested Ifs'!$C$14:$C$1004),0))</f>
        <v>1</v>
      </c>
      <c r="E55" cm="1">
        <f t="array" ref="E55">INDEX(INDEX(Nested_Ifs[],,MATCH(Lookups[[#Headers],[a31]],Nested_Ifs[#Headers],0)),
MATCH(1,($B55='Nested Ifs'!$B$14:$B$1004)*($C55='Nested Ifs'!$C$14:$C$1004),0))</f>
        <v>1</v>
      </c>
      <c r="F55" cm="1">
        <f t="array" ref="F55">INDEX(INDEX(Nested_Ifs[],,MATCH(Lookups[[#Headers],[a71]],Nested_Ifs[#Headers],0)),
MATCH(1,($B55='Nested Ifs'!$B$14:$B$1004)*($C55='Nested Ifs'!$C$14:$C$1004),0))</f>
        <v>43</v>
      </c>
      <c r="G55" cm="1">
        <f t="array" ref="G55">INDEX(INDEX(Nested_Ifs[],,MATCH(Lookups[[#Headers],[a81]],Nested_Ifs[#Headers],0)),
MATCH(1,($B55='Nested Ifs'!$B$14:$B$1004)*($C55='Nested Ifs'!$C$14:$C$1004),0))</f>
        <v>6</v>
      </c>
      <c r="H55" t="str" cm="1">
        <f t="array" ref="H55">INDEX(INDEX(Nested_Ifs[],,MATCH(Lookups[[#Headers],[k31]],Nested_Ifs[#Headers],0)),
MATCH(1,($B55='Nested Ifs'!$B$14:$B$1004)*($C55='Nested Ifs'!$C$14:$C$1004),0))</f>
        <v>NA</v>
      </c>
      <c r="I55" t="str" cm="1">
        <f t="array" ref="I55">INDEX(INDEX(Nested_Ifs[],,MATCH(Lookups[[#Headers],[k51]],Nested_Ifs[#Headers],0)),
MATCH(1,($B55='Nested Ifs'!$B$14:$B$1004)*($C55='Nested Ifs'!$C$14:$C$1004),0))</f>
        <v>NA</v>
      </c>
      <c r="J55" cm="1">
        <f t="array" ref="J55">INDEX(INDEX(Nested_Ifs[],,MATCH(Lookups[[#Headers],[k91]],Nested_Ifs[#Headers],0)),
MATCH(1,($B55='Nested Ifs'!$B$14:$B$1004)*($C55='Nested Ifs'!$C$14:$C$1004),0))</f>
        <v>5</v>
      </c>
      <c r="K55" s="5" cm="1">
        <f t="array" ref="K55">INDEX(INDEX(Nested_Ifs[],,MATCH(Lookups[[#Headers],[Group_1_1]],Nested_Ifs[#Headers],0)),
MATCH(1,($B55='Nested Ifs'!$B$14:$B$1004)*($C55='Nested Ifs'!$C$14:$C$1004),0))</f>
        <v>0</v>
      </c>
      <c r="L55" cm="1">
        <f t="array" ref="L55">INDEX(INDEX(Nested_Ifs[],,MATCH(Lookups[[#Headers],[c120_1]],Nested_Ifs[#Headers],0)),
MATCH(1,($B55='Nested Ifs'!$B$14:$B$1004)*($C55='Nested Ifs'!$C$14:$C$1004),0))</f>
        <v>1</v>
      </c>
      <c r="M55" cm="1">
        <f t="array" ref="M55">INDEX(INDEX(Nested_Ifs[],,MATCH(Lookups[[#Headers],[c120_2]],Nested_Ifs[#Headers],0)),
MATCH(1,($B55='Nested Ifs'!$B$14:$B$1004)*($C55='Nested Ifs'!$C$14:$C$1004),0))</f>
        <v>2</v>
      </c>
      <c r="N55" t="str" cm="1">
        <f t="array" ref="N55">INDEX(INDEX(Nested_Ifs[],,MATCH(Lookups[[#Headers],[c120_3]],Nested_Ifs[#Headers],0)),
MATCH(1,($B55='Nested Ifs'!$B$14:$B$1004)*($C55='Nested Ifs'!$C$14:$C$1004),0))</f>
        <v>NA</v>
      </c>
      <c r="O55" s="11" cm="1">
        <f t="array" ref="O55">IF(SUMIFS(Nested_Ifs[Group_2_1],Nested_Ifs[ID],Lookups[[#This Row],[ID]]) &gt;=1,1,INDEX(Nested_Ifs[Group_2_1],MATCH(1,(Lookups[[#This Row],[ID]]=Nested_Ifs[ID])*(Lookups[[#This Row],[a11]]=Nested_Ifs[a11]),0)))</f>
        <v>0</v>
      </c>
    </row>
    <row r="56" spans="2:15" x14ac:dyDescent="0.3">
      <c r="B56">
        <v>18953</v>
      </c>
      <c r="C56" cm="1">
        <f t="array" ref="C56">MIN(_xlfn._xlws.FILTER(Nested_Ifs[a11], Nested_Ifs[ID]=Lookups!B56))</f>
        <v>1</v>
      </c>
      <c r="D56" cm="1">
        <f t="array" ref="D56">INDEX(INDEX(Nested_Ifs[],,MATCH(Lookups[[#Headers],[a21]],Nested_Ifs[#Headers],0)),
MATCH(1,($B56='Nested Ifs'!$B$14:$B$1004)*($C56='Nested Ifs'!$C$14:$C$1004),0))</f>
        <v>2</v>
      </c>
      <c r="E56" cm="1">
        <f t="array" ref="E56">INDEX(INDEX(Nested_Ifs[],,MATCH(Lookups[[#Headers],[a31]],Nested_Ifs[#Headers],0)),
MATCH(1,($B56='Nested Ifs'!$B$14:$B$1004)*($C56='Nested Ifs'!$C$14:$C$1004),0))</f>
        <v>1</v>
      </c>
      <c r="F56" cm="1">
        <f t="array" ref="F56">INDEX(INDEX(Nested_Ifs[],,MATCH(Lookups[[#Headers],[a71]],Nested_Ifs[#Headers],0)),
MATCH(1,($B56='Nested Ifs'!$B$14:$B$1004)*($C56='Nested Ifs'!$C$14:$C$1004),0))</f>
        <v>54</v>
      </c>
      <c r="G56" cm="1">
        <f t="array" ref="G56">INDEX(INDEX(Nested_Ifs[],,MATCH(Lookups[[#Headers],[a81]],Nested_Ifs[#Headers],0)),
MATCH(1,($B56='Nested Ifs'!$B$14:$B$1004)*($C56='Nested Ifs'!$C$14:$C$1004),0))</f>
        <v>1</v>
      </c>
      <c r="H56" t="str" cm="1">
        <f t="array" ref="H56">INDEX(INDEX(Nested_Ifs[],,MATCH(Lookups[[#Headers],[k31]],Nested_Ifs[#Headers],0)),
MATCH(1,($B56='Nested Ifs'!$B$14:$B$1004)*($C56='Nested Ifs'!$C$14:$C$1004),0))</f>
        <v>NA</v>
      </c>
      <c r="I56" t="str" cm="1">
        <f t="array" ref="I56">INDEX(INDEX(Nested_Ifs[],,MATCH(Lookups[[#Headers],[k51]],Nested_Ifs[#Headers],0)),
MATCH(1,($B56='Nested Ifs'!$B$14:$B$1004)*($C56='Nested Ifs'!$C$14:$C$1004),0))</f>
        <v>NA</v>
      </c>
      <c r="J56" cm="1">
        <f t="array" ref="J56">INDEX(INDEX(Nested_Ifs[],,MATCH(Lookups[[#Headers],[k91]],Nested_Ifs[#Headers],0)),
MATCH(1,($B56='Nested Ifs'!$B$14:$B$1004)*($C56='Nested Ifs'!$C$14:$C$1004),0))</f>
        <v>3</v>
      </c>
      <c r="K56" s="5" cm="1">
        <f t="array" ref="K56">INDEX(INDEX(Nested_Ifs[],,MATCH(Lookups[[#Headers],[Group_1_1]],Nested_Ifs[#Headers],0)),
MATCH(1,($B56='Nested Ifs'!$B$14:$B$1004)*($C56='Nested Ifs'!$C$14:$C$1004),0))</f>
        <v>0</v>
      </c>
      <c r="L56" cm="1">
        <f t="array" ref="L56">INDEX(INDEX(Nested_Ifs[],,MATCH(Lookups[[#Headers],[c120_1]],Nested_Ifs[#Headers],0)),
MATCH(1,($B56='Nested Ifs'!$B$14:$B$1004)*($C56='Nested Ifs'!$C$14:$C$1004),0))</f>
        <v>1</v>
      </c>
      <c r="M56" cm="1">
        <f t="array" ref="M56">INDEX(INDEX(Nested_Ifs[],,MATCH(Lookups[[#Headers],[c120_2]],Nested_Ifs[#Headers],0)),
MATCH(1,($B56='Nested Ifs'!$B$14:$B$1004)*($C56='Nested Ifs'!$C$14:$C$1004),0))</f>
        <v>2</v>
      </c>
      <c r="N56" t="str" cm="1">
        <f t="array" ref="N56">INDEX(INDEX(Nested_Ifs[],,MATCH(Lookups[[#Headers],[c120_3]],Nested_Ifs[#Headers],0)),
MATCH(1,($B56='Nested Ifs'!$B$14:$B$1004)*($C56='Nested Ifs'!$C$14:$C$1004),0))</f>
        <v>NA</v>
      </c>
      <c r="O56" s="11" cm="1">
        <f t="array" ref="O56">IF(SUMIFS(Nested_Ifs[Group_2_1],Nested_Ifs[ID],Lookups[[#This Row],[ID]]) &gt;=1,1,INDEX(Nested_Ifs[Group_2_1],MATCH(1,(Lookups[[#This Row],[ID]]=Nested_Ifs[ID])*(Lookups[[#This Row],[a11]]=Nested_Ifs[a11]),0)))</f>
        <v>0</v>
      </c>
    </row>
    <row r="57" spans="2:15" x14ac:dyDescent="0.3">
      <c r="B57">
        <v>18954</v>
      </c>
      <c r="C57" cm="1">
        <f t="array" ref="C57">MIN(_xlfn._xlws.FILTER(Nested_Ifs[a11], Nested_Ifs[ID]=Lookups!B57))</f>
        <v>1</v>
      </c>
      <c r="D57" cm="1">
        <f t="array" ref="D57">INDEX(INDEX(Nested_Ifs[],,MATCH(Lookups[[#Headers],[a21]],Nested_Ifs[#Headers],0)),
MATCH(1,($B57='Nested Ifs'!$B$14:$B$1004)*($C57='Nested Ifs'!$C$14:$C$1004),0))</f>
        <v>1</v>
      </c>
      <c r="E57" cm="1">
        <f t="array" ref="E57">INDEX(INDEX(Nested_Ifs[],,MATCH(Lookups[[#Headers],[a31]],Nested_Ifs[#Headers],0)),
MATCH(1,($B57='Nested Ifs'!$B$14:$B$1004)*($C57='Nested Ifs'!$C$14:$C$1004),0))</f>
        <v>1</v>
      </c>
      <c r="F57" cm="1">
        <f t="array" ref="F57">INDEX(INDEX(Nested_Ifs[],,MATCH(Lookups[[#Headers],[a71]],Nested_Ifs[#Headers],0)),
MATCH(1,($B57='Nested Ifs'!$B$14:$B$1004)*($C57='Nested Ifs'!$C$14:$C$1004),0))</f>
        <v>80</v>
      </c>
      <c r="G57" cm="1">
        <f t="array" ref="G57">INDEX(INDEX(Nested_Ifs[],,MATCH(Lookups[[#Headers],[a81]],Nested_Ifs[#Headers],0)),
MATCH(1,($B57='Nested Ifs'!$B$14:$B$1004)*($C57='Nested Ifs'!$C$14:$C$1004),0))</f>
        <v>1</v>
      </c>
      <c r="H57" t="str" cm="1">
        <f t="array" ref="H57">INDEX(INDEX(Nested_Ifs[],,MATCH(Lookups[[#Headers],[k31]],Nested_Ifs[#Headers],0)),
MATCH(1,($B57='Nested Ifs'!$B$14:$B$1004)*($C57='Nested Ifs'!$C$14:$C$1004),0))</f>
        <v>NA</v>
      </c>
      <c r="I57" t="str" cm="1">
        <f t="array" ref="I57">INDEX(INDEX(Nested_Ifs[],,MATCH(Lookups[[#Headers],[k51]],Nested_Ifs[#Headers],0)),
MATCH(1,($B57='Nested Ifs'!$B$14:$B$1004)*($C57='Nested Ifs'!$C$14:$C$1004),0))</f>
        <v>NA</v>
      </c>
      <c r="J57" cm="1">
        <f t="array" ref="J57">INDEX(INDEX(Nested_Ifs[],,MATCH(Lookups[[#Headers],[k91]],Nested_Ifs[#Headers],0)),
MATCH(1,($B57='Nested Ifs'!$B$14:$B$1004)*($C57='Nested Ifs'!$C$14:$C$1004),0))</f>
        <v>5</v>
      </c>
      <c r="K57" s="5" cm="1">
        <f t="array" ref="K57">INDEX(INDEX(Nested_Ifs[],,MATCH(Lookups[[#Headers],[Group_1_1]],Nested_Ifs[#Headers],0)),
MATCH(1,($B57='Nested Ifs'!$B$14:$B$1004)*($C57='Nested Ifs'!$C$14:$C$1004),0))</f>
        <v>0</v>
      </c>
      <c r="L57" cm="1">
        <f t="array" ref="L57">INDEX(INDEX(Nested_Ifs[],,MATCH(Lookups[[#Headers],[c120_1]],Nested_Ifs[#Headers],0)),
MATCH(1,($B57='Nested Ifs'!$B$14:$B$1004)*($C57='Nested Ifs'!$C$14:$C$1004),0))</f>
        <v>1</v>
      </c>
      <c r="M57" cm="1">
        <f t="array" ref="M57">INDEX(INDEX(Nested_Ifs[],,MATCH(Lookups[[#Headers],[c120_2]],Nested_Ifs[#Headers],0)),
MATCH(1,($B57='Nested Ifs'!$B$14:$B$1004)*($C57='Nested Ifs'!$C$14:$C$1004),0))</f>
        <v>2</v>
      </c>
      <c r="N57" t="str" cm="1">
        <f t="array" ref="N57">INDEX(INDEX(Nested_Ifs[],,MATCH(Lookups[[#Headers],[c120_3]],Nested_Ifs[#Headers],0)),
MATCH(1,($B57='Nested Ifs'!$B$14:$B$1004)*($C57='Nested Ifs'!$C$14:$C$1004),0))</f>
        <v>NA</v>
      </c>
      <c r="O57" s="11" cm="1">
        <f t="array" ref="O57">IF(SUMIFS(Nested_Ifs[Group_2_1],Nested_Ifs[ID],Lookups[[#This Row],[ID]]) &gt;=1,1,INDEX(Nested_Ifs[Group_2_1],MATCH(1,(Lookups[[#This Row],[ID]]=Nested_Ifs[ID])*(Lookups[[#This Row],[a11]]=Nested_Ifs[a11]),0)))</f>
        <v>0</v>
      </c>
    </row>
    <row r="58" spans="2:15" x14ac:dyDescent="0.3">
      <c r="B58">
        <v>18955</v>
      </c>
      <c r="C58" cm="1">
        <f t="array" ref="C58">MIN(_xlfn._xlws.FILTER(Nested_Ifs[a11], Nested_Ifs[ID]=Lookups!B58))</f>
        <v>1</v>
      </c>
      <c r="D58" cm="1">
        <f t="array" ref="D58">INDEX(INDEX(Nested_Ifs[],,MATCH(Lookups[[#Headers],[a21]],Nested_Ifs[#Headers],0)),
MATCH(1,($B58='Nested Ifs'!$B$14:$B$1004)*($C58='Nested Ifs'!$C$14:$C$1004),0))</f>
        <v>1</v>
      </c>
      <c r="E58" cm="1">
        <f t="array" ref="E58">INDEX(INDEX(Nested_Ifs[],,MATCH(Lookups[[#Headers],[a31]],Nested_Ifs[#Headers],0)),
MATCH(1,($B58='Nested Ifs'!$B$14:$B$1004)*($C58='Nested Ifs'!$C$14:$C$1004),0))</f>
        <v>1</v>
      </c>
      <c r="F58" cm="1">
        <f t="array" ref="F58">INDEX(INDEX(Nested_Ifs[],,MATCH(Lookups[[#Headers],[a71]],Nested_Ifs[#Headers],0)),
MATCH(1,($B58='Nested Ifs'!$B$14:$B$1004)*($C58='Nested Ifs'!$C$14:$C$1004),0))</f>
        <v>50</v>
      </c>
      <c r="G58" cm="1">
        <f t="array" ref="G58">INDEX(INDEX(Nested_Ifs[],,MATCH(Lookups[[#Headers],[a81]],Nested_Ifs[#Headers],0)),
MATCH(1,($B58='Nested Ifs'!$B$14:$B$1004)*($C58='Nested Ifs'!$C$14:$C$1004),0))</f>
        <v>1</v>
      </c>
      <c r="H58" t="str" cm="1">
        <f t="array" ref="H58">INDEX(INDEX(Nested_Ifs[],,MATCH(Lookups[[#Headers],[k31]],Nested_Ifs[#Headers],0)),
MATCH(1,($B58='Nested Ifs'!$B$14:$B$1004)*($C58='Nested Ifs'!$C$14:$C$1004),0))</f>
        <v>NA</v>
      </c>
      <c r="I58" t="str" cm="1">
        <f t="array" ref="I58">INDEX(INDEX(Nested_Ifs[],,MATCH(Lookups[[#Headers],[k51]],Nested_Ifs[#Headers],0)),
MATCH(1,($B58='Nested Ifs'!$B$14:$B$1004)*($C58='Nested Ifs'!$C$14:$C$1004),0))</f>
        <v>NA</v>
      </c>
      <c r="J58" cm="1">
        <f t="array" ref="J58">INDEX(INDEX(Nested_Ifs[],,MATCH(Lookups[[#Headers],[k91]],Nested_Ifs[#Headers],0)),
MATCH(1,($B58='Nested Ifs'!$B$14:$B$1004)*($C58='Nested Ifs'!$C$14:$C$1004),0))</f>
        <v>5</v>
      </c>
      <c r="K58" s="5" cm="1">
        <f t="array" ref="K58">INDEX(INDEX(Nested_Ifs[],,MATCH(Lookups[[#Headers],[Group_1_1]],Nested_Ifs[#Headers],0)),
MATCH(1,($B58='Nested Ifs'!$B$14:$B$1004)*($C58='Nested Ifs'!$C$14:$C$1004),0))</f>
        <v>0</v>
      </c>
      <c r="L58" cm="1">
        <f t="array" ref="L58">INDEX(INDEX(Nested_Ifs[],,MATCH(Lookups[[#Headers],[c120_1]],Nested_Ifs[#Headers],0)),
MATCH(1,($B58='Nested Ifs'!$B$14:$B$1004)*($C58='Nested Ifs'!$C$14:$C$1004),0))</f>
        <v>1</v>
      </c>
      <c r="M58" cm="1">
        <f t="array" ref="M58">INDEX(INDEX(Nested_Ifs[],,MATCH(Lookups[[#Headers],[c120_2]],Nested_Ifs[#Headers],0)),
MATCH(1,($B58='Nested Ifs'!$B$14:$B$1004)*($C58='Nested Ifs'!$C$14:$C$1004),0))</f>
        <v>2</v>
      </c>
      <c r="N58" t="str" cm="1">
        <f t="array" ref="N58">INDEX(INDEX(Nested_Ifs[],,MATCH(Lookups[[#Headers],[c120_3]],Nested_Ifs[#Headers],0)),
MATCH(1,($B58='Nested Ifs'!$B$14:$B$1004)*($C58='Nested Ifs'!$C$14:$C$1004),0))</f>
        <v>NA</v>
      </c>
      <c r="O58" s="11" cm="1">
        <f t="array" ref="O58">IF(SUMIFS(Nested_Ifs[Group_2_1],Nested_Ifs[ID],Lookups[[#This Row],[ID]]) &gt;=1,1,INDEX(Nested_Ifs[Group_2_1],MATCH(1,(Lookups[[#This Row],[ID]]=Nested_Ifs[ID])*(Lookups[[#This Row],[a11]]=Nested_Ifs[a11]),0)))</f>
        <v>0</v>
      </c>
    </row>
    <row r="59" spans="2:15" x14ac:dyDescent="0.3">
      <c r="B59">
        <v>18956</v>
      </c>
      <c r="C59" cm="1">
        <f t="array" ref="C59">MIN(_xlfn._xlws.FILTER(Nested_Ifs[a11], Nested_Ifs[ID]=Lookups!B59))</f>
        <v>1</v>
      </c>
      <c r="D59" cm="1">
        <f t="array" ref="D59">INDEX(INDEX(Nested_Ifs[],,MATCH(Lookups[[#Headers],[a21]],Nested_Ifs[#Headers],0)),
MATCH(1,($B59='Nested Ifs'!$B$14:$B$1004)*($C59='Nested Ifs'!$C$14:$C$1004),0))</f>
        <v>1</v>
      </c>
      <c r="E59" cm="1">
        <f t="array" ref="E59">INDEX(INDEX(Nested_Ifs[],,MATCH(Lookups[[#Headers],[a31]],Nested_Ifs[#Headers],0)),
MATCH(1,($B59='Nested Ifs'!$B$14:$B$1004)*($C59='Nested Ifs'!$C$14:$C$1004),0))</f>
        <v>1</v>
      </c>
      <c r="F59" cm="1">
        <f t="array" ref="F59">INDEX(INDEX(Nested_Ifs[],,MATCH(Lookups[[#Headers],[a71]],Nested_Ifs[#Headers],0)),
MATCH(1,($B59='Nested Ifs'!$B$14:$B$1004)*($C59='Nested Ifs'!$C$14:$C$1004),0))</f>
        <v>40</v>
      </c>
      <c r="G59" cm="1">
        <f t="array" ref="G59">INDEX(INDEX(Nested_Ifs[],,MATCH(Lookups[[#Headers],[a81]],Nested_Ifs[#Headers],0)),
MATCH(1,($B59='Nested Ifs'!$B$14:$B$1004)*($C59='Nested Ifs'!$C$14:$C$1004),0))</f>
        <v>1</v>
      </c>
      <c r="H59" t="str" cm="1">
        <f t="array" ref="H59">INDEX(INDEX(Nested_Ifs[],,MATCH(Lookups[[#Headers],[k31]],Nested_Ifs[#Headers],0)),
MATCH(1,($B59='Nested Ifs'!$B$14:$B$1004)*($C59='Nested Ifs'!$C$14:$C$1004),0))</f>
        <v>NA</v>
      </c>
      <c r="I59" t="str" cm="1">
        <f t="array" ref="I59">INDEX(INDEX(Nested_Ifs[],,MATCH(Lookups[[#Headers],[k51]],Nested_Ifs[#Headers],0)),
MATCH(1,($B59='Nested Ifs'!$B$14:$B$1004)*($C59='Nested Ifs'!$C$14:$C$1004),0))</f>
        <v>NA</v>
      </c>
      <c r="J59" cm="1">
        <f t="array" ref="J59">INDEX(INDEX(Nested_Ifs[],,MATCH(Lookups[[#Headers],[k91]],Nested_Ifs[#Headers],0)),
MATCH(1,($B59='Nested Ifs'!$B$14:$B$1004)*($C59='Nested Ifs'!$C$14:$C$1004),0))</f>
        <v>5</v>
      </c>
      <c r="K59" s="5" cm="1">
        <f t="array" ref="K59">INDEX(INDEX(Nested_Ifs[],,MATCH(Lookups[[#Headers],[Group_1_1]],Nested_Ifs[#Headers],0)),
MATCH(1,($B59='Nested Ifs'!$B$14:$B$1004)*($C59='Nested Ifs'!$C$14:$C$1004),0))</f>
        <v>0</v>
      </c>
      <c r="L59" cm="1">
        <f t="array" ref="L59">INDEX(INDEX(Nested_Ifs[],,MATCH(Lookups[[#Headers],[c120_1]],Nested_Ifs[#Headers],0)),
MATCH(1,($B59='Nested Ifs'!$B$14:$B$1004)*($C59='Nested Ifs'!$C$14:$C$1004),0))</f>
        <v>1</v>
      </c>
      <c r="M59" cm="1">
        <f t="array" ref="M59">INDEX(INDEX(Nested_Ifs[],,MATCH(Lookups[[#Headers],[c120_2]],Nested_Ifs[#Headers],0)),
MATCH(1,($B59='Nested Ifs'!$B$14:$B$1004)*($C59='Nested Ifs'!$C$14:$C$1004),0))</f>
        <v>2</v>
      </c>
      <c r="N59" t="str" cm="1">
        <f t="array" ref="N59">INDEX(INDEX(Nested_Ifs[],,MATCH(Lookups[[#Headers],[c120_3]],Nested_Ifs[#Headers],0)),
MATCH(1,($B59='Nested Ifs'!$B$14:$B$1004)*($C59='Nested Ifs'!$C$14:$C$1004),0))</f>
        <v>NA</v>
      </c>
      <c r="O59" s="11" cm="1">
        <f t="array" ref="O59">IF(SUMIFS(Nested_Ifs[Group_2_1],Nested_Ifs[ID],Lookups[[#This Row],[ID]]) &gt;=1,1,INDEX(Nested_Ifs[Group_2_1],MATCH(1,(Lookups[[#This Row],[ID]]=Nested_Ifs[ID])*(Lookups[[#This Row],[a11]]=Nested_Ifs[a11]),0)))</f>
        <v>0</v>
      </c>
    </row>
    <row r="60" spans="2:15" x14ac:dyDescent="0.3">
      <c r="B60">
        <v>18958</v>
      </c>
      <c r="C60" cm="1">
        <f t="array" ref="C60">MIN(_xlfn._xlws.FILTER(Nested_Ifs[a11], Nested_Ifs[ID]=Lookups!B60))</f>
        <v>1</v>
      </c>
      <c r="D60" cm="1">
        <f t="array" ref="D60">INDEX(INDEX(Nested_Ifs[],,MATCH(Lookups[[#Headers],[a21]],Nested_Ifs[#Headers],0)),
MATCH(1,($B60='Nested Ifs'!$B$14:$B$1004)*($C60='Nested Ifs'!$C$14:$C$1004),0))</f>
        <v>2</v>
      </c>
      <c r="E60" cm="1">
        <f t="array" ref="E60">INDEX(INDEX(Nested_Ifs[],,MATCH(Lookups[[#Headers],[a31]],Nested_Ifs[#Headers],0)),
MATCH(1,($B60='Nested Ifs'!$B$14:$B$1004)*($C60='Nested Ifs'!$C$14:$C$1004),0))</f>
        <v>1</v>
      </c>
      <c r="F60" cm="1">
        <f t="array" ref="F60">INDEX(INDEX(Nested_Ifs[],,MATCH(Lookups[[#Headers],[a71]],Nested_Ifs[#Headers],0)),
MATCH(1,($B60='Nested Ifs'!$B$14:$B$1004)*($C60='Nested Ifs'!$C$14:$C$1004),0))</f>
        <v>67</v>
      </c>
      <c r="G60" cm="1">
        <f t="array" ref="G60">INDEX(INDEX(Nested_Ifs[],,MATCH(Lookups[[#Headers],[a81]],Nested_Ifs[#Headers],0)),
MATCH(1,($B60='Nested Ifs'!$B$14:$B$1004)*($C60='Nested Ifs'!$C$14:$C$1004),0))</f>
        <v>5</v>
      </c>
      <c r="H60" t="str" cm="1">
        <f t="array" ref="H60">INDEX(INDEX(Nested_Ifs[],,MATCH(Lookups[[#Headers],[k31]],Nested_Ifs[#Headers],0)),
MATCH(1,($B60='Nested Ifs'!$B$14:$B$1004)*($C60='Nested Ifs'!$C$14:$C$1004),0))</f>
        <v>NA</v>
      </c>
      <c r="I60" t="str" cm="1">
        <f t="array" ref="I60">INDEX(INDEX(Nested_Ifs[],,MATCH(Lookups[[#Headers],[k51]],Nested_Ifs[#Headers],0)),
MATCH(1,($B60='Nested Ifs'!$B$14:$B$1004)*($C60='Nested Ifs'!$C$14:$C$1004),0))</f>
        <v>NA</v>
      </c>
      <c r="J60" cm="1">
        <f t="array" ref="J60">INDEX(INDEX(Nested_Ifs[],,MATCH(Lookups[[#Headers],[k91]],Nested_Ifs[#Headers],0)),
MATCH(1,($B60='Nested Ifs'!$B$14:$B$1004)*($C60='Nested Ifs'!$C$14:$C$1004),0))</f>
        <v>5</v>
      </c>
      <c r="K60" s="5" cm="1">
        <f t="array" ref="K60">INDEX(INDEX(Nested_Ifs[],,MATCH(Lookups[[#Headers],[Group_1_1]],Nested_Ifs[#Headers],0)),
MATCH(1,($B60='Nested Ifs'!$B$14:$B$1004)*($C60='Nested Ifs'!$C$14:$C$1004),0))</f>
        <v>0</v>
      </c>
      <c r="L60" cm="1">
        <f t="array" ref="L60">INDEX(INDEX(Nested_Ifs[],,MATCH(Lookups[[#Headers],[c120_1]],Nested_Ifs[#Headers],0)),
MATCH(1,($B60='Nested Ifs'!$B$14:$B$1004)*($C60='Nested Ifs'!$C$14:$C$1004),0))</f>
        <v>1</v>
      </c>
      <c r="M60" cm="1">
        <f t="array" ref="M60">INDEX(INDEX(Nested_Ifs[],,MATCH(Lookups[[#Headers],[c120_2]],Nested_Ifs[#Headers],0)),
MATCH(1,($B60='Nested Ifs'!$B$14:$B$1004)*($C60='Nested Ifs'!$C$14:$C$1004),0))</f>
        <v>2</v>
      </c>
      <c r="N60" t="str" cm="1">
        <f t="array" ref="N60">INDEX(INDEX(Nested_Ifs[],,MATCH(Lookups[[#Headers],[c120_3]],Nested_Ifs[#Headers],0)),
MATCH(1,($B60='Nested Ifs'!$B$14:$B$1004)*($C60='Nested Ifs'!$C$14:$C$1004),0))</f>
        <v>NA</v>
      </c>
      <c r="O60" s="11" cm="1">
        <f t="array" ref="O60">IF(SUMIFS(Nested_Ifs[Group_2_1],Nested_Ifs[ID],Lookups[[#This Row],[ID]]) &gt;=1,1,INDEX(Nested_Ifs[Group_2_1],MATCH(1,(Lookups[[#This Row],[ID]]=Nested_Ifs[ID])*(Lookups[[#This Row],[a11]]=Nested_Ifs[a11]),0)))</f>
        <v>0</v>
      </c>
    </row>
    <row r="61" spans="2:15" x14ac:dyDescent="0.3">
      <c r="B61">
        <v>18959</v>
      </c>
      <c r="C61" cm="1">
        <f t="array" ref="C61">MIN(_xlfn._xlws.FILTER(Nested_Ifs[a11], Nested_Ifs[ID]=Lookups!B61))</f>
        <v>1</v>
      </c>
      <c r="D61" cm="1">
        <f t="array" ref="D61">INDEX(INDEX(Nested_Ifs[],,MATCH(Lookups[[#Headers],[a21]],Nested_Ifs[#Headers],0)),
MATCH(1,($B61='Nested Ifs'!$B$14:$B$1004)*($C61='Nested Ifs'!$C$14:$C$1004),0))</f>
        <v>2</v>
      </c>
      <c r="E61" cm="1">
        <f t="array" ref="E61">INDEX(INDEX(Nested_Ifs[],,MATCH(Lookups[[#Headers],[a31]],Nested_Ifs[#Headers],0)),
MATCH(1,($B61='Nested Ifs'!$B$14:$B$1004)*($C61='Nested Ifs'!$C$14:$C$1004),0))</f>
        <v>1</v>
      </c>
      <c r="F61" cm="1">
        <f t="array" ref="F61">INDEX(INDEX(Nested_Ifs[],,MATCH(Lookups[[#Headers],[a71]],Nested_Ifs[#Headers],0)),
MATCH(1,($B61='Nested Ifs'!$B$14:$B$1004)*($C61='Nested Ifs'!$C$14:$C$1004),0))</f>
        <v>33</v>
      </c>
      <c r="G61" cm="1">
        <f t="array" ref="G61">INDEX(INDEX(Nested_Ifs[],,MATCH(Lookups[[#Headers],[a81]],Nested_Ifs[#Headers],0)),
MATCH(1,($B61='Nested Ifs'!$B$14:$B$1004)*($C61='Nested Ifs'!$C$14:$C$1004),0))</f>
        <v>5</v>
      </c>
      <c r="H61" t="str" cm="1">
        <f t="array" ref="H61">INDEX(INDEX(Nested_Ifs[],,MATCH(Lookups[[#Headers],[k31]],Nested_Ifs[#Headers],0)),
MATCH(1,($B61='Nested Ifs'!$B$14:$B$1004)*($C61='Nested Ifs'!$C$14:$C$1004),0))</f>
        <v>NA</v>
      </c>
      <c r="I61" t="str" cm="1">
        <f t="array" ref="I61">INDEX(INDEX(Nested_Ifs[],,MATCH(Lookups[[#Headers],[k51]],Nested_Ifs[#Headers],0)),
MATCH(1,($B61='Nested Ifs'!$B$14:$B$1004)*($C61='Nested Ifs'!$C$14:$C$1004),0))</f>
        <v>NA</v>
      </c>
      <c r="J61" cm="1">
        <f t="array" ref="J61">INDEX(INDEX(Nested_Ifs[],,MATCH(Lookups[[#Headers],[k91]],Nested_Ifs[#Headers],0)),
MATCH(1,($B61='Nested Ifs'!$B$14:$B$1004)*($C61='Nested Ifs'!$C$14:$C$1004),0))</f>
        <v>1</v>
      </c>
      <c r="K61" s="5" cm="1">
        <f t="array" ref="K61">INDEX(INDEX(Nested_Ifs[],,MATCH(Lookups[[#Headers],[Group_1_1]],Nested_Ifs[#Headers],0)),
MATCH(1,($B61='Nested Ifs'!$B$14:$B$1004)*($C61='Nested Ifs'!$C$14:$C$1004),0))</f>
        <v>0</v>
      </c>
      <c r="L61" cm="1">
        <f t="array" ref="L61">INDEX(INDEX(Nested_Ifs[],,MATCH(Lookups[[#Headers],[c120_1]],Nested_Ifs[#Headers],0)),
MATCH(1,($B61='Nested Ifs'!$B$14:$B$1004)*($C61='Nested Ifs'!$C$14:$C$1004),0))</f>
        <v>2</v>
      </c>
      <c r="M61" cm="1">
        <f t="array" ref="M61">INDEX(INDEX(Nested_Ifs[],,MATCH(Lookups[[#Headers],[c120_2]],Nested_Ifs[#Headers],0)),
MATCH(1,($B61='Nested Ifs'!$B$14:$B$1004)*($C61='Nested Ifs'!$C$14:$C$1004),0))</f>
        <v>2</v>
      </c>
      <c r="N61" t="str" cm="1">
        <f t="array" ref="N61">INDEX(INDEX(Nested_Ifs[],,MATCH(Lookups[[#Headers],[c120_3]],Nested_Ifs[#Headers],0)),
MATCH(1,($B61='Nested Ifs'!$B$14:$B$1004)*($C61='Nested Ifs'!$C$14:$C$1004),0))</f>
        <v>NA</v>
      </c>
      <c r="O61" s="11" cm="1">
        <f t="array" ref="O61">IF(SUMIFS(Nested_Ifs[Group_2_1],Nested_Ifs[ID],Lookups[[#This Row],[ID]]) &gt;=1,1,INDEX(Nested_Ifs[Group_2_1],MATCH(1,(Lookups[[#This Row],[ID]]=Nested_Ifs[ID])*(Lookups[[#This Row],[a11]]=Nested_Ifs[a11]),0)))</f>
        <v>0</v>
      </c>
    </row>
    <row r="62" spans="2:15" x14ac:dyDescent="0.3">
      <c r="B62">
        <v>18960</v>
      </c>
      <c r="C62" cm="1">
        <f t="array" ref="C62">MIN(_xlfn._xlws.FILTER(Nested_Ifs[a11], Nested_Ifs[ID]=Lookups!B62))</f>
        <v>1</v>
      </c>
      <c r="D62" cm="1">
        <f t="array" ref="D62">INDEX(INDEX(Nested_Ifs[],,MATCH(Lookups[[#Headers],[a21]],Nested_Ifs[#Headers],0)),
MATCH(1,($B62='Nested Ifs'!$B$14:$B$1004)*($C62='Nested Ifs'!$C$14:$C$1004),0))</f>
        <v>2</v>
      </c>
      <c r="E62" cm="1">
        <f t="array" ref="E62">INDEX(INDEX(Nested_Ifs[],,MATCH(Lookups[[#Headers],[a31]],Nested_Ifs[#Headers],0)),
MATCH(1,($B62='Nested Ifs'!$B$14:$B$1004)*($C62='Nested Ifs'!$C$14:$C$1004),0))</f>
        <v>1</v>
      </c>
      <c r="F62" cm="1">
        <f t="array" ref="F62">INDEX(INDEX(Nested_Ifs[],,MATCH(Lookups[[#Headers],[a71]],Nested_Ifs[#Headers],0)),
MATCH(1,($B62='Nested Ifs'!$B$14:$B$1004)*($C62='Nested Ifs'!$C$14:$C$1004),0))</f>
        <v>61</v>
      </c>
      <c r="G62" cm="1">
        <f t="array" ref="G62">INDEX(INDEX(Nested_Ifs[],,MATCH(Lookups[[#Headers],[a81]],Nested_Ifs[#Headers],0)),
MATCH(1,($B62='Nested Ifs'!$B$14:$B$1004)*($C62='Nested Ifs'!$C$14:$C$1004),0))</f>
        <v>5</v>
      </c>
      <c r="H62" t="str" cm="1">
        <f t="array" ref="H62">INDEX(INDEX(Nested_Ifs[],,MATCH(Lookups[[#Headers],[k31]],Nested_Ifs[#Headers],0)),
MATCH(1,($B62='Nested Ifs'!$B$14:$B$1004)*($C62='Nested Ifs'!$C$14:$C$1004),0))</f>
        <v>NA</v>
      </c>
      <c r="I62" t="str" cm="1">
        <f t="array" ref="I62">INDEX(INDEX(Nested_Ifs[],,MATCH(Lookups[[#Headers],[k51]],Nested_Ifs[#Headers],0)),
MATCH(1,($B62='Nested Ifs'!$B$14:$B$1004)*($C62='Nested Ifs'!$C$14:$C$1004),0))</f>
        <v>NA</v>
      </c>
      <c r="J62" cm="1">
        <f t="array" ref="J62">INDEX(INDEX(Nested_Ifs[],,MATCH(Lookups[[#Headers],[k91]],Nested_Ifs[#Headers],0)),
MATCH(1,($B62='Nested Ifs'!$B$14:$B$1004)*($C62='Nested Ifs'!$C$14:$C$1004),0))</f>
        <v>41</v>
      </c>
      <c r="K62" s="5" cm="1">
        <f t="array" ref="K62">INDEX(INDEX(Nested_Ifs[],,MATCH(Lookups[[#Headers],[Group_1_1]],Nested_Ifs[#Headers],0)),
MATCH(1,($B62='Nested Ifs'!$B$14:$B$1004)*($C62='Nested Ifs'!$C$14:$C$1004),0))</f>
        <v>0</v>
      </c>
      <c r="L62" cm="1">
        <f t="array" ref="L62">INDEX(INDEX(Nested_Ifs[],,MATCH(Lookups[[#Headers],[c120_1]],Nested_Ifs[#Headers],0)),
MATCH(1,($B62='Nested Ifs'!$B$14:$B$1004)*($C62='Nested Ifs'!$C$14:$C$1004),0))</f>
        <v>2</v>
      </c>
      <c r="M62" cm="1">
        <f t="array" ref="M62">INDEX(INDEX(Nested_Ifs[],,MATCH(Lookups[[#Headers],[c120_2]],Nested_Ifs[#Headers],0)),
MATCH(1,($B62='Nested Ifs'!$B$14:$B$1004)*($C62='Nested Ifs'!$C$14:$C$1004),0))</f>
        <v>2</v>
      </c>
      <c r="N62" t="str" cm="1">
        <f t="array" ref="N62">INDEX(INDEX(Nested_Ifs[],,MATCH(Lookups[[#Headers],[c120_3]],Nested_Ifs[#Headers],0)),
MATCH(1,($B62='Nested Ifs'!$B$14:$B$1004)*($C62='Nested Ifs'!$C$14:$C$1004),0))</f>
        <v>NA</v>
      </c>
      <c r="O62" s="11" cm="1">
        <f t="array" ref="O62">IF(SUMIFS(Nested_Ifs[Group_2_1],Nested_Ifs[ID],Lookups[[#This Row],[ID]]) &gt;=1,1,INDEX(Nested_Ifs[Group_2_1],MATCH(1,(Lookups[[#This Row],[ID]]=Nested_Ifs[ID])*(Lookups[[#This Row],[a11]]=Nested_Ifs[a11]),0)))</f>
        <v>0</v>
      </c>
    </row>
    <row r="63" spans="2:15" x14ac:dyDescent="0.3">
      <c r="B63">
        <v>18961</v>
      </c>
      <c r="C63" cm="1">
        <f t="array" ref="C63">MIN(_xlfn._xlws.FILTER(Nested_Ifs[a11], Nested_Ifs[ID]=Lookups!B63))</f>
        <v>1</v>
      </c>
      <c r="D63" cm="1">
        <f t="array" ref="D63">INDEX(INDEX(Nested_Ifs[],,MATCH(Lookups[[#Headers],[a21]],Nested_Ifs[#Headers],0)),
MATCH(1,($B63='Nested Ifs'!$B$14:$B$1004)*($C63='Nested Ifs'!$C$14:$C$1004),0))</f>
        <v>2</v>
      </c>
      <c r="E63" cm="1">
        <f t="array" ref="E63">INDEX(INDEX(Nested_Ifs[],,MATCH(Lookups[[#Headers],[a31]],Nested_Ifs[#Headers],0)),
MATCH(1,($B63='Nested Ifs'!$B$14:$B$1004)*($C63='Nested Ifs'!$C$14:$C$1004),0))</f>
        <v>1</v>
      </c>
      <c r="F63" cm="1">
        <f t="array" ref="F63">INDEX(INDEX(Nested_Ifs[],,MATCH(Lookups[[#Headers],[a71]],Nested_Ifs[#Headers],0)),
MATCH(1,($B63='Nested Ifs'!$B$14:$B$1004)*($C63='Nested Ifs'!$C$14:$C$1004),0))</f>
        <v>45</v>
      </c>
      <c r="G63" cm="1">
        <f t="array" ref="G63">INDEX(INDEX(Nested_Ifs[],,MATCH(Lookups[[#Headers],[a81]],Nested_Ifs[#Headers],0)),
MATCH(1,($B63='Nested Ifs'!$B$14:$B$1004)*($C63='Nested Ifs'!$C$14:$C$1004),0))</f>
        <v>3</v>
      </c>
      <c r="H63" t="str" cm="1">
        <f t="array" ref="H63">INDEX(INDEX(Nested_Ifs[],,MATCH(Lookups[[#Headers],[k31]],Nested_Ifs[#Headers],0)),
MATCH(1,($B63='Nested Ifs'!$B$14:$B$1004)*($C63='Nested Ifs'!$C$14:$C$1004),0))</f>
        <v>NA</v>
      </c>
      <c r="I63" t="str" cm="1">
        <f t="array" ref="I63">INDEX(INDEX(Nested_Ifs[],,MATCH(Lookups[[#Headers],[k51]],Nested_Ifs[#Headers],0)),
MATCH(1,($B63='Nested Ifs'!$B$14:$B$1004)*($C63='Nested Ifs'!$C$14:$C$1004),0))</f>
        <v>NA</v>
      </c>
      <c r="J63" cm="1">
        <f t="array" ref="J63">INDEX(INDEX(Nested_Ifs[],,MATCH(Lookups[[#Headers],[k91]],Nested_Ifs[#Headers],0)),
MATCH(1,($B63='Nested Ifs'!$B$14:$B$1004)*($C63='Nested Ifs'!$C$14:$C$1004),0))</f>
        <v>5</v>
      </c>
      <c r="K63" s="5" cm="1">
        <f t="array" ref="K63">INDEX(INDEX(Nested_Ifs[],,MATCH(Lookups[[#Headers],[Group_1_1]],Nested_Ifs[#Headers],0)),
MATCH(1,($B63='Nested Ifs'!$B$14:$B$1004)*($C63='Nested Ifs'!$C$14:$C$1004),0))</f>
        <v>0</v>
      </c>
      <c r="L63" cm="1">
        <f t="array" ref="L63">INDEX(INDEX(Nested_Ifs[],,MATCH(Lookups[[#Headers],[c120_1]],Nested_Ifs[#Headers],0)),
MATCH(1,($B63='Nested Ifs'!$B$14:$B$1004)*($C63='Nested Ifs'!$C$14:$C$1004),0))</f>
        <v>2</v>
      </c>
      <c r="M63" cm="1">
        <f t="array" ref="M63">INDEX(INDEX(Nested_Ifs[],,MATCH(Lookups[[#Headers],[c120_2]],Nested_Ifs[#Headers],0)),
MATCH(1,($B63='Nested Ifs'!$B$14:$B$1004)*($C63='Nested Ifs'!$C$14:$C$1004),0))</f>
        <v>2</v>
      </c>
      <c r="N63" t="str" cm="1">
        <f t="array" ref="N63">INDEX(INDEX(Nested_Ifs[],,MATCH(Lookups[[#Headers],[c120_3]],Nested_Ifs[#Headers],0)),
MATCH(1,($B63='Nested Ifs'!$B$14:$B$1004)*($C63='Nested Ifs'!$C$14:$C$1004),0))</f>
        <v>NA</v>
      </c>
      <c r="O63" s="11" cm="1">
        <f t="array" ref="O63">IF(SUMIFS(Nested_Ifs[Group_2_1],Nested_Ifs[ID],Lookups[[#This Row],[ID]]) &gt;=1,1,INDEX(Nested_Ifs[Group_2_1],MATCH(1,(Lookups[[#This Row],[ID]]=Nested_Ifs[ID])*(Lookups[[#This Row],[a11]]=Nested_Ifs[a11]),0)))</f>
        <v>0</v>
      </c>
    </row>
    <row r="64" spans="2:15" x14ac:dyDescent="0.3">
      <c r="B64">
        <v>18963</v>
      </c>
      <c r="C64" cm="1">
        <f t="array" ref="C64">MIN(_xlfn._xlws.FILTER(Nested_Ifs[a11], Nested_Ifs[ID]=Lookups!B64))</f>
        <v>1</v>
      </c>
      <c r="D64" cm="1">
        <f t="array" ref="D64">INDEX(INDEX(Nested_Ifs[],,MATCH(Lookups[[#Headers],[a21]],Nested_Ifs[#Headers],0)),
MATCH(1,($B64='Nested Ifs'!$B$14:$B$1004)*($C64='Nested Ifs'!$C$14:$C$1004),0))</f>
        <v>1</v>
      </c>
      <c r="E64" cm="1">
        <f t="array" ref="E64">INDEX(INDEX(Nested_Ifs[],,MATCH(Lookups[[#Headers],[a31]],Nested_Ifs[#Headers],0)),
MATCH(1,($B64='Nested Ifs'!$B$14:$B$1004)*($C64='Nested Ifs'!$C$14:$C$1004),0))</f>
        <v>1</v>
      </c>
      <c r="F64" cm="1">
        <f t="array" ref="F64">INDEX(INDEX(Nested_Ifs[],,MATCH(Lookups[[#Headers],[a71]],Nested_Ifs[#Headers],0)),
MATCH(1,($B64='Nested Ifs'!$B$14:$B$1004)*($C64='Nested Ifs'!$C$14:$C$1004),0))</f>
        <v>55</v>
      </c>
      <c r="G64" cm="1">
        <f t="array" ref="G64">INDEX(INDEX(Nested_Ifs[],,MATCH(Lookups[[#Headers],[a81]],Nested_Ifs[#Headers],0)),
MATCH(1,($B64='Nested Ifs'!$B$14:$B$1004)*($C64='Nested Ifs'!$C$14:$C$1004),0))</f>
        <v>2</v>
      </c>
      <c r="H64" t="str" cm="1">
        <f t="array" ref="H64">INDEX(INDEX(Nested_Ifs[],,MATCH(Lookups[[#Headers],[k31]],Nested_Ifs[#Headers],0)),
MATCH(1,($B64='Nested Ifs'!$B$14:$B$1004)*($C64='Nested Ifs'!$C$14:$C$1004),0))</f>
        <v>NA</v>
      </c>
      <c r="I64" t="str" cm="1">
        <f t="array" ref="I64">INDEX(INDEX(Nested_Ifs[],,MATCH(Lookups[[#Headers],[k51]],Nested_Ifs[#Headers],0)),
MATCH(1,($B64='Nested Ifs'!$B$14:$B$1004)*($C64='Nested Ifs'!$C$14:$C$1004),0))</f>
        <v>NA</v>
      </c>
      <c r="J64" cm="1">
        <f t="array" ref="J64">INDEX(INDEX(Nested_Ifs[],,MATCH(Lookups[[#Headers],[k91]],Nested_Ifs[#Headers],0)),
MATCH(1,($B64='Nested Ifs'!$B$14:$B$1004)*($C64='Nested Ifs'!$C$14:$C$1004),0))</f>
        <v>41</v>
      </c>
      <c r="K64" s="5" cm="1">
        <f t="array" ref="K64">INDEX(INDEX(Nested_Ifs[],,MATCH(Lookups[[#Headers],[Group_1_1]],Nested_Ifs[#Headers],0)),
MATCH(1,($B64='Nested Ifs'!$B$14:$B$1004)*($C64='Nested Ifs'!$C$14:$C$1004),0))</f>
        <v>0</v>
      </c>
      <c r="L64" cm="1">
        <f t="array" ref="L64">INDEX(INDEX(Nested_Ifs[],,MATCH(Lookups[[#Headers],[c120_1]],Nested_Ifs[#Headers],0)),
MATCH(1,($B64='Nested Ifs'!$B$14:$B$1004)*($C64='Nested Ifs'!$C$14:$C$1004),0))</f>
        <v>2</v>
      </c>
      <c r="M64" cm="1">
        <f t="array" ref="M64">INDEX(INDEX(Nested_Ifs[],,MATCH(Lookups[[#Headers],[c120_2]],Nested_Ifs[#Headers],0)),
MATCH(1,($B64='Nested Ifs'!$B$14:$B$1004)*($C64='Nested Ifs'!$C$14:$C$1004),0))</f>
        <v>2</v>
      </c>
      <c r="N64" t="str" cm="1">
        <f t="array" ref="N64">INDEX(INDEX(Nested_Ifs[],,MATCH(Lookups[[#Headers],[c120_3]],Nested_Ifs[#Headers],0)),
MATCH(1,($B64='Nested Ifs'!$B$14:$B$1004)*($C64='Nested Ifs'!$C$14:$C$1004),0))</f>
        <v>NA</v>
      </c>
      <c r="O64" s="11" cm="1">
        <f t="array" ref="O64">IF(SUMIFS(Nested_Ifs[Group_2_1],Nested_Ifs[ID],Lookups[[#This Row],[ID]]) &gt;=1,1,INDEX(Nested_Ifs[Group_2_1],MATCH(1,(Lookups[[#This Row],[ID]]=Nested_Ifs[ID])*(Lookups[[#This Row],[a11]]=Nested_Ifs[a11]),0)))</f>
        <v>0</v>
      </c>
    </row>
    <row r="65" spans="2:15" x14ac:dyDescent="0.3">
      <c r="B65">
        <v>18964</v>
      </c>
      <c r="C65" cm="1">
        <f t="array" ref="C65">MIN(_xlfn._xlws.FILTER(Nested_Ifs[a11], Nested_Ifs[ID]=Lookups!B65))</f>
        <v>1</v>
      </c>
      <c r="D65" cm="1">
        <f t="array" ref="D65">INDEX(INDEX(Nested_Ifs[],,MATCH(Lookups[[#Headers],[a21]],Nested_Ifs[#Headers],0)),
MATCH(1,($B65='Nested Ifs'!$B$14:$B$1004)*($C65='Nested Ifs'!$C$14:$C$1004),0))</f>
        <v>1</v>
      </c>
      <c r="E65" cm="1">
        <f t="array" ref="E65">INDEX(INDEX(Nested_Ifs[],,MATCH(Lookups[[#Headers],[a31]],Nested_Ifs[#Headers],0)),
MATCH(1,($B65='Nested Ifs'!$B$14:$B$1004)*($C65='Nested Ifs'!$C$14:$C$1004),0))</f>
        <v>1</v>
      </c>
      <c r="F65" cm="1">
        <f t="array" ref="F65">INDEX(INDEX(Nested_Ifs[],,MATCH(Lookups[[#Headers],[a71]],Nested_Ifs[#Headers],0)),
MATCH(1,($B65='Nested Ifs'!$B$14:$B$1004)*($C65='Nested Ifs'!$C$14:$C$1004),0))</f>
        <v>90</v>
      </c>
      <c r="G65" cm="1">
        <f t="array" ref="G65">INDEX(INDEX(Nested_Ifs[],,MATCH(Lookups[[#Headers],[a81]],Nested_Ifs[#Headers],0)),
MATCH(1,($B65='Nested Ifs'!$B$14:$B$1004)*($C65='Nested Ifs'!$C$14:$C$1004),0))</f>
        <v>1</v>
      </c>
      <c r="H65" t="str" cm="1">
        <f t="array" ref="H65">INDEX(INDEX(Nested_Ifs[],,MATCH(Lookups[[#Headers],[k31]],Nested_Ifs[#Headers],0)),
MATCH(1,($B65='Nested Ifs'!$B$14:$B$1004)*($C65='Nested Ifs'!$C$14:$C$1004),0))</f>
        <v>NA</v>
      </c>
      <c r="I65" t="str" cm="1">
        <f t="array" ref="I65">INDEX(INDEX(Nested_Ifs[],,MATCH(Lookups[[#Headers],[k51]],Nested_Ifs[#Headers],0)),
MATCH(1,($B65='Nested Ifs'!$B$14:$B$1004)*($C65='Nested Ifs'!$C$14:$C$1004),0))</f>
        <v>NA</v>
      </c>
      <c r="J65" t="str" cm="1">
        <f t="array" ref="J65">INDEX(INDEX(Nested_Ifs[],,MATCH(Lookups[[#Headers],[k91]],Nested_Ifs[#Headers],0)),
MATCH(1,($B65='Nested Ifs'!$B$14:$B$1004)*($C65='Nested Ifs'!$C$14:$C$1004),0))</f>
        <v>NA</v>
      </c>
      <c r="K65" s="5" t="str" cm="1">
        <f t="array" ref="K65">INDEX(INDEX(Nested_Ifs[],,MATCH(Lookups[[#Headers],[Group_1_1]],Nested_Ifs[#Headers],0)),
MATCH(1,($B65='Nested Ifs'!$B$14:$B$1004)*($C65='Nested Ifs'!$C$14:$C$1004),0))</f>
        <v>NA</v>
      </c>
      <c r="L65" cm="1">
        <f t="array" ref="L65">INDEX(INDEX(Nested_Ifs[],,MATCH(Lookups[[#Headers],[c120_1]],Nested_Ifs[#Headers],0)),
MATCH(1,($B65='Nested Ifs'!$B$14:$B$1004)*($C65='Nested Ifs'!$C$14:$C$1004),0))</f>
        <v>2</v>
      </c>
      <c r="M65" cm="1">
        <f t="array" ref="M65">INDEX(INDEX(Nested_Ifs[],,MATCH(Lookups[[#Headers],[c120_2]],Nested_Ifs[#Headers],0)),
MATCH(1,($B65='Nested Ifs'!$B$14:$B$1004)*($C65='Nested Ifs'!$C$14:$C$1004),0))</f>
        <v>2</v>
      </c>
      <c r="N65" t="str" cm="1">
        <f t="array" ref="N65">INDEX(INDEX(Nested_Ifs[],,MATCH(Lookups[[#Headers],[c120_3]],Nested_Ifs[#Headers],0)),
MATCH(1,($B65='Nested Ifs'!$B$14:$B$1004)*($C65='Nested Ifs'!$C$14:$C$1004),0))</f>
        <v>NA</v>
      </c>
      <c r="O65" s="11" cm="1">
        <f t="array" ref="O65">IF(SUMIFS(Nested_Ifs[Group_2_1],Nested_Ifs[ID],Lookups[[#This Row],[ID]]) &gt;=1,1,INDEX(Nested_Ifs[Group_2_1],MATCH(1,(Lookups[[#This Row],[ID]]=Nested_Ifs[ID])*(Lookups[[#This Row],[a11]]=Nested_Ifs[a11]),0)))</f>
        <v>0</v>
      </c>
    </row>
    <row r="66" spans="2:15" x14ac:dyDescent="0.3">
      <c r="B66">
        <v>18965</v>
      </c>
      <c r="C66" cm="1">
        <f t="array" ref="C66">MIN(_xlfn._xlws.FILTER(Nested_Ifs[a11], Nested_Ifs[ID]=Lookups!B66))</f>
        <v>1</v>
      </c>
      <c r="D66" cm="1">
        <f t="array" ref="D66">INDEX(INDEX(Nested_Ifs[],,MATCH(Lookups[[#Headers],[a21]],Nested_Ifs[#Headers],0)),
MATCH(1,($B66='Nested Ifs'!$B$14:$B$1004)*($C66='Nested Ifs'!$C$14:$C$1004),0))</f>
        <v>1</v>
      </c>
      <c r="E66" cm="1">
        <f t="array" ref="E66">INDEX(INDEX(Nested_Ifs[],,MATCH(Lookups[[#Headers],[a31]],Nested_Ifs[#Headers],0)),
MATCH(1,($B66='Nested Ifs'!$B$14:$B$1004)*($C66='Nested Ifs'!$C$14:$C$1004),0))</f>
        <v>1</v>
      </c>
      <c r="F66" cm="1">
        <f t="array" ref="F66">INDEX(INDEX(Nested_Ifs[],,MATCH(Lookups[[#Headers],[a71]],Nested_Ifs[#Headers],0)),
MATCH(1,($B66='Nested Ifs'!$B$14:$B$1004)*($C66='Nested Ifs'!$C$14:$C$1004),0))</f>
        <v>61</v>
      </c>
      <c r="G66" cm="1">
        <f t="array" ref="G66">INDEX(INDEX(Nested_Ifs[],,MATCH(Lookups[[#Headers],[a81]],Nested_Ifs[#Headers],0)),
MATCH(1,($B66='Nested Ifs'!$B$14:$B$1004)*($C66='Nested Ifs'!$C$14:$C$1004),0))</f>
        <v>1</v>
      </c>
      <c r="H66" t="str" cm="1">
        <f t="array" ref="H66">INDEX(INDEX(Nested_Ifs[],,MATCH(Lookups[[#Headers],[k31]],Nested_Ifs[#Headers],0)),
MATCH(1,($B66='Nested Ifs'!$B$14:$B$1004)*($C66='Nested Ifs'!$C$14:$C$1004),0))</f>
        <v>NA</v>
      </c>
      <c r="I66" t="str" cm="1">
        <f t="array" ref="I66">INDEX(INDEX(Nested_Ifs[],,MATCH(Lookups[[#Headers],[k51]],Nested_Ifs[#Headers],0)),
MATCH(1,($B66='Nested Ifs'!$B$14:$B$1004)*($C66='Nested Ifs'!$C$14:$C$1004),0))</f>
        <v>NA</v>
      </c>
      <c r="J66" cm="1">
        <f t="array" ref="J66">INDEX(INDEX(Nested_Ifs[],,MATCH(Lookups[[#Headers],[k91]],Nested_Ifs[#Headers],0)),
MATCH(1,($B66='Nested Ifs'!$B$14:$B$1004)*($C66='Nested Ifs'!$C$14:$C$1004),0))</f>
        <v>5</v>
      </c>
      <c r="K66" s="5" cm="1">
        <f t="array" ref="K66">INDEX(INDEX(Nested_Ifs[],,MATCH(Lookups[[#Headers],[Group_1_1]],Nested_Ifs[#Headers],0)),
MATCH(1,($B66='Nested Ifs'!$B$14:$B$1004)*($C66='Nested Ifs'!$C$14:$C$1004),0))</f>
        <v>0</v>
      </c>
      <c r="L66" cm="1">
        <f t="array" ref="L66">INDEX(INDEX(Nested_Ifs[],,MATCH(Lookups[[#Headers],[c120_1]],Nested_Ifs[#Headers],0)),
MATCH(1,($B66='Nested Ifs'!$B$14:$B$1004)*($C66='Nested Ifs'!$C$14:$C$1004),0))</f>
        <v>2</v>
      </c>
      <c r="M66" cm="1">
        <f t="array" ref="M66">INDEX(INDEX(Nested_Ifs[],,MATCH(Lookups[[#Headers],[c120_2]],Nested_Ifs[#Headers],0)),
MATCH(1,($B66='Nested Ifs'!$B$14:$B$1004)*($C66='Nested Ifs'!$C$14:$C$1004),0))</f>
        <v>2</v>
      </c>
      <c r="N66" t="str" cm="1">
        <f t="array" ref="N66">INDEX(INDEX(Nested_Ifs[],,MATCH(Lookups[[#Headers],[c120_3]],Nested_Ifs[#Headers],0)),
MATCH(1,($B66='Nested Ifs'!$B$14:$B$1004)*($C66='Nested Ifs'!$C$14:$C$1004),0))</f>
        <v>NA</v>
      </c>
      <c r="O66" s="11" cm="1">
        <f t="array" ref="O66">IF(SUMIFS(Nested_Ifs[Group_2_1],Nested_Ifs[ID],Lookups[[#This Row],[ID]]) &gt;=1,1,INDEX(Nested_Ifs[Group_2_1],MATCH(1,(Lookups[[#This Row],[ID]]=Nested_Ifs[ID])*(Lookups[[#This Row],[a11]]=Nested_Ifs[a11]),0)))</f>
        <v>0</v>
      </c>
    </row>
    <row r="67" spans="2:15" x14ac:dyDescent="0.3">
      <c r="B67">
        <v>18966</v>
      </c>
      <c r="C67" cm="1">
        <f t="array" ref="C67">MIN(_xlfn._xlws.FILTER(Nested_Ifs[a11], Nested_Ifs[ID]=Lookups!B67))</f>
        <v>1</v>
      </c>
      <c r="D67" cm="1">
        <f t="array" ref="D67">INDEX(INDEX(Nested_Ifs[],,MATCH(Lookups[[#Headers],[a21]],Nested_Ifs[#Headers],0)),
MATCH(1,($B67='Nested Ifs'!$B$14:$B$1004)*($C67='Nested Ifs'!$C$14:$C$1004),0))</f>
        <v>1</v>
      </c>
      <c r="E67" cm="1">
        <f t="array" ref="E67">INDEX(INDEX(Nested_Ifs[],,MATCH(Lookups[[#Headers],[a31]],Nested_Ifs[#Headers],0)),
MATCH(1,($B67='Nested Ifs'!$B$14:$B$1004)*($C67='Nested Ifs'!$C$14:$C$1004),0))</f>
        <v>1</v>
      </c>
      <c r="F67" cm="1">
        <f t="array" ref="F67">INDEX(INDEX(Nested_Ifs[],,MATCH(Lookups[[#Headers],[a71]],Nested_Ifs[#Headers],0)),
MATCH(1,($B67='Nested Ifs'!$B$14:$B$1004)*($C67='Nested Ifs'!$C$14:$C$1004),0))</f>
        <v>52</v>
      </c>
      <c r="G67" cm="1">
        <f t="array" ref="G67">INDEX(INDEX(Nested_Ifs[],,MATCH(Lookups[[#Headers],[a81]],Nested_Ifs[#Headers],0)),
MATCH(1,($B67='Nested Ifs'!$B$14:$B$1004)*($C67='Nested Ifs'!$C$14:$C$1004),0))</f>
        <v>1</v>
      </c>
      <c r="H67" t="str" cm="1">
        <f t="array" ref="H67">INDEX(INDEX(Nested_Ifs[],,MATCH(Lookups[[#Headers],[k31]],Nested_Ifs[#Headers],0)),
MATCH(1,($B67='Nested Ifs'!$B$14:$B$1004)*($C67='Nested Ifs'!$C$14:$C$1004),0))</f>
        <v>NA</v>
      </c>
      <c r="I67" t="str" cm="1">
        <f t="array" ref="I67">INDEX(INDEX(Nested_Ifs[],,MATCH(Lookups[[#Headers],[k51]],Nested_Ifs[#Headers],0)),
MATCH(1,($B67='Nested Ifs'!$B$14:$B$1004)*($C67='Nested Ifs'!$C$14:$C$1004),0))</f>
        <v>NA</v>
      </c>
      <c r="J67" cm="1">
        <f t="array" ref="J67">INDEX(INDEX(Nested_Ifs[],,MATCH(Lookups[[#Headers],[k91]],Nested_Ifs[#Headers],0)),
MATCH(1,($B67='Nested Ifs'!$B$14:$B$1004)*($C67='Nested Ifs'!$C$14:$C$1004),0))</f>
        <v>5</v>
      </c>
      <c r="K67" s="5" cm="1">
        <f t="array" ref="K67">INDEX(INDEX(Nested_Ifs[],,MATCH(Lookups[[#Headers],[Group_1_1]],Nested_Ifs[#Headers],0)),
MATCH(1,($B67='Nested Ifs'!$B$14:$B$1004)*($C67='Nested Ifs'!$C$14:$C$1004),0))</f>
        <v>0</v>
      </c>
      <c r="L67" cm="1">
        <f t="array" ref="L67">INDEX(INDEX(Nested_Ifs[],,MATCH(Lookups[[#Headers],[c120_1]],Nested_Ifs[#Headers],0)),
MATCH(1,($B67='Nested Ifs'!$B$14:$B$1004)*($C67='Nested Ifs'!$C$14:$C$1004),0))</f>
        <v>2</v>
      </c>
      <c r="M67" cm="1">
        <f t="array" ref="M67">INDEX(INDEX(Nested_Ifs[],,MATCH(Lookups[[#Headers],[c120_2]],Nested_Ifs[#Headers],0)),
MATCH(1,($B67='Nested Ifs'!$B$14:$B$1004)*($C67='Nested Ifs'!$C$14:$C$1004),0))</f>
        <v>2</v>
      </c>
      <c r="N67" t="str" cm="1">
        <f t="array" ref="N67">INDEX(INDEX(Nested_Ifs[],,MATCH(Lookups[[#Headers],[c120_3]],Nested_Ifs[#Headers],0)),
MATCH(1,($B67='Nested Ifs'!$B$14:$B$1004)*($C67='Nested Ifs'!$C$14:$C$1004),0))</f>
        <v>NA</v>
      </c>
      <c r="O67" s="11" cm="1">
        <f t="array" ref="O67">IF(SUMIFS(Nested_Ifs[Group_2_1],Nested_Ifs[ID],Lookups[[#This Row],[ID]]) &gt;=1,1,INDEX(Nested_Ifs[Group_2_1],MATCH(1,(Lookups[[#This Row],[ID]]=Nested_Ifs[ID])*(Lookups[[#This Row],[a11]]=Nested_Ifs[a11]),0)))</f>
        <v>0</v>
      </c>
    </row>
    <row r="68" spans="2:15" x14ac:dyDescent="0.3">
      <c r="B68">
        <v>18968</v>
      </c>
      <c r="C68" cm="1">
        <f t="array" ref="C68">MIN(_xlfn._xlws.FILTER(Nested_Ifs[a11], Nested_Ifs[ID]=Lookups!B68))</f>
        <v>1</v>
      </c>
      <c r="D68" cm="1">
        <f t="array" ref="D68">INDEX(INDEX(Nested_Ifs[],,MATCH(Lookups[[#Headers],[a21]],Nested_Ifs[#Headers],0)),
MATCH(1,($B68='Nested Ifs'!$B$14:$B$1004)*($C68='Nested Ifs'!$C$14:$C$1004),0))</f>
        <v>1</v>
      </c>
      <c r="E68" cm="1">
        <f t="array" ref="E68">INDEX(INDEX(Nested_Ifs[],,MATCH(Lookups[[#Headers],[a31]],Nested_Ifs[#Headers],0)),
MATCH(1,($B68='Nested Ifs'!$B$14:$B$1004)*($C68='Nested Ifs'!$C$14:$C$1004),0))</f>
        <v>1</v>
      </c>
      <c r="F68" cm="1">
        <f t="array" ref="F68">INDEX(INDEX(Nested_Ifs[],,MATCH(Lookups[[#Headers],[a71]],Nested_Ifs[#Headers],0)),
MATCH(1,($B68='Nested Ifs'!$B$14:$B$1004)*($C68='Nested Ifs'!$C$14:$C$1004),0))</f>
        <v>61</v>
      </c>
      <c r="G68" cm="1">
        <f t="array" ref="G68">INDEX(INDEX(Nested_Ifs[],,MATCH(Lookups[[#Headers],[a81]],Nested_Ifs[#Headers],0)),
MATCH(1,($B68='Nested Ifs'!$B$14:$B$1004)*($C68='Nested Ifs'!$C$14:$C$1004),0))</f>
        <v>1</v>
      </c>
      <c r="H68" t="str" cm="1">
        <f t="array" ref="H68">INDEX(INDEX(Nested_Ifs[],,MATCH(Lookups[[#Headers],[k31]],Nested_Ifs[#Headers],0)),
MATCH(1,($B68='Nested Ifs'!$B$14:$B$1004)*($C68='Nested Ifs'!$C$14:$C$1004),0))</f>
        <v>NA</v>
      </c>
      <c r="I68" t="str" cm="1">
        <f t="array" ref="I68">INDEX(INDEX(Nested_Ifs[],,MATCH(Lookups[[#Headers],[k51]],Nested_Ifs[#Headers],0)),
MATCH(1,($B68='Nested Ifs'!$B$14:$B$1004)*($C68='Nested Ifs'!$C$14:$C$1004),0))</f>
        <v>NA</v>
      </c>
      <c r="J68" cm="1">
        <f t="array" ref="J68">INDEX(INDEX(Nested_Ifs[],,MATCH(Lookups[[#Headers],[k91]],Nested_Ifs[#Headers],0)),
MATCH(1,($B68='Nested Ifs'!$B$14:$B$1004)*($C68='Nested Ifs'!$C$14:$C$1004),0))</f>
        <v>5</v>
      </c>
      <c r="K68" s="5" cm="1">
        <f t="array" ref="K68">INDEX(INDEX(Nested_Ifs[],,MATCH(Lookups[[#Headers],[Group_1_1]],Nested_Ifs[#Headers],0)),
MATCH(1,($B68='Nested Ifs'!$B$14:$B$1004)*($C68='Nested Ifs'!$C$14:$C$1004),0))</f>
        <v>0</v>
      </c>
      <c r="L68" cm="1">
        <f t="array" ref="L68">INDEX(INDEX(Nested_Ifs[],,MATCH(Lookups[[#Headers],[c120_1]],Nested_Ifs[#Headers],0)),
MATCH(1,($B68='Nested Ifs'!$B$14:$B$1004)*($C68='Nested Ifs'!$C$14:$C$1004),0))</f>
        <v>2</v>
      </c>
      <c r="M68" cm="1">
        <f t="array" ref="M68">INDEX(INDEX(Nested_Ifs[],,MATCH(Lookups[[#Headers],[c120_2]],Nested_Ifs[#Headers],0)),
MATCH(1,($B68='Nested Ifs'!$B$14:$B$1004)*($C68='Nested Ifs'!$C$14:$C$1004),0))</f>
        <v>2</v>
      </c>
      <c r="N68" t="str" cm="1">
        <f t="array" ref="N68">INDEX(INDEX(Nested_Ifs[],,MATCH(Lookups[[#Headers],[c120_3]],Nested_Ifs[#Headers],0)),
MATCH(1,($B68='Nested Ifs'!$B$14:$B$1004)*($C68='Nested Ifs'!$C$14:$C$1004),0))</f>
        <v>NA</v>
      </c>
      <c r="O68" s="11" cm="1">
        <f t="array" ref="O68">IF(SUMIFS(Nested_Ifs[Group_2_1],Nested_Ifs[ID],Lookups[[#This Row],[ID]]) &gt;=1,1,INDEX(Nested_Ifs[Group_2_1],MATCH(1,(Lookups[[#This Row],[ID]]=Nested_Ifs[ID])*(Lookups[[#This Row],[a11]]=Nested_Ifs[a11]),0)))</f>
        <v>0</v>
      </c>
    </row>
    <row r="69" spans="2:15" x14ac:dyDescent="0.3">
      <c r="B69">
        <v>18971</v>
      </c>
      <c r="C69" cm="1">
        <f t="array" ref="C69">MIN(_xlfn._xlws.FILTER(Nested_Ifs[a11], Nested_Ifs[ID]=Lookups!B69))</f>
        <v>1</v>
      </c>
      <c r="D69" cm="1">
        <f t="array" ref="D69">INDEX(INDEX(Nested_Ifs[],,MATCH(Lookups[[#Headers],[a21]],Nested_Ifs[#Headers],0)),
MATCH(1,($B69='Nested Ifs'!$B$14:$B$1004)*($C69='Nested Ifs'!$C$14:$C$1004),0))</f>
        <v>1</v>
      </c>
      <c r="E69" cm="1">
        <f t="array" ref="E69">INDEX(INDEX(Nested_Ifs[],,MATCH(Lookups[[#Headers],[a31]],Nested_Ifs[#Headers],0)),
MATCH(1,($B69='Nested Ifs'!$B$14:$B$1004)*($C69='Nested Ifs'!$C$14:$C$1004),0))</f>
        <v>1</v>
      </c>
      <c r="F69" cm="1">
        <f t="array" ref="F69">INDEX(INDEX(Nested_Ifs[],,MATCH(Lookups[[#Headers],[a71]],Nested_Ifs[#Headers],0)),
MATCH(1,($B69='Nested Ifs'!$B$14:$B$1004)*($C69='Nested Ifs'!$C$14:$C$1004),0))</f>
        <v>42</v>
      </c>
      <c r="G69" cm="1">
        <f t="array" ref="G69">INDEX(INDEX(Nested_Ifs[],,MATCH(Lookups[[#Headers],[a81]],Nested_Ifs[#Headers],0)),
MATCH(1,($B69='Nested Ifs'!$B$14:$B$1004)*($C69='Nested Ifs'!$C$14:$C$1004),0))</f>
        <v>1</v>
      </c>
      <c r="H69" t="str" cm="1">
        <f t="array" ref="H69">INDEX(INDEX(Nested_Ifs[],,MATCH(Lookups[[#Headers],[k31]],Nested_Ifs[#Headers],0)),
MATCH(1,($B69='Nested Ifs'!$B$14:$B$1004)*($C69='Nested Ifs'!$C$14:$C$1004),0))</f>
        <v>NA</v>
      </c>
      <c r="I69" t="str" cm="1">
        <f t="array" ref="I69">INDEX(INDEX(Nested_Ifs[],,MATCH(Lookups[[#Headers],[k51]],Nested_Ifs[#Headers],0)),
MATCH(1,($B69='Nested Ifs'!$B$14:$B$1004)*($C69='Nested Ifs'!$C$14:$C$1004),0))</f>
        <v>NA</v>
      </c>
      <c r="J69" cm="1">
        <f t="array" ref="J69">INDEX(INDEX(Nested_Ifs[],,MATCH(Lookups[[#Headers],[k91]],Nested_Ifs[#Headers],0)),
MATCH(1,($B69='Nested Ifs'!$B$14:$B$1004)*($C69='Nested Ifs'!$C$14:$C$1004),0))</f>
        <v>5</v>
      </c>
      <c r="K69" s="5" cm="1">
        <f t="array" ref="K69">INDEX(INDEX(Nested_Ifs[],,MATCH(Lookups[[#Headers],[Group_1_1]],Nested_Ifs[#Headers],0)),
MATCH(1,($B69='Nested Ifs'!$B$14:$B$1004)*($C69='Nested Ifs'!$C$14:$C$1004),0))</f>
        <v>0</v>
      </c>
      <c r="L69" cm="1">
        <f t="array" ref="L69">INDEX(INDEX(Nested_Ifs[],,MATCH(Lookups[[#Headers],[c120_1]],Nested_Ifs[#Headers],0)),
MATCH(1,($B69='Nested Ifs'!$B$14:$B$1004)*($C69='Nested Ifs'!$C$14:$C$1004),0))</f>
        <v>2</v>
      </c>
      <c r="M69" cm="1">
        <f t="array" ref="M69">INDEX(INDEX(Nested_Ifs[],,MATCH(Lookups[[#Headers],[c120_2]],Nested_Ifs[#Headers],0)),
MATCH(1,($B69='Nested Ifs'!$B$14:$B$1004)*($C69='Nested Ifs'!$C$14:$C$1004),0))</f>
        <v>2</v>
      </c>
      <c r="N69" t="str" cm="1">
        <f t="array" ref="N69">INDEX(INDEX(Nested_Ifs[],,MATCH(Lookups[[#Headers],[c120_3]],Nested_Ifs[#Headers],0)),
MATCH(1,($B69='Nested Ifs'!$B$14:$B$1004)*($C69='Nested Ifs'!$C$14:$C$1004),0))</f>
        <v>NA</v>
      </c>
      <c r="O69" s="11" cm="1">
        <f t="array" ref="O69">IF(SUMIFS(Nested_Ifs[Group_2_1],Nested_Ifs[ID],Lookups[[#This Row],[ID]]) &gt;=1,1,INDEX(Nested_Ifs[Group_2_1],MATCH(1,(Lookups[[#This Row],[ID]]=Nested_Ifs[ID])*(Lookups[[#This Row],[a11]]=Nested_Ifs[a11]),0)))</f>
        <v>0</v>
      </c>
    </row>
    <row r="70" spans="2:15" x14ac:dyDescent="0.3">
      <c r="B70">
        <v>18972</v>
      </c>
      <c r="C70" cm="1">
        <f t="array" ref="C70">MIN(_xlfn._xlws.FILTER(Nested_Ifs[a11], Nested_Ifs[ID]=Lookups!B70))</f>
        <v>1</v>
      </c>
      <c r="D70" cm="1">
        <f t="array" ref="D70">INDEX(INDEX(Nested_Ifs[],,MATCH(Lookups[[#Headers],[a21]],Nested_Ifs[#Headers],0)),
MATCH(1,($B70='Nested Ifs'!$B$14:$B$1004)*($C70='Nested Ifs'!$C$14:$C$1004),0))</f>
        <v>1</v>
      </c>
      <c r="E70" cm="1">
        <f t="array" ref="E70">INDEX(INDEX(Nested_Ifs[],,MATCH(Lookups[[#Headers],[a31]],Nested_Ifs[#Headers],0)),
MATCH(1,($B70='Nested Ifs'!$B$14:$B$1004)*($C70='Nested Ifs'!$C$14:$C$1004),0))</f>
        <v>1</v>
      </c>
      <c r="F70" cm="1">
        <f t="array" ref="F70">INDEX(INDEX(Nested_Ifs[],,MATCH(Lookups[[#Headers],[a71]],Nested_Ifs[#Headers],0)),
MATCH(1,($B70='Nested Ifs'!$B$14:$B$1004)*($C70='Nested Ifs'!$C$14:$C$1004),0))</f>
        <v>61</v>
      </c>
      <c r="G70" cm="1">
        <f t="array" ref="G70">INDEX(INDEX(Nested_Ifs[],,MATCH(Lookups[[#Headers],[a81]],Nested_Ifs[#Headers],0)),
MATCH(1,($B70='Nested Ifs'!$B$14:$B$1004)*($C70='Nested Ifs'!$C$14:$C$1004),0))</f>
        <v>1</v>
      </c>
      <c r="H70" t="str" cm="1">
        <f t="array" ref="H70">INDEX(INDEX(Nested_Ifs[],,MATCH(Lookups[[#Headers],[k31]],Nested_Ifs[#Headers],0)),
MATCH(1,($B70='Nested Ifs'!$B$14:$B$1004)*($C70='Nested Ifs'!$C$14:$C$1004),0))</f>
        <v>NA</v>
      </c>
      <c r="I70" t="str" cm="1">
        <f t="array" ref="I70">INDEX(INDEX(Nested_Ifs[],,MATCH(Lookups[[#Headers],[k51]],Nested_Ifs[#Headers],0)),
MATCH(1,($B70='Nested Ifs'!$B$14:$B$1004)*($C70='Nested Ifs'!$C$14:$C$1004),0))</f>
        <v>NA</v>
      </c>
      <c r="J70" cm="1">
        <f t="array" ref="J70">INDEX(INDEX(Nested_Ifs[],,MATCH(Lookups[[#Headers],[k91]],Nested_Ifs[#Headers],0)),
MATCH(1,($B70='Nested Ifs'!$B$14:$B$1004)*($C70='Nested Ifs'!$C$14:$C$1004),0))</f>
        <v>5</v>
      </c>
      <c r="K70" s="5" cm="1">
        <f t="array" ref="K70">INDEX(INDEX(Nested_Ifs[],,MATCH(Lookups[[#Headers],[Group_1_1]],Nested_Ifs[#Headers],0)),
MATCH(1,($B70='Nested Ifs'!$B$14:$B$1004)*($C70='Nested Ifs'!$C$14:$C$1004),0))</f>
        <v>0</v>
      </c>
      <c r="L70" cm="1">
        <f t="array" ref="L70">INDEX(INDEX(Nested_Ifs[],,MATCH(Lookups[[#Headers],[c120_1]],Nested_Ifs[#Headers],0)),
MATCH(1,($B70='Nested Ifs'!$B$14:$B$1004)*($C70='Nested Ifs'!$C$14:$C$1004),0))</f>
        <v>2</v>
      </c>
      <c r="M70" cm="1">
        <f t="array" ref="M70">INDEX(INDEX(Nested_Ifs[],,MATCH(Lookups[[#Headers],[c120_2]],Nested_Ifs[#Headers],0)),
MATCH(1,($B70='Nested Ifs'!$B$14:$B$1004)*($C70='Nested Ifs'!$C$14:$C$1004),0))</f>
        <v>2</v>
      </c>
      <c r="N70" t="str" cm="1">
        <f t="array" ref="N70">INDEX(INDEX(Nested_Ifs[],,MATCH(Lookups[[#Headers],[c120_3]],Nested_Ifs[#Headers],0)),
MATCH(1,($B70='Nested Ifs'!$B$14:$B$1004)*($C70='Nested Ifs'!$C$14:$C$1004),0))</f>
        <v>NA</v>
      </c>
      <c r="O70" s="11" cm="1">
        <f t="array" ref="O70">IF(SUMIFS(Nested_Ifs[Group_2_1],Nested_Ifs[ID],Lookups[[#This Row],[ID]]) &gt;=1,1,INDEX(Nested_Ifs[Group_2_1],MATCH(1,(Lookups[[#This Row],[ID]]=Nested_Ifs[ID])*(Lookups[[#This Row],[a11]]=Nested_Ifs[a11]),0)))</f>
        <v>0</v>
      </c>
    </row>
    <row r="71" spans="2:15" x14ac:dyDescent="0.3">
      <c r="B71">
        <v>18973</v>
      </c>
      <c r="C71" cm="1">
        <f t="array" ref="C71">MIN(_xlfn._xlws.FILTER(Nested_Ifs[a11], Nested_Ifs[ID]=Lookups!B71))</f>
        <v>1</v>
      </c>
      <c r="D71" cm="1">
        <f t="array" ref="D71">INDEX(INDEX(Nested_Ifs[],,MATCH(Lookups[[#Headers],[a21]],Nested_Ifs[#Headers],0)),
MATCH(1,($B71='Nested Ifs'!$B$14:$B$1004)*($C71='Nested Ifs'!$C$14:$C$1004),0))</f>
        <v>2</v>
      </c>
      <c r="E71" cm="1">
        <f t="array" ref="E71">INDEX(INDEX(Nested_Ifs[],,MATCH(Lookups[[#Headers],[a31]],Nested_Ifs[#Headers],0)),
MATCH(1,($B71='Nested Ifs'!$B$14:$B$1004)*($C71='Nested Ifs'!$C$14:$C$1004),0))</f>
        <v>1</v>
      </c>
      <c r="F71" cm="1">
        <f t="array" ref="F71">INDEX(INDEX(Nested_Ifs[],,MATCH(Lookups[[#Headers],[a71]],Nested_Ifs[#Headers],0)),
MATCH(1,($B71='Nested Ifs'!$B$14:$B$1004)*($C71='Nested Ifs'!$C$14:$C$1004),0))</f>
        <v>57</v>
      </c>
      <c r="G71" cm="1">
        <f t="array" ref="G71">INDEX(INDEX(Nested_Ifs[],,MATCH(Lookups[[#Headers],[a81]],Nested_Ifs[#Headers],0)),
MATCH(1,($B71='Nested Ifs'!$B$14:$B$1004)*($C71='Nested Ifs'!$C$14:$C$1004),0))</f>
        <v>5</v>
      </c>
      <c r="H71" t="str" cm="1">
        <f t="array" ref="H71">INDEX(INDEX(Nested_Ifs[],,MATCH(Lookups[[#Headers],[k31]],Nested_Ifs[#Headers],0)),
MATCH(1,($B71='Nested Ifs'!$B$14:$B$1004)*($C71='Nested Ifs'!$C$14:$C$1004),0))</f>
        <v>NA</v>
      </c>
      <c r="I71" t="str" cm="1">
        <f t="array" ref="I71">INDEX(INDEX(Nested_Ifs[],,MATCH(Lookups[[#Headers],[k51]],Nested_Ifs[#Headers],0)),
MATCH(1,($B71='Nested Ifs'!$B$14:$B$1004)*($C71='Nested Ifs'!$C$14:$C$1004),0))</f>
        <v>NA</v>
      </c>
      <c r="J71" cm="1">
        <f t="array" ref="J71">INDEX(INDEX(Nested_Ifs[],,MATCH(Lookups[[#Headers],[k91]],Nested_Ifs[#Headers],0)),
MATCH(1,($B71='Nested Ifs'!$B$14:$B$1004)*($C71='Nested Ifs'!$C$14:$C$1004),0))</f>
        <v>5</v>
      </c>
      <c r="K71" s="5" cm="1">
        <f t="array" ref="K71">INDEX(INDEX(Nested_Ifs[],,MATCH(Lookups[[#Headers],[Group_1_1]],Nested_Ifs[#Headers],0)),
MATCH(1,($B71='Nested Ifs'!$B$14:$B$1004)*($C71='Nested Ifs'!$C$14:$C$1004),0))</f>
        <v>0</v>
      </c>
      <c r="L71" cm="1">
        <f t="array" ref="L71">INDEX(INDEX(Nested_Ifs[],,MATCH(Lookups[[#Headers],[c120_1]],Nested_Ifs[#Headers],0)),
MATCH(1,($B71='Nested Ifs'!$B$14:$B$1004)*($C71='Nested Ifs'!$C$14:$C$1004),0))</f>
        <v>2</v>
      </c>
      <c r="M71" cm="1">
        <f t="array" ref="M71">INDEX(INDEX(Nested_Ifs[],,MATCH(Lookups[[#Headers],[c120_2]],Nested_Ifs[#Headers],0)),
MATCH(1,($B71='Nested Ifs'!$B$14:$B$1004)*($C71='Nested Ifs'!$C$14:$C$1004),0))</f>
        <v>2</v>
      </c>
      <c r="N71" t="str" cm="1">
        <f t="array" ref="N71">INDEX(INDEX(Nested_Ifs[],,MATCH(Lookups[[#Headers],[c120_3]],Nested_Ifs[#Headers],0)),
MATCH(1,($B71='Nested Ifs'!$B$14:$B$1004)*($C71='Nested Ifs'!$C$14:$C$1004),0))</f>
        <v>NA</v>
      </c>
      <c r="O71" s="11" cm="1">
        <f t="array" ref="O71">IF(SUMIFS(Nested_Ifs[Group_2_1],Nested_Ifs[ID],Lookups[[#This Row],[ID]]) &gt;=1,1,INDEX(Nested_Ifs[Group_2_1],MATCH(1,(Lookups[[#This Row],[ID]]=Nested_Ifs[ID])*(Lookups[[#This Row],[a11]]=Nested_Ifs[a11]),0)))</f>
        <v>0</v>
      </c>
    </row>
    <row r="72" spans="2:15" x14ac:dyDescent="0.3">
      <c r="B72">
        <v>18974</v>
      </c>
      <c r="C72" cm="1">
        <f t="array" ref="C72">MIN(_xlfn._xlws.FILTER(Nested_Ifs[a11], Nested_Ifs[ID]=Lookups!B72))</f>
        <v>1</v>
      </c>
      <c r="D72" cm="1">
        <f t="array" ref="D72">INDEX(INDEX(Nested_Ifs[],,MATCH(Lookups[[#Headers],[a21]],Nested_Ifs[#Headers],0)),
MATCH(1,($B72='Nested Ifs'!$B$14:$B$1004)*($C72='Nested Ifs'!$C$14:$C$1004),0))</f>
        <v>1</v>
      </c>
      <c r="E72" cm="1">
        <f t="array" ref="E72">INDEX(INDEX(Nested_Ifs[],,MATCH(Lookups[[#Headers],[a31]],Nested_Ifs[#Headers],0)),
MATCH(1,($B72='Nested Ifs'!$B$14:$B$1004)*($C72='Nested Ifs'!$C$14:$C$1004),0))</f>
        <v>1</v>
      </c>
      <c r="F72" cm="1">
        <f t="array" ref="F72">INDEX(INDEX(Nested_Ifs[],,MATCH(Lookups[[#Headers],[a71]],Nested_Ifs[#Headers],0)),
MATCH(1,($B72='Nested Ifs'!$B$14:$B$1004)*($C72='Nested Ifs'!$C$14:$C$1004),0))</f>
        <v>74</v>
      </c>
      <c r="G72" cm="1">
        <f t="array" ref="G72">INDEX(INDEX(Nested_Ifs[],,MATCH(Lookups[[#Headers],[a81]],Nested_Ifs[#Headers],0)),
MATCH(1,($B72='Nested Ifs'!$B$14:$B$1004)*($C72='Nested Ifs'!$C$14:$C$1004),0))</f>
        <v>1</v>
      </c>
      <c r="H72" t="str" cm="1">
        <f t="array" ref="H72">INDEX(INDEX(Nested_Ifs[],,MATCH(Lookups[[#Headers],[k31]],Nested_Ifs[#Headers],0)),
MATCH(1,($B72='Nested Ifs'!$B$14:$B$1004)*($C72='Nested Ifs'!$C$14:$C$1004),0))</f>
        <v>NA</v>
      </c>
      <c r="I72" t="str" cm="1">
        <f t="array" ref="I72">INDEX(INDEX(Nested_Ifs[],,MATCH(Lookups[[#Headers],[k51]],Nested_Ifs[#Headers],0)),
MATCH(1,($B72='Nested Ifs'!$B$14:$B$1004)*($C72='Nested Ifs'!$C$14:$C$1004),0))</f>
        <v>NA</v>
      </c>
      <c r="J72" cm="1">
        <f t="array" ref="J72">INDEX(INDEX(Nested_Ifs[],,MATCH(Lookups[[#Headers],[k91]],Nested_Ifs[#Headers],0)),
MATCH(1,($B72='Nested Ifs'!$B$14:$B$1004)*($C72='Nested Ifs'!$C$14:$C$1004),0))</f>
        <v>5</v>
      </c>
      <c r="K72" s="5" cm="1">
        <f t="array" ref="K72">INDEX(INDEX(Nested_Ifs[],,MATCH(Lookups[[#Headers],[Group_1_1]],Nested_Ifs[#Headers],0)),
MATCH(1,($B72='Nested Ifs'!$B$14:$B$1004)*($C72='Nested Ifs'!$C$14:$C$1004),0))</f>
        <v>0</v>
      </c>
      <c r="L72" cm="1">
        <f t="array" ref="L72">INDEX(INDEX(Nested_Ifs[],,MATCH(Lookups[[#Headers],[c120_1]],Nested_Ifs[#Headers],0)),
MATCH(1,($B72='Nested Ifs'!$B$14:$B$1004)*($C72='Nested Ifs'!$C$14:$C$1004),0))</f>
        <v>1</v>
      </c>
      <c r="M72" cm="1">
        <f t="array" ref="M72">INDEX(INDEX(Nested_Ifs[],,MATCH(Lookups[[#Headers],[c120_2]],Nested_Ifs[#Headers],0)),
MATCH(1,($B72='Nested Ifs'!$B$14:$B$1004)*($C72='Nested Ifs'!$C$14:$C$1004),0))</f>
        <v>1</v>
      </c>
      <c r="N72" cm="1">
        <f t="array" ref="N72">INDEX(INDEX(Nested_Ifs[],,MATCH(Lookups[[#Headers],[c120_3]],Nested_Ifs[#Headers],0)),
MATCH(1,($B72='Nested Ifs'!$B$14:$B$1004)*($C72='Nested Ifs'!$C$14:$C$1004),0))</f>
        <v>1</v>
      </c>
      <c r="O72" s="11" cm="1">
        <f t="array" ref="O72">IF(SUMIFS(Nested_Ifs[Group_2_1],Nested_Ifs[ID],Lookups[[#This Row],[ID]]) &gt;=1,1,INDEX(Nested_Ifs[Group_2_1],MATCH(1,(Lookups[[#This Row],[ID]]=Nested_Ifs[ID])*(Lookups[[#This Row],[a11]]=Nested_Ifs[a11]),0)))</f>
        <v>0</v>
      </c>
    </row>
    <row r="73" spans="2:15" x14ac:dyDescent="0.3">
      <c r="B73">
        <v>18977</v>
      </c>
      <c r="C73" cm="1">
        <f t="array" ref="C73">MIN(_xlfn._xlws.FILTER(Nested_Ifs[a11], Nested_Ifs[ID]=Lookups!B73))</f>
        <v>1</v>
      </c>
      <c r="D73" cm="1">
        <f t="array" ref="D73">INDEX(INDEX(Nested_Ifs[],,MATCH(Lookups[[#Headers],[a21]],Nested_Ifs[#Headers],0)),
MATCH(1,($B73='Nested Ifs'!$B$14:$B$1004)*($C73='Nested Ifs'!$C$14:$C$1004),0))</f>
        <v>1</v>
      </c>
      <c r="E73" cm="1">
        <f t="array" ref="E73">INDEX(INDEX(Nested_Ifs[],,MATCH(Lookups[[#Headers],[a31]],Nested_Ifs[#Headers],0)),
MATCH(1,($B73='Nested Ifs'!$B$14:$B$1004)*($C73='Nested Ifs'!$C$14:$C$1004),0))</f>
        <v>1</v>
      </c>
      <c r="F73" cm="1">
        <f t="array" ref="F73">INDEX(INDEX(Nested_Ifs[],,MATCH(Lookups[[#Headers],[a71]],Nested_Ifs[#Headers],0)),
MATCH(1,($B73='Nested Ifs'!$B$14:$B$1004)*($C73='Nested Ifs'!$C$14:$C$1004),0))</f>
        <v>57</v>
      </c>
      <c r="G73" cm="1">
        <f t="array" ref="G73">INDEX(INDEX(Nested_Ifs[],,MATCH(Lookups[[#Headers],[a81]],Nested_Ifs[#Headers],0)),
MATCH(1,($B73='Nested Ifs'!$B$14:$B$1004)*($C73='Nested Ifs'!$C$14:$C$1004),0))</f>
        <v>1</v>
      </c>
      <c r="H73" t="str" cm="1">
        <f t="array" ref="H73">INDEX(INDEX(Nested_Ifs[],,MATCH(Lookups[[#Headers],[k31]],Nested_Ifs[#Headers],0)),
MATCH(1,($B73='Nested Ifs'!$B$14:$B$1004)*($C73='Nested Ifs'!$C$14:$C$1004),0))</f>
        <v>NA</v>
      </c>
      <c r="I73" t="str" cm="1">
        <f t="array" ref="I73">INDEX(INDEX(Nested_Ifs[],,MATCH(Lookups[[#Headers],[k51]],Nested_Ifs[#Headers],0)),
MATCH(1,($B73='Nested Ifs'!$B$14:$B$1004)*($C73='Nested Ifs'!$C$14:$C$1004),0))</f>
        <v>NA</v>
      </c>
      <c r="J73" cm="1">
        <f t="array" ref="J73">INDEX(INDEX(Nested_Ifs[],,MATCH(Lookups[[#Headers],[k91]],Nested_Ifs[#Headers],0)),
MATCH(1,($B73='Nested Ifs'!$B$14:$B$1004)*($C73='Nested Ifs'!$C$14:$C$1004),0))</f>
        <v>5</v>
      </c>
      <c r="K73" s="5" cm="1">
        <f t="array" ref="K73">INDEX(INDEX(Nested_Ifs[],,MATCH(Lookups[[#Headers],[Group_1_1]],Nested_Ifs[#Headers],0)),
MATCH(1,($B73='Nested Ifs'!$B$14:$B$1004)*($C73='Nested Ifs'!$C$14:$C$1004),0))</f>
        <v>0</v>
      </c>
      <c r="L73" cm="1">
        <f t="array" ref="L73">INDEX(INDEX(Nested_Ifs[],,MATCH(Lookups[[#Headers],[c120_1]],Nested_Ifs[#Headers],0)),
MATCH(1,($B73='Nested Ifs'!$B$14:$B$1004)*($C73='Nested Ifs'!$C$14:$C$1004),0))</f>
        <v>2</v>
      </c>
      <c r="M73" cm="1">
        <f t="array" ref="M73">INDEX(INDEX(Nested_Ifs[],,MATCH(Lookups[[#Headers],[c120_2]],Nested_Ifs[#Headers],0)),
MATCH(1,($B73='Nested Ifs'!$B$14:$B$1004)*($C73='Nested Ifs'!$C$14:$C$1004),0))</f>
        <v>2</v>
      </c>
      <c r="N73" t="str" cm="1">
        <f t="array" ref="N73">INDEX(INDEX(Nested_Ifs[],,MATCH(Lookups[[#Headers],[c120_3]],Nested_Ifs[#Headers],0)),
MATCH(1,($B73='Nested Ifs'!$B$14:$B$1004)*($C73='Nested Ifs'!$C$14:$C$1004),0))</f>
        <v>NA</v>
      </c>
      <c r="O73" s="11" cm="1">
        <f t="array" ref="O73">IF(SUMIFS(Nested_Ifs[Group_2_1],Nested_Ifs[ID],Lookups[[#This Row],[ID]]) &gt;=1,1,INDEX(Nested_Ifs[Group_2_1],MATCH(1,(Lookups[[#This Row],[ID]]=Nested_Ifs[ID])*(Lookups[[#This Row],[a11]]=Nested_Ifs[a11]),0)))</f>
        <v>0</v>
      </c>
    </row>
    <row r="74" spans="2:15" x14ac:dyDescent="0.3">
      <c r="B74">
        <v>18978</v>
      </c>
      <c r="C74" cm="1">
        <f t="array" ref="C74">MIN(_xlfn._xlws.FILTER(Nested_Ifs[a11], Nested_Ifs[ID]=Lookups!B74))</f>
        <v>1</v>
      </c>
      <c r="D74" cm="1">
        <f t="array" ref="D74">INDEX(INDEX(Nested_Ifs[],,MATCH(Lookups[[#Headers],[a21]],Nested_Ifs[#Headers],0)),
MATCH(1,($B74='Nested Ifs'!$B$14:$B$1004)*($C74='Nested Ifs'!$C$14:$C$1004),0))</f>
        <v>2</v>
      </c>
      <c r="E74" cm="1">
        <f t="array" ref="E74">INDEX(INDEX(Nested_Ifs[],,MATCH(Lookups[[#Headers],[a31]],Nested_Ifs[#Headers],0)),
MATCH(1,($B74='Nested Ifs'!$B$14:$B$1004)*($C74='Nested Ifs'!$C$14:$C$1004),0))</f>
        <v>1</v>
      </c>
      <c r="F74" cm="1">
        <f t="array" ref="F74">INDEX(INDEX(Nested_Ifs[],,MATCH(Lookups[[#Headers],[a71]],Nested_Ifs[#Headers],0)),
MATCH(1,($B74='Nested Ifs'!$B$14:$B$1004)*($C74='Nested Ifs'!$C$14:$C$1004),0))</f>
        <v>30</v>
      </c>
      <c r="G74" cm="1">
        <f t="array" ref="G74">INDEX(INDEX(Nested_Ifs[],,MATCH(Lookups[[#Headers],[a81]],Nested_Ifs[#Headers],0)),
MATCH(1,($B74='Nested Ifs'!$B$14:$B$1004)*($C74='Nested Ifs'!$C$14:$C$1004),0))</f>
        <v>5</v>
      </c>
      <c r="H74" t="str" cm="1">
        <f t="array" ref="H74">INDEX(INDEX(Nested_Ifs[],,MATCH(Lookups[[#Headers],[k31]],Nested_Ifs[#Headers],0)),
MATCH(1,($B74='Nested Ifs'!$B$14:$B$1004)*($C74='Nested Ifs'!$C$14:$C$1004),0))</f>
        <v>NA</v>
      </c>
      <c r="I74" t="str" cm="1">
        <f t="array" ref="I74">INDEX(INDEX(Nested_Ifs[],,MATCH(Lookups[[#Headers],[k51]],Nested_Ifs[#Headers],0)),
MATCH(1,($B74='Nested Ifs'!$B$14:$B$1004)*($C74='Nested Ifs'!$C$14:$C$1004),0))</f>
        <v>NA</v>
      </c>
      <c r="J74" cm="1">
        <f t="array" ref="J74">INDEX(INDEX(Nested_Ifs[],,MATCH(Lookups[[#Headers],[k91]],Nested_Ifs[#Headers],0)),
MATCH(1,($B74='Nested Ifs'!$B$14:$B$1004)*($C74='Nested Ifs'!$C$14:$C$1004),0))</f>
        <v>41</v>
      </c>
      <c r="K74" s="5" cm="1">
        <f t="array" ref="K74">INDEX(INDEX(Nested_Ifs[],,MATCH(Lookups[[#Headers],[Group_1_1]],Nested_Ifs[#Headers],0)),
MATCH(1,($B74='Nested Ifs'!$B$14:$B$1004)*($C74='Nested Ifs'!$C$14:$C$1004),0))</f>
        <v>0</v>
      </c>
      <c r="L74" cm="1">
        <f t="array" ref="L74">INDEX(INDEX(Nested_Ifs[],,MATCH(Lookups[[#Headers],[c120_1]],Nested_Ifs[#Headers],0)),
MATCH(1,($B74='Nested Ifs'!$B$14:$B$1004)*($C74='Nested Ifs'!$C$14:$C$1004),0))</f>
        <v>2</v>
      </c>
      <c r="M74" cm="1">
        <f t="array" ref="M74">INDEX(INDEX(Nested_Ifs[],,MATCH(Lookups[[#Headers],[c120_2]],Nested_Ifs[#Headers],0)),
MATCH(1,($B74='Nested Ifs'!$B$14:$B$1004)*($C74='Nested Ifs'!$C$14:$C$1004),0))</f>
        <v>2</v>
      </c>
      <c r="N74" t="str" cm="1">
        <f t="array" ref="N74">INDEX(INDEX(Nested_Ifs[],,MATCH(Lookups[[#Headers],[c120_3]],Nested_Ifs[#Headers],0)),
MATCH(1,($B74='Nested Ifs'!$B$14:$B$1004)*($C74='Nested Ifs'!$C$14:$C$1004),0))</f>
        <v>NA</v>
      </c>
      <c r="O74" s="11" cm="1">
        <f t="array" ref="O74">IF(SUMIFS(Nested_Ifs[Group_2_1],Nested_Ifs[ID],Lookups[[#This Row],[ID]]) &gt;=1,1,INDEX(Nested_Ifs[Group_2_1],MATCH(1,(Lookups[[#This Row],[ID]]=Nested_Ifs[ID])*(Lookups[[#This Row],[a11]]=Nested_Ifs[a11]),0)))</f>
        <v>0</v>
      </c>
    </row>
    <row r="75" spans="2:15" x14ac:dyDescent="0.3">
      <c r="B75">
        <v>18982</v>
      </c>
      <c r="C75" cm="1">
        <f t="array" ref="C75">MIN(_xlfn._xlws.FILTER(Nested_Ifs[a11], Nested_Ifs[ID]=Lookups!B75))</f>
        <v>1</v>
      </c>
      <c r="D75" cm="1">
        <f t="array" ref="D75">INDEX(INDEX(Nested_Ifs[],,MATCH(Lookups[[#Headers],[a21]],Nested_Ifs[#Headers],0)),
MATCH(1,($B75='Nested Ifs'!$B$14:$B$1004)*($C75='Nested Ifs'!$C$14:$C$1004),0))</f>
        <v>2</v>
      </c>
      <c r="E75" cm="1">
        <f t="array" ref="E75">INDEX(INDEX(Nested_Ifs[],,MATCH(Lookups[[#Headers],[a31]],Nested_Ifs[#Headers],0)),
MATCH(1,($B75='Nested Ifs'!$B$14:$B$1004)*($C75='Nested Ifs'!$C$14:$C$1004),0))</f>
        <v>1</v>
      </c>
      <c r="F75" cm="1">
        <f t="array" ref="F75">INDEX(INDEX(Nested_Ifs[],,MATCH(Lookups[[#Headers],[a71]],Nested_Ifs[#Headers],0)),
MATCH(1,($B75='Nested Ifs'!$B$14:$B$1004)*($C75='Nested Ifs'!$C$14:$C$1004),0))</f>
        <v>75</v>
      </c>
      <c r="G75" cm="1">
        <f t="array" ref="G75">INDEX(INDEX(Nested_Ifs[],,MATCH(Lookups[[#Headers],[a81]],Nested_Ifs[#Headers],0)),
MATCH(1,($B75='Nested Ifs'!$B$14:$B$1004)*($C75='Nested Ifs'!$C$14:$C$1004),0))</f>
        <v>5</v>
      </c>
      <c r="H75" t="str" cm="1">
        <f t="array" ref="H75">INDEX(INDEX(Nested_Ifs[],,MATCH(Lookups[[#Headers],[k31]],Nested_Ifs[#Headers],0)),
MATCH(1,($B75='Nested Ifs'!$B$14:$B$1004)*($C75='Nested Ifs'!$C$14:$C$1004),0))</f>
        <v>NA</v>
      </c>
      <c r="I75" t="str" cm="1">
        <f t="array" ref="I75">INDEX(INDEX(Nested_Ifs[],,MATCH(Lookups[[#Headers],[k51]],Nested_Ifs[#Headers],0)),
MATCH(1,($B75='Nested Ifs'!$B$14:$B$1004)*($C75='Nested Ifs'!$C$14:$C$1004),0))</f>
        <v>NA</v>
      </c>
      <c r="J75" cm="1">
        <f t="array" ref="J75">INDEX(INDEX(Nested_Ifs[],,MATCH(Lookups[[#Headers],[k91]],Nested_Ifs[#Headers],0)),
MATCH(1,($B75='Nested Ifs'!$B$14:$B$1004)*($C75='Nested Ifs'!$C$14:$C$1004),0))</f>
        <v>6</v>
      </c>
      <c r="K75" s="5" cm="1">
        <f t="array" ref="K75">INDEX(INDEX(Nested_Ifs[],,MATCH(Lookups[[#Headers],[Group_1_1]],Nested_Ifs[#Headers],0)),
MATCH(1,($B75='Nested Ifs'!$B$14:$B$1004)*($C75='Nested Ifs'!$C$14:$C$1004),0))</f>
        <v>1</v>
      </c>
      <c r="L75" cm="1">
        <f t="array" ref="L75">INDEX(INDEX(Nested_Ifs[],,MATCH(Lookups[[#Headers],[c120_1]],Nested_Ifs[#Headers],0)),
MATCH(1,($B75='Nested Ifs'!$B$14:$B$1004)*($C75='Nested Ifs'!$C$14:$C$1004),0))</f>
        <v>2</v>
      </c>
      <c r="M75" cm="1">
        <f t="array" ref="M75">INDEX(INDEX(Nested_Ifs[],,MATCH(Lookups[[#Headers],[c120_2]],Nested_Ifs[#Headers],0)),
MATCH(1,($B75='Nested Ifs'!$B$14:$B$1004)*($C75='Nested Ifs'!$C$14:$C$1004),0))</f>
        <v>2</v>
      </c>
      <c r="N75" t="str" cm="1">
        <f t="array" ref="N75">INDEX(INDEX(Nested_Ifs[],,MATCH(Lookups[[#Headers],[c120_3]],Nested_Ifs[#Headers],0)),
MATCH(1,($B75='Nested Ifs'!$B$14:$B$1004)*($C75='Nested Ifs'!$C$14:$C$1004),0))</f>
        <v>NA</v>
      </c>
      <c r="O75" s="11" cm="1">
        <f t="array" ref="O75">IF(SUMIFS(Nested_Ifs[Group_2_1],Nested_Ifs[ID],Lookups[[#This Row],[ID]]) &gt;=1,1,INDEX(Nested_Ifs[Group_2_1],MATCH(1,(Lookups[[#This Row],[ID]]=Nested_Ifs[ID])*(Lookups[[#This Row],[a11]]=Nested_Ifs[a11]),0)))</f>
        <v>0</v>
      </c>
    </row>
    <row r="76" spans="2:15" x14ac:dyDescent="0.3">
      <c r="B76">
        <v>18983</v>
      </c>
      <c r="C76" cm="1">
        <f t="array" ref="C76">MIN(_xlfn._xlws.FILTER(Nested_Ifs[a11], Nested_Ifs[ID]=Lookups!B76))</f>
        <v>1</v>
      </c>
      <c r="D76" cm="1">
        <f t="array" ref="D76">INDEX(INDEX(Nested_Ifs[],,MATCH(Lookups[[#Headers],[a21]],Nested_Ifs[#Headers],0)),
MATCH(1,($B76='Nested Ifs'!$B$14:$B$1004)*($C76='Nested Ifs'!$C$14:$C$1004),0))</f>
        <v>2</v>
      </c>
      <c r="E76" cm="1">
        <f t="array" ref="E76">INDEX(INDEX(Nested_Ifs[],,MATCH(Lookups[[#Headers],[a31]],Nested_Ifs[#Headers],0)),
MATCH(1,($B76='Nested Ifs'!$B$14:$B$1004)*($C76='Nested Ifs'!$C$14:$C$1004),0))</f>
        <v>1</v>
      </c>
      <c r="F76" cm="1">
        <f t="array" ref="F76">INDEX(INDEX(Nested_Ifs[],,MATCH(Lookups[[#Headers],[a71]],Nested_Ifs[#Headers],0)),
MATCH(1,($B76='Nested Ifs'!$B$14:$B$1004)*($C76='Nested Ifs'!$C$14:$C$1004),0))</f>
        <v>55</v>
      </c>
      <c r="G76" cm="1">
        <f t="array" ref="G76">INDEX(INDEX(Nested_Ifs[],,MATCH(Lookups[[#Headers],[a81]],Nested_Ifs[#Headers],0)),
MATCH(1,($B76='Nested Ifs'!$B$14:$B$1004)*($C76='Nested Ifs'!$C$14:$C$1004),0))</f>
        <v>5</v>
      </c>
      <c r="H76" t="str" cm="1">
        <f t="array" ref="H76">INDEX(INDEX(Nested_Ifs[],,MATCH(Lookups[[#Headers],[k31]],Nested_Ifs[#Headers],0)),
MATCH(1,($B76='Nested Ifs'!$B$14:$B$1004)*($C76='Nested Ifs'!$C$14:$C$1004),0))</f>
        <v>NA</v>
      </c>
      <c r="I76" t="str" cm="1">
        <f t="array" ref="I76">INDEX(INDEX(Nested_Ifs[],,MATCH(Lookups[[#Headers],[k51]],Nested_Ifs[#Headers],0)),
MATCH(1,($B76='Nested Ifs'!$B$14:$B$1004)*($C76='Nested Ifs'!$C$14:$C$1004),0))</f>
        <v>NA</v>
      </c>
      <c r="J76" cm="1">
        <f t="array" ref="J76">INDEX(INDEX(Nested_Ifs[],,MATCH(Lookups[[#Headers],[k91]],Nested_Ifs[#Headers],0)),
MATCH(1,($B76='Nested Ifs'!$B$14:$B$1004)*($C76='Nested Ifs'!$C$14:$C$1004),0))</f>
        <v>5</v>
      </c>
      <c r="K76" s="5" cm="1">
        <f t="array" ref="K76">INDEX(INDEX(Nested_Ifs[],,MATCH(Lookups[[#Headers],[Group_1_1]],Nested_Ifs[#Headers],0)),
MATCH(1,($B76='Nested Ifs'!$B$14:$B$1004)*($C76='Nested Ifs'!$C$14:$C$1004),0))</f>
        <v>0</v>
      </c>
      <c r="L76" cm="1">
        <f t="array" ref="L76">INDEX(INDEX(Nested_Ifs[],,MATCH(Lookups[[#Headers],[c120_1]],Nested_Ifs[#Headers],0)),
MATCH(1,($B76='Nested Ifs'!$B$14:$B$1004)*($C76='Nested Ifs'!$C$14:$C$1004),0))</f>
        <v>1</v>
      </c>
      <c r="M76" cm="1">
        <f t="array" ref="M76">INDEX(INDEX(Nested_Ifs[],,MATCH(Lookups[[#Headers],[c120_2]],Nested_Ifs[#Headers],0)),
MATCH(1,($B76='Nested Ifs'!$B$14:$B$1004)*($C76='Nested Ifs'!$C$14:$C$1004),0))</f>
        <v>2</v>
      </c>
      <c r="N76" t="str" cm="1">
        <f t="array" ref="N76">INDEX(INDEX(Nested_Ifs[],,MATCH(Lookups[[#Headers],[c120_3]],Nested_Ifs[#Headers],0)),
MATCH(1,($B76='Nested Ifs'!$B$14:$B$1004)*($C76='Nested Ifs'!$C$14:$C$1004),0))</f>
        <v>NA</v>
      </c>
      <c r="O76" s="11" cm="1">
        <f t="array" ref="O76">IF(SUMIFS(Nested_Ifs[Group_2_1],Nested_Ifs[ID],Lookups[[#This Row],[ID]]) &gt;=1,1,INDEX(Nested_Ifs[Group_2_1],MATCH(1,(Lookups[[#This Row],[ID]]=Nested_Ifs[ID])*(Lookups[[#This Row],[a11]]=Nested_Ifs[a11]),0)))</f>
        <v>0</v>
      </c>
    </row>
    <row r="77" spans="2:15" x14ac:dyDescent="0.3">
      <c r="B77">
        <v>18984</v>
      </c>
      <c r="C77" cm="1">
        <f t="array" ref="C77">MIN(_xlfn._xlws.FILTER(Nested_Ifs[a11], Nested_Ifs[ID]=Lookups!B77))</f>
        <v>1</v>
      </c>
      <c r="D77" cm="1">
        <f t="array" ref="D77">INDEX(INDEX(Nested_Ifs[],,MATCH(Lookups[[#Headers],[a21]],Nested_Ifs[#Headers],0)),
MATCH(1,($B77='Nested Ifs'!$B$14:$B$1004)*($C77='Nested Ifs'!$C$14:$C$1004),0))</f>
        <v>1</v>
      </c>
      <c r="E77" cm="1">
        <f t="array" ref="E77">INDEX(INDEX(Nested_Ifs[],,MATCH(Lookups[[#Headers],[a31]],Nested_Ifs[#Headers],0)),
MATCH(1,($B77='Nested Ifs'!$B$14:$B$1004)*($C77='Nested Ifs'!$C$14:$C$1004),0))</f>
        <v>1</v>
      </c>
      <c r="F77" cm="1">
        <f t="array" ref="F77">INDEX(INDEX(Nested_Ifs[],,MATCH(Lookups[[#Headers],[a71]],Nested_Ifs[#Headers],0)),
MATCH(1,($B77='Nested Ifs'!$B$14:$B$1004)*($C77='Nested Ifs'!$C$14:$C$1004),0))</f>
        <v>46</v>
      </c>
      <c r="G77" cm="1">
        <f t="array" ref="G77">INDEX(INDEX(Nested_Ifs[],,MATCH(Lookups[[#Headers],[a81]],Nested_Ifs[#Headers],0)),
MATCH(1,($B77='Nested Ifs'!$B$14:$B$1004)*($C77='Nested Ifs'!$C$14:$C$1004),0))</f>
        <v>1</v>
      </c>
      <c r="H77" t="str" cm="1">
        <f t="array" ref="H77">INDEX(INDEX(Nested_Ifs[],,MATCH(Lookups[[#Headers],[k31]],Nested_Ifs[#Headers],0)),
MATCH(1,($B77='Nested Ifs'!$B$14:$B$1004)*($C77='Nested Ifs'!$C$14:$C$1004),0))</f>
        <v>NA</v>
      </c>
      <c r="I77" t="str" cm="1">
        <f t="array" ref="I77">INDEX(INDEX(Nested_Ifs[],,MATCH(Lookups[[#Headers],[k51]],Nested_Ifs[#Headers],0)),
MATCH(1,($B77='Nested Ifs'!$B$14:$B$1004)*($C77='Nested Ifs'!$C$14:$C$1004),0))</f>
        <v>NA</v>
      </c>
      <c r="J77" cm="1">
        <f t="array" ref="J77">INDEX(INDEX(Nested_Ifs[],,MATCH(Lookups[[#Headers],[k91]],Nested_Ifs[#Headers],0)),
MATCH(1,($B77='Nested Ifs'!$B$14:$B$1004)*($C77='Nested Ifs'!$C$14:$C$1004),0))</f>
        <v>6</v>
      </c>
      <c r="K77" s="5" cm="1">
        <f t="array" ref="K77">INDEX(INDEX(Nested_Ifs[],,MATCH(Lookups[[#Headers],[Group_1_1]],Nested_Ifs[#Headers],0)),
MATCH(1,($B77='Nested Ifs'!$B$14:$B$1004)*($C77='Nested Ifs'!$C$14:$C$1004),0))</f>
        <v>1</v>
      </c>
      <c r="L77" cm="1">
        <f t="array" ref="L77">INDEX(INDEX(Nested_Ifs[],,MATCH(Lookups[[#Headers],[c120_1]],Nested_Ifs[#Headers],0)),
MATCH(1,($B77='Nested Ifs'!$B$14:$B$1004)*($C77='Nested Ifs'!$C$14:$C$1004),0))</f>
        <v>2</v>
      </c>
      <c r="M77" cm="1">
        <f t="array" ref="M77">INDEX(INDEX(Nested_Ifs[],,MATCH(Lookups[[#Headers],[c120_2]],Nested_Ifs[#Headers],0)),
MATCH(1,($B77='Nested Ifs'!$B$14:$B$1004)*($C77='Nested Ifs'!$C$14:$C$1004),0))</f>
        <v>2</v>
      </c>
      <c r="N77" t="str" cm="1">
        <f t="array" ref="N77">INDEX(INDEX(Nested_Ifs[],,MATCH(Lookups[[#Headers],[c120_3]],Nested_Ifs[#Headers],0)),
MATCH(1,($B77='Nested Ifs'!$B$14:$B$1004)*($C77='Nested Ifs'!$C$14:$C$1004),0))</f>
        <v>NA</v>
      </c>
      <c r="O77" s="11" cm="1">
        <f t="array" ref="O77">IF(SUMIFS(Nested_Ifs[Group_2_1],Nested_Ifs[ID],Lookups[[#This Row],[ID]]) &gt;=1,1,INDEX(Nested_Ifs[Group_2_1],MATCH(1,(Lookups[[#This Row],[ID]]=Nested_Ifs[ID])*(Lookups[[#This Row],[a11]]=Nested_Ifs[a11]),0)))</f>
        <v>0</v>
      </c>
    </row>
    <row r="78" spans="2:15" x14ac:dyDescent="0.3">
      <c r="B78">
        <v>18985</v>
      </c>
      <c r="C78" cm="1">
        <f t="array" ref="C78">MIN(_xlfn._xlws.FILTER(Nested_Ifs[a11], Nested_Ifs[ID]=Lookups!B78))</f>
        <v>1</v>
      </c>
      <c r="D78" cm="1">
        <f t="array" ref="D78">INDEX(INDEX(Nested_Ifs[],,MATCH(Lookups[[#Headers],[a21]],Nested_Ifs[#Headers],0)),
MATCH(1,($B78='Nested Ifs'!$B$14:$B$1004)*($C78='Nested Ifs'!$C$14:$C$1004),0))</f>
        <v>2</v>
      </c>
      <c r="E78" cm="1">
        <f t="array" ref="E78">INDEX(INDEX(Nested_Ifs[],,MATCH(Lookups[[#Headers],[a31]],Nested_Ifs[#Headers],0)),
MATCH(1,($B78='Nested Ifs'!$B$14:$B$1004)*($C78='Nested Ifs'!$C$14:$C$1004),0))</f>
        <v>1</v>
      </c>
      <c r="F78" cm="1">
        <f t="array" ref="F78">INDEX(INDEX(Nested_Ifs[],,MATCH(Lookups[[#Headers],[a71]],Nested_Ifs[#Headers],0)),
MATCH(1,($B78='Nested Ifs'!$B$14:$B$1004)*($C78='Nested Ifs'!$C$14:$C$1004),0))</f>
        <v>54</v>
      </c>
      <c r="G78" cm="1">
        <f t="array" ref="G78">INDEX(INDEX(Nested_Ifs[],,MATCH(Lookups[[#Headers],[a81]],Nested_Ifs[#Headers],0)),
MATCH(1,($B78='Nested Ifs'!$B$14:$B$1004)*($C78='Nested Ifs'!$C$14:$C$1004),0))</f>
        <v>5</v>
      </c>
      <c r="H78" t="str" cm="1">
        <f t="array" ref="H78">INDEX(INDEX(Nested_Ifs[],,MATCH(Lookups[[#Headers],[k31]],Nested_Ifs[#Headers],0)),
MATCH(1,($B78='Nested Ifs'!$B$14:$B$1004)*($C78='Nested Ifs'!$C$14:$C$1004),0))</f>
        <v>NA</v>
      </c>
      <c r="I78" t="str" cm="1">
        <f t="array" ref="I78">INDEX(INDEX(Nested_Ifs[],,MATCH(Lookups[[#Headers],[k51]],Nested_Ifs[#Headers],0)),
MATCH(1,($B78='Nested Ifs'!$B$14:$B$1004)*($C78='Nested Ifs'!$C$14:$C$1004),0))</f>
        <v>NA</v>
      </c>
      <c r="J78" cm="1">
        <f t="array" ref="J78">INDEX(INDEX(Nested_Ifs[],,MATCH(Lookups[[#Headers],[k91]],Nested_Ifs[#Headers],0)),
MATCH(1,($B78='Nested Ifs'!$B$14:$B$1004)*($C78='Nested Ifs'!$C$14:$C$1004),0))</f>
        <v>5</v>
      </c>
      <c r="K78" s="5" cm="1">
        <f t="array" ref="K78">INDEX(INDEX(Nested_Ifs[],,MATCH(Lookups[[#Headers],[Group_1_1]],Nested_Ifs[#Headers],0)),
MATCH(1,($B78='Nested Ifs'!$B$14:$B$1004)*($C78='Nested Ifs'!$C$14:$C$1004),0))</f>
        <v>0</v>
      </c>
      <c r="L78" cm="1">
        <f t="array" ref="L78">INDEX(INDEX(Nested_Ifs[],,MATCH(Lookups[[#Headers],[c120_1]],Nested_Ifs[#Headers],0)),
MATCH(1,($B78='Nested Ifs'!$B$14:$B$1004)*($C78='Nested Ifs'!$C$14:$C$1004),0))</f>
        <v>1</v>
      </c>
      <c r="M78" cm="1">
        <f t="array" ref="M78">INDEX(INDEX(Nested_Ifs[],,MATCH(Lookups[[#Headers],[c120_2]],Nested_Ifs[#Headers],0)),
MATCH(1,($B78='Nested Ifs'!$B$14:$B$1004)*($C78='Nested Ifs'!$C$14:$C$1004),0))</f>
        <v>1</v>
      </c>
      <c r="N78" cm="1">
        <f t="array" ref="N78">INDEX(INDEX(Nested_Ifs[],,MATCH(Lookups[[#Headers],[c120_3]],Nested_Ifs[#Headers],0)),
MATCH(1,($B78='Nested Ifs'!$B$14:$B$1004)*($C78='Nested Ifs'!$C$14:$C$1004),0))</f>
        <v>1</v>
      </c>
      <c r="O78" s="11" cm="1">
        <f t="array" ref="O78">IF(SUMIFS(Nested_Ifs[Group_2_1],Nested_Ifs[ID],Lookups[[#This Row],[ID]]) &gt;=1,1,INDEX(Nested_Ifs[Group_2_1],MATCH(1,(Lookups[[#This Row],[ID]]=Nested_Ifs[ID])*(Lookups[[#This Row],[a11]]=Nested_Ifs[a11]),0)))</f>
        <v>0</v>
      </c>
    </row>
    <row r="79" spans="2:15" x14ac:dyDescent="0.3">
      <c r="B79">
        <v>18986</v>
      </c>
      <c r="C79" cm="1">
        <f t="array" ref="C79">MIN(_xlfn._xlws.FILTER(Nested_Ifs[a11], Nested_Ifs[ID]=Lookups!B79))</f>
        <v>1</v>
      </c>
      <c r="D79" cm="1">
        <f t="array" ref="D79">INDEX(INDEX(Nested_Ifs[],,MATCH(Lookups[[#Headers],[a21]],Nested_Ifs[#Headers],0)),
MATCH(1,($B79='Nested Ifs'!$B$14:$B$1004)*($C79='Nested Ifs'!$C$14:$C$1004),0))</f>
        <v>1</v>
      </c>
      <c r="E79" cm="1">
        <f t="array" ref="E79">INDEX(INDEX(Nested_Ifs[],,MATCH(Lookups[[#Headers],[a31]],Nested_Ifs[#Headers],0)),
MATCH(1,($B79='Nested Ifs'!$B$14:$B$1004)*($C79='Nested Ifs'!$C$14:$C$1004),0))</f>
        <v>1</v>
      </c>
      <c r="F79" cm="1">
        <f t="array" ref="F79">INDEX(INDEX(Nested_Ifs[],,MATCH(Lookups[[#Headers],[a71]],Nested_Ifs[#Headers],0)),
MATCH(1,($B79='Nested Ifs'!$B$14:$B$1004)*($C79='Nested Ifs'!$C$14:$C$1004),0))</f>
        <v>74</v>
      </c>
      <c r="G79" cm="1">
        <f t="array" ref="G79">INDEX(INDEX(Nested_Ifs[],,MATCH(Lookups[[#Headers],[a81]],Nested_Ifs[#Headers],0)),
MATCH(1,($B79='Nested Ifs'!$B$14:$B$1004)*($C79='Nested Ifs'!$C$14:$C$1004),0))</f>
        <v>1</v>
      </c>
      <c r="H79" t="str" cm="1">
        <f t="array" ref="H79">INDEX(INDEX(Nested_Ifs[],,MATCH(Lookups[[#Headers],[k31]],Nested_Ifs[#Headers],0)),
MATCH(1,($B79='Nested Ifs'!$B$14:$B$1004)*($C79='Nested Ifs'!$C$14:$C$1004),0))</f>
        <v>NA</v>
      </c>
      <c r="I79" t="str" cm="1">
        <f t="array" ref="I79">INDEX(INDEX(Nested_Ifs[],,MATCH(Lookups[[#Headers],[k51]],Nested_Ifs[#Headers],0)),
MATCH(1,($B79='Nested Ifs'!$B$14:$B$1004)*($C79='Nested Ifs'!$C$14:$C$1004),0))</f>
        <v>NA</v>
      </c>
      <c r="J79" cm="1">
        <f t="array" ref="J79">INDEX(INDEX(Nested_Ifs[],,MATCH(Lookups[[#Headers],[k91]],Nested_Ifs[#Headers],0)),
MATCH(1,($B79='Nested Ifs'!$B$14:$B$1004)*($C79='Nested Ifs'!$C$14:$C$1004),0))</f>
        <v>6</v>
      </c>
      <c r="K79" s="5" cm="1">
        <f t="array" ref="K79">INDEX(INDEX(Nested_Ifs[],,MATCH(Lookups[[#Headers],[Group_1_1]],Nested_Ifs[#Headers],0)),
MATCH(1,($B79='Nested Ifs'!$B$14:$B$1004)*($C79='Nested Ifs'!$C$14:$C$1004),0))</f>
        <v>1</v>
      </c>
      <c r="L79" cm="1">
        <f t="array" ref="L79">INDEX(INDEX(Nested_Ifs[],,MATCH(Lookups[[#Headers],[c120_1]],Nested_Ifs[#Headers],0)),
MATCH(1,($B79='Nested Ifs'!$B$14:$B$1004)*($C79='Nested Ifs'!$C$14:$C$1004),0))</f>
        <v>2</v>
      </c>
      <c r="M79" cm="1">
        <f t="array" ref="M79">INDEX(INDEX(Nested_Ifs[],,MATCH(Lookups[[#Headers],[c120_2]],Nested_Ifs[#Headers],0)),
MATCH(1,($B79='Nested Ifs'!$B$14:$B$1004)*($C79='Nested Ifs'!$C$14:$C$1004),0))</f>
        <v>2</v>
      </c>
      <c r="N79" t="str" cm="1">
        <f t="array" ref="N79">INDEX(INDEX(Nested_Ifs[],,MATCH(Lookups[[#Headers],[c120_3]],Nested_Ifs[#Headers],0)),
MATCH(1,($B79='Nested Ifs'!$B$14:$B$1004)*($C79='Nested Ifs'!$C$14:$C$1004),0))</f>
        <v>NA</v>
      </c>
      <c r="O79" s="11" cm="1">
        <f t="array" ref="O79">IF(SUMIFS(Nested_Ifs[Group_2_1],Nested_Ifs[ID],Lookups[[#This Row],[ID]]) &gt;=1,1,INDEX(Nested_Ifs[Group_2_1],MATCH(1,(Lookups[[#This Row],[ID]]=Nested_Ifs[ID])*(Lookups[[#This Row],[a11]]=Nested_Ifs[a11]),0)))</f>
        <v>0</v>
      </c>
    </row>
    <row r="80" spans="2:15" x14ac:dyDescent="0.3">
      <c r="B80">
        <v>18987</v>
      </c>
      <c r="C80" cm="1">
        <f t="array" ref="C80">MIN(_xlfn._xlws.FILTER(Nested_Ifs[a11], Nested_Ifs[ID]=Lookups!B80))</f>
        <v>1</v>
      </c>
      <c r="D80" cm="1">
        <f t="array" ref="D80">INDEX(INDEX(Nested_Ifs[],,MATCH(Lookups[[#Headers],[a21]],Nested_Ifs[#Headers],0)),
MATCH(1,($B80='Nested Ifs'!$B$14:$B$1004)*($C80='Nested Ifs'!$C$14:$C$1004),0))</f>
        <v>1</v>
      </c>
      <c r="E80" cm="1">
        <f t="array" ref="E80">INDEX(INDEX(Nested_Ifs[],,MATCH(Lookups[[#Headers],[a31]],Nested_Ifs[#Headers],0)),
MATCH(1,($B80='Nested Ifs'!$B$14:$B$1004)*($C80='Nested Ifs'!$C$14:$C$1004),0))</f>
        <v>1</v>
      </c>
      <c r="F80" cm="1">
        <f t="array" ref="F80">INDEX(INDEX(Nested_Ifs[],,MATCH(Lookups[[#Headers],[a71]],Nested_Ifs[#Headers],0)),
MATCH(1,($B80='Nested Ifs'!$B$14:$B$1004)*($C80='Nested Ifs'!$C$14:$C$1004),0))</f>
        <v>46</v>
      </c>
      <c r="G80" cm="1">
        <f t="array" ref="G80">INDEX(INDEX(Nested_Ifs[],,MATCH(Lookups[[#Headers],[a81]],Nested_Ifs[#Headers],0)),
MATCH(1,($B80='Nested Ifs'!$B$14:$B$1004)*($C80='Nested Ifs'!$C$14:$C$1004),0))</f>
        <v>1</v>
      </c>
      <c r="H80" t="str" cm="1">
        <f t="array" ref="H80">INDEX(INDEX(Nested_Ifs[],,MATCH(Lookups[[#Headers],[k31]],Nested_Ifs[#Headers],0)),
MATCH(1,($B80='Nested Ifs'!$B$14:$B$1004)*($C80='Nested Ifs'!$C$14:$C$1004),0))</f>
        <v>NA</v>
      </c>
      <c r="I80" t="str" cm="1">
        <f t="array" ref="I80">INDEX(INDEX(Nested_Ifs[],,MATCH(Lookups[[#Headers],[k51]],Nested_Ifs[#Headers],0)),
MATCH(1,($B80='Nested Ifs'!$B$14:$B$1004)*($C80='Nested Ifs'!$C$14:$C$1004),0))</f>
        <v>NA</v>
      </c>
      <c r="J80" cm="1">
        <f t="array" ref="J80">INDEX(INDEX(Nested_Ifs[],,MATCH(Lookups[[#Headers],[k91]],Nested_Ifs[#Headers],0)),
MATCH(1,($B80='Nested Ifs'!$B$14:$B$1004)*($C80='Nested Ifs'!$C$14:$C$1004),0))</f>
        <v>5</v>
      </c>
      <c r="K80" s="5" cm="1">
        <f t="array" ref="K80">INDEX(INDEX(Nested_Ifs[],,MATCH(Lookups[[#Headers],[Group_1_1]],Nested_Ifs[#Headers],0)),
MATCH(1,($B80='Nested Ifs'!$B$14:$B$1004)*($C80='Nested Ifs'!$C$14:$C$1004),0))</f>
        <v>0</v>
      </c>
      <c r="L80" cm="1">
        <f t="array" ref="L80">INDEX(INDEX(Nested_Ifs[],,MATCH(Lookups[[#Headers],[c120_1]],Nested_Ifs[#Headers],0)),
MATCH(1,($B80='Nested Ifs'!$B$14:$B$1004)*($C80='Nested Ifs'!$C$14:$C$1004),0))</f>
        <v>2</v>
      </c>
      <c r="M80" cm="1">
        <f t="array" ref="M80">INDEX(INDEX(Nested_Ifs[],,MATCH(Lookups[[#Headers],[c120_2]],Nested_Ifs[#Headers],0)),
MATCH(1,($B80='Nested Ifs'!$B$14:$B$1004)*($C80='Nested Ifs'!$C$14:$C$1004),0))</f>
        <v>2</v>
      </c>
      <c r="N80" t="str" cm="1">
        <f t="array" ref="N80">INDEX(INDEX(Nested_Ifs[],,MATCH(Lookups[[#Headers],[c120_3]],Nested_Ifs[#Headers],0)),
MATCH(1,($B80='Nested Ifs'!$B$14:$B$1004)*($C80='Nested Ifs'!$C$14:$C$1004),0))</f>
        <v>NA</v>
      </c>
      <c r="O80" s="11" cm="1">
        <f t="array" ref="O80">IF(SUMIFS(Nested_Ifs[Group_2_1],Nested_Ifs[ID],Lookups[[#This Row],[ID]]) &gt;=1,1,INDEX(Nested_Ifs[Group_2_1],MATCH(1,(Lookups[[#This Row],[ID]]=Nested_Ifs[ID])*(Lookups[[#This Row],[a11]]=Nested_Ifs[a11]),0)))</f>
        <v>1</v>
      </c>
    </row>
    <row r="81" spans="2:15" x14ac:dyDescent="0.3">
      <c r="B81">
        <v>18988</v>
      </c>
      <c r="C81" cm="1">
        <f t="array" ref="C81">MIN(_xlfn._xlws.FILTER(Nested_Ifs[a11], Nested_Ifs[ID]=Lookups!B81))</f>
        <v>1</v>
      </c>
      <c r="D81" cm="1">
        <f t="array" ref="D81">INDEX(INDEX(Nested_Ifs[],,MATCH(Lookups[[#Headers],[a21]],Nested_Ifs[#Headers],0)),
MATCH(1,($B81='Nested Ifs'!$B$14:$B$1004)*($C81='Nested Ifs'!$C$14:$C$1004),0))</f>
        <v>1</v>
      </c>
      <c r="E81" cm="1">
        <f t="array" ref="E81">INDEX(INDEX(Nested_Ifs[],,MATCH(Lookups[[#Headers],[a31]],Nested_Ifs[#Headers],0)),
MATCH(1,($B81='Nested Ifs'!$B$14:$B$1004)*($C81='Nested Ifs'!$C$14:$C$1004),0))</f>
        <v>1</v>
      </c>
      <c r="F81" cm="1">
        <f t="array" ref="F81">INDEX(INDEX(Nested_Ifs[],,MATCH(Lookups[[#Headers],[a71]],Nested_Ifs[#Headers],0)),
MATCH(1,($B81='Nested Ifs'!$B$14:$B$1004)*($C81='Nested Ifs'!$C$14:$C$1004),0))</f>
        <v>39</v>
      </c>
      <c r="G81" cm="1">
        <f t="array" ref="G81">INDEX(INDEX(Nested_Ifs[],,MATCH(Lookups[[#Headers],[a81]],Nested_Ifs[#Headers],0)),
MATCH(1,($B81='Nested Ifs'!$B$14:$B$1004)*($C81='Nested Ifs'!$C$14:$C$1004),0))</f>
        <v>1</v>
      </c>
      <c r="H81" t="str" cm="1">
        <f t="array" ref="H81">INDEX(INDEX(Nested_Ifs[],,MATCH(Lookups[[#Headers],[k31]],Nested_Ifs[#Headers],0)),
MATCH(1,($B81='Nested Ifs'!$B$14:$B$1004)*($C81='Nested Ifs'!$C$14:$C$1004),0))</f>
        <v>NA</v>
      </c>
      <c r="I81" t="str" cm="1">
        <f t="array" ref="I81">INDEX(INDEX(Nested_Ifs[],,MATCH(Lookups[[#Headers],[k51]],Nested_Ifs[#Headers],0)),
MATCH(1,($B81='Nested Ifs'!$B$14:$B$1004)*($C81='Nested Ifs'!$C$14:$C$1004),0))</f>
        <v>NA</v>
      </c>
      <c r="J81" cm="1">
        <f t="array" ref="J81">INDEX(INDEX(Nested_Ifs[],,MATCH(Lookups[[#Headers],[k91]],Nested_Ifs[#Headers],0)),
MATCH(1,($B81='Nested Ifs'!$B$14:$B$1004)*($C81='Nested Ifs'!$C$14:$C$1004),0))</f>
        <v>5</v>
      </c>
      <c r="K81" s="5" cm="1">
        <f t="array" ref="K81">INDEX(INDEX(Nested_Ifs[],,MATCH(Lookups[[#Headers],[Group_1_1]],Nested_Ifs[#Headers],0)),
MATCH(1,($B81='Nested Ifs'!$B$14:$B$1004)*($C81='Nested Ifs'!$C$14:$C$1004),0))</f>
        <v>0</v>
      </c>
      <c r="L81" cm="1">
        <f t="array" ref="L81">INDEX(INDEX(Nested_Ifs[],,MATCH(Lookups[[#Headers],[c120_1]],Nested_Ifs[#Headers],0)),
MATCH(1,($B81='Nested Ifs'!$B$14:$B$1004)*($C81='Nested Ifs'!$C$14:$C$1004),0))</f>
        <v>2</v>
      </c>
      <c r="M81" cm="1">
        <f t="array" ref="M81">INDEX(INDEX(Nested_Ifs[],,MATCH(Lookups[[#Headers],[c120_2]],Nested_Ifs[#Headers],0)),
MATCH(1,($B81='Nested Ifs'!$B$14:$B$1004)*($C81='Nested Ifs'!$C$14:$C$1004),0))</f>
        <v>2</v>
      </c>
      <c r="N81" t="str" cm="1">
        <f t="array" ref="N81">INDEX(INDEX(Nested_Ifs[],,MATCH(Lookups[[#Headers],[c120_3]],Nested_Ifs[#Headers],0)),
MATCH(1,($B81='Nested Ifs'!$B$14:$B$1004)*($C81='Nested Ifs'!$C$14:$C$1004),0))</f>
        <v>NA</v>
      </c>
      <c r="O81" s="11" cm="1">
        <f t="array" ref="O81">IF(SUMIFS(Nested_Ifs[Group_2_1],Nested_Ifs[ID],Lookups[[#This Row],[ID]]) &gt;=1,1,INDEX(Nested_Ifs[Group_2_1],MATCH(1,(Lookups[[#This Row],[ID]]=Nested_Ifs[ID])*(Lookups[[#This Row],[a11]]=Nested_Ifs[a11]),0)))</f>
        <v>0</v>
      </c>
    </row>
    <row r="82" spans="2:15" x14ac:dyDescent="0.3">
      <c r="B82">
        <v>18989</v>
      </c>
      <c r="C82" cm="1">
        <f t="array" ref="C82">MIN(_xlfn._xlws.FILTER(Nested_Ifs[a11], Nested_Ifs[ID]=Lookups!B82))</f>
        <v>1</v>
      </c>
      <c r="D82" cm="1">
        <f t="array" ref="D82">INDEX(INDEX(Nested_Ifs[],,MATCH(Lookups[[#Headers],[a21]],Nested_Ifs[#Headers],0)),
MATCH(1,($B82='Nested Ifs'!$B$14:$B$1004)*($C82='Nested Ifs'!$C$14:$C$1004),0))</f>
        <v>2</v>
      </c>
      <c r="E82" cm="1">
        <f t="array" ref="E82">INDEX(INDEX(Nested_Ifs[],,MATCH(Lookups[[#Headers],[a31]],Nested_Ifs[#Headers],0)),
MATCH(1,($B82='Nested Ifs'!$B$14:$B$1004)*($C82='Nested Ifs'!$C$14:$C$1004),0))</f>
        <v>1</v>
      </c>
      <c r="F82" cm="1">
        <f t="array" ref="F82">INDEX(INDEX(Nested_Ifs[],,MATCH(Lookups[[#Headers],[a71]],Nested_Ifs[#Headers],0)),
MATCH(1,($B82='Nested Ifs'!$B$14:$B$1004)*($C82='Nested Ifs'!$C$14:$C$1004),0))</f>
        <v>88</v>
      </c>
      <c r="G82" cm="1">
        <f t="array" ref="G82">INDEX(INDEX(Nested_Ifs[],,MATCH(Lookups[[#Headers],[a81]],Nested_Ifs[#Headers],0)),
MATCH(1,($B82='Nested Ifs'!$B$14:$B$1004)*($C82='Nested Ifs'!$C$14:$C$1004),0))</f>
        <v>5</v>
      </c>
      <c r="H82" t="str" cm="1">
        <f t="array" ref="H82">INDEX(INDEX(Nested_Ifs[],,MATCH(Lookups[[#Headers],[k31]],Nested_Ifs[#Headers],0)),
MATCH(1,($B82='Nested Ifs'!$B$14:$B$1004)*($C82='Nested Ifs'!$C$14:$C$1004),0))</f>
        <v>NA</v>
      </c>
      <c r="I82" t="str" cm="1">
        <f t="array" ref="I82">INDEX(INDEX(Nested_Ifs[],,MATCH(Lookups[[#Headers],[k51]],Nested_Ifs[#Headers],0)),
MATCH(1,($B82='Nested Ifs'!$B$14:$B$1004)*($C82='Nested Ifs'!$C$14:$C$1004),0))</f>
        <v>NA</v>
      </c>
      <c r="J82" cm="1">
        <f t="array" ref="J82">INDEX(INDEX(Nested_Ifs[],,MATCH(Lookups[[#Headers],[k91]],Nested_Ifs[#Headers],0)),
MATCH(1,($B82='Nested Ifs'!$B$14:$B$1004)*($C82='Nested Ifs'!$C$14:$C$1004),0))</f>
        <v>6</v>
      </c>
      <c r="K82" s="5" cm="1">
        <f t="array" ref="K82">INDEX(INDEX(Nested_Ifs[],,MATCH(Lookups[[#Headers],[Group_1_1]],Nested_Ifs[#Headers],0)),
MATCH(1,($B82='Nested Ifs'!$B$14:$B$1004)*($C82='Nested Ifs'!$C$14:$C$1004),0))</f>
        <v>1</v>
      </c>
      <c r="L82" cm="1">
        <f t="array" ref="L82">INDEX(INDEX(Nested_Ifs[],,MATCH(Lookups[[#Headers],[c120_1]],Nested_Ifs[#Headers],0)),
MATCH(1,($B82='Nested Ifs'!$B$14:$B$1004)*($C82='Nested Ifs'!$C$14:$C$1004),0))</f>
        <v>1</v>
      </c>
      <c r="M82" cm="1">
        <f t="array" ref="M82">INDEX(INDEX(Nested_Ifs[],,MATCH(Lookups[[#Headers],[c120_2]],Nested_Ifs[#Headers],0)),
MATCH(1,($B82='Nested Ifs'!$B$14:$B$1004)*($C82='Nested Ifs'!$C$14:$C$1004),0))</f>
        <v>1</v>
      </c>
      <c r="N82" cm="1">
        <f t="array" ref="N82">INDEX(INDEX(Nested_Ifs[],,MATCH(Lookups[[#Headers],[c120_3]],Nested_Ifs[#Headers],0)),
MATCH(1,($B82='Nested Ifs'!$B$14:$B$1004)*($C82='Nested Ifs'!$C$14:$C$1004),0))</f>
        <v>1</v>
      </c>
      <c r="O82" s="11" cm="1">
        <f t="array" ref="O82">IF(SUMIFS(Nested_Ifs[Group_2_1],Nested_Ifs[ID],Lookups[[#This Row],[ID]]) &gt;=1,1,INDEX(Nested_Ifs[Group_2_1],MATCH(1,(Lookups[[#This Row],[ID]]=Nested_Ifs[ID])*(Lookups[[#This Row],[a11]]=Nested_Ifs[a11]),0)))</f>
        <v>0</v>
      </c>
    </row>
    <row r="83" spans="2:15" x14ac:dyDescent="0.3">
      <c r="B83">
        <v>18991</v>
      </c>
      <c r="C83" cm="1">
        <f t="array" ref="C83">MIN(_xlfn._xlws.FILTER(Nested_Ifs[a11], Nested_Ifs[ID]=Lookups!B83))</f>
        <v>1</v>
      </c>
      <c r="D83" cm="1">
        <f t="array" ref="D83">INDEX(INDEX(Nested_Ifs[],,MATCH(Lookups[[#Headers],[a21]],Nested_Ifs[#Headers],0)),
MATCH(1,($B83='Nested Ifs'!$B$14:$B$1004)*($C83='Nested Ifs'!$C$14:$C$1004),0))</f>
        <v>1</v>
      </c>
      <c r="E83" cm="1">
        <f t="array" ref="E83">INDEX(INDEX(Nested_Ifs[],,MATCH(Lookups[[#Headers],[a31]],Nested_Ifs[#Headers],0)),
MATCH(1,($B83='Nested Ifs'!$B$14:$B$1004)*($C83='Nested Ifs'!$C$14:$C$1004),0))</f>
        <v>1</v>
      </c>
      <c r="F83" cm="1">
        <f t="array" ref="F83">INDEX(INDEX(Nested_Ifs[],,MATCH(Lookups[[#Headers],[a71]],Nested_Ifs[#Headers],0)),
MATCH(1,($B83='Nested Ifs'!$B$14:$B$1004)*($C83='Nested Ifs'!$C$14:$C$1004),0))</f>
        <v>54</v>
      </c>
      <c r="G83" cm="1">
        <f t="array" ref="G83">INDEX(INDEX(Nested_Ifs[],,MATCH(Lookups[[#Headers],[a81]],Nested_Ifs[#Headers],0)),
MATCH(1,($B83='Nested Ifs'!$B$14:$B$1004)*($C83='Nested Ifs'!$C$14:$C$1004),0))</f>
        <v>1</v>
      </c>
      <c r="H83" t="str" cm="1">
        <f t="array" ref="H83">INDEX(INDEX(Nested_Ifs[],,MATCH(Lookups[[#Headers],[k31]],Nested_Ifs[#Headers],0)),
MATCH(1,($B83='Nested Ifs'!$B$14:$B$1004)*($C83='Nested Ifs'!$C$14:$C$1004),0))</f>
        <v>NA</v>
      </c>
      <c r="I83" t="str" cm="1">
        <f t="array" ref="I83">INDEX(INDEX(Nested_Ifs[],,MATCH(Lookups[[#Headers],[k51]],Nested_Ifs[#Headers],0)),
MATCH(1,($B83='Nested Ifs'!$B$14:$B$1004)*($C83='Nested Ifs'!$C$14:$C$1004),0))</f>
        <v>NA</v>
      </c>
      <c r="J83" cm="1">
        <f t="array" ref="J83">INDEX(INDEX(Nested_Ifs[],,MATCH(Lookups[[#Headers],[k91]],Nested_Ifs[#Headers],0)),
MATCH(1,($B83='Nested Ifs'!$B$14:$B$1004)*($C83='Nested Ifs'!$C$14:$C$1004),0))</f>
        <v>41</v>
      </c>
      <c r="K83" s="5" cm="1">
        <f t="array" ref="K83">INDEX(INDEX(Nested_Ifs[],,MATCH(Lookups[[#Headers],[Group_1_1]],Nested_Ifs[#Headers],0)),
MATCH(1,($B83='Nested Ifs'!$B$14:$B$1004)*($C83='Nested Ifs'!$C$14:$C$1004),0))</f>
        <v>0</v>
      </c>
      <c r="L83" cm="1">
        <f t="array" ref="L83">INDEX(INDEX(Nested_Ifs[],,MATCH(Lookups[[#Headers],[c120_1]],Nested_Ifs[#Headers],0)),
MATCH(1,($B83='Nested Ifs'!$B$14:$B$1004)*($C83='Nested Ifs'!$C$14:$C$1004),0))</f>
        <v>2</v>
      </c>
      <c r="M83" cm="1">
        <f t="array" ref="M83">INDEX(INDEX(Nested_Ifs[],,MATCH(Lookups[[#Headers],[c120_2]],Nested_Ifs[#Headers],0)),
MATCH(1,($B83='Nested Ifs'!$B$14:$B$1004)*($C83='Nested Ifs'!$C$14:$C$1004),0))</f>
        <v>2</v>
      </c>
      <c r="N83" t="str" cm="1">
        <f t="array" ref="N83">INDEX(INDEX(Nested_Ifs[],,MATCH(Lookups[[#Headers],[c120_3]],Nested_Ifs[#Headers],0)),
MATCH(1,($B83='Nested Ifs'!$B$14:$B$1004)*($C83='Nested Ifs'!$C$14:$C$1004),0))</f>
        <v>NA</v>
      </c>
      <c r="O83" s="11" cm="1">
        <f t="array" ref="O83">IF(SUMIFS(Nested_Ifs[Group_2_1],Nested_Ifs[ID],Lookups[[#This Row],[ID]]) &gt;=1,1,INDEX(Nested_Ifs[Group_2_1],MATCH(1,(Lookups[[#This Row],[ID]]=Nested_Ifs[ID])*(Lookups[[#This Row],[a11]]=Nested_Ifs[a11]),0)))</f>
        <v>0</v>
      </c>
    </row>
    <row r="84" spans="2:15" x14ac:dyDescent="0.3">
      <c r="B84">
        <v>18992</v>
      </c>
      <c r="C84" cm="1">
        <f t="array" ref="C84">MIN(_xlfn._xlws.FILTER(Nested_Ifs[a11], Nested_Ifs[ID]=Lookups!B84))</f>
        <v>1</v>
      </c>
      <c r="D84" cm="1">
        <f t="array" ref="D84">INDEX(INDEX(Nested_Ifs[],,MATCH(Lookups[[#Headers],[a21]],Nested_Ifs[#Headers],0)),
MATCH(1,($B84='Nested Ifs'!$B$14:$B$1004)*($C84='Nested Ifs'!$C$14:$C$1004),0))</f>
        <v>1</v>
      </c>
      <c r="E84" cm="1">
        <f t="array" ref="E84">INDEX(INDEX(Nested_Ifs[],,MATCH(Lookups[[#Headers],[a31]],Nested_Ifs[#Headers],0)),
MATCH(1,($B84='Nested Ifs'!$B$14:$B$1004)*($C84='Nested Ifs'!$C$14:$C$1004),0))</f>
        <v>1</v>
      </c>
      <c r="F84" cm="1">
        <f t="array" ref="F84">INDEX(INDEX(Nested_Ifs[],,MATCH(Lookups[[#Headers],[a71]],Nested_Ifs[#Headers],0)),
MATCH(1,($B84='Nested Ifs'!$B$14:$B$1004)*($C84='Nested Ifs'!$C$14:$C$1004),0))</f>
        <v>70</v>
      </c>
      <c r="G84" cm="1">
        <f t="array" ref="G84">INDEX(INDEX(Nested_Ifs[],,MATCH(Lookups[[#Headers],[a81]],Nested_Ifs[#Headers],0)),
MATCH(1,($B84='Nested Ifs'!$B$14:$B$1004)*($C84='Nested Ifs'!$C$14:$C$1004),0))</f>
        <v>1</v>
      </c>
      <c r="H84" t="str" cm="1">
        <f t="array" ref="H84">INDEX(INDEX(Nested_Ifs[],,MATCH(Lookups[[#Headers],[k31]],Nested_Ifs[#Headers],0)),
MATCH(1,($B84='Nested Ifs'!$B$14:$B$1004)*($C84='Nested Ifs'!$C$14:$C$1004),0))</f>
        <v>NA</v>
      </c>
      <c r="I84" t="str" cm="1">
        <f t="array" ref="I84">INDEX(INDEX(Nested_Ifs[],,MATCH(Lookups[[#Headers],[k51]],Nested_Ifs[#Headers],0)),
MATCH(1,($B84='Nested Ifs'!$B$14:$B$1004)*($C84='Nested Ifs'!$C$14:$C$1004),0))</f>
        <v>NA</v>
      </c>
      <c r="J84" cm="1">
        <f t="array" ref="J84">INDEX(INDEX(Nested_Ifs[],,MATCH(Lookups[[#Headers],[k91]],Nested_Ifs[#Headers],0)),
MATCH(1,($B84='Nested Ifs'!$B$14:$B$1004)*($C84='Nested Ifs'!$C$14:$C$1004),0))</f>
        <v>5</v>
      </c>
      <c r="K84" s="5" cm="1">
        <f t="array" ref="K84">INDEX(INDEX(Nested_Ifs[],,MATCH(Lookups[[#Headers],[Group_1_1]],Nested_Ifs[#Headers],0)),
MATCH(1,($B84='Nested Ifs'!$B$14:$B$1004)*($C84='Nested Ifs'!$C$14:$C$1004),0))</f>
        <v>0</v>
      </c>
      <c r="L84" cm="1">
        <f t="array" ref="L84">INDEX(INDEX(Nested_Ifs[],,MATCH(Lookups[[#Headers],[c120_1]],Nested_Ifs[#Headers],0)),
MATCH(1,($B84='Nested Ifs'!$B$14:$B$1004)*($C84='Nested Ifs'!$C$14:$C$1004),0))</f>
        <v>2</v>
      </c>
      <c r="M84" cm="1">
        <f t="array" ref="M84">INDEX(INDEX(Nested_Ifs[],,MATCH(Lookups[[#Headers],[c120_2]],Nested_Ifs[#Headers],0)),
MATCH(1,($B84='Nested Ifs'!$B$14:$B$1004)*($C84='Nested Ifs'!$C$14:$C$1004),0))</f>
        <v>2</v>
      </c>
      <c r="N84" t="str" cm="1">
        <f t="array" ref="N84">INDEX(INDEX(Nested_Ifs[],,MATCH(Lookups[[#Headers],[c120_3]],Nested_Ifs[#Headers],0)),
MATCH(1,($B84='Nested Ifs'!$B$14:$B$1004)*($C84='Nested Ifs'!$C$14:$C$1004),0))</f>
        <v>NA</v>
      </c>
      <c r="O84" s="11" cm="1">
        <f t="array" ref="O84">IF(SUMIFS(Nested_Ifs[Group_2_1],Nested_Ifs[ID],Lookups[[#This Row],[ID]]) &gt;=1,1,INDEX(Nested_Ifs[Group_2_1],MATCH(1,(Lookups[[#This Row],[ID]]=Nested_Ifs[ID])*(Lookups[[#This Row],[a11]]=Nested_Ifs[a11]),0)))</f>
        <v>0</v>
      </c>
    </row>
    <row r="85" spans="2:15" x14ac:dyDescent="0.3">
      <c r="B85">
        <v>18993</v>
      </c>
      <c r="C85" cm="1">
        <f t="array" ref="C85">MIN(_xlfn._xlws.FILTER(Nested_Ifs[a11], Nested_Ifs[ID]=Lookups!B85))</f>
        <v>1</v>
      </c>
      <c r="D85" cm="1">
        <f t="array" ref="D85">INDEX(INDEX(Nested_Ifs[],,MATCH(Lookups[[#Headers],[a21]],Nested_Ifs[#Headers],0)),
MATCH(1,($B85='Nested Ifs'!$B$14:$B$1004)*($C85='Nested Ifs'!$C$14:$C$1004),0))</f>
        <v>1</v>
      </c>
      <c r="E85" cm="1">
        <f t="array" ref="E85">INDEX(INDEX(Nested_Ifs[],,MATCH(Lookups[[#Headers],[a31]],Nested_Ifs[#Headers],0)),
MATCH(1,($B85='Nested Ifs'!$B$14:$B$1004)*($C85='Nested Ifs'!$C$14:$C$1004),0))</f>
        <v>1</v>
      </c>
      <c r="F85" cm="1">
        <f t="array" ref="F85">INDEX(INDEX(Nested_Ifs[],,MATCH(Lookups[[#Headers],[a71]],Nested_Ifs[#Headers],0)),
MATCH(1,($B85='Nested Ifs'!$B$14:$B$1004)*($C85='Nested Ifs'!$C$14:$C$1004),0))</f>
        <v>59</v>
      </c>
      <c r="G85" cm="1">
        <f t="array" ref="G85">INDEX(INDEX(Nested_Ifs[],,MATCH(Lookups[[#Headers],[a81]],Nested_Ifs[#Headers],0)),
MATCH(1,($B85='Nested Ifs'!$B$14:$B$1004)*($C85='Nested Ifs'!$C$14:$C$1004),0))</f>
        <v>1</v>
      </c>
      <c r="H85" t="str" cm="1">
        <f t="array" ref="H85">INDEX(INDEX(Nested_Ifs[],,MATCH(Lookups[[#Headers],[k31]],Nested_Ifs[#Headers],0)),
MATCH(1,($B85='Nested Ifs'!$B$14:$B$1004)*($C85='Nested Ifs'!$C$14:$C$1004),0))</f>
        <v>NA</v>
      </c>
      <c r="I85" t="str" cm="1">
        <f t="array" ref="I85">INDEX(INDEX(Nested_Ifs[],,MATCH(Lookups[[#Headers],[k51]],Nested_Ifs[#Headers],0)),
MATCH(1,($B85='Nested Ifs'!$B$14:$B$1004)*($C85='Nested Ifs'!$C$14:$C$1004),0))</f>
        <v>NA</v>
      </c>
      <c r="J85" cm="1">
        <f t="array" ref="J85">INDEX(INDEX(Nested_Ifs[],,MATCH(Lookups[[#Headers],[k91]],Nested_Ifs[#Headers],0)),
MATCH(1,($B85='Nested Ifs'!$B$14:$B$1004)*($C85='Nested Ifs'!$C$14:$C$1004),0))</f>
        <v>5</v>
      </c>
      <c r="K85" s="5" cm="1">
        <f t="array" ref="K85">INDEX(INDEX(Nested_Ifs[],,MATCH(Lookups[[#Headers],[Group_1_1]],Nested_Ifs[#Headers],0)),
MATCH(1,($B85='Nested Ifs'!$B$14:$B$1004)*($C85='Nested Ifs'!$C$14:$C$1004),0))</f>
        <v>0</v>
      </c>
      <c r="L85" cm="1">
        <f t="array" ref="L85">INDEX(INDEX(Nested_Ifs[],,MATCH(Lookups[[#Headers],[c120_1]],Nested_Ifs[#Headers],0)),
MATCH(1,($B85='Nested Ifs'!$B$14:$B$1004)*($C85='Nested Ifs'!$C$14:$C$1004),0))</f>
        <v>2</v>
      </c>
      <c r="M85" cm="1">
        <f t="array" ref="M85">INDEX(INDEX(Nested_Ifs[],,MATCH(Lookups[[#Headers],[c120_2]],Nested_Ifs[#Headers],0)),
MATCH(1,($B85='Nested Ifs'!$B$14:$B$1004)*($C85='Nested Ifs'!$C$14:$C$1004),0))</f>
        <v>2</v>
      </c>
      <c r="N85" t="str" cm="1">
        <f t="array" ref="N85">INDEX(INDEX(Nested_Ifs[],,MATCH(Lookups[[#Headers],[c120_3]],Nested_Ifs[#Headers],0)),
MATCH(1,($B85='Nested Ifs'!$B$14:$B$1004)*($C85='Nested Ifs'!$C$14:$C$1004),0))</f>
        <v>NA</v>
      </c>
      <c r="O85" s="11" cm="1">
        <f t="array" ref="O85">IF(SUMIFS(Nested_Ifs[Group_2_1],Nested_Ifs[ID],Lookups[[#This Row],[ID]]) &gt;=1,1,INDEX(Nested_Ifs[Group_2_1],MATCH(1,(Lookups[[#This Row],[ID]]=Nested_Ifs[ID])*(Lookups[[#This Row],[a11]]=Nested_Ifs[a11]),0)))</f>
        <v>0</v>
      </c>
    </row>
    <row r="86" spans="2:15" x14ac:dyDescent="0.3">
      <c r="B86">
        <v>18994</v>
      </c>
      <c r="C86" cm="1">
        <f t="array" ref="C86">MIN(_xlfn._xlws.FILTER(Nested_Ifs[a11], Nested_Ifs[ID]=Lookups!B86))</f>
        <v>1</v>
      </c>
      <c r="D86" cm="1">
        <f t="array" ref="D86">INDEX(INDEX(Nested_Ifs[],,MATCH(Lookups[[#Headers],[a21]],Nested_Ifs[#Headers],0)),
MATCH(1,($B86='Nested Ifs'!$B$14:$B$1004)*($C86='Nested Ifs'!$C$14:$C$1004),0))</f>
        <v>1</v>
      </c>
      <c r="E86" cm="1">
        <f t="array" ref="E86">INDEX(INDEX(Nested_Ifs[],,MATCH(Lookups[[#Headers],[a31]],Nested_Ifs[#Headers],0)),
MATCH(1,($B86='Nested Ifs'!$B$14:$B$1004)*($C86='Nested Ifs'!$C$14:$C$1004),0))</f>
        <v>1</v>
      </c>
      <c r="F86" cm="1">
        <f t="array" ref="F86">INDEX(INDEX(Nested_Ifs[],,MATCH(Lookups[[#Headers],[a71]],Nested_Ifs[#Headers],0)),
MATCH(1,($B86='Nested Ifs'!$B$14:$B$1004)*($C86='Nested Ifs'!$C$14:$C$1004),0))</f>
        <v>61</v>
      </c>
      <c r="G86" cm="1">
        <f t="array" ref="G86">INDEX(INDEX(Nested_Ifs[],,MATCH(Lookups[[#Headers],[a81]],Nested_Ifs[#Headers],0)),
MATCH(1,($B86='Nested Ifs'!$B$14:$B$1004)*($C86='Nested Ifs'!$C$14:$C$1004),0))</f>
        <v>1</v>
      </c>
      <c r="H86" t="str" cm="1">
        <f t="array" ref="H86">INDEX(INDEX(Nested_Ifs[],,MATCH(Lookups[[#Headers],[k31]],Nested_Ifs[#Headers],0)),
MATCH(1,($B86='Nested Ifs'!$B$14:$B$1004)*($C86='Nested Ifs'!$C$14:$C$1004),0))</f>
        <v>NA</v>
      </c>
      <c r="I86" t="str" cm="1">
        <f t="array" ref="I86">INDEX(INDEX(Nested_Ifs[],,MATCH(Lookups[[#Headers],[k51]],Nested_Ifs[#Headers],0)),
MATCH(1,($B86='Nested Ifs'!$B$14:$B$1004)*($C86='Nested Ifs'!$C$14:$C$1004),0))</f>
        <v>NA</v>
      </c>
      <c r="J86" cm="1">
        <f t="array" ref="J86">INDEX(INDEX(Nested_Ifs[],,MATCH(Lookups[[#Headers],[k91]],Nested_Ifs[#Headers],0)),
MATCH(1,($B86='Nested Ifs'!$B$14:$B$1004)*($C86='Nested Ifs'!$C$14:$C$1004),0))</f>
        <v>5</v>
      </c>
      <c r="K86" s="5" cm="1">
        <f t="array" ref="K86">INDEX(INDEX(Nested_Ifs[],,MATCH(Lookups[[#Headers],[Group_1_1]],Nested_Ifs[#Headers],0)),
MATCH(1,($B86='Nested Ifs'!$B$14:$B$1004)*($C86='Nested Ifs'!$C$14:$C$1004),0))</f>
        <v>0</v>
      </c>
      <c r="L86" cm="1">
        <f t="array" ref="L86">INDEX(INDEX(Nested_Ifs[],,MATCH(Lookups[[#Headers],[c120_1]],Nested_Ifs[#Headers],0)),
MATCH(1,($B86='Nested Ifs'!$B$14:$B$1004)*($C86='Nested Ifs'!$C$14:$C$1004),0))</f>
        <v>2</v>
      </c>
      <c r="M86" cm="1">
        <f t="array" ref="M86">INDEX(INDEX(Nested_Ifs[],,MATCH(Lookups[[#Headers],[c120_2]],Nested_Ifs[#Headers],0)),
MATCH(1,($B86='Nested Ifs'!$B$14:$B$1004)*($C86='Nested Ifs'!$C$14:$C$1004),0))</f>
        <v>2</v>
      </c>
      <c r="N86" t="str" cm="1">
        <f t="array" ref="N86">INDEX(INDEX(Nested_Ifs[],,MATCH(Lookups[[#Headers],[c120_3]],Nested_Ifs[#Headers],0)),
MATCH(1,($B86='Nested Ifs'!$B$14:$B$1004)*($C86='Nested Ifs'!$C$14:$C$1004),0))</f>
        <v>NA</v>
      </c>
      <c r="O86" s="11" cm="1">
        <f t="array" ref="O86">IF(SUMIFS(Nested_Ifs[Group_2_1],Nested_Ifs[ID],Lookups[[#This Row],[ID]]) &gt;=1,1,INDEX(Nested_Ifs[Group_2_1],MATCH(1,(Lookups[[#This Row],[ID]]=Nested_Ifs[ID])*(Lookups[[#This Row],[a11]]=Nested_Ifs[a11]),0)))</f>
        <v>0</v>
      </c>
    </row>
    <row r="87" spans="2:15" x14ac:dyDescent="0.3">
      <c r="B87">
        <v>18995</v>
      </c>
      <c r="C87" cm="1">
        <f t="array" ref="C87">MIN(_xlfn._xlws.FILTER(Nested_Ifs[a11], Nested_Ifs[ID]=Lookups!B87))</f>
        <v>1</v>
      </c>
      <c r="D87" cm="1">
        <f t="array" ref="D87">INDEX(INDEX(Nested_Ifs[],,MATCH(Lookups[[#Headers],[a21]],Nested_Ifs[#Headers],0)),
MATCH(1,($B87='Nested Ifs'!$B$14:$B$1004)*($C87='Nested Ifs'!$C$14:$C$1004),0))</f>
        <v>1</v>
      </c>
      <c r="E87" cm="1">
        <f t="array" ref="E87">INDEX(INDEX(Nested_Ifs[],,MATCH(Lookups[[#Headers],[a31]],Nested_Ifs[#Headers],0)),
MATCH(1,($B87='Nested Ifs'!$B$14:$B$1004)*($C87='Nested Ifs'!$C$14:$C$1004),0))</f>
        <v>1</v>
      </c>
      <c r="F87" cm="1">
        <f t="array" ref="F87">INDEX(INDEX(Nested_Ifs[],,MATCH(Lookups[[#Headers],[a71]],Nested_Ifs[#Headers],0)),
MATCH(1,($B87='Nested Ifs'!$B$14:$B$1004)*($C87='Nested Ifs'!$C$14:$C$1004),0))</f>
        <v>42</v>
      </c>
      <c r="G87" cm="1">
        <f t="array" ref="G87">INDEX(INDEX(Nested_Ifs[],,MATCH(Lookups[[#Headers],[a81]],Nested_Ifs[#Headers],0)),
MATCH(1,($B87='Nested Ifs'!$B$14:$B$1004)*($C87='Nested Ifs'!$C$14:$C$1004),0))</f>
        <v>1</v>
      </c>
      <c r="H87" t="str" cm="1">
        <f t="array" ref="H87">INDEX(INDEX(Nested_Ifs[],,MATCH(Lookups[[#Headers],[k31]],Nested_Ifs[#Headers],0)),
MATCH(1,($B87='Nested Ifs'!$B$14:$B$1004)*($C87='Nested Ifs'!$C$14:$C$1004),0))</f>
        <v>NA</v>
      </c>
      <c r="I87" t="str" cm="1">
        <f t="array" ref="I87">INDEX(INDEX(Nested_Ifs[],,MATCH(Lookups[[#Headers],[k51]],Nested_Ifs[#Headers],0)),
MATCH(1,($B87='Nested Ifs'!$B$14:$B$1004)*($C87='Nested Ifs'!$C$14:$C$1004),0))</f>
        <v>NA</v>
      </c>
      <c r="J87" cm="1">
        <f t="array" ref="J87">INDEX(INDEX(Nested_Ifs[],,MATCH(Lookups[[#Headers],[k91]],Nested_Ifs[#Headers],0)),
MATCH(1,($B87='Nested Ifs'!$B$14:$B$1004)*($C87='Nested Ifs'!$C$14:$C$1004),0))</f>
        <v>5</v>
      </c>
      <c r="K87" s="5" cm="1">
        <f t="array" ref="K87">INDEX(INDEX(Nested_Ifs[],,MATCH(Lookups[[#Headers],[Group_1_1]],Nested_Ifs[#Headers],0)),
MATCH(1,($B87='Nested Ifs'!$B$14:$B$1004)*($C87='Nested Ifs'!$C$14:$C$1004),0))</f>
        <v>0</v>
      </c>
      <c r="L87" cm="1">
        <f t="array" ref="L87">INDEX(INDEX(Nested_Ifs[],,MATCH(Lookups[[#Headers],[c120_1]],Nested_Ifs[#Headers],0)),
MATCH(1,($B87='Nested Ifs'!$B$14:$B$1004)*($C87='Nested Ifs'!$C$14:$C$1004),0))</f>
        <v>2</v>
      </c>
      <c r="M87" cm="1">
        <f t="array" ref="M87">INDEX(INDEX(Nested_Ifs[],,MATCH(Lookups[[#Headers],[c120_2]],Nested_Ifs[#Headers],0)),
MATCH(1,($B87='Nested Ifs'!$B$14:$B$1004)*($C87='Nested Ifs'!$C$14:$C$1004),0))</f>
        <v>2</v>
      </c>
      <c r="N87" t="str" cm="1">
        <f t="array" ref="N87">INDEX(INDEX(Nested_Ifs[],,MATCH(Lookups[[#Headers],[c120_3]],Nested_Ifs[#Headers],0)),
MATCH(1,($B87='Nested Ifs'!$B$14:$B$1004)*($C87='Nested Ifs'!$C$14:$C$1004),0))</f>
        <v>NA</v>
      </c>
      <c r="O87" s="11" cm="1">
        <f t="array" ref="O87">IF(SUMIFS(Nested_Ifs[Group_2_1],Nested_Ifs[ID],Lookups[[#This Row],[ID]]) &gt;=1,1,INDEX(Nested_Ifs[Group_2_1],MATCH(1,(Lookups[[#This Row],[ID]]=Nested_Ifs[ID])*(Lookups[[#This Row],[a11]]=Nested_Ifs[a11]),0)))</f>
        <v>0</v>
      </c>
    </row>
    <row r="88" spans="2:15" x14ac:dyDescent="0.3">
      <c r="B88">
        <v>18996</v>
      </c>
      <c r="C88" cm="1">
        <f t="array" ref="C88">MIN(_xlfn._xlws.FILTER(Nested_Ifs[a11], Nested_Ifs[ID]=Lookups!B88))</f>
        <v>1</v>
      </c>
      <c r="D88" cm="1">
        <f t="array" ref="D88">INDEX(INDEX(Nested_Ifs[],,MATCH(Lookups[[#Headers],[a21]],Nested_Ifs[#Headers],0)),
MATCH(1,($B88='Nested Ifs'!$B$14:$B$1004)*($C88='Nested Ifs'!$C$14:$C$1004),0))</f>
        <v>1</v>
      </c>
      <c r="E88" cm="1">
        <f t="array" ref="E88">INDEX(INDEX(Nested_Ifs[],,MATCH(Lookups[[#Headers],[a31]],Nested_Ifs[#Headers],0)),
MATCH(1,($B88='Nested Ifs'!$B$14:$B$1004)*($C88='Nested Ifs'!$C$14:$C$1004),0))</f>
        <v>1</v>
      </c>
      <c r="F88" cm="1">
        <f t="array" ref="F88">INDEX(INDEX(Nested_Ifs[],,MATCH(Lookups[[#Headers],[a71]],Nested_Ifs[#Headers],0)),
MATCH(1,($B88='Nested Ifs'!$B$14:$B$1004)*($C88='Nested Ifs'!$C$14:$C$1004),0))</f>
        <v>52</v>
      </c>
      <c r="G88" cm="1">
        <f t="array" ref="G88">INDEX(INDEX(Nested_Ifs[],,MATCH(Lookups[[#Headers],[a81]],Nested_Ifs[#Headers],0)),
MATCH(1,($B88='Nested Ifs'!$B$14:$B$1004)*($C88='Nested Ifs'!$C$14:$C$1004),0))</f>
        <v>1</v>
      </c>
      <c r="H88" t="str" cm="1">
        <f t="array" ref="H88">INDEX(INDEX(Nested_Ifs[],,MATCH(Lookups[[#Headers],[k31]],Nested_Ifs[#Headers],0)),
MATCH(1,($B88='Nested Ifs'!$B$14:$B$1004)*($C88='Nested Ifs'!$C$14:$C$1004),0))</f>
        <v>NA</v>
      </c>
      <c r="I88" t="str" cm="1">
        <f t="array" ref="I88">INDEX(INDEX(Nested_Ifs[],,MATCH(Lookups[[#Headers],[k51]],Nested_Ifs[#Headers],0)),
MATCH(1,($B88='Nested Ifs'!$B$14:$B$1004)*($C88='Nested Ifs'!$C$14:$C$1004),0))</f>
        <v>NA</v>
      </c>
      <c r="J88" cm="1">
        <f t="array" ref="J88">INDEX(INDEX(Nested_Ifs[],,MATCH(Lookups[[#Headers],[k91]],Nested_Ifs[#Headers],0)),
MATCH(1,($B88='Nested Ifs'!$B$14:$B$1004)*($C88='Nested Ifs'!$C$14:$C$1004),0))</f>
        <v>5</v>
      </c>
      <c r="K88" s="5" cm="1">
        <f t="array" ref="K88">INDEX(INDEX(Nested_Ifs[],,MATCH(Lookups[[#Headers],[Group_1_1]],Nested_Ifs[#Headers],0)),
MATCH(1,($B88='Nested Ifs'!$B$14:$B$1004)*($C88='Nested Ifs'!$C$14:$C$1004),0))</f>
        <v>0</v>
      </c>
      <c r="L88" cm="1">
        <f t="array" ref="L88">INDEX(INDEX(Nested_Ifs[],,MATCH(Lookups[[#Headers],[c120_1]],Nested_Ifs[#Headers],0)),
MATCH(1,($B88='Nested Ifs'!$B$14:$B$1004)*($C88='Nested Ifs'!$C$14:$C$1004),0))</f>
        <v>2</v>
      </c>
      <c r="M88" cm="1">
        <f t="array" ref="M88">INDEX(INDEX(Nested_Ifs[],,MATCH(Lookups[[#Headers],[c120_2]],Nested_Ifs[#Headers],0)),
MATCH(1,($B88='Nested Ifs'!$B$14:$B$1004)*($C88='Nested Ifs'!$C$14:$C$1004),0))</f>
        <v>2</v>
      </c>
      <c r="N88" t="str" cm="1">
        <f t="array" ref="N88">INDEX(INDEX(Nested_Ifs[],,MATCH(Lookups[[#Headers],[c120_3]],Nested_Ifs[#Headers],0)),
MATCH(1,($B88='Nested Ifs'!$B$14:$B$1004)*($C88='Nested Ifs'!$C$14:$C$1004),0))</f>
        <v>NA</v>
      </c>
      <c r="O88" s="11" cm="1">
        <f t="array" ref="O88">IF(SUMIFS(Nested_Ifs[Group_2_1],Nested_Ifs[ID],Lookups[[#This Row],[ID]]) &gt;=1,1,INDEX(Nested_Ifs[Group_2_1],MATCH(1,(Lookups[[#This Row],[ID]]=Nested_Ifs[ID])*(Lookups[[#This Row],[a11]]=Nested_Ifs[a11]),0)))</f>
        <v>0</v>
      </c>
    </row>
    <row r="89" spans="2:15" x14ac:dyDescent="0.3">
      <c r="B89">
        <v>18997</v>
      </c>
      <c r="C89" cm="1">
        <f t="array" ref="C89">MIN(_xlfn._xlws.FILTER(Nested_Ifs[a11], Nested_Ifs[ID]=Lookups!B89))</f>
        <v>1</v>
      </c>
      <c r="D89" cm="1">
        <f t="array" ref="D89">INDEX(INDEX(Nested_Ifs[],,MATCH(Lookups[[#Headers],[a21]],Nested_Ifs[#Headers],0)),
MATCH(1,($B89='Nested Ifs'!$B$14:$B$1004)*($C89='Nested Ifs'!$C$14:$C$1004),0))</f>
        <v>2</v>
      </c>
      <c r="E89" cm="1">
        <f t="array" ref="E89">INDEX(INDEX(Nested_Ifs[],,MATCH(Lookups[[#Headers],[a31]],Nested_Ifs[#Headers],0)),
MATCH(1,($B89='Nested Ifs'!$B$14:$B$1004)*($C89='Nested Ifs'!$C$14:$C$1004),0))</f>
        <v>1</v>
      </c>
      <c r="F89" cm="1">
        <f t="array" ref="F89">INDEX(INDEX(Nested_Ifs[],,MATCH(Lookups[[#Headers],[a71]],Nested_Ifs[#Headers],0)),
MATCH(1,($B89='Nested Ifs'!$B$14:$B$1004)*($C89='Nested Ifs'!$C$14:$C$1004),0))</f>
        <v>65</v>
      </c>
      <c r="G89" cm="1">
        <f t="array" ref="G89">INDEX(INDEX(Nested_Ifs[],,MATCH(Lookups[[#Headers],[a81]],Nested_Ifs[#Headers],0)),
MATCH(1,($B89='Nested Ifs'!$B$14:$B$1004)*($C89='Nested Ifs'!$C$14:$C$1004),0))</f>
        <v>5</v>
      </c>
      <c r="H89" t="str" cm="1">
        <f t="array" ref="H89">INDEX(INDEX(Nested_Ifs[],,MATCH(Lookups[[#Headers],[k31]],Nested_Ifs[#Headers],0)),
MATCH(1,($B89='Nested Ifs'!$B$14:$B$1004)*($C89='Nested Ifs'!$C$14:$C$1004),0))</f>
        <v>NA</v>
      </c>
      <c r="I89" t="str" cm="1">
        <f t="array" ref="I89">INDEX(INDEX(Nested_Ifs[],,MATCH(Lookups[[#Headers],[k51]],Nested_Ifs[#Headers],0)),
MATCH(1,($B89='Nested Ifs'!$B$14:$B$1004)*($C89='Nested Ifs'!$C$14:$C$1004),0))</f>
        <v>NA</v>
      </c>
      <c r="J89" cm="1">
        <f t="array" ref="J89">INDEX(INDEX(Nested_Ifs[],,MATCH(Lookups[[#Headers],[k91]],Nested_Ifs[#Headers],0)),
MATCH(1,($B89='Nested Ifs'!$B$14:$B$1004)*($C89='Nested Ifs'!$C$14:$C$1004),0))</f>
        <v>1</v>
      </c>
      <c r="K89" s="5" cm="1">
        <f t="array" ref="K89">INDEX(INDEX(Nested_Ifs[],,MATCH(Lookups[[#Headers],[Group_1_1]],Nested_Ifs[#Headers],0)),
MATCH(1,($B89='Nested Ifs'!$B$14:$B$1004)*($C89='Nested Ifs'!$C$14:$C$1004),0))</f>
        <v>0</v>
      </c>
      <c r="L89" cm="1">
        <f t="array" ref="L89">INDEX(INDEX(Nested_Ifs[],,MATCH(Lookups[[#Headers],[c120_1]],Nested_Ifs[#Headers],0)),
MATCH(1,($B89='Nested Ifs'!$B$14:$B$1004)*($C89='Nested Ifs'!$C$14:$C$1004),0))</f>
        <v>2</v>
      </c>
      <c r="M89" cm="1">
        <f t="array" ref="M89">INDEX(INDEX(Nested_Ifs[],,MATCH(Lookups[[#Headers],[c120_2]],Nested_Ifs[#Headers],0)),
MATCH(1,($B89='Nested Ifs'!$B$14:$B$1004)*($C89='Nested Ifs'!$C$14:$C$1004),0))</f>
        <v>2</v>
      </c>
      <c r="N89" t="str" cm="1">
        <f t="array" ref="N89">INDEX(INDEX(Nested_Ifs[],,MATCH(Lookups[[#Headers],[c120_3]],Nested_Ifs[#Headers],0)),
MATCH(1,($B89='Nested Ifs'!$B$14:$B$1004)*($C89='Nested Ifs'!$C$14:$C$1004),0))</f>
        <v>NA</v>
      </c>
      <c r="O89" s="11" cm="1">
        <f t="array" ref="O89">IF(SUMIFS(Nested_Ifs[Group_2_1],Nested_Ifs[ID],Lookups[[#This Row],[ID]]) &gt;=1,1,INDEX(Nested_Ifs[Group_2_1],MATCH(1,(Lookups[[#This Row],[ID]]=Nested_Ifs[ID])*(Lookups[[#This Row],[a11]]=Nested_Ifs[a11]),0)))</f>
        <v>0</v>
      </c>
    </row>
    <row r="90" spans="2:15" x14ac:dyDescent="0.3">
      <c r="B90">
        <v>18998</v>
      </c>
      <c r="C90" cm="1">
        <f t="array" ref="C90">MIN(_xlfn._xlws.FILTER(Nested_Ifs[a11], Nested_Ifs[ID]=Lookups!B90))</f>
        <v>1</v>
      </c>
      <c r="D90" cm="1">
        <f t="array" ref="D90">INDEX(INDEX(Nested_Ifs[],,MATCH(Lookups[[#Headers],[a21]],Nested_Ifs[#Headers],0)),
MATCH(1,($B90='Nested Ifs'!$B$14:$B$1004)*($C90='Nested Ifs'!$C$14:$C$1004),0))</f>
        <v>1</v>
      </c>
      <c r="E90" cm="1">
        <f t="array" ref="E90">INDEX(INDEX(Nested_Ifs[],,MATCH(Lookups[[#Headers],[a31]],Nested_Ifs[#Headers],0)),
MATCH(1,($B90='Nested Ifs'!$B$14:$B$1004)*($C90='Nested Ifs'!$C$14:$C$1004),0))</f>
        <v>1</v>
      </c>
      <c r="F90" cm="1">
        <f t="array" ref="F90">INDEX(INDEX(Nested_Ifs[],,MATCH(Lookups[[#Headers],[a71]],Nested_Ifs[#Headers],0)),
MATCH(1,($B90='Nested Ifs'!$B$14:$B$1004)*($C90='Nested Ifs'!$C$14:$C$1004),0))</f>
        <v>61</v>
      </c>
      <c r="G90" cm="1">
        <f t="array" ref="G90">INDEX(INDEX(Nested_Ifs[],,MATCH(Lookups[[#Headers],[a81]],Nested_Ifs[#Headers],0)),
MATCH(1,($B90='Nested Ifs'!$B$14:$B$1004)*($C90='Nested Ifs'!$C$14:$C$1004),0))</f>
        <v>1</v>
      </c>
      <c r="H90" t="str" cm="1">
        <f t="array" ref="H90">INDEX(INDEX(Nested_Ifs[],,MATCH(Lookups[[#Headers],[k31]],Nested_Ifs[#Headers],0)),
MATCH(1,($B90='Nested Ifs'!$B$14:$B$1004)*($C90='Nested Ifs'!$C$14:$C$1004),0))</f>
        <v>NA</v>
      </c>
      <c r="I90" t="str" cm="1">
        <f t="array" ref="I90">INDEX(INDEX(Nested_Ifs[],,MATCH(Lookups[[#Headers],[k51]],Nested_Ifs[#Headers],0)),
MATCH(1,($B90='Nested Ifs'!$B$14:$B$1004)*($C90='Nested Ifs'!$C$14:$C$1004),0))</f>
        <v>NA</v>
      </c>
      <c r="J90" cm="1">
        <f t="array" ref="J90">INDEX(INDEX(Nested_Ifs[],,MATCH(Lookups[[#Headers],[k91]],Nested_Ifs[#Headers],0)),
MATCH(1,($B90='Nested Ifs'!$B$14:$B$1004)*($C90='Nested Ifs'!$C$14:$C$1004),0))</f>
        <v>5</v>
      </c>
      <c r="K90" s="5" cm="1">
        <f t="array" ref="K90">INDEX(INDEX(Nested_Ifs[],,MATCH(Lookups[[#Headers],[Group_1_1]],Nested_Ifs[#Headers],0)),
MATCH(1,($B90='Nested Ifs'!$B$14:$B$1004)*($C90='Nested Ifs'!$C$14:$C$1004),0))</f>
        <v>0</v>
      </c>
      <c r="L90" cm="1">
        <f t="array" ref="L90">INDEX(INDEX(Nested_Ifs[],,MATCH(Lookups[[#Headers],[c120_1]],Nested_Ifs[#Headers],0)),
MATCH(1,($B90='Nested Ifs'!$B$14:$B$1004)*($C90='Nested Ifs'!$C$14:$C$1004),0))</f>
        <v>2</v>
      </c>
      <c r="M90" cm="1">
        <f t="array" ref="M90">INDEX(INDEX(Nested_Ifs[],,MATCH(Lookups[[#Headers],[c120_2]],Nested_Ifs[#Headers],0)),
MATCH(1,($B90='Nested Ifs'!$B$14:$B$1004)*($C90='Nested Ifs'!$C$14:$C$1004),0))</f>
        <v>2</v>
      </c>
      <c r="N90" t="str" cm="1">
        <f t="array" ref="N90">INDEX(INDEX(Nested_Ifs[],,MATCH(Lookups[[#Headers],[c120_3]],Nested_Ifs[#Headers],0)),
MATCH(1,($B90='Nested Ifs'!$B$14:$B$1004)*($C90='Nested Ifs'!$C$14:$C$1004),0))</f>
        <v>NA</v>
      </c>
      <c r="O90" s="11" cm="1">
        <f t="array" ref="O90">IF(SUMIFS(Nested_Ifs[Group_2_1],Nested_Ifs[ID],Lookups[[#This Row],[ID]]) &gt;=1,1,INDEX(Nested_Ifs[Group_2_1],MATCH(1,(Lookups[[#This Row],[ID]]=Nested_Ifs[ID])*(Lookups[[#This Row],[a11]]=Nested_Ifs[a11]),0)))</f>
        <v>0</v>
      </c>
    </row>
    <row r="91" spans="2:15" x14ac:dyDescent="0.3">
      <c r="B91">
        <v>19001</v>
      </c>
      <c r="C91" cm="1">
        <f t="array" ref="C91">MIN(_xlfn._xlws.FILTER(Nested_Ifs[a11], Nested_Ifs[ID]=Lookups!B91))</f>
        <v>1</v>
      </c>
      <c r="D91" cm="1">
        <f t="array" ref="D91">INDEX(INDEX(Nested_Ifs[],,MATCH(Lookups[[#Headers],[a21]],Nested_Ifs[#Headers],0)),
MATCH(1,($B91='Nested Ifs'!$B$14:$B$1004)*($C91='Nested Ifs'!$C$14:$C$1004),0))</f>
        <v>1</v>
      </c>
      <c r="E91" cm="1">
        <f t="array" ref="E91">INDEX(INDEX(Nested_Ifs[],,MATCH(Lookups[[#Headers],[a31]],Nested_Ifs[#Headers],0)),
MATCH(1,($B91='Nested Ifs'!$B$14:$B$1004)*($C91='Nested Ifs'!$C$14:$C$1004),0))</f>
        <v>1</v>
      </c>
      <c r="F91" cm="1">
        <f t="array" ref="F91">INDEX(INDEX(Nested_Ifs[],,MATCH(Lookups[[#Headers],[a71]],Nested_Ifs[#Headers],0)),
MATCH(1,($B91='Nested Ifs'!$B$14:$B$1004)*($C91='Nested Ifs'!$C$14:$C$1004),0))</f>
        <v>70</v>
      </c>
      <c r="G91" cm="1">
        <f t="array" ref="G91">INDEX(INDEX(Nested_Ifs[],,MATCH(Lookups[[#Headers],[a81]],Nested_Ifs[#Headers],0)),
MATCH(1,($B91='Nested Ifs'!$B$14:$B$1004)*($C91='Nested Ifs'!$C$14:$C$1004),0))</f>
        <v>5</v>
      </c>
      <c r="H91" t="str" cm="1">
        <f t="array" ref="H91">INDEX(INDEX(Nested_Ifs[],,MATCH(Lookups[[#Headers],[k31]],Nested_Ifs[#Headers],0)),
MATCH(1,($B91='Nested Ifs'!$B$14:$B$1004)*($C91='Nested Ifs'!$C$14:$C$1004),0))</f>
        <v>NA</v>
      </c>
      <c r="I91" t="str" cm="1">
        <f t="array" ref="I91">INDEX(INDEX(Nested_Ifs[],,MATCH(Lookups[[#Headers],[k51]],Nested_Ifs[#Headers],0)),
MATCH(1,($B91='Nested Ifs'!$B$14:$B$1004)*($C91='Nested Ifs'!$C$14:$C$1004),0))</f>
        <v>NA</v>
      </c>
      <c r="J91" cm="1">
        <f t="array" ref="J91">INDEX(INDEX(Nested_Ifs[],,MATCH(Lookups[[#Headers],[k91]],Nested_Ifs[#Headers],0)),
MATCH(1,($B91='Nested Ifs'!$B$14:$B$1004)*($C91='Nested Ifs'!$C$14:$C$1004),0))</f>
        <v>5</v>
      </c>
      <c r="K91" s="5" cm="1">
        <f t="array" ref="K91">INDEX(INDEX(Nested_Ifs[],,MATCH(Lookups[[#Headers],[Group_1_1]],Nested_Ifs[#Headers],0)),
MATCH(1,($B91='Nested Ifs'!$B$14:$B$1004)*($C91='Nested Ifs'!$C$14:$C$1004),0))</f>
        <v>0</v>
      </c>
      <c r="L91" cm="1">
        <f t="array" ref="L91">INDEX(INDEX(Nested_Ifs[],,MATCH(Lookups[[#Headers],[c120_1]],Nested_Ifs[#Headers],0)),
MATCH(1,($B91='Nested Ifs'!$B$14:$B$1004)*($C91='Nested Ifs'!$C$14:$C$1004),0))</f>
        <v>2</v>
      </c>
      <c r="M91" cm="1">
        <f t="array" ref="M91">INDEX(INDEX(Nested_Ifs[],,MATCH(Lookups[[#Headers],[c120_2]],Nested_Ifs[#Headers],0)),
MATCH(1,($B91='Nested Ifs'!$B$14:$B$1004)*($C91='Nested Ifs'!$C$14:$C$1004),0))</f>
        <v>2</v>
      </c>
      <c r="N91" t="str" cm="1">
        <f t="array" ref="N91">INDEX(INDEX(Nested_Ifs[],,MATCH(Lookups[[#Headers],[c120_3]],Nested_Ifs[#Headers],0)),
MATCH(1,($B91='Nested Ifs'!$B$14:$B$1004)*($C91='Nested Ifs'!$C$14:$C$1004),0))</f>
        <v>NA</v>
      </c>
      <c r="O91" s="11" cm="1">
        <f t="array" ref="O91">IF(SUMIFS(Nested_Ifs[Group_2_1],Nested_Ifs[ID],Lookups[[#This Row],[ID]]) &gt;=1,1,INDEX(Nested_Ifs[Group_2_1],MATCH(1,(Lookups[[#This Row],[ID]]=Nested_Ifs[ID])*(Lookups[[#This Row],[a11]]=Nested_Ifs[a11]),0)))</f>
        <v>0</v>
      </c>
    </row>
    <row r="92" spans="2:15" x14ac:dyDescent="0.3">
      <c r="B92">
        <v>19002</v>
      </c>
      <c r="C92" cm="1">
        <f t="array" ref="C92">MIN(_xlfn._xlws.FILTER(Nested_Ifs[a11], Nested_Ifs[ID]=Lookups!B92))</f>
        <v>1</v>
      </c>
      <c r="D92" cm="1">
        <f t="array" ref="D92">INDEX(INDEX(Nested_Ifs[],,MATCH(Lookups[[#Headers],[a21]],Nested_Ifs[#Headers],0)),
MATCH(1,($B92='Nested Ifs'!$B$14:$B$1004)*($C92='Nested Ifs'!$C$14:$C$1004),0))</f>
        <v>1</v>
      </c>
      <c r="E92" cm="1">
        <f t="array" ref="E92">INDEX(INDEX(Nested_Ifs[],,MATCH(Lookups[[#Headers],[a31]],Nested_Ifs[#Headers],0)),
MATCH(1,($B92='Nested Ifs'!$B$14:$B$1004)*($C92='Nested Ifs'!$C$14:$C$1004),0))</f>
        <v>1</v>
      </c>
      <c r="F92" cm="1">
        <f t="array" ref="F92">INDEX(INDEX(Nested_Ifs[],,MATCH(Lookups[[#Headers],[a71]],Nested_Ifs[#Headers],0)),
MATCH(1,($B92='Nested Ifs'!$B$14:$B$1004)*($C92='Nested Ifs'!$C$14:$C$1004),0))</f>
        <v>39</v>
      </c>
      <c r="G92" cm="1">
        <f t="array" ref="G92">INDEX(INDEX(Nested_Ifs[],,MATCH(Lookups[[#Headers],[a81]],Nested_Ifs[#Headers],0)),
MATCH(1,($B92='Nested Ifs'!$B$14:$B$1004)*($C92='Nested Ifs'!$C$14:$C$1004),0))</f>
        <v>1</v>
      </c>
      <c r="H92" t="str" cm="1">
        <f t="array" ref="H92">INDEX(INDEX(Nested_Ifs[],,MATCH(Lookups[[#Headers],[k31]],Nested_Ifs[#Headers],0)),
MATCH(1,($B92='Nested Ifs'!$B$14:$B$1004)*($C92='Nested Ifs'!$C$14:$C$1004),0))</f>
        <v>NA</v>
      </c>
      <c r="I92" t="str" cm="1">
        <f t="array" ref="I92">INDEX(INDEX(Nested_Ifs[],,MATCH(Lookups[[#Headers],[k51]],Nested_Ifs[#Headers],0)),
MATCH(1,($B92='Nested Ifs'!$B$14:$B$1004)*($C92='Nested Ifs'!$C$14:$C$1004),0))</f>
        <v>NA</v>
      </c>
      <c r="J92" cm="1">
        <f t="array" ref="J92">INDEX(INDEX(Nested_Ifs[],,MATCH(Lookups[[#Headers],[k91]],Nested_Ifs[#Headers],0)),
MATCH(1,($B92='Nested Ifs'!$B$14:$B$1004)*($C92='Nested Ifs'!$C$14:$C$1004),0))</f>
        <v>5</v>
      </c>
      <c r="K92" s="5" cm="1">
        <f t="array" ref="K92">INDEX(INDEX(Nested_Ifs[],,MATCH(Lookups[[#Headers],[Group_1_1]],Nested_Ifs[#Headers],0)),
MATCH(1,($B92='Nested Ifs'!$B$14:$B$1004)*($C92='Nested Ifs'!$C$14:$C$1004),0))</f>
        <v>0</v>
      </c>
      <c r="L92" cm="1">
        <f t="array" ref="L92">INDEX(INDEX(Nested_Ifs[],,MATCH(Lookups[[#Headers],[c120_1]],Nested_Ifs[#Headers],0)),
MATCH(1,($B92='Nested Ifs'!$B$14:$B$1004)*($C92='Nested Ifs'!$C$14:$C$1004),0))</f>
        <v>2</v>
      </c>
      <c r="M92" cm="1">
        <f t="array" ref="M92">INDEX(INDEX(Nested_Ifs[],,MATCH(Lookups[[#Headers],[c120_2]],Nested_Ifs[#Headers],0)),
MATCH(1,($B92='Nested Ifs'!$B$14:$B$1004)*($C92='Nested Ifs'!$C$14:$C$1004),0))</f>
        <v>2</v>
      </c>
      <c r="N92" t="str" cm="1">
        <f t="array" ref="N92">INDEX(INDEX(Nested_Ifs[],,MATCH(Lookups[[#Headers],[c120_3]],Nested_Ifs[#Headers],0)),
MATCH(1,($B92='Nested Ifs'!$B$14:$B$1004)*($C92='Nested Ifs'!$C$14:$C$1004),0))</f>
        <v>NA</v>
      </c>
      <c r="O92" s="11" cm="1">
        <f t="array" ref="O92">IF(SUMIFS(Nested_Ifs[Group_2_1],Nested_Ifs[ID],Lookups[[#This Row],[ID]]) &gt;=1,1,INDEX(Nested_Ifs[Group_2_1],MATCH(1,(Lookups[[#This Row],[ID]]=Nested_Ifs[ID])*(Lookups[[#This Row],[a11]]=Nested_Ifs[a11]),0)))</f>
        <v>0</v>
      </c>
    </row>
    <row r="93" spans="2:15" x14ac:dyDescent="0.3">
      <c r="B93">
        <v>19003</v>
      </c>
      <c r="C93" cm="1">
        <f t="array" ref="C93">MIN(_xlfn._xlws.FILTER(Nested_Ifs[a11], Nested_Ifs[ID]=Lookups!B93))</f>
        <v>1</v>
      </c>
      <c r="D93" cm="1">
        <f t="array" ref="D93">INDEX(INDEX(Nested_Ifs[],,MATCH(Lookups[[#Headers],[a21]],Nested_Ifs[#Headers],0)),
MATCH(1,($B93='Nested Ifs'!$B$14:$B$1004)*($C93='Nested Ifs'!$C$14:$C$1004),0))</f>
        <v>1</v>
      </c>
      <c r="E93" cm="1">
        <f t="array" ref="E93">INDEX(INDEX(Nested_Ifs[],,MATCH(Lookups[[#Headers],[a31]],Nested_Ifs[#Headers],0)),
MATCH(1,($B93='Nested Ifs'!$B$14:$B$1004)*($C93='Nested Ifs'!$C$14:$C$1004),0))</f>
        <v>1</v>
      </c>
      <c r="F93" cm="1">
        <f t="array" ref="F93">INDEX(INDEX(Nested_Ifs[],,MATCH(Lookups[[#Headers],[a71]],Nested_Ifs[#Headers],0)),
MATCH(1,($B93='Nested Ifs'!$B$14:$B$1004)*($C93='Nested Ifs'!$C$14:$C$1004),0))</f>
        <v>51</v>
      </c>
      <c r="G93" cm="1">
        <f t="array" ref="G93">INDEX(INDEX(Nested_Ifs[],,MATCH(Lookups[[#Headers],[a81]],Nested_Ifs[#Headers],0)),
MATCH(1,($B93='Nested Ifs'!$B$14:$B$1004)*($C93='Nested Ifs'!$C$14:$C$1004),0))</f>
        <v>1</v>
      </c>
      <c r="H93" t="str" cm="1">
        <f t="array" ref="H93">INDEX(INDEX(Nested_Ifs[],,MATCH(Lookups[[#Headers],[k31]],Nested_Ifs[#Headers],0)),
MATCH(1,($B93='Nested Ifs'!$B$14:$B$1004)*($C93='Nested Ifs'!$C$14:$C$1004),0))</f>
        <v>NA</v>
      </c>
      <c r="I93" t="str" cm="1">
        <f t="array" ref="I93">INDEX(INDEX(Nested_Ifs[],,MATCH(Lookups[[#Headers],[k51]],Nested_Ifs[#Headers],0)),
MATCH(1,($B93='Nested Ifs'!$B$14:$B$1004)*($C93='Nested Ifs'!$C$14:$C$1004),0))</f>
        <v>NA</v>
      </c>
      <c r="J93" cm="1">
        <f t="array" ref="J93">INDEX(INDEX(Nested_Ifs[],,MATCH(Lookups[[#Headers],[k91]],Nested_Ifs[#Headers],0)),
MATCH(1,($B93='Nested Ifs'!$B$14:$B$1004)*($C93='Nested Ifs'!$C$14:$C$1004),0))</f>
        <v>5</v>
      </c>
      <c r="K93" s="5" cm="1">
        <f t="array" ref="K93">INDEX(INDEX(Nested_Ifs[],,MATCH(Lookups[[#Headers],[Group_1_1]],Nested_Ifs[#Headers],0)),
MATCH(1,($B93='Nested Ifs'!$B$14:$B$1004)*($C93='Nested Ifs'!$C$14:$C$1004),0))</f>
        <v>0</v>
      </c>
      <c r="L93" cm="1">
        <f t="array" ref="L93">INDEX(INDEX(Nested_Ifs[],,MATCH(Lookups[[#Headers],[c120_1]],Nested_Ifs[#Headers],0)),
MATCH(1,($B93='Nested Ifs'!$B$14:$B$1004)*($C93='Nested Ifs'!$C$14:$C$1004),0))</f>
        <v>2</v>
      </c>
      <c r="M93" cm="1">
        <f t="array" ref="M93">INDEX(INDEX(Nested_Ifs[],,MATCH(Lookups[[#Headers],[c120_2]],Nested_Ifs[#Headers],0)),
MATCH(1,($B93='Nested Ifs'!$B$14:$B$1004)*($C93='Nested Ifs'!$C$14:$C$1004),0))</f>
        <v>2</v>
      </c>
      <c r="N93" t="str" cm="1">
        <f t="array" ref="N93">INDEX(INDEX(Nested_Ifs[],,MATCH(Lookups[[#Headers],[c120_3]],Nested_Ifs[#Headers],0)),
MATCH(1,($B93='Nested Ifs'!$B$14:$B$1004)*($C93='Nested Ifs'!$C$14:$C$1004),0))</f>
        <v>NA</v>
      </c>
      <c r="O93" s="11" cm="1">
        <f t="array" ref="O93">IF(SUMIFS(Nested_Ifs[Group_2_1],Nested_Ifs[ID],Lookups[[#This Row],[ID]]) &gt;=1,1,INDEX(Nested_Ifs[Group_2_1],MATCH(1,(Lookups[[#This Row],[ID]]=Nested_Ifs[ID])*(Lookups[[#This Row],[a11]]=Nested_Ifs[a11]),0)))</f>
        <v>0</v>
      </c>
    </row>
    <row r="94" spans="2:15" x14ac:dyDescent="0.3">
      <c r="B94">
        <v>19004</v>
      </c>
      <c r="C94" cm="1">
        <f t="array" ref="C94">MIN(_xlfn._xlws.FILTER(Nested_Ifs[a11], Nested_Ifs[ID]=Lookups!B94))</f>
        <v>1</v>
      </c>
      <c r="D94" cm="1">
        <f t="array" ref="D94">INDEX(INDEX(Nested_Ifs[],,MATCH(Lookups[[#Headers],[a21]],Nested_Ifs[#Headers],0)),
MATCH(1,($B94='Nested Ifs'!$B$14:$B$1004)*($C94='Nested Ifs'!$C$14:$C$1004),0))</f>
        <v>1</v>
      </c>
      <c r="E94" cm="1">
        <f t="array" ref="E94">INDEX(INDEX(Nested_Ifs[],,MATCH(Lookups[[#Headers],[a31]],Nested_Ifs[#Headers],0)),
MATCH(1,($B94='Nested Ifs'!$B$14:$B$1004)*($C94='Nested Ifs'!$C$14:$C$1004),0))</f>
        <v>1</v>
      </c>
      <c r="F94" cm="1">
        <f t="array" ref="F94">INDEX(INDEX(Nested_Ifs[],,MATCH(Lookups[[#Headers],[a71]],Nested_Ifs[#Headers],0)),
MATCH(1,($B94='Nested Ifs'!$B$14:$B$1004)*($C94='Nested Ifs'!$C$14:$C$1004),0))</f>
        <v>53</v>
      </c>
      <c r="G94" cm="1">
        <f t="array" ref="G94">INDEX(INDEX(Nested_Ifs[],,MATCH(Lookups[[#Headers],[a81]],Nested_Ifs[#Headers],0)),
MATCH(1,($B94='Nested Ifs'!$B$14:$B$1004)*($C94='Nested Ifs'!$C$14:$C$1004),0))</f>
        <v>1</v>
      </c>
      <c r="H94" t="str" cm="1">
        <f t="array" ref="H94">INDEX(INDEX(Nested_Ifs[],,MATCH(Lookups[[#Headers],[k31]],Nested_Ifs[#Headers],0)),
MATCH(1,($B94='Nested Ifs'!$B$14:$B$1004)*($C94='Nested Ifs'!$C$14:$C$1004),0))</f>
        <v>NA</v>
      </c>
      <c r="I94" t="str" cm="1">
        <f t="array" ref="I94">INDEX(INDEX(Nested_Ifs[],,MATCH(Lookups[[#Headers],[k51]],Nested_Ifs[#Headers],0)),
MATCH(1,($B94='Nested Ifs'!$B$14:$B$1004)*($C94='Nested Ifs'!$C$14:$C$1004),0))</f>
        <v>NA</v>
      </c>
      <c r="J94" cm="1">
        <f t="array" ref="J94">INDEX(INDEX(Nested_Ifs[],,MATCH(Lookups[[#Headers],[k91]],Nested_Ifs[#Headers],0)),
MATCH(1,($B94='Nested Ifs'!$B$14:$B$1004)*($C94='Nested Ifs'!$C$14:$C$1004),0))</f>
        <v>5</v>
      </c>
      <c r="K94" s="5" cm="1">
        <f t="array" ref="K94">INDEX(INDEX(Nested_Ifs[],,MATCH(Lookups[[#Headers],[Group_1_1]],Nested_Ifs[#Headers],0)),
MATCH(1,($B94='Nested Ifs'!$B$14:$B$1004)*($C94='Nested Ifs'!$C$14:$C$1004),0))</f>
        <v>0</v>
      </c>
      <c r="L94" cm="1">
        <f t="array" ref="L94">INDEX(INDEX(Nested_Ifs[],,MATCH(Lookups[[#Headers],[c120_1]],Nested_Ifs[#Headers],0)),
MATCH(1,($B94='Nested Ifs'!$B$14:$B$1004)*($C94='Nested Ifs'!$C$14:$C$1004),0))</f>
        <v>2</v>
      </c>
      <c r="M94" cm="1">
        <f t="array" ref="M94">INDEX(INDEX(Nested_Ifs[],,MATCH(Lookups[[#Headers],[c120_2]],Nested_Ifs[#Headers],0)),
MATCH(1,($B94='Nested Ifs'!$B$14:$B$1004)*($C94='Nested Ifs'!$C$14:$C$1004),0))</f>
        <v>2</v>
      </c>
      <c r="N94" t="str" cm="1">
        <f t="array" ref="N94">INDEX(INDEX(Nested_Ifs[],,MATCH(Lookups[[#Headers],[c120_3]],Nested_Ifs[#Headers],0)),
MATCH(1,($B94='Nested Ifs'!$B$14:$B$1004)*($C94='Nested Ifs'!$C$14:$C$1004),0))</f>
        <v>NA</v>
      </c>
      <c r="O94" s="11" cm="1">
        <f t="array" ref="O94">IF(SUMIFS(Nested_Ifs[Group_2_1],Nested_Ifs[ID],Lookups[[#This Row],[ID]]) &gt;=1,1,INDEX(Nested_Ifs[Group_2_1],MATCH(1,(Lookups[[#This Row],[ID]]=Nested_Ifs[ID])*(Lookups[[#This Row],[a11]]=Nested_Ifs[a11]),0)))</f>
        <v>0</v>
      </c>
    </row>
    <row r="95" spans="2:15" x14ac:dyDescent="0.3">
      <c r="B95">
        <v>19005</v>
      </c>
      <c r="C95" cm="1">
        <f t="array" ref="C95">MIN(_xlfn._xlws.FILTER(Nested_Ifs[a11], Nested_Ifs[ID]=Lookups!B95))</f>
        <v>1</v>
      </c>
      <c r="D95" cm="1">
        <f t="array" ref="D95">INDEX(INDEX(Nested_Ifs[],,MATCH(Lookups[[#Headers],[a21]],Nested_Ifs[#Headers],0)),
MATCH(1,($B95='Nested Ifs'!$B$14:$B$1004)*($C95='Nested Ifs'!$C$14:$C$1004),0))</f>
        <v>1</v>
      </c>
      <c r="E95" cm="1">
        <f t="array" ref="E95">INDEX(INDEX(Nested_Ifs[],,MATCH(Lookups[[#Headers],[a31]],Nested_Ifs[#Headers],0)),
MATCH(1,($B95='Nested Ifs'!$B$14:$B$1004)*($C95='Nested Ifs'!$C$14:$C$1004),0))</f>
        <v>1</v>
      </c>
      <c r="F95" cm="1">
        <f t="array" ref="F95">INDEX(INDEX(Nested_Ifs[],,MATCH(Lookups[[#Headers],[a71]],Nested_Ifs[#Headers],0)),
MATCH(1,($B95='Nested Ifs'!$B$14:$B$1004)*($C95='Nested Ifs'!$C$14:$C$1004),0))</f>
        <v>29</v>
      </c>
      <c r="G95" cm="1">
        <f t="array" ref="G95">INDEX(INDEX(Nested_Ifs[],,MATCH(Lookups[[#Headers],[a81]],Nested_Ifs[#Headers],0)),
MATCH(1,($B95='Nested Ifs'!$B$14:$B$1004)*($C95='Nested Ifs'!$C$14:$C$1004),0))</f>
        <v>6</v>
      </c>
      <c r="H95" t="str" cm="1">
        <f t="array" ref="H95">INDEX(INDEX(Nested_Ifs[],,MATCH(Lookups[[#Headers],[k31]],Nested_Ifs[#Headers],0)),
MATCH(1,($B95='Nested Ifs'!$B$14:$B$1004)*($C95='Nested Ifs'!$C$14:$C$1004),0))</f>
        <v>NA</v>
      </c>
      <c r="I95" t="str" cm="1">
        <f t="array" ref="I95">INDEX(INDEX(Nested_Ifs[],,MATCH(Lookups[[#Headers],[k51]],Nested_Ifs[#Headers],0)),
MATCH(1,($B95='Nested Ifs'!$B$14:$B$1004)*($C95='Nested Ifs'!$C$14:$C$1004),0))</f>
        <v>NA</v>
      </c>
      <c r="J95" cm="1">
        <f t="array" ref="J95">INDEX(INDEX(Nested_Ifs[],,MATCH(Lookups[[#Headers],[k91]],Nested_Ifs[#Headers],0)),
MATCH(1,($B95='Nested Ifs'!$B$14:$B$1004)*($C95='Nested Ifs'!$C$14:$C$1004),0))</f>
        <v>7</v>
      </c>
      <c r="K95" s="5" cm="1">
        <f t="array" ref="K95">INDEX(INDEX(Nested_Ifs[],,MATCH(Lookups[[#Headers],[Group_1_1]],Nested_Ifs[#Headers],0)),
MATCH(1,($B95='Nested Ifs'!$B$14:$B$1004)*($C95='Nested Ifs'!$C$14:$C$1004),0))</f>
        <v>1</v>
      </c>
      <c r="L95" cm="1">
        <f t="array" ref="L95">INDEX(INDEX(Nested_Ifs[],,MATCH(Lookups[[#Headers],[c120_1]],Nested_Ifs[#Headers],0)),
MATCH(1,($B95='Nested Ifs'!$B$14:$B$1004)*($C95='Nested Ifs'!$C$14:$C$1004),0))</f>
        <v>2</v>
      </c>
      <c r="M95" cm="1">
        <f t="array" ref="M95">INDEX(INDEX(Nested_Ifs[],,MATCH(Lookups[[#Headers],[c120_2]],Nested_Ifs[#Headers],0)),
MATCH(1,($B95='Nested Ifs'!$B$14:$B$1004)*($C95='Nested Ifs'!$C$14:$C$1004),0))</f>
        <v>2</v>
      </c>
      <c r="N95" t="str" cm="1">
        <f t="array" ref="N95">INDEX(INDEX(Nested_Ifs[],,MATCH(Lookups[[#Headers],[c120_3]],Nested_Ifs[#Headers],0)),
MATCH(1,($B95='Nested Ifs'!$B$14:$B$1004)*($C95='Nested Ifs'!$C$14:$C$1004),0))</f>
        <v>NA</v>
      </c>
      <c r="O95" s="11" cm="1">
        <f t="array" ref="O95">IF(SUMIFS(Nested_Ifs[Group_2_1],Nested_Ifs[ID],Lookups[[#This Row],[ID]]) &gt;=1,1,INDEX(Nested_Ifs[Group_2_1],MATCH(1,(Lookups[[#This Row],[ID]]=Nested_Ifs[ID])*(Lookups[[#This Row],[a11]]=Nested_Ifs[a11]),0)))</f>
        <v>0</v>
      </c>
    </row>
    <row r="96" spans="2:15" x14ac:dyDescent="0.3">
      <c r="B96">
        <v>19007</v>
      </c>
      <c r="C96" cm="1">
        <f t="array" ref="C96">MIN(_xlfn._xlws.FILTER(Nested_Ifs[a11], Nested_Ifs[ID]=Lookups!B96))</f>
        <v>1</v>
      </c>
      <c r="D96" cm="1">
        <f t="array" ref="D96">INDEX(INDEX(Nested_Ifs[],,MATCH(Lookups[[#Headers],[a21]],Nested_Ifs[#Headers],0)),
MATCH(1,($B96='Nested Ifs'!$B$14:$B$1004)*($C96='Nested Ifs'!$C$14:$C$1004),0))</f>
        <v>2</v>
      </c>
      <c r="E96" cm="1">
        <f t="array" ref="E96">INDEX(INDEX(Nested_Ifs[],,MATCH(Lookups[[#Headers],[a31]],Nested_Ifs[#Headers],0)),
MATCH(1,($B96='Nested Ifs'!$B$14:$B$1004)*($C96='Nested Ifs'!$C$14:$C$1004),0))</f>
        <v>1</v>
      </c>
      <c r="F96" cm="1">
        <f t="array" ref="F96">INDEX(INDEX(Nested_Ifs[],,MATCH(Lookups[[#Headers],[a71]],Nested_Ifs[#Headers],0)),
MATCH(1,($B96='Nested Ifs'!$B$14:$B$1004)*($C96='Nested Ifs'!$C$14:$C$1004),0))</f>
        <v>56</v>
      </c>
      <c r="G96" cm="1">
        <f t="array" ref="G96">INDEX(INDEX(Nested_Ifs[],,MATCH(Lookups[[#Headers],[a81]],Nested_Ifs[#Headers],0)),
MATCH(1,($B96='Nested Ifs'!$B$14:$B$1004)*($C96='Nested Ifs'!$C$14:$C$1004),0))</f>
        <v>5</v>
      </c>
      <c r="H96" t="str" cm="1">
        <f t="array" ref="H96">INDEX(INDEX(Nested_Ifs[],,MATCH(Lookups[[#Headers],[k31]],Nested_Ifs[#Headers],0)),
MATCH(1,($B96='Nested Ifs'!$B$14:$B$1004)*($C96='Nested Ifs'!$C$14:$C$1004),0))</f>
        <v>NA</v>
      </c>
      <c r="I96" t="str" cm="1">
        <f t="array" ref="I96">INDEX(INDEX(Nested_Ifs[],,MATCH(Lookups[[#Headers],[k51]],Nested_Ifs[#Headers],0)),
MATCH(1,($B96='Nested Ifs'!$B$14:$B$1004)*($C96='Nested Ifs'!$C$14:$C$1004),0))</f>
        <v>NA</v>
      </c>
      <c r="J96" cm="1">
        <f t="array" ref="J96">INDEX(INDEX(Nested_Ifs[],,MATCH(Lookups[[#Headers],[k91]],Nested_Ifs[#Headers],0)),
MATCH(1,($B96='Nested Ifs'!$B$14:$B$1004)*($C96='Nested Ifs'!$C$14:$C$1004),0))</f>
        <v>3</v>
      </c>
      <c r="K96" s="5" cm="1">
        <f t="array" ref="K96">INDEX(INDEX(Nested_Ifs[],,MATCH(Lookups[[#Headers],[Group_1_1]],Nested_Ifs[#Headers],0)),
MATCH(1,($B96='Nested Ifs'!$B$14:$B$1004)*($C96='Nested Ifs'!$C$14:$C$1004),0))</f>
        <v>0</v>
      </c>
      <c r="L96" cm="1">
        <f t="array" ref="L96">INDEX(INDEX(Nested_Ifs[],,MATCH(Lookups[[#Headers],[c120_1]],Nested_Ifs[#Headers],0)),
MATCH(1,($B96='Nested Ifs'!$B$14:$B$1004)*($C96='Nested Ifs'!$C$14:$C$1004),0))</f>
        <v>1</v>
      </c>
      <c r="M96" cm="1">
        <f t="array" ref="M96">INDEX(INDEX(Nested_Ifs[],,MATCH(Lookups[[#Headers],[c120_2]],Nested_Ifs[#Headers],0)),
MATCH(1,($B96='Nested Ifs'!$B$14:$B$1004)*($C96='Nested Ifs'!$C$14:$C$1004),0))</f>
        <v>2</v>
      </c>
      <c r="N96" t="str" cm="1">
        <f t="array" ref="N96">INDEX(INDEX(Nested_Ifs[],,MATCH(Lookups[[#Headers],[c120_3]],Nested_Ifs[#Headers],0)),
MATCH(1,($B96='Nested Ifs'!$B$14:$B$1004)*($C96='Nested Ifs'!$C$14:$C$1004),0))</f>
        <v>NA</v>
      </c>
      <c r="O96" s="11" cm="1">
        <f t="array" ref="O96">IF(SUMIFS(Nested_Ifs[Group_2_1],Nested_Ifs[ID],Lookups[[#This Row],[ID]]) &gt;=1,1,INDEX(Nested_Ifs[Group_2_1],MATCH(1,(Lookups[[#This Row],[ID]]=Nested_Ifs[ID])*(Lookups[[#This Row],[a11]]=Nested_Ifs[a11]),0)))</f>
        <v>0</v>
      </c>
    </row>
    <row r="97" spans="2:15" x14ac:dyDescent="0.3">
      <c r="B97">
        <v>19008</v>
      </c>
      <c r="C97" cm="1">
        <f t="array" ref="C97">MIN(_xlfn._xlws.FILTER(Nested_Ifs[a11], Nested_Ifs[ID]=Lookups!B97))</f>
        <v>1</v>
      </c>
      <c r="D97" cm="1">
        <f t="array" ref="D97">INDEX(INDEX(Nested_Ifs[],,MATCH(Lookups[[#Headers],[a21]],Nested_Ifs[#Headers],0)),
MATCH(1,($B97='Nested Ifs'!$B$14:$B$1004)*($C97='Nested Ifs'!$C$14:$C$1004),0))</f>
        <v>1</v>
      </c>
      <c r="E97" cm="1">
        <f t="array" ref="E97">INDEX(INDEX(Nested_Ifs[],,MATCH(Lookups[[#Headers],[a31]],Nested_Ifs[#Headers],0)),
MATCH(1,($B97='Nested Ifs'!$B$14:$B$1004)*($C97='Nested Ifs'!$C$14:$C$1004),0))</f>
        <v>1</v>
      </c>
      <c r="F97" cm="1">
        <f t="array" ref="F97">INDEX(INDEX(Nested_Ifs[],,MATCH(Lookups[[#Headers],[a71]],Nested_Ifs[#Headers],0)),
MATCH(1,($B97='Nested Ifs'!$B$14:$B$1004)*($C97='Nested Ifs'!$C$14:$C$1004),0))</f>
        <v>41</v>
      </c>
      <c r="G97" cm="1">
        <f t="array" ref="G97">INDEX(INDEX(Nested_Ifs[],,MATCH(Lookups[[#Headers],[a81]],Nested_Ifs[#Headers],0)),
MATCH(1,($B97='Nested Ifs'!$B$14:$B$1004)*($C97='Nested Ifs'!$C$14:$C$1004),0))</f>
        <v>1</v>
      </c>
      <c r="H97" t="str" cm="1">
        <f t="array" ref="H97">INDEX(INDEX(Nested_Ifs[],,MATCH(Lookups[[#Headers],[k31]],Nested_Ifs[#Headers],0)),
MATCH(1,($B97='Nested Ifs'!$B$14:$B$1004)*($C97='Nested Ifs'!$C$14:$C$1004),0))</f>
        <v>NA</v>
      </c>
      <c r="I97" t="str" cm="1">
        <f t="array" ref="I97">INDEX(INDEX(Nested_Ifs[],,MATCH(Lookups[[#Headers],[k51]],Nested_Ifs[#Headers],0)),
MATCH(1,($B97='Nested Ifs'!$B$14:$B$1004)*($C97='Nested Ifs'!$C$14:$C$1004),0))</f>
        <v>NA</v>
      </c>
      <c r="J97" cm="1">
        <f t="array" ref="J97">INDEX(INDEX(Nested_Ifs[],,MATCH(Lookups[[#Headers],[k91]],Nested_Ifs[#Headers],0)),
MATCH(1,($B97='Nested Ifs'!$B$14:$B$1004)*($C97='Nested Ifs'!$C$14:$C$1004),0))</f>
        <v>1</v>
      </c>
      <c r="K97" s="5" cm="1">
        <f t="array" ref="K97">INDEX(INDEX(Nested_Ifs[],,MATCH(Lookups[[#Headers],[Group_1_1]],Nested_Ifs[#Headers],0)),
MATCH(1,($B97='Nested Ifs'!$B$14:$B$1004)*($C97='Nested Ifs'!$C$14:$C$1004),0))</f>
        <v>0</v>
      </c>
      <c r="L97" cm="1">
        <f t="array" ref="L97">INDEX(INDEX(Nested_Ifs[],,MATCH(Lookups[[#Headers],[c120_1]],Nested_Ifs[#Headers],0)),
MATCH(1,($B97='Nested Ifs'!$B$14:$B$1004)*($C97='Nested Ifs'!$C$14:$C$1004),0))</f>
        <v>2</v>
      </c>
      <c r="M97" cm="1">
        <f t="array" ref="M97">INDEX(INDEX(Nested_Ifs[],,MATCH(Lookups[[#Headers],[c120_2]],Nested_Ifs[#Headers],0)),
MATCH(1,($B97='Nested Ifs'!$B$14:$B$1004)*($C97='Nested Ifs'!$C$14:$C$1004),0))</f>
        <v>2</v>
      </c>
      <c r="N97" t="str" cm="1">
        <f t="array" ref="N97">INDEX(INDEX(Nested_Ifs[],,MATCH(Lookups[[#Headers],[c120_3]],Nested_Ifs[#Headers],0)),
MATCH(1,($B97='Nested Ifs'!$B$14:$B$1004)*($C97='Nested Ifs'!$C$14:$C$1004),0))</f>
        <v>NA</v>
      </c>
      <c r="O97" s="11" cm="1">
        <f t="array" ref="O97">IF(SUMIFS(Nested_Ifs[Group_2_1],Nested_Ifs[ID],Lookups[[#This Row],[ID]]) &gt;=1,1,INDEX(Nested_Ifs[Group_2_1],MATCH(1,(Lookups[[#This Row],[ID]]=Nested_Ifs[ID])*(Lookups[[#This Row],[a11]]=Nested_Ifs[a11]),0)))</f>
        <v>0</v>
      </c>
    </row>
    <row r="98" spans="2:15" x14ac:dyDescent="0.3">
      <c r="B98">
        <v>19010</v>
      </c>
      <c r="C98" cm="1">
        <f t="array" ref="C98">MIN(_xlfn._xlws.FILTER(Nested_Ifs[a11], Nested_Ifs[ID]=Lookups!B98))</f>
        <v>1</v>
      </c>
      <c r="D98" cm="1">
        <f t="array" ref="D98">INDEX(INDEX(Nested_Ifs[],,MATCH(Lookups[[#Headers],[a21]],Nested_Ifs[#Headers],0)),
MATCH(1,($B98='Nested Ifs'!$B$14:$B$1004)*($C98='Nested Ifs'!$C$14:$C$1004),0))</f>
        <v>2</v>
      </c>
      <c r="E98" cm="1">
        <f t="array" ref="E98">INDEX(INDEX(Nested_Ifs[],,MATCH(Lookups[[#Headers],[a31]],Nested_Ifs[#Headers],0)),
MATCH(1,($B98='Nested Ifs'!$B$14:$B$1004)*($C98='Nested Ifs'!$C$14:$C$1004),0))</f>
        <v>1</v>
      </c>
      <c r="F98" cm="1">
        <f t="array" ref="F98">INDEX(INDEX(Nested_Ifs[],,MATCH(Lookups[[#Headers],[a71]],Nested_Ifs[#Headers],0)),
MATCH(1,($B98='Nested Ifs'!$B$14:$B$1004)*($C98='Nested Ifs'!$C$14:$C$1004),0))</f>
        <v>50</v>
      </c>
      <c r="G98" cm="1">
        <f t="array" ref="G98">INDEX(INDEX(Nested_Ifs[],,MATCH(Lookups[[#Headers],[a81]],Nested_Ifs[#Headers],0)),
MATCH(1,($B98='Nested Ifs'!$B$14:$B$1004)*($C98='Nested Ifs'!$C$14:$C$1004),0))</f>
        <v>5</v>
      </c>
      <c r="H98" t="str" cm="1">
        <f t="array" ref="H98">INDEX(INDEX(Nested_Ifs[],,MATCH(Lookups[[#Headers],[k31]],Nested_Ifs[#Headers],0)),
MATCH(1,($B98='Nested Ifs'!$B$14:$B$1004)*($C98='Nested Ifs'!$C$14:$C$1004),0))</f>
        <v>NA</v>
      </c>
      <c r="I98" t="str" cm="1">
        <f t="array" ref="I98">INDEX(INDEX(Nested_Ifs[],,MATCH(Lookups[[#Headers],[k51]],Nested_Ifs[#Headers],0)),
MATCH(1,($B98='Nested Ifs'!$B$14:$B$1004)*($C98='Nested Ifs'!$C$14:$C$1004),0))</f>
        <v>NA</v>
      </c>
      <c r="J98" cm="1">
        <f t="array" ref="J98">INDEX(INDEX(Nested_Ifs[],,MATCH(Lookups[[#Headers],[k91]],Nested_Ifs[#Headers],0)),
MATCH(1,($B98='Nested Ifs'!$B$14:$B$1004)*($C98='Nested Ifs'!$C$14:$C$1004),0))</f>
        <v>3</v>
      </c>
      <c r="K98" s="5" cm="1">
        <f t="array" ref="K98">INDEX(INDEX(Nested_Ifs[],,MATCH(Lookups[[#Headers],[Group_1_1]],Nested_Ifs[#Headers],0)),
MATCH(1,($B98='Nested Ifs'!$B$14:$B$1004)*($C98='Nested Ifs'!$C$14:$C$1004),0))</f>
        <v>0</v>
      </c>
      <c r="L98" cm="1">
        <f t="array" ref="L98">INDEX(INDEX(Nested_Ifs[],,MATCH(Lookups[[#Headers],[c120_1]],Nested_Ifs[#Headers],0)),
MATCH(1,($B98='Nested Ifs'!$B$14:$B$1004)*($C98='Nested Ifs'!$C$14:$C$1004),0))</f>
        <v>2</v>
      </c>
      <c r="M98" cm="1">
        <f t="array" ref="M98">INDEX(INDEX(Nested_Ifs[],,MATCH(Lookups[[#Headers],[c120_2]],Nested_Ifs[#Headers],0)),
MATCH(1,($B98='Nested Ifs'!$B$14:$B$1004)*($C98='Nested Ifs'!$C$14:$C$1004),0))</f>
        <v>2</v>
      </c>
      <c r="N98" t="str" cm="1">
        <f t="array" ref="N98">INDEX(INDEX(Nested_Ifs[],,MATCH(Lookups[[#Headers],[c120_3]],Nested_Ifs[#Headers],0)),
MATCH(1,($B98='Nested Ifs'!$B$14:$B$1004)*($C98='Nested Ifs'!$C$14:$C$1004),0))</f>
        <v>NA</v>
      </c>
      <c r="O98" s="11" cm="1">
        <f t="array" ref="O98">IF(SUMIFS(Nested_Ifs[Group_2_1],Nested_Ifs[ID],Lookups[[#This Row],[ID]]) &gt;=1,1,INDEX(Nested_Ifs[Group_2_1],MATCH(1,(Lookups[[#This Row],[ID]]=Nested_Ifs[ID])*(Lookups[[#This Row],[a11]]=Nested_Ifs[a11]),0)))</f>
        <v>0</v>
      </c>
    </row>
    <row r="99" spans="2:15" x14ac:dyDescent="0.3">
      <c r="B99">
        <v>19011</v>
      </c>
      <c r="C99" cm="1">
        <f t="array" ref="C99">MIN(_xlfn._xlws.FILTER(Nested_Ifs[a11], Nested_Ifs[ID]=Lookups!B99))</f>
        <v>1</v>
      </c>
      <c r="D99" cm="1">
        <f t="array" ref="D99">INDEX(INDEX(Nested_Ifs[],,MATCH(Lookups[[#Headers],[a21]],Nested_Ifs[#Headers],0)),
MATCH(1,($B99='Nested Ifs'!$B$14:$B$1004)*($C99='Nested Ifs'!$C$14:$C$1004),0))</f>
        <v>1</v>
      </c>
      <c r="E99" cm="1">
        <f t="array" ref="E99">INDEX(INDEX(Nested_Ifs[],,MATCH(Lookups[[#Headers],[a31]],Nested_Ifs[#Headers],0)),
MATCH(1,($B99='Nested Ifs'!$B$14:$B$1004)*($C99='Nested Ifs'!$C$14:$C$1004),0))</f>
        <v>1</v>
      </c>
      <c r="F99" cm="1">
        <f t="array" ref="F99">INDEX(INDEX(Nested_Ifs[],,MATCH(Lookups[[#Headers],[a71]],Nested_Ifs[#Headers],0)),
MATCH(1,($B99='Nested Ifs'!$B$14:$B$1004)*($C99='Nested Ifs'!$C$14:$C$1004),0))</f>
        <v>62</v>
      </c>
      <c r="G99" cm="1">
        <f t="array" ref="G99">INDEX(INDEX(Nested_Ifs[],,MATCH(Lookups[[#Headers],[a81]],Nested_Ifs[#Headers],0)),
MATCH(1,($B99='Nested Ifs'!$B$14:$B$1004)*($C99='Nested Ifs'!$C$14:$C$1004),0))</f>
        <v>1</v>
      </c>
      <c r="H99" t="str" cm="1">
        <f t="array" ref="H99">INDEX(INDEX(Nested_Ifs[],,MATCH(Lookups[[#Headers],[k31]],Nested_Ifs[#Headers],0)),
MATCH(1,($B99='Nested Ifs'!$B$14:$B$1004)*($C99='Nested Ifs'!$C$14:$C$1004),0))</f>
        <v>NA</v>
      </c>
      <c r="I99" t="str" cm="1">
        <f t="array" ref="I99">INDEX(INDEX(Nested_Ifs[],,MATCH(Lookups[[#Headers],[k51]],Nested_Ifs[#Headers],0)),
MATCH(1,($B99='Nested Ifs'!$B$14:$B$1004)*($C99='Nested Ifs'!$C$14:$C$1004),0))</f>
        <v>NA</v>
      </c>
      <c r="J99" cm="1">
        <f t="array" ref="J99">INDEX(INDEX(Nested_Ifs[],,MATCH(Lookups[[#Headers],[k91]],Nested_Ifs[#Headers],0)),
MATCH(1,($B99='Nested Ifs'!$B$14:$B$1004)*($C99='Nested Ifs'!$C$14:$C$1004),0))</f>
        <v>41</v>
      </c>
      <c r="K99" s="5" cm="1">
        <f t="array" ref="K99">INDEX(INDEX(Nested_Ifs[],,MATCH(Lookups[[#Headers],[Group_1_1]],Nested_Ifs[#Headers],0)),
MATCH(1,($B99='Nested Ifs'!$B$14:$B$1004)*($C99='Nested Ifs'!$C$14:$C$1004),0))</f>
        <v>0</v>
      </c>
      <c r="L99" cm="1">
        <f t="array" ref="L99">INDEX(INDEX(Nested_Ifs[],,MATCH(Lookups[[#Headers],[c120_1]],Nested_Ifs[#Headers],0)),
MATCH(1,($B99='Nested Ifs'!$B$14:$B$1004)*($C99='Nested Ifs'!$C$14:$C$1004),0))</f>
        <v>2</v>
      </c>
      <c r="M99" cm="1">
        <f t="array" ref="M99">INDEX(INDEX(Nested_Ifs[],,MATCH(Lookups[[#Headers],[c120_2]],Nested_Ifs[#Headers],0)),
MATCH(1,($B99='Nested Ifs'!$B$14:$B$1004)*($C99='Nested Ifs'!$C$14:$C$1004),0))</f>
        <v>2</v>
      </c>
      <c r="N99" t="str" cm="1">
        <f t="array" ref="N99">INDEX(INDEX(Nested_Ifs[],,MATCH(Lookups[[#Headers],[c120_3]],Nested_Ifs[#Headers],0)),
MATCH(1,($B99='Nested Ifs'!$B$14:$B$1004)*($C99='Nested Ifs'!$C$14:$C$1004),0))</f>
        <v>NA</v>
      </c>
      <c r="O99" s="11" cm="1">
        <f t="array" ref="O99">IF(SUMIFS(Nested_Ifs[Group_2_1],Nested_Ifs[ID],Lookups[[#This Row],[ID]]) &gt;=1,1,INDEX(Nested_Ifs[Group_2_1],MATCH(1,(Lookups[[#This Row],[ID]]=Nested_Ifs[ID])*(Lookups[[#This Row],[a11]]=Nested_Ifs[a11]),0)))</f>
        <v>0</v>
      </c>
    </row>
    <row r="100" spans="2:15" x14ac:dyDescent="0.3">
      <c r="B100">
        <v>19013</v>
      </c>
      <c r="C100" cm="1">
        <f t="array" ref="C100">MIN(_xlfn._xlws.FILTER(Nested_Ifs[a11], Nested_Ifs[ID]=Lookups!B100))</f>
        <v>1</v>
      </c>
      <c r="D100" cm="1">
        <f t="array" ref="D100">INDEX(INDEX(Nested_Ifs[],,MATCH(Lookups[[#Headers],[a21]],Nested_Ifs[#Headers],0)),
MATCH(1,($B100='Nested Ifs'!$B$14:$B$1004)*($C100='Nested Ifs'!$C$14:$C$1004),0))</f>
        <v>1</v>
      </c>
      <c r="E100" cm="1">
        <f t="array" ref="E100">INDEX(INDEX(Nested_Ifs[],,MATCH(Lookups[[#Headers],[a31]],Nested_Ifs[#Headers],0)),
MATCH(1,($B100='Nested Ifs'!$B$14:$B$1004)*($C100='Nested Ifs'!$C$14:$C$1004),0))</f>
        <v>1</v>
      </c>
      <c r="F100" cm="1">
        <f t="array" ref="F100">INDEX(INDEX(Nested_Ifs[],,MATCH(Lookups[[#Headers],[a71]],Nested_Ifs[#Headers],0)),
MATCH(1,($B100='Nested Ifs'!$B$14:$B$1004)*($C100='Nested Ifs'!$C$14:$C$1004),0))</f>
        <v>81</v>
      </c>
      <c r="G100" cm="1">
        <f t="array" ref="G100">INDEX(INDEX(Nested_Ifs[],,MATCH(Lookups[[#Headers],[a81]],Nested_Ifs[#Headers],0)),
MATCH(1,($B100='Nested Ifs'!$B$14:$B$1004)*($C100='Nested Ifs'!$C$14:$C$1004),0))</f>
        <v>1</v>
      </c>
      <c r="H100" t="str" cm="1">
        <f t="array" ref="H100">INDEX(INDEX(Nested_Ifs[],,MATCH(Lookups[[#Headers],[k31]],Nested_Ifs[#Headers],0)),
MATCH(1,($B100='Nested Ifs'!$B$14:$B$1004)*($C100='Nested Ifs'!$C$14:$C$1004),0))</f>
        <v>NA</v>
      </c>
      <c r="I100" t="str" cm="1">
        <f t="array" ref="I100">INDEX(INDEX(Nested_Ifs[],,MATCH(Lookups[[#Headers],[k51]],Nested_Ifs[#Headers],0)),
MATCH(1,($B100='Nested Ifs'!$B$14:$B$1004)*($C100='Nested Ifs'!$C$14:$C$1004),0))</f>
        <v>NA</v>
      </c>
      <c r="J100" cm="1">
        <f t="array" ref="J100">INDEX(INDEX(Nested_Ifs[],,MATCH(Lookups[[#Headers],[k91]],Nested_Ifs[#Headers],0)),
MATCH(1,($B100='Nested Ifs'!$B$14:$B$1004)*($C100='Nested Ifs'!$C$14:$C$1004),0))</f>
        <v>5</v>
      </c>
      <c r="K100" s="5" cm="1">
        <f t="array" ref="K100">INDEX(INDEX(Nested_Ifs[],,MATCH(Lookups[[#Headers],[Group_1_1]],Nested_Ifs[#Headers],0)),
MATCH(1,($B100='Nested Ifs'!$B$14:$B$1004)*($C100='Nested Ifs'!$C$14:$C$1004),0))</f>
        <v>0</v>
      </c>
      <c r="L100" cm="1">
        <f t="array" ref="L100">INDEX(INDEX(Nested_Ifs[],,MATCH(Lookups[[#Headers],[c120_1]],Nested_Ifs[#Headers],0)),
MATCH(1,($B100='Nested Ifs'!$B$14:$B$1004)*($C100='Nested Ifs'!$C$14:$C$1004),0))</f>
        <v>1</v>
      </c>
      <c r="M100" cm="1">
        <f t="array" ref="M100">INDEX(INDEX(Nested_Ifs[],,MATCH(Lookups[[#Headers],[c120_2]],Nested_Ifs[#Headers],0)),
MATCH(1,($B100='Nested Ifs'!$B$14:$B$1004)*($C100='Nested Ifs'!$C$14:$C$1004),0))</f>
        <v>2</v>
      </c>
      <c r="N100" t="str" cm="1">
        <f t="array" ref="N100">INDEX(INDEX(Nested_Ifs[],,MATCH(Lookups[[#Headers],[c120_3]],Nested_Ifs[#Headers],0)),
MATCH(1,($B100='Nested Ifs'!$B$14:$B$1004)*($C100='Nested Ifs'!$C$14:$C$1004),0))</f>
        <v>NA</v>
      </c>
      <c r="O100" s="11" cm="1">
        <f t="array" ref="O100">IF(SUMIFS(Nested_Ifs[Group_2_1],Nested_Ifs[ID],Lookups[[#This Row],[ID]]) &gt;=1,1,INDEX(Nested_Ifs[Group_2_1],MATCH(1,(Lookups[[#This Row],[ID]]=Nested_Ifs[ID])*(Lookups[[#This Row],[a11]]=Nested_Ifs[a11]),0)))</f>
        <v>0</v>
      </c>
    </row>
    <row r="101" spans="2:15" x14ac:dyDescent="0.3">
      <c r="B101">
        <v>19014</v>
      </c>
      <c r="C101" cm="1">
        <f t="array" ref="C101">MIN(_xlfn._xlws.FILTER(Nested_Ifs[a11], Nested_Ifs[ID]=Lookups!B101))</f>
        <v>1</v>
      </c>
      <c r="D101" cm="1">
        <f t="array" ref="D101">INDEX(INDEX(Nested_Ifs[],,MATCH(Lookups[[#Headers],[a21]],Nested_Ifs[#Headers],0)),
MATCH(1,($B101='Nested Ifs'!$B$14:$B$1004)*($C101='Nested Ifs'!$C$14:$C$1004),0))</f>
        <v>2</v>
      </c>
      <c r="E101" cm="1">
        <f t="array" ref="E101">INDEX(INDEX(Nested_Ifs[],,MATCH(Lookups[[#Headers],[a31]],Nested_Ifs[#Headers],0)),
MATCH(1,($B101='Nested Ifs'!$B$14:$B$1004)*($C101='Nested Ifs'!$C$14:$C$1004),0))</f>
        <v>1</v>
      </c>
      <c r="F101" cm="1">
        <f t="array" ref="F101">INDEX(INDEX(Nested_Ifs[],,MATCH(Lookups[[#Headers],[a71]],Nested_Ifs[#Headers],0)),
MATCH(1,($B101='Nested Ifs'!$B$14:$B$1004)*($C101='Nested Ifs'!$C$14:$C$1004),0))</f>
        <v>60</v>
      </c>
      <c r="G101" cm="1">
        <f t="array" ref="G101">INDEX(INDEX(Nested_Ifs[],,MATCH(Lookups[[#Headers],[a81]],Nested_Ifs[#Headers],0)),
MATCH(1,($B101='Nested Ifs'!$B$14:$B$1004)*($C101='Nested Ifs'!$C$14:$C$1004),0))</f>
        <v>5</v>
      </c>
      <c r="H101" t="str" cm="1">
        <f t="array" ref="H101">INDEX(INDEX(Nested_Ifs[],,MATCH(Lookups[[#Headers],[k31]],Nested_Ifs[#Headers],0)),
MATCH(1,($B101='Nested Ifs'!$B$14:$B$1004)*($C101='Nested Ifs'!$C$14:$C$1004),0))</f>
        <v>NA</v>
      </c>
      <c r="I101" t="str" cm="1">
        <f t="array" ref="I101">INDEX(INDEX(Nested_Ifs[],,MATCH(Lookups[[#Headers],[k51]],Nested_Ifs[#Headers],0)),
MATCH(1,($B101='Nested Ifs'!$B$14:$B$1004)*($C101='Nested Ifs'!$C$14:$C$1004),0))</f>
        <v>NA</v>
      </c>
      <c r="J101" cm="1">
        <f t="array" ref="J101">INDEX(INDEX(Nested_Ifs[],,MATCH(Lookups[[#Headers],[k91]],Nested_Ifs[#Headers],0)),
MATCH(1,($B101='Nested Ifs'!$B$14:$B$1004)*($C101='Nested Ifs'!$C$14:$C$1004),0))</f>
        <v>6</v>
      </c>
      <c r="K101" s="5" cm="1">
        <f t="array" ref="K101">INDEX(INDEX(Nested_Ifs[],,MATCH(Lookups[[#Headers],[Group_1_1]],Nested_Ifs[#Headers],0)),
MATCH(1,($B101='Nested Ifs'!$B$14:$B$1004)*($C101='Nested Ifs'!$C$14:$C$1004),0))</f>
        <v>1</v>
      </c>
      <c r="L101" cm="1">
        <f t="array" ref="L101">INDEX(INDEX(Nested_Ifs[],,MATCH(Lookups[[#Headers],[c120_1]],Nested_Ifs[#Headers],0)),
MATCH(1,($B101='Nested Ifs'!$B$14:$B$1004)*($C101='Nested Ifs'!$C$14:$C$1004),0))</f>
        <v>2</v>
      </c>
      <c r="M101" cm="1">
        <f t="array" ref="M101">INDEX(INDEX(Nested_Ifs[],,MATCH(Lookups[[#Headers],[c120_2]],Nested_Ifs[#Headers],0)),
MATCH(1,($B101='Nested Ifs'!$B$14:$B$1004)*($C101='Nested Ifs'!$C$14:$C$1004),0))</f>
        <v>2</v>
      </c>
      <c r="N101" t="str" cm="1">
        <f t="array" ref="N101">INDEX(INDEX(Nested_Ifs[],,MATCH(Lookups[[#Headers],[c120_3]],Nested_Ifs[#Headers],0)),
MATCH(1,($B101='Nested Ifs'!$B$14:$B$1004)*($C101='Nested Ifs'!$C$14:$C$1004),0))</f>
        <v>NA</v>
      </c>
      <c r="O101" s="11" cm="1">
        <f t="array" ref="O101">IF(SUMIFS(Nested_Ifs[Group_2_1],Nested_Ifs[ID],Lookups[[#This Row],[ID]]) &gt;=1,1,INDEX(Nested_Ifs[Group_2_1],MATCH(1,(Lookups[[#This Row],[ID]]=Nested_Ifs[ID])*(Lookups[[#This Row],[a11]]=Nested_Ifs[a11]),0)))</f>
        <v>0</v>
      </c>
    </row>
    <row r="102" spans="2:15" x14ac:dyDescent="0.3">
      <c r="B102">
        <v>19015</v>
      </c>
      <c r="C102" cm="1">
        <f t="array" ref="C102">MIN(_xlfn._xlws.FILTER(Nested_Ifs[a11], Nested_Ifs[ID]=Lookups!B102))</f>
        <v>1</v>
      </c>
      <c r="D102" cm="1">
        <f t="array" ref="D102">INDEX(INDEX(Nested_Ifs[],,MATCH(Lookups[[#Headers],[a21]],Nested_Ifs[#Headers],0)),
MATCH(1,($B102='Nested Ifs'!$B$14:$B$1004)*($C102='Nested Ifs'!$C$14:$C$1004),0))</f>
        <v>2</v>
      </c>
      <c r="E102" cm="1">
        <f t="array" ref="E102">INDEX(INDEX(Nested_Ifs[],,MATCH(Lookups[[#Headers],[a31]],Nested_Ifs[#Headers],0)),
MATCH(1,($B102='Nested Ifs'!$B$14:$B$1004)*($C102='Nested Ifs'!$C$14:$C$1004),0))</f>
        <v>1</v>
      </c>
      <c r="F102" cm="1">
        <f t="array" ref="F102">INDEX(INDEX(Nested_Ifs[],,MATCH(Lookups[[#Headers],[a71]],Nested_Ifs[#Headers],0)),
MATCH(1,($B102='Nested Ifs'!$B$14:$B$1004)*($C102='Nested Ifs'!$C$14:$C$1004),0))</f>
        <v>65</v>
      </c>
      <c r="G102" cm="1">
        <f t="array" ref="G102">INDEX(INDEX(Nested_Ifs[],,MATCH(Lookups[[#Headers],[a81]],Nested_Ifs[#Headers],0)),
MATCH(1,($B102='Nested Ifs'!$B$14:$B$1004)*($C102='Nested Ifs'!$C$14:$C$1004),0))</f>
        <v>5</v>
      </c>
      <c r="H102" t="str" cm="1">
        <f t="array" ref="H102">INDEX(INDEX(Nested_Ifs[],,MATCH(Lookups[[#Headers],[k31]],Nested_Ifs[#Headers],0)),
MATCH(1,($B102='Nested Ifs'!$B$14:$B$1004)*($C102='Nested Ifs'!$C$14:$C$1004),0))</f>
        <v>NA</v>
      </c>
      <c r="I102" t="str" cm="1">
        <f t="array" ref="I102">INDEX(INDEX(Nested_Ifs[],,MATCH(Lookups[[#Headers],[k51]],Nested_Ifs[#Headers],0)),
MATCH(1,($B102='Nested Ifs'!$B$14:$B$1004)*($C102='Nested Ifs'!$C$14:$C$1004),0))</f>
        <v>NA</v>
      </c>
      <c r="J102" cm="1">
        <f t="array" ref="J102">INDEX(INDEX(Nested_Ifs[],,MATCH(Lookups[[#Headers],[k91]],Nested_Ifs[#Headers],0)),
MATCH(1,($B102='Nested Ifs'!$B$14:$B$1004)*($C102='Nested Ifs'!$C$14:$C$1004),0))</f>
        <v>5</v>
      </c>
      <c r="K102" s="5" cm="1">
        <f t="array" ref="K102">INDEX(INDEX(Nested_Ifs[],,MATCH(Lookups[[#Headers],[Group_1_1]],Nested_Ifs[#Headers],0)),
MATCH(1,($B102='Nested Ifs'!$B$14:$B$1004)*($C102='Nested Ifs'!$C$14:$C$1004),0))</f>
        <v>0</v>
      </c>
      <c r="L102" cm="1">
        <f t="array" ref="L102">INDEX(INDEX(Nested_Ifs[],,MATCH(Lookups[[#Headers],[c120_1]],Nested_Ifs[#Headers],0)),
MATCH(1,($B102='Nested Ifs'!$B$14:$B$1004)*($C102='Nested Ifs'!$C$14:$C$1004),0))</f>
        <v>1</v>
      </c>
      <c r="M102" cm="1">
        <f t="array" ref="M102">INDEX(INDEX(Nested_Ifs[],,MATCH(Lookups[[#Headers],[c120_2]],Nested_Ifs[#Headers],0)),
MATCH(1,($B102='Nested Ifs'!$B$14:$B$1004)*($C102='Nested Ifs'!$C$14:$C$1004),0))</f>
        <v>1</v>
      </c>
      <c r="N102" cm="1">
        <f t="array" ref="N102">INDEX(INDEX(Nested_Ifs[],,MATCH(Lookups[[#Headers],[c120_3]],Nested_Ifs[#Headers],0)),
MATCH(1,($B102='Nested Ifs'!$B$14:$B$1004)*($C102='Nested Ifs'!$C$14:$C$1004),0))</f>
        <v>1</v>
      </c>
      <c r="O102" s="11" cm="1">
        <f t="array" ref="O102">IF(SUMIFS(Nested_Ifs[Group_2_1],Nested_Ifs[ID],Lookups[[#This Row],[ID]]) &gt;=1,1,INDEX(Nested_Ifs[Group_2_1],MATCH(1,(Lookups[[#This Row],[ID]]=Nested_Ifs[ID])*(Lookups[[#This Row],[a11]]=Nested_Ifs[a11]),0)))</f>
        <v>0</v>
      </c>
    </row>
    <row r="103" spans="2:15" x14ac:dyDescent="0.3">
      <c r="B103">
        <v>19016</v>
      </c>
      <c r="C103" cm="1">
        <f t="array" ref="C103">MIN(_xlfn._xlws.FILTER(Nested_Ifs[a11], Nested_Ifs[ID]=Lookups!B103))</f>
        <v>1</v>
      </c>
      <c r="D103" cm="1">
        <f t="array" ref="D103">INDEX(INDEX(Nested_Ifs[],,MATCH(Lookups[[#Headers],[a21]],Nested_Ifs[#Headers],0)),
MATCH(1,($B103='Nested Ifs'!$B$14:$B$1004)*($C103='Nested Ifs'!$C$14:$C$1004),0))</f>
        <v>1</v>
      </c>
      <c r="E103" cm="1">
        <f t="array" ref="E103">INDEX(INDEX(Nested_Ifs[],,MATCH(Lookups[[#Headers],[a31]],Nested_Ifs[#Headers],0)),
MATCH(1,($B103='Nested Ifs'!$B$14:$B$1004)*($C103='Nested Ifs'!$C$14:$C$1004),0))</f>
        <v>1</v>
      </c>
      <c r="F103" cm="1">
        <f t="array" ref="F103">INDEX(INDEX(Nested_Ifs[],,MATCH(Lookups[[#Headers],[a71]],Nested_Ifs[#Headers],0)),
MATCH(1,($B103='Nested Ifs'!$B$14:$B$1004)*($C103='Nested Ifs'!$C$14:$C$1004),0))</f>
        <v>47</v>
      </c>
      <c r="G103" cm="1">
        <f t="array" ref="G103">INDEX(INDEX(Nested_Ifs[],,MATCH(Lookups[[#Headers],[a81]],Nested_Ifs[#Headers],0)),
MATCH(1,($B103='Nested Ifs'!$B$14:$B$1004)*($C103='Nested Ifs'!$C$14:$C$1004),0))</f>
        <v>1</v>
      </c>
      <c r="H103" t="str" cm="1">
        <f t="array" ref="H103">INDEX(INDEX(Nested_Ifs[],,MATCH(Lookups[[#Headers],[k31]],Nested_Ifs[#Headers],0)),
MATCH(1,($B103='Nested Ifs'!$B$14:$B$1004)*($C103='Nested Ifs'!$C$14:$C$1004),0))</f>
        <v>NA</v>
      </c>
      <c r="I103" t="str" cm="1">
        <f t="array" ref="I103">INDEX(INDEX(Nested_Ifs[],,MATCH(Lookups[[#Headers],[k51]],Nested_Ifs[#Headers],0)),
MATCH(1,($B103='Nested Ifs'!$B$14:$B$1004)*($C103='Nested Ifs'!$C$14:$C$1004),0))</f>
        <v>NA</v>
      </c>
      <c r="J103" cm="1">
        <f t="array" ref="J103">INDEX(INDEX(Nested_Ifs[],,MATCH(Lookups[[#Headers],[k91]],Nested_Ifs[#Headers],0)),
MATCH(1,($B103='Nested Ifs'!$B$14:$B$1004)*($C103='Nested Ifs'!$C$14:$C$1004),0))</f>
        <v>5</v>
      </c>
      <c r="K103" s="5" cm="1">
        <f t="array" ref="K103">INDEX(INDEX(Nested_Ifs[],,MATCH(Lookups[[#Headers],[Group_1_1]],Nested_Ifs[#Headers],0)),
MATCH(1,($B103='Nested Ifs'!$B$14:$B$1004)*($C103='Nested Ifs'!$C$14:$C$1004),0))</f>
        <v>0</v>
      </c>
      <c r="L103" cm="1">
        <f t="array" ref="L103">INDEX(INDEX(Nested_Ifs[],,MATCH(Lookups[[#Headers],[c120_1]],Nested_Ifs[#Headers],0)),
MATCH(1,($B103='Nested Ifs'!$B$14:$B$1004)*($C103='Nested Ifs'!$C$14:$C$1004),0))</f>
        <v>2</v>
      </c>
      <c r="M103" cm="1">
        <f t="array" ref="M103">INDEX(INDEX(Nested_Ifs[],,MATCH(Lookups[[#Headers],[c120_2]],Nested_Ifs[#Headers],0)),
MATCH(1,($B103='Nested Ifs'!$B$14:$B$1004)*($C103='Nested Ifs'!$C$14:$C$1004),0))</f>
        <v>2</v>
      </c>
      <c r="N103" t="str" cm="1">
        <f t="array" ref="N103">INDEX(INDEX(Nested_Ifs[],,MATCH(Lookups[[#Headers],[c120_3]],Nested_Ifs[#Headers],0)),
MATCH(1,($B103='Nested Ifs'!$B$14:$B$1004)*($C103='Nested Ifs'!$C$14:$C$1004),0))</f>
        <v>NA</v>
      </c>
      <c r="O103" s="11" cm="1">
        <f t="array" ref="O103">IF(SUMIFS(Nested_Ifs[Group_2_1],Nested_Ifs[ID],Lookups[[#This Row],[ID]]) &gt;=1,1,INDEX(Nested_Ifs[Group_2_1],MATCH(1,(Lookups[[#This Row],[ID]]=Nested_Ifs[ID])*(Lookups[[#This Row],[a11]]=Nested_Ifs[a11]),0)))</f>
        <v>0</v>
      </c>
    </row>
    <row r="104" spans="2:15" x14ac:dyDescent="0.3">
      <c r="B104">
        <v>19018</v>
      </c>
      <c r="C104" cm="1">
        <f t="array" ref="C104">MIN(_xlfn._xlws.FILTER(Nested_Ifs[a11], Nested_Ifs[ID]=Lookups!B104))</f>
        <v>1</v>
      </c>
      <c r="D104" cm="1">
        <f t="array" ref="D104">INDEX(INDEX(Nested_Ifs[],,MATCH(Lookups[[#Headers],[a21]],Nested_Ifs[#Headers],0)),
MATCH(1,($B104='Nested Ifs'!$B$14:$B$1004)*($C104='Nested Ifs'!$C$14:$C$1004),0))</f>
        <v>2</v>
      </c>
      <c r="E104" cm="1">
        <f t="array" ref="E104">INDEX(INDEX(Nested_Ifs[],,MATCH(Lookups[[#Headers],[a31]],Nested_Ifs[#Headers],0)),
MATCH(1,($B104='Nested Ifs'!$B$14:$B$1004)*($C104='Nested Ifs'!$C$14:$C$1004),0))</f>
        <v>1</v>
      </c>
      <c r="F104" cm="1">
        <f t="array" ref="F104">INDEX(INDEX(Nested_Ifs[],,MATCH(Lookups[[#Headers],[a71]],Nested_Ifs[#Headers],0)),
MATCH(1,($B104='Nested Ifs'!$B$14:$B$1004)*($C104='Nested Ifs'!$C$14:$C$1004),0))</f>
        <v>35</v>
      </c>
      <c r="G104" cm="1">
        <f t="array" ref="G104">INDEX(INDEX(Nested_Ifs[],,MATCH(Lookups[[#Headers],[a81]],Nested_Ifs[#Headers],0)),
MATCH(1,($B104='Nested Ifs'!$B$14:$B$1004)*($C104='Nested Ifs'!$C$14:$C$1004),0))</f>
        <v>1</v>
      </c>
      <c r="H104" t="str" cm="1">
        <f t="array" ref="H104">INDEX(INDEX(Nested_Ifs[],,MATCH(Lookups[[#Headers],[k31]],Nested_Ifs[#Headers],0)),
MATCH(1,($B104='Nested Ifs'!$B$14:$B$1004)*($C104='Nested Ifs'!$C$14:$C$1004),0))</f>
        <v>NA</v>
      </c>
      <c r="I104" t="str" cm="1">
        <f t="array" ref="I104">INDEX(INDEX(Nested_Ifs[],,MATCH(Lookups[[#Headers],[k51]],Nested_Ifs[#Headers],0)),
MATCH(1,($B104='Nested Ifs'!$B$14:$B$1004)*($C104='Nested Ifs'!$C$14:$C$1004),0))</f>
        <v>NA</v>
      </c>
      <c r="J104" cm="1">
        <f t="array" ref="J104">INDEX(INDEX(Nested_Ifs[],,MATCH(Lookups[[#Headers],[k91]],Nested_Ifs[#Headers],0)),
MATCH(1,($B104='Nested Ifs'!$B$14:$B$1004)*($C104='Nested Ifs'!$C$14:$C$1004),0))</f>
        <v>5</v>
      </c>
      <c r="K104" s="5" cm="1">
        <f t="array" ref="K104">INDEX(INDEX(Nested_Ifs[],,MATCH(Lookups[[#Headers],[Group_1_1]],Nested_Ifs[#Headers],0)),
MATCH(1,($B104='Nested Ifs'!$B$14:$B$1004)*($C104='Nested Ifs'!$C$14:$C$1004),0))</f>
        <v>0</v>
      </c>
      <c r="L104" cm="1">
        <f t="array" ref="L104">INDEX(INDEX(Nested_Ifs[],,MATCH(Lookups[[#Headers],[c120_1]],Nested_Ifs[#Headers],0)),
MATCH(1,($B104='Nested Ifs'!$B$14:$B$1004)*($C104='Nested Ifs'!$C$14:$C$1004),0))</f>
        <v>2</v>
      </c>
      <c r="M104" cm="1">
        <f t="array" ref="M104">INDEX(INDEX(Nested_Ifs[],,MATCH(Lookups[[#Headers],[c120_2]],Nested_Ifs[#Headers],0)),
MATCH(1,($B104='Nested Ifs'!$B$14:$B$1004)*($C104='Nested Ifs'!$C$14:$C$1004),0))</f>
        <v>2</v>
      </c>
      <c r="N104" t="str" cm="1">
        <f t="array" ref="N104">INDEX(INDEX(Nested_Ifs[],,MATCH(Lookups[[#Headers],[c120_3]],Nested_Ifs[#Headers],0)),
MATCH(1,($B104='Nested Ifs'!$B$14:$B$1004)*($C104='Nested Ifs'!$C$14:$C$1004),0))</f>
        <v>NA</v>
      </c>
      <c r="O104" s="11" cm="1">
        <f t="array" ref="O104">IF(SUMIFS(Nested_Ifs[Group_2_1],Nested_Ifs[ID],Lookups[[#This Row],[ID]]) &gt;=1,1,INDEX(Nested_Ifs[Group_2_1],MATCH(1,(Lookups[[#This Row],[ID]]=Nested_Ifs[ID])*(Lookups[[#This Row],[a11]]=Nested_Ifs[a11]),0)))</f>
        <v>0</v>
      </c>
    </row>
    <row r="105" spans="2:15" x14ac:dyDescent="0.3">
      <c r="B105">
        <v>19019</v>
      </c>
      <c r="C105" cm="1">
        <f t="array" ref="C105">MIN(_xlfn._xlws.FILTER(Nested_Ifs[a11], Nested_Ifs[ID]=Lookups!B105))</f>
        <v>1</v>
      </c>
      <c r="D105" cm="1">
        <f t="array" ref="D105">INDEX(INDEX(Nested_Ifs[],,MATCH(Lookups[[#Headers],[a21]],Nested_Ifs[#Headers],0)),
MATCH(1,($B105='Nested Ifs'!$B$14:$B$1004)*($C105='Nested Ifs'!$C$14:$C$1004),0))</f>
        <v>2</v>
      </c>
      <c r="E105" cm="1">
        <f t="array" ref="E105">INDEX(INDEX(Nested_Ifs[],,MATCH(Lookups[[#Headers],[a31]],Nested_Ifs[#Headers],0)),
MATCH(1,($B105='Nested Ifs'!$B$14:$B$1004)*($C105='Nested Ifs'!$C$14:$C$1004),0))</f>
        <v>1</v>
      </c>
      <c r="F105" cm="1">
        <f t="array" ref="F105">INDEX(INDEX(Nested_Ifs[],,MATCH(Lookups[[#Headers],[a71]],Nested_Ifs[#Headers],0)),
MATCH(1,($B105='Nested Ifs'!$B$14:$B$1004)*($C105='Nested Ifs'!$C$14:$C$1004),0))</f>
        <v>55</v>
      </c>
      <c r="G105" cm="1">
        <f t="array" ref="G105">INDEX(INDEX(Nested_Ifs[],,MATCH(Lookups[[#Headers],[a81]],Nested_Ifs[#Headers],0)),
MATCH(1,($B105='Nested Ifs'!$B$14:$B$1004)*($C105='Nested Ifs'!$C$14:$C$1004),0))</f>
        <v>5</v>
      </c>
      <c r="H105" t="str" cm="1">
        <f t="array" ref="H105">INDEX(INDEX(Nested_Ifs[],,MATCH(Lookups[[#Headers],[k31]],Nested_Ifs[#Headers],0)),
MATCH(1,($B105='Nested Ifs'!$B$14:$B$1004)*($C105='Nested Ifs'!$C$14:$C$1004),0))</f>
        <v>NA</v>
      </c>
      <c r="I105" t="str" cm="1">
        <f t="array" ref="I105">INDEX(INDEX(Nested_Ifs[],,MATCH(Lookups[[#Headers],[k51]],Nested_Ifs[#Headers],0)),
MATCH(1,($B105='Nested Ifs'!$B$14:$B$1004)*($C105='Nested Ifs'!$C$14:$C$1004),0))</f>
        <v>NA</v>
      </c>
      <c r="J105" cm="1">
        <f t="array" ref="J105">INDEX(INDEX(Nested_Ifs[],,MATCH(Lookups[[#Headers],[k91]],Nested_Ifs[#Headers],0)),
MATCH(1,($B105='Nested Ifs'!$B$14:$B$1004)*($C105='Nested Ifs'!$C$14:$C$1004),0))</f>
        <v>1</v>
      </c>
      <c r="K105" s="5" cm="1">
        <f t="array" ref="K105">INDEX(INDEX(Nested_Ifs[],,MATCH(Lookups[[#Headers],[Group_1_1]],Nested_Ifs[#Headers],0)),
MATCH(1,($B105='Nested Ifs'!$B$14:$B$1004)*($C105='Nested Ifs'!$C$14:$C$1004),0))</f>
        <v>0</v>
      </c>
      <c r="L105" cm="1">
        <f t="array" ref="L105">INDEX(INDEX(Nested_Ifs[],,MATCH(Lookups[[#Headers],[c120_1]],Nested_Ifs[#Headers],0)),
MATCH(1,($B105='Nested Ifs'!$B$14:$B$1004)*($C105='Nested Ifs'!$C$14:$C$1004),0))</f>
        <v>2</v>
      </c>
      <c r="M105" cm="1">
        <f t="array" ref="M105">INDEX(INDEX(Nested_Ifs[],,MATCH(Lookups[[#Headers],[c120_2]],Nested_Ifs[#Headers],0)),
MATCH(1,($B105='Nested Ifs'!$B$14:$B$1004)*($C105='Nested Ifs'!$C$14:$C$1004),0))</f>
        <v>2</v>
      </c>
      <c r="N105" t="str" cm="1">
        <f t="array" ref="N105">INDEX(INDEX(Nested_Ifs[],,MATCH(Lookups[[#Headers],[c120_3]],Nested_Ifs[#Headers],0)),
MATCH(1,($B105='Nested Ifs'!$B$14:$B$1004)*($C105='Nested Ifs'!$C$14:$C$1004),0))</f>
        <v>NA</v>
      </c>
      <c r="O105" s="11" cm="1">
        <f t="array" ref="O105">IF(SUMIFS(Nested_Ifs[Group_2_1],Nested_Ifs[ID],Lookups[[#This Row],[ID]]) &gt;=1,1,INDEX(Nested_Ifs[Group_2_1],MATCH(1,(Lookups[[#This Row],[ID]]=Nested_Ifs[ID])*(Lookups[[#This Row],[a11]]=Nested_Ifs[a11]),0)))</f>
        <v>0</v>
      </c>
    </row>
    <row r="106" spans="2:15" x14ac:dyDescent="0.3">
      <c r="B106">
        <v>19020</v>
      </c>
      <c r="C106" cm="1">
        <f t="array" ref="C106">MIN(_xlfn._xlws.FILTER(Nested_Ifs[a11], Nested_Ifs[ID]=Lookups!B106))</f>
        <v>1</v>
      </c>
      <c r="D106" cm="1">
        <f t="array" ref="D106">INDEX(INDEX(Nested_Ifs[],,MATCH(Lookups[[#Headers],[a21]],Nested_Ifs[#Headers],0)),
MATCH(1,($B106='Nested Ifs'!$B$14:$B$1004)*($C106='Nested Ifs'!$C$14:$C$1004),0))</f>
        <v>1</v>
      </c>
      <c r="E106" cm="1">
        <f t="array" ref="E106">INDEX(INDEX(Nested_Ifs[],,MATCH(Lookups[[#Headers],[a31]],Nested_Ifs[#Headers],0)),
MATCH(1,($B106='Nested Ifs'!$B$14:$B$1004)*($C106='Nested Ifs'!$C$14:$C$1004),0))</f>
        <v>1</v>
      </c>
      <c r="F106" cm="1">
        <f t="array" ref="F106">INDEX(INDEX(Nested_Ifs[],,MATCH(Lookups[[#Headers],[a71]],Nested_Ifs[#Headers],0)),
MATCH(1,($B106='Nested Ifs'!$B$14:$B$1004)*($C106='Nested Ifs'!$C$14:$C$1004),0))</f>
        <v>48</v>
      </c>
      <c r="G106" cm="1">
        <f t="array" ref="G106">INDEX(INDEX(Nested_Ifs[],,MATCH(Lookups[[#Headers],[a81]],Nested_Ifs[#Headers],0)),
MATCH(1,($B106='Nested Ifs'!$B$14:$B$1004)*($C106='Nested Ifs'!$C$14:$C$1004),0))</f>
        <v>1</v>
      </c>
      <c r="H106" t="str" cm="1">
        <f t="array" ref="H106">INDEX(INDEX(Nested_Ifs[],,MATCH(Lookups[[#Headers],[k31]],Nested_Ifs[#Headers],0)),
MATCH(1,($B106='Nested Ifs'!$B$14:$B$1004)*($C106='Nested Ifs'!$C$14:$C$1004),0))</f>
        <v>NA</v>
      </c>
      <c r="I106" t="str" cm="1">
        <f t="array" ref="I106">INDEX(INDEX(Nested_Ifs[],,MATCH(Lookups[[#Headers],[k51]],Nested_Ifs[#Headers],0)),
MATCH(1,($B106='Nested Ifs'!$B$14:$B$1004)*($C106='Nested Ifs'!$C$14:$C$1004),0))</f>
        <v>NA</v>
      </c>
      <c r="J106" cm="1">
        <f t="array" ref="J106">INDEX(INDEX(Nested_Ifs[],,MATCH(Lookups[[#Headers],[k91]],Nested_Ifs[#Headers],0)),
MATCH(1,($B106='Nested Ifs'!$B$14:$B$1004)*($C106='Nested Ifs'!$C$14:$C$1004),0))</f>
        <v>1</v>
      </c>
      <c r="K106" s="5" cm="1">
        <f t="array" ref="K106">INDEX(INDEX(Nested_Ifs[],,MATCH(Lookups[[#Headers],[Group_1_1]],Nested_Ifs[#Headers],0)),
MATCH(1,($B106='Nested Ifs'!$B$14:$B$1004)*($C106='Nested Ifs'!$C$14:$C$1004),0))</f>
        <v>0</v>
      </c>
      <c r="L106" cm="1">
        <f t="array" ref="L106">INDEX(INDEX(Nested_Ifs[],,MATCH(Lookups[[#Headers],[c120_1]],Nested_Ifs[#Headers],0)),
MATCH(1,($B106='Nested Ifs'!$B$14:$B$1004)*($C106='Nested Ifs'!$C$14:$C$1004),0))</f>
        <v>2</v>
      </c>
      <c r="M106" cm="1">
        <f t="array" ref="M106">INDEX(INDEX(Nested_Ifs[],,MATCH(Lookups[[#Headers],[c120_2]],Nested_Ifs[#Headers],0)),
MATCH(1,($B106='Nested Ifs'!$B$14:$B$1004)*($C106='Nested Ifs'!$C$14:$C$1004),0))</f>
        <v>2</v>
      </c>
      <c r="N106" t="str" cm="1">
        <f t="array" ref="N106">INDEX(INDEX(Nested_Ifs[],,MATCH(Lookups[[#Headers],[c120_3]],Nested_Ifs[#Headers],0)),
MATCH(1,($B106='Nested Ifs'!$B$14:$B$1004)*($C106='Nested Ifs'!$C$14:$C$1004),0))</f>
        <v>NA</v>
      </c>
      <c r="O106" s="11" cm="1">
        <f t="array" ref="O106">IF(SUMIFS(Nested_Ifs[Group_2_1],Nested_Ifs[ID],Lookups[[#This Row],[ID]]) &gt;=1,1,INDEX(Nested_Ifs[Group_2_1],MATCH(1,(Lookups[[#This Row],[ID]]=Nested_Ifs[ID])*(Lookups[[#This Row],[a11]]=Nested_Ifs[a11]),0)))</f>
        <v>0</v>
      </c>
    </row>
    <row r="107" spans="2:15" x14ac:dyDescent="0.3">
      <c r="B107">
        <v>19021</v>
      </c>
      <c r="C107" cm="1">
        <f t="array" ref="C107">MIN(_xlfn._xlws.FILTER(Nested_Ifs[a11], Nested_Ifs[ID]=Lookups!B107))</f>
        <v>1</v>
      </c>
      <c r="D107" cm="1">
        <f t="array" ref="D107">INDEX(INDEX(Nested_Ifs[],,MATCH(Lookups[[#Headers],[a21]],Nested_Ifs[#Headers],0)),
MATCH(1,($B107='Nested Ifs'!$B$14:$B$1004)*($C107='Nested Ifs'!$C$14:$C$1004),0))</f>
        <v>2</v>
      </c>
      <c r="E107" cm="1">
        <f t="array" ref="E107">INDEX(INDEX(Nested_Ifs[],,MATCH(Lookups[[#Headers],[a31]],Nested_Ifs[#Headers],0)),
MATCH(1,($B107='Nested Ifs'!$B$14:$B$1004)*($C107='Nested Ifs'!$C$14:$C$1004),0))</f>
        <v>1</v>
      </c>
      <c r="F107" cm="1">
        <f t="array" ref="F107">INDEX(INDEX(Nested_Ifs[],,MATCH(Lookups[[#Headers],[a71]],Nested_Ifs[#Headers],0)),
MATCH(1,($B107='Nested Ifs'!$B$14:$B$1004)*($C107='Nested Ifs'!$C$14:$C$1004),0))</f>
        <v>43</v>
      </c>
      <c r="G107" cm="1">
        <f t="array" ref="G107">INDEX(INDEX(Nested_Ifs[],,MATCH(Lookups[[#Headers],[a81]],Nested_Ifs[#Headers],0)),
MATCH(1,($B107='Nested Ifs'!$B$14:$B$1004)*($C107='Nested Ifs'!$C$14:$C$1004),0))</f>
        <v>1</v>
      </c>
      <c r="H107" t="str" cm="1">
        <f t="array" ref="H107">INDEX(INDEX(Nested_Ifs[],,MATCH(Lookups[[#Headers],[k31]],Nested_Ifs[#Headers],0)),
MATCH(1,($B107='Nested Ifs'!$B$14:$B$1004)*($C107='Nested Ifs'!$C$14:$C$1004),0))</f>
        <v>NA</v>
      </c>
      <c r="I107" t="str" cm="1">
        <f t="array" ref="I107">INDEX(INDEX(Nested_Ifs[],,MATCH(Lookups[[#Headers],[k51]],Nested_Ifs[#Headers],0)),
MATCH(1,($B107='Nested Ifs'!$B$14:$B$1004)*($C107='Nested Ifs'!$C$14:$C$1004),0))</f>
        <v>NA</v>
      </c>
      <c r="J107" cm="1">
        <f t="array" ref="J107">INDEX(INDEX(Nested_Ifs[],,MATCH(Lookups[[#Headers],[k91]],Nested_Ifs[#Headers],0)),
MATCH(1,($B107='Nested Ifs'!$B$14:$B$1004)*($C107='Nested Ifs'!$C$14:$C$1004),0))</f>
        <v>41</v>
      </c>
      <c r="K107" s="5" cm="1">
        <f t="array" ref="K107">INDEX(INDEX(Nested_Ifs[],,MATCH(Lookups[[#Headers],[Group_1_1]],Nested_Ifs[#Headers],0)),
MATCH(1,($B107='Nested Ifs'!$B$14:$B$1004)*($C107='Nested Ifs'!$C$14:$C$1004),0))</f>
        <v>0</v>
      </c>
      <c r="L107" cm="1">
        <f t="array" ref="L107">INDEX(INDEX(Nested_Ifs[],,MATCH(Lookups[[#Headers],[c120_1]],Nested_Ifs[#Headers],0)),
MATCH(1,($B107='Nested Ifs'!$B$14:$B$1004)*($C107='Nested Ifs'!$C$14:$C$1004),0))</f>
        <v>2</v>
      </c>
      <c r="M107" cm="1">
        <f t="array" ref="M107">INDEX(INDEX(Nested_Ifs[],,MATCH(Lookups[[#Headers],[c120_2]],Nested_Ifs[#Headers],0)),
MATCH(1,($B107='Nested Ifs'!$B$14:$B$1004)*($C107='Nested Ifs'!$C$14:$C$1004),0))</f>
        <v>2</v>
      </c>
      <c r="N107" t="str" cm="1">
        <f t="array" ref="N107">INDEX(INDEX(Nested_Ifs[],,MATCH(Lookups[[#Headers],[c120_3]],Nested_Ifs[#Headers],0)),
MATCH(1,($B107='Nested Ifs'!$B$14:$B$1004)*($C107='Nested Ifs'!$C$14:$C$1004),0))</f>
        <v>NA</v>
      </c>
      <c r="O107" s="11" cm="1">
        <f t="array" ref="O107">IF(SUMIFS(Nested_Ifs[Group_2_1],Nested_Ifs[ID],Lookups[[#This Row],[ID]]) &gt;=1,1,INDEX(Nested_Ifs[Group_2_1],MATCH(1,(Lookups[[#This Row],[ID]]=Nested_Ifs[ID])*(Lookups[[#This Row],[a11]]=Nested_Ifs[a11]),0)))</f>
        <v>0</v>
      </c>
    </row>
    <row r="108" spans="2:15" x14ac:dyDescent="0.3">
      <c r="B108">
        <v>19024</v>
      </c>
      <c r="C108" cm="1">
        <f t="array" ref="C108">MIN(_xlfn._xlws.FILTER(Nested_Ifs[a11], Nested_Ifs[ID]=Lookups!B108))</f>
        <v>1</v>
      </c>
      <c r="D108" cm="1">
        <f t="array" ref="D108">INDEX(INDEX(Nested_Ifs[],,MATCH(Lookups[[#Headers],[a21]],Nested_Ifs[#Headers],0)),
MATCH(1,($B108='Nested Ifs'!$B$14:$B$1004)*($C108='Nested Ifs'!$C$14:$C$1004),0))</f>
        <v>1</v>
      </c>
      <c r="E108" cm="1">
        <f t="array" ref="E108">INDEX(INDEX(Nested_Ifs[],,MATCH(Lookups[[#Headers],[a31]],Nested_Ifs[#Headers],0)),
MATCH(1,($B108='Nested Ifs'!$B$14:$B$1004)*($C108='Nested Ifs'!$C$14:$C$1004),0))</f>
        <v>1</v>
      </c>
      <c r="F108" cm="1">
        <f t="array" ref="F108">INDEX(INDEX(Nested_Ifs[],,MATCH(Lookups[[#Headers],[a71]],Nested_Ifs[#Headers],0)),
MATCH(1,($B108='Nested Ifs'!$B$14:$B$1004)*($C108='Nested Ifs'!$C$14:$C$1004),0))</f>
        <v>64</v>
      </c>
      <c r="G108" cm="1">
        <f t="array" ref="G108">INDEX(INDEX(Nested_Ifs[],,MATCH(Lookups[[#Headers],[a81]],Nested_Ifs[#Headers],0)),
MATCH(1,($B108='Nested Ifs'!$B$14:$B$1004)*($C108='Nested Ifs'!$C$14:$C$1004),0))</f>
        <v>1</v>
      </c>
      <c r="H108" t="str" cm="1">
        <f t="array" ref="H108">INDEX(INDEX(Nested_Ifs[],,MATCH(Lookups[[#Headers],[k31]],Nested_Ifs[#Headers],0)),
MATCH(1,($B108='Nested Ifs'!$B$14:$B$1004)*($C108='Nested Ifs'!$C$14:$C$1004),0))</f>
        <v>NA</v>
      </c>
      <c r="I108" t="str" cm="1">
        <f t="array" ref="I108">INDEX(INDEX(Nested_Ifs[],,MATCH(Lookups[[#Headers],[k51]],Nested_Ifs[#Headers],0)),
MATCH(1,($B108='Nested Ifs'!$B$14:$B$1004)*($C108='Nested Ifs'!$C$14:$C$1004),0))</f>
        <v>NA</v>
      </c>
      <c r="J108" cm="1">
        <f t="array" ref="J108">INDEX(INDEX(Nested_Ifs[],,MATCH(Lookups[[#Headers],[k91]],Nested_Ifs[#Headers],0)),
MATCH(1,($B108='Nested Ifs'!$B$14:$B$1004)*($C108='Nested Ifs'!$C$14:$C$1004),0))</f>
        <v>6</v>
      </c>
      <c r="K108" s="5" cm="1">
        <f t="array" ref="K108">INDEX(INDEX(Nested_Ifs[],,MATCH(Lookups[[#Headers],[Group_1_1]],Nested_Ifs[#Headers],0)),
MATCH(1,($B108='Nested Ifs'!$B$14:$B$1004)*($C108='Nested Ifs'!$C$14:$C$1004),0))</f>
        <v>1</v>
      </c>
      <c r="L108" cm="1">
        <f t="array" ref="L108">INDEX(INDEX(Nested_Ifs[],,MATCH(Lookups[[#Headers],[c120_1]],Nested_Ifs[#Headers],0)),
MATCH(1,($B108='Nested Ifs'!$B$14:$B$1004)*($C108='Nested Ifs'!$C$14:$C$1004),0))</f>
        <v>2</v>
      </c>
      <c r="M108" cm="1">
        <f t="array" ref="M108">INDEX(INDEX(Nested_Ifs[],,MATCH(Lookups[[#Headers],[c120_2]],Nested_Ifs[#Headers],0)),
MATCH(1,($B108='Nested Ifs'!$B$14:$B$1004)*($C108='Nested Ifs'!$C$14:$C$1004),0))</f>
        <v>2</v>
      </c>
      <c r="N108" t="str" cm="1">
        <f t="array" ref="N108">INDEX(INDEX(Nested_Ifs[],,MATCH(Lookups[[#Headers],[c120_3]],Nested_Ifs[#Headers],0)),
MATCH(1,($B108='Nested Ifs'!$B$14:$B$1004)*($C108='Nested Ifs'!$C$14:$C$1004),0))</f>
        <v>NA</v>
      </c>
      <c r="O108" s="11" cm="1">
        <f t="array" ref="O108">IF(SUMIFS(Nested_Ifs[Group_2_1],Nested_Ifs[ID],Lookups[[#This Row],[ID]]) &gt;=1,1,INDEX(Nested_Ifs[Group_2_1],MATCH(1,(Lookups[[#This Row],[ID]]=Nested_Ifs[ID])*(Lookups[[#This Row],[a11]]=Nested_Ifs[a11]),0)))</f>
        <v>0</v>
      </c>
    </row>
    <row r="109" spans="2:15" x14ac:dyDescent="0.3">
      <c r="B109">
        <v>19025</v>
      </c>
      <c r="C109" cm="1">
        <f t="array" ref="C109">MIN(_xlfn._xlws.FILTER(Nested_Ifs[a11], Nested_Ifs[ID]=Lookups!B109))</f>
        <v>1</v>
      </c>
      <c r="D109" cm="1">
        <f t="array" ref="D109">INDEX(INDEX(Nested_Ifs[],,MATCH(Lookups[[#Headers],[a21]],Nested_Ifs[#Headers],0)),
MATCH(1,($B109='Nested Ifs'!$B$14:$B$1004)*($C109='Nested Ifs'!$C$14:$C$1004),0))</f>
        <v>2</v>
      </c>
      <c r="E109" cm="1">
        <f t="array" ref="E109">INDEX(INDEX(Nested_Ifs[],,MATCH(Lookups[[#Headers],[a31]],Nested_Ifs[#Headers],0)),
MATCH(1,($B109='Nested Ifs'!$B$14:$B$1004)*($C109='Nested Ifs'!$C$14:$C$1004),0))</f>
        <v>1</v>
      </c>
      <c r="F109" cm="1">
        <f t="array" ref="F109">INDEX(INDEX(Nested_Ifs[],,MATCH(Lookups[[#Headers],[a71]],Nested_Ifs[#Headers],0)),
MATCH(1,($B109='Nested Ifs'!$B$14:$B$1004)*($C109='Nested Ifs'!$C$14:$C$1004),0))</f>
        <v>59</v>
      </c>
      <c r="G109" cm="1">
        <f t="array" ref="G109">INDEX(INDEX(Nested_Ifs[],,MATCH(Lookups[[#Headers],[a81]],Nested_Ifs[#Headers],0)),
MATCH(1,($B109='Nested Ifs'!$B$14:$B$1004)*($C109='Nested Ifs'!$C$14:$C$1004),0))</f>
        <v>5</v>
      </c>
      <c r="H109" t="str" cm="1">
        <f t="array" ref="H109">INDEX(INDEX(Nested_Ifs[],,MATCH(Lookups[[#Headers],[k31]],Nested_Ifs[#Headers],0)),
MATCH(1,($B109='Nested Ifs'!$B$14:$B$1004)*($C109='Nested Ifs'!$C$14:$C$1004),0))</f>
        <v>NA</v>
      </c>
      <c r="I109" t="str" cm="1">
        <f t="array" ref="I109">INDEX(INDEX(Nested_Ifs[],,MATCH(Lookups[[#Headers],[k51]],Nested_Ifs[#Headers],0)),
MATCH(1,($B109='Nested Ifs'!$B$14:$B$1004)*($C109='Nested Ifs'!$C$14:$C$1004),0))</f>
        <v>NA</v>
      </c>
      <c r="J109" cm="1">
        <f t="array" ref="J109">INDEX(INDEX(Nested_Ifs[],,MATCH(Lookups[[#Headers],[k91]],Nested_Ifs[#Headers],0)),
MATCH(1,($B109='Nested Ifs'!$B$14:$B$1004)*($C109='Nested Ifs'!$C$14:$C$1004),0))</f>
        <v>3</v>
      </c>
      <c r="K109" s="5" cm="1">
        <f t="array" ref="K109">INDEX(INDEX(Nested_Ifs[],,MATCH(Lookups[[#Headers],[Group_1_1]],Nested_Ifs[#Headers],0)),
MATCH(1,($B109='Nested Ifs'!$B$14:$B$1004)*($C109='Nested Ifs'!$C$14:$C$1004),0))</f>
        <v>0</v>
      </c>
      <c r="L109" cm="1">
        <f t="array" ref="L109">INDEX(INDEX(Nested_Ifs[],,MATCH(Lookups[[#Headers],[c120_1]],Nested_Ifs[#Headers],0)),
MATCH(1,($B109='Nested Ifs'!$B$14:$B$1004)*($C109='Nested Ifs'!$C$14:$C$1004),0))</f>
        <v>2</v>
      </c>
      <c r="M109" cm="1">
        <f t="array" ref="M109">INDEX(INDEX(Nested_Ifs[],,MATCH(Lookups[[#Headers],[c120_2]],Nested_Ifs[#Headers],0)),
MATCH(1,($B109='Nested Ifs'!$B$14:$B$1004)*($C109='Nested Ifs'!$C$14:$C$1004),0))</f>
        <v>2</v>
      </c>
      <c r="N109" t="str" cm="1">
        <f t="array" ref="N109">INDEX(INDEX(Nested_Ifs[],,MATCH(Lookups[[#Headers],[c120_3]],Nested_Ifs[#Headers],0)),
MATCH(1,($B109='Nested Ifs'!$B$14:$B$1004)*($C109='Nested Ifs'!$C$14:$C$1004),0))</f>
        <v>NA</v>
      </c>
      <c r="O109" s="11" cm="1">
        <f t="array" ref="O109">IF(SUMIFS(Nested_Ifs[Group_2_1],Nested_Ifs[ID],Lookups[[#This Row],[ID]]) &gt;=1,1,INDEX(Nested_Ifs[Group_2_1],MATCH(1,(Lookups[[#This Row],[ID]]=Nested_Ifs[ID])*(Lookups[[#This Row],[a11]]=Nested_Ifs[a11]),0)))</f>
        <v>0</v>
      </c>
    </row>
    <row r="110" spans="2:15" x14ac:dyDescent="0.3">
      <c r="B110">
        <v>19026</v>
      </c>
      <c r="C110" cm="1">
        <f t="array" ref="C110">MIN(_xlfn._xlws.FILTER(Nested_Ifs[a11], Nested_Ifs[ID]=Lookups!B110))</f>
        <v>1</v>
      </c>
      <c r="D110" cm="1">
        <f t="array" ref="D110">INDEX(INDEX(Nested_Ifs[],,MATCH(Lookups[[#Headers],[a21]],Nested_Ifs[#Headers],0)),
MATCH(1,($B110='Nested Ifs'!$B$14:$B$1004)*($C110='Nested Ifs'!$C$14:$C$1004),0))</f>
        <v>2</v>
      </c>
      <c r="E110" cm="1">
        <f t="array" ref="E110">INDEX(INDEX(Nested_Ifs[],,MATCH(Lookups[[#Headers],[a31]],Nested_Ifs[#Headers],0)),
MATCH(1,($B110='Nested Ifs'!$B$14:$B$1004)*($C110='Nested Ifs'!$C$14:$C$1004),0))</f>
        <v>1</v>
      </c>
      <c r="F110" cm="1">
        <f t="array" ref="F110">INDEX(INDEX(Nested_Ifs[],,MATCH(Lookups[[#Headers],[a71]],Nested_Ifs[#Headers],0)),
MATCH(1,($B110='Nested Ifs'!$B$14:$B$1004)*($C110='Nested Ifs'!$C$14:$C$1004),0))</f>
        <v>80</v>
      </c>
      <c r="G110" cm="1">
        <f t="array" ref="G110">INDEX(INDEX(Nested_Ifs[],,MATCH(Lookups[[#Headers],[a81]],Nested_Ifs[#Headers],0)),
MATCH(1,($B110='Nested Ifs'!$B$14:$B$1004)*($C110='Nested Ifs'!$C$14:$C$1004),0))</f>
        <v>5</v>
      </c>
      <c r="H110" t="str" cm="1">
        <f t="array" ref="H110">INDEX(INDEX(Nested_Ifs[],,MATCH(Lookups[[#Headers],[k31]],Nested_Ifs[#Headers],0)),
MATCH(1,($B110='Nested Ifs'!$B$14:$B$1004)*($C110='Nested Ifs'!$C$14:$C$1004),0))</f>
        <v>NA</v>
      </c>
      <c r="I110" t="str" cm="1">
        <f t="array" ref="I110">INDEX(INDEX(Nested_Ifs[],,MATCH(Lookups[[#Headers],[k51]],Nested_Ifs[#Headers],0)),
MATCH(1,($B110='Nested Ifs'!$B$14:$B$1004)*($C110='Nested Ifs'!$C$14:$C$1004),0))</f>
        <v>NA</v>
      </c>
      <c r="J110" cm="1">
        <f t="array" ref="J110">INDEX(INDEX(Nested_Ifs[],,MATCH(Lookups[[#Headers],[k91]],Nested_Ifs[#Headers],0)),
MATCH(1,($B110='Nested Ifs'!$B$14:$B$1004)*($C110='Nested Ifs'!$C$14:$C$1004),0))</f>
        <v>6</v>
      </c>
      <c r="K110" s="5" cm="1">
        <f t="array" ref="K110">INDEX(INDEX(Nested_Ifs[],,MATCH(Lookups[[#Headers],[Group_1_1]],Nested_Ifs[#Headers],0)),
MATCH(1,($B110='Nested Ifs'!$B$14:$B$1004)*($C110='Nested Ifs'!$C$14:$C$1004),0))</f>
        <v>1</v>
      </c>
      <c r="L110" cm="1">
        <f t="array" ref="L110">INDEX(INDEX(Nested_Ifs[],,MATCH(Lookups[[#Headers],[c120_1]],Nested_Ifs[#Headers],0)),
MATCH(1,($B110='Nested Ifs'!$B$14:$B$1004)*($C110='Nested Ifs'!$C$14:$C$1004),0))</f>
        <v>1</v>
      </c>
      <c r="M110" cm="1">
        <f t="array" ref="M110">INDEX(INDEX(Nested_Ifs[],,MATCH(Lookups[[#Headers],[c120_2]],Nested_Ifs[#Headers],0)),
MATCH(1,($B110='Nested Ifs'!$B$14:$B$1004)*($C110='Nested Ifs'!$C$14:$C$1004),0))</f>
        <v>1</v>
      </c>
      <c r="N110" cm="1">
        <f t="array" ref="N110">INDEX(INDEX(Nested_Ifs[],,MATCH(Lookups[[#Headers],[c120_3]],Nested_Ifs[#Headers],0)),
MATCH(1,($B110='Nested Ifs'!$B$14:$B$1004)*($C110='Nested Ifs'!$C$14:$C$1004),0))</f>
        <v>1</v>
      </c>
      <c r="O110" s="11" cm="1">
        <f t="array" ref="O110">IF(SUMIFS(Nested_Ifs[Group_2_1],Nested_Ifs[ID],Lookups[[#This Row],[ID]]) &gt;=1,1,INDEX(Nested_Ifs[Group_2_1],MATCH(1,(Lookups[[#This Row],[ID]]=Nested_Ifs[ID])*(Lookups[[#This Row],[a11]]=Nested_Ifs[a11]),0)))</f>
        <v>0</v>
      </c>
    </row>
    <row r="111" spans="2:15" x14ac:dyDescent="0.3">
      <c r="B111">
        <v>19027</v>
      </c>
      <c r="C111" cm="1">
        <f t="array" ref="C111">MIN(_xlfn._xlws.FILTER(Nested_Ifs[a11], Nested_Ifs[ID]=Lookups!B111))</f>
        <v>1</v>
      </c>
      <c r="D111" cm="1">
        <f t="array" ref="D111">INDEX(INDEX(Nested_Ifs[],,MATCH(Lookups[[#Headers],[a21]],Nested_Ifs[#Headers],0)),
MATCH(1,($B111='Nested Ifs'!$B$14:$B$1004)*($C111='Nested Ifs'!$C$14:$C$1004),0))</f>
        <v>2</v>
      </c>
      <c r="E111" cm="1">
        <f t="array" ref="E111">INDEX(INDEX(Nested_Ifs[],,MATCH(Lookups[[#Headers],[a31]],Nested_Ifs[#Headers],0)),
MATCH(1,($B111='Nested Ifs'!$B$14:$B$1004)*($C111='Nested Ifs'!$C$14:$C$1004),0))</f>
        <v>1</v>
      </c>
      <c r="F111" cm="1">
        <f t="array" ref="F111">INDEX(INDEX(Nested_Ifs[],,MATCH(Lookups[[#Headers],[a71]],Nested_Ifs[#Headers],0)),
MATCH(1,($B111='Nested Ifs'!$B$14:$B$1004)*($C111='Nested Ifs'!$C$14:$C$1004),0))</f>
        <v>82</v>
      </c>
      <c r="G111" cm="1">
        <f t="array" ref="G111">INDEX(INDEX(Nested_Ifs[],,MATCH(Lookups[[#Headers],[a81]],Nested_Ifs[#Headers],0)),
MATCH(1,($B111='Nested Ifs'!$B$14:$B$1004)*($C111='Nested Ifs'!$C$14:$C$1004),0))</f>
        <v>5</v>
      </c>
      <c r="H111" t="str" cm="1">
        <f t="array" ref="H111">INDEX(INDEX(Nested_Ifs[],,MATCH(Lookups[[#Headers],[k31]],Nested_Ifs[#Headers],0)),
MATCH(1,($B111='Nested Ifs'!$B$14:$B$1004)*($C111='Nested Ifs'!$C$14:$C$1004),0))</f>
        <v>NA</v>
      </c>
      <c r="I111" t="str" cm="1">
        <f t="array" ref="I111">INDEX(INDEX(Nested_Ifs[],,MATCH(Lookups[[#Headers],[k51]],Nested_Ifs[#Headers],0)),
MATCH(1,($B111='Nested Ifs'!$B$14:$B$1004)*($C111='Nested Ifs'!$C$14:$C$1004),0))</f>
        <v>NA</v>
      </c>
      <c r="J111" cm="1">
        <f t="array" ref="J111">INDEX(INDEX(Nested_Ifs[],,MATCH(Lookups[[#Headers],[k91]],Nested_Ifs[#Headers],0)),
MATCH(1,($B111='Nested Ifs'!$B$14:$B$1004)*($C111='Nested Ifs'!$C$14:$C$1004),0))</f>
        <v>6</v>
      </c>
      <c r="K111" s="5" cm="1">
        <f t="array" ref="K111">INDEX(INDEX(Nested_Ifs[],,MATCH(Lookups[[#Headers],[Group_1_1]],Nested_Ifs[#Headers],0)),
MATCH(1,($B111='Nested Ifs'!$B$14:$B$1004)*($C111='Nested Ifs'!$C$14:$C$1004),0))</f>
        <v>1</v>
      </c>
      <c r="L111" cm="1">
        <f t="array" ref="L111">INDEX(INDEX(Nested_Ifs[],,MATCH(Lookups[[#Headers],[c120_1]],Nested_Ifs[#Headers],0)),
MATCH(1,($B111='Nested Ifs'!$B$14:$B$1004)*($C111='Nested Ifs'!$C$14:$C$1004),0))</f>
        <v>1</v>
      </c>
      <c r="M111" cm="1">
        <f t="array" ref="M111">INDEX(INDEX(Nested_Ifs[],,MATCH(Lookups[[#Headers],[c120_2]],Nested_Ifs[#Headers],0)),
MATCH(1,($B111='Nested Ifs'!$B$14:$B$1004)*($C111='Nested Ifs'!$C$14:$C$1004),0))</f>
        <v>1</v>
      </c>
      <c r="N111" cm="1">
        <f t="array" ref="N111">INDEX(INDEX(Nested_Ifs[],,MATCH(Lookups[[#Headers],[c120_3]],Nested_Ifs[#Headers],0)),
MATCH(1,($B111='Nested Ifs'!$B$14:$B$1004)*($C111='Nested Ifs'!$C$14:$C$1004),0))</f>
        <v>1</v>
      </c>
      <c r="O111" s="11" cm="1">
        <f t="array" ref="O111">IF(SUMIFS(Nested_Ifs[Group_2_1],Nested_Ifs[ID],Lookups[[#This Row],[ID]]) &gt;=1,1,INDEX(Nested_Ifs[Group_2_1],MATCH(1,(Lookups[[#This Row],[ID]]=Nested_Ifs[ID])*(Lookups[[#This Row],[a11]]=Nested_Ifs[a11]),0)))</f>
        <v>0</v>
      </c>
    </row>
    <row r="112" spans="2:15" x14ac:dyDescent="0.3">
      <c r="B112">
        <v>19028</v>
      </c>
      <c r="C112" cm="1">
        <f t="array" ref="C112">MIN(_xlfn._xlws.FILTER(Nested_Ifs[a11], Nested_Ifs[ID]=Lookups!B112))</f>
        <v>1</v>
      </c>
      <c r="D112" cm="1">
        <f t="array" ref="D112">INDEX(INDEX(Nested_Ifs[],,MATCH(Lookups[[#Headers],[a21]],Nested_Ifs[#Headers],0)),
MATCH(1,($B112='Nested Ifs'!$B$14:$B$1004)*($C112='Nested Ifs'!$C$14:$C$1004),0))</f>
        <v>1</v>
      </c>
      <c r="E112" cm="1">
        <f t="array" ref="E112">INDEX(INDEX(Nested_Ifs[],,MATCH(Lookups[[#Headers],[a31]],Nested_Ifs[#Headers],0)),
MATCH(1,($B112='Nested Ifs'!$B$14:$B$1004)*($C112='Nested Ifs'!$C$14:$C$1004),0))</f>
        <v>1</v>
      </c>
      <c r="F112" cm="1">
        <f t="array" ref="F112">INDEX(INDEX(Nested_Ifs[],,MATCH(Lookups[[#Headers],[a71]],Nested_Ifs[#Headers],0)),
MATCH(1,($B112='Nested Ifs'!$B$14:$B$1004)*($C112='Nested Ifs'!$C$14:$C$1004),0))</f>
        <v>57</v>
      </c>
      <c r="G112" cm="1">
        <f t="array" ref="G112">INDEX(INDEX(Nested_Ifs[],,MATCH(Lookups[[#Headers],[a81]],Nested_Ifs[#Headers],0)),
MATCH(1,($B112='Nested Ifs'!$B$14:$B$1004)*($C112='Nested Ifs'!$C$14:$C$1004),0))</f>
        <v>1</v>
      </c>
      <c r="H112" t="str" cm="1">
        <f t="array" ref="H112">INDEX(INDEX(Nested_Ifs[],,MATCH(Lookups[[#Headers],[k31]],Nested_Ifs[#Headers],0)),
MATCH(1,($B112='Nested Ifs'!$B$14:$B$1004)*($C112='Nested Ifs'!$C$14:$C$1004),0))</f>
        <v>NA</v>
      </c>
      <c r="I112" t="str" cm="1">
        <f t="array" ref="I112">INDEX(INDEX(Nested_Ifs[],,MATCH(Lookups[[#Headers],[k51]],Nested_Ifs[#Headers],0)),
MATCH(1,($B112='Nested Ifs'!$B$14:$B$1004)*($C112='Nested Ifs'!$C$14:$C$1004),0))</f>
        <v>NA</v>
      </c>
      <c r="J112" cm="1">
        <f t="array" ref="J112">INDEX(INDEX(Nested_Ifs[],,MATCH(Lookups[[#Headers],[k91]],Nested_Ifs[#Headers],0)),
MATCH(1,($B112='Nested Ifs'!$B$14:$B$1004)*($C112='Nested Ifs'!$C$14:$C$1004),0))</f>
        <v>3</v>
      </c>
      <c r="K112" s="5" cm="1">
        <f t="array" ref="K112">INDEX(INDEX(Nested_Ifs[],,MATCH(Lookups[[#Headers],[Group_1_1]],Nested_Ifs[#Headers],0)),
MATCH(1,($B112='Nested Ifs'!$B$14:$B$1004)*($C112='Nested Ifs'!$C$14:$C$1004),0))</f>
        <v>0</v>
      </c>
      <c r="L112" cm="1">
        <f t="array" ref="L112">INDEX(INDEX(Nested_Ifs[],,MATCH(Lookups[[#Headers],[c120_1]],Nested_Ifs[#Headers],0)),
MATCH(1,($B112='Nested Ifs'!$B$14:$B$1004)*($C112='Nested Ifs'!$C$14:$C$1004),0))</f>
        <v>2</v>
      </c>
      <c r="M112" cm="1">
        <f t="array" ref="M112">INDEX(INDEX(Nested_Ifs[],,MATCH(Lookups[[#Headers],[c120_2]],Nested_Ifs[#Headers],0)),
MATCH(1,($B112='Nested Ifs'!$B$14:$B$1004)*($C112='Nested Ifs'!$C$14:$C$1004),0))</f>
        <v>2</v>
      </c>
      <c r="N112" t="str" cm="1">
        <f t="array" ref="N112">INDEX(INDEX(Nested_Ifs[],,MATCH(Lookups[[#Headers],[c120_3]],Nested_Ifs[#Headers],0)),
MATCH(1,($B112='Nested Ifs'!$B$14:$B$1004)*($C112='Nested Ifs'!$C$14:$C$1004),0))</f>
        <v>NA</v>
      </c>
      <c r="O112" s="11" cm="1">
        <f t="array" ref="O112">IF(SUMIFS(Nested_Ifs[Group_2_1],Nested_Ifs[ID],Lookups[[#This Row],[ID]]) &gt;=1,1,INDEX(Nested_Ifs[Group_2_1],MATCH(1,(Lookups[[#This Row],[ID]]=Nested_Ifs[ID])*(Lookups[[#This Row],[a11]]=Nested_Ifs[a11]),0)))</f>
        <v>0</v>
      </c>
    </row>
    <row r="113" spans="2:15" x14ac:dyDescent="0.3">
      <c r="B113">
        <v>19029</v>
      </c>
      <c r="C113" cm="1">
        <f t="array" ref="C113">MIN(_xlfn._xlws.FILTER(Nested_Ifs[a11], Nested_Ifs[ID]=Lookups!B113))</f>
        <v>1</v>
      </c>
      <c r="D113" cm="1">
        <f t="array" ref="D113">INDEX(INDEX(Nested_Ifs[],,MATCH(Lookups[[#Headers],[a21]],Nested_Ifs[#Headers],0)),
MATCH(1,($B113='Nested Ifs'!$B$14:$B$1004)*($C113='Nested Ifs'!$C$14:$C$1004),0))</f>
        <v>1</v>
      </c>
      <c r="E113" cm="1">
        <f t="array" ref="E113">INDEX(INDEX(Nested_Ifs[],,MATCH(Lookups[[#Headers],[a31]],Nested_Ifs[#Headers],0)),
MATCH(1,($B113='Nested Ifs'!$B$14:$B$1004)*($C113='Nested Ifs'!$C$14:$C$1004),0))</f>
        <v>1</v>
      </c>
      <c r="F113" cm="1">
        <f t="array" ref="F113">INDEX(INDEX(Nested_Ifs[],,MATCH(Lookups[[#Headers],[a71]],Nested_Ifs[#Headers],0)),
MATCH(1,($B113='Nested Ifs'!$B$14:$B$1004)*($C113='Nested Ifs'!$C$14:$C$1004),0))</f>
        <v>60</v>
      </c>
      <c r="G113" cm="1">
        <f t="array" ref="G113">INDEX(INDEX(Nested_Ifs[],,MATCH(Lookups[[#Headers],[a81]],Nested_Ifs[#Headers],0)),
MATCH(1,($B113='Nested Ifs'!$B$14:$B$1004)*($C113='Nested Ifs'!$C$14:$C$1004),0))</f>
        <v>1</v>
      </c>
      <c r="H113" t="str" cm="1">
        <f t="array" ref="H113">INDEX(INDEX(Nested_Ifs[],,MATCH(Lookups[[#Headers],[k31]],Nested_Ifs[#Headers],0)),
MATCH(1,($B113='Nested Ifs'!$B$14:$B$1004)*($C113='Nested Ifs'!$C$14:$C$1004),0))</f>
        <v>NA</v>
      </c>
      <c r="I113" t="str" cm="1">
        <f t="array" ref="I113">INDEX(INDEX(Nested_Ifs[],,MATCH(Lookups[[#Headers],[k51]],Nested_Ifs[#Headers],0)),
MATCH(1,($B113='Nested Ifs'!$B$14:$B$1004)*($C113='Nested Ifs'!$C$14:$C$1004),0))</f>
        <v>NA</v>
      </c>
      <c r="J113" cm="1">
        <f t="array" ref="J113">INDEX(INDEX(Nested_Ifs[],,MATCH(Lookups[[#Headers],[k91]],Nested_Ifs[#Headers],0)),
MATCH(1,($B113='Nested Ifs'!$B$14:$B$1004)*($C113='Nested Ifs'!$C$14:$C$1004),0))</f>
        <v>6</v>
      </c>
      <c r="K113" s="5" cm="1">
        <f t="array" ref="K113">INDEX(INDEX(Nested_Ifs[],,MATCH(Lookups[[#Headers],[Group_1_1]],Nested_Ifs[#Headers],0)),
MATCH(1,($B113='Nested Ifs'!$B$14:$B$1004)*($C113='Nested Ifs'!$C$14:$C$1004),0))</f>
        <v>1</v>
      </c>
      <c r="L113" cm="1">
        <f t="array" ref="L113">INDEX(INDEX(Nested_Ifs[],,MATCH(Lookups[[#Headers],[c120_1]],Nested_Ifs[#Headers],0)),
MATCH(1,($B113='Nested Ifs'!$B$14:$B$1004)*($C113='Nested Ifs'!$C$14:$C$1004),0))</f>
        <v>1</v>
      </c>
      <c r="M113" cm="1">
        <f t="array" ref="M113">INDEX(INDEX(Nested_Ifs[],,MATCH(Lookups[[#Headers],[c120_2]],Nested_Ifs[#Headers],0)),
MATCH(1,($B113='Nested Ifs'!$B$14:$B$1004)*($C113='Nested Ifs'!$C$14:$C$1004),0))</f>
        <v>2</v>
      </c>
      <c r="N113" t="str" cm="1">
        <f t="array" ref="N113">INDEX(INDEX(Nested_Ifs[],,MATCH(Lookups[[#Headers],[c120_3]],Nested_Ifs[#Headers],0)),
MATCH(1,($B113='Nested Ifs'!$B$14:$B$1004)*($C113='Nested Ifs'!$C$14:$C$1004),0))</f>
        <v>NA</v>
      </c>
      <c r="O113" s="11" cm="1">
        <f t="array" ref="O113">IF(SUMIFS(Nested_Ifs[Group_2_1],Nested_Ifs[ID],Lookups[[#This Row],[ID]]) &gt;=1,1,INDEX(Nested_Ifs[Group_2_1],MATCH(1,(Lookups[[#This Row],[ID]]=Nested_Ifs[ID])*(Lookups[[#This Row],[a11]]=Nested_Ifs[a11]),0)))</f>
        <v>0</v>
      </c>
    </row>
    <row r="114" spans="2:15" x14ac:dyDescent="0.3">
      <c r="B114">
        <v>19033</v>
      </c>
      <c r="C114" cm="1">
        <f t="array" ref="C114">MIN(_xlfn._xlws.FILTER(Nested_Ifs[a11], Nested_Ifs[ID]=Lookups!B114))</f>
        <v>1</v>
      </c>
      <c r="D114" cm="1">
        <f t="array" ref="D114">INDEX(INDEX(Nested_Ifs[],,MATCH(Lookups[[#Headers],[a21]],Nested_Ifs[#Headers],0)),
MATCH(1,($B114='Nested Ifs'!$B$14:$B$1004)*($C114='Nested Ifs'!$C$14:$C$1004),0))</f>
        <v>1</v>
      </c>
      <c r="E114" cm="1">
        <f t="array" ref="E114">INDEX(INDEX(Nested_Ifs[],,MATCH(Lookups[[#Headers],[a31]],Nested_Ifs[#Headers],0)),
MATCH(1,($B114='Nested Ifs'!$B$14:$B$1004)*($C114='Nested Ifs'!$C$14:$C$1004),0))</f>
        <v>1</v>
      </c>
      <c r="F114" cm="1">
        <f t="array" ref="F114">INDEX(INDEX(Nested_Ifs[],,MATCH(Lookups[[#Headers],[a71]],Nested_Ifs[#Headers],0)),
MATCH(1,($B114='Nested Ifs'!$B$14:$B$1004)*($C114='Nested Ifs'!$C$14:$C$1004),0))</f>
        <v>50</v>
      </c>
      <c r="G114" cm="1">
        <f t="array" ref="G114">INDEX(INDEX(Nested_Ifs[],,MATCH(Lookups[[#Headers],[a81]],Nested_Ifs[#Headers],0)),
MATCH(1,($B114='Nested Ifs'!$B$14:$B$1004)*($C114='Nested Ifs'!$C$14:$C$1004),0))</f>
        <v>1</v>
      </c>
      <c r="H114" t="str" cm="1">
        <f t="array" ref="H114">INDEX(INDEX(Nested_Ifs[],,MATCH(Lookups[[#Headers],[k31]],Nested_Ifs[#Headers],0)),
MATCH(1,($B114='Nested Ifs'!$B$14:$B$1004)*($C114='Nested Ifs'!$C$14:$C$1004),0))</f>
        <v>NA</v>
      </c>
      <c r="I114" t="str" cm="1">
        <f t="array" ref="I114">INDEX(INDEX(Nested_Ifs[],,MATCH(Lookups[[#Headers],[k51]],Nested_Ifs[#Headers],0)),
MATCH(1,($B114='Nested Ifs'!$B$14:$B$1004)*($C114='Nested Ifs'!$C$14:$C$1004),0))</f>
        <v>NA</v>
      </c>
      <c r="J114" cm="1">
        <f t="array" ref="J114">INDEX(INDEX(Nested_Ifs[],,MATCH(Lookups[[#Headers],[k91]],Nested_Ifs[#Headers],0)),
MATCH(1,($B114='Nested Ifs'!$B$14:$B$1004)*($C114='Nested Ifs'!$C$14:$C$1004),0))</f>
        <v>42</v>
      </c>
      <c r="K114" s="5" cm="1">
        <f t="array" ref="K114">INDEX(INDEX(Nested_Ifs[],,MATCH(Lookups[[#Headers],[Group_1_1]],Nested_Ifs[#Headers],0)),
MATCH(1,($B114='Nested Ifs'!$B$14:$B$1004)*($C114='Nested Ifs'!$C$14:$C$1004),0))</f>
        <v>1</v>
      </c>
      <c r="L114" cm="1">
        <f t="array" ref="L114">INDEX(INDEX(Nested_Ifs[],,MATCH(Lookups[[#Headers],[c120_1]],Nested_Ifs[#Headers],0)),
MATCH(1,($B114='Nested Ifs'!$B$14:$B$1004)*($C114='Nested Ifs'!$C$14:$C$1004),0))</f>
        <v>2</v>
      </c>
      <c r="M114" cm="1">
        <f t="array" ref="M114">INDEX(INDEX(Nested_Ifs[],,MATCH(Lookups[[#Headers],[c120_2]],Nested_Ifs[#Headers],0)),
MATCH(1,($B114='Nested Ifs'!$B$14:$B$1004)*($C114='Nested Ifs'!$C$14:$C$1004),0))</f>
        <v>2</v>
      </c>
      <c r="N114" t="str" cm="1">
        <f t="array" ref="N114">INDEX(INDEX(Nested_Ifs[],,MATCH(Lookups[[#Headers],[c120_3]],Nested_Ifs[#Headers],0)),
MATCH(1,($B114='Nested Ifs'!$B$14:$B$1004)*($C114='Nested Ifs'!$C$14:$C$1004),0))</f>
        <v>NA</v>
      </c>
      <c r="O114" s="11" cm="1">
        <f t="array" ref="O114">IF(SUMIFS(Nested_Ifs[Group_2_1],Nested_Ifs[ID],Lookups[[#This Row],[ID]]) &gt;=1,1,INDEX(Nested_Ifs[Group_2_1],MATCH(1,(Lookups[[#This Row],[ID]]=Nested_Ifs[ID])*(Lookups[[#This Row],[a11]]=Nested_Ifs[a11]),0)))</f>
        <v>0</v>
      </c>
    </row>
    <row r="115" spans="2:15" x14ac:dyDescent="0.3">
      <c r="B115">
        <v>19035</v>
      </c>
      <c r="C115" cm="1">
        <f t="array" ref="C115">MIN(_xlfn._xlws.FILTER(Nested_Ifs[a11], Nested_Ifs[ID]=Lookups!B115))</f>
        <v>1</v>
      </c>
      <c r="D115" cm="1">
        <f t="array" ref="D115">INDEX(INDEX(Nested_Ifs[],,MATCH(Lookups[[#Headers],[a21]],Nested_Ifs[#Headers],0)),
MATCH(1,($B115='Nested Ifs'!$B$14:$B$1004)*($C115='Nested Ifs'!$C$14:$C$1004),0))</f>
        <v>1</v>
      </c>
      <c r="E115" cm="1">
        <f t="array" ref="E115">INDEX(INDEX(Nested_Ifs[],,MATCH(Lookups[[#Headers],[a31]],Nested_Ifs[#Headers],0)),
MATCH(1,($B115='Nested Ifs'!$B$14:$B$1004)*($C115='Nested Ifs'!$C$14:$C$1004),0))</f>
        <v>1</v>
      </c>
      <c r="F115" cm="1">
        <f t="array" ref="F115">INDEX(INDEX(Nested_Ifs[],,MATCH(Lookups[[#Headers],[a71]],Nested_Ifs[#Headers],0)),
MATCH(1,($B115='Nested Ifs'!$B$14:$B$1004)*($C115='Nested Ifs'!$C$14:$C$1004),0))</f>
        <v>50</v>
      </c>
      <c r="G115" cm="1">
        <f t="array" ref="G115">INDEX(INDEX(Nested_Ifs[],,MATCH(Lookups[[#Headers],[a81]],Nested_Ifs[#Headers],0)),
MATCH(1,($B115='Nested Ifs'!$B$14:$B$1004)*($C115='Nested Ifs'!$C$14:$C$1004),0))</f>
        <v>1</v>
      </c>
      <c r="H115" t="str" cm="1">
        <f t="array" ref="H115">INDEX(INDEX(Nested_Ifs[],,MATCH(Lookups[[#Headers],[k31]],Nested_Ifs[#Headers],0)),
MATCH(1,($B115='Nested Ifs'!$B$14:$B$1004)*($C115='Nested Ifs'!$C$14:$C$1004),0))</f>
        <v>NA</v>
      </c>
      <c r="I115" t="str" cm="1">
        <f t="array" ref="I115">INDEX(INDEX(Nested_Ifs[],,MATCH(Lookups[[#Headers],[k51]],Nested_Ifs[#Headers],0)),
MATCH(1,($B115='Nested Ifs'!$B$14:$B$1004)*($C115='Nested Ifs'!$C$14:$C$1004),0))</f>
        <v>NA</v>
      </c>
      <c r="J115" cm="1">
        <f t="array" ref="J115">INDEX(INDEX(Nested_Ifs[],,MATCH(Lookups[[#Headers],[k91]],Nested_Ifs[#Headers],0)),
MATCH(1,($B115='Nested Ifs'!$B$14:$B$1004)*($C115='Nested Ifs'!$C$14:$C$1004),0))</f>
        <v>5</v>
      </c>
      <c r="K115" s="5" cm="1">
        <f t="array" ref="K115">INDEX(INDEX(Nested_Ifs[],,MATCH(Lookups[[#Headers],[Group_1_1]],Nested_Ifs[#Headers],0)),
MATCH(1,($B115='Nested Ifs'!$B$14:$B$1004)*($C115='Nested Ifs'!$C$14:$C$1004),0))</f>
        <v>0</v>
      </c>
      <c r="L115" cm="1">
        <f t="array" ref="L115">INDEX(INDEX(Nested_Ifs[],,MATCH(Lookups[[#Headers],[c120_1]],Nested_Ifs[#Headers],0)),
MATCH(1,($B115='Nested Ifs'!$B$14:$B$1004)*($C115='Nested Ifs'!$C$14:$C$1004),0))</f>
        <v>2</v>
      </c>
      <c r="M115" cm="1">
        <f t="array" ref="M115">INDEX(INDEX(Nested_Ifs[],,MATCH(Lookups[[#Headers],[c120_2]],Nested_Ifs[#Headers],0)),
MATCH(1,($B115='Nested Ifs'!$B$14:$B$1004)*($C115='Nested Ifs'!$C$14:$C$1004),0))</f>
        <v>2</v>
      </c>
      <c r="N115" t="str" cm="1">
        <f t="array" ref="N115">INDEX(INDEX(Nested_Ifs[],,MATCH(Lookups[[#Headers],[c120_3]],Nested_Ifs[#Headers],0)),
MATCH(1,($B115='Nested Ifs'!$B$14:$B$1004)*($C115='Nested Ifs'!$C$14:$C$1004),0))</f>
        <v>NA</v>
      </c>
      <c r="O115" s="11" cm="1">
        <f t="array" ref="O115">IF(SUMIFS(Nested_Ifs[Group_2_1],Nested_Ifs[ID],Lookups[[#This Row],[ID]]) &gt;=1,1,INDEX(Nested_Ifs[Group_2_1],MATCH(1,(Lookups[[#This Row],[ID]]=Nested_Ifs[ID])*(Lookups[[#This Row],[a11]]=Nested_Ifs[a11]),0)))</f>
        <v>0</v>
      </c>
    </row>
    <row r="116" spans="2:15" x14ac:dyDescent="0.3">
      <c r="B116">
        <v>19036</v>
      </c>
      <c r="C116" cm="1">
        <f t="array" ref="C116">MIN(_xlfn._xlws.FILTER(Nested_Ifs[a11], Nested_Ifs[ID]=Lookups!B116))</f>
        <v>1</v>
      </c>
      <c r="D116" cm="1">
        <f t="array" ref="D116">INDEX(INDEX(Nested_Ifs[],,MATCH(Lookups[[#Headers],[a21]],Nested_Ifs[#Headers],0)),
MATCH(1,($B116='Nested Ifs'!$B$14:$B$1004)*($C116='Nested Ifs'!$C$14:$C$1004),0))</f>
        <v>1</v>
      </c>
      <c r="E116" cm="1">
        <f t="array" ref="E116">INDEX(INDEX(Nested_Ifs[],,MATCH(Lookups[[#Headers],[a31]],Nested_Ifs[#Headers],0)),
MATCH(1,($B116='Nested Ifs'!$B$14:$B$1004)*($C116='Nested Ifs'!$C$14:$C$1004),0))</f>
        <v>1</v>
      </c>
      <c r="F116" cm="1">
        <f t="array" ref="F116">INDEX(INDEX(Nested_Ifs[],,MATCH(Lookups[[#Headers],[a71]],Nested_Ifs[#Headers],0)),
MATCH(1,($B116='Nested Ifs'!$B$14:$B$1004)*($C116='Nested Ifs'!$C$14:$C$1004),0))</f>
        <v>56</v>
      </c>
      <c r="G116" cm="1">
        <f t="array" ref="G116">INDEX(INDEX(Nested_Ifs[],,MATCH(Lookups[[#Headers],[a81]],Nested_Ifs[#Headers],0)),
MATCH(1,($B116='Nested Ifs'!$B$14:$B$1004)*($C116='Nested Ifs'!$C$14:$C$1004),0))</f>
        <v>1</v>
      </c>
      <c r="H116" t="str" cm="1">
        <f t="array" ref="H116">INDEX(INDEX(Nested_Ifs[],,MATCH(Lookups[[#Headers],[k31]],Nested_Ifs[#Headers],0)),
MATCH(1,($B116='Nested Ifs'!$B$14:$B$1004)*($C116='Nested Ifs'!$C$14:$C$1004),0))</f>
        <v>NA</v>
      </c>
      <c r="I116" t="str" cm="1">
        <f t="array" ref="I116">INDEX(INDEX(Nested_Ifs[],,MATCH(Lookups[[#Headers],[k51]],Nested_Ifs[#Headers],0)),
MATCH(1,($B116='Nested Ifs'!$B$14:$B$1004)*($C116='Nested Ifs'!$C$14:$C$1004),0))</f>
        <v>NA</v>
      </c>
      <c r="J116" cm="1">
        <f t="array" ref="J116">INDEX(INDEX(Nested_Ifs[],,MATCH(Lookups[[#Headers],[k91]],Nested_Ifs[#Headers],0)),
MATCH(1,($B116='Nested Ifs'!$B$14:$B$1004)*($C116='Nested Ifs'!$C$14:$C$1004),0))</f>
        <v>5</v>
      </c>
      <c r="K116" s="5" cm="1">
        <f t="array" ref="K116">INDEX(INDEX(Nested_Ifs[],,MATCH(Lookups[[#Headers],[Group_1_1]],Nested_Ifs[#Headers],0)),
MATCH(1,($B116='Nested Ifs'!$B$14:$B$1004)*($C116='Nested Ifs'!$C$14:$C$1004),0))</f>
        <v>0</v>
      </c>
      <c r="L116" cm="1">
        <f t="array" ref="L116">INDEX(INDEX(Nested_Ifs[],,MATCH(Lookups[[#Headers],[c120_1]],Nested_Ifs[#Headers],0)),
MATCH(1,($B116='Nested Ifs'!$B$14:$B$1004)*($C116='Nested Ifs'!$C$14:$C$1004),0))</f>
        <v>1</v>
      </c>
      <c r="M116" cm="1">
        <f t="array" ref="M116">INDEX(INDEX(Nested_Ifs[],,MATCH(Lookups[[#Headers],[c120_2]],Nested_Ifs[#Headers],0)),
MATCH(1,($B116='Nested Ifs'!$B$14:$B$1004)*($C116='Nested Ifs'!$C$14:$C$1004),0))</f>
        <v>2</v>
      </c>
      <c r="N116" t="str" cm="1">
        <f t="array" ref="N116">INDEX(INDEX(Nested_Ifs[],,MATCH(Lookups[[#Headers],[c120_3]],Nested_Ifs[#Headers],0)),
MATCH(1,($B116='Nested Ifs'!$B$14:$B$1004)*($C116='Nested Ifs'!$C$14:$C$1004),0))</f>
        <v>NA</v>
      </c>
      <c r="O116" s="11" cm="1">
        <f t="array" ref="O116">IF(SUMIFS(Nested_Ifs[Group_2_1],Nested_Ifs[ID],Lookups[[#This Row],[ID]]) &gt;=1,1,INDEX(Nested_Ifs[Group_2_1],MATCH(1,(Lookups[[#This Row],[ID]]=Nested_Ifs[ID])*(Lookups[[#This Row],[a11]]=Nested_Ifs[a11]),0)))</f>
        <v>0</v>
      </c>
    </row>
    <row r="117" spans="2:15" x14ac:dyDescent="0.3">
      <c r="B117">
        <v>19037</v>
      </c>
      <c r="C117" cm="1">
        <f t="array" ref="C117">MIN(_xlfn._xlws.FILTER(Nested_Ifs[a11], Nested_Ifs[ID]=Lookups!B117))</f>
        <v>1</v>
      </c>
      <c r="D117" cm="1">
        <f t="array" ref="D117">INDEX(INDEX(Nested_Ifs[],,MATCH(Lookups[[#Headers],[a21]],Nested_Ifs[#Headers],0)),
MATCH(1,($B117='Nested Ifs'!$B$14:$B$1004)*($C117='Nested Ifs'!$C$14:$C$1004),0))</f>
        <v>2</v>
      </c>
      <c r="E117" cm="1">
        <f t="array" ref="E117">INDEX(INDEX(Nested_Ifs[],,MATCH(Lookups[[#Headers],[a31]],Nested_Ifs[#Headers],0)),
MATCH(1,($B117='Nested Ifs'!$B$14:$B$1004)*($C117='Nested Ifs'!$C$14:$C$1004),0))</f>
        <v>1</v>
      </c>
      <c r="F117" cm="1">
        <f t="array" ref="F117">INDEX(INDEX(Nested_Ifs[],,MATCH(Lookups[[#Headers],[a71]],Nested_Ifs[#Headers],0)),
MATCH(1,($B117='Nested Ifs'!$B$14:$B$1004)*($C117='Nested Ifs'!$C$14:$C$1004),0))</f>
        <v>69</v>
      </c>
      <c r="G117" cm="1">
        <f t="array" ref="G117">INDEX(INDEX(Nested_Ifs[],,MATCH(Lookups[[#Headers],[a81]],Nested_Ifs[#Headers],0)),
MATCH(1,($B117='Nested Ifs'!$B$14:$B$1004)*($C117='Nested Ifs'!$C$14:$C$1004),0))</f>
        <v>5</v>
      </c>
      <c r="H117" t="str" cm="1">
        <f t="array" ref="H117">INDEX(INDEX(Nested_Ifs[],,MATCH(Lookups[[#Headers],[k31]],Nested_Ifs[#Headers],0)),
MATCH(1,($B117='Nested Ifs'!$B$14:$B$1004)*($C117='Nested Ifs'!$C$14:$C$1004),0))</f>
        <v>NA</v>
      </c>
      <c r="I117" t="str" cm="1">
        <f t="array" ref="I117">INDEX(INDEX(Nested_Ifs[],,MATCH(Lookups[[#Headers],[k51]],Nested_Ifs[#Headers],0)),
MATCH(1,($B117='Nested Ifs'!$B$14:$B$1004)*($C117='Nested Ifs'!$C$14:$C$1004),0))</f>
        <v>NA</v>
      </c>
      <c r="J117" cm="1">
        <f t="array" ref="J117">INDEX(INDEX(Nested_Ifs[],,MATCH(Lookups[[#Headers],[k91]],Nested_Ifs[#Headers],0)),
MATCH(1,($B117='Nested Ifs'!$B$14:$B$1004)*($C117='Nested Ifs'!$C$14:$C$1004),0))</f>
        <v>3</v>
      </c>
      <c r="K117" s="5" cm="1">
        <f t="array" ref="K117">INDEX(INDEX(Nested_Ifs[],,MATCH(Lookups[[#Headers],[Group_1_1]],Nested_Ifs[#Headers],0)),
MATCH(1,($B117='Nested Ifs'!$B$14:$B$1004)*($C117='Nested Ifs'!$C$14:$C$1004),0))</f>
        <v>0</v>
      </c>
      <c r="L117" cm="1">
        <f t="array" ref="L117">INDEX(INDEX(Nested_Ifs[],,MATCH(Lookups[[#Headers],[c120_1]],Nested_Ifs[#Headers],0)),
MATCH(1,($B117='Nested Ifs'!$B$14:$B$1004)*($C117='Nested Ifs'!$C$14:$C$1004),0))</f>
        <v>1</v>
      </c>
      <c r="M117" cm="1">
        <f t="array" ref="M117">INDEX(INDEX(Nested_Ifs[],,MATCH(Lookups[[#Headers],[c120_2]],Nested_Ifs[#Headers],0)),
MATCH(1,($B117='Nested Ifs'!$B$14:$B$1004)*($C117='Nested Ifs'!$C$14:$C$1004),0))</f>
        <v>1</v>
      </c>
      <c r="N117" cm="1">
        <f t="array" ref="N117">INDEX(INDEX(Nested_Ifs[],,MATCH(Lookups[[#Headers],[c120_3]],Nested_Ifs[#Headers],0)),
MATCH(1,($B117='Nested Ifs'!$B$14:$B$1004)*($C117='Nested Ifs'!$C$14:$C$1004),0))</f>
        <v>1</v>
      </c>
      <c r="O117" s="11" cm="1">
        <f t="array" ref="O117">IF(SUMIFS(Nested_Ifs[Group_2_1],Nested_Ifs[ID],Lookups[[#This Row],[ID]]) &gt;=1,1,INDEX(Nested_Ifs[Group_2_1],MATCH(1,(Lookups[[#This Row],[ID]]=Nested_Ifs[ID])*(Lookups[[#This Row],[a11]]=Nested_Ifs[a11]),0)))</f>
        <v>1</v>
      </c>
    </row>
    <row r="118" spans="2:15" x14ac:dyDescent="0.3">
      <c r="B118">
        <v>19040</v>
      </c>
      <c r="C118" cm="1">
        <f t="array" ref="C118">MIN(_xlfn._xlws.FILTER(Nested_Ifs[a11], Nested_Ifs[ID]=Lookups!B118))</f>
        <v>1</v>
      </c>
      <c r="D118" cm="1">
        <f t="array" ref="D118">INDEX(INDEX(Nested_Ifs[],,MATCH(Lookups[[#Headers],[a21]],Nested_Ifs[#Headers],0)),
MATCH(1,($B118='Nested Ifs'!$B$14:$B$1004)*($C118='Nested Ifs'!$C$14:$C$1004),0))</f>
        <v>2</v>
      </c>
      <c r="E118" cm="1">
        <f t="array" ref="E118">INDEX(INDEX(Nested_Ifs[],,MATCH(Lookups[[#Headers],[a31]],Nested_Ifs[#Headers],0)),
MATCH(1,($B118='Nested Ifs'!$B$14:$B$1004)*($C118='Nested Ifs'!$C$14:$C$1004),0))</f>
        <v>1</v>
      </c>
      <c r="F118" cm="1">
        <f t="array" ref="F118">INDEX(INDEX(Nested_Ifs[],,MATCH(Lookups[[#Headers],[a71]],Nested_Ifs[#Headers],0)),
MATCH(1,($B118='Nested Ifs'!$B$14:$B$1004)*($C118='Nested Ifs'!$C$14:$C$1004),0))</f>
        <v>57</v>
      </c>
      <c r="G118" cm="1">
        <f t="array" ref="G118">INDEX(INDEX(Nested_Ifs[],,MATCH(Lookups[[#Headers],[a81]],Nested_Ifs[#Headers],0)),
MATCH(1,($B118='Nested Ifs'!$B$14:$B$1004)*($C118='Nested Ifs'!$C$14:$C$1004),0))</f>
        <v>3</v>
      </c>
      <c r="H118" t="str" cm="1">
        <f t="array" ref="H118">INDEX(INDEX(Nested_Ifs[],,MATCH(Lookups[[#Headers],[k31]],Nested_Ifs[#Headers],0)),
MATCH(1,($B118='Nested Ifs'!$B$14:$B$1004)*($C118='Nested Ifs'!$C$14:$C$1004),0))</f>
        <v>NA</v>
      </c>
      <c r="I118" t="str" cm="1">
        <f t="array" ref="I118">INDEX(INDEX(Nested_Ifs[],,MATCH(Lookups[[#Headers],[k51]],Nested_Ifs[#Headers],0)),
MATCH(1,($B118='Nested Ifs'!$B$14:$B$1004)*($C118='Nested Ifs'!$C$14:$C$1004),0))</f>
        <v>NA</v>
      </c>
      <c r="J118" cm="1">
        <f t="array" ref="J118">INDEX(INDEX(Nested_Ifs[],,MATCH(Lookups[[#Headers],[k91]],Nested_Ifs[#Headers],0)),
MATCH(1,($B118='Nested Ifs'!$B$14:$B$1004)*($C118='Nested Ifs'!$C$14:$C$1004),0))</f>
        <v>5</v>
      </c>
      <c r="K118" s="5" cm="1">
        <f t="array" ref="K118">INDEX(INDEX(Nested_Ifs[],,MATCH(Lookups[[#Headers],[Group_1_1]],Nested_Ifs[#Headers],0)),
MATCH(1,($B118='Nested Ifs'!$B$14:$B$1004)*($C118='Nested Ifs'!$C$14:$C$1004),0))</f>
        <v>0</v>
      </c>
      <c r="L118" cm="1">
        <f t="array" ref="L118">INDEX(INDEX(Nested_Ifs[],,MATCH(Lookups[[#Headers],[c120_1]],Nested_Ifs[#Headers],0)),
MATCH(1,($B118='Nested Ifs'!$B$14:$B$1004)*($C118='Nested Ifs'!$C$14:$C$1004),0))</f>
        <v>1</v>
      </c>
      <c r="M118" cm="1">
        <f t="array" ref="M118">INDEX(INDEX(Nested_Ifs[],,MATCH(Lookups[[#Headers],[c120_2]],Nested_Ifs[#Headers],0)),
MATCH(1,($B118='Nested Ifs'!$B$14:$B$1004)*($C118='Nested Ifs'!$C$14:$C$1004),0))</f>
        <v>1</v>
      </c>
      <c r="N118" cm="1">
        <f t="array" ref="N118">INDEX(INDEX(Nested_Ifs[],,MATCH(Lookups[[#Headers],[c120_3]],Nested_Ifs[#Headers],0)),
MATCH(1,($B118='Nested Ifs'!$B$14:$B$1004)*($C118='Nested Ifs'!$C$14:$C$1004),0))</f>
        <v>3</v>
      </c>
      <c r="O118" s="11" cm="1">
        <f t="array" ref="O118">IF(SUMIFS(Nested_Ifs[Group_2_1],Nested_Ifs[ID],Lookups[[#This Row],[ID]]) &gt;=1,1,INDEX(Nested_Ifs[Group_2_1],MATCH(1,(Lookups[[#This Row],[ID]]=Nested_Ifs[ID])*(Lookups[[#This Row],[a11]]=Nested_Ifs[a11]),0)))</f>
        <v>1</v>
      </c>
    </row>
    <row r="119" spans="2:15" x14ac:dyDescent="0.3">
      <c r="B119">
        <v>19042</v>
      </c>
      <c r="C119" cm="1">
        <f t="array" ref="C119">MIN(_xlfn._xlws.FILTER(Nested_Ifs[a11], Nested_Ifs[ID]=Lookups!B119))</f>
        <v>1</v>
      </c>
      <c r="D119" cm="1">
        <f t="array" ref="D119">INDEX(INDEX(Nested_Ifs[],,MATCH(Lookups[[#Headers],[a21]],Nested_Ifs[#Headers],0)),
MATCH(1,($B119='Nested Ifs'!$B$14:$B$1004)*($C119='Nested Ifs'!$C$14:$C$1004),0))</f>
        <v>1</v>
      </c>
      <c r="E119" cm="1">
        <f t="array" ref="E119">INDEX(INDEX(Nested_Ifs[],,MATCH(Lookups[[#Headers],[a31]],Nested_Ifs[#Headers],0)),
MATCH(1,($B119='Nested Ifs'!$B$14:$B$1004)*($C119='Nested Ifs'!$C$14:$C$1004),0))</f>
        <v>1</v>
      </c>
      <c r="F119" cm="1">
        <f t="array" ref="F119">INDEX(INDEX(Nested_Ifs[],,MATCH(Lookups[[#Headers],[a71]],Nested_Ifs[#Headers],0)),
MATCH(1,($B119='Nested Ifs'!$B$14:$B$1004)*($C119='Nested Ifs'!$C$14:$C$1004),0))</f>
        <v>63</v>
      </c>
      <c r="G119" cm="1">
        <f t="array" ref="G119">INDEX(INDEX(Nested_Ifs[],,MATCH(Lookups[[#Headers],[a81]],Nested_Ifs[#Headers],0)),
MATCH(1,($B119='Nested Ifs'!$B$14:$B$1004)*($C119='Nested Ifs'!$C$14:$C$1004),0))</f>
        <v>1</v>
      </c>
      <c r="H119" t="str" cm="1">
        <f t="array" ref="H119">INDEX(INDEX(Nested_Ifs[],,MATCH(Lookups[[#Headers],[k31]],Nested_Ifs[#Headers],0)),
MATCH(1,($B119='Nested Ifs'!$B$14:$B$1004)*($C119='Nested Ifs'!$C$14:$C$1004),0))</f>
        <v>NA</v>
      </c>
      <c r="I119" t="str" cm="1">
        <f t="array" ref="I119">INDEX(INDEX(Nested_Ifs[],,MATCH(Lookups[[#Headers],[k51]],Nested_Ifs[#Headers],0)),
MATCH(1,($B119='Nested Ifs'!$B$14:$B$1004)*($C119='Nested Ifs'!$C$14:$C$1004),0))</f>
        <v>NA</v>
      </c>
      <c r="J119" cm="1">
        <f t="array" ref="J119">INDEX(INDEX(Nested_Ifs[],,MATCH(Lookups[[#Headers],[k91]],Nested_Ifs[#Headers],0)),
MATCH(1,($B119='Nested Ifs'!$B$14:$B$1004)*($C119='Nested Ifs'!$C$14:$C$1004),0))</f>
        <v>5</v>
      </c>
      <c r="K119" s="5" cm="1">
        <f t="array" ref="K119">INDEX(INDEX(Nested_Ifs[],,MATCH(Lookups[[#Headers],[Group_1_1]],Nested_Ifs[#Headers],0)),
MATCH(1,($B119='Nested Ifs'!$B$14:$B$1004)*($C119='Nested Ifs'!$C$14:$C$1004),0))</f>
        <v>0</v>
      </c>
      <c r="L119" cm="1">
        <f t="array" ref="L119">INDEX(INDEX(Nested_Ifs[],,MATCH(Lookups[[#Headers],[c120_1]],Nested_Ifs[#Headers],0)),
MATCH(1,($B119='Nested Ifs'!$B$14:$B$1004)*($C119='Nested Ifs'!$C$14:$C$1004),0))</f>
        <v>1</v>
      </c>
      <c r="M119" cm="1">
        <f t="array" ref="M119">INDEX(INDEX(Nested_Ifs[],,MATCH(Lookups[[#Headers],[c120_2]],Nested_Ifs[#Headers],0)),
MATCH(1,($B119='Nested Ifs'!$B$14:$B$1004)*($C119='Nested Ifs'!$C$14:$C$1004),0))</f>
        <v>2</v>
      </c>
      <c r="N119" t="str" cm="1">
        <f t="array" ref="N119">INDEX(INDEX(Nested_Ifs[],,MATCH(Lookups[[#Headers],[c120_3]],Nested_Ifs[#Headers],0)),
MATCH(1,($B119='Nested Ifs'!$B$14:$B$1004)*($C119='Nested Ifs'!$C$14:$C$1004),0))</f>
        <v>NA</v>
      </c>
      <c r="O119" s="11" cm="1">
        <f t="array" ref="O119">IF(SUMIFS(Nested_Ifs[Group_2_1],Nested_Ifs[ID],Lookups[[#This Row],[ID]]) &gt;=1,1,INDEX(Nested_Ifs[Group_2_1],MATCH(1,(Lookups[[#This Row],[ID]]=Nested_Ifs[ID])*(Lookups[[#This Row],[a11]]=Nested_Ifs[a11]),0)))</f>
        <v>0</v>
      </c>
    </row>
    <row r="120" spans="2:15" x14ac:dyDescent="0.3">
      <c r="B120">
        <v>19046</v>
      </c>
      <c r="C120" cm="1">
        <f t="array" ref="C120">MIN(_xlfn._xlws.FILTER(Nested_Ifs[a11], Nested_Ifs[ID]=Lookups!B120))</f>
        <v>1</v>
      </c>
      <c r="D120" cm="1">
        <f t="array" ref="D120">INDEX(INDEX(Nested_Ifs[],,MATCH(Lookups[[#Headers],[a21]],Nested_Ifs[#Headers],0)),
MATCH(1,($B120='Nested Ifs'!$B$14:$B$1004)*($C120='Nested Ifs'!$C$14:$C$1004),0))</f>
        <v>1</v>
      </c>
      <c r="E120" cm="1">
        <f t="array" ref="E120">INDEX(INDEX(Nested_Ifs[],,MATCH(Lookups[[#Headers],[a31]],Nested_Ifs[#Headers],0)),
MATCH(1,($B120='Nested Ifs'!$B$14:$B$1004)*($C120='Nested Ifs'!$C$14:$C$1004),0))</f>
        <v>1</v>
      </c>
      <c r="F120" cm="1">
        <f t="array" ref="F120">INDEX(INDEX(Nested_Ifs[],,MATCH(Lookups[[#Headers],[a71]],Nested_Ifs[#Headers],0)),
MATCH(1,($B120='Nested Ifs'!$B$14:$B$1004)*($C120='Nested Ifs'!$C$14:$C$1004),0))</f>
        <v>50</v>
      </c>
      <c r="G120" cm="1">
        <f t="array" ref="G120">INDEX(INDEX(Nested_Ifs[],,MATCH(Lookups[[#Headers],[a81]],Nested_Ifs[#Headers],0)),
MATCH(1,($B120='Nested Ifs'!$B$14:$B$1004)*($C120='Nested Ifs'!$C$14:$C$1004),0))</f>
        <v>1</v>
      </c>
      <c r="H120" t="str" cm="1">
        <f t="array" ref="H120">INDEX(INDEX(Nested_Ifs[],,MATCH(Lookups[[#Headers],[k31]],Nested_Ifs[#Headers],0)),
MATCH(1,($B120='Nested Ifs'!$B$14:$B$1004)*($C120='Nested Ifs'!$C$14:$C$1004),0))</f>
        <v>NA</v>
      </c>
      <c r="I120" t="str" cm="1">
        <f t="array" ref="I120">INDEX(INDEX(Nested_Ifs[],,MATCH(Lookups[[#Headers],[k51]],Nested_Ifs[#Headers],0)),
MATCH(1,($B120='Nested Ifs'!$B$14:$B$1004)*($C120='Nested Ifs'!$C$14:$C$1004),0))</f>
        <v>NA</v>
      </c>
      <c r="J120" cm="1">
        <f t="array" ref="J120">INDEX(INDEX(Nested_Ifs[],,MATCH(Lookups[[#Headers],[k91]],Nested_Ifs[#Headers],0)),
MATCH(1,($B120='Nested Ifs'!$B$14:$B$1004)*($C120='Nested Ifs'!$C$14:$C$1004),0))</f>
        <v>5</v>
      </c>
      <c r="K120" s="5" cm="1">
        <f t="array" ref="K120">INDEX(INDEX(Nested_Ifs[],,MATCH(Lookups[[#Headers],[Group_1_1]],Nested_Ifs[#Headers],0)),
MATCH(1,($B120='Nested Ifs'!$B$14:$B$1004)*($C120='Nested Ifs'!$C$14:$C$1004),0))</f>
        <v>0</v>
      </c>
      <c r="L120" cm="1">
        <f t="array" ref="L120">INDEX(INDEX(Nested_Ifs[],,MATCH(Lookups[[#Headers],[c120_1]],Nested_Ifs[#Headers],0)),
MATCH(1,($B120='Nested Ifs'!$B$14:$B$1004)*($C120='Nested Ifs'!$C$14:$C$1004),0))</f>
        <v>1</v>
      </c>
      <c r="M120" cm="1">
        <f t="array" ref="M120">INDEX(INDEX(Nested_Ifs[],,MATCH(Lookups[[#Headers],[c120_2]],Nested_Ifs[#Headers],0)),
MATCH(1,($B120='Nested Ifs'!$B$14:$B$1004)*($C120='Nested Ifs'!$C$14:$C$1004),0))</f>
        <v>2</v>
      </c>
      <c r="N120" t="str" cm="1">
        <f t="array" ref="N120">INDEX(INDEX(Nested_Ifs[],,MATCH(Lookups[[#Headers],[c120_3]],Nested_Ifs[#Headers],0)),
MATCH(1,($B120='Nested Ifs'!$B$14:$B$1004)*($C120='Nested Ifs'!$C$14:$C$1004),0))</f>
        <v>NA</v>
      </c>
      <c r="O120" s="11" cm="1">
        <f t="array" ref="O120">IF(SUMIFS(Nested_Ifs[Group_2_1],Nested_Ifs[ID],Lookups[[#This Row],[ID]]) &gt;=1,1,INDEX(Nested_Ifs[Group_2_1],MATCH(1,(Lookups[[#This Row],[ID]]=Nested_Ifs[ID])*(Lookups[[#This Row],[a11]]=Nested_Ifs[a11]),0)))</f>
        <v>0</v>
      </c>
    </row>
    <row r="121" spans="2:15" x14ac:dyDescent="0.3">
      <c r="B121">
        <v>19049</v>
      </c>
      <c r="C121" cm="1">
        <f t="array" ref="C121">MIN(_xlfn._xlws.FILTER(Nested_Ifs[a11], Nested_Ifs[ID]=Lookups!B121))</f>
        <v>1</v>
      </c>
      <c r="D121" cm="1">
        <f t="array" ref="D121">INDEX(INDEX(Nested_Ifs[],,MATCH(Lookups[[#Headers],[a21]],Nested_Ifs[#Headers],0)),
MATCH(1,($B121='Nested Ifs'!$B$14:$B$1004)*($C121='Nested Ifs'!$C$14:$C$1004),0))</f>
        <v>1</v>
      </c>
      <c r="E121" cm="1">
        <f t="array" ref="E121">INDEX(INDEX(Nested_Ifs[],,MATCH(Lookups[[#Headers],[a31]],Nested_Ifs[#Headers],0)),
MATCH(1,($B121='Nested Ifs'!$B$14:$B$1004)*($C121='Nested Ifs'!$C$14:$C$1004),0))</f>
        <v>1</v>
      </c>
      <c r="F121" cm="1">
        <f t="array" ref="F121">INDEX(INDEX(Nested_Ifs[],,MATCH(Lookups[[#Headers],[a71]],Nested_Ifs[#Headers],0)),
MATCH(1,($B121='Nested Ifs'!$B$14:$B$1004)*($C121='Nested Ifs'!$C$14:$C$1004),0))</f>
        <v>47</v>
      </c>
      <c r="G121" cm="1">
        <f t="array" ref="G121">INDEX(INDEX(Nested_Ifs[],,MATCH(Lookups[[#Headers],[a81]],Nested_Ifs[#Headers],0)),
MATCH(1,($B121='Nested Ifs'!$B$14:$B$1004)*($C121='Nested Ifs'!$C$14:$C$1004),0))</f>
        <v>1</v>
      </c>
      <c r="H121" t="str" cm="1">
        <f t="array" ref="H121">INDEX(INDEX(Nested_Ifs[],,MATCH(Lookups[[#Headers],[k31]],Nested_Ifs[#Headers],0)),
MATCH(1,($B121='Nested Ifs'!$B$14:$B$1004)*($C121='Nested Ifs'!$C$14:$C$1004),0))</f>
        <v>NA</v>
      </c>
      <c r="I121" t="str" cm="1">
        <f t="array" ref="I121">INDEX(INDEX(Nested_Ifs[],,MATCH(Lookups[[#Headers],[k51]],Nested_Ifs[#Headers],0)),
MATCH(1,($B121='Nested Ifs'!$B$14:$B$1004)*($C121='Nested Ifs'!$C$14:$C$1004),0))</f>
        <v>NA</v>
      </c>
      <c r="J121" cm="1">
        <f t="array" ref="J121">INDEX(INDEX(Nested_Ifs[],,MATCH(Lookups[[#Headers],[k91]],Nested_Ifs[#Headers],0)),
MATCH(1,($B121='Nested Ifs'!$B$14:$B$1004)*($C121='Nested Ifs'!$C$14:$C$1004),0))</f>
        <v>5</v>
      </c>
      <c r="K121" s="5" cm="1">
        <f t="array" ref="K121">INDEX(INDEX(Nested_Ifs[],,MATCH(Lookups[[#Headers],[Group_1_1]],Nested_Ifs[#Headers],0)),
MATCH(1,($B121='Nested Ifs'!$B$14:$B$1004)*($C121='Nested Ifs'!$C$14:$C$1004),0))</f>
        <v>0</v>
      </c>
      <c r="L121" cm="1">
        <f t="array" ref="L121">INDEX(INDEX(Nested_Ifs[],,MATCH(Lookups[[#Headers],[c120_1]],Nested_Ifs[#Headers],0)),
MATCH(1,($B121='Nested Ifs'!$B$14:$B$1004)*($C121='Nested Ifs'!$C$14:$C$1004),0))</f>
        <v>2</v>
      </c>
      <c r="M121" cm="1">
        <f t="array" ref="M121">INDEX(INDEX(Nested_Ifs[],,MATCH(Lookups[[#Headers],[c120_2]],Nested_Ifs[#Headers],0)),
MATCH(1,($B121='Nested Ifs'!$B$14:$B$1004)*($C121='Nested Ifs'!$C$14:$C$1004),0))</f>
        <v>2</v>
      </c>
      <c r="N121" t="str" cm="1">
        <f t="array" ref="N121">INDEX(INDEX(Nested_Ifs[],,MATCH(Lookups[[#Headers],[c120_3]],Nested_Ifs[#Headers],0)),
MATCH(1,($B121='Nested Ifs'!$B$14:$B$1004)*($C121='Nested Ifs'!$C$14:$C$1004),0))</f>
        <v>NA</v>
      </c>
      <c r="O121" s="11" cm="1">
        <f t="array" ref="O121">IF(SUMIFS(Nested_Ifs[Group_2_1],Nested_Ifs[ID],Lookups[[#This Row],[ID]]) &gt;=1,1,INDEX(Nested_Ifs[Group_2_1],MATCH(1,(Lookups[[#This Row],[ID]]=Nested_Ifs[ID])*(Lookups[[#This Row],[a11]]=Nested_Ifs[a11]),0)))</f>
        <v>1</v>
      </c>
    </row>
    <row r="122" spans="2:15" x14ac:dyDescent="0.3">
      <c r="B122">
        <v>19051</v>
      </c>
      <c r="C122" cm="1">
        <f t="array" ref="C122">MIN(_xlfn._xlws.FILTER(Nested_Ifs[a11], Nested_Ifs[ID]=Lookups!B122))</f>
        <v>1</v>
      </c>
      <c r="D122" cm="1">
        <f t="array" ref="D122">INDEX(INDEX(Nested_Ifs[],,MATCH(Lookups[[#Headers],[a21]],Nested_Ifs[#Headers],0)),
MATCH(1,($B122='Nested Ifs'!$B$14:$B$1004)*($C122='Nested Ifs'!$C$14:$C$1004),0))</f>
        <v>1</v>
      </c>
      <c r="E122" cm="1">
        <f t="array" ref="E122">INDEX(INDEX(Nested_Ifs[],,MATCH(Lookups[[#Headers],[a31]],Nested_Ifs[#Headers],0)),
MATCH(1,($B122='Nested Ifs'!$B$14:$B$1004)*($C122='Nested Ifs'!$C$14:$C$1004),0))</f>
        <v>1</v>
      </c>
      <c r="F122" cm="1">
        <f t="array" ref="F122">INDEX(INDEX(Nested_Ifs[],,MATCH(Lookups[[#Headers],[a71]],Nested_Ifs[#Headers],0)),
MATCH(1,($B122='Nested Ifs'!$B$14:$B$1004)*($C122='Nested Ifs'!$C$14:$C$1004),0))</f>
        <v>56</v>
      </c>
      <c r="G122" cm="1">
        <f t="array" ref="G122">INDEX(INDEX(Nested_Ifs[],,MATCH(Lookups[[#Headers],[a81]],Nested_Ifs[#Headers],0)),
MATCH(1,($B122='Nested Ifs'!$B$14:$B$1004)*($C122='Nested Ifs'!$C$14:$C$1004),0))</f>
        <v>1</v>
      </c>
      <c r="H122" t="str" cm="1">
        <f t="array" ref="H122">INDEX(INDEX(Nested_Ifs[],,MATCH(Lookups[[#Headers],[k31]],Nested_Ifs[#Headers],0)),
MATCH(1,($B122='Nested Ifs'!$B$14:$B$1004)*($C122='Nested Ifs'!$C$14:$C$1004),0))</f>
        <v>NA</v>
      </c>
      <c r="I122" t="str" cm="1">
        <f t="array" ref="I122">INDEX(INDEX(Nested_Ifs[],,MATCH(Lookups[[#Headers],[k51]],Nested_Ifs[#Headers],0)),
MATCH(1,($B122='Nested Ifs'!$B$14:$B$1004)*($C122='Nested Ifs'!$C$14:$C$1004),0))</f>
        <v>NA</v>
      </c>
      <c r="J122" cm="1">
        <f t="array" ref="J122">INDEX(INDEX(Nested_Ifs[],,MATCH(Lookups[[#Headers],[k91]],Nested_Ifs[#Headers],0)),
MATCH(1,($B122='Nested Ifs'!$B$14:$B$1004)*($C122='Nested Ifs'!$C$14:$C$1004),0))</f>
        <v>5</v>
      </c>
      <c r="K122" s="5" cm="1">
        <f t="array" ref="K122">INDEX(INDEX(Nested_Ifs[],,MATCH(Lookups[[#Headers],[Group_1_1]],Nested_Ifs[#Headers],0)),
MATCH(1,($B122='Nested Ifs'!$B$14:$B$1004)*($C122='Nested Ifs'!$C$14:$C$1004),0))</f>
        <v>0</v>
      </c>
      <c r="L122" cm="1">
        <f t="array" ref="L122">INDEX(INDEX(Nested_Ifs[],,MATCH(Lookups[[#Headers],[c120_1]],Nested_Ifs[#Headers],0)),
MATCH(1,($B122='Nested Ifs'!$B$14:$B$1004)*($C122='Nested Ifs'!$C$14:$C$1004),0))</f>
        <v>1</v>
      </c>
      <c r="M122" cm="1">
        <f t="array" ref="M122">INDEX(INDEX(Nested_Ifs[],,MATCH(Lookups[[#Headers],[c120_2]],Nested_Ifs[#Headers],0)),
MATCH(1,($B122='Nested Ifs'!$B$14:$B$1004)*($C122='Nested Ifs'!$C$14:$C$1004),0))</f>
        <v>1</v>
      </c>
      <c r="N122" cm="1">
        <f t="array" ref="N122">INDEX(INDEX(Nested_Ifs[],,MATCH(Lookups[[#Headers],[c120_3]],Nested_Ifs[#Headers],0)),
MATCH(1,($B122='Nested Ifs'!$B$14:$B$1004)*($C122='Nested Ifs'!$C$14:$C$1004),0))</f>
        <v>4</v>
      </c>
      <c r="O122" s="11" cm="1">
        <f t="array" ref="O122">IF(SUMIFS(Nested_Ifs[Group_2_1],Nested_Ifs[ID],Lookups[[#This Row],[ID]]) &gt;=1,1,INDEX(Nested_Ifs[Group_2_1],MATCH(1,(Lookups[[#This Row],[ID]]=Nested_Ifs[ID])*(Lookups[[#This Row],[a11]]=Nested_Ifs[a11]),0)))</f>
        <v>1</v>
      </c>
    </row>
    <row r="123" spans="2:15" x14ac:dyDescent="0.3">
      <c r="B123">
        <v>19052</v>
      </c>
      <c r="C123" cm="1">
        <f t="array" ref="C123">MIN(_xlfn._xlws.FILTER(Nested_Ifs[a11], Nested_Ifs[ID]=Lookups!B123))</f>
        <v>1</v>
      </c>
      <c r="D123" cm="1">
        <f t="array" ref="D123">INDEX(INDEX(Nested_Ifs[],,MATCH(Lookups[[#Headers],[a21]],Nested_Ifs[#Headers],0)),
MATCH(1,($B123='Nested Ifs'!$B$14:$B$1004)*($C123='Nested Ifs'!$C$14:$C$1004),0))</f>
        <v>1</v>
      </c>
      <c r="E123" cm="1">
        <f t="array" ref="E123">INDEX(INDEX(Nested_Ifs[],,MATCH(Lookups[[#Headers],[a31]],Nested_Ifs[#Headers],0)),
MATCH(1,($B123='Nested Ifs'!$B$14:$B$1004)*($C123='Nested Ifs'!$C$14:$C$1004),0))</f>
        <v>1</v>
      </c>
      <c r="F123" cm="1">
        <f t="array" ref="F123">INDEX(INDEX(Nested_Ifs[],,MATCH(Lookups[[#Headers],[a71]],Nested_Ifs[#Headers],0)),
MATCH(1,($B123='Nested Ifs'!$B$14:$B$1004)*($C123='Nested Ifs'!$C$14:$C$1004),0))</f>
        <v>48</v>
      </c>
      <c r="G123" cm="1">
        <f t="array" ref="G123">INDEX(INDEX(Nested_Ifs[],,MATCH(Lookups[[#Headers],[a81]],Nested_Ifs[#Headers],0)),
MATCH(1,($B123='Nested Ifs'!$B$14:$B$1004)*($C123='Nested Ifs'!$C$14:$C$1004),0))</f>
        <v>1</v>
      </c>
      <c r="H123" t="str" cm="1">
        <f t="array" ref="H123">INDEX(INDEX(Nested_Ifs[],,MATCH(Lookups[[#Headers],[k31]],Nested_Ifs[#Headers],0)),
MATCH(1,($B123='Nested Ifs'!$B$14:$B$1004)*($C123='Nested Ifs'!$C$14:$C$1004),0))</f>
        <v>NA</v>
      </c>
      <c r="I123" t="str" cm="1">
        <f t="array" ref="I123">INDEX(INDEX(Nested_Ifs[],,MATCH(Lookups[[#Headers],[k51]],Nested_Ifs[#Headers],0)),
MATCH(1,($B123='Nested Ifs'!$B$14:$B$1004)*($C123='Nested Ifs'!$C$14:$C$1004),0))</f>
        <v>NA</v>
      </c>
      <c r="J123" cm="1">
        <f t="array" ref="J123">INDEX(INDEX(Nested_Ifs[],,MATCH(Lookups[[#Headers],[k91]],Nested_Ifs[#Headers],0)),
MATCH(1,($B123='Nested Ifs'!$B$14:$B$1004)*($C123='Nested Ifs'!$C$14:$C$1004),0))</f>
        <v>5</v>
      </c>
      <c r="K123" s="5" cm="1">
        <f t="array" ref="K123">INDEX(INDEX(Nested_Ifs[],,MATCH(Lookups[[#Headers],[Group_1_1]],Nested_Ifs[#Headers],0)),
MATCH(1,($B123='Nested Ifs'!$B$14:$B$1004)*($C123='Nested Ifs'!$C$14:$C$1004),0))</f>
        <v>0</v>
      </c>
      <c r="L123" cm="1">
        <f t="array" ref="L123">INDEX(INDEX(Nested_Ifs[],,MATCH(Lookups[[#Headers],[c120_1]],Nested_Ifs[#Headers],0)),
MATCH(1,($B123='Nested Ifs'!$B$14:$B$1004)*($C123='Nested Ifs'!$C$14:$C$1004),0))</f>
        <v>2</v>
      </c>
      <c r="M123" cm="1">
        <f t="array" ref="M123">INDEX(INDEX(Nested_Ifs[],,MATCH(Lookups[[#Headers],[c120_2]],Nested_Ifs[#Headers],0)),
MATCH(1,($B123='Nested Ifs'!$B$14:$B$1004)*($C123='Nested Ifs'!$C$14:$C$1004),0))</f>
        <v>2</v>
      </c>
      <c r="N123" t="str" cm="1">
        <f t="array" ref="N123">INDEX(INDEX(Nested_Ifs[],,MATCH(Lookups[[#Headers],[c120_3]],Nested_Ifs[#Headers],0)),
MATCH(1,($B123='Nested Ifs'!$B$14:$B$1004)*($C123='Nested Ifs'!$C$14:$C$1004),0))</f>
        <v>NA</v>
      </c>
      <c r="O123" s="11" cm="1">
        <f t="array" ref="O123">IF(SUMIFS(Nested_Ifs[Group_2_1],Nested_Ifs[ID],Lookups[[#This Row],[ID]]) &gt;=1,1,INDEX(Nested_Ifs[Group_2_1],MATCH(1,(Lookups[[#This Row],[ID]]=Nested_Ifs[ID])*(Lookups[[#This Row],[a11]]=Nested_Ifs[a11]),0)))</f>
        <v>0</v>
      </c>
    </row>
    <row r="124" spans="2:15" x14ac:dyDescent="0.3">
      <c r="B124">
        <v>19053</v>
      </c>
      <c r="C124" cm="1">
        <f t="array" ref="C124">MIN(_xlfn._xlws.FILTER(Nested_Ifs[a11], Nested_Ifs[ID]=Lookups!B124))</f>
        <v>1</v>
      </c>
      <c r="D124" cm="1">
        <f t="array" ref="D124">INDEX(INDEX(Nested_Ifs[],,MATCH(Lookups[[#Headers],[a21]],Nested_Ifs[#Headers],0)),
MATCH(1,($B124='Nested Ifs'!$B$14:$B$1004)*($C124='Nested Ifs'!$C$14:$C$1004),0))</f>
        <v>2</v>
      </c>
      <c r="E124" cm="1">
        <f t="array" ref="E124">INDEX(INDEX(Nested_Ifs[],,MATCH(Lookups[[#Headers],[a31]],Nested_Ifs[#Headers],0)),
MATCH(1,($B124='Nested Ifs'!$B$14:$B$1004)*($C124='Nested Ifs'!$C$14:$C$1004),0))</f>
        <v>1</v>
      </c>
      <c r="F124" cm="1">
        <f t="array" ref="F124">INDEX(INDEX(Nested_Ifs[],,MATCH(Lookups[[#Headers],[a71]],Nested_Ifs[#Headers],0)),
MATCH(1,($B124='Nested Ifs'!$B$14:$B$1004)*($C124='Nested Ifs'!$C$14:$C$1004),0))</f>
        <v>63</v>
      </c>
      <c r="G124" cm="1">
        <f t="array" ref="G124">INDEX(INDEX(Nested_Ifs[],,MATCH(Lookups[[#Headers],[a81]],Nested_Ifs[#Headers],0)),
MATCH(1,($B124='Nested Ifs'!$B$14:$B$1004)*($C124='Nested Ifs'!$C$14:$C$1004),0))</f>
        <v>5</v>
      </c>
      <c r="H124" t="str" cm="1">
        <f t="array" ref="H124">INDEX(INDEX(Nested_Ifs[],,MATCH(Lookups[[#Headers],[k31]],Nested_Ifs[#Headers],0)),
MATCH(1,($B124='Nested Ifs'!$B$14:$B$1004)*($C124='Nested Ifs'!$C$14:$C$1004),0))</f>
        <v>NA</v>
      </c>
      <c r="I124" t="str" cm="1">
        <f t="array" ref="I124">INDEX(INDEX(Nested_Ifs[],,MATCH(Lookups[[#Headers],[k51]],Nested_Ifs[#Headers],0)),
MATCH(1,($B124='Nested Ifs'!$B$14:$B$1004)*($C124='Nested Ifs'!$C$14:$C$1004),0))</f>
        <v>NA</v>
      </c>
      <c r="J124" cm="1">
        <f t="array" ref="J124">INDEX(INDEX(Nested_Ifs[],,MATCH(Lookups[[#Headers],[k91]],Nested_Ifs[#Headers],0)),
MATCH(1,($B124='Nested Ifs'!$B$14:$B$1004)*($C124='Nested Ifs'!$C$14:$C$1004),0))</f>
        <v>5</v>
      </c>
      <c r="K124" s="5" cm="1">
        <f t="array" ref="K124">INDEX(INDEX(Nested_Ifs[],,MATCH(Lookups[[#Headers],[Group_1_1]],Nested_Ifs[#Headers],0)),
MATCH(1,($B124='Nested Ifs'!$B$14:$B$1004)*($C124='Nested Ifs'!$C$14:$C$1004),0))</f>
        <v>0</v>
      </c>
      <c r="L124" cm="1">
        <f t="array" ref="L124">INDEX(INDEX(Nested_Ifs[],,MATCH(Lookups[[#Headers],[c120_1]],Nested_Ifs[#Headers],0)),
MATCH(1,($B124='Nested Ifs'!$B$14:$B$1004)*($C124='Nested Ifs'!$C$14:$C$1004),0))</f>
        <v>1</v>
      </c>
      <c r="M124" cm="1">
        <f t="array" ref="M124">INDEX(INDEX(Nested_Ifs[],,MATCH(Lookups[[#Headers],[c120_2]],Nested_Ifs[#Headers],0)),
MATCH(1,($B124='Nested Ifs'!$B$14:$B$1004)*($C124='Nested Ifs'!$C$14:$C$1004),0))</f>
        <v>2</v>
      </c>
      <c r="N124" t="str" cm="1">
        <f t="array" ref="N124">INDEX(INDEX(Nested_Ifs[],,MATCH(Lookups[[#Headers],[c120_3]],Nested_Ifs[#Headers],0)),
MATCH(1,($B124='Nested Ifs'!$B$14:$B$1004)*($C124='Nested Ifs'!$C$14:$C$1004),0))</f>
        <v>NA</v>
      </c>
      <c r="O124" s="11" cm="1">
        <f t="array" ref="O124">IF(SUMIFS(Nested_Ifs[Group_2_1],Nested_Ifs[ID],Lookups[[#This Row],[ID]]) &gt;=1,1,INDEX(Nested_Ifs[Group_2_1],MATCH(1,(Lookups[[#This Row],[ID]]=Nested_Ifs[ID])*(Lookups[[#This Row],[a11]]=Nested_Ifs[a11]),0)))</f>
        <v>0</v>
      </c>
    </row>
    <row r="125" spans="2:15" x14ac:dyDescent="0.3">
      <c r="B125">
        <v>19054</v>
      </c>
      <c r="C125" cm="1">
        <f t="array" ref="C125">MIN(_xlfn._xlws.FILTER(Nested_Ifs[a11], Nested_Ifs[ID]=Lookups!B125))</f>
        <v>1</v>
      </c>
      <c r="D125" cm="1">
        <f t="array" ref="D125">INDEX(INDEX(Nested_Ifs[],,MATCH(Lookups[[#Headers],[a21]],Nested_Ifs[#Headers],0)),
MATCH(1,($B125='Nested Ifs'!$B$14:$B$1004)*($C125='Nested Ifs'!$C$14:$C$1004),0))</f>
        <v>2</v>
      </c>
      <c r="E125" cm="1">
        <f t="array" ref="E125">INDEX(INDEX(Nested_Ifs[],,MATCH(Lookups[[#Headers],[a31]],Nested_Ifs[#Headers],0)),
MATCH(1,($B125='Nested Ifs'!$B$14:$B$1004)*($C125='Nested Ifs'!$C$14:$C$1004),0))</f>
        <v>1</v>
      </c>
      <c r="F125" cm="1">
        <f t="array" ref="F125">INDEX(INDEX(Nested_Ifs[],,MATCH(Lookups[[#Headers],[a71]],Nested_Ifs[#Headers],0)),
MATCH(1,($B125='Nested Ifs'!$B$14:$B$1004)*($C125='Nested Ifs'!$C$14:$C$1004),0))</f>
        <v>67</v>
      </c>
      <c r="G125" cm="1">
        <f t="array" ref="G125">INDEX(INDEX(Nested_Ifs[],,MATCH(Lookups[[#Headers],[a81]],Nested_Ifs[#Headers],0)),
MATCH(1,($B125='Nested Ifs'!$B$14:$B$1004)*($C125='Nested Ifs'!$C$14:$C$1004),0))</f>
        <v>5</v>
      </c>
      <c r="H125" t="str" cm="1">
        <f t="array" ref="H125">INDEX(INDEX(Nested_Ifs[],,MATCH(Lookups[[#Headers],[k31]],Nested_Ifs[#Headers],0)),
MATCH(1,($B125='Nested Ifs'!$B$14:$B$1004)*($C125='Nested Ifs'!$C$14:$C$1004),0))</f>
        <v>NA</v>
      </c>
      <c r="I125" t="str" cm="1">
        <f t="array" ref="I125">INDEX(INDEX(Nested_Ifs[],,MATCH(Lookups[[#Headers],[k51]],Nested_Ifs[#Headers],0)),
MATCH(1,($B125='Nested Ifs'!$B$14:$B$1004)*($C125='Nested Ifs'!$C$14:$C$1004),0))</f>
        <v>NA</v>
      </c>
      <c r="J125" cm="1">
        <f t="array" ref="J125">INDEX(INDEX(Nested_Ifs[],,MATCH(Lookups[[#Headers],[k91]],Nested_Ifs[#Headers],0)),
MATCH(1,($B125='Nested Ifs'!$B$14:$B$1004)*($C125='Nested Ifs'!$C$14:$C$1004),0))</f>
        <v>1</v>
      </c>
      <c r="K125" s="5" cm="1">
        <f t="array" ref="K125">INDEX(INDEX(Nested_Ifs[],,MATCH(Lookups[[#Headers],[Group_1_1]],Nested_Ifs[#Headers],0)),
MATCH(1,($B125='Nested Ifs'!$B$14:$B$1004)*($C125='Nested Ifs'!$C$14:$C$1004),0))</f>
        <v>0</v>
      </c>
      <c r="L125" cm="1">
        <f t="array" ref="L125">INDEX(INDEX(Nested_Ifs[],,MATCH(Lookups[[#Headers],[c120_1]],Nested_Ifs[#Headers],0)),
MATCH(1,($B125='Nested Ifs'!$B$14:$B$1004)*($C125='Nested Ifs'!$C$14:$C$1004),0))</f>
        <v>1</v>
      </c>
      <c r="M125" cm="1">
        <f t="array" ref="M125">INDEX(INDEX(Nested_Ifs[],,MATCH(Lookups[[#Headers],[c120_2]],Nested_Ifs[#Headers],0)),
MATCH(1,($B125='Nested Ifs'!$B$14:$B$1004)*($C125='Nested Ifs'!$C$14:$C$1004),0))</f>
        <v>2</v>
      </c>
      <c r="N125" t="str" cm="1">
        <f t="array" ref="N125">INDEX(INDEX(Nested_Ifs[],,MATCH(Lookups[[#Headers],[c120_3]],Nested_Ifs[#Headers],0)),
MATCH(1,($B125='Nested Ifs'!$B$14:$B$1004)*($C125='Nested Ifs'!$C$14:$C$1004),0))</f>
        <v>NA</v>
      </c>
      <c r="O125" s="11" cm="1">
        <f t="array" ref="O125">IF(SUMIFS(Nested_Ifs[Group_2_1],Nested_Ifs[ID],Lookups[[#This Row],[ID]]) &gt;=1,1,INDEX(Nested_Ifs[Group_2_1],MATCH(1,(Lookups[[#This Row],[ID]]=Nested_Ifs[ID])*(Lookups[[#This Row],[a11]]=Nested_Ifs[a11]),0)))</f>
        <v>0</v>
      </c>
    </row>
    <row r="126" spans="2:15" x14ac:dyDescent="0.3">
      <c r="B126">
        <v>19055</v>
      </c>
      <c r="C126" cm="1">
        <f t="array" ref="C126">MIN(_xlfn._xlws.FILTER(Nested_Ifs[a11], Nested_Ifs[ID]=Lookups!B126))</f>
        <v>1</v>
      </c>
      <c r="D126" cm="1">
        <f t="array" ref="D126">INDEX(INDEX(Nested_Ifs[],,MATCH(Lookups[[#Headers],[a21]],Nested_Ifs[#Headers],0)),
MATCH(1,($B126='Nested Ifs'!$B$14:$B$1004)*($C126='Nested Ifs'!$C$14:$C$1004),0))</f>
        <v>1</v>
      </c>
      <c r="E126" cm="1">
        <f t="array" ref="E126">INDEX(INDEX(Nested_Ifs[],,MATCH(Lookups[[#Headers],[a31]],Nested_Ifs[#Headers],0)),
MATCH(1,($B126='Nested Ifs'!$B$14:$B$1004)*($C126='Nested Ifs'!$C$14:$C$1004),0))</f>
        <v>1</v>
      </c>
      <c r="F126" cm="1">
        <f t="array" ref="F126">INDEX(INDEX(Nested_Ifs[],,MATCH(Lookups[[#Headers],[a71]],Nested_Ifs[#Headers],0)),
MATCH(1,($B126='Nested Ifs'!$B$14:$B$1004)*($C126='Nested Ifs'!$C$14:$C$1004),0))</f>
        <v>48</v>
      </c>
      <c r="G126" cm="1">
        <f t="array" ref="G126">INDEX(INDEX(Nested_Ifs[],,MATCH(Lookups[[#Headers],[a81]],Nested_Ifs[#Headers],0)),
MATCH(1,($B126='Nested Ifs'!$B$14:$B$1004)*($C126='Nested Ifs'!$C$14:$C$1004),0))</f>
        <v>1</v>
      </c>
      <c r="H126" t="str" cm="1">
        <f t="array" ref="H126">INDEX(INDEX(Nested_Ifs[],,MATCH(Lookups[[#Headers],[k31]],Nested_Ifs[#Headers],0)),
MATCH(1,($B126='Nested Ifs'!$B$14:$B$1004)*($C126='Nested Ifs'!$C$14:$C$1004),0))</f>
        <v>NA</v>
      </c>
      <c r="I126" t="str" cm="1">
        <f t="array" ref="I126">INDEX(INDEX(Nested_Ifs[],,MATCH(Lookups[[#Headers],[k51]],Nested_Ifs[#Headers],0)),
MATCH(1,($B126='Nested Ifs'!$B$14:$B$1004)*($C126='Nested Ifs'!$C$14:$C$1004),0))</f>
        <v>NA</v>
      </c>
      <c r="J126" cm="1">
        <f t="array" ref="J126">INDEX(INDEX(Nested_Ifs[],,MATCH(Lookups[[#Headers],[k91]],Nested_Ifs[#Headers],0)),
MATCH(1,($B126='Nested Ifs'!$B$14:$B$1004)*($C126='Nested Ifs'!$C$14:$C$1004),0))</f>
        <v>5</v>
      </c>
      <c r="K126" s="5" cm="1">
        <f t="array" ref="K126">INDEX(INDEX(Nested_Ifs[],,MATCH(Lookups[[#Headers],[Group_1_1]],Nested_Ifs[#Headers],0)),
MATCH(1,($B126='Nested Ifs'!$B$14:$B$1004)*($C126='Nested Ifs'!$C$14:$C$1004),0))</f>
        <v>0</v>
      </c>
      <c r="L126" cm="1">
        <f t="array" ref="L126">INDEX(INDEX(Nested_Ifs[],,MATCH(Lookups[[#Headers],[c120_1]],Nested_Ifs[#Headers],0)),
MATCH(1,($B126='Nested Ifs'!$B$14:$B$1004)*($C126='Nested Ifs'!$C$14:$C$1004),0))</f>
        <v>2</v>
      </c>
      <c r="M126" cm="1">
        <f t="array" ref="M126">INDEX(INDEX(Nested_Ifs[],,MATCH(Lookups[[#Headers],[c120_2]],Nested_Ifs[#Headers],0)),
MATCH(1,($B126='Nested Ifs'!$B$14:$B$1004)*($C126='Nested Ifs'!$C$14:$C$1004),0))</f>
        <v>2</v>
      </c>
      <c r="N126" t="str" cm="1">
        <f t="array" ref="N126">INDEX(INDEX(Nested_Ifs[],,MATCH(Lookups[[#Headers],[c120_3]],Nested_Ifs[#Headers],0)),
MATCH(1,($B126='Nested Ifs'!$B$14:$B$1004)*($C126='Nested Ifs'!$C$14:$C$1004),0))</f>
        <v>NA</v>
      </c>
      <c r="O126" s="11" cm="1">
        <f t="array" ref="O126">IF(SUMIFS(Nested_Ifs[Group_2_1],Nested_Ifs[ID],Lookups[[#This Row],[ID]]) &gt;=1,1,INDEX(Nested_Ifs[Group_2_1],MATCH(1,(Lookups[[#This Row],[ID]]=Nested_Ifs[ID])*(Lookups[[#This Row],[a11]]=Nested_Ifs[a11]),0)))</f>
        <v>0</v>
      </c>
    </row>
    <row r="127" spans="2:15" x14ac:dyDescent="0.3">
      <c r="B127">
        <v>19056</v>
      </c>
      <c r="C127" cm="1">
        <f t="array" ref="C127">MIN(_xlfn._xlws.FILTER(Nested_Ifs[a11], Nested_Ifs[ID]=Lookups!B127))</f>
        <v>1</v>
      </c>
      <c r="D127" cm="1">
        <f t="array" ref="D127">INDEX(INDEX(Nested_Ifs[],,MATCH(Lookups[[#Headers],[a21]],Nested_Ifs[#Headers],0)),
MATCH(1,($B127='Nested Ifs'!$B$14:$B$1004)*($C127='Nested Ifs'!$C$14:$C$1004),0))</f>
        <v>1</v>
      </c>
      <c r="E127" cm="1">
        <f t="array" ref="E127">INDEX(INDEX(Nested_Ifs[],,MATCH(Lookups[[#Headers],[a31]],Nested_Ifs[#Headers],0)),
MATCH(1,($B127='Nested Ifs'!$B$14:$B$1004)*($C127='Nested Ifs'!$C$14:$C$1004),0))</f>
        <v>1</v>
      </c>
      <c r="F127" cm="1">
        <f t="array" ref="F127">INDEX(INDEX(Nested_Ifs[],,MATCH(Lookups[[#Headers],[a71]],Nested_Ifs[#Headers],0)),
MATCH(1,($B127='Nested Ifs'!$B$14:$B$1004)*($C127='Nested Ifs'!$C$14:$C$1004),0))</f>
        <v>49</v>
      </c>
      <c r="G127" cm="1">
        <f t="array" ref="G127">INDEX(INDEX(Nested_Ifs[],,MATCH(Lookups[[#Headers],[a81]],Nested_Ifs[#Headers],0)),
MATCH(1,($B127='Nested Ifs'!$B$14:$B$1004)*($C127='Nested Ifs'!$C$14:$C$1004),0))</f>
        <v>1</v>
      </c>
      <c r="H127" t="str" cm="1">
        <f t="array" ref="H127">INDEX(INDEX(Nested_Ifs[],,MATCH(Lookups[[#Headers],[k31]],Nested_Ifs[#Headers],0)),
MATCH(1,($B127='Nested Ifs'!$B$14:$B$1004)*($C127='Nested Ifs'!$C$14:$C$1004),0))</f>
        <v>NA</v>
      </c>
      <c r="I127" t="str" cm="1">
        <f t="array" ref="I127">INDEX(INDEX(Nested_Ifs[],,MATCH(Lookups[[#Headers],[k51]],Nested_Ifs[#Headers],0)),
MATCH(1,($B127='Nested Ifs'!$B$14:$B$1004)*($C127='Nested Ifs'!$C$14:$C$1004),0))</f>
        <v>NA</v>
      </c>
      <c r="J127" cm="1">
        <f t="array" ref="J127">INDEX(INDEX(Nested_Ifs[],,MATCH(Lookups[[#Headers],[k91]],Nested_Ifs[#Headers],0)),
MATCH(1,($B127='Nested Ifs'!$B$14:$B$1004)*($C127='Nested Ifs'!$C$14:$C$1004),0))</f>
        <v>5</v>
      </c>
      <c r="K127" s="5" cm="1">
        <f t="array" ref="K127">INDEX(INDEX(Nested_Ifs[],,MATCH(Lookups[[#Headers],[Group_1_1]],Nested_Ifs[#Headers],0)),
MATCH(1,($B127='Nested Ifs'!$B$14:$B$1004)*($C127='Nested Ifs'!$C$14:$C$1004),0))</f>
        <v>0</v>
      </c>
      <c r="L127" cm="1">
        <f t="array" ref="L127">INDEX(INDEX(Nested_Ifs[],,MATCH(Lookups[[#Headers],[c120_1]],Nested_Ifs[#Headers],0)),
MATCH(1,($B127='Nested Ifs'!$B$14:$B$1004)*($C127='Nested Ifs'!$C$14:$C$1004),0))</f>
        <v>1</v>
      </c>
      <c r="M127" cm="1">
        <f t="array" ref="M127">INDEX(INDEX(Nested_Ifs[],,MATCH(Lookups[[#Headers],[c120_2]],Nested_Ifs[#Headers],0)),
MATCH(1,($B127='Nested Ifs'!$B$14:$B$1004)*($C127='Nested Ifs'!$C$14:$C$1004),0))</f>
        <v>2</v>
      </c>
      <c r="N127" t="str" cm="1">
        <f t="array" ref="N127">INDEX(INDEX(Nested_Ifs[],,MATCH(Lookups[[#Headers],[c120_3]],Nested_Ifs[#Headers],0)),
MATCH(1,($B127='Nested Ifs'!$B$14:$B$1004)*($C127='Nested Ifs'!$C$14:$C$1004),0))</f>
        <v>NA</v>
      </c>
      <c r="O127" s="11" cm="1">
        <f t="array" ref="O127">IF(SUMIFS(Nested_Ifs[Group_2_1],Nested_Ifs[ID],Lookups[[#This Row],[ID]]) &gt;=1,1,INDEX(Nested_Ifs[Group_2_1],MATCH(1,(Lookups[[#This Row],[ID]]=Nested_Ifs[ID])*(Lookups[[#This Row],[a11]]=Nested_Ifs[a11]),0)))</f>
        <v>0</v>
      </c>
    </row>
    <row r="128" spans="2:15" x14ac:dyDescent="0.3">
      <c r="B128">
        <v>19057</v>
      </c>
      <c r="C128" cm="1">
        <f t="array" ref="C128">MIN(_xlfn._xlws.FILTER(Nested_Ifs[a11], Nested_Ifs[ID]=Lookups!B128))</f>
        <v>1</v>
      </c>
      <c r="D128" cm="1">
        <f t="array" ref="D128">INDEX(INDEX(Nested_Ifs[],,MATCH(Lookups[[#Headers],[a21]],Nested_Ifs[#Headers],0)),
MATCH(1,($B128='Nested Ifs'!$B$14:$B$1004)*($C128='Nested Ifs'!$C$14:$C$1004),0))</f>
        <v>2</v>
      </c>
      <c r="E128" cm="1">
        <f t="array" ref="E128">INDEX(INDEX(Nested_Ifs[],,MATCH(Lookups[[#Headers],[a31]],Nested_Ifs[#Headers],0)),
MATCH(1,($B128='Nested Ifs'!$B$14:$B$1004)*($C128='Nested Ifs'!$C$14:$C$1004),0))</f>
        <v>1</v>
      </c>
      <c r="F128" cm="1">
        <f t="array" ref="F128">INDEX(INDEX(Nested_Ifs[],,MATCH(Lookups[[#Headers],[a71]],Nested_Ifs[#Headers],0)),
MATCH(1,($B128='Nested Ifs'!$B$14:$B$1004)*($C128='Nested Ifs'!$C$14:$C$1004),0))</f>
        <v>53</v>
      </c>
      <c r="G128" cm="1">
        <f t="array" ref="G128">INDEX(INDEX(Nested_Ifs[],,MATCH(Lookups[[#Headers],[a81]],Nested_Ifs[#Headers],0)),
MATCH(1,($B128='Nested Ifs'!$B$14:$B$1004)*($C128='Nested Ifs'!$C$14:$C$1004),0))</f>
        <v>5</v>
      </c>
      <c r="H128" t="str" cm="1">
        <f t="array" ref="H128">INDEX(INDEX(Nested_Ifs[],,MATCH(Lookups[[#Headers],[k31]],Nested_Ifs[#Headers],0)),
MATCH(1,($B128='Nested Ifs'!$B$14:$B$1004)*($C128='Nested Ifs'!$C$14:$C$1004),0))</f>
        <v>NA</v>
      </c>
      <c r="I128" t="str" cm="1">
        <f t="array" ref="I128">INDEX(INDEX(Nested_Ifs[],,MATCH(Lookups[[#Headers],[k51]],Nested_Ifs[#Headers],0)),
MATCH(1,($B128='Nested Ifs'!$B$14:$B$1004)*($C128='Nested Ifs'!$C$14:$C$1004),0))</f>
        <v>NA</v>
      </c>
      <c r="J128" cm="1">
        <f t="array" ref="J128">INDEX(INDEX(Nested_Ifs[],,MATCH(Lookups[[#Headers],[k91]],Nested_Ifs[#Headers],0)),
MATCH(1,($B128='Nested Ifs'!$B$14:$B$1004)*($C128='Nested Ifs'!$C$14:$C$1004),0))</f>
        <v>1</v>
      </c>
      <c r="K128" s="5" cm="1">
        <f t="array" ref="K128">INDEX(INDEX(Nested_Ifs[],,MATCH(Lookups[[#Headers],[Group_1_1]],Nested_Ifs[#Headers],0)),
MATCH(1,($B128='Nested Ifs'!$B$14:$B$1004)*($C128='Nested Ifs'!$C$14:$C$1004),0))</f>
        <v>0</v>
      </c>
      <c r="L128" cm="1">
        <f t="array" ref="L128">INDEX(INDEX(Nested_Ifs[],,MATCH(Lookups[[#Headers],[c120_1]],Nested_Ifs[#Headers],0)),
MATCH(1,($B128='Nested Ifs'!$B$14:$B$1004)*($C128='Nested Ifs'!$C$14:$C$1004),0))</f>
        <v>1</v>
      </c>
      <c r="M128" cm="1">
        <f t="array" ref="M128">INDEX(INDEX(Nested_Ifs[],,MATCH(Lookups[[#Headers],[c120_2]],Nested_Ifs[#Headers],0)),
MATCH(1,($B128='Nested Ifs'!$B$14:$B$1004)*($C128='Nested Ifs'!$C$14:$C$1004),0))</f>
        <v>2</v>
      </c>
      <c r="N128" t="str" cm="1">
        <f t="array" ref="N128">INDEX(INDEX(Nested_Ifs[],,MATCH(Lookups[[#Headers],[c120_3]],Nested_Ifs[#Headers],0)),
MATCH(1,($B128='Nested Ifs'!$B$14:$B$1004)*($C128='Nested Ifs'!$C$14:$C$1004),0))</f>
        <v>NA</v>
      </c>
      <c r="O128" s="11" cm="1">
        <f t="array" ref="O128">IF(SUMIFS(Nested_Ifs[Group_2_1],Nested_Ifs[ID],Lookups[[#This Row],[ID]]) &gt;=1,1,INDEX(Nested_Ifs[Group_2_1],MATCH(1,(Lookups[[#This Row],[ID]]=Nested_Ifs[ID])*(Lookups[[#This Row],[a11]]=Nested_Ifs[a11]),0)))</f>
        <v>0</v>
      </c>
    </row>
    <row r="129" spans="2:15" x14ac:dyDescent="0.3">
      <c r="B129">
        <v>19059</v>
      </c>
      <c r="C129" cm="1">
        <f t="array" ref="C129">MIN(_xlfn._xlws.FILTER(Nested_Ifs[a11], Nested_Ifs[ID]=Lookups!B129))</f>
        <v>1</v>
      </c>
      <c r="D129" cm="1">
        <f t="array" ref="D129">INDEX(INDEX(Nested_Ifs[],,MATCH(Lookups[[#Headers],[a21]],Nested_Ifs[#Headers],0)),
MATCH(1,($B129='Nested Ifs'!$B$14:$B$1004)*($C129='Nested Ifs'!$C$14:$C$1004),0))</f>
        <v>2</v>
      </c>
      <c r="E129" cm="1">
        <f t="array" ref="E129">INDEX(INDEX(Nested_Ifs[],,MATCH(Lookups[[#Headers],[a31]],Nested_Ifs[#Headers],0)),
MATCH(1,($B129='Nested Ifs'!$B$14:$B$1004)*($C129='Nested Ifs'!$C$14:$C$1004),0))</f>
        <v>1</v>
      </c>
      <c r="F129" cm="1">
        <f t="array" ref="F129">INDEX(INDEX(Nested_Ifs[],,MATCH(Lookups[[#Headers],[a71]],Nested_Ifs[#Headers],0)),
MATCH(1,($B129='Nested Ifs'!$B$14:$B$1004)*($C129='Nested Ifs'!$C$14:$C$1004),0))</f>
        <v>53</v>
      </c>
      <c r="G129" cm="1">
        <f t="array" ref="G129">INDEX(INDEX(Nested_Ifs[],,MATCH(Lookups[[#Headers],[a81]],Nested_Ifs[#Headers],0)),
MATCH(1,($B129='Nested Ifs'!$B$14:$B$1004)*($C129='Nested Ifs'!$C$14:$C$1004),0))</f>
        <v>5</v>
      </c>
      <c r="H129" t="str" cm="1">
        <f t="array" ref="H129">INDEX(INDEX(Nested_Ifs[],,MATCH(Lookups[[#Headers],[k31]],Nested_Ifs[#Headers],0)),
MATCH(1,($B129='Nested Ifs'!$B$14:$B$1004)*($C129='Nested Ifs'!$C$14:$C$1004),0))</f>
        <v>NA</v>
      </c>
      <c r="I129" t="str" cm="1">
        <f t="array" ref="I129">INDEX(INDEX(Nested_Ifs[],,MATCH(Lookups[[#Headers],[k51]],Nested_Ifs[#Headers],0)),
MATCH(1,($B129='Nested Ifs'!$B$14:$B$1004)*($C129='Nested Ifs'!$C$14:$C$1004),0))</f>
        <v>NA</v>
      </c>
      <c r="J129" cm="1">
        <f t="array" ref="J129">INDEX(INDEX(Nested_Ifs[],,MATCH(Lookups[[#Headers],[k91]],Nested_Ifs[#Headers],0)),
MATCH(1,($B129='Nested Ifs'!$B$14:$B$1004)*($C129='Nested Ifs'!$C$14:$C$1004),0))</f>
        <v>5</v>
      </c>
      <c r="K129" s="5" cm="1">
        <f t="array" ref="K129">INDEX(INDEX(Nested_Ifs[],,MATCH(Lookups[[#Headers],[Group_1_1]],Nested_Ifs[#Headers],0)),
MATCH(1,($B129='Nested Ifs'!$B$14:$B$1004)*($C129='Nested Ifs'!$C$14:$C$1004),0))</f>
        <v>0</v>
      </c>
      <c r="L129" cm="1">
        <f t="array" ref="L129">INDEX(INDEX(Nested_Ifs[],,MATCH(Lookups[[#Headers],[c120_1]],Nested_Ifs[#Headers],0)),
MATCH(1,($B129='Nested Ifs'!$B$14:$B$1004)*($C129='Nested Ifs'!$C$14:$C$1004),0))</f>
        <v>2</v>
      </c>
      <c r="M129" cm="1">
        <f t="array" ref="M129">INDEX(INDEX(Nested_Ifs[],,MATCH(Lookups[[#Headers],[c120_2]],Nested_Ifs[#Headers],0)),
MATCH(1,($B129='Nested Ifs'!$B$14:$B$1004)*($C129='Nested Ifs'!$C$14:$C$1004),0))</f>
        <v>2</v>
      </c>
      <c r="N129" t="str" cm="1">
        <f t="array" ref="N129">INDEX(INDEX(Nested_Ifs[],,MATCH(Lookups[[#Headers],[c120_3]],Nested_Ifs[#Headers],0)),
MATCH(1,($B129='Nested Ifs'!$B$14:$B$1004)*($C129='Nested Ifs'!$C$14:$C$1004),0))</f>
        <v>NA</v>
      </c>
      <c r="O129" s="11" cm="1">
        <f t="array" ref="O129">IF(SUMIFS(Nested_Ifs[Group_2_1],Nested_Ifs[ID],Lookups[[#This Row],[ID]]) &gt;=1,1,INDEX(Nested_Ifs[Group_2_1],MATCH(1,(Lookups[[#This Row],[ID]]=Nested_Ifs[ID])*(Lookups[[#This Row],[a11]]=Nested_Ifs[a11]),0)))</f>
        <v>0</v>
      </c>
    </row>
    <row r="130" spans="2:15" x14ac:dyDescent="0.3">
      <c r="B130">
        <v>19060</v>
      </c>
      <c r="C130" cm="1">
        <f t="array" ref="C130">MIN(_xlfn._xlws.FILTER(Nested_Ifs[a11], Nested_Ifs[ID]=Lookups!B130))</f>
        <v>1</v>
      </c>
      <c r="D130" cm="1">
        <f t="array" ref="D130">INDEX(INDEX(Nested_Ifs[],,MATCH(Lookups[[#Headers],[a21]],Nested_Ifs[#Headers],0)),
MATCH(1,($B130='Nested Ifs'!$B$14:$B$1004)*($C130='Nested Ifs'!$C$14:$C$1004),0))</f>
        <v>2</v>
      </c>
      <c r="E130" cm="1">
        <f t="array" ref="E130">INDEX(INDEX(Nested_Ifs[],,MATCH(Lookups[[#Headers],[a31]],Nested_Ifs[#Headers],0)),
MATCH(1,($B130='Nested Ifs'!$B$14:$B$1004)*($C130='Nested Ifs'!$C$14:$C$1004),0))</f>
        <v>1</v>
      </c>
      <c r="F130" cm="1">
        <f t="array" ref="F130">INDEX(INDEX(Nested_Ifs[],,MATCH(Lookups[[#Headers],[a71]],Nested_Ifs[#Headers],0)),
MATCH(1,($B130='Nested Ifs'!$B$14:$B$1004)*($C130='Nested Ifs'!$C$14:$C$1004),0))</f>
        <v>50</v>
      </c>
      <c r="G130" cm="1">
        <f t="array" ref="G130">INDEX(INDEX(Nested_Ifs[],,MATCH(Lookups[[#Headers],[a81]],Nested_Ifs[#Headers],0)),
MATCH(1,($B130='Nested Ifs'!$B$14:$B$1004)*($C130='Nested Ifs'!$C$14:$C$1004),0))</f>
        <v>1</v>
      </c>
      <c r="H130" t="str" cm="1">
        <f t="array" ref="H130">INDEX(INDEX(Nested_Ifs[],,MATCH(Lookups[[#Headers],[k31]],Nested_Ifs[#Headers],0)),
MATCH(1,($B130='Nested Ifs'!$B$14:$B$1004)*($C130='Nested Ifs'!$C$14:$C$1004),0))</f>
        <v>NA</v>
      </c>
      <c r="I130" t="str" cm="1">
        <f t="array" ref="I130">INDEX(INDEX(Nested_Ifs[],,MATCH(Lookups[[#Headers],[k51]],Nested_Ifs[#Headers],0)),
MATCH(1,($B130='Nested Ifs'!$B$14:$B$1004)*($C130='Nested Ifs'!$C$14:$C$1004),0))</f>
        <v>NA</v>
      </c>
      <c r="J130" cm="1">
        <f t="array" ref="J130">INDEX(INDEX(Nested_Ifs[],,MATCH(Lookups[[#Headers],[k91]],Nested_Ifs[#Headers],0)),
MATCH(1,($B130='Nested Ifs'!$B$14:$B$1004)*($C130='Nested Ifs'!$C$14:$C$1004),0))</f>
        <v>5</v>
      </c>
      <c r="K130" s="5" cm="1">
        <f t="array" ref="K130">INDEX(INDEX(Nested_Ifs[],,MATCH(Lookups[[#Headers],[Group_1_1]],Nested_Ifs[#Headers],0)),
MATCH(1,($B130='Nested Ifs'!$B$14:$B$1004)*($C130='Nested Ifs'!$C$14:$C$1004),0))</f>
        <v>0</v>
      </c>
      <c r="L130" cm="1">
        <f t="array" ref="L130">INDEX(INDEX(Nested_Ifs[],,MATCH(Lookups[[#Headers],[c120_1]],Nested_Ifs[#Headers],0)),
MATCH(1,($B130='Nested Ifs'!$B$14:$B$1004)*($C130='Nested Ifs'!$C$14:$C$1004),0))</f>
        <v>2</v>
      </c>
      <c r="M130" cm="1">
        <f t="array" ref="M130">INDEX(INDEX(Nested_Ifs[],,MATCH(Lookups[[#Headers],[c120_2]],Nested_Ifs[#Headers],0)),
MATCH(1,($B130='Nested Ifs'!$B$14:$B$1004)*($C130='Nested Ifs'!$C$14:$C$1004),0))</f>
        <v>2</v>
      </c>
      <c r="N130" t="str" cm="1">
        <f t="array" ref="N130">INDEX(INDEX(Nested_Ifs[],,MATCH(Lookups[[#Headers],[c120_3]],Nested_Ifs[#Headers],0)),
MATCH(1,($B130='Nested Ifs'!$B$14:$B$1004)*($C130='Nested Ifs'!$C$14:$C$1004),0))</f>
        <v>NA</v>
      </c>
      <c r="O130" s="11" cm="1">
        <f t="array" ref="O130">IF(SUMIFS(Nested_Ifs[Group_2_1],Nested_Ifs[ID],Lookups[[#This Row],[ID]]) &gt;=1,1,INDEX(Nested_Ifs[Group_2_1],MATCH(1,(Lookups[[#This Row],[ID]]=Nested_Ifs[ID])*(Lookups[[#This Row],[a11]]=Nested_Ifs[a11]),0)))</f>
        <v>0</v>
      </c>
    </row>
    <row r="131" spans="2:15" x14ac:dyDescent="0.3">
      <c r="B131">
        <v>19061</v>
      </c>
      <c r="C131" cm="1">
        <f t="array" ref="C131">MIN(_xlfn._xlws.FILTER(Nested_Ifs[a11], Nested_Ifs[ID]=Lookups!B131))</f>
        <v>1</v>
      </c>
      <c r="D131" cm="1">
        <f t="array" ref="D131">INDEX(INDEX(Nested_Ifs[],,MATCH(Lookups[[#Headers],[a21]],Nested_Ifs[#Headers],0)),
MATCH(1,($B131='Nested Ifs'!$B$14:$B$1004)*($C131='Nested Ifs'!$C$14:$C$1004),0))</f>
        <v>1</v>
      </c>
      <c r="E131" cm="1">
        <f t="array" ref="E131">INDEX(INDEX(Nested_Ifs[],,MATCH(Lookups[[#Headers],[a31]],Nested_Ifs[#Headers],0)),
MATCH(1,($B131='Nested Ifs'!$B$14:$B$1004)*($C131='Nested Ifs'!$C$14:$C$1004),0))</f>
        <v>1</v>
      </c>
      <c r="F131" cm="1">
        <f t="array" ref="F131">INDEX(INDEX(Nested_Ifs[],,MATCH(Lookups[[#Headers],[a71]],Nested_Ifs[#Headers],0)),
MATCH(1,($B131='Nested Ifs'!$B$14:$B$1004)*($C131='Nested Ifs'!$C$14:$C$1004),0))</f>
        <v>33</v>
      </c>
      <c r="G131" cm="1">
        <f t="array" ref="G131">INDEX(INDEX(Nested_Ifs[],,MATCH(Lookups[[#Headers],[a81]],Nested_Ifs[#Headers],0)),
MATCH(1,($B131='Nested Ifs'!$B$14:$B$1004)*($C131='Nested Ifs'!$C$14:$C$1004),0))</f>
        <v>1</v>
      </c>
      <c r="H131" t="str" cm="1">
        <f t="array" ref="H131">INDEX(INDEX(Nested_Ifs[],,MATCH(Lookups[[#Headers],[k31]],Nested_Ifs[#Headers],0)),
MATCH(1,($B131='Nested Ifs'!$B$14:$B$1004)*($C131='Nested Ifs'!$C$14:$C$1004),0))</f>
        <v>NA</v>
      </c>
      <c r="I131" t="str" cm="1">
        <f t="array" ref="I131">INDEX(INDEX(Nested_Ifs[],,MATCH(Lookups[[#Headers],[k51]],Nested_Ifs[#Headers],0)),
MATCH(1,($B131='Nested Ifs'!$B$14:$B$1004)*($C131='Nested Ifs'!$C$14:$C$1004),0))</f>
        <v>NA</v>
      </c>
      <c r="J131" cm="1">
        <f t="array" ref="J131">INDEX(INDEX(Nested_Ifs[],,MATCH(Lookups[[#Headers],[k91]],Nested_Ifs[#Headers],0)),
MATCH(1,($B131='Nested Ifs'!$B$14:$B$1004)*($C131='Nested Ifs'!$C$14:$C$1004),0))</f>
        <v>5</v>
      </c>
      <c r="K131" s="5" cm="1">
        <f t="array" ref="K131">INDEX(INDEX(Nested_Ifs[],,MATCH(Lookups[[#Headers],[Group_1_1]],Nested_Ifs[#Headers],0)),
MATCH(1,($B131='Nested Ifs'!$B$14:$B$1004)*($C131='Nested Ifs'!$C$14:$C$1004),0))</f>
        <v>0</v>
      </c>
      <c r="L131" cm="1">
        <f t="array" ref="L131">INDEX(INDEX(Nested_Ifs[],,MATCH(Lookups[[#Headers],[c120_1]],Nested_Ifs[#Headers],0)),
MATCH(1,($B131='Nested Ifs'!$B$14:$B$1004)*($C131='Nested Ifs'!$C$14:$C$1004),0))</f>
        <v>1</v>
      </c>
      <c r="M131" cm="1">
        <f t="array" ref="M131">INDEX(INDEX(Nested_Ifs[],,MATCH(Lookups[[#Headers],[c120_2]],Nested_Ifs[#Headers],0)),
MATCH(1,($B131='Nested Ifs'!$B$14:$B$1004)*($C131='Nested Ifs'!$C$14:$C$1004),0))</f>
        <v>2</v>
      </c>
      <c r="N131" t="str" cm="1">
        <f t="array" ref="N131">INDEX(INDEX(Nested_Ifs[],,MATCH(Lookups[[#Headers],[c120_3]],Nested_Ifs[#Headers],0)),
MATCH(1,($B131='Nested Ifs'!$B$14:$B$1004)*($C131='Nested Ifs'!$C$14:$C$1004),0))</f>
        <v>NA</v>
      </c>
      <c r="O131" s="11" cm="1">
        <f t="array" ref="O131">IF(SUMIFS(Nested_Ifs[Group_2_1],Nested_Ifs[ID],Lookups[[#This Row],[ID]]) &gt;=1,1,INDEX(Nested_Ifs[Group_2_1],MATCH(1,(Lookups[[#This Row],[ID]]=Nested_Ifs[ID])*(Lookups[[#This Row],[a11]]=Nested_Ifs[a11]),0)))</f>
        <v>0</v>
      </c>
    </row>
    <row r="132" spans="2:15" x14ac:dyDescent="0.3">
      <c r="B132">
        <v>19062</v>
      </c>
      <c r="C132" cm="1">
        <f t="array" ref="C132">MIN(_xlfn._xlws.FILTER(Nested_Ifs[a11], Nested_Ifs[ID]=Lookups!B132))</f>
        <v>1</v>
      </c>
      <c r="D132" cm="1">
        <f t="array" ref="D132">INDEX(INDEX(Nested_Ifs[],,MATCH(Lookups[[#Headers],[a21]],Nested_Ifs[#Headers],0)),
MATCH(1,($B132='Nested Ifs'!$B$14:$B$1004)*($C132='Nested Ifs'!$C$14:$C$1004),0))</f>
        <v>1</v>
      </c>
      <c r="E132" cm="1">
        <f t="array" ref="E132">INDEX(INDEX(Nested_Ifs[],,MATCH(Lookups[[#Headers],[a31]],Nested_Ifs[#Headers],0)),
MATCH(1,($B132='Nested Ifs'!$B$14:$B$1004)*($C132='Nested Ifs'!$C$14:$C$1004),0))</f>
        <v>1</v>
      </c>
      <c r="F132" cm="1">
        <f t="array" ref="F132">INDEX(INDEX(Nested_Ifs[],,MATCH(Lookups[[#Headers],[a71]],Nested_Ifs[#Headers],0)),
MATCH(1,($B132='Nested Ifs'!$B$14:$B$1004)*($C132='Nested Ifs'!$C$14:$C$1004),0))</f>
        <v>38</v>
      </c>
      <c r="G132" cm="1">
        <f t="array" ref="G132">INDEX(INDEX(Nested_Ifs[],,MATCH(Lookups[[#Headers],[a81]],Nested_Ifs[#Headers],0)),
MATCH(1,($B132='Nested Ifs'!$B$14:$B$1004)*($C132='Nested Ifs'!$C$14:$C$1004),0))</f>
        <v>1</v>
      </c>
      <c r="H132" t="str" cm="1">
        <f t="array" ref="H132">INDEX(INDEX(Nested_Ifs[],,MATCH(Lookups[[#Headers],[k31]],Nested_Ifs[#Headers],0)),
MATCH(1,($B132='Nested Ifs'!$B$14:$B$1004)*($C132='Nested Ifs'!$C$14:$C$1004),0))</f>
        <v>NA</v>
      </c>
      <c r="I132" t="str" cm="1">
        <f t="array" ref="I132">INDEX(INDEX(Nested_Ifs[],,MATCH(Lookups[[#Headers],[k51]],Nested_Ifs[#Headers],0)),
MATCH(1,($B132='Nested Ifs'!$B$14:$B$1004)*($C132='Nested Ifs'!$C$14:$C$1004),0))</f>
        <v>NA</v>
      </c>
      <c r="J132" cm="1">
        <f t="array" ref="J132">INDEX(INDEX(Nested_Ifs[],,MATCH(Lookups[[#Headers],[k91]],Nested_Ifs[#Headers],0)),
MATCH(1,($B132='Nested Ifs'!$B$14:$B$1004)*($C132='Nested Ifs'!$C$14:$C$1004),0))</f>
        <v>5</v>
      </c>
      <c r="K132" s="5" cm="1">
        <f t="array" ref="K132">INDEX(INDEX(Nested_Ifs[],,MATCH(Lookups[[#Headers],[Group_1_1]],Nested_Ifs[#Headers],0)),
MATCH(1,($B132='Nested Ifs'!$B$14:$B$1004)*($C132='Nested Ifs'!$C$14:$C$1004),0))</f>
        <v>0</v>
      </c>
      <c r="L132" cm="1">
        <f t="array" ref="L132">INDEX(INDEX(Nested_Ifs[],,MATCH(Lookups[[#Headers],[c120_1]],Nested_Ifs[#Headers],0)),
MATCH(1,($B132='Nested Ifs'!$B$14:$B$1004)*($C132='Nested Ifs'!$C$14:$C$1004),0))</f>
        <v>2</v>
      </c>
      <c r="M132" cm="1">
        <f t="array" ref="M132">INDEX(INDEX(Nested_Ifs[],,MATCH(Lookups[[#Headers],[c120_2]],Nested_Ifs[#Headers],0)),
MATCH(1,($B132='Nested Ifs'!$B$14:$B$1004)*($C132='Nested Ifs'!$C$14:$C$1004),0))</f>
        <v>2</v>
      </c>
      <c r="N132" t="str" cm="1">
        <f t="array" ref="N132">INDEX(INDEX(Nested_Ifs[],,MATCH(Lookups[[#Headers],[c120_3]],Nested_Ifs[#Headers],0)),
MATCH(1,($B132='Nested Ifs'!$B$14:$B$1004)*($C132='Nested Ifs'!$C$14:$C$1004),0))</f>
        <v>NA</v>
      </c>
      <c r="O132" s="11" cm="1">
        <f t="array" ref="O132">IF(SUMIFS(Nested_Ifs[Group_2_1],Nested_Ifs[ID],Lookups[[#This Row],[ID]]) &gt;=1,1,INDEX(Nested_Ifs[Group_2_1],MATCH(1,(Lookups[[#This Row],[ID]]=Nested_Ifs[ID])*(Lookups[[#This Row],[a11]]=Nested_Ifs[a11]),0)))</f>
        <v>0</v>
      </c>
    </row>
    <row r="133" spans="2:15" x14ac:dyDescent="0.3">
      <c r="B133">
        <v>19064</v>
      </c>
      <c r="C133" cm="1">
        <f t="array" ref="C133">MIN(_xlfn._xlws.FILTER(Nested_Ifs[a11], Nested_Ifs[ID]=Lookups!B133))</f>
        <v>1</v>
      </c>
      <c r="D133" cm="1">
        <f t="array" ref="D133">INDEX(INDEX(Nested_Ifs[],,MATCH(Lookups[[#Headers],[a21]],Nested_Ifs[#Headers],0)),
MATCH(1,($B133='Nested Ifs'!$B$14:$B$1004)*($C133='Nested Ifs'!$C$14:$C$1004),0))</f>
        <v>1</v>
      </c>
      <c r="E133" cm="1">
        <f t="array" ref="E133">INDEX(INDEX(Nested_Ifs[],,MATCH(Lookups[[#Headers],[a31]],Nested_Ifs[#Headers],0)),
MATCH(1,($B133='Nested Ifs'!$B$14:$B$1004)*($C133='Nested Ifs'!$C$14:$C$1004),0))</f>
        <v>1</v>
      </c>
      <c r="F133" cm="1">
        <f t="array" ref="F133">INDEX(INDEX(Nested_Ifs[],,MATCH(Lookups[[#Headers],[a71]],Nested_Ifs[#Headers],0)),
MATCH(1,($B133='Nested Ifs'!$B$14:$B$1004)*($C133='Nested Ifs'!$C$14:$C$1004),0))</f>
        <v>55</v>
      </c>
      <c r="G133" cm="1">
        <f t="array" ref="G133">INDEX(INDEX(Nested_Ifs[],,MATCH(Lookups[[#Headers],[a81]],Nested_Ifs[#Headers],0)),
MATCH(1,($B133='Nested Ifs'!$B$14:$B$1004)*($C133='Nested Ifs'!$C$14:$C$1004),0))</f>
        <v>1</v>
      </c>
      <c r="H133" t="str" cm="1">
        <f t="array" ref="H133">INDEX(INDEX(Nested_Ifs[],,MATCH(Lookups[[#Headers],[k31]],Nested_Ifs[#Headers],0)),
MATCH(1,($B133='Nested Ifs'!$B$14:$B$1004)*($C133='Nested Ifs'!$C$14:$C$1004),0))</f>
        <v>NA</v>
      </c>
      <c r="I133" t="str" cm="1">
        <f t="array" ref="I133">INDEX(INDEX(Nested_Ifs[],,MATCH(Lookups[[#Headers],[k51]],Nested_Ifs[#Headers],0)),
MATCH(1,($B133='Nested Ifs'!$B$14:$B$1004)*($C133='Nested Ifs'!$C$14:$C$1004),0))</f>
        <v>NA</v>
      </c>
      <c r="J133" cm="1">
        <f t="array" ref="J133">INDEX(INDEX(Nested_Ifs[],,MATCH(Lookups[[#Headers],[k91]],Nested_Ifs[#Headers],0)),
MATCH(1,($B133='Nested Ifs'!$B$14:$B$1004)*($C133='Nested Ifs'!$C$14:$C$1004),0))</f>
        <v>5</v>
      </c>
      <c r="K133" s="5" cm="1">
        <f t="array" ref="K133">INDEX(INDEX(Nested_Ifs[],,MATCH(Lookups[[#Headers],[Group_1_1]],Nested_Ifs[#Headers],0)),
MATCH(1,($B133='Nested Ifs'!$B$14:$B$1004)*($C133='Nested Ifs'!$C$14:$C$1004),0))</f>
        <v>0</v>
      </c>
      <c r="L133" cm="1">
        <f t="array" ref="L133">INDEX(INDEX(Nested_Ifs[],,MATCH(Lookups[[#Headers],[c120_1]],Nested_Ifs[#Headers],0)),
MATCH(1,($B133='Nested Ifs'!$B$14:$B$1004)*($C133='Nested Ifs'!$C$14:$C$1004),0))</f>
        <v>2</v>
      </c>
      <c r="M133" cm="1">
        <f t="array" ref="M133">INDEX(INDEX(Nested_Ifs[],,MATCH(Lookups[[#Headers],[c120_2]],Nested_Ifs[#Headers],0)),
MATCH(1,($B133='Nested Ifs'!$B$14:$B$1004)*($C133='Nested Ifs'!$C$14:$C$1004),0))</f>
        <v>2</v>
      </c>
      <c r="N133" t="str" cm="1">
        <f t="array" ref="N133">INDEX(INDEX(Nested_Ifs[],,MATCH(Lookups[[#Headers],[c120_3]],Nested_Ifs[#Headers],0)),
MATCH(1,($B133='Nested Ifs'!$B$14:$B$1004)*($C133='Nested Ifs'!$C$14:$C$1004),0))</f>
        <v>NA</v>
      </c>
      <c r="O133" s="11" cm="1">
        <f t="array" ref="O133">IF(SUMIFS(Nested_Ifs[Group_2_1],Nested_Ifs[ID],Lookups[[#This Row],[ID]]) &gt;=1,1,INDEX(Nested_Ifs[Group_2_1],MATCH(1,(Lookups[[#This Row],[ID]]=Nested_Ifs[ID])*(Lookups[[#This Row],[a11]]=Nested_Ifs[a11]),0)))</f>
        <v>0</v>
      </c>
    </row>
    <row r="134" spans="2:15" x14ac:dyDescent="0.3">
      <c r="B134">
        <v>19066</v>
      </c>
      <c r="C134" cm="1">
        <f t="array" ref="C134">MIN(_xlfn._xlws.FILTER(Nested_Ifs[a11], Nested_Ifs[ID]=Lookups!B134))</f>
        <v>1</v>
      </c>
      <c r="D134" cm="1">
        <f t="array" ref="D134">INDEX(INDEX(Nested_Ifs[],,MATCH(Lookups[[#Headers],[a21]],Nested_Ifs[#Headers],0)),
MATCH(1,($B134='Nested Ifs'!$B$14:$B$1004)*($C134='Nested Ifs'!$C$14:$C$1004),0))</f>
        <v>1</v>
      </c>
      <c r="E134" cm="1">
        <f t="array" ref="E134">INDEX(INDEX(Nested_Ifs[],,MATCH(Lookups[[#Headers],[a31]],Nested_Ifs[#Headers],0)),
MATCH(1,($B134='Nested Ifs'!$B$14:$B$1004)*($C134='Nested Ifs'!$C$14:$C$1004),0))</f>
        <v>1</v>
      </c>
      <c r="F134" cm="1">
        <f t="array" ref="F134">INDEX(INDEX(Nested_Ifs[],,MATCH(Lookups[[#Headers],[a71]],Nested_Ifs[#Headers],0)),
MATCH(1,($B134='Nested Ifs'!$B$14:$B$1004)*($C134='Nested Ifs'!$C$14:$C$1004),0))</f>
        <v>64</v>
      </c>
      <c r="G134" cm="1">
        <f t="array" ref="G134">INDEX(INDEX(Nested_Ifs[],,MATCH(Lookups[[#Headers],[a81]],Nested_Ifs[#Headers],0)),
MATCH(1,($B134='Nested Ifs'!$B$14:$B$1004)*($C134='Nested Ifs'!$C$14:$C$1004),0))</f>
        <v>4</v>
      </c>
      <c r="H134" t="str" cm="1">
        <f t="array" ref="H134">INDEX(INDEX(Nested_Ifs[],,MATCH(Lookups[[#Headers],[k31]],Nested_Ifs[#Headers],0)),
MATCH(1,($B134='Nested Ifs'!$B$14:$B$1004)*($C134='Nested Ifs'!$C$14:$C$1004),0))</f>
        <v>NA</v>
      </c>
      <c r="I134" t="str" cm="1">
        <f t="array" ref="I134">INDEX(INDEX(Nested_Ifs[],,MATCH(Lookups[[#Headers],[k51]],Nested_Ifs[#Headers],0)),
MATCH(1,($B134='Nested Ifs'!$B$14:$B$1004)*($C134='Nested Ifs'!$C$14:$C$1004),0))</f>
        <v>NA</v>
      </c>
      <c r="J134" cm="1">
        <f t="array" ref="J134">INDEX(INDEX(Nested_Ifs[],,MATCH(Lookups[[#Headers],[k91]],Nested_Ifs[#Headers],0)),
MATCH(1,($B134='Nested Ifs'!$B$14:$B$1004)*($C134='Nested Ifs'!$C$14:$C$1004),0))</f>
        <v>5</v>
      </c>
      <c r="K134" s="5" cm="1">
        <f t="array" ref="K134">INDEX(INDEX(Nested_Ifs[],,MATCH(Lookups[[#Headers],[Group_1_1]],Nested_Ifs[#Headers],0)),
MATCH(1,($B134='Nested Ifs'!$B$14:$B$1004)*($C134='Nested Ifs'!$C$14:$C$1004),0))</f>
        <v>0</v>
      </c>
      <c r="L134" cm="1">
        <f t="array" ref="L134">INDEX(INDEX(Nested_Ifs[],,MATCH(Lookups[[#Headers],[c120_1]],Nested_Ifs[#Headers],0)),
MATCH(1,($B134='Nested Ifs'!$B$14:$B$1004)*($C134='Nested Ifs'!$C$14:$C$1004),0))</f>
        <v>2</v>
      </c>
      <c r="M134" cm="1">
        <f t="array" ref="M134">INDEX(INDEX(Nested_Ifs[],,MATCH(Lookups[[#Headers],[c120_2]],Nested_Ifs[#Headers],0)),
MATCH(1,($B134='Nested Ifs'!$B$14:$B$1004)*($C134='Nested Ifs'!$C$14:$C$1004),0))</f>
        <v>2</v>
      </c>
      <c r="N134" t="str" cm="1">
        <f t="array" ref="N134">INDEX(INDEX(Nested_Ifs[],,MATCH(Lookups[[#Headers],[c120_3]],Nested_Ifs[#Headers],0)),
MATCH(1,($B134='Nested Ifs'!$B$14:$B$1004)*($C134='Nested Ifs'!$C$14:$C$1004),0))</f>
        <v>NA</v>
      </c>
      <c r="O134" s="11" cm="1">
        <f t="array" ref="O134">IF(SUMIFS(Nested_Ifs[Group_2_1],Nested_Ifs[ID],Lookups[[#This Row],[ID]]) &gt;=1,1,INDEX(Nested_Ifs[Group_2_1],MATCH(1,(Lookups[[#This Row],[ID]]=Nested_Ifs[ID])*(Lookups[[#This Row],[a11]]=Nested_Ifs[a11]),0)))</f>
        <v>0</v>
      </c>
    </row>
    <row r="135" spans="2:15" x14ac:dyDescent="0.3">
      <c r="B135">
        <v>19068</v>
      </c>
      <c r="C135" cm="1">
        <f t="array" ref="C135">MIN(_xlfn._xlws.FILTER(Nested_Ifs[a11], Nested_Ifs[ID]=Lookups!B135))</f>
        <v>1</v>
      </c>
      <c r="D135" cm="1">
        <f t="array" ref="D135">INDEX(INDEX(Nested_Ifs[],,MATCH(Lookups[[#Headers],[a21]],Nested_Ifs[#Headers],0)),
MATCH(1,($B135='Nested Ifs'!$B$14:$B$1004)*($C135='Nested Ifs'!$C$14:$C$1004),0))</f>
        <v>1</v>
      </c>
      <c r="E135" cm="1">
        <f t="array" ref="E135">INDEX(INDEX(Nested_Ifs[],,MATCH(Lookups[[#Headers],[a31]],Nested_Ifs[#Headers],0)),
MATCH(1,($B135='Nested Ifs'!$B$14:$B$1004)*($C135='Nested Ifs'!$C$14:$C$1004),0))</f>
        <v>1</v>
      </c>
      <c r="F135" cm="1">
        <f t="array" ref="F135">INDEX(INDEX(Nested_Ifs[],,MATCH(Lookups[[#Headers],[a71]],Nested_Ifs[#Headers],0)),
MATCH(1,($B135='Nested Ifs'!$B$14:$B$1004)*($C135='Nested Ifs'!$C$14:$C$1004),0))</f>
        <v>45</v>
      </c>
      <c r="G135" cm="1">
        <f t="array" ref="G135">INDEX(INDEX(Nested_Ifs[],,MATCH(Lookups[[#Headers],[a81]],Nested_Ifs[#Headers],0)),
MATCH(1,($B135='Nested Ifs'!$B$14:$B$1004)*($C135='Nested Ifs'!$C$14:$C$1004),0))</f>
        <v>1</v>
      </c>
      <c r="H135" t="str" cm="1">
        <f t="array" ref="H135">INDEX(INDEX(Nested_Ifs[],,MATCH(Lookups[[#Headers],[k31]],Nested_Ifs[#Headers],0)),
MATCH(1,($B135='Nested Ifs'!$B$14:$B$1004)*($C135='Nested Ifs'!$C$14:$C$1004),0))</f>
        <v>NA</v>
      </c>
      <c r="I135" t="str" cm="1">
        <f t="array" ref="I135">INDEX(INDEX(Nested_Ifs[],,MATCH(Lookups[[#Headers],[k51]],Nested_Ifs[#Headers],0)),
MATCH(1,($B135='Nested Ifs'!$B$14:$B$1004)*($C135='Nested Ifs'!$C$14:$C$1004),0))</f>
        <v>NA</v>
      </c>
      <c r="J135" cm="1">
        <f t="array" ref="J135">INDEX(INDEX(Nested_Ifs[],,MATCH(Lookups[[#Headers],[k91]],Nested_Ifs[#Headers],0)),
MATCH(1,($B135='Nested Ifs'!$B$14:$B$1004)*($C135='Nested Ifs'!$C$14:$C$1004),0))</f>
        <v>42</v>
      </c>
      <c r="K135" s="5" cm="1">
        <f t="array" ref="K135">INDEX(INDEX(Nested_Ifs[],,MATCH(Lookups[[#Headers],[Group_1_1]],Nested_Ifs[#Headers],0)),
MATCH(1,($B135='Nested Ifs'!$B$14:$B$1004)*($C135='Nested Ifs'!$C$14:$C$1004),0))</f>
        <v>1</v>
      </c>
      <c r="L135" cm="1">
        <f t="array" ref="L135">INDEX(INDEX(Nested_Ifs[],,MATCH(Lookups[[#Headers],[c120_1]],Nested_Ifs[#Headers],0)),
MATCH(1,($B135='Nested Ifs'!$B$14:$B$1004)*($C135='Nested Ifs'!$C$14:$C$1004),0))</f>
        <v>2</v>
      </c>
      <c r="M135" cm="1">
        <f t="array" ref="M135">INDEX(INDEX(Nested_Ifs[],,MATCH(Lookups[[#Headers],[c120_2]],Nested_Ifs[#Headers],0)),
MATCH(1,($B135='Nested Ifs'!$B$14:$B$1004)*($C135='Nested Ifs'!$C$14:$C$1004),0))</f>
        <v>2</v>
      </c>
      <c r="N135" t="str" cm="1">
        <f t="array" ref="N135">INDEX(INDEX(Nested_Ifs[],,MATCH(Lookups[[#Headers],[c120_3]],Nested_Ifs[#Headers],0)),
MATCH(1,($B135='Nested Ifs'!$B$14:$B$1004)*($C135='Nested Ifs'!$C$14:$C$1004),0))</f>
        <v>NA</v>
      </c>
      <c r="O135" s="11" cm="1">
        <f t="array" ref="O135">IF(SUMIFS(Nested_Ifs[Group_2_1],Nested_Ifs[ID],Lookups[[#This Row],[ID]]) &gt;=1,1,INDEX(Nested_Ifs[Group_2_1],MATCH(1,(Lookups[[#This Row],[ID]]=Nested_Ifs[ID])*(Lookups[[#This Row],[a11]]=Nested_Ifs[a11]),0)))</f>
        <v>0</v>
      </c>
    </row>
    <row r="136" spans="2:15" x14ac:dyDescent="0.3">
      <c r="B136">
        <v>19069</v>
      </c>
      <c r="C136" cm="1">
        <f t="array" ref="C136">MIN(_xlfn._xlws.FILTER(Nested_Ifs[a11], Nested_Ifs[ID]=Lookups!B136))</f>
        <v>1</v>
      </c>
      <c r="D136" cm="1">
        <f t="array" ref="D136">INDEX(INDEX(Nested_Ifs[],,MATCH(Lookups[[#Headers],[a21]],Nested_Ifs[#Headers],0)),
MATCH(1,($B136='Nested Ifs'!$B$14:$B$1004)*($C136='Nested Ifs'!$C$14:$C$1004),0))</f>
        <v>1</v>
      </c>
      <c r="E136" cm="1">
        <f t="array" ref="E136">INDEX(INDEX(Nested_Ifs[],,MATCH(Lookups[[#Headers],[a31]],Nested_Ifs[#Headers],0)),
MATCH(1,($B136='Nested Ifs'!$B$14:$B$1004)*($C136='Nested Ifs'!$C$14:$C$1004),0))</f>
        <v>1</v>
      </c>
      <c r="F136" cm="1">
        <f t="array" ref="F136">INDEX(INDEX(Nested_Ifs[],,MATCH(Lookups[[#Headers],[a71]],Nested_Ifs[#Headers],0)),
MATCH(1,($B136='Nested Ifs'!$B$14:$B$1004)*($C136='Nested Ifs'!$C$14:$C$1004),0))</f>
        <v>43</v>
      </c>
      <c r="G136" cm="1">
        <f t="array" ref="G136">INDEX(INDEX(Nested_Ifs[],,MATCH(Lookups[[#Headers],[a81]],Nested_Ifs[#Headers],0)),
MATCH(1,($B136='Nested Ifs'!$B$14:$B$1004)*($C136='Nested Ifs'!$C$14:$C$1004),0))</f>
        <v>1</v>
      </c>
      <c r="H136" t="str" cm="1">
        <f t="array" ref="H136">INDEX(INDEX(Nested_Ifs[],,MATCH(Lookups[[#Headers],[k31]],Nested_Ifs[#Headers],0)),
MATCH(1,($B136='Nested Ifs'!$B$14:$B$1004)*($C136='Nested Ifs'!$C$14:$C$1004),0))</f>
        <v>NA</v>
      </c>
      <c r="I136" t="str" cm="1">
        <f t="array" ref="I136">INDEX(INDEX(Nested_Ifs[],,MATCH(Lookups[[#Headers],[k51]],Nested_Ifs[#Headers],0)),
MATCH(1,($B136='Nested Ifs'!$B$14:$B$1004)*($C136='Nested Ifs'!$C$14:$C$1004),0))</f>
        <v>NA</v>
      </c>
      <c r="J136" cm="1">
        <f t="array" ref="J136">INDEX(INDEX(Nested_Ifs[],,MATCH(Lookups[[#Headers],[k91]],Nested_Ifs[#Headers],0)),
MATCH(1,($B136='Nested Ifs'!$B$14:$B$1004)*($C136='Nested Ifs'!$C$14:$C$1004),0))</f>
        <v>5</v>
      </c>
      <c r="K136" s="5" cm="1">
        <f t="array" ref="K136">INDEX(INDEX(Nested_Ifs[],,MATCH(Lookups[[#Headers],[Group_1_1]],Nested_Ifs[#Headers],0)),
MATCH(1,($B136='Nested Ifs'!$B$14:$B$1004)*($C136='Nested Ifs'!$C$14:$C$1004),0))</f>
        <v>0</v>
      </c>
      <c r="L136" cm="1">
        <f t="array" ref="L136">INDEX(INDEX(Nested_Ifs[],,MATCH(Lookups[[#Headers],[c120_1]],Nested_Ifs[#Headers],0)),
MATCH(1,($B136='Nested Ifs'!$B$14:$B$1004)*($C136='Nested Ifs'!$C$14:$C$1004),0))</f>
        <v>1</v>
      </c>
      <c r="M136" cm="1">
        <f t="array" ref="M136">INDEX(INDEX(Nested_Ifs[],,MATCH(Lookups[[#Headers],[c120_2]],Nested_Ifs[#Headers],0)),
MATCH(1,($B136='Nested Ifs'!$B$14:$B$1004)*($C136='Nested Ifs'!$C$14:$C$1004),0))</f>
        <v>2</v>
      </c>
      <c r="N136" t="str" cm="1">
        <f t="array" ref="N136">INDEX(INDEX(Nested_Ifs[],,MATCH(Lookups[[#Headers],[c120_3]],Nested_Ifs[#Headers],0)),
MATCH(1,($B136='Nested Ifs'!$B$14:$B$1004)*($C136='Nested Ifs'!$C$14:$C$1004),0))</f>
        <v>NA</v>
      </c>
      <c r="O136" s="11" cm="1">
        <f t="array" ref="O136">IF(SUMIFS(Nested_Ifs[Group_2_1],Nested_Ifs[ID],Lookups[[#This Row],[ID]]) &gt;=1,1,INDEX(Nested_Ifs[Group_2_1],MATCH(1,(Lookups[[#This Row],[ID]]=Nested_Ifs[ID])*(Lookups[[#This Row],[a11]]=Nested_Ifs[a11]),0)))</f>
        <v>0</v>
      </c>
    </row>
    <row r="137" spans="2:15" x14ac:dyDescent="0.3">
      <c r="B137">
        <v>19070</v>
      </c>
      <c r="C137" cm="1">
        <f t="array" ref="C137">MIN(_xlfn._xlws.FILTER(Nested_Ifs[a11], Nested_Ifs[ID]=Lookups!B137))</f>
        <v>1</v>
      </c>
      <c r="D137" cm="1">
        <f t="array" ref="D137">INDEX(INDEX(Nested_Ifs[],,MATCH(Lookups[[#Headers],[a21]],Nested_Ifs[#Headers],0)),
MATCH(1,($B137='Nested Ifs'!$B$14:$B$1004)*($C137='Nested Ifs'!$C$14:$C$1004),0))</f>
        <v>1</v>
      </c>
      <c r="E137" cm="1">
        <f t="array" ref="E137">INDEX(INDEX(Nested_Ifs[],,MATCH(Lookups[[#Headers],[a31]],Nested_Ifs[#Headers],0)),
MATCH(1,($B137='Nested Ifs'!$B$14:$B$1004)*($C137='Nested Ifs'!$C$14:$C$1004),0))</f>
        <v>1</v>
      </c>
      <c r="F137" cm="1">
        <f t="array" ref="F137">INDEX(INDEX(Nested_Ifs[],,MATCH(Lookups[[#Headers],[a71]],Nested_Ifs[#Headers],0)),
MATCH(1,($B137='Nested Ifs'!$B$14:$B$1004)*($C137='Nested Ifs'!$C$14:$C$1004),0))</f>
        <v>44</v>
      </c>
      <c r="G137" cm="1">
        <f t="array" ref="G137">INDEX(INDEX(Nested_Ifs[],,MATCH(Lookups[[#Headers],[a81]],Nested_Ifs[#Headers],0)),
MATCH(1,($B137='Nested Ifs'!$B$14:$B$1004)*($C137='Nested Ifs'!$C$14:$C$1004),0))</f>
        <v>1</v>
      </c>
      <c r="H137" t="str" cm="1">
        <f t="array" ref="H137">INDEX(INDEX(Nested_Ifs[],,MATCH(Lookups[[#Headers],[k31]],Nested_Ifs[#Headers],0)),
MATCH(1,($B137='Nested Ifs'!$B$14:$B$1004)*($C137='Nested Ifs'!$C$14:$C$1004),0))</f>
        <v>NA</v>
      </c>
      <c r="I137" t="str" cm="1">
        <f t="array" ref="I137">INDEX(INDEX(Nested_Ifs[],,MATCH(Lookups[[#Headers],[k51]],Nested_Ifs[#Headers],0)),
MATCH(1,($B137='Nested Ifs'!$B$14:$B$1004)*($C137='Nested Ifs'!$C$14:$C$1004),0))</f>
        <v>NA</v>
      </c>
      <c r="J137" cm="1">
        <f t="array" ref="J137">INDEX(INDEX(Nested_Ifs[],,MATCH(Lookups[[#Headers],[k91]],Nested_Ifs[#Headers],0)),
MATCH(1,($B137='Nested Ifs'!$B$14:$B$1004)*($C137='Nested Ifs'!$C$14:$C$1004),0))</f>
        <v>5</v>
      </c>
      <c r="K137" s="5" cm="1">
        <f t="array" ref="K137">INDEX(INDEX(Nested_Ifs[],,MATCH(Lookups[[#Headers],[Group_1_1]],Nested_Ifs[#Headers],0)),
MATCH(1,($B137='Nested Ifs'!$B$14:$B$1004)*($C137='Nested Ifs'!$C$14:$C$1004),0))</f>
        <v>0</v>
      </c>
      <c r="L137" cm="1">
        <f t="array" ref="L137">INDEX(INDEX(Nested_Ifs[],,MATCH(Lookups[[#Headers],[c120_1]],Nested_Ifs[#Headers],0)),
MATCH(1,($B137='Nested Ifs'!$B$14:$B$1004)*($C137='Nested Ifs'!$C$14:$C$1004),0))</f>
        <v>1</v>
      </c>
      <c r="M137" cm="1">
        <f t="array" ref="M137">INDEX(INDEX(Nested_Ifs[],,MATCH(Lookups[[#Headers],[c120_2]],Nested_Ifs[#Headers],0)),
MATCH(1,($B137='Nested Ifs'!$B$14:$B$1004)*($C137='Nested Ifs'!$C$14:$C$1004),0))</f>
        <v>2</v>
      </c>
      <c r="N137" t="str" cm="1">
        <f t="array" ref="N137">INDEX(INDEX(Nested_Ifs[],,MATCH(Lookups[[#Headers],[c120_3]],Nested_Ifs[#Headers],0)),
MATCH(1,($B137='Nested Ifs'!$B$14:$B$1004)*($C137='Nested Ifs'!$C$14:$C$1004),0))</f>
        <v>NA</v>
      </c>
      <c r="O137" s="11" cm="1">
        <f t="array" ref="O137">IF(SUMIFS(Nested_Ifs[Group_2_1],Nested_Ifs[ID],Lookups[[#This Row],[ID]]) &gt;=1,1,INDEX(Nested_Ifs[Group_2_1],MATCH(1,(Lookups[[#This Row],[ID]]=Nested_Ifs[ID])*(Lookups[[#This Row],[a11]]=Nested_Ifs[a11]),0)))</f>
        <v>0</v>
      </c>
    </row>
    <row r="138" spans="2:15" x14ac:dyDescent="0.3">
      <c r="B138">
        <v>19072</v>
      </c>
      <c r="C138" cm="1">
        <f t="array" ref="C138">MIN(_xlfn._xlws.FILTER(Nested_Ifs[a11], Nested_Ifs[ID]=Lookups!B138))</f>
        <v>1</v>
      </c>
      <c r="D138" cm="1">
        <f t="array" ref="D138">INDEX(INDEX(Nested_Ifs[],,MATCH(Lookups[[#Headers],[a21]],Nested_Ifs[#Headers],0)),
MATCH(1,($B138='Nested Ifs'!$B$14:$B$1004)*($C138='Nested Ifs'!$C$14:$C$1004),0))</f>
        <v>1</v>
      </c>
      <c r="E138" cm="1">
        <f t="array" ref="E138">INDEX(INDEX(Nested_Ifs[],,MATCH(Lookups[[#Headers],[a31]],Nested_Ifs[#Headers],0)),
MATCH(1,($B138='Nested Ifs'!$B$14:$B$1004)*($C138='Nested Ifs'!$C$14:$C$1004),0))</f>
        <v>1</v>
      </c>
      <c r="F138" cm="1">
        <f t="array" ref="F138">INDEX(INDEX(Nested_Ifs[],,MATCH(Lookups[[#Headers],[a71]],Nested_Ifs[#Headers],0)),
MATCH(1,($B138='Nested Ifs'!$B$14:$B$1004)*($C138='Nested Ifs'!$C$14:$C$1004),0))</f>
        <v>45</v>
      </c>
      <c r="G138" cm="1">
        <f t="array" ref="G138">INDEX(INDEX(Nested_Ifs[],,MATCH(Lookups[[#Headers],[a81]],Nested_Ifs[#Headers],0)),
MATCH(1,($B138='Nested Ifs'!$B$14:$B$1004)*($C138='Nested Ifs'!$C$14:$C$1004),0))</f>
        <v>1</v>
      </c>
      <c r="H138" t="str" cm="1">
        <f t="array" ref="H138">INDEX(INDEX(Nested_Ifs[],,MATCH(Lookups[[#Headers],[k31]],Nested_Ifs[#Headers],0)),
MATCH(1,($B138='Nested Ifs'!$B$14:$B$1004)*($C138='Nested Ifs'!$C$14:$C$1004),0))</f>
        <v>NA</v>
      </c>
      <c r="I138" t="str" cm="1">
        <f t="array" ref="I138">INDEX(INDEX(Nested_Ifs[],,MATCH(Lookups[[#Headers],[k51]],Nested_Ifs[#Headers],0)),
MATCH(1,($B138='Nested Ifs'!$B$14:$B$1004)*($C138='Nested Ifs'!$C$14:$C$1004),0))</f>
        <v>NA</v>
      </c>
      <c r="J138" cm="1">
        <f t="array" ref="J138">INDEX(INDEX(Nested_Ifs[],,MATCH(Lookups[[#Headers],[k91]],Nested_Ifs[#Headers],0)),
MATCH(1,($B138='Nested Ifs'!$B$14:$B$1004)*($C138='Nested Ifs'!$C$14:$C$1004),0))</f>
        <v>2</v>
      </c>
      <c r="K138" s="5" cm="1">
        <f t="array" ref="K138">INDEX(INDEX(Nested_Ifs[],,MATCH(Lookups[[#Headers],[Group_1_1]],Nested_Ifs[#Headers],0)),
MATCH(1,($B138='Nested Ifs'!$B$14:$B$1004)*($C138='Nested Ifs'!$C$14:$C$1004),0))</f>
        <v>0</v>
      </c>
      <c r="L138" cm="1">
        <f t="array" ref="L138">INDEX(INDEX(Nested_Ifs[],,MATCH(Lookups[[#Headers],[c120_1]],Nested_Ifs[#Headers],0)),
MATCH(1,($B138='Nested Ifs'!$B$14:$B$1004)*($C138='Nested Ifs'!$C$14:$C$1004),0))</f>
        <v>2</v>
      </c>
      <c r="M138" cm="1">
        <f t="array" ref="M138">INDEX(INDEX(Nested_Ifs[],,MATCH(Lookups[[#Headers],[c120_2]],Nested_Ifs[#Headers],0)),
MATCH(1,($B138='Nested Ifs'!$B$14:$B$1004)*($C138='Nested Ifs'!$C$14:$C$1004),0))</f>
        <v>2</v>
      </c>
      <c r="N138" t="str" cm="1">
        <f t="array" ref="N138">INDEX(INDEX(Nested_Ifs[],,MATCH(Lookups[[#Headers],[c120_3]],Nested_Ifs[#Headers],0)),
MATCH(1,($B138='Nested Ifs'!$B$14:$B$1004)*($C138='Nested Ifs'!$C$14:$C$1004),0))</f>
        <v>NA</v>
      </c>
      <c r="O138" s="11" cm="1">
        <f t="array" ref="O138">IF(SUMIFS(Nested_Ifs[Group_2_1],Nested_Ifs[ID],Lookups[[#This Row],[ID]]) &gt;=1,1,INDEX(Nested_Ifs[Group_2_1],MATCH(1,(Lookups[[#This Row],[ID]]=Nested_Ifs[ID])*(Lookups[[#This Row],[a11]]=Nested_Ifs[a11]),0)))</f>
        <v>1</v>
      </c>
    </row>
    <row r="139" spans="2:15" x14ac:dyDescent="0.3">
      <c r="B139">
        <v>19074</v>
      </c>
      <c r="C139" cm="1">
        <f t="array" ref="C139">MIN(_xlfn._xlws.FILTER(Nested_Ifs[a11], Nested_Ifs[ID]=Lookups!B139))</f>
        <v>1</v>
      </c>
      <c r="D139" cm="1">
        <f t="array" ref="D139">INDEX(INDEX(Nested_Ifs[],,MATCH(Lookups[[#Headers],[a21]],Nested_Ifs[#Headers],0)),
MATCH(1,($B139='Nested Ifs'!$B$14:$B$1004)*($C139='Nested Ifs'!$C$14:$C$1004),0))</f>
        <v>1</v>
      </c>
      <c r="E139" cm="1">
        <f t="array" ref="E139">INDEX(INDEX(Nested_Ifs[],,MATCH(Lookups[[#Headers],[a31]],Nested_Ifs[#Headers],0)),
MATCH(1,($B139='Nested Ifs'!$B$14:$B$1004)*($C139='Nested Ifs'!$C$14:$C$1004),0))</f>
        <v>1</v>
      </c>
      <c r="F139" cm="1">
        <f t="array" ref="F139">INDEX(INDEX(Nested_Ifs[],,MATCH(Lookups[[#Headers],[a71]],Nested_Ifs[#Headers],0)),
MATCH(1,($B139='Nested Ifs'!$B$14:$B$1004)*($C139='Nested Ifs'!$C$14:$C$1004),0))</f>
        <v>54</v>
      </c>
      <c r="G139" cm="1">
        <f t="array" ref="G139">INDEX(INDEX(Nested_Ifs[],,MATCH(Lookups[[#Headers],[a81]],Nested_Ifs[#Headers],0)),
MATCH(1,($B139='Nested Ifs'!$B$14:$B$1004)*($C139='Nested Ifs'!$C$14:$C$1004),0))</f>
        <v>1</v>
      </c>
      <c r="H139" t="str" cm="1">
        <f t="array" ref="H139">INDEX(INDEX(Nested_Ifs[],,MATCH(Lookups[[#Headers],[k31]],Nested_Ifs[#Headers],0)),
MATCH(1,($B139='Nested Ifs'!$B$14:$B$1004)*($C139='Nested Ifs'!$C$14:$C$1004),0))</f>
        <v>NA</v>
      </c>
      <c r="I139" t="str" cm="1">
        <f t="array" ref="I139">INDEX(INDEX(Nested_Ifs[],,MATCH(Lookups[[#Headers],[k51]],Nested_Ifs[#Headers],0)),
MATCH(1,($B139='Nested Ifs'!$B$14:$B$1004)*($C139='Nested Ifs'!$C$14:$C$1004),0))</f>
        <v>NA</v>
      </c>
      <c r="J139" cm="1">
        <f t="array" ref="J139">INDEX(INDEX(Nested_Ifs[],,MATCH(Lookups[[#Headers],[k91]],Nested_Ifs[#Headers],0)),
MATCH(1,($B139='Nested Ifs'!$B$14:$B$1004)*($C139='Nested Ifs'!$C$14:$C$1004),0))</f>
        <v>41</v>
      </c>
      <c r="K139" s="5" cm="1">
        <f t="array" ref="K139">INDEX(INDEX(Nested_Ifs[],,MATCH(Lookups[[#Headers],[Group_1_1]],Nested_Ifs[#Headers],0)),
MATCH(1,($B139='Nested Ifs'!$B$14:$B$1004)*($C139='Nested Ifs'!$C$14:$C$1004),0))</f>
        <v>0</v>
      </c>
      <c r="L139" cm="1">
        <f t="array" ref="L139">INDEX(INDEX(Nested_Ifs[],,MATCH(Lookups[[#Headers],[c120_1]],Nested_Ifs[#Headers],0)),
MATCH(1,($B139='Nested Ifs'!$B$14:$B$1004)*($C139='Nested Ifs'!$C$14:$C$1004),0))</f>
        <v>1</v>
      </c>
      <c r="M139" cm="1">
        <f t="array" ref="M139">INDEX(INDEX(Nested_Ifs[],,MATCH(Lookups[[#Headers],[c120_2]],Nested_Ifs[#Headers],0)),
MATCH(1,($B139='Nested Ifs'!$B$14:$B$1004)*($C139='Nested Ifs'!$C$14:$C$1004),0))</f>
        <v>1</v>
      </c>
      <c r="N139" cm="1">
        <f t="array" ref="N139">INDEX(INDEX(Nested_Ifs[],,MATCH(Lookups[[#Headers],[c120_3]],Nested_Ifs[#Headers],0)),
MATCH(1,($B139='Nested Ifs'!$B$14:$B$1004)*($C139='Nested Ifs'!$C$14:$C$1004),0))</f>
        <v>3</v>
      </c>
      <c r="O139" s="11" cm="1">
        <f t="array" ref="O139">IF(SUMIFS(Nested_Ifs[Group_2_1],Nested_Ifs[ID],Lookups[[#This Row],[ID]]) &gt;=1,1,INDEX(Nested_Ifs[Group_2_1],MATCH(1,(Lookups[[#This Row],[ID]]=Nested_Ifs[ID])*(Lookups[[#This Row],[a11]]=Nested_Ifs[a11]),0)))</f>
        <v>1</v>
      </c>
    </row>
    <row r="140" spans="2:15" x14ac:dyDescent="0.3">
      <c r="B140">
        <v>19079</v>
      </c>
      <c r="C140" cm="1">
        <f t="array" ref="C140">MIN(_xlfn._xlws.FILTER(Nested_Ifs[a11], Nested_Ifs[ID]=Lookups!B140))</f>
        <v>1</v>
      </c>
      <c r="D140" cm="1">
        <f t="array" ref="D140">INDEX(INDEX(Nested_Ifs[],,MATCH(Lookups[[#Headers],[a21]],Nested_Ifs[#Headers],0)),
MATCH(1,($B140='Nested Ifs'!$B$14:$B$1004)*($C140='Nested Ifs'!$C$14:$C$1004),0))</f>
        <v>1</v>
      </c>
      <c r="E140" cm="1">
        <f t="array" ref="E140">INDEX(INDEX(Nested_Ifs[],,MATCH(Lookups[[#Headers],[a31]],Nested_Ifs[#Headers],0)),
MATCH(1,($B140='Nested Ifs'!$B$14:$B$1004)*($C140='Nested Ifs'!$C$14:$C$1004),0))</f>
        <v>1</v>
      </c>
      <c r="F140" cm="1">
        <f t="array" ref="F140">INDEX(INDEX(Nested_Ifs[],,MATCH(Lookups[[#Headers],[a71]],Nested_Ifs[#Headers],0)),
MATCH(1,($B140='Nested Ifs'!$B$14:$B$1004)*($C140='Nested Ifs'!$C$14:$C$1004),0))</f>
        <v>43</v>
      </c>
      <c r="G140" cm="1">
        <f t="array" ref="G140">INDEX(INDEX(Nested_Ifs[],,MATCH(Lookups[[#Headers],[a81]],Nested_Ifs[#Headers],0)),
MATCH(1,($B140='Nested Ifs'!$B$14:$B$1004)*($C140='Nested Ifs'!$C$14:$C$1004),0))</f>
        <v>1</v>
      </c>
      <c r="H140" t="str" cm="1">
        <f t="array" ref="H140">INDEX(INDEX(Nested_Ifs[],,MATCH(Lookups[[#Headers],[k31]],Nested_Ifs[#Headers],0)),
MATCH(1,($B140='Nested Ifs'!$B$14:$B$1004)*($C140='Nested Ifs'!$C$14:$C$1004),0))</f>
        <v>NA</v>
      </c>
      <c r="I140" t="str" cm="1">
        <f t="array" ref="I140">INDEX(INDEX(Nested_Ifs[],,MATCH(Lookups[[#Headers],[k51]],Nested_Ifs[#Headers],0)),
MATCH(1,($B140='Nested Ifs'!$B$14:$B$1004)*($C140='Nested Ifs'!$C$14:$C$1004),0))</f>
        <v>NA</v>
      </c>
      <c r="J140" cm="1">
        <f t="array" ref="J140">INDEX(INDEX(Nested_Ifs[],,MATCH(Lookups[[#Headers],[k91]],Nested_Ifs[#Headers],0)),
MATCH(1,($B140='Nested Ifs'!$B$14:$B$1004)*($C140='Nested Ifs'!$C$14:$C$1004),0))</f>
        <v>5</v>
      </c>
      <c r="K140" s="5" cm="1">
        <f t="array" ref="K140">INDEX(INDEX(Nested_Ifs[],,MATCH(Lookups[[#Headers],[Group_1_1]],Nested_Ifs[#Headers],0)),
MATCH(1,($B140='Nested Ifs'!$B$14:$B$1004)*($C140='Nested Ifs'!$C$14:$C$1004),0))</f>
        <v>0</v>
      </c>
      <c r="L140" cm="1">
        <f t="array" ref="L140">INDEX(INDEX(Nested_Ifs[],,MATCH(Lookups[[#Headers],[c120_1]],Nested_Ifs[#Headers],0)),
MATCH(1,($B140='Nested Ifs'!$B$14:$B$1004)*($C140='Nested Ifs'!$C$14:$C$1004),0))</f>
        <v>1</v>
      </c>
      <c r="M140" cm="1">
        <f t="array" ref="M140">INDEX(INDEX(Nested_Ifs[],,MATCH(Lookups[[#Headers],[c120_2]],Nested_Ifs[#Headers],0)),
MATCH(1,($B140='Nested Ifs'!$B$14:$B$1004)*($C140='Nested Ifs'!$C$14:$C$1004),0))</f>
        <v>2</v>
      </c>
      <c r="N140" t="str" cm="1">
        <f t="array" ref="N140">INDEX(INDEX(Nested_Ifs[],,MATCH(Lookups[[#Headers],[c120_3]],Nested_Ifs[#Headers],0)),
MATCH(1,($B140='Nested Ifs'!$B$14:$B$1004)*($C140='Nested Ifs'!$C$14:$C$1004),0))</f>
        <v>NA</v>
      </c>
      <c r="O140" s="11" cm="1">
        <f t="array" ref="O140">IF(SUMIFS(Nested_Ifs[Group_2_1],Nested_Ifs[ID],Lookups[[#This Row],[ID]]) &gt;=1,1,INDEX(Nested_Ifs[Group_2_1],MATCH(1,(Lookups[[#This Row],[ID]]=Nested_Ifs[ID])*(Lookups[[#This Row],[a11]]=Nested_Ifs[a11]),0)))</f>
        <v>0</v>
      </c>
    </row>
    <row r="141" spans="2:15" x14ac:dyDescent="0.3">
      <c r="B141">
        <v>19080</v>
      </c>
      <c r="C141" cm="1">
        <f t="array" ref="C141">MIN(_xlfn._xlws.FILTER(Nested_Ifs[a11], Nested_Ifs[ID]=Lookups!B141))</f>
        <v>1</v>
      </c>
      <c r="D141" cm="1">
        <f t="array" ref="D141">INDEX(INDEX(Nested_Ifs[],,MATCH(Lookups[[#Headers],[a21]],Nested_Ifs[#Headers],0)),
MATCH(1,($B141='Nested Ifs'!$B$14:$B$1004)*($C141='Nested Ifs'!$C$14:$C$1004),0))</f>
        <v>1</v>
      </c>
      <c r="E141" cm="1">
        <f t="array" ref="E141">INDEX(INDEX(Nested_Ifs[],,MATCH(Lookups[[#Headers],[a31]],Nested_Ifs[#Headers],0)),
MATCH(1,($B141='Nested Ifs'!$B$14:$B$1004)*($C141='Nested Ifs'!$C$14:$C$1004),0))</f>
        <v>1</v>
      </c>
      <c r="F141" cm="1">
        <f t="array" ref="F141">INDEX(INDEX(Nested_Ifs[],,MATCH(Lookups[[#Headers],[a71]],Nested_Ifs[#Headers],0)),
MATCH(1,($B141='Nested Ifs'!$B$14:$B$1004)*($C141='Nested Ifs'!$C$14:$C$1004),0))</f>
        <v>52</v>
      </c>
      <c r="G141" cm="1">
        <f t="array" ref="G141">INDEX(INDEX(Nested_Ifs[],,MATCH(Lookups[[#Headers],[a81]],Nested_Ifs[#Headers],0)),
MATCH(1,($B141='Nested Ifs'!$B$14:$B$1004)*($C141='Nested Ifs'!$C$14:$C$1004),0))</f>
        <v>1</v>
      </c>
      <c r="H141" t="str" cm="1">
        <f t="array" ref="H141">INDEX(INDEX(Nested_Ifs[],,MATCH(Lookups[[#Headers],[k31]],Nested_Ifs[#Headers],0)),
MATCH(1,($B141='Nested Ifs'!$B$14:$B$1004)*($C141='Nested Ifs'!$C$14:$C$1004),0))</f>
        <v>NA</v>
      </c>
      <c r="I141" t="str" cm="1">
        <f t="array" ref="I141">INDEX(INDEX(Nested_Ifs[],,MATCH(Lookups[[#Headers],[k51]],Nested_Ifs[#Headers],0)),
MATCH(1,($B141='Nested Ifs'!$B$14:$B$1004)*($C141='Nested Ifs'!$C$14:$C$1004),0))</f>
        <v>NA</v>
      </c>
      <c r="J141" cm="1">
        <f t="array" ref="J141">INDEX(INDEX(Nested_Ifs[],,MATCH(Lookups[[#Headers],[k91]],Nested_Ifs[#Headers],0)),
MATCH(1,($B141='Nested Ifs'!$B$14:$B$1004)*($C141='Nested Ifs'!$C$14:$C$1004),0))</f>
        <v>41</v>
      </c>
      <c r="K141" s="5" cm="1">
        <f t="array" ref="K141">INDEX(INDEX(Nested_Ifs[],,MATCH(Lookups[[#Headers],[Group_1_1]],Nested_Ifs[#Headers],0)),
MATCH(1,($B141='Nested Ifs'!$B$14:$B$1004)*($C141='Nested Ifs'!$C$14:$C$1004),0))</f>
        <v>0</v>
      </c>
      <c r="L141" cm="1">
        <f t="array" ref="L141">INDEX(INDEX(Nested_Ifs[],,MATCH(Lookups[[#Headers],[c120_1]],Nested_Ifs[#Headers],0)),
MATCH(1,($B141='Nested Ifs'!$B$14:$B$1004)*($C141='Nested Ifs'!$C$14:$C$1004),0))</f>
        <v>1</v>
      </c>
      <c r="M141" cm="1">
        <f t="array" ref="M141">INDEX(INDEX(Nested_Ifs[],,MATCH(Lookups[[#Headers],[c120_2]],Nested_Ifs[#Headers],0)),
MATCH(1,($B141='Nested Ifs'!$B$14:$B$1004)*($C141='Nested Ifs'!$C$14:$C$1004),0))</f>
        <v>2</v>
      </c>
      <c r="N141" t="str" cm="1">
        <f t="array" ref="N141">INDEX(INDEX(Nested_Ifs[],,MATCH(Lookups[[#Headers],[c120_3]],Nested_Ifs[#Headers],0)),
MATCH(1,($B141='Nested Ifs'!$B$14:$B$1004)*($C141='Nested Ifs'!$C$14:$C$1004),0))</f>
        <v>NA</v>
      </c>
      <c r="O141" s="11" cm="1">
        <f t="array" ref="O141">IF(SUMIFS(Nested_Ifs[Group_2_1],Nested_Ifs[ID],Lookups[[#This Row],[ID]]) &gt;=1,1,INDEX(Nested_Ifs[Group_2_1],MATCH(1,(Lookups[[#This Row],[ID]]=Nested_Ifs[ID])*(Lookups[[#This Row],[a11]]=Nested_Ifs[a11]),0)))</f>
        <v>0</v>
      </c>
    </row>
    <row r="142" spans="2:15" x14ac:dyDescent="0.3">
      <c r="B142">
        <v>19081</v>
      </c>
      <c r="C142" cm="1">
        <f t="array" ref="C142">MIN(_xlfn._xlws.FILTER(Nested_Ifs[a11], Nested_Ifs[ID]=Lookups!B142))</f>
        <v>2</v>
      </c>
      <c r="D142" cm="1">
        <f t="array" ref="D142">INDEX(INDEX(Nested_Ifs[],,MATCH(Lookups[[#Headers],[a21]],Nested_Ifs[#Headers],0)),
MATCH(1,($B142='Nested Ifs'!$B$14:$B$1004)*($C142='Nested Ifs'!$C$14:$C$1004),0))</f>
        <v>2</v>
      </c>
      <c r="E142" cm="1">
        <f t="array" ref="E142">INDEX(INDEX(Nested_Ifs[],,MATCH(Lookups[[#Headers],[a31]],Nested_Ifs[#Headers],0)),
MATCH(1,($B142='Nested Ifs'!$B$14:$B$1004)*($C142='Nested Ifs'!$C$14:$C$1004),0))</f>
        <v>1</v>
      </c>
      <c r="F142" cm="1">
        <f t="array" ref="F142">INDEX(INDEX(Nested_Ifs[],,MATCH(Lookups[[#Headers],[a71]],Nested_Ifs[#Headers],0)),
MATCH(1,($B142='Nested Ifs'!$B$14:$B$1004)*($C142='Nested Ifs'!$C$14:$C$1004),0))</f>
        <v>42</v>
      </c>
      <c r="G142" cm="1">
        <f t="array" ref="G142">INDEX(INDEX(Nested_Ifs[],,MATCH(Lookups[[#Headers],[a81]],Nested_Ifs[#Headers],0)),
MATCH(1,($B142='Nested Ifs'!$B$14:$B$1004)*($C142='Nested Ifs'!$C$14:$C$1004),0))</f>
        <v>5</v>
      </c>
      <c r="H142" t="str" cm="1">
        <f t="array" ref="H142">INDEX(INDEX(Nested_Ifs[],,MATCH(Lookups[[#Headers],[k31]],Nested_Ifs[#Headers],0)),
MATCH(1,($B142='Nested Ifs'!$B$14:$B$1004)*($C142='Nested Ifs'!$C$14:$C$1004),0))</f>
        <v>NA</v>
      </c>
      <c r="I142" t="str" cm="1">
        <f t="array" ref="I142">INDEX(INDEX(Nested_Ifs[],,MATCH(Lookups[[#Headers],[k51]],Nested_Ifs[#Headers],0)),
MATCH(1,($B142='Nested Ifs'!$B$14:$B$1004)*($C142='Nested Ifs'!$C$14:$C$1004),0))</f>
        <v>NA</v>
      </c>
      <c r="J142" cm="1">
        <f t="array" ref="J142">INDEX(INDEX(Nested_Ifs[],,MATCH(Lookups[[#Headers],[k91]],Nested_Ifs[#Headers],0)),
MATCH(1,($B142='Nested Ifs'!$B$14:$B$1004)*($C142='Nested Ifs'!$C$14:$C$1004),0))</f>
        <v>3</v>
      </c>
      <c r="K142" s="5" cm="1">
        <f t="array" ref="K142">INDEX(INDEX(Nested_Ifs[],,MATCH(Lookups[[#Headers],[Group_1_1]],Nested_Ifs[#Headers],0)),
MATCH(1,($B142='Nested Ifs'!$B$14:$B$1004)*($C142='Nested Ifs'!$C$14:$C$1004),0))</f>
        <v>0</v>
      </c>
      <c r="L142" cm="1">
        <f t="array" ref="L142">INDEX(INDEX(Nested_Ifs[],,MATCH(Lookups[[#Headers],[c120_1]],Nested_Ifs[#Headers],0)),
MATCH(1,($B142='Nested Ifs'!$B$14:$B$1004)*($C142='Nested Ifs'!$C$14:$C$1004),0))</f>
        <v>1</v>
      </c>
      <c r="M142" cm="1">
        <f t="array" ref="M142">INDEX(INDEX(Nested_Ifs[],,MATCH(Lookups[[#Headers],[c120_2]],Nested_Ifs[#Headers],0)),
MATCH(1,($B142='Nested Ifs'!$B$14:$B$1004)*($C142='Nested Ifs'!$C$14:$C$1004),0))</f>
        <v>1</v>
      </c>
      <c r="N142" cm="1">
        <f t="array" ref="N142">INDEX(INDEX(Nested_Ifs[],,MATCH(Lookups[[#Headers],[c120_3]],Nested_Ifs[#Headers],0)),
MATCH(1,($B142='Nested Ifs'!$B$14:$B$1004)*($C142='Nested Ifs'!$C$14:$C$1004),0))</f>
        <v>4</v>
      </c>
      <c r="O142" s="11" cm="1">
        <f t="array" ref="O142">IF(SUMIFS(Nested_Ifs[Group_2_1],Nested_Ifs[ID],Lookups[[#This Row],[ID]]) &gt;=1,1,INDEX(Nested_Ifs[Group_2_1],MATCH(1,(Lookups[[#This Row],[ID]]=Nested_Ifs[ID])*(Lookups[[#This Row],[a11]]=Nested_Ifs[a11]),0)))</f>
        <v>1</v>
      </c>
    </row>
    <row r="143" spans="2:15" x14ac:dyDescent="0.3">
      <c r="B143">
        <v>19082</v>
      </c>
      <c r="C143" cm="1">
        <f t="array" ref="C143">MIN(_xlfn._xlws.FILTER(Nested_Ifs[a11], Nested_Ifs[ID]=Lookups!B143))</f>
        <v>1</v>
      </c>
      <c r="D143" cm="1">
        <f t="array" ref="D143">INDEX(INDEX(Nested_Ifs[],,MATCH(Lookups[[#Headers],[a21]],Nested_Ifs[#Headers],0)),
MATCH(1,($B143='Nested Ifs'!$B$14:$B$1004)*($C143='Nested Ifs'!$C$14:$C$1004),0))</f>
        <v>1</v>
      </c>
      <c r="E143" cm="1">
        <f t="array" ref="E143">INDEX(INDEX(Nested_Ifs[],,MATCH(Lookups[[#Headers],[a31]],Nested_Ifs[#Headers],0)),
MATCH(1,($B143='Nested Ifs'!$B$14:$B$1004)*($C143='Nested Ifs'!$C$14:$C$1004),0))</f>
        <v>1</v>
      </c>
      <c r="F143" cm="1">
        <f t="array" ref="F143">INDEX(INDEX(Nested_Ifs[],,MATCH(Lookups[[#Headers],[a71]],Nested_Ifs[#Headers],0)),
MATCH(1,($B143='Nested Ifs'!$B$14:$B$1004)*($C143='Nested Ifs'!$C$14:$C$1004),0))</f>
        <v>57</v>
      </c>
      <c r="G143" cm="1">
        <f t="array" ref="G143">INDEX(INDEX(Nested_Ifs[],,MATCH(Lookups[[#Headers],[a81]],Nested_Ifs[#Headers],0)),
MATCH(1,($B143='Nested Ifs'!$B$14:$B$1004)*($C143='Nested Ifs'!$C$14:$C$1004),0))</f>
        <v>1</v>
      </c>
      <c r="H143" t="str" cm="1">
        <f t="array" ref="H143">INDEX(INDEX(Nested_Ifs[],,MATCH(Lookups[[#Headers],[k31]],Nested_Ifs[#Headers],0)),
MATCH(1,($B143='Nested Ifs'!$B$14:$B$1004)*($C143='Nested Ifs'!$C$14:$C$1004),0))</f>
        <v>NA</v>
      </c>
      <c r="I143" t="str" cm="1">
        <f t="array" ref="I143">INDEX(INDEX(Nested_Ifs[],,MATCH(Lookups[[#Headers],[k51]],Nested_Ifs[#Headers],0)),
MATCH(1,($B143='Nested Ifs'!$B$14:$B$1004)*($C143='Nested Ifs'!$C$14:$C$1004),0))</f>
        <v>NA</v>
      </c>
      <c r="J143" cm="1">
        <f t="array" ref="J143">INDEX(INDEX(Nested_Ifs[],,MATCH(Lookups[[#Headers],[k91]],Nested_Ifs[#Headers],0)),
MATCH(1,($B143='Nested Ifs'!$B$14:$B$1004)*($C143='Nested Ifs'!$C$14:$C$1004),0))</f>
        <v>41</v>
      </c>
      <c r="K143" s="5" cm="1">
        <f t="array" ref="K143">INDEX(INDEX(Nested_Ifs[],,MATCH(Lookups[[#Headers],[Group_1_1]],Nested_Ifs[#Headers],0)),
MATCH(1,($B143='Nested Ifs'!$B$14:$B$1004)*($C143='Nested Ifs'!$C$14:$C$1004),0))</f>
        <v>0</v>
      </c>
      <c r="L143" cm="1">
        <f t="array" ref="L143">INDEX(INDEX(Nested_Ifs[],,MATCH(Lookups[[#Headers],[c120_1]],Nested_Ifs[#Headers],0)),
MATCH(1,($B143='Nested Ifs'!$B$14:$B$1004)*($C143='Nested Ifs'!$C$14:$C$1004),0))</f>
        <v>1</v>
      </c>
      <c r="M143" cm="1">
        <f t="array" ref="M143">INDEX(INDEX(Nested_Ifs[],,MATCH(Lookups[[#Headers],[c120_2]],Nested_Ifs[#Headers],0)),
MATCH(1,($B143='Nested Ifs'!$B$14:$B$1004)*($C143='Nested Ifs'!$C$14:$C$1004),0))</f>
        <v>2</v>
      </c>
      <c r="N143" t="str" cm="1">
        <f t="array" ref="N143">INDEX(INDEX(Nested_Ifs[],,MATCH(Lookups[[#Headers],[c120_3]],Nested_Ifs[#Headers],0)),
MATCH(1,($B143='Nested Ifs'!$B$14:$B$1004)*($C143='Nested Ifs'!$C$14:$C$1004),0))</f>
        <v>NA</v>
      </c>
      <c r="O143" s="11" cm="1">
        <f t="array" ref="O143">IF(SUMIFS(Nested_Ifs[Group_2_1],Nested_Ifs[ID],Lookups[[#This Row],[ID]]) &gt;=1,1,INDEX(Nested_Ifs[Group_2_1],MATCH(1,(Lookups[[#This Row],[ID]]=Nested_Ifs[ID])*(Lookups[[#This Row],[a11]]=Nested_Ifs[a11]),0)))</f>
        <v>0</v>
      </c>
    </row>
    <row r="144" spans="2:15" x14ac:dyDescent="0.3">
      <c r="B144">
        <v>19083</v>
      </c>
      <c r="C144" cm="1">
        <f t="array" ref="C144">MIN(_xlfn._xlws.FILTER(Nested_Ifs[a11], Nested_Ifs[ID]=Lookups!B144))</f>
        <v>1</v>
      </c>
      <c r="D144" cm="1">
        <f t="array" ref="D144">INDEX(INDEX(Nested_Ifs[],,MATCH(Lookups[[#Headers],[a21]],Nested_Ifs[#Headers],0)),
MATCH(1,($B144='Nested Ifs'!$B$14:$B$1004)*($C144='Nested Ifs'!$C$14:$C$1004),0))</f>
        <v>2</v>
      </c>
      <c r="E144" cm="1">
        <f t="array" ref="E144">INDEX(INDEX(Nested_Ifs[],,MATCH(Lookups[[#Headers],[a31]],Nested_Ifs[#Headers],0)),
MATCH(1,($B144='Nested Ifs'!$B$14:$B$1004)*($C144='Nested Ifs'!$C$14:$C$1004),0))</f>
        <v>1</v>
      </c>
      <c r="F144" cm="1">
        <f t="array" ref="F144">INDEX(INDEX(Nested_Ifs[],,MATCH(Lookups[[#Headers],[a71]],Nested_Ifs[#Headers],0)),
MATCH(1,($B144='Nested Ifs'!$B$14:$B$1004)*($C144='Nested Ifs'!$C$14:$C$1004),0))</f>
        <v>74</v>
      </c>
      <c r="G144" cm="1">
        <f t="array" ref="G144">INDEX(INDEX(Nested_Ifs[],,MATCH(Lookups[[#Headers],[a81]],Nested_Ifs[#Headers],0)),
MATCH(1,($B144='Nested Ifs'!$B$14:$B$1004)*($C144='Nested Ifs'!$C$14:$C$1004),0))</f>
        <v>5</v>
      </c>
      <c r="H144" t="str" cm="1">
        <f t="array" ref="H144">INDEX(INDEX(Nested_Ifs[],,MATCH(Lookups[[#Headers],[k31]],Nested_Ifs[#Headers],0)),
MATCH(1,($B144='Nested Ifs'!$B$14:$B$1004)*($C144='Nested Ifs'!$C$14:$C$1004),0))</f>
        <v>NA</v>
      </c>
      <c r="I144" t="str" cm="1">
        <f t="array" ref="I144">INDEX(INDEX(Nested_Ifs[],,MATCH(Lookups[[#Headers],[k51]],Nested_Ifs[#Headers],0)),
MATCH(1,($B144='Nested Ifs'!$B$14:$B$1004)*($C144='Nested Ifs'!$C$14:$C$1004),0))</f>
        <v>NA</v>
      </c>
      <c r="J144" cm="1">
        <f t="array" ref="J144">INDEX(INDEX(Nested_Ifs[],,MATCH(Lookups[[#Headers],[k91]],Nested_Ifs[#Headers],0)),
MATCH(1,($B144='Nested Ifs'!$B$14:$B$1004)*($C144='Nested Ifs'!$C$14:$C$1004),0))</f>
        <v>5</v>
      </c>
      <c r="K144" s="5" cm="1">
        <f t="array" ref="K144">INDEX(INDEX(Nested_Ifs[],,MATCH(Lookups[[#Headers],[Group_1_1]],Nested_Ifs[#Headers],0)),
MATCH(1,($B144='Nested Ifs'!$B$14:$B$1004)*($C144='Nested Ifs'!$C$14:$C$1004),0))</f>
        <v>0</v>
      </c>
      <c r="L144" cm="1">
        <f t="array" ref="L144">INDEX(INDEX(Nested_Ifs[],,MATCH(Lookups[[#Headers],[c120_1]],Nested_Ifs[#Headers],0)),
MATCH(1,($B144='Nested Ifs'!$B$14:$B$1004)*($C144='Nested Ifs'!$C$14:$C$1004),0))</f>
        <v>1</v>
      </c>
      <c r="M144" cm="1">
        <f t="array" ref="M144">INDEX(INDEX(Nested_Ifs[],,MATCH(Lookups[[#Headers],[c120_2]],Nested_Ifs[#Headers],0)),
MATCH(1,($B144='Nested Ifs'!$B$14:$B$1004)*($C144='Nested Ifs'!$C$14:$C$1004),0))</f>
        <v>2</v>
      </c>
      <c r="N144" t="str" cm="1">
        <f t="array" ref="N144">INDEX(INDEX(Nested_Ifs[],,MATCH(Lookups[[#Headers],[c120_3]],Nested_Ifs[#Headers],0)),
MATCH(1,($B144='Nested Ifs'!$B$14:$B$1004)*($C144='Nested Ifs'!$C$14:$C$1004),0))</f>
        <v>NA</v>
      </c>
      <c r="O144" s="11" cm="1">
        <f t="array" ref="O144">IF(SUMIFS(Nested_Ifs[Group_2_1],Nested_Ifs[ID],Lookups[[#This Row],[ID]]) &gt;=1,1,INDEX(Nested_Ifs[Group_2_1],MATCH(1,(Lookups[[#This Row],[ID]]=Nested_Ifs[ID])*(Lookups[[#This Row],[a11]]=Nested_Ifs[a11]),0)))</f>
        <v>0</v>
      </c>
    </row>
    <row r="145" spans="2:15" x14ac:dyDescent="0.3">
      <c r="B145">
        <v>19084</v>
      </c>
      <c r="C145" cm="1">
        <f t="array" ref="C145">MIN(_xlfn._xlws.FILTER(Nested_Ifs[a11], Nested_Ifs[ID]=Lookups!B145))</f>
        <v>1</v>
      </c>
      <c r="D145" cm="1">
        <f t="array" ref="D145">INDEX(INDEX(Nested_Ifs[],,MATCH(Lookups[[#Headers],[a21]],Nested_Ifs[#Headers],0)),
MATCH(1,($B145='Nested Ifs'!$B$14:$B$1004)*($C145='Nested Ifs'!$C$14:$C$1004),0))</f>
        <v>2</v>
      </c>
      <c r="E145" cm="1">
        <f t="array" ref="E145">INDEX(INDEX(Nested_Ifs[],,MATCH(Lookups[[#Headers],[a31]],Nested_Ifs[#Headers],0)),
MATCH(1,($B145='Nested Ifs'!$B$14:$B$1004)*($C145='Nested Ifs'!$C$14:$C$1004),0))</f>
        <v>1</v>
      </c>
      <c r="F145" cm="1">
        <f t="array" ref="F145">INDEX(INDEX(Nested_Ifs[],,MATCH(Lookups[[#Headers],[a71]],Nested_Ifs[#Headers],0)),
MATCH(1,($B145='Nested Ifs'!$B$14:$B$1004)*($C145='Nested Ifs'!$C$14:$C$1004),0))</f>
        <v>67</v>
      </c>
      <c r="G145" cm="1">
        <f t="array" ref="G145">INDEX(INDEX(Nested_Ifs[],,MATCH(Lookups[[#Headers],[a81]],Nested_Ifs[#Headers],0)),
MATCH(1,($B145='Nested Ifs'!$B$14:$B$1004)*($C145='Nested Ifs'!$C$14:$C$1004),0))</f>
        <v>5</v>
      </c>
      <c r="H145" t="str" cm="1">
        <f t="array" ref="H145">INDEX(INDEX(Nested_Ifs[],,MATCH(Lookups[[#Headers],[k31]],Nested_Ifs[#Headers],0)),
MATCH(1,($B145='Nested Ifs'!$B$14:$B$1004)*($C145='Nested Ifs'!$C$14:$C$1004),0))</f>
        <v>NA</v>
      </c>
      <c r="I145" t="str" cm="1">
        <f t="array" ref="I145">INDEX(INDEX(Nested_Ifs[],,MATCH(Lookups[[#Headers],[k51]],Nested_Ifs[#Headers],0)),
MATCH(1,($B145='Nested Ifs'!$B$14:$B$1004)*($C145='Nested Ifs'!$C$14:$C$1004),0))</f>
        <v>NA</v>
      </c>
      <c r="J145" cm="1">
        <f t="array" ref="J145">INDEX(INDEX(Nested_Ifs[],,MATCH(Lookups[[#Headers],[k91]],Nested_Ifs[#Headers],0)),
MATCH(1,($B145='Nested Ifs'!$B$14:$B$1004)*($C145='Nested Ifs'!$C$14:$C$1004),0))</f>
        <v>41</v>
      </c>
      <c r="K145" s="5" cm="1">
        <f t="array" ref="K145">INDEX(INDEX(Nested_Ifs[],,MATCH(Lookups[[#Headers],[Group_1_1]],Nested_Ifs[#Headers],0)),
MATCH(1,($B145='Nested Ifs'!$B$14:$B$1004)*($C145='Nested Ifs'!$C$14:$C$1004),0))</f>
        <v>0</v>
      </c>
      <c r="L145" cm="1">
        <f t="array" ref="L145">INDEX(INDEX(Nested_Ifs[],,MATCH(Lookups[[#Headers],[c120_1]],Nested_Ifs[#Headers],0)),
MATCH(1,($B145='Nested Ifs'!$B$14:$B$1004)*($C145='Nested Ifs'!$C$14:$C$1004),0))</f>
        <v>1</v>
      </c>
      <c r="M145" cm="1">
        <f t="array" ref="M145">INDEX(INDEX(Nested_Ifs[],,MATCH(Lookups[[#Headers],[c120_2]],Nested_Ifs[#Headers],0)),
MATCH(1,($B145='Nested Ifs'!$B$14:$B$1004)*($C145='Nested Ifs'!$C$14:$C$1004),0))</f>
        <v>1</v>
      </c>
      <c r="N145" cm="1">
        <f t="array" ref="N145">INDEX(INDEX(Nested_Ifs[],,MATCH(Lookups[[#Headers],[c120_3]],Nested_Ifs[#Headers],0)),
MATCH(1,($B145='Nested Ifs'!$B$14:$B$1004)*($C145='Nested Ifs'!$C$14:$C$1004),0))</f>
        <v>4</v>
      </c>
      <c r="O145" s="11" cm="1">
        <f t="array" ref="O145">IF(SUMIFS(Nested_Ifs[Group_2_1],Nested_Ifs[ID],Lookups[[#This Row],[ID]]) &gt;=1,1,INDEX(Nested_Ifs[Group_2_1],MATCH(1,(Lookups[[#This Row],[ID]]=Nested_Ifs[ID])*(Lookups[[#This Row],[a11]]=Nested_Ifs[a11]),0)))</f>
        <v>1</v>
      </c>
    </row>
    <row r="146" spans="2:15" x14ac:dyDescent="0.3">
      <c r="B146">
        <v>19086</v>
      </c>
      <c r="C146" cm="1">
        <f t="array" ref="C146">MIN(_xlfn._xlws.FILTER(Nested_Ifs[a11], Nested_Ifs[ID]=Lookups!B146))</f>
        <v>1</v>
      </c>
      <c r="D146" cm="1">
        <f t="array" ref="D146">INDEX(INDEX(Nested_Ifs[],,MATCH(Lookups[[#Headers],[a21]],Nested_Ifs[#Headers],0)),
MATCH(1,($B146='Nested Ifs'!$B$14:$B$1004)*($C146='Nested Ifs'!$C$14:$C$1004),0))</f>
        <v>1</v>
      </c>
      <c r="E146" cm="1">
        <f t="array" ref="E146">INDEX(INDEX(Nested_Ifs[],,MATCH(Lookups[[#Headers],[a31]],Nested_Ifs[#Headers],0)),
MATCH(1,($B146='Nested Ifs'!$B$14:$B$1004)*($C146='Nested Ifs'!$C$14:$C$1004),0))</f>
        <v>1</v>
      </c>
      <c r="F146" cm="1">
        <f t="array" ref="F146">INDEX(INDEX(Nested_Ifs[],,MATCH(Lookups[[#Headers],[a71]],Nested_Ifs[#Headers],0)),
MATCH(1,($B146='Nested Ifs'!$B$14:$B$1004)*($C146='Nested Ifs'!$C$14:$C$1004),0))</f>
        <v>51</v>
      </c>
      <c r="G146" cm="1">
        <f t="array" ref="G146">INDEX(INDEX(Nested_Ifs[],,MATCH(Lookups[[#Headers],[a81]],Nested_Ifs[#Headers],0)),
MATCH(1,($B146='Nested Ifs'!$B$14:$B$1004)*($C146='Nested Ifs'!$C$14:$C$1004),0))</f>
        <v>1</v>
      </c>
      <c r="H146" t="str" cm="1">
        <f t="array" ref="H146">INDEX(INDEX(Nested_Ifs[],,MATCH(Lookups[[#Headers],[k31]],Nested_Ifs[#Headers],0)),
MATCH(1,($B146='Nested Ifs'!$B$14:$B$1004)*($C146='Nested Ifs'!$C$14:$C$1004),0))</f>
        <v>NA</v>
      </c>
      <c r="I146" t="str" cm="1">
        <f t="array" ref="I146">INDEX(INDEX(Nested_Ifs[],,MATCH(Lookups[[#Headers],[k51]],Nested_Ifs[#Headers],0)),
MATCH(1,($B146='Nested Ifs'!$B$14:$B$1004)*($C146='Nested Ifs'!$C$14:$C$1004),0))</f>
        <v>NA</v>
      </c>
      <c r="J146" cm="1">
        <f t="array" ref="J146">INDEX(INDEX(Nested_Ifs[],,MATCH(Lookups[[#Headers],[k91]],Nested_Ifs[#Headers],0)),
MATCH(1,($B146='Nested Ifs'!$B$14:$B$1004)*($C146='Nested Ifs'!$C$14:$C$1004),0))</f>
        <v>5</v>
      </c>
      <c r="K146" s="5" cm="1">
        <f t="array" ref="K146">INDEX(INDEX(Nested_Ifs[],,MATCH(Lookups[[#Headers],[Group_1_1]],Nested_Ifs[#Headers],0)),
MATCH(1,($B146='Nested Ifs'!$B$14:$B$1004)*($C146='Nested Ifs'!$C$14:$C$1004),0))</f>
        <v>0</v>
      </c>
      <c r="L146" cm="1">
        <f t="array" ref="L146">INDEX(INDEX(Nested_Ifs[],,MATCH(Lookups[[#Headers],[c120_1]],Nested_Ifs[#Headers],0)),
MATCH(1,($B146='Nested Ifs'!$B$14:$B$1004)*($C146='Nested Ifs'!$C$14:$C$1004),0))</f>
        <v>1</v>
      </c>
      <c r="M146" cm="1">
        <f t="array" ref="M146">INDEX(INDEX(Nested_Ifs[],,MATCH(Lookups[[#Headers],[c120_2]],Nested_Ifs[#Headers],0)),
MATCH(1,($B146='Nested Ifs'!$B$14:$B$1004)*($C146='Nested Ifs'!$C$14:$C$1004),0))</f>
        <v>2</v>
      </c>
      <c r="N146" t="str" cm="1">
        <f t="array" ref="N146">INDEX(INDEX(Nested_Ifs[],,MATCH(Lookups[[#Headers],[c120_3]],Nested_Ifs[#Headers],0)),
MATCH(1,($B146='Nested Ifs'!$B$14:$B$1004)*($C146='Nested Ifs'!$C$14:$C$1004),0))</f>
        <v>NA</v>
      </c>
      <c r="O146" s="11" cm="1">
        <f t="array" ref="O146">IF(SUMIFS(Nested_Ifs[Group_2_1],Nested_Ifs[ID],Lookups[[#This Row],[ID]]) &gt;=1,1,INDEX(Nested_Ifs[Group_2_1],MATCH(1,(Lookups[[#This Row],[ID]]=Nested_Ifs[ID])*(Lookups[[#This Row],[a11]]=Nested_Ifs[a11]),0)))</f>
        <v>0</v>
      </c>
    </row>
    <row r="147" spans="2:15" x14ac:dyDescent="0.3">
      <c r="B147">
        <v>19087</v>
      </c>
      <c r="C147" cm="1">
        <f t="array" ref="C147">MIN(_xlfn._xlws.FILTER(Nested_Ifs[a11], Nested_Ifs[ID]=Lookups!B147))</f>
        <v>1</v>
      </c>
      <c r="D147" cm="1">
        <f t="array" ref="D147">INDEX(INDEX(Nested_Ifs[],,MATCH(Lookups[[#Headers],[a21]],Nested_Ifs[#Headers],0)),
MATCH(1,($B147='Nested Ifs'!$B$14:$B$1004)*($C147='Nested Ifs'!$C$14:$C$1004),0))</f>
        <v>1</v>
      </c>
      <c r="E147" cm="1">
        <f t="array" ref="E147">INDEX(INDEX(Nested_Ifs[],,MATCH(Lookups[[#Headers],[a31]],Nested_Ifs[#Headers],0)),
MATCH(1,($B147='Nested Ifs'!$B$14:$B$1004)*($C147='Nested Ifs'!$C$14:$C$1004),0))</f>
        <v>1</v>
      </c>
      <c r="F147" cm="1">
        <f t="array" ref="F147">INDEX(INDEX(Nested_Ifs[],,MATCH(Lookups[[#Headers],[a71]],Nested_Ifs[#Headers],0)),
MATCH(1,($B147='Nested Ifs'!$B$14:$B$1004)*($C147='Nested Ifs'!$C$14:$C$1004),0))</f>
        <v>50</v>
      </c>
      <c r="G147" cm="1">
        <f t="array" ref="G147">INDEX(INDEX(Nested_Ifs[],,MATCH(Lookups[[#Headers],[a81]],Nested_Ifs[#Headers],0)),
MATCH(1,($B147='Nested Ifs'!$B$14:$B$1004)*($C147='Nested Ifs'!$C$14:$C$1004),0))</f>
        <v>1</v>
      </c>
      <c r="H147" t="str" cm="1">
        <f t="array" ref="H147">INDEX(INDEX(Nested_Ifs[],,MATCH(Lookups[[#Headers],[k31]],Nested_Ifs[#Headers],0)),
MATCH(1,($B147='Nested Ifs'!$B$14:$B$1004)*($C147='Nested Ifs'!$C$14:$C$1004),0))</f>
        <v>NA</v>
      </c>
      <c r="I147" t="str" cm="1">
        <f t="array" ref="I147">INDEX(INDEX(Nested_Ifs[],,MATCH(Lookups[[#Headers],[k51]],Nested_Ifs[#Headers],0)),
MATCH(1,($B147='Nested Ifs'!$B$14:$B$1004)*($C147='Nested Ifs'!$C$14:$C$1004),0))</f>
        <v>NA</v>
      </c>
      <c r="J147" cm="1">
        <f t="array" ref="J147">INDEX(INDEX(Nested_Ifs[],,MATCH(Lookups[[#Headers],[k91]],Nested_Ifs[#Headers],0)),
MATCH(1,($B147='Nested Ifs'!$B$14:$B$1004)*($C147='Nested Ifs'!$C$14:$C$1004),0))</f>
        <v>41</v>
      </c>
      <c r="K147" s="5" cm="1">
        <f t="array" ref="K147">INDEX(INDEX(Nested_Ifs[],,MATCH(Lookups[[#Headers],[Group_1_1]],Nested_Ifs[#Headers],0)),
MATCH(1,($B147='Nested Ifs'!$B$14:$B$1004)*($C147='Nested Ifs'!$C$14:$C$1004),0))</f>
        <v>0</v>
      </c>
      <c r="L147" cm="1">
        <f t="array" ref="L147">INDEX(INDEX(Nested_Ifs[],,MATCH(Lookups[[#Headers],[c120_1]],Nested_Ifs[#Headers],0)),
MATCH(1,($B147='Nested Ifs'!$B$14:$B$1004)*($C147='Nested Ifs'!$C$14:$C$1004),0))</f>
        <v>1</v>
      </c>
      <c r="M147" cm="1">
        <f t="array" ref="M147">INDEX(INDEX(Nested_Ifs[],,MATCH(Lookups[[#Headers],[c120_2]],Nested_Ifs[#Headers],0)),
MATCH(1,($B147='Nested Ifs'!$B$14:$B$1004)*($C147='Nested Ifs'!$C$14:$C$1004),0))</f>
        <v>2</v>
      </c>
      <c r="N147" t="str" cm="1">
        <f t="array" ref="N147">INDEX(INDEX(Nested_Ifs[],,MATCH(Lookups[[#Headers],[c120_3]],Nested_Ifs[#Headers],0)),
MATCH(1,($B147='Nested Ifs'!$B$14:$B$1004)*($C147='Nested Ifs'!$C$14:$C$1004),0))</f>
        <v>NA</v>
      </c>
      <c r="O147" s="11" cm="1">
        <f t="array" ref="O147">IF(SUMIFS(Nested_Ifs[Group_2_1],Nested_Ifs[ID],Lookups[[#This Row],[ID]]) &gt;=1,1,INDEX(Nested_Ifs[Group_2_1],MATCH(1,(Lookups[[#This Row],[ID]]=Nested_Ifs[ID])*(Lookups[[#This Row],[a11]]=Nested_Ifs[a11]),0)))</f>
        <v>0</v>
      </c>
    </row>
    <row r="148" spans="2:15" x14ac:dyDescent="0.3">
      <c r="B148">
        <v>19089</v>
      </c>
      <c r="C148" cm="1">
        <f t="array" ref="C148">MIN(_xlfn._xlws.FILTER(Nested_Ifs[a11], Nested_Ifs[ID]=Lookups!B148))</f>
        <v>1</v>
      </c>
      <c r="D148" cm="1">
        <f t="array" ref="D148">INDEX(INDEX(Nested_Ifs[],,MATCH(Lookups[[#Headers],[a21]],Nested_Ifs[#Headers],0)),
MATCH(1,($B148='Nested Ifs'!$B$14:$B$1004)*($C148='Nested Ifs'!$C$14:$C$1004),0))</f>
        <v>1</v>
      </c>
      <c r="E148" cm="1">
        <f t="array" ref="E148">INDEX(INDEX(Nested_Ifs[],,MATCH(Lookups[[#Headers],[a31]],Nested_Ifs[#Headers],0)),
MATCH(1,($B148='Nested Ifs'!$B$14:$B$1004)*($C148='Nested Ifs'!$C$14:$C$1004),0))</f>
        <v>1</v>
      </c>
      <c r="F148" cm="1">
        <f t="array" ref="F148">INDEX(INDEX(Nested_Ifs[],,MATCH(Lookups[[#Headers],[a71]],Nested_Ifs[#Headers],0)),
MATCH(1,($B148='Nested Ifs'!$B$14:$B$1004)*($C148='Nested Ifs'!$C$14:$C$1004),0))</f>
        <v>37</v>
      </c>
      <c r="G148" cm="1">
        <f t="array" ref="G148">INDEX(INDEX(Nested_Ifs[],,MATCH(Lookups[[#Headers],[a81]],Nested_Ifs[#Headers],0)),
MATCH(1,($B148='Nested Ifs'!$B$14:$B$1004)*($C148='Nested Ifs'!$C$14:$C$1004),0))</f>
        <v>1</v>
      </c>
      <c r="H148" t="str" cm="1">
        <f t="array" ref="H148">INDEX(INDEX(Nested_Ifs[],,MATCH(Lookups[[#Headers],[k31]],Nested_Ifs[#Headers],0)),
MATCH(1,($B148='Nested Ifs'!$B$14:$B$1004)*($C148='Nested Ifs'!$C$14:$C$1004),0))</f>
        <v>NA</v>
      </c>
      <c r="I148" t="str" cm="1">
        <f t="array" ref="I148">INDEX(INDEX(Nested_Ifs[],,MATCH(Lookups[[#Headers],[k51]],Nested_Ifs[#Headers],0)),
MATCH(1,($B148='Nested Ifs'!$B$14:$B$1004)*($C148='Nested Ifs'!$C$14:$C$1004),0))</f>
        <v>NA</v>
      </c>
      <c r="J148" cm="1">
        <f t="array" ref="J148">INDEX(INDEX(Nested_Ifs[],,MATCH(Lookups[[#Headers],[k91]],Nested_Ifs[#Headers],0)),
MATCH(1,($B148='Nested Ifs'!$B$14:$B$1004)*($C148='Nested Ifs'!$C$14:$C$1004),0))</f>
        <v>41</v>
      </c>
      <c r="K148" s="5" cm="1">
        <f t="array" ref="K148">INDEX(INDEX(Nested_Ifs[],,MATCH(Lookups[[#Headers],[Group_1_1]],Nested_Ifs[#Headers],0)),
MATCH(1,($B148='Nested Ifs'!$B$14:$B$1004)*($C148='Nested Ifs'!$C$14:$C$1004),0))</f>
        <v>0</v>
      </c>
      <c r="L148" cm="1">
        <f t="array" ref="L148">INDEX(INDEX(Nested_Ifs[],,MATCH(Lookups[[#Headers],[c120_1]],Nested_Ifs[#Headers],0)),
MATCH(1,($B148='Nested Ifs'!$B$14:$B$1004)*($C148='Nested Ifs'!$C$14:$C$1004),0))</f>
        <v>2</v>
      </c>
      <c r="M148" cm="1">
        <f t="array" ref="M148">INDEX(INDEX(Nested_Ifs[],,MATCH(Lookups[[#Headers],[c120_2]],Nested_Ifs[#Headers],0)),
MATCH(1,($B148='Nested Ifs'!$B$14:$B$1004)*($C148='Nested Ifs'!$C$14:$C$1004),0))</f>
        <v>2</v>
      </c>
      <c r="N148" t="str" cm="1">
        <f t="array" ref="N148">INDEX(INDEX(Nested_Ifs[],,MATCH(Lookups[[#Headers],[c120_3]],Nested_Ifs[#Headers],0)),
MATCH(1,($B148='Nested Ifs'!$B$14:$B$1004)*($C148='Nested Ifs'!$C$14:$C$1004),0))</f>
        <v>NA</v>
      </c>
      <c r="O148" s="11" cm="1">
        <f t="array" ref="O148">IF(SUMIFS(Nested_Ifs[Group_2_1],Nested_Ifs[ID],Lookups[[#This Row],[ID]]) &gt;=1,1,INDEX(Nested_Ifs[Group_2_1],MATCH(1,(Lookups[[#This Row],[ID]]=Nested_Ifs[ID])*(Lookups[[#This Row],[a11]]=Nested_Ifs[a11]),0)))</f>
        <v>0</v>
      </c>
    </row>
    <row r="149" spans="2:15" x14ac:dyDescent="0.3">
      <c r="B149">
        <v>19090</v>
      </c>
      <c r="C149" cm="1">
        <f t="array" ref="C149">MIN(_xlfn._xlws.FILTER(Nested_Ifs[a11], Nested_Ifs[ID]=Lookups!B149))</f>
        <v>1</v>
      </c>
      <c r="D149" cm="1">
        <f t="array" ref="D149">INDEX(INDEX(Nested_Ifs[],,MATCH(Lookups[[#Headers],[a21]],Nested_Ifs[#Headers],0)),
MATCH(1,($B149='Nested Ifs'!$B$14:$B$1004)*($C149='Nested Ifs'!$C$14:$C$1004),0))</f>
        <v>1</v>
      </c>
      <c r="E149" cm="1">
        <f t="array" ref="E149">INDEX(INDEX(Nested_Ifs[],,MATCH(Lookups[[#Headers],[a31]],Nested_Ifs[#Headers],0)),
MATCH(1,($B149='Nested Ifs'!$B$14:$B$1004)*($C149='Nested Ifs'!$C$14:$C$1004),0))</f>
        <v>1</v>
      </c>
      <c r="F149" cm="1">
        <f t="array" ref="F149">INDEX(INDEX(Nested_Ifs[],,MATCH(Lookups[[#Headers],[a71]],Nested_Ifs[#Headers],0)),
MATCH(1,($B149='Nested Ifs'!$B$14:$B$1004)*($C149='Nested Ifs'!$C$14:$C$1004),0))</f>
        <v>61</v>
      </c>
      <c r="G149" cm="1">
        <f t="array" ref="G149">INDEX(INDEX(Nested_Ifs[],,MATCH(Lookups[[#Headers],[a81]],Nested_Ifs[#Headers],0)),
MATCH(1,($B149='Nested Ifs'!$B$14:$B$1004)*($C149='Nested Ifs'!$C$14:$C$1004),0))</f>
        <v>1</v>
      </c>
      <c r="H149" t="str" cm="1">
        <f t="array" ref="H149">INDEX(INDEX(Nested_Ifs[],,MATCH(Lookups[[#Headers],[k31]],Nested_Ifs[#Headers],0)),
MATCH(1,($B149='Nested Ifs'!$B$14:$B$1004)*($C149='Nested Ifs'!$C$14:$C$1004),0))</f>
        <v>NA</v>
      </c>
      <c r="I149" t="str" cm="1">
        <f t="array" ref="I149">INDEX(INDEX(Nested_Ifs[],,MATCH(Lookups[[#Headers],[k51]],Nested_Ifs[#Headers],0)),
MATCH(1,($B149='Nested Ifs'!$B$14:$B$1004)*($C149='Nested Ifs'!$C$14:$C$1004),0))</f>
        <v>NA</v>
      </c>
      <c r="J149" cm="1">
        <f t="array" ref="J149">INDEX(INDEX(Nested_Ifs[],,MATCH(Lookups[[#Headers],[k91]],Nested_Ifs[#Headers],0)),
MATCH(1,($B149='Nested Ifs'!$B$14:$B$1004)*($C149='Nested Ifs'!$C$14:$C$1004),0))</f>
        <v>41</v>
      </c>
      <c r="K149" s="5" cm="1">
        <f t="array" ref="K149">INDEX(INDEX(Nested_Ifs[],,MATCH(Lookups[[#Headers],[Group_1_1]],Nested_Ifs[#Headers],0)),
MATCH(1,($B149='Nested Ifs'!$B$14:$B$1004)*($C149='Nested Ifs'!$C$14:$C$1004),0))</f>
        <v>0</v>
      </c>
      <c r="L149" cm="1">
        <f t="array" ref="L149">INDEX(INDEX(Nested_Ifs[],,MATCH(Lookups[[#Headers],[c120_1]],Nested_Ifs[#Headers],0)),
MATCH(1,($B149='Nested Ifs'!$B$14:$B$1004)*($C149='Nested Ifs'!$C$14:$C$1004),0))</f>
        <v>1</v>
      </c>
      <c r="M149" cm="1">
        <f t="array" ref="M149">INDEX(INDEX(Nested_Ifs[],,MATCH(Lookups[[#Headers],[c120_2]],Nested_Ifs[#Headers],0)),
MATCH(1,($B149='Nested Ifs'!$B$14:$B$1004)*($C149='Nested Ifs'!$C$14:$C$1004),0))</f>
        <v>2</v>
      </c>
      <c r="N149" t="str" cm="1">
        <f t="array" ref="N149">INDEX(INDEX(Nested_Ifs[],,MATCH(Lookups[[#Headers],[c120_3]],Nested_Ifs[#Headers],0)),
MATCH(1,($B149='Nested Ifs'!$B$14:$B$1004)*($C149='Nested Ifs'!$C$14:$C$1004),0))</f>
        <v>NA</v>
      </c>
      <c r="O149" s="11" cm="1">
        <f t="array" ref="O149">IF(SUMIFS(Nested_Ifs[Group_2_1],Nested_Ifs[ID],Lookups[[#This Row],[ID]]) &gt;=1,1,INDEX(Nested_Ifs[Group_2_1],MATCH(1,(Lookups[[#This Row],[ID]]=Nested_Ifs[ID])*(Lookups[[#This Row],[a11]]=Nested_Ifs[a11]),0)))</f>
        <v>0</v>
      </c>
    </row>
    <row r="150" spans="2:15" x14ac:dyDescent="0.3">
      <c r="B150">
        <v>19091</v>
      </c>
      <c r="C150" cm="1">
        <f t="array" ref="C150">MIN(_xlfn._xlws.FILTER(Nested_Ifs[a11], Nested_Ifs[ID]=Lookups!B150))</f>
        <v>1</v>
      </c>
      <c r="D150" cm="1">
        <f t="array" ref="D150">INDEX(INDEX(Nested_Ifs[],,MATCH(Lookups[[#Headers],[a21]],Nested_Ifs[#Headers],0)),
MATCH(1,($B150='Nested Ifs'!$B$14:$B$1004)*($C150='Nested Ifs'!$C$14:$C$1004),0))</f>
        <v>2</v>
      </c>
      <c r="E150" cm="1">
        <f t="array" ref="E150">INDEX(INDEX(Nested_Ifs[],,MATCH(Lookups[[#Headers],[a31]],Nested_Ifs[#Headers],0)),
MATCH(1,($B150='Nested Ifs'!$B$14:$B$1004)*($C150='Nested Ifs'!$C$14:$C$1004),0))</f>
        <v>1</v>
      </c>
      <c r="F150" cm="1">
        <f t="array" ref="F150">INDEX(INDEX(Nested_Ifs[],,MATCH(Lookups[[#Headers],[a71]],Nested_Ifs[#Headers],0)),
MATCH(1,($B150='Nested Ifs'!$B$14:$B$1004)*($C150='Nested Ifs'!$C$14:$C$1004),0))</f>
        <v>60</v>
      </c>
      <c r="G150" cm="1">
        <f t="array" ref="G150">INDEX(INDEX(Nested_Ifs[],,MATCH(Lookups[[#Headers],[a81]],Nested_Ifs[#Headers],0)),
MATCH(1,($B150='Nested Ifs'!$B$14:$B$1004)*($C150='Nested Ifs'!$C$14:$C$1004),0))</f>
        <v>5</v>
      </c>
      <c r="H150" t="str" cm="1">
        <f t="array" ref="H150">INDEX(INDEX(Nested_Ifs[],,MATCH(Lookups[[#Headers],[k31]],Nested_Ifs[#Headers],0)),
MATCH(1,($B150='Nested Ifs'!$B$14:$B$1004)*($C150='Nested Ifs'!$C$14:$C$1004),0))</f>
        <v>NA</v>
      </c>
      <c r="I150" t="str" cm="1">
        <f t="array" ref="I150">INDEX(INDEX(Nested_Ifs[],,MATCH(Lookups[[#Headers],[k51]],Nested_Ifs[#Headers],0)),
MATCH(1,($B150='Nested Ifs'!$B$14:$B$1004)*($C150='Nested Ifs'!$C$14:$C$1004),0))</f>
        <v>NA</v>
      </c>
      <c r="J150" cm="1">
        <f t="array" ref="J150">INDEX(INDEX(Nested_Ifs[],,MATCH(Lookups[[#Headers],[k91]],Nested_Ifs[#Headers],0)),
MATCH(1,($B150='Nested Ifs'!$B$14:$B$1004)*($C150='Nested Ifs'!$C$14:$C$1004),0))</f>
        <v>41</v>
      </c>
      <c r="K150" s="5" cm="1">
        <f t="array" ref="K150">INDEX(INDEX(Nested_Ifs[],,MATCH(Lookups[[#Headers],[Group_1_1]],Nested_Ifs[#Headers],0)),
MATCH(1,($B150='Nested Ifs'!$B$14:$B$1004)*($C150='Nested Ifs'!$C$14:$C$1004),0))</f>
        <v>0</v>
      </c>
      <c r="L150" cm="1">
        <f t="array" ref="L150">INDEX(INDEX(Nested_Ifs[],,MATCH(Lookups[[#Headers],[c120_1]],Nested_Ifs[#Headers],0)),
MATCH(1,($B150='Nested Ifs'!$B$14:$B$1004)*($C150='Nested Ifs'!$C$14:$C$1004),0))</f>
        <v>1</v>
      </c>
      <c r="M150" cm="1">
        <f t="array" ref="M150">INDEX(INDEX(Nested_Ifs[],,MATCH(Lookups[[#Headers],[c120_2]],Nested_Ifs[#Headers],0)),
MATCH(1,($B150='Nested Ifs'!$B$14:$B$1004)*($C150='Nested Ifs'!$C$14:$C$1004),0))</f>
        <v>1</v>
      </c>
      <c r="N150" cm="1">
        <f t="array" ref="N150">INDEX(INDEX(Nested_Ifs[],,MATCH(Lookups[[#Headers],[c120_3]],Nested_Ifs[#Headers],0)),
MATCH(1,($B150='Nested Ifs'!$B$14:$B$1004)*($C150='Nested Ifs'!$C$14:$C$1004),0))</f>
        <v>3</v>
      </c>
      <c r="O150" s="11" cm="1">
        <f t="array" ref="O150">IF(SUMIFS(Nested_Ifs[Group_2_1],Nested_Ifs[ID],Lookups[[#This Row],[ID]]) &gt;=1,1,INDEX(Nested_Ifs[Group_2_1],MATCH(1,(Lookups[[#This Row],[ID]]=Nested_Ifs[ID])*(Lookups[[#This Row],[a11]]=Nested_Ifs[a11]),0)))</f>
        <v>1</v>
      </c>
    </row>
    <row r="151" spans="2:15" x14ac:dyDescent="0.3">
      <c r="B151">
        <v>19093</v>
      </c>
      <c r="C151" cm="1">
        <f t="array" ref="C151">MIN(_xlfn._xlws.FILTER(Nested_Ifs[a11], Nested_Ifs[ID]=Lookups!B151))</f>
        <v>1</v>
      </c>
      <c r="D151" cm="1">
        <f t="array" ref="D151">INDEX(INDEX(Nested_Ifs[],,MATCH(Lookups[[#Headers],[a21]],Nested_Ifs[#Headers],0)),
MATCH(1,($B151='Nested Ifs'!$B$14:$B$1004)*($C151='Nested Ifs'!$C$14:$C$1004),0))</f>
        <v>2</v>
      </c>
      <c r="E151" cm="1">
        <f t="array" ref="E151">INDEX(INDEX(Nested_Ifs[],,MATCH(Lookups[[#Headers],[a31]],Nested_Ifs[#Headers],0)),
MATCH(1,($B151='Nested Ifs'!$B$14:$B$1004)*($C151='Nested Ifs'!$C$14:$C$1004),0))</f>
        <v>1</v>
      </c>
      <c r="F151" cm="1">
        <f t="array" ref="F151">INDEX(INDEX(Nested_Ifs[],,MATCH(Lookups[[#Headers],[a71]],Nested_Ifs[#Headers],0)),
MATCH(1,($B151='Nested Ifs'!$B$14:$B$1004)*($C151='Nested Ifs'!$C$14:$C$1004),0))</f>
        <v>93</v>
      </c>
      <c r="G151" cm="1">
        <f t="array" ref="G151">INDEX(INDEX(Nested_Ifs[],,MATCH(Lookups[[#Headers],[a81]],Nested_Ifs[#Headers],0)),
MATCH(1,($B151='Nested Ifs'!$B$14:$B$1004)*($C151='Nested Ifs'!$C$14:$C$1004),0))</f>
        <v>5</v>
      </c>
      <c r="H151" t="str" cm="1">
        <f t="array" ref="H151">INDEX(INDEX(Nested_Ifs[],,MATCH(Lookups[[#Headers],[k31]],Nested_Ifs[#Headers],0)),
MATCH(1,($B151='Nested Ifs'!$B$14:$B$1004)*($C151='Nested Ifs'!$C$14:$C$1004),0))</f>
        <v>NA</v>
      </c>
      <c r="I151" t="str" cm="1">
        <f t="array" ref="I151">INDEX(INDEX(Nested_Ifs[],,MATCH(Lookups[[#Headers],[k51]],Nested_Ifs[#Headers],0)),
MATCH(1,($B151='Nested Ifs'!$B$14:$B$1004)*($C151='Nested Ifs'!$C$14:$C$1004),0))</f>
        <v>NA</v>
      </c>
      <c r="J151" cm="1">
        <f t="array" ref="J151">INDEX(INDEX(Nested_Ifs[],,MATCH(Lookups[[#Headers],[k91]],Nested_Ifs[#Headers],0)),
MATCH(1,($B151='Nested Ifs'!$B$14:$B$1004)*($C151='Nested Ifs'!$C$14:$C$1004),0))</f>
        <v>8</v>
      </c>
      <c r="K151" s="5" cm="1">
        <f t="array" ref="K151">INDEX(INDEX(Nested_Ifs[],,MATCH(Lookups[[#Headers],[Group_1_1]],Nested_Ifs[#Headers],0)),
MATCH(1,($B151='Nested Ifs'!$B$14:$B$1004)*($C151='Nested Ifs'!$C$14:$C$1004),0))</f>
        <v>1</v>
      </c>
      <c r="L151" cm="1">
        <f t="array" ref="L151">INDEX(INDEX(Nested_Ifs[],,MATCH(Lookups[[#Headers],[c120_1]],Nested_Ifs[#Headers],0)),
MATCH(1,($B151='Nested Ifs'!$B$14:$B$1004)*($C151='Nested Ifs'!$C$14:$C$1004),0))</f>
        <v>1</v>
      </c>
      <c r="M151" cm="1">
        <f t="array" ref="M151">INDEX(INDEX(Nested_Ifs[],,MATCH(Lookups[[#Headers],[c120_2]],Nested_Ifs[#Headers],0)),
MATCH(1,($B151='Nested Ifs'!$B$14:$B$1004)*($C151='Nested Ifs'!$C$14:$C$1004),0))</f>
        <v>2</v>
      </c>
      <c r="N151" t="str" cm="1">
        <f t="array" ref="N151">INDEX(INDEX(Nested_Ifs[],,MATCH(Lookups[[#Headers],[c120_3]],Nested_Ifs[#Headers],0)),
MATCH(1,($B151='Nested Ifs'!$B$14:$B$1004)*($C151='Nested Ifs'!$C$14:$C$1004),0))</f>
        <v>NA</v>
      </c>
      <c r="O151" s="11" cm="1">
        <f t="array" ref="O151">IF(SUMIFS(Nested_Ifs[Group_2_1],Nested_Ifs[ID],Lookups[[#This Row],[ID]]) &gt;=1,1,INDEX(Nested_Ifs[Group_2_1],MATCH(1,(Lookups[[#This Row],[ID]]=Nested_Ifs[ID])*(Lookups[[#This Row],[a11]]=Nested_Ifs[a11]),0)))</f>
        <v>0</v>
      </c>
    </row>
    <row r="152" spans="2:15" x14ac:dyDescent="0.3">
      <c r="B152">
        <v>19094</v>
      </c>
      <c r="C152" cm="1">
        <f t="array" ref="C152">MIN(_xlfn._xlws.FILTER(Nested_Ifs[a11], Nested_Ifs[ID]=Lookups!B152))</f>
        <v>1</v>
      </c>
      <c r="D152" cm="1">
        <f t="array" ref="D152">INDEX(INDEX(Nested_Ifs[],,MATCH(Lookups[[#Headers],[a21]],Nested_Ifs[#Headers],0)),
MATCH(1,($B152='Nested Ifs'!$B$14:$B$1004)*($C152='Nested Ifs'!$C$14:$C$1004),0))</f>
        <v>2</v>
      </c>
      <c r="E152" cm="1">
        <f t="array" ref="E152">INDEX(INDEX(Nested_Ifs[],,MATCH(Lookups[[#Headers],[a31]],Nested_Ifs[#Headers],0)),
MATCH(1,($B152='Nested Ifs'!$B$14:$B$1004)*($C152='Nested Ifs'!$C$14:$C$1004),0))</f>
        <v>1</v>
      </c>
      <c r="F152" cm="1">
        <f t="array" ref="F152">INDEX(INDEX(Nested_Ifs[],,MATCH(Lookups[[#Headers],[a71]],Nested_Ifs[#Headers],0)),
MATCH(1,($B152='Nested Ifs'!$B$14:$B$1004)*($C152='Nested Ifs'!$C$14:$C$1004),0))</f>
        <v>66</v>
      </c>
      <c r="G152" cm="1">
        <f t="array" ref="G152">INDEX(INDEX(Nested_Ifs[],,MATCH(Lookups[[#Headers],[a81]],Nested_Ifs[#Headers],0)),
MATCH(1,($B152='Nested Ifs'!$B$14:$B$1004)*($C152='Nested Ifs'!$C$14:$C$1004),0))</f>
        <v>5</v>
      </c>
      <c r="H152" t="str" cm="1">
        <f t="array" ref="H152">INDEX(INDEX(Nested_Ifs[],,MATCH(Lookups[[#Headers],[k31]],Nested_Ifs[#Headers],0)),
MATCH(1,($B152='Nested Ifs'!$B$14:$B$1004)*($C152='Nested Ifs'!$C$14:$C$1004),0))</f>
        <v>NA</v>
      </c>
      <c r="I152" t="str" cm="1">
        <f t="array" ref="I152">INDEX(INDEX(Nested_Ifs[],,MATCH(Lookups[[#Headers],[k51]],Nested_Ifs[#Headers],0)),
MATCH(1,($B152='Nested Ifs'!$B$14:$B$1004)*($C152='Nested Ifs'!$C$14:$C$1004),0))</f>
        <v>NA</v>
      </c>
      <c r="J152" cm="1">
        <f t="array" ref="J152">INDEX(INDEX(Nested_Ifs[],,MATCH(Lookups[[#Headers],[k91]],Nested_Ifs[#Headers],0)),
MATCH(1,($B152='Nested Ifs'!$B$14:$B$1004)*($C152='Nested Ifs'!$C$14:$C$1004),0))</f>
        <v>1</v>
      </c>
      <c r="K152" s="5" cm="1">
        <f t="array" ref="K152">INDEX(INDEX(Nested_Ifs[],,MATCH(Lookups[[#Headers],[Group_1_1]],Nested_Ifs[#Headers],0)),
MATCH(1,($B152='Nested Ifs'!$B$14:$B$1004)*($C152='Nested Ifs'!$C$14:$C$1004),0))</f>
        <v>0</v>
      </c>
      <c r="L152" cm="1">
        <f t="array" ref="L152">INDEX(INDEX(Nested_Ifs[],,MATCH(Lookups[[#Headers],[c120_1]],Nested_Ifs[#Headers],0)),
MATCH(1,($B152='Nested Ifs'!$B$14:$B$1004)*($C152='Nested Ifs'!$C$14:$C$1004),0))</f>
        <v>1</v>
      </c>
      <c r="M152" cm="1">
        <f t="array" ref="M152">INDEX(INDEX(Nested_Ifs[],,MATCH(Lookups[[#Headers],[c120_2]],Nested_Ifs[#Headers],0)),
MATCH(1,($B152='Nested Ifs'!$B$14:$B$1004)*($C152='Nested Ifs'!$C$14:$C$1004),0))</f>
        <v>1</v>
      </c>
      <c r="N152" cm="1">
        <f t="array" ref="N152">INDEX(INDEX(Nested_Ifs[],,MATCH(Lookups[[#Headers],[c120_3]],Nested_Ifs[#Headers],0)),
MATCH(1,($B152='Nested Ifs'!$B$14:$B$1004)*($C152='Nested Ifs'!$C$14:$C$1004),0))</f>
        <v>3</v>
      </c>
      <c r="O152" s="11" cm="1">
        <f t="array" ref="O152">IF(SUMIFS(Nested_Ifs[Group_2_1],Nested_Ifs[ID],Lookups[[#This Row],[ID]]) &gt;=1,1,INDEX(Nested_Ifs[Group_2_1],MATCH(1,(Lookups[[#This Row],[ID]]=Nested_Ifs[ID])*(Lookups[[#This Row],[a11]]=Nested_Ifs[a11]),0)))</f>
        <v>1</v>
      </c>
    </row>
    <row r="153" spans="2:15" x14ac:dyDescent="0.3">
      <c r="B153">
        <v>19095</v>
      </c>
      <c r="C153" cm="1">
        <f t="array" ref="C153">MIN(_xlfn._xlws.FILTER(Nested_Ifs[a11], Nested_Ifs[ID]=Lookups!B153))</f>
        <v>1</v>
      </c>
      <c r="D153" cm="1">
        <f t="array" ref="D153">INDEX(INDEX(Nested_Ifs[],,MATCH(Lookups[[#Headers],[a21]],Nested_Ifs[#Headers],0)),
MATCH(1,($B153='Nested Ifs'!$B$14:$B$1004)*($C153='Nested Ifs'!$C$14:$C$1004),0))</f>
        <v>1</v>
      </c>
      <c r="E153" cm="1">
        <f t="array" ref="E153">INDEX(INDEX(Nested_Ifs[],,MATCH(Lookups[[#Headers],[a31]],Nested_Ifs[#Headers],0)),
MATCH(1,($B153='Nested Ifs'!$B$14:$B$1004)*($C153='Nested Ifs'!$C$14:$C$1004),0))</f>
        <v>1</v>
      </c>
      <c r="F153" cm="1">
        <f t="array" ref="F153">INDEX(INDEX(Nested_Ifs[],,MATCH(Lookups[[#Headers],[a71]],Nested_Ifs[#Headers],0)),
MATCH(1,($B153='Nested Ifs'!$B$14:$B$1004)*($C153='Nested Ifs'!$C$14:$C$1004),0))</f>
        <v>77</v>
      </c>
      <c r="G153" cm="1">
        <f t="array" ref="G153">INDEX(INDEX(Nested_Ifs[],,MATCH(Lookups[[#Headers],[a81]],Nested_Ifs[#Headers],0)),
MATCH(1,($B153='Nested Ifs'!$B$14:$B$1004)*($C153='Nested Ifs'!$C$14:$C$1004),0))</f>
        <v>1</v>
      </c>
      <c r="H153" t="str" cm="1">
        <f t="array" ref="H153">INDEX(INDEX(Nested_Ifs[],,MATCH(Lookups[[#Headers],[k31]],Nested_Ifs[#Headers],0)),
MATCH(1,($B153='Nested Ifs'!$B$14:$B$1004)*($C153='Nested Ifs'!$C$14:$C$1004),0))</f>
        <v>NA</v>
      </c>
      <c r="I153" t="str" cm="1">
        <f t="array" ref="I153">INDEX(INDEX(Nested_Ifs[],,MATCH(Lookups[[#Headers],[k51]],Nested_Ifs[#Headers],0)),
MATCH(1,($B153='Nested Ifs'!$B$14:$B$1004)*($C153='Nested Ifs'!$C$14:$C$1004),0))</f>
        <v>NA</v>
      </c>
      <c r="J153" cm="1">
        <f t="array" ref="J153">INDEX(INDEX(Nested_Ifs[],,MATCH(Lookups[[#Headers],[k91]],Nested_Ifs[#Headers],0)),
MATCH(1,($B153='Nested Ifs'!$B$14:$B$1004)*($C153='Nested Ifs'!$C$14:$C$1004),0))</f>
        <v>3</v>
      </c>
      <c r="K153" s="5" cm="1">
        <f t="array" ref="K153">INDEX(INDEX(Nested_Ifs[],,MATCH(Lookups[[#Headers],[Group_1_1]],Nested_Ifs[#Headers],0)),
MATCH(1,($B153='Nested Ifs'!$B$14:$B$1004)*($C153='Nested Ifs'!$C$14:$C$1004),0))</f>
        <v>0</v>
      </c>
      <c r="L153" cm="1">
        <f t="array" ref="L153">INDEX(INDEX(Nested_Ifs[],,MATCH(Lookups[[#Headers],[c120_1]],Nested_Ifs[#Headers],0)),
MATCH(1,($B153='Nested Ifs'!$B$14:$B$1004)*($C153='Nested Ifs'!$C$14:$C$1004),0))</f>
        <v>1</v>
      </c>
      <c r="M153" cm="1">
        <f t="array" ref="M153">INDEX(INDEX(Nested_Ifs[],,MATCH(Lookups[[#Headers],[c120_2]],Nested_Ifs[#Headers],0)),
MATCH(1,($B153='Nested Ifs'!$B$14:$B$1004)*($C153='Nested Ifs'!$C$14:$C$1004),0))</f>
        <v>2</v>
      </c>
      <c r="N153" t="str" cm="1">
        <f t="array" ref="N153">INDEX(INDEX(Nested_Ifs[],,MATCH(Lookups[[#Headers],[c120_3]],Nested_Ifs[#Headers],0)),
MATCH(1,($B153='Nested Ifs'!$B$14:$B$1004)*($C153='Nested Ifs'!$C$14:$C$1004),0))</f>
        <v>NA</v>
      </c>
      <c r="O153" s="11" cm="1">
        <f t="array" ref="O153">IF(SUMIFS(Nested_Ifs[Group_2_1],Nested_Ifs[ID],Lookups[[#This Row],[ID]]) &gt;=1,1,INDEX(Nested_Ifs[Group_2_1],MATCH(1,(Lookups[[#This Row],[ID]]=Nested_Ifs[ID])*(Lookups[[#This Row],[a11]]=Nested_Ifs[a11]),0)))</f>
        <v>0</v>
      </c>
    </row>
    <row r="154" spans="2:15" x14ac:dyDescent="0.3">
      <c r="B154">
        <v>19096</v>
      </c>
      <c r="C154" cm="1">
        <f t="array" ref="C154">MIN(_xlfn._xlws.FILTER(Nested_Ifs[a11], Nested_Ifs[ID]=Lookups!B154))</f>
        <v>1</v>
      </c>
      <c r="D154" cm="1">
        <f t="array" ref="D154">INDEX(INDEX(Nested_Ifs[],,MATCH(Lookups[[#Headers],[a21]],Nested_Ifs[#Headers],0)),
MATCH(1,($B154='Nested Ifs'!$B$14:$B$1004)*($C154='Nested Ifs'!$C$14:$C$1004),0))</f>
        <v>2</v>
      </c>
      <c r="E154" cm="1">
        <f t="array" ref="E154">INDEX(INDEX(Nested_Ifs[],,MATCH(Lookups[[#Headers],[a31]],Nested_Ifs[#Headers],0)),
MATCH(1,($B154='Nested Ifs'!$B$14:$B$1004)*($C154='Nested Ifs'!$C$14:$C$1004),0))</f>
        <v>1</v>
      </c>
      <c r="F154" cm="1">
        <f t="array" ref="F154">INDEX(INDEX(Nested_Ifs[],,MATCH(Lookups[[#Headers],[a71]],Nested_Ifs[#Headers],0)),
MATCH(1,($B154='Nested Ifs'!$B$14:$B$1004)*($C154='Nested Ifs'!$C$14:$C$1004),0))</f>
        <v>72</v>
      </c>
      <c r="G154" cm="1">
        <f t="array" ref="G154">INDEX(INDEX(Nested_Ifs[],,MATCH(Lookups[[#Headers],[a81]],Nested_Ifs[#Headers],0)),
MATCH(1,($B154='Nested Ifs'!$B$14:$B$1004)*($C154='Nested Ifs'!$C$14:$C$1004),0))</f>
        <v>5</v>
      </c>
      <c r="H154" t="str" cm="1">
        <f t="array" ref="H154">INDEX(INDEX(Nested_Ifs[],,MATCH(Lookups[[#Headers],[k31]],Nested_Ifs[#Headers],0)),
MATCH(1,($B154='Nested Ifs'!$B$14:$B$1004)*($C154='Nested Ifs'!$C$14:$C$1004),0))</f>
        <v>NA</v>
      </c>
      <c r="I154" t="str" cm="1">
        <f t="array" ref="I154">INDEX(INDEX(Nested_Ifs[],,MATCH(Lookups[[#Headers],[k51]],Nested_Ifs[#Headers],0)),
MATCH(1,($B154='Nested Ifs'!$B$14:$B$1004)*($C154='Nested Ifs'!$C$14:$C$1004),0))</f>
        <v>NA</v>
      </c>
      <c r="J154" cm="1">
        <f t="array" ref="J154">INDEX(INDEX(Nested_Ifs[],,MATCH(Lookups[[#Headers],[k91]],Nested_Ifs[#Headers],0)),
MATCH(1,($B154='Nested Ifs'!$B$14:$B$1004)*($C154='Nested Ifs'!$C$14:$C$1004),0))</f>
        <v>1</v>
      </c>
      <c r="K154" s="5" cm="1">
        <f t="array" ref="K154">INDEX(INDEX(Nested_Ifs[],,MATCH(Lookups[[#Headers],[Group_1_1]],Nested_Ifs[#Headers],0)),
MATCH(1,($B154='Nested Ifs'!$B$14:$B$1004)*($C154='Nested Ifs'!$C$14:$C$1004),0))</f>
        <v>0</v>
      </c>
      <c r="L154" cm="1">
        <f t="array" ref="L154">INDEX(INDEX(Nested_Ifs[],,MATCH(Lookups[[#Headers],[c120_1]],Nested_Ifs[#Headers],0)),
MATCH(1,($B154='Nested Ifs'!$B$14:$B$1004)*($C154='Nested Ifs'!$C$14:$C$1004),0))</f>
        <v>1</v>
      </c>
      <c r="M154" cm="1">
        <f t="array" ref="M154">INDEX(INDEX(Nested_Ifs[],,MATCH(Lookups[[#Headers],[c120_2]],Nested_Ifs[#Headers],0)),
MATCH(1,($B154='Nested Ifs'!$B$14:$B$1004)*($C154='Nested Ifs'!$C$14:$C$1004),0))</f>
        <v>2</v>
      </c>
      <c r="N154" t="str" cm="1">
        <f t="array" ref="N154">INDEX(INDEX(Nested_Ifs[],,MATCH(Lookups[[#Headers],[c120_3]],Nested_Ifs[#Headers],0)),
MATCH(1,($B154='Nested Ifs'!$B$14:$B$1004)*($C154='Nested Ifs'!$C$14:$C$1004),0))</f>
        <v>NA</v>
      </c>
      <c r="O154" s="11" cm="1">
        <f t="array" ref="O154">IF(SUMIFS(Nested_Ifs[Group_2_1],Nested_Ifs[ID],Lookups[[#This Row],[ID]]) &gt;=1,1,INDEX(Nested_Ifs[Group_2_1],MATCH(1,(Lookups[[#This Row],[ID]]=Nested_Ifs[ID])*(Lookups[[#This Row],[a11]]=Nested_Ifs[a11]),0)))</f>
        <v>0</v>
      </c>
    </row>
    <row r="155" spans="2:15" x14ac:dyDescent="0.3">
      <c r="B155">
        <v>19097</v>
      </c>
      <c r="C155" cm="1">
        <f t="array" ref="C155">MIN(_xlfn._xlws.FILTER(Nested_Ifs[a11], Nested_Ifs[ID]=Lookups!B155))</f>
        <v>1</v>
      </c>
      <c r="D155" cm="1">
        <f t="array" ref="D155">INDEX(INDEX(Nested_Ifs[],,MATCH(Lookups[[#Headers],[a21]],Nested_Ifs[#Headers],0)),
MATCH(1,($B155='Nested Ifs'!$B$14:$B$1004)*($C155='Nested Ifs'!$C$14:$C$1004),0))</f>
        <v>2</v>
      </c>
      <c r="E155" cm="1">
        <f t="array" ref="E155">INDEX(INDEX(Nested_Ifs[],,MATCH(Lookups[[#Headers],[a31]],Nested_Ifs[#Headers],0)),
MATCH(1,($B155='Nested Ifs'!$B$14:$B$1004)*($C155='Nested Ifs'!$C$14:$C$1004),0))</f>
        <v>1</v>
      </c>
      <c r="F155" cm="1">
        <f t="array" ref="F155">INDEX(INDEX(Nested_Ifs[],,MATCH(Lookups[[#Headers],[a71]],Nested_Ifs[#Headers],0)),
MATCH(1,($B155='Nested Ifs'!$B$14:$B$1004)*($C155='Nested Ifs'!$C$14:$C$1004),0))</f>
        <v>62</v>
      </c>
      <c r="G155" cm="1">
        <f t="array" ref="G155">INDEX(INDEX(Nested_Ifs[],,MATCH(Lookups[[#Headers],[a81]],Nested_Ifs[#Headers],0)),
MATCH(1,($B155='Nested Ifs'!$B$14:$B$1004)*($C155='Nested Ifs'!$C$14:$C$1004),0))</f>
        <v>1</v>
      </c>
      <c r="H155" t="str" cm="1">
        <f t="array" ref="H155">INDEX(INDEX(Nested_Ifs[],,MATCH(Lookups[[#Headers],[k31]],Nested_Ifs[#Headers],0)),
MATCH(1,($B155='Nested Ifs'!$B$14:$B$1004)*($C155='Nested Ifs'!$C$14:$C$1004),0))</f>
        <v>NA</v>
      </c>
      <c r="I155" t="str" cm="1">
        <f t="array" ref="I155">INDEX(INDEX(Nested_Ifs[],,MATCH(Lookups[[#Headers],[k51]],Nested_Ifs[#Headers],0)),
MATCH(1,($B155='Nested Ifs'!$B$14:$B$1004)*($C155='Nested Ifs'!$C$14:$C$1004),0))</f>
        <v>NA</v>
      </c>
      <c r="J155" cm="1">
        <f t="array" ref="J155">INDEX(INDEX(Nested_Ifs[],,MATCH(Lookups[[#Headers],[k91]],Nested_Ifs[#Headers],0)),
MATCH(1,($B155='Nested Ifs'!$B$14:$B$1004)*($C155='Nested Ifs'!$C$14:$C$1004),0))</f>
        <v>41</v>
      </c>
      <c r="K155" s="5" cm="1">
        <f t="array" ref="K155">INDEX(INDEX(Nested_Ifs[],,MATCH(Lookups[[#Headers],[Group_1_1]],Nested_Ifs[#Headers],0)),
MATCH(1,($B155='Nested Ifs'!$B$14:$B$1004)*($C155='Nested Ifs'!$C$14:$C$1004),0))</f>
        <v>0</v>
      </c>
      <c r="L155" cm="1">
        <f t="array" ref="L155">INDEX(INDEX(Nested_Ifs[],,MATCH(Lookups[[#Headers],[c120_1]],Nested_Ifs[#Headers],0)),
MATCH(1,($B155='Nested Ifs'!$B$14:$B$1004)*($C155='Nested Ifs'!$C$14:$C$1004),0))</f>
        <v>1</v>
      </c>
      <c r="M155" cm="1">
        <f t="array" ref="M155">INDEX(INDEX(Nested_Ifs[],,MATCH(Lookups[[#Headers],[c120_2]],Nested_Ifs[#Headers],0)),
MATCH(1,($B155='Nested Ifs'!$B$14:$B$1004)*($C155='Nested Ifs'!$C$14:$C$1004),0))</f>
        <v>2</v>
      </c>
      <c r="N155" t="str" cm="1">
        <f t="array" ref="N155">INDEX(INDEX(Nested_Ifs[],,MATCH(Lookups[[#Headers],[c120_3]],Nested_Ifs[#Headers],0)),
MATCH(1,($B155='Nested Ifs'!$B$14:$B$1004)*($C155='Nested Ifs'!$C$14:$C$1004),0))</f>
        <v>NA</v>
      </c>
      <c r="O155" s="11" cm="1">
        <f t="array" ref="O155">IF(SUMIFS(Nested_Ifs[Group_2_1],Nested_Ifs[ID],Lookups[[#This Row],[ID]]) &gt;=1,1,INDEX(Nested_Ifs[Group_2_1],MATCH(1,(Lookups[[#This Row],[ID]]=Nested_Ifs[ID])*(Lookups[[#This Row],[a11]]=Nested_Ifs[a11]),0)))</f>
        <v>0</v>
      </c>
    </row>
    <row r="156" spans="2:15" x14ac:dyDescent="0.3">
      <c r="B156">
        <v>19099</v>
      </c>
      <c r="C156" cm="1">
        <f t="array" ref="C156">MIN(_xlfn._xlws.FILTER(Nested_Ifs[a11], Nested_Ifs[ID]=Lookups!B156))</f>
        <v>1</v>
      </c>
      <c r="D156" cm="1">
        <f t="array" ref="D156">INDEX(INDEX(Nested_Ifs[],,MATCH(Lookups[[#Headers],[a21]],Nested_Ifs[#Headers],0)),
MATCH(1,($B156='Nested Ifs'!$B$14:$B$1004)*($C156='Nested Ifs'!$C$14:$C$1004),0))</f>
        <v>1</v>
      </c>
      <c r="E156" cm="1">
        <f t="array" ref="E156">INDEX(INDEX(Nested_Ifs[],,MATCH(Lookups[[#Headers],[a31]],Nested_Ifs[#Headers],0)),
MATCH(1,($B156='Nested Ifs'!$B$14:$B$1004)*($C156='Nested Ifs'!$C$14:$C$1004),0))</f>
        <v>1</v>
      </c>
      <c r="F156" cm="1">
        <f t="array" ref="F156">INDEX(INDEX(Nested_Ifs[],,MATCH(Lookups[[#Headers],[a71]],Nested_Ifs[#Headers],0)),
MATCH(1,($B156='Nested Ifs'!$B$14:$B$1004)*($C156='Nested Ifs'!$C$14:$C$1004),0))</f>
        <v>32</v>
      </c>
      <c r="G156" cm="1">
        <f t="array" ref="G156">INDEX(INDEX(Nested_Ifs[],,MATCH(Lookups[[#Headers],[a81]],Nested_Ifs[#Headers],0)),
MATCH(1,($B156='Nested Ifs'!$B$14:$B$1004)*($C156='Nested Ifs'!$C$14:$C$1004),0))</f>
        <v>1</v>
      </c>
      <c r="H156" t="str" cm="1">
        <f t="array" ref="H156">INDEX(INDEX(Nested_Ifs[],,MATCH(Lookups[[#Headers],[k31]],Nested_Ifs[#Headers],0)),
MATCH(1,($B156='Nested Ifs'!$B$14:$B$1004)*($C156='Nested Ifs'!$C$14:$C$1004),0))</f>
        <v>NA</v>
      </c>
      <c r="I156" t="str" cm="1">
        <f t="array" ref="I156">INDEX(INDEX(Nested_Ifs[],,MATCH(Lookups[[#Headers],[k51]],Nested_Ifs[#Headers],0)),
MATCH(1,($B156='Nested Ifs'!$B$14:$B$1004)*($C156='Nested Ifs'!$C$14:$C$1004),0))</f>
        <v>NA</v>
      </c>
      <c r="J156" cm="1">
        <f t="array" ref="J156">INDEX(INDEX(Nested_Ifs[],,MATCH(Lookups[[#Headers],[k91]],Nested_Ifs[#Headers],0)),
MATCH(1,($B156='Nested Ifs'!$B$14:$B$1004)*($C156='Nested Ifs'!$C$14:$C$1004),0))</f>
        <v>5</v>
      </c>
      <c r="K156" s="5" cm="1">
        <f t="array" ref="K156">INDEX(INDEX(Nested_Ifs[],,MATCH(Lookups[[#Headers],[Group_1_1]],Nested_Ifs[#Headers],0)),
MATCH(1,($B156='Nested Ifs'!$B$14:$B$1004)*($C156='Nested Ifs'!$C$14:$C$1004),0))</f>
        <v>0</v>
      </c>
      <c r="L156" cm="1">
        <f t="array" ref="L156">INDEX(INDEX(Nested_Ifs[],,MATCH(Lookups[[#Headers],[c120_1]],Nested_Ifs[#Headers],0)),
MATCH(1,($B156='Nested Ifs'!$B$14:$B$1004)*($C156='Nested Ifs'!$C$14:$C$1004),0))</f>
        <v>2</v>
      </c>
      <c r="M156" cm="1">
        <f t="array" ref="M156">INDEX(INDEX(Nested_Ifs[],,MATCH(Lookups[[#Headers],[c120_2]],Nested_Ifs[#Headers],0)),
MATCH(1,($B156='Nested Ifs'!$B$14:$B$1004)*($C156='Nested Ifs'!$C$14:$C$1004),0))</f>
        <v>2</v>
      </c>
      <c r="N156" t="str" cm="1">
        <f t="array" ref="N156">INDEX(INDEX(Nested_Ifs[],,MATCH(Lookups[[#Headers],[c120_3]],Nested_Ifs[#Headers],0)),
MATCH(1,($B156='Nested Ifs'!$B$14:$B$1004)*($C156='Nested Ifs'!$C$14:$C$1004),0))</f>
        <v>NA</v>
      </c>
      <c r="O156" s="11" cm="1">
        <f t="array" ref="O156">IF(SUMIFS(Nested_Ifs[Group_2_1],Nested_Ifs[ID],Lookups[[#This Row],[ID]]) &gt;=1,1,INDEX(Nested_Ifs[Group_2_1],MATCH(1,(Lookups[[#This Row],[ID]]=Nested_Ifs[ID])*(Lookups[[#This Row],[a11]]=Nested_Ifs[a11]),0)))</f>
        <v>0</v>
      </c>
    </row>
    <row r="157" spans="2:15" x14ac:dyDescent="0.3">
      <c r="B157">
        <v>19101</v>
      </c>
      <c r="C157" cm="1">
        <f t="array" ref="C157">MIN(_xlfn._xlws.FILTER(Nested_Ifs[a11], Nested_Ifs[ID]=Lookups!B157))</f>
        <v>1</v>
      </c>
      <c r="D157" cm="1">
        <f t="array" ref="D157">INDEX(INDEX(Nested_Ifs[],,MATCH(Lookups[[#Headers],[a21]],Nested_Ifs[#Headers],0)),
MATCH(1,($B157='Nested Ifs'!$B$14:$B$1004)*($C157='Nested Ifs'!$C$14:$C$1004),0))</f>
        <v>1</v>
      </c>
      <c r="E157" cm="1">
        <f t="array" ref="E157">INDEX(INDEX(Nested_Ifs[],,MATCH(Lookups[[#Headers],[a31]],Nested_Ifs[#Headers],0)),
MATCH(1,($B157='Nested Ifs'!$B$14:$B$1004)*($C157='Nested Ifs'!$C$14:$C$1004),0))</f>
        <v>1</v>
      </c>
      <c r="F157" cm="1">
        <f t="array" ref="F157">INDEX(INDEX(Nested_Ifs[],,MATCH(Lookups[[#Headers],[a71]],Nested_Ifs[#Headers],0)),
MATCH(1,($B157='Nested Ifs'!$B$14:$B$1004)*($C157='Nested Ifs'!$C$14:$C$1004),0))</f>
        <v>62</v>
      </c>
      <c r="G157" cm="1">
        <f t="array" ref="G157">INDEX(INDEX(Nested_Ifs[],,MATCH(Lookups[[#Headers],[a81]],Nested_Ifs[#Headers],0)),
MATCH(1,($B157='Nested Ifs'!$B$14:$B$1004)*($C157='Nested Ifs'!$C$14:$C$1004),0))</f>
        <v>1</v>
      </c>
      <c r="H157" t="str" cm="1">
        <f t="array" ref="H157">INDEX(INDEX(Nested_Ifs[],,MATCH(Lookups[[#Headers],[k31]],Nested_Ifs[#Headers],0)),
MATCH(1,($B157='Nested Ifs'!$B$14:$B$1004)*($C157='Nested Ifs'!$C$14:$C$1004),0))</f>
        <v>NA</v>
      </c>
      <c r="I157" t="str" cm="1">
        <f t="array" ref="I157">INDEX(INDEX(Nested_Ifs[],,MATCH(Lookups[[#Headers],[k51]],Nested_Ifs[#Headers],0)),
MATCH(1,($B157='Nested Ifs'!$B$14:$B$1004)*($C157='Nested Ifs'!$C$14:$C$1004),0))</f>
        <v>NA</v>
      </c>
      <c r="J157" cm="1">
        <f t="array" ref="J157">INDEX(INDEX(Nested_Ifs[],,MATCH(Lookups[[#Headers],[k91]],Nested_Ifs[#Headers],0)),
MATCH(1,($B157='Nested Ifs'!$B$14:$B$1004)*($C157='Nested Ifs'!$C$14:$C$1004),0))</f>
        <v>5</v>
      </c>
      <c r="K157" s="5" cm="1">
        <f t="array" ref="K157">INDEX(INDEX(Nested_Ifs[],,MATCH(Lookups[[#Headers],[Group_1_1]],Nested_Ifs[#Headers],0)),
MATCH(1,($B157='Nested Ifs'!$B$14:$B$1004)*($C157='Nested Ifs'!$C$14:$C$1004),0))</f>
        <v>0</v>
      </c>
      <c r="L157" cm="1">
        <f t="array" ref="L157">INDEX(INDEX(Nested_Ifs[],,MATCH(Lookups[[#Headers],[c120_1]],Nested_Ifs[#Headers],0)),
MATCH(1,($B157='Nested Ifs'!$B$14:$B$1004)*($C157='Nested Ifs'!$C$14:$C$1004),0))</f>
        <v>1</v>
      </c>
      <c r="M157" cm="1">
        <f t="array" ref="M157">INDEX(INDEX(Nested_Ifs[],,MATCH(Lookups[[#Headers],[c120_2]],Nested_Ifs[#Headers],0)),
MATCH(1,($B157='Nested Ifs'!$B$14:$B$1004)*($C157='Nested Ifs'!$C$14:$C$1004),0))</f>
        <v>1</v>
      </c>
      <c r="N157" cm="1">
        <f t="array" ref="N157">INDEX(INDEX(Nested_Ifs[],,MATCH(Lookups[[#Headers],[c120_3]],Nested_Ifs[#Headers],0)),
MATCH(1,($B157='Nested Ifs'!$B$14:$B$1004)*($C157='Nested Ifs'!$C$14:$C$1004),0))</f>
        <v>4</v>
      </c>
      <c r="O157" s="11" cm="1">
        <f t="array" ref="O157">IF(SUMIFS(Nested_Ifs[Group_2_1],Nested_Ifs[ID],Lookups[[#This Row],[ID]]) &gt;=1,1,INDEX(Nested_Ifs[Group_2_1],MATCH(1,(Lookups[[#This Row],[ID]]=Nested_Ifs[ID])*(Lookups[[#This Row],[a11]]=Nested_Ifs[a11]),0)))</f>
        <v>1</v>
      </c>
    </row>
    <row r="158" spans="2:15" x14ac:dyDescent="0.3">
      <c r="B158">
        <v>19102</v>
      </c>
      <c r="C158" cm="1">
        <f t="array" ref="C158">MIN(_xlfn._xlws.FILTER(Nested_Ifs[a11], Nested_Ifs[ID]=Lookups!B158))</f>
        <v>1</v>
      </c>
      <c r="D158" cm="1">
        <f t="array" ref="D158">INDEX(INDEX(Nested_Ifs[],,MATCH(Lookups[[#Headers],[a21]],Nested_Ifs[#Headers],0)),
MATCH(1,($B158='Nested Ifs'!$B$14:$B$1004)*($C158='Nested Ifs'!$C$14:$C$1004),0))</f>
        <v>1</v>
      </c>
      <c r="E158" cm="1">
        <f t="array" ref="E158">INDEX(INDEX(Nested_Ifs[],,MATCH(Lookups[[#Headers],[a31]],Nested_Ifs[#Headers],0)),
MATCH(1,($B158='Nested Ifs'!$B$14:$B$1004)*($C158='Nested Ifs'!$C$14:$C$1004),0))</f>
        <v>1</v>
      </c>
      <c r="F158" cm="1">
        <f t="array" ref="F158">INDEX(INDEX(Nested_Ifs[],,MATCH(Lookups[[#Headers],[a71]],Nested_Ifs[#Headers],0)),
MATCH(1,($B158='Nested Ifs'!$B$14:$B$1004)*($C158='Nested Ifs'!$C$14:$C$1004),0))</f>
        <v>78</v>
      </c>
      <c r="G158" cm="1">
        <f t="array" ref="G158">INDEX(INDEX(Nested_Ifs[],,MATCH(Lookups[[#Headers],[a81]],Nested_Ifs[#Headers],0)),
MATCH(1,($B158='Nested Ifs'!$B$14:$B$1004)*($C158='Nested Ifs'!$C$14:$C$1004),0))</f>
        <v>1</v>
      </c>
      <c r="H158" t="str" cm="1">
        <f t="array" ref="H158">INDEX(INDEX(Nested_Ifs[],,MATCH(Lookups[[#Headers],[k31]],Nested_Ifs[#Headers],0)),
MATCH(1,($B158='Nested Ifs'!$B$14:$B$1004)*($C158='Nested Ifs'!$C$14:$C$1004),0))</f>
        <v>NA</v>
      </c>
      <c r="I158" t="str" cm="1">
        <f t="array" ref="I158">INDEX(INDEX(Nested_Ifs[],,MATCH(Lookups[[#Headers],[k51]],Nested_Ifs[#Headers],0)),
MATCH(1,($B158='Nested Ifs'!$B$14:$B$1004)*($C158='Nested Ifs'!$C$14:$C$1004),0))</f>
        <v>NA</v>
      </c>
      <c r="J158" cm="1">
        <f t="array" ref="J158">INDEX(INDEX(Nested_Ifs[],,MATCH(Lookups[[#Headers],[k91]],Nested_Ifs[#Headers],0)),
MATCH(1,($B158='Nested Ifs'!$B$14:$B$1004)*($C158='Nested Ifs'!$C$14:$C$1004),0))</f>
        <v>1</v>
      </c>
      <c r="K158" s="5" cm="1">
        <f t="array" ref="K158">INDEX(INDEX(Nested_Ifs[],,MATCH(Lookups[[#Headers],[Group_1_1]],Nested_Ifs[#Headers],0)),
MATCH(1,($B158='Nested Ifs'!$B$14:$B$1004)*($C158='Nested Ifs'!$C$14:$C$1004),0))</f>
        <v>0</v>
      </c>
      <c r="L158" cm="1">
        <f t="array" ref="L158">INDEX(INDEX(Nested_Ifs[],,MATCH(Lookups[[#Headers],[c120_1]],Nested_Ifs[#Headers],0)),
MATCH(1,($B158='Nested Ifs'!$B$14:$B$1004)*($C158='Nested Ifs'!$C$14:$C$1004),0))</f>
        <v>2</v>
      </c>
      <c r="M158" cm="1">
        <f t="array" ref="M158">INDEX(INDEX(Nested_Ifs[],,MATCH(Lookups[[#Headers],[c120_2]],Nested_Ifs[#Headers],0)),
MATCH(1,($B158='Nested Ifs'!$B$14:$B$1004)*($C158='Nested Ifs'!$C$14:$C$1004),0))</f>
        <v>2</v>
      </c>
      <c r="N158" t="str" cm="1">
        <f t="array" ref="N158">INDEX(INDEX(Nested_Ifs[],,MATCH(Lookups[[#Headers],[c120_3]],Nested_Ifs[#Headers],0)),
MATCH(1,($B158='Nested Ifs'!$B$14:$B$1004)*($C158='Nested Ifs'!$C$14:$C$1004),0))</f>
        <v>NA</v>
      </c>
      <c r="O158" s="11" cm="1">
        <f t="array" ref="O158">IF(SUMIFS(Nested_Ifs[Group_2_1],Nested_Ifs[ID],Lookups[[#This Row],[ID]]) &gt;=1,1,INDEX(Nested_Ifs[Group_2_1],MATCH(1,(Lookups[[#This Row],[ID]]=Nested_Ifs[ID])*(Lookups[[#This Row],[a11]]=Nested_Ifs[a11]),0)))</f>
        <v>0</v>
      </c>
    </row>
    <row r="159" spans="2:15" x14ac:dyDescent="0.3">
      <c r="B159">
        <v>19103</v>
      </c>
      <c r="C159" cm="1">
        <f t="array" ref="C159">MIN(_xlfn._xlws.FILTER(Nested_Ifs[a11], Nested_Ifs[ID]=Lookups!B159))</f>
        <v>1</v>
      </c>
      <c r="D159" cm="1">
        <f t="array" ref="D159">INDEX(INDEX(Nested_Ifs[],,MATCH(Lookups[[#Headers],[a21]],Nested_Ifs[#Headers],0)),
MATCH(1,($B159='Nested Ifs'!$B$14:$B$1004)*($C159='Nested Ifs'!$C$14:$C$1004),0))</f>
        <v>2</v>
      </c>
      <c r="E159" cm="1">
        <f t="array" ref="E159">INDEX(INDEX(Nested_Ifs[],,MATCH(Lookups[[#Headers],[a31]],Nested_Ifs[#Headers],0)),
MATCH(1,($B159='Nested Ifs'!$B$14:$B$1004)*($C159='Nested Ifs'!$C$14:$C$1004),0))</f>
        <v>1</v>
      </c>
      <c r="F159" cm="1">
        <f t="array" ref="F159">INDEX(INDEX(Nested_Ifs[],,MATCH(Lookups[[#Headers],[a71]],Nested_Ifs[#Headers],0)),
MATCH(1,($B159='Nested Ifs'!$B$14:$B$1004)*($C159='Nested Ifs'!$C$14:$C$1004),0))</f>
        <v>80</v>
      </c>
      <c r="G159" cm="1">
        <f t="array" ref="G159">INDEX(INDEX(Nested_Ifs[],,MATCH(Lookups[[#Headers],[a81]],Nested_Ifs[#Headers],0)),
MATCH(1,($B159='Nested Ifs'!$B$14:$B$1004)*($C159='Nested Ifs'!$C$14:$C$1004),0))</f>
        <v>5</v>
      </c>
      <c r="H159" t="str" cm="1">
        <f t="array" ref="H159">INDEX(INDEX(Nested_Ifs[],,MATCH(Lookups[[#Headers],[k31]],Nested_Ifs[#Headers],0)),
MATCH(1,($B159='Nested Ifs'!$B$14:$B$1004)*($C159='Nested Ifs'!$C$14:$C$1004),0))</f>
        <v>NA</v>
      </c>
      <c r="I159" t="str" cm="1">
        <f t="array" ref="I159">INDEX(INDEX(Nested_Ifs[],,MATCH(Lookups[[#Headers],[k51]],Nested_Ifs[#Headers],0)),
MATCH(1,($B159='Nested Ifs'!$B$14:$B$1004)*($C159='Nested Ifs'!$C$14:$C$1004),0))</f>
        <v>NA</v>
      </c>
      <c r="J159" cm="1">
        <f t="array" ref="J159">INDEX(INDEX(Nested_Ifs[],,MATCH(Lookups[[#Headers],[k91]],Nested_Ifs[#Headers],0)),
MATCH(1,($B159='Nested Ifs'!$B$14:$B$1004)*($C159='Nested Ifs'!$C$14:$C$1004),0))</f>
        <v>3</v>
      </c>
      <c r="K159" s="5" cm="1">
        <f t="array" ref="K159">INDEX(INDEX(Nested_Ifs[],,MATCH(Lookups[[#Headers],[Group_1_1]],Nested_Ifs[#Headers],0)),
MATCH(1,($B159='Nested Ifs'!$B$14:$B$1004)*($C159='Nested Ifs'!$C$14:$C$1004),0))</f>
        <v>0</v>
      </c>
      <c r="L159" cm="1">
        <f t="array" ref="L159">INDEX(INDEX(Nested_Ifs[],,MATCH(Lookups[[#Headers],[c120_1]],Nested_Ifs[#Headers],0)),
MATCH(1,($B159='Nested Ifs'!$B$14:$B$1004)*($C159='Nested Ifs'!$C$14:$C$1004),0))</f>
        <v>1</v>
      </c>
      <c r="M159" cm="1">
        <f t="array" ref="M159">INDEX(INDEX(Nested_Ifs[],,MATCH(Lookups[[#Headers],[c120_2]],Nested_Ifs[#Headers],0)),
MATCH(1,($B159='Nested Ifs'!$B$14:$B$1004)*($C159='Nested Ifs'!$C$14:$C$1004),0))</f>
        <v>2</v>
      </c>
      <c r="N159" t="str" cm="1">
        <f t="array" ref="N159">INDEX(INDEX(Nested_Ifs[],,MATCH(Lookups[[#Headers],[c120_3]],Nested_Ifs[#Headers],0)),
MATCH(1,($B159='Nested Ifs'!$B$14:$B$1004)*($C159='Nested Ifs'!$C$14:$C$1004),0))</f>
        <v>NA</v>
      </c>
      <c r="O159" s="11" cm="1">
        <f t="array" ref="O159">IF(SUMIFS(Nested_Ifs[Group_2_1],Nested_Ifs[ID],Lookups[[#This Row],[ID]]) &gt;=1,1,INDEX(Nested_Ifs[Group_2_1],MATCH(1,(Lookups[[#This Row],[ID]]=Nested_Ifs[ID])*(Lookups[[#This Row],[a11]]=Nested_Ifs[a11]),0)))</f>
        <v>0</v>
      </c>
    </row>
    <row r="160" spans="2:15" x14ac:dyDescent="0.3">
      <c r="B160">
        <v>19105</v>
      </c>
      <c r="C160" cm="1">
        <f t="array" ref="C160">MIN(_xlfn._xlws.FILTER(Nested_Ifs[a11], Nested_Ifs[ID]=Lookups!B160))</f>
        <v>1</v>
      </c>
      <c r="D160" cm="1">
        <f t="array" ref="D160">INDEX(INDEX(Nested_Ifs[],,MATCH(Lookups[[#Headers],[a21]],Nested_Ifs[#Headers],0)),
MATCH(1,($B160='Nested Ifs'!$B$14:$B$1004)*($C160='Nested Ifs'!$C$14:$C$1004),0))</f>
        <v>1</v>
      </c>
      <c r="E160" cm="1">
        <f t="array" ref="E160">INDEX(INDEX(Nested_Ifs[],,MATCH(Lookups[[#Headers],[a31]],Nested_Ifs[#Headers],0)),
MATCH(1,($B160='Nested Ifs'!$B$14:$B$1004)*($C160='Nested Ifs'!$C$14:$C$1004),0))</f>
        <v>1</v>
      </c>
      <c r="F160" cm="1">
        <f t="array" ref="F160">INDEX(INDEX(Nested_Ifs[],,MATCH(Lookups[[#Headers],[a71]],Nested_Ifs[#Headers],0)),
MATCH(1,($B160='Nested Ifs'!$B$14:$B$1004)*($C160='Nested Ifs'!$C$14:$C$1004),0))</f>
        <v>40</v>
      </c>
      <c r="G160" cm="1">
        <f t="array" ref="G160">INDEX(INDEX(Nested_Ifs[],,MATCH(Lookups[[#Headers],[a81]],Nested_Ifs[#Headers],0)),
MATCH(1,($B160='Nested Ifs'!$B$14:$B$1004)*($C160='Nested Ifs'!$C$14:$C$1004),0))</f>
        <v>1</v>
      </c>
      <c r="H160" t="str" cm="1">
        <f t="array" ref="H160">INDEX(INDEX(Nested_Ifs[],,MATCH(Lookups[[#Headers],[k31]],Nested_Ifs[#Headers],0)),
MATCH(1,($B160='Nested Ifs'!$B$14:$B$1004)*($C160='Nested Ifs'!$C$14:$C$1004),0))</f>
        <v>NA</v>
      </c>
      <c r="I160" t="str" cm="1">
        <f t="array" ref="I160">INDEX(INDEX(Nested_Ifs[],,MATCH(Lookups[[#Headers],[k51]],Nested_Ifs[#Headers],0)),
MATCH(1,($B160='Nested Ifs'!$B$14:$B$1004)*($C160='Nested Ifs'!$C$14:$C$1004),0))</f>
        <v>NA</v>
      </c>
      <c r="J160" cm="1">
        <f t="array" ref="J160">INDEX(INDEX(Nested_Ifs[],,MATCH(Lookups[[#Headers],[k91]],Nested_Ifs[#Headers],0)),
MATCH(1,($B160='Nested Ifs'!$B$14:$B$1004)*($C160='Nested Ifs'!$C$14:$C$1004),0))</f>
        <v>6</v>
      </c>
      <c r="K160" s="5" cm="1">
        <f t="array" ref="K160">INDEX(INDEX(Nested_Ifs[],,MATCH(Lookups[[#Headers],[Group_1_1]],Nested_Ifs[#Headers],0)),
MATCH(1,($B160='Nested Ifs'!$B$14:$B$1004)*($C160='Nested Ifs'!$C$14:$C$1004),0))</f>
        <v>1</v>
      </c>
      <c r="L160" cm="1">
        <f t="array" ref="L160">INDEX(INDEX(Nested_Ifs[],,MATCH(Lookups[[#Headers],[c120_1]],Nested_Ifs[#Headers],0)),
MATCH(1,($B160='Nested Ifs'!$B$14:$B$1004)*($C160='Nested Ifs'!$C$14:$C$1004),0))</f>
        <v>2</v>
      </c>
      <c r="M160" cm="1">
        <f t="array" ref="M160">INDEX(INDEX(Nested_Ifs[],,MATCH(Lookups[[#Headers],[c120_2]],Nested_Ifs[#Headers],0)),
MATCH(1,($B160='Nested Ifs'!$B$14:$B$1004)*($C160='Nested Ifs'!$C$14:$C$1004),0))</f>
        <v>2</v>
      </c>
      <c r="N160" t="str" cm="1">
        <f t="array" ref="N160">INDEX(INDEX(Nested_Ifs[],,MATCH(Lookups[[#Headers],[c120_3]],Nested_Ifs[#Headers],0)),
MATCH(1,($B160='Nested Ifs'!$B$14:$B$1004)*($C160='Nested Ifs'!$C$14:$C$1004),0))</f>
        <v>NA</v>
      </c>
      <c r="O160" s="11" cm="1">
        <f t="array" ref="O160">IF(SUMIFS(Nested_Ifs[Group_2_1],Nested_Ifs[ID],Lookups[[#This Row],[ID]]) &gt;=1,1,INDEX(Nested_Ifs[Group_2_1],MATCH(1,(Lookups[[#This Row],[ID]]=Nested_Ifs[ID])*(Lookups[[#This Row],[a11]]=Nested_Ifs[a11]),0)))</f>
        <v>0</v>
      </c>
    </row>
    <row r="161" spans="2:15" x14ac:dyDescent="0.3">
      <c r="B161">
        <v>19106</v>
      </c>
      <c r="C161" cm="1">
        <f t="array" ref="C161">MIN(_xlfn._xlws.FILTER(Nested_Ifs[a11], Nested_Ifs[ID]=Lookups!B161))</f>
        <v>1</v>
      </c>
      <c r="D161" cm="1">
        <f t="array" ref="D161">INDEX(INDEX(Nested_Ifs[],,MATCH(Lookups[[#Headers],[a21]],Nested_Ifs[#Headers],0)),
MATCH(1,($B161='Nested Ifs'!$B$14:$B$1004)*($C161='Nested Ifs'!$C$14:$C$1004),0))</f>
        <v>1</v>
      </c>
      <c r="E161" cm="1">
        <f t="array" ref="E161">INDEX(INDEX(Nested_Ifs[],,MATCH(Lookups[[#Headers],[a31]],Nested_Ifs[#Headers],0)),
MATCH(1,($B161='Nested Ifs'!$B$14:$B$1004)*($C161='Nested Ifs'!$C$14:$C$1004),0))</f>
        <v>1</v>
      </c>
      <c r="F161" cm="1">
        <f t="array" ref="F161">INDEX(INDEX(Nested_Ifs[],,MATCH(Lookups[[#Headers],[a71]],Nested_Ifs[#Headers],0)),
MATCH(1,($B161='Nested Ifs'!$B$14:$B$1004)*($C161='Nested Ifs'!$C$14:$C$1004),0))</f>
        <v>47</v>
      </c>
      <c r="G161" cm="1">
        <f t="array" ref="G161">INDEX(INDEX(Nested_Ifs[],,MATCH(Lookups[[#Headers],[a81]],Nested_Ifs[#Headers],0)),
MATCH(1,($B161='Nested Ifs'!$B$14:$B$1004)*($C161='Nested Ifs'!$C$14:$C$1004),0))</f>
        <v>1</v>
      </c>
      <c r="H161" t="str" cm="1">
        <f t="array" ref="H161">INDEX(INDEX(Nested_Ifs[],,MATCH(Lookups[[#Headers],[k31]],Nested_Ifs[#Headers],0)),
MATCH(1,($B161='Nested Ifs'!$B$14:$B$1004)*($C161='Nested Ifs'!$C$14:$C$1004),0))</f>
        <v>NA</v>
      </c>
      <c r="I161" t="str" cm="1">
        <f t="array" ref="I161">INDEX(INDEX(Nested_Ifs[],,MATCH(Lookups[[#Headers],[k51]],Nested_Ifs[#Headers],0)),
MATCH(1,($B161='Nested Ifs'!$B$14:$B$1004)*($C161='Nested Ifs'!$C$14:$C$1004),0))</f>
        <v>NA</v>
      </c>
      <c r="J161" cm="1">
        <f t="array" ref="J161">INDEX(INDEX(Nested_Ifs[],,MATCH(Lookups[[#Headers],[k91]],Nested_Ifs[#Headers],0)),
MATCH(1,($B161='Nested Ifs'!$B$14:$B$1004)*($C161='Nested Ifs'!$C$14:$C$1004),0))</f>
        <v>5</v>
      </c>
      <c r="K161" s="5" cm="1">
        <f t="array" ref="K161">INDEX(INDEX(Nested_Ifs[],,MATCH(Lookups[[#Headers],[Group_1_1]],Nested_Ifs[#Headers],0)),
MATCH(1,($B161='Nested Ifs'!$B$14:$B$1004)*($C161='Nested Ifs'!$C$14:$C$1004),0))</f>
        <v>0</v>
      </c>
      <c r="L161" cm="1">
        <f t="array" ref="L161">INDEX(INDEX(Nested_Ifs[],,MATCH(Lookups[[#Headers],[c120_1]],Nested_Ifs[#Headers],0)),
MATCH(1,($B161='Nested Ifs'!$B$14:$B$1004)*($C161='Nested Ifs'!$C$14:$C$1004),0))</f>
        <v>2</v>
      </c>
      <c r="M161" cm="1">
        <f t="array" ref="M161">INDEX(INDEX(Nested_Ifs[],,MATCH(Lookups[[#Headers],[c120_2]],Nested_Ifs[#Headers],0)),
MATCH(1,($B161='Nested Ifs'!$B$14:$B$1004)*($C161='Nested Ifs'!$C$14:$C$1004),0))</f>
        <v>2</v>
      </c>
      <c r="N161" t="str" cm="1">
        <f t="array" ref="N161">INDEX(INDEX(Nested_Ifs[],,MATCH(Lookups[[#Headers],[c120_3]],Nested_Ifs[#Headers],0)),
MATCH(1,($B161='Nested Ifs'!$B$14:$B$1004)*($C161='Nested Ifs'!$C$14:$C$1004),0))</f>
        <v>NA</v>
      </c>
      <c r="O161" s="11" cm="1">
        <f t="array" ref="O161">IF(SUMIFS(Nested_Ifs[Group_2_1],Nested_Ifs[ID],Lookups[[#This Row],[ID]]) &gt;=1,1,INDEX(Nested_Ifs[Group_2_1],MATCH(1,(Lookups[[#This Row],[ID]]=Nested_Ifs[ID])*(Lookups[[#This Row],[a11]]=Nested_Ifs[a11]),0)))</f>
        <v>0</v>
      </c>
    </row>
    <row r="162" spans="2:15" x14ac:dyDescent="0.3">
      <c r="B162">
        <v>19107</v>
      </c>
      <c r="C162" cm="1">
        <f t="array" ref="C162">MIN(_xlfn._xlws.FILTER(Nested_Ifs[a11], Nested_Ifs[ID]=Lookups!B162))</f>
        <v>2</v>
      </c>
      <c r="D162" cm="1">
        <f t="array" ref="D162">INDEX(INDEX(Nested_Ifs[],,MATCH(Lookups[[#Headers],[a21]],Nested_Ifs[#Headers],0)),
MATCH(1,($B162='Nested Ifs'!$B$14:$B$1004)*($C162='Nested Ifs'!$C$14:$C$1004),0))</f>
        <v>2</v>
      </c>
      <c r="E162" cm="1">
        <f t="array" ref="E162">INDEX(INDEX(Nested_Ifs[],,MATCH(Lookups[[#Headers],[a31]],Nested_Ifs[#Headers],0)),
MATCH(1,($B162='Nested Ifs'!$B$14:$B$1004)*($C162='Nested Ifs'!$C$14:$C$1004),0))</f>
        <v>1</v>
      </c>
      <c r="F162" cm="1">
        <f t="array" ref="F162">INDEX(INDEX(Nested_Ifs[],,MATCH(Lookups[[#Headers],[a71]],Nested_Ifs[#Headers],0)),
MATCH(1,($B162='Nested Ifs'!$B$14:$B$1004)*($C162='Nested Ifs'!$C$14:$C$1004),0))</f>
        <v>86</v>
      </c>
      <c r="G162" cm="1">
        <f t="array" ref="G162">INDEX(INDEX(Nested_Ifs[],,MATCH(Lookups[[#Headers],[a81]],Nested_Ifs[#Headers],0)),
MATCH(1,($B162='Nested Ifs'!$B$14:$B$1004)*($C162='Nested Ifs'!$C$14:$C$1004),0))</f>
        <v>5</v>
      </c>
      <c r="H162" t="str" cm="1">
        <f t="array" ref="H162">INDEX(INDEX(Nested_Ifs[],,MATCH(Lookups[[#Headers],[k31]],Nested_Ifs[#Headers],0)),
MATCH(1,($B162='Nested Ifs'!$B$14:$B$1004)*($C162='Nested Ifs'!$C$14:$C$1004),0))</f>
        <v>NA</v>
      </c>
      <c r="I162" t="str" cm="1">
        <f t="array" ref="I162">INDEX(INDEX(Nested_Ifs[],,MATCH(Lookups[[#Headers],[k51]],Nested_Ifs[#Headers],0)),
MATCH(1,($B162='Nested Ifs'!$B$14:$B$1004)*($C162='Nested Ifs'!$C$14:$C$1004),0))</f>
        <v>NA</v>
      </c>
      <c r="J162" cm="1">
        <f t="array" ref="J162">INDEX(INDEX(Nested_Ifs[],,MATCH(Lookups[[#Headers],[k91]],Nested_Ifs[#Headers],0)),
MATCH(1,($B162='Nested Ifs'!$B$14:$B$1004)*($C162='Nested Ifs'!$C$14:$C$1004),0))</f>
        <v>7</v>
      </c>
      <c r="K162" s="5" cm="1">
        <f t="array" ref="K162">INDEX(INDEX(Nested_Ifs[],,MATCH(Lookups[[#Headers],[Group_1_1]],Nested_Ifs[#Headers],0)),
MATCH(1,($B162='Nested Ifs'!$B$14:$B$1004)*($C162='Nested Ifs'!$C$14:$C$1004),0))</f>
        <v>1</v>
      </c>
      <c r="L162" cm="1">
        <f t="array" ref="L162">INDEX(INDEX(Nested_Ifs[],,MATCH(Lookups[[#Headers],[c120_1]],Nested_Ifs[#Headers],0)),
MATCH(1,($B162='Nested Ifs'!$B$14:$B$1004)*($C162='Nested Ifs'!$C$14:$C$1004),0))</f>
        <v>1</v>
      </c>
      <c r="M162" cm="1">
        <f t="array" ref="M162">INDEX(INDEX(Nested_Ifs[],,MATCH(Lookups[[#Headers],[c120_2]],Nested_Ifs[#Headers],0)),
MATCH(1,($B162='Nested Ifs'!$B$14:$B$1004)*($C162='Nested Ifs'!$C$14:$C$1004),0))</f>
        <v>2</v>
      </c>
      <c r="N162" t="str" cm="1">
        <f t="array" ref="N162">INDEX(INDEX(Nested_Ifs[],,MATCH(Lookups[[#Headers],[c120_3]],Nested_Ifs[#Headers],0)),
MATCH(1,($B162='Nested Ifs'!$B$14:$B$1004)*($C162='Nested Ifs'!$C$14:$C$1004),0))</f>
        <v>NA</v>
      </c>
      <c r="O162" s="11" cm="1">
        <f t="array" ref="O162">IF(SUMIFS(Nested_Ifs[Group_2_1],Nested_Ifs[ID],Lookups[[#This Row],[ID]]) &gt;=1,1,INDEX(Nested_Ifs[Group_2_1],MATCH(1,(Lookups[[#This Row],[ID]]=Nested_Ifs[ID])*(Lookups[[#This Row],[a11]]=Nested_Ifs[a11]),0)))</f>
        <v>0</v>
      </c>
    </row>
    <row r="163" spans="2:15" x14ac:dyDescent="0.3">
      <c r="B163">
        <v>19108</v>
      </c>
      <c r="C163" cm="1">
        <f t="array" ref="C163">MIN(_xlfn._xlws.FILTER(Nested_Ifs[a11], Nested_Ifs[ID]=Lookups!B163))</f>
        <v>1</v>
      </c>
      <c r="D163" cm="1">
        <f t="array" ref="D163">INDEX(INDEX(Nested_Ifs[],,MATCH(Lookups[[#Headers],[a21]],Nested_Ifs[#Headers],0)),
MATCH(1,($B163='Nested Ifs'!$B$14:$B$1004)*($C163='Nested Ifs'!$C$14:$C$1004),0))</f>
        <v>2</v>
      </c>
      <c r="E163" cm="1">
        <f t="array" ref="E163">INDEX(INDEX(Nested_Ifs[],,MATCH(Lookups[[#Headers],[a31]],Nested_Ifs[#Headers],0)),
MATCH(1,($B163='Nested Ifs'!$B$14:$B$1004)*($C163='Nested Ifs'!$C$14:$C$1004),0))</f>
        <v>1</v>
      </c>
      <c r="F163" cm="1">
        <f t="array" ref="F163">INDEX(INDEX(Nested_Ifs[],,MATCH(Lookups[[#Headers],[a71]],Nested_Ifs[#Headers],0)),
MATCH(1,($B163='Nested Ifs'!$B$14:$B$1004)*($C163='Nested Ifs'!$C$14:$C$1004),0))</f>
        <v>68</v>
      </c>
      <c r="G163" cm="1">
        <f t="array" ref="G163">INDEX(INDEX(Nested_Ifs[],,MATCH(Lookups[[#Headers],[a81]],Nested_Ifs[#Headers],0)),
MATCH(1,($B163='Nested Ifs'!$B$14:$B$1004)*($C163='Nested Ifs'!$C$14:$C$1004),0))</f>
        <v>5</v>
      </c>
      <c r="H163" t="str" cm="1">
        <f t="array" ref="H163">INDEX(INDEX(Nested_Ifs[],,MATCH(Lookups[[#Headers],[k31]],Nested_Ifs[#Headers],0)),
MATCH(1,($B163='Nested Ifs'!$B$14:$B$1004)*($C163='Nested Ifs'!$C$14:$C$1004),0))</f>
        <v>NA</v>
      </c>
      <c r="I163" t="str" cm="1">
        <f t="array" ref="I163">INDEX(INDEX(Nested_Ifs[],,MATCH(Lookups[[#Headers],[k51]],Nested_Ifs[#Headers],0)),
MATCH(1,($B163='Nested Ifs'!$B$14:$B$1004)*($C163='Nested Ifs'!$C$14:$C$1004),0))</f>
        <v>NA</v>
      </c>
      <c r="J163" cm="1">
        <f t="array" ref="J163">INDEX(INDEX(Nested_Ifs[],,MATCH(Lookups[[#Headers],[k91]],Nested_Ifs[#Headers],0)),
MATCH(1,($B163='Nested Ifs'!$B$14:$B$1004)*($C163='Nested Ifs'!$C$14:$C$1004),0))</f>
        <v>5</v>
      </c>
      <c r="K163" s="5" cm="1">
        <f t="array" ref="K163">INDEX(INDEX(Nested_Ifs[],,MATCH(Lookups[[#Headers],[Group_1_1]],Nested_Ifs[#Headers],0)),
MATCH(1,($B163='Nested Ifs'!$B$14:$B$1004)*($C163='Nested Ifs'!$C$14:$C$1004),0))</f>
        <v>0</v>
      </c>
      <c r="L163" cm="1">
        <f t="array" ref="L163">INDEX(INDEX(Nested_Ifs[],,MATCH(Lookups[[#Headers],[c120_1]],Nested_Ifs[#Headers],0)),
MATCH(1,($B163='Nested Ifs'!$B$14:$B$1004)*($C163='Nested Ifs'!$C$14:$C$1004),0))</f>
        <v>1</v>
      </c>
      <c r="M163" cm="1">
        <f t="array" ref="M163">INDEX(INDEX(Nested_Ifs[],,MATCH(Lookups[[#Headers],[c120_2]],Nested_Ifs[#Headers],0)),
MATCH(1,($B163='Nested Ifs'!$B$14:$B$1004)*($C163='Nested Ifs'!$C$14:$C$1004),0))</f>
        <v>2</v>
      </c>
      <c r="N163" t="str" cm="1">
        <f t="array" ref="N163">INDEX(INDEX(Nested_Ifs[],,MATCH(Lookups[[#Headers],[c120_3]],Nested_Ifs[#Headers],0)),
MATCH(1,($B163='Nested Ifs'!$B$14:$B$1004)*($C163='Nested Ifs'!$C$14:$C$1004),0))</f>
        <v>NA</v>
      </c>
      <c r="O163" s="11" cm="1">
        <f t="array" ref="O163">IF(SUMIFS(Nested_Ifs[Group_2_1],Nested_Ifs[ID],Lookups[[#This Row],[ID]]) &gt;=1,1,INDEX(Nested_Ifs[Group_2_1],MATCH(1,(Lookups[[#This Row],[ID]]=Nested_Ifs[ID])*(Lookups[[#This Row],[a11]]=Nested_Ifs[a11]),0)))</f>
        <v>0</v>
      </c>
    </row>
    <row r="164" spans="2:15" x14ac:dyDescent="0.3">
      <c r="B164">
        <v>19109</v>
      </c>
      <c r="C164" cm="1">
        <f t="array" ref="C164">MIN(_xlfn._xlws.FILTER(Nested_Ifs[a11], Nested_Ifs[ID]=Lookups!B164))</f>
        <v>1</v>
      </c>
      <c r="D164" cm="1">
        <f t="array" ref="D164">INDEX(INDEX(Nested_Ifs[],,MATCH(Lookups[[#Headers],[a21]],Nested_Ifs[#Headers],0)),
MATCH(1,($B164='Nested Ifs'!$B$14:$B$1004)*($C164='Nested Ifs'!$C$14:$C$1004),0))</f>
        <v>1</v>
      </c>
      <c r="E164" cm="1">
        <f t="array" ref="E164">INDEX(INDEX(Nested_Ifs[],,MATCH(Lookups[[#Headers],[a31]],Nested_Ifs[#Headers],0)),
MATCH(1,($B164='Nested Ifs'!$B$14:$B$1004)*($C164='Nested Ifs'!$C$14:$C$1004),0))</f>
        <v>1</v>
      </c>
      <c r="F164" cm="1">
        <f t="array" ref="F164">INDEX(INDEX(Nested_Ifs[],,MATCH(Lookups[[#Headers],[a71]],Nested_Ifs[#Headers],0)),
MATCH(1,($B164='Nested Ifs'!$B$14:$B$1004)*($C164='Nested Ifs'!$C$14:$C$1004),0))</f>
        <v>60</v>
      </c>
      <c r="G164" cm="1">
        <f t="array" ref="G164">INDEX(INDEX(Nested_Ifs[],,MATCH(Lookups[[#Headers],[a81]],Nested_Ifs[#Headers],0)),
MATCH(1,($B164='Nested Ifs'!$B$14:$B$1004)*($C164='Nested Ifs'!$C$14:$C$1004),0))</f>
        <v>1</v>
      </c>
      <c r="H164" t="str" cm="1">
        <f t="array" ref="H164">INDEX(INDEX(Nested_Ifs[],,MATCH(Lookups[[#Headers],[k31]],Nested_Ifs[#Headers],0)),
MATCH(1,($B164='Nested Ifs'!$B$14:$B$1004)*($C164='Nested Ifs'!$C$14:$C$1004),0))</f>
        <v>NA</v>
      </c>
      <c r="I164" t="str" cm="1">
        <f t="array" ref="I164">INDEX(INDEX(Nested_Ifs[],,MATCH(Lookups[[#Headers],[k51]],Nested_Ifs[#Headers],0)),
MATCH(1,($B164='Nested Ifs'!$B$14:$B$1004)*($C164='Nested Ifs'!$C$14:$C$1004),0))</f>
        <v>NA</v>
      </c>
      <c r="J164" cm="1">
        <f t="array" ref="J164">INDEX(INDEX(Nested_Ifs[],,MATCH(Lookups[[#Headers],[k91]],Nested_Ifs[#Headers],0)),
MATCH(1,($B164='Nested Ifs'!$B$14:$B$1004)*($C164='Nested Ifs'!$C$14:$C$1004),0))</f>
        <v>3</v>
      </c>
      <c r="K164" s="5" cm="1">
        <f t="array" ref="K164">INDEX(INDEX(Nested_Ifs[],,MATCH(Lookups[[#Headers],[Group_1_1]],Nested_Ifs[#Headers],0)),
MATCH(1,($B164='Nested Ifs'!$B$14:$B$1004)*($C164='Nested Ifs'!$C$14:$C$1004),0))</f>
        <v>0</v>
      </c>
      <c r="L164" cm="1">
        <f t="array" ref="L164">INDEX(INDEX(Nested_Ifs[],,MATCH(Lookups[[#Headers],[c120_1]],Nested_Ifs[#Headers],0)),
MATCH(1,($B164='Nested Ifs'!$B$14:$B$1004)*($C164='Nested Ifs'!$C$14:$C$1004),0))</f>
        <v>2</v>
      </c>
      <c r="M164" cm="1">
        <f t="array" ref="M164">INDEX(INDEX(Nested_Ifs[],,MATCH(Lookups[[#Headers],[c120_2]],Nested_Ifs[#Headers],0)),
MATCH(1,($B164='Nested Ifs'!$B$14:$B$1004)*($C164='Nested Ifs'!$C$14:$C$1004),0))</f>
        <v>2</v>
      </c>
      <c r="N164" t="str" cm="1">
        <f t="array" ref="N164">INDEX(INDEX(Nested_Ifs[],,MATCH(Lookups[[#Headers],[c120_3]],Nested_Ifs[#Headers],0)),
MATCH(1,($B164='Nested Ifs'!$B$14:$B$1004)*($C164='Nested Ifs'!$C$14:$C$1004),0))</f>
        <v>NA</v>
      </c>
      <c r="O164" s="11" cm="1">
        <f t="array" ref="O164">IF(SUMIFS(Nested_Ifs[Group_2_1],Nested_Ifs[ID],Lookups[[#This Row],[ID]]) &gt;=1,1,INDEX(Nested_Ifs[Group_2_1],MATCH(1,(Lookups[[#This Row],[ID]]=Nested_Ifs[ID])*(Lookups[[#This Row],[a11]]=Nested_Ifs[a11]),0)))</f>
        <v>0</v>
      </c>
    </row>
    <row r="165" spans="2:15" x14ac:dyDescent="0.3">
      <c r="B165">
        <v>19112</v>
      </c>
      <c r="C165" cm="1">
        <f t="array" ref="C165">MIN(_xlfn._xlws.FILTER(Nested_Ifs[a11], Nested_Ifs[ID]=Lookups!B165))</f>
        <v>1</v>
      </c>
      <c r="D165" cm="1">
        <f t="array" ref="D165">INDEX(INDEX(Nested_Ifs[],,MATCH(Lookups[[#Headers],[a21]],Nested_Ifs[#Headers],0)),
MATCH(1,($B165='Nested Ifs'!$B$14:$B$1004)*($C165='Nested Ifs'!$C$14:$C$1004),0))</f>
        <v>1</v>
      </c>
      <c r="E165" cm="1">
        <f t="array" ref="E165">INDEX(INDEX(Nested_Ifs[],,MATCH(Lookups[[#Headers],[a31]],Nested_Ifs[#Headers],0)),
MATCH(1,($B165='Nested Ifs'!$B$14:$B$1004)*($C165='Nested Ifs'!$C$14:$C$1004),0))</f>
        <v>1</v>
      </c>
      <c r="F165" cm="1">
        <f t="array" ref="F165">INDEX(INDEX(Nested_Ifs[],,MATCH(Lookups[[#Headers],[a71]],Nested_Ifs[#Headers],0)),
MATCH(1,($B165='Nested Ifs'!$B$14:$B$1004)*($C165='Nested Ifs'!$C$14:$C$1004),0))</f>
        <v>51</v>
      </c>
      <c r="G165" cm="1">
        <f t="array" ref="G165">INDEX(INDEX(Nested_Ifs[],,MATCH(Lookups[[#Headers],[a81]],Nested_Ifs[#Headers],0)),
MATCH(1,($B165='Nested Ifs'!$B$14:$B$1004)*($C165='Nested Ifs'!$C$14:$C$1004),0))</f>
        <v>1</v>
      </c>
      <c r="H165" t="str" cm="1">
        <f t="array" ref="H165">INDEX(INDEX(Nested_Ifs[],,MATCH(Lookups[[#Headers],[k31]],Nested_Ifs[#Headers],0)),
MATCH(1,($B165='Nested Ifs'!$B$14:$B$1004)*($C165='Nested Ifs'!$C$14:$C$1004),0))</f>
        <v>NA</v>
      </c>
      <c r="I165" t="str" cm="1">
        <f t="array" ref="I165">INDEX(INDEX(Nested_Ifs[],,MATCH(Lookups[[#Headers],[k51]],Nested_Ifs[#Headers],0)),
MATCH(1,($B165='Nested Ifs'!$B$14:$B$1004)*($C165='Nested Ifs'!$C$14:$C$1004),0))</f>
        <v>NA</v>
      </c>
      <c r="J165" cm="1">
        <f t="array" ref="J165">INDEX(INDEX(Nested_Ifs[],,MATCH(Lookups[[#Headers],[k91]],Nested_Ifs[#Headers],0)),
MATCH(1,($B165='Nested Ifs'!$B$14:$B$1004)*($C165='Nested Ifs'!$C$14:$C$1004),0))</f>
        <v>3</v>
      </c>
      <c r="K165" s="5" cm="1">
        <f t="array" ref="K165">INDEX(INDEX(Nested_Ifs[],,MATCH(Lookups[[#Headers],[Group_1_1]],Nested_Ifs[#Headers],0)),
MATCH(1,($B165='Nested Ifs'!$B$14:$B$1004)*($C165='Nested Ifs'!$C$14:$C$1004),0))</f>
        <v>0</v>
      </c>
      <c r="L165" cm="1">
        <f t="array" ref="L165">INDEX(INDEX(Nested_Ifs[],,MATCH(Lookups[[#Headers],[c120_1]],Nested_Ifs[#Headers],0)),
MATCH(1,($B165='Nested Ifs'!$B$14:$B$1004)*($C165='Nested Ifs'!$C$14:$C$1004),0))</f>
        <v>2</v>
      </c>
      <c r="M165" cm="1">
        <f t="array" ref="M165">INDEX(INDEX(Nested_Ifs[],,MATCH(Lookups[[#Headers],[c120_2]],Nested_Ifs[#Headers],0)),
MATCH(1,($B165='Nested Ifs'!$B$14:$B$1004)*($C165='Nested Ifs'!$C$14:$C$1004),0))</f>
        <v>2</v>
      </c>
      <c r="N165" t="str" cm="1">
        <f t="array" ref="N165">INDEX(INDEX(Nested_Ifs[],,MATCH(Lookups[[#Headers],[c120_3]],Nested_Ifs[#Headers],0)),
MATCH(1,($B165='Nested Ifs'!$B$14:$B$1004)*($C165='Nested Ifs'!$C$14:$C$1004),0))</f>
        <v>NA</v>
      </c>
      <c r="O165" s="11" cm="1">
        <f t="array" ref="O165">IF(SUMIFS(Nested_Ifs[Group_2_1],Nested_Ifs[ID],Lookups[[#This Row],[ID]]) &gt;=1,1,INDEX(Nested_Ifs[Group_2_1],MATCH(1,(Lookups[[#This Row],[ID]]=Nested_Ifs[ID])*(Lookups[[#This Row],[a11]]=Nested_Ifs[a11]),0)))</f>
        <v>0</v>
      </c>
    </row>
    <row r="166" spans="2:15" x14ac:dyDescent="0.3">
      <c r="B166">
        <v>19110</v>
      </c>
      <c r="C166" cm="1">
        <f t="array" ref="C166">MIN(_xlfn._xlws.FILTER(Nested_Ifs[a11], Nested_Ifs[ID]=Lookups!B166))</f>
        <v>1</v>
      </c>
      <c r="D166" cm="1">
        <f t="array" ref="D166">INDEX(INDEX(Nested_Ifs[],,MATCH(Lookups[[#Headers],[a21]],Nested_Ifs[#Headers],0)),
MATCH(1,($B166='Nested Ifs'!$B$14:$B$1004)*($C166='Nested Ifs'!$C$14:$C$1004),0))</f>
        <v>2</v>
      </c>
      <c r="E166" cm="1">
        <f t="array" ref="E166">INDEX(INDEX(Nested_Ifs[],,MATCH(Lookups[[#Headers],[a31]],Nested_Ifs[#Headers],0)),
MATCH(1,($B166='Nested Ifs'!$B$14:$B$1004)*($C166='Nested Ifs'!$C$14:$C$1004),0))</f>
        <v>1</v>
      </c>
      <c r="F166" cm="1">
        <f t="array" ref="F166">INDEX(INDEX(Nested_Ifs[],,MATCH(Lookups[[#Headers],[a71]],Nested_Ifs[#Headers],0)),
MATCH(1,($B166='Nested Ifs'!$B$14:$B$1004)*($C166='Nested Ifs'!$C$14:$C$1004),0))</f>
        <v>60</v>
      </c>
      <c r="G166" cm="1">
        <f t="array" ref="G166">INDEX(INDEX(Nested_Ifs[],,MATCH(Lookups[[#Headers],[a81]],Nested_Ifs[#Headers],0)),
MATCH(1,($B166='Nested Ifs'!$B$14:$B$1004)*($C166='Nested Ifs'!$C$14:$C$1004),0))</f>
        <v>1</v>
      </c>
      <c r="H166" t="str" cm="1">
        <f t="array" ref="H166">INDEX(INDEX(Nested_Ifs[],,MATCH(Lookups[[#Headers],[k31]],Nested_Ifs[#Headers],0)),
MATCH(1,($B166='Nested Ifs'!$B$14:$B$1004)*($C166='Nested Ifs'!$C$14:$C$1004),0))</f>
        <v>NA</v>
      </c>
      <c r="I166" t="str" cm="1">
        <f t="array" ref="I166">INDEX(INDEX(Nested_Ifs[],,MATCH(Lookups[[#Headers],[k51]],Nested_Ifs[#Headers],0)),
MATCH(1,($B166='Nested Ifs'!$B$14:$B$1004)*($C166='Nested Ifs'!$C$14:$C$1004),0))</f>
        <v>NA</v>
      </c>
      <c r="J166" t="str" cm="1">
        <f t="array" ref="J166">INDEX(INDEX(Nested_Ifs[],,MATCH(Lookups[[#Headers],[k91]],Nested_Ifs[#Headers],0)),
MATCH(1,($B166='Nested Ifs'!$B$14:$B$1004)*($C166='Nested Ifs'!$C$14:$C$1004),0))</f>
        <v>NA</v>
      </c>
      <c r="K166" s="5" t="str" cm="1">
        <f t="array" ref="K166">INDEX(INDEX(Nested_Ifs[],,MATCH(Lookups[[#Headers],[Group_1_1]],Nested_Ifs[#Headers],0)),
MATCH(1,($B166='Nested Ifs'!$B$14:$B$1004)*($C166='Nested Ifs'!$C$14:$C$1004),0))</f>
        <v>NA</v>
      </c>
      <c r="L166" cm="1">
        <f t="array" ref="L166">INDEX(INDEX(Nested_Ifs[],,MATCH(Lookups[[#Headers],[c120_1]],Nested_Ifs[#Headers],0)),
MATCH(1,($B166='Nested Ifs'!$B$14:$B$1004)*($C166='Nested Ifs'!$C$14:$C$1004),0))</f>
        <v>2</v>
      </c>
      <c r="M166" cm="1">
        <f t="array" ref="M166">INDEX(INDEX(Nested_Ifs[],,MATCH(Lookups[[#Headers],[c120_2]],Nested_Ifs[#Headers],0)),
MATCH(1,($B166='Nested Ifs'!$B$14:$B$1004)*($C166='Nested Ifs'!$C$14:$C$1004),0))</f>
        <v>2</v>
      </c>
      <c r="N166" t="str" cm="1">
        <f t="array" ref="N166">INDEX(INDEX(Nested_Ifs[],,MATCH(Lookups[[#Headers],[c120_3]],Nested_Ifs[#Headers],0)),
MATCH(1,($B166='Nested Ifs'!$B$14:$B$1004)*($C166='Nested Ifs'!$C$14:$C$1004),0))</f>
        <v>NA</v>
      </c>
      <c r="O166" s="11" cm="1">
        <f t="array" ref="O166">IF(SUMIFS(Nested_Ifs[Group_2_1],Nested_Ifs[ID],Lookups[[#This Row],[ID]]) &gt;=1,1,INDEX(Nested_Ifs[Group_2_1],MATCH(1,(Lookups[[#This Row],[ID]]=Nested_Ifs[ID])*(Lookups[[#This Row],[a11]]=Nested_Ifs[a11]),0)))</f>
        <v>0</v>
      </c>
    </row>
    <row r="167" spans="2:15" x14ac:dyDescent="0.3">
      <c r="B167">
        <v>19116</v>
      </c>
      <c r="C167" cm="1">
        <f t="array" ref="C167">MIN(_xlfn._xlws.FILTER(Nested_Ifs[a11], Nested_Ifs[ID]=Lookups!B167))</f>
        <v>1</v>
      </c>
      <c r="D167" cm="1">
        <f t="array" ref="D167">INDEX(INDEX(Nested_Ifs[],,MATCH(Lookups[[#Headers],[a21]],Nested_Ifs[#Headers],0)),
MATCH(1,($B167='Nested Ifs'!$B$14:$B$1004)*($C167='Nested Ifs'!$C$14:$C$1004),0))</f>
        <v>1</v>
      </c>
      <c r="E167" cm="1">
        <f t="array" ref="E167">INDEX(INDEX(Nested_Ifs[],,MATCH(Lookups[[#Headers],[a31]],Nested_Ifs[#Headers],0)),
MATCH(1,($B167='Nested Ifs'!$B$14:$B$1004)*($C167='Nested Ifs'!$C$14:$C$1004),0))</f>
        <v>1</v>
      </c>
      <c r="F167" cm="1">
        <f t="array" ref="F167">INDEX(INDEX(Nested_Ifs[],,MATCH(Lookups[[#Headers],[a71]],Nested_Ifs[#Headers],0)),
MATCH(1,($B167='Nested Ifs'!$B$14:$B$1004)*($C167='Nested Ifs'!$C$14:$C$1004),0))</f>
        <v>62</v>
      </c>
      <c r="G167" cm="1">
        <f t="array" ref="G167">INDEX(INDEX(Nested_Ifs[],,MATCH(Lookups[[#Headers],[a81]],Nested_Ifs[#Headers],0)),
MATCH(1,($B167='Nested Ifs'!$B$14:$B$1004)*($C167='Nested Ifs'!$C$14:$C$1004),0))</f>
        <v>1</v>
      </c>
      <c r="H167" t="str" cm="1">
        <f t="array" ref="H167">INDEX(INDEX(Nested_Ifs[],,MATCH(Lookups[[#Headers],[k31]],Nested_Ifs[#Headers],0)),
MATCH(1,($B167='Nested Ifs'!$B$14:$B$1004)*($C167='Nested Ifs'!$C$14:$C$1004),0))</f>
        <v>NA</v>
      </c>
      <c r="I167" t="str" cm="1">
        <f t="array" ref="I167">INDEX(INDEX(Nested_Ifs[],,MATCH(Lookups[[#Headers],[k51]],Nested_Ifs[#Headers],0)),
MATCH(1,($B167='Nested Ifs'!$B$14:$B$1004)*($C167='Nested Ifs'!$C$14:$C$1004),0))</f>
        <v>NA</v>
      </c>
      <c r="J167" cm="1">
        <f t="array" ref="J167">INDEX(INDEX(Nested_Ifs[],,MATCH(Lookups[[#Headers],[k91]],Nested_Ifs[#Headers],0)),
MATCH(1,($B167='Nested Ifs'!$B$14:$B$1004)*($C167='Nested Ifs'!$C$14:$C$1004),0))</f>
        <v>5</v>
      </c>
      <c r="K167" s="5" cm="1">
        <f t="array" ref="K167">INDEX(INDEX(Nested_Ifs[],,MATCH(Lookups[[#Headers],[Group_1_1]],Nested_Ifs[#Headers],0)),
MATCH(1,($B167='Nested Ifs'!$B$14:$B$1004)*($C167='Nested Ifs'!$C$14:$C$1004),0))</f>
        <v>0</v>
      </c>
      <c r="L167" cm="1">
        <f t="array" ref="L167">INDEX(INDEX(Nested_Ifs[],,MATCH(Lookups[[#Headers],[c120_1]],Nested_Ifs[#Headers],0)),
MATCH(1,($B167='Nested Ifs'!$B$14:$B$1004)*($C167='Nested Ifs'!$C$14:$C$1004),0))</f>
        <v>2</v>
      </c>
      <c r="M167" cm="1">
        <f t="array" ref="M167">INDEX(INDEX(Nested_Ifs[],,MATCH(Lookups[[#Headers],[c120_2]],Nested_Ifs[#Headers],0)),
MATCH(1,($B167='Nested Ifs'!$B$14:$B$1004)*($C167='Nested Ifs'!$C$14:$C$1004),0))</f>
        <v>2</v>
      </c>
      <c r="N167" t="str" cm="1">
        <f t="array" ref="N167">INDEX(INDEX(Nested_Ifs[],,MATCH(Lookups[[#Headers],[c120_3]],Nested_Ifs[#Headers],0)),
MATCH(1,($B167='Nested Ifs'!$B$14:$B$1004)*($C167='Nested Ifs'!$C$14:$C$1004),0))</f>
        <v>NA</v>
      </c>
      <c r="O167" s="11" cm="1">
        <f t="array" ref="O167">IF(SUMIFS(Nested_Ifs[Group_2_1],Nested_Ifs[ID],Lookups[[#This Row],[ID]]) &gt;=1,1,INDEX(Nested_Ifs[Group_2_1],MATCH(1,(Lookups[[#This Row],[ID]]=Nested_Ifs[ID])*(Lookups[[#This Row],[a11]]=Nested_Ifs[a11]),0)))</f>
        <v>0</v>
      </c>
    </row>
    <row r="168" spans="2:15" x14ac:dyDescent="0.3">
      <c r="B168">
        <v>19117</v>
      </c>
      <c r="C168" cm="1">
        <f t="array" ref="C168">MIN(_xlfn._xlws.FILTER(Nested_Ifs[a11], Nested_Ifs[ID]=Lookups!B168))</f>
        <v>1</v>
      </c>
      <c r="D168" cm="1">
        <f t="array" ref="D168">INDEX(INDEX(Nested_Ifs[],,MATCH(Lookups[[#Headers],[a21]],Nested_Ifs[#Headers],0)),
MATCH(1,($B168='Nested Ifs'!$B$14:$B$1004)*($C168='Nested Ifs'!$C$14:$C$1004),0))</f>
        <v>2</v>
      </c>
      <c r="E168" cm="1">
        <f t="array" ref="E168">INDEX(INDEX(Nested_Ifs[],,MATCH(Lookups[[#Headers],[a31]],Nested_Ifs[#Headers],0)),
MATCH(1,($B168='Nested Ifs'!$B$14:$B$1004)*($C168='Nested Ifs'!$C$14:$C$1004),0))</f>
        <v>1</v>
      </c>
      <c r="F168" cm="1">
        <f t="array" ref="F168">INDEX(INDEX(Nested_Ifs[],,MATCH(Lookups[[#Headers],[a71]],Nested_Ifs[#Headers],0)),
MATCH(1,($B168='Nested Ifs'!$B$14:$B$1004)*($C168='Nested Ifs'!$C$14:$C$1004),0))</f>
        <v>55</v>
      </c>
      <c r="G168" cm="1">
        <f t="array" ref="G168">INDEX(INDEX(Nested_Ifs[],,MATCH(Lookups[[#Headers],[a81]],Nested_Ifs[#Headers],0)),
MATCH(1,($B168='Nested Ifs'!$B$14:$B$1004)*($C168='Nested Ifs'!$C$14:$C$1004),0))</f>
        <v>5</v>
      </c>
      <c r="H168" t="str" cm="1">
        <f t="array" ref="H168">INDEX(INDEX(Nested_Ifs[],,MATCH(Lookups[[#Headers],[k31]],Nested_Ifs[#Headers],0)),
MATCH(1,($B168='Nested Ifs'!$B$14:$B$1004)*($C168='Nested Ifs'!$C$14:$C$1004),0))</f>
        <v>NA</v>
      </c>
      <c r="I168" t="str" cm="1">
        <f t="array" ref="I168">INDEX(INDEX(Nested_Ifs[],,MATCH(Lookups[[#Headers],[k51]],Nested_Ifs[#Headers],0)),
MATCH(1,($B168='Nested Ifs'!$B$14:$B$1004)*($C168='Nested Ifs'!$C$14:$C$1004),0))</f>
        <v>NA</v>
      </c>
      <c r="J168" cm="1">
        <f t="array" ref="J168">INDEX(INDEX(Nested_Ifs[],,MATCH(Lookups[[#Headers],[k91]],Nested_Ifs[#Headers],0)),
MATCH(1,($B168='Nested Ifs'!$B$14:$B$1004)*($C168='Nested Ifs'!$C$14:$C$1004),0))</f>
        <v>41</v>
      </c>
      <c r="K168" s="5" cm="1">
        <f t="array" ref="K168">INDEX(INDEX(Nested_Ifs[],,MATCH(Lookups[[#Headers],[Group_1_1]],Nested_Ifs[#Headers],0)),
MATCH(1,($B168='Nested Ifs'!$B$14:$B$1004)*($C168='Nested Ifs'!$C$14:$C$1004),0))</f>
        <v>0</v>
      </c>
      <c r="L168" cm="1">
        <f t="array" ref="L168">INDEX(INDEX(Nested_Ifs[],,MATCH(Lookups[[#Headers],[c120_1]],Nested_Ifs[#Headers],0)),
MATCH(1,($B168='Nested Ifs'!$B$14:$B$1004)*($C168='Nested Ifs'!$C$14:$C$1004),0))</f>
        <v>2</v>
      </c>
      <c r="M168" cm="1">
        <f t="array" ref="M168">INDEX(INDEX(Nested_Ifs[],,MATCH(Lookups[[#Headers],[c120_2]],Nested_Ifs[#Headers],0)),
MATCH(1,($B168='Nested Ifs'!$B$14:$B$1004)*($C168='Nested Ifs'!$C$14:$C$1004),0))</f>
        <v>2</v>
      </c>
      <c r="N168" t="str" cm="1">
        <f t="array" ref="N168">INDEX(INDEX(Nested_Ifs[],,MATCH(Lookups[[#Headers],[c120_3]],Nested_Ifs[#Headers],0)),
MATCH(1,($B168='Nested Ifs'!$B$14:$B$1004)*($C168='Nested Ifs'!$C$14:$C$1004),0))</f>
        <v>NA</v>
      </c>
      <c r="O168" s="11" cm="1">
        <f t="array" ref="O168">IF(SUMIFS(Nested_Ifs[Group_2_1],Nested_Ifs[ID],Lookups[[#This Row],[ID]]) &gt;=1,1,INDEX(Nested_Ifs[Group_2_1],MATCH(1,(Lookups[[#This Row],[ID]]=Nested_Ifs[ID])*(Lookups[[#This Row],[a11]]=Nested_Ifs[a11]),0)))</f>
        <v>0</v>
      </c>
    </row>
    <row r="169" spans="2:15" x14ac:dyDescent="0.3">
      <c r="B169">
        <v>19118</v>
      </c>
      <c r="C169" cm="1">
        <f t="array" ref="C169">MIN(_xlfn._xlws.FILTER(Nested_Ifs[a11], Nested_Ifs[ID]=Lookups!B169))</f>
        <v>1</v>
      </c>
      <c r="D169" cm="1">
        <f t="array" ref="D169">INDEX(INDEX(Nested_Ifs[],,MATCH(Lookups[[#Headers],[a21]],Nested_Ifs[#Headers],0)),
MATCH(1,($B169='Nested Ifs'!$B$14:$B$1004)*($C169='Nested Ifs'!$C$14:$C$1004),0))</f>
        <v>2</v>
      </c>
      <c r="E169" cm="1">
        <f t="array" ref="E169">INDEX(INDEX(Nested_Ifs[],,MATCH(Lookups[[#Headers],[a31]],Nested_Ifs[#Headers],0)),
MATCH(1,($B169='Nested Ifs'!$B$14:$B$1004)*($C169='Nested Ifs'!$C$14:$C$1004),0))</f>
        <v>1</v>
      </c>
      <c r="F169" cm="1">
        <f t="array" ref="F169">INDEX(INDEX(Nested_Ifs[],,MATCH(Lookups[[#Headers],[a71]],Nested_Ifs[#Headers],0)),
MATCH(1,($B169='Nested Ifs'!$B$14:$B$1004)*($C169='Nested Ifs'!$C$14:$C$1004),0))</f>
        <v>60</v>
      </c>
      <c r="G169" cm="1">
        <f t="array" ref="G169">INDEX(INDEX(Nested_Ifs[],,MATCH(Lookups[[#Headers],[a81]],Nested_Ifs[#Headers],0)),
MATCH(1,($B169='Nested Ifs'!$B$14:$B$1004)*($C169='Nested Ifs'!$C$14:$C$1004),0))</f>
        <v>5</v>
      </c>
      <c r="H169" t="str" cm="1">
        <f t="array" ref="H169">INDEX(INDEX(Nested_Ifs[],,MATCH(Lookups[[#Headers],[k31]],Nested_Ifs[#Headers],0)),
MATCH(1,($B169='Nested Ifs'!$B$14:$B$1004)*($C169='Nested Ifs'!$C$14:$C$1004),0))</f>
        <v>NA</v>
      </c>
      <c r="I169" t="str" cm="1">
        <f t="array" ref="I169">INDEX(INDEX(Nested_Ifs[],,MATCH(Lookups[[#Headers],[k51]],Nested_Ifs[#Headers],0)),
MATCH(1,($B169='Nested Ifs'!$B$14:$B$1004)*($C169='Nested Ifs'!$C$14:$C$1004),0))</f>
        <v>NA</v>
      </c>
      <c r="J169" cm="1">
        <f t="array" ref="J169">INDEX(INDEX(Nested_Ifs[],,MATCH(Lookups[[#Headers],[k91]],Nested_Ifs[#Headers],0)),
MATCH(1,($B169='Nested Ifs'!$B$14:$B$1004)*($C169='Nested Ifs'!$C$14:$C$1004),0))</f>
        <v>5</v>
      </c>
      <c r="K169" s="5" cm="1">
        <f t="array" ref="K169">INDEX(INDEX(Nested_Ifs[],,MATCH(Lookups[[#Headers],[Group_1_1]],Nested_Ifs[#Headers],0)),
MATCH(1,($B169='Nested Ifs'!$B$14:$B$1004)*($C169='Nested Ifs'!$C$14:$C$1004),0))</f>
        <v>0</v>
      </c>
      <c r="L169" cm="1">
        <f t="array" ref="L169">INDEX(INDEX(Nested_Ifs[],,MATCH(Lookups[[#Headers],[c120_1]],Nested_Ifs[#Headers],0)),
MATCH(1,($B169='Nested Ifs'!$B$14:$B$1004)*($C169='Nested Ifs'!$C$14:$C$1004),0))</f>
        <v>1</v>
      </c>
      <c r="M169" cm="1">
        <f t="array" ref="M169">INDEX(INDEX(Nested_Ifs[],,MATCH(Lookups[[#Headers],[c120_2]],Nested_Ifs[#Headers],0)),
MATCH(1,($B169='Nested Ifs'!$B$14:$B$1004)*($C169='Nested Ifs'!$C$14:$C$1004),0))</f>
        <v>2</v>
      </c>
      <c r="N169" t="str" cm="1">
        <f t="array" ref="N169">INDEX(INDEX(Nested_Ifs[],,MATCH(Lookups[[#Headers],[c120_3]],Nested_Ifs[#Headers],0)),
MATCH(1,($B169='Nested Ifs'!$B$14:$B$1004)*($C169='Nested Ifs'!$C$14:$C$1004),0))</f>
        <v>NA</v>
      </c>
      <c r="O169" s="11" cm="1">
        <f t="array" ref="O169">IF(SUMIFS(Nested_Ifs[Group_2_1],Nested_Ifs[ID],Lookups[[#This Row],[ID]]) &gt;=1,1,INDEX(Nested_Ifs[Group_2_1],MATCH(1,(Lookups[[#This Row],[ID]]=Nested_Ifs[ID])*(Lookups[[#This Row],[a11]]=Nested_Ifs[a11]),0)))</f>
        <v>0</v>
      </c>
    </row>
    <row r="170" spans="2:15" x14ac:dyDescent="0.3">
      <c r="B170">
        <v>19119</v>
      </c>
      <c r="C170" cm="1">
        <f t="array" ref="C170">MIN(_xlfn._xlws.FILTER(Nested_Ifs[a11], Nested_Ifs[ID]=Lookups!B170))</f>
        <v>1</v>
      </c>
      <c r="D170" cm="1">
        <f t="array" ref="D170">INDEX(INDEX(Nested_Ifs[],,MATCH(Lookups[[#Headers],[a21]],Nested_Ifs[#Headers],0)),
MATCH(1,($B170='Nested Ifs'!$B$14:$B$1004)*($C170='Nested Ifs'!$C$14:$C$1004),0))</f>
        <v>2</v>
      </c>
      <c r="E170" cm="1">
        <f t="array" ref="E170">INDEX(INDEX(Nested_Ifs[],,MATCH(Lookups[[#Headers],[a31]],Nested_Ifs[#Headers],0)),
MATCH(1,($B170='Nested Ifs'!$B$14:$B$1004)*($C170='Nested Ifs'!$C$14:$C$1004),0))</f>
        <v>1</v>
      </c>
      <c r="F170" cm="1">
        <f t="array" ref="F170">INDEX(INDEX(Nested_Ifs[],,MATCH(Lookups[[#Headers],[a71]],Nested_Ifs[#Headers],0)),
MATCH(1,($B170='Nested Ifs'!$B$14:$B$1004)*($C170='Nested Ifs'!$C$14:$C$1004),0))</f>
        <v>62</v>
      </c>
      <c r="G170" cm="1">
        <f t="array" ref="G170">INDEX(INDEX(Nested_Ifs[],,MATCH(Lookups[[#Headers],[a81]],Nested_Ifs[#Headers],0)),
MATCH(1,($B170='Nested Ifs'!$B$14:$B$1004)*($C170='Nested Ifs'!$C$14:$C$1004),0))</f>
        <v>5</v>
      </c>
      <c r="H170" t="str" cm="1">
        <f t="array" ref="H170">INDEX(INDEX(Nested_Ifs[],,MATCH(Lookups[[#Headers],[k31]],Nested_Ifs[#Headers],0)),
MATCH(1,($B170='Nested Ifs'!$B$14:$B$1004)*($C170='Nested Ifs'!$C$14:$C$1004),0))</f>
        <v>NA</v>
      </c>
      <c r="I170" t="str" cm="1">
        <f t="array" ref="I170">INDEX(INDEX(Nested_Ifs[],,MATCH(Lookups[[#Headers],[k51]],Nested_Ifs[#Headers],0)),
MATCH(1,($B170='Nested Ifs'!$B$14:$B$1004)*($C170='Nested Ifs'!$C$14:$C$1004),0))</f>
        <v>NA</v>
      </c>
      <c r="J170" cm="1">
        <f t="array" ref="J170">INDEX(INDEX(Nested_Ifs[],,MATCH(Lookups[[#Headers],[k91]],Nested_Ifs[#Headers],0)),
MATCH(1,($B170='Nested Ifs'!$B$14:$B$1004)*($C170='Nested Ifs'!$C$14:$C$1004),0))</f>
        <v>5</v>
      </c>
      <c r="K170" s="5" cm="1">
        <f t="array" ref="K170">INDEX(INDEX(Nested_Ifs[],,MATCH(Lookups[[#Headers],[Group_1_1]],Nested_Ifs[#Headers],0)),
MATCH(1,($B170='Nested Ifs'!$B$14:$B$1004)*($C170='Nested Ifs'!$C$14:$C$1004),0))</f>
        <v>0</v>
      </c>
      <c r="L170" cm="1">
        <f t="array" ref="L170">INDEX(INDEX(Nested_Ifs[],,MATCH(Lookups[[#Headers],[c120_1]],Nested_Ifs[#Headers],0)),
MATCH(1,($B170='Nested Ifs'!$B$14:$B$1004)*($C170='Nested Ifs'!$C$14:$C$1004),0))</f>
        <v>2</v>
      </c>
      <c r="M170" cm="1">
        <f t="array" ref="M170">INDEX(INDEX(Nested_Ifs[],,MATCH(Lookups[[#Headers],[c120_2]],Nested_Ifs[#Headers],0)),
MATCH(1,($B170='Nested Ifs'!$B$14:$B$1004)*($C170='Nested Ifs'!$C$14:$C$1004),0))</f>
        <v>2</v>
      </c>
      <c r="N170" t="str" cm="1">
        <f t="array" ref="N170">INDEX(INDEX(Nested_Ifs[],,MATCH(Lookups[[#Headers],[c120_3]],Nested_Ifs[#Headers],0)),
MATCH(1,($B170='Nested Ifs'!$B$14:$B$1004)*($C170='Nested Ifs'!$C$14:$C$1004),0))</f>
        <v>NA</v>
      </c>
      <c r="O170" s="11" cm="1">
        <f t="array" ref="O170">IF(SUMIFS(Nested_Ifs[Group_2_1],Nested_Ifs[ID],Lookups[[#This Row],[ID]]) &gt;=1,1,INDEX(Nested_Ifs[Group_2_1],MATCH(1,(Lookups[[#This Row],[ID]]=Nested_Ifs[ID])*(Lookups[[#This Row],[a11]]=Nested_Ifs[a11]),0)))</f>
        <v>0</v>
      </c>
    </row>
    <row r="171" spans="2:15" x14ac:dyDescent="0.3">
      <c r="B171">
        <v>19121</v>
      </c>
      <c r="C171" cm="1">
        <f t="array" ref="C171">MIN(_xlfn._xlws.FILTER(Nested_Ifs[a11], Nested_Ifs[ID]=Lookups!B171))</f>
        <v>2</v>
      </c>
      <c r="D171" cm="1">
        <f t="array" ref="D171">INDEX(INDEX(Nested_Ifs[],,MATCH(Lookups[[#Headers],[a21]],Nested_Ifs[#Headers],0)),
MATCH(1,($B171='Nested Ifs'!$B$14:$B$1004)*($C171='Nested Ifs'!$C$14:$C$1004),0))</f>
        <v>2</v>
      </c>
      <c r="E171" cm="1">
        <f t="array" ref="E171">INDEX(INDEX(Nested_Ifs[],,MATCH(Lookups[[#Headers],[a31]],Nested_Ifs[#Headers],0)),
MATCH(1,($B171='Nested Ifs'!$B$14:$B$1004)*($C171='Nested Ifs'!$C$14:$C$1004),0))</f>
        <v>1</v>
      </c>
      <c r="F171" cm="1">
        <f t="array" ref="F171">INDEX(INDEX(Nested_Ifs[],,MATCH(Lookups[[#Headers],[a71]],Nested_Ifs[#Headers],0)),
MATCH(1,($B171='Nested Ifs'!$B$14:$B$1004)*($C171='Nested Ifs'!$C$14:$C$1004),0))</f>
        <v>51</v>
      </c>
      <c r="G171" cm="1">
        <f t="array" ref="G171">INDEX(INDEX(Nested_Ifs[],,MATCH(Lookups[[#Headers],[a81]],Nested_Ifs[#Headers],0)),
MATCH(1,($B171='Nested Ifs'!$B$14:$B$1004)*($C171='Nested Ifs'!$C$14:$C$1004),0))</f>
        <v>1</v>
      </c>
      <c r="H171" t="str" cm="1">
        <f t="array" ref="H171">INDEX(INDEX(Nested_Ifs[],,MATCH(Lookups[[#Headers],[k31]],Nested_Ifs[#Headers],0)),
MATCH(1,($B171='Nested Ifs'!$B$14:$B$1004)*($C171='Nested Ifs'!$C$14:$C$1004),0))</f>
        <v>NA</v>
      </c>
      <c r="I171" t="str" cm="1">
        <f t="array" ref="I171">INDEX(INDEX(Nested_Ifs[],,MATCH(Lookups[[#Headers],[k51]],Nested_Ifs[#Headers],0)),
MATCH(1,($B171='Nested Ifs'!$B$14:$B$1004)*($C171='Nested Ifs'!$C$14:$C$1004),0))</f>
        <v>NA</v>
      </c>
      <c r="J171" cm="1">
        <f t="array" ref="J171">INDEX(INDEX(Nested_Ifs[],,MATCH(Lookups[[#Headers],[k91]],Nested_Ifs[#Headers],0)),
MATCH(1,($B171='Nested Ifs'!$B$14:$B$1004)*($C171='Nested Ifs'!$C$14:$C$1004),0))</f>
        <v>1</v>
      </c>
      <c r="K171" s="5" cm="1">
        <f t="array" ref="K171">INDEX(INDEX(Nested_Ifs[],,MATCH(Lookups[[#Headers],[Group_1_1]],Nested_Ifs[#Headers],0)),
MATCH(1,($B171='Nested Ifs'!$B$14:$B$1004)*($C171='Nested Ifs'!$C$14:$C$1004),0))</f>
        <v>0</v>
      </c>
      <c r="L171" cm="1">
        <f t="array" ref="L171">INDEX(INDEX(Nested_Ifs[],,MATCH(Lookups[[#Headers],[c120_1]],Nested_Ifs[#Headers],0)),
MATCH(1,($B171='Nested Ifs'!$B$14:$B$1004)*($C171='Nested Ifs'!$C$14:$C$1004),0))</f>
        <v>2</v>
      </c>
      <c r="M171" cm="1">
        <f t="array" ref="M171">INDEX(INDEX(Nested_Ifs[],,MATCH(Lookups[[#Headers],[c120_2]],Nested_Ifs[#Headers],0)),
MATCH(1,($B171='Nested Ifs'!$B$14:$B$1004)*($C171='Nested Ifs'!$C$14:$C$1004),0))</f>
        <v>2</v>
      </c>
      <c r="N171" t="str" cm="1">
        <f t="array" ref="N171">INDEX(INDEX(Nested_Ifs[],,MATCH(Lookups[[#Headers],[c120_3]],Nested_Ifs[#Headers],0)),
MATCH(1,($B171='Nested Ifs'!$B$14:$B$1004)*($C171='Nested Ifs'!$C$14:$C$1004),0))</f>
        <v>NA</v>
      </c>
      <c r="O171" s="11" cm="1">
        <f t="array" ref="O171">IF(SUMIFS(Nested_Ifs[Group_2_1],Nested_Ifs[ID],Lookups[[#This Row],[ID]]) &gt;=1,1,INDEX(Nested_Ifs[Group_2_1],MATCH(1,(Lookups[[#This Row],[ID]]=Nested_Ifs[ID])*(Lookups[[#This Row],[a11]]=Nested_Ifs[a11]),0)))</f>
        <v>0</v>
      </c>
    </row>
    <row r="172" spans="2:15" x14ac:dyDescent="0.3">
      <c r="B172">
        <v>19122</v>
      </c>
      <c r="C172" cm="1">
        <f t="array" ref="C172">MIN(_xlfn._xlws.FILTER(Nested_Ifs[a11], Nested_Ifs[ID]=Lookups!B172))</f>
        <v>1</v>
      </c>
      <c r="D172" cm="1">
        <f t="array" ref="D172">INDEX(INDEX(Nested_Ifs[],,MATCH(Lookups[[#Headers],[a21]],Nested_Ifs[#Headers],0)),
MATCH(1,($B172='Nested Ifs'!$B$14:$B$1004)*($C172='Nested Ifs'!$C$14:$C$1004),0))</f>
        <v>1</v>
      </c>
      <c r="E172" cm="1">
        <f t="array" ref="E172">INDEX(INDEX(Nested_Ifs[],,MATCH(Lookups[[#Headers],[a31]],Nested_Ifs[#Headers],0)),
MATCH(1,($B172='Nested Ifs'!$B$14:$B$1004)*($C172='Nested Ifs'!$C$14:$C$1004),0))</f>
        <v>1</v>
      </c>
      <c r="F172" cm="1">
        <f t="array" ref="F172">INDEX(INDEX(Nested_Ifs[],,MATCH(Lookups[[#Headers],[a71]],Nested_Ifs[#Headers],0)),
MATCH(1,($B172='Nested Ifs'!$B$14:$B$1004)*($C172='Nested Ifs'!$C$14:$C$1004),0))</f>
        <v>56</v>
      </c>
      <c r="G172" cm="1">
        <f t="array" ref="G172">INDEX(INDEX(Nested_Ifs[],,MATCH(Lookups[[#Headers],[a81]],Nested_Ifs[#Headers],0)),
MATCH(1,($B172='Nested Ifs'!$B$14:$B$1004)*($C172='Nested Ifs'!$C$14:$C$1004),0))</f>
        <v>1</v>
      </c>
      <c r="H172" t="str" cm="1">
        <f t="array" ref="H172">INDEX(INDEX(Nested_Ifs[],,MATCH(Lookups[[#Headers],[k31]],Nested_Ifs[#Headers],0)),
MATCH(1,($B172='Nested Ifs'!$B$14:$B$1004)*($C172='Nested Ifs'!$C$14:$C$1004),0))</f>
        <v>NA</v>
      </c>
      <c r="I172" t="str" cm="1">
        <f t="array" ref="I172">INDEX(INDEX(Nested_Ifs[],,MATCH(Lookups[[#Headers],[k51]],Nested_Ifs[#Headers],0)),
MATCH(1,($B172='Nested Ifs'!$B$14:$B$1004)*($C172='Nested Ifs'!$C$14:$C$1004),0))</f>
        <v>NA</v>
      </c>
      <c r="J172" cm="1">
        <f t="array" ref="J172">INDEX(INDEX(Nested_Ifs[],,MATCH(Lookups[[#Headers],[k91]],Nested_Ifs[#Headers],0)),
MATCH(1,($B172='Nested Ifs'!$B$14:$B$1004)*($C172='Nested Ifs'!$C$14:$C$1004),0))</f>
        <v>3</v>
      </c>
      <c r="K172" s="5" cm="1">
        <f t="array" ref="K172">INDEX(INDEX(Nested_Ifs[],,MATCH(Lookups[[#Headers],[Group_1_1]],Nested_Ifs[#Headers],0)),
MATCH(1,($B172='Nested Ifs'!$B$14:$B$1004)*($C172='Nested Ifs'!$C$14:$C$1004),0))</f>
        <v>0</v>
      </c>
      <c r="L172" cm="1">
        <f t="array" ref="L172">INDEX(INDEX(Nested_Ifs[],,MATCH(Lookups[[#Headers],[c120_1]],Nested_Ifs[#Headers],0)),
MATCH(1,($B172='Nested Ifs'!$B$14:$B$1004)*($C172='Nested Ifs'!$C$14:$C$1004),0))</f>
        <v>2</v>
      </c>
      <c r="M172" cm="1">
        <f t="array" ref="M172">INDEX(INDEX(Nested_Ifs[],,MATCH(Lookups[[#Headers],[c120_2]],Nested_Ifs[#Headers],0)),
MATCH(1,($B172='Nested Ifs'!$B$14:$B$1004)*($C172='Nested Ifs'!$C$14:$C$1004),0))</f>
        <v>2</v>
      </c>
      <c r="N172" t="str" cm="1">
        <f t="array" ref="N172">INDEX(INDEX(Nested_Ifs[],,MATCH(Lookups[[#Headers],[c120_3]],Nested_Ifs[#Headers],0)),
MATCH(1,($B172='Nested Ifs'!$B$14:$B$1004)*($C172='Nested Ifs'!$C$14:$C$1004),0))</f>
        <v>NA</v>
      </c>
      <c r="O172" s="11" cm="1">
        <f t="array" ref="O172">IF(SUMIFS(Nested_Ifs[Group_2_1],Nested_Ifs[ID],Lookups[[#This Row],[ID]]) &gt;=1,1,INDEX(Nested_Ifs[Group_2_1],MATCH(1,(Lookups[[#This Row],[ID]]=Nested_Ifs[ID])*(Lookups[[#This Row],[a11]]=Nested_Ifs[a11]),0)))</f>
        <v>0</v>
      </c>
    </row>
    <row r="173" spans="2:15" x14ac:dyDescent="0.3">
      <c r="B173">
        <v>19123</v>
      </c>
      <c r="C173" cm="1">
        <f t="array" ref="C173">MIN(_xlfn._xlws.FILTER(Nested_Ifs[a11], Nested_Ifs[ID]=Lookups!B173))</f>
        <v>2</v>
      </c>
      <c r="D173" cm="1">
        <f t="array" ref="D173">INDEX(INDEX(Nested_Ifs[],,MATCH(Lookups[[#Headers],[a21]],Nested_Ifs[#Headers],0)),
MATCH(1,($B173='Nested Ifs'!$B$14:$B$1004)*($C173='Nested Ifs'!$C$14:$C$1004),0))</f>
        <v>1</v>
      </c>
      <c r="E173" cm="1">
        <f t="array" ref="E173">INDEX(INDEX(Nested_Ifs[],,MATCH(Lookups[[#Headers],[a31]],Nested_Ifs[#Headers],0)),
MATCH(1,($B173='Nested Ifs'!$B$14:$B$1004)*($C173='Nested Ifs'!$C$14:$C$1004),0))</f>
        <v>1</v>
      </c>
      <c r="F173" cm="1">
        <f t="array" ref="F173">INDEX(INDEX(Nested_Ifs[],,MATCH(Lookups[[#Headers],[a71]],Nested_Ifs[#Headers],0)),
MATCH(1,($B173='Nested Ifs'!$B$14:$B$1004)*($C173='Nested Ifs'!$C$14:$C$1004),0))</f>
        <v>44</v>
      </c>
      <c r="G173" cm="1">
        <f t="array" ref="G173">INDEX(INDEX(Nested_Ifs[],,MATCH(Lookups[[#Headers],[a81]],Nested_Ifs[#Headers],0)),
MATCH(1,($B173='Nested Ifs'!$B$14:$B$1004)*($C173='Nested Ifs'!$C$14:$C$1004),0))</f>
        <v>1</v>
      </c>
      <c r="H173" t="str" cm="1">
        <f t="array" ref="H173">INDEX(INDEX(Nested_Ifs[],,MATCH(Lookups[[#Headers],[k31]],Nested_Ifs[#Headers],0)),
MATCH(1,($B173='Nested Ifs'!$B$14:$B$1004)*($C173='Nested Ifs'!$C$14:$C$1004),0))</f>
        <v>NA</v>
      </c>
      <c r="I173" t="str" cm="1">
        <f t="array" ref="I173">INDEX(INDEX(Nested_Ifs[],,MATCH(Lookups[[#Headers],[k51]],Nested_Ifs[#Headers],0)),
MATCH(1,($B173='Nested Ifs'!$B$14:$B$1004)*($C173='Nested Ifs'!$C$14:$C$1004),0))</f>
        <v>NA</v>
      </c>
      <c r="J173" cm="1">
        <f t="array" ref="J173">INDEX(INDEX(Nested_Ifs[],,MATCH(Lookups[[#Headers],[k91]],Nested_Ifs[#Headers],0)),
MATCH(1,($B173='Nested Ifs'!$B$14:$B$1004)*($C173='Nested Ifs'!$C$14:$C$1004),0))</f>
        <v>5</v>
      </c>
      <c r="K173" s="5" cm="1">
        <f t="array" ref="K173">INDEX(INDEX(Nested_Ifs[],,MATCH(Lookups[[#Headers],[Group_1_1]],Nested_Ifs[#Headers],0)),
MATCH(1,($B173='Nested Ifs'!$B$14:$B$1004)*($C173='Nested Ifs'!$C$14:$C$1004),0))</f>
        <v>0</v>
      </c>
      <c r="L173" cm="1">
        <f t="array" ref="L173">INDEX(INDEX(Nested_Ifs[],,MATCH(Lookups[[#Headers],[c120_1]],Nested_Ifs[#Headers],0)),
MATCH(1,($B173='Nested Ifs'!$B$14:$B$1004)*($C173='Nested Ifs'!$C$14:$C$1004),0))</f>
        <v>2</v>
      </c>
      <c r="M173" cm="1">
        <f t="array" ref="M173">INDEX(INDEX(Nested_Ifs[],,MATCH(Lookups[[#Headers],[c120_2]],Nested_Ifs[#Headers],0)),
MATCH(1,($B173='Nested Ifs'!$B$14:$B$1004)*($C173='Nested Ifs'!$C$14:$C$1004),0))</f>
        <v>2</v>
      </c>
      <c r="N173" t="str" cm="1">
        <f t="array" ref="N173">INDEX(INDEX(Nested_Ifs[],,MATCH(Lookups[[#Headers],[c120_3]],Nested_Ifs[#Headers],0)),
MATCH(1,($B173='Nested Ifs'!$B$14:$B$1004)*($C173='Nested Ifs'!$C$14:$C$1004),0))</f>
        <v>NA</v>
      </c>
      <c r="O173" s="11" cm="1">
        <f t="array" ref="O173">IF(SUMIFS(Nested_Ifs[Group_2_1],Nested_Ifs[ID],Lookups[[#This Row],[ID]]) &gt;=1,1,INDEX(Nested_Ifs[Group_2_1],MATCH(1,(Lookups[[#This Row],[ID]]=Nested_Ifs[ID])*(Lookups[[#This Row],[a11]]=Nested_Ifs[a11]),0)))</f>
        <v>0</v>
      </c>
    </row>
    <row r="174" spans="2:15" x14ac:dyDescent="0.3">
      <c r="B174">
        <v>19124</v>
      </c>
      <c r="C174" cm="1">
        <f t="array" ref="C174">MIN(_xlfn._xlws.FILTER(Nested_Ifs[a11], Nested_Ifs[ID]=Lookups!B174))</f>
        <v>1</v>
      </c>
      <c r="D174" cm="1">
        <f t="array" ref="D174">INDEX(INDEX(Nested_Ifs[],,MATCH(Lookups[[#Headers],[a21]],Nested_Ifs[#Headers],0)),
MATCH(1,($B174='Nested Ifs'!$B$14:$B$1004)*($C174='Nested Ifs'!$C$14:$C$1004),0))</f>
        <v>1</v>
      </c>
      <c r="E174" cm="1">
        <f t="array" ref="E174">INDEX(INDEX(Nested_Ifs[],,MATCH(Lookups[[#Headers],[a31]],Nested_Ifs[#Headers],0)),
MATCH(1,($B174='Nested Ifs'!$B$14:$B$1004)*($C174='Nested Ifs'!$C$14:$C$1004),0))</f>
        <v>1</v>
      </c>
      <c r="F174" cm="1">
        <f t="array" ref="F174">INDEX(INDEX(Nested_Ifs[],,MATCH(Lookups[[#Headers],[a71]],Nested_Ifs[#Headers],0)),
MATCH(1,($B174='Nested Ifs'!$B$14:$B$1004)*($C174='Nested Ifs'!$C$14:$C$1004),0))</f>
        <v>69</v>
      </c>
      <c r="G174" cm="1">
        <f t="array" ref="G174">INDEX(INDEX(Nested_Ifs[],,MATCH(Lookups[[#Headers],[a81]],Nested_Ifs[#Headers],0)),
MATCH(1,($B174='Nested Ifs'!$B$14:$B$1004)*($C174='Nested Ifs'!$C$14:$C$1004),0))</f>
        <v>1</v>
      </c>
      <c r="H174" t="str" cm="1">
        <f t="array" ref="H174">INDEX(INDEX(Nested_Ifs[],,MATCH(Lookups[[#Headers],[k31]],Nested_Ifs[#Headers],0)),
MATCH(1,($B174='Nested Ifs'!$B$14:$B$1004)*($C174='Nested Ifs'!$C$14:$C$1004),0))</f>
        <v>NA</v>
      </c>
      <c r="I174" t="str" cm="1">
        <f t="array" ref="I174">INDEX(INDEX(Nested_Ifs[],,MATCH(Lookups[[#Headers],[k51]],Nested_Ifs[#Headers],0)),
MATCH(1,($B174='Nested Ifs'!$B$14:$B$1004)*($C174='Nested Ifs'!$C$14:$C$1004),0))</f>
        <v>NA</v>
      </c>
      <c r="J174" cm="1">
        <f t="array" ref="J174">INDEX(INDEX(Nested_Ifs[],,MATCH(Lookups[[#Headers],[k91]],Nested_Ifs[#Headers],0)),
MATCH(1,($B174='Nested Ifs'!$B$14:$B$1004)*($C174='Nested Ifs'!$C$14:$C$1004),0))</f>
        <v>5</v>
      </c>
      <c r="K174" s="5" cm="1">
        <f t="array" ref="K174">INDEX(INDEX(Nested_Ifs[],,MATCH(Lookups[[#Headers],[Group_1_1]],Nested_Ifs[#Headers],0)),
MATCH(1,($B174='Nested Ifs'!$B$14:$B$1004)*($C174='Nested Ifs'!$C$14:$C$1004),0))</f>
        <v>0</v>
      </c>
      <c r="L174" cm="1">
        <f t="array" ref="L174">INDEX(INDEX(Nested_Ifs[],,MATCH(Lookups[[#Headers],[c120_1]],Nested_Ifs[#Headers],0)),
MATCH(1,($B174='Nested Ifs'!$B$14:$B$1004)*($C174='Nested Ifs'!$C$14:$C$1004),0))</f>
        <v>1</v>
      </c>
      <c r="M174" cm="1">
        <f t="array" ref="M174">INDEX(INDEX(Nested_Ifs[],,MATCH(Lookups[[#Headers],[c120_2]],Nested_Ifs[#Headers],0)),
MATCH(1,($B174='Nested Ifs'!$B$14:$B$1004)*($C174='Nested Ifs'!$C$14:$C$1004),0))</f>
        <v>2</v>
      </c>
      <c r="N174" t="str" cm="1">
        <f t="array" ref="N174">INDEX(INDEX(Nested_Ifs[],,MATCH(Lookups[[#Headers],[c120_3]],Nested_Ifs[#Headers],0)),
MATCH(1,($B174='Nested Ifs'!$B$14:$B$1004)*($C174='Nested Ifs'!$C$14:$C$1004),0))</f>
        <v>NA</v>
      </c>
      <c r="O174" s="11" cm="1">
        <f t="array" ref="O174">IF(SUMIFS(Nested_Ifs[Group_2_1],Nested_Ifs[ID],Lookups[[#This Row],[ID]]) &gt;=1,1,INDEX(Nested_Ifs[Group_2_1],MATCH(1,(Lookups[[#This Row],[ID]]=Nested_Ifs[ID])*(Lookups[[#This Row],[a11]]=Nested_Ifs[a11]),0)))</f>
        <v>0</v>
      </c>
    </row>
    <row r="175" spans="2:15" x14ac:dyDescent="0.3">
      <c r="B175">
        <v>19125</v>
      </c>
      <c r="C175" cm="1">
        <f t="array" ref="C175">MIN(_xlfn._xlws.FILTER(Nested_Ifs[a11], Nested_Ifs[ID]=Lookups!B175))</f>
        <v>1</v>
      </c>
      <c r="D175" cm="1">
        <f t="array" ref="D175">INDEX(INDEX(Nested_Ifs[],,MATCH(Lookups[[#Headers],[a21]],Nested_Ifs[#Headers],0)),
MATCH(1,($B175='Nested Ifs'!$B$14:$B$1004)*($C175='Nested Ifs'!$C$14:$C$1004),0))</f>
        <v>1</v>
      </c>
      <c r="E175" cm="1">
        <f t="array" ref="E175">INDEX(INDEX(Nested_Ifs[],,MATCH(Lookups[[#Headers],[a31]],Nested_Ifs[#Headers],0)),
MATCH(1,($B175='Nested Ifs'!$B$14:$B$1004)*($C175='Nested Ifs'!$C$14:$C$1004),0))</f>
        <v>1</v>
      </c>
      <c r="F175" cm="1">
        <f t="array" ref="F175">INDEX(INDEX(Nested_Ifs[],,MATCH(Lookups[[#Headers],[a71]],Nested_Ifs[#Headers],0)),
MATCH(1,($B175='Nested Ifs'!$B$14:$B$1004)*($C175='Nested Ifs'!$C$14:$C$1004),0))</f>
        <v>52</v>
      </c>
      <c r="G175" cm="1">
        <f t="array" ref="G175">INDEX(INDEX(Nested_Ifs[],,MATCH(Lookups[[#Headers],[a81]],Nested_Ifs[#Headers],0)),
MATCH(1,($B175='Nested Ifs'!$B$14:$B$1004)*($C175='Nested Ifs'!$C$14:$C$1004),0))</f>
        <v>1</v>
      </c>
      <c r="H175" t="str" cm="1">
        <f t="array" ref="H175">INDEX(INDEX(Nested_Ifs[],,MATCH(Lookups[[#Headers],[k31]],Nested_Ifs[#Headers],0)),
MATCH(1,($B175='Nested Ifs'!$B$14:$B$1004)*($C175='Nested Ifs'!$C$14:$C$1004),0))</f>
        <v>NA</v>
      </c>
      <c r="I175" t="str" cm="1">
        <f t="array" ref="I175">INDEX(INDEX(Nested_Ifs[],,MATCH(Lookups[[#Headers],[k51]],Nested_Ifs[#Headers],0)),
MATCH(1,($B175='Nested Ifs'!$B$14:$B$1004)*($C175='Nested Ifs'!$C$14:$C$1004),0))</f>
        <v>NA</v>
      </c>
      <c r="J175" cm="1">
        <f t="array" ref="J175">INDEX(INDEX(Nested_Ifs[],,MATCH(Lookups[[#Headers],[k91]],Nested_Ifs[#Headers],0)),
MATCH(1,($B175='Nested Ifs'!$B$14:$B$1004)*($C175='Nested Ifs'!$C$14:$C$1004),0))</f>
        <v>5</v>
      </c>
      <c r="K175" s="5" cm="1">
        <f t="array" ref="K175">INDEX(INDEX(Nested_Ifs[],,MATCH(Lookups[[#Headers],[Group_1_1]],Nested_Ifs[#Headers],0)),
MATCH(1,($B175='Nested Ifs'!$B$14:$B$1004)*($C175='Nested Ifs'!$C$14:$C$1004),0))</f>
        <v>0</v>
      </c>
      <c r="L175" cm="1">
        <f t="array" ref="L175">INDEX(INDEX(Nested_Ifs[],,MATCH(Lookups[[#Headers],[c120_1]],Nested_Ifs[#Headers],0)),
MATCH(1,($B175='Nested Ifs'!$B$14:$B$1004)*($C175='Nested Ifs'!$C$14:$C$1004),0))</f>
        <v>1</v>
      </c>
      <c r="M175" cm="1">
        <f t="array" ref="M175">INDEX(INDEX(Nested_Ifs[],,MATCH(Lookups[[#Headers],[c120_2]],Nested_Ifs[#Headers],0)),
MATCH(1,($B175='Nested Ifs'!$B$14:$B$1004)*($C175='Nested Ifs'!$C$14:$C$1004),0))</f>
        <v>2</v>
      </c>
      <c r="N175" t="str" cm="1">
        <f t="array" ref="N175">INDEX(INDEX(Nested_Ifs[],,MATCH(Lookups[[#Headers],[c120_3]],Nested_Ifs[#Headers],0)),
MATCH(1,($B175='Nested Ifs'!$B$14:$B$1004)*($C175='Nested Ifs'!$C$14:$C$1004),0))</f>
        <v>NA</v>
      </c>
      <c r="O175" s="11" cm="1">
        <f t="array" ref="O175">IF(SUMIFS(Nested_Ifs[Group_2_1],Nested_Ifs[ID],Lookups[[#This Row],[ID]]) &gt;=1,1,INDEX(Nested_Ifs[Group_2_1],MATCH(1,(Lookups[[#This Row],[ID]]=Nested_Ifs[ID])*(Lookups[[#This Row],[a11]]=Nested_Ifs[a11]),0)))</f>
        <v>0</v>
      </c>
    </row>
    <row r="176" spans="2:15" x14ac:dyDescent="0.3">
      <c r="B176">
        <v>19126</v>
      </c>
      <c r="C176" cm="1">
        <f t="array" ref="C176">MIN(_xlfn._xlws.FILTER(Nested_Ifs[a11], Nested_Ifs[ID]=Lookups!B176))</f>
        <v>1</v>
      </c>
      <c r="D176" cm="1">
        <f t="array" ref="D176">INDEX(INDEX(Nested_Ifs[],,MATCH(Lookups[[#Headers],[a21]],Nested_Ifs[#Headers],0)),
MATCH(1,($B176='Nested Ifs'!$B$14:$B$1004)*($C176='Nested Ifs'!$C$14:$C$1004),0))</f>
        <v>1</v>
      </c>
      <c r="E176" cm="1">
        <f t="array" ref="E176">INDEX(INDEX(Nested_Ifs[],,MATCH(Lookups[[#Headers],[a31]],Nested_Ifs[#Headers],0)),
MATCH(1,($B176='Nested Ifs'!$B$14:$B$1004)*($C176='Nested Ifs'!$C$14:$C$1004),0))</f>
        <v>1</v>
      </c>
      <c r="F176" cm="1">
        <f t="array" ref="F176">INDEX(INDEX(Nested_Ifs[],,MATCH(Lookups[[#Headers],[a71]],Nested_Ifs[#Headers],0)),
MATCH(1,($B176='Nested Ifs'!$B$14:$B$1004)*($C176='Nested Ifs'!$C$14:$C$1004),0))</f>
        <v>57</v>
      </c>
      <c r="G176" cm="1">
        <f t="array" ref="G176">INDEX(INDEX(Nested_Ifs[],,MATCH(Lookups[[#Headers],[a81]],Nested_Ifs[#Headers],0)),
MATCH(1,($B176='Nested Ifs'!$B$14:$B$1004)*($C176='Nested Ifs'!$C$14:$C$1004),0))</f>
        <v>1</v>
      </c>
      <c r="H176" t="str" cm="1">
        <f t="array" ref="H176">INDEX(INDEX(Nested_Ifs[],,MATCH(Lookups[[#Headers],[k31]],Nested_Ifs[#Headers],0)),
MATCH(1,($B176='Nested Ifs'!$B$14:$B$1004)*($C176='Nested Ifs'!$C$14:$C$1004),0))</f>
        <v>NA</v>
      </c>
      <c r="I176" t="str" cm="1">
        <f t="array" ref="I176">INDEX(INDEX(Nested_Ifs[],,MATCH(Lookups[[#Headers],[k51]],Nested_Ifs[#Headers],0)),
MATCH(1,($B176='Nested Ifs'!$B$14:$B$1004)*($C176='Nested Ifs'!$C$14:$C$1004),0))</f>
        <v>NA</v>
      </c>
      <c r="J176" cm="1">
        <f t="array" ref="J176">INDEX(INDEX(Nested_Ifs[],,MATCH(Lookups[[#Headers],[k91]],Nested_Ifs[#Headers],0)),
MATCH(1,($B176='Nested Ifs'!$B$14:$B$1004)*($C176='Nested Ifs'!$C$14:$C$1004),0))</f>
        <v>1</v>
      </c>
      <c r="K176" s="5" cm="1">
        <f t="array" ref="K176">INDEX(INDEX(Nested_Ifs[],,MATCH(Lookups[[#Headers],[Group_1_1]],Nested_Ifs[#Headers],0)),
MATCH(1,($B176='Nested Ifs'!$B$14:$B$1004)*($C176='Nested Ifs'!$C$14:$C$1004),0))</f>
        <v>0</v>
      </c>
      <c r="L176" cm="1">
        <f t="array" ref="L176">INDEX(INDEX(Nested_Ifs[],,MATCH(Lookups[[#Headers],[c120_1]],Nested_Ifs[#Headers],0)),
MATCH(1,($B176='Nested Ifs'!$B$14:$B$1004)*($C176='Nested Ifs'!$C$14:$C$1004),0))</f>
        <v>1</v>
      </c>
      <c r="M176" cm="1">
        <f t="array" ref="M176">INDEX(INDEX(Nested_Ifs[],,MATCH(Lookups[[#Headers],[c120_2]],Nested_Ifs[#Headers],0)),
MATCH(1,($B176='Nested Ifs'!$B$14:$B$1004)*($C176='Nested Ifs'!$C$14:$C$1004),0))</f>
        <v>2</v>
      </c>
      <c r="N176" t="str" cm="1">
        <f t="array" ref="N176">INDEX(INDEX(Nested_Ifs[],,MATCH(Lookups[[#Headers],[c120_3]],Nested_Ifs[#Headers],0)),
MATCH(1,($B176='Nested Ifs'!$B$14:$B$1004)*($C176='Nested Ifs'!$C$14:$C$1004),0))</f>
        <v>NA</v>
      </c>
      <c r="O176" s="11" cm="1">
        <f t="array" ref="O176">IF(SUMIFS(Nested_Ifs[Group_2_1],Nested_Ifs[ID],Lookups[[#This Row],[ID]]) &gt;=1,1,INDEX(Nested_Ifs[Group_2_1],MATCH(1,(Lookups[[#This Row],[ID]]=Nested_Ifs[ID])*(Lookups[[#This Row],[a11]]=Nested_Ifs[a11]),0)))</f>
        <v>0</v>
      </c>
    </row>
    <row r="177" spans="2:15" x14ac:dyDescent="0.3">
      <c r="B177">
        <v>19129</v>
      </c>
      <c r="C177" cm="1">
        <f t="array" ref="C177">MIN(_xlfn._xlws.FILTER(Nested_Ifs[a11], Nested_Ifs[ID]=Lookups!B177))</f>
        <v>1</v>
      </c>
      <c r="D177" cm="1">
        <f t="array" ref="D177">INDEX(INDEX(Nested_Ifs[],,MATCH(Lookups[[#Headers],[a21]],Nested_Ifs[#Headers],0)),
MATCH(1,($B177='Nested Ifs'!$B$14:$B$1004)*($C177='Nested Ifs'!$C$14:$C$1004),0))</f>
        <v>2</v>
      </c>
      <c r="E177" cm="1">
        <f t="array" ref="E177">INDEX(INDEX(Nested_Ifs[],,MATCH(Lookups[[#Headers],[a31]],Nested_Ifs[#Headers],0)),
MATCH(1,($B177='Nested Ifs'!$B$14:$B$1004)*($C177='Nested Ifs'!$C$14:$C$1004),0))</f>
        <v>1</v>
      </c>
      <c r="F177" cm="1">
        <f t="array" ref="F177">INDEX(INDEX(Nested_Ifs[],,MATCH(Lookups[[#Headers],[a71]],Nested_Ifs[#Headers],0)),
MATCH(1,($B177='Nested Ifs'!$B$14:$B$1004)*($C177='Nested Ifs'!$C$14:$C$1004),0))</f>
        <v>74</v>
      </c>
      <c r="G177" cm="1">
        <f t="array" ref="G177">INDEX(INDEX(Nested_Ifs[],,MATCH(Lookups[[#Headers],[a81]],Nested_Ifs[#Headers],0)),
MATCH(1,($B177='Nested Ifs'!$B$14:$B$1004)*($C177='Nested Ifs'!$C$14:$C$1004),0))</f>
        <v>5</v>
      </c>
      <c r="H177" t="str" cm="1">
        <f t="array" ref="H177">INDEX(INDEX(Nested_Ifs[],,MATCH(Lookups[[#Headers],[k31]],Nested_Ifs[#Headers],0)),
MATCH(1,($B177='Nested Ifs'!$B$14:$B$1004)*($C177='Nested Ifs'!$C$14:$C$1004),0))</f>
        <v>NA</v>
      </c>
      <c r="I177" t="str" cm="1">
        <f t="array" ref="I177">INDEX(INDEX(Nested_Ifs[],,MATCH(Lookups[[#Headers],[k51]],Nested_Ifs[#Headers],0)),
MATCH(1,($B177='Nested Ifs'!$B$14:$B$1004)*($C177='Nested Ifs'!$C$14:$C$1004),0))</f>
        <v>NA</v>
      </c>
      <c r="J177" cm="1">
        <f t="array" ref="J177">INDEX(INDEX(Nested_Ifs[],,MATCH(Lookups[[#Headers],[k91]],Nested_Ifs[#Headers],0)),
MATCH(1,($B177='Nested Ifs'!$B$14:$B$1004)*($C177='Nested Ifs'!$C$14:$C$1004),0))</f>
        <v>7</v>
      </c>
      <c r="K177" s="5" cm="1">
        <f t="array" ref="K177">INDEX(INDEX(Nested_Ifs[],,MATCH(Lookups[[#Headers],[Group_1_1]],Nested_Ifs[#Headers],0)),
MATCH(1,($B177='Nested Ifs'!$B$14:$B$1004)*($C177='Nested Ifs'!$C$14:$C$1004),0))</f>
        <v>1</v>
      </c>
      <c r="L177" cm="1">
        <f t="array" ref="L177">INDEX(INDEX(Nested_Ifs[],,MATCH(Lookups[[#Headers],[c120_1]],Nested_Ifs[#Headers],0)),
MATCH(1,($B177='Nested Ifs'!$B$14:$B$1004)*($C177='Nested Ifs'!$C$14:$C$1004),0))</f>
        <v>1</v>
      </c>
      <c r="M177" cm="1">
        <f t="array" ref="M177">INDEX(INDEX(Nested_Ifs[],,MATCH(Lookups[[#Headers],[c120_2]],Nested_Ifs[#Headers],0)),
MATCH(1,($B177='Nested Ifs'!$B$14:$B$1004)*($C177='Nested Ifs'!$C$14:$C$1004),0))</f>
        <v>2</v>
      </c>
      <c r="N177" t="str" cm="1">
        <f t="array" ref="N177">INDEX(INDEX(Nested_Ifs[],,MATCH(Lookups[[#Headers],[c120_3]],Nested_Ifs[#Headers],0)),
MATCH(1,($B177='Nested Ifs'!$B$14:$B$1004)*($C177='Nested Ifs'!$C$14:$C$1004),0))</f>
        <v>NA</v>
      </c>
      <c r="O177" s="11" cm="1">
        <f t="array" ref="O177">IF(SUMIFS(Nested_Ifs[Group_2_1],Nested_Ifs[ID],Lookups[[#This Row],[ID]]) &gt;=1,1,INDEX(Nested_Ifs[Group_2_1],MATCH(1,(Lookups[[#This Row],[ID]]=Nested_Ifs[ID])*(Lookups[[#This Row],[a11]]=Nested_Ifs[a11]),0)))</f>
        <v>0</v>
      </c>
    </row>
    <row r="178" spans="2:15" x14ac:dyDescent="0.3">
      <c r="B178">
        <v>19130</v>
      </c>
      <c r="C178" cm="1">
        <f t="array" ref="C178">MIN(_xlfn._xlws.FILTER(Nested_Ifs[a11], Nested_Ifs[ID]=Lookups!B178))</f>
        <v>1</v>
      </c>
      <c r="D178" cm="1">
        <f t="array" ref="D178">INDEX(INDEX(Nested_Ifs[],,MATCH(Lookups[[#Headers],[a21]],Nested_Ifs[#Headers],0)),
MATCH(1,($B178='Nested Ifs'!$B$14:$B$1004)*($C178='Nested Ifs'!$C$14:$C$1004),0))</f>
        <v>2</v>
      </c>
      <c r="E178" cm="1">
        <f t="array" ref="E178">INDEX(INDEX(Nested_Ifs[],,MATCH(Lookups[[#Headers],[a31]],Nested_Ifs[#Headers],0)),
MATCH(1,($B178='Nested Ifs'!$B$14:$B$1004)*($C178='Nested Ifs'!$C$14:$C$1004),0))</f>
        <v>1</v>
      </c>
      <c r="F178" cm="1">
        <f t="array" ref="F178">INDEX(INDEX(Nested_Ifs[],,MATCH(Lookups[[#Headers],[a71]],Nested_Ifs[#Headers],0)),
MATCH(1,($B178='Nested Ifs'!$B$14:$B$1004)*($C178='Nested Ifs'!$C$14:$C$1004),0))</f>
        <v>62</v>
      </c>
      <c r="G178" cm="1">
        <f t="array" ref="G178">INDEX(INDEX(Nested_Ifs[],,MATCH(Lookups[[#Headers],[a81]],Nested_Ifs[#Headers],0)),
MATCH(1,($B178='Nested Ifs'!$B$14:$B$1004)*($C178='Nested Ifs'!$C$14:$C$1004),0))</f>
        <v>5</v>
      </c>
      <c r="H178" t="str" cm="1">
        <f t="array" ref="H178">INDEX(INDEX(Nested_Ifs[],,MATCH(Lookups[[#Headers],[k31]],Nested_Ifs[#Headers],0)),
MATCH(1,($B178='Nested Ifs'!$B$14:$B$1004)*($C178='Nested Ifs'!$C$14:$C$1004),0))</f>
        <v>NA</v>
      </c>
      <c r="I178" t="str" cm="1">
        <f t="array" ref="I178">INDEX(INDEX(Nested_Ifs[],,MATCH(Lookups[[#Headers],[k51]],Nested_Ifs[#Headers],0)),
MATCH(1,($B178='Nested Ifs'!$B$14:$B$1004)*($C178='Nested Ifs'!$C$14:$C$1004),0))</f>
        <v>NA</v>
      </c>
      <c r="J178" cm="1">
        <f t="array" ref="J178">INDEX(INDEX(Nested_Ifs[],,MATCH(Lookups[[#Headers],[k91]],Nested_Ifs[#Headers],0)),
MATCH(1,($B178='Nested Ifs'!$B$14:$B$1004)*($C178='Nested Ifs'!$C$14:$C$1004),0))</f>
        <v>3</v>
      </c>
      <c r="K178" s="5" cm="1">
        <f t="array" ref="K178">INDEX(INDEX(Nested_Ifs[],,MATCH(Lookups[[#Headers],[Group_1_1]],Nested_Ifs[#Headers],0)),
MATCH(1,($B178='Nested Ifs'!$B$14:$B$1004)*($C178='Nested Ifs'!$C$14:$C$1004),0))</f>
        <v>0</v>
      </c>
      <c r="L178" cm="1">
        <f t="array" ref="L178">INDEX(INDEX(Nested_Ifs[],,MATCH(Lookups[[#Headers],[c120_1]],Nested_Ifs[#Headers],0)),
MATCH(1,($B178='Nested Ifs'!$B$14:$B$1004)*($C178='Nested Ifs'!$C$14:$C$1004),0))</f>
        <v>1</v>
      </c>
      <c r="M178" cm="1">
        <f t="array" ref="M178">INDEX(INDEX(Nested_Ifs[],,MATCH(Lookups[[#Headers],[c120_2]],Nested_Ifs[#Headers],0)),
MATCH(1,($B178='Nested Ifs'!$B$14:$B$1004)*($C178='Nested Ifs'!$C$14:$C$1004),0))</f>
        <v>2</v>
      </c>
      <c r="N178" t="str" cm="1">
        <f t="array" ref="N178">INDEX(INDEX(Nested_Ifs[],,MATCH(Lookups[[#Headers],[c120_3]],Nested_Ifs[#Headers],0)),
MATCH(1,($B178='Nested Ifs'!$B$14:$B$1004)*($C178='Nested Ifs'!$C$14:$C$1004),0))</f>
        <v>NA</v>
      </c>
      <c r="O178" s="11" cm="1">
        <f t="array" ref="O178">IF(SUMIFS(Nested_Ifs[Group_2_1],Nested_Ifs[ID],Lookups[[#This Row],[ID]]) &gt;=1,1,INDEX(Nested_Ifs[Group_2_1],MATCH(1,(Lookups[[#This Row],[ID]]=Nested_Ifs[ID])*(Lookups[[#This Row],[a11]]=Nested_Ifs[a11]),0)))</f>
        <v>0</v>
      </c>
    </row>
    <row r="179" spans="2:15" x14ac:dyDescent="0.3">
      <c r="B179">
        <v>19131</v>
      </c>
      <c r="C179" cm="1">
        <f t="array" ref="C179">MIN(_xlfn._xlws.FILTER(Nested_Ifs[a11], Nested_Ifs[ID]=Lookups!B179))</f>
        <v>1</v>
      </c>
      <c r="D179" cm="1">
        <f t="array" ref="D179">INDEX(INDEX(Nested_Ifs[],,MATCH(Lookups[[#Headers],[a21]],Nested_Ifs[#Headers],0)),
MATCH(1,($B179='Nested Ifs'!$B$14:$B$1004)*($C179='Nested Ifs'!$C$14:$C$1004),0))</f>
        <v>1</v>
      </c>
      <c r="E179" cm="1">
        <f t="array" ref="E179">INDEX(INDEX(Nested_Ifs[],,MATCH(Lookups[[#Headers],[a31]],Nested_Ifs[#Headers],0)),
MATCH(1,($B179='Nested Ifs'!$B$14:$B$1004)*($C179='Nested Ifs'!$C$14:$C$1004),0))</f>
        <v>1</v>
      </c>
      <c r="F179" cm="1">
        <f t="array" ref="F179">INDEX(INDEX(Nested_Ifs[],,MATCH(Lookups[[#Headers],[a71]],Nested_Ifs[#Headers],0)),
MATCH(1,($B179='Nested Ifs'!$B$14:$B$1004)*($C179='Nested Ifs'!$C$14:$C$1004),0))</f>
        <v>50</v>
      </c>
      <c r="G179" cm="1">
        <f t="array" ref="G179">INDEX(INDEX(Nested_Ifs[],,MATCH(Lookups[[#Headers],[a81]],Nested_Ifs[#Headers],0)),
MATCH(1,($B179='Nested Ifs'!$B$14:$B$1004)*($C179='Nested Ifs'!$C$14:$C$1004),0))</f>
        <v>1</v>
      </c>
      <c r="H179" t="str" cm="1">
        <f t="array" ref="H179">INDEX(INDEX(Nested_Ifs[],,MATCH(Lookups[[#Headers],[k31]],Nested_Ifs[#Headers],0)),
MATCH(1,($B179='Nested Ifs'!$B$14:$B$1004)*($C179='Nested Ifs'!$C$14:$C$1004),0))</f>
        <v>NA</v>
      </c>
      <c r="I179" t="str" cm="1">
        <f t="array" ref="I179">INDEX(INDEX(Nested_Ifs[],,MATCH(Lookups[[#Headers],[k51]],Nested_Ifs[#Headers],0)),
MATCH(1,($B179='Nested Ifs'!$B$14:$B$1004)*($C179='Nested Ifs'!$C$14:$C$1004),0))</f>
        <v>NA</v>
      </c>
      <c r="J179" cm="1">
        <f t="array" ref="J179">INDEX(INDEX(Nested_Ifs[],,MATCH(Lookups[[#Headers],[k91]],Nested_Ifs[#Headers],0)),
MATCH(1,($B179='Nested Ifs'!$B$14:$B$1004)*($C179='Nested Ifs'!$C$14:$C$1004),0))</f>
        <v>3</v>
      </c>
      <c r="K179" s="5" cm="1">
        <f t="array" ref="K179">INDEX(INDEX(Nested_Ifs[],,MATCH(Lookups[[#Headers],[Group_1_1]],Nested_Ifs[#Headers],0)),
MATCH(1,($B179='Nested Ifs'!$B$14:$B$1004)*($C179='Nested Ifs'!$C$14:$C$1004),0))</f>
        <v>0</v>
      </c>
      <c r="L179" cm="1">
        <f t="array" ref="L179">INDEX(INDEX(Nested_Ifs[],,MATCH(Lookups[[#Headers],[c120_1]],Nested_Ifs[#Headers],0)),
MATCH(1,($B179='Nested Ifs'!$B$14:$B$1004)*($C179='Nested Ifs'!$C$14:$C$1004),0))</f>
        <v>1</v>
      </c>
      <c r="M179" cm="1">
        <f t="array" ref="M179">INDEX(INDEX(Nested_Ifs[],,MATCH(Lookups[[#Headers],[c120_2]],Nested_Ifs[#Headers],0)),
MATCH(1,($B179='Nested Ifs'!$B$14:$B$1004)*($C179='Nested Ifs'!$C$14:$C$1004),0))</f>
        <v>2</v>
      </c>
      <c r="N179" t="str" cm="1">
        <f t="array" ref="N179">INDEX(INDEX(Nested_Ifs[],,MATCH(Lookups[[#Headers],[c120_3]],Nested_Ifs[#Headers],0)),
MATCH(1,($B179='Nested Ifs'!$B$14:$B$1004)*($C179='Nested Ifs'!$C$14:$C$1004),0))</f>
        <v>NA</v>
      </c>
      <c r="O179" s="11" cm="1">
        <f t="array" ref="O179">IF(SUMIFS(Nested_Ifs[Group_2_1],Nested_Ifs[ID],Lookups[[#This Row],[ID]]) &gt;=1,1,INDEX(Nested_Ifs[Group_2_1],MATCH(1,(Lookups[[#This Row],[ID]]=Nested_Ifs[ID])*(Lookups[[#This Row],[a11]]=Nested_Ifs[a11]),0)))</f>
        <v>0</v>
      </c>
    </row>
    <row r="180" spans="2:15" x14ac:dyDescent="0.3">
      <c r="B180">
        <v>19132</v>
      </c>
      <c r="C180" cm="1">
        <f t="array" ref="C180">MIN(_xlfn._xlws.FILTER(Nested_Ifs[a11], Nested_Ifs[ID]=Lookups!B180))</f>
        <v>1</v>
      </c>
      <c r="D180" cm="1">
        <f t="array" ref="D180">INDEX(INDEX(Nested_Ifs[],,MATCH(Lookups[[#Headers],[a21]],Nested_Ifs[#Headers],0)),
MATCH(1,($B180='Nested Ifs'!$B$14:$B$1004)*($C180='Nested Ifs'!$C$14:$C$1004),0))</f>
        <v>1</v>
      </c>
      <c r="E180" cm="1">
        <f t="array" ref="E180">INDEX(INDEX(Nested_Ifs[],,MATCH(Lookups[[#Headers],[a31]],Nested_Ifs[#Headers],0)),
MATCH(1,($B180='Nested Ifs'!$B$14:$B$1004)*($C180='Nested Ifs'!$C$14:$C$1004),0))</f>
        <v>1</v>
      </c>
      <c r="F180" cm="1">
        <f t="array" ref="F180">INDEX(INDEX(Nested_Ifs[],,MATCH(Lookups[[#Headers],[a71]],Nested_Ifs[#Headers],0)),
MATCH(1,($B180='Nested Ifs'!$B$14:$B$1004)*($C180='Nested Ifs'!$C$14:$C$1004),0))</f>
        <v>90</v>
      </c>
      <c r="G180" cm="1">
        <f t="array" ref="G180">INDEX(INDEX(Nested_Ifs[],,MATCH(Lookups[[#Headers],[a81]],Nested_Ifs[#Headers],0)),
MATCH(1,($B180='Nested Ifs'!$B$14:$B$1004)*($C180='Nested Ifs'!$C$14:$C$1004),0))</f>
        <v>5</v>
      </c>
      <c r="H180" t="str" cm="1">
        <f t="array" ref="H180">INDEX(INDEX(Nested_Ifs[],,MATCH(Lookups[[#Headers],[k31]],Nested_Ifs[#Headers],0)),
MATCH(1,($B180='Nested Ifs'!$B$14:$B$1004)*($C180='Nested Ifs'!$C$14:$C$1004),0))</f>
        <v>NA</v>
      </c>
      <c r="I180" t="str" cm="1">
        <f t="array" ref="I180">INDEX(INDEX(Nested_Ifs[],,MATCH(Lookups[[#Headers],[k51]],Nested_Ifs[#Headers],0)),
MATCH(1,($B180='Nested Ifs'!$B$14:$B$1004)*($C180='Nested Ifs'!$C$14:$C$1004),0))</f>
        <v>NA</v>
      </c>
      <c r="J180" cm="1">
        <f t="array" ref="J180">INDEX(INDEX(Nested_Ifs[],,MATCH(Lookups[[#Headers],[k91]],Nested_Ifs[#Headers],0)),
MATCH(1,($B180='Nested Ifs'!$B$14:$B$1004)*($C180='Nested Ifs'!$C$14:$C$1004),0))</f>
        <v>7</v>
      </c>
      <c r="K180" s="5" cm="1">
        <f t="array" ref="K180">INDEX(INDEX(Nested_Ifs[],,MATCH(Lookups[[#Headers],[Group_1_1]],Nested_Ifs[#Headers],0)),
MATCH(1,($B180='Nested Ifs'!$B$14:$B$1004)*($C180='Nested Ifs'!$C$14:$C$1004),0))</f>
        <v>1</v>
      </c>
      <c r="L180" cm="1">
        <f t="array" ref="L180">INDEX(INDEX(Nested_Ifs[],,MATCH(Lookups[[#Headers],[c120_1]],Nested_Ifs[#Headers],0)),
MATCH(1,($B180='Nested Ifs'!$B$14:$B$1004)*($C180='Nested Ifs'!$C$14:$C$1004),0))</f>
        <v>1</v>
      </c>
      <c r="M180" cm="1">
        <f t="array" ref="M180">INDEX(INDEX(Nested_Ifs[],,MATCH(Lookups[[#Headers],[c120_2]],Nested_Ifs[#Headers],0)),
MATCH(1,($B180='Nested Ifs'!$B$14:$B$1004)*($C180='Nested Ifs'!$C$14:$C$1004),0))</f>
        <v>2</v>
      </c>
      <c r="N180" t="str" cm="1">
        <f t="array" ref="N180">INDEX(INDEX(Nested_Ifs[],,MATCH(Lookups[[#Headers],[c120_3]],Nested_Ifs[#Headers],0)),
MATCH(1,($B180='Nested Ifs'!$B$14:$B$1004)*($C180='Nested Ifs'!$C$14:$C$1004),0))</f>
        <v>NA</v>
      </c>
      <c r="O180" s="11" cm="1">
        <f t="array" ref="O180">IF(SUMIFS(Nested_Ifs[Group_2_1],Nested_Ifs[ID],Lookups[[#This Row],[ID]]) &gt;=1,1,INDEX(Nested_Ifs[Group_2_1],MATCH(1,(Lookups[[#This Row],[ID]]=Nested_Ifs[ID])*(Lookups[[#This Row],[a11]]=Nested_Ifs[a11]),0)))</f>
        <v>0</v>
      </c>
    </row>
    <row r="181" spans="2:15" x14ac:dyDescent="0.3">
      <c r="B181">
        <v>19133</v>
      </c>
      <c r="C181" cm="1">
        <f t="array" ref="C181">MIN(_xlfn._xlws.FILTER(Nested_Ifs[a11], Nested_Ifs[ID]=Lookups!B181))</f>
        <v>1</v>
      </c>
      <c r="D181" cm="1">
        <f t="array" ref="D181">INDEX(INDEX(Nested_Ifs[],,MATCH(Lookups[[#Headers],[a21]],Nested_Ifs[#Headers],0)),
MATCH(1,($B181='Nested Ifs'!$B$14:$B$1004)*($C181='Nested Ifs'!$C$14:$C$1004),0))</f>
        <v>1</v>
      </c>
      <c r="E181" cm="1">
        <f t="array" ref="E181">INDEX(INDEX(Nested_Ifs[],,MATCH(Lookups[[#Headers],[a31]],Nested_Ifs[#Headers],0)),
MATCH(1,($B181='Nested Ifs'!$B$14:$B$1004)*($C181='Nested Ifs'!$C$14:$C$1004),0))</f>
        <v>1</v>
      </c>
      <c r="F181" cm="1">
        <f t="array" ref="F181">INDEX(INDEX(Nested_Ifs[],,MATCH(Lookups[[#Headers],[a71]],Nested_Ifs[#Headers],0)),
MATCH(1,($B181='Nested Ifs'!$B$14:$B$1004)*($C181='Nested Ifs'!$C$14:$C$1004),0))</f>
        <v>59</v>
      </c>
      <c r="G181" cm="1">
        <f t="array" ref="G181">INDEX(INDEX(Nested_Ifs[],,MATCH(Lookups[[#Headers],[a81]],Nested_Ifs[#Headers],0)),
MATCH(1,($B181='Nested Ifs'!$B$14:$B$1004)*($C181='Nested Ifs'!$C$14:$C$1004),0))</f>
        <v>1</v>
      </c>
      <c r="H181" t="str" cm="1">
        <f t="array" ref="H181">INDEX(INDEX(Nested_Ifs[],,MATCH(Lookups[[#Headers],[k31]],Nested_Ifs[#Headers],0)),
MATCH(1,($B181='Nested Ifs'!$B$14:$B$1004)*($C181='Nested Ifs'!$C$14:$C$1004),0))</f>
        <v>NA</v>
      </c>
      <c r="I181" t="str" cm="1">
        <f t="array" ref="I181">INDEX(INDEX(Nested_Ifs[],,MATCH(Lookups[[#Headers],[k51]],Nested_Ifs[#Headers],0)),
MATCH(1,($B181='Nested Ifs'!$B$14:$B$1004)*($C181='Nested Ifs'!$C$14:$C$1004),0))</f>
        <v>NA</v>
      </c>
      <c r="J181" cm="1">
        <f t="array" ref="J181">INDEX(INDEX(Nested_Ifs[],,MATCH(Lookups[[#Headers],[k91]],Nested_Ifs[#Headers],0)),
MATCH(1,($B181='Nested Ifs'!$B$14:$B$1004)*($C181='Nested Ifs'!$C$14:$C$1004),0))</f>
        <v>5</v>
      </c>
      <c r="K181" s="5" cm="1">
        <f t="array" ref="K181">INDEX(INDEX(Nested_Ifs[],,MATCH(Lookups[[#Headers],[Group_1_1]],Nested_Ifs[#Headers],0)),
MATCH(1,($B181='Nested Ifs'!$B$14:$B$1004)*($C181='Nested Ifs'!$C$14:$C$1004),0))</f>
        <v>0</v>
      </c>
      <c r="L181" cm="1">
        <f t="array" ref="L181">INDEX(INDEX(Nested_Ifs[],,MATCH(Lookups[[#Headers],[c120_1]],Nested_Ifs[#Headers],0)),
MATCH(1,($B181='Nested Ifs'!$B$14:$B$1004)*($C181='Nested Ifs'!$C$14:$C$1004),0))</f>
        <v>1</v>
      </c>
      <c r="M181" cm="1">
        <f t="array" ref="M181">INDEX(INDEX(Nested_Ifs[],,MATCH(Lookups[[#Headers],[c120_2]],Nested_Ifs[#Headers],0)),
MATCH(1,($B181='Nested Ifs'!$B$14:$B$1004)*($C181='Nested Ifs'!$C$14:$C$1004),0))</f>
        <v>2</v>
      </c>
      <c r="N181" t="str" cm="1">
        <f t="array" ref="N181">INDEX(INDEX(Nested_Ifs[],,MATCH(Lookups[[#Headers],[c120_3]],Nested_Ifs[#Headers],0)),
MATCH(1,($B181='Nested Ifs'!$B$14:$B$1004)*($C181='Nested Ifs'!$C$14:$C$1004),0))</f>
        <v>NA</v>
      </c>
      <c r="O181" s="11" cm="1">
        <f t="array" ref="O181">IF(SUMIFS(Nested_Ifs[Group_2_1],Nested_Ifs[ID],Lookups[[#This Row],[ID]]) &gt;=1,1,INDEX(Nested_Ifs[Group_2_1],MATCH(1,(Lookups[[#This Row],[ID]]=Nested_Ifs[ID])*(Lookups[[#This Row],[a11]]=Nested_Ifs[a11]),0)))</f>
        <v>0</v>
      </c>
    </row>
    <row r="182" spans="2:15" x14ac:dyDescent="0.3">
      <c r="B182">
        <v>19135</v>
      </c>
      <c r="C182" cm="1">
        <f t="array" ref="C182">MIN(_xlfn._xlws.FILTER(Nested_Ifs[a11], Nested_Ifs[ID]=Lookups!B182))</f>
        <v>1</v>
      </c>
      <c r="D182" cm="1">
        <f t="array" ref="D182">INDEX(INDEX(Nested_Ifs[],,MATCH(Lookups[[#Headers],[a21]],Nested_Ifs[#Headers],0)),
MATCH(1,($B182='Nested Ifs'!$B$14:$B$1004)*($C182='Nested Ifs'!$C$14:$C$1004),0))</f>
        <v>2</v>
      </c>
      <c r="E182" cm="1">
        <f t="array" ref="E182">INDEX(INDEX(Nested_Ifs[],,MATCH(Lookups[[#Headers],[a31]],Nested_Ifs[#Headers],0)),
MATCH(1,($B182='Nested Ifs'!$B$14:$B$1004)*($C182='Nested Ifs'!$C$14:$C$1004),0))</f>
        <v>1</v>
      </c>
      <c r="F182" cm="1">
        <f t="array" ref="F182">INDEX(INDEX(Nested_Ifs[],,MATCH(Lookups[[#Headers],[a71]],Nested_Ifs[#Headers],0)),
MATCH(1,($B182='Nested Ifs'!$B$14:$B$1004)*($C182='Nested Ifs'!$C$14:$C$1004),0))</f>
        <v>57</v>
      </c>
      <c r="G182" cm="1">
        <f t="array" ref="G182">INDEX(INDEX(Nested_Ifs[],,MATCH(Lookups[[#Headers],[a81]],Nested_Ifs[#Headers],0)),
MATCH(1,($B182='Nested Ifs'!$B$14:$B$1004)*($C182='Nested Ifs'!$C$14:$C$1004),0))</f>
        <v>1</v>
      </c>
      <c r="H182" t="str" cm="1">
        <f t="array" ref="H182">INDEX(INDEX(Nested_Ifs[],,MATCH(Lookups[[#Headers],[k31]],Nested_Ifs[#Headers],0)),
MATCH(1,($B182='Nested Ifs'!$B$14:$B$1004)*($C182='Nested Ifs'!$C$14:$C$1004),0))</f>
        <v>NA</v>
      </c>
      <c r="I182" t="str" cm="1">
        <f t="array" ref="I182">INDEX(INDEX(Nested_Ifs[],,MATCH(Lookups[[#Headers],[k51]],Nested_Ifs[#Headers],0)),
MATCH(1,($B182='Nested Ifs'!$B$14:$B$1004)*($C182='Nested Ifs'!$C$14:$C$1004),0))</f>
        <v>NA</v>
      </c>
      <c r="J182" cm="1">
        <f t="array" ref="J182">INDEX(INDEX(Nested_Ifs[],,MATCH(Lookups[[#Headers],[k91]],Nested_Ifs[#Headers],0)),
MATCH(1,($B182='Nested Ifs'!$B$14:$B$1004)*($C182='Nested Ifs'!$C$14:$C$1004),0))</f>
        <v>5</v>
      </c>
      <c r="K182" s="5" cm="1">
        <f t="array" ref="K182">INDEX(INDEX(Nested_Ifs[],,MATCH(Lookups[[#Headers],[Group_1_1]],Nested_Ifs[#Headers],0)),
MATCH(1,($B182='Nested Ifs'!$B$14:$B$1004)*($C182='Nested Ifs'!$C$14:$C$1004),0))</f>
        <v>0</v>
      </c>
      <c r="L182" cm="1">
        <f t="array" ref="L182">INDEX(INDEX(Nested_Ifs[],,MATCH(Lookups[[#Headers],[c120_1]],Nested_Ifs[#Headers],0)),
MATCH(1,($B182='Nested Ifs'!$B$14:$B$1004)*($C182='Nested Ifs'!$C$14:$C$1004),0))</f>
        <v>1</v>
      </c>
      <c r="M182" cm="1">
        <f t="array" ref="M182">INDEX(INDEX(Nested_Ifs[],,MATCH(Lookups[[#Headers],[c120_2]],Nested_Ifs[#Headers],0)),
MATCH(1,($B182='Nested Ifs'!$B$14:$B$1004)*($C182='Nested Ifs'!$C$14:$C$1004),0))</f>
        <v>2</v>
      </c>
      <c r="N182" t="str" cm="1">
        <f t="array" ref="N182">INDEX(INDEX(Nested_Ifs[],,MATCH(Lookups[[#Headers],[c120_3]],Nested_Ifs[#Headers],0)),
MATCH(1,($B182='Nested Ifs'!$B$14:$B$1004)*($C182='Nested Ifs'!$C$14:$C$1004),0))</f>
        <v>NA</v>
      </c>
      <c r="O182" s="11" cm="1">
        <f t="array" ref="O182">IF(SUMIFS(Nested_Ifs[Group_2_1],Nested_Ifs[ID],Lookups[[#This Row],[ID]]) &gt;=1,1,INDEX(Nested_Ifs[Group_2_1],MATCH(1,(Lookups[[#This Row],[ID]]=Nested_Ifs[ID])*(Lookups[[#This Row],[a11]]=Nested_Ifs[a11]),0)))</f>
        <v>0</v>
      </c>
    </row>
    <row r="183" spans="2:15" x14ac:dyDescent="0.3">
      <c r="B183">
        <v>19137</v>
      </c>
      <c r="C183" cm="1">
        <f t="array" ref="C183">MIN(_xlfn._xlws.FILTER(Nested_Ifs[a11], Nested_Ifs[ID]=Lookups!B183))</f>
        <v>1</v>
      </c>
      <c r="D183" cm="1">
        <f t="array" ref="D183">INDEX(INDEX(Nested_Ifs[],,MATCH(Lookups[[#Headers],[a21]],Nested_Ifs[#Headers],0)),
MATCH(1,($B183='Nested Ifs'!$B$14:$B$1004)*($C183='Nested Ifs'!$C$14:$C$1004),0))</f>
        <v>2</v>
      </c>
      <c r="E183" cm="1">
        <f t="array" ref="E183">INDEX(INDEX(Nested_Ifs[],,MATCH(Lookups[[#Headers],[a31]],Nested_Ifs[#Headers],0)),
MATCH(1,($B183='Nested Ifs'!$B$14:$B$1004)*($C183='Nested Ifs'!$C$14:$C$1004),0))</f>
        <v>1</v>
      </c>
      <c r="F183" cm="1">
        <f t="array" ref="F183">INDEX(INDEX(Nested_Ifs[],,MATCH(Lookups[[#Headers],[a71]],Nested_Ifs[#Headers],0)),
MATCH(1,($B183='Nested Ifs'!$B$14:$B$1004)*($C183='Nested Ifs'!$C$14:$C$1004),0))</f>
        <v>60</v>
      </c>
      <c r="G183" cm="1">
        <f t="array" ref="G183">INDEX(INDEX(Nested_Ifs[],,MATCH(Lookups[[#Headers],[a81]],Nested_Ifs[#Headers],0)),
MATCH(1,($B183='Nested Ifs'!$B$14:$B$1004)*($C183='Nested Ifs'!$C$14:$C$1004),0))</f>
        <v>5</v>
      </c>
      <c r="H183" t="str" cm="1">
        <f t="array" ref="H183">INDEX(INDEX(Nested_Ifs[],,MATCH(Lookups[[#Headers],[k31]],Nested_Ifs[#Headers],0)),
MATCH(1,($B183='Nested Ifs'!$B$14:$B$1004)*($C183='Nested Ifs'!$C$14:$C$1004),0))</f>
        <v>NA</v>
      </c>
      <c r="I183" t="str" cm="1">
        <f t="array" ref="I183">INDEX(INDEX(Nested_Ifs[],,MATCH(Lookups[[#Headers],[k51]],Nested_Ifs[#Headers],0)),
MATCH(1,($B183='Nested Ifs'!$B$14:$B$1004)*($C183='Nested Ifs'!$C$14:$C$1004),0))</f>
        <v>NA</v>
      </c>
      <c r="J183" cm="1">
        <f t="array" ref="J183">INDEX(INDEX(Nested_Ifs[],,MATCH(Lookups[[#Headers],[k91]],Nested_Ifs[#Headers],0)),
MATCH(1,($B183='Nested Ifs'!$B$14:$B$1004)*($C183='Nested Ifs'!$C$14:$C$1004),0))</f>
        <v>5</v>
      </c>
      <c r="K183" s="5" cm="1">
        <f t="array" ref="K183">INDEX(INDEX(Nested_Ifs[],,MATCH(Lookups[[#Headers],[Group_1_1]],Nested_Ifs[#Headers],0)),
MATCH(1,($B183='Nested Ifs'!$B$14:$B$1004)*($C183='Nested Ifs'!$C$14:$C$1004),0))</f>
        <v>0</v>
      </c>
      <c r="L183" cm="1">
        <f t="array" ref="L183">INDEX(INDEX(Nested_Ifs[],,MATCH(Lookups[[#Headers],[c120_1]],Nested_Ifs[#Headers],0)),
MATCH(1,($B183='Nested Ifs'!$B$14:$B$1004)*($C183='Nested Ifs'!$C$14:$C$1004),0))</f>
        <v>1</v>
      </c>
      <c r="M183" cm="1">
        <f t="array" ref="M183">INDEX(INDEX(Nested_Ifs[],,MATCH(Lookups[[#Headers],[c120_2]],Nested_Ifs[#Headers],0)),
MATCH(1,($B183='Nested Ifs'!$B$14:$B$1004)*($C183='Nested Ifs'!$C$14:$C$1004),0))</f>
        <v>2</v>
      </c>
      <c r="N183" t="str" cm="1">
        <f t="array" ref="N183">INDEX(INDEX(Nested_Ifs[],,MATCH(Lookups[[#Headers],[c120_3]],Nested_Ifs[#Headers],0)),
MATCH(1,($B183='Nested Ifs'!$B$14:$B$1004)*($C183='Nested Ifs'!$C$14:$C$1004),0))</f>
        <v>NA</v>
      </c>
      <c r="O183" s="11" cm="1">
        <f t="array" ref="O183">IF(SUMIFS(Nested_Ifs[Group_2_1],Nested_Ifs[ID],Lookups[[#This Row],[ID]]) &gt;=1,1,INDEX(Nested_Ifs[Group_2_1],MATCH(1,(Lookups[[#This Row],[ID]]=Nested_Ifs[ID])*(Lookups[[#This Row],[a11]]=Nested_Ifs[a11]),0)))</f>
        <v>0</v>
      </c>
    </row>
    <row r="184" spans="2:15" x14ac:dyDescent="0.3">
      <c r="B184">
        <v>19139</v>
      </c>
      <c r="C184" cm="1">
        <f t="array" ref="C184">MIN(_xlfn._xlws.FILTER(Nested_Ifs[a11], Nested_Ifs[ID]=Lookups!B184))</f>
        <v>1</v>
      </c>
      <c r="D184" cm="1">
        <f t="array" ref="D184">INDEX(INDEX(Nested_Ifs[],,MATCH(Lookups[[#Headers],[a21]],Nested_Ifs[#Headers],0)),
MATCH(1,($B184='Nested Ifs'!$B$14:$B$1004)*($C184='Nested Ifs'!$C$14:$C$1004),0))</f>
        <v>2</v>
      </c>
      <c r="E184" cm="1">
        <f t="array" ref="E184">INDEX(INDEX(Nested_Ifs[],,MATCH(Lookups[[#Headers],[a31]],Nested_Ifs[#Headers],0)),
MATCH(1,($B184='Nested Ifs'!$B$14:$B$1004)*($C184='Nested Ifs'!$C$14:$C$1004),0))</f>
        <v>1</v>
      </c>
      <c r="F184" cm="1">
        <f t="array" ref="F184">INDEX(INDEX(Nested_Ifs[],,MATCH(Lookups[[#Headers],[a71]],Nested_Ifs[#Headers],0)),
MATCH(1,($B184='Nested Ifs'!$B$14:$B$1004)*($C184='Nested Ifs'!$C$14:$C$1004),0))</f>
        <v>62</v>
      </c>
      <c r="G184" cm="1">
        <f t="array" ref="G184">INDEX(INDEX(Nested_Ifs[],,MATCH(Lookups[[#Headers],[a81]],Nested_Ifs[#Headers],0)),
MATCH(1,($B184='Nested Ifs'!$B$14:$B$1004)*($C184='Nested Ifs'!$C$14:$C$1004),0))</f>
        <v>4</v>
      </c>
      <c r="H184" t="str" cm="1">
        <f t="array" ref="H184">INDEX(INDEX(Nested_Ifs[],,MATCH(Lookups[[#Headers],[k31]],Nested_Ifs[#Headers],0)),
MATCH(1,($B184='Nested Ifs'!$B$14:$B$1004)*($C184='Nested Ifs'!$C$14:$C$1004),0))</f>
        <v>NA</v>
      </c>
      <c r="I184" t="str" cm="1">
        <f t="array" ref="I184">INDEX(INDEX(Nested_Ifs[],,MATCH(Lookups[[#Headers],[k51]],Nested_Ifs[#Headers],0)),
MATCH(1,($B184='Nested Ifs'!$B$14:$B$1004)*($C184='Nested Ifs'!$C$14:$C$1004),0))</f>
        <v>NA</v>
      </c>
      <c r="J184" cm="1">
        <f t="array" ref="J184">INDEX(INDEX(Nested_Ifs[],,MATCH(Lookups[[#Headers],[k91]],Nested_Ifs[#Headers],0)),
MATCH(1,($B184='Nested Ifs'!$B$14:$B$1004)*($C184='Nested Ifs'!$C$14:$C$1004),0))</f>
        <v>1</v>
      </c>
      <c r="K184" s="5" cm="1">
        <f t="array" ref="K184">INDEX(INDEX(Nested_Ifs[],,MATCH(Lookups[[#Headers],[Group_1_1]],Nested_Ifs[#Headers],0)),
MATCH(1,($B184='Nested Ifs'!$B$14:$B$1004)*($C184='Nested Ifs'!$C$14:$C$1004),0))</f>
        <v>0</v>
      </c>
      <c r="L184" cm="1">
        <f t="array" ref="L184">INDEX(INDEX(Nested_Ifs[],,MATCH(Lookups[[#Headers],[c120_1]],Nested_Ifs[#Headers],0)),
MATCH(1,($B184='Nested Ifs'!$B$14:$B$1004)*($C184='Nested Ifs'!$C$14:$C$1004),0))</f>
        <v>1</v>
      </c>
      <c r="M184" cm="1">
        <f t="array" ref="M184">INDEX(INDEX(Nested_Ifs[],,MATCH(Lookups[[#Headers],[c120_2]],Nested_Ifs[#Headers],0)),
MATCH(1,($B184='Nested Ifs'!$B$14:$B$1004)*($C184='Nested Ifs'!$C$14:$C$1004),0))</f>
        <v>2</v>
      </c>
      <c r="N184" t="str" cm="1">
        <f t="array" ref="N184">INDEX(INDEX(Nested_Ifs[],,MATCH(Lookups[[#Headers],[c120_3]],Nested_Ifs[#Headers],0)),
MATCH(1,($B184='Nested Ifs'!$B$14:$B$1004)*($C184='Nested Ifs'!$C$14:$C$1004),0))</f>
        <v>NA</v>
      </c>
      <c r="O184" s="11" cm="1">
        <f t="array" ref="O184">IF(SUMIFS(Nested_Ifs[Group_2_1],Nested_Ifs[ID],Lookups[[#This Row],[ID]]) &gt;=1,1,INDEX(Nested_Ifs[Group_2_1],MATCH(1,(Lookups[[#This Row],[ID]]=Nested_Ifs[ID])*(Lookups[[#This Row],[a11]]=Nested_Ifs[a11]),0)))</f>
        <v>0</v>
      </c>
    </row>
    <row r="185" spans="2:15" x14ac:dyDescent="0.3">
      <c r="B185">
        <v>19141</v>
      </c>
      <c r="C185" cm="1">
        <f t="array" ref="C185">MIN(_xlfn._xlws.FILTER(Nested_Ifs[a11], Nested_Ifs[ID]=Lookups!B185))</f>
        <v>1</v>
      </c>
      <c r="D185" cm="1">
        <f t="array" ref="D185">INDEX(INDEX(Nested_Ifs[],,MATCH(Lookups[[#Headers],[a21]],Nested_Ifs[#Headers],0)),
MATCH(1,($B185='Nested Ifs'!$B$14:$B$1004)*($C185='Nested Ifs'!$C$14:$C$1004),0))</f>
        <v>1</v>
      </c>
      <c r="E185" cm="1">
        <f t="array" ref="E185">INDEX(INDEX(Nested_Ifs[],,MATCH(Lookups[[#Headers],[a31]],Nested_Ifs[#Headers],0)),
MATCH(1,($B185='Nested Ifs'!$B$14:$B$1004)*($C185='Nested Ifs'!$C$14:$C$1004),0))</f>
        <v>1</v>
      </c>
      <c r="F185" cm="1">
        <f t="array" ref="F185">INDEX(INDEX(Nested_Ifs[],,MATCH(Lookups[[#Headers],[a71]],Nested_Ifs[#Headers],0)),
MATCH(1,($B185='Nested Ifs'!$B$14:$B$1004)*($C185='Nested Ifs'!$C$14:$C$1004),0))</f>
        <v>68</v>
      </c>
      <c r="G185" cm="1">
        <f t="array" ref="G185">INDEX(INDEX(Nested_Ifs[],,MATCH(Lookups[[#Headers],[a81]],Nested_Ifs[#Headers],0)),
MATCH(1,($B185='Nested Ifs'!$B$14:$B$1004)*($C185='Nested Ifs'!$C$14:$C$1004),0))</f>
        <v>1</v>
      </c>
      <c r="H185" t="str" cm="1">
        <f t="array" ref="H185">INDEX(INDEX(Nested_Ifs[],,MATCH(Lookups[[#Headers],[k31]],Nested_Ifs[#Headers],0)),
MATCH(1,($B185='Nested Ifs'!$B$14:$B$1004)*($C185='Nested Ifs'!$C$14:$C$1004),0))</f>
        <v>NA</v>
      </c>
      <c r="I185" t="str" cm="1">
        <f t="array" ref="I185">INDEX(INDEX(Nested_Ifs[],,MATCH(Lookups[[#Headers],[k51]],Nested_Ifs[#Headers],0)),
MATCH(1,($B185='Nested Ifs'!$B$14:$B$1004)*($C185='Nested Ifs'!$C$14:$C$1004),0))</f>
        <v>NA</v>
      </c>
      <c r="J185" cm="1">
        <f t="array" ref="J185">INDEX(INDEX(Nested_Ifs[],,MATCH(Lookups[[#Headers],[k91]],Nested_Ifs[#Headers],0)),
MATCH(1,($B185='Nested Ifs'!$B$14:$B$1004)*($C185='Nested Ifs'!$C$14:$C$1004),0))</f>
        <v>5</v>
      </c>
      <c r="K185" s="5" cm="1">
        <f t="array" ref="K185">INDEX(INDEX(Nested_Ifs[],,MATCH(Lookups[[#Headers],[Group_1_1]],Nested_Ifs[#Headers],0)),
MATCH(1,($B185='Nested Ifs'!$B$14:$B$1004)*($C185='Nested Ifs'!$C$14:$C$1004),0))</f>
        <v>0</v>
      </c>
      <c r="L185" cm="1">
        <f t="array" ref="L185">INDEX(INDEX(Nested_Ifs[],,MATCH(Lookups[[#Headers],[c120_1]],Nested_Ifs[#Headers],0)),
MATCH(1,($B185='Nested Ifs'!$B$14:$B$1004)*($C185='Nested Ifs'!$C$14:$C$1004),0))</f>
        <v>2</v>
      </c>
      <c r="M185" cm="1">
        <f t="array" ref="M185">INDEX(INDEX(Nested_Ifs[],,MATCH(Lookups[[#Headers],[c120_2]],Nested_Ifs[#Headers],0)),
MATCH(1,($B185='Nested Ifs'!$B$14:$B$1004)*($C185='Nested Ifs'!$C$14:$C$1004),0))</f>
        <v>2</v>
      </c>
      <c r="N185" t="str" cm="1">
        <f t="array" ref="N185">INDEX(INDEX(Nested_Ifs[],,MATCH(Lookups[[#Headers],[c120_3]],Nested_Ifs[#Headers],0)),
MATCH(1,($B185='Nested Ifs'!$B$14:$B$1004)*($C185='Nested Ifs'!$C$14:$C$1004),0))</f>
        <v>NA</v>
      </c>
      <c r="O185" s="11" cm="1">
        <f t="array" ref="O185">IF(SUMIFS(Nested_Ifs[Group_2_1],Nested_Ifs[ID],Lookups[[#This Row],[ID]]) &gt;=1,1,INDEX(Nested_Ifs[Group_2_1],MATCH(1,(Lookups[[#This Row],[ID]]=Nested_Ifs[ID])*(Lookups[[#This Row],[a11]]=Nested_Ifs[a11]),0)))</f>
        <v>0</v>
      </c>
    </row>
    <row r="186" spans="2:15" x14ac:dyDescent="0.3">
      <c r="B186">
        <v>19143</v>
      </c>
      <c r="C186" cm="1">
        <f t="array" ref="C186">MIN(_xlfn._xlws.FILTER(Nested_Ifs[a11], Nested_Ifs[ID]=Lookups!B186))</f>
        <v>1</v>
      </c>
      <c r="D186" cm="1">
        <f t="array" ref="D186">INDEX(INDEX(Nested_Ifs[],,MATCH(Lookups[[#Headers],[a21]],Nested_Ifs[#Headers],0)),
MATCH(1,($B186='Nested Ifs'!$B$14:$B$1004)*($C186='Nested Ifs'!$C$14:$C$1004),0))</f>
        <v>1</v>
      </c>
      <c r="E186" cm="1">
        <f t="array" ref="E186">INDEX(INDEX(Nested_Ifs[],,MATCH(Lookups[[#Headers],[a31]],Nested_Ifs[#Headers],0)),
MATCH(1,($B186='Nested Ifs'!$B$14:$B$1004)*($C186='Nested Ifs'!$C$14:$C$1004),0))</f>
        <v>1</v>
      </c>
      <c r="F186" cm="1">
        <f t="array" ref="F186">INDEX(INDEX(Nested_Ifs[],,MATCH(Lookups[[#Headers],[a71]],Nested_Ifs[#Headers],0)),
MATCH(1,($B186='Nested Ifs'!$B$14:$B$1004)*($C186='Nested Ifs'!$C$14:$C$1004),0))</f>
        <v>54</v>
      </c>
      <c r="G186" cm="1">
        <f t="array" ref="G186">INDEX(INDEX(Nested_Ifs[],,MATCH(Lookups[[#Headers],[a81]],Nested_Ifs[#Headers],0)),
MATCH(1,($B186='Nested Ifs'!$B$14:$B$1004)*($C186='Nested Ifs'!$C$14:$C$1004),0))</f>
        <v>1</v>
      </c>
      <c r="H186" t="str" cm="1">
        <f t="array" ref="H186">INDEX(INDEX(Nested_Ifs[],,MATCH(Lookups[[#Headers],[k31]],Nested_Ifs[#Headers],0)),
MATCH(1,($B186='Nested Ifs'!$B$14:$B$1004)*($C186='Nested Ifs'!$C$14:$C$1004),0))</f>
        <v>NA</v>
      </c>
      <c r="I186" t="str" cm="1">
        <f t="array" ref="I186">INDEX(INDEX(Nested_Ifs[],,MATCH(Lookups[[#Headers],[k51]],Nested_Ifs[#Headers],0)),
MATCH(1,($B186='Nested Ifs'!$B$14:$B$1004)*($C186='Nested Ifs'!$C$14:$C$1004),0))</f>
        <v>NA</v>
      </c>
      <c r="J186" cm="1">
        <f t="array" ref="J186">INDEX(INDEX(Nested_Ifs[],,MATCH(Lookups[[#Headers],[k91]],Nested_Ifs[#Headers],0)),
MATCH(1,($B186='Nested Ifs'!$B$14:$B$1004)*($C186='Nested Ifs'!$C$14:$C$1004),0))</f>
        <v>5</v>
      </c>
      <c r="K186" s="5" cm="1">
        <f t="array" ref="K186">INDEX(INDEX(Nested_Ifs[],,MATCH(Lookups[[#Headers],[Group_1_1]],Nested_Ifs[#Headers],0)),
MATCH(1,($B186='Nested Ifs'!$B$14:$B$1004)*($C186='Nested Ifs'!$C$14:$C$1004),0))</f>
        <v>0</v>
      </c>
      <c r="L186" cm="1">
        <f t="array" ref="L186">INDEX(INDEX(Nested_Ifs[],,MATCH(Lookups[[#Headers],[c120_1]],Nested_Ifs[#Headers],0)),
MATCH(1,($B186='Nested Ifs'!$B$14:$B$1004)*($C186='Nested Ifs'!$C$14:$C$1004),0))</f>
        <v>2</v>
      </c>
      <c r="M186" cm="1">
        <f t="array" ref="M186">INDEX(INDEX(Nested_Ifs[],,MATCH(Lookups[[#Headers],[c120_2]],Nested_Ifs[#Headers],0)),
MATCH(1,($B186='Nested Ifs'!$B$14:$B$1004)*($C186='Nested Ifs'!$C$14:$C$1004),0))</f>
        <v>2</v>
      </c>
      <c r="N186" t="str" cm="1">
        <f t="array" ref="N186">INDEX(INDEX(Nested_Ifs[],,MATCH(Lookups[[#Headers],[c120_3]],Nested_Ifs[#Headers],0)),
MATCH(1,($B186='Nested Ifs'!$B$14:$B$1004)*($C186='Nested Ifs'!$C$14:$C$1004),0))</f>
        <v>NA</v>
      </c>
      <c r="O186" s="11" cm="1">
        <f t="array" ref="O186">IF(SUMIFS(Nested_Ifs[Group_2_1],Nested_Ifs[ID],Lookups[[#This Row],[ID]]) &gt;=1,1,INDEX(Nested_Ifs[Group_2_1],MATCH(1,(Lookups[[#This Row],[ID]]=Nested_Ifs[ID])*(Lookups[[#This Row],[a11]]=Nested_Ifs[a11]),0)))</f>
        <v>0</v>
      </c>
    </row>
    <row r="187" spans="2:15" x14ac:dyDescent="0.3">
      <c r="B187">
        <v>19144</v>
      </c>
      <c r="C187" cm="1">
        <f t="array" ref="C187">MIN(_xlfn._xlws.FILTER(Nested_Ifs[a11], Nested_Ifs[ID]=Lookups!B187))</f>
        <v>1</v>
      </c>
      <c r="D187" cm="1">
        <f t="array" ref="D187">INDEX(INDEX(Nested_Ifs[],,MATCH(Lookups[[#Headers],[a21]],Nested_Ifs[#Headers],0)),
MATCH(1,($B187='Nested Ifs'!$B$14:$B$1004)*($C187='Nested Ifs'!$C$14:$C$1004),0))</f>
        <v>1</v>
      </c>
      <c r="E187" cm="1">
        <f t="array" ref="E187">INDEX(INDEX(Nested_Ifs[],,MATCH(Lookups[[#Headers],[a31]],Nested_Ifs[#Headers],0)),
MATCH(1,($B187='Nested Ifs'!$B$14:$B$1004)*($C187='Nested Ifs'!$C$14:$C$1004),0))</f>
        <v>1</v>
      </c>
      <c r="F187" cm="1">
        <f t="array" ref="F187">INDEX(INDEX(Nested_Ifs[],,MATCH(Lookups[[#Headers],[a71]],Nested_Ifs[#Headers],0)),
MATCH(1,($B187='Nested Ifs'!$B$14:$B$1004)*($C187='Nested Ifs'!$C$14:$C$1004),0))</f>
        <v>44</v>
      </c>
      <c r="G187" cm="1">
        <f t="array" ref="G187">INDEX(INDEX(Nested_Ifs[],,MATCH(Lookups[[#Headers],[a81]],Nested_Ifs[#Headers],0)),
MATCH(1,($B187='Nested Ifs'!$B$14:$B$1004)*($C187='Nested Ifs'!$C$14:$C$1004),0))</f>
        <v>1</v>
      </c>
      <c r="H187" t="str" cm="1">
        <f t="array" ref="H187">INDEX(INDEX(Nested_Ifs[],,MATCH(Lookups[[#Headers],[k31]],Nested_Ifs[#Headers],0)),
MATCH(1,($B187='Nested Ifs'!$B$14:$B$1004)*($C187='Nested Ifs'!$C$14:$C$1004),0))</f>
        <v>NA</v>
      </c>
      <c r="I187" t="str" cm="1">
        <f t="array" ref="I187">INDEX(INDEX(Nested_Ifs[],,MATCH(Lookups[[#Headers],[k51]],Nested_Ifs[#Headers],0)),
MATCH(1,($B187='Nested Ifs'!$B$14:$B$1004)*($C187='Nested Ifs'!$C$14:$C$1004),0))</f>
        <v>NA</v>
      </c>
      <c r="J187" cm="1">
        <f t="array" ref="J187">INDEX(INDEX(Nested_Ifs[],,MATCH(Lookups[[#Headers],[k91]],Nested_Ifs[#Headers],0)),
MATCH(1,($B187='Nested Ifs'!$B$14:$B$1004)*($C187='Nested Ifs'!$C$14:$C$1004),0))</f>
        <v>5</v>
      </c>
      <c r="K187" s="5" cm="1">
        <f t="array" ref="K187">INDEX(INDEX(Nested_Ifs[],,MATCH(Lookups[[#Headers],[Group_1_1]],Nested_Ifs[#Headers],0)),
MATCH(1,($B187='Nested Ifs'!$B$14:$B$1004)*($C187='Nested Ifs'!$C$14:$C$1004),0))</f>
        <v>0</v>
      </c>
      <c r="L187" cm="1">
        <f t="array" ref="L187">INDEX(INDEX(Nested_Ifs[],,MATCH(Lookups[[#Headers],[c120_1]],Nested_Ifs[#Headers],0)),
MATCH(1,($B187='Nested Ifs'!$B$14:$B$1004)*($C187='Nested Ifs'!$C$14:$C$1004),0))</f>
        <v>2</v>
      </c>
      <c r="M187" cm="1">
        <f t="array" ref="M187">INDEX(INDEX(Nested_Ifs[],,MATCH(Lookups[[#Headers],[c120_2]],Nested_Ifs[#Headers],0)),
MATCH(1,($B187='Nested Ifs'!$B$14:$B$1004)*($C187='Nested Ifs'!$C$14:$C$1004),0))</f>
        <v>2</v>
      </c>
      <c r="N187" t="str" cm="1">
        <f t="array" ref="N187">INDEX(INDEX(Nested_Ifs[],,MATCH(Lookups[[#Headers],[c120_3]],Nested_Ifs[#Headers],0)),
MATCH(1,($B187='Nested Ifs'!$B$14:$B$1004)*($C187='Nested Ifs'!$C$14:$C$1004),0))</f>
        <v>NA</v>
      </c>
      <c r="O187" s="11" cm="1">
        <f t="array" ref="O187">IF(SUMIFS(Nested_Ifs[Group_2_1],Nested_Ifs[ID],Lookups[[#This Row],[ID]]) &gt;=1,1,INDEX(Nested_Ifs[Group_2_1],MATCH(1,(Lookups[[#This Row],[ID]]=Nested_Ifs[ID])*(Lookups[[#This Row],[a11]]=Nested_Ifs[a11]),0)))</f>
        <v>0</v>
      </c>
    </row>
    <row r="188" spans="2:15" x14ac:dyDescent="0.3">
      <c r="B188">
        <v>19146</v>
      </c>
      <c r="C188" cm="1">
        <f t="array" ref="C188">MIN(_xlfn._xlws.FILTER(Nested_Ifs[a11], Nested_Ifs[ID]=Lookups!B188))</f>
        <v>1</v>
      </c>
      <c r="D188" cm="1">
        <f t="array" ref="D188">INDEX(INDEX(Nested_Ifs[],,MATCH(Lookups[[#Headers],[a21]],Nested_Ifs[#Headers],0)),
MATCH(1,($B188='Nested Ifs'!$B$14:$B$1004)*($C188='Nested Ifs'!$C$14:$C$1004),0))</f>
        <v>1</v>
      </c>
      <c r="E188" cm="1">
        <f t="array" ref="E188">INDEX(INDEX(Nested_Ifs[],,MATCH(Lookups[[#Headers],[a31]],Nested_Ifs[#Headers],0)),
MATCH(1,($B188='Nested Ifs'!$B$14:$B$1004)*($C188='Nested Ifs'!$C$14:$C$1004),0))</f>
        <v>1</v>
      </c>
      <c r="F188" cm="1">
        <f t="array" ref="F188">INDEX(INDEX(Nested_Ifs[],,MATCH(Lookups[[#Headers],[a71]],Nested_Ifs[#Headers],0)),
MATCH(1,($B188='Nested Ifs'!$B$14:$B$1004)*($C188='Nested Ifs'!$C$14:$C$1004),0))</f>
        <v>70</v>
      </c>
      <c r="G188" cm="1">
        <f t="array" ref="G188">INDEX(INDEX(Nested_Ifs[],,MATCH(Lookups[[#Headers],[a81]],Nested_Ifs[#Headers],0)),
MATCH(1,($B188='Nested Ifs'!$B$14:$B$1004)*($C188='Nested Ifs'!$C$14:$C$1004),0))</f>
        <v>1</v>
      </c>
      <c r="H188" t="str" cm="1">
        <f t="array" ref="H188">INDEX(INDEX(Nested_Ifs[],,MATCH(Lookups[[#Headers],[k31]],Nested_Ifs[#Headers],0)),
MATCH(1,($B188='Nested Ifs'!$B$14:$B$1004)*($C188='Nested Ifs'!$C$14:$C$1004),0))</f>
        <v>NA</v>
      </c>
      <c r="I188" t="str" cm="1">
        <f t="array" ref="I188">INDEX(INDEX(Nested_Ifs[],,MATCH(Lookups[[#Headers],[k51]],Nested_Ifs[#Headers],0)),
MATCH(1,($B188='Nested Ifs'!$B$14:$B$1004)*($C188='Nested Ifs'!$C$14:$C$1004),0))</f>
        <v>NA</v>
      </c>
      <c r="J188" cm="1">
        <f t="array" ref="J188">INDEX(INDEX(Nested_Ifs[],,MATCH(Lookups[[#Headers],[k91]],Nested_Ifs[#Headers],0)),
MATCH(1,($B188='Nested Ifs'!$B$14:$B$1004)*($C188='Nested Ifs'!$C$14:$C$1004),0))</f>
        <v>5</v>
      </c>
      <c r="K188" s="5" cm="1">
        <f t="array" ref="K188">INDEX(INDEX(Nested_Ifs[],,MATCH(Lookups[[#Headers],[Group_1_1]],Nested_Ifs[#Headers],0)),
MATCH(1,($B188='Nested Ifs'!$B$14:$B$1004)*($C188='Nested Ifs'!$C$14:$C$1004),0))</f>
        <v>0</v>
      </c>
      <c r="L188" cm="1">
        <f t="array" ref="L188">INDEX(INDEX(Nested_Ifs[],,MATCH(Lookups[[#Headers],[c120_1]],Nested_Ifs[#Headers],0)),
MATCH(1,($B188='Nested Ifs'!$B$14:$B$1004)*($C188='Nested Ifs'!$C$14:$C$1004),0))</f>
        <v>2</v>
      </c>
      <c r="M188" cm="1">
        <f t="array" ref="M188">INDEX(INDEX(Nested_Ifs[],,MATCH(Lookups[[#Headers],[c120_2]],Nested_Ifs[#Headers],0)),
MATCH(1,($B188='Nested Ifs'!$B$14:$B$1004)*($C188='Nested Ifs'!$C$14:$C$1004),0))</f>
        <v>2</v>
      </c>
      <c r="N188" t="str" cm="1">
        <f t="array" ref="N188">INDEX(INDEX(Nested_Ifs[],,MATCH(Lookups[[#Headers],[c120_3]],Nested_Ifs[#Headers],0)),
MATCH(1,($B188='Nested Ifs'!$B$14:$B$1004)*($C188='Nested Ifs'!$C$14:$C$1004),0))</f>
        <v>NA</v>
      </c>
      <c r="O188" s="11" cm="1">
        <f t="array" ref="O188">IF(SUMIFS(Nested_Ifs[Group_2_1],Nested_Ifs[ID],Lookups[[#This Row],[ID]]) &gt;=1,1,INDEX(Nested_Ifs[Group_2_1],MATCH(1,(Lookups[[#This Row],[ID]]=Nested_Ifs[ID])*(Lookups[[#This Row],[a11]]=Nested_Ifs[a11]),0)))</f>
        <v>0</v>
      </c>
    </row>
    <row r="189" spans="2:15" x14ac:dyDescent="0.3">
      <c r="B189">
        <v>19147</v>
      </c>
      <c r="C189" cm="1">
        <f t="array" ref="C189">MIN(_xlfn._xlws.FILTER(Nested_Ifs[a11], Nested_Ifs[ID]=Lookups!B189))</f>
        <v>1</v>
      </c>
      <c r="D189" cm="1">
        <f t="array" ref="D189">INDEX(INDEX(Nested_Ifs[],,MATCH(Lookups[[#Headers],[a21]],Nested_Ifs[#Headers],0)),
MATCH(1,($B189='Nested Ifs'!$B$14:$B$1004)*($C189='Nested Ifs'!$C$14:$C$1004),0))</f>
        <v>1</v>
      </c>
      <c r="E189" cm="1">
        <f t="array" ref="E189">INDEX(INDEX(Nested_Ifs[],,MATCH(Lookups[[#Headers],[a31]],Nested_Ifs[#Headers],0)),
MATCH(1,($B189='Nested Ifs'!$B$14:$B$1004)*($C189='Nested Ifs'!$C$14:$C$1004),0))</f>
        <v>1</v>
      </c>
      <c r="F189" cm="1">
        <f t="array" ref="F189">INDEX(INDEX(Nested_Ifs[],,MATCH(Lookups[[#Headers],[a71]],Nested_Ifs[#Headers],0)),
MATCH(1,($B189='Nested Ifs'!$B$14:$B$1004)*($C189='Nested Ifs'!$C$14:$C$1004),0))</f>
        <v>35</v>
      </c>
      <c r="G189" cm="1">
        <f t="array" ref="G189">INDEX(INDEX(Nested_Ifs[],,MATCH(Lookups[[#Headers],[a81]],Nested_Ifs[#Headers],0)),
MATCH(1,($B189='Nested Ifs'!$B$14:$B$1004)*($C189='Nested Ifs'!$C$14:$C$1004),0))</f>
        <v>1</v>
      </c>
      <c r="H189" t="str" cm="1">
        <f t="array" ref="H189">INDEX(INDEX(Nested_Ifs[],,MATCH(Lookups[[#Headers],[k31]],Nested_Ifs[#Headers],0)),
MATCH(1,($B189='Nested Ifs'!$B$14:$B$1004)*($C189='Nested Ifs'!$C$14:$C$1004),0))</f>
        <v>NA</v>
      </c>
      <c r="I189" t="str" cm="1">
        <f t="array" ref="I189">INDEX(INDEX(Nested_Ifs[],,MATCH(Lookups[[#Headers],[k51]],Nested_Ifs[#Headers],0)),
MATCH(1,($B189='Nested Ifs'!$B$14:$B$1004)*($C189='Nested Ifs'!$C$14:$C$1004),0))</f>
        <v>NA</v>
      </c>
      <c r="J189" cm="1">
        <f t="array" ref="J189">INDEX(INDEX(Nested_Ifs[],,MATCH(Lookups[[#Headers],[k91]],Nested_Ifs[#Headers],0)),
MATCH(1,($B189='Nested Ifs'!$B$14:$B$1004)*($C189='Nested Ifs'!$C$14:$C$1004),0))</f>
        <v>5</v>
      </c>
      <c r="K189" s="5" cm="1">
        <f t="array" ref="K189">INDEX(INDEX(Nested_Ifs[],,MATCH(Lookups[[#Headers],[Group_1_1]],Nested_Ifs[#Headers],0)),
MATCH(1,($B189='Nested Ifs'!$B$14:$B$1004)*($C189='Nested Ifs'!$C$14:$C$1004),0))</f>
        <v>0</v>
      </c>
      <c r="L189" cm="1">
        <f t="array" ref="L189">INDEX(INDEX(Nested_Ifs[],,MATCH(Lookups[[#Headers],[c120_1]],Nested_Ifs[#Headers],0)),
MATCH(1,($B189='Nested Ifs'!$B$14:$B$1004)*($C189='Nested Ifs'!$C$14:$C$1004),0))</f>
        <v>2</v>
      </c>
      <c r="M189" cm="1">
        <f t="array" ref="M189">INDEX(INDEX(Nested_Ifs[],,MATCH(Lookups[[#Headers],[c120_2]],Nested_Ifs[#Headers],0)),
MATCH(1,($B189='Nested Ifs'!$B$14:$B$1004)*($C189='Nested Ifs'!$C$14:$C$1004),0))</f>
        <v>2</v>
      </c>
      <c r="N189" t="str" cm="1">
        <f t="array" ref="N189">INDEX(INDEX(Nested_Ifs[],,MATCH(Lookups[[#Headers],[c120_3]],Nested_Ifs[#Headers],0)),
MATCH(1,($B189='Nested Ifs'!$B$14:$B$1004)*($C189='Nested Ifs'!$C$14:$C$1004),0))</f>
        <v>NA</v>
      </c>
      <c r="O189" s="11" cm="1">
        <f t="array" ref="O189">IF(SUMIFS(Nested_Ifs[Group_2_1],Nested_Ifs[ID],Lookups[[#This Row],[ID]]) &gt;=1,1,INDEX(Nested_Ifs[Group_2_1],MATCH(1,(Lookups[[#This Row],[ID]]=Nested_Ifs[ID])*(Lookups[[#This Row],[a11]]=Nested_Ifs[a11]),0)))</f>
        <v>0</v>
      </c>
    </row>
    <row r="190" spans="2:15" x14ac:dyDescent="0.3">
      <c r="B190">
        <v>19148</v>
      </c>
      <c r="C190" cm="1">
        <f t="array" ref="C190">MIN(_xlfn._xlws.FILTER(Nested_Ifs[a11], Nested_Ifs[ID]=Lookups!B190))</f>
        <v>1</v>
      </c>
      <c r="D190" cm="1">
        <f t="array" ref="D190">INDEX(INDEX(Nested_Ifs[],,MATCH(Lookups[[#Headers],[a21]],Nested_Ifs[#Headers],0)),
MATCH(1,($B190='Nested Ifs'!$B$14:$B$1004)*($C190='Nested Ifs'!$C$14:$C$1004),0))</f>
        <v>1</v>
      </c>
      <c r="E190" cm="1">
        <f t="array" ref="E190">INDEX(INDEX(Nested_Ifs[],,MATCH(Lookups[[#Headers],[a31]],Nested_Ifs[#Headers],0)),
MATCH(1,($B190='Nested Ifs'!$B$14:$B$1004)*($C190='Nested Ifs'!$C$14:$C$1004),0))</f>
        <v>1</v>
      </c>
      <c r="F190" cm="1">
        <f t="array" ref="F190">INDEX(INDEX(Nested_Ifs[],,MATCH(Lookups[[#Headers],[a71]],Nested_Ifs[#Headers],0)),
MATCH(1,($B190='Nested Ifs'!$B$14:$B$1004)*($C190='Nested Ifs'!$C$14:$C$1004),0))</f>
        <v>52</v>
      </c>
      <c r="G190" cm="1">
        <f t="array" ref="G190">INDEX(INDEX(Nested_Ifs[],,MATCH(Lookups[[#Headers],[a81]],Nested_Ifs[#Headers],0)),
MATCH(1,($B190='Nested Ifs'!$B$14:$B$1004)*($C190='Nested Ifs'!$C$14:$C$1004),0))</f>
        <v>1</v>
      </c>
      <c r="H190" t="str" cm="1">
        <f t="array" ref="H190">INDEX(INDEX(Nested_Ifs[],,MATCH(Lookups[[#Headers],[k31]],Nested_Ifs[#Headers],0)),
MATCH(1,($B190='Nested Ifs'!$B$14:$B$1004)*($C190='Nested Ifs'!$C$14:$C$1004),0))</f>
        <v>NA</v>
      </c>
      <c r="I190" t="str" cm="1">
        <f t="array" ref="I190">INDEX(INDEX(Nested_Ifs[],,MATCH(Lookups[[#Headers],[k51]],Nested_Ifs[#Headers],0)),
MATCH(1,($B190='Nested Ifs'!$B$14:$B$1004)*($C190='Nested Ifs'!$C$14:$C$1004),0))</f>
        <v>NA</v>
      </c>
      <c r="J190" cm="1">
        <f t="array" ref="J190">INDEX(INDEX(Nested_Ifs[],,MATCH(Lookups[[#Headers],[k91]],Nested_Ifs[#Headers],0)),
MATCH(1,($B190='Nested Ifs'!$B$14:$B$1004)*($C190='Nested Ifs'!$C$14:$C$1004),0))</f>
        <v>3</v>
      </c>
      <c r="K190" s="5" cm="1">
        <f t="array" ref="K190">INDEX(INDEX(Nested_Ifs[],,MATCH(Lookups[[#Headers],[Group_1_1]],Nested_Ifs[#Headers],0)),
MATCH(1,($B190='Nested Ifs'!$B$14:$B$1004)*($C190='Nested Ifs'!$C$14:$C$1004),0))</f>
        <v>0</v>
      </c>
      <c r="L190" cm="1">
        <f t="array" ref="L190">INDEX(INDEX(Nested_Ifs[],,MATCH(Lookups[[#Headers],[c120_1]],Nested_Ifs[#Headers],0)),
MATCH(1,($B190='Nested Ifs'!$B$14:$B$1004)*($C190='Nested Ifs'!$C$14:$C$1004),0))</f>
        <v>2</v>
      </c>
      <c r="M190" cm="1">
        <f t="array" ref="M190">INDEX(INDEX(Nested_Ifs[],,MATCH(Lookups[[#Headers],[c120_2]],Nested_Ifs[#Headers],0)),
MATCH(1,($B190='Nested Ifs'!$B$14:$B$1004)*($C190='Nested Ifs'!$C$14:$C$1004),0))</f>
        <v>2</v>
      </c>
      <c r="N190" t="str" cm="1">
        <f t="array" ref="N190">INDEX(INDEX(Nested_Ifs[],,MATCH(Lookups[[#Headers],[c120_3]],Nested_Ifs[#Headers],0)),
MATCH(1,($B190='Nested Ifs'!$B$14:$B$1004)*($C190='Nested Ifs'!$C$14:$C$1004),0))</f>
        <v>NA</v>
      </c>
      <c r="O190" s="11" cm="1">
        <f t="array" ref="O190">IF(SUMIFS(Nested_Ifs[Group_2_1],Nested_Ifs[ID],Lookups[[#This Row],[ID]]) &gt;=1,1,INDEX(Nested_Ifs[Group_2_1],MATCH(1,(Lookups[[#This Row],[ID]]=Nested_Ifs[ID])*(Lookups[[#This Row],[a11]]=Nested_Ifs[a11]),0)))</f>
        <v>0</v>
      </c>
    </row>
    <row r="191" spans="2:15" x14ac:dyDescent="0.3">
      <c r="B191">
        <v>19149</v>
      </c>
      <c r="C191" cm="1">
        <f t="array" ref="C191">MIN(_xlfn._xlws.FILTER(Nested_Ifs[a11], Nested_Ifs[ID]=Lookups!B191))</f>
        <v>1</v>
      </c>
      <c r="D191" cm="1">
        <f t="array" ref="D191">INDEX(INDEX(Nested_Ifs[],,MATCH(Lookups[[#Headers],[a21]],Nested_Ifs[#Headers],0)),
MATCH(1,($B191='Nested Ifs'!$B$14:$B$1004)*($C191='Nested Ifs'!$C$14:$C$1004),0))</f>
        <v>1</v>
      </c>
      <c r="E191" cm="1">
        <f t="array" ref="E191">INDEX(INDEX(Nested_Ifs[],,MATCH(Lookups[[#Headers],[a31]],Nested_Ifs[#Headers],0)),
MATCH(1,($B191='Nested Ifs'!$B$14:$B$1004)*($C191='Nested Ifs'!$C$14:$C$1004),0))</f>
        <v>1</v>
      </c>
      <c r="F191" cm="1">
        <f t="array" ref="F191">INDEX(INDEX(Nested_Ifs[],,MATCH(Lookups[[#Headers],[a71]],Nested_Ifs[#Headers],0)),
MATCH(1,($B191='Nested Ifs'!$B$14:$B$1004)*($C191='Nested Ifs'!$C$14:$C$1004),0))</f>
        <v>66</v>
      </c>
      <c r="G191" cm="1">
        <f t="array" ref="G191">INDEX(INDEX(Nested_Ifs[],,MATCH(Lookups[[#Headers],[a81]],Nested_Ifs[#Headers],0)),
MATCH(1,($B191='Nested Ifs'!$B$14:$B$1004)*($C191='Nested Ifs'!$C$14:$C$1004),0))</f>
        <v>1</v>
      </c>
      <c r="H191" t="str" cm="1">
        <f t="array" ref="H191">INDEX(INDEX(Nested_Ifs[],,MATCH(Lookups[[#Headers],[k31]],Nested_Ifs[#Headers],0)),
MATCH(1,($B191='Nested Ifs'!$B$14:$B$1004)*($C191='Nested Ifs'!$C$14:$C$1004),0))</f>
        <v>NA</v>
      </c>
      <c r="I191" t="str" cm="1">
        <f t="array" ref="I191">INDEX(INDEX(Nested_Ifs[],,MATCH(Lookups[[#Headers],[k51]],Nested_Ifs[#Headers],0)),
MATCH(1,($B191='Nested Ifs'!$B$14:$B$1004)*($C191='Nested Ifs'!$C$14:$C$1004),0))</f>
        <v>NA</v>
      </c>
      <c r="J191" cm="1">
        <f t="array" ref="J191">INDEX(INDEX(Nested_Ifs[],,MATCH(Lookups[[#Headers],[k91]],Nested_Ifs[#Headers],0)),
MATCH(1,($B191='Nested Ifs'!$B$14:$B$1004)*($C191='Nested Ifs'!$C$14:$C$1004),0))</f>
        <v>5</v>
      </c>
      <c r="K191" s="5" cm="1">
        <f t="array" ref="K191">INDEX(INDEX(Nested_Ifs[],,MATCH(Lookups[[#Headers],[Group_1_1]],Nested_Ifs[#Headers],0)),
MATCH(1,($B191='Nested Ifs'!$B$14:$B$1004)*($C191='Nested Ifs'!$C$14:$C$1004),0))</f>
        <v>0</v>
      </c>
      <c r="L191" cm="1">
        <f t="array" ref="L191">INDEX(INDEX(Nested_Ifs[],,MATCH(Lookups[[#Headers],[c120_1]],Nested_Ifs[#Headers],0)),
MATCH(1,($B191='Nested Ifs'!$B$14:$B$1004)*($C191='Nested Ifs'!$C$14:$C$1004),0))</f>
        <v>2</v>
      </c>
      <c r="M191" cm="1">
        <f t="array" ref="M191">INDEX(INDEX(Nested_Ifs[],,MATCH(Lookups[[#Headers],[c120_2]],Nested_Ifs[#Headers],0)),
MATCH(1,($B191='Nested Ifs'!$B$14:$B$1004)*($C191='Nested Ifs'!$C$14:$C$1004),0))</f>
        <v>2</v>
      </c>
      <c r="N191" t="str" cm="1">
        <f t="array" ref="N191">INDEX(INDEX(Nested_Ifs[],,MATCH(Lookups[[#Headers],[c120_3]],Nested_Ifs[#Headers],0)),
MATCH(1,($B191='Nested Ifs'!$B$14:$B$1004)*($C191='Nested Ifs'!$C$14:$C$1004),0))</f>
        <v>NA</v>
      </c>
      <c r="O191" s="11" cm="1">
        <f t="array" ref="O191">IF(SUMIFS(Nested_Ifs[Group_2_1],Nested_Ifs[ID],Lookups[[#This Row],[ID]]) &gt;=1,1,INDEX(Nested_Ifs[Group_2_1],MATCH(1,(Lookups[[#This Row],[ID]]=Nested_Ifs[ID])*(Lookups[[#This Row],[a11]]=Nested_Ifs[a11]),0)))</f>
        <v>0</v>
      </c>
    </row>
    <row r="192" spans="2:15" x14ac:dyDescent="0.3">
      <c r="B192">
        <v>19150</v>
      </c>
      <c r="C192" cm="1">
        <f t="array" ref="C192">MIN(_xlfn._xlws.FILTER(Nested_Ifs[a11], Nested_Ifs[ID]=Lookups!B192))</f>
        <v>1</v>
      </c>
      <c r="D192" cm="1">
        <f t="array" ref="D192">INDEX(INDEX(Nested_Ifs[],,MATCH(Lookups[[#Headers],[a21]],Nested_Ifs[#Headers],0)),
MATCH(1,($B192='Nested Ifs'!$B$14:$B$1004)*($C192='Nested Ifs'!$C$14:$C$1004),0))</f>
        <v>1</v>
      </c>
      <c r="E192" cm="1">
        <f t="array" ref="E192">INDEX(INDEX(Nested_Ifs[],,MATCH(Lookups[[#Headers],[a31]],Nested_Ifs[#Headers],0)),
MATCH(1,($B192='Nested Ifs'!$B$14:$B$1004)*($C192='Nested Ifs'!$C$14:$C$1004),0))</f>
        <v>1</v>
      </c>
      <c r="F192" cm="1">
        <f t="array" ref="F192">INDEX(INDEX(Nested_Ifs[],,MATCH(Lookups[[#Headers],[a71]],Nested_Ifs[#Headers],0)),
MATCH(1,($B192='Nested Ifs'!$B$14:$B$1004)*($C192='Nested Ifs'!$C$14:$C$1004),0))</f>
        <v>48</v>
      </c>
      <c r="G192" cm="1">
        <f t="array" ref="G192">INDEX(INDEX(Nested_Ifs[],,MATCH(Lookups[[#Headers],[a81]],Nested_Ifs[#Headers],0)),
MATCH(1,($B192='Nested Ifs'!$B$14:$B$1004)*($C192='Nested Ifs'!$C$14:$C$1004),0))</f>
        <v>1</v>
      </c>
      <c r="H192" t="str" cm="1">
        <f t="array" ref="H192">INDEX(INDEX(Nested_Ifs[],,MATCH(Lookups[[#Headers],[k31]],Nested_Ifs[#Headers],0)),
MATCH(1,($B192='Nested Ifs'!$B$14:$B$1004)*($C192='Nested Ifs'!$C$14:$C$1004),0))</f>
        <v>NA</v>
      </c>
      <c r="I192" t="str" cm="1">
        <f t="array" ref="I192">INDEX(INDEX(Nested_Ifs[],,MATCH(Lookups[[#Headers],[k51]],Nested_Ifs[#Headers],0)),
MATCH(1,($B192='Nested Ifs'!$B$14:$B$1004)*($C192='Nested Ifs'!$C$14:$C$1004),0))</f>
        <v>NA</v>
      </c>
      <c r="J192" cm="1">
        <f t="array" ref="J192">INDEX(INDEX(Nested_Ifs[],,MATCH(Lookups[[#Headers],[k91]],Nested_Ifs[#Headers],0)),
MATCH(1,($B192='Nested Ifs'!$B$14:$B$1004)*($C192='Nested Ifs'!$C$14:$C$1004),0))</f>
        <v>5</v>
      </c>
      <c r="K192" s="5" cm="1">
        <f t="array" ref="K192">INDEX(INDEX(Nested_Ifs[],,MATCH(Lookups[[#Headers],[Group_1_1]],Nested_Ifs[#Headers],0)),
MATCH(1,($B192='Nested Ifs'!$B$14:$B$1004)*($C192='Nested Ifs'!$C$14:$C$1004),0))</f>
        <v>0</v>
      </c>
      <c r="L192" cm="1">
        <f t="array" ref="L192">INDEX(INDEX(Nested_Ifs[],,MATCH(Lookups[[#Headers],[c120_1]],Nested_Ifs[#Headers],0)),
MATCH(1,($B192='Nested Ifs'!$B$14:$B$1004)*($C192='Nested Ifs'!$C$14:$C$1004),0))</f>
        <v>2</v>
      </c>
      <c r="M192" cm="1">
        <f t="array" ref="M192">INDEX(INDEX(Nested_Ifs[],,MATCH(Lookups[[#Headers],[c120_2]],Nested_Ifs[#Headers],0)),
MATCH(1,($B192='Nested Ifs'!$B$14:$B$1004)*($C192='Nested Ifs'!$C$14:$C$1004),0))</f>
        <v>2</v>
      </c>
      <c r="N192" t="str" cm="1">
        <f t="array" ref="N192">INDEX(INDEX(Nested_Ifs[],,MATCH(Lookups[[#Headers],[c120_3]],Nested_Ifs[#Headers],0)),
MATCH(1,($B192='Nested Ifs'!$B$14:$B$1004)*($C192='Nested Ifs'!$C$14:$C$1004),0))</f>
        <v>NA</v>
      </c>
      <c r="O192" s="11" cm="1">
        <f t="array" ref="O192">IF(SUMIFS(Nested_Ifs[Group_2_1],Nested_Ifs[ID],Lookups[[#This Row],[ID]]) &gt;=1,1,INDEX(Nested_Ifs[Group_2_1],MATCH(1,(Lookups[[#This Row],[ID]]=Nested_Ifs[ID])*(Lookups[[#This Row],[a11]]=Nested_Ifs[a11]),0)))</f>
        <v>0</v>
      </c>
    </row>
    <row r="193" spans="2:15" x14ac:dyDescent="0.3">
      <c r="B193">
        <v>19151</v>
      </c>
      <c r="C193" cm="1">
        <f t="array" ref="C193">MIN(_xlfn._xlws.FILTER(Nested_Ifs[a11], Nested_Ifs[ID]=Lookups!B193))</f>
        <v>1</v>
      </c>
      <c r="D193" cm="1">
        <f t="array" ref="D193">INDEX(INDEX(Nested_Ifs[],,MATCH(Lookups[[#Headers],[a21]],Nested_Ifs[#Headers],0)),
MATCH(1,($B193='Nested Ifs'!$B$14:$B$1004)*($C193='Nested Ifs'!$C$14:$C$1004),0))</f>
        <v>2</v>
      </c>
      <c r="E193" cm="1">
        <f t="array" ref="E193">INDEX(INDEX(Nested_Ifs[],,MATCH(Lookups[[#Headers],[a31]],Nested_Ifs[#Headers],0)),
MATCH(1,($B193='Nested Ifs'!$B$14:$B$1004)*($C193='Nested Ifs'!$C$14:$C$1004),0))</f>
        <v>1</v>
      </c>
      <c r="F193" cm="1">
        <f t="array" ref="F193">INDEX(INDEX(Nested_Ifs[],,MATCH(Lookups[[#Headers],[a71]],Nested_Ifs[#Headers],0)),
MATCH(1,($B193='Nested Ifs'!$B$14:$B$1004)*($C193='Nested Ifs'!$C$14:$C$1004),0))</f>
        <v>68</v>
      </c>
      <c r="G193" cm="1">
        <f t="array" ref="G193">INDEX(INDEX(Nested_Ifs[],,MATCH(Lookups[[#Headers],[a81]],Nested_Ifs[#Headers],0)),
MATCH(1,($B193='Nested Ifs'!$B$14:$B$1004)*($C193='Nested Ifs'!$C$14:$C$1004),0))</f>
        <v>5</v>
      </c>
      <c r="H193" t="str" cm="1">
        <f t="array" ref="H193">INDEX(INDEX(Nested_Ifs[],,MATCH(Lookups[[#Headers],[k31]],Nested_Ifs[#Headers],0)),
MATCH(1,($B193='Nested Ifs'!$B$14:$B$1004)*($C193='Nested Ifs'!$C$14:$C$1004),0))</f>
        <v>NA</v>
      </c>
      <c r="I193" t="str" cm="1">
        <f t="array" ref="I193">INDEX(INDEX(Nested_Ifs[],,MATCH(Lookups[[#Headers],[k51]],Nested_Ifs[#Headers],0)),
MATCH(1,($B193='Nested Ifs'!$B$14:$B$1004)*($C193='Nested Ifs'!$C$14:$C$1004),0))</f>
        <v>NA</v>
      </c>
      <c r="J193" cm="1">
        <f t="array" ref="J193">INDEX(INDEX(Nested_Ifs[],,MATCH(Lookups[[#Headers],[k91]],Nested_Ifs[#Headers],0)),
MATCH(1,($B193='Nested Ifs'!$B$14:$B$1004)*($C193='Nested Ifs'!$C$14:$C$1004),0))</f>
        <v>5</v>
      </c>
      <c r="K193" s="5" cm="1">
        <f t="array" ref="K193">INDEX(INDEX(Nested_Ifs[],,MATCH(Lookups[[#Headers],[Group_1_1]],Nested_Ifs[#Headers],0)),
MATCH(1,($B193='Nested Ifs'!$B$14:$B$1004)*($C193='Nested Ifs'!$C$14:$C$1004),0))</f>
        <v>0</v>
      </c>
      <c r="L193" cm="1">
        <f t="array" ref="L193">INDEX(INDEX(Nested_Ifs[],,MATCH(Lookups[[#Headers],[c120_1]],Nested_Ifs[#Headers],0)),
MATCH(1,($B193='Nested Ifs'!$B$14:$B$1004)*($C193='Nested Ifs'!$C$14:$C$1004),0))</f>
        <v>2</v>
      </c>
      <c r="M193" cm="1">
        <f t="array" ref="M193">INDEX(INDEX(Nested_Ifs[],,MATCH(Lookups[[#Headers],[c120_2]],Nested_Ifs[#Headers],0)),
MATCH(1,($B193='Nested Ifs'!$B$14:$B$1004)*($C193='Nested Ifs'!$C$14:$C$1004),0))</f>
        <v>2</v>
      </c>
      <c r="N193" t="str" cm="1">
        <f t="array" ref="N193">INDEX(INDEX(Nested_Ifs[],,MATCH(Lookups[[#Headers],[c120_3]],Nested_Ifs[#Headers],0)),
MATCH(1,($B193='Nested Ifs'!$B$14:$B$1004)*($C193='Nested Ifs'!$C$14:$C$1004),0))</f>
        <v>NA</v>
      </c>
      <c r="O193" s="11" cm="1">
        <f t="array" ref="O193">IF(SUMIFS(Nested_Ifs[Group_2_1],Nested_Ifs[ID],Lookups[[#This Row],[ID]]) &gt;=1,1,INDEX(Nested_Ifs[Group_2_1],MATCH(1,(Lookups[[#This Row],[ID]]=Nested_Ifs[ID])*(Lookups[[#This Row],[a11]]=Nested_Ifs[a11]),0)))</f>
        <v>0</v>
      </c>
    </row>
    <row r="194" spans="2:15" x14ac:dyDescent="0.3">
      <c r="B194">
        <v>19152</v>
      </c>
      <c r="C194" cm="1">
        <f t="array" ref="C194">MIN(_xlfn._xlws.FILTER(Nested_Ifs[a11], Nested_Ifs[ID]=Lookups!B194))</f>
        <v>1</v>
      </c>
      <c r="D194" cm="1">
        <f t="array" ref="D194">INDEX(INDEX(Nested_Ifs[],,MATCH(Lookups[[#Headers],[a21]],Nested_Ifs[#Headers],0)),
MATCH(1,($B194='Nested Ifs'!$B$14:$B$1004)*($C194='Nested Ifs'!$C$14:$C$1004),0))</f>
        <v>2</v>
      </c>
      <c r="E194" cm="1">
        <f t="array" ref="E194">INDEX(INDEX(Nested_Ifs[],,MATCH(Lookups[[#Headers],[a31]],Nested_Ifs[#Headers],0)),
MATCH(1,($B194='Nested Ifs'!$B$14:$B$1004)*($C194='Nested Ifs'!$C$14:$C$1004),0))</f>
        <v>1</v>
      </c>
      <c r="F194" cm="1">
        <f t="array" ref="F194">INDEX(INDEX(Nested_Ifs[],,MATCH(Lookups[[#Headers],[a71]],Nested_Ifs[#Headers],0)),
MATCH(1,($B194='Nested Ifs'!$B$14:$B$1004)*($C194='Nested Ifs'!$C$14:$C$1004),0))</f>
        <v>77</v>
      </c>
      <c r="G194" cm="1">
        <f t="array" ref="G194">INDEX(INDEX(Nested_Ifs[],,MATCH(Lookups[[#Headers],[a81]],Nested_Ifs[#Headers],0)),
MATCH(1,($B194='Nested Ifs'!$B$14:$B$1004)*($C194='Nested Ifs'!$C$14:$C$1004),0))</f>
        <v>5</v>
      </c>
      <c r="H194" t="str" cm="1">
        <f t="array" ref="H194">INDEX(INDEX(Nested_Ifs[],,MATCH(Lookups[[#Headers],[k31]],Nested_Ifs[#Headers],0)),
MATCH(1,($B194='Nested Ifs'!$B$14:$B$1004)*($C194='Nested Ifs'!$C$14:$C$1004),0))</f>
        <v>NA</v>
      </c>
      <c r="I194" t="str" cm="1">
        <f t="array" ref="I194">INDEX(INDEX(Nested_Ifs[],,MATCH(Lookups[[#Headers],[k51]],Nested_Ifs[#Headers],0)),
MATCH(1,($B194='Nested Ifs'!$B$14:$B$1004)*($C194='Nested Ifs'!$C$14:$C$1004),0))</f>
        <v>NA</v>
      </c>
      <c r="J194" cm="1">
        <f t="array" ref="J194">INDEX(INDEX(Nested_Ifs[],,MATCH(Lookups[[#Headers],[k91]],Nested_Ifs[#Headers],0)),
MATCH(1,($B194='Nested Ifs'!$B$14:$B$1004)*($C194='Nested Ifs'!$C$14:$C$1004),0))</f>
        <v>5</v>
      </c>
      <c r="K194" s="5" cm="1">
        <f t="array" ref="K194">INDEX(INDEX(Nested_Ifs[],,MATCH(Lookups[[#Headers],[Group_1_1]],Nested_Ifs[#Headers],0)),
MATCH(1,($B194='Nested Ifs'!$B$14:$B$1004)*($C194='Nested Ifs'!$C$14:$C$1004),0))</f>
        <v>0</v>
      </c>
      <c r="L194" cm="1">
        <f t="array" ref="L194">INDEX(INDEX(Nested_Ifs[],,MATCH(Lookups[[#Headers],[c120_1]],Nested_Ifs[#Headers],0)),
MATCH(1,($B194='Nested Ifs'!$B$14:$B$1004)*($C194='Nested Ifs'!$C$14:$C$1004),0))</f>
        <v>2</v>
      </c>
      <c r="M194" cm="1">
        <f t="array" ref="M194">INDEX(INDEX(Nested_Ifs[],,MATCH(Lookups[[#Headers],[c120_2]],Nested_Ifs[#Headers],0)),
MATCH(1,($B194='Nested Ifs'!$B$14:$B$1004)*($C194='Nested Ifs'!$C$14:$C$1004),0))</f>
        <v>2</v>
      </c>
      <c r="N194" t="str" cm="1">
        <f t="array" ref="N194">INDEX(INDEX(Nested_Ifs[],,MATCH(Lookups[[#Headers],[c120_3]],Nested_Ifs[#Headers],0)),
MATCH(1,($B194='Nested Ifs'!$B$14:$B$1004)*($C194='Nested Ifs'!$C$14:$C$1004),0))</f>
        <v>NA</v>
      </c>
      <c r="O194" s="11" cm="1">
        <f t="array" ref="O194">IF(SUMIFS(Nested_Ifs[Group_2_1],Nested_Ifs[ID],Lookups[[#This Row],[ID]]) &gt;=1,1,INDEX(Nested_Ifs[Group_2_1],MATCH(1,(Lookups[[#This Row],[ID]]=Nested_Ifs[ID])*(Lookups[[#This Row],[a11]]=Nested_Ifs[a11]),0)))</f>
        <v>0</v>
      </c>
    </row>
    <row r="195" spans="2:15" x14ac:dyDescent="0.3">
      <c r="B195">
        <v>19153</v>
      </c>
      <c r="C195" cm="1">
        <f t="array" ref="C195">MIN(_xlfn._xlws.FILTER(Nested_Ifs[a11], Nested_Ifs[ID]=Lookups!B195))</f>
        <v>1</v>
      </c>
      <c r="D195" cm="1">
        <f t="array" ref="D195">INDEX(INDEX(Nested_Ifs[],,MATCH(Lookups[[#Headers],[a21]],Nested_Ifs[#Headers],0)),
MATCH(1,($B195='Nested Ifs'!$B$14:$B$1004)*($C195='Nested Ifs'!$C$14:$C$1004),0))</f>
        <v>1</v>
      </c>
      <c r="E195" cm="1">
        <f t="array" ref="E195">INDEX(INDEX(Nested_Ifs[],,MATCH(Lookups[[#Headers],[a31]],Nested_Ifs[#Headers],0)),
MATCH(1,($B195='Nested Ifs'!$B$14:$B$1004)*($C195='Nested Ifs'!$C$14:$C$1004),0))</f>
        <v>1</v>
      </c>
      <c r="F195" cm="1">
        <f t="array" ref="F195">INDEX(INDEX(Nested_Ifs[],,MATCH(Lookups[[#Headers],[a71]],Nested_Ifs[#Headers],0)),
MATCH(1,($B195='Nested Ifs'!$B$14:$B$1004)*($C195='Nested Ifs'!$C$14:$C$1004),0))</f>
        <v>68</v>
      </c>
      <c r="G195" cm="1">
        <f t="array" ref="G195">INDEX(INDEX(Nested_Ifs[],,MATCH(Lookups[[#Headers],[a81]],Nested_Ifs[#Headers],0)),
MATCH(1,($B195='Nested Ifs'!$B$14:$B$1004)*($C195='Nested Ifs'!$C$14:$C$1004),0))</f>
        <v>1</v>
      </c>
      <c r="H195" t="str" cm="1">
        <f t="array" ref="H195">INDEX(INDEX(Nested_Ifs[],,MATCH(Lookups[[#Headers],[k31]],Nested_Ifs[#Headers],0)),
MATCH(1,($B195='Nested Ifs'!$B$14:$B$1004)*($C195='Nested Ifs'!$C$14:$C$1004),0))</f>
        <v>NA</v>
      </c>
      <c r="I195" t="str" cm="1">
        <f t="array" ref="I195">INDEX(INDEX(Nested_Ifs[],,MATCH(Lookups[[#Headers],[k51]],Nested_Ifs[#Headers],0)),
MATCH(1,($B195='Nested Ifs'!$B$14:$B$1004)*($C195='Nested Ifs'!$C$14:$C$1004),0))</f>
        <v>NA</v>
      </c>
      <c r="J195" cm="1">
        <f t="array" ref="J195">INDEX(INDEX(Nested_Ifs[],,MATCH(Lookups[[#Headers],[k91]],Nested_Ifs[#Headers],0)),
MATCH(1,($B195='Nested Ifs'!$B$14:$B$1004)*($C195='Nested Ifs'!$C$14:$C$1004),0))</f>
        <v>1</v>
      </c>
      <c r="K195" s="5" cm="1">
        <f t="array" ref="K195">INDEX(INDEX(Nested_Ifs[],,MATCH(Lookups[[#Headers],[Group_1_1]],Nested_Ifs[#Headers],0)),
MATCH(1,($B195='Nested Ifs'!$B$14:$B$1004)*($C195='Nested Ifs'!$C$14:$C$1004),0))</f>
        <v>0</v>
      </c>
      <c r="L195" cm="1">
        <f t="array" ref="L195">INDEX(INDEX(Nested_Ifs[],,MATCH(Lookups[[#Headers],[c120_1]],Nested_Ifs[#Headers],0)),
MATCH(1,($B195='Nested Ifs'!$B$14:$B$1004)*($C195='Nested Ifs'!$C$14:$C$1004),0))</f>
        <v>2</v>
      </c>
      <c r="M195" cm="1">
        <f t="array" ref="M195">INDEX(INDEX(Nested_Ifs[],,MATCH(Lookups[[#Headers],[c120_2]],Nested_Ifs[#Headers],0)),
MATCH(1,($B195='Nested Ifs'!$B$14:$B$1004)*($C195='Nested Ifs'!$C$14:$C$1004),0))</f>
        <v>2</v>
      </c>
      <c r="N195" t="str" cm="1">
        <f t="array" ref="N195">INDEX(INDEX(Nested_Ifs[],,MATCH(Lookups[[#Headers],[c120_3]],Nested_Ifs[#Headers],0)),
MATCH(1,($B195='Nested Ifs'!$B$14:$B$1004)*($C195='Nested Ifs'!$C$14:$C$1004),0))</f>
        <v>NA</v>
      </c>
      <c r="O195" s="11" cm="1">
        <f t="array" ref="O195">IF(SUMIFS(Nested_Ifs[Group_2_1],Nested_Ifs[ID],Lookups[[#This Row],[ID]]) &gt;=1,1,INDEX(Nested_Ifs[Group_2_1],MATCH(1,(Lookups[[#This Row],[ID]]=Nested_Ifs[ID])*(Lookups[[#This Row],[a11]]=Nested_Ifs[a11]),0)))</f>
        <v>0</v>
      </c>
    </row>
    <row r="196" spans="2:15" x14ac:dyDescent="0.3">
      <c r="B196">
        <v>19154</v>
      </c>
      <c r="C196" cm="1">
        <f t="array" ref="C196">MIN(_xlfn._xlws.FILTER(Nested_Ifs[a11], Nested_Ifs[ID]=Lookups!B196))</f>
        <v>1</v>
      </c>
      <c r="D196" cm="1">
        <f t="array" ref="D196">INDEX(INDEX(Nested_Ifs[],,MATCH(Lookups[[#Headers],[a21]],Nested_Ifs[#Headers],0)),
MATCH(1,($B196='Nested Ifs'!$B$14:$B$1004)*($C196='Nested Ifs'!$C$14:$C$1004),0))</f>
        <v>1</v>
      </c>
      <c r="E196" cm="1">
        <f t="array" ref="E196">INDEX(INDEX(Nested_Ifs[],,MATCH(Lookups[[#Headers],[a31]],Nested_Ifs[#Headers],0)),
MATCH(1,($B196='Nested Ifs'!$B$14:$B$1004)*($C196='Nested Ifs'!$C$14:$C$1004),0))</f>
        <v>1</v>
      </c>
      <c r="F196" cm="1">
        <f t="array" ref="F196">INDEX(INDEX(Nested_Ifs[],,MATCH(Lookups[[#Headers],[a71]],Nested_Ifs[#Headers],0)),
MATCH(1,($B196='Nested Ifs'!$B$14:$B$1004)*($C196='Nested Ifs'!$C$14:$C$1004),0))</f>
        <v>61</v>
      </c>
      <c r="G196" cm="1">
        <f t="array" ref="G196">INDEX(INDEX(Nested_Ifs[],,MATCH(Lookups[[#Headers],[a81]],Nested_Ifs[#Headers],0)),
MATCH(1,($B196='Nested Ifs'!$B$14:$B$1004)*($C196='Nested Ifs'!$C$14:$C$1004),0))</f>
        <v>1</v>
      </c>
      <c r="H196" t="str" cm="1">
        <f t="array" ref="H196">INDEX(INDEX(Nested_Ifs[],,MATCH(Lookups[[#Headers],[k31]],Nested_Ifs[#Headers],0)),
MATCH(1,($B196='Nested Ifs'!$B$14:$B$1004)*($C196='Nested Ifs'!$C$14:$C$1004),0))</f>
        <v>NA</v>
      </c>
      <c r="I196" t="str" cm="1">
        <f t="array" ref="I196">INDEX(INDEX(Nested_Ifs[],,MATCH(Lookups[[#Headers],[k51]],Nested_Ifs[#Headers],0)),
MATCH(1,($B196='Nested Ifs'!$B$14:$B$1004)*($C196='Nested Ifs'!$C$14:$C$1004),0))</f>
        <v>NA</v>
      </c>
      <c r="J196" cm="1">
        <f t="array" ref="J196">INDEX(INDEX(Nested_Ifs[],,MATCH(Lookups[[#Headers],[k91]],Nested_Ifs[#Headers],0)),
MATCH(1,($B196='Nested Ifs'!$B$14:$B$1004)*($C196='Nested Ifs'!$C$14:$C$1004),0))</f>
        <v>41</v>
      </c>
      <c r="K196" s="5" cm="1">
        <f t="array" ref="K196">INDEX(INDEX(Nested_Ifs[],,MATCH(Lookups[[#Headers],[Group_1_1]],Nested_Ifs[#Headers],0)),
MATCH(1,($B196='Nested Ifs'!$B$14:$B$1004)*($C196='Nested Ifs'!$C$14:$C$1004),0))</f>
        <v>0</v>
      </c>
      <c r="L196" cm="1">
        <f t="array" ref="L196">INDEX(INDEX(Nested_Ifs[],,MATCH(Lookups[[#Headers],[c120_1]],Nested_Ifs[#Headers],0)),
MATCH(1,($B196='Nested Ifs'!$B$14:$B$1004)*($C196='Nested Ifs'!$C$14:$C$1004),0))</f>
        <v>2</v>
      </c>
      <c r="M196" cm="1">
        <f t="array" ref="M196">INDEX(INDEX(Nested_Ifs[],,MATCH(Lookups[[#Headers],[c120_2]],Nested_Ifs[#Headers],0)),
MATCH(1,($B196='Nested Ifs'!$B$14:$B$1004)*($C196='Nested Ifs'!$C$14:$C$1004),0))</f>
        <v>2</v>
      </c>
      <c r="N196" t="str" cm="1">
        <f t="array" ref="N196">INDEX(INDEX(Nested_Ifs[],,MATCH(Lookups[[#Headers],[c120_3]],Nested_Ifs[#Headers],0)),
MATCH(1,($B196='Nested Ifs'!$B$14:$B$1004)*($C196='Nested Ifs'!$C$14:$C$1004),0))</f>
        <v>NA</v>
      </c>
      <c r="O196" s="11" cm="1">
        <f t="array" ref="O196">IF(SUMIFS(Nested_Ifs[Group_2_1],Nested_Ifs[ID],Lookups[[#This Row],[ID]]) &gt;=1,1,INDEX(Nested_Ifs[Group_2_1],MATCH(1,(Lookups[[#This Row],[ID]]=Nested_Ifs[ID])*(Lookups[[#This Row],[a11]]=Nested_Ifs[a11]),0)))</f>
        <v>0</v>
      </c>
    </row>
    <row r="197" spans="2:15" x14ac:dyDescent="0.3">
      <c r="B197">
        <v>19155</v>
      </c>
      <c r="C197" cm="1">
        <f t="array" ref="C197">MIN(_xlfn._xlws.FILTER(Nested_Ifs[a11], Nested_Ifs[ID]=Lookups!B197))</f>
        <v>1</v>
      </c>
      <c r="D197" cm="1">
        <f t="array" ref="D197">INDEX(INDEX(Nested_Ifs[],,MATCH(Lookups[[#Headers],[a21]],Nested_Ifs[#Headers],0)),
MATCH(1,($B197='Nested Ifs'!$B$14:$B$1004)*($C197='Nested Ifs'!$C$14:$C$1004),0))</f>
        <v>2</v>
      </c>
      <c r="E197" cm="1">
        <f t="array" ref="E197">INDEX(INDEX(Nested_Ifs[],,MATCH(Lookups[[#Headers],[a31]],Nested_Ifs[#Headers],0)),
MATCH(1,($B197='Nested Ifs'!$B$14:$B$1004)*($C197='Nested Ifs'!$C$14:$C$1004),0))</f>
        <v>1</v>
      </c>
      <c r="F197" cm="1">
        <f t="array" ref="F197">INDEX(INDEX(Nested_Ifs[],,MATCH(Lookups[[#Headers],[a71]],Nested_Ifs[#Headers],0)),
MATCH(1,($B197='Nested Ifs'!$B$14:$B$1004)*($C197='Nested Ifs'!$C$14:$C$1004),0))</f>
        <v>64</v>
      </c>
      <c r="G197" cm="1">
        <f t="array" ref="G197">INDEX(INDEX(Nested_Ifs[],,MATCH(Lookups[[#Headers],[a81]],Nested_Ifs[#Headers],0)),
MATCH(1,($B197='Nested Ifs'!$B$14:$B$1004)*($C197='Nested Ifs'!$C$14:$C$1004),0))</f>
        <v>5</v>
      </c>
      <c r="H197" t="str" cm="1">
        <f t="array" ref="H197">INDEX(INDEX(Nested_Ifs[],,MATCH(Lookups[[#Headers],[k31]],Nested_Ifs[#Headers],0)),
MATCH(1,($B197='Nested Ifs'!$B$14:$B$1004)*($C197='Nested Ifs'!$C$14:$C$1004),0))</f>
        <v>NA</v>
      </c>
      <c r="I197" t="str" cm="1">
        <f t="array" ref="I197">INDEX(INDEX(Nested_Ifs[],,MATCH(Lookups[[#Headers],[k51]],Nested_Ifs[#Headers],0)),
MATCH(1,($B197='Nested Ifs'!$B$14:$B$1004)*($C197='Nested Ifs'!$C$14:$C$1004),0))</f>
        <v>NA</v>
      </c>
      <c r="J197" cm="1">
        <f t="array" ref="J197">INDEX(INDEX(Nested_Ifs[],,MATCH(Lookups[[#Headers],[k91]],Nested_Ifs[#Headers],0)),
MATCH(1,($B197='Nested Ifs'!$B$14:$B$1004)*($C197='Nested Ifs'!$C$14:$C$1004),0))</f>
        <v>5</v>
      </c>
      <c r="K197" s="5" cm="1">
        <f t="array" ref="K197">INDEX(INDEX(Nested_Ifs[],,MATCH(Lookups[[#Headers],[Group_1_1]],Nested_Ifs[#Headers],0)),
MATCH(1,($B197='Nested Ifs'!$B$14:$B$1004)*($C197='Nested Ifs'!$C$14:$C$1004),0))</f>
        <v>0</v>
      </c>
      <c r="L197" cm="1">
        <f t="array" ref="L197">INDEX(INDEX(Nested_Ifs[],,MATCH(Lookups[[#Headers],[c120_1]],Nested_Ifs[#Headers],0)),
MATCH(1,($B197='Nested Ifs'!$B$14:$B$1004)*($C197='Nested Ifs'!$C$14:$C$1004),0))</f>
        <v>1</v>
      </c>
      <c r="M197" cm="1">
        <f t="array" ref="M197">INDEX(INDEX(Nested_Ifs[],,MATCH(Lookups[[#Headers],[c120_2]],Nested_Ifs[#Headers],0)),
MATCH(1,($B197='Nested Ifs'!$B$14:$B$1004)*($C197='Nested Ifs'!$C$14:$C$1004),0))</f>
        <v>2</v>
      </c>
      <c r="N197" t="str" cm="1">
        <f t="array" ref="N197">INDEX(INDEX(Nested_Ifs[],,MATCH(Lookups[[#Headers],[c120_3]],Nested_Ifs[#Headers],0)),
MATCH(1,($B197='Nested Ifs'!$B$14:$B$1004)*($C197='Nested Ifs'!$C$14:$C$1004),0))</f>
        <v>NA</v>
      </c>
      <c r="O197" s="11" cm="1">
        <f t="array" ref="O197">IF(SUMIFS(Nested_Ifs[Group_2_1],Nested_Ifs[ID],Lookups[[#This Row],[ID]]) &gt;=1,1,INDEX(Nested_Ifs[Group_2_1],MATCH(1,(Lookups[[#This Row],[ID]]=Nested_Ifs[ID])*(Lookups[[#This Row],[a11]]=Nested_Ifs[a11]),0)))</f>
        <v>0</v>
      </c>
    </row>
    <row r="198" spans="2:15" x14ac:dyDescent="0.3">
      <c r="B198">
        <v>19157</v>
      </c>
      <c r="C198" cm="1">
        <f t="array" ref="C198">MIN(_xlfn._xlws.FILTER(Nested_Ifs[a11], Nested_Ifs[ID]=Lookups!B198))</f>
        <v>1</v>
      </c>
      <c r="D198" cm="1">
        <f t="array" ref="D198">INDEX(INDEX(Nested_Ifs[],,MATCH(Lookups[[#Headers],[a21]],Nested_Ifs[#Headers],0)),
MATCH(1,($B198='Nested Ifs'!$B$14:$B$1004)*($C198='Nested Ifs'!$C$14:$C$1004),0))</f>
        <v>2</v>
      </c>
      <c r="E198" cm="1">
        <f t="array" ref="E198">INDEX(INDEX(Nested_Ifs[],,MATCH(Lookups[[#Headers],[a31]],Nested_Ifs[#Headers],0)),
MATCH(1,($B198='Nested Ifs'!$B$14:$B$1004)*($C198='Nested Ifs'!$C$14:$C$1004),0))</f>
        <v>1</v>
      </c>
      <c r="F198" cm="1">
        <f t="array" ref="F198">INDEX(INDEX(Nested_Ifs[],,MATCH(Lookups[[#Headers],[a71]],Nested_Ifs[#Headers],0)),
MATCH(1,($B198='Nested Ifs'!$B$14:$B$1004)*($C198='Nested Ifs'!$C$14:$C$1004),0))</f>
        <v>65</v>
      </c>
      <c r="G198" cm="1">
        <f t="array" ref="G198">INDEX(INDEX(Nested_Ifs[],,MATCH(Lookups[[#Headers],[a81]],Nested_Ifs[#Headers],0)),
MATCH(1,($B198='Nested Ifs'!$B$14:$B$1004)*($C198='Nested Ifs'!$C$14:$C$1004),0))</f>
        <v>5</v>
      </c>
      <c r="H198" t="str" cm="1">
        <f t="array" ref="H198">INDEX(INDEX(Nested_Ifs[],,MATCH(Lookups[[#Headers],[k31]],Nested_Ifs[#Headers],0)),
MATCH(1,($B198='Nested Ifs'!$B$14:$B$1004)*($C198='Nested Ifs'!$C$14:$C$1004),0))</f>
        <v>NA</v>
      </c>
      <c r="I198" t="str" cm="1">
        <f t="array" ref="I198">INDEX(INDEX(Nested_Ifs[],,MATCH(Lookups[[#Headers],[k51]],Nested_Ifs[#Headers],0)),
MATCH(1,($B198='Nested Ifs'!$B$14:$B$1004)*($C198='Nested Ifs'!$C$14:$C$1004),0))</f>
        <v>NA</v>
      </c>
      <c r="J198" cm="1">
        <f t="array" ref="J198">INDEX(INDEX(Nested_Ifs[],,MATCH(Lookups[[#Headers],[k91]],Nested_Ifs[#Headers],0)),
MATCH(1,($B198='Nested Ifs'!$B$14:$B$1004)*($C198='Nested Ifs'!$C$14:$C$1004),0))</f>
        <v>3</v>
      </c>
      <c r="K198" s="5" cm="1">
        <f t="array" ref="K198">INDEX(INDEX(Nested_Ifs[],,MATCH(Lookups[[#Headers],[Group_1_1]],Nested_Ifs[#Headers],0)),
MATCH(1,($B198='Nested Ifs'!$B$14:$B$1004)*($C198='Nested Ifs'!$C$14:$C$1004),0))</f>
        <v>0</v>
      </c>
      <c r="L198" cm="1">
        <f t="array" ref="L198">INDEX(INDEX(Nested_Ifs[],,MATCH(Lookups[[#Headers],[c120_1]],Nested_Ifs[#Headers],0)),
MATCH(1,($B198='Nested Ifs'!$B$14:$B$1004)*($C198='Nested Ifs'!$C$14:$C$1004),0))</f>
        <v>1</v>
      </c>
      <c r="M198" cm="1">
        <f t="array" ref="M198">INDEX(INDEX(Nested_Ifs[],,MATCH(Lookups[[#Headers],[c120_2]],Nested_Ifs[#Headers],0)),
MATCH(1,($B198='Nested Ifs'!$B$14:$B$1004)*($C198='Nested Ifs'!$C$14:$C$1004),0))</f>
        <v>2</v>
      </c>
      <c r="N198" t="str" cm="1">
        <f t="array" ref="N198">INDEX(INDEX(Nested_Ifs[],,MATCH(Lookups[[#Headers],[c120_3]],Nested_Ifs[#Headers],0)),
MATCH(1,($B198='Nested Ifs'!$B$14:$B$1004)*($C198='Nested Ifs'!$C$14:$C$1004),0))</f>
        <v>NA</v>
      </c>
      <c r="O198" s="11" cm="1">
        <f t="array" ref="O198">IF(SUMIFS(Nested_Ifs[Group_2_1],Nested_Ifs[ID],Lookups[[#This Row],[ID]]) &gt;=1,1,INDEX(Nested_Ifs[Group_2_1],MATCH(1,(Lookups[[#This Row],[ID]]=Nested_Ifs[ID])*(Lookups[[#This Row],[a11]]=Nested_Ifs[a11]),0)))</f>
        <v>0</v>
      </c>
    </row>
    <row r="199" spans="2:15" x14ac:dyDescent="0.3">
      <c r="B199">
        <v>19158</v>
      </c>
      <c r="C199" cm="1">
        <f t="array" ref="C199">MIN(_xlfn._xlws.FILTER(Nested_Ifs[a11], Nested_Ifs[ID]=Lookups!B199))</f>
        <v>1</v>
      </c>
      <c r="D199" cm="1">
        <f t="array" ref="D199">INDEX(INDEX(Nested_Ifs[],,MATCH(Lookups[[#Headers],[a21]],Nested_Ifs[#Headers],0)),
MATCH(1,($B199='Nested Ifs'!$B$14:$B$1004)*($C199='Nested Ifs'!$C$14:$C$1004),0))</f>
        <v>1</v>
      </c>
      <c r="E199" cm="1">
        <f t="array" ref="E199">INDEX(INDEX(Nested_Ifs[],,MATCH(Lookups[[#Headers],[a31]],Nested_Ifs[#Headers],0)),
MATCH(1,($B199='Nested Ifs'!$B$14:$B$1004)*($C199='Nested Ifs'!$C$14:$C$1004),0))</f>
        <v>1</v>
      </c>
      <c r="F199" cm="1">
        <f t="array" ref="F199">INDEX(INDEX(Nested_Ifs[],,MATCH(Lookups[[#Headers],[a71]],Nested_Ifs[#Headers],0)),
MATCH(1,($B199='Nested Ifs'!$B$14:$B$1004)*($C199='Nested Ifs'!$C$14:$C$1004),0))</f>
        <v>66</v>
      </c>
      <c r="G199" cm="1">
        <f t="array" ref="G199">INDEX(INDEX(Nested_Ifs[],,MATCH(Lookups[[#Headers],[a81]],Nested_Ifs[#Headers],0)),
MATCH(1,($B199='Nested Ifs'!$B$14:$B$1004)*($C199='Nested Ifs'!$C$14:$C$1004),0))</f>
        <v>1</v>
      </c>
      <c r="H199" t="str" cm="1">
        <f t="array" ref="H199">INDEX(INDEX(Nested_Ifs[],,MATCH(Lookups[[#Headers],[k31]],Nested_Ifs[#Headers],0)),
MATCH(1,($B199='Nested Ifs'!$B$14:$B$1004)*($C199='Nested Ifs'!$C$14:$C$1004),0))</f>
        <v>NA</v>
      </c>
      <c r="I199" t="str" cm="1">
        <f t="array" ref="I199">INDEX(INDEX(Nested_Ifs[],,MATCH(Lookups[[#Headers],[k51]],Nested_Ifs[#Headers],0)),
MATCH(1,($B199='Nested Ifs'!$B$14:$B$1004)*($C199='Nested Ifs'!$C$14:$C$1004),0))</f>
        <v>NA</v>
      </c>
      <c r="J199" cm="1">
        <f t="array" ref="J199">INDEX(INDEX(Nested_Ifs[],,MATCH(Lookups[[#Headers],[k91]],Nested_Ifs[#Headers],0)),
MATCH(1,($B199='Nested Ifs'!$B$14:$B$1004)*($C199='Nested Ifs'!$C$14:$C$1004),0))</f>
        <v>5</v>
      </c>
      <c r="K199" s="5" cm="1">
        <f t="array" ref="K199">INDEX(INDEX(Nested_Ifs[],,MATCH(Lookups[[#Headers],[Group_1_1]],Nested_Ifs[#Headers],0)),
MATCH(1,($B199='Nested Ifs'!$B$14:$B$1004)*($C199='Nested Ifs'!$C$14:$C$1004),0))</f>
        <v>0</v>
      </c>
      <c r="L199" cm="1">
        <f t="array" ref="L199">INDEX(INDEX(Nested_Ifs[],,MATCH(Lookups[[#Headers],[c120_1]],Nested_Ifs[#Headers],0)),
MATCH(1,($B199='Nested Ifs'!$B$14:$B$1004)*($C199='Nested Ifs'!$C$14:$C$1004),0))</f>
        <v>2</v>
      </c>
      <c r="M199" cm="1">
        <f t="array" ref="M199">INDEX(INDEX(Nested_Ifs[],,MATCH(Lookups[[#Headers],[c120_2]],Nested_Ifs[#Headers],0)),
MATCH(1,($B199='Nested Ifs'!$B$14:$B$1004)*($C199='Nested Ifs'!$C$14:$C$1004),0))</f>
        <v>2</v>
      </c>
      <c r="N199" t="str" cm="1">
        <f t="array" ref="N199">INDEX(INDEX(Nested_Ifs[],,MATCH(Lookups[[#Headers],[c120_3]],Nested_Ifs[#Headers],0)),
MATCH(1,($B199='Nested Ifs'!$B$14:$B$1004)*($C199='Nested Ifs'!$C$14:$C$1004),0))</f>
        <v>NA</v>
      </c>
      <c r="O199" s="11" cm="1">
        <f t="array" ref="O199">IF(SUMIFS(Nested_Ifs[Group_2_1],Nested_Ifs[ID],Lookups[[#This Row],[ID]]) &gt;=1,1,INDEX(Nested_Ifs[Group_2_1],MATCH(1,(Lookups[[#This Row],[ID]]=Nested_Ifs[ID])*(Lookups[[#This Row],[a11]]=Nested_Ifs[a11]),0)))</f>
        <v>0</v>
      </c>
    </row>
    <row r="200" spans="2:15" x14ac:dyDescent="0.3">
      <c r="B200">
        <v>19160</v>
      </c>
      <c r="C200" cm="1">
        <f t="array" ref="C200">MIN(_xlfn._xlws.FILTER(Nested_Ifs[a11], Nested_Ifs[ID]=Lookups!B200))</f>
        <v>1</v>
      </c>
      <c r="D200" cm="1">
        <f t="array" ref="D200">INDEX(INDEX(Nested_Ifs[],,MATCH(Lookups[[#Headers],[a21]],Nested_Ifs[#Headers],0)),
MATCH(1,($B200='Nested Ifs'!$B$14:$B$1004)*($C200='Nested Ifs'!$C$14:$C$1004),0))</f>
        <v>1</v>
      </c>
      <c r="E200" cm="1">
        <f t="array" ref="E200">INDEX(INDEX(Nested_Ifs[],,MATCH(Lookups[[#Headers],[a31]],Nested_Ifs[#Headers],0)),
MATCH(1,($B200='Nested Ifs'!$B$14:$B$1004)*($C200='Nested Ifs'!$C$14:$C$1004),0))</f>
        <v>1</v>
      </c>
      <c r="F200" cm="1">
        <f t="array" ref="F200">INDEX(INDEX(Nested_Ifs[],,MATCH(Lookups[[#Headers],[a71]],Nested_Ifs[#Headers],0)),
MATCH(1,($B200='Nested Ifs'!$B$14:$B$1004)*($C200='Nested Ifs'!$C$14:$C$1004),0))</f>
        <v>55</v>
      </c>
      <c r="G200" cm="1">
        <f t="array" ref="G200">INDEX(INDEX(Nested_Ifs[],,MATCH(Lookups[[#Headers],[a81]],Nested_Ifs[#Headers],0)),
MATCH(1,($B200='Nested Ifs'!$B$14:$B$1004)*($C200='Nested Ifs'!$C$14:$C$1004),0))</f>
        <v>1</v>
      </c>
      <c r="H200" t="str" cm="1">
        <f t="array" ref="H200">INDEX(INDEX(Nested_Ifs[],,MATCH(Lookups[[#Headers],[k31]],Nested_Ifs[#Headers],0)),
MATCH(1,($B200='Nested Ifs'!$B$14:$B$1004)*($C200='Nested Ifs'!$C$14:$C$1004),0))</f>
        <v>NA</v>
      </c>
      <c r="I200" t="str" cm="1">
        <f t="array" ref="I200">INDEX(INDEX(Nested_Ifs[],,MATCH(Lookups[[#Headers],[k51]],Nested_Ifs[#Headers],0)),
MATCH(1,($B200='Nested Ifs'!$B$14:$B$1004)*($C200='Nested Ifs'!$C$14:$C$1004),0))</f>
        <v>NA</v>
      </c>
      <c r="J200" cm="1">
        <f t="array" ref="J200">INDEX(INDEX(Nested_Ifs[],,MATCH(Lookups[[#Headers],[k91]],Nested_Ifs[#Headers],0)),
MATCH(1,($B200='Nested Ifs'!$B$14:$B$1004)*($C200='Nested Ifs'!$C$14:$C$1004),0))</f>
        <v>5</v>
      </c>
      <c r="K200" s="5" cm="1">
        <f t="array" ref="K200">INDEX(INDEX(Nested_Ifs[],,MATCH(Lookups[[#Headers],[Group_1_1]],Nested_Ifs[#Headers],0)),
MATCH(1,($B200='Nested Ifs'!$B$14:$B$1004)*($C200='Nested Ifs'!$C$14:$C$1004),0))</f>
        <v>0</v>
      </c>
      <c r="L200" cm="1">
        <f t="array" ref="L200">INDEX(INDEX(Nested_Ifs[],,MATCH(Lookups[[#Headers],[c120_1]],Nested_Ifs[#Headers],0)),
MATCH(1,($B200='Nested Ifs'!$B$14:$B$1004)*($C200='Nested Ifs'!$C$14:$C$1004),0))</f>
        <v>2</v>
      </c>
      <c r="M200" cm="1">
        <f t="array" ref="M200">INDEX(INDEX(Nested_Ifs[],,MATCH(Lookups[[#Headers],[c120_2]],Nested_Ifs[#Headers],0)),
MATCH(1,($B200='Nested Ifs'!$B$14:$B$1004)*($C200='Nested Ifs'!$C$14:$C$1004),0))</f>
        <v>2</v>
      </c>
      <c r="N200" t="str" cm="1">
        <f t="array" ref="N200">INDEX(INDEX(Nested_Ifs[],,MATCH(Lookups[[#Headers],[c120_3]],Nested_Ifs[#Headers],0)),
MATCH(1,($B200='Nested Ifs'!$B$14:$B$1004)*($C200='Nested Ifs'!$C$14:$C$1004),0))</f>
        <v>NA</v>
      </c>
      <c r="O200" s="11" cm="1">
        <f t="array" ref="O200">IF(SUMIFS(Nested_Ifs[Group_2_1],Nested_Ifs[ID],Lookups[[#This Row],[ID]]) &gt;=1,1,INDEX(Nested_Ifs[Group_2_1],MATCH(1,(Lookups[[#This Row],[ID]]=Nested_Ifs[ID])*(Lookups[[#This Row],[a11]]=Nested_Ifs[a11]),0)))</f>
        <v>0</v>
      </c>
    </row>
    <row r="201" spans="2:15" x14ac:dyDescent="0.3">
      <c r="B201">
        <v>19163</v>
      </c>
      <c r="C201" cm="1">
        <f t="array" ref="C201">MIN(_xlfn._xlws.FILTER(Nested_Ifs[a11], Nested_Ifs[ID]=Lookups!B201))</f>
        <v>1</v>
      </c>
      <c r="D201" cm="1">
        <f t="array" ref="D201">INDEX(INDEX(Nested_Ifs[],,MATCH(Lookups[[#Headers],[a21]],Nested_Ifs[#Headers],0)),
MATCH(1,($B201='Nested Ifs'!$B$14:$B$1004)*($C201='Nested Ifs'!$C$14:$C$1004),0))</f>
        <v>2</v>
      </c>
      <c r="E201" cm="1">
        <f t="array" ref="E201">INDEX(INDEX(Nested_Ifs[],,MATCH(Lookups[[#Headers],[a31]],Nested_Ifs[#Headers],0)),
MATCH(1,($B201='Nested Ifs'!$B$14:$B$1004)*($C201='Nested Ifs'!$C$14:$C$1004),0))</f>
        <v>1</v>
      </c>
      <c r="F201" cm="1">
        <f t="array" ref="F201">INDEX(INDEX(Nested_Ifs[],,MATCH(Lookups[[#Headers],[a71]],Nested_Ifs[#Headers],0)),
MATCH(1,($B201='Nested Ifs'!$B$14:$B$1004)*($C201='Nested Ifs'!$C$14:$C$1004),0))</f>
        <v>65</v>
      </c>
      <c r="G201" cm="1">
        <f t="array" ref="G201">INDEX(INDEX(Nested_Ifs[],,MATCH(Lookups[[#Headers],[a81]],Nested_Ifs[#Headers],0)),
MATCH(1,($B201='Nested Ifs'!$B$14:$B$1004)*($C201='Nested Ifs'!$C$14:$C$1004),0))</f>
        <v>5</v>
      </c>
      <c r="H201" t="str" cm="1">
        <f t="array" ref="H201">INDEX(INDEX(Nested_Ifs[],,MATCH(Lookups[[#Headers],[k31]],Nested_Ifs[#Headers],0)),
MATCH(1,($B201='Nested Ifs'!$B$14:$B$1004)*($C201='Nested Ifs'!$C$14:$C$1004),0))</f>
        <v>NA</v>
      </c>
      <c r="I201" t="str" cm="1">
        <f t="array" ref="I201">INDEX(INDEX(Nested_Ifs[],,MATCH(Lookups[[#Headers],[k51]],Nested_Ifs[#Headers],0)),
MATCH(1,($B201='Nested Ifs'!$B$14:$B$1004)*($C201='Nested Ifs'!$C$14:$C$1004),0))</f>
        <v>NA</v>
      </c>
      <c r="J201" cm="1">
        <f t="array" ref="J201">INDEX(INDEX(Nested_Ifs[],,MATCH(Lookups[[#Headers],[k91]],Nested_Ifs[#Headers],0)),
MATCH(1,($B201='Nested Ifs'!$B$14:$B$1004)*($C201='Nested Ifs'!$C$14:$C$1004),0))</f>
        <v>42</v>
      </c>
      <c r="K201" s="5" cm="1">
        <f t="array" ref="K201">INDEX(INDEX(Nested_Ifs[],,MATCH(Lookups[[#Headers],[Group_1_1]],Nested_Ifs[#Headers],0)),
MATCH(1,($B201='Nested Ifs'!$B$14:$B$1004)*($C201='Nested Ifs'!$C$14:$C$1004),0))</f>
        <v>1</v>
      </c>
      <c r="L201" cm="1">
        <f t="array" ref="L201">INDEX(INDEX(Nested_Ifs[],,MATCH(Lookups[[#Headers],[c120_1]],Nested_Ifs[#Headers],0)),
MATCH(1,($B201='Nested Ifs'!$B$14:$B$1004)*($C201='Nested Ifs'!$C$14:$C$1004),0))</f>
        <v>2</v>
      </c>
      <c r="M201" cm="1">
        <f t="array" ref="M201">INDEX(INDEX(Nested_Ifs[],,MATCH(Lookups[[#Headers],[c120_2]],Nested_Ifs[#Headers],0)),
MATCH(1,($B201='Nested Ifs'!$B$14:$B$1004)*($C201='Nested Ifs'!$C$14:$C$1004),0))</f>
        <v>2</v>
      </c>
      <c r="N201" t="str" cm="1">
        <f t="array" ref="N201">INDEX(INDEX(Nested_Ifs[],,MATCH(Lookups[[#Headers],[c120_3]],Nested_Ifs[#Headers],0)),
MATCH(1,($B201='Nested Ifs'!$B$14:$B$1004)*($C201='Nested Ifs'!$C$14:$C$1004),0))</f>
        <v>NA</v>
      </c>
      <c r="O201" s="11" cm="1">
        <f t="array" ref="O201">IF(SUMIFS(Nested_Ifs[Group_2_1],Nested_Ifs[ID],Lookups[[#This Row],[ID]]) &gt;=1,1,INDEX(Nested_Ifs[Group_2_1],MATCH(1,(Lookups[[#This Row],[ID]]=Nested_Ifs[ID])*(Lookups[[#This Row],[a11]]=Nested_Ifs[a11]),0)))</f>
        <v>0</v>
      </c>
    </row>
    <row r="202" spans="2:15" x14ac:dyDescent="0.3">
      <c r="B202">
        <v>19164</v>
      </c>
      <c r="C202" cm="1">
        <f t="array" ref="C202">MIN(_xlfn._xlws.FILTER(Nested_Ifs[a11], Nested_Ifs[ID]=Lookups!B202))</f>
        <v>1</v>
      </c>
      <c r="D202" cm="1">
        <f t="array" ref="D202">INDEX(INDEX(Nested_Ifs[],,MATCH(Lookups[[#Headers],[a21]],Nested_Ifs[#Headers],0)),
MATCH(1,($B202='Nested Ifs'!$B$14:$B$1004)*($C202='Nested Ifs'!$C$14:$C$1004),0))</f>
        <v>1</v>
      </c>
      <c r="E202" cm="1">
        <f t="array" ref="E202">INDEX(INDEX(Nested_Ifs[],,MATCH(Lookups[[#Headers],[a31]],Nested_Ifs[#Headers],0)),
MATCH(1,($B202='Nested Ifs'!$B$14:$B$1004)*($C202='Nested Ifs'!$C$14:$C$1004),0))</f>
        <v>1</v>
      </c>
      <c r="F202" cm="1">
        <f t="array" ref="F202">INDEX(INDEX(Nested_Ifs[],,MATCH(Lookups[[#Headers],[a71]],Nested_Ifs[#Headers],0)),
MATCH(1,($B202='Nested Ifs'!$B$14:$B$1004)*($C202='Nested Ifs'!$C$14:$C$1004),0))</f>
        <v>39</v>
      </c>
      <c r="G202" cm="1">
        <f t="array" ref="G202">INDEX(INDEX(Nested_Ifs[],,MATCH(Lookups[[#Headers],[a81]],Nested_Ifs[#Headers],0)),
MATCH(1,($B202='Nested Ifs'!$B$14:$B$1004)*($C202='Nested Ifs'!$C$14:$C$1004),0))</f>
        <v>1</v>
      </c>
      <c r="H202" t="str" cm="1">
        <f t="array" ref="H202">INDEX(INDEX(Nested_Ifs[],,MATCH(Lookups[[#Headers],[k31]],Nested_Ifs[#Headers],0)),
MATCH(1,($B202='Nested Ifs'!$B$14:$B$1004)*($C202='Nested Ifs'!$C$14:$C$1004),0))</f>
        <v>NA</v>
      </c>
      <c r="I202" t="str" cm="1">
        <f t="array" ref="I202">INDEX(INDEX(Nested_Ifs[],,MATCH(Lookups[[#Headers],[k51]],Nested_Ifs[#Headers],0)),
MATCH(1,($B202='Nested Ifs'!$B$14:$B$1004)*($C202='Nested Ifs'!$C$14:$C$1004),0))</f>
        <v>NA</v>
      </c>
      <c r="J202" cm="1">
        <f t="array" ref="J202">INDEX(INDEX(Nested_Ifs[],,MATCH(Lookups[[#Headers],[k91]],Nested_Ifs[#Headers],0)),
MATCH(1,($B202='Nested Ifs'!$B$14:$B$1004)*($C202='Nested Ifs'!$C$14:$C$1004),0))</f>
        <v>5</v>
      </c>
      <c r="K202" s="5" cm="1">
        <f t="array" ref="K202">INDEX(INDEX(Nested_Ifs[],,MATCH(Lookups[[#Headers],[Group_1_1]],Nested_Ifs[#Headers],0)),
MATCH(1,($B202='Nested Ifs'!$B$14:$B$1004)*($C202='Nested Ifs'!$C$14:$C$1004),0))</f>
        <v>0</v>
      </c>
      <c r="L202" cm="1">
        <f t="array" ref="L202">INDEX(INDEX(Nested_Ifs[],,MATCH(Lookups[[#Headers],[c120_1]],Nested_Ifs[#Headers],0)),
MATCH(1,($B202='Nested Ifs'!$B$14:$B$1004)*($C202='Nested Ifs'!$C$14:$C$1004),0))</f>
        <v>2</v>
      </c>
      <c r="M202" cm="1">
        <f t="array" ref="M202">INDEX(INDEX(Nested_Ifs[],,MATCH(Lookups[[#Headers],[c120_2]],Nested_Ifs[#Headers],0)),
MATCH(1,($B202='Nested Ifs'!$B$14:$B$1004)*($C202='Nested Ifs'!$C$14:$C$1004),0))</f>
        <v>2</v>
      </c>
      <c r="N202" t="str" cm="1">
        <f t="array" ref="N202">INDEX(INDEX(Nested_Ifs[],,MATCH(Lookups[[#Headers],[c120_3]],Nested_Ifs[#Headers],0)),
MATCH(1,($B202='Nested Ifs'!$B$14:$B$1004)*($C202='Nested Ifs'!$C$14:$C$1004),0))</f>
        <v>NA</v>
      </c>
      <c r="O202" s="11" cm="1">
        <f t="array" ref="O202">IF(SUMIFS(Nested_Ifs[Group_2_1],Nested_Ifs[ID],Lookups[[#This Row],[ID]]) &gt;=1,1,INDEX(Nested_Ifs[Group_2_1],MATCH(1,(Lookups[[#This Row],[ID]]=Nested_Ifs[ID])*(Lookups[[#This Row],[a11]]=Nested_Ifs[a11]),0)))</f>
        <v>0</v>
      </c>
    </row>
    <row r="203" spans="2:15" x14ac:dyDescent="0.3">
      <c r="B203">
        <v>19165</v>
      </c>
      <c r="C203" cm="1">
        <f t="array" ref="C203">MIN(_xlfn._xlws.FILTER(Nested_Ifs[a11], Nested_Ifs[ID]=Lookups!B203))</f>
        <v>1</v>
      </c>
      <c r="D203" cm="1">
        <f t="array" ref="D203">INDEX(INDEX(Nested_Ifs[],,MATCH(Lookups[[#Headers],[a21]],Nested_Ifs[#Headers],0)),
MATCH(1,($B203='Nested Ifs'!$B$14:$B$1004)*($C203='Nested Ifs'!$C$14:$C$1004),0))</f>
        <v>2</v>
      </c>
      <c r="E203" cm="1">
        <f t="array" ref="E203">INDEX(INDEX(Nested_Ifs[],,MATCH(Lookups[[#Headers],[a31]],Nested_Ifs[#Headers],0)),
MATCH(1,($B203='Nested Ifs'!$B$14:$B$1004)*($C203='Nested Ifs'!$C$14:$C$1004),0))</f>
        <v>1</v>
      </c>
      <c r="F203" cm="1">
        <f t="array" ref="F203">INDEX(INDEX(Nested_Ifs[],,MATCH(Lookups[[#Headers],[a71]],Nested_Ifs[#Headers],0)),
MATCH(1,($B203='Nested Ifs'!$B$14:$B$1004)*($C203='Nested Ifs'!$C$14:$C$1004),0))</f>
        <v>57</v>
      </c>
      <c r="G203" cm="1">
        <f t="array" ref="G203">INDEX(INDEX(Nested_Ifs[],,MATCH(Lookups[[#Headers],[a81]],Nested_Ifs[#Headers],0)),
MATCH(1,($B203='Nested Ifs'!$B$14:$B$1004)*($C203='Nested Ifs'!$C$14:$C$1004),0))</f>
        <v>5</v>
      </c>
      <c r="H203" t="str" cm="1">
        <f t="array" ref="H203">INDEX(INDEX(Nested_Ifs[],,MATCH(Lookups[[#Headers],[k31]],Nested_Ifs[#Headers],0)),
MATCH(1,($B203='Nested Ifs'!$B$14:$B$1004)*($C203='Nested Ifs'!$C$14:$C$1004),0))</f>
        <v>NA</v>
      </c>
      <c r="I203" t="str" cm="1">
        <f t="array" ref="I203">INDEX(INDEX(Nested_Ifs[],,MATCH(Lookups[[#Headers],[k51]],Nested_Ifs[#Headers],0)),
MATCH(1,($B203='Nested Ifs'!$B$14:$B$1004)*($C203='Nested Ifs'!$C$14:$C$1004),0))</f>
        <v>NA</v>
      </c>
      <c r="J203" cm="1">
        <f t="array" ref="J203">INDEX(INDEX(Nested_Ifs[],,MATCH(Lookups[[#Headers],[k91]],Nested_Ifs[#Headers],0)),
MATCH(1,($B203='Nested Ifs'!$B$14:$B$1004)*($C203='Nested Ifs'!$C$14:$C$1004),0))</f>
        <v>5</v>
      </c>
      <c r="K203" s="5" cm="1">
        <f t="array" ref="K203">INDEX(INDEX(Nested_Ifs[],,MATCH(Lookups[[#Headers],[Group_1_1]],Nested_Ifs[#Headers],0)),
MATCH(1,($B203='Nested Ifs'!$B$14:$B$1004)*($C203='Nested Ifs'!$C$14:$C$1004),0))</f>
        <v>0</v>
      </c>
      <c r="L203" cm="1">
        <f t="array" ref="L203">INDEX(INDEX(Nested_Ifs[],,MATCH(Lookups[[#Headers],[c120_1]],Nested_Ifs[#Headers],0)),
MATCH(1,($B203='Nested Ifs'!$B$14:$B$1004)*($C203='Nested Ifs'!$C$14:$C$1004),0))</f>
        <v>2</v>
      </c>
      <c r="M203" cm="1">
        <f t="array" ref="M203">INDEX(INDEX(Nested_Ifs[],,MATCH(Lookups[[#Headers],[c120_2]],Nested_Ifs[#Headers],0)),
MATCH(1,($B203='Nested Ifs'!$B$14:$B$1004)*($C203='Nested Ifs'!$C$14:$C$1004),0))</f>
        <v>2</v>
      </c>
      <c r="N203" t="str" cm="1">
        <f t="array" ref="N203">INDEX(INDEX(Nested_Ifs[],,MATCH(Lookups[[#Headers],[c120_3]],Nested_Ifs[#Headers],0)),
MATCH(1,($B203='Nested Ifs'!$B$14:$B$1004)*($C203='Nested Ifs'!$C$14:$C$1004),0))</f>
        <v>NA</v>
      </c>
      <c r="O203" s="11" cm="1">
        <f t="array" ref="O203">IF(SUMIFS(Nested_Ifs[Group_2_1],Nested_Ifs[ID],Lookups[[#This Row],[ID]]) &gt;=1,1,INDEX(Nested_Ifs[Group_2_1],MATCH(1,(Lookups[[#This Row],[ID]]=Nested_Ifs[ID])*(Lookups[[#This Row],[a11]]=Nested_Ifs[a11]),0)))</f>
        <v>0</v>
      </c>
    </row>
    <row r="204" spans="2:15" x14ac:dyDescent="0.3">
      <c r="B204">
        <v>19166</v>
      </c>
      <c r="C204" cm="1">
        <f t="array" ref="C204">MIN(_xlfn._xlws.FILTER(Nested_Ifs[a11], Nested_Ifs[ID]=Lookups!B204))</f>
        <v>1</v>
      </c>
      <c r="D204" cm="1">
        <f t="array" ref="D204">INDEX(INDEX(Nested_Ifs[],,MATCH(Lookups[[#Headers],[a21]],Nested_Ifs[#Headers],0)),
MATCH(1,($B204='Nested Ifs'!$B$14:$B$1004)*($C204='Nested Ifs'!$C$14:$C$1004),0))</f>
        <v>2</v>
      </c>
      <c r="E204" cm="1">
        <f t="array" ref="E204">INDEX(INDEX(Nested_Ifs[],,MATCH(Lookups[[#Headers],[a31]],Nested_Ifs[#Headers],0)),
MATCH(1,($B204='Nested Ifs'!$B$14:$B$1004)*($C204='Nested Ifs'!$C$14:$C$1004),0))</f>
        <v>1</v>
      </c>
      <c r="F204" cm="1">
        <f t="array" ref="F204">INDEX(INDEX(Nested_Ifs[],,MATCH(Lookups[[#Headers],[a71]],Nested_Ifs[#Headers],0)),
MATCH(1,($B204='Nested Ifs'!$B$14:$B$1004)*($C204='Nested Ifs'!$C$14:$C$1004),0))</f>
        <v>70</v>
      </c>
      <c r="G204" cm="1">
        <f t="array" ref="G204">INDEX(INDEX(Nested_Ifs[],,MATCH(Lookups[[#Headers],[a81]],Nested_Ifs[#Headers],0)),
MATCH(1,($B204='Nested Ifs'!$B$14:$B$1004)*($C204='Nested Ifs'!$C$14:$C$1004),0))</f>
        <v>5</v>
      </c>
      <c r="H204" t="str" cm="1">
        <f t="array" ref="H204">INDEX(INDEX(Nested_Ifs[],,MATCH(Lookups[[#Headers],[k31]],Nested_Ifs[#Headers],0)),
MATCH(1,($B204='Nested Ifs'!$B$14:$B$1004)*($C204='Nested Ifs'!$C$14:$C$1004),0))</f>
        <v>NA</v>
      </c>
      <c r="I204" t="str" cm="1">
        <f t="array" ref="I204">INDEX(INDEX(Nested_Ifs[],,MATCH(Lookups[[#Headers],[k51]],Nested_Ifs[#Headers],0)),
MATCH(1,($B204='Nested Ifs'!$B$14:$B$1004)*($C204='Nested Ifs'!$C$14:$C$1004),0))</f>
        <v>NA</v>
      </c>
      <c r="J204" cm="1">
        <f t="array" ref="J204">INDEX(INDEX(Nested_Ifs[],,MATCH(Lookups[[#Headers],[k91]],Nested_Ifs[#Headers],0)),
MATCH(1,($B204='Nested Ifs'!$B$14:$B$1004)*($C204='Nested Ifs'!$C$14:$C$1004),0))</f>
        <v>5</v>
      </c>
      <c r="K204" s="5" cm="1">
        <f t="array" ref="K204">INDEX(INDEX(Nested_Ifs[],,MATCH(Lookups[[#Headers],[Group_1_1]],Nested_Ifs[#Headers],0)),
MATCH(1,($B204='Nested Ifs'!$B$14:$B$1004)*($C204='Nested Ifs'!$C$14:$C$1004),0))</f>
        <v>0</v>
      </c>
      <c r="L204" cm="1">
        <f t="array" ref="L204">INDEX(INDEX(Nested_Ifs[],,MATCH(Lookups[[#Headers],[c120_1]],Nested_Ifs[#Headers],0)),
MATCH(1,($B204='Nested Ifs'!$B$14:$B$1004)*($C204='Nested Ifs'!$C$14:$C$1004),0))</f>
        <v>2</v>
      </c>
      <c r="M204" cm="1">
        <f t="array" ref="M204">INDEX(INDEX(Nested_Ifs[],,MATCH(Lookups[[#Headers],[c120_2]],Nested_Ifs[#Headers],0)),
MATCH(1,($B204='Nested Ifs'!$B$14:$B$1004)*($C204='Nested Ifs'!$C$14:$C$1004),0))</f>
        <v>2</v>
      </c>
      <c r="N204" t="str" cm="1">
        <f t="array" ref="N204">INDEX(INDEX(Nested_Ifs[],,MATCH(Lookups[[#Headers],[c120_3]],Nested_Ifs[#Headers],0)),
MATCH(1,($B204='Nested Ifs'!$B$14:$B$1004)*($C204='Nested Ifs'!$C$14:$C$1004),0))</f>
        <v>NA</v>
      </c>
      <c r="O204" s="11" cm="1">
        <f t="array" ref="O204">IF(SUMIFS(Nested_Ifs[Group_2_1],Nested_Ifs[ID],Lookups[[#This Row],[ID]]) &gt;=1,1,INDEX(Nested_Ifs[Group_2_1],MATCH(1,(Lookups[[#This Row],[ID]]=Nested_Ifs[ID])*(Lookups[[#This Row],[a11]]=Nested_Ifs[a11]),0)))</f>
        <v>0</v>
      </c>
    </row>
    <row r="205" spans="2:15" x14ac:dyDescent="0.3">
      <c r="B205">
        <v>19171</v>
      </c>
      <c r="C205" cm="1">
        <f t="array" ref="C205">MIN(_xlfn._xlws.FILTER(Nested_Ifs[a11], Nested_Ifs[ID]=Lookups!B205))</f>
        <v>1</v>
      </c>
      <c r="D205" cm="1">
        <f t="array" ref="D205">INDEX(INDEX(Nested_Ifs[],,MATCH(Lookups[[#Headers],[a21]],Nested_Ifs[#Headers],0)),
MATCH(1,($B205='Nested Ifs'!$B$14:$B$1004)*($C205='Nested Ifs'!$C$14:$C$1004),0))</f>
        <v>1</v>
      </c>
      <c r="E205" cm="1">
        <f t="array" ref="E205">INDEX(INDEX(Nested_Ifs[],,MATCH(Lookups[[#Headers],[a31]],Nested_Ifs[#Headers],0)),
MATCH(1,($B205='Nested Ifs'!$B$14:$B$1004)*($C205='Nested Ifs'!$C$14:$C$1004),0))</f>
        <v>1</v>
      </c>
      <c r="F205" cm="1">
        <f t="array" ref="F205">INDEX(INDEX(Nested_Ifs[],,MATCH(Lookups[[#Headers],[a71]],Nested_Ifs[#Headers],0)),
MATCH(1,($B205='Nested Ifs'!$B$14:$B$1004)*($C205='Nested Ifs'!$C$14:$C$1004),0))</f>
        <v>68</v>
      </c>
      <c r="G205" cm="1">
        <f t="array" ref="G205">INDEX(INDEX(Nested_Ifs[],,MATCH(Lookups[[#Headers],[a81]],Nested_Ifs[#Headers],0)),
MATCH(1,($B205='Nested Ifs'!$B$14:$B$1004)*($C205='Nested Ifs'!$C$14:$C$1004),0))</f>
        <v>1</v>
      </c>
      <c r="H205" t="str" cm="1">
        <f t="array" ref="H205">INDEX(INDEX(Nested_Ifs[],,MATCH(Lookups[[#Headers],[k31]],Nested_Ifs[#Headers],0)),
MATCH(1,($B205='Nested Ifs'!$B$14:$B$1004)*($C205='Nested Ifs'!$C$14:$C$1004),0))</f>
        <v>NA</v>
      </c>
      <c r="I205" t="str" cm="1">
        <f t="array" ref="I205">INDEX(INDEX(Nested_Ifs[],,MATCH(Lookups[[#Headers],[k51]],Nested_Ifs[#Headers],0)),
MATCH(1,($B205='Nested Ifs'!$B$14:$B$1004)*($C205='Nested Ifs'!$C$14:$C$1004),0))</f>
        <v>NA</v>
      </c>
      <c r="J205" cm="1">
        <f t="array" ref="J205">INDEX(INDEX(Nested_Ifs[],,MATCH(Lookups[[#Headers],[k91]],Nested_Ifs[#Headers],0)),
MATCH(1,($B205='Nested Ifs'!$B$14:$B$1004)*($C205='Nested Ifs'!$C$14:$C$1004),0))</f>
        <v>5</v>
      </c>
      <c r="K205" s="5" cm="1">
        <f t="array" ref="K205">INDEX(INDEX(Nested_Ifs[],,MATCH(Lookups[[#Headers],[Group_1_1]],Nested_Ifs[#Headers],0)),
MATCH(1,($B205='Nested Ifs'!$B$14:$B$1004)*($C205='Nested Ifs'!$C$14:$C$1004),0))</f>
        <v>0</v>
      </c>
      <c r="L205" cm="1">
        <f t="array" ref="L205">INDEX(INDEX(Nested_Ifs[],,MATCH(Lookups[[#Headers],[c120_1]],Nested_Ifs[#Headers],0)),
MATCH(1,($B205='Nested Ifs'!$B$14:$B$1004)*($C205='Nested Ifs'!$C$14:$C$1004),0))</f>
        <v>2</v>
      </c>
      <c r="M205" cm="1">
        <f t="array" ref="M205">INDEX(INDEX(Nested_Ifs[],,MATCH(Lookups[[#Headers],[c120_2]],Nested_Ifs[#Headers],0)),
MATCH(1,($B205='Nested Ifs'!$B$14:$B$1004)*($C205='Nested Ifs'!$C$14:$C$1004),0))</f>
        <v>2</v>
      </c>
      <c r="N205" t="str" cm="1">
        <f t="array" ref="N205">INDEX(INDEX(Nested_Ifs[],,MATCH(Lookups[[#Headers],[c120_3]],Nested_Ifs[#Headers],0)),
MATCH(1,($B205='Nested Ifs'!$B$14:$B$1004)*($C205='Nested Ifs'!$C$14:$C$1004),0))</f>
        <v>NA</v>
      </c>
      <c r="O205" s="11" cm="1">
        <f t="array" ref="O205">IF(SUMIFS(Nested_Ifs[Group_2_1],Nested_Ifs[ID],Lookups[[#This Row],[ID]]) &gt;=1,1,INDEX(Nested_Ifs[Group_2_1],MATCH(1,(Lookups[[#This Row],[ID]]=Nested_Ifs[ID])*(Lookups[[#This Row],[a11]]=Nested_Ifs[a11]),0)))</f>
        <v>0</v>
      </c>
    </row>
    <row r="206" spans="2:15" x14ac:dyDescent="0.3">
      <c r="B206">
        <v>19172</v>
      </c>
      <c r="C206" cm="1">
        <f t="array" ref="C206">MIN(_xlfn._xlws.FILTER(Nested_Ifs[a11], Nested_Ifs[ID]=Lookups!B206))</f>
        <v>1</v>
      </c>
      <c r="D206" cm="1">
        <f t="array" ref="D206">INDEX(INDEX(Nested_Ifs[],,MATCH(Lookups[[#Headers],[a21]],Nested_Ifs[#Headers],0)),
MATCH(1,($B206='Nested Ifs'!$B$14:$B$1004)*($C206='Nested Ifs'!$C$14:$C$1004),0))</f>
        <v>1</v>
      </c>
      <c r="E206" cm="1">
        <f t="array" ref="E206">INDEX(INDEX(Nested_Ifs[],,MATCH(Lookups[[#Headers],[a31]],Nested_Ifs[#Headers],0)),
MATCH(1,($B206='Nested Ifs'!$B$14:$B$1004)*($C206='Nested Ifs'!$C$14:$C$1004),0))</f>
        <v>1</v>
      </c>
      <c r="F206" cm="1">
        <f t="array" ref="F206">INDEX(INDEX(Nested_Ifs[],,MATCH(Lookups[[#Headers],[a71]],Nested_Ifs[#Headers],0)),
MATCH(1,($B206='Nested Ifs'!$B$14:$B$1004)*($C206='Nested Ifs'!$C$14:$C$1004),0))</f>
        <v>40</v>
      </c>
      <c r="G206" cm="1">
        <f t="array" ref="G206">INDEX(INDEX(Nested_Ifs[],,MATCH(Lookups[[#Headers],[a81]],Nested_Ifs[#Headers],0)),
MATCH(1,($B206='Nested Ifs'!$B$14:$B$1004)*($C206='Nested Ifs'!$C$14:$C$1004),0))</f>
        <v>1</v>
      </c>
      <c r="H206" t="str" cm="1">
        <f t="array" ref="H206">INDEX(INDEX(Nested_Ifs[],,MATCH(Lookups[[#Headers],[k31]],Nested_Ifs[#Headers],0)),
MATCH(1,($B206='Nested Ifs'!$B$14:$B$1004)*($C206='Nested Ifs'!$C$14:$C$1004),0))</f>
        <v>NA</v>
      </c>
      <c r="I206" t="str" cm="1">
        <f t="array" ref="I206">INDEX(INDEX(Nested_Ifs[],,MATCH(Lookups[[#Headers],[k51]],Nested_Ifs[#Headers],0)),
MATCH(1,($B206='Nested Ifs'!$B$14:$B$1004)*($C206='Nested Ifs'!$C$14:$C$1004),0))</f>
        <v>NA</v>
      </c>
      <c r="J206" cm="1">
        <f t="array" ref="J206">INDEX(INDEX(Nested_Ifs[],,MATCH(Lookups[[#Headers],[k91]],Nested_Ifs[#Headers],0)),
MATCH(1,($B206='Nested Ifs'!$B$14:$B$1004)*($C206='Nested Ifs'!$C$14:$C$1004),0))</f>
        <v>5</v>
      </c>
      <c r="K206" s="5" cm="1">
        <f t="array" ref="K206">INDEX(INDEX(Nested_Ifs[],,MATCH(Lookups[[#Headers],[Group_1_1]],Nested_Ifs[#Headers],0)),
MATCH(1,($B206='Nested Ifs'!$B$14:$B$1004)*($C206='Nested Ifs'!$C$14:$C$1004),0))</f>
        <v>0</v>
      </c>
      <c r="L206" cm="1">
        <f t="array" ref="L206">INDEX(INDEX(Nested_Ifs[],,MATCH(Lookups[[#Headers],[c120_1]],Nested_Ifs[#Headers],0)),
MATCH(1,($B206='Nested Ifs'!$B$14:$B$1004)*($C206='Nested Ifs'!$C$14:$C$1004),0))</f>
        <v>2</v>
      </c>
      <c r="M206" cm="1">
        <f t="array" ref="M206">INDEX(INDEX(Nested_Ifs[],,MATCH(Lookups[[#Headers],[c120_2]],Nested_Ifs[#Headers],0)),
MATCH(1,($B206='Nested Ifs'!$B$14:$B$1004)*($C206='Nested Ifs'!$C$14:$C$1004),0))</f>
        <v>2</v>
      </c>
      <c r="N206" t="str" cm="1">
        <f t="array" ref="N206">INDEX(INDEX(Nested_Ifs[],,MATCH(Lookups[[#Headers],[c120_3]],Nested_Ifs[#Headers],0)),
MATCH(1,($B206='Nested Ifs'!$B$14:$B$1004)*($C206='Nested Ifs'!$C$14:$C$1004),0))</f>
        <v>NA</v>
      </c>
      <c r="O206" s="11" cm="1">
        <f t="array" ref="O206">IF(SUMIFS(Nested_Ifs[Group_2_1],Nested_Ifs[ID],Lookups[[#This Row],[ID]]) &gt;=1,1,INDEX(Nested_Ifs[Group_2_1],MATCH(1,(Lookups[[#This Row],[ID]]=Nested_Ifs[ID])*(Lookups[[#This Row],[a11]]=Nested_Ifs[a11]),0)))</f>
        <v>0</v>
      </c>
    </row>
    <row r="207" spans="2:15" x14ac:dyDescent="0.3">
      <c r="B207">
        <v>19173</v>
      </c>
      <c r="C207" cm="1">
        <f t="array" ref="C207">MIN(_xlfn._xlws.FILTER(Nested_Ifs[a11], Nested_Ifs[ID]=Lookups!B207))</f>
        <v>1</v>
      </c>
      <c r="D207" cm="1">
        <f t="array" ref="D207">INDEX(INDEX(Nested_Ifs[],,MATCH(Lookups[[#Headers],[a21]],Nested_Ifs[#Headers],0)),
MATCH(1,($B207='Nested Ifs'!$B$14:$B$1004)*($C207='Nested Ifs'!$C$14:$C$1004),0))</f>
        <v>2</v>
      </c>
      <c r="E207" cm="1">
        <f t="array" ref="E207">INDEX(INDEX(Nested_Ifs[],,MATCH(Lookups[[#Headers],[a31]],Nested_Ifs[#Headers],0)),
MATCH(1,($B207='Nested Ifs'!$B$14:$B$1004)*($C207='Nested Ifs'!$C$14:$C$1004),0))</f>
        <v>1</v>
      </c>
      <c r="F207" cm="1">
        <f t="array" ref="F207">INDEX(INDEX(Nested_Ifs[],,MATCH(Lookups[[#Headers],[a71]],Nested_Ifs[#Headers],0)),
MATCH(1,($B207='Nested Ifs'!$B$14:$B$1004)*($C207='Nested Ifs'!$C$14:$C$1004),0))</f>
        <v>65</v>
      </c>
      <c r="G207" cm="1">
        <f t="array" ref="G207">INDEX(INDEX(Nested_Ifs[],,MATCH(Lookups[[#Headers],[a81]],Nested_Ifs[#Headers],0)),
MATCH(1,($B207='Nested Ifs'!$B$14:$B$1004)*($C207='Nested Ifs'!$C$14:$C$1004),0))</f>
        <v>5</v>
      </c>
      <c r="H207" t="str" cm="1">
        <f t="array" ref="H207">INDEX(INDEX(Nested_Ifs[],,MATCH(Lookups[[#Headers],[k31]],Nested_Ifs[#Headers],0)),
MATCH(1,($B207='Nested Ifs'!$B$14:$B$1004)*($C207='Nested Ifs'!$C$14:$C$1004),0))</f>
        <v>NA</v>
      </c>
      <c r="I207" t="str" cm="1">
        <f t="array" ref="I207">INDEX(INDEX(Nested_Ifs[],,MATCH(Lookups[[#Headers],[k51]],Nested_Ifs[#Headers],0)),
MATCH(1,($B207='Nested Ifs'!$B$14:$B$1004)*($C207='Nested Ifs'!$C$14:$C$1004),0))</f>
        <v>NA</v>
      </c>
      <c r="J207" cm="1">
        <f t="array" ref="J207">INDEX(INDEX(Nested_Ifs[],,MATCH(Lookups[[#Headers],[k91]],Nested_Ifs[#Headers],0)),
MATCH(1,($B207='Nested Ifs'!$B$14:$B$1004)*($C207='Nested Ifs'!$C$14:$C$1004),0))</f>
        <v>5</v>
      </c>
      <c r="K207" s="5" cm="1">
        <f t="array" ref="K207">INDEX(INDEX(Nested_Ifs[],,MATCH(Lookups[[#Headers],[Group_1_1]],Nested_Ifs[#Headers],0)),
MATCH(1,($B207='Nested Ifs'!$B$14:$B$1004)*($C207='Nested Ifs'!$C$14:$C$1004),0))</f>
        <v>0</v>
      </c>
      <c r="L207" cm="1">
        <f t="array" ref="L207">INDEX(INDEX(Nested_Ifs[],,MATCH(Lookups[[#Headers],[c120_1]],Nested_Ifs[#Headers],0)),
MATCH(1,($B207='Nested Ifs'!$B$14:$B$1004)*($C207='Nested Ifs'!$C$14:$C$1004),0))</f>
        <v>2</v>
      </c>
      <c r="M207" cm="1">
        <f t="array" ref="M207">INDEX(INDEX(Nested_Ifs[],,MATCH(Lookups[[#Headers],[c120_2]],Nested_Ifs[#Headers],0)),
MATCH(1,($B207='Nested Ifs'!$B$14:$B$1004)*($C207='Nested Ifs'!$C$14:$C$1004),0))</f>
        <v>2</v>
      </c>
      <c r="N207" t="str" cm="1">
        <f t="array" ref="N207">INDEX(INDEX(Nested_Ifs[],,MATCH(Lookups[[#Headers],[c120_3]],Nested_Ifs[#Headers],0)),
MATCH(1,($B207='Nested Ifs'!$B$14:$B$1004)*($C207='Nested Ifs'!$C$14:$C$1004),0))</f>
        <v>NA</v>
      </c>
      <c r="O207" s="11" cm="1">
        <f t="array" ref="O207">IF(SUMIFS(Nested_Ifs[Group_2_1],Nested_Ifs[ID],Lookups[[#This Row],[ID]]) &gt;=1,1,INDEX(Nested_Ifs[Group_2_1],MATCH(1,(Lookups[[#This Row],[ID]]=Nested_Ifs[ID])*(Lookups[[#This Row],[a11]]=Nested_Ifs[a11]),0)))</f>
        <v>0</v>
      </c>
    </row>
    <row r="208" spans="2:15" x14ac:dyDescent="0.3">
      <c r="B208">
        <v>19174</v>
      </c>
      <c r="C208" cm="1">
        <f t="array" ref="C208">MIN(_xlfn._xlws.FILTER(Nested_Ifs[a11], Nested_Ifs[ID]=Lookups!B208))</f>
        <v>1</v>
      </c>
      <c r="D208" cm="1">
        <f t="array" ref="D208">INDEX(INDEX(Nested_Ifs[],,MATCH(Lookups[[#Headers],[a21]],Nested_Ifs[#Headers],0)),
MATCH(1,($B208='Nested Ifs'!$B$14:$B$1004)*($C208='Nested Ifs'!$C$14:$C$1004),0))</f>
        <v>2</v>
      </c>
      <c r="E208" cm="1">
        <f t="array" ref="E208">INDEX(INDEX(Nested_Ifs[],,MATCH(Lookups[[#Headers],[a31]],Nested_Ifs[#Headers],0)),
MATCH(1,($B208='Nested Ifs'!$B$14:$B$1004)*($C208='Nested Ifs'!$C$14:$C$1004),0))</f>
        <v>1</v>
      </c>
      <c r="F208" cm="1">
        <f t="array" ref="F208">INDEX(INDEX(Nested_Ifs[],,MATCH(Lookups[[#Headers],[a71]],Nested_Ifs[#Headers],0)),
MATCH(1,($B208='Nested Ifs'!$B$14:$B$1004)*($C208='Nested Ifs'!$C$14:$C$1004),0))</f>
        <v>87</v>
      </c>
      <c r="G208" cm="1">
        <f t="array" ref="G208">INDEX(INDEX(Nested_Ifs[],,MATCH(Lookups[[#Headers],[a81]],Nested_Ifs[#Headers],0)),
MATCH(1,($B208='Nested Ifs'!$B$14:$B$1004)*($C208='Nested Ifs'!$C$14:$C$1004),0))</f>
        <v>5</v>
      </c>
      <c r="H208" t="str" cm="1">
        <f t="array" ref="H208">INDEX(INDEX(Nested_Ifs[],,MATCH(Lookups[[#Headers],[k31]],Nested_Ifs[#Headers],0)),
MATCH(1,($B208='Nested Ifs'!$B$14:$B$1004)*($C208='Nested Ifs'!$C$14:$C$1004),0))</f>
        <v>NA</v>
      </c>
      <c r="I208" t="str" cm="1">
        <f t="array" ref="I208">INDEX(INDEX(Nested_Ifs[],,MATCH(Lookups[[#Headers],[k51]],Nested_Ifs[#Headers],0)),
MATCH(1,($B208='Nested Ifs'!$B$14:$B$1004)*($C208='Nested Ifs'!$C$14:$C$1004),0))</f>
        <v>NA</v>
      </c>
      <c r="J208" t="str" cm="1">
        <f t="array" ref="J208">INDEX(INDEX(Nested_Ifs[],,MATCH(Lookups[[#Headers],[k91]],Nested_Ifs[#Headers],0)),
MATCH(1,($B208='Nested Ifs'!$B$14:$B$1004)*($C208='Nested Ifs'!$C$14:$C$1004),0))</f>
        <v>NA</v>
      </c>
      <c r="K208" s="5" t="str" cm="1">
        <f t="array" ref="K208">INDEX(INDEX(Nested_Ifs[],,MATCH(Lookups[[#Headers],[Group_1_1]],Nested_Ifs[#Headers],0)),
MATCH(1,($B208='Nested Ifs'!$B$14:$B$1004)*($C208='Nested Ifs'!$C$14:$C$1004),0))</f>
        <v>NA</v>
      </c>
      <c r="L208" cm="1">
        <f t="array" ref="L208">INDEX(INDEX(Nested_Ifs[],,MATCH(Lookups[[#Headers],[c120_1]],Nested_Ifs[#Headers],0)),
MATCH(1,($B208='Nested Ifs'!$B$14:$B$1004)*($C208='Nested Ifs'!$C$14:$C$1004),0))</f>
        <v>2</v>
      </c>
      <c r="M208" cm="1">
        <f t="array" ref="M208">INDEX(INDEX(Nested_Ifs[],,MATCH(Lookups[[#Headers],[c120_2]],Nested_Ifs[#Headers],0)),
MATCH(1,($B208='Nested Ifs'!$B$14:$B$1004)*($C208='Nested Ifs'!$C$14:$C$1004),0))</f>
        <v>2</v>
      </c>
      <c r="N208" t="str" cm="1">
        <f t="array" ref="N208">INDEX(INDEX(Nested_Ifs[],,MATCH(Lookups[[#Headers],[c120_3]],Nested_Ifs[#Headers],0)),
MATCH(1,($B208='Nested Ifs'!$B$14:$B$1004)*($C208='Nested Ifs'!$C$14:$C$1004),0))</f>
        <v>NA</v>
      </c>
      <c r="O208" s="11" cm="1">
        <f t="array" ref="O208">IF(SUMIFS(Nested_Ifs[Group_2_1],Nested_Ifs[ID],Lookups[[#This Row],[ID]]) &gt;=1,1,INDEX(Nested_Ifs[Group_2_1],MATCH(1,(Lookups[[#This Row],[ID]]=Nested_Ifs[ID])*(Lookups[[#This Row],[a11]]=Nested_Ifs[a11]),0)))</f>
        <v>0</v>
      </c>
    </row>
    <row r="209" spans="2:15" x14ac:dyDescent="0.3">
      <c r="B209">
        <v>19176</v>
      </c>
      <c r="C209" cm="1">
        <f t="array" ref="C209">MIN(_xlfn._xlws.FILTER(Nested_Ifs[a11], Nested_Ifs[ID]=Lookups!B209))</f>
        <v>1</v>
      </c>
      <c r="D209" cm="1">
        <f t="array" ref="D209">INDEX(INDEX(Nested_Ifs[],,MATCH(Lookups[[#Headers],[a21]],Nested_Ifs[#Headers],0)),
MATCH(1,($B209='Nested Ifs'!$B$14:$B$1004)*($C209='Nested Ifs'!$C$14:$C$1004),0))</f>
        <v>1</v>
      </c>
      <c r="E209" cm="1">
        <f t="array" ref="E209">INDEX(INDEX(Nested_Ifs[],,MATCH(Lookups[[#Headers],[a31]],Nested_Ifs[#Headers],0)),
MATCH(1,($B209='Nested Ifs'!$B$14:$B$1004)*($C209='Nested Ifs'!$C$14:$C$1004),0))</f>
        <v>1</v>
      </c>
      <c r="F209" cm="1">
        <f t="array" ref="F209">INDEX(INDEX(Nested_Ifs[],,MATCH(Lookups[[#Headers],[a71]],Nested_Ifs[#Headers],0)),
MATCH(1,($B209='Nested Ifs'!$B$14:$B$1004)*($C209='Nested Ifs'!$C$14:$C$1004),0))</f>
        <v>59</v>
      </c>
      <c r="G209" cm="1">
        <f t="array" ref="G209">INDEX(INDEX(Nested_Ifs[],,MATCH(Lookups[[#Headers],[a81]],Nested_Ifs[#Headers],0)),
MATCH(1,($B209='Nested Ifs'!$B$14:$B$1004)*($C209='Nested Ifs'!$C$14:$C$1004),0))</f>
        <v>1</v>
      </c>
      <c r="H209" t="str" cm="1">
        <f t="array" ref="H209">INDEX(INDEX(Nested_Ifs[],,MATCH(Lookups[[#Headers],[k31]],Nested_Ifs[#Headers],0)),
MATCH(1,($B209='Nested Ifs'!$B$14:$B$1004)*($C209='Nested Ifs'!$C$14:$C$1004),0))</f>
        <v>NA</v>
      </c>
      <c r="I209" t="str" cm="1">
        <f t="array" ref="I209">INDEX(INDEX(Nested_Ifs[],,MATCH(Lookups[[#Headers],[k51]],Nested_Ifs[#Headers],0)),
MATCH(1,($B209='Nested Ifs'!$B$14:$B$1004)*($C209='Nested Ifs'!$C$14:$C$1004),0))</f>
        <v>NA</v>
      </c>
      <c r="J209" cm="1">
        <f t="array" ref="J209">INDEX(INDEX(Nested_Ifs[],,MATCH(Lookups[[#Headers],[k91]],Nested_Ifs[#Headers],0)),
MATCH(1,($B209='Nested Ifs'!$B$14:$B$1004)*($C209='Nested Ifs'!$C$14:$C$1004),0))</f>
        <v>3</v>
      </c>
      <c r="K209" s="5" cm="1">
        <f t="array" ref="K209">INDEX(INDEX(Nested_Ifs[],,MATCH(Lookups[[#Headers],[Group_1_1]],Nested_Ifs[#Headers],0)),
MATCH(1,($B209='Nested Ifs'!$B$14:$B$1004)*($C209='Nested Ifs'!$C$14:$C$1004),0))</f>
        <v>0</v>
      </c>
      <c r="L209" cm="1">
        <f t="array" ref="L209">INDEX(INDEX(Nested_Ifs[],,MATCH(Lookups[[#Headers],[c120_1]],Nested_Ifs[#Headers],0)),
MATCH(1,($B209='Nested Ifs'!$B$14:$B$1004)*($C209='Nested Ifs'!$C$14:$C$1004),0))</f>
        <v>2</v>
      </c>
      <c r="M209" cm="1">
        <f t="array" ref="M209">INDEX(INDEX(Nested_Ifs[],,MATCH(Lookups[[#Headers],[c120_2]],Nested_Ifs[#Headers],0)),
MATCH(1,($B209='Nested Ifs'!$B$14:$B$1004)*($C209='Nested Ifs'!$C$14:$C$1004),0))</f>
        <v>2</v>
      </c>
      <c r="N209" t="str" cm="1">
        <f t="array" ref="N209">INDEX(INDEX(Nested_Ifs[],,MATCH(Lookups[[#Headers],[c120_3]],Nested_Ifs[#Headers],0)),
MATCH(1,($B209='Nested Ifs'!$B$14:$B$1004)*($C209='Nested Ifs'!$C$14:$C$1004),0))</f>
        <v>NA</v>
      </c>
      <c r="O209" s="11" cm="1">
        <f t="array" ref="O209">IF(SUMIFS(Nested_Ifs[Group_2_1],Nested_Ifs[ID],Lookups[[#This Row],[ID]]) &gt;=1,1,INDEX(Nested_Ifs[Group_2_1],MATCH(1,(Lookups[[#This Row],[ID]]=Nested_Ifs[ID])*(Lookups[[#This Row],[a11]]=Nested_Ifs[a11]),0)))</f>
        <v>0</v>
      </c>
    </row>
    <row r="210" spans="2:15" x14ac:dyDescent="0.3">
      <c r="B210">
        <v>19178</v>
      </c>
      <c r="C210" cm="1">
        <f t="array" ref="C210">MIN(_xlfn._xlws.FILTER(Nested_Ifs[a11], Nested_Ifs[ID]=Lookups!B210))</f>
        <v>1</v>
      </c>
      <c r="D210" cm="1">
        <f t="array" ref="D210">INDEX(INDEX(Nested_Ifs[],,MATCH(Lookups[[#Headers],[a21]],Nested_Ifs[#Headers],0)),
MATCH(1,($B210='Nested Ifs'!$B$14:$B$1004)*($C210='Nested Ifs'!$C$14:$C$1004),0))</f>
        <v>1</v>
      </c>
      <c r="E210" cm="1">
        <f t="array" ref="E210">INDEX(INDEX(Nested_Ifs[],,MATCH(Lookups[[#Headers],[a31]],Nested_Ifs[#Headers],0)),
MATCH(1,($B210='Nested Ifs'!$B$14:$B$1004)*($C210='Nested Ifs'!$C$14:$C$1004),0))</f>
        <v>1</v>
      </c>
      <c r="F210" cm="1">
        <f t="array" ref="F210">INDEX(INDEX(Nested_Ifs[],,MATCH(Lookups[[#Headers],[a71]],Nested_Ifs[#Headers],0)),
MATCH(1,($B210='Nested Ifs'!$B$14:$B$1004)*($C210='Nested Ifs'!$C$14:$C$1004),0))</f>
        <v>27</v>
      </c>
      <c r="G210" cm="1">
        <f t="array" ref="G210">INDEX(INDEX(Nested_Ifs[],,MATCH(Lookups[[#Headers],[a81]],Nested_Ifs[#Headers],0)),
MATCH(1,($B210='Nested Ifs'!$B$14:$B$1004)*($C210='Nested Ifs'!$C$14:$C$1004),0))</f>
        <v>1</v>
      </c>
      <c r="H210" t="str" cm="1">
        <f t="array" ref="H210">INDEX(INDEX(Nested_Ifs[],,MATCH(Lookups[[#Headers],[k31]],Nested_Ifs[#Headers],0)),
MATCH(1,($B210='Nested Ifs'!$B$14:$B$1004)*($C210='Nested Ifs'!$C$14:$C$1004),0))</f>
        <v>NA</v>
      </c>
      <c r="I210" t="str" cm="1">
        <f t="array" ref="I210">INDEX(INDEX(Nested_Ifs[],,MATCH(Lookups[[#Headers],[k51]],Nested_Ifs[#Headers],0)),
MATCH(1,($B210='Nested Ifs'!$B$14:$B$1004)*($C210='Nested Ifs'!$C$14:$C$1004),0))</f>
        <v>NA</v>
      </c>
      <c r="J210" cm="1">
        <f t="array" ref="J210">INDEX(INDEX(Nested_Ifs[],,MATCH(Lookups[[#Headers],[k91]],Nested_Ifs[#Headers],0)),
MATCH(1,($B210='Nested Ifs'!$B$14:$B$1004)*($C210='Nested Ifs'!$C$14:$C$1004),0))</f>
        <v>1</v>
      </c>
      <c r="K210" s="5" cm="1">
        <f t="array" ref="K210">INDEX(INDEX(Nested_Ifs[],,MATCH(Lookups[[#Headers],[Group_1_1]],Nested_Ifs[#Headers],0)),
MATCH(1,($B210='Nested Ifs'!$B$14:$B$1004)*($C210='Nested Ifs'!$C$14:$C$1004),0))</f>
        <v>0</v>
      </c>
      <c r="L210" cm="1">
        <f t="array" ref="L210">INDEX(INDEX(Nested_Ifs[],,MATCH(Lookups[[#Headers],[c120_1]],Nested_Ifs[#Headers],0)),
MATCH(1,($B210='Nested Ifs'!$B$14:$B$1004)*($C210='Nested Ifs'!$C$14:$C$1004),0))</f>
        <v>2</v>
      </c>
      <c r="M210" cm="1">
        <f t="array" ref="M210">INDEX(INDEX(Nested_Ifs[],,MATCH(Lookups[[#Headers],[c120_2]],Nested_Ifs[#Headers],0)),
MATCH(1,($B210='Nested Ifs'!$B$14:$B$1004)*($C210='Nested Ifs'!$C$14:$C$1004),0))</f>
        <v>2</v>
      </c>
      <c r="N210" t="str" cm="1">
        <f t="array" ref="N210">INDEX(INDEX(Nested_Ifs[],,MATCH(Lookups[[#Headers],[c120_3]],Nested_Ifs[#Headers],0)),
MATCH(1,($B210='Nested Ifs'!$B$14:$B$1004)*($C210='Nested Ifs'!$C$14:$C$1004),0))</f>
        <v>NA</v>
      </c>
      <c r="O210" s="11" cm="1">
        <f t="array" ref="O210">IF(SUMIFS(Nested_Ifs[Group_2_1],Nested_Ifs[ID],Lookups[[#This Row],[ID]]) &gt;=1,1,INDEX(Nested_Ifs[Group_2_1],MATCH(1,(Lookups[[#This Row],[ID]]=Nested_Ifs[ID])*(Lookups[[#This Row],[a11]]=Nested_Ifs[a11]),0)))</f>
        <v>0</v>
      </c>
    </row>
    <row r="211" spans="2:15" x14ac:dyDescent="0.3">
      <c r="B211">
        <v>19179</v>
      </c>
      <c r="C211" cm="1">
        <f t="array" ref="C211">MIN(_xlfn._xlws.FILTER(Nested_Ifs[a11], Nested_Ifs[ID]=Lookups!B211))</f>
        <v>1</v>
      </c>
      <c r="D211" cm="1">
        <f t="array" ref="D211">INDEX(INDEX(Nested_Ifs[],,MATCH(Lookups[[#Headers],[a21]],Nested_Ifs[#Headers],0)),
MATCH(1,($B211='Nested Ifs'!$B$14:$B$1004)*($C211='Nested Ifs'!$C$14:$C$1004),0))</f>
        <v>1</v>
      </c>
      <c r="E211" cm="1">
        <f t="array" ref="E211">INDEX(INDEX(Nested_Ifs[],,MATCH(Lookups[[#Headers],[a31]],Nested_Ifs[#Headers],0)),
MATCH(1,($B211='Nested Ifs'!$B$14:$B$1004)*($C211='Nested Ifs'!$C$14:$C$1004),0))</f>
        <v>1</v>
      </c>
      <c r="F211" cm="1">
        <f t="array" ref="F211">INDEX(INDEX(Nested_Ifs[],,MATCH(Lookups[[#Headers],[a71]],Nested_Ifs[#Headers],0)),
MATCH(1,($B211='Nested Ifs'!$B$14:$B$1004)*($C211='Nested Ifs'!$C$14:$C$1004),0))</f>
        <v>81</v>
      </c>
      <c r="G211" cm="1">
        <f t="array" ref="G211">INDEX(INDEX(Nested_Ifs[],,MATCH(Lookups[[#Headers],[a81]],Nested_Ifs[#Headers],0)),
MATCH(1,($B211='Nested Ifs'!$B$14:$B$1004)*($C211='Nested Ifs'!$C$14:$C$1004),0))</f>
        <v>1</v>
      </c>
      <c r="H211" t="str" cm="1">
        <f t="array" ref="H211">INDEX(INDEX(Nested_Ifs[],,MATCH(Lookups[[#Headers],[k31]],Nested_Ifs[#Headers],0)),
MATCH(1,($B211='Nested Ifs'!$B$14:$B$1004)*($C211='Nested Ifs'!$C$14:$C$1004),0))</f>
        <v>NA</v>
      </c>
      <c r="I211" t="str" cm="1">
        <f t="array" ref="I211">INDEX(INDEX(Nested_Ifs[],,MATCH(Lookups[[#Headers],[k51]],Nested_Ifs[#Headers],0)),
MATCH(1,($B211='Nested Ifs'!$B$14:$B$1004)*($C211='Nested Ifs'!$C$14:$C$1004),0))</f>
        <v>NA</v>
      </c>
      <c r="J211" cm="1">
        <f t="array" ref="J211">INDEX(INDEX(Nested_Ifs[],,MATCH(Lookups[[#Headers],[k91]],Nested_Ifs[#Headers],0)),
MATCH(1,($B211='Nested Ifs'!$B$14:$B$1004)*($C211='Nested Ifs'!$C$14:$C$1004),0))</f>
        <v>5</v>
      </c>
      <c r="K211" s="5" cm="1">
        <f t="array" ref="K211">INDEX(INDEX(Nested_Ifs[],,MATCH(Lookups[[#Headers],[Group_1_1]],Nested_Ifs[#Headers],0)),
MATCH(1,($B211='Nested Ifs'!$B$14:$B$1004)*($C211='Nested Ifs'!$C$14:$C$1004),0))</f>
        <v>0</v>
      </c>
      <c r="L211" cm="1">
        <f t="array" ref="L211">INDEX(INDEX(Nested_Ifs[],,MATCH(Lookups[[#Headers],[c120_1]],Nested_Ifs[#Headers],0)),
MATCH(1,($B211='Nested Ifs'!$B$14:$B$1004)*($C211='Nested Ifs'!$C$14:$C$1004),0))</f>
        <v>2</v>
      </c>
      <c r="M211" cm="1">
        <f t="array" ref="M211">INDEX(INDEX(Nested_Ifs[],,MATCH(Lookups[[#Headers],[c120_2]],Nested_Ifs[#Headers],0)),
MATCH(1,($B211='Nested Ifs'!$B$14:$B$1004)*($C211='Nested Ifs'!$C$14:$C$1004),0))</f>
        <v>2</v>
      </c>
      <c r="N211" t="str" cm="1">
        <f t="array" ref="N211">INDEX(INDEX(Nested_Ifs[],,MATCH(Lookups[[#Headers],[c120_3]],Nested_Ifs[#Headers],0)),
MATCH(1,($B211='Nested Ifs'!$B$14:$B$1004)*($C211='Nested Ifs'!$C$14:$C$1004),0))</f>
        <v>NA</v>
      </c>
      <c r="O211" s="11" cm="1">
        <f t="array" ref="O211">IF(SUMIFS(Nested_Ifs[Group_2_1],Nested_Ifs[ID],Lookups[[#This Row],[ID]]) &gt;=1,1,INDEX(Nested_Ifs[Group_2_1],MATCH(1,(Lookups[[#This Row],[ID]]=Nested_Ifs[ID])*(Lookups[[#This Row],[a11]]=Nested_Ifs[a11]),0)))</f>
        <v>0</v>
      </c>
    </row>
    <row r="212" spans="2:15" x14ac:dyDescent="0.3">
      <c r="B212">
        <v>19182</v>
      </c>
      <c r="C212" cm="1">
        <f t="array" ref="C212">MIN(_xlfn._xlws.FILTER(Nested_Ifs[a11], Nested_Ifs[ID]=Lookups!B212))</f>
        <v>1</v>
      </c>
      <c r="D212" cm="1">
        <f t="array" ref="D212">INDEX(INDEX(Nested_Ifs[],,MATCH(Lookups[[#Headers],[a21]],Nested_Ifs[#Headers],0)),
MATCH(1,($B212='Nested Ifs'!$B$14:$B$1004)*($C212='Nested Ifs'!$C$14:$C$1004),0))</f>
        <v>1</v>
      </c>
      <c r="E212" cm="1">
        <f t="array" ref="E212">INDEX(INDEX(Nested_Ifs[],,MATCH(Lookups[[#Headers],[a31]],Nested_Ifs[#Headers],0)),
MATCH(1,($B212='Nested Ifs'!$B$14:$B$1004)*($C212='Nested Ifs'!$C$14:$C$1004),0))</f>
        <v>1</v>
      </c>
      <c r="F212" cm="1">
        <f t="array" ref="F212">INDEX(INDEX(Nested_Ifs[],,MATCH(Lookups[[#Headers],[a71]],Nested_Ifs[#Headers],0)),
MATCH(1,($B212='Nested Ifs'!$B$14:$B$1004)*($C212='Nested Ifs'!$C$14:$C$1004),0))</f>
        <v>74</v>
      </c>
      <c r="G212" cm="1">
        <f t="array" ref="G212">INDEX(INDEX(Nested_Ifs[],,MATCH(Lookups[[#Headers],[a81]],Nested_Ifs[#Headers],0)),
MATCH(1,($B212='Nested Ifs'!$B$14:$B$1004)*($C212='Nested Ifs'!$C$14:$C$1004),0))</f>
        <v>1</v>
      </c>
      <c r="H212" t="str" cm="1">
        <f t="array" ref="H212">INDEX(INDEX(Nested_Ifs[],,MATCH(Lookups[[#Headers],[k31]],Nested_Ifs[#Headers],0)),
MATCH(1,($B212='Nested Ifs'!$B$14:$B$1004)*($C212='Nested Ifs'!$C$14:$C$1004),0))</f>
        <v>NA</v>
      </c>
      <c r="I212" t="str" cm="1">
        <f t="array" ref="I212">INDEX(INDEX(Nested_Ifs[],,MATCH(Lookups[[#Headers],[k51]],Nested_Ifs[#Headers],0)),
MATCH(1,($B212='Nested Ifs'!$B$14:$B$1004)*($C212='Nested Ifs'!$C$14:$C$1004),0))</f>
        <v>NA</v>
      </c>
      <c r="J212" cm="1">
        <f t="array" ref="J212">INDEX(INDEX(Nested_Ifs[],,MATCH(Lookups[[#Headers],[k91]],Nested_Ifs[#Headers],0)),
MATCH(1,($B212='Nested Ifs'!$B$14:$B$1004)*($C212='Nested Ifs'!$C$14:$C$1004),0))</f>
        <v>5</v>
      </c>
      <c r="K212" s="5" cm="1">
        <f t="array" ref="K212">INDEX(INDEX(Nested_Ifs[],,MATCH(Lookups[[#Headers],[Group_1_1]],Nested_Ifs[#Headers],0)),
MATCH(1,($B212='Nested Ifs'!$B$14:$B$1004)*($C212='Nested Ifs'!$C$14:$C$1004),0))</f>
        <v>0</v>
      </c>
      <c r="L212" cm="1">
        <f t="array" ref="L212">INDEX(INDEX(Nested_Ifs[],,MATCH(Lookups[[#Headers],[c120_1]],Nested_Ifs[#Headers],0)),
MATCH(1,($B212='Nested Ifs'!$B$14:$B$1004)*($C212='Nested Ifs'!$C$14:$C$1004),0))</f>
        <v>2</v>
      </c>
      <c r="M212" cm="1">
        <f t="array" ref="M212">INDEX(INDEX(Nested_Ifs[],,MATCH(Lookups[[#Headers],[c120_2]],Nested_Ifs[#Headers],0)),
MATCH(1,($B212='Nested Ifs'!$B$14:$B$1004)*($C212='Nested Ifs'!$C$14:$C$1004),0))</f>
        <v>2</v>
      </c>
      <c r="N212" t="str" cm="1">
        <f t="array" ref="N212">INDEX(INDEX(Nested_Ifs[],,MATCH(Lookups[[#Headers],[c120_3]],Nested_Ifs[#Headers],0)),
MATCH(1,($B212='Nested Ifs'!$B$14:$B$1004)*($C212='Nested Ifs'!$C$14:$C$1004),0))</f>
        <v>NA</v>
      </c>
      <c r="O212" s="11" cm="1">
        <f t="array" ref="O212">IF(SUMIFS(Nested_Ifs[Group_2_1],Nested_Ifs[ID],Lookups[[#This Row],[ID]]) &gt;=1,1,INDEX(Nested_Ifs[Group_2_1],MATCH(1,(Lookups[[#This Row],[ID]]=Nested_Ifs[ID])*(Lookups[[#This Row],[a11]]=Nested_Ifs[a11]),0)))</f>
        <v>0</v>
      </c>
    </row>
    <row r="213" spans="2:15" x14ac:dyDescent="0.3">
      <c r="B213">
        <v>19183</v>
      </c>
      <c r="C213" cm="1">
        <f t="array" ref="C213">MIN(_xlfn._xlws.FILTER(Nested_Ifs[a11], Nested_Ifs[ID]=Lookups!B213))</f>
        <v>3</v>
      </c>
      <c r="D213" cm="1">
        <f t="array" ref="D213">INDEX(INDEX(Nested_Ifs[],,MATCH(Lookups[[#Headers],[a21]],Nested_Ifs[#Headers],0)),
MATCH(1,($B213='Nested Ifs'!$B$14:$B$1004)*($C213='Nested Ifs'!$C$14:$C$1004),0))</f>
        <v>2</v>
      </c>
      <c r="E213" cm="1">
        <f t="array" ref="E213">INDEX(INDEX(Nested_Ifs[],,MATCH(Lookups[[#Headers],[a31]],Nested_Ifs[#Headers],0)),
MATCH(1,($B213='Nested Ifs'!$B$14:$B$1004)*($C213='Nested Ifs'!$C$14:$C$1004),0))</f>
        <v>1</v>
      </c>
      <c r="F213" cm="1">
        <f t="array" ref="F213">INDEX(INDEX(Nested_Ifs[],,MATCH(Lookups[[#Headers],[a71]],Nested_Ifs[#Headers],0)),
MATCH(1,($B213='Nested Ifs'!$B$14:$B$1004)*($C213='Nested Ifs'!$C$14:$C$1004),0))</f>
        <v>71</v>
      </c>
      <c r="G213" cm="1">
        <f t="array" ref="G213">INDEX(INDEX(Nested_Ifs[],,MATCH(Lookups[[#Headers],[a81]],Nested_Ifs[#Headers],0)),
MATCH(1,($B213='Nested Ifs'!$B$14:$B$1004)*($C213='Nested Ifs'!$C$14:$C$1004),0))</f>
        <v>5</v>
      </c>
      <c r="H213" t="str" cm="1">
        <f t="array" ref="H213">INDEX(INDEX(Nested_Ifs[],,MATCH(Lookups[[#Headers],[k31]],Nested_Ifs[#Headers],0)),
MATCH(1,($B213='Nested Ifs'!$B$14:$B$1004)*($C213='Nested Ifs'!$C$14:$C$1004),0))</f>
        <v>NA</v>
      </c>
      <c r="I213" t="str" cm="1">
        <f t="array" ref="I213">INDEX(INDEX(Nested_Ifs[],,MATCH(Lookups[[#Headers],[k51]],Nested_Ifs[#Headers],0)),
MATCH(1,($B213='Nested Ifs'!$B$14:$B$1004)*($C213='Nested Ifs'!$C$14:$C$1004),0))</f>
        <v>NA</v>
      </c>
      <c r="J213" cm="1">
        <f t="array" ref="J213">INDEX(INDEX(Nested_Ifs[],,MATCH(Lookups[[#Headers],[k91]],Nested_Ifs[#Headers],0)),
MATCH(1,($B213='Nested Ifs'!$B$14:$B$1004)*($C213='Nested Ifs'!$C$14:$C$1004),0))</f>
        <v>6</v>
      </c>
      <c r="K213" s="5" cm="1">
        <f t="array" ref="K213">INDEX(INDEX(Nested_Ifs[],,MATCH(Lookups[[#Headers],[Group_1_1]],Nested_Ifs[#Headers],0)),
MATCH(1,($B213='Nested Ifs'!$B$14:$B$1004)*($C213='Nested Ifs'!$C$14:$C$1004),0))</f>
        <v>1</v>
      </c>
      <c r="L213" cm="1">
        <f t="array" ref="L213">INDEX(INDEX(Nested_Ifs[],,MATCH(Lookups[[#Headers],[c120_1]],Nested_Ifs[#Headers],0)),
MATCH(1,($B213='Nested Ifs'!$B$14:$B$1004)*($C213='Nested Ifs'!$C$14:$C$1004),0))</f>
        <v>2</v>
      </c>
      <c r="M213" cm="1">
        <f t="array" ref="M213">INDEX(INDEX(Nested_Ifs[],,MATCH(Lookups[[#Headers],[c120_2]],Nested_Ifs[#Headers],0)),
MATCH(1,($B213='Nested Ifs'!$B$14:$B$1004)*($C213='Nested Ifs'!$C$14:$C$1004),0))</f>
        <v>2</v>
      </c>
      <c r="N213" t="str" cm="1">
        <f t="array" ref="N213">INDEX(INDEX(Nested_Ifs[],,MATCH(Lookups[[#Headers],[c120_3]],Nested_Ifs[#Headers],0)),
MATCH(1,($B213='Nested Ifs'!$B$14:$B$1004)*($C213='Nested Ifs'!$C$14:$C$1004),0))</f>
        <v>NA</v>
      </c>
      <c r="O213" s="11" cm="1">
        <f t="array" ref="O213">IF(SUMIFS(Nested_Ifs[Group_2_1],Nested_Ifs[ID],Lookups[[#This Row],[ID]]) &gt;=1,1,INDEX(Nested_Ifs[Group_2_1],MATCH(1,(Lookups[[#This Row],[ID]]=Nested_Ifs[ID])*(Lookups[[#This Row],[a11]]=Nested_Ifs[a11]),0)))</f>
        <v>0</v>
      </c>
    </row>
    <row r="214" spans="2:15" x14ac:dyDescent="0.3">
      <c r="B214">
        <v>19187</v>
      </c>
      <c r="C214" cm="1">
        <f t="array" ref="C214">MIN(_xlfn._xlws.FILTER(Nested_Ifs[a11], Nested_Ifs[ID]=Lookups!B214))</f>
        <v>1</v>
      </c>
      <c r="D214" cm="1">
        <f t="array" ref="D214">INDEX(INDEX(Nested_Ifs[],,MATCH(Lookups[[#Headers],[a21]],Nested_Ifs[#Headers],0)),
MATCH(1,($B214='Nested Ifs'!$B$14:$B$1004)*($C214='Nested Ifs'!$C$14:$C$1004),0))</f>
        <v>1</v>
      </c>
      <c r="E214" cm="1">
        <f t="array" ref="E214">INDEX(INDEX(Nested_Ifs[],,MATCH(Lookups[[#Headers],[a31]],Nested_Ifs[#Headers],0)),
MATCH(1,($B214='Nested Ifs'!$B$14:$B$1004)*($C214='Nested Ifs'!$C$14:$C$1004),0))</f>
        <v>1</v>
      </c>
      <c r="F214" cm="1">
        <f t="array" ref="F214">INDEX(INDEX(Nested_Ifs[],,MATCH(Lookups[[#Headers],[a71]],Nested_Ifs[#Headers],0)),
MATCH(1,($B214='Nested Ifs'!$B$14:$B$1004)*($C214='Nested Ifs'!$C$14:$C$1004),0))</f>
        <v>53</v>
      </c>
      <c r="G214" cm="1">
        <f t="array" ref="G214">INDEX(INDEX(Nested_Ifs[],,MATCH(Lookups[[#Headers],[a81]],Nested_Ifs[#Headers],0)),
MATCH(1,($B214='Nested Ifs'!$B$14:$B$1004)*($C214='Nested Ifs'!$C$14:$C$1004),0))</f>
        <v>1</v>
      </c>
      <c r="H214" t="str" cm="1">
        <f t="array" ref="H214">INDEX(INDEX(Nested_Ifs[],,MATCH(Lookups[[#Headers],[k31]],Nested_Ifs[#Headers],0)),
MATCH(1,($B214='Nested Ifs'!$B$14:$B$1004)*($C214='Nested Ifs'!$C$14:$C$1004),0))</f>
        <v>NA</v>
      </c>
      <c r="I214" t="str" cm="1">
        <f t="array" ref="I214">INDEX(INDEX(Nested_Ifs[],,MATCH(Lookups[[#Headers],[k51]],Nested_Ifs[#Headers],0)),
MATCH(1,($B214='Nested Ifs'!$B$14:$B$1004)*($C214='Nested Ifs'!$C$14:$C$1004),0))</f>
        <v>NA</v>
      </c>
      <c r="J214" cm="1">
        <f t="array" ref="J214">INDEX(INDEX(Nested_Ifs[],,MATCH(Lookups[[#Headers],[k91]],Nested_Ifs[#Headers],0)),
MATCH(1,($B214='Nested Ifs'!$B$14:$B$1004)*($C214='Nested Ifs'!$C$14:$C$1004),0))</f>
        <v>1</v>
      </c>
      <c r="K214" s="5" cm="1">
        <f t="array" ref="K214">INDEX(INDEX(Nested_Ifs[],,MATCH(Lookups[[#Headers],[Group_1_1]],Nested_Ifs[#Headers],0)),
MATCH(1,($B214='Nested Ifs'!$B$14:$B$1004)*($C214='Nested Ifs'!$C$14:$C$1004),0))</f>
        <v>0</v>
      </c>
      <c r="L214" cm="1">
        <f t="array" ref="L214">INDEX(INDEX(Nested_Ifs[],,MATCH(Lookups[[#Headers],[c120_1]],Nested_Ifs[#Headers],0)),
MATCH(1,($B214='Nested Ifs'!$B$14:$B$1004)*($C214='Nested Ifs'!$C$14:$C$1004),0))</f>
        <v>2</v>
      </c>
      <c r="M214" cm="1">
        <f t="array" ref="M214">INDEX(INDEX(Nested_Ifs[],,MATCH(Lookups[[#Headers],[c120_2]],Nested_Ifs[#Headers],0)),
MATCH(1,($B214='Nested Ifs'!$B$14:$B$1004)*($C214='Nested Ifs'!$C$14:$C$1004),0))</f>
        <v>2</v>
      </c>
      <c r="N214" t="str" cm="1">
        <f t="array" ref="N214">INDEX(INDEX(Nested_Ifs[],,MATCH(Lookups[[#Headers],[c120_3]],Nested_Ifs[#Headers],0)),
MATCH(1,($B214='Nested Ifs'!$B$14:$B$1004)*($C214='Nested Ifs'!$C$14:$C$1004),0))</f>
        <v>NA</v>
      </c>
      <c r="O214" s="11" cm="1">
        <f t="array" ref="O214">IF(SUMIFS(Nested_Ifs[Group_2_1],Nested_Ifs[ID],Lookups[[#This Row],[ID]]) &gt;=1,1,INDEX(Nested_Ifs[Group_2_1],MATCH(1,(Lookups[[#This Row],[ID]]=Nested_Ifs[ID])*(Lookups[[#This Row],[a11]]=Nested_Ifs[a11]),0)))</f>
        <v>0</v>
      </c>
    </row>
    <row r="215" spans="2:15" x14ac:dyDescent="0.3">
      <c r="B215">
        <v>19188</v>
      </c>
      <c r="C215" cm="1">
        <f t="array" ref="C215">MIN(_xlfn._xlws.FILTER(Nested_Ifs[a11], Nested_Ifs[ID]=Lookups!B215))</f>
        <v>1</v>
      </c>
      <c r="D215" cm="1">
        <f t="array" ref="D215">INDEX(INDEX(Nested_Ifs[],,MATCH(Lookups[[#Headers],[a21]],Nested_Ifs[#Headers],0)),
MATCH(1,($B215='Nested Ifs'!$B$14:$B$1004)*($C215='Nested Ifs'!$C$14:$C$1004),0))</f>
        <v>1</v>
      </c>
      <c r="E215" cm="1">
        <f t="array" ref="E215">INDEX(INDEX(Nested_Ifs[],,MATCH(Lookups[[#Headers],[a31]],Nested_Ifs[#Headers],0)),
MATCH(1,($B215='Nested Ifs'!$B$14:$B$1004)*($C215='Nested Ifs'!$C$14:$C$1004),0))</f>
        <v>1</v>
      </c>
      <c r="F215" cm="1">
        <f t="array" ref="F215">INDEX(INDEX(Nested_Ifs[],,MATCH(Lookups[[#Headers],[a71]],Nested_Ifs[#Headers],0)),
MATCH(1,($B215='Nested Ifs'!$B$14:$B$1004)*($C215='Nested Ifs'!$C$14:$C$1004),0))</f>
        <v>62</v>
      </c>
      <c r="G215" cm="1">
        <f t="array" ref="G215">INDEX(INDEX(Nested_Ifs[],,MATCH(Lookups[[#Headers],[a81]],Nested_Ifs[#Headers],0)),
MATCH(1,($B215='Nested Ifs'!$B$14:$B$1004)*($C215='Nested Ifs'!$C$14:$C$1004),0))</f>
        <v>1</v>
      </c>
      <c r="H215" t="str" cm="1">
        <f t="array" ref="H215">INDEX(INDEX(Nested_Ifs[],,MATCH(Lookups[[#Headers],[k31]],Nested_Ifs[#Headers],0)),
MATCH(1,($B215='Nested Ifs'!$B$14:$B$1004)*($C215='Nested Ifs'!$C$14:$C$1004),0))</f>
        <v>NA</v>
      </c>
      <c r="I215" t="str" cm="1">
        <f t="array" ref="I215">INDEX(INDEX(Nested_Ifs[],,MATCH(Lookups[[#Headers],[k51]],Nested_Ifs[#Headers],0)),
MATCH(1,($B215='Nested Ifs'!$B$14:$B$1004)*($C215='Nested Ifs'!$C$14:$C$1004),0))</f>
        <v>NA</v>
      </c>
      <c r="J215" cm="1">
        <f t="array" ref="J215">INDEX(INDEX(Nested_Ifs[],,MATCH(Lookups[[#Headers],[k91]],Nested_Ifs[#Headers],0)),
MATCH(1,($B215='Nested Ifs'!$B$14:$B$1004)*($C215='Nested Ifs'!$C$14:$C$1004),0))</f>
        <v>5</v>
      </c>
      <c r="K215" s="5" cm="1">
        <f t="array" ref="K215">INDEX(INDEX(Nested_Ifs[],,MATCH(Lookups[[#Headers],[Group_1_1]],Nested_Ifs[#Headers],0)),
MATCH(1,($B215='Nested Ifs'!$B$14:$B$1004)*($C215='Nested Ifs'!$C$14:$C$1004),0))</f>
        <v>0</v>
      </c>
      <c r="L215" cm="1">
        <f t="array" ref="L215">INDEX(INDEX(Nested_Ifs[],,MATCH(Lookups[[#Headers],[c120_1]],Nested_Ifs[#Headers],0)),
MATCH(1,($B215='Nested Ifs'!$B$14:$B$1004)*($C215='Nested Ifs'!$C$14:$C$1004),0))</f>
        <v>2</v>
      </c>
      <c r="M215" cm="1">
        <f t="array" ref="M215">INDEX(INDEX(Nested_Ifs[],,MATCH(Lookups[[#Headers],[c120_2]],Nested_Ifs[#Headers],0)),
MATCH(1,($B215='Nested Ifs'!$B$14:$B$1004)*($C215='Nested Ifs'!$C$14:$C$1004),0))</f>
        <v>2</v>
      </c>
      <c r="N215" t="str" cm="1">
        <f t="array" ref="N215">INDEX(INDEX(Nested_Ifs[],,MATCH(Lookups[[#Headers],[c120_3]],Nested_Ifs[#Headers],0)),
MATCH(1,($B215='Nested Ifs'!$B$14:$B$1004)*($C215='Nested Ifs'!$C$14:$C$1004),0))</f>
        <v>NA</v>
      </c>
      <c r="O215" s="11" cm="1">
        <f t="array" ref="O215">IF(SUMIFS(Nested_Ifs[Group_2_1],Nested_Ifs[ID],Lookups[[#This Row],[ID]]) &gt;=1,1,INDEX(Nested_Ifs[Group_2_1],MATCH(1,(Lookups[[#This Row],[ID]]=Nested_Ifs[ID])*(Lookups[[#This Row],[a11]]=Nested_Ifs[a11]),0)))</f>
        <v>0</v>
      </c>
    </row>
    <row r="216" spans="2:15" x14ac:dyDescent="0.3">
      <c r="B216">
        <v>19189</v>
      </c>
      <c r="C216" cm="1">
        <f t="array" ref="C216">MIN(_xlfn._xlws.FILTER(Nested_Ifs[a11], Nested_Ifs[ID]=Lookups!B216))</f>
        <v>1</v>
      </c>
      <c r="D216" cm="1">
        <f t="array" ref="D216">INDEX(INDEX(Nested_Ifs[],,MATCH(Lookups[[#Headers],[a21]],Nested_Ifs[#Headers],0)),
MATCH(1,($B216='Nested Ifs'!$B$14:$B$1004)*($C216='Nested Ifs'!$C$14:$C$1004),0))</f>
        <v>1</v>
      </c>
      <c r="E216" cm="1">
        <f t="array" ref="E216">INDEX(INDEX(Nested_Ifs[],,MATCH(Lookups[[#Headers],[a31]],Nested_Ifs[#Headers],0)),
MATCH(1,($B216='Nested Ifs'!$B$14:$B$1004)*($C216='Nested Ifs'!$C$14:$C$1004),0))</f>
        <v>1</v>
      </c>
      <c r="F216" cm="1">
        <f t="array" ref="F216">INDEX(INDEX(Nested_Ifs[],,MATCH(Lookups[[#Headers],[a71]],Nested_Ifs[#Headers],0)),
MATCH(1,($B216='Nested Ifs'!$B$14:$B$1004)*($C216='Nested Ifs'!$C$14:$C$1004),0))</f>
        <v>54</v>
      </c>
      <c r="G216" cm="1">
        <f t="array" ref="G216">INDEX(INDEX(Nested_Ifs[],,MATCH(Lookups[[#Headers],[a81]],Nested_Ifs[#Headers],0)),
MATCH(1,($B216='Nested Ifs'!$B$14:$B$1004)*($C216='Nested Ifs'!$C$14:$C$1004),0))</f>
        <v>1</v>
      </c>
      <c r="H216" t="str" cm="1">
        <f t="array" ref="H216">INDEX(INDEX(Nested_Ifs[],,MATCH(Lookups[[#Headers],[k31]],Nested_Ifs[#Headers],0)),
MATCH(1,($B216='Nested Ifs'!$B$14:$B$1004)*($C216='Nested Ifs'!$C$14:$C$1004),0))</f>
        <v>NA</v>
      </c>
      <c r="I216" t="str" cm="1">
        <f t="array" ref="I216">INDEX(INDEX(Nested_Ifs[],,MATCH(Lookups[[#Headers],[k51]],Nested_Ifs[#Headers],0)),
MATCH(1,($B216='Nested Ifs'!$B$14:$B$1004)*($C216='Nested Ifs'!$C$14:$C$1004),0))</f>
        <v>NA</v>
      </c>
      <c r="J216" cm="1">
        <f t="array" ref="J216">INDEX(INDEX(Nested_Ifs[],,MATCH(Lookups[[#Headers],[k91]],Nested_Ifs[#Headers],0)),
MATCH(1,($B216='Nested Ifs'!$B$14:$B$1004)*($C216='Nested Ifs'!$C$14:$C$1004),0))</f>
        <v>6</v>
      </c>
      <c r="K216" s="5" cm="1">
        <f t="array" ref="K216">INDEX(INDEX(Nested_Ifs[],,MATCH(Lookups[[#Headers],[Group_1_1]],Nested_Ifs[#Headers],0)),
MATCH(1,($B216='Nested Ifs'!$B$14:$B$1004)*($C216='Nested Ifs'!$C$14:$C$1004),0))</f>
        <v>1</v>
      </c>
      <c r="L216" cm="1">
        <f t="array" ref="L216">INDEX(INDEX(Nested_Ifs[],,MATCH(Lookups[[#Headers],[c120_1]],Nested_Ifs[#Headers],0)),
MATCH(1,($B216='Nested Ifs'!$B$14:$B$1004)*($C216='Nested Ifs'!$C$14:$C$1004),0))</f>
        <v>2</v>
      </c>
      <c r="M216" cm="1">
        <f t="array" ref="M216">INDEX(INDEX(Nested_Ifs[],,MATCH(Lookups[[#Headers],[c120_2]],Nested_Ifs[#Headers],0)),
MATCH(1,($B216='Nested Ifs'!$B$14:$B$1004)*($C216='Nested Ifs'!$C$14:$C$1004),0))</f>
        <v>2</v>
      </c>
      <c r="N216" t="str" cm="1">
        <f t="array" ref="N216">INDEX(INDEX(Nested_Ifs[],,MATCH(Lookups[[#Headers],[c120_3]],Nested_Ifs[#Headers],0)),
MATCH(1,($B216='Nested Ifs'!$B$14:$B$1004)*($C216='Nested Ifs'!$C$14:$C$1004),0))</f>
        <v>NA</v>
      </c>
      <c r="O216" s="11" cm="1">
        <f t="array" ref="O216">IF(SUMIFS(Nested_Ifs[Group_2_1],Nested_Ifs[ID],Lookups[[#This Row],[ID]]) &gt;=1,1,INDEX(Nested_Ifs[Group_2_1],MATCH(1,(Lookups[[#This Row],[ID]]=Nested_Ifs[ID])*(Lookups[[#This Row],[a11]]=Nested_Ifs[a11]),0)))</f>
        <v>0</v>
      </c>
    </row>
    <row r="217" spans="2:15" x14ac:dyDescent="0.3">
      <c r="B217">
        <v>19190</v>
      </c>
      <c r="C217" cm="1">
        <f t="array" ref="C217">MIN(_xlfn._xlws.FILTER(Nested_Ifs[a11], Nested_Ifs[ID]=Lookups!B217))</f>
        <v>1</v>
      </c>
      <c r="D217" cm="1">
        <f t="array" ref="D217">INDEX(INDEX(Nested_Ifs[],,MATCH(Lookups[[#Headers],[a21]],Nested_Ifs[#Headers],0)),
MATCH(1,($B217='Nested Ifs'!$B$14:$B$1004)*($C217='Nested Ifs'!$C$14:$C$1004),0))</f>
        <v>2</v>
      </c>
      <c r="E217" cm="1">
        <f t="array" ref="E217">INDEX(INDEX(Nested_Ifs[],,MATCH(Lookups[[#Headers],[a31]],Nested_Ifs[#Headers],0)),
MATCH(1,($B217='Nested Ifs'!$B$14:$B$1004)*($C217='Nested Ifs'!$C$14:$C$1004),0))</f>
        <v>1</v>
      </c>
      <c r="F217" cm="1">
        <f t="array" ref="F217">INDEX(INDEX(Nested_Ifs[],,MATCH(Lookups[[#Headers],[a71]],Nested_Ifs[#Headers],0)),
MATCH(1,($B217='Nested Ifs'!$B$14:$B$1004)*($C217='Nested Ifs'!$C$14:$C$1004),0))</f>
        <v>36</v>
      </c>
      <c r="G217" cm="1">
        <f t="array" ref="G217">INDEX(INDEX(Nested_Ifs[],,MATCH(Lookups[[#Headers],[a81]],Nested_Ifs[#Headers],0)),
MATCH(1,($B217='Nested Ifs'!$B$14:$B$1004)*($C217='Nested Ifs'!$C$14:$C$1004),0))</f>
        <v>5</v>
      </c>
      <c r="H217" t="str" cm="1">
        <f t="array" ref="H217">INDEX(INDEX(Nested_Ifs[],,MATCH(Lookups[[#Headers],[k31]],Nested_Ifs[#Headers],0)),
MATCH(1,($B217='Nested Ifs'!$B$14:$B$1004)*($C217='Nested Ifs'!$C$14:$C$1004),0))</f>
        <v>NA</v>
      </c>
      <c r="I217" t="str" cm="1">
        <f t="array" ref="I217">INDEX(INDEX(Nested_Ifs[],,MATCH(Lookups[[#Headers],[k51]],Nested_Ifs[#Headers],0)),
MATCH(1,($B217='Nested Ifs'!$B$14:$B$1004)*($C217='Nested Ifs'!$C$14:$C$1004),0))</f>
        <v>NA</v>
      </c>
      <c r="J217" cm="1">
        <f t="array" ref="J217">INDEX(INDEX(Nested_Ifs[],,MATCH(Lookups[[#Headers],[k91]],Nested_Ifs[#Headers],0)),
MATCH(1,($B217='Nested Ifs'!$B$14:$B$1004)*($C217='Nested Ifs'!$C$14:$C$1004),0))</f>
        <v>5</v>
      </c>
      <c r="K217" s="5" cm="1">
        <f t="array" ref="K217">INDEX(INDEX(Nested_Ifs[],,MATCH(Lookups[[#Headers],[Group_1_1]],Nested_Ifs[#Headers],0)),
MATCH(1,($B217='Nested Ifs'!$B$14:$B$1004)*($C217='Nested Ifs'!$C$14:$C$1004),0))</f>
        <v>0</v>
      </c>
      <c r="L217" cm="1">
        <f t="array" ref="L217">INDEX(INDEX(Nested_Ifs[],,MATCH(Lookups[[#Headers],[c120_1]],Nested_Ifs[#Headers],0)),
MATCH(1,($B217='Nested Ifs'!$B$14:$B$1004)*($C217='Nested Ifs'!$C$14:$C$1004),0))</f>
        <v>2</v>
      </c>
      <c r="M217" cm="1">
        <f t="array" ref="M217">INDEX(INDEX(Nested_Ifs[],,MATCH(Lookups[[#Headers],[c120_2]],Nested_Ifs[#Headers],0)),
MATCH(1,($B217='Nested Ifs'!$B$14:$B$1004)*($C217='Nested Ifs'!$C$14:$C$1004),0))</f>
        <v>2</v>
      </c>
      <c r="N217" t="str" cm="1">
        <f t="array" ref="N217">INDEX(INDEX(Nested_Ifs[],,MATCH(Lookups[[#Headers],[c120_3]],Nested_Ifs[#Headers],0)),
MATCH(1,($B217='Nested Ifs'!$B$14:$B$1004)*($C217='Nested Ifs'!$C$14:$C$1004),0))</f>
        <v>NA</v>
      </c>
      <c r="O217" s="11" cm="1">
        <f t="array" ref="O217">IF(SUMIFS(Nested_Ifs[Group_2_1],Nested_Ifs[ID],Lookups[[#This Row],[ID]]) &gt;=1,1,INDEX(Nested_Ifs[Group_2_1],MATCH(1,(Lookups[[#This Row],[ID]]=Nested_Ifs[ID])*(Lookups[[#This Row],[a11]]=Nested_Ifs[a11]),0)))</f>
        <v>0</v>
      </c>
    </row>
    <row r="218" spans="2:15" x14ac:dyDescent="0.3">
      <c r="B218">
        <v>19191</v>
      </c>
      <c r="C218" cm="1">
        <f t="array" ref="C218">MIN(_xlfn._xlws.FILTER(Nested_Ifs[a11], Nested_Ifs[ID]=Lookups!B218))</f>
        <v>1</v>
      </c>
      <c r="D218" cm="1">
        <f t="array" ref="D218">INDEX(INDEX(Nested_Ifs[],,MATCH(Lookups[[#Headers],[a21]],Nested_Ifs[#Headers],0)),
MATCH(1,($B218='Nested Ifs'!$B$14:$B$1004)*($C218='Nested Ifs'!$C$14:$C$1004),0))</f>
        <v>1</v>
      </c>
      <c r="E218" cm="1">
        <f t="array" ref="E218">INDEX(INDEX(Nested_Ifs[],,MATCH(Lookups[[#Headers],[a31]],Nested_Ifs[#Headers],0)),
MATCH(1,($B218='Nested Ifs'!$B$14:$B$1004)*($C218='Nested Ifs'!$C$14:$C$1004),0))</f>
        <v>1</v>
      </c>
      <c r="F218" cm="1">
        <f t="array" ref="F218">INDEX(INDEX(Nested_Ifs[],,MATCH(Lookups[[#Headers],[a71]],Nested_Ifs[#Headers],0)),
MATCH(1,($B218='Nested Ifs'!$B$14:$B$1004)*($C218='Nested Ifs'!$C$14:$C$1004),0))</f>
        <v>47</v>
      </c>
      <c r="G218" cm="1">
        <f t="array" ref="G218">INDEX(INDEX(Nested_Ifs[],,MATCH(Lookups[[#Headers],[a81]],Nested_Ifs[#Headers],0)),
MATCH(1,($B218='Nested Ifs'!$B$14:$B$1004)*($C218='Nested Ifs'!$C$14:$C$1004),0))</f>
        <v>1</v>
      </c>
      <c r="H218" t="str" cm="1">
        <f t="array" ref="H218">INDEX(INDEX(Nested_Ifs[],,MATCH(Lookups[[#Headers],[k31]],Nested_Ifs[#Headers],0)),
MATCH(1,($B218='Nested Ifs'!$B$14:$B$1004)*($C218='Nested Ifs'!$C$14:$C$1004),0))</f>
        <v>NA</v>
      </c>
      <c r="I218" t="str" cm="1">
        <f t="array" ref="I218">INDEX(INDEX(Nested_Ifs[],,MATCH(Lookups[[#Headers],[k51]],Nested_Ifs[#Headers],0)),
MATCH(1,($B218='Nested Ifs'!$B$14:$B$1004)*($C218='Nested Ifs'!$C$14:$C$1004),0))</f>
        <v>NA</v>
      </c>
      <c r="J218" cm="1">
        <f t="array" ref="J218">INDEX(INDEX(Nested_Ifs[],,MATCH(Lookups[[#Headers],[k91]],Nested_Ifs[#Headers],0)),
MATCH(1,($B218='Nested Ifs'!$B$14:$B$1004)*($C218='Nested Ifs'!$C$14:$C$1004),0))</f>
        <v>5</v>
      </c>
      <c r="K218" s="5" cm="1">
        <f t="array" ref="K218">INDEX(INDEX(Nested_Ifs[],,MATCH(Lookups[[#Headers],[Group_1_1]],Nested_Ifs[#Headers],0)),
MATCH(1,($B218='Nested Ifs'!$B$14:$B$1004)*($C218='Nested Ifs'!$C$14:$C$1004),0))</f>
        <v>0</v>
      </c>
      <c r="L218" cm="1">
        <f t="array" ref="L218">INDEX(INDEX(Nested_Ifs[],,MATCH(Lookups[[#Headers],[c120_1]],Nested_Ifs[#Headers],0)),
MATCH(1,($B218='Nested Ifs'!$B$14:$B$1004)*($C218='Nested Ifs'!$C$14:$C$1004),0))</f>
        <v>2</v>
      </c>
      <c r="M218" cm="1">
        <f t="array" ref="M218">INDEX(INDEX(Nested_Ifs[],,MATCH(Lookups[[#Headers],[c120_2]],Nested_Ifs[#Headers],0)),
MATCH(1,($B218='Nested Ifs'!$B$14:$B$1004)*($C218='Nested Ifs'!$C$14:$C$1004),0))</f>
        <v>2</v>
      </c>
      <c r="N218" t="str" cm="1">
        <f t="array" ref="N218">INDEX(INDEX(Nested_Ifs[],,MATCH(Lookups[[#Headers],[c120_3]],Nested_Ifs[#Headers],0)),
MATCH(1,($B218='Nested Ifs'!$B$14:$B$1004)*($C218='Nested Ifs'!$C$14:$C$1004),0))</f>
        <v>NA</v>
      </c>
      <c r="O218" s="11" cm="1">
        <f t="array" ref="O218">IF(SUMIFS(Nested_Ifs[Group_2_1],Nested_Ifs[ID],Lookups[[#This Row],[ID]]) &gt;=1,1,INDEX(Nested_Ifs[Group_2_1],MATCH(1,(Lookups[[#This Row],[ID]]=Nested_Ifs[ID])*(Lookups[[#This Row],[a11]]=Nested_Ifs[a11]),0)))</f>
        <v>0</v>
      </c>
    </row>
    <row r="219" spans="2:15" x14ac:dyDescent="0.3">
      <c r="B219">
        <v>19193</v>
      </c>
      <c r="C219" cm="1">
        <f t="array" ref="C219">MIN(_xlfn._xlws.FILTER(Nested_Ifs[a11], Nested_Ifs[ID]=Lookups!B219))</f>
        <v>1</v>
      </c>
      <c r="D219" cm="1">
        <f t="array" ref="D219">INDEX(INDEX(Nested_Ifs[],,MATCH(Lookups[[#Headers],[a21]],Nested_Ifs[#Headers],0)),
MATCH(1,($B219='Nested Ifs'!$B$14:$B$1004)*($C219='Nested Ifs'!$C$14:$C$1004),0))</f>
        <v>1</v>
      </c>
      <c r="E219" cm="1">
        <f t="array" ref="E219">INDEX(INDEX(Nested_Ifs[],,MATCH(Lookups[[#Headers],[a31]],Nested_Ifs[#Headers],0)),
MATCH(1,($B219='Nested Ifs'!$B$14:$B$1004)*($C219='Nested Ifs'!$C$14:$C$1004),0))</f>
        <v>1</v>
      </c>
      <c r="F219" cm="1">
        <f t="array" ref="F219">INDEX(INDEX(Nested_Ifs[],,MATCH(Lookups[[#Headers],[a71]],Nested_Ifs[#Headers],0)),
MATCH(1,($B219='Nested Ifs'!$B$14:$B$1004)*($C219='Nested Ifs'!$C$14:$C$1004),0))</f>
        <v>39</v>
      </c>
      <c r="G219" cm="1">
        <f t="array" ref="G219">INDEX(INDEX(Nested_Ifs[],,MATCH(Lookups[[#Headers],[a81]],Nested_Ifs[#Headers],0)),
MATCH(1,($B219='Nested Ifs'!$B$14:$B$1004)*($C219='Nested Ifs'!$C$14:$C$1004),0))</f>
        <v>1</v>
      </c>
      <c r="H219" t="str" cm="1">
        <f t="array" ref="H219">INDEX(INDEX(Nested_Ifs[],,MATCH(Lookups[[#Headers],[k31]],Nested_Ifs[#Headers],0)),
MATCH(1,($B219='Nested Ifs'!$B$14:$B$1004)*($C219='Nested Ifs'!$C$14:$C$1004),0))</f>
        <v>NA</v>
      </c>
      <c r="I219" t="str" cm="1">
        <f t="array" ref="I219">INDEX(INDEX(Nested_Ifs[],,MATCH(Lookups[[#Headers],[k51]],Nested_Ifs[#Headers],0)),
MATCH(1,($B219='Nested Ifs'!$B$14:$B$1004)*($C219='Nested Ifs'!$C$14:$C$1004),0))</f>
        <v>NA</v>
      </c>
      <c r="J219" cm="1">
        <f t="array" ref="J219">INDEX(INDEX(Nested_Ifs[],,MATCH(Lookups[[#Headers],[k91]],Nested_Ifs[#Headers],0)),
MATCH(1,($B219='Nested Ifs'!$B$14:$B$1004)*($C219='Nested Ifs'!$C$14:$C$1004),0))</f>
        <v>5</v>
      </c>
      <c r="K219" s="5" cm="1">
        <f t="array" ref="K219">INDEX(INDEX(Nested_Ifs[],,MATCH(Lookups[[#Headers],[Group_1_1]],Nested_Ifs[#Headers],0)),
MATCH(1,($B219='Nested Ifs'!$B$14:$B$1004)*($C219='Nested Ifs'!$C$14:$C$1004),0))</f>
        <v>0</v>
      </c>
      <c r="L219" cm="1">
        <f t="array" ref="L219">INDEX(INDEX(Nested_Ifs[],,MATCH(Lookups[[#Headers],[c120_1]],Nested_Ifs[#Headers],0)),
MATCH(1,($B219='Nested Ifs'!$B$14:$B$1004)*($C219='Nested Ifs'!$C$14:$C$1004),0))</f>
        <v>2</v>
      </c>
      <c r="M219" cm="1">
        <f t="array" ref="M219">INDEX(INDEX(Nested_Ifs[],,MATCH(Lookups[[#Headers],[c120_2]],Nested_Ifs[#Headers],0)),
MATCH(1,($B219='Nested Ifs'!$B$14:$B$1004)*($C219='Nested Ifs'!$C$14:$C$1004),0))</f>
        <v>2</v>
      </c>
      <c r="N219" t="str" cm="1">
        <f t="array" ref="N219">INDEX(INDEX(Nested_Ifs[],,MATCH(Lookups[[#Headers],[c120_3]],Nested_Ifs[#Headers],0)),
MATCH(1,($B219='Nested Ifs'!$B$14:$B$1004)*($C219='Nested Ifs'!$C$14:$C$1004),0))</f>
        <v>NA</v>
      </c>
      <c r="O219" s="11" cm="1">
        <f t="array" ref="O219">IF(SUMIFS(Nested_Ifs[Group_2_1],Nested_Ifs[ID],Lookups[[#This Row],[ID]]) &gt;=1,1,INDEX(Nested_Ifs[Group_2_1],MATCH(1,(Lookups[[#This Row],[ID]]=Nested_Ifs[ID])*(Lookups[[#This Row],[a11]]=Nested_Ifs[a11]),0)))</f>
        <v>0</v>
      </c>
    </row>
    <row r="220" spans="2:15" x14ac:dyDescent="0.3">
      <c r="B220">
        <v>19195</v>
      </c>
      <c r="C220" cm="1">
        <f t="array" ref="C220">MIN(_xlfn._xlws.FILTER(Nested_Ifs[a11], Nested_Ifs[ID]=Lookups!B220))</f>
        <v>1</v>
      </c>
      <c r="D220" cm="1">
        <f t="array" ref="D220">INDEX(INDEX(Nested_Ifs[],,MATCH(Lookups[[#Headers],[a21]],Nested_Ifs[#Headers],0)),
MATCH(1,($B220='Nested Ifs'!$B$14:$B$1004)*($C220='Nested Ifs'!$C$14:$C$1004),0))</f>
        <v>2</v>
      </c>
      <c r="E220" cm="1">
        <f t="array" ref="E220">INDEX(INDEX(Nested_Ifs[],,MATCH(Lookups[[#Headers],[a31]],Nested_Ifs[#Headers],0)),
MATCH(1,($B220='Nested Ifs'!$B$14:$B$1004)*($C220='Nested Ifs'!$C$14:$C$1004),0))</f>
        <v>1</v>
      </c>
      <c r="F220" cm="1">
        <f t="array" ref="F220">INDEX(INDEX(Nested_Ifs[],,MATCH(Lookups[[#Headers],[a71]],Nested_Ifs[#Headers],0)),
MATCH(1,($B220='Nested Ifs'!$B$14:$B$1004)*($C220='Nested Ifs'!$C$14:$C$1004),0))</f>
        <v>80</v>
      </c>
      <c r="G220" cm="1">
        <f t="array" ref="G220">INDEX(INDEX(Nested_Ifs[],,MATCH(Lookups[[#Headers],[a81]],Nested_Ifs[#Headers],0)),
MATCH(1,($B220='Nested Ifs'!$B$14:$B$1004)*($C220='Nested Ifs'!$C$14:$C$1004),0))</f>
        <v>5</v>
      </c>
      <c r="H220" t="str" cm="1">
        <f t="array" ref="H220">INDEX(INDEX(Nested_Ifs[],,MATCH(Lookups[[#Headers],[k31]],Nested_Ifs[#Headers],0)),
MATCH(1,($B220='Nested Ifs'!$B$14:$B$1004)*($C220='Nested Ifs'!$C$14:$C$1004),0))</f>
        <v>NA</v>
      </c>
      <c r="I220" t="str" cm="1">
        <f t="array" ref="I220">INDEX(INDEX(Nested_Ifs[],,MATCH(Lookups[[#Headers],[k51]],Nested_Ifs[#Headers],0)),
MATCH(1,($B220='Nested Ifs'!$B$14:$B$1004)*($C220='Nested Ifs'!$C$14:$C$1004),0))</f>
        <v>NA</v>
      </c>
      <c r="J220" cm="1">
        <f t="array" ref="J220">INDEX(INDEX(Nested_Ifs[],,MATCH(Lookups[[#Headers],[k91]],Nested_Ifs[#Headers],0)),
MATCH(1,($B220='Nested Ifs'!$B$14:$B$1004)*($C220='Nested Ifs'!$C$14:$C$1004),0))</f>
        <v>6</v>
      </c>
      <c r="K220" s="5" cm="1">
        <f t="array" ref="K220">INDEX(INDEX(Nested_Ifs[],,MATCH(Lookups[[#Headers],[Group_1_1]],Nested_Ifs[#Headers],0)),
MATCH(1,($B220='Nested Ifs'!$B$14:$B$1004)*($C220='Nested Ifs'!$C$14:$C$1004),0))</f>
        <v>1</v>
      </c>
      <c r="L220" cm="1">
        <f t="array" ref="L220">INDEX(INDEX(Nested_Ifs[],,MATCH(Lookups[[#Headers],[c120_1]],Nested_Ifs[#Headers],0)),
MATCH(1,($B220='Nested Ifs'!$B$14:$B$1004)*($C220='Nested Ifs'!$C$14:$C$1004),0))</f>
        <v>2</v>
      </c>
      <c r="M220" cm="1">
        <f t="array" ref="M220">INDEX(INDEX(Nested_Ifs[],,MATCH(Lookups[[#Headers],[c120_2]],Nested_Ifs[#Headers],0)),
MATCH(1,($B220='Nested Ifs'!$B$14:$B$1004)*($C220='Nested Ifs'!$C$14:$C$1004),0))</f>
        <v>2</v>
      </c>
      <c r="N220" t="str" cm="1">
        <f t="array" ref="N220">INDEX(INDEX(Nested_Ifs[],,MATCH(Lookups[[#Headers],[c120_3]],Nested_Ifs[#Headers],0)),
MATCH(1,($B220='Nested Ifs'!$B$14:$B$1004)*($C220='Nested Ifs'!$C$14:$C$1004),0))</f>
        <v>NA</v>
      </c>
      <c r="O220" s="11" cm="1">
        <f t="array" ref="O220">IF(SUMIFS(Nested_Ifs[Group_2_1],Nested_Ifs[ID],Lookups[[#This Row],[ID]]) &gt;=1,1,INDEX(Nested_Ifs[Group_2_1],MATCH(1,(Lookups[[#This Row],[ID]]=Nested_Ifs[ID])*(Lookups[[#This Row],[a11]]=Nested_Ifs[a11]),0)))</f>
        <v>0</v>
      </c>
    </row>
    <row r="221" spans="2:15" x14ac:dyDescent="0.3">
      <c r="B221">
        <v>19197</v>
      </c>
      <c r="C221" cm="1">
        <f t="array" ref="C221">MIN(_xlfn._xlws.FILTER(Nested_Ifs[a11], Nested_Ifs[ID]=Lookups!B221))</f>
        <v>1</v>
      </c>
      <c r="D221" cm="1">
        <f t="array" ref="D221">INDEX(INDEX(Nested_Ifs[],,MATCH(Lookups[[#Headers],[a21]],Nested_Ifs[#Headers],0)),
MATCH(1,($B221='Nested Ifs'!$B$14:$B$1004)*($C221='Nested Ifs'!$C$14:$C$1004),0))</f>
        <v>2</v>
      </c>
      <c r="E221" cm="1">
        <f t="array" ref="E221">INDEX(INDEX(Nested_Ifs[],,MATCH(Lookups[[#Headers],[a31]],Nested_Ifs[#Headers],0)),
MATCH(1,($B221='Nested Ifs'!$B$14:$B$1004)*($C221='Nested Ifs'!$C$14:$C$1004),0))</f>
        <v>1</v>
      </c>
      <c r="F221" cm="1">
        <f t="array" ref="F221">INDEX(INDEX(Nested_Ifs[],,MATCH(Lookups[[#Headers],[a71]],Nested_Ifs[#Headers],0)),
MATCH(1,($B221='Nested Ifs'!$B$14:$B$1004)*($C221='Nested Ifs'!$C$14:$C$1004),0))</f>
        <v>79</v>
      </c>
      <c r="G221" cm="1">
        <f t="array" ref="G221">INDEX(INDEX(Nested_Ifs[],,MATCH(Lookups[[#Headers],[a81]],Nested_Ifs[#Headers],0)),
MATCH(1,($B221='Nested Ifs'!$B$14:$B$1004)*($C221='Nested Ifs'!$C$14:$C$1004),0))</f>
        <v>5</v>
      </c>
      <c r="H221" t="str" cm="1">
        <f t="array" ref="H221">INDEX(INDEX(Nested_Ifs[],,MATCH(Lookups[[#Headers],[k31]],Nested_Ifs[#Headers],0)),
MATCH(1,($B221='Nested Ifs'!$B$14:$B$1004)*($C221='Nested Ifs'!$C$14:$C$1004),0))</f>
        <v>NA</v>
      </c>
      <c r="I221" t="str" cm="1">
        <f t="array" ref="I221">INDEX(INDEX(Nested_Ifs[],,MATCH(Lookups[[#Headers],[k51]],Nested_Ifs[#Headers],0)),
MATCH(1,($B221='Nested Ifs'!$B$14:$B$1004)*($C221='Nested Ifs'!$C$14:$C$1004),0))</f>
        <v>NA</v>
      </c>
      <c r="J221" cm="1">
        <f t="array" ref="J221">INDEX(INDEX(Nested_Ifs[],,MATCH(Lookups[[#Headers],[k91]],Nested_Ifs[#Headers],0)),
MATCH(1,($B221='Nested Ifs'!$B$14:$B$1004)*($C221='Nested Ifs'!$C$14:$C$1004),0))</f>
        <v>6</v>
      </c>
      <c r="K221" s="5" cm="1">
        <f t="array" ref="K221">INDEX(INDEX(Nested_Ifs[],,MATCH(Lookups[[#Headers],[Group_1_1]],Nested_Ifs[#Headers],0)),
MATCH(1,($B221='Nested Ifs'!$B$14:$B$1004)*($C221='Nested Ifs'!$C$14:$C$1004),0))</f>
        <v>1</v>
      </c>
      <c r="L221" cm="1">
        <f t="array" ref="L221">INDEX(INDEX(Nested_Ifs[],,MATCH(Lookups[[#Headers],[c120_1]],Nested_Ifs[#Headers],0)),
MATCH(1,($B221='Nested Ifs'!$B$14:$B$1004)*($C221='Nested Ifs'!$C$14:$C$1004),0))</f>
        <v>1</v>
      </c>
      <c r="M221" cm="1">
        <f t="array" ref="M221">INDEX(INDEX(Nested_Ifs[],,MATCH(Lookups[[#Headers],[c120_2]],Nested_Ifs[#Headers],0)),
MATCH(1,($B221='Nested Ifs'!$B$14:$B$1004)*($C221='Nested Ifs'!$C$14:$C$1004),0))</f>
        <v>1</v>
      </c>
      <c r="N221" cm="1">
        <f t="array" ref="N221">INDEX(INDEX(Nested_Ifs[],,MATCH(Lookups[[#Headers],[c120_3]],Nested_Ifs[#Headers],0)),
MATCH(1,($B221='Nested Ifs'!$B$14:$B$1004)*($C221='Nested Ifs'!$C$14:$C$1004),0))</f>
        <v>1</v>
      </c>
      <c r="O221" s="11" cm="1">
        <f t="array" ref="O221">IF(SUMIFS(Nested_Ifs[Group_2_1],Nested_Ifs[ID],Lookups[[#This Row],[ID]]) &gt;=1,1,INDEX(Nested_Ifs[Group_2_1],MATCH(1,(Lookups[[#This Row],[ID]]=Nested_Ifs[ID])*(Lookups[[#This Row],[a11]]=Nested_Ifs[a11]),0)))</f>
        <v>0</v>
      </c>
    </row>
    <row r="222" spans="2:15" x14ac:dyDescent="0.3">
      <c r="B222">
        <v>19198</v>
      </c>
      <c r="C222" cm="1">
        <f t="array" ref="C222">MIN(_xlfn._xlws.FILTER(Nested_Ifs[a11], Nested_Ifs[ID]=Lookups!B222))</f>
        <v>1</v>
      </c>
      <c r="D222" cm="1">
        <f t="array" ref="D222">INDEX(INDEX(Nested_Ifs[],,MATCH(Lookups[[#Headers],[a21]],Nested_Ifs[#Headers],0)),
MATCH(1,($B222='Nested Ifs'!$B$14:$B$1004)*($C222='Nested Ifs'!$C$14:$C$1004),0))</f>
        <v>1</v>
      </c>
      <c r="E222" cm="1">
        <f t="array" ref="E222">INDEX(INDEX(Nested_Ifs[],,MATCH(Lookups[[#Headers],[a31]],Nested_Ifs[#Headers],0)),
MATCH(1,($B222='Nested Ifs'!$B$14:$B$1004)*($C222='Nested Ifs'!$C$14:$C$1004),0))</f>
        <v>1</v>
      </c>
      <c r="F222" cm="1">
        <f t="array" ref="F222">INDEX(INDEX(Nested_Ifs[],,MATCH(Lookups[[#Headers],[a71]],Nested_Ifs[#Headers],0)),
MATCH(1,($B222='Nested Ifs'!$B$14:$B$1004)*($C222='Nested Ifs'!$C$14:$C$1004),0))</f>
        <v>66</v>
      </c>
      <c r="G222" cm="1">
        <f t="array" ref="G222">INDEX(INDEX(Nested_Ifs[],,MATCH(Lookups[[#Headers],[a81]],Nested_Ifs[#Headers],0)),
MATCH(1,($B222='Nested Ifs'!$B$14:$B$1004)*($C222='Nested Ifs'!$C$14:$C$1004),0))</f>
        <v>1</v>
      </c>
      <c r="H222" t="str" cm="1">
        <f t="array" ref="H222">INDEX(INDEX(Nested_Ifs[],,MATCH(Lookups[[#Headers],[k31]],Nested_Ifs[#Headers],0)),
MATCH(1,($B222='Nested Ifs'!$B$14:$B$1004)*($C222='Nested Ifs'!$C$14:$C$1004),0))</f>
        <v>NA</v>
      </c>
      <c r="I222" t="str" cm="1">
        <f t="array" ref="I222">INDEX(INDEX(Nested_Ifs[],,MATCH(Lookups[[#Headers],[k51]],Nested_Ifs[#Headers],0)),
MATCH(1,($B222='Nested Ifs'!$B$14:$B$1004)*($C222='Nested Ifs'!$C$14:$C$1004),0))</f>
        <v>NA</v>
      </c>
      <c r="J222" cm="1">
        <f t="array" ref="J222">INDEX(INDEX(Nested_Ifs[],,MATCH(Lookups[[#Headers],[k91]],Nested_Ifs[#Headers],0)),
MATCH(1,($B222='Nested Ifs'!$B$14:$B$1004)*($C222='Nested Ifs'!$C$14:$C$1004),0))</f>
        <v>5</v>
      </c>
      <c r="K222" s="5" cm="1">
        <f t="array" ref="K222">INDEX(INDEX(Nested_Ifs[],,MATCH(Lookups[[#Headers],[Group_1_1]],Nested_Ifs[#Headers],0)),
MATCH(1,($B222='Nested Ifs'!$B$14:$B$1004)*($C222='Nested Ifs'!$C$14:$C$1004),0))</f>
        <v>0</v>
      </c>
      <c r="L222" cm="1">
        <f t="array" ref="L222">INDEX(INDEX(Nested_Ifs[],,MATCH(Lookups[[#Headers],[c120_1]],Nested_Ifs[#Headers],0)),
MATCH(1,($B222='Nested Ifs'!$B$14:$B$1004)*($C222='Nested Ifs'!$C$14:$C$1004),0))</f>
        <v>2</v>
      </c>
      <c r="M222" cm="1">
        <f t="array" ref="M222">INDEX(INDEX(Nested_Ifs[],,MATCH(Lookups[[#Headers],[c120_2]],Nested_Ifs[#Headers],0)),
MATCH(1,($B222='Nested Ifs'!$B$14:$B$1004)*($C222='Nested Ifs'!$C$14:$C$1004),0))</f>
        <v>2</v>
      </c>
      <c r="N222" t="str" cm="1">
        <f t="array" ref="N222">INDEX(INDEX(Nested_Ifs[],,MATCH(Lookups[[#Headers],[c120_3]],Nested_Ifs[#Headers],0)),
MATCH(1,($B222='Nested Ifs'!$B$14:$B$1004)*($C222='Nested Ifs'!$C$14:$C$1004),0))</f>
        <v>NA</v>
      </c>
      <c r="O222" s="11" cm="1">
        <f t="array" ref="O222">IF(SUMIFS(Nested_Ifs[Group_2_1],Nested_Ifs[ID],Lookups[[#This Row],[ID]]) &gt;=1,1,INDEX(Nested_Ifs[Group_2_1],MATCH(1,(Lookups[[#This Row],[ID]]=Nested_Ifs[ID])*(Lookups[[#This Row],[a11]]=Nested_Ifs[a11]),0)))</f>
        <v>0</v>
      </c>
    </row>
    <row r="223" spans="2:15" x14ac:dyDescent="0.3">
      <c r="B223">
        <v>19199</v>
      </c>
      <c r="C223" cm="1">
        <f t="array" ref="C223">MIN(_xlfn._xlws.FILTER(Nested_Ifs[a11], Nested_Ifs[ID]=Lookups!B223))</f>
        <v>1</v>
      </c>
      <c r="D223" cm="1">
        <f t="array" ref="D223">INDEX(INDEX(Nested_Ifs[],,MATCH(Lookups[[#Headers],[a21]],Nested_Ifs[#Headers],0)),
MATCH(1,($B223='Nested Ifs'!$B$14:$B$1004)*($C223='Nested Ifs'!$C$14:$C$1004),0))</f>
        <v>2</v>
      </c>
      <c r="E223" cm="1">
        <f t="array" ref="E223">INDEX(INDEX(Nested_Ifs[],,MATCH(Lookups[[#Headers],[a31]],Nested_Ifs[#Headers],0)),
MATCH(1,($B223='Nested Ifs'!$B$14:$B$1004)*($C223='Nested Ifs'!$C$14:$C$1004),0))</f>
        <v>1</v>
      </c>
      <c r="F223" cm="1">
        <f t="array" ref="F223">INDEX(INDEX(Nested_Ifs[],,MATCH(Lookups[[#Headers],[a71]],Nested_Ifs[#Headers],0)),
MATCH(1,($B223='Nested Ifs'!$B$14:$B$1004)*($C223='Nested Ifs'!$C$14:$C$1004),0))</f>
        <v>61</v>
      </c>
      <c r="G223" cm="1">
        <f t="array" ref="G223">INDEX(INDEX(Nested_Ifs[],,MATCH(Lookups[[#Headers],[a81]],Nested_Ifs[#Headers],0)),
MATCH(1,($B223='Nested Ifs'!$B$14:$B$1004)*($C223='Nested Ifs'!$C$14:$C$1004),0))</f>
        <v>5</v>
      </c>
      <c r="H223" t="str" cm="1">
        <f t="array" ref="H223">INDEX(INDEX(Nested_Ifs[],,MATCH(Lookups[[#Headers],[k31]],Nested_Ifs[#Headers],0)),
MATCH(1,($B223='Nested Ifs'!$B$14:$B$1004)*($C223='Nested Ifs'!$C$14:$C$1004),0))</f>
        <v>NA</v>
      </c>
      <c r="I223" t="str" cm="1">
        <f t="array" ref="I223">INDEX(INDEX(Nested_Ifs[],,MATCH(Lookups[[#Headers],[k51]],Nested_Ifs[#Headers],0)),
MATCH(1,($B223='Nested Ifs'!$B$14:$B$1004)*($C223='Nested Ifs'!$C$14:$C$1004),0))</f>
        <v>NA</v>
      </c>
      <c r="J223" cm="1">
        <f t="array" ref="J223">INDEX(INDEX(Nested_Ifs[],,MATCH(Lookups[[#Headers],[k91]],Nested_Ifs[#Headers],0)),
MATCH(1,($B223='Nested Ifs'!$B$14:$B$1004)*($C223='Nested Ifs'!$C$14:$C$1004),0))</f>
        <v>5</v>
      </c>
      <c r="K223" s="5" cm="1">
        <f t="array" ref="K223">INDEX(INDEX(Nested_Ifs[],,MATCH(Lookups[[#Headers],[Group_1_1]],Nested_Ifs[#Headers],0)),
MATCH(1,($B223='Nested Ifs'!$B$14:$B$1004)*($C223='Nested Ifs'!$C$14:$C$1004),0))</f>
        <v>0</v>
      </c>
      <c r="L223" cm="1">
        <f t="array" ref="L223">INDEX(INDEX(Nested_Ifs[],,MATCH(Lookups[[#Headers],[c120_1]],Nested_Ifs[#Headers],0)),
MATCH(1,($B223='Nested Ifs'!$B$14:$B$1004)*($C223='Nested Ifs'!$C$14:$C$1004),0))</f>
        <v>2</v>
      </c>
      <c r="M223" cm="1">
        <f t="array" ref="M223">INDEX(INDEX(Nested_Ifs[],,MATCH(Lookups[[#Headers],[c120_2]],Nested_Ifs[#Headers],0)),
MATCH(1,($B223='Nested Ifs'!$B$14:$B$1004)*($C223='Nested Ifs'!$C$14:$C$1004),0))</f>
        <v>2</v>
      </c>
      <c r="N223" t="str" cm="1">
        <f t="array" ref="N223">INDEX(INDEX(Nested_Ifs[],,MATCH(Lookups[[#Headers],[c120_3]],Nested_Ifs[#Headers],0)),
MATCH(1,($B223='Nested Ifs'!$B$14:$B$1004)*($C223='Nested Ifs'!$C$14:$C$1004),0))</f>
        <v>NA</v>
      </c>
      <c r="O223" s="11" cm="1">
        <f t="array" ref="O223">IF(SUMIFS(Nested_Ifs[Group_2_1],Nested_Ifs[ID],Lookups[[#This Row],[ID]]) &gt;=1,1,INDEX(Nested_Ifs[Group_2_1],MATCH(1,(Lookups[[#This Row],[ID]]=Nested_Ifs[ID])*(Lookups[[#This Row],[a11]]=Nested_Ifs[a11]),0)))</f>
        <v>0</v>
      </c>
    </row>
    <row r="224" spans="2:15" x14ac:dyDescent="0.3">
      <c r="B224">
        <v>19200</v>
      </c>
      <c r="C224" cm="1">
        <f t="array" ref="C224">MIN(_xlfn._xlws.FILTER(Nested_Ifs[a11], Nested_Ifs[ID]=Lookups!B224))</f>
        <v>1</v>
      </c>
      <c r="D224" cm="1">
        <f t="array" ref="D224">INDEX(INDEX(Nested_Ifs[],,MATCH(Lookups[[#Headers],[a21]],Nested_Ifs[#Headers],0)),
MATCH(1,($B224='Nested Ifs'!$B$14:$B$1004)*($C224='Nested Ifs'!$C$14:$C$1004),0))</f>
        <v>1</v>
      </c>
      <c r="E224" cm="1">
        <f t="array" ref="E224">INDEX(INDEX(Nested_Ifs[],,MATCH(Lookups[[#Headers],[a31]],Nested_Ifs[#Headers],0)),
MATCH(1,($B224='Nested Ifs'!$B$14:$B$1004)*($C224='Nested Ifs'!$C$14:$C$1004),0))</f>
        <v>1</v>
      </c>
      <c r="F224" cm="1">
        <f t="array" ref="F224">INDEX(INDEX(Nested_Ifs[],,MATCH(Lookups[[#Headers],[a71]],Nested_Ifs[#Headers],0)),
MATCH(1,($B224='Nested Ifs'!$B$14:$B$1004)*($C224='Nested Ifs'!$C$14:$C$1004),0))</f>
        <v>57</v>
      </c>
      <c r="G224" cm="1">
        <f t="array" ref="G224">INDEX(INDEX(Nested_Ifs[],,MATCH(Lookups[[#Headers],[a81]],Nested_Ifs[#Headers],0)),
MATCH(1,($B224='Nested Ifs'!$B$14:$B$1004)*($C224='Nested Ifs'!$C$14:$C$1004),0))</f>
        <v>1</v>
      </c>
      <c r="H224" t="str" cm="1">
        <f t="array" ref="H224">INDEX(INDEX(Nested_Ifs[],,MATCH(Lookups[[#Headers],[k31]],Nested_Ifs[#Headers],0)),
MATCH(1,($B224='Nested Ifs'!$B$14:$B$1004)*($C224='Nested Ifs'!$C$14:$C$1004),0))</f>
        <v>NA</v>
      </c>
      <c r="I224" t="str" cm="1">
        <f t="array" ref="I224">INDEX(INDEX(Nested_Ifs[],,MATCH(Lookups[[#Headers],[k51]],Nested_Ifs[#Headers],0)),
MATCH(1,($B224='Nested Ifs'!$B$14:$B$1004)*($C224='Nested Ifs'!$C$14:$C$1004),0))</f>
        <v>NA</v>
      </c>
      <c r="J224" cm="1">
        <f t="array" ref="J224">INDEX(INDEX(Nested_Ifs[],,MATCH(Lookups[[#Headers],[k91]],Nested_Ifs[#Headers],0)),
MATCH(1,($B224='Nested Ifs'!$B$14:$B$1004)*($C224='Nested Ifs'!$C$14:$C$1004),0))</f>
        <v>5</v>
      </c>
      <c r="K224" s="5" cm="1">
        <f t="array" ref="K224">INDEX(INDEX(Nested_Ifs[],,MATCH(Lookups[[#Headers],[Group_1_1]],Nested_Ifs[#Headers],0)),
MATCH(1,($B224='Nested Ifs'!$B$14:$B$1004)*($C224='Nested Ifs'!$C$14:$C$1004),0))</f>
        <v>0</v>
      </c>
      <c r="L224" cm="1">
        <f t="array" ref="L224">INDEX(INDEX(Nested_Ifs[],,MATCH(Lookups[[#Headers],[c120_1]],Nested_Ifs[#Headers],0)),
MATCH(1,($B224='Nested Ifs'!$B$14:$B$1004)*($C224='Nested Ifs'!$C$14:$C$1004),0))</f>
        <v>2</v>
      </c>
      <c r="M224" cm="1">
        <f t="array" ref="M224">INDEX(INDEX(Nested_Ifs[],,MATCH(Lookups[[#Headers],[c120_2]],Nested_Ifs[#Headers],0)),
MATCH(1,($B224='Nested Ifs'!$B$14:$B$1004)*($C224='Nested Ifs'!$C$14:$C$1004),0))</f>
        <v>2</v>
      </c>
      <c r="N224" t="str" cm="1">
        <f t="array" ref="N224">INDEX(INDEX(Nested_Ifs[],,MATCH(Lookups[[#Headers],[c120_3]],Nested_Ifs[#Headers],0)),
MATCH(1,($B224='Nested Ifs'!$B$14:$B$1004)*($C224='Nested Ifs'!$C$14:$C$1004),0))</f>
        <v>NA</v>
      </c>
      <c r="O224" s="11" cm="1">
        <f t="array" ref="O224">IF(SUMIFS(Nested_Ifs[Group_2_1],Nested_Ifs[ID],Lookups[[#This Row],[ID]]) &gt;=1,1,INDEX(Nested_Ifs[Group_2_1],MATCH(1,(Lookups[[#This Row],[ID]]=Nested_Ifs[ID])*(Lookups[[#This Row],[a11]]=Nested_Ifs[a11]),0)))</f>
        <v>0</v>
      </c>
    </row>
    <row r="225" spans="2:15" x14ac:dyDescent="0.3">
      <c r="B225">
        <v>19201</v>
      </c>
      <c r="C225" cm="1">
        <f t="array" ref="C225">MIN(_xlfn._xlws.FILTER(Nested_Ifs[a11], Nested_Ifs[ID]=Lookups!B225))</f>
        <v>1</v>
      </c>
      <c r="D225" cm="1">
        <f t="array" ref="D225">INDEX(INDEX(Nested_Ifs[],,MATCH(Lookups[[#Headers],[a21]],Nested_Ifs[#Headers],0)),
MATCH(1,($B225='Nested Ifs'!$B$14:$B$1004)*($C225='Nested Ifs'!$C$14:$C$1004),0))</f>
        <v>1</v>
      </c>
      <c r="E225" cm="1">
        <f t="array" ref="E225">INDEX(INDEX(Nested_Ifs[],,MATCH(Lookups[[#Headers],[a31]],Nested_Ifs[#Headers],0)),
MATCH(1,($B225='Nested Ifs'!$B$14:$B$1004)*($C225='Nested Ifs'!$C$14:$C$1004),0))</f>
        <v>1</v>
      </c>
      <c r="F225" cm="1">
        <f t="array" ref="F225">INDEX(INDEX(Nested_Ifs[],,MATCH(Lookups[[#Headers],[a71]],Nested_Ifs[#Headers],0)),
MATCH(1,($B225='Nested Ifs'!$B$14:$B$1004)*($C225='Nested Ifs'!$C$14:$C$1004),0))</f>
        <v>28</v>
      </c>
      <c r="G225" cm="1">
        <f t="array" ref="G225">INDEX(INDEX(Nested_Ifs[],,MATCH(Lookups[[#Headers],[a81]],Nested_Ifs[#Headers],0)),
MATCH(1,($B225='Nested Ifs'!$B$14:$B$1004)*($C225='Nested Ifs'!$C$14:$C$1004),0))</f>
        <v>1</v>
      </c>
      <c r="H225" t="str" cm="1">
        <f t="array" ref="H225">INDEX(INDEX(Nested_Ifs[],,MATCH(Lookups[[#Headers],[k31]],Nested_Ifs[#Headers],0)),
MATCH(1,($B225='Nested Ifs'!$B$14:$B$1004)*($C225='Nested Ifs'!$C$14:$C$1004),0))</f>
        <v>NA</v>
      </c>
      <c r="I225" t="str" cm="1">
        <f t="array" ref="I225">INDEX(INDEX(Nested_Ifs[],,MATCH(Lookups[[#Headers],[k51]],Nested_Ifs[#Headers],0)),
MATCH(1,($B225='Nested Ifs'!$B$14:$B$1004)*($C225='Nested Ifs'!$C$14:$C$1004),0))</f>
        <v>NA</v>
      </c>
      <c r="J225" cm="1">
        <f t="array" ref="J225">INDEX(INDEX(Nested_Ifs[],,MATCH(Lookups[[#Headers],[k91]],Nested_Ifs[#Headers],0)),
MATCH(1,($B225='Nested Ifs'!$B$14:$B$1004)*($C225='Nested Ifs'!$C$14:$C$1004),0))</f>
        <v>5</v>
      </c>
      <c r="K225" s="5" cm="1">
        <f t="array" ref="K225">INDEX(INDEX(Nested_Ifs[],,MATCH(Lookups[[#Headers],[Group_1_1]],Nested_Ifs[#Headers],0)),
MATCH(1,($B225='Nested Ifs'!$B$14:$B$1004)*($C225='Nested Ifs'!$C$14:$C$1004),0))</f>
        <v>0</v>
      </c>
      <c r="L225" cm="1">
        <f t="array" ref="L225">INDEX(INDEX(Nested_Ifs[],,MATCH(Lookups[[#Headers],[c120_1]],Nested_Ifs[#Headers],0)),
MATCH(1,($B225='Nested Ifs'!$B$14:$B$1004)*($C225='Nested Ifs'!$C$14:$C$1004),0))</f>
        <v>2</v>
      </c>
      <c r="M225" cm="1">
        <f t="array" ref="M225">INDEX(INDEX(Nested_Ifs[],,MATCH(Lookups[[#Headers],[c120_2]],Nested_Ifs[#Headers],0)),
MATCH(1,($B225='Nested Ifs'!$B$14:$B$1004)*($C225='Nested Ifs'!$C$14:$C$1004),0))</f>
        <v>2</v>
      </c>
      <c r="N225" t="str" cm="1">
        <f t="array" ref="N225">INDEX(INDEX(Nested_Ifs[],,MATCH(Lookups[[#Headers],[c120_3]],Nested_Ifs[#Headers],0)),
MATCH(1,($B225='Nested Ifs'!$B$14:$B$1004)*($C225='Nested Ifs'!$C$14:$C$1004),0))</f>
        <v>NA</v>
      </c>
      <c r="O225" s="11" cm="1">
        <f t="array" ref="O225">IF(SUMIFS(Nested_Ifs[Group_2_1],Nested_Ifs[ID],Lookups[[#This Row],[ID]]) &gt;=1,1,INDEX(Nested_Ifs[Group_2_1],MATCH(1,(Lookups[[#This Row],[ID]]=Nested_Ifs[ID])*(Lookups[[#This Row],[a11]]=Nested_Ifs[a11]),0)))</f>
        <v>0</v>
      </c>
    </row>
    <row r="226" spans="2:15" x14ac:dyDescent="0.3">
      <c r="B226">
        <v>19202</v>
      </c>
      <c r="C226" cm="1">
        <f t="array" ref="C226">MIN(_xlfn._xlws.FILTER(Nested_Ifs[a11], Nested_Ifs[ID]=Lookups!B226))</f>
        <v>1</v>
      </c>
      <c r="D226" cm="1">
        <f t="array" ref="D226">INDEX(INDEX(Nested_Ifs[],,MATCH(Lookups[[#Headers],[a21]],Nested_Ifs[#Headers],0)),
MATCH(1,($B226='Nested Ifs'!$B$14:$B$1004)*($C226='Nested Ifs'!$C$14:$C$1004),0))</f>
        <v>1</v>
      </c>
      <c r="E226" cm="1">
        <f t="array" ref="E226">INDEX(INDEX(Nested_Ifs[],,MATCH(Lookups[[#Headers],[a31]],Nested_Ifs[#Headers],0)),
MATCH(1,($B226='Nested Ifs'!$B$14:$B$1004)*($C226='Nested Ifs'!$C$14:$C$1004),0))</f>
        <v>1</v>
      </c>
      <c r="F226" cm="1">
        <f t="array" ref="F226">INDEX(INDEX(Nested_Ifs[],,MATCH(Lookups[[#Headers],[a71]],Nested_Ifs[#Headers],0)),
MATCH(1,($B226='Nested Ifs'!$B$14:$B$1004)*($C226='Nested Ifs'!$C$14:$C$1004),0))</f>
        <v>35</v>
      </c>
      <c r="G226" cm="1">
        <f t="array" ref="G226">INDEX(INDEX(Nested_Ifs[],,MATCH(Lookups[[#Headers],[a81]],Nested_Ifs[#Headers],0)),
MATCH(1,($B226='Nested Ifs'!$B$14:$B$1004)*($C226='Nested Ifs'!$C$14:$C$1004),0))</f>
        <v>1</v>
      </c>
      <c r="H226" t="str" cm="1">
        <f t="array" ref="H226">INDEX(INDEX(Nested_Ifs[],,MATCH(Lookups[[#Headers],[k31]],Nested_Ifs[#Headers],0)),
MATCH(1,($B226='Nested Ifs'!$B$14:$B$1004)*($C226='Nested Ifs'!$C$14:$C$1004),0))</f>
        <v>NA</v>
      </c>
      <c r="I226" t="str" cm="1">
        <f t="array" ref="I226">INDEX(INDEX(Nested_Ifs[],,MATCH(Lookups[[#Headers],[k51]],Nested_Ifs[#Headers],0)),
MATCH(1,($B226='Nested Ifs'!$B$14:$B$1004)*($C226='Nested Ifs'!$C$14:$C$1004),0))</f>
        <v>NA</v>
      </c>
      <c r="J226" cm="1">
        <f t="array" ref="J226">INDEX(INDEX(Nested_Ifs[],,MATCH(Lookups[[#Headers],[k91]],Nested_Ifs[#Headers],0)),
MATCH(1,($B226='Nested Ifs'!$B$14:$B$1004)*($C226='Nested Ifs'!$C$14:$C$1004),0))</f>
        <v>5</v>
      </c>
      <c r="K226" s="5" cm="1">
        <f t="array" ref="K226">INDEX(INDEX(Nested_Ifs[],,MATCH(Lookups[[#Headers],[Group_1_1]],Nested_Ifs[#Headers],0)),
MATCH(1,($B226='Nested Ifs'!$B$14:$B$1004)*($C226='Nested Ifs'!$C$14:$C$1004),0))</f>
        <v>0</v>
      </c>
      <c r="L226" cm="1">
        <f t="array" ref="L226">INDEX(INDEX(Nested_Ifs[],,MATCH(Lookups[[#Headers],[c120_1]],Nested_Ifs[#Headers],0)),
MATCH(1,($B226='Nested Ifs'!$B$14:$B$1004)*($C226='Nested Ifs'!$C$14:$C$1004),0))</f>
        <v>2</v>
      </c>
      <c r="M226" cm="1">
        <f t="array" ref="M226">INDEX(INDEX(Nested_Ifs[],,MATCH(Lookups[[#Headers],[c120_2]],Nested_Ifs[#Headers],0)),
MATCH(1,($B226='Nested Ifs'!$B$14:$B$1004)*($C226='Nested Ifs'!$C$14:$C$1004),0))</f>
        <v>2</v>
      </c>
      <c r="N226" t="str" cm="1">
        <f t="array" ref="N226">INDEX(INDEX(Nested_Ifs[],,MATCH(Lookups[[#Headers],[c120_3]],Nested_Ifs[#Headers],0)),
MATCH(1,($B226='Nested Ifs'!$B$14:$B$1004)*($C226='Nested Ifs'!$C$14:$C$1004),0))</f>
        <v>NA</v>
      </c>
      <c r="O226" s="11" cm="1">
        <f t="array" ref="O226">IF(SUMIFS(Nested_Ifs[Group_2_1],Nested_Ifs[ID],Lookups[[#This Row],[ID]]) &gt;=1,1,INDEX(Nested_Ifs[Group_2_1],MATCH(1,(Lookups[[#This Row],[ID]]=Nested_Ifs[ID])*(Lookups[[#This Row],[a11]]=Nested_Ifs[a11]),0)))</f>
        <v>1</v>
      </c>
    </row>
    <row r="227" spans="2:15" x14ac:dyDescent="0.3">
      <c r="B227">
        <v>19203</v>
      </c>
      <c r="C227" cm="1">
        <f t="array" ref="C227">MIN(_xlfn._xlws.FILTER(Nested_Ifs[a11], Nested_Ifs[ID]=Lookups!B227))</f>
        <v>1</v>
      </c>
      <c r="D227" cm="1">
        <f t="array" ref="D227">INDEX(INDEX(Nested_Ifs[],,MATCH(Lookups[[#Headers],[a21]],Nested_Ifs[#Headers],0)),
MATCH(1,($B227='Nested Ifs'!$B$14:$B$1004)*($C227='Nested Ifs'!$C$14:$C$1004),0))</f>
        <v>1</v>
      </c>
      <c r="E227" cm="1">
        <f t="array" ref="E227">INDEX(INDEX(Nested_Ifs[],,MATCH(Lookups[[#Headers],[a31]],Nested_Ifs[#Headers],0)),
MATCH(1,($B227='Nested Ifs'!$B$14:$B$1004)*($C227='Nested Ifs'!$C$14:$C$1004),0))</f>
        <v>1</v>
      </c>
      <c r="F227" cm="1">
        <f t="array" ref="F227">INDEX(INDEX(Nested_Ifs[],,MATCH(Lookups[[#Headers],[a71]],Nested_Ifs[#Headers],0)),
MATCH(1,($B227='Nested Ifs'!$B$14:$B$1004)*($C227='Nested Ifs'!$C$14:$C$1004),0))</f>
        <v>43</v>
      </c>
      <c r="G227" cm="1">
        <f t="array" ref="G227">INDEX(INDEX(Nested_Ifs[],,MATCH(Lookups[[#Headers],[a81]],Nested_Ifs[#Headers],0)),
MATCH(1,($B227='Nested Ifs'!$B$14:$B$1004)*($C227='Nested Ifs'!$C$14:$C$1004),0))</f>
        <v>2</v>
      </c>
      <c r="H227" t="str" cm="1">
        <f t="array" ref="H227">INDEX(INDEX(Nested_Ifs[],,MATCH(Lookups[[#Headers],[k31]],Nested_Ifs[#Headers],0)),
MATCH(1,($B227='Nested Ifs'!$B$14:$B$1004)*($C227='Nested Ifs'!$C$14:$C$1004),0))</f>
        <v>NA</v>
      </c>
      <c r="I227" t="str" cm="1">
        <f t="array" ref="I227">INDEX(INDEX(Nested_Ifs[],,MATCH(Lookups[[#Headers],[k51]],Nested_Ifs[#Headers],0)),
MATCH(1,($B227='Nested Ifs'!$B$14:$B$1004)*($C227='Nested Ifs'!$C$14:$C$1004),0))</f>
        <v>NA</v>
      </c>
      <c r="J227" cm="1">
        <f t="array" ref="J227">INDEX(INDEX(Nested_Ifs[],,MATCH(Lookups[[#Headers],[k91]],Nested_Ifs[#Headers],0)),
MATCH(1,($B227='Nested Ifs'!$B$14:$B$1004)*($C227='Nested Ifs'!$C$14:$C$1004),0))</f>
        <v>6</v>
      </c>
      <c r="K227" s="5" cm="1">
        <f t="array" ref="K227">INDEX(INDEX(Nested_Ifs[],,MATCH(Lookups[[#Headers],[Group_1_1]],Nested_Ifs[#Headers],0)),
MATCH(1,($B227='Nested Ifs'!$B$14:$B$1004)*($C227='Nested Ifs'!$C$14:$C$1004),0))</f>
        <v>1</v>
      </c>
      <c r="L227" cm="1">
        <f t="array" ref="L227">INDEX(INDEX(Nested_Ifs[],,MATCH(Lookups[[#Headers],[c120_1]],Nested_Ifs[#Headers],0)),
MATCH(1,($B227='Nested Ifs'!$B$14:$B$1004)*($C227='Nested Ifs'!$C$14:$C$1004),0))</f>
        <v>2</v>
      </c>
      <c r="M227" cm="1">
        <f t="array" ref="M227">INDEX(INDEX(Nested_Ifs[],,MATCH(Lookups[[#Headers],[c120_2]],Nested_Ifs[#Headers],0)),
MATCH(1,($B227='Nested Ifs'!$B$14:$B$1004)*($C227='Nested Ifs'!$C$14:$C$1004),0))</f>
        <v>2</v>
      </c>
      <c r="N227" t="str" cm="1">
        <f t="array" ref="N227">INDEX(INDEX(Nested_Ifs[],,MATCH(Lookups[[#Headers],[c120_3]],Nested_Ifs[#Headers],0)),
MATCH(1,($B227='Nested Ifs'!$B$14:$B$1004)*($C227='Nested Ifs'!$C$14:$C$1004),0))</f>
        <v>NA</v>
      </c>
      <c r="O227" s="11" cm="1">
        <f t="array" ref="O227">IF(SUMIFS(Nested_Ifs[Group_2_1],Nested_Ifs[ID],Lookups[[#This Row],[ID]]) &gt;=1,1,INDEX(Nested_Ifs[Group_2_1],MATCH(1,(Lookups[[#This Row],[ID]]=Nested_Ifs[ID])*(Lookups[[#This Row],[a11]]=Nested_Ifs[a11]),0)))</f>
        <v>0</v>
      </c>
    </row>
    <row r="228" spans="2:15" x14ac:dyDescent="0.3">
      <c r="B228">
        <v>19204</v>
      </c>
      <c r="C228" cm="1">
        <f t="array" ref="C228">MIN(_xlfn._xlws.FILTER(Nested_Ifs[a11], Nested_Ifs[ID]=Lookups!B228))</f>
        <v>1</v>
      </c>
      <c r="D228" cm="1">
        <f t="array" ref="D228">INDEX(INDEX(Nested_Ifs[],,MATCH(Lookups[[#Headers],[a21]],Nested_Ifs[#Headers],0)),
MATCH(1,($B228='Nested Ifs'!$B$14:$B$1004)*($C228='Nested Ifs'!$C$14:$C$1004),0))</f>
        <v>1</v>
      </c>
      <c r="E228" cm="1">
        <f t="array" ref="E228">INDEX(INDEX(Nested_Ifs[],,MATCH(Lookups[[#Headers],[a31]],Nested_Ifs[#Headers],0)),
MATCH(1,($B228='Nested Ifs'!$B$14:$B$1004)*($C228='Nested Ifs'!$C$14:$C$1004),0))</f>
        <v>1</v>
      </c>
      <c r="F228" cm="1">
        <f t="array" ref="F228">INDEX(INDEX(Nested_Ifs[],,MATCH(Lookups[[#Headers],[a71]],Nested_Ifs[#Headers],0)),
MATCH(1,($B228='Nested Ifs'!$B$14:$B$1004)*($C228='Nested Ifs'!$C$14:$C$1004),0))</f>
        <v>60</v>
      </c>
      <c r="G228" cm="1">
        <f t="array" ref="G228">INDEX(INDEX(Nested_Ifs[],,MATCH(Lookups[[#Headers],[a81]],Nested_Ifs[#Headers],0)),
MATCH(1,($B228='Nested Ifs'!$B$14:$B$1004)*($C228='Nested Ifs'!$C$14:$C$1004),0))</f>
        <v>1</v>
      </c>
      <c r="H228" t="str" cm="1">
        <f t="array" ref="H228">INDEX(INDEX(Nested_Ifs[],,MATCH(Lookups[[#Headers],[k31]],Nested_Ifs[#Headers],0)),
MATCH(1,($B228='Nested Ifs'!$B$14:$B$1004)*($C228='Nested Ifs'!$C$14:$C$1004),0))</f>
        <v>NA</v>
      </c>
      <c r="I228" t="str" cm="1">
        <f t="array" ref="I228">INDEX(INDEX(Nested_Ifs[],,MATCH(Lookups[[#Headers],[k51]],Nested_Ifs[#Headers],0)),
MATCH(1,($B228='Nested Ifs'!$B$14:$B$1004)*($C228='Nested Ifs'!$C$14:$C$1004),0))</f>
        <v>NA</v>
      </c>
      <c r="J228" cm="1">
        <f t="array" ref="J228">INDEX(INDEX(Nested_Ifs[],,MATCH(Lookups[[#Headers],[k91]],Nested_Ifs[#Headers],0)),
MATCH(1,($B228='Nested Ifs'!$B$14:$B$1004)*($C228='Nested Ifs'!$C$14:$C$1004),0))</f>
        <v>1</v>
      </c>
      <c r="K228" s="5" cm="1">
        <f t="array" ref="K228">INDEX(INDEX(Nested_Ifs[],,MATCH(Lookups[[#Headers],[Group_1_1]],Nested_Ifs[#Headers],0)),
MATCH(1,($B228='Nested Ifs'!$B$14:$B$1004)*($C228='Nested Ifs'!$C$14:$C$1004),0))</f>
        <v>0</v>
      </c>
      <c r="L228" cm="1">
        <f t="array" ref="L228">INDEX(INDEX(Nested_Ifs[],,MATCH(Lookups[[#Headers],[c120_1]],Nested_Ifs[#Headers],0)),
MATCH(1,($B228='Nested Ifs'!$B$14:$B$1004)*($C228='Nested Ifs'!$C$14:$C$1004),0))</f>
        <v>2</v>
      </c>
      <c r="M228" cm="1">
        <f t="array" ref="M228">INDEX(INDEX(Nested_Ifs[],,MATCH(Lookups[[#Headers],[c120_2]],Nested_Ifs[#Headers],0)),
MATCH(1,($B228='Nested Ifs'!$B$14:$B$1004)*($C228='Nested Ifs'!$C$14:$C$1004),0))</f>
        <v>2</v>
      </c>
      <c r="N228" t="str" cm="1">
        <f t="array" ref="N228">INDEX(INDEX(Nested_Ifs[],,MATCH(Lookups[[#Headers],[c120_3]],Nested_Ifs[#Headers],0)),
MATCH(1,($B228='Nested Ifs'!$B$14:$B$1004)*($C228='Nested Ifs'!$C$14:$C$1004),0))</f>
        <v>NA</v>
      </c>
      <c r="O228" s="11" cm="1">
        <f t="array" ref="O228">IF(SUMIFS(Nested_Ifs[Group_2_1],Nested_Ifs[ID],Lookups[[#This Row],[ID]]) &gt;=1,1,INDEX(Nested_Ifs[Group_2_1],MATCH(1,(Lookups[[#This Row],[ID]]=Nested_Ifs[ID])*(Lookups[[#This Row],[a11]]=Nested_Ifs[a11]),0)))</f>
        <v>0</v>
      </c>
    </row>
    <row r="229" spans="2:15" x14ac:dyDescent="0.3">
      <c r="B229">
        <v>19205</v>
      </c>
      <c r="C229" cm="1">
        <f t="array" ref="C229">MIN(_xlfn._xlws.FILTER(Nested_Ifs[a11], Nested_Ifs[ID]=Lookups!B229))</f>
        <v>1</v>
      </c>
      <c r="D229" cm="1">
        <f t="array" ref="D229">INDEX(INDEX(Nested_Ifs[],,MATCH(Lookups[[#Headers],[a21]],Nested_Ifs[#Headers],0)),
MATCH(1,($B229='Nested Ifs'!$B$14:$B$1004)*($C229='Nested Ifs'!$C$14:$C$1004),0))</f>
        <v>2</v>
      </c>
      <c r="E229" cm="1">
        <f t="array" ref="E229">INDEX(INDEX(Nested_Ifs[],,MATCH(Lookups[[#Headers],[a31]],Nested_Ifs[#Headers],0)),
MATCH(1,($B229='Nested Ifs'!$B$14:$B$1004)*($C229='Nested Ifs'!$C$14:$C$1004),0))</f>
        <v>1</v>
      </c>
      <c r="F229" cm="1">
        <f t="array" ref="F229">INDEX(INDEX(Nested_Ifs[],,MATCH(Lookups[[#Headers],[a71]],Nested_Ifs[#Headers],0)),
MATCH(1,($B229='Nested Ifs'!$B$14:$B$1004)*($C229='Nested Ifs'!$C$14:$C$1004),0))</f>
        <v>63</v>
      </c>
      <c r="G229" cm="1">
        <f t="array" ref="G229">INDEX(INDEX(Nested_Ifs[],,MATCH(Lookups[[#Headers],[a81]],Nested_Ifs[#Headers],0)),
MATCH(1,($B229='Nested Ifs'!$B$14:$B$1004)*($C229='Nested Ifs'!$C$14:$C$1004),0))</f>
        <v>5</v>
      </c>
      <c r="H229" t="str" cm="1">
        <f t="array" ref="H229">INDEX(INDEX(Nested_Ifs[],,MATCH(Lookups[[#Headers],[k31]],Nested_Ifs[#Headers],0)),
MATCH(1,($B229='Nested Ifs'!$B$14:$B$1004)*($C229='Nested Ifs'!$C$14:$C$1004),0))</f>
        <v>NA</v>
      </c>
      <c r="I229" t="str" cm="1">
        <f t="array" ref="I229">INDEX(INDEX(Nested_Ifs[],,MATCH(Lookups[[#Headers],[k51]],Nested_Ifs[#Headers],0)),
MATCH(1,($B229='Nested Ifs'!$B$14:$B$1004)*($C229='Nested Ifs'!$C$14:$C$1004),0))</f>
        <v>NA</v>
      </c>
      <c r="J229" cm="1">
        <f t="array" ref="J229">INDEX(INDEX(Nested_Ifs[],,MATCH(Lookups[[#Headers],[k91]],Nested_Ifs[#Headers],0)),
MATCH(1,($B229='Nested Ifs'!$B$14:$B$1004)*($C229='Nested Ifs'!$C$14:$C$1004),0))</f>
        <v>5</v>
      </c>
      <c r="K229" s="5" cm="1">
        <f t="array" ref="K229">INDEX(INDEX(Nested_Ifs[],,MATCH(Lookups[[#Headers],[Group_1_1]],Nested_Ifs[#Headers],0)),
MATCH(1,($B229='Nested Ifs'!$B$14:$B$1004)*($C229='Nested Ifs'!$C$14:$C$1004),0))</f>
        <v>0</v>
      </c>
      <c r="L229" cm="1">
        <f t="array" ref="L229">INDEX(INDEX(Nested_Ifs[],,MATCH(Lookups[[#Headers],[c120_1]],Nested_Ifs[#Headers],0)),
MATCH(1,($B229='Nested Ifs'!$B$14:$B$1004)*($C229='Nested Ifs'!$C$14:$C$1004),0))</f>
        <v>2</v>
      </c>
      <c r="M229" cm="1">
        <f t="array" ref="M229">INDEX(INDEX(Nested_Ifs[],,MATCH(Lookups[[#Headers],[c120_2]],Nested_Ifs[#Headers],0)),
MATCH(1,($B229='Nested Ifs'!$B$14:$B$1004)*($C229='Nested Ifs'!$C$14:$C$1004),0))</f>
        <v>2</v>
      </c>
      <c r="N229" t="str" cm="1">
        <f t="array" ref="N229">INDEX(INDEX(Nested_Ifs[],,MATCH(Lookups[[#Headers],[c120_3]],Nested_Ifs[#Headers],0)),
MATCH(1,($B229='Nested Ifs'!$B$14:$B$1004)*($C229='Nested Ifs'!$C$14:$C$1004),0))</f>
        <v>NA</v>
      </c>
      <c r="O229" s="11" cm="1">
        <f t="array" ref="O229">IF(SUMIFS(Nested_Ifs[Group_2_1],Nested_Ifs[ID],Lookups[[#This Row],[ID]]) &gt;=1,1,INDEX(Nested_Ifs[Group_2_1],MATCH(1,(Lookups[[#This Row],[ID]]=Nested_Ifs[ID])*(Lookups[[#This Row],[a11]]=Nested_Ifs[a11]),0)))</f>
        <v>0</v>
      </c>
    </row>
    <row r="230" spans="2:15" x14ac:dyDescent="0.3">
      <c r="B230">
        <v>19206</v>
      </c>
      <c r="C230" cm="1">
        <f t="array" ref="C230">MIN(_xlfn._xlws.FILTER(Nested_Ifs[a11], Nested_Ifs[ID]=Lookups!B230))</f>
        <v>1</v>
      </c>
      <c r="D230" cm="1">
        <f t="array" ref="D230">INDEX(INDEX(Nested_Ifs[],,MATCH(Lookups[[#Headers],[a21]],Nested_Ifs[#Headers],0)),
MATCH(1,($B230='Nested Ifs'!$B$14:$B$1004)*($C230='Nested Ifs'!$C$14:$C$1004),0))</f>
        <v>2</v>
      </c>
      <c r="E230" cm="1">
        <f t="array" ref="E230">INDEX(INDEX(Nested_Ifs[],,MATCH(Lookups[[#Headers],[a31]],Nested_Ifs[#Headers],0)),
MATCH(1,($B230='Nested Ifs'!$B$14:$B$1004)*($C230='Nested Ifs'!$C$14:$C$1004),0))</f>
        <v>1</v>
      </c>
      <c r="F230" cm="1">
        <f t="array" ref="F230">INDEX(INDEX(Nested_Ifs[],,MATCH(Lookups[[#Headers],[a71]],Nested_Ifs[#Headers],0)),
MATCH(1,($B230='Nested Ifs'!$B$14:$B$1004)*($C230='Nested Ifs'!$C$14:$C$1004),0))</f>
        <v>50</v>
      </c>
      <c r="G230" cm="1">
        <f t="array" ref="G230">INDEX(INDEX(Nested_Ifs[],,MATCH(Lookups[[#Headers],[a81]],Nested_Ifs[#Headers],0)),
MATCH(1,($B230='Nested Ifs'!$B$14:$B$1004)*($C230='Nested Ifs'!$C$14:$C$1004),0))</f>
        <v>5</v>
      </c>
      <c r="H230" t="str" cm="1">
        <f t="array" ref="H230">INDEX(INDEX(Nested_Ifs[],,MATCH(Lookups[[#Headers],[k31]],Nested_Ifs[#Headers],0)),
MATCH(1,($B230='Nested Ifs'!$B$14:$B$1004)*($C230='Nested Ifs'!$C$14:$C$1004),0))</f>
        <v>NA</v>
      </c>
      <c r="I230" t="str" cm="1">
        <f t="array" ref="I230">INDEX(INDEX(Nested_Ifs[],,MATCH(Lookups[[#Headers],[k51]],Nested_Ifs[#Headers],0)),
MATCH(1,($B230='Nested Ifs'!$B$14:$B$1004)*($C230='Nested Ifs'!$C$14:$C$1004),0))</f>
        <v>NA</v>
      </c>
      <c r="J230" cm="1">
        <f t="array" ref="J230">INDEX(INDEX(Nested_Ifs[],,MATCH(Lookups[[#Headers],[k91]],Nested_Ifs[#Headers],0)),
MATCH(1,($B230='Nested Ifs'!$B$14:$B$1004)*($C230='Nested Ifs'!$C$14:$C$1004),0))</f>
        <v>41</v>
      </c>
      <c r="K230" s="5" cm="1">
        <f t="array" ref="K230">INDEX(INDEX(Nested_Ifs[],,MATCH(Lookups[[#Headers],[Group_1_1]],Nested_Ifs[#Headers],0)),
MATCH(1,($B230='Nested Ifs'!$B$14:$B$1004)*($C230='Nested Ifs'!$C$14:$C$1004),0))</f>
        <v>0</v>
      </c>
      <c r="L230" cm="1">
        <f t="array" ref="L230">INDEX(INDEX(Nested_Ifs[],,MATCH(Lookups[[#Headers],[c120_1]],Nested_Ifs[#Headers],0)),
MATCH(1,($B230='Nested Ifs'!$B$14:$B$1004)*($C230='Nested Ifs'!$C$14:$C$1004),0))</f>
        <v>2</v>
      </c>
      <c r="M230" cm="1">
        <f t="array" ref="M230">INDEX(INDEX(Nested_Ifs[],,MATCH(Lookups[[#Headers],[c120_2]],Nested_Ifs[#Headers],0)),
MATCH(1,($B230='Nested Ifs'!$B$14:$B$1004)*($C230='Nested Ifs'!$C$14:$C$1004),0))</f>
        <v>2</v>
      </c>
      <c r="N230" t="str" cm="1">
        <f t="array" ref="N230">INDEX(INDEX(Nested_Ifs[],,MATCH(Lookups[[#Headers],[c120_3]],Nested_Ifs[#Headers],0)),
MATCH(1,($B230='Nested Ifs'!$B$14:$B$1004)*($C230='Nested Ifs'!$C$14:$C$1004),0))</f>
        <v>NA</v>
      </c>
      <c r="O230" s="11" cm="1">
        <f t="array" ref="O230">IF(SUMIFS(Nested_Ifs[Group_2_1],Nested_Ifs[ID],Lookups[[#This Row],[ID]]) &gt;=1,1,INDEX(Nested_Ifs[Group_2_1],MATCH(1,(Lookups[[#This Row],[ID]]=Nested_Ifs[ID])*(Lookups[[#This Row],[a11]]=Nested_Ifs[a11]),0)))</f>
        <v>0</v>
      </c>
    </row>
    <row r="231" spans="2:15" x14ac:dyDescent="0.3">
      <c r="B231">
        <v>19208</v>
      </c>
      <c r="C231" cm="1">
        <f t="array" ref="C231">MIN(_xlfn._xlws.FILTER(Nested_Ifs[a11], Nested_Ifs[ID]=Lookups!B231))</f>
        <v>1</v>
      </c>
      <c r="D231" cm="1">
        <f t="array" ref="D231">INDEX(INDEX(Nested_Ifs[],,MATCH(Lookups[[#Headers],[a21]],Nested_Ifs[#Headers],0)),
MATCH(1,($B231='Nested Ifs'!$B$14:$B$1004)*($C231='Nested Ifs'!$C$14:$C$1004),0))</f>
        <v>1</v>
      </c>
      <c r="E231" cm="1">
        <f t="array" ref="E231">INDEX(INDEX(Nested_Ifs[],,MATCH(Lookups[[#Headers],[a31]],Nested_Ifs[#Headers],0)),
MATCH(1,($B231='Nested Ifs'!$B$14:$B$1004)*($C231='Nested Ifs'!$C$14:$C$1004),0))</f>
        <v>1</v>
      </c>
      <c r="F231" cm="1">
        <f t="array" ref="F231">INDEX(INDEX(Nested_Ifs[],,MATCH(Lookups[[#Headers],[a71]],Nested_Ifs[#Headers],0)),
MATCH(1,($B231='Nested Ifs'!$B$14:$B$1004)*($C231='Nested Ifs'!$C$14:$C$1004),0))</f>
        <v>38</v>
      </c>
      <c r="G231" cm="1">
        <f t="array" ref="G231">INDEX(INDEX(Nested_Ifs[],,MATCH(Lookups[[#Headers],[a81]],Nested_Ifs[#Headers],0)),
MATCH(1,($B231='Nested Ifs'!$B$14:$B$1004)*($C231='Nested Ifs'!$C$14:$C$1004),0))</f>
        <v>1</v>
      </c>
      <c r="H231" t="str" cm="1">
        <f t="array" ref="H231">INDEX(INDEX(Nested_Ifs[],,MATCH(Lookups[[#Headers],[k31]],Nested_Ifs[#Headers],0)),
MATCH(1,($B231='Nested Ifs'!$B$14:$B$1004)*($C231='Nested Ifs'!$C$14:$C$1004),0))</f>
        <v>NA</v>
      </c>
      <c r="I231" t="str" cm="1">
        <f t="array" ref="I231">INDEX(INDEX(Nested_Ifs[],,MATCH(Lookups[[#Headers],[k51]],Nested_Ifs[#Headers],0)),
MATCH(1,($B231='Nested Ifs'!$B$14:$B$1004)*($C231='Nested Ifs'!$C$14:$C$1004),0))</f>
        <v>NA</v>
      </c>
      <c r="J231" cm="1">
        <f t="array" ref="J231">INDEX(INDEX(Nested_Ifs[],,MATCH(Lookups[[#Headers],[k91]],Nested_Ifs[#Headers],0)),
MATCH(1,($B231='Nested Ifs'!$B$14:$B$1004)*($C231='Nested Ifs'!$C$14:$C$1004),0))</f>
        <v>5</v>
      </c>
      <c r="K231" s="5" cm="1">
        <f t="array" ref="K231">INDEX(INDEX(Nested_Ifs[],,MATCH(Lookups[[#Headers],[Group_1_1]],Nested_Ifs[#Headers],0)),
MATCH(1,($B231='Nested Ifs'!$B$14:$B$1004)*($C231='Nested Ifs'!$C$14:$C$1004),0))</f>
        <v>0</v>
      </c>
      <c r="L231" cm="1">
        <f t="array" ref="L231">INDEX(INDEX(Nested_Ifs[],,MATCH(Lookups[[#Headers],[c120_1]],Nested_Ifs[#Headers],0)),
MATCH(1,($B231='Nested Ifs'!$B$14:$B$1004)*($C231='Nested Ifs'!$C$14:$C$1004),0))</f>
        <v>1</v>
      </c>
      <c r="M231" cm="1">
        <f t="array" ref="M231">INDEX(INDEX(Nested_Ifs[],,MATCH(Lookups[[#Headers],[c120_2]],Nested_Ifs[#Headers],0)),
MATCH(1,($B231='Nested Ifs'!$B$14:$B$1004)*($C231='Nested Ifs'!$C$14:$C$1004),0))</f>
        <v>1</v>
      </c>
      <c r="N231" cm="1">
        <f t="array" ref="N231">INDEX(INDEX(Nested_Ifs[],,MATCH(Lookups[[#Headers],[c120_3]],Nested_Ifs[#Headers],0)),
MATCH(1,($B231='Nested Ifs'!$B$14:$B$1004)*($C231='Nested Ifs'!$C$14:$C$1004),0))</f>
        <v>4</v>
      </c>
      <c r="O231" s="11" cm="1">
        <f t="array" ref="O231">IF(SUMIFS(Nested_Ifs[Group_2_1],Nested_Ifs[ID],Lookups[[#This Row],[ID]]) &gt;=1,1,INDEX(Nested_Ifs[Group_2_1],MATCH(1,(Lookups[[#This Row],[ID]]=Nested_Ifs[ID])*(Lookups[[#This Row],[a11]]=Nested_Ifs[a11]),0)))</f>
        <v>1</v>
      </c>
    </row>
    <row r="232" spans="2:15" x14ac:dyDescent="0.3">
      <c r="B232">
        <v>19209</v>
      </c>
      <c r="C232" cm="1">
        <f t="array" ref="C232">MIN(_xlfn._xlws.FILTER(Nested_Ifs[a11], Nested_Ifs[ID]=Lookups!B232))</f>
        <v>1</v>
      </c>
      <c r="D232" cm="1">
        <f t="array" ref="D232">INDEX(INDEX(Nested_Ifs[],,MATCH(Lookups[[#Headers],[a21]],Nested_Ifs[#Headers],0)),
MATCH(1,($B232='Nested Ifs'!$B$14:$B$1004)*($C232='Nested Ifs'!$C$14:$C$1004),0))</f>
        <v>1</v>
      </c>
      <c r="E232" cm="1">
        <f t="array" ref="E232">INDEX(INDEX(Nested_Ifs[],,MATCH(Lookups[[#Headers],[a31]],Nested_Ifs[#Headers],0)),
MATCH(1,($B232='Nested Ifs'!$B$14:$B$1004)*($C232='Nested Ifs'!$C$14:$C$1004),0))</f>
        <v>1</v>
      </c>
      <c r="F232" cm="1">
        <f t="array" ref="F232">INDEX(INDEX(Nested_Ifs[],,MATCH(Lookups[[#Headers],[a71]],Nested_Ifs[#Headers],0)),
MATCH(1,($B232='Nested Ifs'!$B$14:$B$1004)*($C232='Nested Ifs'!$C$14:$C$1004),0))</f>
        <v>48</v>
      </c>
      <c r="G232" cm="1">
        <f t="array" ref="G232">INDEX(INDEX(Nested_Ifs[],,MATCH(Lookups[[#Headers],[a81]],Nested_Ifs[#Headers],0)),
MATCH(1,($B232='Nested Ifs'!$B$14:$B$1004)*($C232='Nested Ifs'!$C$14:$C$1004),0))</f>
        <v>2</v>
      </c>
      <c r="H232" t="str" cm="1">
        <f t="array" ref="H232">INDEX(INDEX(Nested_Ifs[],,MATCH(Lookups[[#Headers],[k31]],Nested_Ifs[#Headers],0)),
MATCH(1,($B232='Nested Ifs'!$B$14:$B$1004)*($C232='Nested Ifs'!$C$14:$C$1004),0))</f>
        <v>NA</v>
      </c>
      <c r="I232" t="str" cm="1">
        <f t="array" ref="I232">INDEX(INDEX(Nested_Ifs[],,MATCH(Lookups[[#Headers],[k51]],Nested_Ifs[#Headers],0)),
MATCH(1,($B232='Nested Ifs'!$B$14:$B$1004)*($C232='Nested Ifs'!$C$14:$C$1004),0))</f>
        <v>NA</v>
      </c>
      <c r="J232" cm="1">
        <f t="array" ref="J232">INDEX(INDEX(Nested_Ifs[],,MATCH(Lookups[[#Headers],[k91]],Nested_Ifs[#Headers],0)),
MATCH(1,($B232='Nested Ifs'!$B$14:$B$1004)*($C232='Nested Ifs'!$C$14:$C$1004),0))</f>
        <v>5</v>
      </c>
      <c r="K232" s="5" cm="1">
        <f t="array" ref="K232">INDEX(INDEX(Nested_Ifs[],,MATCH(Lookups[[#Headers],[Group_1_1]],Nested_Ifs[#Headers],0)),
MATCH(1,($B232='Nested Ifs'!$B$14:$B$1004)*($C232='Nested Ifs'!$C$14:$C$1004),0))</f>
        <v>0</v>
      </c>
      <c r="L232" cm="1">
        <f t="array" ref="L232">INDEX(INDEX(Nested_Ifs[],,MATCH(Lookups[[#Headers],[c120_1]],Nested_Ifs[#Headers],0)),
MATCH(1,($B232='Nested Ifs'!$B$14:$B$1004)*($C232='Nested Ifs'!$C$14:$C$1004),0))</f>
        <v>2</v>
      </c>
      <c r="M232" cm="1">
        <f t="array" ref="M232">INDEX(INDEX(Nested_Ifs[],,MATCH(Lookups[[#Headers],[c120_2]],Nested_Ifs[#Headers],0)),
MATCH(1,($B232='Nested Ifs'!$B$14:$B$1004)*($C232='Nested Ifs'!$C$14:$C$1004),0))</f>
        <v>2</v>
      </c>
      <c r="N232" t="str" cm="1">
        <f t="array" ref="N232">INDEX(INDEX(Nested_Ifs[],,MATCH(Lookups[[#Headers],[c120_3]],Nested_Ifs[#Headers],0)),
MATCH(1,($B232='Nested Ifs'!$B$14:$B$1004)*($C232='Nested Ifs'!$C$14:$C$1004),0))</f>
        <v>NA</v>
      </c>
      <c r="O232" s="11" cm="1">
        <f t="array" ref="O232">IF(SUMIFS(Nested_Ifs[Group_2_1],Nested_Ifs[ID],Lookups[[#This Row],[ID]]) &gt;=1,1,INDEX(Nested_Ifs[Group_2_1],MATCH(1,(Lookups[[#This Row],[ID]]=Nested_Ifs[ID])*(Lookups[[#This Row],[a11]]=Nested_Ifs[a11]),0)))</f>
        <v>0</v>
      </c>
    </row>
    <row r="233" spans="2:15" x14ac:dyDescent="0.3">
      <c r="B233">
        <v>19210</v>
      </c>
      <c r="C233" cm="1">
        <f t="array" ref="C233">MIN(_xlfn._xlws.FILTER(Nested_Ifs[a11], Nested_Ifs[ID]=Lookups!B233))</f>
        <v>1</v>
      </c>
      <c r="D233" cm="1">
        <f t="array" ref="D233">INDEX(INDEX(Nested_Ifs[],,MATCH(Lookups[[#Headers],[a21]],Nested_Ifs[#Headers],0)),
MATCH(1,($B233='Nested Ifs'!$B$14:$B$1004)*($C233='Nested Ifs'!$C$14:$C$1004),0))</f>
        <v>1</v>
      </c>
      <c r="E233" cm="1">
        <f t="array" ref="E233">INDEX(INDEX(Nested_Ifs[],,MATCH(Lookups[[#Headers],[a31]],Nested_Ifs[#Headers],0)),
MATCH(1,($B233='Nested Ifs'!$B$14:$B$1004)*($C233='Nested Ifs'!$C$14:$C$1004),0))</f>
        <v>1</v>
      </c>
      <c r="F233" cm="1">
        <f t="array" ref="F233">INDEX(INDEX(Nested_Ifs[],,MATCH(Lookups[[#Headers],[a71]],Nested_Ifs[#Headers],0)),
MATCH(1,($B233='Nested Ifs'!$B$14:$B$1004)*($C233='Nested Ifs'!$C$14:$C$1004),0))</f>
        <v>52</v>
      </c>
      <c r="G233" cm="1">
        <f t="array" ref="G233">INDEX(INDEX(Nested_Ifs[],,MATCH(Lookups[[#Headers],[a81]],Nested_Ifs[#Headers],0)),
MATCH(1,($B233='Nested Ifs'!$B$14:$B$1004)*($C233='Nested Ifs'!$C$14:$C$1004),0))</f>
        <v>1</v>
      </c>
      <c r="H233" t="str" cm="1">
        <f t="array" ref="H233">INDEX(INDEX(Nested_Ifs[],,MATCH(Lookups[[#Headers],[k31]],Nested_Ifs[#Headers],0)),
MATCH(1,($B233='Nested Ifs'!$B$14:$B$1004)*($C233='Nested Ifs'!$C$14:$C$1004),0))</f>
        <v>NA</v>
      </c>
      <c r="I233" t="str" cm="1">
        <f t="array" ref="I233">INDEX(INDEX(Nested_Ifs[],,MATCH(Lookups[[#Headers],[k51]],Nested_Ifs[#Headers],0)),
MATCH(1,($B233='Nested Ifs'!$B$14:$B$1004)*($C233='Nested Ifs'!$C$14:$C$1004),0))</f>
        <v>NA</v>
      </c>
      <c r="J233" cm="1">
        <f t="array" ref="J233">INDEX(INDEX(Nested_Ifs[],,MATCH(Lookups[[#Headers],[k91]],Nested_Ifs[#Headers],0)),
MATCH(1,($B233='Nested Ifs'!$B$14:$B$1004)*($C233='Nested Ifs'!$C$14:$C$1004),0))</f>
        <v>5</v>
      </c>
      <c r="K233" s="5" cm="1">
        <f t="array" ref="K233">INDEX(INDEX(Nested_Ifs[],,MATCH(Lookups[[#Headers],[Group_1_1]],Nested_Ifs[#Headers],0)),
MATCH(1,($B233='Nested Ifs'!$B$14:$B$1004)*($C233='Nested Ifs'!$C$14:$C$1004),0))</f>
        <v>0</v>
      </c>
      <c r="L233" cm="1">
        <f t="array" ref="L233">INDEX(INDEX(Nested_Ifs[],,MATCH(Lookups[[#Headers],[c120_1]],Nested_Ifs[#Headers],0)),
MATCH(1,($B233='Nested Ifs'!$B$14:$B$1004)*($C233='Nested Ifs'!$C$14:$C$1004),0))</f>
        <v>2</v>
      </c>
      <c r="M233" cm="1">
        <f t="array" ref="M233">INDEX(INDEX(Nested_Ifs[],,MATCH(Lookups[[#Headers],[c120_2]],Nested_Ifs[#Headers],0)),
MATCH(1,($B233='Nested Ifs'!$B$14:$B$1004)*($C233='Nested Ifs'!$C$14:$C$1004),0))</f>
        <v>2</v>
      </c>
      <c r="N233" t="str" cm="1">
        <f t="array" ref="N233">INDEX(INDEX(Nested_Ifs[],,MATCH(Lookups[[#Headers],[c120_3]],Nested_Ifs[#Headers],0)),
MATCH(1,($B233='Nested Ifs'!$B$14:$B$1004)*($C233='Nested Ifs'!$C$14:$C$1004),0))</f>
        <v>NA</v>
      </c>
      <c r="O233" s="11" cm="1">
        <f t="array" ref="O233">IF(SUMIFS(Nested_Ifs[Group_2_1],Nested_Ifs[ID],Lookups[[#This Row],[ID]]) &gt;=1,1,INDEX(Nested_Ifs[Group_2_1],MATCH(1,(Lookups[[#This Row],[ID]]=Nested_Ifs[ID])*(Lookups[[#This Row],[a11]]=Nested_Ifs[a11]),0)))</f>
        <v>1</v>
      </c>
    </row>
    <row r="234" spans="2:15" x14ac:dyDescent="0.3">
      <c r="B234">
        <v>19211</v>
      </c>
      <c r="C234" cm="1">
        <f t="array" ref="C234">MIN(_xlfn._xlws.FILTER(Nested_Ifs[a11], Nested_Ifs[ID]=Lookups!B234))</f>
        <v>1</v>
      </c>
      <c r="D234" cm="1">
        <f t="array" ref="D234">INDEX(INDEX(Nested_Ifs[],,MATCH(Lookups[[#Headers],[a21]],Nested_Ifs[#Headers],0)),
MATCH(1,($B234='Nested Ifs'!$B$14:$B$1004)*($C234='Nested Ifs'!$C$14:$C$1004),0))</f>
        <v>1</v>
      </c>
      <c r="E234" cm="1">
        <f t="array" ref="E234">INDEX(INDEX(Nested_Ifs[],,MATCH(Lookups[[#Headers],[a31]],Nested_Ifs[#Headers],0)),
MATCH(1,($B234='Nested Ifs'!$B$14:$B$1004)*($C234='Nested Ifs'!$C$14:$C$1004),0))</f>
        <v>1</v>
      </c>
      <c r="F234" cm="1">
        <f t="array" ref="F234">INDEX(INDEX(Nested_Ifs[],,MATCH(Lookups[[#Headers],[a71]],Nested_Ifs[#Headers],0)),
MATCH(1,($B234='Nested Ifs'!$B$14:$B$1004)*($C234='Nested Ifs'!$C$14:$C$1004),0))</f>
        <v>56</v>
      </c>
      <c r="G234" cm="1">
        <f t="array" ref="G234">INDEX(INDEX(Nested_Ifs[],,MATCH(Lookups[[#Headers],[a81]],Nested_Ifs[#Headers],0)),
MATCH(1,($B234='Nested Ifs'!$B$14:$B$1004)*($C234='Nested Ifs'!$C$14:$C$1004),0))</f>
        <v>1</v>
      </c>
      <c r="H234" t="str" cm="1">
        <f t="array" ref="H234">INDEX(INDEX(Nested_Ifs[],,MATCH(Lookups[[#Headers],[k31]],Nested_Ifs[#Headers],0)),
MATCH(1,($B234='Nested Ifs'!$B$14:$B$1004)*($C234='Nested Ifs'!$C$14:$C$1004),0))</f>
        <v>NA</v>
      </c>
      <c r="I234" t="str" cm="1">
        <f t="array" ref="I234">INDEX(INDEX(Nested_Ifs[],,MATCH(Lookups[[#Headers],[k51]],Nested_Ifs[#Headers],0)),
MATCH(1,($B234='Nested Ifs'!$B$14:$B$1004)*($C234='Nested Ifs'!$C$14:$C$1004),0))</f>
        <v>NA</v>
      </c>
      <c r="J234" cm="1">
        <f t="array" ref="J234">INDEX(INDEX(Nested_Ifs[],,MATCH(Lookups[[#Headers],[k91]],Nested_Ifs[#Headers],0)),
MATCH(1,($B234='Nested Ifs'!$B$14:$B$1004)*($C234='Nested Ifs'!$C$14:$C$1004),0))</f>
        <v>5</v>
      </c>
      <c r="K234" s="5" cm="1">
        <f t="array" ref="K234">INDEX(INDEX(Nested_Ifs[],,MATCH(Lookups[[#Headers],[Group_1_1]],Nested_Ifs[#Headers],0)),
MATCH(1,($B234='Nested Ifs'!$B$14:$B$1004)*($C234='Nested Ifs'!$C$14:$C$1004),0))</f>
        <v>0</v>
      </c>
      <c r="L234" cm="1">
        <f t="array" ref="L234">INDEX(INDEX(Nested_Ifs[],,MATCH(Lookups[[#Headers],[c120_1]],Nested_Ifs[#Headers],0)),
MATCH(1,($B234='Nested Ifs'!$B$14:$B$1004)*($C234='Nested Ifs'!$C$14:$C$1004),0))</f>
        <v>2</v>
      </c>
      <c r="M234" cm="1">
        <f t="array" ref="M234">INDEX(INDEX(Nested_Ifs[],,MATCH(Lookups[[#Headers],[c120_2]],Nested_Ifs[#Headers],0)),
MATCH(1,($B234='Nested Ifs'!$B$14:$B$1004)*($C234='Nested Ifs'!$C$14:$C$1004),0))</f>
        <v>2</v>
      </c>
      <c r="N234" t="str" cm="1">
        <f t="array" ref="N234">INDEX(INDEX(Nested_Ifs[],,MATCH(Lookups[[#Headers],[c120_3]],Nested_Ifs[#Headers],0)),
MATCH(1,($B234='Nested Ifs'!$B$14:$B$1004)*($C234='Nested Ifs'!$C$14:$C$1004),0))</f>
        <v>NA</v>
      </c>
      <c r="O234" s="11" cm="1">
        <f t="array" ref="O234">IF(SUMIFS(Nested_Ifs[Group_2_1],Nested_Ifs[ID],Lookups[[#This Row],[ID]]) &gt;=1,1,INDEX(Nested_Ifs[Group_2_1],MATCH(1,(Lookups[[#This Row],[ID]]=Nested_Ifs[ID])*(Lookups[[#This Row],[a11]]=Nested_Ifs[a11]),0)))</f>
        <v>0</v>
      </c>
    </row>
    <row r="235" spans="2:15" x14ac:dyDescent="0.3">
      <c r="B235">
        <v>19212</v>
      </c>
      <c r="C235" cm="1">
        <f t="array" ref="C235">MIN(_xlfn._xlws.FILTER(Nested_Ifs[a11], Nested_Ifs[ID]=Lookups!B235))</f>
        <v>1</v>
      </c>
      <c r="D235" cm="1">
        <f t="array" ref="D235">INDEX(INDEX(Nested_Ifs[],,MATCH(Lookups[[#Headers],[a21]],Nested_Ifs[#Headers],0)),
MATCH(1,($B235='Nested Ifs'!$B$14:$B$1004)*($C235='Nested Ifs'!$C$14:$C$1004),0))</f>
        <v>2</v>
      </c>
      <c r="E235" cm="1">
        <f t="array" ref="E235">INDEX(INDEX(Nested_Ifs[],,MATCH(Lookups[[#Headers],[a31]],Nested_Ifs[#Headers],0)),
MATCH(1,($B235='Nested Ifs'!$B$14:$B$1004)*($C235='Nested Ifs'!$C$14:$C$1004),0))</f>
        <v>1</v>
      </c>
      <c r="F235" cm="1">
        <f t="array" ref="F235">INDEX(INDEX(Nested_Ifs[],,MATCH(Lookups[[#Headers],[a71]],Nested_Ifs[#Headers],0)),
MATCH(1,($B235='Nested Ifs'!$B$14:$B$1004)*($C235='Nested Ifs'!$C$14:$C$1004),0))</f>
        <v>74</v>
      </c>
      <c r="G235" cm="1">
        <f t="array" ref="G235">INDEX(INDEX(Nested_Ifs[],,MATCH(Lookups[[#Headers],[a81]],Nested_Ifs[#Headers],0)),
MATCH(1,($B235='Nested Ifs'!$B$14:$B$1004)*($C235='Nested Ifs'!$C$14:$C$1004),0))</f>
        <v>5</v>
      </c>
      <c r="H235" t="str" cm="1">
        <f t="array" ref="H235">INDEX(INDEX(Nested_Ifs[],,MATCH(Lookups[[#Headers],[k31]],Nested_Ifs[#Headers],0)),
MATCH(1,($B235='Nested Ifs'!$B$14:$B$1004)*($C235='Nested Ifs'!$C$14:$C$1004),0))</f>
        <v>NA</v>
      </c>
      <c r="I235" t="str" cm="1">
        <f t="array" ref="I235">INDEX(INDEX(Nested_Ifs[],,MATCH(Lookups[[#Headers],[k51]],Nested_Ifs[#Headers],0)),
MATCH(1,($B235='Nested Ifs'!$B$14:$B$1004)*($C235='Nested Ifs'!$C$14:$C$1004),0))</f>
        <v>NA</v>
      </c>
      <c r="J235" cm="1">
        <f t="array" ref="J235">INDEX(INDEX(Nested_Ifs[],,MATCH(Lookups[[#Headers],[k91]],Nested_Ifs[#Headers],0)),
MATCH(1,($B235='Nested Ifs'!$B$14:$B$1004)*($C235='Nested Ifs'!$C$14:$C$1004),0))</f>
        <v>6</v>
      </c>
      <c r="K235" s="5" cm="1">
        <f t="array" ref="K235">INDEX(INDEX(Nested_Ifs[],,MATCH(Lookups[[#Headers],[Group_1_1]],Nested_Ifs[#Headers],0)),
MATCH(1,($B235='Nested Ifs'!$B$14:$B$1004)*($C235='Nested Ifs'!$C$14:$C$1004),0))</f>
        <v>1</v>
      </c>
      <c r="L235" cm="1">
        <f t="array" ref="L235">INDEX(INDEX(Nested_Ifs[],,MATCH(Lookups[[#Headers],[c120_1]],Nested_Ifs[#Headers],0)),
MATCH(1,($B235='Nested Ifs'!$B$14:$B$1004)*($C235='Nested Ifs'!$C$14:$C$1004),0))</f>
        <v>2</v>
      </c>
      <c r="M235" cm="1">
        <f t="array" ref="M235">INDEX(INDEX(Nested_Ifs[],,MATCH(Lookups[[#Headers],[c120_2]],Nested_Ifs[#Headers],0)),
MATCH(1,($B235='Nested Ifs'!$B$14:$B$1004)*($C235='Nested Ifs'!$C$14:$C$1004),0))</f>
        <v>2</v>
      </c>
      <c r="N235" t="str" cm="1">
        <f t="array" ref="N235">INDEX(INDEX(Nested_Ifs[],,MATCH(Lookups[[#Headers],[c120_3]],Nested_Ifs[#Headers],0)),
MATCH(1,($B235='Nested Ifs'!$B$14:$B$1004)*($C235='Nested Ifs'!$C$14:$C$1004),0))</f>
        <v>NA</v>
      </c>
      <c r="O235" s="11" cm="1">
        <f t="array" ref="O235">IF(SUMIFS(Nested_Ifs[Group_2_1],Nested_Ifs[ID],Lookups[[#This Row],[ID]]) &gt;=1,1,INDEX(Nested_Ifs[Group_2_1],MATCH(1,(Lookups[[#This Row],[ID]]=Nested_Ifs[ID])*(Lookups[[#This Row],[a11]]=Nested_Ifs[a11]),0)))</f>
        <v>0</v>
      </c>
    </row>
    <row r="236" spans="2:15" x14ac:dyDescent="0.3">
      <c r="B236">
        <v>19213</v>
      </c>
      <c r="C236" cm="1">
        <f t="array" ref="C236">MIN(_xlfn._xlws.FILTER(Nested_Ifs[a11], Nested_Ifs[ID]=Lookups!B236))</f>
        <v>1</v>
      </c>
      <c r="D236" cm="1">
        <f t="array" ref="D236">INDEX(INDEX(Nested_Ifs[],,MATCH(Lookups[[#Headers],[a21]],Nested_Ifs[#Headers],0)),
MATCH(1,($B236='Nested Ifs'!$B$14:$B$1004)*($C236='Nested Ifs'!$C$14:$C$1004),0))</f>
        <v>1</v>
      </c>
      <c r="E236" cm="1">
        <f t="array" ref="E236">INDEX(INDEX(Nested_Ifs[],,MATCH(Lookups[[#Headers],[a31]],Nested_Ifs[#Headers],0)),
MATCH(1,($B236='Nested Ifs'!$B$14:$B$1004)*($C236='Nested Ifs'!$C$14:$C$1004),0))</f>
        <v>1</v>
      </c>
      <c r="F236" cm="1">
        <f t="array" ref="F236">INDEX(INDEX(Nested_Ifs[],,MATCH(Lookups[[#Headers],[a71]],Nested_Ifs[#Headers],0)),
MATCH(1,($B236='Nested Ifs'!$B$14:$B$1004)*($C236='Nested Ifs'!$C$14:$C$1004),0))</f>
        <v>48</v>
      </c>
      <c r="G236" cm="1">
        <f t="array" ref="G236">INDEX(INDEX(Nested_Ifs[],,MATCH(Lookups[[#Headers],[a81]],Nested_Ifs[#Headers],0)),
MATCH(1,($B236='Nested Ifs'!$B$14:$B$1004)*($C236='Nested Ifs'!$C$14:$C$1004),0))</f>
        <v>1</v>
      </c>
      <c r="H236" t="str" cm="1">
        <f t="array" ref="H236">INDEX(INDEX(Nested_Ifs[],,MATCH(Lookups[[#Headers],[k31]],Nested_Ifs[#Headers],0)),
MATCH(1,($B236='Nested Ifs'!$B$14:$B$1004)*($C236='Nested Ifs'!$C$14:$C$1004),0))</f>
        <v>NA</v>
      </c>
      <c r="I236" t="str" cm="1">
        <f t="array" ref="I236">INDEX(INDEX(Nested_Ifs[],,MATCH(Lookups[[#Headers],[k51]],Nested_Ifs[#Headers],0)),
MATCH(1,($B236='Nested Ifs'!$B$14:$B$1004)*($C236='Nested Ifs'!$C$14:$C$1004),0))</f>
        <v>NA</v>
      </c>
      <c r="J236" cm="1">
        <f t="array" ref="J236">INDEX(INDEX(Nested_Ifs[],,MATCH(Lookups[[#Headers],[k91]],Nested_Ifs[#Headers],0)),
MATCH(1,($B236='Nested Ifs'!$B$14:$B$1004)*($C236='Nested Ifs'!$C$14:$C$1004),0))</f>
        <v>1</v>
      </c>
      <c r="K236" s="5" cm="1">
        <f t="array" ref="K236">INDEX(INDEX(Nested_Ifs[],,MATCH(Lookups[[#Headers],[Group_1_1]],Nested_Ifs[#Headers],0)),
MATCH(1,($B236='Nested Ifs'!$B$14:$B$1004)*($C236='Nested Ifs'!$C$14:$C$1004),0))</f>
        <v>0</v>
      </c>
      <c r="L236" cm="1">
        <f t="array" ref="L236">INDEX(INDEX(Nested_Ifs[],,MATCH(Lookups[[#Headers],[c120_1]],Nested_Ifs[#Headers],0)),
MATCH(1,($B236='Nested Ifs'!$B$14:$B$1004)*($C236='Nested Ifs'!$C$14:$C$1004),0))</f>
        <v>2</v>
      </c>
      <c r="M236" cm="1">
        <f t="array" ref="M236">INDEX(INDEX(Nested_Ifs[],,MATCH(Lookups[[#Headers],[c120_2]],Nested_Ifs[#Headers],0)),
MATCH(1,($B236='Nested Ifs'!$B$14:$B$1004)*($C236='Nested Ifs'!$C$14:$C$1004),0))</f>
        <v>2</v>
      </c>
      <c r="N236" t="str" cm="1">
        <f t="array" ref="N236">INDEX(INDEX(Nested_Ifs[],,MATCH(Lookups[[#Headers],[c120_3]],Nested_Ifs[#Headers],0)),
MATCH(1,($B236='Nested Ifs'!$B$14:$B$1004)*($C236='Nested Ifs'!$C$14:$C$1004),0))</f>
        <v>NA</v>
      </c>
      <c r="O236" s="11" cm="1">
        <f t="array" ref="O236">IF(SUMIFS(Nested_Ifs[Group_2_1],Nested_Ifs[ID],Lookups[[#This Row],[ID]]) &gt;=1,1,INDEX(Nested_Ifs[Group_2_1],MATCH(1,(Lookups[[#This Row],[ID]]=Nested_Ifs[ID])*(Lookups[[#This Row],[a11]]=Nested_Ifs[a11]),0)))</f>
        <v>0</v>
      </c>
    </row>
    <row r="237" spans="2:15" x14ac:dyDescent="0.3">
      <c r="B237">
        <v>19214</v>
      </c>
      <c r="C237" cm="1">
        <f t="array" ref="C237">MIN(_xlfn._xlws.FILTER(Nested_Ifs[a11], Nested_Ifs[ID]=Lookups!B237))</f>
        <v>1</v>
      </c>
      <c r="D237" cm="1">
        <f t="array" ref="D237">INDEX(INDEX(Nested_Ifs[],,MATCH(Lookups[[#Headers],[a21]],Nested_Ifs[#Headers],0)),
MATCH(1,($B237='Nested Ifs'!$B$14:$B$1004)*($C237='Nested Ifs'!$C$14:$C$1004),0))</f>
        <v>2</v>
      </c>
      <c r="E237" cm="1">
        <f t="array" ref="E237">INDEX(INDEX(Nested_Ifs[],,MATCH(Lookups[[#Headers],[a31]],Nested_Ifs[#Headers],0)),
MATCH(1,($B237='Nested Ifs'!$B$14:$B$1004)*($C237='Nested Ifs'!$C$14:$C$1004),0))</f>
        <v>1</v>
      </c>
      <c r="F237" cm="1">
        <f t="array" ref="F237">INDEX(INDEX(Nested_Ifs[],,MATCH(Lookups[[#Headers],[a71]],Nested_Ifs[#Headers],0)),
MATCH(1,($B237='Nested Ifs'!$B$14:$B$1004)*($C237='Nested Ifs'!$C$14:$C$1004),0))</f>
        <v>55</v>
      </c>
      <c r="G237" cm="1">
        <f t="array" ref="G237">INDEX(INDEX(Nested_Ifs[],,MATCH(Lookups[[#Headers],[a81]],Nested_Ifs[#Headers],0)),
MATCH(1,($B237='Nested Ifs'!$B$14:$B$1004)*($C237='Nested Ifs'!$C$14:$C$1004),0))</f>
        <v>5</v>
      </c>
      <c r="H237" t="str" cm="1">
        <f t="array" ref="H237">INDEX(INDEX(Nested_Ifs[],,MATCH(Lookups[[#Headers],[k31]],Nested_Ifs[#Headers],0)),
MATCH(1,($B237='Nested Ifs'!$B$14:$B$1004)*($C237='Nested Ifs'!$C$14:$C$1004),0))</f>
        <v>NA</v>
      </c>
      <c r="I237" t="str" cm="1">
        <f t="array" ref="I237">INDEX(INDEX(Nested_Ifs[],,MATCH(Lookups[[#Headers],[k51]],Nested_Ifs[#Headers],0)),
MATCH(1,($B237='Nested Ifs'!$B$14:$B$1004)*($C237='Nested Ifs'!$C$14:$C$1004),0))</f>
        <v>NA</v>
      </c>
      <c r="J237" cm="1">
        <f t="array" ref="J237">INDEX(INDEX(Nested_Ifs[],,MATCH(Lookups[[#Headers],[k91]],Nested_Ifs[#Headers],0)),
MATCH(1,($B237='Nested Ifs'!$B$14:$B$1004)*($C237='Nested Ifs'!$C$14:$C$1004),0))</f>
        <v>5</v>
      </c>
      <c r="K237" s="5" cm="1">
        <f t="array" ref="K237">INDEX(INDEX(Nested_Ifs[],,MATCH(Lookups[[#Headers],[Group_1_1]],Nested_Ifs[#Headers],0)),
MATCH(1,($B237='Nested Ifs'!$B$14:$B$1004)*($C237='Nested Ifs'!$C$14:$C$1004),0))</f>
        <v>0</v>
      </c>
      <c r="L237" cm="1">
        <f t="array" ref="L237">INDEX(INDEX(Nested_Ifs[],,MATCH(Lookups[[#Headers],[c120_1]],Nested_Ifs[#Headers],0)),
MATCH(1,($B237='Nested Ifs'!$B$14:$B$1004)*($C237='Nested Ifs'!$C$14:$C$1004),0))</f>
        <v>2</v>
      </c>
      <c r="M237" cm="1">
        <f t="array" ref="M237">INDEX(INDEX(Nested_Ifs[],,MATCH(Lookups[[#Headers],[c120_2]],Nested_Ifs[#Headers],0)),
MATCH(1,($B237='Nested Ifs'!$B$14:$B$1004)*($C237='Nested Ifs'!$C$14:$C$1004),0))</f>
        <v>2</v>
      </c>
      <c r="N237" t="str" cm="1">
        <f t="array" ref="N237">INDEX(INDEX(Nested_Ifs[],,MATCH(Lookups[[#Headers],[c120_3]],Nested_Ifs[#Headers],0)),
MATCH(1,($B237='Nested Ifs'!$B$14:$B$1004)*($C237='Nested Ifs'!$C$14:$C$1004),0))</f>
        <v>NA</v>
      </c>
      <c r="O237" s="11" cm="1">
        <f t="array" ref="O237">IF(SUMIFS(Nested_Ifs[Group_2_1],Nested_Ifs[ID],Lookups[[#This Row],[ID]]) &gt;=1,1,INDEX(Nested_Ifs[Group_2_1],MATCH(1,(Lookups[[#This Row],[ID]]=Nested_Ifs[ID])*(Lookups[[#This Row],[a11]]=Nested_Ifs[a11]),0)))</f>
        <v>0</v>
      </c>
    </row>
    <row r="238" spans="2:15" x14ac:dyDescent="0.3">
      <c r="B238">
        <v>19215</v>
      </c>
      <c r="C238" cm="1">
        <f t="array" ref="C238">MIN(_xlfn._xlws.FILTER(Nested_Ifs[a11], Nested_Ifs[ID]=Lookups!B238))</f>
        <v>1</v>
      </c>
      <c r="D238" cm="1">
        <f t="array" ref="D238">INDEX(INDEX(Nested_Ifs[],,MATCH(Lookups[[#Headers],[a21]],Nested_Ifs[#Headers],0)),
MATCH(1,($B238='Nested Ifs'!$B$14:$B$1004)*($C238='Nested Ifs'!$C$14:$C$1004),0))</f>
        <v>1</v>
      </c>
      <c r="E238" cm="1">
        <f t="array" ref="E238">INDEX(INDEX(Nested_Ifs[],,MATCH(Lookups[[#Headers],[a31]],Nested_Ifs[#Headers],0)),
MATCH(1,($B238='Nested Ifs'!$B$14:$B$1004)*($C238='Nested Ifs'!$C$14:$C$1004),0))</f>
        <v>1</v>
      </c>
      <c r="F238" cm="1">
        <f t="array" ref="F238">INDEX(INDEX(Nested_Ifs[],,MATCH(Lookups[[#Headers],[a71]],Nested_Ifs[#Headers],0)),
MATCH(1,($B238='Nested Ifs'!$B$14:$B$1004)*($C238='Nested Ifs'!$C$14:$C$1004),0))</f>
        <v>52</v>
      </c>
      <c r="G238" cm="1">
        <f t="array" ref="G238">INDEX(INDEX(Nested_Ifs[],,MATCH(Lookups[[#Headers],[a81]],Nested_Ifs[#Headers],0)),
MATCH(1,($B238='Nested Ifs'!$B$14:$B$1004)*($C238='Nested Ifs'!$C$14:$C$1004),0))</f>
        <v>1</v>
      </c>
      <c r="H238" t="str" cm="1">
        <f t="array" ref="H238">INDEX(INDEX(Nested_Ifs[],,MATCH(Lookups[[#Headers],[k31]],Nested_Ifs[#Headers],0)),
MATCH(1,($B238='Nested Ifs'!$B$14:$B$1004)*($C238='Nested Ifs'!$C$14:$C$1004),0))</f>
        <v>NA</v>
      </c>
      <c r="I238" t="str" cm="1">
        <f t="array" ref="I238">INDEX(INDEX(Nested_Ifs[],,MATCH(Lookups[[#Headers],[k51]],Nested_Ifs[#Headers],0)),
MATCH(1,($B238='Nested Ifs'!$B$14:$B$1004)*($C238='Nested Ifs'!$C$14:$C$1004),0))</f>
        <v>NA</v>
      </c>
      <c r="J238" cm="1">
        <f t="array" ref="J238">INDEX(INDEX(Nested_Ifs[],,MATCH(Lookups[[#Headers],[k91]],Nested_Ifs[#Headers],0)),
MATCH(1,($B238='Nested Ifs'!$B$14:$B$1004)*($C238='Nested Ifs'!$C$14:$C$1004),0))</f>
        <v>5</v>
      </c>
      <c r="K238" s="5" cm="1">
        <f t="array" ref="K238">INDEX(INDEX(Nested_Ifs[],,MATCH(Lookups[[#Headers],[Group_1_1]],Nested_Ifs[#Headers],0)),
MATCH(1,($B238='Nested Ifs'!$B$14:$B$1004)*($C238='Nested Ifs'!$C$14:$C$1004),0))</f>
        <v>0</v>
      </c>
      <c r="L238" cm="1">
        <f t="array" ref="L238">INDEX(INDEX(Nested_Ifs[],,MATCH(Lookups[[#Headers],[c120_1]],Nested_Ifs[#Headers],0)),
MATCH(1,($B238='Nested Ifs'!$B$14:$B$1004)*($C238='Nested Ifs'!$C$14:$C$1004),0))</f>
        <v>2</v>
      </c>
      <c r="M238" cm="1">
        <f t="array" ref="M238">INDEX(INDEX(Nested_Ifs[],,MATCH(Lookups[[#Headers],[c120_2]],Nested_Ifs[#Headers],0)),
MATCH(1,($B238='Nested Ifs'!$B$14:$B$1004)*($C238='Nested Ifs'!$C$14:$C$1004),0))</f>
        <v>2</v>
      </c>
      <c r="N238" t="str" cm="1">
        <f t="array" ref="N238">INDEX(INDEX(Nested_Ifs[],,MATCH(Lookups[[#Headers],[c120_3]],Nested_Ifs[#Headers],0)),
MATCH(1,($B238='Nested Ifs'!$B$14:$B$1004)*($C238='Nested Ifs'!$C$14:$C$1004),0))</f>
        <v>NA</v>
      </c>
      <c r="O238" s="11" cm="1">
        <f t="array" ref="O238">IF(SUMIFS(Nested_Ifs[Group_2_1],Nested_Ifs[ID],Lookups[[#This Row],[ID]]) &gt;=1,1,INDEX(Nested_Ifs[Group_2_1],MATCH(1,(Lookups[[#This Row],[ID]]=Nested_Ifs[ID])*(Lookups[[#This Row],[a11]]=Nested_Ifs[a11]),0)))</f>
        <v>0</v>
      </c>
    </row>
    <row r="239" spans="2:15" x14ac:dyDescent="0.3">
      <c r="B239">
        <v>19216</v>
      </c>
      <c r="C239" cm="1">
        <f t="array" ref="C239">MIN(_xlfn._xlws.FILTER(Nested_Ifs[a11], Nested_Ifs[ID]=Lookups!B239))</f>
        <v>1</v>
      </c>
      <c r="D239" cm="1">
        <f t="array" ref="D239">INDEX(INDEX(Nested_Ifs[],,MATCH(Lookups[[#Headers],[a21]],Nested_Ifs[#Headers],0)),
MATCH(1,($B239='Nested Ifs'!$B$14:$B$1004)*($C239='Nested Ifs'!$C$14:$C$1004),0))</f>
        <v>1</v>
      </c>
      <c r="E239" cm="1">
        <f t="array" ref="E239">INDEX(INDEX(Nested_Ifs[],,MATCH(Lookups[[#Headers],[a31]],Nested_Ifs[#Headers],0)),
MATCH(1,($B239='Nested Ifs'!$B$14:$B$1004)*($C239='Nested Ifs'!$C$14:$C$1004),0))</f>
        <v>1</v>
      </c>
      <c r="F239" cm="1">
        <f t="array" ref="F239">INDEX(INDEX(Nested_Ifs[],,MATCH(Lookups[[#Headers],[a71]],Nested_Ifs[#Headers],0)),
MATCH(1,($B239='Nested Ifs'!$B$14:$B$1004)*($C239='Nested Ifs'!$C$14:$C$1004),0))</f>
        <v>44</v>
      </c>
      <c r="G239" cm="1">
        <f t="array" ref="G239">INDEX(INDEX(Nested_Ifs[],,MATCH(Lookups[[#Headers],[a81]],Nested_Ifs[#Headers],0)),
MATCH(1,($B239='Nested Ifs'!$B$14:$B$1004)*($C239='Nested Ifs'!$C$14:$C$1004),0))</f>
        <v>2</v>
      </c>
      <c r="H239" t="str" cm="1">
        <f t="array" ref="H239">INDEX(INDEX(Nested_Ifs[],,MATCH(Lookups[[#Headers],[k31]],Nested_Ifs[#Headers],0)),
MATCH(1,($B239='Nested Ifs'!$B$14:$B$1004)*($C239='Nested Ifs'!$C$14:$C$1004),0))</f>
        <v>NA</v>
      </c>
      <c r="I239" t="str" cm="1">
        <f t="array" ref="I239">INDEX(INDEX(Nested_Ifs[],,MATCH(Lookups[[#Headers],[k51]],Nested_Ifs[#Headers],0)),
MATCH(1,($B239='Nested Ifs'!$B$14:$B$1004)*($C239='Nested Ifs'!$C$14:$C$1004),0))</f>
        <v>NA</v>
      </c>
      <c r="J239" cm="1">
        <f t="array" ref="J239">INDEX(INDEX(Nested_Ifs[],,MATCH(Lookups[[#Headers],[k91]],Nested_Ifs[#Headers],0)),
MATCH(1,($B239='Nested Ifs'!$B$14:$B$1004)*($C239='Nested Ifs'!$C$14:$C$1004),0))</f>
        <v>5</v>
      </c>
      <c r="K239" s="5" cm="1">
        <f t="array" ref="K239">INDEX(INDEX(Nested_Ifs[],,MATCH(Lookups[[#Headers],[Group_1_1]],Nested_Ifs[#Headers],0)),
MATCH(1,($B239='Nested Ifs'!$B$14:$B$1004)*($C239='Nested Ifs'!$C$14:$C$1004),0))</f>
        <v>0</v>
      </c>
      <c r="L239" cm="1">
        <f t="array" ref="L239">INDEX(INDEX(Nested_Ifs[],,MATCH(Lookups[[#Headers],[c120_1]],Nested_Ifs[#Headers],0)),
MATCH(1,($B239='Nested Ifs'!$B$14:$B$1004)*($C239='Nested Ifs'!$C$14:$C$1004),0))</f>
        <v>2</v>
      </c>
      <c r="M239" cm="1">
        <f t="array" ref="M239">INDEX(INDEX(Nested_Ifs[],,MATCH(Lookups[[#Headers],[c120_2]],Nested_Ifs[#Headers],0)),
MATCH(1,($B239='Nested Ifs'!$B$14:$B$1004)*($C239='Nested Ifs'!$C$14:$C$1004),0))</f>
        <v>2</v>
      </c>
      <c r="N239" t="str" cm="1">
        <f t="array" ref="N239">INDEX(INDEX(Nested_Ifs[],,MATCH(Lookups[[#Headers],[c120_3]],Nested_Ifs[#Headers],0)),
MATCH(1,($B239='Nested Ifs'!$B$14:$B$1004)*($C239='Nested Ifs'!$C$14:$C$1004),0))</f>
        <v>NA</v>
      </c>
      <c r="O239" s="11" cm="1">
        <f t="array" ref="O239">IF(SUMIFS(Nested_Ifs[Group_2_1],Nested_Ifs[ID],Lookups[[#This Row],[ID]]) &gt;=1,1,INDEX(Nested_Ifs[Group_2_1],MATCH(1,(Lookups[[#This Row],[ID]]=Nested_Ifs[ID])*(Lookups[[#This Row],[a11]]=Nested_Ifs[a11]),0)))</f>
        <v>0</v>
      </c>
    </row>
    <row r="240" spans="2:15" x14ac:dyDescent="0.3">
      <c r="B240">
        <v>19219</v>
      </c>
      <c r="C240" cm="1">
        <f t="array" ref="C240">MIN(_xlfn._xlws.FILTER(Nested_Ifs[a11], Nested_Ifs[ID]=Lookups!B240))</f>
        <v>1</v>
      </c>
      <c r="D240" cm="1">
        <f t="array" ref="D240">INDEX(INDEX(Nested_Ifs[],,MATCH(Lookups[[#Headers],[a21]],Nested_Ifs[#Headers],0)),
MATCH(1,($B240='Nested Ifs'!$B$14:$B$1004)*($C240='Nested Ifs'!$C$14:$C$1004),0))</f>
        <v>1</v>
      </c>
      <c r="E240" cm="1">
        <f t="array" ref="E240">INDEX(INDEX(Nested_Ifs[],,MATCH(Lookups[[#Headers],[a31]],Nested_Ifs[#Headers],0)),
MATCH(1,($B240='Nested Ifs'!$B$14:$B$1004)*($C240='Nested Ifs'!$C$14:$C$1004),0))</f>
        <v>1</v>
      </c>
      <c r="F240" cm="1">
        <f t="array" ref="F240">INDEX(INDEX(Nested_Ifs[],,MATCH(Lookups[[#Headers],[a71]],Nested_Ifs[#Headers],0)),
MATCH(1,($B240='Nested Ifs'!$B$14:$B$1004)*($C240='Nested Ifs'!$C$14:$C$1004),0))</f>
        <v>56</v>
      </c>
      <c r="G240" cm="1">
        <f t="array" ref="G240">INDEX(INDEX(Nested_Ifs[],,MATCH(Lookups[[#Headers],[a81]],Nested_Ifs[#Headers],0)),
MATCH(1,($B240='Nested Ifs'!$B$14:$B$1004)*($C240='Nested Ifs'!$C$14:$C$1004),0))</f>
        <v>1</v>
      </c>
      <c r="H240" t="str" cm="1">
        <f t="array" ref="H240">INDEX(INDEX(Nested_Ifs[],,MATCH(Lookups[[#Headers],[k31]],Nested_Ifs[#Headers],0)),
MATCH(1,($B240='Nested Ifs'!$B$14:$B$1004)*($C240='Nested Ifs'!$C$14:$C$1004),0))</f>
        <v>NA</v>
      </c>
      <c r="I240" t="str" cm="1">
        <f t="array" ref="I240">INDEX(INDEX(Nested_Ifs[],,MATCH(Lookups[[#Headers],[k51]],Nested_Ifs[#Headers],0)),
MATCH(1,($B240='Nested Ifs'!$B$14:$B$1004)*($C240='Nested Ifs'!$C$14:$C$1004),0))</f>
        <v>NA</v>
      </c>
      <c r="J240" cm="1">
        <f t="array" ref="J240">INDEX(INDEX(Nested_Ifs[],,MATCH(Lookups[[#Headers],[k91]],Nested_Ifs[#Headers],0)),
MATCH(1,($B240='Nested Ifs'!$B$14:$B$1004)*($C240='Nested Ifs'!$C$14:$C$1004),0))</f>
        <v>5</v>
      </c>
      <c r="K240" s="5" cm="1">
        <f t="array" ref="K240">INDEX(INDEX(Nested_Ifs[],,MATCH(Lookups[[#Headers],[Group_1_1]],Nested_Ifs[#Headers],0)),
MATCH(1,($B240='Nested Ifs'!$B$14:$B$1004)*($C240='Nested Ifs'!$C$14:$C$1004),0))</f>
        <v>0</v>
      </c>
      <c r="L240" cm="1">
        <f t="array" ref="L240">INDEX(INDEX(Nested_Ifs[],,MATCH(Lookups[[#Headers],[c120_1]],Nested_Ifs[#Headers],0)),
MATCH(1,($B240='Nested Ifs'!$B$14:$B$1004)*($C240='Nested Ifs'!$C$14:$C$1004),0))</f>
        <v>1</v>
      </c>
      <c r="M240" cm="1">
        <f t="array" ref="M240">INDEX(INDEX(Nested_Ifs[],,MATCH(Lookups[[#Headers],[c120_2]],Nested_Ifs[#Headers],0)),
MATCH(1,($B240='Nested Ifs'!$B$14:$B$1004)*($C240='Nested Ifs'!$C$14:$C$1004),0))</f>
        <v>1</v>
      </c>
      <c r="N240" cm="1">
        <f t="array" ref="N240">INDEX(INDEX(Nested_Ifs[],,MATCH(Lookups[[#Headers],[c120_3]],Nested_Ifs[#Headers],0)),
MATCH(1,($B240='Nested Ifs'!$B$14:$B$1004)*($C240='Nested Ifs'!$C$14:$C$1004),0))</f>
        <v>1</v>
      </c>
      <c r="O240" s="11" cm="1">
        <f t="array" ref="O240">IF(SUMIFS(Nested_Ifs[Group_2_1],Nested_Ifs[ID],Lookups[[#This Row],[ID]]) &gt;=1,1,INDEX(Nested_Ifs[Group_2_1],MATCH(1,(Lookups[[#This Row],[ID]]=Nested_Ifs[ID])*(Lookups[[#This Row],[a11]]=Nested_Ifs[a11]),0)))</f>
        <v>0</v>
      </c>
    </row>
    <row r="241" spans="2:15" x14ac:dyDescent="0.3">
      <c r="B241">
        <v>19220</v>
      </c>
      <c r="C241" cm="1">
        <f t="array" ref="C241">MIN(_xlfn._xlws.FILTER(Nested_Ifs[a11], Nested_Ifs[ID]=Lookups!B241))</f>
        <v>1</v>
      </c>
      <c r="D241" cm="1">
        <f t="array" ref="D241">INDEX(INDEX(Nested_Ifs[],,MATCH(Lookups[[#Headers],[a21]],Nested_Ifs[#Headers],0)),
MATCH(1,($B241='Nested Ifs'!$B$14:$B$1004)*($C241='Nested Ifs'!$C$14:$C$1004),0))</f>
        <v>2</v>
      </c>
      <c r="E241" cm="1">
        <f t="array" ref="E241">INDEX(INDEX(Nested_Ifs[],,MATCH(Lookups[[#Headers],[a31]],Nested_Ifs[#Headers],0)),
MATCH(1,($B241='Nested Ifs'!$B$14:$B$1004)*($C241='Nested Ifs'!$C$14:$C$1004),0))</f>
        <v>1</v>
      </c>
      <c r="F241" cm="1">
        <f t="array" ref="F241">INDEX(INDEX(Nested_Ifs[],,MATCH(Lookups[[#Headers],[a71]],Nested_Ifs[#Headers],0)),
MATCH(1,($B241='Nested Ifs'!$B$14:$B$1004)*($C241='Nested Ifs'!$C$14:$C$1004),0))</f>
        <v>56</v>
      </c>
      <c r="G241" cm="1">
        <f t="array" ref="G241">INDEX(INDEX(Nested_Ifs[],,MATCH(Lookups[[#Headers],[a81]],Nested_Ifs[#Headers],0)),
MATCH(1,($B241='Nested Ifs'!$B$14:$B$1004)*($C241='Nested Ifs'!$C$14:$C$1004),0))</f>
        <v>3</v>
      </c>
      <c r="H241" t="str" cm="1">
        <f t="array" ref="H241">INDEX(INDEX(Nested_Ifs[],,MATCH(Lookups[[#Headers],[k31]],Nested_Ifs[#Headers],0)),
MATCH(1,($B241='Nested Ifs'!$B$14:$B$1004)*($C241='Nested Ifs'!$C$14:$C$1004),0))</f>
        <v>NA</v>
      </c>
      <c r="I241" t="str" cm="1">
        <f t="array" ref="I241">INDEX(INDEX(Nested_Ifs[],,MATCH(Lookups[[#Headers],[k51]],Nested_Ifs[#Headers],0)),
MATCH(1,($B241='Nested Ifs'!$B$14:$B$1004)*($C241='Nested Ifs'!$C$14:$C$1004),0))</f>
        <v>NA</v>
      </c>
      <c r="J241" cm="1">
        <f t="array" ref="J241">INDEX(INDEX(Nested_Ifs[],,MATCH(Lookups[[#Headers],[k91]],Nested_Ifs[#Headers],0)),
MATCH(1,($B241='Nested Ifs'!$B$14:$B$1004)*($C241='Nested Ifs'!$C$14:$C$1004),0))</f>
        <v>5</v>
      </c>
      <c r="K241" s="5" cm="1">
        <f t="array" ref="K241">INDEX(INDEX(Nested_Ifs[],,MATCH(Lookups[[#Headers],[Group_1_1]],Nested_Ifs[#Headers],0)),
MATCH(1,($B241='Nested Ifs'!$B$14:$B$1004)*($C241='Nested Ifs'!$C$14:$C$1004),0))</f>
        <v>0</v>
      </c>
      <c r="L241" cm="1">
        <f t="array" ref="L241">INDEX(INDEX(Nested_Ifs[],,MATCH(Lookups[[#Headers],[c120_1]],Nested_Ifs[#Headers],0)),
MATCH(1,($B241='Nested Ifs'!$B$14:$B$1004)*($C241='Nested Ifs'!$C$14:$C$1004),0))</f>
        <v>2</v>
      </c>
      <c r="M241" cm="1">
        <f t="array" ref="M241">INDEX(INDEX(Nested_Ifs[],,MATCH(Lookups[[#Headers],[c120_2]],Nested_Ifs[#Headers],0)),
MATCH(1,($B241='Nested Ifs'!$B$14:$B$1004)*($C241='Nested Ifs'!$C$14:$C$1004),0))</f>
        <v>2</v>
      </c>
      <c r="N241" t="str" cm="1">
        <f t="array" ref="N241">INDEX(INDEX(Nested_Ifs[],,MATCH(Lookups[[#Headers],[c120_3]],Nested_Ifs[#Headers],0)),
MATCH(1,($B241='Nested Ifs'!$B$14:$B$1004)*($C241='Nested Ifs'!$C$14:$C$1004),0))</f>
        <v>NA</v>
      </c>
      <c r="O241" s="11" cm="1">
        <f t="array" ref="O241">IF(SUMIFS(Nested_Ifs[Group_2_1],Nested_Ifs[ID],Lookups[[#This Row],[ID]]) &gt;=1,1,INDEX(Nested_Ifs[Group_2_1],MATCH(1,(Lookups[[#This Row],[ID]]=Nested_Ifs[ID])*(Lookups[[#This Row],[a11]]=Nested_Ifs[a11]),0)))</f>
        <v>0</v>
      </c>
    </row>
    <row r="242" spans="2:15" x14ac:dyDescent="0.3">
      <c r="B242">
        <v>19221</v>
      </c>
      <c r="C242" cm="1">
        <f t="array" ref="C242">MIN(_xlfn._xlws.FILTER(Nested_Ifs[a11], Nested_Ifs[ID]=Lookups!B242))</f>
        <v>1</v>
      </c>
      <c r="D242" cm="1">
        <f t="array" ref="D242">INDEX(INDEX(Nested_Ifs[],,MATCH(Lookups[[#Headers],[a21]],Nested_Ifs[#Headers],0)),
MATCH(1,($B242='Nested Ifs'!$B$14:$B$1004)*($C242='Nested Ifs'!$C$14:$C$1004),0))</f>
        <v>2</v>
      </c>
      <c r="E242" cm="1">
        <f t="array" ref="E242">INDEX(INDEX(Nested_Ifs[],,MATCH(Lookups[[#Headers],[a31]],Nested_Ifs[#Headers],0)),
MATCH(1,($B242='Nested Ifs'!$B$14:$B$1004)*($C242='Nested Ifs'!$C$14:$C$1004),0))</f>
        <v>1</v>
      </c>
      <c r="F242" cm="1">
        <f t="array" ref="F242">INDEX(INDEX(Nested_Ifs[],,MATCH(Lookups[[#Headers],[a71]],Nested_Ifs[#Headers],0)),
MATCH(1,($B242='Nested Ifs'!$B$14:$B$1004)*($C242='Nested Ifs'!$C$14:$C$1004),0))</f>
        <v>34</v>
      </c>
      <c r="G242" cm="1">
        <f t="array" ref="G242">INDEX(INDEX(Nested_Ifs[],,MATCH(Lookups[[#Headers],[a81]],Nested_Ifs[#Headers],0)),
MATCH(1,($B242='Nested Ifs'!$B$14:$B$1004)*($C242='Nested Ifs'!$C$14:$C$1004),0))</f>
        <v>3</v>
      </c>
      <c r="H242" t="str" cm="1">
        <f t="array" ref="H242">INDEX(INDEX(Nested_Ifs[],,MATCH(Lookups[[#Headers],[k31]],Nested_Ifs[#Headers],0)),
MATCH(1,($B242='Nested Ifs'!$B$14:$B$1004)*($C242='Nested Ifs'!$C$14:$C$1004),0))</f>
        <v>NA</v>
      </c>
      <c r="I242" t="str" cm="1">
        <f t="array" ref="I242">INDEX(INDEX(Nested_Ifs[],,MATCH(Lookups[[#Headers],[k51]],Nested_Ifs[#Headers],0)),
MATCH(1,($B242='Nested Ifs'!$B$14:$B$1004)*($C242='Nested Ifs'!$C$14:$C$1004),0))</f>
        <v>NA</v>
      </c>
      <c r="J242" cm="1">
        <f t="array" ref="J242">INDEX(INDEX(Nested_Ifs[],,MATCH(Lookups[[#Headers],[k91]],Nested_Ifs[#Headers],0)),
MATCH(1,($B242='Nested Ifs'!$B$14:$B$1004)*($C242='Nested Ifs'!$C$14:$C$1004),0))</f>
        <v>5</v>
      </c>
      <c r="K242" s="5" cm="1">
        <f t="array" ref="K242">INDEX(INDEX(Nested_Ifs[],,MATCH(Lookups[[#Headers],[Group_1_1]],Nested_Ifs[#Headers],0)),
MATCH(1,($B242='Nested Ifs'!$B$14:$B$1004)*($C242='Nested Ifs'!$C$14:$C$1004),0))</f>
        <v>0</v>
      </c>
      <c r="L242" cm="1">
        <f t="array" ref="L242">INDEX(INDEX(Nested_Ifs[],,MATCH(Lookups[[#Headers],[c120_1]],Nested_Ifs[#Headers],0)),
MATCH(1,($B242='Nested Ifs'!$B$14:$B$1004)*($C242='Nested Ifs'!$C$14:$C$1004),0))</f>
        <v>1</v>
      </c>
      <c r="M242" cm="1">
        <f t="array" ref="M242">INDEX(INDEX(Nested_Ifs[],,MATCH(Lookups[[#Headers],[c120_2]],Nested_Ifs[#Headers],0)),
MATCH(1,($B242='Nested Ifs'!$B$14:$B$1004)*($C242='Nested Ifs'!$C$14:$C$1004),0))</f>
        <v>1</v>
      </c>
      <c r="N242" cm="1">
        <f t="array" ref="N242">INDEX(INDEX(Nested_Ifs[],,MATCH(Lookups[[#Headers],[c120_3]],Nested_Ifs[#Headers],0)),
MATCH(1,($B242='Nested Ifs'!$B$14:$B$1004)*($C242='Nested Ifs'!$C$14:$C$1004),0))</f>
        <v>1</v>
      </c>
      <c r="O242" s="11" cm="1">
        <f t="array" ref="O242">IF(SUMIFS(Nested_Ifs[Group_2_1],Nested_Ifs[ID],Lookups[[#This Row],[ID]]) &gt;=1,1,INDEX(Nested_Ifs[Group_2_1],MATCH(1,(Lookups[[#This Row],[ID]]=Nested_Ifs[ID])*(Lookups[[#This Row],[a11]]=Nested_Ifs[a11]),0)))</f>
        <v>0</v>
      </c>
    </row>
    <row r="243" spans="2:15" x14ac:dyDescent="0.3">
      <c r="B243">
        <v>19223</v>
      </c>
      <c r="C243" cm="1">
        <f t="array" ref="C243">MIN(_xlfn._xlws.FILTER(Nested_Ifs[a11], Nested_Ifs[ID]=Lookups!B243))</f>
        <v>1</v>
      </c>
      <c r="D243" cm="1">
        <f t="array" ref="D243">INDEX(INDEX(Nested_Ifs[],,MATCH(Lookups[[#Headers],[a21]],Nested_Ifs[#Headers],0)),
MATCH(1,($B243='Nested Ifs'!$B$14:$B$1004)*($C243='Nested Ifs'!$C$14:$C$1004),0))</f>
        <v>2</v>
      </c>
      <c r="E243" cm="1">
        <f t="array" ref="E243">INDEX(INDEX(Nested_Ifs[],,MATCH(Lookups[[#Headers],[a31]],Nested_Ifs[#Headers],0)),
MATCH(1,($B243='Nested Ifs'!$B$14:$B$1004)*($C243='Nested Ifs'!$C$14:$C$1004),0))</f>
        <v>1</v>
      </c>
      <c r="F243" cm="1">
        <f t="array" ref="F243">INDEX(INDEX(Nested_Ifs[],,MATCH(Lookups[[#Headers],[a71]],Nested_Ifs[#Headers],0)),
MATCH(1,($B243='Nested Ifs'!$B$14:$B$1004)*($C243='Nested Ifs'!$C$14:$C$1004),0))</f>
        <v>75</v>
      </c>
      <c r="G243" cm="1">
        <f t="array" ref="G243">INDEX(INDEX(Nested_Ifs[],,MATCH(Lookups[[#Headers],[a81]],Nested_Ifs[#Headers],0)),
MATCH(1,($B243='Nested Ifs'!$B$14:$B$1004)*($C243='Nested Ifs'!$C$14:$C$1004),0))</f>
        <v>5</v>
      </c>
      <c r="H243" t="str" cm="1">
        <f t="array" ref="H243">INDEX(INDEX(Nested_Ifs[],,MATCH(Lookups[[#Headers],[k31]],Nested_Ifs[#Headers],0)),
MATCH(1,($B243='Nested Ifs'!$B$14:$B$1004)*($C243='Nested Ifs'!$C$14:$C$1004),0))</f>
        <v>NA</v>
      </c>
      <c r="I243" t="str" cm="1">
        <f t="array" ref="I243">INDEX(INDEX(Nested_Ifs[],,MATCH(Lookups[[#Headers],[k51]],Nested_Ifs[#Headers],0)),
MATCH(1,($B243='Nested Ifs'!$B$14:$B$1004)*($C243='Nested Ifs'!$C$14:$C$1004),0))</f>
        <v>NA</v>
      </c>
      <c r="J243" cm="1">
        <f t="array" ref="J243">INDEX(INDEX(Nested_Ifs[],,MATCH(Lookups[[#Headers],[k91]],Nested_Ifs[#Headers],0)),
MATCH(1,($B243='Nested Ifs'!$B$14:$B$1004)*($C243='Nested Ifs'!$C$14:$C$1004),0))</f>
        <v>3</v>
      </c>
      <c r="K243" s="5" cm="1">
        <f t="array" ref="K243">INDEX(INDEX(Nested_Ifs[],,MATCH(Lookups[[#Headers],[Group_1_1]],Nested_Ifs[#Headers],0)),
MATCH(1,($B243='Nested Ifs'!$B$14:$B$1004)*($C243='Nested Ifs'!$C$14:$C$1004),0))</f>
        <v>0</v>
      </c>
      <c r="L243" cm="1">
        <f t="array" ref="L243">INDEX(INDEX(Nested_Ifs[],,MATCH(Lookups[[#Headers],[c120_1]],Nested_Ifs[#Headers],0)),
MATCH(1,($B243='Nested Ifs'!$B$14:$B$1004)*($C243='Nested Ifs'!$C$14:$C$1004),0))</f>
        <v>1</v>
      </c>
      <c r="M243" cm="1">
        <f t="array" ref="M243">INDEX(INDEX(Nested_Ifs[],,MATCH(Lookups[[#Headers],[c120_2]],Nested_Ifs[#Headers],0)),
MATCH(1,($B243='Nested Ifs'!$B$14:$B$1004)*($C243='Nested Ifs'!$C$14:$C$1004),0))</f>
        <v>1</v>
      </c>
      <c r="N243" cm="1">
        <f t="array" ref="N243">INDEX(INDEX(Nested_Ifs[],,MATCH(Lookups[[#Headers],[c120_3]],Nested_Ifs[#Headers],0)),
MATCH(1,($B243='Nested Ifs'!$B$14:$B$1004)*($C243='Nested Ifs'!$C$14:$C$1004),0))</f>
        <v>1</v>
      </c>
      <c r="O243" s="11" cm="1">
        <f t="array" ref="O243">IF(SUMIFS(Nested_Ifs[Group_2_1],Nested_Ifs[ID],Lookups[[#This Row],[ID]]) &gt;=1,1,INDEX(Nested_Ifs[Group_2_1],MATCH(1,(Lookups[[#This Row],[ID]]=Nested_Ifs[ID])*(Lookups[[#This Row],[a11]]=Nested_Ifs[a11]),0)))</f>
        <v>0</v>
      </c>
    </row>
    <row r="244" spans="2:15" x14ac:dyDescent="0.3">
      <c r="B244">
        <v>19224</v>
      </c>
      <c r="C244" cm="1">
        <f t="array" ref="C244">MIN(_xlfn._xlws.FILTER(Nested_Ifs[a11], Nested_Ifs[ID]=Lookups!B244))</f>
        <v>1</v>
      </c>
      <c r="D244" cm="1">
        <f t="array" ref="D244">INDEX(INDEX(Nested_Ifs[],,MATCH(Lookups[[#Headers],[a21]],Nested_Ifs[#Headers],0)),
MATCH(1,($B244='Nested Ifs'!$B$14:$B$1004)*($C244='Nested Ifs'!$C$14:$C$1004),0))</f>
        <v>1</v>
      </c>
      <c r="E244" cm="1">
        <f t="array" ref="E244">INDEX(INDEX(Nested_Ifs[],,MATCH(Lookups[[#Headers],[a31]],Nested_Ifs[#Headers],0)),
MATCH(1,($B244='Nested Ifs'!$B$14:$B$1004)*($C244='Nested Ifs'!$C$14:$C$1004),0))</f>
        <v>1</v>
      </c>
      <c r="F244" cm="1">
        <f t="array" ref="F244">INDEX(INDEX(Nested_Ifs[],,MATCH(Lookups[[#Headers],[a71]],Nested_Ifs[#Headers],0)),
MATCH(1,($B244='Nested Ifs'!$B$14:$B$1004)*($C244='Nested Ifs'!$C$14:$C$1004),0))</f>
        <v>49</v>
      </c>
      <c r="G244" cm="1">
        <f t="array" ref="G244">INDEX(INDEX(Nested_Ifs[],,MATCH(Lookups[[#Headers],[a81]],Nested_Ifs[#Headers],0)),
MATCH(1,($B244='Nested Ifs'!$B$14:$B$1004)*($C244='Nested Ifs'!$C$14:$C$1004),0))</f>
        <v>1</v>
      </c>
      <c r="H244" t="str" cm="1">
        <f t="array" ref="H244">INDEX(INDEX(Nested_Ifs[],,MATCH(Lookups[[#Headers],[k31]],Nested_Ifs[#Headers],0)),
MATCH(1,($B244='Nested Ifs'!$B$14:$B$1004)*($C244='Nested Ifs'!$C$14:$C$1004),0))</f>
        <v>NA</v>
      </c>
      <c r="I244" t="str" cm="1">
        <f t="array" ref="I244">INDEX(INDEX(Nested_Ifs[],,MATCH(Lookups[[#Headers],[k51]],Nested_Ifs[#Headers],0)),
MATCH(1,($B244='Nested Ifs'!$B$14:$B$1004)*($C244='Nested Ifs'!$C$14:$C$1004),0))</f>
        <v>NA</v>
      </c>
      <c r="J244" cm="1">
        <f t="array" ref="J244">INDEX(INDEX(Nested_Ifs[],,MATCH(Lookups[[#Headers],[k91]],Nested_Ifs[#Headers],0)),
MATCH(1,($B244='Nested Ifs'!$B$14:$B$1004)*($C244='Nested Ifs'!$C$14:$C$1004),0))</f>
        <v>41</v>
      </c>
      <c r="K244" s="5" cm="1">
        <f t="array" ref="K244">INDEX(INDEX(Nested_Ifs[],,MATCH(Lookups[[#Headers],[Group_1_1]],Nested_Ifs[#Headers],0)),
MATCH(1,($B244='Nested Ifs'!$B$14:$B$1004)*($C244='Nested Ifs'!$C$14:$C$1004),0))</f>
        <v>0</v>
      </c>
      <c r="L244" cm="1">
        <f t="array" ref="L244">INDEX(INDEX(Nested_Ifs[],,MATCH(Lookups[[#Headers],[c120_1]],Nested_Ifs[#Headers],0)),
MATCH(1,($B244='Nested Ifs'!$B$14:$B$1004)*($C244='Nested Ifs'!$C$14:$C$1004),0))</f>
        <v>1</v>
      </c>
      <c r="M244" cm="1">
        <f t="array" ref="M244">INDEX(INDEX(Nested_Ifs[],,MATCH(Lookups[[#Headers],[c120_2]],Nested_Ifs[#Headers],0)),
MATCH(1,($B244='Nested Ifs'!$B$14:$B$1004)*($C244='Nested Ifs'!$C$14:$C$1004),0))</f>
        <v>1</v>
      </c>
      <c r="N244" cm="1">
        <f t="array" ref="N244">INDEX(INDEX(Nested_Ifs[],,MATCH(Lookups[[#Headers],[c120_3]],Nested_Ifs[#Headers],0)),
MATCH(1,($B244='Nested Ifs'!$B$14:$B$1004)*($C244='Nested Ifs'!$C$14:$C$1004),0))</f>
        <v>1</v>
      </c>
      <c r="O244" s="11" cm="1">
        <f t="array" ref="O244">IF(SUMIFS(Nested_Ifs[Group_2_1],Nested_Ifs[ID],Lookups[[#This Row],[ID]]) &gt;=1,1,INDEX(Nested_Ifs[Group_2_1],MATCH(1,(Lookups[[#This Row],[ID]]=Nested_Ifs[ID])*(Lookups[[#This Row],[a11]]=Nested_Ifs[a11]),0)))</f>
        <v>0</v>
      </c>
    </row>
    <row r="245" spans="2:15" x14ac:dyDescent="0.3">
      <c r="B245">
        <v>19225</v>
      </c>
      <c r="C245" cm="1">
        <f t="array" ref="C245">MIN(_xlfn._xlws.FILTER(Nested_Ifs[a11], Nested_Ifs[ID]=Lookups!B245))</f>
        <v>1</v>
      </c>
      <c r="D245" cm="1">
        <f t="array" ref="D245">INDEX(INDEX(Nested_Ifs[],,MATCH(Lookups[[#Headers],[a21]],Nested_Ifs[#Headers],0)),
MATCH(1,($B245='Nested Ifs'!$B$14:$B$1004)*($C245='Nested Ifs'!$C$14:$C$1004),0))</f>
        <v>1</v>
      </c>
      <c r="E245" cm="1">
        <f t="array" ref="E245">INDEX(INDEX(Nested_Ifs[],,MATCH(Lookups[[#Headers],[a31]],Nested_Ifs[#Headers],0)),
MATCH(1,($B245='Nested Ifs'!$B$14:$B$1004)*($C245='Nested Ifs'!$C$14:$C$1004),0))</f>
        <v>1</v>
      </c>
      <c r="F245" cm="1">
        <f t="array" ref="F245">INDEX(INDEX(Nested_Ifs[],,MATCH(Lookups[[#Headers],[a71]],Nested_Ifs[#Headers],0)),
MATCH(1,($B245='Nested Ifs'!$B$14:$B$1004)*($C245='Nested Ifs'!$C$14:$C$1004),0))</f>
        <v>37</v>
      </c>
      <c r="G245" cm="1">
        <f t="array" ref="G245">INDEX(INDEX(Nested_Ifs[],,MATCH(Lookups[[#Headers],[a81]],Nested_Ifs[#Headers],0)),
MATCH(1,($B245='Nested Ifs'!$B$14:$B$1004)*($C245='Nested Ifs'!$C$14:$C$1004),0))</f>
        <v>1</v>
      </c>
      <c r="H245" t="str" cm="1">
        <f t="array" ref="H245">INDEX(INDEX(Nested_Ifs[],,MATCH(Lookups[[#Headers],[k31]],Nested_Ifs[#Headers],0)),
MATCH(1,($B245='Nested Ifs'!$B$14:$B$1004)*($C245='Nested Ifs'!$C$14:$C$1004),0))</f>
        <v>NA</v>
      </c>
      <c r="I245" t="str" cm="1">
        <f t="array" ref="I245">INDEX(INDEX(Nested_Ifs[],,MATCH(Lookups[[#Headers],[k51]],Nested_Ifs[#Headers],0)),
MATCH(1,($B245='Nested Ifs'!$B$14:$B$1004)*($C245='Nested Ifs'!$C$14:$C$1004),0))</f>
        <v>NA</v>
      </c>
      <c r="J245" cm="1">
        <f t="array" ref="J245">INDEX(INDEX(Nested_Ifs[],,MATCH(Lookups[[#Headers],[k91]],Nested_Ifs[#Headers],0)),
MATCH(1,($B245='Nested Ifs'!$B$14:$B$1004)*($C245='Nested Ifs'!$C$14:$C$1004),0))</f>
        <v>1</v>
      </c>
      <c r="K245" s="5" cm="1">
        <f t="array" ref="K245">INDEX(INDEX(Nested_Ifs[],,MATCH(Lookups[[#Headers],[Group_1_1]],Nested_Ifs[#Headers],0)),
MATCH(1,($B245='Nested Ifs'!$B$14:$B$1004)*($C245='Nested Ifs'!$C$14:$C$1004),0))</f>
        <v>0</v>
      </c>
      <c r="L245" cm="1">
        <f t="array" ref="L245">INDEX(INDEX(Nested_Ifs[],,MATCH(Lookups[[#Headers],[c120_1]],Nested_Ifs[#Headers],0)),
MATCH(1,($B245='Nested Ifs'!$B$14:$B$1004)*($C245='Nested Ifs'!$C$14:$C$1004),0))</f>
        <v>1</v>
      </c>
      <c r="M245" cm="1">
        <f t="array" ref="M245">INDEX(INDEX(Nested_Ifs[],,MATCH(Lookups[[#Headers],[c120_2]],Nested_Ifs[#Headers],0)),
MATCH(1,($B245='Nested Ifs'!$B$14:$B$1004)*($C245='Nested Ifs'!$C$14:$C$1004),0))</f>
        <v>1</v>
      </c>
      <c r="N245" cm="1">
        <f t="array" ref="N245">INDEX(INDEX(Nested_Ifs[],,MATCH(Lookups[[#Headers],[c120_3]],Nested_Ifs[#Headers],0)),
MATCH(1,($B245='Nested Ifs'!$B$14:$B$1004)*($C245='Nested Ifs'!$C$14:$C$1004),0))</f>
        <v>1</v>
      </c>
      <c r="O245" s="11" cm="1">
        <f t="array" ref="O245">IF(SUMIFS(Nested_Ifs[Group_2_1],Nested_Ifs[ID],Lookups[[#This Row],[ID]]) &gt;=1,1,INDEX(Nested_Ifs[Group_2_1],MATCH(1,(Lookups[[#This Row],[ID]]=Nested_Ifs[ID])*(Lookups[[#This Row],[a11]]=Nested_Ifs[a11]),0)))</f>
        <v>0</v>
      </c>
    </row>
    <row r="246" spans="2:15" x14ac:dyDescent="0.3">
      <c r="B246">
        <v>19228</v>
      </c>
      <c r="C246" cm="1">
        <f t="array" ref="C246">MIN(_xlfn._xlws.FILTER(Nested_Ifs[a11], Nested_Ifs[ID]=Lookups!B246))</f>
        <v>1</v>
      </c>
      <c r="D246" cm="1">
        <f t="array" ref="D246">INDEX(INDEX(Nested_Ifs[],,MATCH(Lookups[[#Headers],[a21]],Nested_Ifs[#Headers],0)),
MATCH(1,($B246='Nested Ifs'!$B$14:$B$1004)*($C246='Nested Ifs'!$C$14:$C$1004),0))</f>
        <v>2</v>
      </c>
      <c r="E246" cm="1">
        <f t="array" ref="E246">INDEX(INDEX(Nested_Ifs[],,MATCH(Lookups[[#Headers],[a31]],Nested_Ifs[#Headers],0)),
MATCH(1,($B246='Nested Ifs'!$B$14:$B$1004)*($C246='Nested Ifs'!$C$14:$C$1004),0))</f>
        <v>1</v>
      </c>
      <c r="F246" cm="1">
        <f t="array" ref="F246">INDEX(INDEX(Nested_Ifs[],,MATCH(Lookups[[#Headers],[a71]],Nested_Ifs[#Headers],0)),
MATCH(1,($B246='Nested Ifs'!$B$14:$B$1004)*($C246='Nested Ifs'!$C$14:$C$1004),0))</f>
        <v>75</v>
      </c>
      <c r="G246" cm="1">
        <f t="array" ref="G246">INDEX(INDEX(Nested_Ifs[],,MATCH(Lookups[[#Headers],[a81]],Nested_Ifs[#Headers],0)),
MATCH(1,($B246='Nested Ifs'!$B$14:$B$1004)*($C246='Nested Ifs'!$C$14:$C$1004),0))</f>
        <v>5</v>
      </c>
      <c r="H246" t="str" cm="1">
        <f t="array" ref="H246">INDEX(INDEX(Nested_Ifs[],,MATCH(Lookups[[#Headers],[k31]],Nested_Ifs[#Headers],0)),
MATCH(1,($B246='Nested Ifs'!$B$14:$B$1004)*($C246='Nested Ifs'!$C$14:$C$1004),0))</f>
        <v>NA</v>
      </c>
      <c r="I246" t="str" cm="1">
        <f t="array" ref="I246">INDEX(INDEX(Nested_Ifs[],,MATCH(Lookups[[#Headers],[k51]],Nested_Ifs[#Headers],0)),
MATCH(1,($B246='Nested Ifs'!$B$14:$B$1004)*($C246='Nested Ifs'!$C$14:$C$1004),0))</f>
        <v>NA</v>
      </c>
      <c r="J246" cm="1">
        <f t="array" ref="J246">INDEX(INDEX(Nested_Ifs[],,MATCH(Lookups[[#Headers],[k91]],Nested_Ifs[#Headers],0)),
MATCH(1,($B246='Nested Ifs'!$B$14:$B$1004)*($C246='Nested Ifs'!$C$14:$C$1004),0))</f>
        <v>3</v>
      </c>
      <c r="K246" s="5" cm="1">
        <f t="array" ref="K246">INDEX(INDEX(Nested_Ifs[],,MATCH(Lookups[[#Headers],[Group_1_1]],Nested_Ifs[#Headers],0)),
MATCH(1,($B246='Nested Ifs'!$B$14:$B$1004)*($C246='Nested Ifs'!$C$14:$C$1004),0))</f>
        <v>0</v>
      </c>
      <c r="L246" cm="1">
        <f t="array" ref="L246">INDEX(INDEX(Nested_Ifs[],,MATCH(Lookups[[#Headers],[c120_1]],Nested_Ifs[#Headers],0)),
MATCH(1,($B246='Nested Ifs'!$B$14:$B$1004)*($C246='Nested Ifs'!$C$14:$C$1004),0))</f>
        <v>1</v>
      </c>
      <c r="M246" cm="1">
        <f t="array" ref="M246">INDEX(INDEX(Nested_Ifs[],,MATCH(Lookups[[#Headers],[c120_2]],Nested_Ifs[#Headers],0)),
MATCH(1,($B246='Nested Ifs'!$B$14:$B$1004)*($C246='Nested Ifs'!$C$14:$C$1004),0))</f>
        <v>1</v>
      </c>
      <c r="N246" cm="1">
        <f t="array" ref="N246">INDEX(INDEX(Nested_Ifs[],,MATCH(Lookups[[#Headers],[c120_3]],Nested_Ifs[#Headers],0)),
MATCH(1,($B246='Nested Ifs'!$B$14:$B$1004)*($C246='Nested Ifs'!$C$14:$C$1004),0))</f>
        <v>1</v>
      </c>
      <c r="O246" s="11" cm="1">
        <f t="array" ref="O246">IF(SUMIFS(Nested_Ifs[Group_2_1],Nested_Ifs[ID],Lookups[[#This Row],[ID]]) &gt;=1,1,INDEX(Nested_Ifs[Group_2_1],MATCH(1,(Lookups[[#This Row],[ID]]=Nested_Ifs[ID])*(Lookups[[#This Row],[a11]]=Nested_Ifs[a11]),0)))</f>
        <v>0</v>
      </c>
    </row>
    <row r="247" spans="2:15" x14ac:dyDescent="0.3">
      <c r="B247">
        <v>19230</v>
      </c>
      <c r="C247" cm="1">
        <f t="array" ref="C247">MIN(_xlfn._xlws.FILTER(Nested_Ifs[a11], Nested_Ifs[ID]=Lookups!B247))</f>
        <v>1</v>
      </c>
      <c r="D247" cm="1">
        <f t="array" ref="D247">INDEX(INDEX(Nested_Ifs[],,MATCH(Lookups[[#Headers],[a21]],Nested_Ifs[#Headers],0)),
MATCH(1,($B247='Nested Ifs'!$B$14:$B$1004)*($C247='Nested Ifs'!$C$14:$C$1004),0))</f>
        <v>1</v>
      </c>
      <c r="E247" cm="1">
        <f t="array" ref="E247">INDEX(INDEX(Nested_Ifs[],,MATCH(Lookups[[#Headers],[a31]],Nested_Ifs[#Headers],0)),
MATCH(1,($B247='Nested Ifs'!$B$14:$B$1004)*($C247='Nested Ifs'!$C$14:$C$1004),0))</f>
        <v>1</v>
      </c>
      <c r="F247" cm="1">
        <f t="array" ref="F247">INDEX(INDEX(Nested_Ifs[],,MATCH(Lookups[[#Headers],[a71]],Nested_Ifs[#Headers],0)),
MATCH(1,($B247='Nested Ifs'!$B$14:$B$1004)*($C247='Nested Ifs'!$C$14:$C$1004),0))</f>
        <v>61</v>
      </c>
      <c r="G247" cm="1">
        <f t="array" ref="G247">INDEX(INDEX(Nested_Ifs[],,MATCH(Lookups[[#Headers],[a81]],Nested_Ifs[#Headers],0)),
MATCH(1,($B247='Nested Ifs'!$B$14:$B$1004)*($C247='Nested Ifs'!$C$14:$C$1004),0))</f>
        <v>1</v>
      </c>
      <c r="H247" t="str" cm="1">
        <f t="array" ref="H247">INDEX(INDEX(Nested_Ifs[],,MATCH(Lookups[[#Headers],[k31]],Nested_Ifs[#Headers],0)),
MATCH(1,($B247='Nested Ifs'!$B$14:$B$1004)*($C247='Nested Ifs'!$C$14:$C$1004),0))</f>
        <v>NA</v>
      </c>
      <c r="I247" t="str" cm="1">
        <f t="array" ref="I247">INDEX(INDEX(Nested_Ifs[],,MATCH(Lookups[[#Headers],[k51]],Nested_Ifs[#Headers],0)),
MATCH(1,($B247='Nested Ifs'!$B$14:$B$1004)*($C247='Nested Ifs'!$C$14:$C$1004),0))</f>
        <v>NA</v>
      </c>
      <c r="J247" cm="1">
        <f t="array" ref="J247">INDEX(INDEX(Nested_Ifs[],,MATCH(Lookups[[#Headers],[k91]],Nested_Ifs[#Headers],0)),
MATCH(1,($B247='Nested Ifs'!$B$14:$B$1004)*($C247='Nested Ifs'!$C$14:$C$1004),0))</f>
        <v>5</v>
      </c>
      <c r="K247" s="5" cm="1">
        <f t="array" ref="K247">INDEX(INDEX(Nested_Ifs[],,MATCH(Lookups[[#Headers],[Group_1_1]],Nested_Ifs[#Headers],0)),
MATCH(1,($B247='Nested Ifs'!$B$14:$B$1004)*($C247='Nested Ifs'!$C$14:$C$1004),0))</f>
        <v>0</v>
      </c>
      <c r="L247" cm="1">
        <f t="array" ref="L247">INDEX(INDEX(Nested_Ifs[],,MATCH(Lookups[[#Headers],[c120_1]],Nested_Ifs[#Headers],0)),
MATCH(1,($B247='Nested Ifs'!$B$14:$B$1004)*($C247='Nested Ifs'!$C$14:$C$1004),0))</f>
        <v>1</v>
      </c>
      <c r="M247" cm="1">
        <f t="array" ref="M247">INDEX(INDEX(Nested_Ifs[],,MATCH(Lookups[[#Headers],[c120_2]],Nested_Ifs[#Headers],0)),
MATCH(1,($B247='Nested Ifs'!$B$14:$B$1004)*($C247='Nested Ifs'!$C$14:$C$1004),0))</f>
        <v>1</v>
      </c>
      <c r="N247" cm="1">
        <f t="array" ref="N247">INDEX(INDEX(Nested_Ifs[],,MATCH(Lookups[[#Headers],[c120_3]],Nested_Ifs[#Headers],0)),
MATCH(1,($B247='Nested Ifs'!$B$14:$B$1004)*($C247='Nested Ifs'!$C$14:$C$1004),0))</f>
        <v>1</v>
      </c>
      <c r="O247" s="11" cm="1">
        <f t="array" ref="O247">IF(SUMIFS(Nested_Ifs[Group_2_1],Nested_Ifs[ID],Lookups[[#This Row],[ID]]) &gt;=1,1,INDEX(Nested_Ifs[Group_2_1],MATCH(1,(Lookups[[#This Row],[ID]]=Nested_Ifs[ID])*(Lookups[[#This Row],[a11]]=Nested_Ifs[a11]),0)))</f>
        <v>0</v>
      </c>
    </row>
    <row r="248" spans="2:15" x14ac:dyDescent="0.3">
      <c r="B248">
        <v>19231</v>
      </c>
      <c r="C248" cm="1">
        <f t="array" ref="C248">MIN(_xlfn._xlws.FILTER(Nested_Ifs[a11], Nested_Ifs[ID]=Lookups!B248))</f>
        <v>1</v>
      </c>
      <c r="D248" cm="1">
        <f t="array" ref="D248">INDEX(INDEX(Nested_Ifs[],,MATCH(Lookups[[#Headers],[a21]],Nested_Ifs[#Headers],0)),
MATCH(1,($B248='Nested Ifs'!$B$14:$B$1004)*($C248='Nested Ifs'!$C$14:$C$1004),0))</f>
        <v>1</v>
      </c>
      <c r="E248" cm="1">
        <f t="array" ref="E248">INDEX(INDEX(Nested_Ifs[],,MATCH(Lookups[[#Headers],[a31]],Nested_Ifs[#Headers],0)),
MATCH(1,($B248='Nested Ifs'!$B$14:$B$1004)*($C248='Nested Ifs'!$C$14:$C$1004),0))</f>
        <v>1</v>
      </c>
      <c r="F248" cm="1">
        <f t="array" ref="F248">INDEX(INDEX(Nested_Ifs[],,MATCH(Lookups[[#Headers],[a71]],Nested_Ifs[#Headers],0)),
MATCH(1,($B248='Nested Ifs'!$B$14:$B$1004)*($C248='Nested Ifs'!$C$14:$C$1004),0))</f>
        <v>60</v>
      </c>
      <c r="G248" cm="1">
        <f t="array" ref="G248">INDEX(INDEX(Nested_Ifs[],,MATCH(Lookups[[#Headers],[a81]],Nested_Ifs[#Headers],0)),
MATCH(1,($B248='Nested Ifs'!$B$14:$B$1004)*($C248='Nested Ifs'!$C$14:$C$1004),0))</f>
        <v>1</v>
      </c>
      <c r="H248" t="str" cm="1">
        <f t="array" ref="H248">INDEX(INDEX(Nested_Ifs[],,MATCH(Lookups[[#Headers],[k31]],Nested_Ifs[#Headers],0)),
MATCH(1,($B248='Nested Ifs'!$B$14:$B$1004)*($C248='Nested Ifs'!$C$14:$C$1004),0))</f>
        <v>NA</v>
      </c>
      <c r="I248" t="str" cm="1">
        <f t="array" ref="I248">INDEX(INDEX(Nested_Ifs[],,MATCH(Lookups[[#Headers],[k51]],Nested_Ifs[#Headers],0)),
MATCH(1,($B248='Nested Ifs'!$B$14:$B$1004)*($C248='Nested Ifs'!$C$14:$C$1004),0))</f>
        <v>NA</v>
      </c>
      <c r="J248" cm="1">
        <f t="array" ref="J248">INDEX(INDEX(Nested_Ifs[],,MATCH(Lookups[[#Headers],[k91]],Nested_Ifs[#Headers],0)),
MATCH(1,($B248='Nested Ifs'!$B$14:$B$1004)*($C248='Nested Ifs'!$C$14:$C$1004),0))</f>
        <v>3</v>
      </c>
      <c r="K248" s="5" cm="1">
        <f t="array" ref="K248">INDEX(INDEX(Nested_Ifs[],,MATCH(Lookups[[#Headers],[Group_1_1]],Nested_Ifs[#Headers],0)),
MATCH(1,($B248='Nested Ifs'!$B$14:$B$1004)*($C248='Nested Ifs'!$C$14:$C$1004),0))</f>
        <v>0</v>
      </c>
      <c r="L248" cm="1">
        <f t="array" ref="L248">INDEX(INDEX(Nested_Ifs[],,MATCH(Lookups[[#Headers],[c120_1]],Nested_Ifs[#Headers],0)),
MATCH(1,($B248='Nested Ifs'!$B$14:$B$1004)*($C248='Nested Ifs'!$C$14:$C$1004),0))</f>
        <v>1</v>
      </c>
      <c r="M248" cm="1">
        <f t="array" ref="M248">INDEX(INDEX(Nested_Ifs[],,MATCH(Lookups[[#Headers],[c120_2]],Nested_Ifs[#Headers],0)),
MATCH(1,($B248='Nested Ifs'!$B$14:$B$1004)*($C248='Nested Ifs'!$C$14:$C$1004),0))</f>
        <v>1</v>
      </c>
      <c r="N248" cm="1">
        <f t="array" ref="N248">INDEX(INDEX(Nested_Ifs[],,MATCH(Lookups[[#Headers],[c120_3]],Nested_Ifs[#Headers],0)),
MATCH(1,($B248='Nested Ifs'!$B$14:$B$1004)*($C248='Nested Ifs'!$C$14:$C$1004),0))</f>
        <v>1</v>
      </c>
      <c r="O248" s="11" cm="1">
        <f t="array" ref="O248">IF(SUMIFS(Nested_Ifs[Group_2_1],Nested_Ifs[ID],Lookups[[#This Row],[ID]]) &gt;=1,1,INDEX(Nested_Ifs[Group_2_1],MATCH(1,(Lookups[[#This Row],[ID]]=Nested_Ifs[ID])*(Lookups[[#This Row],[a11]]=Nested_Ifs[a11]),0)))</f>
        <v>0</v>
      </c>
    </row>
    <row r="249" spans="2:15" x14ac:dyDescent="0.3">
      <c r="B249">
        <v>19232</v>
      </c>
      <c r="C249" cm="1">
        <f t="array" ref="C249">MIN(_xlfn._xlws.FILTER(Nested_Ifs[a11], Nested_Ifs[ID]=Lookups!B249))</f>
        <v>1</v>
      </c>
      <c r="D249" cm="1">
        <f t="array" ref="D249">INDEX(INDEX(Nested_Ifs[],,MATCH(Lookups[[#Headers],[a21]],Nested_Ifs[#Headers],0)),
MATCH(1,($B249='Nested Ifs'!$B$14:$B$1004)*($C249='Nested Ifs'!$C$14:$C$1004),0))</f>
        <v>2</v>
      </c>
      <c r="E249" cm="1">
        <f t="array" ref="E249">INDEX(INDEX(Nested_Ifs[],,MATCH(Lookups[[#Headers],[a31]],Nested_Ifs[#Headers],0)),
MATCH(1,($B249='Nested Ifs'!$B$14:$B$1004)*($C249='Nested Ifs'!$C$14:$C$1004),0))</f>
        <v>1</v>
      </c>
      <c r="F249" cm="1">
        <f t="array" ref="F249">INDEX(INDEX(Nested_Ifs[],,MATCH(Lookups[[#Headers],[a71]],Nested_Ifs[#Headers],0)),
MATCH(1,($B249='Nested Ifs'!$B$14:$B$1004)*($C249='Nested Ifs'!$C$14:$C$1004),0))</f>
        <v>65</v>
      </c>
      <c r="G249" cm="1">
        <f t="array" ref="G249">INDEX(INDEX(Nested_Ifs[],,MATCH(Lookups[[#Headers],[a81]],Nested_Ifs[#Headers],0)),
MATCH(1,($B249='Nested Ifs'!$B$14:$B$1004)*($C249='Nested Ifs'!$C$14:$C$1004),0))</f>
        <v>5</v>
      </c>
      <c r="H249" t="str" cm="1">
        <f t="array" ref="H249">INDEX(INDEX(Nested_Ifs[],,MATCH(Lookups[[#Headers],[k31]],Nested_Ifs[#Headers],0)),
MATCH(1,($B249='Nested Ifs'!$B$14:$B$1004)*($C249='Nested Ifs'!$C$14:$C$1004),0))</f>
        <v>NA</v>
      </c>
      <c r="I249" t="str" cm="1">
        <f t="array" ref="I249">INDEX(INDEX(Nested_Ifs[],,MATCH(Lookups[[#Headers],[k51]],Nested_Ifs[#Headers],0)),
MATCH(1,($B249='Nested Ifs'!$B$14:$B$1004)*($C249='Nested Ifs'!$C$14:$C$1004),0))</f>
        <v>NA</v>
      </c>
      <c r="J249" cm="1">
        <f t="array" ref="J249">INDEX(INDEX(Nested_Ifs[],,MATCH(Lookups[[#Headers],[k91]],Nested_Ifs[#Headers],0)),
MATCH(1,($B249='Nested Ifs'!$B$14:$B$1004)*($C249='Nested Ifs'!$C$14:$C$1004),0))</f>
        <v>1</v>
      </c>
      <c r="K249" s="5" cm="1">
        <f t="array" ref="K249">INDEX(INDEX(Nested_Ifs[],,MATCH(Lookups[[#Headers],[Group_1_1]],Nested_Ifs[#Headers],0)),
MATCH(1,($B249='Nested Ifs'!$B$14:$B$1004)*($C249='Nested Ifs'!$C$14:$C$1004),0))</f>
        <v>0</v>
      </c>
      <c r="L249" cm="1">
        <f t="array" ref="L249">INDEX(INDEX(Nested_Ifs[],,MATCH(Lookups[[#Headers],[c120_1]],Nested_Ifs[#Headers],0)),
MATCH(1,($B249='Nested Ifs'!$B$14:$B$1004)*($C249='Nested Ifs'!$C$14:$C$1004),0))</f>
        <v>1</v>
      </c>
      <c r="M249" cm="1">
        <f t="array" ref="M249">INDEX(INDEX(Nested_Ifs[],,MATCH(Lookups[[#Headers],[c120_2]],Nested_Ifs[#Headers],0)),
MATCH(1,($B249='Nested Ifs'!$B$14:$B$1004)*($C249='Nested Ifs'!$C$14:$C$1004),0))</f>
        <v>1</v>
      </c>
      <c r="N249" cm="1">
        <f t="array" ref="N249">INDEX(INDEX(Nested_Ifs[],,MATCH(Lookups[[#Headers],[c120_3]],Nested_Ifs[#Headers],0)),
MATCH(1,($B249='Nested Ifs'!$B$14:$B$1004)*($C249='Nested Ifs'!$C$14:$C$1004),0))</f>
        <v>1</v>
      </c>
      <c r="O249" s="11" cm="1">
        <f t="array" ref="O249">IF(SUMIFS(Nested_Ifs[Group_2_1],Nested_Ifs[ID],Lookups[[#This Row],[ID]]) &gt;=1,1,INDEX(Nested_Ifs[Group_2_1],MATCH(1,(Lookups[[#This Row],[ID]]=Nested_Ifs[ID])*(Lookups[[#This Row],[a11]]=Nested_Ifs[a11]),0)))</f>
        <v>0</v>
      </c>
    </row>
    <row r="250" spans="2:15" x14ac:dyDescent="0.3">
      <c r="B250">
        <v>19233</v>
      </c>
      <c r="C250" cm="1">
        <f t="array" ref="C250">MIN(_xlfn._xlws.FILTER(Nested_Ifs[a11], Nested_Ifs[ID]=Lookups!B250))</f>
        <v>1</v>
      </c>
      <c r="D250" cm="1">
        <f t="array" ref="D250">INDEX(INDEX(Nested_Ifs[],,MATCH(Lookups[[#Headers],[a21]],Nested_Ifs[#Headers],0)),
MATCH(1,($B250='Nested Ifs'!$B$14:$B$1004)*($C250='Nested Ifs'!$C$14:$C$1004),0))</f>
        <v>1</v>
      </c>
      <c r="E250" cm="1">
        <f t="array" ref="E250">INDEX(INDEX(Nested_Ifs[],,MATCH(Lookups[[#Headers],[a31]],Nested_Ifs[#Headers],0)),
MATCH(1,($B250='Nested Ifs'!$B$14:$B$1004)*($C250='Nested Ifs'!$C$14:$C$1004),0))</f>
        <v>1</v>
      </c>
      <c r="F250" cm="1">
        <f t="array" ref="F250">INDEX(INDEX(Nested_Ifs[],,MATCH(Lookups[[#Headers],[a71]],Nested_Ifs[#Headers],0)),
MATCH(1,($B250='Nested Ifs'!$B$14:$B$1004)*($C250='Nested Ifs'!$C$14:$C$1004),0))</f>
        <v>78</v>
      </c>
      <c r="G250" cm="1">
        <f t="array" ref="G250">INDEX(INDEX(Nested_Ifs[],,MATCH(Lookups[[#Headers],[a81]],Nested_Ifs[#Headers],0)),
MATCH(1,($B250='Nested Ifs'!$B$14:$B$1004)*($C250='Nested Ifs'!$C$14:$C$1004),0))</f>
        <v>1</v>
      </c>
      <c r="H250" t="str" cm="1">
        <f t="array" ref="H250">INDEX(INDEX(Nested_Ifs[],,MATCH(Lookups[[#Headers],[k31]],Nested_Ifs[#Headers],0)),
MATCH(1,($B250='Nested Ifs'!$B$14:$B$1004)*($C250='Nested Ifs'!$C$14:$C$1004),0))</f>
        <v>NA</v>
      </c>
      <c r="I250" t="str" cm="1">
        <f t="array" ref="I250">INDEX(INDEX(Nested_Ifs[],,MATCH(Lookups[[#Headers],[k51]],Nested_Ifs[#Headers],0)),
MATCH(1,($B250='Nested Ifs'!$B$14:$B$1004)*($C250='Nested Ifs'!$C$14:$C$1004),0))</f>
        <v>NA</v>
      </c>
      <c r="J250" cm="1">
        <f t="array" ref="J250">INDEX(INDEX(Nested_Ifs[],,MATCH(Lookups[[#Headers],[k91]],Nested_Ifs[#Headers],0)),
MATCH(1,($B250='Nested Ifs'!$B$14:$B$1004)*($C250='Nested Ifs'!$C$14:$C$1004),0))</f>
        <v>6</v>
      </c>
      <c r="K250" s="5" cm="1">
        <f t="array" ref="K250">INDEX(INDEX(Nested_Ifs[],,MATCH(Lookups[[#Headers],[Group_1_1]],Nested_Ifs[#Headers],0)),
MATCH(1,($B250='Nested Ifs'!$B$14:$B$1004)*($C250='Nested Ifs'!$C$14:$C$1004),0))</f>
        <v>1</v>
      </c>
      <c r="L250" cm="1">
        <f t="array" ref="L250">INDEX(INDEX(Nested_Ifs[],,MATCH(Lookups[[#Headers],[c120_1]],Nested_Ifs[#Headers],0)),
MATCH(1,($B250='Nested Ifs'!$B$14:$B$1004)*($C250='Nested Ifs'!$C$14:$C$1004),0))</f>
        <v>1</v>
      </c>
      <c r="M250" cm="1">
        <f t="array" ref="M250">INDEX(INDEX(Nested_Ifs[],,MATCH(Lookups[[#Headers],[c120_2]],Nested_Ifs[#Headers],0)),
MATCH(1,($B250='Nested Ifs'!$B$14:$B$1004)*($C250='Nested Ifs'!$C$14:$C$1004),0))</f>
        <v>1</v>
      </c>
      <c r="N250" cm="1">
        <f t="array" ref="N250">INDEX(INDEX(Nested_Ifs[],,MATCH(Lookups[[#Headers],[c120_3]],Nested_Ifs[#Headers],0)),
MATCH(1,($B250='Nested Ifs'!$B$14:$B$1004)*($C250='Nested Ifs'!$C$14:$C$1004),0))</f>
        <v>4</v>
      </c>
      <c r="O250" s="11" cm="1">
        <f t="array" ref="O250">IF(SUMIFS(Nested_Ifs[Group_2_1],Nested_Ifs[ID],Lookups[[#This Row],[ID]]) &gt;=1,1,INDEX(Nested_Ifs[Group_2_1],MATCH(1,(Lookups[[#This Row],[ID]]=Nested_Ifs[ID])*(Lookups[[#This Row],[a11]]=Nested_Ifs[a11]),0)))</f>
        <v>1</v>
      </c>
    </row>
    <row r="251" spans="2:15" x14ac:dyDescent="0.3">
      <c r="B251">
        <v>19234</v>
      </c>
      <c r="C251" cm="1">
        <f t="array" ref="C251">MIN(_xlfn._xlws.FILTER(Nested_Ifs[a11], Nested_Ifs[ID]=Lookups!B251))</f>
        <v>1</v>
      </c>
      <c r="D251" cm="1">
        <f t="array" ref="D251">INDEX(INDEX(Nested_Ifs[],,MATCH(Lookups[[#Headers],[a21]],Nested_Ifs[#Headers],0)),
MATCH(1,($B251='Nested Ifs'!$B$14:$B$1004)*($C251='Nested Ifs'!$C$14:$C$1004),0))</f>
        <v>1</v>
      </c>
      <c r="E251" cm="1">
        <f t="array" ref="E251">INDEX(INDEX(Nested_Ifs[],,MATCH(Lookups[[#Headers],[a31]],Nested_Ifs[#Headers],0)),
MATCH(1,($B251='Nested Ifs'!$B$14:$B$1004)*($C251='Nested Ifs'!$C$14:$C$1004),0))</f>
        <v>1</v>
      </c>
      <c r="F251" cm="1">
        <f t="array" ref="F251">INDEX(INDEX(Nested_Ifs[],,MATCH(Lookups[[#Headers],[a71]],Nested_Ifs[#Headers],0)),
MATCH(1,($B251='Nested Ifs'!$B$14:$B$1004)*($C251='Nested Ifs'!$C$14:$C$1004),0))</f>
        <v>42</v>
      </c>
      <c r="G251" cm="1">
        <f t="array" ref="G251">INDEX(INDEX(Nested_Ifs[],,MATCH(Lookups[[#Headers],[a81]],Nested_Ifs[#Headers],0)),
MATCH(1,($B251='Nested Ifs'!$B$14:$B$1004)*($C251='Nested Ifs'!$C$14:$C$1004),0))</f>
        <v>1</v>
      </c>
      <c r="H251" t="str" cm="1">
        <f t="array" ref="H251">INDEX(INDEX(Nested_Ifs[],,MATCH(Lookups[[#Headers],[k31]],Nested_Ifs[#Headers],0)),
MATCH(1,($B251='Nested Ifs'!$B$14:$B$1004)*($C251='Nested Ifs'!$C$14:$C$1004),0))</f>
        <v>NA</v>
      </c>
      <c r="I251" t="str" cm="1">
        <f t="array" ref="I251">INDEX(INDEX(Nested_Ifs[],,MATCH(Lookups[[#Headers],[k51]],Nested_Ifs[#Headers],0)),
MATCH(1,($B251='Nested Ifs'!$B$14:$B$1004)*($C251='Nested Ifs'!$C$14:$C$1004),0))</f>
        <v>NA</v>
      </c>
      <c r="J251" cm="1">
        <f t="array" ref="J251">INDEX(INDEX(Nested_Ifs[],,MATCH(Lookups[[#Headers],[k91]],Nested_Ifs[#Headers],0)),
MATCH(1,($B251='Nested Ifs'!$B$14:$B$1004)*($C251='Nested Ifs'!$C$14:$C$1004),0))</f>
        <v>5</v>
      </c>
      <c r="K251" s="5" cm="1">
        <f t="array" ref="K251">INDEX(INDEX(Nested_Ifs[],,MATCH(Lookups[[#Headers],[Group_1_1]],Nested_Ifs[#Headers],0)),
MATCH(1,($B251='Nested Ifs'!$B$14:$B$1004)*($C251='Nested Ifs'!$C$14:$C$1004),0))</f>
        <v>0</v>
      </c>
      <c r="L251" cm="1">
        <f t="array" ref="L251">INDEX(INDEX(Nested_Ifs[],,MATCH(Lookups[[#Headers],[c120_1]],Nested_Ifs[#Headers],0)),
MATCH(1,($B251='Nested Ifs'!$B$14:$B$1004)*($C251='Nested Ifs'!$C$14:$C$1004),0))</f>
        <v>1</v>
      </c>
      <c r="M251" cm="1">
        <f t="array" ref="M251">INDEX(INDEX(Nested_Ifs[],,MATCH(Lookups[[#Headers],[c120_2]],Nested_Ifs[#Headers],0)),
MATCH(1,($B251='Nested Ifs'!$B$14:$B$1004)*($C251='Nested Ifs'!$C$14:$C$1004),0))</f>
        <v>1</v>
      </c>
      <c r="N251" cm="1">
        <f t="array" ref="N251">INDEX(INDEX(Nested_Ifs[],,MATCH(Lookups[[#Headers],[c120_3]],Nested_Ifs[#Headers],0)),
MATCH(1,($B251='Nested Ifs'!$B$14:$B$1004)*($C251='Nested Ifs'!$C$14:$C$1004),0))</f>
        <v>4</v>
      </c>
      <c r="O251" s="11" cm="1">
        <f t="array" ref="O251">IF(SUMIFS(Nested_Ifs[Group_2_1],Nested_Ifs[ID],Lookups[[#This Row],[ID]]) &gt;=1,1,INDEX(Nested_Ifs[Group_2_1],MATCH(1,(Lookups[[#This Row],[ID]]=Nested_Ifs[ID])*(Lookups[[#This Row],[a11]]=Nested_Ifs[a11]),0)))</f>
        <v>1</v>
      </c>
    </row>
    <row r="252" spans="2:15" x14ac:dyDescent="0.3">
      <c r="B252">
        <v>19235</v>
      </c>
      <c r="C252" cm="1">
        <f t="array" ref="C252">MIN(_xlfn._xlws.FILTER(Nested_Ifs[a11], Nested_Ifs[ID]=Lookups!B252))</f>
        <v>1</v>
      </c>
      <c r="D252" cm="1">
        <f t="array" ref="D252">INDEX(INDEX(Nested_Ifs[],,MATCH(Lookups[[#Headers],[a21]],Nested_Ifs[#Headers],0)),
MATCH(1,($B252='Nested Ifs'!$B$14:$B$1004)*($C252='Nested Ifs'!$C$14:$C$1004),0))</f>
        <v>1</v>
      </c>
      <c r="E252" cm="1">
        <f t="array" ref="E252">INDEX(INDEX(Nested_Ifs[],,MATCH(Lookups[[#Headers],[a31]],Nested_Ifs[#Headers],0)),
MATCH(1,($B252='Nested Ifs'!$B$14:$B$1004)*($C252='Nested Ifs'!$C$14:$C$1004),0))</f>
        <v>1</v>
      </c>
      <c r="F252" cm="1">
        <f t="array" ref="F252">INDEX(INDEX(Nested_Ifs[],,MATCH(Lookups[[#Headers],[a71]],Nested_Ifs[#Headers],0)),
MATCH(1,($B252='Nested Ifs'!$B$14:$B$1004)*($C252='Nested Ifs'!$C$14:$C$1004),0))</f>
        <v>28</v>
      </c>
      <c r="G252" cm="1">
        <f t="array" ref="G252">INDEX(INDEX(Nested_Ifs[],,MATCH(Lookups[[#Headers],[a81]],Nested_Ifs[#Headers],0)),
MATCH(1,($B252='Nested Ifs'!$B$14:$B$1004)*($C252='Nested Ifs'!$C$14:$C$1004),0))</f>
        <v>6</v>
      </c>
      <c r="H252" t="str" cm="1">
        <f t="array" ref="H252">INDEX(INDEX(Nested_Ifs[],,MATCH(Lookups[[#Headers],[k31]],Nested_Ifs[#Headers],0)),
MATCH(1,($B252='Nested Ifs'!$B$14:$B$1004)*($C252='Nested Ifs'!$C$14:$C$1004),0))</f>
        <v>NA</v>
      </c>
      <c r="I252" t="str" cm="1">
        <f t="array" ref="I252">INDEX(INDEX(Nested_Ifs[],,MATCH(Lookups[[#Headers],[k51]],Nested_Ifs[#Headers],0)),
MATCH(1,($B252='Nested Ifs'!$B$14:$B$1004)*($C252='Nested Ifs'!$C$14:$C$1004),0))</f>
        <v>NA</v>
      </c>
      <c r="J252" cm="1">
        <f t="array" ref="J252">INDEX(INDEX(Nested_Ifs[],,MATCH(Lookups[[#Headers],[k91]],Nested_Ifs[#Headers],0)),
MATCH(1,($B252='Nested Ifs'!$B$14:$B$1004)*($C252='Nested Ifs'!$C$14:$C$1004),0))</f>
        <v>1</v>
      </c>
      <c r="K252" s="5" cm="1">
        <f t="array" ref="K252">INDEX(INDEX(Nested_Ifs[],,MATCH(Lookups[[#Headers],[Group_1_1]],Nested_Ifs[#Headers],0)),
MATCH(1,($B252='Nested Ifs'!$B$14:$B$1004)*($C252='Nested Ifs'!$C$14:$C$1004),0))</f>
        <v>0</v>
      </c>
      <c r="L252" cm="1">
        <f t="array" ref="L252">INDEX(INDEX(Nested_Ifs[],,MATCH(Lookups[[#Headers],[c120_1]],Nested_Ifs[#Headers],0)),
MATCH(1,($B252='Nested Ifs'!$B$14:$B$1004)*($C252='Nested Ifs'!$C$14:$C$1004),0))</f>
        <v>2</v>
      </c>
      <c r="M252" cm="1">
        <f t="array" ref="M252">INDEX(INDEX(Nested_Ifs[],,MATCH(Lookups[[#Headers],[c120_2]],Nested_Ifs[#Headers],0)),
MATCH(1,($B252='Nested Ifs'!$B$14:$B$1004)*($C252='Nested Ifs'!$C$14:$C$1004),0))</f>
        <v>2</v>
      </c>
      <c r="N252" t="str" cm="1">
        <f t="array" ref="N252">INDEX(INDEX(Nested_Ifs[],,MATCH(Lookups[[#Headers],[c120_3]],Nested_Ifs[#Headers],0)),
MATCH(1,($B252='Nested Ifs'!$B$14:$B$1004)*($C252='Nested Ifs'!$C$14:$C$1004),0))</f>
        <v>NA</v>
      </c>
      <c r="O252" s="11" cm="1">
        <f t="array" ref="O252">IF(SUMIFS(Nested_Ifs[Group_2_1],Nested_Ifs[ID],Lookups[[#This Row],[ID]]) &gt;=1,1,INDEX(Nested_Ifs[Group_2_1],MATCH(1,(Lookups[[#This Row],[ID]]=Nested_Ifs[ID])*(Lookups[[#This Row],[a11]]=Nested_Ifs[a11]),0)))</f>
        <v>0</v>
      </c>
    </row>
    <row r="253" spans="2:15" x14ac:dyDescent="0.3">
      <c r="B253">
        <v>19236</v>
      </c>
      <c r="C253" cm="1">
        <f t="array" ref="C253">MIN(_xlfn._xlws.FILTER(Nested_Ifs[a11], Nested_Ifs[ID]=Lookups!B253))</f>
        <v>1</v>
      </c>
      <c r="D253" cm="1">
        <f t="array" ref="D253">INDEX(INDEX(Nested_Ifs[],,MATCH(Lookups[[#Headers],[a21]],Nested_Ifs[#Headers],0)),
MATCH(1,($B253='Nested Ifs'!$B$14:$B$1004)*($C253='Nested Ifs'!$C$14:$C$1004),0))</f>
        <v>1</v>
      </c>
      <c r="E253" cm="1">
        <f t="array" ref="E253">INDEX(INDEX(Nested_Ifs[],,MATCH(Lookups[[#Headers],[a31]],Nested_Ifs[#Headers],0)),
MATCH(1,($B253='Nested Ifs'!$B$14:$B$1004)*($C253='Nested Ifs'!$C$14:$C$1004),0))</f>
        <v>1</v>
      </c>
      <c r="F253" cm="1">
        <f t="array" ref="F253">INDEX(INDEX(Nested_Ifs[],,MATCH(Lookups[[#Headers],[a71]],Nested_Ifs[#Headers],0)),
MATCH(1,($B253='Nested Ifs'!$B$14:$B$1004)*($C253='Nested Ifs'!$C$14:$C$1004),0))</f>
        <v>38</v>
      </c>
      <c r="G253" cm="1">
        <f t="array" ref="G253">INDEX(INDEX(Nested_Ifs[],,MATCH(Lookups[[#Headers],[a81]],Nested_Ifs[#Headers],0)),
MATCH(1,($B253='Nested Ifs'!$B$14:$B$1004)*($C253='Nested Ifs'!$C$14:$C$1004),0))</f>
        <v>1</v>
      </c>
      <c r="H253" t="str" cm="1">
        <f t="array" ref="H253">INDEX(INDEX(Nested_Ifs[],,MATCH(Lookups[[#Headers],[k31]],Nested_Ifs[#Headers],0)),
MATCH(1,($B253='Nested Ifs'!$B$14:$B$1004)*($C253='Nested Ifs'!$C$14:$C$1004),0))</f>
        <v>NA</v>
      </c>
      <c r="I253" t="str" cm="1">
        <f t="array" ref="I253">INDEX(INDEX(Nested_Ifs[],,MATCH(Lookups[[#Headers],[k51]],Nested_Ifs[#Headers],0)),
MATCH(1,($B253='Nested Ifs'!$B$14:$B$1004)*($C253='Nested Ifs'!$C$14:$C$1004),0))</f>
        <v>NA</v>
      </c>
      <c r="J253" cm="1">
        <f t="array" ref="J253">INDEX(INDEX(Nested_Ifs[],,MATCH(Lookups[[#Headers],[k91]],Nested_Ifs[#Headers],0)),
MATCH(1,($B253='Nested Ifs'!$B$14:$B$1004)*($C253='Nested Ifs'!$C$14:$C$1004),0))</f>
        <v>1</v>
      </c>
      <c r="K253" s="5" cm="1">
        <f t="array" ref="K253">INDEX(INDEX(Nested_Ifs[],,MATCH(Lookups[[#Headers],[Group_1_1]],Nested_Ifs[#Headers],0)),
MATCH(1,($B253='Nested Ifs'!$B$14:$B$1004)*($C253='Nested Ifs'!$C$14:$C$1004),0))</f>
        <v>0</v>
      </c>
      <c r="L253" cm="1">
        <f t="array" ref="L253">INDEX(INDEX(Nested_Ifs[],,MATCH(Lookups[[#Headers],[c120_1]],Nested_Ifs[#Headers],0)),
MATCH(1,($B253='Nested Ifs'!$B$14:$B$1004)*($C253='Nested Ifs'!$C$14:$C$1004),0))</f>
        <v>1</v>
      </c>
      <c r="M253" cm="1">
        <f t="array" ref="M253">INDEX(INDEX(Nested_Ifs[],,MATCH(Lookups[[#Headers],[c120_2]],Nested_Ifs[#Headers],0)),
MATCH(1,($B253='Nested Ifs'!$B$14:$B$1004)*($C253='Nested Ifs'!$C$14:$C$1004),0))</f>
        <v>1</v>
      </c>
      <c r="N253" cm="1">
        <f t="array" ref="N253">INDEX(INDEX(Nested_Ifs[],,MATCH(Lookups[[#Headers],[c120_3]],Nested_Ifs[#Headers],0)),
MATCH(1,($B253='Nested Ifs'!$B$14:$B$1004)*($C253='Nested Ifs'!$C$14:$C$1004),0))</f>
        <v>1</v>
      </c>
      <c r="O253" s="11" cm="1">
        <f t="array" ref="O253">IF(SUMIFS(Nested_Ifs[Group_2_1],Nested_Ifs[ID],Lookups[[#This Row],[ID]]) &gt;=1,1,INDEX(Nested_Ifs[Group_2_1],MATCH(1,(Lookups[[#This Row],[ID]]=Nested_Ifs[ID])*(Lookups[[#This Row],[a11]]=Nested_Ifs[a11]),0)))</f>
        <v>0</v>
      </c>
    </row>
    <row r="254" spans="2:15" x14ac:dyDescent="0.3">
      <c r="B254">
        <v>19237</v>
      </c>
      <c r="C254" cm="1">
        <f t="array" ref="C254">MIN(_xlfn._xlws.FILTER(Nested_Ifs[a11], Nested_Ifs[ID]=Lookups!B254))</f>
        <v>1</v>
      </c>
      <c r="D254" cm="1">
        <f t="array" ref="D254">INDEX(INDEX(Nested_Ifs[],,MATCH(Lookups[[#Headers],[a21]],Nested_Ifs[#Headers],0)),
MATCH(1,($B254='Nested Ifs'!$B$14:$B$1004)*($C254='Nested Ifs'!$C$14:$C$1004),0))</f>
        <v>2</v>
      </c>
      <c r="E254" cm="1">
        <f t="array" ref="E254">INDEX(INDEX(Nested_Ifs[],,MATCH(Lookups[[#Headers],[a31]],Nested_Ifs[#Headers],0)),
MATCH(1,($B254='Nested Ifs'!$B$14:$B$1004)*($C254='Nested Ifs'!$C$14:$C$1004),0))</f>
        <v>1</v>
      </c>
      <c r="F254" cm="1">
        <f t="array" ref="F254">INDEX(INDEX(Nested_Ifs[],,MATCH(Lookups[[#Headers],[a71]],Nested_Ifs[#Headers],0)),
MATCH(1,($B254='Nested Ifs'!$B$14:$B$1004)*($C254='Nested Ifs'!$C$14:$C$1004),0))</f>
        <v>56</v>
      </c>
      <c r="G254" cm="1">
        <f t="array" ref="G254">INDEX(INDEX(Nested_Ifs[],,MATCH(Lookups[[#Headers],[a81]],Nested_Ifs[#Headers],0)),
MATCH(1,($B254='Nested Ifs'!$B$14:$B$1004)*($C254='Nested Ifs'!$C$14:$C$1004),0))</f>
        <v>3</v>
      </c>
      <c r="H254" t="str" cm="1">
        <f t="array" ref="H254">INDEX(INDEX(Nested_Ifs[],,MATCH(Lookups[[#Headers],[k31]],Nested_Ifs[#Headers],0)),
MATCH(1,($B254='Nested Ifs'!$B$14:$B$1004)*($C254='Nested Ifs'!$C$14:$C$1004),0))</f>
        <v>NA</v>
      </c>
      <c r="I254" t="str" cm="1">
        <f t="array" ref="I254">INDEX(INDEX(Nested_Ifs[],,MATCH(Lookups[[#Headers],[k51]],Nested_Ifs[#Headers],0)),
MATCH(1,($B254='Nested Ifs'!$B$14:$B$1004)*($C254='Nested Ifs'!$C$14:$C$1004),0))</f>
        <v>NA</v>
      </c>
      <c r="J254" cm="1">
        <f t="array" ref="J254">INDEX(INDEX(Nested_Ifs[],,MATCH(Lookups[[#Headers],[k91]],Nested_Ifs[#Headers],0)),
MATCH(1,($B254='Nested Ifs'!$B$14:$B$1004)*($C254='Nested Ifs'!$C$14:$C$1004),0))</f>
        <v>5</v>
      </c>
      <c r="K254" s="5" cm="1">
        <f t="array" ref="K254">INDEX(INDEX(Nested_Ifs[],,MATCH(Lookups[[#Headers],[Group_1_1]],Nested_Ifs[#Headers],0)),
MATCH(1,($B254='Nested Ifs'!$B$14:$B$1004)*($C254='Nested Ifs'!$C$14:$C$1004),0))</f>
        <v>0</v>
      </c>
      <c r="L254" cm="1">
        <f t="array" ref="L254">INDEX(INDEX(Nested_Ifs[],,MATCH(Lookups[[#Headers],[c120_1]],Nested_Ifs[#Headers],0)),
MATCH(1,($B254='Nested Ifs'!$B$14:$B$1004)*($C254='Nested Ifs'!$C$14:$C$1004),0))</f>
        <v>1</v>
      </c>
      <c r="M254" cm="1">
        <f t="array" ref="M254">INDEX(INDEX(Nested_Ifs[],,MATCH(Lookups[[#Headers],[c120_2]],Nested_Ifs[#Headers],0)),
MATCH(1,($B254='Nested Ifs'!$B$14:$B$1004)*($C254='Nested Ifs'!$C$14:$C$1004),0))</f>
        <v>1</v>
      </c>
      <c r="N254" cm="1">
        <f t="array" ref="N254">INDEX(INDEX(Nested_Ifs[],,MATCH(Lookups[[#Headers],[c120_3]],Nested_Ifs[#Headers],0)),
MATCH(1,($B254='Nested Ifs'!$B$14:$B$1004)*($C254='Nested Ifs'!$C$14:$C$1004),0))</f>
        <v>4</v>
      </c>
      <c r="O254" s="11" cm="1">
        <f t="array" ref="O254">IF(SUMIFS(Nested_Ifs[Group_2_1],Nested_Ifs[ID],Lookups[[#This Row],[ID]]) &gt;=1,1,INDEX(Nested_Ifs[Group_2_1],MATCH(1,(Lookups[[#This Row],[ID]]=Nested_Ifs[ID])*(Lookups[[#This Row],[a11]]=Nested_Ifs[a11]),0)))</f>
        <v>1</v>
      </c>
    </row>
    <row r="255" spans="2:15" x14ac:dyDescent="0.3">
      <c r="B255">
        <v>19238</v>
      </c>
      <c r="C255" cm="1">
        <f t="array" ref="C255">MIN(_xlfn._xlws.FILTER(Nested_Ifs[a11], Nested_Ifs[ID]=Lookups!B255))</f>
        <v>1</v>
      </c>
      <c r="D255" cm="1">
        <f t="array" ref="D255">INDEX(INDEX(Nested_Ifs[],,MATCH(Lookups[[#Headers],[a21]],Nested_Ifs[#Headers],0)),
MATCH(1,($B255='Nested Ifs'!$B$14:$B$1004)*($C255='Nested Ifs'!$C$14:$C$1004),0))</f>
        <v>1</v>
      </c>
      <c r="E255" cm="1">
        <f t="array" ref="E255">INDEX(INDEX(Nested_Ifs[],,MATCH(Lookups[[#Headers],[a31]],Nested_Ifs[#Headers],0)),
MATCH(1,($B255='Nested Ifs'!$B$14:$B$1004)*($C255='Nested Ifs'!$C$14:$C$1004),0))</f>
        <v>1</v>
      </c>
      <c r="F255" cm="1">
        <f t="array" ref="F255">INDEX(INDEX(Nested_Ifs[],,MATCH(Lookups[[#Headers],[a71]],Nested_Ifs[#Headers],0)),
MATCH(1,($B255='Nested Ifs'!$B$14:$B$1004)*($C255='Nested Ifs'!$C$14:$C$1004),0))</f>
        <v>83</v>
      </c>
      <c r="G255" cm="1">
        <f t="array" ref="G255">INDEX(INDEX(Nested_Ifs[],,MATCH(Lookups[[#Headers],[a81]],Nested_Ifs[#Headers],0)),
MATCH(1,($B255='Nested Ifs'!$B$14:$B$1004)*($C255='Nested Ifs'!$C$14:$C$1004),0))</f>
        <v>5</v>
      </c>
      <c r="H255" t="str" cm="1">
        <f t="array" ref="H255">INDEX(INDEX(Nested_Ifs[],,MATCH(Lookups[[#Headers],[k31]],Nested_Ifs[#Headers],0)),
MATCH(1,($B255='Nested Ifs'!$B$14:$B$1004)*($C255='Nested Ifs'!$C$14:$C$1004),0))</f>
        <v>NA</v>
      </c>
      <c r="I255" t="str" cm="1">
        <f t="array" ref="I255">INDEX(INDEX(Nested_Ifs[],,MATCH(Lookups[[#Headers],[k51]],Nested_Ifs[#Headers],0)),
MATCH(1,($B255='Nested Ifs'!$B$14:$B$1004)*($C255='Nested Ifs'!$C$14:$C$1004),0))</f>
        <v>NA</v>
      </c>
      <c r="J255" cm="1">
        <f t="array" ref="J255">INDEX(INDEX(Nested_Ifs[],,MATCH(Lookups[[#Headers],[k91]],Nested_Ifs[#Headers],0)),
MATCH(1,($B255='Nested Ifs'!$B$14:$B$1004)*($C255='Nested Ifs'!$C$14:$C$1004),0))</f>
        <v>2</v>
      </c>
      <c r="K255" s="5" cm="1">
        <f t="array" ref="K255">INDEX(INDEX(Nested_Ifs[],,MATCH(Lookups[[#Headers],[Group_1_1]],Nested_Ifs[#Headers],0)),
MATCH(1,($B255='Nested Ifs'!$B$14:$B$1004)*($C255='Nested Ifs'!$C$14:$C$1004),0))</f>
        <v>0</v>
      </c>
      <c r="L255" cm="1">
        <f t="array" ref="L255">INDEX(INDEX(Nested_Ifs[],,MATCH(Lookups[[#Headers],[c120_1]],Nested_Ifs[#Headers],0)),
MATCH(1,($B255='Nested Ifs'!$B$14:$B$1004)*($C255='Nested Ifs'!$C$14:$C$1004),0))</f>
        <v>1</v>
      </c>
      <c r="M255" cm="1">
        <f t="array" ref="M255">INDEX(INDEX(Nested_Ifs[],,MATCH(Lookups[[#Headers],[c120_2]],Nested_Ifs[#Headers],0)),
MATCH(1,($B255='Nested Ifs'!$B$14:$B$1004)*($C255='Nested Ifs'!$C$14:$C$1004),0))</f>
        <v>1</v>
      </c>
      <c r="N255" cm="1">
        <f t="array" ref="N255">INDEX(INDEX(Nested_Ifs[],,MATCH(Lookups[[#Headers],[c120_3]],Nested_Ifs[#Headers],0)),
MATCH(1,($B255='Nested Ifs'!$B$14:$B$1004)*($C255='Nested Ifs'!$C$14:$C$1004),0))</f>
        <v>4</v>
      </c>
      <c r="O255" s="11" cm="1">
        <f t="array" ref="O255">IF(SUMIFS(Nested_Ifs[Group_2_1],Nested_Ifs[ID],Lookups[[#This Row],[ID]]) &gt;=1,1,INDEX(Nested_Ifs[Group_2_1],MATCH(1,(Lookups[[#This Row],[ID]]=Nested_Ifs[ID])*(Lookups[[#This Row],[a11]]=Nested_Ifs[a11]),0)))</f>
        <v>1</v>
      </c>
    </row>
    <row r="256" spans="2:15" x14ac:dyDescent="0.3">
      <c r="B256">
        <v>19239</v>
      </c>
      <c r="C256" cm="1">
        <f t="array" ref="C256">MIN(_xlfn._xlws.FILTER(Nested_Ifs[a11], Nested_Ifs[ID]=Lookups!B256))</f>
        <v>3</v>
      </c>
      <c r="D256" cm="1">
        <f t="array" ref="D256">INDEX(INDEX(Nested_Ifs[],,MATCH(Lookups[[#Headers],[a21]],Nested_Ifs[#Headers],0)),
MATCH(1,($B256='Nested Ifs'!$B$14:$B$1004)*($C256='Nested Ifs'!$C$14:$C$1004),0))</f>
        <v>1</v>
      </c>
      <c r="E256" cm="1">
        <f t="array" ref="E256">INDEX(INDEX(Nested_Ifs[],,MATCH(Lookups[[#Headers],[a31]],Nested_Ifs[#Headers],0)),
MATCH(1,($B256='Nested Ifs'!$B$14:$B$1004)*($C256='Nested Ifs'!$C$14:$C$1004),0))</f>
        <v>1</v>
      </c>
      <c r="F256" cm="1">
        <f t="array" ref="F256">INDEX(INDEX(Nested_Ifs[],,MATCH(Lookups[[#Headers],[a71]],Nested_Ifs[#Headers],0)),
MATCH(1,($B256='Nested Ifs'!$B$14:$B$1004)*($C256='Nested Ifs'!$C$14:$C$1004),0))</f>
        <v>41</v>
      </c>
      <c r="G256" cm="1">
        <f t="array" ref="G256">INDEX(INDEX(Nested_Ifs[],,MATCH(Lookups[[#Headers],[a81]],Nested_Ifs[#Headers],0)),
MATCH(1,($B256='Nested Ifs'!$B$14:$B$1004)*($C256='Nested Ifs'!$C$14:$C$1004),0))</f>
        <v>1</v>
      </c>
      <c r="H256" t="str" cm="1">
        <f t="array" ref="H256">INDEX(INDEX(Nested_Ifs[],,MATCH(Lookups[[#Headers],[k31]],Nested_Ifs[#Headers],0)),
MATCH(1,($B256='Nested Ifs'!$B$14:$B$1004)*($C256='Nested Ifs'!$C$14:$C$1004),0))</f>
        <v>NA</v>
      </c>
      <c r="I256" t="str" cm="1">
        <f t="array" ref="I256">INDEX(INDEX(Nested_Ifs[],,MATCH(Lookups[[#Headers],[k51]],Nested_Ifs[#Headers],0)),
MATCH(1,($B256='Nested Ifs'!$B$14:$B$1004)*($C256='Nested Ifs'!$C$14:$C$1004),0))</f>
        <v>NA</v>
      </c>
      <c r="J256" cm="1">
        <f t="array" ref="J256">INDEX(INDEX(Nested_Ifs[],,MATCH(Lookups[[#Headers],[k91]],Nested_Ifs[#Headers],0)),
MATCH(1,($B256='Nested Ifs'!$B$14:$B$1004)*($C256='Nested Ifs'!$C$14:$C$1004),0))</f>
        <v>42</v>
      </c>
      <c r="K256" s="5" cm="1">
        <f t="array" ref="K256">INDEX(INDEX(Nested_Ifs[],,MATCH(Lookups[[#Headers],[Group_1_1]],Nested_Ifs[#Headers],0)),
MATCH(1,($B256='Nested Ifs'!$B$14:$B$1004)*($C256='Nested Ifs'!$C$14:$C$1004),0))</f>
        <v>1</v>
      </c>
      <c r="L256" cm="1">
        <f t="array" ref="L256">INDEX(INDEX(Nested_Ifs[],,MATCH(Lookups[[#Headers],[c120_1]],Nested_Ifs[#Headers],0)),
MATCH(1,($B256='Nested Ifs'!$B$14:$B$1004)*($C256='Nested Ifs'!$C$14:$C$1004),0))</f>
        <v>1</v>
      </c>
      <c r="M256" cm="1">
        <f t="array" ref="M256">INDEX(INDEX(Nested_Ifs[],,MATCH(Lookups[[#Headers],[c120_2]],Nested_Ifs[#Headers],0)),
MATCH(1,($B256='Nested Ifs'!$B$14:$B$1004)*($C256='Nested Ifs'!$C$14:$C$1004),0))</f>
        <v>1</v>
      </c>
      <c r="N256" cm="1">
        <f t="array" ref="N256">INDEX(INDEX(Nested_Ifs[],,MATCH(Lookups[[#Headers],[c120_3]],Nested_Ifs[#Headers],0)),
MATCH(1,($B256='Nested Ifs'!$B$14:$B$1004)*($C256='Nested Ifs'!$C$14:$C$1004),0))</f>
        <v>4</v>
      </c>
      <c r="O256" s="11" cm="1">
        <f t="array" ref="O256">IF(SUMIFS(Nested_Ifs[Group_2_1],Nested_Ifs[ID],Lookups[[#This Row],[ID]]) &gt;=1,1,INDEX(Nested_Ifs[Group_2_1],MATCH(1,(Lookups[[#This Row],[ID]]=Nested_Ifs[ID])*(Lookups[[#This Row],[a11]]=Nested_Ifs[a11]),0)))</f>
        <v>1</v>
      </c>
    </row>
    <row r="257" spans="2:15" x14ac:dyDescent="0.3">
      <c r="B257">
        <v>19241</v>
      </c>
      <c r="C257" cm="1">
        <f t="array" ref="C257">MIN(_xlfn._xlws.FILTER(Nested_Ifs[a11], Nested_Ifs[ID]=Lookups!B257))</f>
        <v>1</v>
      </c>
      <c r="D257" cm="1">
        <f t="array" ref="D257">INDEX(INDEX(Nested_Ifs[],,MATCH(Lookups[[#Headers],[a21]],Nested_Ifs[#Headers],0)),
MATCH(1,($B257='Nested Ifs'!$B$14:$B$1004)*($C257='Nested Ifs'!$C$14:$C$1004),0))</f>
        <v>2</v>
      </c>
      <c r="E257" cm="1">
        <f t="array" ref="E257">INDEX(INDEX(Nested_Ifs[],,MATCH(Lookups[[#Headers],[a31]],Nested_Ifs[#Headers],0)),
MATCH(1,($B257='Nested Ifs'!$B$14:$B$1004)*($C257='Nested Ifs'!$C$14:$C$1004),0))</f>
        <v>1</v>
      </c>
      <c r="F257" cm="1">
        <f t="array" ref="F257">INDEX(INDEX(Nested_Ifs[],,MATCH(Lookups[[#Headers],[a71]],Nested_Ifs[#Headers],0)),
MATCH(1,($B257='Nested Ifs'!$B$14:$B$1004)*($C257='Nested Ifs'!$C$14:$C$1004),0))</f>
        <v>40</v>
      </c>
      <c r="G257" cm="1">
        <f t="array" ref="G257">INDEX(INDEX(Nested_Ifs[],,MATCH(Lookups[[#Headers],[a81]],Nested_Ifs[#Headers],0)),
MATCH(1,($B257='Nested Ifs'!$B$14:$B$1004)*($C257='Nested Ifs'!$C$14:$C$1004),0))</f>
        <v>3</v>
      </c>
      <c r="H257" t="str" cm="1">
        <f t="array" ref="H257">INDEX(INDEX(Nested_Ifs[],,MATCH(Lookups[[#Headers],[k31]],Nested_Ifs[#Headers],0)),
MATCH(1,($B257='Nested Ifs'!$B$14:$B$1004)*($C257='Nested Ifs'!$C$14:$C$1004),0))</f>
        <v>NA</v>
      </c>
      <c r="I257" t="str" cm="1">
        <f t="array" ref="I257">INDEX(INDEX(Nested_Ifs[],,MATCH(Lookups[[#Headers],[k51]],Nested_Ifs[#Headers],0)),
MATCH(1,($B257='Nested Ifs'!$B$14:$B$1004)*($C257='Nested Ifs'!$C$14:$C$1004),0))</f>
        <v>NA</v>
      </c>
      <c r="J257" cm="1">
        <f t="array" ref="J257">INDEX(INDEX(Nested_Ifs[],,MATCH(Lookups[[#Headers],[k91]],Nested_Ifs[#Headers],0)),
MATCH(1,($B257='Nested Ifs'!$B$14:$B$1004)*($C257='Nested Ifs'!$C$14:$C$1004),0))</f>
        <v>41</v>
      </c>
      <c r="K257" s="5" cm="1">
        <f t="array" ref="K257">INDEX(INDEX(Nested_Ifs[],,MATCH(Lookups[[#Headers],[Group_1_1]],Nested_Ifs[#Headers],0)),
MATCH(1,($B257='Nested Ifs'!$B$14:$B$1004)*($C257='Nested Ifs'!$C$14:$C$1004),0))</f>
        <v>0</v>
      </c>
      <c r="L257" cm="1">
        <f t="array" ref="L257">INDEX(INDEX(Nested_Ifs[],,MATCH(Lookups[[#Headers],[c120_1]],Nested_Ifs[#Headers],0)),
MATCH(1,($B257='Nested Ifs'!$B$14:$B$1004)*($C257='Nested Ifs'!$C$14:$C$1004),0))</f>
        <v>1</v>
      </c>
      <c r="M257" cm="1">
        <f t="array" ref="M257">INDEX(INDEX(Nested_Ifs[],,MATCH(Lookups[[#Headers],[c120_2]],Nested_Ifs[#Headers],0)),
MATCH(1,($B257='Nested Ifs'!$B$14:$B$1004)*($C257='Nested Ifs'!$C$14:$C$1004),0))</f>
        <v>1</v>
      </c>
      <c r="N257" cm="1">
        <f t="array" ref="N257">INDEX(INDEX(Nested_Ifs[],,MATCH(Lookups[[#Headers],[c120_3]],Nested_Ifs[#Headers],0)),
MATCH(1,($B257='Nested Ifs'!$B$14:$B$1004)*($C257='Nested Ifs'!$C$14:$C$1004),0))</f>
        <v>4</v>
      </c>
      <c r="O257" s="11" cm="1">
        <f t="array" ref="O257">IF(SUMIFS(Nested_Ifs[Group_2_1],Nested_Ifs[ID],Lookups[[#This Row],[ID]]) &gt;=1,1,INDEX(Nested_Ifs[Group_2_1],MATCH(1,(Lookups[[#This Row],[ID]]=Nested_Ifs[ID])*(Lookups[[#This Row],[a11]]=Nested_Ifs[a11]),0)))</f>
        <v>1</v>
      </c>
    </row>
    <row r="258" spans="2:15" x14ac:dyDescent="0.3">
      <c r="B258">
        <v>19243</v>
      </c>
      <c r="C258" cm="1">
        <f t="array" ref="C258">MIN(_xlfn._xlws.FILTER(Nested_Ifs[a11], Nested_Ifs[ID]=Lookups!B258))</f>
        <v>1</v>
      </c>
      <c r="D258" cm="1">
        <f t="array" ref="D258">INDEX(INDEX(Nested_Ifs[],,MATCH(Lookups[[#Headers],[a21]],Nested_Ifs[#Headers],0)),
MATCH(1,($B258='Nested Ifs'!$B$14:$B$1004)*($C258='Nested Ifs'!$C$14:$C$1004),0))</f>
        <v>2</v>
      </c>
      <c r="E258" cm="1">
        <f t="array" ref="E258">INDEX(INDEX(Nested_Ifs[],,MATCH(Lookups[[#Headers],[a31]],Nested_Ifs[#Headers],0)),
MATCH(1,($B258='Nested Ifs'!$B$14:$B$1004)*($C258='Nested Ifs'!$C$14:$C$1004),0))</f>
        <v>1</v>
      </c>
      <c r="F258" cm="1">
        <f t="array" ref="F258">INDEX(INDEX(Nested_Ifs[],,MATCH(Lookups[[#Headers],[a71]],Nested_Ifs[#Headers],0)),
MATCH(1,($B258='Nested Ifs'!$B$14:$B$1004)*($C258='Nested Ifs'!$C$14:$C$1004),0))</f>
        <v>28</v>
      </c>
      <c r="G258" cm="1">
        <f t="array" ref="G258">INDEX(INDEX(Nested_Ifs[],,MATCH(Lookups[[#Headers],[a81]],Nested_Ifs[#Headers],0)),
MATCH(1,($B258='Nested Ifs'!$B$14:$B$1004)*($C258='Nested Ifs'!$C$14:$C$1004),0))</f>
        <v>6</v>
      </c>
      <c r="H258" t="str" cm="1">
        <f t="array" ref="H258">INDEX(INDEX(Nested_Ifs[],,MATCH(Lookups[[#Headers],[k31]],Nested_Ifs[#Headers],0)),
MATCH(1,($B258='Nested Ifs'!$B$14:$B$1004)*($C258='Nested Ifs'!$C$14:$C$1004),0))</f>
        <v>NA</v>
      </c>
      <c r="I258" t="str" cm="1">
        <f t="array" ref="I258">INDEX(INDEX(Nested_Ifs[],,MATCH(Lookups[[#Headers],[k51]],Nested_Ifs[#Headers],0)),
MATCH(1,($B258='Nested Ifs'!$B$14:$B$1004)*($C258='Nested Ifs'!$C$14:$C$1004),0))</f>
        <v>NA</v>
      </c>
      <c r="J258" cm="1">
        <f t="array" ref="J258">INDEX(INDEX(Nested_Ifs[],,MATCH(Lookups[[#Headers],[k91]],Nested_Ifs[#Headers],0)),
MATCH(1,($B258='Nested Ifs'!$B$14:$B$1004)*($C258='Nested Ifs'!$C$14:$C$1004),0))</f>
        <v>6</v>
      </c>
      <c r="K258" s="5" cm="1">
        <f t="array" ref="K258">INDEX(INDEX(Nested_Ifs[],,MATCH(Lookups[[#Headers],[Group_1_1]],Nested_Ifs[#Headers],0)),
MATCH(1,($B258='Nested Ifs'!$B$14:$B$1004)*($C258='Nested Ifs'!$C$14:$C$1004),0))</f>
        <v>1</v>
      </c>
      <c r="L258" cm="1">
        <f t="array" ref="L258">INDEX(INDEX(Nested_Ifs[],,MATCH(Lookups[[#Headers],[c120_1]],Nested_Ifs[#Headers],0)),
MATCH(1,($B258='Nested Ifs'!$B$14:$B$1004)*($C258='Nested Ifs'!$C$14:$C$1004),0))</f>
        <v>1</v>
      </c>
      <c r="M258" cm="1">
        <f t="array" ref="M258">INDEX(INDEX(Nested_Ifs[],,MATCH(Lookups[[#Headers],[c120_2]],Nested_Ifs[#Headers],0)),
MATCH(1,($B258='Nested Ifs'!$B$14:$B$1004)*($C258='Nested Ifs'!$C$14:$C$1004),0))</f>
        <v>1</v>
      </c>
      <c r="N258" cm="1">
        <f t="array" ref="N258">INDEX(INDEX(Nested_Ifs[],,MATCH(Lookups[[#Headers],[c120_3]],Nested_Ifs[#Headers],0)),
MATCH(1,($B258='Nested Ifs'!$B$14:$B$1004)*($C258='Nested Ifs'!$C$14:$C$1004),0))</f>
        <v>4</v>
      </c>
      <c r="O258" s="11" cm="1">
        <f t="array" ref="O258">IF(SUMIFS(Nested_Ifs[Group_2_1],Nested_Ifs[ID],Lookups[[#This Row],[ID]]) &gt;=1,1,INDEX(Nested_Ifs[Group_2_1],MATCH(1,(Lookups[[#This Row],[ID]]=Nested_Ifs[ID])*(Lookups[[#This Row],[a11]]=Nested_Ifs[a11]),0)))</f>
        <v>1</v>
      </c>
    </row>
    <row r="259" spans="2:15" x14ac:dyDescent="0.3">
      <c r="B259">
        <v>19244</v>
      </c>
      <c r="C259" cm="1">
        <f t="array" ref="C259">MIN(_xlfn._xlws.FILTER(Nested_Ifs[a11], Nested_Ifs[ID]=Lookups!B259))</f>
        <v>1</v>
      </c>
      <c r="D259" cm="1">
        <f t="array" ref="D259">INDEX(INDEX(Nested_Ifs[],,MATCH(Lookups[[#Headers],[a21]],Nested_Ifs[#Headers],0)),
MATCH(1,($B259='Nested Ifs'!$B$14:$B$1004)*($C259='Nested Ifs'!$C$14:$C$1004),0))</f>
        <v>1</v>
      </c>
      <c r="E259" cm="1">
        <f t="array" ref="E259">INDEX(INDEX(Nested_Ifs[],,MATCH(Lookups[[#Headers],[a31]],Nested_Ifs[#Headers],0)),
MATCH(1,($B259='Nested Ifs'!$B$14:$B$1004)*($C259='Nested Ifs'!$C$14:$C$1004),0))</f>
        <v>1</v>
      </c>
      <c r="F259" cm="1">
        <f t="array" ref="F259">INDEX(INDEX(Nested_Ifs[],,MATCH(Lookups[[#Headers],[a71]],Nested_Ifs[#Headers],0)),
MATCH(1,($B259='Nested Ifs'!$B$14:$B$1004)*($C259='Nested Ifs'!$C$14:$C$1004),0))</f>
        <v>52</v>
      </c>
      <c r="G259" cm="1">
        <f t="array" ref="G259">INDEX(INDEX(Nested_Ifs[],,MATCH(Lookups[[#Headers],[a81]],Nested_Ifs[#Headers],0)),
MATCH(1,($B259='Nested Ifs'!$B$14:$B$1004)*($C259='Nested Ifs'!$C$14:$C$1004),0))</f>
        <v>1</v>
      </c>
      <c r="H259" t="str" cm="1">
        <f t="array" ref="H259">INDEX(INDEX(Nested_Ifs[],,MATCH(Lookups[[#Headers],[k31]],Nested_Ifs[#Headers],0)),
MATCH(1,($B259='Nested Ifs'!$B$14:$B$1004)*($C259='Nested Ifs'!$C$14:$C$1004),0))</f>
        <v>NA</v>
      </c>
      <c r="I259" t="str" cm="1">
        <f t="array" ref="I259">INDEX(INDEX(Nested_Ifs[],,MATCH(Lookups[[#Headers],[k51]],Nested_Ifs[#Headers],0)),
MATCH(1,($B259='Nested Ifs'!$B$14:$B$1004)*($C259='Nested Ifs'!$C$14:$C$1004),0))</f>
        <v>NA</v>
      </c>
      <c r="J259" cm="1">
        <f t="array" ref="J259">INDEX(INDEX(Nested_Ifs[],,MATCH(Lookups[[#Headers],[k91]],Nested_Ifs[#Headers],0)),
MATCH(1,($B259='Nested Ifs'!$B$14:$B$1004)*($C259='Nested Ifs'!$C$14:$C$1004),0))</f>
        <v>1</v>
      </c>
      <c r="K259" s="5" cm="1">
        <f t="array" ref="K259">INDEX(INDEX(Nested_Ifs[],,MATCH(Lookups[[#Headers],[Group_1_1]],Nested_Ifs[#Headers],0)),
MATCH(1,($B259='Nested Ifs'!$B$14:$B$1004)*($C259='Nested Ifs'!$C$14:$C$1004),0))</f>
        <v>0</v>
      </c>
      <c r="L259" cm="1">
        <f t="array" ref="L259">INDEX(INDEX(Nested_Ifs[],,MATCH(Lookups[[#Headers],[c120_1]],Nested_Ifs[#Headers],0)),
MATCH(1,($B259='Nested Ifs'!$B$14:$B$1004)*($C259='Nested Ifs'!$C$14:$C$1004),0))</f>
        <v>1</v>
      </c>
      <c r="M259" cm="1">
        <f t="array" ref="M259">INDEX(INDEX(Nested_Ifs[],,MATCH(Lookups[[#Headers],[c120_2]],Nested_Ifs[#Headers],0)),
MATCH(1,($B259='Nested Ifs'!$B$14:$B$1004)*($C259='Nested Ifs'!$C$14:$C$1004),0))</f>
        <v>1</v>
      </c>
      <c r="N259" cm="1">
        <f t="array" ref="N259">INDEX(INDEX(Nested_Ifs[],,MATCH(Lookups[[#Headers],[c120_3]],Nested_Ifs[#Headers],0)),
MATCH(1,($B259='Nested Ifs'!$B$14:$B$1004)*($C259='Nested Ifs'!$C$14:$C$1004),0))</f>
        <v>1</v>
      </c>
      <c r="O259" s="11" cm="1">
        <f t="array" ref="O259">IF(SUMIFS(Nested_Ifs[Group_2_1],Nested_Ifs[ID],Lookups[[#This Row],[ID]]) &gt;=1,1,INDEX(Nested_Ifs[Group_2_1],MATCH(1,(Lookups[[#This Row],[ID]]=Nested_Ifs[ID])*(Lookups[[#This Row],[a11]]=Nested_Ifs[a11]),0)))</f>
        <v>0</v>
      </c>
    </row>
    <row r="260" spans="2:15" x14ac:dyDescent="0.3">
      <c r="B260">
        <v>19246</v>
      </c>
      <c r="C260" cm="1">
        <f t="array" ref="C260">MIN(_xlfn._xlws.FILTER(Nested_Ifs[a11], Nested_Ifs[ID]=Lookups!B260))</f>
        <v>1</v>
      </c>
      <c r="D260" cm="1">
        <f t="array" ref="D260">INDEX(INDEX(Nested_Ifs[],,MATCH(Lookups[[#Headers],[a21]],Nested_Ifs[#Headers],0)),
MATCH(1,($B260='Nested Ifs'!$B$14:$B$1004)*($C260='Nested Ifs'!$C$14:$C$1004),0))</f>
        <v>1</v>
      </c>
      <c r="E260" cm="1">
        <f t="array" ref="E260">INDEX(INDEX(Nested_Ifs[],,MATCH(Lookups[[#Headers],[a31]],Nested_Ifs[#Headers],0)),
MATCH(1,($B260='Nested Ifs'!$B$14:$B$1004)*($C260='Nested Ifs'!$C$14:$C$1004),0))</f>
        <v>1</v>
      </c>
      <c r="F260" cm="1">
        <f t="array" ref="F260">INDEX(INDEX(Nested_Ifs[],,MATCH(Lookups[[#Headers],[a71]],Nested_Ifs[#Headers],0)),
MATCH(1,($B260='Nested Ifs'!$B$14:$B$1004)*($C260='Nested Ifs'!$C$14:$C$1004),0))</f>
        <v>45</v>
      </c>
      <c r="G260" cm="1">
        <f t="array" ref="G260">INDEX(INDEX(Nested_Ifs[],,MATCH(Lookups[[#Headers],[a81]],Nested_Ifs[#Headers],0)),
MATCH(1,($B260='Nested Ifs'!$B$14:$B$1004)*($C260='Nested Ifs'!$C$14:$C$1004),0))</f>
        <v>1</v>
      </c>
      <c r="H260" t="str" cm="1">
        <f t="array" ref="H260">INDEX(INDEX(Nested_Ifs[],,MATCH(Lookups[[#Headers],[k31]],Nested_Ifs[#Headers],0)),
MATCH(1,($B260='Nested Ifs'!$B$14:$B$1004)*($C260='Nested Ifs'!$C$14:$C$1004),0))</f>
        <v>NA</v>
      </c>
      <c r="I260" t="str" cm="1">
        <f t="array" ref="I260">INDEX(INDEX(Nested_Ifs[],,MATCH(Lookups[[#Headers],[k51]],Nested_Ifs[#Headers],0)),
MATCH(1,($B260='Nested Ifs'!$B$14:$B$1004)*($C260='Nested Ifs'!$C$14:$C$1004),0))</f>
        <v>NA</v>
      </c>
      <c r="J260" cm="1">
        <f t="array" ref="J260">INDEX(INDEX(Nested_Ifs[],,MATCH(Lookups[[#Headers],[k91]],Nested_Ifs[#Headers],0)),
MATCH(1,($B260='Nested Ifs'!$B$14:$B$1004)*($C260='Nested Ifs'!$C$14:$C$1004),0))</f>
        <v>1</v>
      </c>
      <c r="K260" s="5" cm="1">
        <f t="array" ref="K260">INDEX(INDEX(Nested_Ifs[],,MATCH(Lookups[[#Headers],[Group_1_1]],Nested_Ifs[#Headers],0)),
MATCH(1,($B260='Nested Ifs'!$B$14:$B$1004)*($C260='Nested Ifs'!$C$14:$C$1004),0))</f>
        <v>0</v>
      </c>
      <c r="L260" cm="1">
        <f t="array" ref="L260">INDEX(INDEX(Nested_Ifs[],,MATCH(Lookups[[#Headers],[c120_1]],Nested_Ifs[#Headers],0)),
MATCH(1,($B260='Nested Ifs'!$B$14:$B$1004)*($C260='Nested Ifs'!$C$14:$C$1004),0))</f>
        <v>1</v>
      </c>
      <c r="M260" cm="1">
        <f t="array" ref="M260">INDEX(INDEX(Nested_Ifs[],,MATCH(Lookups[[#Headers],[c120_2]],Nested_Ifs[#Headers],0)),
MATCH(1,($B260='Nested Ifs'!$B$14:$B$1004)*($C260='Nested Ifs'!$C$14:$C$1004),0))</f>
        <v>1</v>
      </c>
      <c r="N260" cm="1">
        <f t="array" ref="N260">INDEX(INDEX(Nested_Ifs[],,MATCH(Lookups[[#Headers],[c120_3]],Nested_Ifs[#Headers],0)),
MATCH(1,($B260='Nested Ifs'!$B$14:$B$1004)*($C260='Nested Ifs'!$C$14:$C$1004),0))</f>
        <v>1</v>
      </c>
      <c r="O260" s="11" cm="1">
        <f t="array" ref="O260">IF(SUMIFS(Nested_Ifs[Group_2_1],Nested_Ifs[ID],Lookups[[#This Row],[ID]]) &gt;=1,1,INDEX(Nested_Ifs[Group_2_1],MATCH(1,(Lookups[[#This Row],[ID]]=Nested_Ifs[ID])*(Lookups[[#This Row],[a11]]=Nested_Ifs[a11]),0)))</f>
        <v>0</v>
      </c>
    </row>
    <row r="261" spans="2:15" x14ac:dyDescent="0.3">
      <c r="B261">
        <v>19248</v>
      </c>
      <c r="C261" cm="1">
        <f t="array" ref="C261">MIN(_xlfn._xlws.FILTER(Nested_Ifs[a11], Nested_Ifs[ID]=Lookups!B261))</f>
        <v>1</v>
      </c>
      <c r="D261" cm="1">
        <f t="array" ref="D261">INDEX(INDEX(Nested_Ifs[],,MATCH(Lookups[[#Headers],[a21]],Nested_Ifs[#Headers],0)),
MATCH(1,($B261='Nested Ifs'!$B$14:$B$1004)*($C261='Nested Ifs'!$C$14:$C$1004),0))</f>
        <v>1</v>
      </c>
      <c r="E261" cm="1">
        <f t="array" ref="E261">INDEX(INDEX(Nested_Ifs[],,MATCH(Lookups[[#Headers],[a31]],Nested_Ifs[#Headers],0)),
MATCH(1,($B261='Nested Ifs'!$B$14:$B$1004)*($C261='Nested Ifs'!$C$14:$C$1004),0))</f>
        <v>1</v>
      </c>
      <c r="F261" cm="1">
        <f t="array" ref="F261">INDEX(INDEX(Nested_Ifs[],,MATCH(Lookups[[#Headers],[a71]],Nested_Ifs[#Headers],0)),
MATCH(1,($B261='Nested Ifs'!$B$14:$B$1004)*($C261='Nested Ifs'!$C$14:$C$1004),0))</f>
        <v>30</v>
      </c>
      <c r="G261" cm="1">
        <f t="array" ref="G261">INDEX(INDEX(Nested_Ifs[],,MATCH(Lookups[[#Headers],[a81]],Nested_Ifs[#Headers],0)),
MATCH(1,($B261='Nested Ifs'!$B$14:$B$1004)*($C261='Nested Ifs'!$C$14:$C$1004),0))</f>
        <v>1</v>
      </c>
      <c r="H261" t="str" cm="1">
        <f t="array" ref="H261">INDEX(INDEX(Nested_Ifs[],,MATCH(Lookups[[#Headers],[k31]],Nested_Ifs[#Headers],0)),
MATCH(1,($B261='Nested Ifs'!$B$14:$B$1004)*($C261='Nested Ifs'!$C$14:$C$1004),0))</f>
        <v>NA</v>
      </c>
      <c r="I261" t="str" cm="1">
        <f t="array" ref="I261">INDEX(INDEX(Nested_Ifs[],,MATCH(Lookups[[#Headers],[k51]],Nested_Ifs[#Headers],0)),
MATCH(1,($B261='Nested Ifs'!$B$14:$B$1004)*($C261='Nested Ifs'!$C$14:$C$1004),0))</f>
        <v>NA</v>
      </c>
      <c r="J261" cm="1">
        <f t="array" ref="J261">INDEX(INDEX(Nested_Ifs[],,MATCH(Lookups[[#Headers],[k91]],Nested_Ifs[#Headers],0)),
MATCH(1,($B261='Nested Ifs'!$B$14:$B$1004)*($C261='Nested Ifs'!$C$14:$C$1004),0))</f>
        <v>1</v>
      </c>
      <c r="K261" s="5" cm="1">
        <f t="array" ref="K261">INDEX(INDEX(Nested_Ifs[],,MATCH(Lookups[[#Headers],[Group_1_1]],Nested_Ifs[#Headers],0)),
MATCH(1,($B261='Nested Ifs'!$B$14:$B$1004)*($C261='Nested Ifs'!$C$14:$C$1004),0))</f>
        <v>0</v>
      </c>
      <c r="L261" cm="1">
        <f t="array" ref="L261">INDEX(INDEX(Nested_Ifs[],,MATCH(Lookups[[#Headers],[c120_1]],Nested_Ifs[#Headers],0)),
MATCH(1,($B261='Nested Ifs'!$B$14:$B$1004)*($C261='Nested Ifs'!$C$14:$C$1004),0))</f>
        <v>1</v>
      </c>
      <c r="M261" cm="1">
        <f t="array" ref="M261">INDEX(INDEX(Nested_Ifs[],,MATCH(Lookups[[#Headers],[c120_2]],Nested_Ifs[#Headers],0)),
MATCH(1,($B261='Nested Ifs'!$B$14:$B$1004)*($C261='Nested Ifs'!$C$14:$C$1004),0))</f>
        <v>1</v>
      </c>
      <c r="N261" cm="1">
        <f t="array" ref="N261">INDEX(INDEX(Nested_Ifs[],,MATCH(Lookups[[#Headers],[c120_3]],Nested_Ifs[#Headers],0)),
MATCH(1,($B261='Nested Ifs'!$B$14:$B$1004)*($C261='Nested Ifs'!$C$14:$C$1004),0))</f>
        <v>1</v>
      </c>
      <c r="O261" s="11" cm="1">
        <f t="array" ref="O261">IF(SUMIFS(Nested_Ifs[Group_2_1],Nested_Ifs[ID],Lookups[[#This Row],[ID]]) &gt;=1,1,INDEX(Nested_Ifs[Group_2_1],MATCH(1,(Lookups[[#This Row],[ID]]=Nested_Ifs[ID])*(Lookups[[#This Row],[a11]]=Nested_Ifs[a11]),0)))</f>
        <v>0</v>
      </c>
    </row>
    <row r="262" spans="2:15" x14ac:dyDescent="0.3">
      <c r="B262">
        <v>19249</v>
      </c>
      <c r="C262" cm="1">
        <f t="array" ref="C262">MIN(_xlfn._xlws.FILTER(Nested_Ifs[a11], Nested_Ifs[ID]=Lookups!B262))</f>
        <v>1</v>
      </c>
      <c r="D262" cm="1">
        <f t="array" ref="D262">INDEX(INDEX(Nested_Ifs[],,MATCH(Lookups[[#Headers],[a21]],Nested_Ifs[#Headers],0)),
MATCH(1,($B262='Nested Ifs'!$B$14:$B$1004)*($C262='Nested Ifs'!$C$14:$C$1004),0))</f>
        <v>2</v>
      </c>
      <c r="E262" cm="1">
        <f t="array" ref="E262">INDEX(INDEX(Nested_Ifs[],,MATCH(Lookups[[#Headers],[a31]],Nested_Ifs[#Headers],0)),
MATCH(1,($B262='Nested Ifs'!$B$14:$B$1004)*($C262='Nested Ifs'!$C$14:$C$1004),0))</f>
        <v>1</v>
      </c>
      <c r="F262" cm="1">
        <f t="array" ref="F262">INDEX(INDEX(Nested_Ifs[],,MATCH(Lookups[[#Headers],[a71]],Nested_Ifs[#Headers],0)),
MATCH(1,($B262='Nested Ifs'!$B$14:$B$1004)*($C262='Nested Ifs'!$C$14:$C$1004),0))</f>
        <v>60</v>
      </c>
      <c r="G262" cm="1">
        <f t="array" ref="G262">INDEX(INDEX(Nested_Ifs[],,MATCH(Lookups[[#Headers],[a81]],Nested_Ifs[#Headers],0)),
MATCH(1,($B262='Nested Ifs'!$B$14:$B$1004)*($C262='Nested Ifs'!$C$14:$C$1004),0))</f>
        <v>3</v>
      </c>
      <c r="H262" t="str" cm="1">
        <f t="array" ref="H262">INDEX(INDEX(Nested_Ifs[],,MATCH(Lookups[[#Headers],[k31]],Nested_Ifs[#Headers],0)),
MATCH(1,($B262='Nested Ifs'!$B$14:$B$1004)*($C262='Nested Ifs'!$C$14:$C$1004),0))</f>
        <v>NA</v>
      </c>
      <c r="I262" t="str" cm="1">
        <f t="array" ref="I262">INDEX(INDEX(Nested_Ifs[],,MATCH(Lookups[[#Headers],[k51]],Nested_Ifs[#Headers],0)),
MATCH(1,($B262='Nested Ifs'!$B$14:$B$1004)*($C262='Nested Ifs'!$C$14:$C$1004),0))</f>
        <v>NA</v>
      </c>
      <c r="J262" cm="1">
        <f t="array" ref="J262">INDEX(INDEX(Nested_Ifs[],,MATCH(Lookups[[#Headers],[k91]],Nested_Ifs[#Headers],0)),
MATCH(1,($B262='Nested Ifs'!$B$14:$B$1004)*($C262='Nested Ifs'!$C$14:$C$1004),0))</f>
        <v>1</v>
      </c>
      <c r="K262" s="6" cm="1">
        <f t="array" ref="K262">INDEX(INDEX(Nested_Ifs[],,MATCH(Lookups[[#Headers],[Group_1_1]],Nested_Ifs[#Headers],0)),
MATCH(1,($B262='Nested Ifs'!$B$14:$B$1004)*($C262='Nested Ifs'!$C$14:$C$1004),0))</f>
        <v>0</v>
      </c>
      <c r="L262" cm="1">
        <f t="array" ref="L262">INDEX(INDEX(Nested_Ifs[],,MATCH(Lookups[[#Headers],[c120_1]],Nested_Ifs[#Headers],0)),
MATCH(1,($B262='Nested Ifs'!$B$14:$B$1004)*($C262='Nested Ifs'!$C$14:$C$1004),0))</f>
        <v>1</v>
      </c>
      <c r="M262" cm="1">
        <f t="array" ref="M262">INDEX(INDEX(Nested_Ifs[],,MATCH(Lookups[[#Headers],[c120_2]],Nested_Ifs[#Headers],0)),
MATCH(1,($B262='Nested Ifs'!$B$14:$B$1004)*($C262='Nested Ifs'!$C$14:$C$1004),0))</f>
        <v>1</v>
      </c>
      <c r="N262" cm="1">
        <f t="array" ref="N262">INDEX(INDEX(Nested_Ifs[],,MATCH(Lookups[[#Headers],[c120_3]],Nested_Ifs[#Headers],0)),
MATCH(1,($B262='Nested Ifs'!$B$14:$B$1004)*($C262='Nested Ifs'!$C$14:$C$1004),0))</f>
        <v>1</v>
      </c>
      <c r="O262" s="11" cm="1">
        <f t="array" ref="O262">IF(SUMIFS(Nested_Ifs[Group_2_1],Nested_Ifs[ID],Lookups[[#This Row],[ID]]) &gt;=1,1,INDEX(Nested_Ifs[Group_2_1],MATCH(1,(Lookups[[#This Row],[ID]]=Nested_Ifs[ID])*(Lookups[[#This Row],[a11]]=Nested_Ifs[a11]),0)))</f>
        <v>0</v>
      </c>
    </row>
  </sheetData>
  <mergeCells count="4">
    <mergeCell ref="C5:G6"/>
    <mergeCell ref="C7:G9"/>
    <mergeCell ref="K3:O4"/>
    <mergeCell ref="K5:O8"/>
  </mergeCells>
  <pageMargins left="0.7" right="0.7" top="0.75" bottom="0.75" header="0.3" footer="0.3"/>
  <ignoredErrors>
    <ignoredError sqref="E14:K14" calculatedColumn="1"/>
  </ignoredErrors>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ABBCA-DA9F-4A1B-BE33-168634951626}">
  <sheetPr>
    <tabColor theme="1" tint="0.249977111117893"/>
  </sheetPr>
  <dimension ref="A2:AE10011"/>
  <sheetViews>
    <sheetView tabSelected="1" zoomScaleNormal="100" workbookViewId="0">
      <selection activeCell="I10" sqref="I10"/>
    </sheetView>
  </sheetViews>
  <sheetFormatPr defaultRowHeight="14.4" x14ac:dyDescent="0.3"/>
  <cols>
    <col min="3" max="3" width="9.6640625" bestFit="1" customWidth="1"/>
    <col min="15" max="15" width="11.88671875" bestFit="1" customWidth="1"/>
    <col min="16" max="16" width="9.33203125" bestFit="1" customWidth="1"/>
    <col min="17" max="17" width="5" bestFit="1" customWidth="1"/>
    <col min="18" max="18" width="6.88671875" bestFit="1" customWidth="1"/>
    <col min="19" max="19" width="9.21875" customWidth="1"/>
    <col min="20" max="20" width="9.44140625" customWidth="1"/>
    <col min="21" max="22" width="12" bestFit="1" customWidth="1"/>
    <col min="23" max="23" width="10" bestFit="1" customWidth="1"/>
    <col min="24" max="24" width="12" bestFit="1" customWidth="1"/>
    <col min="25" max="25" width="11" bestFit="1" customWidth="1"/>
    <col min="26" max="27" width="12" bestFit="1" customWidth="1"/>
    <col min="28" max="28" width="10" bestFit="1" customWidth="1"/>
    <col min="29" max="29" width="9.5546875" bestFit="1" customWidth="1"/>
    <col min="30" max="30" width="16.44140625" bestFit="1" customWidth="1"/>
  </cols>
  <sheetData>
    <row r="2" spans="1:31" ht="14.4" customHeight="1" x14ac:dyDescent="0.3">
      <c r="J2" s="65" t="s">
        <v>36</v>
      </c>
      <c r="K2" s="66"/>
      <c r="L2" s="66"/>
      <c r="M2" s="66"/>
      <c r="N2" s="69"/>
      <c r="P2" s="65" t="s">
        <v>36</v>
      </c>
      <c r="Q2" s="66"/>
      <c r="R2" s="66"/>
      <c r="S2" s="66"/>
      <c r="T2" s="66"/>
      <c r="U2" s="69"/>
      <c r="AB2" s="65" t="s">
        <v>36</v>
      </c>
      <c r="AC2" s="66"/>
      <c r="AD2" s="66"/>
      <c r="AE2" s="66"/>
    </row>
    <row r="3" spans="1:31" x14ac:dyDescent="0.3">
      <c r="B3" s="65" t="s">
        <v>36</v>
      </c>
      <c r="C3" s="66"/>
      <c r="D3" s="66"/>
      <c r="E3" s="66"/>
      <c r="F3" s="69"/>
      <c r="J3" s="67"/>
      <c r="K3" s="68"/>
      <c r="L3" s="68"/>
      <c r="M3" s="68"/>
      <c r="N3" s="70"/>
      <c r="P3" s="67"/>
      <c r="Q3" s="68"/>
      <c r="R3" s="68"/>
      <c r="S3" s="68"/>
      <c r="T3" s="68"/>
      <c r="U3" s="70"/>
      <c r="AB3" s="67"/>
      <c r="AC3" s="68"/>
      <c r="AD3" s="68"/>
      <c r="AE3" s="68"/>
    </row>
    <row r="4" spans="1:31" ht="14.4" customHeight="1" x14ac:dyDescent="0.3">
      <c r="B4" s="67"/>
      <c r="C4" s="68"/>
      <c r="D4" s="68"/>
      <c r="E4" s="68"/>
      <c r="F4" s="70"/>
      <c r="J4" s="35" t="s">
        <v>39</v>
      </c>
      <c r="K4" s="39"/>
      <c r="L4" s="39"/>
      <c r="M4" s="39"/>
      <c r="N4" s="40"/>
      <c r="P4" s="35" t="s">
        <v>40</v>
      </c>
      <c r="Q4" s="39"/>
      <c r="R4" s="39"/>
      <c r="S4" s="39"/>
      <c r="T4" s="39"/>
      <c r="U4" s="40"/>
      <c r="AB4" s="35" t="s">
        <v>42</v>
      </c>
      <c r="AC4" s="39"/>
      <c r="AD4" s="39"/>
      <c r="AE4" s="40"/>
    </row>
    <row r="5" spans="1:31" ht="14.4" customHeight="1" x14ac:dyDescent="0.3">
      <c r="B5" s="35" t="s">
        <v>38</v>
      </c>
      <c r="C5" s="39"/>
      <c r="D5" s="39"/>
      <c r="E5" s="39"/>
      <c r="F5" s="40"/>
      <c r="J5" s="41"/>
      <c r="K5" s="42"/>
      <c r="L5" s="42"/>
      <c r="M5" s="42"/>
      <c r="N5" s="43"/>
      <c r="P5" s="41"/>
      <c r="Q5" s="42"/>
      <c r="R5" s="42"/>
      <c r="S5" s="42"/>
      <c r="T5" s="42"/>
      <c r="U5" s="43"/>
      <c r="W5" s="65" t="s">
        <v>36</v>
      </c>
      <c r="X5" s="66"/>
      <c r="Y5" s="66"/>
      <c r="Z5" s="66"/>
      <c r="AB5" s="41"/>
      <c r="AC5" s="42"/>
      <c r="AD5" s="42"/>
      <c r="AE5" s="43"/>
    </row>
    <row r="6" spans="1:31" ht="14.4" customHeight="1" x14ac:dyDescent="0.3">
      <c r="B6" s="41"/>
      <c r="C6" s="42"/>
      <c r="D6" s="42"/>
      <c r="E6" s="42"/>
      <c r="F6" s="43"/>
      <c r="J6" s="41"/>
      <c r="K6" s="42"/>
      <c r="L6" s="42"/>
      <c r="M6" s="42"/>
      <c r="N6" s="43"/>
      <c r="P6" s="41"/>
      <c r="Q6" s="42"/>
      <c r="R6" s="42"/>
      <c r="S6" s="42"/>
      <c r="T6" s="42"/>
      <c r="U6" s="43"/>
      <c r="W6" s="67"/>
      <c r="X6" s="68"/>
      <c r="Y6" s="68"/>
      <c r="Z6" s="68"/>
      <c r="AB6" s="44"/>
      <c r="AC6" s="45"/>
      <c r="AD6" s="45"/>
      <c r="AE6" s="46"/>
    </row>
    <row r="7" spans="1:31" ht="14.4" customHeight="1" x14ac:dyDescent="0.3">
      <c r="B7" s="44"/>
      <c r="C7" s="45"/>
      <c r="D7" s="45"/>
      <c r="E7" s="45"/>
      <c r="F7" s="46"/>
      <c r="J7" s="44"/>
      <c r="K7" s="45"/>
      <c r="L7" s="45"/>
      <c r="M7" s="45"/>
      <c r="N7" s="46"/>
      <c r="P7" s="41"/>
      <c r="Q7" s="42"/>
      <c r="R7" s="42"/>
      <c r="S7" s="42"/>
      <c r="T7" s="42"/>
      <c r="U7" s="43"/>
      <c r="W7" s="35" t="s">
        <v>41</v>
      </c>
      <c r="X7" s="39"/>
      <c r="Y7" s="39"/>
      <c r="Z7" s="40"/>
    </row>
    <row r="8" spans="1:31" x14ac:dyDescent="0.3">
      <c r="P8" s="41"/>
      <c r="Q8" s="42"/>
      <c r="R8" s="42"/>
      <c r="S8" s="42"/>
      <c r="T8" s="42"/>
      <c r="U8" s="43"/>
      <c r="W8" s="41"/>
      <c r="X8" s="42"/>
      <c r="Y8" s="42"/>
      <c r="Z8" s="43"/>
    </row>
    <row r="9" spans="1:31" x14ac:dyDescent="0.3">
      <c r="P9" s="44"/>
      <c r="Q9" s="45"/>
      <c r="R9" s="45"/>
      <c r="S9" s="45"/>
      <c r="T9" s="45"/>
      <c r="U9" s="46"/>
      <c r="W9" s="44"/>
      <c r="X9" s="45"/>
      <c r="Y9" s="45"/>
      <c r="Z9" s="46"/>
    </row>
    <row r="12" spans="1:31" x14ac:dyDescent="0.3">
      <c r="A12" s="26" t="s">
        <v>14</v>
      </c>
      <c r="B12" s="26" t="s">
        <v>19</v>
      </c>
      <c r="C12" s="26" t="s">
        <v>33</v>
      </c>
      <c r="D12" s="26" t="s">
        <v>20</v>
      </c>
      <c r="E12" s="26" t="s">
        <v>21</v>
      </c>
      <c r="F12" s="26" t="s">
        <v>22</v>
      </c>
      <c r="G12" s="26" t="s">
        <v>23</v>
      </c>
      <c r="H12" s="26" t="s">
        <v>24</v>
      </c>
      <c r="I12" s="26" t="s">
        <v>25</v>
      </c>
      <c r="J12" s="26" t="s">
        <v>26</v>
      </c>
      <c r="K12" s="26" t="s">
        <v>27</v>
      </c>
      <c r="L12" s="26" t="s">
        <v>28</v>
      </c>
      <c r="M12" s="26" t="s">
        <v>29</v>
      </c>
      <c r="O12" s="27" t="s">
        <v>37</v>
      </c>
      <c r="P12" s="27" t="s">
        <v>30</v>
      </c>
      <c r="Q12" s="12" t="s">
        <v>14</v>
      </c>
      <c r="R12" s="12" t="s">
        <v>19</v>
      </c>
      <c r="S12" s="12" t="s">
        <v>20</v>
      </c>
      <c r="T12" s="12" t="s">
        <v>21</v>
      </c>
      <c r="U12" s="12" t="s">
        <v>22</v>
      </c>
      <c r="V12" s="12" t="s">
        <v>23</v>
      </c>
      <c r="W12" s="12" t="s">
        <v>24</v>
      </c>
      <c r="X12" s="12" t="s">
        <v>25</v>
      </c>
      <c r="Y12" s="12" t="s">
        <v>26</v>
      </c>
      <c r="Z12" s="12" t="s">
        <v>27</v>
      </c>
      <c r="AA12" s="12" t="s">
        <v>28</v>
      </c>
      <c r="AB12" s="12" t="s">
        <v>29</v>
      </c>
      <c r="AC12" s="28" t="s">
        <v>31</v>
      </c>
      <c r="AD12" s="28" t="s">
        <v>32</v>
      </c>
      <c r="AE12" s="29" t="s">
        <v>34</v>
      </c>
    </row>
    <row r="13" spans="1:31" x14ac:dyDescent="0.3">
      <c r="A13">
        <v>9104</v>
      </c>
      <c r="B13">
        <v>2003</v>
      </c>
      <c r="C13">
        <v>1</v>
      </c>
      <c r="D13">
        <v>7.4263000000000003E-3</v>
      </c>
      <c r="E13">
        <v>4.8684000000000002E-3</v>
      </c>
      <c r="F13">
        <v>5.1571999999999998E-3</v>
      </c>
      <c r="G13">
        <v>1.4605099999999999E-2</v>
      </c>
      <c r="H13">
        <v>2.0628999999999999E-3</v>
      </c>
      <c r="I13">
        <v>2.6652200000000001E-2</v>
      </c>
      <c r="J13">
        <v>1.7210199999999998E-2</v>
      </c>
      <c r="K13">
        <v>0.91096089999999996</v>
      </c>
      <c r="L13">
        <v>1.06444E-2</v>
      </c>
      <c r="M13">
        <v>4.126E-4</v>
      </c>
      <c r="O13" t="str">
        <f>Table_Index[[#This Row],[ID]]&amp;Table_Index[[#This Row],[year]]</f>
        <v>91042003</v>
      </c>
      <c r="P13" t="str" cm="1">
        <f t="array" ref="P13:P2519">IFERROR(_xlfn.UNIQUE(O13:O335980),"")</f>
        <v>91042003</v>
      </c>
      <c r="Q13" t="str">
        <f>LEFT(P13, LEN(P13)-4)</f>
        <v>9104</v>
      </c>
      <c r="R13" t="str">
        <f>RIGHT(P13,4)</f>
        <v>2003</v>
      </c>
      <c r="S13">
        <f>SUMIFS(INDEX(Table_Index[],,MATCH(S$12,Table_Index[#Headers],0)),
Table_Index[ID],$Q13,Table_Index[year],$R13)/COUNTIFS(Table_Index[Quarter],"&lt;&gt;''",Table_Index[ID],$Q13,Table_Index[year],$R13)</f>
        <v>1.3298625000000001E-2</v>
      </c>
      <c r="T13">
        <f>SUMIFS(INDEX(Table_Index[],,MATCH(T$12,Table_Index[#Headers],0)),
Table_Index[ID],$Q13,Table_Index[year],$R13)/COUNTIFS(Table_Index[Quarter],"&lt;&gt;''",Table_Index[ID],$Q13,Table_Index[year],$R13)</f>
        <v>8.2778975000000005E-2</v>
      </c>
      <c r="U13">
        <f>SUMIFS(INDEX(Table_Index[],,MATCH(U$12,Table_Index[#Headers],0)),
Table_Index[ID],$Q13,Table_Index[year],$R13)/COUNTIFS(Table_Index[Quarter],"&lt;&gt;''",Table_Index[ID],$Q13,Table_Index[year],$R13)</f>
        <v>3.8152475000000005E-2</v>
      </c>
      <c r="V13">
        <f>SUMIFS(INDEX(Table_Index[],,MATCH(V$12,Table_Index[#Headers],0)),
Table_Index[ID],$Q13,Table_Index[year],$R13)/COUNTIFS(Table_Index[Quarter],"&lt;&gt;''",Table_Index[ID],$Q13,Table_Index[year],$R13)</f>
        <v>7.3556974999999997E-2</v>
      </c>
      <c r="W13">
        <f>SUMIFS(INDEX(Table_Index[],,MATCH(W$12,Table_Index[#Headers],0)),
Table_Index[ID],$Q13,Table_Index[year],$R13)/COUNTIFS(Table_Index[Quarter],"&lt;&gt;''",Table_Index[ID],$Q13,Table_Index[year],$R13)</f>
        <v>5.4449999999999995E-4</v>
      </c>
      <c r="X13">
        <f>SUMIFS(INDEX(Table_Index[],,MATCH(X$12,Table_Index[#Headers],0)),
Table_Index[ID],$Q13,Table_Index[year],$R13)/COUNTIFS(Table_Index[Quarter],"&lt;&gt;''",Table_Index[ID],$Q13,Table_Index[year],$R13)</f>
        <v>0.13696802499999999</v>
      </c>
      <c r="Y13">
        <f>SUMIFS(INDEX(Table_Index[],,MATCH(Y$12,Table_Index[#Headers],0)),
Table_Index[ID],$Q13,Table_Index[year],$R13)/COUNTIFS(Table_Index[Quarter],"&lt;&gt;''",Table_Index[ID],$Q13,Table_Index[year],$R13)</f>
        <v>5.4450350000000002E-2</v>
      </c>
      <c r="Z13">
        <f>SUMIFS(INDEX(Table_Index[],,MATCH(Z$12,Table_Index[#Headers],0)),
Table_Index[ID],$Q13,Table_Index[year],$R13)/COUNTIFS(Table_Index[Quarter],"&lt;&gt;''",Table_Index[ID],$Q13,Table_Index[year],$R13)</f>
        <v>0.52944452500000005</v>
      </c>
      <c r="AA13">
        <f>SUMIFS(INDEX(Table_Index[],,MATCH(AA$12,Table_Index[#Headers],0)),
Table_Index[ID],$Q13,Table_Index[year],$R13)/COUNTIFS(Table_Index[Quarter],"&lt;&gt;''",Table_Index[ID],$Q13,Table_Index[year],$R13)</f>
        <v>6.4839024999999995E-2</v>
      </c>
      <c r="AB13">
        <f>SUMIFS(INDEX(Table_Index[],,MATCH(AB$12,Table_Index[#Headers],0)),
Table_Index[ID],$Q13,Table_Index[year],$R13)/COUNTIFS(Table_Index[Quarter],"&lt;&gt;''",Table_Index[ID],$Q13,Table_Index[year],$R13)</f>
        <v>5.9665999999999999E-3</v>
      </c>
      <c r="AC13" s="24">
        <f>SUM(S13:AB13)</f>
        <v>1.000000075</v>
      </c>
      <c r="AD13">
        <f>COUNTIFS(Table_Index[Quarter],"&lt;&gt;''",Table_Index[ID],$Q13,Table_Index[year],$R13)</f>
        <v>4</v>
      </c>
      <c r="AE13" s="34">
        <f>1-SUMSQ(S13:AB13)</f>
        <v>0.67982796645252308</v>
      </c>
    </row>
    <row r="14" spans="1:31" x14ac:dyDescent="0.3">
      <c r="A14">
        <v>9104</v>
      </c>
      <c r="B14">
        <v>2003</v>
      </c>
      <c r="C14">
        <v>2</v>
      </c>
      <c r="D14">
        <v>0</v>
      </c>
      <c r="E14">
        <v>7.2659999999999999E-4</v>
      </c>
      <c r="F14">
        <v>2.9066000000000001E-3</v>
      </c>
      <c r="G14">
        <v>4.7958000000000002E-3</v>
      </c>
      <c r="H14">
        <v>1.1510000000000001E-4</v>
      </c>
      <c r="I14">
        <v>1.23529E-2</v>
      </c>
      <c r="J14">
        <v>1.4314800000000001E-2</v>
      </c>
      <c r="K14">
        <v>0.96134399999999998</v>
      </c>
      <c r="L14">
        <v>3.2699000000000001E-3</v>
      </c>
      <c r="M14">
        <v>1.7440000000000001E-4</v>
      </c>
      <c r="O14" t="str">
        <f>Table_Index[[#This Row],[ID]]&amp;Table_Index[[#This Row],[year]]</f>
        <v>91042003</v>
      </c>
      <c r="P14" t="str">
        <v>91042004</v>
      </c>
      <c r="Q14" s="2" t="str">
        <f t="shared" ref="Q14:Q77" si="0">LEFT(P14, LEN(P14)-4)</f>
        <v>9104</v>
      </c>
      <c r="R14" s="2" t="str">
        <f t="shared" ref="R14:R77" si="1">RIGHT(P14,4)</f>
        <v>2004</v>
      </c>
      <c r="S14" s="2">
        <f>SUMIFS(INDEX(Table_Index[],,MATCH(S$12,Table_Index[#Headers],0)),
Table_Index[ID],$Q14,Table_Index[year],$R14)/COUNTIFS(Table_Index[Quarter],"&lt;&gt;''",Table_Index[ID],$Q14,Table_Index[year],$R14)</f>
        <v>3.4250399999999993E-2</v>
      </c>
      <c r="T14" s="2">
        <f>SUMIFS(INDEX(Table_Index[],,MATCH(T$12,Table_Index[#Headers],0)),
Table_Index[ID],$Q14,Table_Index[year],$R14)/COUNTIFS(Table_Index[Quarter],"&lt;&gt;''",Table_Index[ID],$Q14,Table_Index[year],$R14)</f>
        <v>0.21581649999999999</v>
      </c>
      <c r="U14" s="2">
        <f>SUMIFS(INDEX(Table_Index[],,MATCH(U$12,Table_Index[#Headers],0)),
Table_Index[ID],$Q14,Table_Index[year],$R14)/COUNTIFS(Table_Index[Quarter],"&lt;&gt;''",Table_Index[ID],$Q14,Table_Index[year],$R14)</f>
        <v>0.1014634</v>
      </c>
      <c r="V14" s="2">
        <f>SUMIFS(INDEX(Table_Index[],,MATCH(V$12,Table_Index[#Headers],0)),
Table_Index[ID],$Q14,Table_Index[year],$R14)/COUNTIFS(Table_Index[Quarter],"&lt;&gt;''",Table_Index[ID],$Q14,Table_Index[year],$R14)</f>
        <v>9.075953333333335E-2</v>
      </c>
      <c r="W14" s="2">
        <f>SUMIFS(INDEX(Table_Index[],,MATCH(W$12,Table_Index[#Headers],0)),
Table_Index[ID],$Q14,Table_Index[year],$R14)/COUNTIFS(Table_Index[Quarter],"&lt;&gt;''",Table_Index[ID],$Q14,Table_Index[year],$R14)</f>
        <v>6.8610666666666662E-3</v>
      </c>
      <c r="X14" s="2">
        <f>SUMIFS(INDEX(Table_Index[],,MATCH(X$12,Table_Index[#Headers],0)),
Table_Index[ID],$Q14,Table_Index[year],$R14)/COUNTIFS(Table_Index[Quarter],"&lt;&gt;''",Table_Index[ID],$Q14,Table_Index[year],$R14)</f>
        <v>0.1552699333333333</v>
      </c>
      <c r="Y14" s="2">
        <f>SUMIFS(INDEX(Table_Index[],,MATCH(Y$12,Table_Index[#Headers],0)),
Table_Index[ID],$Q14,Table_Index[year],$R14)/COUNTIFS(Table_Index[Quarter],"&lt;&gt;''",Table_Index[ID],$Q14,Table_Index[year],$R14)</f>
        <v>0.2652769333333333</v>
      </c>
      <c r="Z14" s="2">
        <f>SUMIFS(INDEX(Table_Index[],,MATCH(Z$12,Table_Index[#Headers],0)),
Table_Index[ID],$Q14,Table_Index[year],$R14)/COUNTIFS(Table_Index[Quarter],"&lt;&gt;''",Table_Index[ID],$Q14,Table_Index[year],$R14)</f>
        <v>3.3833499999999996E-2</v>
      </c>
      <c r="AA14" s="2">
        <f>SUMIFS(INDEX(Table_Index[],,MATCH(AA$12,Table_Index[#Headers],0)),
Table_Index[ID],$Q14,Table_Index[year],$R14)/COUNTIFS(Table_Index[Quarter],"&lt;&gt;''",Table_Index[ID],$Q14,Table_Index[year],$R14)</f>
        <v>8.0800833333333336E-2</v>
      </c>
      <c r="AB14" s="2">
        <f>SUMIFS(INDEX(Table_Index[],,MATCH(AB$12,Table_Index[#Headers],0)),
Table_Index[ID],$Q14,Table_Index[year],$R14)/COUNTIFS(Table_Index[Quarter],"&lt;&gt;''",Table_Index[ID],$Q14,Table_Index[year],$R14)</f>
        <v>8.8304333333333335E-3</v>
      </c>
      <c r="AC14" s="25">
        <f t="shared" ref="AC14:AC77" si="2">SUM(S14:AB14)</f>
        <v>0.99316253333333315</v>
      </c>
      <c r="AD14" s="33">
        <f>COUNTIFS(Table_Index[Quarter],"&lt;&gt;''",Table_Index[ID],$Q14,Table_Index[year],$R14)</f>
        <v>3</v>
      </c>
      <c r="AE14" s="34">
        <f t="shared" ref="AE14:AE77" si="3">1-SUMSQ(S14:AB14)</f>
        <v>0.83143889926280001</v>
      </c>
    </row>
    <row r="15" spans="1:31" x14ac:dyDescent="0.3">
      <c r="A15">
        <v>9104</v>
      </c>
      <c r="B15">
        <v>2003</v>
      </c>
      <c r="C15">
        <v>3</v>
      </c>
      <c r="D15">
        <v>4.5768200000000002E-2</v>
      </c>
      <c r="E15">
        <v>0.14111879999999999</v>
      </c>
      <c r="F15">
        <v>3.35634E-2</v>
      </c>
      <c r="G15">
        <v>9.0773699999999999E-2</v>
      </c>
      <c r="H15">
        <v>0</v>
      </c>
      <c r="I15">
        <v>0.26698149999999998</v>
      </c>
      <c r="J15">
        <v>9.6839800000000004E-2</v>
      </c>
      <c r="K15">
        <v>0.18002180000000001</v>
      </c>
      <c r="L15">
        <v>0.1373048</v>
      </c>
      <c r="M15">
        <v>7.6280000000000002E-3</v>
      </c>
      <c r="O15" t="str">
        <f>Table_Index[[#This Row],[ID]]&amp;Table_Index[[#This Row],[year]]</f>
        <v>91042003</v>
      </c>
      <c r="P15" t="str">
        <v>91042005</v>
      </c>
      <c r="Q15" t="str">
        <f t="shared" si="0"/>
        <v>9104</v>
      </c>
      <c r="R15" t="str">
        <f t="shared" si="1"/>
        <v>2005</v>
      </c>
      <c r="S15">
        <f>SUMIFS(INDEX(Table_Index[],,MATCH(S$12,Table_Index[#Headers],0)),
Table_Index[ID],$Q15,Table_Index[year],$R15)/COUNTIFS(Table_Index[Quarter],"&lt;&gt;''",Table_Index[ID],$Q15,Table_Index[year],$R15)</f>
        <v>9.0504799999999996E-2</v>
      </c>
      <c r="T15">
        <f>SUMIFS(INDEX(Table_Index[],,MATCH(T$12,Table_Index[#Headers],0)),
Table_Index[ID],$Q15,Table_Index[year],$R15)/COUNTIFS(Table_Index[Quarter],"&lt;&gt;''",Table_Index[ID],$Q15,Table_Index[year],$R15)</f>
        <v>0.18761882500000002</v>
      </c>
      <c r="U15">
        <f>SUMIFS(INDEX(Table_Index[],,MATCH(U$12,Table_Index[#Headers],0)),
Table_Index[ID],$Q15,Table_Index[year],$R15)/COUNTIFS(Table_Index[Quarter],"&lt;&gt;''",Table_Index[ID],$Q15,Table_Index[year],$R15)</f>
        <v>8.2187449999999995E-2</v>
      </c>
      <c r="V15">
        <f>SUMIFS(INDEX(Table_Index[],,MATCH(V$12,Table_Index[#Headers],0)),
Table_Index[ID],$Q15,Table_Index[year],$R15)/COUNTIFS(Table_Index[Quarter],"&lt;&gt;''",Table_Index[ID],$Q15,Table_Index[year],$R15)</f>
        <v>9.5974724999999997E-2</v>
      </c>
      <c r="W15">
        <f>SUMIFS(INDEX(Table_Index[],,MATCH(W$12,Table_Index[#Headers],0)),
Table_Index[ID],$Q15,Table_Index[year],$R15)/COUNTIFS(Table_Index[Quarter],"&lt;&gt;''",Table_Index[ID],$Q15,Table_Index[year],$R15)</f>
        <v>6.4986999999999996E-3</v>
      </c>
      <c r="X15">
        <f>SUMIFS(INDEX(Table_Index[],,MATCH(X$12,Table_Index[#Headers],0)),
Table_Index[ID],$Q15,Table_Index[year],$R15)/COUNTIFS(Table_Index[Quarter],"&lt;&gt;''",Table_Index[ID],$Q15,Table_Index[year],$R15)</f>
        <v>0.26237664999999999</v>
      </c>
      <c r="Y15">
        <f>SUMIFS(INDEX(Table_Index[],,MATCH(Y$12,Table_Index[#Headers],0)),
Table_Index[ID],$Q15,Table_Index[year],$R15)/COUNTIFS(Table_Index[Quarter],"&lt;&gt;''",Table_Index[ID],$Q15,Table_Index[year],$R15)</f>
        <v>8.9000949999999995E-2</v>
      </c>
      <c r="Z15">
        <f>SUMIFS(INDEX(Table_Index[],,MATCH(Z$12,Table_Index[#Headers],0)),
Table_Index[ID],$Q15,Table_Index[year],$R15)/COUNTIFS(Table_Index[Quarter],"&lt;&gt;''",Table_Index[ID],$Q15,Table_Index[year],$R15)</f>
        <v>9.5844625000000003E-2</v>
      </c>
      <c r="AA15">
        <f>SUMIFS(INDEX(Table_Index[],,MATCH(AA$12,Table_Index[#Headers],0)),
Table_Index[ID],$Q15,Table_Index[year],$R15)/COUNTIFS(Table_Index[Quarter],"&lt;&gt;''",Table_Index[ID],$Q15,Table_Index[year],$R15)</f>
        <v>8.4204850000000012E-2</v>
      </c>
      <c r="AB15">
        <f>SUMIFS(INDEX(Table_Index[],,MATCH(AB$12,Table_Index[#Headers],0)),
Table_Index[ID],$Q15,Table_Index[year],$R15)/COUNTIFS(Table_Index[Quarter],"&lt;&gt;''",Table_Index[ID],$Q15,Table_Index[year],$R15)</f>
        <v>5.7884750000000004E-3</v>
      </c>
      <c r="AC15" s="24">
        <f t="shared" si="2"/>
        <v>1.0000000499999999</v>
      </c>
      <c r="AD15">
        <f>COUNTIFS(Table_Index[Quarter],"&lt;&gt;''",Table_Index[ID],$Q15,Table_Index[year],$R15)</f>
        <v>4</v>
      </c>
      <c r="AE15" s="34">
        <f t="shared" si="3"/>
        <v>0.84752706889069751</v>
      </c>
    </row>
    <row r="16" spans="1:31" x14ac:dyDescent="0.3">
      <c r="A16">
        <v>9104</v>
      </c>
      <c r="B16">
        <v>2003</v>
      </c>
      <c r="C16">
        <v>4</v>
      </c>
      <c r="D16">
        <v>0</v>
      </c>
      <c r="E16">
        <v>0.18440210000000001</v>
      </c>
      <c r="F16">
        <v>0.1109827</v>
      </c>
      <c r="G16">
        <v>0.1840533</v>
      </c>
      <c r="H16">
        <v>0</v>
      </c>
      <c r="I16">
        <v>0.2418855</v>
      </c>
      <c r="J16">
        <v>8.9436600000000005E-2</v>
      </c>
      <c r="K16">
        <v>6.5451400000000007E-2</v>
      </c>
      <c r="L16">
        <v>0.108137</v>
      </c>
      <c r="M16">
        <v>1.5651399999999999E-2</v>
      </c>
      <c r="O16" t="str">
        <f>Table_Index[[#This Row],[ID]]&amp;Table_Index[[#This Row],[year]]</f>
        <v>91042003</v>
      </c>
      <c r="P16" t="str">
        <v>91042006</v>
      </c>
      <c r="Q16" t="str">
        <f t="shared" si="0"/>
        <v>9104</v>
      </c>
      <c r="R16" t="str">
        <f t="shared" si="1"/>
        <v>2006</v>
      </c>
      <c r="S16">
        <f>SUMIFS(INDEX(Table_Index[],,MATCH(S$12,Table_Index[#Headers],0)),
Table_Index[ID],$Q16,Table_Index[year],$R16)/COUNTIFS(Table_Index[Quarter],"&lt;&gt;''",Table_Index[ID],$Q16,Table_Index[year],$R16)</f>
        <v>0.14959249999999999</v>
      </c>
      <c r="T16">
        <f>SUMIFS(INDEX(Table_Index[],,MATCH(T$12,Table_Index[#Headers],0)),
Table_Index[ID],$Q16,Table_Index[year],$R16)/COUNTIFS(Table_Index[Quarter],"&lt;&gt;''",Table_Index[ID],$Q16,Table_Index[year],$R16)</f>
        <v>0.19216582500000001</v>
      </c>
      <c r="U16">
        <f>SUMIFS(INDEX(Table_Index[],,MATCH(U$12,Table_Index[#Headers],0)),
Table_Index[ID],$Q16,Table_Index[year],$R16)/COUNTIFS(Table_Index[Quarter],"&lt;&gt;''",Table_Index[ID],$Q16,Table_Index[year],$R16)</f>
        <v>9.7751724999999998E-2</v>
      </c>
      <c r="V16">
        <f>SUMIFS(INDEX(Table_Index[],,MATCH(V$12,Table_Index[#Headers],0)),
Table_Index[ID],$Q16,Table_Index[year],$R16)/COUNTIFS(Table_Index[Quarter],"&lt;&gt;''",Table_Index[ID],$Q16,Table_Index[year],$R16)</f>
        <v>6.4481725000000004E-2</v>
      </c>
      <c r="W16">
        <f>SUMIFS(INDEX(Table_Index[],,MATCH(W$12,Table_Index[#Headers],0)),
Table_Index[ID],$Q16,Table_Index[year],$R16)/COUNTIFS(Table_Index[Quarter],"&lt;&gt;''",Table_Index[ID],$Q16,Table_Index[year],$R16)</f>
        <v>2.7835500000000001E-3</v>
      </c>
      <c r="X16">
        <f>SUMIFS(INDEX(Table_Index[],,MATCH(X$12,Table_Index[#Headers],0)),
Table_Index[ID],$Q16,Table_Index[year],$R16)/COUNTIFS(Table_Index[Quarter],"&lt;&gt;''",Table_Index[ID],$Q16,Table_Index[year],$R16)</f>
        <v>0.17425712500000001</v>
      </c>
      <c r="Y16">
        <f>SUMIFS(INDEX(Table_Index[],,MATCH(Y$12,Table_Index[#Headers],0)),
Table_Index[ID],$Q16,Table_Index[year],$R16)/COUNTIFS(Table_Index[Quarter],"&lt;&gt;''",Table_Index[ID],$Q16,Table_Index[year],$R16)</f>
        <v>9.4851375000000002E-2</v>
      </c>
      <c r="Z16">
        <f>SUMIFS(INDEX(Table_Index[],,MATCH(Z$12,Table_Index[#Headers],0)),
Table_Index[ID],$Q16,Table_Index[year],$R16)/COUNTIFS(Table_Index[Quarter],"&lt;&gt;''",Table_Index[ID],$Q16,Table_Index[year],$R16)</f>
        <v>9.2645624999999995E-2</v>
      </c>
      <c r="AA16">
        <f>SUMIFS(INDEX(Table_Index[],,MATCH(AA$12,Table_Index[#Headers],0)),
Table_Index[ID],$Q16,Table_Index[year],$R16)/COUNTIFS(Table_Index[Quarter],"&lt;&gt;''",Table_Index[ID],$Q16,Table_Index[year],$R16)</f>
        <v>0.119739525</v>
      </c>
      <c r="AB16">
        <f>SUMIFS(INDEX(Table_Index[],,MATCH(AB$12,Table_Index[#Headers],0)),
Table_Index[ID],$Q16,Table_Index[year],$R16)/COUNTIFS(Table_Index[Quarter],"&lt;&gt;''",Table_Index[ID],$Q16,Table_Index[year],$R16)</f>
        <v>1.1731024999999999E-2</v>
      </c>
      <c r="AC16" s="24">
        <f t="shared" si="2"/>
        <v>0.99999999999999989</v>
      </c>
      <c r="AD16">
        <f>COUNTIFS(Table_Index[Quarter],"&lt;&gt;''",Table_Index[ID],$Q16,Table_Index[year],$R16)</f>
        <v>4</v>
      </c>
      <c r="AE16" s="34">
        <f t="shared" si="3"/>
        <v>0.86455262731669247</v>
      </c>
    </row>
    <row r="17" spans="1:31" x14ac:dyDescent="0.3">
      <c r="A17" s="2">
        <v>9104</v>
      </c>
      <c r="B17" s="2">
        <v>2004</v>
      </c>
      <c r="C17" s="33">
        <v>1</v>
      </c>
      <c r="D17" s="2">
        <v>5.3846199999999997E-2</v>
      </c>
      <c r="E17" s="2">
        <v>0.3538462</v>
      </c>
      <c r="F17" s="2">
        <v>0.10256410000000001</v>
      </c>
      <c r="G17" s="2">
        <v>0</v>
      </c>
      <c r="H17" s="2">
        <v>0</v>
      </c>
      <c r="I17" s="2">
        <v>0</v>
      </c>
      <c r="J17" s="2">
        <v>0.34615390000000001</v>
      </c>
      <c r="K17" s="2">
        <v>5.8974400000000003E-2</v>
      </c>
      <c r="L17" s="2">
        <v>5.1282099999999997E-2</v>
      </c>
      <c r="M17" s="2">
        <v>1.28205E-2</v>
      </c>
      <c r="O17" t="str">
        <f>Table_Index[[#This Row],[ID]]&amp;Table_Index[[#This Row],[year]]</f>
        <v>91042004</v>
      </c>
      <c r="P17" t="str">
        <v>91052003</v>
      </c>
      <c r="Q17" t="str">
        <f t="shared" si="0"/>
        <v>9105</v>
      </c>
      <c r="R17" t="str">
        <f t="shared" si="1"/>
        <v>2003</v>
      </c>
      <c r="S17">
        <f>SUMIFS(INDEX(Table_Index[],,MATCH(S$12,Table_Index[#Headers],0)),
Table_Index[ID],$Q17,Table_Index[year],$R17)/COUNTIFS(Table_Index[Quarter],"&lt;&gt;''",Table_Index[ID],$Q17,Table_Index[year],$R17)</f>
        <v>1.7881600000000001E-2</v>
      </c>
      <c r="T17">
        <f>SUMIFS(INDEX(Table_Index[],,MATCH(T$12,Table_Index[#Headers],0)),
Table_Index[ID],$Q17,Table_Index[year],$R17)/COUNTIFS(Table_Index[Quarter],"&lt;&gt;''",Table_Index[ID],$Q17,Table_Index[year],$R17)</f>
        <v>1.2751024999999999E-2</v>
      </c>
      <c r="U17">
        <f>SUMIFS(INDEX(Table_Index[],,MATCH(U$12,Table_Index[#Headers],0)),
Table_Index[ID],$Q17,Table_Index[year],$R17)/COUNTIFS(Table_Index[Quarter],"&lt;&gt;''",Table_Index[ID],$Q17,Table_Index[year],$R17)</f>
        <v>3.0987374999999998E-2</v>
      </c>
      <c r="V17">
        <f>SUMIFS(INDEX(Table_Index[],,MATCH(V$12,Table_Index[#Headers],0)),
Table_Index[ID],$Q17,Table_Index[year],$R17)/COUNTIFS(Table_Index[Quarter],"&lt;&gt;''",Table_Index[ID],$Q17,Table_Index[year],$R17)</f>
        <v>4.2184374999999996E-2</v>
      </c>
      <c r="W17">
        <f>SUMIFS(INDEX(Table_Index[],,MATCH(W$12,Table_Index[#Headers],0)),
Table_Index[ID],$Q17,Table_Index[year],$R17)/COUNTIFS(Table_Index[Quarter],"&lt;&gt;''",Table_Index[ID],$Q17,Table_Index[year],$R17)</f>
        <v>1.0353124999999999E-2</v>
      </c>
      <c r="X17">
        <f>SUMIFS(INDEX(Table_Index[],,MATCH(X$12,Table_Index[#Headers],0)),
Table_Index[ID],$Q17,Table_Index[year],$R17)/COUNTIFS(Table_Index[Quarter],"&lt;&gt;''",Table_Index[ID],$Q17,Table_Index[year],$R17)</f>
        <v>8.3242524999999998E-2</v>
      </c>
      <c r="Y17">
        <f>SUMIFS(INDEX(Table_Index[],,MATCH(Y$12,Table_Index[#Headers],0)),
Table_Index[ID],$Q17,Table_Index[year],$R17)/COUNTIFS(Table_Index[Quarter],"&lt;&gt;''",Table_Index[ID],$Q17,Table_Index[year],$R17)</f>
        <v>9.0996999999999995E-2</v>
      </c>
      <c r="Z17">
        <f>SUMIFS(INDEX(Table_Index[],,MATCH(Z$12,Table_Index[#Headers],0)),
Table_Index[ID],$Q17,Table_Index[year],$R17)/COUNTIFS(Table_Index[Quarter],"&lt;&gt;''",Table_Index[ID],$Q17,Table_Index[year],$R17)</f>
        <v>0.49733175000000002</v>
      </c>
      <c r="AA17">
        <f>SUMIFS(INDEX(Table_Index[],,MATCH(AA$12,Table_Index[#Headers],0)),
Table_Index[ID],$Q17,Table_Index[year],$R17)/COUNTIFS(Table_Index[Quarter],"&lt;&gt;''",Table_Index[ID],$Q17,Table_Index[year],$R17)</f>
        <v>1.5649525000000001E-2</v>
      </c>
      <c r="AB17">
        <f>SUMIFS(INDEX(Table_Index[],,MATCH(AB$12,Table_Index[#Headers],0)),
Table_Index[ID],$Q17,Table_Index[year],$R17)/COUNTIFS(Table_Index[Quarter],"&lt;&gt;''",Table_Index[ID],$Q17,Table_Index[year],$R17)</f>
        <v>0.19816605000000001</v>
      </c>
      <c r="AC17" s="24">
        <f t="shared" si="2"/>
        <v>0.99954434999999997</v>
      </c>
      <c r="AD17">
        <f>COUNTIFS(Table_Index[Quarter],"&lt;&gt;''",Table_Index[ID],$Q17,Table_Index[year],$R17)</f>
        <v>4</v>
      </c>
      <c r="AE17" s="34">
        <f t="shared" si="3"/>
        <v>0.69460740110132624</v>
      </c>
    </row>
    <row r="18" spans="1:31" x14ac:dyDescent="0.3">
      <c r="A18" s="2">
        <v>9104</v>
      </c>
      <c r="B18" s="2">
        <v>2004</v>
      </c>
      <c r="C18" s="33">
        <v>3</v>
      </c>
      <c r="D18" s="2">
        <v>4.8904999999999997E-2</v>
      </c>
      <c r="E18" s="2">
        <v>0.17010420000000001</v>
      </c>
      <c r="F18" s="2">
        <v>8.9304700000000001E-2</v>
      </c>
      <c r="G18" s="2">
        <v>0.1254518</v>
      </c>
      <c r="H18" s="2">
        <v>0</v>
      </c>
      <c r="I18" s="2">
        <v>0.19136719999999999</v>
      </c>
      <c r="J18" s="2">
        <v>0.22326180000000001</v>
      </c>
      <c r="K18" s="2">
        <v>4.2526099999999997E-2</v>
      </c>
      <c r="L18" s="2">
        <v>9.7809900000000005E-2</v>
      </c>
      <c r="M18" s="2">
        <v>1.1269400000000001E-2</v>
      </c>
      <c r="O18" t="str">
        <f>Table_Index[[#This Row],[ID]]&amp;Table_Index[[#This Row],[year]]</f>
        <v>91042004</v>
      </c>
      <c r="P18" t="str">
        <v>91052004</v>
      </c>
      <c r="Q18" t="str">
        <f t="shared" si="0"/>
        <v>9105</v>
      </c>
      <c r="R18" t="str">
        <f t="shared" si="1"/>
        <v>2004</v>
      </c>
      <c r="S18">
        <f>SUMIFS(INDEX(Table_Index[],,MATCH(S$12,Table_Index[#Headers],0)),
Table_Index[ID],$Q18,Table_Index[year],$R18)/COUNTIFS(Table_Index[Quarter],"&lt;&gt;''",Table_Index[ID],$Q18,Table_Index[year],$R18)</f>
        <v>4.4814849999999996E-2</v>
      </c>
      <c r="T18">
        <f>SUMIFS(INDEX(Table_Index[],,MATCH(T$12,Table_Index[#Headers],0)),
Table_Index[ID],$Q18,Table_Index[year],$R18)/COUNTIFS(Table_Index[Quarter],"&lt;&gt;''",Table_Index[ID],$Q18,Table_Index[year],$R18)</f>
        <v>5.5367575000000002E-2</v>
      </c>
      <c r="U18">
        <f>SUMIFS(INDEX(Table_Index[],,MATCH(U$12,Table_Index[#Headers],0)),
Table_Index[ID],$Q18,Table_Index[year],$R18)/COUNTIFS(Table_Index[Quarter],"&lt;&gt;''",Table_Index[ID],$Q18,Table_Index[year],$R18)</f>
        <v>7.9210900000000001E-2</v>
      </c>
      <c r="V18">
        <f>SUMIFS(INDEX(Table_Index[],,MATCH(V$12,Table_Index[#Headers],0)),
Table_Index[ID],$Q18,Table_Index[year],$R18)/COUNTIFS(Table_Index[Quarter],"&lt;&gt;''",Table_Index[ID],$Q18,Table_Index[year],$R18)</f>
        <v>0.13387149999999998</v>
      </c>
      <c r="W18">
        <f>SUMIFS(INDEX(Table_Index[],,MATCH(W$12,Table_Index[#Headers],0)),
Table_Index[ID],$Q18,Table_Index[year],$R18)/COUNTIFS(Table_Index[Quarter],"&lt;&gt;''",Table_Index[ID],$Q18,Table_Index[year],$R18)</f>
        <v>0</v>
      </c>
      <c r="X18">
        <f>SUMIFS(INDEX(Table_Index[],,MATCH(X$12,Table_Index[#Headers],0)),
Table_Index[ID],$Q18,Table_Index[year],$R18)/COUNTIFS(Table_Index[Quarter],"&lt;&gt;''",Table_Index[ID],$Q18,Table_Index[year],$R18)</f>
        <v>0.321957575</v>
      </c>
      <c r="Y18">
        <f>SUMIFS(INDEX(Table_Index[],,MATCH(Y$12,Table_Index[#Headers],0)),
Table_Index[ID],$Q18,Table_Index[year],$R18)/COUNTIFS(Table_Index[Quarter],"&lt;&gt;''",Table_Index[ID],$Q18,Table_Index[year],$R18)</f>
        <v>0.184145525</v>
      </c>
      <c r="Z18">
        <f>SUMIFS(INDEX(Table_Index[],,MATCH(Z$12,Table_Index[#Headers],0)),
Table_Index[ID],$Q18,Table_Index[year],$R18)/COUNTIFS(Table_Index[Quarter],"&lt;&gt;''",Table_Index[ID],$Q18,Table_Index[year],$R18)</f>
        <v>5.9270024999999997E-2</v>
      </c>
      <c r="AA18">
        <f>SUMIFS(INDEX(Table_Index[],,MATCH(AA$12,Table_Index[#Headers],0)),
Table_Index[ID],$Q18,Table_Index[year],$R18)/COUNTIFS(Table_Index[Quarter],"&lt;&gt;''",Table_Index[ID],$Q18,Table_Index[year],$R18)</f>
        <v>0.11278617500000002</v>
      </c>
      <c r="AB18">
        <f>SUMIFS(INDEX(Table_Index[],,MATCH(AB$12,Table_Index[#Headers],0)),
Table_Index[ID],$Q18,Table_Index[year],$R18)/COUNTIFS(Table_Index[Quarter],"&lt;&gt;''",Table_Index[ID],$Q18,Table_Index[year],$R18)</f>
        <v>8.5758750000000002E-3</v>
      </c>
      <c r="AC18" s="24">
        <f t="shared" si="2"/>
        <v>1</v>
      </c>
      <c r="AD18">
        <f>COUNTIFS(Table_Index[Quarter],"&lt;&gt;''",Table_Index[ID],$Q18,Table_Index[year],$R18)</f>
        <v>4</v>
      </c>
      <c r="AE18" s="34">
        <f t="shared" si="3"/>
        <v>0.81685665842298372</v>
      </c>
    </row>
    <row r="19" spans="1:31" x14ac:dyDescent="0.3">
      <c r="A19" s="2">
        <v>9104</v>
      </c>
      <c r="B19" s="2">
        <v>2004</v>
      </c>
      <c r="C19" s="33">
        <v>4</v>
      </c>
      <c r="D19" s="2">
        <v>0</v>
      </c>
      <c r="E19" s="2">
        <v>0.1234991</v>
      </c>
      <c r="F19" s="2">
        <v>0.11252139999999999</v>
      </c>
      <c r="G19" s="2">
        <v>0.14682680000000001</v>
      </c>
      <c r="H19" s="2">
        <v>2.0583199999999999E-2</v>
      </c>
      <c r="I19" s="2">
        <v>0.27444259999999998</v>
      </c>
      <c r="J19" s="2">
        <v>0.22641510000000001</v>
      </c>
      <c r="K19" s="2">
        <v>0</v>
      </c>
      <c r="L19" s="2">
        <v>9.3310500000000005E-2</v>
      </c>
      <c r="M19" s="2">
        <v>2.4014000000000001E-3</v>
      </c>
      <c r="O19" t="str">
        <f>Table_Index[[#This Row],[ID]]&amp;Table_Index[[#This Row],[year]]</f>
        <v>91042004</v>
      </c>
      <c r="P19" t="str">
        <v>91052005</v>
      </c>
      <c r="Q19" t="str">
        <f t="shared" si="0"/>
        <v>9105</v>
      </c>
      <c r="R19" t="str">
        <f t="shared" si="1"/>
        <v>2005</v>
      </c>
      <c r="S19">
        <f>SUMIFS(INDEX(Table_Index[],,MATCH(S$12,Table_Index[#Headers],0)),
Table_Index[ID],$Q19,Table_Index[year],$R19)/COUNTIFS(Table_Index[Quarter],"&lt;&gt;''",Table_Index[ID],$Q19,Table_Index[year],$R19)</f>
        <v>0.14029920000000001</v>
      </c>
      <c r="T19">
        <f>SUMIFS(INDEX(Table_Index[],,MATCH(T$12,Table_Index[#Headers],0)),
Table_Index[ID],$Q19,Table_Index[year],$R19)/COUNTIFS(Table_Index[Quarter],"&lt;&gt;''",Table_Index[ID],$Q19,Table_Index[year],$R19)</f>
        <v>0.11328522499999999</v>
      </c>
      <c r="U19">
        <f>SUMIFS(INDEX(Table_Index[],,MATCH(U$12,Table_Index[#Headers],0)),
Table_Index[ID],$Q19,Table_Index[year],$R19)/COUNTIFS(Table_Index[Quarter],"&lt;&gt;''",Table_Index[ID],$Q19,Table_Index[year],$R19)</f>
        <v>6.5929425E-2</v>
      </c>
      <c r="V19">
        <f>SUMIFS(INDEX(Table_Index[],,MATCH(V$12,Table_Index[#Headers],0)),
Table_Index[ID],$Q19,Table_Index[year],$R19)/COUNTIFS(Table_Index[Quarter],"&lt;&gt;''",Table_Index[ID],$Q19,Table_Index[year],$R19)</f>
        <v>0.12576527500000001</v>
      </c>
      <c r="W19">
        <f>SUMIFS(INDEX(Table_Index[],,MATCH(W$12,Table_Index[#Headers],0)),
Table_Index[ID],$Q19,Table_Index[year],$R19)/COUNTIFS(Table_Index[Quarter],"&lt;&gt;''",Table_Index[ID],$Q19,Table_Index[year],$R19)</f>
        <v>6.5479750000000001E-3</v>
      </c>
      <c r="X19">
        <f>SUMIFS(INDEX(Table_Index[],,MATCH(X$12,Table_Index[#Headers],0)),
Table_Index[ID],$Q19,Table_Index[year],$R19)/COUNTIFS(Table_Index[Quarter],"&lt;&gt;''",Table_Index[ID],$Q19,Table_Index[year],$R19)</f>
        <v>0.30467297500000001</v>
      </c>
      <c r="Y19">
        <f>SUMIFS(INDEX(Table_Index[],,MATCH(Y$12,Table_Index[#Headers],0)),
Table_Index[ID],$Q19,Table_Index[year],$R19)/COUNTIFS(Table_Index[Quarter],"&lt;&gt;''",Table_Index[ID],$Q19,Table_Index[year],$R19)</f>
        <v>0.12149055</v>
      </c>
      <c r="Z19">
        <f>SUMIFS(INDEX(Table_Index[],,MATCH(Z$12,Table_Index[#Headers],0)),
Table_Index[ID],$Q19,Table_Index[year],$R19)/COUNTIFS(Table_Index[Quarter],"&lt;&gt;''",Table_Index[ID],$Q19,Table_Index[year],$R19)</f>
        <v>6.0340425000000003E-2</v>
      </c>
      <c r="AA19">
        <f>SUMIFS(INDEX(Table_Index[],,MATCH(AA$12,Table_Index[#Headers],0)),
Table_Index[ID],$Q19,Table_Index[year],$R19)/COUNTIFS(Table_Index[Quarter],"&lt;&gt;''",Table_Index[ID],$Q19,Table_Index[year],$R19)</f>
        <v>5.7721325000000004E-2</v>
      </c>
      <c r="AB19">
        <f>SUMIFS(INDEX(Table_Index[],,MATCH(AB$12,Table_Index[#Headers],0)),
Table_Index[ID],$Q19,Table_Index[year],$R19)/COUNTIFS(Table_Index[Quarter],"&lt;&gt;''",Table_Index[ID],$Q19,Table_Index[year],$R19)</f>
        <v>3.9476750000000003E-3</v>
      </c>
      <c r="AC19" s="24">
        <f t="shared" si="2"/>
        <v>1.0000000499999999</v>
      </c>
      <c r="AD19">
        <f>COUNTIFS(Table_Index[Quarter],"&lt;&gt;''",Table_Index[ID],$Q19,Table_Index[year],$R19)</f>
        <v>4</v>
      </c>
      <c r="AE19" s="34">
        <f t="shared" si="3"/>
        <v>0.83270224500130752</v>
      </c>
    </row>
    <row r="20" spans="1:31" x14ac:dyDescent="0.3">
      <c r="A20">
        <v>9104</v>
      </c>
      <c r="B20">
        <v>2005</v>
      </c>
      <c r="C20">
        <v>1</v>
      </c>
      <c r="D20">
        <v>0.1092939</v>
      </c>
      <c r="E20">
        <v>0.26230530000000002</v>
      </c>
      <c r="F20">
        <v>0.1104444</v>
      </c>
      <c r="G20">
        <v>1.9327799999999999E-2</v>
      </c>
      <c r="H20">
        <v>0</v>
      </c>
      <c r="I20">
        <v>0.21709220000000001</v>
      </c>
      <c r="J20">
        <v>0.1201082</v>
      </c>
      <c r="K20">
        <v>6.3505500000000006E-2</v>
      </c>
      <c r="L20">
        <v>9.1116600000000006E-2</v>
      </c>
      <c r="M20">
        <v>6.8060999999999998E-3</v>
      </c>
      <c r="O20" t="str">
        <f>Table_Index[[#This Row],[ID]]&amp;Table_Index[[#This Row],[year]]</f>
        <v>91042005</v>
      </c>
      <c r="P20" t="str">
        <v>91052006</v>
      </c>
      <c r="Q20" t="str">
        <f t="shared" si="0"/>
        <v>9105</v>
      </c>
      <c r="R20" t="str">
        <f t="shared" si="1"/>
        <v>2006</v>
      </c>
      <c r="S20">
        <f>SUMIFS(INDEX(Table_Index[],,MATCH(S$12,Table_Index[#Headers],0)),
Table_Index[ID],$Q20,Table_Index[year],$R20)/COUNTIFS(Table_Index[Quarter],"&lt;&gt;''",Table_Index[ID],$Q20,Table_Index[year],$R20)</f>
        <v>0.12855205000000003</v>
      </c>
      <c r="T20">
        <f>SUMIFS(INDEX(Table_Index[],,MATCH(T$12,Table_Index[#Headers],0)),
Table_Index[ID],$Q20,Table_Index[year],$R20)/COUNTIFS(Table_Index[Quarter],"&lt;&gt;''",Table_Index[ID],$Q20,Table_Index[year],$R20)</f>
        <v>0.1517501</v>
      </c>
      <c r="U20">
        <f>SUMIFS(INDEX(Table_Index[],,MATCH(U$12,Table_Index[#Headers],0)),
Table_Index[ID],$Q20,Table_Index[year],$R20)/COUNTIFS(Table_Index[Quarter],"&lt;&gt;''",Table_Index[ID],$Q20,Table_Index[year],$R20)</f>
        <v>6.3706675000000004E-2</v>
      </c>
      <c r="V20">
        <f>SUMIFS(INDEX(Table_Index[],,MATCH(V$12,Table_Index[#Headers],0)),
Table_Index[ID],$Q20,Table_Index[year],$R20)/COUNTIFS(Table_Index[Quarter],"&lt;&gt;''",Table_Index[ID],$Q20,Table_Index[year],$R20)</f>
        <v>0.19395087499999999</v>
      </c>
      <c r="W20">
        <f>SUMIFS(INDEX(Table_Index[],,MATCH(W$12,Table_Index[#Headers],0)),
Table_Index[ID],$Q20,Table_Index[year],$R20)/COUNTIFS(Table_Index[Quarter],"&lt;&gt;''",Table_Index[ID],$Q20,Table_Index[year],$R20)</f>
        <v>1.6802275000000002E-2</v>
      </c>
      <c r="X20">
        <f>SUMIFS(INDEX(Table_Index[],,MATCH(X$12,Table_Index[#Headers],0)),
Table_Index[ID],$Q20,Table_Index[year],$R20)/COUNTIFS(Table_Index[Quarter],"&lt;&gt;''",Table_Index[ID],$Q20,Table_Index[year],$R20)</f>
        <v>0.17717297500000001</v>
      </c>
      <c r="Y20">
        <f>SUMIFS(INDEX(Table_Index[],,MATCH(Y$12,Table_Index[#Headers],0)),
Table_Index[ID],$Q20,Table_Index[year],$R20)/COUNTIFS(Table_Index[Quarter],"&lt;&gt;''",Table_Index[ID],$Q20,Table_Index[year],$R20)</f>
        <v>8.6321375000000006E-2</v>
      </c>
      <c r="Z20">
        <f>SUMIFS(INDEX(Table_Index[],,MATCH(Z$12,Table_Index[#Headers],0)),
Table_Index[ID],$Q20,Table_Index[year],$R20)/COUNTIFS(Table_Index[Quarter],"&lt;&gt;''",Table_Index[ID],$Q20,Table_Index[year],$R20)</f>
        <v>9.5970649999999991E-2</v>
      </c>
      <c r="AA20">
        <f>SUMIFS(INDEX(Table_Index[],,MATCH(AA$12,Table_Index[#Headers],0)),
Table_Index[ID],$Q20,Table_Index[year],$R20)/COUNTIFS(Table_Index[Quarter],"&lt;&gt;''",Table_Index[ID],$Q20,Table_Index[year],$R20)</f>
        <v>8.1988749999999999E-2</v>
      </c>
      <c r="AB20">
        <f>SUMIFS(INDEX(Table_Index[],,MATCH(AB$12,Table_Index[#Headers],0)),
Table_Index[ID],$Q20,Table_Index[year],$R20)/COUNTIFS(Table_Index[Quarter],"&lt;&gt;''",Table_Index[ID],$Q20,Table_Index[year],$R20)</f>
        <v>3.7842999999999996E-3</v>
      </c>
      <c r="AC20" s="24">
        <f t="shared" si="2"/>
        <v>1.0000000250000001</v>
      </c>
      <c r="AD20">
        <f>COUNTIFS(Table_Index[Quarter],"&lt;&gt;''",Table_Index[ID],$Q20,Table_Index[year],$R20)</f>
        <v>4</v>
      </c>
      <c r="AE20" s="34">
        <f t="shared" si="3"/>
        <v>0.86369999422607435</v>
      </c>
    </row>
    <row r="21" spans="1:31" x14ac:dyDescent="0.3">
      <c r="A21">
        <v>9104</v>
      </c>
      <c r="B21">
        <v>2005</v>
      </c>
      <c r="C21">
        <v>2</v>
      </c>
      <c r="D21">
        <v>7.3613600000000001E-2</v>
      </c>
      <c r="E21">
        <v>0.164215</v>
      </c>
      <c r="F21">
        <v>3.7750600000000002E-2</v>
      </c>
      <c r="G21">
        <v>0.20243739999999999</v>
      </c>
      <c r="H21">
        <v>1.24577E-2</v>
      </c>
      <c r="I21">
        <v>0.24915380000000001</v>
      </c>
      <c r="J21">
        <v>7.0782300000000006E-2</v>
      </c>
      <c r="K21">
        <v>0.1113642</v>
      </c>
      <c r="L21">
        <v>7.4714699999999995E-2</v>
      </c>
      <c r="M21">
        <v>3.5108000000000001E-3</v>
      </c>
      <c r="O21" t="str">
        <f>Table_Index[[#This Row],[ID]]&amp;Table_Index[[#This Row],[year]]</f>
        <v>91042005</v>
      </c>
      <c r="P21" t="str">
        <v>91052007</v>
      </c>
      <c r="Q21" t="str">
        <f t="shared" si="0"/>
        <v>9105</v>
      </c>
      <c r="R21" t="str">
        <f t="shared" si="1"/>
        <v>2007</v>
      </c>
      <c r="S21">
        <f>SUMIFS(INDEX(Table_Index[],,MATCH(S$12,Table_Index[#Headers],0)),
Table_Index[ID],$Q21,Table_Index[year],$R21)/COUNTIFS(Table_Index[Quarter],"&lt;&gt;''",Table_Index[ID],$Q21,Table_Index[year],$R21)</f>
        <v>9.2242650000000009E-2</v>
      </c>
      <c r="T21">
        <f>SUMIFS(INDEX(Table_Index[],,MATCH(T$12,Table_Index[#Headers],0)),
Table_Index[ID],$Q21,Table_Index[year],$R21)/COUNTIFS(Table_Index[Quarter],"&lt;&gt;''",Table_Index[ID],$Q21,Table_Index[year],$R21)</f>
        <v>6.3396649999999999E-2</v>
      </c>
      <c r="U21">
        <f>SUMIFS(INDEX(Table_Index[],,MATCH(U$12,Table_Index[#Headers],0)),
Table_Index[ID],$Q21,Table_Index[year],$R21)/COUNTIFS(Table_Index[Quarter],"&lt;&gt;''",Table_Index[ID],$Q21,Table_Index[year],$R21)</f>
        <v>7.5628300000000009E-2</v>
      </c>
      <c r="V21">
        <f>SUMIFS(INDEX(Table_Index[],,MATCH(V$12,Table_Index[#Headers],0)),
Table_Index[ID],$Q21,Table_Index[year],$R21)/COUNTIFS(Table_Index[Quarter],"&lt;&gt;''",Table_Index[ID],$Q21,Table_Index[year],$R21)</f>
        <v>0.15619912499999999</v>
      </c>
      <c r="W21">
        <f>SUMIFS(INDEX(Table_Index[],,MATCH(W$12,Table_Index[#Headers],0)),
Table_Index[ID],$Q21,Table_Index[year],$R21)/COUNTIFS(Table_Index[Quarter],"&lt;&gt;''",Table_Index[ID],$Q21,Table_Index[year],$R21)</f>
        <v>8.9527249999999999E-3</v>
      </c>
      <c r="X21">
        <f>SUMIFS(INDEX(Table_Index[],,MATCH(X$12,Table_Index[#Headers],0)),
Table_Index[ID],$Q21,Table_Index[year],$R21)/COUNTIFS(Table_Index[Quarter],"&lt;&gt;''",Table_Index[ID],$Q21,Table_Index[year],$R21)</f>
        <v>0.34213640000000001</v>
      </c>
      <c r="Y21">
        <f>SUMIFS(INDEX(Table_Index[],,MATCH(Y$12,Table_Index[#Headers],0)),
Table_Index[ID],$Q21,Table_Index[year],$R21)/COUNTIFS(Table_Index[Quarter],"&lt;&gt;''",Table_Index[ID],$Q21,Table_Index[year],$R21)</f>
        <v>0.10542732500000002</v>
      </c>
      <c r="Z21">
        <f>SUMIFS(INDEX(Table_Index[],,MATCH(Z$12,Table_Index[#Headers],0)),
Table_Index[ID],$Q21,Table_Index[year],$R21)/COUNTIFS(Table_Index[Quarter],"&lt;&gt;''",Table_Index[ID],$Q21,Table_Index[year],$R21)</f>
        <v>7.8740975000000005E-2</v>
      </c>
      <c r="AA21">
        <f>SUMIFS(INDEX(Table_Index[],,MATCH(AA$12,Table_Index[#Headers],0)),
Table_Index[ID],$Q21,Table_Index[year],$R21)/COUNTIFS(Table_Index[Quarter],"&lt;&gt;''",Table_Index[ID],$Q21,Table_Index[year],$R21)</f>
        <v>7.2557875000000008E-2</v>
      </c>
      <c r="AB21">
        <f>SUMIFS(INDEX(Table_Index[],,MATCH(AB$12,Table_Index[#Headers],0)),
Table_Index[ID],$Q21,Table_Index[year],$R21)/COUNTIFS(Table_Index[Quarter],"&lt;&gt;''",Table_Index[ID],$Q21,Table_Index[year],$R21)</f>
        <v>4.7179500000000003E-3</v>
      </c>
      <c r="AC21" s="24">
        <f t="shared" si="2"/>
        <v>0.99999997499999993</v>
      </c>
      <c r="AD21">
        <f>COUNTIFS(Table_Index[Quarter],"&lt;&gt;''",Table_Index[ID],$Q21,Table_Index[year],$R21)</f>
        <v>4</v>
      </c>
      <c r="AE21" s="34">
        <f t="shared" si="3"/>
        <v>0.81761491811088938</v>
      </c>
    </row>
    <row r="22" spans="1:31" x14ac:dyDescent="0.3">
      <c r="A22">
        <v>9104</v>
      </c>
      <c r="B22">
        <v>2005</v>
      </c>
      <c r="C22">
        <v>3</v>
      </c>
      <c r="D22">
        <v>6.0661800000000002E-2</v>
      </c>
      <c r="E22">
        <v>0.23370750000000001</v>
      </c>
      <c r="F22">
        <v>8.1733799999999995E-2</v>
      </c>
      <c r="G22">
        <v>0.1455883</v>
      </c>
      <c r="H22">
        <v>0</v>
      </c>
      <c r="I22">
        <v>0.2388159</v>
      </c>
      <c r="J22">
        <v>3.5758499999999999E-2</v>
      </c>
      <c r="K22">
        <v>0.1021672</v>
      </c>
      <c r="L22">
        <v>9.57818E-2</v>
      </c>
      <c r="M22">
        <v>5.7851999999999999E-3</v>
      </c>
      <c r="O22" t="str">
        <f>Table_Index[[#This Row],[ID]]&amp;Table_Index[[#This Row],[year]]</f>
        <v>91042005</v>
      </c>
      <c r="P22" t="str">
        <v>91052008</v>
      </c>
      <c r="Q22" t="str">
        <f t="shared" si="0"/>
        <v>9105</v>
      </c>
      <c r="R22" t="str">
        <f t="shared" si="1"/>
        <v>2008</v>
      </c>
      <c r="S22">
        <f>SUMIFS(INDEX(Table_Index[],,MATCH(S$12,Table_Index[#Headers],0)),
Table_Index[ID],$Q22,Table_Index[year],$R22)/COUNTIFS(Table_Index[Quarter],"&lt;&gt;''",Table_Index[ID],$Q22,Table_Index[year],$R22)</f>
        <v>5.4291366666666674E-2</v>
      </c>
      <c r="T22">
        <f>SUMIFS(INDEX(Table_Index[],,MATCH(T$12,Table_Index[#Headers],0)),
Table_Index[ID],$Q22,Table_Index[year],$R22)/COUNTIFS(Table_Index[Quarter],"&lt;&gt;''",Table_Index[ID],$Q22,Table_Index[year],$R22)</f>
        <v>8.1893500000000008E-2</v>
      </c>
      <c r="U22">
        <f>SUMIFS(INDEX(Table_Index[],,MATCH(U$12,Table_Index[#Headers],0)),
Table_Index[ID],$Q22,Table_Index[year],$R22)/COUNTIFS(Table_Index[Quarter],"&lt;&gt;''",Table_Index[ID],$Q22,Table_Index[year],$R22)</f>
        <v>9.1673199999999996E-2</v>
      </c>
      <c r="V22">
        <f>SUMIFS(INDEX(Table_Index[],,MATCH(V$12,Table_Index[#Headers],0)),
Table_Index[ID],$Q22,Table_Index[year],$R22)/COUNTIFS(Table_Index[Quarter],"&lt;&gt;''",Table_Index[ID],$Q22,Table_Index[year],$R22)</f>
        <v>8.6421266666666663E-2</v>
      </c>
      <c r="W22">
        <f>SUMIFS(INDEX(Table_Index[],,MATCH(W$12,Table_Index[#Headers],0)),
Table_Index[ID],$Q22,Table_Index[year],$R22)/COUNTIFS(Table_Index[Quarter],"&lt;&gt;''",Table_Index[ID],$Q22,Table_Index[year],$R22)</f>
        <v>6.8690000000000001E-3</v>
      </c>
      <c r="X22">
        <f>SUMIFS(INDEX(Table_Index[],,MATCH(X$12,Table_Index[#Headers],0)),
Table_Index[ID],$Q22,Table_Index[year],$R22)/COUNTIFS(Table_Index[Quarter],"&lt;&gt;''",Table_Index[ID],$Q22,Table_Index[year],$R22)</f>
        <v>0.38946416666666667</v>
      </c>
      <c r="Y22">
        <f>SUMIFS(INDEX(Table_Index[],,MATCH(Y$12,Table_Index[#Headers],0)),
Table_Index[ID],$Q22,Table_Index[year],$R22)/COUNTIFS(Table_Index[Quarter],"&lt;&gt;''",Table_Index[ID],$Q22,Table_Index[year],$R22)</f>
        <v>0.21477373333333336</v>
      </c>
      <c r="Z22">
        <f>SUMIFS(INDEX(Table_Index[],,MATCH(Z$12,Table_Index[#Headers],0)),
Table_Index[ID],$Q22,Table_Index[year],$R22)/COUNTIFS(Table_Index[Quarter],"&lt;&gt;''",Table_Index[ID],$Q22,Table_Index[year],$R22)</f>
        <v>3.8343866666666664E-2</v>
      </c>
      <c r="AA22">
        <f>SUMIFS(INDEX(Table_Index[],,MATCH(AA$12,Table_Index[#Headers],0)),
Table_Index[ID],$Q22,Table_Index[year],$R22)/COUNTIFS(Table_Index[Quarter],"&lt;&gt;''",Table_Index[ID],$Q22,Table_Index[year],$R22)</f>
        <v>2.405033333333333E-2</v>
      </c>
      <c r="AB22">
        <f>SUMIFS(INDEX(Table_Index[],,MATCH(AB$12,Table_Index[#Headers],0)),
Table_Index[ID],$Q22,Table_Index[year],$R22)/COUNTIFS(Table_Index[Quarter],"&lt;&gt;''",Table_Index[ID],$Q22,Table_Index[year],$R22)</f>
        <v>1.2219533333333333E-2</v>
      </c>
      <c r="AC22" s="24">
        <f t="shared" si="2"/>
        <v>0.9999999666666668</v>
      </c>
      <c r="AD22">
        <f>COUNTIFS(Table_Index[Quarter],"&lt;&gt;''",Table_Index[ID],$Q22,Table_Index[year],$R22)</f>
        <v>3</v>
      </c>
      <c r="AE22" s="34">
        <f t="shared" si="3"/>
        <v>0.7744180267851255</v>
      </c>
    </row>
    <row r="23" spans="1:31" x14ac:dyDescent="0.3">
      <c r="A23">
        <v>9104</v>
      </c>
      <c r="B23">
        <v>2005</v>
      </c>
      <c r="C23">
        <v>4</v>
      </c>
      <c r="D23">
        <v>0.1184499</v>
      </c>
      <c r="E23">
        <v>9.0247499999999994E-2</v>
      </c>
      <c r="F23">
        <v>9.8821000000000006E-2</v>
      </c>
      <c r="G23">
        <v>1.6545399999999998E-2</v>
      </c>
      <c r="H23">
        <v>1.35371E-2</v>
      </c>
      <c r="I23">
        <v>0.34444469999999999</v>
      </c>
      <c r="J23">
        <v>0.12935479999999999</v>
      </c>
      <c r="K23">
        <v>0.10634159999999999</v>
      </c>
      <c r="L23">
        <v>7.5206300000000004E-2</v>
      </c>
      <c r="M23">
        <v>7.0518000000000004E-3</v>
      </c>
      <c r="O23" t="str">
        <f>Table_Index[[#This Row],[ID]]&amp;Table_Index[[#This Row],[year]]</f>
        <v>91042005</v>
      </c>
      <c r="P23" t="str">
        <v>91052009</v>
      </c>
      <c r="Q23" t="str">
        <f t="shared" si="0"/>
        <v>9105</v>
      </c>
      <c r="R23" t="str">
        <f t="shared" si="1"/>
        <v>2009</v>
      </c>
      <c r="S23">
        <f>SUMIFS(INDEX(Table_Index[],,MATCH(S$12,Table_Index[#Headers],0)),
Table_Index[ID],$Q23,Table_Index[year],$R23)/COUNTIFS(Table_Index[Quarter],"&lt;&gt;''",Table_Index[ID],$Q23,Table_Index[year],$R23)</f>
        <v>0.13233865</v>
      </c>
      <c r="T23">
        <f>SUMIFS(INDEX(Table_Index[],,MATCH(T$12,Table_Index[#Headers],0)),
Table_Index[ID],$Q23,Table_Index[year],$R23)/COUNTIFS(Table_Index[Quarter],"&lt;&gt;''",Table_Index[ID],$Q23,Table_Index[year],$R23)</f>
        <v>8.9189799999999986E-2</v>
      </c>
      <c r="U23">
        <f>SUMIFS(INDEX(Table_Index[],,MATCH(U$12,Table_Index[#Headers],0)),
Table_Index[ID],$Q23,Table_Index[year],$R23)/COUNTIFS(Table_Index[Quarter],"&lt;&gt;''",Table_Index[ID],$Q23,Table_Index[year],$R23)</f>
        <v>4.7370675000000001E-2</v>
      </c>
      <c r="V23">
        <f>SUMIFS(INDEX(Table_Index[],,MATCH(V$12,Table_Index[#Headers],0)),
Table_Index[ID],$Q23,Table_Index[year],$R23)/COUNTIFS(Table_Index[Quarter],"&lt;&gt;''",Table_Index[ID],$Q23,Table_Index[year],$R23)</f>
        <v>0.15505302500000001</v>
      </c>
      <c r="W23">
        <f>SUMIFS(INDEX(Table_Index[],,MATCH(W$12,Table_Index[#Headers],0)),
Table_Index[ID],$Q23,Table_Index[year],$R23)/COUNTIFS(Table_Index[Quarter],"&lt;&gt;''",Table_Index[ID],$Q23,Table_Index[year],$R23)</f>
        <v>3.2211549999999999E-2</v>
      </c>
      <c r="X23">
        <f>SUMIFS(INDEX(Table_Index[],,MATCH(X$12,Table_Index[#Headers],0)),
Table_Index[ID],$Q23,Table_Index[year],$R23)/COUNTIFS(Table_Index[Quarter],"&lt;&gt;''",Table_Index[ID],$Q23,Table_Index[year],$R23)</f>
        <v>0.31305729999999998</v>
      </c>
      <c r="Y23">
        <f>SUMIFS(INDEX(Table_Index[],,MATCH(Y$12,Table_Index[#Headers],0)),
Table_Index[ID],$Q23,Table_Index[year],$R23)/COUNTIFS(Table_Index[Quarter],"&lt;&gt;''",Table_Index[ID],$Q23,Table_Index[year],$R23)</f>
        <v>0.17080442500000001</v>
      </c>
      <c r="Z23">
        <f>SUMIFS(INDEX(Table_Index[],,MATCH(Z$12,Table_Index[#Headers],0)),
Table_Index[ID],$Q23,Table_Index[year],$R23)/COUNTIFS(Table_Index[Quarter],"&lt;&gt;''",Table_Index[ID],$Q23,Table_Index[year],$R23)</f>
        <v>1.1267349999999999E-2</v>
      </c>
      <c r="AA23">
        <f>SUMIFS(INDEX(Table_Index[],,MATCH(AA$12,Table_Index[#Headers],0)),
Table_Index[ID],$Q23,Table_Index[year],$R23)/COUNTIFS(Table_Index[Quarter],"&lt;&gt;''",Table_Index[ID],$Q23,Table_Index[year],$R23)</f>
        <v>3.6044E-2</v>
      </c>
      <c r="AB23">
        <f>SUMIFS(INDEX(Table_Index[],,MATCH(AB$12,Table_Index[#Headers],0)),
Table_Index[ID],$Q23,Table_Index[year],$R23)/COUNTIFS(Table_Index[Quarter],"&lt;&gt;''",Table_Index[ID],$Q23,Table_Index[year],$R23)</f>
        <v>1.2663299999999999E-2</v>
      </c>
      <c r="AC23" s="24">
        <f t="shared" si="2"/>
        <v>1.000000075</v>
      </c>
      <c r="AD23">
        <f>COUNTIFS(Table_Index[Quarter],"&lt;&gt;''",Table_Index[ID],$Q23,Table_Index[year],$R23)</f>
        <v>4</v>
      </c>
      <c r="AE23" s="34">
        <f t="shared" si="3"/>
        <v>0.81844314896534565</v>
      </c>
    </row>
    <row r="24" spans="1:31" x14ac:dyDescent="0.3">
      <c r="A24">
        <v>9104</v>
      </c>
      <c r="B24">
        <v>2006</v>
      </c>
      <c r="C24">
        <v>1</v>
      </c>
      <c r="D24">
        <v>0.12249110000000001</v>
      </c>
      <c r="E24">
        <v>0.1809875</v>
      </c>
      <c r="F24">
        <v>9.6221200000000007E-2</v>
      </c>
      <c r="G24">
        <v>5.4021300000000001E-2</v>
      </c>
      <c r="H24">
        <v>1.11342E-2</v>
      </c>
      <c r="I24">
        <v>0.20206460000000001</v>
      </c>
      <c r="J24">
        <v>0.11271630000000001</v>
      </c>
      <c r="K24">
        <v>7.9038899999999995E-2</v>
      </c>
      <c r="L24">
        <v>0.13608429999999999</v>
      </c>
      <c r="M24">
        <v>5.2405999999999998E-3</v>
      </c>
      <c r="O24" t="str">
        <f>Table_Index[[#This Row],[ID]]&amp;Table_Index[[#This Row],[year]]</f>
        <v>91042006</v>
      </c>
      <c r="P24" t="str">
        <v>91052010</v>
      </c>
      <c r="Q24" t="str">
        <f t="shared" si="0"/>
        <v>9105</v>
      </c>
      <c r="R24" t="str">
        <f t="shared" si="1"/>
        <v>2010</v>
      </c>
      <c r="S24">
        <f>SUMIFS(INDEX(Table_Index[],,MATCH(S$12,Table_Index[#Headers],0)),
Table_Index[ID],$Q24,Table_Index[year],$R24)/COUNTIFS(Table_Index[Quarter],"&lt;&gt;''",Table_Index[ID],$Q24,Table_Index[year],$R24)</f>
        <v>6.5857575000000002E-2</v>
      </c>
      <c r="T24">
        <f>SUMIFS(INDEX(Table_Index[],,MATCH(T$12,Table_Index[#Headers],0)),
Table_Index[ID],$Q24,Table_Index[year],$R24)/COUNTIFS(Table_Index[Quarter],"&lt;&gt;''",Table_Index[ID],$Q24,Table_Index[year],$R24)</f>
        <v>0.11609735</v>
      </c>
      <c r="U24">
        <f>SUMIFS(INDEX(Table_Index[],,MATCH(U$12,Table_Index[#Headers],0)),
Table_Index[ID],$Q24,Table_Index[year],$R24)/COUNTIFS(Table_Index[Quarter],"&lt;&gt;''",Table_Index[ID],$Q24,Table_Index[year],$R24)</f>
        <v>6.2217649999999999E-2</v>
      </c>
      <c r="V24">
        <f>SUMIFS(INDEX(Table_Index[],,MATCH(V$12,Table_Index[#Headers],0)),
Table_Index[ID],$Q24,Table_Index[year],$R24)/COUNTIFS(Table_Index[Quarter],"&lt;&gt;''",Table_Index[ID],$Q24,Table_Index[year],$R24)</f>
        <v>0.14737175000000002</v>
      </c>
      <c r="W24">
        <f>SUMIFS(INDEX(Table_Index[],,MATCH(W$12,Table_Index[#Headers],0)),
Table_Index[ID],$Q24,Table_Index[year],$R24)/COUNTIFS(Table_Index[Quarter],"&lt;&gt;''",Table_Index[ID],$Q24,Table_Index[year],$R24)</f>
        <v>2.360375E-2</v>
      </c>
      <c r="X24">
        <f>SUMIFS(INDEX(Table_Index[],,MATCH(X$12,Table_Index[#Headers],0)),
Table_Index[ID],$Q24,Table_Index[year],$R24)/COUNTIFS(Table_Index[Quarter],"&lt;&gt;''",Table_Index[ID],$Q24,Table_Index[year],$R24)</f>
        <v>0.37748562499999999</v>
      </c>
      <c r="Y24">
        <f>SUMIFS(INDEX(Table_Index[],,MATCH(Y$12,Table_Index[#Headers],0)),
Table_Index[ID],$Q24,Table_Index[year],$R24)/COUNTIFS(Table_Index[Quarter],"&lt;&gt;''",Table_Index[ID],$Q24,Table_Index[year],$R24)</f>
        <v>0.14979524999999999</v>
      </c>
      <c r="Z24">
        <f>SUMIFS(INDEX(Table_Index[],,MATCH(Z$12,Table_Index[#Headers],0)),
Table_Index[ID],$Q24,Table_Index[year],$R24)/COUNTIFS(Table_Index[Quarter],"&lt;&gt;''",Table_Index[ID],$Q24,Table_Index[year],$R24)</f>
        <v>1.585315E-2</v>
      </c>
      <c r="AA24">
        <f>SUMIFS(INDEX(Table_Index[],,MATCH(AA$12,Table_Index[#Headers],0)),
Table_Index[ID],$Q24,Table_Index[year],$R24)/COUNTIFS(Table_Index[Quarter],"&lt;&gt;''",Table_Index[ID],$Q24,Table_Index[year],$R24)</f>
        <v>2.8495300000000001E-2</v>
      </c>
      <c r="AB24">
        <f>SUMIFS(INDEX(Table_Index[],,MATCH(AB$12,Table_Index[#Headers],0)),
Table_Index[ID],$Q24,Table_Index[year],$R24)/COUNTIFS(Table_Index[Quarter],"&lt;&gt;''",Table_Index[ID],$Q24,Table_Index[year],$R24)</f>
        <v>1.322255E-2</v>
      </c>
      <c r="AC24" s="24">
        <f t="shared" si="2"/>
        <v>0.99999995000000008</v>
      </c>
      <c r="AD24">
        <f>COUNTIFS(Table_Index[Quarter],"&lt;&gt;''",Table_Index[ID],$Q24,Table_Index[year],$R24)</f>
        <v>4</v>
      </c>
      <c r="AE24" s="34">
        <f t="shared" si="3"/>
        <v>0.78986542513473124</v>
      </c>
    </row>
    <row r="25" spans="1:31" x14ac:dyDescent="0.3">
      <c r="A25">
        <v>9104</v>
      </c>
      <c r="B25">
        <v>2006</v>
      </c>
      <c r="C25">
        <v>2</v>
      </c>
      <c r="D25">
        <v>0.23235549999999999</v>
      </c>
      <c r="E25">
        <v>0.2474586</v>
      </c>
      <c r="F25">
        <v>0.1219866</v>
      </c>
      <c r="G25">
        <v>3.4853299999999997E-2</v>
      </c>
      <c r="H25">
        <v>0</v>
      </c>
      <c r="I25">
        <v>0.15684000000000001</v>
      </c>
      <c r="J25">
        <v>0</v>
      </c>
      <c r="K25">
        <v>6.9706699999999996E-2</v>
      </c>
      <c r="L25">
        <v>0.11501599999999999</v>
      </c>
      <c r="M25">
        <v>2.1783299999999998E-2</v>
      </c>
      <c r="O25" t="str">
        <f>Table_Index[[#This Row],[ID]]&amp;Table_Index[[#This Row],[year]]</f>
        <v>91042006</v>
      </c>
      <c r="P25" t="str">
        <v>91052011</v>
      </c>
      <c r="Q25" t="str">
        <f t="shared" si="0"/>
        <v>9105</v>
      </c>
      <c r="R25" t="str">
        <f t="shared" si="1"/>
        <v>2011</v>
      </c>
      <c r="S25">
        <f>SUMIFS(INDEX(Table_Index[],,MATCH(S$12,Table_Index[#Headers],0)),
Table_Index[ID],$Q25,Table_Index[year],$R25)/COUNTIFS(Table_Index[Quarter],"&lt;&gt;''",Table_Index[ID],$Q25,Table_Index[year],$R25)</f>
        <v>5.8154774999999999E-2</v>
      </c>
      <c r="T25">
        <f>SUMIFS(INDEX(Table_Index[],,MATCH(T$12,Table_Index[#Headers],0)),
Table_Index[ID],$Q25,Table_Index[year],$R25)/COUNTIFS(Table_Index[Quarter],"&lt;&gt;''",Table_Index[ID],$Q25,Table_Index[year],$R25)</f>
        <v>7.4741849999999999E-2</v>
      </c>
      <c r="U25">
        <f>SUMIFS(INDEX(Table_Index[],,MATCH(U$12,Table_Index[#Headers],0)),
Table_Index[ID],$Q25,Table_Index[year],$R25)/COUNTIFS(Table_Index[Quarter],"&lt;&gt;''",Table_Index[ID],$Q25,Table_Index[year],$R25)</f>
        <v>0.10638167500000001</v>
      </c>
      <c r="V25">
        <f>SUMIFS(INDEX(Table_Index[],,MATCH(V$12,Table_Index[#Headers],0)),
Table_Index[ID],$Q25,Table_Index[year],$R25)/COUNTIFS(Table_Index[Quarter],"&lt;&gt;''",Table_Index[ID],$Q25,Table_Index[year],$R25)</f>
        <v>0.12133477500000001</v>
      </c>
      <c r="W25">
        <f>SUMIFS(INDEX(Table_Index[],,MATCH(W$12,Table_Index[#Headers],0)),
Table_Index[ID],$Q25,Table_Index[year],$R25)/COUNTIFS(Table_Index[Quarter],"&lt;&gt;''",Table_Index[ID],$Q25,Table_Index[year],$R25)</f>
        <v>1.1487074999999999E-2</v>
      </c>
      <c r="X25">
        <f>SUMIFS(INDEX(Table_Index[],,MATCH(X$12,Table_Index[#Headers],0)),
Table_Index[ID],$Q25,Table_Index[year],$R25)/COUNTIFS(Table_Index[Quarter],"&lt;&gt;''",Table_Index[ID],$Q25,Table_Index[year],$R25)</f>
        <v>0.36127595000000001</v>
      </c>
      <c r="Y25">
        <f>SUMIFS(INDEX(Table_Index[],,MATCH(Y$12,Table_Index[#Headers],0)),
Table_Index[ID],$Q25,Table_Index[year],$R25)/COUNTIFS(Table_Index[Quarter],"&lt;&gt;''",Table_Index[ID],$Q25,Table_Index[year],$R25)</f>
        <v>0.19476347500000002</v>
      </c>
      <c r="Z25">
        <f>SUMIFS(INDEX(Table_Index[],,MATCH(Z$12,Table_Index[#Headers],0)),
Table_Index[ID],$Q25,Table_Index[year],$R25)/COUNTIFS(Table_Index[Quarter],"&lt;&gt;''",Table_Index[ID],$Q25,Table_Index[year],$R25)</f>
        <v>2.2581049999999998E-2</v>
      </c>
      <c r="AA25">
        <f>SUMIFS(INDEX(Table_Index[],,MATCH(AA$12,Table_Index[#Headers],0)),
Table_Index[ID],$Q25,Table_Index[year],$R25)/COUNTIFS(Table_Index[Quarter],"&lt;&gt;''",Table_Index[ID],$Q25,Table_Index[year],$R25)</f>
        <v>3.8239975000000002E-2</v>
      </c>
      <c r="AB25">
        <f>SUMIFS(INDEX(Table_Index[],,MATCH(AB$12,Table_Index[#Headers],0)),
Table_Index[ID],$Q25,Table_Index[year],$R25)/COUNTIFS(Table_Index[Quarter],"&lt;&gt;''",Table_Index[ID],$Q25,Table_Index[year],$R25)</f>
        <v>1.1039425E-2</v>
      </c>
      <c r="AC25" s="24">
        <f t="shared" si="2"/>
        <v>1.0000000250000001</v>
      </c>
      <c r="AD25">
        <f>COUNTIFS(Table_Index[Quarter],"&lt;&gt;''",Table_Index[ID],$Q25,Table_Index[year],$R25)</f>
        <v>4</v>
      </c>
      <c r="AE25" s="34">
        <f t="shared" si="3"/>
        <v>0.79431334505720308</v>
      </c>
    </row>
    <row r="26" spans="1:31" x14ac:dyDescent="0.3">
      <c r="A26">
        <v>9104</v>
      </c>
      <c r="B26">
        <v>2006</v>
      </c>
      <c r="C26">
        <v>3</v>
      </c>
      <c r="D26">
        <v>0.16462779999999999</v>
      </c>
      <c r="E26">
        <v>0.2650786</v>
      </c>
      <c r="F26">
        <v>9.7660499999999997E-2</v>
      </c>
      <c r="G26">
        <v>0.15402460000000001</v>
      </c>
      <c r="H26">
        <v>0</v>
      </c>
      <c r="I26">
        <v>0</v>
      </c>
      <c r="J26">
        <v>8.5104200000000005E-2</v>
      </c>
      <c r="K26">
        <v>9.3475100000000005E-2</v>
      </c>
      <c r="L26">
        <v>0.13393450000000001</v>
      </c>
      <c r="M26">
        <v>6.0946999999999998E-3</v>
      </c>
      <c r="O26" t="str">
        <f>Table_Index[[#This Row],[ID]]&amp;Table_Index[[#This Row],[year]]</f>
        <v>91042006</v>
      </c>
      <c r="P26" t="str">
        <v>91052012</v>
      </c>
      <c r="Q26" t="str">
        <f t="shared" si="0"/>
        <v>9105</v>
      </c>
      <c r="R26" t="str">
        <f t="shared" si="1"/>
        <v>2012</v>
      </c>
      <c r="S26">
        <f>SUMIFS(INDEX(Table_Index[],,MATCH(S$12,Table_Index[#Headers],0)),
Table_Index[ID],$Q26,Table_Index[year],$R26)/COUNTIFS(Table_Index[Quarter],"&lt;&gt;''",Table_Index[ID],$Q26,Table_Index[year],$R26)</f>
        <v>8.6131324999999995E-2</v>
      </c>
      <c r="T26">
        <f>SUMIFS(INDEX(Table_Index[],,MATCH(T$12,Table_Index[#Headers],0)),
Table_Index[ID],$Q26,Table_Index[year],$R26)/COUNTIFS(Table_Index[Quarter],"&lt;&gt;''",Table_Index[ID],$Q26,Table_Index[year],$R26)</f>
        <v>8.1251950000000003E-2</v>
      </c>
      <c r="U26">
        <f>SUMIFS(INDEX(Table_Index[],,MATCH(U$12,Table_Index[#Headers],0)),
Table_Index[ID],$Q26,Table_Index[year],$R26)/COUNTIFS(Table_Index[Quarter],"&lt;&gt;''",Table_Index[ID],$Q26,Table_Index[year],$R26)</f>
        <v>7.2933524999999999E-2</v>
      </c>
      <c r="V26">
        <f>SUMIFS(INDEX(Table_Index[],,MATCH(V$12,Table_Index[#Headers],0)),
Table_Index[ID],$Q26,Table_Index[year],$R26)/COUNTIFS(Table_Index[Quarter],"&lt;&gt;''",Table_Index[ID],$Q26,Table_Index[year],$R26)</f>
        <v>0.10771797499999999</v>
      </c>
      <c r="W26">
        <f>SUMIFS(INDEX(Table_Index[],,MATCH(W$12,Table_Index[#Headers],0)),
Table_Index[ID],$Q26,Table_Index[year],$R26)/COUNTIFS(Table_Index[Quarter],"&lt;&gt;''",Table_Index[ID],$Q26,Table_Index[year],$R26)</f>
        <v>7.5536975000000006E-2</v>
      </c>
      <c r="X26">
        <f>SUMIFS(INDEX(Table_Index[],,MATCH(X$12,Table_Index[#Headers],0)),
Table_Index[ID],$Q26,Table_Index[year],$R26)/COUNTIFS(Table_Index[Quarter],"&lt;&gt;''",Table_Index[ID],$Q26,Table_Index[year],$R26)</f>
        <v>0.24505682500000001</v>
      </c>
      <c r="Y26">
        <f>SUMIFS(INDEX(Table_Index[],,MATCH(Y$12,Table_Index[#Headers],0)),
Table_Index[ID],$Q26,Table_Index[year],$R26)/COUNTIFS(Table_Index[Quarter],"&lt;&gt;''",Table_Index[ID],$Q26,Table_Index[year],$R26)</f>
        <v>0.20397235</v>
      </c>
      <c r="Z26">
        <f>SUMIFS(INDEX(Table_Index[],,MATCH(Z$12,Table_Index[#Headers],0)),
Table_Index[ID],$Q26,Table_Index[year],$R26)/COUNTIFS(Table_Index[Quarter],"&lt;&gt;''",Table_Index[ID],$Q26,Table_Index[year],$R26)</f>
        <v>4.5604425000000004E-2</v>
      </c>
      <c r="AA26">
        <f>SUMIFS(INDEX(Table_Index[],,MATCH(AA$12,Table_Index[#Headers],0)),
Table_Index[ID],$Q26,Table_Index[year],$R26)/COUNTIFS(Table_Index[Quarter],"&lt;&gt;''",Table_Index[ID],$Q26,Table_Index[year],$R26)</f>
        <v>7.6537649999999999E-2</v>
      </c>
      <c r="AB26">
        <f>SUMIFS(INDEX(Table_Index[],,MATCH(AB$12,Table_Index[#Headers],0)),
Table_Index[ID],$Q26,Table_Index[year],$R26)/COUNTIFS(Table_Index[Quarter],"&lt;&gt;''",Table_Index[ID],$Q26,Table_Index[year],$R26)</f>
        <v>5.2569499999999998E-3</v>
      </c>
      <c r="AC26" s="24">
        <f t="shared" si="2"/>
        <v>0.99999995000000008</v>
      </c>
      <c r="AD26">
        <f>COUNTIFS(Table_Index[Quarter],"&lt;&gt;''",Table_Index[ID],$Q26,Table_Index[year],$R26)</f>
        <v>4</v>
      </c>
      <c r="AE26" s="34">
        <f t="shared" si="3"/>
        <v>0.8537282416617562</v>
      </c>
    </row>
    <row r="27" spans="1:31" x14ac:dyDescent="0.3">
      <c r="A27">
        <v>9104</v>
      </c>
      <c r="B27">
        <v>2006</v>
      </c>
      <c r="C27">
        <v>4</v>
      </c>
      <c r="D27">
        <v>7.8895599999999996E-2</v>
      </c>
      <c r="E27">
        <v>7.51386E-2</v>
      </c>
      <c r="F27">
        <v>7.51386E-2</v>
      </c>
      <c r="G27">
        <v>1.50277E-2</v>
      </c>
      <c r="H27">
        <v>0</v>
      </c>
      <c r="I27">
        <v>0.33812389999999998</v>
      </c>
      <c r="J27">
        <v>0.181585</v>
      </c>
      <c r="K27">
        <v>0.1283618</v>
      </c>
      <c r="L27">
        <v>9.3923300000000001E-2</v>
      </c>
      <c r="M27">
        <v>1.38055E-2</v>
      </c>
      <c r="O27" t="str">
        <f>Table_Index[[#This Row],[ID]]&amp;Table_Index[[#This Row],[year]]</f>
        <v>91042006</v>
      </c>
      <c r="P27" t="str">
        <v>91062003</v>
      </c>
      <c r="Q27" t="str">
        <f t="shared" si="0"/>
        <v>9106</v>
      </c>
      <c r="R27" t="str">
        <f t="shared" si="1"/>
        <v>2003</v>
      </c>
      <c r="S27">
        <f>SUMIFS(INDEX(Table_Index[],,MATCH(S$12,Table_Index[#Headers],0)),
Table_Index[ID],$Q27,Table_Index[year],$R27)/COUNTIFS(Table_Index[Quarter],"&lt;&gt;''",Table_Index[ID],$Q27,Table_Index[year],$R27)</f>
        <v>2.3722000000000001E-3</v>
      </c>
      <c r="T27">
        <f>SUMIFS(INDEX(Table_Index[],,MATCH(T$12,Table_Index[#Headers],0)),
Table_Index[ID],$Q27,Table_Index[year],$R27)/COUNTIFS(Table_Index[Quarter],"&lt;&gt;''",Table_Index[ID],$Q27,Table_Index[year],$R27)</f>
        <v>0.3623305</v>
      </c>
      <c r="U27">
        <f>SUMIFS(INDEX(Table_Index[],,MATCH(U$12,Table_Index[#Headers],0)),
Table_Index[ID],$Q27,Table_Index[year],$R27)/COUNTIFS(Table_Index[Quarter],"&lt;&gt;''",Table_Index[ID],$Q27,Table_Index[year],$R27)</f>
        <v>2.3722000000000001E-3</v>
      </c>
      <c r="V27">
        <f>SUMIFS(INDEX(Table_Index[],,MATCH(V$12,Table_Index[#Headers],0)),
Table_Index[ID],$Q27,Table_Index[year],$R27)/COUNTIFS(Table_Index[Quarter],"&lt;&gt;''",Table_Index[ID],$Q27,Table_Index[year],$R27)</f>
        <v>1.39545E-2</v>
      </c>
      <c r="W27">
        <f>SUMIFS(INDEX(Table_Index[],,MATCH(W$12,Table_Index[#Headers],0)),
Table_Index[ID],$Q27,Table_Index[year],$R27)/COUNTIFS(Table_Index[Quarter],"&lt;&gt;''",Table_Index[ID],$Q27,Table_Index[year],$R27)</f>
        <v>7.7634999999999998E-4</v>
      </c>
      <c r="X27">
        <f>SUMIFS(INDEX(Table_Index[],,MATCH(X$12,Table_Index[#Headers],0)),
Table_Index[ID],$Q27,Table_Index[year],$R27)/COUNTIFS(Table_Index[Quarter],"&lt;&gt;''",Table_Index[ID],$Q27,Table_Index[year],$R27)</f>
        <v>4.3130499999999997E-3</v>
      </c>
      <c r="Y27">
        <f>SUMIFS(INDEX(Table_Index[],,MATCH(Y$12,Table_Index[#Headers],0)),
Table_Index[ID],$Q27,Table_Index[year],$R27)/COUNTIFS(Table_Index[Quarter],"&lt;&gt;''",Table_Index[ID],$Q27,Table_Index[year],$R27)</f>
        <v>8.1168850000000001E-2</v>
      </c>
      <c r="Z27">
        <f>SUMIFS(INDEX(Table_Index[],,MATCH(Z$12,Table_Index[#Headers],0)),
Table_Index[ID],$Q27,Table_Index[year],$R27)/COUNTIFS(Table_Index[Quarter],"&lt;&gt;''",Table_Index[ID],$Q27,Table_Index[year],$R27)</f>
        <v>0.48521965</v>
      </c>
      <c r="AA27">
        <f>SUMIFS(INDEX(Table_Index[],,MATCH(AA$12,Table_Index[#Headers],0)),
Table_Index[ID],$Q27,Table_Index[year],$R27)/COUNTIFS(Table_Index[Quarter],"&lt;&gt;''",Table_Index[ID],$Q27,Table_Index[year],$R27)</f>
        <v>4.7344500000000005E-2</v>
      </c>
      <c r="AB27">
        <f>SUMIFS(INDEX(Table_Index[],,MATCH(AB$12,Table_Index[#Headers],0)),
Table_Index[ID],$Q27,Table_Index[year],$R27)/COUNTIFS(Table_Index[Quarter],"&lt;&gt;''",Table_Index[ID],$Q27,Table_Index[year],$R27)</f>
        <v>1.4825E-4</v>
      </c>
      <c r="AC27" s="24">
        <f t="shared" si="2"/>
        <v>1.0000000499999999</v>
      </c>
      <c r="AD27">
        <f>COUNTIFS(Table_Index[Quarter],"&lt;&gt;''",Table_Index[ID],$Q27,Table_Index[year],$R27)</f>
        <v>2</v>
      </c>
      <c r="AE27" s="34">
        <f t="shared" si="3"/>
        <v>0.6242234062994374</v>
      </c>
    </row>
    <row r="28" spans="1:31" x14ac:dyDescent="0.3">
      <c r="A28">
        <v>9105</v>
      </c>
      <c r="B28">
        <v>2003</v>
      </c>
      <c r="C28">
        <v>1</v>
      </c>
      <c r="D28">
        <v>4.6737999999999997E-3</v>
      </c>
      <c r="E28">
        <v>1.8228000000000001E-3</v>
      </c>
      <c r="F28">
        <v>3.6454999999999999E-3</v>
      </c>
      <c r="G28">
        <v>9.3479999999999995E-4</v>
      </c>
      <c r="H28">
        <v>0</v>
      </c>
      <c r="I28">
        <v>3.2715999999999999E-3</v>
      </c>
      <c r="J28">
        <v>2.3368999999999998E-3</v>
      </c>
      <c r="K28">
        <v>0.98149180000000003</v>
      </c>
      <c r="L28">
        <v>0</v>
      </c>
      <c r="M28">
        <v>0</v>
      </c>
      <c r="O28" t="str">
        <f>Table_Index[[#This Row],[ID]]&amp;Table_Index[[#This Row],[year]]</f>
        <v>91052003</v>
      </c>
      <c r="P28" t="str">
        <v>91062004</v>
      </c>
      <c r="Q28" t="str">
        <f t="shared" si="0"/>
        <v>9106</v>
      </c>
      <c r="R28" t="str">
        <f t="shared" si="1"/>
        <v>2004</v>
      </c>
      <c r="S28">
        <f>SUMIFS(INDEX(Table_Index[],,MATCH(S$12,Table_Index[#Headers],0)),
Table_Index[ID],$Q28,Table_Index[year],$R28)/COUNTIFS(Table_Index[Quarter],"&lt;&gt;''",Table_Index[ID],$Q28,Table_Index[year],$R28)</f>
        <v>8.5314849999999984E-2</v>
      </c>
      <c r="T28">
        <f>SUMIFS(INDEX(Table_Index[],,MATCH(T$12,Table_Index[#Headers],0)),
Table_Index[ID],$Q28,Table_Index[year],$R28)/COUNTIFS(Table_Index[Quarter],"&lt;&gt;''",Table_Index[ID],$Q28,Table_Index[year],$R28)</f>
        <v>0.28366702500000002</v>
      </c>
      <c r="U28">
        <f>SUMIFS(INDEX(Table_Index[],,MATCH(U$12,Table_Index[#Headers],0)),
Table_Index[ID],$Q28,Table_Index[year],$R28)/COUNTIFS(Table_Index[Quarter],"&lt;&gt;''",Table_Index[ID],$Q28,Table_Index[year],$R28)</f>
        <v>0.10755184999999999</v>
      </c>
      <c r="V28">
        <f>SUMIFS(INDEX(Table_Index[],,MATCH(V$12,Table_Index[#Headers],0)),
Table_Index[ID],$Q28,Table_Index[year],$R28)/COUNTIFS(Table_Index[Quarter],"&lt;&gt;''",Table_Index[ID],$Q28,Table_Index[year],$R28)</f>
        <v>8.3289599999999991E-2</v>
      </c>
      <c r="W28">
        <f>SUMIFS(INDEX(Table_Index[],,MATCH(W$12,Table_Index[#Headers],0)),
Table_Index[ID],$Q28,Table_Index[year],$R28)/COUNTIFS(Table_Index[Quarter],"&lt;&gt;''",Table_Index[ID],$Q28,Table_Index[year],$R28)</f>
        <v>0</v>
      </c>
      <c r="X28">
        <f>SUMIFS(INDEX(Table_Index[],,MATCH(X$12,Table_Index[#Headers],0)),
Table_Index[ID],$Q28,Table_Index[year],$R28)/COUNTIFS(Table_Index[Quarter],"&lt;&gt;''",Table_Index[ID],$Q28,Table_Index[year],$R28)</f>
        <v>0.15961497499999999</v>
      </c>
      <c r="Y28">
        <f>SUMIFS(INDEX(Table_Index[],,MATCH(Y$12,Table_Index[#Headers],0)),
Table_Index[ID],$Q28,Table_Index[year],$R28)/COUNTIFS(Table_Index[Quarter],"&lt;&gt;''",Table_Index[ID],$Q28,Table_Index[year],$R28)</f>
        <v>0.16068035</v>
      </c>
      <c r="Z28">
        <f>SUMIFS(INDEX(Table_Index[],,MATCH(Z$12,Table_Index[#Headers],0)),
Table_Index[ID],$Q28,Table_Index[year],$R28)/COUNTIFS(Table_Index[Quarter],"&lt;&gt;''",Table_Index[ID],$Q28,Table_Index[year],$R28)</f>
        <v>5.6854925000000001E-2</v>
      </c>
      <c r="AA28">
        <f>SUMIFS(INDEX(Table_Index[],,MATCH(AA$12,Table_Index[#Headers],0)),
Table_Index[ID],$Q28,Table_Index[year],$R28)/COUNTIFS(Table_Index[Quarter],"&lt;&gt;''",Table_Index[ID],$Q28,Table_Index[year],$R28)</f>
        <v>5.4756075000000001E-2</v>
      </c>
      <c r="AB28">
        <f>SUMIFS(INDEX(Table_Index[],,MATCH(AB$12,Table_Index[#Headers],0)),
Table_Index[ID],$Q28,Table_Index[year],$R28)/COUNTIFS(Table_Index[Quarter],"&lt;&gt;''",Table_Index[ID],$Q28,Table_Index[year],$R28)</f>
        <v>8.2703749999999999E-3</v>
      </c>
      <c r="AC28" s="24">
        <f t="shared" si="2"/>
        <v>1.0000000250000001</v>
      </c>
      <c r="AD28">
        <f>COUNTIFS(Table_Index[Quarter],"&lt;&gt;''",Table_Index[ID],$Q28,Table_Index[year],$R28)</f>
        <v>4</v>
      </c>
      <c r="AE28" s="34">
        <f t="shared" si="3"/>
        <v>0.83615561292136942</v>
      </c>
    </row>
    <row r="29" spans="1:31" x14ac:dyDescent="0.3">
      <c r="A29">
        <v>9105</v>
      </c>
      <c r="B29">
        <v>2003</v>
      </c>
      <c r="C29">
        <v>2</v>
      </c>
      <c r="D29">
        <v>5.7263300000000003E-2</v>
      </c>
      <c r="E29">
        <v>4.6851799999999999E-2</v>
      </c>
      <c r="F29">
        <v>0.104115</v>
      </c>
      <c r="G29">
        <v>0.12493799999999999</v>
      </c>
      <c r="H29">
        <v>3.5138799999999998E-2</v>
      </c>
      <c r="I29">
        <v>0.22124450000000001</v>
      </c>
      <c r="J29">
        <v>0.30763509999999999</v>
      </c>
      <c r="K29">
        <v>4.1646000000000002E-2</v>
      </c>
      <c r="L29">
        <v>5.4660399999999998E-2</v>
      </c>
      <c r="M29">
        <v>6.5072000000000003E-3</v>
      </c>
      <c r="O29" t="str">
        <f>Table_Index[[#This Row],[ID]]&amp;Table_Index[[#This Row],[year]]</f>
        <v>91052003</v>
      </c>
      <c r="P29" t="str">
        <v>91062005</v>
      </c>
      <c r="Q29" t="str">
        <f t="shared" si="0"/>
        <v>9106</v>
      </c>
      <c r="R29" t="str">
        <f t="shared" si="1"/>
        <v>2005</v>
      </c>
      <c r="S29">
        <f>SUMIFS(INDEX(Table_Index[],,MATCH(S$12,Table_Index[#Headers],0)),
Table_Index[ID],$Q29,Table_Index[year],$R29)/COUNTIFS(Table_Index[Quarter],"&lt;&gt;''",Table_Index[ID],$Q29,Table_Index[year],$R29)</f>
        <v>0.10370577499999999</v>
      </c>
      <c r="T29">
        <f>SUMIFS(INDEX(Table_Index[],,MATCH(T$12,Table_Index[#Headers],0)),
Table_Index[ID],$Q29,Table_Index[year],$R29)/COUNTIFS(Table_Index[Quarter],"&lt;&gt;''",Table_Index[ID],$Q29,Table_Index[year],$R29)</f>
        <v>0.22892884999999999</v>
      </c>
      <c r="U29">
        <f>SUMIFS(INDEX(Table_Index[],,MATCH(U$12,Table_Index[#Headers],0)),
Table_Index[ID],$Q29,Table_Index[year],$R29)/COUNTIFS(Table_Index[Quarter],"&lt;&gt;''",Table_Index[ID],$Q29,Table_Index[year],$R29)</f>
        <v>0.101651775</v>
      </c>
      <c r="V29">
        <f>SUMIFS(INDEX(Table_Index[],,MATCH(V$12,Table_Index[#Headers],0)),
Table_Index[ID],$Q29,Table_Index[year],$R29)/COUNTIFS(Table_Index[Quarter],"&lt;&gt;''",Table_Index[ID],$Q29,Table_Index[year],$R29)</f>
        <v>9.7203575E-2</v>
      </c>
      <c r="W29">
        <f>SUMIFS(INDEX(Table_Index[],,MATCH(W$12,Table_Index[#Headers],0)),
Table_Index[ID],$Q29,Table_Index[year],$R29)/COUNTIFS(Table_Index[Quarter],"&lt;&gt;''",Table_Index[ID],$Q29,Table_Index[year],$R29)</f>
        <v>1.02237E-2</v>
      </c>
      <c r="X29">
        <f>SUMIFS(INDEX(Table_Index[],,MATCH(X$12,Table_Index[#Headers],0)),
Table_Index[ID],$Q29,Table_Index[year],$R29)/COUNTIFS(Table_Index[Quarter],"&lt;&gt;''",Table_Index[ID],$Q29,Table_Index[year],$R29)</f>
        <v>0.13682602500000002</v>
      </c>
      <c r="Y29">
        <f>SUMIFS(INDEX(Table_Index[],,MATCH(Y$12,Table_Index[#Headers],0)),
Table_Index[ID],$Q29,Table_Index[year],$R29)/COUNTIFS(Table_Index[Quarter],"&lt;&gt;''",Table_Index[ID],$Q29,Table_Index[year],$R29)</f>
        <v>0.11992597499999999</v>
      </c>
      <c r="Z29">
        <f>SUMIFS(INDEX(Table_Index[],,MATCH(Z$12,Table_Index[#Headers],0)),
Table_Index[ID],$Q29,Table_Index[year],$R29)/COUNTIFS(Table_Index[Quarter],"&lt;&gt;''",Table_Index[ID],$Q29,Table_Index[year],$R29)</f>
        <v>9.2364699999999994E-2</v>
      </c>
      <c r="AA29">
        <f>SUMIFS(INDEX(Table_Index[],,MATCH(AA$12,Table_Index[#Headers],0)),
Table_Index[ID],$Q29,Table_Index[year],$R29)/COUNTIFS(Table_Index[Quarter],"&lt;&gt;''",Table_Index[ID],$Q29,Table_Index[year],$R29)</f>
        <v>7.6889349999999995E-2</v>
      </c>
      <c r="AB29">
        <f>SUMIFS(INDEX(Table_Index[],,MATCH(AB$12,Table_Index[#Headers],0)),
Table_Index[ID],$Q29,Table_Index[year],$R29)/COUNTIFS(Table_Index[Quarter],"&lt;&gt;''",Table_Index[ID],$Q29,Table_Index[year],$R29)</f>
        <v>3.2280349999999999E-2</v>
      </c>
      <c r="AC29" s="24">
        <f t="shared" si="2"/>
        <v>1.000000075</v>
      </c>
      <c r="AD29">
        <f>COUNTIFS(Table_Index[Quarter],"&lt;&gt;''",Table_Index[ID],$Q29,Table_Index[year],$R29)</f>
        <v>4</v>
      </c>
      <c r="AE29" s="34">
        <f t="shared" si="3"/>
        <v>0.86836171993156941</v>
      </c>
    </row>
    <row r="30" spans="1:31" x14ac:dyDescent="0.3">
      <c r="A30">
        <v>9105</v>
      </c>
      <c r="B30">
        <v>2003</v>
      </c>
      <c r="C30">
        <v>3</v>
      </c>
      <c r="D30">
        <v>7.8420999999999994E-3</v>
      </c>
      <c r="E30">
        <v>0</v>
      </c>
      <c r="F30">
        <v>1.28611E-2</v>
      </c>
      <c r="G30">
        <v>3.7955999999999997E-2</v>
      </c>
      <c r="H30">
        <v>6.2737000000000001E-3</v>
      </c>
      <c r="I30">
        <v>9.34783E-2</v>
      </c>
      <c r="J30">
        <v>4.0121900000000002E-2</v>
      </c>
      <c r="K30">
        <v>9.4105999999999999E-3</v>
      </c>
      <c r="L30">
        <v>6.2737000000000001E-3</v>
      </c>
      <c r="M30">
        <v>0.7857826</v>
      </c>
      <c r="O30" t="str">
        <f>Table_Index[[#This Row],[ID]]&amp;Table_Index[[#This Row],[year]]</f>
        <v>91052003</v>
      </c>
      <c r="P30" t="str">
        <v>91062006</v>
      </c>
      <c r="Q30" t="str">
        <f t="shared" si="0"/>
        <v>9106</v>
      </c>
      <c r="R30" t="str">
        <f t="shared" si="1"/>
        <v>2006</v>
      </c>
      <c r="S30">
        <f>SUMIFS(INDEX(Table_Index[],,MATCH(S$12,Table_Index[#Headers],0)),
Table_Index[ID],$Q30,Table_Index[year],$R30)/COUNTIFS(Table_Index[Quarter],"&lt;&gt;''",Table_Index[ID],$Q30,Table_Index[year],$R30)</f>
        <v>9.7395750000000003E-2</v>
      </c>
      <c r="T30">
        <f>SUMIFS(INDEX(Table_Index[],,MATCH(T$12,Table_Index[#Headers],0)),
Table_Index[ID],$Q30,Table_Index[year],$R30)/COUNTIFS(Table_Index[Quarter],"&lt;&gt;''",Table_Index[ID],$Q30,Table_Index[year],$R30)</f>
        <v>0.29282587500000001</v>
      </c>
      <c r="U30">
        <f>SUMIFS(INDEX(Table_Index[],,MATCH(U$12,Table_Index[#Headers],0)),
Table_Index[ID],$Q30,Table_Index[year],$R30)/COUNTIFS(Table_Index[Quarter],"&lt;&gt;''",Table_Index[ID],$Q30,Table_Index[year],$R30)</f>
        <v>0.11772937500000001</v>
      </c>
      <c r="V30">
        <f>SUMIFS(INDEX(Table_Index[],,MATCH(V$12,Table_Index[#Headers],0)),
Table_Index[ID],$Q30,Table_Index[year],$R30)/COUNTIFS(Table_Index[Quarter],"&lt;&gt;''",Table_Index[ID],$Q30,Table_Index[year],$R30)</f>
        <v>8.3501550000000008E-2</v>
      </c>
      <c r="W30">
        <f>SUMIFS(INDEX(Table_Index[],,MATCH(W$12,Table_Index[#Headers],0)),
Table_Index[ID],$Q30,Table_Index[year],$R30)/COUNTIFS(Table_Index[Quarter],"&lt;&gt;''",Table_Index[ID],$Q30,Table_Index[year],$R30)</f>
        <v>2.6373725000000001E-2</v>
      </c>
      <c r="X30">
        <f>SUMIFS(INDEX(Table_Index[],,MATCH(X$12,Table_Index[#Headers],0)),
Table_Index[ID],$Q30,Table_Index[year],$R30)/COUNTIFS(Table_Index[Quarter],"&lt;&gt;''",Table_Index[ID],$Q30,Table_Index[year],$R30)</f>
        <v>8.2182174999999996E-2</v>
      </c>
      <c r="Y30">
        <f>SUMIFS(INDEX(Table_Index[],,MATCH(Y$12,Table_Index[#Headers],0)),
Table_Index[ID],$Q30,Table_Index[year],$R30)/COUNTIFS(Table_Index[Quarter],"&lt;&gt;''",Table_Index[ID],$Q30,Table_Index[year],$R30)</f>
        <v>0.113473825</v>
      </c>
      <c r="Z30">
        <f>SUMIFS(INDEX(Table_Index[],,MATCH(Z$12,Table_Index[#Headers],0)),
Table_Index[ID],$Q30,Table_Index[year],$R30)/COUNTIFS(Table_Index[Quarter],"&lt;&gt;''",Table_Index[ID],$Q30,Table_Index[year],$R30)</f>
        <v>5.9526225000000002E-2</v>
      </c>
      <c r="AA30">
        <f>SUMIFS(INDEX(Table_Index[],,MATCH(AA$12,Table_Index[#Headers],0)),
Table_Index[ID],$Q30,Table_Index[year],$R30)/COUNTIFS(Table_Index[Quarter],"&lt;&gt;''",Table_Index[ID],$Q30,Table_Index[year],$R30)</f>
        <v>0.12234875000000001</v>
      </c>
      <c r="AB30">
        <f>SUMIFS(INDEX(Table_Index[],,MATCH(AB$12,Table_Index[#Headers],0)),
Table_Index[ID],$Q30,Table_Index[year],$R30)/COUNTIFS(Table_Index[Quarter],"&lt;&gt;''",Table_Index[ID],$Q30,Table_Index[year],$R30)</f>
        <v>4.6426499999999999E-3</v>
      </c>
      <c r="AC30" s="24">
        <f t="shared" si="2"/>
        <v>0.99999990000000016</v>
      </c>
      <c r="AD30">
        <f>COUNTIFS(Table_Index[Quarter],"&lt;&gt;''",Table_Index[ID],$Q30,Table_Index[year],$R30)</f>
        <v>4</v>
      </c>
      <c r="AE30" s="34">
        <f t="shared" si="3"/>
        <v>0.84507442571555624</v>
      </c>
    </row>
    <row r="31" spans="1:31" x14ac:dyDescent="0.3">
      <c r="A31">
        <v>9105</v>
      </c>
      <c r="B31">
        <v>2003</v>
      </c>
      <c r="C31">
        <v>4</v>
      </c>
      <c r="D31">
        <v>1.7472E-3</v>
      </c>
      <c r="E31">
        <v>2.3295E-3</v>
      </c>
      <c r="F31">
        <v>3.3279E-3</v>
      </c>
      <c r="G31">
        <v>4.9087000000000002E-3</v>
      </c>
      <c r="H31">
        <v>0</v>
      </c>
      <c r="I31">
        <v>1.49757E-2</v>
      </c>
      <c r="J31">
        <v>1.38941E-2</v>
      </c>
      <c r="K31">
        <v>0.95677860000000003</v>
      </c>
      <c r="L31">
        <v>1.6639999999999999E-3</v>
      </c>
      <c r="M31">
        <v>3.7439999999999999E-4</v>
      </c>
      <c r="O31" t="str">
        <f>Table_Index[[#This Row],[ID]]&amp;Table_Index[[#This Row],[year]]</f>
        <v>91052003</v>
      </c>
      <c r="P31" t="str">
        <v>91072003</v>
      </c>
      <c r="Q31" t="str">
        <f t="shared" si="0"/>
        <v>9107</v>
      </c>
      <c r="R31" t="str">
        <f t="shared" si="1"/>
        <v>2003</v>
      </c>
      <c r="S31">
        <f>SUMIFS(INDEX(Table_Index[],,MATCH(S$12,Table_Index[#Headers],0)),
Table_Index[ID],$Q31,Table_Index[year],$R31)/COUNTIFS(Table_Index[Quarter],"&lt;&gt;''",Table_Index[ID],$Q31,Table_Index[year],$R31)</f>
        <v>0.16903685000000002</v>
      </c>
      <c r="T31">
        <f>SUMIFS(INDEX(Table_Index[],,MATCH(T$12,Table_Index[#Headers],0)),
Table_Index[ID],$Q31,Table_Index[year],$R31)/COUNTIFS(Table_Index[Quarter],"&lt;&gt;''",Table_Index[ID],$Q31,Table_Index[year],$R31)</f>
        <v>0.247222</v>
      </c>
      <c r="U31">
        <f>SUMIFS(INDEX(Table_Index[],,MATCH(U$12,Table_Index[#Headers],0)),
Table_Index[ID],$Q31,Table_Index[year],$R31)/COUNTIFS(Table_Index[Quarter],"&lt;&gt;''",Table_Index[ID],$Q31,Table_Index[year],$R31)</f>
        <v>0.11928650000000002</v>
      </c>
      <c r="V31">
        <f>SUMIFS(INDEX(Table_Index[],,MATCH(V$12,Table_Index[#Headers],0)),
Table_Index[ID],$Q31,Table_Index[year],$R31)/COUNTIFS(Table_Index[Quarter],"&lt;&gt;''",Table_Index[ID],$Q31,Table_Index[year],$R31)</f>
        <v>8.0568749999999995E-2</v>
      </c>
      <c r="W31">
        <f>SUMIFS(INDEX(Table_Index[],,MATCH(W$12,Table_Index[#Headers],0)),
Table_Index[ID],$Q31,Table_Index[year],$R31)/COUNTIFS(Table_Index[Quarter],"&lt;&gt;''",Table_Index[ID],$Q31,Table_Index[year],$R31)</f>
        <v>4.8250000000000004E-6</v>
      </c>
      <c r="X31">
        <f>SUMIFS(INDEX(Table_Index[],,MATCH(X$12,Table_Index[#Headers],0)),
Table_Index[ID],$Q31,Table_Index[year],$R31)/COUNTIFS(Table_Index[Quarter],"&lt;&gt;''",Table_Index[ID],$Q31,Table_Index[year],$R31)</f>
        <v>7.9397200000000001E-2</v>
      </c>
      <c r="Y31">
        <f>SUMIFS(INDEX(Table_Index[],,MATCH(Y$12,Table_Index[#Headers],0)),
Table_Index[ID],$Q31,Table_Index[year],$R31)/COUNTIFS(Table_Index[Quarter],"&lt;&gt;''",Table_Index[ID],$Q31,Table_Index[year],$R31)</f>
        <v>0.12061635</v>
      </c>
      <c r="Z31">
        <f>SUMIFS(INDEX(Table_Index[],,MATCH(Z$12,Table_Index[#Headers],0)),
Table_Index[ID],$Q31,Table_Index[year],$R31)/COUNTIFS(Table_Index[Quarter],"&lt;&gt;''",Table_Index[ID],$Q31,Table_Index[year],$R31)</f>
        <v>6.4451250000000002E-2</v>
      </c>
      <c r="AA31">
        <f>SUMIFS(INDEX(Table_Index[],,MATCH(AA$12,Table_Index[#Headers],0)),
Table_Index[ID],$Q31,Table_Index[year],$R31)/COUNTIFS(Table_Index[Quarter],"&lt;&gt;''",Table_Index[ID],$Q31,Table_Index[year],$R31)</f>
        <v>0.107354</v>
      </c>
      <c r="AB31">
        <f>SUMIFS(INDEX(Table_Index[],,MATCH(AB$12,Table_Index[#Headers],0)),
Table_Index[ID],$Q31,Table_Index[year],$R31)/COUNTIFS(Table_Index[Quarter],"&lt;&gt;''",Table_Index[ID],$Q31,Table_Index[year],$R31)</f>
        <v>1.206225E-2</v>
      </c>
      <c r="AC31" s="24">
        <f t="shared" si="2"/>
        <v>0.99999997499999993</v>
      </c>
      <c r="AD31">
        <f>COUNTIFS(Table_Index[Quarter],"&lt;&gt;''",Table_Index[ID],$Q31,Table_Index[year],$R31)</f>
        <v>4</v>
      </c>
      <c r="AE31" s="34">
        <f t="shared" si="3"/>
        <v>0.85291067140319687</v>
      </c>
    </row>
    <row r="32" spans="1:31" x14ac:dyDescent="0.3">
      <c r="A32">
        <v>9105</v>
      </c>
      <c r="B32">
        <v>2004</v>
      </c>
      <c r="C32">
        <v>1</v>
      </c>
      <c r="D32">
        <v>5.5125300000000002E-2</v>
      </c>
      <c r="E32">
        <v>7.0875400000000005E-2</v>
      </c>
      <c r="F32">
        <v>0.1050007</v>
      </c>
      <c r="G32">
        <v>6.9562899999999997E-2</v>
      </c>
      <c r="H32">
        <v>0</v>
      </c>
      <c r="I32">
        <v>0.40162750000000003</v>
      </c>
      <c r="J32">
        <v>0.1378134</v>
      </c>
      <c r="K32">
        <v>0.11943819999999999</v>
      </c>
      <c r="L32">
        <v>2.6250200000000001E-2</v>
      </c>
      <c r="M32">
        <v>1.4306299999999999E-2</v>
      </c>
      <c r="O32" t="str">
        <f>Table_Index[[#This Row],[ID]]&amp;Table_Index[[#This Row],[year]]</f>
        <v>91052004</v>
      </c>
      <c r="P32" t="str">
        <v>91072004</v>
      </c>
      <c r="Q32" t="str">
        <f t="shared" si="0"/>
        <v>9107</v>
      </c>
      <c r="R32" t="str">
        <f t="shared" si="1"/>
        <v>2004</v>
      </c>
      <c r="S32">
        <f>SUMIFS(INDEX(Table_Index[],,MATCH(S$12,Table_Index[#Headers],0)),
Table_Index[ID],$Q32,Table_Index[year],$R32)/COUNTIFS(Table_Index[Quarter],"&lt;&gt;''",Table_Index[ID],$Q32,Table_Index[year],$R32)</f>
        <v>1.8515574999999999E-2</v>
      </c>
      <c r="T32">
        <f>SUMIFS(INDEX(Table_Index[],,MATCH(T$12,Table_Index[#Headers],0)),
Table_Index[ID],$Q32,Table_Index[year],$R32)/COUNTIFS(Table_Index[Quarter],"&lt;&gt;''",Table_Index[ID],$Q32,Table_Index[year],$R32)</f>
        <v>0.135961425</v>
      </c>
      <c r="U32">
        <f>SUMIFS(INDEX(Table_Index[],,MATCH(U$12,Table_Index[#Headers],0)),
Table_Index[ID],$Q32,Table_Index[year],$R32)/COUNTIFS(Table_Index[Quarter],"&lt;&gt;''",Table_Index[ID],$Q32,Table_Index[year],$R32)</f>
        <v>0.24680560000000001</v>
      </c>
      <c r="V32">
        <f>SUMIFS(INDEX(Table_Index[],,MATCH(V$12,Table_Index[#Headers],0)),
Table_Index[ID],$Q32,Table_Index[year],$R32)/COUNTIFS(Table_Index[Quarter],"&lt;&gt;''",Table_Index[ID],$Q32,Table_Index[year],$R32)</f>
        <v>0.10119059999999999</v>
      </c>
      <c r="W32">
        <f>SUMIFS(INDEX(Table_Index[],,MATCH(W$12,Table_Index[#Headers],0)),
Table_Index[ID],$Q32,Table_Index[year],$R32)/COUNTIFS(Table_Index[Quarter],"&lt;&gt;''",Table_Index[ID],$Q32,Table_Index[year],$R32)</f>
        <v>8.5616500000000005E-3</v>
      </c>
      <c r="X32">
        <f>SUMIFS(INDEX(Table_Index[],,MATCH(X$12,Table_Index[#Headers],0)),
Table_Index[ID],$Q32,Table_Index[year],$R32)/COUNTIFS(Table_Index[Quarter],"&lt;&gt;''",Table_Index[ID],$Q32,Table_Index[year],$R32)</f>
        <v>4.8515975000000003E-2</v>
      </c>
      <c r="Y32">
        <f>SUMIFS(INDEX(Table_Index[],,MATCH(Y$12,Table_Index[#Headers],0)),
Table_Index[ID],$Q32,Table_Index[year],$R32)/COUNTIFS(Table_Index[Quarter],"&lt;&gt;''",Table_Index[ID],$Q32,Table_Index[year],$R32)</f>
        <v>0.11813145</v>
      </c>
      <c r="Z32">
        <f>SUMIFS(INDEX(Table_Index[],,MATCH(Z$12,Table_Index[#Headers],0)),
Table_Index[ID],$Q32,Table_Index[year],$R32)/COUNTIFS(Table_Index[Quarter],"&lt;&gt;''",Table_Index[ID],$Q32,Table_Index[year],$R32)</f>
        <v>8.3276925000000002E-2</v>
      </c>
      <c r="AA32">
        <f>SUMIFS(INDEX(Table_Index[],,MATCH(AA$12,Table_Index[#Headers],0)),
Table_Index[ID],$Q32,Table_Index[year],$R32)/COUNTIFS(Table_Index[Quarter],"&lt;&gt;''",Table_Index[ID],$Q32,Table_Index[year],$R32)</f>
        <v>0.20919259999999998</v>
      </c>
      <c r="AB32">
        <f>SUMIFS(INDEX(Table_Index[],,MATCH(AB$12,Table_Index[#Headers],0)),
Table_Index[ID],$Q32,Table_Index[year],$R32)/COUNTIFS(Table_Index[Quarter],"&lt;&gt;''",Table_Index[ID],$Q32,Table_Index[year],$R32)</f>
        <v>2.9848199999999998E-2</v>
      </c>
      <c r="AC32" s="24">
        <f t="shared" si="2"/>
        <v>1</v>
      </c>
      <c r="AD32">
        <f>COUNTIFS(Table_Index[Quarter],"&lt;&gt;''",Table_Index[ID],$Q32,Table_Index[year],$R32)</f>
        <v>4</v>
      </c>
      <c r="AE32" s="34">
        <f t="shared" si="3"/>
        <v>0.84204947633918747</v>
      </c>
    </row>
    <row r="33" spans="1:31" x14ac:dyDescent="0.3">
      <c r="A33">
        <v>9105</v>
      </c>
      <c r="B33">
        <v>2004</v>
      </c>
      <c r="C33">
        <v>2</v>
      </c>
      <c r="D33">
        <v>4.0073400000000002E-2</v>
      </c>
      <c r="E33">
        <v>8.3043599999999995E-2</v>
      </c>
      <c r="F33">
        <v>0</v>
      </c>
      <c r="G33">
        <v>0.15643109999999999</v>
      </c>
      <c r="H33">
        <v>0</v>
      </c>
      <c r="I33">
        <v>0.38624950000000002</v>
      </c>
      <c r="J33">
        <v>0.2085747</v>
      </c>
      <c r="K33">
        <v>3.8625E-2</v>
      </c>
      <c r="L33">
        <v>8.1112400000000001E-2</v>
      </c>
      <c r="M33">
        <v>5.8903000000000002E-3</v>
      </c>
      <c r="O33" t="str">
        <f>Table_Index[[#This Row],[ID]]&amp;Table_Index[[#This Row],[year]]</f>
        <v>91052004</v>
      </c>
      <c r="P33" t="str">
        <v>91082003</v>
      </c>
      <c r="Q33" t="str">
        <f t="shared" si="0"/>
        <v>9108</v>
      </c>
      <c r="R33" t="str">
        <f t="shared" si="1"/>
        <v>2003</v>
      </c>
      <c r="S33">
        <f>SUMIFS(INDEX(Table_Index[],,MATCH(S$12,Table_Index[#Headers],0)),
Table_Index[ID],$Q33,Table_Index[year],$R33)/COUNTIFS(Table_Index[Quarter],"&lt;&gt;''",Table_Index[ID],$Q33,Table_Index[year],$R33)</f>
        <v>2.8345875E-2</v>
      </c>
      <c r="T33">
        <f>SUMIFS(INDEX(Table_Index[],,MATCH(T$12,Table_Index[#Headers],0)),
Table_Index[ID],$Q33,Table_Index[year],$R33)/COUNTIFS(Table_Index[Quarter],"&lt;&gt;''",Table_Index[ID],$Q33,Table_Index[year],$R33)</f>
        <v>7.2612949999999996E-2</v>
      </c>
      <c r="U33">
        <f>SUMIFS(INDEX(Table_Index[],,MATCH(U$12,Table_Index[#Headers],0)),
Table_Index[ID],$Q33,Table_Index[year],$R33)/COUNTIFS(Table_Index[Quarter],"&lt;&gt;''",Table_Index[ID],$Q33,Table_Index[year],$R33)</f>
        <v>6.7811850000000007E-2</v>
      </c>
      <c r="V33">
        <f>SUMIFS(INDEX(Table_Index[],,MATCH(V$12,Table_Index[#Headers],0)),
Table_Index[ID],$Q33,Table_Index[year],$R33)/COUNTIFS(Table_Index[Quarter],"&lt;&gt;''",Table_Index[ID],$Q33,Table_Index[year],$R33)</f>
        <v>0.15643572499999997</v>
      </c>
      <c r="W33">
        <f>SUMIFS(INDEX(Table_Index[],,MATCH(W$12,Table_Index[#Headers],0)),
Table_Index[ID],$Q33,Table_Index[year],$R33)/COUNTIFS(Table_Index[Quarter],"&lt;&gt;''",Table_Index[ID],$Q33,Table_Index[year],$R33)</f>
        <v>4.7647050000000003E-2</v>
      </c>
      <c r="X33">
        <f>SUMIFS(INDEX(Table_Index[],,MATCH(X$12,Table_Index[#Headers],0)),
Table_Index[ID],$Q33,Table_Index[year],$R33)/COUNTIFS(Table_Index[Quarter],"&lt;&gt;''",Table_Index[ID],$Q33,Table_Index[year],$R33)</f>
        <v>0.2192954</v>
      </c>
      <c r="Y33">
        <f>SUMIFS(INDEX(Table_Index[],,MATCH(Y$12,Table_Index[#Headers],0)),
Table_Index[ID],$Q33,Table_Index[year],$R33)/COUNTIFS(Table_Index[Quarter],"&lt;&gt;''",Table_Index[ID],$Q33,Table_Index[year],$R33)</f>
        <v>0.24134397500000002</v>
      </c>
      <c r="Z33">
        <f>SUMIFS(INDEX(Table_Index[],,MATCH(Z$12,Table_Index[#Headers],0)),
Table_Index[ID],$Q33,Table_Index[year],$R33)/COUNTIFS(Table_Index[Quarter],"&lt;&gt;''",Table_Index[ID],$Q33,Table_Index[year],$R33)</f>
        <v>5.4671024999999998E-2</v>
      </c>
      <c r="AA33">
        <f>SUMIFS(INDEX(Table_Index[],,MATCH(AA$12,Table_Index[#Headers],0)),
Table_Index[ID],$Q33,Table_Index[year],$R33)/COUNTIFS(Table_Index[Quarter],"&lt;&gt;''",Table_Index[ID],$Q33,Table_Index[year],$R33)</f>
        <v>0.10334322499999998</v>
      </c>
      <c r="AB33">
        <f>SUMIFS(INDEX(Table_Index[],,MATCH(AB$12,Table_Index[#Headers],0)),
Table_Index[ID],$Q33,Table_Index[year],$R33)/COUNTIFS(Table_Index[Quarter],"&lt;&gt;''",Table_Index[ID],$Q33,Table_Index[year],$R33)</f>
        <v>8.4928499999999997E-3</v>
      </c>
      <c r="AC33" s="24">
        <f t="shared" si="2"/>
        <v>0.99999992500000012</v>
      </c>
      <c r="AD33">
        <f>COUNTIFS(Table_Index[Quarter],"&lt;&gt;''",Table_Index[ID],$Q33,Table_Index[year],$R33)</f>
        <v>4</v>
      </c>
      <c r="AE33" s="34">
        <f t="shared" si="3"/>
        <v>0.84250478807334683</v>
      </c>
    </row>
    <row r="34" spans="1:31" x14ac:dyDescent="0.3">
      <c r="A34">
        <v>9105</v>
      </c>
      <c r="B34">
        <v>2004</v>
      </c>
      <c r="C34">
        <v>3</v>
      </c>
      <c r="D34">
        <v>4.3851599999999998E-2</v>
      </c>
      <c r="E34">
        <v>0</v>
      </c>
      <c r="F34">
        <v>7.67404E-2</v>
      </c>
      <c r="G34">
        <v>0.1534807</v>
      </c>
      <c r="H34">
        <v>0</v>
      </c>
      <c r="I34">
        <v>0.34715879999999999</v>
      </c>
      <c r="J34">
        <v>0.18271509999999999</v>
      </c>
      <c r="K34">
        <v>4.2024499999999999E-2</v>
      </c>
      <c r="L34">
        <v>0.144345</v>
      </c>
      <c r="M34">
        <v>9.6839000000000005E-3</v>
      </c>
      <c r="O34" t="str">
        <f>Table_Index[[#This Row],[ID]]&amp;Table_Index[[#This Row],[year]]</f>
        <v>91052004</v>
      </c>
      <c r="P34" t="str">
        <v>91082004</v>
      </c>
      <c r="Q34" t="str">
        <f t="shared" si="0"/>
        <v>9108</v>
      </c>
      <c r="R34" t="str">
        <f t="shared" si="1"/>
        <v>2004</v>
      </c>
      <c r="S34">
        <f>SUMIFS(INDEX(Table_Index[],,MATCH(S$12,Table_Index[#Headers],0)),
Table_Index[ID],$Q34,Table_Index[year],$R34)/COUNTIFS(Table_Index[Quarter],"&lt;&gt;''",Table_Index[ID],$Q34,Table_Index[year],$R34)</f>
        <v>9.8541674999999995E-2</v>
      </c>
      <c r="T34">
        <f>SUMIFS(INDEX(Table_Index[],,MATCH(T$12,Table_Index[#Headers],0)),
Table_Index[ID],$Q34,Table_Index[year],$R34)/COUNTIFS(Table_Index[Quarter],"&lt;&gt;''",Table_Index[ID],$Q34,Table_Index[year],$R34)</f>
        <v>0.15200907499999999</v>
      </c>
      <c r="U34">
        <f>SUMIFS(INDEX(Table_Index[],,MATCH(U$12,Table_Index[#Headers],0)),
Table_Index[ID],$Q34,Table_Index[year],$R34)/COUNTIFS(Table_Index[Quarter],"&lt;&gt;''",Table_Index[ID],$Q34,Table_Index[year],$R34)</f>
        <v>8.3532999999999996E-2</v>
      </c>
      <c r="V34">
        <f>SUMIFS(INDEX(Table_Index[],,MATCH(V$12,Table_Index[#Headers],0)),
Table_Index[ID],$Q34,Table_Index[year],$R34)/COUNTIFS(Table_Index[Quarter],"&lt;&gt;''",Table_Index[ID],$Q34,Table_Index[year],$R34)</f>
        <v>0.10334045</v>
      </c>
      <c r="W34">
        <f>SUMIFS(INDEX(Table_Index[],,MATCH(W$12,Table_Index[#Headers],0)),
Table_Index[ID],$Q34,Table_Index[year],$R34)/COUNTIFS(Table_Index[Quarter],"&lt;&gt;''",Table_Index[ID],$Q34,Table_Index[year],$R34)</f>
        <v>0</v>
      </c>
      <c r="X34">
        <f>SUMIFS(INDEX(Table_Index[],,MATCH(X$12,Table_Index[#Headers],0)),
Table_Index[ID],$Q34,Table_Index[year],$R34)/COUNTIFS(Table_Index[Quarter],"&lt;&gt;''",Table_Index[ID],$Q34,Table_Index[year],$R34)</f>
        <v>0.28484655000000003</v>
      </c>
      <c r="Y34">
        <f>SUMIFS(INDEX(Table_Index[],,MATCH(Y$12,Table_Index[#Headers],0)),
Table_Index[ID],$Q34,Table_Index[year],$R34)/COUNTIFS(Table_Index[Quarter],"&lt;&gt;''",Table_Index[ID],$Q34,Table_Index[year],$R34)</f>
        <v>0.14650964999999999</v>
      </c>
      <c r="Z34">
        <f>SUMIFS(INDEX(Table_Index[],,MATCH(Z$12,Table_Index[#Headers],0)),
Table_Index[ID],$Q34,Table_Index[year],$R34)/COUNTIFS(Table_Index[Quarter],"&lt;&gt;''",Table_Index[ID],$Q34,Table_Index[year],$R34)</f>
        <v>3.3221075000000003E-2</v>
      </c>
      <c r="AA34">
        <f>SUMIFS(INDEX(Table_Index[],,MATCH(AA$12,Table_Index[#Headers],0)),
Table_Index[ID],$Q34,Table_Index[year],$R34)/COUNTIFS(Table_Index[Quarter],"&lt;&gt;''",Table_Index[ID],$Q34,Table_Index[year],$R34)</f>
        <v>9.017E-2</v>
      </c>
      <c r="AB34">
        <f>SUMIFS(INDEX(Table_Index[],,MATCH(AB$12,Table_Index[#Headers],0)),
Table_Index[ID],$Q34,Table_Index[year],$R34)/COUNTIFS(Table_Index[Quarter],"&lt;&gt;''",Table_Index[ID],$Q34,Table_Index[year],$R34)</f>
        <v>7.8285500000000001E-3</v>
      </c>
      <c r="AC34" s="24">
        <f t="shared" si="2"/>
        <v>1.0000000250000001</v>
      </c>
      <c r="AD34">
        <f>COUNTIFS(Table_Index[Quarter],"&lt;&gt;''",Table_Index[ID],$Q34,Table_Index[year],$R34)</f>
        <v>4</v>
      </c>
      <c r="AE34" s="34">
        <f t="shared" si="3"/>
        <v>0.83762757920135311</v>
      </c>
    </row>
    <row r="35" spans="1:31" x14ac:dyDescent="0.3">
      <c r="A35">
        <v>9105</v>
      </c>
      <c r="B35">
        <v>2004</v>
      </c>
      <c r="C35">
        <v>4</v>
      </c>
      <c r="D35">
        <v>4.0209099999999998E-2</v>
      </c>
      <c r="E35">
        <v>6.7551299999999995E-2</v>
      </c>
      <c r="F35">
        <v>0.13510249999999999</v>
      </c>
      <c r="G35">
        <v>0.15601129999999999</v>
      </c>
      <c r="H35">
        <v>0</v>
      </c>
      <c r="I35">
        <v>0.1527945</v>
      </c>
      <c r="J35">
        <v>0.20747889999999999</v>
      </c>
      <c r="K35">
        <v>3.6992400000000002E-2</v>
      </c>
      <c r="L35">
        <v>0.19943710000000001</v>
      </c>
      <c r="M35">
        <v>4.4229999999999998E-3</v>
      </c>
      <c r="O35" t="str">
        <f>Table_Index[[#This Row],[ID]]&amp;Table_Index[[#This Row],[year]]</f>
        <v>91052004</v>
      </c>
      <c r="P35" t="str">
        <v>91092003</v>
      </c>
      <c r="Q35" t="str">
        <f t="shared" si="0"/>
        <v>9109</v>
      </c>
      <c r="R35" t="str">
        <f t="shared" si="1"/>
        <v>2003</v>
      </c>
      <c r="S35">
        <f>SUMIFS(INDEX(Table_Index[],,MATCH(S$12,Table_Index[#Headers],0)),
Table_Index[ID],$Q35,Table_Index[year],$R35)/COUNTIFS(Table_Index[Quarter],"&lt;&gt;''",Table_Index[ID],$Q35,Table_Index[year],$R35)</f>
        <v>0.112451625</v>
      </c>
      <c r="T35">
        <f>SUMIFS(INDEX(Table_Index[],,MATCH(T$12,Table_Index[#Headers],0)),
Table_Index[ID],$Q35,Table_Index[year],$R35)/COUNTIFS(Table_Index[Quarter],"&lt;&gt;''",Table_Index[ID],$Q35,Table_Index[year],$R35)</f>
        <v>7.8895624999999983E-2</v>
      </c>
      <c r="U35">
        <f>SUMIFS(INDEX(Table_Index[],,MATCH(U$12,Table_Index[#Headers],0)),
Table_Index[ID],$Q35,Table_Index[year],$R35)/COUNTIFS(Table_Index[Quarter],"&lt;&gt;''",Table_Index[ID],$Q35,Table_Index[year],$R35)</f>
        <v>8.7219299999999986E-2</v>
      </c>
      <c r="V35">
        <f>SUMIFS(INDEX(Table_Index[],,MATCH(V$12,Table_Index[#Headers],0)),
Table_Index[ID],$Q35,Table_Index[year],$R35)/COUNTIFS(Table_Index[Quarter],"&lt;&gt;''",Table_Index[ID],$Q35,Table_Index[year],$R35)</f>
        <v>0.158738725</v>
      </c>
      <c r="W35">
        <f>SUMIFS(INDEX(Table_Index[],,MATCH(W$12,Table_Index[#Headers],0)),
Table_Index[ID],$Q35,Table_Index[year],$R35)/COUNTIFS(Table_Index[Quarter],"&lt;&gt;''",Table_Index[ID],$Q35,Table_Index[year],$R35)</f>
        <v>8.0836499999999995E-3</v>
      </c>
      <c r="X35">
        <f>SUMIFS(INDEX(Table_Index[],,MATCH(X$12,Table_Index[#Headers],0)),
Table_Index[ID],$Q35,Table_Index[year],$R35)/COUNTIFS(Table_Index[Quarter],"&lt;&gt;''",Table_Index[ID],$Q35,Table_Index[year],$R35)</f>
        <v>0.15723255</v>
      </c>
      <c r="Y35">
        <f>SUMIFS(INDEX(Table_Index[],,MATCH(Y$12,Table_Index[#Headers],0)),
Table_Index[ID],$Q35,Table_Index[year],$R35)/COUNTIFS(Table_Index[Quarter],"&lt;&gt;''",Table_Index[ID],$Q35,Table_Index[year],$R35)</f>
        <v>6.5959249999999997E-2</v>
      </c>
      <c r="Z35">
        <f>SUMIFS(INDEX(Table_Index[],,MATCH(Z$12,Table_Index[#Headers],0)),
Table_Index[ID],$Q35,Table_Index[year],$R35)/COUNTIFS(Table_Index[Quarter],"&lt;&gt;''",Table_Index[ID],$Q35,Table_Index[year],$R35)</f>
        <v>0.26412707499999999</v>
      </c>
      <c r="AA35">
        <f>SUMIFS(INDEX(Table_Index[],,MATCH(AA$12,Table_Index[#Headers],0)),
Table_Index[ID],$Q35,Table_Index[year],$R35)/COUNTIFS(Table_Index[Quarter],"&lt;&gt;''",Table_Index[ID],$Q35,Table_Index[year],$R35)</f>
        <v>6.2080100000000006E-2</v>
      </c>
      <c r="AB35">
        <f>SUMIFS(INDEX(Table_Index[],,MATCH(AB$12,Table_Index[#Headers],0)),
Table_Index[ID],$Q35,Table_Index[year],$R35)/COUNTIFS(Table_Index[Quarter],"&lt;&gt;''",Table_Index[ID],$Q35,Table_Index[year],$R35)</f>
        <v>5.212099999999999E-3</v>
      </c>
      <c r="AC35" s="24">
        <f t="shared" si="2"/>
        <v>1</v>
      </c>
      <c r="AD35">
        <f>COUNTIFS(Table_Index[Quarter],"&lt;&gt;''",Table_Index[ID],$Q35,Table_Index[year],$R35)</f>
        <v>4</v>
      </c>
      <c r="AE35" s="34">
        <f t="shared" si="3"/>
        <v>0.84554266389573995</v>
      </c>
    </row>
    <row r="36" spans="1:31" x14ac:dyDescent="0.3">
      <c r="A36">
        <v>9105</v>
      </c>
      <c r="B36">
        <v>2005</v>
      </c>
      <c r="C36">
        <v>1</v>
      </c>
      <c r="D36">
        <v>0.16036130000000001</v>
      </c>
      <c r="E36">
        <v>0.13508580000000001</v>
      </c>
      <c r="F36">
        <v>8.2835599999999995E-2</v>
      </c>
      <c r="G36">
        <v>5.4798899999999998E-2</v>
      </c>
      <c r="H36">
        <v>0</v>
      </c>
      <c r="I36">
        <v>0.28249069999999998</v>
      </c>
      <c r="J36">
        <v>0.20411550000000001</v>
      </c>
      <c r="K36">
        <v>1.9753099999999999E-2</v>
      </c>
      <c r="L36">
        <v>5.60733E-2</v>
      </c>
      <c r="M36">
        <v>4.4859000000000001E-3</v>
      </c>
      <c r="O36" t="str">
        <f>Table_Index[[#This Row],[ID]]&amp;Table_Index[[#This Row],[year]]</f>
        <v>91052005</v>
      </c>
      <c r="P36" t="str">
        <v>91092004</v>
      </c>
      <c r="Q36" t="str">
        <f t="shared" si="0"/>
        <v>9109</v>
      </c>
      <c r="R36" t="str">
        <f t="shared" si="1"/>
        <v>2004</v>
      </c>
      <c r="S36">
        <f>SUMIFS(INDEX(Table_Index[],,MATCH(S$12,Table_Index[#Headers],0)),
Table_Index[ID],$Q36,Table_Index[year],$R36)/COUNTIFS(Table_Index[Quarter],"&lt;&gt;''",Table_Index[ID],$Q36,Table_Index[year],$R36)</f>
        <v>4.9269775000000002E-2</v>
      </c>
      <c r="T36">
        <f>SUMIFS(INDEX(Table_Index[],,MATCH(T$12,Table_Index[#Headers],0)),
Table_Index[ID],$Q36,Table_Index[year],$R36)/COUNTIFS(Table_Index[Quarter],"&lt;&gt;''",Table_Index[ID],$Q36,Table_Index[year],$R36)</f>
        <v>8.8527625000000013E-2</v>
      </c>
      <c r="U36">
        <f>SUMIFS(INDEX(Table_Index[],,MATCH(U$12,Table_Index[#Headers],0)),
Table_Index[ID],$Q36,Table_Index[year],$R36)/COUNTIFS(Table_Index[Quarter],"&lt;&gt;''",Table_Index[ID],$Q36,Table_Index[year],$R36)</f>
        <v>7.2633000000000003E-2</v>
      </c>
      <c r="V36">
        <f>SUMIFS(INDEX(Table_Index[],,MATCH(V$12,Table_Index[#Headers],0)),
Table_Index[ID],$Q36,Table_Index[year],$R36)/COUNTIFS(Table_Index[Quarter],"&lt;&gt;''",Table_Index[ID],$Q36,Table_Index[year],$R36)</f>
        <v>7.2624624999999998E-2</v>
      </c>
      <c r="W36">
        <f>SUMIFS(INDEX(Table_Index[],,MATCH(W$12,Table_Index[#Headers],0)),
Table_Index[ID],$Q36,Table_Index[year],$R36)/COUNTIFS(Table_Index[Quarter],"&lt;&gt;''",Table_Index[ID],$Q36,Table_Index[year],$R36)</f>
        <v>1.0864324999999999E-2</v>
      </c>
      <c r="X36">
        <f>SUMIFS(INDEX(Table_Index[],,MATCH(X$12,Table_Index[#Headers],0)),
Table_Index[ID],$Q36,Table_Index[year],$R36)/COUNTIFS(Table_Index[Quarter],"&lt;&gt;''",Table_Index[ID],$Q36,Table_Index[year],$R36)</f>
        <v>0.14887382499999999</v>
      </c>
      <c r="Y36">
        <f>SUMIFS(INDEX(Table_Index[],,MATCH(Y$12,Table_Index[#Headers],0)),
Table_Index[ID],$Q36,Table_Index[year],$R36)/COUNTIFS(Table_Index[Quarter],"&lt;&gt;''",Table_Index[ID],$Q36,Table_Index[year],$R36)</f>
        <v>0.225352525</v>
      </c>
      <c r="Z36">
        <f>SUMIFS(INDEX(Table_Index[],,MATCH(Z$12,Table_Index[#Headers],0)),
Table_Index[ID],$Q36,Table_Index[year],$R36)/COUNTIFS(Table_Index[Quarter],"&lt;&gt;''",Table_Index[ID],$Q36,Table_Index[year],$R36)</f>
        <v>0.28239597499999997</v>
      </c>
      <c r="AA36">
        <f>SUMIFS(INDEX(Table_Index[],,MATCH(AA$12,Table_Index[#Headers],0)),
Table_Index[ID],$Q36,Table_Index[year],$R36)/COUNTIFS(Table_Index[Quarter],"&lt;&gt;''",Table_Index[ID],$Q36,Table_Index[year],$R36)</f>
        <v>4.4433199999999999E-2</v>
      </c>
      <c r="AB36">
        <f>SUMIFS(INDEX(Table_Index[],,MATCH(AB$12,Table_Index[#Headers],0)),
Table_Index[ID],$Q36,Table_Index[year],$R36)/COUNTIFS(Table_Index[Quarter],"&lt;&gt;''",Table_Index[ID],$Q36,Table_Index[year],$R36)</f>
        <v>5.0251250000000001E-3</v>
      </c>
      <c r="AC36" s="24">
        <f t="shared" si="2"/>
        <v>0.99999999999999989</v>
      </c>
      <c r="AD36">
        <f>COUNTIFS(Table_Index[Quarter],"&lt;&gt;''",Table_Index[ID],$Q36,Table_Index[year],$R36)</f>
        <v>4</v>
      </c>
      <c r="AE36" s="34">
        <f t="shared" si="3"/>
        <v>0.82437320234650002</v>
      </c>
    </row>
    <row r="37" spans="1:31" x14ac:dyDescent="0.3">
      <c r="A37">
        <v>9105</v>
      </c>
      <c r="B37">
        <v>2005</v>
      </c>
      <c r="C37">
        <v>2</v>
      </c>
      <c r="D37">
        <v>9.0363399999999997E-2</v>
      </c>
      <c r="E37">
        <v>0.1299208</v>
      </c>
      <c r="F37">
        <v>7.5927700000000001E-2</v>
      </c>
      <c r="G37">
        <v>0.14341899999999999</v>
      </c>
      <c r="H37">
        <v>1.5838000000000001E-2</v>
      </c>
      <c r="I37">
        <v>0.34308080000000002</v>
      </c>
      <c r="J37">
        <v>0.1034867</v>
      </c>
      <c r="K37">
        <v>1.8372599999999999E-2</v>
      </c>
      <c r="L37">
        <v>7.6490100000000005E-2</v>
      </c>
      <c r="M37">
        <v>3.1009000000000002E-3</v>
      </c>
      <c r="O37" t="str">
        <f>Table_Index[[#This Row],[ID]]&amp;Table_Index[[#This Row],[year]]</f>
        <v>91052005</v>
      </c>
      <c r="P37" t="str">
        <v>91092005</v>
      </c>
      <c r="Q37" t="str">
        <f t="shared" si="0"/>
        <v>9109</v>
      </c>
      <c r="R37" t="str">
        <f t="shared" si="1"/>
        <v>2005</v>
      </c>
      <c r="S37">
        <f>SUMIFS(INDEX(Table_Index[],,MATCH(S$12,Table_Index[#Headers],0)),
Table_Index[ID],$Q37,Table_Index[year],$R37)/COUNTIFS(Table_Index[Quarter],"&lt;&gt;''",Table_Index[ID],$Q37,Table_Index[year],$R37)</f>
        <v>0.12526175000000001</v>
      </c>
      <c r="T37">
        <f>SUMIFS(INDEX(Table_Index[],,MATCH(T$12,Table_Index[#Headers],0)),
Table_Index[ID],$Q37,Table_Index[year],$R37)/COUNTIFS(Table_Index[Quarter],"&lt;&gt;''",Table_Index[ID],$Q37,Table_Index[year],$R37)</f>
        <v>0.14807967499999999</v>
      </c>
      <c r="U37">
        <f>SUMIFS(INDEX(Table_Index[],,MATCH(U$12,Table_Index[#Headers],0)),
Table_Index[ID],$Q37,Table_Index[year],$R37)/COUNTIFS(Table_Index[Quarter],"&lt;&gt;''",Table_Index[ID],$Q37,Table_Index[year],$R37)</f>
        <v>6.5861675000000008E-2</v>
      </c>
      <c r="V37">
        <f>SUMIFS(INDEX(Table_Index[],,MATCH(V$12,Table_Index[#Headers],0)),
Table_Index[ID],$Q37,Table_Index[year],$R37)/COUNTIFS(Table_Index[Quarter],"&lt;&gt;''",Table_Index[ID],$Q37,Table_Index[year],$R37)</f>
        <v>6.8810700000000002E-2</v>
      </c>
      <c r="W37">
        <f>SUMIFS(INDEX(Table_Index[],,MATCH(W$12,Table_Index[#Headers],0)),
Table_Index[ID],$Q37,Table_Index[year],$R37)/COUNTIFS(Table_Index[Quarter],"&lt;&gt;''",Table_Index[ID],$Q37,Table_Index[year],$R37)</f>
        <v>1.8731724999999998E-2</v>
      </c>
      <c r="X37">
        <f>SUMIFS(INDEX(Table_Index[],,MATCH(X$12,Table_Index[#Headers],0)),
Table_Index[ID],$Q37,Table_Index[year],$R37)/COUNTIFS(Table_Index[Quarter],"&lt;&gt;''",Table_Index[ID],$Q37,Table_Index[year],$R37)</f>
        <v>0.27415867500000002</v>
      </c>
      <c r="Y37">
        <f>SUMIFS(INDEX(Table_Index[],,MATCH(Y$12,Table_Index[#Headers],0)),
Table_Index[ID],$Q37,Table_Index[year],$R37)/COUNTIFS(Table_Index[Quarter],"&lt;&gt;''",Table_Index[ID],$Q37,Table_Index[year],$R37)</f>
        <v>0.16792019999999999</v>
      </c>
      <c r="Z37">
        <f>SUMIFS(INDEX(Table_Index[],,MATCH(Z$12,Table_Index[#Headers],0)),
Table_Index[ID],$Q37,Table_Index[year],$R37)/COUNTIFS(Table_Index[Quarter],"&lt;&gt;''",Table_Index[ID],$Q37,Table_Index[year],$R37)</f>
        <v>8.3284075000000013E-2</v>
      </c>
      <c r="AA37">
        <f>SUMIFS(INDEX(Table_Index[],,MATCH(AA$12,Table_Index[#Headers],0)),
Table_Index[ID],$Q37,Table_Index[year],$R37)/COUNTIFS(Table_Index[Quarter],"&lt;&gt;''",Table_Index[ID],$Q37,Table_Index[year],$R37)</f>
        <v>4.3974300000000001E-2</v>
      </c>
      <c r="AB37">
        <f>SUMIFS(INDEX(Table_Index[],,MATCH(AB$12,Table_Index[#Headers],0)),
Table_Index[ID],$Q37,Table_Index[year],$R37)/COUNTIFS(Table_Index[Quarter],"&lt;&gt;''",Table_Index[ID],$Q37,Table_Index[year],$R37)</f>
        <v>3.9172499999999997E-3</v>
      </c>
      <c r="AC37" s="24">
        <f t="shared" si="2"/>
        <v>1.0000000250000001</v>
      </c>
      <c r="AD37">
        <f>COUNTIFS(Table_Index[Quarter],"&lt;&gt;''",Table_Index[ID],$Q37,Table_Index[year],$R37)</f>
        <v>4</v>
      </c>
      <c r="AE37" s="34">
        <f t="shared" si="3"/>
        <v>0.84071285994660694</v>
      </c>
    </row>
    <row r="38" spans="1:31" x14ac:dyDescent="0.3">
      <c r="A38">
        <v>9105</v>
      </c>
      <c r="B38">
        <v>2005</v>
      </c>
      <c r="C38">
        <v>3</v>
      </c>
      <c r="D38">
        <v>0.14557709999999999</v>
      </c>
      <c r="E38">
        <v>0.11910850000000001</v>
      </c>
      <c r="F38">
        <v>4.8966799999999998E-2</v>
      </c>
      <c r="G38">
        <v>0.21472620000000001</v>
      </c>
      <c r="H38">
        <v>0</v>
      </c>
      <c r="I38">
        <v>0.22498280000000001</v>
      </c>
      <c r="J38">
        <v>0.13234280000000001</v>
      </c>
      <c r="K38">
        <v>7.7200000000000005E-2</v>
      </c>
      <c r="L38">
        <v>3.4409099999999998E-2</v>
      </c>
      <c r="M38">
        <v>2.6865999999999999E-3</v>
      </c>
      <c r="O38" t="str">
        <f>Table_Index[[#This Row],[ID]]&amp;Table_Index[[#This Row],[year]]</f>
        <v>91052005</v>
      </c>
      <c r="P38" t="str">
        <v>91092006</v>
      </c>
      <c r="Q38" t="str">
        <f t="shared" si="0"/>
        <v>9109</v>
      </c>
      <c r="R38" t="str">
        <f t="shared" si="1"/>
        <v>2006</v>
      </c>
      <c r="S38">
        <f>SUMIFS(INDEX(Table_Index[],,MATCH(S$12,Table_Index[#Headers],0)),
Table_Index[ID],$Q38,Table_Index[year],$R38)/COUNTIFS(Table_Index[Quarter],"&lt;&gt;''",Table_Index[ID],$Q38,Table_Index[year],$R38)</f>
        <v>0.12194375</v>
      </c>
      <c r="T38">
        <f>SUMIFS(INDEX(Table_Index[],,MATCH(T$12,Table_Index[#Headers],0)),
Table_Index[ID],$Q38,Table_Index[year],$R38)/COUNTIFS(Table_Index[Quarter],"&lt;&gt;''",Table_Index[ID],$Q38,Table_Index[year],$R38)</f>
        <v>0.16956607499999998</v>
      </c>
      <c r="U38">
        <f>SUMIFS(INDEX(Table_Index[],,MATCH(U$12,Table_Index[#Headers],0)),
Table_Index[ID],$Q38,Table_Index[year],$R38)/COUNTIFS(Table_Index[Quarter],"&lt;&gt;''",Table_Index[ID],$Q38,Table_Index[year],$R38)</f>
        <v>5.5318100000000009E-2</v>
      </c>
      <c r="V38">
        <f>SUMIFS(INDEX(Table_Index[],,MATCH(V$12,Table_Index[#Headers],0)),
Table_Index[ID],$Q38,Table_Index[year],$R38)/COUNTIFS(Table_Index[Quarter],"&lt;&gt;''",Table_Index[ID],$Q38,Table_Index[year],$R38)</f>
        <v>0.13777352500000001</v>
      </c>
      <c r="W38">
        <f>SUMIFS(INDEX(Table_Index[],,MATCH(W$12,Table_Index[#Headers],0)),
Table_Index[ID],$Q38,Table_Index[year],$R38)/COUNTIFS(Table_Index[Quarter],"&lt;&gt;''",Table_Index[ID],$Q38,Table_Index[year],$R38)</f>
        <v>2.5098474999999999E-2</v>
      </c>
      <c r="X38">
        <f>SUMIFS(INDEX(Table_Index[],,MATCH(X$12,Table_Index[#Headers],0)),
Table_Index[ID],$Q38,Table_Index[year],$R38)/COUNTIFS(Table_Index[Quarter],"&lt;&gt;''",Table_Index[ID],$Q38,Table_Index[year],$R38)</f>
        <v>0.1635286</v>
      </c>
      <c r="Y38">
        <f>SUMIFS(INDEX(Table_Index[],,MATCH(Y$12,Table_Index[#Headers],0)),
Table_Index[ID],$Q38,Table_Index[year],$R38)/COUNTIFS(Table_Index[Quarter],"&lt;&gt;''",Table_Index[ID],$Q38,Table_Index[year],$R38)</f>
        <v>0.18065514999999999</v>
      </c>
      <c r="Z38">
        <f>SUMIFS(INDEX(Table_Index[],,MATCH(Z$12,Table_Index[#Headers],0)),
Table_Index[ID],$Q38,Table_Index[year],$R38)/COUNTIFS(Table_Index[Quarter],"&lt;&gt;''",Table_Index[ID],$Q38,Table_Index[year],$R38)</f>
        <v>8.0273850000000008E-2</v>
      </c>
      <c r="AA38">
        <f>SUMIFS(INDEX(Table_Index[],,MATCH(AA$12,Table_Index[#Headers],0)),
Table_Index[ID],$Q38,Table_Index[year],$R38)/COUNTIFS(Table_Index[Quarter],"&lt;&gt;''",Table_Index[ID],$Q38,Table_Index[year],$R38)</f>
        <v>6.2167649999999991E-2</v>
      </c>
      <c r="AB38">
        <f>SUMIFS(INDEX(Table_Index[],,MATCH(AB$12,Table_Index[#Headers],0)),
Table_Index[ID],$Q38,Table_Index[year],$R38)/COUNTIFS(Table_Index[Quarter],"&lt;&gt;''",Table_Index[ID],$Q38,Table_Index[year],$R38)</f>
        <v>3.6748249999999996E-3</v>
      </c>
      <c r="AC38" s="24">
        <f t="shared" si="2"/>
        <v>1</v>
      </c>
      <c r="AD38">
        <f>COUNTIFS(Table_Index[Quarter],"&lt;&gt;''",Table_Index[ID],$Q38,Table_Index[year],$R38)</f>
        <v>4</v>
      </c>
      <c r="AE38" s="34">
        <f t="shared" si="3"/>
        <v>0.86400539994056258</v>
      </c>
    </row>
    <row r="39" spans="1:31" x14ac:dyDescent="0.3">
      <c r="A39">
        <v>9105</v>
      </c>
      <c r="B39">
        <v>2005</v>
      </c>
      <c r="C39">
        <v>4</v>
      </c>
      <c r="D39">
        <v>0.16489500000000001</v>
      </c>
      <c r="E39">
        <v>6.9025799999999998E-2</v>
      </c>
      <c r="F39">
        <v>5.5987599999999998E-2</v>
      </c>
      <c r="G39">
        <v>9.0117000000000003E-2</v>
      </c>
      <c r="H39">
        <v>1.0353899999999999E-2</v>
      </c>
      <c r="I39">
        <v>0.36813760000000001</v>
      </c>
      <c r="J39">
        <v>4.6017200000000001E-2</v>
      </c>
      <c r="K39">
        <v>0.12603600000000001</v>
      </c>
      <c r="L39">
        <v>6.3912800000000006E-2</v>
      </c>
      <c r="M39">
        <v>5.5173000000000002E-3</v>
      </c>
      <c r="O39" t="str">
        <f>Table_Index[[#This Row],[ID]]&amp;Table_Index[[#This Row],[year]]</f>
        <v>91052005</v>
      </c>
      <c r="P39" t="str">
        <v>91092007</v>
      </c>
      <c r="Q39" t="str">
        <f t="shared" si="0"/>
        <v>9109</v>
      </c>
      <c r="R39" t="str">
        <f t="shared" si="1"/>
        <v>2007</v>
      </c>
      <c r="S39">
        <f>SUMIFS(INDEX(Table_Index[],,MATCH(S$12,Table_Index[#Headers],0)),
Table_Index[ID],$Q39,Table_Index[year],$R39)/COUNTIFS(Table_Index[Quarter],"&lt;&gt;''",Table_Index[ID],$Q39,Table_Index[year],$R39)</f>
        <v>5.8571450000000004E-2</v>
      </c>
      <c r="T39">
        <f>SUMIFS(INDEX(Table_Index[],,MATCH(T$12,Table_Index[#Headers],0)),
Table_Index[ID],$Q39,Table_Index[year],$R39)/COUNTIFS(Table_Index[Quarter],"&lt;&gt;''",Table_Index[ID],$Q39,Table_Index[year],$R39)</f>
        <v>0.26038210000000001</v>
      </c>
      <c r="U39">
        <f>SUMIFS(INDEX(Table_Index[],,MATCH(U$12,Table_Index[#Headers],0)),
Table_Index[ID],$Q39,Table_Index[year],$R39)/COUNTIFS(Table_Index[Quarter],"&lt;&gt;''",Table_Index[ID],$Q39,Table_Index[year],$R39)</f>
        <v>5.8201124999999999E-2</v>
      </c>
      <c r="V39">
        <f>SUMIFS(INDEX(Table_Index[],,MATCH(V$12,Table_Index[#Headers],0)),
Table_Index[ID],$Q39,Table_Index[year],$R39)/COUNTIFS(Table_Index[Quarter],"&lt;&gt;''",Table_Index[ID],$Q39,Table_Index[year],$R39)</f>
        <v>0.10511357499999999</v>
      </c>
      <c r="W39">
        <f>SUMIFS(INDEX(Table_Index[],,MATCH(W$12,Table_Index[#Headers],0)),
Table_Index[ID],$Q39,Table_Index[year],$R39)/COUNTIFS(Table_Index[Quarter],"&lt;&gt;''",Table_Index[ID],$Q39,Table_Index[year],$R39)</f>
        <v>8.8447999999999999E-3</v>
      </c>
      <c r="X39">
        <f>SUMIFS(INDEX(Table_Index[],,MATCH(X$12,Table_Index[#Headers],0)),
Table_Index[ID],$Q39,Table_Index[year],$R39)/COUNTIFS(Table_Index[Quarter],"&lt;&gt;''",Table_Index[ID],$Q39,Table_Index[year],$R39)</f>
        <v>0.25779439999999998</v>
      </c>
      <c r="Y39">
        <f>SUMIFS(INDEX(Table_Index[],,MATCH(Y$12,Table_Index[#Headers],0)),
Table_Index[ID],$Q39,Table_Index[year],$R39)/COUNTIFS(Table_Index[Quarter],"&lt;&gt;''",Table_Index[ID],$Q39,Table_Index[year],$R39)</f>
        <v>0.13812730000000001</v>
      </c>
      <c r="Z39">
        <f>SUMIFS(INDEX(Table_Index[],,MATCH(Z$12,Table_Index[#Headers],0)),
Table_Index[ID],$Q39,Table_Index[year],$R39)/COUNTIFS(Table_Index[Quarter],"&lt;&gt;''",Table_Index[ID],$Q39,Table_Index[year],$R39)</f>
        <v>5.7704175000000003E-2</v>
      </c>
      <c r="AA39">
        <f>SUMIFS(INDEX(Table_Index[],,MATCH(AA$12,Table_Index[#Headers],0)),
Table_Index[ID],$Q39,Table_Index[year],$R39)/COUNTIFS(Table_Index[Quarter],"&lt;&gt;''",Table_Index[ID],$Q39,Table_Index[year],$R39)</f>
        <v>5.2924874999999996E-2</v>
      </c>
      <c r="AB39">
        <f>SUMIFS(INDEX(Table_Index[],,MATCH(AB$12,Table_Index[#Headers],0)),
Table_Index[ID],$Q39,Table_Index[year],$R39)/COUNTIFS(Table_Index[Quarter],"&lt;&gt;''",Table_Index[ID],$Q39,Table_Index[year],$R39)</f>
        <v>2.3363250000000002E-3</v>
      </c>
      <c r="AC39" s="24">
        <f t="shared" si="2"/>
        <v>1.0000001249999999</v>
      </c>
      <c r="AD39">
        <f>COUNTIFS(Table_Index[Quarter],"&lt;&gt;''",Table_Index[ID],$Q39,Table_Index[year],$R39)</f>
        <v>4</v>
      </c>
      <c r="AE39" s="34">
        <f t="shared" si="3"/>
        <v>0.82258270585954929</v>
      </c>
    </row>
    <row r="40" spans="1:31" x14ac:dyDescent="0.3">
      <c r="A40">
        <v>9105</v>
      </c>
      <c r="B40">
        <v>2006</v>
      </c>
      <c r="C40">
        <v>1</v>
      </c>
      <c r="D40">
        <v>0.14710239999999999</v>
      </c>
      <c r="E40">
        <v>0.1707967</v>
      </c>
      <c r="F40">
        <v>7.5081400000000006E-2</v>
      </c>
      <c r="G40">
        <v>0.1892586</v>
      </c>
      <c r="H40">
        <v>1.1328899999999999E-2</v>
      </c>
      <c r="I40">
        <v>0</v>
      </c>
      <c r="J40">
        <v>0.23842430000000001</v>
      </c>
      <c r="K40">
        <v>7.1082999999999993E-2</v>
      </c>
      <c r="L40">
        <v>9.3296500000000004E-2</v>
      </c>
      <c r="M40">
        <v>3.6281999999999998E-3</v>
      </c>
      <c r="O40" t="str">
        <f>Table_Index[[#This Row],[ID]]&amp;Table_Index[[#This Row],[year]]</f>
        <v>91052006</v>
      </c>
      <c r="P40" t="str">
        <v>91092008</v>
      </c>
      <c r="Q40" t="str">
        <f t="shared" si="0"/>
        <v>9109</v>
      </c>
      <c r="R40" t="str">
        <f t="shared" si="1"/>
        <v>2008</v>
      </c>
      <c r="S40">
        <f>SUMIFS(INDEX(Table_Index[],,MATCH(S$12,Table_Index[#Headers],0)),
Table_Index[ID],$Q40,Table_Index[year],$R40)/COUNTIFS(Table_Index[Quarter],"&lt;&gt;''",Table_Index[ID],$Q40,Table_Index[year],$R40)</f>
        <v>4.5712175000000008E-2</v>
      </c>
      <c r="T40">
        <f>SUMIFS(INDEX(Table_Index[],,MATCH(T$12,Table_Index[#Headers],0)),
Table_Index[ID],$Q40,Table_Index[year],$R40)/COUNTIFS(Table_Index[Quarter],"&lt;&gt;''",Table_Index[ID],$Q40,Table_Index[year],$R40)</f>
        <v>0.30007689999999998</v>
      </c>
      <c r="U40">
        <f>SUMIFS(INDEX(Table_Index[],,MATCH(U$12,Table_Index[#Headers],0)),
Table_Index[ID],$Q40,Table_Index[year],$R40)/COUNTIFS(Table_Index[Quarter],"&lt;&gt;''",Table_Index[ID],$Q40,Table_Index[year],$R40)</f>
        <v>6.1138499999999998E-2</v>
      </c>
      <c r="V40">
        <f>SUMIFS(INDEX(Table_Index[],,MATCH(V$12,Table_Index[#Headers],0)),
Table_Index[ID],$Q40,Table_Index[year],$R40)/COUNTIFS(Table_Index[Quarter],"&lt;&gt;''",Table_Index[ID],$Q40,Table_Index[year],$R40)</f>
        <v>9.6077175000000001E-2</v>
      </c>
      <c r="W40">
        <f>SUMIFS(INDEX(Table_Index[],,MATCH(W$12,Table_Index[#Headers],0)),
Table_Index[ID],$Q40,Table_Index[year],$R40)/COUNTIFS(Table_Index[Quarter],"&lt;&gt;''",Table_Index[ID],$Q40,Table_Index[year],$R40)</f>
        <v>0</v>
      </c>
      <c r="X40">
        <f>SUMIFS(INDEX(Table_Index[],,MATCH(X$12,Table_Index[#Headers],0)),
Table_Index[ID],$Q40,Table_Index[year],$R40)/COUNTIFS(Table_Index[Quarter],"&lt;&gt;''",Table_Index[ID],$Q40,Table_Index[year],$R40)</f>
        <v>0.24604355</v>
      </c>
      <c r="Y40">
        <f>SUMIFS(INDEX(Table_Index[],,MATCH(Y$12,Table_Index[#Headers],0)),
Table_Index[ID],$Q40,Table_Index[year],$R40)/COUNTIFS(Table_Index[Quarter],"&lt;&gt;''",Table_Index[ID],$Q40,Table_Index[year],$R40)</f>
        <v>0.173333075</v>
      </c>
      <c r="Z40">
        <f>SUMIFS(INDEX(Table_Index[],,MATCH(Z$12,Table_Index[#Headers],0)),
Table_Index[ID],$Q40,Table_Index[year],$R40)/COUNTIFS(Table_Index[Quarter],"&lt;&gt;''",Table_Index[ID],$Q40,Table_Index[year],$R40)</f>
        <v>6.6934624999999998E-2</v>
      </c>
      <c r="AA40">
        <f>SUMIFS(INDEX(Table_Index[],,MATCH(AA$12,Table_Index[#Headers],0)),
Table_Index[ID],$Q40,Table_Index[year],$R40)/COUNTIFS(Table_Index[Quarter],"&lt;&gt;''",Table_Index[ID],$Q40,Table_Index[year],$R40)</f>
        <v>3.9840500000000003E-3</v>
      </c>
      <c r="AB40">
        <f>SUMIFS(INDEX(Table_Index[],,MATCH(AB$12,Table_Index[#Headers],0)),
Table_Index[ID],$Q40,Table_Index[year],$R40)/COUNTIFS(Table_Index[Quarter],"&lt;&gt;''",Table_Index[ID],$Q40,Table_Index[year],$R40)</f>
        <v>6.6999249999999998E-3</v>
      </c>
      <c r="AC40" s="24">
        <f t="shared" si="2"/>
        <v>0.99999997500000015</v>
      </c>
      <c r="AD40">
        <f>COUNTIFS(Table_Index[Quarter],"&lt;&gt;''",Table_Index[ID],$Q40,Table_Index[year],$R40)</f>
        <v>4</v>
      </c>
      <c r="AE40" s="34">
        <f t="shared" si="3"/>
        <v>0.79977272234607188</v>
      </c>
    </row>
    <row r="41" spans="1:31" x14ac:dyDescent="0.3">
      <c r="A41">
        <v>9105</v>
      </c>
      <c r="B41">
        <v>2006</v>
      </c>
      <c r="C41">
        <v>2</v>
      </c>
      <c r="D41">
        <v>0.16174830000000001</v>
      </c>
      <c r="E41">
        <v>0.29054790000000003</v>
      </c>
      <c r="F41">
        <v>6.9012599999999993E-2</v>
      </c>
      <c r="G41">
        <v>0.1329931</v>
      </c>
      <c r="H41">
        <v>4.4930100000000001E-2</v>
      </c>
      <c r="I41">
        <v>0</v>
      </c>
      <c r="J41">
        <v>0</v>
      </c>
      <c r="K41">
        <v>0.17672499999999999</v>
      </c>
      <c r="L41">
        <v>0.1186154</v>
      </c>
      <c r="M41">
        <v>5.4276000000000003E-3</v>
      </c>
      <c r="O41" t="str">
        <f>Table_Index[[#This Row],[ID]]&amp;Table_Index[[#This Row],[year]]</f>
        <v>91052006</v>
      </c>
      <c r="P41" t="str">
        <v>91092009</v>
      </c>
      <c r="Q41" t="str">
        <f t="shared" si="0"/>
        <v>9109</v>
      </c>
      <c r="R41" t="str">
        <f t="shared" si="1"/>
        <v>2009</v>
      </c>
      <c r="S41">
        <f>SUMIFS(INDEX(Table_Index[],,MATCH(S$12,Table_Index[#Headers],0)),
Table_Index[ID],$Q41,Table_Index[year],$R41)/COUNTIFS(Table_Index[Quarter],"&lt;&gt;''",Table_Index[ID],$Q41,Table_Index[year],$R41)</f>
        <v>3.8903750000000001E-2</v>
      </c>
      <c r="T41">
        <f>SUMIFS(INDEX(Table_Index[],,MATCH(T$12,Table_Index[#Headers],0)),
Table_Index[ID],$Q41,Table_Index[year],$R41)/COUNTIFS(Table_Index[Quarter],"&lt;&gt;''",Table_Index[ID],$Q41,Table_Index[year],$R41)</f>
        <v>0.11642857500000001</v>
      </c>
      <c r="U41">
        <f>SUMIFS(INDEX(Table_Index[],,MATCH(U$12,Table_Index[#Headers],0)),
Table_Index[ID],$Q41,Table_Index[year],$R41)/COUNTIFS(Table_Index[Quarter],"&lt;&gt;''",Table_Index[ID],$Q41,Table_Index[year],$R41)</f>
        <v>6.0610524999999998E-2</v>
      </c>
      <c r="V41">
        <f>SUMIFS(INDEX(Table_Index[],,MATCH(V$12,Table_Index[#Headers],0)),
Table_Index[ID],$Q41,Table_Index[year],$R41)/COUNTIFS(Table_Index[Quarter],"&lt;&gt;''",Table_Index[ID],$Q41,Table_Index[year],$R41)</f>
        <v>0.13368382500000001</v>
      </c>
      <c r="W41">
        <f>SUMIFS(INDEX(Table_Index[],,MATCH(W$12,Table_Index[#Headers],0)),
Table_Index[ID],$Q41,Table_Index[year],$R41)/COUNTIFS(Table_Index[Quarter],"&lt;&gt;''",Table_Index[ID],$Q41,Table_Index[year],$R41)</f>
        <v>1.3878025E-2</v>
      </c>
      <c r="X41">
        <f>SUMIFS(INDEX(Table_Index[],,MATCH(X$12,Table_Index[#Headers],0)),
Table_Index[ID],$Q41,Table_Index[year],$R41)/COUNTIFS(Table_Index[Quarter],"&lt;&gt;''",Table_Index[ID],$Q41,Table_Index[year],$R41)</f>
        <v>0.40574350000000003</v>
      </c>
      <c r="Y41">
        <f>SUMIFS(INDEX(Table_Index[],,MATCH(Y$12,Table_Index[#Headers],0)),
Table_Index[ID],$Q41,Table_Index[year],$R41)/COUNTIFS(Table_Index[Quarter],"&lt;&gt;''",Table_Index[ID],$Q41,Table_Index[year],$R41)</f>
        <v>0.135284975</v>
      </c>
      <c r="Z41">
        <f>SUMIFS(INDEX(Table_Index[],,MATCH(Z$12,Table_Index[#Headers],0)),
Table_Index[ID],$Q41,Table_Index[year],$R41)/COUNTIFS(Table_Index[Quarter],"&lt;&gt;''",Table_Index[ID],$Q41,Table_Index[year],$R41)</f>
        <v>6.7853074999999999E-2</v>
      </c>
      <c r="AA41">
        <f>SUMIFS(INDEX(Table_Index[],,MATCH(AA$12,Table_Index[#Headers],0)),
Table_Index[ID],$Q41,Table_Index[year],$R41)/COUNTIFS(Table_Index[Quarter],"&lt;&gt;''",Table_Index[ID],$Q41,Table_Index[year],$R41)</f>
        <v>1.6700425000000001E-2</v>
      </c>
      <c r="AB41">
        <f>SUMIFS(INDEX(Table_Index[],,MATCH(AB$12,Table_Index[#Headers],0)),
Table_Index[ID],$Q41,Table_Index[year],$R41)/COUNTIFS(Table_Index[Quarter],"&lt;&gt;''",Table_Index[ID],$Q41,Table_Index[year],$R41)</f>
        <v>1.0913300000000001E-2</v>
      </c>
      <c r="AC41" s="24">
        <f t="shared" si="2"/>
        <v>0.99999997500000015</v>
      </c>
      <c r="AD41">
        <f>COUNTIFS(Table_Index[Quarter],"&lt;&gt;''",Table_Index[ID],$Q41,Table_Index[year],$R41)</f>
        <v>4</v>
      </c>
      <c r="AE41" s="34">
        <f t="shared" si="3"/>
        <v>0.77526142842207313</v>
      </c>
    </row>
    <row r="42" spans="1:31" x14ac:dyDescent="0.3">
      <c r="A42">
        <v>9105</v>
      </c>
      <c r="B42">
        <v>2006</v>
      </c>
      <c r="C42">
        <v>3</v>
      </c>
      <c r="D42">
        <v>0.14947730000000001</v>
      </c>
      <c r="E42">
        <v>6.7440899999999998E-2</v>
      </c>
      <c r="F42">
        <v>4.9725100000000001E-2</v>
      </c>
      <c r="G42">
        <v>0.26372420000000002</v>
      </c>
      <c r="H42">
        <v>0</v>
      </c>
      <c r="I42">
        <v>0.30197429999999997</v>
      </c>
      <c r="J42">
        <v>7.3228799999999997E-2</v>
      </c>
      <c r="K42">
        <v>2.6573699999999999E-2</v>
      </c>
      <c r="L42">
        <v>6.4421199999999998E-2</v>
      </c>
      <c r="M42">
        <v>3.4345999999999999E-3</v>
      </c>
      <c r="O42" t="str">
        <f>Table_Index[[#This Row],[ID]]&amp;Table_Index[[#This Row],[year]]</f>
        <v>91052006</v>
      </c>
      <c r="P42" t="str">
        <v>91092010</v>
      </c>
      <c r="Q42" t="str">
        <f t="shared" si="0"/>
        <v>9109</v>
      </c>
      <c r="R42" t="str">
        <f t="shared" si="1"/>
        <v>2010</v>
      </c>
      <c r="S42">
        <f>SUMIFS(INDEX(Table_Index[],,MATCH(S$12,Table_Index[#Headers],0)),
Table_Index[ID],$Q42,Table_Index[year],$R42)/COUNTIFS(Table_Index[Quarter],"&lt;&gt;''",Table_Index[ID],$Q42,Table_Index[year],$R42)</f>
        <v>6.0754249999999996E-2</v>
      </c>
      <c r="T42">
        <f>SUMIFS(INDEX(Table_Index[],,MATCH(T$12,Table_Index[#Headers],0)),
Table_Index[ID],$Q42,Table_Index[year],$R42)/COUNTIFS(Table_Index[Quarter],"&lt;&gt;''",Table_Index[ID],$Q42,Table_Index[year],$R42)</f>
        <v>8.2632349999999993E-2</v>
      </c>
      <c r="U42">
        <f>SUMIFS(INDEX(Table_Index[],,MATCH(U$12,Table_Index[#Headers],0)),
Table_Index[ID],$Q42,Table_Index[year],$R42)/COUNTIFS(Table_Index[Quarter],"&lt;&gt;''",Table_Index[ID],$Q42,Table_Index[year],$R42)</f>
        <v>5.5532924999999997E-2</v>
      </c>
      <c r="V42">
        <f>SUMIFS(INDEX(Table_Index[],,MATCH(V$12,Table_Index[#Headers],0)),
Table_Index[ID],$Q42,Table_Index[year],$R42)/COUNTIFS(Table_Index[Quarter],"&lt;&gt;''",Table_Index[ID],$Q42,Table_Index[year],$R42)</f>
        <v>0.16296705</v>
      </c>
      <c r="W42">
        <f>SUMIFS(INDEX(Table_Index[],,MATCH(W$12,Table_Index[#Headers],0)),
Table_Index[ID],$Q42,Table_Index[year],$R42)/COUNTIFS(Table_Index[Quarter],"&lt;&gt;''",Table_Index[ID],$Q42,Table_Index[year],$R42)</f>
        <v>3.1465525000000001E-2</v>
      </c>
      <c r="X42">
        <f>SUMIFS(INDEX(Table_Index[],,MATCH(X$12,Table_Index[#Headers],0)),
Table_Index[ID],$Q42,Table_Index[year],$R42)/COUNTIFS(Table_Index[Quarter],"&lt;&gt;''",Table_Index[ID],$Q42,Table_Index[year],$R42)</f>
        <v>0.358500025</v>
      </c>
      <c r="Y42">
        <f>SUMIFS(INDEX(Table_Index[],,MATCH(Y$12,Table_Index[#Headers],0)),
Table_Index[ID],$Q42,Table_Index[year],$R42)/COUNTIFS(Table_Index[Quarter],"&lt;&gt;''",Table_Index[ID],$Q42,Table_Index[year],$R42)</f>
        <v>0.17602062499999999</v>
      </c>
      <c r="Z42">
        <f>SUMIFS(INDEX(Table_Index[],,MATCH(Z$12,Table_Index[#Headers],0)),
Table_Index[ID],$Q42,Table_Index[year],$R42)/COUNTIFS(Table_Index[Quarter],"&lt;&gt;''",Table_Index[ID],$Q42,Table_Index[year],$R42)</f>
        <v>4.1488200000000003E-2</v>
      </c>
      <c r="AA42">
        <f>SUMIFS(INDEX(Table_Index[],,MATCH(AA$12,Table_Index[#Headers],0)),
Table_Index[ID],$Q42,Table_Index[year],$R42)/COUNTIFS(Table_Index[Quarter],"&lt;&gt;''",Table_Index[ID],$Q42,Table_Index[year],$R42)</f>
        <v>2.1502400000000001E-2</v>
      </c>
      <c r="AB42">
        <f>SUMIFS(INDEX(Table_Index[],,MATCH(AB$12,Table_Index[#Headers],0)),
Table_Index[ID],$Q42,Table_Index[year],$R42)/COUNTIFS(Table_Index[Quarter],"&lt;&gt;''",Table_Index[ID],$Q42,Table_Index[year],$R42)</f>
        <v>9.1365749999999992E-3</v>
      </c>
      <c r="AC42" s="24">
        <f t="shared" si="2"/>
        <v>0.9999999249999999</v>
      </c>
      <c r="AD42">
        <f>COUNTIFS(Table_Index[Quarter],"&lt;&gt;''",Table_Index[ID],$Q42,Table_Index[year],$R42)</f>
        <v>4</v>
      </c>
      <c r="AE42" s="34">
        <f t="shared" si="3"/>
        <v>0.79707594213400945</v>
      </c>
    </row>
    <row r="43" spans="1:31" x14ac:dyDescent="0.3">
      <c r="A43">
        <v>9105</v>
      </c>
      <c r="B43">
        <v>2006</v>
      </c>
      <c r="C43">
        <v>4</v>
      </c>
      <c r="D43">
        <v>5.5880199999999998E-2</v>
      </c>
      <c r="E43">
        <v>7.8214900000000004E-2</v>
      </c>
      <c r="F43">
        <v>6.1007600000000002E-2</v>
      </c>
      <c r="G43">
        <v>0.18982760000000001</v>
      </c>
      <c r="H43">
        <v>1.0950100000000001E-2</v>
      </c>
      <c r="I43">
        <v>0.40671760000000001</v>
      </c>
      <c r="J43">
        <v>3.36324E-2</v>
      </c>
      <c r="K43">
        <v>0.1095009</v>
      </c>
      <c r="L43">
        <v>5.1621899999999998E-2</v>
      </c>
      <c r="M43">
        <v>2.6467999999999999E-3</v>
      </c>
      <c r="O43" t="str">
        <f>Table_Index[[#This Row],[ID]]&amp;Table_Index[[#This Row],[year]]</f>
        <v>91052006</v>
      </c>
      <c r="P43" t="str">
        <v>91092011</v>
      </c>
      <c r="Q43" t="str">
        <f t="shared" si="0"/>
        <v>9109</v>
      </c>
      <c r="R43" t="str">
        <f t="shared" si="1"/>
        <v>2011</v>
      </c>
      <c r="S43">
        <f>SUMIFS(INDEX(Table_Index[],,MATCH(S$12,Table_Index[#Headers],0)),
Table_Index[ID],$Q43,Table_Index[year],$R43)/COUNTIFS(Table_Index[Quarter],"&lt;&gt;''",Table_Index[ID],$Q43,Table_Index[year],$R43)</f>
        <v>6.1569950000000005E-2</v>
      </c>
      <c r="T43">
        <f>SUMIFS(INDEX(Table_Index[],,MATCH(T$12,Table_Index[#Headers],0)),
Table_Index[ID],$Q43,Table_Index[year],$R43)/COUNTIFS(Table_Index[Quarter],"&lt;&gt;''",Table_Index[ID],$Q43,Table_Index[year],$R43)</f>
        <v>0.17050547500000002</v>
      </c>
      <c r="U43">
        <f>SUMIFS(INDEX(Table_Index[],,MATCH(U$12,Table_Index[#Headers],0)),
Table_Index[ID],$Q43,Table_Index[year],$R43)/COUNTIFS(Table_Index[Quarter],"&lt;&gt;''",Table_Index[ID],$Q43,Table_Index[year],$R43)</f>
        <v>7.8055150000000004E-2</v>
      </c>
      <c r="V43">
        <f>SUMIFS(INDEX(Table_Index[],,MATCH(V$12,Table_Index[#Headers],0)),
Table_Index[ID],$Q43,Table_Index[year],$R43)/COUNTIFS(Table_Index[Quarter],"&lt;&gt;''",Table_Index[ID],$Q43,Table_Index[year],$R43)</f>
        <v>0.1273666</v>
      </c>
      <c r="W43">
        <f>SUMIFS(INDEX(Table_Index[],,MATCH(W$12,Table_Index[#Headers],0)),
Table_Index[ID],$Q43,Table_Index[year],$R43)/COUNTIFS(Table_Index[Quarter],"&lt;&gt;''",Table_Index[ID],$Q43,Table_Index[year],$R43)</f>
        <v>5.086185E-2</v>
      </c>
      <c r="X43">
        <f>SUMIFS(INDEX(Table_Index[],,MATCH(X$12,Table_Index[#Headers],0)),
Table_Index[ID],$Q43,Table_Index[year],$R43)/COUNTIFS(Table_Index[Quarter],"&lt;&gt;''",Table_Index[ID],$Q43,Table_Index[year],$R43)</f>
        <v>0.26423905000000003</v>
      </c>
      <c r="Y43">
        <f>SUMIFS(INDEX(Table_Index[],,MATCH(Y$12,Table_Index[#Headers],0)),
Table_Index[ID],$Q43,Table_Index[year],$R43)/COUNTIFS(Table_Index[Quarter],"&lt;&gt;''",Table_Index[ID],$Q43,Table_Index[year],$R43)</f>
        <v>0.14137315</v>
      </c>
      <c r="Z43">
        <f>SUMIFS(INDEX(Table_Index[],,MATCH(Z$12,Table_Index[#Headers],0)),
Table_Index[ID],$Q43,Table_Index[year],$R43)/COUNTIFS(Table_Index[Quarter],"&lt;&gt;''",Table_Index[ID],$Q43,Table_Index[year],$R43)</f>
        <v>5.1189849999999995E-2</v>
      </c>
      <c r="AA43">
        <f>SUMIFS(INDEX(Table_Index[],,MATCH(AA$12,Table_Index[#Headers],0)),
Table_Index[ID],$Q43,Table_Index[year],$R43)/COUNTIFS(Table_Index[Quarter],"&lt;&gt;''",Table_Index[ID],$Q43,Table_Index[year],$R43)</f>
        <v>4.9351575000000002E-2</v>
      </c>
      <c r="AB43">
        <f>SUMIFS(INDEX(Table_Index[],,MATCH(AB$12,Table_Index[#Headers],0)),
Table_Index[ID],$Q43,Table_Index[year],$R43)/COUNTIFS(Table_Index[Quarter],"&lt;&gt;''",Table_Index[ID],$Q43,Table_Index[year],$R43)</f>
        <v>5.4872999999999996E-3</v>
      </c>
      <c r="AC43" s="24">
        <f t="shared" si="2"/>
        <v>0.99999994999999997</v>
      </c>
      <c r="AD43">
        <f>COUNTIFS(Table_Index[Quarter],"&lt;&gt;''",Table_Index[ID],$Q43,Table_Index[year],$R43)</f>
        <v>4</v>
      </c>
      <c r="AE43" s="34">
        <f t="shared" si="3"/>
        <v>0.84734050698439867</v>
      </c>
    </row>
    <row r="44" spans="1:31" x14ac:dyDescent="0.3">
      <c r="A44">
        <v>9105</v>
      </c>
      <c r="B44">
        <v>2007</v>
      </c>
      <c r="C44">
        <v>1</v>
      </c>
      <c r="D44">
        <v>8.3765800000000001E-2</v>
      </c>
      <c r="E44">
        <v>0.1142261</v>
      </c>
      <c r="F44">
        <v>3.9598399999999999E-2</v>
      </c>
      <c r="G44">
        <v>0.15077840000000001</v>
      </c>
      <c r="H44">
        <v>4.5690000000000001E-3</v>
      </c>
      <c r="I44">
        <v>0.39598369999999999</v>
      </c>
      <c r="J44">
        <v>0.1288031</v>
      </c>
      <c r="K44">
        <v>2.3987499999999998E-2</v>
      </c>
      <c r="L44">
        <v>5.6351499999999999E-2</v>
      </c>
      <c r="M44">
        <v>1.9364E-3</v>
      </c>
      <c r="O44" t="str">
        <f>Table_Index[[#This Row],[ID]]&amp;Table_Index[[#This Row],[year]]</f>
        <v>91052007</v>
      </c>
      <c r="P44" t="str">
        <v>91092012</v>
      </c>
      <c r="Q44" t="str">
        <f t="shared" si="0"/>
        <v>9109</v>
      </c>
      <c r="R44" t="str">
        <f t="shared" si="1"/>
        <v>2012</v>
      </c>
      <c r="S44">
        <f>SUMIFS(INDEX(Table_Index[],,MATCH(S$12,Table_Index[#Headers],0)),
Table_Index[ID],$Q44,Table_Index[year],$R44)/COUNTIFS(Table_Index[Quarter],"&lt;&gt;''",Table_Index[ID],$Q44,Table_Index[year],$R44)</f>
        <v>9.6959550000000005E-2</v>
      </c>
      <c r="T44">
        <f>SUMIFS(INDEX(Table_Index[],,MATCH(T$12,Table_Index[#Headers],0)),
Table_Index[ID],$Q44,Table_Index[year],$R44)/COUNTIFS(Table_Index[Quarter],"&lt;&gt;''",Table_Index[ID],$Q44,Table_Index[year],$R44)</f>
        <v>0.14825207499999998</v>
      </c>
      <c r="U44">
        <f>SUMIFS(INDEX(Table_Index[],,MATCH(U$12,Table_Index[#Headers],0)),
Table_Index[ID],$Q44,Table_Index[year],$R44)/COUNTIFS(Table_Index[Quarter],"&lt;&gt;''",Table_Index[ID],$Q44,Table_Index[year],$R44)</f>
        <v>8.5817974999999991E-2</v>
      </c>
      <c r="V44">
        <f>SUMIFS(INDEX(Table_Index[],,MATCH(V$12,Table_Index[#Headers],0)),
Table_Index[ID],$Q44,Table_Index[year],$R44)/COUNTIFS(Table_Index[Quarter],"&lt;&gt;''",Table_Index[ID],$Q44,Table_Index[year],$R44)</f>
        <v>6.8139550000000007E-2</v>
      </c>
      <c r="W44">
        <f>SUMIFS(INDEX(Table_Index[],,MATCH(W$12,Table_Index[#Headers],0)),
Table_Index[ID],$Q44,Table_Index[year],$R44)/COUNTIFS(Table_Index[Quarter],"&lt;&gt;''",Table_Index[ID],$Q44,Table_Index[year],$R44)</f>
        <v>6.313427499999999E-2</v>
      </c>
      <c r="X44">
        <f>SUMIFS(INDEX(Table_Index[],,MATCH(X$12,Table_Index[#Headers],0)),
Table_Index[ID],$Q44,Table_Index[year],$R44)/COUNTIFS(Table_Index[Quarter],"&lt;&gt;''",Table_Index[ID],$Q44,Table_Index[year],$R44)</f>
        <v>0.340439775</v>
      </c>
      <c r="Y44">
        <f>SUMIFS(INDEX(Table_Index[],,MATCH(Y$12,Table_Index[#Headers],0)),
Table_Index[ID],$Q44,Table_Index[year],$R44)/COUNTIFS(Table_Index[Quarter],"&lt;&gt;''",Table_Index[ID],$Q44,Table_Index[year],$R44)</f>
        <v>9.3218300000000004E-2</v>
      </c>
      <c r="Z44">
        <f>SUMIFS(INDEX(Table_Index[],,MATCH(Z$12,Table_Index[#Headers],0)),
Table_Index[ID],$Q44,Table_Index[year],$R44)/COUNTIFS(Table_Index[Quarter],"&lt;&gt;''",Table_Index[ID],$Q44,Table_Index[year],$R44)</f>
        <v>3.5843674999999998E-2</v>
      </c>
      <c r="AA44">
        <f>SUMIFS(INDEX(Table_Index[],,MATCH(AA$12,Table_Index[#Headers],0)),
Table_Index[ID],$Q44,Table_Index[year],$R44)/COUNTIFS(Table_Index[Quarter],"&lt;&gt;''",Table_Index[ID],$Q44,Table_Index[year],$R44)</f>
        <v>5.9587675E-2</v>
      </c>
      <c r="AB44">
        <f>SUMIFS(INDEX(Table_Index[],,MATCH(AB$12,Table_Index[#Headers],0)),
Table_Index[ID],$Q44,Table_Index[year],$R44)/COUNTIFS(Table_Index[Quarter],"&lt;&gt;''",Table_Index[ID],$Q44,Table_Index[year],$R44)</f>
        <v>8.6071499999999992E-3</v>
      </c>
      <c r="AC44" s="24">
        <f t="shared" si="2"/>
        <v>0.99999999999999989</v>
      </c>
      <c r="AD44">
        <f>COUNTIFS(Table_Index[Quarter],"&lt;&gt;''",Table_Index[ID],$Q44,Table_Index[year],$R44)</f>
        <v>4</v>
      </c>
      <c r="AE44" s="34">
        <f t="shared" si="3"/>
        <v>0.82312807319743875</v>
      </c>
    </row>
    <row r="45" spans="1:31" x14ac:dyDescent="0.3">
      <c r="A45">
        <v>9105</v>
      </c>
      <c r="B45">
        <v>2007</v>
      </c>
      <c r="C45">
        <v>2</v>
      </c>
      <c r="D45">
        <v>0.1218224</v>
      </c>
      <c r="E45">
        <v>8.3457400000000001E-2</v>
      </c>
      <c r="F45">
        <v>8.5093799999999997E-2</v>
      </c>
      <c r="G45">
        <v>0.12538750000000001</v>
      </c>
      <c r="H45">
        <v>1.6364199999999999E-2</v>
      </c>
      <c r="I45">
        <v>0.22909879999999999</v>
      </c>
      <c r="J45">
        <v>8.8366700000000006E-2</v>
      </c>
      <c r="K45">
        <v>0.15545990000000001</v>
      </c>
      <c r="L45">
        <v>8.8366700000000006E-2</v>
      </c>
      <c r="M45">
        <v>6.5824999999999998E-3</v>
      </c>
      <c r="O45" t="str">
        <f>Table_Index[[#This Row],[ID]]&amp;Table_Index[[#This Row],[year]]</f>
        <v>91052007</v>
      </c>
      <c r="P45" t="str">
        <v>91102003</v>
      </c>
      <c r="Q45" t="str">
        <f t="shared" si="0"/>
        <v>9110</v>
      </c>
      <c r="R45" t="str">
        <f t="shared" si="1"/>
        <v>2003</v>
      </c>
      <c r="S45">
        <f>SUMIFS(INDEX(Table_Index[],,MATCH(S$12,Table_Index[#Headers],0)),
Table_Index[ID],$Q45,Table_Index[year],$R45)/COUNTIFS(Table_Index[Quarter],"&lt;&gt;''",Table_Index[ID],$Q45,Table_Index[year],$R45)</f>
        <v>4.2442875000000005E-2</v>
      </c>
      <c r="T45">
        <f>SUMIFS(INDEX(Table_Index[],,MATCH(T$12,Table_Index[#Headers],0)),
Table_Index[ID],$Q45,Table_Index[year],$R45)/COUNTIFS(Table_Index[Quarter],"&lt;&gt;''",Table_Index[ID],$Q45,Table_Index[year],$R45)</f>
        <v>0.16304460000000001</v>
      </c>
      <c r="U45">
        <f>SUMIFS(INDEX(Table_Index[],,MATCH(U$12,Table_Index[#Headers],0)),
Table_Index[ID],$Q45,Table_Index[year],$R45)/COUNTIFS(Table_Index[Quarter],"&lt;&gt;''",Table_Index[ID],$Q45,Table_Index[year],$R45)</f>
        <v>2.3261474999999997E-2</v>
      </c>
      <c r="V45">
        <f>SUMIFS(INDEX(Table_Index[],,MATCH(V$12,Table_Index[#Headers],0)),
Table_Index[ID],$Q45,Table_Index[year],$R45)/COUNTIFS(Table_Index[Quarter],"&lt;&gt;''",Table_Index[ID],$Q45,Table_Index[year],$R45)</f>
        <v>0.38561084999999995</v>
      </c>
      <c r="W45">
        <f>SUMIFS(INDEX(Table_Index[],,MATCH(W$12,Table_Index[#Headers],0)),
Table_Index[ID],$Q45,Table_Index[year],$R45)/COUNTIFS(Table_Index[Quarter],"&lt;&gt;''",Table_Index[ID],$Q45,Table_Index[year],$R45)</f>
        <v>1.788385E-2</v>
      </c>
      <c r="X45">
        <f>SUMIFS(INDEX(Table_Index[],,MATCH(X$12,Table_Index[#Headers],0)),
Table_Index[ID],$Q45,Table_Index[year],$R45)/COUNTIFS(Table_Index[Quarter],"&lt;&gt;''",Table_Index[ID],$Q45,Table_Index[year],$R45)</f>
        <v>0.1872296</v>
      </c>
      <c r="Y45">
        <f>SUMIFS(INDEX(Table_Index[],,MATCH(Y$12,Table_Index[#Headers],0)),
Table_Index[ID],$Q45,Table_Index[year],$R45)/COUNTIFS(Table_Index[Quarter],"&lt;&gt;''",Table_Index[ID],$Q45,Table_Index[year],$R45)</f>
        <v>2.9379200000000001E-2</v>
      </c>
      <c r="Z45">
        <f>SUMIFS(INDEX(Table_Index[],,MATCH(Z$12,Table_Index[#Headers],0)),
Table_Index[ID],$Q45,Table_Index[year],$R45)/COUNTIFS(Table_Index[Quarter],"&lt;&gt;''",Table_Index[ID],$Q45,Table_Index[year],$R45)</f>
        <v>0.10829404999999999</v>
      </c>
      <c r="AA45">
        <f>SUMIFS(INDEX(Table_Index[],,MATCH(AA$12,Table_Index[#Headers],0)),
Table_Index[ID],$Q45,Table_Index[year],$R45)/COUNTIFS(Table_Index[Quarter],"&lt;&gt;''",Table_Index[ID],$Q45,Table_Index[year],$R45)</f>
        <v>3.7989975000000002E-2</v>
      </c>
      <c r="AB45">
        <f>SUMIFS(INDEX(Table_Index[],,MATCH(AB$12,Table_Index[#Headers],0)),
Table_Index[ID],$Q45,Table_Index[year],$R45)/COUNTIFS(Table_Index[Quarter],"&lt;&gt;''",Table_Index[ID],$Q45,Table_Index[year],$R45)</f>
        <v>4.8634500000000001E-3</v>
      </c>
      <c r="AC45" s="24">
        <f t="shared" si="2"/>
        <v>0.99999992500000012</v>
      </c>
      <c r="AD45">
        <f>COUNTIFS(Table_Index[Quarter],"&lt;&gt;''",Table_Index[ID],$Q45,Table_Index[year],$R45)</f>
        <v>4</v>
      </c>
      <c r="AE45" s="34">
        <f t="shared" si="3"/>
        <v>0.77294585170424812</v>
      </c>
    </row>
    <row r="46" spans="1:31" x14ac:dyDescent="0.3">
      <c r="A46">
        <v>9105</v>
      </c>
      <c r="B46">
        <v>2007</v>
      </c>
      <c r="C46">
        <v>3</v>
      </c>
      <c r="D46">
        <v>0.1016228</v>
      </c>
      <c r="E46">
        <v>0</v>
      </c>
      <c r="F46">
        <v>6.6014799999999998E-2</v>
      </c>
      <c r="G46">
        <v>0.30390810000000001</v>
      </c>
      <c r="H46">
        <v>1.20027E-2</v>
      </c>
      <c r="I46">
        <v>0.38408599999999998</v>
      </c>
      <c r="J46">
        <v>4.8010799999999999E-2</v>
      </c>
      <c r="K46">
        <v>3.6488199999999998E-2</v>
      </c>
      <c r="L46">
        <v>4.3689800000000001E-2</v>
      </c>
      <c r="M46">
        <v>4.1768999999999999E-3</v>
      </c>
      <c r="O46" t="str">
        <f>Table_Index[[#This Row],[ID]]&amp;Table_Index[[#This Row],[year]]</f>
        <v>91052007</v>
      </c>
      <c r="P46" t="str">
        <v>91102004</v>
      </c>
      <c r="Q46" t="str">
        <f t="shared" si="0"/>
        <v>9110</v>
      </c>
      <c r="R46" t="str">
        <f t="shared" si="1"/>
        <v>2004</v>
      </c>
      <c r="S46">
        <f>SUMIFS(INDEX(Table_Index[],,MATCH(S$12,Table_Index[#Headers],0)),
Table_Index[ID],$Q46,Table_Index[year],$R46)/COUNTIFS(Table_Index[Quarter],"&lt;&gt;''",Table_Index[ID],$Q46,Table_Index[year],$R46)</f>
        <v>3.9782075E-2</v>
      </c>
      <c r="T46">
        <f>SUMIFS(INDEX(Table_Index[],,MATCH(T$12,Table_Index[#Headers],0)),
Table_Index[ID],$Q46,Table_Index[year],$R46)/COUNTIFS(Table_Index[Quarter],"&lt;&gt;''",Table_Index[ID],$Q46,Table_Index[year],$R46)</f>
        <v>0.194088225</v>
      </c>
      <c r="U46">
        <f>SUMIFS(INDEX(Table_Index[],,MATCH(U$12,Table_Index[#Headers],0)),
Table_Index[ID],$Q46,Table_Index[year],$R46)/COUNTIFS(Table_Index[Quarter],"&lt;&gt;''",Table_Index[ID],$Q46,Table_Index[year],$R46)</f>
        <v>8.5524125000000006E-2</v>
      </c>
      <c r="V46">
        <f>SUMIFS(INDEX(Table_Index[],,MATCH(V$12,Table_Index[#Headers],0)),
Table_Index[ID],$Q46,Table_Index[year],$R46)/COUNTIFS(Table_Index[Quarter],"&lt;&gt;''",Table_Index[ID],$Q46,Table_Index[year],$R46)</f>
        <v>0.18575615000000001</v>
      </c>
      <c r="W46">
        <f>SUMIFS(INDEX(Table_Index[],,MATCH(W$12,Table_Index[#Headers],0)),
Table_Index[ID],$Q46,Table_Index[year],$R46)/COUNTIFS(Table_Index[Quarter],"&lt;&gt;''",Table_Index[ID],$Q46,Table_Index[year],$R46)</f>
        <v>8.4222250000000002E-3</v>
      </c>
      <c r="X46">
        <f>SUMIFS(INDEX(Table_Index[],,MATCH(X$12,Table_Index[#Headers],0)),
Table_Index[ID],$Q46,Table_Index[year],$R46)/COUNTIFS(Table_Index[Quarter],"&lt;&gt;''",Table_Index[ID],$Q46,Table_Index[year],$R46)</f>
        <v>0.27079810000000004</v>
      </c>
      <c r="Y46">
        <f>SUMIFS(INDEX(Table_Index[],,MATCH(Y$12,Table_Index[#Headers],0)),
Table_Index[ID],$Q46,Table_Index[year],$R46)/COUNTIFS(Table_Index[Quarter],"&lt;&gt;''",Table_Index[ID],$Q46,Table_Index[year],$R46)</f>
        <v>8.1063325000000006E-2</v>
      </c>
      <c r="Z46">
        <f>SUMIFS(INDEX(Table_Index[],,MATCH(Z$12,Table_Index[#Headers],0)),
Table_Index[ID],$Q46,Table_Index[year],$R46)/COUNTIFS(Table_Index[Quarter],"&lt;&gt;''",Table_Index[ID],$Q46,Table_Index[year],$R46)</f>
        <v>3.7455200000000001E-2</v>
      </c>
      <c r="AA46">
        <f>SUMIFS(INDEX(Table_Index[],,MATCH(AA$12,Table_Index[#Headers],0)),
Table_Index[ID],$Q46,Table_Index[year],$R46)/COUNTIFS(Table_Index[Quarter],"&lt;&gt;''",Table_Index[ID],$Q46,Table_Index[year],$R46)</f>
        <v>9.2021475000000005E-2</v>
      </c>
      <c r="AB46">
        <f>SUMIFS(INDEX(Table_Index[],,MATCH(AB$12,Table_Index[#Headers],0)),
Table_Index[ID],$Q46,Table_Index[year],$R46)/COUNTIFS(Table_Index[Quarter],"&lt;&gt;''",Table_Index[ID],$Q46,Table_Index[year],$R46)</f>
        <v>5.0891999999999995E-3</v>
      </c>
      <c r="AC46" s="24">
        <f t="shared" si="2"/>
        <v>1.0000001000000001</v>
      </c>
      <c r="AD46">
        <f>COUNTIFS(Table_Index[Quarter],"&lt;&gt;''",Table_Index[ID],$Q46,Table_Index[year],$R46)</f>
        <v>4</v>
      </c>
      <c r="AE46" s="34">
        <f t="shared" si="3"/>
        <v>0.82905687288273366</v>
      </c>
    </row>
    <row r="47" spans="1:31" x14ac:dyDescent="0.3">
      <c r="A47">
        <v>9105</v>
      </c>
      <c r="B47">
        <v>2007</v>
      </c>
      <c r="C47">
        <v>4</v>
      </c>
      <c r="D47">
        <v>6.1759599999999998E-2</v>
      </c>
      <c r="E47">
        <v>5.5903099999999997E-2</v>
      </c>
      <c r="F47">
        <v>0.11180619999999999</v>
      </c>
      <c r="G47">
        <v>4.4722499999999998E-2</v>
      </c>
      <c r="H47">
        <v>2.875E-3</v>
      </c>
      <c r="I47">
        <v>0.3593771</v>
      </c>
      <c r="J47">
        <v>0.15652869999999999</v>
      </c>
      <c r="K47">
        <v>9.90283E-2</v>
      </c>
      <c r="L47">
        <v>0.1018235</v>
      </c>
      <c r="M47">
        <v>6.1760000000000001E-3</v>
      </c>
      <c r="O47" t="str">
        <f>Table_Index[[#This Row],[ID]]&amp;Table_Index[[#This Row],[year]]</f>
        <v>91052007</v>
      </c>
      <c r="P47" t="str">
        <v>91102005</v>
      </c>
      <c r="Q47" t="str">
        <f t="shared" si="0"/>
        <v>9110</v>
      </c>
      <c r="R47" t="str">
        <f t="shared" si="1"/>
        <v>2005</v>
      </c>
      <c r="S47">
        <f>SUMIFS(INDEX(Table_Index[],,MATCH(S$12,Table_Index[#Headers],0)),
Table_Index[ID],$Q47,Table_Index[year],$R47)/COUNTIFS(Table_Index[Quarter],"&lt;&gt;''",Table_Index[ID],$Q47,Table_Index[year],$R47)</f>
        <v>9.7038275000000007E-2</v>
      </c>
      <c r="T47">
        <f>SUMIFS(INDEX(Table_Index[],,MATCH(T$12,Table_Index[#Headers],0)),
Table_Index[ID],$Q47,Table_Index[year],$R47)/COUNTIFS(Table_Index[Quarter],"&lt;&gt;''",Table_Index[ID],$Q47,Table_Index[year],$R47)</f>
        <v>0.13500082499999999</v>
      </c>
      <c r="U47">
        <f>SUMIFS(INDEX(Table_Index[],,MATCH(U$12,Table_Index[#Headers],0)),
Table_Index[ID],$Q47,Table_Index[year],$R47)/COUNTIFS(Table_Index[Quarter],"&lt;&gt;''",Table_Index[ID],$Q47,Table_Index[year],$R47)</f>
        <v>6.9214849999999994E-2</v>
      </c>
      <c r="V47">
        <f>SUMIFS(INDEX(Table_Index[],,MATCH(V$12,Table_Index[#Headers],0)),
Table_Index[ID],$Q47,Table_Index[year],$R47)/COUNTIFS(Table_Index[Quarter],"&lt;&gt;''",Table_Index[ID],$Q47,Table_Index[year],$R47)</f>
        <v>8.3403850000000002E-2</v>
      </c>
      <c r="W47">
        <f>SUMIFS(INDEX(Table_Index[],,MATCH(W$12,Table_Index[#Headers],0)),
Table_Index[ID],$Q47,Table_Index[year],$R47)/COUNTIFS(Table_Index[Quarter],"&lt;&gt;''",Table_Index[ID],$Q47,Table_Index[year],$R47)</f>
        <v>4.2786350000000001E-2</v>
      </c>
      <c r="X47">
        <f>SUMIFS(INDEX(Table_Index[],,MATCH(X$12,Table_Index[#Headers],0)),
Table_Index[ID],$Q47,Table_Index[year],$R47)/COUNTIFS(Table_Index[Quarter],"&lt;&gt;''",Table_Index[ID],$Q47,Table_Index[year],$R47)</f>
        <v>0.28923670000000001</v>
      </c>
      <c r="Y47">
        <f>SUMIFS(INDEX(Table_Index[],,MATCH(Y$12,Table_Index[#Headers],0)),
Table_Index[ID],$Q47,Table_Index[year],$R47)/COUNTIFS(Table_Index[Quarter],"&lt;&gt;''",Table_Index[ID],$Q47,Table_Index[year],$R47)</f>
        <v>0.12634255</v>
      </c>
      <c r="Z47">
        <f>SUMIFS(INDEX(Table_Index[],,MATCH(Z$12,Table_Index[#Headers],0)),
Table_Index[ID],$Q47,Table_Index[year],$R47)/COUNTIFS(Table_Index[Quarter],"&lt;&gt;''",Table_Index[ID],$Q47,Table_Index[year],$R47)</f>
        <v>0.105576375</v>
      </c>
      <c r="AA47">
        <f>SUMIFS(INDEX(Table_Index[],,MATCH(AA$12,Table_Index[#Headers],0)),
Table_Index[ID],$Q47,Table_Index[year],$R47)/COUNTIFS(Table_Index[Quarter],"&lt;&gt;''",Table_Index[ID],$Q47,Table_Index[year],$R47)</f>
        <v>4.4353600000000007E-2</v>
      </c>
      <c r="AB47">
        <f>SUMIFS(INDEX(Table_Index[],,MATCH(AB$12,Table_Index[#Headers],0)),
Table_Index[ID],$Q47,Table_Index[year],$R47)/COUNTIFS(Table_Index[Quarter],"&lt;&gt;''",Table_Index[ID],$Q47,Table_Index[year],$R47)</f>
        <v>7.0466000000000001E-3</v>
      </c>
      <c r="AC47" s="24">
        <f t="shared" si="2"/>
        <v>0.99999997500000015</v>
      </c>
      <c r="AD47">
        <f>COUNTIFS(Table_Index[Quarter],"&lt;&gt;''",Table_Index[ID],$Q47,Table_Index[year],$R47)</f>
        <v>4</v>
      </c>
      <c r="AE47" s="34">
        <f t="shared" si="3"/>
        <v>0.84599720510262311</v>
      </c>
    </row>
    <row r="48" spans="1:31" x14ac:dyDescent="0.3">
      <c r="A48">
        <v>9105</v>
      </c>
      <c r="B48">
        <v>2008</v>
      </c>
      <c r="C48">
        <v>1</v>
      </c>
      <c r="D48">
        <v>0.10062690000000001</v>
      </c>
      <c r="E48">
        <v>0.1154734</v>
      </c>
      <c r="F48">
        <v>0.1228967</v>
      </c>
      <c r="G48">
        <v>7.8356999999999996E-2</v>
      </c>
      <c r="H48">
        <v>0</v>
      </c>
      <c r="I48">
        <v>0.37941269999999999</v>
      </c>
      <c r="J48">
        <v>0.1154734</v>
      </c>
      <c r="K48">
        <v>3.5631799999999998E-2</v>
      </c>
      <c r="L48">
        <v>4.1240499999999999E-2</v>
      </c>
      <c r="M48">
        <v>1.08875E-2</v>
      </c>
      <c r="O48" t="str">
        <f>Table_Index[[#This Row],[ID]]&amp;Table_Index[[#This Row],[year]]</f>
        <v>91052008</v>
      </c>
      <c r="P48" t="str">
        <v>91102006</v>
      </c>
      <c r="Q48" t="str">
        <f t="shared" si="0"/>
        <v>9110</v>
      </c>
      <c r="R48" t="str">
        <f t="shared" si="1"/>
        <v>2006</v>
      </c>
      <c r="S48">
        <f>SUMIFS(INDEX(Table_Index[],,MATCH(S$12,Table_Index[#Headers],0)),
Table_Index[ID],$Q48,Table_Index[year],$R48)/COUNTIFS(Table_Index[Quarter],"&lt;&gt;''",Table_Index[ID],$Q48,Table_Index[year],$R48)</f>
        <v>7.690702499999999E-2</v>
      </c>
      <c r="T48">
        <f>SUMIFS(INDEX(Table_Index[],,MATCH(T$12,Table_Index[#Headers],0)),
Table_Index[ID],$Q48,Table_Index[year],$R48)/COUNTIFS(Table_Index[Quarter],"&lt;&gt;''",Table_Index[ID],$Q48,Table_Index[year],$R48)</f>
        <v>0.1306319</v>
      </c>
      <c r="U48">
        <f>SUMIFS(INDEX(Table_Index[],,MATCH(U$12,Table_Index[#Headers],0)),
Table_Index[ID],$Q48,Table_Index[year],$R48)/COUNTIFS(Table_Index[Quarter],"&lt;&gt;''",Table_Index[ID],$Q48,Table_Index[year],$R48)</f>
        <v>4.8260600000000001E-2</v>
      </c>
      <c r="V48">
        <f>SUMIFS(INDEX(Table_Index[],,MATCH(V$12,Table_Index[#Headers],0)),
Table_Index[ID],$Q48,Table_Index[year],$R48)/COUNTIFS(Table_Index[Quarter],"&lt;&gt;''",Table_Index[ID],$Q48,Table_Index[year],$R48)</f>
        <v>0.14898169999999999</v>
      </c>
      <c r="W48">
        <f>SUMIFS(INDEX(Table_Index[],,MATCH(W$12,Table_Index[#Headers],0)),
Table_Index[ID],$Q48,Table_Index[year],$R48)/COUNTIFS(Table_Index[Quarter],"&lt;&gt;''",Table_Index[ID],$Q48,Table_Index[year],$R48)</f>
        <v>6.5233500000000007E-3</v>
      </c>
      <c r="X48">
        <f>SUMIFS(INDEX(Table_Index[],,MATCH(X$12,Table_Index[#Headers],0)),
Table_Index[ID],$Q48,Table_Index[year],$R48)/COUNTIFS(Table_Index[Quarter],"&lt;&gt;''",Table_Index[ID],$Q48,Table_Index[year],$R48)</f>
        <v>0.2124867</v>
      </c>
      <c r="Y48">
        <f>SUMIFS(INDEX(Table_Index[],,MATCH(Y$12,Table_Index[#Headers],0)),
Table_Index[ID],$Q48,Table_Index[year],$R48)/COUNTIFS(Table_Index[Quarter],"&lt;&gt;''",Table_Index[ID],$Q48,Table_Index[year],$R48)</f>
        <v>0.136337825</v>
      </c>
      <c r="Z48">
        <f>SUMIFS(INDEX(Table_Index[],,MATCH(Z$12,Table_Index[#Headers],0)),
Table_Index[ID],$Q48,Table_Index[year],$R48)/COUNTIFS(Table_Index[Quarter],"&lt;&gt;''",Table_Index[ID],$Q48,Table_Index[year],$R48)</f>
        <v>0.12760925000000001</v>
      </c>
      <c r="AA48">
        <f>SUMIFS(INDEX(Table_Index[],,MATCH(AA$12,Table_Index[#Headers],0)),
Table_Index[ID],$Q48,Table_Index[year],$R48)/COUNTIFS(Table_Index[Quarter],"&lt;&gt;''",Table_Index[ID],$Q48,Table_Index[year],$R48)</f>
        <v>0.10873627499999999</v>
      </c>
      <c r="AB48">
        <f>SUMIFS(INDEX(Table_Index[],,MATCH(AB$12,Table_Index[#Headers],0)),
Table_Index[ID],$Q48,Table_Index[year],$R48)/COUNTIFS(Table_Index[Quarter],"&lt;&gt;''",Table_Index[ID],$Q48,Table_Index[year],$R48)</f>
        <v>3.52535E-3</v>
      </c>
      <c r="AC48" s="24">
        <f t="shared" si="2"/>
        <v>0.99999997500000004</v>
      </c>
      <c r="AD48">
        <f>COUNTIFS(Table_Index[Quarter],"&lt;&gt;''",Table_Index[ID],$Q48,Table_Index[year],$R48)</f>
        <v>4</v>
      </c>
      <c r="AE48" s="34">
        <f t="shared" si="3"/>
        <v>0.86059470318388565</v>
      </c>
    </row>
    <row r="49" spans="1:31" x14ac:dyDescent="0.3">
      <c r="A49">
        <v>9105</v>
      </c>
      <c r="B49">
        <v>2008</v>
      </c>
      <c r="C49">
        <v>2</v>
      </c>
      <c r="D49">
        <v>3.3813599999999999E-2</v>
      </c>
      <c r="E49">
        <v>4.8515099999999999E-2</v>
      </c>
      <c r="F49">
        <v>0.1029109</v>
      </c>
      <c r="G49">
        <v>0.12746250000000001</v>
      </c>
      <c r="H49">
        <v>1.47016E-2</v>
      </c>
      <c r="I49">
        <v>0.36386360000000001</v>
      </c>
      <c r="J49">
        <v>0.2528668</v>
      </c>
      <c r="K49">
        <v>1.8376900000000002E-2</v>
      </c>
      <c r="L49">
        <v>2.20523E-2</v>
      </c>
      <c r="M49">
        <v>1.54366E-2</v>
      </c>
      <c r="O49" t="str">
        <f>Table_Index[[#This Row],[ID]]&amp;Table_Index[[#This Row],[year]]</f>
        <v>91052008</v>
      </c>
      <c r="P49" t="str">
        <v>91102007</v>
      </c>
      <c r="Q49" t="str">
        <f t="shared" si="0"/>
        <v>9110</v>
      </c>
      <c r="R49" t="str">
        <f t="shared" si="1"/>
        <v>2007</v>
      </c>
      <c r="S49">
        <f>SUMIFS(INDEX(Table_Index[],,MATCH(S$12,Table_Index[#Headers],0)),
Table_Index[ID],$Q49,Table_Index[year],$R49)/COUNTIFS(Table_Index[Quarter],"&lt;&gt;''",Table_Index[ID],$Q49,Table_Index[year],$R49)</f>
        <v>7.0447974999999996E-2</v>
      </c>
      <c r="T49">
        <f>SUMIFS(INDEX(Table_Index[],,MATCH(T$12,Table_Index[#Headers],0)),
Table_Index[ID],$Q49,Table_Index[year],$R49)/COUNTIFS(Table_Index[Quarter],"&lt;&gt;''",Table_Index[ID],$Q49,Table_Index[year],$R49)</f>
        <v>0.21332842499999999</v>
      </c>
      <c r="U49">
        <f>SUMIFS(INDEX(Table_Index[],,MATCH(U$12,Table_Index[#Headers],0)),
Table_Index[ID],$Q49,Table_Index[year],$R49)/COUNTIFS(Table_Index[Quarter],"&lt;&gt;''",Table_Index[ID],$Q49,Table_Index[year],$R49)</f>
        <v>6.0641350000000004E-2</v>
      </c>
      <c r="V49">
        <f>SUMIFS(INDEX(Table_Index[],,MATCH(V$12,Table_Index[#Headers],0)),
Table_Index[ID],$Q49,Table_Index[year],$R49)/COUNTIFS(Table_Index[Quarter],"&lt;&gt;''",Table_Index[ID],$Q49,Table_Index[year],$R49)</f>
        <v>0.10276879999999999</v>
      </c>
      <c r="W49">
        <f>SUMIFS(INDEX(Table_Index[],,MATCH(W$12,Table_Index[#Headers],0)),
Table_Index[ID],$Q49,Table_Index[year],$R49)/COUNTIFS(Table_Index[Quarter],"&lt;&gt;''",Table_Index[ID],$Q49,Table_Index[year],$R49)</f>
        <v>1.5965074999999999E-2</v>
      </c>
      <c r="X49">
        <f>SUMIFS(INDEX(Table_Index[],,MATCH(X$12,Table_Index[#Headers],0)),
Table_Index[ID],$Q49,Table_Index[year],$R49)/COUNTIFS(Table_Index[Quarter],"&lt;&gt;''",Table_Index[ID],$Q49,Table_Index[year],$R49)</f>
        <v>0.33709402500000002</v>
      </c>
      <c r="Y49">
        <f>SUMIFS(INDEX(Table_Index[],,MATCH(Y$12,Table_Index[#Headers],0)),
Table_Index[ID],$Q49,Table_Index[year],$R49)/COUNTIFS(Table_Index[Quarter],"&lt;&gt;''",Table_Index[ID],$Q49,Table_Index[year],$R49)</f>
        <v>7.5624499999999997E-2</v>
      </c>
      <c r="Z49">
        <f>SUMIFS(INDEX(Table_Index[],,MATCH(Z$12,Table_Index[#Headers],0)),
Table_Index[ID],$Q49,Table_Index[year],$R49)/COUNTIFS(Table_Index[Quarter],"&lt;&gt;''",Table_Index[ID],$Q49,Table_Index[year],$R49)</f>
        <v>6.0162050000000002E-2</v>
      </c>
      <c r="AA49">
        <f>SUMIFS(INDEX(Table_Index[],,MATCH(AA$12,Table_Index[#Headers],0)),
Table_Index[ID],$Q49,Table_Index[year],$R49)/COUNTIFS(Table_Index[Quarter],"&lt;&gt;''",Table_Index[ID],$Q49,Table_Index[year],$R49)</f>
        <v>6.0825649999999995E-2</v>
      </c>
      <c r="AB49">
        <f>SUMIFS(INDEX(Table_Index[],,MATCH(AB$12,Table_Index[#Headers],0)),
Table_Index[ID],$Q49,Table_Index[year],$R49)/COUNTIFS(Table_Index[Quarter],"&lt;&gt;''",Table_Index[ID],$Q49,Table_Index[year],$R49)</f>
        <v>3.1421499999999998E-3</v>
      </c>
      <c r="AC49" s="24">
        <f t="shared" si="2"/>
        <v>0.99999999999999978</v>
      </c>
      <c r="AD49">
        <f>COUNTIFS(Table_Index[Quarter],"&lt;&gt;''",Table_Index[ID],$Q49,Table_Index[year],$R49)</f>
        <v>4</v>
      </c>
      <c r="AE49" s="34">
        <f t="shared" si="3"/>
        <v>0.80835383094670243</v>
      </c>
    </row>
    <row r="50" spans="1:31" x14ac:dyDescent="0.3">
      <c r="A50">
        <v>9105</v>
      </c>
      <c r="B50">
        <v>2008</v>
      </c>
      <c r="C50">
        <v>3</v>
      </c>
      <c r="D50">
        <v>2.84336E-2</v>
      </c>
      <c r="E50">
        <v>8.1692000000000001E-2</v>
      </c>
      <c r="F50">
        <v>4.9211999999999999E-2</v>
      </c>
      <c r="G50">
        <v>5.34443E-2</v>
      </c>
      <c r="H50">
        <v>5.9053999999999999E-3</v>
      </c>
      <c r="I50">
        <v>0.4251162</v>
      </c>
      <c r="J50">
        <v>0.27598099999999998</v>
      </c>
      <c r="K50">
        <v>6.1022899999999998E-2</v>
      </c>
      <c r="L50">
        <v>8.8582000000000001E-3</v>
      </c>
      <c r="M50">
        <v>1.03345E-2</v>
      </c>
      <c r="O50" t="str">
        <f>Table_Index[[#This Row],[ID]]&amp;Table_Index[[#This Row],[year]]</f>
        <v>91052008</v>
      </c>
      <c r="P50" t="str">
        <v>91112003</v>
      </c>
      <c r="Q50" t="str">
        <f t="shared" si="0"/>
        <v>9111</v>
      </c>
      <c r="R50" t="str">
        <f t="shared" si="1"/>
        <v>2003</v>
      </c>
      <c r="S50">
        <f>SUMIFS(INDEX(Table_Index[],,MATCH(S$12,Table_Index[#Headers],0)),
Table_Index[ID],$Q50,Table_Index[year],$R50)/COUNTIFS(Table_Index[Quarter],"&lt;&gt;''",Table_Index[ID],$Q50,Table_Index[year],$R50)</f>
        <v>0.100852075</v>
      </c>
      <c r="T50">
        <f>SUMIFS(INDEX(Table_Index[],,MATCH(T$12,Table_Index[#Headers],0)),
Table_Index[ID],$Q50,Table_Index[year],$R50)/COUNTIFS(Table_Index[Quarter],"&lt;&gt;''",Table_Index[ID],$Q50,Table_Index[year],$R50)</f>
        <v>0.109558825</v>
      </c>
      <c r="U50">
        <f>SUMIFS(INDEX(Table_Index[],,MATCH(U$12,Table_Index[#Headers],0)),
Table_Index[ID],$Q50,Table_Index[year],$R50)/COUNTIFS(Table_Index[Quarter],"&lt;&gt;''",Table_Index[ID],$Q50,Table_Index[year],$R50)</f>
        <v>8.1160850000000007E-2</v>
      </c>
      <c r="V50">
        <f>SUMIFS(INDEX(Table_Index[],,MATCH(V$12,Table_Index[#Headers],0)),
Table_Index[ID],$Q50,Table_Index[year],$R50)/COUNTIFS(Table_Index[Quarter],"&lt;&gt;''",Table_Index[ID],$Q50,Table_Index[year],$R50)</f>
        <v>7.2445924999999994E-2</v>
      </c>
      <c r="W50">
        <f>SUMIFS(INDEX(Table_Index[],,MATCH(W$12,Table_Index[#Headers],0)),
Table_Index[ID],$Q50,Table_Index[year],$R50)/COUNTIFS(Table_Index[Quarter],"&lt;&gt;''",Table_Index[ID],$Q50,Table_Index[year],$R50)</f>
        <v>8.611592500000001E-2</v>
      </c>
      <c r="X50">
        <f>SUMIFS(INDEX(Table_Index[],,MATCH(X$12,Table_Index[#Headers],0)),
Table_Index[ID],$Q50,Table_Index[year],$R50)/COUNTIFS(Table_Index[Quarter],"&lt;&gt;''",Table_Index[ID],$Q50,Table_Index[year],$R50)</f>
        <v>0.26259194999999996</v>
      </c>
      <c r="Y50">
        <f>SUMIFS(INDEX(Table_Index[],,MATCH(Y$12,Table_Index[#Headers],0)),
Table_Index[ID],$Q50,Table_Index[year],$R50)/COUNTIFS(Table_Index[Quarter],"&lt;&gt;''",Table_Index[ID],$Q50,Table_Index[year],$R50)</f>
        <v>0.16473055</v>
      </c>
      <c r="Z50">
        <f>SUMIFS(INDEX(Table_Index[],,MATCH(Z$12,Table_Index[#Headers],0)),
Table_Index[ID],$Q50,Table_Index[year],$R50)/COUNTIFS(Table_Index[Quarter],"&lt;&gt;''",Table_Index[ID],$Q50,Table_Index[year],$R50)</f>
        <v>4.3809275000000002E-2</v>
      </c>
      <c r="AA50">
        <f>SUMIFS(INDEX(Table_Index[],,MATCH(AA$12,Table_Index[#Headers],0)),
Table_Index[ID],$Q50,Table_Index[year],$R50)/COUNTIFS(Table_Index[Quarter],"&lt;&gt;''",Table_Index[ID],$Q50,Table_Index[year],$R50)</f>
        <v>7.0946124999999999E-2</v>
      </c>
      <c r="AB50">
        <f>SUMIFS(INDEX(Table_Index[],,MATCH(AB$12,Table_Index[#Headers],0)),
Table_Index[ID],$Q50,Table_Index[year],$R50)/COUNTIFS(Table_Index[Quarter],"&lt;&gt;''",Table_Index[ID],$Q50,Table_Index[year],$R50)</f>
        <v>7.7884500000000006E-3</v>
      </c>
      <c r="AC50" s="24">
        <f t="shared" si="2"/>
        <v>0.99999994999999997</v>
      </c>
      <c r="AD50">
        <f>COUNTIFS(Table_Index[Quarter],"&lt;&gt;''",Table_Index[ID],$Q50,Table_Index[year],$R50)</f>
        <v>4</v>
      </c>
      <c r="AE50" s="34">
        <f t="shared" si="3"/>
        <v>0.85547032318233129</v>
      </c>
    </row>
    <row r="51" spans="1:31" x14ac:dyDescent="0.3">
      <c r="A51">
        <v>9105</v>
      </c>
      <c r="B51">
        <v>2009</v>
      </c>
      <c r="C51">
        <v>1</v>
      </c>
      <c r="D51">
        <v>0.25636490000000001</v>
      </c>
      <c r="E51">
        <v>3.1824600000000001E-2</v>
      </c>
      <c r="F51">
        <v>4.1254100000000002E-2</v>
      </c>
      <c r="G51">
        <v>5.0919399999999997E-2</v>
      </c>
      <c r="H51">
        <v>1.1786899999999999E-2</v>
      </c>
      <c r="I51">
        <v>0.38896750000000002</v>
      </c>
      <c r="J51">
        <v>0.1868223</v>
      </c>
      <c r="K51">
        <v>1.0254599999999999E-2</v>
      </c>
      <c r="L51">
        <v>9.7242000000000006E-3</v>
      </c>
      <c r="M51">
        <v>1.20816E-2</v>
      </c>
      <c r="O51" t="str">
        <f>Table_Index[[#This Row],[ID]]&amp;Table_Index[[#This Row],[year]]</f>
        <v>91052009</v>
      </c>
      <c r="P51" t="str">
        <v>91112004</v>
      </c>
      <c r="Q51" t="str">
        <f t="shared" si="0"/>
        <v>9111</v>
      </c>
      <c r="R51" t="str">
        <f t="shared" si="1"/>
        <v>2004</v>
      </c>
      <c r="S51">
        <f>SUMIFS(INDEX(Table_Index[],,MATCH(S$12,Table_Index[#Headers],0)),
Table_Index[ID],$Q51,Table_Index[year],$R51)/COUNTIFS(Table_Index[Quarter],"&lt;&gt;''",Table_Index[ID],$Q51,Table_Index[year],$R51)</f>
        <v>6.7528500000000005E-2</v>
      </c>
      <c r="T51">
        <f>SUMIFS(INDEX(Table_Index[],,MATCH(T$12,Table_Index[#Headers],0)),
Table_Index[ID],$Q51,Table_Index[year],$R51)/COUNTIFS(Table_Index[Quarter],"&lt;&gt;''",Table_Index[ID],$Q51,Table_Index[year],$R51)</f>
        <v>0.23335305000000001</v>
      </c>
      <c r="U51">
        <f>SUMIFS(INDEX(Table_Index[],,MATCH(U$12,Table_Index[#Headers],0)),
Table_Index[ID],$Q51,Table_Index[year],$R51)/COUNTIFS(Table_Index[Quarter],"&lt;&gt;''",Table_Index[ID],$Q51,Table_Index[year],$R51)</f>
        <v>9.1070249999999991E-2</v>
      </c>
      <c r="V51">
        <f>SUMIFS(INDEX(Table_Index[],,MATCH(V$12,Table_Index[#Headers],0)),
Table_Index[ID],$Q51,Table_Index[year],$R51)/COUNTIFS(Table_Index[Quarter],"&lt;&gt;''",Table_Index[ID],$Q51,Table_Index[year],$R51)</f>
        <v>9.5701700000000001E-2</v>
      </c>
      <c r="W51">
        <f>SUMIFS(INDEX(Table_Index[],,MATCH(W$12,Table_Index[#Headers],0)),
Table_Index[ID],$Q51,Table_Index[year],$R51)/COUNTIFS(Table_Index[Quarter],"&lt;&gt;''",Table_Index[ID],$Q51,Table_Index[year],$R51)</f>
        <v>0</v>
      </c>
      <c r="X51">
        <f>SUMIFS(INDEX(Table_Index[],,MATCH(X$12,Table_Index[#Headers],0)),
Table_Index[ID],$Q51,Table_Index[year],$R51)/COUNTIFS(Table_Index[Quarter],"&lt;&gt;''",Table_Index[ID],$Q51,Table_Index[year],$R51)</f>
        <v>0.1013256</v>
      </c>
      <c r="Y51">
        <f>SUMIFS(INDEX(Table_Index[],,MATCH(Y$12,Table_Index[#Headers],0)),
Table_Index[ID],$Q51,Table_Index[year],$R51)/COUNTIFS(Table_Index[Quarter],"&lt;&gt;''",Table_Index[ID],$Q51,Table_Index[year],$R51)</f>
        <v>0.23009564999999998</v>
      </c>
      <c r="Z51">
        <f>SUMIFS(INDEX(Table_Index[],,MATCH(Z$12,Table_Index[#Headers],0)),
Table_Index[ID],$Q51,Table_Index[year],$R51)/COUNTIFS(Table_Index[Quarter],"&lt;&gt;''",Table_Index[ID],$Q51,Table_Index[year],$R51)</f>
        <v>0.12454485</v>
      </c>
      <c r="AA51">
        <f>SUMIFS(INDEX(Table_Index[],,MATCH(AA$12,Table_Index[#Headers],0)),
Table_Index[ID],$Q51,Table_Index[year],$R51)/COUNTIFS(Table_Index[Quarter],"&lt;&gt;''",Table_Index[ID],$Q51,Table_Index[year],$R51)</f>
        <v>5.0511150000000005E-2</v>
      </c>
      <c r="AB51">
        <f>SUMIFS(INDEX(Table_Index[],,MATCH(AB$12,Table_Index[#Headers],0)),
Table_Index[ID],$Q51,Table_Index[year],$R51)/COUNTIFS(Table_Index[Quarter],"&lt;&gt;''",Table_Index[ID],$Q51,Table_Index[year],$R51)</f>
        <v>5.8693E-3</v>
      </c>
      <c r="AC51" s="24">
        <f t="shared" si="2"/>
        <v>1.0000000500000001</v>
      </c>
      <c r="AD51">
        <f>COUNTIFS(Table_Index[Quarter],"&lt;&gt;''",Table_Index[ID],$Q51,Table_Index[year],$R51)</f>
        <v>2</v>
      </c>
      <c r="AE51" s="34">
        <f t="shared" si="3"/>
        <v>0.84222551994287753</v>
      </c>
    </row>
    <row r="52" spans="1:31" x14ac:dyDescent="0.3">
      <c r="A52">
        <v>9105</v>
      </c>
      <c r="B52">
        <v>2009</v>
      </c>
      <c r="C52">
        <v>2</v>
      </c>
      <c r="D52">
        <v>2.3553999999999999E-2</v>
      </c>
      <c r="E52">
        <v>9.0851000000000001E-2</v>
      </c>
      <c r="F52">
        <v>4.0378200000000003E-2</v>
      </c>
      <c r="G52">
        <v>0.19751679999999999</v>
      </c>
      <c r="H52">
        <v>0.103099</v>
      </c>
      <c r="I52">
        <v>0.33648509999999998</v>
      </c>
      <c r="J52">
        <v>0.16487769999999999</v>
      </c>
      <c r="K52">
        <v>1.2113499999999999E-2</v>
      </c>
      <c r="L52">
        <v>2.3553999999999999E-2</v>
      </c>
      <c r="M52">
        <v>7.5709000000000002E-3</v>
      </c>
      <c r="O52" t="str">
        <f>Table_Index[[#This Row],[ID]]&amp;Table_Index[[#This Row],[year]]</f>
        <v>91052009</v>
      </c>
      <c r="P52" t="str">
        <v>91112005</v>
      </c>
      <c r="Q52" t="str">
        <f t="shared" si="0"/>
        <v>9111</v>
      </c>
      <c r="R52" t="str">
        <f t="shared" si="1"/>
        <v>2005</v>
      </c>
      <c r="S52">
        <f>SUMIFS(INDEX(Table_Index[],,MATCH(S$12,Table_Index[#Headers],0)),
Table_Index[ID],$Q52,Table_Index[year],$R52)/COUNTIFS(Table_Index[Quarter],"&lt;&gt;''",Table_Index[ID],$Q52,Table_Index[year],$R52)</f>
        <v>0.11910764999999998</v>
      </c>
      <c r="T52">
        <f>SUMIFS(INDEX(Table_Index[],,MATCH(T$12,Table_Index[#Headers],0)),
Table_Index[ID],$Q52,Table_Index[year],$R52)/COUNTIFS(Table_Index[Quarter],"&lt;&gt;''",Table_Index[ID],$Q52,Table_Index[year],$R52)</f>
        <v>0.17159732500000002</v>
      </c>
      <c r="U52">
        <f>SUMIFS(INDEX(Table_Index[],,MATCH(U$12,Table_Index[#Headers],0)),
Table_Index[ID],$Q52,Table_Index[year],$R52)/COUNTIFS(Table_Index[Quarter],"&lt;&gt;''",Table_Index[ID],$Q52,Table_Index[year],$R52)</f>
        <v>9.0446075000000015E-2</v>
      </c>
      <c r="V52">
        <f>SUMIFS(INDEX(Table_Index[],,MATCH(V$12,Table_Index[#Headers],0)),
Table_Index[ID],$Q52,Table_Index[year],$R52)/COUNTIFS(Table_Index[Quarter],"&lt;&gt;''",Table_Index[ID],$Q52,Table_Index[year],$R52)</f>
        <v>8.4661924999999999E-2</v>
      </c>
      <c r="W52">
        <f>SUMIFS(INDEX(Table_Index[],,MATCH(W$12,Table_Index[#Headers],0)),
Table_Index[ID],$Q52,Table_Index[year],$R52)/COUNTIFS(Table_Index[Quarter],"&lt;&gt;''",Table_Index[ID],$Q52,Table_Index[year],$R52)</f>
        <v>4.6759549999999997E-2</v>
      </c>
      <c r="X52">
        <f>SUMIFS(INDEX(Table_Index[],,MATCH(X$12,Table_Index[#Headers],0)),
Table_Index[ID],$Q52,Table_Index[year],$R52)/COUNTIFS(Table_Index[Quarter],"&lt;&gt;''",Table_Index[ID],$Q52,Table_Index[year],$R52)</f>
        <v>0.17378705</v>
      </c>
      <c r="Y52">
        <f>SUMIFS(INDEX(Table_Index[],,MATCH(Y$12,Table_Index[#Headers],0)),
Table_Index[ID],$Q52,Table_Index[year],$R52)/COUNTIFS(Table_Index[Quarter],"&lt;&gt;''",Table_Index[ID],$Q52,Table_Index[year],$R52)</f>
        <v>0.100669125</v>
      </c>
      <c r="Z52">
        <f>SUMIFS(INDEX(Table_Index[],,MATCH(Z$12,Table_Index[#Headers],0)),
Table_Index[ID],$Q52,Table_Index[year],$R52)/COUNTIFS(Table_Index[Quarter],"&lt;&gt;''",Table_Index[ID],$Q52,Table_Index[year],$R52)</f>
        <v>0.13508924999999999</v>
      </c>
      <c r="AA52">
        <f>SUMIFS(INDEX(Table_Index[],,MATCH(AA$12,Table_Index[#Headers],0)),
Table_Index[ID],$Q52,Table_Index[year],$R52)/COUNTIFS(Table_Index[Quarter],"&lt;&gt;''",Table_Index[ID],$Q52,Table_Index[year],$R52)</f>
        <v>6.946455E-2</v>
      </c>
      <c r="AB52">
        <f>SUMIFS(INDEX(Table_Index[],,MATCH(AB$12,Table_Index[#Headers],0)),
Table_Index[ID],$Q52,Table_Index[year],$R52)/COUNTIFS(Table_Index[Quarter],"&lt;&gt;''",Table_Index[ID],$Q52,Table_Index[year],$R52)</f>
        <v>8.4174999999999996E-3</v>
      </c>
      <c r="AC52" s="24">
        <f t="shared" si="2"/>
        <v>1</v>
      </c>
      <c r="AD52">
        <f>COUNTIFS(Table_Index[Quarter],"&lt;&gt;''",Table_Index[ID],$Q52,Table_Index[year],$R52)</f>
        <v>4</v>
      </c>
      <c r="AE52" s="34">
        <f t="shared" si="3"/>
        <v>0.87535164126602494</v>
      </c>
    </row>
    <row r="53" spans="1:31" x14ac:dyDescent="0.3">
      <c r="A53">
        <v>9105</v>
      </c>
      <c r="B53">
        <v>2009</v>
      </c>
      <c r="C53">
        <v>3</v>
      </c>
      <c r="D53">
        <v>4.9657899999999998E-2</v>
      </c>
      <c r="E53">
        <v>0.11823309999999999</v>
      </c>
      <c r="F53">
        <v>3.4681700000000003E-2</v>
      </c>
      <c r="G53">
        <v>0.22934070000000001</v>
      </c>
      <c r="H53">
        <v>5.9116999999999998E-3</v>
      </c>
      <c r="I53">
        <v>0.23410159999999999</v>
      </c>
      <c r="J53">
        <v>0.19981399999999999</v>
      </c>
      <c r="K53">
        <v>1.02626E-2</v>
      </c>
      <c r="L53">
        <v>9.5532400000000003E-2</v>
      </c>
      <c r="M53">
        <v>2.24643E-2</v>
      </c>
      <c r="O53" t="str">
        <f>Table_Index[[#This Row],[ID]]&amp;Table_Index[[#This Row],[year]]</f>
        <v>91052009</v>
      </c>
      <c r="P53" t="str">
        <v>91112006</v>
      </c>
      <c r="Q53" t="str">
        <f t="shared" si="0"/>
        <v>9111</v>
      </c>
      <c r="R53" t="str">
        <f t="shared" si="1"/>
        <v>2006</v>
      </c>
      <c r="S53">
        <f>SUMIFS(INDEX(Table_Index[],,MATCH(S$12,Table_Index[#Headers],0)),
Table_Index[ID],$Q53,Table_Index[year],$R53)/COUNTIFS(Table_Index[Quarter],"&lt;&gt;''",Table_Index[ID],$Q53,Table_Index[year],$R53)</f>
        <v>7.8320100000000004E-2</v>
      </c>
      <c r="T53">
        <f>SUMIFS(INDEX(Table_Index[],,MATCH(T$12,Table_Index[#Headers],0)),
Table_Index[ID],$Q53,Table_Index[year],$R53)/COUNTIFS(Table_Index[Quarter],"&lt;&gt;''",Table_Index[ID],$Q53,Table_Index[year],$R53)</f>
        <v>0.11905225</v>
      </c>
      <c r="U53">
        <f>SUMIFS(INDEX(Table_Index[],,MATCH(U$12,Table_Index[#Headers],0)),
Table_Index[ID],$Q53,Table_Index[year],$R53)/COUNTIFS(Table_Index[Quarter],"&lt;&gt;''",Table_Index[ID],$Q53,Table_Index[year],$R53)</f>
        <v>7.9655324999999999E-2</v>
      </c>
      <c r="V53">
        <f>SUMIFS(INDEX(Table_Index[],,MATCH(V$12,Table_Index[#Headers],0)),
Table_Index[ID],$Q53,Table_Index[year],$R53)/COUNTIFS(Table_Index[Quarter],"&lt;&gt;''",Table_Index[ID],$Q53,Table_Index[year],$R53)</f>
        <v>0.22925665000000001</v>
      </c>
      <c r="W53">
        <f>SUMIFS(INDEX(Table_Index[],,MATCH(W$12,Table_Index[#Headers],0)),
Table_Index[ID],$Q53,Table_Index[year],$R53)/COUNTIFS(Table_Index[Quarter],"&lt;&gt;''",Table_Index[ID],$Q53,Table_Index[year],$R53)</f>
        <v>0.10570937499999999</v>
      </c>
      <c r="X53">
        <f>SUMIFS(INDEX(Table_Index[],,MATCH(X$12,Table_Index[#Headers],0)),
Table_Index[ID],$Q53,Table_Index[year],$R53)/COUNTIFS(Table_Index[Quarter],"&lt;&gt;''",Table_Index[ID],$Q53,Table_Index[year],$R53)</f>
        <v>0.19787664999999999</v>
      </c>
      <c r="Y53">
        <f>SUMIFS(INDEX(Table_Index[],,MATCH(Y$12,Table_Index[#Headers],0)),
Table_Index[ID],$Q53,Table_Index[year],$R53)/COUNTIFS(Table_Index[Quarter],"&lt;&gt;''",Table_Index[ID],$Q53,Table_Index[year],$R53)</f>
        <v>2.3240024999999997E-2</v>
      </c>
      <c r="Z53">
        <f>SUMIFS(INDEX(Table_Index[],,MATCH(Z$12,Table_Index[#Headers],0)),
Table_Index[ID],$Q53,Table_Index[year],$R53)/COUNTIFS(Table_Index[Quarter],"&lt;&gt;''",Table_Index[ID],$Q53,Table_Index[year],$R53)</f>
        <v>4.87514E-2</v>
      </c>
      <c r="AA53">
        <f>SUMIFS(INDEX(Table_Index[],,MATCH(AA$12,Table_Index[#Headers],0)),
Table_Index[ID],$Q53,Table_Index[year],$R53)/COUNTIFS(Table_Index[Quarter],"&lt;&gt;''",Table_Index[ID],$Q53,Table_Index[year],$R53)</f>
        <v>0.1116743</v>
      </c>
      <c r="AB53">
        <f>SUMIFS(INDEX(Table_Index[],,MATCH(AB$12,Table_Index[#Headers],0)),
Table_Index[ID],$Q53,Table_Index[year],$R53)/COUNTIFS(Table_Index[Quarter],"&lt;&gt;''",Table_Index[ID],$Q53,Table_Index[year],$R53)</f>
        <v>6.4639750000000003E-3</v>
      </c>
      <c r="AC53" s="24">
        <f t="shared" si="2"/>
        <v>1.0000000499999999</v>
      </c>
      <c r="AD53">
        <f>COUNTIFS(Table_Index[Quarter],"&lt;&gt;''",Table_Index[ID],$Q53,Table_Index[year],$R53)</f>
        <v>4</v>
      </c>
      <c r="AE53" s="34">
        <f t="shared" si="3"/>
        <v>0.85502957074048502</v>
      </c>
    </row>
    <row r="54" spans="1:31" x14ac:dyDescent="0.3">
      <c r="A54">
        <v>9105</v>
      </c>
      <c r="B54">
        <v>2009</v>
      </c>
      <c r="C54">
        <v>4</v>
      </c>
      <c r="D54">
        <v>0.19977780000000001</v>
      </c>
      <c r="E54">
        <v>0.1158505</v>
      </c>
      <c r="F54">
        <v>7.3168700000000003E-2</v>
      </c>
      <c r="G54">
        <v>0.14243520000000001</v>
      </c>
      <c r="H54">
        <v>8.0485999999999995E-3</v>
      </c>
      <c r="I54">
        <v>0.29267500000000002</v>
      </c>
      <c r="J54">
        <v>0.13170370000000001</v>
      </c>
      <c r="K54">
        <v>1.24387E-2</v>
      </c>
      <c r="L54">
        <v>1.53654E-2</v>
      </c>
      <c r="M54">
        <v>8.5363999999999995E-3</v>
      </c>
      <c r="O54" t="str">
        <f>Table_Index[[#This Row],[ID]]&amp;Table_Index[[#This Row],[year]]</f>
        <v>91052009</v>
      </c>
      <c r="P54" t="str">
        <v>91122003</v>
      </c>
      <c r="Q54" t="str">
        <f t="shared" si="0"/>
        <v>9112</v>
      </c>
      <c r="R54" t="str">
        <f t="shared" si="1"/>
        <v>2003</v>
      </c>
      <c r="S54">
        <f>SUMIFS(INDEX(Table_Index[],,MATCH(S$12,Table_Index[#Headers],0)),
Table_Index[ID],$Q54,Table_Index[year],$R54)/COUNTIFS(Table_Index[Quarter],"&lt;&gt;''",Table_Index[ID],$Q54,Table_Index[year],$R54)</f>
        <v>1.1461974999999999E-2</v>
      </c>
      <c r="T54">
        <f>SUMIFS(INDEX(Table_Index[],,MATCH(T$12,Table_Index[#Headers],0)),
Table_Index[ID],$Q54,Table_Index[year],$R54)/COUNTIFS(Table_Index[Quarter],"&lt;&gt;''",Table_Index[ID],$Q54,Table_Index[year],$R54)</f>
        <v>0.55450612499999996</v>
      </c>
      <c r="U54">
        <f>SUMIFS(INDEX(Table_Index[],,MATCH(U$12,Table_Index[#Headers],0)),
Table_Index[ID],$Q54,Table_Index[year],$R54)/COUNTIFS(Table_Index[Quarter],"&lt;&gt;''",Table_Index[ID],$Q54,Table_Index[year],$R54)</f>
        <v>0.1218622</v>
      </c>
      <c r="V54">
        <f>SUMIFS(INDEX(Table_Index[],,MATCH(V$12,Table_Index[#Headers],0)),
Table_Index[ID],$Q54,Table_Index[year],$R54)/COUNTIFS(Table_Index[Quarter],"&lt;&gt;''",Table_Index[ID],$Q54,Table_Index[year],$R54)</f>
        <v>2.0514474999999997E-2</v>
      </c>
      <c r="W54">
        <f>SUMIFS(INDEX(Table_Index[],,MATCH(W$12,Table_Index[#Headers],0)),
Table_Index[ID],$Q54,Table_Index[year],$R54)/COUNTIFS(Table_Index[Quarter],"&lt;&gt;''",Table_Index[ID],$Q54,Table_Index[year],$R54)</f>
        <v>0</v>
      </c>
      <c r="X54">
        <f>SUMIFS(INDEX(Table_Index[],,MATCH(X$12,Table_Index[#Headers],0)),
Table_Index[ID],$Q54,Table_Index[year],$R54)/COUNTIFS(Table_Index[Quarter],"&lt;&gt;''",Table_Index[ID],$Q54,Table_Index[year],$R54)</f>
        <v>9.4058150000000007E-2</v>
      </c>
      <c r="Y54">
        <f>SUMIFS(INDEX(Table_Index[],,MATCH(Y$12,Table_Index[#Headers],0)),
Table_Index[ID],$Q54,Table_Index[year],$R54)/COUNTIFS(Table_Index[Quarter],"&lt;&gt;''",Table_Index[ID],$Q54,Table_Index[year],$R54)</f>
        <v>7.5792324999999994E-2</v>
      </c>
      <c r="Z54">
        <f>SUMIFS(INDEX(Table_Index[],,MATCH(Z$12,Table_Index[#Headers],0)),
Table_Index[ID],$Q54,Table_Index[year],$R54)/COUNTIFS(Table_Index[Quarter],"&lt;&gt;''",Table_Index[ID],$Q54,Table_Index[year],$R54)</f>
        <v>6.6384750000000006E-2</v>
      </c>
      <c r="AA54">
        <f>SUMIFS(INDEX(Table_Index[],,MATCH(AA$12,Table_Index[#Headers],0)),
Table_Index[ID],$Q54,Table_Index[year],$R54)/COUNTIFS(Table_Index[Quarter],"&lt;&gt;''",Table_Index[ID],$Q54,Table_Index[year],$R54)</f>
        <v>4.69235E-2</v>
      </c>
      <c r="AB54">
        <f>SUMIFS(INDEX(Table_Index[],,MATCH(AB$12,Table_Index[#Headers],0)),
Table_Index[ID],$Q54,Table_Index[year],$R54)/COUNTIFS(Table_Index[Quarter],"&lt;&gt;''",Table_Index[ID],$Q54,Table_Index[year],$R54)</f>
        <v>8.4964499999999991E-3</v>
      </c>
      <c r="AC54" s="24">
        <f t="shared" si="2"/>
        <v>0.99999994999999997</v>
      </c>
      <c r="AD54">
        <f>COUNTIFS(Table_Index[Quarter],"&lt;&gt;''",Table_Index[ID],$Q54,Table_Index[year],$R54)</f>
        <v>4</v>
      </c>
      <c r="AE54" s="34">
        <f t="shared" si="3"/>
        <v>0.65584798933547495</v>
      </c>
    </row>
    <row r="55" spans="1:31" x14ac:dyDescent="0.3">
      <c r="A55">
        <v>9105</v>
      </c>
      <c r="B55">
        <v>2010</v>
      </c>
      <c r="C55">
        <v>1</v>
      </c>
      <c r="D55">
        <v>5.2089200000000002E-2</v>
      </c>
      <c r="E55">
        <v>6.1126899999999998E-2</v>
      </c>
      <c r="F55">
        <v>4.8901500000000001E-2</v>
      </c>
      <c r="G55">
        <v>6.5201999999999996E-2</v>
      </c>
      <c r="H55">
        <v>4.3603900000000001E-2</v>
      </c>
      <c r="I55">
        <v>0.46655679999999999</v>
      </c>
      <c r="J55">
        <v>0.1956061</v>
      </c>
      <c r="K55">
        <v>1.7115499999999999E-2</v>
      </c>
      <c r="L55">
        <v>2.0375600000000001E-2</v>
      </c>
      <c r="M55">
        <v>2.9422400000000001E-2</v>
      </c>
      <c r="O55" t="str">
        <f>Table_Index[[#This Row],[ID]]&amp;Table_Index[[#This Row],[year]]</f>
        <v>91052010</v>
      </c>
      <c r="P55" t="str">
        <v>91122004</v>
      </c>
      <c r="Q55" t="str">
        <f t="shared" si="0"/>
        <v>9112</v>
      </c>
      <c r="R55" t="str">
        <f t="shared" si="1"/>
        <v>2004</v>
      </c>
      <c r="S55">
        <f>SUMIFS(INDEX(Table_Index[],,MATCH(S$12,Table_Index[#Headers],0)),
Table_Index[ID],$Q55,Table_Index[year],$R55)/COUNTIFS(Table_Index[Quarter],"&lt;&gt;''",Table_Index[ID],$Q55,Table_Index[year],$R55)</f>
        <v>1.3729975E-2</v>
      </c>
      <c r="T55">
        <f>SUMIFS(INDEX(Table_Index[],,MATCH(T$12,Table_Index[#Headers],0)),
Table_Index[ID],$Q55,Table_Index[year],$R55)/COUNTIFS(Table_Index[Quarter],"&lt;&gt;''",Table_Index[ID],$Q55,Table_Index[year],$R55)</f>
        <v>0.48862300000000003</v>
      </c>
      <c r="U55">
        <f>SUMIFS(INDEX(Table_Index[],,MATCH(U$12,Table_Index[#Headers],0)),
Table_Index[ID],$Q55,Table_Index[year],$R55)/COUNTIFS(Table_Index[Quarter],"&lt;&gt;''",Table_Index[ID],$Q55,Table_Index[year],$R55)</f>
        <v>0.111069025</v>
      </c>
      <c r="V55">
        <f>SUMIFS(INDEX(Table_Index[],,MATCH(V$12,Table_Index[#Headers],0)),
Table_Index[ID],$Q55,Table_Index[year],$R55)/COUNTIFS(Table_Index[Quarter],"&lt;&gt;''",Table_Index[ID],$Q55,Table_Index[year],$R55)</f>
        <v>7.54774E-2</v>
      </c>
      <c r="W55">
        <f>SUMIFS(INDEX(Table_Index[],,MATCH(W$12,Table_Index[#Headers],0)),
Table_Index[ID],$Q55,Table_Index[year],$R55)/COUNTIFS(Table_Index[Quarter],"&lt;&gt;''",Table_Index[ID],$Q55,Table_Index[year],$R55)</f>
        <v>0</v>
      </c>
      <c r="X55">
        <f>SUMIFS(INDEX(Table_Index[],,MATCH(X$12,Table_Index[#Headers],0)),
Table_Index[ID],$Q55,Table_Index[year],$R55)/COUNTIFS(Table_Index[Quarter],"&lt;&gt;''",Table_Index[ID],$Q55,Table_Index[year],$R55)</f>
        <v>5.4576449999999999E-2</v>
      </c>
      <c r="Y55">
        <f>SUMIFS(INDEX(Table_Index[],,MATCH(Y$12,Table_Index[#Headers],0)),
Table_Index[ID],$Q55,Table_Index[year],$R55)/COUNTIFS(Table_Index[Quarter],"&lt;&gt;''",Table_Index[ID],$Q55,Table_Index[year],$R55)</f>
        <v>0.1177299</v>
      </c>
      <c r="Z55">
        <f>SUMIFS(INDEX(Table_Index[],,MATCH(Z$12,Table_Index[#Headers],0)),
Table_Index[ID],$Q55,Table_Index[year],$R55)/COUNTIFS(Table_Index[Quarter],"&lt;&gt;''",Table_Index[ID],$Q55,Table_Index[year],$R55)</f>
        <v>5.9250850000000001E-2</v>
      </c>
      <c r="AA55">
        <f>SUMIFS(INDEX(Table_Index[],,MATCH(AA$12,Table_Index[#Headers],0)),
Table_Index[ID],$Q55,Table_Index[year],$R55)/COUNTIFS(Table_Index[Quarter],"&lt;&gt;''",Table_Index[ID],$Q55,Table_Index[year],$R55)</f>
        <v>7.2790225E-2</v>
      </c>
      <c r="AB55">
        <f>SUMIFS(INDEX(Table_Index[],,MATCH(AB$12,Table_Index[#Headers],0)),
Table_Index[ID],$Q55,Table_Index[year],$R55)/COUNTIFS(Table_Index[Quarter],"&lt;&gt;''",Table_Index[ID],$Q55,Table_Index[year],$R55)</f>
        <v>6.7531249999999996E-3</v>
      </c>
      <c r="AC55" s="24">
        <f t="shared" si="2"/>
        <v>0.99999995000000008</v>
      </c>
      <c r="AD55">
        <f>COUNTIFS(Table_Index[Quarter],"&lt;&gt;''",Table_Index[ID],$Q55,Table_Index[year],$R55)</f>
        <v>4</v>
      </c>
      <c r="AE55" s="34">
        <f t="shared" si="3"/>
        <v>0.71733228240513758</v>
      </c>
    </row>
    <row r="56" spans="1:31" x14ac:dyDescent="0.3">
      <c r="A56">
        <v>9105</v>
      </c>
      <c r="B56">
        <v>2010</v>
      </c>
      <c r="C56">
        <v>2</v>
      </c>
      <c r="D56">
        <v>5.85146E-2</v>
      </c>
      <c r="E56">
        <v>6.1440300000000003E-2</v>
      </c>
      <c r="F56">
        <v>5.4557899999999999E-2</v>
      </c>
      <c r="G56">
        <v>0.24029980000000001</v>
      </c>
      <c r="H56">
        <v>6.0185999999999998E-3</v>
      </c>
      <c r="I56">
        <v>0.40375050000000001</v>
      </c>
      <c r="J56">
        <v>0.11222260000000001</v>
      </c>
      <c r="K56">
        <v>1.2037300000000001E-2</v>
      </c>
      <c r="L56">
        <v>4.0124300000000002E-2</v>
      </c>
      <c r="M56">
        <v>1.1034199999999999E-2</v>
      </c>
      <c r="O56" t="str">
        <f>Table_Index[[#This Row],[ID]]&amp;Table_Index[[#This Row],[year]]</f>
        <v>91052010</v>
      </c>
      <c r="P56" t="str">
        <v>91122005</v>
      </c>
      <c r="Q56" t="str">
        <f t="shared" si="0"/>
        <v>9112</v>
      </c>
      <c r="R56" t="str">
        <f t="shared" si="1"/>
        <v>2005</v>
      </c>
      <c r="S56">
        <f>SUMIFS(INDEX(Table_Index[],,MATCH(S$12,Table_Index[#Headers],0)),
Table_Index[ID],$Q56,Table_Index[year],$R56)/COUNTIFS(Table_Index[Quarter],"&lt;&gt;''",Table_Index[ID],$Q56,Table_Index[year],$R56)</f>
        <v>7.399E-2</v>
      </c>
      <c r="T56">
        <f>SUMIFS(INDEX(Table_Index[],,MATCH(T$12,Table_Index[#Headers],0)),
Table_Index[ID],$Q56,Table_Index[year],$R56)/COUNTIFS(Table_Index[Quarter],"&lt;&gt;''",Table_Index[ID],$Q56,Table_Index[year],$R56)</f>
        <v>0.30024277500000002</v>
      </c>
      <c r="U56">
        <f>SUMIFS(INDEX(Table_Index[],,MATCH(U$12,Table_Index[#Headers],0)),
Table_Index[ID],$Q56,Table_Index[year],$R56)/COUNTIFS(Table_Index[Quarter],"&lt;&gt;''",Table_Index[ID],$Q56,Table_Index[year],$R56)</f>
        <v>0.10051012500000001</v>
      </c>
      <c r="V56">
        <f>SUMIFS(INDEX(Table_Index[],,MATCH(V$12,Table_Index[#Headers],0)),
Table_Index[ID],$Q56,Table_Index[year],$R56)/COUNTIFS(Table_Index[Quarter],"&lt;&gt;''",Table_Index[ID],$Q56,Table_Index[year],$R56)</f>
        <v>9.5514500000000002E-2</v>
      </c>
      <c r="W56">
        <f>SUMIFS(INDEX(Table_Index[],,MATCH(W$12,Table_Index[#Headers],0)),
Table_Index[ID],$Q56,Table_Index[year],$R56)/COUNTIFS(Table_Index[Quarter],"&lt;&gt;''",Table_Index[ID],$Q56,Table_Index[year],$R56)</f>
        <v>5.18215E-3</v>
      </c>
      <c r="X56">
        <f>SUMIFS(INDEX(Table_Index[],,MATCH(X$12,Table_Index[#Headers],0)),
Table_Index[ID],$Q56,Table_Index[year],$R56)/COUNTIFS(Table_Index[Quarter],"&lt;&gt;''",Table_Index[ID],$Q56,Table_Index[year],$R56)</f>
        <v>0.17730235000000003</v>
      </c>
      <c r="Y56">
        <f>SUMIFS(INDEX(Table_Index[],,MATCH(Y$12,Table_Index[#Headers],0)),
Table_Index[ID],$Q56,Table_Index[year],$R56)/COUNTIFS(Table_Index[Quarter],"&lt;&gt;''",Table_Index[ID],$Q56,Table_Index[year],$R56)</f>
        <v>6.8690950000000001E-2</v>
      </c>
      <c r="Z56">
        <f>SUMIFS(INDEX(Table_Index[],,MATCH(Z$12,Table_Index[#Headers],0)),
Table_Index[ID],$Q56,Table_Index[year],$R56)/COUNTIFS(Table_Index[Quarter],"&lt;&gt;''",Table_Index[ID],$Q56,Table_Index[year],$R56)</f>
        <v>0.10223865000000001</v>
      </c>
      <c r="AA56">
        <f>SUMIFS(INDEX(Table_Index[],,MATCH(AA$12,Table_Index[#Headers],0)),
Table_Index[ID],$Q56,Table_Index[year],$R56)/COUNTIFS(Table_Index[Quarter],"&lt;&gt;''",Table_Index[ID],$Q56,Table_Index[year],$R56)</f>
        <v>7.1197974999999997E-2</v>
      </c>
      <c r="AB56">
        <f>SUMIFS(INDEX(Table_Index[],,MATCH(AB$12,Table_Index[#Headers],0)),
Table_Index[ID],$Q56,Table_Index[year],$R56)/COUNTIFS(Table_Index[Quarter],"&lt;&gt;''",Table_Index[ID],$Q56,Table_Index[year],$R56)</f>
        <v>5.1304749999999998E-3</v>
      </c>
      <c r="AC56" s="24">
        <f t="shared" si="2"/>
        <v>0.99999995000000008</v>
      </c>
      <c r="AD56">
        <f>COUNTIFS(Table_Index[Quarter],"&lt;&gt;''",Table_Index[ID],$Q56,Table_Index[year],$R56)</f>
        <v>4</v>
      </c>
      <c r="AE56" s="34">
        <f t="shared" si="3"/>
        <v>0.83342481144483749</v>
      </c>
    </row>
    <row r="57" spans="1:31" x14ac:dyDescent="0.3">
      <c r="A57">
        <v>9105</v>
      </c>
      <c r="B57">
        <v>2010</v>
      </c>
      <c r="C57">
        <v>3</v>
      </c>
      <c r="D57">
        <v>6.15635E-2</v>
      </c>
      <c r="E57">
        <v>5.4767000000000003E-2</v>
      </c>
      <c r="F57">
        <v>7.7669600000000005E-2</v>
      </c>
      <c r="G57">
        <v>0.20989279999999999</v>
      </c>
      <c r="H57">
        <v>4.2675600000000001E-2</v>
      </c>
      <c r="I57">
        <v>0.39830559999999998</v>
      </c>
      <c r="J57">
        <v>0.1152241</v>
      </c>
      <c r="K57">
        <v>1.3513900000000001E-2</v>
      </c>
      <c r="L57">
        <v>1.7070200000000001E-2</v>
      </c>
      <c r="M57">
        <v>9.3174999999999994E-3</v>
      </c>
      <c r="O57" t="str">
        <f>Table_Index[[#This Row],[ID]]&amp;Table_Index[[#This Row],[year]]</f>
        <v>91052010</v>
      </c>
      <c r="P57" t="str">
        <v>91122006</v>
      </c>
      <c r="Q57" t="str">
        <f t="shared" si="0"/>
        <v>9112</v>
      </c>
      <c r="R57" t="str">
        <f t="shared" si="1"/>
        <v>2006</v>
      </c>
      <c r="S57">
        <f>SUMIFS(INDEX(Table_Index[],,MATCH(S$12,Table_Index[#Headers],0)),
Table_Index[ID],$Q57,Table_Index[year],$R57)/COUNTIFS(Table_Index[Quarter],"&lt;&gt;''",Table_Index[ID],$Q57,Table_Index[year],$R57)</f>
        <v>5.7043999999999997E-2</v>
      </c>
      <c r="T57">
        <f>SUMIFS(INDEX(Table_Index[],,MATCH(T$12,Table_Index[#Headers],0)),
Table_Index[ID],$Q57,Table_Index[year],$R57)/COUNTIFS(Table_Index[Quarter],"&lt;&gt;''",Table_Index[ID],$Q57,Table_Index[year],$R57)</f>
        <v>0.29616582499999999</v>
      </c>
      <c r="U57">
        <f>SUMIFS(INDEX(Table_Index[],,MATCH(U$12,Table_Index[#Headers],0)),
Table_Index[ID],$Q57,Table_Index[year],$R57)/COUNTIFS(Table_Index[Quarter],"&lt;&gt;''",Table_Index[ID],$Q57,Table_Index[year],$R57)</f>
        <v>7.9225724999999997E-2</v>
      </c>
      <c r="V57">
        <f>SUMIFS(INDEX(Table_Index[],,MATCH(V$12,Table_Index[#Headers],0)),
Table_Index[ID],$Q57,Table_Index[year],$R57)/COUNTIFS(Table_Index[Quarter],"&lt;&gt;''",Table_Index[ID],$Q57,Table_Index[year],$R57)</f>
        <v>6.2439725000000001E-2</v>
      </c>
      <c r="W57">
        <f>SUMIFS(INDEX(Table_Index[],,MATCH(W$12,Table_Index[#Headers],0)),
Table_Index[ID],$Q57,Table_Index[year],$R57)/COUNTIFS(Table_Index[Quarter],"&lt;&gt;''",Table_Index[ID],$Q57,Table_Index[year],$R57)</f>
        <v>1.1911874999999999E-2</v>
      </c>
      <c r="X57">
        <f>SUMIFS(INDEX(Table_Index[],,MATCH(X$12,Table_Index[#Headers],0)),
Table_Index[ID],$Q57,Table_Index[year],$R57)/COUNTIFS(Table_Index[Quarter],"&lt;&gt;''",Table_Index[ID],$Q57,Table_Index[year],$R57)</f>
        <v>0.24812472499999999</v>
      </c>
      <c r="Y57">
        <f>SUMIFS(INDEX(Table_Index[],,MATCH(Y$12,Table_Index[#Headers],0)),
Table_Index[ID],$Q57,Table_Index[year],$R57)/COUNTIFS(Table_Index[Quarter],"&lt;&gt;''",Table_Index[ID],$Q57,Table_Index[year],$R57)</f>
        <v>9.8624075000000005E-2</v>
      </c>
      <c r="Z57">
        <f>SUMIFS(INDEX(Table_Index[],,MATCH(Z$12,Table_Index[#Headers],0)),
Table_Index[ID],$Q57,Table_Index[year],$R57)/COUNTIFS(Table_Index[Quarter],"&lt;&gt;''",Table_Index[ID],$Q57,Table_Index[year],$R57)</f>
        <v>5.4513899999999997E-2</v>
      </c>
      <c r="AA57">
        <f>SUMIFS(INDEX(Table_Index[],,MATCH(AA$12,Table_Index[#Headers],0)),
Table_Index[ID],$Q57,Table_Index[year],$R57)/COUNTIFS(Table_Index[Quarter],"&lt;&gt;''",Table_Index[ID],$Q57,Table_Index[year],$R57)</f>
        <v>8.5253425000000008E-2</v>
      </c>
      <c r="AB57">
        <f>SUMIFS(INDEX(Table_Index[],,MATCH(AB$12,Table_Index[#Headers],0)),
Table_Index[ID],$Q57,Table_Index[year],$R57)/COUNTIFS(Table_Index[Quarter],"&lt;&gt;''",Table_Index[ID],$Q57,Table_Index[year],$R57)</f>
        <v>6.6966999999999999E-3</v>
      </c>
      <c r="AC57" s="24">
        <f t="shared" si="2"/>
        <v>0.99999997499999993</v>
      </c>
      <c r="AD57">
        <f>COUNTIFS(Table_Index[Quarter],"&lt;&gt;''",Table_Index[ID],$Q57,Table_Index[year],$R57)</f>
        <v>4</v>
      </c>
      <c r="AE57" s="34">
        <f t="shared" si="3"/>
        <v>0.81713711375594067</v>
      </c>
    </row>
    <row r="58" spans="1:31" x14ac:dyDescent="0.3">
      <c r="A58">
        <v>9105</v>
      </c>
      <c r="B58">
        <v>2010</v>
      </c>
      <c r="C58">
        <v>4</v>
      </c>
      <c r="D58">
        <v>9.1262999999999997E-2</v>
      </c>
      <c r="E58">
        <v>0.28705520000000001</v>
      </c>
      <c r="F58">
        <v>6.7741599999999999E-2</v>
      </c>
      <c r="G58">
        <v>7.4092400000000003E-2</v>
      </c>
      <c r="H58">
        <v>2.1169000000000001E-3</v>
      </c>
      <c r="I58">
        <v>0.24132960000000001</v>
      </c>
      <c r="J58">
        <v>0.17612820000000001</v>
      </c>
      <c r="K58">
        <v>2.0745900000000001E-2</v>
      </c>
      <c r="L58">
        <v>3.6411100000000002E-2</v>
      </c>
      <c r="M58">
        <v>3.1161000000000001E-3</v>
      </c>
      <c r="O58" t="str">
        <f>Table_Index[[#This Row],[ID]]&amp;Table_Index[[#This Row],[year]]</f>
        <v>91052010</v>
      </c>
      <c r="P58" t="str">
        <v>91122007</v>
      </c>
      <c r="Q58" t="str">
        <f t="shared" si="0"/>
        <v>9112</v>
      </c>
      <c r="R58" t="str">
        <f t="shared" si="1"/>
        <v>2007</v>
      </c>
      <c r="S58">
        <f>SUMIFS(INDEX(Table_Index[],,MATCH(S$12,Table_Index[#Headers],0)),
Table_Index[ID],$Q58,Table_Index[year],$R58)/COUNTIFS(Table_Index[Quarter],"&lt;&gt;''",Table_Index[ID],$Q58,Table_Index[year],$R58)</f>
        <v>8.2933775000000001E-2</v>
      </c>
      <c r="T58">
        <f>SUMIFS(INDEX(Table_Index[],,MATCH(T$12,Table_Index[#Headers],0)),
Table_Index[ID],$Q58,Table_Index[year],$R58)/COUNTIFS(Table_Index[Quarter],"&lt;&gt;''",Table_Index[ID],$Q58,Table_Index[year],$R58)</f>
        <v>8.6034075000000002E-2</v>
      </c>
      <c r="U58">
        <f>SUMIFS(INDEX(Table_Index[],,MATCH(U$12,Table_Index[#Headers],0)),
Table_Index[ID],$Q58,Table_Index[year],$R58)/COUNTIFS(Table_Index[Quarter],"&lt;&gt;''",Table_Index[ID],$Q58,Table_Index[year],$R58)</f>
        <v>5.8538974999999993E-2</v>
      </c>
      <c r="V58">
        <f>SUMIFS(INDEX(Table_Index[],,MATCH(V$12,Table_Index[#Headers],0)),
Table_Index[ID],$Q58,Table_Index[year],$R58)/COUNTIFS(Table_Index[Quarter],"&lt;&gt;''",Table_Index[ID],$Q58,Table_Index[year],$R58)</f>
        <v>9.1071300000000008E-2</v>
      </c>
      <c r="W58">
        <f>SUMIFS(INDEX(Table_Index[],,MATCH(W$12,Table_Index[#Headers],0)),
Table_Index[ID],$Q58,Table_Index[year],$R58)/COUNTIFS(Table_Index[Quarter],"&lt;&gt;''",Table_Index[ID],$Q58,Table_Index[year],$R58)</f>
        <v>4.8362625000000006E-2</v>
      </c>
      <c r="X58">
        <f>SUMIFS(INDEX(Table_Index[],,MATCH(X$12,Table_Index[#Headers],0)),
Table_Index[ID],$Q58,Table_Index[year],$R58)/COUNTIFS(Table_Index[Quarter],"&lt;&gt;''",Table_Index[ID],$Q58,Table_Index[year],$R58)</f>
        <v>0.33649247500000001</v>
      </c>
      <c r="Y58">
        <f>SUMIFS(INDEX(Table_Index[],,MATCH(Y$12,Table_Index[#Headers],0)),
Table_Index[ID],$Q58,Table_Index[year],$R58)/COUNTIFS(Table_Index[Quarter],"&lt;&gt;''",Table_Index[ID],$Q58,Table_Index[year],$R58)</f>
        <v>0.20610455</v>
      </c>
      <c r="Z58">
        <f>SUMIFS(INDEX(Table_Index[],,MATCH(Z$12,Table_Index[#Headers],0)),
Table_Index[ID],$Q58,Table_Index[year],$R58)/COUNTIFS(Table_Index[Quarter],"&lt;&gt;''",Table_Index[ID],$Q58,Table_Index[year],$R58)</f>
        <v>3.8224750000000002E-2</v>
      </c>
      <c r="AA58">
        <f>SUMIFS(INDEX(Table_Index[],,MATCH(AA$12,Table_Index[#Headers],0)),
Table_Index[ID],$Q58,Table_Index[year],$R58)/COUNTIFS(Table_Index[Quarter],"&lt;&gt;''",Table_Index[ID],$Q58,Table_Index[year],$R58)</f>
        <v>4.9422750000000001E-2</v>
      </c>
      <c r="AB58">
        <f>SUMIFS(INDEX(Table_Index[],,MATCH(AB$12,Table_Index[#Headers],0)),
Table_Index[ID],$Q58,Table_Index[year],$R58)/COUNTIFS(Table_Index[Quarter],"&lt;&gt;''",Table_Index[ID],$Q58,Table_Index[year],$R58)</f>
        <v>2.8146999999999998E-3</v>
      </c>
      <c r="AC58" s="24">
        <f t="shared" si="2"/>
        <v>0.99999997499999993</v>
      </c>
      <c r="AD58">
        <f>COUNTIFS(Table_Index[Quarter],"&lt;&gt;''",Table_Index[ID],$Q58,Table_Index[year],$R58)</f>
        <v>4</v>
      </c>
      <c r="AE58" s="34">
        <f t="shared" si="3"/>
        <v>0.81204245659996932</v>
      </c>
    </row>
    <row r="59" spans="1:31" x14ac:dyDescent="0.3">
      <c r="A59">
        <v>9105</v>
      </c>
      <c r="B59">
        <v>2011</v>
      </c>
      <c r="C59">
        <v>1</v>
      </c>
      <c r="D59">
        <v>0.1032312</v>
      </c>
      <c r="E59">
        <v>0.1154343</v>
      </c>
      <c r="F59">
        <v>0.1187324</v>
      </c>
      <c r="G59">
        <v>9.8943699999999996E-2</v>
      </c>
      <c r="H59">
        <v>0</v>
      </c>
      <c r="I59">
        <v>0.3298123</v>
      </c>
      <c r="J59">
        <v>0.18139669999999999</v>
      </c>
      <c r="K59">
        <v>1.78099E-2</v>
      </c>
      <c r="L59">
        <v>1.5831000000000001E-2</v>
      </c>
      <c r="M59">
        <v>1.8808600000000002E-2</v>
      </c>
      <c r="O59" t="str">
        <f>Table_Index[[#This Row],[ID]]&amp;Table_Index[[#This Row],[year]]</f>
        <v>91052011</v>
      </c>
      <c r="P59" t="str">
        <v>91122008</v>
      </c>
      <c r="Q59" t="str">
        <f t="shared" si="0"/>
        <v>9112</v>
      </c>
      <c r="R59" t="str">
        <f t="shared" si="1"/>
        <v>2008</v>
      </c>
      <c r="S59">
        <f>SUMIFS(INDEX(Table_Index[],,MATCH(S$12,Table_Index[#Headers],0)),
Table_Index[ID],$Q59,Table_Index[year],$R59)/COUNTIFS(Table_Index[Quarter],"&lt;&gt;''",Table_Index[ID],$Q59,Table_Index[year],$R59)</f>
        <v>3.2670400000000002E-2</v>
      </c>
      <c r="T59">
        <f>SUMIFS(INDEX(Table_Index[],,MATCH(T$12,Table_Index[#Headers],0)),
Table_Index[ID],$Q59,Table_Index[year],$R59)/COUNTIFS(Table_Index[Quarter],"&lt;&gt;''",Table_Index[ID],$Q59,Table_Index[year],$R59)</f>
        <v>8.3209024999999992E-2</v>
      </c>
      <c r="U59">
        <f>SUMIFS(INDEX(Table_Index[],,MATCH(U$12,Table_Index[#Headers],0)),
Table_Index[ID],$Q59,Table_Index[year],$R59)/COUNTIFS(Table_Index[Quarter],"&lt;&gt;''",Table_Index[ID],$Q59,Table_Index[year],$R59)</f>
        <v>7.9043249999999995E-2</v>
      </c>
      <c r="V59">
        <f>SUMIFS(INDEX(Table_Index[],,MATCH(V$12,Table_Index[#Headers],0)),
Table_Index[ID],$Q59,Table_Index[year],$R59)/COUNTIFS(Table_Index[Quarter],"&lt;&gt;''",Table_Index[ID],$Q59,Table_Index[year],$R59)</f>
        <v>5.4914174999999996E-2</v>
      </c>
      <c r="W59">
        <f>SUMIFS(INDEX(Table_Index[],,MATCH(W$12,Table_Index[#Headers],0)),
Table_Index[ID],$Q59,Table_Index[year],$R59)/COUNTIFS(Table_Index[Quarter],"&lt;&gt;''",Table_Index[ID],$Q59,Table_Index[year],$R59)</f>
        <v>1.7363174999999998E-2</v>
      </c>
      <c r="X59">
        <f>SUMIFS(INDEX(Table_Index[],,MATCH(X$12,Table_Index[#Headers],0)),
Table_Index[ID],$Q59,Table_Index[year],$R59)/COUNTIFS(Table_Index[Quarter],"&lt;&gt;''",Table_Index[ID],$Q59,Table_Index[year],$R59)</f>
        <v>0.396511275</v>
      </c>
      <c r="Y59">
        <f>SUMIFS(INDEX(Table_Index[],,MATCH(Y$12,Table_Index[#Headers],0)),
Table_Index[ID],$Q59,Table_Index[year],$R59)/COUNTIFS(Table_Index[Quarter],"&lt;&gt;''",Table_Index[ID],$Q59,Table_Index[year],$R59)</f>
        <v>0.20006159999999998</v>
      </c>
      <c r="Z59">
        <f>SUMIFS(INDEX(Table_Index[],,MATCH(Z$12,Table_Index[#Headers],0)),
Table_Index[ID],$Q59,Table_Index[year],$R59)/COUNTIFS(Table_Index[Quarter],"&lt;&gt;''",Table_Index[ID],$Q59,Table_Index[year],$R59)</f>
        <v>4.5813374999999996E-2</v>
      </c>
      <c r="AA59">
        <f>SUMIFS(INDEX(Table_Index[],,MATCH(AA$12,Table_Index[#Headers],0)),
Table_Index[ID],$Q59,Table_Index[year],$R59)/COUNTIFS(Table_Index[Quarter],"&lt;&gt;''",Table_Index[ID],$Q59,Table_Index[year],$R59)</f>
        <v>5.7328400000000002E-2</v>
      </c>
      <c r="AB59">
        <f>SUMIFS(INDEX(Table_Index[],,MATCH(AB$12,Table_Index[#Headers],0)),
Table_Index[ID],$Q59,Table_Index[year],$R59)/COUNTIFS(Table_Index[Quarter],"&lt;&gt;''",Table_Index[ID],$Q59,Table_Index[year],$R59)</f>
        <v>3.3085324999999999E-2</v>
      </c>
      <c r="AC59" s="24">
        <f t="shared" si="2"/>
        <v>1</v>
      </c>
      <c r="AD59">
        <f>COUNTIFS(Table_Index[Quarter],"&lt;&gt;''",Table_Index[ID],$Q59,Table_Index[year],$R59)</f>
        <v>4</v>
      </c>
      <c r="AE59" s="34">
        <f t="shared" si="3"/>
        <v>0.77871813678732371</v>
      </c>
    </row>
    <row r="60" spans="1:31" x14ac:dyDescent="0.3">
      <c r="A60">
        <v>9105</v>
      </c>
      <c r="B60">
        <v>2011</v>
      </c>
      <c r="C60">
        <v>2</v>
      </c>
      <c r="D60">
        <v>3.3149199999999997E-2</v>
      </c>
      <c r="E60">
        <v>8.6534E-2</v>
      </c>
      <c r="F60">
        <v>0.1198163</v>
      </c>
      <c r="G60">
        <v>0.16141920000000001</v>
      </c>
      <c r="H60">
        <v>2.97322E-2</v>
      </c>
      <c r="I60">
        <v>0.3461359</v>
      </c>
      <c r="J60">
        <v>0.13379479999999999</v>
      </c>
      <c r="K60">
        <v>2.39633E-2</v>
      </c>
      <c r="L60">
        <v>5.9908099999999999E-2</v>
      </c>
      <c r="M60">
        <v>5.5469999999999998E-3</v>
      </c>
      <c r="O60" t="str">
        <f>Table_Index[[#This Row],[ID]]&amp;Table_Index[[#This Row],[year]]</f>
        <v>91052011</v>
      </c>
      <c r="P60" t="str">
        <v>91122009</v>
      </c>
      <c r="Q60" t="str">
        <f t="shared" si="0"/>
        <v>9112</v>
      </c>
      <c r="R60" t="str">
        <f t="shared" si="1"/>
        <v>2009</v>
      </c>
      <c r="S60">
        <f>SUMIFS(INDEX(Table_Index[],,MATCH(S$12,Table_Index[#Headers],0)),
Table_Index[ID],$Q60,Table_Index[year],$R60)/COUNTIFS(Table_Index[Quarter],"&lt;&gt;''",Table_Index[ID],$Q60,Table_Index[year],$R60)</f>
        <v>2.8520075000000002E-2</v>
      </c>
      <c r="T60">
        <f>SUMIFS(INDEX(Table_Index[],,MATCH(T$12,Table_Index[#Headers],0)),
Table_Index[ID],$Q60,Table_Index[year],$R60)/COUNTIFS(Table_Index[Quarter],"&lt;&gt;''",Table_Index[ID],$Q60,Table_Index[year],$R60)</f>
        <v>6.5960174999999996E-2</v>
      </c>
      <c r="U60">
        <f>SUMIFS(INDEX(Table_Index[],,MATCH(U$12,Table_Index[#Headers],0)),
Table_Index[ID],$Q60,Table_Index[year],$R60)/COUNTIFS(Table_Index[Quarter],"&lt;&gt;''",Table_Index[ID],$Q60,Table_Index[year],$R60)</f>
        <v>4.0380249999999993E-2</v>
      </c>
      <c r="V60">
        <f>SUMIFS(INDEX(Table_Index[],,MATCH(V$12,Table_Index[#Headers],0)),
Table_Index[ID],$Q60,Table_Index[year],$R60)/COUNTIFS(Table_Index[Quarter],"&lt;&gt;''",Table_Index[ID],$Q60,Table_Index[year],$R60)</f>
        <v>6.1608975000000003E-2</v>
      </c>
      <c r="W60">
        <f>SUMIFS(INDEX(Table_Index[],,MATCH(W$12,Table_Index[#Headers],0)),
Table_Index[ID],$Q60,Table_Index[year],$R60)/COUNTIFS(Table_Index[Quarter],"&lt;&gt;''",Table_Index[ID],$Q60,Table_Index[year],$R60)</f>
        <v>1.2592625E-2</v>
      </c>
      <c r="X60">
        <f>SUMIFS(INDEX(Table_Index[],,MATCH(X$12,Table_Index[#Headers],0)),
Table_Index[ID],$Q60,Table_Index[year],$R60)/COUNTIFS(Table_Index[Quarter],"&lt;&gt;''",Table_Index[ID],$Q60,Table_Index[year],$R60)</f>
        <v>0.48013322499999994</v>
      </c>
      <c r="Y60">
        <f>SUMIFS(INDEX(Table_Index[],,MATCH(Y$12,Table_Index[#Headers],0)),
Table_Index[ID],$Q60,Table_Index[year],$R60)/COUNTIFS(Table_Index[Quarter],"&lt;&gt;''",Table_Index[ID],$Q60,Table_Index[year],$R60)</f>
        <v>0.1891726</v>
      </c>
      <c r="Z60">
        <f>SUMIFS(INDEX(Table_Index[],,MATCH(Z$12,Table_Index[#Headers],0)),
Table_Index[ID],$Q60,Table_Index[year],$R60)/COUNTIFS(Table_Index[Quarter],"&lt;&gt;''",Table_Index[ID],$Q60,Table_Index[year],$R60)</f>
        <v>1.3215525000000002E-2</v>
      </c>
      <c r="AA60">
        <f>SUMIFS(INDEX(Table_Index[],,MATCH(AA$12,Table_Index[#Headers],0)),
Table_Index[ID],$Q60,Table_Index[year],$R60)/COUNTIFS(Table_Index[Quarter],"&lt;&gt;''",Table_Index[ID],$Q60,Table_Index[year],$R60)</f>
        <v>8.9927425000000005E-2</v>
      </c>
      <c r="AB60">
        <f>SUMIFS(INDEX(Table_Index[],,MATCH(AB$12,Table_Index[#Headers],0)),
Table_Index[ID],$Q60,Table_Index[year],$R60)/COUNTIFS(Table_Index[Quarter],"&lt;&gt;''",Table_Index[ID],$Q60,Table_Index[year],$R60)</f>
        <v>1.8489149999999999E-2</v>
      </c>
      <c r="AC60" s="24">
        <f t="shared" si="2"/>
        <v>1.0000000249999998</v>
      </c>
      <c r="AD60">
        <f>COUNTIFS(Table_Index[Quarter],"&lt;&gt;''",Table_Index[ID],$Q60,Table_Index[year],$R60)</f>
        <v>4</v>
      </c>
      <c r="AE60" s="34">
        <f t="shared" si="3"/>
        <v>0.71433342916542064</v>
      </c>
    </row>
    <row r="61" spans="1:31" x14ac:dyDescent="0.3">
      <c r="A61">
        <v>9105</v>
      </c>
      <c r="B61">
        <v>2011</v>
      </c>
      <c r="C61">
        <v>3</v>
      </c>
      <c r="D61">
        <v>5.1118400000000001E-2</v>
      </c>
      <c r="E61">
        <v>5.1765400000000003E-2</v>
      </c>
      <c r="F61">
        <v>6.7942100000000005E-2</v>
      </c>
      <c r="G61">
        <v>0.1206781</v>
      </c>
      <c r="H61">
        <v>1.00943E-2</v>
      </c>
      <c r="I61">
        <v>0.38824059999999999</v>
      </c>
      <c r="J61">
        <v>0.21029700000000001</v>
      </c>
      <c r="K61">
        <v>3.04122E-2</v>
      </c>
      <c r="L61">
        <v>5.5000800000000002E-2</v>
      </c>
      <c r="M61">
        <v>1.4451200000000001E-2</v>
      </c>
      <c r="O61" t="str">
        <f>Table_Index[[#This Row],[ID]]&amp;Table_Index[[#This Row],[year]]</f>
        <v>91052011</v>
      </c>
      <c r="P61" t="str">
        <v>91122010</v>
      </c>
      <c r="Q61" t="str">
        <f t="shared" si="0"/>
        <v>9112</v>
      </c>
      <c r="R61" t="str">
        <f t="shared" si="1"/>
        <v>2010</v>
      </c>
      <c r="S61">
        <f>SUMIFS(INDEX(Table_Index[],,MATCH(S$12,Table_Index[#Headers],0)),
Table_Index[ID],$Q61,Table_Index[year],$R61)/COUNTIFS(Table_Index[Quarter],"&lt;&gt;''",Table_Index[ID],$Q61,Table_Index[year],$R61)</f>
        <v>5.3137924999999996E-2</v>
      </c>
      <c r="T61">
        <f>SUMIFS(INDEX(Table_Index[],,MATCH(T$12,Table_Index[#Headers],0)),
Table_Index[ID],$Q61,Table_Index[year],$R61)/COUNTIFS(Table_Index[Quarter],"&lt;&gt;''",Table_Index[ID],$Q61,Table_Index[year],$R61)</f>
        <v>0.11331377500000001</v>
      </c>
      <c r="U61">
        <f>SUMIFS(INDEX(Table_Index[],,MATCH(U$12,Table_Index[#Headers],0)),
Table_Index[ID],$Q61,Table_Index[year],$R61)/COUNTIFS(Table_Index[Quarter],"&lt;&gt;''",Table_Index[ID],$Q61,Table_Index[year],$R61)</f>
        <v>6.9540674999999996E-2</v>
      </c>
      <c r="V61">
        <f>SUMIFS(INDEX(Table_Index[],,MATCH(V$12,Table_Index[#Headers],0)),
Table_Index[ID],$Q61,Table_Index[year],$R61)/COUNTIFS(Table_Index[Quarter],"&lt;&gt;''",Table_Index[ID],$Q61,Table_Index[year],$R61)</f>
        <v>0.14027049999999999</v>
      </c>
      <c r="W61">
        <f>SUMIFS(INDEX(Table_Index[],,MATCH(W$12,Table_Index[#Headers],0)),
Table_Index[ID],$Q61,Table_Index[year],$R61)/COUNTIFS(Table_Index[Quarter],"&lt;&gt;''",Table_Index[ID],$Q61,Table_Index[year],$R61)</f>
        <v>1.9543174999999999E-2</v>
      </c>
      <c r="X61">
        <f>SUMIFS(INDEX(Table_Index[],,MATCH(X$12,Table_Index[#Headers],0)),
Table_Index[ID],$Q61,Table_Index[year],$R61)/COUNTIFS(Table_Index[Quarter],"&lt;&gt;''",Table_Index[ID],$Q61,Table_Index[year],$R61)</f>
        <v>0.28251255000000003</v>
      </c>
      <c r="Y61">
        <f>SUMIFS(INDEX(Table_Index[],,MATCH(Y$12,Table_Index[#Headers],0)),
Table_Index[ID],$Q61,Table_Index[year],$R61)/COUNTIFS(Table_Index[Quarter],"&lt;&gt;''",Table_Index[ID],$Q61,Table_Index[year],$R61)</f>
        <v>0.19218202500000001</v>
      </c>
      <c r="Z61">
        <f>SUMIFS(INDEX(Table_Index[],,MATCH(Z$12,Table_Index[#Headers],0)),
Table_Index[ID],$Q61,Table_Index[year],$R61)/COUNTIFS(Table_Index[Quarter],"&lt;&gt;''",Table_Index[ID],$Q61,Table_Index[year],$R61)</f>
        <v>3.3653700000000002E-2</v>
      </c>
      <c r="AA61">
        <f>SUMIFS(INDEX(Table_Index[],,MATCH(AA$12,Table_Index[#Headers],0)),
Table_Index[ID],$Q61,Table_Index[year],$R61)/COUNTIFS(Table_Index[Quarter],"&lt;&gt;''",Table_Index[ID],$Q61,Table_Index[year],$R61)</f>
        <v>8.1776975000000002E-2</v>
      </c>
      <c r="AB61">
        <f>SUMIFS(INDEX(Table_Index[],,MATCH(AB$12,Table_Index[#Headers],0)),
Table_Index[ID],$Q61,Table_Index[year],$R61)/COUNTIFS(Table_Index[Quarter],"&lt;&gt;''",Table_Index[ID],$Q61,Table_Index[year],$R61)</f>
        <v>1.406875E-2</v>
      </c>
      <c r="AC61" s="24">
        <f t="shared" si="2"/>
        <v>1.0000000500000001</v>
      </c>
      <c r="AD61">
        <f>COUNTIFS(Table_Index[Quarter],"&lt;&gt;''",Table_Index[ID],$Q61,Table_Index[year],$R61)</f>
        <v>4</v>
      </c>
      <c r="AE61" s="34">
        <f t="shared" si="3"/>
        <v>0.8346774484521513</v>
      </c>
    </row>
    <row r="62" spans="1:31" x14ac:dyDescent="0.3">
      <c r="A62">
        <v>9105</v>
      </c>
      <c r="B62">
        <v>2011</v>
      </c>
      <c r="C62">
        <v>4</v>
      </c>
      <c r="D62">
        <v>4.5120300000000002E-2</v>
      </c>
      <c r="E62">
        <v>4.5233700000000002E-2</v>
      </c>
      <c r="F62">
        <v>0.1190359</v>
      </c>
      <c r="G62">
        <v>0.1042981</v>
      </c>
      <c r="H62">
        <v>6.1218000000000002E-3</v>
      </c>
      <c r="I62">
        <v>0.380915</v>
      </c>
      <c r="J62">
        <v>0.2535654</v>
      </c>
      <c r="K62">
        <v>1.81388E-2</v>
      </c>
      <c r="L62">
        <v>2.222E-2</v>
      </c>
      <c r="M62">
        <v>5.3508999999999996E-3</v>
      </c>
      <c r="O62" t="str">
        <f>Table_Index[[#This Row],[ID]]&amp;Table_Index[[#This Row],[year]]</f>
        <v>91052011</v>
      </c>
      <c r="P62" t="str">
        <v>91122011</v>
      </c>
      <c r="Q62" t="str">
        <f t="shared" si="0"/>
        <v>9112</v>
      </c>
      <c r="R62" t="str">
        <f t="shared" si="1"/>
        <v>2011</v>
      </c>
      <c r="S62">
        <f>SUMIFS(INDEX(Table_Index[],,MATCH(S$12,Table_Index[#Headers],0)),
Table_Index[ID],$Q62,Table_Index[year],$R62)/COUNTIFS(Table_Index[Quarter],"&lt;&gt;''",Table_Index[ID],$Q62,Table_Index[year],$R62)</f>
        <v>5.7199675000000005E-2</v>
      </c>
      <c r="T62">
        <f>SUMIFS(INDEX(Table_Index[],,MATCH(T$12,Table_Index[#Headers],0)),
Table_Index[ID],$Q62,Table_Index[year],$R62)/COUNTIFS(Table_Index[Quarter],"&lt;&gt;''",Table_Index[ID],$Q62,Table_Index[year],$R62)</f>
        <v>0.13196087500000001</v>
      </c>
      <c r="U62">
        <f>SUMIFS(INDEX(Table_Index[],,MATCH(U$12,Table_Index[#Headers],0)),
Table_Index[ID],$Q62,Table_Index[year],$R62)/COUNTIFS(Table_Index[Quarter],"&lt;&gt;''",Table_Index[ID],$Q62,Table_Index[year],$R62)</f>
        <v>8.4498900000000002E-2</v>
      </c>
      <c r="V62">
        <f>SUMIFS(INDEX(Table_Index[],,MATCH(V$12,Table_Index[#Headers],0)),
Table_Index[ID],$Q62,Table_Index[year],$R62)/COUNTIFS(Table_Index[Quarter],"&lt;&gt;''",Table_Index[ID],$Q62,Table_Index[year],$R62)</f>
        <v>0.128730075</v>
      </c>
      <c r="W62">
        <f>SUMIFS(INDEX(Table_Index[],,MATCH(W$12,Table_Index[#Headers],0)),
Table_Index[ID],$Q62,Table_Index[year],$R62)/COUNTIFS(Table_Index[Quarter],"&lt;&gt;''",Table_Index[ID],$Q62,Table_Index[year],$R62)</f>
        <v>3.7221749999999998E-2</v>
      </c>
      <c r="X62">
        <f>SUMIFS(INDEX(Table_Index[],,MATCH(X$12,Table_Index[#Headers],0)),
Table_Index[ID],$Q62,Table_Index[year],$R62)/COUNTIFS(Table_Index[Quarter],"&lt;&gt;''",Table_Index[ID],$Q62,Table_Index[year],$R62)</f>
        <v>0.31517062499999998</v>
      </c>
      <c r="Y62">
        <f>SUMIFS(INDEX(Table_Index[],,MATCH(Y$12,Table_Index[#Headers],0)),
Table_Index[ID],$Q62,Table_Index[year],$R62)/COUNTIFS(Table_Index[Quarter],"&lt;&gt;''",Table_Index[ID],$Q62,Table_Index[year],$R62)</f>
        <v>0.14790704999999998</v>
      </c>
      <c r="Z62">
        <f>SUMIFS(INDEX(Table_Index[],,MATCH(Z$12,Table_Index[#Headers],0)),
Table_Index[ID],$Q62,Table_Index[year],$R62)/COUNTIFS(Table_Index[Quarter],"&lt;&gt;''",Table_Index[ID],$Q62,Table_Index[year],$R62)</f>
        <v>3.4937549999999998E-2</v>
      </c>
      <c r="AA62">
        <f>SUMIFS(INDEX(Table_Index[],,MATCH(AA$12,Table_Index[#Headers],0)),
Table_Index[ID],$Q62,Table_Index[year],$R62)/COUNTIFS(Table_Index[Quarter],"&lt;&gt;''",Table_Index[ID],$Q62,Table_Index[year],$R62)</f>
        <v>5.7766375000000002E-2</v>
      </c>
      <c r="AB62">
        <f>SUMIFS(INDEX(Table_Index[],,MATCH(AB$12,Table_Index[#Headers],0)),
Table_Index[ID],$Q62,Table_Index[year],$R62)/COUNTIFS(Table_Index[Quarter],"&lt;&gt;''",Table_Index[ID],$Q62,Table_Index[year],$R62)</f>
        <v>4.6071750000000007E-3</v>
      </c>
      <c r="AC62" s="24">
        <f t="shared" si="2"/>
        <v>1.0000000499999999</v>
      </c>
      <c r="AD62">
        <f>COUNTIFS(Table_Index[Quarter],"&lt;&gt;''",Table_Index[ID],$Q62,Table_Index[year],$R62)</f>
        <v>4</v>
      </c>
      <c r="AE62" s="34">
        <f t="shared" si="3"/>
        <v>0.82842973882063375</v>
      </c>
    </row>
    <row r="63" spans="1:31" x14ac:dyDescent="0.3">
      <c r="A63">
        <v>9105</v>
      </c>
      <c r="B63">
        <v>2012</v>
      </c>
      <c r="C63">
        <v>1</v>
      </c>
      <c r="D63">
        <v>0.100395</v>
      </c>
      <c r="E63">
        <v>0.18169850000000001</v>
      </c>
      <c r="F63">
        <v>9.3811699999999998E-2</v>
      </c>
      <c r="G63">
        <v>2.7649799999999999E-2</v>
      </c>
      <c r="H63">
        <v>7.4061999999999999E-3</v>
      </c>
      <c r="I63">
        <v>0.26662279999999999</v>
      </c>
      <c r="J63">
        <v>0.22514809999999999</v>
      </c>
      <c r="K63">
        <v>4.44371E-2</v>
      </c>
      <c r="L63">
        <v>4.3449599999999998E-2</v>
      </c>
      <c r="M63">
        <v>9.3811999999999993E-3</v>
      </c>
      <c r="O63" t="str">
        <f>Table_Index[[#This Row],[ID]]&amp;Table_Index[[#This Row],[year]]</f>
        <v>91052012</v>
      </c>
      <c r="P63" t="str">
        <v>91122012</v>
      </c>
      <c r="Q63" t="str">
        <f t="shared" si="0"/>
        <v>9112</v>
      </c>
      <c r="R63" t="str">
        <f t="shared" si="1"/>
        <v>2012</v>
      </c>
      <c r="S63">
        <f>SUMIFS(INDEX(Table_Index[],,MATCH(S$12,Table_Index[#Headers],0)),
Table_Index[ID],$Q63,Table_Index[year],$R63)/COUNTIFS(Table_Index[Quarter],"&lt;&gt;''",Table_Index[ID],$Q63,Table_Index[year],$R63)</f>
        <v>2.7264425000000002E-2</v>
      </c>
      <c r="T63">
        <f>SUMIFS(INDEX(Table_Index[],,MATCH(T$12,Table_Index[#Headers],0)),
Table_Index[ID],$Q63,Table_Index[year],$R63)/COUNTIFS(Table_Index[Quarter],"&lt;&gt;''",Table_Index[ID],$Q63,Table_Index[year],$R63)</f>
        <v>0.15138547499999999</v>
      </c>
      <c r="U63">
        <f>SUMIFS(INDEX(Table_Index[],,MATCH(U$12,Table_Index[#Headers],0)),
Table_Index[ID],$Q63,Table_Index[year],$R63)/COUNTIFS(Table_Index[Quarter],"&lt;&gt;''",Table_Index[ID],$Q63,Table_Index[year],$R63)</f>
        <v>4.5600650000000006E-2</v>
      </c>
      <c r="V63">
        <f>SUMIFS(INDEX(Table_Index[],,MATCH(V$12,Table_Index[#Headers],0)),
Table_Index[ID],$Q63,Table_Index[year],$R63)/COUNTIFS(Table_Index[Quarter],"&lt;&gt;''",Table_Index[ID],$Q63,Table_Index[year],$R63)</f>
        <v>0.16065402500000001</v>
      </c>
      <c r="W63">
        <f>SUMIFS(INDEX(Table_Index[],,MATCH(W$12,Table_Index[#Headers],0)),
Table_Index[ID],$Q63,Table_Index[year],$R63)/COUNTIFS(Table_Index[Quarter],"&lt;&gt;''",Table_Index[ID],$Q63,Table_Index[year],$R63)</f>
        <v>5.7358325000000002E-2</v>
      </c>
      <c r="X63">
        <f>SUMIFS(INDEX(Table_Index[],,MATCH(X$12,Table_Index[#Headers],0)),
Table_Index[ID],$Q63,Table_Index[year],$R63)/COUNTIFS(Table_Index[Quarter],"&lt;&gt;''",Table_Index[ID],$Q63,Table_Index[year],$R63)</f>
        <v>0.26760784999999998</v>
      </c>
      <c r="Y63">
        <f>SUMIFS(INDEX(Table_Index[],,MATCH(Y$12,Table_Index[#Headers],0)),
Table_Index[ID],$Q63,Table_Index[year],$R63)/COUNTIFS(Table_Index[Quarter],"&lt;&gt;''",Table_Index[ID],$Q63,Table_Index[year],$R63)</f>
        <v>0.16390774999999999</v>
      </c>
      <c r="Z63">
        <f>SUMIFS(INDEX(Table_Index[],,MATCH(Z$12,Table_Index[#Headers],0)),
Table_Index[ID],$Q63,Table_Index[year],$R63)/COUNTIFS(Table_Index[Quarter],"&lt;&gt;''",Table_Index[ID],$Q63,Table_Index[year],$R63)</f>
        <v>5.0467425000000003E-2</v>
      </c>
      <c r="AA63">
        <f>SUMIFS(INDEX(Table_Index[],,MATCH(AA$12,Table_Index[#Headers],0)),
Table_Index[ID],$Q63,Table_Index[year],$R63)/COUNTIFS(Table_Index[Quarter],"&lt;&gt;''",Table_Index[ID],$Q63,Table_Index[year],$R63)</f>
        <v>7.0376999999999995E-2</v>
      </c>
      <c r="AB63">
        <f>SUMIFS(INDEX(Table_Index[],,MATCH(AB$12,Table_Index[#Headers],0)),
Table_Index[ID],$Q63,Table_Index[year],$R63)/COUNTIFS(Table_Index[Quarter],"&lt;&gt;''",Table_Index[ID],$Q63,Table_Index[year],$R63)</f>
        <v>5.3770250000000006E-3</v>
      </c>
      <c r="AC63" s="24">
        <f t="shared" si="2"/>
        <v>0.99999994999999997</v>
      </c>
      <c r="AD63">
        <f>COUNTIFS(Table_Index[Quarter],"&lt;&gt;''",Table_Index[ID],$Q63,Table_Index[year],$R63)</f>
        <v>4</v>
      </c>
      <c r="AE63" s="34">
        <f t="shared" si="3"/>
        <v>0.83915146920784878</v>
      </c>
    </row>
    <row r="64" spans="1:31" x14ac:dyDescent="0.3">
      <c r="A64">
        <v>9105</v>
      </c>
      <c r="B64">
        <v>2012</v>
      </c>
      <c r="C64">
        <v>2</v>
      </c>
      <c r="D64">
        <v>4.6993699999999999E-2</v>
      </c>
      <c r="E64">
        <v>5.8742099999999998E-2</v>
      </c>
      <c r="F64">
        <v>7.4406700000000006E-2</v>
      </c>
      <c r="G64">
        <v>0.12388059999999999</v>
      </c>
      <c r="H64">
        <v>9.8686800000000005E-2</v>
      </c>
      <c r="I64">
        <v>0.2075555</v>
      </c>
      <c r="J64">
        <v>0.25846540000000001</v>
      </c>
      <c r="K64">
        <v>3.1329099999999999E-2</v>
      </c>
      <c r="L64">
        <v>9.5553899999999997E-2</v>
      </c>
      <c r="M64">
        <v>4.3861000000000004E-3</v>
      </c>
      <c r="O64" t="str">
        <f>Table_Index[[#This Row],[ID]]&amp;Table_Index[[#This Row],[year]]</f>
        <v>91052012</v>
      </c>
      <c r="P64" t="str">
        <v>91132003</v>
      </c>
      <c r="Q64" t="str">
        <f t="shared" si="0"/>
        <v>9113</v>
      </c>
      <c r="R64" t="str">
        <f t="shared" si="1"/>
        <v>2003</v>
      </c>
      <c r="S64">
        <f>SUMIFS(INDEX(Table_Index[],,MATCH(S$12,Table_Index[#Headers],0)),
Table_Index[ID],$Q64,Table_Index[year],$R64)/COUNTIFS(Table_Index[Quarter],"&lt;&gt;''",Table_Index[ID],$Q64,Table_Index[year],$R64)</f>
        <v>2.7310600000000001E-2</v>
      </c>
      <c r="T64">
        <f>SUMIFS(INDEX(Table_Index[],,MATCH(T$12,Table_Index[#Headers],0)),
Table_Index[ID],$Q64,Table_Index[year],$R64)/COUNTIFS(Table_Index[Quarter],"&lt;&gt;''",Table_Index[ID],$Q64,Table_Index[year],$R64)</f>
        <v>0.17868384999999998</v>
      </c>
      <c r="U64">
        <f>SUMIFS(INDEX(Table_Index[],,MATCH(U$12,Table_Index[#Headers],0)),
Table_Index[ID],$Q64,Table_Index[year],$R64)/COUNTIFS(Table_Index[Quarter],"&lt;&gt;''",Table_Index[ID],$Q64,Table_Index[year],$R64)</f>
        <v>5.4534474999999999E-2</v>
      </c>
      <c r="V64">
        <f>SUMIFS(INDEX(Table_Index[],,MATCH(V$12,Table_Index[#Headers],0)),
Table_Index[ID],$Q64,Table_Index[year],$R64)/COUNTIFS(Table_Index[Quarter],"&lt;&gt;''",Table_Index[ID],$Q64,Table_Index[year],$R64)</f>
        <v>5.9916650000000002E-2</v>
      </c>
      <c r="W64">
        <f>SUMIFS(INDEX(Table_Index[],,MATCH(W$12,Table_Index[#Headers],0)),
Table_Index[ID],$Q64,Table_Index[year],$R64)/COUNTIFS(Table_Index[Quarter],"&lt;&gt;''",Table_Index[ID],$Q64,Table_Index[year],$R64)</f>
        <v>2.6562500000000002E-4</v>
      </c>
      <c r="X64">
        <f>SUMIFS(INDEX(Table_Index[],,MATCH(X$12,Table_Index[#Headers],0)),
Table_Index[ID],$Q64,Table_Index[year],$R64)/COUNTIFS(Table_Index[Quarter],"&lt;&gt;''",Table_Index[ID],$Q64,Table_Index[year],$R64)</f>
        <v>0.19639012500000003</v>
      </c>
      <c r="Y64">
        <f>SUMIFS(INDEX(Table_Index[],,MATCH(Y$12,Table_Index[#Headers],0)),
Table_Index[ID],$Q64,Table_Index[year],$R64)/COUNTIFS(Table_Index[Quarter],"&lt;&gt;''",Table_Index[ID],$Q64,Table_Index[year],$R64)</f>
        <v>0.10943180000000001</v>
      </c>
      <c r="Z64">
        <f>SUMIFS(INDEX(Table_Index[],,MATCH(Z$12,Table_Index[#Headers],0)),
Table_Index[ID],$Q64,Table_Index[year],$R64)/COUNTIFS(Table_Index[Quarter],"&lt;&gt;''",Table_Index[ID],$Q64,Table_Index[year],$R64)</f>
        <v>1.75633E-2</v>
      </c>
      <c r="AA64">
        <f>SUMIFS(INDEX(Table_Index[],,MATCH(AA$12,Table_Index[#Headers],0)),
Table_Index[ID],$Q64,Table_Index[year],$R64)/COUNTIFS(Table_Index[Quarter],"&lt;&gt;''",Table_Index[ID],$Q64,Table_Index[year],$R64)</f>
        <v>5.6784874999999999E-2</v>
      </c>
      <c r="AB64">
        <f>SUMIFS(INDEX(Table_Index[],,MATCH(AB$12,Table_Index[#Headers],0)),
Table_Index[ID],$Q64,Table_Index[year],$R64)/COUNTIFS(Table_Index[Quarter],"&lt;&gt;''",Table_Index[ID],$Q64,Table_Index[year],$R64)</f>
        <v>0.29911870000000002</v>
      </c>
      <c r="AC64" s="24">
        <f t="shared" si="2"/>
        <v>1</v>
      </c>
      <c r="AD64">
        <f>COUNTIFS(Table_Index[Quarter],"&lt;&gt;''",Table_Index[ID],$Q64,Table_Index[year],$R64)</f>
        <v>4</v>
      </c>
      <c r="AE64" s="34">
        <f t="shared" si="3"/>
        <v>0.81721274013532752</v>
      </c>
    </row>
    <row r="65" spans="1:31" x14ac:dyDescent="0.3">
      <c r="A65">
        <v>9105</v>
      </c>
      <c r="B65">
        <v>2012</v>
      </c>
      <c r="C65">
        <v>3</v>
      </c>
      <c r="D65">
        <v>0.12406979999999999</v>
      </c>
      <c r="E65">
        <v>2.6722699999999999E-2</v>
      </c>
      <c r="F65">
        <v>6.8715600000000002E-2</v>
      </c>
      <c r="G65">
        <v>0.18222360000000001</v>
      </c>
      <c r="H65">
        <v>0.1141795</v>
      </c>
      <c r="I65">
        <v>0.2137819</v>
      </c>
      <c r="J65">
        <v>0.1374312</v>
      </c>
      <c r="K65">
        <v>3.0540299999999999E-2</v>
      </c>
      <c r="L65">
        <v>9.9255899999999994E-2</v>
      </c>
      <c r="M65">
        <v>3.0795000000000002E-3</v>
      </c>
      <c r="O65" t="str">
        <f>Table_Index[[#This Row],[ID]]&amp;Table_Index[[#This Row],[year]]</f>
        <v>91052012</v>
      </c>
      <c r="P65" t="str">
        <v>91132004</v>
      </c>
      <c r="Q65" t="str">
        <f t="shared" si="0"/>
        <v>9113</v>
      </c>
      <c r="R65" t="str">
        <f t="shared" si="1"/>
        <v>2004</v>
      </c>
      <c r="S65">
        <f>SUMIFS(INDEX(Table_Index[],,MATCH(S$12,Table_Index[#Headers],0)),
Table_Index[ID],$Q65,Table_Index[year],$R65)/COUNTIFS(Table_Index[Quarter],"&lt;&gt;''",Table_Index[ID],$Q65,Table_Index[year],$R65)</f>
        <v>7.2299749999999996E-2</v>
      </c>
      <c r="T65">
        <f>SUMIFS(INDEX(Table_Index[],,MATCH(T$12,Table_Index[#Headers],0)),
Table_Index[ID],$Q65,Table_Index[year],$R65)/COUNTIFS(Table_Index[Quarter],"&lt;&gt;''",Table_Index[ID],$Q65,Table_Index[year],$R65)</f>
        <v>0.13294772500000002</v>
      </c>
      <c r="U65">
        <f>SUMIFS(INDEX(Table_Index[],,MATCH(U$12,Table_Index[#Headers],0)),
Table_Index[ID],$Q65,Table_Index[year],$R65)/COUNTIFS(Table_Index[Quarter],"&lt;&gt;''",Table_Index[ID],$Q65,Table_Index[year],$R65)</f>
        <v>7.6174249999999999E-2</v>
      </c>
      <c r="V65">
        <f>SUMIFS(INDEX(Table_Index[],,MATCH(V$12,Table_Index[#Headers],0)),
Table_Index[ID],$Q65,Table_Index[year],$R65)/COUNTIFS(Table_Index[Quarter],"&lt;&gt;''",Table_Index[ID],$Q65,Table_Index[year],$R65)</f>
        <v>6.5307525000000005E-2</v>
      </c>
      <c r="W65">
        <f>SUMIFS(INDEX(Table_Index[],,MATCH(W$12,Table_Index[#Headers],0)),
Table_Index[ID],$Q65,Table_Index[year],$R65)/COUNTIFS(Table_Index[Quarter],"&lt;&gt;''",Table_Index[ID],$Q65,Table_Index[year],$R65)</f>
        <v>9.9296000000000002E-3</v>
      </c>
      <c r="X65">
        <f>SUMIFS(INDEX(Table_Index[],,MATCH(X$12,Table_Index[#Headers],0)),
Table_Index[ID],$Q65,Table_Index[year],$R65)/COUNTIFS(Table_Index[Quarter],"&lt;&gt;''",Table_Index[ID],$Q65,Table_Index[year],$R65)</f>
        <v>0.16968285</v>
      </c>
      <c r="Y65">
        <f>SUMIFS(INDEX(Table_Index[],,MATCH(Y$12,Table_Index[#Headers],0)),
Table_Index[ID],$Q65,Table_Index[year],$R65)/COUNTIFS(Table_Index[Quarter],"&lt;&gt;''",Table_Index[ID],$Q65,Table_Index[year],$R65)</f>
        <v>0.1411896</v>
      </c>
      <c r="Z65">
        <f>SUMIFS(INDEX(Table_Index[],,MATCH(Z$12,Table_Index[#Headers],0)),
Table_Index[ID],$Q65,Table_Index[year],$R65)/COUNTIFS(Table_Index[Quarter],"&lt;&gt;''",Table_Index[ID],$Q65,Table_Index[year],$R65)</f>
        <v>0.269648675</v>
      </c>
      <c r="AA65">
        <f>SUMIFS(INDEX(Table_Index[],,MATCH(AA$12,Table_Index[#Headers],0)),
Table_Index[ID],$Q65,Table_Index[year],$R65)/COUNTIFS(Table_Index[Quarter],"&lt;&gt;''",Table_Index[ID],$Q65,Table_Index[year],$R65)</f>
        <v>5.8678424999999999E-2</v>
      </c>
      <c r="AB65">
        <f>SUMIFS(INDEX(Table_Index[],,MATCH(AB$12,Table_Index[#Headers],0)),
Table_Index[ID],$Q65,Table_Index[year],$R65)/COUNTIFS(Table_Index[Quarter],"&lt;&gt;''",Table_Index[ID],$Q65,Table_Index[year],$R65)</f>
        <v>4.1416249999999995E-3</v>
      </c>
      <c r="AC65" s="24">
        <f t="shared" si="2"/>
        <v>1.0000000249999998</v>
      </c>
      <c r="AD65">
        <f>COUNTIFS(Table_Index[Quarter],"&lt;&gt;''",Table_Index[ID],$Q65,Table_Index[year],$R65)</f>
        <v>4</v>
      </c>
      <c r="AE65" s="34">
        <f t="shared" si="3"/>
        <v>0.84203397114675438</v>
      </c>
    </row>
    <row r="66" spans="1:31" x14ac:dyDescent="0.3">
      <c r="A66">
        <v>9105</v>
      </c>
      <c r="B66">
        <v>2012</v>
      </c>
      <c r="C66">
        <v>4</v>
      </c>
      <c r="D66">
        <v>7.3066800000000001E-2</v>
      </c>
      <c r="E66">
        <v>5.78445E-2</v>
      </c>
      <c r="F66">
        <v>5.4800099999999997E-2</v>
      </c>
      <c r="G66">
        <v>9.7117899999999993E-2</v>
      </c>
      <c r="H66">
        <v>8.1875400000000001E-2</v>
      </c>
      <c r="I66">
        <v>0.2922671</v>
      </c>
      <c r="J66">
        <v>0.19484470000000001</v>
      </c>
      <c r="K66">
        <v>7.6111200000000004E-2</v>
      </c>
      <c r="L66">
        <v>6.7891199999999999E-2</v>
      </c>
      <c r="M66">
        <v>4.1809999999999998E-3</v>
      </c>
      <c r="O66" t="str">
        <f>Table_Index[[#This Row],[ID]]&amp;Table_Index[[#This Row],[year]]</f>
        <v>91052012</v>
      </c>
      <c r="P66" t="str">
        <v>91132005</v>
      </c>
      <c r="Q66" t="str">
        <f t="shared" si="0"/>
        <v>9113</v>
      </c>
      <c r="R66" t="str">
        <f t="shared" si="1"/>
        <v>2005</v>
      </c>
      <c r="S66">
        <f>SUMIFS(INDEX(Table_Index[],,MATCH(S$12,Table_Index[#Headers],0)),
Table_Index[ID],$Q66,Table_Index[year],$R66)/COUNTIFS(Table_Index[Quarter],"&lt;&gt;''",Table_Index[ID],$Q66,Table_Index[year],$R66)</f>
        <v>0.11663177499999999</v>
      </c>
      <c r="T66">
        <f>SUMIFS(INDEX(Table_Index[],,MATCH(T$12,Table_Index[#Headers],0)),
Table_Index[ID],$Q66,Table_Index[year],$R66)/COUNTIFS(Table_Index[Quarter],"&lt;&gt;''",Table_Index[ID],$Q66,Table_Index[year],$R66)</f>
        <v>0.11434327500000001</v>
      </c>
      <c r="U66">
        <f>SUMIFS(INDEX(Table_Index[],,MATCH(U$12,Table_Index[#Headers],0)),
Table_Index[ID],$Q66,Table_Index[year],$R66)/COUNTIFS(Table_Index[Quarter],"&lt;&gt;''",Table_Index[ID],$Q66,Table_Index[year],$R66)</f>
        <v>6.5876774999999999E-2</v>
      </c>
      <c r="V66">
        <f>SUMIFS(INDEX(Table_Index[],,MATCH(V$12,Table_Index[#Headers],0)),
Table_Index[ID],$Q66,Table_Index[year],$R66)/COUNTIFS(Table_Index[Quarter],"&lt;&gt;''",Table_Index[ID],$Q66,Table_Index[year],$R66)</f>
        <v>7.3950525000000003E-2</v>
      </c>
      <c r="W66">
        <f>SUMIFS(INDEX(Table_Index[],,MATCH(W$12,Table_Index[#Headers],0)),
Table_Index[ID],$Q66,Table_Index[year],$R66)/COUNTIFS(Table_Index[Quarter],"&lt;&gt;''",Table_Index[ID],$Q66,Table_Index[year],$R66)</f>
        <v>3.2043725000000002E-2</v>
      </c>
      <c r="X66">
        <f>SUMIFS(INDEX(Table_Index[],,MATCH(X$12,Table_Index[#Headers],0)),
Table_Index[ID],$Q66,Table_Index[year],$R66)/COUNTIFS(Table_Index[Quarter],"&lt;&gt;''",Table_Index[ID],$Q66,Table_Index[year],$R66)</f>
        <v>0.27504162500000001</v>
      </c>
      <c r="Y66">
        <f>SUMIFS(INDEX(Table_Index[],,MATCH(Y$12,Table_Index[#Headers],0)),
Table_Index[ID],$Q66,Table_Index[year],$R66)/COUNTIFS(Table_Index[Quarter],"&lt;&gt;''",Table_Index[ID],$Q66,Table_Index[year],$R66)</f>
        <v>0.11709982499999999</v>
      </c>
      <c r="Z66">
        <f>SUMIFS(INDEX(Table_Index[],,MATCH(Z$12,Table_Index[#Headers],0)),
Table_Index[ID],$Q66,Table_Index[year],$R66)/COUNTIFS(Table_Index[Quarter],"&lt;&gt;''",Table_Index[ID],$Q66,Table_Index[year],$R66)</f>
        <v>0.10322134999999999</v>
      </c>
      <c r="AA66">
        <f>SUMIFS(INDEX(Table_Index[],,MATCH(AA$12,Table_Index[#Headers],0)),
Table_Index[ID],$Q66,Table_Index[year],$R66)/COUNTIFS(Table_Index[Quarter],"&lt;&gt;''",Table_Index[ID],$Q66,Table_Index[year],$R66)</f>
        <v>9.0974625000000003E-2</v>
      </c>
      <c r="AB66">
        <f>SUMIFS(INDEX(Table_Index[],,MATCH(AB$12,Table_Index[#Headers],0)),
Table_Index[ID],$Q66,Table_Index[year],$R66)/COUNTIFS(Table_Index[Quarter],"&lt;&gt;''",Table_Index[ID],$Q66,Table_Index[year],$R66)</f>
        <v>1.0816475000000001E-2</v>
      </c>
      <c r="AC66" s="24">
        <f t="shared" si="2"/>
        <v>0.99999997500000004</v>
      </c>
      <c r="AD66">
        <f>COUNTIFS(Table_Index[Quarter],"&lt;&gt;''",Table_Index[ID],$Q66,Table_Index[year],$R66)</f>
        <v>4</v>
      </c>
      <c r="AE66" s="34">
        <f t="shared" si="3"/>
        <v>0.85407912445976186</v>
      </c>
    </row>
    <row r="67" spans="1:31" x14ac:dyDescent="0.3">
      <c r="A67">
        <v>9106</v>
      </c>
      <c r="B67">
        <v>2003</v>
      </c>
      <c r="C67">
        <v>3</v>
      </c>
      <c r="D67">
        <v>4.7444000000000002E-3</v>
      </c>
      <c r="E67">
        <v>3.8817999999999999E-3</v>
      </c>
      <c r="F67">
        <v>4.7444000000000002E-3</v>
      </c>
      <c r="G67">
        <v>3.5582999999999999E-3</v>
      </c>
      <c r="H67">
        <v>1.5527E-3</v>
      </c>
      <c r="I67">
        <v>8.6260999999999994E-3</v>
      </c>
      <c r="J67">
        <v>0</v>
      </c>
      <c r="K67">
        <v>0.9704393</v>
      </c>
      <c r="L67">
        <v>2.1565E-3</v>
      </c>
      <c r="M67">
        <v>2.965E-4</v>
      </c>
      <c r="O67" t="str">
        <f>Table_Index[[#This Row],[ID]]&amp;Table_Index[[#This Row],[year]]</f>
        <v>91062003</v>
      </c>
      <c r="P67" t="str">
        <v>91142003</v>
      </c>
      <c r="Q67" t="str">
        <f t="shared" si="0"/>
        <v>9114</v>
      </c>
      <c r="R67" t="str">
        <f t="shared" si="1"/>
        <v>2003</v>
      </c>
      <c r="S67">
        <f>SUMIFS(INDEX(Table_Index[],,MATCH(S$12,Table_Index[#Headers],0)),
Table_Index[ID],$Q67,Table_Index[year],$R67)/COUNTIFS(Table_Index[Quarter],"&lt;&gt;''",Table_Index[ID],$Q67,Table_Index[year],$R67)</f>
        <v>8.6881025000000001E-2</v>
      </c>
      <c r="T67">
        <f>SUMIFS(INDEX(Table_Index[],,MATCH(T$12,Table_Index[#Headers],0)),
Table_Index[ID],$Q67,Table_Index[year],$R67)/COUNTIFS(Table_Index[Quarter],"&lt;&gt;''",Table_Index[ID],$Q67,Table_Index[year],$R67)</f>
        <v>0.1738817</v>
      </c>
      <c r="U67">
        <f>SUMIFS(INDEX(Table_Index[],,MATCH(U$12,Table_Index[#Headers],0)),
Table_Index[ID],$Q67,Table_Index[year],$R67)/COUNTIFS(Table_Index[Quarter],"&lt;&gt;''",Table_Index[ID],$Q67,Table_Index[year],$R67)</f>
        <v>8.3389999999999992E-2</v>
      </c>
      <c r="V67">
        <f>SUMIFS(INDEX(Table_Index[],,MATCH(V$12,Table_Index[#Headers],0)),
Table_Index[ID],$Q67,Table_Index[year],$R67)/COUNTIFS(Table_Index[Quarter],"&lt;&gt;''",Table_Index[ID],$Q67,Table_Index[year],$R67)</f>
        <v>0.13294590000000001</v>
      </c>
      <c r="W67">
        <f>SUMIFS(INDEX(Table_Index[],,MATCH(W$12,Table_Index[#Headers],0)),
Table_Index[ID],$Q67,Table_Index[year],$R67)/COUNTIFS(Table_Index[Quarter],"&lt;&gt;''",Table_Index[ID],$Q67,Table_Index[year],$R67)</f>
        <v>5.124505E-2</v>
      </c>
      <c r="X67">
        <f>SUMIFS(INDEX(Table_Index[],,MATCH(X$12,Table_Index[#Headers],0)),
Table_Index[ID],$Q67,Table_Index[year],$R67)/COUNTIFS(Table_Index[Quarter],"&lt;&gt;''",Table_Index[ID],$Q67,Table_Index[year],$R67)</f>
        <v>0.22576210000000002</v>
      </c>
      <c r="Y67">
        <f>SUMIFS(INDEX(Table_Index[],,MATCH(Y$12,Table_Index[#Headers],0)),
Table_Index[ID],$Q67,Table_Index[year],$R67)/COUNTIFS(Table_Index[Quarter],"&lt;&gt;''",Table_Index[ID],$Q67,Table_Index[year],$R67)</f>
        <v>0.17473434999999998</v>
      </c>
      <c r="Z67">
        <f>SUMIFS(INDEX(Table_Index[],,MATCH(Z$12,Table_Index[#Headers],0)),
Table_Index[ID],$Q67,Table_Index[year],$R67)/COUNTIFS(Table_Index[Quarter],"&lt;&gt;''",Table_Index[ID],$Q67,Table_Index[year],$R67)</f>
        <v>2.6630850000000001E-2</v>
      </c>
      <c r="AA67">
        <f>SUMIFS(INDEX(Table_Index[],,MATCH(AA$12,Table_Index[#Headers],0)),
Table_Index[ID],$Q67,Table_Index[year],$R67)/COUNTIFS(Table_Index[Quarter],"&lt;&gt;''",Table_Index[ID],$Q67,Table_Index[year],$R67)</f>
        <v>3.6920099999999997E-2</v>
      </c>
      <c r="AB67">
        <f>SUMIFS(INDEX(Table_Index[],,MATCH(AB$12,Table_Index[#Headers],0)),
Table_Index[ID],$Q67,Table_Index[year],$R67)/COUNTIFS(Table_Index[Quarter],"&lt;&gt;''",Table_Index[ID],$Q67,Table_Index[year],$R67)</f>
        <v>6.6389000000000005E-3</v>
      </c>
      <c r="AC67" s="24">
        <f t="shared" si="2"/>
        <v>0.99902997500000001</v>
      </c>
      <c r="AD67">
        <f>COUNTIFS(Table_Index[Quarter],"&lt;&gt;''",Table_Index[ID],$Q67,Table_Index[year],$R67)</f>
        <v>4</v>
      </c>
      <c r="AE67" s="34">
        <f t="shared" si="3"/>
        <v>0.85134529250847191</v>
      </c>
    </row>
    <row r="68" spans="1:31" x14ac:dyDescent="0.3">
      <c r="A68">
        <v>9106</v>
      </c>
      <c r="B68">
        <v>2003</v>
      </c>
      <c r="C68">
        <v>4</v>
      </c>
      <c r="D68">
        <v>0</v>
      </c>
      <c r="E68">
        <v>0.72077919999999995</v>
      </c>
      <c r="F68">
        <v>0</v>
      </c>
      <c r="G68">
        <v>2.4350699999999999E-2</v>
      </c>
      <c r="H68">
        <v>0</v>
      </c>
      <c r="I68">
        <v>0</v>
      </c>
      <c r="J68">
        <v>0.1623377</v>
      </c>
      <c r="K68">
        <v>0</v>
      </c>
      <c r="L68">
        <v>9.2532500000000004E-2</v>
      </c>
      <c r="M68">
        <v>0</v>
      </c>
      <c r="O68" t="str">
        <f>Table_Index[[#This Row],[ID]]&amp;Table_Index[[#This Row],[year]]</f>
        <v>91062003</v>
      </c>
      <c r="P68" t="str">
        <v>91142004</v>
      </c>
      <c r="Q68" t="str">
        <f t="shared" si="0"/>
        <v>9114</v>
      </c>
      <c r="R68" t="str">
        <f t="shared" si="1"/>
        <v>2004</v>
      </c>
      <c r="S68">
        <f>SUMIFS(INDEX(Table_Index[],,MATCH(S$12,Table_Index[#Headers],0)),
Table_Index[ID],$Q68,Table_Index[year],$R68)/COUNTIFS(Table_Index[Quarter],"&lt;&gt;''",Table_Index[ID],$Q68,Table_Index[year],$R68)</f>
        <v>7.1818599999999996E-2</v>
      </c>
      <c r="T68">
        <f>SUMIFS(INDEX(Table_Index[],,MATCH(T$12,Table_Index[#Headers],0)),
Table_Index[ID],$Q68,Table_Index[year],$R68)/COUNTIFS(Table_Index[Quarter],"&lt;&gt;''",Table_Index[ID],$Q68,Table_Index[year],$R68)</f>
        <v>0.12043565000000001</v>
      </c>
      <c r="U68">
        <f>SUMIFS(INDEX(Table_Index[],,MATCH(U$12,Table_Index[#Headers],0)),
Table_Index[ID],$Q68,Table_Index[year],$R68)/COUNTIFS(Table_Index[Quarter],"&lt;&gt;''",Table_Index[ID],$Q68,Table_Index[year],$R68)</f>
        <v>5.47857E-2</v>
      </c>
      <c r="V68">
        <f>SUMIFS(INDEX(Table_Index[],,MATCH(V$12,Table_Index[#Headers],0)),
Table_Index[ID],$Q68,Table_Index[year],$R68)/COUNTIFS(Table_Index[Quarter],"&lt;&gt;''",Table_Index[ID],$Q68,Table_Index[year],$R68)</f>
        <v>0.17974625</v>
      </c>
      <c r="W68">
        <f>SUMIFS(INDEX(Table_Index[],,MATCH(W$12,Table_Index[#Headers],0)),
Table_Index[ID],$Q68,Table_Index[year],$R68)/COUNTIFS(Table_Index[Quarter],"&lt;&gt;''",Table_Index[ID],$Q68,Table_Index[year],$R68)</f>
        <v>4.2742849999999999E-2</v>
      </c>
      <c r="X68">
        <f>SUMIFS(INDEX(Table_Index[],,MATCH(X$12,Table_Index[#Headers],0)),
Table_Index[ID],$Q68,Table_Index[year],$R68)/COUNTIFS(Table_Index[Quarter],"&lt;&gt;''",Table_Index[ID],$Q68,Table_Index[year],$R68)</f>
        <v>0.22603024999999999</v>
      </c>
      <c r="Y68">
        <f>SUMIFS(INDEX(Table_Index[],,MATCH(Y$12,Table_Index[#Headers],0)),
Table_Index[ID],$Q68,Table_Index[year],$R68)/COUNTIFS(Table_Index[Quarter],"&lt;&gt;''",Table_Index[ID],$Q68,Table_Index[year],$R68)</f>
        <v>0.1609023</v>
      </c>
      <c r="Z68">
        <f>SUMIFS(INDEX(Table_Index[],,MATCH(Z$12,Table_Index[#Headers],0)),
Table_Index[ID],$Q68,Table_Index[year],$R68)/COUNTIFS(Table_Index[Quarter],"&lt;&gt;''",Table_Index[ID],$Q68,Table_Index[year],$R68)</f>
        <v>6.2315775000000004E-2</v>
      </c>
      <c r="AA68">
        <f>SUMIFS(INDEX(Table_Index[],,MATCH(AA$12,Table_Index[#Headers],0)),
Table_Index[ID],$Q68,Table_Index[year],$R68)/COUNTIFS(Table_Index[Quarter],"&lt;&gt;''",Table_Index[ID],$Q68,Table_Index[year],$R68)</f>
        <v>7.4087100000000003E-2</v>
      </c>
      <c r="AB68">
        <f>SUMIFS(INDEX(Table_Index[],,MATCH(AB$12,Table_Index[#Headers],0)),
Table_Index[ID],$Q68,Table_Index[year],$R68)/COUNTIFS(Table_Index[Quarter],"&lt;&gt;''",Table_Index[ID],$Q68,Table_Index[year],$R68)</f>
        <v>7.1354999999999995E-3</v>
      </c>
      <c r="AC68" s="24">
        <f t="shared" si="2"/>
        <v>0.99999997499999993</v>
      </c>
      <c r="AD68">
        <f>COUNTIFS(Table_Index[Quarter],"&lt;&gt;''",Table_Index[ID],$Q68,Table_Index[year],$R68)</f>
        <v>4</v>
      </c>
      <c r="AE68" s="34">
        <f t="shared" si="3"/>
        <v>0.85679791074257938</v>
      </c>
    </row>
    <row r="69" spans="1:31" x14ac:dyDescent="0.3">
      <c r="A69">
        <v>9106</v>
      </c>
      <c r="B69">
        <v>2004</v>
      </c>
      <c r="C69">
        <v>1</v>
      </c>
      <c r="D69">
        <v>0.17211699999999999</v>
      </c>
      <c r="E69">
        <v>7.3764499999999997E-2</v>
      </c>
      <c r="F69">
        <v>9.8352599999999998E-2</v>
      </c>
      <c r="G69">
        <v>7.3764399999999994E-2</v>
      </c>
      <c r="H69">
        <v>0</v>
      </c>
      <c r="I69">
        <v>0.2212933</v>
      </c>
      <c r="J69">
        <v>0.26555200000000001</v>
      </c>
      <c r="K69">
        <v>3.9341000000000001E-2</v>
      </c>
      <c r="L69">
        <v>4.6717500000000002E-2</v>
      </c>
      <c r="M69">
        <v>9.0976000000000008E-3</v>
      </c>
      <c r="O69" t="str">
        <f>Table_Index[[#This Row],[ID]]&amp;Table_Index[[#This Row],[year]]</f>
        <v>91062004</v>
      </c>
      <c r="P69" t="str">
        <v>91152003</v>
      </c>
      <c r="Q69" t="str">
        <f t="shared" si="0"/>
        <v>9115</v>
      </c>
      <c r="R69" t="str">
        <f t="shared" si="1"/>
        <v>2003</v>
      </c>
      <c r="S69">
        <f>SUMIFS(INDEX(Table_Index[],,MATCH(S$12,Table_Index[#Headers],0)),
Table_Index[ID],$Q69,Table_Index[year],$R69)/COUNTIFS(Table_Index[Quarter],"&lt;&gt;''",Table_Index[ID],$Q69,Table_Index[year],$R69)</f>
        <v>2.2552625E-2</v>
      </c>
      <c r="T69">
        <f>SUMIFS(INDEX(Table_Index[],,MATCH(T$12,Table_Index[#Headers],0)),
Table_Index[ID],$Q69,Table_Index[year],$R69)/COUNTIFS(Table_Index[Quarter],"&lt;&gt;''",Table_Index[ID],$Q69,Table_Index[year],$R69)</f>
        <v>0.10841969999999999</v>
      </c>
      <c r="U69">
        <f>SUMIFS(INDEX(Table_Index[],,MATCH(U$12,Table_Index[#Headers],0)),
Table_Index[ID],$Q69,Table_Index[year],$R69)/COUNTIFS(Table_Index[Quarter],"&lt;&gt;''",Table_Index[ID],$Q69,Table_Index[year],$R69)</f>
        <v>2.9774050000000003E-2</v>
      </c>
      <c r="V69">
        <f>SUMIFS(INDEX(Table_Index[],,MATCH(V$12,Table_Index[#Headers],0)),
Table_Index[ID],$Q69,Table_Index[year],$R69)/COUNTIFS(Table_Index[Quarter],"&lt;&gt;''",Table_Index[ID],$Q69,Table_Index[year],$R69)</f>
        <v>5.9051275E-2</v>
      </c>
      <c r="W69">
        <f>SUMIFS(INDEX(Table_Index[],,MATCH(W$12,Table_Index[#Headers],0)),
Table_Index[ID],$Q69,Table_Index[year],$R69)/COUNTIFS(Table_Index[Quarter],"&lt;&gt;''",Table_Index[ID],$Q69,Table_Index[year],$R69)</f>
        <v>0.25980692500000002</v>
      </c>
      <c r="X69">
        <f>SUMIFS(INDEX(Table_Index[],,MATCH(X$12,Table_Index[#Headers],0)),
Table_Index[ID],$Q69,Table_Index[year],$R69)/COUNTIFS(Table_Index[Quarter],"&lt;&gt;''",Table_Index[ID],$Q69,Table_Index[year],$R69)</f>
        <v>0.156483075</v>
      </c>
      <c r="Y69">
        <f>SUMIFS(INDEX(Table_Index[],,MATCH(Y$12,Table_Index[#Headers],0)),
Table_Index[ID],$Q69,Table_Index[year],$R69)/COUNTIFS(Table_Index[Quarter],"&lt;&gt;''",Table_Index[ID],$Q69,Table_Index[year],$R69)</f>
        <v>4.5243124999999995E-2</v>
      </c>
      <c r="Z69">
        <f>SUMIFS(INDEX(Table_Index[],,MATCH(Z$12,Table_Index[#Headers],0)),
Table_Index[ID],$Q69,Table_Index[year],$R69)/COUNTIFS(Table_Index[Quarter],"&lt;&gt;''",Table_Index[ID],$Q69,Table_Index[year],$R69)</f>
        <v>0.27588642499999999</v>
      </c>
      <c r="AA69">
        <f>SUMIFS(INDEX(Table_Index[],,MATCH(AA$12,Table_Index[#Headers],0)),
Table_Index[ID],$Q69,Table_Index[year],$R69)/COUNTIFS(Table_Index[Quarter],"&lt;&gt;''",Table_Index[ID],$Q69,Table_Index[year],$R69)</f>
        <v>3.9489849999999993E-2</v>
      </c>
      <c r="AB69">
        <f>SUMIFS(INDEX(Table_Index[],,MATCH(AB$12,Table_Index[#Headers],0)),
Table_Index[ID],$Q69,Table_Index[year],$R69)/COUNTIFS(Table_Index[Quarter],"&lt;&gt;''",Table_Index[ID],$Q69,Table_Index[year],$R69)</f>
        <v>3.2929250000000004E-3</v>
      </c>
      <c r="AC69" s="24">
        <f t="shared" si="2"/>
        <v>0.99999997499999993</v>
      </c>
      <c r="AD69">
        <f>COUNTIFS(Table_Index[Quarter],"&lt;&gt;''",Table_Index[ID],$Q69,Table_Index[year],$R69)</f>
        <v>4</v>
      </c>
      <c r="AE69" s="34">
        <f t="shared" si="3"/>
        <v>0.81164585811845558</v>
      </c>
    </row>
    <row r="70" spans="1:31" x14ac:dyDescent="0.3">
      <c r="A70">
        <v>9106</v>
      </c>
      <c r="B70">
        <v>2004</v>
      </c>
      <c r="C70">
        <v>2</v>
      </c>
      <c r="D70">
        <v>4.72751E-2</v>
      </c>
      <c r="E70">
        <v>0.32829940000000002</v>
      </c>
      <c r="F70">
        <v>0.11030860000000001</v>
      </c>
      <c r="G70">
        <v>9.4550200000000001E-2</v>
      </c>
      <c r="H70">
        <v>0</v>
      </c>
      <c r="I70">
        <v>0.23637559999999999</v>
      </c>
      <c r="J70">
        <v>5.2527900000000002E-2</v>
      </c>
      <c r="K70">
        <v>7.3539099999999996E-2</v>
      </c>
      <c r="L70">
        <v>5.2527900000000002E-2</v>
      </c>
      <c r="M70">
        <v>4.5961999999999999E-3</v>
      </c>
      <c r="O70" t="str">
        <f>Table_Index[[#This Row],[ID]]&amp;Table_Index[[#This Row],[year]]</f>
        <v>91062004</v>
      </c>
      <c r="P70" t="str">
        <v>91152004</v>
      </c>
      <c r="Q70" t="str">
        <f t="shared" si="0"/>
        <v>9115</v>
      </c>
      <c r="R70" t="str">
        <f t="shared" si="1"/>
        <v>2004</v>
      </c>
      <c r="S70">
        <f>SUMIFS(INDEX(Table_Index[],,MATCH(S$12,Table_Index[#Headers],0)),
Table_Index[ID],$Q70,Table_Index[year],$R70)/COUNTIFS(Table_Index[Quarter],"&lt;&gt;''",Table_Index[ID],$Q70,Table_Index[year],$R70)</f>
        <v>8.5783500000000002E-3</v>
      </c>
      <c r="T70">
        <f>SUMIFS(INDEX(Table_Index[],,MATCH(T$12,Table_Index[#Headers],0)),
Table_Index[ID],$Q70,Table_Index[year],$R70)/COUNTIFS(Table_Index[Quarter],"&lt;&gt;''",Table_Index[ID],$Q70,Table_Index[year],$R70)</f>
        <v>3.3973875000000001E-2</v>
      </c>
      <c r="U70">
        <f>SUMIFS(INDEX(Table_Index[],,MATCH(U$12,Table_Index[#Headers],0)),
Table_Index[ID],$Q70,Table_Index[year],$R70)/COUNTIFS(Table_Index[Quarter],"&lt;&gt;''",Table_Index[ID],$Q70,Table_Index[year],$R70)</f>
        <v>1.9707425000000001E-2</v>
      </c>
      <c r="V70">
        <f>SUMIFS(INDEX(Table_Index[],,MATCH(V$12,Table_Index[#Headers],0)),
Table_Index[ID],$Q70,Table_Index[year],$R70)/COUNTIFS(Table_Index[Quarter],"&lt;&gt;''",Table_Index[ID],$Q70,Table_Index[year],$R70)</f>
        <v>1.8475874999999999E-2</v>
      </c>
      <c r="W70">
        <f>SUMIFS(INDEX(Table_Index[],,MATCH(W$12,Table_Index[#Headers],0)),
Table_Index[ID],$Q70,Table_Index[year],$R70)/COUNTIFS(Table_Index[Quarter],"&lt;&gt;''",Table_Index[ID],$Q70,Table_Index[year],$R70)</f>
        <v>0.230932</v>
      </c>
      <c r="X70">
        <f>SUMIFS(INDEX(Table_Index[],,MATCH(X$12,Table_Index[#Headers],0)),
Table_Index[ID],$Q70,Table_Index[year],$R70)/COUNTIFS(Table_Index[Quarter],"&lt;&gt;''",Table_Index[ID],$Q70,Table_Index[year],$R70)</f>
        <v>0.10128074999999999</v>
      </c>
      <c r="Y70">
        <f>SUMIFS(INDEX(Table_Index[],,MATCH(Y$12,Table_Index[#Headers],0)),
Table_Index[ID],$Q70,Table_Index[year],$R70)/COUNTIFS(Table_Index[Quarter],"&lt;&gt;''",Table_Index[ID],$Q70,Table_Index[year],$R70)</f>
        <v>6.0487424999999997E-2</v>
      </c>
      <c r="Z70">
        <f>SUMIFS(INDEX(Table_Index[],,MATCH(Z$12,Table_Index[#Headers],0)),
Table_Index[ID],$Q70,Table_Index[year],$R70)/COUNTIFS(Table_Index[Quarter],"&lt;&gt;''",Table_Index[ID],$Q70,Table_Index[year],$R70)</f>
        <v>0.49911167500000003</v>
      </c>
      <c r="AA70">
        <f>SUMIFS(INDEX(Table_Index[],,MATCH(AA$12,Table_Index[#Headers],0)),
Table_Index[ID],$Q70,Table_Index[year],$R70)/COUNTIFS(Table_Index[Quarter],"&lt;&gt;''",Table_Index[ID],$Q70,Table_Index[year],$R70)</f>
        <v>1.9977475000000001E-2</v>
      </c>
      <c r="AB70">
        <f>SUMIFS(INDEX(Table_Index[],,MATCH(AB$12,Table_Index[#Headers],0)),
Table_Index[ID],$Q70,Table_Index[year],$R70)/COUNTIFS(Table_Index[Quarter],"&lt;&gt;''",Table_Index[ID],$Q70,Table_Index[year],$R70)</f>
        <v>7.3644750000000005E-3</v>
      </c>
      <c r="AC70" s="24">
        <f t="shared" si="2"/>
        <v>0.99988932500000005</v>
      </c>
      <c r="AD70">
        <f>COUNTIFS(Table_Index[Quarter],"&lt;&gt;''",Table_Index[ID],$Q70,Table_Index[year],$R70)</f>
        <v>4</v>
      </c>
      <c r="AE70" s="34">
        <f t="shared" si="3"/>
        <v>0.68123054052321563</v>
      </c>
    </row>
    <row r="71" spans="1:31" x14ac:dyDescent="0.3">
      <c r="A71">
        <v>9106</v>
      </c>
      <c r="B71">
        <v>2004</v>
      </c>
      <c r="C71">
        <v>3</v>
      </c>
      <c r="D71">
        <v>7.47863E-2</v>
      </c>
      <c r="E71">
        <v>0.39173789999999997</v>
      </c>
      <c r="F71">
        <v>0.1424502</v>
      </c>
      <c r="G71">
        <v>0.14601140000000001</v>
      </c>
      <c r="H71">
        <v>0</v>
      </c>
      <c r="I71">
        <v>0</v>
      </c>
      <c r="J71">
        <v>8.5470099999999993E-2</v>
      </c>
      <c r="K71">
        <v>7.12251E-2</v>
      </c>
      <c r="L71">
        <v>7.8347600000000003E-2</v>
      </c>
      <c r="M71">
        <v>9.9714999999999995E-3</v>
      </c>
      <c r="O71" t="str">
        <f>Table_Index[[#This Row],[ID]]&amp;Table_Index[[#This Row],[year]]</f>
        <v>91062004</v>
      </c>
      <c r="P71" t="str">
        <v>91152005</v>
      </c>
      <c r="Q71" t="str">
        <f t="shared" si="0"/>
        <v>9115</v>
      </c>
      <c r="R71" t="str">
        <f t="shared" si="1"/>
        <v>2005</v>
      </c>
      <c r="S71">
        <f>SUMIFS(INDEX(Table_Index[],,MATCH(S$12,Table_Index[#Headers],0)),
Table_Index[ID],$Q71,Table_Index[year],$R71)/COUNTIFS(Table_Index[Quarter],"&lt;&gt;''",Table_Index[ID],$Q71,Table_Index[year],$R71)</f>
        <v>0.1150737</v>
      </c>
      <c r="T71">
        <f>SUMIFS(INDEX(Table_Index[],,MATCH(T$12,Table_Index[#Headers],0)),
Table_Index[ID],$Q71,Table_Index[year],$R71)/COUNTIFS(Table_Index[Quarter],"&lt;&gt;''",Table_Index[ID],$Q71,Table_Index[year],$R71)</f>
        <v>0.16553354999999997</v>
      </c>
      <c r="U71">
        <f>SUMIFS(INDEX(Table_Index[],,MATCH(U$12,Table_Index[#Headers],0)),
Table_Index[ID],$Q71,Table_Index[year],$R71)/COUNTIFS(Table_Index[Quarter],"&lt;&gt;''",Table_Index[ID],$Q71,Table_Index[year],$R71)</f>
        <v>6.3936024999999994E-2</v>
      </c>
      <c r="V71">
        <f>SUMIFS(INDEX(Table_Index[],,MATCH(V$12,Table_Index[#Headers],0)),
Table_Index[ID],$Q71,Table_Index[year],$R71)/COUNTIFS(Table_Index[Quarter],"&lt;&gt;''",Table_Index[ID],$Q71,Table_Index[year],$R71)</f>
        <v>0.11765572499999999</v>
      </c>
      <c r="W71">
        <f>SUMIFS(INDEX(Table_Index[],,MATCH(W$12,Table_Index[#Headers],0)),
Table_Index[ID],$Q71,Table_Index[year],$R71)/COUNTIFS(Table_Index[Quarter],"&lt;&gt;''",Table_Index[ID],$Q71,Table_Index[year],$R71)</f>
        <v>1.3164625000000001E-2</v>
      </c>
      <c r="X71">
        <f>SUMIFS(INDEX(Table_Index[],,MATCH(X$12,Table_Index[#Headers],0)),
Table_Index[ID],$Q71,Table_Index[year],$R71)/COUNTIFS(Table_Index[Quarter],"&lt;&gt;''",Table_Index[ID],$Q71,Table_Index[year],$R71)</f>
        <v>0.27701475000000003</v>
      </c>
      <c r="Y71">
        <f>SUMIFS(INDEX(Table_Index[],,MATCH(Y$12,Table_Index[#Headers],0)),
Table_Index[ID],$Q71,Table_Index[year],$R71)/COUNTIFS(Table_Index[Quarter],"&lt;&gt;''",Table_Index[ID],$Q71,Table_Index[year],$R71)</f>
        <v>0.13843030000000001</v>
      </c>
      <c r="Z71">
        <f>SUMIFS(INDEX(Table_Index[],,MATCH(Z$12,Table_Index[#Headers],0)),
Table_Index[ID],$Q71,Table_Index[year],$R71)/COUNTIFS(Table_Index[Quarter],"&lt;&gt;''",Table_Index[ID],$Q71,Table_Index[year],$R71)</f>
        <v>5.8465400000000001E-2</v>
      </c>
      <c r="AA71">
        <f>SUMIFS(INDEX(Table_Index[],,MATCH(AA$12,Table_Index[#Headers],0)),
Table_Index[ID],$Q71,Table_Index[year],$R71)/COUNTIFS(Table_Index[Quarter],"&lt;&gt;''",Table_Index[ID],$Q71,Table_Index[year],$R71)</f>
        <v>4.592715E-2</v>
      </c>
      <c r="AB71">
        <f>SUMIFS(INDEX(Table_Index[],,MATCH(AB$12,Table_Index[#Headers],0)),
Table_Index[ID],$Q71,Table_Index[year],$R71)/COUNTIFS(Table_Index[Quarter],"&lt;&gt;''",Table_Index[ID],$Q71,Table_Index[year],$R71)</f>
        <v>4.7987749999999999E-3</v>
      </c>
      <c r="AC71" s="24">
        <f t="shared" si="2"/>
        <v>1</v>
      </c>
      <c r="AD71">
        <f>COUNTIFS(Table_Index[Quarter],"&lt;&gt;''",Table_Index[ID],$Q71,Table_Index[year],$R71)</f>
        <v>4</v>
      </c>
      <c r="AE71" s="34">
        <f t="shared" si="3"/>
        <v>0.83980204110180501</v>
      </c>
    </row>
    <row r="72" spans="1:31" x14ac:dyDescent="0.3">
      <c r="A72">
        <v>9106</v>
      </c>
      <c r="B72">
        <v>2004</v>
      </c>
      <c r="C72">
        <v>4</v>
      </c>
      <c r="D72">
        <v>4.7080999999999998E-2</v>
      </c>
      <c r="E72">
        <v>0.34086630000000001</v>
      </c>
      <c r="F72">
        <v>7.9096E-2</v>
      </c>
      <c r="G72">
        <v>1.8832399999999999E-2</v>
      </c>
      <c r="H72">
        <v>0</v>
      </c>
      <c r="I72">
        <v>0.18079100000000001</v>
      </c>
      <c r="J72">
        <v>0.23917140000000001</v>
      </c>
      <c r="K72">
        <v>4.3314499999999999E-2</v>
      </c>
      <c r="L72">
        <v>4.1431299999999997E-2</v>
      </c>
      <c r="M72">
        <v>9.4161999999999996E-3</v>
      </c>
      <c r="O72" t="str">
        <f>Table_Index[[#This Row],[ID]]&amp;Table_Index[[#This Row],[year]]</f>
        <v>91062004</v>
      </c>
      <c r="P72" t="str">
        <v>91152006</v>
      </c>
      <c r="Q72" t="str">
        <f t="shared" si="0"/>
        <v>9115</v>
      </c>
      <c r="R72" t="str">
        <f t="shared" si="1"/>
        <v>2006</v>
      </c>
      <c r="S72">
        <f>SUMIFS(INDEX(Table_Index[],,MATCH(S$12,Table_Index[#Headers],0)),
Table_Index[ID],$Q72,Table_Index[year],$R72)/COUNTIFS(Table_Index[Quarter],"&lt;&gt;''",Table_Index[ID],$Q72,Table_Index[year],$R72)</f>
        <v>0.13925527499999998</v>
      </c>
      <c r="T72">
        <f>SUMIFS(INDEX(Table_Index[],,MATCH(T$12,Table_Index[#Headers],0)),
Table_Index[ID],$Q72,Table_Index[year],$R72)/COUNTIFS(Table_Index[Quarter],"&lt;&gt;''",Table_Index[ID],$Q72,Table_Index[year],$R72)</f>
        <v>6.2537074999999998E-2</v>
      </c>
      <c r="U72">
        <f>SUMIFS(INDEX(Table_Index[],,MATCH(U$12,Table_Index[#Headers],0)),
Table_Index[ID],$Q72,Table_Index[year],$R72)/COUNTIFS(Table_Index[Quarter],"&lt;&gt;''",Table_Index[ID],$Q72,Table_Index[year],$R72)</f>
        <v>5.6653275000000003E-2</v>
      </c>
      <c r="V72">
        <f>SUMIFS(INDEX(Table_Index[],,MATCH(V$12,Table_Index[#Headers],0)),
Table_Index[ID],$Q72,Table_Index[year],$R72)/COUNTIFS(Table_Index[Quarter],"&lt;&gt;''",Table_Index[ID],$Q72,Table_Index[year],$R72)</f>
        <v>0.15331475</v>
      </c>
      <c r="W72">
        <f>SUMIFS(INDEX(Table_Index[],,MATCH(W$12,Table_Index[#Headers],0)),
Table_Index[ID],$Q72,Table_Index[year],$R72)/COUNTIFS(Table_Index[Quarter],"&lt;&gt;''",Table_Index[ID],$Q72,Table_Index[year],$R72)</f>
        <v>9.3109499999999984E-3</v>
      </c>
      <c r="X72">
        <f>SUMIFS(INDEX(Table_Index[],,MATCH(X$12,Table_Index[#Headers],0)),
Table_Index[ID],$Q72,Table_Index[year],$R72)/COUNTIFS(Table_Index[Quarter],"&lt;&gt;''",Table_Index[ID],$Q72,Table_Index[year],$R72)</f>
        <v>0.32326664999999999</v>
      </c>
      <c r="Y72">
        <f>SUMIFS(INDEX(Table_Index[],,MATCH(Y$12,Table_Index[#Headers],0)),
Table_Index[ID],$Q72,Table_Index[year],$R72)/COUNTIFS(Table_Index[Quarter],"&lt;&gt;''",Table_Index[ID],$Q72,Table_Index[year],$R72)</f>
        <v>6.3726124999999995E-2</v>
      </c>
      <c r="Z72">
        <f>SUMIFS(INDEX(Table_Index[],,MATCH(Z$12,Table_Index[#Headers],0)),
Table_Index[ID],$Q72,Table_Index[year],$R72)/COUNTIFS(Table_Index[Quarter],"&lt;&gt;''",Table_Index[ID],$Q72,Table_Index[year],$R72)</f>
        <v>5.4837524999999998E-2</v>
      </c>
      <c r="AA72">
        <f>SUMIFS(INDEX(Table_Index[],,MATCH(AA$12,Table_Index[#Headers],0)),
Table_Index[ID],$Q72,Table_Index[year],$R72)/COUNTIFS(Table_Index[Quarter],"&lt;&gt;''",Table_Index[ID],$Q72,Table_Index[year],$R72)</f>
        <v>5.1458050000000005E-2</v>
      </c>
      <c r="AB72">
        <f>SUMIFS(INDEX(Table_Index[],,MATCH(AB$12,Table_Index[#Headers],0)),
Table_Index[ID],$Q72,Table_Index[year],$R72)/COUNTIFS(Table_Index[Quarter],"&lt;&gt;''",Table_Index[ID],$Q72,Table_Index[year],$R72)</f>
        <v>8.5640350000000018E-2</v>
      </c>
      <c r="AC72" s="24">
        <f t="shared" si="2"/>
        <v>1.0000000249999998</v>
      </c>
      <c r="AD72">
        <f>COUNTIFS(Table_Index[Quarter],"&lt;&gt;''",Table_Index[ID],$Q72,Table_Index[year],$R72)</f>
        <v>4</v>
      </c>
      <c r="AE72" s="34">
        <f t="shared" si="3"/>
        <v>0.8283436820936394</v>
      </c>
    </row>
    <row r="73" spans="1:31" x14ac:dyDescent="0.3">
      <c r="A73">
        <v>9106</v>
      </c>
      <c r="B73">
        <v>2005</v>
      </c>
      <c r="C73">
        <v>1</v>
      </c>
      <c r="D73">
        <v>0.1156763</v>
      </c>
      <c r="E73">
        <v>0.31382549999999998</v>
      </c>
      <c r="F73">
        <v>0.17137230000000001</v>
      </c>
      <c r="G73">
        <v>1.7137199999999998E-2</v>
      </c>
      <c r="H73">
        <v>0</v>
      </c>
      <c r="I73">
        <v>0</v>
      </c>
      <c r="J73">
        <v>0.2013624</v>
      </c>
      <c r="K73">
        <v>6.8548899999999996E-2</v>
      </c>
      <c r="L73">
        <v>9.4254699999999997E-2</v>
      </c>
      <c r="M73">
        <v>1.78227E-2</v>
      </c>
      <c r="O73" t="str">
        <f>Table_Index[[#This Row],[ID]]&amp;Table_Index[[#This Row],[year]]</f>
        <v>91062005</v>
      </c>
      <c r="P73" t="str">
        <v>91152007</v>
      </c>
      <c r="Q73" t="str">
        <f t="shared" si="0"/>
        <v>9115</v>
      </c>
      <c r="R73" t="str">
        <f t="shared" si="1"/>
        <v>2007</v>
      </c>
      <c r="S73">
        <f>SUMIFS(INDEX(Table_Index[],,MATCH(S$12,Table_Index[#Headers],0)),
Table_Index[ID],$Q73,Table_Index[year],$R73)/COUNTIFS(Table_Index[Quarter],"&lt;&gt;''",Table_Index[ID],$Q73,Table_Index[year],$R73)</f>
        <v>0.12058639999999998</v>
      </c>
      <c r="T73">
        <f>SUMIFS(INDEX(Table_Index[],,MATCH(T$12,Table_Index[#Headers],0)),
Table_Index[ID],$Q73,Table_Index[year],$R73)/COUNTIFS(Table_Index[Quarter],"&lt;&gt;''",Table_Index[ID],$Q73,Table_Index[year],$R73)</f>
        <v>0.19494824999999999</v>
      </c>
      <c r="U73">
        <f>SUMIFS(INDEX(Table_Index[],,MATCH(U$12,Table_Index[#Headers],0)),
Table_Index[ID],$Q73,Table_Index[year],$R73)/COUNTIFS(Table_Index[Quarter],"&lt;&gt;''",Table_Index[ID],$Q73,Table_Index[year],$R73)</f>
        <v>6.250012499999999E-2</v>
      </c>
      <c r="V73">
        <f>SUMIFS(INDEX(Table_Index[],,MATCH(V$12,Table_Index[#Headers],0)),
Table_Index[ID],$Q73,Table_Index[year],$R73)/COUNTIFS(Table_Index[Quarter],"&lt;&gt;''",Table_Index[ID],$Q73,Table_Index[year],$R73)</f>
        <v>0.101032275</v>
      </c>
      <c r="W73">
        <f>SUMIFS(INDEX(Table_Index[],,MATCH(W$12,Table_Index[#Headers],0)),
Table_Index[ID],$Q73,Table_Index[year],$R73)/COUNTIFS(Table_Index[Quarter],"&lt;&gt;''",Table_Index[ID],$Q73,Table_Index[year],$R73)</f>
        <v>2.4197949999999999E-2</v>
      </c>
      <c r="X73">
        <f>SUMIFS(INDEX(Table_Index[],,MATCH(X$12,Table_Index[#Headers],0)),
Table_Index[ID],$Q73,Table_Index[year],$R73)/COUNTIFS(Table_Index[Quarter],"&lt;&gt;''",Table_Index[ID],$Q73,Table_Index[year],$R73)</f>
        <v>0.27682267500000002</v>
      </c>
      <c r="Y73">
        <f>SUMIFS(INDEX(Table_Index[],,MATCH(Y$12,Table_Index[#Headers],0)),
Table_Index[ID],$Q73,Table_Index[year],$R73)/COUNTIFS(Table_Index[Quarter],"&lt;&gt;''",Table_Index[ID],$Q73,Table_Index[year],$R73)</f>
        <v>0.10977804999999999</v>
      </c>
      <c r="Z73">
        <f>SUMIFS(INDEX(Table_Index[],,MATCH(Z$12,Table_Index[#Headers],0)),
Table_Index[ID],$Q73,Table_Index[year],$R73)/COUNTIFS(Table_Index[Quarter],"&lt;&gt;''",Table_Index[ID],$Q73,Table_Index[year],$R73)</f>
        <v>4.4486999999999999E-2</v>
      </c>
      <c r="AA73">
        <f>SUMIFS(INDEX(Table_Index[],,MATCH(AA$12,Table_Index[#Headers],0)),
Table_Index[ID],$Q73,Table_Index[year],$R73)/COUNTIFS(Table_Index[Quarter],"&lt;&gt;''",Table_Index[ID],$Q73,Table_Index[year],$R73)</f>
        <v>6.2109849999999994E-2</v>
      </c>
      <c r="AB73">
        <f>SUMIFS(INDEX(Table_Index[],,MATCH(AB$12,Table_Index[#Headers],0)),
Table_Index[ID],$Q73,Table_Index[year],$R73)/COUNTIFS(Table_Index[Quarter],"&lt;&gt;''",Table_Index[ID],$Q73,Table_Index[year],$R73)</f>
        <v>3.5374E-3</v>
      </c>
      <c r="AC73" s="24">
        <f t="shared" si="2"/>
        <v>0.99999997499999993</v>
      </c>
      <c r="AD73">
        <f>COUNTIFS(Table_Index[Quarter],"&lt;&gt;''",Table_Index[ID],$Q73,Table_Index[year],$R73)</f>
        <v>4</v>
      </c>
      <c r="AE73" s="34">
        <f t="shared" si="3"/>
        <v>0.83822351946534313</v>
      </c>
    </row>
    <row r="74" spans="1:31" x14ac:dyDescent="0.3">
      <c r="A74">
        <v>9106</v>
      </c>
      <c r="B74">
        <v>2005</v>
      </c>
      <c r="C74">
        <v>2</v>
      </c>
      <c r="D74">
        <v>8.5089399999999996E-2</v>
      </c>
      <c r="E74">
        <v>4.6757E-2</v>
      </c>
      <c r="F74">
        <v>4.54933E-2</v>
      </c>
      <c r="G74">
        <v>0.14343030000000001</v>
      </c>
      <c r="H74">
        <v>1.4216700000000001E-2</v>
      </c>
      <c r="I74">
        <v>0.25779550000000001</v>
      </c>
      <c r="J74">
        <v>0.15669920000000001</v>
      </c>
      <c r="K74">
        <v>0.21293400000000001</v>
      </c>
      <c r="L74">
        <v>2.65378E-2</v>
      </c>
      <c r="M74">
        <v>1.10469E-2</v>
      </c>
      <c r="O74" t="str">
        <f>Table_Index[[#This Row],[ID]]&amp;Table_Index[[#This Row],[year]]</f>
        <v>91062005</v>
      </c>
      <c r="P74" t="str">
        <v>91152008</v>
      </c>
      <c r="Q74" t="str">
        <f t="shared" si="0"/>
        <v>9115</v>
      </c>
      <c r="R74" t="str">
        <f t="shared" si="1"/>
        <v>2008</v>
      </c>
      <c r="S74">
        <f>SUMIFS(INDEX(Table_Index[],,MATCH(S$12,Table_Index[#Headers],0)),
Table_Index[ID],$Q74,Table_Index[year],$R74)/COUNTIFS(Table_Index[Quarter],"&lt;&gt;''",Table_Index[ID],$Q74,Table_Index[year],$R74)</f>
        <v>7.9525800000000008E-2</v>
      </c>
      <c r="T74">
        <f>SUMIFS(INDEX(Table_Index[],,MATCH(T$12,Table_Index[#Headers],0)),
Table_Index[ID],$Q74,Table_Index[year],$R74)/COUNTIFS(Table_Index[Quarter],"&lt;&gt;''",Table_Index[ID],$Q74,Table_Index[year],$R74)</f>
        <v>0.33263559999999998</v>
      </c>
      <c r="U74">
        <f>SUMIFS(INDEX(Table_Index[],,MATCH(U$12,Table_Index[#Headers],0)),
Table_Index[ID],$Q74,Table_Index[year],$R74)/COUNTIFS(Table_Index[Quarter],"&lt;&gt;''",Table_Index[ID],$Q74,Table_Index[year],$R74)</f>
        <v>6.8386025000000003E-2</v>
      </c>
      <c r="V74">
        <f>SUMIFS(INDEX(Table_Index[],,MATCH(V$12,Table_Index[#Headers],0)),
Table_Index[ID],$Q74,Table_Index[year],$R74)/COUNTIFS(Table_Index[Quarter],"&lt;&gt;''",Table_Index[ID],$Q74,Table_Index[year],$R74)</f>
        <v>0.12072190000000001</v>
      </c>
      <c r="W74">
        <f>SUMIFS(INDEX(Table_Index[],,MATCH(W$12,Table_Index[#Headers],0)),
Table_Index[ID],$Q74,Table_Index[year],$R74)/COUNTIFS(Table_Index[Quarter],"&lt;&gt;''",Table_Index[ID],$Q74,Table_Index[year],$R74)</f>
        <v>1.1992800000000001E-2</v>
      </c>
      <c r="X74">
        <f>SUMIFS(INDEX(Table_Index[],,MATCH(X$12,Table_Index[#Headers],0)),
Table_Index[ID],$Q74,Table_Index[year],$R74)/COUNTIFS(Table_Index[Quarter],"&lt;&gt;''",Table_Index[ID],$Q74,Table_Index[year],$R74)</f>
        <v>0.27734605000000001</v>
      </c>
      <c r="Y74">
        <f>SUMIFS(INDEX(Table_Index[],,MATCH(Y$12,Table_Index[#Headers],0)),
Table_Index[ID],$Q74,Table_Index[year],$R74)/COUNTIFS(Table_Index[Quarter],"&lt;&gt;''",Table_Index[ID],$Q74,Table_Index[year],$R74)</f>
        <v>5.0672700000000001E-2</v>
      </c>
      <c r="Z74">
        <f>SUMIFS(INDEX(Table_Index[],,MATCH(Z$12,Table_Index[#Headers],0)),
Table_Index[ID],$Q74,Table_Index[year],$R74)/COUNTIFS(Table_Index[Quarter],"&lt;&gt;''",Table_Index[ID],$Q74,Table_Index[year],$R74)</f>
        <v>2.5002100000000003E-2</v>
      </c>
      <c r="AA74">
        <f>SUMIFS(INDEX(Table_Index[],,MATCH(AA$12,Table_Index[#Headers],0)),
Table_Index[ID],$Q74,Table_Index[year],$R74)/COUNTIFS(Table_Index[Quarter],"&lt;&gt;''",Table_Index[ID],$Q74,Table_Index[year],$R74)</f>
        <v>2.6446574999999996E-2</v>
      </c>
      <c r="AB74">
        <f>SUMIFS(INDEX(Table_Index[],,MATCH(AB$12,Table_Index[#Headers],0)),
Table_Index[ID],$Q74,Table_Index[year],$R74)/COUNTIFS(Table_Index[Quarter],"&lt;&gt;''",Table_Index[ID],$Q74,Table_Index[year],$R74)</f>
        <v>7.2703750000000008E-3</v>
      </c>
      <c r="AC74" s="24">
        <f t="shared" si="2"/>
        <v>0.99999992500000023</v>
      </c>
      <c r="AD74">
        <f>COUNTIFS(Table_Index[Quarter],"&lt;&gt;''",Table_Index[ID],$Q74,Table_Index[year],$R74)</f>
        <v>4</v>
      </c>
      <c r="AE74" s="34">
        <f t="shared" si="3"/>
        <v>0.78276901327807569</v>
      </c>
    </row>
    <row r="75" spans="1:31" x14ac:dyDescent="0.3">
      <c r="A75">
        <v>9106</v>
      </c>
      <c r="B75">
        <v>2005</v>
      </c>
      <c r="C75">
        <v>3</v>
      </c>
      <c r="D75">
        <v>0.1016059</v>
      </c>
      <c r="E75">
        <v>0.36374909999999999</v>
      </c>
      <c r="F75">
        <v>0.11278249999999999</v>
      </c>
      <c r="G75">
        <v>0.15850520000000001</v>
      </c>
      <c r="H75">
        <v>1.6460200000000001E-2</v>
      </c>
      <c r="I75">
        <v>0</v>
      </c>
      <c r="J75">
        <v>0</v>
      </c>
      <c r="K75">
        <v>4.6941900000000002E-2</v>
      </c>
      <c r="L75">
        <v>0.1056701</v>
      </c>
      <c r="M75">
        <v>9.42852E-2</v>
      </c>
      <c r="O75" t="str">
        <f>Table_Index[[#This Row],[ID]]&amp;Table_Index[[#This Row],[year]]</f>
        <v>91062005</v>
      </c>
      <c r="P75" t="str">
        <v>91152009</v>
      </c>
      <c r="Q75" t="str">
        <f t="shared" si="0"/>
        <v>9115</v>
      </c>
      <c r="R75" t="str">
        <f t="shared" si="1"/>
        <v>2009</v>
      </c>
      <c r="S75">
        <f>SUMIFS(INDEX(Table_Index[],,MATCH(S$12,Table_Index[#Headers],0)),
Table_Index[ID],$Q75,Table_Index[year],$R75)/COUNTIFS(Table_Index[Quarter],"&lt;&gt;''",Table_Index[ID],$Q75,Table_Index[year],$R75)</f>
        <v>7.5745474999999993E-2</v>
      </c>
      <c r="T75">
        <f>SUMIFS(INDEX(Table_Index[],,MATCH(T$12,Table_Index[#Headers],0)),
Table_Index[ID],$Q75,Table_Index[year],$R75)/COUNTIFS(Table_Index[Quarter],"&lt;&gt;''",Table_Index[ID],$Q75,Table_Index[year],$R75)</f>
        <v>0.20788307499999997</v>
      </c>
      <c r="U75">
        <f>SUMIFS(INDEX(Table_Index[],,MATCH(U$12,Table_Index[#Headers],0)),
Table_Index[ID],$Q75,Table_Index[year],$R75)/COUNTIFS(Table_Index[Quarter],"&lt;&gt;''",Table_Index[ID],$Q75,Table_Index[year],$R75)</f>
        <v>6.0417625000000003E-2</v>
      </c>
      <c r="V75">
        <f>SUMIFS(INDEX(Table_Index[],,MATCH(V$12,Table_Index[#Headers],0)),
Table_Index[ID],$Q75,Table_Index[year],$R75)/COUNTIFS(Table_Index[Quarter],"&lt;&gt;''",Table_Index[ID],$Q75,Table_Index[year],$R75)</f>
        <v>0.16173702500000001</v>
      </c>
      <c r="W75">
        <f>SUMIFS(INDEX(Table_Index[],,MATCH(W$12,Table_Index[#Headers],0)),
Table_Index[ID],$Q75,Table_Index[year],$R75)/COUNTIFS(Table_Index[Quarter],"&lt;&gt;''",Table_Index[ID],$Q75,Table_Index[year],$R75)</f>
        <v>1.617155E-2</v>
      </c>
      <c r="X75">
        <f>SUMIFS(INDEX(Table_Index[],,MATCH(X$12,Table_Index[#Headers],0)),
Table_Index[ID],$Q75,Table_Index[year],$R75)/COUNTIFS(Table_Index[Quarter],"&lt;&gt;''",Table_Index[ID],$Q75,Table_Index[year],$R75)</f>
        <v>0.30927579999999999</v>
      </c>
      <c r="Y75">
        <f>SUMIFS(INDEX(Table_Index[],,MATCH(Y$12,Table_Index[#Headers],0)),
Table_Index[ID],$Q75,Table_Index[year],$R75)/COUNTIFS(Table_Index[Quarter],"&lt;&gt;''",Table_Index[ID],$Q75,Table_Index[year],$R75)</f>
        <v>8.7080999999999992E-2</v>
      </c>
      <c r="Z75">
        <f>SUMIFS(INDEX(Table_Index[],,MATCH(Z$12,Table_Index[#Headers],0)),
Table_Index[ID],$Q75,Table_Index[year],$R75)/COUNTIFS(Table_Index[Quarter],"&lt;&gt;''",Table_Index[ID],$Q75,Table_Index[year],$R75)</f>
        <v>2.11392E-2</v>
      </c>
      <c r="AA75">
        <f>SUMIFS(INDEX(Table_Index[],,MATCH(AA$12,Table_Index[#Headers],0)),
Table_Index[ID],$Q75,Table_Index[year],$R75)/COUNTIFS(Table_Index[Quarter],"&lt;&gt;''",Table_Index[ID],$Q75,Table_Index[year],$R75)</f>
        <v>4.1549225000000002E-2</v>
      </c>
      <c r="AB75">
        <f>SUMIFS(INDEX(Table_Index[],,MATCH(AB$12,Table_Index[#Headers],0)),
Table_Index[ID],$Q75,Table_Index[year],$R75)/COUNTIFS(Table_Index[Quarter],"&lt;&gt;''",Table_Index[ID],$Q75,Table_Index[year],$R75)</f>
        <v>1.9000099999999999E-2</v>
      </c>
      <c r="AC75" s="24">
        <f t="shared" si="2"/>
        <v>1.000000075</v>
      </c>
      <c r="AD75">
        <f>COUNTIFS(Table_Index[Quarter],"&lt;&gt;''",Table_Index[ID],$Q75,Table_Index[year],$R75)</f>
        <v>4</v>
      </c>
      <c r="AE75" s="34">
        <f t="shared" si="3"/>
        <v>0.81520774774828442</v>
      </c>
    </row>
    <row r="76" spans="1:31" x14ac:dyDescent="0.3">
      <c r="A76">
        <v>9106</v>
      </c>
      <c r="B76">
        <v>2005</v>
      </c>
      <c r="C76">
        <v>4</v>
      </c>
      <c r="D76">
        <v>0.1124515</v>
      </c>
      <c r="E76">
        <v>0.19138379999999999</v>
      </c>
      <c r="F76">
        <v>7.6959E-2</v>
      </c>
      <c r="G76">
        <v>6.9741600000000001E-2</v>
      </c>
      <c r="H76">
        <v>1.02179E-2</v>
      </c>
      <c r="I76">
        <v>0.2895086</v>
      </c>
      <c r="J76">
        <v>0.12164229999999999</v>
      </c>
      <c r="K76">
        <v>4.1034000000000001E-2</v>
      </c>
      <c r="L76">
        <v>8.1094799999999995E-2</v>
      </c>
      <c r="M76">
        <v>5.9665999999999999E-3</v>
      </c>
      <c r="O76" t="str">
        <f>Table_Index[[#This Row],[ID]]&amp;Table_Index[[#This Row],[year]]</f>
        <v>91062005</v>
      </c>
      <c r="P76" t="str">
        <v>91152010</v>
      </c>
      <c r="Q76" t="str">
        <f t="shared" si="0"/>
        <v>9115</v>
      </c>
      <c r="R76" t="str">
        <f t="shared" si="1"/>
        <v>2010</v>
      </c>
      <c r="S76">
        <f>SUMIFS(INDEX(Table_Index[],,MATCH(S$12,Table_Index[#Headers],0)),
Table_Index[ID],$Q76,Table_Index[year],$R76)/COUNTIFS(Table_Index[Quarter],"&lt;&gt;''",Table_Index[ID],$Q76,Table_Index[year],$R76)</f>
        <v>7.3420299999999994E-2</v>
      </c>
      <c r="T76">
        <f>SUMIFS(INDEX(Table_Index[],,MATCH(T$12,Table_Index[#Headers],0)),
Table_Index[ID],$Q76,Table_Index[year],$R76)/COUNTIFS(Table_Index[Quarter],"&lt;&gt;''",Table_Index[ID],$Q76,Table_Index[year],$R76)</f>
        <v>9.0510824999999989E-2</v>
      </c>
      <c r="U76">
        <f>SUMIFS(INDEX(Table_Index[],,MATCH(U$12,Table_Index[#Headers],0)),
Table_Index[ID],$Q76,Table_Index[year],$R76)/COUNTIFS(Table_Index[Quarter],"&lt;&gt;''",Table_Index[ID],$Q76,Table_Index[year],$R76)</f>
        <v>7.9951174999999999E-2</v>
      </c>
      <c r="V76">
        <f>SUMIFS(INDEX(Table_Index[],,MATCH(V$12,Table_Index[#Headers],0)),
Table_Index[ID],$Q76,Table_Index[year],$R76)/COUNTIFS(Table_Index[Quarter],"&lt;&gt;''",Table_Index[ID],$Q76,Table_Index[year],$R76)</f>
        <v>0.11611965</v>
      </c>
      <c r="W76">
        <f>SUMIFS(INDEX(Table_Index[],,MATCH(W$12,Table_Index[#Headers],0)),
Table_Index[ID],$Q76,Table_Index[year],$R76)/COUNTIFS(Table_Index[Quarter],"&lt;&gt;''",Table_Index[ID],$Q76,Table_Index[year],$R76)</f>
        <v>1.9868825E-2</v>
      </c>
      <c r="X76">
        <f>SUMIFS(INDEX(Table_Index[],,MATCH(X$12,Table_Index[#Headers],0)),
Table_Index[ID],$Q76,Table_Index[year],$R76)/COUNTIFS(Table_Index[Quarter],"&lt;&gt;''",Table_Index[ID],$Q76,Table_Index[year],$R76)</f>
        <v>0.33700884999999997</v>
      </c>
      <c r="Y76">
        <f>SUMIFS(INDEX(Table_Index[],,MATCH(Y$12,Table_Index[#Headers],0)),
Table_Index[ID],$Q76,Table_Index[year],$R76)/COUNTIFS(Table_Index[Quarter],"&lt;&gt;''",Table_Index[ID],$Q76,Table_Index[year],$R76)</f>
        <v>0.12434664999999999</v>
      </c>
      <c r="Z76">
        <f>SUMIFS(INDEX(Table_Index[],,MATCH(Z$12,Table_Index[#Headers],0)),
Table_Index[ID],$Q76,Table_Index[year],$R76)/COUNTIFS(Table_Index[Quarter],"&lt;&gt;''",Table_Index[ID],$Q76,Table_Index[year],$R76)</f>
        <v>5.3985224999999998E-2</v>
      </c>
      <c r="AA76">
        <f>SUMIFS(INDEX(Table_Index[],,MATCH(AA$12,Table_Index[#Headers],0)),
Table_Index[ID],$Q76,Table_Index[year],$R76)/COUNTIFS(Table_Index[Quarter],"&lt;&gt;''",Table_Index[ID],$Q76,Table_Index[year],$R76)</f>
        <v>9.0013974999999996E-2</v>
      </c>
      <c r="AB76">
        <f>SUMIFS(INDEX(Table_Index[],,MATCH(AB$12,Table_Index[#Headers],0)),
Table_Index[ID],$Q76,Table_Index[year],$R76)/COUNTIFS(Table_Index[Quarter],"&lt;&gt;''",Table_Index[ID],$Q76,Table_Index[year],$R76)</f>
        <v>1.4774499999999999E-2</v>
      </c>
      <c r="AC76" s="24">
        <f t="shared" si="2"/>
        <v>0.99999997500000004</v>
      </c>
      <c r="AD76">
        <f>COUNTIFS(Table_Index[Quarter],"&lt;&gt;''",Table_Index[ID],$Q76,Table_Index[year],$R76)</f>
        <v>4</v>
      </c>
      <c r="AE76" s="34">
        <f t="shared" si="3"/>
        <v>0.82587425599044939</v>
      </c>
    </row>
    <row r="77" spans="1:31" x14ac:dyDescent="0.3">
      <c r="A77">
        <v>9106</v>
      </c>
      <c r="B77">
        <v>2006</v>
      </c>
      <c r="C77">
        <v>1</v>
      </c>
      <c r="D77">
        <v>8.8410299999999997E-2</v>
      </c>
      <c r="E77">
        <v>0.37865209999999999</v>
      </c>
      <c r="F77">
        <v>0.1491924</v>
      </c>
      <c r="G77">
        <v>4.1878600000000002E-2</v>
      </c>
      <c r="H77">
        <v>4.5542899999999997E-2</v>
      </c>
      <c r="I77">
        <v>0</v>
      </c>
      <c r="J77">
        <v>0.15442719999999999</v>
      </c>
      <c r="K77">
        <v>5.2348199999999998E-2</v>
      </c>
      <c r="L77">
        <v>8.3757100000000001E-2</v>
      </c>
      <c r="M77">
        <v>5.7910000000000001E-3</v>
      </c>
      <c r="O77" t="str">
        <f>Table_Index[[#This Row],[ID]]&amp;Table_Index[[#This Row],[year]]</f>
        <v>91062006</v>
      </c>
      <c r="P77" t="str">
        <v>91152011</v>
      </c>
      <c r="Q77" t="str">
        <f t="shared" si="0"/>
        <v>9115</v>
      </c>
      <c r="R77" t="str">
        <f t="shared" si="1"/>
        <v>2011</v>
      </c>
      <c r="S77">
        <f>SUMIFS(INDEX(Table_Index[],,MATCH(S$12,Table_Index[#Headers],0)),
Table_Index[ID],$Q77,Table_Index[year],$R77)/COUNTIFS(Table_Index[Quarter],"&lt;&gt;''",Table_Index[ID],$Q77,Table_Index[year],$R77)</f>
        <v>7.7283624999999995E-2</v>
      </c>
      <c r="T77">
        <f>SUMIFS(INDEX(Table_Index[],,MATCH(T$12,Table_Index[#Headers],0)),
Table_Index[ID],$Q77,Table_Index[year],$R77)/COUNTIFS(Table_Index[Quarter],"&lt;&gt;''",Table_Index[ID],$Q77,Table_Index[year],$R77)</f>
        <v>8.3839549999999999E-2</v>
      </c>
      <c r="U77">
        <f>SUMIFS(INDEX(Table_Index[],,MATCH(U$12,Table_Index[#Headers],0)),
Table_Index[ID],$Q77,Table_Index[year],$R77)/COUNTIFS(Table_Index[Quarter],"&lt;&gt;''",Table_Index[ID],$Q77,Table_Index[year],$R77)</f>
        <v>8.4757775000000007E-2</v>
      </c>
      <c r="V77">
        <f>SUMIFS(INDEX(Table_Index[],,MATCH(V$12,Table_Index[#Headers],0)),
Table_Index[ID],$Q77,Table_Index[year],$R77)/COUNTIFS(Table_Index[Quarter],"&lt;&gt;''",Table_Index[ID],$Q77,Table_Index[year],$R77)</f>
        <v>0.16412170000000001</v>
      </c>
      <c r="W77">
        <f>SUMIFS(INDEX(Table_Index[],,MATCH(W$12,Table_Index[#Headers],0)),
Table_Index[ID],$Q77,Table_Index[year],$R77)/COUNTIFS(Table_Index[Quarter],"&lt;&gt;''",Table_Index[ID],$Q77,Table_Index[year],$R77)</f>
        <v>3.6113699999999999E-2</v>
      </c>
      <c r="X77">
        <f>SUMIFS(INDEX(Table_Index[],,MATCH(X$12,Table_Index[#Headers],0)),
Table_Index[ID],$Q77,Table_Index[year],$R77)/COUNTIFS(Table_Index[Quarter],"&lt;&gt;''",Table_Index[ID],$Q77,Table_Index[year],$R77)</f>
        <v>0.33437355000000002</v>
      </c>
      <c r="Y77">
        <f>SUMIFS(INDEX(Table_Index[],,MATCH(Y$12,Table_Index[#Headers],0)),
Table_Index[ID],$Q77,Table_Index[year],$R77)/COUNTIFS(Table_Index[Quarter],"&lt;&gt;''",Table_Index[ID],$Q77,Table_Index[year],$R77)</f>
        <v>0.12766935000000001</v>
      </c>
      <c r="Z77">
        <f>SUMIFS(INDEX(Table_Index[],,MATCH(Z$12,Table_Index[#Headers],0)),
Table_Index[ID],$Q77,Table_Index[year],$R77)/COUNTIFS(Table_Index[Quarter],"&lt;&gt;''",Table_Index[ID],$Q77,Table_Index[year],$R77)</f>
        <v>3.0250850000000003E-2</v>
      </c>
      <c r="AA77">
        <f>SUMIFS(INDEX(Table_Index[],,MATCH(AA$12,Table_Index[#Headers],0)),
Table_Index[ID],$Q77,Table_Index[year],$R77)/COUNTIFS(Table_Index[Quarter],"&lt;&gt;''",Table_Index[ID],$Q77,Table_Index[year],$R77)</f>
        <v>5.5568599999999996E-2</v>
      </c>
      <c r="AB77">
        <f>SUMIFS(INDEX(Table_Index[],,MATCH(AB$12,Table_Index[#Headers],0)),
Table_Index[ID],$Q77,Table_Index[year],$R77)/COUNTIFS(Table_Index[Quarter],"&lt;&gt;''",Table_Index[ID],$Q77,Table_Index[year],$R77)</f>
        <v>6.0212500000000006E-3</v>
      </c>
      <c r="AC77" s="24">
        <f t="shared" si="2"/>
        <v>0.99999995000000008</v>
      </c>
      <c r="AD77">
        <f>COUNTIFS(Table_Index[Quarter],"&lt;&gt;''",Table_Index[ID],$Q77,Table_Index[year],$R77)</f>
        <v>4</v>
      </c>
      <c r="AE77" s="34">
        <f t="shared" si="3"/>
        <v>0.81942978644885622</v>
      </c>
    </row>
    <row r="78" spans="1:31" x14ac:dyDescent="0.3">
      <c r="A78">
        <v>9106</v>
      </c>
      <c r="B78">
        <v>2006</v>
      </c>
      <c r="C78">
        <v>2</v>
      </c>
      <c r="D78">
        <v>0.12564739999999999</v>
      </c>
      <c r="E78">
        <v>0.18901899999999999</v>
      </c>
      <c r="F78">
        <v>6.4102099999999995E-2</v>
      </c>
      <c r="G78">
        <v>2.9914300000000001E-2</v>
      </c>
      <c r="H78">
        <v>0</v>
      </c>
      <c r="I78">
        <v>0.32872869999999998</v>
      </c>
      <c r="J78">
        <v>4.1091099999999998E-2</v>
      </c>
      <c r="K78">
        <v>7.2320300000000004E-2</v>
      </c>
      <c r="L78">
        <v>0.14431189999999999</v>
      </c>
      <c r="M78">
        <v>4.8652000000000001E-3</v>
      </c>
      <c r="O78" t="str">
        <f>Table_Index[[#This Row],[ID]]&amp;Table_Index[[#This Row],[year]]</f>
        <v>91062006</v>
      </c>
      <c r="P78" t="str">
        <v>91152012</v>
      </c>
      <c r="Q78" t="str">
        <f t="shared" ref="Q78:Q141" si="4">LEFT(P78, LEN(P78)-4)</f>
        <v>9115</v>
      </c>
      <c r="R78" t="str">
        <f t="shared" ref="R78:R141" si="5">RIGHT(P78,4)</f>
        <v>2012</v>
      </c>
      <c r="S78">
        <f>SUMIFS(INDEX(Table_Index[],,MATCH(S$12,Table_Index[#Headers],0)),
Table_Index[ID],$Q78,Table_Index[year],$R78)/COUNTIFS(Table_Index[Quarter],"&lt;&gt;''",Table_Index[ID],$Q78,Table_Index[year],$R78)</f>
        <v>7.1814950000000002E-2</v>
      </c>
      <c r="T78">
        <f>SUMIFS(INDEX(Table_Index[],,MATCH(T$12,Table_Index[#Headers],0)),
Table_Index[ID],$Q78,Table_Index[year],$R78)/COUNTIFS(Table_Index[Quarter],"&lt;&gt;''",Table_Index[ID],$Q78,Table_Index[year],$R78)</f>
        <v>0.139566625</v>
      </c>
      <c r="U78">
        <f>SUMIFS(INDEX(Table_Index[],,MATCH(U$12,Table_Index[#Headers],0)),
Table_Index[ID],$Q78,Table_Index[year],$R78)/COUNTIFS(Table_Index[Quarter],"&lt;&gt;''",Table_Index[ID],$Q78,Table_Index[year],$R78)</f>
        <v>8.1567050000000002E-2</v>
      </c>
      <c r="V78">
        <f>SUMIFS(INDEX(Table_Index[],,MATCH(V$12,Table_Index[#Headers],0)),
Table_Index[ID],$Q78,Table_Index[year],$R78)/COUNTIFS(Table_Index[Quarter],"&lt;&gt;''",Table_Index[ID],$Q78,Table_Index[year],$R78)</f>
        <v>0.14632722500000001</v>
      </c>
      <c r="W78">
        <f>SUMIFS(INDEX(Table_Index[],,MATCH(W$12,Table_Index[#Headers],0)),
Table_Index[ID],$Q78,Table_Index[year],$R78)/COUNTIFS(Table_Index[Quarter],"&lt;&gt;''",Table_Index[ID],$Q78,Table_Index[year],$R78)</f>
        <v>4.2888049999999997E-2</v>
      </c>
      <c r="X78">
        <f>SUMIFS(INDEX(Table_Index[],,MATCH(X$12,Table_Index[#Headers],0)),
Table_Index[ID],$Q78,Table_Index[year],$R78)/COUNTIFS(Table_Index[Quarter],"&lt;&gt;''",Table_Index[ID],$Q78,Table_Index[year],$R78)</f>
        <v>0.31622585000000003</v>
      </c>
      <c r="Y78">
        <f>SUMIFS(INDEX(Table_Index[],,MATCH(Y$12,Table_Index[#Headers],0)),
Table_Index[ID],$Q78,Table_Index[year],$R78)/COUNTIFS(Table_Index[Quarter],"&lt;&gt;''",Table_Index[ID],$Q78,Table_Index[year],$R78)</f>
        <v>9.3046875000000001E-2</v>
      </c>
      <c r="Z78">
        <f>SUMIFS(INDEX(Table_Index[],,MATCH(Z$12,Table_Index[#Headers],0)),
Table_Index[ID],$Q78,Table_Index[year],$R78)/COUNTIFS(Table_Index[Quarter],"&lt;&gt;''",Table_Index[ID],$Q78,Table_Index[year],$R78)</f>
        <v>3.7133100000000002E-2</v>
      </c>
      <c r="AA78">
        <f>SUMIFS(INDEX(Table_Index[],,MATCH(AA$12,Table_Index[#Headers],0)),
Table_Index[ID],$Q78,Table_Index[year],$R78)/COUNTIFS(Table_Index[Quarter],"&lt;&gt;''",Table_Index[ID],$Q78,Table_Index[year],$R78)</f>
        <v>6.0025399999999993E-2</v>
      </c>
      <c r="AB78">
        <f>SUMIFS(INDEX(Table_Index[],,MATCH(AB$12,Table_Index[#Headers],0)),
Table_Index[ID],$Q78,Table_Index[year],$R78)/COUNTIFS(Table_Index[Quarter],"&lt;&gt;''",Table_Index[ID],$Q78,Table_Index[year],$R78)</f>
        <v>1.1404825E-2</v>
      </c>
      <c r="AC78" s="24">
        <f t="shared" ref="AC78:AC141" si="6">SUM(S78:AB78)</f>
        <v>0.99999994999999997</v>
      </c>
      <c r="AD78">
        <f>COUNTIFS(Table_Index[Quarter],"&lt;&gt;''",Table_Index[ID],$Q78,Table_Index[year],$R78)</f>
        <v>4</v>
      </c>
      <c r="AE78" s="34">
        <f t="shared" ref="AE78:AE141" si="7">1-SUMSQ(S78:AB78)</f>
        <v>0.83169104993836251</v>
      </c>
    </row>
    <row r="79" spans="1:31" x14ac:dyDescent="0.3">
      <c r="A79">
        <v>9106</v>
      </c>
      <c r="B79">
        <v>2006</v>
      </c>
      <c r="C79">
        <v>3</v>
      </c>
      <c r="D79">
        <v>7.1942400000000004E-2</v>
      </c>
      <c r="E79">
        <v>0.34772180000000003</v>
      </c>
      <c r="F79">
        <v>0.14388490000000001</v>
      </c>
      <c r="G79">
        <v>0.2110312</v>
      </c>
      <c r="H79">
        <v>5.9951999999999998E-2</v>
      </c>
      <c r="I79">
        <v>0</v>
      </c>
      <c r="J79">
        <v>4.79616E-2</v>
      </c>
      <c r="K79">
        <v>3.8369300000000002E-2</v>
      </c>
      <c r="L79">
        <v>7.6738600000000004E-2</v>
      </c>
      <c r="M79">
        <v>2.3980999999999998E-3</v>
      </c>
      <c r="O79" t="str">
        <f>Table_Index[[#This Row],[ID]]&amp;Table_Index[[#This Row],[year]]</f>
        <v>91062006</v>
      </c>
      <c r="P79" t="str">
        <v>91162003</v>
      </c>
      <c r="Q79" t="str">
        <f t="shared" si="4"/>
        <v>9116</v>
      </c>
      <c r="R79" t="str">
        <f t="shared" si="5"/>
        <v>2003</v>
      </c>
      <c r="S79">
        <f>SUMIFS(INDEX(Table_Index[],,MATCH(S$12,Table_Index[#Headers],0)),
Table_Index[ID],$Q79,Table_Index[year],$R79)/COUNTIFS(Table_Index[Quarter],"&lt;&gt;''",Table_Index[ID],$Q79,Table_Index[year],$R79)</f>
        <v>0</v>
      </c>
      <c r="T79">
        <f>SUMIFS(INDEX(Table_Index[],,MATCH(T$12,Table_Index[#Headers],0)),
Table_Index[ID],$Q79,Table_Index[year],$R79)/COUNTIFS(Table_Index[Quarter],"&lt;&gt;''",Table_Index[ID],$Q79,Table_Index[year],$R79)</f>
        <v>0.397529825</v>
      </c>
      <c r="U79">
        <f>SUMIFS(INDEX(Table_Index[],,MATCH(U$12,Table_Index[#Headers],0)),
Table_Index[ID],$Q79,Table_Index[year],$R79)/COUNTIFS(Table_Index[Quarter],"&lt;&gt;''",Table_Index[ID],$Q79,Table_Index[year],$R79)</f>
        <v>0.10465772500000001</v>
      </c>
      <c r="V79">
        <f>SUMIFS(INDEX(Table_Index[],,MATCH(V$12,Table_Index[#Headers],0)),
Table_Index[ID],$Q79,Table_Index[year],$R79)/COUNTIFS(Table_Index[Quarter],"&lt;&gt;''",Table_Index[ID],$Q79,Table_Index[year],$R79)</f>
        <v>4.8418500000000003E-2</v>
      </c>
      <c r="W79">
        <f>SUMIFS(INDEX(Table_Index[],,MATCH(W$12,Table_Index[#Headers],0)),
Table_Index[ID],$Q79,Table_Index[year],$R79)/COUNTIFS(Table_Index[Quarter],"&lt;&gt;''",Table_Index[ID],$Q79,Table_Index[year],$R79)</f>
        <v>0</v>
      </c>
      <c r="X79">
        <f>SUMIFS(INDEX(Table_Index[],,MATCH(X$12,Table_Index[#Headers],0)),
Table_Index[ID],$Q79,Table_Index[year],$R79)/COUNTIFS(Table_Index[Quarter],"&lt;&gt;''",Table_Index[ID],$Q79,Table_Index[year],$R79)</f>
        <v>0</v>
      </c>
      <c r="Y79">
        <f>SUMIFS(INDEX(Table_Index[],,MATCH(Y$12,Table_Index[#Headers],0)),
Table_Index[ID],$Q79,Table_Index[year],$R79)/COUNTIFS(Table_Index[Quarter],"&lt;&gt;''",Table_Index[ID],$Q79,Table_Index[year],$R79)</f>
        <v>0.13490205</v>
      </c>
      <c r="Z79">
        <f>SUMIFS(INDEX(Table_Index[],,MATCH(Z$12,Table_Index[#Headers],0)),
Table_Index[ID],$Q79,Table_Index[year],$R79)/COUNTIFS(Table_Index[Quarter],"&lt;&gt;''",Table_Index[ID],$Q79,Table_Index[year],$R79)</f>
        <v>0.25494602499999997</v>
      </c>
      <c r="AA79">
        <f>SUMIFS(INDEX(Table_Index[],,MATCH(AA$12,Table_Index[#Headers],0)),
Table_Index[ID],$Q79,Table_Index[year],$R79)/COUNTIFS(Table_Index[Quarter],"&lt;&gt;''",Table_Index[ID],$Q79,Table_Index[year],$R79)</f>
        <v>5.0440424999999997E-2</v>
      </c>
      <c r="AB79">
        <f>SUMIFS(INDEX(Table_Index[],,MATCH(AB$12,Table_Index[#Headers],0)),
Table_Index[ID],$Q79,Table_Index[year],$R79)/COUNTIFS(Table_Index[Quarter],"&lt;&gt;''",Table_Index[ID],$Q79,Table_Index[year],$R79)</f>
        <v>9.105475E-3</v>
      </c>
      <c r="AC79" s="24">
        <f t="shared" si="6"/>
        <v>1.0000000250000001</v>
      </c>
      <c r="AD79">
        <f>COUNTIFS(Table_Index[Quarter],"&lt;&gt;''",Table_Index[ID],$Q79,Table_Index[year],$R79)</f>
        <v>4</v>
      </c>
      <c r="AE79" s="34">
        <f t="shared" si="7"/>
        <v>0.74284926278438435</v>
      </c>
    </row>
    <row r="80" spans="1:31" x14ac:dyDescent="0.3">
      <c r="A80">
        <v>9106</v>
      </c>
      <c r="B80">
        <v>2006</v>
      </c>
      <c r="C80">
        <v>4</v>
      </c>
      <c r="D80">
        <v>0.10358290000000001</v>
      </c>
      <c r="E80">
        <v>0.25591059999999999</v>
      </c>
      <c r="F80">
        <v>0.11373809999999999</v>
      </c>
      <c r="G80">
        <v>5.1182100000000001E-2</v>
      </c>
      <c r="H80">
        <v>0</v>
      </c>
      <c r="I80">
        <v>0</v>
      </c>
      <c r="J80">
        <v>0.2104154</v>
      </c>
      <c r="K80">
        <v>7.5067099999999998E-2</v>
      </c>
      <c r="L80">
        <v>0.18458740000000001</v>
      </c>
      <c r="M80">
        <v>5.5163E-3</v>
      </c>
      <c r="O80" t="str">
        <f>Table_Index[[#This Row],[ID]]&amp;Table_Index[[#This Row],[year]]</f>
        <v>91062006</v>
      </c>
      <c r="P80" t="str">
        <v>91162004</v>
      </c>
      <c r="Q80" t="str">
        <f t="shared" si="4"/>
        <v>9116</v>
      </c>
      <c r="R80" t="str">
        <f t="shared" si="5"/>
        <v>2004</v>
      </c>
      <c r="S80">
        <f>SUMIFS(INDEX(Table_Index[],,MATCH(S$12,Table_Index[#Headers],0)),
Table_Index[ID],$Q80,Table_Index[year],$R80)/COUNTIFS(Table_Index[Quarter],"&lt;&gt;''",Table_Index[ID],$Q80,Table_Index[year],$R80)</f>
        <v>2.1969875E-2</v>
      </c>
      <c r="T80">
        <f>SUMIFS(INDEX(Table_Index[],,MATCH(T$12,Table_Index[#Headers],0)),
Table_Index[ID],$Q80,Table_Index[year],$R80)/COUNTIFS(Table_Index[Quarter],"&lt;&gt;''",Table_Index[ID],$Q80,Table_Index[year],$R80)</f>
        <v>0.2182364</v>
      </c>
      <c r="U80">
        <f>SUMIFS(INDEX(Table_Index[],,MATCH(U$12,Table_Index[#Headers],0)),
Table_Index[ID],$Q80,Table_Index[year],$R80)/COUNTIFS(Table_Index[Quarter],"&lt;&gt;''",Table_Index[ID],$Q80,Table_Index[year],$R80)</f>
        <v>0.13414019999999999</v>
      </c>
      <c r="V80">
        <f>SUMIFS(INDEX(Table_Index[],,MATCH(V$12,Table_Index[#Headers],0)),
Table_Index[ID],$Q80,Table_Index[year],$R80)/COUNTIFS(Table_Index[Quarter],"&lt;&gt;''",Table_Index[ID],$Q80,Table_Index[year],$R80)</f>
        <v>5.1262050000000003E-2</v>
      </c>
      <c r="W80">
        <f>SUMIFS(INDEX(Table_Index[],,MATCH(W$12,Table_Index[#Headers],0)),
Table_Index[ID],$Q80,Table_Index[year],$R80)/COUNTIFS(Table_Index[Quarter],"&lt;&gt;''",Table_Index[ID],$Q80,Table_Index[year],$R80)</f>
        <v>3.1575224999999998E-2</v>
      </c>
      <c r="X80">
        <f>SUMIFS(INDEX(Table_Index[],,MATCH(X$12,Table_Index[#Headers],0)),
Table_Index[ID],$Q80,Table_Index[year],$R80)/COUNTIFS(Table_Index[Quarter],"&lt;&gt;''",Table_Index[ID],$Q80,Table_Index[year],$R80)</f>
        <v>0</v>
      </c>
      <c r="Y80">
        <f>SUMIFS(INDEX(Table_Index[],,MATCH(Y$12,Table_Index[#Headers],0)),
Table_Index[ID],$Q80,Table_Index[year],$R80)/COUNTIFS(Table_Index[Quarter],"&lt;&gt;''",Table_Index[ID],$Q80,Table_Index[year],$R80)</f>
        <v>0.1581292</v>
      </c>
      <c r="Z80">
        <f>SUMIFS(INDEX(Table_Index[],,MATCH(Z$12,Table_Index[#Headers],0)),
Table_Index[ID],$Q80,Table_Index[year],$R80)/COUNTIFS(Table_Index[Quarter],"&lt;&gt;''",Table_Index[ID],$Q80,Table_Index[year],$R80)</f>
        <v>0.30105187499999997</v>
      </c>
      <c r="AA80">
        <f>SUMIFS(INDEX(Table_Index[],,MATCH(AA$12,Table_Index[#Headers],0)),
Table_Index[ID],$Q80,Table_Index[year],$R80)/COUNTIFS(Table_Index[Quarter],"&lt;&gt;''",Table_Index[ID],$Q80,Table_Index[year],$R80)</f>
        <v>7.3284000000000002E-2</v>
      </c>
      <c r="AB80">
        <f>SUMIFS(INDEX(Table_Index[],,MATCH(AB$12,Table_Index[#Headers],0)),
Table_Index[ID],$Q80,Table_Index[year],$R80)/COUNTIFS(Table_Index[Quarter],"&lt;&gt;''",Table_Index[ID],$Q80,Table_Index[year],$R80)</f>
        <v>1.03512E-2</v>
      </c>
      <c r="AC80" s="24">
        <f t="shared" si="6"/>
        <v>1.0000000249999998</v>
      </c>
      <c r="AD80">
        <f>COUNTIFS(Table_Index[Quarter],"&lt;&gt;''",Table_Index[ID],$Q80,Table_Index[year],$R80)</f>
        <v>4</v>
      </c>
      <c r="AE80" s="34">
        <f t="shared" si="7"/>
        <v>0.80915704511638564</v>
      </c>
    </row>
    <row r="81" spans="1:31" x14ac:dyDescent="0.3">
      <c r="A81">
        <v>9107</v>
      </c>
      <c r="B81">
        <v>2003</v>
      </c>
      <c r="C81">
        <v>1</v>
      </c>
      <c r="D81">
        <v>0</v>
      </c>
      <c r="E81">
        <v>0.34852549999999999</v>
      </c>
      <c r="F81">
        <v>0.21447720000000001</v>
      </c>
      <c r="G81">
        <v>6.9705100000000006E-2</v>
      </c>
      <c r="H81">
        <v>0</v>
      </c>
      <c r="I81">
        <v>0</v>
      </c>
      <c r="J81">
        <v>0</v>
      </c>
      <c r="K81">
        <v>0.1179625</v>
      </c>
      <c r="L81">
        <v>0.23592489999999999</v>
      </c>
      <c r="M81">
        <v>1.34048E-2</v>
      </c>
      <c r="O81" t="str">
        <f>Table_Index[[#This Row],[ID]]&amp;Table_Index[[#This Row],[year]]</f>
        <v>91072003</v>
      </c>
      <c r="P81" t="str">
        <v>91162005</v>
      </c>
      <c r="Q81" t="str">
        <f t="shared" si="4"/>
        <v>9116</v>
      </c>
      <c r="R81" t="str">
        <f t="shared" si="5"/>
        <v>2005</v>
      </c>
      <c r="S81">
        <f>SUMIFS(INDEX(Table_Index[],,MATCH(S$12,Table_Index[#Headers],0)),
Table_Index[ID],$Q81,Table_Index[year],$R81)/COUNTIFS(Table_Index[Quarter],"&lt;&gt;''",Table_Index[ID],$Q81,Table_Index[year],$R81)</f>
        <v>9.8687300000000006E-2</v>
      </c>
      <c r="T81">
        <f>SUMIFS(INDEX(Table_Index[],,MATCH(T$12,Table_Index[#Headers],0)),
Table_Index[ID],$Q81,Table_Index[year],$R81)/COUNTIFS(Table_Index[Quarter],"&lt;&gt;''",Table_Index[ID],$Q81,Table_Index[year],$R81)</f>
        <v>0.30994522499999999</v>
      </c>
      <c r="U81">
        <f>SUMIFS(INDEX(Table_Index[],,MATCH(U$12,Table_Index[#Headers],0)),
Table_Index[ID],$Q81,Table_Index[year],$R81)/COUNTIFS(Table_Index[Quarter],"&lt;&gt;''",Table_Index[ID],$Q81,Table_Index[year],$R81)</f>
        <v>8.2679925000000001E-2</v>
      </c>
      <c r="V81">
        <f>SUMIFS(INDEX(Table_Index[],,MATCH(V$12,Table_Index[#Headers],0)),
Table_Index[ID],$Q81,Table_Index[year],$R81)/COUNTIFS(Table_Index[Quarter],"&lt;&gt;''",Table_Index[ID],$Q81,Table_Index[year],$R81)</f>
        <v>5.4921900000000003E-2</v>
      </c>
      <c r="W81">
        <f>SUMIFS(INDEX(Table_Index[],,MATCH(W$12,Table_Index[#Headers],0)),
Table_Index[ID],$Q81,Table_Index[year],$R81)/COUNTIFS(Table_Index[Quarter],"&lt;&gt;''",Table_Index[ID],$Q81,Table_Index[year],$R81)</f>
        <v>8.7178749999999999E-3</v>
      </c>
      <c r="X81">
        <f>SUMIFS(INDEX(Table_Index[],,MATCH(X$12,Table_Index[#Headers],0)),
Table_Index[ID],$Q81,Table_Index[year],$R81)/COUNTIFS(Table_Index[Quarter],"&lt;&gt;''",Table_Index[ID],$Q81,Table_Index[year],$R81)</f>
        <v>0.166318725</v>
      </c>
      <c r="Y81">
        <f>SUMIFS(INDEX(Table_Index[],,MATCH(Y$12,Table_Index[#Headers],0)),
Table_Index[ID],$Q81,Table_Index[year],$R81)/COUNTIFS(Table_Index[Quarter],"&lt;&gt;''",Table_Index[ID],$Q81,Table_Index[year],$R81)</f>
        <v>0.19240827499999999</v>
      </c>
      <c r="Z81">
        <f>SUMIFS(INDEX(Table_Index[],,MATCH(Z$12,Table_Index[#Headers],0)),
Table_Index[ID],$Q81,Table_Index[year],$R81)/COUNTIFS(Table_Index[Quarter],"&lt;&gt;''",Table_Index[ID],$Q81,Table_Index[year],$R81)</f>
        <v>3.1263575000000002E-2</v>
      </c>
      <c r="AA81">
        <f>SUMIFS(INDEX(Table_Index[],,MATCH(AA$12,Table_Index[#Headers],0)),
Table_Index[ID],$Q81,Table_Index[year],$R81)/COUNTIFS(Table_Index[Quarter],"&lt;&gt;''",Table_Index[ID],$Q81,Table_Index[year],$R81)</f>
        <v>5.0351149999999997E-2</v>
      </c>
      <c r="AB81">
        <f>SUMIFS(INDEX(Table_Index[],,MATCH(AB$12,Table_Index[#Headers],0)),
Table_Index[ID],$Q81,Table_Index[year],$R81)/COUNTIFS(Table_Index[Quarter],"&lt;&gt;''",Table_Index[ID],$Q81,Table_Index[year],$R81)</f>
        <v>4.706025E-3</v>
      </c>
      <c r="AC81" s="24">
        <f t="shared" si="6"/>
        <v>0.99999997499999993</v>
      </c>
      <c r="AD81">
        <f>COUNTIFS(Table_Index[Quarter],"&lt;&gt;''",Table_Index[ID],$Q81,Table_Index[year],$R81)</f>
        <v>4</v>
      </c>
      <c r="AE81" s="34">
        <f t="shared" si="7"/>
        <v>0.81604872920277316</v>
      </c>
    </row>
    <row r="82" spans="1:31" x14ac:dyDescent="0.3">
      <c r="A82">
        <v>9107</v>
      </c>
      <c r="B82">
        <v>2003</v>
      </c>
      <c r="C82">
        <v>2</v>
      </c>
      <c r="D82">
        <v>6.8757200000000004E-2</v>
      </c>
      <c r="E82">
        <v>0.29436669999999998</v>
      </c>
      <c r="F82">
        <v>8.5946499999999995E-2</v>
      </c>
      <c r="G82">
        <v>7.7351799999999998E-2</v>
      </c>
      <c r="H82">
        <v>1.9300000000000002E-5</v>
      </c>
      <c r="I82">
        <v>0.2363529</v>
      </c>
      <c r="J82">
        <v>0.13478589999999999</v>
      </c>
      <c r="K82">
        <v>2.8648799999999999E-2</v>
      </c>
      <c r="L82">
        <v>6.3027399999999997E-2</v>
      </c>
      <c r="M82">
        <v>1.0743300000000001E-2</v>
      </c>
      <c r="O82" t="str">
        <f>Table_Index[[#This Row],[ID]]&amp;Table_Index[[#This Row],[year]]</f>
        <v>91072003</v>
      </c>
      <c r="P82" t="str">
        <v>91162006</v>
      </c>
      <c r="Q82" t="str">
        <f t="shared" si="4"/>
        <v>9116</v>
      </c>
      <c r="R82" t="str">
        <f t="shared" si="5"/>
        <v>2006</v>
      </c>
      <c r="S82">
        <f>SUMIFS(INDEX(Table_Index[],,MATCH(S$12,Table_Index[#Headers],0)),
Table_Index[ID],$Q82,Table_Index[year],$R82)/COUNTIFS(Table_Index[Quarter],"&lt;&gt;''",Table_Index[ID],$Q82,Table_Index[year],$R82)</f>
        <v>5.6458375000000005E-2</v>
      </c>
      <c r="T82">
        <f>SUMIFS(INDEX(Table_Index[],,MATCH(T$12,Table_Index[#Headers],0)),
Table_Index[ID],$Q82,Table_Index[year],$R82)/COUNTIFS(Table_Index[Quarter],"&lt;&gt;''",Table_Index[ID],$Q82,Table_Index[year],$R82)</f>
        <v>0.33390167500000001</v>
      </c>
      <c r="U82">
        <f>SUMIFS(INDEX(Table_Index[],,MATCH(U$12,Table_Index[#Headers],0)),
Table_Index[ID],$Q82,Table_Index[year],$R82)/COUNTIFS(Table_Index[Quarter],"&lt;&gt;''",Table_Index[ID],$Q82,Table_Index[year],$R82)</f>
        <v>7.9601200000000011E-2</v>
      </c>
      <c r="V82">
        <f>SUMIFS(INDEX(Table_Index[],,MATCH(V$12,Table_Index[#Headers],0)),
Table_Index[ID],$Q82,Table_Index[year],$R82)/COUNTIFS(Table_Index[Quarter],"&lt;&gt;''",Table_Index[ID],$Q82,Table_Index[year],$R82)</f>
        <v>0.1188887</v>
      </c>
      <c r="W82">
        <f>SUMIFS(INDEX(Table_Index[],,MATCH(W$12,Table_Index[#Headers],0)),
Table_Index[ID],$Q82,Table_Index[year],$R82)/COUNTIFS(Table_Index[Quarter],"&lt;&gt;''",Table_Index[ID],$Q82,Table_Index[year],$R82)</f>
        <v>2.9758E-2</v>
      </c>
      <c r="X82">
        <f>SUMIFS(INDEX(Table_Index[],,MATCH(X$12,Table_Index[#Headers],0)),
Table_Index[ID],$Q82,Table_Index[year],$R82)/COUNTIFS(Table_Index[Quarter],"&lt;&gt;''",Table_Index[ID],$Q82,Table_Index[year],$R82)</f>
        <v>8.4661099999999989E-2</v>
      </c>
      <c r="Y82">
        <f>SUMIFS(INDEX(Table_Index[],,MATCH(Y$12,Table_Index[#Headers],0)),
Table_Index[ID],$Q82,Table_Index[year],$R82)/COUNTIFS(Table_Index[Quarter],"&lt;&gt;''",Table_Index[ID],$Q82,Table_Index[year],$R82)</f>
        <v>0.17681137499999999</v>
      </c>
      <c r="Z82">
        <f>SUMIFS(INDEX(Table_Index[],,MATCH(Z$12,Table_Index[#Headers],0)),
Table_Index[ID],$Q82,Table_Index[year],$R82)/COUNTIFS(Table_Index[Quarter],"&lt;&gt;''",Table_Index[ID],$Q82,Table_Index[year],$R82)</f>
        <v>6.4222350000000011E-2</v>
      </c>
      <c r="AA82">
        <f>SUMIFS(INDEX(Table_Index[],,MATCH(AA$12,Table_Index[#Headers],0)),
Table_Index[ID],$Q82,Table_Index[year],$R82)/COUNTIFS(Table_Index[Quarter],"&lt;&gt;''",Table_Index[ID],$Q82,Table_Index[year],$R82)</f>
        <v>5.0113049999999992E-2</v>
      </c>
      <c r="AB82">
        <f>SUMIFS(INDEX(Table_Index[],,MATCH(AB$12,Table_Index[#Headers],0)),
Table_Index[ID],$Q82,Table_Index[year],$R82)/COUNTIFS(Table_Index[Quarter],"&lt;&gt;''",Table_Index[ID],$Q82,Table_Index[year],$R82)</f>
        <v>5.584225E-3</v>
      </c>
      <c r="AC82" s="24">
        <f t="shared" si="6"/>
        <v>1.0000000499999999</v>
      </c>
      <c r="AD82">
        <f>COUNTIFS(Table_Index[Quarter],"&lt;&gt;''",Table_Index[ID],$Q82,Table_Index[year],$R82)</f>
        <v>4</v>
      </c>
      <c r="AE82" s="34">
        <f t="shared" si="7"/>
        <v>0.81886893496014745</v>
      </c>
    </row>
    <row r="83" spans="1:31" x14ac:dyDescent="0.3">
      <c r="A83">
        <v>9107</v>
      </c>
      <c r="B83">
        <v>2003</v>
      </c>
      <c r="C83">
        <v>3</v>
      </c>
      <c r="D83">
        <v>0.21591060000000001</v>
      </c>
      <c r="E83">
        <v>0.18352399999999999</v>
      </c>
      <c r="F83">
        <v>8.8523299999999999E-2</v>
      </c>
      <c r="G83">
        <v>0.1295463</v>
      </c>
      <c r="H83">
        <v>0</v>
      </c>
      <c r="I83">
        <v>0</v>
      </c>
      <c r="J83">
        <v>0.2200231</v>
      </c>
      <c r="K83">
        <v>6.4773200000000003E-2</v>
      </c>
      <c r="L83">
        <v>8.6364200000000002E-2</v>
      </c>
      <c r="M83">
        <v>1.13353E-2</v>
      </c>
      <c r="O83" t="str">
        <f>Table_Index[[#This Row],[ID]]&amp;Table_Index[[#This Row],[year]]</f>
        <v>91072003</v>
      </c>
      <c r="P83" t="str">
        <v>91172003</v>
      </c>
      <c r="Q83" t="str">
        <f t="shared" si="4"/>
        <v>9117</v>
      </c>
      <c r="R83" t="str">
        <f t="shared" si="5"/>
        <v>2003</v>
      </c>
      <c r="S83">
        <f>SUMIFS(INDEX(Table_Index[],,MATCH(S$12,Table_Index[#Headers],0)),
Table_Index[ID],$Q83,Table_Index[year],$R83)/COUNTIFS(Table_Index[Quarter],"&lt;&gt;''",Table_Index[ID],$Q83,Table_Index[year],$R83)</f>
        <v>6.5213299999999988E-2</v>
      </c>
      <c r="T83">
        <f>SUMIFS(INDEX(Table_Index[],,MATCH(T$12,Table_Index[#Headers],0)),
Table_Index[ID],$Q83,Table_Index[year],$R83)/COUNTIFS(Table_Index[Quarter],"&lt;&gt;''",Table_Index[ID],$Q83,Table_Index[year],$R83)</f>
        <v>2.4710775000000001E-2</v>
      </c>
      <c r="U83">
        <f>SUMIFS(INDEX(Table_Index[],,MATCH(U$12,Table_Index[#Headers],0)),
Table_Index[ID],$Q83,Table_Index[year],$R83)/COUNTIFS(Table_Index[Quarter],"&lt;&gt;''",Table_Index[ID],$Q83,Table_Index[year],$R83)</f>
        <v>5.9850475E-2</v>
      </c>
      <c r="V83">
        <f>SUMIFS(INDEX(Table_Index[],,MATCH(V$12,Table_Index[#Headers],0)),
Table_Index[ID],$Q83,Table_Index[year],$R83)/COUNTIFS(Table_Index[Quarter],"&lt;&gt;''",Table_Index[ID],$Q83,Table_Index[year],$R83)</f>
        <v>6.1745075000000003E-2</v>
      </c>
      <c r="W83">
        <f>SUMIFS(INDEX(Table_Index[],,MATCH(W$12,Table_Index[#Headers],0)),
Table_Index[ID],$Q83,Table_Index[year],$R83)/COUNTIFS(Table_Index[Quarter],"&lt;&gt;''",Table_Index[ID],$Q83,Table_Index[year],$R83)</f>
        <v>1.062E-3</v>
      </c>
      <c r="X83">
        <f>SUMIFS(INDEX(Table_Index[],,MATCH(X$12,Table_Index[#Headers],0)),
Table_Index[ID],$Q83,Table_Index[year],$R83)/COUNTIFS(Table_Index[Quarter],"&lt;&gt;''",Table_Index[ID],$Q83,Table_Index[year],$R83)</f>
        <v>0.13893949999999999</v>
      </c>
      <c r="Y83">
        <f>SUMIFS(INDEX(Table_Index[],,MATCH(Y$12,Table_Index[#Headers],0)),
Table_Index[ID],$Q83,Table_Index[year],$R83)/COUNTIFS(Table_Index[Quarter],"&lt;&gt;''",Table_Index[ID],$Q83,Table_Index[year],$R83)</f>
        <v>0.11609945000000001</v>
      </c>
      <c r="Z83">
        <f>SUMIFS(INDEX(Table_Index[],,MATCH(Z$12,Table_Index[#Headers],0)),
Table_Index[ID],$Q83,Table_Index[year],$R83)/COUNTIFS(Table_Index[Quarter],"&lt;&gt;''",Table_Index[ID],$Q83,Table_Index[year],$R83)</f>
        <v>0.25568242499999999</v>
      </c>
      <c r="AA83">
        <f>SUMIFS(INDEX(Table_Index[],,MATCH(AA$12,Table_Index[#Headers],0)),
Table_Index[ID],$Q83,Table_Index[year],$R83)/COUNTIFS(Table_Index[Quarter],"&lt;&gt;''",Table_Index[ID],$Q83,Table_Index[year],$R83)</f>
        <v>5.2484499999999996E-2</v>
      </c>
      <c r="AB83">
        <f>SUMIFS(INDEX(Table_Index[],,MATCH(AB$12,Table_Index[#Headers],0)),
Table_Index[ID],$Q83,Table_Index[year],$R83)/COUNTIFS(Table_Index[Quarter],"&lt;&gt;''",Table_Index[ID],$Q83,Table_Index[year],$R83)</f>
        <v>0.21563252500000002</v>
      </c>
      <c r="AC83" s="24">
        <f t="shared" si="6"/>
        <v>0.99142002500000004</v>
      </c>
      <c r="AD83">
        <f>COUNTIFS(Table_Index[Quarter],"&lt;&gt;''",Table_Index[ID],$Q83,Table_Index[year],$R83)</f>
        <v>4</v>
      </c>
      <c r="AE83" s="34">
        <f t="shared" si="7"/>
        <v>0.84033216363096941</v>
      </c>
    </row>
    <row r="84" spans="1:31" x14ac:dyDescent="0.3">
      <c r="A84">
        <v>9107</v>
      </c>
      <c r="B84">
        <v>2003</v>
      </c>
      <c r="C84">
        <v>4</v>
      </c>
      <c r="D84">
        <v>0.39147959999999998</v>
      </c>
      <c r="E84">
        <v>0.1624718</v>
      </c>
      <c r="F84">
        <v>8.8199E-2</v>
      </c>
      <c r="G84">
        <v>4.5671799999999999E-2</v>
      </c>
      <c r="H84">
        <v>0</v>
      </c>
      <c r="I84">
        <v>8.12359E-2</v>
      </c>
      <c r="J84">
        <v>0.1276564</v>
      </c>
      <c r="K84">
        <v>4.6420500000000003E-2</v>
      </c>
      <c r="L84">
        <v>4.40995E-2</v>
      </c>
      <c r="M84">
        <v>1.27656E-2</v>
      </c>
      <c r="O84" t="str">
        <f>Table_Index[[#This Row],[ID]]&amp;Table_Index[[#This Row],[year]]</f>
        <v>91072003</v>
      </c>
      <c r="P84" t="str">
        <v>91172004</v>
      </c>
      <c r="Q84" t="str">
        <f t="shared" si="4"/>
        <v>9117</v>
      </c>
      <c r="R84" t="str">
        <f t="shared" si="5"/>
        <v>2004</v>
      </c>
      <c r="S84">
        <f>SUMIFS(INDEX(Table_Index[],,MATCH(S$12,Table_Index[#Headers],0)),
Table_Index[ID],$Q84,Table_Index[year],$R84)/COUNTIFS(Table_Index[Quarter],"&lt;&gt;''",Table_Index[ID],$Q84,Table_Index[year],$R84)</f>
        <v>2.0908349999999999E-2</v>
      </c>
      <c r="T84">
        <f>SUMIFS(INDEX(Table_Index[],,MATCH(T$12,Table_Index[#Headers],0)),
Table_Index[ID],$Q84,Table_Index[year],$R84)/COUNTIFS(Table_Index[Quarter],"&lt;&gt;''",Table_Index[ID],$Q84,Table_Index[year],$R84)</f>
        <v>7.8619500000000009E-2</v>
      </c>
      <c r="U84">
        <f>SUMIFS(INDEX(Table_Index[],,MATCH(U$12,Table_Index[#Headers],0)),
Table_Index[ID],$Q84,Table_Index[year],$R84)/COUNTIFS(Table_Index[Quarter],"&lt;&gt;''",Table_Index[ID],$Q84,Table_Index[year],$R84)</f>
        <v>7.2450550000000002E-2</v>
      </c>
      <c r="V84">
        <f>SUMIFS(INDEX(Table_Index[],,MATCH(V$12,Table_Index[#Headers],0)),
Table_Index[ID],$Q84,Table_Index[year],$R84)/COUNTIFS(Table_Index[Quarter],"&lt;&gt;''",Table_Index[ID],$Q84,Table_Index[year],$R84)</f>
        <v>5.8182425000000003E-2</v>
      </c>
      <c r="W84">
        <f>SUMIFS(INDEX(Table_Index[],,MATCH(W$12,Table_Index[#Headers],0)),
Table_Index[ID],$Q84,Table_Index[year],$R84)/COUNTIFS(Table_Index[Quarter],"&lt;&gt;''",Table_Index[ID],$Q84,Table_Index[year],$R84)</f>
        <v>3.4869325000000007E-2</v>
      </c>
      <c r="X84">
        <f>SUMIFS(INDEX(Table_Index[],,MATCH(X$12,Table_Index[#Headers],0)),
Table_Index[ID],$Q84,Table_Index[year],$R84)/COUNTIFS(Table_Index[Quarter],"&lt;&gt;''",Table_Index[ID],$Q84,Table_Index[year],$R84)</f>
        <v>6.4500199999999994E-2</v>
      </c>
      <c r="Y84">
        <f>SUMIFS(INDEX(Table_Index[],,MATCH(Y$12,Table_Index[#Headers],0)),
Table_Index[ID],$Q84,Table_Index[year],$R84)/COUNTIFS(Table_Index[Quarter],"&lt;&gt;''",Table_Index[ID],$Q84,Table_Index[year],$R84)</f>
        <v>0.13807855000000002</v>
      </c>
      <c r="Z84">
        <f>SUMIFS(INDEX(Table_Index[],,MATCH(Z$12,Table_Index[#Headers],0)),
Table_Index[ID],$Q84,Table_Index[year],$R84)/COUNTIFS(Table_Index[Quarter],"&lt;&gt;''",Table_Index[ID],$Q84,Table_Index[year],$R84)</f>
        <v>0.25799387499999998</v>
      </c>
      <c r="AA84">
        <f>SUMIFS(INDEX(Table_Index[],,MATCH(AA$12,Table_Index[#Headers],0)),
Table_Index[ID],$Q84,Table_Index[year],$R84)/COUNTIFS(Table_Index[Quarter],"&lt;&gt;''",Table_Index[ID],$Q84,Table_Index[year],$R84)</f>
        <v>3.7392425E-2</v>
      </c>
      <c r="AB84">
        <f>SUMIFS(INDEX(Table_Index[],,MATCH(AB$12,Table_Index[#Headers],0)),
Table_Index[ID],$Q84,Table_Index[year],$R84)/COUNTIFS(Table_Index[Quarter],"&lt;&gt;''",Table_Index[ID],$Q84,Table_Index[year],$R84)</f>
        <v>0.23700485000000002</v>
      </c>
      <c r="AC84" s="24">
        <f t="shared" si="6"/>
        <v>1.0000000499999999</v>
      </c>
      <c r="AD84">
        <f>COUNTIFS(Table_Index[Quarter],"&lt;&gt;''",Table_Index[ID],$Q84,Table_Index[year],$R84)</f>
        <v>4</v>
      </c>
      <c r="AE84" s="34">
        <f t="shared" si="7"/>
        <v>0.83617537484132753</v>
      </c>
    </row>
    <row r="85" spans="1:31" x14ac:dyDescent="0.3">
      <c r="A85">
        <v>9107</v>
      </c>
      <c r="B85">
        <v>2004</v>
      </c>
      <c r="C85">
        <v>1</v>
      </c>
      <c r="D85">
        <v>0</v>
      </c>
      <c r="E85">
        <v>0.11274140000000001</v>
      </c>
      <c r="F85">
        <v>0.17924670000000001</v>
      </c>
      <c r="G85">
        <v>0.16105910000000001</v>
      </c>
      <c r="H85">
        <v>0</v>
      </c>
      <c r="I85">
        <v>0</v>
      </c>
      <c r="J85">
        <v>0</v>
      </c>
      <c r="K85">
        <v>5.9748900000000001E-2</v>
      </c>
      <c r="L85">
        <v>0.48317739999999998</v>
      </c>
      <c r="M85">
        <v>4.0264999999999997E-3</v>
      </c>
      <c r="O85" t="str">
        <f>Table_Index[[#This Row],[ID]]&amp;Table_Index[[#This Row],[year]]</f>
        <v>91072004</v>
      </c>
      <c r="P85" t="str">
        <v>91172005</v>
      </c>
      <c r="Q85" t="str">
        <f t="shared" si="4"/>
        <v>9117</v>
      </c>
      <c r="R85" t="str">
        <f t="shared" si="5"/>
        <v>2005</v>
      </c>
      <c r="S85">
        <f>SUMIFS(INDEX(Table_Index[],,MATCH(S$12,Table_Index[#Headers],0)),
Table_Index[ID],$Q85,Table_Index[year],$R85)/COUNTIFS(Table_Index[Quarter],"&lt;&gt;''",Table_Index[ID],$Q85,Table_Index[year],$R85)</f>
        <v>0.14002562499999999</v>
      </c>
      <c r="T85">
        <f>SUMIFS(INDEX(Table_Index[],,MATCH(T$12,Table_Index[#Headers],0)),
Table_Index[ID],$Q85,Table_Index[year],$R85)/COUNTIFS(Table_Index[Quarter],"&lt;&gt;''",Table_Index[ID],$Q85,Table_Index[year],$R85)</f>
        <v>0.12551055</v>
      </c>
      <c r="U85">
        <f>SUMIFS(INDEX(Table_Index[],,MATCH(U$12,Table_Index[#Headers],0)),
Table_Index[ID],$Q85,Table_Index[year],$R85)/COUNTIFS(Table_Index[Quarter],"&lt;&gt;''",Table_Index[ID],$Q85,Table_Index[year],$R85)</f>
        <v>9.6572350000000001E-2</v>
      </c>
      <c r="V85">
        <f>SUMIFS(INDEX(Table_Index[],,MATCH(V$12,Table_Index[#Headers],0)),
Table_Index[ID],$Q85,Table_Index[year],$R85)/COUNTIFS(Table_Index[Quarter],"&lt;&gt;''",Table_Index[ID],$Q85,Table_Index[year],$R85)</f>
        <v>0.11505905</v>
      </c>
      <c r="W85">
        <f>SUMIFS(INDEX(Table_Index[],,MATCH(W$12,Table_Index[#Headers],0)),
Table_Index[ID],$Q85,Table_Index[year],$R85)/COUNTIFS(Table_Index[Quarter],"&lt;&gt;''",Table_Index[ID],$Q85,Table_Index[year],$R85)</f>
        <v>1.4287875E-2</v>
      </c>
      <c r="X85">
        <f>SUMIFS(INDEX(Table_Index[],,MATCH(X$12,Table_Index[#Headers],0)),
Table_Index[ID],$Q85,Table_Index[year],$R85)/COUNTIFS(Table_Index[Quarter],"&lt;&gt;''",Table_Index[ID],$Q85,Table_Index[year],$R85)</f>
        <v>0.18166612500000001</v>
      </c>
      <c r="Y85">
        <f>SUMIFS(INDEX(Table_Index[],,MATCH(Y$12,Table_Index[#Headers],0)),
Table_Index[ID],$Q85,Table_Index[year],$R85)/COUNTIFS(Table_Index[Quarter],"&lt;&gt;''",Table_Index[ID],$Q85,Table_Index[year],$R85)</f>
        <v>0.18593037499999998</v>
      </c>
      <c r="Z85">
        <f>SUMIFS(INDEX(Table_Index[],,MATCH(Z$12,Table_Index[#Headers],0)),
Table_Index[ID],$Q85,Table_Index[year],$R85)/COUNTIFS(Table_Index[Quarter],"&lt;&gt;''",Table_Index[ID],$Q85,Table_Index[year],$R85)</f>
        <v>5.5054024999999999E-2</v>
      </c>
      <c r="AA85">
        <f>SUMIFS(INDEX(Table_Index[],,MATCH(AA$12,Table_Index[#Headers],0)),
Table_Index[ID],$Q85,Table_Index[year],$R85)/COUNTIFS(Table_Index[Quarter],"&lt;&gt;''",Table_Index[ID],$Q85,Table_Index[year],$R85)</f>
        <v>7.6525074999999998E-2</v>
      </c>
      <c r="AB85">
        <f>SUMIFS(INDEX(Table_Index[],,MATCH(AB$12,Table_Index[#Headers],0)),
Table_Index[ID],$Q85,Table_Index[year],$R85)/COUNTIFS(Table_Index[Quarter],"&lt;&gt;''",Table_Index[ID],$Q85,Table_Index[year],$R85)</f>
        <v>9.3690500000000003E-3</v>
      </c>
      <c r="AC85" s="24">
        <f t="shared" si="6"/>
        <v>1.0000001000000001</v>
      </c>
      <c r="AD85">
        <f>COUNTIFS(Table_Index[Quarter],"&lt;&gt;''",Table_Index[ID],$Q85,Table_Index[year],$R85)</f>
        <v>4</v>
      </c>
      <c r="AE85" s="34">
        <f t="shared" si="7"/>
        <v>0.86532348184810126</v>
      </c>
    </row>
    <row r="86" spans="1:31" x14ac:dyDescent="0.3">
      <c r="A86">
        <v>9107</v>
      </c>
      <c r="B86">
        <v>2004</v>
      </c>
      <c r="C86">
        <v>2</v>
      </c>
      <c r="D86">
        <v>0</v>
      </c>
      <c r="E86">
        <v>0</v>
      </c>
      <c r="F86">
        <v>0.50793650000000001</v>
      </c>
      <c r="G86">
        <v>0</v>
      </c>
      <c r="H86">
        <v>0</v>
      </c>
      <c r="I86">
        <v>0</v>
      </c>
      <c r="J86">
        <v>0</v>
      </c>
      <c r="K86">
        <v>0.2116402</v>
      </c>
      <c r="L86">
        <v>0.2116402</v>
      </c>
      <c r="M86">
        <v>6.87831E-2</v>
      </c>
      <c r="O86" t="str">
        <f>Table_Index[[#This Row],[ID]]&amp;Table_Index[[#This Row],[year]]</f>
        <v>91072004</v>
      </c>
      <c r="P86" t="str">
        <v>91182003</v>
      </c>
      <c r="Q86" t="str">
        <f t="shared" si="4"/>
        <v>9118</v>
      </c>
      <c r="R86" t="str">
        <f t="shared" si="5"/>
        <v>2003</v>
      </c>
      <c r="S86">
        <f>SUMIFS(INDEX(Table_Index[],,MATCH(S$12,Table_Index[#Headers],0)),
Table_Index[ID],$Q86,Table_Index[year],$R86)/COUNTIFS(Table_Index[Quarter],"&lt;&gt;''",Table_Index[ID],$Q86,Table_Index[year],$R86)</f>
        <v>9.5531575000000007E-2</v>
      </c>
      <c r="T86">
        <f>SUMIFS(INDEX(Table_Index[],,MATCH(T$12,Table_Index[#Headers],0)),
Table_Index[ID],$Q86,Table_Index[year],$R86)/COUNTIFS(Table_Index[Quarter],"&lt;&gt;''",Table_Index[ID],$Q86,Table_Index[year],$R86)</f>
        <v>0.11002594999999998</v>
      </c>
      <c r="U86">
        <f>SUMIFS(INDEX(Table_Index[],,MATCH(U$12,Table_Index[#Headers],0)),
Table_Index[ID],$Q86,Table_Index[year],$R86)/COUNTIFS(Table_Index[Quarter],"&lt;&gt;''",Table_Index[ID],$Q86,Table_Index[year],$R86)</f>
        <v>6.3878825E-2</v>
      </c>
      <c r="V86">
        <f>SUMIFS(INDEX(Table_Index[],,MATCH(V$12,Table_Index[#Headers],0)),
Table_Index[ID],$Q86,Table_Index[year],$R86)/COUNTIFS(Table_Index[Quarter],"&lt;&gt;''",Table_Index[ID],$Q86,Table_Index[year],$R86)</f>
        <v>6.8998224999999996E-2</v>
      </c>
      <c r="W86">
        <f>SUMIFS(INDEX(Table_Index[],,MATCH(W$12,Table_Index[#Headers],0)),
Table_Index[ID],$Q86,Table_Index[year],$R86)/COUNTIFS(Table_Index[Quarter],"&lt;&gt;''",Table_Index[ID],$Q86,Table_Index[year],$R86)</f>
        <v>3.0967749999999999E-2</v>
      </c>
      <c r="X86">
        <f>SUMIFS(INDEX(Table_Index[],,MATCH(X$12,Table_Index[#Headers],0)),
Table_Index[ID],$Q86,Table_Index[year],$R86)/COUNTIFS(Table_Index[Quarter],"&lt;&gt;''",Table_Index[ID],$Q86,Table_Index[year],$R86)</f>
        <v>0.21153412499999999</v>
      </c>
      <c r="Y86">
        <f>SUMIFS(INDEX(Table_Index[],,MATCH(Y$12,Table_Index[#Headers],0)),
Table_Index[ID],$Q86,Table_Index[year],$R86)/COUNTIFS(Table_Index[Quarter],"&lt;&gt;''",Table_Index[ID],$Q86,Table_Index[year],$R86)</f>
        <v>0.12250582500000001</v>
      </c>
      <c r="Z86">
        <f>SUMIFS(INDEX(Table_Index[],,MATCH(Z$12,Table_Index[#Headers],0)),
Table_Index[ID],$Q86,Table_Index[year],$R86)/COUNTIFS(Table_Index[Quarter],"&lt;&gt;''",Table_Index[ID],$Q86,Table_Index[year],$R86)</f>
        <v>0.270146675</v>
      </c>
      <c r="AA86">
        <f>SUMIFS(INDEX(Table_Index[],,MATCH(AA$12,Table_Index[#Headers],0)),
Table_Index[ID],$Q86,Table_Index[year],$R86)/COUNTIFS(Table_Index[Quarter],"&lt;&gt;''",Table_Index[ID],$Q86,Table_Index[year],$R86)</f>
        <v>2.10295E-2</v>
      </c>
      <c r="AB86">
        <f>SUMIFS(INDEX(Table_Index[],,MATCH(AB$12,Table_Index[#Headers],0)),
Table_Index[ID],$Q86,Table_Index[year],$R86)/COUNTIFS(Table_Index[Quarter],"&lt;&gt;''",Table_Index[ID],$Q86,Table_Index[year],$R86)</f>
        <v>5.3814499999999994E-3</v>
      </c>
      <c r="AC86" s="24">
        <f t="shared" si="6"/>
        <v>0.99999990000000005</v>
      </c>
      <c r="AD86">
        <f>COUNTIFS(Table_Index[Quarter],"&lt;&gt;''",Table_Index[ID],$Q86,Table_Index[year],$R86)</f>
        <v>4</v>
      </c>
      <c r="AE86" s="34">
        <f t="shared" si="7"/>
        <v>0.83576295854166882</v>
      </c>
    </row>
    <row r="87" spans="1:31" x14ac:dyDescent="0.3">
      <c r="A87">
        <v>9107</v>
      </c>
      <c r="B87">
        <v>2004</v>
      </c>
      <c r="C87">
        <v>3</v>
      </c>
      <c r="D87">
        <v>7.4062299999999998E-2</v>
      </c>
      <c r="E87">
        <v>0.13886689999999999</v>
      </c>
      <c r="F87">
        <v>0.1265232</v>
      </c>
      <c r="G87">
        <v>0.1911919</v>
      </c>
      <c r="H87">
        <v>0</v>
      </c>
      <c r="I87">
        <v>0</v>
      </c>
      <c r="J87">
        <v>0.21910109999999999</v>
      </c>
      <c r="K87">
        <v>6.1718599999999998E-2</v>
      </c>
      <c r="L87">
        <v>0.14195279999999999</v>
      </c>
      <c r="M87">
        <v>4.6583199999999998E-2</v>
      </c>
      <c r="O87" t="str">
        <f>Table_Index[[#This Row],[ID]]&amp;Table_Index[[#This Row],[year]]</f>
        <v>91072004</v>
      </c>
      <c r="P87" t="str">
        <v>91182004</v>
      </c>
      <c r="Q87" t="str">
        <f t="shared" si="4"/>
        <v>9118</v>
      </c>
      <c r="R87" t="str">
        <f t="shared" si="5"/>
        <v>2004</v>
      </c>
      <c r="S87">
        <f>SUMIFS(INDEX(Table_Index[],,MATCH(S$12,Table_Index[#Headers],0)),
Table_Index[ID],$Q87,Table_Index[year],$R87)/COUNTIFS(Table_Index[Quarter],"&lt;&gt;''",Table_Index[ID],$Q87,Table_Index[year],$R87)</f>
        <v>0.19181432500000001</v>
      </c>
      <c r="T87">
        <f>SUMIFS(INDEX(Table_Index[],,MATCH(T$12,Table_Index[#Headers],0)),
Table_Index[ID],$Q87,Table_Index[year],$R87)/COUNTIFS(Table_Index[Quarter],"&lt;&gt;''",Table_Index[ID],$Q87,Table_Index[year],$R87)</f>
        <v>9.780357499999999E-2</v>
      </c>
      <c r="U87">
        <f>SUMIFS(INDEX(Table_Index[],,MATCH(U$12,Table_Index[#Headers],0)),
Table_Index[ID],$Q87,Table_Index[year],$R87)/COUNTIFS(Table_Index[Quarter],"&lt;&gt;''",Table_Index[ID],$Q87,Table_Index[year],$R87)</f>
        <v>0.11259295</v>
      </c>
      <c r="V87">
        <f>SUMIFS(INDEX(Table_Index[],,MATCH(V$12,Table_Index[#Headers],0)),
Table_Index[ID],$Q87,Table_Index[year],$R87)/COUNTIFS(Table_Index[Quarter],"&lt;&gt;''",Table_Index[ID],$Q87,Table_Index[year],$R87)</f>
        <v>4.7238700000000002E-2</v>
      </c>
      <c r="W87">
        <f>SUMIFS(INDEX(Table_Index[],,MATCH(W$12,Table_Index[#Headers],0)),
Table_Index[ID],$Q87,Table_Index[year],$R87)/COUNTIFS(Table_Index[Quarter],"&lt;&gt;''",Table_Index[ID],$Q87,Table_Index[year],$R87)</f>
        <v>1.3175225E-2</v>
      </c>
      <c r="X87">
        <f>SUMIFS(INDEX(Table_Index[],,MATCH(X$12,Table_Index[#Headers],0)),
Table_Index[ID],$Q87,Table_Index[year],$R87)/COUNTIFS(Table_Index[Quarter],"&lt;&gt;''",Table_Index[ID],$Q87,Table_Index[year],$R87)</f>
        <v>0.203926</v>
      </c>
      <c r="Y87">
        <f>SUMIFS(INDEX(Table_Index[],,MATCH(Y$12,Table_Index[#Headers],0)),
Table_Index[ID],$Q87,Table_Index[year],$R87)/COUNTIFS(Table_Index[Quarter],"&lt;&gt;''",Table_Index[ID],$Q87,Table_Index[year],$R87)</f>
        <v>0.1760428</v>
      </c>
      <c r="Z87">
        <f>SUMIFS(INDEX(Table_Index[],,MATCH(Z$12,Table_Index[#Headers],0)),
Table_Index[ID],$Q87,Table_Index[year],$R87)/COUNTIFS(Table_Index[Quarter],"&lt;&gt;''",Table_Index[ID],$Q87,Table_Index[year],$R87)</f>
        <v>7.9960299999999998E-2</v>
      </c>
      <c r="AA87">
        <f>SUMIFS(INDEX(Table_Index[],,MATCH(AA$12,Table_Index[#Headers],0)),
Table_Index[ID],$Q87,Table_Index[year],$R87)/COUNTIFS(Table_Index[Quarter],"&lt;&gt;''",Table_Index[ID],$Q87,Table_Index[year],$R87)</f>
        <v>6.9379125E-2</v>
      </c>
      <c r="AB87">
        <f>SUMIFS(INDEX(Table_Index[],,MATCH(AB$12,Table_Index[#Headers],0)),
Table_Index[ID],$Q87,Table_Index[year],$R87)/COUNTIFS(Table_Index[Quarter],"&lt;&gt;''",Table_Index[ID],$Q87,Table_Index[year],$R87)</f>
        <v>8.0669499999999998E-3</v>
      </c>
      <c r="AC87" s="24">
        <f t="shared" si="6"/>
        <v>0.99999994999999997</v>
      </c>
      <c r="AD87">
        <f>COUNTIFS(Table_Index[Quarter],"&lt;&gt;''",Table_Index[ID],$Q87,Table_Index[year],$R87)</f>
        <v>4</v>
      </c>
      <c r="AE87" s="34">
        <f t="shared" si="7"/>
        <v>0.85471040256882247</v>
      </c>
    </row>
    <row r="88" spans="1:31" x14ac:dyDescent="0.3">
      <c r="A88">
        <v>9107</v>
      </c>
      <c r="B88">
        <v>2004</v>
      </c>
      <c r="C88">
        <v>4</v>
      </c>
      <c r="D88">
        <v>0</v>
      </c>
      <c r="E88">
        <v>0.29223739999999998</v>
      </c>
      <c r="F88">
        <v>0.173516</v>
      </c>
      <c r="G88">
        <v>5.25114E-2</v>
      </c>
      <c r="H88">
        <v>3.4246600000000002E-2</v>
      </c>
      <c r="I88">
        <v>0.19406390000000001</v>
      </c>
      <c r="J88">
        <v>0.2534247</v>
      </c>
      <c r="K88">
        <v>0</v>
      </c>
      <c r="L88">
        <v>0</v>
      </c>
      <c r="M88">
        <v>0</v>
      </c>
      <c r="O88" t="str">
        <f>Table_Index[[#This Row],[ID]]&amp;Table_Index[[#This Row],[year]]</f>
        <v>91072004</v>
      </c>
      <c r="P88" t="str">
        <v>91182005</v>
      </c>
      <c r="Q88" t="str">
        <f t="shared" si="4"/>
        <v>9118</v>
      </c>
      <c r="R88" t="str">
        <f t="shared" si="5"/>
        <v>2005</v>
      </c>
      <c r="S88">
        <f>SUMIFS(INDEX(Table_Index[],,MATCH(S$12,Table_Index[#Headers],0)),
Table_Index[ID],$Q88,Table_Index[year],$R88)/COUNTIFS(Table_Index[Quarter],"&lt;&gt;''",Table_Index[ID],$Q88,Table_Index[year],$R88)</f>
        <v>0.11852407500000001</v>
      </c>
      <c r="T88">
        <f>SUMIFS(INDEX(Table_Index[],,MATCH(T$12,Table_Index[#Headers],0)),
Table_Index[ID],$Q88,Table_Index[year],$R88)/COUNTIFS(Table_Index[Quarter],"&lt;&gt;''",Table_Index[ID],$Q88,Table_Index[year],$R88)</f>
        <v>0.12834660000000001</v>
      </c>
      <c r="U88">
        <f>SUMIFS(INDEX(Table_Index[],,MATCH(U$12,Table_Index[#Headers],0)),
Table_Index[ID],$Q88,Table_Index[year],$R88)/COUNTIFS(Table_Index[Quarter],"&lt;&gt;''",Table_Index[ID],$Q88,Table_Index[year],$R88)</f>
        <v>0.100137775</v>
      </c>
      <c r="V88">
        <f>SUMIFS(INDEX(Table_Index[],,MATCH(V$12,Table_Index[#Headers],0)),
Table_Index[ID],$Q88,Table_Index[year],$R88)/COUNTIFS(Table_Index[Quarter],"&lt;&gt;''",Table_Index[ID],$Q88,Table_Index[year],$R88)</f>
        <v>5.4498350000000001E-2</v>
      </c>
      <c r="W88">
        <f>SUMIFS(INDEX(Table_Index[],,MATCH(W$12,Table_Index[#Headers],0)),
Table_Index[ID],$Q88,Table_Index[year],$R88)/COUNTIFS(Table_Index[Quarter],"&lt;&gt;''",Table_Index[ID],$Q88,Table_Index[year],$R88)</f>
        <v>5.4083250000000003E-3</v>
      </c>
      <c r="X88">
        <f>SUMIFS(INDEX(Table_Index[],,MATCH(X$12,Table_Index[#Headers],0)),
Table_Index[ID],$Q88,Table_Index[year],$R88)/COUNTIFS(Table_Index[Quarter],"&lt;&gt;''",Table_Index[ID],$Q88,Table_Index[year],$R88)</f>
        <v>0.24872295</v>
      </c>
      <c r="Y88">
        <f>SUMIFS(INDEX(Table_Index[],,MATCH(Y$12,Table_Index[#Headers],0)),
Table_Index[ID],$Q88,Table_Index[year],$R88)/COUNTIFS(Table_Index[Quarter],"&lt;&gt;''",Table_Index[ID],$Q88,Table_Index[year],$R88)</f>
        <v>0.12416492500000001</v>
      </c>
      <c r="Z88">
        <f>SUMIFS(INDEX(Table_Index[],,MATCH(Z$12,Table_Index[#Headers],0)),
Table_Index[ID],$Q88,Table_Index[year],$R88)/COUNTIFS(Table_Index[Quarter],"&lt;&gt;''",Table_Index[ID],$Q88,Table_Index[year],$R88)</f>
        <v>7.1574424999999997E-2</v>
      </c>
      <c r="AA88">
        <f>SUMIFS(INDEX(Table_Index[],,MATCH(AA$12,Table_Index[#Headers],0)),
Table_Index[ID],$Q88,Table_Index[year],$R88)/COUNTIFS(Table_Index[Quarter],"&lt;&gt;''",Table_Index[ID],$Q88,Table_Index[year],$R88)</f>
        <v>0.13193550000000001</v>
      </c>
      <c r="AB88">
        <f>SUMIFS(INDEX(Table_Index[],,MATCH(AB$12,Table_Index[#Headers],0)),
Table_Index[ID],$Q88,Table_Index[year],$R88)/COUNTIFS(Table_Index[Quarter],"&lt;&gt;''",Table_Index[ID],$Q88,Table_Index[year],$R88)</f>
        <v>1.6687150000000001E-2</v>
      </c>
      <c r="AC88" s="24">
        <f t="shared" si="6"/>
        <v>1.000000075</v>
      </c>
      <c r="AD88">
        <f>COUNTIFS(Table_Index[Quarter],"&lt;&gt;''",Table_Index[ID],$Q88,Table_Index[year],$R88)</f>
        <v>4</v>
      </c>
      <c r="AE88" s="34">
        <f t="shared" si="7"/>
        <v>0.85636392989344434</v>
      </c>
    </row>
    <row r="89" spans="1:31" x14ac:dyDescent="0.3">
      <c r="A89">
        <v>9108</v>
      </c>
      <c r="B89">
        <v>2003</v>
      </c>
      <c r="C89">
        <v>1</v>
      </c>
      <c r="D89">
        <v>0</v>
      </c>
      <c r="E89">
        <v>0</v>
      </c>
      <c r="F89">
        <v>9.4117599999999996E-2</v>
      </c>
      <c r="G89">
        <v>0.34588229999999998</v>
      </c>
      <c r="H89">
        <v>0.19058820000000001</v>
      </c>
      <c r="I89">
        <v>0</v>
      </c>
      <c r="J89">
        <v>2.3529399999999999E-2</v>
      </c>
      <c r="K89">
        <v>0.1364706</v>
      </c>
      <c r="L89">
        <v>0.19764709999999999</v>
      </c>
      <c r="M89">
        <v>1.1764699999999999E-2</v>
      </c>
      <c r="O89" t="str">
        <f>Table_Index[[#This Row],[ID]]&amp;Table_Index[[#This Row],[year]]</f>
        <v>91082003</v>
      </c>
      <c r="P89" t="str">
        <v>91182006</v>
      </c>
      <c r="Q89" t="str">
        <f t="shared" si="4"/>
        <v>9118</v>
      </c>
      <c r="R89" t="str">
        <f t="shared" si="5"/>
        <v>2006</v>
      </c>
      <c r="S89">
        <f>SUMIFS(INDEX(Table_Index[],,MATCH(S$12,Table_Index[#Headers],0)),
Table_Index[ID],$Q89,Table_Index[year],$R89)/COUNTIFS(Table_Index[Quarter],"&lt;&gt;''",Table_Index[ID],$Q89,Table_Index[year],$R89)</f>
        <v>9.3657950000000004E-2</v>
      </c>
      <c r="T89">
        <f>SUMIFS(INDEX(Table_Index[],,MATCH(T$12,Table_Index[#Headers],0)),
Table_Index[ID],$Q89,Table_Index[year],$R89)/COUNTIFS(Table_Index[Quarter],"&lt;&gt;''",Table_Index[ID],$Q89,Table_Index[year],$R89)</f>
        <v>7.3671125000000004E-2</v>
      </c>
      <c r="U89">
        <f>SUMIFS(INDEX(Table_Index[],,MATCH(U$12,Table_Index[#Headers],0)),
Table_Index[ID],$Q89,Table_Index[year],$R89)/COUNTIFS(Table_Index[Quarter],"&lt;&gt;''",Table_Index[ID],$Q89,Table_Index[year],$R89)</f>
        <v>8.9862200000000003E-2</v>
      </c>
      <c r="V89">
        <f>SUMIFS(INDEX(Table_Index[],,MATCH(V$12,Table_Index[#Headers],0)),
Table_Index[ID],$Q89,Table_Index[year],$R89)/COUNTIFS(Table_Index[Quarter],"&lt;&gt;''",Table_Index[ID],$Q89,Table_Index[year],$R89)</f>
        <v>4.9709450000000002E-2</v>
      </c>
      <c r="W89">
        <f>SUMIFS(INDEX(Table_Index[],,MATCH(W$12,Table_Index[#Headers],0)),
Table_Index[ID],$Q89,Table_Index[year],$R89)/COUNTIFS(Table_Index[Quarter],"&lt;&gt;''",Table_Index[ID],$Q89,Table_Index[year],$R89)</f>
        <v>3.6307949999999999E-2</v>
      </c>
      <c r="X89">
        <f>SUMIFS(INDEX(Table_Index[],,MATCH(X$12,Table_Index[#Headers],0)),
Table_Index[ID],$Q89,Table_Index[year],$R89)/COUNTIFS(Table_Index[Quarter],"&lt;&gt;''",Table_Index[ID],$Q89,Table_Index[year],$R89)</f>
        <v>0.34492455</v>
      </c>
      <c r="Y89">
        <f>SUMIFS(INDEX(Table_Index[],,MATCH(Y$12,Table_Index[#Headers],0)),
Table_Index[ID],$Q89,Table_Index[year],$R89)/COUNTIFS(Table_Index[Quarter],"&lt;&gt;''",Table_Index[ID],$Q89,Table_Index[year],$R89)</f>
        <v>0.15169527499999999</v>
      </c>
      <c r="Z89">
        <f>SUMIFS(INDEX(Table_Index[],,MATCH(Z$12,Table_Index[#Headers],0)),
Table_Index[ID],$Q89,Table_Index[year],$R89)/COUNTIFS(Table_Index[Quarter],"&lt;&gt;''",Table_Index[ID],$Q89,Table_Index[year],$R89)</f>
        <v>4.7740200000000003E-2</v>
      </c>
      <c r="AA89">
        <f>SUMIFS(INDEX(Table_Index[],,MATCH(AA$12,Table_Index[#Headers],0)),
Table_Index[ID],$Q89,Table_Index[year],$R89)/COUNTIFS(Table_Index[Quarter],"&lt;&gt;''",Table_Index[ID],$Q89,Table_Index[year],$R89)</f>
        <v>0.10053035000000002</v>
      </c>
      <c r="AB89">
        <f>SUMIFS(INDEX(Table_Index[],,MATCH(AB$12,Table_Index[#Headers],0)),
Table_Index[ID],$Q89,Table_Index[year],$R89)/COUNTIFS(Table_Index[Quarter],"&lt;&gt;''",Table_Index[ID],$Q89,Table_Index[year],$R89)</f>
        <v>1.1900925000000001E-2</v>
      </c>
      <c r="AC89" s="24">
        <f t="shared" si="6"/>
        <v>0.99999997499999993</v>
      </c>
      <c r="AD89">
        <f>COUNTIFS(Table_Index[Quarter],"&lt;&gt;''",Table_Index[ID],$Q89,Table_Index[year],$R89)</f>
        <v>4</v>
      </c>
      <c r="AE89" s="34">
        <f t="shared" si="7"/>
        <v>0.81942473046864062</v>
      </c>
    </row>
    <row r="90" spans="1:31" x14ac:dyDescent="0.3">
      <c r="A90">
        <v>9108</v>
      </c>
      <c r="B90">
        <v>2003</v>
      </c>
      <c r="C90">
        <v>2</v>
      </c>
      <c r="D90">
        <v>2.2419600000000001E-2</v>
      </c>
      <c r="E90">
        <v>0.13451769999999999</v>
      </c>
      <c r="F90">
        <v>3.5871399999999998E-2</v>
      </c>
      <c r="G90">
        <v>0.1004398</v>
      </c>
      <c r="H90">
        <v>0</v>
      </c>
      <c r="I90">
        <v>0.37216549999999998</v>
      </c>
      <c r="J90">
        <v>0.27001750000000002</v>
      </c>
      <c r="K90">
        <v>2.1522800000000002E-2</v>
      </c>
      <c r="L90">
        <v>3.5871399999999998E-2</v>
      </c>
      <c r="M90">
        <v>7.1742999999999998E-3</v>
      </c>
      <c r="O90" t="str">
        <f>Table_Index[[#This Row],[ID]]&amp;Table_Index[[#This Row],[year]]</f>
        <v>91082003</v>
      </c>
      <c r="P90" t="str">
        <v>91182007</v>
      </c>
      <c r="Q90" t="str">
        <f t="shared" si="4"/>
        <v>9118</v>
      </c>
      <c r="R90" t="str">
        <f t="shared" si="5"/>
        <v>2007</v>
      </c>
      <c r="S90">
        <f>SUMIFS(INDEX(Table_Index[],,MATCH(S$12,Table_Index[#Headers],0)),
Table_Index[ID],$Q90,Table_Index[year],$R90)/COUNTIFS(Table_Index[Quarter],"&lt;&gt;''",Table_Index[ID],$Q90,Table_Index[year],$R90)</f>
        <v>3.9901974999999999E-2</v>
      </c>
      <c r="T90">
        <f>SUMIFS(INDEX(Table_Index[],,MATCH(T$12,Table_Index[#Headers],0)),
Table_Index[ID],$Q90,Table_Index[year],$R90)/COUNTIFS(Table_Index[Quarter],"&lt;&gt;''",Table_Index[ID],$Q90,Table_Index[year],$R90)</f>
        <v>0.134069675</v>
      </c>
      <c r="U90">
        <f>SUMIFS(INDEX(Table_Index[],,MATCH(U$12,Table_Index[#Headers],0)),
Table_Index[ID],$Q90,Table_Index[year],$R90)/COUNTIFS(Table_Index[Quarter],"&lt;&gt;''",Table_Index[ID],$Q90,Table_Index[year],$R90)</f>
        <v>9.1200875000000001E-2</v>
      </c>
      <c r="V90">
        <f>SUMIFS(INDEX(Table_Index[],,MATCH(V$12,Table_Index[#Headers],0)),
Table_Index[ID],$Q90,Table_Index[year],$R90)/COUNTIFS(Table_Index[Quarter],"&lt;&gt;''",Table_Index[ID],$Q90,Table_Index[year],$R90)</f>
        <v>0.145872375</v>
      </c>
      <c r="W90">
        <f>SUMIFS(INDEX(Table_Index[],,MATCH(W$12,Table_Index[#Headers],0)),
Table_Index[ID],$Q90,Table_Index[year],$R90)/COUNTIFS(Table_Index[Quarter],"&lt;&gt;''",Table_Index[ID],$Q90,Table_Index[year],$R90)</f>
        <v>3.2265750000000003E-2</v>
      </c>
      <c r="X90">
        <f>SUMIFS(INDEX(Table_Index[],,MATCH(X$12,Table_Index[#Headers],0)),
Table_Index[ID],$Q90,Table_Index[year],$R90)/COUNTIFS(Table_Index[Quarter],"&lt;&gt;''",Table_Index[ID],$Q90,Table_Index[year],$R90)</f>
        <v>0.2468513</v>
      </c>
      <c r="Y90">
        <f>SUMIFS(INDEX(Table_Index[],,MATCH(Y$12,Table_Index[#Headers],0)),
Table_Index[ID],$Q90,Table_Index[year],$R90)/COUNTIFS(Table_Index[Quarter],"&lt;&gt;''",Table_Index[ID],$Q90,Table_Index[year],$R90)</f>
        <v>0.12546279999999999</v>
      </c>
      <c r="Z90">
        <f>SUMIFS(INDEX(Table_Index[],,MATCH(Z$12,Table_Index[#Headers],0)),
Table_Index[ID],$Q90,Table_Index[year],$R90)/COUNTIFS(Table_Index[Quarter],"&lt;&gt;''",Table_Index[ID],$Q90,Table_Index[year],$R90)</f>
        <v>9.5583999999999988E-2</v>
      </c>
      <c r="AA90">
        <f>SUMIFS(INDEX(Table_Index[],,MATCH(AA$12,Table_Index[#Headers],0)),
Table_Index[ID],$Q90,Table_Index[year],$R90)/COUNTIFS(Table_Index[Quarter],"&lt;&gt;''",Table_Index[ID],$Q90,Table_Index[year],$R90)</f>
        <v>7.73678E-2</v>
      </c>
      <c r="AB90">
        <f>SUMIFS(INDEX(Table_Index[],,MATCH(AB$12,Table_Index[#Headers],0)),
Table_Index[ID],$Q90,Table_Index[year],$R90)/COUNTIFS(Table_Index[Quarter],"&lt;&gt;''",Table_Index[ID],$Q90,Table_Index[year],$R90)</f>
        <v>1.1423525E-2</v>
      </c>
      <c r="AC90" s="24">
        <f t="shared" si="6"/>
        <v>1.000000075</v>
      </c>
      <c r="AD90">
        <f>COUNTIFS(Table_Index[Quarter],"&lt;&gt;''",Table_Index[ID],$Q90,Table_Index[year],$R90)</f>
        <v>4</v>
      </c>
      <c r="AE90" s="34">
        <f t="shared" si="7"/>
        <v>0.8578666736727294</v>
      </c>
    </row>
    <row r="91" spans="1:31" x14ac:dyDescent="0.3">
      <c r="A91">
        <v>9108</v>
      </c>
      <c r="B91">
        <v>2003</v>
      </c>
      <c r="C91">
        <v>3</v>
      </c>
      <c r="D91">
        <v>5.8478799999999997E-2</v>
      </c>
      <c r="E91">
        <v>5.8478799999999997E-2</v>
      </c>
      <c r="F91">
        <v>7.62882E-2</v>
      </c>
      <c r="G91">
        <v>0.15018419999999999</v>
      </c>
      <c r="H91">
        <v>0</v>
      </c>
      <c r="I91">
        <v>0.21265010000000001</v>
      </c>
      <c r="J91">
        <v>0.3572649</v>
      </c>
      <c r="K91">
        <v>2.6581299999999999E-2</v>
      </c>
      <c r="L91">
        <v>5.3162500000000001E-2</v>
      </c>
      <c r="M91">
        <v>6.9110999999999999E-3</v>
      </c>
      <c r="O91" t="str">
        <f>Table_Index[[#This Row],[ID]]&amp;Table_Index[[#This Row],[year]]</f>
        <v>91082003</v>
      </c>
      <c r="P91" t="str">
        <v>91182008</v>
      </c>
      <c r="Q91" t="str">
        <f t="shared" si="4"/>
        <v>9118</v>
      </c>
      <c r="R91" t="str">
        <f t="shared" si="5"/>
        <v>2008</v>
      </c>
      <c r="S91">
        <f>SUMIFS(INDEX(Table_Index[],,MATCH(S$12,Table_Index[#Headers],0)),
Table_Index[ID],$Q91,Table_Index[year],$R91)/COUNTIFS(Table_Index[Quarter],"&lt;&gt;''",Table_Index[ID],$Q91,Table_Index[year],$R91)</f>
        <v>3.5818500000000003E-2</v>
      </c>
      <c r="T91">
        <f>SUMIFS(INDEX(Table_Index[],,MATCH(T$12,Table_Index[#Headers],0)),
Table_Index[ID],$Q91,Table_Index[year],$R91)/COUNTIFS(Table_Index[Quarter],"&lt;&gt;''",Table_Index[ID],$Q91,Table_Index[year],$R91)</f>
        <v>0.13866792500000003</v>
      </c>
      <c r="U91">
        <f>SUMIFS(INDEX(Table_Index[],,MATCH(U$12,Table_Index[#Headers],0)),
Table_Index[ID],$Q91,Table_Index[year],$R91)/COUNTIFS(Table_Index[Quarter],"&lt;&gt;''",Table_Index[ID],$Q91,Table_Index[year],$R91)</f>
        <v>6.1390125000000004E-2</v>
      </c>
      <c r="V91">
        <f>SUMIFS(INDEX(Table_Index[],,MATCH(V$12,Table_Index[#Headers],0)),
Table_Index[ID],$Q91,Table_Index[year],$R91)/COUNTIFS(Table_Index[Quarter],"&lt;&gt;''",Table_Index[ID],$Q91,Table_Index[year],$R91)</f>
        <v>9.0719149999999998E-2</v>
      </c>
      <c r="W91">
        <f>SUMIFS(INDEX(Table_Index[],,MATCH(W$12,Table_Index[#Headers],0)),
Table_Index[ID],$Q91,Table_Index[year],$R91)/COUNTIFS(Table_Index[Quarter],"&lt;&gt;''",Table_Index[ID],$Q91,Table_Index[year],$R91)</f>
        <v>7.2050575000000006E-2</v>
      </c>
      <c r="X91">
        <f>SUMIFS(INDEX(Table_Index[],,MATCH(X$12,Table_Index[#Headers],0)),
Table_Index[ID],$Q91,Table_Index[year],$R91)/COUNTIFS(Table_Index[Quarter],"&lt;&gt;''",Table_Index[ID],$Q91,Table_Index[year],$R91)</f>
        <v>0.27681709999999998</v>
      </c>
      <c r="Y91">
        <f>SUMIFS(INDEX(Table_Index[],,MATCH(Y$12,Table_Index[#Headers],0)),
Table_Index[ID],$Q91,Table_Index[year],$R91)/COUNTIFS(Table_Index[Quarter],"&lt;&gt;''",Table_Index[ID],$Q91,Table_Index[year],$R91)</f>
        <v>0.19367224999999999</v>
      </c>
      <c r="Z91">
        <f>SUMIFS(INDEX(Table_Index[],,MATCH(Z$12,Table_Index[#Headers],0)),
Table_Index[ID],$Q91,Table_Index[year],$R91)/COUNTIFS(Table_Index[Quarter],"&lt;&gt;''",Table_Index[ID],$Q91,Table_Index[year],$R91)</f>
        <v>6.8468100000000004E-2</v>
      </c>
      <c r="AA91">
        <f>SUMIFS(INDEX(Table_Index[],,MATCH(AA$12,Table_Index[#Headers],0)),
Table_Index[ID],$Q91,Table_Index[year],$R91)/COUNTIFS(Table_Index[Quarter],"&lt;&gt;''",Table_Index[ID],$Q91,Table_Index[year],$R91)</f>
        <v>5.3691250000000003E-2</v>
      </c>
      <c r="AB91">
        <f>SUMIFS(INDEX(Table_Index[],,MATCH(AB$12,Table_Index[#Headers],0)),
Table_Index[ID],$Q91,Table_Index[year],$R91)/COUNTIFS(Table_Index[Quarter],"&lt;&gt;''",Table_Index[ID],$Q91,Table_Index[year],$R91)</f>
        <v>8.7049750000000002E-3</v>
      </c>
      <c r="AC91" s="24">
        <f t="shared" si="6"/>
        <v>0.99999995000000008</v>
      </c>
      <c r="AD91">
        <f>COUNTIFS(Table_Index[Quarter],"&lt;&gt;''",Table_Index[ID],$Q91,Table_Index[year],$R91)</f>
        <v>4</v>
      </c>
      <c r="AE91" s="34">
        <f t="shared" si="7"/>
        <v>0.84051518974548001</v>
      </c>
    </row>
    <row r="92" spans="1:31" x14ac:dyDescent="0.3">
      <c r="A92">
        <v>9108</v>
      </c>
      <c r="B92">
        <v>2003</v>
      </c>
      <c r="C92">
        <v>4</v>
      </c>
      <c r="D92">
        <v>3.2485100000000003E-2</v>
      </c>
      <c r="E92">
        <v>9.7455299999999995E-2</v>
      </c>
      <c r="F92">
        <v>6.4970200000000006E-2</v>
      </c>
      <c r="G92">
        <v>2.9236600000000001E-2</v>
      </c>
      <c r="H92">
        <v>0</v>
      </c>
      <c r="I92">
        <v>0.29236600000000001</v>
      </c>
      <c r="J92">
        <v>0.31456410000000001</v>
      </c>
      <c r="K92">
        <v>3.4109399999999998E-2</v>
      </c>
      <c r="L92">
        <v>0.1266919</v>
      </c>
      <c r="M92">
        <v>8.1212999999999997E-3</v>
      </c>
      <c r="O92" t="str">
        <f>Table_Index[[#This Row],[ID]]&amp;Table_Index[[#This Row],[year]]</f>
        <v>91082003</v>
      </c>
      <c r="P92" t="str">
        <v>91182009</v>
      </c>
      <c r="Q92" t="str">
        <f t="shared" si="4"/>
        <v>9118</v>
      </c>
      <c r="R92" t="str">
        <f t="shared" si="5"/>
        <v>2009</v>
      </c>
      <c r="S92">
        <f>SUMIFS(INDEX(Table_Index[],,MATCH(S$12,Table_Index[#Headers],0)),
Table_Index[ID],$Q92,Table_Index[year],$R92)/COUNTIFS(Table_Index[Quarter],"&lt;&gt;''",Table_Index[ID],$Q92,Table_Index[year],$R92)</f>
        <v>1.6089925000000001E-2</v>
      </c>
      <c r="T92">
        <f>SUMIFS(INDEX(Table_Index[],,MATCH(T$12,Table_Index[#Headers],0)),
Table_Index[ID],$Q92,Table_Index[year],$R92)/COUNTIFS(Table_Index[Quarter],"&lt;&gt;''",Table_Index[ID],$Q92,Table_Index[year],$R92)</f>
        <v>0.10761747499999999</v>
      </c>
      <c r="U92">
        <f>SUMIFS(INDEX(Table_Index[],,MATCH(U$12,Table_Index[#Headers],0)),
Table_Index[ID],$Q92,Table_Index[year],$R92)/COUNTIFS(Table_Index[Quarter],"&lt;&gt;''",Table_Index[ID],$Q92,Table_Index[year],$R92)</f>
        <v>6.1067549999999998E-2</v>
      </c>
      <c r="V92">
        <f>SUMIFS(INDEX(Table_Index[],,MATCH(V$12,Table_Index[#Headers],0)),
Table_Index[ID],$Q92,Table_Index[year],$R92)/COUNTIFS(Table_Index[Quarter],"&lt;&gt;''",Table_Index[ID],$Q92,Table_Index[year],$R92)</f>
        <v>8.8234199999999999E-2</v>
      </c>
      <c r="W92">
        <f>SUMIFS(INDEX(Table_Index[],,MATCH(W$12,Table_Index[#Headers],0)),
Table_Index[ID],$Q92,Table_Index[year],$R92)/COUNTIFS(Table_Index[Quarter],"&lt;&gt;''",Table_Index[ID],$Q92,Table_Index[year],$R92)</f>
        <v>9.7820149999999995E-2</v>
      </c>
      <c r="X92">
        <f>SUMIFS(INDEX(Table_Index[],,MATCH(X$12,Table_Index[#Headers],0)),
Table_Index[ID],$Q92,Table_Index[year],$R92)/COUNTIFS(Table_Index[Quarter],"&lt;&gt;''",Table_Index[ID],$Q92,Table_Index[year],$R92)</f>
        <v>0.37967945000000003</v>
      </c>
      <c r="Y92">
        <f>SUMIFS(INDEX(Table_Index[],,MATCH(Y$12,Table_Index[#Headers],0)),
Table_Index[ID],$Q92,Table_Index[year],$R92)/COUNTIFS(Table_Index[Quarter],"&lt;&gt;''",Table_Index[ID],$Q92,Table_Index[year],$R92)</f>
        <v>0.11418845</v>
      </c>
      <c r="Z92">
        <f>SUMIFS(INDEX(Table_Index[],,MATCH(Z$12,Table_Index[#Headers],0)),
Table_Index[ID],$Q92,Table_Index[year],$R92)/COUNTIFS(Table_Index[Quarter],"&lt;&gt;''",Table_Index[ID],$Q92,Table_Index[year],$R92)</f>
        <v>9.1498725000000003E-2</v>
      </c>
      <c r="AA92">
        <f>SUMIFS(INDEX(Table_Index[],,MATCH(AA$12,Table_Index[#Headers],0)),
Table_Index[ID],$Q92,Table_Index[year],$R92)/COUNTIFS(Table_Index[Quarter],"&lt;&gt;''",Table_Index[ID],$Q92,Table_Index[year],$R92)</f>
        <v>3.3780474999999997E-2</v>
      </c>
      <c r="AB92">
        <f>SUMIFS(INDEX(Table_Index[],,MATCH(AB$12,Table_Index[#Headers],0)),
Table_Index[ID],$Q92,Table_Index[year],$R92)/COUNTIFS(Table_Index[Quarter],"&lt;&gt;''",Table_Index[ID],$Q92,Table_Index[year],$R92)</f>
        <v>1.0023625E-2</v>
      </c>
      <c r="AC92" s="24">
        <f t="shared" si="6"/>
        <v>1.0000000250000001</v>
      </c>
      <c r="AD92">
        <f>COUNTIFS(Table_Index[Quarter],"&lt;&gt;''",Table_Index[ID],$Q92,Table_Index[year],$R92)</f>
        <v>4</v>
      </c>
      <c r="AE92" s="34">
        <f t="shared" si="7"/>
        <v>0.80026719483775688</v>
      </c>
    </row>
    <row r="93" spans="1:31" x14ac:dyDescent="0.3">
      <c r="A93">
        <v>9108</v>
      </c>
      <c r="B93">
        <v>2004</v>
      </c>
      <c r="C93">
        <v>1</v>
      </c>
      <c r="D93">
        <v>7.5303800000000004E-2</v>
      </c>
      <c r="E93">
        <v>0.2344686</v>
      </c>
      <c r="F93">
        <v>6.8458000000000005E-2</v>
      </c>
      <c r="G93">
        <v>6.5035099999999998E-2</v>
      </c>
      <c r="H93">
        <v>0</v>
      </c>
      <c r="I93">
        <v>0.30806090000000003</v>
      </c>
      <c r="J93">
        <v>0.13691600000000001</v>
      </c>
      <c r="K93">
        <v>3.4229000000000002E-2</v>
      </c>
      <c r="L93">
        <v>6.8458000000000005E-2</v>
      </c>
      <c r="M93">
        <v>9.0706999999999992E-3</v>
      </c>
      <c r="O93" t="str">
        <f>Table_Index[[#This Row],[ID]]&amp;Table_Index[[#This Row],[year]]</f>
        <v>91082004</v>
      </c>
      <c r="P93" t="str">
        <v>91192003</v>
      </c>
      <c r="Q93" t="str">
        <f t="shared" si="4"/>
        <v>9119</v>
      </c>
      <c r="R93" t="str">
        <f t="shared" si="5"/>
        <v>2003</v>
      </c>
      <c r="S93">
        <f>SUMIFS(INDEX(Table_Index[],,MATCH(S$12,Table_Index[#Headers],0)),
Table_Index[ID],$Q93,Table_Index[year],$R93)/COUNTIFS(Table_Index[Quarter],"&lt;&gt;''",Table_Index[ID],$Q93,Table_Index[year],$R93)</f>
        <v>6.8530574999999996E-2</v>
      </c>
      <c r="T93">
        <f>SUMIFS(INDEX(Table_Index[],,MATCH(T$12,Table_Index[#Headers],0)),
Table_Index[ID],$Q93,Table_Index[year],$R93)/COUNTIFS(Table_Index[Quarter],"&lt;&gt;''",Table_Index[ID],$Q93,Table_Index[year],$R93)</f>
        <v>0.21107405000000001</v>
      </c>
      <c r="U93">
        <f>SUMIFS(INDEX(Table_Index[],,MATCH(U$12,Table_Index[#Headers],0)),
Table_Index[ID],$Q93,Table_Index[year],$R93)/COUNTIFS(Table_Index[Quarter],"&lt;&gt;''",Table_Index[ID],$Q93,Table_Index[year],$R93)</f>
        <v>5.6192550000000001E-2</v>
      </c>
      <c r="V93">
        <f>SUMIFS(INDEX(Table_Index[],,MATCH(V$12,Table_Index[#Headers],0)),
Table_Index[ID],$Q93,Table_Index[year],$R93)/COUNTIFS(Table_Index[Quarter],"&lt;&gt;''",Table_Index[ID],$Q93,Table_Index[year],$R93)</f>
        <v>0.15834434999999999</v>
      </c>
      <c r="W93">
        <f>SUMIFS(INDEX(Table_Index[],,MATCH(W$12,Table_Index[#Headers],0)),
Table_Index[ID],$Q93,Table_Index[year],$R93)/COUNTIFS(Table_Index[Quarter],"&lt;&gt;''",Table_Index[ID],$Q93,Table_Index[year],$R93)</f>
        <v>1.3975774999999999E-2</v>
      </c>
      <c r="X93">
        <f>SUMIFS(INDEX(Table_Index[],,MATCH(X$12,Table_Index[#Headers],0)),
Table_Index[ID],$Q93,Table_Index[year],$R93)/COUNTIFS(Table_Index[Quarter],"&lt;&gt;''",Table_Index[ID],$Q93,Table_Index[year],$R93)</f>
        <v>0.1413248</v>
      </c>
      <c r="Y93">
        <f>SUMIFS(INDEX(Table_Index[],,MATCH(Y$12,Table_Index[#Headers],0)),
Table_Index[ID],$Q93,Table_Index[year],$R93)/COUNTIFS(Table_Index[Quarter],"&lt;&gt;''",Table_Index[ID],$Q93,Table_Index[year],$R93)</f>
        <v>0.274329975</v>
      </c>
      <c r="Z93">
        <f>SUMIFS(INDEX(Table_Index[],,MATCH(Z$12,Table_Index[#Headers],0)),
Table_Index[ID],$Q93,Table_Index[year],$R93)/COUNTIFS(Table_Index[Quarter],"&lt;&gt;''",Table_Index[ID],$Q93,Table_Index[year],$R93)</f>
        <v>7.8559749999999994E-3</v>
      </c>
      <c r="AA93">
        <f>SUMIFS(INDEX(Table_Index[],,MATCH(AA$12,Table_Index[#Headers],0)),
Table_Index[ID],$Q93,Table_Index[year],$R93)/COUNTIFS(Table_Index[Quarter],"&lt;&gt;''",Table_Index[ID],$Q93,Table_Index[year],$R93)</f>
        <v>5.1986649999999995E-2</v>
      </c>
      <c r="AB93">
        <f>SUMIFS(INDEX(Table_Index[],,MATCH(AB$12,Table_Index[#Headers],0)),
Table_Index[ID],$Q93,Table_Index[year],$R93)/COUNTIFS(Table_Index[Quarter],"&lt;&gt;''",Table_Index[ID],$Q93,Table_Index[year],$R93)</f>
        <v>1.6385299999999998E-2</v>
      </c>
      <c r="AC93" s="24">
        <f t="shared" si="6"/>
        <v>1</v>
      </c>
      <c r="AD93">
        <f>COUNTIFS(Table_Index[Quarter],"&lt;&gt;''",Table_Index[ID],$Q93,Table_Index[year],$R93)</f>
        <v>4</v>
      </c>
      <c r="AE93" s="34">
        <f t="shared" si="7"/>
        <v>0.82406300711143743</v>
      </c>
    </row>
    <row r="94" spans="1:31" x14ac:dyDescent="0.3">
      <c r="A94">
        <v>9108</v>
      </c>
      <c r="B94">
        <v>2004</v>
      </c>
      <c r="C94">
        <v>2</v>
      </c>
      <c r="D94">
        <v>4.9965299999999997E-2</v>
      </c>
      <c r="E94">
        <v>0.2151284</v>
      </c>
      <c r="F94">
        <v>0.11103399999999999</v>
      </c>
      <c r="G94">
        <v>0.13601669999999999</v>
      </c>
      <c r="H94">
        <v>0</v>
      </c>
      <c r="I94">
        <v>0.27758500000000003</v>
      </c>
      <c r="J94">
        <v>0.13324079999999999</v>
      </c>
      <c r="K94">
        <v>2.7758499999999998E-2</v>
      </c>
      <c r="L94">
        <v>4.1637800000000003E-2</v>
      </c>
      <c r="M94">
        <v>7.6335999999999999E-3</v>
      </c>
      <c r="O94" t="str">
        <f>Table_Index[[#This Row],[ID]]&amp;Table_Index[[#This Row],[year]]</f>
        <v>91082004</v>
      </c>
      <c r="P94" t="str">
        <v>91192004</v>
      </c>
      <c r="Q94" t="str">
        <f t="shared" si="4"/>
        <v>9119</v>
      </c>
      <c r="R94" t="str">
        <f t="shared" si="5"/>
        <v>2004</v>
      </c>
      <c r="S94">
        <f>SUMIFS(INDEX(Table_Index[],,MATCH(S$12,Table_Index[#Headers],0)),
Table_Index[ID],$Q94,Table_Index[year],$R94)/COUNTIFS(Table_Index[Quarter],"&lt;&gt;''",Table_Index[ID],$Q94,Table_Index[year],$R94)</f>
        <v>4.9682075000000006E-2</v>
      </c>
      <c r="T94">
        <f>SUMIFS(INDEX(Table_Index[],,MATCH(T$12,Table_Index[#Headers],0)),
Table_Index[ID],$Q94,Table_Index[year],$R94)/COUNTIFS(Table_Index[Quarter],"&lt;&gt;''",Table_Index[ID],$Q94,Table_Index[year],$R94)</f>
        <v>0.142553025</v>
      </c>
      <c r="U94">
        <f>SUMIFS(INDEX(Table_Index[],,MATCH(U$12,Table_Index[#Headers],0)),
Table_Index[ID],$Q94,Table_Index[year],$R94)/COUNTIFS(Table_Index[Quarter],"&lt;&gt;''",Table_Index[ID],$Q94,Table_Index[year],$R94)</f>
        <v>5.2408875000000001E-2</v>
      </c>
      <c r="V94">
        <f>SUMIFS(INDEX(Table_Index[],,MATCH(V$12,Table_Index[#Headers],0)),
Table_Index[ID],$Q94,Table_Index[year],$R94)/COUNTIFS(Table_Index[Quarter],"&lt;&gt;''",Table_Index[ID],$Q94,Table_Index[year],$R94)</f>
        <v>0.11628139999999999</v>
      </c>
      <c r="W94">
        <f>SUMIFS(INDEX(Table_Index[],,MATCH(W$12,Table_Index[#Headers],0)),
Table_Index[ID],$Q94,Table_Index[year],$R94)/COUNTIFS(Table_Index[Quarter],"&lt;&gt;''",Table_Index[ID],$Q94,Table_Index[year],$R94)</f>
        <v>0</v>
      </c>
      <c r="X94">
        <f>SUMIFS(INDEX(Table_Index[],,MATCH(X$12,Table_Index[#Headers],0)),
Table_Index[ID],$Q94,Table_Index[year],$R94)/COUNTIFS(Table_Index[Quarter],"&lt;&gt;''",Table_Index[ID],$Q94,Table_Index[year],$R94)</f>
        <v>0.161472475</v>
      </c>
      <c r="Y94">
        <f>SUMIFS(INDEX(Table_Index[],,MATCH(Y$12,Table_Index[#Headers],0)),
Table_Index[ID],$Q94,Table_Index[year],$R94)/COUNTIFS(Table_Index[Quarter],"&lt;&gt;''",Table_Index[ID],$Q94,Table_Index[year],$R94)</f>
        <v>0.13999690000000001</v>
      </c>
      <c r="Z94">
        <f>SUMIFS(INDEX(Table_Index[],,MATCH(Z$12,Table_Index[#Headers],0)),
Table_Index[ID],$Q94,Table_Index[year],$R94)/COUNTIFS(Table_Index[Quarter],"&lt;&gt;''",Table_Index[ID],$Q94,Table_Index[year],$R94)</f>
        <v>4.1889124999999999E-2</v>
      </c>
      <c r="AA94">
        <f>SUMIFS(INDEX(Table_Index[],,MATCH(AA$12,Table_Index[#Headers],0)),
Table_Index[ID],$Q94,Table_Index[year],$R94)/COUNTIFS(Table_Index[Quarter],"&lt;&gt;''",Table_Index[ID],$Q94,Table_Index[year],$R94)</f>
        <v>4.8128850000000001E-2</v>
      </c>
      <c r="AB94">
        <f>SUMIFS(INDEX(Table_Index[],,MATCH(AB$12,Table_Index[#Headers],0)),
Table_Index[ID],$Q94,Table_Index[year],$R94)/COUNTIFS(Table_Index[Quarter],"&lt;&gt;''",Table_Index[ID],$Q94,Table_Index[year],$R94)</f>
        <v>0.247587275</v>
      </c>
      <c r="AC94" s="24">
        <f t="shared" si="6"/>
        <v>0.99999999999999989</v>
      </c>
      <c r="AD94">
        <f>COUNTIFS(Table_Index[Quarter],"&lt;&gt;''",Table_Index[ID],$Q94,Table_Index[year],$R94)</f>
        <v>4</v>
      </c>
      <c r="AE94" s="34">
        <f t="shared" si="7"/>
        <v>0.84989923639256881</v>
      </c>
    </row>
    <row r="95" spans="1:31" x14ac:dyDescent="0.3">
      <c r="A95">
        <v>9108</v>
      </c>
      <c r="B95">
        <v>2004</v>
      </c>
      <c r="C95">
        <v>3</v>
      </c>
      <c r="D95">
        <v>7.6884499999999995E-2</v>
      </c>
      <c r="E95">
        <v>0</v>
      </c>
      <c r="F95">
        <v>6.6856100000000002E-2</v>
      </c>
      <c r="G95">
        <v>0.15878320000000001</v>
      </c>
      <c r="H95">
        <v>0</v>
      </c>
      <c r="I95">
        <v>0.33428049999999998</v>
      </c>
      <c r="J95">
        <v>0.24736749999999999</v>
      </c>
      <c r="K95">
        <v>3.3427999999999999E-2</v>
      </c>
      <c r="L95">
        <v>7.0198899999999995E-2</v>
      </c>
      <c r="M95">
        <v>1.2201200000000001E-2</v>
      </c>
      <c r="O95" t="str">
        <f>Table_Index[[#This Row],[ID]]&amp;Table_Index[[#This Row],[year]]</f>
        <v>91082004</v>
      </c>
      <c r="P95" t="str">
        <v>91192005</v>
      </c>
      <c r="Q95" t="str">
        <f t="shared" si="4"/>
        <v>9119</v>
      </c>
      <c r="R95" t="str">
        <f t="shared" si="5"/>
        <v>2005</v>
      </c>
      <c r="S95">
        <f>SUMIFS(INDEX(Table_Index[],,MATCH(S$12,Table_Index[#Headers],0)),
Table_Index[ID],$Q95,Table_Index[year],$R95)/COUNTIFS(Table_Index[Quarter],"&lt;&gt;''",Table_Index[ID],$Q95,Table_Index[year],$R95)</f>
        <v>0.10535659999999999</v>
      </c>
      <c r="T95">
        <f>SUMIFS(INDEX(Table_Index[],,MATCH(T$12,Table_Index[#Headers],0)),
Table_Index[ID],$Q95,Table_Index[year],$R95)/COUNTIFS(Table_Index[Quarter],"&lt;&gt;''",Table_Index[ID],$Q95,Table_Index[year],$R95)</f>
        <v>0.13302364999999999</v>
      </c>
      <c r="U95">
        <f>SUMIFS(INDEX(Table_Index[],,MATCH(U$12,Table_Index[#Headers],0)),
Table_Index[ID],$Q95,Table_Index[year],$R95)/COUNTIFS(Table_Index[Quarter],"&lt;&gt;''",Table_Index[ID],$Q95,Table_Index[year],$R95)</f>
        <v>5.9234975000000002E-2</v>
      </c>
      <c r="V95">
        <f>SUMIFS(INDEX(Table_Index[],,MATCH(V$12,Table_Index[#Headers],0)),
Table_Index[ID],$Q95,Table_Index[year],$R95)/COUNTIFS(Table_Index[Quarter],"&lt;&gt;''",Table_Index[ID],$Q95,Table_Index[year],$R95)</f>
        <v>7.8965525000000009E-2</v>
      </c>
      <c r="W95">
        <f>SUMIFS(INDEX(Table_Index[],,MATCH(W$12,Table_Index[#Headers],0)),
Table_Index[ID],$Q95,Table_Index[year],$R95)/COUNTIFS(Table_Index[Quarter],"&lt;&gt;''",Table_Index[ID],$Q95,Table_Index[year],$R95)</f>
        <v>1.037155E-2</v>
      </c>
      <c r="X95">
        <f>SUMIFS(INDEX(Table_Index[],,MATCH(X$12,Table_Index[#Headers],0)),
Table_Index[ID],$Q95,Table_Index[year],$R95)/COUNTIFS(Table_Index[Quarter],"&lt;&gt;''",Table_Index[ID],$Q95,Table_Index[year],$R95)</f>
        <v>0.318171125</v>
      </c>
      <c r="Y95">
        <f>SUMIFS(INDEX(Table_Index[],,MATCH(Y$12,Table_Index[#Headers],0)),
Table_Index[ID],$Q95,Table_Index[year],$R95)/COUNTIFS(Table_Index[Quarter],"&lt;&gt;''",Table_Index[ID],$Q95,Table_Index[year],$R95)</f>
        <v>0.180869575</v>
      </c>
      <c r="Z95">
        <f>SUMIFS(INDEX(Table_Index[],,MATCH(Z$12,Table_Index[#Headers],0)),
Table_Index[ID],$Q95,Table_Index[year],$R95)/COUNTIFS(Table_Index[Quarter],"&lt;&gt;''",Table_Index[ID],$Q95,Table_Index[year],$R95)</f>
        <v>6.5009049999999999E-2</v>
      </c>
      <c r="AA95">
        <f>SUMIFS(INDEX(Table_Index[],,MATCH(AA$12,Table_Index[#Headers],0)),
Table_Index[ID],$Q95,Table_Index[year],$R95)/COUNTIFS(Table_Index[Quarter],"&lt;&gt;''",Table_Index[ID],$Q95,Table_Index[year],$R95)</f>
        <v>4.3323674999999999E-2</v>
      </c>
      <c r="AB95">
        <f>SUMIFS(INDEX(Table_Index[],,MATCH(AB$12,Table_Index[#Headers],0)),
Table_Index[ID],$Q95,Table_Index[year],$R95)/COUNTIFS(Table_Index[Quarter],"&lt;&gt;''",Table_Index[ID],$Q95,Table_Index[year],$R95)</f>
        <v>5.674325E-3</v>
      </c>
      <c r="AC95" s="24">
        <f t="shared" si="6"/>
        <v>1.0000000500000001</v>
      </c>
      <c r="AD95">
        <f>COUNTIFS(Table_Index[Quarter],"&lt;&gt;''",Table_Index[ID],$Q95,Table_Index[year],$R95)</f>
        <v>4</v>
      </c>
      <c r="AE95" s="34">
        <f t="shared" si="7"/>
        <v>0.82127080661987872</v>
      </c>
    </row>
    <row r="96" spans="1:31" x14ac:dyDescent="0.3">
      <c r="A96">
        <v>9108</v>
      </c>
      <c r="B96">
        <v>2004</v>
      </c>
      <c r="C96">
        <v>4</v>
      </c>
      <c r="D96">
        <v>0.19201309999999999</v>
      </c>
      <c r="E96">
        <v>0.15843930000000001</v>
      </c>
      <c r="F96">
        <v>8.7783899999999998E-2</v>
      </c>
      <c r="G96">
        <v>5.3526799999999999E-2</v>
      </c>
      <c r="H96">
        <v>0</v>
      </c>
      <c r="I96">
        <v>0.21945980000000001</v>
      </c>
      <c r="J96">
        <v>6.85143E-2</v>
      </c>
      <c r="K96">
        <v>3.7468799999999997E-2</v>
      </c>
      <c r="L96">
        <v>0.1803853</v>
      </c>
      <c r="M96">
        <v>2.4087000000000002E-3</v>
      </c>
      <c r="O96" t="str">
        <f>Table_Index[[#This Row],[ID]]&amp;Table_Index[[#This Row],[year]]</f>
        <v>91082004</v>
      </c>
      <c r="P96" t="str">
        <v>91192006</v>
      </c>
      <c r="Q96" t="str">
        <f t="shared" si="4"/>
        <v>9119</v>
      </c>
      <c r="R96" t="str">
        <f t="shared" si="5"/>
        <v>2006</v>
      </c>
      <c r="S96">
        <f>SUMIFS(INDEX(Table_Index[],,MATCH(S$12,Table_Index[#Headers],0)),
Table_Index[ID],$Q96,Table_Index[year],$R96)/COUNTIFS(Table_Index[Quarter],"&lt;&gt;''",Table_Index[ID],$Q96,Table_Index[year],$R96)</f>
        <v>0.1015393</v>
      </c>
      <c r="T96">
        <f>SUMIFS(INDEX(Table_Index[],,MATCH(T$12,Table_Index[#Headers],0)),
Table_Index[ID],$Q96,Table_Index[year],$R96)/COUNTIFS(Table_Index[Quarter],"&lt;&gt;''",Table_Index[ID],$Q96,Table_Index[year],$R96)</f>
        <v>0.23952870000000001</v>
      </c>
      <c r="U96">
        <f>SUMIFS(INDEX(Table_Index[],,MATCH(U$12,Table_Index[#Headers],0)),
Table_Index[ID],$Q96,Table_Index[year],$R96)/COUNTIFS(Table_Index[Quarter],"&lt;&gt;''",Table_Index[ID],$Q96,Table_Index[year],$R96)</f>
        <v>4.9207500000000001E-2</v>
      </c>
      <c r="V96">
        <f>SUMIFS(INDEX(Table_Index[],,MATCH(V$12,Table_Index[#Headers],0)),
Table_Index[ID],$Q96,Table_Index[year],$R96)/COUNTIFS(Table_Index[Quarter],"&lt;&gt;''",Table_Index[ID],$Q96,Table_Index[year],$R96)</f>
        <v>0.18079210000000001</v>
      </c>
      <c r="W96">
        <f>SUMIFS(INDEX(Table_Index[],,MATCH(W$12,Table_Index[#Headers],0)),
Table_Index[ID],$Q96,Table_Index[year],$R96)/COUNTIFS(Table_Index[Quarter],"&lt;&gt;''",Table_Index[ID],$Q96,Table_Index[year],$R96)</f>
        <v>1.6871199999999999E-2</v>
      </c>
      <c r="X96">
        <f>SUMIFS(INDEX(Table_Index[],,MATCH(X$12,Table_Index[#Headers],0)),
Table_Index[ID],$Q96,Table_Index[year],$R96)/COUNTIFS(Table_Index[Quarter],"&lt;&gt;''",Table_Index[ID],$Q96,Table_Index[year],$R96)</f>
        <v>0.18968879999999999</v>
      </c>
      <c r="Y96">
        <f>SUMIFS(INDEX(Table_Index[],,MATCH(Y$12,Table_Index[#Headers],0)),
Table_Index[ID],$Q96,Table_Index[year],$R96)/COUNTIFS(Table_Index[Quarter],"&lt;&gt;''",Table_Index[ID],$Q96,Table_Index[year],$R96)</f>
        <v>0.13403190000000001</v>
      </c>
      <c r="Z96">
        <f>SUMIFS(INDEX(Table_Index[],,MATCH(Z$12,Table_Index[#Headers],0)),
Table_Index[ID],$Q96,Table_Index[year],$R96)/COUNTIFS(Table_Index[Quarter],"&lt;&gt;''",Table_Index[ID],$Q96,Table_Index[year],$R96)</f>
        <v>3.7491400000000001E-2</v>
      </c>
      <c r="AA96">
        <f>SUMIFS(INDEX(Table_Index[],,MATCH(AA$12,Table_Index[#Headers],0)),
Table_Index[ID],$Q96,Table_Index[year],$R96)/COUNTIFS(Table_Index[Quarter],"&lt;&gt;''",Table_Index[ID],$Q96,Table_Index[year],$R96)</f>
        <v>4.4989700000000001E-2</v>
      </c>
      <c r="AB96">
        <f>SUMIFS(INDEX(Table_Index[],,MATCH(AB$12,Table_Index[#Headers],0)),
Table_Index[ID],$Q96,Table_Index[year],$R96)/COUNTIFS(Table_Index[Quarter],"&lt;&gt;''",Table_Index[ID],$Q96,Table_Index[year],$R96)</f>
        <v>5.8592999999999996E-3</v>
      </c>
      <c r="AC96" s="24">
        <f t="shared" si="6"/>
        <v>0.99999990000000005</v>
      </c>
      <c r="AD96">
        <f>COUNTIFS(Table_Index[Quarter],"&lt;&gt;''",Table_Index[ID],$Q96,Table_Index[year],$R96)</f>
        <v>1</v>
      </c>
      <c r="AE96" s="34">
        <f t="shared" si="7"/>
        <v>0.83951357292412998</v>
      </c>
    </row>
    <row r="97" spans="1:31" x14ac:dyDescent="0.3">
      <c r="A97">
        <v>9109</v>
      </c>
      <c r="B97">
        <v>2003</v>
      </c>
      <c r="C97">
        <v>1</v>
      </c>
      <c r="D97">
        <v>0.25618809999999997</v>
      </c>
      <c r="E97">
        <v>0.10396039999999999</v>
      </c>
      <c r="F97">
        <v>0.1188119</v>
      </c>
      <c r="G97">
        <v>0.31113859999999999</v>
      </c>
      <c r="H97">
        <v>0</v>
      </c>
      <c r="I97">
        <v>0</v>
      </c>
      <c r="J97">
        <v>7.9207899999999998E-2</v>
      </c>
      <c r="K97">
        <v>5.9405899999999998E-2</v>
      </c>
      <c r="L97">
        <v>6.5346500000000002E-2</v>
      </c>
      <c r="M97">
        <v>5.9405999999999999E-3</v>
      </c>
      <c r="O97" t="str">
        <f>Table_Index[[#This Row],[ID]]&amp;Table_Index[[#This Row],[year]]</f>
        <v>91092003</v>
      </c>
      <c r="P97" t="str">
        <v>91202003</v>
      </c>
      <c r="Q97" t="str">
        <f t="shared" si="4"/>
        <v>9120</v>
      </c>
      <c r="R97" t="str">
        <f t="shared" si="5"/>
        <v>2003</v>
      </c>
      <c r="S97">
        <f>SUMIFS(INDEX(Table_Index[],,MATCH(S$12,Table_Index[#Headers],0)),
Table_Index[ID],$Q97,Table_Index[year],$R97)/COUNTIFS(Table_Index[Quarter],"&lt;&gt;''",Table_Index[ID],$Q97,Table_Index[year],$R97)</f>
        <v>1.0800199999999999E-2</v>
      </c>
      <c r="T97">
        <f>SUMIFS(INDEX(Table_Index[],,MATCH(T$12,Table_Index[#Headers],0)),
Table_Index[ID],$Q97,Table_Index[year],$R97)/COUNTIFS(Table_Index[Quarter],"&lt;&gt;''",Table_Index[ID],$Q97,Table_Index[year],$R97)</f>
        <v>0.12804080000000001</v>
      </c>
      <c r="U97">
        <f>SUMIFS(INDEX(Table_Index[],,MATCH(U$12,Table_Index[#Headers],0)),
Table_Index[ID],$Q97,Table_Index[year],$R97)/COUNTIFS(Table_Index[Quarter],"&lt;&gt;''",Table_Index[ID],$Q97,Table_Index[year],$R97)</f>
        <v>7.4737725000000005E-2</v>
      </c>
      <c r="V97">
        <f>SUMIFS(INDEX(Table_Index[],,MATCH(V$12,Table_Index[#Headers],0)),
Table_Index[ID],$Q97,Table_Index[year],$R97)/COUNTIFS(Table_Index[Quarter],"&lt;&gt;''",Table_Index[ID],$Q97,Table_Index[year],$R97)</f>
        <v>0.14687804999999998</v>
      </c>
      <c r="W97">
        <f>SUMIFS(INDEX(Table_Index[],,MATCH(W$12,Table_Index[#Headers],0)),
Table_Index[ID],$Q97,Table_Index[year],$R97)/COUNTIFS(Table_Index[Quarter],"&lt;&gt;''",Table_Index[ID],$Q97,Table_Index[year],$R97)</f>
        <v>2.8429100000000002E-2</v>
      </c>
      <c r="X97">
        <f>SUMIFS(INDEX(Table_Index[],,MATCH(X$12,Table_Index[#Headers],0)),
Table_Index[ID],$Q97,Table_Index[year],$R97)/COUNTIFS(Table_Index[Quarter],"&lt;&gt;''",Table_Index[ID],$Q97,Table_Index[year],$R97)</f>
        <v>0.26451292500000001</v>
      </c>
      <c r="Y97">
        <f>SUMIFS(INDEX(Table_Index[],,MATCH(Y$12,Table_Index[#Headers],0)),
Table_Index[ID],$Q97,Table_Index[year],$R97)/COUNTIFS(Table_Index[Quarter],"&lt;&gt;''",Table_Index[ID],$Q97,Table_Index[year],$R97)</f>
        <v>0.22931225</v>
      </c>
      <c r="Z97">
        <f>SUMIFS(INDEX(Table_Index[],,MATCH(Z$12,Table_Index[#Headers],0)),
Table_Index[ID],$Q97,Table_Index[year],$R97)/COUNTIFS(Table_Index[Quarter],"&lt;&gt;''",Table_Index[ID],$Q97,Table_Index[year],$R97)</f>
        <v>2.1472675E-2</v>
      </c>
      <c r="AA97">
        <f>SUMIFS(INDEX(Table_Index[],,MATCH(AA$12,Table_Index[#Headers],0)),
Table_Index[ID],$Q97,Table_Index[year],$R97)/COUNTIFS(Table_Index[Quarter],"&lt;&gt;''",Table_Index[ID],$Q97,Table_Index[year],$R97)</f>
        <v>8.0544450000000004E-2</v>
      </c>
      <c r="AB97">
        <f>SUMIFS(INDEX(Table_Index[],,MATCH(AB$12,Table_Index[#Headers],0)),
Table_Index[ID],$Q97,Table_Index[year],$R97)/COUNTIFS(Table_Index[Quarter],"&lt;&gt;''",Table_Index[ID],$Q97,Table_Index[year],$R97)</f>
        <v>6.3908000000000003E-3</v>
      </c>
      <c r="AC97" s="24">
        <f t="shared" si="6"/>
        <v>0.99111897500000001</v>
      </c>
      <c r="AD97">
        <f>COUNTIFS(Table_Index[Quarter],"&lt;&gt;''",Table_Index[ID],$Q97,Table_Index[year],$R97)</f>
        <v>4</v>
      </c>
      <c r="AE97" s="34">
        <f t="shared" si="7"/>
        <v>0.82598128436431562</v>
      </c>
    </row>
    <row r="98" spans="1:31" x14ac:dyDescent="0.3">
      <c r="A98">
        <v>9109</v>
      </c>
      <c r="B98">
        <v>2003</v>
      </c>
      <c r="C98">
        <v>2</v>
      </c>
      <c r="D98">
        <v>0.1179053</v>
      </c>
      <c r="E98">
        <v>5.3593300000000003E-2</v>
      </c>
      <c r="F98">
        <v>9.00368E-2</v>
      </c>
      <c r="G98">
        <v>0.14791750000000001</v>
      </c>
      <c r="H98">
        <v>3.2334599999999998E-2</v>
      </c>
      <c r="I98">
        <v>0.33603</v>
      </c>
      <c r="J98">
        <v>0.16966110000000001</v>
      </c>
      <c r="K98">
        <v>0</v>
      </c>
      <c r="L98">
        <v>4.7162099999999998E-2</v>
      </c>
      <c r="M98">
        <v>5.3593E-3</v>
      </c>
      <c r="O98" t="str">
        <f>Table_Index[[#This Row],[ID]]&amp;Table_Index[[#This Row],[year]]</f>
        <v>91092003</v>
      </c>
      <c r="P98" t="str">
        <v>91202004</v>
      </c>
      <c r="Q98" t="str">
        <f t="shared" si="4"/>
        <v>9120</v>
      </c>
      <c r="R98" t="str">
        <f t="shared" si="5"/>
        <v>2004</v>
      </c>
      <c r="S98">
        <f>SUMIFS(INDEX(Table_Index[],,MATCH(S$12,Table_Index[#Headers],0)),
Table_Index[ID],$Q98,Table_Index[year],$R98)/COUNTIFS(Table_Index[Quarter],"&lt;&gt;''",Table_Index[ID],$Q98,Table_Index[year],$R98)</f>
        <v>3.8236800000000001E-2</v>
      </c>
      <c r="T98">
        <f>SUMIFS(INDEX(Table_Index[],,MATCH(T$12,Table_Index[#Headers],0)),
Table_Index[ID],$Q98,Table_Index[year],$R98)/COUNTIFS(Table_Index[Quarter],"&lt;&gt;''",Table_Index[ID],$Q98,Table_Index[year],$R98)</f>
        <v>0.104447875</v>
      </c>
      <c r="U98">
        <f>SUMIFS(INDEX(Table_Index[],,MATCH(U$12,Table_Index[#Headers],0)),
Table_Index[ID],$Q98,Table_Index[year],$R98)/COUNTIFS(Table_Index[Quarter],"&lt;&gt;''",Table_Index[ID],$Q98,Table_Index[year],$R98)</f>
        <v>4.5001224999999999E-2</v>
      </c>
      <c r="V98">
        <f>SUMIFS(INDEX(Table_Index[],,MATCH(V$12,Table_Index[#Headers],0)),
Table_Index[ID],$Q98,Table_Index[year],$R98)/COUNTIFS(Table_Index[Quarter],"&lt;&gt;''",Table_Index[ID],$Q98,Table_Index[year],$R98)</f>
        <v>8.2922374999999993E-2</v>
      </c>
      <c r="W98">
        <f>SUMIFS(INDEX(Table_Index[],,MATCH(W$12,Table_Index[#Headers],0)),
Table_Index[ID],$Q98,Table_Index[year],$R98)/COUNTIFS(Table_Index[Quarter],"&lt;&gt;''",Table_Index[ID],$Q98,Table_Index[year],$R98)</f>
        <v>0.26056600000000002</v>
      </c>
      <c r="X98">
        <f>SUMIFS(INDEX(Table_Index[],,MATCH(X$12,Table_Index[#Headers],0)),
Table_Index[ID],$Q98,Table_Index[year],$R98)/COUNTIFS(Table_Index[Quarter],"&lt;&gt;''",Table_Index[ID],$Q98,Table_Index[year],$R98)</f>
        <v>0.10009504999999999</v>
      </c>
      <c r="Y98">
        <f>SUMIFS(INDEX(Table_Index[],,MATCH(Y$12,Table_Index[#Headers],0)),
Table_Index[ID],$Q98,Table_Index[year],$R98)/COUNTIFS(Table_Index[Quarter],"&lt;&gt;''",Table_Index[ID],$Q98,Table_Index[year],$R98)</f>
        <v>9.5217049999999998E-2</v>
      </c>
      <c r="Z98">
        <f>SUMIFS(INDEX(Table_Index[],,MATCH(Z$12,Table_Index[#Headers],0)),
Table_Index[ID],$Q98,Table_Index[year],$R98)/COUNTIFS(Table_Index[Quarter],"&lt;&gt;''",Table_Index[ID],$Q98,Table_Index[year],$R98)</f>
        <v>0.25143257500000005</v>
      </c>
      <c r="AA98">
        <f>SUMIFS(INDEX(Table_Index[],,MATCH(AA$12,Table_Index[#Headers],0)),
Table_Index[ID],$Q98,Table_Index[year],$R98)/COUNTIFS(Table_Index[Quarter],"&lt;&gt;''",Table_Index[ID],$Q98,Table_Index[year],$R98)</f>
        <v>1.7716724999999999E-2</v>
      </c>
      <c r="AB98">
        <f>SUMIFS(INDEX(Table_Index[],,MATCH(AB$12,Table_Index[#Headers],0)),
Table_Index[ID],$Q98,Table_Index[year],$R98)/COUNTIFS(Table_Index[Quarter],"&lt;&gt;''",Table_Index[ID],$Q98,Table_Index[year],$R98)</f>
        <v>4.3642500000000001E-3</v>
      </c>
      <c r="AC98" s="24">
        <f t="shared" si="6"/>
        <v>0.9999999249999999</v>
      </c>
      <c r="AD98">
        <f>COUNTIFS(Table_Index[Quarter],"&lt;&gt;''",Table_Index[ID],$Q98,Table_Index[year],$R98)</f>
        <v>4</v>
      </c>
      <c r="AE98" s="34">
        <f t="shared" si="7"/>
        <v>0.82819614321147939</v>
      </c>
    </row>
    <row r="99" spans="1:31" x14ac:dyDescent="0.3">
      <c r="A99">
        <v>9109</v>
      </c>
      <c r="B99">
        <v>2003</v>
      </c>
      <c r="C99">
        <v>3</v>
      </c>
      <c r="D99">
        <v>7.3689500000000005E-2</v>
      </c>
      <c r="E99">
        <v>0.15407799999999999</v>
      </c>
      <c r="F99">
        <v>0.13733039999999999</v>
      </c>
      <c r="G99">
        <v>0.1735053</v>
      </c>
      <c r="H99">
        <v>0</v>
      </c>
      <c r="I99">
        <v>0.2847095</v>
      </c>
      <c r="J99">
        <v>0</v>
      </c>
      <c r="K99">
        <v>3.3495200000000003E-2</v>
      </c>
      <c r="L99">
        <v>0.13398090000000001</v>
      </c>
      <c r="M99">
        <v>9.2111999999999992E-3</v>
      </c>
      <c r="O99" t="str">
        <f>Table_Index[[#This Row],[ID]]&amp;Table_Index[[#This Row],[year]]</f>
        <v>91092003</v>
      </c>
      <c r="P99" t="str">
        <v>91202005</v>
      </c>
      <c r="Q99" t="str">
        <f t="shared" si="4"/>
        <v>9120</v>
      </c>
      <c r="R99" t="str">
        <f t="shared" si="5"/>
        <v>2005</v>
      </c>
      <c r="S99">
        <f>SUMIFS(INDEX(Table_Index[],,MATCH(S$12,Table_Index[#Headers],0)),
Table_Index[ID],$Q99,Table_Index[year],$R99)/COUNTIFS(Table_Index[Quarter],"&lt;&gt;''",Table_Index[ID],$Q99,Table_Index[year],$R99)</f>
        <v>0.11039457499999999</v>
      </c>
      <c r="T99">
        <f>SUMIFS(INDEX(Table_Index[],,MATCH(T$12,Table_Index[#Headers],0)),
Table_Index[ID],$Q99,Table_Index[year],$R99)/COUNTIFS(Table_Index[Quarter],"&lt;&gt;''",Table_Index[ID],$Q99,Table_Index[year],$R99)</f>
        <v>0.116686975</v>
      </c>
      <c r="U99">
        <f>SUMIFS(INDEX(Table_Index[],,MATCH(U$12,Table_Index[#Headers],0)),
Table_Index[ID],$Q99,Table_Index[year],$R99)/COUNTIFS(Table_Index[Quarter],"&lt;&gt;''",Table_Index[ID],$Q99,Table_Index[year],$R99)</f>
        <v>5.5916099999999996E-2</v>
      </c>
      <c r="V99">
        <f>SUMIFS(INDEX(Table_Index[],,MATCH(V$12,Table_Index[#Headers],0)),
Table_Index[ID],$Q99,Table_Index[year],$R99)/COUNTIFS(Table_Index[Quarter],"&lt;&gt;''",Table_Index[ID],$Q99,Table_Index[year],$R99)</f>
        <v>8.7950250000000008E-2</v>
      </c>
      <c r="W99">
        <f>SUMIFS(INDEX(Table_Index[],,MATCH(W$12,Table_Index[#Headers],0)),
Table_Index[ID],$Q99,Table_Index[year],$R99)/COUNTIFS(Table_Index[Quarter],"&lt;&gt;''",Table_Index[ID],$Q99,Table_Index[year],$R99)</f>
        <v>1.0510749999999999E-2</v>
      </c>
      <c r="X99">
        <f>SUMIFS(INDEX(Table_Index[],,MATCH(X$12,Table_Index[#Headers],0)),
Table_Index[ID],$Q99,Table_Index[year],$R99)/COUNTIFS(Table_Index[Quarter],"&lt;&gt;''",Table_Index[ID],$Q99,Table_Index[year],$R99)</f>
        <v>0.31394877500000001</v>
      </c>
      <c r="Y99">
        <f>SUMIFS(INDEX(Table_Index[],,MATCH(Y$12,Table_Index[#Headers],0)),
Table_Index[ID],$Q99,Table_Index[year],$R99)/COUNTIFS(Table_Index[Quarter],"&lt;&gt;''",Table_Index[ID],$Q99,Table_Index[year],$R99)</f>
        <v>0.14989117500000002</v>
      </c>
      <c r="Z99">
        <f>SUMIFS(INDEX(Table_Index[],,MATCH(Z$12,Table_Index[#Headers],0)),
Table_Index[ID],$Q99,Table_Index[year],$R99)/COUNTIFS(Table_Index[Quarter],"&lt;&gt;''",Table_Index[ID],$Q99,Table_Index[year],$R99)</f>
        <v>9.8936349999999992E-2</v>
      </c>
      <c r="AA99">
        <f>SUMIFS(INDEX(Table_Index[],,MATCH(AA$12,Table_Index[#Headers],0)),
Table_Index[ID],$Q99,Table_Index[year],$R99)/COUNTIFS(Table_Index[Quarter],"&lt;&gt;''",Table_Index[ID],$Q99,Table_Index[year],$R99)</f>
        <v>5.2144275000000004E-2</v>
      </c>
      <c r="AB99">
        <f>SUMIFS(INDEX(Table_Index[],,MATCH(AB$12,Table_Index[#Headers],0)),
Table_Index[ID],$Q99,Table_Index[year],$R99)/COUNTIFS(Table_Index[Quarter],"&lt;&gt;''",Table_Index[ID],$Q99,Table_Index[year],$R99)</f>
        <v>3.6207499999999998E-3</v>
      </c>
      <c r="AC99" s="24">
        <f t="shared" si="6"/>
        <v>0.99999997499999993</v>
      </c>
      <c r="AD99">
        <f>COUNTIFS(Table_Index[Quarter],"&lt;&gt;''",Table_Index[ID],$Q99,Table_Index[year],$R99)</f>
        <v>4</v>
      </c>
      <c r="AE99" s="34">
        <f t="shared" si="7"/>
        <v>0.82967312083204181</v>
      </c>
    </row>
    <row r="100" spans="1:31" x14ac:dyDescent="0.3">
      <c r="A100">
        <v>9109</v>
      </c>
      <c r="B100">
        <v>2003</v>
      </c>
      <c r="C100">
        <v>4</v>
      </c>
      <c r="D100">
        <v>2.0236E-3</v>
      </c>
      <c r="E100">
        <v>3.9508E-3</v>
      </c>
      <c r="F100">
        <v>2.6981000000000002E-3</v>
      </c>
      <c r="G100">
        <v>2.3934999999999998E-3</v>
      </c>
      <c r="H100">
        <v>0</v>
      </c>
      <c r="I100">
        <v>8.1907000000000004E-3</v>
      </c>
      <c r="J100">
        <v>1.4968E-2</v>
      </c>
      <c r="K100">
        <v>0.9636072</v>
      </c>
      <c r="L100">
        <v>1.8309000000000001E-3</v>
      </c>
      <c r="M100">
        <v>3.3730000000000001E-4</v>
      </c>
      <c r="O100" t="str">
        <f>Table_Index[[#This Row],[ID]]&amp;Table_Index[[#This Row],[year]]</f>
        <v>91092003</v>
      </c>
      <c r="P100" t="str">
        <v>91212003</v>
      </c>
      <c r="Q100" t="str">
        <f t="shared" si="4"/>
        <v>9121</v>
      </c>
      <c r="R100" t="str">
        <f t="shared" si="5"/>
        <v>2003</v>
      </c>
      <c r="S100">
        <f>SUMIFS(INDEX(Table_Index[],,MATCH(S$12,Table_Index[#Headers],0)),
Table_Index[ID],$Q100,Table_Index[year],$R100)/COUNTIFS(Table_Index[Quarter],"&lt;&gt;''",Table_Index[ID],$Q100,Table_Index[year],$R100)</f>
        <v>9.0582325000000005E-2</v>
      </c>
      <c r="T100">
        <f>SUMIFS(INDEX(Table_Index[],,MATCH(T$12,Table_Index[#Headers],0)),
Table_Index[ID],$Q100,Table_Index[year],$R100)/COUNTIFS(Table_Index[Quarter],"&lt;&gt;''",Table_Index[ID],$Q100,Table_Index[year],$R100)</f>
        <v>0.10734965</v>
      </c>
      <c r="U100">
        <f>SUMIFS(INDEX(Table_Index[],,MATCH(U$12,Table_Index[#Headers],0)),
Table_Index[ID],$Q100,Table_Index[year],$R100)/COUNTIFS(Table_Index[Quarter],"&lt;&gt;''",Table_Index[ID],$Q100,Table_Index[year],$R100)</f>
        <v>3.9714474999999999E-2</v>
      </c>
      <c r="V100">
        <f>SUMIFS(INDEX(Table_Index[],,MATCH(V$12,Table_Index[#Headers],0)),
Table_Index[ID],$Q100,Table_Index[year],$R100)/COUNTIFS(Table_Index[Quarter],"&lt;&gt;''",Table_Index[ID],$Q100,Table_Index[year],$R100)</f>
        <v>0.16885437499999997</v>
      </c>
      <c r="W100">
        <f>SUMIFS(INDEX(Table_Index[],,MATCH(W$12,Table_Index[#Headers],0)),
Table_Index[ID],$Q100,Table_Index[year],$R100)/COUNTIFS(Table_Index[Quarter],"&lt;&gt;''",Table_Index[ID],$Q100,Table_Index[year],$R100)</f>
        <v>3.5693500000000002E-3</v>
      </c>
      <c r="X100">
        <f>SUMIFS(INDEX(Table_Index[],,MATCH(X$12,Table_Index[#Headers],0)),
Table_Index[ID],$Q100,Table_Index[year],$R100)/COUNTIFS(Table_Index[Quarter],"&lt;&gt;''",Table_Index[ID],$Q100,Table_Index[year],$R100)</f>
        <v>0.17575922500000002</v>
      </c>
      <c r="Y100">
        <f>SUMIFS(INDEX(Table_Index[],,MATCH(Y$12,Table_Index[#Headers],0)),
Table_Index[ID],$Q100,Table_Index[year],$R100)/COUNTIFS(Table_Index[Quarter],"&lt;&gt;''",Table_Index[ID],$Q100,Table_Index[year],$R100)</f>
        <v>0.1266168</v>
      </c>
      <c r="Z100">
        <f>SUMIFS(INDEX(Table_Index[],,MATCH(Z$12,Table_Index[#Headers],0)),
Table_Index[ID],$Q100,Table_Index[year],$R100)/COUNTIFS(Table_Index[Quarter],"&lt;&gt;''",Table_Index[ID],$Q100,Table_Index[year],$R100)</f>
        <v>0.24326547499999998</v>
      </c>
      <c r="AA100">
        <f>SUMIFS(INDEX(Table_Index[],,MATCH(AA$12,Table_Index[#Headers],0)),
Table_Index[ID],$Q100,Table_Index[year],$R100)/COUNTIFS(Table_Index[Quarter],"&lt;&gt;''",Table_Index[ID],$Q100,Table_Index[year],$R100)</f>
        <v>3.7584275E-2</v>
      </c>
      <c r="AB100">
        <f>SUMIFS(INDEX(Table_Index[],,MATCH(AB$12,Table_Index[#Headers],0)),
Table_Index[ID],$Q100,Table_Index[year],$R100)/COUNTIFS(Table_Index[Quarter],"&lt;&gt;''",Table_Index[ID],$Q100,Table_Index[year],$R100)</f>
        <v>6.7041000000000002E-3</v>
      </c>
      <c r="AC100" s="24">
        <f t="shared" si="6"/>
        <v>1.0000000499999999</v>
      </c>
      <c r="AD100">
        <f>COUNTIFS(Table_Index[Quarter],"&lt;&gt;''",Table_Index[ID],$Q100,Table_Index[year],$R100)</f>
        <v>4</v>
      </c>
      <c r="AE100" s="34">
        <f t="shared" si="7"/>
        <v>0.84261038207598127</v>
      </c>
    </row>
    <row r="101" spans="1:31" x14ac:dyDescent="0.3">
      <c r="A101">
        <v>9109</v>
      </c>
      <c r="B101">
        <v>2004</v>
      </c>
      <c r="C101">
        <v>1</v>
      </c>
      <c r="D101">
        <v>0</v>
      </c>
      <c r="E101">
        <v>9.4157400000000002E-2</v>
      </c>
      <c r="F101">
        <v>4.8285799999999997E-2</v>
      </c>
      <c r="G101">
        <v>6.0357300000000003E-2</v>
      </c>
      <c r="H101">
        <v>4.3457299999999997E-2</v>
      </c>
      <c r="I101">
        <v>0.41525830000000002</v>
      </c>
      <c r="J101">
        <v>0.19314339999999999</v>
      </c>
      <c r="K101">
        <v>9.1743099999999994E-2</v>
      </c>
      <c r="L101">
        <v>4.5871599999999998E-2</v>
      </c>
      <c r="M101">
        <v>7.7257000000000003E-3</v>
      </c>
      <c r="O101" t="str">
        <f>Table_Index[[#This Row],[ID]]&amp;Table_Index[[#This Row],[year]]</f>
        <v>91092004</v>
      </c>
      <c r="P101" t="str">
        <v>91212004</v>
      </c>
      <c r="Q101" t="str">
        <f t="shared" si="4"/>
        <v>9121</v>
      </c>
      <c r="R101" t="str">
        <f t="shared" si="5"/>
        <v>2004</v>
      </c>
      <c r="S101">
        <f>SUMIFS(INDEX(Table_Index[],,MATCH(S$12,Table_Index[#Headers],0)),
Table_Index[ID],$Q101,Table_Index[year],$R101)/COUNTIFS(Table_Index[Quarter],"&lt;&gt;''",Table_Index[ID],$Q101,Table_Index[year],$R101)</f>
        <v>8.7766850000000007E-2</v>
      </c>
      <c r="T101">
        <f>SUMIFS(INDEX(Table_Index[],,MATCH(T$12,Table_Index[#Headers],0)),
Table_Index[ID],$Q101,Table_Index[year],$R101)/COUNTIFS(Table_Index[Quarter],"&lt;&gt;''",Table_Index[ID],$Q101,Table_Index[year],$R101)</f>
        <v>0.31590755000000004</v>
      </c>
      <c r="U101">
        <f>SUMIFS(INDEX(Table_Index[],,MATCH(U$12,Table_Index[#Headers],0)),
Table_Index[ID],$Q101,Table_Index[year],$R101)/COUNTIFS(Table_Index[Quarter],"&lt;&gt;''",Table_Index[ID],$Q101,Table_Index[year],$R101)</f>
        <v>6.3832725000000007E-2</v>
      </c>
      <c r="V101">
        <f>SUMIFS(INDEX(Table_Index[],,MATCH(V$12,Table_Index[#Headers],0)),
Table_Index[ID],$Q101,Table_Index[year],$R101)/COUNTIFS(Table_Index[Quarter],"&lt;&gt;''",Table_Index[ID],$Q101,Table_Index[year],$R101)</f>
        <v>9.7148724999999991E-2</v>
      </c>
      <c r="W101">
        <f>SUMIFS(INDEX(Table_Index[],,MATCH(W$12,Table_Index[#Headers],0)),
Table_Index[ID],$Q101,Table_Index[year],$R101)/COUNTIFS(Table_Index[Quarter],"&lt;&gt;''",Table_Index[ID],$Q101,Table_Index[year],$R101)</f>
        <v>1.4562750000000001E-2</v>
      </c>
      <c r="X101">
        <f>SUMIFS(INDEX(Table_Index[],,MATCH(X$12,Table_Index[#Headers],0)),
Table_Index[ID],$Q101,Table_Index[year],$R101)/COUNTIFS(Table_Index[Quarter],"&lt;&gt;''",Table_Index[ID],$Q101,Table_Index[year],$R101)</f>
        <v>0.19787487500000001</v>
      </c>
      <c r="Y101">
        <f>SUMIFS(INDEX(Table_Index[],,MATCH(Y$12,Table_Index[#Headers],0)),
Table_Index[ID],$Q101,Table_Index[year],$R101)/COUNTIFS(Table_Index[Quarter],"&lt;&gt;''",Table_Index[ID],$Q101,Table_Index[year],$R101)</f>
        <v>0.15689197499999999</v>
      </c>
      <c r="Z101">
        <f>SUMIFS(INDEX(Table_Index[],,MATCH(Z$12,Table_Index[#Headers],0)),
Table_Index[ID],$Q101,Table_Index[year],$R101)/COUNTIFS(Table_Index[Quarter],"&lt;&gt;''",Table_Index[ID],$Q101,Table_Index[year],$R101)</f>
        <v>2.37798E-2</v>
      </c>
      <c r="AA101">
        <f>SUMIFS(INDEX(Table_Index[],,MATCH(AA$12,Table_Index[#Headers],0)),
Table_Index[ID],$Q101,Table_Index[year],$R101)/COUNTIFS(Table_Index[Quarter],"&lt;&gt;''",Table_Index[ID],$Q101,Table_Index[year],$R101)</f>
        <v>3.7570450000000005E-2</v>
      </c>
      <c r="AB101">
        <f>SUMIFS(INDEX(Table_Index[],,MATCH(AB$12,Table_Index[#Headers],0)),
Table_Index[ID],$Q101,Table_Index[year],$R101)/COUNTIFS(Table_Index[Quarter],"&lt;&gt;''",Table_Index[ID],$Q101,Table_Index[year],$R101)</f>
        <v>4.6642999999999997E-3</v>
      </c>
      <c r="AC101" s="24">
        <f t="shared" si="6"/>
        <v>1</v>
      </c>
      <c r="AD101">
        <f>COUNTIFS(Table_Index[Quarter],"&lt;&gt;''",Table_Index[ID],$Q101,Table_Index[year],$R101)</f>
        <v>4</v>
      </c>
      <c r="AE101" s="34">
        <f t="shared" si="7"/>
        <v>0.81300650338506242</v>
      </c>
    </row>
    <row r="102" spans="1:31" x14ac:dyDescent="0.3">
      <c r="A102">
        <v>9109</v>
      </c>
      <c r="B102">
        <v>2004</v>
      </c>
      <c r="C102">
        <v>2</v>
      </c>
      <c r="D102">
        <v>7.5660900000000003E-2</v>
      </c>
      <c r="E102">
        <v>8.3865099999999998E-2</v>
      </c>
      <c r="F102">
        <v>0.13855970000000001</v>
      </c>
      <c r="G102">
        <v>0.22971739999999999</v>
      </c>
      <c r="H102">
        <v>0</v>
      </c>
      <c r="I102">
        <v>0</v>
      </c>
      <c r="J102">
        <v>0.3536919</v>
      </c>
      <c r="K102">
        <v>3.6463099999999998E-2</v>
      </c>
      <c r="L102">
        <v>7.6572500000000002E-2</v>
      </c>
      <c r="M102">
        <v>5.4695000000000004E-3</v>
      </c>
      <c r="O102" t="str">
        <f>Table_Index[[#This Row],[ID]]&amp;Table_Index[[#This Row],[year]]</f>
        <v>91092004</v>
      </c>
      <c r="P102" t="str">
        <v>91212005</v>
      </c>
      <c r="Q102" t="str">
        <f t="shared" si="4"/>
        <v>9121</v>
      </c>
      <c r="R102" t="str">
        <f t="shared" si="5"/>
        <v>2005</v>
      </c>
      <c r="S102">
        <f>SUMIFS(INDEX(Table_Index[],,MATCH(S$12,Table_Index[#Headers],0)),
Table_Index[ID],$Q102,Table_Index[year],$R102)/COUNTIFS(Table_Index[Quarter],"&lt;&gt;''",Table_Index[ID],$Q102,Table_Index[year],$R102)</f>
        <v>0.15853667500000002</v>
      </c>
      <c r="T102">
        <f>SUMIFS(INDEX(Table_Index[],,MATCH(T$12,Table_Index[#Headers],0)),
Table_Index[ID],$Q102,Table_Index[year],$R102)/COUNTIFS(Table_Index[Quarter],"&lt;&gt;''",Table_Index[ID],$Q102,Table_Index[year],$R102)</f>
        <v>0.11720650000000001</v>
      </c>
      <c r="U102">
        <f>SUMIFS(INDEX(Table_Index[],,MATCH(U$12,Table_Index[#Headers],0)),
Table_Index[ID],$Q102,Table_Index[year],$R102)/COUNTIFS(Table_Index[Quarter],"&lt;&gt;''",Table_Index[ID],$Q102,Table_Index[year],$R102)</f>
        <v>6.6866124999999998E-2</v>
      </c>
      <c r="V102">
        <f>SUMIFS(INDEX(Table_Index[],,MATCH(V$12,Table_Index[#Headers],0)),
Table_Index[ID],$Q102,Table_Index[year],$R102)/COUNTIFS(Table_Index[Quarter],"&lt;&gt;''",Table_Index[ID],$Q102,Table_Index[year],$R102)</f>
        <v>0.12661944999999999</v>
      </c>
      <c r="W102">
        <f>SUMIFS(INDEX(Table_Index[],,MATCH(W$12,Table_Index[#Headers],0)),
Table_Index[ID],$Q102,Table_Index[year],$R102)/COUNTIFS(Table_Index[Quarter],"&lt;&gt;''",Table_Index[ID],$Q102,Table_Index[year],$R102)</f>
        <v>1.05713E-2</v>
      </c>
      <c r="X102">
        <f>SUMIFS(INDEX(Table_Index[],,MATCH(X$12,Table_Index[#Headers],0)),
Table_Index[ID],$Q102,Table_Index[year],$R102)/COUNTIFS(Table_Index[Quarter],"&lt;&gt;''",Table_Index[ID],$Q102,Table_Index[year],$R102)</f>
        <v>0.232596725</v>
      </c>
      <c r="Y102">
        <f>SUMIFS(INDEX(Table_Index[],,MATCH(Y$12,Table_Index[#Headers],0)),
Table_Index[ID],$Q102,Table_Index[year],$R102)/COUNTIFS(Table_Index[Quarter],"&lt;&gt;''",Table_Index[ID],$Q102,Table_Index[year],$R102)</f>
        <v>0.18244045</v>
      </c>
      <c r="Z102">
        <f>SUMIFS(INDEX(Table_Index[],,MATCH(Z$12,Table_Index[#Headers],0)),
Table_Index[ID],$Q102,Table_Index[year],$R102)/COUNTIFS(Table_Index[Quarter],"&lt;&gt;''",Table_Index[ID],$Q102,Table_Index[year],$R102)</f>
        <v>4.2904974999999998E-2</v>
      </c>
      <c r="AA102">
        <f>SUMIFS(INDEX(Table_Index[],,MATCH(AA$12,Table_Index[#Headers],0)),
Table_Index[ID],$Q102,Table_Index[year],$R102)/COUNTIFS(Table_Index[Quarter],"&lt;&gt;''",Table_Index[ID],$Q102,Table_Index[year],$R102)</f>
        <v>5.8166674999999994E-2</v>
      </c>
      <c r="AB102">
        <f>SUMIFS(INDEX(Table_Index[],,MATCH(AB$12,Table_Index[#Headers],0)),
Table_Index[ID],$Q102,Table_Index[year],$R102)/COUNTIFS(Table_Index[Quarter],"&lt;&gt;''",Table_Index[ID],$Q102,Table_Index[year],$R102)</f>
        <v>4.0911250000000001E-3</v>
      </c>
      <c r="AC102" s="24">
        <f t="shared" si="6"/>
        <v>0.99999999999999989</v>
      </c>
      <c r="AD102">
        <f>COUNTIFS(Table_Index[Quarter],"&lt;&gt;''",Table_Index[ID],$Q102,Table_Index[year],$R102)</f>
        <v>4</v>
      </c>
      <c r="AE102" s="34">
        <f t="shared" si="7"/>
        <v>0.84788675232218624</v>
      </c>
    </row>
    <row r="103" spans="1:31" x14ac:dyDescent="0.3">
      <c r="A103">
        <v>9109</v>
      </c>
      <c r="B103">
        <v>2004</v>
      </c>
      <c r="C103">
        <v>3</v>
      </c>
      <c r="D103">
        <v>0.1214182</v>
      </c>
      <c r="E103">
        <v>0.16998540000000001</v>
      </c>
      <c r="F103">
        <v>0.10199129999999999</v>
      </c>
      <c r="G103">
        <v>0</v>
      </c>
      <c r="H103">
        <v>0</v>
      </c>
      <c r="I103">
        <v>0.1772705</v>
      </c>
      <c r="J103">
        <v>0.34482760000000001</v>
      </c>
      <c r="K103">
        <v>2.4283599999999999E-2</v>
      </c>
      <c r="L103">
        <v>5.3423999999999999E-2</v>
      </c>
      <c r="M103">
        <v>6.7993999999999997E-3</v>
      </c>
      <c r="O103" t="str">
        <f>Table_Index[[#This Row],[ID]]&amp;Table_Index[[#This Row],[year]]</f>
        <v>91092004</v>
      </c>
      <c r="P103" t="str">
        <v>91212006</v>
      </c>
      <c r="Q103" t="str">
        <f t="shared" si="4"/>
        <v>9121</v>
      </c>
      <c r="R103" t="str">
        <f t="shared" si="5"/>
        <v>2006</v>
      </c>
      <c r="S103">
        <f>SUMIFS(INDEX(Table_Index[],,MATCH(S$12,Table_Index[#Headers],0)),
Table_Index[ID],$Q103,Table_Index[year],$R103)/COUNTIFS(Table_Index[Quarter],"&lt;&gt;''",Table_Index[ID],$Q103,Table_Index[year],$R103)</f>
        <v>0.10862507500000002</v>
      </c>
      <c r="T103">
        <f>SUMIFS(INDEX(Table_Index[],,MATCH(T$12,Table_Index[#Headers],0)),
Table_Index[ID],$Q103,Table_Index[year],$R103)/COUNTIFS(Table_Index[Quarter],"&lt;&gt;''",Table_Index[ID],$Q103,Table_Index[year],$R103)</f>
        <v>0.203251025</v>
      </c>
      <c r="U103">
        <f>SUMIFS(INDEX(Table_Index[],,MATCH(U$12,Table_Index[#Headers],0)),
Table_Index[ID],$Q103,Table_Index[year],$R103)/COUNTIFS(Table_Index[Quarter],"&lt;&gt;''",Table_Index[ID],$Q103,Table_Index[year],$R103)</f>
        <v>6.8966725000000006E-2</v>
      </c>
      <c r="V103">
        <f>SUMIFS(INDEX(Table_Index[],,MATCH(V$12,Table_Index[#Headers],0)),
Table_Index[ID],$Q103,Table_Index[year],$R103)/COUNTIFS(Table_Index[Quarter],"&lt;&gt;''",Table_Index[ID],$Q103,Table_Index[year],$R103)</f>
        <v>0.14637069999999999</v>
      </c>
      <c r="W103">
        <f>SUMIFS(INDEX(Table_Index[],,MATCH(W$12,Table_Index[#Headers],0)),
Table_Index[ID],$Q103,Table_Index[year],$R103)/COUNTIFS(Table_Index[Quarter],"&lt;&gt;''",Table_Index[ID],$Q103,Table_Index[year],$R103)</f>
        <v>2.3865824999999997E-2</v>
      </c>
      <c r="X103">
        <f>SUMIFS(INDEX(Table_Index[],,MATCH(X$12,Table_Index[#Headers],0)),
Table_Index[ID],$Q103,Table_Index[year],$R103)/COUNTIFS(Table_Index[Quarter],"&lt;&gt;''",Table_Index[ID],$Q103,Table_Index[year],$R103)</f>
        <v>0.1098732</v>
      </c>
      <c r="Y103">
        <f>SUMIFS(INDEX(Table_Index[],,MATCH(Y$12,Table_Index[#Headers],0)),
Table_Index[ID],$Q103,Table_Index[year],$R103)/COUNTIFS(Table_Index[Quarter],"&lt;&gt;''",Table_Index[ID],$Q103,Table_Index[year],$R103)</f>
        <v>0.225976175</v>
      </c>
      <c r="Z103">
        <f>SUMIFS(INDEX(Table_Index[],,MATCH(Z$12,Table_Index[#Headers],0)),
Table_Index[ID],$Q103,Table_Index[year],$R103)/COUNTIFS(Table_Index[Quarter],"&lt;&gt;''",Table_Index[ID],$Q103,Table_Index[year],$R103)</f>
        <v>4.1281750000000006E-2</v>
      </c>
      <c r="AA103">
        <f>SUMIFS(INDEX(Table_Index[],,MATCH(AA$12,Table_Index[#Headers],0)),
Table_Index[ID],$Q103,Table_Index[year],$R103)/COUNTIFS(Table_Index[Quarter],"&lt;&gt;''",Table_Index[ID],$Q103,Table_Index[year],$R103)</f>
        <v>6.8162449999999999E-2</v>
      </c>
      <c r="AB103">
        <f>SUMIFS(INDEX(Table_Index[],,MATCH(AB$12,Table_Index[#Headers],0)),
Table_Index[ID],$Q103,Table_Index[year],$R103)/COUNTIFS(Table_Index[Quarter],"&lt;&gt;''",Table_Index[ID],$Q103,Table_Index[year],$R103)</f>
        <v>3.627E-3</v>
      </c>
      <c r="AC103" s="24">
        <f t="shared" si="6"/>
        <v>0.99999992500000001</v>
      </c>
      <c r="AD103">
        <f>COUNTIFS(Table_Index[Quarter],"&lt;&gt;''",Table_Index[ID],$Q103,Table_Index[year],$R103)</f>
        <v>4</v>
      </c>
      <c r="AE103" s="34">
        <f t="shared" si="7"/>
        <v>0.85063843599111189</v>
      </c>
    </row>
    <row r="104" spans="1:31" x14ac:dyDescent="0.3">
      <c r="A104">
        <v>9109</v>
      </c>
      <c r="B104">
        <v>2004</v>
      </c>
      <c r="C104">
        <v>4</v>
      </c>
      <c r="D104">
        <v>0</v>
      </c>
      <c r="E104">
        <v>6.1025999999999997E-3</v>
      </c>
      <c r="F104">
        <v>1.6952E-3</v>
      </c>
      <c r="G104">
        <v>4.238E-4</v>
      </c>
      <c r="H104">
        <v>0</v>
      </c>
      <c r="I104">
        <v>2.9665E-3</v>
      </c>
      <c r="J104">
        <v>9.7471999999999993E-3</v>
      </c>
      <c r="K104">
        <v>0.97709409999999997</v>
      </c>
      <c r="L104">
        <v>1.8647E-3</v>
      </c>
      <c r="M104">
        <v>1.059E-4</v>
      </c>
      <c r="O104" t="str">
        <f>Table_Index[[#This Row],[ID]]&amp;Table_Index[[#This Row],[year]]</f>
        <v>91092004</v>
      </c>
      <c r="P104" t="str">
        <v>91222003</v>
      </c>
      <c r="Q104" t="str">
        <f t="shared" si="4"/>
        <v>9122</v>
      </c>
      <c r="R104" t="str">
        <f t="shared" si="5"/>
        <v>2003</v>
      </c>
      <c r="S104">
        <f>SUMIFS(INDEX(Table_Index[],,MATCH(S$12,Table_Index[#Headers],0)),
Table_Index[ID],$Q104,Table_Index[year],$R104)/COUNTIFS(Table_Index[Quarter],"&lt;&gt;''",Table_Index[ID],$Q104,Table_Index[year],$R104)</f>
        <v>6.7824750000000003E-2</v>
      </c>
      <c r="T104">
        <f>SUMIFS(INDEX(Table_Index[],,MATCH(T$12,Table_Index[#Headers],0)),
Table_Index[ID],$Q104,Table_Index[year],$R104)/COUNTIFS(Table_Index[Quarter],"&lt;&gt;''",Table_Index[ID],$Q104,Table_Index[year],$R104)</f>
        <v>8.8532250000000007E-2</v>
      </c>
      <c r="U104">
        <f>SUMIFS(INDEX(Table_Index[],,MATCH(U$12,Table_Index[#Headers],0)),
Table_Index[ID],$Q104,Table_Index[year],$R104)/COUNTIFS(Table_Index[Quarter],"&lt;&gt;''",Table_Index[ID],$Q104,Table_Index[year],$R104)</f>
        <v>4.1510900000000003E-2</v>
      </c>
      <c r="V104">
        <f>SUMIFS(INDEX(Table_Index[],,MATCH(V$12,Table_Index[#Headers],0)),
Table_Index[ID],$Q104,Table_Index[year],$R104)/COUNTIFS(Table_Index[Quarter],"&lt;&gt;''",Table_Index[ID],$Q104,Table_Index[year],$R104)</f>
        <v>0.16616280000000003</v>
      </c>
      <c r="W104">
        <f>SUMIFS(INDEX(Table_Index[],,MATCH(W$12,Table_Index[#Headers],0)),
Table_Index[ID],$Q104,Table_Index[year],$R104)/COUNTIFS(Table_Index[Quarter],"&lt;&gt;''",Table_Index[ID],$Q104,Table_Index[year],$R104)</f>
        <v>3.1446874999999999E-2</v>
      </c>
      <c r="X104">
        <f>SUMIFS(INDEX(Table_Index[],,MATCH(X$12,Table_Index[#Headers],0)),
Table_Index[ID],$Q104,Table_Index[year],$R104)/COUNTIFS(Table_Index[Quarter],"&lt;&gt;''",Table_Index[ID],$Q104,Table_Index[year],$R104)</f>
        <v>0.32438897499999997</v>
      </c>
      <c r="Y104">
        <f>SUMIFS(INDEX(Table_Index[],,MATCH(Y$12,Table_Index[#Headers],0)),
Table_Index[ID],$Q104,Table_Index[year],$R104)/COUNTIFS(Table_Index[Quarter],"&lt;&gt;''",Table_Index[ID],$Q104,Table_Index[year],$R104)</f>
        <v>0.155104825</v>
      </c>
      <c r="Z104">
        <f>SUMIFS(INDEX(Table_Index[],,MATCH(Z$12,Table_Index[#Headers],0)),
Table_Index[ID],$Q104,Table_Index[year],$R104)/COUNTIFS(Table_Index[Quarter],"&lt;&gt;''",Table_Index[ID],$Q104,Table_Index[year],$R104)</f>
        <v>8.2788824999999996E-2</v>
      </c>
      <c r="AA104">
        <f>SUMIFS(INDEX(Table_Index[],,MATCH(AA$12,Table_Index[#Headers],0)),
Table_Index[ID],$Q104,Table_Index[year],$R104)/COUNTIFS(Table_Index[Quarter],"&lt;&gt;''",Table_Index[ID],$Q104,Table_Index[year],$R104)</f>
        <v>3.7413349999999998E-2</v>
      </c>
      <c r="AB104">
        <f>SUMIFS(INDEX(Table_Index[],,MATCH(AB$12,Table_Index[#Headers],0)),
Table_Index[ID],$Q104,Table_Index[year],$R104)/COUNTIFS(Table_Index[Quarter],"&lt;&gt;''",Table_Index[ID],$Q104,Table_Index[year],$R104)</f>
        <v>4.8263749999999999E-3</v>
      </c>
      <c r="AC104" s="24">
        <f t="shared" si="6"/>
        <v>0.99999992500000001</v>
      </c>
      <c r="AD104">
        <f>COUNTIFS(Table_Index[Quarter],"&lt;&gt;''",Table_Index[ID],$Q104,Table_Index[year],$R104)</f>
        <v>4</v>
      </c>
      <c r="AE104" s="34">
        <f t="shared" si="7"/>
        <v>0.81967695108888439</v>
      </c>
    </row>
    <row r="105" spans="1:31" x14ac:dyDescent="0.3">
      <c r="A105">
        <v>9109</v>
      </c>
      <c r="B105">
        <v>2005</v>
      </c>
      <c r="C105">
        <v>1</v>
      </c>
      <c r="D105">
        <v>8.9018299999999995E-2</v>
      </c>
      <c r="E105">
        <v>0.18889980000000001</v>
      </c>
      <c r="F105">
        <v>7.5439199999999998E-2</v>
      </c>
      <c r="G105">
        <v>2.8666899999999999E-2</v>
      </c>
      <c r="H105">
        <v>0</v>
      </c>
      <c r="I105">
        <v>0.38474000000000003</v>
      </c>
      <c r="J105">
        <v>9.4047500000000006E-2</v>
      </c>
      <c r="K105">
        <v>9.6562200000000001E-2</v>
      </c>
      <c r="L105">
        <v>3.4701999999999997E-2</v>
      </c>
      <c r="M105">
        <v>7.9240999999999999E-3</v>
      </c>
      <c r="O105" t="str">
        <f>Table_Index[[#This Row],[ID]]&amp;Table_Index[[#This Row],[year]]</f>
        <v>91092005</v>
      </c>
      <c r="P105" t="str">
        <v>91222004</v>
      </c>
      <c r="Q105" t="str">
        <f t="shared" si="4"/>
        <v>9122</v>
      </c>
      <c r="R105" t="str">
        <f t="shared" si="5"/>
        <v>2004</v>
      </c>
      <c r="S105">
        <f>SUMIFS(INDEX(Table_Index[],,MATCH(S$12,Table_Index[#Headers],0)),
Table_Index[ID],$Q105,Table_Index[year],$R105)/COUNTIFS(Table_Index[Quarter],"&lt;&gt;''",Table_Index[ID],$Q105,Table_Index[year],$R105)</f>
        <v>3.8086850000000005E-2</v>
      </c>
      <c r="T105">
        <f>SUMIFS(INDEX(Table_Index[],,MATCH(T$12,Table_Index[#Headers],0)),
Table_Index[ID],$Q105,Table_Index[year],$R105)/COUNTIFS(Table_Index[Quarter],"&lt;&gt;''",Table_Index[ID],$Q105,Table_Index[year],$R105)</f>
        <v>0.10868174999999999</v>
      </c>
      <c r="U105">
        <f>SUMIFS(INDEX(Table_Index[],,MATCH(U$12,Table_Index[#Headers],0)),
Table_Index[ID],$Q105,Table_Index[year],$R105)/COUNTIFS(Table_Index[Quarter],"&lt;&gt;''",Table_Index[ID],$Q105,Table_Index[year],$R105)</f>
        <v>4.8391324999999999E-2</v>
      </c>
      <c r="V105">
        <f>SUMIFS(INDEX(Table_Index[],,MATCH(V$12,Table_Index[#Headers],0)),
Table_Index[ID],$Q105,Table_Index[year],$R105)/COUNTIFS(Table_Index[Quarter],"&lt;&gt;''",Table_Index[ID],$Q105,Table_Index[year],$R105)</f>
        <v>0.14638984999999999</v>
      </c>
      <c r="W105">
        <f>SUMIFS(INDEX(Table_Index[],,MATCH(W$12,Table_Index[#Headers],0)),
Table_Index[ID],$Q105,Table_Index[year],$R105)/COUNTIFS(Table_Index[Quarter],"&lt;&gt;''",Table_Index[ID],$Q105,Table_Index[year],$R105)</f>
        <v>7.2980249999999997E-3</v>
      </c>
      <c r="X105">
        <f>SUMIFS(INDEX(Table_Index[],,MATCH(X$12,Table_Index[#Headers],0)),
Table_Index[ID],$Q105,Table_Index[year],$R105)/COUNTIFS(Table_Index[Quarter],"&lt;&gt;''",Table_Index[ID],$Q105,Table_Index[year],$R105)</f>
        <v>0.33016790000000001</v>
      </c>
      <c r="Y105">
        <f>SUMIFS(INDEX(Table_Index[],,MATCH(Y$12,Table_Index[#Headers],0)),
Table_Index[ID],$Q105,Table_Index[year],$R105)/COUNTIFS(Table_Index[Quarter],"&lt;&gt;''",Table_Index[ID],$Q105,Table_Index[year],$R105)</f>
        <v>0.18676444999999997</v>
      </c>
      <c r="Z105">
        <f>SUMIFS(INDEX(Table_Index[],,MATCH(Z$12,Table_Index[#Headers],0)),
Table_Index[ID],$Q105,Table_Index[year],$R105)/COUNTIFS(Table_Index[Quarter],"&lt;&gt;''",Table_Index[ID],$Q105,Table_Index[year],$R105)</f>
        <v>5.8896049999999998E-2</v>
      </c>
      <c r="AA105">
        <f>SUMIFS(INDEX(Table_Index[],,MATCH(AA$12,Table_Index[#Headers],0)),
Table_Index[ID],$Q105,Table_Index[year],$R105)/COUNTIFS(Table_Index[Quarter],"&lt;&gt;''",Table_Index[ID],$Q105,Table_Index[year],$R105)</f>
        <v>6.6171250000000001E-2</v>
      </c>
      <c r="AB105">
        <f>SUMIFS(INDEX(Table_Index[],,MATCH(AB$12,Table_Index[#Headers],0)),
Table_Index[ID],$Q105,Table_Index[year],$R105)/COUNTIFS(Table_Index[Quarter],"&lt;&gt;''",Table_Index[ID],$Q105,Table_Index[year],$R105)</f>
        <v>9.1525000000000009E-3</v>
      </c>
      <c r="AC105" s="24">
        <f t="shared" si="6"/>
        <v>0.99999994999999997</v>
      </c>
      <c r="AD105">
        <f>COUNTIFS(Table_Index[Quarter],"&lt;&gt;''",Table_Index[ID],$Q105,Table_Index[year],$R105)</f>
        <v>4</v>
      </c>
      <c r="AE105" s="34">
        <f t="shared" si="7"/>
        <v>0.81108975012420881</v>
      </c>
    </row>
    <row r="106" spans="1:31" x14ac:dyDescent="0.3">
      <c r="A106">
        <v>9109</v>
      </c>
      <c r="B106">
        <v>2005</v>
      </c>
      <c r="C106">
        <v>2</v>
      </c>
      <c r="D106">
        <v>0.1971416</v>
      </c>
      <c r="E106">
        <v>7.9519300000000001E-2</v>
      </c>
      <c r="F106">
        <v>3.5783700000000002E-2</v>
      </c>
      <c r="G106">
        <v>0.10586</v>
      </c>
      <c r="H106">
        <v>1.8223199999999998E-2</v>
      </c>
      <c r="I106">
        <v>0.21595639999999999</v>
      </c>
      <c r="J106">
        <v>0.25512439999999997</v>
      </c>
      <c r="K106">
        <v>6.1296099999999999E-2</v>
      </c>
      <c r="L106">
        <v>2.9157099999999998E-2</v>
      </c>
      <c r="M106">
        <v>1.9383E-3</v>
      </c>
      <c r="O106" t="str">
        <f>Table_Index[[#This Row],[ID]]&amp;Table_Index[[#This Row],[year]]</f>
        <v>91092005</v>
      </c>
      <c r="P106" t="str">
        <v>91232003</v>
      </c>
      <c r="Q106" t="str">
        <f t="shared" si="4"/>
        <v>9123</v>
      </c>
      <c r="R106" t="str">
        <f t="shared" si="5"/>
        <v>2003</v>
      </c>
      <c r="S106">
        <f>SUMIFS(INDEX(Table_Index[],,MATCH(S$12,Table_Index[#Headers],0)),
Table_Index[ID],$Q106,Table_Index[year],$R106)/COUNTIFS(Table_Index[Quarter],"&lt;&gt;''",Table_Index[ID],$Q106,Table_Index[year],$R106)</f>
        <v>5.5866924999999998E-2</v>
      </c>
      <c r="T106">
        <f>SUMIFS(INDEX(Table_Index[],,MATCH(T$12,Table_Index[#Headers],0)),
Table_Index[ID],$Q106,Table_Index[year],$R106)/COUNTIFS(Table_Index[Quarter],"&lt;&gt;''",Table_Index[ID],$Q106,Table_Index[year],$R106)</f>
        <v>0.25513174999999999</v>
      </c>
      <c r="U106">
        <f>SUMIFS(INDEX(Table_Index[],,MATCH(U$12,Table_Index[#Headers],0)),
Table_Index[ID],$Q106,Table_Index[year],$R106)/COUNTIFS(Table_Index[Quarter],"&lt;&gt;''",Table_Index[ID],$Q106,Table_Index[year],$R106)</f>
        <v>7.8648250000000003E-2</v>
      </c>
      <c r="V106">
        <f>SUMIFS(INDEX(Table_Index[],,MATCH(V$12,Table_Index[#Headers],0)),
Table_Index[ID],$Q106,Table_Index[year],$R106)/COUNTIFS(Table_Index[Quarter],"&lt;&gt;''",Table_Index[ID],$Q106,Table_Index[year],$R106)</f>
        <v>0.15200415</v>
      </c>
      <c r="W106">
        <f>SUMIFS(INDEX(Table_Index[],,MATCH(W$12,Table_Index[#Headers],0)),
Table_Index[ID],$Q106,Table_Index[year],$R106)/COUNTIFS(Table_Index[Quarter],"&lt;&gt;''",Table_Index[ID],$Q106,Table_Index[year],$R106)</f>
        <v>7.3673250000000001E-3</v>
      </c>
      <c r="X106">
        <f>SUMIFS(INDEX(Table_Index[],,MATCH(X$12,Table_Index[#Headers],0)),
Table_Index[ID],$Q106,Table_Index[year],$R106)/COUNTIFS(Table_Index[Quarter],"&lt;&gt;''",Table_Index[ID],$Q106,Table_Index[year],$R106)</f>
        <v>0</v>
      </c>
      <c r="Y106">
        <f>SUMIFS(INDEX(Table_Index[],,MATCH(Y$12,Table_Index[#Headers],0)),
Table_Index[ID],$Q106,Table_Index[year],$R106)/COUNTIFS(Table_Index[Quarter],"&lt;&gt;''",Table_Index[ID],$Q106,Table_Index[year],$R106)</f>
        <v>0.25136449999999999</v>
      </c>
      <c r="Z106">
        <f>SUMIFS(INDEX(Table_Index[],,MATCH(Z$12,Table_Index[#Headers],0)),
Table_Index[ID],$Q106,Table_Index[year],$R106)/COUNTIFS(Table_Index[Quarter],"&lt;&gt;''",Table_Index[ID],$Q106,Table_Index[year],$R106)</f>
        <v>4.6774749999999997E-2</v>
      </c>
      <c r="AA106">
        <f>SUMIFS(INDEX(Table_Index[],,MATCH(AA$12,Table_Index[#Headers],0)),
Table_Index[ID],$Q106,Table_Index[year],$R106)/COUNTIFS(Table_Index[Quarter],"&lt;&gt;''",Table_Index[ID],$Q106,Table_Index[year],$R106)</f>
        <v>0.13024825000000001</v>
      </c>
      <c r="AB106">
        <f>SUMIFS(INDEX(Table_Index[],,MATCH(AB$12,Table_Index[#Headers],0)),
Table_Index[ID],$Q106,Table_Index[year],$R106)/COUNTIFS(Table_Index[Quarter],"&lt;&gt;''",Table_Index[ID],$Q106,Table_Index[year],$R106)</f>
        <v>2.2594074999999998E-2</v>
      </c>
      <c r="AC106" s="24">
        <f t="shared" si="6"/>
        <v>0.99999997499999993</v>
      </c>
      <c r="AD106">
        <f>COUNTIFS(Table_Index[Quarter],"&lt;&gt;''",Table_Index[ID],$Q106,Table_Index[year],$R106)</f>
        <v>4</v>
      </c>
      <c r="AE106" s="34">
        <f t="shared" si="7"/>
        <v>0.81959450255906063</v>
      </c>
    </row>
    <row r="107" spans="1:31" x14ac:dyDescent="0.3">
      <c r="A107">
        <v>9109</v>
      </c>
      <c r="B107">
        <v>2005</v>
      </c>
      <c r="C107">
        <v>3</v>
      </c>
      <c r="D107">
        <v>0.1462765</v>
      </c>
      <c r="E107">
        <v>0.24070810000000001</v>
      </c>
      <c r="F107">
        <v>7.4064000000000005E-2</v>
      </c>
      <c r="G107">
        <v>8.7580699999999997E-2</v>
      </c>
      <c r="H107">
        <v>1.6047200000000001E-2</v>
      </c>
      <c r="I107">
        <v>0.22757859999999999</v>
      </c>
      <c r="J107">
        <v>0.1333153</v>
      </c>
      <c r="K107">
        <v>2.4996600000000001E-2</v>
      </c>
      <c r="L107">
        <v>4.6289999999999998E-2</v>
      </c>
      <c r="M107">
        <v>3.1430999999999998E-3</v>
      </c>
      <c r="O107" t="str">
        <f>Table_Index[[#This Row],[ID]]&amp;Table_Index[[#This Row],[year]]</f>
        <v>91092005</v>
      </c>
      <c r="P107" t="str">
        <v>91232004</v>
      </c>
      <c r="Q107" t="str">
        <f t="shared" si="4"/>
        <v>9123</v>
      </c>
      <c r="R107" t="str">
        <f t="shared" si="5"/>
        <v>2004</v>
      </c>
      <c r="S107">
        <f>SUMIFS(INDEX(Table_Index[],,MATCH(S$12,Table_Index[#Headers],0)),
Table_Index[ID],$Q107,Table_Index[year],$R107)/COUNTIFS(Table_Index[Quarter],"&lt;&gt;''",Table_Index[ID],$Q107,Table_Index[year],$R107)</f>
        <v>8.9912875000000003E-2</v>
      </c>
      <c r="T107">
        <f>SUMIFS(INDEX(Table_Index[],,MATCH(T$12,Table_Index[#Headers],0)),
Table_Index[ID],$Q107,Table_Index[year],$R107)/COUNTIFS(Table_Index[Quarter],"&lt;&gt;''",Table_Index[ID],$Q107,Table_Index[year],$R107)</f>
        <v>0.1257384</v>
      </c>
      <c r="U107">
        <f>SUMIFS(INDEX(Table_Index[],,MATCH(U$12,Table_Index[#Headers],0)),
Table_Index[ID],$Q107,Table_Index[year],$R107)/COUNTIFS(Table_Index[Quarter],"&lt;&gt;''",Table_Index[ID],$Q107,Table_Index[year],$R107)</f>
        <v>8.6745175000000008E-2</v>
      </c>
      <c r="V107">
        <f>SUMIFS(INDEX(Table_Index[],,MATCH(V$12,Table_Index[#Headers],0)),
Table_Index[ID],$Q107,Table_Index[year],$R107)/COUNTIFS(Table_Index[Quarter],"&lt;&gt;''",Table_Index[ID],$Q107,Table_Index[year],$R107)</f>
        <v>0.112654275</v>
      </c>
      <c r="W107">
        <f>SUMIFS(INDEX(Table_Index[],,MATCH(W$12,Table_Index[#Headers],0)),
Table_Index[ID],$Q107,Table_Index[year],$R107)/COUNTIFS(Table_Index[Quarter],"&lt;&gt;''",Table_Index[ID],$Q107,Table_Index[year],$R107)</f>
        <v>0</v>
      </c>
      <c r="X107">
        <f>SUMIFS(INDEX(Table_Index[],,MATCH(X$12,Table_Index[#Headers],0)),
Table_Index[ID],$Q107,Table_Index[year],$R107)/COUNTIFS(Table_Index[Quarter],"&lt;&gt;''",Table_Index[ID],$Q107,Table_Index[year],$R107)</f>
        <v>0.24174014999999999</v>
      </c>
      <c r="Y107">
        <f>SUMIFS(INDEX(Table_Index[],,MATCH(Y$12,Table_Index[#Headers],0)),
Table_Index[ID],$Q107,Table_Index[year],$R107)/COUNTIFS(Table_Index[Quarter],"&lt;&gt;''",Table_Index[ID],$Q107,Table_Index[year],$R107)</f>
        <v>0.26347495000000004</v>
      </c>
      <c r="Z107">
        <f>SUMIFS(INDEX(Table_Index[],,MATCH(Z$12,Table_Index[#Headers],0)),
Table_Index[ID],$Q107,Table_Index[year],$R107)/COUNTIFS(Table_Index[Quarter],"&lt;&gt;''",Table_Index[ID],$Q107,Table_Index[year],$R107)</f>
        <v>4.6528800000000002E-2</v>
      </c>
      <c r="AA107">
        <f>SUMIFS(INDEX(Table_Index[],,MATCH(AA$12,Table_Index[#Headers],0)),
Table_Index[ID],$Q107,Table_Index[year],$R107)/COUNTIFS(Table_Index[Quarter],"&lt;&gt;''",Table_Index[ID],$Q107,Table_Index[year],$R107)</f>
        <v>2.6263950000000001E-2</v>
      </c>
      <c r="AB107">
        <f>SUMIFS(INDEX(Table_Index[],,MATCH(AB$12,Table_Index[#Headers],0)),
Table_Index[ID],$Q107,Table_Index[year],$R107)/COUNTIFS(Table_Index[Quarter],"&lt;&gt;''",Table_Index[ID],$Q107,Table_Index[year],$R107)</f>
        <v>6.9414250000000002E-3</v>
      </c>
      <c r="AC107" s="24">
        <f t="shared" si="6"/>
        <v>1</v>
      </c>
      <c r="AD107">
        <f>COUNTIFS(Table_Index[Quarter],"&lt;&gt;''",Table_Index[ID],$Q107,Table_Index[year],$R107)</f>
        <v>4</v>
      </c>
      <c r="AE107" s="34">
        <f t="shared" si="7"/>
        <v>0.82512956153351991</v>
      </c>
    </row>
    <row r="108" spans="1:31" x14ac:dyDescent="0.3">
      <c r="A108">
        <v>9109</v>
      </c>
      <c r="B108">
        <v>2005</v>
      </c>
      <c r="C108">
        <v>4</v>
      </c>
      <c r="D108">
        <v>6.8610599999999994E-2</v>
      </c>
      <c r="E108">
        <v>8.3191500000000002E-2</v>
      </c>
      <c r="F108">
        <v>7.8159800000000001E-2</v>
      </c>
      <c r="G108">
        <v>5.31352E-2</v>
      </c>
      <c r="H108">
        <v>4.0656499999999998E-2</v>
      </c>
      <c r="I108">
        <v>0.26835969999999998</v>
      </c>
      <c r="J108">
        <v>0.18919359999999999</v>
      </c>
      <c r="K108">
        <v>0.15028140000000001</v>
      </c>
      <c r="L108">
        <v>6.5748100000000004E-2</v>
      </c>
      <c r="M108">
        <v>2.6635000000000001E-3</v>
      </c>
      <c r="O108" t="str">
        <f>Table_Index[[#This Row],[ID]]&amp;Table_Index[[#This Row],[year]]</f>
        <v>91092005</v>
      </c>
      <c r="P108" t="str">
        <v>91232005</v>
      </c>
      <c r="Q108" t="str">
        <f t="shared" si="4"/>
        <v>9123</v>
      </c>
      <c r="R108" t="str">
        <f t="shared" si="5"/>
        <v>2005</v>
      </c>
      <c r="S108">
        <f>SUMIFS(INDEX(Table_Index[],,MATCH(S$12,Table_Index[#Headers],0)),
Table_Index[ID],$Q108,Table_Index[year],$R108)/COUNTIFS(Table_Index[Quarter],"&lt;&gt;''",Table_Index[ID],$Q108,Table_Index[year],$R108)</f>
        <v>0.13505557499999998</v>
      </c>
      <c r="T108">
        <f>SUMIFS(INDEX(Table_Index[],,MATCH(T$12,Table_Index[#Headers],0)),
Table_Index[ID],$Q108,Table_Index[year],$R108)/COUNTIFS(Table_Index[Quarter],"&lt;&gt;''",Table_Index[ID],$Q108,Table_Index[year],$R108)</f>
        <v>0.17073640000000001</v>
      </c>
      <c r="U108">
        <f>SUMIFS(INDEX(Table_Index[],,MATCH(U$12,Table_Index[#Headers],0)),
Table_Index[ID],$Q108,Table_Index[year],$R108)/COUNTIFS(Table_Index[Quarter],"&lt;&gt;''",Table_Index[ID],$Q108,Table_Index[year],$R108)</f>
        <v>0.12647429999999998</v>
      </c>
      <c r="V108">
        <f>SUMIFS(INDEX(Table_Index[],,MATCH(V$12,Table_Index[#Headers],0)),
Table_Index[ID],$Q108,Table_Index[year],$R108)/COUNTIFS(Table_Index[Quarter],"&lt;&gt;''",Table_Index[ID],$Q108,Table_Index[year],$R108)</f>
        <v>0.10983944999999999</v>
      </c>
      <c r="W108">
        <f>SUMIFS(INDEX(Table_Index[],,MATCH(W$12,Table_Index[#Headers],0)),
Table_Index[ID],$Q108,Table_Index[year],$R108)/COUNTIFS(Table_Index[Quarter],"&lt;&gt;''",Table_Index[ID],$Q108,Table_Index[year],$R108)</f>
        <v>0</v>
      </c>
      <c r="X108">
        <f>SUMIFS(INDEX(Table_Index[],,MATCH(X$12,Table_Index[#Headers],0)),
Table_Index[ID],$Q108,Table_Index[year],$R108)/COUNTIFS(Table_Index[Quarter],"&lt;&gt;''",Table_Index[ID],$Q108,Table_Index[year],$R108)</f>
        <v>0.23325087500000002</v>
      </c>
      <c r="Y108">
        <f>SUMIFS(INDEX(Table_Index[],,MATCH(Y$12,Table_Index[#Headers],0)),
Table_Index[ID],$Q108,Table_Index[year],$R108)/COUNTIFS(Table_Index[Quarter],"&lt;&gt;''",Table_Index[ID],$Q108,Table_Index[year],$R108)</f>
        <v>0.11185945</v>
      </c>
      <c r="Z108">
        <f>SUMIFS(INDEX(Table_Index[],,MATCH(Z$12,Table_Index[#Headers],0)),
Table_Index[ID],$Q108,Table_Index[year],$R108)/COUNTIFS(Table_Index[Quarter],"&lt;&gt;''",Table_Index[ID],$Q108,Table_Index[year],$R108)</f>
        <v>4.4622550000000004E-2</v>
      </c>
      <c r="AA108">
        <f>SUMIFS(INDEX(Table_Index[],,MATCH(AA$12,Table_Index[#Headers],0)),
Table_Index[ID],$Q108,Table_Index[year],$R108)/COUNTIFS(Table_Index[Quarter],"&lt;&gt;''",Table_Index[ID],$Q108,Table_Index[year],$R108)</f>
        <v>5.5758374999999999E-2</v>
      </c>
      <c r="AB108">
        <f>SUMIFS(INDEX(Table_Index[],,MATCH(AB$12,Table_Index[#Headers],0)),
Table_Index[ID],$Q108,Table_Index[year],$R108)/COUNTIFS(Table_Index[Quarter],"&lt;&gt;''",Table_Index[ID],$Q108,Table_Index[year],$R108)</f>
        <v>1.2403025E-2</v>
      </c>
      <c r="AC108" s="24">
        <f t="shared" si="6"/>
        <v>1</v>
      </c>
      <c r="AD108">
        <f>COUNTIFS(Table_Index[Quarter],"&lt;&gt;''",Table_Index[ID],$Q108,Table_Index[year],$R108)</f>
        <v>4</v>
      </c>
      <c r="AE108" s="34">
        <f t="shared" si="7"/>
        <v>0.85237610941680497</v>
      </c>
    </row>
    <row r="109" spans="1:31" x14ac:dyDescent="0.3">
      <c r="A109">
        <v>9109</v>
      </c>
      <c r="B109">
        <v>2006</v>
      </c>
      <c r="C109">
        <v>1</v>
      </c>
      <c r="D109">
        <v>0.12950030000000001</v>
      </c>
      <c r="E109">
        <v>0.1624168</v>
      </c>
      <c r="F109">
        <v>8.3373900000000001E-2</v>
      </c>
      <c r="G109">
        <v>0.1424937</v>
      </c>
      <c r="H109">
        <v>1.41303E-2</v>
      </c>
      <c r="I109">
        <v>0.10611230000000001</v>
      </c>
      <c r="J109">
        <v>0.23388010000000001</v>
      </c>
      <c r="K109">
        <v>5.2406500000000002E-2</v>
      </c>
      <c r="L109">
        <v>7.1463399999999996E-2</v>
      </c>
      <c r="M109">
        <v>4.2227999999999996E-3</v>
      </c>
      <c r="O109" t="str">
        <f>Table_Index[[#This Row],[ID]]&amp;Table_Index[[#This Row],[year]]</f>
        <v>91092006</v>
      </c>
      <c r="P109" t="str">
        <v>91232006</v>
      </c>
      <c r="Q109" t="str">
        <f t="shared" si="4"/>
        <v>9123</v>
      </c>
      <c r="R109" t="str">
        <f t="shared" si="5"/>
        <v>2006</v>
      </c>
      <c r="S109">
        <f>SUMIFS(INDEX(Table_Index[],,MATCH(S$12,Table_Index[#Headers],0)),
Table_Index[ID],$Q109,Table_Index[year],$R109)/COUNTIFS(Table_Index[Quarter],"&lt;&gt;''",Table_Index[ID],$Q109,Table_Index[year],$R109)</f>
        <v>8.9331174999999999E-2</v>
      </c>
      <c r="T109">
        <f>SUMIFS(INDEX(Table_Index[],,MATCH(T$12,Table_Index[#Headers],0)),
Table_Index[ID],$Q109,Table_Index[year],$R109)/COUNTIFS(Table_Index[Quarter],"&lt;&gt;''",Table_Index[ID],$Q109,Table_Index[year],$R109)</f>
        <v>0.15753515000000001</v>
      </c>
      <c r="U109">
        <f>SUMIFS(INDEX(Table_Index[],,MATCH(U$12,Table_Index[#Headers],0)),
Table_Index[ID],$Q109,Table_Index[year],$R109)/COUNTIFS(Table_Index[Quarter],"&lt;&gt;''",Table_Index[ID],$Q109,Table_Index[year],$R109)</f>
        <v>7.7310625000000008E-2</v>
      </c>
      <c r="V109">
        <f>SUMIFS(INDEX(Table_Index[],,MATCH(V$12,Table_Index[#Headers],0)),
Table_Index[ID],$Q109,Table_Index[year],$R109)/COUNTIFS(Table_Index[Quarter],"&lt;&gt;''",Table_Index[ID],$Q109,Table_Index[year],$R109)</f>
        <v>9.2908450000000004E-2</v>
      </c>
      <c r="W109">
        <f>SUMIFS(INDEX(Table_Index[],,MATCH(W$12,Table_Index[#Headers],0)),
Table_Index[ID],$Q109,Table_Index[year],$R109)/COUNTIFS(Table_Index[Quarter],"&lt;&gt;''",Table_Index[ID],$Q109,Table_Index[year],$R109)</f>
        <v>0</v>
      </c>
      <c r="X109">
        <f>SUMIFS(INDEX(Table_Index[],,MATCH(X$12,Table_Index[#Headers],0)),
Table_Index[ID],$Q109,Table_Index[year],$R109)/COUNTIFS(Table_Index[Quarter],"&lt;&gt;''",Table_Index[ID],$Q109,Table_Index[year],$R109)</f>
        <v>0.27127572499999997</v>
      </c>
      <c r="Y109">
        <f>SUMIFS(INDEX(Table_Index[],,MATCH(Y$12,Table_Index[#Headers],0)),
Table_Index[ID],$Q109,Table_Index[year],$R109)/COUNTIFS(Table_Index[Quarter],"&lt;&gt;''",Table_Index[ID],$Q109,Table_Index[year],$R109)</f>
        <v>0.18328500000000003</v>
      </c>
      <c r="Z109">
        <f>SUMIFS(INDEX(Table_Index[],,MATCH(Z$12,Table_Index[#Headers],0)),
Table_Index[ID],$Q109,Table_Index[year],$R109)/COUNTIFS(Table_Index[Quarter],"&lt;&gt;''",Table_Index[ID],$Q109,Table_Index[year],$R109)</f>
        <v>5.6495700000000003E-2</v>
      </c>
      <c r="AA109">
        <f>SUMIFS(INDEX(Table_Index[],,MATCH(AA$12,Table_Index[#Headers],0)),
Table_Index[ID],$Q109,Table_Index[year],$R109)/COUNTIFS(Table_Index[Quarter],"&lt;&gt;''",Table_Index[ID],$Q109,Table_Index[year],$R109)</f>
        <v>6.2789899999999996E-2</v>
      </c>
      <c r="AB109">
        <f>SUMIFS(INDEX(Table_Index[],,MATCH(AB$12,Table_Index[#Headers],0)),
Table_Index[ID],$Q109,Table_Index[year],$R109)/COUNTIFS(Table_Index[Quarter],"&lt;&gt;''",Table_Index[ID],$Q109,Table_Index[year],$R109)</f>
        <v>9.0682749999999989E-3</v>
      </c>
      <c r="AC109" s="24">
        <f t="shared" si="6"/>
        <v>1</v>
      </c>
      <c r="AD109">
        <f>COUNTIFS(Table_Index[Quarter],"&lt;&gt;''",Table_Index[ID],$Q109,Table_Index[year],$R109)</f>
        <v>4</v>
      </c>
      <c r="AE109" s="34">
        <f t="shared" si="7"/>
        <v>0.83819322539705243</v>
      </c>
    </row>
    <row r="110" spans="1:31" x14ac:dyDescent="0.3">
      <c r="A110">
        <v>9109</v>
      </c>
      <c r="B110">
        <v>2006</v>
      </c>
      <c r="C110">
        <v>2</v>
      </c>
      <c r="D110">
        <v>9.8586900000000005E-2</v>
      </c>
      <c r="E110">
        <v>0.27850809999999998</v>
      </c>
      <c r="F110">
        <v>0</v>
      </c>
      <c r="G110">
        <v>0.1388433</v>
      </c>
      <c r="H110">
        <v>8.6263599999999996E-2</v>
      </c>
      <c r="I110">
        <v>0</v>
      </c>
      <c r="J110">
        <v>0.1602037</v>
      </c>
      <c r="K110">
        <v>0.13555700000000001</v>
      </c>
      <c r="L110">
        <v>9.9326300000000006E-2</v>
      </c>
      <c r="M110">
        <v>2.7111000000000001E-3</v>
      </c>
      <c r="O110" t="str">
        <f>Table_Index[[#This Row],[ID]]&amp;Table_Index[[#This Row],[year]]</f>
        <v>91092006</v>
      </c>
      <c r="P110" t="str">
        <v>91242003</v>
      </c>
      <c r="Q110" t="str">
        <f t="shared" si="4"/>
        <v>9124</v>
      </c>
      <c r="R110" t="str">
        <f t="shared" si="5"/>
        <v>2003</v>
      </c>
      <c r="S110">
        <f>SUMIFS(INDEX(Table_Index[],,MATCH(S$12,Table_Index[#Headers],0)),
Table_Index[ID],$Q110,Table_Index[year],$R110)/COUNTIFS(Table_Index[Quarter],"&lt;&gt;''",Table_Index[ID],$Q110,Table_Index[year],$R110)</f>
        <v>3.8313074999999995E-2</v>
      </c>
      <c r="T110">
        <f>SUMIFS(INDEX(Table_Index[],,MATCH(T$12,Table_Index[#Headers],0)),
Table_Index[ID],$Q110,Table_Index[year],$R110)/COUNTIFS(Table_Index[Quarter],"&lt;&gt;''",Table_Index[ID],$Q110,Table_Index[year],$R110)</f>
        <v>0.108590625</v>
      </c>
      <c r="U110">
        <f>SUMIFS(INDEX(Table_Index[],,MATCH(U$12,Table_Index[#Headers],0)),
Table_Index[ID],$Q110,Table_Index[year],$R110)/COUNTIFS(Table_Index[Quarter],"&lt;&gt;''",Table_Index[ID],$Q110,Table_Index[year],$R110)</f>
        <v>6.6632750000000004E-2</v>
      </c>
      <c r="V110">
        <f>SUMIFS(INDEX(Table_Index[],,MATCH(V$12,Table_Index[#Headers],0)),
Table_Index[ID],$Q110,Table_Index[year],$R110)/COUNTIFS(Table_Index[Quarter],"&lt;&gt;''",Table_Index[ID],$Q110,Table_Index[year],$R110)</f>
        <v>0.118271375</v>
      </c>
      <c r="W110">
        <f>SUMIFS(INDEX(Table_Index[],,MATCH(W$12,Table_Index[#Headers],0)),
Table_Index[ID],$Q110,Table_Index[year],$R110)/COUNTIFS(Table_Index[Quarter],"&lt;&gt;''",Table_Index[ID],$Q110,Table_Index[year],$R110)</f>
        <v>0</v>
      </c>
      <c r="X110">
        <f>SUMIFS(INDEX(Table_Index[],,MATCH(X$12,Table_Index[#Headers],0)),
Table_Index[ID],$Q110,Table_Index[year],$R110)/COUNTIFS(Table_Index[Quarter],"&lt;&gt;''",Table_Index[ID],$Q110,Table_Index[year],$R110)</f>
        <v>0.28884700000000002</v>
      </c>
      <c r="Y110">
        <f>SUMIFS(INDEX(Table_Index[],,MATCH(Y$12,Table_Index[#Headers],0)),
Table_Index[ID],$Q110,Table_Index[year],$R110)/COUNTIFS(Table_Index[Quarter],"&lt;&gt;''",Table_Index[ID],$Q110,Table_Index[year],$R110)</f>
        <v>8.3877174999999998E-2</v>
      </c>
      <c r="Z110">
        <f>SUMIFS(INDEX(Table_Index[],,MATCH(Z$12,Table_Index[#Headers],0)),
Table_Index[ID],$Q110,Table_Index[year],$R110)/COUNTIFS(Table_Index[Quarter],"&lt;&gt;''",Table_Index[ID],$Q110,Table_Index[year],$R110)</f>
        <v>0.25962612499999999</v>
      </c>
      <c r="AA110">
        <f>SUMIFS(INDEX(Table_Index[],,MATCH(AA$12,Table_Index[#Headers],0)),
Table_Index[ID],$Q110,Table_Index[year],$R110)/COUNTIFS(Table_Index[Quarter],"&lt;&gt;''",Table_Index[ID],$Q110,Table_Index[year],$R110)</f>
        <v>3.2576550000000003E-2</v>
      </c>
      <c r="AB110">
        <f>SUMIFS(INDEX(Table_Index[],,MATCH(AB$12,Table_Index[#Headers],0)),
Table_Index[ID],$Q110,Table_Index[year],$R110)/COUNTIFS(Table_Index[Quarter],"&lt;&gt;''",Table_Index[ID],$Q110,Table_Index[year],$R110)</f>
        <v>3.2652999999999996E-3</v>
      </c>
      <c r="AC110" s="24">
        <f t="shared" si="6"/>
        <v>0.99999997500000004</v>
      </c>
      <c r="AD110">
        <f>COUNTIFS(Table_Index[Quarter],"&lt;&gt;''",Table_Index[ID],$Q110,Table_Index[year],$R110)</f>
        <v>4</v>
      </c>
      <c r="AE110" s="34">
        <f t="shared" si="7"/>
        <v>0.80936655445771188</v>
      </c>
    </row>
    <row r="111" spans="1:31" x14ac:dyDescent="0.3">
      <c r="A111">
        <v>9109</v>
      </c>
      <c r="B111">
        <v>2006</v>
      </c>
      <c r="C111">
        <v>3</v>
      </c>
      <c r="D111">
        <v>0.1997391</v>
      </c>
      <c r="E111">
        <v>7.1604600000000004E-2</v>
      </c>
      <c r="F111">
        <v>7.1604600000000004E-2</v>
      </c>
      <c r="G111">
        <v>0.17561969999999999</v>
      </c>
      <c r="H111">
        <v>0</v>
      </c>
      <c r="I111">
        <v>0.26003779999999999</v>
      </c>
      <c r="J111">
        <v>0.15451519999999999</v>
      </c>
      <c r="K111">
        <v>3.2033600000000002E-2</v>
      </c>
      <c r="L111">
        <v>3.01493E-2</v>
      </c>
      <c r="M111">
        <v>4.6959999999999997E-3</v>
      </c>
      <c r="O111" t="str">
        <f>Table_Index[[#This Row],[ID]]&amp;Table_Index[[#This Row],[year]]</f>
        <v>91092006</v>
      </c>
      <c r="P111" t="str">
        <v>91242004</v>
      </c>
      <c r="Q111" t="str">
        <f t="shared" si="4"/>
        <v>9124</v>
      </c>
      <c r="R111" t="str">
        <f t="shared" si="5"/>
        <v>2004</v>
      </c>
      <c r="S111">
        <f>SUMIFS(INDEX(Table_Index[],,MATCH(S$12,Table_Index[#Headers],0)),
Table_Index[ID],$Q111,Table_Index[year],$R111)/COUNTIFS(Table_Index[Quarter],"&lt;&gt;''",Table_Index[ID],$Q111,Table_Index[year],$R111)</f>
        <v>0.19673227500000001</v>
      </c>
      <c r="T111">
        <f>SUMIFS(INDEX(Table_Index[],,MATCH(T$12,Table_Index[#Headers],0)),
Table_Index[ID],$Q111,Table_Index[year],$R111)/COUNTIFS(Table_Index[Quarter],"&lt;&gt;''",Table_Index[ID],$Q111,Table_Index[year],$R111)</f>
        <v>4.3205250000000001E-2</v>
      </c>
      <c r="U111">
        <f>SUMIFS(INDEX(Table_Index[],,MATCH(U$12,Table_Index[#Headers],0)),
Table_Index[ID],$Q111,Table_Index[year],$R111)/COUNTIFS(Table_Index[Quarter],"&lt;&gt;''",Table_Index[ID],$Q111,Table_Index[year],$R111)</f>
        <v>6.3251575000000004E-2</v>
      </c>
      <c r="V111">
        <f>SUMIFS(INDEX(Table_Index[],,MATCH(V$12,Table_Index[#Headers],0)),
Table_Index[ID],$Q111,Table_Index[year],$R111)/COUNTIFS(Table_Index[Quarter],"&lt;&gt;''",Table_Index[ID],$Q111,Table_Index[year],$R111)</f>
        <v>0.11475447499999999</v>
      </c>
      <c r="W111">
        <f>SUMIFS(INDEX(Table_Index[],,MATCH(W$12,Table_Index[#Headers],0)),
Table_Index[ID],$Q111,Table_Index[year],$R111)/COUNTIFS(Table_Index[Quarter],"&lt;&gt;''",Table_Index[ID],$Q111,Table_Index[year],$R111)</f>
        <v>1.02775E-2</v>
      </c>
      <c r="X111">
        <f>SUMIFS(INDEX(Table_Index[],,MATCH(X$12,Table_Index[#Headers],0)),
Table_Index[ID],$Q111,Table_Index[year],$R111)/COUNTIFS(Table_Index[Quarter],"&lt;&gt;''",Table_Index[ID],$Q111,Table_Index[year],$R111)</f>
        <v>0.23673132500000002</v>
      </c>
      <c r="Y111">
        <f>SUMIFS(INDEX(Table_Index[],,MATCH(Y$12,Table_Index[#Headers],0)),
Table_Index[ID],$Q111,Table_Index[year],$R111)/COUNTIFS(Table_Index[Quarter],"&lt;&gt;''",Table_Index[ID],$Q111,Table_Index[year],$R111)</f>
        <v>0.23498092500000001</v>
      </c>
      <c r="Z111">
        <f>SUMIFS(INDEX(Table_Index[],,MATCH(Z$12,Table_Index[#Headers],0)),
Table_Index[ID],$Q111,Table_Index[year],$R111)/COUNTIFS(Table_Index[Quarter],"&lt;&gt;''",Table_Index[ID],$Q111,Table_Index[year],$R111)</f>
        <v>4.919925E-2</v>
      </c>
      <c r="AA111">
        <f>SUMIFS(INDEX(Table_Index[],,MATCH(AA$12,Table_Index[#Headers],0)),
Table_Index[ID],$Q111,Table_Index[year],$R111)/COUNTIFS(Table_Index[Quarter],"&lt;&gt;''",Table_Index[ID],$Q111,Table_Index[year],$R111)</f>
        <v>4.3441500000000001E-2</v>
      </c>
      <c r="AB111">
        <f>SUMIFS(INDEX(Table_Index[],,MATCH(AB$12,Table_Index[#Headers],0)),
Table_Index[ID],$Q111,Table_Index[year],$R111)/COUNTIFS(Table_Index[Quarter],"&lt;&gt;''",Table_Index[ID],$Q111,Table_Index[year],$R111)</f>
        <v>7.4259249999999999E-3</v>
      </c>
      <c r="AC111" s="24">
        <f t="shared" si="6"/>
        <v>1</v>
      </c>
      <c r="AD111">
        <f>COUNTIFS(Table_Index[Quarter],"&lt;&gt;''",Table_Index[ID],$Q111,Table_Index[year],$R111)</f>
        <v>4</v>
      </c>
      <c r="AE111" s="34">
        <f t="shared" si="7"/>
        <v>0.82653411023197632</v>
      </c>
    </row>
    <row r="112" spans="1:31" x14ac:dyDescent="0.3">
      <c r="A112">
        <v>9109</v>
      </c>
      <c r="B112">
        <v>2006</v>
      </c>
      <c r="C112">
        <v>4</v>
      </c>
      <c r="D112">
        <v>5.9948700000000001E-2</v>
      </c>
      <c r="E112">
        <v>0.16573479999999999</v>
      </c>
      <c r="F112">
        <v>6.6293900000000003E-2</v>
      </c>
      <c r="G112">
        <v>9.4137399999999996E-2</v>
      </c>
      <c r="H112">
        <v>0</v>
      </c>
      <c r="I112">
        <v>0.28796430000000001</v>
      </c>
      <c r="J112">
        <v>0.1740216</v>
      </c>
      <c r="K112">
        <v>0.1010983</v>
      </c>
      <c r="L112">
        <v>4.7731599999999999E-2</v>
      </c>
      <c r="M112">
        <v>3.0693999999999999E-3</v>
      </c>
      <c r="O112" t="str">
        <f>Table_Index[[#This Row],[ID]]&amp;Table_Index[[#This Row],[year]]</f>
        <v>91092006</v>
      </c>
      <c r="P112" t="str">
        <v>91242005</v>
      </c>
      <c r="Q112" t="str">
        <f t="shared" si="4"/>
        <v>9124</v>
      </c>
      <c r="R112" t="str">
        <f t="shared" si="5"/>
        <v>2005</v>
      </c>
      <c r="S112">
        <f>SUMIFS(INDEX(Table_Index[],,MATCH(S$12,Table_Index[#Headers],0)),
Table_Index[ID],$Q112,Table_Index[year],$R112)/COUNTIFS(Table_Index[Quarter],"&lt;&gt;''",Table_Index[ID],$Q112,Table_Index[year],$R112)</f>
        <v>0.1264661</v>
      </c>
      <c r="T112">
        <f>SUMIFS(INDEX(Table_Index[],,MATCH(T$12,Table_Index[#Headers],0)),
Table_Index[ID],$Q112,Table_Index[year],$R112)/COUNTIFS(Table_Index[Quarter],"&lt;&gt;''",Table_Index[ID],$Q112,Table_Index[year],$R112)</f>
        <v>6.7712775000000003E-2</v>
      </c>
      <c r="U112">
        <f>SUMIFS(INDEX(Table_Index[],,MATCH(U$12,Table_Index[#Headers],0)),
Table_Index[ID],$Q112,Table_Index[year],$R112)/COUNTIFS(Table_Index[Quarter],"&lt;&gt;''",Table_Index[ID],$Q112,Table_Index[year],$R112)</f>
        <v>0.12375092500000001</v>
      </c>
      <c r="V112">
        <f>SUMIFS(INDEX(Table_Index[],,MATCH(V$12,Table_Index[#Headers],0)),
Table_Index[ID],$Q112,Table_Index[year],$R112)/COUNTIFS(Table_Index[Quarter],"&lt;&gt;''",Table_Index[ID],$Q112,Table_Index[year],$R112)</f>
        <v>0.100337025</v>
      </c>
      <c r="W112">
        <f>SUMIFS(INDEX(Table_Index[],,MATCH(W$12,Table_Index[#Headers],0)),
Table_Index[ID],$Q112,Table_Index[year],$R112)/COUNTIFS(Table_Index[Quarter],"&lt;&gt;''",Table_Index[ID],$Q112,Table_Index[year],$R112)</f>
        <v>5.4615000000000002E-3</v>
      </c>
      <c r="X112">
        <f>SUMIFS(INDEX(Table_Index[],,MATCH(X$12,Table_Index[#Headers],0)),
Table_Index[ID],$Q112,Table_Index[year],$R112)/COUNTIFS(Table_Index[Quarter],"&lt;&gt;''",Table_Index[ID],$Q112,Table_Index[year],$R112)</f>
        <v>0.20291052500000001</v>
      </c>
      <c r="Y112">
        <f>SUMIFS(INDEX(Table_Index[],,MATCH(Y$12,Table_Index[#Headers],0)),
Table_Index[ID],$Q112,Table_Index[year],$R112)/COUNTIFS(Table_Index[Quarter],"&lt;&gt;''",Table_Index[ID],$Q112,Table_Index[year],$R112)</f>
        <v>0.17931569999999999</v>
      </c>
      <c r="Z112">
        <f>SUMIFS(INDEX(Table_Index[],,MATCH(Z$12,Table_Index[#Headers],0)),
Table_Index[ID],$Q112,Table_Index[year],$R112)/COUNTIFS(Table_Index[Quarter],"&lt;&gt;''",Table_Index[ID],$Q112,Table_Index[year],$R112)</f>
        <v>6.5046949999999992E-2</v>
      </c>
      <c r="AA112">
        <f>SUMIFS(INDEX(Table_Index[],,MATCH(AA$12,Table_Index[#Headers],0)),
Table_Index[ID],$Q112,Table_Index[year],$R112)/COUNTIFS(Table_Index[Quarter],"&lt;&gt;''",Table_Index[ID],$Q112,Table_Index[year],$R112)</f>
        <v>0.11331207500000001</v>
      </c>
      <c r="AB112">
        <f>SUMIFS(INDEX(Table_Index[],,MATCH(AB$12,Table_Index[#Headers],0)),
Table_Index[ID],$Q112,Table_Index[year],$R112)/COUNTIFS(Table_Index[Quarter],"&lt;&gt;''",Table_Index[ID],$Q112,Table_Index[year],$R112)</f>
        <v>1.5686425E-2</v>
      </c>
      <c r="AC112" s="24">
        <f t="shared" si="6"/>
        <v>1</v>
      </c>
      <c r="AD112">
        <f>COUNTIFS(Table_Index[Quarter],"&lt;&gt;''",Table_Index[ID],$Q112,Table_Index[year],$R112)</f>
        <v>4</v>
      </c>
      <c r="AE112" s="34">
        <f t="shared" si="7"/>
        <v>0.86336607024947876</v>
      </c>
    </row>
    <row r="113" spans="1:31" x14ac:dyDescent="0.3">
      <c r="A113">
        <v>9109</v>
      </c>
      <c r="B113">
        <v>2007</v>
      </c>
      <c r="C113">
        <v>1</v>
      </c>
      <c r="D113">
        <v>4.84015E-2</v>
      </c>
      <c r="E113">
        <v>0.2310363</v>
      </c>
      <c r="F113">
        <v>6.4535300000000004E-2</v>
      </c>
      <c r="G113">
        <v>0.1161635</v>
      </c>
      <c r="H113">
        <v>1.00836E-2</v>
      </c>
      <c r="I113">
        <v>0.37111630000000001</v>
      </c>
      <c r="J113">
        <v>2.8947799999999999E-2</v>
      </c>
      <c r="K113">
        <v>5.7597700000000002E-2</v>
      </c>
      <c r="L113">
        <v>7.0988800000000005E-2</v>
      </c>
      <c r="M113">
        <v>1.1294E-3</v>
      </c>
      <c r="O113" t="str">
        <f>Table_Index[[#This Row],[ID]]&amp;Table_Index[[#This Row],[year]]</f>
        <v>91092007</v>
      </c>
      <c r="P113" t="str">
        <v>91242006</v>
      </c>
      <c r="Q113" t="str">
        <f t="shared" si="4"/>
        <v>9124</v>
      </c>
      <c r="R113" t="str">
        <f t="shared" si="5"/>
        <v>2006</v>
      </c>
      <c r="S113">
        <f>SUMIFS(INDEX(Table_Index[],,MATCH(S$12,Table_Index[#Headers],0)),
Table_Index[ID],$Q113,Table_Index[year],$R113)/COUNTIFS(Table_Index[Quarter],"&lt;&gt;''",Table_Index[ID],$Q113,Table_Index[year],$R113)</f>
        <v>8.3036824999999995E-2</v>
      </c>
      <c r="T113">
        <f>SUMIFS(INDEX(Table_Index[],,MATCH(T$12,Table_Index[#Headers],0)),
Table_Index[ID],$Q113,Table_Index[year],$R113)/COUNTIFS(Table_Index[Quarter],"&lt;&gt;''",Table_Index[ID],$Q113,Table_Index[year],$R113)</f>
        <v>7.4830300000000002E-2</v>
      </c>
      <c r="U113">
        <f>SUMIFS(INDEX(Table_Index[],,MATCH(U$12,Table_Index[#Headers],0)),
Table_Index[ID],$Q113,Table_Index[year],$R113)/COUNTIFS(Table_Index[Quarter],"&lt;&gt;''",Table_Index[ID],$Q113,Table_Index[year],$R113)</f>
        <v>8.4968125000000005E-2</v>
      </c>
      <c r="V113">
        <f>SUMIFS(INDEX(Table_Index[],,MATCH(V$12,Table_Index[#Headers],0)),
Table_Index[ID],$Q113,Table_Index[year],$R113)/COUNTIFS(Table_Index[Quarter],"&lt;&gt;''",Table_Index[ID],$Q113,Table_Index[year],$R113)</f>
        <v>0.15462807499999998</v>
      </c>
      <c r="W113">
        <f>SUMIFS(INDEX(Table_Index[],,MATCH(W$12,Table_Index[#Headers],0)),
Table_Index[ID],$Q113,Table_Index[year],$R113)/COUNTIFS(Table_Index[Quarter],"&lt;&gt;''",Table_Index[ID],$Q113,Table_Index[year],$R113)</f>
        <v>1.5350000000000001E-2</v>
      </c>
      <c r="X113">
        <f>SUMIFS(INDEX(Table_Index[],,MATCH(X$12,Table_Index[#Headers],0)),
Table_Index[ID],$Q113,Table_Index[year],$R113)/COUNTIFS(Table_Index[Quarter],"&lt;&gt;''",Table_Index[ID],$Q113,Table_Index[year],$R113)</f>
        <v>0.239623475</v>
      </c>
      <c r="Y113">
        <f>SUMIFS(INDEX(Table_Index[],,MATCH(Y$12,Table_Index[#Headers],0)),
Table_Index[ID],$Q113,Table_Index[year],$R113)/COUNTIFS(Table_Index[Quarter],"&lt;&gt;''",Table_Index[ID],$Q113,Table_Index[year],$R113)</f>
        <v>0.13379724999999998</v>
      </c>
      <c r="Z113">
        <f>SUMIFS(INDEX(Table_Index[],,MATCH(Z$12,Table_Index[#Headers],0)),
Table_Index[ID],$Q113,Table_Index[year],$R113)/COUNTIFS(Table_Index[Quarter],"&lt;&gt;''",Table_Index[ID],$Q113,Table_Index[year],$R113)</f>
        <v>6.712162499999999E-2</v>
      </c>
      <c r="AA113">
        <f>SUMIFS(INDEX(Table_Index[],,MATCH(AA$12,Table_Index[#Headers],0)),
Table_Index[ID],$Q113,Table_Index[year],$R113)/COUNTIFS(Table_Index[Quarter],"&lt;&gt;''",Table_Index[ID],$Q113,Table_Index[year],$R113)</f>
        <v>0.13092652500000002</v>
      </c>
      <c r="AB113">
        <f>SUMIFS(INDEX(Table_Index[],,MATCH(AB$12,Table_Index[#Headers],0)),
Table_Index[ID],$Q113,Table_Index[year],$R113)/COUNTIFS(Table_Index[Quarter],"&lt;&gt;''",Table_Index[ID],$Q113,Table_Index[year],$R113)</f>
        <v>1.5717775E-2</v>
      </c>
      <c r="AC113" s="24">
        <f t="shared" si="6"/>
        <v>0.99999997499999993</v>
      </c>
      <c r="AD113">
        <f>COUNTIFS(Table_Index[Quarter],"&lt;&gt;''",Table_Index[ID],$Q113,Table_Index[year],$R113)</f>
        <v>4</v>
      </c>
      <c r="AE113" s="34">
        <f t="shared" si="7"/>
        <v>0.85892503573080314</v>
      </c>
    </row>
    <row r="114" spans="1:31" x14ac:dyDescent="0.3">
      <c r="A114">
        <v>9109</v>
      </c>
      <c r="B114">
        <v>2007</v>
      </c>
      <c r="C114">
        <v>2</v>
      </c>
      <c r="D114">
        <v>8.7060100000000001E-2</v>
      </c>
      <c r="E114">
        <v>0.121569</v>
      </c>
      <c r="F114">
        <v>4.8222399999999999E-2</v>
      </c>
      <c r="G114">
        <v>0.1202182</v>
      </c>
      <c r="H114">
        <v>1.6997700000000001E-2</v>
      </c>
      <c r="I114">
        <v>0.28231020000000001</v>
      </c>
      <c r="J114">
        <v>0.14993509999999999</v>
      </c>
      <c r="K114">
        <v>0.1077912</v>
      </c>
      <c r="L114">
        <v>6.2208699999999999E-2</v>
      </c>
      <c r="M114">
        <v>3.6876000000000001E-3</v>
      </c>
      <c r="O114" t="str">
        <f>Table_Index[[#This Row],[ID]]&amp;Table_Index[[#This Row],[year]]</f>
        <v>91092007</v>
      </c>
      <c r="P114" t="str">
        <v>91242007</v>
      </c>
      <c r="Q114" t="str">
        <f t="shared" si="4"/>
        <v>9124</v>
      </c>
      <c r="R114" t="str">
        <f t="shared" si="5"/>
        <v>2007</v>
      </c>
      <c r="S114">
        <f>SUMIFS(INDEX(Table_Index[],,MATCH(S$12,Table_Index[#Headers],0)),
Table_Index[ID],$Q114,Table_Index[year],$R114)/COUNTIFS(Table_Index[Quarter],"&lt;&gt;''",Table_Index[ID],$Q114,Table_Index[year],$R114)</f>
        <v>7.8793725000000009E-2</v>
      </c>
      <c r="T114">
        <f>SUMIFS(INDEX(Table_Index[],,MATCH(T$12,Table_Index[#Headers],0)),
Table_Index[ID],$Q114,Table_Index[year],$R114)/COUNTIFS(Table_Index[Quarter],"&lt;&gt;''",Table_Index[ID],$Q114,Table_Index[year],$R114)</f>
        <v>0.10336185000000001</v>
      </c>
      <c r="U114">
        <f>SUMIFS(INDEX(Table_Index[],,MATCH(U$12,Table_Index[#Headers],0)),
Table_Index[ID],$Q114,Table_Index[year],$R114)/COUNTIFS(Table_Index[Quarter],"&lt;&gt;''",Table_Index[ID],$Q114,Table_Index[year],$R114)</f>
        <v>8.2867225000000003E-2</v>
      </c>
      <c r="V114">
        <f>SUMIFS(INDEX(Table_Index[],,MATCH(V$12,Table_Index[#Headers],0)),
Table_Index[ID],$Q114,Table_Index[year],$R114)/COUNTIFS(Table_Index[Quarter],"&lt;&gt;''",Table_Index[ID],$Q114,Table_Index[year],$R114)</f>
        <v>0.12538037499999999</v>
      </c>
      <c r="W114">
        <f>SUMIFS(INDEX(Table_Index[],,MATCH(W$12,Table_Index[#Headers],0)),
Table_Index[ID],$Q114,Table_Index[year],$R114)/COUNTIFS(Table_Index[Quarter],"&lt;&gt;''",Table_Index[ID],$Q114,Table_Index[year],$R114)</f>
        <v>3.1655175000000001E-2</v>
      </c>
      <c r="X114">
        <f>SUMIFS(INDEX(Table_Index[],,MATCH(X$12,Table_Index[#Headers],0)),
Table_Index[ID],$Q114,Table_Index[year],$R114)/COUNTIFS(Table_Index[Quarter],"&lt;&gt;''",Table_Index[ID],$Q114,Table_Index[year],$R114)</f>
        <v>0.30568649999999997</v>
      </c>
      <c r="Y114">
        <f>SUMIFS(INDEX(Table_Index[],,MATCH(Y$12,Table_Index[#Headers],0)),
Table_Index[ID],$Q114,Table_Index[year],$R114)/COUNTIFS(Table_Index[Quarter],"&lt;&gt;''",Table_Index[ID],$Q114,Table_Index[year],$R114)</f>
        <v>0.15902332499999999</v>
      </c>
      <c r="Z114">
        <f>SUMIFS(INDEX(Table_Index[],,MATCH(Z$12,Table_Index[#Headers],0)),
Table_Index[ID],$Q114,Table_Index[year],$R114)/COUNTIFS(Table_Index[Quarter],"&lt;&gt;''",Table_Index[ID],$Q114,Table_Index[year],$R114)</f>
        <v>4.2316300000000001E-2</v>
      </c>
      <c r="AA114">
        <f>SUMIFS(INDEX(Table_Index[],,MATCH(AA$12,Table_Index[#Headers],0)),
Table_Index[ID],$Q114,Table_Index[year],$R114)/COUNTIFS(Table_Index[Quarter],"&lt;&gt;''",Table_Index[ID],$Q114,Table_Index[year],$R114)</f>
        <v>5.5155200000000001E-2</v>
      </c>
      <c r="AB114">
        <f>SUMIFS(INDEX(Table_Index[],,MATCH(AB$12,Table_Index[#Headers],0)),
Table_Index[ID],$Q114,Table_Index[year],$R114)/COUNTIFS(Table_Index[Quarter],"&lt;&gt;''",Table_Index[ID],$Q114,Table_Index[year],$R114)</f>
        <v>1.5760349999999999E-2</v>
      </c>
      <c r="AC114" s="24">
        <f t="shared" si="6"/>
        <v>1.0000000249999998</v>
      </c>
      <c r="AD114">
        <f>COUNTIFS(Table_Index[Quarter],"&lt;&gt;''",Table_Index[ID],$Q114,Table_Index[year],$R114)</f>
        <v>4</v>
      </c>
      <c r="AE114" s="34">
        <f t="shared" si="7"/>
        <v>0.83570480320542195</v>
      </c>
    </row>
    <row r="115" spans="1:31" x14ac:dyDescent="0.3">
      <c r="A115">
        <v>9109</v>
      </c>
      <c r="B115">
        <v>2007</v>
      </c>
      <c r="C115">
        <v>3</v>
      </c>
      <c r="D115">
        <v>2.38978E-2</v>
      </c>
      <c r="E115">
        <v>0.38059500000000002</v>
      </c>
      <c r="F115">
        <v>6.2067999999999998E-2</v>
      </c>
      <c r="G115">
        <v>0.11895799999999999</v>
      </c>
      <c r="H115">
        <v>8.2979000000000004E-3</v>
      </c>
      <c r="I115">
        <v>0.17259540000000001</v>
      </c>
      <c r="J115">
        <v>0.15241499999999999</v>
      </c>
      <c r="K115">
        <v>4.5804200000000003E-2</v>
      </c>
      <c r="L115">
        <v>3.3457000000000001E-2</v>
      </c>
      <c r="M115">
        <v>1.9118E-3</v>
      </c>
      <c r="O115" t="str">
        <f>Table_Index[[#This Row],[ID]]&amp;Table_Index[[#This Row],[year]]</f>
        <v>91092007</v>
      </c>
      <c r="P115" t="str">
        <v>91242008</v>
      </c>
      <c r="Q115" t="str">
        <f t="shared" si="4"/>
        <v>9124</v>
      </c>
      <c r="R115" t="str">
        <f t="shared" si="5"/>
        <v>2008</v>
      </c>
      <c r="S115">
        <f>SUMIFS(INDEX(Table_Index[],,MATCH(S$12,Table_Index[#Headers],0)),
Table_Index[ID],$Q115,Table_Index[year],$R115)/COUNTIFS(Table_Index[Quarter],"&lt;&gt;''",Table_Index[ID],$Q115,Table_Index[year],$R115)</f>
        <v>3.7617350000000001E-2</v>
      </c>
      <c r="T115">
        <f>SUMIFS(INDEX(Table_Index[],,MATCH(T$12,Table_Index[#Headers],0)),
Table_Index[ID],$Q115,Table_Index[year],$R115)/COUNTIFS(Table_Index[Quarter],"&lt;&gt;''",Table_Index[ID],$Q115,Table_Index[year],$R115)</f>
        <v>0.204985575</v>
      </c>
      <c r="U115">
        <f>SUMIFS(INDEX(Table_Index[],,MATCH(U$12,Table_Index[#Headers],0)),
Table_Index[ID],$Q115,Table_Index[year],$R115)/COUNTIFS(Table_Index[Quarter],"&lt;&gt;''",Table_Index[ID],$Q115,Table_Index[year],$R115)</f>
        <v>6.4422350000000003E-2</v>
      </c>
      <c r="V115">
        <f>SUMIFS(INDEX(Table_Index[],,MATCH(V$12,Table_Index[#Headers],0)),
Table_Index[ID],$Q115,Table_Index[year],$R115)/COUNTIFS(Table_Index[Quarter],"&lt;&gt;''",Table_Index[ID],$Q115,Table_Index[year],$R115)</f>
        <v>0.105073825</v>
      </c>
      <c r="W115">
        <f>SUMIFS(INDEX(Table_Index[],,MATCH(W$12,Table_Index[#Headers],0)),
Table_Index[ID],$Q115,Table_Index[year],$R115)/COUNTIFS(Table_Index[Quarter],"&lt;&gt;''",Table_Index[ID],$Q115,Table_Index[year],$R115)</f>
        <v>5.3958399999999997E-2</v>
      </c>
      <c r="X115">
        <f>SUMIFS(INDEX(Table_Index[],,MATCH(X$12,Table_Index[#Headers],0)),
Table_Index[ID],$Q115,Table_Index[year],$R115)/COUNTIFS(Table_Index[Quarter],"&lt;&gt;''",Table_Index[ID],$Q115,Table_Index[year],$R115)</f>
        <v>0.24871927500000002</v>
      </c>
      <c r="Y115">
        <f>SUMIFS(INDEX(Table_Index[],,MATCH(Y$12,Table_Index[#Headers],0)),
Table_Index[ID],$Q115,Table_Index[year],$R115)/COUNTIFS(Table_Index[Quarter],"&lt;&gt;''",Table_Index[ID],$Q115,Table_Index[year],$R115)</f>
        <v>0.189925125</v>
      </c>
      <c r="Z115">
        <f>SUMIFS(INDEX(Table_Index[],,MATCH(Z$12,Table_Index[#Headers],0)),
Table_Index[ID],$Q115,Table_Index[year],$R115)/COUNTIFS(Table_Index[Quarter],"&lt;&gt;''",Table_Index[ID],$Q115,Table_Index[year],$R115)</f>
        <v>2.8199350000000005E-2</v>
      </c>
      <c r="AA115">
        <f>SUMIFS(INDEX(Table_Index[],,MATCH(AA$12,Table_Index[#Headers],0)),
Table_Index[ID],$Q115,Table_Index[year],$R115)/COUNTIFS(Table_Index[Quarter],"&lt;&gt;''",Table_Index[ID],$Q115,Table_Index[year],$R115)</f>
        <v>5.7128600000000002E-2</v>
      </c>
      <c r="AB115">
        <f>SUMIFS(INDEX(Table_Index[],,MATCH(AB$12,Table_Index[#Headers],0)),
Table_Index[ID],$Q115,Table_Index[year],$R115)/COUNTIFS(Table_Index[Quarter],"&lt;&gt;''",Table_Index[ID],$Q115,Table_Index[year],$R115)</f>
        <v>9.9701000000000008E-3</v>
      </c>
      <c r="AC115" s="24">
        <f t="shared" si="6"/>
        <v>0.99999994999999997</v>
      </c>
      <c r="AD115">
        <f>COUNTIFS(Table_Index[Quarter],"&lt;&gt;''",Table_Index[ID],$Q115,Table_Index[year],$R115)</f>
        <v>4</v>
      </c>
      <c r="AE115" s="34">
        <f t="shared" si="7"/>
        <v>0.83637247817549998</v>
      </c>
    </row>
    <row r="116" spans="1:31" x14ac:dyDescent="0.3">
      <c r="A116">
        <v>9109</v>
      </c>
      <c r="B116">
        <v>2007</v>
      </c>
      <c r="C116">
        <v>4</v>
      </c>
      <c r="D116">
        <v>7.4926400000000004E-2</v>
      </c>
      <c r="E116">
        <v>0.30832809999999999</v>
      </c>
      <c r="F116">
        <v>5.7978799999999997E-2</v>
      </c>
      <c r="G116">
        <v>6.5114599999999995E-2</v>
      </c>
      <c r="H116">
        <v>0</v>
      </c>
      <c r="I116">
        <v>0.2051557</v>
      </c>
      <c r="J116">
        <v>0.2212113</v>
      </c>
      <c r="K116">
        <v>1.9623600000000001E-2</v>
      </c>
      <c r="L116">
        <v>4.5045000000000002E-2</v>
      </c>
      <c r="M116">
        <v>2.6164999999999999E-3</v>
      </c>
      <c r="O116" t="str">
        <f>Table_Index[[#This Row],[ID]]&amp;Table_Index[[#This Row],[year]]</f>
        <v>91092007</v>
      </c>
      <c r="P116" t="str">
        <v>91242009</v>
      </c>
      <c r="Q116" t="str">
        <f t="shared" si="4"/>
        <v>9124</v>
      </c>
      <c r="R116" t="str">
        <f t="shared" si="5"/>
        <v>2009</v>
      </c>
      <c r="S116">
        <f>SUMIFS(INDEX(Table_Index[],,MATCH(S$12,Table_Index[#Headers],0)),
Table_Index[ID],$Q116,Table_Index[year],$R116)/COUNTIFS(Table_Index[Quarter],"&lt;&gt;''",Table_Index[ID],$Q116,Table_Index[year],$R116)</f>
        <v>5.3034724999999998E-2</v>
      </c>
      <c r="T116">
        <f>SUMIFS(INDEX(Table_Index[],,MATCH(T$12,Table_Index[#Headers],0)),
Table_Index[ID],$Q116,Table_Index[year],$R116)/COUNTIFS(Table_Index[Quarter],"&lt;&gt;''",Table_Index[ID],$Q116,Table_Index[year],$R116)</f>
        <v>8.4145575E-2</v>
      </c>
      <c r="U116">
        <f>SUMIFS(INDEX(Table_Index[],,MATCH(U$12,Table_Index[#Headers],0)),
Table_Index[ID],$Q116,Table_Index[year],$R116)/COUNTIFS(Table_Index[Quarter],"&lt;&gt;''",Table_Index[ID],$Q116,Table_Index[year],$R116)</f>
        <v>6.6062275000000004E-2</v>
      </c>
      <c r="V116">
        <f>SUMIFS(INDEX(Table_Index[],,MATCH(V$12,Table_Index[#Headers],0)),
Table_Index[ID],$Q116,Table_Index[year],$R116)/COUNTIFS(Table_Index[Quarter],"&lt;&gt;''",Table_Index[ID],$Q116,Table_Index[year],$R116)</f>
        <v>0.28579640000000001</v>
      </c>
      <c r="W116">
        <f>SUMIFS(INDEX(Table_Index[],,MATCH(W$12,Table_Index[#Headers],0)),
Table_Index[ID],$Q116,Table_Index[year],$R116)/COUNTIFS(Table_Index[Quarter],"&lt;&gt;''",Table_Index[ID],$Q116,Table_Index[year],$R116)</f>
        <v>2.6316575000000002E-2</v>
      </c>
      <c r="X116">
        <f>SUMIFS(INDEX(Table_Index[],,MATCH(X$12,Table_Index[#Headers],0)),
Table_Index[ID],$Q116,Table_Index[year],$R116)/COUNTIFS(Table_Index[Quarter],"&lt;&gt;''",Table_Index[ID],$Q116,Table_Index[year],$R116)</f>
        <v>0.2108623</v>
      </c>
      <c r="Y116">
        <f>SUMIFS(INDEX(Table_Index[],,MATCH(Y$12,Table_Index[#Headers],0)),
Table_Index[ID],$Q116,Table_Index[year],$R116)/COUNTIFS(Table_Index[Quarter],"&lt;&gt;''",Table_Index[ID],$Q116,Table_Index[year],$R116)</f>
        <v>0.15114295</v>
      </c>
      <c r="Z116">
        <f>SUMIFS(INDEX(Table_Index[],,MATCH(Z$12,Table_Index[#Headers],0)),
Table_Index[ID],$Q116,Table_Index[year],$R116)/COUNTIFS(Table_Index[Quarter],"&lt;&gt;''",Table_Index[ID],$Q116,Table_Index[year],$R116)</f>
        <v>5.7703750000000005E-2</v>
      </c>
      <c r="AA116">
        <f>SUMIFS(INDEX(Table_Index[],,MATCH(AA$12,Table_Index[#Headers],0)),
Table_Index[ID],$Q116,Table_Index[year],$R116)/COUNTIFS(Table_Index[Quarter],"&lt;&gt;''",Table_Index[ID],$Q116,Table_Index[year],$R116)</f>
        <v>4.8297775000000001E-2</v>
      </c>
      <c r="AB116">
        <f>SUMIFS(INDEX(Table_Index[],,MATCH(AB$12,Table_Index[#Headers],0)),
Table_Index[ID],$Q116,Table_Index[year],$R116)/COUNTIFS(Table_Index[Quarter],"&lt;&gt;''",Table_Index[ID],$Q116,Table_Index[year],$R116)</f>
        <v>1.6637550000000001E-2</v>
      </c>
      <c r="AC116" s="24">
        <f t="shared" si="6"/>
        <v>0.99999987500000009</v>
      </c>
      <c r="AD116">
        <f>COUNTIFS(Table_Index[Quarter],"&lt;&gt;''",Table_Index[ID],$Q116,Table_Index[year],$R116)</f>
        <v>4</v>
      </c>
      <c r="AE116" s="34">
        <f t="shared" si="7"/>
        <v>0.83012416480121942</v>
      </c>
    </row>
    <row r="117" spans="1:31" x14ac:dyDescent="0.3">
      <c r="A117">
        <v>9109</v>
      </c>
      <c r="B117">
        <v>2008</v>
      </c>
      <c r="C117">
        <v>1</v>
      </c>
      <c r="D117">
        <v>3.8322700000000001E-2</v>
      </c>
      <c r="E117">
        <v>0.41602109999999998</v>
      </c>
      <c r="F117">
        <v>7.0669399999999993E-2</v>
      </c>
      <c r="G117">
        <v>2.84575E-2</v>
      </c>
      <c r="H117">
        <v>0</v>
      </c>
      <c r="I117">
        <v>0.18668100000000001</v>
      </c>
      <c r="J117">
        <v>0.2181739</v>
      </c>
      <c r="K117">
        <v>2.3714599999999999E-2</v>
      </c>
      <c r="L117">
        <v>1.5936200000000001E-2</v>
      </c>
      <c r="M117">
        <v>2.0236E-3</v>
      </c>
      <c r="O117" t="str">
        <f>Table_Index[[#This Row],[ID]]&amp;Table_Index[[#This Row],[year]]</f>
        <v>91092008</v>
      </c>
      <c r="P117" t="str">
        <v>91252003</v>
      </c>
      <c r="Q117" t="str">
        <f t="shared" si="4"/>
        <v>9125</v>
      </c>
      <c r="R117" t="str">
        <f t="shared" si="5"/>
        <v>2003</v>
      </c>
      <c r="S117">
        <f>SUMIFS(INDEX(Table_Index[],,MATCH(S$12,Table_Index[#Headers],0)),
Table_Index[ID],$Q117,Table_Index[year],$R117)/COUNTIFS(Table_Index[Quarter],"&lt;&gt;''",Table_Index[ID],$Q117,Table_Index[year],$R117)</f>
        <v>5.6246499999999998E-2</v>
      </c>
      <c r="T117">
        <f>SUMIFS(INDEX(Table_Index[],,MATCH(T$12,Table_Index[#Headers],0)),
Table_Index[ID],$Q117,Table_Index[year],$R117)/COUNTIFS(Table_Index[Quarter],"&lt;&gt;''",Table_Index[ID],$Q117,Table_Index[year],$R117)</f>
        <v>7.7750374999999997E-2</v>
      </c>
      <c r="U117">
        <f>SUMIFS(INDEX(Table_Index[],,MATCH(U$12,Table_Index[#Headers],0)),
Table_Index[ID],$Q117,Table_Index[year],$R117)/COUNTIFS(Table_Index[Quarter],"&lt;&gt;''",Table_Index[ID],$Q117,Table_Index[year],$R117)</f>
        <v>2.064355E-2</v>
      </c>
      <c r="V117">
        <f>SUMIFS(INDEX(Table_Index[],,MATCH(V$12,Table_Index[#Headers],0)),
Table_Index[ID],$Q117,Table_Index[year],$R117)/COUNTIFS(Table_Index[Quarter],"&lt;&gt;''",Table_Index[ID],$Q117,Table_Index[year],$R117)</f>
        <v>5.9652750000000004E-2</v>
      </c>
      <c r="W117">
        <f>SUMIFS(INDEX(Table_Index[],,MATCH(W$12,Table_Index[#Headers],0)),
Table_Index[ID],$Q117,Table_Index[year],$R117)/COUNTIFS(Table_Index[Quarter],"&lt;&gt;''",Table_Index[ID],$Q117,Table_Index[year],$R117)</f>
        <v>0.24876317500000003</v>
      </c>
      <c r="X117">
        <f>SUMIFS(INDEX(Table_Index[],,MATCH(X$12,Table_Index[#Headers],0)),
Table_Index[ID],$Q117,Table_Index[year],$R117)/COUNTIFS(Table_Index[Quarter],"&lt;&gt;''",Table_Index[ID],$Q117,Table_Index[year],$R117)</f>
        <v>0.136019525</v>
      </c>
      <c r="Y117">
        <f>SUMIFS(INDEX(Table_Index[],,MATCH(Y$12,Table_Index[#Headers],0)),
Table_Index[ID],$Q117,Table_Index[year],$R117)/COUNTIFS(Table_Index[Quarter],"&lt;&gt;''",Table_Index[ID],$Q117,Table_Index[year],$R117)</f>
        <v>6.7412749999999994E-2</v>
      </c>
      <c r="Z117">
        <f>SUMIFS(INDEX(Table_Index[],,MATCH(Z$12,Table_Index[#Headers],0)),
Table_Index[ID],$Q117,Table_Index[year],$R117)/COUNTIFS(Table_Index[Quarter],"&lt;&gt;''",Table_Index[ID],$Q117,Table_Index[year],$R117)</f>
        <v>0.28377497499999998</v>
      </c>
      <c r="AA117">
        <f>SUMIFS(INDEX(Table_Index[],,MATCH(AA$12,Table_Index[#Headers],0)),
Table_Index[ID],$Q117,Table_Index[year],$R117)/COUNTIFS(Table_Index[Quarter],"&lt;&gt;''",Table_Index[ID],$Q117,Table_Index[year],$R117)</f>
        <v>4.6470850000000001E-2</v>
      </c>
      <c r="AB117">
        <f>SUMIFS(INDEX(Table_Index[],,MATCH(AB$12,Table_Index[#Headers],0)),
Table_Index[ID],$Q117,Table_Index[year],$R117)/COUNTIFS(Table_Index[Quarter],"&lt;&gt;''",Table_Index[ID],$Q117,Table_Index[year],$R117)</f>
        <v>3.2654750000000003E-3</v>
      </c>
      <c r="AC117" s="24">
        <f t="shared" si="6"/>
        <v>0.9999999249999999</v>
      </c>
      <c r="AD117">
        <f>COUNTIFS(Table_Index[Quarter],"&lt;&gt;''",Table_Index[ID],$Q117,Table_Index[year],$R117)</f>
        <v>4</v>
      </c>
      <c r="AE117" s="34">
        <f t="shared" si="7"/>
        <v>0.81917925674312686</v>
      </c>
    </row>
    <row r="118" spans="1:31" x14ac:dyDescent="0.3">
      <c r="A118">
        <v>9109</v>
      </c>
      <c r="B118">
        <v>2008</v>
      </c>
      <c r="C118">
        <v>2</v>
      </c>
      <c r="D118">
        <v>4.0395199999999999E-2</v>
      </c>
      <c r="E118">
        <v>0.39745940000000002</v>
      </c>
      <c r="F118">
        <v>5.7707399999999999E-2</v>
      </c>
      <c r="G118">
        <v>0.1623019</v>
      </c>
      <c r="H118">
        <v>0</v>
      </c>
      <c r="I118">
        <v>0.16734689999999999</v>
      </c>
      <c r="J118">
        <v>0.15228330000000001</v>
      </c>
      <c r="K118">
        <v>1.3849800000000001E-2</v>
      </c>
      <c r="L118">
        <v>0</v>
      </c>
      <c r="M118">
        <v>8.6560999999999999E-3</v>
      </c>
      <c r="O118" t="str">
        <f>Table_Index[[#This Row],[ID]]&amp;Table_Index[[#This Row],[year]]</f>
        <v>91092008</v>
      </c>
      <c r="P118" t="str">
        <v>91252004</v>
      </c>
      <c r="Q118" t="str">
        <f t="shared" si="4"/>
        <v>9125</v>
      </c>
      <c r="R118" t="str">
        <f t="shared" si="5"/>
        <v>2004</v>
      </c>
      <c r="S118">
        <f>SUMIFS(INDEX(Table_Index[],,MATCH(S$12,Table_Index[#Headers],0)),
Table_Index[ID],$Q118,Table_Index[year],$R118)/COUNTIFS(Table_Index[Quarter],"&lt;&gt;''",Table_Index[ID],$Q118,Table_Index[year],$R118)</f>
        <v>0.16648035</v>
      </c>
      <c r="T118">
        <f>SUMIFS(INDEX(Table_Index[],,MATCH(T$12,Table_Index[#Headers],0)),
Table_Index[ID],$Q118,Table_Index[year],$R118)/COUNTIFS(Table_Index[Quarter],"&lt;&gt;''",Table_Index[ID],$Q118,Table_Index[year],$R118)</f>
        <v>0.10430930000000001</v>
      </c>
      <c r="U118">
        <f>SUMIFS(INDEX(Table_Index[],,MATCH(U$12,Table_Index[#Headers],0)),
Table_Index[ID],$Q118,Table_Index[year],$R118)/COUNTIFS(Table_Index[Quarter],"&lt;&gt;''",Table_Index[ID],$Q118,Table_Index[year],$R118)</f>
        <v>9.3315524999999996E-2</v>
      </c>
      <c r="V118">
        <f>SUMIFS(INDEX(Table_Index[],,MATCH(V$12,Table_Index[#Headers],0)),
Table_Index[ID],$Q118,Table_Index[year],$R118)/COUNTIFS(Table_Index[Quarter],"&lt;&gt;''",Table_Index[ID],$Q118,Table_Index[year],$R118)</f>
        <v>7.4543625000000002E-2</v>
      </c>
      <c r="W118">
        <f>SUMIFS(INDEX(Table_Index[],,MATCH(W$12,Table_Index[#Headers],0)),
Table_Index[ID],$Q118,Table_Index[year],$R118)/COUNTIFS(Table_Index[Quarter],"&lt;&gt;''",Table_Index[ID],$Q118,Table_Index[year],$R118)</f>
        <v>0</v>
      </c>
      <c r="X118">
        <f>SUMIFS(INDEX(Table_Index[],,MATCH(X$12,Table_Index[#Headers],0)),
Table_Index[ID],$Q118,Table_Index[year],$R118)/COUNTIFS(Table_Index[Quarter],"&lt;&gt;''",Table_Index[ID],$Q118,Table_Index[year],$R118)</f>
        <v>0.25297862500000001</v>
      </c>
      <c r="Y118">
        <f>SUMIFS(INDEX(Table_Index[],,MATCH(Y$12,Table_Index[#Headers],0)),
Table_Index[ID],$Q118,Table_Index[year],$R118)/COUNTIFS(Table_Index[Quarter],"&lt;&gt;''",Table_Index[ID],$Q118,Table_Index[year],$R118)</f>
        <v>0.16288140000000001</v>
      </c>
      <c r="Z118">
        <f>SUMIFS(INDEX(Table_Index[],,MATCH(Z$12,Table_Index[#Headers],0)),
Table_Index[ID],$Q118,Table_Index[year],$R118)/COUNTIFS(Table_Index[Quarter],"&lt;&gt;''",Table_Index[ID],$Q118,Table_Index[year],$R118)</f>
        <v>8.1792774999999998E-2</v>
      </c>
      <c r="AA118">
        <f>SUMIFS(INDEX(Table_Index[],,MATCH(AA$12,Table_Index[#Headers],0)),
Table_Index[ID],$Q118,Table_Index[year],$R118)/COUNTIFS(Table_Index[Quarter],"&lt;&gt;''",Table_Index[ID],$Q118,Table_Index[year],$R118)</f>
        <v>5.6521324999999997E-2</v>
      </c>
      <c r="AB118">
        <f>SUMIFS(INDEX(Table_Index[],,MATCH(AB$12,Table_Index[#Headers],0)),
Table_Index[ID],$Q118,Table_Index[year],$R118)/COUNTIFS(Table_Index[Quarter],"&lt;&gt;''",Table_Index[ID],$Q118,Table_Index[year],$R118)</f>
        <v>7.1771249999999995E-3</v>
      </c>
      <c r="AC118" s="24">
        <f t="shared" si="6"/>
        <v>1.0000000500000001</v>
      </c>
      <c r="AD118">
        <f>COUNTIFS(Table_Index[Quarter],"&lt;&gt;''",Table_Index[ID],$Q118,Table_Index[year],$R118)</f>
        <v>4</v>
      </c>
      <c r="AE118" s="34">
        <f t="shared" si="7"/>
        <v>0.84667455924514878</v>
      </c>
    </row>
    <row r="119" spans="1:31" x14ac:dyDescent="0.3">
      <c r="A119">
        <v>9109</v>
      </c>
      <c r="B119">
        <v>2008</v>
      </c>
      <c r="C119">
        <v>3</v>
      </c>
      <c r="D119">
        <v>4.8101100000000001E-2</v>
      </c>
      <c r="E119">
        <v>0.1742438</v>
      </c>
      <c r="F119">
        <v>4.9082800000000003E-2</v>
      </c>
      <c r="G119">
        <v>7.0249699999999998E-2</v>
      </c>
      <c r="H119">
        <v>0</v>
      </c>
      <c r="I119">
        <v>0.26995520000000001</v>
      </c>
      <c r="J119">
        <v>0.28897479999999998</v>
      </c>
      <c r="K119">
        <v>9.2030200000000006E-2</v>
      </c>
      <c r="L119">
        <v>0</v>
      </c>
      <c r="M119">
        <v>7.3623999999999998E-3</v>
      </c>
      <c r="O119" t="str">
        <f>Table_Index[[#This Row],[ID]]&amp;Table_Index[[#This Row],[year]]</f>
        <v>91092008</v>
      </c>
      <c r="P119" t="str">
        <v>91262003</v>
      </c>
      <c r="Q119" t="str">
        <f t="shared" si="4"/>
        <v>9126</v>
      </c>
      <c r="R119" t="str">
        <f t="shared" si="5"/>
        <v>2003</v>
      </c>
      <c r="S119">
        <f>SUMIFS(INDEX(Table_Index[],,MATCH(S$12,Table_Index[#Headers],0)),
Table_Index[ID],$Q119,Table_Index[year],$R119)/COUNTIFS(Table_Index[Quarter],"&lt;&gt;''",Table_Index[ID],$Q119,Table_Index[year],$R119)</f>
        <v>5.0100274999999993E-2</v>
      </c>
      <c r="T119">
        <f>SUMIFS(INDEX(Table_Index[],,MATCH(T$12,Table_Index[#Headers],0)),
Table_Index[ID],$Q119,Table_Index[year],$R119)/COUNTIFS(Table_Index[Quarter],"&lt;&gt;''",Table_Index[ID],$Q119,Table_Index[year],$R119)</f>
        <v>8.3080075000000003E-2</v>
      </c>
      <c r="U119">
        <f>SUMIFS(INDEX(Table_Index[],,MATCH(U$12,Table_Index[#Headers],0)),
Table_Index[ID],$Q119,Table_Index[year],$R119)/COUNTIFS(Table_Index[Quarter],"&lt;&gt;''",Table_Index[ID],$Q119,Table_Index[year],$R119)</f>
        <v>5.4425349999999997E-2</v>
      </c>
      <c r="V119">
        <f>SUMIFS(INDEX(Table_Index[],,MATCH(V$12,Table_Index[#Headers],0)),
Table_Index[ID],$Q119,Table_Index[year],$R119)/COUNTIFS(Table_Index[Quarter],"&lt;&gt;''",Table_Index[ID],$Q119,Table_Index[year],$R119)</f>
        <v>0.14502245</v>
      </c>
      <c r="W119">
        <f>SUMIFS(INDEX(Table_Index[],,MATCH(W$12,Table_Index[#Headers],0)),
Table_Index[ID],$Q119,Table_Index[year],$R119)/COUNTIFS(Table_Index[Quarter],"&lt;&gt;''",Table_Index[ID],$Q119,Table_Index[year],$R119)</f>
        <v>3.2079999999999999E-4</v>
      </c>
      <c r="X119">
        <f>SUMIFS(INDEX(Table_Index[],,MATCH(X$12,Table_Index[#Headers],0)),
Table_Index[ID],$Q119,Table_Index[year],$R119)/COUNTIFS(Table_Index[Quarter],"&lt;&gt;''",Table_Index[ID],$Q119,Table_Index[year],$R119)</f>
        <v>0.1466904</v>
      </c>
      <c r="Y119">
        <f>SUMIFS(INDEX(Table_Index[],,MATCH(Y$12,Table_Index[#Headers],0)),
Table_Index[ID],$Q119,Table_Index[year],$R119)/COUNTIFS(Table_Index[Quarter],"&lt;&gt;''",Table_Index[ID],$Q119,Table_Index[year],$R119)</f>
        <v>0.19303097499999999</v>
      </c>
      <c r="Z119">
        <f>SUMIFS(INDEX(Table_Index[],,MATCH(Z$12,Table_Index[#Headers],0)),
Table_Index[ID],$Q119,Table_Index[year],$R119)/COUNTIFS(Table_Index[Quarter],"&lt;&gt;''",Table_Index[ID],$Q119,Table_Index[year],$R119)</f>
        <v>0.26363097499999999</v>
      </c>
      <c r="AA119">
        <f>SUMIFS(INDEX(Table_Index[],,MATCH(AA$12,Table_Index[#Headers],0)),
Table_Index[ID],$Q119,Table_Index[year],$R119)/COUNTIFS(Table_Index[Quarter],"&lt;&gt;''",Table_Index[ID],$Q119,Table_Index[year],$R119)</f>
        <v>5.4489875E-2</v>
      </c>
      <c r="AB119">
        <f>SUMIFS(INDEX(Table_Index[],,MATCH(AB$12,Table_Index[#Headers],0)),
Table_Index[ID],$Q119,Table_Index[year],$R119)/COUNTIFS(Table_Index[Quarter],"&lt;&gt;''",Table_Index[ID],$Q119,Table_Index[year],$R119)</f>
        <v>9.2088500000000011E-3</v>
      </c>
      <c r="AC119" s="24">
        <f t="shared" si="6"/>
        <v>1.0000000250000001</v>
      </c>
      <c r="AD119">
        <f>COUNTIFS(Table_Index[Quarter],"&lt;&gt;''",Table_Index[ID],$Q119,Table_Index[year],$R119)</f>
        <v>4</v>
      </c>
      <c r="AE119" s="34">
        <f t="shared" si="7"/>
        <v>0.83525965980675443</v>
      </c>
    </row>
    <row r="120" spans="1:31" x14ac:dyDescent="0.3">
      <c r="A120">
        <v>9109</v>
      </c>
      <c r="B120">
        <v>2008</v>
      </c>
      <c r="C120">
        <v>4</v>
      </c>
      <c r="D120">
        <v>5.6029700000000002E-2</v>
      </c>
      <c r="E120">
        <v>0.2125833</v>
      </c>
      <c r="F120">
        <v>6.7094399999999998E-2</v>
      </c>
      <c r="G120">
        <v>0.1232996</v>
      </c>
      <c r="H120">
        <v>0</v>
      </c>
      <c r="I120">
        <v>0.36019109999999999</v>
      </c>
      <c r="J120">
        <v>3.3900300000000001E-2</v>
      </c>
      <c r="K120">
        <v>0.13814389999999999</v>
      </c>
      <c r="L120">
        <v>0</v>
      </c>
      <c r="M120">
        <v>8.7576000000000008E-3</v>
      </c>
      <c r="O120" t="str">
        <f>Table_Index[[#This Row],[ID]]&amp;Table_Index[[#This Row],[year]]</f>
        <v>91092008</v>
      </c>
      <c r="P120" t="str">
        <v>91262004</v>
      </c>
      <c r="Q120" t="str">
        <f t="shared" si="4"/>
        <v>9126</v>
      </c>
      <c r="R120" t="str">
        <f t="shared" si="5"/>
        <v>2004</v>
      </c>
      <c r="S120">
        <f>SUMIFS(INDEX(Table_Index[],,MATCH(S$12,Table_Index[#Headers],0)),
Table_Index[ID],$Q120,Table_Index[year],$R120)/COUNTIFS(Table_Index[Quarter],"&lt;&gt;''",Table_Index[ID],$Q120,Table_Index[year],$R120)</f>
        <v>0.18503565000000002</v>
      </c>
      <c r="T120">
        <f>SUMIFS(INDEX(Table_Index[],,MATCH(T$12,Table_Index[#Headers],0)),
Table_Index[ID],$Q120,Table_Index[year],$R120)/COUNTIFS(Table_Index[Quarter],"&lt;&gt;''",Table_Index[ID],$Q120,Table_Index[year],$R120)</f>
        <v>6.4514925000000001E-2</v>
      </c>
      <c r="U120">
        <f>SUMIFS(INDEX(Table_Index[],,MATCH(U$12,Table_Index[#Headers],0)),
Table_Index[ID],$Q120,Table_Index[year],$R120)/COUNTIFS(Table_Index[Quarter],"&lt;&gt;''",Table_Index[ID],$Q120,Table_Index[year],$R120)</f>
        <v>4.4833475000000005E-2</v>
      </c>
      <c r="V120">
        <f>SUMIFS(INDEX(Table_Index[],,MATCH(V$12,Table_Index[#Headers],0)),
Table_Index[ID],$Q120,Table_Index[year],$R120)/COUNTIFS(Table_Index[Quarter],"&lt;&gt;''",Table_Index[ID],$Q120,Table_Index[year],$R120)</f>
        <v>5.2140249999999999E-2</v>
      </c>
      <c r="W120">
        <f>SUMIFS(INDEX(Table_Index[],,MATCH(W$12,Table_Index[#Headers],0)),
Table_Index[ID],$Q120,Table_Index[year],$R120)/COUNTIFS(Table_Index[Quarter],"&lt;&gt;''",Table_Index[ID],$Q120,Table_Index[year],$R120)</f>
        <v>1.6819599999999997E-2</v>
      </c>
      <c r="X120">
        <f>SUMIFS(INDEX(Table_Index[],,MATCH(X$12,Table_Index[#Headers],0)),
Table_Index[ID],$Q120,Table_Index[year],$R120)/COUNTIFS(Table_Index[Quarter],"&lt;&gt;''",Table_Index[ID],$Q120,Table_Index[year],$R120)</f>
        <v>1.1461000000000001E-2</v>
      </c>
      <c r="Y120">
        <f>SUMIFS(INDEX(Table_Index[],,MATCH(Y$12,Table_Index[#Headers],0)),
Table_Index[ID],$Q120,Table_Index[year],$R120)/COUNTIFS(Table_Index[Quarter],"&lt;&gt;''",Table_Index[ID],$Q120,Table_Index[year],$R120)</f>
        <v>0.32238277500000001</v>
      </c>
      <c r="Z120">
        <f>SUMIFS(INDEX(Table_Index[],,MATCH(Z$12,Table_Index[#Headers],0)),
Table_Index[ID],$Q120,Table_Index[year],$R120)/COUNTIFS(Table_Index[Quarter],"&lt;&gt;''",Table_Index[ID],$Q120,Table_Index[year],$R120)</f>
        <v>4.4856550000000002E-2</v>
      </c>
      <c r="AA120">
        <f>SUMIFS(INDEX(Table_Index[],,MATCH(AA$12,Table_Index[#Headers],0)),
Table_Index[ID],$Q120,Table_Index[year],$R120)/COUNTIFS(Table_Index[Quarter],"&lt;&gt;''",Table_Index[ID],$Q120,Table_Index[year],$R120)</f>
        <v>3.5349224999999998E-2</v>
      </c>
      <c r="AB120">
        <f>SUMIFS(INDEX(Table_Index[],,MATCH(AB$12,Table_Index[#Headers],0)),
Table_Index[ID],$Q120,Table_Index[year],$R120)/COUNTIFS(Table_Index[Quarter],"&lt;&gt;''",Table_Index[ID],$Q120,Table_Index[year],$R120)</f>
        <v>1.0691299999999999E-2</v>
      </c>
      <c r="AC120" s="24">
        <f t="shared" si="6"/>
        <v>0.78808475</v>
      </c>
      <c r="AD120">
        <f>COUNTIFS(Table_Index[Quarter],"&lt;&gt;''",Table_Index[ID],$Q120,Table_Index[year],$R120)</f>
        <v>4</v>
      </c>
      <c r="AE120" s="34">
        <f t="shared" si="7"/>
        <v>0.84915009776713002</v>
      </c>
    </row>
    <row r="121" spans="1:31" x14ac:dyDescent="0.3">
      <c r="A121">
        <v>9109</v>
      </c>
      <c r="B121">
        <v>2009</v>
      </c>
      <c r="C121">
        <v>1</v>
      </c>
      <c r="D121">
        <v>3.5488400000000003E-2</v>
      </c>
      <c r="E121">
        <v>2.7834000000000001E-2</v>
      </c>
      <c r="F121">
        <v>4.5230300000000001E-2</v>
      </c>
      <c r="G121">
        <v>0.1730091</v>
      </c>
      <c r="H121">
        <v>6.1234999999999996E-3</v>
      </c>
      <c r="I121">
        <v>0.33400839999999998</v>
      </c>
      <c r="J121">
        <v>0.1906631</v>
      </c>
      <c r="K121">
        <v>0.11356289999999999</v>
      </c>
      <c r="L121">
        <v>6.6801700000000006E-2</v>
      </c>
      <c r="M121">
        <v>7.2785999999999997E-3</v>
      </c>
      <c r="O121" t="str">
        <f>Table_Index[[#This Row],[ID]]&amp;Table_Index[[#This Row],[year]]</f>
        <v>91092009</v>
      </c>
      <c r="P121" t="str">
        <v>91262005</v>
      </c>
      <c r="Q121" t="str">
        <f t="shared" si="4"/>
        <v>9126</v>
      </c>
      <c r="R121" t="str">
        <f t="shared" si="5"/>
        <v>2005</v>
      </c>
      <c r="S121">
        <f>SUMIFS(INDEX(Table_Index[],,MATCH(S$12,Table_Index[#Headers],0)),
Table_Index[ID],$Q121,Table_Index[year],$R121)/COUNTIFS(Table_Index[Quarter],"&lt;&gt;''",Table_Index[ID],$Q121,Table_Index[year],$R121)</f>
        <v>0.15106895000000001</v>
      </c>
      <c r="T121">
        <f>SUMIFS(INDEX(Table_Index[],,MATCH(T$12,Table_Index[#Headers],0)),
Table_Index[ID],$Q121,Table_Index[year],$R121)/COUNTIFS(Table_Index[Quarter],"&lt;&gt;''",Table_Index[ID],$Q121,Table_Index[year],$R121)</f>
        <v>0.17706572500000001</v>
      </c>
      <c r="U121">
        <f>SUMIFS(INDEX(Table_Index[],,MATCH(U$12,Table_Index[#Headers],0)),
Table_Index[ID],$Q121,Table_Index[year],$R121)/COUNTIFS(Table_Index[Quarter],"&lt;&gt;''",Table_Index[ID],$Q121,Table_Index[year],$R121)</f>
        <v>8.1115725E-2</v>
      </c>
      <c r="V121">
        <f>SUMIFS(INDEX(Table_Index[],,MATCH(V$12,Table_Index[#Headers],0)),
Table_Index[ID],$Q121,Table_Index[year],$R121)/COUNTIFS(Table_Index[Quarter],"&lt;&gt;''",Table_Index[ID],$Q121,Table_Index[year],$R121)</f>
        <v>0.15709222500000003</v>
      </c>
      <c r="W121">
        <f>SUMIFS(INDEX(Table_Index[],,MATCH(W$12,Table_Index[#Headers],0)),
Table_Index[ID],$Q121,Table_Index[year],$R121)/COUNTIFS(Table_Index[Quarter],"&lt;&gt;''",Table_Index[ID],$Q121,Table_Index[year],$R121)</f>
        <v>1.450835E-2</v>
      </c>
      <c r="X121">
        <f>SUMIFS(INDEX(Table_Index[],,MATCH(X$12,Table_Index[#Headers],0)),
Table_Index[ID],$Q121,Table_Index[year],$R121)/COUNTIFS(Table_Index[Quarter],"&lt;&gt;''",Table_Index[ID],$Q121,Table_Index[year],$R121)</f>
        <v>0.123300575</v>
      </c>
      <c r="Y121">
        <f>SUMIFS(INDEX(Table_Index[],,MATCH(Y$12,Table_Index[#Headers],0)),
Table_Index[ID],$Q121,Table_Index[year],$R121)/COUNTIFS(Table_Index[Quarter],"&lt;&gt;''",Table_Index[ID],$Q121,Table_Index[year],$R121)</f>
        <v>0.126412625</v>
      </c>
      <c r="Z121">
        <f>SUMIFS(INDEX(Table_Index[],,MATCH(Z$12,Table_Index[#Headers],0)),
Table_Index[ID],$Q121,Table_Index[year],$R121)/COUNTIFS(Table_Index[Quarter],"&lt;&gt;''",Table_Index[ID],$Q121,Table_Index[year],$R121)</f>
        <v>6.5945924999999989E-2</v>
      </c>
      <c r="AA121">
        <f>SUMIFS(INDEX(Table_Index[],,MATCH(AA$12,Table_Index[#Headers],0)),
Table_Index[ID],$Q121,Table_Index[year],$R121)/COUNTIFS(Table_Index[Quarter],"&lt;&gt;''",Table_Index[ID],$Q121,Table_Index[year],$R121)</f>
        <v>9.4247275000000005E-2</v>
      </c>
      <c r="AB121">
        <f>SUMIFS(INDEX(Table_Index[],,MATCH(AB$12,Table_Index[#Headers],0)),
Table_Index[ID],$Q121,Table_Index[year],$R121)/COUNTIFS(Table_Index[Quarter],"&lt;&gt;''",Table_Index[ID],$Q121,Table_Index[year],$R121)</f>
        <v>9.2426499999999998E-3</v>
      </c>
      <c r="AC121" s="24">
        <f t="shared" si="6"/>
        <v>1.0000000250000001</v>
      </c>
      <c r="AD121">
        <f>COUNTIFS(Table_Index[Quarter],"&lt;&gt;''",Table_Index[ID],$Q121,Table_Index[year],$R121)</f>
        <v>4</v>
      </c>
      <c r="AE121" s="34">
        <f t="shared" si="7"/>
        <v>0.86985765715589813</v>
      </c>
    </row>
    <row r="122" spans="1:31" x14ac:dyDescent="0.3">
      <c r="A122">
        <v>9109</v>
      </c>
      <c r="B122">
        <v>2009</v>
      </c>
      <c r="C122">
        <v>2</v>
      </c>
      <c r="D122">
        <v>1.5232300000000001E-2</v>
      </c>
      <c r="E122">
        <v>7.39736E-2</v>
      </c>
      <c r="F122">
        <v>5.0774300000000001E-2</v>
      </c>
      <c r="G122">
        <v>0.12834619999999999</v>
      </c>
      <c r="H122">
        <v>2.3835700000000001E-2</v>
      </c>
      <c r="I122">
        <v>0.55710720000000002</v>
      </c>
      <c r="J122">
        <v>2.5981000000000001E-2</v>
      </c>
      <c r="K122">
        <v>0.11565259999999999</v>
      </c>
      <c r="L122">
        <v>0</v>
      </c>
      <c r="M122">
        <v>9.0971000000000003E-3</v>
      </c>
      <c r="O122" t="str">
        <f>Table_Index[[#This Row],[ID]]&amp;Table_Index[[#This Row],[year]]</f>
        <v>91092009</v>
      </c>
      <c r="P122" t="str">
        <v>91262006</v>
      </c>
      <c r="Q122" t="str">
        <f t="shared" si="4"/>
        <v>9126</v>
      </c>
      <c r="R122" t="str">
        <f t="shared" si="5"/>
        <v>2006</v>
      </c>
      <c r="S122">
        <f>SUMIFS(INDEX(Table_Index[],,MATCH(S$12,Table_Index[#Headers],0)),
Table_Index[ID],$Q122,Table_Index[year],$R122)/COUNTIFS(Table_Index[Quarter],"&lt;&gt;''",Table_Index[ID],$Q122,Table_Index[year],$R122)</f>
        <v>0.15539060000000002</v>
      </c>
      <c r="T122">
        <f>SUMIFS(INDEX(Table_Index[],,MATCH(T$12,Table_Index[#Headers],0)),
Table_Index[ID],$Q122,Table_Index[year],$R122)/COUNTIFS(Table_Index[Quarter],"&lt;&gt;''",Table_Index[ID],$Q122,Table_Index[year],$R122)</f>
        <v>0.236622</v>
      </c>
      <c r="U122">
        <f>SUMIFS(INDEX(Table_Index[],,MATCH(U$12,Table_Index[#Headers],0)),
Table_Index[ID],$Q122,Table_Index[year],$R122)/COUNTIFS(Table_Index[Quarter],"&lt;&gt;''",Table_Index[ID],$Q122,Table_Index[year],$R122)</f>
        <v>0.12194780000000001</v>
      </c>
      <c r="V122">
        <f>SUMIFS(INDEX(Table_Index[],,MATCH(V$12,Table_Index[#Headers],0)),
Table_Index[ID],$Q122,Table_Index[year],$R122)/COUNTIFS(Table_Index[Quarter],"&lt;&gt;''",Table_Index[ID],$Q122,Table_Index[year],$R122)</f>
        <v>0.15851574999999998</v>
      </c>
      <c r="W122">
        <f>SUMIFS(INDEX(Table_Index[],,MATCH(W$12,Table_Index[#Headers],0)),
Table_Index[ID],$Q122,Table_Index[year],$R122)/COUNTIFS(Table_Index[Quarter],"&lt;&gt;''",Table_Index[ID],$Q122,Table_Index[year],$R122)</f>
        <v>3.5141474999999998E-2</v>
      </c>
      <c r="X122">
        <f>SUMIFS(INDEX(Table_Index[],,MATCH(X$12,Table_Index[#Headers],0)),
Table_Index[ID],$Q122,Table_Index[year],$R122)/COUNTIFS(Table_Index[Quarter],"&lt;&gt;''",Table_Index[ID],$Q122,Table_Index[year],$R122)</f>
        <v>0</v>
      </c>
      <c r="Y122">
        <f>SUMIFS(INDEX(Table_Index[],,MATCH(Y$12,Table_Index[#Headers],0)),
Table_Index[ID],$Q122,Table_Index[year],$R122)/COUNTIFS(Table_Index[Quarter],"&lt;&gt;''",Table_Index[ID],$Q122,Table_Index[year],$R122)</f>
        <v>7.3721175E-2</v>
      </c>
      <c r="Z122">
        <f>SUMIFS(INDEX(Table_Index[],,MATCH(Z$12,Table_Index[#Headers],0)),
Table_Index[ID],$Q122,Table_Index[year],$R122)/COUNTIFS(Table_Index[Quarter],"&lt;&gt;''",Table_Index[ID],$Q122,Table_Index[year],$R122)</f>
        <v>9.7995075000000015E-2</v>
      </c>
      <c r="AA122">
        <f>SUMIFS(INDEX(Table_Index[],,MATCH(AA$12,Table_Index[#Headers],0)),
Table_Index[ID],$Q122,Table_Index[year],$R122)/COUNTIFS(Table_Index[Quarter],"&lt;&gt;''",Table_Index[ID],$Q122,Table_Index[year],$R122)</f>
        <v>0.113538</v>
      </c>
      <c r="AB122">
        <f>SUMIFS(INDEX(Table_Index[],,MATCH(AB$12,Table_Index[#Headers],0)),
Table_Index[ID],$Q122,Table_Index[year],$R122)/COUNTIFS(Table_Index[Quarter],"&lt;&gt;''",Table_Index[ID],$Q122,Table_Index[year],$R122)</f>
        <v>7.1281000000000001E-3</v>
      </c>
      <c r="AC122" s="24">
        <f t="shared" si="6"/>
        <v>0.99999997500000004</v>
      </c>
      <c r="AD122">
        <f>COUNTIFS(Table_Index[Quarter],"&lt;&gt;''",Table_Index[ID],$Q122,Table_Index[year],$R122)</f>
        <v>4</v>
      </c>
      <c r="AE122" s="34">
        <f t="shared" si="7"/>
        <v>0.85065082473831555</v>
      </c>
    </row>
    <row r="123" spans="1:31" x14ac:dyDescent="0.3">
      <c r="A123">
        <v>9109</v>
      </c>
      <c r="B123">
        <v>2009</v>
      </c>
      <c r="C123">
        <v>3</v>
      </c>
      <c r="D123">
        <v>7.4103500000000003E-2</v>
      </c>
      <c r="E123">
        <v>0.2491411</v>
      </c>
      <c r="F123">
        <v>6.2462700000000003E-2</v>
      </c>
      <c r="G123">
        <v>8.4324700000000002E-2</v>
      </c>
      <c r="H123">
        <v>2.55529E-2</v>
      </c>
      <c r="I123">
        <v>0.3385764</v>
      </c>
      <c r="J123">
        <v>0.13415289999999999</v>
      </c>
      <c r="K123">
        <v>1.9803500000000002E-2</v>
      </c>
      <c r="L123">
        <v>0</v>
      </c>
      <c r="M123">
        <v>1.18821E-2</v>
      </c>
      <c r="O123" t="str">
        <f>Table_Index[[#This Row],[ID]]&amp;Table_Index[[#This Row],[year]]</f>
        <v>91092009</v>
      </c>
      <c r="P123" t="str">
        <v>91262007</v>
      </c>
      <c r="Q123" t="str">
        <f t="shared" si="4"/>
        <v>9126</v>
      </c>
      <c r="R123" t="str">
        <f t="shared" si="5"/>
        <v>2007</v>
      </c>
      <c r="S123">
        <f>SUMIFS(INDEX(Table_Index[],,MATCH(S$12,Table_Index[#Headers],0)),
Table_Index[ID],$Q123,Table_Index[year],$R123)/COUNTIFS(Table_Index[Quarter],"&lt;&gt;''",Table_Index[ID],$Q123,Table_Index[year],$R123)</f>
        <v>0.17107487499999999</v>
      </c>
      <c r="T123">
        <f>SUMIFS(INDEX(Table_Index[],,MATCH(T$12,Table_Index[#Headers],0)),
Table_Index[ID],$Q123,Table_Index[year],$R123)/COUNTIFS(Table_Index[Quarter],"&lt;&gt;''",Table_Index[ID],$Q123,Table_Index[year],$R123)</f>
        <v>0.11692374999999999</v>
      </c>
      <c r="U123">
        <f>SUMIFS(INDEX(Table_Index[],,MATCH(U$12,Table_Index[#Headers],0)),
Table_Index[ID],$Q123,Table_Index[year],$R123)/COUNTIFS(Table_Index[Quarter],"&lt;&gt;''",Table_Index[ID],$Q123,Table_Index[year],$R123)</f>
        <v>0.118098225</v>
      </c>
      <c r="V123">
        <f>SUMIFS(INDEX(Table_Index[],,MATCH(V$12,Table_Index[#Headers],0)),
Table_Index[ID],$Q123,Table_Index[year],$R123)/COUNTIFS(Table_Index[Quarter],"&lt;&gt;''",Table_Index[ID],$Q123,Table_Index[year],$R123)</f>
        <v>0.20199472500000001</v>
      </c>
      <c r="W123">
        <f>SUMIFS(INDEX(Table_Index[],,MATCH(W$12,Table_Index[#Headers],0)),
Table_Index[ID],$Q123,Table_Index[year],$R123)/COUNTIFS(Table_Index[Quarter],"&lt;&gt;''",Table_Index[ID],$Q123,Table_Index[year],$R123)</f>
        <v>1.6063374999999998E-2</v>
      </c>
      <c r="X123">
        <f>SUMIFS(INDEX(Table_Index[],,MATCH(X$12,Table_Index[#Headers],0)),
Table_Index[ID],$Q123,Table_Index[year],$R123)/COUNTIFS(Table_Index[Quarter],"&lt;&gt;''",Table_Index[ID],$Q123,Table_Index[year],$R123)</f>
        <v>0.11997239999999999</v>
      </c>
      <c r="Y123">
        <f>SUMIFS(INDEX(Table_Index[],,MATCH(Y$12,Table_Index[#Headers],0)),
Table_Index[ID],$Q123,Table_Index[year],$R123)/COUNTIFS(Table_Index[Quarter],"&lt;&gt;''",Table_Index[ID],$Q123,Table_Index[year],$R123)</f>
        <v>5.9885800000000003E-2</v>
      </c>
      <c r="Z123">
        <f>SUMIFS(INDEX(Table_Index[],,MATCH(Z$12,Table_Index[#Headers],0)),
Table_Index[ID],$Q123,Table_Index[year],$R123)/COUNTIFS(Table_Index[Quarter],"&lt;&gt;''",Table_Index[ID],$Q123,Table_Index[year],$R123)</f>
        <v>8.5965250000000007E-2</v>
      </c>
      <c r="AA123">
        <f>SUMIFS(INDEX(Table_Index[],,MATCH(AA$12,Table_Index[#Headers],0)),
Table_Index[ID],$Q123,Table_Index[year],$R123)/COUNTIFS(Table_Index[Quarter],"&lt;&gt;''",Table_Index[ID],$Q123,Table_Index[year],$R123)</f>
        <v>0.100810225</v>
      </c>
      <c r="AB123">
        <f>SUMIFS(INDEX(Table_Index[],,MATCH(AB$12,Table_Index[#Headers],0)),
Table_Index[ID],$Q123,Table_Index[year],$R123)/COUNTIFS(Table_Index[Quarter],"&lt;&gt;''",Table_Index[ID],$Q123,Table_Index[year],$R123)</f>
        <v>9.2113500000000001E-3</v>
      </c>
      <c r="AC123" s="24">
        <f t="shared" si="6"/>
        <v>0.99999997499999993</v>
      </c>
      <c r="AD123">
        <f>COUNTIFS(Table_Index[Quarter],"&lt;&gt;''",Table_Index[ID],$Q123,Table_Index[year],$R123)</f>
        <v>4</v>
      </c>
      <c r="AE123" s="34">
        <f t="shared" si="7"/>
        <v>0.86643787169296937</v>
      </c>
    </row>
    <row r="124" spans="1:31" x14ac:dyDescent="0.3">
      <c r="A124">
        <v>9109</v>
      </c>
      <c r="B124">
        <v>2009</v>
      </c>
      <c r="C124">
        <v>4</v>
      </c>
      <c r="D124">
        <v>3.07908E-2</v>
      </c>
      <c r="E124">
        <v>0.1147656</v>
      </c>
      <c r="F124">
        <v>8.3974800000000002E-2</v>
      </c>
      <c r="G124">
        <v>0.1490553</v>
      </c>
      <c r="H124">
        <v>0</v>
      </c>
      <c r="I124">
        <v>0.39328200000000002</v>
      </c>
      <c r="J124">
        <v>0.19034290000000001</v>
      </c>
      <c r="K124">
        <v>2.2393300000000001E-2</v>
      </c>
      <c r="L124">
        <v>0</v>
      </c>
      <c r="M124">
        <v>1.53954E-2</v>
      </c>
      <c r="O124" t="str">
        <f>Table_Index[[#This Row],[ID]]&amp;Table_Index[[#This Row],[year]]</f>
        <v>91092009</v>
      </c>
      <c r="P124" t="str">
        <v>91262008</v>
      </c>
      <c r="Q124" t="str">
        <f t="shared" si="4"/>
        <v>9126</v>
      </c>
      <c r="R124" t="str">
        <f t="shared" si="5"/>
        <v>2008</v>
      </c>
      <c r="S124">
        <f>SUMIFS(INDEX(Table_Index[],,MATCH(S$12,Table_Index[#Headers],0)),
Table_Index[ID],$Q124,Table_Index[year],$R124)/COUNTIFS(Table_Index[Quarter],"&lt;&gt;''",Table_Index[ID],$Q124,Table_Index[year],$R124)</f>
        <v>7.6117325E-2</v>
      </c>
      <c r="T124">
        <f>SUMIFS(INDEX(Table_Index[],,MATCH(T$12,Table_Index[#Headers],0)),
Table_Index[ID],$Q124,Table_Index[year],$R124)/COUNTIFS(Table_Index[Quarter],"&lt;&gt;''",Table_Index[ID],$Q124,Table_Index[year],$R124)</f>
        <v>0.16466629999999999</v>
      </c>
      <c r="U124">
        <f>SUMIFS(INDEX(Table_Index[],,MATCH(U$12,Table_Index[#Headers],0)),
Table_Index[ID],$Q124,Table_Index[year],$R124)/COUNTIFS(Table_Index[Quarter],"&lt;&gt;''",Table_Index[ID],$Q124,Table_Index[year],$R124)</f>
        <v>9.1805375000000009E-2</v>
      </c>
      <c r="V124">
        <f>SUMIFS(INDEX(Table_Index[],,MATCH(V$12,Table_Index[#Headers],0)),
Table_Index[ID],$Q124,Table_Index[year],$R124)/COUNTIFS(Table_Index[Quarter],"&lt;&gt;''",Table_Index[ID],$Q124,Table_Index[year],$R124)</f>
        <v>0.12434137499999999</v>
      </c>
      <c r="W124">
        <f>SUMIFS(INDEX(Table_Index[],,MATCH(W$12,Table_Index[#Headers],0)),
Table_Index[ID],$Q124,Table_Index[year],$R124)/COUNTIFS(Table_Index[Quarter],"&lt;&gt;''",Table_Index[ID],$Q124,Table_Index[year],$R124)</f>
        <v>2.7793700000000001E-2</v>
      </c>
      <c r="X124">
        <f>SUMIFS(INDEX(Table_Index[],,MATCH(X$12,Table_Index[#Headers],0)),
Table_Index[ID],$Q124,Table_Index[year],$R124)/COUNTIFS(Table_Index[Quarter],"&lt;&gt;''",Table_Index[ID],$Q124,Table_Index[year],$R124)</f>
        <v>0.368020075</v>
      </c>
      <c r="Y124">
        <f>SUMIFS(INDEX(Table_Index[],,MATCH(Y$12,Table_Index[#Headers],0)),
Table_Index[ID],$Q124,Table_Index[year],$R124)/COUNTIFS(Table_Index[Quarter],"&lt;&gt;''",Table_Index[ID],$Q124,Table_Index[year],$R124)</f>
        <v>9.28176E-2</v>
      </c>
      <c r="Z124">
        <f>SUMIFS(INDEX(Table_Index[],,MATCH(Z$12,Table_Index[#Headers],0)),
Table_Index[ID],$Q124,Table_Index[year],$R124)/COUNTIFS(Table_Index[Quarter],"&lt;&gt;''",Table_Index[ID],$Q124,Table_Index[year],$R124)</f>
        <v>2.3644324999999997E-2</v>
      </c>
      <c r="AA124">
        <f>SUMIFS(INDEX(Table_Index[],,MATCH(AA$12,Table_Index[#Headers],0)),
Table_Index[ID],$Q124,Table_Index[year],$R124)/COUNTIFS(Table_Index[Quarter],"&lt;&gt;''",Table_Index[ID],$Q124,Table_Index[year],$R124)</f>
        <v>1.7919749999999998E-2</v>
      </c>
      <c r="AB124">
        <f>SUMIFS(INDEX(Table_Index[],,MATCH(AB$12,Table_Index[#Headers],0)),
Table_Index[ID],$Q124,Table_Index[year],$R124)/COUNTIFS(Table_Index[Quarter],"&lt;&gt;''",Table_Index[ID],$Q124,Table_Index[year],$R124)</f>
        <v>1.2874225E-2</v>
      </c>
      <c r="AC124" s="24">
        <f t="shared" si="6"/>
        <v>1.0000000499999999</v>
      </c>
      <c r="AD124">
        <f>COUNTIFS(Table_Index[Quarter],"&lt;&gt;''",Table_Index[ID],$Q124,Table_Index[year],$R124)</f>
        <v>4</v>
      </c>
      <c r="AE124" s="34">
        <f t="shared" si="7"/>
        <v>0.79732986861679878</v>
      </c>
    </row>
    <row r="125" spans="1:31" x14ac:dyDescent="0.3">
      <c r="A125">
        <v>9109</v>
      </c>
      <c r="B125">
        <v>2010</v>
      </c>
      <c r="C125">
        <v>1</v>
      </c>
      <c r="D125">
        <v>5.1020599999999999E-2</v>
      </c>
      <c r="E125">
        <v>5.6466799999999998E-2</v>
      </c>
      <c r="F125">
        <v>5.2123200000000001E-2</v>
      </c>
      <c r="G125">
        <v>0.1032811</v>
      </c>
      <c r="H125">
        <v>5.4295000000000003E-3</v>
      </c>
      <c r="I125">
        <v>0.44304690000000002</v>
      </c>
      <c r="J125">
        <v>0.2099405</v>
      </c>
      <c r="K125">
        <v>4.2712E-2</v>
      </c>
      <c r="L125">
        <v>1.6288500000000001E-2</v>
      </c>
      <c r="M125">
        <v>1.9691E-2</v>
      </c>
      <c r="O125" t="str">
        <f>Table_Index[[#This Row],[ID]]&amp;Table_Index[[#This Row],[year]]</f>
        <v>91092010</v>
      </c>
      <c r="P125" t="str">
        <v>91262009</v>
      </c>
      <c r="Q125" t="str">
        <f t="shared" si="4"/>
        <v>9126</v>
      </c>
      <c r="R125" t="str">
        <f t="shared" si="5"/>
        <v>2009</v>
      </c>
      <c r="S125">
        <f>SUMIFS(INDEX(Table_Index[],,MATCH(S$12,Table_Index[#Headers],0)),
Table_Index[ID],$Q125,Table_Index[year],$R125)/COUNTIFS(Table_Index[Quarter],"&lt;&gt;''",Table_Index[ID],$Q125,Table_Index[year],$R125)</f>
        <v>0.13262104999999999</v>
      </c>
      <c r="T125">
        <f>SUMIFS(INDEX(Table_Index[],,MATCH(T$12,Table_Index[#Headers],0)),
Table_Index[ID],$Q125,Table_Index[year],$R125)/COUNTIFS(Table_Index[Quarter],"&lt;&gt;''",Table_Index[ID],$Q125,Table_Index[year],$R125)</f>
        <v>0.12135657499999999</v>
      </c>
      <c r="U125">
        <f>SUMIFS(INDEX(Table_Index[],,MATCH(U$12,Table_Index[#Headers],0)),
Table_Index[ID],$Q125,Table_Index[year],$R125)/COUNTIFS(Table_Index[Quarter],"&lt;&gt;''",Table_Index[ID],$Q125,Table_Index[year],$R125)</f>
        <v>7.5942825000000005E-2</v>
      </c>
      <c r="V125">
        <f>SUMIFS(INDEX(Table_Index[],,MATCH(V$12,Table_Index[#Headers],0)),
Table_Index[ID],$Q125,Table_Index[year],$R125)/COUNTIFS(Table_Index[Quarter],"&lt;&gt;''",Table_Index[ID],$Q125,Table_Index[year],$R125)</f>
        <v>0.14395864999999999</v>
      </c>
      <c r="W125">
        <f>SUMIFS(INDEX(Table_Index[],,MATCH(W$12,Table_Index[#Headers],0)),
Table_Index[ID],$Q125,Table_Index[year],$R125)/COUNTIFS(Table_Index[Quarter],"&lt;&gt;''",Table_Index[ID],$Q125,Table_Index[year],$R125)</f>
        <v>3.2402899999999998E-2</v>
      </c>
      <c r="X125">
        <f>SUMIFS(INDEX(Table_Index[],,MATCH(X$12,Table_Index[#Headers],0)),
Table_Index[ID],$Q125,Table_Index[year],$R125)/COUNTIFS(Table_Index[Quarter],"&lt;&gt;''",Table_Index[ID],$Q125,Table_Index[year],$R125)</f>
        <v>0.35283882500000002</v>
      </c>
      <c r="Y125">
        <f>SUMIFS(INDEX(Table_Index[],,MATCH(Y$12,Table_Index[#Headers],0)),
Table_Index[ID],$Q125,Table_Index[year],$R125)/COUNTIFS(Table_Index[Quarter],"&lt;&gt;''",Table_Index[ID],$Q125,Table_Index[year],$R125)</f>
        <v>7.2872199999999998E-2</v>
      </c>
      <c r="Z125">
        <f>SUMIFS(INDEX(Table_Index[],,MATCH(Z$12,Table_Index[#Headers],0)),
Table_Index[ID],$Q125,Table_Index[year],$R125)/COUNTIFS(Table_Index[Quarter],"&lt;&gt;''",Table_Index[ID],$Q125,Table_Index[year],$R125)</f>
        <v>2.0733374999999998E-2</v>
      </c>
      <c r="AA125">
        <f>SUMIFS(INDEX(Table_Index[],,MATCH(AA$12,Table_Index[#Headers],0)),
Table_Index[ID],$Q125,Table_Index[year],$R125)/COUNTIFS(Table_Index[Quarter],"&lt;&gt;''",Table_Index[ID],$Q125,Table_Index[year],$R125)</f>
        <v>2.7332124999999999E-2</v>
      </c>
      <c r="AB125">
        <f>SUMIFS(INDEX(Table_Index[],,MATCH(AB$12,Table_Index[#Headers],0)),
Table_Index[ID],$Q125,Table_Index[year],$R125)/COUNTIFS(Table_Index[Quarter],"&lt;&gt;''",Table_Index[ID],$Q125,Table_Index[year],$R125)</f>
        <v>1.9941524999999998E-2</v>
      </c>
      <c r="AC125" s="24">
        <f t="shared" si="6"/>
        <v>1.0000000499999999</v>
      </c>
      <c r="AD125">
        <f>COUNTIFS(Table_Index[Quarter],"&lt;&gt;''",Table_Index[ID],$Q125,Table_Index[year],$R125)</f>
        <v>4</v>
      </c>
      <c r="AE125" s="34">
        <f t="shared" si="7"/>
        <v>0.80876270901850122</v>
      </c>
    </row>
    <row r="126" spans="1:31" x14ac:dyDescent="0.3">
      <c r="A126">
        <v>9109</v>
      </c>
      <c r="B126">
        <v>2010</v>
      </c>
      <c r="C126">
        <v>2</v>
      </c>
      <c r="D126">
        <v>7.1641399999999994E-2</v>
      </c>
      <c r="E126">
        <v>3.76873E-2</v>
      </c>
      <c r="F126">
        <v>4.4087000000000001E-2</v>
      </c>
      <c r="G126">
        <v>0.2104327</v>
      </c>
      <c r="H126">
        <v>7.1107999999999996E-3</v>
      </c>
      <c r="I126">
        <v>0.37509540000000002</v>
      </c>
      <c r="J126">
        <v>0.1731664</v>
      </c>
      <c r="K126">
        <v>7.3525800000000002E-2</v>
      </c>
      <c r="L126">
        <v>0</v>
      </c>
      <c r="M126">
        <v>7.2529999999999999E-3</v>
      </c>
      <c r="O126" t="str">
        <f>Table_Index[[#This Row],[ID]]&amp;Table_Index[[#This Row],[year]]</f>
        <v>91092010</v>
      </c>
      <c r="P126" t="str">
        <v>91272003</v>
      </c>
      <c r="Q126" t="str">
        <f t="shared" si="4"/>
        <v>9127</v>
      </c>
      <c r="R126" t="str">
        <f t="shared" si="5"/>
        <v>2003</v>
      </c>
      <c r="S126">
        <f>SUMIFS(INDEX(Table_Index[],,MATCH(S$12,Table_Index[#Headers],0)),
Table_Index[ID],$Q126,Table_Index[year],$R126)/COUNTIFS(Table_Index[Quarter],"&lt;&gt;''",Table_Index[ID],$Q126,Table_Index[year],$R126)</f>
        <v>6.1540800000000007E-2</v>
      </c>
      <c r="T126">
        <f>SUMIFS(INDEX(Table_Index[],,MATCH(T$12,Table_Index[#Headers],0)),
Table_Index[ID],$Q126,Table_Index[year],$R126)/COUNTIFS(Table_Index[Quarter],"&lt;&gt;''",Table_Index[ID],$Q126,Table_Index[year],$R126)</f>
        <v>8.6496975000000004E-2</v>
      </c>
      <c r="U126">
        <f>SUMIFS(INDEX(Table_Index[],,MATCH(U$12,Table_Index[#Headers],0)),
Table_Index[ID],$Q126,Table_Index[year],$R126)/COUNTIFS(Table_Index[Quarter],"&lt;&gt;''",Table_Index[ID],$Q126,Table_Index[year],$R126)</f>
        <v>9.4775975000000012E-2</v>
      </c>
      <c r="V126">
        <f>SUMIFS(INDEX(Table_Index[],,MATCH(V$12,Table_Index[#Headers],0)),
Table_Index[ID],$Q126,Table_Index[year],$R126)/COUNTIFS(Table_Index[Quarter],"&lt;&gt;''",Table_Index[ID],$Q126,Table_Index[year],$R126)</f>
        <v>0.10710935000000001</v>
      </c>
      <c r="W126">
        <f>SUMIFS(INDEX(Table_Index[],,MATCH(W$12,Table_Index[#Headers],0)),
Table_Index[ID],$Q126,Table_Index[year],$R126)/COUNTIFS(Table_Index[Quarter],"&lt;&gt;''",Table_Index[ID],$Q126,Table_Index[year],$R126)</f>
        <v>9.6484000000000014E-3</v>
      </c>
      <c r="X126">
        <f>SUMIFS(INDEX(Table_Index[],,MATCH(X$12,Table_Index[#Headers],0)),
Table_Index[ID],$Q126,Table_Index[year],$R126)/COUNTIFS(Table_Index[Quarter],"&lt;&gt;''",Table_Index[ID],$Q126,Table_Index[year],$R126)</f>
        <v>0.21377142500000001</v>
      </c>
      <c r="Y126">
        <f>SUMIFS(INDEX(Table_Index[],,MATCH(Y$12,Table_Index[#Headers],0)),
Table_Index[ID],$Q126,Table_Index[year],$R126)/COUNTIFS(Table_Index[Quarter],"&lt;&gt;''",Table_Index[ID],$Q126,Table_Index[year],$R126)</f>
        <v>0.14701864999999997</v>
      </c>
      <c r="Z126">
        <f>SUMIFS(INDEX(Table_Index[],,MATCH(Z$12,Table_Index[#Headers],0)),
Table_Index[ID],$Q126,Table_Index[year],$R126)/COUNTIFS(Table_Index[Quarter],"&lt;&gt;''",Table_Index[ID],$Q126,Table_Index[year],$R126)</f>
        <v>4.0478225000000007E-2</v>
      </c>
      <c r="AA126">
        <f>SUMIFS(INDEX(Table_Index[],,MATCH(AA$12,Table_Index[#Headers],0)),
Table_Index[ID],$Q126,Table_Index[year],$R126)/COUNTIFS(Table_Index[Quarter],"&lt;&gt;''",Table_Index[ID],$Q126,Table_Index[year],$R126)</f>
        <v>8.5118075000000015E-2</v>
      </c>
      <c r="AB126">
        <f>SUMIFS(INDEX(Table_Index[],,MATCH(AB$12,Table_Index[#Headers],0)),
Table_Index[ID],$Q126,Table_Index[year],$R126)/COUNTIFS(Table_Index[Quarter],"&lt;&gt;''",Table_Index[ID],$Q126,Table_Index[year],$R126)</f>
        <v>0.154042075</v>
      </c>
      <c r="AC126" s="24">
        <f t="shared" si="6"/>
        <v>0.99999995000000008</v>
      </c>
      <c r="AD126">
        <f>COUNTIFS(Table_Index[Quarter],"&lt;&gt;''",Table_Index[ID],$Q126,Table_Index[year],$R126)</f>
        <v>4</v>
      </c>
      <c r="AE126" s="34">
        <f t="shared" si="7"/>
        <v>0.8682577734785113</v>
      </c>
    </row>
    <row r="127" spans="1:31" x14ac:dyDescent="0.3">
      <c r="A127">
        <v>9109</v>
      </c>
      <c r="B127">
        <v>2010</v>
      </c>
      <c r="C127">
        <v>3</v>
      </c>
      <c r="D127">
        <v>6.5696599999999994E-2</v>
      </c>
      <c r="E127">
        <v>7.4308200000000005E-2</v>
      </c>
      <c r="F127">
        <v>6.1524000000000002E-2</v>
      </c>
      <c r="G127">
        <v>0.21293690000000001</v>
      </c>
      <c r="H127">
        <v>5.9925999999999998E-3</v>
      </c>
      <c r="I127">
        <v>0.3403794</v>
      </c>
      <c r="J127">
        <v>0.19575809999999999</v>
      </c>
      <c r="K127">
        <v>2.1093899999999999E-2</v>
      </c>
      <c r="L127">
        <v>1.5341E-2</v>
      </c>
      <c r="M127">
        <v>6.9692E-3</v>
      </c>
      <c r="O127" t="str">
        <f>Table_Index[[#This Row],[ID]]&amp;Table_Index[[#This Row],[year]]</f>
        <v>91092010</v>
      </c>
      <c r="P127" t="str">
        <v>91272004</v>
      </c>
      <c r="Q127" t="str">
        <f t="shared" si="4"/>
        <v>9127</v>
      </c>
      <c r="R127" t="str">
        <f t="shared" si="5"/>
        <v>2004</v>
      </c>
      <c r="S127">
        <f>SUMIFS(INDEX(Table_Index[],,MATCH(S$12,Table_Index[#Headers],0)),
Table_Index[ID],$Q127,Table_Index[year],$R127)/COUNTIFS(Table_Index[Quarter],"&lt;&gt;''",Table_Index[ID],$Q127,Table_Index[year],$R127)</f>
        <v>0.10422224999999999</v>
      </c>
      <c r="T127">
        <f>SUMIFS(INDEX(Table_Index[],,MATCH(T$12,Table_Index[#Headers],0)),
Table_Index[ID],$Q127,Table_Index[year],$R127)/COUNTIFS(Table_Index[Quarter],"&lt;&gt;''",Table_Index[ID],$Q127,Table_Index[year],$R127)</f>
        <v>0.12597487499999999</v>
      </c>
      <c r="U127">
        <f>SUMIFS(INDEX(Table_Index[],,MATCH(U$12,Table_Index[#Headers],0)),
Table_Index[ID],$Q127,Table_Index[year],$R127)/COUNTIFS(Table_Index[Quarter],"&lt;&gt;''",Table_Index[ID],$Q127,Table_Index[year],$R127)</f>
        <v>7.8893224999999997E-2</v>
      </c>
      <c r="V127">
        <f>SUMIFS(INDEX(Table_Index[],,MATCH(V$12,Table_Index[#Headers],0)),
Table_Index[ID],$Q127,Table_Index[year],$R127)/COUNTIFS(Table_Index[Quarter],"&lt;&gt;''",Table_Index[ID],$Q127,Table_Index[year],$R127)</f>
        <v>9.044012500000001E-2</v>
      </c>
      <c r="W127">
        <f>SUMIFS(INDEX(Table_Index[],,MATCH(W$12,Table_Index[#Headers],0)),
Table_Index[ID],$Q127,Table_Index[year],$R127)/COUNTIFS(Table_Index[Quarter],"&lt;&gt;''",Table_Index[ID],$Q127,Table_Index[year],$R127)</f>
        <v>1.4559550000000001E-2</v>
      </c>
      <c r="X127">
        <f>SUMIFS(INDEX(Table_Index[],,MATCH(X$12,Table_Index[#Headers],0)),
Table_Index[ID],$Q127,Table_Index[year],$R127)/COUNTIFS(Table_Index[Quarter],"&lt;&gt;''",Table_Index[ID],$Q127,Table_Index[year],$R127)</f>
        <v>0.22294682500000002</v>
      </c>
      <c r="Y127">
        <f>SUMIFS(INDEX(Table_Index[],,MATCH(Y$12,Table_Index[#Headers],0)),
Table_Index[ID],$Q127,Table_Index[year],$R127)/COUNTIFS(Table_Index[Quarter],"&lt;&gt;''",Table_Index[ID],$Q127,Table_Index[year],$R127)</f>
        <v>0.20165282500000001</v>
      </c>
      <c r="Z127">
        <f>SUMIFS(INDEX(Table_Index[],,MATCH(Z$12,Table_Index[#Headers],0)),
Table_Index[ID],$Q127,Table_Index[year],$R127)/COUNTIFS(Table_Index[Quarter],"&lt;&gt;''",Table_Index[ID],$Q127,Table_Index[year],$R127)</f>
        <v>5.7540000000000008E-2</v>
      </c>
      <c r="AA127">
        <f>SUMIFS(INDEX(Table_Index[],,MATCH(AA$12,Table_Index[#Headers],0)),
Table_Index[ID],$Q127,Table_Index[year],$R127)/COUNTIFS(Table_Index[Quarter],"&lt;&gt;''",Table_Index[ID],$Q127,Table_Index[year],$R127)</f>
        <v>9.3090275E-2</v>
      </c>
      <c r="AB127">
        <f>SUMIFS(INDEX(Table_Index[],,MATCH(AB$12,Table_Index[#Headers],0)),
Table_Index[ID],$Q127,Table_Index[year],$R127)/COUNTIFS(Table_Index[Quarter],"&lt;&gt;''",Table_Index[ID],$Q127,Table_Index[year],$R127)</f>
        <v>1.0680075000000001E-2</v>
      </c>
      <c r="AC127" s="24">
        <f t="shared" si="6"/>
        <v>1.0000000249999998</v>
      </c>
      <c r="AD127">
        <f>COUNTIFS(Table_Index[Quarter],"&lt;&gt;''",Table_Index[ID],$Q127,Table_Index[year],$R127)</f>
        <v>4</v>
      </c>
      <c r="AE127" s="34">
        <f t="shared" si="7"/>
        <v>0.85619265230691066</v>
      </c>
    </row>
    <row r="128" spans="1:31" x14ac:dyDescent="0.3">
      <c r="A128">
        <v>9109</v>
      </c>
      <c r="B128">
        <v>2010</v>
      </c>
      <c r="C128">
        <v>4</v>
      </c>
      <c r="D128">
        <v>5.4658400000000003E-2</v>
      </c>
      <c r="E128">
        <v>0.16206709999999999</v>
      </c>
      <c r="F128">
        <v>6.4397499999999996E-2</v>
      </c>
      <c r="G128">
        <v>0.12521750000000001</v>
      </c>
      <c r="H128">
        <v>0.1073292</v>
      </c>
      <c r="I128">
        <v>0.27547840000000001</v>
      </c>
      <c r="J128">
        <v>0.12521750000000001</v>
      </c>
      <c r="K128">
        <v>2.86211E-2</v>
      </c>
      <c r="L128">
        <v>5.4380100000000001E-2</v>
      </c>
      <c r="M128">
        <v>2.6331000000000002E-3</v>
      </c>
      <c r="O128" t="str">
        <f>Table_Index[[#This Row],[ID]]&amp;Table_Index[[#This Row],[year]]</f>
        <v>91092010</v>
      </c>
      <c r="P128" t="str">
        <v>91272005</v>
      </c>
      <c r="Q128" t="str">
        <f t="shared" si="4"/>
        <v>9127</v>
      </c>
      <c r="R128" t="str">
        <f t="shared" si="5"/>
        <v>2005</v>
      </c>
      <c r="S128">
        <f>SUMIFS(INDEX(Table_Index[],,MATCH(S$12,Table_Index[#Headers],0)),
Table_Index[ID],$Q128,Table_Index[year],$R128)/COUNTIFS(Table_Index[Quarter],"&lt;&gt;''",Table_Index[ID],$Q128,Table_Index[year],$R128)</f>
        <v>0.14134539999999998</v>
      </c>
      <c r="T128">
        <f>SUMIFS(INDEX(Table_Index[],,MATCH(T$12,Table_Index[#Headers],0)),
Table_Index[ID],$Q128,Table_Index[year],$R128)/COUNTIFS(Table_Index[Quarter],"&lt;&gt;''",Table_Index[ID],$Q128,Table_Index[year],$R128)</f>
        <v>0.14208335</v>
      </c>
      <c r="U128">
        <f>SUMIFS(INDEX(Table_Index[],,MATCH(U$12,Table_Index[#Headers],0)),
Table_Index[ID],$Q128,Table_Index[year],$R128)/COUNTIFS(Table_Index[Quarter],"&lt;&gt;''",Table_Index[ID],$Q128,Table_Index[year],$R128)</f>
        <v>6.6369874999999995E-2</v>
      </c>
      <c r="V128">
        <f>SUMIFS(INDEX(Table_Index[],,MATCH(V$12,Table_Index[#Headers],0)),
Table_Index[ID],$Q128,Table_Index[year],$R128)/COUNTIFS(Table_Index[Quarter],"&lt;&gt;''",Table_Index[ID],$Q128,Table_Index[year],$R128)</f>
        <v>0.14286132499999998</v>
      </c>
      <c r="W128">
        <f>SUMIFS(INDEX(Table_Index[],,MATCH(W$12,Table_Index[#Headers],0)),
Table_Index[ID],$Q128,Table_Index[year],$R128)/COUNTIFS(Table_Index[Quarter],"&lt;&gt;''",Table_Index[ID],$Q128,Table_Index[year],$R128)</f>
        <v>1.6702499999999999E-2</v>
      </c>
      <c r="X128">
        <f>SUMIFS(INDEX(Table_Index[],,MATCH(X$12,Table_Index[#Headers],0)),
Table_Index[ID],$Q128,Table_Index[year],$R128)/COUNTIFS(Table_Index[Quarter],"&lt;&gt;''",Table_Index[ID],$Q128,Table_Index[year],$R128)</f>
        <v>0.22701862500000003</v>
      </c>
      <c r="Y128">
        <f>SUMIFS(INDEX(Table_Index[],,MATCH(Y$12,Table_Index[#Headers],0)),
Table_Index[ID],$Q128,Table_Index[year],$R128)/COUNTIFS(Table_Index[Quarter],"&lt;&gt;''",Table_Index[ID],$Q128,Table_Index[year],$R128)</f>
        <v>9.5734774999999994E-2</v>
      </c>
      <c r="Z128">
        <f>SUMIFS(INDEX(Table_Index[],,MATCH(Z$12,Table_Index[#Headers],0)),
Table_Index[ID],$Q128,Table_Index[year],$R128)/COUNTIFS(Table_Index[Quarter],"&lt;&gt;''",Table_Index[ID],$Q128,Table_Index[year],$R128)</f>
        <v>6.418095E-2</v>
      </c>
      <c r="AA128">
        <f>SUMIFS(INDEX(Table_Index[],,MATCH(AA$12,Table_Index[#Headers],0)),
Table_Index[ID],$Q128,Table_Index[year],$R128)/COUNTIFS(Table_Index[Quarter],"&lt;&gt;''",Table_Index[ID],$Q128,Table_Index[year],$R128)</f>
        <v>9.6522424999999995E-2</v>
      </c>
      <c r="AB128">
        <f>SUMIFS(INDEX(Table_Index[],,MATCH(AB$12,Table_Index[#Headers],0)),
Table_Index[ID],$Q128,Table_Index[year],$R128)/COUNTIFS(Table_Index[Quarter],"&lt;&gt;''",Table_Index[ID],$Q128,Table_Index[year],$R128)</f>
        <v>7.1806749999999992E-3</v>
      </c>
      <c r="AC128" s="24">
        <f t="shared" si="6"/>
        <v>0.99999990000000005</v>
      </c>
      <c r="AD128">
        <f>COUNTIFS(Table_Index[Quarter],"&lt;&gt;''",Table_Index[ID],$Q128,Table_Index[year],$R128)</f>
        <v>4</v>
      </c>
      <c r="AE128" s="34">
        <f t="shared" si="7"/>
        <v>0.86055056935166618</v>
      </c>
    </row>
    <row r="129" spans="1:31" x14ac:dyDescent="0.3">
      <c r="A129">
        <v>9109</v>
      </c>
      <c r="B129">
        <v>2011</v>
      </c>
      <c r="C129">
        <v>1</v>
      </c>
      <c r="D129">
        <v>7.0710599999999998E-2</v>
      </c>
      <c r="E129">
        <v>0.17416409999999999</v>
      </c>
      <c r="F129">
        <v>6.9665599999999994E-2</v>
      </c>
      <c r="G129">
        <v>0.13062309999999999</v>
      </c>
      <c r="H129">
        <v>5.9738300000000001E-2</v>
      </c>
      <c r="I129">
        <v>0.1985471</v>
      </c>
      <c r="J129">
        <v>0.17346739999999999</v>
      </c>
      <c r="K129">
        <v>5.1691899999999999E-2</v>
      </c>
      <c r="L129">
        <v>6.8969000000000003E-2</v>
      </c>
      <c r="M129">
        <v>2.4229E-3</v>
      </c>
      <c r="O129" t="str">
        <f>Table_Index[[#This Row],[ID]]&amp;Table_Index[[#This Row],[year]]</f>
        <v>91092011</v>
      </c>
      <c r="P129" t="str">
        <v>91272006</v>
      </c>
      <c r="Q129" t="str">
        <f t="shared" si="4"/>
        <v>9127</v>
      </c>
      <c r="R129" t="str">
        <f t="shared" si="5"/>
        <v>2006</v>
      </c>
      <c r="S129">
        <f>SUMIFS(INDEX(Table_Index[],,MATCH(S$12,Table_Index[#Headers],0)),
Table_Index[ID],$Q129,Table_Index[year],$R129)/COUNTIFS(Table_Index[Quarter],"&lt;&gt;''",Table_Index[ID],$Q129,Table_Index[year],$R129)</f>
        <v>0.15723337500000001</v>
      </c>
      <c r="T129">
        <f>SUMIFS(INDEX(Table_Index[],,MATCH(T$12,Table_Index[#Headers],0)),
Table_Index[ID],$Q129,Table_Index[year],$R129)/COUNTIFS(Table_Index[Quarter],"&lt;&gt;''",Table_Index[ID],$Q129,Table_Index[year],$R129)</f>
        <v>0.14711602500000001</v>
      </c>
      <c r="U129">
        <f>SUMIFS(INDEX(Table_Index[],,MATCH(U$12,Table_Index[#Headers],0)),
Table_Index[ID],$Q129,Table_Index[year],$R129)/COUNTIFS(Table_Index[Quarter],"&lt;&gt;''",Table_Index[ID],$Q129,Table_Index[year],$R129)</f>
        <v>8.5711250000000003E-2</v>
      </c>
      <c r="V129">
        <f>SUMIFS(INDEX(Table_Index[],,MATCH(V$12,Table_Index[#Headers],0)),
Table_Index[ID],$Q129,Table_Index[year],$R129)/COUNTIFS(Table_Index[Quarter],"&lt;&gt;''",Table_Index[ID],$Q129,Table_Index[year],$R129)</f>
        <v>0.18165002499999999</v>
      </c>
      <c r="W129">
        <f>SUMIFS(INDEX(Table_Index[],,MATCH(W$12,Table_Index[#Headers],0)),
Table_Index[ID],$Q129,Table_Index[year],$R129)/COUNTIFS(Table_Index[Quarter],"&lt;&gt;''",Table_Index[ID],$Q129,Table_Index[year],$R129)</f>
        <v>1.5706250000000001E-2</v>
      </c>
      <c r="X129">
        <f>SUMIFS(INDEX(Table_Index[],,MATCH(X$12,Table_Index[#Headers],0)),
Table_Index[ID],$Q129,Table_Index[year],$R129)/COUNTIFS(Table_Index[Quarter],"&lt;&gt;''",Table_Index[ID],$Q129,Table_Index[year],$R129)</f>
        <v>0.13804602500000002</v>
      </c>
      <c r="Y129">
        <f>SUMIFS(INDEX(Table_Index[],,MATCH(Y$12,Table_Index[#Headers],0)),
Table_Index[ID],$Q129,Table_Index[year],$R129)/COUNTIFS(Table_Index[Quarter],"&lt;&gt;''",Table_Index[ID],$Q129,Table_Index[year],$R129)</f>
        <v>0.11184775</v>
      </c>
      <c r="Z129">
        <f>SUMIFS(INDEX(Table_Index[],,MATCH(Z$12,Table_Index[#Headers],0)),
Table_Index[ID],$Q129,Table_Index[year],$R129)/COUNTIFS(Table_Index[Quarter],"&lt;&gt;''",Table_Index[ID],$Q129,Table_Index[year],$R129)</f>
        <v>5.8269425E-2</v>
      </c>
      <c r="AA129">
        <f>SUMIFS(INDEX(Table_Index[],,MATCH(AA$12,Table_Index[#Headers],0)),
Table_Index[ID],$Q129,Table_Index[year],$R129)/COUNTIFS(Table_Index[Quarter],"&lt;&gt;''",Table_Index[ID],$Q129,Table_Index[year],$R129)</f>
        <v>9.6341099999999999E-2</v>
      </c>
      <c r="AB129">
        <f>SUMIFS(INDEX(Table_Index[],,MATCH(AB$12,Table_Index[#Headers],0)),
Table_Index[ID],$Q129,Table_Index[year],$R129)/COUNTIFS(Table_Index[Quarter],"&lt;&gt;''",Table_Index[ID],$Q129,Table_Index[year],$R129)</f>
        <v>8.0788249999999995E-3</v>
      </c>
      <c r="AC129" s="24">
        <f t="shared" si="6"/>
        <v>1.0000000499999999</v>
      </c>
      <c r="AD129">
        <f>COUNTIFS(Table_Index[Quarter],"&lt;&gt;''",Table_Index[ID],$Q129,Table_Index[year],$R129)</f>
        <v>4</v>
      </c>
      <c r="AE129" s="34">
        <f t="shared" si="7"/>
        <v>0.86873587967539878</v>
      </c>
    </row>
    <row r="130" spans="1:31" x14ac:dyDescent="0.3">
      <c r="A130">
        <v>9109</v>
      </c>
      <c r="B130">
        <v>2011</v>
      </c>
      <c r="C130">
        <v>2</v>
      </c>
      <c r="D130">
        <v>4.1563999999999997E-2</v>
      </c>
      <c r="E130">
        <v>0.18018239999999999</v>
      </c>
      <c r="F130">
        <v>0.1095777</v>
      </c>
      <c r="G130">
        <v>0.16247729999999999</v>
      </c>
      <c r="H130">
        <v>4.1563999999999997E-2</v>
      </c>
      <c r="I130">
        <v>0.2055526</v>
      </c>
      <c r="J130">
        <v>0.1700343</v>
      </c>
      <c r="K130">
        <v>3.02283E-2</v>
      </c>
      <c r="L130">
        <v>5.4411000000000001E-2</v>
      </c>
      <c r="M130">
        <v>4.4083000000000004E-3</v>
      </c>
      <c r="O130" t="str">
        <f>Table_Index[[#This Row],[ID]]&amp;Table_Index[[#This Row],[year]]</f>
        <v>91092011</v>
      </c>
      <c r="P130" t="str">
        <v>91272007</v>
      </c>
      <c r="Q130" t="str">
        <f t="shared" si="4"/>
        <v>9127</v>
      </c>
      <c r="R130" t="str">
        <f t="shared" si="5"/>
        <v>2007</v>
      </c>
      <c r="S130">
        <f>SUMIFS(INDEX(Table_Index[],,MATCH(S$12,Table_Index[#Headers],0)),
Table_Index[ID],$Q130,Table_Index[year],$R130)/COUNTIFS(Table_Index[Quarter],"&lt;&gt;''",Table_Index[ID],$Q130,Table_Index[year],$R130)</f>
        <v>0.114770125</v>
      </c>
      <c r="T130">
        <f>SUMIFS(INDEX(Table_Index[],,MATCH(T$12,Table_Index[#Headers],0)),
Table_Index[ID],$Q130,Table_Index[year],$R130)/COUNTIFS(Table_Index[Quarter],"&lt;&gt;''",Table_Index[ID],$Q130,Table_Index[year],$R130)</f>
        <v>0.162997</v>
      </c>
      <c r="U130">
        <f>SUMIFS(INDEX(Table_Index[],,MATCH(U$12,Table_Index[#Headers],0)),
Table_Index[ID],$Q130,Table_Index[year],$R130)/COUNTIFS(Table_Index[Quarter],"&lt;&gt;''",Table_Index[ID],$Q130,Table_Index[year],$R130)</f>
        <v>5.8966525000000006E-2</v>
      </c>
      <c r="V130">
        <f>SUMIFS(INDEX(Table_Index[],,MATCH(V$12,Table_Index[#Headers],0)),
Table_Index[ID],$Q130,Table_Index[year],$R130)/COUNTIFS(Table_Index[Quarter],"&lt;&gt;''",Table_Index[ID],$Q130,Table_Index[year],$R130)</f>
        <v>9.6632099999999999E-2</v>
      </c>
      <c r="W130">
        <f>SUMIFS(INDEX(Table_Index[],,MATCH(W$12,Table_Index[#Headers],0)),
Table_Index[ID],$Q130,Table_Index[year],$R130)/COUNTIFS(Table_Index[Quarter],"&lt;&gt;''",Table_Index[ID],$Q130,Table_Index[year],$R130)</f>
        <v>3.6618900000000003E-2</v>
      </c>
      <c r="X130">
        <f>SUMIFS(INDEX(Table_Index[],,MATCH(X$12,Table_Index[#Headers],0)),
Table_Index[ID],$Q130,Table_Index[year],$R130)/COUNTIFS(Table_Index[Quarter],"&lt;&gt;''",Table_Index[ID],$Q130,Table_Index[year],$R130)</f>
        <v>0.26969942499999999</v>
      </c>
      <c r="Y130">
        <f>SUMIFS(INDEX(Table_Index[],,MATCH(Y$12,Table_Index[#Headers],0)),
Table_Index[ID],$Q130,Table_Index[year],$R130)/COUNTIFS(Table_Index[Quarter],"&lt;&gt;''",Table_Index[ID],$Q130,Table_Index[year],$R130)</f>
        <v>9.5551974999999997E-2</v>
      </c>
      <c r="Z130">
        <f>SUMIFS(INDEX(Table_Index[],,MATCH(Z$12,Table_Index[#Headers],0)),
Table_Index[ID],$Q130,Table_Index[year],$R130)/COUNTIFS(Table_Index[Quarter],"&lt;&gt;''",Table_Index[ID],$Q130,Table_Index[year],$R130)</f>
        <v>6.6494200000000003E-2</v>
      </c>
      <c r="AA130">
        <f>SUMIFS(INDEX(Table_Index[],,MATCH(AA$12,Table_Index[#Headers],0)),
Table_Index[ID],$Q130,Table_Index[year],$R130)/COUNTIFS(Table_Index[Quarter],"&lt;&gt;''",Table_Index[ID],$Q130,Table_Index[year],$R130)</f>
        <v>9.153095E-2</v>
      </c>
      <c r="AB130">
        <f>SUMIFS(INDEX(Table_Index[],,MATCH(AB$12,Table_Index[#Headers],0)),
Table_Index[ID],$Q130,Table_Index[year],$R130)/COUNTIFS(Table_Index[Quarter],"&lt;&gt;''",Table_Index[ID],$Q130,Table_Index[year],$R130)</f>
        <v>6.7387749999999998E-3</v>
      </c>
      <c r="AC130" s="24">
        <f t="shared" si="6"/>
        <v>0.99999997499999993</v>
      </c>
      <c r="AD130">
        <f>COUNTIFS(Table_Index[Quarter],"&lt;&gt;''",Table_Index[ID],$Q130,Table_Index[year],$R130)</f>
        <v>4</v>
      </c>
      <c r="AE130" s="34">
        <f t="shared" si="7"/>
        <v>0.85139127443851437</v>
      </c>
    </row>
    <row r="131" spans="1:31" x14ac:dyDescent="0.3">
      <c r="A131">
        <v>9109</v>
      </c>
      <c r="B131">
        <v>2011</v>
      </c>
      <c r="C131">
        <v>3</v>
      </c>
      <c r="D131">
        <v>6.5998600000000004E-2</v>
      </c>
      <c r="E131">
        <v>0.1663318</v>
      </c>
      <c r="F131">
        <v>8.0113900000000002E-2</v>
      </c>
      <c r="G131">
        <v>0.1789211</v>
      </c>
      <c r="H131">
        <v>2.6704599999999998E-2</v>
      </c>
      <c r="I131">
        <v>0.33953050000000001</v>
      </c>
      <c r="J131">
        <v>4.5779399999999998E-2</v>
      </c>
      <c r="K131">
        <v>5.9513200000000002E-2</v>
      </c>
      <c r="L131">
        <v>2.4797199999999998E-2</v>
      </c>
      <c r="M131">
        <v>1.23096E-2</v>
      </c>
      <c r="O131" t="str">
        <f>Table_Index[[#This Row],[ID]]&amp;Table_Index[[#This Row],[year]]</f>
        <v>91092011</v>
      </c>
      <c r="P131" t="str">
        <v>91272008</v>
      </c>
      <c r="Q131" t="str">
        <f t="shared" si="4"/>
        <v>9127</v>
      </c>
      <c r="R131" t="str">
        <f t="shared" si="5"/>
        <v>2008</v>
      </c>
      <c r="S131">
        <f>SUMIFS(INDEX(Table_Index[],,MATCH(S$12,Table_Index[#Headers],0)),
Table_Index[ID],$Q131,Table_Index[year],$R131)/COUNTIFS(Table_Index[Quarter],"&lt;&gt;''",Table_Index[ID],$Q131,Table_Index[year],$R131)</f>
        <v>4.3237024999999998E-2</v>
      </c>
      <c r="T131">
        <f>SUMIFS(INDEX(Table_Index[],,MATCH(T$12,Table_Index[#Headers],0)),
Table_Index[ID],$Q131,Table_Index[year],$R131)/COUNTIFS(Table_Index[Quarter],"&lt;&gt;''",Table_Index[ID],$Q131,Table_Index[year],$R131)</f>
        <v>0.11411659999999998</v>
      </c>
      <c r="U131">
        <f>SUMIFS(INDEX(Table_Index[],,MATCH(U$12,Table_Index[#Headers],0)),
Table_Index[ID],$Q131,Table_Index[year],$R131)/COUNTIFS(Table_Index[Quarter],"&lt;&gt;''",Table_Index[ID],$Q131,Table_Index[year],$R131)</f>
        <v>6.7562424999999995E-2</v>
      </c>
      <c r="V131">
        <f>SUMIFS(INDEX(Table_Index[],,MATCH(V$12,Table_Index[#Headers],0)),
Table_Index[ID],$Q131,Table_Index[year],$R131)/COUNTIFS(Table_Index[Quarter],"&lt;&gt;''",Table_Index[ID],$Q131,Table_Index[year],$R131)</f>
        <v>5.2870724999999993E-2</v>
      </c>
      <c r="W131">
        <f>SUMIFS(INDEX(Table_Index[],,MATCH(W$12,Table_Index[#Headers],0)),
Table_Index[ID],$Q131,Table_Index[year],$R131)/COUNTIFS(Table_Index[Quarter],"&lt;&gt;''",Table_Index[ID],$Q131,Table_Index[year],$R131)</f>
        <v>3.5414424999999999E-2</v>
      </c>
      <c r="X131">
        <f>SUMIFS(INDEX(Table_Index[],,MATCH(X$12,Table_Index[#Headers],0)),
Table_Index[ID],$Q131,Table_Index[year],$R131)/COUNTIFS(Table_Index[Quarter],"&lt;&gt;''",Table_Index[ID],$Q131,Table_Index[year],$R131)</f>
        <v>0.23731415</v>
      </c>
      <c r="Y131">
        <f>SUMIFS(INDEX(Table_Index[],,MATCH(Y$12,Table_Index[#Headers],0)),
Table_Index[ID],$Q131,Table_Index[year],$R131)/COUNTIFS(Table_Index[Quarter],"&lt;&gt;''",Table_Index[ID],$Q131,Table_Index[year],$R131)</f>
        <v>0.31110332499999999</v>
      </c>
      <c r="Z131">
        <f>SUMIFS(INDEX(Table_Index[],,MATCH(Z$12,Table_Index[#Headers],0)),
Table_Index[ID],$Q131,Table_Index[year],$R131)/COUNTIFS(Table_Index[Quarter],"&lt;&gt;''",Table_Index[ID],$Q131,Table_Index[year],$R131)</f>
        <v>4.4447E-2</v>
      </c>
      <c r="AA131">
        <f>SUMIFS(INDEX(Table_Index[],,MATCH(AA$12,Table_Index[#Headers],0)),
Table_Index[ID],$Q131,Table_Index[year],$R131)/COUNTIFS(Table_Index[Quarter],"&lt;&gt;''",Table_Index[ID],$Q131,Table_Index[year],$R131)</f>
        <v>8.4243724999999992E-2</v>
      </c>
      <c r="AB131">
        <f>SUMIFS(INDEX(Table_Index[],,MATCH(AB$12,Table_Index[#Headers],0)),
Table_Index[ID],$Q131,Table_Index[year],$R131)/COUNTIFS(Table_Index[Quarter],"&lt;&gt;''",Table_Index[ID],$Q131,Table_Index[year],$R131)</f>
        <v>9.6905250000000002E-3</v>
      </c>
      <c r="AC131" s="24">
        <f t="shared" si="6"/>
        <v>0.9999999249999999</v>
      </c>
      <c r="AD131">
        <f>COUNTIFS(Table_Index[Quarter],"&lt;&gt;''",Table_Index[ID],$Q131,Table_Index[year],$R131)</f>
        <v>4</v>
      </c>
      <c r="AE131" s="34">
        <f t="shared" si="7"/>
        <v>0.81422405303967316</v>
      </c>
    </row>
    <row r="132" spans="1:31" x14ac:dyDescent="0.3">
      <c r="A132">
        <v>9109</v>
      </c>
      <c r="B132">
        <v>2011</v>
      </c>
      <c r="C132">
        <v>4</v>
      </c>
      <c r="D132">
        <v>6.80066E-2</v>
      </c>
      <c r="E132">
        <v>0.1613436</v>
      </c>
      <c r="F132">
        <v>5.2863399999999998E-2</v>
      </c>
      <c r="G132">
        <v>3.7444900000000003E-2</v>
      </c>
      <c r="H132">
        <v>7.5440499999999994E-2</v>
      </c>
      <c r="I132">
        <v>0.31332599999999999</v>
      </c>
      <c r="J132">
        <v>0.17621149999999999</v>
      </c>
      <c r="K132">
        <v>6.3325999999999993E-2</v>
      </c>
      <c r="L132">
        <v>4.9229099999999998E-2</v>
      </c>
      <c r="M132">
        <v>2.8084E-3</v>
      </c>
      <c r="O132" t="str">
        <f>Table_Index[[#This Row],[ID]]&amp;Table_Index[[#This Row],[year]]</f>
        <v>91092011</v>
      </c>
      <c r="P132" t="str">
        <v>91272009</v>
      </c>
      <c r="Q132" t="str">
        <f t="shared" si="4"/>
        <v>9127</v>
      </c>
      <c r="R132" t="str">
        <f t="shared" si="5"/>
        <v>2009</v>
      </c>
      <c r="S132">
        <f>SUMIFS(INDEX(Table_Index[],,MATCH(S$12,Table_Index[#Headers],0)),
Table_Index[ID],$Q132,Table_Index[year],$R132)/COUNTIFS(Table_Index[Quarter],"&lt;&gt;''",Table_Index[ID],$Q132,Table_Index[year],$R132)</f>
        <v>8.5110350000000001E-2</v>
      </c>
      <c r="T132">
        <f>SUMIFS(INDEX(Table_Index[],,MATCH(T$12,Table_Index[#Headers],0)),
Table_Index[ID],$Q132,Table_Index[year],$R132)/COUNTIFS(Table_Index[Quarter],"&lt;&gt;''",Table_Index[ID],$Q132,Table_Index[year],$R132)</f>
        <v>0.11625155000000001</v>
      </c>
      <c r="U132">
        <f>SUMIFS(INDEX(Table_Index[],,MATCH(U$12,Table_Index[#Headers],0)),
Table_Index[ID],$Q132,Table_Index[year],$R132)/COUNTIFS(Table_Index[Quarter],"&lt;&gt;''",Table_Index[ID],$Q132,Table_Index[year],$R132)</f>
        <v>6.0120924999999999E-2</v>
      </c>
      <c r="V132">
        <f>SUMIFS(INDEX(Table_Index[],,MATCH(V$12,Table_Index[#Headers],0)),
Table_Index[ID],$Q132,Table_Index[year],$R132)/COUNTIFS(Table_Index[Quarter],"&lt;&gt;''",Table_Index[ID],$Q132,Table_Index[year],$R132)</f>
        <v>0.11038627500000001</v>
      </c>
      <c r="W132">
        <f>SUMIFS(INDEX(Table_Index[],,MATCH(W$12,Table_Index[#Headers],0)),
Table_Index[ID],$Q132,Table_Index[year],$R132)/COUNTIFS(Table_Index[Quarter],"&lt;&gt;''",Table_Index[ID],$Q132,Table_Index[year],$R132)</f>
        <v>1.5689700000000001E-2</v>
      </c>
      <c r="X132">
        <f>SUMIFS(INDEX(Table_Index[],,MATCH(X$12,Table_Index[#Headers],0)),
Table_Index[ID],$Q132,Table_Index[year],$R132)/COUNTIFS(Table_Index[Quarter],"&lt;&gt;''",Table_Index[ID],$Q132,Table_Index[year],$R132)</f>
        <v>0.25950127500000003</v>
      </c>
      <c r="Y132">
        <f>SUMIFS(INDEX(Table_Index[],,MATCH(Y$12,Table_Index[#Headers],0)),
Table_Index[ID],$Q132,Table_Index[year],$R132)/COUNTIFS(Table_Index[Quarter],"&lt;&gt;''",Table_Index[ID],$Q132,Table_Index[year],$R132)</f>
        <v>0.20345285000000002</v>
      </c>
      <c r="Z132">
        <f>SUMIFS(INDEX(Table_Index[],,MATCH(Z$12,Table_Index[#Headers],0)),
Table_Index[ID],$Q132,Table_Index[year],$R132)/COUNTIFS(Table_Index[Quarter],"&lt;&gt;''",Table_Index[ID],$Q132,Table_Index[year],$R132)</f>
        <v>2.9068924999999999E-2</v>
      </c>
      <c r="AA132">
        <f>SUMIFS(INDEX(Table_Index[],,MATCH(AA$12,Table_Index[#Headers],0)),
Table_Index[ID],$Q132,Table_Index[year],$R132)/COUNTIFS(Table_Index[Quarter],"&lt;&gt;''",Table_Index[ID],$Q132,Table_Index[year],$R132)</f>
        <v>0.10558945</v>
      </c>
      <c r="AB132">
        <f>SUMIFS(INDEX(Table_Index[],,MATCH(AB$12,Table_Index[#Headers],0)),
Table_Index[ID],$Q132,Table_Index[year],$R132)/COUNTIFS(Table_Index[Quarter],"&lt;&gt;''",Table_Index[ID],$Q132,Table_Index[year],$R132)</f>
        <v>1.482875E-2</v>
      </c>
      <c r="AC132" s="24">
        <f t="shared" si="6"/>
        <v>1.0000000500000001</v>
      </c>
      <c r="AD132">
        <f>COUNTIFS(Table_Index[Quarter],"&lt;&gt;''",Table_Index[ID],$Q132,Table_Index[year],$R132)</f>
        <v>4</v>
      </c>
      <c r="AE132" s="34">
        <f t="shared" si="7"/>
        <v>0.84224798334988493</v>
      </c>
    </row>
    <row r="133" spans="1:31" x14ac:dyDescent="0.3">
      <c r="A133">
        <v>9109</v>
      </c>
      <c r="B133">
        <v>2012</v>
      </c>
      <c r="C133">
        <v>1</v>
      </c>
      <c r="D133">
        <v>0.1252904</v>
      </c>
      <c r="E133">
        <v>0.1258473</v>
      </c>
      <c r="F133">
        <v>0.1058008</v>
      </c>
      <c r="G133">
        <v>0</v>
      </c>
      <c r="H133">
        <v>0.1522046</v>
      </c>
      <c r="I133">
        <v>0.2122976</v>
      </c>
      <c r="J133">
        <v>0.13364309999999999</v>
      </c>
      <c r="K133">
        <v>4.1206600000000003E-2</v>
      </c>
      <c r="L133">
        <v>9.6223000000000003E-2</v>
      </c>
      <c r="M133">
        <v>7.4865000000000001E-3</v>
      </c>
      <c r="O133" t="str">
        <f>Table_Index[[#This Row],[ID]]&amp;Table_Index[[#This Row],[year]]</f>
        <v>91092012</v>
      </c>
      <c r="P133" t="str">
        <v>91272010</v>
      </c>
      <c r="Q133" t="str">
        <f t="shared" si="4"/>
        <v>9127</v>
      </c>
      <c r="R133" t="str">
        <f t="shared" si="5"/>
        <v>2010</v>
      </c>
      <c r="S133">
        <f>SUMIFS(INDEX(Table_Index[],,MATCH(S$12,Table_Index[#Headers],0)),
Table_Index[ID],$Q133,Table_Index[year],$R133)/COUNTIFS(Table_Index[Quarter],"&lt;&gt;''",Table_Index[ID],$Q133,Table_Index[year],$R133)</f>
        <v>6.5280174999999996E-2</v>
      </c>
      <c r="T133">
        <f>SUMIFS(INDEX(Table_Index[],,MATCH(T$12,Table_Index[#Headers],0)),
Table_Index[ID],$Q133,Table_Index[year],$R133)/COUNTIFS(Table_Index[Quarter],"&lt;&gt;''",Table_Index[ID],$Q133,Table_Index[year],$R133)</f>
        <v>0.10409592500000001</v>
      </c>
      <c r="U133">
        <f>SUMIFS(INDEX(Table_Index[],,MATCH(U$12,Table_Index[#Headers],0)),
Table_Index[ID],$Q133,Table_Index[year],$R133)/COUNTIFS(Table_Index[Quarter],"&lt;&gt;''",Table_Index[ID],$Q133,Table_Index[year],$R133)</f>
        <v>7.4777225000000003E-2</v>
      </c>
      <c r="V133">
        <f>SUMIFS(INDEX(Table_Index[],,MATCH(V$12,Table_Index[#Headers],0)),
Table_Index[ID],$Q133,Table_Index[year],$R133)/COUNTIFS(Table_Index[Quarter],"&lt;&gt;''",Table_Index[ID],$Q133,Table_Index[year],$R133)</f>
        <v>0.12540319999999999</v>
      </c>
      <c r="W133">
        <f>SUMIFS(INDEX(Table_Index[],,MATCH(W$12,Table_Index[#Headers],0)),
Table_Index[ID],$Q133,Table_Index[year],$R133)/COUNTIFS(Table_Index[Quarter],"&lt;&gt;''",Table_Index[ID],$Q133,Table_Index[year],$R133)</f>
        <v>2.382225E-2</v>
      </c>
      <c r="X133">
        <f>SUMIFS(INDEX(Table_Index[],,MATCH(X$12,Table_Index[#Headers],0)),
Table_Index[ID],$Q133,Table_Index[year],$R133)/COUNTIFS(Table_Index[Quarter],"&lt;&gt;''",Table_Index[ID],$Q133,Table_Index[year],$R133)</f>
        <v>0.28202407499999999</v>
      </c>
      <c r="Y133">
        <f>SUMIFS(INDEX(Table_Index[],,MATCH(Y$12,Table_Index[#Headers],0)),
Table_Index[ID],$Q133,Table_Index[year],$R133)/COUNTIFS(Table_Index[Quarter],"&lt;&gt;''",Table_Index[ID],$Q133,Table_Index[year],$R133)</f>
        <v>0.19224522500000002</v>
      </c>
      <c r="Z133">
        <f>SUMIFS(INDEX(Table_Index[],,MATCH(Z$12,Table_Index[#Headers],0)),
Table_Index[ID],$Q133,Table_Index[year],$R133)/COUNTIFS(Table_Index[Quarter],"&lt;&gt;''",Table_Index[ID],$Q133,Table_Index[year],$R133)</f>
        <v>2.8342025E-2</v>
      </c>
      <c r="AA133">
        <f>SUMIFS(INDEX(Table_Index[],,MATCH(AA$12,Table_Index[#Headers],0)),
Table_Index[ID],$Q133,Table_Index[year],$R133)/COUNTIFS(Table_Index[Quarter],"&lt;&gt;''",Table_Index[ID],$Q133,Table_Index[year],$R133)</f>
        <v>9.5295925000000004E-2</v>
      </c>
      <c r="AB133">
        <f>SUMIFS(INDEX(Table_Index[],,MATCH(AB$12,Table_Index[#Headers],0)),
Table_Index[ID],$Q133,Table_Index[year],$R133)/COUNTIFS(Table_Index[Quarter],"&lt;&gt;''",Table_Index[ID],$Q133,Table_Index[year],$R133)</f>
        <v>8.7139999999999995E-3</v>
      </c>
      <c r="AC133" s="24">
        <f t="shared" si="6"/>
        <v>1.0000000249999998</v>
      </c>
      <c r="AD133">
        <f>COUNTIFS(Table_Index[Quarter],"&lt;&gt;''",Table_Index[ID],$Q133,Table_Index[year],$R133)</f>
        <v>4</v>
      </c>
      <c r="AE133" s="34">
        <f t="shared" si="7"/>
        <v>0.83656111869274818</v>
      </c>
    </row>
    <row r="134" spans="1:31" x14ac:dyDescent="0.3">
      <c r="A134">
        <v>9109</v>
      </c>
      <c r="B134">
        <v>2012</v>
      </c>
      <c r="C134">
        <v>2</v>
      </c>
      <c r="D134">
        <v>7.0059399999999994E-2</v>
      </c>
      <c r="E134">
        <v>0.1429212</v>
      </c>
      <c r="F134">
        <v>0.10761129999999999</v>
      </c>
      <c r="G134">
        <v>0.1205022</v>
      </c>
      <c r="H134">
        <v>0</v>
      </c>
      <c r="I134">
        <v>0.40354220000000002</v>
      </c>
      <c r="J134">
        <v>4.03542E-2</v>
      </c>
      <c r="K134">
        <v>4.4838000000000003E-2</v>
      </c>
      <c r="L134">
        <v>5.60475E-2</v>
      </c>
      <c r="M134">
        <v>1.4123999999999999E-2</v>
      </c>
      <c r="O134" t="str">
        <f>Table_Index[[#This Row],[ID]]&amp;Table_Index[[#This Row],[year]]</f>
        <v>91092012</v>
      </c>
      <c r="P134" t="str">
        <v>91272011</v>
      </c>
      <c r="Q134" t="str">
        <f t="shared" si="4"/>
        <v>9127</v>
      </c>
      <c r="R134" t="str">
        <f t="shared" si="5"/>
        <v>2011</v>
      </c>
      <c r="S134">
        <f>SUMIFS(INDEX(Table_Index[],,MATCH(S$12,Table_Index[#Headers],0)),
Table_Index[ID],$Q134,Table_Index[year],$R134)/COUNTIFS(Table_Index[Quarter],"&lt;&gt;''",Table_Index[ID],$Q134,Table_Index[year],$R134)</f>
        <v>9.6502024999999991E-2</v>
      </c>
      <c r="T134">
        <f>SUMIFS(INDEX(Table_Index[],,MATCH(T$12,Table_Index[#Headers],0)),
Table_Index[ID],$Q134,Table_Index[year],$R134)/COUNTIFS(Table_Index[Quarter],"&lt;&gt;''",Table_Index[ID],$Q134,Table_Index[year],$R134)</f>
        <v>6.3974649999999994E-2</v>
      </c>
      <c r="U134">
        <f>SUMIFS(INDEX(Table_Index[],,MATCH(U$12,Table_Index[#Headers],0)),
Table_Index[ID],$Q134,Table_Index[year],$R134)/COUNTIFS(Table_Index[Quarter],"&lt;&gt;''",Table_Index[ID],$Q134,Table_Index[year],$R134)</f>
        <v>7.2665549999999995E-2</v>
      </c>
      <c r="V134">
        <f>SUMIFS(INDEX(Table_Index[],,MATCH(V$12,Table_Index[#Headers],0)),
Table_Index[ID],$Q134,Table_Index[year],$R134)/COUNTIFS(Table_Index[Quarter],"&lt;&gt;''",Table_Index[ID],$Q134,Table_Index[year],$R134)</f>
        <v>0.12081602499999999</v>
      </c>
      <c r="W134">
        <f>SUMIFS(INDEX(Table_Index[],,MATCH(W$12,Table_Index[#Headers],0)),
Table_Index[ID],$Q134,Table_Index[year],$R134)/COUNTIFS(Table_Index[Quarter],"&lt;&gt;''",Table_Index[ID],$Q134,Table_Index[year],$R134)</f>
        <v>3.3691800000000001E-2</v>
      </c>
      <c r="X134">
        <f>SUMIFS(INDEX(Table_Index[],,MATCH(X$12,Table_Index[#Headers],0)),
Table_Index[ID],$Q134,Table_Index[year],$R134)/COUNTIFS(Table_Index[Quarter],"&lt;&gt;''",Table_Index[ID],$Q134,Table_Index[year],$R134)</f>
        <v>0.37750302499999999</v>
      </c>
      <c r="Y134">
        <f>SUMIFS(INDEX(Table_Index[],,MATCH(Y$12,Table_Index[#Headers],0)),
Table_Index[ID],$Q134,Table_Index[year],$R134)/COUNTIFS(Table_Index[Quarter],"&lt;&gt;''",Table_Index[ID],$Q134,Table_Index[year],$R134)</f>
        <v>0.1206639</v>
      </c>
      <c r="Z134">
        <f>SUMIFS(INDEX(Table_Index[],,MATCH(Z$12,Table_Index[#Headers],0)),
Table_Index[ID],$Q134,Table_Index[year],$R134)/COUNTIFS(Table_Index[Quarter],"&lt;&gt;''",Table_Index[ID],$Q134,Table_Index[year],$R134)</f>
        <v>2.5172100000000003E-2</v>
      </c>
      <c r="AA134">
        <f>SUMIFS(INDEX(Table_Index[],,MATCH(AA$12,Table_Index[#Headers],0)),
Table_Index[ID],$Q134,Table_Index[year],$R134)/COUNTIFS(Table_Index[Quarter],"&lt;&gt;''",Table_Index[ID],$Q134,Table_Index[year],$R134)</f>
        <v>8.3577249999999992E-2</v>
      </c>
      <c r="AB134">
        <f>SUMIFS(INDEX(Table_Index[],,MATCH(AB$12,Table_Index[#Headers],0)),
Table_Index[ID],$Q134,Table_Index[year],$R134)/COUNTIFS(Table_Index[Quarter],"&lt;&gt;''",Table_Index[ID],$Q134,Table_Index[year],$R134)</f>
        <v>5.4336749999999998E-3</v>
      </c>
      <c r="AC134" s="24">
        <f t="shared" si="6"/>
        <v>1</v>
      </c>
      <c r="AD134">
        <f>COUNTIFS(Table_Index[Quarter],"&lt;&gt;''",Table_Index[ID],$Q134,Table_Index[year],$R134)</f>
        <v>4</v>
      </c>
      <c r="AE134" s="34">
        <f t="shared" si="7"/>
        <v>0.80086604508009507</v>
      </c>
    </row>
    <row r="135" spans="1:31" x14ac:dyDescent="0.3">
      <c r="A135">
        <v>9109</v>
      </c>
      <c r="B135">
        <v>2012</v>
      </c>
      <c r="C135">
        <v>3</v>
      </c>
      <c r="D135">
        <v>0.1404569</v>
      </c>
      <c r="E135">
        <v>0.1941611</v>
      </c>
      <c r="F135">
        <v>7.4359599999999998E-2</v>
      </c>
      <c r="G135">
        <v>0.1280637</v>
      </c>
      <c r="H135">
        <v>5.4724700000000001E-2</v>
      </c>
      <c r="I135">
        <v>0.34701130000000002</v>
      </c>
      <c r="J135">
        <v>0</v>
      </c>
      <c r="K135">
        <v>3.30487E-2</v>
      </c>
      <c r="L135">
        <v>2.0655400000000001E-2</v>
      </c>
      <c r="M135">
        <v>7.5186000000000003E-3</v>
      </c>
      <c r="O135" t="str">
        <f>Table_Index[[#This Row],[ID]]&amp;Table_Index[[#This Row],[year]]</f>
        <v>91092012</v>
      </c>
      <c r="P135" t="str">
        <v>91272012</v>
      </c>
      <c r="Q135" t="str">
        <f t="shared" si="4"/>
        <v>9127</v>
      </c>
      <c r="R135" t="str">
        <f t="shared" si="5"/>
        <v>2012</v>
      </c>
      <c r="S135">
        <f>SUMIFS(INDEX(Table_Index[],,MATCH(S$12,Table_Index[#Headers],0)),
Table_Index[ID],$Q135,Table_Index[year],$R135)/COUNTIFS(Table_Index[Quarter],"&lt;&gt;''",Table_Index[ID],$Q135,Table_Index[year],$R135)</f>
        <v>4.5509674999999999E-2</v>
      </c>
      <c r="T135">
        <f>SUMIFS(INDEX(Table_Index[],,MATCH(T$12,Table_Index[#Headers],0)),
Table_Index[ID],$Q135,Table_Index[year],$R135)/COUNTIFS(Table_Index[Quarter],"&lt;&gt;''",Table_Index[ID],$Q135,Table_Index[year],$R135)</f>
        <v>6.7788550000000003E-2</v>
      </c>
      <c r="U135">
        <f>SUMIFS(INDEX(Table_Index[],,MATCH(U$12,Table_Index[#Headers],0)),
Table_Index[ID],$Q135,Table_Index[year],$R135)/COUNTIFS(Table_Index[Quarter],"&lt;&gt;''",Table_Index[ID],$Q135,Table_Index[year],$R135)</f>
        <v>6.3160324999999989E-2</v>
      </c>
      <c r="V135">
        <f>SUMIFS(INDEX(Table_Index[],,MATCH(V$12,Table_Index[#Headers],0)),
Table_Index[ID],$Q135,Table_Index[year],$R135)/COUNTIFS(Table_Index[Quarter],"&lt;&gt;''",Table_Index[ID],$Q135,Table_Index[year],$R135)</f>
        <v>7.2056225000000002E-2</v>
      </c>
      <c r="W135">
        <f>SUMIFS(INDEX(Table_Index[],,MATCH(W$12,Table_Index[#Headers],0)),
Table_Index[ID],$Q135,Table_Index[year],$R135)/COUNTIFS(Table_Index[Quarter],"&lt;&gt;''",Table_Index[ID],$Q135,Table_Index[year],$R135)</f>
        <v>3.4155000000000005E-2</v>
      </c>
      <c r="X135">
        <f>SUMIFS(INDEX(Table_Index[],,MATCH(X$12,Table_Index[#Headers],0)),
Table_Index[ID],$Q135,Table_Index[year],$R135)/COUNTIFS(Table_Index[Quarter],"&lt;&gt;''",Table_Index[ID],$Q135,Table_Index[year],$R135)</f>
        <v>0.32516109999999998</v>
      </c>
      <c r="Y135">
        <f>SUMIFS(INDEX(Table_Index[],,MATCH(Y$12,Table_Index[#Headers],0)),
Table_Index[ID],$Q135,Table_Index[year],$R135)/COUNTIFS(Table_Index[Quarter],"&lt;&gt;''",Table_Index[ID],$Q135,Table_Index[year],$R135)</f>
        <v>0.23792004999999999</v>
      </c>
      <c r="Z135">
        <f>SUMIFS(INDEX(Table_Index[],,MATCH(Z$12,Table_Index[#Headers],0)),
Table_Index[ID],$Q135,Table_Index[year],$R135)/COUNTIFS(Table_Index[Quarter],"&lt;&gt;''",Table_Index[ID],$Q135,Table_Index[year],$R135)</f>
        <v>3.5752875000000003E-2</v>
      </c>
      <c r="AA135">
        <f>SUMIFS(INDEX(Table_Index[],,MATCH(AA$12,Table_Index[#Headers],0)),
Table_Index[ID],$Q135,Table_Index[year],$R135)/COUNTIFS(Table_Index[Quarter],"&lt;&gt;''",Table_Index[ID],$Q135,Table_Index[year],$R135)</f>
        <v>0.10840297500000001</v>
      </c>
      <c r="AB135">
        <f>SUMIFS(INDEX(Table_Index[],,MATCH(AB$12,Table_Index[#Headers],0)),
Table_Index[ID],$Q135,Table_Index[year],$R135)/COUNTIFS(Table_Index[Quarter],"&lt;&gt;''",Table_Index[ID],$Q135,Table_Index[year],$R135)</f>
        <v>1.009325E-2</v>
      </c>
      <c r="AC135" s="24">
        <f t="shared" si="6"/>
        <v>1.0000000249999998</v>
      </c>
      <c r="AD135">
        <f>COUNTIFS(Table_Index[Quarter],"&lt;&gt;''",Table_Index[ID],$Q135,Table_Index[year],$R135)</f>
        <v>4</v>
      </c>
      <c r="AE135" s="34">
        <f t="shared" si="7"/>
        <v>0.80751865382954446</v>
      </c>
    </row>
    <row r="136" spans="1:31" x14ac:dyDescent="0.3">
      <c r="A136">
        <v>9109</v>
      </c>
      <c r="B136">
        <v>2012</v>
      </c>
      <c r="C136">
        <v>4</v>
      </c>
      <c r="D136">
        <v>5.2031500000000001E-2</v>
      </c>
      <c r="E136">
        <v>0.13007869999999999</v>
      </c>
      <c r="F136">
        <v>5.55002E-2</v>
      </c>
      <c r="G136">
        <v>2.3992300000000001E-2</v>
      </c>
      <c r="H136">
        <v>4.5607799999999997E-2</v>
      </c>
      <c r="I136">
        <v>0.39890799999999998</v>
      </c>
      <c r="J136">
        <v>0.19887589999999999</v>
      </c>
      <c r="K136">
        <v>2.4281400000000002E-2</v>
      </c>
      <c r="L136">
        <v>6.5424800000000005E-2</v>
      </c>
      <c r="M136">
        <v>5.2995000000000004E-3</v>
      </c>
      <c r="O136" t="str">
        <f>Table_Index[[#This Row],[ID]]&amp;Table_Index[[#This Row],[year]]</f>
        <v>91092012</v>
      </c>
      <c r="P136" t="str">
        <v>91282003</v>
      </c>
      <c r="Q136" t="str">
        <f t="shared" si="4"/>
        <v>9128</v>
      </c>
      <c r="R136" t="str">
        <f t="shared" si="5"/>
        <v>2003</v>
      </c>
      <c r="S136">
        <f>SUMIFS(INDEX(Table_Index[],,MATCH(S$12,Table_Index[#Headers],0)),
Table_Index[ID],$Q136,Table_Index[year],$R136)/COUNTIFS(Table_Index[Quarter],"&lt;&gt;''",Table_Index[ID],$Q136,Table_Index[year],$R136)</f>
        <v>1.7918299999999998E-2</v>
      </c>
      <c r="T136">
        <f>SUMIFS(INDEX(Table_Index[],,MATCH(T$12,Table_Index[#Headers],0)),
Table_Index[ID],$Q136,Table_Index[year],$R136)/COUNTIFS(Table_Index[Quarter],"&lt;&gt;''",Table_Index[ID],$Q136,Table_Index[year],$R136)</f>
        <v>4.0033174999999997E-2</v>
      </c>
      <c r="U136">
        <f>SUMIFS(INDEX(Table_Index[],,MATCH(U$12,Table_Index[#Headers],0)),
Table_Index[ID],$Q136,Table_Index[year],$R136)/COUNTIFS(Table_Index[Quarter],"&lt;&gt;''",Table_Index[ID],$Q136,Table_Index[year],$R136)</f>
        <v>5.2589825E-2</v>
      </c>
      <c r="V136">
        <f>SUMIFS(INDEX(Table_Index[],,MATCH(V$12,Table_Index[#Headers],0)),
Table_Index[ID],$Q136,Table_Index[year],$R136)/COUNTIFS(Table_Index[Quarter],"&lt;&gt;''",Table_Index[ID],$Q136,Table_Index[year],$R136)</f>
        <v>7.4662850000000003E-2</v>
      </c>
      <c r="W136">
        <f>SUMIFS(INDEX(Table_Index[],,MATCH(W$12,Table_Index[#Headers],0)),
Table_Index[ID],$Q136,Table_Index[year],$R136)/COUNTIFS(Table_Index[Quarter],"&lt;&gt;''",Table_Index[ID],$Q136,Table_Index[year],$R136)</f>
        <v>5.1863074999999995E-2</v>
      </c>
      <c r="X136">
        <f>SUMIFS(INDEX(Table_Index[],,MATCH(X$12,Table_Index[#Headers],0)),
Table_Index[ID],$Q136,Table_Index[year],$R136)/COUNTIFS(Table_Index[Quarter],"&lt;&gt;''",Table_Index[ID],$Q136,Table_Index[year],$R136)</f>
        <v>0.26519895000000004</v>
      </c>
      <c r="Y136">
        <f>SUMIFS(INDEX(Table_Index[],,MATCH(Y$12,Table_Index[#Headers],0)),
Table_Index[ID],$Q136,Table_Index[year],$R136)/COUNTIFS(Table_Index[Quarter],"&lt;&gt;''",Table_Index[ID],$Q136,Table_Index[year],$R136)</f>
        <v>0.11908865</v>
      </c>
      <c r="Z136">
        <f>SUMIFS(INDEX(Table_Index[],,MATCH(Z$12,Table_Index[#Headers],0)),
Table_Index[ID],$Q136,Table_Index[year],$R136)/COUNTIFS(Table_Index[Quarter],"&lt;&gt;''",Table_Index[ID],$Q136,Table_Index[year],$R136)</f>
        <v>0.3181776</v>
      </c>
      <c r="AA136">
        <f>SUMIFS(INDEX(Table_Index[],,MATCH(AA$12,Table_Index[#Headers],0)),
Table_Index[ID],$Q136,Table_Index[year],$R136)/COUNTIFS(Table_Index[Quarter],"&lt;&gt;''",Table_Index[ID],$Q136,Table_Index[year],$R136)</f>
        <v>5.4674250000000001E-2</v>
      </c>
      <c r="AB136">
        <f>SUMIFS(INDEX(Table_Index[],,MATCH(AB$12,Table_Index[#Headers],0)),
Table_Index[ID],$Q136,Table_Index[year],$R136)/COUNTIFS(Table_Index[Quarter],"&lt;&gt;''",Table_Index[ID],$Q136,Table_Index[year],$R136)</f>
        <v>5.7932749999999996E-3</v>
      </c>
      <c r="AC136" s="24">
        <f t="shared" si="6"/>
        <v>0.99999995000000019</v>
      </c>
      <c r="AD136">
        <f>COUNTIFS(Table_Index[Quarter],"&lt;&gt;''",Table_Index[ID],$Q136,Table_Index[year],$R136)</f>
        <v>4</v>
      </c>
      <c r="AE136" s="34">
        <f t="shared" si="7"/>
        <v>0.79827385958244745</v>
      </c>
    </row>
    <row r="137" spans="1:31" x14ac:dyDescent="0.3">
      <c r="A137">
        <v>9110</v>
      </c>
      <c r="B137">
        <v>2003</v>
      </c>
      <c r="C137">
        <v>1</v>
      </c>
      <c r="D137">
        <v>0</v>
      </c>
      <c r="E137">
        <v>0</v>
      </c>
      <c r="F137">
        <v>0</v>
      </c>
      <c r="G137">
        <v>0.99999990000000005</v>
      </c>
      <c r="H137">
        <v>0</v>
      </c>
      <c r="I137">
        <v>0</v>
      </c>
      <c r="J137">
        <v>0</v>
      </c>
      <c r="K137">
        <v>0</v>
      </c>
      <c r="L137">
        <v>0</v>
      </c>
      <c r="M137">
        <v>0</v>
      </c>
      <c r="O137" t="str">
        <f>Table_Index[[#This Row],[ID]]&amp;Table_Index[[#This Row],[year]]</f>
        <v>91102003</v>
      </c>
      <c r="P137" t="str">
        <v>91282004</v>
      </c>
      <c r="Q137" t="str">
        <f t="shared" si="4"/>
        <v>9128</v>
      </c>
      <c r="R137" t="str">
        <f t="shared" si="5"/>
        <v>2004</v>
      </c>
      <c r="S137">
        <f>SUMIFS(INDEX(Table_Index[],,MATCH(S$12,Table_Index[#Headers],0)),
Table_Index[ID],$Q137,Table_Index[year],$R137)/COUNTIFS(Table_Index[Quarter],"&lt;&gt;''",Table_Index[ID],$Q137,Table_Index[year],$R137)</f>
        <v>3.6681249999999999E-2</v>
      </c>
      <c r="T137">
        <f>SUMIFS(INDEX(Table_Index[],,MATCH(T$12,Table_Index[#Headers],0)),
Table_Index[ID],$Q137,Table_Index[year],$R137)/COUNTIFS(Table_Index[Quarter],"&lt;&gt;''",Table_Index[ID],$Q137,Table_Index[year],$R137)</f>
        <v>8.7614874999999995E-2</v>
      </c>
      <c r="U137">
        <f>SUMIFS(INDEX(Table_Index[],,MATCH(U$12,Table_Index[#Headers],0)),
Table_Index[ID],$Q137,Table_Index[year],$R137)/COUNTIFS(Table_Index[Quarter],"&lt;&gt;''",Table_Index[ID],$Q137,Table_Index[year],$R137)</f>
        <v>6.6638224999999995E-2</v>
      </c>
      <c r="V137">
        <f>SUMIFS(INDEX(Table_Index[],,MATCH(V$12,Table_Index[#Headers],0)),
Table_Index[ID],$Q137,Table_Index[year],$R137)/COUNTIFS(Table_Index[Quarter],"&lt;&gt;''",Table_Index[ID],$Q137,Table_Index[year],$R137)</f>
        <v>7.0907849999999994E-2</v>
      </c>
      <c r="W137">
        <f>SUMIFS(INDEX(Table_Index[],,MATCH(W$12,Table_Index[#Headers],0)),
Table_Index[ID],$Q137,Table_Index[year],$R137)/COUNTIFS(Table_Index[Quarter],"&lt;&gt;''",Table_Index[ID],$Q137,Table_Index[year],$R137)</f>
        <v>4.2100650000000003E-2</v>
      </c>
      <c r="X137">
        <f>SUMIFS(INDEX(Table_Index[],,MATCH(X$12,Table_Index[#Headers],0)),
Table_Index[ID],$Q137,Table_Index[year],$R137)/COUNTIFS(Table_Index[Quarter],"&lt;&gt;''",Table_Index[ID],$Q137,Table_Index[year],$R137)</f>
        <v>0.18117102499999999</v>
      </c>
      <c r="Y137">
        <f>SUMIFS(INDEX(Table_Index[],,MATCH(Y$12,Table_Index[#Headers],0)),
Table_Index[ID],$Q137,Table_Index[year],$R137)/COUNTIFS(Table_Index[Quarter],"&lt;&gt;''",Table_Index[ID],$Q137,Table_Index[year],$R137)</f>
        <v>8.6022224999999994E-2</v>
      </c>
      <c r="Z137">
        <f>SUMIFS(INDEX(Table_Index[],,MATCH(Z$12,Table_Index[#Headers],0)),
Table_Index[ID],$Q137,Table_Index[year],$R137)/COUNTIFS(Table_Index[Quarter],"&lt;&gt;''",Table_Index[ID],$Q137,Table_Index[year],$R137)</f>
        <v>0.34334134999999999</v>
      </c>
      <c r="AA137">
        <f>SUMIFS(INDEX(Table_Index[],,MATCH(AA$12,Table_Index[#Headers],0)),
Table_Index[ID],$Q137,Table_Index[year],$R137)/COUNTIFS(Table_Index[Quarter],"&lt;&gt;''",Table_Index[ID],$Q137,Table_Index[year],$R137)</f>
        <v>6.7931325000000001E-2</v>
      </c>
      <c r="AB137">
        <f>SUMIFS(INDEX(Table_Index[],,MATCH(AB$12,Table_Index[#Headers],0)),
Table_Index[ID],$Q137,Table_Index[year],$R137)/COUNTIFS(Table_Index[Quarter],"&lt;&gt;''",Table_Index[ID],$Q137,Table_Index[year],$R137)</f>
        <v>1.7591250000000003E-2</v>
      </c>
      <c r="AC137" s="24">
        <f t="shared" si="6"/>
        <v>1.0000000249999998</v>
      </c>
      <c r="AD137">
        <f>COUNTIFS(Table_Index[Quarter],"&lt;&gt;''",Table_Index[ID],$Q137,Table_Index[year],$R137)</f>
        <v>4</v>
      </c>
      <c r="AE137" s="34">
        <f t="shared" si="7"/>
        <v>0.81670691551783436</v>
      </c>
    </row>
    <row r="138" spans="1:31" x14ac:dyDescent="0.3">
      <c r="A138">
        <v>9110</v>
      </c>
      <c r="B138">
        <v>2003</v>
      </c>
      <c r="C138">
        <v>2</v>
      </c>
      <c r="D138">
        <v>6.1264800000000001E-2</v>
      </c>
      <c r="E138">
        <v>9.8814200000000005E-2</v>
      </c>
      <c r="F138">
        <v>3.9525699999999997E-2</v>
      </c>
      <c r="G138">
        <v>0.29051379999999999</v>
      </c>
      <c r="H138">
        <v>2.66798E-2</v>
      </c>
      <c r="I138">
        <v>0.24901190000000001</v>
      </c>
      <c r="J138">
        <v>4.7430800000000002E-2</v>
      </c>
      <c r="K138">
        <v>0.1837945</v>
      </c>
      <c r="L138">
        <v>0</v>
      </c>
      <c r="M138">
        <v>2.9643999999999998E-3</v>
      </c>
      <c r="O138" t="str">
        <f>Table_Index[[#This Row],[ID]]&amp;Table_Index[[#This Row],[year]]</f>
        <v>91102003</v>
      </c>
      <c r="P138" t="str">
        <v>91282005</v>
      </c>
      <c r="Q138" t="str">
        <f t="shared" si="4"/>
        <v>9128</v>
      </c>
      <c r="R138" t="str">
        <f t="shared" si="5"/>
        <v>2005</v>
      </c>
      <c r="S138">
        <f>SUMIFS(INDEX(Table_Index[],,MATCH(S$12,Table_Index[#Headers],0)),
Table_Index[ID],$Q138,Table_Index[year],$R138)/COUNTIFS(Table_Index[Quarter],"&lt;&gt;''",Table_Index[ID],$Q138,Table_Index[year],$R138)</f>
        <v>0.12274157499999999</v>
      </c>
      <c r="T138">
        <f>SUMIFS(INDEX(Table_Index[],,MATCH(T$12,Table_Index[#Headers],0)),
Table_Index[ID],$Q138,Table_Index[year],$R138)/COUNTIFS(Table_Index[Quarter],"&lt;&gt;''",Table_Index[ID],$Q138,Table_Index[year],$R138)</f>
        <v>0.117738525</v>
      </c>
      <c r="U138">
        <f>SUMIFS(INDEX(Table_Index[],,MATCH(U$12,Table_Index[#Headers],0)),
Table_Index[ID],$Q138,Table_Index[year],$R138)/COUNTIFS(Table_Index[Quarter],"&lt;&gt;''",Table_Index[ID],$Q138,Table_Index[year],$R138)</f>
        <v>8.9931974999999997E-2</v>
      </c>
      <c r="V138">
        <f>SUMIFS(INDEX(Table_Index[],,MATCH(V$12,Table_Index[#Headers],0)),
Table_Index[ID],$Q138,Table_Index[year],$R138)/COUNTIFS(Table_Index[Quarter],"&lt;&gt;''",Table_Index[ID],$Q138,Table_Index[year],$R138)</f>
        <v>0.11597600000000001</v>
      </c>
      <c r="W138">
        <f>SUMIFS(INDEX(Table_Index[],,MATCH(W$12,Table_Index[#Headers],0)),
Table_Index[ID],$Q138,Table_Index[year],$R138)/COUNTIFS(Table_Index[Quarter],"&lt;&gt;''",Table_Index[ID],$Q138,Table_Index[year],$R138)</f>
        <v>3.6228024999999997E-2</v>
      </c>
      <c r="X138">
        <f>SUMIFS(INDEX(Table_Index[],,MATCH(X$12,Table_Index[#Headers],0)),
Table_Index[ID],$Q138,Table_Index[year],$R138)/COUNTIFS(Table_Index[Quarter],"&lt;&gt;''",Table_Index[ID],$Q138,Table_Index[year],$R138)</f>
        <v>0.24312567499999999</v>
      </c>
      <c r="Y138">
        <f>SUMIFS(INDEX(Table_Index[],,MATCH(Y$12,Table_Index[#Headers],0)),
Table_Index[ID],$Q138,Table_Index[year],$R138)/COUNTIFS(Table_Index[Quarter],"&lt;&gt;''",Table_Index[ID],$Q138,Table_Index[year],$R138)</f>
        <v>8.516760000000001E-2</v>
      </c>
      <c r="Z138">
        <f>SUMIFS(INDEX(Table_Index[],,MATCH(Z$12,Table_Index[#Headers],0)),
Table_Index[ID],$Q138,Table_Index[year],$R138)/COUNTIFS(Table_Index[Quarter],"&lt;&gt;''",Table_Index[ID],$Q138,Table_Index[year],$R138)</f>
        <v>9.2938049999999994E-2</v>
      </c>
      <c r="AA138">
        <f>SUMIFS(INDEX(Table_Index[],,MATCH(AA$12,Table_Index[#Headers],0)),
Table_Index[ID],$Q138,Table_Index[year],$R138)/COUNTIFS(Table_Index[Quarter],"&lt;&gt;''",Table_Index[ID],$Q138,Table_Index[year],$R138)</f>
        <v>7.9615400000000003E-2</v>
      </c>
      <c r="AB138">
        <f>SUMIFS(INDEX(Table_Index[],,MATCH(AB$12,Table_Index[#Headers],0)),
Table_Index[ID],$Q138,Table_Index[year],$R138)/COUNTIFS(Table_Index[Quarter],"&lt;&gt;''",Table_Index[ID],$Q138,Table_Index[year],$R138)</f>
        <v>1.653725E-2</v>
      </c>
      <c r="AC138" s="24">
        <f t="shared" si="6"/>
        <v>1.000000075</v>
      </c>
      <c r="AD138">
        <f>COUNTIFS(Table_Index[Quarter],"&lt;&gt;''",Table_Index[ID],$Q138,Table_Index[year],$R138)</f>
        <v>4</v>
      </c>
      <c r="AE138" s="34">
        <f t="shared" si="7"/>
        <v>0.86660829537205186</v>
      </c>
    </row>
    <row r="139" spans="1:31" x14ac:dyDescent="0.3">
      <c r="A139">
        <v>9110</v>
      </c>
      <c r="B139">
        <v>2003</v>
      </c>
      <c r="C139">
        <v>3</v>
      </c>
      <c r="D139">
        <v>6.1676500000000002E-2</v>
      </c>
      <c r="E139">
        <v>0.25231290000000001</v>
      </c>
      <c r="F139">
        <v>0</v>
      </c>
      <c r="G139">
        <v>0.18502940000000001</v>
      </c>
      <c r="H139">
        <v>4.4855600000000002E-2</v>
      </c>
      <c r="I139">
        <v>0.1654051</v>
      </c>
      <c r="J139">
        <v>0</v>
      </c>
      <c r="K139">
        <v>0.22708159999999999</v>
      </c>
      <c r="L139">
        <v>5.6069500000000001E-2</v>
      </c>
      <c r="M139">
        <v>7.5694000000000004E-3</v>
      </c>
      <c r="O139" t="str">
        <f>Table_Index[[#This Row],[ID]]&amp;Table_Index[[#This Row],[year]]</f>
        <v>91102003</v>
      </c>
      <c r="P139" t="str">
        <v>91292003</v>
      </c>
      <c r="Q139" t="str">
        <f t="shared" si="4"/>
        <v>9129</v>
      </c>
      <c r="R139" t="str">
        <f t="shared" si="5"/>
        <v>2003</v>
      </c>
      <c r="S139">
        <f>SUMIFS(INDEX(Table_Index[],,MATCH(S$12,Table_Index[#Headers],0)),
Table_Index[ID],$Q139,Table_Index[year],$R139)/COUNTIFS(Table_Index[Quarter],"&lt;&gt;''",Table_Index[ID],$Q139,Table_Index[year],$R139)</f>
        <v>9.8586400000000005E-2</v>
      </c>
      <c r="T139">
        <f>SUMIFS(INDEX(Table_Index[],,MATCH(T$12,Table_Index[#Headers],0)),
Table_Index[ID],$Q139,Table_Index[year],$R139)/COUNTIFS(Table_Index[Quarter],"&lt;&gt;''",Table_Index[ID],$Q139,Table_Index[year],$R139)</f>
        <v>0.104980825</v>
      </c>
      <c r="U139">
        <f>SUMIFS(INDEX(Table_Index[],,MATCH(U$12,Table_Index[#Headers],0)),
Table_Index[ID],$Q139,Table_Index[year],$R139)/COUNTIFS(Table_Index[Quarter],"&lt;&gt;''",Table_Index[ID],$Q139,Table_Index[year],$R139)</f>
        <v>3.4763624999999999E-2</v>
      </c>
      <c r="V139">
        <f>SUMIFS(INDEX(Table_Index[],,MATCH(V$12,Table_Index[#Headers],0)),
Table_Index[ID],$Q139,Table_Index[year],$R139)/COUNTIFS(Table_Index[Quarter],"&lt;&gt;''",Table_Index[ID],$Q139,Table_Index[year],$R139)</f>
        <v>6.3168674999999994E-2</v>
      </c>
      <c r="W139">
        <f>SUMIFS(INDEX(Table_Index[],,MATCH(W$12,Table_Index[#Headers],0)),
Table_Index[ID],$Q139,Table_Index[year],$R139)/COUNTIFS(Table_Index[Quarter],"&lt;&gt;''",Table_Index[ID],$Q139,Table_Index[year],$R139)</f>
        <v>3.1841E-3</v>
      </c>
      <c r="X139">
        <f>SUMIFS(INDEX(Table_Index[],,MATCH(X$12,Table_Index[#Headers],0)),
Table_Index[ID],$Q139,Table_Index[year],$R139)/COUNTIFS(Table_Index[Quarter],"&lt;&gt;''",Table_Index[ID],$Q139,Table_Index[year],$R139)</f>
        <v>0.13674367500000001</v>
      </c>
      <c r="Y139">
        <f>SUMIFS(INDEX(Table_Index[],,MATCH(Y$12,Table_Index[#Headers],0)),
Table_Index[ID],$Q139,Table_Index[year],$R139)/COUNTIFS(Table_Index[Quarter],"&lt;&gt;''",Table_Index[ID],$Q139,Table_Index[year],$R139)</f>
        <v>9.4694725000000007E-2</v>
      </c>
      <c r="Z139">
        <f>SUMIFS(INDEX(Table_Index[],,MATCH(Z$12,Table_Index[#Headers],0)),
Table_Index[ID],$Q139,Table_Index[year],$R139)/COUNTIFS(Table_Index[Quarter],"&lt;&gt;''",Table_Index[ID],$Q139,Table_Index[year],$R139)</f>
        <v>0.30932767500000002</v>
      </c>
      <c r="AA139">
        <f>SUMIFS(INDEX(Table_Index[],,MATCH(AA$12,Table_Index[#Headers],0)),
Table_Index[ID],$Q139,Table_Index[year],$R139)/COUNTIFS(Table_Index[Quarter],"&lt;&gt;''",Table_Index[ID],$Q139,Table_Index[year],$R139)</f>
        <v>3.0891200000000001E-2</v>
      </c>
      <c r="AB139">
        <f>SUMIFS(INDEX(Table_Index[],,MATCH(AB$12,Table_Index[#Headers],0)),
Table_Index[ID],$Q139,Table_Index[year],$R139)/COUNTIFS(Table_Index[Quarter],"&lt;&gt;''",Table_Index[ID],$Q139,Table_Index[year],$R139)</f>
        <v>0.12365907500000001</v>
      </c>
      <c r="AC139" s="24">
        <f t="shared" si="6"/>
        <v>0.99999997500000015</v>
      </c>
      <c r="AD139">
        <f>COUNTIFS(Table_Index[Quarter],"&lt;&gt;''",Table_Index[ID],$Q139,Table_Index[year],$R139)</f>
        <v>4</v>
      </c>
      <c r="AE139" s="34">
        <f t="shared" si="7"/>
        <v>0.83445545131662058</v>
      </c>
    </row>
    <row r="140" spans="1:31" x14ac:dyDescent="0.3">
      <c r="A140">
        <v>9110</v>
      </c>
      <c r="B140">
        <v>2003</v>
      </c>
      <c r="C140">
        <v>4</v>
      </c>
      <c r="D140">
        <v>4.6830200000000002E-2</v>
      </c>
      <c r="E140">
        <v>0.30105130000000002</v>
      </c>
      <c r="F140">
        <v>5.3520199999999997E-2</v>
      </c>
      <c r="G140">
        <v>6.6900299999999996E-2</v>
      </c>
      <c r="H140">
        <v>0</v>
      </c>
      <c r="I140">
        <v>0.3345014</v>
      </c>
      <c r="J140">
        <v>7.0085999999999996E-2</v>
      </c>
      <c r="K140">
        <v>2.23001E-2</v>
      </c>
      <c r="L140">
        <v>9.5890400000000001E-2</v>
      </c>
      <c r="M140">
        <v>8.9200000000000008E-3</v>
      </c>
      <c r="O140" t="str">
        <f>Table_Index[[#This Row],[ID]]&amp;Table_Index[[#This Row],[year]]</f>
        <v>91102003</v>
      </c>
      <c r="P140" t="str">
        <v>91302003</v>
      </c>
      <c r="Q140" t="str">
        <f t="shared" si="4"/>
        <v>9130</v>
      </c>
      <c r="R140" t="str">
        <f t="shared" si="5"/>
        <v>2003</v>
      </c>
      <c r="S140">
        <f>SUMIFS(INDEX(Table_Index[],,MATCH(S$12,Table_Index[#Headers],0)),
Table_Index[ID],$Q140,Table_Index[year],$R140)/COUNTIFS(Table_Index[Quarter],"&lt;&gt;''",Table_Index[ID],$Q140,Table_Index[year],$R140)</f>
        <v>0.109375525</v>
      </c>
      <c r="T140">
        <f>SUMIFS(INDEX(Table_Index[],,MATCH(T$12,Table_Index[#Headers],0)),
Table_Index[ID],$Q140,Table_Index[year],$R140)/COUNTIFS(Table_Index[Quarter],"&lt;&gt;''",Table_Index[ID],$Q140,Table_Index[year],$R140)</f>
        <v>0.118660875</v>
      </c>
      <c r="U140">
        <f>SUMIFS(INDEX(Table_Index[],,MATCH(U$12,Table_Index[#Headers],0)),
Table_Index[ID],$Q140,Table_Index[year],$R140)/COUNTIFS(Table_Index[Quarter],"&lt;&gt;''",Table_Index[ID],$Q140,Table_Index[year],$R140)</f>
        <v>8.4073700000000001E-2</v>
      </c>
      <c r="V140">
        <f>SUMIFS(INDEX(Table_Index[],,MATCH(V$12,Table_Index[#Headers],0)),
Table_Index[ID],$Q140,Table_Index[year],$R140)/COUNTIFS(Table_Index[Quarter],"&lt;&gt;''",Table_Index[ID],$Q140,Table_Index[year],$R140)</f>
        <v>0.10431937500000001</v>
      </c>
      <c r="W140">
        <f>SUMIFS(INDEX(Table_Index[],,MATCH(W$12,Table_Index[#Headers],0)),
Table_Index[ID],$Q140,Table_Index[year],$R140)/COUNTIFS(Table_Index[Quarter],"&lt;&gt;''",Table_Index[ID],$Q140,Table_Index[year],$R140)</f>
        <v>2.3056649999999998E-2</v>
      </c>
      <c r="X140">
        <f>SUMIFS(INDEX(Table_Index[],,MATCH(X$12,Table_Index[#Headers],0)),
Table_Index[ID],$Q140,Table_Index[year],$R140)/COUNTIFS(Table_Index[Quarter],"&lt;&gt;''",Table_Index[ID],$Q140,Table_Index[year],$R140)</f>
        <v>0.23180012500000002</v>
      </c>
      <c r="Y140">
        <f>SUMIFS(INDEX(Table_Index[],,MATCH(Y$12,Table_Index[#Headers],0)),
Table_Index[ID],$Q140,Table_Index[year],$R140)/COUNTIFS(Table_Index[Quarter],"&lt;&gt;''",Table_Index[ID],$Q140,Table_Index[year],$R140)</f>
        <v>0.22182994999999997</v>
      </c>
      <c r="Z140">
        <f>SUMIFS(INDEX(Table_Index[],,MATCH(Z$12,Table_Index[#Headers],0)),
Table_Index[ID],$Q140,Table_Index[year],$R140)/COUNTIFS(Table_Index[Quarter],"&lt;&gt;''",Table_Index[ID],$Q140,Table_Index[year],$R140)</f>
        <v>1.8176950000000001E-2</v>
      </c>
      <c r="AA140">
        <f>SUMIFS(INDEX(Table_Index[],,MATCH(AA$12,Table_Index[#Headers],0)),
Table_Index[ID],$Q140,Table_Index[year],$R140)/COUNTIFS(Table_Index[Quarter],"&lt;&gt;''",Table_Index[ID],$Q140,Table_Index[year],$R140)</f>
        <v>7.3579124999999995E-2</v>
      </c>
      <c r="AB140">
        <f>SUMIFS(INDEX(Table_Index[],,MATCH(AB$12,Table_Index[#Headers],0)),
Table_Index[ID],$Q140,Table_Index[year],$R140)/COUNTIFS(Table_Index[Quarter],"&lt;&gt;''",Table_Index[ID],$Q140,Table_Index[year],$R140)</f>
        <v>8.7703499999999997E-3</v>
      </c>
      <c r="AC140" s="24">
        <f t="shared" si="6"/>
        <v>0.993642625</v>
      </c>
      <c r="AD140">
        <f>COUNTIFS(Table_Index[Quarter],"&lt;&gt;''",Table_Index[ID],$Q140,Table_Index[year],$R140)</f>
        <v>4</v>
      </c>
      <c r="AE140" s="34">
        <f t="shared" si="7"/>
        <v>0.84671303028069689</v>
      </c>
    </row>
    <row r="141" spans="1:31" x14ac:dyDescent="0.3">
      <c r="A141">
        <v>9110</v>
      </c>
      <c r="B141">
        <v>2004</v>
      </c>
      <c r="C141">
        <v>1</v>
      </c>
      <c r="D141">
        <v>0</v>
      </c>
      <c r="E141">
        <v>9.1259099999999996E-2</v>
      </c>
      <c r="F141">
        <v>0.1197776</v>
      </c>
      <c r="G141">
        <v>6.84443E-2</v>
      </c>
      <c r="H141">
        <v>0</v>
      </c>
      <c r="I141">
        <v>0.51333240000000002</v>
      </c>
      <c r="J141">
        <v>6.5592499999999998E-2</v>
      </c>
      <c r="K141">
        <v>2.28148E-2</v>
      </c>
      <c r="L141">
        <v>0.11407390000000001</v>
      </c>
      <c r="M141">
        <v>4.7054999999999996E-3</v>
      </c>
      <c r="O141" t="str">
        <f>Table_Index[[#This Row],[ID]]&amp;Table_Index[[#This Row],[year]]</f>
        <v>91102004</v>
      </c>
      <c r="P141" t="str">
        <v>91312003</v>
      </c>
      <c r="Q141" t="str">
        <f t="shared" si="4"/>
        <v>9131</v>
      </c>
      <c r="R141" t="str">
        <f t="shared" si="5"/>
        <v>2003</v>
      </c>
      <c r="S141">
        <f>SUMIFS(INDEX(Table_Index[],,MATCH(S$12,Table_Index[#Headers],0)),
Table_Index[ID],$Q141,Table_Index[year],$R141)/COUNTIFS(Table_Index[Quarter],"&lt;&gt;''",Table_Index[ID],$Q141,Table_Index[year],$R141)</f>
        <v>6.7656549999999996E-2</v>
      </c>
      <c r="T141">
        <f>SUMIFS(INDEX(Table_Index[],,MATCH(T$12,Table_Index[#Headers],0)),
Table_Index[ID],$Q141,Table_Index[year],$R141)/COUNTIFS(Table_Index[Quarter],"&lt;&gt;''",Table_Index[ID],$Q141,Table_Index[year],$R141)</f>
        <v>9.8861224999999997E-2</v>
      </c>
      <c r="U141">
        <f>SUMIFS(INDEX(Table_Index[],,MATCH(U$12,Table_Index[#Headers],0)),
Table_Index[ID],$Q141,Table_Index[year],$R141)/COUNTIFS(Table_Index[Quarter],"&lt;&gt;''",Table_Index[ID],$Q141,Table_Index[year],$R141)</f>
        <v>6.5952700000000003E-2</v>
      </c>
      <c r="V141">
        <f>SUMIFS(INDEX(Table_Index[],,MATCH(V$12,Table_Index[#Headers],0)),
Table_Index[ID],$Q141,Table_Index[year],$R141)/COUNTIFS(Table_Index[Quarter],"&lt;&gt;''",Table_Index[ID],$Q141,Table_Index[year],$R141)</f>
        <v>0.14721722500000001</v>
      </c>
      <c r="W141">
        <f>SUMIFS(INDEX(Table_Index[],,MATCH(W$12,Table_Index[#Headers],0)),
Table_Index[ID],$Q141,Table_Index[year],$R141)/COUNTIFS(Table_Index[Quarter],"&lt;&gt;''",Table_Index[ID],$Q141,Table_Index[year],$R141)</f>
        <v>4.5979899999999997E-2</v>
      </c>
      <c r="X141">
        <f>SUMIFS(INDEX(Table_Index[],,MATCH(X$12,Table_Index[#Headers],0)),
Table_Index[ID],$Q141,Table_Index[year],$R141)/COUNTIFS(Table_Index[Quarter],"&lt;&gt;''",Table_Index[ID],$Q141,Table_Index[year],$R141)</f>
        <v>0.23479059999999999</v>
      </c>
      <c r="Y141">
        <f>SUMIFS(INDEX(Table_Index[],,MATCH(Y$12,Table_Index[#Headers],0)),
Table_Index[ID],$Q141,Table_Index[year],$R141)/COUNTIFS(Table_Index[Quarter],"&lt;&gt;''",Table_Index[ID],$Q141,Table_Index[year],$R141)</f>
        <v>0.22053855</v>
      </c>
      <c r="Z141">
        <f>SUMIFS(INDEX(Table_Index[],,MATCH(Z$12,Table_Index[#Headers],0)),
Table_Index[ID],$Q141,Table_Index[year],$R141)/COUNTIFS(Table_Index[Quarter],"&lt;&gt;''",Table_Index[ID],$Q141,Table_Index[year],$R141)</f>
        <v>3.9515399999999999E-2</v>
      </c>
      <c r="AA141">
        <f>SUMIFS(INDEX(Table_Index[],,MATCH(AA$12,Table_Index[#Headers],0)),
Table_Index[ID],$Q141,Table_Index[year],$R141)/COUNTIFS(Table_Index[Quarter],"&lt;&gt;''",Table_Index[ID],$Q141,Table_Index[year],$R141)</f>
        <v>6.5808674999999997E-2</v>
      </c>
      <c r="AB141">
        <f>SUMIFS(INDEX(Table_Index[],,MATCH(AB$12,Table_Index[#Headers],0)),
Table_Index[ID],$Q141,Table_Index[year],$R141)/COUNTIFS(Table_Index[Quarter],"&lt;&gt;''",Table_Index[ID],$Q141,Table_Index[year],$R141)</f>
        <v>1.3679175E-2</v>
      </c>
      <c r="AC141" s="24">
        <f t="shared" si="6"/>
        <v>1</v>
      </c>
      <c r="AD141">
        <f>COUNTIFS(Table_Index[Quarter],"&lt;&gt;''",Table_Index[ID],$Q141,Table_Index[year],$R141)</f>
        <v>4</v>
      </c>
      <c r="AE141" s="34">
        <f t="shared" si="7"/>
        <v>0.84766898200003749</v>
      </c>
    </row>
    <row r="142" spans="1:31" x14ac:dyDescent="0.3">
      <c r="A142">
        <v>9110</v>
      </c>
      <c r="B142">
        <v>2004</v>
      </c>
      <c r="C142">
        <v>2</v>
      </c>
      <c r="D142">
        <v>6.7377900000000004E-2</v>
      </c>
      <c r="E142">
        <v>0.1729366</v>
      </c>
      <c r="F142">
        <v>0</v>
      </c>
      <c r="G142">
        <v>0.18192030000000001</v>
      </c>
      <c r="H142">
        <v>3.3688900000000001E-2</v>
      </c>
      <c r="I142">
        <v>0.27737230000000002</v>
      </c>
      <c r="J142">
        <v>0.19483439999999999</v>
      </c>
      <c r="K142">
        <v>2.2459300000000001E-2</v>
      </c>
      <c r="L142">
        <v>4.4918600000000003E-2</v>
      </c>
      <c r="M142">
        <v>4.4919000000000001E-3</v>
      </c>
      <c r="O142" t="str">
        <f>Table_Index[[#This Row],[ID]]&amp;Table_Index[[#This Row],[year]]</f>
        <v>91102004</v>
      </c>
      <c r="P142" t="str">
        <v>91312004</v>
      </c>
      <c r="Q142" t="str">
        <f t="shared" ref="Q142:Q205" si="8">LEFT(P142, LEN(P142)-4)</f>
        <v>9131</v>
      </c>
      <c r="R142" t="str">
        <f t="shared" ref="R142:R205" si="9">RIGHT(P142,4)</f>
        <v>2004</v>
      </c>
      <c r="S142">
        <f>SUMIFS(INDEX(Table_Index[],,MATCH(S$12,Table_Index[#Headers],0)),
Table_Index[ID],$Q142,Table_Index[year],$R142)/COUNTIFS(Table_Index[Quarter],"&lt;&gt;''",Table_Index[ID],$Q142,Table_Index[year],$R142)</f>
        <v>0.11307397499999999</v>
      </c>
      <c r="T142">
        <f>SUMIFS(INDEX(Table_Index[],,MATCH(T$12,Table_Index[#Headers],0)),
Table_Index[ID],$Q142,Table_Index[year],$R142)/COUNTIFS(Table_Index[Quarter],"&lt;&gt;''",Table_Index[ID],$Q142,Table_Index[year],$R142)</f>
        <v>8.4143275000000003E-2</v>
      </c>
      <c r="U142">
        <f>SUMIFS(INDEX(Table_Index[],,MATCH(U$12,Table_Index[#Headers],0)),
Table_Index[ID],$Q142,Table_Index[year],$R142)/COUNTIFS(Table_Index[Quarter],"&lt;&gt;''",Table_Index[ID],$Q142,Table_Index[year],$R142)</f>
        <v>8.5924675000000006E-2</v>
      </c>
      <c r="V142">
        <f>SUMIFS(INDEX(Table_Index[],,MATCH(V$12,Table_Index[#Headers],0)),
Table_Index[ID],$Q142,Table_Index[year],$R142)/COUNTIFS(Table_Index[Quarter],"&lt;&gt;''",Table_Index[ID],$Q142,Table_Index[year],$R142)</f>
        <v>0.10886327500000001</v>
      </c>
      <c r="W142">
        <f>SUMIFS(INDEX(Table_Index[],,MATCH(W$12,Table_Index[#Headers],0)),
Table_Index[ID],$Q142,Table_Index[year],$R142)/COUNTIFS(Table_Index[Quarter],"&lt;&gt;''",Table_Index[ID],$Q142,Table_Index[year],$R142)</f>
        <v>1.8645350000000002E-2</v>
      </c>
      <c r="X142">
        <f>SUMIFS(INDEX(Table_Index[],,MATCH(X$12,Table_Index[#Headers],0)),
Table_Index[ID],$Q142,Table_Index[year],$R142)/COUNTIFS(Table_Index[Quarter],"&lt;&gt;''",Table_Index[ID],$Q142,Table_Index[year],$R142)</f>
        <v>0.31011227499999999</v>
      </c>
      <c r="Y142">
        <f>SUMIFS(INDEX(Table_Index[],,MATCH(Y$12,Table_Index[#Headers],0)),
Table_Index[ID],$Q142,Table_Index[year],$R142)/COUNTIFS(Table_Index[Quarter],"&lt;&gt;''",Table_Index[ID],$Q142,Table_Index[year],$R142)</f>
        <v>0.148845375</v>
      </c>
      <c r="Z142">
        <f>SUMIFS(INDEX(Table_Index[],,MATCH(Z$12,Table_Index[#Headers],0)),
Table_Index[ID],$Q142,Table_Index[year],$R142)/COUNTIFS(Table_Index[Quarter],"&lt;&gt;''",Table_Index[ID],$Q142,Table_Index[year],$R142)</f>
        <v>4.6933849999999999E-2</v>
      </c>
      <c r="AA142">
        <f>SUMIFS(INDEX(Table_Index[],,MATCH(AA$12,Table_Index[#Headers],0)),
Table_Index[ID],$Q142,Table_Index[year],$R142)/COUNTIFS(Table_Index[Quarter],"&lt;&gt;''",Table_Index[ID],$Q142,Table_Index[year],$R142)</f>
        <v>7.3199125000000004E-2</v>
      </c>
      <c r="AB142">
        <f>SUMIFS(INDEX(Table_Index[],,MATCH(AB$12,Table_Index[#Headers],0)),
Table_Index[ID],$Q142,Table_Index[year],$R142)/COUNTIFS(Table_Index[Quarter],"&lt;&gt;''",Table_Index[ID],$Q142,Table_Index[year],$R142)</f>
        <v>1.02588E-2</v>
      </c>
      <c r="AC142" s="24">
        <f t="shared" ref="AC142:AC205" si="10">SUM(S142:AB142)</f>
        <v>0.99999997500000015</v>
      </c>
      <c r="AD142">
        <f>COUNTIFS(Table_Index[Quarter],"&lt;&gt;''",Table_Index[ID],$Q142,Table_Index[year],$R142)</f>
        <v>4</v>
      </c>
      <c r="AE142" s="34">
        <f t="shared" ref="AE142:AE205" si="11">1-SUMSQ(S142:AB142)</f>
        <v>0.83456156403717563</v>
      </c>
    </row>
    <row r="143" spans="1:31" x14ac:dyDescent="0.3">
      <c r="A143">
        <v>9110</v>
      </c>
      <c r="B143">
        <v>2004</v>
      </c>
      <c r="C143">
        <v>3</v>
      </c>
      <c r="D143">
        <v>9.1750399999999996E-2</v>
      </c>
      <c r="E143">
        <v>0.1396202</v>
      </c>
      <c r="F143">
        <v>8.3772100000000002E-2</v>
      </c>
      <c r="G143">
        <v>0.49265999999999999</v>
      </c>
      <c r="H143">
        <v>0</v>
      </c>
      <c r="I143">
        <v>0</v>
      </c>
      <c r="J143">
        <v>6.3826400000000005E-2</v>
      </c>
      <c r="K143">
        <v>3.9891500000000003E-2</v>
      </c>
      <c r="L143">
        <v>7.9783000000000007E-2</v>
      </c>
      <c r="M143">
        <v>8.6963000000000006E-3</v>
      </c>
      <c r="O143" t="str">
        <f>Table_Index[[#This Row],[ID]]&amp;Table_Index[[#This Row],[year]]</f>
        <v>91102004</v>
      </c>
      <c r="P143" t="str">
        <v>91322003</v>
      </c>
      <c r="Q143" t="str">
        <f t="shared" si="8"/>
        <v>9132</v>
      </c>
      <c r="R143" t="str">
        <f t="shared" si="9"/>
        <v>2003</v>
      </c>
      <c r="S143">
        <f>SUMIFS(INDEX(Table_Index[],,MATCH(S$12,Table_Index[#Headers],0)),
Table_Index[ID],$Q143,Table_Index[year],$R143)/COUNTIFS(Table_Index[Quarter],"&lt;&gt;''",Table_Index[ID],$Q143,Table_Index[year],$R143)</f>
        <v>6.5551799999999993E-2</v>
      </c>
      <c r="T143">
        <f>SUMIFS(INDEX(Table_Index[],,MATCH(T$12,Table_Index[#Headers],0)),
Table_Index[ID],$Q143,Table_Index[year],$R143)/COUNTIFS(Table_Index[Quarter],"&lt;&gt;''",Table_Index[ID],$Q143,Table_Index[year],$R143)</f>
        <v>0.13984112500000001</v>
      </c>
      <c r="U143">
        <f>SUMIFS(INDEX(Table_Index[],,MATCH(U$12,Table_Index[#Headers],0)),
Table_Index[ID],$Q143,Table_Index[year],$R143)/COUNTIFS(Table_Index[Quarter],"&lt;&gt;''",Table_Index[ID],$Q143,Table_Index[year],$R143)</f>
        <v>0.108254475</v>
      </c>
      <c r="V143">
        <f>SUMIFS(INDEX(Table_Index[],,MATCH(V$12,Table_Index[#Headers],0)),
Table_Index[ID],$Q143,Table_Index[year],$R143)/COUNTIFS(Table_Index[Quarter],"&lt;&gt;''",Table_Index[ID],$Q143,Table_Index[year],$R143)</f>
        <v>9.7345999999999988E-2</v>
      </c>
      <c r="W143">
        <f>SUMIFS(INDEX(Table_Index[],,MATCH(W$12,Table_Index[#Headers],0)),
Table_Index[ID],$Q143,Table_Index[year],$R143)/COUNTIFS(Table_Index[Quarter],"&lt;&gt;''",Table_Index[ID],$Q143,Table_Index[year],$R143)</f>
        <v>7.6039999999999996E-3</v>
      </c>
      <c r="X143">
        <f>SUMIFS(INDEX(Table_Index[],,MATCH(X$12,Table_Index[#Headers],0)),
Table_Index[ID],$Q143,Table_Index[year],$R143)/COUNTIFS(Table_Index[Quarter],"&lt;&gt;''",Table_Index[ID],$Q143,Table_Index[year],$R143)</f>
        <v>0.45295337499999999</v>
      </c>
      <c r="Y143">
        <f>SUMIFS(INDEX(Table_Index[],,MATCH(Y$12,Table_Index[#Headers],0)),
Table_Index[ID],$Q143,Table_Index[year],$R143)/COUNTIFS(Table_Index[Quarter],"&lt;&gt;''",Table_Index[ID],$Q143,Table_Index[year],$R143)</f>
        <v>0</v>
      </c>
      <c r="Z143">
        <f>SUMIFS(INDEX(Table_Index[],,MATCH(Z$12,Table_Index[#Headers],0)),
Table_Index[ID],$Q143,Table_Index[year],$R143)/COUNTIFS(Table_Index[Quarter],"&lt;&gt;''",Table_Index[ID],$Q143,Table_Index[year],$R143)</f>
        <v>5.6351974999999999E-2</v>
      </c>
      <c r="AA143">
        <f>SUMIFS(INDEX(Table_Index[],,MATCH(AA$12,Table_Index[#Headers],0)),
Table_Index[ID],$Q143,Table_Index[year],$R143)/COUNTIFS(Table_Index[Quarter],"&lt;&gt;''",Table_Index[ID],$Q143,Table_Index[year],$R143)</f>
        <v>6.1369149999999997E-2</v>
      </c>
      <c r="AB143">
        <f>SUMIFS(INDEX(Table_Index[],,MATCH(AB$12,Table_Index[#Headers],0)),
Table_Index[ID],$Q143,Table_Index[year],$R143)/COUNTIFS(Table_Index[Quarter],"&lt;&gt;''",Table_Index[ID],$Q143,Table_Index[year],$R143)</f>
        <v>1.0728075E-2</v>
      </c>
      <c r="AC143" s="24">
        <f t="shared" si="10"/>
        <v>0.99999997499999993</v>
      </c>
      <c r="AD143">
        <f>COUNTIFS(Table_Index[Quarter],"&lt;&gt;''",Table_Index[ID],$Q143,Table_Index[year],$R143)</f>
        <v>4</v>
      </c>
      <c r="AE143" s="34">
        <f t="shared" si="11"/>
        <v>0.74267075621074941</v>
      </c>
    </row>
    <row r="144" spans="1:31" x14ac:dyDescent="0.3">
      <c r="A144">
        <v>9110</v>
      </c>
      <c r="B144">
        <v>2004</v>
      </c>
      <c r="C144">
        <v>4</v>
      </c>
      <c r="D144">
        <v>0</v>
      </c>
      <c r="E144">
        <v>0.37253700000000001</v>
      </c>
      <c r="F144">
        <v>0.1385468</v>
      </c>
      <c r="G144">
        <v>0</v>
      </c>
      <c r="H144">
        <v>0</v>
      </c>
      <c r="I144">
        <v>0.29248770000000002</v>
      </c>
      <c r="J144">
        <v>0</v>
      </c>
      <c r="K144">
        <v>6.4655199999999996E-2</v>
      </c>
      <c r="L144">
        <v>0.12931039999999999</v>
      </c>
      <c r="M144">
        <v>2.4631000000000002E-3</v>
      </c>
      <c r="O144" t="str">
        <f>Table_Index[[#This Row],[ID]]&amp;Table_Index[[#This Row],[year]]</f>
        <v>91102004</v>
      </c>
      <c r="P144" t="str">
        <v>91322004</v>
      </c>
      <c r="Q144" t="str">
        <f t="shared" si="8"/>
        <v>9132</v>
      </c>
      <c r="R144" t="str">
        <f t="shared" si="9"/>
        <v>2004</v>
      </c>
      <c r="S144">
        <f>SUMIFS(INDEX(Table_Index[],,MATCH(S$12,Table_Index[#Headers],0)),
Table_Index[ID],$Q144,Table_Index[year],$R144)/COUNTIFS(Table_Index[Quarter],"&lt;&gt;''",Table_Index[ID],$Q144,Table_Index[year],$R144)</f>
        <v>3.9942375000000002E-2</v>
      </c>
      <c r="T144">
        <f>SUMIFS(INDEX(Table_Index[],,MATCH(T$12,Table_Index[#Headers],0)),
Table_Index[ID],$Q144,Table_Index[year],$R144)/COUNTIFS(Table_Index[Quarter],"&lt;&gt;''",Table_Index[ID],$Q144,Table_Index[year],$R144)</f>
        <v>6.4855950000000009E-2</v>
      </c>
      <c r="U144">
        <f>SUMIFS(INDEX(Table_Index[],,MATCH(U$12,Table_Index[#Headers],0)),
Table_Index[ID],$Q144,Table_Index[year],$R144)/COUNTIFS(Table_Index[Quarter],"&lt;&gt;''",Table_Index[ID],$Q144,Table_Index[year],$R144)</f>
        <v>8.1543100000000007E-2</v>
      </c>
      <c r="V144">
        <f>SUMIFS(INDEX(Table_Index[],,MATCH(V$12,Table_Index[#Headers],0)),
Table_Index[ID],$Q144,Table_Index[year],$R144)/COUNTIFS(Table_Index[Quarter],"&lt;&gt;''",Table_Index[ID],$Q144,Table_Index[year],$R144)</f>
        <v>4.7265549999999996E-2</v>
      </c>
      <c r="W144">
        <f>SUMIFS(INDEX(Table_Index[],,MATCH(W$12,Table_Index[#Headers],0)),
Table_Index[ID],$Q144,Table_Index[year],$R144)/COUNTIFS(Table_Index[Quarter],"&lt;&gt;''",Table_Index[ID],$Q144,Table_Index[year],$R144)</f>
        <v>0</v>
      </c>
      <c r="X144">
        <f>SUMIFS(INDEX(Table_Index[],,MATCH(X$12,Table_Index[#Headers],0)),
Table_Index[ID],$Q144,Table_Index[year],$R144)/COUNTIFS(Table_Index[Quarter],"&lt;&gt;''",Table_Index[ID],$Q144,Table_Index[year],$R144)</f>
        <v>0.13909242500000002</v>
      </c>
      <c r="Y144">
        <f>SUMIFS(INDEX(Table_Index[],,MATCH(Y$12,Table_Index[#Headers],0)),
Table_Index[ID],$Q144,Table_Index[year],$R144)/COUNTIFS(Table_Index[Quarter],"&lt;&gt;''",Table_Index[ID],$Q144,Table_Index[year],$R144)</f>
        <v>7.8362500000000003E-4</v>
      </c>
      <c r="Z144">
        <f>SUMIFS(INDEX(Table_Index[],,MATCH(Z$12,Table_Index[#Headers],0)),
Table_Index[ID],$Q144,Table_Index[year],$R144)/COUNTIFS(Table_Index[Quarter],"&lt;&gt;''",Table_Index[ID],$Q144,Table_Index[year],$R144)</f>
        <v>0.57408245000000002</v>
      </c>
      <c r="AA144">
        <f>SUMIFS(INDEX(Table_Index[],,MATCH(AA$12,Table_Index[#Headers],0)),
Table_Index[ID],$Q144,Table_Index[year],$R144)/COUNTIFS(Table_Index[Quarter],"&lt;&gt;''",Table_Index[ID],$Q144,Table_Index[year],$R144)</f>
        <v>3.9611250000000008E-2</v>
      </c>
      <c r="AB144">
        <f>SUMIFS(INDEX(Table_Index[],,MATCH(AB$12,Table_Index[#Headers],0)),
Table_Index[ID],$Q144,Table_Index[year],$R144)/COUNTIFS(Table_Index[Quarter],"&lt;&gt;''",Table_Index[ID],$Q144,Table_Index[year],$R144)</f>
        <v>1.2823174999999999E-2</v>
      </c>
      <c r="AC144" s="24">
        <f t="shared" si="10"/>
        <v>0.99999989999999994</v>
      </c>
      <c r="AD144">
        <f>COUNTIFS(Table_Index[Quarter],"&lt;&gt;''",Table_Index[ID],$Q144,Table_Index[year],$R144)</f>
        <v>4</v>
      </c>
      <c r="AE144" s="34">
        <f t="shared" si="11"/>
        <v>0.6346635419523774</v>
      </c>
    </row>
    <row r="145" spans="1:31" x14ac:dyDescent="0.3">
      <c r="A145">
        <v>9110</v>
      </c>
      <c r="B145">
        <v>2005</v>
      </c>
      <c r="C145">
        <v>1</v>
      </c>
      <c r="D145">
        <v>0.1017217</v>
      </c>
      <c r="E145">
        <v>0.1602092</v>
      </c>
      <c r="F145">
        <v>7.6771099999999995E-2</v>
      </c>
      <c r="G145">
        <v>3.07085E-2</v>
      </c>
      <c r="H145">
        <v>2.49506E-2</v>
      </c>
      <c r="I145">
        <v>0.2303134</v>
      </c>
      <c r="J145">
        <v>0.28511940000000002</v>
      </c>
      <c r="K145">
        <v>2.6869899999999999E-2</v>
      </c>
      <c r="L145">
        <v>4.2224100000000001E-2</v>
      </c>
      <c r="M145">
        <v>2.1112100000000002E-2</v>
      </c>
      <c r="O145" t="str">
        <f>Table_Index[[#This Row],[ID]]&amp;Table_Index[[#This Row],[year]]</f>
        <v>91102005</v>
      </c>
      <c r="P145" t="str">
        <v>91322005</v>
      </c>
      <c r="Q145" t="str">
        <f t="shared" si="8"/>
        <v>9132</v>
      </c>
      <c r="R145" t="str">
        <f t="shared" si="9"/>
        <v>2005</v>
      </c>
      <c r="S145">
        <f>SUMIFS(INDEX(Table_Index[],,MATCH(S$12,Table_Index[#Headers],0)),
Table_Index[ID],$Q145,Table_Index[year],$R145)/COUNTIFS(Table_Index[Quarter],"&lt;&gt;''",Table_Index[ID],$Q145,Table_Index[year],$R145)</f>
        <v>0.138815575</v>
      </c>
      <c r="T145">
        <f>SUMIFS(INDEX(Table_Index[],,MATCH(T$12,Table_Index[#Headers],0)),
Table_Index[ID],$Q145,Table_Index[year],$R145)/COUNTIFS(Table_Index[Quarter],"&lt;&gt;''",Table_Index[ID],$Q145,Table_Index[year],$R145)</f>
        <v>0.1462379</v>
      </c>
      <c r="U145">
        <f>SUMIFS(INDEX(Table_Index[],,MATCH(U$12,Table_Index[#Headers],0)),
Table_Index[ID],$Q145,Table_Index[year],$R145)/COUNTIFS(Table_Index[Quarter],"&lt;&gt;''",Table_Index[ID],$Q145,Table_Index[year],$R145)</f>
        <v>7.1402275000000001E-2</v>
      </c>
      <c r="V145">
        <f>SUMIFS(INDEX(Table_Index[],,MATCH(V$12,Table_Index[#Headers],0)),
Table_Index[ID],$Q145,Table_Index[year],$R145)/COUNTIFS(Table_Index[Quarter],"&lt;&gt;''",Table_Index[ID],$Q145,Table_Index[year],$R145)</f>
        <v>4.9054375000000004E-2</v>
      </c>
      <c r="W145">
        <f>SUMIFS(INDEX(Table_Index[],,MATCH(W$12,Table_Index[#Headers],0)),
Table_Index[ID],$Q145,Table_Index[year],$R145)/COUNTIFS(Table_Index[Quarter],"&lt;&gt;''",Table_Index[ID],$Q145,Table_Index[year],$R145)</f>
        <v>2.1601200000000001E-2</v>
      </c>
      <c r="X145">
        <f>SUMIFS(INDEX(Table_Index[],,MATCH(X$12,Table_Index[#Headers],0)),
Table_Index[ID],$Q145,Table_Index[year],$R145)/COUNTIFS(Table_Index[Quarter],"&lt;&gt;''",Table_Index[ID],$Q145,Table_Index[year],$R145)</f>
        <v>0.27646185000000001</v>
      </c>
      <c r="Y145">
        <f>SUMIFS(INDEX(Table_Index[],,MATCH(Y$12,Table_Index[#Headers],0)),
Table_Index[ID],$Q145,Table_Index[year],$R145)/COUNTIFS(Table_Index[Quarter],"&lt;&gt;''",Table_Index[ID],$Q145,Table_Index[year],$R145)</f>
        <v>4.1925825E-2</v>
      </c>
      <c r="Z145">
        <f>SUMIFS(INDEX(Table_Index[],,MATCH(Z$12,Table_Index[#Headers],0)),
Table_Index[ID],$Q145,Table_Index[year],$R145)/COUNTIFS(Table_Index[Quarter],"&lt;&gt;''",Table_Index[ID],$Q145,Table_Index[year],$R145)</f>
        <v>0.19661334999999999</v>
      </c>
      <c r="AA145">
        <f>SUMIFS(INDEX(Table_Index[],,MATCH(AA$12,Table_Index[#Headers],0)),
Table_Index[ID],$Q145,Table_Index[year],$R145)/COUNTIFS(Table_Index[Quarter],"&lt;&gt;''",Table_Index[ID],$Q145,Table_Index[year],$R145)</f>
        <v>5.120475E-2</v>
      </c>
      <c r="AB145">
        <f>SUMIFS(INDEX(Table_Index[],,MATCH(AB$12,Table_Index[#Headers],0)),
Table_Index[ID],$Q145,Table_Index[year],$R145)/COUNTIFS(Table_Index[Quarter],"&lt;&gt;''",Table_Index[ID],$Q145,Table_Index[year],$R145)</f>
        <v>6.6829249999999993E-3</v>
      </c>
      <c r="AC145" s="24">
        <f t="shared" si="10"/>
        <v>1.0000000250000001</v>
      </c>
      <c r="AD145">
        <f>COUNTIFS(Table_Index[Quarter],"&lt;&gt;''",Table_Index[ID],$Q145,Table_Index[year],$R145)</f>
        <v>4</v>
      </c>
      <c r="AE145" s="34">
        <f t="shared" si="11"/>
        <v>0.83186115770305935</v>
      </c>
    </row>
    <row r="146" spans="1:31" x14ac:dyDescent="0.3">
      <c r="A146">
        <v>9110</v>
      </c>
      <c r="B146">
        <v>2005</v>
      </c>
      <c r="C146">
        <v>2</v>
      </c>
      <c r="D146">
        <v>5.85286E-2</v>
      </c>
      <c r="E146">
        <v>7.7011300000000005E-2</v>
      </c>
      <c r="F146">
        <v>1.9509499999999999E-2</v>
      </c>
      <c r="G146">
        <v>8.6765999999999996E-2</v>
      </c>
      <c r="H146">
        <v>7.7011300000000005E-2</v>
      </c>
      <c r="I146">
        <v>0.24643609999999999</v>
      </c>
      <c r="J146">
        <v>8.0091700000000002E-2</v>
      </c>
      <c r="K146">
        <v>0.34193010000000001</v>
      </c>
      <c r="L146">
        <v>1.1294999999999999E-2</v>
      </c>
      <c r="M146">
        <v>1.4204E-3</v>
      </c>
      <c r="O146" t="str">
        <f>Table_Index[[#This Row],[ID]]&amp;Table_Index[[#This Row],[year]]</f>
        <v>91102005</v>
      </c>
      <c r="P146" t="str">
        <v>91322006</v>
      </c>
      <c r="Q146" t="str">
        <f t="shared" si="8"/>
        <v>9132</v>
      </c>
      <c r="R146" t="str">
        <f t="shared" si="9"/>
        <v>2006</v>
      </c>
      <c r="S146">
        <f>SUMIFS(INDEX(Table_Index[],,MATCH(S$12,Table_Index[#Headers],0)),
Table_Index[ID],$Q146,Table_Index[year],$R146)/COUNTIFS(Table_Index[Quarter],"&lt;&gt;''",Table_Index[ID],$Q146,Table_Index[year],$R146)</f>
        <v>8.7943024999999994E-2</v>
      </c>
      <c r="T146">
        <f>SUMIFS(INDEX(Table_Index[],,MATCH(T$12,Table_Index[#Headers],0)),
Table_Index[ID],$Q146,Table_Index[year],$R146)/COUNTIFS(Table_Index[Quarter],"&lt;&gt;''",Table_Index[ID],$Q146,Table_Index[year],$R146)</f>
        <v>0.16118415000000003</v>
      </c>
      <c r="U146">
        <f>SUMIFS(INDEX(Table_Index[],,MATCH(U$12,Table_Index[#Headers],0)),
Table_Index[ID],$Q146,Table_Index[year],$R146)/COUNTIFS(Table_Index[Quarter],"&lt;&gt;''",Table_Index[ID],$Q146,Table_Index[year],$R146)</f>
        <v>3.2212224999999997E-2</v>
      </c>
      <c r="V146">
        <f>SUMIFS(INDEX(Table_Index[],,MATCH(V$12,Table_Index[#Headers],0)),
Table_Index[ID],$Q146,Table_Index[year],$R146)/COUNTIFS(Table_Index[Quarter],"&lt;&gt;''",Table_Index[ID],$Q146,Table_Index[year],$R146)</f>
        <v>0.15720097499999999</v>
      </c>
      <c r="W146">
        <f>SUMIFS(INDEX(Table_Index[],,MATCH(W$12,Table_Index[#Headers],0)),
Table_Index[ID],$Q146,Table_Index[year],$R146)/COUNTIFS(Table_Index[Quarter],"&lt;&gt;''",Table_Index[ID],$Q146,Table_Index[year],$R146)</f>
        <v>1.3107775E-2</v>
      </c>
      <c r="X146">
        <f>SUMIFS(INDEX(Table_Index[],,MATCH(X$12,Table_Index[#Headers],0)),
Table_Index[ID],$Q146,Table_Index[year],$R146)/COUNTIFS(Table_Index[Quarter],"&lt;&gt;''",Table_Index[ID],$Q146,Table_Index[year],$R146)</f>
        <v>0.25277417499999999</v>
      </c>
      <c r="Y146">
        <f>SUMIFS(INDEX(Table_Index[],,MATCH(Y$12,Table_Index[#Headers],0)),
Table_Index[ID],$Q146,Table_Index[year],$R146)/COUNTIFS(Table_Index[Quarter],"&lt;&gt;''",Table_Index[ID],$Q146,Table_Index[year],$R146)</f>
        <v>5.6004499999999999E-2</v>
      </c>
      <c r="Z146">
        <f>SUMIFS(INDEX(Table_Index[],,MATCH(Z$12,Table_Index[#Headers],0)),
Table_Index[ID],$Q146,Table_Index[year],$R146)/COUNTIFS(Table_Index[Quarter],"&lt;&gt;''",Table_Index[ID],$Q146,Table_Index[year],$R146)</f>
        <v>4.9824999999999994E-2</v>
      </c>
      <c r="AA146">
        <f>SUMIFS(INDEX(Table_Index[],,MATCH(AA$12,Table_Index[#Headers],0)),
Table_Index[ID],$Q146,Table_Index[year],$R146)/COUNTIFS(Table_Index[Quarter],"&lt;&gt;''",Table_Index[ID],$Q146,Table_Index[year],$R146)</f>
        <v>6.3862975000000002E-2</v>
      </c>
      <c r="AB146">
        <f>SUMIFS(INDEX(Table_Index[],,MATCH(AB$12,Table_Index[#Headers],0)),
Table_Index[ID],$Q146,Table_Index[year],$R146)/COUNTIFS(Table_Index[Quarter],"&lt;&gt;''",Table_Index[ID],$Q146,Table_Index[year],$R146)</f>
        <v>0.12588522499999999</v>
      </c>
      <c r="AC146" s="24">
        <f t="shared" si="10"/>
        <v>1.0000000249999998</v>
      </c>
      <c r="AD146">
        <f>COUNTIFS(Table_Index[Quarter],"&lt;&gt;''",Table_Index[ID],$Q146,Table_Index[year],$R146)</f>
        <v>4</v>
      </c>
      <c r="AE146" s="34">
        <f t="shared" si="11"/>
        <v>0.85092471875544318</v>
      </c>
    </row>
    <row r="147" spans="1:31" x14ac:dyDescent="0.3">
      <c r="A147">
        <v>9110</v>
      </c>
      <c r="B147">
        <v>2005</v>
      </c>
      <c r="C147">
        <v>3</v>
      </c>
      <c r="D147">
        <v>0.14695820000000001</v>
      </c>
      <c r="E147">
        <v>0.1585493</v>
      </c>
      <c r="F147">
        <v>8.2793400000000003E-2</v>
      </c>
      <c r="G147">
        <v>0.12108530000000001</v>
      </c>
      <c r="H147">
        <v>2.8874199999999999E-2</v>
      </c>
      <c r="I147">
        <v>0.37543270000000001</v>
      </c>
      <c r="J147">
        <v>0</v>
      </c>
      <c r="K147">
        <v>2.8977699999999999E-2</v>
      </c>
      <c r="L147">
        <v>5.3815700000000001E-2</v>
      </c>
      <c r="M147">
        <v>3.5135000000000001E-3</v>
      </c>
      <c r="O147" t="str">
        <f>Table_Index[[#This Row],[ID]]&amp;Table_Index[[#This Row],[year]]</f>
        <v>91102005</v>
      </c>
      <c r="P147" t="str">
        <v>91332003</v>
      </c>
      <c r="Q147" t="str">
        <f t="shared" si="8"/>
        <v>9133</v>
      </c>
      <c r="R147" t="str">
        <f t="shared" si="9"/>
        <v>2003</v>
      </c>
      <c r="S147">
        <f>SUMIFS(INDEX(Table_Index[],,MATCH(S$12,Table_Index[#Headers],0)),
Table_Index[ID],$Q147,Table_Index[year],$R147)/COUNTIFS(Table_Index[Quarter],"&lt;&gt;''",Table_Index[ID],$Q147,Table_Index[year],$R147)</f>
        <v>6.2284374999999996E-2</v>
      </c>
      <c r="T147">
        <f>SUMIFS(INDEX(Table_Index[],,MATCH(T$12,Table_Index[#Headers],0)),
Table_Index[ID],$Q147,Table_Index[year],$R147)/COUNTIFS(Table_Index[Quarter],"&lt;&gt;''",Table_Index[ID],$Q147,Table_Index[year],$R147)</f>
        <v>6.9717675000000007E-2</v>
      </c>
      <c r="U147">
        <f>SUMIFS(INDEX(Table_Index[],,MATCH(U$12,Table_Index[#Headers],0)),
Table_Index[ID],$Q147,Table_Index[year],$R147)/COUNTIFS(Table_Index[Quarter],"&lt;&gt;''",Table_Index[ID],$Q147,Table_Index[year],$R147)</f>
        <v>2.7135850000000003E-2</v>
      </c>
      <c r="V147">
        <f>SUMIFS(INDEX(Table_Index[],,MATCH(V$12,Table_Index[#Headers],0)),
Table_Index[ID],$Q147,Table_Index[year],$R147)/COUNTIFS(Table_Index[Quarter],"&lt;&gt;''",Table_Index[ID],$Q147,Table_Index[year],$R147)</f>
        <v>6.7758924999999998E-2</v>
      </c>
      <c r="W147">
        <f>SUMIFS(INDEX(Table_Index[],,MATCH(W$12,Table_Index[#Headers],0)),
Table_Index[ID],$Q147,Table_Index[year],$R147)/COUNTIFS(Table_Index[Quarter],"&lt;&gt;''",Table_Index[ID],$Q147,Table_Index[year],$R147)</f>
        <v>2.6668400000000002E-2</v>
      </c>
      <c r="X147">
        <f>SUMIFS(INDEX(Table_Index[],,MATCH(X$12,Table_Index[#Headers],0)),
Table_Index[ID],$Q147,Table_Index[year],$R147)/COUNTIFS(Table_Index[Quarter],"&lt;&gt;''",Table_Index[ID],$Q147,Table_Index[year],$R147)</f>
        <v>0.375997625</v>
      </c>
      <c r="Y147">
        <f>SUMIFS(INDEX(Table_Index[],,MATCH(Y$12,Table_Index[#Headers],0)),
Table_Index[ID],$Q147,Table_Index[year],$R147)/COUNTIFS(Table_Index[Quarter],"&lt;&gt;''",Table_Index[ID],$Q147,Table_Index[year],$R147)</f>
        <v>0.1839383</v>
      </c>
      <c r="Z147">
        <f>SUMIFS(INDEX(Table_Index[],,MATCH(Z$12,Table_Index[#Headers],0)),
Table_Index[ID],$Q147,Table_Index[year],$R147)/COUNTIFS(Table_Index[Quarter],"&lt;&gt;''",Table_Index[ID],$Q147,Table_Index[year],$R147)</f>
        <v>9.5498749999999993E-3</v>
      </c>
      <c r="AA147">
        <f>SUMIFS(INDEX(Table_Index[],,MATCH(AA$12,Table_Index[#Headers],0)),
Table_Index[ID],$Q147,Table_Index[year],$R147)/COUNTIFS(Table_Index[Quarter],"&lt;&gt;''",Table_Index[ID],$Q147,Table_Index[year],$R147)</f>
        <v>5.5491849999999995E-2</v>
      </c>
      <c r="AB147">
        <f>SUMIFS(INDEX(Table_Index[],,MATCH(AB$12,Table_Index[#Headers],0)),
Table_Index[ID],$Q147,Table_Index[year],$R147)/COUNTIFS(Table_Index[Quarter],"&lt;&gt;''",Table_Index[ID],$Q147,Table_Index[year],$R147)</f>
        <v>0.12145715</v>
      </c>
      <c r="AC147" s="24">
        <f t="shared" si="10"/>
        <v>1.0000000250000001</v>
      </c>
      <c r="AD147">
        <f>COUNTIFS(Table_Index[Quarter],"&lt;&gt;''",Table_Index[ID],$Q147,Table_Index[year],$R147)</f>
        <v>4</v>
      </c>
      <c r="AE147" s="34">
        <f t="shared" si="11"/>
        <v>0.79209137556492437</v>
      </c>
    </row>
    <row r="148" spans="1:31" x14ac:dyDescent="0.3">
      <c r="A148">
        <v>9110</v>
      </c>
      <c r="B148">
        <v>2005</v>
      </c>
      <c r="C148">
        <v>4</v>
      </c>
      <c r="D148">
        <v>8.0944600000000005E-2</v>
      </c>
      <c r="E148">
        <v>0.14423349999999999</v>
      </c>
      <c r="F148">
        <v>9.7785399999999995E-2</v>
      </c>
      <c r="G148">
        <v>9.5055600000000004E-2</v>
      </c>
      <c r="H148">
        <v>4.0309299999999999E-2</v>
      </c>
      <c r="I148">
        <v>0.3047646</v>
      </c>
      <c r="J148">
        <v>0.14015910000000001</v>
      </c>
      <c r="K148">
        <v>2.4527799999999999E-2</v>
      </c>
      <c r="L148">
        <v>7.0079600000000006E-2</v>
      </c>
      <c r="M148">
        <v>2.1404000000000002E-3</v>
      </c>
      <c r="O148" t="str">
        <f>Table_Index[[#This Row],[ID]]&amp;Table_Index[[#This Row],[year]]</f>
        <v>91102005</v>
      </c>
      <c r="P148" t="str">
        <v>91342003</v>
      </c>
      <c r="Q148" t="str">
        <f t="shared" si="8"/>
        <v>9134</v>
      </c>
      <c r="R148" t="str">
        <f t="shared" si="9"/>
        <v>2003</v>
      </c>
      <c r="S148">
        <f>SUMIFS(INDEX(Table_Index[],,MATCH(S$12,Table_Index[#Headers],0)),
Table_Index[ID],$Q148,Table_Index[year],$R148)/COUNTIFS(Table_Index[Quarter],"&lt;&gt;''",Table_Index[ID],$Q148,Table_Index[year],$R148)</f>
        <v>6.9127074999999996E-2</v>
      </c>
      <c r="T148">
        <f>SUMIFS(INDEX(Table_Index[],,MATCH(T$12,Table_Index[#Headers],0)),
Table_Index[ID],$Q148,Table_Index[year],$R148)/COUNTIFS(Table_Index[Quarter],"&lt;&gt;''",Table_Index[ID],$Q148,Table_Index[year],$R148)</f>
        <v>0.12584655</v>
      </c>
      <c r="U148">
        <f>SUMIFS(INDEX(Table_Index[],,MATCH(U$12,Table_Index[#Headers],0)),
Table_Index[ID],$Q148,Table_Index[year],$R148)/COUNTIFS(Table_Index[Quarter],"&lt;&gt;''",Table_Index[ID],$Q148,Table_Index[year],$R148)</f>
        <v>7.0707875000000003E-2</v>
      </c>
      <c r="V148">
        <f>SUMIFS(INDEX(Table_Index[],,MATCH(V$12,Table_Index[#Headers],0)),
Table_Index[ID],$Q148,Table_Index[year],$R148)/COUNTIFS(Table_Index[Quarter],"&lt;&gt;''",Table_Index[ID],$Q148,Table_Index[year],$R148)</f>
        <v>8.3276900000000001E-2</v>
      </c>
      <c r="W148">
        <f>SUMIFS(INDEX(Table_Index[],,MATCH(W$12,Table_Index[#Headers],0)),
Table_Index[ID],$Q148,Table_Index[year],$R148)/COUNTIFS(Table_Index[Quarter],"&lt;&gt;''",Table_Index[ID],$Q148,Table_Index[year],$R148)</f>
        <v>5.2841475000000006E-2</v>
      </c>
      <c r="X148">
        <f>SUMIFS(INDEX(Table_Index[],,MATCH(X$12,Table_Index[#Headers],0)),
Table_Index[ID],$Q148,Table_Index[year],$R148)/COUNTIFS(Table_Index[Quarter],"&lt;&gt;''",Table_Index[ID],$Q148,Table_Index[year],$R148)</f>
        <v>0.33409037499999999</v>
      </c>
      <c r="Y148">
        <f>SUMIFS(INDEX(Table_Index[],,MATCH(Y$12,Table_Index[#Headers],0)),
Table_Index[ID],$Q148,Table_Index[year],$R148)/COUNTIFS(Table_Index[Quarter],"&lt;&gt;''",Table_Index[ID],$Q148,Table_Index[year],$R148)</f>
        <v>0.14278060000000001</v>
      </c>
      <c r="Z148">
        <f>SUMIFS(INDEX(Table_Index[],,MATCH(Z$12,Table_Index[#Headers],0)),
Table_Index[ID],$Q148,Table_Index[year],$R148)/COUNTIFS(Table_Index[Quarter],"&lt;&gt;''",Table_Index[ID],$Q148,Table_Index[year],$R148)</f>
        <v>3.3771074999999998E-2</v>
      </c>
      <c r="AA148">
        <f>SUMIFS(INDEX(Table_Index[],,MATCH(AA$12,Table_Index[#Headers],0)),
Table_Index[ID],$Q148,Table_Index[year],$R148)/COUNTIFS(Table_Index[Quarter],"&lt;&gt;''",Table_Index[ID],$Q148,Table_Index[year],$R148)</f>
        <v>8.0971600000000005E-2</v>
      </c>
      <c r="AB148">
        <f>SUMIFS(INDEX(Table_Index[],,MATCH(AB$12,Table_Index[#Headers],0)),
Table_Index[ID],$Q148,Table_Index[year],$R148)/COUNTIFS(Table_Index[Quarter],"&lt;&gt;''",Table_Index[ID],$Q148,Table_Index[year],$R148)</f>
        <v>6.5865250000000002E-3</v>
      </c>
      <c r="AC148" s="24">
        <f t="shared" si="10"/>
        <v>1.0000000499999999</v>
      </c>
      <c r="AD148">
        <f>COUNTIFS(Table_Index[Quarter],"&lt;&gt;''",Table_Index[ID],$Q148,Table_Index[year],$R148)</f>
        <v>4</v>
      </c>
      <c r="AE148" s="34">
        <f t="shared" si="11"/>
        <v>0.82491427998544875</v>
      </c>
    </row>
    <row r="149" spans="1:31" x14ac:dyDescent="0.3">
      <c r="A149">
        <v>9110</v>
      </c>
      <c r="B149">
        <v>2006</v>
      </c>
      <c r="C149">
        <v>1</v>
      </c>
      <c r="D149">
        <v>0.1100418</v>
      </c>
      <c r="E149">
        <v>0.16478799999999999</v>
      </c>
      <c r="F149">
        <v>6.5915199999999993E-2</v>
      </c>
      <c r="G149">
        <v>0.11156149999999999</v>
      </c>
      <c r="H149">
        <v>7.4155000000000002E-3</v>
      </c>
      <c r="I149">
        <v>0.205985</v>
      </c>
      <c r="J149">
        <v>0.1186474</v>
      </c>
      <c r="K149">
        <v>8.0087000000000005E-2</v>
      </c>
      <c r="L149">
        <v>0.13347829999999999</v>
      </c>
      <c r="M149">
        <v>2.0804E-3</v>
      </c>
      <c r="O149" t="str">
        <f>Table_Index[[#This Row],[ID]]&amp;Table_Index[[#This Row],[year]]</f>
        <v>91102006</v>
      </c>
      <c r="P149" t="str">
        <v>91352003</v>
      </c>
      <c r="Q149" t="str">
        <f t="shared" si="8"/>
        <v>9135</v>
      </c>
      <c r="R149" t="str">
        <f t="shared" si="9"/>
        <v>2003</v>
      </c>
      <c r="S149">
        <f>SUMIFS(INDEX(Table_Index[],,MATCH(S$12,Table_Index[#Headers],0)),
Table_Index[ID],$Q149,Table_Index[year],$R149)/COUNTIFS(Table_Index[Quarter],"&lt;&gt;''",Table_Index[ID],$Q149,Table_Index[year],$R149)</f>
        <v>7.6531175000000007E-2</v>
      </c>
      <c r="T149">
        <f>SUMIFS(INDEX(Table_Index[],,MATCH(T$12,Table_Index[#Headers],0)),
Table_Index[ID],$Q149,Table_Index[year],$R149)/COUNTIFS(Table_Index[Quarter],"&lt;&gt;''",Table_Index[ID],$Q149,Table_Index[year],$R149)</f>
        <v>0.102842725</v>
      </c>
      <c r="U149">
        <f>SUMIFS(INDEX(Table_Index[],,MATCH(U$12,Table_Index[#Headers],0)),
Table_Index[ID],$Q149,Table_Index[year],$R149)/COUNTIFS(Table_Index[Quarter],"&lt;&gt;''",Table_Index[ID],$Q149,Table_Index[year],$R149)</f>
        <v>6.4226274999999999E-2</v>
      </c>
      <c r="V149">
        <f>SUMIFS(INDEX(Table_Index[],,MATCH(V$12,Table_Index[#Headers],0)),
Table_Index[ID],$Q149,Table_Index[year],$R149)/COUNTIFS(Table_Index[Quarter],"&lt;&gt;''",Table_Index[ID],$Q149,Table_Index[year],$R149)</f>
        <v>0.13014632500000001</v>
      </c>
      <c r="W149">
        <f>SUMIFS(INDEX(Table_Index[],,MATCH(W$12,Table_Index[#Headers],0)),
Table_Index[ID],$Q149,Table_Index[year],$R149)/COUNTIFS(Table_Index[Quarter],"&lt;&gt;''",Table_Index[ID],$Q149,Table_Index[year],$R149)</f>
        <v>2.0009175000000001E-2</v>
      </c>
      <c r="X149">
        <f>SUMIFS(INDEX(Table_Index[],,MATCH(X$12,Table_Index[#Headers],0)),
Table_Index[ID],$Q149,Table_Index[year],$R149)/COUNTIFS(Table_Index[Quarter],"&lt;&gt;''",Table_Index[ID],$Q149,Table_Index[year],$R149)</f>
        <v>0.3222814</v>
      </c>
      <c r="Y149">
        <f>SUMIFS(INDEX(Table_Index[],,MATCH(Y$12,Table_Index[#Headers],0)),
Table_Index[ID],$Q149,Table_Index[year],$R149)/COUNTIFS(Table_Index[Quarter],"&lt;&gt;''",Table_Index[ID],$Q149,Table_Index[year],$R149)</f>
        <v>0.15597962500000001</v>
      </c>
      <c r="Z149">
        <f>SUMIFS(INDEX(Table_Index[],,MATCH(Z$12,Table_Index[#Headers],0)),
Table_Index[ID],$Q149,Table_Index[year],$R149)/COUNTIFS(Table_Index[Quarter],"&lt;&gt;''",Table_Index[ID],$Q149,Table_Index[year],$R149)</f>
        <v>3.8531250000000003E-2</v>
      </c>
      <c r="AA149">
        <f>SUMIFS(INDEX(Table_Index[],,MATCH(AA$12,Table_Index[#Headers],0)),
Table_Index[ID],$Q149,Table_Index[year],$R149)/COUNTIFS(Table_Index[Quarter],"&lt;&gt;''",Table_Index[ID],$Q149,Table_Index[year],$R149)</f>
        <v>7.6972774999999993E-2</v>
      </c>
      <c r="AB149">
        <f>SUMIFS(INDEX(Table_Index[],,MATCH(AB$12,Table_Index[#Headers],0)),
Table_Index[ID],$Q149,Table_Index[year],$R149)/COUNTIFS(Table_Index[Quarter],"&lt;&gt;''",Table_Index[ID],$Q149,Table_Index[year],$R149)</f>
        <v>8.3740500000000009E-3</v>
      </c>
      <c r="AC149" s="24">
        <f t="shared" si="10"/>
        <v>0.99589477500000012</v>
      </c>
      <c r="AD149">
        <f>COUNTIFS(Table_Index[Quarter],"&lt;&gt;''",Table_Index[ID],$Q149,Table_Index[year],$R149)</f>
        <v>4</v>
      </c>
      <c r="AE149" s="34">
        <f t="shared" si="11"/>
        <v>0.82642837153986559</v>
      </c>
    </row>
    <row r="150" spans="1:31" x14ac:dyDescent="0.3">
      <c r="A150">
        <v>9110</v>
      </c>
      <c r="B150">
        <v>2006</v>
      </c>
      <c r="C150">
        <v>2</v>
      </c>
      <c r="D150">
        <v>0.1183661</v>
      </c>
      <c r="E150">
        <v>8.0704200000000004E-2</v>
      </c>
      <c r="F150">
        <v>5.8106999999999999E-2</v>
      </c>
      <c r="G150">
        <v>2.4749299999999998E-2</v>
      </c>
      <c r="H150">
        <v>1.1298600000000001E-2</v>
      </c>
      <c r="I150">
        <v>0.36801099999999998</v>
      </c>
      <c r="J150">
        <v>0.16463649999999999</v>
      </c>
      <c r="K150">
        <v>9.0388700000000002E-2</v>
      </c>
      <c r="L150">
        <v>7.9897099999999999E-2</v>
      </c>
      <c r="M150">
        <v>3.8414999999999999E-3</v>
      </c>
      <c r="O150" t="str">
        <f>Table_Index[[#This Row],[ID]]&amp;Table_Index[[#This Row],[year]]</f>
        <v>91102006</v>
      </c>
      <c r="P150" t="str">
        <v>91352004</v>
      </c>
      <c r="Q150" t="str">
        <f t="shared" si="8"/>
        <v>9135</v>
      </c>
      <c r="R150" t="str">
        <f t="shared" si="9"/>
        <v>2004</v>
      </c>
      <c r="S150">
        <f>SUMIFS(INDEX(Table_Index[],,MATCH(S$12,Table_Index[#Headers],0)),
Table_Index[ID],$Q150,Table_Index[year],$R150)/COUNTIFS(Table_Index[Quarter],"&lt;&gt;''",Table_Index[ID],$Q150,Table_Index[year],$R150)</f>
        <v>7.8637100000000001E-2</v>
      </c>
      <c r="T150">
        <f>SUMIFS(INDEX(Table_Index[],,MATCH(T$12,Table_Index[#Headers],0)),
Table_Index[ID],$Q150,Table_Index[year],$R150)/COUNTIFS(Table_Index[Quarter],"&lt;&gt;''",Table_Index[ID],$Q150,Table_Index[year],$R150)</f>
        <v>6.8186899999999995E-2</v>
      </c>
      <c r="U150">
        <f>SUMIFS(INDEX(Table_Index[],,MATCH(U$12,Table_Index[#Headers],0)),
Table_Index[ID],$Q150,Table_Index[year],$R150)/COUNTIFS(Table_Index[Quarter],"&lt;&gt;''",Table_Index[ID],$Q150,Table_Index[year],$R150)</f>
        <v>0.10933880000000001</v>
      </c>
      <c r="V150">
        <f>SUMIFS(INDEX(Table_Index[],,MATCH(V$12,Table_Index[#Headers],0)),
Table_Index[ID],$Q150,Table_Index[year],$R150)/COUNTIFS(Table_Index[Quarter],"&lt;&gt;''",Table_Index[ID],$Q150,Table_Index[year],$R150)</f>
        <v>6.9372249999999996E-2</v>
      </c>
      <c r="W150">
        <f>SUMIFS(INDEX(Table_Index[],,MATCH(W$12,Table_Index[#Headers],0)),
Table_Index[ID],$Q150,Table_Index[year],$R150)/COUNTIFS(Table_Index[Quarter],"&lt;&gt;''",Table_Index[ID],$Q150,Table_Index[year],$R150)</f>
        <v>7.16556E-2</v>
      </c>
      <c r="X150">
        <f>SUMIFS(INDEX(Table_Index[],,MATCH(X$12,Table_Index[#Headers],0)),
Table_Index[ID],$Q150,Table_Index[year],$R150)/COUNTIFS(Table_Index[Quarter],"&lt;&gt;''",Table_Index[ID],$Q150,Table_Index[year],$R150)</f>
        <v>0.16286642500000001</v>
      </c>
      <c r="Y150">
        <f>SUMIFS(INDEX(Table_Index[],,MATCH(Y$12,Table_Index[#Headers],0)),
Table_Index[ID],$Q150,Table_Index[year],$R150)/COUNTIFS(Table_Index[Quarter],"&lt;&gt;''",Table_Index[ID],$Q150,Table_Index[year],$R150)</f>
        <v>0.129538925</v>
      </c>
      <c r="Z150">
        <f>SUMIFS(INDEX(Table_Index[],,MATCH(Z$12,Table_Index[#Headers],0)),
Table_Index[ID],$Q150,Table_Index[year],$R150)/COUNTIFS(Table_Index[Quarter],"&lt;&gt;''",Table_Index[ID],$Q150,Table_Index[year],$R150)</f>
        <v>6.6043425000000003E-2</v>
      </c>
      <c r="AA150">
        <f>SUMIFS(INDEX(Table_Index[],,MATCH(AA$12,Table_Index[#Headers],0)),
Table_Index[ID],$Q150,Table_Index[year],$R150)/COUNTIFS(Table_Index[Quarter],"&lt;&gt;''",Table_Index[ID],$Q150,Table_Index[year],$R150)</f>
        <v>5.1420074999999996E-2</v>
      </c>
      <c r="AB150">
        <f>SUMIFS(INDEX(Table_Index[],,MATCH(AB$12,Table_Index[#Headers],0)),
Table_Index[ID],$Q150,Table_Index[year],$R150)/COUNTIFS(Table_Index[Quarter],"&lt;&gt;''",Table_Index[ID],$Q150,Table_Index[year],$R150)</f>
        <v>0.19294054999999999</v>
      </c>
      <c r="AC150" s="24">
        <f t="shared" si="10"/>
        <v>1.0000000500000001</v>
      </c>
      <c r="AD150">
        <f>COUNTIFS(Table_Index[Quarter],"&lt;&gt;''",Table_Index[ID],$Q150,Table_Index[year],$R150)</f>
        <v>4</v>
      </c>
      <c r="AE150" s="34">
        <f t="shared" si="11"/>
        <v>0.87972712648964246</v>
      </c>
    </row>
    <row r="151" spans="1:31" x14ac:dyDescent="0.3">
      <c r="A151">
        <v>9110</v>
      </c>
      <c r="B151">
        <v>2006</v>
      </c>
      <c r="C151">
        <v>3</v>
      </c>
      <c r="D151">
        <v>4.8256500000000001E-2</v>
      </c>
      <c r="E151">
        <v>0.1572229</v>
      </c>
      <c r="F151">
        <v>3.8916600000000003E-2</v>
      </c>
      <c r="G151">
        <v>0.39850560000000002</v>
      </c>
      <c r="H151">
        <v>4.6699999999999997E-3</v>
      </c>
      <c r="I151">
        <v>6.0709800000000001E-2</v>
      </c>
      <c r="J151">
        <v>7.7833100000000002E-2</v>
      </c>
      <c r="K151">
        <v>8.4682400000000005E-2</v>
      </c>
      <c r="L151">
        <v>0.12764629999999999</v>
      </c>
      <c r="M151">
        <v>1.5567000000000001E-3</v>
      </c>
      <c r="O151" t="str">
        <f>Table_Index[[#This Row],[ID]]&amp;Table_Index[[#This Row],[year]]</f>
        <v>91102006</v>
      </c>
      <c r="P151" t="str">
        <v>91352005</v>
      </c>
      <c r="Q151" t="str">
        <f t="shared" si="8"/>
        <v>9135</v>
      </c>
      <c r="R151" t="str">
        <f t="shared" si="9"/>
        <v>2005</v>
      </c>
      <c r="S151">
        <f>SUMIFS(INDEX(Table_Index[],,MATCH(S$12,Table_Index[#Headers],0)),
Table_Index[ID],$Q151,Table_Index[year],$R151)/COUNTIFS(Table_Index[Quarter],"&lt;&gt;''",Table_Index[ID],$Q151,Table_Index[year],$R151)</f>
        <v>0.14555162499999999</v>
      </c>
      <c r="T151">
        <f>SUMIFS(INDEX(Table_Index[],,MATCH(T$12,Table_Index[#Headers],0)),
Table_Index[ID],$Q151,Table_Index[year],$R151)/COUNTIFS(Table_Index[Quarter],"&lt;&gt;''",Table_Index[ID],$Q151,Table_Index[year],$R151)</f>
        <v>0.141686325</v>
      </c>
      <c r="U151">
        <f>SUMIFS(INDEX(Table_Index[],,MATCH(U$12,Table_Index[#Headers],0)),
Table_Index[ID],$Q151,Table_Index[year],$R151)/COUNTIFS(Table_Index[Quarter],"&lt;&gt;''",Table_Index[ID],$Q151,Table_Index[year],$R151)</f>
        <v>7.638505000000001E-2</v>
      </c>
      <c r="V151">
        <f>SUMIFS(INDEX(Table_Index[],,MATCH(V$12,Table_Index[#Headers],0)),
Table_Index[ID],$Q151,Table_Index[year],$R151)/COUNTIFS(Table_Index[Quarter],"&lt;&gt;''",Table_Index[ID],$Q151,Table_Index[year],$R151)</f>
        <v>7.253892499999999E-2</v>
      </c>
      <c r="W151">
        <f>SUMIFS(INDEX(Table_Index[],,MATCH(W$12,Table_Index[#Headers],0)),
Table_Index[ID],$Q151,Table_Index[year],$R151)/COUNTIFS(Table_Index[Quarter],"&lt;&gt;''",Table_Index[ID],$Q151,Table_Index[year],$R151)</f>
        <v>2.018085E-2</v>
      </c>
      <c r="X151">
        <f>SUMIFS(INDEX(Table_Index[],,MATCH(X$12,Table_Index[#Headers],0)),
Table_Index[ID],$Q151,Table_Index[year],$R151)/COUNTIFS(Table_Index[Quarter],"&lt;&gt;''",Table_Index[ID],$Q151,Table_Index[year],$R151)</f>
        <v>0.26598235000000003</v>
      </c>
      <c r="Y151">
        <f>SUMIFS(INDEX(Table_Index[],,MATCH(Y$12,Table_Index[#Headers],0)),
Table_Index[ID],$Q151,Table_Index[year],$R151)/COUNTIFS(Table_Index[Quarter],"&lt;&gt;''",Table_Index[ID],$Q151,Table_Index[year],$R151)</f>
        <v>0.13265317499999998</v>
      </c>
      <c r="Z151">
        <f>SUMIFS(INDEX(Table_Index[],,MATCH(Z$12,Table_Index[#Headers],0)),
Table_Index[ID],$Q151,Table_Index[year],$R151)/COUNTIFS(Table_Index[Quarter],"&lt;&gt;''",Table_Index[ID],$Q151,Table_Index[year],$R151)</f>
        <v>7.3405374999999995E-2</v>
      </c>
      <c r="AA151">
        <f>SUMIFS(INDEX(Table_Index[],,MATCH(AA$12,Table_Index[#Headers],0)),
Table_Index[ID],$Q151,Table_Index[year],$R151)/COUNTIFS(Table_Index[Quarter],"&lt;&gt;''",Table_Index[ID],$Q151,Table_Index[year],$R151)</f>
        <v>6.3207975E-2</v>
      </c>
      <c r="AB151">
        <f>SUMIFS(INDEX(Table_Index[],,MATCH(AB$12,Table_Index[#Headers],0)),
Table_Index[ID],$Q151,Table_Index[year],$R151)/COUNTIFS(Table_Index[Quarter],"&lt;&gt;''",Table_Index[ID],$Q151,Table_Index[year],$R151)</f>
        <v>8.4084250000000006E-3</v>
      </c>
      <c r="AC151" s="24">
        <f t="shared" si="10"/>
        <v>1.000000075</v>
      </c>
      <c r="AD151">
        <f>COUNTIFS(Table_Index[Quarter],"&lt;&gt;''",Table_Index[ID],$Q151,Table_Index[year],$R151)</f>
        <v>4</v>
      </c>
      <c r="AE151" s="34">
        <f t="shared" si="11"/>
        <v>0.84943809741489806</v>
      </c>
    </row>
    <row r="152" spans="1:31" x14ac:dyDescent="0.3">
      <c r="A152">
        <v>9110</v>
      </c>
      <c r="B152">
        <v>2006</v>
      </c>
      <c r="C152">
        <v>4</v>
      </c>
      <c r="D152">
        <v>3.09637E-2</v>
      </c>
      <c r="E152">
        <v>0.1198125</v>
      </c>
      <c r="F152">
        <v>3.0103600000000001E-2</v>
      </c>
      <c r="G152">
        <v>6.1110400000000002E-2</v>
      </c>
      <c r="H152">
        <v>2.7093E-3</v>
      </c>
      <c r="I152">
        <v>0.21524099999999999</v>
      </c>
      <c r="J152">
        <v>0.18423429999999999</v>
      </c>
      <c r="K152">
        <v>0.25527889999999998</v>
      </c>
      <c r="L152">
        <v>9.3923400000000004E-2</v>
      </c>
      <c r="M152">
        <v>6.6227999999999999E-3</v>
      </c>
      <c r="O152" t="str">
        <f>Table_Index[[#This Row],[ID]]&amp;Table_Index[[#This Row],[year]]</f>
        <v>91102006</v>
      </c>
      <c r="P152" t="str">
        <v>91352006</v>
      </c>
      <c r="Q152" t="str">
        <f t="shared" si="8"/>
        <v>9135</v>
      </c>
      <c r="R152" t="str">
        <f t="shared" si="9"/>
        <v>2006</v>
      </c>
      <c r="S152">
        <f>SUMIFS(INDEX(Table_Index[],,MATCH(S$12,Table_Index[#Headers],0)),
Table_Index[ID],$Q152,Table_Index[year],$R152)/COUNTIFS(Table_Index[Quarter],"&lt;&gt;''",Table_Index[ID],$Q152,Table_Index[year],$R152)</f>
        <v>0.19056932500000001</v>
      </c>
      <c r="T152">
        <f>SUMIFS(INDEX(Table_Index[],,MATCH(T$12,Table_Index[#Headers],0)),
Table_Index[ID],$Q152,Table_Index[year],$R152)/COUNTIFS(Table_Index[Quarter],"&lt;&gt;''",Table_Index[ID],$Q152,Table_Index[year],$R152)</f>
        <v>5.8179599999999998E-2</v>
      </c>
      <c r="U152">
        <f>SUMIFS(INDEX(Table_Index[],,MATCH(U$12,Table_Index[#Headers],0)),
Table_Index[ID],$Q152,Table_Index[year],$R152)/COUNTIFS(Table_Index[Quarter],"&lt;&gt;''",Table_Index[ID],$Q152,Table_Index[year],$R152)</f>
        <v>9.0416849999999993E-2</v>
      </c>
      <c r="V152">
        <f>SUMIFS(INDEX(Table_Index[],,MATCH(V$12,Table_Index[#Headers],0)),
Table_Index[ID],$Q152,Table_Index[year],$R152)/COUNTIFS(Table_Index[Quarter],"&lt;&gt;''",Table_Index[ID],$Q152,Table_Index[year],$R152)</f>
        <v>0.23711114999999999</v>
      </c>
      <c r="W152">
        <f>SUMIFS(INDEX(Table_Index[],,MATCH(W$12,Table_Index[#Headers],0)),
Table_Index[ID],$Q152,Table_Index[year],$R152)/COUNTIFS(Table_Index[Quarter],"&lt;&gt;''",Table_Index[ID],$Q152,Table_Index[year],$R152)</f>
        <v>1.47692E-2</v>
      </c>
      <c r="X152">
        <f>SUMIFS(INDEX(Table_Index[],,MATCH(X$12,Table_Index[#Headers],0)),
Table_Index[ID],$Q152,Table_Index[year],$R152)/COUNTIFS(Table_Index[Quarter],"&lt;&gt;''",Table_Index[ID],$Q152,Table_Index[year],$R152)</f>
        <v>0.10065917499999999</v>
      </c>
      <c r="Y152">
        <f>SUMIFS(INDEX(Table_Index[],,MATCH(Y$12,Table_Index[#Headers],0)),
Table_Index[ID],$Q152,Table_Index[year],$R152)/COUNTIFS(Table_Index[Quarter],"&lt;&gt;''",Table_Index[ID],$Q152,Table_Index[year],$R152)</f>
        <v>8.4005874999999994E-2</v>
      </c>
      <c r="Z152">
        <f>SUMIFS(INDEX(Table_Index[],,MATCH(Z$12,Table_Index[#Headers],0)),
Table_Index[ID],$Q152,Table_Index[year],$R152)/COUNTIFS(Table_Index[Quarter],"&lt;&gt;''",Table_Index[ID],$Q152,Table_Index[year],$R152)</f>
        <v>3.9632300000000002E-2</v>
      </c>
      <c r="AA152">
        <f>SUMIFS(INDEX(Table_Index[],,MATCH(AA$12,Table_Index[#Headers],0)),
Table_Index[ID],$Q152,Table_Index[year],$R152)/COUNTIFS(Table_Index[Quarter],"&lt;&gt;''",Table_Index[ID],$Q152,Table_Index[year],$R152)</f>
        <v>8.2561124999999985E-2</v>
      </c>
      <c r="AB152">
        <f>SUMIFS(INDEX(Table_Index[],,MATCH(AB$12,Table_Index[#Headers],0)),
Table_Index[ID],$Q152,Table_Index[year],$R152)/COUNTIFS(Table_Index[Quarter],"&lt;&gt;''",Table_Index[ID],$Q152,Table_Index[year],$R152)</f>
        <v>0.10209535000000002</v>
      </c>
      <c r="AC152" s="24">
        <f t="shared" si="10"/>
        <v>0.99999994999999997</v>
      </c>
      <c r="AD152">
        <f>COUNTIFS(Table_Index[Quarter],"&lt;&gt;''",Table_Index[ID],$Q152,Table_Index[year],$R152)</f>
        <v>4</v>
      </c>
      <c r="AE152" s="34">
        <f t="shared" si="11"/>
        <v>0.85968365742362496</v>
      </c>
    </row>
    <row r="153" spans="1:31" x14ac:dyDescent="0.3">
      <c r="A153">
        <v>9110</v>
      </c>
      <c r="B153">
        <v>2007</v>
      </c>
      <c r="C153">
        <v>1</v>
      </c>
      <c r="D153">
        <v>5.1173299999999998E-2</v>
      </c>
      <c r="E153">
        <v>0.2485562</v>
      </c>
      <c r="F153">
        <v>7.1642700000000004E-2</v>
      </c>
      <c r="G153">
        <v>2.3393500000000001E-2</v>
      </c>
      <c r="H153">
        <v>1.0234699999999999E-2</v>
      </c>
      <c r="I153">
        <v>0.54097519999999999</v>
      </c>
      <c r="J153">
        <v>0</v>
      </c>
      <c r="K153">
        <v>3.0703999999999999E-2</v>
      </c>
      <c r="L153">
        <v>2.19314E-2</v>
      </c>
      <c r="M153">
        <v>1.389E-3</v>
      </c>
      <c r="O153" t="str">
        <f>Table_Index[[#This Row],[ID]]&amp;Table_Index[[#This Row],[year]]</f>
        <v>91102007</v>
      </c>
      <c r="P153" t="str">
        <v>91352007</v>
      </c>
      <c r="Q153" t="str">
        <f t="shared" si="8"/>
        <v>9135</v>
      </c>
      <c r="R153" t="str">
        <f t="shared" si="9"/>
        <v>2007</v>
      </c>
      <c r="S153">
        <f>SUMIFS(INDEX(Table_Index[],,MATCH(S$12,Table_Index[#Headers],0)),
Table_Index[ID],$Q153,Table_Index[year],$R153)/COUNTIFS(Table_Index[Quarter],"&lt;&gt;''",Table_Index[ID],$Q153,Table_Index[year],$R153)</f>
        <v>0.113022225</v>
      </c>
      <c r="T153">
        <f>SUMIFS(INDEX(Table_Index[],,MATCH(T$12,Table_Index[#Headers],0)),
Table_Index[ID],$Q153,Table_Index[year],$R153)/COUNTIFS(Table_Index[Quarter],"&lt;&gt;''",Table_Index[ID],$Q153,Table_Index[year],$R153)</f>
        <v>0.12409102500000001</v>
      </c>
      <c r="U153">
        <f>SUMIFS(INDEX(Table_Index[],,MATCH(U$12,Table_Index[#Headers],0)),
Table_Index[ID],$Q153,Table_Index[year],$R153)/COUNTIFS(Table_Index[Quarter],"&lt;&gt;''",Table_Index[ID],$Q153,Table_Index[year],$R153)</f>
        <v>7.4224274999999992E-2</v>
      </c>
      <c r="V153">
        <f>SUMIFS(INDEX(Table_Index[],,MATCH(V$12,Table_Index[#Headers],0)),
Table_Index[ID],$Q153,Table_Index[year],$R153)/COUNTIFS(Table_Index[Quarter],"&lt;&gt;''",Table_Index[ID],$Q153,Table_Index[year],$R153)</f>
        <v>0.14233519999999997</v>
      </c>
      <c r="W153">
        <f>SUMIFS(INDEX(Table_Index[],,MATCH(W$12,Table_Index[#Headers],0)),
Table_Index[ID],$Q153,Table_Index[year],$R153)/COUNTIFS(Table_Index[Quarter],"&lt;&gt;''",Table_Index[ID],$Q153,Table_Index[year],$R153)</f>
        <v>7.4991274999999996E-2</v>
      </c>
      <c r="X153">
        <f>SUMIFS(INDEX(Table_Index[],,MATCH(X$12,Table_Index[#Headers],0)),
Table_Index[ID],$Q153,Table_Index[year],$R153)/COUNTIFS(Table_Index[Quarter],"&lt;&gt;''",Table_Index[ID],$Q153,Table_Index[year],$R153)</f>
        <v>0.23379814999999998</v>
      </c>
      <c r="Y153">
        <f>SUMIFS(INDEX(Table_Index[],,MATCH(Y$12,Table_Index[#Headers],0)),
Table_Index[ID],$Q153,Table_Index[year],$R153)/COUNTIFS(Table_Index[Quarter],"&lt;&gt;''",Table_Index[ID],$Q153,Table_Index[year],$R153)</f>
        <v>9.6984600000000004E-2</v>
      </c>
      <c r="Z153">
        <f>SUMIFS(INDEX(Table_Index[],,MATCH(Z$12,Table_Index[#Headers],0)),
Table_Index[ID],$Q153,Table_Index[year],$R153)/COUNTIFS(Table_Index[Quarter],"&lt;&gt;''",Table_Index[ID],$Q153,Table_Index[year],$R153)</f>
        <v>5.5796249999999999E-2</v>
      </c>
      <c r="AA153">
        <f>SUMIFS(INDEX(Table_Index[],,MATCH(AA$12,Table_Index[#Headers],0)),
Table_Index[ID],$Q153,Table_Index[year],$R153)/COUNTIFS(Table_Index[Quarter],"&lt;&gt;''",Table_Index[ID],$Q153,Table_Index[year],$R153)</f>
        <v>7.8437375000000004E-2</v>
      </c>
      <c r="AB153">
        <f>SUMIFS(INDEX(Table_Index[],,MATCH(AB$12,Table_Index[#Headers],0)),
Table_Index[ID],$Q153,Table_Index[year],$R153)/COUNTIFS(Table_Index[Quarter],"&lt;&gt;''",Table_Index[ID],$Q153,Table_Index[year],$R153)</f>
        <v>6.3195999999999999E-3</v>
      </c>
      <c r="AC153" s="24">
        <f t="shared" si="10"/>
        <v>0.99999997499999993</v>
      </c>
      <c r="AD153">
        <f>COUNTIFS(Table_Index[Quarter],"&lt;&gt;''",Table_Index[ID],$Q153,Table_Index[year],$R153)</f>
        <v>4</v>
      </c>
      <c r="AE153" s="34">
        <f t="shared" si="11"/>
        <v>0.86706198245036192</v>
      </c>
    </row>
    <row r="154" spans="1:31" x14ac:dyDescent="0.3">
      <c r="A154">
        <v>9110</v>
      </c>
      <c r="B154">
        <v>2007</v>
      </c>
      <c r="C154">
        <v>2</v>
      </c>
      <c r="D154">
        <v>6.9804199999999997E-2</v>
      </c>
      <c r="E154">
        <v>0.28699459999999999</v>
      </c>
      <c r="F154">
        <v>6.1591899999999998E-2</v>
      </c>
      <c r="G154">
        <v>0.1320673</v>
      </c>
      <c r="H154">
        <v>8.4208000000000009E-3</v>
      </c>
      <c r="I154">
        <v>0.2309697</v>
      </c>
      <c r="J154">
        <v>0.1154848</v>
      </c>
      <c r="K154">
        <v>4.9273499999999998E-2</v>
      </c>
      <c r="L154">
        <v>4.0034699999999999E-2</v>
      </c>
      <c r="M154">
        <v>5.3585000000000004E-3</v>
      </c>
      <c r="O154" t="str">
        <f>Table_Index[[#This Row],[ID]]&amp;Table_Index[[#This Row],[year]]</f>
        <v>91102007</v>
      </c>
      <c r="P154" t="str">
        <v>91362003</v>
      </c>
      <c r="Q154" t="str">
        <f t="shared" si="8"/>
        <v>9136</v>
      </c>
      <c r="R154" t="str">
        <f t="shared" si="9"/>
        <v>2003</v>
      </c>
      <c r="S154">
        <f>SUMIFS(INDEX(Table_Index[],,MATCH(S$12,Table_Index[#Headers],0)),
Table_Index[ID],$Q154,Table_Index[year],$R154)/COUNTIFS(Table_Index[Quarter],"&lt;&gt;''",Table_Index[ID],$Q154,Table_Index[year],$R154)</f>
        <v>5.7604499999999996E-2</v>
      </c>
      <c r="T154">
        <f>SUMIFS(INDEX(Table_Index[],,MATCH(T$12,Table_Index[#Headers],0)),
Table_Index[ID],$Q154,Table_Index[year],$R154)/COUNTIFS(Table_Index[Quarter],"&lt;&gt;''",Table_Index[ID],$Q154,Table_Index[year],$R154)</f>
        <v>0.101141525</v>
      </c>
      <c r="U154">
        <f>SUMIFS(INDEX(Table_Index[],,MATCH(U$12,Table_Index[#Headers],0)),
Table_Index[ID],$Q154,Table_Index[year],$R154)/COUNTIFS(Table_Index[Quarter],"&lt;&gt;''",Table_Index[ID],$Q154,Table_Index[year],$R154)</f>
        <v>5.9950550000000005E-2</v>
      </c>
      <c r="V154">
        <f>SUMIFS(INDEX(Table_Index[],,MATCH(V$12,Table_Index[#Headers],0)),
Table_Index[ID],$Q154,Table_Index[year],$R154)/COUNTIFS(Table_Index[Quarter],"&lt;&gt;''",Table_Index[ID],$Q154,Table_Index[year],$R154)</f>
        <v>0.16253547499999998</v>
      </c>
      <c r="W154">
        <f>SUMIFS(INDEX(Table_Index[],,MATCH(W$12,Table_Index[#Headers],0)),
Table_Index[ID],$Q154,Table_Index[year],$R154)/COUNTIFS(Table_Index[Quarter],"&lt;&gt;''",Table_Index[ID],$Q154,Table_Index[year],$R154)</f>
        <v>3.10887E-2</v>
      </c>
      <c r="X154">
        <f>SUMIFS(INDEX(Table_Index[],,MATCH(X$12,Table_Index[#Headers],0)),
Table_Index[ID],$Q154,Table_Index[year],$R154)/COUNTIFS(Table_Index[Quarter],"&lt;&gt;''",Table_Index[ID],$Q154,Table_Index[year],$R154)</f>
        <v>0.31383467500000001</v>
      </c>
      <c r="Y154">
        <f>SUMIFS(INDEX(Table_Index[],,MATCH(Y$12,Table_Index[#Headers],0)),
Table_Index[ID],$Q154,Table_Index[year],$R154)/COUNTIFS(Table_Index[Quarter],"&lt;&gt;''",Table_Index[ID],$Q154,Table_Index[year],$R154)</f>
        <v>0.15124922499999999</v>
      </c>
      <c r="Z154">
        <f>SUMIFS(INDEX(Table_Index[],,MATCH(Z$12,Table_Index[#Headers],0)),
Table_Index[ID],$Q154,Table_Index[year],$R154)/COUNTIFS(Table_Index[Quarter],"&lt;&gt;''",Table_Index[ID],$Q154,Table_Index[year],$R154)</f>
        <v>2.7240050000000002E-2</v>
      </c>
      <c r="AA154">
        <f>SUMIFS(INDEX(Table_Index[],,MATCH(AA$12,Table_Index[#Headers],0)),
Table_Index[ID],$Q154,Table_Index[year],$R154)/COUNTIFS(Table_Index[Quarter],"&lt;&gt;''",Table_Index[ID],$Q154,Table_Index[year],$R154)</f>
        <v>9.1484175000000001E-2</v>
      </c>
      <c r="AB154">
        <f>SUMIFS(INDEX(Table_Index[],,MATCH(AB$12,Table_Index[#Headers],0)),
Table_Index[ID],$Q154,Table_Index[year],$R154)/COUNTIFS(Table_Index[Quarter],"&lt;&gt;''",Table_Index[ID],$Q154,Table_Index[year],$R154)</f>
        <v>3.8710749999999999E-3</v>
      </c>
      <c r="AC154" s="24">
        <f t="shared" si="10"/>
        <v>0.99999994999999986</v>
      </c>
      <c r="AD154">
        <f>COUNTIFS(Table_Index[Quarter],"&lt;&gt;''",Table_Index[ID],$Q154,Table_Index[year],$R154)</f>
        <v>4</v>
      </c>
      <c r="AE154" s="34">
        <f t="shared" si="11"/>
        <v>0.82497886603741133</v>
      </c>
    </row>
    <row r="155" spans="1:31" x14ac:dyDescent="0.3">
      <c r="A155">
        <v>9110</v>
      </c>
      <c r="B155">
        <v>2007</v>
      </c>
      <c r="C155">
        <v>3</v>
      </c>
      <c r="D155">
        <v>8.5365300000000005E-2</v>
      </c>
      <c r="E155">
        <v>0.1524934</v>
      </c>
      <c r="F155">
        <v>4.6097300000000001E-2</v>
      </c>
      <c r="G155">
        <v>0.19381799999999999</v>
      </c>
      <c r="H155">
        <v>6.4023999999999999E-3</v>
      </c>
      <c r="I155">
        <v>0.36086230000000002</v>
      </c>
      <c r="J155">
        <v>8.4977300000000006E-2</v>
      </c>
      <c r="K155">
        <v>3.49222E-2</v>
      </c>
      <c r="L155">
        <v>3.2593999999999998E-2</v>
      </c>
      <c r="M155">
        <v>2.4678E-3</v>
      </c>
      <c r="O155" t="str">
        <f>Table_Index[[#This Row],[ID]]&amp;Table_Index[[#This Row],[year]]</f>
        <v>91102007</v>
      </c>
      <c r="P155" t="str">
        <v>91362004</v>
      </c>
      <c r="Q155" t="str">
        <f t="shared" si="8"/>
        <v>9136</v>
      </c>
      <c r="R155" t="str">
        <f t="shared" si="9"/>
        <v>2004</v>
      </c>
      <c r="S155">
        <f>SUMIFS(INDEX(Table_Index[],,MATCH(S$12,Table_Index[#Headers],0)),
Table_Index[ID],$Q155,Table_Index[year],$R155)/COUNTIFS(Table_Index[Quarter],"&lt;&gt;''",Table_Index[ID],$Q155,Table_Index[year],$R155)</f>
        <v>8.0758425000000009E-2</v>
      </c>
      <c r="T155">
        <f>SUMIFS(INDEX(Table_Index[],,MATCH(T$12,Table_Index[#Headers],0)),
Table_Index[ID],$Q155,Table_Index[year],$R155)/COUNTIFS(Table_Index[Quarter],"&lt;&gt;''",Table_Index[ID],$Q155,Table_Index[year],$R155)</f>
        <v>6.2214100000000001E-2</v>
      </c>
      <c r="U155">
        <f>SUMIFS(INDEX(Table_Index[],,MATCH(U$12,Table_Index[#Headers],0)),
Table_Index[ID],$Q155,Table_Index[year],$R155)/COUNTIFS(Table_Index[Quarter],"&lt;&gt;''",Table_Index[ID],$Q155,Table_Index[year],$R155)</f>
        <v>0.10257184999999999</v>
      </c>
      <c r="V155">
        <f>SUMIFS(INDEX(Table_Index[],,MATCH(V$12,Table_Index[#Headers],0)),
Table_Index[ID],$Q155,Table_Index[year],$R155)/COUNTIFS(Table_Index[Quarter],"&lt;&gt;''",Table_Index[ID],$Q155,Table_Index[year],$R155)</f>
        <v>6.8945424999999991E-2</v>
      </c>
      <c r="W155">
        <f>SUMIFS(INDEX(Table_Index[],,MATCH(W$12,Table_Index[#Headers],0)),
Table_Index[ID],$Q155,Table_Index[year],$R155)/COUNTIFS(Table_Index[Quarter],"&lt;&gt;''",Table_Index[ID],$Q155,Table_Index[year],$R155)</f>
        <v>1.4252225E-2</v>
      </c>
      <c r="X155">
        <f>SUMIFS(INDEX(Table_Index[],,MATCH(X$12,Table_Index[#Headers],0)),
Table_Index[ID],$Q155,Table_Index[year],$R155)/COUNTIFS(Table_Index[Quarter],"&lt;&gt;''",Table_Index[ID],$Q155,Table_Index[year],$R155)</f>
        <v>0.1460024</v>
      </c>
      <c r="Y155">
        <f>SUMIFS(INDEX(Table_Index[],,MATCH(Y$12,Table_Index[#Headers],0)),
Table_Index[ID],$Q155,Table_Index[year],$R155)/COUNTIFS(Table_Index[Quarter],"&lt;&gt;''",Table_Index[ID],$Q155,Table_Index[year],$R155)</f>
        <v>0.19764232500000004</v>
      </c>
      <c r="Z155">
        <f>SUMIFS(INDEX(Table_Index[],,MATCH(Z$12,Table_Index[#Headers],0)),
Table_Index[ID],$Q155,Table_Index[year],$R155)/COUNTIFS(Table_Index[Quarter],"&lt;&gt;''",Table_Index[ID],$Q155,Table_Index[year],$R155)</f>
        <v>0.27557777500000002</v>
      </c>
      <c r="AA155">
        <f>SUMIFS(INDEX(Table_Index[],,MATCH(AA$12,Table_Index[#Headers],0)),
Table_Index[ID],$Q155,Table_Index[year],$R155)/COUNTIFS(Table_Index[Quarter],"&lt;&gt;''",Table_Index[ID],$Q155,Table_Index[year],$R155)</f>
        <v>3.7345675000000002E-2</v>
      </c>
      <c r="AB155">
        <f>SUMIFS(INDEX(Table_Index[],,MATCH(AB$12,Table_Index[#Headers],0)),
Table_Index[ID],$Q155,Table_Index[year],$R155)/COUNTIFS(Table_Index[Quarter],"&lt;&gt;''",Table_Index[ID],$Q155,Table_Index[year],$R155)</f>
        <v>1.4689799999999999E-2</v>
      </c>
      <c r="AC155" s="24">
        <f t="shared" si="10"/>
        <v>1</v>
      </c>
      <c r="AD155">
        <f>COUNTIFS(Table_Index[Quarter],"&lt;&gt;''",Table_Index[ID],$Q155,Table_Index[year],$R155)</f>
        <v>4</v>
      </c>
      <c r="AE155" s="34">
        <f t="shared" si="11"/>
        <v>0.83619711141804376</v>
      </c>
    </row>
    <row r="156" spans="1:31" x14ac:dyDescent="0.3">
      <c r="A156">
        <v>9110</v>
      </c>
      <c r="B156">
        <v>2007</v>
      </c>
      <c r="C156">
        <v>4</v>
      </c>
      <c r="D156">
        <v>7.5449100000000005E-2</v>
      </c>
      <c r="E156">
        <v>0.16526950000000001</v>
      </c>
      <c r="F156">
        <v>6.3233499999999998E-2</v>
      </c>
      <c r="G156">
        <v>6.1796400000000001E-2</v>
      </c>
      <c r="H156">
        <v>3.8802400000000001E-2</v>
      </c>
      <c r="I156">
        <v>0.21556890000000001</v>
      </c>
      <c r="J156">
        <v>0.1020359</v>
      </c>
      <c r="K156">
        <v>0.12574850000000001</v>
      </c>
      <c r="L156">
        <v>0.1487425</v>
      </c>
      <c r="M156">
        <v>3.3533E-3</v>
      </c>
      <c r="O156" t="str">
        <f>Table_Index[[#This Row],[ID]]&amp;Table_Index[[#This Row],[year]]</f>
        <v>91102007</v>
      </c>
      <c r="P156" t="str">
        <v>91362005</v>
      </c>
      <c r="Q156" t="str">
        <f t="shared" si="8"/>
        <v>9136</v>
      </c>
      <c r="R156" t="str">
        <f t="shared" si="9"/>
        <v>2005</v>
      </c>
      <c r="S156">
        <f>SUMIFS(INDEX(Table_Index[],,MATCH(S$12,Table_Index[#Headers],0)),
Table_Index[ID],$Q156,Table_Index[year],$R156)/COUNTIFS(Table_Index[Quarter],"&lt;&gt;''",Table_Index[ID],$Q156,Table_Index[year],$R156)</f>
        <v>0.13545355000000001</v>
      </c>
      <c r="T156">
        <f>SUMIFS(INDEX(Table_Index[],,MATCH(T$12,Table_Index[#Headers],0)),
Table_Index[ID],$Q156,Table_Index[year],$R156)/COUNTIFS(Table_Index[Quarter],"&lt;&gt;''",Table_Index[ID],$Q156,Table_Index[year],$R156)</f>
        <v>0.124300275</v>
      </c>
      <c r="U156">
        <f>SUMIFS(INDEX(Table_Index[],,MATCH(U$12,Table_Index[#Headers],0)),
Table_Index[ID],$Q156,Table_Index[year],$R156)/COUNTIFS(Table_Index[Quarter],"&lt;&gt;''",Table_Index[ID],$Q156,Table_Index[year],$R156)</f>
        <v>7.9798825000000004E-2</v>
      </c>
      <c r="V156">
        <f>SUMIFS(INDEX(Table_Index[],,MATCH(V$12,Table_Index[#Headers],0)),
Table_Index[ID],$Q156,Table_Index[year],$R156)/COUNTIFS(Table_Index[Quarter],"&lt;&gt;''",Table_Index[ID],$Q156,Table_Index[year],$R156)</f>
        <v>9.0881624999999994E-2</v>
      </c>
      <c r="W156">
        <f>SUMIFS(INDEX(Table_Index[],,MATCH(W$12,Table_Index[#Headers],0)),
Table_Index[ID],$Q156,Table_Index[year],$R156)/COUNTIFS(Table_Index[Quarter],"&lt;&gt;''",Table_Index[ID],$Q156,Table_Index[year],$R156)</f>
        <v>4.4502775000000001E-2</v>
      </c>
      <c r="X156">
        <f>SUMIFS(INDEX(Table_Index[],,MATCH(X$12,Table_Index[#Headers],0)),
Table_Index[ID],$Q156,Table_Index[year],$R156)/COUNTIFS(Table_Index[Quarter],"&lt;&gt;''",Table_Index[ID],$Q156,Table_Index[year],$R156)</f>
        <v>0.18944987499999999</v>
      </c>
      <c r="Y156">
        <f>SUMIFS(INDEX(Table_Index[],,MATCH(Y$12,Table_Index[#Headers],0)),
Table_Index[ID],$Q156,Table_Index[year],$R156)/COUNTIFS(Table_Index[Quarter],"&lt;&gt;''",Table_Index[ID],$Q156,Table_Index[year],$R156)</f>
        <v>0.18188110000000002</v>
      </c>
      <c r="Z156">
        <f>SUMIFS(INDEX(Table_Index[],,MATCH(Z$12,Table_Index[#Headers],0)),
Table_Index[ID],$Q156,Table_Index[year],$R156)/COUNTIFS(Table_Index[Quarter],"&lt;&gt;''",Table_Index[ID],$Q156,Table_Index[year],$R156)</f>
        <v>4.9269775000000002E-2</v>
      </c>
      <c r="AA156">
        <f>SUMIFS(INDEX(Table_Index[],,MATCH(AA$12,Table_Index[#Headers],0)),
Table_Index[ID],$Q156,Table_Index[year],$R156)/COUNTIFS(Table_Index[Quarter],"&lt;&gt;''",Table_Index[ID],$Q156,Table_Index[year],$R156)</f>
        <v>9.7082625000000006E-2</v>
      </c>
      <c r="AB156">
        <f>SUMIFS(INDEX(Table_Index[],,MATCH(AB$12,Table_Index[#Headers],0)),
Table_Index[ID],$Q156,Table_Index[year],$R156)/COUNTIFS(Table_Index[Quarter],"&lt;&gt;''",Table_Index[ID],$Q156,Table_Index[year],$R156)</f>
        <v>7.3796E-3</v>
      </c>
      <c r="AC156" s="24">
        <f t="shared" si="10"/>
        <v>1.0000000249999998</v>
      </c>
      <c r="AD156">
        <f>COUNTIFS(Table_Index[Quarter],"&lt;&gt;''",Table_Index[ID],$Q156,Table_Index[year],$R156)</f>
        <v>4</v>
      </c>
      <c r="AE156" s="34">
        <f t="shared" si="11"/>
        <v>0.86871496323427311</v>
      </c>
    </row>
    <row r="157" spans="1:31" x14ac:dyDescent="0.3">
      <c r="A157">
        <v>9111</v>
      </c>
      <c r="B157">
        <v>2003</v>
      </c>
      <c r="C157">
        <v>1</v>
      </c>
      <c r="D157">
        <v>5.8548000000000003E-2</v>
      </c>
      <c r="E157">
        <v>0.2154567</v>
      </c>
      <c r="F157">
        <v>9.8360699999999995E-2</v>
      </c>
      <c r="G157">
        <v>0</v>
      </c>
      <c r="H157">
        <v>0</v>
      </c>
      <c r="I157">
        <v>0.37470730000000002</v>
      </c>
      <c r="J157">
        <v>8.4309099999999998E-2</v>
      </c>
      <c r="K157">
        <v>5.3864200000000001E-2</v>
      </c>
      <c r="L157">
        <v>0.1030445</v>
      </c>
      <c r="M157">
        <v>1.1709600000000001E-2</v>
      </c>
      <c r="O157" t="str">
        <f>Table_Index[[#This Row],[ID]]&amp;Table_Index[[#This Row],[year]]</f>
        <v>91112003</v>
      </c>
      <c r="P157" t="str">
        <v>91372003</v>
      </c>
      <c r="Q157" t="str">
        <f t="shared" si="8"/>
        <v>9137</v>
      </c>
      <c r="R157" t="str">
        <f t="shared" si="9"/>
        <v>2003</v>
      </c>
      <c r="S157">
        <f>SUMIFS(INDEX(Table_Index[],,MATCH(S$12,Table_Index[#Headers],0)),
Table_Index[ID],$Q157,Table_Index[year],$R157)/COUNTIFS(Table_Index[Quarter],"&lt;&gt;''",Table_Index[ID],$Q157,Table_Index[year],$R157)</f>
        <v>5.3610024999999992E-2</v>
      </c>
      <c r="T157">
        <f>SUMIFS(INDEX(Table_Index[],,MATCH(T$12,Table_Index[#Headers],0)),
Table_Index[ID],$Q157,Table_Index[year],$R157)/COUNTIFS(Table_Index[Quarter],"&lt;&gt;''",Table_Index[ID],$Q157,Table_Index[year],$R157)</f>
        <v>9.0569924999999996E-2</v>
      </c>
      <c r="U157">
        <f>SUMIFS(INDEX(Table_Index[],,MATCH(U$12,Table_Index[#Headers],0)),
Table_Index[ID],$Q157,Table_Index[year],$R157)/COUNTIFS(Table_Index[Quarter],"&lt;&gt;''",Table_Index[ID],$Q157,Table_Index[year],$R157)</f>
        <v>5.3606274999999995E-2</v>
      </c>
      <c r="V157">
        <f>SUMIFS(INDEX(Table_Index[],,MATCH(V$12,Table_Index[#Headers],0)),
Table_Index[ID],$Q157,Table_Index[year],$R157)/COUNTIFS(Table_Index[Quarter],"&lt;&gt;''",Table_Index[ID],$Q157,Table_Index[year],$R157)</f>
        <v>9.6992400000000006E-2</v>
      </c>
      <c r="W157">
        <f>SUMIFS(INDEX(Table_Index[],,MATCH(W$12,Table_Index[#Headers],0)),
Table_Index[ID],$Q157,Table_Index[year],$R157)/COUNTIFS(Table_Index[Quarter],"&lt;&gt;''",Table_Index[ID],$Q157,Table_Index[year],$R157)</f>
        <v>4.8452074999999997E-2</v>
      </c>
      <c r="X157">
        <f>SUMIFS(INDEX(Table_Index[],,MATCH(X$12,Table_Index[#Headers],0)),
Table_Index[ID],$Q157,Table_Index[year],$R157)/COUNTIFS(Table_Index[Quarter],"&lt;&gt;''",Table_Index[ID],$Q157,Table_Index[year],$R157)</f>
        <v>0.361221925</v>
      </c>
      <c r="Y157">
        <f>SUMIFS(INDEX(Table_Index[],,MATCH(Y$12,Table_Index[#Headers],0)),
Table_Index[ID],$Q157,Table_Index[year],$R157)/COUNTIFS(Table_Index[Quarter],"&lt;&gt;''",Table_Index[ID],$Q157,Table_Index[year],$R157)</f>
        <v>0.17787619999999998</v>
      </c>
      <c r="Z157">
        <f>SUMIFS(INDEX(Table_Index[],,MATCH(Z$12,Table_Index[#Headers],0)),
Table_Index[ID],$Q157,Table_Index[year],$R157)/COUNTIFS(Table_Index[Quarter],"&lt;&gt;''",Table_Index[ID],$Q157,Table_Index[year],$R157)</f>
        <v>6.0396350000000001E-2</v>
      </c>
      <c r="AA157">
        <f>SUMIFS(INDEX(Table_Index[],,MATCH(AA$12,Table_Index[#Headers],0)),
Table_Index[ID],$Q157,Table_Index[year],$R157)/COUNTIFS(Table_Index[Quarter],"&lt;&gt;''",Table_Index[ID],$Q157,Table_Index[year],$R157)</f>
        <v>5.4469774999999998E-2</v>
      </c>
      <c r="AB157">
        <f>SUMIFS(INDEX(Table_Index[],,MATCH(AB$12,Table_Index[#Headers],0)),
Table_Index[ID],$Q157,Table_Index[year],$R157)/COUNTIFS(Table_Index[Quarter],"&lt;&gt;''",Table_Index[ID],$Q157,Table_Index[year],$R157)</f>
        <v>2.8050000000000002E-3</v>
      </c>
      <c r="AC157" s="24">
        <f t="shared" si="10"/>
        <v>0.99999994999999986</v>
      </c>
      <c r="AD157">
        <f>COUNTIFS(Table_Index[Quarter],"&lt;&gt;''",Table_Index[ID],$Q157,Table_Index[year],$R157)</f>
        <v>4</v>
      </c>
      <c r="AE157" s="34">
        <f t="shared" si="11"/>
        <v>0.80555052682203376</v>
      </c>
    </row>
    <row r="158" spans="1:31" x14ac:dyDescent="0.3">
      <c r="A158">
        <v>9111</v>
      </c>
      <c r="B158">
        <v>2003</v>
      </c>
      <c r="C158">
        <v>2</v>
      </c>
      <c r="D158">
        <v>0.18266979999999999</v>
      </c>
      <c r="E158">
        <v>0</v>
      </c>
      <c r="F158">
        <v>9.6018699999999998E-2</v>
      </c>
      <c r="G158">
        <v>7.6112399999999997E-2</v>
      </c>
      <c r="H158">
        <v>0.10187350000000001</v>
      </c>
      <c r="I158">
        <v>0.1990632</v>
      </c>
      <c r="J158">
        <v>0.21077280000000001</v>
      </c>
      <c r="K158">
        <v>2.3419200000000001E-2</v>
      </c>
      <c r="L158">
        <v>0.10538640000000001</v>
      </c>
      <c r="M158">
        <v>4.6838000000000001E-3</v>
      </c>
      <c r="O158" t="str">
        <f>Table_Index[[#This Row],[ID]]&amp;Table_Index[[#This Row],[year]]</f>
        <v>91112003</v>
      </c>
      <c r="P158" t="str">
        <v>91382003</v>
      </c>
      <c r="Q158" t="str">
        <f t="shared" si="8"/>
        <v>9138</v>
      </c>
      <c r="R158" t="str">
        <f t="shared" si="9"/>
        <v>2003</v>
      </c>
      <c r="S158">
        <f>SUMIFS(INDEX(Table_Index[],,MATCH(S$12,Table_Index[#Headers],0)),
Table_Index[ID],$Q158,Table_Index[year],$R158)/COUNTIFS(Table_Index[Quarter],"&lt;&gt;''",Table_Index[ID],$Q158,Table_Index[year],$R158)</f>
        <v>3.0857950000000002E-2</v>
      </c>
      <c r="T158">
        <f>SUMIFS(INDEX(Table_Index[],,MATCH(T$12,Table_Index[#Headers],0)),
Table_Index[ID],$Q158,Table_Index[year],$R158)/COUNTIFS(Table_Index[Quarter],"&lt;&gt;''",Table_Index[ID],$Q158,Table_Index[year],$R158)</f>
        <v>0.110603225</v>
      </c>
      <c r="U158">
        <f>SUMIFS(INDEX(Table_Index[],,MATCH(U$12,Table_Index[#Headers],0)),
Table_Index[ID],$Q158,Table_Index[year],$R158)/COUNTIFS(Table_Index[Quarter],"&lt;&gt;''",Table_Index[ID],$Q158,Table_Index[year],$R158)</f>
        <v>4.5108124999999999E-2</v>
      </c>
      <c r="V158">
        <f>SUMIFS(INDEX(Table_Index[],,MATCH(V$12,Table_Index[#Headers],0)),
Table_Index[ID],$Q158,Table_Index[year],$R158)/COUNTIFS(Table_Index[Quarter],"&lt;&gt;''",Table_Index[ID],$Q158,Table_Index[year],$R158)</f>
        <v>9.5360649999999991E-2</v>
      </c>
      <c r="W158">
        <f>SUMIFS(INDEX(Table_Index[],,MATCH(W$12,Table_Index[#Headers],0)),
Table_Index[ID],$Q158,Table_Index[year],$R158)/COUNTIFS(Table_Index[Quarter],"&lt;&gt;''",Table_Index[ID],$Q158,Table_Index[year],$R158)</f>
        <v>2.1767150000000002E-2</v>
      </c>
      <c r="X158">
        <f>SUMIFS(INDEX(Table_Index[],,MATCH(X$12,Table_Index[#Headers],0)),
Table_Index[ID],$Q158,Table_Index[year],$R158)/COUNTIFS(Table_Index[Quarter],"&lt;&gt;''",Table_Index[ID],$Q158,Table_Index[year],$R158)</f>
        <v>0.32001192499999997</v>
      </c>
      <c r="Y158">
        <f>SUMIFS(INDEX(Table_Index[],,MATCH(Y$12,Table_Index[#Headers],0)),
Table_Index[ID],$Q158,Table_Index[year],$R158)/COUNTIFS(Table_Index[Quarter],"&lt;&gt;''",Table_Index[ID],$Q158,Table_Index[year],$R158)</f>
        <v>0.25498385000000001</v>
      </c>
      <c r="Z158">
        <f>SUMIFS(INDEX(Table_Index[],,MATCH(Z$12,Table_Index[#Headers],0)),
Table_Index[ID],$Q158,Table_Index[year],$R158)/COUNTIFS(Table_Index[Quarter],"&lt;&gt;''",Table_Index[ID],$Q158,Table_Index[year],$R158)</f>
        <v>5.0201275000000004E-2</v>
      </c>
      <c r="AA158">
        <f>SUMIFS(INDEX(Table_Index[],,MATCH(AA$12,Table_Index[#Headers],0)),
Table_Index[ID],$Q158,Table_Index[year],$R158)/COUNTIFS(Table_Index[Quarter],"&lt;&gt;''",Table_Index[ID],$Q158,Table_Index[year],$R158)</f>
        <v>5.8137825000000004E-2</v>
      </c>
      <c r="AB158">
        <f>SUMIFS(INDEX(Table_Index[],,MATCH(AB$12,Table_Index[#Headers],0)),
Table_Index[ID],$Q158,Table_Index[year],$R158)/COUNTIFS(Table_Index[Quarter],"&lt;&gt;''",Table_Index[ID],$Q158,Table_Index[year],$R158)</f>
        <v>1.2967949999999999E-2</v>
      </c>
      <c r="AC158" s="24">
        <f t="shared" si="10"/>
        <v>0.9999999249999999</v>
      </c>
      <c r="AD158">
        <f>COUNTIFS(Table_Index[Quarter],"&lt;&gt;''",Table_Index[ID],$Q158,Table_Index[year],$R158)</f>
        <v>4</v>
      </c>
      <c r="AE158" s="34">
        <f t="shared" si="11"/>
        <v>0.8017197698752494</v>
      </c>
    </row>
    <row r="159" spans="1:31" x14ac:dyDescent="0.3">
      <c r="A159">
        <v>9111</v>
      </c>
      <c r="B159">
        <v>2003</v>
      </c>
      <c r="C159">
        <v>3</v>
      </c>
      <c r="D159">
        <v>0.1226254</v>
      </c>
      <c r="E159">
        <v>4.9445700000000002E-2</v>
      </c>
      <c r="F159">
        <v>8.5046700000000003E-2</v>
      </c>
      <c r="G159">
        <v>0.1483372</v>
      </c>
      <c r="H159">
        <v>0</v>
      </c>
      <c r="I159">
        <v>0.31645269999999998</v>
      </c>
      <c r="J159">
        <v>0.15408230000000001</v>
      </c>
      <c r="K159">
        <v>7.9113199999999995E-2</v>
      </c>
      <c r="L159">
        <v>3.9556599999999997E-2</v>
      </c>
      <c r="M159">
        <v>5.3401000000000004E-3</v>
      </c>
      <c r="O159" t="str">
        <f>Table_Index[[#This Row],[ID]]&amp;Table_Index[[#This Row],[year]]</f>
        <v>91112003</v>
      </c>
      <c r="P159" t="str">
        <v>91392003</v>
      </c>
      <c r="Q159" t="str">
        <f t="shared" si="8"/>
        <v>9139</v>
      </c>
      <c r="R159" t="str">
        <f t="shared" si="9"/>
        <v>2003</v>
      </c>
      <c r="S159">
        <f>SUMIFS(INDEX(Table_Index[],,MATCH(S$12,Table_Index[#Headers],0)),
Table_Index[ID],$Q159,Table_Index[year],$R159)/COUNTIFS(Table_Index[Quarter],"&lt;&gt;''",Table_Index[ID],$Q159,Table_Index[year],$R159)</f>
        <v>9.0768500000000002E-2</v>
      </c>
      <c r="T159">
        <f>SUMIFS(INDEX(Table_Index[],,MATCH(T$12,Table_Index[#Headers],0)),
Table_Index[ID],$Q159,Table_Index[year],$R159)/COUNTIFS(Table_Index[Quarter],"&lt;&gt;''",Table_Index[ID],$Q159,Table_Index[year],$R159)</f>
        <v>8.5916174999999997E-2</v>
      </c>
      <c r="U159">
        <f>SUMIFS(INDEX(Table_Index[],,MATCH(U$12,Table_Index[#Headers],0)),
Table_Index[ID],$Q159,Table_Index[year],$R159)/COUNTIFS(Table_Index[Quarter],"&lt;&gt;''",Table_Index[ID],$Q159,Table_Index[year],$R159)</f>
        <v>7.4843124999999996E-2</v>
      </c>
      <c r="V159">
        <f>SUMIFS(INDEX(Table_Index[],,MATCH(V$12,Table_Index[#Headers],0)),
Table_Index[ID],$Q159,Table_Index[year],$R159)/COUNTIFS(Table_Index[Quarter],"&lt;&gt;''",Table_Index[ID],$Q159,Table_Index[year],$R159)</f>
        <v>6.3157274999999999E-2</v>
      </c>
      <c r="W159">
        <f>SUMIFS(INDEX(Table_Index[],,MATCH(W$12,Table_Index[#Headers],0)),
Table_Index[ID],$Q159,Table_Index[year],$R159)/COUNTIFS(Table_Index[Quarter],"&lt;&gt;''",Table_Index[ID],$Q159,Table_Index[year],$R159)</f>
        <v>0</v>
      </c>
      <c r="X159">
        <f>SUMIFS(INDEX(Table_Index[],,MATCH(X$12,Table_Index[#Headers],0)),
Table_Index[ID],$Q159,Table_Index[year],$R159)/COUNTIFS(Table_Index[Quarter],"&lt;&gt;''",Table_Index[ID],$Q159,Table_Index[year],$R159)</f>
        <v>0.29239005000000001</v>
      </c>
      <c r="Y159">
        <f>SUMIFS(INDEX(Table_Index[],,MATCH(Y$12,Table_Index[#Headers],0)),
Table_Index[ID],$Q159,Table_Index[year],$R159)/COUNTIFS(Table_Index[Quarter],"&lt;&gt;''",Table_Index[ID],$Q159,Table_Index[year],$R159)</f>
        <v>9.482815E-2</v>
      </c>
      <c r="Z159">
        <f>SUMIFS(INDEX(Table_Index[],,MATCH(Z$12,Table_Index[#Headers],0)),
Table_Index[ID],$Q159,Table_Index[year],$R159)/COUNTIFS(Table_Index[Quarter],"&lt;&gt;''",Table_Index[ID],$Q159,Table_Index[year],$R159)</f>
        <v>6.20198E-2</v>
      </c>
      <c r="AA159">
        <f>SUMIFS(INDEX(Table_Index[],,MATCH(AA$12,Table_Index[#Headers],0)),
Table_Index[ID],$Q159,Table_Index[year],$R159)/COUNTIFS(Table_Index[Quarter],"&lt;&gt;''",Table_Index[ID],$Q159,Table_Index[year],$R159)</f>
        <v>5.9032149999999999E-2</v>
      </c>
      <c r="AB159">
        <f>SUMIFS(INDEX(Table_Index[],,MATCH(AB$12,Table_Index[#Headers],0)),
Table_Index[ID],$Q159,Table_Index[year],$R159)/COUNTIFS(Table_Index[Quarter],"&lt;&gt;''",Table_Index[ID],$Q159,Table_Index[year],$R159)</f>
        <v>0.17704477499999999</v>
      </c>
      <c r="AC159" s="24">
        <f t="shared" si="10"/>
        <v>1</v>
      </c>
      <c r="AD159">
        <f>COUNTIFS(Table_Index[Quarter],"&lt;&gt;''",Table_Index[ID],$Q159,Table_Index[year],$R159)</f>
        <v>4</v>
      </c>
      <c r="AE159" s="34">
        <f t="shared" si="11"/>
        <v>0.84162873348403999</v>
      </c>
    </row>
    <row r="160" spans="1:31" x14ac:dyDescent="0.3">
      <c r="A160">
        <v>9111</v>
      </c>
      <c r="B160">
        <v>2003</v>
      </c>
      <c r="C160">
        <v>4</v>
      </c>
      <c r="D160">
        <v>3.9565099999999999E-2</v>
      </c>
      <c r="E160">
        <v>0.17333290000000001</v>
      </c>
      <c r="F160">
        <v>4.5217300000000002E-2</v>
      </c>
      <c r="G160">
        <v>6.5334100000000006E-2</v>
      </c>
      <c r="H160">
        <v>0.24259020000000001</v>
      </c>
      <c r="I160">
        <v>0.1601446</v>
      </c>
      <c r="J160">
        <v>0.209758</v>
      </c>
      <c r="K160">
        <v>1.88405E-2</v>
      </c>
      <c r="L160">
        <v>3.5797000000000002E-2</v>
      </c>
      <c r="M160">
        <v>9.4202999999999995E-3</v>
      </c>
      <c r="O160" t="str">
        <f>Table_Index[[#This Row],[ID]]&amp;Table_Index[[#This Row],[year]]</f>
        <v>91112003</v>
      </c>
      <c r="P160" t="str">
        <v>91392004</v>
      </c>
      <c r="Q160" t="str">
        <f t="shared" si="8"/>
        <v>9139</v>
      </c>
      <c r="R160" t="str">
        <f t="shared" si="9"/>
        <v>2004</v>
      </c>
      <c r="S160">
        <f>SUMIFS(INDEX(Table_Index[],,MATCH(S$12,Table_Index[#Headers],0)),
Table_Index[ID],$Q160,Table_Index[year],$R160)/COUNTIFS(Table_Index[Quarter],"&lt;&gt;''",Table_Index[ID],$Q160,Table_Index[year],$R160)</f>
        <v>6.7922200000000002E-2</v>
      </c>
      <c r="T160">
        <f>SUMIFS(INDEX(Table_Index[],,MATCH(T$12,Table_Index[#Headers],0)),
Table_Index[ID],$Q160,Table_Index[year],$R160)/COUNTIFS(Table_Index[Quarter],"&lt;&gt;''",Table_Index[ID],$Q160,Table_Index[year],$R160)</f>
        <v>0.23200152499999999</v>
      </c>
      <c r="U160">
        <f>SUMIFS(INDEX(Table_Index[],,MATCH(U$12,Table_Index[#Headers],0)),
Table_Index[ID],$Q160,Table_Index[year],$R160)/COUNTIFS(Table_Index[Quarter],"&lt;&gt;''",Table_Index[ID],$Q160,Table_Index[year],$R160)</f>
        <v>8.8006925E-2</v>
      </c>
      <c r="V160">
        <f>SUMIFS(INDEX(Table_Index[],,MATCH(V$12,Table_Index[#Headers],0)),
Table_Index[ID],$Q160,Table_Index[year],$R160)/COUNTIFS(Table_Index[Quarter],"&lt;&gt;''",Table_Index[ID],$Q160,Table_Index[year],$R160)</f>
        <v>7.3516474999999998E-2</v>
      </c>
      <c r="W160">
        <f>SUMIFS(INDEX(Table_Index[],,MATCH(W$12,Table_Index[#Headers],0)),
Table_Index[ID],$Q160,Table_Index[year],$R160)/COUNTIFS(Table_Index[Quarter],"&lt;&gt;''",Table_Index[ID],$Q160,Table_Index[year],$R160)</f>
        <v>4.0603100000000003E-2</v>
      </c>
      <c r="X160">
        <f>SUMIFS(INDEX(Table_Index[],,MATCH(X$12,Table_Index[#Headers],0)),
Table_Index[ID],$Q160,Table_Index[year],$R160)/COUNTIFS(Table_Index[Quarter],"&lt;&gt;''",Table_Index[ID],$Q160,Table_Index[year],$R160)</f>
        <v>0.20228837500000002</v>
      </c>
      <c r="Y160">
        <f>SUMIFS(INDEX(Table_Index[],,MATCH(Y$12,Table_Index[#Headers],0)),
Table_Index[ID],$Q160,Table_Index[year],$R160)/COUNTIFS(Table_Index[Quarter],"&lt;&gt;''",Table_Index[ID],$Q160,Table_Index[year],$R160)</f>
        <v>0.189841175</v>
      </c>
      <c r="Z160">
        <f>SUMIFS(INDEX(Table_Index[],,MATCH(Z$12,Table_Index[#Headers],0)),
Table_Index[ID],$Q160,Table_Index[year],$R160)/COUNTIFS(Table_Index[Quarter],"&lt;&gt;''",Table_Index[ID],$Q160,Table_Index[year],$R160)</f>
        <v>2.5408374999999997E-2</v>
      </c>
      <c r="AA160">
        <f>SUMIFS(INDEX(Table_Index[],,MATCH(AA$12,Table_Index[#Headers],0)),
Table_Index[ID],$Q160,Table_Index[year],$R160)/COUNTIFS(Table_Index[Quarter],"&lt;&gt;''",Table_Index[ID],$Q160,Table_Index[year],$R160)</f>
        <v>6.1904249999999994E-2</v>
      </c>
      <c r="AB160">
        <f>SUMIFS(INDEX(Table_Index[],,MATCH(AB$12,Table_Index[#Headers],0)),
Table_Index[ID],$Q160,Table_Index[year],$R160)/COUNTIFS(Table_Index[Quarter],"&lt;&gt;''",Table_Index[ID],$Q160,Table_Index[year],$R160)</f>
        <v>1.8507575000000002E-2</v>
      </c>
      <c r="AC160" s="24">
        <f t="shared" si="10"/>
        <v>0.99999997500000004</v>
      </c>
      <c r="AD160">
        <f>COUNTIFS(Table_Index[Quarter],"&lt;&gt;''",Table_Index[ID],$Q160,Table_Index[year],$R160)</f>
        <v>4</v>
      </c>
      <c r="AE160" s="34">
        <f t="shared" si="11"/>
        <v>0.84498285406473816</v>
      </c>
    </row>
    <row r="161" spans="1:31" x14ac:dyDescent="0.3">
      <c r="A161">
        <v>9111</v>
      </c>
      <c r="B161">
        <v>2004</v>
      </c>
      <c r="C161">
        <v>1</v>
      </c>
      <c r="D161">
        <v>5.9786499999999999E-2</v>
      </c>
      <c r="E161">
        <v>0.26192169999999998</v>
      </c>
      <c r="F161">
        <v>0.11387899999999999</v>
      </c>
      <c r="G161">
        <v>0.1338078</v>
      </c>
      <c r="H161">
        <v>0</v>
      </c>
      <c r="I161">
        <v>0</v>
      </c>
      <c r="J161">
        <v>0.1423488</v>
      </c>
      <c r="K161">
        <v>0.22775799999999999</v>
      </c>
      <c r="L161">
        <v>5.4092500000000002E-2</v>
      </c>
      <c r="M161">
        <v>6.4057000000000003E-3</v>
      </c>
      <c r="O161" t="str">
        <f>Table_Index[[#This Row],[ID]]&amp;Table_Index[[#This Row],[year]]</f>
        <v>91112004</v>
      </c>
      <c r="P161" t="str">
        <v>91392005</v>
      </c>
      <c r="Q161" t="str">
        <f t="shared" si="8"/>
        <v>9139</v>
      </c>
      <c r="R161" t="str">
        <f t="shared" si="9"/>
        <v>2005</v>
      </c>
      <c r="S161">
        <f>SUMIFS(INDEX(Table_Index[],,MATCH(S$12,Table_Index[#Headers],0)),
Table_Index[ID],$Q161,Table_Index[year],$R161)/COUNTIFS(Table_Index[Quarter],"&lt;&gt;''",Table_Index[ID],$Q161,Table_Index[year],$R161)</f>
        <v>0.15513115000000002</v>
      </c>
      <c r="T161">
        <f>SUMIFS(INDEX(Table_Index[],,MATCH(T$12,Table_Index[#Headers],0)),
Table_Index[ID],$Q161,Table_Index[year],$R161)/COUNTIFS(Table_Index[Quarter],"&lt;&gt;''",Table_Index[ID],$Q161,Table_Index[year],$R161)</f>
        <v>0.15494597500000001</v>
      </c>
      <c r="U161">
        <f>SUMIFS(INDEX(Table_Index[],,MATCH(U$12,Table_Index[#Headers],0)),
Table_Index[ID],$Q161,Table_Index[year],$R161)/COUNTIFS(Table_Index[Quarter],"&lt;&gt;''",Table_Index[ID],$Q161,Table_Index[year],$R161)</f>
        <v>8.5037799999999997E-2</v>
      </c>
      <c r="V161">
        <f>SUMIFS(INDEX(Table_Index[],,MATCH(V$12,Table_Index[#Headers],0)),
Table_Index[ID],$Q161,Table_Index[year],$R161)/COUNTIFS(Table_Index[Quarter],"&lt;&gt;''",Table_Index[ID],$Q161,Table_Index[year],$R161)</f>
        <v>6.4793774999999998E-2</v>
      </c>
      <c r="W161">
        <f>SUMIFS(INDEX(Table_Index[],,MATCH(W$12,Table_Index[#Headers],0)),
Table_Index[ID],$Q161,Table_Index[year],$R161)/COUNTIFS(Table_Index[Quarter],"&lt;&gt;''",Table_Index[ID],$Q161,Table_Index[year],$R161)</f>
        <v>1.6114400000000001E-2</v>
      </c>
      <c r="X161">
        <f>SUMIFS(INDEX(Table_Index[],,MATCH(X$12,Table_Index[#Headers],0)),
Table_Index[ID],$Q161,Table_Index[year],$R161)/COUNTIFS(Table_Index[Quarter],"&lt;&gt;''",Table_Index[ID],$Q161,Table_Index[year],$R161)</f>
        <v>0.2715204</v>
      </c>
      <c r="Y161">
        <f>SUMIFS(INDEX(Table_Index[],,MATCH(Y$12,Table_Index[#Headers],0)),
Table_Index[ID],$Q161,Table_Index[year],$R161)/COUNTIFS(Table_Index[Quarter],"&lt;&gt;''",Table_Index[ID],$Q161,Table_Index[year],$R161)</f>
        <v>0.14830090000000001</v>
      </c>
      <c r="Z161">
        <f>SUMIFS(INDEX(Table_Index[],,MATCH(Z$12,Table_Index[#Headers],0)),
Table_Index[ID],$Q161,Table_Index[year],$R161)/COUNTIFS(Table_Index[Quarter],"&lt;&gt;''",Table_Index[ID],$Q161,Table_Index[year],$R161)</f>
        <v>3.4688625000000001E-2</v>
      </c>
      <c r="AA161">
        <f>SUMIFS(INDEX(Table_Index[],,MATCH(AA$12,Table_Index[#Headers],0)),
Table_Index[ID],$Q161,Table_Index[year],$R161)/COUNTIFS(Table_Index[Quarter],"&lt;&gt;''",Table_Index[ID],$Q161,Table_Index[year],$R161)</f>
        <v>6.1813800000000002E-2</v>
      </c>
      <c r="AB161">
        <f>SUMIFS(INDEX(Table_Index[],,MATCH(AB$12,Table_Index[#Headers],0)),
Table_Index[ID],$Q161,Table_Index[year],$R161)/COUNTIFS(Table_Index[Quarter],"&lt;&gt;''",Table_Index[ID],$Q161,Table_Index[year],$R161)</f>
        <v>7.6531250000000002E-3</v>
      </c>
      <c r="AC161" s="24">
        <f t="shared" si="10"/>
        <v>0.99999995000000019</v>
      </c>
      <c r="AD161">
        <f>COUNTIFS(Table_Index[Quarter],"&lt;&gt;''",Table_Index[ID],$Q161,Table_Index[year],$R161)</f>
        <v>4</v>
      </c>
      <c r="AE161" s="34">
        <f t="shared" si="11"/>
        <v>0.83943743508196</v>
      </c>
    </row>
    <row r="162" spans="1:31" x14ac:dyDescent="0.3">
      <c r="A162">
        <v>9111</v>
      </c>
      <c r="B162">
        <v>2004</v>
      </c>
      <c r="C162">
        <v>4</v>
      </c>
      <c r="D162">
        <v>7.5270500000000004E-2</v>
      </c>
      <c r="E162">
        <v>0.20478440000000001</v>
      </c>
      <c r="F162">
        <v>6.8261500000000003E-2</v>
      </c>
      <c r="G162">
        <v>5.7595599999999997E-2</v>
      </c>
      <c r="H162">
        <v>0</v>
      </c>
      <c r="I162">
        <v>0.2026512</v>
      </c>
      <c r="J162">
        <v>0.31784249999999997</v>
      </c>
      <c r="K162">
        <v>2.1331699999999999E-2</v>
      </c>
      <c r="L162">
        <v>4.6929800000000001E-2</v>
      </c>
      <c r="M162">
        <v>5.3328999999999998E-3</v>
      </c>
      <c r="O162" t="str">
        <f>Table_Index[[#This Row],[ID]]&amp;Table_Index[[#This Row],[year]]</f>
        <v>91112004</v>
      </c>
      <c r="P162" t="str">
        <v>91392006</v>
      </c>
      <c r="Q162" t="str">
        <f t="shared" si="8"/>
        <v>9139</v>
      </c>
      <c r="R162" t="str">
        <f t="shared" si="9"/>
        <v>2006</v>
      </c>
      <c r="S162">
        <f>SUMIFS(INDEX(Table_Index[],,MATCH(S$12,Table_Index[#Headers],0)),
Table_Index[ID],$Q162,Table_Index[year],$R162)/COUNTIFS(Table_Index[Quarter],"&lt;&gt;''",Table_Index[ID],$Q162,Table_Index[year],$R162)</f>
        <v>0.15680182500000001</v>
      </c>
      <c r="T162">
        <f>SUMIFS(INDEX(Table_Index[],,MATCH(T$12,Table_Index[#Headers],0)),
Table_Index[ID],$Q162,Table_Index[year],$R162)/COUNTIFS(Table_Index[Quarter],"&lt;&gt;''",Table_Index[ID],$Q162,Table_Index[year],$R162)</f>
        <v>0.16036909999999999</v>
      </c>
      <c r="U162">
        <f>SUMIFS(INDEX(Table_Index[],,MATCH(U$12,Table_Index[#Headers],0)),
Table_Index[ID],$Q162,Table_Index[year],$R162)/COUNTIFS(Table_Index[Quarter],"&lt;&gt;''",Table_Index[ID],$Q162,Table_Index[year],$R162)</f>
        <v>7.6842750000000001E-2</v>
      </c>
      <c r="V162">
        <f>SUMIFS(INDEX(Table_Index[],,MATCH(V$12,Table_Index[#Headers],0)),
Table_Index[ID],$Q162,Table_Index[year],$R162)/COUNTIFS(Table_Index[Quarter],"&lt;&gt;''",Table_Index[ID],$Q162,Table_Index[year],$R162)</f>
        <v>0.13160705</v>
      </c>
      <c r="W162">
        <f>SUMIFS(INDEX(Table_Index[],,MATCH(W$12,Table_Index[#Headers],0)),
Table_Index[ID],$Q162,Table_Index[year],$R162)/COUNTIFS(Table_Index[Quarter],"&lt;&gt;''",Table_Index[ID],$Q162,Table_Index[year],$R162)</f>
        <v>3.6785875000000003E-2</v>
      </c>
      <c r="X162">
        <f>SUMIFS(INDEX(Table_Index[],,MATCH(X$12,Table_Index[#Headers],0)),
Table_Index[ID],$Q162,Table_Index[year],$R162)/COUNTIFS(Table_Index[Quarter],"&lt;&gt;''",Table_Index[ID],$Q162,Table_Index[year],$R162)</f>
        <v>0.12420057500000001</v>
      </c>
      <c r="Y162">
        <f>SUMIFS(INDEX(Table_Index[],,MATCH(Y$12,Table_Index[#Headers],0)),
Table_Index[ID],$Q162,Table_Index[year],$R162)/COUNTIFS(Table_Index[Quarter],"&lt;&gt;''",Table_Index[ID],$Q162,Table_Index[year],$R162)</f>
        <v>0.121547825</v>
      </c>
      <c r="Z162">
        <f>SUMIFS(INDEX(Table_Index[],,MATCH(Z$12,Table_Index[#Headers],0)),
Table_Index[ID],$Q162,Table_Index[year],$R162)/COUNTIFS(Table_Index[Quarter],"&lt;&gt;''",Table_Index[ID],$Q162,Table_Index[year],$R162)</f>
        <v>7.4879600000000004E-2</v>
      </c>
      <c r="AA162">
        <f>SUMIFS(INDEX(Table_Index[],,MATCH(AA$12,Table_Index[#Headers],0)),
Table_Index[ID],$Q162,Table_Index[year],$R162)/COUNTIFS(Table_Index[Quarter],"&lt;&gt;''",Table_Index[ID],$Q162,Table_Index[year],$R162)</f>
        <v>0.10713235000000002</v>
      </c>
      <c r="AB162">
        <f>SUMIFS(INDEX(Table_Index[],,MATCH(AB$12,Table_Index[#Headers],0)),
Table_Index[ID],$Q162,Table_Index[year],$R162)/COUNTIFS(Table_Index[Quarter],"&lt;&gt;''",Table_Index[ID],$Q162,Table_Index[year],$R162)</f>
        <v>9.8330249999999987E-3</v>
      </c>
      <c r="AC162" s="24">
        <f t="shared" si="10"/>
        <v>0.99999997500000004</v>
      </c>
      <c r="AD162">
        <f>COUNTIFS(Table_Index[Quarter],"&lt;&gt;''",Table_Index[ID],$Q162,Table_Index[year],$R162)</f>
        <v>4</v>
      </c>
      <c r="AE162" s="34">
        <f t="shared" si="11"/>
        <v>0.87773587511918438</v>
      </c>
    </row>
    <row r="163" spans="1:31" x14ac:dyDescent="0.3">
      <c r="A163">
        <v>9111</v>
      </c>
      <c r="B163">
        <v>2005</v>
      </c>
      <c r="C163">
        <v>1</v>
      </c>
      <c r="D163">
        <v>0.1090902</v>
      </c>
      <c r="E163">
        <v>8.8751399999999994E-2</v>
      </c>
      <c r="F163">
        <v>9.2449400000000001E-2</v>
      </c>
      <c r="G163">
        <v>9.6147300000000005E-2</v>
      </c>
      <c r="H163">
        <v>2.2187800000000001E-2</v>
      </c>
      <c r="I163">
        <v>0.2033886</v>
      </c>
      <c r="J163">
        <v>0.1141749</v>
      </c>
      <c r="K163">
        <v>0.22680910000000001</v>
      </c>
      <c r="L163">
        <v>4.2526700000000001E-2</v>
      </c>
      <c r="M163">
        <v>4.4745000000000002E-3</v>
      </c>
      <c r="O163" t="str">
        <f>Table_Index[[#This Row],[ID]]&amp;Table_Index[[#This Row],[year]]</f>
        <v>91112005</v>
      </c>
      <c r="P163" t="str">
        <v>91392007</v>
      </c>
      <c r="Q163" t="str">
        <f t="shared" si="8"/>
        <v>9139</v>
      </c>
      <c r="R163" t="str">
        <f t="shared" si="9"/>
        <v>2007</v>
      </c>
      <c r="S163">
        <f>SUMIFS(INDEX(Table_Index[],,MATCH(S$12,Table_Index[#Headers],0)),
Table_Index[ID],$Q163,Table_Index[year],$R163)/COUNTIFS(Table_Index[Quarter],"&lt;&gt;''",Table_Index[ID],$Q163,Table_Index[year],$R163)</f>
        <v>0.17883045000000003</v>
      </c>
      <c r="T163">
        <f>SUMIFS(INDEX(Table_Index[],,MATCH(T$12,Table_Index[#Headers],0)),
Table_Index[ID],$Q163,Table_Index[year],$R163)/COUNTIFS(Table_Index[Quarter],"&lt;&gt;''",Table_Index[ID],$Q163,Table_Index[year],$R163)</f>
        <v>0.19979567500000001</v>
      </c>
      <c r="U163">
        <f>SUMIFS(INDEX(Table_Index[],,MATCH(U$12,Table_Index[#Headers],0)),
Table_Index[ID],$Q163,Table_Index[year],$R163)/COUNTIFS(Table_Index[Quarter],"&lt;&gt;''",Table_Index[ID],$Q163,Table_Index[year],$R163)</f>
        <v>5.5007125000000004E-2</v>
      </c>
      <c r="V163">
        <f>SUMIFS(INDEX(Table_Index[],,MATCH(V$12,Table_Index[#Headers],0)),
Table_Index[ID],$Q163,Table_Index[year],$R163)/COUNTIFS(Table_Index[Quarter],"&lt;&gt;''",Table_Index[ID],$Q163,Table_Index[year],$R163)</f>
        <v>0.19755827500000001</v>
      </c>
      <c r="W163">
        <f>SUMIFS(INDEX(Table_Index[],,MATCH(W$12,Table_Index[#Headers],0)),
Table_Index[ID],$Q163,Table_Index[year],$R163)/COUNTIFS(Table_Index[Quarter],"&lt;&gt;''",Table_Index[ID],$Q163,Table_Index[year],$R163)</f>
        <v>3.4601525000000001E-2</v>
      </c>
      <c r="X163">
        <f>SUMIFS(INDEX(Table_Index[],,MATCH(X$12,Table_Index[#Headers],0)),
Table_Index[ID],$Q163,Table_Index[year],$R163)/COUNTIFS(Table_Index[Quarter],"&lt;&gt;''",Table_Index[ID],$Q163,Table_Index[year],$R163)</f>
        <v>0.13869425000000002</v>
      </c>
      <c r="Y163">
        <f>SUMIFS(INDEX(Table_Index[],,MATCH(Y$12,Table_Index[#Headers],0)),
Table_Index[ID],$Q163,Table_Index[year],$R163)/COUNTIFS(Table_Index[Quarter],"&lt;&gt;''",Table_Index[ID],$Q163,Table_Index[year],$R163)</f>
        <v>5.8341249999999997E-2</v>
      </c>
      <c r="Z163">
        <f>SUMIFS(INDEX(Table_Index[],,MATCH(Z$12,Table_Index[#Headers],0)),
Table_Index[ID],$Q163,Table_Index[year],$R163)/COUNTIFS(Table_Index[Quarter],"&lt;&gt;''",Table_Index[ID],$Q163,Table_Index[year],$R163)</f>
        <v>4.1351650000000004E-2</v>
      </c>
      <c r="AA163">
        <f>SUMIFS(INDEX(Table_Index[],,MATCH(AA$12,Table_Index[#Headers],0)),
Table_Index[ID],$Q163,Table_Index[year],$R163)/COUNTIFS(Table_Index[Quarter],"&lt;&gt;''",Table_Index[ID],$Q163,Table_Index[year],$R163)</f>
        <v>9.0323249999999994E-2</v>
      </c>
      <c r="AB163">
        <f>SUMIFS(INDEX(Table_Index[],,MATCH(AB$12,Table_Index[#Headers],0)),
Table_Index[ID],$Q163,Table_Index[year],$R163)/COUNTIFS(Table_Index[Quarter],"&lt;&gt;''",Table_Index[ID],$Q163,Table_Index[year],$R163)</f>
        <v>5.4965500000000002E-3</v>
      </c>
      <c r="AC163" s="24">
        <f t="shared" si="10"/>
        <v>1</v>
      </c>
      <c r="AD163">
        <f>COUNTIFS(Table_Index[Quarter],"&lt;&gt;''",Table_Index[ID],$Q163,Table_Index[year],$R163)</f>
        <v>4</v>
      </c>
      <c r="AE163" s="34">
        <f t="shared" si="11"/>
        <v>0.85231078010521244</v>
      </c>
    </row>
    <row r="164" spans="1:31" x14ac:dyDescent="0.3">
      <c r="A164">
        <v>9111</v>
      </c>
      <c r="B164">
        <v>2005</v>
      </c>
      <c r="C164">
        <v>2</v>
      </c>
      <c r="D164">
        <v>0.1116166</v>
      </c>
      <c r="E164">
        <v>0.126883</v>
      </c>
      <c r="F164">
        <v>4.3676100000000002E-2</v>
      </c>
      <c r="G164">
        <v>5.3988500000000002E-2</v>
      </c>
      <c r="H164">
        <v>0.1237489</v>
      </c>
      <c r="I164">
        <v>0.27297539999999998</v>
      </c>
      <c r="J164">
        <v>8.7352100000000002E-2</v>
      </c>
      <c r="K164">
        <v>0.14922659999999999</v>
      </c>
      <c r="L164">
        <v>2.66909E-2</v>
      </c>
      <c r="M164">
        <v>3.8419000000000001E-3</v>
      </c>
      <c r="O164" t="str">
        <f>Table_Index[[#This Row],[ID]]&amp;Table_Index[[#This Row],[year]]</f>
        <v>91112005</v>
      </c>
      <c r="P164" t="str">
        <v>91402003</v>
      </c>
      <c r="Q164" t="str">
        <f t="shared" si="8"/>
        <v>9140</v>
      </c>
      <c r="R164" t="str">
        <f t="shared" si="9"/>
        <v>2003</v>
      </c>
      <c r="S164">
        <f>SUMIFS(INDEX(Table_Index[],,MATCH(S$12,Table_Index[#Headers],0)),
Table_Index[ID],$Q164,Table_Index[year],$R164)/COUNTIFS(Table_Index[Quarter],"&lt;&gt;''",Table_Index[ID],$Q164,Table_Index[year],$R164)</f>
        <v>7.2385599999999994E-2</v>
      </c>
      <c r="T164">
        <f>SUMIFS(INDEX(Table_Index[],,MATCH(T$12,Table_Index[#Headers],0)),
Table_Index[ID],$Q164,Table_Index[year],$R164)/COUNTIFS(Table_Index[Quarter],"&lt;&gt;''",Table_Index[ID],$Q164,Table_Index[year],$R164)</f>
        <v>3.8934400000000001E-2</v>
      </c>
      <c r="U164">
        <f>SUMIFS(INDEX(Table_Index[],,MATCH(U$12,Table_Index[#Headers],0)),
Table_Index[ID],$Q164,Table_Index[year],$R164)/COUNTIFS(Table_Index[Quarter],"&lt;&gt;''",Table_Index[ID],$Q164,Table_Index[year],$R164)</f>
        <v>5.3065149999999998E-2</v>
      </c>
      <c r="V164">
        <f>SUMIFS(INDEX(Table_Index[],,MATCH(V$12,Table_Index[#Headers],0)),
Table_Index[ID],$Q164,Table_Index[year],$R164)/COUNTIFS(Table_Index[Quarter],"&lt;&gt;''",Table_Index[ID],$Q164,Table_Index[year],$R164)</f>
        <v>8.098675000000001E-2</v>
      </c>
      <c r="W164">
        <f>SUMIFS(INDEX(Table_Index[],,MATCH(W$12,Table_Index[#Headers],0)),
Table_Index[ID],$Q164,Table_Index[year],$R164)/COUNTIFS(Table_Index[Quarter],"&lt;&gt;''",Table_Index[ID],$Q164,Table_Index[year],$R164)</f>
        <v>2.6742950000000001E-2</v>
      </c>
      <c r="X164">
        <f>SUMIFS(INDEX(Table_Index[],,MATCH(X$12,Table_Index[#Headers],0)),
Table_Index[ID],$Q164,Table_Index[year],$R164)/COUNTIFS(Table_Index[Quarter],"&lt;&gt;''",Table_Index[ID],$Q164,Table_Index[year],$R164)</f>
        <v>0.23142692500000001</v>
      </c>
      <c r="Y164">
        <f>SUMIFS(INDEX(Table_Index[],,MATCH(Y$12,Table_Index[#Headers],0)),
Table_Index[ID],$Q164,Table_Index[year],$R164)/COUNTIFS(Table_Index[Quarter],"&lt;&gt;''",Table_Index[ID],$Q164,Table_Index[year],$R164)</f>
        <v>0.13749482499999999</v>
      </c>
      <c r="Z164">
        <f>SUMIFS(INDEX(Table_Index[],,MATCH(Z$12,Table_Index[#Headers],0)),
Table_Index[ID],$Q164,Table_Index[year],$R164)/COUNTIFS(Table_Index[Quarter],"&lt;&gt;''",Table_Index[ID],$Q164,Table_Index[year],$R164)</f>
        <v>0.28993962500000003</v>
      </c>
      <c r="AA164">
        <f>SUMIFS(INDEX(Table_Index[],,MATCH(AA$12,Table_Index[#Headers],0)),
Table_Index[ID],$Q164,Table_Index[year],$R164)/COUNTIFS(Table_Index[Quarter],"&lt;&gt;''",Table_Index[ID],$Q164,Table_Index[year],$R164)</f>
        <v>6.4513849999999998E-2</v>
      </c>
      <c r="AB164">
        <f>SUMIFS(INDEX(Table_Index[],,MATCH(AB$12,Table_Index[#Headers],0)),
Table_Index[ID],$Q164,Table_Index[year],$R164)/COUNTIFS(Table_Index[Quarter],"&lt;&gt;''",Table_Index[ID],$Q164,Table_Index[year],$R164)</f>
        <v>4.5099249999999997E-3</v>
      </c>
      <c r="AC164" s="24">
        <f t="shared" si="10"/>
        <v>1</v>
      </c>
      <c r="AD164">
        <f>COUNTIFS(Table_Index[Quarter],"&lt;&gt;''",Table_Index[ID],$Q164,Table_Index[year],$R164)</f>
        <v>4</v>
      </c>
      <c r="AE164" s="34">
        <f t="shared" si="11"/>
        <v>0.82244387728728752</v>
      </c>
    </row>
    <row r="165" spans="1:31" x14ac:dyDescent="0.3">
      <c r="A165">
        <v>9111</v>
      </c>
      <c r="B165">
        <v>2005</v>
      </c>
      <c r="C165">
        <v>3</v>
      </c>
      <c r="D165">
        <v>8.3346400000000001E-2</v>
      </c>
      <c r="E165">
        <v>0.26254110000000003</v>
      </c>
      <c r="F165">
        <v>9.5014899999999999E-2</v>
      </c>
      <c r="G165">
        <v>0.1354378</v>
      </c>
      <c r="H165">
        <v>1.35438E-2</v>
      </c>
      <c r="I165">
        <v>0.21878420000000001</v>
      </c>
      <c r="J165">
        <v>5.4175099999999997E-2</v>
      </c>
      <c r="K165">
        <v>5.0007799999999998E-2</v>
      </c>
      <c r="L165">
        <v>8.1262699999999993E-2</v>
      </c>
      <c r="M165">
        <v>5.8862999999999997E-3</v>
      </c>
      <c r="O165" t="str">
        <f>Table_Index[[#This Row],[ID]]&amp;Table_Index[[#This Row],[year]]</f>
        <v>91112005</v>
      </c>
      <c r="P165" t="str">
        <v>91412003</v>
      </c>
      <c r="Q165" t="str">
        <f t="shared" si="8"/>
        <v>9141</v>
      </c>
      <c r="R165" t="str">
        <f t="shared" si="9"/>
        <v>2003</v>
      </c>
      <c r="S165">
        <f>SUMIFS(INDEX(Table_Index[],,MATCH(S$12,Table_Index[#Headers],0)),
Table_Index[ID],$Q165,Table_Index[year],$R165)/COUNTIFS(Table_Index[Quarter],"&lt;&gt;''",Table_Index[ID],$Q165,Table_Index[year],$R165)</f>
        <v>7.9711024999999991E-2</v>
      </c>
      <c r="T165">
        <f>SUMIFS(INDEX(Table_Index[],,MATCH(T$12,Table_Index[#Headers],0)),
Table_Index[ID],$Q165,Table_Index[year],$R165)/COUNTIFS(Table_Index[Quarter],"&lt;&gt;''",Table_Index[ID],$Q165,Table_Index[year],$R165)</f>
        <v>1.5996649999999998E-2</v>
      </c>
      <c r="U165">
        <f>SUMIFS(INDEX(Table_Index[],,MATCH(U$12,Table_Index[#Headers],0)),
Table_Index[ID],$Q165,Table_Index[year],$R165)/COUNTIFS(Table_Index[Quarter],"&lt;&gt;''",Table_Index[ID],$Q165,Table_Index[year],$R165)</f>
        <v>9.2700025000000005E-2</v>
      </c>
      <c r="V165">
        <f>SUMIFS(INDEX(Table_Index[],,MATCH(V$12,Table_Index[#Headers],0)),
Table_Index[ID],$Q165,Table_Index[year],$R165)/COUNTIFS(Table_Index[Quarter],"&lt;&gt;''",Table_Index[ID],$Q165,Table_Index[year],$R165)</f>
        <v>0.10625154999999999</v>
      </c>
      <c r="W165">
        <f>SUMIFS(INDEX(Table_Index[],,MATCH(W$12,Table_Index[#Headers],0)),
Table_Index[ID],$Q165,Table_Index[year],$R165)/COUNTIFS(Table_Index[Quarter],"&lt;&gt;''",Table_Index[ID],$Q165,Table_Index[year],$R165)</f>
        <v>6.9345149999999994E-2</v>
      </c>
      <c r="X165">
        <f>SUMIFS(INDEX(Table_Index[],,MATCH(X$12,Table_Index[#Headers],0)),
Table_Index[ID],$Q165,Table_Index[year],$R165)/COUNTIFS(Table_Index[Quarter],"&lt;&gt;''",Table_Index[ID],$Q165,Table_Index[year],$R165)</f>
        <v>7.9824749999999993E-3</v>
      </c>
      <c r="Y165">
        <f>SUMIFS(INDEX(Table_Index[],,MATCH(Y$12,Table_Index[#Headers],0)),
Table_Index[ID],$Q165,Table_Index[year],$R165)/COUNTIFS(Table_Index[Quarter],"&lt;&gt;''",Table_Index[ID],$Q165,Table_Index[year],$R165)</f>
        <v>1.8100825000000001E-2</v>
      </c>
      <c r="Z165">
        <f>SUMIFS(INDEX(Table_Index[],,MATCH(Z$12,Table_Index[#Headers],0)),
Table_Index[ID],$Q165,Table_Index[year],$R165)/COUNTIFS(Table_Index[Quarter],"&lt;&gt;''",Table_Index[ID],$Q165,Table_Index[year],$R165)</f>
        <v>0.48420669999999999</v>
      </c>
      <c r="AA165">
        <f>SUMIFS(INDEX(Table_Index[],,MATCH(AA$12,Table_Index[#Headers],0)),
Table_Index[ID],$Q165,Table_Index[year],$R165)/COUNTIFS(Table_Index[Quarter],"&lt;&gt;''",Table_Index[ID],$Q165,Table_Index[year],$R165)</f>
        <v>0.113744625</v>
      </c>
      <c r="AB165">
        <f>SUMIFS(INDEX(Table_Index[],,MATCH(AB$12,Table_Index[#Headers],0)),
Table_Index[ID],$Q165,Table_Index[year],$R165)/COUNTIFS(Table_Index[Quarter],"&lt;&gt;''",Table_Index[ID],$Q165,Table_Index[year],$R165)</f>
        <v>1.196095E-2</v>
      </c>
      <c r="AC165" s="24">
        <f t="shared" si="10"/>
        <v>0.99999997499999993</v>
      </c>
      <c r="AD165">
        <f>COUNTIFS(Table_Index[Quarter],"&lt;&gt;''",Table_Index[ID],$Q165,Table_Index[year],$R165)</f>
        <v>4</v>
      </c>
      <c r="AE165" s="34">
        <f t="shared" si="11"/>
        <v>0.72077043120231188</v>
      </c>
    </row>
    <row r="166" spans="1:31" x14ac:dyDescent="0.3">
      <c r="A166">
        <v>9111</v>
      </c>
      <c r="B166">
        <v>2005</v>
      </c>
      <c r="C166">
        <v>4</v>
      </c>
      <c r="D166">
        <v>0.17237739999999999</v>
      </c>
      <c r="E166">
        <v>0.2082138</v>
      </c>
      <c r="F166">
        <v>0.13064390000000001</v>
      </c>
      <c r="G166">
        <v>5.3074099999999999E-2</v>
      </c>
      <c r="H166">
        <v>2.7557700000000001E-2</v>
      </c>
      <c r="I166">
        <v>0</v>
      </c>
      <c r="J166">
        <v>0.14697440000000001</v>
      </c>
      <c r="K166">
        <v>0.1143135</v>
      </c>
      <c r="L166">
        <v>0.12737789999999999</v>
      </c>
      <c r="M166">
        <v>1.94673E-2</v>
      </c>
      <c r="O166" t="str">
        <f>Table_Index[[#This Row],[ID]]&amp;Table_Index[[#This Row],[year]]</f>
        <v>91112005</v>
      </c>
      <c r="P166" t="str">
        <v>91412004</v>
      </c>
      <c r="Q166" t="str">
        <f t="shared" si="8"/>
        <v>9141</v>
      </c>
      <c r="R166" t="str">
        <f t="shared" si="9"/>
        <v>2004</v>
      </c>
      <c r="S166">
        <f>SUMIFS(INDEX(Table_Index[],,MATCH(S$12,Table_Index[#Headers],0)),
Table_Index[ID],$Q166,Table_Index[year],$R166)/COUNTIFS(Table_Index[Quarter],"&lt;&gt;''",Table_Index[ID],$Q166,Table_Index[year],$R166)</f>
        <v>5.9078449999999991E-2</v>
      </c>
      <c r="T166">
        <f>SUMIFS(INDEX(Table_Index[],,MATCH(T$12,Table_Index[#Headers],0)),
Table_Index[ID],$Q166,Table_Index[year],$R166)/COUNTIFS(Table_Index[Quarter],"&lt;&gt;''",Table_Index[ID],$Q166,Table_Index[year],$R166)</f>
        <v>8.5428400000000002E-2</v>
      </c>
      <c r="U166">
        <f>SUMIFS(INDEX(Table_Index[],,MATCH(U$12,Table_Index[#Headers],0)),
Table_Index[ID],$Q166,Table_Index[year],$R166)/COUNTIFS(Table_Index[Quarter],"&lt;&gt;''",Table_Index[ID],$Q166,Table_Index[year],$R166)</f>
        <v>0.115412075</v>
      </c>
      <c r="V166">
        <f>SUMIFS(INDEX(Table_Index[],,MATCH(V$12,Table_Index[#Headers],0)),
Table_Index[ID],$Q166,Table_Index[year],$R166)/COUNTIFS(Table_Index[Quarter],"&lt;&gt;''",Table_Index[ID],$Q166,Table_Index[year],$R166)</f>
        <v>7.5120149999999997E-2</v>
      </c>
      <c r="W166">
        <f>SUMIFS(INDEX(Table_Index[],,MATCH(W$12,Table_Index[#Headers],0)),
Table_Index[ID],$Q166,Table_Index[year],$R166)/COUNTIFS(Table_Index[Quarter],"&lt;&gt;''",Table_Index[ID],$Q166,Table_Index[year],$R166)</f>
        <v>4.9390750000000002E-3</v>
      </c>
      <c r="X166">
        <f>SUMIFS(INDEX(Table_Index[],,MATCH(X$12,Table_Index[#Headers],0)),
Table_Index[ID],$Q166,Table_Index[year],$R166)/COUNTIFS(Table_Index[Quarter],"&lt;&gt;''",Table_Index[ID],$Q166,Table_Index[year],$R166)</f>
        <v>0.19638962500000001</v>
      </c>
      <c r="Y166">
        <f>SUMIFS(INDEX(Table_Index[],,MATCH(Y$12,Table_Index[#Headers],0)),
Table_Index[ID],$Q166,Table_Index[year],$R166)/COUNTIFS(Table_Index[Quarter],"&lt;&gt;''",Table_Index[ID],$Q166,Table_Index[year],$R166)</f>
        <v>6.10599E-2</v>
      </c>
      <c r="Z166">
        <f>SUMIFS(INDEX(Table_Index[],,MATCH(Z$12,Table_Index[#Headers],0)),
Table_Index[ID],$Q166,Table_Index[year],$R166)/COUNTIFS(Table_Index[Quarter],"&lt;&gt;''",Table_Index[ID],$Q166,Table_Index[year],$R166)</f>
        <v>7.1768075000000001E-2</v>
      </c>
      <c r="AA166">
        <f>SUMIFS(INDEX(Table_Index[],,MATCH(AA$12,Table_Index[#Headers],0)),
Table_Index[ID],$Q166,Table_Index[year],$R166)/COUNTIFS(Table_Index[Quarter],"&lt;&gt;''",Table_Index[ID],$Q166,Table_Index[year],$R166)</f>
        <v>6.9481249999999994E-2</v>
      </c>
      <c r="AB166">
        <f>SUMIFS(INDEX(Table_Index[],,MATCH(AB$12,Table_Index[#Headers],0)),
Table_Index[ID],$Q166,Table_Index[year],$R166)/COUNTIFS(Table_Index[Quarter],"&lt;&gt;''",Table_Index[ID],$Q166,Table_Index[year],$R166)</f>
        <v>0.26132299999999997</v>
      </c>
      <c r="AC166" s="24">
        <f t="shared" si="10"/>
        <v>1</v>
      </c>
      <c r="AD166">
        <f>COUNTIFS(Table_Index[Quarter],"&lt;&gt;''",Table_Index[ID],$Q166,Table_Index[year],$R166)</f>
        <v>4</v>
      </c>
      <c r="AE166" s="34">
        <f t="shared" si="11"/>
        <v>0.84965913954993499</v>
      </c>
    </row>
    <row r="167" spans="1:31" x14ac:dyDescent="0.3">
      <c r="A167">
        <v>9111</v>
      </c>
      <c r="B167">
        <v>2006</v>
      </c>
      <c r="C167">
        <v>1</v>
      </c>
      <c r="D167">
        <v>7.8759499999999996E-2</v>
      </c>
      <c r="E167">
        <v>0.14275170000000001</v>
      </c>
      <c r="F167">
        <v>4.7255699999999998E-2</v>
      </c>
      <c r="G167">
        <v>3.5195700000000003E-2</v>
      </c>
      <c r="H167">
        <v>0.35860199999999998</v>
      </c>
      <c r="I167">
        <v>0.1845927</v>
      </c>
      <c r="J167">
        <v>5.16859E-2</v>
      </c>
      <c r="K167">
        <v>2.95348E-2</v>
      </c>
      <c r="L167">
        <v>6.8299299999999993E-2</v>
      </c>
      <c r="M167">
        <v>3.3227E-3</v>
      </c>
      <c r="O167" t="str">
        <f>Table_Index[[#This Row],[ID]]&amp;Table_Index[[#This Row],[year]]</f>
        <v>91112006</v>
      </c>
      <c r="P167" t="str">
        <v>91412005</v>
      </c>
      <c r="Q167" t="str">
        <f t="shared" si="8"/>
        <v>9141</v>
      </c>
      <c r="R167" t="str">
        <f t="shared" si="9"/>
        <v>2005</v>
      </c>
      <c r="S167">
        <f>SUMIFS(INDEX(Table_Index[],,MATCH(S$12,Table_Index[#Headers],0)),
Table_Index[ID],$Q167,Table_Index[year],$R167)/COUNTIFS(Table_Index[Quarter],"&lt;&gt;''",Table_Index[ID],$Q167,Table_Index[year],$R167)</f>
        <v>0.15972247499999997</v>
      </c>
      <c r="T167">
        <f>SUMIFS(INDEX(Table_Index[],,MATCH(T$12,Table_Index[#Headers],0)),
Table_Index[ID],$Q167,Table_Index[year],$R167)/COUNTIFS(Table_Index[Quarter],"&lt;&gt;''",Table_Index[ID],$Q167,Table_Index[year],$R167)</f>
        <v>0.24758537500000002</v>
      </c>
      <c r="U167">
        <f>SUMIFS(INDEX(Table_Index[],,MATCH(U$12,Table_Index[#Headers],0)),
Table_Index[ID],$Q167,Table_Index[year],$R167)/COUNTIFS(Table_Index[Quarter],"&lt;&gt;''",Table_Index[ID],$Q167,Table_Index[year],$R167)</f>
        <v>0.10735724999999999</v>
      </c>
      <c r="V167">
        <f>SUMIFS(INDEX(Table_Index[],,MATCH(V$12,Table_Index[#Headers],0)),
Table_Index[ID],$Q167,Table_Index[year],$R167)/COUNTIFS(Table_Index[Quarter],"&lt;&gt;''",Table_Index[ID],$Q167,Table_Index[year],$R167)</f>
        <v>0.105660925</v>
      </c>
      <c r="W167">
        <f>SUMIFS(INDEX(Table_Index[],,MATCH(W$12,Table_Index[#Headers],0)),
Table_Index[ID],$Q167,Table_Index[year],$R167)/COUNTIFS(Table_Index[Quarter],"&lt;&gt;''",Table_Index[ID],$Q167,Table_Index[year],$R167)</f>
        <v>2.5519550000000002E-2</v>
      </c>
      <c r="X167">
        <f>SUMIFS(INDEX(Table_Index[],,MATCH(X$12,Table_Index[#Headers],0)),
Table_Index[ID],$Q167,Table_Index[year],$R167)/COUNTIFS(Table_Index[Quarter],"&lt;&gt;''",Table_Index[ID],$Q167,Table_Index[year],$R167)</f>
        <v>0.160317825</v>
      </c>
      <c r="Y167">
        <f>SUMIFS(INDEX(Table_Index[],,MATCH(Y$12,Table_Index[#Headers],0)),
Table_Index[ID],$Q167,Table_Index[year],$R167)/COUNTIFS(Table_Index[Quarter],"&lt;&gt;''",Table_Index[ID],$Q167,Table_Index[year],$R167)</f>
        <v>4.6706575E-2</v>
      </c>
      <c r="Z167">
        <f>SUMIFS(INDEX(Table_Index[],,MATCH(Z$12,Table_Index[#Headers],0)),
Table_Index[ID],$Q167,Table_Index[year],$R167)/COUNTIFS(Table_Index[Quarter],"&lt;&gt;''",Table_Index[ID],$Q167,Table_Index[year],$R167)</f>
        <v>5.005697499999999E-2</v>
      </c>
      <c r="AA167">
        <f>SUMIFS(INDEX(Table_Index[],,MATCH(AA$12,Table_Index[#Headers],0)),
Table_Index[ID],$Q167,Table_Index[year],$R167)/COUNTIFS(Table_Index[Quarter],"&lt;&gt;''",Table_Index[ID],$Q167,Table_Index[year],$R167)</f>
        <v>8.547482499999999E-2</v>
      </c>
      <c r="AB167">
        <f>SUMIFS(INDEX(Table_Index[],,MATCH(AB$12,Table_Index[#Headers],0)),
Table_Index[ID],$Q167,Table_Index[year],$R167)/COUNTIFS(Table_Index[Quarter],"&lt;&gt;''",Table_Index[ID],$Q167,Table_Index[year],$R167)</f>
        <v>1.1598249999999999E-2</v>
      </c>
      <c r="AC167" s="24">
        <f t="shared" si="10"/>
        <v>1.0000000250000001</v>
      </c>
      <c r="AD167">
        <f>COUNTIFS(Table_Index[Quarter],"&lt;&gt;''",Table_Index[ID],$Q167,Table_Index[year],$R167)</f>
        <v>4</v>
      </c>
      <c r="AE167" s="34">
        <f t="shared" si="11"/>
        <v>0.8520196804154081</v>
      </c>
    </row>
    <row r="168" spans="1:31" x14ac:dyDescent="0.3">
      <c r="A168">
        <v>9111</v>
      </c>
      <c r="B168">
        <v>2006</v>
      </c>
      <c r="C168">
        <v>2</v>
      </c>
      <c r="D168">
        <v>7.2836700000000004E-2</v>
      </c>
      <c r="E168">
        <v>0.13353400000000001</v>
      </c>
      <c r="F168">
        <v>0.17254220000000001</v>
      </c>
      <c r="G168">
        <v>0.1731896</v>
      </c>
      <c r="H168">
        <v>1.5781300000000002E-2</v>
      </c>
      <c r="I168">
        <v>8.7404099999999998E-2</v>
      </c>
      <c r="J168">
        <v>4.1274199999999997E-2</v>
      </c>
      <c r="K168">
        <v>0.1014859</v>
      </c>
      <c r="L168">
        <v>0.1952025</v>
      </c>
      <c r="M168">
        <v>6.7495000000000003E-3</v>
      </c>
      <c r="O168" t="str">
        <f>Table_Index[[#This Row],[ID]]&amp;Table_Index[[#This Row],[year]]</f>
        <v>91112006</v>
      </c>
      <c r="P168" t="str">
        <v>91412006</v>
      </c>
      <c r="Q168" t="str">
        <f t="shared" si="8"/>
        <v>9141</v>
      </c>
      <c r="R168" t="str">
        <f t="shared" si="9"/>
        <v>2006</v>
      </c>
      <c r="S168">
        <f>SUMIFS(INDEX(Table_Index[],,MATCH(S$12,Table_Index[#Headers],0)),
Table_Index[ID],$Q168,Table_Index[year],$R168)/COUNTIFS(Table_Index[Quarter],"&lt;&gt;''",Table_Index[ID],$Q168,Table_Index[year],$R168)</f>
        <v>0.11588517499999999</v>
      </c>
      <c r="T168">
        <f>SUMIFS(INDEX(Table_Index[],,MATCH(T$12,Table_Index[#Headers],0)),
Table_Index[ID],$Q168,Table_Index[year],$R168)/COUNTIFS(Table_Index[Quarter],"&lt;&gt;''",Table_Index[ID],$Q168,Table_Index[year],$R168)</f>
        <v>0.21382227500000001</v>
      </c>
      <c r="U168">
        <f>SUMIFS(INDEX(Table_Index[],,MATCH(U$12,Table_Index[#Headers],0)),
Table_Index[ID],$Q168,Table_Index[year],$R168)/COUNTIFS(Table_Index[Quarter],"&lt;&gt;''",Table_Index[ID],$Q168,Table_Index[year],$R168)</f>
        <v>7.3480750000000011E-2</v>
      </c>
      <c r="V168">
        <f>SUMIFS(INDEX(Table_Index[],,MATCH(V$12,Table_Index[#Headers],0)),
Table_Index[ID],$Q168,Table_Index[year],$R168)/COUNTIFS(Table_Index[Quarter],"&lt;&gt;''",Table_Index[ID],$Q168,Table_Index[year],$R168)</f>
        <v>8.4032799999999991E-2</v>
      </c>
      <c r="W168">
        <f>SUMIFS(INDEX(Table_Index[],,MATCH(W$12,Table_Index[#Headers],0)),
Table_Index[ID],$Q168,Table_Index[year],$R168)/COUNTIFS(Table_Index[Quarter],"&lt;&gt;''",Table_Index[ID],$Q168,Table_Index[year],$R168)</f>
        <v>1.11226E-2</v>
      </c>
      <c r="X168">
        <f>SUMIFS(INDEX(Table_Index[],,MATCH(X$12,Table_Index[#Headers],0)),
Table_Index[ID],$Q168,Table_Index[year],$R168)/COUNTIFS(Table_Index[Quarter],"&lt;&gt;''",Table_Index[ID],$Q168,Table_Index[year],$R168)</f>
        <v>0.23722294999999999</v>
      </c>
      <c r="Y168">
        <f>SUMIFS(INDEX(Table_Index[],,MATCH(Y$12,Table_Index[#Headers],0)),
Table_Index[ID],$Q168,Table_Index[year],$R168)/COUNTIFS(Table_Index[Quarter],"&lt;&gt;''",Table_Index[ID],$Q168,Table_Index[year],$R168)</f>
        <v>0.10896577499999999</v>
      </c>
      <c r="Z168">
        <f>SUMIFS(INDEX(Table_Index[],,MATCH(Z$12,Table_Index[#Headers],0)),
Table_Index[ID],$Q168,Table_Index[year],$R168)/COUNTIFS(Table_Index[Quarter],"&lt;&gt;''",Table_Index[ID],$Q168,Table_Index[year],$R168)</f>
        <v>6.5385575000000001E-2</v>
      </c>
      <c r="AA168">
        <f>SUMIFS(INDEX(Table_Index[],,MATCH(AA$12,Table_Index[#Headers],0)),
Table_Index[ID],$Q168,Table_Index[year],$R168)/COUNTIFS(Table_Index[Quarter],"&lt;&gt;''",Table_Index[ID],$Q168,Table_Index[year],$R168)</f>
        <v>8.1603149999999999E-2</v>
      </c>
      <c r="AB168">
        <f>SUMIFS(INDEX(Table_Index[],,MATCH(AB$12,Table_Index[#Headers],0)),
Table_Index[ID],$Q168,Table_Index[year],$R168)/COUNTIFS(Table_Index[Quarter],"&lt;&gt;''",Table_Index[ID],$Q168,Table_Index[year],$R168)</f>
        <v>8.478900000000001E-3</v>
      </c>
      <c r="AC168" s="24">
        <f t="shared" si="10"/>
        <v>0.99999994999999975</v>
      </c>
      <c r="AD168">
        <f>COUNTIFS(Table_Index[Quarter],"&lt;&gt;''",Table_Index[ID],$Q168,Table_Index[year],$R168)</f>
        <v>4</v>
      </c>
      <c r="AE168" s="34">
        <f t="shared" si="11"/>
        <v>0.84911150922061496</v>
      </c>
    </row>
    <row r="169" spans="1:31" x14ac:dyDescent="0.3">
      <c r="A169">
        <v>9111</v>
      </c>
      <c r="B169">
        <v>2006</v>
      </c>
      <c r="C169">
        <v>3</v>
      </c>
      <c r="D169">
        <v>3.2695299999999997E-2</v>
      </c>
      <c r="E169">
        <v>0.156583</v>
      </c>
      <c r="F169">
        <v>2.6589600000000001E-2</v>
      </c>
      <c r="G169">
        <v>0.25718010000000002</v>
      </c>
      <c r="H169">
        <v>3.8702599999999997E-2</v>
      </c>
      <c r="I169">
        <v>0.38407140000000001</v>
      </c>
      <c r="J169">
        <v>0</v>
      </c>
      <c r="K169">
        <v>2.7868E-2</v>
      </c>
      <c r="L169">
        <v>7.48447E-2</v>
      </c>
      <c r="M169">
        <v>1.4653999999999999E-3</v>
      </c>
      <c r="O169" t="str">
        <f>Table_Index[[#This Row],[ID]]&amp;Table_Index[[#This Row],[year]]</f>
        <v>91112006</v>
      </c>
      <c r="P169" t="str">
        <v>91412007</v>
      </c>
      <c r="Q169" t="str">
        <f t="shared" si="8"/>
        <v>9141</v>
      </c>
      <c r="R169" t="str">
        <f t="shared" si="9"/>
        <v>2007</v>
      </c>
      <c r="S169">
        <f>SUMIFS(INDEX(Table_Index[],,MATCH(S$12,Table_Index[#Headers],0)),
Table_Index[ID],$Q169,Table_Index[year],$R169)/COUNTIFS(Table_Index[Quarter],"&lt;&gt;''",Table_Index[ID],$Q169,Table_Index[year],$R169)</f>
        <v>0.13658562500000002</v>
      </c>
      <c r="T169">
        <f>SUMIFS(INDEX(Table_Index[],,MATCH(T$12,Table_Index[#Headers],0)),
Table_Index[ID],$Q169,Table_Index[year],$R169)/COUNTIFS(Table_Index[Quarter],"&lt;&gt;''",Table_Index[ID],$Q169,Table_Index[year],$R169)</f>
        <v>5.7230749999999997E-2</v>
      </c>
      <c r="U169">
        <f>SUMIFS(INDEX(Table_Index[],,MATCH(U$12,Table_Index[#Headers],0)),
Table_Index[ID],$Q169,Table_Index[year],$R169)/COUNTIFS(Table_Index[Quarter],"&lt;&gt;''",Table_Index[ID],$Q169,Table_Index[year],$R169)</f>
        <v>4.4282849999999999E-2</v>
      </c>
      <c r="V169">
        <f>SUMIFS(INDEX(Table_Index[],,MATCH(V$12,Table_Index[#Headers],0)),
Table_Index[ID],$Q169,Table_Index[year],$R169)/COUNTIFS(Table_Index[Quarter],"&lt;&gt;''",Table_Index[ID],$Q169,Table_Index[year],$R169)</f>
        <v>0.16277802499999999</v>
      </c>
      <c r="W169">
        <f>SUMIFS(INDEX(Table_Index[],,MATCH(W$12,Table_Index[#Headers],0)),
Table_Index[ID],$Q169,Table_Index[year],$R169)/COUNTIFS(Table_Index[Quarter],"&lt;&gt;''",Table_Index[ID],$Q169,Table_Index[year],$R169)</f>
        <v>2.0168449999999997E-2</v>
      </c>
      <c r="X169">
        <f>SUMIFS(INDEX(Table_Index[],,MATCH(X$12,Table_Index[#Headers],0)),
Table_Index[ID],$Q169,Table_Index[year],$R169)/COUNTIFS(Table_Index[Quarter],"&lt;&gt;''",Table_Index[ID],$Q169,Table_Index[year],$R169)</f>
        <v>0.33461364999999998</v>
      </c>
      <c r="Y169">
        <f>SUMIFS(INDEX(Table_Index[],,MATCH(Y$12,Table_Index[#Headers],0)),
Table_Index[ID],$Q169,Table_Index[year],$R169)/COUNTIFS(Table_Index[Quarter],"&lt;&gt;''",Table_Index[ID],$Q169,Table_Index[year],$R169)</f>
        <v>0.10178762500000001</v>
      </c>
      <c r="Z169">
        <f>SUMIFS(INDEX(Table_Index[],,MATCH(Z$12,Table_Index[#Headers],0)),
Table_Index[ID],$Q169,Table_Index[year],$R169)/COUNTIFS(Table_Index[Quarter],"&lt;&gt;''",Table_Index[ID],$Q169,Table_Index[year],$R169)</f>
        <v>4.5870725000000001E-2</v>
      </c>
      <c r="AA169">
        <f>SUMIFS(INDEX(Table_Index[],,MATCH(AA$12,Table_Index[#Headers],0)),
Table_Index[ID],$Q169,Table_Index[year],$R169)/COUNTIFS(Table_Index[Quarter],"&lt;&gt;''",Table_Index[ID],$Q169,Table_Index[year],$R169)</f>
        <v>9.2051300000000003E-2</v>
      </c>
      <c r="AB169">
        <f>SUMIFS(INDEX(Table_Index[],,MATCH(AB$12,Table_Index[#Headers],0)),
Table_Index[ID],$Q169,Table_Index[year],$R169)/COUNTIFS(Table_Index[Quarter],"&lt;&gt;''",Table_Index[ID],$Q169,Table_Index[year],$R169)</f>
        <v>4.6310250000000004E-3</v>
      </c>
      <c r="AC169" s="24">
        <f t="shared" si="10"/>
        <v>1.0000000249999998</v>
      </c>
      <c r="AD169">
        <f>COUNTIFS(Table_Index[Quarter],"&lt;&gt;''",Table_Index[ID],$Q169,Table_Index[year],$R169)</f>
        <v>4</v>
      </c>
      <c r="AE169" s="34">
        <f t="shared" si="11"/>
        <v>0.81627855868964194</v>
      </c>
    </row>
    <row r="170" spans="1:31" x14ac:dyDescent="0.3">
      <c r="A170">
        <v>9111</v>
      </c>
      <c r="B170">
        <v>2006</v>
      </c>
      <c r="C170">
        <v>4</v>
      </c>
      <c r="D170">
        <v>0.12898889999999999</v>
      </c>
      <c r="E170">
        <v>4.3340299999999998E-2</v>
      </c>
      <c r="F170">
        <v>7.2233800000000001E-2</v>
      </c>
      <c r="G170">
        <v>0.45146120000000001</v>
      </c>
      <c r="H170">
        <v>9.7515999999999992E-3</v>
      </c>
      <c r="I170">
        <v>0.13543839999999999</v>
      </c>
      <c r="J170">
        <v>0</v>
      </c>
      <c r="K170">
        <v>3.61169E-2</v>
      </c>
      <c r="L170">
        <v>0.10835069999999999</v>
      </c>
      <c r="M170">
        <v>1.4318300000000001E-2</v>
      </c>
      <c r="O170" t="str">
        <f>Table_Index[[#This Row],[ID]]&amp;Table_Index[[#This Row],[year]]</f>
        <v>91112006</v>
      </c>
      <c r="P170" t="str">
        <v>91412008</v>
      </c>
      <c r="Q170" t="str">
        <f t="shared" si="8"/>
        <v>9141</v>
      </c>
      <c r="R170" t="str">
        <f t="shared" si="9"/>
        <v>2008</v>
      </c>
      <c r="S170">
        <f>SUMIFS(INDEX(Table_Index[],,MATCH(S$12,Table_Index[#Headers],0)),
Table_Index[ID],$Q170,Table_Index[year],$R170)/COUNTIFS(Table_Index[Quarter],"&lt;&gt;''",Table_Index[ID],$Q170,Table_Index[year],$R170)</f>
        <v>5.4793950000000001E-2</v>
      </c>
      <c r="T170">
        <f>SUMIFS(INDEX(Table_Index[],,MATCH(T$12,Table_Index[#Headers],0)),
Table_Index[ID],$Q170,Table_Index[year],$R170)/COUNTIFS(Table_Index[Quarter],"&lt;&gt;''",Table_Index[ID],$Q170,Table_Index[year],$R170)</f>
        <v>0.20906277500000001</v>
      </c>
      <c r="U170">
        <f>SUMIFS(INDEX(Table_Index[],,MATCH(U$12,Table_Index[#Headers],0)),
Table_Index[ID],$Q170,Table_Index[year],$R170)/COUNTIFS(Table_Index[Quarter],"&lt;&gt;''",Table_Index[ID],$Q170,Table_Index[year],$R170)</f>
        <v>6.2635549999999998E-2</v>
      </c>
      <c r="V170">
        <f>SUMIFS(INDEX(Table_Index[],,MATCH(V$12,Table_Index[#Headers],0)),
Table_Index[ID],$Q170,Table_Index[year],$R170)/COUNTIFS(Table_Index[Quarter],"&lt;&gt;''",Table_Index[ID],$Q170,Table_Index[year],$R170)</f>
        <v>9.6671375000000004E-2</v>
      </c>
      <c r="W170">
        <f>SUMIFS(INDEX(Table_Index[],,MATCH(W$12,Table_Index[#Headers],0)),
Table_Index[ID],$Q170,Table_Index[year],$R170)/COUNTIFS(Table_Index[Quarter],"&lt;&gt;''",Table_Index[ID],$Q170,Table_Index[year],$R170)</f>
        <v>1.4880774999999999E-2</v>
      </c>
      <c r="X170">
        <f>SUMIFS(INDEX(Table_Index[],,MATCH(X$12,Table_Index[#Headers],0)),
Table_Index[ID],$Q170,Table_Index[year],$R170)/COUNTIFS(Table_Index[Quarter],"&lt;&gt;''",Table_Index[ID],$Q170,Table_Index[year],$R170)</f>
        <v>0.32627964999999998</v>
      </c>
      <c r="Y170">
        <f>SUMIFS(INDEX(Table_Index[],,MATCH(Y$12,Table_Index[#Headers],0)),
Table_Index[ID],$Q170,Table_Index[year],$R170)/COUNTIFS(Table_Index[Quarter],"&lt;&gt;''",Table_Index[ID],$Q170,Table_Index[year],$R170)</f>
        <v>9.7918050000000006E-2</v>
      </c>
      <c r="Z170">
        <f>SUMIFS(INDEX(Table_Index[],,MATCH(Z$12,Table_Index[#Headers],0)),
Table_Index[ID],$Q170,Table_Index[year],$R170)/COUNTIFS(Table_Index[Quarter],"&lt;&gt;''",Table_Index[ID],$Q170,Table_Index[year],$R170)</f>
        <v>6.043685E-2</v>
      </c>
      <c r="AA170">
        <f>SUMIFS(INDEX(Table_Index[],,MATCH(AA$12,Table_Index[#Headers],0)),
Table_Index[ID],$Q170,Table_Index[year],$R170)/COUNTIFS(Table_Index[Quarter],"&lt;&gt;''",Table_Index[ID],$Q170,Table_Index[year],$R170)</f>
        <v>6.6653324999999999E-2</v>
      </c>
      <c r="AB170">
        <f>SUMIFS(INDEX(Table_Index[],,MATCH(AB$12,Table_Index[#Headers],0)),
Table_Index[ID],$Q170,Table_Index[year],$R170)/COUNTIFS(Table_Index[Quarter],"&lt;&gt;''",Table_Index[ID],$Q170,Table_Index[year],$R170)</f>
        <v>1.0667650000000001E-2</v>
      </c>
      <c r="AC170" s="24">
        <f t="shared" si="10"/>
        <v>0.99999994999999997</v>
      </c>
      <c r="AD170">
        <f>COUNTIFS(Table_Index[Quarter],"&lt;&gt;''",Table_Index[ID],$Q170,Table_Index[year],$R170)</f>
        <v>4</v>
      </c>
      <c r="AE170" s="34">
        <f t="shared" si="11"/>
        <v>0.81554494297197755</v>
      </c>
    </row>
    <row r="171" spans="1:31" x14ac:dyDescent="0.3">
      <c r="A171">
        <v>9112</v>
      </c>
      <c r="B171">
        <v>2003</v>
      </c>
      <c r="C171">
        <v>1</v>
      </c>
      <c r="D171">
        <v>0</v>
      </c>
      <c r="E171">
        <v>0.78586270000000003</v>
      </c>
      <c r="F171">
        <v>0.1663201</v>
      </c>
      <c r="G171">
        <v>0</v>
      </c>
      <c r="H171">
        <v>0</v>
      </c>
      <c r="I171">
        <v>0</v>
      </c>
      <c r="J171">
        <v>0</v>
      </c>
      <c r="K171">
        <v>4.1579999999999999E-2</v>
      </c>
      <c r="L171">
        <v>0</v>
      </c>
      <c r="M171">
        <v>6.2370000000000004E-3</v>
      </c>
      <c r="O171" t="str">
        <f>Table_Index[[#This Row],[ID]]&amp;Table_Index[[#This Row],[year]]</f>
        <v>91122003</v>
      </c>
      <c r="P171" t="str">
        <v>91412009</v>
      </c>
      <c r="Q171" t="str">
        <f t="shared" si="8"/>
        <v>9141</v>
      </c>
      <c r="R171" t="str">
        <f t="shared" si="9"/>
        <v>2009</v>
      </c>
      <c r="S171">
        <f>SUMIFS(INDEX(Table_Index[],,MATCH(S$12,Table_Index[#Headers],0)),
Table_Index[ID],$Q171,Table_Index[year],$R171)/COUNTIFS(Table_Index[Quarter],"&lt;&gt;''",Table_Index[ID],$Q171,Table_Index[year],$R171)</f>
        <v>0.1077128</v>
      </c>
      <c r="T171">
        <f>SUMIFS(INDEX(Table_Index[],,MATCH(T$12,Table_Index[#Headers],0)),
Table_Index[ID],$Q171,Table_Index[year],$R171)/COUNTIFS(Table_Index[Quarter],"&lt;&gt;''",Table_Index[ID],$Q171,Table_Index[year],$R171)</f>
        <v>0.13633912500000001</v>
      </c>
      <c r="U171">
        <f>SUMIFS(INDEX(Table_Index[],,MATCH(U$12,Table_Index[#Headers],0)),
Table_Index[ID],$Q171,Table_Index[year],$R171)/COUNTIFS(Table_Index[Quarter],"&lt;&gt;''",Table_Index[ID],$Q171,Table_Index[year],$R171)</f>
        <v>8.8002524999999998E-2</v>
      </c>
      <c r="V171">
        <f>SUMIFS(INDEX(Table_Index[],,MATCH(V$12,Table_Index[#Headers],0)),
Table_Index[ID],$Q171,Table_Index[year],$R171)/COUNTIFS(Table_Index[Quarter],"&lt;&gt;''",Table_Index[ID],$Q171,Table_Index[year],$R171)</f>
        <v>0.18198389999999998</v>
      </c>
      <c r="W171">
        <f>SUMIFS(INDEX(Table_Index[],,MATCH(W$12,Table_Index[#Headers],0)),
Table_Index[ID],$Q171,Table_Index[year],$R171)/COUNTIFS(Table_Index[Quarter],"&lt;&gt;''",Table_Index[ID],$Q171,Table_Index[year],$R171)</f>
        <v>1.5630825000000001E-2</v>
      </c>
      <c r="X171">
        <f>SUMIFS(INDEX(Table_Index[],,MATCH(X$12,Table_Index[#Headers],0)),
Table_Index[ID],$Q171,Table_Index[year],$R171)/COUNTIFS(Table_Index[Quarter],"&lt;&gt;''",Table_Index[ID],$Q171,Table_Index[year],$R171)</f>
        <v>0.2485658</v>
      </c>
      <c r="Y171">
        <f>SUMIFS(INDEX(Table_Index[],,MATCH(Y$12,Table_Index[#Headers],0)),
Table_Index[ID],$Q171,Table_Index[year],$R171)/COUNTIFS(Table_Index[Quarter],"&lt;&gt;''",Table_Index[ID],$Q171,Table_Index[year],$R171)</f>
        <v>0.12649660000000001</v>
      </c>
      <c r="Z171">
        <f>SUMIFS(INDEX(Table_Index[],,MATCH(Z$12,Table_Index[#Headers],0)),
Table_Index[ID],$Q171,Table_Index[year],$R171)/COUNTIFS(Table_Index[Quarter],"&lt;&gt;''",Table_Index[ID],$Q171,Table_Index[year],$R171)</f>
        <v>2.4535600000000001E-2</v>
      </c>
      <c r="AA171">
        <f>SUMIFS(INDEX(Table_Index[],,MATCH(AA$12,Table_Index[#Headers],0)),
Table_Index[ID],$Q171,Table_Index[year],$R171)/COUNTIFS(Table_Index[Quarter],"&lt;&gt;''",Table_Index[ID],$Q171,Table_Index[year],$R171)</f>
        <v>5.3365524999999997E-2</v>
      </c>
      <c r="AB171">
        <f>SUMIFS(INDEX(Table_Index[],,MATCH(AB$12,Table_Index[#Headers],0)),
Table_Index[ID],$Q171,Table_Index[year],$R171)/COUNTIFS(Table_Index[Quarter],"&lt;&gt;''",Table_Index[ID],$Q171,Table_Index[year],$R171)</f>
        <v>1.7367274999999998E-2</v>
      </c>
      <c r="AC171" s="24">
        <f t="shared" si="10"/>
        <v>0.99999997500000004</v>
      </c>
      <c r="AD171">
        <f>COUNTIFS(Table_Index[Quarter],"&lt;&gt;''",Table_Index[ID],$Q171,Table_Index[year],$R171)</f>
        <v>4</v>
      </c>
      <c r="AE171" s="34">
        <f t="shared" si="11"/>
        <v>0.84716484484661692</v>
      </c>
    </row>
    <row r="172" spans="1:31" x14ac:dyDescent="0.3">
      <c r="A172">
        <v>9112</v>
      </c>
      <c r="B172">
        <v>2003</v>
      </c>
      <c r="C172">
        <v>2</v>
      </c>
      <c r="D172">
        <v>0</v>
      </c>
      <c r="E172">
        <v>0.6888455</v>
      </c>
      <c r="F172">
        <v>0.16438359999999999</v>
      </c>
      <c r="G172">
        <v>2.3483400000000001E-2</v>
      </c>
      <c r="H172">
        <v>0</v>
      </c>
      <c r="I172">
        <v>0</v>
      </c>
      <c r="J172">
        <v>0</v>
      </c>
      <c r="K172">
        <v>3.9138899999999997E-2</v>
      </c>
      <c r="L172">
        <v>7.8277899999999997E-2</v>
      </c>
      <c r="M172">
        <v>5.8707999999999998E-3</v>
      </c>
      <c r="O172" t="str">
        <f>Table_Index[[#This Row],[ID]]&amp;Table_Index[[#This Row],[year]]</f>
        <v>91122003</v>
      </c>
      <c r="P172" t="str">
        <v>91412010</v>
      </c>
      <c r="Q172" t="str">
        <f t="shared" si="8"/>
        <v>9141</v>
      </c>
      <c r="R172" t="str">
        <f t="shared" si="9"/>
        <v>2010</v>
      </c>
      <c r="S172">
        <f>SUMIFS(INDEX(Table_Index[],,MATCH(S$12,Table_Index[#Headers],0)),
Table_Index[ID],$Q172,Table_Index[year],$R172)/COUNTIFS(Table_Index[Quarter],"&lt;&gt;''",Table_Index[ID],$Q172,Table_Index[year],$R172)</f>
        <v>7.3680849999999992E-2</v>
      </c>
      <c r="T172">
        <f>SUMIFS(INDEX(Table_Index[],,MATCH(T$12,Table_Index[#Headers],0)),
Table_Index[ID],$Q172,Table_Index[year],$R172)/COUNTIFS(Table_Index[Quarter],"&lt;&gt;''",Table_Index[ID],$Q172,Table_Index[year],$R172)</f>
        <v>0.13095200000000001</v>
      </c>
      <c r="U172">
        <f>SUMIFS(INDEX(Table_Index[],,MATCH(U$12,Table_Index[#Headers],0)),
Table_Index[ID],$Q172,Table_Index[year],$R172)/COUNTIFS(Table_Index[Quarter],"&lt;&gt;''",Table_Index[ID],$Q172,Table_Index[year],$R172)</f>
        <v>7.1389225000000001E-2</v>
      </c>
      <c r="V172">
        <f>SUMIFS(INDEX(Table_Index[],,MATCH(V$12,Table_Index[#Headers],0)),
Table_Index[ID],$Q172,Table_Index[year],$R172)/COUNTIFS(Table_Index[Quarter],"&lt;&gt;''",Table_Index[ID],$Q172,Table_Index[year],$R172)</f>
        <v>0.162317025</v>
      </c>
      <c r="W172">
        <f>SUMIFS(INDEX(Table_Index[],,MATCH(W$12,Table_Index[#Headers],0)),
Table_Index[ID],$Q172,Table_Index[year],$R172)/COUNTIFS(Table_Index[Quarter],"&lt;&gt;''",Table_Index[ID],$Q172,Table_Index[year],$R172)</f>
        <v>3.58587E-2</v>
      </c>
      <c r="X172">
        <f>SUMIFS(INDEX(Table_Index[],,MATCH(X$12,Table_Index[#Headers],0)),
Table_Index[ID],$Q172,Table_Index[year],$R172)/COUNTIFS(Table_Index[Quarter],"&lt;&gt;''",Table_Index[ID],$Q172,Table_Index[year],$R172)</f>
        <v>0.24898345</v>
      </c>
      <c r="Y172">
        <f>SUMIFS(INDEX(Table_Index[],,MATCH(Y$12,Table_Index[#Headers],0)),
Table_Index[ID],$Q172,Table_Index[year],$R172)/COUNTIFS(Table_Index[Quarter],"&lt;&gt;''",Table_Index[ID],$Q172,Table_Index[year],$R172)</f>
        <v>0.18301465</v>
      </c>
      <c r="Z172">
        <f>SUMIFS(INDEX(Table_Index[],,MATCH(Z$12,Table_Index[#Headers],0)),
Table_Index[ID],$Q172,Table_Index[year],$R172)/COUNTIFS(Table_Index[Quarter],"&lt;&gt;''",Table_Index[ID],$Q172,Table_Index[year],$R172)</f>
        <v>3.2036775000000003E-2</v>
      </c>
      <c r="AA172">
        <f>SUMIFS(INDEX(Table_Index[],,MATCH(AA$12,Table_Index[#Headers],0)),
Table_Index[ID],$Q172,Table_Index[year],$R172)/COUNTIFS(Table_Index[Quarter],"&lt;&gt;''",Table_Index[ID],$Q172,Table_Index[year],$R172)</f>
        <v>5.3359724999999997E-2</v>
      </c>
      <c r="AB172">
        <f>SUMIFS(INDEX(Table_Index[],,MATCH(AB$12,Table_Index[#Headers],0)),
Table_Index[ID],$Q172,Table_Index[year],$R172)/COUNTIFS(Table_Index[Quarter],"&lt;&gt;''",Table_Index[ID],$Q172,Table_Index[year],$R172)</f>
        <v>8.4076250000000002E-3</v>
      </c>
      <c r="AC172" s="24">
        <f t="shared" si="10"/>
        <v>1.0000000249999998</v>
      </c>
      <c r="AD172">
        <f>COUNTIFS(Table_Index[Quarter],"&lt;&gt;''",Table_Index[ID],$Q172,Table_Index[year],$R172)</f>
        <v>4</v>
      </c>
      <c r="AE172" s="34">
        <f t="shared" si="11"/>
        <v>0.84526219777149436</v>
      </c>
    </row>
    <row r="173" spans="1:31" x14ac:dyDescent="0.3">
      <c r="A173">
        <v>9112</v>
      </c>
      <c r="B173">
        <v>2003</v>
      </c>
      <c r="C173">
        <v>3</v>
      </c>
      <c r="D173">
        <v>4.5847899999999997E-2</v>
      </c>
      <c r="E173">
        <v>0.28342329999999999</v>
      </c>
      <c r="F173">
        <v>8.54438E-2</v>
      </c>
      <c r="G173">
        <v>2.2923900000000001E-2</v>
      </c>
      <c r="H173">
        <v>0</v>
      </c>
      <c r="I173">
        <v>0.1979795</v>
      </c>
      <c r="J173">
        <v>0.16056680000000001</v>
      </c>
      <c r="K173">
        <v>0.15629960000000001</v>
      </c>
      <c r="L173">
        <v>4.1679899999999999E-2</v>
      </c>
      <c r="M173">
        <v>5.8351999999999996E-3</v>
      </c>
      <c r="O173" t="str">
        <f>Table_Index[[#This Row],[ID]]&amp;Table_Index[[#This Row],[year]]</f>
        <v>91122003</v>
      </c>
      <c r="P173" t="str">
        <v>91412011</v>
      </c>
      <c r="Q173" t="str">
        <f t="shared" si="8"/>
        <v>9141</v>
      </c>
      <c r="R173" t="str">
        <f t="shared" si="9"/>
        <v>2011</v>
      </c>
      <c r="S173">
        <f>SUMIFS(INDEX(Table_Index[],,MATCH(S$12,Table_Index[#Headers],0)),
Table_Index[ID],$Q173,Table_Index[year],$R173)/COUNTIFS(Table_Index[Quarter],"&lt;&gt;''",Table_Index[ID],$Q173,Table_Index[year],$R173)</f>
        <v>6.9570775000000001E-2</v>
      </c>
      <c r="T173">
        <f>SUMIFS(INDEX(Table_Index[],,MATCH(T$12,Table_Index[#Headers],0)),
Table_Index[ID],$Q173,Table_Index[year],$R173)/COUNTIFS(Table_Index[Quarter],"&lt;&gt;''",Table_Index[ID],$Q173,Table_Index[year],$R173)</f>
        <v>0.16066762499999998</v>
      </c>
      <c r="U173">
        <f>SUMIFS(INDEX(Table_Index[],,MATCH(U$12,Table_Index[#Headers],0)),
Table_Index[ID],$Q173,Table_Index[year],$R173)/COUNTIFS(Table_Index[Quarter],"&lt;&gt;''",Table_Index[ID],$Q173,Table_Index[year],$R173)</f>
        <v>9.9489725000000001E-2</v>
      </c>
      <c r="V173">
        <f>SUMIFS(INDEX(Table_Index[],,MATCH(V$12,Table_Index[#Headers],0)),
Table_Index[ID],$Q173,Table_Index[year],$R173)/COUNTIFS(Table_Index[Quarter],"&lt;&gt;''",Table_Index[ID],$Q173,Table_Index[year],$R173)</f>
        <v>0.1383557</v>
      </c>
      <c r="W173">
        <f>SUMIFS(INDEX(Table_Index[],,MATCH(W$12,Table_Index[#Headers],0)),
Table_Index[ID],$Q173,Table_Index[year],$R173)/COUNTIFS(Table_Index[Quarter],"&lt;&gt;''",Table_Index[ID],$Q173,Table_Index[year],$R173)</f>
        <v>1.5172450000000001E-2</v>
      </c>
      <c r="X173">
        <f>SUMIFS(INDEX(Table_Index[],,MATCH(X$12,Table_Index[#Headers],0)),
Table_Index[ID],$Q173,Table_Index[year],$R173)/COUNTIFS(Table_Index[Quarter],"&lt;&gt;''",Table_Index[ID],$Q173,Table_Index[year],$R173)</f>
        <v>0.31238407499999998</v>
      </c>
      <c r="Y173">
        <f>SUMIFS(INDEX(Table_Index[],,MATCH(Y$12,Table_Index[#Headers],0)),
Table_Index[ID],$Q173,Table_Index[year],$R173)/COUNTIFS(Table_Index[Quarter],"&lt;&gt;''",Table_Index[ID],$Q173,Table_Index[year],$R173)</f>
        <v>0.108028475</v>
      </c>
      <c r="Z173">
        <f>SUMIFS(INDEX(Table_Index[],,MATCH(Z$12,Table_Index[#Headers],0)),
Table_Index[ID],$Q173,Table_Index[year],$R173)/COUNTIFS(Table_Index[Quarter],"&lt;&gt;''",Table_Index[ID],$Q173,Table_Index[year],$R173)</f>
        <v>3.2503974999999997E-2</v>
      </c>
      <c r="AA173">
        <f>SUMIFS(INDEX(Table_Index[],,MATCH(AA$12,Table_Index[#Headers],0)),
Table_Index[ID],$Q173,Table_Index[year],$R173)/COUNTIFS(Table_Index[Quarter],"&lt;&gt;''",Table_Index[ID],$Q173,Table_Index[year],$R173)</f>
        <v>5.7710649999999995E-2</v>
      </c>
      <c r="AB173">
        <f>SUMIFS(INDEX(Table_Index[],,MATCH(AB$12,Table_Index[#Headers],0)),
Table_Index[ID],$Q173,Table_Index[year],$R173)/COUNTIFS(Table_Index[Quarter],"&lt;&gt;''",Table_Index[ID],$Q173,Table_Index[year],$R173)</f>
        <v>6.1165500000000001E-3</v>
      </c>
      <c r="AC173" s="24">
        <f t="shared" si="10"/>
        <v>1</v>
      </c>
      <c r="AD173">
        <f>COUNTIFS(Table_Index[Quarter],"&lt;&gt;''",Table_Index[ID],$Q173,Table_Index[year],$R173)</f>
        <v>4</v>
      </c>
      <c r="AE173" s="34">
        <f t="shared" si="11"/>
        <v>0.82639671177813379</v>
      </c>
    </row>
    <row r="174" spans="1:31" x14ac:dyDescent="0.3">
      <c r="A174">
        <v>9112</v>
      </c>
      <c r="B174">
        <v>2003</v>
      </c>
      <c r="C174">
        <v>4</v>
      </c>
      <c r="D174">
        <v>0</v>
      </c>
      <c r="E174">
        <v>0.459893</v>
      </c>
      <c r="F174">
        <v>7.1301299999999998E-2</v>
      </c>
      <c r="G174">
        <v>3.5650599999999998E-2</v>
      </c>
      <c r="H174">
        <v>0</v>
      </c>
      <c r="I174">
        <v>0.1782531</v>
      </c>
      <c r="J174">
        <v>0.14260249999999999</v>
      </c>
      <c r="K174">
        <v>2.8520500000000001E-2</v>
      </c>
      <c r="L174">
        <v>6.7736199999999996E-2</v>
      </c>
      <c r="M174">
        <v>1.6042799999999999E-2</v>
      </c>
      <c r="O174" t="str">
        <f>Table_Index[[#This Row],[ID]]&amp;Table_Index[[#This Row],[year]]</f>
        <v>91122003</v>
      </c>
      <c r="P174" t="str">
        <v>91412012</v>
      </c>
      <c r="Q174" t="str">
        <f t="shared" si="8"/>
        <v>9141</v>
      </c>
      <c r="R174" t="str">
        <f t="shared" si="9"/>
        <v>2012</v>
      </c>
      <c r="S174">
        <f>SUMIFS(INDEX(Table_Index[],,MATCH(S$12,Table_Index[#Headers],0)),
Table_Index[ID],$Q174,Table_Index[year],$R174)/COUNTIFS(Table_Index[Quarter],"&lt;&gt;''",Table_Index[ID],$Q174,Table_Index[year],$R174)</f>
        <v>8.7656924999999997E-2</v>
      </c>
      <c r="T174">
        <f>SUMIFS(INDEX(Table_Index[],,MATCH(T$12,Table_Index[#Headers],0)),
Table_Index[ID],$Q174,Table_Index[year],$R174)/COUNTIFS(Table_Index[Quarter],"&lt;&gt;''",Table_Index[ID],$Q174,Table_Index[year],$R174)</f>
        <v>8.407595000000001E-2</v>
      </c>
      <c r="U174">
        <f>SUMIFS(INDEX(Table_Index[],,MATCH(U$12,Table_Index[#Headers],0)),
Table_Index[ID],$Q174,Table_Index[year],$R174)/COUNTIFS(Table_Index[Quarter],"&lt;&gt;''",Table_Index[ID],$Q174,Table_Index[year],$R174)</f>
        <v>6.7074350000000005E-2</v>
      </c>
      <c r="V174">
        <f>SUMIFS(INDEX(Table_Index[],,MATCH(V$12,Table_Index[#Headers],0)),
Table_Index[ID],$Q174,Table_Index[year],$R174)/COUNTIFS(Table_Index[Quarter],"&lt;&gt;''",Table_Index[ID],$Q174,Table_Index[year],$R174)</f>
        <v>0.100163</v>
      </c>
      <c r="W174">
        <f>SUMIFS(INDEX(Table_Index[],,MATCH(W$12,Table_Index[#Headers],0)),
Table_Index[ID],$Q174,Table_Index[year],$R174)/COUNTIFS(Table_Index[Quarter],"&lt;&gt;''",Table_Index[ID],$Q174,Table_Index[year],$R174)</f>
        <v>1.9614100000000002E-2</v>
      </c>
      <c r="X174">
        <f>SUMIFS(INDEX(Table_Index[],,MATCH(X$12,Table_Index[#Headers],0)),
Table_Index[ID],$Q174,Table_Index[year],$R174)/COUNTIFS(Table_Index[Quarter],"&lt;&gt;''",Table_Index[ID],$Q174,Table_Index[year],$R174)</f>
        <v>0.22282335</v>
      </c>
      <c r="Y174">
        <f>SUMIFS(INDEX(Table_Index[],,MATCH(Y$12,Table_Index[#Headers],0)),
Table_Index[ID],$Q174,Table_Index[year],$R174)/COUNTIFS(Table_Index[Quarter],"&lt;&gt;''",Table_Index[ID],$Q174,Table_Index[year],$R174)</f>
        <v>0.26023380000000002</v>
      </c>
      <c r="Z174">
        <f>SUMIFS(INDEX(Table_Index[],,MATCH(Z$12,Table_Index[#Headers],0)),
Table_Index[ID],$Q174,Table_Index[year],$R174)/COUNTIFS(Table_Index[Quarter],"&lt;&gt;''",Table_Index[ID],$Q174,Table_Index[year],$R174)</f>
        <v>5.3941175000000001E-2</v>
      </c>
      <c r="AA174">
        <f>SUMIFS(INDEX(Table_Index[],,MATCH(AA$12,Table_Index[#Headers],0)),
Table_Index[ID],$Q174,Table_Index[year],$R174)/COUNTIFS(Table_Index[Quarter],"&lt;&gt;''",Table_Index[ID],$Q174,Table_Index[year],$R174)</f>
        <v>9.4349100000000005E-2</v>
      </c>
      <c r="AB174">
        <f>SUMIFS(INDEX(Table_Index[],,MATCH(AB$12,Table_Index[#Headers],0)),
Table_Index[ID],$Q174,Table_Index[year],$R174)/COUNTIFS(Table_Index[Quarter],"&lt;&gt;''",Table_Index[ID],$Q174,Table_Index[year],$R174)</f>
        <v>1.006815E-2</v>
      </c>
      <c r="AC174" s="24">
        <f t="shared" si="10"/>
        <v>0.99999990000000005</v>
      </c>
      <c r="AD174">
        <f>COUNTIFS(Table_Index[Quarter],"&lt;&gt;''",Table_Index[ID],$Q174,Table_Index[year],$R174)</f>
        <v>4</v>
      </c>
      <c r="AE174" s="34">
        <f t="shared" si="11"/>
        <v>0.84104654357213371</v>
      </c>
    </row>
    <row r="175" spans="1:31" x14ac:dyDescent="0.3">
      <c r="A175">
        <v>9112</v>
      </c>
      <c r="B175">
        <v>2004</v>
      </c>
      <c r="C175">
        <v>1</v>
      </c>
      <c r="D175">
        <v>0</v>
      </c>
      <c r="E175">
        <v>0.72322189999999997</v>
      </c>
      <c r="F175">
        <v>0.1371037</v>
      </c>
      <c r="G175">
        <v>0</v>
      </c>
      <c r="H175">
        <v>0</v>
      </c>
      <c r="I175">
        <v>0</v>
      </c>
      <c r="J175">
        <v>0</v>
      </c>
      <c r="K175">
        <v>6.16967E-2</v>
      </c>
      <c r="L175">
        <v>6.8551799999999996E-2</v>
      </c>
      <c r="M175">
        <v>9.4258999999999992E-3</v>
      </c>
      <c r="O175" t="str">
        <f>Table_Index[[#This Row],[ID]]&amp;Table_Index[[#This Row],[year]]</f>
        <v>91122004</v>
      </c>
      <c r="P175" t="str">
        <v>91422003</v>
      </c>
      <c r="Q175" t="str">
        <f t="shared" si="8"/>
        <v>9142</v>
      </c>
      <c r="R175" t="str">
        <f t="shared" si="9"/>
        <v>2003</v>
      </c>
      <c r="S175">
        <f>SUMIFS(INDEX(Table_Index[],,MATCH(S$12,Table_Index[#Headers],0)),
Table_Index[ID],$Q175,Table_Index[year],$R175)/COUNTIFS(Table_Index[Quarter],"&lt;&gt;''",Table_Index[ID],$Q175,Table_Index[year],$R175)</f>
        <v>5.4878799999999998E-2</v>
      </c>
      <c r="T175">
        <f>SUMIFS(INDEX(Table_Index[],,MATCH(T$12,Table_Index[#Headers],0)),
Table_Index[ID],$Q175,Table_Index[year],$R175)/COUNTIFS(Table_Index[Quarter],"&lt;&gt;''",Table_Index[ID],$Q175,Table_Index[year],$R175)</f>
        <v>7.1141024999999997E-2</v>
      </c>
      <c r="U175">
        <f>SUMIFS(INDEX(Table_Index[],,MATCH(U$12,Table_Index[#Headers],0)),
Table_Index[ID],$Q175,Table_Index[year],$R175)/COUNTIFS(Table_Index[Quarter],"&lt;&gt;''",Table_Index[ID],$Q175,Table_Index[year],$R175)</f>
        <v>6.2805224999999992E-2</v>
      </c>
      <c r="V175">
        <f>SUMIFS(INDEX(Table_Index[],,MATCH(V$12,Table_Index[#Headers],0)),
Table_Index[ID],$Q175,Table_Index[year],$R175)/COUNTIFS(Table_Index[Quarter],"&lt;&gt;''",Table_Index[ID],$Q175,Table_Index[year],$R175)</f>
        <v>9.2102574999999992E-2</v>
      </c>
      <c r="W175">
        <f>SUMIFS(INDEX(Table_Index[],,MATCH(W$12,Table_Index[#Headers],0)),
Table_Index[ID],$Q175,Table_Index[year],$R175)/COUNTIFS(Table_Index[Quarter],"&lt;&gt;''",Table_Index[ID],$Q175,Table_Index[year],$R175)</f>
        <v>8.7719600000000009E-2</v>
      </c>
      <c r="X175">
        <f>SUMIFS(INDEX(Table_Index[],,MATCH(X$12,Table_Index[#Headers],0)),
Table_Index[ID],$Q175,Table_Index[year],$R175)/COUNTIFS(Table_Index[Quarter],"&lt;&gt;''",Table_Index[ID],$Q175,Table_Index[year],$R175)</f>
        <v>4.9931099999999999E-2</v>
      </c>
      <c r="Y175">
        <f>SUMIFS(INDEX(Table_Index[],,MATCH(Y$12,Table_Index[#Headers],0)),
Table_Index[ID],$Q175,Table_Index[year],$R175)/COUNTIFS(Table_Index[Quarter],"&lt;&gt;''",Table_Index[ID],$Q175,Table_Index[year],$R175)</f>
        <v>9.2077025000000007E-2</v>
      </c>
      <c r="Z175">
        <f>SUMIFS(INDEX(Table_Index[],,MATCH(Z$12,Table_Index[#Headers],0)),
Table_Index[ID],$Q175,Table_Index[year],$R175)/COUNTIFS(Table_Index[Quarter],"&lt;&gt;''",Table_Index[ID],$Q175,Table_Index[year],$R175)</f>
        <v>0.27190492500000002</v>
      </c>
      <c r="AA175">
        <f>SUMIFS(INDEX(Table_Index[],,MATCH(AA$12,Table_Index[#Headers],0)),
Table_Index[ID],$Q175,Table_Index[year],$R175)/COUNTIFS(Table_Index[Quarter],"&lt;&gt;''",Table_Index[ID],$Q175,Table_Index[year],$R175)</f>
        <v>6.1571750000000001E-2</v>
      </c>
      <c r="AB175">
        <f>SUMIFS(INDEX(Table_Index[],,MATCH(AB$12,Table_Index[#Headers],0)),
Table_Index[ID],$Q175,Table_Index[year],$R175)/COUNTIFS(Table_Index[Quarter],"&lt;&gt;''",Table_Index[ID],$Q175,Table_Index[year],$R175)</f>
        <v>0.15586802499999999</v>
      </c>
      <c r="AC175" s="24">
        <f t="shared" si="10"/>
        <v>1.0000000500000001</v>
      </c>
      <c r="AD175">
        <f>COUNTIFS(Table_Index[Quarter],"&lt;&gt;''",Table_Index[ID],$Q175,Table_Index[year],$R175)</f>
        <v>4</v>
      </c>
      <c r="AE175" s="34">
        <f t="shared" si="11"/>
        <v>0.85881565990463871</v>
      </c>
    </row>
    <row r="176" spans="1:31" x14ac:dyDescent="0.3">
      <c r="A176">
        <v>9112</v>
      </c>
      <c r="B176">
        <v>2004</v>
      </c>
      <c r="C176">
        <v>2</v>
      </c>
      <c r="D176">
        <v>5.4919900000000001E-2</v>
      </c>
      <c r="E176">
        <v>0.51563689999999995</v>
      </c>
      <c r="F176">
        <v>0.12204420000000001</v>
      </c>
      <c r="G176">
        <v>0.143402</v>
      </c>
      <c r="H176">
        <v>0</v>
      </c>
      <c r="I176">
        <v>0</v>
      </c>
      <c r="J176">
        <v>3.9664400000000002E-2</v>
      </c>
      <c r="K176">
        <v>5.4919900000000001E-2</v>
      </c>
      <c r="L176">
        <v>6.1022100000000003E-2</v>
      </c>
      <c r="M176">
        <v>8.3905000000000004E-3</v>
      </c>
      <c r="O176" t="str">
        <f>Table_Index[[#This Row],[ID]]&amp;Table_Index[[#This Row],[year]]</f>
        <v>91122004</v>
      </c>
      <c r="P176" t="str">
        <v>91422004</v>
      </c>
      <c r="Q176" t="str">
        <f t="shared" si="8"/>
        <v>9142</v>
      </c>
      <c r="R176" t="str">
        <f t="shared" si="9"/>
        <v>2004</v>
      </c>
      <c r="S176">
        <f>SUMIFS(INDEX(Table_Index[],,MATCH(S$12,Table_Index[#Headers],0)),
Table_Index[ID],$Q176,Table_Index[year],$R176)/COUNTIFS(Table_Index[Quarter],"&lt;&gt;''",Table_Index[ID],$Q176,Table_Index[year],$R176)</f>
        <v>2.9143249999999999E-2</v>
      </c>
      <c r="T176">
        <f>SUMIFS(INDEX(Table_Index[],,MATCH(T$12,Table_Index[#Headers],0)),
Table_Index[ID],$Q176,Table_Index[year],$R176)/COUNTIFS(Table_Index[Quarter],"&lt;&gt;''",Table_Index[ID],$Q176,Table_Index[year],$R176)</f>
        <v>0.104560075</v>
      </c>
      <c r="U176">
        <f>SUMIFS(INDEX(Table_Index[],,MATCH(U$12,Table_Index[#Headers],0)),
Table_Index[ID],$Q176,Table_Index[year],$R176)/COUNTIFS(Table_Index[Quarter],"&lt;&gt;''",Table_Index[ID],$Q176,Table_Index[year],$R176)</f>
        <v>7.6337075000000004E-2</v>
      </c>
      <c r="V176">
        <f>SUMIFS(INDEX(Table_Index[],,MATCH(V$12,Table_Index[#Headers],0)),
Table_Index[ID],$Q176,Table_Index[year],$R176)/COUNTIFS(Table_Index[Quarter],"&lt;&gt;''",Table_Index[ID],$Q176,Table_Index[year],$R176)</f>
        <v>8.8309775000000007E-2</v>
      </c>
      <c r="W176">
        <f>SUMIFS(INDEX(Table_Index[],,MATCH(W$12,Table_Index[#Headers],0)),
Table_Index[ID],$Q176,Table_Index[year],$R176)/COUNTIFS(Table_Index[Quarter],"&lt;&gt;''",Table_Index[ID],$Q176,Table_Index[year],$R176)</f>
        <v>3.400355E-2</v>
      </c>
      <c r="X176">
        <f>SUMIFS(INDEX(Table_Index[],,MATCH(X$12,Table_Index[#Headers],0)),
Table_Index[ID],$Q176,Table_Index[year],$R176)/COUNTIFS(Table_Index[Quarter],"&lt;&gt;''",Table_Index[ID],$Q176,Table_Index[year],$R176)</f>
        <v>0.178243025</v>
      </c>
      <c r="Y176">
        <f>SUMIFS(INDEX(Table_Index[],,MATCH(Y$12,Table_Index[#Headers],0)),
Table_Index[ID],$Q176,Table_Index[year],$R176)/COUNTIFS(Table_Index[Quarter],"&lt;&gt;''",Table_Index[ID],$Q176,Table_Index[year],$R176)</f>
        <v>0.1340345</v>
      </c>
      <c r="Z176">
        <f>SUMIFS(INDEX(Table_Index[],,MATCH(Z$12,Table_Index[#Headers],0)),
Table_Index[ID],$Q176,Table_Index[year],$R176)/COUNTIFS(Table_Index[Quarter],"&lt;&gt;''",Table_Index[ID],$Q176,Table_Index[year],$R176)</f>
        <v>0.26431045000000003</v>
      </c>
      <c r="AA176">
        <f>SUMIFS(INDEX(Table_Index[],,MATCH(AA$12,Table_Index[#Headers],0)),
Table_Index[ID],$Q176,Table_Index[year],$R176)/COUNTIFS(Table_Index[Quarter],"&lt;&gt;''",Table_Index[ID],$Q176,Table_Index[year],$R176)</f>
        <v>6.8850775000000003E-2</v>
      </c>
      <c r="AB176">
        <f>SUMIFS(INDEX(Table_Index[],,MATCH(AB$12,Table_Index[#Headers],0)),
Table_Index[ID],$Q176,Table_Index[year],$R176)/COUNTIFS(Table_Index[Quarter],"&lt;&gt;''",Table_Index[ID],$Q176,Table_Index[year],$R176)</f>
        <v>2.2207550000000003E-2</v>
      </c>
      <c r="AC176" s="24">
        <f t="shared" si="10"/>
        <v>1.0000000250000001</v>
      </c>
      <c r="AD176">
        <f>COUNTIFS(Table_Index[Quarter],"&lt;&gt;''",Table_Index[ID],$Q176,Table_Index[year],$R176)</f>
        <v>4</v>
      </c>
      <c r="AE176" s="34">
        <f t="shared" si="11"/>
        <v>0.84860621327701691</v>
      </c>
    </row>
    <row r="177" spans="1:31" x14ac:dyDescent="0.3">
      <c r="A177">
        <v>9112</v>
      </c>
      <c r="B177">
        <v>2004</v>
      </c>
      <c r="C177">
        <v>3</v>
      </c>
      <c r="D177">
        <v>0</v>
      </c>
      <c r="E177">
        <v>0.42001070000000001</v>
      </c>
      <c r="F177">
        <v>0.1123596</v>
      </c>
      <c r="G177">
        <v>0.1471375</v>
      </c>
      <c r="H177">
        <v>0</v>
      </c>
      <c r="I177">
        <v>0</v>
      </c>
      <c r="J177">
        <v>0.176565</v>
      </c>
      <c r="K177">
        <v>7.4906399999999998E-2</v>
      </c>
      <c r="L177">
        <v>6.15302E-2</v>
      </c>
      <c r="M177">
        <v>7.4906E-3</v>
      </c>
      <c r="O177" t="str">
        <f>Table_Index[[#This Row],[ID]]&amp;Table_Index[[#This Row],[year]]</f>
        <v>91122004</v>
      </c>
      <c r="P177" t="str">
        <v>91422005</v>
      </c>
      <c r="Q177" t="str">
        <f t="shared" si="8"/>
        <v>9142</v>
      </c>
      <c r="R177" t="str">
        <f t="shared" si="9"/>
        <v>2005</v>
      </c>
      <c r="S177">
        <f>SUMIFS(INDEX(Table_Index[],,MATCH(S$12,Table_Index[#Headers],0)),
Table_Index[ID],$Q177,Table_Index[year],$R177)/COUNTIFS(Table_Index[Quarter],"&lt;&gt;''",Table_Index[ID],$Q177,Table_Index[year],$R177)</f>
        <v>0.116077325</v>
      </c>
      <c r="T177">
        <f>SUMIFS(INDEX(Table_Index[],,MATCH(T$12,Table_Index[#Headers],0)),
Table_Index[ID],$Q177,Table_Index[year],$R177)/COUNTIFS(Table_Index[Quarter],"&lt;&gt;''",Table_Index[ID],$Q177,Table_Index[year],$R177)</f>
        <v>0.16349634999999998</v>
      </c>
      <c r="U177">
        <f>SUMIFS(INDEX(Table_Index[],,MATCH(U$12,Table_Index[#Headers],0)),
Table_Index[ID],$Q177,Table_Index[year],$R177)/COUNTIFS(Table_Index[Quarter],"&lt;&gt;''",Table_Index[ID],$Q177,Table_Index[year],$R177)</f>
        <v>0.11103935000000001</v>
      </c>
      <c r="V177">
        <f>SUMIFS(INDEX(Table_Index[],,MATCH(V$12,Table_Index[#Headers],0)),
Table_Index[ID],$Q177,Table_Index[year],$R177)/COUNTIFS(Table_Index[Quarter],"&lt;&gt;''",Table_Index[ID],$Q177,Table_Index[year],$R177)</f>
        <v>9.3406424999999987E-2</v>
      </c>
      <c r="W177">
        <f>SUMIFS(INDEX(Table_Index[],,MATCH(W$12,Table_Index[#Headers],0)),
Table_Index[ID],$Q177,Table_Index[year],$R177)/COUNTIFS(Table_Index[Quarter],"&lt;&gt;''",Table_Index[ID],$Q177,Table_Index[year],$R177)</f>
        <v>1.63459E-2</v>
      </c>
      <c r="X177">
        <f>SUMIFS(INDEX(Table_Index[],,MATCH(X$12,Table_Index[#Headers],0)),
Table_Index[ID],$Q177,Table_Index[year],$R177)/COUNTIFS(Table_Index[Quarter],"&lt;&gt;''",Table_Index[ID],$Q177,Table_Index[year],$R177)</f>
        <v>0.2045516</v>
      </c>
      <c r="Y177">
        <f>SUMIFS(INDEX(Table_Index[],,MATCH(Y$12,Table_Index[#Headers],0)),
Table_Index[ID],$Q177,Table_Index[year],$R177)/COUNTIFS(Table_Index[Quarter],"&lt;&gt;''",Table_Index[ID],$Q177,Table_Index[year],$R177)</f>
        <v>0.10294695000000001</v>
      </c>
      <c r="Z177">
        <f>SUMIFS(INDEX(Table_Index[],,MATCH(Z$12,Table_Index[#Headers],0)),
Table_Index[ID],$Q177,Table_Index[year],$R177)/COUNTIFS(Table_Index[Quarter],"&lt;&gt;''",Table_Index[ID],$Q177,Table_Index[year],$R177)</f>
        <v>6.2477049999999999E-2</v>
      </c>
      <c r="AA177">
        <f>SUMIFS(INDEX(Table_Index[],,MATCH(AA$12,Table_Index[#Headers],0)),
Table_Index[ID],$Q177,Table_Index[year],$R177)/COUNTIFS(Table_Index[Quarter],"&lt;&gt;''",Table_Index[ID],$Q177,Table_Index[year],$R177)</f>
        <v>0.11997055000000001</v>
      </c>
      <c r="AB177">
        <f>SUMIFS(INDEX(Table_Index[],,MATCH(AB$12,Table_Index[#Headers],0)),
Table_Index[ID],$Q177,Table_Index[year],$R177)/COUNTIFS(Table_Index[Quarter],"&lt;&gt;''",Table_Index[ID],$Q177,Table_Index[year],$R177)</f>
        <v>9.6884750000000002E-3</v>
      </c>
      <c r="AC177" s="24">
        <f t="shared" si="10"/>
        <v>0.99999997499999993</v>
      </c>
      <c r="AD177">
        <f>COUNTIFS(Table_Index[Quarter],"&lt;&gt;''",Table_Index[ID],$Q177,Table_Index[year],$R177)</f>
        <v>4</v>
      </c>
      <c r="AE177" s="34">
        <f t="shared" si="11"/>
        <v>0.86764369946231568</v>
      </c>
    </row>
    <row r="178" spans="1:31" x14ac:dyDescent="0.3">
      <c r="A178">
        <v>9112</v>
      </c>
      <c r="B178">
        <v>2004</v>
      </c>
      <c r="C178">
        <v>4</v>
      </c>
      <c r="D178">
        <v>0</v>
      </c>
      <c r="E178">
        <v>0.29562250000000001</v>
      </c>
      <c r="F178">
        <v>7.2768600000000003E-2</v>
      </c>
      <c r="G178">
        <v>1.1370099999999999E-2</v>
      </c>
      <c r="H178">
        <v>0</v>
      </c>
      <c r="I178">
        <v>0.21830579999999999</v>
      </c>
      <c r="J178">
        <v>0.25469019999999998</v>
      </c>
      <c r="K178">
        <v>4.5480399999999997E-2</v>
      </c>
      <c r="L178">
        <v>0.1000568</v>
      </c>
      <c r="M178">
        <v>1.7055E-3</v>
      </c>
      <c r="O178" t="str">
        <f>Table_Index[[#This Row],[ID]]&amp;Table_Index[[#This Row],[year]]</f>
        <v>91122004</v>
      </c>
      <c r="P178" t="str">
        <v>91422006</v>
      </c>
      <c r="Q178" t="str">
        <f t="shared" si="8"/>
        <v>9142</v>
      </c>
      <c r="R178" t="str">
        <f t="shared" si="9"/>
        <v>2006</v>
      </c>
      <c r="S178">
        <f>SUMIFS(INDEX(Table_Index[],,MATCH(S$12,Table_Index[#Headers],0)),
Table_Index[ID],$Q178,Table_Index[year],$R178)/COUNTIFS(Table_Index[Quarter],"&lt;&gt;''",Table_Index[ID],$Q178,Table_Index[year],$R178)</f>
        <v>0.10090092499999999</v>
      </c>
      <c r="T178">
        <f>SUMIFS(INDEX(Table_Index[],,MATCH(T$12,Table_Index[#Headers],0)),
Table_Index[ID],$Q178,Table_Index[year],$R178)/COUNTIFS(Table_Index[Quarter],"&lt;&gt;''",Table_Index[ID],$Q178,Table_Index[year],$R178)</f>
        <v>0.23607930000000002</v>
      </c>
      <c r="U178">
        <f>SUMIFS(INDEX(Table_Index[],,MATCH(U$12,Table_Index[#Headers],0)),
Table_Index[ID],$Q178,Table_Index[year],$R178)/COUNTIFS(Table_Index[Quarter],"&lt;&gt;''",Table_Index[ID],$Q178,Table_Index[year],$R178)</f>
        <v>5.4330450000000002E-2</v>
      </c>
      <c r="V178">
        <f>SUMIFS(INDEX(Table_Index[],,MATCH(V$12,Table_Index[#Headers],0)),
Table_Index[ID],$Q178,Table_Index[year],$R178)/COUNTIFS(Table_Index[Quarter],"&lt;&gt;''",Table_Index[ID],$Q178,Table_Index[year],$R178)</f>
        <v>0.155242825</v>
      </c>
      <c r="W178">
        <f>SUMIFS(INDEX(Table_Index[],,MATCH(W$12,Table_Index[#Headers],0)),
Table_Index[ID],$Q178,Table_Index[year],$R178)/COUNTIFS(Table_Index[Quarter],"&lt;&gt;''",Table_Index[ID],$Q178,Table_Index[year],$R178)</f>
        <v>8.1636250000000007E-3</v>
      </c>
      <c r="X178">
        <f>SUMIFS(INDEX(Table_Index[],,MATCH(X$12,Table_Index[#Headers],0)),
Table_Index[ID],$Q178,Table_Index[year],$R178)/COUNTIFS(Table_Index[Quarter],"&lt;&gt;''",Table_Index[ID],$Q178,Table_Index[year],$R178)</f>
        <v>0.16606804999999999</v>
      </c>
      <c r="Y178">
        <f>SUMIFS(INDEX(Table_Index[],,MATCH(Y$12,Table_Index[#Headers],0)),
Table_Index[ID],$Q178,Table_Index[year],$R178)/COUNTIFS(Table_Index[Quarter],"&lt;&gt;''",Table_Index[ID],$Q178,Table_Index[year],$R178)</f>
        <v>0.10702619999999999</v>
      </c>
      <c r="Z178">
        <f>SUMIFS(INDEX(Table_Index[],,MATCH(Z$12,Table_Index[#Headers],0)),
Table_Index[ID],$Q178,Table_Index[year],$R178)/COUNTIFS(Table_Index[Quarter],"&lt;&gt;''",Table_Index[ID],$Q178,Table_Index[year],$R178)</f>
        <v>7.3613424999999996E-2</v>
      </c>
      <c r="AA178">
        <f>SUMIFS(INDEX(Table_Index[],,MATCH(AA$12,Table_Index[#Headers],0)),
Table_Index[ID],$Q178,Table_Index[year],$R178)/COUNTIFS(Table_Index[Quarter],"&lt;&gt;''",Table_Index[ID],$Q178,Table_Index[year],$R178)</f>
        <v>9.4267925000000002E-2</v>
      </c>
      <c r="AB178">
        <f>SUMIFS(INDEX(Table_Index[],,MATCH(AB$12,Table_Index[#Headers],0)),
Table_Index[ID],$Q178,Table_Index[year],$R178)/COUNTIFS(Table_Index[Quarter],"&lt;&gt;''",Table_Index[ID],$Q178,Table_Index[year],$R178)</f>
        <v>4.3072749999999993E-3</v>
      </c>
      <c r="AC178" s="24">
        <f t="shared" si="10"/>
        <v>1</v>
      </c>
      <c r="AD178">
        <f>COUNTIFS(Table_Index[Quarter],"&lt;&gt;''",Table_Index[ID],$Q178,Table_Index[year],$R178)</f>
        <v>4</v>
      </c>
      <c r="AE178" s="34">
        <f t="shared" si="11"/>
        <v>0.85360965480212625</v>
      </c>
    </row>
    <row r="179" spans="1:31" x14ac:dyDescent="0.3">
      <c r="A179">
        <v>9112</v>
      </c>
      <c r="B179">
        <v>2005</v>
      </c>
      <c r="C179">
        <v>1</v>
      </c>
      <c r="D179">
        <v>5.9679200000000002E-2</v>
      </c>
      <c r="E179">
        <v>0.32985199999999998</v>
      </c>
      <c r="F179">
        <v>9.9465399999999995E-2</v>
      </c>
      <c r="G179">
        <v>0.12681829999999999</v>
      </c>
      <c r="H179">
        <v>0</v>
      </c>
      <c r="I179">
        <v>0.28347630000000001</v>
      </c>
      <c r="J179">
        <v>0</v>
      </c>
      <c r="K179">
        <v>3.4812900000000001E-2</v>
      </c>
      <c r="L179">
        <v>5.7192600000000003E-2</v>
      </c>
      <c r="M179">
        <v>8.7031999999999995E-3</v>
      </c>
      <c r="O179" t="str">
        <f>Table_Index[[#This Row],[ID]]&amp;Table_Index[[#This Row],[year]]</f>
        <v>91122005</v>
      </c>
      <c r="P179" t="str">
        <v>91432003</v>
      </c>
      <c r="Q179" t="str">
        <f t="shared" si="8"/>
        <v>9143</v>
      </c>
      <c r="R179" t="str">
        <f t="shared" si="9"/>
        <v>2003</v>
      </c>
      <c r="S179">
        <f>SUMIFS(INDEX(Table_Index[],,MATCH(S$12,Table_Index[#Headers],0)),
Table_Index[ID],$Q179,Table_Index[year],$R179)/COUNTIFS(Table_Index[Quarter],"&lt;&gt;''",Table_Index[ID],$Q179,Table_Index[year],$R179)</f>
        <v>5.0429250000000002E-2</v>
      </c>
      <c r="T179">
        <f>SUMIFS(INDEX(Table_Index[],,MATCH(T$12,Table_Index[#Headers],0)),
Table_Index[ID],$Q179,Table_Index[year],$R179)/COUNTIFS(Table_Index[Quarter],"&lt;&gt;''",Table_Index[ID],$Q179,Table_Index[year],$R179)</f>
        <v>0.10643905000000001</v>
      </c>
      <c r="U179">
        <f>SUMIFS(INDEX(Table_Index[],,MATCH(U$12,Table_Index[#Headers],0)),
Table_Index[ID],$Q179,Table_Index[year],$R179)/COUNTIFS(Table_Index[Quarter],"&lt;&gt;''",Table_Index[ID],$Q179,Table_Index[year],$R179)</f>
        <v>7.13617E-2</v>
      </c>
      <c r="V179">
        <f>SUMIFS(INDEX(Table_Index[],,MATCH(V$12,Table_Index[#Headers],0)),
Table_Index[ID],$Q179,Table_Index[year],$R179)/COUNTIFS(Table_Index[Quarter],"&lt;&gt;''",Table_Index[ID],$Q179,Table_Index[year],$R179)</f>
        <v>0.14897674999999999</v>
      </c>
      <c r="W179">
        <f>SUMIFS(INDEX(Table_Index[],,MATCH(W$12,Table_Index[#Headers],0)),
Table_Index[ID],$Q179,Table_Index[year],$R179)/COUNTIFS(Table_Index[Quarter],"&lt;&gt;''",Table_Index[ID],$Q179,Table_Index[year],$R179)</f>
        <v>2.9677150000000003E-2</v>
      </c>
      <c r="X179">
        <f>SUMIFS(INDEX(Table_Index[],,MATCH(X$12,Table_Index[#Headers],0)),
Table_Index[ID],$Q179,Table_Index[year],$R179)/COUNTIFS(Table_Index[Quarter],"&lt;&gt;''",Table_Index[ID],$Q179,Table_Index[year],$R179)</f>
        <v>0.31954447499999999</v>
      </c>
      <c r="Y179">
        <f>SUMIFS(INDEX(Table_Index[],,MATCH(Y$12,Table_Index[#Headers],0)),
Table_Index[ID],$Q179,Table_Index[year],$R179)/COUNTIFS(Table_Index[Quarter],"&lt;&gt;''",Table_Index[ID],$Q179,Table_Index[year],$R179)</f>
        <v>0.19475365</v>
      </c>
      <c r="Z179">
        <f>SUMIFS(INDEX(Table_Index[],,MATCH(Z$12,Table_Index[#Headers],0)),
Table_Index[ID],$Q179,Table_Index[year],$R179)/COUNTIFS(Table_Index[Quarter],"&lt;&gt;''",Table_Index[ID],$Q179,Table_Index[year],$R179)</f>
        <v>3.9840750000000001E-3</v>
      </c>
      <c r="AA179">
        <f>SUMIFS(INDEX(Table_Index[],,MATCH(AA$12,Table_Index[#Headers],0)),
Table_Index[ID],$Q179,Table_Index[year],$R179)/COUNTIFS(Table_Index[Quarter],"&lt;&gt;''",Table_Index[ID],$Q179,Table_Index[year],$R179)</f>
        <v>6.7512100000000005E-2</v>
      </c>
      <c r="AB179">
        <f>SUMIFS(INDEX(Table_Index[],,MATCH(AB$12,Table_Index[#Headers],0)),
Table_Index[ID],$Q179,Table_Index[year],$R179)/COUNTIFS(Table_Index[Quarter],"&lt;&gt;''",Table_Index[ID],$Q179,Table_Index[year],$R179)</f>
        <v>7.3217500000000001E-3</v>
      </c>
      <c r="AC179" s="24">
        <f t="shared" si="10"/>
        <v>0.99999994999999997</v>
      </c>
      <c r="AD179">
        <f>COUNTIFS(Table_Index[Quarter],"&lt;&gt;''",Table_Index[ID],$Q179,Table_Index[year],$R179)</f>
        <v>4</v>
      </c>
      <c r="AE179" s="34">
        <f t="shared" si="11"/>
        <v>0.81329530166553377</v>
      </c>
    </row>
    <row r="180" spans="1:31" x14ac:dyDescent="0.3">
      <c r="A180">
        <v>9112</v>
      </c>
      <c r="B180">
        <v>2005</v>
      </c>
      <c r="C180">
        <v>2</v>
      </c>
      <c r="D180">
        <v>1.9629400000000002E-2</v>
      </c>
      <c r="E180">
        <v>0.1476131</v>
      </c>
      <c r="F180">
        <v>4.7738700000000002E-2</v>
      </c>
      <c r="G180">
        <v>0.14007539999999999</v>
      </c>
      <c r="H180">
        <v>2.07286E-2</v>
      </c>
      <c r="I180">
        <v>0.2536118</v>
      </c>
      <c r="J180">
        <v>0.1036432</v>
      </c>
      <c r="K180">
        <v>0.23084170000000001</v>
      </c>
      <c r="L180">
        <v>3.4547700000000001E-2</v>
      </c>
      <c r="M180">
        <v>1.5704E-3</v>
      </c>
      <c r="O180" t="str">
        <f>Table_Index[[#This Row],[ID]]&amp;Table_Index[[#This Row],[year]]</f>
        <v>91122005</v>
      </c>
      <c r="P180" t="str">
        <v>91432004</v>
      </c>
      <c r="Q180" t="str">
        <f t="shared" si="8"/>
        <v>9143</v>
      </c>
      <c r="R180" t="str">
        <f t="shared" si="9"/>
        <v>2004</v>
      </c>
      <c r="S180">
        <f>SUMIFS(INDEX(Table_Index[],,MATCH(S$12,Table_Index[#Headers],0)),
Table_Index[ID],$Q180,Table_Index[year],$R180)/COUNTIFS(Table_Index[Quarter],"&lt;&gt;''",Table_Index[ID],$Q180,Table_Index[year],$R180)</f>
        <v>6.0555850000000001E-2</v>
      </c>
      <c r="T180">
        <f>SUMIFS(INDEX(Table_Index[],,MATCH(T$12,Table_Index[#Headers],0)),
Table_Index[ID],$Q180,Table_Index[year],$R180)/COUNTIFS(Table_Index[Quarter],"&lt;&gt;''",Table_Index[ID],$Q180,Table_Index[year],$R180)</f>
        <v>0.14001705</v>
      </c>
      <c r="U180">
        <f>SUMIFS(INDEX(Table_Index[],,MATCH(U$12,Table_Index[#Headers],0)),
Table_Index[ID],$Q180,Table_Index[year],$R180)/COUNTIFS(Table_Index[Quarter],"&lt;&gt;''",Table_Index[ID],$Q180,Table_Index[year],$R180)</f>
        <v>7.5685150000000007E-2</v>
      </c>
      <c r="V180">
        <f>SUMIFS(INDEX(Table_Index[],,MATCH(V$12,Table_Index[#Headers],0)),
Table_Index[ID],$Q180,Table_Index[year],$R180)/COUNTIFS(Table_Index[Quarter],"&lt;&gt;''",Table_Index[ID],$Q180,Table_Index[year],$R180)</f>
        <v>5.8172399999999999E-2</v>
      </c>
      <c r="W180">
        <f>SUMIFS(INDEX(Table_Index[],,MATCH(W$12,Table_Index[#Headers],0)),
Table_Index[ID],$Q180,Table_Index[year],$R180)/COUNTIFS(Table_Index[Quarter],"&lt;&gt;''",Table_Index[ID],$Q180,Table_Index[year],$R180)</f>
        <v>0.11901732499999999</v>
      </c>
      <c r="X180">
        <f>SUMIFS(INDEX(Table_Index[],,MATCH(X$12,Table_Index[#Headers],0)),
Table_Index[ID],$Q180,Table_Index[year],$R180)/COUNTIFS(Table_Index[Quarter],"&lt;&gt;''",Table_Index[ID],$Q180,Table_Index[year],$R180)</f>
        <v>0.26351677499999998</v>
      </c>
      <c r="Y180">
        <f>SUMIFS(INDEX(Table_Index[],,MATCH(Y$12,Table_Index[#Headers],0)),
Table_Index[ID],$Q180,Table_Index[year],$R180)/COUNTIFS(Table_Index[Quarter],"&lt;&gt;''",Table_Index[ID],$Q180,Table_Index[year],$R180)</f>
        <v>0.15260657500000002</v>
      </c>
      <c r="Z180">
        <f>SUMIFS(INDEX(Table_Index[],,MATCH(Z$12,Table_Index[#Headers],0)),
Table_Index[ID],$Q180,Table_Index[year],$R180)/COUNTIFS(Table_Index[Quarter],"&lt;&gt;''",Table_Index[ID],$Q180,Table_Index[year],$R180)</f>
        <v>4.2123250000000001E-2</v>
      </c>
      <c r="AA180">
        <f>SUMIFS(INDEX(Table_Index[],,MATCH(AA$12,Table_Index[#Headers],0)),
Table_Index[ID],$Q180,Table_Index[year],$R180)/COUNTIFS(Table_Index[Quarter],"&lt;&gt;''",Table_Index[ID],$Q180,Table_Index[year],$R180)</f>
        <v>8.0505875000000005E-2</v>
      </c>
      <c r="AB180">
        <f>SUMIFS(INDEX(Table_Index[],,MATCH(AB$12,Table_Index[#Headers],0)),
Table_Index[ID],$Q180,Table_Index[year],$R180)/COUNTIFS(Table_Index[Quarter],"&lt;&gt;''",Table_Index[ID],$Q180,Table_Index[year],$R180)</f>
        <v>7.7997249999999995E-3</v>
      </c>
      <c r="AC180" s="24">
        <f t="shared" si="10"/>
        <v>0.99999997500000004</v>
      </c>
      <c r="AD180">
        <f>COUNTIFS(Table_Index[Quarter],"&lt;&gt;''",Table_Index[ID],$Q180,Table_Index[year],$R180)</f>
        <v>4</v>
      </c>
      <c r="AE180" s="34">
        <f t="shared" si="11"/>
        <v>0.8524045637878519</v>
      </c>
    </row>
    <row r="181" spans="1:31" x14ac:dyDescent="0.3">
      <c r="A181">
        <v>9112</v>
      </c>
      <c r="B181">
        <v>2005</v>
      </c>
      <c r="C181">
        <v>3</v>
      </c>
      <c r="D181">
        <v>7.5052900000000006E-2</v>
      </c>
      <c r="E181">
        <v>0.29871059999999999</v>
      </c>
      <c r="F181">
        <v>8.2558199999999998E-2</v>
      </c>
      <c r="G181">
        <v>9.1564599999999996E-2</v>
      </c>
      <c r="H181">
        <v>0</v>
      </c>
      <c r="I181">
        <v>0.1721213</v>
      </c>
      <c r="J181">
        <v>0.17112060000000001</v>
      </c>
      <c r="K181">
        <v>3.0021200000000001E-2</v>
      </c>
      <c r="L181">
        <v>7.5052900000000006E-2</v>
      </c>
      <c r="M181">
        <v>3.7977000000000002E-3</v>
      </c>
      <c r="O181" t="str">
        <f>Table_Index[[#This Row],[ID]]&amp;Table_Index[[#This Row],[year]]</f>
        <v>91122005</v>
      </c>
      <c r="P181" t="str">
        <v>91442003</v>
      </c>
      <c r="Q181" t="str">
        <f t="shared" si="8"/>
        <v>9144</v>
      </c>
      <c r="R181" t="str">
        <f t="shared" si="9"/>
        <v>2003</v>
      </c>
      <c r="S181">
        <f>SUMIFS(INDEX(Table_Index[],,MATCH(S$12,Table_Index[#Headers],0)),
Table_Index[ID],$Q181,Table_Index[year],$R181)/COUNTIFS(Table_Index[Quarter],"&lt;&gt;''",Table_Index[ID],$Q181,Table_Index[year],$R181)</f>
        <v>0.19052819999999998</v>
      </c>
      <c r="T181">
        <f>SUMIFS(INDEX(Table_Index[],,MATCH(T$12,Table_Index[#Headers],0)),
Table_Index[ID],$Q181,Table_Index[year],$R181)/COUNTIFS(Table_Index[Quarter],"&lt;&gt;''",Table_Index[ID],$Q181,Table_Index[year],$R181)</f>
        <v>0.13117382499999999</v>
      </c>
      <c r="U181">
        <f>SUMIFS(INDEX(Table_Index[],,MATCH(U$12,Table_Index[#Headers],0)),
Table_Index[ID],$Q181,Table_Index[year],$R181)/COUNTIFS(Table_Index[Quarter],"&lt;&gt;''",Table_Index[ID],$Q181,Table_Index[year],$R181)</f>
        <v>9.3506925000000005E-2</v>
      </c>
      <c r="V181">
        <f>SUMIFS(INDEX(Table_Index[],,MATCH(V$12,Table_Index[#Headers],0)),
Table_Index[ID],$Q181,Table_Index[year],$R181)/COUNTIFS(Table_Index[Quarter],"&lt;&gt;''",Table_Index[ID],$Q181,Table_Index[year],$R181)</f>
        <v>3.7833599999999995E-2</v>
      </c>
      <c r="W181">
        <f>SUMIFS(INDEX(Table_Index[],,MATCH(W$12,Table_Index[#Headers],0)),
Table_Index[ID],$Q181,Table_Index[year],$R181)/COUNTIFS(Table_Index[Quarter],"&lt;&gt;''",Table_Index[ID],$Q181,Table_Index[year],$R181)</f>
        <v>1.1035625E-2</v>
      </c>
      <c r="X181">
        <f>SUMIFS(INDEX(Table_Index[],,MATCH(X$12,Table_Index[#Headers],0)),
Table_Index[ID],$Q181,Table_Index[year],$R181)/COUNTIFS(Table_Index[Quarter],"&lt;&gt;''",Table_Index[ID],$Q181,Table_Index[year],$R181)</f>
        <v>0.16198110000000002</v>
      </c>
      <c r="Y181">
        <f>SUMIFS(INDEX(Table_Index[],,MATCH(Y$12,Table_Index[#Headers],0)),
Table_Index[ID],$Q181,Table_Index[year],$R181)/COUNTIFS(Table_Index[Quarter],"&lt;&gt;''",Table_Index[ID],$Q181,Table_Index[year],$R181)</f>
        <v>0.11103500000000001</v>
      </c>
      <c r="Z181">
        <f>SUMIFS(INDEX(Table_Index[],,MATCH(Z$12,Table_Index[#Headers],0)),
Table_Index[ID],$Q181,Table_Index[year],$R181)/COUNTIFS(Table_Index[Quarter],"&lt;&gt;''",Table_Index[ID],$Q181,Table_Index[year],$R181)</f>
        <v>1.4662175E-2</v>
      </c>
      <c r="AA181">
        <f>SUMIFS(INDEX(Table_Index[],,MATCH(AA$12,Table_Index[#Headers],0)),
Table_Index[ID],$Q181,Table_Index[year],$R181)/COUNTIFS(Table_Index[Quarter],"&lt;&gt;''",Table_Index[ID],$Q181,Table_Index[year],$R181)</f>
        <v>0.10011244999999999</v>
      </c>
      <c r="AB181">
        <f>SUMIFS(INDEX(Table_Index[],,MATCH(AB$12,Table_Index[#Headers],0)),
Table_Index[ID],$Q181,Table_Index[year],$R181)/COUNTIFS(Table_Index[Quarter],"&lt;&gt;''",Table_Index[ID],$Q181,Table_Index[year],$R181)</f>
        <v>0.14813114999999999</v>
      </c>
      <c r="AC181" s="24">
        <f t="shared" si="10"/>
        <v>1.0000000500000001</v>
      </c>
      <c r="AD181">
        <f>COUNTIFS(Table_Index[Quarter],"&lt;&gt;''",Table_Index[ID],$Q181,Table_Index[year],$R181)</f>
        <v>4</v>
      </c>
      <c r="AE181" s="34">
        <f t="shared" si="11"/>
        <v>0.86544875370530749</v>
      </c>
    </row>
    <row r="182" spans="1:31" x14ac:dyDescent="0.3">
      <c r="A182">
        <v>9112</v>
      </c>
      <c r="B182">
        <v>2005</v>
      </c>
      <c r="C182">
        <v>4</v>
      </c>
      <c r="D182">
        <v>0.14159849999999999</v>
      </c>
      <c r="E182">
        <v>0.42479539999999999</v>
      </c>
      <c r="F182">
        <v>0.17227819999999999</v>
      </c>
      <c r="G182">
        <v>2.3599700000000001E-2</v>
      </c>
      <c r="H182">
        <v>0</v>
      </c>
      <c r="I182">
        <v>0</v>
      </c>
      <c r="J182">
        <v>0</v>
      </c>
      <c r="K182">
        <v>0.1132788</v>
      </c>
      <c r="L182">
        <v>0.1179987</v>
      </c>
      <c r="M182">
        <v>6.4505999999999999E-3</v>
      </c>
      <c r="O182" t="str">
        <f>Table_Index[[#This Row],[ID]]&amp;Table_Index[[#This Row],[year]]</f>
        <v>91122005</v>
      </c>
      <c r="P182" t="str">
        <v>91442004</v>
      </c>
      <c r="Q182" t="str">
        <f t="shared" si="8"/>
        <v>9144</v>
      </c>
      <c r="R182" t="str">
        <f t="shared" si="9"/>
        <v>2004</v>
      </c>
      <c r="S182">
        <f>SUMIFS(INDEX(Table_Index[],,MATCH(S$12,Table_Index[#Headers],0)),
Table_Index[ID],$Q182,Table_Index[year],$R182)/COUNTIFS(Table_Index[Quarter],"&lt;&gt;''",Table_Index[ID],$Q182,Table_Index[year],$R182)</f>
        <v>0.127771</v>
      </c>
      <c r="T182">
        <f>SUMIFS(INDEX(Table_Index[],,MATCH(T$12,Table_Index[#Headers],0)),
Table_Index[ID],$Q182,Table_Index[year],$R182)/COUNTIFS(Table_Index[Quarter],"&lt;&gt;''",Table_Index[ID],$Q182,Table_Index[year],$R182)</f>
        <v>0.10987864999999999</v>
      </c>
      <c r="U182">
        <f>SUMIFS(INDEX(Table_Index[],,MATCH(U$12,Table_Index[#Headers],0)),
Table_Index[ID],$Q182,Table_Index[year],$R182)/COUNTIFS(Table_Index[Quarter],"&lt;&gt;''",Table_Index[ID],$Q182,Table_Index[year],$R182)</f>
        <v>0.1224374</v>
      </c>
      <c r="V182">
        <f>SUMIFS(INDEX(Table_Index[],,MATCH(V$12,Table_Index[#Headers],0)),
Table_Index[ID],$Q182,Table_Index[year],$R182)/COUNTIFS(Table_Index[Quarter],"&lt;&gt;''",Table_Index[ID],$Q182,Table_Index[year],$R182)</f>
        <v>0.100908475</v>
      </c>
      <c r="W182">
        <f>SUMIFS(INDEX(Table_Index[],,MATCH(W$12,Table_Index[#Headers],0)),
Table_Index[ID],$Q182,Table_Index[year],$R182)/COUNTIFS(Table_Index[Quarter],"&lt;&gt;''",Table_Index[ID],$Q182,Table_Index[year],$R182)</f>
        <v>7.1839E-3</v>
      </c>
      <c r="X182">
        <f>SUMIFS(INDEX(Table_Index[],,MATCH(X$12,Table_Index[#Headers],0)),
Table_Index[ID],$Q182,Table_Index[year],$R182)/COUNTIFS(Table_Index[Quarter],"&lt;&gt;''",Table_Index[ID],$Q182,Table_Index[year],$R182)</f>
        <v>0.20111185000000001</v>
      </c>
      <c r="Y182">
        <f>SUMIFS(INDEX(Table_Index[],,MATCH(Y$12,Table_Index[#Headers],0)),
Table_Index[ID],$Q182,Table_Index[year],$R182)/COUNTIFS(Table_Index[Quarter],"&lt;&gt;''",Table_Index[ID],$Q182,Table_Index[year],$R182)</f>
        <v>0.17191334999999999</v>
      </c>
      <c r="Z182">
        <f>SUMIFS(INDEX(Table_Index[],,MATCH(Z$12,Table_Index[#Headers],0)),
Table_Index[ID],$Q182,Table_Index[year],$R182)/COUNTIFS(Table_Index[Quarter],"&lt;&gt;''",Table_Index[ID],$Q182,Table_Index[year],$R182)</f>
        <v>4.4781075000000004E-2</v>
      </c>
      <c r="AA182">
        <f>SUMIFS(INDEX(Table_Index[],,MATCH(AA$12,Table_Index[#Headers],0)),
Table_Index[ID],$Q182,Table_Index[year],$R182)/COUNTIFS(Table_Index[Quarter],"&lt;&gt;''",Table_Index[ID],$Q182,Table_Index[year],$R182)</f>
        <v>0.10492990000000001</v>
      </c>
      <c r="AB182">
        <f>SUMIFS(INDEX(Table_Index[],,MATCH(AB$12,Table_Index[#Headers],0)),
Table_Index[ID],$Q182,Table_Index[year],$R182)/COUNTIFS(Table_Index[Quarter],"&lt;&gt;''",Table_Index[ID],$Q182,Table_Index[year],$R182)</f>
        <v>9.0843999999999994E-3</v>
      </c>
      <c r="AC182" s="24">
        <f t="shared" si="10"/>
        <v>1</v>
      </c>
      <c r="AD182">
        <f>COUNTIFS(Table_Index[Quarter],"&lt;&gt;''",Table_Index[ID],$Q182,Table_Index[year],$R182)</f>
        <v>4</v>
      </c>
      <c r="AE182" s="34">
        <f t="shared" si="11"/>
        <v>0.86327787713421122</v>
      </c>
    </row>
    <row r="183" spans="1:31" x14ac:dyDescent="0.3">
      <c r="A183">
        <v>9112</v>
      </c>
      <c r="B183">
        <v>2006</v>
      </c>
      <c r="C183">
        <v>1</v>
      </c>
      <c r="D183">
        <v>7.8039200000000003E-2</v>
      </c>
      <c r="E183">
        <v>0.34791359999999999</v>
      </c>
      <c r="F183">
        <v>7.2804900000000006E-2</v>
      </c>
      <c r="G183">
        <v>1.9577799999999999E-2</v>
      </c>
      <c r="H183">
        <v>4.3315899999999997E-2</v>
      </c>
      <c r="I183">
        <v>0.20311950000000001</v>
      </c>
      <c r="J183">
        <v>8.5652800000000001E-2</v>
      </c>
      <c r="K183">
        <v>6.1996299999999997E-2</v>
      </c>
      <c r="L183">
        <v>8.0758399999999994E-2</v>
      </c>
      <c r="M183">
        <v>6.8215999999999997E-3</v>
      </c>
      <c r="O183" t="str">
        <f>Table_Index[[#This Row],[ID]]&amp;Table_Index[[#This Row],[year]]</f>
        <v>91122006</v>
      </c>
      <c r="P183" t="str">
        <v>91442005</v>
      </c>
      <c r="Q183" t="str">
        <f t="shared" si="8"/>
        <v>9144</v>
      </c>
      <c r="R183" t="str">
        <f t="shared" si="9"/>
        <v>2005</v>
      </c>
      <c r="S183">
        <f>SUMIFS(INDEX(Table_Index[],,MATCH(S$12,Table_Index[#Headers],0)),
Table_Index[ID],$Q183,Table_Index[year],$R183)/COUNTIFS(Table_Index[Quarter],"&lt;&gt;''",Table_Index[ID],$Q183,Table_Index[year],$R183)</f>
        <v>0.12330614999999999</v>
      </c>
      <c r="T183">
        <f>SUMIFS(INDEX(Table_Index[],,MATCH(T$12,Table_Index[#Headers],0)),
Table_Index[ID],$Q183,Table_Index[year],$R183)/COUNTIFS(Table_Index[Quarter],"&lt;&gt;''",Table_Index[ID],$Q183,Table_Index[year],$R183)</f>
        <v>0.17193942500000001</v>
      </c>
      <c r="U183">
        <f>SUMIFS(INDEX(Table_Index[],,MATCH(U$12,Table_Index[#Headers],0)),
Table_Index[ID],$Q183,Table_Index[year],$R183)/COUNTIFS(Table_Index[Quarter],"&lt;&gt;''",Table_Index[ID],$Q183,Table_Index[year],$R183)</f>
        <v>0.11800512499999999</v>
      </c>
      <c r="V183">
        <f>SUMIFS(INDEX(Table_Index[],,MATCH(V$12,Table_Index[#Headers],0)),
Table_Index[ID],$Q183,Table_Index[year],$R183)/COUNTIFS(Table_Index[Quarter],"&lt;&gt;''",Table_Index[ID],$Q183,Table_Index[year],$R183)</f>
        <v>7.6233350000000005E-2</v>
      </c>
      <c r="W183">
        <f>SUMIFS(INDEX(Table_Index[],,MATCH(W$12,Table_Index[#Headers],0)),
Table_Index[ID],$Q183,Table_Index[year],$R183)/COUNTIFS(Table_Index[Quarter],"&lt;&gt;''",Table_Index[ID],$Q183,Table_Index[year],$R183)</f>
        <v>2.9280025000000001E-2</v>
      </c>
      <c r="X183">
        <f>SUMIFS(INDEX(Table_Index[],,MATCH(X$12,Table_Index[#Headers],0)),
Table_Index[ID],$Q183,Table_Index[year],$R183)/COUNTIFS(Table_Index[Quarter],"&lt;&gt;''",Table_Index[ID],$Q183,Table_Index[year],$R183)</f>
        <v>8.1867424999999994E-2</v>
      </c>
      <c r="Y183">
        <f>SUMIFS(INDEX(Table_Index[],,MATCH(Y$12,Table_Index[#Headers],0)),
Table_Index[ID],$Q183,Table_Index[year],$R183)/COUNTIFS(Table_Index[Quarter],"&lt;&gt;''",Table_Index[ID],$Q183,Table_Index[year],$R183)</f>
        <v>0.17917227499999999</v>
      </c>
      <c r="Z183">
        <f>SUMIFS(INDEX(Table_Index[],,MATCH(Z$12,Table_Index[#Headers],0)),
Table_Index[ID],$Q183,Table_Index[year],$R183)/COUNTIFS(Table_Index[Quarter],"&lt;&gt;''",Table_Index[ID],$Q183,Table_Index[year],$R183)</f>
        <v>7.3051550000000007E-2</v>
      </c>
      <c r="AA183">
        <f>SUMIFS(INDEX(Table_Index[],,MATCH(AA$12,Table_Index[#Headers],0)),
Table_Index[ID],$Q183,Table_Index[year],$R183)/COUNTIFS(Table_Index[Quarter],"&lt;&gt;''",Table_Index[ID],$Q183,Table_Index[year],$R183)</f>
        <v>0.13776722499999999</v>
      </c>
      <c r="AB183">
        <f>SUMIFS(INDEX(Table_Index[],,MATCH(AB$12,Table_Index[#Headers],0)),
Table_Index[ID],$Q183,Table_Index[year],$R183)/COUNTIFS(Table_Index[Quarter],"&lt;&gt;''",Table_Index[ID],$Q183,Table_Index[year],$R183)</f>
        <v>9.3773999999999993E-3</v>
      </c>
      <c r="AC183" s="24">
        <f t="shared" si="10"/>
        <v>0.99999994999999986</v>
      </c>
      <c r="AD183">
        <f>COUNTIFS(Table_Index[Quarter],"&lt;&gt;''",Table_Index[ID],$Q183,Table_Index[year],$R183)</f>
        <v>4</v>
      </c>
      <c r="AE183" s="34">
        <f t="shared" si="11"/>
        <v>0.87142912218318869</v>
      </c>
    </row>
    <row r="184" spans="1:31" x14ac:dyDescent="0.3">
      <c r="A184">
        <v>9112</v>
      </c>
      <c r="B184">
        <v>2006</v>
      </c>
      <c r="C184">
        <v>2</v>
      </c>
      <c r="D184">
        <v>0</v>
      </c>
      <c r="E184">
        <v>0.49599389999999999</v>
      </c>
      <c r="F184">
        <v>0.13353680000000001</v>
      </c>
      <c r="G184">
        <v>2.2891999999999999E-2</v>
      </c>
      <c r="H184">
        <v>0</v>
      </c>
      <c r="I184">
        <v>0.16596720000000001</v>
      </c>
      <c r="J184">
        <v>0</v>
      </c>
      <c r="K184">
        <v>8.3937399999999995E-2</v>
      </c>
      <c r="L184">
        <v>9.4429600000000002E-2</v>
      </c>
      <c r="M184">
        <v>3.2429999999999998E-3</v>
      </c>
      <c r="O184" t="str">
        <f>Table_Index[[#This Row],[ID]]&amp;Table_Index[[#This Row],[year]]</f>
        <v>91122006</v>
      </c>
      <c r="P184" t="str">
        <v>91442006</v>
      </c>
      <c r="Q184" t="str">
        <f t="shared" si="8"/>
        <v>9144</v>
      </c>
      <c r="R184" t="str">
        <f t="shared" si="9"/>
        <v>2006</v>
      </c>
      <c r="S184">
        <f>SUMIFS(INDEX(Table_Index[],,MATCH(S$12,Table_Index[#Headers],0)),
Table_Index[ID],$Q184,Table_Index[year],$R184)/COUNTIFS(Table_Index[Quarter],"&lt;&gt;''",Table_Index[ID],$Q184,Table_Index[year],$R184)</f>
        <v>0.16968562500000001</v>
      </c>
      <c r="T184">
        <f>SUMIFS(INDEX(Table_Index[],,MATCH(T$12,Table_Index[#Headers],0)),
Table_Index[ID],$Q184,Table_Index[year],$R184)/COUNTIFS(Table_Index[Quarter],"&lt;&gt;''",Table_Index[ID],$Q184,Table_Index[year],$R184)</f>
        <v>0.1219683</v>
      </c>
      <c r="U184">
        <f>SUMIFS(INDEX(Table_Index[],,MATCH(U$12,Table_Index[#Headers],0)),
Table_Index[ID],$Q184,Table_Index[year],$R184)/COUNTIFS(Table_Index[Quarter],"&lt;&gt;''",Table_Index[ID],$Q184,Table_Index[year],$R184)</f>
        <v>0.10360145</v>
      </c>
      <c r="V184">
        <f>SUMIFS(INDEX(Table_Index[],,MATCH(V$12,Table_Index[#Headers],0)),
Table_Index[ID],$Q184,Table_Index[year],$R184)/COUNTIFS(Table_Index[Quarter],"&lt;&gt;''",Table_Index[ID],$Q184,Table_Index[year],$R184)</f>
        <v>0.15890992500000001</v>
      </c>
      <c r="W184">
        <f>SUMIFS(INDEX(Table_Index[],,MATCH(W$12,Table_Index[#Headers],0)),
Table_Index[ID],$Q184,Table_Index[year],$R184)/COUNTIFS(Table_Index[Quarter],"&lt;&gt;''",Table_Index[ID],$Q184,Table_Index[year],$R184)</f>
        <v>1.5038975E-2</v>
      </c>
      <c r="X184">
        <f>SUMIFS(INDEX(Table_Index[],,MATCH(X$12,Table_Index[#Headers],0)),
Table_Index[ID],$Q184,Table_Index[year],$R184)/COUNTIFS(Table_Index[Quarter],"&lt;&gt;''",Table_Index[ID],$Q184,Table_Index[year],$R184)</f>
        <v>0.15885702499999999</v>
      </c>
      <c r="Y184">
        <f>SUMIFS(INDEX(Table_Index[],,MATCH(Y$12,Table_Index[#Headers],0)),
Table_Index[ID],$Q184,Table_Index[year],$R184)/COUNTIFS(Table_Index[Quarter],"&lt;&gt;''",Table_Index[ID],$Q184,Table_Index[year],$R184)</f>
        <v>0.105592725</v>
      </c>
      <c r="Z184">
        <f>SUMIFS(INDEX(Table_Index[],,MATCH(Z$12,Table_Index[#Headers],0)),
Table_Index[ID],$Q184,Table_Index[year],$R184)/COUNTIFS(Table_Index[Quarter],"&lt;&gt;''",Table_Index[ID],$Q184,Table_Index[year],$R184)</f>
        <v>9.4503074999999992E-2</v>
      </c>
      <c r="AA184">
        <f>SUMIFS(INDEX(Table_Index[],,MATCH(AA$12,Table_Index[#Headers],0)),
Table_Index[ID],$Q184,Table_Index[year],$R184)/COUNTIFS(Table_Index[Quarter],"&lt;&gt;''",Table_Index[ID],$Q184,Table_Index[year],$R184)</f>
        <v>6.4300325000000005E-2</v>
      </c>
      <c r="AB184">
        <f>SUMIFS(INDEX(Table_Index[],,MATCH(AB$12,Table_Index[#Headers],0)),
Table_Index[ID],$Q184,Table_Index[year],$R184)/COUNTIFS(Table_Index[Quarter],"&lt;&gt;''",Table_Index[ID],$Q184,Table_Index[year],$R184)</f>
        <v>7.5426E-3</v>
      </c>
      <c r="AC184" s="24">
        <f t="shared" si="10"/>
        <v>1.0000000250000001</v>
      </c>
      <c r="AD184">
        <f>COUNTIFS(Table_Index[Quarter],"&lt;&gt;''",Table_Index[ID],$Q184,Table_Index[year],$R184)</f>
        <v>4</v>
      </c>
      <c r="AE184" s="34">
        <f t="shared" si="11"/>
        <v>0.87061109522971314</v>
      </c>
    </row>
    <row r="185" spans="1:31" x14ac:dyDescent="0.3">
      <c r="A185">
        <v>9112</v>
      </c>
      <c r="B185">
        <v>2006</v>
      </c>
      <c r="C185">
        <v>3</v>
      </c>
      <c r="D185">
        <v>5.6261600000000002E-2</v>
      </c>
      <c r="E185">
        <v>0.2303791</v>
      </c>
      <c r="F185">
        <v>4.8955600000000002E-2</v>
      </c>
      <c r="G185">
        <v>0.12238889999999999</v>
      </c>
      <c r="H185">
        <v>0</v>
      </c>
      <c r="I185">
        <v>0.38276529999999998</v>
      </c>
      <c r="J185">
        <v>5.27952E-2</v>
      </c>
      <c r="K185">
        <v>2.5917699999999998E-2</v>
      </c>
      <c r="L185">
        <v>7.9192799999999994E-2</v>
      </c>
      <c r="M185">
        <v>1.3439000000000001E-3</v>
      </c>
      <c r="O185" t="str">
        <f>Table_Index[[#This Row],[ID]]&amp;Table_Index[[#This Row],[year]]</f>
        <v>91122006</v>
      </c>
      <c r="P185" t="str">
        <v>91452003</v>
      </c>
      <c r="Q185" t="str">
        <f t="shared" si="8"/>
        <v>9145</v>
      </c>
      <c r="R185" t="str">
        <f t="shared" si="9"/>
        <v>2003</v>
      </c>
      <c r="S185">
        <f>SUMIFS(INDEX(Table_Index[],,MATCH(S$12,Table_Index[#Headers],0)),
Table_Index[ID],$Q185,Table_Index[year],$R185)/COUNTIFS(Table_Index[Quarter],"&lt;&gt;''",Table_Index[ID],$Q185,Table_Index[year],$R185)</f>
        <v>8.6372674999999996E-2</v>
      </c>
      <c r="T185">
        <f>SUMIFS(INDEX(Table_Index[],,MATCH(T$12,Table_Index[#Headers],0)),
Table_Index[ID],$Q185,Table_Index[year],$R185)/COUNTIFS(Table_Index[Quarter],"&lt;&gt;''",Table_Index[ID],$Q185,Table_Index[year],$R185)</f>
        <v>0.13476737499999999</v>
      </c>
      <c r="U185">
        <f>SUMIFS(INDEX(Table_Index[],,MATCH(U$12,Table_Index[#Headers],0)),
Table_Index[ID],$Q185,Table_Index[year],$R185)/COUNTIFS(Table_Index[Quarter],"&lt;&gt;''",Table_Index[ID],$Q185,Table_Index[year],$R185)</f>
        <v>8.3635525000000002E-2</v>
      </c>
      <c r="V185">
        <f>SUMIFS(INDEX(Table_Index[],,MATCH(V$12,Table_Index[#Headers],0)),
Table_Index[ID],$Q185,Table_Index[year],$R185)/COUNTIFS(Table_Index[Quarter],"&lt;&gt;''",Table_Index[ID],$Q185,Table_Index[year],$R185)</f>
        <v>5.54165E-2</v>
      </c>
      <c r="W185">
        <f>SUMIFS(INDEX(Table_Index[],,MATCH(W$12,Table_Index[#Headers],0)),
Table_Index[ID],$Q185,Table_Index[year],$R185)/COUNTIFS(Table_Index[Quarter],"&lt;&gt;''",Table_Index[ID],$Q185,Table_Index[year],$R185)</f>
        <v>1.8400800000000002E-2</v>
      </c>
      <c r="X185">
        <f>SUMIFS(INDEX(Table_Index[],,MATCH(X$12,Table_Index[#Headers],0)),
Table_Index[ID],$Q185,Table_Index[year],$R185)/COUNTIFS(Table_Index[Quarter],"&lt;&gt;''",Table_Index[ID],$Q185,Table_Index[year],$R185)</f>
        <v>0.36651515000000001</v>
      </c>
      <c r="Y185">
        <f>SUMIFS(INDEX(Table_Index[],,MATCH(Y$12,Table_Index[#Headers],0)),
Table_Index[ID],$Q185,Table_Index[year],$R185)/COUNTIFS(Table_Index[Quarter],"&lt;&gt;''",Table_Index[ID],$Q185,Table_Index[year],$R185)</f>
        <v>0.12655517499999999</v>
      </c>
      <c r="Z185">
        <f>SUMIFS(INDEX(Table_Index[],,MATCH(Z$12,Table_Index[#Headers],0)),
Table_Index[ID],$Q185,Table_Index[year],$R185)/COUNTIFS(Table_Index[Quarter],"&lt;&gt;''",Table_Index[ID],$Q185,Table_Index[year],$R185)</f>
        <v>3.9367349999999995E-2</v>
      </c>
      <c r="AA185">
        <f>SUMIFS(INDEX(Table_Index[],,MATCH(AA$12,Table_Index[#Headers],0)),
Table_Index[ID],$Q185,Table_Index[year],$R185)/COUNTIFS(Table_Index[Quarter],"&lt;&gt;''",Table_Index[ID],$Q185,Table_Index[year],$R185)</f>
        <v>7.8599200000000008E-2</v>
      </c>
      <c r="AB185">
        <f>SUMIFS(INDEX(Table_Index[],,MATCH(AB$12,Table_Index[#Headers],0)),
Table_Index[ID],$Q185,Table_Index[year],$R185)/COUNTIFS(Table_Index[Quarter],"&lt;&gt;''",Table_Index[ID],$Q185,Table_Index[year],$R185)</f>
        <v>1.03702E-2</v>
      </c>
      <c r="AC185" s="24">
        <f t="shared" si="10"/>
        <v>0.99999994999999997</v>
      </c>
      <c r="AD185">
        <f>COUNTIFS(Table_Index[Quarter],"&lt;&gt;''",Table_Index[ID],$Q185,Table_Index[year],$R185)</f>
        <v>4</v>
      </c>
      <c r="AE185" s="34">
        <f t="shared" si="11"/>
        <v>0.8057883056605325</v>
      </c>
    </row>
    <row r="186" spans="1:31" x14ac:dyDescent="0.3">
      <c r="A186">
        <v>9112</v>
      </c>
      <c r="B186">
        <v>2006</v>
      </c>
      <c r="C186">
        <v>4</v>
      </c>
      <c r="D186">
        <v>9.3875200000000006E-2</v>
      </c>
      <c r="E186">
        <v>0.11037669999999999</v>
      </c>
      <c r="F186">
        <v>6.1605600000000003E-2</v>
      </c>
      <c r="G186">
        <v>8.4900199999999995E-2</v>
      </c>
      <c r="H186">
        <v>4.3315999999999997E-3</v>
      </c>
      <c r="I186">
        <v>0.2406469</v>
      </c>
      <c r="J186">
        <v>0.25604830000000001</v>
      </c>
      <c r="K186">
        <v>4.6204200000000001E-2</v>
      </c>
      <c r="L186">
        <v>8.6632899999999999E-2</v>
      </c>
      <c r="M186">
        <v>1.5378299999999999E-2</v>
      </c>
      <c r="O186" t="str">
        <f>Table_Index[[#This Row],[ID]]&amp;Table_Index[[#This Row],[year]]</f>
        <v>91122006</v>
      </c>
      <c r="P186" t="str">
        <v>91452004</v>
      </c>
      <c r="Q186" t="str">
        <f t="shared" si="8"/>
        <v>9145</v>
      </c>
      <c r="R186" t="str">
        <f t="shared" si="9"/>
        <v>2004</v>
      </c>
      <c r="S186">
        <f>SUMIFS(INDEX(Table_Index[],,MATCH(S$12,Table_Index[#Headers],0)),
Table_Index[ID],$Q186,Table_Index[year],$R186)/COUNTIFS(Table_Index[Quarter],"&lt;&gt;''",Table_Index[ID],$Q186,Table_Index[year],$R186)</f>
        <v>3.4707525000000003E-2</v>
      </c>
      <c r="T186">
        <f>SUMIFS(INDEX(Table_Index[],,MATCH(T$12,Table_Index[#Headers],0)),
Table_Index[ID],$Q186,Table_Index[year],$R186)/COUNTIFS(Table_Index[Quarter],"&lt;&gt;''",Table_Index[ID],$Q186,Table_Index[year],$R186)</f>
        <v>0.1027265</v>
      </c>
      <c r="U186">
        <f>SUMIFS(INDEX(Table_Index[],,MATCH(U$12,Table_Index[#Headers],0)),
Table_Index[ID],$Q186,Table_Index[year],$R186)/COUNTIFS(Table_Index[Quarter],"&lt;&gt;''",Table_Index[ID],$Q186,Table_Index[year],$R186)</f>
        <v>8.1463474999999994E-2</v>
      </c>
      <c r="V186">
        <f>SUMIFS(INDEX(Table_Index[],,MATCH(V$12,Table_Index[#Headers],0)),
Table_Index[ID],$Q186,Table_Index[year],$R186)/COUNTIFS(Table_Index[Quarter],"&lt;&gt;''",Table_Index[ID],$Q186,Table_Index[year],$R186)</f>
        <v>6.8874825000000001E-2</v>
      </c>
      <c r="W186">
        <f>SUMIFS(INDEX(Table_Index[],,MATCH(W$12,Table_Index[#Headers],0)),
Table_Index[ID],$Q186,Table_Index[year],$R186)/COUNTIFS(Table_Index[Quarter],"&lt;&gt;''",Table_Index[ID],$Q186,Table_Index[year],$R186)</f>
        <v>1.15123E-2</v>
      </c>
      <c r="X186">
        <f>SUMIFS(INDEX(Table_Index[],,MATCH(X$12,Table_Index[#Headers],0)),
Table_Index[ID],$Q186,Table_Index[year],$R186)/COUNTIFS(Table_Index[Quarter],"&lt;&gt;''",Table_Index[ID],$Q186,Table_Index[year],$R186)</f>
        <v>0.40458439999999996</v>
      </c>
      <c r="Y186">
        <f>SUMIFS(INDEX(Table_Index[],,MATCH(Y$12,Table_Index[#Headers],0)),
Table_Index[ID],$Q186,Table_Index[year],$R186)/COUNTIFS(Table_Index[Quarter],"&lt;&gt;''",Table_Index[ID],$Q186,Table_Index[year],$R186)</f>
        <v>0.17423205</v>
      </c>
      <c r="Z186">
        <f>SUMIFS(INDEX(Table_Index[],,MATCH(Z$12,Table_Index[#Headers],0)),
Table_Index[ID],$Q186,Table_Index[year],$R186)/COUNTIFS(Table_Index[Quarter],"&lt;&gt;''",Table_Index[ID],$Q186,Table_Index[year],$R186)</f>
        <v>5.9630799999999998E-2</v>
      </c>
      <c r="AA186">
        <f>SUMIFS(INDEX(Table_Index[],,MATCH(AA$12,Table_Index[#Headers],0)),
Table_Index[ID],$Q186,Table_Index[year],$R186)/COUNTIFS(Table_Index[Quarter],"&lt;&gt;''",Table_Index[ID],$Q186,Table_Index[year],$R186)</f>
        <v>5.6997350000000002E-2</v>
      </c>
      <c r="AB186">
        <f>SUMIFS(INDEX(Table_Index[],,MATCH(AB$12,Table_Index[#Headers],0)),
Table_Index[ID],$Q186,Table_Index[year],$R186)/COUNTIFS(Table_Index[Quarter],"&lt;&gt;''",Table_Index[ID],$Q186,Table_Index[year],$R186)</f>
        <v>5.2708000000000008E-3</v>
      </c>
      <c r="AC186" s="24">
        <f t="shared" si="10"/>
        <v>1.0000000249999998</v>
      </c>
      <c r="AD186">
        <f>COUNTIFS(Table_Index[Quarter],"&lt;&gt;''",Table_Index[ID],$Q186,Table_Index[year],$R186)</f>
        <v>4</v>
      </c>
      <c r="AE186" s="34">
        <f t="shared" si="11"/>
        <v>0.77585242605811322</v>
      </c>
    </row>
    <row r="187" spans="1:31" x14ac:dyDescent="0.3">
      <c r="A187">
        <v>9112</v>
      </c>
      <c r="B187">
        <v>2007</v>
      </c>
      <c r="C187">
        <v>1</v>
      </c>
      <c r="D187">
        <v>6.0928999999999997E-2</v>
      </c>
      <c r="E187">
        <v>7.6419399999999998E-2</v>
      </c>
      <c r="F187">
        <v>3.6144299999999997E-2</v>
      </c>
      <c r="G187">
        <v>2.2719300000000001E-2</v>
      </c>
      <c r="H187">
        <v>6.1961999999999998E-3</v>
      </c>
      <c r="I187">
        <v>0.47297440000000002</v>
      </c>
      <c r="J187">
        <v>0.2499122</v>
      </c>
      <c r="K187">
        <v>7.2495199999999996E-2</v>
      </c>
      <c r="L187">
        <v>0</v>
      </c>
      <c r="M187">
        <v>2.2100000000000002E-3</v>
      </c>
      <c r="O187" t="str">
        <f>Table_Index[[#This Row],[ID]]&amp;Table_Index[[#This Row],[year]]</f>
        <v>91122007</v>
      </c>
      <c r="P187" t="str">
        <v>91452005</v>
      </c>
      <c r="Q187" t="str">
        <f t="shared" si="8"/>
        <v>9145</v>
      </c>
      <c r="R187" t="str">
        <f t="shared" si="9"/>
        <v>2005</v>
      </c>
      <c r="S187">
        <f>SUMIFS(INDEX(Table_Index[],,MATCH(S$12,Table_Index[#Headers],0)),
Table_Index[ID],$Q187,Table_Index[year],$R187)/COUNTIFS(Table_Index[Quarter],"&lt;&gt;''",Table_Index[ID],$Q187,Table_Index[year],$R187)</f>
        <v>0.13432529999999998</v>
      </c>
      <c r="T187">
        <f>SUMIFS(INDEX(Table_Index[],,MATCH(T$12,Table_Index[#Headers],0)),
Table_Index[ID],$Q187,Table_Index[year],$R187)/COUNTIFS(Table_Index[Quarter],"&lt;&gt;''",Table_Index[ID],$Q187,Table_Index[year],$R187)</f>
        <v>0.21962310000000002</v>
      </c>
      <c r="U187">
        <f>SUMIFS(INDEX(Table_Index[],,MATCH(U$12,Table_Index[#Headers],0)),
Table_Index[ID],$Q187,Table_Index[year],$R187)/COUNTIFS(Table_Index[Quarter],"&lt;&gt;''",Table_Index[ID],$Q187,Table_Index[year],$R187)</f>
        <v>7.9624224999999993E-2</v>
      </c>
      <c r="V187">
        <f>SUMIFS(INDEX(Table_Index[],,MATCH(V$12,Table_Index[#Headers],0)),
Table_Index[ID],$Q187,Table_Index[year],$R187)/COUNTIFS(Table_Index[Quarter],"&lt;&gt;''",Table_Index[ID],$Q187,Table_Index[year],$R187)</f>
        <v>5.4972650000000005E-2</v>
      </c>
      <c r="W187">
        <f>SUMIFS(INDEX(Table_Index[],,MATCH(W$12,Table_Index[#Headers],0)),
Table_Index[ID],$Q187,Table_Index[year],$R187)/COUNTIFS(Table_Index[Quarter],"&lt;&gt;''",Table_Index[ID],$Q187,Table_Index[year],$R187)</f>
        <v>1.4382125000000001E-2</v>
      </c>
      <c r="X187">
        <f>SUMIFS(INDEX(Table_Index[],,MATCH(X$12,Table_Index[#Headers],0)),
Table_Index[ID],$Q187,Table_Index[year],$R187)/COUNTIFS(Table_Index[Quarter],"&lt;&gt;''",Table_Index[ID],$Q187,Table_Index[year],$R187)</f>
        <v>0.2298984</v>
      </c>
      <c r="Y187">
        <f>SUMIFS(INDEX(Table_Index[],,MATCH(Y$12,Table_Index[#Headers],0)),
Table_Index[ID],$Q187,Table_Index[year],$R187)/COUNTIFS(Table_Index[Quarter],"&lt;&gt;''",Table_Index[ID],$Q187,Table_Index[year],$R187)</f>
        <v>0.11307745</v>
      </c>
      <c r="Z187">
        <f>SUMIFS(INDEX(Table_Index[],,MATCH(Z$12,Table_Index[#Headers],0)),
Table_Index[ID],$Q187,Table_Index[year],$R187)/COUNTIFS(Table_Index[Quarter],"&lt;&gt;''",Table_Index[ID],$Q187,Table_Index[year],$R187)</f>
        <v>7.5697275000000008E-2</v>
      </c>
      <c r="AA187">
        <f>SUMIFS(INDEX(Table_Index[],,MATCH(AA$12,Table_Index[#Headers],0)),
Table_Index[ID],$Q187,Table_Index[year],$R187)/COUNTIFS(Table_Index[Quarter],"&lt;&gt;''",Table_Index[ID],$Q187,Table_Index[year],$R187)</f>
        <v>7.0360875000000003E-2</v>
      </c>
      <c r="AB187">
        <f>SUMIFS(INDEX(Table_Index[],,MATCH(AB$12,Table_Index[#Headers],0)),
Table_Index[ID],$Q187,Table_Index[year],$R187)/COUNTIFS(Table_Index[Quarter],"&lt;&gt;''",Table_Index[ID],$Q187,Table_Index[year],$R187)</f>
        <v>8.0385500000000002E-3</v>
      </c>
      <c r="AC187" s="24">
        <f t="shared" si="10"/>
        <v>0.99999995000000008</v>
      </c>
      <c r="AD187">
        <f>COUNTIFS(Table_Index[Quarter],"&lt;&gt;''",Table_Index[ID],$Q187,Table_Index[year],$R187)</f>
        <v>4</v>
      </c>
      <c r="AE187" s="34">
        <f t="shared" si="11"/>
        <v>0.84776842027155497</v>
      </c>
    </row>
    <row r="188" spans="1:31" x14ac:dyDescent="0.3">
      <c r="A188">
        <v>9112</v>
      </c>
      <c r="B188">
        <v>2007</v>
      </c>
      <c r="C188">
        <v>2</v>
      </c>
      <c r="D188">
        <v>7.1688600000000005E-2</v>
      </c>
      <c r="E188">
        <v>0.13360140000000001</v>
      </c>
      <c r="F188">
        <v>4.8878600000000001E-2</v>
      </c>
      <c r="G188">
        <v>0.1376955</v>
      </c>
      <c r="H188">
        <v>0.1357951</v>
      </c>
      <c r="I188">
        <v>0.2443929</v>
      </c>
      <c r="J188">
        <v>0.18030760000000001</v>
      </c>
      <c r="K188">
        <v>1.5641100000000002E-2</v>
      </c>
      <c r="L188">
        <v>2.9327099999999998E-2</v>
      </c>
      <c r="M188">
        <v>2.6719999999999999E-3</v>
      </c>
      <c r="O188" t="str">
        <f>Table_Index[[#This Row],[ID]]&amp;Table_Index[[#This Row],[year]]</f>
        <v>91122007</v>
      </c>
      <c r="P188" t="str">
        <v>91462003</v>
      </c>
      <c r="Q188" t="str">
        <f t="shared" si="8"/>
        <v>9146</v>
      </c>
      <c r="R188" t="str">
        <f t="shared" si="9"/>
        <v>2003</v>
      </c>
      <c r="S188">
        <f>SUMIFS(INDEX(Table_Index[],,MATCH(S$12,Table_Index[#Headers],0)),
Table_Index[ID],$Q188,Table_Index[year],$R188)/COUNTIFS(Table_Index[Quarter],"&lt;&gt;''",Table_Index[ID],$Q188,Table_Index[year],$R188)</f>
        <v>8.0500649999999993E-2</v>
      </c>
      <c r="T188">
        <f>SUMIFS(INDEX(Table_Index[],,MATCH(T$12,Table_Index[#Headers],0)),
Table_Index[ID],$Q188,Table_Index[year],$R188)/COUNTIFS(Table_Index[Quarter],"&lt;&gt;''",Table_Index[ID],$Q188,Table_Index[year],$R188)</f>
        <v>3.9585349999999998E-2</v>
      </c>
      <c r="U188">
        <f>SUMIFS(INDEX(Table_Index[],,MATCH(U$12,Table_Index[#Headers],0)),
Table_Index[ID],$Q188,Table_Index[year],$R188)/COUNTIFS(Table_Index[Quarter],"&lt;&gt;''",Table_Index[ID],$Q188,Table_Index[year],$R188)</f>
        <v>7.9993099999999998E-2</v>
      </c>
      <c r="V188">
        <f>SUMIFS(INDEX(Table_Index[],,MATCH(V$12,Table_Index[#Headers],0)),
Table_Index[ID],$Q188,Table_Index[year],$R188)/COUNTIFS(Table_Index[Quarter],"&lt;&gt;''",Table_Index[ID],$Q188,Table_Index[year],$R188)</f>
        <v>4.6566950000000003E-2</v>
      </c>
      <c r="W188">
        <f>SUMIFS(INDEX(Table_Index[],,MATCH(W$12,Table_Index[#Headers],0)),
Table_Index[ID],$Q188,Table_Index[year],$R188)/COUNTIFS(Table_Index[Quarter],"&lt;&gt;''",Table_Index[ID],$Q188,Table_Index[year],$R188)</f>
        <v>4.6527275E-2</v>
      </c>
      <c r="X188">
        <f>SUMIFS(INDEX(Table_Index[],,MATCH(X$12,Table_Index[#Headers],0)),
Table_Index[ID],$Q188,Table_Index[year],$R188)/COUNTIFS(Table_Index[Quarter],"&lt;&gt;''",Table_Index[ID],$Q188,Table_Index[year],$R188)</f>
        <v>7.1407125000000002E-2</v>
      </c>
      <c r="Y188">
        <f>SUMIFS(INDEX(Table_Index[],,MATCH(Y$12,Table_Index[#Headers],0)),
Table_Index[ID],$Q188,Table_Index[year],$R188)/COUNTIFS(Table_Index[Quarter],"&lt;&gt;''",Table_Index[ID],$Q188,Table_Index[year],$R188)</f>
        <v>6.1908300000000006E-2</v>
      </c>
      <c r="Z188">
        <f>SUMIFS(INDEX(Table_Index[],,MATCH(Z$12,Table_Index[#Headers],0)),
Table_Index[ID],$Q188,Table_Index[year],$R188)/COUNTIFS(Table_Index[Quarter],"&lt;&gt;''",Table_Index[ID],$Q188,Table_Index[year],$R188)</f>
        <v>0.51379054999999996</v>
      </c>
      <c r="AA188">
        <f>SUMIFS(INDEX(Table_Index[],,MATCH(AA$12,Table_Index[#Headers],0)),
Table_Index[ID],$Q188,Table_Index[year],$R188)/COUNTIFS(Table_Index[Quarter],"&lt;&gt;''",Table_Index[ID],$Q188,Table_Index[year],$R188)</f>
        <v>5.4080025000000004E-2</v>
      </c>
      <c r="AB188">
        <f>SUMIFS(INDEX(Table_Index[],,MATCH(AB$12,Table_Index[#Headers],0)),
Table_Index[ID],$Q188,Table_Index[year],$R188)/COUNTIFS(Table_Index[Quarter],"&lt;&gt;''",Table_Index[ID],$Q188,Table_Index[year],$R188)</f>
        <v>5.6406249999999998E-3</v>
      </c>
      <c r="AC188" s="24">
        <f t="shared" si="10"/>
        <v>0.99999994999999997</v>
      </c>
      <c r="AD188">
        <f>COUNTIFS(Table_Index[Quarter],"&lt;&gt;''",Table_Index[ID],$Q188,Table_Index[year],$R188)</f>
        <v>4</v>
      </c>
      <c r="AE188" s="34">
        <f t="shared" si="11"/>
        <v>0.70535167108276753</v>
      </c>
    </row>
    <row r="189" spans="1:31" x14ac:dyDescent="0.3">
      <c r="A189">
        <v>9112</v>
      </c>
      <c r="B189">
        <v>2007</v>
      </c>
      <c r="C189">
        <v>3</v>
      </c>
      <c r="D189">
        <v>0.17416429999999999</v>
      </c>
      <c r="E189">
        <v>6.9530700000000001E-2</v>
      </c>
      <c r="F189">
        <v>7.5741199999999995E-2</v>
      </c>
      <c r="G189">
        <v>0.1869903</v>
      </c>
      <c r="H189">
        <v>1.41762E-2</v>
      </c>
      <c r="I189">
        <v>0.3240266</v>
      </c>
      <c r="J189">
        <v>6.0755000000000003E-2</v>
      </c>
      <c r="K189">
        <v>2.53146E-2</v>
      </c>
      <c r="L189">
        <v>6.5615400000000004E-2</v>
      </c>
      <c r="M189">
        <v>3.6857999999999999E-3</v>
      </c>
      <c r="O189" t="str">
        <f>Table_Index[[#This Row],[ID]]&amp;Table_Index[[#This Row],[year]]</f>
        <v>91122007</v>
      </c>
      <c r="P189" t="str">
        <v>91462004</v>
      </c>
      <c r="Q189" t="str">
        <f t="shared" si="8"/>
        <v>9146</v>
      </c>
      <c r="R189" t="str">
        <f t="shared" si="9"/>
        <v>2004</v>
      </c>
      <c r="S189">
        <f>SUMIFS(INDEX(Table_Index[],,MATCH(S$12,Table_Index[#Headers],0)),
Table_Index[ID],$Q189,Table_Index[year],$R189)/COUNTIFS(Table_Index[Quarter],"&lt;&gt;''",Table_Index[ID],$Q189,Table_Index[year],$R189)</f>
        <v>3.3835274999999998E-2</v>
      </c>
      <c r="T189">
        <f>SUMIFS(INDEX(Table_Index[],,MATCH(T$12,Table_Index[#Headers],0)),
Table_Index[ID],$Q189,Table_Index[year],$R189)/COUNTIFS(Table_Index[Quarter],"&lt;&gt;''",Table_Index[ID],$Q189,Table_Index[year],$R189)</f>
        <v>0.21090209999999998</v>
      </c>
      <c r="U189">
        <f>SUMIFS(INDEX(Table_Index[],,MATCH(U$12,Table_Index[#Headers],0)),
Table_Index[ID],$Q189,Table_Index[year],$R189)/COUNTIFS(Table_Index[Quarter],"&lt;&gt;''",Table_Index[ID],$Q189,Table_Index[year],$R189)</f>
        <v>8.2469199999999993E-2</v>
      </c>
      <c r="V189">
        <f>SUMIFS(INDEX(Table_Index[],,MATCH(V$12,Table_Index[#Headers],0)),
Table_Index[ID],$Q189,Table_Index[year],$R189)/COUNTIFS(Table_Index[Quarter],"&lt;&gt;''",Table_Index[ID],$Q189,Table_Index[year],$R189)</f>
        <v>7.1328199999999994E-2</v>
      </c>
      <c r="W189">
        <f>SUMIFS(INDEX(Table_Index[],,MATCH(W$12,Table_Index[#Headers],0)),
Table_Index[ID],$Q189,Table_Index[year],$R189)/COUNTIFS(Table_Index[Quarter],"&lt;&gt;''",Table_Index[ID],$Q189,Table_Index[year],$R189)</f>
        <v>0</v>
      </c>
      <c r="X189">
        <f>SUMIFS(INDEX(Table_Index[],,MATCH(X$12,Table_Index[#Headers],0)),
Table_Index[ID],$Q189,Table_Index[year],$R189)/COUNTIFS(Table_Index[Quarter],"&lt;&gt;''",Table_Index[ID],$Q189,Table_Index[year],$R189)</f>
        <v>9.4812949999999993E-2</v>
      </c>
      <c r="Y189">
        <f>SUMIFS(INDEX(Table_Index[],,MATCH(Y$12,Table_Index[#Headers],0)),
Table_Index[ID],$Q189,Table_Index[year],$R189)/COUNTIFS(Table_Index[Quarter],"&lt;&gt;''",Table_Index[ID],$Q189,Table_Index[year],$R189)</f>
        <v>0.17941380000000001</v>
      </c>
      <c r="Z189">
        <f>SUMIFS(INDEX(Table_Index[],,MATCH(Z$12,Table_Index[#Headers],0)),
Table_Index[ID],$Q189,Table_Index[year],$R189)/COUNTIFS(Table_Index[Quarter],"&lt;&gt;''",Table_Index[ID],$Q189,Table_Index[year],$R189)</f>
        <v>0.27715770000000001</v>
      </c>
      <c r="AA189">
        <f>SUMIFS(INDEX(Table_Index[],,MATCH(AA$12,Table_Index[#Headers],0)),
Table_Index[ID],$Q189,Table_Index[year],$R189)/COUNTIFS(Table_Index[Quarter],"&lt;&gt;''",Table_Index[ID],$Q189,Table_Index[year],$R189)</f>
        <v>4.2103649999999999E-2</v>
      </c>
      <c r="AB189">
        <f>SUMIFS(INDEX(Table_Index[],,MATCH(AB$12,Table_Index[#Headers],0)),
Table_Index[ID],$Q189,Table_Index[year],$R189)/COUNTIFS(Table_Index[Quarter],"&lt;&gt;''",Table_Index[ID],$Q189,Table_Index[year],$R189)</f>
        <v>7.9771000000000009E-3</v>
      </c>
      <c r="AC189" s="24">
        <f t="shared" si="10"/>
        <v>0.99999997499999993</v>
      </c>
      <c r="AD189">
        <f>COUNTIFS(Table_Index[Quarter],"&lt;&gt;''",Table_Index[ID],$Q189,Table_Index[year],$R189)</f>
        <v>4</v>
      </c>
      <c r="AE189" s="34">
        <f t="shared" si="11"/>
        <v>0.82265504806221945</v>
      </c>
    </row>
    <row r="190" spans="1:31" x14ac:dyDescent="0.3">
      <c r="A190">
        <v>9112</v>
      </c>
      <c r="B190">
        <v>2007</v>
      </c>
      <c r="C190">
        <v>4</v>
      </c>
      <c r="D190">
        <v>2.4953199999999998E-2</v>
      </c>
      <c r="E190">
        <v>6.4584799999999998E-2</v>
      </c>
      <c r="F190">
        <v>7.3391799999999993E-2</v>
      </c>
      <c r="G190">
        <v>1.6880099999999999E-2</v>
      </c>
      <c r="H190">
        <v>3.7282999999999997E-2</v>
      </c>
      <c r="I190">
        <v>0.30457600000000001</v>
      </c>
      <c r="J190">
        <v>0.3334434</v>
      </c>
      <c r="K190">
        <v>3.94481E-2</v>
      </c>
      <c r="L190">
        <v>0.10274850000000001</v>
      </c>
      <c r="M190">
        <v>2.6909999999999998E-3</v>
      </c>
      <c r="O190" t="str">
        <f>Table_Index[[#This Row],[ID]]&amp;Table_Index[[#This Row],[year]]</f>
        <v>91122007</v>
      </c>
      <c r="P190" t="str">
        <v>91462005</v>
      </c>
      <c r="Q190" t="str">
        <f t="shared" si="8"/>
        <v>9146</v>
      </c>
      <c r="R190" t="str">
        <f t="shared" si="9"/>
        <v>2005</v>
      </c>
      <c r="S190">
        <f>SUMIFS(INDEX(Table_Index[],,MATCH(S$12,Table_Index[#Headers],0)),
Table_Index[ID],$Q190,Table_Index[year],$R190)/COUNTIFS(Table_Index[Quarter],"&lt;&gt;''",Table_Index[ID],$Q190,Table_Index[year],$R190)</f>
        <v>0.154157075</v>
      </c>
      <c r="T190">
        <f>SUMIFS(INDEX(Table_Index[],,MATCH(T$12,Table_Index[#Headers],0)),
Table_Index[ID],$Q190,Table_Index[year],$R190)/COUNTIFS(Table_Index[Quarter],"&lt;&gt;''",Table_Index[ID],$Q190,Table_Index[year],$R190)</f>
        <v>0.20941387499999997</v>
      </c>
      <c r="U190">
        <f>SUMIFS(INDEX(Table_Index[],,MATCH(U$12,Table_Index[#Headers],0)),
Table_Index[ID],$Q190,Table_Index[year],$R190)/COUNTIFS(Table_Index[Quarter],"&lt;&gt;''",Table_Index[ID],$Q190,Table_Index[year],$R190)</f>
        <v>8.1755325000000004E-2</v>
      </c>
      <c r="V190">
        <f>SUMIFS(INDEX(Table_Index[],,MATCH(V$12,Table_Index[#Headers],0)),
Table_Index[ID],$Q190,Table_Index[year],$R190)/COUNTIFS(Table_Index[Quarter],"&lt;&gt;''",Table_Index[ID],$Q190,Table_Index[year],$R190)</f>
        <v>0.13668957500000001</v>
      </c>
      <c r="W190">
        <f>SUMIFS(INDEX(Table_Index[],,MATCH(W$12,Table_Index[#Headers],0)),
Table_Index[ID],$Q190,Table_Index[year],$R190)/COUNTIFS(Table_Index[Quarter],"&lt;&gt;''",Table_Index[ID],$Q190,Table_Index[year],$R190)</f>
        <v>1.7699300000000001E-2</v>
      </c>
      <c r="X190">
        <f>SUMIFS(INDEX(Table_Index[],,MATCH(X$12,Table_Index[#Headers],0)),
Table_Index[ID],$Q190,Table_Index[year],$R190)/COUNTIFS(Table_Index[Quarter],"&lt;&gt;''",Table_Index[ID],$Q190,Table_Index[year],$R190)</f>
        <v>0.12049077499999999</v>
      </c>
      <c r="Y190">
        <f>SUMIFS(INDEX(Table_Index[],,MATCH(Y$12,Table_Index[#Headers],0)),
Table_Index[ID],$Q190,Table_Index[year],$R190)/COUNTIFS(Table_Index[Quarter],"&lt;&gt;''",Table_Index[ID],$Q190,Table_Index[year],$R190)</f>
        <v>0.134700975</v>
      </c>
      <c r="Z190">
        <f>SUMIFS(INDEX(Table_Index[],,MATCH(Z$12,Table_Index[#Headers],0)),
Table_Index[ID],$Q190,Table_Index[year],$R190)/COUNTIFS(Table_Index[Quarter],"&lt;&gt;''",Table_Index[ID],$Q190,Table_Index[year],$R190)</f>
        <v>5.9109175E-2</v>
      </c>
      <c r="AA190">
        <f>SUMIFS(INDEX(Table_Index[],,MATCH(AA$12,Table_Index[#Headers],0)),
Table_Index[ID],$Q190,Table_Index[year],$R190)/COUNTIFS(Table_Index[Quarter],"&lt;&gt;''",Table_Index[ID],$Q190,Table_Index[year],$R190)</f>
        <v>8.0498399999999998E-2</v>
      </c>
      <c r="AB190">
        <f>SUMIFS(INDEX(Table_Index[],,MATCH(AB$12,Table_Index[#Headers],0)),
Table_Index[ID],$Q190,Table_Index[year],$R190)/COUNTIFS(Table_Index[Quarter],"&lt;&gt;''",Table_Index[ID],$Q190,Table_Index[year],$R190)</f>
        <v>5.4855499999999996E-3</v>
      </c>
      <c r="AC190" s="24">
        <f t="shared" si="10"/>
        <v>1.0000000249999998</v>
      </c>
      <c r="AD190">
        <f>COUNTIFS(Table_Index[Quarter],"&lt;&gt;''",Table_Index[ID],$Q190,Table_Index[year],$R190)</f>
        <v>4</v>
      </c>
      <c r="AE190" s="34">
        <f t="shared" si="11"/>
        <v>0.86403382912830817</v>
      </c>
    </row>
    <row r="191" spans="1:31" x14ac:dyDescent="0.3">
      <c r="A191">
        <v>9112</v>
      </c>
      <c r="B191">
        <v>2008</v>
      </c>
      <c r="C191">
        <v>1</v>
      </c>
      <c r="D191">
        <v>3.1163199999999999E-2</v>
      </c>
      <c r="E191">
        <v>6.3995800000000005E-2</v>
      </c>
      <c r="F191">
        <v>7.4198E-2</v>
      </c>
      <c r="G191">
        <v>2.78243E-2</v>
      </c>
      <c r="H191">
        <v>5.1474899999999997E-2</v>
      </c>
      <c r="I191">
        <v>0.33240710000000001</v>
      </c>
      <c r="J191">
        <v>0.2470794</v>
      </c>
      <c r="K191">
        <v>0.1050644</v>
      </c>
      <c r="L191">
        <v>6.3068299999999994E-2</v>
      </c>
      <c r="M191">
        <v>3.7247000000000001E-3</v>
      </c>
      <c r="O191" t="str">
        <f>Table_Index[[#This Row],[ID]]&amp;Table_Index[[#This Row],[year]]</f>
        <v>91122008</v>
      </c>
      <c r="P191" t="str">
        <v>91472003</v>
      </c>
      <c r="Q191" t="str">
        <f t="shared" si="8"/>
        <v>9147</v>
      </c>
      <c r="R191" t="str">
        <f t="shared" si="9"/>
        <v>2003</v>
      </c>
      <c r="S191">
        <f>SUMIFS(INDEX(Table_Index[],,MATCH(S$12,Table_Index[#Headers],0)),
Table_Index[ID],$Q191,Table_Index[year],$R191)/COUNTIFS(Table_Index[Quarter],"&lt;&gt;''",Table_Index[ID],$Q191,Table_Index[year],$R191)</f>
        <v>0.11872727500000001</v>
      </c>
      <c r="T191">
        <f>SUMIFS(INDEX(Table_Index[],,MATCH(T$12,Table_Index[#Headers],0)),
Table_Index[ID],$Q191,Table_Index[year],$R191)/COUNTIFS(Table_Index[Quarter],"&lt;&gt;''",Table_Index[ID],$Q191,Table_Index[year],$R191)</f>
        <v>0.11235129999999999</v>
      </c>
      <c r="U191">
        <f>SUMIFS(INDEX(Table_Index[],,MATCH(U$12,Table_Index[#Headers],0)),
Table_Index[ID],$Q191,Table_Index[year],$R191)/COUNTIFS(Table_Index[Quarter],"&lt;&gt;''",Table_Index[ID],$Q191,Table_Index[year],$R191)</f>
        <v>7.7291200000000004E-2</v>
      </c>
      <c r="V191">
        <f>SUMIFS(INDEX(Table_Index[],,MATCH(V$12,Table_Index[#Headers],0)),
Table_Index[ID],$Q191,Table_Index[year],$R191)/COUNTIFS(Table_Index[Quarter],"&lt;&gt;''",Table_Index[ID],$Q191,Table_Index[year],$R191)</f>
        <v>0.16666344999999999</v>
      </c>
      <c r="W191">
        <f>SUMIFS(INDEX(Table_Index[],,MATCH(W$12,Table_Index[#Headers],0)),
Table_Index[ID],$Q191,Table_Index[year],$R191)/COUNTIFS(Table_Index[Quarter],"&lt;&gt;''",Table_Index[ID],$Q191,Table_Index[year],$R191)</f>
        <v>3.7828199999999999E-2</v>
      </c>
      <c r="X191">
        <f>SUMIFS(INDEX(Table_Index[],,MATCH(X$12,Table_Index[#Headers],0)),
Table_Index[ID],$Q191,Table_Index[year],$R191)/COUNTIFS(Table_Index[Quarter],"&lt;&gt;''",Table_Index[ID],$Q191,Table_Index[year],$R191)</f>
        <v>0.19727840000000002</v>
      </c>
      <c r="Y191">
        <f>SUMIFS(INDEX(Table_Index[],,MATCH(Y$12,Table_Index[#Headers],0)),
Table_Index[ID],$Q191,Table_Index[year],$R191)/COUNTIFS(Table_Index[Quarter],"&lt;&gt;''",Table_Index[ID],$Q191,Table_Index[year],$R191)</f>
        <v>0.10641327499999999</v>
      </c>
      <c r="Z191">
        <f>SUMIFS(INDEX(Table_Index[],,MATCH(Z$12,Table_Index[#Headers],0)),
Table_Index[ID],$Q191,Table_Index[year],$R191)/COUNTIFS(Table_Index[Quarter],"&lt;&gt;''",Table_Index[ID],$Q191,Table_Index[year],$R191)</f>
        <v>9.1022600000000009E-2</v>
      </c>
      <c r="AA191">
        <f>SUMIFS(INDEX(Table_Index[],,MATCH(AA$12,Table_Index[#Headers],0)),
Table_Index[ID],$Q191,Table_Index[year],$R191)/COUNTIFS(Table_Index[Quarter],"&lt;&gt;''",Table_Index[ID],$Q191,Table_Index[year],$R191)</f>
        <v>7.9757099999999997E-2</v>
      </c>
      <c r="AB191">
        <f>SUMIFS(INDEX(Table_Index[],,MATCH(AB$12,Table_Index[#Headers],0)),
Table_Index[ID],$Q191,Table_Index[year],$R191)/COUNTIFS(Table_Index[Quarter],"&lt;&gt;''",Table_Index[ID],$Q191,Table_Index[year],$R191)</f>
        <v>1.2667125E-2</v>
      </c>
      <c r="AC191" s="24">
        <f t="shared" si="10"/>
        <v>0.99999992500000001</v>
      </c>
      <c r="AD191">
        <f>COUNTIFS(Table_Index[Quarter],"&lt;&gt;''",Table_Index[ID],$Q191,Table_Index[year],$R191)</f>
        <v>4</v>
      </c>
      <c r="AE191" s="34">
        <f t="shared" si="11"/>
        <v>0.87305009471108064</v>
      </c>
    </row>
    <row r="192" spans="1:31" x14ac:dyDescent="0.3">
      <c r="A192">
        <v>9112</v>
      </c>
      <c r="B192">
        <v>2008</v>
      </c>
      <c r="C192">
        <v>2</v>
      </c>
      <c r="D192">
        <v>2.5349E-2</v>
      </c>
      <c r="E192">
        <v>0.1093539</v>
      </c>
      <c r="F192">
        <v>9.1422600000000007E-2</v>
      </c>
      <c r="G192">
        <v>3.8231300000000003E-2</v>
      </c>
      <c r="H192">
        <v>9.5578E-3</v>
      </c>
      <c r="I192">
        <v>0.48453970000000002</v>
      </c>
      <c r="J192">
        <v>0.18315680000000001</v>
      </c>
      <c r="K192">
        <v>1.82014E-2</v>
      </c>
      <c r="L192">
        <v>3.3289300000000001E-2</v>
      </c>
      <c r="M192">
        <v>6.8982000000000002E-3</v>
      </c>
      <c r="O192" t="str">
        <f>Table_Index[[#This Row],[ID]]&amp;Table_Index[[#This Row],[year]]</f>
        <v>91122008</v>
      </c>
      <c r="P192" t="str">
        <v>91472004</v>
      </c>
      <c r="Q192" t="str">
        <f t="shared" si="8"/>
        <v>9147</v>
      </c>
      <c r="R192" t="str">
        <f t="shared" si="9"/>
        <v>2004</v>
      </c>
      <c r="S192">
        <f>SUMIFS(INDEX(Table_Index[],,MATCH(S$12,Table_Index[#Headers],0)),
Table_Index[ID],$Q192,Table_Index[year],$R192)/COUNTIFS(Table_Index[Quarter],"&lt;&gt;''",Table_Index[ID],$Q192,Table_Index[year],$R192)</f>
        <v>0.15194412500000004</v>
      </c>
      <c r="T192">
        <f>SUMIFS(INDEX(Table_Index[],,MATCH(T$12,Table_Index[#Headers],0)),
Table_Index[ID],$Q192,Table_Index[year],$R192)/COUNTIFS(Table_Index[Quarter],"&lt;&gt;''",Table_Index[ID],$Q192,Table_Index[year],$R192)</f>
        <v>4.8369450000000001E-2</v>
      </c>
      <c r="U192">
        <f>SUMIFS(INDEX(Table_Index[],,MATCH(U$12,Table_Index[#Headers],0)),
Table_Index[ID],$Q192,Table_Index[year],$R192)/COUNTIFS(Table_Index[Quarter],"&lt;&gt;''",Table_Index[ID],$Q192,Table_Index[year],$R192)</f>
        <v>7.4397075000000007E-2</v>
      </c>
      <c r="V192">
        <f>SUMIFS(INDEX(Table_Index[],,MATCH(V$12,Table_Index[#Headers],0)),
Table_Index[ID],$Q192,Table_Index[year],$R192)/COUNTIFS(Table_Index[Quarter],"&lt;&gt;''",Table_Index[ID],$Q192,Table_Index[year],$R192)</f>
        <v>7.1703149999999993E-2</v>
      </c>
      <c r="W192">
        <f>SUMIFS(INDEX(Table_Index[],,MATCH(W$12,Table_Index[#Headers],0)),
Table_Index[ID],$Q192,Table_Index[year],$R192)/COUNTIFS(Table_Index[Quarter],"&lt;&gt;''",Table_Index[ID],$Q192,Table_Index[year],$R192)</f>
        <v>4.5721100000000001E-2</v>
      </c>
      <c r="X192">
        <f>SUMIFS(INDEX(Table_Index[],,MATCH(X$12,Table_Index[#Headers],0)),
Table_Index[ID],$Q192,Table_Index[year],$R192)/COUNTIFS(Table_Index[Quarter],"&lt;&gt;''",Table_Index[ID],$Q192,Table_Index[year],$R192)</f>
        <v>0.1911698</v>
      </c>
      <c r="Y192">
        <f>SUMIFS(INDEX(Table_Index[],,MATCH(Y$12,Table_Index[#Headers],0)),
Table_Index[ID],$Q192,Table_Index[year],$R192)/COUNTIFS(Table_Index[Quarter],"&lt;&gt;''",Table_Index[ID],$Q192,Table_Index[year],$R192)</f>
        <v>5.8619075000000007E-2</v>
      </c>
      <c r="Z192">
        <f>SUMIFS(INDEX(Table_Index[],,MATCH(Z$12,Table_Index[#Headers],0)),
Table_Index[ID],$Q192,Table_Index[year],$R192)/COUNTIFS(Table_Index[Quarter],"&lt;&gt;''",Table_Index[ID],$Q192,Table_Index[year],$R192)</f>
        <v>4.6108375E-2</v>
      </c>
      <c r="AA192">
        <f>SUMIFS(INDEX(Table_Index[],,MATCH(AA$12,Table_Index[#Headers],0)),
Table_Index[ID],$Q192,Table_Index[year],$R192)/COUNTIFS(Table_Index[Quarter],"&lt;&gt;''",Table_Index[ID],$Q192,Table_Index[year],$R192)</f>
        <v>7.8708200000000006E-2</v>
      </c>
      <c r="AB192">
        <f>SUMIFS(INDEX(Table_Index[],,MATCH(AB$12,Table_Index[#Headers],0)),
Table_Index[ID],$Q192,Table_Index[year],$R192)/COUNTIFS(Table_Index[Quarter],"&lt;&gt;''",Table_Index[ID],$Q192,Table_Index[year],$R192)</f>
        <v>0.233259675</v>
      </c>
      <c r="AC192" s="24">
        <f t="shared" si="10"/>
        <v>1.0000000249999998</v>
      </c>
      <c r="AD192">
        <f>COUNTIFS(Table_Index[Quarter],"&lt;&gt;''",Table_Index[ID],$Q192,Table_Index[year],$R192)</f>
        <v>4</v>
      </c>
      <c r="AE192" s="34">
        <f t="shared" si="11"/>
        <v>0.85909356635161194</v>
      </c>
    </row>
    <row r="193" spans="1:31" x14ac:dyDescent="0.3">
      <c r="A193">
        <v>9112</v>
      </c>
      <c r="B193">
        <v>2008</v>
      </c>
      <c r="C193">
        <v>3</v>
      </c>
      <c r="D193">
        <v>3.9573900000000002E-2</v>
      </c>
      <c r="E193">
        <v>5.2119699999999998E-2</v>
      </c>
      <c r="F193">
        <v>8.4199899999999994E-2</v>
      </c>
      <c r="G193">
        <v>6.3949800000000001E-2</v>
      </c>
      <c r="H193">
        <v>8.4200000000000004E-3</v>
      </c>
      <c r="I193">
        <v>0.4041595</v>
      </c>
      <c r="J193">
        <v>0.21386769999999999</v>
      </c>
      <c r="K193">
        <v>5.1361900000000002E-2</v>
      </c>
      <c r="L193">
        <v>7.2243500000000002E-2</v>
      </c>
      <c r="M193">
        <v>1.0104E-2</v>
      </c>
      <c r="O193" t="str">
        <f>Table_Index[[#This Row],[ID]]&amp;Table_Index[[#This Row],[year]]</f>
        <v>91122008</v>
      </c>
      <c r="P193" t="str">
        <v>91472005</v>
      </c>
      <c r="Q193" t="str">
        <f t="shared" si="8"/>
        <v>9147</v>
      </c>
      <c r="R193" t="str">
        <f t="shared" si="9"/>
        <v>2005</v>
      </c>
      <c r="S193">
        <f>SUMIFS(INDEX(Table_Index[],,MATCH(S$12,Table_Index[#Headers],0)),
Table_Index[ID],$Q193,Table_Index[year],$R193)/COUNTIFS(Table_Index[Quarter],"&lt;&gt;''",Table_Index[ID],$Q193,Table_Index[year],$R193)</f>
        <v>0.17037075000000002</v>
      </c>
      <c r="T193">
        <f>SUMIFS(INDEX(Table_Index[],,MATCH(T$12,Table_Index[#Headers],0)),
Table_Index[ID],$Q193,Table_Index[year],$R193)/COUNTIFS(Table_Index[Quarter],"&lt;&gt;''",Table_Index[ID],$Q193,Table_Index[year],$R193)</f>
        <v>8.7836799999999993E-2</v>
      </c>
      <c r="U193">
        <f>SUMIFS(INDEX(Table_Index[],,MATCH(U$12,Table_Index[#Headers],0)),
Table_Index[ID],$Q193,Table_Index[year],$R193)/COUNTIFS(Table_Index[Quarter],"&lt;&gt;''",Table_Index[ID],$Q193,Table_Index[year],$R193)</f>
        <v>8.849112499999999E-2</v>
      </c>
      <c r="V193">
        <f>SUMIFS(INDEX(Table_Index[],,MATCH(V$12,Table_Index[#Headers],0)),
Table_Index[ID],$Q193,Table_Index[year],$R193)/COUNTIFS(Table_Index[Quarter],"&lt;&gt;''",Table_Index[ID],$Q193,Table_Index[year],$R193)</f>
        <v>0.12399789999999999</v>
      </c>
      <c r="W193">
        <f>SUMIFS(INDEX(Table_Index[],,MATCH(W$12,Table_Index[#Headers],0)),
Table_Index[ID],$Q193,Table_Index[year],$R193)/COUNTIFS(Table_Index[Quarter],"&lt;&gt;''",Table_Index[ID],$Q193,Table_Index[year],$R193)</f>
        <v>1.0544425E-2</v>
      </c>
      <c r="X193">
        <f>SUMIFS(INDEX(Table_Index[],,MATCH(X$12,Table_Index[#Headers],0)),
Table_Index[ID],$Q193,Table_Index[year],$R193)/COUNTIFS(Table_Index[Quarter],"&lt;&gt;''",Table_Index[ID],$Q193,Table_Index[year],$R193)</f>
        <v>0.21686482500000001</v>
      </c>
      <c r="Y193">
        <f>SUMIFS(INDEX(Table_Index[],,MATCH(Y$12,Table_Index[#Headers],0)),
Table_Index[ID],$Q193,Table_Index[year],$R193)/COUNTIFS(Table_Index[Quarter],"&lt;&gt;''",Table_Index[ID],$Q193,Table_Index[year],$R193)</f>
        <v>0.1254527</v>
      </c>
      <c r="Z193">
        <f>SUMIFS(INDEX(Table_Index[],,MATCH(Z$12,Table_Index[#Headers],0)),
Table_Index[ID],$Q193,Table_Index[year],$R193)/COUNTIFS(Table_Index[Quarter],"&lt;&gt;''",Table_Index[ID],$Q193,Table_Index[year],$R193)</f>
        <v>0.10865954999999999</v>
      </c>
      <c r="AA193">
        <f>SUMIFS(INDEX(Table_Index[],,MATCH(AA$12,Table_Index[#Headers],0)),
Table_Index[ID],$Q193,Table_Index[year],$R193)/COUNTIFS(Table_Index[Quarter],"&lt;&gt;''",Table_Index[ID],$Q193,Table_Index[year],$R193)</f>
        <v>5.9429574999999998E-2</v>
      </c>
      <c r="AB193">
        <f>SUMIFS(INDEX(Table_Index[],,MATCH(AB$12,Table_Index[#Headers],0)),
Table_Index[ID],$Q193,Table_Index[year],$R193)/COUNTIFS(Table_Index[Quarter],"&lt;&gt;''",Table_Index[ID],$Q193,Table_Index[year],$R193)</f>
        <v>8.3523500000000014E-3</v>
      </c>
      <c r="AC193" s="24">
        <f t="shared" si="10"/>
        <v>1</v>
      </c>
      <c r="AD193">
        <f>COUNTIFS(Table_Index[Quarter],"&lt;&gt;''",Table_Index[ID],$Q193,Table_Index[year],$R193)</f>
        <v>4</v>
      </c>
      <c r="AE193" s="34">
        <f t="shared" si="11"/>
        <v>0.86176389460246494</v>
      </c>
    </row>
    <row r="194" spans="1:31" x14ac:dyDescent="0.3">
      <c r="A194">
        <v>9112</v>
      </c>
      <c r="B194">
        <v>2008</v>
      </c>
      <c r="C194">
        <v>4</v>
      </c>
      <c r="D194">
        <v>3.4595500000000001E-2</v>
      </c>
      <c r="E194">
        <v>0.1073667</v>
      </c>
      <c r="F194">
        <v>6.6352499999999995E-2</v>
      </c>
      <c r="G194">
        <v>8.9651300000000003E-2</v>
      </c>
      <c r="H194">
        <v>0</v>
      </c>
      <c r="I194">
        <v>0.36493880000000001</v>
      </c>
      <c r="J194">
        <v>0.15614249999999999</v>
      </c>
      <c r="K194">
        <v>8.6257999999999994E-3</v>
      </c>
      <c r="L194">
        <v>6.0712500000000003E-2</v>
      </c>
      <c r="M194">
        <v>0.1116144</v>
      </c>
      <c r="O194" t="str">
        <f>Table_Index[[#This Row],[ID]]&amp;Table_Index[[#This Row],[year]]</f>
        <v>91122008</v>
      </c>
      <c r="P194" t="str">
        <v>91472006</v>
      </c>
      <c r="Q194" t="str">
        <f t="shared" si="8"/>
        <v>9147</v>
      </c>
      <c r="R194" t="str">
        <f t="shared" si="9"/>
        <v>2006</v>
      </c>
      <c r="S194">
        <f>SUMIFS(INDEX(Table_Index[],,MATCH(S$12,Table_Index[#Headers],0)),
Table_Index[ID],$Q194,Table_Index[year],$R194)/COUNTIFS(Table_Index[Quarter],"&lt;&gt;''",Table_Index[ID],$Q194,Table_Index[year],$R194)</f>
        <v>0.136791525</v>
      </c>
      <c r="T194">
        <f>SUMIFS(INDEX(Table_Index[],,MATCH(T$12,Table_Index[#Headers],0)),
Table_Index[ID],$Q194,Table_Index[year],$R194)/COUNTIFS(Table_Index[Quarter],"&lt;&gt;''",Table_Index[ID],$Q194,Table_Index[year],$R194)</f>
        <v>8.2459400000000002E-2</v>
      </c>
      <c r="U194">
        <f>SUMIFS(INDEX(Table_Index[],,MATCH(U$12,Table_Index[#Headers],0)),
Table_Index[ID],$Q194,Table_Index[year],$R194)/COUNTIFS(Table_Index[Quarter],"&lt;&gt;''",Table_Index[ID],$Q194,Table_Index[year],$R194)</f>
        <v>6.3976599999999995E-2</v>
      </c>
      <c r="V194">
        <f>SUMIFS(INDEX(Table_Index[],,MATCH(V$12,Table_Index[#Headers],0)),
Table_Index[ID],$Q194,Table_Index[year],$R194)/COUNTIFS(Table_Index[Quarter],"&lt;&gt;''",Table_Index[ID],$Q194,Table_Index[year],$R194)</f>
        <v>8.4225575000000011E-2</v>
      </c>
      <c r="W194">
        <f>SUMIFS(INDEX(Table_Index[],,MATCH(W$12,Table_Index[#Headers],0)),
Table_Index[ID],$Q194,Table_Index[year],$R194)/COUNTIFS(Table_Index[Quarter],"&lt;&gt;''",Table_Index[ID],$Q194,Table_Index[year],$R194)</f>
        <v>7.5858425000000007E-2</v>
      </c>
      <c r="X194">
        <f>SUMIFS(INDEX(Table_Index[],,MATCH(X$12,Table_Index[#Headers],0)),
Table_Index[ID],$Q194,Table_Index[year],$R194)/COUNTIFS(Table_Index[Quarter],"&lt;&gt;''",Table_Index[ID],$Q194,Table_Index[year],$R194)</f>
        <v>0.2801051</v>
      </c>
      <c r="Y194">
        <f>SUMIFS(INDEX(Table_Index[],,MATCH(Y$12,Table_Index[#Headers],0)),
Table_Index[ID],$Q194,Table_Index[year],$R194)/COUNTIFS(Table_Index[Quarter],"&lt;&gt;''",Table_Index[ID],$Q194,Table_Index[year],$R194)</f>
        <v>9.5522650000000001E-2</v>
      </c>
      <c r="Z194">
        <f>SUMIFS(INDEX(Table_Index[],,MATCH(Z$12,Table_Index[#Headers],0)),
Table_Index[ID],$Q194,Table_Index[year],$R194)/COUNTIFS(Table_Index[Quarter],"&lt;&gt;''",Table_Index[ID],$Q194,Table_Index[year],$R194)</f>
        <v>9.6288774999999993E-2</v>
      </c>
      <c r="AA194">
        <f>SUMIFS(INDEX(Table_Index[],,MATCH(AA$12,Table_Index[#Headers],0)),
Table_Index[ID],$Q194,Table_Index[year],$R194)/COUNTIFS(Table_Index[Quarter],"&lt;&gt;''",Table_Index[ID],$Q194,Table_Index[year],$R194)</f>
        <v>8.0293299999999998E-2</v>
      </c>
      <c r="AB194">
        <f>SUMIFS(INDEX(Table_Index[],,MATCH(AB$12,Table_Index[#Headers],0)),
Table_Index[ID],$Q194,Table_Index[year],$R194)/COUNTIFS(Table_Index[Quarter],"&lt;&gt;''",Table_Index[ID],$Q194,Table_Index[year],$R194)</f>
        <v>4.478625E-3</v>
      </c>
      <c r="AC194" s="24">
        <f t="shared" si="10"/>
        <v>0.99999997500000004</v>
      </c>
      <c r="AD194">
        <f>COUNTIFS(Table_Index[Quarter],"&lt;&gt;''",Table_Index[ID],$Q194,Table_Index[year],$R194)</f>
        <v>4</v>
      </c>
      <c r="AE194" s="34">
        <f t="shared" si="11"/>
        <v>0.85422502855787941</v>
      </c>
    </row>
    <row r="195" spans="1:31" x14ac:dyDescent="0.3">
      <c r="A195">
        <v>9112</v>
      </c>
      <c r="B195">
        <v>2009</v>
      </c>
      <c r="C195">
        <v>1</v>
      </c>
      <c r="D195">
        <v>5.3204099999999997E-2</v>
      </c>
      <c r="E195">
        <v>6.0946100000000003E-2</v>
      </c>
      <c r="F195">
        <v>3.4444299999999997E-2</v>
      </c>
      <c r="G195">
        <v>7.3809000000000001E-3</v>
      </c>
      <c r="H195">
        <v>1.3285699999999999E-2</v>
      </c>
      <c r="I195">
        <v>0.56218009999999996</v>
      </c>
      <c r="J195">
        <v>0.12916610000000001</v>
      </c>
      <c r="K195">
        <v>8.6111E-3</v>
      </c>
      <c r="L195">
        <v>0.1187508</v>
      </c>
      <c r="M195">
        <v>1.2030900000000001E-2</v>
      </c>
      <c r="O195" t="str">
        <f>Table_Index[[#This Row],[ID]]&amp;Table_Index[[#This Row],[year]]</f>
        <v>91122009</v>
      </c>
      <c r="P195" t="str">
        <v>91482003</v>
      </c>
      <c r="Q195" t="str">
        <f t="shared" si="8"/>
        <v>9148</v>
      </c>
      <c r="R195" t="str">
        <f t="shared" si="9"/>
        <v>2003</v>
      </c>
      <c r="S195">
        <f>SUMIFS(INDEX(Table_Index[],,MATCH(S$12,Table_Index[#Headers],0)),
Table_Index[ID],$Q195,Table_Index[year],$R195)/COUNTIFS(Table_Index[Quarter],"&lt;&gt;''",Table_Index[ID],$Q195,Table_Index[year],$R195)</f>
        <v>2.2547750000000002E-2</v>
      </c>
      <c r="T195">
        <f>SUMIFS(INDEX(Table_Index[],,MATCH(T$12,Table_Index[#Headers],0)),
Table_Index[ID],$Q195,Table_Index[year],$R195)/COUNTIFS(Table_Index[Quarter],"&lt;&gt;''",Table_Index[ID],$Q195,Table_Index[year],$R195)</f>
        <v>6.8610575000000007E-2</v>
      </c>
      <c r="U195">
        <f>SUMIFS(INDEX(Table_Index[],,MATCH(U$12,Table_Index[#Headers],0)),
Table_Index[ID],$Q195,Table_Index[year],$R195)/COUNTIFS(Table_Index[Quarter],"&lt;&gt;''",Table_Index[ID],$Q195,Table_Index[year],$R195)</f>
        <v>2.4298074999999999E-2</v>
      </c>
      <c r="V195">
        <f>SUMIFS(INDEX(Table_Index[],,MATCH(V$12,Table_Index[#Headers],0)),
Table_Index[ID],$Q195,Table_Index[year],$R195)/COUNTIFS(Table_Index[Quarter],"&lt;&gt;''",Table_Index[ID],$Q195,Table_Index[year],$R195)</f>
        <v>4.4277399999999995E-2</v>
      </c>
      <c r="W195">
        <f>SUMIFS(INDEX(Table_Index[],,MATCH(W$12,Table_Index[#Headers],0)),
Table_Index[ID],$Q195,Table_Index[year],$R195)/COUNTIFS(Table_Index[Quarter],"&lt;&gt;''",Table_Index[ID],$Q195,Table_Index[year],$R195)</f>
        <v>9.5387000000000007E-3</v>
      </c>
      <c r="X195">
        <f>SUMIFS(INDEX(Table_Index[],,MATCH(X$12,Table_Index[#Headers],0)),
Table_Index[ID],$Q195,Table_Index[year],$R195)/COUNTIFS(Table_Index[Quarter],"&lt;&gt;''",Table_Index[ID],$Q195,Table_Index[year],$R195)</f>
        <v>0.16656660000000001</v>
      </c>
      <c r="Y195">
        <f>SUMIFS(INDEX(Table_Index[],,MATCH(Y$12,Table_Index[#Headers],0)),
Table_Index[ID],$Q195,Table_Index[year],$R195)/COUNTIFS(Table_Index[Quarter],"&lt;&gt;''",Table_Index[ID],$Q195,Table_Index[year],$R195)</f>
        <v>9.957257500000001E-2</v>
      </c>
      <c r="Z195">
        <f>SUMIFS(INDEX(Table_Index[],,MATCH(Z$12,Table_Index[#Headers],0)),
Table_Index[ID],$Q195,Table_Index[year],$R195)/COUNTIFS(Table_Index[Quarter],"&lt;&gt;''",Table_Index[ID],$Q195,Table_Index[year],$R195)</f>
        <v>0.52423472500000001</v>
      </c>
      <c r="AA195">
        <f>SUMIFS(INDEX(Table_Index[],,MATCH(AA$12,Table_Index[#Headers],0)),
Table_Index[ID],$Q195,Table_Index[year],$R195)/COUNTIFS(Table_Index[Quarter],"&lt;&gt;''",Table_Index[ID],$Q195,Table_Index[year],$R195)</f>
        <v>3.8265950000000007E-2</v>
      </c>
      <c r="AB195">
        <f>SUMIFS(INDEX(Table_Index[],,MATCH(AB$12,Table_Index[#Headers],0)),
Table_Index[ID],$Q195,Table_Index[year],$R195)/COUNTIFS(Table_Index[Quarter],"&lt;&gt;''",Table_Index[ID],$Q195,Table_Index[year],$R195)</f>
        <v>2.0875749999999999E-3</v>
      </c>
      <c r="AC195" s="24">
        <f t="shared" si="10"/>
        <v>0.99999992500000001</v>
      </c>
      <c r="AD195">
        <f>COUNTIFS(Table_Index[Quarter],"&lt;&gt;''",Table_Index[ID],$Q195,Table_Index[year],$R195)</f>
        <v>4</v>
      </c>
      <c r="AE195" s="34">
        <f t="shared" si="11"/>
        <v>0.67819249884865185</v>
      </c>
    </row>
    <row r="196" spans="1:31" x14ac:dyDescent="0.3">
      <c r="A196">
        <v>9112</v>
      </c>
      <c r="B196">
        <v>2009</v>
      </c>
      <c r="C196">
        <v>2</v>
      </c>
      <c r="D196">
        <v>1.7394199999999999E-2</v>
      </c>
      <c r="E196">
        <v>2.0134300000000001E-2</v>
      </c>
      <c r="F196">
        <v>3.8500899999999998E-2</v>
      </c>
      <c r="G196">
        <v>1.5220600000000001E-2</v>
      </c>
      <c r="H196">
        <v>7.9162999999999994E-3</v>
      </c>
      <c r="I196">
        <v>0.57034459999999998</v>
      </c>
      <c r="J196">
        <v>0.27331549999999999</v>
      </c>
      <c r="K196">
        <v>1.6516400000000001E-2</v>
      </c>
      <c r="L196">
        <v>1.2134499999999999E-2</v>
      </c>
      <c r="M196">
        <v>2.8522800000000001E-2</v>
      </c>
      <c r="O196" t="str">
        <f>Table_Index[[#This Row],[ID]]&amp;Table_Index[[#This Row],[year]]</f>
        <v>91122009</v>
      </c>
      <c r="P196" t="str">
        <v>91482004</v>
      </c>
      <c r="Q196" t="str">
        <f t="shared" si="8"/>
        <v>9148</v>
      </c>
      <c r="R196" t="str">
        <f t="shared" si="9"/>
        <v>2004</v>
      </c>
      <c r="S196">
        <f>SUMIFS(INDEX(Table_Index[],,MATCH(S$12,Table_Index[#Headers],0)),
Table_Index[ID],$Q196,Table_Index[year],$R196)/COUNTIFS(Table_Index[Quarter],"&lt;&gt;''",Table_Index[ID],$Q196,Table_Index[year],$R196)</f>
        <v>0.141172875</v>
      </c>
      <c r="T196">
        <f>SUMIFS(INDEX(Table_Index[],,MATCH(T$12,Table_Index[#Headers],0)),
Table_Index[ID],$Q196,Table_Index[year],$R196)/COUNTIFS(Table_Index[Quarter],"&lt;&gt;''",Table_Index[ID],$Q196,Table_Index[year],$R196)</f>
        <v>8.8158574999999989E-2</v>
      </c>
      <c r="U196">
        <f>SUMIFS(INDEX(Table_Index[],,MATCH(U$12,Table_Index[#Headers],0)),
Table_Index[ID],$Q196,Table_Index[year],$R196)/COUNTIFS(Table_Index[Quarter],"&lt;&gt;''",Table_Index[ID],$Q196,Table_Index[year],$R196)</f>
        <v>6.0362724999999992E-2</v>
      </c>
      <c r="V196">
        <f>SUMIFS(INDEX(Table_Index[],,MATCH(V$12,Table_Index[#Headers],0)),
Table_Index[ID],$Q196,Table_Index[year],$R196)/COUNTIFS(Table_Index[Quarter],"&lt;&gt;''",Table_Index[ID],$Q196,Table_Index[year],$R196)</f>
        <v>6.4698800000000001E-2</v>
      </c>
      <c r="W196">
        <f>SUMIFS(INDEX(Table_Index[],,MATCH(W$12,Table_Index[#Headers],0)),
Table_Index[ID],$Q196,Table_Index[year],$R196)/COUNTIFS(Table_Index[Quarter],"&lt;&gt;''",Table_Index[ID],$Q196,Table_Index[year],$R196)</f>
        <v>3.3171600000000002E-2</v>
      </c>
      <c r="X196">
        <f>SUMIFS(INDEX(Table_Index[],,MATCH(X$12,Table_Index[#Headers],0)),
Table_Index[ID],$Q196,Table_Index[year],$R196)/COUNTIFS(Table_Index[Quarter],"&lt;&gt;''",Table_Index[ID],$Q196,Table_Index[year],$R196)</f>
        <v>0.28340837499999999</v>
      </c>
      <c r="Y196">
        <f>SUMIFS(INDEX(Table_Index[],,MATCH(Y$12,Table_Index[#Headers],0)),
Table_Index[ID],$Q196,Table_Index[year],$R196)/COUNTIFS(Table_Index[Quarter],"&lt;&gt;''",Table_Index[ID],$Q196,Table_Index[year],$R196)</f>
        <v>0.2171749</v>
      </c>
      <c r="Z196">
        <f>SUMIFS(INDEX(Table_Index[],,MATCH(Z$12,Table_Index[#Headers],0)),
Table_Index[ID],$Q196,Table_Index[year],$R196)/COUNTIFS(Table_Index[Quarter],"&lt;&gt;''",Table_Index[ID],$Q196,Table_Index[year],$R196)</f>
        <v>3.3660299999999997E-2</v>
      </c>
      <c r="AA196">
        <f>SUMIFS(INDEX(Table_Index[],,MATCH(AA$12,Table_Index[#Headers],0)),
Table_Index[ID],$Q196,Table_Index[year],$R196)/COUNTIFS(Table_Index[Quarter],"&lt;&gt;''",Table_Index[ID],$Q196,Table_Index[year],$R196)</f>
        <v>7.0579249999999996E-2</v>
      </c>
      <c r="AB196">
        <f>SUMIFS(INDEX(Table_Index[],,MATCH(AB$12,Table_Index[#Headers],0)),
Table_Index[ID],$Q196,Table_Index[year],$R196)/COUNTIFS(Table_Index[Quarter],"&lt;&gt;''",Table_Index[ID],$Q196,Table_Index[year],$R196)</f>
        <v>7.6125500000000009E-3</v>
      </c>
      <c r="AC196" s="24">
        <f t="shared" si="10"/>
        <v>0.99999994999999997</v>
      </c>
      <c r="AD196">
        <f>COUNTIFS(Table_Index[Quarter],"&lt;&gt;''",Table_Index[ID],$Q196,Table_Index[year],$R196)</f>
        <v>4</v>
      </c>
      <c r="AE196" s="34">
        <f t="shared" si="11"/>
        <v>0.82971069522647256</v>
      </c>
    </row>
    <row r="197" spans="1:31" x14ac:dyDescent="0.3">
      <c r="A197">
        <v>9112</v>
      </c>
      <c r="B197">
        <v>2009</v>
      </c>
      <c r="C197">
        <v>3</v>
      </c>
      <c r="D197">
        <v>1.6632000000000001E-2</v>
      </c>
      <c r="E197">
        <v>0.13241649999999999</v>
      </c>
      <c r="F197">
        <v>3.12739E-2</v>
      </c>
      <c r="G197">
        <v>0.19600200000000001</v>
      </c>
      <c r="H197">
        <v>2.3029000000000001E-2</v>
      </c>
      <c r="I197">
        <v>0.41963879999999998</v>
      </c>
      <c r="J197">
        <v>4.4778499999999999E-2</v>
      </c>
      <c r="K197">
        <v>1.7911400000000001E-2</v>
      </c>
      <c r="L197">
        <v>0.10235089999999999</v>
      </c>
      <c r="M197">
        <v>1.59667E-2</v>
      </c>
      <c r="O197" t="str">
        <f>Table_Index[[#This Row],[ID]]&amp;Table_Index[[#This Row],[year]]</f>
        <v>91122009</v>
      </c>
      <c r="P197" t="str">
        <v>91482005</v>
      </c>
      <c r="Q197" t="str">
        <f t="shared" si="8"/>
        <v>9148</v>
      </c>
      <c r="R197" t="str">
        <f t="shared" si="9"/>
        <v>2005</v>
      </c>
      <c r="S197">
        <f>SUMIFS(INDEX(Table_Index[],,MATCH(S$12,Table_Index[#Headers],0)),
Table_Index[ID],$Q197,Table_Index[year],$R197)/COUNTIFS(Table_Index[Quarter],"&lt;&gt;''",Table_Index[ID],$Q197,Table_Index[year],$R197)</f>
        <v>0.12689224999999998</v>
      </c>
      <c r="T197">
        <f>SUMIFS(INDEX(Table_Index[],,MATCH(T$12,Table_Index[#Headers],0)),
Table_Index[ID],$Q197,Table_Index[year],$R197)/COUNTIFS(Table_Index[Quarter],"&lt;&gt;''",Table_Index[ID],$Q197,Table_Index[year],$R197)</f>
        <v>0.11332855</v>
      </c>
      <c r="U197">
        <f>SUMIFS(INDEX(Table_Index[],,MATCH(U$12,Table_Index[#Headers],0)),
Table_Index[ID],$Q197,Table_Index[year],$R197)/COUNTIFS(Table_Index[Quarter],"&lt;&gt;''",Table_Index[ID],$Q197,Table_Index[year],$R197)</f>
        <v>5.1977250000000003E-2</v>
      </c>
      <c r="V197">
        <f>SUMIFS(INDEX(Table_Index[],,MATCH(V$12,Table_Index[#Headers],0)),
Table_Index[ID],$Q197,Table_Index[year],$R197)/COUNTIFS(Table_Index[Quarter],"&lt;&gt;''",Table_Index[ID],$Q197,Table_Index[year],$R197)</f>
        <v>7.3852224999999994E-2</v>
      </c>
      <c r="W197">
        <f>SUMIFS(INDEX(Table_Index[],,MATCH(W$12,Table_Index[#Headers],0)),
Table_Index[ID],$Q197,Table_Index[year],$R197)/COUNTIFS(Table_Index[Quarter],"&lt;&gt;''",Table_Index[ID],$Q197,Table_Index[year],$R197)</f>
        <v>7.1990250000000004E-3</v>
      </c>
      <c r="X197">
        <f>SUMIFS(INDEX(Table_Index[],,MATCH(X$12,Table_Index[#Headers],0)),
Table_Index[ID],$Q197,Table_Index[year],$R197)/COUNTIFS(Table_Index[Quarter],"&lt;&gt;''",Table_Index[ID],$Q197,Table_Index[year],$R197)</f>
        <v>0.34577380000000002</v>
      </c>
      <c r="Y197">
        <f>SUMIFS(INDEX(Table_Index[],,MATCH(Y$12,Table_Index[#Headers],0)),
Table_Index[ID],$Q197,Table_Index[year],$R197)/COUNTIFS(Table_Index[Quarter],"&lt;&gt;''",Table_Index[ID],$Q197,Table_Index[year],$R197)</f>
        <v>0.1510263</v>
      </c>
      <c r="Z197">
        <f>SUMIFS(INDEX(Table_Index[],,MATCH(Z$12,Table_Index[#Headers],0)),
Table_Index[ID],$Q197,Table_Index[year],$R197)/COUNTIFS(Table_Index[Quarter],"&lt;&gt;''",Table_Index[ID],$Q197,Table_Index[year],$R197)</f>
        <v>5.8093850000000002E-2</v>
      </c>
      <c r="AA197">
        <f>SUMIFS(INDEX(Table_Index[],,MATCH(AA$12,Table_Index[#Headers],0)),
Table_Index[ID],$Q197,Table_Index[year],$R197)/COUNTIFS(Table_Index[Quarter],"&lt;&gt;''",Table_Index[ID],$Q197,Table_Index[year],$R197)</f>
        <v>6.0066574999999997E-2</v>
      </c>
      <c r="AB197">
        <f>SUMIFS(INDEX(Table_Index[],,MATCH(AB$12,Table_Index[#Headers],0)),
Table_Index[ID],$Q197,Table_Index[year],$R197)/COUNTIFS(Table_Index[Quarter],"&lt;&gt;''",Table_Index[ID],$Q197,Table_Index[year],$R197)</f>
        <v>1.1790199999999999E-2</v>
      </c>
      <c r="AC197" s="24">
        <f t="shared" si="10"/>
        <v>1.0000000250000001</v>
      </c>
      <c r="AD197">
        <f>COUNTIFS(Table_Index[Quarter],"&lt;&gt;''",Table_Index[ID],$Q197,Table_Index[year],$R197)</f>
        <v>4</v>
      </c>
      <c r="AE197" s="34">
        <f t="shared" si="11"/>
        <v>0.8133570233146481</v>
      </c>
    </row>
    <row r="198" spans="1:31" x14ac:dyDescent="0.3">
      <c r="A198">
        <v>9112</v>
      </c>
      <c r="B198">
        <v>2009</v>
      </c>
      <c r="C198">
        <v>4</v>
      </c>
      <c r="D198">
        <v>2.6849999999999999E-2</v>
      </c>
      <c r="E198">
        <v>5.0343800000000001E-2</v>
      </c>
      <c r="F198">
        <v>5.7301900000000003E-2</v>
      </c>
      <c r="G198">
        <v>2.78324E-2</v>
      </c>
      <c r="H198">
        <v>6.1395E-3</v>
      </c>
      <c r="I198">
        <v>0.36836940000000001</v>
      </c>
      <c r="J198">
        <v>0.30943029999999999</v>
      </c>
      <c r="K198">
        <v>9.8232000000000007E-3</v>
      </c>
      <c r="L198">
        <v>0.12647349999999999</v>
      </c>
      <c r="M198">
        <v>1.7436199999999999E-2</v>
      </c>
      <c r="O198" t="str">
        <f>Table_Index[[#This Row],[ID]]&amp;Table_Index[[#This Row],[year]]</f>
        <v>91122009</v>
      </c>
      <c r="P198" t="str">
        <v>91482006</v>
      </c>
      <c r="Q198" t="str">
        <f t="shared" si="8"/>
        <v>9148</v>
      </c>
      <c r="R198" t="str">
        <f t="shared" si="9"/>
        <v>2006</v>
      </c>
      <c r="S198">
        <f>SUMIFS(INDEX(Table_Index[],,MATCH(S$12,Table_Index[#Headers],0)),
Table_Index[ID],$Q198,Table_Index[year],$R198)/COUNTIFS(Table_Index[Quarter],"&lt;&gt;''",Table_Index[ID],$Q198,Table_Index[year],$R198)</f>
        <v>6.9412025000000002E-2</v>
      </c>
      <c r="T198">
        <f>SUMIFS(INDEX(Table_Index[],,MATCH(T$12,Table_Index[#Headers],0)),
Table_Index[ID],$Q198,Table_Index[year],$R198)/COUNTIFS(Table_Index[Quarter],"&lt;&gt;''",Table_Index[ID],$Q198,Table_Index[year],$R198)</f>
        <v>8.7871624999999995E-2</v>
      </c>
      <c r="U198">
        <f>SUMIFS(INDEX(Table_Index[],,MATCH(U$12,Table_Index[#Headers],0)),
Table_Index[ID],$Q198,Table_Index[year],$R198)/COUNTIFS(Table_Index[Quarter],"&lt;&gt;''",Table_Index[ID],$Q198,Table_Index[year],$R198)</f>
        <v>4.6129125E-2</v>
      </c>
      <c r="V198">
        <f>SUMIFS(INDEX(Table_Index[],,MATCH(V$12,Table_Index[#Headers],0)),
Table_Index[ID],$Q198,Table_Index[year],$R198)/COUNTIFS(Table_Index[Quarter],"&lt;&gt;''",Table_Index[ID],$Q198,Table_Index[year],$R198)</f>
        <v>0.12964700000000001</v>
      </c>
      <c r="W198">
        <f>SUMIFS(INDEX(Table_Index[],,MATCH(W$12,Table_Index[#Headers],0)),
Table_Index[ID],$Q198,Table_Index[year],$R198)/COUNTIFS(Table_Index[Quarter],"&lt;&gt;''",Table_Index[ID],$Q198,Table_Index[year],$R198)</f>
        <v>1.416035E-2</v>
      </c>
      <c r="X198">
        <f>SUMIFS(INDEX(Table_Index[],,MATCH(X$12,Table_Index[#Headers],0)),
Table_Index[ID],$Q198,Table_Index[year],$R198)/COUNTIFS(Table_Index[Quarter],"&lt;&gt;''",Table_Index[ID],$Q198,Table_Index[year],$R198)</f>
        <v>0.30778122499999999</v>
      </c>
      <c r="Y198">
        <f>SUMIFS(INDEX(Table_Index[],,MATCH(Y$12,Table_Index[#Headers],0)),
Table_Index[ID],$Q198,Table_Index[year],$R198)/COUNTIFS(Table_Index[Quarter],"&lt;&gt;''",Table_Index[ID],$Q198,Table_Index[year],$R198)</f>
        <v>0.13071070000000001</v>
      </c>
      <c r="Z198">
        <f>SUMIFS(INDEX(Table_Index[],,MATCH(Z$12,Table_Index[#Headers],0)),
Table_Index[ID],$Q198,Table_Index[year],$R198)/COUNTIFS(Table_Index[Quarter],"&lt;&gt;''",Table_Index[ID],$Q198,Table_Index[year],$R198)</f>
        <v>5.6456649999999997E-2</v>
      </c>
      <c r="AA198">
        <f>SUMIFS(INDEX(Table_Index[],,MATCH(AA$12,Table_Index[#Headers],0)),
Table_Index[ID],$Q198,Table_Index[year],$R198)/COUNTIFS(Table_Index[Quarter],"&lt;&gt;''",Table_Index[ID],$Q198,Table_Index[year],$R198)</f>
        <v>0.11227765000000001</v>
      </c>
      <c r="AB198">
        <f>SUMIFS(INDEX(Table_Index[],,MATCH(AB$12,Table_Index[#Headers],0)),
Table_Index[ID],$Q198,Table_Index[year],$R198)/COUNTIFS(Table_Index[Quarter],"&lt;&gt;''",Table_Index[ID],$Q198,Table_Index[year],$R198)</f>
        <v>4.5553575000000006E-2</v>
      </c>
      <c r="AC198" s="24">
        <f t="shared" si="10"/>
        <v>0.99999992500000012</v>
      </c>
      <c r="AD198">
        <f>COUNTIFS(Table_Index[Quarter],"&lt;&gt;''",Table_Index[ID],$Q198,Table_Index[year],$R198)</f>
        <v>4</v>
      </c>
      <c r="AE198" s="34">
        <f t="shared" si="11"/>
        <v>0.83864047023985444</v>
      </c>
    </row>
    <row r="199" spans="1:31" x14ac:dyDescent="0.3">
      <c r="A199">
        <v>9112</v>
      </c>
      <c r="B199">
        <v>2010</v>
      </c>
      <c r="C199">
        <v>1</v>
      </c>
      <c r="D199">
        <v>3.8391399999999999E-2</v>
      </c>
      <c r="E199">
        <v>7.6866699999999996E-2</v>
      </c>
      <c r="F199">
        <v>4.3733899999999999E-2</v>
      </c>
      <c r="G199">
        <v>0.20966190000000001</v>
      </c>
      <c r="H199">
        <v>1.0560699999999999E-2</v>
      </c>
      <c r="I199">
        <v>0.32924680000000001</v>
      </c>
      <c r="J199">
        <v>0.1366685</v>
      </c>
      <c r="K199">
        <v>1.77048E-2</v>
      </c>
      <c r="L199">
        <v>0.11492570000000001</v>
      </c>
      <c r="M199">
        <v>2.2239700000000001E-2</v>
      </c>
      <c r="O199" t="str">
        <f>Table_Index[[#This Row],[ID]]&amp;Table_Index[[#This Row],[year]]</f>
        <v>91122010</v>
      </c>
      <c r="P199" t="str">
        <v>91482007</v>
      </c>
      <c r="Q199" t="str">
        <f t="shared" si="8"/>
        <v>9148</v>
      </c>
      <c r="R199" t="str">
        <f t="shared" si="9"/>
        <v>2007</v>
      </c>
      <c r="S199">
        <f>SUMIFS(INDEX(Table_Index[],,MATCH(S$12,Table_Index[#Headers],0)),
Table_Index[ID],$Q199,Table_Index[year],$R199)/COUNTIFS(Table_Index[Quarter],"&lt;&gt;''",Table_Index[ID],$Q199,Table_Index[year],$R199)</f>
        <v>8.4436250000000004E-2</v>
      </c>
      <c r="T199">
        <f>SUMIFS(INDEX(Table_Index[],,MATCH(T$12,Table_Index[#Headers],0)),
Table_Index[ID],$Q199,Table_Index[year],$R199)/COUNTIFS(Table_Index[Quarter],"&lt;&gt;''",Table_Index[ID],$Q199,Table_Index[year],$R199)</f>
        <v>6.3046174999999996E-2</v>
      </c>
      <c r="U199">
        <f>SUMIFS(INDEX(Table_Index[],,MATCH(U$12,Table_Index[#Headers],0)),
Table_Index[ID],$Q199,Table_Index[year],$R199)/COUNTIFS(Table_Index[Quarter],"&lt;&gt;''",Table_Index[ID],$Q199,Table_Index[year],$R199)</f>
        <v>3.6016399999999997E-2</v>
      </c>
      <c r="V199">
        <f>SUMIFS(INDEX(Table_Index[],,MATCH(V$12,Table_Index[#Headers],0)),
Table_Index[ID],$Q199,Table_Index[year],$R199)/COUNTIFS(Table_Index[Quarter],"&lt;&gt;''",Table_Index[ID],$Q199,Table_Index[year],$R199)</f>
        <v>0.22803355</v>
      </c>
      <c r="W199">
        <f>SUMIFS(INDEX(Table_Index[],,MATCH(W$12,Table_Index[#Headers],0)),
Table_Index[ID],$Q199,Table_Index[year],$R199)/COUNTIFS(Table_Index[Quarter],"&lt;&gt;''",Table_Index[ID],$Q199,Table_Index[year],$R199)</f>
        <v>3.9570574999999997E-2</v>
      </c>
      <c r="X199">
        <f>SUMIFS(INDEX(Table_Index[],,MATCH(X$12,Table_Index[#Headers],0)),
Table_Index[ID],$Q199,Table_Index[year],$R199)/COUNTIFS(Table_Index[Quarter],"&lt;&gt;''",Table_Index[ID],$Q199,Table_Index[year],$R199)</f>
        <v>0.19848294999999999</v>
      </c>
      <c r="Y199">
        <f>SUMIFS(INDEX(Table_Index[],,MATCH(Y$12,Table_Index[#Headers],0)),
Table_Index[ID],$Q199,Table_Index[year],$R199)/COUNTIFS(Table_Index[Quarter],"&lt;&gt;''",Table_Index[ID],$Q199,Table_Index[year],$R199)</f>
        <v>0.1620597</v>
      </c>
      <c r="Z199">
        <f>SUMIFS(INDEX(Table_Index[],,MATCH(Z$12,Table_Index[#Headers],0)),
Table_Index[ID],$Q199,Table_Index[year],$R199)/COUNTIFS(Table_Index[Quarter],"&lt;&gt;''",Table_Index[ID],$Q199,Table_Index[year],$R199)</f>
        <v>0.12024892500000001</v>
      </c>
      <c r="AA199">
        <f>SUMIFS(INDEX(Table_Index[],,MATCH(AA$12,Table_Index[#Headers],0)),
Table_Index[ID],$Q199,Table_Index[year],$R199)/COUNTIFS(Table_Index[Quarter],"&lt;&gt;''",Table_Index[ID],$Q199,Table_Index[year],$R199)</f>
        <v>6.4323400000000003E-2</v>
      </c>
      <c r="AB199">
        <f>SUMIFS(INDEX(Table_Index[],,MATCH(AB$12,Table_Index[#Headers],0)),
Table_Index[ID],$Q199,Table_Index[year],$R199)/COUNTIFS(Table_Index[Quarter],"&lt;&gt;''",Table_Index[ID],$Q199,Table_Index[year],$R199)</f>
        <v>3.7821499999999997E-3</v>
      </c>
      <c r="AC199" s="24">
        <f t="shared" si="10"/>
        <v>1.000000075</v>
      </c>
      <c r="AD199">
        <f>COUNTIFS(Table_Index[Quarter],"&lt;&gt;''",Table_Index[ID],$Q199,Table_Index[year],$R199)</f>
        <v>4</v>
      </c>
      <c r="AE199" s="34">
        <f t="shared" si="11"/>
        <v>0.84976295188878315</v>
      </c>
    </row>
    <row r="200" spans="1:31" x14ac:dyDescent="0.3">
      <c r="A200">
        <v>9112</v>
      </c>
      <c r="B200">
        <v>2010</v>
      </c>
      <c r="C200">
        <v>2</v>
      </c>
      <c r="D200">
        <v>4.8772299999999998E-2</v>
      </c>
      <c r="E200">
        <v>0.1975035</v>
      </c>
      <c r="F200">
        <v>7.9098000000000002E-2</v>
      </c>
      <c r="G200">
        <v>9.5130099999999995E-2</v>
      </c>
      <c r="H200">
        <v>2.4145E-3</v>
      </c>
      <c r="I200">
        <v>0.23951529999999999</v>
      </c>
      <c r="J200">
        <v>0.27182529999999999</v>
      </c>
      <c r="K200">
        <v>1.6804699999999999E-2</v>
      </c>
      <c r="L200">
        <v>3.0712E-2</v>
      </c>
      <c r="M200">
        <v>1.8224400000000002E-2</v>
      </c>
      <c r="O200" t="str">
        <f>Table_Index[[#This Row],[ID]]&amp;Table_Index[[#This Row],[year]]</f>
        <v>91122010</v>
      </c>
      <c r="P200" t="str">
        <v>91482008</v>
      </c>
      <c r="Q200" t="str">
        <f t="shared" si="8"/>
        <v>9148</v>
      </c>
      <c r="R200" t="str">
        <f t="shared" si="9"/>
        <v>2008</v>
      </c>
      <c r="S200">
        <f>SUMIFS(INDEX(Table_Index[],,MATCH(S$12,Table_Index[#Headers],0)),
Table_Index[ID],$Q200,Table_Index[year],$R200)/COUNTIFS(Table_Index[Quarter],"&lt;&gt;''",Table_Index[ID],$Q200,Table_Index[year],$R200)</f>
        <v>2.902515E-2</v>
      </c>
      <c r="T200">
        <f>SUMIFS(INDEX(Table_Index[],,MATCH(T$12,Table_Index[#Headers],0)),
Table_Index[ID],$Q200,Table_Index[year],$R200)/COUNTIFS(Table_Index[Quarter],"&lt;&gt;''",Table_Index[ID],$Q200,Table_Index[year],$R200)</f>
        <v>0.12030682500000001</v>
      </c>
      <c r="U200">
        <f>SUMIFS(INDEX(Table_Index[],,MATCH(U$12,Table_Index[#Headers],0)),
Table_Index[ID],$Q200,Table_Index[year],$R200)/COUNTIFS(Table_Index[Quarter],"&lt;&gt;''",Table_Index[ID],$Q200,Table_Index[year],$R200)</f>
        <v>4.8178125000000002E-2</v>
      </c>
      <c r="V200">
        <f>SUMIFS(INDEX(Table_Index[],,MATCH(V$12,Table_Index[#Headers],0)),
Table_Index[ID],$Q200,Table_Index[year],$R200)/COUNTIFS(Table_Index[Quarter],"&lt;&gt;''",Table_Index[ID],$Q200,Table_Index[year],$R200)</f>
        <v>9.1194074999999999E-2</v>
      </c>
      <c r="W200">
        <f>SUMIFS(INDEX(Table_Index[],,MATCH(W$12,Table_Index[#Headers],0)),
Table_Index[ID],$Q200,Table_Index[year],$R200)/COUNTIFS(Table_Index[Quarter],"&lt;&gt;''",Table_Index[ID],$Q200,Table_Index[year],$R200)</f>
        <v>3.8520800000000001E-2</v>
      </c>
      <c r="X200">
        <f>SUMIFS(INDEX(Table_Index[],,MATCH(X$12,Table_Index[#Headers],0)),
Table_Index[ID],$Q200,Table_Index[year],$R200)/COUNTIFS(Table_Index[Quarter],"&lt;&gt;''",Table_Index[ID],$Q200,Table_Index[year],$R200)</f>
        <v>0.38550760000000001</v>
      </c>
      <c r="Y200">
        <f>SUMIFS(INDEX(Table_Index[],,MATCH(Y$12,Table_Index[#Headers],0)),
Table_Index[ID],$Q200,Table_Index[year],$R200)/COUNTIFS(Table_Index[Quarter],"&lt;&gt;''",Table_Index[ID],$Q200,Table_Index[year],$R200)</f>
        <v>8.0671350000000003E-2</v>
      </c>
      <c r="Z200">
        <f>SUMIFS(INDEX(Table_Index[],,MATCH(Z$12,Table_Index[#Headers],0)),
Table_Index[ID],$Q200,Table_Index[year],$R200)/COUNTIFS(Table_Index[Quarter],"&lt;&gt;''",Table_Index[ID],$Q200,Table_Index[year],$R200)</f>
        <v>0.13917765000000001</v>
      </c>
      <c r="AA200">
        <f>SUMIFS(INDEX(Table_Index[],,MATCH(AA$12,Table_Index[#Headers],0)),
Table_Index[ID],$Q200,Table_Index[year],$R200)/COUNTIFS(Table_Index[Quarter],"&lt;&gt;''",Table_Index[ID],$Q200,Table_Index[year],$R200)</f>
        <v>6.0361799999999993E-2</v>
      </c>
      <c r="AB200">
        <f>SUMIFS(INDEX(Table_Index[],,MATCH(AB$12,Table_Index[#Headers],0)),
Table_Index[ID],$Q200,Table_Index[year],$R200)/COUNTIFS(Table_Index[Quarter],"&lt;&gt;''",Table_Index[ID],$Q200,Table_Index[year],$R200)</f>
        <v>7.0566250000000004E-3</v>
      </c>
      <c r="AC200" s="24">
        <f t="shared" si="10"/>
        <v>1</v>
      </c>
      <c r="AD200">
        <f>COUNTIFS(Table_Index[Quarter],"&lt;&gt;''",Table_Index[ID],$Q200,Table_Index[year],$R200)</f>
        <v>4</v>
      </c>
      <c r="AE200" s="34">
        <f t="shared" si="11"/>
        <v>0.79437472796589992</v>
      </c>
    </row>
    <row r="201" spans="1:31" x14ac:dyDescent="0.3">
      <c r="A201">
        <v>9112</v>
      </c>
      <c r="B201">
        <v>2010</v>
      </c>
      <c r="C201">
        <v>3</v>
      </c>
      <c r="D201">
        <v>5.2565099999999997E-2</v>
      </c>
      <c r="E201">
        <v>8.0435199999999998E-2</v>
      </c>
      <c r="F201">
        <v>8.1493599999999999E-2</v>
      </c>
      <c r="G201">
        <v>0.18759400000000001</v>
      </c>
      <c r="H201">
        <v>5.3711700000000001E-2</v>
      </c>
      <c r="I201">
        <v>0.23312250000000001</v>
      </c>
      <c r="J201">
        <v>0.18521270000000001</v>
      </c>
      <c r="K201">
        <v>7.4508400000000002E-2</v>
      </c>
      <c r="L201">
        <v>3.9265099999999997E-2</v>
      </c>
      <c r="M201">
        <v>1.20917E-2</v>
      </c>
      <c r="O201" t="str">
        <f>Table_Index[[#This Row],[ID]]&amp;Table_Index[[#This Row],[year]]</f>
        <v>91122010</v>
      </c>
      <c r="P201" t="str">
        <v>91482009</v>
      </c>
      <c r="Q201" t="str">
        <f t="shared" si="8"/>
        <v>9148</v>
      </c>
      <c r="R201" t="str">
        <f t="shared" si="9"/>
        <v>2009</v>
      </c>
      <c r="S201">
        <f>SUMIFS(INDEX(Table_Index[],,MATCH(S$12,Table_Index[#Headers],0)),
Table_Index[ID],$Q201,Table_Index[year],$R201)/COUNTIFS(Table_Index[Quarter],"&lt;&gt;''",Table_Index[ID],$Q201,Table_Index[year],$R201)</f>
        <v>4.766335E-2</v>
      </c>
      <c r="T201">
        <f>SUMIFS(INDEX(Table_Index[],,MATCH(T$12,Table_Index[#Headers],0)),
Table_Index[ID],$Q201,Table_Index[year],$R201)/COUNTIFS(Table_Index[Quarter],"&lt;&gt;''",Table_Index[ID],$Q201,Table_Index[year],$R201)</f>
        <v>9.6878850000000016E-2</v>
      </c>
      <c r="U201">
        <f>SUMIFS(INDEX(Table_Index[],,MATCH(U$12,Table_Index[#Headers],0)),
Table_Index[ID],$Q201,Table_Index[year],$R201)/COUNTIFS(Table_Index[Quarter],"&lt;&gt;''",Table_Index[ID],$Q201,Table_Index[year],$R201)</f>
        <v>4.4658799999999998E-2</v>
      </c>
      <c r="V201">
        <f>SUMIFS(INDEX(Table_Index[],,MATCH(V$12,Table_Index[#Headers],0)),
Table_Index[ID],$Q201,Table_Index[year],$R201)/COUNTIFS(Table_Index[Quarter],"&lt;&gt;''",Table_Index[ID],$Q201,Table_Index[year],$R201)</f>
        <v>0.13857977499999999</v>
      </c>
      <c r="W201">
        <f>SUMIFS(INDEX(Table_Index[],,MATCH(W$12,Table_Index[#Headers],0)),
Table_Index[ID],$Q201,Table_Index[year],$R201)/COUNTIFS(Table_Index[Quarter],"&lt;&gt;''",Table_Index[ID],$Q201,Table_Index[year],$R201)</f>
        <v>5.8922975000000002E-2</v>
      </c>
      <c r="X201">
        <f>SUMIFS(INDEX(Table_Index[],,MATCH(X$12,Table_Index[#Headers],0)),
Table_Index[ID],$Q201,Table_Index[year],$R201)/COUNTIFS(Table_Index[Quarter],"&lt;&gt;''",Table_Index[ID],$Q201,Table_Index[year],$R201)</f>
        <v>0.32667752500000002</v>
      </c>
      <c r="Y201">
        <f>SUMIFS(INDEX(Table_Index[],,MATCH(Y$12,Table_Index[#Headers],0)),
Table_Index[ID],$Q201,Table_Index[year],$R201)/COUNTIFS(Table_Index[Quarter],"&lt;&gt;''",Table_Index[ID],$Q201,Table_Index[year],$R201)</f>
        <v>0.15276534999999999</v>
      </c>
      <c r="Z201">
        <f>SUMIFS(INDEX(Table_Index[],,MATCH(Z$12,Table_Index[#Headers],0)),
Table_Index[ID],$Q201,Table_Index[year],$R201)/COUNTIFS(Table_Index[Quarter],"&lt;&gt;''",Table_Index[ID],$Q201,Table_Index[year],$R201)</f>
        <v>6.6545775000000001E-2</v>
      </c>
      <c r="AA201">
        <f>SUMIFS(INDEX(Table_Index[],,MATCH(AA$12,Table_Index[#Headers],0)),
Table_Index[ID],$Q201,Table_Index[year],$R201)/COUNTIFS(Table_Index[Quarter],"&lt;&gt;''",Table_Index[ID],$Q201,Table_Index[year],$R201)</f>
        <v>5.3396250000000006E-2</v>
      </c>
      <c r="AB201">
        <f>SUMIFS(INDEX(Table_Index[],,MATCH(AB$12,Table_Index[#Headers],0)),
Table_Index[ID],$Q201,Table_Index[year],$R201)/COUNTIFS(Table_Index[Quarter],"&lt;&gt;''",Table_Index[ID],$Q201,Table_Index[year],$R201)</f>
        <v>1.3911425E-2</v>
      </c>
      <c r="AC201" s="24">
        <f t="shared" si="10"/>
        <v>1.0000000750000002</v>
      </c>
      <c r="AD201">
        <f>COUNTIFS(Table_Index[Quarter],"&lt;&gt;''",Table_Index[ID],$Q201,Table_Index[year],$R201)</f>
        <v>4</v>
      </c>
      <c r="AE201" s="34">
        <f t="shared" si="11"/>
        <v>0.8261435291194219</v>
      </c>
    </row>
    <row r="202" spans="1:31" x14ac:dyDescent="0.3">
      <c r="A202">
        <v>9112</v>
      </c>
      <c r="B202">
        <v>2010</v>
      </c>
      <c r="C202">
        <v>4</v>
      </c>
      <c r="D202">
        <v>7.2822899999999996E-2</v>
      </c>
      <c r="E202">
        <v>9.8449700000000001E-2</v>
      </c>
      <c r="F202">
        <v>7.3837200000000006E-2</v>
      </c>
      <c r="G202">
        <v>6.8695999999999993E-2</v>
      </c>
      <c r="H202">
        <v>1.1485799999999999E-2</v>
      </c>
      <c r="I202">
        <v>0.3281656</v>
      </c>
      <c r="J202">
        <v>0.1750216</v>
      </c>
      <c r="K202">
        <v>2.5596899999999999E-2</v>
      </c>
      <c r="L202">
        <v>0.1422051</v>
      </c>
      <c r="M202">
        <v>3.7192000000000002E-3</v>
      </c>
      <c r="O202" t="str">
        <f>Table_Index[[#This Row],[ID]]&amp;Table_Index[[#This Row],[year]]</f>
        <v>91122010</v>
      </c>
      <c r="P202" t="str">
        <v>91482010</v>
      </c>
      <c r="Q202" t="str">
        <f t="shared" si="8"/>
        <v>9148</v>
      </c>
      <c r="R202" t="str">
        <f t="shared" si="9"/>
        <v>2010</v>
      </c>
      <c r="S202">
        <f>SUMIFS(INDEX(Table_Index[],,MATCH(S$12,Table_Index[#Headers],0)),
Table_Index[ID],$Q202,Table_Index[year],$R202)/COUNTIFS(Table_Index[Quarter],"&lt;&gt;''",Table_Index[ID],$Q202,Table_Index[year],$R202)</f>
        <v>4.2758549999999999E-2</v>
      </c>
      <c r="T202">
        <f>SUMIFS(INDEX(Table_Index[],,MATCH(T$12,Table_Index[#Headers],0)),
Table_Index[ID],$Q202,Table_Index[year],$R202)/COUNTIFS(Table_Index[Quarter],"&lt;&gt;''",Table_Index[ID],$Q202,Table_Index[year],$R202)</f>
        <v>0.11784635000000002</v>
      </c>
      <c r="U202">
        <f>SUMIFS(INDEX(Table_Index[],,MATCH(U$12,Table_Index[#Headers],0)),
Table_Index[ID],$Q202,Table_Index[year],$R202)/COUNTIFS(Table_Index[Quarter],"&lt;&gt;''",Table_Index[ID],$Q202,Table_Index[year],$R202)</f>
        <v>5.0670124999999996E-2</v>
      </c>
      <c r="V202">
        <f>SUMIFS(INDEX(Table_Index[],,MATCH(V$12,Table_Index[#Headers],0)),
Table_Index[ID],$Q202,Table_Index[year],$R202)/COUNTIFS(Table_Index[Quarter],"&lt;&gt;''",Table_Index[ID],$Q202,Table_Index[year],$R202)</f>
        <v>0.118528175</v>
      </c>
      <c r="W202">
        <f>SUMIFS(INDEX(Table_Index[],,MATCH(W$12,Table_Index[#Headers],0)),
Table_Index[ID],$Q202,Table_Index[year],$R202)/COUNTIFS(Table_Index[Quarter],"&lt;&gt;''",Table_Index[ID],$Q202,Table_Index[year],$R202)</f>
        <v>3.8146525000000001E-2</v>
      </c>
      <c r="X202">
        <f>SUMIFS(INDEX(Table_Index[],,MATCH(X$12,Table_Index[#Headers],0)),
Table_Index[ID],$Q202,Table_Index[year],$R202)/COUNTIFS(Table_Index[Quarter],"&lt;&gt;''",Table_Index[ID],$Q202,Table_Index[year],$R202)</f>
        <v>0.35575639999999997</v>
      </c>
      <c r="Y202">
        <f>SUMIFS(INDEX(Table_Index[],,MATCH(Y$12,Table_Index[#Headers],0)),
Table_Index[ID],$Q202,Table_Index[year],$R202)/COUNTIFS(Table_Index[Quarter],"&lt;&gt;''",Table_Index[ID],$Q202,Table_Index[year],$R202)</f>
        <v>0.11936482500000001</v>
      </c>
      <c r="Z202">
        <f>SUMIFS(INDEX(Table_Index[],,MATCH(Z$12,Table_Index[#Headers],0)),
Table_Index[ID],$Q202,Table_Index[year],$R202)/COUNTIFS(Table_Index[Quarter],"&lt;&gt;''",Table_Index[ID],$Q202,Table_Index[year],$R202)</f>
        <v>7.3159699999999994E-2</v>
      </c>
      <c r="AA202">
        <f>SUMIFS(INDEX(Table_Index[],,MATCH(AA$12,Table_Index[#Headers],0)),
Table_Index[ID],$Q202,Table_Index[year],$R202)/COUNTIFS(Table_Index[Quarter],"&lt;&gt;''",Table_Index[ID],$Q202,Table_Index[year],$R202)</f>
        <v>7.7858224999999989E-2</v>
      </c>
      <c r="AB202">
        <f>SUMIFS(INDEX(Table_Index[],,MATCH(AB$12,Table_Index[#Headers],0)),
Table_Index[ID],$Q202,Table_Index[year],$R202)/COUNTIFS(Table_Index[Quarter],"&lt;&gt;''",Table_Index[ID],$Q202,Table_Index[year],$R202)</f>
        <v>5.9110999999999999E-3</v>
      </c>
      <c r="AC202" s="24">
        <f t="shared" si="10"/>
        <v>0.99999997499999982</v>
      </c>
      <c r="AD202">
        <f>COUNTIFS(Table_Index[Quarter],"&lt;&gt;''",Table_Index[ID],$Q202,Table_Index[year],$R202)</f>
        <v>4</v>
      </c>
      <c r="AE202" s="34">
        <f t="shared" si="11"/>
        <v>0.81395263339196189</v>
      </c>
    </row>
    <row r="203" spans="1:31" x14ac:dyDescent="0.3">
      <c r="A203">
        <v>9112</v>
      </c>
      <c r="B203">
        <v>2011</v>
      </c>
      <c r="C203">
        <v>1</v>
      </c>
      <c r="D203">
        <v>8.6146700000000007E-2</v>
      </c>
      <c r="E203">
        <v>0.2058634</v>
      </c>
      <c r="F203">
        <v>7.4051599999999995E-2</v>
      </c>
      <c r="G203">
        <v>7.4051599999999995E-2</v>
      </c>
      <c r="H203">
        <v>7.8987999999999992E-3</v>
      </c>
      <c r="I203">
        <v>0.3274725</v>
      </c>
      <c r="J203">
        <v>0.13526759999999999</v>
      </c>
      <c r="K203">
        <v>1.1848300000000001E-2</v>
      </c>
      <c r="L203">
        <v>7.10895E-2</v>
      </c>
      <c r="M203">
        <v>6.3100999999999999E-3</v>
      </c>
      <c r="O203" t="str">
        <f>Table_Index[[#This Row],[ID]]&amp;Table_Index[[#This Row],[year]]</f>
        <v>91122011</v>
      </c>
      <c r="P203" t="str">
        <v>91482011</v>
      </c>
      <c r="Q203" t="str">
        <f t="shared" si="8"/>
        <v>9148</v>
      </c>
      <c r="R203" t="str">
        <f t="shared" si="9"/>
        <v>2011</v>
      </c>
      <c r="S203">
        <f>SUMIFS(INDEX(Table_Index[],,MATCH(S$12,Table_Index[#Headers],0)),
Table_Index[ID],$Q203,Table_Index[year],$R203)/COUNTIFS(Table_Index[Quarter],"&lt;&gt;''",Table_Index[ID],$Q203,Table_Index[year],$R203)</f>
        <v>8.522769999999999E-2</v>
      </c>
      <c r="T203">
        <f>SUMIFS(INDEX(Table_Index[],,MATCH(T$12,Table_Index[#Headers],0)),
Table_Index[ID],$Q203,Table_Index[year],$R203)/COUNTIFS(Table_Index[Quarter],"&lt;&gt;''",Table_Index[ID],$Q203,Table_Index[year],$R203)</f>
        <v>0.1101159</v>
      </c>
      <c r="U203">
        <f>SUMIFS(INDEX(Table_Index[],,MATCH(U$12,Table_Index[#Headers],0)),
Table_Index[ID],$Q203,Table_Index[year],$R203)/COUNTIFS(Table_Index[Quarter],"&lt;&gt;''",Table_Index[ID],$Q203,Table_Index[year],$R203)</f>
        <v>6.0137499999999997E-2</v>
      </c>
      <c r="V203">
        <f>SUMIFS(INDEX(Table_Index[],,MATCH(V$12,Table_Index[#Headers],0)),
Table_Index[ID],$Q203,Table_Index[year],$R203)/COUNTIFS(Table_Index[Quarter],"&lt;&gt;''",Table_Index[ID],$Q203,Table_Index[year],$R203)</f>
        <v>0.14580679999999999</v>
      </c>
      <c r="W203">
        <f>SUMIFS(INDEX(Table_Index[],,MATCH(W$12,Table_Index[#Headers],0)),
Table_Index[ID],$Q203,Table_Index[year],$R203)/COUNTIFS(Table_Index[Quarter],"&lt;&gt;''",Table_Index[ID],$Q203,Table_Index[year],$R203)</f>
        <v>2.2549325000000002E-2</v>
      </c>
      <c r="X203">
        <f>SUMIFS(INDEX(Table_Index[],,MATCH(X$12,Table_Index[#Headers],0)),
Table_Index[ID],$Q203,Table_Index[year],$R203)/COUNTIFS(Table_Index[Quarter],"&lt;&gt;''",Table_Index[ID],$Q203,Table_Index[year],$R203)</f>
        <v>0.320190325</v>
      </c>
      <c r="Y203">
        <f>SUMIFS(INDEX(Table_Index[],,MATCH(Y$12,Table_Index[#Headers],0)),
Table_Index[ID],$Q203,Table_Index[year],$R203)/COUNTIFS(Table_Index[Quarter],"&lt;&gt;''",Table_Index[ID],$Q203,Table_Index[year],$R203)</f>
        <v>0.12172002499999998</v>
      </c>
      <c r="Z203">
        <f>SUMIFS(INDEX(Table_Index[],,MATCH(Z$12,Table_Index[#Headers],0)),
Table_Index[ID],$Q203,Table_Index[year],$R203)/COUNTIFS(Table_Index[Quarter],"&lt;&gt;''",Table_Index[ID],$Q203,Table_Index[year],$R203)</f>
        <v>5.415735E-2</v>
      </c>
      <c r="AA203">
        <f>SUMIFS(INDEX(Table_Index[],,MATCH(AA$12,Table_Index[#Headers],0)),
Table_Index[ID],$Q203,Table_Index[year],$R203)/COUNTIFS(Table_Index[Quarter],"&lt;&gt;''",Table_Index[ID],$Q203,Table_Index[year],$R203)</f>
        <v>7.4582175000000001E-2</v>
      </c>
      <c r="AB203">
        <f>SUMIFS(INDEX(Table_Index[],,MATCH(AB$12,Table_Index[#Headers],0)),
Table_Index[ID],$Q203,Table_Index[year],$R203)/COUNTIFS(Table_Index[Quarter],"&lt;&gt;''",Table_Index[ID],$Q203,Table_Index[year],$R203)</f>
        <v>5.5128E-3</v>
      </c>
      <c r="AC203" s="24">
        <f t="shared" si="10"/>
        <v>0.99999989999999994</v>
      </c>
      <c r="AD203">
        <f>COUNTIFS(Table_Index[Quarter],"&lt;&gt;''",Table_Index[ID],$Q203,Table_Index[year],$R203)</f>
        <v>4</v>
      </c>
      <c r="AE203" s="34">
        <f t="shared" si="11"/>
        <v>0.829362594769255</v>
      </c>
    </row>
    <row r="204" spans="1:31" x14ac:dyDescent="0.3">
      <c r="A204">
        <v>9112</v>
      </c>
      <c r="B204">
        <v>2011</v>
      </c>
      <c r="C204">
        <v>2</v>
      </c>
      <c r="D204">
        <v>4.0489799999999999E-2</v>
      </c>
      <c r="E204">
        <v>0.1514595</v>
      </c>
      <c r="F204">
        <v>6.7739599999999997E-2</v>
      </c>
      <c r="G204">
        <v>4.4646499999999999E-2</v>
      </c>
      <c r="H204">
        <v>1.07767E-2</v>
      </c>
      <c r="I204">
        <v>0.4002792</v>
      </c>
      <c r="J204">
        <v>0.2109163</v>
      </c>
      <c r="K204">
        <v>1.63191E-2</v>
      </c>
      <c r="L204">
        <v>5.6449600000000003E-2</v>
      </c>
      <c r="M204">
        <v>9.2369999999999996E-4</v>
      </c>
      <c r="O204" t="str">
        <f>Table_Index[[#This Row],[ID]]&amp;Table_Index[[#This Row],[year]]</f>
        <v>91122011</v>
      </c>
      <c r="P204" t="str">
        <v>91482012</v>
      </c>
      <c r="Q204" t="str">
        <f t="shared" si="8"/>
        <v>9148</v>
      </c>
      <c r="R204" t="str">
        <f t="shared" si="9"/>
        <v>2012</v>
      </c>
      <c r="S204">
        <f>SUMIFS(INDEX(Table_Index[],,MATCH(S$12,Table_Index[#Headers],0)),
Table_Index[ID],$Q204,Table_Index[year],$R204)/COUNTIFS(Table_Index[Quarter],"&lt;&gt;''",Table_Index[ID],$Q204,Table_Index[year],$R204)</f>
        <v>3.1606774999999997E-2</v>
      </c>
      <c r="T204">
        <f>SUMIFS(INDEX(Table_Index[],,MATCH(T$12,Table_Index[#Headers],0)),
Table_Index[ID],$Q204,Table_Index[year],$R204)/COUNTIFS(Table_Index[Quarter],"&lt;&gt;''",Table_Index[ID],$Q204,Table_Index[year],$R204)</f>
        <v>0.14386242499999999</v>
      </c>
      <c r="U204">
        <f>SUMIFS(INDEX(Table_Index[],,MATCH(U$12,Table_Index[#Headers],0)),
Table_Index[ID],$Q204,Table_Index[year],$R204)/COUNTIFS(Table_Index[Quarter],"&lt;&gt;''",Table_Index[ID],$Q204,Table_Index[year],$R204)</f>
        <v>2.662635E-2</v>
      </c>
      <c r="V204">
        <f>SUMIFS(INDEX(Table_Index[],,MATCH(V$12,Table_Index[#Headers],0)),
Table_Index[ID],$Q204,Table_Index[year],$R204)/COUNTIFS(Table_Index[Quarter],"&lt;&gt;''",Table_Index[ID],$Q204,Table_Index[year],$R204)</f>
        <v>7.9685824999999988E-2</v>
      </c>
      <c r="W204">
        <f>SUMIFS(INDEX(Table_Index[],,MATCH(W$12,Table_Index[#Headers],0)),
Table_Index[ID],$Q204,Table_Index[year],$R204)/COUNTIFS(Table_Index[Quarter],"&lt;&gt;''",Table_Index[ID],$Q204,Table_Index[year],$R204)</f>
        <v>4.9509375000000001E-2</v>
      </c>
      <c r="X204">
        <f>SUMIFS(INDEX(Table_Index[],,MATCH(X$12,Table_Index[#Headers],0)),
Table_Index[ID],$Q204,Table_Index[year],$R204)/COUNTIFS(Table_Index[Quarter],"&lt;&gt;''",Table_Index[ID],$Q204,Table_Index[year],$R204)</f>
        <v>0.32206414999999999</v>
      </c>
      <c r="Y204">
        <f>SUMIFS(INDEX(Table_Index[],,MATCH(Y$12,Table_Index[#Headers],0)),
Table_Index[ID],$Q204,Table_Index[year],$R204)/COUNTIFS(Table_Index[Quarter],"&lt;&gt;''",Table_Index[ID],$Q204,Table_Index[year],$R204)</f>
        <v>0.12654850000000001</v>
      </c>
      <c r="Z204">
        <f>SUMIFS(INDEX(Table_Index[],,MATCH(Z$12,Table_Index[#Headers],0)),
Table_Index[ID],$Q204,Table_Index[year],$R204)/COUNTIFS(Table_Index[Quarter],"&lt;&gt;''",Table_Index[ID],$Q204,Table_Index[year],$R204)</f>
        <v>0.14353992500000001</v>
      </c>
      <c r="AA204">
        <f>SUMIFS(INDEX(Table_Index[],,MATCH(AA$12,Table_Index[#Headers],0)),
Table_Index[ID],$Q204,Table_Index[year],$R204)/COUNTIFS(Table_Index[Quarter],"&lt;&gt;''",Table_Index[ID],$Q204,Table_Index[year],$R204)</f>
        <v>7.2210625000000001E-2</v>
      </c>
      <c r="AB204">
        <f>SUMIFS(INDEX(Table_Index[],,MATCH(AB$12,Table_Index[#Headers],0)),
Table_Index[ID],$Q204,Table_Index[year],$R204)/COUNTIFS(Table_Index[Quarter],"&lt;&gt;''",Table_Index[ID],$Q204,Table_Index[year],$R204)</f>
        <v>4.3460249999999999E-3</v>
      </c>
      <c r="AC204" s="24">
        <f t="shared" si="10"/>
        <v>0.99999997500000004</v>
      </c>
      <c r="AD204">
        <f>COUNTIFS(Table_Index[Quarter],"&lt;&gt;''",Table_Index[ID],$Q204,Table_Index[year],$R204)</f>
        <v>4</v>
      </c>
      <c r="AE204" s="34">
        <f t="shared" si="11"/>
        <v>0.82321783108140567</v>
      </c>
    </row>
    <row r="205" spans="1:31" x14ac:dyDescent="0.3">
      <c r="A205">
        <v>9112</v>
      </c>
      <c r="B205">
        <v>2011</v>
      </c>
      <c r="C205">
        <v>3</v>
      </c>
      <c r="D205">
        <v>2.7531E-2</v>
      </c>
      <c r="E205">
        <v>0.1183831</v>
      </c>
      <c r="F205">
        <v>9.78879E-2</v>
      </c>
      <c r="G205">
        <v>0.25351430000000003</v>
      </c>
      <c r="H205">
        <v>2.0648199999999998E-2</v>
      </c>
      <c r="I205">
        <v>0.30054629999999999</v>
      </c>
      <c r="J205">
        <v>0.12388929999999999</v>
      </c>
      <c r="K205">
        <v>1.8353999999999999E-2</v>
      </c>
      <c r="L205">
        <v>2.9044199999999999E-2</v>
      </c>
      <c r="M205">
        <v>1.02018E-2</v>
      </c>
      <c r="O205" t="str">
        <f>Table_Index[[#This Row],[ID]]&amp;Table_Index[[#This Row],[year]]</f>
        <v>91122011</v>
      </c>
      <c r="P205" t="str">
        <v>91492003</v>
      </c>
      <c r="Q205" t="str">
        <f t="shared" si="8"/>
        <v>9149</v>
      </c>
      <c r="R205" t="str">
        <f t="shared" si="9"/>
        <v>2003</v>
      </c>
      <c r="S205">
        <f>SUMIFS(INDEX(Table_Index[],,MATCH(S$12,Table_Index[#Headers],0)),
Table_Index[ID],$Q205,Table_Index[year],$R205)/COUNTIFS(Table_Index[Quarter],"&lt;&gt;''",Table_Index[ID],$Q205,Table_Index[year],$R205)</f>
        <v>9.3233924999999995E-2</v>
      </c>
      <c r="T205">
        <f>SUMIFS(INDEX(Table_Index[],,MATCH(T$12,Table_Index[#Headers],0)),
Table_Index[ID],$Q205,Table_Index[year],$R205)/COUNTIFS(Table_Index[Quarter],"&lt;&gt;''",Table_Index[ID],$Q205,Table_Index[year],$R205)</f>
        <v>6.3484075000000001E-2</v>
      </c>
      <c r="U205">
        <f>SUMIFS(INDEX(Table_Index[],,MATCH(U$12,Table_Index[#Headers],0)),
Table_Index[ID],$Q205,Table_Index[year],$R205)/COUNTIFS(Table_Index[Quarter],"&lt;&gt;''",Table_Index[ID],$Q205,Table_Index[year],$R205)</f>
        <v>7.2355199999999995E-2</v>
      </c>
      <c r="V205">
        <f>SUMIFS(INDEX(Table_Index[],,MATCH(V$12,Table_Index[#Headers],0)),
Table_Index[ID],$Q205,Table_Index[year],$R205)/COUNTIFS(Table_Index[Quarter],"&lt;&gt;''",Table_Index[ID],$Q205,Table_Index[year],$R205)</f>
        <v>9.2797475000000004E-2</v>
      </c>
      <c r="W205">
        <f>SUMIFS(INDEX(Table_Index[],,MATCH(W$12,Table_Index[#Headers],0)),
Table_Index[ID],$Q205,Table_Index[year],$R205)/COUNTIFS(Table_Index[Quarter],"&lt;&gt;''",Table_Index[ID],$Q205,Table_Index[year],$R205)</f>
        <v>3.1051200000000001E-2</v>
      </c>
      <c r="X205">
        <f>SUMIFS(INDEX(Table_Index[],,MATCH(X$12,Table_Index[#Headers],0)),
Table_Index[ID],$Q205,Table_Index[year],$R205)/COUNTIFS(Table_Index[Quarter],"&lt;&gt;''",Table_Index[ID],$Q205,Table_Index[year],$R205)</f>
        <v>0.26209352499999999</v>
      </c>
      <c r="Y205">
        <f>SUMIFS(INDEX(Table_Index[],,MATCH(Y$12,Table_Index[#Headers],0)),
Table_Index[ID],$Q205,Table_Index[year],$R205)/COUNTIFS(Table_Index[Quarter],"&lt;&gt;''",Table_Index[ID],$Q205,Table_Index[year],$R205)</f>
        <v>0.23003355000000003</v>
      </c>
      <c r="Z205">
        <f>SUMIFS(INDEX(Table_Index[],,MATCH(Z$12,Table_Index[#Headers],0)),
Table_Index[ID],$Q205,Table_Index[year],$R205)/COUNTIFS(Table_Index[Quarter],"&lt;&gt;''",Table_Index[ID],$Q205,Table_Index[year],$R205)</f>
        <v>7.581750000000001E-2</v>
      </c>
      <c r="AA205">
        <f>SUMIFS(INDEX(Table_Index[],,MATCH(AA$12,Table_Index[#Headers],0)),
Table_Index[ID],$Q205,Table_Index[year],$R205)/COUNTIFS(Table_Index[Quarter],"&lt;&gt;''",Table_Index[ID],$Q205,Table_Index[year],$R205)</f>
        <v>7.2576249999999995E-2</v>
      </c>
      <c r="AB205">
        <f>SUMIFS(INDEX(Table_Index[],,MATCH(AB$12,Table_Index[#Headers],0)),
Table_Index[ID],$Q205,Table_Index[year],$R205)/COUNTIFS(Table_Index[Quarter],"&lt;&gt;''",Table_Index[ID],$Q205,Table_Index[year],$R205)</f>
        <v>6.5573000000000003E-3</v>
      </c>
      <c r="AC205" s="24">
        <f t="shared" si="10"/>
        <v>1</v>
      </c>
      <c r="AD205">
        <f>COUNTIFS(Table_Index[Quarter],"&lt;&gt;''",Table_Index[ID],$Q205,Table_Index[year],$R205)</f>
        <v>4</v>
      </c>
      <c r="AE205" s="34">
        <f t="shared" si="11"/>
        <v>0.83979933056950251</v>
      </c>
    </row>
    <row r="206" spans="1:31" x14ac:dyDescent="0.3">
      <c r="A206">
        <v>9112</v>
      </c>
      <c r="B206">
        <v>2011</v>
      </c>
      <c r="C206">
        <v>4</v>
      </c>
      <c r="D206">
        <v>7.4631199999999995E-2</v>
      </c>
      <c r="E206">
        <v>5.2137500000000003E-2</v>
      </c>
      <c r="F206">
        <v>9.8316500000000001E-2</v>
      </c>
      <c r="G206">
        <v>0.1427079</v>
      </c>
      <c r="H206">
        <v>0.1095633</v>
      </c>
      <c r="I206">
        <v>0.23238449999999999</v>
      </c>
      <c r="J206">
        <v>0.121555</v>
      </c>
      <c r="K206">
        <v>9.3228800000000001E-2</v>
      </c>
      <c r="L206">
        <v>7.4482199999999998E-2</v>
      </c>
      <c r="M206">
        <v>9.9310000000000002E-4</v>
      </c>
      <c r="O206" t="str">
        <f>Table_Index[[#This Row],[ID]]&amp;Table_Index[[#This Row],[year]]</f>
        <v>91122011</v>
      </c>
      <c r="P206" t="str">
        <v>91492004</v>
      </c>
      <c r="Q206" t="str">
        <f t="shared" ref="Q206:Q269" si="12">LEFT(P206, LEN(P206)-4)</f>
        <v>9149</v>
      </c>
      <c r="R206" t="str">
        <f t="shared" ref="R206:R269" si="13">RIGHT(P206,4)</f>
        <v>2004</v>
      </c>
      <c r="S206">
        <f>SUMIFS(INDEX(Table_Index[],,MATCH(S$12,Table_Index[#Headers],0)),
Table_Index[ID],$Q206,Table_Index[year],$R206)/COUNTIFS(Table_Index[Quarter],"&lt;&gt;''",Table_Index[ID],$Q206,Table_Index[year],$R206)</f>
        <v>3.1153449999999999E-2</v>
      </c>
      <c r="T206">
        <f>SUMIFS(INDEX(Table_Index[],,MATCH(T$12,Table_Index[#Headers],0)),
Table_Index[ID],$Q206,Table_Index[year],$R206)/COUNTIFS(Table_Index[Quarter],"&lt;&gt;''",Table_Index[ID],$Q206,Table_Index[year],$R206)</f>
        <v>0.10906025</v>
      </c>
      <c r="U206">
        <f>SUMIFS(INDEX(Table_Index[],,MATCH(U$12,Table_Index[#Headers],0)),
Table_Index[ID],$Q206,Table_Index[year],$R206)/COUNTIFS(Table_Index[Quarter],"&lt;&gt;''",Table_Index[ID],$Q206,Table_Index[year],$R206)</f>
        <v>6.6866475000000009E-2</v>
      </c>
      <c r="V206">
        <f>SUMIFS(INDEX(Table_Index[],,MATCH(V$12,Table_Index[#Headers],0)),
Table_Index[ID],$Q206,Table_Index[year],$R206)/COUNTIFS(Table_Index[Quarter],"&lt;&gt;''",Table_Index[ID],$Q206,Table_Index[year],$R206)</f>
        <v>0.12544369999999999</v>
      </c>
      <c r="W206">
        <f>SUMIFS(INDEX(Table_Index[],,MATCH(W$12,Table_Index[#Headers],0)),
Table_Index[ID],$Q206,Table_Index[year],$R206)/COUNTIFS(Table_Index[Quarter],"&lt;&gt;''",Table_Index[ID],$Q206,Table_Index[year],$R206)</f>
        <v>1.4240375E-2</v>
      </c>
      <c r="X206">
        <f>SUMIFS(INDEX(Table_Index[],,MATCH(X$12,Table_Index[#Headers],0)),
Table_Index[ID],$Q206,Table_Index[year],$R206)/COUNTIFS(Table_Index[Quarter],"&lt;&gt;''",Table_Index[ID],$Q206,Table_Index[year],$R206)</f>
        <v>0.281887475</v>
      </c>
      <c r="Y206">
        <f>SUMIFS(INDEX(Table_Index[],,MATCH(Y$12,Table_Index[#Headers],0)),
Table_Index[ID],$Q206,Table_Index[year],$R206)/COUNTIFS(Table_Index[Quarter],"&lt;&gt;''",Table_Index[ID],$Q206,Table_Index[year],$R206)</f>
        <v>0.185985975</v>
      </c>
      <c r="Z206">
        <f>SUMIFS(INDEX(Table_Index[],,MATCH(Z$12,Table_Index[#Headers],0)),
Table_Index[ID],$Q206,Table_Index[year],$R206)/COUNTIFS(Table_Index[Quarter],"&lt;&gt;''",Table_Index[ID],$Q206,Table_Index[year],$R206)</f>
        <v>2.8066374999999998E-2</v>
      </c>
      <c r="AA206">
        <f>SUMIFS(INDEX(Table_Index[],,MATCH(AA$12,Table_Index[#Headers],0)),
Table_Index[ID],$Q206,Table_Index[year],$R206)/COUNTIFS(Table_Index[Quarter],"&lt;&gt;''",Table_Index[ID],$Q206,Table_Index[year],$R206)</f>
        <v>0.14006435</v>
      </c>
      <c r="AB206">
        <f>SUMIFS(INDEX(Table_Index[],,MATCH(AB$12,Table_Index[#Headers],0)),
Table_Index[ID],$Q206,Table_Index[year],$R206)/COUNTIFS(Table_Index[Quarter],"&lt;&gt;''",Table_Index[ID],$Q206,Table_Index[year],$R206)</f>
        <v>1.4358050000000001E-2</v>
      </c>
      <c r="AC206" s="24">
        <f t="shared" ref="AC206:AC269" si="14">SUM(S206:AB206)</f>
        <v>0.99712647499999996</v>
      </c>
      <c r="AD206">
        <f>COUNTIFS(Table_Index[Quarter],"&lt;&gt;''",Table_Index[ID],$Q206,Table_Index[year],$R206)</f>
        <v>4</v>
      </c>
      <c r="AE206" s="34">
        <f t="shared" ref="AE206:AE269" si="15">1-SUMSQ(S206:AB206)</f>
        <v>0.83206206018933693</v>
      </c>
    </row>
    <row r="207" spans="1:31" x14ac:dyDescent="0.3">
      <c r="A207">
        <v>9112</v>
      </c>
      <c r="B207">
        <v>2012</v>
      </c>
      <c r="C207">
        <v>1</v>
      </c>
      <c r="D207">
        <v>0</v>
      </c>
      <c r="E207">
        <v>0.2263211</v>
      </c>
      <c r="F207">
        <v>5.6732400000000002E-2</v>
      </c>
      <c r="G207">
        <v>0.2968944</v>
      </c>
      <c r="H207">
        <v>5.0318099999999998E-2</v>
      </c>
      <c r="I207">
        <v>0.17034930000000001</v>
      </c>
      <c r="J207">
        <v>0.1131606</v>
      </c>
      <c r="K207">
        <v>5.3781700000000002E-2</v>
      </c>
      <c r="L207">
        <v>2.67692E-2</v>
      </c>
      <c r="M207">
        <v>5.6731999999999998E-3</v>
      </c>
      <c r="O207" t="str">
        <f>Table_Index[[#This Row],[ID]]&amp;Table_Index[[#This Row],[year]]</f>
        <v>91122012</v>
      </c>
      <c r="P207" t="str">
        <v>91492005</v>
      </c>
      <c r="Q207" t="str">
        <f t="shared" si="12"/>
        <v>9149</v>
      </c>
      <c r="R207" t="str">
        <f t="shared" si="13"/>
        <v>2005</v>
      </c>
      <c r="S207">
        <f>SUMIFS(INDEX(Table_Index[],,MATCH(S$12,Table_Index[#Headers],0)),
Table_Index[ID],$Q207,Table_Index[year],$R207)/COUNTIFS(Table_Index[Quarter],"&lt;&gt;''",Table_Index[ID],$Q207,Table_Index[year],$R207)</f>
        <v>0.122335525</v>
      </c>
      <c r="T207">
        <f>SUMIFS(INDEX(Table_Index[],,MATCH(T$12,Table_Index[#Headers],0)),
Table_Index[ID],$Q207,Table_Index[year],$R207)/COUNTIFS(Table_Index[Quarter],"&lt;&gt;''",Table_Index[ID],$Q207,Table_Index[year],$R207)</f>
        <v>0.15795114999999998</v>
      </c>
      <c r="U207">
        <f>SUMIFS(INDEX(Table_Index[],,MATCH(U$12,Table_Index[#Headers],0)),
Table_Index[ID],$Q207,Table_Index[year],$R207)/COUNTIFS(Table_Index[Quarter],"&lt;&gt;''",Table_Index[ID],$Q207,Table_Index[year],$R207)</f>
        <v>8.8923749999999996E-2</v>
      </c>
      <c r="V207">
        <f>SUMIFS(INDEX(Table_Index[],,MATCH(V$12,Table_Index[#Headers],0)),
Table_Index[ID],$Q207,Table_Index[year],$R207)/COUNTIFS(Table_Index[Quarter],"&lt;&gt;''",Table_Index[ID],$Q207,Table_Index[year],$R207)</f>
        <v>8.2877124999999996E-2</v>
      </c>
      <c r="W207">
        <f>SUMIFS(INDEX(Table_Index[],,MATCH(W$12,Table_Index[#Headers],0)),
Table_Index[ID],$Q207,Table_Index[year],$R207)/COUNTIFS(Table_Index[Quarter],"&lt;&gt;''",Table_Index[ID],$Q207,Table_Index[year],$R207)</f>
        <v>1.7307599999999999E-2</v>
      </c>
      <c r="X207">
        <f>SUMIFS(INDEX(Table_Index[],,MATCH(X$12,Table_Index[#Headers],0)),
Table_Index[ID],$Q207,Table_Index[year],$R207)/COUNTIFS(Table_Index[Quarter],"&lt;&gt;''",Table_Index[ID],$Q207,Table_Index[year],$R207)</f>
        <v>0.26694367500000005</v>
      </c>
      <c r="Y207">
        <f>SUMIFS(INDEX(Table_Index[],,MATCH(Y$12,Table_Index[#Headers],0)),
Table_Index[ID],$Q207,Table_Index[year],$R207)/COUNTIFS(Table_Index[Quarter],"&lt;&gt;''",Table_Index[ID],$Q207,Table_Index[year],$R207)</f>
        <v>0.11704357499999998</v>
      </c>
      <c r="Z207">
        <f>SUMIFS(INDEX(Table_Index[],,MATCH(Z$12,Table_Index[#Headers],0)),
Table_Index[ID],$Q207,Table_Index[year],$R207)/COUNTIFS(Table_Index[Quarter],"&lt;&gt;''",Table_Index[ID],$Q207,Table_Index[year],$R207)</f>
        <v>6.8947675E-2</v>
      </c>
      <c r="AA207">
        <f>SUMIFS(INDEX(Table_Index[],,MATCH(AA$12,Table_Index[#Headers],0)),
Table_Index[ID],$Q207,Table_Index[year],$R207)/COUNTIFS(Table_Index[Quarter],"&lt;&gt;''",Table_Index[ID],$Q207,Table_Index[year],$R207)</f>
        <v>6.9660225000000006E-2</v>
      </c>
      <c r="AB207">
        <f>SUMIFS(INDEX(Table_Index[],,MATCH(AB$12,Table_Index[#Headers],0)),
Table_Index[ID],$Q207,Table_Index[year],$R207)/COUNTIFS(Table_Index[Quarter],"&lt;&gt;''",Table_Index[ID],$Q207,Table_Index[year],$R207)</f>
        <v>8.0096500000000001E-3</v>
      </c>
      <c r="AC207" s="24">
        <f t="shared" si="14"/>
        <v>0.99999994999999997</v>
      </c>
      <c r="AD207">
        <f>COUNTIFS(Table_Index[Quarter],"&lt;&gt;''",Table_Index[ID],$Q207,Table_Index[year],$R207)</f>
        <v>4</v>
      </c>
      <c r="AE207" s="34">
        <f t="shared" si="15"/>
        <v>0.85038124195719877</v>
      </c>
    </row>
    <row r="208" spans="1:31" x14ac:dyDescent="0.3">
      <c r="A208">
        <v>9112</v>
      </c>
      <c r="B208">
        <v>2012</v>
      </c>
      <c r="C208">
        <v>2</v>
      </c>
      <c r="D208">
        <v>5.4134300000000003E-2</v>
      </c>
      <c r="E208">
        <v>0.103492</v>
      </c>
      <c r="F208">
        <v>7.5628799999999996E-2</v>
      </c>
      <c r="G208">
        <v>9.7085400000000002E-2</v>
      </c>
      <c r="H208">
        <v>3.6065399999999997E-2</v>
      </c>
      <c r="I208">
        <v>0.19106219999999999</v>
      </c>
      <c r="J208">
        <v>0.30490339999999999</v>
      </c>
      <c r="K208">
        <v>9.0754600000000005E-2</v>
      </c>
      <c r="L208">
        <v>3.9804600000000002E-2</v>
      </c>
      <c r="M208">
        <v>7.0692999999999997E-3</v>
      </c>
      <c r="O208" t="str">
        <f>Table_Index[[#This Row],[ID]]&amp;Table_Index[[#This Row],[year]]</f>
        <v>91122012</v>
      </c>
      <c r="P208" t="str">
        <v>91492006</v>
      </c>
      <c r="Q208" t="str">
        <f t="shared" si="12"/>
        <v>9149</v>
      </c>
      <c r="R208" t="str">
        <f t="shared" si="13"/>
        <v>2006</v>
      </c>
      <c r="S208">
        <f>SUMIFS(INDEX(Table_Index[],,MATCH(S$12,Table_Index[#Headers],0)),
Table_Index[ID],$Q208,Table_Index[year],$R208)/COUNTIFS(Table_Index[Quarter],"&lt;&gt;''",Table_Index[ID],$Q208,Table_Index[year],$R208)</f>
        <v>0.13723895</v>
      </c>
      <c r="T208">
        <f>SUMIFS(INDEX(Table_Index[],,MATCH(T$12,Table_Index[#Headers],0)),
Table_Index[ID],$Q208,Table_Index[year],$R208)/COUNTIFS(Table_Index[Quarter],"&lt;&gt;''",Table_Index[ID],$Q208,Table_Index[year],$R208)</f>
        <v>9.6645375000000006E-2</v>
      </c>
      <c r="U208">
        <f>SUMIFS(INDEX(Table_Index[],,MATCH(U$12,Table_Index[#Headers],0)),
Table_Index[ID],$Q208,Table_Index[year],$R208)/COUNTIFS(Table_Index[Quarter],"&lt;&gt;''",Table_Index[ID],$Q208,Table_Index[year],$R208)</f>
        <v>7.4234825000000004E-2</v>
      </c>
      <c r="V208">
        <f>SUMIFS(INDEX(Table_Index[],,MATCH(V$12,Table_Index[#Headers],0)),
Table_Index[ID],$Q208,Table_Index[year],$R208)/COUNTIFS(Table_Index[Quarter],"&lt;&gt;''",Table_Index[ID],$Q208,Table_Index[year],$R208)</f>
        <v>0.148047225</v>
      </c>
      <c r="W208">
        <f>SUMIFS(INDEX(Table_Index[],,MATCH(W$12,Table_Index[#Headers],0)),
Table_Index[ID],$Q208,Table_Index[year],$R208)/COUNTIFS(Table_Index[Quarter],"&lt;&gt;''",Table_Index[ID],$Q208,Table_Index[year],$R208)</f>
        <v>9.0959999999999999E-3</v>
      </c>
      <c r="X208">
        <f>SUMIFS(INDEX(Table_Index[],,MATCH(X$12,Table_Index[#Headers],0)),
Table_Index[ID],$Q208,Table_Index[year],$R208)/COUNTIFS(Table_Index[Quarter],"&lt;&gt;''",Table_Index[ID],$Q208,Table_Index[year],$R208)</f>
        <v>0.24394152499999999</v>
      </c>
      <c r="Y208">
        <f>SUMIFS(INDEX(Table_Index[],,MATCH(Y$12,Table_Index[#Headers],0)),
Table_Index[ID],$Q208,Table_Index[year],$R208)/COUNTIFS(Table_Index[Quarter],"&lt;&gt;''",Table_Index[ID],$Q208,Table_Index[year],$R208)</f>
        <v>8.6305925000000006E-2</v>
      </c>
      <c r="Z208">
        <f>SUMIFS(INDEX(Table_Index[],,MATCH(Z$12,Table_Index[#Headers],0)),
Table_Index[ID],$Q208,Table_Index[year],$R208)/COUNTIFS(Table_Index[Quarter],"&lt;&gt;''",Table_Index[ID],$Q208,Table_Index[year],$R208)</f>
        <v>5.0278275000000004E-2</v>
      </c>
      <c r="AA208">
        <f>SUMIFS(INDEX(Table_Index[],,MATCH(AA$12,Table_Index[#Headers],0)),
Table_Index[ID],$Q208,Table_Index[year],$R208)/COUNTIFS(Table_Index[Quarter],"&lt;&gt;''",Table_Index[ID],$Q208,Table_Index[year],$R208)</f>
        <v>8.6434074999999999E-2</v>
      </c>
      <c r="AB208">
        <f>SUMIFS(INDEX(Table_Index[],,MATCH(AB$12,Table_Index[#Headers],0)),
Table_Index[ID],$Q208,Table_Index[year],$R208)/COUNTIFS(Table_Index[Quarter],"&lt;&gt;''",Table_Index[ID],$Q208,Table_Index[year],$R208)</f>
        <v>6.7777825E-2</v>
      </c>
      <c r="AC208" s="24">
        <f t="shared" si="14"/>
        <v>1</v>
      </c>
      <c r="AD208">
        <f>COUNTIFS(Table_Index[Quarter],"&lt;&gt;''",Table_Index[ID],$Q208,Table_Index[year],$R208)</f>
        <v>4</v>
      </c>
      <c r="AE208" s="34">
        <f t="shared" si="15"/>
        <v>0.86276484667578246</v>
      </c>
    </row>
    <row r="209" spans="1:31" x14ac:dyDescent="0.3">
      <c r="A209">
        <v>9112</v>
      </c>
      <c r="B209">
        <v>2012</v>
      </c>
      <c r="C209">
        <v>3</v>
      </c>
      <c r="D209">
        <v>0</v>
      </c>
      <c r="E209">
        <v>0.18418970000000001</v>
      </c>
      <c r="F209">
        <v>0</v>
      </c>
      <c r="G209">
        <v>6.6575200000000001E-2</v>
      </c>
      <c r="H209">
        <v>4.3590900000000002E-2</v>
      </c>
      <c r="I209">
        <v>0.41609489999999999</v>
      </c>
      <c r="J209">
        <v>6.9745399999999999E-2</v>
      </c>
      <c r="K209">
        <v>3.1702500000000002E-2</v>
      </c>
      <c r="L209">
        <v>0.186252</v>
      </c>
      <c r="M209">
        <v>1.8492999999999999E-3</v>
      </c>
      <c r="O209" t="str">
        <f>Table_Index[[#This Row],[ID]]&amp;Table_Index[[#This Row],[year]]</f>
        <v>91122012</v>
      </c>
      <c r="P209" t="str">
        <v>91492007</v>
      </c>
      <c r="Q209" t="str">
        <f t="shared" si="12"/>
        <v>9149</v>
      </c>
      <c r="R209" t="str">
        <f t="shared" si="13"/>
        <v>2007</v>
      </c>
      <c r="S209">
        <f>SUMIFS(INDEX(Table_Index[],,MATCH(S$12,Table_Index[#Headers],0)),
Table_Index[ID],$Q209,Table_Index[year],$R209)/COUNTIFS(Table_Index[Quarter],"&lt;&gt;''",Table_Index[ID],$Q209,Table_Index[year],$R209)</f>
        <v>0.13058025000000001</v>
      </c>
      <c r="T209">
        <f>SUMIFS(INDEX(Table_Index[],,MATCH(T$12,Table_Index[#Headers],0)),
Table_Index[ID],$Q209,Table_Index[year],$R209)/COUNTIFS(Table_Index[Quarter],"&lt;&gt;''",Table_Index[ID],$Q209,Table_Index[year],$R209)</f>
        <v>0.12625257500000001</v>
      </c>
      <c r="U209">
        <f>SUMIFS(INDEX(Table_Index[],,MATCH(U$12,Table_Index[#Headers],0)),
Table_Index[ID],$Q209,Table_Index[year],$R209)/COUNTIFS(Table_Index[Quarter],"&lt;&gt;''",Table_Index[ID],$Q209,Table_Index[year],$R209)</f>
        <v>6.6512349999999998E-2</v>
      </c>
      <c r="V209">
        <f>SUMIFS(INDEX(Table_Index[],,MATCH(V$12,Table_Index[#Headers],0)),
Table_Index[ID],$Q209,Table_Index[year],$R209)/COUNTIFS(Table_Index[Quarter],"&lt;&gt;''",Table_Index[ID],$Q209,Table_Index[year],$R209)</f>
        <v>0.22932430000000001</v>
      </c>
      <c r="W209">
        <f>SUMIFS(INDEX(Table_Index[],,MATCH(W$12,Table_Index[#Headers],0)),
Table_Index[ID],$Q209,Table_Index[year],$R209)/COUNTIFS(Table_Index[Quarter],"&lt;&gt;''",Table_Index[ID],$Q209,Table_Index[year],$R209)</f>
        <v>2.0099699999999998E-2</v>
      </c>
      <c r="X209">
        <f>SUMIFS(INDEX(Table_Index[],,MATCH(X$12,Table_Index[#Headers],0)),
Table_Index[ID],$Q209,Table_Index[year],$R209)/COUNTIFS(Table_Index[Quarter],"&lt;&gt;''",Table_Index[ID],$Q209,Table_Index[year],$R209)</f>
        <v>0.24572512499999999</v>
      </c>
      <c r="Y209">
        <f>SUMIFS(INDEX(Table_Index[],,MATCH(Y$12,Table_Index[#Headers],0)),
Table_Index[ID],$Q209,Table_Index[year],$R209)/COUNTIFS(Table_Index[Quarter],"&lt;&gt;''",Table_Index[ID],$Q209,Table_Index[year],$R209)</f>
        <v>8.0287800000000006E-2</v>
      </c>
      <c r="Z209">
        <f>SUMIFS(INDEX(Table_Index[],,MATCH(Z$12,Table_Index[#Headers],0)),
Table_Index[ID],$Q209,Table_Index[year],$R209)/COUNTIFS(Table_Index[Quarter],"&lt;&gt;''",Table_Index[ID],$Q209,Table_Index[year],$R209)</f>
        <v>1.7357125000000001E-2</v>
      </c>
      <c r="AA209">
        <f>SUMIFS(INDEX(Table_Index[],,MATCH(AA$12,Table_Index[#Headers],0)),
Table_Index[ID],$Q209,Table_Index[year],$R209)/COUNTIFS(Table_Index[Quarter],"&lt;&gt;''",Table_Index[ID],$Q209,Table_Index[year],$R209)</f>
        <v>7.9677800000000007E-2</v>
      </c>
      <c r="AB209">
        <f>SUMIFS(INDEX(Table_Index[],,MATCH(AB$12,Table_Index[#Headers],0)),
Table_Index[ID],$Q209,Table_Index[year],$R209)/COUNTIFS(Table_Index[Quarter],"&lt;&gt;''",Table_Index[ID],$Q209,Table_Index[year],$R209)</f>
        <v>4.1829250000000005E-3</v>
      </c>
      <c r="AC209" s="24">
        <f t="shared" si="14"/>
        <v>0.99999995000000008</v>
      </c>
      <c r="AD209">
        <f>COUNTIFS(Table_Index[Quarter],"&lt;&gt;''",Table_Index[ID],$Q209,Table_Index[year],$R209)</f>
        <v>4</v>
      </c>
      <c r="AE209" s="34">
        <f t="shared" si="15"/>
        <v>0.8360972740549375</v>
      </c>
    </row>
    <row r="210" spans="1:31" x14ac:dyDescent="0.3">
      <c r="A210">
        <v>9112</v>
      </c>
      <c r="B210">
        <v>2012</v>
      </c>
      <c r="C210">
        <v>4</v>
      </c>
      <c r="D210">
        <v>5.4923399999999997E-2</v>
      </c>
      <c r="E210">
        <v>9.1539099999999998E-2</v>
      </c>
      <c r="F210">
        <v>5.00414E-2</v>
      </c>
      <c r="G210">
        <v>0.1820611</v>
      </c>
      <c r="H210">
        <v>9.9458900000000003E-2</v>
      </c>
      <c r="I210">
        <v>0.29292499999999999</v>
      </c>
      <c r="J210">
        <v>0.16782159999999999</v>
      </c>
      <c r="K210">
        <v>2.5630900000000002E-2</v>
      </c>
      <c r="L210">
        <v>2.8682200000000001E-2</v>
      </c>
      <c r="M210">
        <v>6.9163000000000002E-3</v>
      </c>
      <c r="O210" t="str">
        <f>Table_Index[[#This Row],[ID]]&amp;Table_Index[[#This Row],[year]]</f>
        <v>91122012</v>
      </c>
      <c r="P210" t="str">
        <v>91492008</v>
      </c>
      <c r="Q210" t="str">
        <f t="shared" si="12"/>
        <v>9149</v>
      </c>
      <c r="R210" t="str">
        <f t="shared" si="13"/>
        <v>2008</v>
      </c>
      <c r="S210">
        <f>SUMIFS(INDEX(Table_Index[],,MATCH(S$12,Table_Index[#Headers],0)),
Table_Index[ID],$Q210,Table_Index[year],$R210)/COUNTIFS(Table_Index[Quarter],"&lt;&gt;''",Table_Index[ID],$Q210,Table_Index[year],$R210)</f>
        <v>4.5651524999999998E-2</v>
      </c>
      <c r="T210">
        <f>SUMIFS(INDEX(Table_Index[],,MATCH(T$12,Table_Index[#Headers],0)),
Table_Index[ID],$Q210,Table_Index[year],$R210)/COUNTIFS(Table_Index[Quarter],"&lt;&gt;''",Table_Index[ID],$Q210,Table_Index[year],$R210)</f>
        <v>0.25201417499999995</v>
      </c>
      <c r="U210">
        <f>SUMIFS(INDEX(Table_Index[],,MATCH(U$12,Table_Index[#Headers],0)),
Table_Index[ID],$Q210,Table_Index[year],$R210)/COUNTIFS(Table_Index[Quarter],"&lt;&gt;''",Table_Index[ID],$Q210,Table_Index[year],$R210)</f>
        <v>5.4368100000000003E-2</v>
      </c>
      <c r="V210">
        <f>SUMIFS(INDEX(Table_Index[],,MATCH(V$12,Table_Index[#Headers],0)),
Table_Index[ID],$Q210,Table_Index[year],$R210)/COUNTIFS(Table_Index[Quarter],"&lt;&gt;''",Table_Index[ID],$Q210,Table_Index[year],$R210)</f>
        <v>0.13275045000000002</v>
      </c>
      <c r="W210">
        <f>SUMIFS(INDEX(Table_Index[],,MATCH(W$12,Table_Index[#Headers],0)),
Table_Index[ID],$Q210,Table_Index[year],$R210)/COUNTIFS(Table_Index[Quarter],"&lt;&gt;''",Table_Index[ID],$Q210,Table_Index[year],$R210)</f>
        <v>4.3393424999999999E-2</v>
      </c>
      <c r="X210">
        <f>SUMIFS(INDEX(Table_Index[],,MATCH(X$12,Table_Index[#Headers],0)),
Table_Index[ID],$Q210,Table_Index[year],$R210)/COUNTIFS(Table_Index[Quarter],"&lt;&gt;''",Table_Index[ID],$Q210,Table_Index[year],$R210)</f>
        <v>0.29698089999999999</v>
      </c>
      <c r="Y210">
        <f>SUMIFS(INDEX(Table_Index[],,MATCH(Y$12,Table_Index[#Headers],0)),
Table_Index[ID],$Q210,Table_Index[year],$R210)/COUNTIFS(Table_Index[Quarter],"&lt;&gt;''",Table_Index[ID],$Q210,Table_Index[year],$R210)</f>
        <v>4.5843000000000002E-2</v>
      </c>
      <c r="Z210">
        <f>SUMIFS(INDEX(Table_Index[],,MATCH(Z$12,Table_Index[#Headers],0)),
Table_Index[ID],$Q210,Table_Index[year],$R210)/COUNTIFS(Table_Index[Quarter],"&lt;&gt;''",Table_Index[ID],$Q210,Table_Index[year],$R210)</f>
        <v>5.2588650000000001E-2</v>
      </c>
      <c r="AA210">
        <f>SUMIFS(INDEX(Table_Index[],,MATCH(AA$12,Table_Index[#Headers],0)),
Table_Index[ID],$Q210,Table_Index[year],$R210)/COUNTIFS(Table_Index[Quarter],"&lt;&gt;''",Table_Index[ID],$Q210,Table_Index[year],$R210)</f>
        <v>6.6145524999999997E-2</v>
      </c>
      <c r="AB210">
        <f>SUMIFS(INDEX(Table_Index[],,MATCH(AB$12,Table_Index[#Headers],0)),
Table_Index[ID],$Q210,Table_Index[year],$R210)/COUNTIFS(Table_Index[Quarter],"&lt;&gt;''",Table_Index[ID],$Q210,Table_Index[year],$R210)</f>
        <v>1.0264225E-2</v>
      </c>
      <c r="AC210" s="24">
        <f t="shared" si="14"/>
        <v>0.99999997500000004</v>
      </c>
      <c r="AD210">
        <f>COUNTIFS(Table_Index[Quarter],"&lt;&gt;''",Table_Index[ID],$Q210,Table_Index[year],$R210)</f>
        <v>4</v>
      </c>
      <c r="AE210" s="34">
        <f t="shared" si="15"/>
        <v>0.81439784574319185</v>
      </c>
    </row>
    <row r="211" spans="1:31" x14ac:dyDescent="0.3">
      <c r="A211">
        <v>9113</v>
      </c>
      <c r="B211">
        <v>2003</v>
      </c>
      <c r="C211">
        <v>1</v>
      </c>
      <c r="D211">
        <v>0</v>
      </c>
      <c r="E211">
        <v>0.49891540000000001</v>
      </c>
      <c r="F211">
        <v>8.6767899999999995E-2</v>
      </c>
      <c r="G211">
        <v>4.7722300000000002E-2</v>
      </c>
      <c r="H211">
        <v>0</v>
      </c>
      <c r="I211">
        <v>0.18438180000000001</v>
      </c>
      <c r="J211">
        <v>4.3383900000000003E-2</v>
      </c>
      <c r="K211">
        <v>4.3383900000000003E-2</v>
      </c>
      <c r="L211">
        <v>9.5444699999999993E-2</v>
      </c>
      <c r="M211">
        <v>0</v>
      </c>
      <c r="O211" t="str">
        <f>Table_Index[[#This Row],[ID]]&amp;Table_Index[[#This Row],[year]]</f>
        <v>91132003</v>
      </c>
      <c r="P211" t="str">
        <v>91492009</v>
      </c>
      <c r="Q211" t="str">
        <f t="shared" si="12"/>
        <v>9149</v>
      </c>
      <c r="R211" t="str">
        <f t="shared" si="13"/>
        <v>2009</v>
      </c>
      <c r="S211">
        <f>SUMIFS(INDEX(Table_Index[],,MATCH(S$12,Table_Index[#Headers],0)),
Table_Index[ID],$Q211,Table_Index[year],$R211)/COUNTIFS(Table_Index[Quarter],"&lt;&gt;''",Table_Index[ID],$Q211,Table_Index[year],$R211)</f>
        <v>5.4020150000000003E-2</v>
      </c>
      <c r="T211">
        <f>SUMIFS(INDEX(Table_Index[],,MATCH(T$12,Table_Index[#Headers],0)),
Table_Index[ID],$Q211,Table_Index[year],$R211)/COUNTIFS(Table_Index[Quarter],"&lt;&gt;''",Table_Index[ID],$Q211,Table_Index[year],$R211)</f>
        <v>0.18429252499999998</v>
      </c>
      <c r="U211">
        <f>SUMIFS(INDEX(Table_Index[],,MATCH(U$12,Table_Index[#Headers],0)),
Table_Index[ID],$Q211,Table_Index[year],$R211)/COUNTIFS(Table_Index[Quarter],"&lt;&gt;''",Table_Index[ID],$Q211,Table_Index[year],$R211)</f>
        <v>4.8910299999999997E-2</v>
      </c>
      <c r="V211">
        <f>SUMIFS(INDEX(Table_Index[],,MATCH(V$12,Table_Index[#Headers],0)),
Table_Index[ID],$Q211,Table_Index[year],$R211)/COUNTIFS(Table_Index[Quarter],"&lt;&gt;''",Table_Index[ID],$Q211,Table_Index[year],$R211)</f>
        <v>0.14885657500000002</v>
      </c>
      <c r="W211">
        <f>SUMIFS(INDEX(Table_Index[],,MATCH(W$12,Table_Index[#Headers],0)),
Table_Index[ID],$Q211,Table_Index[year],$R211)/COUNTIFS(Table_Index[Quarter],"&lt;&gt;''",Table_Index[ID],$Q211,Table_Index[year],$R211)</f>
        <v>2.7945925000000003E-2</v>
      </c>
      <c r="X211">
        <f>SUMIFS(INDEX(Table_Index[],,MATCH(X$12,Table_Index[#Headers],0)),
Table_Index[ID],$Q211,Table_Index[year],$R211)/COUNTIFS(Table_Index[Quarter],"&lt;&gt;''",Table_Index[ID],$Q211,Table_Index[year],$R211)</f>
        <v>0.22971715000000001</v>
      </c>
      <c r="Y211">
        <f>SUMIFS(INDEX(Table_Index[],,MATCH(Y$12,Table_Index[#Headers],0)),
Table_Index[ID],$Q211,Table_Index[year],$R211)/COUNTIFS(Table_Index[Quarter],"&lt;&gt;''",Table_Index[ID],$Q211,Table_Index[year],$R211)</f>
        <v>0.20468002499999999</v>
      </c>
      <c r="Z211">
        <f>SUMIFS(INDEX(Table_Index[],,MATCH(Z$12,Table_Index[#Headers],0)),
Table_Index[ID],$Q211,Table_Index[year],$R211)/COUNTIFS(Table_Index[Quarter],"&lt;&gt;''",Table_Index[ID],$Q211,Table_Index[year],$R211)</f>
        <v>4.1462025E-2</v>
      </c>
      <c r="AA211">
        <f>SUMIFS(INDEX(Table_Index[],,MATCH(AA$12,Table_Index[#Headers],0)),
Table_Index[ID],$Q211,Table_Index[year],$R211)/COUNTIFS(Table_Index[Quarter],"&lt;&gt;''",Table_Index[ID],$Q211,Table_Index[year],$R211)</f>
        <v>5.1113624999999996E-2</v>
      </c>
      <c r="AB211">
        <f>SUMIFS(INDEX(Table_Index[],,MATCH(AB$12,Table_Index[#Headers],0)),
Table_Index[ID],$Q211,Table_Index[year],$R211)/COUNTIFS(Table_Index[Quarter],"&lt;&gt;''",Table_Index[ID],$Q211,Table_Index[year],$R211)</f>
        <v>9.0016499999999999E-3</v>
      </c>
      <c r="AC211" s="24">
        <f t="shared" si="14"/>
        <v>0.99999994999999975</v>
      </c>
      <c r="AD211">
        <f>COUNTIFS(Table_Index[Quarter],"&lt;&gt;''",Table_Index[ID],$Q211,Table_Index[year],$R211)</f>
        <v>4</v>
      </c>
      <c r="AE211" s="34">
        <f t="shared" si="15"/>
        <v>0.83871000301358878</v>
      </c>
    </row>
    <row r="212" spans="1:31" x14ac:dyDescent="0.3">
      <c r="A212">
        <v>9113</v>
      </c>
      <c r="B212">
        <v>2003</v>
      </c>
      <c r="C212">
        <v>2</v>
      </c>
      <c r="D212">
        <v>2.4829299999999999E-2</v>
      </c>
      <c r="E212">
        <v>1.0065899999999999E-2</v>
      </c>
      <c r="F212">
        <v>2.1474E-2</v>
      </c>
      <c r="G212">
        <v>3.8921600000000001E-2</v>
      </c>
      <c r="H212">
        <v>1.0625000000000001E-3</v>
      </c>
      <c r="I212">
        <v>0.1026726</v>
      </c>
      <c r="J212">
        <v>8.2668500000000006E-2</v>
      </c>
      <c r="K212">
        <v>1.3421300000000001E-2</v>
      </c>
      <c r="L212">
        <v>2.9526799999999999E-2</v>
      </c>
      <c r="M212">
        <v>0.67535750000000005</v>
      </c>
      <c r="O212" t="str">
        <f>Table_Index[[#This Row],[ID]]&amp;Table_Index[[#This Row],[year]]</f>
        <v>91132003</v>
      </c>
      <c r="P212" t="str">
        <v>91492010</v>
      </c>
      <c r="Q212" t="str">
        <f t="shared" si="12"/>
        <v>9149</v>
      </c>
      <c r="R212" t="str">
        <f t="shared" si="13"/>
        <v>2010</v>
      </c>
      <c r="S212">
        <f>SUMIFS(INDEX(Table_Index[],,MATCH(S$12,Table_Index[#Headers],0)),
Table_Index[ID],$Q212,Table_Index[year],$R212)/COUNTIFS(Table_Index[Quarter],"&lt;&gt;''",Table_Index[ID],$Q212,Table_Index[year],$R212)</f>
        <v>4.3948424999999999E-2</v>
      </c>
      <c r="T212">
        <f>SUMIFS(INDEX(Table_Index[],,MATCH(T$12,Table_Index[#Headers],0)),
Table_Index[ID],$Q212,Table_Index[year],$R212)/COUNTIFS(Table_Index[Quarter],"&lt;&gt;''",Table_Index[ID],$Q212,Table_Index[year],$R212)</f>
        <v>0.26721517500000003</v>
      </c>
      <c r="U212">
        <f>SUMIFS(INDEX(Table_Index[],,MATCH(U$12,Table_Index[#Headers],0)),
Table_Index[ID],$Q212,Table_Index[year],$R212)/COUNTIFS(Table_Index[Quarter],"&lt;&gt;''",Table_Index[ID],$Q212,Table_Index[year],$R212)</f>
        <v>5.7315325E-2</v>
      </c>
      <c r="V212">
        <f>SUMIFS(INDEX(Table_Index[],,MATCH(V$12,Table_Index[#Headers],0)),
Table_Index[ID],$Q212,Table_Index[year],$R212)/COUNTIFS(Table_Index[Quarter],"&lt;&gt;''",Table_Index[ID],$Q212,Table_Index[year],$R212)</f>
        <v>0.13855604999999999</v>
      </c>
      <c r="W212">
        <f>SUMIFS(INDEX(Table_Index[],,MATCH(W$12,Table_Index[#Headers],0)),
Table_Index[ID],$Q212,Table_Index[year],$R212)/COUNTIFS(Table_Index[Quarter],"&lt;&gt;''",Table_Index[ID],$Q212,Table_Index[year],$R212)</f>
        <v>3.0130174999999999E-2</v>
      </c>
      <c r="X212">
        <f>SUMIFS(INDEX(Table_Index[],,MATCH(X$12,Table_Index[#Headers],0)),
Table_Index[ID],$Q212,Table_Index[year],$R212)/COUNTIFS(Table_Index[Quarter],"&lt;&gt;''",Table_Index[ID],$Q212,Table_Index[year],$R212)</f>
        <v>0.2374879</v>
      </c>
      <c r="Y212">
        <f>SUMIFS(INDEX(Table_Index[],,MATCH(Y$12,Table_Index[#Headers],0)),
Table_Index[ID],$Q212,Table_Index[year],$R212)/COUNTIFS(Table_Index[Quarter],"&lt;&gt;''",Table_Index[ID],$Q212,Table_Index[year],$R212)</f>
        <v>0.112867225</v>
      </c>
      <c r="Z212">
        <f>SUMIFS(INDEX(Table_Index[],,MATCH(Z$12,Table_Index[#Headers],0)),
Table_Index[ID],$Q212,Table_Index[year],$R212)/COUNTIFS(Table_Index[Quarter],"&lt;&gt;''",Table_Index[ID],$Q212,Table_Index[year],$R212)</f>
        <v>3.0642900000000001E-2</v>
      </c>
      <c r="AA212">
        <f>SUMIFS(INDEX(Table_Index[],,MATCH(AA$12,Table_Index[#Headers],0)),
Table_Index[ID],$Q212,Table_Index[year],$R212)/COUNTIFS(Table_Index[Quarter],"&lt;&gt;''",Table_Index[ID],$Q212,Table_Index[year],$R212)</f>
        <v>7.4224999999999999E-2</v>
      </c>
      <c r="AB212">
        <f>SUMIFS(INDEX(Table_Index[],,MATCH(AB$12,Table_Index[#Headers],0)),
Table_Index[ID],$Q212,Table_Index[year],$R212)/COUNTIFS(Table_Index[Quarter],"&lt;&gt;''",Table_Index[ID],$Q212,Table_Index[year],$R212)</f>
        <v>7.611825E-3</v>
      </c>
      <c r="AC212" s="24">
        <f t="shared" si="14"/>
        <v>1</v>
      </c>
      <c r="AD212">
        <f>COUNTIFS(Table_Index[Quarter],"&lt;&gt;''",Table_Index[ID],$Q212,Table_Index[year],$R212)</f>
        <v>4</v>
      </c>
      <c r="AE212" s="34">
        <f t="shared" si="15"/>
        <v>0.82762814232189874</v>
      </c>
    </row>
    <row r="213" spans="1:31" x14ac:dyDescent="0.3">
      <c r="A213">
        <v>9113</v>
      </c>
      <c r="B213">
        <v>2003</v>
      </c>
      <c r="C213">
        <v>3</v>
      </c>
      <c r="D213">
        <v>5.6172300000000001E-2</v>
      </c>
      <c r="E213">
        <v>0</v>
      </c>
      <c r="F213">
        <v>5.7448899999999997E-2</v>
      </c>
      <c r="G213">
        <v>7.2768600000000003E-2</v>
      </c>
      <c r="H213">
        <v>0</v>
      </c>
      <c r="I213">
        <v>0.1085146</v>
      </c>
      <c r="J213">
        <v>0.14030909999999999</v>
      </c>
      <c r="K213">
        <v>0</v>
      </c>
      <c r="L213">
        <v>5.1065699999999999E-2</v>
      </c>
      <c r="M213">
        <v>0.51372090000000004</v>
      </c>
      <c r="O213" t="str">
        <f>Table_Index[[#This Row],[ID]]&amp;Table_Index[[#This Row],[year]]</f>
        <v>91132003</v>
      </c>
      <c r="P213" t="str">
        <v>91492011</v>
      </c>
      <c r="Q213" t="str">
        <f t="shared" si="12"/>
        <v>9149</v>
      </c>
      <c r="R213" t="str">
        <f t="shared" si="13"/>
        <v>2011</v>
      </c>
      <c r="S213">
        <f>SUMIFS(INDEX(Table_Index[],,MATCH(S$12,Table_Index[#Headers],0)),
Table_Index[ID],$Q213,Table_Index[year],$R213)/COUNTIFS(Table_Index[Quarter],"&lt;&gt;''",Table_Index[ID],$Q213,Table_Index[year],$R213)</f>
        <v>7.1409175000000005E-2</v>
      </c>
      <c r="T213">
        <f>SUMIFS(INDEX(Table_Index[],,MATCH(T$12,Table_Index[#Headers],0)),
Table_Index[ID],$Q213,Table_Index[year],$R213)/COUNTIFS(Table_Index[Quarter],"&lt;&gt;''",Table_Index[ID],$Q213,Table_Index[year],$R213)</f>
        <v>0.1786113</v>
      </c>
      <c r="U213">
        <f>SUMIFS(INDEX(Table_Index[],,MATCH(U$12,Table_Index[#Headers],0)),
Table_Index[ID],$Q213,Table_Index[year],$R213)/COUNTIFS(Table_Index[Quarter],"&lt;&gt;''",Table_Index[ID],$Q213,Table_Index[year],$R213)</f>
        <v>5.2269324999999998E-2</v>
      </c>
      <c r="V213">
        <f>SUMIFS(INDEX(Table_Index[],,MATCH(V$12,Table_Index[#Headers],0)),
Table_Index[ID],$Q213,Table_Index[year],$R213)/COUNTIFS(Table_Index[Quarter],"&lt;&gt;''",Table_Index[ID],$Q213,Table_Index[year],$R213)</f>
        <v>0.12944752500000001</v>
      </c>
      <c r="W213">
        <f>SUMIFS(INDEX(Table_Index[],,MATCH(W$12,Table_Index[#Headers],0)),
Table_Index[ID],$Q213,Table_Index[year],$R213)/COUNTIFS(Table_Index[Quarter],"&lt;&gt;''",Table_Index[ID],$Q213,Table_Index[year],$R213)</f>
        <v>1.3792749999999999E-2</v>
      </c>
      <c r="X213">
        <f>SUMIFS(INDEX(Table_Index[],,MATCH(X$12,Table_Index[#Headers],0)),
Table_Index[ID],$Q213,Table_Index[year],$R213)/COUNTIFS(Table_Index[Quarter],"&lt;&gt;''",Table_Index[ID],$Q213,Table_Index[year],$R213)</f>
        <v>0.28794977499999996</v>
      </c>
      <c r="Y213">
        <f>SUMIFS(INDEX(Table_Index[],,MATCH(Y$12,Table_Index[#Headers],0)),
Table_Index[ID],$Q213,Table_Index[year],$R213)/COUNTIFS(Table_Index[Quarter],"&lt;&gt;''",Table_Index[ID],$Q213,Table_Index[year],$R213)</f>
        <v>0.14335530000000002</v>
      </c>
      <c r="Z213">
        <f>SUMIFS(INDEX(Table_Index[],,MATCH(Z$12,Table_Index[#Headers],0)),
Table_Index[ID],$Q213,Table_Index[year],$R213)/COUNTIFS(Table_Index[Quarter],"&lt;&gt;''",Table_Index[ID],$Q213,Table_Index[year],$R213)</f>
        <v>3.4282199999999999E-2</v>
      </c>
      <c r="AA213">
        <f>SUMIFS(INDEX(Table_Index[],,MATCH(AA$12,Table_Index[#Headers],0)),
Table_Index[ID],$Q213,Table_Index[year],$R213)/COUNTIFS(Table_Index[Quarter],"&lt;&gt;''",Table_Index[ID],$Q213,Table_Index[year],$R213)</f>
        <v>8.4426975000000001E-2</v>
      </c>
      <c r="AB213">
        <f>SUMIFS(INDEX(Table_Index[],,MATCH(AB$12,Table_Index[#Headers],0)),
Table_Index[ID],$Q213,Table_Index[year],$R213)/COUNTIFS(Table_Index[Quarter],"&lt;&gt;''",Table_Index[ID],$Q213,Table_Index[year],$R213)</f>
        <v>4.4556249999999995E-3</v>
      </c>
      <c r="AC213" s="24">
        <f t="shared" si="14"/>
        <v>0.99999994999999997</v>
      </c>
      <c r="AD213">
        <f>COUNTIFS(Table_Index[Quarter],"&lt;&gt;''",Table_Index[ID],$Q213,Table_Index[year],$R213)</f>
        <v>4</v>
      </c>
      <c r="AE213" s="34">
        <f t="shared" si="15"/>
        <v>0.83153089832171379</v>
      </c>
    </row>
    <row r="214" spans="1:31" x14ac:dyDescent="0.3">
      <c r="A214">
        <v>9113</v>
      </c>
      <c r="B214">
        <v>2003</v>
      </c>
      <c r="C214">
        <v>4</v>
      </c>
      <c r="D214">
        <v>2.82408E-2</v>
      </c>
      <c r="E214">
        <v>0.2057541</v>
      </c>
      <c r="F214">
        <v>5.2447100000000003E-2</v>
      </c>
      <c r="G214">
        <v>8.0254099999999995E-2</v>
      </c>
      <c r="H214">
        <v>0</v>
      </c>
      <c r="I214">
        <v>0.38999149999999999</v>
      </c>
      <c r="J214">
        <v>0.17136570000000001</v>
      </c>
      <c r="K214">
        <v>1.3448E-2</v>
      </c>
      <c r="L214">
        <v>5.1102300000000003E-2</v>
      </c>
      <c r="M214">
        <v>7.3964E-3</v>
      </c>
      <c r="O214" t="str">
        <f>Table_Index[[#This Row],[ID]]&amp;Table_Index[[#This Row],[year]]</f>
        <v>91132003</v>
      </c>
      <c r="P214" t="str">
        <v>91492012</v>
      </c>
      <c r="Q214" t="str">
        <f t="shared" si="12"/>
        <v>9149</v>
      </c>
      <c r="R214" t="str">
        <f t="shared" si="13"/>
        <v>2012</v>
      </c>
      <c r="S214">
        <f>SUMIFS(INDEX(Table_Index[],,MATCH(S$12,Table_Index[#Headers],0)),
Table_Index[ID],$Q214,Table_Index[year],$R214)/COUNTIFS(Table_Index[Quarter],"&lt;&gt;''",Table_Index[ID],$Q214,Table_Index[year],$R214)</f>
        <v>4.6689449999999993E-2</v>
      </c>
      <c r="T214">
        <f>SUMIFS(INDEX(Table_Index[],,MATCH(T$12,Table_Index[#Headers],0)),
Table_Index[ID],$Q214,Table_Index[year],$R214)/COUNTIFS(Table_Index[Quarter],"&lt;&gt;''",Table_Index[ID],$Q214,Table_Index[year],$R214)</f>
        <v>0.194302425</v>
      </c>
      <c r="U214">
        <f>SUMIFS(INDEX(Table_Index[],,MATCH(U$12,Table_Index[#Headers],0)),
Table_Index[ID],$Q214,Table_Index[year],$R214)/COUNTIFS(Table_Index[Quarter],"&lt;&gt;''",Table_Index[ID],$Q214,Table_Index[year],$R214)</f>
        <v>6.8520924999999996E-2</v>
      </c>
      <c r="V214">
        <f>SUMIFS(INDEX(Table_Index[],,MATCH(V$12,Table_Index[#Headers],0)),
Table_Index[ID],$Q214,Table_Index[year],$R214)/COUNTIFS(Table_Index[Quarter],"&lt;&gt;''",Table_Index[ID],$Q214,Table_Index[year],$R214)</f>
        <v>0.12360552500000001</v>
      </c>
      <c r="W214">
        <f>SUMIFS(INDEX(Table_Index[],,MATCH(W$12,Table_Index[#Headers],0)),
Table_Index[ID],$Q214,Table_Index[year],$R214)/COUNTIFS(Table_Index[Quarter],"&lt;&gt;''",Table_Index[ID],$Q214,Table_Index[year],$R214)</f>
        <v>3.5835550000000001E-2</v>
      </c>
      <c r="X214">
        <f>SUMIFS(INDEX(Table_Index[],,MATCH(X$12,Table_Index[#Headers],0)),
Table_Index[ID],$Q214,Table_Index[year],$R214)/COUNTIFS(Table_Index[Quarter],"&lt;&gt;''",Table_Index[ID],$Q214,Table_Index[year],$R214)</f>
        <v>0.344584</v>
      </c>
      <c r="Y214">
        <f>SUMIFS(INDEX(Table_Index[],,MATCH(Y$12,Table_Index[#Headers],0)),
Table_Index[ID],$Q214,Table_Index[year],$R214)/COUNTIFS(Table_Index[Quarter],"&lt;&gt;''",Table_Index[ID],$Q214,Table_Index[year],$R214)</f>
        <v>7.1323974999999998E-2</v>
      </c>
      <c r="Z214">
        <f>SUMIFS(INDEX(Table_Index[],,MATCH(Z$12,Table_Index[#Headers],0)),
Table_Index[ID],$Q214,Table_Index[year],$R214)/COUNTIFS(Table_Index[Quarter],"&lt;&gt;''",Table_Index[ID],$Q214,Table_Index[year],$R214)</f>
        <v>2.9529274999999997E-2</v>
      </c>
      <c r="AA214">
        <f>SUMIFS(INDEX(Table_Index[],,MATCH(AA$12,Table_Index[#Headers],0)),
Table_Index[ID],$Q214,Table_Index[year],$R214)/COUNTIFS(Table_Index[Quarter],"&lt;&gt;''",Table_Index[ID],$Q214,Table_Index[year],$R214)</f>
        <v>7.5175224999999998E-2</v>
      </c>
      <c r="AB214">
        <f>SUMIFS(INDEX(Table_Index[],,MATCH(AB$12,Table_Index[#Headers],0)),
Table_Index[ID],$Q214,Table_Index[year],$R214)/COUNTIFS(Table_Index[Quarter],"&lt;&gt;''",Table_Index[ID],$Q214,Table_Index[year],$R214)</f>
        <v>1.0433624999999998E-2</v>
      </c>
      <c r="AC214" s="24">
        <f t="shared" si="14"/>
        <v>0.99999997499999993</v>
      </c>
      <c r="AD214">
        <f>COUNTIFS(Table_Index[Quarter],"&lt;&gt;''",Table_Index[ID],$Q214,Table_Index[year],$R214)</f>
        <v>4</v>
      </c>
      <c r="AE214" s="34">
        <f t="shared" si="15"/>
        <v>0.8083516377483656</v>
      </c>
    </row>
    <row r="215" spans="1:31" x14ac:dyDescent="0.3">
      <c r="A215">
        <v>9113</v>
      </c>
      <c r="B215">
        <v>2004</v>
      </c>
      <c r="C215">
        <v>1</v>
      </c>
      <c r="D215">
        <v>0</v>
      </c>
      <c r="E215">
        <v>0.29956640000000001</v>
      </c>
      <c r="F215">
        <v>0.15766649999999999</v>
      </c>
      <c r="G215">
        <v>9.8541599999999993E-2</v>
      </c>
      <c r="H215">
        <v>0</v>
      </c>
      <c r="I215">
        <v>0</v>
      </c>
      <c r="J215">
        <v>0.31533309999999998</v>
      </c>
      <c r="K215">
        <v>4.7300000000000002E-2</v>
      </c>
      <c r="L215">
        <v>7.8833299999999995E-2</v>
      </c>
      <c r="M215">
        <v>2.7591999999999998E-3</v>
      </c>
      <c r="O215" t="str">
        <f>Table_Index[[#This Row],[ID]]&amp;Table_Index[[#This Row],[year]]</f>
        <v>91132004</v>
      </c>
      <c r="P215" t="str">
        <v>91502003</v>
      </c>
      <c r="Q215" t="str">
        <f t="shared" si="12"/>
        <v>9150</v>
      </c>
      <c r="R215" t="str">
        <f t="shared" si="13"/>
        <v>2003</v>
      </c>
      <c r="S215">
        <f>SUMIFS(INDEX(Table_Index[],,MATCH(S$12,Table_Index[#Headers],0)),
Table_Index[ID],$Q215,Table_Index[year],$R215)/COUNTIFS(Table_Index[Quarter],"&lt;&gt;''",Table_Index[ID],$Q215,Table_Index[year],$R215)</f>
        <v>2.7342150000000003E-2</v>
      </c>
      <c r="T215">
        <f>SUMIFS(INDEX(Table_Index[],,MATCH(T$12,Table_Index[#Headers],0)),
Table_Index[ID],$Q215,Table_Index[year],$R215)/COUNTIFS(Table_Index[Quarter],"&lt;&gt;''",Table_Index[ID],$Q215,Table_Index[year],$R215)</f>
        <v>9.1706550000000012E-2</v>
      </c>
      <c r="U215">
        <f>SUMIFS(INDEX(Table_Index[],,MATCH(U$12,Table_Index[#Headers],0)),
Table_Index[ID],$Q215,Table_Index[year],$R215)/COUNTIFS(Table_Index[Quarter],"&lt;&gt;''",Table_Index[ID],$Q215,Table_Index[year],$R215)</f>
        <v>6.4240500000000006E-2</v>
      </c>
      <c r="V215">
        <f>SUMIFS(INDEX(Table_Index[],,MATCH(V$12,Table_Index[#Headers],0)),
Table_Index[ID],$Q215,Table_Index[year],$R215)/COUNTIFS(Table_Index[Quarter],"&lt;&gt;''",Table_Index[ID],$Q215,Table_Index[year],$R215)</f>
        <v>9.3211774999999997E-2</v>
      </c>
      <c r="W215">
        <f>SUMIFS(INDEX(Table_Index[],,MATCH(W$12,Table_Index[#Headers],0)),
Table_Index[ID],$Q215,Table_Index[year],$R215)/COUNTIFS(Table_Index[Quarter],"&lt;&gt;''",Table_Index[ID],$Q215,Table_Index[year],$R215)</f>
        <v>8.8175000000000002E-5</v>
      </c>
      <c r="X215">
        <f>SUMIFS(INDEX(Table_Index[],,MATCH(X$12,Table_Index[#Headers],0)),
Table_Index[ID],$Q215,Table_Index[year],$R215)/COUNTIFS(Table_Index[Quarter],"&lt;&gt;''",Table_Index[ID],$Q215,Table_Index[year],$R215)</f>
        <v>0.28678179999999998</v>
      </c>
      <c r="Y215">
        <f>SUMIFS(INDEX(Table_Index[],,MATCH(Y$12,Table_Index[#Headers],0)),
Table_Index[ID],$Q215,Table_Index[year],$R215)/COUNTIFS(Table_Index[Quarter],"&lt;&gt;''",Table_Index[ID],$Q215,Table_Index[year],$R215)</f>
        <v>0.10251680000000001</v>
      </c>
      <c r="Z215">
        <f>SUMIFS(INDEX(Table_Index[],,MATCH(Z$12,Table_Index[#Headers],0)),
Table_Index[ID],$Q215,Table_Index[year],$R215)/COUNTIFS(Table_Index[Quarter],"&lt;&gt;''",Table_Index[ID],$Q215,Table_Index[year],$R215)</f>
        <v>0.26611792499999998</v>
      </c>
      <c r="AA215">
        <f>SUMIFS(INDEX(Table_Index[],,MATCH(AA$12,Table_Index[#Headers],0)),
Table_Index[ID],$Q215,Table_Index[year],$R215)/COUNTIFS(Table_Index[Quarter],"&lt;&gt;''",Table_Index[ID],$Q215,Table_Index[year],$R215)</f>
        <v>4.7710700000000002E-2</v>
      </c>
      <c r="AB215">
        <f>SUMIFS(INDEX(Table_Index[],,MATCH(AB$12,Table_Index[#Headers],0)),
Table_Index[ID],$Q215,Table_Index[year],$R215)/COUNTIFS(Table_Index[Quarter],"&lt;&gt;''",Table_Index[ID],$Q215,Table_Index[year],$R215)</f>
        <v>2.028365E-2</v>
      </c>
      <c r="AC215" s="24">
        <f t="shared" si="14"/>
        <v>1.0000000250000001</v>
      </c>
      <c r="AD215">
        <f>COUNTIFS(Table_Index[Quarter],"&lt;&gt;''",Table_Index[ID],$Q215,Table_Index[year],$R215)</f>
        <v>4</v>
      </c>
      <c r="AE215" s="34">
        <f t="shared" si="15"/>
        <v>0.81176704845514558</v>
      </c>
    </row>
    <row r="216" spans="1:31" x14ac:dyDescent="0.3">
      <c r="A216">
        <v>9113</v>
      </c>
      <c r="B216">
        <v>2004</v>
      </c>
      <c r="C216">
        <v>2</v>
      </c>
      <c r="D216">
        <v>2.8279999999999998E-3</v>
      </c>
      <c r="E216">
        <v>3.8160999999999998E-3</v>
      </c>
      <c r="F216">
        <v>2.7258E-3</v>
      </c>
      <c r="G216">
        <v>6.4057000000000003E-3</v>
      </c>
      <c r="H216">
        <v>0</v>
      </c>
      <c r="I216">
        <v>1.5332699999999999E-2</v>
      </c>
      <c r="J216">
        <v>1.2129900000000001E-2</v>
      </c>
      <c r="K216">
        <v>0.95403590000000005</v>
      </c>
      <c r="L216">
        <v>1.3629E-3</v>
      </c>
      <c r="M216">
        <v>1.3629E-3</v>
      </c>
      <c r="O216" t="str">
        <f>Table_Index[[#This Row],[ID]]&amp;Table_Index[[#This Row],[year]]</f>
        <v>91132004</v>
      </c>
      <c r="P216" t="str">
        <v>91502004</v>
      </c>
      <c r="Q216" t="str">
        <f t="shared" si="12"/>
        <v>9150</v>
      </c>
      <c r="R216" t="str">
        <f t="shared" si="13"/>
        <v>2004</v>
      </c>
      <c r="S216">
        <f>SUMIFS(INDEX(Table_Index[],,MATCH(S$12,Table_Index[#Headers],0)),
Table_Index[ID],$Q216,Table_Index[year],$R216)/COUNTIFS(Table_Index[Quarter],"&lt;&gt;''",Table_Index[ID],$Q216,Table_Index[year],$R216)</f>
        <v>7.4144175000000007E-2</v>
      </c>
      <c r="T216">
        <f>SUMIFS(INDEX(Table_Index[],,MATCH(T$12,Table_Index[#Headers],0)),
Table_Index[ID],$Q216,Table_Index[year],$R216)/COUNTIFS(Table_Index[Quarter],"&lt;&gt;''",Table_Index[ID],$Q216,Table_Index[year],$R216)</f>
        <v>0.23909307499999999</v>
      </c>
      <c r="U216">
        <f>SUMIFS(INDEX(Table_Index[],,MATCH(U$12,Table_Index[#Headers],0)),
Table_Index[ID],$Q216,Table_Index[year],$R216)/COUNTIFS(Table_Index[Quarter],"&lt;&gt;''",Table_Index[ID],$Q216,Table_Index[year],$R216)</f>
        <v>8.8957599999999998E-2</v>
      </c>
      <c r="V216">
        <f>SUMIFS(INDEX(Table_Index[],,MATCH(V$12,Table_Index[#Headers],0)),
Table_Index[ID],$Q216,Table_Index[year],$R216)/COUNTIFS(Table_Index[Quarter],"&lt;&gt;''",Table_Index[ID],$Q216,Table_Index[year],$R216)</f>
        <v>8.9088049999999988E-2</v>
      </c>
      <c r="W216">
        <f>SUMIFS(INDEX(Table_Index[],,MATCH(W$12,Table_Index[#Headers],0)),
Table_Index[ID],$Q216,Table_Index[year],$R216)/COUNTIFS(Table_Index[Quarter],"&lt;&gt;''",Table_Index[ID],$Q216,Table_Index[year],$R216)</f>
        <v>5.1883250000000006E-2</v>
      </c>
      <c r="X216">
        <f>SUMIFS(INDEX(Table_Index[],,MATCH(X$12,Table_Index[#Headers],0)),
Table_Index[ID],$Q216,Table_Index[year],$R216)/COUNTIFS(Table_Index[Quarter],"&lt;&gt;''",Table_Index[ID],$Q216,Table_Index[year],$R216)</f>
        <v>0.19894424999999999</v>
      </c>
      <c r="Y216">
        <f>SUMIFS(INDEX(Table_Index[],,MATCH(Y$12,Table_Index[#Headers],0)),
Table_Index[ID],$Q216,Table_Index[year],$R216)/COUNTIFS(Table_Index[Quarter],"&lt;&gt;''",Table_Index[ID],$Q216,Table_Index[year],$R216)</f>
        <v>0.13593762500000001</v>
      </c>
      <c r="Z216">
        <f>SUMIFS(INDEX(Table_Index[],,MATCH(Z$12,Table_Index[#Headers],0)),
Table_Index[ID],$Q216,Table_Index[year],$R216)/COUNTIFS(Table_Index[Quarter],"&lt;&gt;''",Table_Index[ID],$Q216,Table_Index[year],$R216)</f>
        <v>5.6238700000000003E-2</v>
      </c>
      <c r="AA216">
        <f>SUMIFS(INDEX(Table_Index[],,MATCH(AA$12,Table_Index[#Headers],0)),
Table_Index[ID],$Q216,Table_Index[year],$R216)/COUNTIFS(Table_Index[Quarter],"&lt;&gt;''",Table_Index[ID],$Q216,Table_Index[year],$R216)</f>
        <v>5.6613049999999998E-2</v>
      </c>
      <c r="AB216">
        <f>SUMIFS(INDEX(Table_Index[],,MATCH(AB$12,Table_Index[#Headers],0)),
Table_Index[ID],$Q216,Table_Index[year],$R216)/COUNTIFS(Table_Index[Quarter],"&lt;&gt;''",Table_Index[ID],$Q216,Table_Index[year],$R216)</f>
        <v>9.1001999999999993E-3</v>
      </c>
      <c r="AC216" s="24">
        <f t="shared" si="14"/>
        <v>0.99999997499999993</v>
      </c>
      <c r="AD216">
        <f>COUNTIFS(Table_Index[Quarter],"&lt;&gt;''",Table_Index[ID],$Q216,Table_Index[year],$R216)</f>
        <v>4</v>
      </c>
      <c r="AE216" s="34">
        <f t="shared" si="15"/>
        <v>0.8542866409727532</v>
      </c>
    </row>
    <row r="217" spans="1:31" x14ac:dyDescent="0.3">
      <c r="A217">
        <v>9113</v>
      </c>
      <c r="B217">
        <v>2004</v>
      </c>
      <c r="C217">
        <v>3</v>
      </c>
      <c r="D217">
        <v>0.28065489999999998</v>
      </c>
      <c r="E217">
        <v>5.0116899999999999E-2</v>
      </c>
      <c r="F217">
        <v>7.0163699999999996E-2</v>
      </c>
      <c r="G217">
        <v>7.6845999999999998E-2</v>
      </c>
      <c r="H217">
        <v>0</v>
      </c>
      <c r="I217">
        <v>0.3174073</v>
      </c>
      <c r="J217">
        <v>8.0187099999999997E-2</v>
      </c>
      <c r="K217">
        <v>3.8422999999999999E-2</v>
      </c>
      <c r="L217">
        <v>7.6845999999999998E-2</v>
      </c>
      <c r="M217">
        <v>9.3551999999999993E-3</v>
      </c>
      <c r="O217" t="str">
        <f>Table_Index[[#This Row],[ID]]&amp;Table_Index[[#This Row],[year]]</f>
        <v>91132004</v>
      </c>
      <c r="P217" t="str">
        <v>91502005</v>
      </c>
      <c r="Q217" t="str">
        <f t="shared" si="12"/>
        <v>9150</v>
      </c>
      <c r="R217" t="str">
        <f t="shared" si="13"/>
        <v>2005</v>
      </c>
      <c r="S217">
        <f>SUMIFS(INDEX(Table_Index[],,MATCH(S$12,Table_Index[#Headers],0)),
Table_Index[ID],$Q217,Table_Index[year],$R217)/COUNTIFS(Table_Index[Quarter],"&lt;&gt;''",Table_Index[ID],$Q217,Table_Index[year],$R217)</f>
        <v>0.13052750000000002</v>
      </c>
      <c r="T217">
        <f>SUMIFS(INDEX(Table_Index[],,MATCH(T$12,Table_Index[#Headers],0)),
Table_Index[ID],$Q217,Table_Index[year],$R217)/COUNTIFS(Table_Index[Quarter],"&lt;&gt;''",Table_Index[ID],$Q217,Table_Index[year],$R217)</f>
        <v>0.19207066666666664</v>
      </c>
      <c r="U217">
        <f>SUMIFS(INDEX(Table_Index[],,MATCH(U$12,Table_Index[#Headers],0)),
Table_Index[ID],$Q217,Table_Index[year],$R217)/COUNTIFS(Table_Index[Quarter],"&lt;&gt;''",Table_Index[ID],$Q217,Table_Index[year],$R217)</f>
        <v>8.0438033333333339E-2</v>
      </c>
      <c r="V217">
        <f>SUMIFS(INDEX(Table_Index[],,MATCH(V$12,Table_Index[#Headers],0)),
Table_Index[ID],$Q217,Table_Index[year],$R217)/COUNTIFS(Table_Index[Quarter],"&lt;&gt;''",Table_Index[ID],$Q217,Table_Index[year],$R217)</f>
        <v>9.9448066666666668E-2</v>
      </c>
      <c r="W217">
        <f>SUMIFS(INDEX(Table_Index[],,MATCH(W$12,Table_Index[#Headers],0)),
Table_Index[ID],$Q217,Table_Index[year],$R217)/COUNTIFS(Table_Index[Quarter],"&lt;&gt;''",Table_Index[ID],$Q217,Table_Index[year],$R217)</f>
        <v>1.07043E-2</v>
      </c>
      <c r="X217">
        <f>SUMIFS(INDEX(Table_Index[],,MATCH(X$12,Table_Index[#Headers],0)),
Table_Index[ID],$Q217,Table_Index[year],$R217)/COUNTIFS(Table_Index[Quarter],"&lt;&gt;''",Table_Index[ID],$Q217,Table_Index[year],$R217)</f>
        <v>0.26022883333333335</v>
      </c>
      <c r="Y217">
        <f>SUMIFS(INDEX(Table_Index[],,MATCH(Y$12,Table_Index[#Headers],0)),
Table_Index[ID],$Q217,Table_Index[year],$R217)/COUNTIFS(Table_Index[Quarter],"&lt;&gt;''",Table_Index[ID],$Q217,Table_Index[year],$R217)</f>
        <v>0.12993083333333333</v>
      </c>
      <c r="Z217">
        <f>SUMIFS(INDEX(Table_Index[],,MATCH(Z$12,Table_Index[#Headers],0)),
Table_Index[ID],$Q217,Table_Index[year],$R217)/COUNTIFS(Table_Index[Quarter],"&lt;&gt;''",Table_Index[ID],$Q217,Table_Index[year],$R217)</f>
        <v>4.1010333333333336E-2</v>
      </c>
      <c r="AA217">
        <f>SUMIFS(INDEX(Table_Index[],,MATCH(AA$12,Table_Index[#Headers],0)),
Table_Index[ID],$Q217,Table_Index[year],$R217)/COUNTIFS(Table_Index[Quarter],"&lt;&gt;''",Table_Index[ID],$Q217,Table_Index[year],$R217)</f>
        <v>4.8586566666666664E-2</v>
      </c>
      <c r="AB217">
        <f>SUMIFS(INDEX(Table_Index[],,MATCH(AB$12,Table_Index[#Headers],0)),
Table_Index[ID],$Q217,Table_Index[year],$R217)/COUNTIFS(Table_Index[Quarter],"&lt;&gt;''",Table_Index[ID],$Q217,Table_Index[year],$R217)</f>
        <v>7.054833333333334E-3</v>
      </c>
      <c r="AC217" s="24">
        <f t="shared" si="14"/>
        <v>0.9999999666666668</v>
      </c>
      <c r="AD217">
        <f>COUNTIFS(Table_Index[Quarter],"&lt;&gt;''",Table_Index[ID],$Q217,Table_Index[year],$R217)</f>
        <v>3</v>
      </c>
      <c r="AE217" s="34">
        <f t="shared" si="15"/>
        <v>0.84090331381856109</v>
      </c>
    </row>
    <row r="218" spans="1:31" x14ac:dyDescent="0.3">
      <c r="A218">
        <v>9113</v>
      </c>
      <c r="B218">
        <v>2004</v>
      </c>
      <c r="C218">
        <v>4</v>
      </c>
      <c r="D218">
        <v>5.7161E-3</v>
      </c>
      <c r="E218">
        <v>0.17829149999999999</v>
      </c>
      <c r="F218">
        <v>7.4140999999999999E-2</v>
      </c>
      <c r="G218">
        <v>7.9436800000000002E-2</v>
      </c>
      <c r="H218">
        <v>3.9718400000000001E-2</v>
      </c>
      <c r="I218">
        <v>0.3459914</v>
      </c>
      <c r="J218">
        <v>0.15710830000000001</v>
      </c>
      <c r="K218">
        <v>3.8835799999999997E-2</v>
      </c>
      <c r="L218">
        <v>7.7671500000000004E-2</v>
      </c>
      <c r="M218">
        <v>3.0891999999999998E-3</v>
      </c>
      <c r="O218" t="str">
        <f>Table_Index[[#This Row],[ID]]&amp;Table_Index[[#This Row],[year]]</f>
        <v>91132004</v>
      </c>
      <c r="P218" t="str">
        <v>91512003</v>
      </c>
      <c r="Q218" t="str">
        <f t="shared" si="12"/>
        <v>9151</v>
      </c>
      <c r="R218" t="str">
        <f t="shared" si="13"/>
        <v>2003</v>
      </c>
      <c r="S218">
        <f>SUMIFS(INDEX(Table_Index[],,MATCH(S$12,Table_Index[#Headers],0)),
Table_Index[ID],$Q218,Table_Index[year],$R218)/COUNTIFS(Table_Index[Quarter],"&lt;&gt;''",Table_Index[ID],$Q218,Table_Index[year],$R218)</f>
        <v>1.2651550000000001E-2</v>
      </c>
      <c r="T218">
        <f>SUMIFS(INDEX(Table_Index[],,MATCH(T$12,Table_Index[#Headers],0)),
Table_Index[ID],$Q218,Table_Index[year],$R218)/COUNTIFS(Table_Index[Quarter],"&lt;&gt;''",Table_Index[ID],$Q218,Table_Index[year],$R218)</f>
        <v>6.8110324999999999E-2</v>
      </c>
      <c r="U218">
        <f>SUMIFS(INDEX(Table_Index[],,MATCH(U$12,Table_Index[#Headers],0)),
Table_Index[ID],$Q218,Table_Index[year],$R218)/COUNTIFS(Table_Index[Quarter],"&lt;&gt;''",Table_Index[ID],$Q218,Table_Index[year],$R218)</f>
        <v>5.1606424999999997E-2</v>
      </c>
      <c r="V218">
        <f>SUMIFS(INDEX(Table_Index[],,MATCH(V$12,Table_Index[#Headers],0)),
Table_Index[ID],$Q218,Table_Index[year],$R218)/COUNTIFS(Table_Index[Quarter],"&lt;&gt;''",Table_Index[ID],$Q218,Table_Index[year],$R218)</f>
        <v>8.4482024999999988E-2</v>
      </c>
      <c r="W218">
        <f>SUMIFS(INDEX(Table_Index[],,MATCH(W$12,Table_Index[#Headers],0)),
Table_Index[ID],$Q218,Table_Index[year],$R218)/COUNTIFS(Table_Index[Quarter],"&lt;&gt;''",Table_Index[ID],$Q218,Table_Index[year],$R218)</f>
        <v>8.7221999999999994E-3</v>
      </c>
      <c r="X218">
        <f>SUMIFS(INDEX(Table_Index[],,MATCH(X$12,Table_Index[#Headers],0)),
Table_Index[ID],$Q218,Table_Index[year],$R218)/COUNTIFS(Table_Index[Quarter],"&lt;&gt;''",Table_Index[ID],$Q218,Table_Index[year],$R218)</f>
        <v>9.4964825000000003E-2</v>
      </c>
      <c r="Y218">
        <f>SUMIFS(INDEX(Table_Index[],,MATCH(Y$12,Table_Index[#Headers],0)),
Table_Index[ID],$Q218,Table_Index[year],$R218)/COUNTIFS(Table_Index[Quarter],"&lt;&gt;''",Table_Index[ID],$Q218,Table_Index[year],$R218)</f>
        <v>8.5900449999999989E-2</v>
      </c>
      <c r="Z218">
        <f>SUMIFS(INDEX(Table_Index[],,MATCH(Z$12,Table_Index[#Headers],0)),
Table_Index[ID],$Q218,Table_Index[year],$R218)/COUNTIFS(Table_Index[Quarter],"&lt;&gt;''",Table_Index[ID],$Q218,Table_Index[year],$R218)</f>
        <v>0.535498425</v>
      </c>
      <c r="AA218">
        <f>SUMIFS(INDEX(Table_Index[],,MATCH(AA$12,Table_Index[#Headers],0)),
Table_Index[ID],$Q218,Table_Index[year],$R218)/COUNTIFS(Table_Index[Quarter],"&lt;&gt;''",Table_Index[ID],$Q218,Table_Index[year],$R218)</f>
        <v>5.3692224999999996E-2</v>
      </c>
      <c r="AB218">
        <f>SUMIFS(INDEX(Table_Index[],,MATCH(AB$12,Table_Index[#Headers],0)),
Table_Index[ID],$Q218,Table_Index[year],$R218)/COUNTIFS(Table_Index[Quarter],"&lt;&gt;''",Table_Index[ID],$Q218,Table_Index[year],$R218)</f>
        <v>4.3715999999999998E-3</v>
      </c>
      <c r="AC218" s="24">
        <f t="shared" si="14"/>
        <v>1.0000000499999999</v>
      </c>
      <c r="AD218">
        <f>COUNTIFS(Table_Index[Quarter],"&lt;&gt;''",Table_Index[ID],$Q218,Table_Index[year],$R218)</f>
        <v>4</v>
      </c>
      <c r="AE218" s="34">
        <f t="shared" si="15"/>
        <v>0.67926667510179639</v>
      </c>
    </row>
    <row r="219" spans="1:31" x14ac:dyDescent="0.3">
      <c r="A219">
        <v>9113</v>
      </c>
      <c r="B219">
        <v>2005</v>
      </c>
      <c r="C219">
        <v>1</v>
      </c>
      <c r="D219">
        <v>0.1134952</v>
      </c>
      <c r="E219">
        <v>0.1389456</v>
      </c>
      <c r="F219">
        <v>6.05307E-2</v>
      </c>
      <c r="G219">
        <v>0.10180169999999999</v>
      </c>
      <c r="H219">
        <v>1.7379700000000001E-2</v>
      </c>
      <c r="I219">
        <v>0.22217529999999999</v>
      </c>
      <c r="J219">
        <v>0.1238129</v>
      </c>
      <c r="K219">
        <v>0.1183101</v>
      </c>
      <c r="L219">
        <v>9.6298900000000007E-2</v>
      </c>
      <c r="M219">
        <v>7.2499000000000001E-3</v>
      </c>
      <c r="O219" t="str">
        <f>Table_Index[[#This Row],[ID]]&amp;Table_Index[[#This Row],[year]]</f>
        <v>91132005</v>
      </c>
      <c r="P219" t="str">
        <v>91512004</v>
      </c>
      <c r="Q219" t="str">
        <f t="shared" si="12"/>
        <v>9151</v>
      </c>
      <c r="R219" t="str">
        <f t="shared" si="13"/>
        <v>2004</v>
      </c>
      <c r="S219">
        <f>SUMIFS(INDEX(Table_Index[],,MATCH(S$12,Table_Index[#Headers],0)),
Table_Index[ID],$Q219,Table_Index[year],$R219)/COUNTIFS(Table_Index[Quarter],"&lt;&gt;''",Table_Index[ID],$Q219,Table_Index[year],$R219)</f>
        <v>0.15630605000000003</v>
      </c>
      <c r="T219">
        <f>SUMIFS(INDEX(Table_Index[],,MATCH(T$12,Table_Index[#Headers],0)),
Table_Index[ID],$Q219,Table_Index[year],$R219)/COUNTIFS(Table_Index[Quarter],"&lt;&gt;''",Table_Index[ID],$Q219,Table_Index[year],$R219)</f>
        <v>5.9343275000000001E-2</v>
      </c>
      <c r="U219">
        <f>SUMIFS(INDEX(Table_Index[],,MATCH(U$12,Table_Index[#Headers],0)),
Table_Index[ID],$Q219,Table_Index[year],$R219)/COUNTIFS(Table_Index[Quarter],"&lt;&gt;''",Table_Index[ID],$Q219,Table_Index[year],$R219)</f>
        <v>2.7228425000000001E-2</v>
      </c>
      <c r="V219">
        <f>SUMIFS(INDEX(Table_Index[],,MATCH(V$12,Table_Index[#Headers],0)),
Table_Index[ID],$Q219,Table_Index[year],$R219)/COUNTIFS(Table_Index[Quarter],"&lt;&gt;''",Table_Index[ID],$Q219,Table_Index[year],$R219)</f>
        <v>0.109707</v>
      </c>
      <c r="W219">
        <f>SUMIFS(INDEX(Table_Index[],,MATCH(W$12,Table_Index[#Headers],0)),
Table_Index[ID],$Q219,Table_Index[year],$R219)/COUNTIFS(Table_Index[Quarter],"&lt;&gt;''",Table_Index[ID],$Q219,Table_Index[year],$R219)</f>
        <v>2.3522825000000001E-2</v>
      </c>
      <c r="X219">
        <f>SUMIFS(INDEX(Table_Index[],,MATCH(X$12,Table_Index[#Headers],0)),
Table_Index[ID],$Q219,Table_Index[year],$R219)/COUNTIFS(Table_Index[Quarter],"&lt;&gt;''",Table_Index[ID],$Q219,Table_Index[year],$R219)</f>
        <v>0.195477975</v>
      </c>
      <c r="Y219">
        <f>SUMIFS(INDEX(Table_Index[],,MATCH(Y$12,Table_Index[#Headers],0)),
Table_Index[ID],$Q219,Table_Index[year],$R219)/COUNTIFS(Table_Index[Quarter],"&lt;&gt;''",Table_Index[ID],$Q219,Table_Index[year],$R219)</f>
        <v>0.1044552</v>
      </c>
      <c r="Z219">
        <f>SUMIFS(INDEX(Table_Index[],,MATCH(Z$12,Table_Index[#Headers],0)),
Table_Index[ID],$Q219,Table_Index[year],$R219)/COUNTIFS(Table_Index[Quarter],"&lt;&gt;''",Table_Index[ID],$Q219,Table_Index[year],$R219)</f>
        <v>0.26678702500000001</v>
      </c>
      <c r="AA219">
        <f>SUMIFS(INDEX(Table_Index[],,MATCH(AA$12,Table_Index[#Headers],0)),
Table_Index[ID],$Q219,Table_Index[year],$R219)/COUNTIFS(Table_Index[Quarter],"&lt;&gt;''",Table_Index[ID],$Q219,Table_Index[year],$R219)</f>
        <v>4.646610000000001E-2</v>
      </c>
      <c r="AB219">
        <f>SUMIFS(INDEX(Table_Index[],,MATCH(AB$12,Table_Index[#Headers],0)),
Table_Index[ID],$Q219,Table_Index[year],$R219)/COUNTIFS(Table_Index[Quarter],"&lt;&gt;''",Table_Index[ID],$Q219,Table_Index[year],$R219)</f>
        <v>1.0672650000000001E-2</v>
      </c>
      <c r="AC219" s="24">
        <f t="shared" si="14"/>
        <v>0.99996652499999994</v>
      </c>
      <c r="AD219">
        <f>COUNTIFS(Table_Index[Quarter],"&lt;&gt;''",Table_Index[ID],$Q219,Table_Index[year],$R219)</f>
        <v>4</v>
      </c>
      <c r="AE219" s="34">
        <f t="shared" si="15"/>
        <v>0.83614561003998689</v>
      </c>
    </row>
    <row r="220" spans="1:31" x14ac:dyDescent="0.3">
      <c r="A220">
        <v>9113</v>
      </c>
      <c r="B220">
        <v>2005</v>
      </c>
      <c r="C220">
        <v>2</v>
      </c>
      <c r="D220">
        <v>0.1857827</v>
      </c>
      <c r="E220">
        <v>0.12711449999999999</v>
      </c>
      <c r="F220">
        <v>6.7049399999999995E-2</v>
      </c>
      <c r="G220">
        <v>9.2751700000000006E-2</v>
      </c>
      <c r="H220">
        <v>1.5365500000000001E-2</v>
      </c>
      <c r="I220">
        <v>0.26726640000000002</v>
      </c>
      <c r="J220">
        <v>0.1075584</v>
      </c>
      <c r="K220">
        <v>3.3524699999999998E-2</v>
      </c>
      <c r="L220">
        <v>9.6383499999999997E-2</v>
      </c>
      <c r="M220">
        <v>7.2031999999999999E-3</v>
      </c>
      <c r="O220" t="str">
        <f>Table_Index[[#This Row],[ID]]&amp;Table_Index[[#This Row],[year]]</f>
        <v>91132005</v>
      </c>
      <c r="P220" t="str">
        <v>91512005</v>
      </c>
      <c r="Q220" t="str">
        <f t="shared" si="12"/>
        <v>9151</v>
      </c>
      <c r="R220" t="str">
        <f t="shared" si="13"/>
        <v>2005</v>
      </c>
      <c r="S220">
        <f>SUMIFS(INDEX(Table_Index[],,MATCH(S$12,Table_Index[#Headers],0)),
Table_Index[ID],$Q220,Table_Index[year],$R220)/COUNTIFS(Table_Index[Quarter],"&lt;&gt;''",Table_Index[ID],$Q220,Table_Index[year],$R220)</f>
        <v>0.22150076666666663</v>
      </c>
      <c r="T220">
        <f>SUMIFS(INDEX(Table_Index[],,MATCH(T$12,Table_Index[#Headers],0)),
Table_Index[ID],$Q220,Table_Index[year],$R220)/COUNTIFS(Table_Index[Quarter],"&lt;&gt;''",Table_Index[ID],$Q220,Table_Index[year],$R220)</f>
        <v>0.16173190000000001</v>
      </c>
      <c r="U220">
        <f>SUMIFS(INDEX(Table_Index[],,MATCH(U$12,Table_Index[#Headers],0)),
Table_Index[ID],$Q220,Table_Index[year],$R220)/COUNTIFS(Table_Index[Quarter],"&lt;&gt;''",Table_Index[ID],$Q220,Table_Index[year],$R220)</f>
        <v>8.9970533333333338E-2</v>
      </c>
      <c r="V220">
        <f>SUMIFS(INDEX(Table_Index[],,MATCH(V$12,Table_Index[#Headers],0)),
Table_Index[ID],$Q220,Table_Index[year],$R220)/COUNTIFS(Table_Index[Quarter],"&lt;&gt;''",Table_Index[ID],$Q220,Table_Index[year],$R220)</f>
        <v>8.0950033333333324E-2</v>
      </c>
      <c r="W220">
        <f>SUMIFS(INDEX(Table_Index[],,MATCH(W$12,Table_Index[#Headers],0)),
Table_Index[ID],$Q220,Table_Index[year],$R220)/COUNTIFS(Table_Index[Quarter],"&lt;&gt;''",Table_Index[ID],$Q220,Table_Index[year],$R220)</f>
        <v>3.7443533333333334E-2</v>
      </c>
      <c r="X220">
        <f>SUMIFS(INDEX(Table_Index[],,MATCH(X$12,Table_Index[#Headers],0)),
Table_Index[ID],$Q220,Table_Index[year],$R220)/COUNTIFS(Table_Index[Quarter],"&lt;&gt;''",Table_Index[ID],$Q220,Table_Index[year],$R220)</f>
        <v>0.16301716666666666</v>
      </c>
      <c r="Y220">
        <f>SUMIFS(INDEX(Table_Index[],,MATCH(Y$12,Table_Index[#Headers],0)),
Table_Index[ID],$Q220,Table_Index[year],$R220)/COUNTIFS(Table_Index[Quarter],"&lt;&gt;''",Table_Index[ID],$Q220,Table_Index[year],$R220)</f>
        <v>6.8763466666666662E-2</v>
      </c>
      <c r="Z220">
        <f>SUMIFS(INDEX(Table_Index[],,MATCH(Z$12,Table_Index[#Headers],0)),
Table_Index[ID],$Q220,Table_Index[year],$R220)/COUNTIFS(Table_Index[Quarter],"&lt;&gt;''",Table_Index[ID],$Q220,Table_Index[year],$R220)</f>
        <v>4.5602233333333332E-2</v>
      </c>
      <c r="AA220">
        <f>SUMIFS(INDEX(Table_Index[],,MATCH(AA$12,Table_Index[#Headers],0)),
Table_Index[ID],$Q220,Table_Index[year],$R220)/COUNTIFS(Table_Index[Quarter],"&lt;&gt;''",Table_Index[ID],$Q220,Table_Index[year],$R220)</f>
        <v>0.11812863333333334</v>
      </c>
      <c r="AB220">
        <f>SUMIFS(INDEX(Table_Index[],,MATCH(AB$12,Table_Index[#Headers],0)),
Table_Index[ID],$Q220,Table_Index[year],$R220)/COUNTIFS(Table_Index[Quarter],"&lt;&gt;''",Table_Index[ID],$Q220,Table_Index[year],$R220)</f>
        <v>1.2891733333333334E-2</v>
      </c>
      <c r="AC220" s="24">
        <f t="shared" si="14"/>
        <v>1</v>
      </c>
      <c r="AD220">
        <f>COUNTIFS(Table_Index[Quarter],"&lt;&gt;''",Table_Index[ID],$Q220,Table_Index[year],$R220)</f>
        <v>3</v>
      </c>
      <c r="AE220" s="34">
        <f t="shared" si="15"/>
        <v>0.86122743447245997</v>
      </c>
    </row>
    <row r="221" spans="1:31" x14ac:dyDescent="0.3">
      <c r="A221">
        <v>9113</v>
      </c>
      <c r="B221">
        <v>2005</v>
      </c>
      <c r="C221">
        <v>3</v>
      </c>
      <c r="D221">
        <v>9.8762799999999998E-2</v>
      </c>
      <c r="E221">
        <v>0.11193110000000001</v>
      </c>
      <c r="F221">
        <v>7.6157100000000005E-2</v>
      </c>
      <c r="G221">
        <v>2.6536299999999999E-2</v>
      </c>
      <c r="H221">
        <v>9.5104999999999999E-3</v>
      </c>
      <c r="I221">
        <v>0.3977945</v>
      </c>
      <c r="J221">
        <v>0.1272942</v>
      </c>
      <c r="K221">
        <v>3.8407700000000003E-2</v>
      </c>
      <c r="L221">
        <v>8.8020699999999993E-2</v>
      </c>
      <c r="M221">
        <v>2.5585E-2</v>
      </c>
      <c r="O221" t="str">
        <f>Table_Index[[#This Row],[ID]]&amp;Table_Index[[#This Row],[year]]</f>
        <v>91132005</v>
      </c>
      <c r="P221" t="str">
        <v>91522003</v>
      </c>
      <c r="Q221" t="str">
        <f t="shared" si="12"/>
        <v>9152</v>
      </c>
      <c r="R221" t="str">
        <f t="shared" si="13"/>
        <v>2003</v>
      </c>
      <c r="S221">
        <f>SUMIFS(INDEX(Table_Index[],,MATCH(S$12,Table_Index[#Headers],0)),
Table_Index[ID],$Q221,Table_Index[year],$R221)/COUNTIFS(Table_Index[Quarter],"&lt;&gt;''",Table_Index[ID],$Q221,Table_Index[year],$R221)</f>
        <v>4.857475E-3</v>
      </c>
      <c r="T221">
        <f>SUMIFS(INDEX(Table_Index[],,MATCH(T$12,Table_Index[#Headers],0)),
Table_Index[ID],$Q221,Table_Index[year],$R221)/COUNTIFS(Table_Index[Quarter],"&lt;&gt;''",Table_Index[ID],$Q221,Table_Index[year],$R221)</f>
        <v>2.0324749999999997E-3</v>
      </c>
      <c r="U221">
        <f>SUMIFS(INDEX(Table_Index[],,MATCH(U$12,Table_Index[#Headers],0)),
Table_Index[ID],$Q221,Table_Index[year],$R221)/COUNTIFS(Table_Index[Quarter],"&lt;&gt;''",Table_Index[ID],$Q221,Table_Index[year],$R221)</f>
        <v>2.410475E-3</v>
      </c>
      <c r="V221">
        <f>SUMIFS(INDEX(Table_Index[],,MATCH(V$12,Table_Index[#Headers],0)),
Table_Index[ID],$Q221,Table_Index[year],$R221)/COUNTIFS(Table_Index[Quarter],"&lt;&gt;''",Table_Index[ID],$Q221,Table_Index[year],$R221)</f>
        <v>1.592025E-3</v>
      </c>
      <c r="W221">
        <f>SUMIFS(INDEX(Table_Index[],,MATCH(W$12,Table_Index[#Headers],0)),
Table_Index[ID],$Q221,Table_Index[year],$R221)/COUNTIFS(Table_Index[Quarter],"&lt;&gt;''",Table_Index[ID],$Q221,Table_Index[year],$R221)</f>
        <v>4.8387500000000004E-4</v>
      </c>
      <c r="X221">
        <f>SUMIFS(INDEX(Table_Index[],,MATCH(X$12,Table_Index[#Headers],0)),
Table_Index[ID],$Q221,Table_Index[year],$R221)/COUNTIFS(Table_Index[Quarter],"&lt;&gt;''",Table_Index[ID],$Q221,Table_Index[year],$R221)</f>
        <v>8.0149499999999999E-3</v>
      </c>
      <c r="Y221">
        <f>SUMIFS(INDEX(Table_Index[],,MATCH(Y$12,Table_Index[#Headers],0)),
Table_Index[ID],$Q221,Table_Index[year],$R221)/COUNTIFS(Table_Index[Quarter],"&lt;&gt;''",Table_Index[ID],$Q221,Table_Index[year],$R221)</f>
        <v>4.0973749999999995E-3</v>
      </c>
      <c r="Z221">
        <f>SUMIFS(INDEX(Table_Index[],,MATCH(Z$12,Table_Index[#Headers],0)),
Table_Index[ID],$Q221,Table_Index[year],$R221)/COUNTIFS(Table_Index[Quarter],"&lt;&gt;''",Table_Index[ID],$Q221,Table_Index[year],$R221)</f>
        <v>0.97388579999999991</v>
      </c>
      <c r="AA221">
        <f>SUMIFS(INDEX(Table_Index[],,MATCH(AA$12,Table_Index[#Headers],0)),
Table_Index[ID],$Q221,Table_Index[year],$R221)/COUNTIFS(Table_Index[Quarter],"&lt;&gt;''",Table_Index[ID],$Q221,Table_Index[year],$R221)</f>
        <v>2.3001750000000002E-3</v>
      </c>
      <c r="AB221">
        <f>SUMIFS(INDEX(Table_Index[],,MATCH(AB$12,Table_Index[#Headers],0)),
Table_Index[ID],$Q221,Table_Index[year],$R221)/COUNTIFS(Table_Index[Quarter],"&lt;&gt;''",Table_Index[ID],$Q221,Table_Index[year],$R221)</f>
        <v>3.2537500000000003E-4</v>
      </c>
      <c r="AC221" s="24">
        <f t="shared" si="14"/>
        <v>0.99999999999999989</v>
      </c>
      <c r="AD221">
        <f>COUNTIFS(Table_Index[Quarter],"&lt;&gt;''",Table_Index[ID],$Q221,Table_Index[year],$R221)</f>
        <v>4</v>
      </c>
      <c r="AE221" s="34">
        <f t="shared" si="15"/>
        <v>5.1423718892702697E-2</v>
      </c>
    </row>
    <row r="222" spans="1:31" x14ac:dyDescent="0.3">
      <c r="A222">
        <v>9113</v>
      </c>
      <c r="B222">
        <v>2005</v>
      </c>
      <c r="C222">
        <v>4</v>
      </c>
      <c r="D222">
        <v>6.8486400000000003E-2</v>
      </c>
      <c r="E222">
        <v>7.9381900000000005E-2</v>
      </c>
      <c r="F222">
        <v>5.9769900000000001E-2</v>
      </c>
      <c r="G222">
        <v>7.4712399999999998E-2</v>
      </c>
      <c r="H222">
        <v>8.5919200000000001E-2</v>
      </c>
      <c r="I222">
        <v>0.21293029999999999</v>
      </c>
      <c r="J222">
        <v>0.10973380000000001</v>
      </c>
      <c r="K222">
        <v>0.2226429</v>
      </c>
      <c r="L222">
        <v>8.3195400000000003E-2</v>
      </c>
      <c r="M222">
        <v>3.2277999999999999E-3</v>
      </c>
      <c r="O222" t="str">
        <f>Table_Index[[#This Row],[ID]]&amp;Table_Index[[#This Row],[year]]</f>
        <v>91132005</v>
      </c>
      <c r="P222" t="str">
        <v>91522004</v>
      </c>
      <c r="Q222" t="str">
        <f t="shared" si="12"/>
        <v>9152</v>
      </c>
      <c r="R222" t="str">
        <f t="shared" si="13"/>
        <v>2004</v>
      </c>
      <c r="S222">
        <f>SUMIFS(INDEX(Table_Index[],,MATCH(S$12,Table_Index[#Headers],0)),
Table_Index[ID],$Q222,Table_Index[year],$R222)/COUNTIFS(Table_Index[Quarter],"&lt;&gt;''",Table_Index[ID],$Q222,Table_Index[year],$R222)</f>
        <v>3.4927149999999997E-2</v>
      </c>
      <c r="T222">
        <f>SUMIFS(INDEX(Table_Index[],,MATCH(T$12,Table_Index[#Headers],0)),
Table_Index[ID],$Q222,Table_Index[year],$R222)/COUNTIFS(Table_Index[Quarter],"&lt;&gt;''",Table_Index[ID],$Q222,Table_Index[year],$R222)</f>
        <v>0.13388430000000001</v>
      </c>
      <c r="U222">
        <f>SUMIFS(INDEX(Table_Index[],,MATCH(U$12,Table_Index[#Headers],0)),
Table_Index[ID],$Q222,Table_Index[year],$R222)/COUNTIFS(Table_Index[Quarter],"&lt;&gt;''",Table_Index[ID],$Q222,Table_Index[year],$R222)</f>
        <v>8.1608525000000001E-2</v>
      </c>
      <c r="V222">
        <f>SUMIFS(INDEX(Table_Index[],,MATCH(V$12,Table_Index[#Headers],0)),
Table_Index[ID],$Q222,Table_Index[year],$R222)/COUNTIFS(Table_Index[Quarter],"&lt;&gt;''",Table_Index[ID],$Q222,Table_Index[year],$R222)</f>
        <v>9.2023825000000004E-2</v>
      </c>
      <c r="W222">
        <f>SUMIFS(INDEX(Table_Index[],,MATCH(W$12,Table_Index[#Headers],0)),
Table_Index[ID],$Q222,Table_Index[year],$R222)/COUNTIFS(Table_Index[Quarter],"&lt;&gt;''",Table_Index[ID],$Q222,Table_Index[year],$R222)</f>
        <v>0</v>
      </c>
      <c r="X222">
        <f>SUMIFS(INDEX(Table_Index[],,MATCH(X$12,Table_Index[#Headers],0)),
Table_Index[ID],$Q222,Table_Index[year],$R222)/COUNTIFS(Table_Index[Quarter],"&lt;&gt;''",Table_Index[ID],$Q222,Table_Index[year],$R222)</f>
        <v>0.28267074999999997</v>
      </c>
      <c r="Y222">
        <f>SUMIFS(INDEX(Table_Index[],,MATCH(Y$12,Table_Index[#Headers],0)),
Table_Index[ID],$Q222,Table_Index[year],$R222)/COUNTIFS(Table_Index[Quarter],"&lt;&gt;''",Table_Index[ID],$Q222,Table_Index[year],$R222)</f>
        <v>0.23335784999999998</v>
      </c>
      <c r="Z222">
        <f>SUMIFS(INDEX(Table_Index[],,MATCH(Z$12,Table_Index[#Headers],0)),
Table_Index[ID],$Q222,Table_Index[year],$R222)/COUNTIFS(Table_Index[Quarter],"&lt;&gt;''",Table_Index[ID],$Q222,Table_Index[year],$R222)</f>
        <v>6.1099350000000004E-2</v>
      </c>
      <c r="AA222">
        <f>SUMIFS(INDEX(Table_Index[],,MATCH(AA$12,Table_Index[#Headers],0)),
Table_Index[ID],$Q222,Table_Index[year],$R222)/COUNTIFS(Table_Index[Quarter],"&lt;&gt;''",Table_Index[ID],$Q222,Table_Index[year],$R222)</f>
        <v>7.3062749999999996E-2</v>
      </c>
      <c r="AB222">
        <f>SUMIFS(INDEX(Table_Index[],,MATCH(AB$12,Table_Index[#Headers],0)),
Table_Index[ID],$Q222,Table_Index[year],$R222)/COUNTIFS(Table_Index[Quarter],"&lt;&gt;''",Table_Index[ID],$Q222,Table_Index[year],$R222)</f>
        <v>7.3654999999999997E-3</v>
      </c>
      <c r="AC222" s="24">
        <f t="shared" si="14"/>
        <v>0.99999999999999989</v>
      </c>
      <c r="AD222">
        <f>COUNTIFS(Table_Index[Quarter],"&lt;&gt;''",Table_Index[ID],$Q222,Table_Index[year],$R222)</f>
        <v>4</v>
      </c>
      <c r="AE222" s="34">
        <f t="shared" si="15"/>
        <v>0.82224256702566134</v>
      </c>
    </row>
    <row r="223" spans="1:31" x14ac:dyDescent="0.3">
      <c r="A223">
        <v>9114</v>
      </c>
      <c r="B223">
        <v>2003</v>
      </c>
      <c r="C223">
        <v>1</v>
      </c>
      <c r="D223">
        <v>4.6559299999999998E-2</v>
      </c>
      <c r="E223">
        <v>0.2269767</v>
      </c>
      <c r="F223">
        <v>7.7598899999999998E-2</v>
      </c>
      <c r="G223">
        <v>8.1478800000000004E-2</v>
      </c>
      <c r="H223">
        <v>3.3755500000000001E-2</v>
      </c>
      <c r="I223">
        <v>0.32785520000000001</v>
      </c>
      <c r="J223">
        <v>0.1601862</v>
      </c>
      <c r="K223">
        <v>3.6859500000000003E-2</v>
      </c>
      <c r="L223">
        <v>0</v>
      </c>
      <c r="M223">
        <v>4.8498999999999999E-3</v>
      </c>
      <c r="O223" t="str">
        <f>Table_Index[[#This Row],[ID]]&amp;Table_Index[[#This Row],[year]]</f>
        <v>91142003</v>
      </c>
      <c r="P223" t="str">
        <v>91522005</v>
      </c>
      <c r="Q223" t="str">
        <f t="shared" si="12"/>
        <v>9152</v>
      </c>
      <c r="R223" t="str">
        <f t="shared" si="13"/>
        <v>2005</v>
      </c>
      <c r="S223">
        <f>SUMIFS(INDEX(Table_Index[],,MATCH(S$12,Table_Index[#Headers],0)),
Table_Index[ID],$Q223,Table_Index[year],$R223)/COUNTIFS(Table_Index[Quarter],"&lt;&gt;''",Table_Index[ID],$Q223,Table_Index[year],$R223)</f>
        <v>0.18339022500000002</v>
      </c>
      <c r="T223">
        <f>SUMIFS(INDEX(Table_Index[],,MATCH(T$12,Table_Index[#Headers],0)),
Table_Index[ID],$Q223,Table_Index[year],$R223)/COUNTIFS(Table_Index[Quarter],"&lt;&gt;''",Table_Index[ID],$Q223,Table_Index[year],$R223)</f>
        <v>0.19962097499999998</v>
      </c>
      <c r="U223">
        <f>SUMIFS(INDEX(Table_Index[],,MATCH(U$12,Table_Index[#Headers],0)),
Table_Index[ID],$Q223,Table_Index[year],$R223)/COUNTIFS(Table_Index[Quarter],"&lt;&gt;''",Table_Index[ID],$Q223,Table_Index[year],$R223)</f>
        <v>0.108435825</v>
      </c>
      <c r="V223">
        <f>SUMIFS(INDEX(Table_Index[],,MATCH(V$12,Table_Index[#Headers],0)),
Table_Index[ID],$Q223,Table_Index[year],$R223)/COUNTIFS(Table_Index[Quarter],"&lt;&gt;''",Table_Index[ID],$Q223,Table_Index[year],$R223)</f>
        <v>5.0831300000000003E-2</v>
      </c>
      <c r="W223">
        <f>SUMIFS(INDEX(Table_Index[],,MATCH(W$12,Table_Index[#Headers],0)),
Table_Index[ID],$Q223,Table_Index[year],$R223)/COUNTIFS(Table_Index[Quarter],"&lt;&gt;''",Table_Index[ID],$Q223,Table_Index[year],$R223)</f>
        <v>1.9901499999999999E-2</v>
      </c>
      <c r="X223">
        <f>SUMIFS(INDEX(Table_Index[],,MATCH(X$12,Table_Index[#Headers],0)),
Table_Index[ID],$Q223,Table_Index[year],$R223)/COUNTIFS(Table_Index[Quarter],"&lt;&gt;''",Table_Index[ID],$Q223,Table_Index[year],$R223)</f>
        <v>7.6460575000000003E-2</v>
      </c>
      <c r="Y223">
        <f>SUMIFS(INDEX(Table_Index[],,MATCH(Y$12,Table_Index[#Headers],0)),
Table_Index[ID],$Q223,Table_Index[year],$R223)/COUNTIFS(Table_Index[Quarter],"&lt;&gt;''",Table_Index[ID],$Q223,Table_Index[year],$R223)</f>
        <v>0.15064699999999998</v>
      </c>
      <c r="Z223">
        <f>SUMIFS(INDEX(Table_Index[],,MATCH(Z$12,Table_Index[#Headers],0)),
Table_Index[ID],$Q223,Table_Index[year],$R223)/COUNTIFS(Table_Index[Quarter],"&lt;&gt;''",Table_Index[ID],$Q223,Table_Index[year],$R223)</f>
        <v>0.10234799999999999</v>
      </c>
      <c r="AA223">
        <f>SUMIFS(INDEX(Table_Index[],,MATCH(AA$12,Table_Index[#Headers],0)),
Table_Index[ID],$Q223,Table_Index[year],$R223)/COUNTIFS(Table_Index[Quarter],"&lt;&gt;''",Table_Index[ID],$Q223,Table_Index[year],$R223)</f>
        <v>9.2856325000000003E-2</v>
      </c>
      <c r="AB223">
        <f>SUMIFS(INDEX(Table_Index[],,MATCH(AB$12,Table_Index[#Headers],0)),
Table_Index[ID],$Q223,Table_Index[year],$R223)/COUNTIFS(Table_Index[Quarter],"&lt;&gt;''",Table_Index[ID],$Q223,Table_Index[year],$R223)</f>
        <v>1.5508249999999999E-2</v>
      </c>
      <c r="AC223" s="24">
        <f t="shared" si="14"/>
        <v>0.99999997499999993</v>
      </c>
      <c r="AD223">
        <f>COUNTIFS(Table_Index[Quarter],"&lt;&gt;''",Table_Index[ID],$Q223,Table_Index[year],$R223)</f>
        <v>4</v>
      </c>
      <c r="AE223" s="34">
        <f t="shared" si="15"/>
        <v>0.86390261865622942</v>
      </c>
    </row>
    <row r="224" spans="1:31" x14ac:dyDescent="0.3">
      <c r="A224">
        <v>9114</v>
      </c>
      <c r="B224">
        <v>2003</v>
      </c>
      <c r="C224">
        <v>2</v>
      </c>
      <c r="D224">
        <v>8.9315800000000001E-2</v>
      </c>
      <c r="E224">
        <v>0.1142412</v>
      </c>
      <c r="F224">
        <v>6.2313399999999998E-2</v>
      </c>
      <c r="G224">
        <v>0.1350123</v>
      </c>
      <c r="H224">
        <v>9.0873700000000002E-2</v>
      </c>
      <c r="I224">
        <v>0.22069320000000001</v>
      </c>
      <c r="J224">
        <v>0.20251849999999999</v>
      </c>
      <c r="K224">
        <v>2.5963900000000002E-2</v>
      </c>
      <c r="L224">
        <v>5.1927800000000003E-2</v>
      </c>
      <c r="M224">
        <v>7.1400999999999999E-3</v>
      </c>
      <c r="O224" t="str">
        <f>Table_Index[[#This Row],[ID]]&amp;Table_Index[[#This Row],[year]]</f>
        <v>91142003</v>
      </c>
      <c r="P224" t="str">
        <v>91522006</v>
      </c>
      <c r="Q224" t="str">
        <f t="shared" si="12"/>
        <v>9152</v>
      </c>
      <c r="R224" t="str">
        <f t="shared" si="13"/>
        <v>2006</v>
      </c>
      <c r="S224">
        <f>SUMIFS(INDEX(Table_Index[],,MATCH(S$12,Table_Index[#Headers],0)),
Table_Index[ID],$Q224,Table_Index[year],$R224)/COUNTIFS(Table_Index[Quarter],"&lt;&gt;''",Table_Index[ID],$Q224,Table_Index[year],$R224)</f>
        <v>0.21851502499999997</v>
      </c>
      <c r="T224">
        <f>SUMIFS(INDEX(Table_Index[],,MATCH(T$12,Table_Index[#Headers],0)),
Table_Index[ID],$Q224,Table_Index[year],$R224)/COUNTIFS(Table_Index[Quarter],"&lt;&gt;''",Table_Index[ID],$Q224,Table_Index[year],$R224)</f>
        <v>0.14932209999999999</v>
      </c>
      <c r="U224">
        <f>SUMIFS(INDEX(Table_Index[],,MATCH(U$12,Table_Index[#Headers],0)),
Table_Index[ID],$Q224,Table_Index[year],$R224)/COUNTIFS(Table_Index[Quarter],"&lt;&gt;''",Table_Index[ID],$Q224,Table_Index[year],$R224)</f>
        <v>8.8881849999999998E-2</v>
      </c>
      <c r="V224">
        <f>SUMIFS(INDEX(Table_Index[],,MATCH(V$12,Table_Index[#Headers],0)),
Table_Index[ID],$Q224,Table_Index[year],$R224)/COUNTIFS(Table_Index[Quarter],"&lt;&gt;''",Table_Index[ID],$Q224,Table_Index[year],$R224)</f>
        <v>6.3775525E-2</v>
      </c>
      <c r="W224">
        <f>SUMIFS(INDEX(Table_Index[],,MATCH(W$12,Table_Index[#Headers],0)),
Table_Index[ID],$Q224,Table_Index[year],$R224)/COUNTIFS(Table_Index[Quarter],"&lt;&gt;''",Table_Index[ID],$Q224,Table_Index[year],$R224)</f>
        <v>2.2897575000000003E-2</v>
      </c>
      <c r="X224">
        <f>SUMIFS(INDEX(Table_Index[],,MATCH(X$12,Table_Index[#Headers],0)),
Table_Index[ID],$Q224,Table_Index[year],$R224)/COUNTIFS(Table_Index[Quarter],"&lt;&gt;''",Table_Index[ID],$Q224,Table_Index[year],$R224)</f>
        <v>0.105295625</v>
      </c>
      <c r="Y224">
        <f>SUMIFS(INDEX(Table_Index[],,MATCH(Y$12,Table_Index[#Headers],0)),
Table_Index[ID],$Q224,Table_Index[year],$R224)/COUNTIFS(Table_Index[Quarter],"&lt;&gt;''",Table_Index[ID],$Q224,Table_Index[year],$R224)</f>
        <v>0.13127624999999998</v>
      </c>
      <c r="Z224">
        <f>SUMIFS(INDEX(Table_Index[],,MATCH(Z$12,Table_Index[#Headers],0)),
Table_Index[ID],$Q224,Table_Index[year],$R224)/COUNTIFS(Table_Index[Quarter],"&lt;&gt;''",Table_Index[ID],$Q224,Table_Index[year],$R224)</f>
        <v>5.0875550000000005E-2</v>
      </c>
      <c r="AA224">
        <f>SUMIFS(INDEX(Table_Index[],,MATCH(AA$12,Table_Index[#Headers],0)),
Table_Index[ID],$Q224,Table_Index[year],$R224)/COUNTIFS(Table_Index[Quarter],"&lt;&gt;''",Table_Index[ID],$Q224,Table_Index[year],$R224)</f>
        <v>0.16036500000000001</v>
      </c>
      <c r="AB224">
        <f>SUMIFS(INDEX(Table_Index[],,MATCH(AB$12,Table_Index[#Headers],0)),
Table_Index[ID],$Q224,Table_Index[year],$R224)/COUNTIFS(Table_Index[Quarter],"&lt;&gt;''",Table_Index[ID],$Q224,Table_Index[year],$R224)</f>
        <v>8.7954000000000001E-3</v>
      </c>
      <c r="AC224" s="24">
        <f t="shared" si="14"/>
        <v>0.99999989999999994</v>
      </c>
      <c r="AD224">
        <f>COUNTIFS(Table_Index[Quarter],"&lt;&gt;''",Table_Index[ID],$Q224,Table_Index[year],$R224)</f>
        <v>4</v>
      </c>
      <c r="AE224" s="34">
        <f t="shared" si="15"/>
        <v>0.86075925817934507</v>
      </c>
    </row>
    <row r="225" spans="1:31" x14ac:dyDescent="0.3">
      <c r="A225">
        <v>9114</v>
      </c>
      <c r="B225">
        <v>2003</v>
      </c>
      <c r="C225">
        <v>3</v>
      </c>
      <c r="D225">
        <v>0.11142000000000001</v>
      </c>
      <c r="E225">
        <v>0.16498740000000001</v>
      </c>
      <c r="F225">
        <v>8.7850399999999995E-2</v>
      </c>
      <c r="G225">
        <v>0.1714154</v>
      </c>
      <c r="H225">
        <v>8.0351000000000006E-2</v>
      </c>
      <c r="I225">
        <v>0.1178481</v>
      </c>
      <c r="J225">
        <v>0.1970257</v>
      </c>
      <c r="K225">
        <v>2.1426899999999999E-2</v>
      </c>
      <c r="L225">
        <v>4.28539E-2</v>
      </c>
      <c r="M225">
        <v>4.8211E-3</v>
      </c>
      <c r="O225" t="str">
        <f>Table_Index[[#This Row],[ID]]&amp;Table_Index[[#This Row],[year]]</f>
        <v>91142003</v>
      </c>
      <c r="P225" t="str">
        <v>91522007</v>
      </c>
      <c r="Q225" t="str">
        <f t="shared" si="12"/>
        <v>9152</v>
      </c>
      <c r="R225" t="str">
        <f t="shared" si="13"/>
        <v>2007</v>
      </c>
      <c r="S225">
        <f>SUMIFS(INDEX(Table_Index[],,MATCH(S$12,Table_Index[#Headers],0)),
Table_Index[ID],$Q225,Table_Index[year],$R225)/COUNTIFS(Table_Index[Quarter],"&lt;&gt;''",Table_Index[ID],$Q225,Table_Index[year],$R225)</f>
        <v>0.13141122499999999</v>
      </c>
      <c r="T225">
        <f>SUMIFS(INDEX(Table_Index[],,MATCH(T$12,Table_Index[#Headers],0)),
Table_Index[ID],$Q225,Table_Index[year],$R225)/COUNTIFS(Table_Index[Quarter],"&lt;&gt;''",Table_Index[ID],$Q225,Table_Index[year],$R225)</f>
        <v>9.6614575000000008E-2</v>
      </c>
      <c r="U225">
        <f>SUMIFS(INDEX(Table_Index[],,MATCH(U$12,Table_Index[#Headers],0)),
Table_Index[ID],$Q225,Table_Index[year],$R225)/COUNTIFS(Table_Index[Quarter],"&lt;&gt;''",Table_Index[ID],$Q225,Table_Index[year],$R225)</f>
        <v>7.1605525000000003E-2</v>
      </c>
      <c r="V225">
        <f>SUMIFS(INDEX(Table_Index[],,MATCH(V$12,Table_Index[#Headers],0)),
Table_Index[ID],$Q225,Table_Index[year],$R225)/COUNTIFS(Table_Index[Quarter],"&lt;&gt;''",Table_Index[ID],$Q225,Table_Index[year],$R225)</f>
        <v>8.6685249999999991E-2</v>
      </c>
      <c r="W225">
        <f>SUMIFS(INDEX(Table_Index[],,MATCH(W$12,Table_Index[#Headers],0)),
Table_Index[ID],$Q225,Table_Index[year],$R225)/COUNTIFS(Table_Index[Quarter],"&lt;&gt;''",Table_Index[ID],$Q225,Table_Index[year],$R225)</f>
        <v>0.19030082500000001</v>
      </c>
      <c r="X225">
        <f>SUMIFS(INDEX(Table_Index[],,MATCH(X$12,Table_Index[#Headers],0)),
Table_Index[ID],$Q225,Table_Index[year],$R225)/COUNTIFS(Table_Index[Quarter],"&lt;&gt;''",Table_Index[ID],$Q225,Table_Index[year],$R225)</f>
        <v>0.119301425</v>
      </c>
      <c r="Y225">
        <f>SUMIFS(INDEX(Table_Index[],,MATCH(Y$12,Table_Index[#Headers],0)),
Table_Index[ID],$Q225,Table_Index[year],$R225)/COUNTIFS(Table_Index[Quarter],"&lt;&gt;''",Table_Index[ID],$Q225,Table_Index[year],$R225)</f>
        <v>0.1290442</v>
      </c>
      <c r="Z225">
        <f>SUMIFS(INDEX(Table_Index[],,MATCH(Z$12,Table_Index[#Headers],0)),
Table_Index[ID],$Q225,Table_Index[year],$R225)/COUNTIFS(Table_Index[Quarter],"&lt;&gt;''",Table_Index[ID],$Q225,Table_Index[year],$R225)</f>
        <v>6.7796049999999997E-2</v>
      </c>
      <c r="AA225">
        <f>SUMIFS(INDEX(Table_Index[],,MATCH(AA$12,Table_Index[#Headers],0)),
Table_Index[ID],$Q225,Table_Index[year],$R225)/COUNTIFS(Table_Index[Quarter],"&lt;&gt;''",Table_Index[ID],$Q225,Table_Index[year],$R225)</f>
        <v>9.9562400000000009E-2</v>
      </c>
      <c r="AB225">
        <f>SUMIFS(INDEX(Table_Index[],,MATCH(AB$12,Table_Index[#Headers],0)),
Table_Index[ID],$Q225,Table_Index[year],$R225)/COUNTIFS(Table_Index[Quarter],"&lt;&gt;''",Table_Index[ID],$Q225,Table_Index[year],$R225)</f>
        <v>7.6785999999999998E-3</v>
      </c>
      <c r="AC225" s="24">
        <f t="shared" si="14"/>
        <v>1.000000075</v>
      </c>
      <c r="AD225">
        <f>COUNTIFS(Table_Index[Quarter],"&lt;&gt;''",Table_Index[ID],$Q225,Table_Index[year],$R225)</f>
        <v>4</v>
      </c>
      <c r="AE225" s="34">
        <f t="shared" si="15"/>
        <v>0.8790874537198069</v>
      </c>
    </row>
    <row r="226" spans="1:31" x14ac:dyDescent="0.3">
      <c r="A226">
        <v>9114</v>
      </c>
      <c r="B226">
        <v>2003</v>
      </c>
      <c r="C226">
        <v>4</v>
      </c>
      <c r="D226">
        <v>0.100229</v>
      </c>
      <c r="E226">
        <v>0.1893215</v>
      </c>
      <c r="F226">
        <v>0.1057973</v>
      </c>
      <c r="G226">
        <v>0.14387710000000001</v>
      </c>
      <c r="H226">
        <v>0</v>
      </c>
      <c r="I226">
        <v>0.2366519</v>
      </c>
      <c r="J226">
        <v>0.139207</v>
      </c>
      <c r="K226">
        <v>2.2273100000000001E-2</v>
      </c>
      <c r="L226">
        <v>5.28987E-2</v>
      </c>
      <c r="M226">
        <v>9.7444999999999997E-3</v>
      </c>
      <c r="O226" t="str">
        <f>Table_Index[[#This Row],[ID]]&amp;Table_Index[[#This Row],[year]]</f>
        <v>91142003</v>
      </c>
      <c r="P226" t="str">
        <v>91522008</v>
      </c>
      <c r="Q226" t="str">
        <f t="shared" si="12"/>
        <v>9152</v>
      </c>
      <c r="R226" t="str">
        <f t="shared" si="13"/>
        <v>2008</v>
      </c>
      <c r="S226">
        <f>SUMIFS(INDEX(Table_Index[],,MATCH(S$12,Table_Index[#Headers],0)),
Table_Index[ID],$Q226,Table_Index[year],$R226)/COUNTIFS(Table_Index[Quarter],"&lt;&gt;''",Table_Index[ID],$Q226,Table_Index[year],$R226)</f>
        <v>4.5489450000000001E-2</v>
      </c>
      <c r="T226">
        <f>SUMIFS(INDEX(Table_Index[],,MATCH(T$12,Table_Index[#Headers],0)),
Table_Index[ID],$Q226,Table_Index[year],$R226)/COUNTIFS(Table_Index[Quarter],"&lt;&gt;''",Table_Index[ID],$Q226,Table_Index[year],$R226)</f>
        <v>0.10149470000000001</v>
      </c>
      <c r="U226">
        <f>SUMIFS(INDEX(Table_Index[],,MATCH(U$12,Table_Index[#Headers],0)),
Table_Index[ID],$Q226,Table_Index[year],$R226)/COUNTIFS(Table_Index[Quarter],"&lt;&gt;''",Table_Index[ID],$Q226,Table_Index[year],$R226)</f>
        <v>0.1003483</v>
      </c>
      <c r="V226">
        <f>SUMIFS(INDEX(Table_Index[],,MATCH(V$12,Table_Index[#Headers],0)),
Table_Index[ID],$Q226,Table_Index[year],$R226)/COUNTIFS(Table_Index[Quarter],"&lt;&gt;''",Table_Index[ID],$Q226,Table_Index[year],$R226)</f>
        <v>0.15508512499999999</v>
      </c>
      <c r="W226">
        <f>SUMIFS(INDEX(Table_Index[],,MATCH(W$12,Table_Index[#Headers],0)),
Table_Index[ID],$Q226,Table_Index[year],$R226)/COUNTIFS(Table_Index[Quarter],"&lt;&gt;''",Table_Index[ID],$Q226,Table_Index[year],$R226)</f>
        <v>1.6308050000000001E-2</v>
      </c>
      <c r="X226">
        <f>SUMIFS(INDEX(Table_Index[],,MATCH(X$12,Table_Index[#Headers],0)),
Table_Index[ID],$Q226,Table_Index[year],$R226)/COUNTIFS(Table_Index[Quarter],"&lt;&gt;''",Table_Index[ID],$Q226,Table_Index[year],$R226)</f>
        <v>0.28468492499999998</v>
      </c>
      <c r="Y226">
        <f>SUMIFS(INDEX(Table_Index[],,MATCH(Y$12,Table_Index[#Headers],0)),
Table_Index[ID],$Q226,Table_Index[year],$R226)/COUNTIFS(Table_Index[Quarter],"&lt;&gt;''",Table_Index[ID],$Q226,Table_Index[year],$R226)</f>
        <v>0.19939032499999998</v>
      </c>
      <c r="Z226">
        <f>SUMIFS(INDEX(Table_Index[],,MATCH(Z$12,Table_Index[#Headers],0)),
Table_Index[ID],$Q226,Table_Index[year],$R226)/COUNTIFS(Table_Index[Quarter],"&lt;&gt;''",Table_Index[ID],$Q226,Table_Index[year],$R226)</f>
        <v>3.3010150000000002E-2</v>
      </c>
      <c r="AA226">
        <f>SUMIFS(INDEX(Table_Index[],,MATCH(AA$12,Table_Index[#Headers],0)),
Table_Index[ID],$Q226,Table_Index[year],$R226)/COUNTIFS(Table_Index[Quarter],"&lt;&gt;''",Table_Index[ID],$Q226,Table_Index[year],$R226)</f>
        <v>5.4585599999999998E-2</v>
      </c>
      <c r="AB226">
        <f>SUMIFS(INDEX(Table_Index[],,MATCH(AB$12,Table_Index[#Headers],0)),
Table_Index[ID],$Q226,Table_Index[year],$R226)/COUNTIFS(Table_Index[Quarter],"&lt;&gt;''",Table_Index[ID],$Q226,Table_Index[year],$R226)</f>
        <v>9.6033500000000001E-3</v>
      </c>
      <c r="AC226" s="24">
        <f t="shared" si="14"/>
        <v>0.99999997499999993</v>
      </c>
      <c r="AD226">
        <f>COUNTIFS(Table_Index[Quarter],"&lt;&gt;''",Table_Index[ID],$Q226,Table_Index[year],$R226)</f>
        <v>4</v>
      </c>
      <c r="AE226" s="34">
        <f t="shared" si="15"/>
        <v>0.82827891571918311</v>
      </c>
    </row>
    <row r="227" spans="1:31" x14ac:dyDescent="0.3">
      <c r="A227">
        <v>9114</v>
      </c>
      <c r="B227">
        <v>2004</v>
      </c>
      <c r="C227">
        <v>1</v>
      </c>
      <c r="D227">
        <v>0.10084029999999999</v>
      </c>
      <c r="E227">
        <v>0.1185316</v>
      </c>
      <c r="F227">
        <v>0</v>
      </c>
      <c r="G227">
        <v>0.13091549999999999</v>
      </c>
      <c r="H227">
        <v>3.9805399999999998E-2</v>
      </c>
      <c r="I227">
        <v>0.28659889999999999</v>
      </c>
      <c r="J227">
        <v>0.1061477</v>
      </c>
      <c r="K227">
        <v>0.17691290000000001</v>
      </c>
      <c r="L227">
        <v>3.53826E-2</v>
      </c>
      <c r="M227">
        <v>4.8650999999999998E-3</v>
      </c>
      <c r="O227" t="str">
        <f>Table_Index[[#This Row],[ID]]&amp;Table_Index[[#This Row],[year]]</f>
        <v>91142004</v>
      </c>
      <c r="P227" t="str">
        <v>91532003</v>
      </c>
      <c r="Q227" t="str">
        <f t="shared" si="12"/>
        <v>9153</v>
      </c>
      <c r="R227" t="str">
        <f t="shared" si="13"/>
        <v>2003</v>
      </c>
      <c r="S227">
        <f>SUMIFS(INDEX(Table_Index[],,MATCH(S$12,Table_Index[#Headers],0)),
Table_Index[ID],$Q227,Table_Index[year],$R227)/COUNTIFS(Table_Index[Quarter],"&lt;&gt;''",Table_Index[ID],$Q227,Table_Index[year],$R227)</f>
        <v>6.3142224999999996E-2</v>
      </c>
      <c r="T227">
        <f>SUMIFS(INDEX(Table_Index[],,MATCH(T$12,Table_Index[#Headers],0)),
Table_Index[ID],$Q227,Table_Index[year],$R227)/COUNTIFS(Table_Index[Quarter],"&lt;&gt;''",Table_Index[ID],$Q227,Table_Index[year],$R227)</f>
        <v>5.2784825E-2</v>
      </c>
      <c r="U227">
        <f>SUMIFS(INDEX(Table_Index[],,MATCH(U$12,Table_Index[#Headers],0)),
Table_Index[ID],$Q227,Table_Index[year],$R227)/COUNTIFS(Table_Index[Quarter],"&lt;&gt;''",Table_Index[ID],$Q227,Table_Index[year],$R227)</f>
        <v>3.8407675000000002E-2</v>
      </c>
      <c r="V227">
        <f>SUMIFS(INDEX(Table_Index[],,MATCH(V$12,Table_Index[#Headers],0)),
Table_Index[ID],$Q227,Table_Index[year],$R227)/COUNTIFS(Table_Index[Quarter],"&lt;&gt;''",Table_Index[ID],$Q227,Table_Index[year],$R227)</f>
        <v>7.5307625000000003E-2</v>
      </c>
      <c r="W227">
        <f>SUMIFS(INDEX(Table_Index[],,MATCH(W$12,Table_Index[#Headers],0)),
Table_Index[ID],$Q227,Table_Index[year],$R227)/COUNTIFS(Table_Index[Quarter],"&lt;&gt;''",Table_Index[ID],$Q227,Table_Index[year],$R227)</f>
        <v>4.3962424999999999E-2</v>
      </c>
      <c r="X227">
        <f>SUMIFS(INDEX(Table_Index[],,MATCH(X$12,Table_Index[#Headers],0)),
Table_Index[ID],$Q227,Table_Index[year],$R227)/COUNTIFS(Table_Index[Quarter],"&lt;&gt;''",Table_Index[ID],$Q227,Table_Index[year],$R227)</f>
        <v>0.23793759999999997</v>
      </c>
      <c r="Y227">
        <f>SUMIFS(INDEX(Table_Index[],,MATCH(Y$12,Table_Index[#Headers],0)),
Table_Index[ID],$Q227,Table_Index[year],$R227)/COUNTIFS(Table_Index[Quarter],"&lt;&gt;''",Table_Index[ID],$Q227,Table_Index[year],$R227)</f>
        <v>0.12683544999999999</v>
      </c>
      <c r="Z227">
        <f>SUMIFS(INDEX(Table_Index[],,MATCH(Z$12,Table_Index[#Headers],0)),
Table_Index[ID],$Q227,Table_Index[year],$R227)/COUNTIFS(Table_Index[Quarter],"&lt;&gt;''",Table_Index[ID],$Q227,Table_Index[year],$R227)</f>
        <v>2.1121025000000002E-2</v>
      </c>
      <c r="AA227">
        <f>SUMIFS(INDEX(Table_Index[],,MATCH(AA$12,Table_Index[#Headers],0)),
Table_Index[ID],$Q227,Table_Index[year],$R227)/COUNTIFS(Table_Index[Quarter],"&lt;&gt;''",Table_Index[ID],$Q227,Table_Index[year],$R227)</f>
        <v>3.1820624999999998E-2</v>
      </c>
      <c r="AB227">
        <f>SUMIFS(INDEX(Table_Index[],,MATCH(AB$12,Table_Index[#Headers],0)),
Table_Index[ID],$Q227,Table_Index[year],$R227)/COUNTIFS(Table_Index[Quarter],"&lt;&gt;''",Table_Index[ID],$Q227,Table_Index[year],$R227)</f>
        <v>0.304226</v>
      </c>
      <c r="AC227" s="24">
        <f t="shared" si="14"/>
        <v>0.99554547500000001</v>
      </c>
      <c r="AD227">
        <f>COUNTIFS(Table_Index[Quarter],"&lt;&gt;''",Table_Index[ID],$Q227,Table_Index[year],$R227)</f>
        <v>4</v>
      </c>
      <c r="AE227" s="34">
        <f t="shared" si="15"/>
        <v>0.81743409715893811</v>
      </c>
    </row>
    <row r="228" spans="1:31" x14ac:dyDescent="0.3">
      <c r="A228">
        <v>9114</v>
      </c>
      <c r="B228">
        <v>2004</v>
      </c>
      <c r="C228">
        <v>2</v>
      </c>
      <c r="D228">
        <v>0</v>
      </c>
      <c r="E228">
        <v>0.1264246</v>
      </c>
      <c r="F228">
        <v>6.6442100000000004E-2</v>
      </c>
      <c r="G228">
        <v>0.1937895</v>
      </c>
      <c r="H228">
        <v>4.6509500000000002E-2</v>
      </c>
      <c r="I228">
        <v>0.31560009999999999</v>
      </c>
      <c r="J228">
        <v>0.1578</v>
      </c>
      <c r="K228">
        <v>2.7684199999999999E-2</v>
      </c>
      <c r="L228">
        <v>5.5368399999999998E-2</v>
      </c>
      <c r="M228">
        <v>1.03816E-2</v>
      </c>
      <c r="O228" t="str">
        <f>Table_Index[[#This Row],[ID]]&amp;Table_Index[[#This Row],[year]]</f>
        <v>91142004</v>
      </c>
      <c r="P228" t="str">
        <v>91532004</v>
      </c>
      <c r="Q228" t="str">
        <f t="shared" si="12"/>
        <v>9153</v>
      </c>
      <c r="R228" t="str">
        <f t="shared" si="13"/>
        <v>2004</v>
      </c>
      <c r="S228">
        <f>SUMIFS(INDEX(Table_Index[],,MATCH(S$12,Table_Index[#Headers],0)),
Table_Index[ID],$Q228,Table_Index[year],$R228)/COUNTIFS(Table_Index[Quarter],"&lt;&gt;''",Table_Index[ID],$Q228,Table_Index[year],$R228)</f>
        <v>6.6758474999999998E-2</v>
      </c>
      <c r="T228">
        <f>SUMIFS(INDEX(Table_Index[],,MATCH(T$12,Table_Index[#Headers],0)),
Table_Index[ID],$Q228,Table_Index[year],$R228)/COUNTIFS(Table_Index[Quarter],"&lt;&gt;''",Table_Index[ID],$Q228,Table_Index[year],$R228)</f>
        <v>0.13817912500000001</v>
      </c>
      <c r="U228">
        <f>SUMIFS(INDEX(Table_Index[],,MATCH(U$12,Table_Index[#Headers],0)),
Table_Index[ID],$Q228,Table_Index[year],$R228)/COUNTIFS(Table_Index[Quarter],"&lt;&gt;''",Table_Index[ID],$Q228,Table_Index[year],$R228)</f>
        <v>9.2152824999999994E-2</v>
      </c>
      <c r="V228">
        <f>SUMIFS(INDEX(Table_Index[],,MATCH(V$12,Table_Index[#Headers],0)),
Table_Index[ID],$Q228,Table_Index[year],$R228)/COUNTIFS(Table_Index[Quarter],"&lt;&gt;''",Table_Index[ID],$Q228,Table_Index[year],$R228)</f>
        <v>4.8243124999999998E-2</v>
      </c>
      <c r="W228">
        <f>SUMIFS(INDEX(Table_Index[],,MATCH(W$12,Table_Index[#Headers],0)),
Table_Index[ID],$Q228,Table_Index[year],$R228)/COUNTIFS(Table_Index[Quarter],"&lt;&gt;''",Table_Index[ID],$Q228,Table_Index[year],$R228)</f>
        <v>1.4264075000000001E-2</v>
      </c>
      <c r="X228">
        <f>SUMIFS(INDEX(Table_Index[],,MATCH(X$12,Table_Index[#Headers],0)),
Table_Index[ID],$Q228,Table_Index[year],$R228)/COUNTIFS(Table_Index[Quarter],"&lt;&gt;''",Table_Index[ID],$Q228,Table_Index[year],$R228)</f>
        <v>0.30243534999999999</v>
      </c>
      <c r="Y228">
        <f>SUMIFS(INDEX(Table_Index[],,MATCH(Y$12,Table_Index[#Headers],0)),
Table_Index[ID],$Q228,Table_Index[year],$R228)/COUNTIFS(Table_Index[Quarter],"&lt;&gt;''",Table_Index[ID],$Q228,Table_Index[year],$R228)</f>
        <v>0.21892372500000001</v>
      </c>
      <c r="Z228">
        <f>SUMIFS(INDEX(Table_Index[],,MATCH(Z$12,Table_Index[#Headers],0)),
Table_Index[ID],$Q228,Table_Index[year],$R228)/COUNTIFS(Table_Index[Quarter],"&lt;&gt;''",Table_Index[ID],$Q228,Table_Index[year],$R228)</f>
        <v>4.2399449999999991E-2</v>
      </c>
      <c r="AA228">
        <f>SUMIFS(INDEX(Table_Index[],,MATCH(AA$12,Table_Index[#Headers],0)),
Table_Index[ID],$Q228,Table_Index[year],$R228)/COUNTIFS(Table_Index[Quarter],"&lt;&gt;''",Table_Index[ID],$Q228,Table_Index[year],$R228)</f>
        <v>6.9471249999999998E-2</v>
      </c>
      <c r="AB228">
        <f>SUMIFS(INDEX(Table_Index[],,MATCH(AB$12,Table_Index[#Headers],0)),
Table_Index[ID],$Q228,Table_Index[year],$R228)/COUNTIFS(Table_Index[Quarter],"&lt;&gt;''",Table_Index[ID],$Q228,Table_Index[year],$R228)</f>
        <v>7.17265E-3</v>
      </c>
      <c r="AC228" s="24">
        <f t="shared" si="14"/>
        <v>1.0000000499999999</v>
      </c>
      <c r="AD228">
        <f>COUNTIFS(Table_Index[Quarter],"&lt;&gt;''",Table_Index[ID],$Q228,Table_Index[year],$R228)</f>
        <v>4</v>
      </c>
      <c r="AE228" s="34">
        <f t="shared" si="15"/>
        <v>0.8193566761866713</v>
      </c>
    </row>
    <row r="229" spans="1:31" x14ac:dyDescent="0.3">
      <c r="A229">
        <v>9114</v>
      </c>
      <c r="B229">
        <v>2004</v>
      </c>
      <c r="C229">
        <v>3</v>
      </c>
      <c r="D229">
        <v>0.1250665</v>
      </c>
      <c r="E229">
        <v>8.24907E-2</v>
      </c>
      <c r="F229">
        <v>6.3863799999999998E-2</v>
      </c>
      <c r="G229">
        <v>0.28206490000000001</v>
      </c>
      <c r="H229">
        <v>4.2575799999999997E-2</v>
      </c>
      <c r="I229">
        <v>7.9829700000000003E-2</v>
      </c>
      <c r="J229">
        <v>0.18094730000000001</v>
      </c>
      <c r="K229">
        <v>2.1287899999999998E-2</v>
      </c>
      <c r="L229">
        <v>0.1144226</v>
      </c>
      <c r="M229">
        <v>7.4507999999999996E-3</v>
      </c>
      <c r="O229" t="str">
        <f>Table_Index[[#This Row],[ID]]&amp;Table_Index[[#This Row],[year]]</f>
        <v>91142004</v>
      </c>
      <c r="P229" t="str">
        <v>91532005</v>
      </c>
      <c r="Q229" t="str">
        <f t="shared" si="12"/>
        <v>9153</v>
      </c>
      <c r="R229" t="str">
        <f t="shared" si="13"/>
        <v>2005</v>
      </c>
      <c r="S229">
        <f>SUMIFS(INDEX(Table_Index[],,MATCH(S$12,Table_Index[#Headers],0)),
Table_Index[ID],$Q229,Table_Index[year],$R229)/COUNTIFS(Table_Index[Quarter],"&lt;&gt;''",Table_Index[ID],$Q229,Table_Index[year],$R229)</f>
        <v>0.18407915</v>
      </c>
      <c r="T229">
        <f>SUMIFS(INDEX(Table_Index[],,MATCH(T$12,Table_Index[#Headers],0)),
Table_Index[ID],$Q229,Table_Index[year],$R229)/COUNTIFS(Table_Index[Quarter],"&lt;&gt;''",Table_Index[ID],$Q229,Table_Index[year],$R229)</f>
        <v>0.11161474999999998</v>
      </c>
      <c r="U229">
        <f>SUMIFS(INDEX(Table_Index[],,MATCH(U$12,Table_Index[#Headers],0)),
Table_Index[ID],$Q229,Table_Index[year],$R229)/COUNTIFS(Table_Index[Quarter],"&lt;&gt;''",Table_Index[ID],$Q229,Table_Index[year],$R229)</f>
        <v>6.6545775000000001E-2</v>
      </c>
      <c r="V229">
        <f>SUMIFS(INDEX(Table_Index[],,MATCH(V$12,Table_Index[#Headers],0)),
Table_Index[ID],$Q229,Table_Index[year],$R229)/COUNTIFS(Table_Index[Quarter],"&lt;&gt;''",Table_Index[ID],$Q229,Table_Index[year],$R229)</f>
        <v>1.8023275000000002E-2</v>
      </c>
      <c r="W229">
        <f>SUMIFS(INDEX(Table_Index[],,MATCH(W$12,Table_Index[#Headers],0)),
Table_Index[ID],$Q229,Table_Index[year],$R229)/COUNTIFS(Table_Index[Quarter],"&lt;&gt;''",Table_Index[ID],$Q229,Table_Index[year],$R229)</f>
        <v>1.599855E-2</v>
      </c>
      <c r="X229">
        <f>SUMIFS(INDEX(Table_Index[],,MATCH(X$12,Table_Index[#Headers],0)),
Table_Index[ID],$Q229,Table_Index[year],$R229)/COUNTIFS(Table_Index[Quarter],"&lt;&gt;''",Table_Index[ID],$Q229,Table_Index[year],$R229)</f>
        <v>0.31887420000000005</v>
      </c>
      <c r="Y229">
        <f>SUMIFS(INDEX(Table_Index[],,MATCH(Y$12,Table_Index[#Headers],0)),
Table_Index[ID],$Q229,Table_Index[year],$R229)/COUNTIFS(Table_Index[Quarter],"&lt;&gt;''",Table_Index[ID],$Q229,Table_Index[year],$R229)</f>
        <v>0.13420557500000002</v>
      </c>
      <c r="Z229">
        <f>SUMIFS(INDEX(Table_Index[],,MATCH(Z$12,Table_Index[#Headers],0)),
Table_Index[ID],$Q229,Table_Index[year],$R229)/COUNTIFS(Table_Index[Quarter],"&lt;&gt;''",Table_Index[ID],$Q229,Table_Index[year],$R229)</f>
        <v>4.8747249999999999E-2</v>
      </c>
      <c r="AA229">
        <f>SUMIFS(INDEX(Table_Index[],,MATCH(AA$12,Table_Index[#Headers],0)),
Table_Index[ID],$Q229,Table_Index[year],$R229)/COUNTIFS(Table_Index[Quarter],"&lt;&gt;''",Table_Index[ID],$Q229,Table_Index[year],$R229)</f>
        <v>9.479422500000001E-2</v>
      </c>
      <c r="AB229">
        <f>SUMIFS(INDEX(Table_Index[],,MATCH(AB$12,Table_Index[#Headers],0)),
Table_Index[ID],$Q229,Table_Index[year],$R229)/COUNTIFS(Table_Index[Quarter],"&lt;&gt;''",Table_Index[ID],$Q229,Table_Index[year],$R229)</f>
        <v>7.1173E-3</v>
      </c>
      <c r="AC229" s="24">
        <f t="shared" si="14"/>
        <v>1.0000000500000001</v>
      </c>
      <c r="AD229">
        <f>COUNTIFS(Table_Index[Quarter],"&lt;&gt;''",Table_Index[ID],$Q229,Table_Index[year],$R229)</f>
        <v>4</v>
      </c>
      <c r="AE229" s="34">
        <f t="shared" si="15"/>
        <v>0.81754309468161246</v>
      </c>
    </row>
    <row r="230" spans="1:31" x14ac:dyDescent="0.3">
      <c r="A230">
        <v>9114</v>
      </c>
      <c r="B230">
        <v>2004</v>
      </c>
      <c r="C230">
        <v>4</v>
      </c>
      <c r="D230">
        <v>6.1367600000000001E-2</v>
      </c>
      <c r="E230">
        <v>0.15429570000000001</v>
      </c>
      <c r="F230">
        <v>8.8836899999999996E-2</v>
      </c>
      <c r="G230">
        <v>0.1122151</v>
      </c>
      <c r="H230">
        <v>4.2080699999999999E-2</v>
      </c>
      <c r="I230">
        <v>0.22209229999999999</v>
      </c>
      <c r="J230">
        <v>0.19871420000000001</v>
      </c>
      <c r="K230">
        <v>2.3378099999999999E-2</v>
      </c>
      <c r="L230">
        <v>9.11748E-2</v>
      </c>
      <c r="M230">
        <v>5.8444999999999999E-3</v>
      </c>
      <c r="O230" t="str">
        <f>Table_Index[[#This Row],[ID]]&amp;Table_Index[[#This Row],[year]]</f>
        <v>91142004</v>
      </c>
      <c r="P230" t="str">
        <v>91532006</v>
      </c>
      <c r="Q230" t="str">
        <f t="shared" si="12"/>
        <v>9153</v>
      </c>
      <c r="R230" t="str">
        <f t="shared" si="13"/>
        <v>2006</v>
      </c>
      <c r="S230">
        <f>SUMIFS(INDEX(Table_Index[],,MATCH(S$12,Table_Index[#Headers],0)),
Table_Index[ID],$Q230,Table_Index[year],$R230)/COUNTIFS(Table_Index[Quarter],"&lt;&gt;''",Table_Index[ID],$Q230,Table_Index[year],$R230)</f>
        <v>0.11803300000000001</v>
      </c>
      <c r="T230">
        <f>SUMIFS(INDEX(Table_Index[],,MATCH(T$12,Table_Index[#Headers],0)),
Table_Index[ID],$Q230,Table_Index[year],$R230)/COUNTIFS(Table_Index[Quarter],"&lt;&gt;''",Table_Index[ID],$Q230,Table_Index[year],$R230)</f>
        <v>0.127324675</v>
      </c>
      <c r="U230">
        <f>SUMIFS(INDEX(Table_Index[],,MATCH(U$12,Table_Index[#Headers],0)),
Table_Index[ID],$Q230,Table_Index[year],$R230)/COUNTIFS(Table_Index[Quarter],"&lt;&gt;''",Table_Index[ID],$Q230,Table_Index[year],$R230)</f>
        <v>8.1286400000000009E-2</v>
      </c>
      <c r="V230">
        <f>SUMIFS(INDEX(Table_Index[],,MATCH(V$12,Table_Index[#Headers],0)),
Table_Index[ID],$Q230,Table_Index[year],$R230)/COUNTIFS(Table_Index[Quarter],"&lt;&gt;''",Table_Index[ID],$Q230,Table_Index[year],$R230)</f>
        <v>0.1102175</v>
      </c>
      <c r="W230">
        <f>SUMIFS(INDEX(Table_Index[],,MATCH(W$12,Table_Index[#Headers],0)),
Table_Index[ID],$Q230,Table_Index[year],$R230)/COUNTIFS(Table_Index[Quarter],"&lt;&gt;''",Table_Index[ID],$Q230,Table_Index[year],$R230)</f>
        <v>1.324495E-2</v>
      </c>
      <c r="X230">
        <f>SUMIFS(INDEX(Table_Index[],,MATCH(X$12,Table_Index[#Headers],0)),
Table_Index[ID],$Q230,Table_Index[year],$R230)/COUNTIFS(Table_Index[Quarter],"&lt;&gt;''",Table_Index[ID],$Q230,Table_Index[year],$R230)</f>
        <v>0.20963725</v>
      </c>
      <c r="Y230">
        <f>SUMIFS(INDEX(Table_Index[],,MATCH(Y$12,Table_Index[#Headers],0)),
Table_Index[ID],$Q230,Table_Index[year],$R230)/COUNTIFS(Table_Index[Quarter],"&lt;&gt;''",Table_Index[ID],$Q230,Table_Index[year],$R230)</f>
        <v>0.18129747499999999</v>
      </c>
      <c r="Z230">
        <f>SUMIFS(INDEX(Table_Index[],,MATCH(Z$12,Table_Index[#Headers],0)),
Table_Index[ID],$Q230,Table_Index[year],$R230)/COUNTIFS(Table_Index[Quarter],"&lt;&gt;''",Table_Index[ID],$Q230,Table_Index[year],$R230)</f>
        <v>8.6600375000000007E-2</v>
      </c>
      <c r="AA230">
        <f>SUMIFS(INDEX(Table_Index[],,MATCH(AA$12,Table_Index[#Headers],0)),
Table_Index[ID],$Q230,Table_Index[year],$R230)/COUNTIFS(Table_Index[Quarter],"&lt;&gt;''",Table_Index[ID],$Q230,Table_Index[year],$R230)</f>
        <v>6.8174750000000006E-2</v>
      </c>
      <c r="AB230">
        <f>SUMIFS(INDEX(Table_Index[],,MATCH(AB$12,Table_Index[#Headers],0)),
Table_Index[ID],$Q230,Table_Index[year],$R230)/COUNTIFS(Table_Index[Quarter],"&lt;&gt;''",Table_Index[ID],$Q230,Table_Index[year],$R230)</f>
        <v>4.1836499999999997E-3</v>
      </c>
      <c r="AC230" s="24">
        <f t="shared" si="14"/>
        <v>1.0000000250000001</v>
      </c>
      <c r="AD230">
        <f>COUNTIFS(Table_Index[Quarter],"&lt;&gt;''",Table_Index[ID],$Q230,Table_Index[year],$R230)</f>
        <v>4</v>
      </c>
      <c r="AE230" s="34">
        <f t="shared" si="15"/>
        <v>0.86194435777146816</v>
      </c>
    </row>
    <row r="231" spans="1:31" x14ac:dyDescent="0.3">
      <c r="A231">
        <v>9115</v>
      </c>
      <c r="B231">
        <v>2003</v>
      </c>
      <c r="C231">
        <v>1</v>
      </c>
      <c r="D231">
        <v>0</v>
      </c>
      <c r="E231">
        <v>0.33852209999999999</v>
      </c>
      <c r="F231">
        <v>4.1283199999999999E-2</v>
      </c>
      <c r="G231">
        <v>6.3988900000000001E-2</v>
      </c>
      <c r="H231">
        <v>2.15885E-2</v>
      </c>
      <c r="I231">
        <v>0.19609509999999999</v>
      </c>
      <c r="J231">
        <v>0.16100439999999999</v>
      </c>
      <c r="K231">
        <v>8.8758900000000002E-2</v>
      </c>
      <c r="L231">
        <v>8.4630499999999997E-2</v>
      </c>
      <c r="M231">
        <v>4.1282999999999997E-3</v>
      </c>
      <c r="O231" t="str">
        <f>Table_Index[[#This Row],[ID]]&amp;Table_Index[[#This Row],[year]]</f>
        <v>91152003</v>
      </c>
      <c r="P231" t="str">
        <v>91532007</v>
      </c>
      <c r="Q231" t="str">
        <f t="shared" si="12"/>
        <v>9153</v>
      </c>
      <c r="R231" t="str">
        <f t="shared" si="13"/>
        <v>2007</v>
      </c>
      <c r="S231">
        <f>SUMIFS(INDEX(Table_Index[],,MATCH(S$12,Table_Index[#Headers],0)),
Table_Index[ID],$Q231,Table_Index[year],$R231)/COUNTIFS(Table_Index[Quarter],"&lt;&gt;''",Table_Index[ID],$Q231,Table_Index[year],$R231)</f>
        <v>0.12191925000000001</v>
      </c>
      <c r="T231">
        <f>SUMIFS(INDEX(Table_Index[],,MATCH(T$12,Table_Index[#Headers],0)),
Table_Index[ID],$Q231,Table_Index[year],$R231)/COUNTIFS(Table_Index[Quarter],"&lt;&gt;''",Table_Index[ID],$Q231,Table_Index[year],$R231)</f>
        <v>0.16097909999999999</v>
      </c>
      <c r="U231">
        <f>SUMIFS(INDEX(Table_Index[],,MATCH(U$12,Table_Index[#Headers],0)),
Table_Index[ID],$Q231,Table_Index[year],$R231)/COUNTIFS(Table_Index[Quarter],"&lt;&gt;''",Table_Index[ID],$Q231,Table_Index[year],$R231)</f>
        <v>5.640995E-2</v>
      </c>
      <c r="V231">
        <f>SUMIFS(INDEX(Table_Index[],,MATCH(V$12,Table_Index[#Headers],0)),
Table_Index[ID],$Q231,Table_Index[year],$R231)/COUNTIFS(Table_Index[Quarter],"&lt;&gt;''",Table_Index[ID],$Q231,Table_Index[year],$R231)</f>
        <v>7.9370675000000002E-2</v>
      </c>
      <c r="W231">
        <f>SUMIFS(INDEX(Table_Index[],,MATCH(W$12,Table_Index[#Headers],0)),
Table_Index[ID],$Q231,Table_Index[year],$R231)/COUNTIFS(Table_Index[Quarter],"&lt;&gt;''",Table_Index[ID],$Q231,Table_Index[year],$R231)</f>
        <v>4.1188725000000002E-2</v>
      </c>
      <c r="X231">
        <f>SUMIFS(INDEX(Table_Index[],,MATCH(X$12,Table_Index[#Headers],0)),
Table_Index[ID],$Q231,Table_Index[year],$R231)/COUNTIFS(Table_Index[Quarter],"&lt;&gt;''",Table_Index[ID],$Q231,Table_Index[year],$R231)</f>
        <v>0.18560717500000001</v>
      </c>
      <c r="Y231">
        <f>SUMIFS(INDEX(Table_Index[],,MATCH(Y$12,Table_Index[#Headers],0)),
Table_Index[ID],$Q231,Table_Index[year],$R231)/COUNTIFS(Table_Index[Quarter],"&lt;&gt;''",Table_Index[ID],$Q231,Table_Index[year],$R231)</f>
        <v>0.18635869999999999</v>
      </c>
      <c r="Z231">
        <f>SUMIFS(INDEX(Table_Index[],,MATCH(Z$12,Table_Index[#Headers],0)),
Table_Index[ID],$Q231,Table_Index[year],$R231)/COUNTIFS(Table_Index[Quarter],"&lt;&gt;''",Table_Index[ID],$Q231,Table_Index[year],$R231)</f>
        <v>6.7548275000000005E-2</v>
      </c>
      <c r="AA231">
        <f>SUMIFS(INDEX(Table_Index[],,MATCH(AA$12,Table_Index[#Headers],0)),
Table_Index[ID],$Q231,Table_Index[year],$R231)/COUNTIFS(Table_Index[Quarter],"&lt;&gt;''",Table_Index[ID],$Q231,Table_Index[year],$R231)</f>
        <v>9.6633875000000008E-2</v>
      </c>
      <c r="AB231">
        <f>SUMIFS(INDEX(Table_Index[],,MATCH(AB$12,Table_Index[#Headers],0)),
Table_Index[ID],$Q231,Table_Index[year],$R231)/COUNTIFS(Table_Index[Quarter],"&lt;&gt;''",Table_Index[ID],$Q231,Table_Index[year],$R231)</f>
        <v>3.9842999999999996E-3</v>
      </c>
      <c r="AC231" s="24">
        <f t="shared" si="14"/>
        <v>1.0000000249999998</v>
      </c>
      <c r="AD231">
        <f>COUNTIFS(Table_Index[Quarter],"&lt;&gt;''",Table_Index[ID],$Q231,Table_Index[year],$R231)</f>
        <v>4</v>
      </c>
      <c r="AE231" s="34">
        <f t="shared" si="15"/>
        <v>0.86494678988989193</v>
      </c>
    </row>
    <row r="232" spans="1:31" x14ac:dyDescent="0.3">
      <c r="A232">
        <v>9115</v>
      </c>
      <c r="B232">
        <v>2003</v>
      </c>
      <c r="C232">
        <v>2</v>
      </c>
      <c r="D232">
        <v>1.2822999999999999E-2</v>
      </c>
      <c r="E232">
        <v>3.5536999999999999E-3</v>
      </c>
      <c r="F232">
        <v>4.4732000000000001E-3</v>
      </c>
      <c r="G232">
        <v>1.30467E-2</v>
      </c>
      <c r="H232">
        <v>0.93286409999999997</v>
      </c>
      <c r="I232">
        <v>1.46123E-2</v>
      </c>
      <c r="J232">
        <v>1.05865E-2</v>
      </c>
      <c r="K232">
        <v>4.8459000000000002E-3</v>
      </c>
      <c r="L232">
        <v>2.9821000000000001E-3</v>
      </c>
      <c r="M232">
        <v>2.1249999999999999E-4</v>
      </c>
      <c r="O232" t="str">
        <f>Table_Index[[#This Row],[ID]]&amp;Table_Index[[#This Row],[year]]</f>
        <v>91152003</v>
      </c>
      <c r="P232" t="str">
        <v>91532008</v>
      </c>
      <c r="Q232" t="str">
        <f t="shared" si="12"/>
        <v>9153</v>
      </c>
      <c r="R232" t="str">
        <f t="shared" si="13"/>
        <v>2008</v>
      </c>
      <c r="S232">
        <f>SUMIFS(INDEX(Table_Index[],,MATCH(S$12,Table_Index[#Headers],0)),
Table_Index[ID],$Q232,Table_Index[year],$R232)/COUNTIFS(Table_Index[Quarter],"&lt;&gt;''",Table_Index[ID],$Q232,Table_Index[year],$R232)</f>
        <v>8.7857350000000001E-2</v>
      </c>
      <c r="T232">
        <f>SUMIFS(INDEX(Table_Index[],,MATCH(T$12,Table_Index[#Headers],0)),
Table_Index[ID],$Q232,Table_Index[year],$R232)/COUNTIFS(Table_Index[Quarter],"&lt;&gt;''",Table_Index[ID],$Q232,Table_Index[year],$R232)</f>
        <v>8.1930324999999998E-2</v>
      </c>
      <c r="U232">
        <f>SUMIFS(INDEX(Table_Index[],,MATCH(U$12,Table_Index[#Headers],0)),
Table_Index[ID],$Q232,Table_Index[year],$R232)/COUNTIFS(Table_Index[Quarter],"&lt;&gt;''",Table_Index[ID],$Q232,Table_Index[year],$R232)</f>
        <v>9.9870000000000014E-2</v>
      </c>
      <c r="V232">
        <f>SUMIFS(INDEX(Table_Index[],,MATCH(V$12,Table_Index[#Headers],0)),
Table_Index[ID],$Q232,Table_Index[year],$R232)/COUNTIFS(Table_Index[Quarter],"&lt;&gt;''",Table_Index[ID],$Q232,Table_Index[year],$R232)</f>
        <v>0.1051068</v>
      </c>
      <c r="W232">
        <f>SUMIFS(INDEX(Table_Index[],,MATCH(W$12,Table_Index[#Headers],0)),
Table_Index[ID],$Q232,Table_Index[year],$R232)/COUNTIFS(Table_Index[Quarter],"&lt;&gt;''",Table_Index[ID],$Q232,Table_Index[year],$R232)</f>
        <v>1.7212374999999999E-2</v>
      </c>
      <c r="X232">
        <f>SUMIFS(INDEX(Table_Index[],,MATCH(X$12,Table_Index[#Headers],0)),
Table_Index[ID],$Q232,Table_Index[year],$R232)/COUNTIFS(Table_Index[Quarter],"&lt;&gt;''",Table_Index[ID],$Q232,Table_Index[year],$R232)</f>
        <v>0.363906375</v>
      </c>
      <c r="Y232">
        <f>SUMIFS(INDEX(Table_Index[],,MATCH(Y$12,Table_Index[#Headers],0)),
Table_Index[ID],$Q232,Table_Index[year],$R232)/COUNTIFS(Table_Index[Quarter],"&lt;&gt;''",Table_Index[ID],$Q232,Table_Index[year],$R232)</f>
        <v>0.15169397499999998</v>
      </c>
      <c r="Z232">
        <f>SUMIFS(INDEX(Table_Index[],,MATCH(Z$12,Table_Index[#Headers],0)),
Table_Index[ID],$Q232,Table_Index[year],$R232)/COUNTIFS(Table_Index[Quarter],"&lt;&gt;''",Table_Index[ID],$Q232,Table_Index[year],$R232)</f>
        <v>2.5386624999999999E-2</v>
      </c>
      <c r="AA232">
        <f>SUMIFS(INDEX(Table_Index[],,MATCH(AA$12,Table_Index[#Headers],0)),
Table_Index[ID],$Q232,Table_Index[year],$R232)/COUNTIFS(Table_Index[Quarter],"&lt;&gt;''",Table_Index[ID],$Q232,Table_Index[year],$R232)</f>
        <v>5.6929350000000004E-2</v>
      </c>
      <c r="AB232">
        <f>SUMIFS(INDEX(Table_Index[],,MATCH(AB$12,Table_Index[#Headers],0)),
Table_Index[ID],$Q232,Table_Index[year],$R232)/COUNTIFS(Table_Index[Quarter],"&lt;&gt;''",Table_Index[ID],$Q232,Table_Index[year],$R232)</f>
        <v>1.0106775E-2</v>
      </c>
      <c r="AC232" s="24">
        <f t="shared" si="14"/>
        <v>0.99999994999999997</v>
      </c>
      <c r="AD232">
        <f>COUNTIFS(Table_Index[Quarter],"&lt;&gt;''",Table_Index[ID],$Q232,Table_Index[year],$R232)</f>
        <v>4</v>
      </c>
      <c r="AE232" s="34">
        <f t="shared" si="15"/>
        <v>0.80482429539883626</v>
      </c>
    </row>
    <row r="233" spans="1:31" x14ac:dyDescent="0.3">
      <c r="A233">
        <v>9115</v>
      </c>
      <c r="B233">
        <v>2003</v>
      </c>
      <c r="C233">
        <v>3</v>
      </c>
      <c r="D233">
        <v>7.6124600000000001E-2</v>
      </c>
      <c r="E233">
        <v>8.8235300000000003E-2</v>
      </c>
      <c r="F233">
        <v>7.0934300000000006E-2</v>
      </c>
      <c r="G233">
        <v>0.15916949999999999</v>
      </c>
      <c r="H233">
        <v>8.4775100000000006E-2</v>
      </c>
      <c r="I233">
        <v>0.41522490000000001</v>
      </c>
      <c r="J233">
        <v>0</v>
      </c>
      <c r="K233">
        <v>2.76817E-2</v>
      </c>
      <c r="L233">
        <v>6.9204199999999993E-2</v>
      </c>
      <c r="M233">
        <v>8.6505000000000002E-3</v>
      </c>
      <c r="O233" t="str">
        <f>Table_Index[[#This Row],[ID]]&amp;Table_Index[[#This Row],[year]]</f>
        <v>91152003</v>
      </c>
      <c r="P233" t="str">
        <v>91532009</v>
      </c>
      <c r="Q233" t="str">
        <f t="shared" si="12"/>
        <v>9153</v>
      </c>
      <c r="R233" t="str">
        <f t="shared" si="13"/>
        <v>2009</v>
      </c>
      <c r="S233">
        <f>SUMIFS(INDEX(Table_Index[],,MATCH(S$12,Table_Index[#Headers],0)),
Table_Index[ID],$Q233,Table_Index[year],$R233)/COUNTIFS(Table_Index[Quarter],"&lt;&gt;''",Table_Index[ID],$Q233,Table_Index[year],$R233)</f>
        <v>0.31511867500000001</v>
      </c>
      <c r="T233">
        <f>SUMIFS(INDEX(Table_Index[],,MATCH(T$12,Table_Index[#Headers],0)),
Table_Index[ID],$Q233,Table_Index[year],$R233)/COUNTIFS(Table_Index[Quarter],"&lt;&gt;''",Table_Index[ID],$Q233,Table_Index[year],$R233)</f>
        <v>5.8381324999999998E-2</v>
      </c>
      <c r="U233">
        <f>SUMIFS(INDEX(Table_Index[],,MATCH(U$12,Table_Index[#Headers],0)),
Table_Index[ID],$Q233,Table_Index[year],$R233)/COUNTIFS(Table_Index[Quarter],"&lt;&gt;''",Table_Index[ID],$Q233,Table_Index[year],$R233)</f>
        <v>5.0028900000000001E-2</v>
      </c>
      <c r="V233">
        <f>SUMIFS(INDEX(Table_Index[],,MATCH(V$12,Table_Index[#Headers],0)),
Table_Index[ID],$Q233,Table_Index[year],$R233)/COUNTIFS(Table_Index[Quarter],"&lt;&gt;''",Table_Index[ID],$Q233,Table_Index[year],$R233)</f>
        <v>5.1038250000000007E-2</v>
      </c>
      <c r="W233">
        <f>SUMIFS(INDEX(Table_Index[],,MATCH(W$12,Table_Index[#Headers],0)),
Table_Index[ID],$Q233,Table_Index[year],$R233)/COUNTIFS(Table_Index[Quarter],"&lt;&gt;''",Table_Index[ID],$Q233,Table_Index[year],$R233)</f>
        <v>1.0054850000000001E-2</v>
      </c>
      <c r="X233">
        <f>SUMIFS(INDEX(Table_Index[],,MATCH(X$12,Table_Index[#Headers],0)),
Table_Index[ID],$Q233,Table_Index[year],$R233)/COUNTIFS(Table_Index[Quarter],"&lt;&gt;''",Table_Index[ID],$Q233,Table_Index[year],$R233)</f>
        <v>0.29908822499999999</v>
      </c>
      <c r="Y233">
        <f>SUMIFS(INDEX(Table_Index[],,MATCH(Y$12,Table_Index[#Headers],0)),
Table_Index[ID],$Q233,Table_Index[year],$R233)/COUNTIFS(Table_Index[Quarter],"&lt;&gt;''",Table_Index[ID],$Q233,Table_Index[year],$R233)</f>
        <v>0.177613575</v>
      </c>
      <c r="Z233">
        <f>SUMIFS(INDEX(Table_Index[],,MATCH(Z$12,Table_Index[#Headers],0)),
Table_Index[ID],$Q233,Table_Index[year],$R233)/COUNTIFS(Table_Index[Quarter],"&lt;&gt;''",Table_Index[ID],$Q233,Table_Index[year],$R233)</f>
        <v>1.2906649999999999E-2</v>
      </c>
      <c r="AA233">
        <f>SUMIFS(INDEX(Table_Index[],,MATCH(AA$12,Table_Index[#Headers],0)),
Table_Index[ID],$Q233,Table_Index[year],$R233)/COUNTIFS(Table_Index[Quarter],"&lt;&gt;''",Table_Index[ID],$Q233,Table_Index[year],$R233)</f>
        <v>1.0634000000000001E-2</v>
      </c>
      <c r="AB233">
        <f>SUMIFS(INDEX(Table_Index[],,MATCH(AB$12,Table_Index[#Headers],0)),
Table_Index[ID],$Q233,Table_Index[year],$R233)/COUNTIFS(Table_Index[Quarter],"&lt;&gt;''",Table_Index[ID],$Q233,Table_Index[year],$R233)</f>
        <v>1.5135574999999998E-2</v>
      </c>
      <c r="AC233" s="24">
        <f t="shared" si="14"/>
        <v>1.0000000250000001</v>
      </c>
      <c r="AD233">
        <f>COUNTIFS(Table_Index[Quarter],"&lt;&gt;''",Table_Index[ID],$Q233,Table_Index[year],$R233)</f>
        <v>4</v>
      </c>
      <c r="AE233" s="34">
        <f t="shared" si="15"/>
        <v>0.77057385019195945</v>
      </c>
    </row>
    <row r="234" spans="1:31" x14ac:dyDescent="0.3">
      <c r="A234">
        <v>9115</v>
      </c>
      <c r="B234">
        <v>2003</v>
      </c>
      <c r="C234">
        <v>4</v>
      </c>
      <c r="D234">
        <v>1.2629E-3</v>
      </c>
      <c r="E234">
        <v>3.3676999999999999E-3</v>
      </c>
      <c r="F234">
        <v>2.4055000000000001E-3</v>
      </c>
      <c r="G234">
        <v>0</v>
      </c>
      <c r="H234">
        <v>0</v>
      </c>
      <c r="I234">
        <v>0</v>
      </c>
      <c r="J234">
        <v>9.3816000000000004E-3</v>
      </c>
      <c r="K234">
        <v>0.9822592</v>
      </c>
      <c r="L234">
        <v>1.1425999999999999E-3</v>
      </c>
      <c r="M234">
        <v>1.8039999999999999E-4</v>
      </c>
      <c r="O234" t="str">
        <f>Table_Index[[#This Row],[ID]]&amp;Table_Index[[#This Row],[year]]</f>
        <v>91152003</v>
      </c>
      <c r="P234" t="str">
        <v>91532010</v>
      </c>
      <c r="Q234" t="str">
        <f t="shared" si="12"/>
        <v>9153</v>
      </c>
      <c r="R234" t="str">
        <f t="shared" si="13"/>
        <v>2010</v>
      </c>
      <c r="S234">
        <f>SUMIFS(INDEX(Table_Index[],,MATCH(S$12,Table_Index[#Headers],0)),
Table_Index[ID],$Q234,Table_Index[year],$R234)/COUNTIFS(Table_Index[Quarter],"&lt;&gt;''",Table_Index[ID],$Q234,Table_Index[year],$R234)</f>
        <v>8.971380000000001E-2</v>
      </c>
      <c r="T234">
        <f>SUMIFS(INDEX(Table_Index[],,MATCH(T$12,Table_Index[#Headers],0)),
Table_Index[ID],$Q234,Table_Index[year],$R234)/COUNTIFS(Table_Index[Quarter],"&lt;&gt;''",Table_Index[ID],$Q234,Table_Index[year],$R234)</f>
        <v>7.2072675000000003E-2</v>
      </c>
      <c r="U234">
        <f>SUMIFS(INDEX(Table_Index[],,MATCH(U$12,Table_Index[#Headers],0)),
Table_Index[ID],$Q234,Table_Index[year],$R234)/COUNTIFS(Table_Index[Quarter],"&lt;&gt;''",Table_Index[ID],$Q234,Table_Index[year],$R234)</f>
        <v>0.1059681</v>
      </c>
      <c r="V234">
        <f>SUMIFS(INDEX(Table_Index[],,MATCH(V$12,Table_Index[#Headers],0)),
Table_Index[ID],$Q234,Table_Index[year],$R234)/COUNTIFS(Table_Index[Quarter],"&lt;&gt;''",Table_Index[ID],$Q234,Table_Index[year],$R234)</f>
        <v>7.5177375000000005E-2</v>
      </c>
      <c r="W234">
        <f>SUMIFS(INDEX(Table_Index[],,MATCH(W$12,Table_Index[#Headers],0)),
Table_Index[ID],$Q234,Table_Index[year],$R234)/COUNTIFS(Table_Index[Quarter],"&lt;&gt;''",Table_Index[ID],$Q234,Table_Index[year],$R234)</f>
        <v>1.4431025E-2</v>
      </c>
      <c r="X234">
        <f>SUMIFS(INDEX(Table_Index[],,MATCH(X$12,Table_Index[#Headers],0)),
Table_Index[ID],$Q234,Table_Index[year],$R234)/COUNTIFS(Table_Index[Quarter],"&lt;&gt;''",Table_Index[ID],$Q234,Table_Index[year],$R234)</f>
        <v>0.38569244999999996</v>
      </c>
      <c r="Y234">
        <f>SUMIFS(INDEX(Table_Index[],,MATCH(Y$12,Table_Index[#Headers],0)),
Table_Index[ID],$Q234,Table_Index[year],$R234)/COUNTIFS(Table_Index[Quarter],"&lt;&gt;''",Table_Index[ID],$Q234,Table_Index[year],$R234)</f>
        <v>0.18229019999999999</v>
      </c>
      <c r="Z234">
        <f>SUMIFS(INDEX(Table_Index[],,MATCH(Z$12,Table_Index[#Headers],0)),
Table_Index[ID],$Q234,Table_Index[year],$R234)/COUNTIFS(Table_Index[Quarter],"&lt;&gt;''",Table_Index[ID],$Q234,Table_Index[year],$R234)</f>
        <v>1.9121924999999998E-2</v>
      </c>
      <c r="AA234">
        <f>SUMIFS(INDEX(Table_Index[],,MATCH(AA$12,Table_Index[#Headers],0)),
Table_Index[ID],$Q234,Table_Index[year],$R234)/COUNTIFS(Table_Index[Quarter],"&lt;&gt;''",Table_Index[ID],$Q234,Table_Index[year],$R234)</f>
        <v>4.40966E-2</v>
      </c>
      <c r="AB234">
        <f>SUMIFS(INDEX(Table_Index[],,MATCH(AB$12,Table_Index[#Headers],0)),
Table_Index[ID],$Q234,Table_Index[year],$R234)/COUNTIFS(Table_Index[Quarter],"&lt;&gt;''",Table_Index[ID],$Q234,Table_Index[year],$R234)</f>
        <v>1.1435750000000001E-2</v>
      </c>
      <c r="AC234" s="24">
        <f t="shared" si="14"/>
        <v>0.99999989999999983</v>
      </c>
      <c r="AD234">
        <f>COUNTIFS(Table_Index[Quarter],"&lt;&gt;''",Table_Index[ID],$Q234,Table_Index[year],$R234)</f>
        <v>4</v>
      </c>
      <c r="AE234" s="34">
        <f t="shared" si="15"/>
        <v>0.7852385156674826</v>
      </c>
    </row>
    <row r="235" spans="1:31" x14ac:dyDescent="0.3">
      <c r="A235">
        <v>9115</v>
      </c>
      <c r="B235">
        <v>2004</v>
      </c>
      <c r="C235">
        <v>1</v>
      </c>
      <c r="D235">
        <v>1.7625E-3</v>
      </c>
      <c r="E235">
        <v>4.2594E-3</v>
      </c>
      <c r="F235">
        <v>1.9583999999999999E-3</v>
      </c>
      <c r="G235">
        <v>1.6156E-3</v>
      </c>
      <c r="H235">
        <v>0</v>
      </c>
      <c r="I235">
        <v>9.6939000000000001E-3</v>
      </c>
      <c r="J235">
        <v>0</v>
      </c>
      <c r="K235">
        <v>0.97917810000000005</v>
      </c>
      <c r="L235">
        <v>9.7919999999999995E-4</v>
      </c>
      <c r="M235">
        <v>1.102E-4</v>
      </c>
      <c r="O235" t="str">
        <f>Table_Index[[#This Row],[ID]]&amp;Table_Index[[#This Row],[year]]</f>
        <v>91152004</v>
      </c>
      <c r="P235" t="str">
        <v>91532011</v>
      </c>
      <c r="Q235" t="str">
        <f t="shared" si="12"/>
        <v>9153</v>
      </c>
      <c r="R235" t="str">
        <f t="shared" si="13"/>
        <v>2011</v>
      </c>
      <c r="S235">
        <f>SUMIFS(INDEX(Table_Index[],,MATCH(S$12,Table_Index[#Headers],0)),
Table_Index[ID],$Q235,Table_Index[year],$R235)/COUNTIFS(Table_Index[Quarter],"&lt;&gt;''",Table_Index[ID],$Q235,Table_Index[year],$R235)</f>
        <v>6.4713825000000003E-2</v>
      </c>
      <c r="T235">
        <f>SUMIFS(INDEX(Table_Index[],,MATCH(T$12,Table_Index[#Headers],0)),
Table_Index[ID],$Q235,Table_Index[year],$R235)/COUNTIFS(Table_Index[Quarter],"&lt;&gt;''",Table_Index[ID],$Q235,Table_Index[year],$R235)</f>
        <v>6.64212E-2</v>
      </c>
      <c r="U235">
        <f>SUMIFS(INDEX(Table_Index[],,MATCH(U$12,Table_Index[#Headers],0)),
Table_Index[ID],$Q235,Table_Index[year],$R235)/COUNTIFS(Table_Index[Quarter],"&lt;&gt;''",Table_Index[ID],$Q235,Table_Index[year],$R235)</f>
        <v>9.6625450000000002E-2</v>
      </c>
      <c r="V235">
        <f>SUMIFS(INDEX(Table_Index[],,MATCH(V$12,Table_Index[#Headers],0)),
Table_Index[ID],$Q235,Table_Index[year],$R235)/COUNTIFS(Table_Index[Quarter],"&lt;&gt;''",Table_Index[ID],$Q235,Table_Index[year],$R235)</f>
        <v>9.7074049999999995E-2</v>
      </c>
      <c r="W235">
        <f>SUMIFS(INDEX(Table_Index[],,MATCH(W$12,Table_Index[#Headers],0)),
Table_Index[ID],$Q235,Table_Index[year],$R235)/COUNTIFS(Table_Index[Quarter],"&lt;&gt;''",Table_Index[ID],$Q235,Table_Index[year],$R235)</f>
        <v>4.3320900000000002E-2</v>
      </c>
      <c r="X235">
        <f>SUMIFS(INDEX(Table_Index[],,MATCH(X$12,Table_Index[#Headers],0)),
Table_Index[ID],$Q235,Table_Index[year],$R235)/COUNTIFS(Table_Index[Quarter],"&lt;&gt;''",Table_Index[ID],$Q235,Table_Index[year],$R235)</f>
        <v>0.39651267499999998</v>
      </c>
      <c r="Y235">
        <f>SUMIFS(INDEX(Table_Index[],,MATCH(Y$12,Table_Index[#Headers],0)),
Table_Index[ID],$Q235,Table_Index[year],$R235)/COUNTIFS(Table_Index[Quarter],"&lt;&gt;''",Table_Index[ID],$Q235,Table_Index[year],$R235)</f>
        <v>0.14286894999999999</v>
      </c>
      <c r="Z235">
        <f>SUMIFS(INDEX(Table_Index[],,MATCH(Z$12,Table_Index[#Headers],0)),
Table_Index[ID],$Q235,Table_Index[year],$R235)/COUNTIFS(Table_Index[Quarter],"&lt;&gt;''",Table_Index[ID],$Q235,Table_Index[year],$R235)</f>
        <v>3.0167275E-2</v>
      </c>
      <c r="AA235">
        <f>SUMIFS(INDEX(Table_Index[],,MATCH(AA$12,Table_Index[#Headers],0)),
Table_Index[ID],$Q235,Table_Index[year],$R235)/COUNTIFS(Table_Index[Quarter],"&lt;&gt;''",Table_Index[ID],$Q235,Table_Index[year],$R235)</f>
        <v>5.7914500000000001E-2</v>
      </c>
      <c r="AB235">
        <f>SUMIFS(INDEX(Table_Index[],,MATCH(AB$12,Table_Index[#Headers],0)),
Table_Index[ID],$Q235,Table_Index[year],$R235)/COUNTIFS(Table_Index[Quarter],"&lt;&gt;''",Table_Index[ID],$Q235,Table_Index[year],$R235)</f>
        <v>4.3810749999999999E-3</v>
      </c>
      <c r="AC235" s="24">
        <f t="shared" si="14"/>
        <v>0.99999989999999994</v>
      </c>
      <c r="AD235">
        <f>COUNTIFS(Table_Index[Quarter],"&lt;&gt;''",Table_Index[ID],$Q235,Table_Index[year],$R235)</f>
        <v>4</v>
      </c>
      <c r="AE235" s="34">
        <f t="shared" si="15"/>
        <v>0.78884660997742506</v>
      </c>
    </row>
    <row r="236" spans="1:31" x14ac:dyDescent="0.3">
      <c r="A236">
        <v>9115</v>
      </c>
      <c r="B236">
        <v>2004</v>
      </c>
      <c r="C236">
        <v>2</v>
      </c>
      <c r="D236">
        <v>0</v>
      </c>
      <c r="E236">
        <v>1.58517E-2</v>
      </c>
      <c r="F236">
        <v>3.5021000000000002E-3</v>
      </c>
      <c r="G236">
        <v>1.3824E-3</v>
      </c>
      <c r="H236">
        <v>0.9231606</v>
      </c>
      <c r="I236">
        <v>1.2626099999999999E-2</v>
      </c>
      <c r="J236">
        <v>1.9998999999999999E-2</v>
      </c>
      <c r="K236">
        <v>0</v>
      </c>
      <c r="L236">
        <v>3.6863999999999998E-3</v>
      </c>
      <c r="M236">
        <v>1.9791599999999999E-2</v>
      </c>
      <c r="O236" t="str">
        <f>Table_Index[[#This Row],[ID]]&amp;Table_Index[[#This Row],[year]]</f>
        <v>91152004</v>
      </c>
      <c r="P236" t="str">
        <v>91532012</v>
      </c>
      <c r="Q236" t="str">
        <f t="shared" si="12"/>
        <v>9153</v>
      </c>
      <c r="R236" t="str">
        <f t="shared" si="13"/>
        <v>2012</v>
      </c>
      <c r="S236">
        <f>SUMIFS(INDEX(Table_Index[],,MATCH(S$12,Table_Index[#Headers],0)),
Table_Index[ID],$Q236,Table_Index[year],$R236)/COUNTIFS(Table_Index[Quarter],"&lt;&gt;''",Table_Index[ID],$Q236,Table_Index[year],$R236)</f>
        <v>7.0786650000000007E-2</v>
      </c>
      <c r="T236">
        <f>SUMIFS(INDEX(Table_Index[],,MATCH(T$12,Table_Index[#Headers],0)),
Table_Index[ID],$Q236,Table_Index[year],$R236)/COUNTIFS(Table_Index[Quarter],"&lt;&gt;''",Table_Index[ID],$Q236,Table_Index[year],$R236)</f>
        <v>0.16175505000000001</v>
      </c>
      <c r="U236">
        <f>SUMIFS(INDEX(Table_Index[],,MATCH(U$12,Table_Index[#Headers],0)),
Table_Index[ID],$Q236,Table_Index[year],$R236)/COUNTIFS(Table_Index[Quarter],"&lt;&gt;''",Table_Index[ID],$Q236,Table_Index[year],$R236)</f>
        <v>0.12049045</v>
      </c>
      <c r="V236">
        <f>SUMIFS(INDEX(Table_Index[],,MATCH(V$12,Table_Index[#Headers],0)),
Table_Index[ID],$Q236,Table_Index[year],$R236)/COUNTIFS(Table_Index[Quarter],"&lt;&gt;''",Table_Index[ID],$Q236,Table_Index[year],$R236)</f>
        <v>5.7192775000000001E-2</v>
      </c>
      <c r="W236">
        <f>SUMIFS(INDEX(Table_Index[],,MATCH(W$12,Table_Index[#Headers],0)),
Table_Index[ID],$Q236,Table_Index[year],$R236)/COUNTIFS(Table_Index[Quarter],"&lt;&gt;''",Table_Index[ID],$Q236,Table_Index[year],$R236)</f>
        <v>7.5708800000000007E-2</v>
      </c>
      <c r="X236">
        <f>SUMIFS(INDEX(Table_Index[],,MATCH(X$12,Table_Index[#Headers],0)),
Table_Index[ID],$Q236,Table_Index[year],$R236)/COUNTIFS(Table_Index[Quarter],"&lt;&gt;''",Table_Index[ID],$Q236,Table_Index[year],$R236)</f>
        <v>0.30238882499999997</v>
      </c>
      <c r="Y236">
        <f>SUMIFS(INDEX(Table_Index[],,MATCH(Y$12,Table_Index[#Headers],0)),
Table_Index[ID],$Q236,Table_Index[year],$R236)/COUNTIFS(Table_Index[Quarter],"&lt;&gt;''",Table_Index[ID],$Q236,Table_Index[year],$R236)</f>
        <v>0.1079806</v>
      </c>
      <c r="Z236">
        <f>SUMIFS(INDEX(Table_Index[],,MATCH(Z$12,Table_Index[#Headers],0)),
Table_Index[ID],$Q236,Table_Index[year],$R236)/COUNTIFS(Table_Index[Quarter],"&lt;&gt;''",Table_Index[ID],$Q236,Table_Index[year],$R236)</f>
        <v>4.0033974999999999E-2</v>
      </c>
      <c r="AA236">
        <f>SUMIFS(INDEX(Table_Index[],,MATCH(AA$12,Table_Index[#Headers],0)),
Table_Index[ID],$Q236,Table_Index[year],$R236)/COUNTIFS(Table_Index[Quarter],"&lt;&gt;''",Table_Index[ID],$Q236,Table_Index[year],$R236)</f>
        <v>5.6667400000000007E-2</v>
      </c>
      <c r="AB236">
        <f>SUMIFS(INDEX(Table_Index[],,MATCH(AB$12,Table_Index[#Headers],0)),
Table_Index[ID],$Q236,Table_Index[year],$R236)/COUNTIFS(Table_Index[Quarter],"&lt;&gt;''",Table_Index[ID],$Q236,Table_Index[year],$R236)</f>
        <v>6.9954250000000004E-3</v>
      </c>
      <c r="AC236" s="24">
        <f t="shared" si="14"/>
        <v>0.99999994999999997</v>
      </c>
      <c r="AD236">
        <f>COUNTIFS(Table_Index[Quarter],"&lt;&gt;''",Table_Index[ID],$Q236,Table_Index[year],$R236)</f>
        <v>4</v>
      </c>
      <c r="AE236" s="34">
        <f t="shared" si="15"/>
        <v>0.83734210872120007</v>
      </c>
    </row>
    <row r="237" spans="1:31" x14ac:dyDescent="0.3">
      <c r="A237">
        <v>9115</v>
      </c>
      <c r="B237">
        <v>2004</v>
      </c>
      <c r="C237">
        <v>3</v>
      </c>
      <c r="D237">
        <v>3.04496E-2</v>
      </c>
      <c r="E237">
        <v>0.1128426</v>
      </c>
      <c r="F237">
        <v>7.1646100000000004E-2</v>
      </c>
      <c r="G237">
        <v>6.9854899999999998E-2</v>
      </c>
      <c r="H237">
        <v>0</v>
      </c>
      <c r="I237">
        <v>0.37614189999999997</v>
      </c>
      <c r="J237">
        <v>0.2203117</v>
      </c>
      <c r="K237">
        <v>3.5823000000000001E-2</v>
      </c>
      <c r="L237">
        <v>7.3437199999999994E-2</v>
      </c>
      <c r="M237">
        <v>9.4931000000000008E-3</v>
      </c>
      <c r="O237" t="str">
        <f>Table_Index[[#This Row],[ID]]&amp;Table_Index[[#This Row],[year]]</f>
        <v>91152004</v>
      </c>
      <c r="P237" t="str">
        <v>91542003</v>
      </c>
      <c r="Q237" t="str">
        <f t="shared" si="12"/>
        <v>9154</v>
      </c>
      <c r="R237" t="str">
        <f t="shared" si="13"/>
        <v>2003</v>
      </c>
      <c r="S237">
        <f>SUMIFS(INDEX(Table_Index[],,MATCH(S$12,Table_Index[#Headers],0)),
Table_Index[ID],$Q237,Table_Index[year],$R237)/COUNTIFS(Table_Index[Quarter],"&lt;&gt;''",Table_Index[ID],$Q237,Table_Index[year],$R237)</f>
        <v>5.9711150000000005E-2</v>
      </c>
      <c r="T237">
        <f>SUMIFS(INDEX(Table_Index[],,MATCH(T$12,Table_Index[#Headers],0)),
Table_Index[ID],$Q237,Table_Index[year],$R237)/COUNTIFS(Table_Index[Quarter],"&lt;&gt;''",Table_Index[ID],$Q237,Table_Index[year],$R237)</f>
        <v>0.142519275</v>
      </c>
      <c r="U237">
        <f>SUMIFS(INDEX(Table_Index[],,MATCH(U$12,Table_Index[#Headers],0)),
Table_Index[ID],$Q237,Table_Index[year],$R237)/COUNTIFS(Table_Index[Quarter],"&lt;&gt;''",Table_Index[ID],$Q237,Table_Index[year],$R237)</f>
        <v>8.8586924999999997E-2</v>
      </c>
      <c r="V237">
        <f>SUMIFS(INDEX(Table_Index[],,MATCH(V$12,Table_Index[#Headers],0)),
Table_Index[ID],$Q237,Table_Index[year],$R237)/COUNTIFS(Table_Index[Quarter],"&lt;&gt;''",Table_Index[ID],$Q237,Table_Index[year],$R237)</f>
        <v>0.159468575</v>
      </c>
      <c r="W237">
        <f>SUMIFS(INDEX(Table_Index[],,MATCH(W$12,Table_Index[#Headers],0)),
Table_Index[ID],$Q237,Table_Index[year],$R237)/COUNTIFS(Table_Index[Quarter],"&lt;&gt;''",Table_Index[ID],$Q237,Table_Index[year],$R237)</f>
        <v>1.7167175E-2</v>
      </c>
      <c r="X237">
        <f>SUMIFS(INDEX(Table_Index[],,MATCH(X$12,Table_Index[#Headers],0)),
Table_Index[ID],$Q237,Table_Index[year],$R237)/COUNTIFS(Table_Index[Quarter],"&lt;&gt;''",Table_Index[ID],$Q237,Table_Index[year],$R237)</f>
        <v>4.070265E-2</v>
      </c>
      <c r="Y237">
        <f>SUMIFS(INDEX(Table_Index[],,MATCH(Y$12,Table_Index[#Headers],0)),
Table_Index[ID],$Q237,Table_Index[year],$R237)/COUNTIFS(Table_Index[Quarter],"&lt;&gt;''",Table_Index[ID],$Q237,Table_Index[year],$R237)</f>
        <v>0.19389275</v>
      </c>
      <c r="Z237">
        <f>SUMIFS(INDEX(Table_Index[],,MATCH(Z$12,Table_Index[#Headers],0)),
Table_Index[ID],$Q237,Table_Index[year],$R237)/COUNTIFS(Table_Index[Quarter],"&lt;&gt;''",Table_Index[ID],$Q237,Table_Index[year],$R237)</f>
        <v>2.50406E-2</v>
      </c>
      <c r="AA237">
        <f>SUMIFS(INDEX(Table_Index[],,MATCH(AA$12,Table_Index[#Headers],0)),
Table_Index[ID],$Q237,Table_Index[year],$R237)/COUNTIFS(Table_Index[Quarter],"&lt;&gt;''",Table_Index[ID],$Q237,Table_Index[year],$R237)</f>
        <v>7.0429925000000004E-2</v>
      </c>
      <c r="AB237">
        <f>SUMIFS(INDEX(Table_Index[],,MATCH(AB$12,Table_Index[#Headers],0)),
Table_Index[ID],$Q237,Table_Index[year],$R237)/COUNTIFS(Table_Index[Quarter],"&lt;&gt;''",Table_Index[ID],$Q237,Table_Index[year],$R237)</f>
        <v>0.20248094999999999</v>
      </c>
      <c r="AC237" s="24">
        <f t="shared" si="14"/>
        <v>0.99999997499999982</v>
      </c>
      <c r="AD237">
        <f>COUNTIFS(Table_Index[Quarter],"&lt;&gt;''",Table_Index[ID],$Q237,Table_Index[year],$R237)</f>
        <v>4</v>
      </c>
      <c r="AE237" s="34">
        <f t="shared" si="15"/>
        <v>0.85671320791183181</v>
      </c>
    </row>
    <row r="238" spans="1:31" x14ac:dyDescent="0.3">
      <c r="A238">
        <v>9115</v>
      </c>
      <c r="B238">
        <v>2004</v>
      </c>
      <c r="C238">
        <v>4</v>
      </c>
      <c r="D238">
        <v>2.1013E-3</v>
      </c>
      <c r="E238">
        <v>2.9418000000000001E-3</v>
      </c>
      <c r="F238">
        <v>1.7231E-3</v>
      </c>
      <c r="G238">
        <v>1.0506000000000001E-3</v>
      </c>
      <c r="H238">
        <v>5.6740000000000002E-4</v>
      </c>
      <c r="I238">
        <v>6.6610999999999997E-3</v>
      </c>
      <c r="J238">
        <v>1.639E-3</v>
      </c>
      <c r="K238">
        <v>0.98144560000000003</v>
      </c>
      <c r="L238">
        <v>1.8071000000000001E-3</v>
      </c>
      <c r="M238">
        <v>6.3E-5</v>
      </c>
      <c r="O238" t="str">
        <f>Table_Index[[#This Row],[ID]]&amp;Table_Index[[#This Row],[year]]</f>
        <v>91152004</v>
      </c>
      <c r="P238" t="str">
        <v>91542004</v>
      </c>
      <c r="Q238" t="str">
        <f t="shared" si="12"/>
        <v>9154</v>
      </c>
      <c r="R238" t="str">
        <f t="shared" si="13"/>
        <v>2004</v>
      </c>
      <c r="S238">
        <f>SUMIFS(INDEX(Table_Index[],,MATCH(S$12,Table_Index[#Headers],0)),
Table_Index[ID],$Q238,Table_Index[year],$R238)/COUNTIFS(Table_Index[Quarter],"&lt;&gt;''",Table_Index[ID],$Q238,Table_Index[year],$R238)</f>
        <v>3.0650575000000003E-2</v>
      </c>
      <c r="T238">
        <f>SUMIFS(INDEX(Table_Index[],,MATCH(T$12,Table_Index[#Headers],0)),
Table_Index[ID],$Q238,Table_Index[year],$R238)/COUNTIFS(Table_Index[Quarter],"&lt;&gt;''",Table_Index[ID],$Q238,Table_Index[year],$R238)</f>
        <v>0.22779785</v>
      </c>
      <c r="U238">
        <f>SUMIFS(INDEX(Table_Index[],,MATCH(U$12,Table_Index[#Headers],0)),
Table_Index[ID],$Q238,Table_Index[year],$R238)/COUNTIFS(Table_Index[Quarter],"&lt;&gt;''",Table_Index[ID],$Q238,Table_Index[year],$R238)</f>
        <v>0.13202707499999999</v>
      </c>
      <c r="V238">
        <f>SUMIFS(INDEX(Table_Index[],,MATCH(V$12,Table_Index[#Headers],0)),
Table_Index[ID],$Q238,Table_Index[year],$R238)/COUNTIFS(Table_Index[Quarter],"&lt;&gt;''",Table_Index[ID],$Q238,Table_Index[year],$R238)</f>
        <v>6.5621324999999994E-2</v>
      </c>
      <c r="W238">
        <f>SUMIFS(INDEX(Table_Index[],,MATCH(W$12,Table_Index[#Headers],0)),
Table_Index[ID],$Q238,Table_Index[year],$R238)/COUNTIFS(Table_Index[Quarter],"&lt;&gt;''",Table_Index[ID],$Q238,Table_Index[year],$R238)</f>
        <v>8.8309500000000006E-3</v>
      </c>
      <c r="X238">
        <f>SUMIFS(INDEX(Table_Index[],,MATCH(X$12,Table_Index[#Headers],0)),
Table_Index[ID],$Q238,Table_Index[year],$R238)/COUNTIFS(Table_Index[Quarter],"&lt;&gt;''",Table_Index[ID],$Q238,Table_Index[year],$R238)</f>
        <v>0.15623595000000001</v>
      </c>
      <c r="Y238">
        <f>SUMIFS(INDEX(Table_Index[],,MATCH(Y$12,Table_Index[#Headers],0)),
Table_Index[ID],$Q238,Table_Index[year],$R238)/COUNTIFS(Table_Index[Quarter],"&lt;&gt;''",Table_Index[ID],$Q238,Table_Index[year],$R238)</f>
        <v>0.188617075</v>
      </c>
      <c r="Z238">
        <f>SUMIFS(INDEX(Table_Index[],,MATCH(Z$12,Table_Index[#Headers],0)),
Table_Index[ID],$Q238,Table_Index[year],$R238)/COUNTIFS(Table_Index[Quarter],"&lt;&gt;''",Table_Index[ID],$Q238,Table_Index[year],$R238)</f>
        <v>5.2870750000000001E-2</v>
      </c>
      <c r="AA238">
        <f>SUMIFS(INDEX(Table_Index[],,MATCH(AA$12,Table_Index[#Headers],0)),
Table_Index[ID],$Q238,Table_Index[year],$R238)/COUNTIFS(Table_Index[Quarter],"&lt;&gt;''",Table_Index[ID],$Q238,Table_Index[year],$R238)</f>
        <v>0.125535175</v>
      </c>
      <c r="AB238">
        <f>SUMIFS(INDEX(Table_Index[],,MATCH(AB$12,Table_Index[#Headers],0)),
Table_Index[ID],$Q238,Table_Index[year],$R238)/COUNTIFS(Table_Index[Quarter],"&lt;&gt;''",Table_Index[ID],$Q238,Table_Index[year],$R238)</f>
        <v>1.1813300000000001E-2</v>
      </c>
      <c r="AC238" s="24">
        <f t="shared" si="14"/>
        <v>1.0000000249999998</v>
      </c>
      <c r="AD238">
        <f>COUNTIFS(Table_Index[Quarter],"&lt;&gt;''",Table_Index[ID],$Q238,Table_Index[year],$R238)</f>
        <v>4</v>
      </c>
      <c r="AE238" s="34">
        <f t="shared" si="15"/>
        <v>0.8466733658031419</v>
      </c>
    </row>
    <row r="239" spans="1:31" x14ac:dyDescent="0.3">
      <c r="A239">
        <v>9115</v>
      </c>
      <c r="B239">
        <v>2005</v>
      </c>
      <c r="C239">
        <v>1</v>
      </c>
      <c r="D239">
        <v>9.1506900000000002E-2</v>
      </c>
      <c r="E239">
        <v>8.4015099999999995E-2</v>
      </c>
      <c r="F239">
        <v>4.28102E-2</v>
      </c>
      <c r="G239">
        <v>0.2194024</v>
      </c>
      <c r="H239">
        <v>0</v>
      </c>
      <c r="I239">
        <v>0.26756390000000002</v>
      </c>
      <c r="J239">
        <v>0.17712729999999999</v>
      </c>
      <c r="K239">
        <v>8.5620500000000002E-2</v>
      </c>
      <c r="L239">
        <v>2.46159E-2</v>
      </c>
      <c r="M239">
        <v>7.3377E-3</v>
      </c>
      <c r="O239" t="str">
        <f>Table_Index[[#This Row],[ID]]&amp;Table_Index[[#This Row],[year]]</f>
        <v>91152005</v>
      </c>
      <c r="P239" t="str">
        <v>91542005</v>
      </c>
      <c r="Q239" t="str">
        <f t="shared" si="12"/>
        <v>9154</v>
      </c>
      <c r="R239" t="str">
        <f t="shared" si="13"/>
        <v>2005</v>
      </c>
      <c r="S239">
        <f>SUMIFS(INDEX(Table_Index[],,MATCH(S$12,Table_Index[#Headers],0)),
Table_Index[ID],$Q239,Table_Index[year],$R239)/COUNTIFS(Table_Index[Quarter],"&lt;&gt;''",Table_Index[ID],$Q239,Table_Index[year],$R239)</f>
        <v>0.13358882499999999</v>
      </c>
      <c r="T239">
        <f>SUMIFS(INDEX(Table_Index[],,MATCH(T$12,Table_Index[#Headers],0)),
Table_Index[ID],$Q239,Table_Index[year],$R239)/COUNTIFS(Table_Index[Quarter],"&lt;&gt;''",Table_Index[ID],$Q239,Table_Index[year],$R239)</f>
        <v>0.18140675000000001</v>
      </c>
      <c r="U239">
        <f>SUMIFS(INDEX(Table_Index[],,MATCH(U$12,Table_Index[#Headers],0)),
Table_Index[ID],$Q239,Table_Index[year],$R239)/COUNTIFS(Table_Index[Quarter],"&lt;&gt;''",Table_Index[ID],$Q239,Table_Index[year],$R239)</f>
        <v>0.129768775</v>
      </c>
      <c r="V239">
        <f>SUMIFS(INDEX(Table_Index[],,MATCH(V$12,Table_Index[#Headers],0)),
Table_Index[ID],$Q239,Table_Index[year],$R239)/COUNTIFS(Table_Index[Quarter],"&lt;&gt;''",Table_Index[ID],$Q239,Table_Index[year],$R239)</f>
        <v>2.9719525E-2</v>
      </c>
      <c r="W239">
        <f>SUMIFS(INDEX(Table_Index[],,MATCH(W$12,Table_Index[#Headers],0)),
Table_Index[ID],$Q239,Table_Index[year],$R239)/COUNTIFS(Table_Index[Quarter],"&lt;&gt;''",Table_Index[ID],$Q239,Table_Index[year],$R239)</f>
        <v>2.6276250000000001E-2</v>
      </c>
      <c r="X239">
        <f>SUMIFS(INDEX(Table_Index[],,MATCH(X$12,Table_Index[#Headers],0)),
Table_Index[ID],$Q239,Table_Index[year],$R239)/COUNTIFS(Table_Index[Quarter],"&lt;&gt;''",Table_Index[ID],$Q239,Table_Index[year],$R239)</f>
        <v>0.13699507500000002</v>
      </c>
      <c r="Y239">
        <f>SUMIFS(INDEX(Table_Index[],,MATCH(Y$12,Table_Index[#Headers],0)),
Table_Index[ID],$Q239,Table_Index[year],$R239)/COUNTIFS(Table_Index[Quarter],"&lt;&gt;''",Table_Index[ID],$Q239,Table_Index[year],$R239)</f>
        <v>0.14141562500000002</v>
      </c>
      <c r="Z239">
        <f>SUMIFS(INDEX(Table_Index[],,MATCH(Z$12,Table_Index[#Headers],0)),
Table_Index[ID],$Q239,Table_Index[year],$R239)/COUNTIFS(Table_Index[Quarter],"&lt;&gt;''",Table_Index[ID],$Q239,Table_Index[year],$R239)</f>
        <v>7.9573074999999993E-2</v>
      </c>
      <c r="AA239">
        <f>SUMIFS(INDEX(Table_Index[],,MATCH(AA$12,Table_Index[#Headers],0)),
Table_Index[ID],$Q239,Table_Index[year],$R239)/COUNTIFS(Table_Index[Quarter],"&lt;&gt;''",Table_Index[ID],$Q239,Table_Index[year],$R239)</f>
        <v>0.13028565</v>
      </c>
      <c r="AB239">
        <f>SUMIFS(INDEX(Table_Index[],,MATCH(AB$12,Table_Index[#Headers],0)),
Table_Index[ID],$Q239,Table_Index[year],$R239)/COUNTIFS(Table_Index[Quarter],"&lt;&gt;''",Table_Index[ID],$Q239,Table_Index[year],$R239)</f>
        <v>1.0970475E-2</v>
      </c>
      <c r="AC239" s="24">
        <f t="shared" si="14"/>
        <v>1.0000000250000001</v>
      </c>
      <c r="AD239">
        <f>COUNTIFS(Table_Index[Quarter],"&lt;&gt;''",Table_Index[ID],$Q239,Table_Index[year],$R239)</f>
        <v>4</v>
      </c>
      <c r="AE239" s="34">
        <f t="shared" si="15"/>
        <v>0.86863938469326807</v>
      </c>
    </row>
    <row r="240" spans="1:31" x14ac:dyDescent="0.3">
      <c r="A240">
        <v>9115</v>
      </c>
      <c r="B240">
        <v>2005</v>
      </c>
      <c r="C240">
        <v>2</v>
      </c>
      <c r="D240">
        <v>0.1194375</v>
      </c>
      <c r="E240">
        <v>0.22275819999999999</v>
      </c>
      <c r="F240">
        <v>0.10878889999999999</v>
      </c>
      <c r="G240">
        <v>0.1726808</v>
      </c>
      <c r="H240">
        <v>2.1274299999999999E-2</v>
      </c>
      <c r="I240">
        <v>0.16404669999999999</v>
      </c>
      <c r="J240">
        <v>0.1174229</v>
      </c>
      <c r="K240">
        <v>3.0650799999999999E-2</v>
      </c>
      <c r="L240">
        <v>3.9716599999999998E-2</v>
      </c>
      <c r="M240">
        <v>3.2234E-3</v>
      </c>
      <c r="O240" t="str">
        <f>Table_Index[[#This Row],[ID]]&amp;Table_Index[[#This Row],[year]]</f>
        <v>91152005</v>
      </c>
      <c r="P240" t="str">
        <v>91542006</v>
      </c>
      <c r="Q240" t="str">
        <f t="shared" si="12"/>
        <v>9154</v>
      </c>
      <c r="R240" t="str">
        <f t="shared" si="13"/>
        <v>2006</v>
      </c>
      <c r="S240">
        <f>SUMIFS(INDEX(Table_Index[],,MATCH(S$12,Table_Index[#Headers],0)),
Table_Index[ID],$Q240,Table_Index[year],$R240)/COUNTIFS(Table_Index[Quarter],"&lt;&gt;''",Table_Index[ID],$Q240,Table_Index[year],$R240)</f>
        <v>0.192841925</v>
      </c>
      <c r="T240">
        <f>SUMIFS(INDEX(Table_Index[],,MATCH(T$12,Table_Index[#Headers],0)),
Table_Index[ID],$Q240,Table_Index[year],$R240)/COUNTIFS(Table_Index[Quarter],"&lt;&gt;''",Table_Index[ID],$Q240,Table_Index[year],$R240)</f>
        <v>0.12600312499999999</v>
      </c>
      <c r="U240">
        <f>SUMIFS(INDEX(Table_Index[],,MATCH(U$12,Table_Index[#Headers],0)),
Table_Index[ID],$Q240,Table_Index[year],$R240)/COUNTIFS(Table_Index[Quarter],"&lt;&gt;''",Table_Index[ID],$Q240,Table_Index[year],$R240)</f>
        <v>0.10663952499999999</v>
      </c>
      <c r="V240">
        <f>SUMIFS(INDEX(Table_Index[],,MATCH(V$12,Table_Index[#Headers],0)),
Table_Index[ID],$Q240,Table_Index[year],$R240)/COUNTIFS(Table_Index[Quarter],"&lt;&gt;''",Table_Index[ID],$Q240,Table_Index[year],$R240)</f>
        <v>0.11504784999999999</v>
      </c>
      <c r="W240">
        <f>SUMIFS(INDEX(Table_Index[],,MATCH(W$12,Table_Index[#Headers],0)),
Table_Index[ID],$Q240,Table_Index[year],$R240)/COUNTIFS(Table_Index[Quarter],"&lt;&gt;''",Table_Index[ID],$Q240,Table_Index[year],$R240)</f>
        <v>7.8865499999999991E-3</v>
      </c>
      <c r="X240">
        <f>SUMIFS(INDEX(Table_Index[],,MATCH(X$12,Table_Index[#Headers],0)),
Table_Index[ID],$Q240,Table_Index[year],$R240)/COUNTIFS(Table_Index[Quarter],"&lt;&gt;''",Table_Index[ID],$Q240,Table_Index[year],$R240)</f>
        <v>0.11393842500000001</v>
      </c>
      <c r="Y240">
        <f>SUMIFS(INDEX(Table_Index[],,MATCH(Y$12,Table_Index[#Headers],0)),
Table_Index[ID],$Q240,Table_Index[year],$R240)/COUNTIFS(Table_Index[Quarter],"&lt;&gt;''",Table_Index[ID],$Q240,Table_Index[year],$R240)</f>
        <v>8.25269E-2</v>
      </c>
      <c r="Z240">
        <f>SUMIFS(INDEX(Table_Index[],,MATCH(Z$12,Table_Index[#Headers],0)),
Table_Index[ID],$Q240,Table_Index[year],$R240)/COUNTIFS(Table_Index[Quarter],"&lt;&gt;''",Table_Index[ID],$Q240,Table_Index[year],$R240)</f>
        <v>9.0441074999999996E-2</v>
      </c>
      <c r="AA240">
        <f>SUMIFS(INDEX(Table_Index[],,MATCH(AA$12,Table_Index[#Headers],0)),
Table_Index[ID],$Q240,Table_Index[year],$R240)/COUNTIFS(Table_Index[Quarter],"&lt;&gt;''",Table_Index[ID],$Q240,Table_Index[year],$R240)</f>
        <v>0.148562325</v>
      </c>
      <c r="AB240">
        <f>SUMIFS(INDEX(Table_Index[],,MATCH(AB$12,Table_Index[#Headers],0)),
Table_Index[ID],$Q240,Table_Index[year],$R240)/COUNTIFS(Table_Index[Quarter],"&lt;&gt;''",Table_Index[ID],$Q240,Table_Index[year],$R240)</f>
        <v>1.6112225000000001E-2</v>
      </c>
      <c r="AC240" s="24">
        <f t="shared" si="14"/>
        <v>0.99999992499999979</v>
      </c>
      <c r="AD240">
        <f>COUNTIFS(Table_Index[Quarter],"&lt;&gt;''",Table_Index[ID],$Q240,Table_Index[year],$R240)</f>
        <v>4</v>
      </c>
      <c r="AE240" s="34">
        <f t="shared" si="15"/>
        <v>0.87196240053367569</v>
      </c>
    </row>
    <row r="241" spans="1:31" x14ac:dyDescent="0.3">
      <c r="A241">
        <v>9115</v>
      </c>
      <c r="B241">
        <v>2005</v>
      </c>
      <c r="C241">
        <v>3</v>
      </c>
      <c r="D241">
        <v>0.14255370000000001</v>
      </c>
      <c r="E241">
        <v>0.25523899999999999</v>
      </c>
      <c r="F241">
        <v>5.0233199999999999E-2</v>
      </c>
      <c r="G241">
        <v>6.6525100000000004E-2</v>
      </c>
      <c r="H241">
        <v>1.0589700000000001E-2</v>
      </c>
      <c r="I241">
        <v>0.36453020000000003</v>
      </c>
      <c r="J241">
        <v>5.4306199999999999E-2</v>
      </c>
      <c r="K241">
        <v>5.1047799999999997E-2</v>
      </c>
      <c r="L241">
        <v>0</v>
      </c>
      <c r="M241">
        <v>4.9750999999999997E-3</v>
      </c>
      <c r="O241" t="str">
        <f>Table_Index[[#This Row],[ID]]&amp;Table_Index[[#This Row],[year]]</f>
        <v>91152005</v>
      </c>
      <c r="P241" t="str">
        <v>91542007</v>
      </c>
      <c r="Q241" t="str">
        <f t="shared" si="12"/>
        <v>9154</v>
      </c>
      <c r="R241" t="str">
        <f t="shared" si="13"/>
        <v>2007</v>
      </c>
      <c r="S241">
        <f>SUMIFS(INDEX(Table_Index[],,MATCH(S$12,Table_Index[#Headers],0)),
Table_Index[ID],$Q241,Table_Index[year],$R241)/COUNTIFS(Table_Index[Quarter],"&lt;&gt;''",Table_Index[ID],$Q241,Table_Index[year],$R241)</f>
        <v>0.117193325</v>
      </c>
      <c r="T241">
        <f>SUMIFS(INDEX(Table_Index[],,MATCH(T$12,Table_Index[#Headers],0)),
Table_Index[ID],$Q241,Table_Index[year],$R241)/COUNTIFS(Table_Index[Quarter],"&lt;&gt;''",Table_Index[ID],$Q241,Table_Index[year],$R241)</f>
        <v>0.16686955000000001</v>
      </c>
      <c r="U241">
        <f>SUMIFS(INDEX(Table_Index[],,MATCH(U$12,Table_Index[#Headers],0)),
Table_Index[ID],$Q241,Table_Index[year],$R241)/COUNTIFS(Table_Index[Quarter],"&lt;&gt;''",Table_Index[ID],$Q241,Table_Index[year],$R241)</f>
        <v>7.5889499999999999E-2</v>
      </c>
      <c r="V241">
        <f>SUMIFS(INDEX(Table_Index[],,MATCH(V$12,Table_Index[#Headers],0)),
Table_Index[ID],$Q241,Table_Index[year],$R241)/COUNTIFS(Table_Index[Quarter],"&lt;&gt;''",Table_Index[ID],$Q241,Table_Index[year],$R241)</f>
        <v>8.0274974999999998E-2</v>
      </c>
      <c r="W241">
        <f>SUMIFS(INDEX(Table_Index[],,MATCH(W$12,Table_Index[#Headers],0)),
Table_Index[ID],$Q241,Table_Index[year],$R241)/COUNTIFS(Table_Index[Quarter],"&lt;&gt;''",Table_Index[ID],$Q241,Table_Index[year],$R241)</f>
        <v>1.904345E-2</v>
      </c>
      <c r="X241">
        <f>SUMIFS(INDEX(Table_Index[],,MATCH(X$12,Table_Index[#Headers],0)),
Table_Index[ID],$Q241,Table_Index[year],$R241)/COUNTIFS(Table_Index[Quarter],"&lt;&gt;''",Table_Index[ID],$Q241,Table_Index[year],$R241)</f>
        <v>0.29556422500000001</v>
      </c>
      <c r="Y241">
        <f>SUMIFS(INDEX(Table_Index[],,MATCH(Y$12,Table_Index[#Headers],0)),
Table_Index[ID],$Q241,Table_Index[year],$R241)/COUNTIFS(Table_Index[Quarter],"&lt;&gt;''",Table_Index[ID],$Q241,Table_Index[year],$R241)</f>
        <v>5.935615000000001E-2</v>
      </c>
      <c r="Z241">
        <f>SUMIFS(INDEX(Table_Index[],,MATCH(Z$12,Table_Index[#Headers],0)),
Table_Index[ID],$Q241,Table_Index[year],$R241)/COUNTIFS(Table_Index[Quarter],"&lt;&gt;''",Table_Index[ID],$Q241,Table_Index[year],$R241)</f>
        <v>4.6710849999999998E-2</v>
      </c>
      <c r="AA241">
        <f>SUMIFS(INDEX(Table_Index[],,MATCH(AA$12,Table_Index[#Headers],0)),
Table_Index[ID],$Q241,Table_Index[year],$R241)/COUNTIFS(Table_Index[Quarter],"&lt;&gt;''",Table_Index[ID],$Q241,Table_Index[year],$R241)</f>
        <v>0.12716820000000001</v>
      </c>
      <c r="AB241">
        <f>SUMIFS(INDEX(Table_Index[],,MATCH(AB$12,Table_Index[#Headers],0)),
Table_Index[ID],$Q241,Table_Index[year],$R241)/COUNTIFS(Table_Index[Quarter],"&lt;&gt;''",Table_Index[ID],$Q241,Table_Index[year],$R241)</f>
        <v>1.1929775E-2</v>
      </c>
      <c r="AC241" s="24">
        <f t="shared" si="14"/>
        <v>1</v>
      </c>
      <c r="AD241">
        <f>COUNTIFS(Table_Index[Quarter],"&lt;&gt;''",Table_Index[ID],$Q241,Table_Index[year],$R241)</f>
        <v>4</v>
      </c>
      <c r="AE241" s="34">
        <f t="shared" si="15"/>
        <v>0.83647699927565244</v>
      </c>
    </row>
    <row r="242" spans="1:31" x14ac:dyDescent="0.3">
      <c r="A242">
        <v>9115</v>
      </c>
      <c r="B242">
        <v>2005</v>
      </c>
      <c r="C242">
        <v>4</v>
      </c>
      <c r="D242">
        <v>0.10679669999999999</v>
      </c>
      <c r="E242">
        <v>0.1001219</v>
      </c>
      <c r="F242">
        <v>5.3911800000000003E-2</v>
      </c>
      <c r="G242">
        <v>1.20146E-2</v>
      </c>
      <c r="H242">
        <v>2.07945E-2</v>
      </c>
      <c r="I242">
        <v>0.31191819999999998</v>
      </c>
      <c r="J242">
        <v>0.20486480000000001</v>
      </c>
      <c r="K242">
        <v>6.6542500000000004E-2</v>
      </c>
      <c r="L242">
        <v>0.1193761</v>
      </c>
      <c r="M242">
        <v>3.6589000000000001E-3</v>
      </c>
      <c r="O242" t="str">
        <f>Table_Index[[#This Row],[ID]]&amp;Table_Index[[#This Row],[year]]</f>
        <v>91152005</v>
      </c>
      <c r="P242" t="str">
        <v>91552003</v>
      </c>
      <c r="Q242" t="str">
        <f t="shared" si="12"/>
        <v>9155</v>
      </c>
      <c r="R242" t="str">
        <f t="shared" si="13"/>
        <v>2003</v>
      </c>
      <c r="S242">
        <f>SUMIFS(INDEX(Table_Index[],,MATCH(S$12,Table_Index[#Headers],0)),
Table_Index[ID],$Q242,Table_Index[year],$R242)/COUNTIFS(Table_Index[Quarter],"&lt;&gt;''",Table_Index[ID],$Q242,Table_Index[year],$R242)</f>
        <v>2.243005E-2</v>
      </c>
      <c r="T242">
        <f>SUMIFS(INDEX(Table_Index[],,MATCH(T$12,Table_Index[#Headers],0)),
Table_Index[ID],$Q242,Table_Index[year],$R242)/COUNTIFS(Table_Index[Quarter],"&lt;&gt;''",Table_Index[ID],$Q242,Table_Index[year],$R242)</f>
        <v>6.3916549999999989E-2</v>
      </c>
      <c r="U242">
        <f>SUMIFS(INDEX(Table_Index[],,MATCH(U$12,Table_Index[#Headers],0)),
Table_Index[ID],$Q242,Table_Index[year],$R242)/COUNTIFS(Table_Index[Quarter],"&lt;&gt;''",Table_Index[ID],$Q242,Table_Index[year],$R242)</f>
        <v>2.8919874999999998E-2</v>
      </c>
      <c r="V242">
        <f>SUMIFS(INDEX(Table_Index[],,MATCH(V$12,Table_Index[#Headers],0)),
Table_Index[ID],$Q242,Table_Index[year],$R242)/COUNTIFS(Table_Index[Quarter],"&lt;&gt;''",Table_Index[ID],$Q242,Table_Index[year],$R242)</f>
        <v>6.918717499999999E-2</v>
      </c>
      <c r="W242">
        <f>SUMIFS(INDEX(Table_Index[],,MATCH(W$12,Table_Index[#Headers],0)),
Table_Index[ID],$Q242,Table_Index[year],$R242)/COUNTIFS(Table_Index[Quarter],"&lt;&gt;''",Table_Index[ID],$Q242,Table_Index[year],$R242)</f>
        <v>0.24990722500000001</v>
      </c>
      <c r="X242">
        <f>SUMIFS(INDEX(Table_Index[],,MATCH(X$12,Table_Index[#Headers],0)),
Table_Index[ID],$Q242,Table_Index[year],$R242)/COUNTIFS(Table_Index[Quarter],"&lt;&gt;''",Table_Index[ID],$Q242,Table_Index[year],$R242)</f>
        <v>0.162060025</v>
      </c>
      <c r="Y242">
        <f>SUMIFS(INDEX(Table_Index[],,MATCH(Y$12,Table_Index[#Headers],0)),
Table_Index[ID],$Q242,Table_Index[year],$R242)/COUNTIFS(Table_Index[Quarter],"&lt;&gt;''",Table_Index[ID],$Q242,Table_Index[year],$R242)</f>
        <v>0.12735337499999999</v>
      </c>
      <c r="Z242">
        <f>SUMIFS(INDEX(Table_Index[],,MATCH(Z$12,Table_Index[#Headers],0)),
Table_Index[ID],$Q242,Table_Index[year],$R242)/COUNTIFS(Table_Index[Quarter],"&lt;&gt;''",Table_Index[ID],$Q242,Table_Index[year],$R242)</f>
        <v>0.25033749999999999</v>
      </c>
      <c r="AA242">
        <f>SUMIFS(INDEX(Table_Index[],,MATCH(AA$12,Table_Index[#Headers],0)),
Table_Index[ID],$Q242,Table_Index[year],$R242)/COUNTIFS(Table_Index[Quarter],"&lt;&gt;''",Table_Index[ID],$Q242,Table_Index[year],$R242)</f>
        <v>2.2878625E-2</v>
      </c>
      <c r="AB242">
        <f>SUMIFS(INDEX(Table_Index[],,MATCH(AB$12,Table_Index[#Headers],0)),
Table_Index[ID],$Q242,Table_Index[year],$R242)/COUNTIFS(Table_Index[Quarter],"&lt;&gt;''",Table_Index[ID],$Q242,Table_Index[year],$R242)</f>
        <v>3.0096749999999999E-3</v>
      </c>
      <c r="AC242" s="24">
        <f t="shared" si="14"/>
        <v>1.000000075</v>
      </c>
      <c r="AD242">
        <f>COUNTIFS(Table_Index[Quarter],"&lt;&gt;''",Table_Index[ID],$Q242,Table_Index[year],$R242)</f>
        <v>4</v>
      </c>
      <c r="AE242" s="34">
        <f t="shared" si="15"/>
        <v>0.82165103467276057</v>
      </c>
    </row>
    <row r="243" spans="1:31" x14ac:dyDescent="0.3">
      <c r="A243">
        <v>9115</v>
      </c>
      <c r="B243">
        <v>2006</v>
      </c>
      <c r="C243">
        <v>1</v>
      </c>
      <c r="D243">
        <v>9.8289899999999999E-2</v>
      </c>
      <c r="E243">
        <v>8.1448900000000005E-2</v>
      </c>
      <c r="F243">
        <v>4.1796199999999999E-2</v>
      </c>
      <c r="G243">
        <v>7.0364499999999996E-2</v>
      </c>
      <c r="H243">
        <v>1.41923E-2</v>
      </c>
      <c r="I243">
        <v>0.16810320000000001</v>
      </c>
      <c r="J243">
        <v>7.0732000000000003E-2</v>
      </c>
      <c r="K243">
        <v>7.1191299999999999E-2</v>
      </c>
      <c r="L243">
        <v>6.0627399999999998E-2</v>
      </c>
      <c r="M243">
        <v>0.32325429999999999</v>
      </c>
      <c r="O243" t="str">
        <f>Table_Index[[#This Row],[ID]]&amp;Table_Index[[#This Row],[year]]</f>
        <v>91152006</v>
      </c>
      <c r="P243" t="str">
        <v>91552004</v>
      </c>
      <c r="Q243" t="str">
        <f t="shared" si="12"/>
        <v>9155</v>
      </c>
      <c r="R243" t="str">
        <f t="shared" si="13"/>
        <v>2004</v>
      </c>
      <c r="S243">
        <f>SUMIFS(INDEX(Table_Index[],,MATCH(S$12,Table_Index[#Headers],0)),
Table_Index[ID],$Q243,Table_Index[year],$R243)/COUNTIFS(Table_Index[Quarter],"&lt;&gt;''",Table_Index[ID],$Q243,Table_Index[year],$R243)</f>
        <v>8.2374874999999986E-2</v>
      </c>
      <c r="T243">
        <f>SUMIFS(INDEX(Table_Index[],,MATCH(T$12,Table_Index[#Headers],0)),
Table_Index[ID],$Q243,Table_Index[year],$R243)/COUNTIFS(Table_Index[Quarter],"&lt;&gt;''",Table_Index[ID],$Q243,Table_Index[year],$R243)</f>
        <v>0.113447825</v>
      </c>
      <c r="U243">
        <f>SUMIFS(INDEX(Table_Index[],,MATCH(U$12,Table_Index[#Headers],0)),
Table_Index[ID],$Q243,Table_Index[year],$R243)/COUNTIFS(Table_Index[Quarter],"&lt;&gt;''",Table_Index[ID],$Q243,Table_Index[year],$R243)</f>
        <v>0.10147932500000001</v>
      </c>
      <c r="V243">
        <f>SUMIFS(INDEX(Table_Index[],,MATCH(V$12,Table_Index[#Headers],0)),
Table_Index[ID],$Q243,Table_Index[year],$R243)/COUNTIFS(Table_Index[Quarter],"&lt;&gt;''",Table_Index[ID],$Q243,Table_Index[year],$R243)</f>
        <v>8.1112274999999998E-2</v>
      </c>
      <c r="W243">
        <f>SUMIFS(INDEX(Table_Index[],,MATCH(W$12,Table_Index[#Headers],0)),
Table_Index[ID],$Q243,Table_Index[year],$R243)/COUNTIFS(Table_Index[Quarter],"&lt;&gt;''",Table_Index[ID],$Q243,Table_Index[year],$R243)</f>
        <v>2.5279024999999997E-2</v>
      </c>
      <c r="X243">
        <f>SUMIFS(INDEX(Table_Index[],,MATCH(X$12,Table_Index[#Headers],0)),
Table_Index[ID],$Q243,Table_Index[year],$R243)/COUNTIFS(Table_Index[Quarter],"&lt;&gt;''",Table_Index[ID],$Q243,Table_Index[year],$R243)</f>
        <v>0.25875464999999997</v>
      </c>
      <c r="Y243">
        <f>SUMIFS(INDEX(Table_Index[],,MATCH(Y$12,Table_Index[#Headers],0)),
Table_Index[ID],$Q243,Table_Index[year],$R243)/COUNTIFS(Table_Index[Quarter],"&lt;&gt;''",Table_Index[ID],$Q243,Table_Index[year],$R243)</f>
        <v>0.2235732</v>
      </c>
      <c r="Z243">
        <f>SUMIFS(INDEX(Table_Index[],,MATCH(Z$12,Table_Index[#Headers],0)),
Table_Index[ID],$Q243,Table_Index[year],$R243)/COUNTIFS(Table_Index[Quarter],"&lt;&gt;''",Table_Index[ID],$Q243,Table_Index[year],$R243)</f>
        <v>3.8882899999999998E-2</v>
      </c>
      <c r="AA243">
        <f>SUMIFS(INDEX(Table_Index[],,MATCH(AA$12,Table_Index[#Headers],0)),
Table_Index[ID],$Q243,Table_Index[year],$R243)/COUNTIFS(Table_Index[Quarter],"&lt;&gt;''",Table_Index[ID],$Q243,Table_Index[year],$R243)</f>
        <v>5.7507999999999997E-2</v>
      </c>
      <c r="AB243">
        <f>SUMIFS(INDEX(Table_Index[],,MATCH(AB$12,Table_Index[#Headers],0)),
Table_Index[ID],$Q243,Table_Index[year],$R243)/COUNTIFS(Table_Index[Quarter],"&lt;&gt;''",Table_Index[ID],$Q243,Table_Index[year],$R243)</f>
        <v>1.7588025E-2</v>
      </c>
      <c r="AC243" s="24">
        <f t="shared" si="14"/>
        <v>1.0000001000000001</v>
      </c>
      <c r="AD243">
        <f>COUNTIFS(Table_Index[Quarter],"&lt;&gt;''",Table_Index[ID],$Q243,Table_Index[year],$R243)</f>
        <v>4</v>
      </c>
      <c r="AE243" s="34">
        <f t="shared" si="15"/>
        <v>0.84076035405374872</v>
      </c>
    </row>
    <row r="244" spans="1:31" x14ac:dyDescent="0.3">
      <c r="A244">
        <v>9115</v>
      </c>
      <c r="B244">
        <v>2006</v>
      </c>
      <c r="C244">
        <v>2</v>
      </c>
      <c r="D244">
        <v>0.17423859999999999</v>
      </c>
      <c r="E244">
        <v>7.1027199999999999E-2</v>
      </c>
      <c r="F244">
        <v>4.6611600000000003E-2</v>
      </c>
      <c r="G244">
        <v>0.15574189999999999</v>
      </c>
      <c r="H244">
        <v>7.7685999999999996E-3</v>
      </c>
      <c r="I244">
        <v>0.33294000000000001</v>
      </c>
      <c r="J244">
        <v>0.1176388</v>
      </c>
      <c r="K244">
        <v>5.5489999999999998E-2</v>
      </c>
      <c r="L244">
        <v>3.5513599999999999E-2</v>
      </c>
      <c r="M244">
        <v>3.0298E-3</v>
      </c>
      <c r="O244" t="str">
        <f>Table_Index[[#This Row],[ID]]&amp;Table_Index[[#This Row],[year]]</f>
        <v>91152006</v>
      </c>
      <c r="P244" t="str">
        <v>91552005</v>
      </c>
      <c r="Q244" t="str">
        <f t="shared" si="12"/>
        <v>9155</v>
      </c>
      <c r="R244" t="str">
        <f t="shared" si="13"/>
        <v>2005</v>
      </c>
      <c r="S244">
        <f>SUMIFS(INDEX(Table_Index[],,MATCH(S$12,Table_Index[#Headers],0)),
Table_Index[ID],$Q244,Table_Index[year],$R244)/COUNTIFS(Table_Index[Quarter],"&lt;&gt;''",Table_Index[ID],$Q244,Table_Index[year],$R244)</f>
        <v>0.14595952500000001</v>
      </c>
      <c r="T244">
        <f>SUMIFS(INDEX(Table_Index[],,MATCH(T$12,Table_Index[#Headers],0)),
Table_Index[ID],$Q244,Table_Index[year],$R244)/COUNTIFS(Table_Index[Quarter],"&lt;&gt;''",Table_Index[ID],$Q244,Table_Index[year],$R244)</f>
        <v>0.27541084999999998</v>
      </c>
      <c r="U244">
        <f>SUMIFS(INDEX(Table_Index[],,MATCH(U$12,Table_Index[#Headers],0)),
Table_Index[ID],$Q244,Table_Index[year],$R244)/COUNTIFS(Table_Index[Quarter],"&lt;&gt;''",Table_Index[ID],$Q244,Table_Index[year],$R244)</f>
        <v>8.5745799999999997E-2</v>
      </c>
      <c r="V244">
        <f>SUMIFS(INDEX(Table_Index[],,MATCH(V$12,Table_Index[#Headers],0)),
Table_Index[ID],$Q244,Table_Index[year],$R244)/COUNTIFS(Table_Index[Quarter],"&lt;&gt;''",Table_Index[ID],$Q244,Table_Index[year],$R244)</f>
        <v>4.0235124999999997E-2</v>
      </c>
      <c r="W244">
        <f>SUMIFS(INDEX(Table_Index[],,MATCH(W$12,Table_Index[#Headers],0)),
Table_Index[ID],$Q244,Table_Index[year],$R244)/COUNTIFS(Table_Index[Quarter],"&lt;&gt;''",Table_Index[ID],$Q244,Table_Index[year],$R244)</f>
        <v>2.2738174999999999E-2</v>
      </c>
      <c r="X244">
        <f>SUMIFS(INDEX(Table_Index[],,MATCH(X$12,Table_Index[#Headers],0)),
Table_Index[ID],$Q244,Table_Index[year],$R244)/COUNTIFS(Table_Index[Quarter],"&lt;&gt;''",Table_Index[ID],$Q244,Table_Index[year],$R244)</f>
        <v>9.6425474999999997E-2</v>
      </c>
      <c r="Y244">
        <f>SUMIFS(INDEX(Table_Index[],,MATCH(Y$12,Table_Index[#Headers],0)),
Table_Index[ID],$Q244,Table_Index[year],$R244)/COUNTIFS(Table_Index[Quarter],"&lt;&gt;''",Table_Index[ID],$Q244,Table_Index[year],$R244)</f>
        <v>0.252787875</v>
      </c>
      <c r="Z244">
        <f>SUMIFS(INDEX(Table_Index[],,MATCH(Z$12,Table_Index[#Headers],0)),
Table_Index[ID],$Q244,Table_Index[year],$R244)/COUNTIFS(Table_Index[Quarter],"&lt;&gt;''",Table_Index[ID],$Q244,Table_Index[year],$R244)</f>
        <v>3.1068624999999996E-2</v>
      </c>
      <c r="AA244">
        <f>SUMIFS(INDEX(Table_Index[],,MATCH(AA$12,Table_Index[#Headers],0)),
Table_Index[ID],$Q244,Table_Index[year],$R244)/COUNTIFS(Table_Index[Quarter],"&lt;&gt;''",Table_Index[ID],$Q244,Table_Index[year],$R244)</f>
        <v>4.1430675E-2</v>
      </c>
      <c r="AB244">
        <f>SUMIFS(INDEX(Table_Index[],,MATCH(AB$12,Table_Index[#Headers],0)),
Table_Index[ID],$Q244,Table_Index[year],$R244)/COUNTIFS(Table_Index[Quarter],"&lt;&gt;''",Table_Index[ID],$Q244,Table_Index[year],$R244)</f>
        <v>8.1978999999999993E-3</v>
      </c>
      <c r="AC244" s="24">
        <f t="shared" si="14"/>
        <v>1.0000000249999998</v>
      </c>
      <c r="AD244">
        <f>COUNTIFS(Table_Index[Quarter],"&lt;&gt;''",Table_Index[ID],$Q244,Table_Index[year],$R244)</f>
        <v>4</v>
      </c>
      <c r="AE244" s="34">
        <f t="shared" si="15"/>
        <v>0.81740790082956816</v>
      </c>
    </row>
    <row r="245" spans="1:31" x14ac:dyDescent="0.3">
      <c r="A245">
        <v>9115</v>
      </c>
      <c r="B245">
        <v>2006</v>
      </c>
      <c r="C245">
        <v>3</v>
      </c>
      <c r="D245">
        <v>0.16561909999999999</v>
      </c>
      <c r="E245">
        <v>3.91226E-2</v>
      </c>
      <c r="F245">
        <v>7.4332999999999996E-2</v>
      </c>
      <c r="G245">
        <v>0.3103728</v>
      </c>
      <c r="H245">
        <v>7.4985E-3</v>
      </c>
      <c r="I245">
        <v>0.31298100000000001</v>
      </c>
      <c r="J245">
        <v>0</v>
      </c>
      <c r="K245">
        <v>3.6514400000000002E-2</v>
      </c>
      <c r="L245">
        <v>5.0077000000000003E-2</v>
      </c>
      <c r="M245">
        <v>3.4814999999999998E-3</v>
      </c>
      <c r="O245" t="str">
        <f>Table_Index[[#This Row],[ID]]&amp;Table_Index[[#This Row],[year]]</f>
        <v>91152006</v>
      </c>
      <c r="P245" t="str">
        <v>91552006</v>
      </c>
      <c r="Q245" t="str">
        <f t="shared" si="12"/>
        <v>9155</v>
      </c>
      <c r="R245" t="str">
        <f t="shared" si="13"/>
        <v>2006</v>
      </c>
      <c r="S245">
        <f>SUMIFS(INDEX(Table_Index[],,MATCH(S$12,Table_Index[#Headers],0)),
Table_Index[ID],$Q245,Table_Index[year],$R245)/COUNTIFS(Table_Index[Quarter],"&lt;&gt;''",Table_Index[ID],$Q245,Table_Index[year],$R245)</f>
        <v>0.11883967500000001</v>
      </c>
      <c r="T245">
        <f>SUMIFS(INDEX(Table_Index[],,MATCH(T$12,Table_Index[#Headers],0)),
Table_Index[ID],$Q245,Table_Index[year],$R245)/COUNTIFS(Table_Index[Quarter],"&lt;&gt;''",Table_Index[ID],$Q245,Table_Index[year],$R245)</f>
        <v>0.25915532499999999</v>
      </c>
      <c r="U245">
        <f>SUMIFS(INDEX(Table_Index[],,MATCH(U$12,Table_Index[#Headers],0)),
Table_Index[ID],$Q245,Table_Index[year],$R245)/COUNTIFS(Table_Index[Quarter],"&lt;&gt;''",Table_Index[ID],$Q245,Table_Index[year],$R245)</f>
        <v>7.3895199999999994E-2</v>
      </c>
      <c r="V245">
        <f>SUMIFS(INDEX(Table_Index[],,MATCH(V$12,Table_Index[#Headers],0)),
Table_Index[ID],$Q245,Table_Index[year],$R245)/COUNTIFS(Table_Index[Quarter],"&lt;&gt;''",Table_Index[ID],$Q245,Table_Index[year],$R245)</f>
        <v>7.0638199999999998E-2</v>
      </c>
      <c r="W245">
        <f>SUMIFS(INDEX(Table_Index[],,MATCH(W$12,Table_Index[#Headers],0)),
Table_Index[ID],$Q245,Table_Index[year],$R245)/COUNTIFS(Table_Index[Quarter],"&lt;&gt;''",Table_Index[ID],$Q245,Table_Index[year],$R245)</f>
        <v>2.196145E-2</v>
      </c>
      <c r="X245">
        <f>SUMIFS(INDEX(Table_Index[],,MATCH(X$12,Table_Index[#Headers],0)),
Table_Index[ID],$Q245,Table_Index[year],$R245)/COUNTIFS(Table_Index[Quarter],"&lt;&gt;''",Table_Index[ID],$Q245,Table_Index[year],$R245)</f>
        <v>0.13813714999999999</v>
      </c>
      <c r="Y245">
        <f>SUMIFS(INDEX(Table_Index[],,MATCH(Y$12,Table_Index[#Headers],0)),
Table_Index[ID],$Q245,Table_Index[year],$R245)/COUNTIFS(Table_Index[Quarter],"&lt;&gt;''",Table_Index[ID],$Q245,Table_Index[year],$R245)</f>
        <v>0.20180832500000001</v>
      </c>
      <c r="Z245">
        <f>SUMIFS(INDEX(Table_Index[],,MATCH(Z$12,Table_Index[#Headers],0)),
Table_Index[ID],$Q245,Table_Index[year],$R245)/COUNTIFS(Table_Index[Quarter],"&lt;&gt;''",Table_Index[ID],$Q245,Table_Index[year],$R245)</f>
        <v>5.6607974999999998E-2</v>
      </c>
      <c r="AA245">
        <f>SUMIFS(INDEX(Table_Index[],,MATCH(AA$12,Table_Index[#Headers],0)),
Table_Index[ID],$Q245,Table_Index[year],$R245)/COUNTIFS(Table_Index[Quarter],"&lt;&gt;''",Table_Index[ID],$Q245,Table_Index[year],$R245)</f>
        <v>4.9862525000000005E-2</v>
      </c>
      <c r="AB245">
        <f>SUMIFS(INDEX(Table_Index[],,MATCH(AB$12,Table_Index[#Headers],0)),
Table_Index[ID],$Q245,Table_Index[year],$R245)/COUNTIFS(Table_Index[Quarter],"&lt;&gt;''",Table_Index[ID],$Q245,Table_Index[year],$R245)</f>
        <v>9.0942250000000009E-3</v>
      </c>
      <c r="AC245" s="24">
        <f t="shared" si="14"/>
        <v>1.0000000500000001</v>
      </c>
      <c r="AD245">
        <f>COUNTIFS(Table_Index[Quarter],"&lt;&gt;''",Table_Index[ID],$Q245,Table_Index[year],$R245)</f>
        <v>4</v>
      </c>
      <c r="AE245" s="34">
        <f t="shared" si="15"/>
        <v>0.84220117659090121</v>
      </c>
    </row>
    <row r="246" spans="1:31" x14ac:dyDescent="0.3">
      <c r="A246">
        <v>9115</v>
      </c>
      <c r="B246">
        <v>2006</v>
      </c>
      <c r="C246">
        <v>4</v>
      </c>
      <c r="D246">
        <v>0.11887349999999999</v>
      </c>
      <c r="E246">
        <v>5.85496E-2</v>
      </c>
      <c r="F246">
        <v>6.3872300000000007E-2</v>
      </c>
      <c r="G246">
        <v>7.6779799999999995E-2</v>
      </c>
      <c r="H246">
        <v>7.7844000000000003E-3</v>
      </c>
      <c r="I246">
        <v>0.47904239999999998</v>
      </c>
      <c r="J246">
        <v>6.6533700000000001E-2</v>
      </c>
      <c r="K246">
        <v>5.61544E-2</v>
      </c>
      <c r="L246">
        <v>5.9614199999999999E-2</v>
      </c>
      <c r="M246">
        <v>1.27958E-2</v>
      </c>
      <c r="O246" t="str">
        <f>Table_Index[[#This Row],[ID]]&amp;Table_Index[[#This Row],[year]]</f>
        <v>91152006</v>
      </c>
      <c r="P246" t="str">
        <v>91562003</v>
      </c>
      <c r="Q246" t="str">
        <f t="shared" si="12"/>
        <v>9156</v>
      </c>
      <c r="R246" t="str">
        <f t="shared" si="13"/>
        <v>2003</v>
      </c>
      <c r="S246">
        <f>SUMIFS(INDEX(Table_Index[],,MATCH(S$12,Table_Index[#Headers],0)),
Table_Index[ID],$Q246,Table_Index[year],$R246)/COUNTIFS(Table_Index[Quarter],"&lt;&gt;''",Table_Index[ID],$Q246,Table_Index[year],$R246)</f>
        <v>5.6522925000000002E-2</v>
      </c>
      <c r="T246">
        <f>SUMIFS(INDEX(Table_Index[],,MATCH(T$12,Table_Index[#Headers],0)),
Table_Index[ID],$Q246,Table_Index[year],$R246)/COUNTIFS(Table_Index[Quarter],"&lt;&gt;''",Table_Index[ID],$Q246,Table_Index[year],$R246)</f>
        <v>4.4179875E-2</v>
      </c>
      <c r="U246">
        <f>SUMIFS(INDEX(Table_Index[],,MATCH(U$12,Table_Index[#Headers],0)),
Table_Index[ID],$Q246,Table_Index[year],$R246)/COUNTIFS(Table_Index[Quarter],"&lt;&gt;''",Table_Index[ID],$Q246,Table_Index[year],$R246)</f>
        <v>4.05282E-2</v>
      </c>
      <c r="V246">
        <f>SUMIFS(INDEX(Table_Index[],,MATCH(V$12,Table_Index[#Headers],0)),
Table_Index[ID],$Q246,Table_Index[year],$R246)/COUNTIFS(Table_Index[Quarter],"&lt;&gt;''",Table_Index[ID],$Q246,Table_Index[year],$R246)</f>
        <v>5.6404075000000005E-2</v>
      </c>
      <c r="W246">
        <f>SUMIFS(INDEX(Table_Index[],,MATCH(W$12,Table_Index[#Headers],0)),
Table_Index[ID],$Q246,Table_Index[year],$R246)/COUNTIFS(Table_Index[Quarter],"&lt;&gt;''",Table_Index[ID],$Q246,Table_Index[year],$R246)</f>
        <v>4.950715E-2</v>
      </c>
      <c r="X246">
        <f>SUMIFS(INDEX(Table_Index[],,MATCH(X$12,Table_Index[#Headers],0)),
Table_Index[ID],$Q246,Table_Index[year],$R246)/COUNTIFS(Table_Index[Quarter],"&lt;&gt;''",Table_Index[ID],$Q246,Table_Index[year],$R246)</f>
        <v>0.2087417</v>
      </c>
      <c r="Y246">
        <f>SUMIFS(INDEX(Table_Index[],,MATCH(Y$12,Table_Index[#Headers],0)),
Table_Index[ID],$Q246,Table_Index[year],$R246)/COUNTIFS(Table_Index[Quarter],"&lt;&gt;''",Table_Index[ID],$Q246,Table_Index[year],$R246)</f>
        <v>5.7092700000000003E-2</v>
      </c>
      <c r="Z246">
        <f>SUMIFS(INDEX(Table_Index[],,MATCH(Z$12,Table_Index[#Headers],0)),
Table_Index[ID],$Q246,Table_Index[year],$R246)/COUNTIFS(Table_Index[Quarter],"&lt;&gt;''",Table_Index[ID],$Q246,Table_Index[year],$R246)</f>
        <v>0.25258857499999998</v>
      </c>
      <c r="AA246">
        <f>SUMIFS(INDEX(Table_Index[],,MATCH(AA$12,Table_Index[#Headers],0)),
Table_Index[ID],$Q246,Table_Index[year],$R246)/COUNTIFS(Table_Index[Quarter],"&lt;&gt;''",Table_Index[ID],$Q246,Table_Index[year],$R246)</f>
        <v>3.69173E-2</v>
      </c>
      <c r="AB246">
        <f>SUMIFS(INDEX(Table_Index[],,MATCH(AB$12,Table_Index[#Headers],0)),
Table_Index[ID],$Q246,Table_Index[year],$R246)/COUNTIFS(Table_Index[Quarter],"&lt;&gt;''",Table_Index[ID],$Q246,Table_Index[year],$R246)</f>
        <v>0.19751744999999998</v>
      </c>
      <c r="AC246" s="24">
        <f t="shared" si="14"/>
        <v>0.99999994999999997</v>
      </c>
      <c r="AD246">
        <f>COUNTIFS(Table_Index[Quarter],"&lt;&gt;''",Table_Index[ID],$Q246,Table_Index[year],$R246)</f>
        <v>4</v>
      </c>
      <c r="AE246" s="34">
        <f t="shared" si="15"/>
        <v>0.83656869299495751</v>
      </c>
    </row>
    <row r="247" spans="1:31" x14ac:dyDescent="0.3">
      <c r="A247">
        <v>9115</v>
      </c>
      <c r="B247">
        <v>2007</v>
      </c>
      <c r="C247">
        <v>1</v>
      </c>
      <c r="D247">
        <v>0.10846939999999999</v>
      </c>
      <c r="E247">
        <v>0.207368</v>
      </c>
      <c r="F247">
        <v>5.5298100000000003E-2</v>
      </c>
      <c r="G247">
        <v>8.5286699999999993E-2</v>
      </c>
      <c r="H247">
        <v>6.3806000000000002E-3</v>
      </c>
      <c r="I247">
        <v>0.25362699999999999</v>
      </c>
      <c r="J247">
        <v>0.1317053</v>
      </c>
      <c r="K247">
        <v>5.7850400000000003E-2</v>
      </c>
      <c r="L247">
        <v>9.1454599999999997E-2</v>
      </c>
      <c r="M247">
        <v>2.5598000000000001E-3</v>
      </c>
      <c r="O247" t="str">
        <f>Table_Index[[#This Row],[ID]]&amp;Table_Index[[#This Row],[year]]</f>
        <v>91152007</v>
      </c>
      <c r="P247" t="str">
        <v>91562004</v>
      </c>
      <c r="Q247" t="str">
        <f t="shared" si="12"/>
        <v>9156</v>
      </c>
      <c r="R247" t="str">
        <f t="shared" si="13"/>
        <v>2004</v>
      </c>
      <c r="S247">
        <f>SUMIFS(INDEX(Table_Index[],,MATCH(S$12,Table_Index[#Headers],0)),
Table_Index[ID],$Q247,Table_Index[year],$R247)/COUNTIFS(Table_Index[Quarter],"&lt;&gt;''",Table_Index[ID],$Q247,Table_Index[year],$R247)</f>
        <v>5.8339175E-2</v>
      </c>
      <c r="T247">
        <f>SUMIFS(INDEX(Table_Index[],,MATCH(T$12,Table_Index[#Headers],0)),
Table_Index[ID],$Q247,Table_Index[year],$R247)/COUNTIFS(Table_Index[Quarter],"&lt;&gt;''",Table_Index[ID],$Q247,Table_Index[year],$R247)</f>
        <v>0.14167259999999998</v>
      </c>
      <c r="U247">
        <f>SUMIFS(INDEX(Table_Index[],,MATCH(U$12,Table_Index[#Headers],0)),
Table_Index[ID],$Q247,Table_Index[year],$R247)/COUNTIFS(Table_Index[Quarter],"&lt;&gt;''",Table_Index[ID],$Q247,Table_Index[year],$R247)</f>
        <v>6.9148124999999991E-2</v>
      </c>
      <c r="V247">
        <f>SUMIFS(INDEX(Table_Index[],,MATCH(V$12,Table_Index[#Headers],0)),
Table_Index[ID],$Q247,Table_Index[year],$R247)/COUNTIFS(Table_Index[Quarter],"&lt;&gt;''",Table_Index[ID],$Q247,Table_Index[year],$R247)</f>
        <v>0.1121302</v>
      </c>
      <c r="W247">
        <f>SUMIFS(INDEX(Table_Index[],,MATCH(W$12,Table_Index[#Headers],0)),
Table_Index[ID],$Q247,Table_Index[year],$R247)/COUNTIFS(Table_Index[Quarter],"&lt;&gt;''",Table_Index[ID],$Q247,Table_Index[year],$R247)</f>
        <v>1.5524975E-2</v>
      </c>
      <c r="X247">
        <f>SUMIFS(INDEX(Table_Index[],,MATCH(X$12,Table_Index[#Headers],0)),
Table_Index[ID],$Q247,Table_Index[year],$R247)/COUNTIFS(Table_Index[Quarter],"&lt;&gt;''",Table_Index[ID],$Q247,Table_Index[year],$R247)</f>
        <v>0.27927419999999997</v>
      </c>
      <c r="Y247">
        <f>SUMIFS(INDEX(Table_Index[],,MATCH(Y$12,Table_Index[#Headers],0)),
Table_Index[ID],$Q247,Table_Index[year],$R247)/COUNTIFS(Table_Index[Quarter],"&lt;&gt;''",Table_Index[ID],$Q247,Table_Index[year],$R247)</f>
        <v>0.16772517499999998</v>
      </c>
      <c r="Z247">
        <f>SUMIFS(INDEX(Table_Index[],,MATCH(Z$12,Table_Index[#Headers],0)),
Table_Index[ID],$Q247,Table_Index[year],$R247)/COUNTIFS(Table_Index[Quarter],"&lt;&gt;''",Table_Index[ID],$Q247,Table_Index[year],$R247)</f>
        <v>3.1784275000000001E-2</v>
      </c>
      <c r="AA247">
        <f>SUMIFS(INDEX(Table_Index[],,MATCH(AA$12,Table_Index[#Headers],0)),
Table_Index[ID],$Q247,Table_Index[year],$R247)/COUNTIFS(Table_Index[Quarter],"&lt;&gt;''",Table_Index[ID],$Q247,Table_Index[year],$R247)</f>
        <v>0.11516354999999999</v>
      </c>
      <c r="AB247">
        <f>SUMIFS(INDEX(Table_Index[],,MATCH(AB$12,Table_Index[#Headers],0)),
Table_Index[ID],$Q247,Table_Index[year],$R247)/COUNTIFS(Table_Index[Quarter],"&lt;&gt;''",Table_Index[ID],$Q247,Table_Index[year],$R247)</f>
        <v>9.2376750000000007E-3</v>
      </c>
      <c r="AC247" s="24">
        <f t="shared" si="14"/>
        <v>0.99999994999999986</v>
      </c>
      <c r="AD247">
        <f>COUNTIFS(Table_Index[Quarter],"&lt;&gt;''",Table_Index[ID],$Q247,Table_Index[year],$R247)</f>
        <v>4</v>
      </c>
      <c r="AE247" s="34">
        <f t="shared" si="15"/>
        <v>0.8384457141380488</v>
      </c>
    </row>
    <row r="248" spans="1:31" x14ac:dyDescent="0.3">
      <c r="A248">
        <v>9115</v>
      </c>
      <c r="B248">
        <v>2007</v>
      </c>
      <c r="C248">
        <v>2</v>
      </c>
      <c r="D248">
        <v>0.1089635</v>
      </c>
      <c r="E248">
        <v>0.12787100000000001</v>
      </c>
      <c r="F248">
        <v>5.2459899999999997E-2</v>
      </c>
      <c r="G248">
        <v>0.1132259</v>
      </c>
      <c r="H248">
        <v>9.1327000000000005E-3</v>
      </c>
      <c r="I248">
        <v>0.31304189999999998</v>
      </c>
      <c r="J248">
        <v>0.18798129999999999</v>
      </c>
      <c r="K248">
        <v>4.7213900000000003E-2</v>
      </c>
      <c r="L248">
        <v>3.5410400000000002E-2</v>
      </c>
      <c r="M248">
        <v>4.6994999999999997E-3</v>
      </c>
      <c r="O248" t="str">
        <f>Table_Index[[#This Row],[ID]]&amp;Table_Index[[#This Row],[year]]</f>
        <v>91152007</v>
      </c>
      <c r="P248" t="str">
        <v>91562005</v>
      </c>
      <c r="Q248" t="str">
        <f t="shared" si="12"/>
        <v>9156</v>
      </c>
      <c r="R248" t="str">
        <f t="shared" si="13"/>
        <v>2005</v>
      </c>
      <c r="S248">
        <f>SUMIFS(INDEX(Table_Index[],,MATCH(S$12,Table_Index[#Headers],0)),
Table_Index[ID],$Q248,Table_Index[year],$R248)/COUNTIFS(Table_Index[Quarter],"&lt;&gt;''",Table_Index[ID],$Q248,Table_Index[year],$R248)</f>
        <v>0.167642875</v>
      </c>
      <c r="T248">
        <f>SUMIFS(INDEX(Table_Index[],,MATCH(T$12,Table_Index[#Headers],0)),
Table_Index[ID],$Q248,Table_Index[year],$R248)/COUNTIFS(Table_Index[Quarter],"&lt;&gt;''",Table_Index[ID],$Q248,Table_Index[year],$R248)</f>
        <v>0.19021085000000001</v>
      </c>
      <c r="U248">
        <f>SUMIFS(INDEX(Table_Index[],,MATCH(U$12,Table_Index[#Headers],0)),
Table_Index[ID],$Q248,Table_Index[year],$R248)/COUNTIFS(Table_Index[Quarter],"&lt;&gt;''",Table_Index[ID],$Q248,Table_Index[year],$R248)</f>
        <v>0.125655825</v>
      </c>
      <c r="V248">
        <f>SUMIFS(INDEX(Table_Index[],,MATCH(V$12,Table_Index[#Headers],0)),
Table_Index[ID],$Q248,Table_Index[year],$R248)/COUNTIFS(Table_Index[Quarter],"&lt;&gt;''",Table_Index[ID],$Q248,Table_Index[year],$R248)</f>
        <v>7.8107250000000003E-2</v>
      </c>
      <c r="W248">
        <f>SUMIFS(INDEX(Table_Index[],,MATCH(W$12,Table_Index[#Headers],0)),
Table_Index[ID],$Q248,Table_Index[year],$R248)/COUNTIFS(Table_Index[Quarter],"&lt;&gt;''",Table_Index[ID],$Q248,Table_Index[year],$R248)</f>
        <v>2.3785799999999999E-2</v>
      </c>
      <c r="X248">
        <f>SUMIFS(INDEX(Table_Index[],,MATCH(X$12,Table_Index[#Headers],0)),
Table_Index[ID],$Q248,Table_Index[year],$R248)/COUNTIFS(Table_Index[Quarter],"&lt;&gt;''",Table_Index[ID],$Q248,Table_Index[year],$R248)</f>
        <v>0.16853565000000001</v>
      </c>
      <c r="Y248">
        <f>SUMIFS(INDEX(Table_Index[],,MATCH(Y$12,Table_Index[#Headers],0)),
Table_Index[ID],$Q248,Table_Index[year],$R248)/COUNTIFS(Table_Index[Quarter],"&lt;&gt;''",Table_Index[ID],$Q248,Table_Index[year],$R248)</f>
        <v>9.3380674999999996E-2</v>
      </c>
      <c r="Z248">
        <f>SUMIFS(INDEX(Table_Index[],,MATCH(Z$12,Table_Index[#Headers],0)),
Table_Index[ID],$Q248,Table_Index[year],$R248)/COUNTIFS(Table_Index[Quarter],"&lt;&gt;''",Table_Index[ID],$Q248,Table_Index[year],$R248)</f>
        <v>6.6732449999999999E-2</v>
      </c>
      <c r="AA248">
        <f>SUMIFS(INDEX(Table_Index[],,MATCH(AA$12,Table_Index[#Headers],0)),
Table_Index[ID],$Q248,Table_Index[year],$R248)/COUNTIFS(Table_Index[Quarter],"&lt;&gt;''",Table_Index[ID],$Q248,Table_Index[year],$R248)</f>
        <v>7.6932324999999996E-2</v>
      </c>
      <c r="AB248">
        <f>SUMIFS(INDEX(Table_Index[],,MATCH(AB$12,Table_Index[#Headers],0)),
Table_Index[ID],$Q248,Table_Index[year],$R248)/COUNTIFS(Table_Index[Quarter],"&lt;&gt;''",Table_Index[ID],$Q248,Table_Index[year],$R248)</f>
        <v>9.0163000000000014E-3</v>
      </c>
      <c r="AC248" s="24">
        <f t="shared" si="14"/>
        <v>1.0000000000000002</v>
      </c>
      <c r="AD248">
        <f>COUNTIFS(Table_Index[Quarter],"&lt;&gt;''",Table_Index[ID],$Q248,Table_Index[year],$R248)</f>
        <v>4</v>
      </c>
      <c r="AE248" s="34">
        <f t="shared" si="15"/>
        <v>0.86568249390040242</v>
      </c>
    </row>
    <row r="249" spans="1:31" x14ac:dyDescent="0.3">
      <c r="A249">
        <v>9115</v>
      </c>
      <c r="B249">
        <v>2007</v>
      </c>
      <c r="C249">
        <v>3</v>
      </c>
      <c r="D249">
        <v>0.20249829999999999</v>
      </c>
      <c r="E249">
        <v>7.9909999999999995E-2</v>
      </c>
      <c r="F249">
        <v>7.0911699999999994E-2</v>
      </c>
      <c r="G249">
        <v>0.13027340000000001</v>
      </c>
      <c r="H249">
        <v>4.2640999999999998E-2</v>
      </c>
      <c r="I249">
        <v>0.26188990000000001</v>
      </c>
      <c r="J249">
        <v>7.3060600000000003E-2</v>
      </c>
      <c r="K249">
        <v>5.9093100000000003E-2</v>
      </c>
      <c r="L249">
        <v>7.5209399999999996E-2</v>
      </c>
      <c r="M249">
        <v>4.5126000000000003E-3</v>
      </c>
      <c r="O249" t="str">
        <f>Table_Index[[#This Row],[ID]]&amp;Table_Index[[#This Row],[year]]</f>
        <v>91152007</v>
      </c>
      <c r="P249" t="str">
        <v>91562006</v>
      </c>
      <c r="Q249" t="str">
        <f t="shared" si="12"/>
        <v>9156</v>
      </c>
      <c r="R249" t="str">
        <f t="shared" si="13"/>
        <v>2006</v>
      </c>
      <c r="S249">
        <f>SUMIFS(INDEX(Table_Index[],,MATCH(S$12,Table_Index[#Headers],0)),
Table_Index[ID],$Q249,Table_Index[year],$R249)/COUNTIFS(Table_Index[Quarter],"&lt;&gt;''",Table_Index[ID],$Q249,Table_Index[year],$R249)</f>
        <v>0.17328047499999999</v>
      </c>
      <c r="T249">
        <f>SUMIFS(INDEX(Table_Index[],,MATCH(T$12,Table_Index[#Headers],0)),
Table_Index[ID],$Q249,Table_Index[year],$R249)/COUNTIFS(Table_Index[Quarter],"&lt;&gt;''",Table_Index[ID],$Q249,Table_Index[year],$R249)</f>
        <v>0.20350684999999999</v>
      </c>
      <c r="U249">
        <f>SUMIFS(INDEX(Table_Index[],,MATCH(U$12,Table_Index[#Headers],0)),
Table_Index[ID],$Q249,Table_Index[year],$R249)/COUNTIFS(Table_Index[Quarter],"&lt;&gt;''",Table_Index[ID],$Q249,Table_Index[year],$R249)</f>
        <v>9.2403000000000013E-2</v>
      </c>
      <c r="V249">
        <f>SUMIFS(INDEX(Table_Index[],,MATCH(V$12,Table_Index[#Headers],0)),
Table_Index[ID],$Q249,Table_Index[year],$R249)/COUNTIFS(Table_Index[Quarter],"&lt;&gt;''",Table_Index[ID],$Q249,Table_Index[year],$R249)</f>
        <v>7.0389475000000007E-2</v>
      </c>
      <c r="W249">
        <f>SUMIFS(INDEX(Table_Index[],,MATCH(W$12,Table_Index[#Headers],0)),
Table_Index[ID],$Q249,Table_Index[year],$R249)/COUNTIFS(Table_Index[Quarter],"&lt;&gt;''",Table_Index[ID],$Q249,Table_Index[year],$R249)</f>
        <v>2.9016249999999997E-2</v>
      </c>
      <c r="X249">
        <f>SUMIFS(INDEX(Table_Index[],,MATCH(X$12,Table_Index[#Headers],0)),
Table_Index[ID],$Q249,Table_Index[year],$R249)/COUNTIFS(Table_Index[Quarter],"&lt;&gt;''",Table_Index[ID],$Q249,Table_Index[year],$R249)</f>
        <v>0.17329315000000001</v>
      </c>
      <c r="Y249">
        <f>SUMIFS(INDEX(Table_Index[],,MATCH(Y$12,Table_Index[#Headers],0)),
Table_Index[ID],$Q249,Table_Index[year],$R249)/COUNTIFS(Table_Index[Quarter],"&lt;&gt;''",Table_Index[ID],$Q249,Table_Index[year],$R249)</f>
        <v>9.3797825000000001E-2</v>
      </c>
      <c r="Z249">
        <f>SUMIFS(INDEX(Table_Index[],,MATCH(Z$12,Table_Index[#Headers],0)),
Table_Index[ID],$Q249,Table_Index[year],$R249)/COUNTIFS(Table_Index[Quarter],"&lt;&gt;''",Table_Index[ID],$Q249,Table_Index[year],$R249)</f>
        <v>5.5882300000000003E-2</v>
      </c>
      <c r="AA249">
        <f>SUMIFS(INDEX(Table_Index[],,MATCH(AA$12,Table_Index[#Headers],0)),
Table_Index[ID],$Q249,Table_Index[year],$R249)/COUNTIFS(Table_Index[Quarter],"&lt;&gt;''",Table_Index[ID],$Q249,Table_Index[year],$R249)</f>
        <v>9.8284899999999994E-2</v>
      </c>
      <c r="AB249">
        <f>SUMIFS(INDEX(Table_Index[],,MATCH(AB$12,Table_Index[#Headers],0)),
Table_Index[ID],$Q249,Table_Index[year],$R249)/COUNTIFS(Table_Index[Quarter],"&lt;&gt;''",Table_Index[ID],$Q249,Table_Index[year],$R249)</f>
        <v>1.0145825000000001E-2</v>
      </c>
      <c r="AC249" s="24">
        <f t="shared" si="14"/>
        <v>1.0000000500000001</v>
      </c>
      <c r="AD249">
        <f>COUNTIFS(Table_Index[Quarter],"&lt;&gt;''",Table_Index[ID],$Q249,Table_Index[year],$R249)</f>
        <v>4</v>
      </c>
      <c r="AE249" s="34">
        <f t="shared" si="15"/>
        <v>0.86250966502513005</v>
      </c>
    </row>
    <row r="250" spans="1:31" x14ac:dyDescent="0.3">
      <c r="A250">
        <v>9115</v>
      </c>
      <c r="B250">
        <v>2007</v>
      </c>
      <c r="C250">
        <v>4</v>
      </c>
      <c r="D250">
        <v>6.2414400000000002E-2</v>
      </c>
      <c r="E250">
        <v>0.36464400000000002</v>
      </c>
      <c r="F250">
        <v>7.13308E-2</v>
      </c>
      <c r="G250">
        <v>7.5343099999999996E-2</v>
      </c>
      <c r="H250">
        <v>3.8637499999999998E-2</v>
      </c>
      <c r="I250">
        <v>0.27873189999999998</v>
      </c>
      <c r="J250">
        <v>4.6365000000000003E-2</v>
      </c>
      <c r="K250">
        <v>1.37906E-2</v>
      </c>
      <c r="L250">
        <v>4.6365000000000003E-2</v>
      </c>
      <c r="M250">
        <v>2.3777E-3</v>
      </c>
      <c r="O250" t="str">
        <f>Table_Index[[#This Row],[ID]]&amp;Table_Index[[#This Row],[year]]</f>
        <v>91152007</v>
      </c>
      <c r="P250" t="str">
        <v>91562007</v>
      </c>
      <c r="Q250" t="str">
        <f t="shared" si="12"/>
        <v>9156</v>
      </c>
      <c r="R250" t="str">
        <f t="shared" si="13"/>
        <v>2007</v>
      </c>
      <c r="S250">
        <f>SUMIFS(INDEX(Table_Index[],,MATCH(S$12,Table_Index[#Headers],0)),
Table_Index[ID],$Q250,Table_Index[year],$R250)/COUNTIFS(Table_Index[Quarter],"&lt;&gt;''",Table_Index[ID],$Q250,Table_Index[year],$R250)</f>
        <v>7.8097549999999988E-2</v>
      </c>
      <c r="T250">
        <f>SUMIFS(INDEX(Table_Index[],,MATCH(T$12,Table_Index[#Headers],0)),
Table_Index[ID],$Q250,Table_Index[year],$R250)/COUNTIFS(Table_Index[Quarter],"&lt;&gt;''",Table_Index[ID],$Q250,Table_Index[year],$R250)</f>
        <v>0.20312667500000001</v>
      </c>
      <c r="U250">
        <f>SUMIFS(INDEX(Table_Index[],,MATCH(U$12,Table_Index[#Headers],0)),
Table_Index[ID],$Q250,Table_Index[year],$R250)/COUNTIFS(Table_Index[Quarter],"&lt;&gt;''",Table_Index[ID],$Q250,Table_Index[year],$R250)</f>
        <v>7.8366624999999995E-2</v>
      </c>
      <c r="V250">
        <f>SUMIFS(INDEX(Table_Index[],,MATCH(V$12,Table_Index[#Headers],0)),
Table_Index[ID],$Q250,Table_Index[year],$R250)/COUNTIFS(Table_Index[Quarter],"&lt;&gt;''",Table_Index[ID],$Q250,Table_Index[year],$R250)</f>
        <v>0.14143220000000001</v>
      </c>
      <c r="W250">
        <f>SUMIFS(INDEX(Table_Index[],,MATCH(W$12,Table_Index[#Headers],0)),
Table_Index[ID],$Q250,Table_Index[year],$R250)/COUNTIFS(Table_Index[Quarter],"&lt;&gt;''",Table_Index[ID],$Q250,Table_Index[year],$R250)</f>
        <v>2.2058825000000001E-2</v>
      </c>
      <c r="X250">
        <f>SUMIFS(INDEX(Table_Index[],,MATCH(X$12,Table_Index[#Headers],0)),
Table_Index[ID],$Q250,Table_Index[year],$R250)/COUNTIFS(Table_Index[Quarter],"&lt;&gt;''",Table_Index[ID],$Q250,Table_Index[year],$R250)</f>
        <v>0.24494625</v>
      </c>
      <c r="Y250">
        <f>SUMIFS(INDEX(Table_Index[],,MATCH(Y$12,Table_Index[#Headers],0)),
Table_Index[ID],$Q250,Table_Index[year],$R250)/COUNTIFS(Table_Index[Quarter],"&lt;&gt;''",Table_Index[ID],$Q250,Table_Index[year],$R250)</f>
        <v>6.3525374999999995E-2</v>
      </c>
      <c r="Z250">
        <f>SUMIFS(INDEX(Table_Index[],,MATCH(Z$12,Table_Index[#Headers],0)),
Table_Index[ID],$Q250,Table_Index[year],$R250)/COUNTIFS(Table_Index[Quarter],"&lt;&gt;''",Table_Index[ID],$Q250,Table_Index[year],$R250)</f>
        <v>7.5826249999999998E-2</v>
      </c>
      <c r="AA250">
        <f>SUMIFS(INDEX(Table_Index[],,MATCH(AA$12,Table_Index[#Headers],0)),
Table_Index[ID],$Q250,Table_Index[year],$R250)/COUNTIFS(Table_Index[Quarter],"&lt;&gt;''",Table_Index[ID],$Q250,Table_Index[year],$R250)</f>
        <v>8.9368349999999999E-2</v>
      </c>
      <c r="AB250">
        <f>SUMIFS(INDEX(Table_Index[],,MATCH(AB$12,Table_Index[#Headers],0)),
Table_Index[ID],$Q250,Table_Index[year],$R250)/COUNTIFS(Table_Index[Quarter],"&lt;&gt;''",Table_Index[ID],$Q250,Table_Index[year],$R250)</f>
        <v>3.2518749999999996E-3</v>
      </c>
      <c r="AC250" s="24">
        <f t="shared" si="14"/>
        <v>0.99999997500000004</v>
      </c>
      <c r="AD250">
        <f>COUNTIFS(Table_Index[Quarter],"&lt;&gt;''",Table_Index[ID],$Q250,Table_Index[year],$R250)</f>
        <v>4</v>
      </c>
      <c r="AE250" s="34">
        <f t="shared" si="15"/>
        <v>0.84822830419657691</v>
      </c>
    </row>
    <row r="251" spans="1:31" x14ac:dyDescent="0.3">
      <c r="A251">
        <v>9115</v>
      </c>
      <c r="B251">
        <v>2008</v>
      </c>
      <c r="C251">
        <v>1</v>
      </c>
      <c r="D251">
        <v>0.1651987</v>
      </c>
      <c r="E251">
        <v>0.29421209999999998</v>
      </c>
      <c r="F251">
        <v>9.4602000000000006E-2</v>
      </c>
      <c r="G251">
        <v>8.5930099999999995E-2</v>
      </c>
      <c r="H251">
        <v>1.7738000000000001E-3</v>
      </c>
      <c r="I251">
        <v>0.28534130000000002</v>
      </c>
      <c r="J251">
        <v>1.3599E-2</v>
      </c>
      <c r="K251">
        <v>2.6074699999999999E-2</v>
      </c>
      <c r="L251">
        <v>2.9563099999999998E-2</v>
      </c>
      <c r="M251">
        <v>3.7052000000000001E-3</v>
      </c>
      <c r="O251" t="str">
        <f>Table_Index[[#This Row],[ID]]&amp;Table_Index[[#This Row],[year]]</f>
        <v>91152008</v>
      </c>
      <c r="P251" t="str">
        <v>91572003</v>
      </c>
      <c r="Q251" t="str">
        <f t="shared" si="12"/>
        <v>9157</v>
      </c>
      <c r="R251" t="str">
        <f t="shared" si="13"/>
        <v>2003</v>
      </c>
      <c r="S251">
        <f>SUMIFS(INDEX(Table_Index[],,MATCH(S$12,Table_Index[#Headers],0)),
Table_Index[ID],$Q251,Table_Index[year],$R251)/COUNTIFS(Table_Index[Quarter],"&lt;&gt;''",Table_Index[ID],$Q251,Table_Index[year],$R251)</f>
        <v>0.10457319999999999</v>
      </c>
      <c r="T251">
        <f>SUMIFS(INDEX(Table_Index[],,MATCH(T$12,Table_Index[#Headers],0)),
Table_Index[ID],$Q251,Table_Index[year],$R251)/COUNTIFS(Table_Index[Quarter],"&lt;&gt;''",Table_Index[ID],$Q251,Table_Index[year],$R251)</f>
        <v>7.4003249999999993E-2</v>
      </c>
      <c r="U251">
        <f>SUMIFS(INDEX(Table_Index[],,MATCH(U$12,Table_Index[#Headers],0)),
Table_Index[ID],$Q251,Table_Index[year],$R251)/COUNTIFS(Table_Index[Quarter],"&lt;&gt;''",Table_Index[ID],$Q251,Table_Index[year],$R251)</f>
        <v>2.9659075000000003E-2</v>
      </c>
      <c r="V251">
        <f>SUMIFS(INDEX(Table_Index[],,MATCH(V$12,Table_Index[#Headers],0)),
Table_Index[ID],$Q251,Table_Index[year],$R251)/COUNTIFS(Table_Index[Quarter],"&lt;&gt;''",Table_Index[ID],$Q251,Table_Index[year],$R251)</f>
        <v>8.3010050000000002E-2</v>
      </c>
      <c r="W251">
        <f>SUMIFS(INDEX(Table_Index[],,MATCH(W$12,Table_Index[#Headers],0)),
Table_Index[ID],$Q251,Table_Index[year],$R251)/COUNTIFS(Table_Index[Quarter],"&lt;&gt;''",Table_Index[ID],$Q251,Table_Index[year],$R251)</f>
        <v>1.18583E-2</v>
      </c>
      <c r="X251">
        <f>SUMIFS(INDEX(Table_Index[],,MATCH(X$12,Table_Index[#Headers],0)),
Table_Index[ID],$Q251,Table_Index[year],$R251)/COUNTIFS(Table_Index[Quarter],"&lt;&gt;''",Table_Index[ID],$Q251,Table_Index[year],$R251)</f>
        <v>6.9287325000000011E-2</v>
      </c>
      <c r="Y251">
        <f>SUMIFS(INDEX(Table_Index[],,MATCH(Y$12,Table_Index[#Headers],0)),
Table_Index[ID],$Q251,Table_Index[year],$R251)/COUNTIFS(Table_Index[Quarter],"&lt;&gt;''",Table_Index[ID],$Q251,Table_Index[year],$R251)</f>
        <v>9.0124124999999999E-2</v>
      </c>
      <c r="Z251">
        <f>SUMIFS(INDEX(Table_Index[],,MATCH(Z$12,Table_Index[#Headers],0)),
Table_Index[ID],$Q251,Table_Index[year],$R251)/COUNTIFS(Table_Index[Quarter],"&lt;&gt;''",Table_Index[ID],$Q251,Table_Index[year],$R251)</f>
        <v>0.49918715000000002</v>
      </c>
      <c r="AA251">
        <f>SUMIFS(INDEX(Table_Index[],,MATCH(AA$12,Table_Index[#Headers],0)),
Table_Index[ID],$Q251,Table_Index[year],$R251)/COUNTIFS(Table_Index[Quarter],"&lt;&gt;''",Table_Index[ID],$Q251,Table_Index[year],$R251)</f>
        <v>3.2126374999999999E-2</v>
      </c>
      <c r="AB251">
        <f>SUMIFS(INDEX(Table_Index[],,MATCH(AB$12,Table_Index[#Headers],0)),
Table_Index[ID],$Q251,Table_Index[year],$R251)/COUNTIFS(Table_Index[Quarter],"&lt;&gt;''",Table_Index[ID],$Q251,Table_Index[year],$R251)</f>
        <v>6.1710749999999998E-3</v>
      </c>
      <c r="AC251" s="24">
        <f t="shared" si="14"/>
        <v>0.99999992500000012</v>
      </c>
      <c r="AD251">
        <f>COUNTIFS(Table_Index[Quarter],"&lt;&gt;''",Table_Index[ID],$Q251,Table_Index[year],$R251)</f>
        <v>4</v>
      </c>
      <c r="AE251" s="34">
        <f t="shared" si="15"/>
        <v>0.71249592824635932</v>
      </c>
    </row>
    <row r="252" spans="1:31" x14ac:dyDescent="0.3">
      <c r="A252">
        <v>9115</v>
      </c>
      <c r="B252">
        <v>2008</v>
      </c>
      <c r="C252">
        <v>2</v>
      </c>
      <c r="D252">
        <v>5.2102500000000003E-2</v>
      </c>
      <c r="E252">
        <v>0.21513479999999999</v>
      </c>
      <c r="F252">
        <v>6.59965E-2</v>
      </c>
      <c r="G252">
        <v>0.23376669999999999</v>
      </c>
      <c r="H252">
        <v>3.01879E-2</v>
      </c>
      <c r="I252">
        <v>0.24223149999999999</v>
      </c>
      <c r="J252">
        <v>8.4232399999999999E-2</v>
      </c>
      <c r="K252">
        <v>3.4735000000000002E-2</v>
      </c>
      <c r="L252">
        <v>3.1261499999999998E-2</v>
      </c>
      <c r="M252">
        <v>1.0351000000000001E-2</v>
      </c>
      <c r="O252" t="str">
        <f>Table_Index[[#This Row],[ID]]&amp;Table_Index[[#This Row],[year]]</f>
        <v>91152008</v>
      </c>
      <c r="P252" t="str">
        <v>91572004</v>
      </c>
      <c r="Q252" t="str">
        <f t="shared" si="12"/>
        <v>9157</v>
      </c>
      <c r="R252" t="str">
        <f t="shared" si="13"/>
        <v>2004</v>
      </c>
      <c r="S252">
        <f>SUMIFS(INDEX(Table_Index[],,MATCH(S$12,Table_Index[#Headers],0)),
Table_Index[ID],$Q252,Table_Index[year],$R252)/COUNTIFS(Table_Index[Quarter],"&lt;&gt;''",Table_Index[ID],$Q252,Table_Index[year],$R252)</f>
        <v>0.11427679999999998</v>
      </c>
      <c r="T252">
        <f>SUMIFS(INDEX(Table_Index[],,MATCH(T$12,Table_Index[#Headers],0)),
Table_Index[ID],$Q252,Table_Index[year],$R252)/COUNTIFS(Table_Index[Quarter],"&lt;&gt;''",Table_Index[ID],$Q252,Table_Index[year],$R252)</f>
        <v>0.134549425</v>
      </c>
      <c r="U252">
        <f>SUMIFS(INDEX(Table_Index[],,MATCH(U$12,Table_Index[#Headers],0)),
Table_Index[ID],$Q252,Table_Index[year],$R252)/COUNTIFS(Table_Index[Quarter],"&lt;&gt;''",Table_Index[ID],$Q252,Table_Index[year],$R252)</f>
        <v>0.1070455</v>
      </c>
      <c r="V252">
        <f>SUMIFS(INDEX(Table_Index[],,MATCH(V$12,Table_Index[#Headers],0)),
Table_Index[ID],$Q252,Table_Index[year],$R252)/COUNTIFS(Table_Index[Quarter],"&lt;&gt;''",Table_Index[ID],$Q252,Table_Index[year],$R252)</f>
        <v>0.1129395</v>
      </c>
      <c r="W252">
        <f>SUMIFS(INDEX(Table_Index[],,MATCH(W$12,Table_Index[#Headers],0)),
Table_Index[ID],$Q252,Table_Index[year],$R252)/COUNTIFS(Table_Index[Quarter],"&lt;&gt;''",Table_Index[ID],$Q252,Table_Index[year],$R252)</f>
        <v>2.4527424999999999E-2</v>
      </c>
      <c r="X252">
        <f>SUMIFS(INDEX(Table_Index[],,MATCH(X$12,Table_Index[#Headers],0)),
Table_Index[ID],$Q252,Table_Index[year],$R252)/COUNTIFS(Table_Index[Quarter],"&lt;&gt;''",Table_Index[ID],$Q252,Table_Index[year],$R252)</f>
        <v>0.238534775</v>
      </c>
      <c r="Y252">
        <f>SUMIFS(INDEX(Table_Index[],,MATCH(Y$12,Table_Index[#Headers],0)),
Table_Index[ID],$Q252,Table_Index[year],$R252)/COUNTIFS(Table_Index[Quarter],"&lt;&gt;''",Table_Index[ID],$Q252,Table_Index[year],$R252)</f>
        <v>0.1102889</v>
      </c>
      <c r="Z252">
        <f>SUMIFS(INDEX(Table_Index[],,MATCH(Z$12,Table_Index[#Headers],0)),
Table_Index[ID],$Q252,Table_Index[year],$R252)/COUNTIFS(Table_Index[Quarter],"&lt;&gt;''",Table_Index[ID],$Q252,Table_Index[year],$R252)</f>
        <v>6.4673000000000008E-2</v>
      </c>
      <c r="AA252">
        <f>SUMIFS(INDEX(Table_Index[],,MATCH(AA$12,Table_Index[#Headers],0)),
Table_Index[ID],$Q252,Table_Index[year],$R252)/COUNTIFS(Table_Index[Quarter],"&lt;&gt;''",Table_Index[ID],$Q252,Table_Index[year],$R252)</f>
        <v>8.3123925000000001E-2</v>
      </c>
      <c r="AB252">
        <f>SUMIFS(INDEX(Table_Index[],,MATCH(AB$12,Table_Index[#Headers],0)),
Table_Index[ID],$Q252,Table_Index[year],$R252)/COUNTIFS(Table_Index[Quarter],"&lt;&gt;''",Table_Index[ID],$Q252,Table_Index[year],$R252)</f>
        <v>1.00407E-2</v>
      </c>
      <c r="AC252" s="24">
        <f t="shared" si="14"/>
        <v>0.99999994999999997</v>
      </c>
      <c r="AD252">
        <f>COUNTIFS(Table_Index[Quarter],"&lt;&gt;''",Table_Index[ID],$Q252,Table_Index[year],$R252)</f>
        <v>4</v>
      </c>
      <c r="AE252" s="34">
        <f t="shared" si="15"/>
        <v>0.86376612106589246</v>
      </c>
    </row>
    <row r="253" spans="1:31" x14ac:dyDescent="0.3">
      <c r="A253">
        <v>9115</v>
      </c>
      <c r="B253">
        <v>2008</v>
      </c>
      <c r="C253">
        <v>3</v>
      </c>
      <c r="D253">
        <v>3.48925E-2</v>
      </c>
      <c r="E253">
        <v>0.38144630000000002</v>
      </c>
      <c r="F253">
        <v>6.1574999999999998E-2</v>
      </c>
      <c r="G253">
        <v>0.13870640000000001</v>
      </c>
      <c r="H253">
        <v>1.6009499999999999E-2</v>
      </c>
      <c r="I253">
        <v>0.27503509999999998</v>
      </c>
      <c r="J253">
        <v>5.7688900000000001E-2</v>
      </c>
      <c r="K253">
        <v>1.33002E-2</v>
      </c>
      <c r="L253">
        <v>1.7240999999999999E-2</v>
      </c>
      <c r="M253">
        <v>4.1050000000000001E-3</v>
      </c>
      <c r="O253" t="str">
        <f>Table_Index[[#This Row],[ID]]&amp;Table_Index[[#This Row],[year]]</f>
        <v>91152008</v>
      </c>
      <c r="P253" t="str">
        <v>91572005</v>
      </c>
      <c r="Q253" t="str">
        <f t="shared" si="12"/>
        <v>9157</v>
      </c>
      <c r="R253" t="str">
        <f t="shared" si="13"/>
        <v>2005</v>
      </c>
      <c r="S253">
        <f>SUMIFS(INDEX(Table_Index[],,MATCH(S$12,Table_Index[#Headers],0)),
Table_Index[ID],$Q253,Table_Index[year],$R253)/COUNTIFS(Table_Index[Quarter],"&lt;&gt;''",Table_Index[ID],$Q253,Table_Index[year],$R253)</f>
        <v>0.14595887500000002</v>
      </c>
      <c r="T253">
        <f>SUMIFS(INDEX(Table_Index[],,MATCH(T$12,Table_Index[#Headers],0)),
Table_Index[ID],$Q253,Table_Index[year],$R253)/COUNTIFS(Table_Index[Quarter],"&lt;&gt;''",Table_Index[ID],$Q253,Table_Index[year],$R253)</f>
        <v>0.13271655000000002</v>
      </c>
      <c r="U253">
        <f>SUMIFS(INDEX(Table_Index[],,MATCH(U$12,Table_Index[#Headers],0)),
Table_Index[ID],$Q253,Table_Index[year],$R253)/COUNTIFS(Table_Index[Quarter],"&lt;&gt;''",Table_Index[ID],$Q253,Table_Index[year],$R253)</f>
        <v>8.1842225000000005E-2</v>
      </c>
      <c r="V253">
        <f>SUMIFS(INDEX(Table_Index[],,MATCH(V$12,Table_Index[#Headers],0)),
Table_Index[ID],$Q253,Table_Index[year],$R253)/COUNTIFS(Table_Index[Quarter],"&lt;&gt;''",Table_Index[ID],$Q253,Table_Index[year],$R253)</f>
        <v>0.21139802500000002</v>
      </c>
      <c r="W253">
        <f>SUMIFS(INDEX(Table_Index[],,MATCH(W$12,Table_Index[#Headers],0)),
Table_Index[ID],$Q253,Table_Index[year],$R253)/COUNTIFS(Table_Index[Quarter],"&lt;&gt;''",Table_Index[ID],$Q253,Table_Index[year],$R253)</f>
        <v>1.1452225E-2</v>
      </c>
      <c r="X253">
        <f>SUMIFS(INDEX(Table_Index[],,MATCH(X$12,Table_Index[#Headers],0)),
Table_Index[ID],$Q253,Table_Index[year],$R253)/COUNTIFS(Table_Index[Quarter],"&lt;&gt;''",Table_Index[ID],$Q253,Table_Index[year],$R253)</f>
        <v>0.16634727499999999</v>
      </c>
      <c r="Y253">
        <f>SUMIFS(INDEX(Table_Index[],,MATCH(Y$12,Table_Index[#Headers],0)),
Table_Index[ID],$Q253,Table_Index[year],$R253)/COUNTIFS(Table_Index[Quarter],"&lt;&gt;''",Table_Index[ID],$Q253,Table_Index[year],$R253)</f>
        <v>9.2623300000000006E-2</v>
      </c>
      <c r="Z253">
        <f>SUMIFS(INDEX(Table_Index[],,MATCH(Z$12,Table_Index[#Headers],0)),
Table_Index[ID],$Q253,Table_Index[year],$R253)/COUNTIFS(Table_Index[Quarter],"&lt;&gt;''",Table_Index[ID],$Q253,Table_Index[year],$R253)</f>
        <v>5.8427174999999998E-2</v>
      </c>
      <c r="AA253">
        <f>SUMIFS(INDEX(Table_Index[],,MATCH(AA$12,Table_Index[#Headers],0)),
Table_Index[ID],$Q253,Table_Index[year],$R253)/COUNTIFS(Table_Index[Quarter],"&lt;&gt;''",Table_Index[ID],$Q253,Table_Index[year],$R253)</f>
        <v>9.1219299999999989E-2</v>
      </c>
      <c r="AB253">
        <f>SUMIFS(INDEX(Table_Index[],,MATCH(AB$12,Table_Index[#Headers],0)),
Table_Index[ID],$Q253,Table_Index[year],$R253)/COUNTIFS(Table_Index[Quarter],"&lt;&gt;''",Table_Index[ID],$Q253,Table_Index[year],$R253)</f>
        <v>8.0151500000000004E-3</v>
      </c>
      <c r="AC253" s="24">
        <f t="shared" si="14"/>
        <v>1.0000001000000001</v>
      </c>
      <c r="AD253">
        <f>COUNTIFS(Table_Index[Quarter],"&lt;&gt;''",Table_Index[ID],$Q253,Table_Index[year],$R253)</f>
        <v>4</v>
      </c>
      <c r="AE253" s="34">
        <f t="shared" si="15"/>
        <v>0.86151446623722128</v>
      </c>
    </row>
    <row r="254" spans="1:31" x14ac:dyDescent="0.3">
      <c r="A254">
        <v>9115</v>
      </c>
      <c r="B254">
        <v>2008</v>
      </c>
      <c r="C254">
        <v>4</v>
      </c>
      <c r="D254">
        <v>6.5909499999999996E-2</v>
      </c>
      <c r="E254">
        <v>0.43974920000000001</v>
      </c>
      <c r="F254">
        <v>5.1370600000000002E-2</v>
      </c>
      <c r="G254">
        <v>2.44844E-2</v>
      </c>
      <c r="H254">
        <v>0</v>
      </c>
      <c r="I254">
        <v>0.3067763</v>
      </c>
      <c r="J254">
        <v>4.7170499999999997E-2</v>
      </c>
      <c r="K254">
        <v>2.5898500000000001E-2</v>
      </c>
      <c r="L254">
        <v>2.7720700000000001E-2</v>
      </c>
      <c r="M254">
        <v>1.0920300000000001E-2</v>
      </c>
      <c r="O254" t="str">
        <f>Table_Index[[#This Row],[ID]]&amp;Table_Index[[#This Row],[year]]</f>
        <v>91152008</v>
      </c>
      <c r="P254" t="str">
        <v>91572006</v>
      </c>
      <c r="Q254" t="str">
        <f t="shared" si="12"/>
        <v>9157</v>
      </c>
      <c r="R254" t="str">
        <f t="shared" si="13"/>
        <v>2006</v>
      </c>
      <c r="S254">
        <f>SUMIFS(INDEX(Table_Index[],,MATCH(S$12,Table_Index[#Headers],0)),
Table_Index[ID],$Q254,Table_Index[year],$R254)/COUNTIFS(Table_Index[Quarter],"&lt;&gt;''",Table_Index[ID],$Q254,Table_Index[year],$R254)</f>
        <v>0.15023855</v>
      </c>
      <c r="T254">
        <f>SUMIFS(INDEX(Table_Index[],,MATCH(T$12,Table_Index[#Headers],0)),
Table_Index[ID],$Q254,Table_Index[year],$R254)/COUNTIFS(Table_Index[Quarter],"&lt;&gt;''",Table_Index[ID],$Q254,Table_Index[year],$R254)</f>
        <v>0.14675034999999997</v>
      </c>
      <c r="U254">
        <f>SUMIFS(INDEX(Table_Index[],,MATCH(U$12,Table_Index[#Headers],0)),
Table_Index[ID],$Q254,Table_Index[year],$R254)/COUNTIFS(Table_Index[Quarter],"&lt;&gt;''",Table_Index[ID],$Q254,Table_Index[year],$R254)</f>
        <v>8.3871124999999991E-2</v>
      </c>
      <c r="V254">
        <f>SUMIFS(INDEX(Table_Index[],,MATCH(V$12,Table_Index[#Headers],0)),
Table_Index[ID],$Q254,Table_Index[year],$R254)/COUNTIFS(Table_Index[Quarter],"&lt;&gt;''",Table_Index[ID],$Q254,Table_Index[year],$R254)</f>
        <v>8.3590100000000001E-2</v>
      </c>
      <c r="W254">
        <f>SUMIFS(INDEX(Table_Index[],,MATCH(W$12,Table_Index[#Headers],0)),
Table_Index[ID],$Q254,Table_Index[year],$R254)/COUNTIFS(Table_Index[Quarter],"&lt;&gt;''",Table_Index[ID],$Q254,Table_Index[year],$R254)</f>
        <v>8.5888000000000006E-3</v>
      </c>
      <c r="X254">
        <f>SUMIFS(INDEX(Table_Index[],,MATCH(X$12,Table_Index[#Headers],0)),
Table_Index[ID],$Q254,Table_Index[year],$R254)/COUNTIFS(Table_Index[Quarter],"&lt;&gt;''",Table_Index[ID],$Q254,Table_Index[year],$R254)</f>
        <v>0.20873775</v>
      </c>
      <c r="Y254">
        <f>SUMIFS(INDEX(Table_Index[],,MATCH(Y$12,Table_Index[#Headers],0)),
Table_Index[ID],$Q254,Table_Index[year],$R254)/COUNTIFS(Table_Index[Quarter],"&lt;&gt;''",Table_Index[ID],$Q254,Table_Index[year],$R254)</f>
        <v>0.10957395</v>
      </c>
      <c r="Z254">
        <f>SUMIFS(INDEX(Table_Index[],,MATCH(Z$12,Table_Index[#Headers],0)),
Table_Index[ID],$Q254,Table_Index[year],$R254)/COUNTIFS(Table_Index[Quarter],"&lt;&gt;''",Table_Index[ID],$Q254,Table_Index[year],$R254)</f>
        <v>8.2614149999999997E-2</v>
      </c>
      <c r="AA254">
        <f>SUMIFS(INDEX(Table_Index[],,MATCH(AA$12,Table_Index[#Headers],0)),
Table_Index[ID],$Q254,Table_Index[year],$R254)/COUNTIFS(Table_Index[Quarter],"&lt;&gt;''",Table_Index[ID],$Q254,Table_Index[year],$R254)</f>
        <v>0.11959605000000001</v>
      </c>
      <c r="AB254">
        <f>SUMIFS(INDEX(Table_Index[],,MATCH(AB$12,Table_Index[#Headers],0)),
Table_Index[ID],$Q254,Table_Index[year],$R254)/COUNTIFS(Table_Index[Quarter],"&lt;&gt;''",Table_Index[ID],$Q254,Table_Index[year],$R254)</f>
        <v>6.4392500000000005E-3</v>
      </c>
      <c r="AC254" s="24">
        <f t="shared" si="14"/>
        <v>1.000000075</v>
      </c>
      <c r="AD254">
        <f>COUNTIFS(Table_Index[Quarter],"&lt;&gt;''",Table_Index[ID],$Q254,Table_Index[year],$R254)</f>
        <v>4</v>
      </c>
      <c r="AE254" s="34">
        <f t="shared" si="15"/>
        <v>0.86504959926650682</v>
      </c>
    </row>
    <row r="255" spans="1:31" x14ac:dyDescent="0.3">
      <c r="A255">
        <v>9115</v>
      </c>
      <c r="B255">
        <v>2009</v>
      </c>
      <c r="C255">
        <v>1</v>
      </c>
      <c r="D255">
        <v>3.0034999999999999E-2</v>
      </c>
      <c r="E255">
        <v>0.33492739999999999</v>
      </c>
      <c r="F255">
        <v>6.5530900000000003E-2</v>
      </c>
      <c r="G255">
        <v>7.1979799999999997E-2</v>
      </c>
      <c r="H255">
        <v>9.6703999999999991E-3</v>
      </c>
      <c r="I255">
        <v>0.4305716</v>
      </c>
      <c r="J255">
        <v>2.0478400000000001E-2</v>
      </c>
      <c r="K255">
        <v>1.0466700000000001E-2</v>
      </c>
      <c r="L255">
        <v>1.9295199999999998E-2</v>
      </c>
      <c r="M255">
        <v>7.0445999999999998E-3</v>
      </c>
      <c r="O255" t="str">
        <f>Table_Index[[#This Row],[ID]]&amp;Table_Index[[#This Row],[year]]</f>
        <v>91152009</v>
      </c>
      <c r="P255" t="str">
        <v>91572007</v>
      </c>
      <c r="Q255" t="str">
        <f t="shared" si="12"/>
        <v>9157</v>
      </c>
      <c r="R255" t="str">
        <f t="shared" si="13"/>
        <v>2007</v>
      </c>
      <c r="S255">
        <f>SUMIFS(INDEX(Table_Index[],,MATCH(S$12,Table_Index[#Headers],0)),
Table_Index[ID],$Q255,Table_Index[year],$R255)/COUNTIFS(Table_Index[Quarter],"&lt;&gt;''",Table_Index[ID],$Q255,Table_Index[year],$R255)</f>
        <v>0.17508984999999999</v>
      </c>
      <c r="T255">
        <f>SUMIFS(INDEX(Table_Index[],,MATCH(T$12,Table_Index[#Headers],0)),
Table_Index[ID],$Q255,Table_Index[year],$R255)/COUNTIFS(Table_Index[Quarter],"&lt;&gt;''",Table_Index[ID],$Q255,Table_Index[year],$R255)</f>
        <v>0.10097585000000001</v>
      </c>
      <c r="U255">
        <f>SUMIFS(INDEX(Table_Index[],,MATCH(U$12,Table_Index[#Headers],0)),
Table_Index[ID],$Q255,Table_Index[year],$R255)/COUNTIFS(Table_Index[Quarter],"&lt;&gt;''",Table_Index[ID],$Q255,Table_Index[year],$R255)</f>
        <v>0.15818104999999999</v>
      </c>
      <c r="V255">
        <f>SUMIFS(INDEX(Table_Index[],,MATCH(V$12,Table_Index[#Headers],0)),
Table_Index[ID],$Q255,Table_Index[year],$R255)/COUNTIFS(Table_Index[Quarter],"&lt;&gt;''",Table_Index[ID],$Q255,Table_Index[year],$R255)</f>
        <v>8.6984850000000002E-2</v>
      </c>
      <c r="W255">
        <f>SUMIFS(INDEX(Table_Index[],,MATCH(W$12,Table_Index[#Headers],0)),
Table_Index[ID],$Q255,Table_Index[year],$R255)/COUNTIFS(Table_Index[Quarter],"&lt;&gt;''",Table_Index[ID],$Q255,Table_Index[year],$R255)</f>
        <v>1.6327149999999999E-2</v>
      </c>
      <c r="X255">
        <f>SUMIFS(INDEX(Table_Index[],,MATCH(X$12,Table_Index[#Headers],0)),
Table_Index[ID],$Q255,Table_Index[year],$R255)/COUNTIFS(Table_Index[Quarter],"&lt;&gt;''",Table_Index[ID],$Q255,Table_Index[year],$R255)</f>
        <v>0.16536462499999999</v>
      </c>
      <c r="Y255">
        <f>SUMIFS(INDEX(Table_Index[],,MATCH(Y$12,Table_Index[#Headers],0)),
Table_Index[ID],$Q255,Table_Index[year],$R255)/COUNTIFS(Table_Index[Quarter],"&lt;&gt;''",Table_Index[ID],$Q255,Table_Index[year],$R255)</f>
        <v>7.9136150000000002E-2</v>
      </c>
      <c r="Z255">
        <f>SUMIFS(INDEX(Table_Index[],,MATCH(Z$12,Table_Index[#Headers],0)),
Table_Index[ID],$Q255,Table_Index[year],$R255)/COUNTIFS(Table_Index[Quarter],"&lt;&gt;''",Table_Index[ID],$Q255,Table_Index[year],$R255)</f>
        <v>6.1850749999999996E-2</v>
      </c>
      <c r="AA255">
        <f>SUMIFS(INDEX(Table_Index[],,MATCH(AA$12,Table_Index[#Headers],0)),
Table_Index[ID],$Q255,Table_Index[year],$R255)/COUNTIFS(Table_Index[Quarter],"&lt;&gt;''",Table_Index[ID],$Q255,Table_Index[year],$R255)</f>
        <v>0.14582767499999999</v>
      </c>
      <c r="AB255">
        <f>SUMIFS(INDEX(Table_Index[],,MATCH(AB$12,Table_Index[#Headers],0)),
Table_Index[ID],$Q255,Table_Index[year],$R255)/COUNTIFS(Table_Index[Quarter],"&lt;&gt;''",Table_Index[ID],$Q255,Table_Index[year],$R255)</f>
        <v>1.0262074999999999E-2</v>
      </c>
      <c r="AC255" s="24">
        <f t="shared" si="14"/>
        <v>1.0000000249999998</v>
      </c>
      <c r="AD255">
        <f>COUNTIFS(Table_Index[Quarter],"&lt;&gt;''",Table_Index[ID],$Q255,Table_Index[year],$R255)</f>
        <v>4</v>
      </c>
      <c r="AE255" s="34">
        <f t="shared" si="15"/>
        <v>0.86748871191502064</v>
      </c>
    </row>
    <row r="256" spans="1:31" x14ac:dyDescent="0.3">
      <c r="A256">
        <v>9115</v>
      </c>
      <c r="B256">
        <v>2009</v>
      </c>
      <c r="C256">
        <v>2</v>
      </c>
      <c r="D256">
        <v>7.4605199999999997E-2</v>
      </c>
      <c r="E256">
        <v>0.14874409999999999</v>
      </c>
      <c r="F256">
        <v>5.5953900000000001E-2</v>
      </c>
      <c r="G256">
        <v>0.14453350000000001</v>
      </c>
      <c r="H256">
        <v>1.36154E-2</v>
      </c>
      <c r="I256">
        <v>0.4038504</v>
      </c>
      <c r="J256">
        <v>6.1316200000000001E-2</v>
      </c>
      <c r="K256">
        <v>4.0028599999999998E-2</v>
      </c>
      <c r="L256">
        <v>3.1940400000000001E-2</v>
      </c>
      <c r="M256">
        <v>2.5412400000000002E-2</v>
      </c>
      <c r="O256" t="str">
        <f>Table_Index[[#This Row],[ID]]&amp;Table_Index[[#This Row],[year]]</f>
        <v>91152009</v>
      </c>
      <c r="P256" t="str">
        <v>91582003</v>
      </c>
      <c r="Q256" t="str">
        <f t="shared" si="12"/>
        <v>9158</v>
      </c>
      <c r="R256" t="str">
        <f t="shared" si="13"/>
        <v>2003</v>
      </c>
      <c r="S256">
        <f>SUMIFS(INDEX(Table_Index[],,MATCH(S$12,Table_Index[#Headers],0)),
Table_Index[ID],$Q256,Table_Index[year],$R256)/COUNTIFS(Table_Index[Quarter],"&lt;&gt;''",Table_Index[ID],$Q256,Table_Index[year],$R256)</f>
        <v>4.8734225000000006E-2</v>
      </c>
      <c r="T256">
        <f>SUMIFS(INDEX(Table_Index[],,MATCH(T$12,Table_Index[#Headers],0)),
Table_Index[ID],$Q256,Table_Index[year],$R256)/COUNTIFS(Table_Index[Quarter],"&lt;&gt;''",Table_Index[ID],$Q256,Table_Index[year],$R256)</f>
        <v>9.4543199999999994E-2</v>
      </c>
      <c r="U256">
        <f>SUMIFS(INDEX(Table_Index[],,MATCH(U$12,Table_Index[#Headers],0)),
Table_Index[ID],$Q256,Table_Index[year],$R256)/COUNTIFS(Table_Index[Quarter],"&lt;&gt;''",Table_Index[ID],$Q256,Table_Index[year],$R256)</f>
        <v>1.9566400000000001E-2</v>
      </c>
      <c r="V256">
        <f>SUMIFS(INDEX(Table_Index[],,MATCH(V$12,Table_Index[#Headers],0)),
Table_Index[ID],$Q256,Table_Index[year],$R256)/COUNTIFS(Table_Index[Quarter],"&lt;&gt;''",Table_Index[ID],$Q256,Table_Index[year],$R256)</f>
        <v>2.6809874999999997E-2</v>
      </c>
      <c r="W256">
        <f>SUMIFS(INDEX(Table_Index[],,MATCH(W$12,Table_Index[#Headers],0)),
Table_Index[ID],$Q256,Table_Index[year],$R256)/COUNTIFS(Table_Index[Quarter],"&lt;&gt;''",Table_Index[ID],$Q256,Table_Index[year],$R256)</f>
        <v>4.6329999999999999E-4</v>
      </c>
      <c r="X256">
        <f>SUMIFS(INDEX(Table_Index[],,MATCH(X$12,Table_Index[#Headers],0)),
Table_Index[ID],$Q256,Table_Index[year],$R256)/COUNTIFS(Table_Index[Quarter],"&lt;&gt;''",Table_Index[ID],$Q256,Table_Index[year],$R256)</f>
        <v>8.1492474999999995E-2</v>
      </c>
      <c r="Y256">
        <f>SUMIFS(INDEX(Table_Index[],,MATCH(Y$12,Table_Index[#Headers],0)),
Table_Index[ID],$Q256,Table_Index[year],$R256)/COUNTIFS(Table_Index[Quarter],"&lt;&gt;''",Table_Index[ID],$Q256,Table_Index[year],$R256)</f>
        <v>0.15020495</v>
      </c>
      <c r="Z256">
        <f>SUMIFS(INDEX(Table_Index[],,MATCH(Z$12,Table_Index[#Headers],0)),
Table_Index[ID],$Q256,Table_Index[year],$R256)/COUNTIFS(Table_Index[Quarter],"&lt;&gt;''",Table_Index[ID],$Q256,Table_Index[year],$R256)</f>
        <v>0.51992742500000011</v>
      </c>
      <c r="AA256">
        <f>SUMIFS(INDEX(Table_Index[],,MATCH(AA$12,Table_Index[#Headers],0)),
Table_Index[ID],$Q256,Table_Index[year],$R256)/COUNTIFS(Table_Index[Quarter],"&lt;&gt;''",Table_Index[ID],$Q256,Table_Index[year],$R256)</f>
        <v>5.0211050000000007E-2</v>
      </c>
      <c r="AB256">
        <f>SUMIFS(INDEX(Table_Index[],,MATCH(AB$12,Table_Index[#Headers],0)),
Table_Index[ID],$Q256,Table_Index[year],$R256)/COUNTIFS(Table_Index[Quarter],"&lt;&gt;''",Table_Index[ID],$Q256,Table_Index[year],$R256)</f>
        <v>8.0470999999999997E-3</v>
      </c>
      <c r="AC256" s="24">
        <f t="shared" si="14"/>
        <v>1.0000000000000002</v>
      </c>
      <c r="AD256">
        <f>COUNTIFS(Table_Index[Quarter],"&lt;&gt;''",Table_Index[ID],$Q256,Table_Index[year],$R256)</f>
        <v>4</v>
      </c>
      <c r="AE256" s="34">
        <f t="shared" si="15"/>
        <v>0.68547174748027251</v>
      </c>
    </row>
    <row r="257" spans="1:31" x14ac:dyDescent="0.3">
      <c r="A257">
        <v>9115</v>
      </c>
      <c r="B257">
        <v>2009</v>
      </c>
      <c r="C257">
        <v>3</v>
      </c>
      <c r="D257">
        <v>0.15498809999999999</v>
      </c>
      <c r="E257">
        <v>8.8387199999999999E-2</v>
      </c>
      <c r="F257">
        <v>6.5932099999999993E-2</v>
      </c>
      <c r="G257">
        <v>0.2853234</v>
      </c>
      <c r="H257">
        <v>2.7710599999999998E-2</v>
      </c>
      <c r="I257">
        <v>0.1541594</v>
      </c>
      <c r="J257">
        <v>0.1440738</v>
      </c>
      <c r="K257">
        <v>1.82235E-2</v>
      </c>
      <c r="L257">
        <v>3.2822700000000003E-2</v>
      </c>
      <c r="M257">
        <v>2.8379399999999999E-2</v>
      </c>
      <c r="O257" t="str">
        <f>Table_Index[[#This Row],[ID]]&amp;Table_Index[[#This Row],[year]]</f>
        <v>91152009</v>
      </c>
      <c r="P257" t="str">
        <v>91582004</v>
      </c>
      <c r="Q257" t="str">
        <f t="shared" si="12"/>
        <v>9158</v>
      </c>
      <c r="R257" t="str">
        <f t="shared" si="13"/>
        <v>2004</v>
      </c>
      <c r="S257">
        <f>SUMIFS(INDEX(Table_Index[],,MATCH(S$12,Table_Index[#Headers],0)),
Table_Index[ID],$Q257,Table_Index[year],$R257)/COUNTIFS(Table_Index[Quarter],"&lt;&gt;''",Table_Index[ID],$Q257,Table_Index[year],$R257)</f>
        <v>0.11310337500000001</v>
      </c>
      <c r="T257">
        <f>SUMIFS(INDEX(Table_Index[],,MATCH(T$12,Table_Index[#Headers],0)),
Table_Index[ID],$Q257,Table_Index[year],$R257)/COUNTIFS(Table_Index[Quarter],"&lt;&gt;''",Table_Index[ID],$Q257,Table_Index[year],$R257)</f>
        <v>6.5897500000000012E-2</v>
      </c>
      <c r="U257">
        <f>SUMIFS(INDEX(Table_Index[],,MATCH(U$12,Table_Index[#Headers],0)),
Table_Index[ID],$Q257,Table_Index[year],$R257)/COUNTIFS(Table_Index[Quarter],"&lt;&gt;''",Table_Index[ID],$Q257,Table_Index[year],$R257)</f>
        <v>0.15991389999999997</v>
      </c>
      <c r="V257">
        <f>SUMIFS(INDEX(Table_Index[],,MATCH(V$12,Table_Index[#Headers],0)),
Table_Index[ID],$Q257,Table_Index[year],$R257)/COUNTIFS(Table_Index[Quarter],"&lt;&gt;''",Table_Index[ID],$Q257,Table_Index[year],$R257)</f>
        <v>7.195855000000001E-2</v>
      </c>
      <c r="W257">
        <f>SUMIFS(INDEX(Table_Index[],,MATCH(W$12,Table_Index[#Headers],0)),
Table_Index[ID],$Q257,Table_Index[year],$R257)/COUNTIFS(Table_Index[Quarter],"&lt;&gt;''",Table_Index[ID],$Q257,Table_Index[year],$R257)</f>
        <v>0</v>
      </c>
      <c r="X257">
        <f>SUMIFS(INDEX(Table_Index[],,MATCH(X$12,Table_Index[#Headers],0)),
Table_Index[ID],$Q257,Table_Index[year],$R257)/COUNTIFS(Table_Index[Quarter],"&lt;&gt;''",Table_Index[ID],$Q257,Table_Index[year],$R257)</f>
        <v>0.1049156</v>
      </c>
      <c r="Y257">
        <f>SUMIFS(INDEX(Table_Index[],,MATCH(Y$12,Table_Index[#Headers],0)),
Table_Index[ID],$Q257,Table_Index[year],$R257)/COUNTIFS(Table_Index[Quarter],"&lt;&gt;''",Table_Index[ID],$Q257,Table_Index[year],$R257)</f>
        <v>0.124141025</v>
      </c>
      <c r="Z257">
        <f>SUMIFS(INDEX(Table_Index[],,MATCH(Z$12,Table_Index[#Headers],0)),
Table_Index[ID],$Q257,Table_Index[year],$R257)/COUNTIFS(Table_Index[Quarter],"&lt;&gt;''",Table_Index[ID],$Q257,Table_Index[year],$R257)</f>
        <v>4.6459575000000003E-2</v>
      </c>
      <c r="AA257">
        <f>SUMIFS(INDEX(Table_Index[],,MATCH(AA$12,Table_Index[#Headers],0)),
Table_Index[ID],$Q257,Table_Index[year],$R257)/COUNTIFS(Table_Index[Quarter],"&lt;&gt;''",Table_Index[ID],$Q257,Table_Index[year],$R257)</f>
        <v>6.0592924999999999E-2</v>
      </c>
      <c r="AB257">
        <f>SUMIFS(INDEX(Table_Index[],,MATCH(AB$12,Table_Index[#Headers],0)),
Table_Index[ID],$Q257,Table_Index[year],$R257)/COUNTIFS(Table_Index[Quarter],"&lt;&gt;''",Table_Index[ID],$Q257,Table_Index[year],$R257)</f>
        <v>0.23870572500000001</v>
      </c>
      <c r="AC257" s="24">
        <f t="shared" si="14"/>
        <v>0.98568817500000006</v>
      </c>
      <c r="AD257">
        <f>COUNTIFS(Table_Index[Quarter],"&lt;&gt;''",Table_Index[ID],$Q257,Table_Index[year],$R257)</f>
        <v>4</v>
      </c>
      <c r="AE257" s="34">
        <f t="shared" si="15"/>
        <v>0.86288596269762441</v>
      </c>
    </row>
    <row r="258" spans="1:31" x14ac:dyDescent="0.3">
      <c r="A258">
        <v>9115</v>
      </c>
      <c r="B258">
        <v>2009</v>
      </c>
      <c r="C258">
        <v>4</v>
      </c>
      <c r="D258">
        <v>4.3353599999999999E-2</v>
      </c>
      <c r="E258">
        <v>0.25947360000000003</v>
      </c>
      <c r="F258">
        <v>5.4253599999999999E-2</v>
      </c>
      <c r="G258">
        <v>0.1451114</v>
      </c>
      <c r="H258">
        <v>1.36898E-2</v>
      </c>
      <c r="I258">
        <v>0.24852179999999999</v>
      </c>
      <c r="J258">
        <v>0.1224556</v>
      </c>
      <c r="K258">
        <v>1.5838000000000001E-2</v>
      </c>
      <c r="L258">
        <v>8.2138600000000006E-2</v>
      </c>
      <c r="M258">
        <v>1.5164E-2</v>
      </c>
      <c r="O258" t="str">
        <f>Table_Index[[#This Row],[ID]]&amp;Table_Index[[#This Row],[year]]</f>
        <v>91152009</v>
      </c>
      <c r="P258" t="str">
        <v>91582005</v>
      </c>
      <c r="Q258" t="str">
        <f t="shared" si="12"/>
        <v>9158</v>
      </c>
      <c r="R258" t="str">
        <f t="shared" si="13"/>
        <v>2005</v>
      </c>
      <c r="S258">
        <f>SUMIFS(INDEX(Table_Index[],,MATCH(S$12,Table_Index[#Headers],0)),
Table_Index[ID],$Q258,Table_Index[year],$R258)/COUNTIFS(Table_Index[Quarter],"&lt;&gt;''",Table_Index[ID],$Q258,Table_Index[year],$R258)</f>
        <v>0.13910272499999998</v>
      </c>
      <c r="T258">
        <f>SUMIFS(INDEX(Table_Index[],,MATCH(T$12,Table_Index[#Headers],0)),
Table_Index[ID],$Q258,Table_Index[year],$R258)/COUNTIFS(Table_Index[Quarter],"&lt;&gt;''",Table_Index[ID],$Q258,Table_Index[year],$R258)</f>
        <v>0.17355429999999999</v>
      </c>
      <c r="U258">
        <f>SUMIFS(INDEX(Table_Index[],,MATCH(U$12,Table_Index[#Headers],0)),
Table_Index[ID],$Q258,Table_Index[year],$R258)/COUNTIFS(Table_Index[Quarter],"&lt;&gt;''",Table_Index[ID],$Q258,Table_Index[year],$R258)</f>
        <v>8.0699500000000007E-2</v>
      </c>
      <c r="V258">
        <f>SUMIFS(INDEX(Table_Index[],,MATCH(V$12,Table_Index[#Headers],0)),
Table_Index[ID],$Q258,Table_Index[year],$R258)/COUNTIFS(Table_Index[Quarter],"&lt;&gt;''",Table_Index[ID],$Q258,Table_Index[year],$R258)</f>
        <v>7.103000000000001E-2</v>
      </c>
      <c r="W258">
        <f>SUMIFS(INDEX(Table_Index[],,MATCH(W$12,Table_Index[#Headers],0)),
Table_Index[ID],$Q258,Table_Index[year],$R258)/COUNTIFS(Table_Index[Quarter],"&lt;&gt;''",Table_Index[ID],$Q258,Table_Index[year],$R258)</f>
        <v>4.2444825000000005E-2</v>
      </c>
      <c r="X258">
        <f>SUMIFS(INDEX(Table_Index[],,MATCH(X$12,Table_Index[#Headers],0)),
Table_Index[ID],$Q258,Table_Index[year],$R258)/COUNTIFS(Table_Index[Quarter],"&lt;&gt;''",Table_Index[ID],$Q258,Table_Index[year],$R258)</f>
        <v>0.117035925</v>
      </c>
      <c r="Y258">
        <f>SUMIFS(INDEX(Table_Index[],,MATCH(Y$12,Table_Index[#Headers],0)),
Table_Index[ID],$Q258,Table_Index[year],$R258)/COUNTIFS(Table_Index[Quarter],"&lt;&gt;''",Table_Index[ID],$Q258,Table_Index[year],$R258)</f>
        <v>0.11836622499999999</v>
      </c>
      <c r="Z258">
        <f>SUMIFS(INDEX(Table_Index[],,MATCH(Z$12,Table_Index[#Headers],0)),
Table_Index[ID],$Q258,Table_Index[year],$R258)/COUNTIFS(Table_Index[Quarter],"&lt;&gt;''",Table_Index[ID],$Q258,Table_Index[year],$R258)</f>
        <v>0.11702077500000002</v>
      </c>
      <c r="AA258">
        <f>SUMIFS(INDEX(Table_Index[],,MATCH(AA$12,Table_Index[#Headers],0)),
Table_Index[ID],$Q258,Table_Index[year],$R258)/COUNTIFS(Table_Index[Quarter],"&lt;&gt;''",Table_Index[ID],$Q258,Table_Index[year],$R258)</f>
        <v>0.12832727500000002</v>
      </c>
      <c r="AB258">
        <f>SUMIFS(INDEX(Table_Index[],,MATCH(AB$12,Table_Index[#Headers],0)),
Table_Index[ID],$Q258,Table_Index[year],$R258)/COUNTIFS(Table_Index[Quarter],"&lt;&gt;''",Table_Index[ID],$Q258,Table_Index[year],$R258)</f>
        <v>1.2418450000000001E-2</v>
      </c>
      <c r="AC258" s="24">
        <f t="shared" si="14"/>
        <v>1</v>
      </c>
      <c r="AD258">
        <f>COUNTIFS(Table_Index[Quarter],"&lt;&gt;''",Table_Index[ID],$Q258,Table_Index[year],$R258)</f>
        <v>4</v>
      </c>
      <c r="AE258" s="34">
        <f t="shared" si="15"/>
        <v>0.87914616332726869</v>
      </c>
    </row>
    <row r="259" spans="1:31" x14ac:dyDescent="0.3">
      <c r="A259">
        <v>9115</v>
      </c>
      <c r="B259">
        <v>2010</v>
      </c>
      <c r="C259">
        <v>1</v>
      </c>
      <c r="D259">
        <v>6.23089E-2</v>
      </c>
      <c r="E259">
        <v>0.11707620000000001</v>
      </c>
      <c r="F259">
        <v>8.45109E-2</v>
      </c>
      <c r="G259">
        <v>0.1090047</v>
      </c>
      <c r="H259">
        <v>2.6857300000000001E-2</v>
      </c>
      <c r="I259">
        <v>0.1995902</v>
      </c>
      <c r="J259">
        <v>0.1718865</v>
      </c>
      <c r="K259">
        <v>3.3422399999999998E-2</v>
      </c>
      <c r="L259">
        <v>0.16448579999999999</v>
      </c>
      <c r="M259">
        <v>3.0857200000000001E-2</v>
      </c>
      <c r="O259" t="str">
        <f>Table_Index[[#This Row],[ID]]&amp;Table_Index[[#This Row],[year]]</f>
        <v>91152010</v>
      </c>
      <c r="P259" t="str">
        <v>91582006</v>
      </c>
      <c r="Q259" t="str">
        <f t="shared" si="12"/>
        <v>9158</v>
      </c>
      <c r="R259" t="str">
        <f t="shared" si="13"/>
        <v>2006</v>
      </c>
      <c r="S259">
        <f>SUMIFS(INDEX(Table_Index[],,MATCH(S$12,Table_Index[#Headers],0)),
Table_Index[ID],$Q259,Table_Index[year],$R259)/COUNTIFS(Table_Index[Quarter],"&lt;&gt;''",Table_Index[ID],$Q259,Table_Index[year],$R259)</f>
        <v>0.15153757500000001</v>
      </c>
      <c r="T259">
        <f>SUMIFS(INDEX(Table_Index[],,MATCH(T$12,Table_Index[#Headers],0)),
Table_Index[ID],$Q259,Table_Index[year],$R259)/COUNTIFS(Table_Index[Quarter],"&lt;&gt;''",Table_Index[ID],$Q259,Table_Index[year],$R259)</f>
        <v>0.1999119</v>
      </c>
      <c r="U259">
        <f>SUMIFS(INDEX(Table_Index[],,MATCH(U$12,Table_Index[#Headers],0)),
Table_Index[ID],$Q259,Table_Index[year],$R259)/COUNTIFS(Table_Index[Quarter],"&lt;&gt;''",Table_Index[ID],$Q259,Table_Index[year],$R259)</f>
        <v>8.4098924999999991E-2</v>
      </c>
      <c r="V259">
        <f>SUMIFS(INDEX(Table_Index[],,MATCH(V$12,Table_Index[#Headers],0)),
Table_Index[ID],$Q259,Table_Index[year],$R259)/COUNTIFS(Table_Index[Quarter],"&lt;&gt;''",Table_Index[ID],$Q259,Table_Index[year],$R259)</f>
        <v>7.5367249999999997E-2</v>
      </c>
      <c r="W259">
        <f>SUMIFS(INDEX(Table_Index[],,MATCH(W$12,Table_Index[#Headers],0)),
Table_Index[ID],$Q259,Table_Index[year],$R259)/COUNTIFS(Table_Index[Quarter],"&lt;&gt;''",Table_Index[ID],$Q259,Table_Index[year],$R259)</f>
        <v>8.9832999999999996E-3</v>
      </c>
      <c r="X259">
        <f>SUMIFS(INDEX(Table_Index[],,MATCH(X$12,Table_Index[#Headers],0)),
Table_Index[ID],$Q259,Table_Index[year],$R259)/COUNTIFS(Table_Index[Quarter],"&lt;&gt;''",Table_Index[ID],$Q259,Table_Index[year],$R259)</f>
        <v>0.11763185000000001</v>
      </c>
      <c r="Y259">
        <f>SUMIFS(INDEX(Table_Index[],,MATCH(Y$12,Table_Index[#Headers],0)),
Table_Index[ID],$Q259,Table_Index[year],$R259)/COUNTIFS(Table_Index[Quarter],"&lt;&gt;''",Table_Index[ID],$Q259,Table_Index[year],$R259)</f>
        <v>0.11961044999999998</v>
      </c>
      <c r="Z259">
        <f>SUMIFS(INDEX(Table_Index[],,MATCH(Z$12,Table_Index[#Headers],0)),
Table_Index[ID],$Q259,Table_Index[year],$R259)/COUNTIFS(Table_Index[Quarter],"&lt;&gt;''",Table_Index[ID],$Q259,Table_Index[year],$R259)</f>
        <v>8.9120475000000005E-2</v>
      </c>
      <c r="AA259">
        <f>SUMIFS(INDEX(Table_Index[],,MATCH(AA$12,Table_Index[#Headers],0)),
Table_Index[ID],$Q259,Table_Index[year],$R259)/COUNTIFS(Table_Index[Quarter],"&lt;&gt;''",Table_Index[ID],$Q259,Table_Index[year],$R259)</f>
        <v>0.14505269999999998</v>
      </c>
      <c r="AB259">
        <f>SUMIFS(INDEX(Table_Index[],,MATCH(AB$12,Table_Index[#Headers],0)),
Table_Index[ID],$Q259,Table_Index[year],$R259)/COUNTIFS(Table_Index[Quarter],"&lt;&gt;''",Table_Index[ID],$Q259,Table_Index[year],$R259)</f>
        <v>8.6855500000000002E-3</v>
      </c>
      <c r="AC259" s="24">
        <f t="shared" si="14"/>
        <v>0.99999997500000015</v>
      </c>
      <c r="AD259">
        <f>COUNTIFS(Table_Index[Quarter],"&lt;&gt;''",Table_Index[ID],$Q259,Table_Index[year],$R259)</f>
        <v>4</v>
      </c>
      <c r="AE259" s="34">
        <f t="shared" si="15"/>
        <v>0.86703594885995816</v>
      </c>
    </row>
    <row r="260" spans="1:31" x14ac:dyDescent="0.3">
      <c r="A260">
        <v>9115</v>
      </c>
      <c r="B260">
        <v>2010</v>
      </c>
      <c r="C260">
        <v>2</v>
      </c>
      <c r="D260">
        <v>6.5346299999999996E-2</v>
      </c>
      <c r="E260">
        <v>9.6340899999999993E-2</v>
      </c>
      <c r="F260">
        <v>7.4931800000000007E-2</v>
      </c>
      <c r="G260">
        <v>7.6022099999999995E-2</v>
      </c>
      <c r="H260">
        <v>1.1893900000000001E-2</v>
      </c>
      <c r="I260">
        <v>0.37184220000000001</v>
      </c>
      <c r="J260">
        <v>0.2236061</v>
      </c>
      <c r="K260">
        <v>2.3787900000000001E-2</v>
      </c>
      <c r="L260">
        <v>4.4721200000000003E-2</v>
      </c>
      <c r="M260">
        <v>1.1507399999999999E-2</v>
      </c>
      <c r="O260" t="str">
        <f>Table_Index[[#This Row],[ID]]&amp;Table_Index[[#This Row],[year]]</f>
        <v>91152010</v>
      </c>
      <c r="P260" t="str">
        <v>91592003</v>
      </c>
      <c r="Q260" t="str">
        <f t="shared" si="12"/>
        <v>9159</v>
      </c>
      <c r="R260" t="str">
        <f t="shared" si="13"/>
        <v>2003</v>
      </c>
      <c r="S260">
        <f>SUMIFS(INDEX(Table_Index[],,MATCH(S$12,Table_Index[#Headers],0)),
Table_Index[ID],$Q260,Table_Index[year],$R260)/COUNTIFS(Table_Index[Quarter],"&lt;&gt;''",Table_Index[ID],$Q260,Table_Index[year],$R260)</f>
        <v>3.7238275000000001E-2</v>
      </c>
      <c r="T260">
        <f>SUMIFS(INDEX(Table_Index[],,MATCH(T$12,Table_Index[#Headers],0)),
Table_Index[ID],$Q260,Table_Index[year],$R260)/COUNTIFS(Table_Index[Quarter],"&lt;&gt;''",Table_Index[ID],$Q260,Table_Index[year],$R260)</f>
        <v>6.8836624999999999E-2</v>
      </c>
      <c r="U260">
        <f>SUMIFS(INDEX(Table_Index[],,MATCH(U$12,Table_Index[#Headers],0)),
Table_Index[ID],$Q260,Table_Index[year],$R260)/COUNTIFS(Table_Index[Quarter],"&lt;&gt;''",Table_Index[ID],$Q260,Table_Index[year],$R260)</f>
        <v>5.1036474999999998E-2</v>
      </c>
      <c r="V260">
        <f>SUMIFS(INDEX(Table_Index[],,MATCH(V$12,Table_Index[#Headers],0)),
Table_Index[ID],$Q260,Table_Index[year],$R260)/COUNTIFS(Table_Index[Quarter],"&lt;&gt;''",Table_Index[ID],$Q260,Table_Index[year],$R260)</f>
        <v>3.7084674999999998E-2</v>
      </c>
      <c r="W260">
        <f>SUMIFS(INDEX(Table_Index[],,MATCH(W$12,Table_Index[#Headers],0)),
Table_Index[ID],$Q260,Table_Index[year],$R260)/COUNTIFS(Table_Index[Quarter],"&lt;&gt;''",Table_Index[ID],$Q260,Table_Index[year],$R260)</f>
        <v>0.1111166</v>
      </c>
      <c r="X260">
        <f>SUMIFS(INDEX(Table_Index[],,MATCH(X$12,Table_Index[#Headers],0)),
Table_Index[ID],$Q260,Table_Index[year],$R260)/COUNTIFS(Table_Index[Quarter],"&lt;&gt;''",Table_Index[ID],$Q260,Table_Index[year],$R260)</f>
        <v>0.19688095</v>
      </c>
      <c r="Y260">
        <f>SUMIFS(INDEX(Table_Index[],,MATCH(Y$12,Table_Index[#Headers],0)),
Table_Index[ID],$Q260,Table_Index[year],$R260)/COUNTIFS(Table_Index[Quarter],"&lt;&gt;''",Table_Index[ID],$Q260,Table_Index[year],$R260)</f>
        <v>0.11772202499999999</v>
      </c>
      <c r="Z260">
        <f>SUMIFS(INDEX(Table_Index[],,MATCH(Z$12,Table_Index[#Headers],0)),
Table_Index[ID],$Q260,Table_Index[year],$R260)/COUNTIFS(Table_Index[Quarter],"&lt;&gt;''",Table_Index[ID],$Q260,Table_Index[year],$R260)</f>
        <v>0.24806112499999999</v>
      </c>
      <c r="AA260">
        <f>SUMIFS(INDEX(Table_Index[],,MATCH(AA$12,Table_Index[#Headers],0)),
Table_Index[ID],$Q260,Table_Index[year],$R260)/COUNTIFS(Table_Index[Quarter],"&lt;&gt;''",Table_Index[ID],$Q260,Table_Index[year],$R260)</f>
        <v>5.0525274999999994E-2</v>
      </c>
      <c r="AB260">
        <f>SUMIFS(INDEX(Table_Index[],,MATCH(AB$12,Table_Index[#Headers],0)),
Table_Index[ID],$Q260,Table_Index[year],$R260)/COUNTIFS(Table_Index[Quarter],"&lt;&gt;''",Table_Index[ID],$Q260,Table_Index[year],$R260)</f>
        <v>8.1497975E-2</v>
      </c>
      <c r="AC260" s="24">
        <f t="shared" si="14"/>
        <v>1</v>
      </c>
      <c r="AD260">
        <f>COUNTIFS(Table_Index[Quarter],"&lt;&gt;''",Table_Index[ID],$Q260,Table_Index[year],$R260)</f>
        <v>4</v>
      </c>
      <c r="AE260" s="34">
        <f t="shared" si="15"/>
        <v>0.85419830751559744</v>
      </c>
    </row>
    <row r="261" spans="1:31" x14ac:dyDescent="0.3">
      <c r="A261">
        <v>9115</v>
      </c>
      <c r="B261">
        <v>2010</v>
      </c>
      <c r="C261">
        <v>3</v>
      </c>
      <c r="D261">
        <v>3.9799000000000001E-2</v>
      </c>
      <c r="E261">
        <v>5.6488900000000002E-2</v>
      </c>
      <c r="F261">
        <v>7.6773499999999995E-2</v>
      </c>
      <c r="G261">
        <v>0.19348870000000001</v>
      </c>
      <c r="H261">
        <v>3.8943100000000001E-2</v>
      </c>
      <c r="I261">
        <v>0.37863360000000001</v>
      </c>
      <c r="J261">
        <v>0.101894</v>
      </c>
      <c r="K261">
        <v>4.6646100000000003E-2</v>
      </c>
      <c r="L261">
        <v>5.6488900000000002E-2</v>
      </c>
      <c r="M261">
        <v>1.08442E-2</v>
      </c>
      <c r="O261" t="str">
        <f>Table_Index[[#This Row],[ID]]&amp;Table_Index[[#This Row],[year]]</f>
        <v>91152010</v>
      </c>
      <c r="P261" t="str">
        <v>91592004</v>
      </c>
      <c r="Q261" t="str">
        <f t="shared" si="12"/>
        <v>9159</v>
      </c>
      <c r="R261" t="str">
        <f t="shared" si="13"/>
        <v>2004</v>
      </c>
      <c r="S261">
        <f>SUMIFS(INDEX(Table_Index[],,MATCH(S$12,Table_Index[#Headers],0)),
Table_Index[ID],$Q261,Table_Index[year],$R261)/COUNTIFS(Table_Index[Quarter],"&lt;&gt;''",Table_Index[ID],$Q261,Table_Index[year],$R261)</f>
        <v>5.2086649999999998E-2</v>
      </c>
      <c r="T261">
        <f>SUMIFS(INDEX(Table_Index[],,MATCH(T$12,Table_Index[#Headers],0)),
Table_Index[ID],$Q261,Table_Index[year],$R261)/COUNTIFS(Table_Index[Quarter],"&lt;&gt;''",Table_Index[ID],$Q261,Table_Index[year],$R261)</f>
        <v>0.19444095</v>
      </c>
      <c r="U261">
        <f>SUMIFS(INDEX(Table_Index[],,MATCH(U$12,Table_Index[#Headers],0)),
Table_Index[ID],$Q261,Table_Index[year],$R261)/COUNTIFS(Table_Index[Quarter],"&lt;&gt;''",Table_Index[ID],$Q261,Table_Index[year],$R261)</f>
        <v>0.126688625</v>
      </c>
      <c r="V261">
        <f>SUMIFS(INDEX(Table_Index[],,MATCH(V$12,Table_Index[#Headers],0)),
Table_Index[ID],$Q261,Table_Index[year],$R261)/COUNTIFS(Table_Index[Quarter],"&lt;&gt;''",Table_Index[ID],$Q261,Table_Index[year],$R261)</f>
        <v>6.8460124999999997E-2</v>
      </c>
      <c r="W261">
        <f>SUMIFS(INDEX(Table_Index[],,MATCH(W$12,Table_Index[#Headers],0)),
Table_Index[ID],$Q261,Table_Index[year],$R261)/COUNTIFS(Table_Index[Quarter],"&lt;&gt;''",Table_Index[ID],$Q261,Table_Index[year],$R261)</f>
        <v>0</v>
      </c>
      <c r="X261">
        <f>SUMIFS(INDEX(Table_Index[],,MATCH(X$12,Table_Index[#Headers],0)),
Table_Index[ID],$Q261,Table_Index[year],$R261)/COUNTIFS(Table_Index[Quarter],"&lt;&gt;''",Table_Index[ID],$Q261,Table_Index[year],$R261)</f>
        <v>0.24525132499999996</v>
      </c>
      <c r="Y261">
        <f>SUMIFS(INDEX(Table_Index[],,MATCH(Y$12,Table_Index[#Headers],0)),
Table_Index[ID],$Q261,Table_Index[year],$R261)/COUNTIFS(Table_Index[Quarter],"&lt;&gt;''",Table_Index[ID],$Q261,Table_Index[year],$R261)</f>
        <v>0.14934462500000001</v>
      </c>
      <c r="Z261">
        <f>SUMIFS(INDEX(Table_Index[],,MATCH(Z$12,Table_Index[#Headers],0)),
Table_Index[ID],$Q261,Table_Index[year],$R261)/COUNTIFS(Table_Index[Quarter],"&lt;&gt;''",Table_Index[ID],$Q261,Table_Index[year],$R261)</f>
        <v>5.5334799999999996E-2</v>
      </c>
      <c r="AA261">
        <f>SUMIFS(INDEX(Table_Index[],,MATCH(AA$12,Table_Index[#Headers],0)),
Table_Index[ID],$Q261,Table_Index[year],$R261)/COUNTIFS(Table_Index[Quarter],"&lt;&gt;''",Table_Index[ID],$Q261,Table_Index[year],$R261)</f>
        <v>9.1433300000000009E-2</v>
      </c>
      <c r="AB261">
        <f>SUMIFS(INDEX(Table_Index[],,MATCH(AB$12,Table_Index[#Headers],0)),
Table_Index[ID],$Q261,Table_Index[year],$R261)/COUNTIFS(Table_Index[Quarter],"&lt;&gt;''",Table_Index[ID],$Q261,Table_Index[year],$R261)</f>
        <v>1.6959624999999999E-2</v>
      </c>
      <c r="AC261" s="24">
        <f t="shared" si="14"/>
        <v>1.0000000250000001</v>
      </c>
      <c r="AD261">
        <f>COUNTIFS(Table_Index[Quarter],"&lt;&gt;''",Table_Index[ID],$Q261,Table_Index[year],$R261)</f>
        <v>4</v>
      </c>
      <c r="AE261" s="34">
        <f t="shared" si="15"/>
        <v>0.84458125468475187</v>
      </c>
    </row>
    <row r="262" spans="1:31" x14ac:dyDescent="0.3">
      <c r="A262">
        <v>9115</v>
      </c>
      <c r="B262">
        <v>2010</v>
      </c>
      <c r="C262">
        <v>4</v>
      </c>
      <c r="D262">
        <v>0.12622700000000001</v>
      </c>
      <c r="E262">
        <v>9.2137300000000005E-2</v>
      </c>
      <c r="F262">
        <v>8.3588499999999996E-2</v>
      </c>
      <c r="G262">
        <v>8.5963100000000001E-2</v>
      </c>
      <c r="H262">
        <v>1.781E-3</v>
      </c>
      <c r="I262">
        <v>0.39796939999999997</v>
      </c>
      <c r="J262">
        <v>0</v>
      </c>
      <c r="K262">
        <v>0.1120845</v>
      </c>
      <c r="L262">
        <v>9.4359999999999999E-2</v>
      </c>
      <c r="M262">
        <v>5.8891999999999998E-3</v>
      </c>
      <c r="O262" t="str">
        <f>Table_Index[[#This Row],[ID]]&amp;Table_Index[[#This Row],[year]]</f>
        <v>91152010</v>
      </c>
      <c r="P262" t="str">
        <v>91592005</v>
      </c>
      <c r="Q262" t="str">
        <f t="shared" si="12"/>
        <v>9159</v>
      </c>
      <c r="R262" t="str">
        <f t="shared" si="13"/>
        <v>2005</v>
      </c>
      <c r="S262">
        <f>SUMIFS(INDEX(Table_Index[],,MATCH(S$12,Table_Index[#Headers],0)),
Table_Index[ID],$Q262,Table_Index[year],$R262)/COUNTIFS(Table_Index[Quarter],"&lt;&gt;''",Table_Index[ID],$Q262,Table_Index[year],$R262)</f>
        <v>0.11668336666666668</v>
      </c>
      <c r="T262">
        <f>SUMIFS(INDEX(Table_Index[],,MATCH(T$12,Table_Index[#Headers],0)),
Table_Index[ID],$Q262,Table_Index[year],$R262)/COUNTIFS(Table_Index[Quarter],"&lt;&gt;''",Table_Index[ID],$Q262,Table_Index[year],$R262)</f>
        <v>0.12337419999999999</v>
      </c>
      <c r="U262">
        <f>SUMIFS(INDEX(Table_Index[],,MATCH(U$12,Table_Index[#Headers],0)),
Table_Index[ID],$Q262,Table_Index[year],$R262)/COUNTIFS(Table_Index[Quarter],"&lt;&gt;''",Table_Index[ID],$Q262,Table_Index[year],$R262)</f>
        <v>7.8636466666666668E-2</v>
      </c>
      <c r="V262">
        <f>SUMIFS(INDEX(Table_Index[],,MATCH(V$12,Table_Index[#Headers],0)),
Table_Index[ID],$Q262,Table_Index[year],$R262)/COUNTIFS(Table_Index[Quarter],"&lt;&gt;''",Table_Index[ID],$Q262,Table_Index[year],$R262)</f>
        <v>4.2299233333333332E-2</v>
      </c>
      <c r="W262">
        <f>SUMIFS(INDEX(Table_Index[],,MATCH(W$12,Table_Index[#Headers],0)),
Table_Index[ID],$Q262,Table_Index[year],$R262)/COUNTIFS(Table_Index[Quarter],"&lt;&gt;''",Table_Index[ID],$Q262,Table_Index[year],$R262)</f>
        <v>1.1538733333333334E-2</v>
      </c>
      <c r="X262">
        <f>SUMIFS(INDEX(Table_Index[],,MATCH(X$12,Table_Index[#Headers],0)),
Table_Index[ID],$Q262,Table_Index[year],$R262)/COUNTIFS(Table_Index[Quarter],"&lt;&gt;''",Table_Index[ID],$Q262,Table_Index[year],$R262)</f>
        <v>0.32361146666666668</v>
      </c>
      <c r="Y262">
        <f>SUMIFS(INDEX(Table_Index[],,MATCH(Y$12,Table_Index[#Headers],0)),
Table_Index[ID],$Q262,Table_Index[year],$R262)/COUNTIFS(Table_Index[Quarter],"&lt;&gt;''",Table_Index[ID],$Q262,Table_Index[year],$R262)</f>
        <v>0.14025416666666668</v>
      </c>
      <c r="Z262">
        <f>SUMIFS(INDEX(Table_Index[],,MATCH(Z$12,Table_Index[#Headers],0)),
Table_Index[ID],$Q262,Table_Index[year],$R262)/COUNTIFS(Table_Index[Quarter],"&lt;&gt;''",Table_Index[ID],$Q262,Table_Index[year],$R262)</f>
        <v>6.8113266666666658E-2</v>
      </c>
      <c r="AA262">
        <f>SUMIFS(INDEX(Table_Index[],,MATCH(AA$12,Table_Index[#Headers],0)),
Table_Index[ID],$Q262,Table_Index[year],$R262)/COUNTIFS(Table_Index[Quarter],"&lt;&gt;''",Table_Index[ID],$Q262,Table_Index[year],$R262)</f>
        <v>9.1475266666666666E-2</v>
      </c>
      <c r="AB262">
        <f>SUMIFS(INDEX(Table_Index[],,MATCH(AB$12,Table_Index[#Headers],0)),
Table_Index[ID],$Q262,Table_Index[year],$R262)/COUNTIFS(Table_Index[Quarter],"&lt;&gt;''",Table_Index[ID],$Q262,Table_Index[year],$R262)</f>
        <v>4.0137666666666674E-3</v>
      </c>
      <c r="AC262" s="24">
        <f t="shared" si="14"/>
        <v>0.99999993333333337</v>
      </c>
      <c r="AD262">
        <f>COUNTIFS(Table_Index[Quarter],"&lt;&gt;''",Table_Index[ID],$Q262,Table_Index[year],$R262)</f>
        <v>3</v>
      </c>
      <c r="AE262" s="34">
        <f t="shared" si="15"/>
        <v>0.82563887286423998</v>
      </c>
    </row>
    <row r="263" spans="1:31" x14ac:dyDescent="0.3">
      <c r="A263">
        <v>9115</v>
      </c>
      <c r="B263">
        <v>2011</v>
      </c>
      <c r="C263">
        <v>1</v>
      </c>
      <c r="D263">
        <v>9.3502000000000002E-2</v>
      </c>
      <c r="E263">
        <v>5.1234000000000002E-2</v>
      </c>
      <c r="F263">
        <v>8.5389999999999994E-2</v>
      </c>
      <c r="G263">
        <v>0.17953250000000001</v>
      </c>
      <c r="H263">
        <v>4.8672300000000002E-2</v>
      </c>
      <c r="I263">
        <v>0.35223369999999998</v>
      </c>
      <c r="J263">
        <v>0.11741119999999999</v>
      </c>
      <c r="K263">
        <v>3.5436799999999997E-2</v>
      </c>
      <c r="L263">
        <v>3.3302100000000001E-2</v>
      </c>
      <c r="M263">
        <v>3.2853000000000001E-3</v>
      </c>
      <c r="O263" t="str">
        <f>Table_Index[[#This Row],[ID]]&amp;Table_Index[[#This Row],[year]]</f>
        <v>91152011</v>
      </c>
      <c r="P263" t="str">
        <v>91602003</v>
      </c>
      <c r="Q263" t="str">
        <f t="shared" si="12"/>
        <v>9160</v>
      </c>
      <c r="R263" t="str">
        <f t="shared" si="13"/>
        <v>2003</v>
      </c>
      <c r="S263">
        <f>SUMIFS(INDEX(Table_Index[],,MATCH(S$12,Table_Index[#Headers],0)),
Table_Index[ID],$Q263,Table_Index[year],$R263)/COUNTIFS(Table_Index[Quarter],"&lt;&gt;''",Table_Index[ID],$Q263,Table_Index[year],$R263)</f>
        <v>0.12489105</v>
      </c>
      <c r="T263">
        <f>SUMIFS(INDEX(Table_Index[],,MATCH(T$12,Table_Index[#Headers],0)),
Table_Index[ID],$Q263,Table_Index[year],$R263)/COUNTIFS(Table_Index[Quarter],"&lt;&gt;''",Table_Index[ID],$Q263,Table_Index[year],$R263)</f>
        <v>0.10364695</v>
      </c>
      <c r="U263">
        <f>SUMIFS(INDEX(Table_Index[],,MATCH(U$12,Table_Index[#Headers],0)),
Table_Index[ID],$Q263,Table_Index[year],$R263)/COUNTIFS(Table_Index[Quarter],"&lt;&gt;''",Table_Index[ID],$Q263,Table_Index[year],$R263)</f>
        <v>5.2114149999999998E-2</v>
      </c>
      <c r="V263">
        <f>SUMIFS(INDEX(Table_Index[],,MATCH(V$12,Table_Index[#Headers],0)),
Table_Index[ID],$Q263,Table_Index[year],$R263)/COUNTIFS(Table_Index[Quarter],"&lt;&gt;''",Table_Index[ID],$Q263,Table_Index[year],$R263)</f>
        <v>0.11739225</v>
      </c>
      <c r="W263">
        <f>SUMIFS(INDEX(Table_Index[],,MATCH(W$12,Table_Index[#Headers],0)),
Table_Index[ID],$Q263,Table_Index[year],$R263)/COUNTIFS(Table_Index[Quarter],"&lt;&gt;''",Table_Index[ID],$Q263,Table_Index[year],$R263)</f>
        <v>2.7922475000000002E-2</v>
      </c>
      <c r="X263">
        <f>SUMIFS(INDEX(Table_Index[],,MATCH(X$12,Table_Index[#Headers],0)),
Table_Index[ID],$Q263,Table_Index[year],$R263)/COUNTIFS(Table_Index[Quarter],"&lt;&gt;''",Table_Index[ID],$Q263,Table_Index[year],$R263)</f>
        <v>0.27193810000000002</v>
      </c>
      <c r="Y263">
        <f>SUMIFS(INDEX(Table_Index[],,MATCH(Y$12,Table_Index[#Headers],0)),
Table_Index[ID],$Q263,Table_Index[year],$R263)/COUNTIFS(Table_Index[Quarter],"&lt;&gt;''",Table_Index[ID],$Q263,Table_Index[year],$R263)</f>
        <v>0.1792733</v>
      </c>
      <c r="Z263">
        <f>SUMIFS(INDEX(Table_Index[],,MATCH(Z$12,Table_Index[#Headers],0)),
Table_Index[ID],$Q263,Table_Index[year],$R263)/COUNTIFS(Table_Index[Quarter],"&lt;&gt;''",Table_Index[ID],$Q263,Table_Index[year],$R263)</f>
        <v>5.7842950000000004E-2</v>
      </c>
      <c r="AA263">
        <f>SUMIFS(INDEX(Table_Index[],,MATCH(AA$12,Table_Index[#Headers],0)),
Table_Index[ID],$Q263,Table_Index[year],$R263)/COUNTIFS(Table_Index[Quarter],"&lt;&gt;''",Table_Index[ID],$Q263,Table_Index[year],$R263)</f>
        <v>5.3713224999999996E-2</v>
      </c>
      <c r="AB263">
        <f>SUMIFS(INDEX(Table_Index[],,MATCH(AB$12,Table_Index[#Headers],0)),
Table_Index[ID],$Q263,Table_Index[year],$R263)/COUNTIFS(Table_Index[Quarter],"&lt;&gt;''",Table_Index[ID],$Q263,Table_Index[year],$R263)</f>
        <v>1.1265600000000001E-2</v>
      </c>
      <c r="AC263" s="24">
        <f t="shared" si="14"/>
        <v>1.0000000499999999</v>
      </c>
      <c r="AD263">
        <f>COUNTIFS(Table_Index[Quarter],"&lt;&gt;''",Table_Index[ID],$Q263,Table_Index[year],$R263)</f>
        <v>4</v>
      </c>
      <c r="AE263" s="34">
        <f t="shared" si="15"/>
        <v>0.84393596831272122</v>
      </c>
    </row>
    <row r="264" spans="1:31" x14ac:dyDescent="0.3">
      <c r="A264">
        <v>9115</v>
      </c>
      <c r="B264">
        <v>2011</v>
      </c>
      <c r="C264">
        <v>2</v>
      </c>
      <c r="D264">
        <v>0.1042545</v>
      </c>
      <c r="E264">
        <v>0.104768</v>
      </c>
      <c r="F264">
        <v>9.0691599999999997E-2</v>
      </c>
      <c r="G264">
        <v>0.15687190000000001</v>
      </c>
      <c r="H264">
        <v>4.4120199999999998E-2</v>
      </c>
      <c r="I264">
        <v>0.26178000000000001</v>
      </c>
      <c r="J264">
        <v>0.1029472</v>
      </c>
      <c r="K264">
        <v>3.7257100000000001E-2</v>
      </c>
      <c r="L264">
        <v>8.8240399999999997E-2</v>
      </c>
      <c r="M264">
        <v>9.0691999999999995E-3</v>
      </c>
      <c r="O264" t="str">
        <f>Table_Index[[#This Row],[ID]]&amp;Table_Index[[#This Row],[year]]</f>
        <v>91152011</v>
      </c>
      <c r="P264" t="str">
        <v>91602004</v>
      </c>
      <c r="Q264" t="str">
        <f t="shared" si="12"/>
        <v>9160</v>
      </c>
      <c r="R264" t="str">
        <f t="shared" si="13"/>
        <v>2004</v>
      </c>
      <c r="S264">
        <f>SUMIFS(INDEX(Table_Index[],,MATCH(S$12,Table_Index[#Headers],0)),
Table_Index[ID],$Q264,Table_Index[year],$R264)/COUNTIFS(Table_Index[Quarter],"&lt;&gt;''",Table_Index[ID],$Q264,Table_Index[year],$R264)</f>
        <v>6.1925649999999999E-2</v>
      </c>
      <c r="T264">
        <f>SUMIFS(INDEX(Table_Index[],,MATCH(T$12,Table_Index[#Headers],0)),
Table_Index[ID],$Q264,Table_Index[year],$R264)/COUNTIFS(Table_Index[Quarter],"&lt;&gt;''",Table_Index[ID],$Q264,Table_Index[year],$R264)</f>
        <v>0.14015225000000001</v>
      </c>
      <c r="U264">
        <f>SUMIFS(INDEX(Table_Index[],,MATCH(U$12,Table_Index[#Headers],0)),
Table_Index[ID],$Q264,Table_Index[year],$R264)/COUNTIFS(Table_Index[Quarter],"&lt;&gt;''",Table_Index[ID],$Q264,Table_Index[year],$R264)</f>
        <v>5.7447299999999993E-2</v>
      </c>
      <c r="V264">
        <f>SUMIFS(INDEX(Table_Index[],,MATCH(V$12,Table_Index[#Headers],0)),
Table_Index[ID],$Q264,Table_Index[year],$R264)/COUNTIFS(Table_Index[Quarter],"&lt;&gt;''",Table_Index[ID],$Q264,Table_Index[year],$R264)</f>
        <v>6.1945024999999994E-2</v>
      </c>
      <c r="W264">
        <f>SUMIFS(INDEX(Table_Index[],,MATCH(W$12,Table_Index[#Headers],0)),
Table_Index[ID],$Q264,Table_Index[year],$R264)/COUNTIFS(Table_Index[Quarter],"&lt;&gt;''",Table_Index[ID],$Q264,Table_Index[year],$R264)</f>
        <v>3.2897500000000001E-3</v>
      </c>
      <c r="X264">
        <f>SUMIFS(INDEX(Table_Index[],,MATCH(X$12,Table_Index[#Headers],0)),
Table_Index[ID],$Q264,Table_Index[year],$R264)/COUNTIFS(Table_Index[Quarter],"&lt;&gt;''",Table_Index[ID],$Q264,Table_Index[year],$R264)</f>
        <v>0.23676285</v>
      </c>
      <c r="Y264">
        <f>SUMIFS(INDEX(Table_Index[],,MATCH(Y$12,Table_Index[#Headers],0)),
Table_Index[ID],$Q264,Table_Index[year],$R264)/COUNTIFS(Table_Index[Quarter],"&lt;&gt;''",Table_Index[ID],$Q264,Table_Index[year],$R264)</f>
        <v>9.942935E-2</v>
      </c>
      <c r="Z264">
        <f>SUMIFS(INDEX(Table_Index[],,MATCH(Z$12,Table_Index[#Headers],0)),
Table_Index[ID],$Q264,Table_Index[year],$R264)/COUNTIFS(Table_Index[Quarter],"&lt;&gt;''",Table_Index[ID],$Q264,Table_Index[year],$R264)</f>
        <v>0.26376569999999999</v>
      </c>
      <c r="AA264">
        <f>SUMIFS(INDEX(Table_Index[],,MATCH(AA$12,Table_Index[#Headers],0)),
Table_Index[ID],$Q264,Table_Index[year],$R264)/COUNTIFS(Table_Index[Quarter],"&lt;&gt;''",Table_Index[ID],$Q264,Table_Index[year],$R264)</f>
        <v>6.09349E-2</v>
      </c>
      <c r="AB264">
        <f>SUMIFS(INDEX(Table_Index[],,MATCH(AB$12,Table_Index[#Headers],0)),
Table_Index[ID],$Q264,Table_Index[year],$R264)/COUNTIFS(Table_Index[Quarter],"&lt;&gt;''",Table_Index[ID],$Q264,Table_Index[year],$R264)</f>
        <v>6.4022999999999997E-3</v>
      </c>
      <c r="AC264" s="24">
        <f t="shared" si="14"/>
        <v>0.9920550749999999</v>
      </c>
      <c r="AD264">
        <f>COUNTIFS(Table_Index[Quarter],"&lt;&gt;''",Table_Index[ID],$Q264,Table_Index[year],$R264)</f>
        <v>4</v>
      </c>
      <c r="AE264" s="34">
        <f t="shared" si="15"/>
        <v>0.83010512107607681</v>
      </c>
    </row>
    <row r="265" spans="1:31" x14ac:dyDescent="0.3">
      <c r="A265">
        <v>9115</v>
      </c>
      <c r="B265">
        <v>2011</v>
      </c>
      <c r="C265">
        <v>3</v>
      </c>
      <c r="D265">
        <v>3.31638E-2</v>
      </c>
      <c r="E265">
        <v>9.6988599999999994E-2</v>
      </c>
      <c r="F265">
        <v>7.6478500000000005E-2</v>
      </c>
      <c r="G265">
        <v>0.224604</v>
      </c>
      <c r="H265">
        <v>2.0962100000000001E-2</v>
      </c>
      <c r="I265">
        <v>0.41048069999999998</v>
      </c>
      <c r="J265">
        <v>5.1623000000000002E-2</v>
      </c>
      <c r="K265">
        <v>1.09503E-2</v>
      </c>
      <c r="L265">
        <v>6.9143499999999997E-2</v>
      </c>
      <c r="M265">
        <v>5.6055000000000002E-3</v>
      </c>
      <c r="O265" t="str">
        <f>Table_Index[[#This Row],[ID]]&amp;Table_Index[[#This Row],[year]]</f>
        <v>91152011</v>
      </c>
      <c r="P265" t="str">
        <v>91612003</v>
      </c>
      <c r="Q265" t="str">
        <f t="shared" si="12"/>
        <v>9161</v>
      </c>
      <c r="R265" t="str">
        <f t="shared" si="13"/>
        <v>2003</v>
      </c>
      <c r="S265">
        <f>SUMIFS(INDEX(Table_Index[],,MATCH(S$12,Table_Index[#Headers],0)),
Table_Index[ID],$Q265,Table_Index[year],$R265)/COUNTIFS(Table_Index[Quarter],"&lt;&gt;''",Table_Index[ID],$Q265,Table_Index[year],$R265)</f>
        <v>0.1203982</v>
      </c>
      <c r="T265">
        <f>SUMIFS(INDEX(Table_Index[],,MATCH(T$12,Table_Index[#Headers],0)),
Table_Index[ID],$Q265,Table_Index[year],$R265)/COUNTIFS(Table_Index[Quarter],"&lt;&gt;''",Table_Index[ID],$Q265,Table_Index[year],$R265)</f>
        <v>0.1034953</v>
      </c>
      <c r="U265">
        <f>SUMIFS(INDEX(Table_Index[],,MATCH(U$12,Table_Index[#Headers],0)),
Table_Index[ID],$Q265,Table_Index[year],$R265)/COUNTIFS(Table_Index[Quarter],"&lt;&gt;''",Table_Index[ID],$Q265,Table_Index[year],$R265)</f>
        <v>2.8247649999999999E-2</v>
      </c>
      <c r="V265">
        <f>SUMIFS(INDEX(Table_Index[],,MATCH(V$12,Table_Index[#Headers],0)),
Table_Index[ID],$Q265,Table_Index[year],$R265)/COUNTIFS(Table_Index[Quarter],"&lt;&gt;''",Table_Index[ID],$Q265,Table_Index[year],$R265)</f>
        <v>7.4054375000000006E-2</v>
      </c>
      <c r="W265">
        <f>SUMIFS(INDEX(Table_Index[],,MATCH(W$12,Table_Index[#Headers],0)),
Table_Index[ID],$Q265,Table_Index[year],$R265)/COUNTIFS(Table_Index[Quarter],"&lt;&gt;''",Table_Index[ID],$Q265,Table_Index[year],$R265)</f>
        <v>4.3483375000000005E-2</v>
      </c>
      <c r="X265">
        <f>SUMIFS(INDEX(Table_Index[],,MATCH(X$12,Table_Index[#Headers],0)),
Table_Index[ID],$Q265,Table_Index[year],$R265)/COUNTIFS(Table_Index[Quarter],"&lt;&gt;''",Table_Index[ID],$Q265,Table_Index[year],$R265)</f>
        <v>0.37056709999999998</v>
      </c>
      <c r="Y265">
        <f>SUMIFS(INDEX(Table_Index[],,MATCH(Y$12,Table_Index[#Headers],0)),
Table_Index[ID],$Q265,Table_Index[year],$R265)/COUNTIFS(Table_Index[Quarter],"&lt;&gt;''",Table_Index[ID],$Q265,Table_Index[year],$R265)</f>
        <v>0.15644097500000001</v>
      </c>
      <c r="Z265">
        <f>SUMIFS(INDEX(Table_Index[],,MATCH(Z$12,Table_Index[#Headers],0)),
Table_Index[ID],$Q265,Table_Index[year],$R265)/COUNTIFS(Table_Index[Quarter],"&lt;&gt;''",Table_Index[ID],$Q265,Table_Index[year],$R265)</f>
        <v>3.3388025000000002E-2</v>
      </c>
      <c r="AA265">
        <f>SUMIFS(INDEX(Table_Index[],,MATCH(AA$12,Table_Index[#Headers],0)),
Table_Index[ID],$Q265,Table_Index[year],$R265)/COUNTIFS(Table_Index[Quarter],"&lt;&gt;''",Table_Index[ID],$Q265,Table_Index[year],$R265)</f>
        <v>6.4277424999999999E-2</v>
      </c>
      <c r="AB265">
        <f>SUMIFS(INDEX(Table_Index[],,MATCH(AB$12,Table_Index[#Headers],0)),
Table_Index[ID],$Q265,Table_Index[year],$R265)/COUNTIFS(Table_Index[Quarter],"&lt;&gt;''",Table_Index[ID],$Q265,Table_Index[year],$R265)</f>
        <v>5.6475250000000005E-3</v>
      </c>
      <c r="AC265" s="24">
        <f t="shared" si="14"/>
        <v>0.99999994999999997</v>
      </c>
      <c r="AD265">
        <f>COUNTIFS(Table_Index[Quarter],"&lt;&gt;''",Table_Index[ID],$Q265,Table_Index[year],$R265)</f>
        <v>4</v>
      </c>
      <c r="AE265" s="34">
        <f t="shared" si="15"/>
        <v>0.79954821584809876</v>
      </c>
    </row>
    <row r="266" spans="1:31" x14ac:dyDescent="0.3">
      <c r="A266">
        <v>9115</v>
      </c>
      <c r="B266">
        <v>2011</v>
      </c>
      <c r="C266">
        <v>4</v>
      </c>
      <c r="D266">
        <v>7.8214199999999998E-2</v>
      </c>
      <c r="E266">
        <v>8.2367599999999999E-2</v>
      </c>
      <c r="F266">
        <v>8.6471000000000006E-2</v>
      </c>
      <c r="G266">
        <v>9.5478400000000005E-2</v>
      </c>
      <c r="H266">
        <v>3.07002E-2</v>
      </c>
      <c r="I266">
        <v>0.31299979999999999</v>
      </c>
      <c r="J266">
        <v>0.23869599999999999</v>
      </c>
      <c r="K266">
        <v>3.7359200000000002E-2</v>
      </c>
      <c r="L266">
        <v>3.1588400000000003E-2</v>
      </c>
      <c r="M266">
        <v>6.1250000000000002E-3</v>
      </c>
      <c r="O266" t="str">
        <f>Table_Index[[#This Row],[ID]]&amp;Table_Index[[#This Row],[year]]</f>
        <v>91152011</v>
      </c>
      <c r="P266" t="str">
        <v>91612004</v>
      </c>
      <c r="Q266" t="str">
        <f t="shared" si="12"/>
        <v>9161</v>
      </c>
      <c r="R266" t="str">
        <f t="shared" si="13"/>
        <v>2004</v>
      </c>
      <c r="S266">
        <f>SUMIFS(INDEX(Table_Index[],,MATCH(S$12,Table_Index[#Headers],0)),
Table_Index[ID],$Q266,Table_Index[year],$R266)/COUNTIFS(Table_Index[Quarter],"&lt;&gt;''",Table_Index[ID],$Q266,Table_Index[year],$R266)</f>
        <v>4.6972349999999996E-2</v>
      </c>
      <c r="T266">
        <f>SUMIFS(INDEX(Table_Index[],,MATCH(T$12,Table_Index[#Headers],0)),
Table_Index[ID],$Q266,Table_Index[year],$R266)/COUNTIFS(Table_Index[Quarter],"&lt;&gt;''",Table_Index[ID],$Q266,Table_Index[year],$R266)</f>
        <v>8.0532450000000005E-2</v>
      </c>
      <c r="U266">
        <f>SUMIFS(INDEX(Table_Index[],,MATCH(U$12,Table_Index[#Headers],0)),
Table_Index[ID],$Q266,Table_Index[year],$R266)/COUNTIFS(Table_Index[Quarter],"&lt;&gt;''",Table_Index[ID],$Q266,Table_Index[year],$R266)</f>
        <v>5.8831849999999998E-2</v>
      </c>
      <c r="V266">
        <f>SUMIFS(INDEX(Table_Index[],,MATCH(V$12,Table_Index[#Headers],0)),
Table_Index[ID],$Q266,Table_Index[year],$R266)/COUNTIFS(Table_Index[Quarter],"&lt;&gt;''",Table_Index[ID],$Q266,Table_Index[year],$R266)</f>
        <v>6.9647774999999995E-2</v>
      </c>
      <c r="W266">
        <f>SUMIFS(INDEX(Table_Index[],,MATCH(W$12,Table_Index[#Headers],0)),
Table_Index[ID],$Q266,Table_Index[year],$R266)/COUNTIFS(Table_Index[Quarter],"&lt;&gt;''",Table_Index[ID],$Q266,Table_Index[year],$R266)</f>
        <v>1.33135E-3</v>
      </c>
      <c r="X266">
        <f>SUMIFS(INDEX(Table_Index[],,MATCH(X$12,Table_Index[#Headers],0)),
Table_Index[ID],$Q266,Table_Index[year],$R266)/COUNTIFS(Table_Index[Quarter],"&lt;&gt;''",Table_Index[ID],$Q266,Table_Index[year],$R266)</f>
        <v>0.28769275000000005</v>
      </c>
      <c r="Y266">
        <f>SUMIFS(INDEX(Table_Index[],,MATCH(Y$12,Table_Index[#Headers],0)),
Table_Index[ID],$Q266,Table_Index[year],$R266)/COUNTIFS(Table_Index[Quarter],"&lt;&gt;''",Table_Index[ID],$Q266,Table_Index[year],$R266)</f>
        <v>0.11332287499999999</v>
      </c>
      <c r="Z266">
        <f>SUMIFS(INDEX(Table_Index[],,MATCH(Z$12,Table_Index[#Headers],0)),
Table_Index[ID],$Q266,Table_Index[year],$R266)/COUNTIFS(Table_Index[Quarter],"&lt;&gt;''",Table_Index[ID],$Q266,Table_Index[year],$R266)</f>
        <v>4.4205000000000001E-2</v>
      </c>
      <c r="AA266">
        <f>SUMIFS(INDEX(Table_Index[],,MATCH(AA$12,Table_Index[#Headers],0)),
Table_Index[ID],$Q266,Table_Index[year],$R266)/COUNTIFS(Table_Index[Quarter],"&lt;&gt;''",Table_Index[ID],$Q266,Table_Index[year],$R266)</f>
        <v>7.242005E-2</v>
      </c>
      <c r="AB266">
        <f>SUMIFS(INDEX(Table_Index[],,MATCH(AB$12,Table_Index[#Headers],0)),
Table_Index[ID],$Q266,Table_Index[year],$R266)/COUNTIFS(Table_Index[Quarter],"&lt;&gt;''",Table_Index[ID],$Q266,Table_Index[year],$R266)</f>
        <v>0.22504360000000001</v>
      </c>
      <c r="AC266" s="24">
        <f t="shared" si="14"/>
        <v>1.0000000500000001</v>
      </c>
      <c r="AD266">
        <f>COUNTIFS(Table_Index[Quarter],"&lt;&gt;''",Table_Index[ID],$Q266,Table_Index[year],$R266)</f>
        <v>4</v>
      </c>
      <c r="AE266" s="34">
        <f t="shared" si="15"/>
        <v>0.82954179123398875</v>
      </c>
    </row>
    <row r="267" spans="1:31" x14ac:dyDescent="0.3">
      <c r="A267">
        <v>9115</v>
      </c>
      <c r="B267">
        <v>2012</v>
      </c>
      <c r="C267">
        <v>1</v>
      </c>
      <c r="D267">
        <v>7.1818599999999996E-2</v>
      </c>
      <c r="E267">
        <v>8.6182300000000003E-2</v>
      </c>
      <c r="F267">
        <v>6.4636700000000005E-2</v>
      </c>
      <c r="G267">
        <v>7.2895799999999997E-2</v>
      </c>
      <c r="H267">
        <v>4.1102399999999997E-2</v>
      </c>
      <c r="I267">
        <v>0.36672359999999998</v>
      </c>
      <c r="J267">
        <v>0.2252709</v>
      </c>
      <c r="K267">
        <v>3.0882E-2</v>
      </c>
      <c r="L267">
        <v>3.1600200000000002E-2</v>
      </c>
      <c r="M267">
        <v>8.8874999999999996E-3</v>
      </c>
      <c r="O267" t="str">
        <f>Table_Index[[#This Row],[ID]]&amp;Table_Index[[#This Row],[year]]</f>
        <v>91152012</v>
      </c>
      <c r="P267" t="str">
        <v>91622003</v>
      </c>
      <c r="Q267" t="str">
        <f t="shared" si="12"/>
        <v>9162</v>
      </c>
      <c r="R267" t="str">
        <f t="shared" si="13"/>
        <v>2003</v>
      </c>
      <c r="S267">
        <f>SUMIFS(INDEX(Table_Index[],,MATCH(S$12,Table_Index[#Headers],0)),
Table_Index[ID],$Q267,Table_Index[year],$R267)/COUNTIFS(Table_Index[Quarter],"&lt;&gt;''",Table_Index[ID],$Q267,Table_Index[year],$R267)</f>
        <v>7.0299399999999998E-2</v>
      </c>
      <c r="T267">
        <f>SUMIFS(INDEX(Table_Index[],,MATCH(T$12,Table_Index[#Headers],0)),
Table_Index[ID],$Q267,Table_Index[year],$R267)/COUNTIFS(Table_Index[Quarter],"&lt;&gt;''",Table_Index[ID],$Q267,Table_Index[year],$R267)</f>
        <v>0.10369909999999999</v>
      </c>
      <c r="U267">
        <f>SUMIFS(INDEX(Table_Index[],,MATCH(U$12,Table_Index[#Headers],0)),
Table_Index[ID],$Q267,Table_Index[year],$R267)/COUNTIFS(Table_Index[Quarter],"&lt;&gt;''",Table_Index[ID],$Q267,Table_Index[year],$R267)</f>
        <v>3.5352175E-2</v>
      </c>
      <c r="V267">
        <f>SUMIFS(INDEX(Table_Index[],,MATCH(V$12,Table_Index[#Headers],0)),
Table_Index[ID],$Q267,Table_Index[year],$R267)/COUNTIFS(Table_Index[Quarter],"&lt;&gt;''",Table_Index[ID],$Q267,Table_Index[year],$R267)</f>
        <v>6.0837250000000002E-2</v>
      </c>
      <c r="W267">
        <f>SUMIFS(INDEX(Table_Index[],,MATCH(W$12,Table_Index[#Headers],0)),
Table_Index[ID],$Q267,Table_Index[year],$R267)/COUNTIFS(Table_Index[Quarter],"&lt;&gt;''",Table_Index[ID],$Q267,Table_Index[year],$R267)</f>
        <v>4.4454199999999999E-2</v>
      </c>
      <c r="X267">
        <f>SUMIFS(INDEX(Table_Index[],,MATCH(X$12,Table_Index[#Headers],0)),
Table_Index[ID],$Q267,Table_Index[year],$R267)/COUNTIFS(Table_Index[Quarter],"&lt;&gt;''",Table_Index[ID],$Q267,Table_Index[year],$R267)</f>
        <v>0.37559050000000005</v>
      </c>
      <c r="Y267">
        <f>SUMIFS(INDEX(Table_Index[],,MATCH(Y$12,Table_Index[#Headers],0)),
Table_Index[ID],$Q267,Table_Index[year],$R267)/COUNTIFS(Table_Index[Quarter],"&lt;&gt;''",Table_Index[ID],$Q267,Table_Index[year],$R267)</f>
        <v>0.15150035000000001</v>
      </c>
      <c r="Z267">
        <f>SUMIFS(INDEX(Table_Index[],,MATCH(Z$12,Table_Index[#Headers],0)),
Table_Index[ID],$Q267,Table_Index[year],$R267)/COUNTIFS(Table_Index[Quarter],"&lt;&gt;''",Table_Index[ID],$Q267,Table_Index[year],$R267)</f>
        <v>7.525720000000001E-2</v>
      </c>
      <c r="AA267">
        <f>SUMIFS(INDEX(Table_Index[],,MATCH(AA$12,Table_Index[#Headers],0)),
Table_Index[ID],$Q267,Table_Index[year],$R267)/COUNTIFS(Table_Index[Quarter],"&lt;&gt;''",Table_Index[ID],$Q267,Table_Index[year],$R267)</f>
        <v>7.6125200000000004E-2</v>
      </c>
      <c r="AB267">
        <f>SUMIFS(INDEX(Table_Index[],,MATCH(AB$12,Table_Index[#Headers],0)),
Table_Index[ID],$Q267,Table_Index[year],$R267)/COUNTIFS(Table_Index[Quarter],"&lt;&gt;''",Table_Index[ID],$Q267,Table_Index[year],$R267)</f>
        <v>6.8846250000000001E-3</v>
      </c>
      <c r="AC267" s="24">
        <f t="shared" si="14"/>
        <v>1</v>
      </c>
      <c r="AD267">
        <f>COUNTIFS(Table_Index[Quarter],"&lt;&gt;''",Table_Index[ID],$Q267,Table_Index[year],$R267)</f>
        <v>4</v>
      </c>
      <c r="AE267" s="34">
        <f t="shared" si="15"/>
        <v>0.80185069782775376</v>
      </c>
    </row>
    <row r="268" spans="1:31" x14ac:dyDescent="0.3">
      <c r="A268">
        <v>9115</v>
      </c>
      <c r="B268">
        <v>2012</v>
      </c>
      <c r="C268">
        <v>2</v>
      </c>
      <c r="D268">
        <v>8.1420400000000004E-2</v>
      </c>
      <c r="E268">
        <v>9.4537499999999997E-2</v>
      </c>
      <c r="F268">
        <v>8.9810600000000004E-2</v>
      </c>
      <c r="G268">
        <v>0.1823785</v>
      </c>
      <c r="H268">
        <v>2.4579699999999999E-2</v>
      </c>
      <c r="I268">
        <v>0.42730940000000001</v>
      </c>
      <c r="J268">
        <v>0</v>
      </c>
      <c r="K268">
        <v>3.7815000000000001E-2</v>
      </c>
      <c r="L268">
        <v>4.7268699999999997E-2</v>
      </c>
      <c r="M268">
        <v>1.48802E-2</v>
      </c>
      <c r="O268" t="str">
        <f>Table_Index[[#This Row],[ID]]&amp;Table_Index[[#This Row],[year]]</f>
        <v>91152012</v>
      </c>
      <c r="P268" t="str">
        <v>91622004</v>
      </c>
      <c r="Q268" t="str">
        <f t="shared" si="12"/>
        <v>9162</v>
      </c>
      <c r="R268" t="str">
        <f t="shared" si="13"/>
        <v>2004</v>
      </c>
      <c r="S268">
        <f>SUMIFS(INDEX(Table_Index[],,MATCH(S$12,Table_Index[#Headers],0)),
Table_Index[ID],$Q268,Table_Index[year],$R268)/COUNTIFS(Table_Index[Quarter],"&lt;&gt;''",Table_Index[ID],$Q268,Table_Index[year],$R268)</f>
        <v>5.6355000000000002E-2</v>
      </c>
      <c r="T268">
        <f>SUMIFS(INDEX(Table_Index[],,MATCH(T$12,Table_Index[#Headers],0)),
Table_Index[ID],$Q268,Table_Index[year],$R268)/COUNTIFS(Table_Index[Quarter],"&lt;&gt;''",Table_Index[ID],$Q268,Table_Index[year],$R268)</f>
        <v>0.106045</v>
      </c>
      <c r="U268">
        <f>SUMIFS(INDEX(Table_Index[],,MATCH(U$12,Table_Index[#Headers],0)),
Table_Index[ID],$Q268,Table_Index[year],$R268)/COUNTIFS(Table_Index[Quarter],"&lt;&gt;''",Table_Index[ID],$Q268,Table_Index[year],$R268)</f>
        <v>6.0746825000000004E-2</v>
      </c>
      <c r="V268">
        <f>SUMIFS(INDEX(Table_Index[],,MATCH(V$12,Table_Index[#Headers],0)),
Table_Index[ID],$Q268,Table_Index[year],$R268)/COUNTIFS(Table_Index[Quarter],"&lt;&gt;''",Table_Index[ID],$Q268,Table_Index[year],$R268)</f>
        <v>7.2300525000000004E-2</v>
      </c>
      <c r="W268">
        <f>SUMIFS(INDEX(Table_Index[],,MATCH(W$12,Table_Index[#Headers],0)),
Table_Index[ID],$Q268,Table_Index[year],$R268)/COUNTIFS(Table_Index[Quarter],"&lt;&gt;''",Table_Index[ID],$Q268,Table_Index[year],$R268)</f>
        <v>4.9024250000000005E-2</v>
      </c>
      <c r="X268">
        <f>SUMIFS(INDEX(Table_Index[],,MATCH(X$12,Table_Index[#Headers],0)),
Table_Index[ID],$Q268,Table_Index[year],$R268)/COUNTIFS(Table_Index[Quarter],"&lt;&gt;''",Table_Index[ID],$Q268,Table_Index[year],$R268)</f>
        <v>0.27709095</v>
      </c>
      <c r="Y268">
        <f>SUMIFS(INDEX(Table_Index[],,MATCH(Y$12,Table_Index[#Headers],0)),
Table_Index[ID],$Q268,Table_Index[year],$R268)/COUNTIFS(Table_Index[Quarter],"&lt;&gt;''",Table_Index[ID],$Q268,Table_Index[year],$R268)</f>
        <v>0.21526317500000003</v>
      </c>
      <c r="Z268">
        <f>SUMIFS(INDEX(Table_Index[],,MATCH(Z$12,Table_Index[#Headers],0)),
Table_Index[ID],$Q268,Table_Index[year],$R268)/COUNTIFS(Table_Index[Quarter],"&lt;&gt;''",Table_Index[ID],$Q268,Table_Index[year],$R268)</f>
        <v>3.4880750000000002E-2</v>
      </c>
      <c r="AA268">
        <f>SUMIFS(INDEX(Table_Index[],,MATCH(AA$12,Table_Index[#Headers],0)),
Table_Index[ID],$Q268,Table_Index[year],$R268)/COUNTIFS(Table_Index[Quarter],"&lt;&gt;''",Table_Index[ID],$Q268,Table_Index[year],$R268)</f>
        <v>0.12094387499999999</v>
      </c>
      <c r="AB268">
        <f>SUMIFS(INDEX(Table_Index[],,MATCH(AB$12,Table_Index[#Headers],0)),
Table_Index[ID],$Q268,Table_Index[year],$R268)/COUNTIFS(Table_Index[Quarter],"&lt;&gt;''",Table_Index[ID],$Q268,Table_Index[year],$R268)</f>
        <v>7.349650000000001E-3</v>
      </c>
      <c r="AC268" s="24">
        <f t="shared" si="14"/>
        <v>1</v>
      </c>
      <c r="AD268">
        <f>COUNTIFS(Table_Index[Quarter],"&lt;&gt;''",Table_Index[ID],$Q268,Table_Index[year],$R268)</f>
        <v>4</v>
      </c>
      <c r="AE268" s="34">
        <f t="shared" si="15"/>
        <v>0.8352419181403975</v>
      </c>
    </row>
    <row r="269" spans="1:31" x14ac:dyDescent="0.3">
      <c r="A269">
        <v>9115</v>
      </c>
      <c r="B269">
        <v>2012</v>
      </c>
      <c r="C269">
        <v>3</v>
      </c>
      <c r="D269">
        <v>8.5544700000000001E-2</v>
      </c>
      <c r="E269">
        <v>0.2321183</v>
      </c>
      <c r="F269">
        <v>9.9106700000000006E-2</v>
      </c>
      <c r="G269">
        <v>0.1199713</v>
      </c>
      <c r="H269">
        <v>2.3712E-2</v>
      </c>
      <c r="I269">
        <v>0.26080710000000001</v>
      </c>
      <c r="J269">
        <v>7.8242099999999995E-2</v>
      </c>
      <c r="K269">
        <v>4.5902100000000001E-2</v>
      </c>
      <c r="L269">
        <v>5.2161399999999997E-2</v>
      </c>
      <c r="M269">
        <v>2.4342000000000001E-3</v>
      </c>
      <c r="O269" t="str">
        <f>Table_Index[[#This Row],[ID]]&amp;Table_Index[[#This Row],[year]]</f>
        <v>91152012</v>
      </c>
      <c r="P269" t="str">
        <v>91632003</v>
      </c>
      <c r="Q269" t="str">
        <f t="shared" si="12"/>
        <v>9163</v>
      </c>
      <c r="R269" t="str">
        <f t="shared" si="13"/>
        <v>2003</v>
      </c>
      <c r="S269">
        <f>SUMIFS(INDEX(Table_Index[],,MATCH(S$12,Table_Index[#Headers],0)),
Table_Index[ID],$Q269,Table_Index[year],$R269)/COUNTIFS(Table_Index[Quarter],"&lt;&gt;''",Table_Index[ID],$Q269,Table_Index[year],$R269)</f>
        <v>2.2025824999999999E-2</v>
      </c>
      <c r="T269">
        <f>SUMIFS(INDEX(Table_Index[],,MATCH(T$12,Table_Index[#Headers],0)),
Table_Index[ID],$Q269,Table_Index[year],$R269)/COUNTIFS(Table_Index[Quarter],"&lt;&gt;''",Table_Index[ID],$Q269,Table_Index[year],$R269)</f>
        <v>9.9072225E-2</v>
      </c>
      <c r="U269">
        <f>SUMIFS(INDEX(Table_Index[],,MATCH(U$12,Table_Index[#Headers],0)),
Table_Index[ID],$Q269,Table_Index[year],$R269)/COUNTIFS(Table_Index[Quarter],"&lt;&gt;''",Table_Index[ID],$Q269,Table_Index[year],$R269)</f>
        <v>3.6797675000000002E-2</v>
      </c>
      <c r="V269">
        <f>SUMIFS(INDEX(Table_Index[],,MATCH(V$12,Table_Index[#Headers],0)),
Table_Index[ID],$Q269,Table_Index[year],$R269)/COUNTIFS(Table_Index[Quarter],"&lt;&gt;''",Table_Index[ID],$Q269,Table_Index[year],$R269)</f>
        <v>8.9788275000000015E-2</v>
      </c>
      <c r="W269">
        <f>SUMIFS(INDEX(Table_Index[],,MATCH(W$12,Table_Index[#Headers],0)),
Table_Index[ID],$Q269,Table_Index[year],$R269)/COUNTIFS(Table_Index[Quarter],"&lt;&gt;''",Table_Index[ID],$Q269,Table_Index[year],$R269)</f>
        <v>1.0443E-3</v>
      </c>
      <c r="X269">
        <f>SUMIFS(INDEX(Table_Index[],,MATCH(X$12,Table_Index[#Headers],0)),
Table_Index[ID],$Q269,Table_Index[year],$R269)/COUNTIFS(Table_Index[Quarter],"&lt;&gt;''",Table_Index[ID],$Q269,Table_Index[year],$R269)</f>
        <v>0.19068499999999999</v>
      </c>
      <c r="Y269">
        <f>SUMIFS(INDEX(Table_Index[],,MATCH(Y$12,Table_Index[#Headers],0)),
Table_Index[ID],$Q269,Table_Index[year],$R269)/COUNTIFS(Table_Index[Quarter],"&lt;&gt;''",Table_Index[ID],$Q269,Table_Index[year],$R269)</f>
        <v>5.5114625E-2</v>
      </c>
      <c r="Z269">
        <f>SUMIFS(INDEX(Table_Index[],,MATCH(Z$12,Table_Index[#Headers],0)),
Table_Index[ID],$Q269,Table_Index[year],$R269)/COUNTIFS(Table_Index[Quarter],"&lt;&gt;''",Table_Index[ID],$Q269,Table_Index[year],$R269)</f>
        <v>0.25095814999999999</v>
      </c>
      <c r="AA269">
        <f>SUMIFS(INDEX(Table_Index[],,MATCH(AA$12,Table_Index[#Headers],0)),
Table_Index[ID],$Q269,Table_Index[year],$R269)/COUNTIFS(Table_Index[Quarter],"&lt;&gt;''",Table_Index[ID],$Q269,Table_Index[year],$R269)</f>
        <v>4.4119650000000003E-2</v>
      </c>
      <c r="AB269">
        <f>SUMIFS(INDEX(Table_Index[],,MATCH(AB$12,Table_Index[#Headers],0)),
Table_Index[ID],$Q269,Table_Index[year],$R269)/COUNTIFS(Table_Index[Quarter],"&lt;&gt;''",Table_Index[ID],$Q269,Table_Index[year],$R269)</f>
        <v>0.21039427499999999</v>
      </c>
      <c r="AC269" s="24">
        <f t="shared" si="14"/>
        <v>0.99999999999999989</v>
      </c>
      <c r="AD269">
        <f>COUNTIFS(Table_Index[Quarter],"&lt;&gt;''",Table_Index[ID],$Q269,Table_Index[year],$R269)</f>
        <v>4</v>
      </c>
      <c r="AE269" s="34">
        <f t="shared" si="15"/>
        <v>0.83169178485703621</v>
      </c>
    </row>
    <row r="270" spans="1:31" x14ac:dyDescent="0.3">
      <c r="A270">
        <v>9115</v>
      </c>
      <c r="B270">
        <v>2012</v>
      </c>
      <c r="C270">
        <v>4</v>
      </c>
      <c r="D270">
        <v>4.8476100000000001E-2</v>
      </c>
      <c r="E270">
        <v>0.14542840000000001</v>
      </c>
      <c r="F270">
        <v>7.2714200000000007E-2</v>
      </c>
      <c r="G270">
        <v>0.21006330000000001</v>
      </c>
      <c r="H270">
        <v>8.2158099999999998E-2</v>
      </c>
      <c r="I270">
        <v>0.21006330000000001</v>
      </c>
      <c r="J270">
        <v>6.8674499999999999E-2</v>
      </c>
      <c r="K270">
        <v>3.39333E-2</v>
      </c>
      <c r="L270">
        <v>0.1090713</v>
      </c>
      <c r="M270">
        <v>1.9417400000000001E-2</v>
      </c>
      <c r="O270" t="str">
        <f>Table_Index[[#This Row],[ID]]&amp;Table_Index[[#This Row],[year]]</f>
        <v>91152012</v>
      </c>
      <c r="P270" t="str">
        <v>91632004</v>
      </c>
      <c r="Q270" t="str">
        <f t="shared" ref="Q270:Q333" si="16">LEFT(P270, LEN(P270)-4)</f>
        <v>9163</v>
      </c>
      <c r="R270" t="str">
        <f t="shared" ref="R270:R333" si="17">RIGHT(P270,4)</f>
        <v>2004</v>
      </c>
      <c r="S270">
        <f>SUMIFS(INDEX(Table_Index[],,MATCH(S$12,Table_Index[#Headers],0)),
Table_Index[ID],$Q270,Table_Index[year],$R270)/COUNTIFS(Table_Index[Quarter],"&lt;&gt;''",Table_Index[ID],$Q270,Table_Index[year],$R270)</f>
        <v>6.0502424999999999E-2</v>
      </c>
      <c r="T270">
        <f>SUMIFS(INDEX(Table_Index[],,MATCH(T$12,Table_Index[#Headers],0)),
Table_Index[ID],$Q270,Table_Index[year],$R270)/COUNTIFS(Table_Index[Quarter],"&lt;&gt;''",Table_Index[ID],$Q270,Table_Index[year],$R270)</f>
        <v>0.2234064</v>
      </c>
      <c r="U270">
        <f>SUMIFS(INDEX(Table_Index[],,MATCH(U$12,Table_Index[#Headers],0)),
Table_Index[ID],$Q270,Table_Index[year],$R270)/COUNTIFS(Table_Index[Quarter],"&lt;&gt;''",Table_Index[ID],$Q270,Table_Index[year],$R270)</f>
        <v>6.9919099999999998E-2</v>
      </c>
      <c r="V270">
        <f>SUMIFS(INDEX(Table_Index[],,MATCH(V$12,Table_Index[#Headers],0)),
Table_Index[ID],$Q270,Table_Index[year],$R270)/COUNTIFS(Table_Index[Quarter],"&lt;&gt;''",Table_Index[ID],$Q270,Table_Index[year],$R270)</f>
        <v>8.8387600000000011E-2</v>
      </c>
      <c r="W270">
        <f>SUMIFS(INDEX(Table_Index[],,MATCH(W$12,Table_Index[#Headers],0)),
Table_Index[ID],$Q270,Table_Index[year],$R270)/COUNTIFS(Table_Index[Quarter],"&lt;&gt;''",Table_Index[ID],$Q270,Table_Index[year],$R270)</f>
        <v>1.9546874999999998E-2</v>
      </c>
      <c r="X270">
        <f>SUMIFS(INDEX(Table_Index[],,MATCH(X$12,Table_Index[#Headers],0)),
Table_Index[ID],$Q270,Table_Index[year],$R270)/COUNTIFS(Table_Index[Quarter],"&lt;&gt;''",Table_Index[ID],$Q270,Table_Index[year],$R270)</f>
        <v>0.23767432499999999</v>
      </c>
      <c r="Y270">
        <f>SUMIFS(INDEX(Table_Index[],,MATCH(Y$12,Table_Index[#Headers],0)),
Table_Index[ID],$Q270,Table_Index[year],$R270)/COUNTIFS(Table_Index[Quarter],"&lt;&gt;''",Table_Index[ID],$Q270,Table_Index[year],$R270)</f>
        <v>8.9448399999999997E-2</v>
      </c>
      <c r="Z270">
        <f>SUMIFS(INDEX(Table_Index[],,MATCH(Z$12,Table_Index[#Headers],0)),
Table_Index[ID],$Q270,Table_Index[year],$R270)/COUNTIFS(Table_Index[Quarter],"&lt;&gt;''",Table_Index[ID],$Q270,Table_Index[year],$R270)</f>
        <v>3.2696124999999999E-2</v>
      </c>
      <c r="AA270">
        <f>SUMIFS(INDEX(Table_Index[],,MATCH(AA$12,Table_Index[#Headers],0)),
Table_Index[ID],$Q270,Table_Index[year],$R270)/COUNTIFS(Table_Index[Quarter],"&lt;&gt;''",Table_Index[ID],$Q270,Table_Index[year],$R270)</f>
        <v>6.7017300000000002E-2</v>
      </c>
      <c r="AB270">
        <f>SUMIFS(INDEX(Table_Index[],,MATCH(AB$12,Table_Index[#Headers],0)),
Table_Index[ID],$Q270,Table_Index[year],$R270)/COUNTIFS(Table_Index[Quarter],"&lt;&gt;''",Table_Index[ID],$Q270,Table_Index[year],$R270)</f>
        <v>0.111401475</v>
      </c>
      <c r="AC270" s="24">
        <f t="shared" ref="AC270:AC333" si="18">SUM(S270:AB270)</f>
        <v>1.0000000250000001</v>
      </c>
      <c r="AD270">
        <f>COUNTIFS(Table_Index[Quarter],"&lt;&gt;''",Table_Index[ID],$Q270,Table_Index[year],$R270)</f>
        <v>4</v>
      </c>
      <c r="AE270" s="34">
        <f t="shared" ref="AE270:AE333" si="19">1-SUMSQ(S270:AB270)</f>
        <v>0.85088516355907684</v>
      </c>
    </row>
    <row r="271" spans="1:31" x14ac:dyDescent="0.3">
      <c r="A271">
        <v>9116</v>
      </c>
      <c r="B271">
        <v>2003</v>
      </c>
      <c r="C271">
        <v>1</v>
      </c>
      <c r="D271">
        <v>0</v>
      </c>
      <c r="E271">
        <v>0.67865169999999997</v>
      </c>
      <c r="F271">
        <v>0.1797753</v>
      </c>
      <c r="G271">
        <v>5.3932599999999997E-2</v>
      </c>
      <c r="H271">
        <v>0</v>
      </c>
      <c r="I271">
        <v>0</v>
      </c>
      <c r="J271">
        <v>8.0898899999999996E-2</v>
      </c>
      <c r="K271">
        <v>0</v>
      </c>
      <c r="L271">
        <v>0</v>
      </c>
      <c r="M271">
        <v>6.7416000000000004E-3</v>
      </c>
      <c r="O271" t="str">
        <f>Table_Index[[#This Row],[ID]]&amp;Table_Index[[#This Row],[year]]</f>
        <v>91162003</v>
      </c>
      <c r="P271" t="str">
        <v>91642003</v>
      </c>
      <c r="Q271" t="str">
        <f t="shared" si="16"/>
        <v>9164</v>
      </c>
      <c r="R271" t="str">
        <f t="shared" si="17"/>
        <v>2003</v>
      </c>
      <c r="S271">
        <f>SUMIFS(INDEX(Table_Index[],,MATCH(S$12,Table_Index[#Headers],0)),
Table_Index[ID],$Q271,Table_Index[year],$R271)/COUNTIFS(Table_Index[Quarter],"&lt;&gt;''",Table_Index[ID],$Q271,Table_Index[year],$R271)</f>
        <v>0.16254227500000001</v>
      </c>
      <c r="T271">
        <f>SUMIFS(INDEX(Table_Index[],,MATCH(T$12,Table_Index[#Headers],0)),
Table_Index[ID],$Q271,Table_Index[year],$R271)/COUNTIFS(Table_Index[Quarter],"&lt;&gt;''",Table_Index[ID],$Q271,Table_Index[year],$R271)</f>
        <v>5.6865425000000004E-2</v>
      </c>
      <c r="U271">
        <f>SUMIFS(INDEX(Table_Index[],,MATCH(U$12,Table_Index[#Headers],0)),
Table_Index[ID],$Q271,Table_Index[year],$R271)/COUNTIFS(Table_Index[Quarter],"&lt;&gt;''",Table_Index[ID],$Q271,Table_Index[year],$R271)</f>
        <v>6.2219750000000004E-2</v>
      </c>
      <c r="V271">
        <f>SUMIFS(INDEX(Table_Index[],,MATCH(V$12,Table_Index[#Headers],0)),
Table_Index[ID],$Q271,Table_Index[year],$R271)/COUNTIFS(Table_Index[Quarter],"&lt;&gt;''",Table_Index[ID],$Q271,Table_Index[year],$R271)</f>
        <v>7.0275224999999997E-2</v>
      </c>
      <c r="W271">
        <f>SUMIFS(INDEX(Table_Index[],,MATCH(W$12,Table_Index[#Headers],0)),
Table_Index[ID],$Q271,Table_Index[year],$R271)/COUNTIFS(Table_Index[Quarter],"&lt;&gt;''",Table_Index[ID],$Q271,Table_Index[year],$R271)</f>
        <v>6.7450225000000003E-2</v>
      </c>
      <c r="X271">
        <f>SUMIFS(INDEX(Table_Index[],,MATCH(X$12,Table_Index[#Headers],0)),
Table_Index[ID],$Q271,Table_Index[year],$R271)/COUNTIFS(Table_Index[Quarter],"&lt;&gt;''",Table_Index[ID],$Q271,Table_Index[year],$R271)</f>
        <v>0.31973447500000002</v>
      </c>
      <c r="Y271">
        <f>SUMIFS(INDEX(Table_Index[],,MATCH(Y$12,Table_Index[#Headers],0)),
Table_Index[ID],$Q271,Table_Index[year],$R271)/COUNTIFS(Table_Index[Quarter],"&lt;&gt;''",Table_Index[ID],$Q271,Table_Index[year],$R271)</f>
        <v>0.12959257499999999</v>
      </c>
      <c r="Z271">
        <f>SUMIFS(INDEX(Table_Index[],,MATCH(Z$12,Table_Index[#Headers],0)),
Table_Index[ID],$Q271,Table_Index[year],$R271)/COUNTIFS(Table_Index[Quarter],"&lt;&gt;''",Table_Index[ID],$Q271,Table_Index[year],$R271)</f>
        <v>6.1401600000000001E-2</v>
      </c>
      <c r="AA271">
        <f>SUMIFS(INDEX(Table_Index[],,MATCH(AA$12,Table_Index[#Headers],0)),
Table_Index[ID],$Q271,Table_Index[year],$R271)/COUNTIFS(Table_Index[Quarter],"&lt;&gt;''",Table_Index[ID],$Q271,Table_Index[year],$R271)</f>
        <v>6.4323099999999994E-2</v>
      </c>
      <c r="AB271">
        <f>SUMIFS(INDEX(Table_Index[],,MATCH(AB$12,Table_Index[#Headers],0)),
Table_Index[ID],$Q271,Table_Index[year],$R271)/COUNTIFS(Table_Index[Quarter],"&lt;&gt;''",Table_Index[ID],$Q271,Table_Index[year],$R271)</f>
        <v>5.5952750000000002E-3</v>
      </c>
      <c r="AC271" s="24">
        <f t="shared" si="18"/>
        <v>0.9999999249999999</v>
      </c>
      <c r="AD271">
        <f>COUNTIFS(Table_Index[Quarter],"&lt;&gt;''",Table_Index[ID],$Q271,Table_Index[year],$R271)</f>
        <v>4</v>
      </c>
      <c r="AE271" s="34">
        <f t="shared" si="19"/>
        <v>0.83002360010882814</v>
      </c>
    </row>
    <row r="272" spans="1:31" x14ac:dyDescent="0.3">
      <c r="A272">
        <v>9116</v>
      </c>
      <c r="B272">
        <v>2003</v>
      </c>
      <c r="C272">
        <v>2</v>
      </c>
      <c r="D272">
        <v>0</v>
      </c>
      <c r="E272">
        <v>0.45085190000000003</v>
      </c>
      <c r="F272">
        <v>0.146789</v>
      </c>
      <c r="G272">
        <v>9.4364400000000001E-2</v>
      </c>
      <c r="H272">
        <v>0</v>
      </c>
      <c r="I272">
        <v>0</v>
      </c>
      <c r="J272">
        <v>0.18348619999999999</v>
      </c>
      <c r="K272">
        <v>0</v>
      </c>
      <c r="L272">
        <v>0.1153342</v>
      </c>
      <c r="M272">
        <v>9.1742999999999998E-3</v>
      </c>
      <c r="O272" t="str">
        <f>Table_Index[[#This Row],[ID]]&amp;Table_Index[[#This Row],[year]]</f>
        <v>91162003</v>
      </c>
      <c r="P272" t="str">
        <v>91642004</v>
      </c>
      <c r="Q272" t="str">
        <f t="shared" si="16"/>
        <v>9164</v>
      </c>
      <c r="R272" t="str">
        <f t="shared" si="17"/>
        <v>2004</v>
      </c>
      <c r="S272">
        <f>SUMIFS(INDEX(Table_Index[],,MATCH(S$12,Table_Index[#Headers],0)),
Table_Index[ID],$Q272,Table_Index[year],$R272)/COUNTIFS(Table_Index[Quarter],"&lt;&gt;''",Table_Index[ID],$Q272,Table_Index[year],$R272)</f>
        <v>6.7133200000000004E-2</v>
      </c>
      <c r="T272">
        <f>SUMIFS(INDEX(Table_Index[],,MATCH(T$12,Table_Index[#Headers],0)),
Table_Index[ID],$Q272,Table_Index[year],$R272)/COUNTIFS(Table_Index[Quarter],"&lt;&gt;''",Table_Index[ID],$Q272,Table_Index[year],$R272)</f>
        <v>9.4440624999999986E-2</v>
      </c>
      <c r="U272">
        <f>SUMIFS(INDEX(Table_Index[],,MATCH(U$12,Table_Index[#Headers],0)),
Table_Index[ID],$Q272,Table_Index[year],$R272)/COUNTIFS(Table_Index[Quarter],"&lt;&gt;''",Table_Index[ID],$Q272,Table_Index[year],$R272)</f>
        <v>6.1954100000000005E-2</v>
      </c>
      <c r="V272">
        <f>SUMIFS(INDEX(Table_Index[],,MATCH(V$12,Table_Index[#Headers],0)),
Table_Index[ID],$Q272,Table_Index[year],$R272)/COUNTIFS(Table_Index[Quarter],"&lt;&gt;''",Table_Index[ID],$Q272,Table_Index[year],$R272)</f>
        <v>6.5062300000000003E-2</v>
      </c>
      <c r="W272">
        <f>SUMIFS(INDEX(Table_Index[],,MATCH(W$12,Table_Index[#Headers],0)),
Table_Index[ID],$Q272,Table_Index[year],$R272)/COUNTIFS(Table_Index[Quarter],"&lt;&gt;''",Table_Index[ID],$Q272,Table_Index[year],$R272)</f>
        <v>1.349325E-3</v>
      </c>
      <c r="X272">
        <f>SUMIFS(INDEX(Table_Index[],,MATCH(X$12,Table_Index[#Headers],0)),
Table_Index[ID],$Q272,Table_Index[year],$R272)/COUNTIFS(Table_Index[Quarter],"&lt;&gt;''",Table_Index[ID],$Q272,Table_Index[year],$R272)</f>
        <v>5.7688849999999993E-2</v>
      </c>
      <c r="Y272">
        <f>SUMIFS(INDEX(Table_Index[],,MATCH(Y$12,Table_Index[#Headers],0)),
Table_Index[ID],$Q272,Table_Index[year],$R272)/COUNTIFS(Table_Index[Quarter],"&lt;&gt;''",Table_Index[ID],$Q272,Table_Index[year],$R272)</f>
        <v>0.1016772</v>
      </c>
      <c r="Z272">
        <f>SUMIFS(INDEX(Table_Index[],,MATCH(Z$12,Table_Index[#Headers],0)),
Table_Index[ID],$Q272,Table_Index[year],$R272)/COUNTIFS(Table_Index[Quarter],"&lt;&gt;''",Table_Index[ID],$Q272,Table_Index[year],$R272)</f>
        <v>0.28638229999999998</v>
      </c>
      <c r="AA272">
        <f>SUMIFS(INDEX(Table_Index[],,MATCH(AA$12,Table_Index[#Headers],0)),
Table_Index[ID],$Q272,Table_Index[year],$R272)/COUNTIFS(Table_Index[Quarter],"&lt;&gt;''",Table_Index[ID],$Q272,Table_Index[year],$R272)</f>
        <v>3.4543774999999999E-2</v>
      </c>
      <c r="AB272">
        <f>SUMIFS(INDEX(Table_Index[],,MATCH(AB$12,Table_Index[#Headers],0)),
Table_Index[ID],$Q272,Table_Index[year],$R272)/COUNTIFS(Table_Index[Quarter],"&lt;&gt;''",Table_Index[ID],$Q272,Table_Index[year],$R272)</f>
        <v>7.1354249999999999E-3</v>
      </c>
      <c r="AC272" s="24">
        <f t="shared" si="18"/>
        <v>0.77736709999999998</v>
      </c>
      <c r="AD272">
        <f>COUNTIFS(Table_Index[Quarter],"&lt;&gt;''",Table_Index[ID],$Q272,Table_Index[year],$R272)</f>
        <v>4</v>
      </c>
      <c r="AE272" s="34">
        <f t="shared" si="19"/>
        <v>0.88157560289268</v>
      </c>
    </row>
    <row r="273" spans="1:31" x14ac:dyDescent="0.3">
      <c r="A273">
        <v>9116</v>
      </c>
      <c r="B273">
        <v>2003</v>
      </c>
      <c r="C273">
        <v>3</v>
      </c>
      <c r="D273">
        <v>0</v>
      </c>
      <c r="E273">
        <v>6.9962999999999996E-3</v>
      </c>
      <c r="F273">
        <v>2.2409999999999999E-3</v>
      </c>
      <c r="G273">
        <v>1.913E-3</v>
      </c>
      <c r="H273">
        <v>0</v>
      </c>
      <c r="I273">
        <v>0</v>
      </c>
      <c r="J273">
        <v>3.6075E-3</v>
      </c>
      <c r="K273">
        <v>0.98385389999999995</v>
      </c>
      <c r="L273">
        <v>1.0931999999999999E-3</v>
      </c>
      <c r="M273">
        <v>2.9520000000000002E-4</v>
      </c>
      <c r="O273" t="str">
        <f>Table_Index[[#This Row],[ID]]&amp;Table_Index[[#This Row],[year]]</f>
        <v>91162003</v>
      </c>
      <c r="P273" t="str">
        <v>91652003</v>
      </c>
      <c r="Q273" t="str">
        <f t="shared" si="16"/>
        <v>9165</v>
      </c>
      <c r="R273" t="str">
        <f t="shared" si="17"/>
        <v>2003</v>
      </c>
      <c r="S273">
        <f>SUMIFS(INDEX(Table_Index[],,MATCH(S$12,Table_Index[#Headers],0)),
Table_Index[ID],$Q273,Table_Index[year],$R273)/COUNTIFS(Table_Index[Quarter],"&lt;&gt;''",Table_Index[ID],$Q273,Table_Index[year],$R273)</f>
        <v>6.4898650000000002E-2</v>
      </c>
      <c r="T273">
        <f>SUMIFS(INDEX(Table_Index[],,MATCH(T$12,Table_Index[#Headers],0)),
Table_Index[ID],$Q273,Table_Index[year],$R273)/COUNTIFS(Table_Index[Quarter],"&lt;&gt;''",Table_Index[ID],$Q273,Table_Index[year],$R273)</f>
        <v>4.5804650000000002E-2</v>
      </c>
      <c r="U273">
        <f>SUMIFS(INDEX(Table_Index[],,MATCH(U$12,Table_Index[#Headers],0)),
Table_Index[ID],$Q273,Table_Index[year],$R273)/COUNTIFS(Table_Index[Quarter],"&lt;&gt;''",Table_Index[ID],$Q273,Table_Index[year],$R273)</f>
        <v>2.3367374999999999E-2</v>
      </c>
      <c r="V273">
        <f>SUMIFS(INDEX(Table_Index[],,MATCH(V$12,Table_Index[#Headers],0)),
Table_Index[ID],$Q273,Table_Index[year],$R273)/COUNTIFS(Table_Index[Quarter],"&lt;&gt;''",Table_Index[ID],$Q273,Table_Index[year],$R273)</f>
        <v>2.0168599999999998E-2</v>
      </c>
      <c r="W273">
        <f>SUMIFS(INDEX(Table_Index[],,MATCH(W$12,Table_Index[#Headers],0)),
Table_Index[ID],$Q273,Table_Index[year],$R273)/COUNTIFS(Table_Index[Quarter],"&lt;&gt;''",Table_Index[ID],$Q273,Table_Index[year],$R273)</f>
        <v>0.23407642499999998</v>
      </c>
      <c r="X273">
        <f>SUMIFS(INDEX(Table_Index[],,MATCH(X$12,Table_Index[#Headers],0)),
Table_Index[ID],$Q273,Table_Index[year],$R273)/COUNTIFS(Table_Index[Quarter],"&lt;&gt;''",Table_Index[ID],$Q273,Table_Index[year],$R273)</f>
        <v>5.3121649999999999E-2</v>
      </c>
      <c r="Y273">
        <f>SUMIFS(INDEX(Table_Index[],,MATCH(Y$12,Table_Index[#Headers],0)),
Table_Index[ID],$Q273,Table_Index[year],$R273)/COUNTIFS(Table_Index[Quarter],"&lt;&gt;''",Table_Index[ID],$Q273,Table_Index[year],$R273)</f>
        <v>4.0334950000000001E-2</v>
      </c>
      <c r="Z273">
        <f>SUMIFS(INDEX(Table_Index[],,MATCH(Z$12,Table_Index[#Headers],0)),
Table_Index[ID],$Q273,Table_Index[year],$R273)/COUNTIFS(Table_Index[Quarter],"&lt;&gt;''",Table_Index[ID],$Q273,Table_Index[year],$R273)</f>
        <v>1.3936325000000001E-2</v>
      </c>
      <c r="AA273">
        <f>SUMIFS(INDEX(Table_Index[],,MATCH(AA$12,Table_Index[#Headers],0)),
Table_Index[ID],$Q273,Table_Index[year],$R273)/COUNTIFS(Table_Index[Quarter],"&lt;&gt;''",Table_Index[ID],$Q273,Table_Index[year],$R273)</f>
        <v>2.1538775E-2</v>
      </c>
      <c r="AB273">
        <f>SUMIFS(INDEX(Table_Index[],,MATCH(AB$12,Table_Index[#Headers],0)),
Table_Index[ID],$Q273,Table_Index[year],$R273)/COUNTIFS(Table_Index[Quarter],"&lt;&gt;''",Table_Index[ID],$Q273,Table_Index[year],$R273)</f>
        <v>0.48275262499999999</v>
      </c>
      <c r="AC273" s="24">
        <f t="shared" si="18"/>
        <v>1.0000000250000001</v>
      </c>
      <c r="AD273">
        <f>COUNTIFS(Table_Index[Quarter],"&lt;&gt;''",Table_Index[ID],$Q273,Table_Index[year],$R273)</f>
        <v>4</v>
      </c>
      <c r="AE273" s="34">
        <f t="shared" si="19"/>
        <v>0.6997884650678019</v>
      </c>
    </row>
    <row r="274" spans="1:31" x14ac:dyDescent="0.3">
      <c r="A274">
        <v>9116</v>
      </c>
      <c r="B274">
        <v>2003</v>
      </c>
      <c r="C274">
        <v>4</v>
      </c>
      <c r="D274">
        <v>0</v>
      </c>
      <c r="E274">
        <v>0.45361940000000001</v>
      </c>
      <c r="F274">
        <v>8.9825600000000005E-2</v>
      </c>
      <c r="G274">
        <v>4.3464000000000003E-2</v>
      </c>
      <c r="H274">
        <v>0</v>
      </c>
      <c r="I274">
        <v>0</v>
      </c>
      <c r="J274">
        <v>0.27161560000000001</v>
      </c>
      <c r="K274">
        <v>3.5930200000000002E-2</v>
      </c>
      <c r="L274">
        <v>8.5334300000000002E-2</v>
      </c>
      <c r="M274">
        <v>2.0210800000000001E-2</v>
      </c>
      <c r="O274" t="str">
        <f>Table_Index[[#This Row],[ID]]&amp;Table_Index[[#This Row],[year]]</f>
        <v>91162003</v>
      </c>
      <c r="P274" t="str">
        <v>91662003</v>
      </c>
      <c r="Q274" t="str">
        <f t="shared" si="16"/>
        <v>9166</v>
      </c>
      <c r="R274" t="str">
        <f t="shared" si="17"/>
        <v>2003</v>
      </c>
      <c r="S274">
        <f>SUMIFS(INDEX(Table_Index[],,MATCH(S$12,Table_Index[#Headers],0)),
Table_Index[ID],$Q274,Table_Index[year],$R274)/COUNTIFS(Table_Index[Quarter],"&lt;&gt;''",Table_Index[ID],$Q274,Table_Index[year],$R274)</f>
        <v>4.8485449999999992E-2</v>
      </c>
      <c r="T274">
        <f>SUMIFS(INDEX(Table_Index[],,MATCH(T$12,Table_Index[#Headers],0)),
Table_Index[ID],$Q274,Table_Index[year],$R274)/COUNTIFS(Table_Index[Quarter],"&lt;&gt;''",Table_Index[ID],$Q274,Table_Index[year],$R274)</f>
        <v>0.106095525</v>
      </c>
      <c r="U274">
        <f>SUMIFS(INDEX(Table_Index[],,MATCH(U$12,Table_Index[#Headers],0)),
Table_Index[ID],$Q274,Table_Index[year],$R274)/COUNTIFS(Table_Index[Quarter],"&lt;&gt;''",Table_Index[ID],$Q274,Table_Index[year],$R274)</f>
        <v>5.0034049999999997E-2</v>
      </c>
      <c r="V274">
        <f>SUMIFS(INDEX(Table_Index[],,MATCH(V$12,Table_Index[#Headers],0)),
Table_Index[ID],$Q274,Table_Index[year],$R274)/COUNTIFS(Table_Index[Quarter],"&lt;&gt;''",Table_Index[ID],$Q274,Table_Index[year],$R274)</f>
        <v>3.8383924999999999E-2</v>
      </c>
      <c r="W274">
        <f>SUMIFS(INDEX(Table_Index[],,MATCH(W$12,Table_Index[#Headers],0)),
Table_Index[ID],$Q274,Table_Index[year],$R274)/COUNTIFS(Table_Index[Quarter],"&lt;&gt;''",Table_Index[ID],$Q274,Table_Index[year],$R274)</f>
        <v>1.2620675E-2</v>
      </c>
      <c r="X274">
        <f>SUMIFS(INDEX(Table_Index[],,MATCH(X$12,Table_Index[#Headers],0)),
Table_Index[ID],$Q274,Table_Index[year],$R274)/COUNTIFS(Table_Index[Quarter],"&lt;&gt;''",Table_Index[ID],$Q274,Table_Index[year],$R274)</f>
        <v>0.18676472499999999</v>
      </c>
      <c r="Y274">
        <f>SUMIFS(INDEX(Table_Index[],,MATCH(Y$12,Table_Index[#Headers],0)),
Table_Index[ID],$Q274,Table_Index[year],$R274)/COUNTIFS(Table_Index[Quarter],"&lt;&gt;''",Table_Index[ID],$Q274,Table_Index[year],$R274)</f>
        <v>0.27993690000000004</v>
      </c>
      <c r="Z274">
        <f>SUMIFS(INDEX(Table_Index[],,MATCH(Z$12,Table_Index[#Headers],0)),
Table_Index[ID],$Q274,Table_Index[year],$R274)/COUNTIFS(Table_Index[Quarter],"&lt;&gt;''",Table_Index[ID],$Q274,Table_Index[year],$R274)</f>
        <v>0.18176532499999998</v>
      </c>
      <c r="AA274">
        <f>SUMIFS(INDEX(Table_Index[],,MATCH(AA$12,Table_Index[#Headers],0)),
Table_Index[ID],$Q274,Table_Index[year],$R274)/COUNTIFS(Table_Index[Quarter],"&lt;&gt;''",Table_Index[ID],$Q274,Table_Index[year],$R274)</f>
        <v>9.38195E-2</v>
      </c>
      <c r="AB274">
        <f>SUMIFS(INDEX(Table_Index[],,MATCH(AB$12,Table_Index[#Headers],0)),
Table_Index[ID],$Q274,Table_Index[year],$R274)/COUNTIFS(Table_Index[Quarter],"&lt;&gt;''",Table_Index[ID],$Q274,Table_Index[year],$R274)</f>
        <v>2.0939499999999998E-3</v>
      </c>
      <c r="AC274" s="24">
        <f t="shared" si="18"/>
        <v>1.0000000249999998</v>
      </c>
      <c r="AD274">
        <f>COUNTIFS(Table_Index[Quarter],"&lt;&gt;''",Table_Index[ID],$Q274,Table_Index[year],$R274)</f>
        <v>4</v>
      </c>
      <c r="AE274" s="34">
        <f t="shared" si="19"/>
        <v>0.82716604035286434</v>
      </c>
    </row>
    <row r="275" spans="1:31" x14ac:dyDescent="0.3">
      <c r="A275">
        <v>9116</v>
      </c>
      <c r="B275">
        <v>2004</v>
      </c>
      <c r="C275">
        <v>1</v>
      </c>
      <c r="D275">
        <v>0</v>
      </c>
      <c r="E275">
        <v>0.20208139999999999</v>
      </c>
      <c r="F275">
        <v>9.5988699999999996E-2</v>
      </c>
      <c r="G275">
        <v>0.136405</v>
      </c>
      <c r="H275">
        <v>0.12630089999999999</v>
      </c>
      <c r="I275">
        <v>0</v>
      </c>
      <c r="J275">
        <v>0.136405</v>
      </c>
      <c r="K275">
        <v>0.136405</v>
      </c>
      <c r="L275">
        <v>0.136405</v>
      </c>
      <c r="M275">
        <v>3.00091E-2</v>
      </c>
      <c r="O275" t="str">
        <f>Table_Index[[#This Row],[ID]]&amp;Table_Index[[#This Row],[year]]</f>
        <v>91162004</v>
      </c>
      <c r="P275" t="str">
        <v>91662004</v>
      </c>
      <c r="Q275" t="str">
        <f t="shared" si="16"/>
        <v>9166</v>
      </c>
      <c r="R275" t="str">
        <f t="shared" si="17"/>
        <v>2004</v>
      </c>
      <c r="S275">
        <f>SUMIFS(INDEX(Table_Index[],,MATCH(S$12,Table_Index[#Headers],0)),
Table_Index[ID],$Q275,Table_Index[year],$R275)/COUNTIFS(Table_Index[Quarter],"&lt;&gt;''",Table_Index[ID],$Q275,Table_Index[year],$R275)</f>
        <v>9.9475950000000007E-2</v>
      </c>
      <c r="T275">
        <f>SUMIFS(INDEX(Table_Index[],,MATCH(T$12,Table_Index[#Headers],0)),
Table_Index[ID],$Q275,Table_Index[year],$R275)/COUNTIFS(Table_Index[Quarter],"&lt;&gt;''",Table_Index[ID],$Q275,Table_Index[year],$R275)</f>
        <v>0.15272097500000001</v>
      </c>
      <c r="U275">
        <f>SUMIFS(INDEX(Table_Index[],,MATCH(U$12,Table_Index[#Headers],0)),
Table_Index[ID],$Q275,Table_Index[year],$R275)/COUNTIFS(Table_Index[Quarter],"&lt;&gt;''",Table_Index[ID],$Q275,Table_Index[year],$R275)</f>
        <v>6.0868749999999999E-2</v>
      </c>
      <c r="V275">
        <f>SUMIFS(INDEX(Table_Index[],,MATCH(V$12,Table_Index[#Headers],0)),
Table_Index[ID],$Q275,Table_Index[year],$R275)/COUNTIFS(Table_Index[Quarter],"&lt;&gt;''",Table_Index[ID],$Q275,Table_Index[year],$R275)</f>
        <v>9.8325999999999997E-2</v>
      </c>
      <c r="W275">
        <f>SUMIFS(INDEX(Table_Index[],,MATCH(W$12,Table_Index[#Headers],0)),
Table_Index[ID],$Q275,Table_Index[year],$R275)/COUNTIFS(Table_Index[Quarter],"&lt;&gt;''",Table_Index[ID],$Q275,Table_Index[year],$R275)</f>
        <v>1.3711475000000001E-2</v>
      </c>
      <c r="X275">
        <f>SUMIFS(INDEX(Table_Index[],,MATCH(X$12,Table_Index[#Headers],0)),
Table_Index[ID],$Q275,Table_Index[year],$R275)/COUNTIFS(Table_Index[Quarter],"&lt;&gt;''",Table_Index[ID],$Q275,Table_Index[year],$R275)</f>
        <v>0.19277482500000001</v>
      </c>
      <c r="Y275">
        <f>SUMIFS(INDEX(Table_Index[],,MATCH(Y$12,Table_Index[#Headers],0)),
Table_Index[ID],$Q275,Table_Index[year],$R275)/COUNTIFS(Table_Index[Quarter],"&lt;&gt;''",Table_Index[ID],$Q275,Table_Index[year],$R275)</f>
        <v>0.23209895</v>
      </c>
      <c r="Z275">
        <f>SUMIFS(INDEX(Table_Index[],,MATCH(Z$12,Table_Index[#Headers],0)),
Table_Index[ID],$Q275,Table_Index[year],$R275)/COUNTIFS(Table_Index[Quarter],"&lt;&gt;''",Table_Index[ID],$Q275,Table_Index[year],$R275)</f>
        <v>5.26048E-2</v>
      </c>
      <c r="AA275">
        <f>SUMIFS(INDEX(Table_Index[],,MATCH(AA$12,Table_Index[#Headers],0)),
Table_Index[ID],$Q275,Table_Index[year],$R275)/COUNTIFS(Table_Index[Quarter],"&lt;&gt;''",Table_Index[ID],$Q275,Table_Index[year],$R275)</f>
        <v>9.1685450000000002E-2</v>
      </c>
      <c r="AB275">
        <f>SUMIFS(INDEX(Table_Index[],,MATCH(AB$12,Table_Index[#Headers],0)),
Table_Index[ID],$Q275,Table_Index[year],$R275)/COUNTIFS(Table_Index[Quarter],"&lt;&gt;''",Table_Index[ID],$Q275,Table_Index[year],$R275)</f>
        <v>5.7328250000000004E-3</v>
      </c>
      <c r="AC275" s="24">
        <f t="shared" si="18"/>
        <v>1</v>
      </c>
      <c r="AD275">
        <f>COUNTIFS(Table_Index[Quarter],"&lt;&gt;''",Table_Index[ID],$Q275,Table_Index[year],$R275)</f>
        <v>4</v>
      </c>
      <c r="AE275" s="34">
        <f t="shared" si="19"/>
        <v>0.85098141986530251</v>
      </c>
    </row>
    <row r="276" spans="1:31" x14ac:dyDescent="0.3">
      <c r="A276">
        <v>9116</v>
      </c>
      <c r="B276">
        <v>2004</v>
      </c>
      <c r="C276">
        <v>2</v>
      </c>
      <c r="D276">
        <v>8.0350599999999994E-2</v>
      </c>
      <c r="E276">
        <v>0.33235940000000003</v>
      </c>
      <c r="F276">
        <v>0.23666909999999999</v>
      </c>
      <c r="G276">
        <v>6.7567600000000005E-2</v>
      </c>
      <c r="H276">
        <v>0</v>
      </c>
      <c r="I276">
        <v>0</v>
      </c>
      <c r="J276">
        <v>0.20087659999999999</v>
      </c>
      <c r="K276">
        <v>0</v>
      </c>
      <c r="L276">
        <v>7.3046E-2</v>
      </c>
      <c r="M276">
        <v>9.1307999999999997E-3</v>
      </c>
      <c r="O276" t="str">
        <f>Table_Index[[#This Row],[ID]]&amp;Table_Index[[#This Row],[year]]</f>
        <v>91162004</v>
      </c>
      <c r="P276" t="str">
        <v>91672003</v>
      </c>
      <c r="Q276" t="str">
        <f t="shared" si="16"/>
        <v>9167</v>
      </c>
      <c r="R276" t="str">
        <f t="shared" si="17"/>
        <v>2003</v>
      </c>
      <c r="S276">
        <f>SUMIFS(INDEX(Table_Index[],,MATCH(S$12,Table_Index[#Headers],0)),
Table_Index[ID],$Q276,Table_Index[year],$R276)/COUNTIFS(Table_Index[Quarter],"&lt;&gt;''",Table_Index[ID],$Q276,Table_Index[year],$R276)</f>
        <v>3.7268849999999999E-2</v>
      </c>
      <c r="T276">
        <f>SUMIFS(INDEX(Table_Index[],,MATCH(T$12,Table_Index[#Headers],0)),
Table_Index[ID],$Q276,Table_Index[year],$R276)/COUNTIFS(Table_Index[Quarter],"&lt;&gt;''",Table_Index[ID],$Q276,Table_Index[year],$R276)</f>
        <v>4.1075624999999998E-2</v>
      </c>
      <c r="U276">
        <f>SUMIFS(INDEX(Table_Index[],,MATCH(U$12,Table_Index[#Headers],0)),
Table_Index[ID],$Q276,Table_Index[year],$R276)/COUNTIFS(Table_Index[Quarter],"&lt;&gt;''",Table_Index[ID],$Q276,Table_Index[year],$R276)</f>
        <v>4.1943649999999999E-2</v>
      </c>
      <c r="V276">
        <f>SUMIFS(INDEX(Table_Index[],,MATCH(V$12,Table_Index[#Headers],0)),
Table_Index[ID],$Q276,Table_Index[year],$R276)/COUNTIFS(Table_Index[Quarter],"&lt;&gt;''",Table_Index[ID],$Q276,Table_Index[year],$R276)</f>
        <v>8.0606325000000006E-2</v>
      </c>
      <c r="W276">
        <f>SUMIFS(INDEX(Table_Index[],,MATCH(W$12,Table_Index[#Headers],0)),
Table_Index[ID],$Q276,Table_Index[year],$R276)/COUNTIFS(Table_Index[Quarter],"&lt;&gt;''",Table_Index[ID],$Q276,Table_Index[year],$R276)</f>
        <v>1.916325E-2</v>
      </c>
      <c r="X276">
        <f>SUMIFS(INDEX(Table_Index[],,MATCH(X$12,Table_Index[#Headers],0)),
Table_Index[ID],$Q276,Table_Index[year],$R276)/COUNTIFS(Table_Index[Quarter],"&lt;&gt;''",Table_Index[ID],$Q276,Table_Index[year],$R276)</f>
        <v>0.423622</v>
      </c>
      <c r="Y276">
        <f>SUMIFS(INDEX(Table_Index[],,MATCH(Y$12,Table_Index[#Headers],0)),
Table_Index[ID],$Q276,Table_Index[year],$R276)/COUNTIFS(Table_Index[Quarter],"&lt;&gt;''",Table_Index[ID],$Q276,Table_Index[year],$R276)</f>
        <v>0.26105062499999998</v>
      </c>
      <c r="Z276">
        <f>SUMIFS(INDEX(Table_Index[],,MATCH(Z$12,Table_Index[#Headers],0)),
Table_Index[ID],$Q276,Table_Index[year],$R276)/COUNTIFS(Table_Index[Quarter],"&lt;&gt;''",Table_Index[ID],$Q276,Table_Index[year],$R276)</f>
        <v>4.4314599999999996E-2</v>
      </c>
      <c r="AA276">
        <f>SUMIFS(INDEX(Table_Index[],,MATCH(AA$12,Table_Index[#Headers],0)),
Table_Index[ID],$Q276,Table_Index[year],$R276)/COUNTIFS(Table_Index[Quarter],"&lt;&gt;''",Table_Index[ID],$Q276,Table_Index[year],$R276)</f>
        <v>4.7176024999999996E-2</v>
      </c>
      <c r="AB276">
        <f>SUMIFS(INDEX(Table_Index[],,MATCH(AB$12,Table_Index[#Headers],0)),
Table_Index[ID],$Q276,Table_Index[year],$R276)/COUNTIFS(Table_Index[Quarter],"&lt;&gt;''",Table_Index[ID],$Q276,Table_Index[year],$R276)</f>
        <v>3.7790749999999998E-3</v>
      </c>
      <c r="AC276" s="24">
        <f t="shared" si="18"/>
        <v>1.0000000249999998</v>
      </c>
      <c r="AD276">
        <f>COUNTIFS(Table_Index[Quarter],"&lt;&gt;''",Table_Index[ID],$Q276,Table_Index[year],$R276)</f>
        <v>4</v>
      </c>
      <c r="AE276" s="34">
        <f t="shared" si="19"/>
        <v>0.73649327608193937</v>
      </c>
    </row>
    <row r="277" spans="1:31" x14ac:dyDescent="0.3">
      <c r="A277">
        <v>9116</v>
      </c>
      <c r="B277">
        <v>2004</v>
      </c>
      <c r="C277">
        <v>3</v>
      </c>
      <c r="D277">
        <v>7.5288999999999998E-3</v>
      </c>
      <c r="E277">
        <v>1.3229400000000001E-2</v>
      </c>
      <c r="F277">
        <v>4.3021999999999999E-3</v>
      </c>
      <c r="G277">
        <v>1.0755999999999999E-3</v>
      </c>
      <c r="H277">
        <v>0</v>
      </c>
      <c r="I277">
        <v>0</v>
      </c>
      <c r="J277">
        <v>3.2266999999999999E-3</v>
      </c>
      <c r="K277">
        <v>0.96800209999999998</v>
      </c>
      <c r="L277">
        <v>2.3662000000000002E-3</v>
      </c>
      <c r="M277">
        <v>2.6889999999999998E-4</v>
      </c>
      <c r="O277" t="str">
        <f>Table_Index[[#This Row],[ID]]&amp;Table_Index[[#This Row],[year]]</f>
        <v>91162004</v>
      </c>
      <c r="P277" t="str">
        <v>91682003</v>
      </c>
      <c r="Q277" t="str">
        <f t="shared" si="16"/>
        <v>9168</v>
      </c>
      <c r="R277" t="str">
        <f t="shared" si="17"/>
        <v>2003</v>
      </c>
      <c r="S277">
        <f>SUMIFS(INDEX(Table_Index[],,MATCH(S$12,Table_Index[#Headers],0)),
Table_Index[ID],$Q277,Table_Index[year],$R277)/COUNTIFS(Table_Index[Quarter],"&lt;&gt;''",Table_Index[ID],$Q277,Table_Index[year],$R277)</f>
        <v>0.13266889999999998</v>
      </c>
      <c r="T277">
        <f>SUMIFS(INDEX(Table_Index[],,MATCH(T$12,Table_Index[#Headers],0)),
Table_Index[ID],$Q277,Table_Index[year],$R277)/COUNTIFS(Table_Index[Quarter],"&lt;&gt;''",Table_Index[ID],$Q277,Table_Index[year],$R277)</f>
        <v>0.13373284999999999</v>
      </c>
      <c r="U277">
        <f>SUMIFS(INDEX(Table_Index[],,MATCH(U$12,Table_Index[#Headers],0)),
Table_Index[ID],$Q277,Table_Index[year],$R277)/COUNTIFS(Table_Index[Quarter],"&lt;&gt;''",Table_Index[ID],$Q277,Table_Index[year],$R277)</f>
        <v>6.7163899999999999E-2</v>
      </c>
      <c r="V277">
        <f>SUMIFS(INDEX(Table_Index[],,MATCH(V$12,Table_Index[#Headers],0)),
Table_Index[ID],$Q277,Table_Index[year],$R277)/COUNTIFS(Table_Index[Quarter],"&lt;&gt;''",Table_Index[ID],$Q277,Table_Index[year],$R277)</f>
        <v>8.3681374999999988E-2</v>
      </c>
      <c r="W277">
        <f>SUMIFS(INDEX(Table_Index[],,MATCH(W$12,Table_Index[#Headers],0)),
Table_Index[ID],$Q277,Table_Index[year],$R277)/COUNTIFS(Table_Index[Quarter],"&lt;&gt;''",Table_Index[ID],$Q277,Table_Index[year],$R277)</f>
        <v>8.3799999999999999E-4</v>
      </c>
      <c r="X277">
        <f>SUMIFS(INDEX(Table_Index[],,MATCH(X$12,Table_Index[#Headers],0)),
Table_Index[ID],$Q277,Table_Index[year],$R277)/COUNTIFS(Table_Index[Quarter],"&lt;&gt;''",Table_Index[ID],$Q277,Table_Index[year],$R277)</f>
        <v>0.31011395000000003</v>
      </c>
      <c r="Y277">
        <f>SUMIFS(INDEX(Table_Index[],,MATCH(Y$12,Table_Index[#Headers],0)),
Table_Index[ID],$Q277,Table_Index[year],$R277)/COUNTIFS(Table_Index[Quarter],"&lt;&gt;''",Table_Index[ID],$Q277,Table_Index[year],$R277)</f>
        <v>0.186207925</v>
      </c>
      <c r="Z277">
        <f>SUMIFS(INDEX(Table_Index[],,MATCH(Z$12,Table_Index[#Headers],0)),
Table_Index[ID],$Q277,Table_Index[year],$R277)/COUNTIFS(Table_Index[Quarter],"&lt;&gt;''",Table_Index[ID],$Q277,Table_Index[year],$R277)</f>
        <v>2.315215E-2</v>
      </c>
      <c r="AA277">
        <f>SUMIFS(INDEX(Table_Index[],,MATCH(AA$12,Table_Index[#Headers],0)),
Table_Index[ID],$Q277,Table_Index[year],$R277)/COUNTIFS(Table_Index[Quarter],"&lt;&gt;''",Table_Index[ID],$Q277,Table_Index[year],$R277)</f>
        <v>5.3128425E-2</v>
      </c>
      <c r="AB277">
        <f>SUMIFS(INDEX(Table_Index[],,MATCH(AB$12,Table_Index[#Headers],0)),
Table_Index[ID],$Q277,Table_Index[year],$R277)/COUNTIFS(Table_Index[Quarter],"&lt;&gt;''",Table_Index[ID],$Q277,Table_Index[year],$R277)</f>
        <v>9.3124999999999996E-3</v>
      </c>
      <c r="AC277" s="24">
        <f t="shared" si="18"/>
        <v>0.99999997499999993</v>
      </c>
      <c r="AD277">
        <f>COUNTIFS(Table_Index[Quarter],"&lt;&gt;''",Table_Index[ID],$Q277,Table_Index[year],$R277)</f>
        <v>4</v>
      </c>
      <c r="AE277" s="34">
        <f t="shared" si="19"/>
        <v>0.81871079600830565</v>
      </c>
    </row>
    <row r="278" spans="1:31" x14ac:dyDescent="0.3">
      <c r="A278">
        <v>9116</v>
      </c>
      <c r="B278">
        <v>2004</v>
      </c>
      <c r="C278">
        <v>4</v>
      </c>
      <c r="D278">
        <v>0</v>
      </c>
      <c r="E278">
        <v>0.32527539999999999</v>
      </c>
      <c r="F278">
        <v>0.19960079999999999</v>
      </c>
      <c r="G278">
        <v>0</v>
      </c>
      <c r="H278">
        <v>0</v>
      </c>
      <c r="I278">
        <v>0</v>
      </c>
      <c r="J278">
        <v>0.2920085</v>
      </c>
      <c r="K278">
        <v>9.9800399999999997E-2</v>
      </c>
      <c r="L278">
        <v>8.1318799999999997E-2</v>
      </c>
      <c r="M278">
        <v>1.9959999999999999E-3</v>
      </c>
      <c r="O278" t="str">
        <f>Table_Index[[#This Row],[ID]]&amp;Table_Index[[#This Row],[year]]</f>
        <v>91162004</v>
      </c>
      <c r="P278" t="str">
        <v>91682004</v>
      </c>
      <c r="Q278" t="str">
        <f t="shared" si="16"/>
        <v>9168</v>
      </c>
      <c r="R278" t="str">
        <f t="shared" si="17"/>
        <v>2004</v>
      </c>
      <c r="S278">
        <f>SUMIFS(INDEX(Table_Index[],,MATCH(S$12,Table_Index[#Headers],0)),
Table_Index[ID],$Q278,Table_Index[year],$R278)/COUNTIFS(Table_Index[Quarter],"&lt;&gt;''",Table_Index[ID],$Q278,Table_Index[year],$R278)</f>
        <v>2.841225E-2</v>
      </c>
      <c r="T278">
        <f>SUMIFS(INDEX(Table_Index[],,MATCH(T$12,Table_Index[#Headers],0)),
Table_Index[ID],$Q278,Table_Index[year],$R278)/COUNTIFS(Table_Index[Quarter],"&lt;&gt;''",Table_Index[ID],$Q278,Table_Index[year],$R278)</f>
        <v>0.114844375</v>
      </c>
      <c r="U278">
        <f>SUMIFS(INDEX(Table_Index[],,MATCH(U$12,Table_Index[#Headers],0)),
Table_Index[ID],$Q278,Table_Index[year],$R278)/COUNTIFS(Table_Index[Quarter],"&lt;&gt;''",Table_Index[ID],$Q278,Table_Index[year],$R278)</f>
        <v>4.5385575000000004E-2</v>
      </c>
      <c r="V278">
        <f>SUMIFS(INDEX(Table_Index[],,MATCH(V$12,Table_Index[#Headers],0)),
Table_Index[ID],$Q278,Table_Index[year],$R278)/COUNTIFS(Table_Index[Quarter],"&lt;&gt;''",Table_Index[ID],$Q278,Table_Index[year],$R278)</f>
        <v>5.7750625000000007E-2</v>
      </c>
      <c r="W278">
        <f>SUMIFS(INDEX(Table_Index[],,MATCH(W$12,Table_Index[#Headers],0)),
Table_Index[ID],$Q278,Table_Index[year],$R278)/COUNTIFS(Table_Index[Quarter],"&lt;&gt;''",Table_Index[ID],$Q278,Table_Index[year],$R278)</f>
        <v>6.0389999999999999E-4</v>
      </c>
      <c r="X278">
        <f>SUMIFS(INDEX(Table_Index[],,MATCH(X$12,Table_Index[#Headers],0)),
Table_Index[ID],$Q278,Table_Index[year],$R278)/COUNTIFS(Table_Index[Quarter],"&lt;&gt;''",Table_Index[ID],$Q278,Table_Index[year],$R278)</f>
        <v>0.25930677500000004</v>
      </c>
      <c r="Y278">
        <f>SUMIFS(INDEX(Table_Index[],,MATCH(Y$12,Table_Index[#Headers],0)),
Table_Index[ID],$Q278,Table_Index[year],$R278)/COUNTIFS(Table_Index[Quarter],"&lt;&gt;''",Table_Index[ID],$Q278,Table_Index[year],$R278)</f>
        <v>0.176368725</v>
      </c>
      <c r="Z278">
        <f>SUMIFS(INDEX(Table_Index[],,MATCH(Z$12,Table_Index[#Headers],0)),
Table_Index[ID],$Q278,Table_Index[year],$R278)/COUNTIFS(Table_Index[Quarter],"&lt;&gt;''",Table_Index[ID],$Q278,Table_Index[year],$R278)</f>
        <v>0.27029439999999999</v>
      </c>
      <c r="AA278">
        <f>SUMIFS(INDEX(Table_Index[],,MATCH(AA$12,Table_Index[#Headers],0)),
Table_Index[ID],$Q278,Table_Index[year],$R278)/COUNTIFS(Table_Index[Quarter],"&lt;&gt;''",Table_Index[ID],$Q278,Table_Index[year],$R278)</f>
        <v>4.1766425000000003E-2</v>
      </c>
      <c r="AB278">
        <f>SUMIFS(INDEX(Table_Index[],,MATCH(AB$12,Table_Index[#Headers],0)),
Table_Index[ID],$Q278,Table_Index[year],$R278)/COUNTIFS(Table_Index[Quarter],"&lt;&gt;''",Table_Index[ID],$Q278,Table_Index[year],$R278)</f>
        <v>5.2670749999999995E-3</v>
      </c>
      <c r="AC278" s="24">
        <f t="shared" si="18"/>
        <v>1.0000001249999999</v>
      </c>
      <c r="AD278">
        <f>COUNTIFS(Table_Index[Quarter],"&lt;&gt;''",Table_Index[ID],$Q278,Table_Index[year],$R278)</f>
        <v>4</v>
      </c>
      <c r="AE278" s="34">
        <f t="shared" si="19"/>
        <v>0.80743099405289309</v>
      </c>
    </row>
    <row r="279" spans="1:31" x14ac:dyDescent="0.3">
      <c r="A279">
        <v>9116</v>
      </c>
      <c r="B279">
        <v>2005</v>
      </c>
      <c r="C279">
        <v>1</v>
      </c>
      <c r="D279">
        <v>0.12761900000000001</v>
      </c>
      <c r="E279">
        <v>0.25168679999999999</v>
      </c>
      <c r="F279">
        <v>8.8778399999999993E-2</v>
      </c>
      <c r="G279">
        <v>6.6583799999999999E-2</v>
      </c>
      <c r="H279">
        <v>0</v>
      </c>
      <c r="I279">
        <v>0.30628549999999999</v>
      </c>
      <c r="J279">
        <v>8.2119999999999999E-2</v>
      </c>
      <c r="K279">
        <v>2.2194599999999998E-2</v>
      </c>
      <c r="L279">
        <v>4.8828099999999999E-2</v>
      </c>
      <c r="M279">
        <v>5.9037999999999998E-3</v>
      </c>
      <c r="O279" t="str">
        <f>Table_Index[[#This Row],[ID]]&amp;Table_Index[[#This Row],[year]]</f>
        <v>91162005</v>
      </c>
      <c r="P279" t="str">
        <v>91692003</v>
      </c>
      <c r="Q279" t="str">
        <f t="shared" si="16"/>
        <v>9169</v>
      </c>
      <c r="R279" t="str">
        <f t="shared" si="17"/>
        <v>2003</v>
      </c>
      <c r="S279">
        <f>SUMIFS(INDEX(Table_Index[],,MATCH(S$12,Table_Index[#Headers],0)),
Table_Index[ID],$Q279,Table_Index[year],$R279)/COUNTIFS(Table_Index[Quarter],"&lt;&gt;''",Table_Index[ID],$Q279,Table_Index[year],$R279)</f>
        <v>0.12532652499999999</v>
      </c>
      <c r="T279">
        <f>SUMIFS(INDEX(Table_Index[],,MATCH(T$12,Table_Index[#Headers],0)),
Table_Index[ID],$Q279,Table_Index[year],$R279)/COUNTIFS(Table_Index[Quarter],"&lt;&gt;''",Table_Index[ID],$Q279,Table_Index[year],$R279)</f>
        <v>4.6805599999999996E-2</v>
      </c>
      <c r="U279">
        <f>SUMIFS(INDEX(Table_Index[],,MATCH(U$12,Table_Index[#Headers],0)),
Table_Index[ID],$Q279,Table_Index[year],$R279)/COUNTIFS(Table_Index[Quarter],"&lt;&gt;''",Table_Index[ID],$Q279,Table_Index[year],$R279)</f>
        <v>7.5319175000000002E-2</v>
      </c>
      <c r="V279">
        <f>SUMIFS(INDEX(Table_Index[],,MATCH(V$12,Table_Index[#Headers],0)),
Table_Index[ID],$Q279,Table_Index[year],$R279)/COUNTIFS(Table_Index[Quarter],"&lt;&gt;''",Table_Index[ID],$Q279,Table_Index[year],$R279)</f>
        <v>9.8536125000000002E-2</v>
      </c>
      <c r="W279">
        <f>SUMIFS(INDEX(Table_Index[],,MATCH(W$12,Table_Index[#Headers],0)),
Table_Index[ID],$Q279,Table_Index[year],$R279)/COUNTIFS(Table_Index[Quarter],"&lt;&gt;''",Table_Index[ID],$Q279,Table_Index[year],$R279)</f>
        <v>0.29527745</v>
      </c>
      <c r="X279">
        <f>SUMIFS(INDEX(Table_Index[],,MATCH(X$12,Table_Index[#Headers],0)),
Table_Index[ID],$Q279,Table_Index[year],$R279)/COUNTIFS(Table_Index[Quarter],"&lt;&gt;''",Table_Index[ID],$Q279,Table_Index[year],$R279)</f>
        <v>7.6023824999999989E-2</v>
      </c>
      <c r="Y279">
        <f>SUMIFS(INDEX(Table_Index[],,MATCH(Y$12,Table_Index[#Headers],0)),
Table_Index[ID],$Q279,Table_Index[year],$R279)/COUNTIFS(Table_Index[Quarter],"&lt;&gt;''",Table_Index[ID],$Q279,Table_Index[year],$R279)</f>
        <v>0.16628129999999999</v>
      </c>
      <c r="Z279">
        <f>SUMIFS(INDEX(Table_Index[],,MATCH(Z$12,Table_Index[#Headers],0)),
Table_Index[ID],$Q279,Table_Index[year],$R279)/COUNTIFS(Table_Index[Quarter],"&lt;&gt;''",Table_Index[ID],$Q279,Table_Index[year],$R279)</f>
        <v>4.0404250000000003E-2</v>
      </c>
      <c r="AA279">
        <f>SUMIFS(INDEX(Table_Index[],,MATCH(AA$12,Table_Index[#Headers],0)),
Table_Index[ID],$Q279,Table_Index[year],$R279)/COUNTIFS(Table_Index[Quarter],"&lt;&gt;''",Table_Index[ID],$Q279,Table_Index[year],$R279)</f>
        <v>6.8450750000000019E-2</v>
      </c>
      <c r="AB279">
        <f>SUMIFS(INDEX(Table_Index[],,MATCH(AB$12,Table_Index[#Headers],0)),
Table_Index[ID],$Q279,Table_Index[year],$R279)/COUNTIFS(Table_Index[Quarter],"&lt;&gt;''",Table_Index[ID],$Q279,Table_Index[year],$R279)</f>
        <v>7.5749499999999996E-3</v>
      </c>
      <c r="AC279" s="24">
        <f t="shared" si="18"/>
        <v>0.99999995000000008</v>
      </c>
      <c r="AD279">
        <f>COUNTIFS(Table_Index[Quarter],"&lt;&gt;''",Table_Index[ID],$Q279,Table_Index[year],$R279)</f>
        <v>4</v>
      </c>
      <c r="AE279" s="34">
        <f t="shared" si="19"/>
        <v>0.83972689825041746</v>
      </c>
    </row>
    <row r="280" spans="1:31" x14ac:dyDescent="0.3">
      <c r="A280">
        <v>9116</v>
      </c>
      <c r="B280">
        <v>2005</v>
      </c>
      <c r="C280">
        <v>2</v>
      </c>
      <c r="D280">
        <v>3.6210899999999997E-2</v>
      </c>
      <c r="E280">
        <v>0.26940900000000001</v>
      </c>
      <c r="F280">
        <v>8.69061E-2</v>
      </c>
      <c r="G280">
        <v>7.3870199999999997E-2</v>
      </c>
      <c r="H280">
        <v>0</v>
      </c>
      <c r="I280">
        <v>0.1436848</v>
      </c>
      <c r="J280">
        <v>0.29258400000000001</v>
      </c>
      <c r="K280">
        <v>2.89687E-2</v>
      </c>
      <c r="L280">
        <v>6.6628000000000007E-2</v>
      </c>
      <c r="M280">
        <v>1.7381E-3</v>
      </c>
      <c r="O280" t="str">
        <f>Table_Index[[#This Row],[ID]]&amp;Table_Index[[#This Row],[year]]</f>
        <v>91162005</v>
      </c>
      <c r="P280" t="str">
        <v>91702003</v>
      </c>
      <c r="Q280" t="str">
        <f t="shared" si="16"/>
        <v>9170</v>
      </c>
      <c r="R280" t="str">
        <f t="shared" si="17"/>
        <v>2003</v>
      </c>
      <c r="S280">
        <f>SUMIFS(INDEX(Table_Index[],,MATCH(S$12,Table_Index[#Headers],0)),
Table_Index[ID],$Q280,Table_Index[year],$R280)/COUNTIFS(Table_Index[Quarter],"&lt;&gt;''",Table_Index[ID],$Q280,Table_Index[year],$R280)</f>
        <v>0.13788082499999998</v>
      </c>
      <c r="T280">
        <f>SUMIFS(INDEX(Table_Index[],,MATCH(T$12,Table_Index[#Headers],0)),
Table_Index[ID],$Q280,Table_Index[year],$R280)/COUNTIFS(Table_Index[Quarter],"&lt;&gt;''",Table_Index[ID],$Q280,Table_Index[year],$R280)</f>
        <v>0.17828824999999998</v>
      </c>
      <c r="U280">
        <f>SUMIFS(INDEX(Table_Index[],,MATCH(U$12,Table_Index[#Headers],0)),
Table_Index[ID],$Q280,Table_Index[year],$R280)/COUNTIFS(Table_Index[Quarter],"&lt;&gt;''",Table_Index[ID],$Q280,Table_Index[year],$R280)</f>
        <v>9.0876499999999999E-2</v>
      </c>
      <c r="V280">
        <f>SUMIFS(INDEX(Table_Index[],,MATCH(V$12,Table_Index[#Headers],0)),
Table_Index[ID],$Q280,Table_Index[year],$R280)/COUNTIFS(Table_Index[Quarter],"&lt;&gt;''",Table_Index[ID],$Q280,Table_Index[year],$R280)</f>
        <v>0.120528175</v>
      </c>
      <c r="W280">
        <f>SUMIFS(INDEX(Table_Index[],,MATCH(W$12,Table_Index[#Headers],0)),
Table_Index[ID],$Q280,Table_Index[year],$R280)/COUNTIFS(Table_Index[Quarter],"&lt;&gt;''",Table_Index[ID],$Q280,Table_Index[year],$R280)</f>
        <v>6.8133999999999998E-3</v>
      </c>
      <c r="X280">
        <f>SUMIFS(INDEX(Table_Index[],,MATCH(X$12,Table_Index[#Headers],0)),
Table_Index[ID],$Q280,Table_Index[year],$R280)/COUNTIFS(Table_Index[Quarter],"&lt;&gt;''",Table_Index[ID],$Q280,Table_Index[year],$R280)</f>
        <v>0.12678072499999998</v>
      </c>
      <c r="Y280">
        <f>SUMIFS(INDEX(Table_Index[],,MATCH(Y$12,Table_Index[#Headers],0)),
Table_Index[ID],$Q280,Table_Index[year],$R280)/COUNTIFS(Table_Index[Quarter],"&lt;&gt;''",Table_Index[ID],$Q280,Table_Index[year],$R280)</f>
        <v>0.17362572500000001</v>
      </c>
      <c r="Z280">
        <f>SUMIFS(INDEX(Table_Index[],,MATCH(Z$12,Table_Index[#Headers],0)),
Table_Index[ID],$Q280,Table_Index[year],$R280)/COUNTIFS(Table_Index[Quarter],"&lt;&gt;''",Table_Index[ID],$Q280,Table_Index[year],$R280)</f>
        <v>7.0872975000000005E-2</v>
      </c>
      <c r="AA280">
        <f>SUMIFS(INDEX(Table_Index[],,MATCH(AA$12,Table_Index[#Headers],0)),
Table_Index[ID],$Q280,Table_Index[year],$R280)/COUNTIFS(Table_Index[Quarter],"&lt;&gt;''",Table_Index[ID],$Q280,Table_Index[year],$R280)</f>
        <v>8.6235775000000001E-2</v>
      </c>
      <c r="AB280">
        <f>SUMIFS(INDEX(Table_Index[],,MATCH(AB$12,Table_Index[#Headers],0)),
Table_Index[ID],$Q280,Table_Index[year],$R280)/COUNTIFS(Table_Index[Quarter],"&lt;&gt;''",Table_Index[ID],$Q280,Table_Index[year],$R280)</f>
        <v>8.0976499999999996E-3</v>
      </c>
      <c r="AC280" s="24">
        <f t="shared" si="18"/>
        <v>0.99999999999999978</v>
      </c>
      <c r="AD280">
        <f>COUNTIFS(Table_Index[Quarter],"&lt;&gt;''",Table_Index[ID],$Q280,Table_Index[year],$R280)</f>
        <v>4</v>
      </c>
      <c r="AE280" s="34">
        <f t="shared" si="19"/>
        <v>0.86762577234459126</v>
      </c>
    </row>
    <row r="281" spans="1:31" x14ac:dyDescent="0.3">
      <c r="A281">
        <v>9116</v>
      </c>
      <c r="B281">
        <v>2005</v>
      </c>
      <c r="C281">
        <v>3</v>
      </c>
      <c r="D281">
        <v>0.16094530000000001</v>
      </c>
      <c r="E281">
        <v>0.37419780000000002</v>
      </c>
      <c r="F281">
        <v>7.6449000000000003E-2</v>
      </c>
      <c r="G281">
        <v>4.8283600000000003E-2</v>
      </c>
      <c r="H281">
        <v>3.48715E-2</v>
      </c>
      <c r="I281">
        <v>0</v>
      </c>
      <c r="J281">
        <v>0.2092289</v>
      </c>
      <c r="K281">
        <v>3.62127E-2</v>
      </c>
      <c r="L281">
        <v>5.2307199999999998E-2</v>
      </c>
      <c r="M281">
        <v>7.5040999999999997E-3</v>
      </c>
      <c r="O281" t="str">
        <f>Table_Index[[#This Row],[ID]]&amp;Table_Index[[#This Row],[year]]</f>
        <v>91162005</v>
      </c>
      <c r="P281" t="str">
        <v>91702004</v>
      </c>
      <c r="Q281" t="str">
        <f t="shared" si="16"/>
        <v>9170</v>
      </c>
      <c r="R281" t="str">
        <f t="shared" si="17"/>
        <v>2004</v>
      </c>
      <c r="S281">
        <f>SUMIFS(INDEX(Table_Index[],,MATCH(S$12,Table_Index[#Headers],0)),
Table_Index[ID],$Q281,Table_Index[year],$R281)/COUNTIFS(Table_Index[Quarter],"&lt;&gt;''",Table_Index[ID],$Q281,Table_Index[year],$R281)</f>
        <v>5.9712349999999997E-2</v>
      </c>
      <c r="T281">
        <f>SUMIFS(INDEX(Table_Index[],,MATCH(T$12,Table_Index[#Headers],0)),
Table_Index[ID],$Q281,Table_Index[year],$R281)/COUNTIFS(Table_Index[Quarter],"&lt;&gt;''",Table_Index[ID],$Q281,Table_Index[year],$R281)</f>
        <v>0.12180965000000001</v>
      </c>
      <c r="U281">
        <f>SUMIFS(INDEX(Table_Index[],,MATCH(U$12,Table_Index[#Headers],0)),
Table_Index[ID],$Q281,Table_Index[year],$R281)/COUNTIFS(Table_Index[Quarter],"&lt;&gt;''",Table_Index[ID],$Q281,Table_Index[year],$R281)</f>
        <v>6.4869900000000008E-2</v>
      </c>
      <c r="V281">
        <f>SUMIFS(INDEX(Table_Index[],,MATCH(V$12,Table_Index[#Headers],0)),
Table_Index[ID],$Q281,Table_Index[year],$R281)/COUNTIFS(Table_Index[Quarter],"&lt;&gt;''",Table_Index[ID],$Q281,Table_Index[year],$R281)</f>
        <v>8.8111700000000015E-2</v>
      </c>
      <c r="W281">
        <f>SUMIFS(INDEX(Table_Index[],,MATCH(W$12,Table_Index[#Headers],0)),
Table_Index[ID],$Q281,Table_Index[year],$R281)/COUNTIFS(Table_Index[Quarter],"&lt;&gt;''",Table_Index[ID],$Q281,Table_Index[year],$R281)</f>
        <v>4.3905399999999997E-2</v>
      </c>
      <c r="X281">
        <f>SUMIFS(INDEX(Table_Index[],,MATCH(X$12,Table_Index[#Headers],0)),
Table_Index[ID],$Q281,Table_Index[year],$R281)/COUNTIFS(Table_Index[Quarter],"&lt;&gt;''",Table_Index[ID],$Q281,Table_Index[year],$R281)</f>
        <v>0.36440717500000003</v>
      </c>
      <c r="Y281">
        <f>SUMIFS(INDEX(Table_Index[],,MATCH(Y$12,Table_Index[#Headers],0)),
Table_Index[ID],$Q281,Table_Index[year],$R281)/COUNTIFS(Table_Index[Quarter],"&lt;&gt;''",Table_Index[ID],$Q281,Table_Index[year],$R281)</f>
        <v>0.12597702500000002</v>
      </c>
      <c r="Z281">
        <f>SUMIFS(INDEX(Table_Index[],,MATCH(Z$12,Table_Index[#Headers],0)),
Table_Index[ID],$Q281,Table_Index[year],$R281)/COUNTIFS(Table_Index[Quarter],"&lt;&gt;''",Table_Index[ID],$Q281,Table_Index[year],$R281)</f>
        <v>4.3484049999999996E-2</v>
      </c>
      <c r="AA281">
        <f>SUMIFS(INDEX(Table_Index[],,MATCH(AA$12,Table_Index[#Headers],0)),
Table_Index[ID],$Q281,Table_Index[year],$R281)/COUNTIFS(Table_Index[Quarter],"&lt;&gt;''",Table_Index[ID],$Q281,Table_Index[year],$R281)</f>
        <v>7.2570800000000005E-2</v>
      </c>
      <c r="AB281">
        <f>SUMIFS(INDEX(Table_Index[],,MATCH(AB$12,Table_Index[#Headers],0)),
Table_Index[ID],$Q281,Table_Index[year],$R281)/COUNTIFS(Table_Index[Quarter],"&lt;&gt;''",Table_Index[ID],$Q281,Table_Index[year],$R281)</f>
        <v>1.32461E-2</v>
      </c>
      <c r="AC281" s="24">
        <f t="shared" si="18"/>
        <v>0.99809415000000012</v>
      </c>
      <c r="AD281">
        <f>COUNTIFS(Table_Index[Quarter],"&lt;&gt;''",Table_Index[ID],$Q281,Table_Index[year],$R281)</f>
        <v>4</v>
      </c>
      <c r="AE281" s="34">
        <f t="shared" si="19"/>
        <v>0.8117017418707112</v>
      </c>
    </row>
    <row r="282" spans="1:31" x14ac:dyDescent="0.3">
      <c r="A282">
        <v>9116</v>
      </c>
      <c r="B282">
        <v>2005</v>
      </c>
      <c r="C282">
        <v>4</v>
      </c>
      <c r="D282">
        <v>6.9973999999999995E-2</v>
      </c>
      <c r="E282">
        <v>0.3444873</v>
      </c>
      <c r="F282">
        <v>7.8586199999999995E-2</v>
      </c>
      <c r="G282">
        <v>3.0949999999999998E-2</v>
      </c>
      <c r="H282">
        <v>0</v>
      </c>
      <c r="I282">
        <v>0.21530460000000001</v>
      </c>
      <c r="J282">
        <v>0.18570020000000001</v>
      </c>
      <c r="K282">
        <v>3.7678299999999998E-2</v>
      </c>
      <c r="L282">
        <v>3.3641299999999999E-2</v>
      </c>
      <c r="M282">
        <v>3.6781000000000001E-3</v>
      </c>
      <c r="O282" t="str">
        <f>Table_Index[[#This Row],[ID]]&amp;Table_Index[[#This Row],[year]]</f>
        <v>91162005</v>
      </c>
      <c r="P282" t="str">
        <v>91712003</v>
      </c>
      <c r="Q282" t="str">
        <f t="shared" si="16"/>
        <v>9171</v>
      </c>
      <c r="R282" t="str">
        <f t="shared" si="17"/>
        <v>2003</v>
      </c>
      <c r="S282">
        <f>SUMIFS(INDEX(Table_Index[],,MATCH(S$12,Table_Index[#Headers],0)),
Table_Index[ID],$Q282,Table_Index[year],$R282)/COUNTIFS(Table_Index[Quarter],"&lt;&gt;''",Table_Index[ID],$Q282,Table_Index[year],$R282)</f>
        <v>1.3743075E-2</v>
      </c>
      <c r="T282">
        <f>SUMIFS(INDEX(Table_Index[],,MATCH(T$12,Table_Index[#Headers],0)),
Table_Index[ID],$Q282,Table_Index[year],$R282)/COUNTIFS(Table_Index[Quarter],"&lt;&gt;''",Table_Index[ID],$Q282,Table_Index[year],$R282)</f>
        <v>9.2769524999999992E-2</v>
      </c>
      <c r="U282">
        <f>SUMIFS(INDEX(Table_Index[],,MATCH(U$12,Table_Index[#Headers],0)),
Table_Index[ID],$Q282,Table_Index[year],$R282)/COUNTIFS(Table_Index[Quarter],"&lt;&gt;''",Table_Index[ID],$Q282,Table_Index[year],$R282)</f>
        <v>9.2767574999999991E-2</v>
      </c>
      <c r="V282">
        <f>SUMIFS(INDEX(Table_Index[],,MATCH(V$12,Table_Index[#Headers],0)),
Table_Index[ID],$Q282,Table_Index[year],$R282)/COUNTIFS(Table_Index[Quarter],"&lt;&gt;''",Table_Index[ID],$Q282,Table_Index[year],$R282)</f>
        <v>0.12694664999999999</v>
      </c>
      <c r="W282">
        <f>SUMIFS(INDEX(Table_Index[],,MATCH(W$12,Table_Index[#Headers],0)),
Table_Index[ID],$Q282,Table_Index[year],$R282)/COUNTIFS(Table_Index[Quarter],"&lt;&gt;''",Table_Index[ID],$Q282,Table_Index[year],$R282)</f>
        <v>3.6415299999999998E-2</v>
      </c>
      <c r="X282">
        <f>SUMIFS(INDEX(Table_Index[],,MATCH(X$12,Table_Index[#Headers],0)),
Table_Index[ID],$Q282,Table_Index[year],$R282)/COUNTIFS(Table_Index[Quarter],"&lt;&gt;''",Table_Index[ID],$Q282,Table_Index[year],$R282)</f>
        <v>0.13825282500000002</v>
      </c>
      <c r="Y282">
        <f>SUMIFS(INDEX(Table_Index[],,MATCH(Y$12,Table_Index[#Headers],0)),
Table_Index[ID],$Q282,Table_Index[year],$R282)/COUNTIFS(Table_Index[Quarter],"&lt;&gt;''",Table_Index[ID],$Q282,Table_Index[year],$R282)</f>
        <v>0.13253185000000001</v>
      </c>
      <c r="Z282">
        <f>SUMIFS(INDEX(Table_Index[],,MATCH(Z$12,Table_Index[#Headers],0)),
Table_Index[ID],$Q282,Table_Index[year],$R282)/COUNTIFS(Table_Index[Quarter],"&lt;&gt;''",Table_Index[ID],$Q282,Table_Index[year],$R282)</f>
        <v>0.28776160000000001</v>
      </c>
      <c r="AA282">
        <f>SUMIFS(INDEX(Table_Index[],,MATCH(AA$12,Table_Index[#Headers],0)),
Table_Index[ID],$Q282,Table_Index[year],$R282)/COUNTIFS(Table_Index[Quarter],"&lt;&gt;''",Table_Index[ID],$Q282,Table_Index[year],$R282)</f>
        <v>7.0040424999999989E-2</v>
      </c>
      <c r="AB282">
        <f>SUMIFS(INDEX(Table_Index[],,MATCH(AB$12,Table_Index[#Headers],0)),
Table_Index[ID],$Q282,Table_Index[year],$R282)/COUNTIFS(Table_Index[Quarter],"&lt;&gt;''",Table_Index[ID],$Q282,Table_Index[year],$R282)</f>
        <v>8.7711999999999998E-3</v>
      </c>
      <c r="AC282" s="24">
        <f t="shared" si="18"/>
        <v>1.0000000249999998</v>
      </c>
      <c r="AD282">
        <f>COUNTIFS(Table_Index[Quarter],"&lt;&gt;''",Table_Index[ID],$Q282,Table_Index[year],$R282)</f>
        <v>4</v>
      </c>
      <c r="AE282" s="34">
        <f t="shared" si="19"/>
        <v>0.84068972572604184</v>
      </c>
    </row>
    <row r="283" spans="1:31" x14ac:dyDescent="0.3">
      <c r="A283">
        <v>9116</v>
      </c>
      <c r="B283">
        <v>2006</v>
      </c>
      <c r="C283">
        <v>1</v>
      </c>
      <c r="D283">
        <v>0.1172907</v>
      </c>
      <c r="E283">
        <v>0.26473619999999998</v>
      </c>
      <c r="F283">
        <v>9.2279899999999998E-2</v>
      </c>
      <c r="G283">
        <v>4.8337100000000001E-2</v>
      </c>
      <c r="H283">
        <v>1.9774300000000002E-2</v>
      </c>
      <c r="I283">
        <v>0.19774259999999999</v>
      </c>
      <c r="J283">
        <v>0.13841990000000001</v>
      </c>
      <c r="K283">
        <v>4.8337100000000001E-2</v>
      </c>
      <c r="L283">
        <v>7.0308499999999996E-2</v>
      </c>
      <c r="M283">
        <v>2.7739000000000002E-3</v>
      </c>
      <c r="O283" t="str">
        <f>Table_Index[[#This Row],[ID]]&amp;Table_Index[[#This Row],[year]]</f>
        <v>91162006</v>
      </c>
      <c r="P283" t="str">
        <v>91712004</v>
      </c>
      <c r="Q283" t="str">
        <f t="shared" si="16"/>
        <v>9171</v>
      </c>
      <c r="R283" t="str">
        <f t="shared" si="17"/>
        <v>2004</v>
      </c>
      <c r="S283">
        <f>SUMIFS(INDEX(Table_Index[],,MATCH(S$12,Table_Index[#Headers],0)),
Table_Index[ID],$Q283,Table_Index[year],$R283)/COUNTIFS(Table_Index[Quarter],"&lt;&gt;''",Table_Index[ID],$Q283,Table_Index[year],$R283)</f>
        <v>0.15434779999999998</v>
      </c>
      <c r="T283">
        <f>SUMIFS(INDEX(Table_Index[],,MATCH(T$12,Table_Index[#Headers],0)),
Table_Index[ID],$Q283,Table_Index[year],$R283)/COUNTIFS(Table_Index[Quarter],"&lt;&gt;''",Table_Index[ID],$Q283,Table_Index[year],$R283)</f>
        <v>0.13152865</v>
      </c>
      <c r="U283">
        <f>SUMIFS(INDEX(Table_Index[],,MATCH(U$12,Table_Index[#Headers],0)),
Table_Index[ID],$Q283,Table_Index[year],$R283)/COUNTIFS(Table_Index[Quarter],"&lt;&gt;''",Table_Index[ID],$Q283,Table_Index[year],$R283)</f>
        <v>8.3941324999999997E-2</v>
      </c>
      <c r="V283">
        <f>SUMIFS(INDEX(Table_Index[],,MATCH(V$12,Table_Index[#Headers],0)),
Table_Index[ID],$Q283,Table_Index[year],$R283)/COUNTIFS(Table_Index[Quarter],"&lt;&gt;''",Table_Index[ID],$Q283,Table_Index[year],$R283)</f>
        <v>6.7414925000000001E-2</v>
      </c>
      <c r="W283">
        <f>SUMIFS(INDEX(Table_Index[],,MATCH(W$12,Table_Index[#Headers],0)),
Table_Index[ID],$Q283,Table_Index[year],$R283)/COUNTIFS(Table_Index[Quarter],"&lt;&gt;''",Table_Index[ID],$Q283,Table_Index[year],$R283)</f>
        <v>6.5065650000000003E-2</v>
      </c>
      <c r="X283">
        <f>SUMIFS(INDEX(Table_Index[],,MATCH(X$12,Table_Index[#Headers],0)),
Table_Index[ID],$Q283,Table_Index[year],$R283)/COUNTIFS(Table_Index[Quarter],"&lt;&gt;''",Table_Index[ID],$Q283,Table_Index[year],$R283)</f>
        <v>0.209467925</v>
      </c>
      <c r="Y283">
        <f>SUMIFS(INDEX(Table_Index[],,MATCH(Y$12,Table_Index[#Headers],0)),
Table_Index[ID],$Q283,Table_Index[year],$R283)/COUNTIFS(Table_Index[Quarter],"&lt;&gt;''",Table_Index[ID],$Q283,Table_Index[year],$R283)</f>
        <v>0.14957247499999998</v>
      </c>
      <c r="Z283">
        <f>SUMIFS(INDEX(Table_Index[],,MATCH(Z$12,Table_Index[#Headers],0)),
Table_Index[ID],$Q283,Table_Index[year],$R283)/COUNTIFS(Table_Index[Quarter],"&lt;&gt;''",Table_Index[ID],$Q283,Table_Index[year],$R283)</f>
        <v>4.7742224999999999E-2</v>
      </c>
      <c r="AA283">
        <f>SUMIFS(INDEX(Table_Index[],,MATCH(AA$12,Table_Index[#Headers],0)),
Table_Index[ID],$Q283,Table_Index[year],$R283)/COUNTIFS(Table_Index[Quarter],"&lt;&gt;''",Table_Index[ID],$Q283,Table_Index[year],$R283)</f>
        <v>8.3300099999999988E-2</v>
      </c>
      <c r="AB283">
        <f>SUMIFS(INDEX(Table_Index[],,MATCH(AB$12,Table_Index[#Headers],0)),
Table_Index[ID],$Q283,Table_Index[year],$R283)/COUNTIFS(Table_Index[Quarter],"&lt;&gt;''",Table_Index[ID],$Q283,Table_Index[year],$R283)</f>
        <v>7.6189000000000005E-3</v>
      </c>
      <c r="AC283" s="24">
        <f t="shared" si="18"/>
        <v>0.99999997500000004</v>
      </c>
      <c r="AD283">
        <f>COUNTIFS(Table_Index[Quarter],"&lt;&gt;''",Table_Index[ID],$Q283,Table_Index[year],$R283)</f>
        <v>4</v>
      </c>
      <c r="AE283" s="34">
        <f t="shared" si="19"/>
        <v>0.86752750267230194</v>
      </c>
    </row>
    <row r="284" spans="1:31" x14ac:dyDescent="0.3">
      <c r="A284">
        <v>9116</v>
      </c>
      <c r="B284">
        <v>2006</v>
      </c>
      <c r="C284">
        <v>2</v>
      </c>
      <c r="D284">
        <v>3.8176000000000002E-2</v>
      </c>
      <c r="E284">
        <v>0.39703080000000002</v>
      </c>
      <c r="F284">
        <v>7.1261900000000003E-2</v>
      </c>
      <c r="G284">
        <v>7.1177099999999993E-2</v>
      </c>
      <c r="H284">
        <v>9.9257700000000004E-2</v>
      </c>
      <c r="I284">
        <v>0</v>
      </c>
      <c r="J284">
        <v>0.1908802</v>
      </c>
      <c r="K284">
        <v>0.12979850000000001</v>
      </c>
      <c r="L284">
        <v>0</v>
      </c>
      <c r="M284">
        <v>2.4177999999999999E-3</v>
      </c>
      <c r="O284" t="str">
        <f>Table_Index[[#This Row],[ID]]&amp;Table_Index[[#This Row],[year]]</f>
        <v>91162006</v>
      </c>
      <c r="P284" t="str">
        <v>91722003</v>
      </c>
      <c r="Q284" t="str">
        <f t="shared" si="16"/>
        <v>9172</v>
      </c>
      <c r="R284" t="str">
        <f t="shared" si="17"/>
        <v>2003</v>
      </c>
      <c r="S284">
        <f>SUMIFS(INDEX(Table_Index[],,MATCH(S$12,Table_Index[#Headers],0)),
Table_Index[ID],$Q284,Table_Index[year],$R284)/COUNTIFS(Table_Index[Quarter],"&lt;&gt;''",Table_Index[ID],$Q284,Table_Index[year],$R284)</f>
        <v>8.9637149999999999E-2</v>
      </c>
      <c r="T284">
        <f>SUMIFS(INDEX(Table_Index[],,MATCH(T$12,Table_Index[#Headers],0)),
Table_Index[ID],$Q284,Table_Index[year],$R284)/COUNTIFS(Table_Index[Quarter],"&lt;&gt;''",Table_Index[ID],$Q284,Table_Index[year],$R284)</f>
        <v>0.13037589999999999</v>
      </c>
      <c r="U284">
        <f>SUMIFS(INDEX(Table_Index[],,MATCH(U$12,Table_Index[#Headers],0)),
Table_Index[ID],$Q284,Table_Index[year],$R284)/COUNTIFS(Table_Index[Quarter],"&lt;&gt;''",Table_Index[ID],$Q284,Table_Index[year],$R284)</f>
        <v>9.9627124999999997E-2</v>
      </c>
      <c r="V284">
        <f>SUMIFS(INDEX(Table_Index[],,MATCH(V$12,Table_Index[#Headers],0)),
Table_Index[ID],$Q284,Table_Index[year],$R284)/COUNTIFS(Table_Index[Quarter],"&lt;&gt;''",Table_Index[ID],$Q284,Table_Index[year],$R284)</f>
        <v>0.22351585000000002</v>
      </c>
      <c r="W284">
        <f>SUMIFS(INDEX(Table_Index[],,MATCH(W$12,Table_Index[#Headers],0)),
Table_Index[ID],$Q284,Table_Index[year],$R284)/COUNTIFS(Table_Index[Quarter],"&lt;&gt;''",Table_Index[ID],$Q284,Table_Index[year],$R284)</f>
        <v>2.4418999999999999E-3</v>
      </c>
      <c r="X284">
        <f>SUMIFS(INDEX(Table_Index[],,MATCH(X$12,Table_Index[#Headers],0)),
Table_Index[ID],$Q284,Table_Index[year],$R284)/COUNTIFS(Table_Index[Quarter],"&lt;&gt;''",Table_Index[ID],$Q284,Table_Index[year],$R284)</f>
        <v>0.16414800000000002</v>
      </c>
      <c r="Y284">
        <f>SUMIFS(INDEX(Table_Index[],,MATCH(Y$12,Table_Index[#Headers],0)),
Table_Index[ID],$Q284,Table_Index[year],$R284)/COUNTIFS(Table_Index[Quarter],"&lt;&gt;''",Table_Index[ID],$Q284,Table_Index[year],$R284)</f>
        <v>0.20185130000000001</v>
      </c>
      <c r="Z284">
        <f>SUMIFS(INDEX(Table_Index[],,MATCH(Z$12,Table_Index[#Headers],0)),
Table_Index[ID],$Q284,Table_Index[year],$R284)/COUNTIFS(Table_Index[Quarter],"&lt;&gt;''",Table_Index[ID],$Q284,Table_Index[year],$R284)</f>
        <v>1.8003775E-2</v>
      </c>
      <c r="AA284">
        <f>SUMIFS(INDEX(Table_Index[],,MATCH(AA$12,Table_Index[#Headers],0)),
Table_Index[ID],$Q284,Table_Index[year],$R284)/COUNTIFS(Table_Index[Quarter],"&lt;&gt;''",Table_Index[ID],$Q284,Table_Index[year],$R284)</f>
        <v>5.9440050000000001E-2</v>
      </c>
      <c r="AB284">
        <f>SUMIFS(INDEX(Table_Index[],,MATCH(AB$12,Table_Index[#Headers],0)),
Table_Index[ID],$Q284,Table_Index[year],$R284)/COUNTIFS(Table_Index[Quarter],"&lt;&gt;''",Table_Index[ID],$Q284,Table_Index[year],$R284)</f>
        <v>1.0958875E-2</v>
      </c>
      <c r="AC284" s="24">
        <f t="shared" si="18"/>
        <v>0.9999999249999999</v>
      </c>
      <c r="AD284">
        <f>COUNTIFS(Table_Index[Quarter],"&lt;&gt;''",Table_Index[ID],$Q284,Table_Index[year],$R284)</f>
        <v>4</v>
      </c>
      <c r="AE284" s="34">
        <f t="shared" si="19"/>
        <v>0.84341057831126065</v>
      </c>
    </row>
    <row r="285" spans="1:31" x14ac:dyDescent="0.3">
      <c r="A285">
        <v>9116</v>
      </c>
      <c r="B285">
        <v>2006</v>
      </c>
      <c r="C285">
        <v>3</v>
      </c>
      <c r="D285">
        <v>3.2256199999999999E-2</v>
      </c>
      <c r="E285">
        <v>0.38146849999999999</v>
      </c>
      <c r="F285">
        <v>6.0928499999999997E-2</v>
      </c>
      <c r="G285">
        <v>0.2343954</v>
      </c>
      <c r="H285">
        <v>0</v>
      </c>
      <c r="I285">
        <v>0</v>
      </c>
      <c r="J285">
        <v>0.19712150000000001</v>
      </c>
      <c r="K285">
        <v>3.2256199999999999E-2</v>
      </c>
      <c r="L285">
        <v>5.7344399999999997E-2</v>
      </c>
      <c r="M285">
        <v>4.2291999999999998E-3</v>
      </c>
      <c r="O285" t="str">
        <f>Table_Index[[#This Row],[ID]]&amp;Table_Index[[#This Row],[year]]</f>
        <v>91162006</v>
      </c>
      <c r="P285" t="str">
        <v>91722004</v>
      </c>
      <c r="Q285" t="str">
        <f t="shared" si="16"/>
        <v>9172</v>
      </c>
      <c r="R285" t="str">
        <f t="shared" si="17"/>
        <v>2004</v>
      </c>
      <c r="S285">
        <f>SUMIFS(INDEX(Table_Index[],,MATCH(S$12,Table_Index[#Headers],0)),
Table_Index[ID],$Q285,Table_Index[year],$R285)/COUNTIFS(Table_Index[Quarter],"&lt;&gt;''",Table_Index[ID],$Q285,Table_Index[year],$R285)</f>
        <v>0.15790172499999999</v>
      </c>
      <c r="T285">
        <f>SUMIFS(INDEX(Table_Index[],,MATCH(T$12,Table_Index[#Headers],0)),
Table_Index[ID],$Q285,Table_Index[year],$R285)/COUNTIFS(Table_Index[Quarter],"&lt;&gt;''",Table_Index[ID],$Q285,Table_Index[year],$R285)</f>
        <v>0.117757975</v>
      </c>
      <c r="U285">
        <f>SUMIFS(INDEX(Table_Index[],,MATCH(U$12,Table_Index[#Headers],0)),
Table_Index[ID],$Q285,Table_Index[year],$R285)/COUNTIFS(Table_Index[Quarter],"&lt;&gt;''",Table_Index[ID],$Q285,Table_Index[year],$R285)</f>
        <v>7.6968624999999999E-2</v>
      </c>
      <c r="V285">
        <f>SUMIFS(INDEX(Table_Index[],,MATCH(V$12,Table_Index[#Headers],0)),
Table_Index[ID],$Q285,Table_Index[year],$R285)/COUNTIFS(Table_Index[Quarter],"&lt;&gt;''",Table_Index[ID],$Q285,Table_Index[year],$R285)</f>
        <v>6.0395175000000002E-2</v>
      </c>
      <c r="W285">
        <f>SUMIFS(INDEX(Table_Index[],,MATCH(W$12,Table_Index[#Headers],0)),
Table_Index[ID],$Q285,Table_Index[year],$R285)/COUNTIFS(Table_Index[Quarter],"&lt;&gt;''",Table_Index[ID],$Q285,Table_Index[year],$R285)</f>
        <v>9.0361499999999997E-3</v>
      </c>
      <c r="X285">
        <f>SUMIFS(INDEX(Table_Index[],,MATCH(X$12,Table_Index[#Headers],0)),
Table_Index[ID],$Q285,Table_Index[year],$R285)/COUNTIFS(Table_Index[Quarter],"&lt;&gt;''",Table_Index[ID],$Q285,Table_Index[year],$R285)</f>
        <v>0.26262297499999998</v>
      </c>
      <c r="Y285">
        <f>SUMIFS(INDEX(Table_Index[],,MATCH(Y$12,Table_Index[#Headers],0)),
Table_Index[ID],$Q285,Table_Index[year],$R285)/COUNTIFS(Table_Index[Quarter],"&lt;&gt;''",Table_Index[ID],$Q285,Table_Index[year],$R285)</f>
        <v>0.21705275000000002</v>
      </c>
      <c r="Z285">
        <f>SUMIFS(INDEX(Table_Index[],,MATCH(Z$12,Table_Index[#Headers],0)),
Table_Index[ID],$Q285,Table_Index[year],$R285)/COUNTIFS(Table_Index[Quarter],"&lt;&gt;''",Table_Index[ID],$Q285,Table_Index[year],$R285)</f>
        <v>2.5423375000000002E-2</v>
      </c>
      <c r="AA285">
        <f>SUMIFS(INDEX(Table_Index[],,MATCH(AA$12,Table_Index[#Headers],0)),
Table_Index[ID],$Q285,Table_Index[year],$R285)/COUNTIFS(Table_Index[Quarter],"&lt;&gt;''",Table_Index[ID],$Q285,Table_Index[year],$R285)</f>
        <v>6.0318925000000002E-2</v>
      </c>
      <c r="AB285">
        <f>SUMIFS(INDEX(Table_Index[],,MATCH(AB$12,Table_Index[#Headers],0)),
Table_Index[ID],$Q285,Table_Index[year],$R285)/COUNTIFS(Table_Index[Quarter],"&lt;&gt;''",Table_Index[ID],$Q285,Table_Index[year],$R285)</f>
        <v>1.2522325000000001E-2</v>
      </c>
      <c r="AC285" s="24">
        <f t="shared" si="18"/>
        <v>1</v>
      </c>
      <c r="AD285">
        <f>COUNTIFS(Table_Index[Quarter],"&lt;&gt;''",Table_Index[ID],$Q285,Table_Index[year],$R285)</f>
        <v>4</v>
      </c>
      <c r="AE285" s="34">
        <f t="shared" si="19"/>
        <v>0.83102245354806503</v>
      </c>
    </row>
    <row r="286" spans="1:31" x14ac:dyDescent="0.3">
      <c r="A286">
        <v>9116</v>
      </c>
      <c r="B286">
        <v>2006</v>
      </c>
      <c r="C286">
        <v>4</v>
      </c>
      <c r="D286">
        <v>3.8110600000000001E-2</v>
      </c>
      <c r="E286">
        <v>0.2923712</v>
      </c>
      <c r="F286">
        <v>9.3934500000000004E-2</v>
      </c>
      <c r="G286">
        <v>0.12164519999999999</v>
      </c>
      <c r="H286">
        <v>0</v>
      </c>
      <c r="I286">
        <v>0.14090179999999999</v>
      </c>
      <c r="J286">
        <v>0.18082390000000001</v>
      </c>
      <c r="K286">
        <v>4.64976E-2</v>
      </c>
      <c r="L286">
        <v>7.2799299999999997E-2</v>
      </c>
      <c r="M286">
        <v>1.2916E-2</v>
      </c>
      <c r="O286" t="str">
        <f>Table_Index[[#This Row],[ID]]&amp;Table_Index[[#This Row],[year]]</f>
        <v>91162006</v>
      </c>
      <c r="P286" t="str">
        <v>91732003</v>
      </c>
      <c r="Q286" t="str">
        <f t="shared" si="16"/>
        <v>9173</v>
      </c>
      <c r="R286" t="str">
        <f t="shared" si="17"/>
        <v>2003</v>
      </c>
      <c r="S286">
        <f>SUMIFS(INDEX(Table_Index[],,MATCH(S$12,Table_Index[#Headers],0)),
Table_Index[ID],$Q286,Table_Index[year],$R286)/COUNTIFS(Table_Index[Quarter],"&lt;&gt;''",Table_Index[ID],$Q286,Table_Index[year],$R286)</f>
        <v>6.9382250000000006E-2</v>
      </c>
      <c r="T286">
        <f>SUMIFS(INDEX(Table_Index[],,MATCH(T$12,Table_Index[#Headers],0)),
Table_Index[ID],$Q286,Table_Index[year],$R286)/COUNTIFS(Table_Index[Quarter],"&lt;&gt;''",Table_Index[ID],$Q286,Table_Index[year],$R286)</f>
        <v>0.19831694999999999</v>
      </c>
      <c r="U286">
        <f>SUMIFS(INDEX(Table_Index[],,MATCH(U$12,Table_Index[#Headers],0)),
Table_Index[ID],$Q286,Table_Index[year],$R286)/COUNTIFS(Table_Index[Quarter],"&lt;&gt;''",Table_Index[ID],$Q286,Table_Index[year],$R286)</f>
        <v>0.10621992499999999</v>
      </c>
      <c r="V286">
        <f>SUMIFS(INDEX(Table_Index[],,MATCH(V$12,Table_Index[#Headers],0)),
Table_Index[ID],$Q286,Table_Index[year],$R286)/COUNTIFS(Table_Index[Quarter],"&lt;&gt;''",Table_Index[ID],$Q286,Table_Index[year],$R286)</f>
        <v>4.1285700000000002E-2</v>
      </c>
      <c r="W286">
        <f>SUMIFS(INDEX(Table_Index[],,MATCH(W$12,Table_Index[#Headers],0)),
Table_Index[ID],$Q286,Table_Index[year],$R286)/COUNTIFS(Table_Index[Quarter],"&lt;&gt;''",Table_Index[ID],$Q286,Table_Index[year],$R286)</f>
        <v>0</v>
      </c>
      <c r="X286">
        <f>SUMIFS(INDEX(Table_Index[],,MATCH(X$12,Table_Index[#Headers],0)),
Table_Index[ID],$Q286,Table_Index[year],$R286)/COUNTIFS(Table_Index[Quarter],"&lt;&gt;''",Table_Index[ID],$Q286,Table_Index[year],$R286)</f>
        <v>0.26936864999999999</v>
      </c>
      <c r="Y286">
        <f>SUMIFS(INDEX(Table_Index[],,MATCH(Y$12,Table_Index[#Headers],0)),
Table_Index[ID],$Q286,Table_Index[year],$R286)/COUNTIFS(Table_Index[Quarter],"&lt;&gt;''",Table_Index[ID],$Q286,Table_Index[year],$R286)</f>
        <v>0.2330854</v>
      </c>
      <c r="Z286">
        <f>SUMIFS(INDEX(Table_Index[],,MATCH(Z$12,Table_Index[#Headers],0)),
Table_Index[ID],$Q286,Table_Index[year],$R286)/COUNTIFS(Table_Index[Quarter],"&lt;&gt;''",Table_Index[ID],$Q286,Table_Index[year],$R286)</f>
        <v>3.8176425E-2</v>
      </c>
      <c r="AA286">
        <f>SUMIFS(INDEX(Table_Index[],,MATCH(AA$12,Table_Index[#Headers],0)),
Table_Index[ID],$Q286,Table_Index[year],$R286)/COUNTIFS(Table_Index[Quarter],"&lt;&gt;''",Table_Index[ID],$Q286,Table_Index[year],$R286)</f>
        <v>3.3513625000000005E-2</v>
      </c>
      <c r="AB286">
        <f>SUMIFS(INDEX(Table_Index[],,MATCH(AB$12,Table_Index[#Headers],0)),
Table_Index[ID],$Q286,Table_Index[year],$R286)/COUNTIFS(Table_Index[Quarter],"&lt;&gt;''",Table_Index[ID],$Q286,Table_Index[year],$R286)</f>
        <v>1.0651074999999999E-2</v>
      </c>
      <c r="AC286" s="24">
        <f t="shared" si="18"/>
        <v>0.99999999999999989</v>
      </c>
      <c r="AD286">
        <f>COUNTIFS(Table_Index[Quarter],"&lt;&gt;''",Table_Index[ID],$Q286,Table_Index[year],$R286)</f>
        <v>4</v>
      </c>
      <c r="AE286" s="34">
        <f t="shared" si="19"/>
        <v>0.81328698805508004</v>
      </c>
    </row>
    <row r="287" spans="1:31" x14ac:dyDescent="0.3">
      <c r="A287">
        <v>9117</v>
      </c>
      <c r="B287">
        <v>2003</v>
      </c>
      <c r="C287">
        <v>1</v>
      </c>
      <c r="D287">
        <v>0.1247994</v>
      </c>
      <c r="E287">
        <v>0</v>
      </c>
      <c r="F287">
        <v>0.1185595</v>
      </c>
      <c r="G287">
        <v>0.1123195</v>
      </c>
      <c r="H287">
        <v>0</v>
      </c>
      <c r="I287">
        <v>0.29639860000000001</v>
      </c>
      <c r="J287">
        <v>0.1738278</v>
      </c>
      <c r="K287">
        <v>0</v>
      </c>
      <c r="L287">
        <v>0.1372794</v>
      </c>
      <c r="M287">
        <v>2.496E-3</v>
      </c>
      <c r="O287" t="str">
        <f>Table_Index[[#This Row],[ID]]&amp;Table_Index[[#This Row],[year]]</f>
        <v>91172003</v>
      </c>
      <c r="P287" t="str">
        <v>91732004</v>
      </c>
      <c r="Q287" t="str">
        <f t="shared" si="16"/>
        <v>9173</v>
      </c>
      <c r="R287" t="str">
        <f t="shared" si="17"/>
        <v>2004</v>
      </c>
      <c r="S287">
        <f>SUMIFS(INDEX(Table_Index[],,MATCH(S$12,Table_Index[#Headers],0)),
Table_Index[ID],$Q287,Table_Index[year],$R287)/COUNTIFS(Table_Index[Quarter],"&lt;&gt;''",Table_Index[ID],$Q287,Table_Index[year],$R287)</f>
        <v>2.7730475000000001E-2</v>
      </c>
      <c r="T287">
        <f>SUMIFS(INDEX(Table_Index[],,MATCH(T$12,Table_Index[#Headers],0)),
Table_Index[ID],$Q287,Table_Index[year],$R287)/COUNTIFS(Table_Index[Quarter],"&lt;&gt;''",Table_Index[ID],$Q287,Table_Index[year],$R287)</f>
        <v>0.13084755000000001</v>
      </c>
      <c r="U287">
        <f>SUMIFS(INDEX(Table_Index[],,MATCH(U$12,Table_Index[#Headers],0)),
Table_Index[ID],$Q287,Table_Index[year],$R287)/COUNTIFS(Table_Index[Quarter],"&lt;&gt;''",Table_Index[ID],$Q287,Table_Index[year],$R287)</f>
        <v>8.4730400000000011E-2</v>
      </c>
      <c r="V287">
        <f>SUMIFS(INDEX(Table_Index[],,MATCH(V$12,Table_Index[#Headers],0)),
Table_Index[ID],$Q287,Table_Index[year],$R287)/COUNTIFS(Table_Index[Quarter],"&lt;&gt;''",Table_Index[ID],$Q287,Table_Index[year],$R287)</f>
        <v>9.2488750000000002E-3</v>
      </c>
      <c r="W287">
        <f>SUMIFS(INDEX(Table_Index[],,MATCH(W$12,Table_Index[#Headers],0)),
Table_Index[ID],$Q287,Table_Index[year],$R287)/COUNTIFS(Table_Index[Quarter],"&lt;&gt;''",Table_Index[ID],$Q287,Table_Index[year],$R287)</f>
        <v>1.7540000000000001E-4</v>
      </c>
      <c r="X287">
        <f>SUMIFS(INDEX(Table_Index[],,MATCH(X$12,Table_Index[#Headers],0)),
Table_Index[ID],$Q287,Table_Index[year],$R287)/COUNTIFS(Table_Index[Quarter],"&lt;&gt;''",Table_Index[ID],$Q287,Table_Index[year],$R287)</f>
        <v>0.10912337499999999</v>
      </c>
      <c r="Y287">
        <f>SUMIFS(INDEX(Table_Index[],,MATCH(Y$12,Table_Index[#Headers],0)),
Table_Index[ID],$Q287,Table_Index[year],$R287)/COUNTIFS(Table_Index[Quarter],"&lt;&gt;''",Table_Index[ID],$Q287,Table_Index[year],$R287)</f>
        <v>0.34482715000000003</v>
      </c>
      <c r="Z287">
        <f>SUMIFS(INDEX(Table_Index[],,MATCH(Z$12,Table_Index[#Headers],0)),
Table_Index[ID],$Q287,Table_Index[year],$R287)/COUNTIFS(Table_Index[Quarter],"&lt;&gt;''",Table_Index[ID],$Q287,Table_Index[year],$R287)</f>
        <v>0.262466225</v>
      </c>
      <c r="AA287">
        <f>SUMIFS(INDEX(Table_Index[],,MATCH(AA$12,Table_Index[#Headers],0)),
Table_Index[ID],$Q287,Table_Index[year],$R287)/COUNTIFS(Table_Index[Quarter],"&lt;&gt;''",Table_Index[ID],$Q287,Table_Index[year],$R287)</f>
        <v>2.4973250000000002E-2</v>
      </c>
      <c r="AB287">
        <f>SUMIFS(INDEX(Table_Index[],,MATCH(AB$12,Table_Index[#Headers],0)),
Table_Index[ID],$Q287,Table_Index[year],$R287)/COUNTIFS(Table_Index[Quarter],"&lt;&gt;''",Table_Index[ID],$Q287,Table_Index[year],$R287)</f>
        <v>5.8773250000000001E-3</v>
      </c>
      <c r="AC287" s="24">
        <f t="shared" si="18"/>
        <v>1.0000000250000001</v>
      </c>
      <c r="AD287">
        <f>COUNTIFS(Table_Index[Quarter],"&lt;&gt;''",Table_Index[ID],$Q287,Table_Index[year],$R287)</f>
        <v>4</v>
      </c>
      <c r="AE287" s="34">
        <f t="shared" si="19"/>
        <v>0.77448472649820432</v>
      </c>
    </row>
    <row r="288" spans="1:31" x14ac:dyDescent="0.3">
      <c r="A288">
        <v>9117</v>
      </c>
      <c r="B288">
        <v>2003</v>
      </c>
      <c r="C288">
        <v>2</v>
      </c>
      <c r="D288">
        <v>0.12207510000000001</v>
      </c>
      <c r="E288">
        <v>6.4391199999999996E-2</v>
      </c>
      <c r="F288">
        <v>0.1073187</v>
      </c>
      <c r="G288">
        <v>0.11805060000000001</v>
      </c>
      <c r="H288">
        <v>4.248E-3</v>
      </c>
      <c r="I288">
        <v>0.21463750000000001</v>
      </c>
      <c r="J288">
        <v>0.26625270000000001</v>
      </c>
      <c r="K288">
        <v>4.82934E-2</v>
      </c>
      <c r="L288">
        <v>5.3659400000000003E-2</v>
      </c>
      <c r="M288">
        <v>1.0732000000000001E-3</v>
      </c>
      <c r="O288" t="str">
        <f>Table_Index[[#This Row],[ID]]&amp;Table_Index[[#This Row],[year]]</f>
        <v>91172003</v>
      </c>
      <c r="P288" t="str">
        <v>91732005</v>
      </c>
      <c r="Q288" t="str">
        <f t="shared" si="16"/>
        <v>9173</v>
      </c>
      <c r="R288" t="str">
        <f t="shared" si="17"/>
        <v>2005</v>
      </c>
      <c r="S288">
        <f>SUMIFS(INDEX(Table_Index[],,MATCH(S$12,Table_Index[#Headers],0)),
Table_Index[ID],$Q288,Table_Index[year],$R288)/COUNTIFS(Table_Index[Quarter],"&lt;&gt;''",Table_Index[ID],$Q288,Table_Index[year],$R288)</f>
        <v>0.12380056666666667</v>
      </c>
      <c r="T288">
        <f>SUMIFS(INDEX(Table_Index[],,MATCH(T$12,Table_Index[#Headers],0)),
Table_Index[ID],$Q288,Table_Index[year],$R288)/COUNTIFS(Table_Index[Quarter],"&lt;&gt;''",Table_Index[ID],$Q288,Table_Index[year],$R288)</f>
        <v>9.8075999999999997E-2</v>
      </c>
      <c r="U288">
        <f>SUMIFS(INDEX(Table_Index[],,MATCH(U$12,Table_Index[#Headers],0)),
Table_Index[ID],$Q288,Table_Index[year],$R288)/COUNTIFS(Table_Index[Quarter],"&lt;&gt;''",Table_Index[ID],$Q288,Table_Index[year],$R288)</f>
        <v>7.5204433333333334E-2</v>
      </c>
      <c r="V288">
        <f>SUMIFS(INDEX(Table_Index[],,MATCH(V$12,Table_Index[#Headers],0)),
Table_Index[ID],$Q288,Table_Index[year],$R288)/COUNTIFS(Table_Index[Quarter],"&lt;&gt;''",Table_Index[ID],$Q288,Table_Index[year],$R288)</f>
        <v>4.018873333333333E-2</v>
      </c>
      <c r="W288">
        <f>SUMIFS(INDEX(Table_Index[],,MATCH(W$12,Table_Index[#Headers],0)),
Table_Index[ID],$Q288,Table_Index[year],$R288)/COUNTIFS(Table_Index[Quarter],"&lt;&gt;''",Table_Index[ID],$Q288,Table_Index[year],$R288)</f>
        <v>4.2946033333333335E-2</v>
      </c>
      <c r="X288">
        <f>SUMIFS(INDEX(Table_Index[],,MATCH(X$12,Table_Index[#Headers],0)),
Table_Index[ID],$Q288,Table_Index[year],$R288)/COUNTIFS(Table_Index[Quarter],"&lt;&gt;''",Table_Index[ID],$Q288,Table_Index[year],$R288)</f>
        <v>0.34602793333333332</v>
      </c>
      <c r="Y288">
        <f>SUMIFS(INDEX(Table_Index[],,MATCH(Y$12,Table_Index[#Headers],0)),
Table_Index[ID],$Q288,Table_Index[year],$R288)/COUNTIFS(Table_Index[Quarter],"&lt;&gt;''",Table_Index[ID],$Q288,Table_Index[year],$R288)</f>
        <v>0.19747446666666668</v>
      </c>
      <c r="Z288">
        <f>SUMIFS(INDEX(Table_Index[],,MATCH(Z$12,Table_Index[#Headers],0)),
Table_Index[ID],$Q288,Table_Index[year],$R288)/COUNTIFS(Table_Index[Quarter],"&lt;&gt;''",Table_Index[ID],$Q288,Table_Index[year],$R288)</f>
        <v>2.7728933333333334E-2</v>
      </c>
      <c r="AA288">
        <f>SUMIFS(INDEX(Table_Index[],,MATCH(AA$12,Table_Index[#Headers],0)),
Table_Index[ID],$Q288,Table_Index[year],$R288)/COUNTIFS(Table_Index[Quarter],"&lt;&gt;''",Table_Index[ID],$Q288,Table_Index[year],$R288)</f>
        <v>4.3850433333333334E-2</v>
      </c>
      <c r="AB288">
        <f>SUMIFS(INDEX(Table_Index[],,MATCH(AB$12,Table_Index[#Headers],0)),
Table_Index[ID],$Q288,Table_Index[year],$R288)/COUNTIFS(Table_Index[Quarter],"&lt;&gt;''",Table_Index[ID],$Q288,Table_Index[year],$R288)</f>
        <v>4.7024666666666669E-3</v>
      </c>
      <c r="AC288" s="24">
        <f t="shared" si="18"/>
        <v>1</v>
      </c>
      <c r="AD288">
        <f>COUNTIFS(Table_Index[Quarter],"&lt;&gt;''",Table_Index[ID],$Q288,Table_Index[year],$R288)</f>
        <v>3</v>
      </c>
      <c r="AE288" s="34">
        <f t="shared" si="19"/>
        <v>0.80449395198571994</v>
      </c>
    </row>
    <row r="289" spans="1:31" x14ac:dyDescent="0.3">
      <c r="A289">
        <v>9117</v>
      </c>
      <c r="B289">
        <v>2003</v>
      </c>
      <c r="C289">
        <v>3</v>
      </c>
      <c r="D289">
        <v>9.4313000000000001E-3</v>
      </c>
      <c r="E289">
        <v>3.1723500000000002E-2</v>
      </c>
      <c r="F289">
        <v>1.15748E-2</v>
      </c>
      <c r="G289">
        <v>1.3718299999999999E-2</v>
      </c>
      <c r="H289">
        <v>0</v>
      </c>
      <c r="I289">
        <v>3.6439199999999998E-2</v>
      </c>
      <c r="J289">
        <v>2.1394E-2</v>
      </c>
      <c r="K289">
        <v>0</v>
      </c>
      <c r="L289">
        <v>1.7147800000000001E-2</v>
      </c>
      <c r="M289">
        <v>0.85857110000000003</v>
      </c>
      <c r="O289" t="str">
        <f>Table_Index[[#This Row],[ID]]&amp;Table_Index[[#This Row],[year]]</f>
        <v>91172003</v>
      </c>
      <c r="P289" t="str">
        <v>91742003</v>
      </c>
      <c r="Q289" t="str">
        <f t="shared" si="16"/>
        <v>9174</v>
      </c>
      <c r="R289" t="str">
        <f t="shared" si="17"/>
        <v>2003</v>
      </c>
      <c r="S289">
        <f>SUMIFS(INDEX(Table_Index[],,MATCH(S$12,Table_Index[#Headers],0)),
Table_Index[ID],$Q289,Table_Index[year],$R289)/COUNTIFS(Table_Index[Quarter],"&lt;&gt;''",Table_Index[ID],$Q289,Table_Index[year],$R289)</f>
        <v>0.10422960000000001</v>
      </c>
      <c r="T289">
        <f>SUMIFS(INDEX(Table_Index[],,MATCH(T$12,Table_Index[#Headers],0)),
Table_Index[ID],$Q289,Table_Index[year],$R289)/COUNTIFS(Table_Index[Quarter],"&lt;&gt;''",Table_Index[ID],$Q289,Table_Index[year],$R289)</f>
        <v>0.11444245</v>
      </c>
      <c r="U289">
        <f>SUMIFS(INDEX(Table_Index[],,MATCH(U$12,Table_Index[#Headers],0)),
Table_Index[ID],$Q289,Table_Index[year],$R289)/COUNTIFS(Table_Index[Quarter],"&lt;&gt;''",Table_Index[ID],$Q289,Table_Index[year],$R289)</f>
        <v>0.13253590000000001</v>
      </c>
      <c r="V289">
        <f>SUMIFS(INDEX(Table_Index[],,MATCH(V$12,Table_Index[#Headers],0)),
Table_Index[ID],$Q289,Table_Index[year],$R289)/COUNTIFS(Table_Index[Quarter],"&lt;&gt;''",Table_Index[ID],$Q289,Table_Index[year],$R289)</f>
        <v>0.19308847500000001</v>
      </c>
      <c r="W289">
        <f>SUMIFS(INDEX(Table_Index[],,MATCH(W$12,Table_Index[#Headers],0)),
Table_Index[ID],$Q289,Table_Index[year],$R289)/COUNTIFS(Table_Index[Quarter],"&lt;&gt;''",Table_Index[ID],$Q289,Table_Index[year],$R289)</f>
        <v>6.3739249999999999E-3</v>
      </c>
      <c r="X289">
        <f>SUMIFS(INDEX(Table_Index[],,MATCH(X$12,Table_Index[#Headers],0)),
Table_Index[ID],$Q289,Table_Index[year],$R289)/COUNTIFS(Table_Index[Quarter],"&lt;&gt;''",Table_Index[ID],$Q289,Table_Index[year],$R289)</f>
        <v>0.173616725</v>
      </c>
      <c r="Y289">
        <f>SUMIFS(INDEX(Table_Index[],,MATCH(Y$12,Table_Index[#Headers],0)),
Table_Index[ID],$Q289,Table_Index[year],$R289)/COUNTIFS(Table_Index[Quarter],"&lt;&gt;''",Table_Index[ID],$Q289,Table_Index[year],$R289)</f>
        <v>6.2561624999999996E-2</v>
      </c>
      <c r="Z289">
        <f>SUMIFS(INDEX(Table_Index[],,MATCH(Z$12,Table_Index[#Headers],0)),
Table_Index[ID],$Q289,Table_Index[year],$R289)/COUNTIFS(Table_Index[Quarter],"&lt;&gt;''",Table_Index[ID],$Q289,Table_Index[year],$R289)</f>
        <v>4.9065924999999996E-2</v>
      </c>
      <c r="AA289">
        <f>SUMIFS(INDEX(Table_Index[],,MATCH(AA$12,Table_Index[#Headers],0)),
Table_Index[ID],$Q289,Table_Index[year],$R289)/COUNTIFS(Table_Index[Quarter],"&lt;&gt;''",Table_Index[ID],$Q289,Table_Index[year],$R289)</f>
        <v>0.15055797500000001</v>
      </c>
      <c r="AB289">
        <f>SUMIFS(INDEX(Table_Index[],,MATCH(AB$12,Table_Index[#Headers],0)),
Table_Index[ID],$Q289,Table_Index[year],$R289)/COUNTIFS(Table_Index[Quarter],"&lt;&gt;''",Table_Index[ID],$Q289,Table_Index[year],$R289)</f>
        <v>1.3527450000000002E-2</v>
      </c>
      <c r="AC289" s="24">
        <f t="shared" si="18"/>
        <v>1.0000000500000001</v>
      </c>
      <c r="AD289">
        <f>COUNTIFS(Table_Index[Quarter],"&lt;&gt;''",Table_Index[ID],$Q289,Table_Index[year],$R289)</f>
        <v>4</v>
      </c>
      <c r="AE289" s="34">
        <f t="shared" si="19"/>
        <v>0.86183468037722122</v>
      </c>
    </row>
    <row r="290" spans="1:31" x14ac:dyDescent="0.3">
      <c r="A290">
        <v>9117</v>
      </c>
      <c r="B290">
        <v>2003</v>
      </c>
      <c r="C290">
        <v>4</v>
      </c>
      <c r="D290">
        <v>4.5474000000000001E-3</v>
      </c>
      <c r="E290">
        <v>2.7284000000000002E-3</v>
      </c>
      <c r="F290">
        <v>1.9488999999999999E-3</v>
      </c>
      <c r="G290">
        <v>2.8919000000000002E-3</v>
      </c>
      <c r="H290">
        <v>0</v>
      </c>
      <c r="I290">
        <v>8.2827000000000005E-3</v>
      </c>
      <c r="J290">
        <v>2.9233000000000002E-3</v>
      </c>
      <c r="K290">
        <v>0.97443630000000003</v>
      </c>
      <c r="L290">
        <v>1.8514E-3</v>
      </c>
      <c r="M290">
        <v>3.8979999999999999E-4</v>
      </c>
      <c r="O290" t="str">
        <f>Table_Index[[#This Row],[ID]]&amp;Table_Index[[#This Row],[year]]</f>
        <v>91172003</v>
      </c>
      <c r="P290" t="str">
        <v>91742004</v>
      </c>
      <c r="Q290" t="str">
        <f t="shared" si="16"/>
        <v>9174</v>
      </c>
      <c r="R290" t="str">
        <f t="shared" si="17"/>
        <v>2004</v>
      </c>
      <c r="S290">
        <f>SUMIFS(INDEX(Table_Index[],,MATCH(S$12,Table_Index[#Headers],0)),
Table_Index[ID],$Q290,Table_Index[year],$R290)/COUNTIFS(Table_Index[Quarter],"&lt;&gt;''",Table_Index[ID],$Q290,Table_Index[year],$R290)</f>
        <v>7.2568350000000004E-2</v>
      </c>
      <c r="T290">
        <f>SUMIFS(INDEX(Table_Index[],,MATCH(T$12,Table_Index[#Headers],0)),
Table_Index[ID],$Q290,Table_Index[year],$R290)/COUNTIFS(Table_Index[Quarter],"&lt;&gt;''",Table_Index[ID],$Q290,Table_Index[year],$R290)</f>
        <v>0.13395507500000001</v>
      </c>
      <c r="U290">
        <f>SUMIFS(INDEX(Table_Index[],,MATCH(U$12,Table_Index[#Headers],0)),
Table_Index[ID],$Q290,Table_Index[year],$R290)/COUNTIFS(Table_Index[Quarter],"&lt;&gt;''",Table_Index[ID],$Q290,Table_Index[year],$R290)</f>
        <v>3.5890875000000003E-2</v>
      </c>
      <c r="V290">
        <f>SUMIFS(INDEX(Table_Index[],,MATCH(V$12,Table_Index[#Headers],0)),
Table_Index[ID],$Q290,Table_Index[year],$R290)/COUNTIFS(Table_Index[Quarter],"&lt;&gt;''",Table_Index[ID],$Q290,Table_Index[year],$R290)</f>
        <v>8.3722274999999999E-2</v>
      </c>
      <c r="W290">
        <f>SUMIFS(INDEX(Table_Index[],,MATCH(W$12,Table_Index[#Headers],0)),
Table_Index[ID],$Q290,Table_Index[year],$R290)/COUNTIFS(Table_Index[Quarter],"&lt;&gt;''",Table_Index[ID],$Q290,Table_Index[year],$R290)</f>
        <v>4.6119075000000002E-2</v>
      </c>
      <c r="X290">
        <f>SUMIFS(INDEX(Table_Index[],,MATCH(X$12,Table_Index[#Headers],0)),
Table_Index[ID],$Q290,Table_Index[year],$R290)/COUNTIFS(Table_Index[Quarter],"&lt;&gt;''",Table_Index[ID],$Q290,Table_Index[year],$R290)</f>
        <v>0.28338172499999997</v>
      </c>
      <c r="Y290">
        <f>SUMIFS(INDEX(Table_Index[],,MATCH(Y$12,Table_Index[#Headers],0)),
Table_Index[ID],$Q290,Table_Index[year],$R290)/COUNTIFS(Table_Index[Quarter],"&lt;&gt;''",Table_Index[ID],$Q290,Table_Index[year],$R290)</f>
        <v>0.12537884999999999</v>
      </c>
      <c r="Z290">
        <f>SUMIFS(INDEX(Table_Index[],,MATCH(Z$12,Table_Index[#Headers],0)),
Table_Index[ID],$Q290,Table_Index[year],$R290)/COUNTIFS(Table_Index[Quarter],"&lt;&gt;''",Table_Index[ID],$Q290,Table_Index[year],$R290)</f>
        <v>0.10388600000000001</v>
      </c>
      <c r="AA290">
        <f>SUMIFS(INDEX(Table_Index[],,MATCH(AA$12,Table_Index[#Headers],0)),
Table_Index[ID],$Q290,Table_Index[year],$R290)/COUNTIFS(Table_Index[Quarter],"&lt;&gt;''",Table_Index[ID],$Q290,Table_Index[year],$R290)</f>
        <v>0.104163775</v>
      </c>
      <c r="AB290">
        <f>SUMIFS(INDEX(Table_Index[],,MATCH(AB$12,Table_Index[#Headers],0)),
Table_Index[ID],$Q290,Table_Index[year],$R290)/COUNTIFS(Table_Index[Quarter],"&lt;&gt;''",Table_Index[ID],$Q290,Table_Index[year],$R290)</f>
        <v>1.0934075000000001E-2</v>
      </c>
      <c r="AC290" s="24">
        <f t="shared" si="18"/>
        <v>1.000000075</v>
      </c>
      <c r="AD290">
        <f>COUNTIFS(Table_Index[Quarter],"&lt;&gt;''",Table_Index[ID],$Q290,Table_Index[year],$R290)</f>
        <v>4</v>
      </c>
      <c r="AE290" s="34">
        <f t="shared" si="19"/>
        <v>0.84857832403607059</v>
      </c>
    </row>
    <row r="291" spans="1:31" x14ac:dyDescent="0.3">
      <c r="A291">
        <v>9117</v>
      </c>
      <c r="B291">
        <v>2004</v>
      </c>
      <c r="C291">
        <v>1</v>
      </c>
      <c r="D291">
        <v>2.1596899999999999E-2</v>
      </c>
      <c r="E291">
        <v>1.0097200000000001E-2</v>
      </c>
      <c r="F291">
        <v>1.1219099999999999E-2</v>
      </c>
      <c r="G291">
        <v>5.8900999999999997E-3</v>
      </c>
      <c r="H291">
        <v>5.0486000000000003E-3</v>
      </c>
      <c r="I291">
        <v>0</v>
      </c>
      <c r="J291">
        <v>0</v>
      </c>
      <c r="K291">
        <v>5.6096000000000002E-3</v>
      </c>
      <c r="L291">
        <v>5.6096000000000002E-3</v>
      </c>
      <c r="M291">
        <v>0.93492900000000001</v>
      </c>
      <c r="O291" t="str">
        <f>Table_Index[[#This Row],[ID]]&amp;Table_Index[[#This Row],[year]]</f>
        <v>91172004</v>
      </c>
      <c r="P291" t="str">
        <v>91742005</v>
      </c>
      <c r="Q291" t="str">
        <f t="shared" si="16"/>
        <v>9174</v>
      </c>
      <c r="R291" t="str">
        <f t="shared" si="17"/>
        <v>2005</v>
      </c>
      <c r="S291">
        <f>SUMIFS(INDEX(Table_Index[],,MATCH(S$12,Table_Index[#Headers],0)),
Table_Index[ID],$Q291,Table_Index[year],$R291)/COUNTIFS(Table_Index[Quarter],"&lt;&gt;''",Table_Index[ID],$Q291,Table_Index[year],$R291)</f>
        <v>8.696870000000001E-2</v>
      </c>
      <c r="T291">
        <f>SUMIFS(INDEX(Table_Index[],,MATCH(T$12,Table_Index[#Headers],0)),
Table_Index[ID],$Q291,Table_Index[year],$R291)/COUNTIFS(Table_Index[Quarter],"&lt;&gt;''",Table_Index[ID],$Q291,Table_Index[year],$R291)</f>
        <v>0.1432253</v>
      </c>
      <c r="U291">
        <f>SUMIFS(INDEX(Table_Index[],,MATCH(U$12,Table_Index[#Headers],0)),
Table_Index[ID],$Q291,Table_Index[year],$R291)/COUNTIFS(Table_Index[Quarter],"&lt;&gt;''",Table_Index[ID],$Q291,Table_Index[year],$R291)</f>
        <v>3.3431099999999998E-2</v>
      </c>
      <c r="V291">
        <f>SUMIFS(INDEX(Table_Index[],,MATCH(V$12,Table_Index[#Headers],0)),
Table_Index[ID],$Q291,Table_Index[year],$R291)/COUNTIFS(Table_Index[Quarter],"&lt;&gt;''",Table_Index[ID],$Q291,Table_Index[year],$R291)</f>
        <v>0.10762465000000002</v>
      </c>
      <c r="W291">
        <f>SUMIFS(INDEX(Table_Index[],,MATCH(W$12,Table_Index[#Headers],0)),
Table_Index[ID],$Q291,Table_Index[year],$R291)/COUNTIFS(Table_Index[Quarter],"&lt;&gt;''",Table_Index[ID],$Q291,Table_Index[year],$R291)</f>
        <v>1.8500525E-2</v>
      </c>
      <c r="X291">
        <f>SUMIFS(INDEX(Table_Index[],,MATCH(X$12,Table_Index[#Headers],0)),
Table_Index[ID],$Q291,Table_Index[year],$R291)/COUNTIFS(Table_Index[Quarter],"&lt;&gt;''",Table_Index[ID],$Q291,Table_Index[year],$R291)</f>
        <v>0.18948185000000001</v>
      </c>
      <c r="Y291">
        <f>SUMIFS(INDEX(Table_Index[],,MATCH(Y$12,Table_Index[#Headers],0)),
Table_Index[ID],$Q291,Table_Index[year],$R291)/COUNTIFS(Table_Index[Quarter],"&lt;&gt;''",Table_Index[ID],$Q291,Table_Index[year],$R291)</f>
        <v>0.18815232500000001</v>
      </c>
      <c r="Z291">
        <f>SUMIFS(INDEX(Table_Index[],,MATCH(Z$12,Table_Index[#Headers],0)),
Table_Index[ID],$Q291,Table_Index[year],$R291)/COUNTIFS(Table_Index[Quarter],"&lt;&gt;''",Table_Index[ID],$Q291,Table_Index[year],$R291)</f>
        <v>0.14058909999999999</v>
      </c>
      <c r="AA291">
        <f>SUMIFS(INDEX(Table_Index[],,MATCH(AA$12,Table_Index[#Headers],0)),
Table_Index[ID],$Q291,Table_Index[year],$R291)/COUNTIFS(Table_Index[Quarter],"&lt;&gt;''",Table_Index[ID],$Q291,Table_Index[year],$R291)</f>
        <v>8.9532224999999993E-2</v>
      </c>
      <c r="AB291">
        <f>SUMIFS(INDEX(Table_Index[],,MATCH(AB$12,Table_Index[#Headers],0)),
Table_Index[ID],$Q291,Table_Index[year],$R291)/COUNTIFS(Table_Index[Quarter],"&lt;&gt;''",Table_Index[ID],$Q291,Table_Index[year],$R291)</f>
        <v>2.4942499999999999E-3</v>
      </c>
      <c r="AC291" s="24">
        <f t="shared" si="18"/>
        <v>1.0000000250000001</v>
      </c>
      <c r="AD291">
        <f>COUNTIFS(Table_Index[Quarter],"&lt;&gt;''",Table_Index[ID],$Q291,Table_Index[year],$R291)</f>
        <v>4</v>
      </c>
      <c r="AE291" s="34">
        <f t="shared" si="19"/>
        <v>0.85978778098246067</v>
      </c>
    </row>
    <row r="292" spans="1:31" x14ac:dyDescent="0.3">
      <c r="A292">
        <v>9117</v>
      </c>
      <c r="B292">
        <v>2004</v>
      </c>
      <c r="C292">
        <v>2</v>
      </c>
      <c r="D292">
        <v>5.37715E-2</v>
      </c>
      <c r="E292">
        <v>9.8581000000000002E-2</v>
      </c>
      <c r="F292">
        <v>0.12546679999999999</v>
      </c>
      <c r="G292">
        <v>0.16430169999999999</v>
      </c>
      <c r="H292">
        <v>0.13442870000000001</v>
      </c>
      <c r="I292">
        <v>8.9619099999999993E-2</v>
      </c>
      <c r="J292">
        <v>0.2658701</v>
      </c>
      <c r="K292">
        <v>0</v>
      </c>
      <c r="L292">
        <v>5.9746100000000003E-2</v>
      </c>
      <c r="M292">
        <v>8.2150999999999995E-3</v>
      </c>
      <c r="O292" t="str">
        <f>Table_Index[[#This Row],[ID]]&amp;Table_Index[[#This Row],[year]]</f>
        <v>91172004</v>
      </c>
      <c r="P292" t="str">
        <v>91742006</v>
      </c>
      <c r="Q292" t="str">
        <f t="shared" si="16"/>
        <v>9174</v>
      </c>
      <c r="R292" t="str">
        <f t="shared" si="17"/>
        <v>2006</v>
      </c>
      <c r="S292">
        <f>SUMIFS(INDEX(Table_Index[],,MATCH(S$12,Table_Index[#Headers],0)),
Table_Index[ID],$Q292,Table_Index[year],$R292)/COUNTIFS(Table_Index[Quarter],"&lt;&gt;''",Table_Index[ID],$Q292,Table_Index[year],$R292)</f>
        <v>6.3107924999999995E-2</v>
      </c>
      <c r="T292">
        <f>SUMIFS(INDEX(Table_Index[],,MATCH(T$12,Table_Index[#Headers],0)),
Table_Index[ID],$Q292,Table_Index[year],$R292)/COUNTIFS(Table_Index[Quarter],"&lt;&gt;''",Table_Index[ID],$Q292,Table_Index[year],$R292)</f>
        <v>0.11036560000000001</v>
      </c>
      <c r="U292">
        <f>SUMIFS(INDEX(Table_Index[],,MATCH(U$12,Table_Index[#Headers],0)),
Table_Index[ID],$Q292,Table_Index[year],$R292)/COUNTIFS(Table_Index[Quarter],"&lt;&gt;''",Table_Index[ID],$Q292,Table_Index[year],$R292)</f>
        <v>2.9653675000000004E-2</v>
      </c>
      <c r="V292">
        <f>SUMIFS(INDEX(Table_Index[],,MATCH(V$12,Table_Index[#Headers],0)),
Table_Index[ID],$Q292,Table_Index[year],$R292)/COUNTIFS(Table_Index[Quarter],"&lt;&gt;''",Table_Index[ID],$Q292,Table_Index[year],$R292)</f>
        <v>0.114117675</v>
      </c>
      <c r="W292">
        <f>SUMIFS(INDEX(Table_Index[],,MATCH(W$12,Table_Index[#Headers],0)),
Table_Index[ID],$Q292,Table_Index[year],$R292)/COUNTIFS(Table_Index[Quarter],"&lt;&gt;''",Table_Index[ID],$Q292,Table_Index[year],$R292)</f>
        <v>1.1407125000000001E-2</v>
      </c>
      <c r="X292">
        <f>SUMIFS(INDEX(Table_Index[],,MATCH(X$12,Table_Index[#Headers],0)),
Table_Index[ID],$Q292,Table_Index[year],$R292)/COUNTIFS(Table_Index[Quarter],"&lt;&gt;''",Table_Index[ID],$Q292,Table_Index[year],$R292)</f>
        <v>0.38101442499999999</v>
      </c>
      <c r="Y292">
        <f>SUMIFS(INDEX(Table_Index[],,MATCH(Y$12,Table_Index[#Headers],0)),
Table_Index[ID],$Q292,Table_Index[year],$R292)/COUNTIFS(Table_Index[Quarter],"&lt;&gt;''",Table_Index[ID],$Q292,Table_Index[year],$R292)</f>
        <v>0.15268395000000001</v>
      </c>
      <c r="Z292">
        <f>SUMIFS(INDEX(Table_Index[],,MATCH(Z$12,Table_Index[#Headers],0)),
Table_Index[ID],$Q292,Table_Index[year],$R292)/COUNTIFS(Table_Index[Quarter],"&lt;&gt;''",Table_Index[ID],$Q292,Table_Index[year],$R292)</f>
        <v>7.1274900000000002E-2</v>
      </c>
      <c r="AA292">
        <f>SUMIFS(INDEX(Table_Index[],,MATCH(AA$12,Table_Index[#Headers],0)),
Table_Index[ID],$Q292,Table_Index[year],$R292)/COUNTIFS(Table_Index[Quarter],"&lt;&gt;''",Table_Index[ID],$Q292,Table_Index[year],$R292)</f>
        <v>5.7806325000000006E-2</v>
      </c>
      <c r="AB292">
        <f>SUMIFS(INDEX(Table_Index[],,MATCH(AB$12,Table_Index[#Headers],0)),
Table_Index[ID],$Q292,Table_Index[year],$R292)/COUNTIFS(Table_Index[Quarter],"&lt;&gt;''",Table_Index[ID],$Q292,Table_Index[year],$R292)</f>
        <v>8.5684499999999983E-3</v>
      </c>
      <c r="AC292" s="24">
        <f t="shared" si="18"/>
        <v>1.0000000500000001</v>
      </c>
      <c r="AD292">
        <f>COUNTIFS(Table_Index[Quarter],"&lt;&gt;''",Table_Index[ID],$Q292,Table_Index[year],$R292)</f>
        <v>4</v>
      </c>
      <c r="AE292" s="34">
        <f t="shared" si="19"/>
        <v>0.79282503588855624</v>
      </c>
    </row>
    <row r="293" spans="1:31" x14ac:dyDescent="0.3">
      <c r="A293">
        <v>9117</v>
      </c>
      <c r="B293">
        <v>2004</v>
      </c>
      <c r="C293">
        <v>3</v>
      </c>
      <c r="D293">
        <v>8.2649999999999998E-3</v>
      </c>
      <c r="E293">
        <v>0</v>
      </c>
      <c r="F293">
        <v>3.4437000000000001E-3</v>
      </c>
      <c r="G293">
        <v>2.6689000000000001E-3</v>
      </c>
      <c r="H293">
        <v>0</v>
      </c>
      <c r="I293">
        <v>0</v>
      </c>
      <c r="J293">
        <v>2.0661999999999998E-3</v>
      </c>
      <c r="K293">
        <v>0.98146409999999995</v>
      </c>
      <c r="L293">
        <v>1.8940999999999999E-3</v>
      </c>
      <c r="M293">
        <v>1.9799999999999999E-4</v>
      </c>
      <c r="O293" t="str">
        <f>Table_Index[[#This Row],[ID]]&amp;Table_Index[[#This Row],[year]]</f>
        <v>91172004</v>
      </c>
      <c r="P293" t="str">
        <v>91752003</v>
      </c>
      <c r="Q293" t="str">
        <f t="shared" si="16"/>
        <v>9175</v>
      </c>
      <c r="R293" t="str">
        <f t="shared" si="17"/>
        <v>2003</v>
      </c>
      <c r="S293">
        <f>SUMIFS(INDEX(Table_Index[],,MATCH(S$12,Table_Index[#Headers],0)),
Table_Index[ID],$Q293,Table_Index[year],$R293)/COUNTIFS(Table_Index[Quarter],"&lt;&gt;''",Table_Index[ID],$Q293,Table_Index[year],$R293)</f>
        <v>0.1469085</v>
      </c>
      <c r="T293">
        <f>SUMIFS(INDEX(Table_Index[],,MATCH(T$12,Table_Index[#Headers],0)),
Table_Index[ID],$Q293,Table_Index[year],$R293)/COUNTIFS(Table_Index[Quarter],"&lt;&gt;''",Table_Index[ID],$Q293,Table_Index[year],$R293)</f>
        <v>3.8562074999999994E-2</v>
      </c>
      <c r="U293">
        <f>SUMIFS(INDEX(Table_Index[],,MATCH(U$12,Table_Index[#Headers],0)),
Table_Index[ID],$Q293,Table_Index[year],$R293)/COUNTIFS(Table_Index[Quarter],"&lt;&gt;''",Table_Index[ID],$Q293,Table_Index[year],$R293)</f>
        <v>7.6820674999999991E-2</v>
      </c>
      <c r="V293">
        <f>SUMIFS(INDEX(Table_Index[],,MATCH(V$12,Table_Index[#Headers],0)),
Table_Index[ID],$Q293,Table_Index[year],$R293)/COUNTIFS(Table_Index[Quarter],"&lt;&gt;''",Table_Index[ID],$Q293,Table_Index[year],$R293)</f>
        <v>8.8955024999999993E-2</v>
      </c>
      <c r="W293">
        <f>SUMIFS(INDEX(Table_Index[],,MATCH(W$12,Table_Index[#Headers],0)),
Table_Index[ID],$Q293,Table_Index[year],$R293)/COUNTIFS(Table_Index[Quarter],"&lt;&gt;''",Table_Index[ID],$Q293,Table_Index[year],$R293)</f>
        <v>2.4086800000000002E-2</v>
      </c>
      <c r="X293">
        <f>SUMIFS(INDEX(Table_Index[],,MATCH(X$12,Table_Index[#Headers],0)),
Table_Index[ID],$Q293,Table_Index[year],$R293)/COUNTIFS(Table_Index[Quarter],"&lt;&gt;''",Table_Index[ID],$Q293,Table_Index[year],$R293)</f>
        <v>0.241316275</v>
      </c>
      <c r="Y293">
        <f>SUMIFS(INDEX(Table_Index[],,MATCH(Y$12,Table_Index[#Headers],0)),
Table_Index[ID],$Q293,Table_Index[year],$R293)/COUNTIFS(Table_Index[Quarter],"&lt;&gt;''",Table_Index[ID],$Q293,Table_Index[year],$R293)</f>
        <v>6.9759699999999994E-2</v>
      </c>
      <c r="Z293">
        <f>SUMIFS(INDEX(Table_Index[],,MATCH(Z$12,Table_Index[#Headers],0)),
Table_Index[ID],$Q293,Table_Index[year],$R293)/COUNTIFS(Table_Index[Quarter],"&lt;&gt;''",Table_Index[ID],$Q293,Table_Index[year],$R293)</f>
        <v>2.8019249999999996E-2</v>
      </c>
      <c r="AA293">
        <f>SUMIFS(INDEX(Table_Index[],,MATCH(AA$12,Table_Index[#Headers],0)),
Table_Index[ID],$Q293,Table_Index[year],$R293)/COUNTIFS(Table_Index[Quarter],"&lt;&gt;''",Table_Index[ID],$Q293,Table_Index[year],$R293)</f>
        <v>8.889735E-2</v>
      </c>
      <c r="AB293">
        <f>SUMIFS(INDEX(Table_Index[],,MATCH(AB$12,Table_Index[#Headers],0)),
Table_Index[ID],$Q293,Table_Index[year],$R293)/COUNTIFS(Table_Index[Quarter],"&lt;&gt;''",Table_Index[ID],$Q293,Table_Index[year],$R293)</f>
        <v>0.19667442500000001</v>
      </c>
      <c r="AC293" s="24">
        <f t="shared" si="18"/>
        <v>1.000000075</v>
      </c>
      <c r="AD293">
        <f>COUNTIFS(Table_Index[Quarter],"&lt;&gt;''",Table_Index[ID],$Q293,Table_Index[year],$R293)</f>
        <v>4</v>
      </c>
      <c r="AE293" s="34">
        <f t="shared" si="19"/>
        <v>0.85206766550436686</v>
      </c>
    </row>
    <row r="294" spans="1:31" x14ac:dyDescent="0.3">
      <c r="A294">
        <v>9117</v>
      </c>
      <c r="B294">
        <v>2004</v>
      </c>
      <c r="C294">
        <v>4</v>
      </c>
      <c r="D294">
        <v>0</v>
      </c>
      <c r="E294">
        <v>0.2057998</v>
      </c>
      <c r="F294">
        <v>0.14967259999999999</v>
      </c>
      <c r="G294">
        <v>5.9868999999999999E-2</v>
      </c>
      <c r="H294">
        <v>0</v>
      </c>
      <c r="I294">
        <v>0.1683817</v>
      </c>
      <c r="J294">
        <v>0.28437790000000002</v>
      </c>
      <c r="K294">
        <v>4.4901799999999999E-2</v>
      </c>
      <c r="L294">
        <v>8.2319900000000001E-2</v>
      </c>
      <c r="M294">
        <v>4.6772999999999997E-3</v>
      </c>
      <c r="O294" t="str">
        <f>Table_Index[[#This Row],[ID]]&amp;Table_Index[[#This Row],[year]]</f>
        <v>91172004</v>
      </c>
      <c r="P294" t="str">
        <v>91752004</v>
      </c>
      <c r="Q294" t="str">
        <f t="shared" si="16"/>
        <v>9175</v>
      </c>
      <c r="R294" t="str">
        <f t="shared" si="17"/>
        <v>2004</v>
      </c>
      <c r="S294">
        <f>SUMIFS(INDEX(Table_Index[],,MATCH(S$12,Table_Index[#Headers],0)),
Table_Index[ID],$Q294,Table_Index[year],$R294)/COUNTIFS(Table_Index[Quarter],"&lt;&gt;''",Table_Index[ID],$Q294,Table_Index[year],$R294)</f>
        <v>0.20463135000000002</v>
      </c>
      <c r="T294">
        <f>SUMIFS(INDEX(Table_Index[],,MATCH(T$12,Table_Index[#Headers],0)),
Table_Index[ID],$Q294,Table_Index[year],$R294)/COUNTIFS(Table_Index[Quarter],"&lt;&gt;''",Table_Index[ID],$Q294,Table_Index[year],$R294)</f>
        <v>2.6950850000000002E-2</v>
      </c>
      <c r="U294">
        <f>SUMIFS(INDEX(Table_Index[],,MATCH(U$12,Table_Index[#Headers],0)),
Table_Index[ID],$Q294,Table_Index[year],$R294)/COUNTIFS(Table_Index[Quarter],"&lt;&gt;''",Table_Index[ID],$Q294,Table_Index[year],$R294)</f>
        <v>7.4074774999999995E-2</v>
      </c>
      <c r="V294">
        <f>SUMIFS(INDEX(Table_Index[],,MATCH(V$12,Table_Index[#Headers],0)),
Table_Index[ID],$Q294,Table_Index[year],$R294)/COUNTIFS(Table_Index[Quarter],"&lt;&gt;''",Table_Index[ID],$Q294,Table_Index[year],$R294)</f>
        <v>7.6381549999999993E-2</v>
      </c>
      <c r="W294">
        <f>SUMIFS(INDEX(Table_Index[],,MATCH(W$12,Table_Index[#Headers],0)),
Table_Index[ID],$Q294,Table_Index[year],$R294)/COUNTIFS(Table_Index[Quarter],"&lt;&gt;''",Table_Index[ID],$Q294,Table_Index[year],$R294)</f>
        <v>5.1802250000000001E-3</v>
      </c>
      <c r="X294">
        <f>SUMIFS(INDEX(Table_Index[],,MATCH(X$12,Table_Index[#Headers],0)),
Table_Index[ID],$Q294,Table_Index[year],$R294)/COUNTIFS(Table_Index[Quarter],"&lt;&gt;''",Table_Index[ID],$Q294,Table_Index[year],$R294)</f>
        <v>0.18703164999999999</v>
      </c>
      <c r="Y294">
        <f>SUMIFS(INDEX(Table_Index[],,MATCH(Y$12,Table_Index[#Headers],0)),
Table_Index[ID],$Q294,Table_Index[year],$R294)/COUNTIFS(Table_Index[Quarter],"&lt;&gt;''",Table_Index[ID],$Q294,Table_Index[year],$R294)</f>
        <v>8.8982450000000005E-2</v>
      </c>
      <c r="Z294">
        <f>SUMIFS(INDEX(Table_Index[],,MATCH(Z$12,Table_Index[#Headers],0)),
Table_Index[ID],$Q294,Table_Index[year],$R294)/COUNTIFS(Table_Index[Quarter],"&lt;&gt;''",Table_Index[ID],$Q294,Table_Index[year],$R294)</f>
        <v>0.26314080000000001</v>
      </c>
      <c r="AA294">
        <f>SUMIFS(INDEX(Table_Index[],,MATCH(AA$12,Table_Index[#Headers],0)),
Table_Index[ID],$Q294,Table_Index[year],$R294)/COUNTIFS(Table_Index[Quarter],"&lt;&gt;''",Table_Index[ID],$Q294,Table_Index[year],$R294)</f>
        <v>5.8268600000000011E-2</v>
      </c>
      <c r="AB294">
        <f>SUMIFS(INDEX(Table_Index[],,MATCH(AB$12,Table_Index[#Headers],0)),
Table_Index[ID],$Q294,Table_Index[year],$R294)/COUNTIFS(Table_Index[Quarter],"&lt;&gt;''",Table_Index[ID],$Q294,Table_Index[year],$R294)</f>
        <v>1.41064E-2</v>
      </c>
      <c r="AC294" s="24">
        <f t="shared" si="18"/>
        <v>0.9987486499999999</v>
      </c>
      <c r="AD294">
        <f>COUNTIFS(Table_Index[Quarter],"&lt;&gt;''",Table_Index[ID],$Q294,Table_Index[year],$R294)</f>
        <v>4</v>
      </c>
      <c r="AE294" s="34">
        <f t="shared" si="19"/>
        <v>0.83031559867741622</v>
      </c>
    </row>
    <row r="295" spans="1:31" x14ac:dyDescent="0.3">
      <c r="A295">
        <v>9117</v>
      </c>
      <c r="B295">
        <v>2005</v>
      </c>
      <c r="C295">
        <v>1</v>
      </c>
      <c r="D295">
        <v>0.1229851</v>
      </c>
      <c r="E295">
        <v>0.19363620000000001</v>
      </c>
      <c r="F295">
        <v>0.1046682</v>
      </c>
      <c r="G295">
        <v>6.9342699999999993E-2</v>
      </c>
      <c r="H295">
        <v>7.8501000000000005E-3</v>
      </c>
      <c r="I295">
        <v>0.2355035</v>
      </c>
      <c r="J295">
        <v>0.13345199999999999</v>
      </c>
      <c r="K295">
        <v>5.4950800000000001E-2</v>
      </c>
      <c r="L295">
        <v>5.7567500000000001E-2</v>
      </c>
      <c r="M295">
        <v>2.0043999999999999E-2</v>
      </c>
      <c r="O295" t="str">
        <f>Table_Index[[#This Row],[ID]]&amp;Table_Index[[#This Row],[year]]</f>
        <v>91172005</v>
      </c>
      <c r="P295" t="str">
        <v>91752005</v>
      </c>
      <c r="Q295" t="str">
        <f t="shared" si="16"/>
        <v>9175</v>
      </c>
      <c r="R295" t="str">
        <f t="shared" si="17"/>
        <v>2005</v>
      </c>
      <c r="S295">
        <f>SUMIFS(INDEX(Table_Index[],,MATCH(S$12,Table_Index[#Headers],0)),
Table_Index[ID],$Q295,Table_Index[year],$R295)/COUNTIFS(Table_Index[Quarter],"&lt;&gt;''",Table_Index[ID],$Q295,Table_Index[year],$R295)</f>
        <v>0.10697422500000001</v>
      </c>
      <c r="T295">
        <f>SUMIFS(INDEX(Table_Index[],,MATCH(T$12,Table_Index[#Headers],0)),
Table_Index[ID],$Q295,Table_Index[year],$R295)/COUNTIFS(Table_Index[Quarter],"&lt;&gt;''",Table_Index[ID],$Q295,Table_Index[year],$R295)</f>
        <v>5.5810749999999999E-2</v>
      </c>
      <c r="U295">
        <f>SUMIFS(INDEX(Table_Index[],,MATCH(U$12,Table_Index[#Headers],0)),
Table_Index[ID],$Q295,Table_Index[year],$R295)/COUNTIFS(Table_Index[Quarter],"&lt;&gt;''",Table_Index[ID],$Q295,Table_Index[year],$R295)</f>
        <v>0.101098125</v>
      </c>
      <c r="V295">
        <f>SUMIFS(INDEX(Table_Index[],,MATCH(V$12,Table_Index[#Headers],0)),
Table_Index[ID],$Q295,Table_Index[year],$R295)/COUNTIFS(Table_Index[Quarter],"&lt;&gt;''",Table_Index[ID],$Q295,Table_Index[year],$R295)</f>
        <v>9.5436224999999986E-2</v>
      </c>
      <c r="W295">
        <f>SUMIFS(INDEX(Table_Index[],,MATCH(W$12,Table_Index[#Headers],0)),
Table_Index[ID],$Q295,Table_Index[year],$R295)/COUNTIFS(Table_Index[Quarter],"&lt;&gt;''",Table_Index[ID],$Q295,Table_Index[year],$R295)</f>
        <v>1.5807499999999999E-3</v>
      </c>
      <c r="X295">
        <f>SUMIFS(INDEX(Table_Index[],,MATCH(X$12,Table_Index[#Headers],0)),
Table_Index[ID],$Q295,Table_Index[year],$R295)/COUNTIFS(Table_Index[Quarter],"&lt;&gt;''",Table_Index[ID],$Q295,Table_Index[year],$R295)</f>
        <v>0.36614327499999999</v>
      </c>
      <c r="Y295">
        <f>SUMIFS(INDEX(Table_Index[],,MATCH(Y$12,Table_Index[#Headers],0)),
Table_Index[ID],$Q295,Table_Index[year],$R295)/COUNTIFS(Table_Index[Quarter],"&lt;&gt;''",Table_Index[ID],$Q295,Table_Index[year],$R295)</f>
        <v>0.11233844999999999</v>
      </c>
      <c r="Z295">
        <f>SUMIFS(INDEX(Table_Index[],,MATCH(Z$12,Table_Index[#Headers],0)),
Table_Index[ID],$Q295,Table_Index[year],$R295)/COUNTIFS(Table_Index[Quarter],"&lt;&gt;''",Table_Index[ID],$Q295,Table_Index[year],$R295)</f>
        <v>3.3810699999999999E-2</v>
      </c>
      <c r="AA295">
        <f>SUMIFS(INDEX(Table_Index[],,MATCH(AA$12,Table_Index[#Headers],0)),
Table_Index[ID],$Q295,Table_Index[year],$R295)/COUNTIFS(Table_Index[Quarter],"&lt;&gt;''",Table_Index[ID],$Q295,Table_Index[year],$R295)</f>
        <v>0.1193158</v>
      </c>
      <c r="AB295">
        <f>SUMIFS(INDEX(Table_Index[],,MATCH(AB$12,Table_Index[#Headers],0)),
Table_Index[ID],$Q295,Table_Index[year],$R295)/COUNTIFS(Table_Index[Quarter],"&lt;&gt;''",Table_Index[ID],$Q295,Table_Index[year],$R295)</f>
        <v>7.4917249999999994E-3</v>
      </c>
      <c r="AC295" s="24">
        <f t="shared" si="18"/>
        <v>1.0000000249999998</v>
      </c>
      <c r="AD295">
        <f>COUNTIFS(Table_Index[Quarter],"&lt;&gt;''",Table_Index[ID],$Q295,Table_Index[year],$R295)</f>
        <v>4</v>
      </c>
      <c r="AE295" s="34">
        <f t="shared" si="19"/>
        <v>0.80399389799502441</v>
      </c>
    </row>
    <row r="296" spans="1:31" x14ac:dyDescent="0.3">
      <c r="A296">
        <v>9117</v>
      </c>
      <c r="B296">
        <v>2005</v>
      </c>
      <c r="C296">
        <v>2</v>
      </c>
      <c r="D296">
        <v>0.16745750000000001</v>
      </c>
      <c r="E296">
        <v>3.5073199999999999E-2</v>
      </c>
      <c r="F296">
        <v>5.9418199999999997E-2</v>
      </c>
      <c r="G296">
        <v>0.1010935</v>
      </c>
      <c r="H296">
        <v>1.5473499999999999E-2</v>
      </c>
      <c r="I296">
        <v>0.22694449999999999</v>
      </c>
      <c r="J296">
        <v>0.2455127</v>
      </c>
      <c r="K296">
        <v>2.8471199999999999E-2</v>
      </c>
      <c r="L296">
        <v>0.1169108</v>
      </c>
      <c r="M296">
        <v>3.6449E-3</v>
      </c>
      <c r="O296" t="str">
        <f>Table_Index[[#This Row],[ID]]&amp;Table_Index[[#This Row],[year]]</f>
        <v>91172005</v>
      </c>
      <c r="P296" t="str">
        <v>91752006</v>
      </c>
      <c r="Q296" t="str">
        <f t="shared" si="16"/>
        <v>9175</v>
      </c>
      <c r="R296" t="str">
        <f t="shared" si="17"/>
        <v>2006</v>
      </c>
      <c r="S296">
        <f>SUMIFS(INDEX(Table_Index[],,MATCH(S$12,Table_Index[#Headers],0)),
Table_Index[ID],$Q296,Table_Index[year],$R296)/COUNTIFS(Table_Index[Quarter],"&lt;&gt;''",Table_Index[ID],$Q296,Table_Index[year],$R296)</f>
        <v>0.159174275</v>
      </c>
      <c r="T296">
        <f>SUMIFS(INDEX(Table_Index[],,MATCH(T$12,Table_Index[#Headers],0)),
Table_Index[ID],$Q296,Table_Index[year],$R296)/COUNTIFS(Table_Index[Quarter],"&lt;&gt;''",Table_Index[ID],$Q296,Table_Index[year],$R296)</f>
        <v>6.5456700000000007E-2</v>
      </c>
      <c r="U296">
        <f>SUMIFS(INDEX(Table_Index[],,MATCH(U$12,Table_Index[#Headers],0)),
Table_Index[ID],$Q296,Table_Index[year],$R296)/COUNTIFS(Table_Index[Quarter],"&lt;&gt;''",Table_Index[ID],$Q296,Table_Index[year],$R296)</f>
        <v>0.108398225</v>
      </c>
      <c r="V296">
        <f>SUMIFS(INDEX(Table_Index[],,MATCH(V$12,Table_Index[#Headers],0)),
Table_Index[ID],$Q296,Table_Index[year],$R296)/COUNTIFS(Table_Index[Quarter],"&lt;&gt;''",Table_Index[ID],$Q296,Table_Index[year],$R296)</f>
        <v>5.7758225000000003E-2</v>
      </c>
      <c r="W296">
        <f>SUMIFS(INDEX(Table_Index[],,MATCH(W$12,Table_Index[#Headers],0)),
Table_Index[ID],$Q296,Table_Index[year],$R296)/COUNTIFS(Table_Index[Quarter],"&lt;&gt;''",Table_Index[ID],$Q296,Table_Index[year],$R296)</f>
        <v>1.4962E-2</v>
      </c>
      <c r="X296">
        <f>SUMIFS(INDEX(Table_Index[],,MATCH(X$12,Table_Index[#Headers],0)),
Table_Index[ID],$Q296,Table_Index[year],$R296)/COUNTIFS(Table_Index[Quarter],"&lt;&gt;''",Table_Index[ID],$Q296,Table_Index[year],$R296)</f>
        <v>0.36301185000000002</v>
      </c>
      <c r="Y296">
        <f>SUMIFS(INDEX(Table_Index[],,MATCH(Y$12,Table_Index[#Headers],0)),
Table_Index[ID],$Q296,Table_Index[year],$R296)/COUNTIFS(Table_Index[Quarter],"&lt;&gt;''",Table_Index[ID],$Q296,Table_Index[year],$R296)</f>
        <v>7.1371750000000012E-2</v>
      </c>
      <c r="Z296">
        <f>SUMIFS(INDEX(Table_Index[],,MATCH(Z$12,Table_Index[#Headers],0)),
Table_Index[ID],$Q296,Table_Index[year],$R296)/COUNTIFS(Table_Index[Quarter],"&lt;&gt;''",Table_Index[ID],$Q296,Table_Index[year],$R296)</f>
        <v>4.4088725000000009E-2</v>
      </c>
      <c r="AA296">
        <f>SUMIFS(INDEX(Table_Index[],,MATCH(AA$12,Table_Index[#Headers],0)),
Table_Index[ID],$Q296,Table_Index[year],$R296)/COUNTIFS(Table_Index[Quarter],"&lt;&gt;''",Table_Index[ID],$Q296,Table_Index[year],$R296)</f>
        <v>0.11005047500000001</v>
      </c>
      <c r="AB296">
        <f>SUMIFS(INDEX(Table_Index[],,MATCH(AB$12,Table_Index[#Headers],0)),
Table_Index[ID],$Q296,Table_Index[year],$R296)/COUNTIFS(Table_Index[Quarter],"&lt;&gt;''",Table_Index[ID],$Q296,Table_Index[year],$R296)</f>
        <v>5.7277750000000001E-3</v>
      </c>
      <c r="AC296" s="24">
        <f t="shared" si="18"/>
        <v>1.0000000000000002</v>
      </c>
      <c r="AD296">
        <f>COUNTIFS(Table_Index[Quarter],"&lt;&gt;''",Table_Index[ID],$Q296,Table_Index[year],$R296)</f>
        <v>4</v>
      </c>
      <c r="AE296" s="34">
        <f t="shared" si="19"/>
        <v>0.80410966135624617</v>
      </c>
    </row>
    <row r="297" spans="1:31" x14ac:dyDescent="0.3">
      <c r="A297">
        <v>9117</v>
      </c>
      <c r="B297">
        <v>2005</v>
      </c>
      <c r="C297">
        <v>3</v>
      </c>
      <c r="D297">
        <v>0.1176276</v>
      </c>
      <c r="E297">
        <v>9.0894000000000003E-2</v>
      </c>
      <c r="F297">
        <v>8.9022699999999996E-2</v>
      </c>
      <c r="G297">
        <v>0.1727351</v>
      </c>
      <c r="H297">
        <v>1.6040100000000002E-2</v>
      </c>
      <c r="I297">
        <v>0.26421650000000002</v>
      </c>
      <c r="J297">
        <v>0.1336677</v>
      </c>
      <c r="K297">
        <v>5.2264100000000001E-2</v>
      </c>
      <c r="L297">
        <v>5.5605799999999997E-2</v>
      </c>
      <c r="M297">
        <v>7.9264999999999995E-3</v>
      </c>
      <c r="O297" t="str">
        <f>Table_Index[[#This Row],[ID]]&amp;Table_Index[[#This Row],[year]]</f>
        <v>91172005</v>
      </c>
      <c r="P297" t="str">
        <v>91752007</v>
      </c>
      <c r="Q297" t="str">
        <f t="shared" si="16"/>
        <v>9175</v>
      </c>
      <c r="R297" t="str">
        <f t="shared" si="17"/>
        <v>2007</v>
      </c>
      <c r="S297">
        <f>SUMIFS(INDEX(Table_Index[],,MATCH(S$12,Table_Index[#Headers],0)),
Table_Index[ID],$Q297,Table_Index[year],$R297)/COUNTIFS(Table_Index[Quarter],"&lt;&gt;''",Table_Index[ID],$Q297,Table_Index[year],$R297)</f>
        <v>0.100203975</v>
      </c>
      <c r="T297">
        <f>SUMIFS(INDEX(Table_Index[],,MATCH(T$12,Table_Index[#Headers],0)),
Table_Index[ID],$Q297,Table_Index[year],$R297)/COUNTIFS(Table_Index[Quarter],"&lt;&gt;''",Table_Index[ID],$Q297,Table_Index[year],$R297)</f>
        <v>0.11946480000000001</v>
      </c>
      <c r="U297">
        <f>SUMIFS(INDEX(Table_Index[],,MATCH(U$12,Table_Index[#Headers],0)),
Table_Index[ID],$Q297,Table_Index[year],$R297)/COUNTIFS(Table_Index[Quarter],"&lt;&gt;''",Table_Index[ID],$Q297,Table_Index[year],$R297)</f>
        <v>7.9532474999999991E-2</v>
      </c>
      <c r="V297">
        <f>SUMIFS(INDEX(Table_Index[],,MATCH(V$12,Table_Index[#Headers],0)),
Table_Index[ID],$Q297,Table_Index[year],$R297)/COUNTIFS(Table_Index[Quarter],"&lt;&gt;''",Table_Index[ID],$Q297,Table_Index[year],$R297)</f>
        <v>7.1509199999999995E-2</v>
      </c>
      <c r="W297">
        <f>SUMIFS(INDEX(Table_Index[],,MATCH(W$12,Table_Index[#Headers],0)),
Table_Index[ID],$Q297,Table_Index[year],$R297)/COUNTIFS(Table_Index[Quarter],"&lt;&gt;''",Table_Index[ID],$Q297,Table_Index[year],$R297)</f>
        <v>1.9052525000000001E-2</v>
      </c>
      <c r="X297">
        <f>SUMIFS(INDEX(Table_Index[],,MATCH(X$12,Table_Index[#Headers],0)),
Table_Index[ID],$Q297,Table_Index[year],$R297)/COUNTIFS(Table_Index[Quarter],"&lt;&gt;''",Table_Index[ID],$Q297,Table_Index[year],$R297)</f>
        <v>0.34914095000000001</v>
      </c>
      <c r="Y297">
        <f>SUMIFS(INDEX(Table_Index[],,MATCH(Y$12,Table_Index[#Headers],0)),
Table_Index[ID],$Q297,Table_Index[year],$R297)/COUNTIFS(Table_Index[Quarter],"&lt;&gt;''",Table_Index[ID],$Q297,Table_Index[year],$R297)</f>
        <v>7.8589775000000001E-2</v>
      </c>
      <c r="Z297">
        <f>SUMIFS(INDEX(Table_Index[],,MATCH(Z$12,Table_Index[#Headers],0)),
Table_Index[ID],$Q297,Table_Index[year],$R297)/COUNTIFS(Table_Index[Quarter],"&lt;&gt;''",Table_Index[ID],$Q297,Table_Index[year],$R297)</f>
        <v>9.8606774999999994E-2</v>
      </c>
      <c r="AA297">
        <f>SUMIFS(INDEX(Table_Index[],,MATCH(AA$12,Table_Index[#Headers],0)),
Table_Index[ID],$Q297,Table_Index[year],$R297)/COUNTIFS(Table_Index[Quarter],"&lt;&gt;''",Table_Index[ID],$Q297,Table_Index[year],$R297)</f>
        <v>7.9228424999999991E-2</v>
      </c>
      <c r="AB297">
        <f>SUMIFS(INDEX(Table_Index[],,MATCH(AB$12,Table_Index[#Headers],0)),
Table_Index[ID],$Q297,Table_Index[year],$R297)/COUNTIFS(Table_Index[Quarter],"&lt;&gt;''",Table_Index[ID],$Q297,Table_Index[year],$R297)</f>
        <v>4.6711000000000001E-3</v>
      </c>
      <c r="AC297" s="24">
        <f t="shared" si="18"/>
        <v>1</v>
      </c>
      <c r="AD297">
        <f>COUNTIFS(Table_Index[Quarter],"&lt;&gt;''",Table_Index[ID],$Q297,Table_Index[year],$R297)</f>
        <v>4</v>
      </c>
      <c r="AE297" s="34">
        <f t="shared" si="19"/>
        <v>0.81978733170147378</v>
      </c>
    </row>
    <row r="298" spans="1:31" x14ac:dyDescent="0.3">
      <c r="A298">
        <v>9117</v>
      </c>
      <c r="B298">
        <v>2005</v>
      </c>
      <c r="C298">
        <v>4</v>
      </c>
      <c r="D298">
        <v>0.15203230000000001</v>
      </c>
      <c r="E298">
        <v>0.18243880000000001</v>
      </c>
      <c r="F298">
        <v>0.1331803</v>
      </c>
      <c r="G298">
        <v>0.1170649</v>
      </c>
      <c r="H298">
        <v>1.7787799999999999E-2</v>
      </c>
      <c r="I298">
        <v>0</v>
      </c>
      <c r="J298">
        <v>0.23108909999999999</v>
      </c>
      <c r="K298">
        <v>8.4529999999999994E-2</v>
      </c>
      <c r="L298">
        <v>7.6016200000000006E-2</v>
      </c>
      <c r="M298">
        <v>5.8608000000000002E-3</v>
      </c>
      <c r="O298" t="str">
        <f>Table_Index[[#This Row],[ID]]&amp;Table_Index[[#This Row],[year]]</f>
        <v>91172005</v>
      </c>
      <c r="P298" t="str">
        <v>91752008</v>
      </c>
      <c r="Q298" t="str">
        <f t="shared" si="16"/>
        <v>9175</v>
      </c>
      <c r="R298" t="str">
        <f t="shared" si="17"/>
        <v>2008</v>
      </c>
      <c r="S298">
        <f>SUMIFS(INDEX(Table_Index[],,MATCH(S$12,Table_Index[#Headers],0)),
Table_Index[ID],$Q298,Table_Index[year],$R298)/COUNTIFS(Table_Index[Quarter],"&lt;&gt;''",Table_Index[ID],$Q298,Table_Index[year],$R298)</f>
        <v>9.3236374999999996E-2</v>
      </c>
      <c r="T298">
        <f>SUMIFS(INDEX(Table_Index[],,MATCH(T$12,Table_Index[#Headers],0)),
Table_Index[ID],$Q298,Table_Index[year],$R298)/COUNTIFS(Table_Index[Quarter],"&lt;&gt;''",Table_Index[ID],$Q298,Table_Index[year],$R298)</f>
        <v>0.11707197499999999</v>
      </c>
      <c r="U298">
        <f>SUMIFS(INDEX(Table_Index[],,MATCH(U$12,Table_Index[#Headers],0)),
Table_Index[ID],$Q298,Table_Index[year],$R298)/COUNTIFS(Table_Index[Quarter],"&lt;&gt;''",Table_Index[ID],$Q298,Table_Index[year],$R298)</f>
        <v>0.10599495</v>
      </c>
      <c r="V298">
        <f>SUMIFS(INDEX(Table_Index[],,MATCH(V$12,Table_Index[#Headers],0)),
Table_Index[ID],$Q298,Table_Index[year],$R298)/COUNTIFS(Table_Index[Quarter],"&lt;&gt;''",Table_Index[ID],$Q298,Table_Index[year],$R298)</f>
        <v>0.11870145000000001</v>
      </c>
      <c r="W298">
        <f>SUMIFS(INDEX(Table_Index[],,MATCH(W$12,Table_Index[#Headers],0)),
Table_Index[ID],$Q298,Table_Index[year],$R298)/COUNTIFS(Table_Index[Quarter],"&lt;&gt;''",Table_Index[ID],$Q298,Table_Index[year],$R298)</f>
        <v>1.1005974999999999E-2</v>
      </c>
      <c r="X298">
        <f>SUMIFS(INDEX(Table_Index[],,MATCH(X$12,Table_Index[#Headers],0)),
Table_Index[ID],$Q298,Table_Index[year],$R298)/COUNTIFS(Table_Index[Quarter],"&lt;&gt;''",Table_Index[ID],$Q298,Table_Index[year],$R298)</f>
        <v>0.30154927500000001</v>
      </c>
      <c r="Y298">
        <f>SUMIFS(INDEX(Table_Index[],,MATCH(Y$12,Table_Index[#Headers],0)),
Table_Index[ID],$Q298,Table_Index[year],$R298)/COUNTIFS(Table_Index[Quarter],"&lt;&gt;''",Table_Index[ID],$Q298,Table_Index[year],$R298)</f>
        <v>0.1073413</v>
      </c>
      <c r="Z298">
        <f>SUMIFS(INDEX(Table_Index[],,MATCH(Z$12,Table_Index[#Headers],0)),
Table_Index[ID],$Q298,Table_Index[year],$R298)/COUNTIFS(Table_Index[Quarter],"&lt;&gt;''",Table_Index[ID],$Q298,Table_Index[year],$R298)</f>
        <v>6.1365900000000001E-2</v>
      </c>
      <c r="AA298">
        <f>SUMIFS(INDEX(Table_Index[],,MATCH(AA$12,Table_Index[#Headers],0)),
Table_Index[ID],$Q298,Table_Index[year],$R298)/COUNTIFS(Table_Index[Quarter],"&lt;&gt;''",Table_Index[ID],$Q298,Table_Index[year],$R298)</f>
        <v>8.0605425000000008E-2</v>
      </c>
      <c r="AB298">
        <f>SUMIFS(INDEX(Table_Index[],,MATCH(AB$12,Table_Index[#Headers],0)),
Table_Index[ID],$Q298,Table_Index[year],$R298)/COUNTIFS(Table_Index[Quarter],"&lt;&gt;''",Table_Index[ID],$Q298,Table_Index[year],$R298)</f>
        <v>3.1273500000000001E-3</v>
      </c>
      <c r="AC298" s="24">
        <f t="shared" si="18"/>
        <v>0.99999997499999993</v>
      </c>
      <c r="AD298">
        <f>COUNTIFS(Table_Index[Quarter],"&lt;&gt;''",Table_Index[ID],$Q298,Table_Index[year],$R298)</f>
        <v>4</v>
      </c>
      <c r="AE298" s="34">
        <f t="shared" si="19"/>
        <v>0.83942812742417439</v>
      </c>
    </row>
    <row r="299" spans="1:31" x14ac:dyDescent="0.3">
      <c r="A299">
        <v>9118</v>
      </c>
      <c r="B299">
        <v>2003</v>
      </c>
      <c r="C299">
        <v>1</v>
      </c>
      <c r="D299">
        <v>0</v>
      </c>
      <c r="E299">
        <v>0.31928479999999998</v>
      </c>
      <c r="F299">
        <v>0.1021711</v>
      </c>
      <c r="G299">
        <v>4.5976999999999997E-2</v>
      </c>
      <c r="H299">
        <v>0</v>
      </c>
      <c r="I299">
        <v>0.40868460000000001</v>
      </c>
      <c r="J299">
        <v>6.8965499999999999E-2</v>
      </c>
      <c r="K299">
        <v>5.1085600000000002E-2</v>
      </c>
      <c r="L299">
        <v>0</v>
      </c>
      <c r="M299">
        <v>3.8314E-3</v>
      </c>
      <c r="O299" t="str">
        <f>Table_Index[[#This Row],[ID]]&amp;Table_Index[[#This Row],[year]]</f>
        <v>91182003</v>
      </c>
      <c r="P299" t="str">
        <v>91752009</v>
      </c>
      <c r="Q299" t="str">
        <f t="shared" si="16"/>
        <v>9175</v>
      </c>
      <c r="R299" t="str">
        <f t="shared" si="17"/>
        <v>2009</v>
      </c>
      <c r="S299">
        <f>SUMIFS(INDEX(Table_Index[],,MATCH(S$12,Table_Index[#Headers],0)),
Table_Index[ID],$Q299,Table_Index[year],$R299)/COUNTIFS(Table_Index[Quarter],"&lt;&gt;''",Table_Index[ID],$Q299,Table_Index[year],$R299)</f>
        <v>9.2328624999999998E-2</v>
      </c>
      <c r="T299">
        <f>SUMIFS(INDEX(Table_Index[],,MATCH(T$12,Table_Index[#Headers],0)),
Table_Index[ID],$Q299,Table_Index[year],$R299)/COUNTIFS(Table_Index[Quarter],"&lt;&gt;''",Table_Index[ID],$Q299,Table_Index[year],$R299)</f>
        <v>7.3208425000000008E-2</v>
      </c>
      <c r="U299">
        <f>SUMIFS(INDEX(Table_Index[],,MATCH(U$12,Table_Index[#Headers],0)),
Table_Index[ID],$Q299,Table_Index[year],$R299)/COUNTIFS(Table_Index[Quarter],"&lt;&gt;''",Table_Index[ID],$Q299,Table_Index[year],$R299)</f>
        <v>6.4456899999999998E-2</v>
      </c>
      <c r="V299">
        <f>SUMIFS(INDEX(Table_Index[],,MATCH(V$12,Table_Index[#Headers],0)),
Table_Index[ID],$Q299,Table_Index[year],$R299)/COUNTIFS(Table_Index[Quarter],"&lt;&gt;''",Table_Index[ID],$Q299,Table_Index[year],$R299)</f>
        <v>0.143850125</v>
      </c>
      <c r="W299">
        <f>SUMIFS(INDEX(Table_Index[],,MATCH(W$12,Table_Index[#Headers],0)),
Table_Index[ID],$Q299,Table_Index[year],$R299)/COUNTIFS(Table_Index[Quarter],"&lt;&gt;''",Table_Index[ID],$Q299,Table_Index[year],$R299)</f>
        <v>3.065025E-2</v>
      </c>
      <c r="X299">
        <f>SUMIFS(INDEX(Table_Index[],,MATCH(X$12,Table_Index[#Headers],0)),
Table_Index[ID],$Q299,Table_Index[year],$R299)/COUNTIFS(Table_Index[Quarter],"&lt;&gt;''",Table_Index[ID],$Q299,Table_Index[year],$R299)</f>
        <v>0.370777525</v>
      </c>
      <c r="Y299">
        <f>SUMIFS(INDEX(Table_Index[],,MATCH(Y$12,Table_Index[#Headers],0)),
Table_Index[ID],$Q299,Table_Index[year],$R299)/COUNTIFS(Table_Index[Quarter],"&lt;&gt;''",Table_Index[ID],$Q299,Table_Index[year],$R299)</f>
        <v>0.13132812499999999</v>
      </c>
      <c r="Z299">
        <f>SUMIFS(INDEX(Table_Index[],,MATCH(Z$12,Table_Index[#Headers],0)),
Table_Index[ID],$Q299,Table_Index[year],$R299)/COUNTIFS(Table_Index[Quarter],"&lt;&gt;''",Table_Index[ID],$Q299,Table_Index[year],$R299)</f>
        <v>2.8629225000000001E-2</v>
      </c>
      <c r="AA299">
        <f>SUMIFS(INDEX(Table_Index[],,MATCH(AA$12,Table_Index[#Headers],0)),
Table_Index[ID],$Q299,Table_Index[year],$R299)/COUNTIFS(Table_Index[Quarter],"&lt;&gt;''",Table_Index[ID],$Q299,Table_Index[year],$R299)</f>
        <v>5.9571199999999998E-2</v>
      </c>
      <c r="AB299">
        <f>SUMIFS(INDEX(Table_Index[],,MATCH(AB$12,Table_Index[#Headers],0)),
Table_Index[ID],$Q299,Table_Index[year],$R299)/COUNTIFS(Table_Index[Quarter],"&lt;&gt;''",Table_Index[ID],$Q299,Table_Index[year],$R299)</f>
        <v>5.1996500000000001E-3</v>
      </c>
      <c r="AC299" s="24">
        <f t="shared" si="18"/>
        <v>1.0000000500000001</v>
      </c>
      <c r="AD299">
        <f>COUNTIFS(Table_Index[Quarter],"&lt;&gt;''",Table_Index[ID],$Q299,Table_Index[year],$R299)</f>
        <v>4</v>
      </c>
      <c r="AE299" s="34">
        <f t="shared" si="19"/>
        <v>0.8012105170546362</v>
      </c>
    </row>
    <row r="300" spans="1:31" x14ac:dyDescent="0.3">
      <c r="A300">
        <v>9118</v>
      </c>
      <c r="B300">
        <v>2003</v>
      </c>
      <c r="C300">
        <v>2</v>
      </c>
      <c r="D300">
        <v>3.0379699999999999E-2</v>
      </c>
      <c r="E300">
        <v>4.3399600000000003E-2</v>
      </c>
      <c r="F300">
        <v>4.6292899999999998E-2</v>
      </c>
      <c r="G300">
        <v>0.18083179999999999</v>
      </c>
      <c r="H300">
        <v>0</v>
      </c>
      <c r="I300">
        <v>0.4224231</v>
      </c>
      <c r="J300">
        <v>0.19963829999999999</v>
      </c>
      <c r="K300">
        <v>4.3399600000000003E-2</v>
      </c>
      <c r="L300">
        <v>3.0379699999999999E-2</v>
      </c>
      <c r="M300">
        <v>3.2550000000000001E-3</v>
      </c>
      <c r="O300" t="str">
        <f>Table_Index[[#This Row],[ID]]&amp;Table_Index[[#This Row],[year]]</f>
        <v>91182003</v>
      </c>
      <c r="P300" t="str">
        <v>91752010</v>
      </c>
      <c r="Q300" t="str">
        <f t="shared" si="16"/>
        <v>9175</v>
      </c>
      <c r="R300" t="str">
        <f t="shared" si="17"/>
        <v>2010</v>
      </c>
      <c r="S300">
        <f>SUMIFS(INDEX(Table_Index[],,MATCH(S$12,Table_Index[#Headers],0)),
Table_Index[ID],$Q300,Table_Index[year],$R300)/COUNTIFS(Table_Index[Quarter],"&lt;&gt;''",Table_Index[ID],$Q300,Table_Index[year],$R300)</f>
        <v>9.0466774999999999E-2</v>
      </c>
      <c r="T300">
        <f>SUMIFS(INDEX(Table_Index[],,MATCH(T$12,Table_Index[#Headers],0)),
Table_Index[ID],$Q300,Table_Index[year],$R300)/COUNTIFS(Table_Index[Quarter],"&lt;&gt;''",Table_Index[ID],$Q300,Table_Index[year],$R300)</f>
        <v>4.4907475000000002E-2</v>
      </c>
      <c r="U300">
        <f>SUMIFS(INDEX(Table_Index[],,MATCH(U$12,Table_Index[#Headers],0)),
Table_Index[ID],$Q300,Table_Index[year],$R300)/COUNTIFS(Table_Index[Quarter],"&lt;&gt;''",Table_Index[ID],$Q300,Table_Index[year],$R300)</f>
        <v>0.103673975</v>
      </c>
      <c r="V300">
        <f>SUMIFS(INDEX(Table_Index[],,MATCH(V$12,Table_Index[#Headers],0)),
Table_Index[ID],$Q300,Table_Index[year],$R300)/COUNTIFS(Table_Index[Quarter],"&lt;&gt;''",Table_Index[ID],$Q300,Table_Index[year],$R300)</f>
        <v>0.13018394999999999</v>
      </c>
      <c r="W300">
        <f>SUMIFS(INDEX(Table_Index[],,MATCH(W$12,Table_Index[#Headers],0)),
Table_Index[ID],$Q300,Table_Index[year],$R300)/COUNTIFS(Table_Index[Quarter],"&lt;&gt;''",Table_Index[ID],$Q300,Table_Index[year],$R300)</f>
        <v>3.1434125E-2</v>
      </c>
      <c r="X300">
        <f>SUMIFS(INDEX(Table_Index[],,MATCH(X$12,Table_Index[#Headers],0)),
Table_Index[ID],$Q300,Table_Index[year],$R300)/COUNTIFS(Table_Index[Quarter],"&lt;&gt;''",Table_Index[ID],$Q300,Table_Index[year],$R300)</f>
        <v>0.31581487499999999</v>
      </c>
      <c r="Y300">
        <f>SUMIFS(INDEX(Table_Index[],,MATCH(Y$12,Table_Index[#Headers],0)),
Table_Index[ID],$Q300,Table_Index[year],$R300)/COUNTIFS(Table_Index[Quarter],"&lt;&gt;''",Table_Index[ID],$Q300,Table_Index[year],$R300)</f>
        <v>0.18039807499999999</v>
      </c>
      <c r="Z300">
        <f>SUMIFS(INDEX(Table_Index[],,MATCH(Z$12,Table_Index[#Headers],0)),
Table_Index[ID],$Q300,Table_Index[year],$R300)/COUNTIFS(Table_Index[Quarter],"&lt;&gt;''",Table_Index[ID],$Q300,Table_Index[year],$R300)</f>
        <v>1.7251200000000001E-2</v>
      </c>
      <c r="AA300">
        <f>SUMIFS(INDEX(Table_Index[],,MATCH(AA$12,Table_Index[#Headers],0)),
Table_Index[ID],$Q300,Table_Index[year],$R300)/COUNTIFS(Table_Index[Quarter],"&lt;&gt;''",Table_Index[ID],$Q300,Table_Index[year],$R300)</f>
        <v>7.9468974999999997E-2</v>
      </c>
      <c r="AB300">
        <f>SUMIFS(INDEX(Table_Index[],,MATCH(AB$12,Table_Index[#Headers],0)),
Table_Index[ID],$Q300,Table_Index[year],$R300)/COUNTIFS(Table_Index[Quarter],"&lt;&gt;''",Table_Index[ID],$Q300,Table_Index[year],$R300)</f>
        <v>6.4004999999999999E-3</v>
      </c>
      <c r="AC300" s="24">
        <f t="shared" si="18"/>
        <v>0.99999992500000001</v>
      </c>
      <c r="AD300">
        <f>COUNTIFS(Table_Index[Quarter],"&lt;&gt;''",Table_Index[ID],$Q300,Table_Index[year],$R300)</f>
        <v>4</v>
      </c>
      <c r="AE300" s="34">
        <f t="shared" si="19"/>
        <v>0.8221784341415932</v>
      </c>
    </row>
    <row r="301" spans="1:31" x14ac:dyDescent="0.3">
      <c r="A301">
        <v>9118</v>
      </c>
      <c r="B301">
        <v>2003</v>
      </c>
      <c r="C301">
        <v>3</v>
      </c>
      <c r="D301">
        <v>5.9401999999999996E-3</v>
      </c>
      <c r="E301">
        <v>0</v>
      </c>
      <c r="F301">
        <v>3.8254999999999999E-3</v>
      </c>
      <c r="G301">
        <v>2.7325000000000001E-3</v>
      </c>
      <c r="H301">
        <v>0</v>
      </c>
      <c r="I301">
        <v>1.50288E-2</v>
      </c>
      <c r="J301">
        <v>4.6452999999999998E-3</v>
      </c>
      <c r="K301">
        <v>0.96029500000000001</v>
      </c>
      <c r="L301">
        <v>7.2867000000000001E-3</v>
      </c>
      <c r="M301">
        <v>2.4590000000000001E-4</v>
      </c>
      <c r="O301" t="str">
        <f>Table_Index[[#This Row],[ID]]&amp;Table_Index[[#This Row],[year]]</f>
        <v>91182003</v>
      </c>
      <c r="P301" t="str">
        <v>91752011</v>
      </c>
      <c r="Q301" t="str">
        <f t="shared" si="16"/>
        <v>9175</v>
      </c>
      <c r="R301" t="str">
        <f t="shared" si="17"/>
        <v>2011</v>
      </c>
      <c r="S301">
        <f>SUMIFS(INDEX(Table_Index[],,MATCH(S$12,Table_Index[#Headers],0)),
Table_Index[ID],$Q301,Table_Index[year],$R301)/COUNTIFS(Table_Index[Quarter],"&lt;&gt;''",Table_Index[ID],$Q301,Table_Index[year],$R301)</f>
        <v>6.4299600000000012E-2</v>
      </c>
      <c r="T301">
        <f>SUMIFS(INDEX(Table_Index[],,MATCH(T$12,Table_Index[#Headers],0)),
Table_Index[ID],$Q301,Table_Index[year],$R301)/COUNTIFS(Table_Index[Quarter],"&lt;&gt;''",Table_Index[ID],$Q301,Table_Index[year],$R301)</f>
        <v>4.1233775E-2</v>
      </c>
      <c r="U301">
        <f>SUMIFS(INDEX(Table_Index[],,MATCH(U$12,Table_Index[#Headers],0)),
Table_Index[ID],$Q301,Table_Index[year],$R301)/COUNTIFS(Table_Index[Quarter],"&lt;&gt;''",Table_Index[ID],$Q301,Table_Index[year],$R301)</f>
        <v>9.8707599999999993E-2</v>
      </c>
      <c r="V301">
        <f>SUMIFS(INDEX(Table_Index[],,MATCH(V$12,Table_Index[#Headers],0)),
Table_Index[ID],$Q301,Table_Index[year],$R301)/COUNTIFS(Table_Index[Quarter],"&lt;&gt;''",Table_Index[ID],$Q301,Table_Index[year],$R301)</f>
        <v>0.16234947499999999</v>
      </c>
      <c r="W301">
        <f>SUMIFS(INDEX(Table_Index[],,MATCH(W$12,Table_Index[#Headers],0)),
Table_Index[ID],$Q301,Table_Index[year],$R301)/COUNTIFS(Table_Index[Quarter],"&lt;&gt;''",Table_Index[ID],$Q301,Table_Index[year],$R301)</f>
        <v>4.5450075E-2</v>
      </c>
      <c r="X301">
        <f>SUMIFS(INDEX(Table_Index[],,MATCH(X$12,Table_Index[#Headers],0)),
Table_Index[ID],$Q301,Table_Index[year],$R301)/COUNTIFS(Table_Index[Quarter],"&lt;&gt;''",Table_Index[ID],$Q301,Table_Index[year],$R301)</f>
        <v>0.34049657499999997</v>
      </c>
      <c r="Y301">
        <f>SUMIFS(INDEX(Table_Index[],,MATCH(Y$12,Table_Index[#Headers],0)),
Table_Index[ID],$Q301,Table_Index[year],$R301)/COUNTIFS(Table_Index[Quarter],"&lt;&gt;''",Table_Index[ID],$Q301,Table_Index[year],$R301)</f>
        <v>0.14165847500000001</v>
      </c>
      <c r="Z301">
        <f>SUMIFS(INDEX(Table_Index[],,MATCH(Z$12,Table_Index[#Headers],0)),
Table_Index[ID],$Q301,Table_Index[year],$R301)/COUNTIFS(Table_Index[Quarter],"&lt;&gt;''",Table_Index[ID],$Q301,Table_Index[year],$R301)</f>
        <v>3.7081299999999998E-2</v>
      </c>
      <c r="AA301">
        <f>SUMIFS(INDEX(Table_Index[],,MATCH(AA$12,Table_Index[#Headers],0)),
Table_Index[ID],$Q301,Table_Index[year],$R301)/COUNTIFS(Table_Index[Quarter],"&lt;&gt;''",Table_Index[ID],$Q301,Table_Index[year],$R301)</f>
        <v>6.4992074999999996E-2</v>
      </c>
      <c r="AB301">
        <f>SUMIFS(INDEX(Table_Index[],,MATCH(AB$12,Table_Index[#Headers],0)),
Table_Index[ID],$Q301,Table_Index[year],$R301)/COUNTIFS(Table_Index[Quarter],"&lt;&gt;''",Table_Index[ID],$Q301,Table_Index[year],$R301)</f>
        <v>3.7310500000000001E-3</v>
      </c>
      <c r="AC301" s="24">
        <f t="shared" si="18"/>
        <v>0.99999999999999989</v>
      </c>
      <c r="AD301">
        <f>COUNTIFS(Table_Index[Quarter],"&lt;&gt;''",Table_Index[ID],$Q301,Table_Index[year],$R301)</f>
        <v>4</v>
      </c>
      <c r="AE301" s="34">
        <f t="shared" si="19"/>
        <v>0.81438113110839372</v>
      </c>
    </row>
    <row r="302" spans="1:31" x14ac:dyDescent="0.3">
      <c r="A302">
        <v>9118</v>
      </c>
      <c r="B302">
        <v>2003</v>
      </c>
      <c r="C302">
        <v>4</v>
      </c>
      <c r="D302">
        <v>0.34580640000000001</v>
      </c>
      <c r="E302">
        <v>7.7419399999999999E-2</v>
      </c>
      <c r="F302">
        <v>0.10322580000000001</v>
      </c>
      <c r="G302">
        <v>4.6451600000000003E-2</v>
      </c>
      <c r="H302">
        <v>0.123871</v>
      </c>
      <c r="I302">
        <v>0</v>
      </c>
      <c r="J302">
        <v>0.2167742</v>
      </c>
      <c r="K302">
        <v>2.58065E-2</v>
      </c>
      <c r="L302">
        <v>4.6451600000000003E-2</v>
      </c>
      <c r="M302">
        <v>1.41935E-2</v>
      </c>
      <c r="O302" t="str">
        <f>Table_Index[[#This Row],[ID]]&amp;Table_Index[[#This Row],[year]]</f>
        <v>91182003</v>
      </c>
      <c r="P302" t="str">
        <v>91752012</v>
      </c>
      <c r="Q302" t="str">
        <f t="shared" si="16"/>
        <v>9175</v>
      </c>
      <c r="R302" t="str">
        <f t="shared" si="17"/>
        <v>2012</v>
      </c>
      <c r="S302">
        <f>SUMIFS(INDEX(Table_Index[],,MATCH(S$12,Table_Index[#Headers],0)),
Table_Index[ID],$Q302,Table_Index[year],$R302)/COUNTIFS(Table_Index[Quarter],"&lt;&gt;''",Table_Index[ID],$Q302,Table_Index[year],$R302)</f>
        <v>5.9591875000000002E-2</v>
      </c>
      <c r="T302">
        <f>SUMIFS(INDEX(Table_Index[],,MATCH(T$12,Table_Index[#Headers],0)),
Table_Index[ID],$Q302,Table_Index[year],$R302)/COUNTIFS(Table_Index[Quarter],"&lt;&gt;''",Table_Index[ID],$Q302,Table_Index[year],$R302)</f>
        <v>6.6905124999999996E-2</v>
      </c>
      <c r="U302">
        <f>SUMIFS(INDEX(Table_Index[],,MATCH(U$12,Table_Index[#Headers],0)),
Table_Index[ID],$Q302,Table_Index[year],$R302)/COUNTIFS(Table_Index[Quarter],"&lt;&gt;''",Table_Index[ID],$Q302,Table_Index[year],$R302)</f>
        <v>8.9588124999999991E-2</v>
      </c>
      <c r="V302">
        <f>SUMIFS(INDEX(Table_Index[],,MATCH(V$12,Table_Index[#Headers],0)),
Table_Index[ID],$Q302,Table_Index[year],$R302)/COUNTIFS(Table_Index[Quarter],"&lt;&gt;''",Table_Index[ID],$Q302,Table_Index[year],$R302)</f>
        <v>0.15706429999999999</v>
      </c>
      <c r="W302">
        <f>SUMIFS(INDEX(Table_Index[],,MATCH(W$12,Table_Index[#Headers],0)),
Table_Index[ID],$Q302,Table_Index[year],$R302)/COUNTIFS(Table_Index[Quarter],"&lt;&gt;''",Table_Index[ID],$Q302,Table_Index[year],$R302)</f>
        <v>2.5686300000000002E-2</v>
      </c>
      <c r="X302">
        <f>SUMIFS(INDEX(Table_Index[],,MATCH(X$12,Table_Index[#Headers],0)),
Table_Index[ID],$Q302,Table_Index[year],$R302)/COUNTIFS(Table_Index[Quarter],"&lt;&gt;''",Table_Index[ID],$Q302,Table_Index[year],$R302)</f>
        <v>0.40599197500000006</v>
      </c>
      <c r="Y302">
        <f>SUMIFS(INDEX(Table_Index[],,MATCH(Y$12,Table_Index[#Headers],0)),
Table_Index[ID],$Q302,Table_Index[year],$R302)/COUNTIFS(Table_Index[Quarter],"&lt;&gt;''",Table_Index[ID],$Q302,Table_Index[year],$R302)</f>
        <v>7.9213599999999995E-2</v>
      </c>
      <c r="Z302">
        <f>SUMIFS(INDEX(Table_Index[],,MATCH(Z$12,Table_Index[#Headers],0)),
Table_Index[ID],$Q302,Table_Index[year],$R302)/COUNTIFS(Table_Index[Quarter],"&lt;&gt;''",Table_Index[ID],$Q302,Table_Index[year],$R302)</f>
        <v>2.8136925E-2</v>
      </c>
      <c r="AA302">
        <f>SUMIFS(INDEX(Table_Index[],,MATCH(AA$12,Table_Index[#Headers],0)),
Table_Index[ID],$Q302,Table_Index[year],$R302)/COUNTIFS(Table_Index[Quarter],"&lt;&gt;''",Table_Index[ID],$Q302,Table_Index[year],$R302)</f>
        <v>7.61772E-2</v>
      </c>
      <c r="AB302">
        <f>SUMIFS(INDEX(Table_Index[],,MATCH(AB$12,Table_Index[#Headers],0)),
Table_Index[ID],$Q302,Table_Index[year],$R302)/COUNTIFS(Table_Index[Quarter],"&lt;&gt;''",Table_Index[ID],$Q302,Table_Index[year],$R302)</f>
        <v>1.1644574999999999E-2</v>
      </c>
      <c r="AC302" s="24">
        <f t="shared" si="18"/>
        <v>1</v>
      </c>
      <c r="AD302">
        <f>COUNTIFS(Table_Index[Quarter],"&lt;&gt;''",Table_Index[ID],$Q302,Table_Index[year],$R302)</f>
        <v>4</v>
      </c>
      <c r="AE302" s="34">
        <f t="shared" si="19"/>
        <v>0.7807829735349362</v>
      </c>
    </row>
    <row r="303" spans="1:31" x14ac:dyDescent="0.3">
      <c r="A303">
        <v>9118</v>
      </c>
      <c r="B303">
        <v>2004</v>
      </c>
      <c r="C303">
        <v>1</v>
      </c>
      <c r="D303">
        <v>4.1606200000000003E-2</v>
      </c>
      <c r="E303">
        <v>0.1083696</v>
      </c>
      <c r="F303">
        <v>7.7406900000000001E-2</v>
      </c>
      <c r="G303">
        <v>9.6758999999999994E-3</v>
      </c>
      <c r="H303">
        <v>0</v>
      </c>
      <c r="I303">
        <v>0.3483309</v>
      </c>
      <c r="J303">
        <v>0.270924</v>
      </c>
      <c r="K303">
        <v>4.4508899999999997E-2</v>
      </c>
      <c r="L303">
        <v>8.7082699999999999E-2</v>
      </c>
      <c r="M303">
        <v>1.2094799999999999E-2</v>
      </c>
      <c r="O303" t="str">
        <f>Table_Index[[#This Row],[ID]]&amp;Table_Index[[#This Row],[year]]</f>
        <v>91182004</v>
      </c>
      <c r="P303" t="str">
        <v>91762003</v>
      </c>
      <c r="Q303" t="str">
        <f t="shared" si="16"/>
        <v>9176</v>
      </c>
      <c r="R303" t="str">
        <f t="shared" si="17"/>
        <v>2003</v>
      </c>
      <c r="S303">
        <f>SUMIFS(INDEX(Table_Index[],,MATCH(S$12,Table_Index[#Headers],0)),
Table_Index[ID],$Q303,Table_Index[year],$R303)/COUNTIFS(Table_Index[Quarter],"&lt;&gt;''",Table_Index[ID],$Q303,Table_Index[year],$R303)</f>
        <v>0.18897222499999999</v>
      </c>
      <c r="T303">
        <f>SUMIFS(INDEX(Table_Index[],,MATCH(T$12,Table_Index[#Headers],0)),
Table_Index[ID],$Q303,Table_Index[year],$R303)/COUNTIFS(Table_Index[Quarter],"&lt;&gt;''",Table_Index[ID],$Q303,Table_Index[year],$R303)</f>
        <v>3.4609299999999996E-2</v>
      </c>
      <c r="U303">
        <f>SUMIFS(INDEX(Table_Index[],,MATCH(U$12,Table_Index[#Headers],0)),
Table_Index[ID],$Q303,Table_Index[year],$R303)/COUNTIFS(Table_Index[Quarter],"&lt;&gt;''",Table_Index[ID],$Q303,Table_Index[year],$R303)</f>
        <v>0.109653375</v>
      </c>
      <c r="V303">
        <f>SUMIFS(INDEX(Table_Index[],,MATCH(V$12,Table_Index[#Headers],0)),
Table_Index[ID],$Q303,Table_Index[year],$R303)/COUNTIFS(Table_Index[Quarter],"&lt;&gt;''",Table_Index[ID],$Q303,Table_Index[year],$R303)</f>
        <v>0.10703502500000001</v>
      </c>
      <c r="W303">
        <f>SUMIFS(INDEX(Table_Index[],,MATCH(W$12,Table_Index[#Headers],0)),
Table_Index[ID],$Q303,Table_Index[year],$R303)/COUNTIFS(Table_Index[Quarter],"&lt;&gt;''",Table_Index[ID],$Q303,Table_Index[year],$R303)</f>
        <v>3.2819399999999999E-2</v>
      </c>
      <c r="X303">
        <f>SUMIFS(INDEX(Table_Index[],,MATCH(X$12,Table_Index[#Headers],0)),
Table_Index[ID],$Q303,Table_Index[year],$R303)/COUNTIFS(Table_Index[Quarter],"&lt;&gt;''",Table_Index[ID],$Q303,Table_Index[year],$R303)</f>
        <v>0.27719782500000001</v>
      </c>
      <c r="Y303">
        <f>SUMIFS(INDEX(Table_Index[],,MATCH(Y$12,Table_Index[#Headers],0)),
Table_Index[ID],$Q303,Table_Index[year],$R303)/COUNTIFS(Table_Index[Quarter],"&lt;&gt;''",Table_Index[ID],$Q303,Table_Index[year],$R303)</f>
        <v>0.115719375</v>
      </c>
      <c r="Z303">
        <f>SUMIFS(INDEX(Table_Index[],,MATCH(Z$12,Table_Index[#Headers],0)),
Table_Index[ID],$Q303,Table_Index[year],$R303)/COUNTIFS(Table_Index[Quarter],"&lt;&gt;''",Table_Index[ID],$Q303,Table_Index[year],$R303)</f>
        <v>4.26331E-2</v>
      </c>
      <c r="AA303">
        <f>SUMIFS(INDEX(Table_Index[],,MATCH(AA$12,Table_Index[#Headers],0)),
Table_Index[ID],$Q303,Table_Index[year],$R303)/COUNTIFS(Table_Index[Quarter],"&lt;&gt;''",Table_Index[ID],$Q303,Table_Index[year],$R303)</f>
        <v>8.0186750000000001E-2</v>
      </c>
      <c r="AB303">
        <f>SUMIFS(INDEX(Table_Index[],,MATCH(AB$12,Table_Index[#Headers],0)),
Table_Index[ID],$Q303,Table_Index[year],$R303)/COUNTIFS(Table_Index[Quarter],"&lt;&gt;''",Table_Index[ID],$Q303,Table_Index[year],$R303)</f>
        <v>1.1173600000000001E-2</v>
      </c>
      <c r="AC303" s="24">
        <f t="shared" si="18"/>
        <v>0.99999997499999993</v>
      </c>
      <c r="AD303">
        <f>COUNTIFS(Table_Index[Quarter],"&lt;&gt;''",Table_Index[ID],$Q303,Table_Index[year],$R303)</f>
        <v>4</v>
      </c>
      <c r="AE303" s="34">
        <f t="shared" si="19"/>
        <v>0.83993226892680439</v>
      </c>
    </row>
    <row r="304" spans="1:31" x14ac:dyDescent="0.3">
      <c r="A304">
        <v>9118</v>
      </c>
      <c r="B304">
        <v>2004</v>
      </c>
      <c r="C304">
        <v>2</v>
      </c>
      <c r="D304">
        <v>0.11757720000000001</v>
      </c>
      <c r="E304">
        <v>0.12589069999999999</v>
      </c>
      <c r="F304">
        <v>9.5011899999999996E-2</v>
      </c>
      <c r="G304">
        <v>4.7505899999999997E-2</v>
      </c>
      <c r="H304">
        <v>0</v>
      </c>
      <c r="I304">
        <v>0.33254159999999999</v>
      </c>
      <c r="J304">
        <v>0.1187648</v>
      </c>
      <c r="K304">
        <v>7.8384800000000004E-2</v>
      </c>
      <c r="L304">
        <v>7.9572400000000001E-2</v>
      </c>
      <c r="M304">
        <v>4.7505999999999998E-3</v>
      </c>
      <c r="O304" t="str">
        <f>Table_Index[[#This Row],[ID]]&amp;Table_Index[[#This Row],[year]]</f>
        <v>91182004</v>
      </c>
      <c r="P304" t="str">
        <v>91762004</v>
      </c>
      <c r="Q304" t="str">
        <f t="shared" si="16"/>
        <v>9176</v>
      </c>
      <c r="R304" t="str">
        <f t="shared" si="17"/>
        <v>2004</v>
      </c>
      <c r="S304">
        <f>SUMIFS(INDEX(Table_Index[],,MATCH(S$12,Table_Index[#Headers],0)),
Table_Index[ID],$Q304,Table_Index[year],$R304)/COUNTIFS(Table_Index[Quarter],"&lt;&gt;''",Table_Index[ID],$Q304,Table_Index[year],$R304)</f>
        <v>0.32388557500000004</v>
      </c>
      <c r="T304">
        <f>SUMIFS(INDEX(Table_Index[],,MATCH(T$12,Table_Index[#Headers],0)),
Table_Index[ID],$Q304,Table_Index[year],$R304)/COUNTIFS(Table_Index[Quarter],"&lt;&gt;''",Table_Index[ID],$Q304,Table_Index[year],$R304)</f>
        <v>0</v>
      </c>
      <c r="U304">
        <f>SUMIFS(INDEX(Table_Index[],,MATCH(U$12,Table_Index[#Headers],0)),
Table_Index[ID],$Q304,Table_Index[year],$R304)/COUNTIFS(Table_Index[Quarter],"&lt;&gt;''",Table_Index[ID],$Q304,Table_Index[year],$R304)</f>
        <v>0.11198387500000001</v>
      </c>
      <c r="V304">
        <f>SUMIFS(INDEX(Table_Index[],,MATCH(V$12,Table_Index[#Headers],0)),
Table_Index[ID],$Q304,Table_Index[year],$R304)/COUNTIFS(Table_Index[Quarter],"&lt;&gt;''",Table_Index[ID],$Q304,Table_Index[year],$R304)</f>
        <v>9.6008750000000004E-2</v>
      </c>
      <c r="W304">
        <f>SUMIFS(INDEX(Table_Index[],,MATCH(W$12,Table_Index[#Headers],0)),
Table_Index[ID],$Q304,Table_Index[year],$R304)/COUNTIFS(Table_Index[Quarter],"&lt;&gt;''",Table_Index[ID],$Q304,Table_Index[year],$R304)</f>
        <v>3.8295574999999998E-2</v>
      </c>
      <c r="X304">
        <f>SUMIFS(INDEX(Table_Index[],,MATCH(X$12,Table_Index[#Headers],0)),
Table_Index[ID],$Q304,Table_Index[year],$R304)/COUNTIFS(Table_Index[Quarter],"&lt;&gt;''",Table_Index[ID],$Q304,Table_Index[year],$R304)</f>
        <v>0.133365925</v>
      </c>
      <c r="Y304">
        <f>SUMIFS(INDEX(Table_Index[],,MATCH(Y$12,Table_Index[#Headers],0)),
Table_Index[ID],$Q304,Table_Index[year],$R304)/COUNTIFS(Table_Index[Quarter],"&lt;&gt;''",Table_Index[ID],$Q304,Table_Index[year],$R304)</f>
        <v>0.124881375</v>
      </c>
      <c r="Z304">
        <f>SUMIFS(INDEX(Table_Index[],,MATCH(Z$12,Table_Index[#Headers],0)),
Table_Index[ID],$Q304,Table_Index[year],$R304)/COUNTIFS(Table_Index[Quarter],"&lt;&gt;''",Table_Index[ID],$Q304,Table_Index[year],$R304)</f>
        <v>3.0248575E-2</v>
      </c>
      <c r="AA304">
        <f>SUMIFS(INDEX(Table_Index[],,MATCH(AA$12,Table_Index[#Headers],0)),
Table_Index[ID],$Q304,Table_Index[year],$R304)/COUNTIFS(Table_Index[Quarter],"&lt;&gt;''",Table_Index[ID],$Q304,Table_Index[year],$R304)</f>
        <v>0.121612575</v>
      </c>
      <c r="AB304">
        <f>SUMIFS(INDEX(Table_Index[],,MATCH(AB$12,Table_Index[#Headers],0)),
Table_Index[ID],$Q304,Table_Index[year],$R304)/COUNTIFS(Table_Index[Quarter],"&lt;&gt;''",Table_Index[ID],$Q304,Table_Index[year],$R304)</f>
        <v>1.9717749999999999E-2</v>
      </c>
      <c r="AC304" s="24">
        <f t="shared" si="18"/>
        <v>0.99999997500000004</v>
      </c>
      <c r="AD304">
        <f>COUNTIFS(Table_Index[Quarter],"&lt;&gt;''",Table_Index[ID],$Q304,Table_Index[year],$R304)</f>
        <v>4</v>
      </c>
      <c r="AE304" s="34">
        <f t="shared" si="19"/>
        <v>0.82239830278004056</v>
      </c>
    </row>
    <row r="305" spans="1:31" x14ac:dyDescent="0.3">
      <c r="A305">
        <v>9118</v>
      </c>
      <c r="B305">
        <v>2004</v>
      </c>
      <c r="C305">
        <v>3</v>
      </c>
      <c r="D305">
        <v>0.26350459999999998</v>
      </c>
      <c r="E305">
        <v>7.9051399999999994E-2</v>
      </c>
      <c r="F305">
        <v>0.15810279999999999</v>
      </c>
      <c r="G305">
        <v>9.8814200000000005E-2</v>
      </c>
      <c r="H305">
        <v>5.2700900000000002E-2</v>
      </c>
      <c r="I305">
        <v>0</v>
      </c>
      <c r="J305">
        <v>0.19762850000000001</v>
      </c>
      <c r="K305">
        <v>0.13702239999999999</v>
      </c>
      <c r="L305">
        <v>0</v>
      </c>
      <c r="M305">
        <v>1.31752E-2</v>
      </c>
      <c r="O305" t="str">
        <f>Table_Index[[#This Row],[ID]]&amp;Table_Index[[#This Row],[year]]</f>
        <v>91182004</v>
      </c>
      <c r="P305" t="str">
        <v>91762005</v>
      </c>
      <c r="Q305" t="str">
        <f t="shared" si="16"/>
        <v>9176</v>
      </c>
      <c r="R305" t="str">
        <f t="shared" si="17"/>
        <v>2005</v>
      </c>
      <c r="S305">
        <f>SUMIFS(INDEX(Table_Index[],,MATCH(S$12,Table_Index[#Headers],0)),
Table_Index[ID],$Q305,Table_Index[year],$R305)/COUNTIFS(Table_Index[Quarter],"&lt;&gt;''",Table_Index[ID],$Q305,Table_Index[year],$R305)</f>
        <v>0.152488175</v>
      </c>
      <c r="T305">
        <f>SUMIFS(INDEX(Table_Index[],,MATCH(T$12,Table_Index[#Headers],0)),
Table_Index[ID],$Q305,Table_Index[year],$R305)/COUNTIFS(Table_Index[Quarter],"&lt;&gt;''",Table_Index[ID],$Q305,Table_Index[year],$R305)</f>
        <v>5.75424E-2</v>
      </c>
      <c r="U305">
        <f>SUMIFS(INDEX(Table_Index[],,MATCH(U$12,Table_Index[#Headers],0)),
Table_Index[ID],$Q305,Table_Index[year],$R305)/COUNTIFS(Table_Index[Quarter],"&lt;&gt;''",Table_Index[ID],$Q305,Table_Index[year],$R305)</f>
        <v>9.2675574999999996E-2</v>
      </c>
      <c r="V305">
        <f>SUMIFS(INDEX(Table_Index[],,MATCH(V$12,Table_Index[#Headers],0)),
Table_Index[ID],$Q305,Table_Index[year],$R305)/COUNTIFS(Table_Index[Quarter],"&lt;&gt;''",Table_Index[ID],$Q305,Table_Index[year],$R305)</f>
        <v>8.5394650000000002E-2</v>
      </c>
      <c r="W305">
        <f>SUMIFS(INDEX(Table_Index[],,MATCH(W$12,Table_Index[#Headers],0)),
Table_Index[ID],$Q305,Table_Index[year],$R305)/COUNTIFS(Table_Index[Quarter],"&lt;&gt;''",Table_Index[ID],$Q305,Table_Index[year],$R305)</f>
        <v>0</v>
      </c>
      <c r="X305">
        <f>SUMIFS(INDEX(Table_Index[],,MATCH(X$12,Table_Index[#Headers],0)),
Table_Index[ID],$Q305,Table_Index[year],$R305)/COUNTIFS(Table_Index[Quarter],"&lt;&gt;''",Table_Index[ID],$Q305,Table_Index[year],$R305)</f>
        <v>0.29640147499999997</v>
      </c>
      <c r="Y305">
        <f>SUMIFS(INDEX(Table_Index[],,MATCH(Y$12,Table_Index[#Headers],0)),
Table_Index[ID],$Q305,Table_Index[year],$R305)/COUNTIFS(Table_Index[Quarter],"&lt;&gt;''",Table_Index[ID],$Q305,Table_Index[year],$R305)</f>
        <v>0.16611034999999999</v>
      </c>
      <c r="Z305">
        <f>SUMIFS(INDEX(Table_Index[],,MATCH(Z$12,Table_Index[#Headers],0)),
Table_Index[ID],$Q305,Table_Index[year],$R305)/COUNTIFS(Table_Index[Quarter],"&lt;&gt;''",Table_Index[ID],$Q305,Table_Index[year],$R305)</f>
        <v>4.8632524999999996E-2</v>
      </c>
      <c r="AA305">
        <f>SUMIFS(INDEX(Table_Index[],,MATCH(AA$12,Table_Index[#Headers],0)),
Table_Index[ID],$Q305,Table_Index[year],$R305)/COUNTIFS(Table_Index[Quarter],"&lt;&gt;''",Table_Index[ID],$Q305,Table_Index[year],$R305)</f>
        <v>9.3172349999999987E-2</v>
      </c>
      <c r="AB305">
        <f>SUMIFS(INDEX(Table_Index[],,MATCH(AB$12,Table_Index[#Headers],0)),
Table_Index[ID],$Q305,Table_Index[year],$R305)/COUNTIFS(Table_Index[Quarter],"&lt;&gt;''",Table_Index[ID],$Q305,Table_Index[year],$R305)</f>
        <v>7.5825249999999997E-3</v>
      </c>
      <c r="AC305" s="24">
        <f t="shared" si="18"/>
        <v>1.0000000250000001</v>
      </c>
      <c r="AD305">
        <f>COUNTIFS(Table_Index[Quarter],"&lt;&gt;''",Table_Index[ID],$Q305,Table_Index[year],$R305)</f>
        <v>4</v>
      </c>
      <c r="AE305" s="34">
        <f t="shared" si="19"/>
        <v>0.83100503350013444</v>
      </c>
    </row>
    <row r="306" spans="1:31" x14ac:dyDescent="0.3">
      <c r="A306">
        <v>9118</v>
      </c>
      <c r="B306">
        <v>2004</v>
      </c>
      <c r="C306">
        <v>4</v>
      </c>
      <c r="D306">
        <v>0.34456930000000002</v>
      </c>
      <c r="E306">
        <v>7.7902600000000002E-2</v>
      </c>
      <c r="F306">
        <v>0.1198502</v>
      </c>
      <c r="G306">
        <v>3.2958800000000003E-2</v>
      </c>
      <c r="H306">
        <v>0</v>
      </c>
      <c r="I306">
        <v>0.13483149999999999</v>
      </c>
      <c r="J306">
        <v>0.1168539</v>
      </c>
      <c r="K306">
        <v>5.9925100000000002E-2</v>
      </c>
      <c r="L306">
        <v>0.1108614</v>
      </c>
      <c r="M306">
        <v>2.2472E-3</v>
      </c>
      <c r="O306" t="str">
        <f>Table_Index[[#This Row],[ID]]&amp;Table_Index[[#This Row],[year]]</f>
        <v>91182004</v>
      </c>
      <c r="P306" t="str">
        <v>91772003</v>
      </c>
      <c r="Q306" t="str">
        <f t="shared" si="16"/>
        <v>9177</v>
      </c>
      <c r="R306" t="str">
        <f t="shared" si="17"/>
        <v>2003</v>
      </c>
      <c r="S306">
        <f>SUMIFS(INDEX(Table_Index[],,MATCH(S$12,Table_Index[#Headers],0)),
Table_Index[ID],$Q306,Table_Index[year],$R306)/COUNTIFS(Table_Index[Quarter],"&lt;&gt;''",Table_Index[ID],$Q306,Table_Index[year],$R306)</f>
        <v>0.19638330000000001</v>
      </c>
      <c r="T306">
        <f>SUMIFS(INDEX(Table_Index[],,MATCH(T$12,Table_Index[#Headers],0)),
Table_Index[ID],$Q306,Table_Index[year],$R306)/COUNTIFS(Table_Index[Quarter],"&lt;&gt;''",Table_Index[ID],$Q306,Table_Index[year],$R306)</f>
        <v>3.5022925000000003E-2</v>
      </c>
      <c r="U306">
        <f>SUMIFS(INDEX(Table_Index[],,MATCH(U$12,Table_Index[#Headers],0)),
Table_Index[ID],$Q306,Table_Index[year],$R306)/COUNTIFS(Table_Index[Quarter],"&lt;&gt;''",Table_Index[ID],$Q306,Table_Index[year],$R306)</f>
        <v>5.54756E-2</v>
      </c>
      <c r="V306">
        <f>SUMIFS(INDEX(Table_Index[],,MATCH(V$12,Table_Index[#Headers],0)),
Table_Index[ID],$Q306,Table_Index[year],$R306)/COUNTIFS(Table_Index[Quarter],"&lt;&gt;''",Table_Index[ID],$Q306,Table_Index[year],$R306)</f>
        <v>0.15350082500000001</v>
      </c>
      <c r="W306">
        <f>SUMIFS(INDEX(Table_Index[],,MATCH(W$12,Table_Index[#Headers],0)),
Table_Index[ID],$Q306,Table_Index[year],$R306)/COUNTIFS(Table_Index[Quarter],"&lt;&gt;''",Table_Index[ID],$Q306,Table_Index[year],$R306)</f>
        <v>1.163585E-2</v>
      </c>
      <c r="X306">
        <f>SUMIFS(INDEX(Table_Index[],,MATCH(X$12,Table_Index[#Headers],0)),
Table_Index[ID],$Q306,Table_Index[year],$R306)/COUNTIFS(Table_Index[Quarter],"&lt;&gt;''",Table_Index[ID],$Q306,Table_Index[year],$R306)</f>
        <v>0.26605377499999999</v>
      </c>
      <c r="Y306">
        <f>SUMIFS(INDEX(Table_Index[],,MATCH(Y$12,Table_Index[#Headers],0)),
Table_Index[ID],$Q306,Table_Index[year],$R306)/COUNTIFS(Table_Index[Quarter],"&lt;&gt;''",Table_Index[ID],$Q306,Table_Index[year],$R306)</f>
        <v>0.127997425</v>
      </c>
      <c r="Z306">
        <f>SUMIFS(INDEX(Table_Index[],,MATCH(Z$12,Table_Index[#Headers],0)),
Table_Index[ID],$Q306,Table_Index[year],$R306)/COUNTIFS(Table_Index[Quarter],"&lt;&gt;''",Table_Index[ID],$Q306,Table_Index[year],$R306)</f>
        <v>5.0396375E-2</v>
      </c>
      <c r="AA306">
        <f>SUMIFS(INDEX(Table_Index[],,MATCH(AA$12,Table_Index[#Headers],0)),
Table_Index[ID],$Q306,Table_Index[year],$R306)/COUNTIFS(Table_Index[Quarter],"&lt;&gt;''",Table_Index[ID],$Q306,Table_Index[year],$R306)</f>
        <v>9.3000300000000008E-2</v>
      </c>
      <c r="AB306">
        <f>SUMIFS(INDEX(Table_Index[],,MATCH(AB$12,Table_Index[#Headers],0)),
Table_Index[ID],$Q306,Table_Index[year],$R306)/COUNTIFS(Table_Index[Quarter],"&lt;&gt;''",Table_Index[ID],$Q306,Table_Index[year],$R306)</f>
        <v>1.0533674999999999E-2</v>
      </c>
      <c r="AC306" s="24">
        <f t="shared" si="18"/>
        <v>1.0000000500000001</v>
      </c>
      <c r="AD306">
        <f>COUNTIFS(Table_Index[Quarter],"&lt;&gt;''",Table_Index[ID],$Q306,Table_Index[year],$R306)</f>
        <v>4</v>
      </c>
      <c r="AE306" s="34">
        <f t="shared" si="19"/>
        <v>0.83496379500867368</v>
      </c>
    </row>
    <row r="307" spans="1:31" x14ac:dyDescent="0.3">
      <c r="A307">
        <v>9118</v>
      </c>
      <c r="B307">
        <v>2005</v>
      </c>
      <c r="C307">
        <v>1</v>
      </c>
      <c r="D307">
        <v>6.2384500000000002E-2</v>
      </c>
      <c r="E307">
        <v>0.13603280000000001</v>
      </c>
      <c r="F307">
        <v>8.6645100000000003E-2</v>
      </c>
      <c r="G307">
        <v>2.9459300000000001E-2</v>
      </c>
      <c r="H307">
        <v>0</v>
      </c>
      <c r="I307">
        <v>0.35206789999999999</v>
      </c>
      <c r="J307">
        <v>0.15596119999999999</v>
      </c>
      <c r="K307">
        <v>3.8123799999999999E-2</v>
      </c>
      <c r="L307">
        <v>0.13516639999999999</v>
      </c>
      <c r="M307">
        <v>4.1590000000000004E-3</v>
      </c>
      <c r="O307" t="str">
        <f>Table_Index[[#This Row],[ID]]&amp;Table_Index[[#This Row],[year]]</f>
        <v>91182005</v>
      </c>
      <c r="P307" t="str">
        <v>91772004</v>
      </c>
      <c r="Q307" t="str">
        <f t="shared" si="16"/>
        <v>9177</v>
      </c>
      <c r="R307" t="str">
        <f t="shared" si="17"/>
        <v>2004</v>
      </c>
      <c r="S307">
        <f>SUMIFS(INDEX(Table_Index[],,MATCH(S$12,Table_Index[#Headers],0)),
Table_Index[ID],$Q307,Table_Index[year],$R307)/COUNTIFS(Table_Index[Quarter],"&lt;&gt;''",Table_Index[ID],$Q307,Table_Index[year],$R307)</f>
        <v>0.17564722499999999</v>
      </c>
      <c r="T307">
        <f>SUMIFS(INDEX(Table_Index[],,MATCH(T$12,Table_Index[#Headers],0)),
Table_Index[ID],$Q307,Table_Index[year],$R307)/COUNTIFS(Table_Index[Quarter],"&lt;&gt;''",Table_Index[ID],$Q307,Table_Index[year],$R307)</f>
        <v>0.131815925</v>
      </c>
      <c r="U307">
        <f>SUMIFS(INDEX(Table_Index[],,MATCH(U$12,Table_Index[#Headers],0)),
Table_Index[ID],$Q307,Table_Index[year],$R307)/COUNTIFS(Table_Index[Quarter],"&lt;&gt;''",Table_Index[ID],$Q307,Table_Index[year],$R307)</f>
        <v>6.2937649999999998E-2</v>
      </c>
      <c r="V307">
        <f>SUMIFS(INDEX(Table_Index[],,MATCH(V$12,Table_Index[#Headers],0)),
Table_Index[ID],$Q307,Table_Index[year],$R307)/COUNTIFS(Table_Index[Quarter],"&lt;&gt;''",Table_Index[ID],$Q307,Table_Index[year],$R307)</f>
        <v>6.8716774999999994E-2</v>
      </c>
      <c r="W307">
        <f>SUMIFS(INDEX(Table_Index[],,MATCH(W$12,Table_Index[#Headers],0)),
Table_Index[ID],$Q307,Table_Index[year],$R307)/COUNTIFS(Table_Index[Quarter],"&lt;&gt;''",Table_Index[ID],$Q307,Table_Index[year],$R307)</f>
        <v>3.9857425000000009E-2</v>
      </c>
      <c r="X307">
        <f>SUMIFS(INDEX(Table_Index[],,MATCH(X$12,Table_Index[#Headers],0)),
Table_Index[ID],$Q307,Table_Index[year],$R307)/COUNTIFS(Table_Index[Quarter],"&lt;&gt;''",Table_Index[ID],$Q307,Table_Index[year],$R307)</f>
        <v>0.23789042500000002</v>
      </c>
      <c r="Y307">
        <f>SUMIFS(INDEX(Table_Index[],,MATCH(Y$12,Table_Index[#Headers],0)),
Table_Index[ID],$Q307,Table_Index[year],$R307)/COUNTIFS(Table_Index[Quarter],"&lt;&gt;''",Table_Index[ID],$Q307,Table_Index[year],$R307)</f>
        <v>0.11556435000000001</v>
      </c>
      <c r="Z307">
        <f>SUMIFS(INDEX(Table_Index[],,MATCH(Z$12,Table_Index[#Headers],0)),
Table_Index[ID],$Q307,Table_Index[year],$R307)/COUNTIFS(Table_Index[Quarter],"&lt;&gt;''",Table_Index[ID],$Q307,Table_Index[year],$R307)</f>
        <v>4.6912524999999997E-2</v>
      </c>
      <c r="AA307">
        <f>SUMIFS(INDEX(Table_Index[],,MATCH(AA$12,Table_Index[#Headers],0)),
Table_Index[ID],$Q307,Table_Index[year],$R307)/COUNTIFS(Table_Index[Quarter],"&lt;&gt;''",Table_Index[ID],$Q307,Table_Index[year],$R307)</f>
        <v>0.110583125</v>
      </c>
      <c r="AB307">
        <f>SUMIFS(INDEX(Table_Index[],,MATCH(AB$12,Table_Index[#Headers],0)),
Table_Index[ID],$Q307,Table_Index[year],$R307)/COUNTIFS(Table_Index[Quarter],"&lt;&gt;''",Table_Index[ID],$Q307,Table_Index[year],$R307)</f>
        <v>1.0074625000000002E-2</v>
      </c>
      <c r="AC307" s="24">
        <f t="shared" si="18"/>
        <v>1.0000000499999999</v>
      </c>
      <c r="AD307">
        <f>COUNTIFS(Table_Index[Quarter],"&lt;&gt;''",Table_Index[ID],$Q307,Table_Index[year],$R307)</f>
        <v>4</v>
      </c>
      <c r="AE307" s="34">
        <f t="shared" si="19"/>
        <v>0.85702297308150499</v>
      </c>
    </row>
    <row r="308" spans="1:31" x14ac:dyDescent="0.3">
      <c r="A308">
        <v>9118</v>
      </c>
      <c r="B308">
        <v>2005</v>
      </c>
      <c r="C308">
        <v>2</v>
      </c>
      <c r="D308">
        <v>0.1835465</v>
      </c>
      <c r="E308">
        <v>0.1918424</v>
      </c>
      <c r="F308">
        <v>0.1036986</v>
      </c>
      <c r="G308">
        <v>6.8441100000000005E-2</v>
      </c>
      <c r="H308">
        <v>0</v>
      </c>
      <c r="I308">
        <v>0.17628759999999999</v>
      </c>
      <c r="J308">
        <v>9.4365699999999997E-2</v>
      </c>
      <c r="K308">
        <v>2.5924599999999999E-2</v>
      </c>
      <c r="L308">
        <v>0.1164881</v>
      </c>
      <c r="M308">
        <v>3.9405500000000003E-2</v>
      </c>
      <c r="O308" t="str">
        <f>Table_Index[[#This Row],[ID]]&amp;Table_Index[[#This Row],[year]]</f>
        <v>91182005</v>
      </c>
      <c r="P308" t="str">
        <v>91782003</v>
      </c>
      <c r="Q308" t="str">
        <f t="shared" si="16"/>
        <v>9178</v>
      </c>
      <c r="R308" t="str">
        <f t="shared" si="17"/>
        <v>2003</v>
      </c>
      <c r="S308">
        <f>SUMIFS(INDEX(Table_Index[],,MATCH(S$12,Table_Index[#Headers],0)),
Table_Index[ID],$Q308,Table_Index[year],$R308)/COUNTIFS(Table_Index[Quarter],"&lt;&gt;''",Table_Index[ID],$Q308,Table_Index[year],$R308)</f>
        <v>0.13236962500000002</v>
      </c>
      <c r="T308">
        <f>SUMIFS(INDEX(Table_Index[],,MATCH(T$12,Table_Index[#Headers],0)),
Table_Index[ID],$Q308,Table_Index[year],$R308)/COUNTIFS(Table_Index[Quarter],"&lt;&gt;''",Table_Index[ID],$Q308,Table_Index[year],$R308)</f>
        <v>1.508265E-2</v>
      </c>
      <c r="U308">
        <f>SUMIFS(INDEX(Table_Index[],,MATCH(U$12,Table_Index[#Headers],0)),
Table_Index[ID],$Q308,Table_Index[year],$R308)/COUNTIFS(Table_Index[Quarter],"&lt;&gt;''",Table_Index[ID],$Q308,Table_Index[year],$R308)</f>
        <v>4.2655675000000004E-2</v>
      </c>
      <c r="V308">
        <f>SUMIFS(INDEX(Table_Index[],,MATCH(V$12,Table_Index[#Headers],0)),
Table_Index[ID],$Q308,Table_Index[year],$R308)/COUNTIFS(Table_Index[Quarter],"&lt;&gt;''",Table_Index[ID],$Q308,Table_Index[year],$R308)</f>
        <v>4.7120074999999997E-2</v>
      </c>
      <c r="W308">
        <f>SUMIFS(INDEX(Table_Index[],,MATCH(W$12,Table_Index[#Headers],0)),
Table_Index[ID],$Q308,Table_Index[year],$R308)/COUNTIFS(Table_Index[Quarter],"&lt;&gt;''",Table_Index[ID],$Q308,Table_Index[year],$R308)</f>
        <v>2.2278849999999999E-2</v>
      </c>
      <c r="X308">
        <f>SUMIFS(INDEX(Table_Index[],,MATCH(X$12,Table_Index[#Headers],0)),
Table_Index[ID],$Q308,Table_Index[year],$R308)/COUNTIFS(Table_Index[Quarter],"&lt;&gt;''",Table_Index[ID],$Q308,Table_Index[year],$R308)</f>
        <v>0.14678659999999999</v>
      </c>
      <c r="Y308">
        <f>SUMIFS(INDEX(Table_Index[],,MATCH(Y$12,Table_Index[#Headers],0)),
Table_Index[ID],$Q308,Table_Index[year],$R308)/COUNTIFS(Table_Index[Quarter],"&lt;&gt;''",Table_Index[ID],$Q308,Table_Index[year],$R308)</f>
        <v>0.30892904999999998</v>
      </c>
      <c r="Z308">
        <f>SUMIFS(INDEX(Table_Index[],,MATCH(Z$12,Table_Index[#Headers],0)),
Table_Index[ID],$Q308,Table_Index[year],$R308)/COUNTIFS(Table_Index[Quarter],"&lt;&gt;''",Table_Index[ID],$Q308,Table_Index[year],$R308)</f>
        <v>0.26157207500000001</v>
      </c>
      <c r="AA308">
        <f>SUMIFS(INDEX(Table_Index[],,MATCH(AA$12,Table_Index[#Headers],0)),
Table_Index[ID],$Q308,Table_Index[year],$R308)/COUNTIFS(Table_Index[Quarter],"&lt;&gt;''",Table_Index[ID],$Q308,Table_Index[year],$R308)</f>
        <v>1.9914399999999999E-2</v>
      </c>
      <c r="AB308">
        <f>SUMIFS(INDEX(Table_Index[],,MATCH(AB$12,Table_Index[#Headers],0)),
Table_Index[ID],$Q308,Table_Index[year],$R308)/COUNTIFS(Table_Index[Quarter],"&lt;&gt;''",Table_Index[ID],$Q308,Table_Index[year],$R308)</f>
        <v>3.2909999999999997E-3</v>
      </c>
      <c r="AC308" s="24">
        <f t="shared" si="18"/>
        <v>1</v>
      </c>
      <c r="AD308">
        <f>COUNTIFS(Table_Index[Quarter],"&lt;&gt;''",Table_Index[ID],$Q308,Table_Index[year],$R308)</f>
        <v>4</v>
      </c>
      <c r="AE308" s="34">
        <f t="shared" si="19"/>
        <v>0.79190381250967501</v>
      </c>
    </row>
    <row r="309" spans="1:31" x14ac:dyDescent="0.3">
      <c r="A309">
        <v>9118</v>
      </c>
      <c r="B309">
        <v>2005</v>
      </c>
      <c r="C309">
        <v>3</v>
      </c>
      <c r="D309">
        <v>0.1632653</v>
      </c>
      <c r="E309">
        <v>0.15306120000000001</v>
      </c>
      <c r="F309">
        <v>0.1020408</v>
      </c>
      <c r="G309">
        <v>8.0612199999999995E-2</v>
      </c>
      <c r="H309">
        <v>0</v>
      </c>
      <c r="I309">
        <v>0.28265309999999999</v>
      </c>
      <c r="J309">
        <v>4.08163E-2</v>
      </c>
      <c r="K309">
        <v>8.1632700000000002E-2</v>
      </c>
      <c r="L309">
        <v>8.5714299999999993E-2</v>
      </c>
      <c r="M309">
        <v>1.0204100000000001E-2</v>
      </c>
      <c r="O309" t="str">
        <f>Table_Index[[#This Row],[ID]]&amp;Table_Index[[#This Row],[year]]</f>
        <v>91182005</v>
      </c>
      <c r="P309" t="str">
        <v>91782004</v>
      </c>
      <c r="Q309" t="str">
        <f t="shared" si="16"/>
        <v>9178</v>
      </c>
      <c r="R309" t="str">
        <f t="shared" si="17"/>
        <v>2004</v>
      </c>
      <c r="S309">
        <f>SUMIFS(INDEX(Table_Index[],,MATCH(S$12,Table_Index[#Headers],0)),
Table_Index[ID],$Q309,Table_Index[year],$R309)/COUNTIFS(Table_Index[Quarter],"&lt;&gt;''",Table_Index[ID],$Q309,Table_Index[year],$R309)</f>
        <v>0.10602752500000001</v>
      </c>
      <c r="T309">
        <f>SUMIFS(INDEX(Table_Index[],,MATCH(T$12,Table_Index[#Headers],0)),
Table_Index[ID],$Q309,Table_Index[year],$R309)/COUNTIFS(Table_Index[Quarter],"&lt;&gt;''",Table_Index[ID],$Q309,Table_Index[year],$R309)</f>
        <v>3.4166275000000003E-2</v>
      </c>
      <c r="U309">
        <f>SUMIFS(INDEX(Table_Index[],,MATCH(U$12,Table_Index[#Headers],0)),
Table_Index[ID],$Q309,Table_Index[year],$R309)/COUNTIFS(Table_Index[Quarter],"&lt;&gt;''",Table_Index[ID],$Q309,Table_Index[year],$R309)</f>
        <v>4.1667599999999999E-2</v>
      </c>
      <c r="V309">
        <f>SUMIFS(INDEX(Table_Index[],,MATCH(V$12,Table_Index[#Headers],0)),
Table_Index[ID],$Q309,Table_Index[year],$R309)/COUNTIFS(Table_Index[Quarter],"&lt;&gt;''",Table_Index[ID],$Q309,Table_Index[year],$R309)</f>
        <v>6.3049750000000002E-2</v>
      </c>
      <c r="W309">
        <f>SUMIFS(INDEX(Table_Index[],,MATCH(W$12,Table_Index[#Headers],0)),
Table_Index[ID],$Q309,Table_Index[year],$R309)/COUNTIFS(Table_Index[Quarter],"&lt;&gt;''",Table_Index[ID],$Q309,Table_Index[year],$R309)</f>
        <v>5.7946750000000009E-3</v>
      </c>
      <c r="X309">
        <f>SUMIFS(INDEX(Table_Index[],,MATCH(X$12,Table_Index[#Headers],0)),
Table_Index[ID],$Q309,Table_Index[year],$R309)/COUNTIFS(Table_Index[Quarter],"&lt;&gt;''",Table_Index[ID],$Q309,Table_Index[year],$R309)</f>
        <v>0.17938177499999999</v>
      </c>
      <c r="Y309">
        <f>SUMIFS(INDEX(Table_Index[],,MATCH(Y$12,Table_Index[#Headers],0)),
Table_Index[ID],$Q309,Table_Index[year],$R309)/COUNTIFS(Table_Index[Quarter],"&lt;&gt;''",Table_Index[ID],$Q309,Table_Index[year],$R309)</f>
        <v>1.0890125E-2</v>
      </c>
      <c r="Z309">
        <f>SUMIFS(INDEX(Table_Index[],,MATCH(Z$12,Table_Index[#Headers],0)),
Table_Index[ID],$Q309,Table_Index[year],$R309)/COUNTIFS(Table_Index[Quarter],"&lt;&gt;''",Table_Index[ID],$Q309,Table_Index[year],$R309)</f>
        <v>0.50205520000000003</v>
      </c>
      <c r="AA309">
        <f>SUMIFS(INDEX(Table_Index[],,MATCH(AA$12,Table_Index[#Headers],0)),
Table_Index[ID],$Q309,Table_Index[year],$R309)/COUNTIFS(Table_Index[Quarter],"&lt;&gt;''",Table_Index[ID],$Q309,Table_Index[year],$R309)</f>
        <v>5.284635E-2</v>
      </c>
      <c r="AB309">
        <f>SUMIFS(INDEX(Table_Index[],,MATCH(AB$12,Table_Index[#Headers],0)),
Table_Index[ID],$Q309,Table_Index[year],$R309)/COUNTIFS(Table_Index[Quarter],"&lt;&gt;''",Table_Index[ID],$Q309,Table_Index[year],$R309)</f>
        <v>4.1207749999999993E-3</v>
      </c>
      <c r="AC309" s="24">
        <f t="shared" si="18"/>
        <v>1.0000000500000001</v>
      </c>
      <c r="AD309">
        <f>COUNTIFS(Table_Index[Quarter],"&lt;&gt;''",Table_Index[ID],$Q309,Table_Index[year],$R309)</f>
        <v>4</v>
      </c>
      <c r="AE309" s="34">
        <f t="shared" si="19"/>
        <v>0.6946802341051912</v>
      </c>
    </row>
    <row r="310" spans="1:31" x14ac:dyDescent="0.3">
      <c r="A310">
        <v>9118</v>
      </c>
      <c r="B310">
        <v>2005</v>
      </c>
      <c r="C310">
        <v>4</v>
      </c>
      <c r="D310">
        <v>6.4899999999999999E-2</v>
      </c>
      <c r="E310">
        <v>3.245E-2</v>
      </c>
      <c r="F310">
        <v>0.1081666</v>
      </c>
      <c r="G310">
        <v>3.9480800000000003E-2</v>
      </c>
      <c r="H310">
        <v>2.1633300000000001E-2</v>
      </c>
      <c r="I310">
        <v>0.1838832</v>
      </c>
      <c r="J310">
        <v>0.20551649999999999</v>
      </c>
      <c r="K310">
        <v>0.14061660000000001</v>
      </c>
      <c r="L310">
        <v>0.19037319999999999</v>
      </c>
      <c r="M310">
        <v>1.298E-2</v>
      </c>
      <c r="O310" t="str">
        <f>Table_Index[[#This Row],[ID]]&amp;Table_Index[[#This Row],[year]]</f>
        <v>91182005</v>
      </c>
      <c r="P310" t="str">
        <v>91782005</v>
      </c>
      <c r="Q310" t="str">
        <f t="shared" si="16"/>
        <v>9178</v>
      </c>
      <c r="R310" t="str">
        <f t="shared" si="17"/>
        <v>2005</v>
      </c>
      <c r="S310">
        <f>SUMIFS(INDEX(Table_Index[],,MATCH(S$12,Table_Index[#Headers],0)),
Table_Index[ID],$Q310,Table_Index[year],$R310)/COUNTIFS(Table_Index[Quarter],"&lt;&gt;''",Table_Index[ID],$Q310,Table_Index[year],$R310)</f>
        <v>9.3449900000000002E-2</v>
      </c>
      <c r="T310">
        <f>SUMIFS(INDEX(Table_Index[],,MATCH(T$12,Table_Index[#Headers],0)),
Table_Index[ID],$Q310,Table_Index[year],$R310)/COUNTIFS(Table_Index[Quarter],"&lt;&gt;''",Table_Index[ID],$Q310,Table_Index[year],$R310)</f>
        <v>0.11427760000000001</v>
      </c>
      <c r="U310">
        <f>SUMIFS(INDEX(Table_Index[],,MATCH(U$12,Table_Index[#Headers],0)),
Table_Index[ID],$Q310,Table_Index[year],$R310)/COUNTIFS(Table_Index[Quarter],"&lt;&gt;''",Table_Index[ID],$Q310,Table_Index[year],$R310)</f>
        <v>7.8701624999999997E-2</v>
      </c>
      <c r="V310">
        <f>SUMIFS(INDEX(Table_Index[],,MATCH(V$12,Table_Index[#Headers],0)),
Table_Index[ID],$Q310,Table_Index[year],$R310)/COUNTIFS(Table_Index[Quarter],"&lt;&gt;''",Table_Index[ID],$Q310,Table_Index[year],$R310)</f>
        <v>9.7567175000000006E-2</v>
      </c>
      <c r="W310">
        <f>SUMIFS(INDEX(Table_Index[],,MATCH(W$12,Table_Index[#Headers],0)),
Table_Index[ID],$Q310,Table_Index[year],$R310)/COUNTIFS(Table_Index[Quarter],"&lt;&gt;''",Table_Index[ID],$Q310,Table_Index[year],$R310)</f>
        <v>1.1038525E-2</v>
      </c>
      <c r="X310">
        <f>SUMIFS(INDEX(Table_Index[],,MATCH(X$12,Table_Index[#Headers],0)),
Table_Index[ID],$Q310,Table_Index[year],$R310)/COUNTIFS(Table_Index[Quarter],"&lt;&gt;''",Table_Index[ID],$Q310,Table_Index[year],$R310)</f>
        <v>0.32546435000000001</v>
      </c>
      <c r="Y310">
        <f>SUMIFS(INDEX(Table_Index[],,MATCH(Y$12,Table_Index[#Headers],0)),
Table_Index[ID],$Q310,Table_Index[year],$R310)/COUNTIFS(Table_Index[Quarter],"&lt;&gt;''",Table_Index[ID],$Q310,Table_Index[year],$R310)</f>
        <v>0.107401975</v>
      </c>
      <c r="Z310">
        <f>SUMIFS(INDEX(Table_Index[],,MATCH(Z$12,Table_Index[#Headers],0)),
Table_Index[ID],$Q310,Table_Index[year],$R310)/COUNTIFS(Table_Index[Quarter],"&lt;&gt;''",Table_Index[ID],$Q310,Table_Index[year],$R310)</f>
        <v>8.1068975000000001E-2</v>
      </c>
      <c r="AA310">
        <f>SUMIFS(INDEX(Table_Index[],,MATCH(AA$12,Table_Index[#Headers],0)),
Table_Index[ID],$Q310,Table_Index[year],$R310)/COUNTIFS(Table_Index[Quarter],"&lt;&gt;''",Table_Index[ID],$Q310,Table_Index[year],$R310)</f>
        <v>8.6956999999999993E-2</v>
      </c>
      <c r="AB310">
        <f>SUMIFS(INDEX(Table_Index[],,MATCH(AB$12,Table_Index[#Headers],0)),
Table_Index[ID],$Q310,Table_Index[year],$R310)/COUNTIFS(Table_Index[Quarter],"&lt;&gt;''",Table_Index[ID],$Q310,Table_Index[year],$R310)</f>
        <v>4.0729500000000005E-3</v>
      </c>
      <c r="AC310" s="24">
        <f t="shared" si="18"/>
        <v>1.000000075</v>
      </c>
      <c r="AD310">
        <f>COUNTIFS(Table_Index[Quarter],"&lt;&gt;''",Table_Index[ID],$Q310,Table_Index[year],$R310)</f>
        <v>4</v>
      </c>
      <c r="AE310" s="34">
        <f t="shared" si="19"/>
        <v>0.8307600830458568</v>
      </c>
    </row>
    <row r="311" spans="1:31" x14ac:dyDescent="0.3">
      <c r="A311">
        <v>9118</v>
      </c>
      <c r="B311">
        <v>2006</v>
      </c>
      <c r="C311">
        <v>1</v>
      </c>
      <c r="D311">
        <v>0.107324</v>
      </c>
      <c r="E311">
        <v>6.0369800000000001E-2</v>
      </c>
      <c r="F311">
        <v>0.10061630000000001</v>
      </c>
      <c r="G311">
        <v>3.0184900000000001E-2</v>
      </c>
      <c r="H311">
        <v>0.1115164</v>
      </c>
      <c r="I311">
        <v>0.22135579999999999</v>
      </c>
      <c r="J311">
        <v>0.1931833</v>
      </c>
      <c r="K311">
        <v>9.65916E-2</v>
      </c>
      <c r="L311">
        <v>6.6406699999999999E-2</v>
      </c>
      <c r="M311">
        <v>1.24513E-2</v>
      </c>
      <c r="O311" t="str">
        <f>Table_Index[[#This Row],[ID]]&amp;Table_Index[[#This Row],[year]]</f>
        <v>91182006</v>
      </c>
      <c r="P311" t="str">
        <v>91782006</v>
      </c>
      <c r="Q311" t="str">
        <f t="shared" si="16"/>
        <v>9178</v>
      </c>
      <c r="R311" t="str">
        <f t="shared" si="17"/>
        <v>2006</v>
      </c>
      <c r="S311">
        <f>SUMIFS(INDEX(Table_Index[],,MATCH(S$12,Table_Index[#Headers],0)),
Table_Index[ID],$Q311,Table_Index[year],$R311)/COUNTIFS(Table_Index[Quarter],"&lt;&gt;''",Table_Index[ID],$Q311,Table_Index[year],$R311)</f>
        <v>8.7224350000000006E-2</v>
      </c>
      <c r="T311">
        <f>SUMIFS(INDEX(Table_Index[],,MATCH(T$12,Table_Index[#Headers],0)),
Table_Index[ID],$Q311,Table_Index[year],$R311)/COUNTIFS(Table_Index[Quarter],"&lt;&gt;''",Table_Index[ID],$Q311,Table_Index[year],$R311)</f>
        <v>0.126396325</v>
      </c>
      <c r="U311">
        <f>SUMIFS(INDEX(Table_Index[],,MATCH(U$12,Table_Index[#Headers],0)),
Table_Index[ID],$Q311,Table_Index[year],$R311)/COUNTIFS(Table_Index[Quarter],"&lt;&gt;''",Table_Index[ID],$Q311,Table_Index[year],$R311)</f>
        <v>7.1972525000000009E-2</v>
      </c>
      <c r="V311">
        <f>SUMIFS(INDEX(Table_Index[],,MATCH(V$12,Table_Index[#Headers],0)),
Table_Index[ID],$Q311,Table_Index[year],$R311)/COUNTIFS(Table_Index[Quarter],"&lt;&gt;''",Table_Index[ID],$Q311,Table_Index[year],$R311)</f>
        <v>0.18069732499999999</v>
      </c>
      <c r="W311">
        <f>SUMIFS(INDEX(Table_Index[],,MATCH(W$12,Table_Index[#Headers],0)),
Table_Index[ID],$Q311,Table_Index[year],$R311)/COUNTIFS(Table_Index[Quarter],"&lt;&gt;''",Table_Index[ID],$Q311,Table_Index[year],$R311)</f>
        <v>9.4535000000000001E-3</v>
      </c>
      <c r="X311">
        <f>SUMIFS(INDEX(Table_Index[],,MATCH(X$12,Table_Index[#Headers],0)),
Table_Index[ID],$Q311,Table_Index[year],$R311)/COUNTIFS(Table_Index[Quarter],"&lt;&gt;''",Table_Index[ID],$Q311,Table_Index[year],$R311)</f>
        <v>0.27707454999999998</v>
      </c>
      <c r="Y311">
        <f>SUMIFS(INDEX(Table_Index[],,MATCH(Y$12,Table_Index[#Headers],0)),
Table_Index[ID],$Q311,Table_Index[year],$R311)/COUNTIFS(Table_Index[Quarter],"&lt;&gt;''",Table_Index[ID],$Q311,Table_Index[year],$R311)</f>
        <v>6.4957625000000005E-2</v>
      </c>
      <c r="Z311">
        <f>SUMIFS(INDEX(Table_Index[],,MATCH(Z$12,Table_Index[#Headers],0)),
Table_Index[ID],$Q311,Table_Index[year],$R311)/COUNTIFS(Table_Index[Quarter],"&lt;&gt;''",Table_Index[ID],$Q311,Table_Index[year],$R311)</f>
        <v>7.0886900000000003E-2</v>
      </c>
      <c r="AA311">
        <f>SUMIFS(INDEX(Table_Index[],,MATCH(AA$12,Table_Index[#Headers],0)),
Table_Index[ID],$Q311,Table_Index[year],$R311)/COUNTIFS(Table_Index[Quarter],"&lt;&gt;''",Table_Index[ID],$Q311,Table_Index[year],$R311)</f>
        <v>0.1084108</v>
      </c>
      <c r="AB311">
        <f>SUMIFS(INDEX(Table_Index[],,MATCH(AB$12,Table_Index[#Headers],0)),
Table_Index[ID],$Q311,Table_Index[year],$R311)/COUNTIFS(Table_Index[Quarter],"&lt;&gt;''",Table_Index[ID],$Q311,Table_Index[year],$R311)</f>
        <v>2.7409999999999999E-3</v>
      </c>
      <c r="AC311" s="24">
        <f t="shared" si="18"/>
        <v>0.99981490000000006</v>
      </c>
      <c r="AD311">
        <f>COUNTIFS(Table_Index[Quarter],"&lt;&gt;''",Table_Index[ID],$Q311,Table_Index[year],$R311)</f>
        <v>4</v>
      </c>
      <c r="AE311" s="34">
        <f t="shared" si="19"/>
        <v>0.84071977898169759</v>
      </c>
    </row>
    <row r="312" spans="1:31" x14ac:dyDescent="0.3">
      <c r="A312">
        <v>9118</v>
      </c>
      <c r="B312">
        <v>2006</v>
      </c>
      <c r="C312">
        <v>2</v>
      </c>
      <c r="D312">
        <v>4.7201600000000003E-2</v>
      </c>
      <c r="E312">
        <v>0.16183410000000001</v>
      </c>
      <c r="F312">
        <v>4.7201600000000003E-2</v>
      </c>
      <c r="G312">
        <v>4.8550200000000002E-2</v>
      </c>
      <c r="H312">
        <v>3.37154E-2</v>
      </c>
      <c r="I312">
        <v>0.30343900000000001</v>
      </c>
      <c r="J312">
        <v>0.1847606</v>
      </c>
      <c r="K312">
        <v>2.6972400000000001E-2</v>
      </c>
      <c r="L312">
        <v>0.13958190000000001</v>
      </c>
      <c r="M312">
        <v>6.7431000000000001E-3</v>
      </c>
      <c r="O312" t="str">
        <f>Table_Index[[#This Row],[ID]]&amp;Table_Index[[#This Row],[year]]</f>
        <v>91182006</v>
      </c>
      <c r="P312" t="str">
        <v>91782007</v>
      </c>
      <c r="Q312" t="str">
        <f t="shared" si="16"/>
        <v>9178</v>
      </c>
      <c r="R312" t="str">
        <f t="shared" si="17"/>
        <v>2007</v>
      </c>
      <c r="S312">
        <f>SUMIFS(INDEX(Table_Index[],,MATCH(S$12,Table_Index[#Headers],0)),
Table_Index[ID],$Q312,Table_Index[year],$R312)/COUNTIFS(Table_Index[Quarter],"&lt;&gt;''",Table_Index[ID],$Q312,Table_Index[year],$R312)</f>
        <v>7.4234800000000004E-2</v>
      </c>
      <c r="T312">
        <f>SUMIFS(INDEX(Table_Index[],,MATCH(T$12,Table_Index[#Headers],0)),
Table_Index[ID],$Q312,Table_Index[year],$R312)/COUNTIFS(Table_Index[Quarter],"&lt;&gt;''",Table_Index[ID],$Q312,Table_Index[year],$R312)</f>
        <v>7.6504149999999993E-2</v>
      </c>
      <c r="U312">
        <f>SUMIFS(INDEX(Table_Index[],,MATCH(U$12,Table_Index[#Headers],0)),
Table_Index[ID],$Q312,Table_Index[year],$R312)/COUNTIFS(Table_Index[Quarter],"&lt;&gt;''",Table_Index[ID],$Q312,Table_Index[year],$R312)</f>
        <v>3.9681225000000001E-2</v>
      </c>
      <c r="V312">
        <f>SUMIFS(INDEX(Table_Index[],,MATCH(V$12,Table_Index[#Headers],0)),
Table_Index[ID],$Q312,Table_Index[year],$R312)/COUNTIFS(Table_Index[Quarter],"&lt;&gt;''",Table_Index[ID],$Q312,Table_Index[year],$R312)</f>
        <v>0.109431475</v>
      </c>
      <c r="W312">
        <f>SUMIFS(INDEX(Table_Index[],,MATCH(W$12,Table_Index[#Headers],0)),
Table_Index[ID],$Q312,Table_Index[year],$R312)/COUNTIFS(Table_Index[Quarter],"&lt;&gt;''",Table_Index[ID],$Q312,Table_Index[year],$R312)</f>
        <v>3.5886774999999996E-2</v>
      </c>
      <c r="X312">
        <f>SUMIFS(INDEX(Table_Index[],,MATCH(X$12,Table_Index[#Headers],0)),
Table_Index[ID],$Q312,Table_Index[year],$R312)/COUNTIFS(Table_Index[Quarter],"&lt;&gt;''",Table_Index[ID],$Q312,Table_Index[year],$R312)</f>
        <v>0.44963922500000003</v>
      </c>
      <c r="Y312">
        <f>SUMIFS(INDEX(Table_Index[],,MATCH(Y$12,Table_Index[#Headers],0)),
Table_Index[ID],$Q312,Table_Index[year],$R312)/COUNTIFS(Table_Index[Quarter],"&lt;&gt;''",Table_Index[ID],$Q312,Table_Index[year],$R312)</f>
        <v>8.1462899999999991E-2</v>
      </c>
      <c r="Z312">
        <f>SUMIFS(INDEX(Table_Index[],,MATCH(Z$12,Table_Index[#Headers],0)),
Table_Index[ID],$Q312,Table_Index[year],$R312)/COUNTIFS(Table_Index[Quarter],"&lt;&gt;''",Table_Index[ID],$Q312,Table_Index[year],$R312)</f>
        <v>5.8423724999999996E-2</v>
      </c>
      <c r="AA312">
        <f>SUMIFS(INDEX(Table_Index[],,MATCH(AA$12,Table_Index[#Headers],0)),
Table_Index[ID],$Q312,Table_Index[year],$R312)/COUNTIFS(Table_Index[Quarter],"&lt;&gt;''",Table_Index[ID],$Q312,Table_Index[year],$R312)</f>
        <v>6.0879374999999993E-2</v>
      </c>
      <c r="AB312">
        <f>SUMIFS(INDEX(Table_Index[],,MATCH(AB$12,Table_Index[#Headers],0)),
Table_Index[ID],$Q312,Table_Index[year],$R312)/COUNTIFS(Table_Index[Quarter],"&lt;&gt;''",Table_Index[ID],$Q312,Table_Index[year],$R312)</f>
        <v>1.385635E-2</v>
      </c>
      <c r="AC312" s="24">
        <f t="shared" si="18"/>
        <v>1</v>
      </c>
      <c r="AD312">
        <f>COUNTIFS(Table_Index[Quarter],"&lt;&gt;''",Table_Index[ID],$Q312,Table_Index[year],$R312)</f>
        <v>4</v>
      </c>
      <c r="AE312" s="34">
        <f t="shared" si="19"/>
        <v>0.75767533643006124</v>
      </c>
    </row>
    <row r="313" spans="1:31" x14ac:dyDescent="0.3">
      <c r="A313">
        <v>9118</v>
      </c>
      <c r="B313">
        <v>2006</v>
      </c>
      <c r="C313">
        <v>3</v>
      </c>
      <c r="D313">
        <v>8.8013599999999997E-2</v>
      </c>
      <c r="E313">
        <v>4.0883700000000002E-2</v>
      </c>
      <c r="F313">
        <v>0.14053789999999999</v>
      </c>
      <c r="G313">
        <v>7.6657000000000003E-2</v>
      </c>
      <c r="H313">
        <v>0</v>
      </c>
      <c r="I313">
        <v>0.45994220000000002</v>
      </c>
      <c r="J313">
        <v>5.1104700000000003E-2</v>
      </c>
      <c r="K313">
        <v>5.1104700000000003E-2</v>
      </c>
      <c r="L313">
        <v>7.6657000000000003E-2</v>
      </c>
      <c r="M313">
        <v>1.5099100000000001E-2</v>
      </c>
      <c r="O313" t="str">
        <f>Table_Index[[#This Row],[ID]]&amp;Table_Index[[#This Row],[year]]</f>
        <v>91182006</v>
      </c>
      <c r="P313" t="str">
        <v>91782008</v>
      </c>
      <c r="Q313" t="str">
        <f t="shared" si="16"/>
        <v>9178</v>
      </c>
      <c r="R313" t="str">
        <f t="shared" si="17"/>
        <v>2008</v>
      </c>
      <c r="S313">
        <f>SUMIFS(INDEX(Table_Index[],,MATCH(S$12,Table_Index[#Headers],0)),
Table_Index[ID],$Q313,Table_Index[year],$R313)/COUNTIFS(Table_Index[Quarter],"&lt;&gt;''",Table_Index[ID],$Q313,Table_Index[year],$R313)</f>
        <v>4.3896225000000004E-2</v>
      </c>
      <c r="T313">
        <f>SUMIFS(INDEX(Table_Index[],,MATCH(T$12,Table_Index[#Headers],0)),
Table_Index[ID],$Q313,Table_Index[year],$R313)/COUNTIFS(Table_Index[Quarter],"&lt;&gt;''",Table_Index[ID],$Q313,Table_Index[year],$R313)</f>
        <v>8.3503524999999995E-2</v>
      </c>
      <c r="U313">
        <f>SUMIFS(INDEX(Table_Index[],,MATCH(U$12,Table_Index[#Headers],0)),
Table_Index[ID],$Q313,Table_Index[year],$R313)/COUNTIFS(Table_Index[Quarter],"&lt;&gt;''",Table_Index[ID],$Q313,Table_Index[year],$R313)</f>
        <v>8.7634724999999997E-2</v>
      </c>
      <c r="V313">
        <f>SUMIFS(INDEX(Table_Index[],,MATCH(V$12,Table_Index[#Headers],0)),
Table_Index[ID],$Q313,Table_Index[year],$R313)/COUNTIFS(Table_Index[Quarter],"&lt;&gt;''",Table_Index[ID],$Q313,Table_Index[year],$R313)</f>
        <v>0.14681112499999999</v>
      </c>
      <c r="W313">
        <f>SUMIFS(INDEX(Table_Index[],,MATCH(W$12,Table_Index[#Headers],0)),
Table_Index[ID],$Q313,Table_Index[year],$R313)/COUNTIFS(Table_Index[Quarter],"&lt;&gt;''",Table_Index[ID],$Q313,Table_Index[year],$R313)</f>
        <v>4.4987600000000003E-2</v>
      </c>
      <c r="X313">
        <f>SUMIFS(INDEX(Table_Index[],,MATCH(X$12,Table_Index[#Headers],0)),
Table_Index[ID],$Q313,Table_Index[year],$R313)/COUNTIFS(Table_Index[Quarter],"&lt;&gt;''",Table_Index[ID],$Q313,Table_Index[year],$R313)</f>
        <v>0.43325637499999997</v>
      </c>
      <c r="Y313">
        <f>SUMIFS(INDEX(Table_Index[],,MATCH(Y$12,Table_Index[#Headers],0)),
Table_Index[ID],$Q313,Table_Index[year],$R313)/COUNTIFS(Table_Index[Quarter],"&lt;&gt;''",Table_Index[ID],$Q313,Table_Index[year],$R313)</f>
        <v>5.7472799999999998E-2</v>
      </c>
      <c r="Z313">
        <f>SUMIFS(INDEX(Table_Index[],,MATCH(Z$12,Table_Index[#Headers],0)),
Table_Index[ID],$Q313,Table_Index[year],$R313)/COUNTIFS(Table_Index[Quarter],"&lt;&gt;''",Table_Index[ID],$Q313,Table_Index[year],$R313)</f>
        <v>3.6716875000000003E-2</v>
      </c>
      <c r="AA313">
        <f>SUMIFS(INDEX(Table_Index[],,MATCH(AA$12,Table_Index[#Headers],0)),
Table_Index[ID],$Q313,Table_Index[year],$R313)/COUNTIFS(Table_Index[Quarter],"&lt;&gt;''",Table_Index[ID],$Q313,Table_Index[year],$R313)</f>
        <v>6.3336000000000003E-2</v>
      </c>
      <c r="AB313">
        <f>SUMIFS(INDEX(Table_Index[],,MATCH(AB$12,Table_Index[#Headers],0)),
Table_Index[ID],$Q313,Table_Index[year],$R313)/COUNTIFS(Table_Index[Quarter],"&lt;&gt;''",Table_Index[ID],$Q313,Table_Index[year],$R313)</f>
        <v>2.3847E-3</v>
      </c>
      <c r="AC313" s="24">
        <f t="shared" si="18"/>
        <v>0.99999994999999997</v>
      </c>
      <c r="AD313">
        <f>COUNTIFS(Table_Index[Quarter],"&lt;&gt;''",Table_Index[ID],$Q313,Table_Index[year],$R313)</f>
        <v>4</v>
      </c>
      <c r="AE313" s="34">
        <f t="shared" si="19"/>
        <v>0.76346357332213632</v>
      </c>
    </row>
    <row r="314" spans="1:31" x14ac:dyDescent="0.3">
      <c r="A314">
        <v>9118</v>
      </c>
      <c r="B314">
        <v>2006</v>
      </c>
      <c r="C314">
        <v>4</v>
      </c>
      <c r="D314">
        <v>0.1320926</v>
      </c>
      <c r="E314">
        <v>3.1596899999999997E-2</v>
      </c>
      <c r="F314">
        <v>7.1093000000000003E-2</v>
      </c>
      <c r="G314">
        <v>4.3445699999999997E-2</v>
      </c>
      <c r="H314">
        <v>0</v>
      </c>
      <c r="I314">
        <v>0.39496120000000001</v>
      </c>
      <c r="J314">
        <v>0.17773249999999999</v>
      </c>
      <c r="K314">
        <v>1.62921E-2</v>
      </c>
      <c r="L314">
        <v>0.11947579999999999</v>
      </c>
      <c r="M314">
        <v>1.3310199999999999E-2</v>
      </c>
      <c r="O314" t="str">
        <f>Table_Index[[#This Row],[ID]]&amp;Table_Index[[#This Row],[year]]</f>
        <v>91182006</v>
      </c>
      <c r="P314" t="str">
        <v>91782009</v>
      </c>
      <c r="Q314" t="str">
        <f t="shared" si="16"/>
        <v>9178</v>
      </c>
      <c r="R314" t="str">
        <f t="shared" si="17"/>
        <v>2009</v>
      </c>
      <c r="S314">
        <f>SUMIFS(INDEX(Table_Index[],,MATCH(S$12,Table_Index[#Headers],0)),
Table_Index[ID],$Q314,Table_Index[year],$R314)/COUNTIFS(Table_Index[Quarter],"&lt;&gt;''",Table_Index[ID],$Q314,Table_Index[year],$R314)</f>
        <v>9.0876374999999995E-2</v>
      </c>
      <c r="T314">
        <f>SUMIFS(INDEX(Table_Index[],,MATCH(T$12,Table_Index[#Headers],0)),
Table_Index[ID],$Q314,Table_Index[year],$R314)/COUNTIFS(Table_Index[Quarter],"&lt;&gt;''",Table_Index[ID],$Q314,Table_Index[year],$R314)</f>
        <v>6.5783399999999992E-2</v>
      </c>
      <c r="U314">
        <f>SUMIFS(INDEX(Table_Index[],,MATCH(U$12,Table_Index[#Headers],0)),
Table_Index[ID],$Q314,Table_Index[year],$R314)/COUNTIFS(Table_Index[Quarter],"&lt;&gt;''",Table_Index[ID],$Q314,Table_Index[year],$R314)</f>
        <v>8.2680874999999987E-2</v>
      </c>
      <c r="V314">
        <f>SUMIFS(INDEX(Table_Index[],,MATCH(V$12,Table_Index[#Headers],0)),
Table_Index[ID],$Q314,Table_Index[year],$R314)/COUNTIFS(Table_Index[Quarter],"&lt;&gt;''",Table_Index[ID],$Q314,Table_Index[year],$R314)</f>
        <v>0.16566382500000001</v>
      </c>
      <c r="W314">
        <f>SUMIFS(INDEX(Table_Index[],,MATCH(W$12,Table_Index[#Headers],0)),
Table_Index[ID],$Q314,Table_Index[year],$R314)/COUNTIFS(Table_Index[Quarter],"&lt;&gt;''",Table_Index[ID],$Q314,Table_Index[year],$R314)</f>
        <v>3.35062E-2</v>
      </c>
      <c r="X314">
        <f>SUMIFS(INDEX(Table_Index[],,MATCH(X$12,Table_Index[#Headers],0)),
Table_Index[ID],$Q314,Table_Index[year],$R314)/COUNTIFS(Table_Index[Quarter],"&lt;&gt;''",Table_Index[ID],$Q314,Table_Index[year],$R314)</f>
        <v>0.35417737500000002</v>
      </c>
      <c r="Y314">
        <f>SUMIFS(INDEX(Table_Index[],,MATCH(Y$12,Table_Index[#Headers],0)),
Table_Index[ID],$Q314,Table_Index[year],$R314)/COUNTIFS(Table_Index[Quarter],"&lt;&gt;''",Table_Index[ID],$Q314,Table_Index[year],$R314)</f>
        <v>8.9692624999999998E-2</v>
      </c>
      <c r="Z314">
        <f>SUMIFS(INDEX(Table_Index[],,MATCH(Z$12,Table_Index[#Headers],0)),
Table_Index[ID],$Q314,Table_Index[year],$R314)/COUNTIFS(Table_Index[Quarter],"&lt;&gt;''",Table_Index[ID],$Q314,Table_Index[year],$R314)</f>
        <v>2.3047825000000001E-2</v>
      </c>
      <c r="AA314">
        <f>SUMIFS(INDEX(Table_Index[],,MATCH(AA$12,Table_Index[#Headers],0)),
Table_Index[ID],$Q314,Table_Index[year],$R314)/COUNTIFS(Table_Index[Quarter],"&lt;&gt;''",Table_Index[ID],$Q314,Table_Index[year],$R314)</f>
        <v>8.9053674999999999E-2</v>
      </c>
      <c r="AB314">
        <f>SUMIFS(INDEX(Table_Index[],,MATCH(AB$12,Table_Index[#Headers],0)),
Table_Index[ID],$Q314,Table_Index[year],$R314)/COUNTIFS(Table_Index[Quarter],"&lt;&gt;''",Table_Index[ID],$Q314,Table_Index[year],$R314)</f>
        <v>5.5177750000000008E-3</v>
      </c>
      <c r="AC314" s="24">
        <f t="shared" si="18"/>
        <v>0.99999994999999986</v>
      </c>
      <c r="AD314">
        <f>COUNTIFS(Table_Index[Quarter],"&lt;&gt;''",Table_Index[ID],$Q314,Table_Index[year],$R314)</f>
        <v>4</v>
      </c>
      <c r="AE314" s="34">
        <f t="shared" si="19"/>
        <v>0.81003214825799497</v>
      </c>
    </row>
    <row r="315" spans="1:31" x14ac:dyDescent="0.3">
      <c r="A315">
        <v>9118</v>
      </c>
      <c r="B315">
        <v>2007</v>
      </c>
      <c r="C315">
        <v>1</v>
      </c>
      <c r="D315">
        <v>5.7016299999999999E-2</v>
      </c>
      <c r="E315">
        <v>6.6281499999999993E-2</v>
      </c>
      <c r="F315">
        <v>2.8508200000000001E-2</v>
      </c>
      <c r="G315">
        <v>0.14325350000000001</v>
      </c>
      <c r="H315">
        <v>0.1069818</v>
      </c>
      <c r="I315">
        <v>0.25657350000000001</v>
      </c>
      <c r="J315">
        <v>0.14966789999999999</v>
      </c>
      <c r="K315">
        <v>9.9778599999999995E-2</v>
      </c>
      <c r="L315">
        <v>8.5524500000000003E-2</v>
      </c>
      <c r="M315">
        <v>6.4143000000000004E-3</v>
      </c>
      <c r="O315" t="str">
        <f>Table_Index[[#This Row],[ID]]&amp;Table_Index[[#This Row],[year]]</f>
        <v>91182007</v>
      </c>
      <c r="P315" t="str">
        <v>91792003</v>
      </c>
      <c r="Q315" t="str">
        <f t="shared" si="16"/>
        <v>9179</v>
      </c>
      <c r="R315" t="str">
        <f t="shared" si="17"/>
        <v>2003</v>
      </c>
      <c r="S315">
        <f>SUMIFS(INDEX(Table_Index[],,MATCH(S$12,Table_Index[#Headers],0)),
Table_Index[ID],$Q315,Table_Index[year],$R315)/COUNTIFS(Table_Index[Quarter],"&lt;&gt;''",Table_Index[ID],$Q315,Table_Index[year],$R315)</f>
        <v>0.19719767499999999</v>
      </c>
      <c r="T315">
        <f>SUMIFS(INDEX(Table_Index[],,MATCH(T$12,Table_Index[#Headers],0)),
Table_Index[ID],$Q315,Table_Index[year],$R315)/COUNTIFS(Table_Index[Quarter],"&lt;&gt;''",Table_Index[ID],$Q315,Table_Index[year],$R315)</f>
        <v>0.108573975</v>
      </c>
      <c r="U315">
        <f>SUMIFS(INDEX(Table_Index[],,MATCH(U$12,Table_Index[#Headers],0)),
Table_Index[ID],$Q315,Table_Index[year],$R315)/COUNTIFS(Table_Index[Quarter],"&lt;&gt;''",Table_Index[ID],$Q315,Table_Index[year],$R315)</f>
        <v>0.17593397499999999</v>
      </c>
      <c r="V315">
        <f>SUMIFS(INDEX(Table_Index[],,MATCH(V$12,Table_Index[#Headers],0)),
Table_Index[ID],$Q315,Table_Index[year],$R315)/COUNTIFS(Table_Index[Quarter],"&lt;&gt;''",Table_Index[ID],$Q315,Table_Index[year],$R315)</f>
        <v>7.9012374999999996E-2</v>
      </c>
      <c r="W315">
        <f>SUMIFS(INDEX(Table_Index[],,MATCH(W$12,Table_Index[#Headers],0)),
Table_Index[ID],$Q315,Table_Index[year],$R315)/COUNTIFS(Table_Index[Quarter],"&lt;&gt;''",Table_Index[ID],$Q315,Table_Index[year],$R315)</f>
        <v>1.6794625000000001E-2</v>
      </c>
      <c r="X315">
        <f>SUMIFS(INDEX(Table_Index[],,MATCH(X$12,Table_Index[#Headers],0)),
Table_Index[ID],$Q315,Table_Index[year],$R315)/COUNTIFS(Table_Index[Quarter],"&lt;&gt;''",Table_Index[ID],$Q315,Table_Index[year],$R315)</f>
        <v>0.18070589999999997</v>
      </c>
      <c r="Y315">
        <f>SUMIFS(INDEX(Table_Index[],,MATCH(Y$12,Table_Index[#Headers],0)),
Table_Index[ID],$Q315,Table_Index[year],$R315)/COUNTIFS(Table_Index[Quarter],"&lt;&gt;''",Table_Index[ID],$Q315,Table_Index[year],$R315)</f>
        <v>9.3865774999999999E-2</v>
      </c>
      <c r="Z315">
        <f>SUMIFS(INDEX(Table_Index[],,MATCH(Z$12,Table_Index[#Headers],0)),
Table_Index[ID],$Q315,Table_Index[year],$R315)/COUNTIFS(Table_Index[Quarter],"&lt;&gt;''",Table_Index[ID],$Q315,Table_Index[year],$R315)</f>
        <v>7.6167349999999995E-2</v>
      </c>
      <c r="AA315">
        <f>SUMIFS(INDEX(Table_Index[],,MATCH(AA$12,Table_Index[#Headers],0)),
Table_Index[ID],$Q315,Table_Index[year],$R315)/COUNTIFS(Table_Index[Quarter],"&lt;&gt;''",Table_Index[ID],$Q315,Table_Index[year],$R315)</f>
        <v>5.3423649999999996E-2</v>
      </c>
      <c r="AB315">
        <f>SUMIFS(INDEX(Table_Index[],,MATCH(AB$12,Table_Index[#Headers],0)),
Table_Index[ID],$Q315,Table_Index[year],$R315)/COUNTIFS(Table_Index[Quarter],"&lt;&gt;''",Table_Index[ID],$Q315,Table_Index[year],$R315)</f>
        <v>1.8324699999999999E-2</v>
      </c>
      <c r="AC315" s="24">
        <f t="shared" si="18"/>
        <v>1</v>
      </c>
      <c r="AD315">
        <f>COUNTIFS(Table_Index[Quarter],"&lt;&gt;''",Table_Index[ID],$Q315,Table_Index[year],$R315)</f>
        <v>4</v>
      </c>
      <c r="AE315" s="34">
        <f t="shared" si="19"/>
        <v>0.86139023830936623</v>
      </c>
    </row>
    <row r="316" spans="1:31" x14ac:dyDescent="0.3">
      <c r="A316">
        <v>9118</v>
      </c>
      <c r="B316">
        <v>2007</v>
      </c>
      <c r="C316">
        <v>2</v>
      </c>
      <c r="D316">
        <v>3.8668899999999999E-2</v>
      </c>
      <c r="E316">
        <v>0.14436370000000001</v>
      </c>
      <c r="F316">
        <v>0.1933443</v>
      </c>
      <c r="G316">
        <v>5.15585E-2</v>
      </c>
      <c r="H316">
        <v>0</v>
      </c>
      <c r="I316">
        <v>0.2343567</v>
      </c>
      <c r="J316">
        <v>0.1585423</v>
      </c>
      <c r="K316">
        <v>0.100539</v>
      </c>
      <c r="L316">
        <v>6.7026000000000002E-2</v>
      </c>
      <c r="M316">
        <v>1.16007E-2</v>
      </c>
      <c r="O316" t="str">
        <f>Table_Index[[#This Row],[ID]]&amp;Table_Index[[#This Row],[year]]</f>
        <v>91182007</v>
      </c>
      <c r="P316" t="str">
        <v>91792004</v>
      </c>
      <c r="Q316" t="str">
        <f t="shared" si="16"/>
        <v>9179</v>
      </c>
      <c r="R316" t="str">
        <f t="shared" si="17"/>
        <v>2004</v>
      </c>
      <c r="S316">
        <f>SUMIFS(INDEX(Table_Index[],,MATCH(S$12,Table_Index[#Headers],0)),
Table_Index[ID],$Q316,Table_Index[year],$R316)/COUNTIFS(Table_Index[Quarter],"&lt;&gt;''",Table_Index[ID],$Q316,Table_Index[year],$R316)</f>
        <v>0.15289235000000001</v>
      </c>
      <c r="T316">
        <f>SUMIFS(INDEX(Table_Index[],,MATCH(T$12,Table_Index[#Headers],0)),
Table_Index[ID],$Q316,Table_Index[year],$R316)/COUNTIFS(Table_Index[Quarter],"&lt;&gt;''",Table_Index[ID],$Q316,Table_Index[year],$R316)</f>
        <v>0.17762492499999999</v>
      </c>
      <c r="U316">
        <f>SUMIFS(INDEX(Table_Index[],,MATCH(U$12,Table_Index[#Headers],0)),
Table_Index[ID],$Q316,Table_Index[year],$R316)/COUNTIFS(Table_Index[Quarter],"&lt;&gt;''",Table_Index[ID],$Q316,Table_Index[year],$R316)</f>
        <v>0.10003137500000001</v>
      </c>
      <c r="V316">
        <f>SUMIFS(INDEX(Table_Index[],,MATCH(V$12,Table_Index[#Headers],0)),
Table_Index[ID],$Q316,Table_Index[year],$R316)/COUNTIFS(Table_Index[Quarter],"&lt;&gt;''",Table_Index[ID],$Q316,Table_Index[year],$R316)</f>
        <v>8.377395E-2</v>
      </c>
      <c r="W316">
        <f>SUMIFS(INDEX(Table_Index[],,MATCH(W$12,Table_Index[#Headers],0)),
Table_Index[ID],$Q316,Table_Index[year],$R316)/COUNTIFS(Table_Index[Quarter],"&lt;&gt;''",Table_Index[ID],$Q316,Table_Index[year],$R316)</f>
        <v>0</v>
      </c>
      <c r="X316">
        <f>SUMIFS(INDEX(Table_Index[],,MATCH(X$12,Table_Index[#Headers],0)),
Table_Index[ID],$Q316,Table_Index[year],$R316)/COUNTIFS(Table_Index[Quarter],"&lt;&gt;''",Table_Index[ID],$Q316,Table_Index[year],$R316)</f>
        <v>0.20108045000000002</v>
      </c>
      <c r="Y316">
        <f>SUMIFS(INDEX(Table_Index[],,MATCH(Y$12,Table_Index[#Headers],0)),
Table_Index[ID],$Q316,Table_Index[year],$R316)/COUNTIFS(Table_Index[Quarter],"&lt;&gt;''",Table_Index[ID],$Q316,Table_Index[year],$R316)</f>
        <v>8.3504149999999999E-2</v>
      </c>
      <c r="Z316">
        <f>SUMIFS(INDEX(Table_Index[],,MATCH(Z$12,Table_Index[#Headers],0)),
Table_Index[ID],$Q316,Table_Index[year],$R316)/COUNTIFS(Table_Index[Quarter],"&lt;&gt;''",Table_Index[ID],$Q316,Table_Index[year],$R316)</f>
        <v>5.1743024999999998E-2</v>
      </c>
      <c r="AA316">
        <f>SUMIFS(INDEX(Table_Index[],,MATCH(AA$12,Table_Index[#Headers],0)),
Table_Index[ID],$Q316,Table_Index[year],$R316)/COUNTIFS(Table_Index[Quarter],"&lt;&gt;''",Table_Index[ID],$Q316,Table_Index[year],$R316)</f>
        <v>0.13361049999999999</v>
      </c>
      <c r="AB316">
        <f>SUMIFS(INDEX(Table_Index[],,MATCH(AB$12,Table_Index[#Headers],0)),
Table_Index[ID],$Q316,Table_Index[year],$R316)/COUNTIFS(Table_Index[Quarter],"&lt;&gt;''",Table_Index[ID],$Q316,Table_Index[year],$R316)</f>
        <v>1.5739250000000003E-2</v>
      </c>
      <c r="AC316" s="24">
        <f t="shared" si="18"/>
        <v>0.99999997499999982</v>
      </c>
      <c r="AD316">
        <f>COUNTIFS(Table_Index[Quarter],"&lt;&gt;''",Table_Index[ID],$Q316,Table_Index[year],$R316)</f>
        <v>4</v>
      </c>
      <c r="AE316" s="34">
        <f t="shared" si="19"/>
        <v>0.85986584387084064</v>
      </c>
    </row>
    <row r="317" spans="1:31" x14ac:dyDescent="0.3">
      <c r="A317">
        <v>9118</v>
      </c>
      <c r="B317">
        <v>2007</v>
      </c>
      <c r="C317">
        <v>3</v>
      </c>
      <c r="D317">
        <v>6.3922699999999999E-2</v>
      </c>
      <c r="E317">
        <v>4.2615100000000003E-2</v>
      </c>
      <c r="F317">
        <v>6.2502199999999994E-2</v>
      </c>
      <c r="G317">
        <v>0.3288469</v>
      </c>
      <c r="H317">
        <v>1.06538E-2</v>
      </c>
      <c r="I317">
        <v>0.21307570000000001</v>
      </c>
      <c r="J317">
        <v>0.1056501</v>
      </c>
      <c r="K317">
        <v>0.1214532</v>
      </c>
      <c r="L317">
        <v>3.6933100000000003E-2</v>
      </c>
      <c r="M317">
        <v>1.43471E-2</v>
      </c>
      <c r="O317" t="str">
        <f>Table_Index[[#This Row],[ID]]&amp;Table_Index[[#This Row],[year]]</f>
        <v>91182007</v>
      </c>
      <c r="P317" t="str">
        <v>91792005</v>
      </c>
      <c r="Q317" t="str">
        <f t="shared" si="16"/>
        <v>9179</v>
      </c>
      <c r="R317" t="str">
        <f t="shared" si="17"/>
        <v>2005</v>
      </c>
      <c r="S317">
        <f>SUMIFS(INDEX(Table_Index[],,MATCH(S$12,Table_Index[#Headers],0)),
Table_Index[ID],$Q317,Table_Index[year],$R317)/COUNTIFS(Table_Index[Quarter],"&lt;&gt;''",Table_Index[ID],$Q317,Table_Index[year],$R317)</f>
        <v>0.1183247</v>
      </c>
      <c r="T317">
        <f>SUMIFS(INDEX(Table_Index[],,MATCH(T$12,Table_Index[#Headers],0)),
Table_Index[ID],$Q317,Table_Index[year],$R317)/COUNTIFS(Table_Index[Quarter],"&lt;&gt;''",Table_Index[ID],$Q317,Table_Index[year],$R317)</f>
        <v>0.20049275</v>
      </c>
      <c r="U317">
        <f>SUMIFS(INDEX(Table_Index[],,MATCH(U$12,Table_Index[#Headers],0)),
Table_Index[ID],$Q317,Table_Index[year],$R317)/COUNTIFS(Table_Index[Quarter],"&lt;&gt;''",Table_Index[ID],$Q317,Table_Index[year],$R317)</f>
        <v>0.108401025</v>
      </c>
      <c r="V317">
        <f>SUMIFS(INDEX(Table_Index[],,MATCH(V$12,Table_Index[#Headers],0)),
Table_Index[ID],$Q317,Table_Index[year],$R317)/COUNTIFS(Table_Index[Quarter],"&lt;&gt;''",Table_Index[ID],$Q317,Table_Index[year],$R317)</f>
        <v>0.117492375</v>
      </c>
      <c r="W317">
        <f>SUMIFS(INDEX(Table_Index[],,MATCH(W$12,Table_Index[#Headers],0)),
Table_Index[ID],$Q317,Table_Index[year],$R317)/COUNTIFS(Table_Index[Quarter],"&lt;&gt;''",Table_Index[ID],$Q317,Table_Index[year],$R317)</f>
        <v>5.9308949999999999E-2</v>
      </c>
      <c r="X317">
        <f>SUMIFS(INDEX(Table_Index[],,MATCH(X$12,Table_Index[#Headers],0)),
Table_Index[ID],$Q317,Table_Index[year],$R317)/COUNTIFS(Table_Index[Quarter],"&lt;&gt;''",Table_Index[ID],$Q317,Table_Index[year],$R317)</f>
        <v>0.13185577500000001</v>
      </c>
      <c r="Y317">
        <f>SUMIFS(INDEX(Table_Index[],,MATCH(Y$12,Table_Index[#Headers],0)),
Table_Index[ID],$Q317,Table_Index[year],$R317)/COUNTIFS(Table_Index[Quarter],"&lt;&gt;''",Table_Index[ID],$Q317,Table_Index[year],$R317)</f>
        <v>0.132854475</v>
      </c>
      <c r="Z317">
        <f>SUMIFS(INDEX(Table_Index[],,MATCH(Z$12,Table_Index[#Headers],0)),
Table_Index[ID],$Q317,Table_Index[year],$R317)/COUNTIFS(Table_Index[Quarter],"&lt;&gt;''",Table_Index[ID],$Q317,Table_Index[year],$R317)</f>
        <v>5.8743000000000004E-2</v>
      </c>
      <c r="AA317">
        <f>SUMIFS(INDEX(Table_Index[],,MATCH(AA$12,Table_Index[#Headers],0)),
Table_Index[ID],$Q317,Table_Index[year],$R317)/COUNTIFS(Table_Index[Quarter],"&lt;&gt;''",Table_Index[ID],$Q317,Table_Index[year],$R317)</f>
        <v>6.7337599999999997E-2</v>
      </c>
      <c r="AB317">
        <f>SUMIFS(INDEX(Table_Index[],,MATCH(AB$12,Table_Index[#Headers],0)),
Table_Index[ID],$Q317,Table_Index[year],$R317)/COUNTIFS(Table_Index[Quarter],"&lt;&gt;''",Table_Index[ID],$Q317,Table_Index[year],$R317)</f>
        <v>5.1892750000000001E-3</v>
      </c>
      <c r="AC317" s="24">
        <f t="shared" si="18"/>
        <v>0.99999992500000001</v>
      </c>
      <c r="AD317">
        <f>COUNTIFS(Table_Index[Quarter],"&lt;&gt;''",Table_Index[ID],$Q317,Table_Index[year],$R317)</f>
        <v>4</v>
      </c>
      <c r="AE317" s="34">
        <f t="shared" si="19"/>
        <v>0.87368085268689188</v>
      </c>
    </row>
    <row r="318" spans="1:31" x14ac:dyDescent="0.3">
      <c r="A318">
        <v>9118</v>
      </c>
      <c r="B318">
        <v>2007</v>
      </c>
      <c r="C318">
        <v>4</v>
      </c>
      <c r="D318">
        <v>0</v>
      </c>
      <c r="E318">
        <v>0.2830184</v>
      </c>
      <c r="F318">
        <v>8.0448800000000001E-2</v>
      </c>
      <c r="G318">
        <v>5.9830599999999998E-2</v>
      </c>
      <c r="H318">
        <v>1.1427400000000001E-2</v>
      </c>
      <c r="I318">
        <v>0.28339930000000002</v>
      </c>
      <c r="J318">
        <v>8.7990899999999997E-2</v>
      </c>
      <c r="K318">
        <v>6.05652E-2</v>
      </c>
      <c r="L318">
        <v>0.1199876</v>
      </c>
      <c r="M318">
        <v>1.3332E-2</v>
      </c>
      <c r="O318" t="str">
        <f>Table_Index[[#This Row],[ID]]&amp;Table_Index[[#This Row],[year]]</f>
        <v>91182007</v>
      </c>
      <c r="P318" t="str">
        <v>91792006</v>
      </c>
      <c r="Q318" t="str">
        <f t="shared" si="16"/>
        <v>9179</v>
      </c>
      <c r="R318" t="str">
        <f t="shared" si="17"/>
        <v>2006</v>
      </c>
      <c r="S318">
        <f>SUMIFS(INDEX(Table_Index[],,MATCH(S$12,Table_Index[#Headers],0)),
Table_Index[ID],$Q318,Table_Index[year],$R318)/COUNTIFS(Table_Index[Quarter],"&lt;&gt;''",Table_Index[ID],$Q318,Table_Index[year],$R318)</f>
        <v>8.3156874999999991E-2</v>
      </c>
      <c r="T318">
        <f>SUMIFS(INDEX(Table_Index[],,MATCH(T$12,Table_Index[#Headers],0)),
Table_Index[ID],$Q318,Table_Index[year],$R318)/COUNTIFS(Table_Index[Quarter],"&lt;&gt;''",Table_Index[ID],$Q318,Table_Index[year],$R318)</f>
        <v>0.23362515</v>
      </c>
      <c r="U318">
        <f>SUMIFS(INDEX(Table_Index[],,MATCH(U$12,Table_Index[#Headers],0)),
Table_Index[ID],$Q318,Table_Index[year],$R318)/COUNTIFS(Table_Index[Quarter],"&lt;&gt;''",Table_Index[ID],$Q318,Table_Index[year],$R318)</f>
        <v>0.17111747499999999</v>
      </c>
      <c r="V318">
        <f>SUMIFS(INDEX(Table_Index[],,MATCH(V$12,Table_Index[#Headers],0)),
Table_Index[ID],$Q318,Table_Index[year],$R318)/COUNTIFS(Table_Index[Quarter],"&lt;&gt;''",Table_Index[ID],$Q318,Table_Index[year],$R318)</f>
        <v>0.16703504999999999</v>
      </c>
      <c r="W318">
        <f>SUMIFS(INDEX(Table_Index[],,MATCH(W$12,Table_Index[#Headers],0)),
Table_Index[ID],$Q318,Table_Index[year],$R318)/COUNTIFS(Table_Index[Quarter],"&lt;&gt;''",Table_Index[ID],$Q318,Table_Index[year],$R318)</f>
        <v>0</v>
      </c>
      <c r="X318">
        <f>SUMIFS(INDEX(Table_Index[],,MATCH(X$12,Table_Index[#Headers],0)),
Table_Index[ID],$Q318,Table_Index[year],$R318)/COUNTIFS(Table_Index[Quarter],"&lt;&gt;''",Table_Index[ID],$Q318,Table_Index[year],$R318)</f>
        <v>3.7948250000000003E-2</v>
      </c>
      <c r="Y318">
        <f>SUMIFS(INDEX(Table_Index[],,MATCH(Y$12,Table_Index[#Headers],0)),
Table_Index[ID],$Q318,Table_Index[year],$R318)/COUNTIFS(Table_Index[Quarter],"&lt;&gt;''",Table_Index[ID],$Q318,Table_Index[year],$R318)</f>
        <v>9.9129149999999999E-2</v>
      </c>
      <c r="Z318">
        <f>SUMIFS(INDEX(Table_Index[],,MATCH(Z$12,Table_Index[#Headers],0)),
Table_Index[ID],$Q318,Table_Index[year],$R318)/COUNTIFS(Table_Index[Quarter],"&lt;&gt;''",Table_Index[ID],$Q318,Table_Index[year],$R318)</f>
        <v>6.3565775000000005E-2</v>
      </c>
      <c r="AA318">
        <f>SUMIFS(INDEX(Table_Index[],,MATCH(AA$12,Table_Index[#Headers],0)),
Table_Index[ID],$Q318,Table_Index[year],$R318)/COUNTIFS(Table_Index[Quarter],"&lt;&gt;''",Table_Index[ID],$Q318,Table_Index[year],$R318)</f>
        <v>0.13723340000000001</v>
      </c>
      <c r="AB318">
        <f>SUMIFS(INDEX(Table_Index[],,MATCH(AB$12,Table_Index[#Headers],0)),
Table_Index[ID],$Q318,Table_Index[year],$R318)/COUNTIFS(Table_Index[Quarter],"&lt;&gt;''",Table_Index[ID],$Q318,Table_Index[year],$R318)</f>
        <v>7.188875E-3</v>
      </c>
      <c r="AC318" s="24">
        <f t="shared" si="18"/>
        <v>1</v>
      </c>
      <c r="AD318">
        <f>COUNTIFS(Table_Index[Quarter],"&lt;&gt;''",Table_Index[ID],$Q318,Table_Index[year],$R318)</f>
        <v>4</v>
      </c>
      <c r="AE318" s="34">
        <f t="shared" si="19"/>
        <v>0.84713037344037256</v>
      </c>
    </row>
    <row r="319" spans="1:31" x14ac:dyDescent="0.3">
      <c r="A319">
        <v>9118</v>
      </c>
      <c r="B319">
        <v>2008</v>
      </c>
      <c r="C319">
        <v>1</v>
      </c>
      <c r="D319">
        <v>3.8170599999999999E-2</v>
      </c>
      <c r="E319">
        <v>0</v>
      </c>
      <c r="F319">
        <v>0.1145119</v>
      </c>
      <c r="G319">
        <v>0.1412313</v>
      </c>
      <c r="H319">
        <v>0.16795080000000001</v>
      </c>
      <c r="I319">
        <v>0.28627979999999997</v>
      </c>
      <c r="J319">
        <v>0.17367640000000001</v>
      </c>
      <c r="K319">
        <v>3.0536500000000001E-2</v>
      </c>
      <c r="L319">
        <v>3.8170599999999999E-2</v>
      </c>
      <c r="M319">
        <v>9.4719999999999995E-3</v>
      </c>
      <c r="O319" t="str">
        <f>Table_Index[[#This Row],[ID]]&amp;Table_Index[[#This Row],[year]]</f>
        <v>91182008</v>
      </c>
      <c r="P319" t="str">
        <v>91792007</v>
      </c>
      <c r="Q319" t="str">
        <f t="shared" si="16"/>
        <v>9179</v>
      </c>
      <c r="R319" t="str">
        <f t="shared" si="17"/>
        <v>2007</v>
      </c>
      <c r="S319">
        <f>SUMIFS(INDEX(Table_Index[],,MATCH(S$12,Table_Index[#Headers],0)),
Table_Index[ID],$Q319,Table_Index[year],$R319)/COUNTIFS(Table_Index[Quarter],"&lt;&gt;''",Table_Index[ID],$Q319,Table_Index[year],$R319)</f>
        <v>0.10884210000000001</v>
      </c>
      <c r="T319">
        <f>SUMIFS(INDEX(Table_Index[],,MATCH(T$12,Table_Index[#Headers],0)),
Table_Index[ID],$Q319,Table_Index[year],$R319)/COUNTIFS(Table_Index[Quarter],"&lt;&gt;''",Table_Index[ID],$Q319,Table_Index[year],$R319)</f>
        <v>0.31624877500000004</v>
      </c>
      <c r="U319">
        <f>SUMIFS(INDEX(Table_Index[],,MATCH(U$12,Table_Index[#Headers],0)),
Table_Index[ID],$Q319,Table_Index[year],$R319)/COUNTIFS(Table_Index[Quarter],"&lt;&gt;''",Table_Index[ID],$Q319,Table_Index[year],$R319)</f>
        <v>0.15190219999999999</v>
      </c>
      <c r="V319">
        <f>SUMIFS(INDEX(Table_Index[],,MATCH(V$12,Table_Index[#Headers],0)),
Table_Index[ID],$Q319,Table_Index[year],$R319)/COUNTIFS(Table_Index[Quarter],"&lt;&gt;''",Table_Index[ID],$Q319,Table_Index[year],$R319)</f>
        <v>0.15449840000000001</v>
      </c>
      <c r="W319">
        <f>SUMIFS(INDEX(Table_Index[],,MATCH(W$12,Table_Index[#Headers],0)),
Table_Index[ID],$Q319,Table_Index[year],$R319)/COUNTIFS(Table_Index[Quarter],"&lt;&gt;''",Table_Index[ID],$Q319,Table_Index[year],$R319)</f>
        <v>0</v>
      </c>
      <c r="X319">
        <f>SUMIFS(INDEX(Table_Index[],,MATCH(X$12,Table_Index[#Headers],0)),
Table_Index[ID],$Q319,Table_Index[year],$R319)/COUNTIFS(Table_Index[Quarter],"&lt;&gt;''",Table_Index[ID],$Q319,Table_Index[year],$R319)</f>
        <v>3.4266875000000002E-2</v>
      </c>
      <c r="Y319">
        <f>SUMIFS(INDEX(Table_Index[],,MATCH(Y$12,Table_Index[#Headers],0)),
Table_Index[ID],$Q319,Table_Index[year],$R319)/COUNTIFS(Table_Index[Quarter],"&lt;&gt;''",Table_Index[ID],$Q319,Table_Index[year],$R319)</f>
        <v>9.9667925000000004E-2</v>
      </c>
      <c r="Z319">
        <f>SUMIFS(INDEX(Table_Index[],,MATCH(Z$12,Table_Index[#Headers],0)),
Table_Index[ID],$Q319,Table_Index[year],$R319)/COUNTIFS(Table_Index[Quarter],"&lt;&gt;''",Table_Index[ID],$Q319,Table_Index[year],$R319)</f>
        <v>5.187895E-2</v>
      </c>
      <c r="AA319">
        <f>SUMIFS(INDEX(Table_Index[],,MATCH(AA$12,Table_Index[#Headers],0)),
Table_Index[ID],$Q319,Table_Index[year],$R319)/COUNTIFS(Table_Index[Quarter],"&lt;&gt;''",Table_Index[ID],$Q319,Table_Index[year],$R319)</f>
        <v>7.4977349999999998E-2</v>
      </c>
      <c r="AB319">
        <f>SUMIFS(INDEX(Table_Index[],,MATCH(AB$12,Table_Index[#Headers],0)),
Table_Index[ID],$Q319,Table_Index[year],$R319)/COUNTIFS(Table_Index[Quarter],"&lt;&gt;''",Table_Index[ID],$Q319,Table_Index[year],$R319)</f>
        <v>7.7174499999999998E-3</v>
      </c>
      <c r="AC319" s="24">
        <f t="shared" si="18"/>
        <v>1.0000000250000001</v>
      </c>
      <c r="AD319">
        <f>COUNTIFS(Table_Index[Quarter],"&lt;&gt;''",Table_Index[ID],$Q319,Table_Index[year],$R319)</f>
        <v>4</v>
      </c>
      <c r="AE319" s="34">
        <f t="shared" si="19"/>
        <v>0.82171557411449059</v>
      </c>
    </row>
    <row r="320" spans="1:31" x14ac:dyDescent="0.3">
      <c r="A320">
        <v>9118</v>
      </c>
      <c r="B320">
        <v>2008</v>
      </c>
      <c r="C320">
        <v>2</v>
      </c>
      <c r="D320">
        <v>3.05822E-2</v>
      </c>
      <c r="E320">
        <v>0.25715890000000002</v>
      </c>
      <c r="F320">
        <v>0</v>
      </c>
      <c r="G320">
        <v>0.16208549999999999</v>
      </c>
      <c r="H320">
        <v>4.5873299999999999E-2</v>
      </c>
      <c r="I320">
        <v>0.25612570000000001</v>
      </c>
      <c r="J320">
        <v>0.1567337</v>
      </c>
      <c r="K320">
        <v>1.9572599999999999E-2</v>
      </c>
      <c r="L320">
        <v>6.4987100000000006E-2</v>
      </c>
      <c r="M320">
        <v>6.881E-3</v>
      </c>
      <c r="O320" t="str">
        <f>Table_Index[[#This Row],[ID]]&amp;Table_Index[[#This Row],[year]]</f>
        <v>91182008</v>
      </c>
      <c r="P320" t="str">
        <v>91792008</v>
      </c>
      <c r="Q320" t="str">
        <f t="shared" si="16"/>
        <v>9179</v>
      </c>
      <c r="R320" t="str">
        <f t="shared" si="17"/>
        <v>2008</v>
      </c>
      <c r="S320">
        <f>SUMIFS(INDEX(Table_Index[],,MATCH(S$12,Table_Index[#Headers],0)),
Table_Index[ID],$Q320,Table_Index[year],$R320)/COUNTIFS(Table_Index[Quarter],"&lt;&gt;''",Table_Index[ID],$Q320,Table_Index[year],$R320)</f>
        <v>6.1816099999999999E-2</v>
      </c>
      <c r="T320">
        <f>SUMIFS(INDEX(Table_Index[],,MATCH(T$12,Table_Index[#Headers],0)),
Table_Index[ID],$Q320,Table_Index[year],$R320)/COUNTIFS(Table_Index[Quarter],"&lt;&gt;''",Table_Index[ID],$Q320,Table_Index[year],$R320)</f>
        <v>0.39692205000000003</v>
      </c>
      <c r="U320">
        <f>SUMIFS(INDEX(Table_Index[],,MATCH(U$12,Table_Index[#Headers],0)),
Table_Index[ID],$Q320,Table_Index[year],$R320)/COUNTIFS(Table_Index[Quarter],"&lt;&gt;''",Table_Index[ID],$Q320,Table_Index[year],$R320)</f>
        <v>0.18236144999999998</v>
      </c>
      <c r="V320">
        <f>SUMIFS(INDEX(Table_Index[],,MATCH(V$12,Table_Index[#Headers],0)),
Table_Index[ID],$Q320,Table_Index[year],$R320)/COUNTIFS(Table_Index[Quarter],"&lt;&gt;''",Table_Index[ID],$Q320,Table_Index[year],$R320)</f>
        <v>4.4231300000000001E-2</v>
      </c>
      <c r="W320">
        <f>SUMIFS(INDEX(Table_Index[],,MATCH(W$12,Table_Index[#Headers],0)),
Table_Index[ID],$Q320,Table_Index[year],$R320)/COUNTIFS(Table_Index[Quarter],"&lt;&gt;''",Table_Index[ID],$Q320,Table_Index[year],$R320)</f>
        <v>0</v>
      </c>
      <c r="X320">
        <f>SUMIFS(INDEX(Table_Index[],,MATCH(X$12,Table_Index[#Headers],0)),
Table_Index[ID],$Q320,Table_Index[year],$R320)/COUNTIFS(Table_Index[Quarter],"&lt;&gt;''",Table_Index[ID],$Q320,Table_Index[year],$R320)</f>
        <v>0.134025175</v>
      </c>
      <c r="Y320">
        <f>SUMIFS(INDEX(Table_Index[],,MATCH(Y$12,Table_Index[#Headers],0)),
Table_Index[ID],$Q320,Table_Index[year],$R320)/COUNTIFS(Table_Index[Quarter],"&lt;&gt;''",Table_Index[ID],$Q320,Table_Index[year],$R320)</f>
        <v>0.108252475</v>
      </c>
      <c r="Z320">
        <f>SUMIFS(INDEX(Table_Index[],,MATCH(Z$12,Table_Index[#Headers],0)),
Table_Index[ID],$Q320,Table_Index[year],$R320)/COUNTIFS(Table_Index[Quarter],"&lt;&gt;''",Table_Index[ID],$Q320,Table_Index[year],$R320)</f>
        <v>1.7617599999999997E-2</v>
      </c>
      <c r="AA320">
        <f>SUMIFS(INDEX(Table_Index[],,MATCH(AA$12,Table_Index[#Headers],0)),
Table_Index[ID],$Q320,Table_Index[year],$R320)/COUNTIFS(Table_Index[Quarter],"&lt;&gt;''",Table_Index[ID],$Q320,Table_Index[year],$R320)</f>
        <v>4.9897049999999998E-2</v>
      </c>
      <c r="AB320">
        <f>SUMIFS(INDEX(Table_Index[],,MATCH(AB$12,Table_Index[#Headers],0)),
Table_Index[ID],$Q320,Table_Index[year],$R320)/COUNTIFS(Table_Index[Quarter],"&lt;&gt;''",Table_Index[ID],$Q320,Table_Index[year],$R320)</f>
        <v>4.8768499999999994E-3</v>
      </c>
      <c r="AC320" s="24">
        <f t="shared" si="18"/>
        <v>1.0000000499999999</v>
      </c>
      <c r="AD320">
        <f>COUNTIFS(Table_Index[Quarter],"&lt;&gt;''",Table_Index[ID],$Q320,Table_Index[year],$R320)</f>
        <v>4</v>
      </c>
      <c r="AE320" s="34">
        <f t="shared" si="19"/>
        <v>0.77091432468700372</v>
      </c>
    </row>
    <row r="321" spans="1:31" x14ac:dyDescent="0.3">
      <c r="A321">
        <v>9118</v>
      </c>
      <c r="B321">
        <v>2008</v>
      </c>
      <c r="C321">
        <v>3</v>
      </c>
      <c r="D321">
        <v>7.4521199999999996E-2</v>
      </c>
      <c r="E321">
        <v>0</v>
      </c>
      <c r="F321">
        <v>7.4521199999999996E-2</v>
      </c>
      <c r="G321">
        <v>2.9808500000000002E-2</v>
      </c>
      <c r="H321">
        <v>0</v>
      </c>
      <c r="I321">
        <v>0.36701689999999998</v>
      </c>
      <c r="J321">
        <v>0.28064689999999998</v>
      </c>
      <c r="K321">
        <v>0.1415903</v>
      </c>
      <c r="L321">
        <v>2.08659E-2</v>
      </c>
      <c r="M321">
        <v>1.10291E-2</v>
      </c>
      <c r="O321" t="str">
        <f>Table_Index[[#This Row],[ID]]&amp;Table_Index[[#This Row],[year]]</f>
        <v>91182008</v>
      </c>
      <c r="P321" t="str">
        <v>91792009</v>
      </c>
      <c r="Q321" t="str">
        <f t="shared" si="16"/>
        <v>9179</v>
      </c>
      <c r="R321" t="str">
        <f t="shared" si="17"/>
        <v>2009</v>
      </c>
      <c r="S321">
        <f>SUMIFS(INDEX(Table_Index[],,MATCH(S$12,Table_Index[#Headers],0)),
Table_Index[ID],$Q321,Table_Index[year],$R321)/COUNTIFS(Table_Index[Quarter],"&lt;&gt;''",Table_Index[ID],$Q321,Table_Index[year],$R321)</f>
        <v>3.3764374999999999E-2</v>
      </c>
      <c r="T321">
        <f>SUMIFS(INDEX(Table_Index[],,MATCH(T$12,Table_Index[#Headers],0)),
Table_Index[ID],$Q321,Table_Index[year],$R321)/COUNTIFS(Table_Index[Quarter],"&lt;&gt;''",Table_Index[ID],$Q321,Table_Index[year],$R321)</f>
        <v>0.26741155</v>
      </c>
      <c r="U321">
        <f>SUMIFS(INDEX(Table_Index[],,MATCH(U$12,Table_Index[#Headers],0)),
Table_Index[ID],$Q321,Table_Index[year],$R321)/COUNTIFS(Table_Index[Quarter],"&lt;&gt;''",Table_Index[ID],$Q321,Table_Index[year],$R321)</f>
        <v>0.1213612</v>
      </c>
      <c r="V321">
        <f>SUMIFS(INDEX(Table_Index[],,MATCH(V$12,Table_Index[#Headers],0)),
Table_Index[ID],$Q321,Table_Index[year],$R321)/COUNTIFS(Table_Index[Quarter],"&lt;&gt;''",Table_Index[ID],$Q321,Table_Index[year],$R321)</f>
        <v>0.10224327499999999</v>
      </c>
      <c r="W321">
        <f>SUMIFS(INDEX(Table_Index[],,MATCH(W$12,Table_Index[#Headers],0)),
Table_Index[ID],$Q321,Table_Index[year],$R321)/COUNTIFS(Table_Index[Quarter],"&lt;&gt;''",Table_Index[ID],$Q321,Table_Index[year],$R321)</f>
        <v>3.5347574999999999E-2</v>
      </c>
      <c r="X321">
        <f>SUMIFS(INDEX(Table_Index[],,MATCH(X$12,Table_Index[#Headers],0)),
Table_Index[ID],$Q321,Table_Index[year],$R321)/COUNTIFS(Table_Index[Quarter],"&lt;&gt;''",Table_Index[ID],$Q321,Table_Index[year],$R321)</f>
        <v>0.22149334999999998</v>
      </c>
      <c r="Y321">
        <f>SUMIFS(INDEX(Table_Index[],,MATCH(Y$12,Table_Index[#Headers],0)),
Table_Index[ID],$Q321,Table_Index[year],$R321)/COUNTIFS(Table_Index[Quarter],"&lt;&gt;''",Table_Index[ID],$Q321,Table_Index[year],$R321)</f>
        <v>0.15616479999999999</v>
      </c>
      <c r="Z321">
        <f>SUMIFS(INDEX(Table_Index[],,MATCH(Z$12,Table_Index[#Headers],0)),
Table_Index[ID],$Q321,Table_Index[year],$R321)/COUNTIFS(Table_Index[Quarter],"&lt;&gt;''",Table_Index[ID],$Q321,Table_Index[year],$R321)</f>
        <v>9.9877249999999994E-3</v>
      </c>
      <c r="AA321">
        <f>SUMIFS(INDEX(Table_Index[],,MATCH(AA$12,Table_Index[#Headers],0)),
Table_Index[ID],$Q321,Table_Index[year],$R321)/COUNTIFS(Table_Index[Quarter],"&lt;&gt;''",Table_Index[ID],$Q321,Table_Index[year],$R321)</f>
        <v>4.6116249999999998E-2</v>
      </c>
      <c r="AB321">
        <f>SUMIFS(INDEX(Table_Index[],,MATCH(AB$12,Table_Index[#Headers],0)),
Table_Index[ID],$Q321,Table_Index[year],$R321)/COUNTIFS(Table_Index[Quarter],"&lt;&gt;''",Table_Index[ID],$Q321,Table_Index[year],$R321)</f>
        <v>6.1099250000000004E-3</v>
      </c>
      <c r="AC321" s="24">
        <f t="shared" si="18"/>
        <v>1.0000000249999998</v>
      </c>
      <c r="AD321">
        <f>COUNTIFS(Table_Index[Quarter],"&lt;&gt;''",Table_Index[ID],$Q321,Table_Index[year],$R321)</f>
        <v>4</v>
      </c>
      <c r="AE321" s="34">
        <f t="shared" si="19"/>
        <v>0.8252088074994044</v>
      </c>
    </row>
    <row r="322" spans="1:31" x14ac:dyDescent="0.3">
      <c r="A322">
        <v>9118</v>
      </c>
      <c r="B322">
        <v>2008</v>
      </c>
      <c r="C322">
        <v>4</v>
      </c>
      <c r="D322">
        <v>0</v>
      </c>
      <c r="E322">
        <v>0.29751280000000002</v>
      </c>
      <c r="F322">
        <v>5.6527399999999998E-2</v>
      </c>
      <c r="G322">
        <v>2.9751300000000001E-2</v>
      </c>
      <c r="H322">
        <v>7.4378200000000005E-2</v>
      </c>
      <c r="I322">
        <v>0.19784599999999999</v>
      </c>
      <c r="J322">
        <v>0.163632</v>
      </c>
      <c r="K322">
        <v>8.2172999999999996E-2</v>
      </c>
      <c r="L322">
        <v>9.07414E-2</v>
      </c>
      <c r="M322">
        <v>7.4377999999999996E-3</v>
      </c>
      <c r="O322" t="str">
        <f>Table_Index[[#This Row],[ID]]&amp;Table_Index[[#This Row],[year]]</f>
        <v>91182008</v>
      </c>
      <c r="P322" t="str">
        <v>91802003</v>
      </c>
      <c r="Q322" t="str">
        <f t="shared" si="16"/>
        <v>9180</v>
      </c>
      <c r="R322" t="str">
        <f t="shared" si="17"/>
        <v>2003</v>
      </c>
      <c r="S322">
        <f>SUMIFS(INDEX(Table_Index[],,MATCH(S$12,Table_Index[#Headers],0)),
Table_Index[ID],$Q322,Table_Index[year],$R322)/COUNTIFS(Table_Index[Quarter],"&lt;&gt;''",Table_Index[ID],$Q322,Table_Index[year],$R322)</f>
        <v>0.18753029999999998</v>
      </c>
      <c r="T322">
        <f>SUMIFS(INDEX(Table_Index[],,MATCH(T$12,Table_Index[#Headers],0)),
Table_Index[ID],$Q322,Table_Index[year],$R322)/COUNTIFS(Table_Index[Quarter],"&lt;&gt;''",Table_Index[ID],$Q322,Table_Index[year],$R322)</f>
        <v>9.6988524999999992E-2</v>
      </c>
      <c r="U322">
        <f>SUMIFS(INDEX(Table_Index[],,MATCH(U$12,Table_Index[#Headers],0)),
Table_Index[ID],$Q322,Table_Index[year],$R322)/COUNTIFS(Table_Index[Quarter],"&lt;&gt;''",Table_Index[ID],$Q322,Table_Index[year],$R322)</f>
        <v>0.107179</v>
      </c>
      <c r="V322">
        <f>SUMIFS(INDEX(Table_Index[],,MATCH(V$12,Table_Index[#Headers],0)),
Table_Index[ID],$Q322,Table_Index[year],$R322)/COUNTIFS(Table_Index[Quarter],"&lt;&gt;''",Table_Index[ID],$Q322,Table_Index[year],$R322)</f>
        <v>3.6714900000000002E-2</v>
      </c>
      <c r="W322">
        <f>SUMIFS(INDEX(Table_Index[],,MATCH(W$12,Table_Index[#Headers],0)),
Table_Index[ID],$Q322,Table_Index[year],$R322)/COUNTIFS(Table_Index[Quarter],"&lt;&gt;''",Table_Index[ID],$Q322,Table_Index[year],$R322)</f>
        <v>3.4612150000000001E-2</v>
      </c>
      <c r="X322">
        <f>SUMIFS(INDEX(Table_Index[],,MATCH(X$12,Table_Index[#Headers],0)),
Table_Index[ID],$Q322,Table_Index[year],$R322)/COUNTIFS(Table_Index[Quarter],"&lt;&gt;''",Table_Index[ID],$Q322,Table_Index[year],$R322)</f>
        <v>0.2292498</v>
      </c>
      <c r="Y322">
        <f>SUMIFS(INDEX(Table_Index[],,MATCH(Y$12,Table_Index[#Headers],0)),
Table_Index[ID],$Q322,Table_Index[year],$R322)/COUNTIFS(Table_Index[Quarter],"&lt;&gt;''",Table_Index[ID],$Q322,Table_Index[year],$R322)</f>
        <v>5.774E-2</v>
      </c>
      <c r="Z322">
        <f>SUMIFS(INDEX(Table_Index[],,MATCH(Z$12,Table_Index[#Headers],0)),
Table_Index[ID],$Q322,Table_Index[year],$R322)/COUNTIFS(Table_Index[Quarter],"&lt;&gt;''",Table_Index[ID],$Q322,Table_Index[year],$R322)</f>
        <v>0.10861045</v>
      </c>
      <c r="AA322">
        <f>SUMIFS(INDEX(Table_Index[],,MATCH(AA$12,Table_Index[#Headers],0)),
Table_Index[ID],$Q322,Table_Index[year],$R322)/COUNTIFS(Table_Index[Quarter],"&lt;&gt;''",Table_Index[ID],$Q322,Table_Index[year],$R322)</f>
        <v>0.12457722499999999</v>
      </c>
      <c r="AB322">
        <f>SUMIFS(INDEX(Table_Index[],,MATCH(AB$12,Table_Index[#Headers],0)),
Table_Index[ID],$Q322,Table_Index[year],$R322)/COUNTIFS(Table_Index[Quarter],"&lt;&gt;''",Table_Index[ID],$Q322,Table_Index[year],$R322)</f>
        <v>1.6797599999999999E-2</v>
      </c>
      <c r="AC322" s="24">
        <f t="shared" si="18"/>
        <v>0.99999994999999997</v>
      </c>
      <c r="AD322">
        <f>COUNTIFS(Table_Index[Quarter],"&lt;&gt;''",Table_Index[ID],$Q322,Table_Index[year],$R322)</f>
        <v>4</v>
      </c>
      <c r="AE322" s="34">
        <f t="shared" si="19"/>
        <v>0.85790503714589872</v>
      </c>
    </row>
    <row r="323" spans="1:31" x14ac:dyDescent="0.3">
      <c r="A323">
        <v>9118</v>
      </c>
      <c r="B323">
        <v>2009</v>
      </c>
      <c r="C323">
        <v>1</v>
      </c>
      <c r="D323">
        <v>0</v>
      </c>
      <c r="E323">
        <v>0</v>
      </c>
      <c r="F323">
        <v>5.7948300000000001E-2</v>
      </c>
      <c r="G323">
        <v>2.8974199999999999E-2</v>
      </c>
      <c r="H323">
        <v>0.1158966</v>
      </c>
      <c r="I323">
        <v>0.62628320000000004</v>
      </c>
      <c r="J323">
        <v>0</v>
      </c>
      <c r="K323">
        <v>0.13510230000000001</v>
      </c>
      <c r="L323">
        <v>2.6490699999999999E-2</v>
      </c>
      <c r="M323">
        <v>9.3048000000000002E-3</v>
      </c>
      <c r="O323" t="str">
        <f>Table_Index[[#This Row],[ID]]&amp;Table_Index[[#This Row],[year]]</f>
        <v>91182009</v>
      </c>
      <c r="P323" t="str">
        <v>91802004</v>
      </c>
      <c r="Q323" t="str">
        <f t="shared" si="16"/>
        <v>9180</v>
      </c>
      <c r="R323" t="str">
        <f t="shared" si="17"/>
        <v>2004</v>
      </c>
      <c r="S323">
        <f>SUMIFS(INDEX(Table_Index[],,MATCH(S$12,Table_Index[#Headers],0)),
Table_Index[ID],$Q323,Table_Index[year],$R323)/COUNTIFS(Table_Index[Quarter],"&lt;&gt;''",Table_Index[ID],$Q323,Table_Index[year],$R323)</f>
        <v>0.21796889999999999</v>
      </c>
      <c r="T323">
        <f>SUMIFS(INDEX(Table_Index[],,MATCH(T$12,Table_Index[#Headers],0)),
Table_Index[ID],$Q323,Table_Index[year],$R323)/COUNTIFS(Table_Index[Quarter],"&lt;&gt;''",Table_Index[ID],$Q323,Table_Index[year],$R323)</f>
        <v>4.6632300000000002E-2</v>
      </c>
      <c r="U323">
        <f>SUMIFS(INDEX(Table_Index[],,MATCH(U$12,Table_Index[#Headers],0)),
Table_Index[ID],$Q323,Table_Index[year],$R323)/COUNTIFS(Table_Index[Quarter],"&lt;&gt;''",Table_Index[ID],$Q323,Table_Index[year],$R323)</f>
        <v>6.9461974999999995E-2</v>
      </c>
      <c r="V323">
        <f>SUMIFS(INDEX(Table_Index[],,MATCH(V$12,Table_Index[#Headers],0)),
Table_Index[ID],$Q323,Table_Index[year],$R323)/COUNTIFS(Table_Index[Quarter],"&lt;&gt;''",Table_Index[ID],$Q323,Table_Index[year],$R323)</f>
        <v>0.13648384999999999</v>
      </c>
      <c r="W323">
        <f>SUMIFS(INDEX(Table_Index[],,MATCH(W$12,Table_Index[#Headers],0)),
Table_Index[ID],$Q323,Table_Index[year],$R323)/COUNTIFS(Table_Index[Quarter],"&lt;&gt;''",Table_Index[ID],$Q323,Table_Index[year],$R323)</f>
        <v>2.5816824999999998E-2</v>
      </c>
      <c r="X323">
        <f>SUMIFS(INDEX(Table_Index[],,MATCH(X$12,Table_Index[#Headers],0)),
Table_Index[ID],$Q323,Table_Index[year],$R323)/COUNTIFS(Table_Index[Quarter],"&lt;&gt;''",Table_Index[ID],$Q323,Table_Index[year],$R323)</f>
        <v>7.1586250000000004E-2</v>
      </c>
      <c r="Y323">
        <f>SUMIFS(INDEX(Table_Index[],,MATCH(Y$12,Table_Index[#Headers],0)),
Table_Index[ID],$Q323,Table_Index[year],$R323)/COUNTIFS(Table_Index[Quarter],"&lt;&gt;''",Table_Index[ID],$Q323,Table_Index[year],$R323)</f>
        <v>0.27476972500000002</v>
      </c>
      <c r="Z323">
        <f>SUMIFS(INDEX(Table_Index[],,MATCH(Z$12,Table_Index[#Headers],0)),
Table_Index[ID],$Q323,Table_Index[year],$R323)/COUNTIFS(Table_Index[Quarter],"&lt;&gt;''",Table_Index[ID],$Q323,Table_Index[year],$R323)</f>
        <v>3.5565474999999999E-2</v>
      </c>
      <c r="AA323">
        <f>SUMIFS(INDEX(Table_Index[],,MATCH(AA$12,Table_Index[#Headers],0)),
Table_Index[ID],$Q323,Table_Index[year],$R323)/COUNTIFS(Table_Index[Quarter],"&lt;&gt;''",Table_Index[ID],$Q323,Table_Index[year],$R323)</f>
        <v>0.10040597500000001</v>
      </c>
      <c r="AB323">
        <f>SUMIFS(INDEX(Table_Index[],,MATCH(AB$12,Table_Index[#Headers],0)),
Table_Index[ID],$Q323,Table_Index[year],$R323)/COUNTIFS(Table_Index[Quarter],"&lt;&gt;''",Table_Index[ID],$Q323,Table_Index[year],$R323)</f>
        <v>2.13087E-2</v>
      </c>
      <c r="AC323" s="24">
        <f t="shared" si="18"/>
        <v>0.99999997500000004</v>
      </c>
      <c r="AD323">
        <f>COUNTIFS(Table_Index[Quarter],"&lt;&gt;''",Table_Index[ID],$Q323,Table_Index[year],$R323)</f>
        <v>4</v>
      </c>
      <c r="AE323" s="34">
        <f t="shared" si="19"/>
        <v>0.83377235500569191</v>
      </c>
    </row>
    <row r="324" spans="1:31" x14ac:dyDescent="0.3">
      <c r="A324">
        <v>9118</v>
      </c>
      <c r="B324">
        <v>2009</v>
      </c>
      <c r="C324">
        <v>2</v>
      </c>
      <c r="D324">
        <v>0</v>
      </c>
      <c r="E324">
        <v>3.81629E-2</v>
      </c>
      <c r="F324">
        <v>5.7618599999999999E-2</v>
      </c>
      <c r="G324">
        <v>0.1066317</v>
      </c>
      <c r="H324">
        <v>0.10382570000000001</v>
      </c>
      <c r="I324">
        <v>0.33486110000000002</v>
      </c>
      <c r="J324">
        <v>0.29183419999999999</v>
      </c>
      <c r="K324">
        <v>3.7040499999999997E-2</v>
      </c>
      <c r="L324">
        <v>1.9642699999999999E-2</v>
      </c>
      <c r="M324">
        <v>1.0382600000000001E-2</v>
      </c>
      <c r="O324" t="str">
        <f>Table_Index[[#This Row],[ID]]&amp;Table_Index[[#This Row],[year]]</f>
        <v>91182009</v>
      </c>
      <c r="P324" t="str">
        <v>91802005</v>
      </c>
      <c r="Q324" t="str">
        <f t="shared" si="16"/>
        <v>9180</v>
      </c>
      <c r="R324" t="str">
        <f t="shared" si="17"/>
        <v>2005</v>
      </c>
      <c r="S324">
        <f>SUMIFS(INDEX(Table_Index[],,MATCH(S$12,Table_Index[#Headers],0)),
Table_Index[ID],$Q324,Table_Index[year],$R324)/COUNTIFS(Table_Index[Quarter],"&lt;&gt;''",Table_Index[ID],$Q324,Table_Index[year],$R324)</f>
        <v>0.16272445000000002</v>
      </c>
      <c r="T324">
        <f>SUMIFS(INDEX(Table_Index[],,MATCH(T$12,Table_Index[#Headers],0)),
Table_Index[ID],$Q324,Table_Index[year],$R324)/COUNTIFS(Table_Index[Quarter],"&lt;&gt;''",Table_Index[ID],$Q324,Table_Index[year],$R324)</f>
        <v>0.1406606</v>
      </c>
      <c r="U324">
        <f>SUMIFS(INDEX(Table_Index[],,MATCH(U$12,Table_Index[#Headers],0)),
Table_Index[ID],$Q324,Table_Index[year],$R324)/COUNTIFS(Table_Index[Quarter],"&lt;&gt;''",Table_Index[ID],$Q324,Table_Index[year],$R324)</f>
        <v>0.127264925</v>
      </c>
      <c r="V324">
        <f>SUMIFS(INDEX(Table_Index[],,MATCH(V$12,Table_Index[#Headers],0)),
Table_Index[ID],$Q324,Table_Index[year],$R324)/COUNTIFS(Table_Index[Quarter],"&lt;&gt;''",Table_Index[ID],$Q324,Table_Index[year],$R324)</f>
        <v>5.5331474999999998E-2</v>
      </c>
      <c r="W324">
        <f>SUMIFS(INDEX(Table_Index[],,MATCH(W$12,Table_Index[#Headers],0)),
Table_Index[ID],$Q324,Table_Index[year],$R324)/COUNTIFS(Table_Index[Quarter],"&lt;&gt;''",Table_Index[ID],$Q324,Table_Index[year],$R324)</f>
        <v>5.340375E-2</v>
      </c>
      <c r="X324">
        <f>SUMIFS(INDEX(Table_Index[],,MATCH(X$12,Table_Index[#Headers],0)),
Table_Index[ID],$Q324,Table_Index[year],$R324)/COUNTIFS(Table_Index[Quarter],"&lt;&gt;''",Table_Index[ID],$Q324,Table_Index[year],$R324)</f>
        <v>7.9053650000000003E-2</v>
      </c>
      <c r="Y324">
        <f>SUMIFS(INDEX(Table_Index[],,MATCH(Y$12,Table_Index[#Headers],0)),
Table_Index[ID],$Q324,Table_Index[year],$R324)/COUNTIFS(Table_Index[Quarter],"&lt;&gt;''",Table_Index[ID],$Q324,Table_Index[year],$R324)</f>
        <v>0.12202014999999999</v>
      </c>
      <c r="Z324">
        <f>SUMIFS(INDEX(Table_Index[],,MATCH(Z$12,Table_Index[#Headers],0)),
Table_Index[ID],$Q324,Table_Index[year],$R324)/COUNTIFS(Table_Index[Quarter],"&lt;&gt;''",Table_Index[ID],$Q324,Table_Index[year],$R324)</f>
        <v>6.7087149999999998E-2</v>
      </c>
      <c r="AA324">
        <f>SUMIFS(INDEX(Table_Index[],,MATCH(AA$12,Table_Index[#Headers],0)),
Table_Index[ID],$Q324,Table_Index[year],$R324)/COUNTIFS(Table_Index[Quarter],"&lt;&gt;''",Table_Index[ID],$Q324,Table_Index[year],$R324)</f>
        <v>0.174862725</v>
      </c>
      <c r="AB324">
        <f>SUMIFS(INDEX(Table_Index[],,MATCH(AB$12,Table_Index[#Headers],0)),
Table_Index[ID],$Q324,Table_Index[year],$R324)/COUNTIFS(Table_Index[Quarter],"&lt;&gt;''",Table_Index[ID],$Q324,Table_Index[year],$R324)</f>
        <v>1.759115E-2</v>
      </c>
      <c r="AC324" s="24">
        <f t="shared" si="18"/>
        <v>1.0000000249999998</v>
      </c>
      <c r="AD324">
        <f>COUNTIFS(Table_Index[Quarter],"&lt;&gt;''",Table_Index[ID],$Q324,Table_Index[year],$R324)</f>
        <v>4</v>
      </c>
      <c r="AE324" s="34">
        <f t="shared" si="19"/>
        <v>0.87509995177262812</v>
      </c>
    </row>
    <row r="325" spans="1:31" x14ac:dyDescent="0.3">
      <c r="A325">
        <v>9118</v>
      </c>
      <c r="B325">
        <v>2009</v>
      </c>
      <c r="C325">
        <v>3</v>
      </c>
      <c r="D325">
        <v>6.4359700000000006E-2</v>
      </c>
      <c r="E325">
        <v>0.18232899999999999</v>
      </c>
      <c r="F325">
        <v>3.02546E-2</v>
      </c>
      <c r="G325">
        <v>0.10396569999999999</v>
      </c>
      <c r="H325">
        <v>0.1371357</v>
      </c>
      <c r="I325">
        <v>0.28219260000000002</v>
      </c>
      <c r="J325">
        <v>2.7229099999999999E-2</v>
      </c>
      <c r="K325">
        <v>0.1558495</v>
      </c>
      <c r="L325">
        <v>1.18818E-2</v>
      </c>
      <c r="M325">
        <v>4.8022000000000004E-3</v>
      </c>
      <c r="O325" t="str">
        <f>Table_Index[[#This Row],[ID]]&amp;Table_Index[[#This Row],[year]]</f>
        <v>91182009</v>
      </c>
      <c r="P325" t="str">
        <v>91802006</v>
      </c>
      <c r="Q325" t="str">
        <f t="shared" si="16"/>
        <v>9180</v>
      </c>
      <c r="R325" t="str">
        <f t="shared" si="17"/>
        <v>2006</v>
      </c>
      <c r="S325">
        <f>SUMIFS(INDEX(Table_Index[],,MATCH(S$12,Table_Index[#Headers],0)),
Table_Index[ID],$Q325,Table_Index[year],$R325)/COUNTIFS(Table_Index[Quarter],"&lt;&gt;''",Table_Index[ID],$Q325,Table_Index[year],$R325)</f>
        <v>0.19371564999999999</v>
      </c>
      <c r="T325">
        <f>SUMIFS(INDEX(Table_Index[],,MATCH(T$12,Table_Index[#Headers],0)),
Table_Index[ID],$Q325,Table_Index[year],$R325)/COUNTIFS(Table_Index[Quarter],"&lt;&gt;''",Table_Index[ID],$Q325,Table_Index[year],$R325)</f>
        <v>0.10913495000000001</v>
      </c>
      <c r="U325">
        <f>SUMIFS(INDEX(Table_Index[],,MATCH(U$12,Table_Index[#Headers],0)),
Table_Index[ID],$Q325,Table_Index[year],$R325)/COUNTIFS(Table_Index[Quarter],"&lt;&gt;''",Table_Index[ID],$Q325,Table_Index[year],$R325)</f>
        <v>0.11098502500000001</v>
      </c>
      <c r="V325">
        <f>SUMIFS(INDEX(Table_Index[],,MATCH(V$12,Table_Index[#Headers],0)),
Table_Index[ID],$Q325,Table_Index[year],$R325)/COUNTIFS(Table_Index[Quarter],"&lt;&gt;''",Table_Index[ID],$Q325,Table_Index[year],$R325)</f>
        <v>7.9919299999999999E-2</v>
      </c>
      <c r="W325">
        <f>SUMIFS(INDEX(Table_Index[],,MATCH(W$12,Table_Index[#Headers],0)),
Table_Index[ID],$Q325,Table_Index[year],$R325)/COUNTIFS(Table_Index[Quarter],"&lt;&gt;''",Table_Index[ID],$Q325,Table_Index[year],$R325)</f>
        <v>7.4466900000000003E-2</v>
      </c>
      <c r="X325">
        <f>SUMIFS(INDEX(Table_Index[],,MATCH(X$12,Table_Index[#Headers],0)),
Table_Index[ID],$Q325,Table_Index[year],$R325)/COUNTIFS(Table_Index[Quarter],"&lt;&gt;''",Table_Index[ID],$Q325,Table_Index[year],$R325)</f>
        <v>0.1044302</v>
      </c>
      <c r="Y325">
        <f>SUMIFS(INDEX(Table_Index[],,MATCH(Y$12,Table_Index[#Headers],0)),
Table_Index[ID],$Q325,Table_Index[year],$R325)/COUNTIFS(Table_Index[Quarter],"&lt;&gt;''",Table_Index[ID],$Q325,Table_Index[year],$R325)</f>
        <v>6.6729524999999998E-2</v>
      </c>
      <c r="Z325">
        <f>SUMIFS(INDEX(Table_Index[],,MATCH(Z$12,Table_Index[#Headers],0)),
Table_Index[ID],$Q325,Table_Index[year],$R325)/COUNTIFS(Table_Index[Quarter],"&lt;&gt;''",Table_Index[ID],$Q325,Table_Index[year],$R325)</f>
        <v>4.5022025E-2</v>
      </c>
      <c r="AA325">
        <f>SUMIFS(INDEX(Table_Index[],,MATCH(AA$12,Table_Index[#Headers],0)),
Table_Index[ID],$Q325,Table_Index[year],$R325)/COUNTIFS(Table_Index[Quarter],"&lt;&gt;''",Table_Index[ID],$Q325,Table_Index[year],$R325)</f>
        <v>0.20270165000000001</v>
      </c>
      <c r="AB325">
        <f>SUMIFS(INDEX(Table_Index[],,MATCH(AB$12,Table_Index[#Headers],0)),
Table_Index[ID],$Q325,Table_Index[year],$R325)/COUNTIFS(Table_Index[Quarter],"&lt;&gt;''",Table_Index[ID],$Q325,Table_Index[year],$R325)</f>
        <v>1.28948E-2</v>
      </c>
      <c r="AC325" s="24">
        <f t="shared" si="18"/>
        <v>1.0000000249999998</v>
      </c>
      <c r="AD325">
        <f>COUNTIFS(Table_Index[Quarter],"&lt;&gt;''",Table_Index[ID],$Q325,Table_Index[year],$R325)</f>
        <v>4</v>
      </c>
      <c r="AE325" s="34">
        <f t="shared" si="19"/>
        <v>0.86767400645759563</v>
      </c>
    </row>
    <row r="326" spans="1:31" x14ac:dyDescent="0.3">
      <c r="A326">
        <v>9118</v>
      </c>
      <c r="B326">
        <v>2009</v>
      </c>
      <c r="C326">
        <v>4</v>
      </c>
      <c r="D326">
        <v>0</v>
      </c>
      <c r="E326">
        <v>0.209978</v>
      </c>
      <c r="F326">
        <v>9.84487E-2</v>
      </c>
      <c r="G326">
        <v>0.1133652</v>
      </c>
      <c r="H326">
        <v>3.4422599999999998E-2</v>
      </c>
      <c r="I326">
        <v>0.27538089999999998</v>
      </c>
      <c r="J326">
        <v>0.13769049999999999</v>
      </c>
      <c r="K326">
        <v>3.8002599999999997E-2</v>
      </c>
      <c r="L326">
        <v>7.71067E-2</v>
      </c>
      <c r="M326">
        <v>1.56049E-2</v>
      </c>
      <c r="O326" t="str">
        <f>Table_Index[[#This Row],[ID]]&amp;Table_Index[[#This Row],[year]]</f>
        <v>91182009</v>
      </c>
      <c r="P326" t="str">
        <v>91812003</v>
      </c>
      <c r="Q326" t="str">
        <f t="shared" si="16"/>
        <v>9181</v>
      </c>
      <c r="R326" t="str">
        <f t="shared" si="17"/>
        <v>2003</v>
      </c>
      <c r="S326">
        <f>SUMIFS(INDEX(Table_Index[],,MATCH(S$12,Table_Index[#Headers],0)),
Table_Index[ID],$Q326,Table_Index[year],$R326)/COUNTIFS(Table_Index[Quarter],"&lt;&gt;''",Table_Index[ID],$Q326,Table_Index[year],$R326)</f>
        <v>0.155941675</v>
      </c>
      <c r="T326">
        <f>SUMIFS(INDEX(Table_Index[],,MATCH(T$12,Table_Index[#Headers],0)),
Table_Index[ID],$Q326,Table_Index[year],$R326)/COUNTIFS(Table_Index[Quarter],"&lt;&gt;''",Table_Index[ID],$Q326,Table_Index[year],$R326)</f>
        <v>6.3805874999999998E-2</v>
      </c>
      <c r="U326">
        <f>SUMIFS(INDEX(Table_Index[],,MATCH(U$12,Table_Index[#Headers],0)),
Table_Index[ID],$Q326,Table_Index[year],$R326)/COUNTIFS(Table_Index[Quarter],"&lt;&gt;''",Table_Index[ID],$Q326,Table_Index[year],$R326)</f>
        <v>0.126002275</v>
      </c>
      <c r="V326">
        <f>SUMIFS(INDEX(Table_Index[],,MATCH(V$12,Table_Index[#Headers],0)),
Table_Index[ID],$Q326,Table_Index[year],$R326)/COUNTIFS(Table_Index[Quarter],"&lt;&gt;''",Table_Index[ID],$Q326,Table_Index[year],$R326)</f>
        <v>0.23384327500000002</v>
      </c>
      <c r="W326">
        <f>SUMIFS(INDEX(Table_Index[],,MATCH(W$12,Table_Index[#Headers],0)),
Table_Index[ID],$Q326,Table_Index[year],$R326)/COUNTIFS(Table_Index[Quarter],"&lt;&gt;''",Table_Index[ID],$Q326,Table_Index[year],$R326)</f>
        <v>5.6086949999999997E-2</v>
      </c>
      <c r="X326">
        <f>SUMIFS(INDEX(Table_Index[],,MATCH(X$12,Table_Index[#Headers],0)),
Table_Index[ID],$Q326,Table_Index[year],$R326)/COUNTIFS(Table_Index[Quarter],"&lt;&gt;''",Table_Index[ID],$Q326,Table_Index[year],$R326)</f>
        <v>0.13384374999999998</v>
      </c>
      <c r="Y326">
        <f>SUMIFS(INDEX(Table_Index[],,MATCH(Y$12,Table_Index[#Headers],0)),
Table_Index[ID],$Q326,Table_Index[year],$R326)/COUNTIFS(Table_Index[Quarter],"&lt;&gt;''",Table_Index[ID],$Q326,Table_Index[year],$R326)</f>
        <v>9.1949000000000003E-2</v>
      </c>
      <c r="Z326">
        <f>SUMIFS(INDEX(Table_Index[],,MATCH(Z$12,Table_Index[#Headers],0)),
Table_Index[ID],$Q326,Table_Index[year],$R326)/COUNTIFS(Table_Index[Quarter],"&lt;&gt;''",Table_Index[ID],$Q326,Table_Index[year],$R326)</f>
        <v>5.1942800000000004E-2</v>
      </c>
      <c r="AA326">
        <f>SUMIFS(INDEX(Table_Index[],,MATCH(AA$12,Table_Index[#Headers],0)),
Table_Index[ID],$Q326,Table_Index[year],$R326)/COUNTIFS(Table_Index[Quarter],"&lt;&gt;''",Table_Index[ID],$Q326,Table_Index[year],$R326)</f>
        <v>7.7068275000000006E-2</v>
      </c>
      <c r="AB326">
        <f>SUMIFS(INDEX(Table_Index[],,MATCH(AB$12,Table_Index[#Headers],0)),
Table_Index[ID],$Q326,Table_Index[year],$R326)/COUNTIFS(Table_Index[Quarter],"&lt;&gt;''",Table_Index[ID],$Q326,Table_Index[year],$R326)</f>
        <v>9.516175E-3</v>
      </c>
      <c r="AC326" s="24">
        <f t="shared" si="18"/>
        <v>1.0000000499999999</v>
      </c>
      <c r="AD326">
        <f>COUNTIFS(Table_Index[Quarter],"&lt;&gt;''",Table_Index[ID],$Q326,Table_Index[year],$R326)</f>
        <v>4</v>
      </c>
      <c r="AE326" s="34">
        <f t="shared" si="19"/>
        <v>0.86280910870046623</v>
      </c>
    </row>
    <row r="327" spans="1:31" x14ac:dyDescent="0.3">
      <c r="A327">
        <v>9119</v>
      </c>
      <c r="B327">
        <v>2003</v>
      </c>
      <c r="C327">
        <v>1</v>
      </c>
      <c r="D327">
        <v>0</v>
      </c>
      <c r="E327">
        <v>0.4306606</v>
      </c>
      <c r="F327">
        <v>7.0600099999999999E-2</v>
      </c>
      <c r="G327">
        <v>0.2118003</v>
      </c>
      <c r="H327">
        <v>0</v>
      </c>
      <c r="I327">
        <v>0</v>
      </c>
      <c r="J327">
        <v>0.17145740000000001</v>
      </c>
      <c r="K327">
        <v>0</v>
      </c>
      <c r="L327">
        <v>7.7660099999999996E-2</v>
      </c>
      <c r="M327">
        <v>3.7821500000000001E-2</v>
      </c>
      <c r="O327" t="str">
        <f>Table_Index[[#This Row],[ID]]&amp;Table_Index[[#This Row],[year]]</f>
        <v>91192003</v>
      </c>
      <c r="P327" t="str">
        <v>91812004</v>
      </c>
      <c r="Q327" t="str">
        <f t="shared" si="16"/>
        <v>9181</v>
      </c>
      <c r="R327" t="str">
        <f t="shared" si="17"/>
        <v>2004</v>
      </c>
      <c r="S327">
        <f>SUMIFS(INDEX(Table_Index[],,MATCH(S$12,Table_Index[#Headers],0)),
Table_Index[ID],$Q327,Table_Index[year],$R327)/COUNTIFS(Table_Index[Quarter],"&lt;&gt;''",Table_Index[ID],$Q327,Table_Index[year],$R327)</f>
        <v>0.16780565</v>
      </c>
      <c r="T327">
        <f>SUMIFS(INDEX(Table_Index[],,MATCH(T$12,Table_Index[#Headers],0)),
Table_Index[ID],$Q327,Table_Index[year],$R327)/COUNTIFS(Table_Index[Quarter],"&lt;&gt;''",Table_Index[ID],$Q327,Table_Index[year],$R327)</f>
        <v>3.5953124999999996E-2</v>
      </c>
      <c r="U327">
        <f>SUMIFS(INDEX(Table_Index[],,MATCH(U$12,Table_Index[#Headers],0)),
Table_Index[ID],$Q327,Table_Index[year],$R327)/COUNTIFS(Table_Index[Quarter],"&lt;&gt;''",Table_Index[ID],$Q327,Table_Index[year],$R327)</f>
        <v>7.3714000000000002E-2</v>
      </c>
      <c r="V327">
        <f>SUMIFS(INDEX(Table_Index[],,MATCH(V$12,Table_Index[#Headers],0)),
Table_Index[ID],$Q327,Table_Index[year],$R327)/COUNTIFS(Table_Index[Quarter],"&lt;&gt;''",Table_Index[ID],$Q327,Table_Index[year],$R327)</f>
        <v>0.1064097</v>
      </c>
      <c r="W327">
        <f>SUMIFS(INDEX(Table_Index[],,MATCH(W$12,Table_Index[#Headers],0)),
Table_Index[ID],$Q327,Table_Index[year],$R327)/COUNTIFS(Table_Index[Quarter],"&lt;&gt;''",Table_Index[ID],$Q327,Table_Index[year],$R327)</f>
        <v>1.91021E-2</v>
      </c>
      <c r="X327">
        <f>SUMIFS(INDEX(Table_Index[],,MATCH(X$12,Table_Index[#Headers],0)),
Table_Index[ID],$Q327,Table_Index[year],$R327)/COUNTIFS(Table_Index[Quarter],"&lt;&gt;''",Table_Index[ID],$Q327,Table_Index[year],$R327)</f>
        <v>0.25609827499999999</v>
      </c>
      <c r="Y327">
        <f>SUMIFS(INDEX(Table_Index[],,MATCH(Y$12,Table_Index[#Headers],0)),
Table_Index[ID],$Q327,Table_Index[year],$R327)/COUNTIFS(Table_Index[Quarter],"&lt;&gt;''",Table_Index[ID],$Q327,Table_Index[year],$R327)</f>
        <v>3.7995575000000004E-2</v>
      </c>
      <c r="Z327">
        <f>SUMIFS(INDEX(Table_Index[],,MATCH(Z$12,Table_Index[#Headers],0)),
Table_Index[ID],$Q327,Table_Index[year],$R327)/COUNTIFS(Table_Index[Quarter],"&lt;&gt;''",Table_Index[ID],$Q327,Table_Index[year],$R327)</f>
        <v>0.25139289999999997</v>
      </c>
      <c r="AA327">
        <f>SUMIFS(INDEX(Table_Index[],,MATCH(AA$12,Table_Index[#Headers],0)),
Table_Index[ID],$Q327,Table_Index[year],$R327)/COUNTIFS(Table_Index[Quarter],"&lt;&gt;''",Table_Index[ID],$Q327,Table_Index[year],$R327)</f>
        <v>4.2335075E-2</v>
      </c>
      <c r="AB327">
        <f>SUMIFS(INDEX(Table_Index[],,MATCH(AB$12,Table_Index[#Headers],0)),
Table_Index[ID],$Q327,Table_Index[year],$R327)/COUNTIFS(Table_Index[Quarter],"&lt;&gt;''",Table_Index[ID],$Q327,Table_Index[year],$R327)</f>
        <v>9.1936999999999991E-3</v>
      </c>
      <c r="AC327" s="24">
        <f t="shared" si="18"/>
        <v>1.0000000999999998</v>
      </c>
      <c r="AD327">
        <f>COUNTIFS(Table_Index[Quarter],"&lt;&gt;''",Table_Index[ID],$Q327,Table_Index[year],$R327)</f>
        <v>4</v>
      </c>
      <c r="AE327" s="34">
        <f t="shared" si="19"/>
        <v>0.82132180531340004</v>
      </c>
    </row>
    <row r="328" spans="1:31" x14ac:dyDescent="0.3">
      <c r="A328">
        <v>9119</v>
      </c>
      <c r="B328">
        <v>2003</v>
      </c>
      <c r="C328">
        <v>2</v>
      </c>
      <c r="D328">
        <v>0.1614978</v>
      </c>
      <c r="E328">
        <v>0.10870050000000001</v>
      </c>
      <c r="F328">
        <v>7.8264299999999995E-2</v>
      </c>
      <c r="G328">
        <v>0.20808380000000001</v>
      </c>
      <c r="H328">
        <v>5.5903099999999997E-2</v>
      </c>
      <c r="I328">
        <v>0</v>
      </c>
      <c r="J328">
        <v>0.32077729999999999</v>
      </c>
      <c r="K328">
        <v>0</v>
      </c>
      <c r="L328">
        <v>6.2114599999999999E-2</v>
      </c>
      <c r="M328">
        <v>4.6585999999999997E-3</v>
      </c>
      <c r="O328" t="str">
        <f>Table_Index[[#This Row],[ID]]&amp;Table_Index[[#This Row],[year]]</f>
        <v>91192003</v>
      </c>
      <c r="P328" t="str">
        <v>91812005</v>
      </c>
      <c r="Q328" t="str">
        <f t="shared" si="16"/>
        <v>9181</v>
      </c>
      <c r="R328" t="str">
        <f t="shared" si="17"/>
        <v>2005</v>
      </c>
      <c r="S328">
        <f>SUMIFS(INDEX(Table_Index[],,MATCH(S$12,Table_Index[#Headers],0)),
Table_Index[ID],$Q328,Table_Index[year],$R328)/COUNTIFS(Table_Index[Quarter],"&lt;&gt;''",Table_Index[ID],$Q328,Table_Index[year],$R328)</f>
        <v>0.16526227499999999</v>
      </c>
      <c r="T328">
        <f>SUMIFS(INDEX(Table_Index[],,MATCH(T$12,Table_Index[#Headers],0)),
Table_Index[ID],$Q328,Table_Index[year],$R328)/COUNTIFS(Table_Index[Quarter],"&lt;&gt;''",Table_Index[ID],$Q328,Table_Index[year],$R328)</f>
        <v>8.4127949999999993E-2</v>
      </c>
      <c r="U328">
        <f>SUMIFS(INDEX(Table_Index[],,MATCH(U$12,Table_Index[#Headers],0)),
Table_Index[ID],$Q328,Table_Index[year],$R328)/COUNTIFS(Table_Index[Quarter],"&lt;&gt;''",Table_Index[ID],$Q328,Table_Index[year],$R328)</f>
        <v>0.10759279999999999</v>
      </c>
      <c r="V328">
        <f>SUMIFS(INDEX(Table_Index[],,MATCH(V$12,Table_Index[#Headers],0)),
Table_Index[ID],$Q328,Table_Index[year],$R328)/COUNTIFS(Table_Index[Quarter],"&lt;&gt;''",Table_Index[ID],$Q328,Table_Index[year],$R328)</f>
        <v>9.734122499999999E-2</v>
      </c>
      <c r="W328">
        <f>SUMIFS(INDEX(Table_Index[],,MATCH(W$12,Table_Index[#Headers],0)),
Table_Index[ID],$Q328,Table_Index[year],$R328)/COUNTIFS(Table_Index[Quarter],"&lt;&gt;''",Table_Index[ID],$Q328,Table_Index[year],$R328)</f>
        <v>9.2122999999999997E-3</v>
      </c>
      <c r="X328">
        <f>SUMIFS(INDEX(Table_Index[],,MATCH(X$12,Table_Index[#Headers],0)),
Table_Index[ID],$Q328,Table_Index[year],$R328)/COUNTIFS(Table_Index[Quarter],"&lt;&gt;''",Table_Index[ID],$Q328,Table_Index[year],$R328)</f>
        <v>0.2659337</v>
      </c>
      <c r="Y328">
        <f>SUMIFS(INDEX(Table_Index[],,MATCH(Y$12,Table_Index[#Headers],0)),
Table_Index[ID],$Q328,Table_Index[year],$R328)/COUNTIFS(Table_Index[Quarter],"&lt;&gt;''",Table_Index[ID],$Q328,Table_Index[year],$R328)</f>
        <v>0.13990327499999999</v>
      </c>
      <c r="Z328">
        <f>SUMIFS(INDEX(Table_Index[],,MATCH(Z$12,Table_Index[#Headers],0)),
Table_Index[ID],$Q328,Table_Index[year],$R328)/COUNTIFS(Table_Index[Quarter],"&lt;&gt;''",Table_Index[ID],$Q328,Table_Index[year],$R328)</f>
        <v>3.5522150000000002E-2</v>
      </c>
      <c r="AA328">
        <f>SUMIFS(INDEX(Table_Index[],,MATCH(AA$12,Table_Index[#Headers],0)),
Table_Index[ID],$Q328,Table_Index[year],$R328)/COUNTIFS(Table_Index[Quarter],"&lt;&gt;''",Table_Index[ID],$Q328,Table_Index[year],$R328)</f>
        <v>8.9838899999999999E-2</v>
      </c>
      <c r="AB328">
        <f>SUMIFS(INDEX(Table_Index[],,MATCH(AB$12,Table_Index[#Headers],0)),
Table_Index[ID],$Q328,Table_Index[year],$R328)/COUNTIFS(Table_Index[Quarter],"&lt;&gt;''",Table_Index[ID],$Q328,Table_Index[year],$R328)</f>
        <v>5.2654249999999998E-3</v>
      </c>
      <c r="AC328" s="24">
        <f t="shared" si="18"/>
        <v>0.99999999999999989</v>
      </c>
      <c r="AD328">
        <f>COUNTIFS(Table_Index[Quarter],"&lt;&gt;''",Table_Index[ID],$Q328,Table_Index[year],$R328)</f>
        <v>4</v>
      </c>
      <c r="AE328" s="34">
        <f t="shared" si="19"/>
        <v>0.84482024237731246</v>
      </c>
    </row>
    <row r="329" spans="1:31" x14ac:dyDescent="0.3">
      <c r="A329">
        <v>9119</v>
      </c>
      <c r="B329">
        <v>2003</v>
      </c>
      <c r="C329">
        <v>3</v>
      </c>
      <c r="D329">
        <v>0.1126245</v>
      </c>
      <c r="E329">
        <v>0.20673540000000001</v>
      </c>
      <c r="F329">
        <v>7.5905799999999995E-2</v>
      </c>
      <c r="G329">
        <v>9.5653699999999994E-2</v>
      </c>
      <c r="H329">
        <v>0</v>
      </c>
      <c r="I329">
        <v>0.2314203</v>
      </c>
      <c r="J329">
        <v>0.23847309999999999</v>
      </c>
      <c r="K329">
        <v>0</v>
      </c>
      <c r="L329">
        <v>3.0856000000000001E-2</v>
      </c>
      <c r="M329">
        <v>8.3310999999999993E-3</v>
      </c>
      <c r="O329" t="str">
        <f>Table_Index[[#This Row],[ID]]&amp;Table_Index[[#This Row],[year]]</f>
        <v>91192003</v>
      </c>
      <c r="P329" t="str">
        <v>91812006</v>
      </c>
      <c r="Q329" t="str">
        <f t="shared" si="16"/>
        <v>9181</v>
      </c>
      <c r="R329" t="str">
        <f t="shared" si="17"/>
        <v>2006</v>
      </c>
      <c r="S329">
        <f>SUMIFS(INDEX(Table_Index[],,MATCH(S$12,Table_Index[#Headers],0)),
Table_Index[ID],$Q329,Table_Index[year],$R329)/COUNTIFS(Table_Index[Quarter],"&lt;&gt;''",Table_Index[ID],$Q329,Table_Index[year],$R329)</f>
        <v>7.9243074999999996E-2</v>
      </c>
      <c r="T329">
        <f>SUMIFS(INDEX(Table_Index[],,MATCH(T$12,Table_Index[#Headers],0)),
Table_Index[ID],$Q329,Table_Index[year],$R329)/COUNTIFS(Table_Index[Quarter],"&lt;&gt;''",Table_Index[ID],$Q329,Table_Index[year],$R329)</f>
        <v>7.1872600000000009E-2</v>
      </c>
      <c r="U329">
        <f>SUMIFS(INDEX(Table_Index[],,MATCH(U$12,Table_Index[#Headers],0)),
Table_Index[ID],$Q329,Table_Index[year],$R329)/COUNTIFS(Table_Index[Quarter],"&lt;&gt;''",Table_Index[ID],$Q329,Table_Index[year],$R329)</f>
        <v>5.4858724999999997E-2</v>
      </c>
      <c r="V329">
        <f>SUMIFS(INDEX(Table_Index[],,MATCH(V$12,Table_Index[#Headers],0)),
Table_Index[ID],$Q329,Table_Index[year],$R329)/COUNTIFS(Table_Index[Quarter],"&lt;&gt;''",Table_Index[ID],$Q329,Table_Index[year],$R329)</f>
        <v>0.13107322500000002</v>
      </c>
      <c r="W329">
        <f>SUMIFS(INDEX(Table_Index[],,MATCH(W$12,Table_Index[#Headers],0)),
Table_Index[ID],$Q329,Table_Index[year],$R329)/COUNTIFS(Table_Index[Quarter],"&lt;&gt;''",Table_Index[ID],$Q329,Table_Index[year],$R329)</f>
        <v>5.7993999999999988E-3</v>
      </c>
      <c r="X329">
        <f>SUMIFS(INDEX(Table_Index[],,MATCH(X$12,Table_Index[#Headers],0)),
Table_Index[ID],$Q329,Table_Index[year],$R329)/COUNTIFS(Table_Index[Quarter],"&lt;&gt;''",Table_Index[ID],$Q329,Table_Index[year],$R329)</f>
        <v>0.34645447500000004</v>
      </c>
      <c r="Y329">
        <f>SUMIFS(INDEX(Table_Index[],,MATCH(Y$12,Table_Index[#Headers],0)),
Table_Index[ID],$Q329,Table_Index[year],$R329)/COUNTIFS(Table_Index[Quarter],"&lt;&gt;''",Table_Index[ID],$Q329,Table_Index[year],$R329)</f>
        <v>0.1688365</v>
      </c>
      <c r="Z329">
        <f>SUMIFS(INDEX(Table_Index[],,MATCH(Z$12,Table_Index[#Headers],0)),
Table_Index[ID],$Q329,Table_Index[year],$R329)/COUNTIFS(Table_Index[Quarter],"&lt;&gt;''",Table_Index[ID],$Q329,Table_Index[year],$R329)</f>
        <v>2.7609624999999999E-2</v>
      </c>
      <c r="AA329">
        <f>SUMIFS(INDEX(Table_Index[],,MATCH(AA$12,Table_Index[#Headers],0)),
Table_Index[ID],$Q329,Table_Index[year],$R329)/COUNTIFS(Table_Index[Quarter],"&lt;&gt;''",Table_Index[ID],$Q329,Table_Index[year],$R329)</f>
        <v>0.110977725</v>
      </c>
      <c r="AB329">
        <f>SUMIFS(INDEX(Table_Index[],,MATCH(AB$12,Table_Index[#Headers],0)),
Table_Index[ID],$Q329,Table_Index[year],$R329)/COUNTIFS(Table_Index[Quarter],"&lt;&gt;''",Table_Index[ID],$Q329,Table_Index[year],$R329)</f>
        <v>3.2746249999999998E-3</v>
      </c>
      <c r="AC329" s="24">
        <f t="shared" si="18"/>
        <v>0.99999997500000004</v>
      </c>
      <c r="AD329">
        <f>COUNTIFS(Table_Index[Quarter],"&lt;&gt;''",Table_Index[ID],$Q329,Table_Index[year],$R329)</f>
        <v>4</v>
      </c>
      <c r="AE329" s="34">
        <f t="shared" si="19"/>
        <v>0.80670602438541561</v>
      </c>
    </row>
    <row r="330" spans="1:31" x14ac:dyDescent="0.3">
      <c r="A330">
        <v>9119</v>
      </c>
      <c r="B330">
        <v>2003</v>
      </c>
      <c r="C330">
        <v>4</v>
      </c>
      <c r="D330">
        <v>0</v>
      </c>
      <c r="E330">
        <v>9.8199700000000001E-2</v>
      </c>
      <c r="F330">
        <v>0</v>
      </c>
      <c r="G330">
        <v>0.1178396</v>
      </c>
      <c r="H330">
        <v>0</v>
      </c>
      <c r="I330">
        <v>0.33387889999999998</v>
      </c>
      <c r="J330">
        <v>0.3666121</v>
      </c>
      <c r="K330">
        <v>3.1423899999999998E-2</v>
      </c>
      <c r="L330">
        <v>3.7315899999999999E-2</v>
      </c>
      <c r="M330">
        <v>1.473E-2</v>
      </c>
      <c r="O330" t="str">
        <f>Table_Index[[#This Row],[ID]]&amp;Table_Index[[#This Row],[year]]</f>
        <v>91192003</v>
      </c>
      <c r="P330" t="str">
        <v>91812007</v>
      </c>
      <c r="Q330" t="str">
        <f t="shared" si="16"/>
        <v>9181</v>
      </c>
      <c r="R330" t="str">
        <f t="shared" si="17"/>
        <v>2007</v>
      </c>
      <c r="S330">
        <f>SUMIFS(INDEX(Table_Index[],,MATCH(S$12,Table_Index[#Headers],0)),
Table_Index[ID],$Q330,Table_Index[year],$R330)/COUNTIFS(Table_Index[Quarter],"&lt;&gt;''",Table_Index[ID],$Q330,Table_Index[year],$R330)</f>
        <v>8.4549725000000006E-2</v>
      </c>
      <c r="T330">
        <f>SUMIFS(INDEX(Table_Index[],,MATCH(T$12,Table_Index[#Headers],0)),
Table_Index[ID],$Q330,Table_Index[year],$R330)/COUNTIFS(Table_Index[Quarter],"&lt;&gt;''",Table_Index[ID],$Q330,Table_Index[year],$R330)</f>
        <v>0.15343114999999999</v>
      </c>
      <c r="U330">
        <f>SUMIFS(INDEX(Table_Index[],,MATCH(U$12,Table_Index[#Headers],0)),
Table_Index[ID],$Q330,Table_Index[year],$R330)/COUNTIFS(Table_Index[Quarter],"&lt;&gt;''",Table_Index[ID],$Q330,Table_Index[year],$R330)</f>
        <v>8.7445175E-2</v>
      </c>
      <c r="V330">
        <f>SUMIFS(INDEX(Table_Index[],,MATCH(V$12,Table_Index[#Headers],0)),
Table_Index[ID],$Q330,Table_Index[year],$R330)/COUNTIFS(Table_Index[Quarter],"&lt;&gt;''",Table_Index[ID],$Q330,Table_Index[year],$R330)</f>
        <v>0.13542535</v>
      </c>
      <c r="W330">
        <f>SUMIFS(INDEX(Table_Index[],,MATCH(W$12,Table_Index[#Headers],0)),
Table_Index[ID],$Q330,Table_Index[year],$R330)/COUNTIFS(Table_Index[Quarter],"&lt;&gt;''",Table_Index[ID],$Q330,Table_Index[year],$R330)</f>
        <v>1.1894825000000001E-2</v>
      </c>
      <c r="X330">
        <f>SUMIFS(INDEX(Table_Index[],,MATCH(X$12,Table_Index[#Headers],0)),
Table_Index[ID],$Q330,Table_Index[year],$R330)/COUNTIFS(Table_Index[Quarter],"&lt;&gt;''",Table_Index[ID],$Q330,Table_Index[year],$R330)</f>
        <v>0.2504825</v>
      </c>
      <c r="Y330">
        <f>SUMIFS(INDEX(Table_Index[],,MATCH(Y$12,Table_Index[#Headers],0)),
Table_Index[ID],$Q330,Table_Index[year],$R330)/COUNTIFS(Table_Index[Quarter],"&lt;&gt;''",Table_Index[ID],$Q330,Table_Index[year],$R330)</f>
        <v>0.15386430000000001</v>
      </c>
      <c r="Z330">
        <f>SUMIFS(INDEX(Table_Index[],,MATCH(Z$12,Table_Index[#Headers],0)),
Table_Index[ID],$Q330,Table_Index[year],$R330)/COUNTIFS(Table_Index[Quarter],"&lt;&gt;''",Table_Index[ID],$Q330,Table_Index[year],$R330)</f>
        <v>3.5488199999999998E-2</v>
      </c>
      <c r="AA330">
        <f>SUMIFS(INDEX(Table_Index[],,MATCH(AA$12,Table_Index[#Headers],0)),
Table_Index[ID],$Q330,Table_Index[year],$R330)/COUNTIFS(Table_Index[Quarter],"&lt;&gt;''",Table_Index[ID],$Q330,Table_Index[year],$R330)</f>
        <v>8.3701100000000001E-2</v>
      </c>
      <c r="AB330">
        <f>SUMIFS(INDEX(Table_Index[],,MATCH(AB$12,Table_Index[#Headers],0)),
Table_Index[ID],$Q330,Table_Index[year],$R330)/COUNTIFS(Table_Index[Quarter],"&lt;&gt;''",Table_Index[ID],$Q330,Table_Index[year],$R330)</f>
        <v>3.7177E-3</v>
      </c>
      <c r="AC330" s="24">
        <f t="shared" si="18"/>
        <v>1.0000000249999998</v>
      </c>
      <c r="AD330">
        <f>COUNTIFS(Table_Index[Quarter],"&lt;&gt;''",Table_Index[ID],$Q330,Table_Index[year],$R330)</f>
        <v>4</v>
      </c>
      <c r="AE330" s="34">
        <f t="shared" si="19"/>
        <v>0.84848724190243807</v>
      </c>
    </row>
    <row r="331" spans="1:31" x14ac:dyDescent="0.3">
      <c r="A331">
        <v>9119</v>
      </c>
      <c r="B331">
        <v>2004</v>
      </c>
      <c r="C331">
        <v>1</v>
      </c>
      <c r="D331">
        <v>6.0289000000000002E-2</v>
      </c>
      <c r="E331">
        <v>0.13831009999999999</v>
      </c>
      <c r="F331">
        <v>0.1063924</v>
      </c>
      <c r="G331">
        <v>0.1223513</v>
      </c>
      <c r="H331">
        <v>0</v>
      </c>
      <c r="I331">
        <v>0.2127848</v>
      </c>
      <c r="J331">
        <v>0.20214560000000001</v>
      </c>
      <c r="K331">
        <v>9.5753199999999997E-2</v>
      </c>
      <c r="L331">
        <v>5.0536400000000002E-2</v>
      </c>
      <c r="M331">
        <v>1.14372E-2</v>
      </c>
      <c r="O331" t="str">
        <f>Table_Index[[#This Row],[ID]]&amp;Table_Index[[#This Row],[year]]</f>
        <v>91192004</v>
      </c>
      <c r="P331" t="str">
        <v>91812008</v>
      </c>
      <c r="Q331" t="str">
        <f t="shared" si="16"/>
        <v>9181</v>
      </c>
      <c r="R331" t="str">
        <f t="shared" si="17"/>
        <v>2008</v>
      </c>
      <c r="S331">
        <f>SUMIFS(INDEX(Table_Index[],,MATCH(S$12,Table_Index[#Headers],0)),
Table_Index[ID],$Q331,Table_Index[year],$R331)/COUNTIFS(Table_Index[Quarter],"&lt;&gt;''",Table_Index[ID],$Q331,Table_Index[year],$R331)</f>
        <v>9.8592650000000004E-2</v>
      </c>
      <c r="T331">
        <f>SUMIFS(INDEX(Table_Index[],,MATCH(T$12,Table_Index[#Headers],0)),
Table_Index[ID],$Q331,Table_Index[year],$R331)/COUNTIFS(Table_Index[Quarter],"&lt;&gt;''",Table_Index[ID],$Q331,Table_Index[year],$R331)</f>
        <v>0.15178815000000001</v>
      </c>
      <c r="U331">
        <f>SUMIFS(INDEX(Table_Index[],,MATCH(U$12,Table_Index[#Headers],0)),
Table_Index[ID],$Q331,Table_Index[year],$R331)/COUNTIFS(Table_Index[Quarter],"&lt;&gt;''",Table_Index[ID],$Q331,Table_Index[year],$R331)</f>
        <v>0.11429357499999999</v>
      </c>
      <c r="V331">
        <f>SUMIFS(INDEX(Table_Index[],,MATCH(V$12,Table_Index[#Headers],0)),
Table_Index[ID],$Q331,Table_Index[year],$R331)/COUNTIFS(Table_Index[Quarter],"&lt;&gt;''",Table_Index[ID],$Q331,Table_Index[year],$R331)</f>
        <v>0.11335634999999999</v>
      </c>
      <c r="W331">
        <f>SUMIFS(INDEX(Table_Index[],,MATCH(W$12,Table_Index[#Headers],0)),
Table_Index[ID],$Q331,Table_Index[year],$R331)/COUNTIFS(Table_Index[Quarter],"&lt;&gt;''",Table_Index[ID],$Q331,Table_Index[year],$R331)</f>
        <v>9.9313749999999992E-3</v>
      </c>
      <c r="X331">
        <f>SUMIFS(INDEX(Table_Index[],,MATCH(X$12,Table_Index[#Headers],0)),
Table_Index[ID],$Q331,Table_Index[year],$R331)/COUNTIFS(Table_Index[Quarter],"&lt;&gt;''",Table_Index[ID],$Q331,Table_Index[year],$R331)</f>
        <v>0.27198384999999997</v>
      </c>
      <c r="Y331">
        <f>SUMIFS(INDEX(Table_Index[],,MATCH(Y$12,Table_Index[#Headers],0)),
Table_Index[ID],$Q331,Table_Index[year],$R331)/COUNTIFS(Table_Index[Quarter],"&lt;&gt;''",Table_Index[ID],$Q331,Table_Index[year],$R331)</f>
        <v>0.15934362499999999</v>
      </c>
      <c r="Z331">
        <f>SUMIFS(INDEX(Table_Index[],,MATCH(Z$12,Table_Index[#Headers],0)),
Table_Index[ID],$Q331,Table_Index[year],$R331)/COUNTIFS(Table_Index[Quarter],"&lt;&gt;''",Table_Index[ID],$Q331,Table_Index[year],$R331)</f>
        <v>1.7494500000000003E-2</v>
      </c>
      <c r="AA331">
        <f>SUMIFS(INDEX(Table_Index[],,MATCH(AA$12,Table_Index[#Headers],0)),
Table_Index[ID],$Q331,Table_Index[year],$R331)/COUNTIFS(Table_Index[Quarter],"&lt;&gt;''",Table_Index[ID],$Q331,Table_Index[year],$R331)</f>
        <v>5.9841975000000006E-2</v>
      </c>
      <c r="AB331">
        <f>SUMIFS(INDEX(Table_Index[],,MATCH(AB$12,Table_Index[#Headers],0)),
Table_Index[ID],$Q331,Table_Index[year],$R331)/COUNTIFS(Table_Index[Quarter],"&lt;&gt;''",Table_Index[ID],$Q331,Table_Index[year],$R331)</f>
        <v>3.3739249999999998E-3</v>
      </c>
      <c r="AC331" s="24">
        <f t="shared" si="18"/>
        <v>0.99999997499999993</v>
      </c>
      <c r="AD331">
        <f>COUNTIFS(Table_Index[Quarter],"&lt;&gt;''",Table_Index[ID],$Q331,Table_Index[year],$R331)</f>
        <v>4</v>
      </c>
      <c r="AE331" s="34">
        <f t="shared" si="19"/>
        <v>0.8379644229435419</v>
      </c>
    </row>
    <row r="332" spans="1:31" x14ac:dyDescent="0.3">
      <c r="A332">
        <v>9119</v>
      </c>
      <c r="B332">
        <v>2004</v>
      </c>
      <c r="C332">
        <v>2</v>
      </c>
      <c r="D332">
        <v>0.13413120000000001</v>
      </c>
      <c r="E332">
        <v>0.20910719999999999</v>
      </c>
      <c r="F332">
        <v>6.6033800000000004E-2</v>
      </c>
      <c r="G332">
        <v>0.20910719999999999</v>
      </c>
      <c r="H332">
        <v>0</v>
      </c>
      <c r="I332">
        <v>0.1650846</v>
      </c>
      <c r="J332">
        <v>0.1293163</v>
      </c>
      <c r="K332">
        <v>2.75141E-2</v>
      </c>
      <c r="L332">
        <v>5.2276799999999998E-2</v>
      </c>
      <c r="M332">
        <v>7.4288000000000002E-3</v>
      </c>
      <c r="O332" t="str">
        <f>Table_Index[[#This Row],[ID]]&amp;Table_Index[[#This Row],[year]]</f>
        <v>91192004</v>
      </c>
      <c r="P332" t="str">
        <v>91812009</v>
      </c>
      <c r="Q332" t="str">
        <f t="shared" si="16"/>
        <v>9181</v>
      </c>
      <c r="R332" t="str">
        <f t="shared" si="17"/>
        <v>2009</v>
      </c>
      <c r="S332">
        <f>SUMIFS(INDEX(Table_Index[],,MATCH(S$12,Table_Index[#Headers],0)),
Table_Index[ID],$Q332,Table_Index[year],$R332)/COUNTIFS(Table_Index[Quarter],"&lt;&gt;''",Table_Index[ID],$Q332,Table_Index[year],$R332)</f>
        <v>7.0042475000000007E-2</v>
      </c>
      <c r="T332">
        <f>SUMIFS(INDEX(Table_Index[],,MATCH(T$12,Table_Index[#Headers],0)),
Table_Index[ID],$Q332,Table_Index[year],$R332)/COUNTIFS(Table_Index[Quarter],"&lt;&gt;''",Table_Index[ID],$Q332,Table_Index[year],$R332)</f>
        <v>8.0684925000000005E-2</v>
      </c>
      <c r="U332">
        <f>SUMIFS(INDEX(Table_Index[],,MATCH(U$12,Table_Index[#Headers],0)),
Table_Index[ID],$Q332,Table_Index[year],$R332)/COUNTIFS(Table_Index[Quarter],"&lt;&gt;''",Table_Index[ID],$Q332,Table_Index[year],$R332)</f>
        <v>4.6538099999999999E-2</v>
      </c>
      <c r="V332">
        <f>SUMIFS(INDEX(Table_Index[],,MATCH(V$12,Table_Index[#Headers],0)),
Table_Index[ID],$Q332,Table_Index[year],$R332)/COUNTIFS(Table_Index[Quarter],"&lt;&gt;''",Table_Index[ID],$Q332,Table_Index[year],$R332)</f>
        <v>0.19703197499999997</v>
      </c>
      <c r="W332">
        <f>SUMIFS(INDEX(Table_Index[],,MATCH(W$12,Table_Index[#Headers],0)),
Table_Index[ID],$Q332,Table_Index[year],$R332)/COUNTIFS(Table_Index[Quarter],"&lt;&gt;''",Table_Index[ID],$Q332,Table_Index[year],$R332)</f>
        <v>2.2556575000000002E-2</v>
      </c>
      <c r="X332">
        <f>SUMIFS(INDEX(Table_Index[],,MATCH(X$12,Table_Index[#Headers],0)),
Table_Index[ID],$Q332,Table_Index[year],$R332)/COUNTIFS(Table_Index[Quarter],"&lt;&gt;''",Table_Index[ID],$Q332,Table_Index[year],$R332)</f>
        <v>0.27441337500000001</v>
      </c>
      <c r="Y332">
        <f>SUMIFS(INDEX(Table_Index[],,MATCH(Y$12,Table_Index[#Headers],0)),
Table_Index[ID],$Q332,Table_Index[year],$R332)/COUNTIFS(Table_Index[Quarter],"&lt;&gt;''",Table_Index[ID],$Q332,Table_Index[year],$R332)</f>
        <v>0.20857637500000001</v>
      </c>
      <c r="Z332">
        <f>SUMIFS(INDEX(Table_Index[],,MATCH(Z$12,Table_Index[#Headers],0)),
Table_Index[ID],$Q332,Table_Index[year],$R332)/COUNTIFS(Table_Index[Quarter],"&lt;&gt;''",Table_Index[ID],$Q332,Table_Index[year],$R332)</f>
        <v>2.4858599999999998E-2</v>
      </c>
      <c r="AA332">
        <f>SUMIFS(INDEX(Table_Index[],,MATCH(AA$12,Table_Index[#Headers],0)),
Table_Index[ID],$Q332,Table_Index[year],$R332)/COUNTIFS(Table_Index[Quarter],"&lt;&gt;''",Table_Index[ID],$Q332,Table_Index[year],$R332)</f>
        <v>7.0877300000000004E-2</v>
      </c>
      <c r="AB332">
        <f>SUMIFS(INDEX(Table_Index[],,MATCH(AB$12,Table_Index[#Headers],0)),
Table_Index[ID],$Q332,Table_Index[year],$R332)/COUNTIFS(Table_Index[Quarter],"&lt;&gt;''",Table_Index[ID],$Q332,Table_Index[year],$R332)</f>
        <v>4.4203249999999993E-3</v>
      </c>
      <c r="AC332" s="24">
        <f t="shared" si="18"/>
        <v>1.0000000250000001</v>
      </c>
      <c r="AD332">
        <f>COUNTIFS(Table_Index[Quarter],"&lt;&gt;''",Table_Index[ID],$Q332,Table_Index[year],$R332)</f>
        <v>4</v>
      </c>
      <c r="AE332" s="34">
        <f t="shared" si="19"/>
        <v>0.82261991606449059</v>
      </c>
    </row>
    <row r="333" spans="1:31" x14ac:dyDescent="0.3">
      <c r="A333">
        <v>9119</v>
      </c>
      <c r="B333">
        <v>2004</v>
      </c>
      <c r="C333">
        <v>3</v>
      </c>
      <c r="D333">
        <v>4.3080999999999996E-3</v>
      </c>
      <c r="E333">
        <v>1.44227E-2</v>
      </c>
      <c r="F333">
        <v>0</v>
      </c>
      <c r="G333">
        <v>1.2736900000000001E-2</v>
      </c>
      <c r="H333">
        <v>0</v>
      </c>
      <c r="I333">
        <v>1.68577E-2</v>
      </c>
      <c r="J333">
        <v>8.9908000000000002E-3</v>
      </c>
      <c r="K333">
        <v>1.4985E-3</v>
      </c>
      <c r="L333">
        <v>4.1208E-3</v>
      </c>
      <c r="M333">
        <v>0.93706449999999997</v>
      </c>
      <c r="O333" t="str">
        <f>Table_Index[[#This Row],[ID]]&amp;Table_Index[[#This Row],[year]]</f>
        <v>91192004</v>
      </c>
      <c r="P333" t="str">
        <v>91812010</v>
      </c>
      <c r="Q333" t="str">
        <f t="shared" si="16"/>
        <v>9181</v>
      </c>
      <c r="R333" t="str">
        <f t="shared" si="17"/>
        <v>2010</v>
      </c>
      <c r="S333">
        <f>SUMIFS(INDEX(Table_Index[],,MATCH(S$12,Table_Index[#Headers],0)),
Table_Index[ID],$Q333,Table_Index[year],$R333)/COUNTIFS(Table_Index[Quarter],"&lt;&gt;''",Table_Index[ID],$Q333,Table_Index[year],$R333)</f>
        <v>5.3518650000000001E-2</v>
      </c>
      <c r="T333">
        <f>SUMIFS(INDEX(Table_Index[],,MATCH(T$12,Table_Index[#Headers],0)),
Table_Index[ID],$Q333,Table_Index[year],$R333)/COUNTIFS(Table_Index[Quarter],"&lt;&gt;''",Table_Index[ID],$Q333,Table_Index[year],$R333)</f>
        <v>4.9667200000000002E-2</v>
      </c>
      <c r="U333">
        <f>SUMIFS(INDEX(Table_Index[],,MATCH(U$12,Table_Index[#Headers],0)),
Table_Index[ID],$Q333,Table_Index[year],$R333)/COUNTIFS(Table_Index[Quarter],"&lt;&gt;''",Table_Index[ID],$Q333,Table_Index[year],$R333)</f>
        <v>6.5153374999999999E-2</v>
      </c>
      <c r="V333">
        <f>SUMIFS(INDEX(Table_Index[],,MATCH(V$12,Table_Index[#Headers],0)),
Table_Index[ID],$Q333,Table_Index[year],$R333)/COUNTIFS(Table_Index[Quarter],"&lt;&gt;''",Table_Index[ID],$Q333,Table_Index[year],$R333)</f>
        <v>0.16597704999999999</v>
      </c>
      <c r="W333">
        <f>SUMIFS(INDEX(Table_Index[],,MATCH(W$12,Table_Index[#Headers],0)),
Table_Index[ID],$Q333,Table_Index[year],$R333)/COUNTIFS(Table_Index[Quarter],"&lt;&gt;''",Table_Index[ID],$Q333,Table_Index[year],$R333)</f>
        <v>1.9579124999999999E-2</v>
      </c>
      <c r="X333">
        <f>SUMIFS(INDEX(Table_Index[],,MATCH(X$12,Table_Index[#Headers],0)),
Table_Index[ID],$Q333,Table_Index[year],$R333)/COUNTIFS(Table_Index[Quarter],"&lt;&gt;''",Table_Index[ID],$Q333,Table_Index[year],$R333)</f>
        <v>0.4120354</v>
      </c>
      <c r="Y333">
        <f>SUMIFS(INDEX(Table_Index[],,MATCH(Y$12,Table_Index[#Headers],0)),
Table_Index[ID],$Q333,Table_Index[year],$R333)/COUNTIFS(Table_Index[Quarter],"&lt;&gt;''",Table_Index[ID],$Q333,Table_Index[year],$R333)</f>
        <v>0.147925375</v>
      </c>
      <c r="Z333">
        <f>SUMIFS(INDEX(Table_Index[],,MATCH(Z$12,Table_Index[#Headers],0)),
Table_Index[ID],$Q333,Table_Index[year],$R333)/COUNTIFS(Table_Index[Quarter],"&lt;&gt;''",Table_Index[ID],$Q333,Table_Index[year],$R333)</f>
        <v>1.8372325000000002E-2</v>
      </c>
      <c r="AA333">
        <f>SUMIFS(INDEX(Table_Index[],,MATCH(AA$12,Table_Index[#Headers],0)),
Table_Index[ID],$Q333,Table_Index[year],$R333)/COUNTIFS(Table_Index[Quarter],"&lt;&gt;''",Table_Index[ID],$Q333,Table_Index[year],$R333)</f>
        <v>6.3814024999999996E-2</v>
      </c>
      <c r="AB333">
        <f>SUMIFS(INDEX(Table_Index[],,MATCH(AB$12,Table_Index[#Headers],0)),
Table_Index[ID],$Q333,Table_Index[year],$R333)/COUNTIFS(Table_Index[Quarter],"&lt;&gt;''",Table_Index[ID],$Q333,Table_Index[year],$R333)</f>
        <v>3.9574750000000002E-3</v>
      </c>
      <c r="AC333" s="24">
        <f t="shared" si="18"/>
        <v>0.99999999999999989</v>
      </c>
      <c r="AD333">
        <f>COUNTIFS(Table_Index[Quarter],"&lt;&gt;''",Table_Index[ID],$Q333,Table_Index[year],$R333)</f>
        <v>4</v>
      </c>
      <c r="AE333" s="34">
        <f t="shared" si="19"/>
        <v>0.76641171666694619</v>
      </c>
    </row>
    <row r="334" spans="1:31" x14ac:dyDescent="0.3">
      <c r="A334">
        <v>9119</v>
      </c>
      <c r="B334">
        <v>2004</v>
      </c>
      <c r="C334">
        <v>4</v>
      </c>
      <c r="D334">
        <v>0</v>
      </c>
      <c r="E334">
        <v>0.2083721</v>
      </c>
      <c r="F334">
        <v>3.7209300000000001E-2</v>
      </c>
      <c r="G334">
        <v>0.1209302</v>
      </c>
      <c r="H334">
        <v>0</v>
      </c>
      <c r="I334">
        <v>0.25116280000000002</v>
      </c>
      <c r="J334">
        <v>0.21953490000000001</v>
      </c>
      <c r="K334">
        <v>4.2790700000000001E-2</v>
      </c>
      <c r="L334">
        <v>8.5581400000000002E-2</v>
      </c>
      <c r="M334">
        <v>3.4418600000000001E-2</v>
      </c>
      <c r="O334" t="str">
        <f>Table_Index[[#This Row],[ID]]&amp;Table_Index[[#This Row],[year]]</f>
        <v>91192004</v>
      </c>
      <c r="P334" t="str">
        <v>91812011</v>
      </c>
      <c r="Q334" t="str">
        <f t="shared" ref="Q334:Q397" si="20">LEFT(P334, LEN(P334)-4)</f>
        <v>9181</v>
      </c>
      <c r="R334" t="str">
        <f t="shared" ref="R334:R397" si="21">RIGHT(P334,4)</f>
        <v>2011</v>
      </c>
      <c r="S334">
        <f>SUMIFS(INDEX(Table_Index[],,MATCH(S$12,Table_Index[#Headers],0)),
Table_Index[ID],$Q334,Table_Index[year],$R334)/COUNTIFS(Table_Index[Quarter],"&lt;&gt;''",Table_Index[ID],$Q334,Table_Index[year],$R334)</f>
        <v>4.8086099999999993E-2</v>
      </c>
      <c r="T334">
        <f>SUMIFS(INDEX(Table_Index[],,MATCH(T$12,Table_Index[#Headers],0)),
Table_Index[ID],$Q334,Table_Index[year],$R334)/COUNTIFS(Table_Index[Quarter],"&lt;&gt;''",Table_Index[ID],$Q334,Table_Index[year],$R334)</f>
        <v>7.4143924999999999E-2</v>
      </c>
      <c r="U334">
        <f>SUMIFS(INDEX(Table_Index[],,MATCH(U$12,Table_Index[#Headers],0)),
Table_Index[ID],$Q334,Table_Index[year],$R334)/COUNTIFS(Table_Index[Quarter],"&lt;&gt;''",Table_Index[ID],$Q334,Table_Index[year],$R334)</f>
        <v>7.3293949999999997E-2</v>
      </c>
      <c r="V334">
        <f>SUMIFS(INDEX(Table_Index[],,MATCH(V$12,Table_Index[#Headers],0)),
Table_Index[ID],$Q334,Table_Index[year],$R334)/COUNTIFS(Table_Index[Quarter],"&lt;&gt;''",Table_Index[ID],$Q334,Table_Index[year],$R334)</f>
        <v>0.15528012499999999</v>
      </c>
      <c r="W334">
        <f>SUMIFS(INDEX(Table_Index[],,MATCH(W$12,Table_Index[#Headers],0)),
Table_Index[ID],$Q334,Table_Index[year],$R334)/COUNTIFS(Table_Index[Quarter],"&lt;&gt;''",Table_Index[ID],$Q334,Table_Index[year],$R334)</f>
        <v>1.8480525000000001E-2</v>
      </c>
      <c r="X334">
        <f>SUMIFS(INDEX(Table_Index[],,MATCH(X$12,Table_Index[#Headers],0)),
Table_Index[ID],$Q334,Table_Index[year],$R334)/COUNTIFS(Table_Index[Quarter],"&lt;&gt;''",Table_Index[ID],$Q334,Table_Index[year],$R334)</f>
        <v>0.37186472500000001</v>
      </c>
      <c r="Y334">
        <f>SUMIFS(INDEX(Table_Index[],,MATCH(Y$12,Table_Index[#Headers],0)),
Table_Index[ID],$Q334,Table_Index[year],$R334)/COUNTIFS(Table_Index[Quarter],"&lt;&gt;''",Table_Index[ID],$Q334,Table_Index[year],$R334)</f>
        <v>0.141767225</v>
      </c>
      <c r="Z334">
        <f>SUMIFS(INDEX(Table_Index[],,MATCH(Z$12,Table_Index[#Headers],0)),
Table_Index[ID],$Q334,Table_Index[year],$R334)/COUNTIFS(Table_Index[Quarter],"&lt;&gt;''",Table_Index[ID],$Q334,Table_Index[year],$R334)</f>
        <v>1.9949250000000002E-2</v>
      </c>
      <c r="AA334">
        <f>SUMIFS(INDEX(Table_Index[],,MATCH(AA$12,Table_Index[#Headers],0)),
Table_Index[ID],$Q334,Table_Index[year],$R334)/COUNTIFS(Table_Index[Quarter],"&lt;&gt;''",Table_Index[ID],$Q334,Table_Index[year],$R334)</f>
        <v>9.3579324999999991E-2</v>
      </c>
      <c r="AB334">
        <f>SUMIFS(INDEX(Table_Index[],,MATCH(AB$12,Table_Index[#Headers],0)),
Table_Index[ID],$Q334,Table_Index[year],$R334)/COUNTIFS(Table_Index[Quarter],"&lt;&gt;''",Table_Index[ID],$Q334,Table_Index[year],$R334)</f>
        <v>3.5547499999999998E-3</v>
      </c>
      <c r="AC334" s="24">
        <f t="shared" ref="AC334:AC397" si="22">SUM(S334:AB334)</f>
        <v>0.99999989999999994</v>
      </c>
      <c r="AD334">
        <f>COUNTIFS(Table_Index[Quarter],"&lt;&gt;''",Table_Index[ID],$Q334,Table_Index[year],$R334)</f>
        <v>4</v>
      </c>
      <c r="AE334" s="34">
        <f t="shared" ref="AE334:AE397" si="23">1-SUMSQ(S334:AB334)</f>
        <v>0.7948159365673837</v>
      </c>
    </row>
    <row r="335" spans="1:31" x14ac:dyDescent="0.3">
      <c r="A335">
        <v>9119</v>
      </c>
      <c r="B335">
        <v>2005</v>
      </c>
      <c r="C335">
        <v>1</v>
      </c>
      <c r="D335">
        <v>0.16243279999999999</v>
      </c>
      <c r="E335">
        <v>7.7076000000000006E-2</v>
      </c>
      <c r="F335">
        <v>7.6439000000000007E-2</v>
      </c>
      <c r="G335">
        <v>7.4527999999999997E-2</v>
      </c>
      <c r="H335">
        <v>0</v>
      </c>
      <c r="I335">
        <v>0.30575590000000002</v>
      </c>
      <c r="J335">
        <v>0.20065230000000001</v>
      </c>
      <c r="K335">
        <v>2.7326900000000001E-2</v>
      </c>
      <c r="L335">
        <v>7.0706000000000005E-2</v>
      </c>
      <c r="M335">
        <v>5.0832000000000004E-3</v>
      </c>
      <c r="O335" t="str">
        <f>Table_Index[[#This Row],[ID]]&amp;Table_Index[[#This Row],[year]]</f>
        <v>91192005</v>
      </c>
      <c r="P335" t="str">
        <v>91812012</v>
      </c>
      <c r="Q335" t="str">
        <f t="shared" si="20"/>
        <v>9181</v>
      </c>
      <c r="R335" t="str">
        <f t="shared" si="21"/>
        <v>2012</v>
      </c>
      <c r="S335">
        <f>SUMIFS(INDEX(Table_Index[],,MATCH(S$12,Table_Index[#Headers],0)),
Table_Index[ID],$Q335,Table_Index[year],$R335)/COUNTIFS(Table_Index[Quarter],"&lt;&gt;''",Table_Index[ID],$Q335,Table_Index[year],$R335)</f>
        <v>5.7852324999999996E-2</v>
      </c>
      <c r="T335">
        <f>SUMIFS(INDEX(Table_Index[],,MATCH(T$12,Table_Index[#Headers],0)),
Table_Index[ID],$Q335,Table_Index[year],$R335)/COUNTIFS(Table_Index[Quarter],"&lt;&gt;''",Table_Index[ID],$Q335,Table_Index[year],$R335)</f>
        <v>4.7212475000000004E-2</v>
      </c>
      <c r="U335">
        <f>SUMIFS(INDEX(Table_Index[],,MATCH(U$12,Table_Index[#Headers],0)),
Table_Index[ID],$Q335,Table_Index[year],$R335)/COUNTIFS(Table_Index[Quarter],"&lt;&gt;''",Table_Index[ID],$Q335,Table_Index[year],$R335)</f>
        <v>6.8334900000000004E-2</v>
      </c>
      <c r="V335">
        <f>SUMIFS(INDEX(Table_Index[],,MATCH(V$12,Table_Index[#Headers],0)),
Table_Index[ID],$Q335,Table_Index[year],$R335)/COUNTIFS(Table_Index[Quarter],"&lt;&gt;''",Table_Index[ID],$Q335,Table_Index[year],$R335)</f>
        <v>0.1351097</v>
      </c>
      <c r="W335">
        <f>SUMIFS(INDEX(Table_Index[],,MATCH(W$12,Table_Index[#Headers],0)),
Table_Index[ID],$Q335,Table_Index[year],$R335)/COUNTIFS(Table_Index[Quarter],"&lt;&gt;''",Table_Index[ID],$Q335,Table_Index[year],$R335)</f>
        <v>3.4514074999999998E-2</v>
      </c>
      <c r="X335">
        <f>SUMIFS(INDEX(Table_Index[],,MATCH(X$12,Table_Index[#Headers],0)),
Table_Index[ID],$Q335,Table_Index[year],$R335)/COUNTIFS(Table_Index[Quarter],"&lt;&gt;''",Table_Index[ID],$Q335,Table_Index[year],$R335)</f>
        <v>0.38206382500000002</v>
      </c>
      <c r="Y335">
        <f>SUMIFS(INDEX(Table_Index[],,MATCH(Y$12,Table_Index[#Headers],0)),
Table_Index[ID],$Q335,Table_Index[year],$R335)/COUNTIFS(Table_Index[Quarter],"&lt;&gt;''",Table_Index[ID],$Q335,Table_Index[year],$R335)</f>
        <v>0.188623875</v>
      </c>
      <c r="Z335">
        <f>SUMIFS(INDEX(Table_Index[],,MATCH(Z$12,Table_Index[#Headers],0)),
Table_Index[ID],$Q335,Table_Index[year],$R335)/COUNTIFS(Table_Index[Quarter],"&lt;&gt;''",Table_Index[ID],$Q335,Table_Index[year],$R335)</f>
        <v>2.625305E-2</v>
      </c>
      <c r="AA335">
        <f>SUMIFS(INDEX(Table_Index[],,MATCH(AA$12,Table_Index[#Headers],0)),
Table_Index[ID],$Q335,Table_Index[year],$R335)/COUNTIFS(Table_Index[Quarter],"&lt;&gt;''",Table_Index[ID],$Q335,Table_Index[year],$R335)</f>
        <v>5.5887899999999997E-2</v>
      </c>
      <c r="AB335">
        <f>SUMIFS(INDEX(Table_Index[],,MATCH(AB$12,Table_Index[#Headers],0)),
Table_Index[ID],$Q335,Table_Index[year],$R335)/COUNTIFS(Table_Index[Quarter],"&lt;&gt;''",Table_Index[ID],$Q335,Table_Index[year],$R335)</f>
        <v>4.1478999999999995E-3</v>
      </c>
      <c r="AC335" s="24">
        <f t="shared" si="22"/>
        <v>1.0000000250000001</v>
      </c>
      <c r="AD335">
        <f>COUNTIFS(Table_Index[Quarter],"&lt;&gt;''",Table_Index[ID],$Q335,Table_Index[year],$R335)</f>
        <v>4</v>
      </c>
      <c r="AE335" s="34">
        <f t="shared" si="23"/>
        <v>0.78492696206249435</v>
      </c>
    </row>
    <row r="336" spans="1:31" x14ac:dyDescent="0.3">
      <c r="A336">
        <v>9119</v>
      </c>
      <c r="B336">
        <v>2005</v>
      </c>
      <c r="C336">
        <v>2</v>
      </c>
      <c r="D336">
        <v>5.0790200000000001E-2</v>
      </c>
      <c r="E336">
        <v>0.1491961</v>
      </c>
      <c r="F336">
        <v>3.1743800000000003E-2</v>
      </c>
      <c r="G336">
        <v>0.1193569</v>
      </c>
      <c r="H336">
        <v>1.7459100000000002E-2</v>
      </c>
      <c r="I336">
        <v>0.29680499999999999</v>
      </c>
      <c r="J336">
        <v>0.1244359</v>
      </c>
      <c r="K336">
        <v>0.1904631</v>
      </c>
      <c r="L336">
        <v>1.7459100000000002E-2</v>
      </c>
      <c r="M336">
        <v>2.2908E-3</v>
      </c>
      <c r="O336" t="str">
        <f>Table_Index[[#This Row],[ID]]&amp;Table_Index[[#This Row],[year]]</f>
        <v>91192005</v>
      </c>
      <c r="P336" t="str">
        <v>91822003</v>
      </c>
      <c r="Q336" t="str">
        <f t="shared" si="20"/>
        <v>9182</v>
      </c>
      <c r="R336" t="str">
        <f t="shared" si="21"/>
        <v>2003</v>
      </c>
      <c r="S336">
        <f>SUMIFS(INDEX(Table_Index[],,MATCH(S$12,Table_Index[#Headers],0)),
Table_Index[ID],$Q336,Table_Index[year],$R336)/COUNTIFS(Table_Index[Quarter],"&lt;&gt;''",Table_Index[ID],$Q336,Table_Index[year],$R336)</f>
        <v>0.1025122</v>
      </c>
      <c r="T336">
        <f>SUMIFS(INDEX(Table_Index[],,MATCH(T$12,Table_Index[#Headers],0)),
Table_Index[ID],$Q336,Table_Index[year],$R336)/COUNTIFS(Table_Index[Quarter],"&lt;&gt;''",Table_Index[ID],$Q336,Table_Index[year],$R336)</f>
        <v>5.2358500000000002E-2</v>
      </c>
      <c r="U336">
        <f>SUMIFS(INDEX(Table_Index[],,MATCH(U$12,Table_Index[#Headers],0)),
Table_Index[ID],$Q336,Table_Index[year],$R336)/COUNTIFS(Table_Index[Quarter],"&lt;&gt;''",Table_Index[ID],$Q336,Table_Index[year],$R336)</f>
        <v>9.8521300000000006E-2</v>
      </c>
      <c r="V336">
        <f>SUMIFS(INDEX(Table_Index[],,MATCH(V$12,Table_Index[#Headers],0)),
Table_Index[ID],$Q336,Table_Index[year],$R336)/COUNTIFS(Table_Index[Quarter],"&lt;&gt;''",Table_Index[ID],$Q336,Table_Index[year],$R336)</f>
        <v>0.120224475</v>
      </c>
      <c r="W336">
        <f>SUMIFS(INDEX(Table_Index[],,MATCH(W$12,Table_Index[#Headers],0)),
Table_Index[ID],$Q336,Table_Index[year],$R336)/COUNTIFS(Table_Index[Quarter],"&lt;&gt;''",Table_Index[ID],$Q336,Table_Index[year],$R336)</f>
        <v>1.1760325E-2</v>
      </c>
      <c r="X336">
        <f>SUMIFS(INDEX(Table_Index[],,MATCH(X$12,Table_Index[#Headers],0)),
Table_Index[ID],$Q336,Table_Index[year],$R336)/COUNTIFS(Table_Index[Quarter],"&lt;&gt;''",Table_Index[ID],$Q336,Table_Index[year],$R336)</f>
        <v>0.40765819999999997</v>
      </c>
      <c r="Y336">
        <f>SUMIFS(INDEX(Table_Index[],,MATCH(Y$12,Table_Index[#Headers],0)),
Table_Index[ID],$Q336,Table_Index[year],$R336)/COUNTIFS(Table_Index[Quarter],"&lt;&gt;''",Table_Index[ID],$Q336,Table_Index[year],$R336)</f>
        <v>7.4594475000000007E-2</v>
      </c>
      <c r="Z336">
        <f>SUMIFS(INDEX(Table_Index[],,MATCH(Z$12,Table_Index[#Headers],0)),
Table_Index[ID],$Q336,Table_Index[year],$R336)/COUNTIFS(Table_Index[Quarter],"&lt;&gt;''",Table_Index[ID],$Q336,Table_Index[year],$R336)</f>
        <v>5.8676025E-2</v>
      </c>
      <c r="AA336">
        <f>SUMIFS(INDEX(Table_Index[],,MATCH(AA$12,Table_Index[#Headers],0)),
Table_Index[ID],$Q336,Table_Index[year],$R336)/COUNTIFS(Table_Index[Quarter],"&lt;&gt;''",Table_Index[ID],$Q336,Table_Index[year],$R336)</f>
        <v>6.0586175000000006E-2</v>
      </c>
      <c r="AB336">
        <f>SUMIFS(INDEX(Table_Index[],,MATCH(AB$12,Table_Index[#Headers],0)),
Table_Index[ID],$Q336,Table_Index[year],$R336)/COUNTIFS(Table_Index[Quarter],"&lt;&gt;''",Table_Index[ID],$Q336,Table_Index[year],$R336)</f>
        <v>1.31083E-2</v>
      </c>
      <c r="AC336" s="24">
        <f t="shared" si="22"/>
        <v>0.99999997499999993</v>
      </c>
      <c r="AD336">
        <f>COUNTIFS(Table_Index[Quarter],"&lt;&gt;''",Table_Index[ID],$Q336,Table_Index[year],$R336)</f>
        <v>4</v>
      </c>
      <c r="AE336" s="34">
        <f t="shared" si="23"/>
        <v>0.78341622837450187</v>
      </c>
    </row>
    <row r="337" spans="1:31" x14ac:dyDescent="0.3">
      <c r="A337">
        <v>9119</v>
      </c>
      <c r="B337">
        <v>2005</v>
      </c>
      <c r="C337">
        <v>3</v>
      </c>
      <c r="D337">
        <v>0.10921640000000001</v>
      </c>
      <c r="E337">
        <v>0.15561549999999999</v>
      </c>
      <c r="F337">
        <v>5.71066E-2</v>
      </c>
      <c r="G337">
        <v>5.5678900000000003E-2</v>
      </c>
      <c r="H337">
        <v>1.23731E-2</v>
      </c>
      <c r="I337">
        <v>0.38309009999999999</v>
      </c>
      <c r="J337">
        <v>0.16703680000000001</v>
      </c>
      <c r="K337">
        <v>1.42766E-2</v>
      </c>
      <c r="L337">
        <v>4.2829899999999997E-2</v>
      </c>
      <c r="M337">
        <v>2.7761000000000001E-3</v>
      </c>
      <c r="O337" t="str">
        <f>Table_Index[[#This Row],[ID]]&amp;Table_Index[[#This Row],[year]]</f>
        <v>91192005</v>
      </c>
      <c r="P337" t="str">
        <v>91822004</v>
      </c>
      <c r="Q337" t="str">
        <f t="shared" si="20"/>
        <v>9182</v>
      </c>
      <c r="R337" t="str">
        <f t="shared" si="21"/>
        <v>2004</v>
      </c>
      <c r="S337">
        <f>SUMIFS(INDEX(Table_Index[],,MATCH(S$12,Table_Index[#Headers],0)),
Table_Index[ID],$Q337,Table_Index[year],$R337)/COUNTIFS(Table_Index[Quarter],"&lt;&gt;''",Table_Index[ID],$Q337,Table_Index[year],$R337)</f>
        <v>9.9470299999999998E-2</v>
      </c>
      <c r="T337">
        <f>SUMIFS(INDEX(Table_Index[],,MATCH(T$12,Table_Index[#Headers],0)),
Table_Index[ID],$Q337,Table_Index[year],$R337)/COUNTIFS(Table_Index[Quarter],"&lt;&gt;''",Table_Index[ID],$Q337,Table_Index[year],$R337)</f>
        <v>8.2396275000000005E-2</v>
      </c>
      <c r="U337">
        <f>SUMIFS(INDEX(Table_Index[],,MATCH(U$12,Table_Index[#Headers],0)),
Table_Index[ID],$Q337,Table_Index[year],$R337)/COUNTIFS(Table_Index[Quarter],"&lt;&gt;''",Table_Index[ID],$Q337,Table_Index[year],$R337)</f>
        <v>7.8530349999999999E-2</v>
      </c>
      <c r="V337">
        <f>SUMIFS(INDEX(Table_Index[],,MATCH(V$12,Table_Index[#Headers],0)),
Table_Index[ID],$Q337,Table_Index[year],$R337)/COUNTIFS(Table_Index[Quarter],"&lt;&gt;''",Table_Index[ID],$Q337,Table_Index[year],$R337)</f>
        <v>8.4039124999999992E-2</v>
      </c>
      <c r="W337">
        <f>SUMIFS(INDEX(Table_Index[],,MATCH(W$12,Table_Index[#Headers],0)),
Table_Index[ID],$Q337,Table_Index[year],$R337)/COUNTIFS(Table_Index[Quarter],"&lt;&gt;''",Table_Index[ID],$Q337,Table_Index[year],$R337)</f>
        <v>7.0830950000000004E-2</v>
      </c>
      <c r="X337">
        <f>SUMIFS(INDEX(Table_Index[],,MATCH(X$12,Table_Index[#Headers],0)),
Table_Index[ID],$Q337,Table_Index[year],$R337)/COUNTIFS(Table_Index[Quarter],"&lt;&gt;''",Table_Index[ID],$Q337,Table_Index[year],$R337)</f>
        <v>0.24566522500000001</v>
      </c>
      <c r="Y337">
        <f>SUMIFS(INDEX(Table_Index[],,MATCH(Y$12,Table_Index[#Headers],0)),
Table_Index[ID],$Q337,Table_Index[year],$R337)/COUNTIFS(Table_Index[Quarter],"&lt;&gt;''",Table_Index[ID],$Q337,Table_Index[year],$R337)</f>
        <v>5.5541649999999998E-2</v>
      </c>
      <c r="Z337">
        <f>SUMIFS(INDEX(Table_Index[],,MATCH(Z$12,Table_Index[#Headers],0)),
Table_Index[ID],$Q337,Table_Index[year],$R337)/COUNTIFS(Table_Index[Quarter],"&lt;&gt;''",Table_Index[ID],$Q337,Table_Index[year],$R337)</f>
        <v>2.340515E-2</v>
      </c>
      <c r="AA337">
        <f>SUMIFS(INDEX(Table_Index[],,MATCH(AA$12,Table_Index[#Headers],0)),
Table_Index[ID],$Q337,Table_Index[year],$R337)/COUNTIFS(Table_Index[Quarter],"&lt;&gt;''",Table_Index[ID],$Q337,Table_Index[year],$R337)</f>
        <v>5.3094975000000003E-2</v>
      </c>
      <c r="AB337">
        <f>SUMIFS(INDEX(Table_Index[],,MATCH(AB$12,Table_Index[#Headers],0)),
Table_Index[ID],$Q337,Table_Index[year],$R337)/COUNTIFS(Table_Index[Quarter],"&lt;&gt;''",Table_Index[ID],$Q337,Table_Index[year],$R337)</f>
        <v>0.20702605000000002</v>
      </c>
      <c r="AC337" s="24">
        <f t="shared" si="22"/>
        <v>1.0000000500000001</v>
      </c>
      <c r="AD337">
        <f>COUNTIFS(Table_Index[Quarter],"&lt;&gt;''",Table_Index[ID],$Q337,Table_Index[year],$R337)</f>
        <v>4</v>
      </c>
      <c r="AE337" s="34">
        <f t="shared" si="23"/>
        <v>0.85540695894984498</v>
      </c>
    </row>
    <row r="338" spans="1:31" x14ac:dyDescent="0.3">
      <c r="A338">
        <v>9119</v>
      </c>
      <c r="B338">
        <v>2005</v>
      </c>
      <c r="C338">
        <v>4</v>
      </c>
      <c r="D338">
        <v>9.8987000000000006E-2</v>
      </c>
      <c r="E338">
        <v>0.15020700000000001</v>
      </c>
      <c r="F338">
        <v>7.1650500000000006E-2</v>
      </c>
      <c r="G338">
        <v>6.6298300000000004E-2</v>
      </c>
      <c r="H338">
        <v>1.1653999999999999E-2</v>
      </c>
      <c r="I338">
        <v>0.2870335</v>
      </c>
      <c r="J338">
        <v>0.23135330000000001</v>
      </c>
      <c r="K338">
        <v>2.7969600000000001E-2</v>
      </c>
      <c r="L338">
        <v>4.2299700000000003E-2</v>
      </c>
      <c r="M338">
        <v>1.25472E-2</v>
      </c>
      <c r="O338" t="str">
        <f>Table_Index[[#This Row],[ID]]&amp;Table_Index[[#This Row],[year]]</f>
        <v>91192005</v>
      </c>
      <c r="P338" t="str">
        <v>91822005</v>
      </c>
      <c r="Q338" t="str">
        <f t="shared" si="20"/>
        <v>9182</v>
      </c>
      <c r="R338" t="str">
        <f t="shared" si="21"/>
        <v>2005</v>
      </c>
      <c r="S338">
        <f>SUMIFS(INDEX(Table_Index[],,MATCH(S$12,Table_Index[#Headers],0)),
Table_Index[ID],$Q338,Table_Index[year],$R338)/COUNTIFS(Table_Index[Quarter],"&lt;&gt;''",Table_Index[ID],$Q338,Table_Index[year],$R338)</f>
        <v>9.3001475E-2</v>
      </c>
      <c r="T338">
        <f>SUMIFS(INDEX(Table_Index[],,MATCH(T$12,Table_Index[#Headers],0)),
Table_Index[ID],$Q338,Table_Index[year],$R338)/COUNTIFS(Table_Index[Quarter],"&lt;&gt;''",Table_Index[ID],$Q338,Table_Index[year],$R338)</f>
        <v>8.1789050000000002E-2</v>
      </c>
      <c r="U338">
        <f>SUMIFS(INDEX(Table_Index[],,MATCH(U$12,Table_Index[#Headers],0)),
Table_Index[ID],$Q338,Table_Index[year],$R338)/COUNTIFS(Table_Index[Quarter],"&lt;&gt;''",Table_Index[ID],$Q338,Table_Index[year],$R338)</f>
        <v>0.19757702499999996</v>
      </c>
      <c r="V338">
        <f>SUMIFS(INDEX(Table_Index[],,MATCH(V$12,Table_Index[#Headers],0)),
Table_Index[ID],$Q338,Table_Index[year],$R338)/COUNTIFS(Table_Index[Quarter],"&lt;&gt;''",Table_Index[ID],$Q338,Table_Index[year],$R338)</f>
        <v>9.30594E-2</v>
      </c>
      <c r="W338">
        <f>SUMIFS(INDEX(Table_Index[],,MATCH(W$12,Table_Index[#Headers],0)),
Table_Index[ID],$Q338,Table_Index[year],$R338)/COUNTIFS(Table_Index[Quarter],"&lt;&gt;''",Table_Index[ID],$Q338,Table_Index[year],$R338)</f>
        <v>2.5934249999999999E-3</v>
      </c>
      <c r="X338">
        <f>SUMIFS(INDEX(Table_Index[],,MATCH(X$12,Table_Index[#Headers],0)),
Table_Index[ID],$Q338,Table_Index[year],$R338)/COUNTIFS(Table_Index[Quarter],"&lt;&gt;''",Table_Index[ID],$Q338,Table_Index[year],$R338)</f>
        <v>0.36497014999999999</v>
      </c>
      <c r="Y338">
        <f>SUMIFS(INDEX(Table_Index[],,MATCH(Y$12,Table_Index[#Headers],0)),
Table_Index[ID],$Q338,Table_Index[year],$R338)/COUNTIFS(Table_Index[Quarter],"&lt;&gt;''",Table_Index[ID],$Q338,Table_Index[year],$R338)</f>
        <v>4.524765E-2</v>
      </c>
      <c r="Z338">
        <f>SUMIFS(INDEX(Table_Index[],,MATCH(Z$12,Table_Index[#Headers],0)),
Table_Index[ID],$Q338,Table_Index[year],$R338)/COUNTIFS(Table_Index[Quarter],"&lt;&gt;''",Table_Index[ID],$Q338,Table_Index[year],$R338)</f>
        <v>4.0434949999999997E-2</v>
      </c>
      <c r="AA338">
        <f>SUMIFS(INDEX(Table_Index[],,MATCH(AA$12,Table_Index[#Headers],0)),
Table_Index[ID],$Q338,Table_Index[year],$R338)/COUNTIFS(Table_Index[Quarter],"&lt;&gt;''",Table_Index[ID],$Q338,Table_Index[year],$R338)</f>
        <v>7.7066275000000004E-2</v>
      </c>
      <c r="AB338">
        <f>SUMIFS(INDEX(Table_Index[],,MATCH(AB$12,Table_Index[#Headers],0)),
Table_Index[ID],$Q338,Table_Index[year],$R338)/COUNTIFS(Table_Index[Quarter],"&lt;&gt;''",Table_Index[ID],$Q338,Table_Index[year],$R338)</f>
        <v>4.260575E-3</v>
      </c>
      <c r="AC338" s="24">
        <f t="shared" si="22"/>
        <v>0.99999997499999993</v>
      </c>
      <c r="AD338">
        <f>COUNTIFS(Table_Index[Quarter],"&lt;&gt;''",Table_Index[ID],$Q338,Table_Index[year],$R338)</f>
        <v>4</v>
      </c>
      <c r="AE338" s="34">
        <f t="shared" si="23"/>
        <v>0.79411490971372689</v>
      </c>
    </row>
    <row r="339" spans="1:31" x14ac:dyDescent="0.3">
      <c r="A339">
        <v>9119</v>
      </c>
      <c r="B339">
        <v>2006</v>
      </c>
      <c r="C339">
        <v>1</v>
      </c>
      <c r="D339">
        <v>0.1015393</v>
      </c>
      <c r="E339">
        <v>0.23952870000000001</v>
      </c>
      <c r="F339">
        <v>4.9207500000000001E-2</v>
      </c>
      <c r="G339">
        <v>0.18079210000000001</v>
      </c>
      <c r="H339">
        <v>1.6871199999999999E-2</v>
      </c>
      <c r="I339">
        <v>0.18968879999999999</v>
      </c>
      <c r="J339">
        <v>0.13403190000000001</v>
      </c>
      <c r="K339">
        <v>3.7491400000000001E-2</v>
      </c>
      <c r="L339">
        <v>4.4989700000000001E-2</v>
      </c>
      <c r="M339">
        <v>5.8592999999999996E-3</v>
      </c>
      <c r="O339" t="str">
        <f>Table_Index[[#This Row],[ID]]&amp;Table_Index[[#This Row],[year]]</f>
        <v>91192006</v>
      </c>
      <c r="P339" t="str">
        <v>91822006</v>
      </c>
      <c r="Q339" t="str">
        <f t="shared" si="20"/>
        <v>9182</v>
      </c>
      <c r="R339" t="str">
        <f t="shared" si="21"/>
        <v>2006</v>
      </c>
      <c r="S339">
        <f>SUMIFS(INDEX(Table_Index[],,MATCH(S$12,Table_Index[#Headers],0)),
Table_Index[ID],$Q339,Table_Index[year],$R339)/COUNTIFS(Table_Index[Quarter],"&lt;&gt;''",Table_Index[ID],$Q339,Table_Index[year],$R339)</f>
        <v>0.173672575</v>
      </c>
      <c r="T339">
        <f>SUMIFS(INDEX(Table_Index[],,MATCH(T$12,Table_Index[#Headers],0)),
Table_Index[ID],$Q339,Table_Index[year],$R339)/COUNTIFS(Table_Index[Quarter],"&lt;&gt;''",Table_Index[ID],$Q339,Table_Index[year],$R339)</f>
        <v>0.15131054999999999</v>
      </c>
      <c r="U339">
        <f>SUMIFS(INDEX(Table_Index[],,MATCH(U$12,Table_Index[#Headers],0)),
Table_Index[ID],$Q339,Table_Index[year],$R339)/COUNTIFS(Table_Index[Quarter],"&lt;&gt;''",Table_Index[ID],$Q339,Table_Index[year],$R339)</f>
        <v>0.10094282499999999</v>
      </c>
      <c r="V339">
        <f>SUMIFS(INDEX(Table_Index[],,MATCH(V$12,Table_Index[#Headers],0)),
Table_Index[ID],$Q339,Table_Index[year],$R339)/COUNTIFS(Table_Index[Quarter],"&lt;&gt;''",Table_Index[ID],$Q339,Table_Index[year],$R339)</f>
        <v>0.16303639999999997</v>
      </c>
      <c r="W339">
        <f>SUMIFS(INDEX(Table_Index[],,MATCH(W$12,Table_Index[#Headers],0)),
Table_Index[ID],$Q339,Table_Index[year],$R339)/COUNTIFS(Table_Index[Quarter],"&lt;&gt;''",Table_Index[ID],$Q339,Table_Index[year],$R339)</f>
        <v>0</v>
      </c>
      <c r="X339">
        <f>SUMIFS(INDEX(Table_Index[],,MATCH(X$12,Table_Index[#Headers],0)),
Table_Index[ID],$Q339,Table_Index[year],$R339)/COUNTIFS(Table_Index[Quarter],"&lt;&gt;''",Table_Index[ID],$Q339,Table_Index[year],$R339)</f>
        <v>0.11645417500000001</v>
      </c>
      <c r="Y339">
        <f>SUMIFS(INDEX(Table_Index[],,MATCH(Y$12,Table_Index[#Headers],0)),
Table_Index[ID],$Q339,Table_Index[year],$R339)/COUNTIFS(Table_Index[Quarter],"&lt;&gt;''",Table_Index[ID],$Q339,Table_Index[year],$R339)</f>
        <v>7.0075849999999995E-2</v>
      </c>
      <c r="Z339">
        <f>SUMIFS(INDEX(Table_Index[],,MATCH(Z$12,Table_Index[#Headers],0)),
Table_Index[ID],$Q339,Table_Index[year],$R339)/COUNTIFS(Table_Index[Quarter],"&lt;&gt;''",Table_Index[ID],$Q339,Table_Index[year],$R339)</f>
        <v>5.4150150000000008E-2</v>
      </c>
      <c r="AA339">
        <f>SUMIFS(INDEX(Table_Index[],,MATCH(AA$12,Table_Index[#Headers],0)),
Table_Index[ID],$Q339,Table_Index[year],$R339)/COUNTIFS(Table_Index[Quarter],"&lt;&gt;''",Table_Index[ID],$Q339,Table_Index[year],$R339)</f>
        <v>0.16305652500000001</v>
      </c>
      <c r="AB339">
        <f>SUMIFS(INDEX(Table_Index[],,MATCH(AB$12,Table_Index[#Headers],0)),
Table_Index[ID],$Q339,Table_Index[year],$R339)/COUNTIFS(Table_Index[Quarter],"&lt;&gt;''",Table_Index[ID],$Q339,Table_Index[year],$R339)</f>
        <v>7.3009249999999998E-3</v>
      </c>
      <c r="AC339" s="24">
        <f t="shared" si="22"/>
        <v>0.99999997500000004</v>
      </c>
      <c r="AD339">
        <f>COUNTIFS(Table_Index[Quarter],"&lt;&gt;''",Table_Index[ID],$Q339,Table_Index[year],$R339)</f>
        <v>4</v>
      </c>
      <c r="AE339" s="34">
        <f t="shared" si="23"/>
        <v>0.86212746028351939</v>
      </c>
    </row>
    <row r="340" spans="1:31" x14ac:dyDescent="0.3">
      <c r="A340">
        <v>9120</v>
      </c>
      <c r="B340">
        <v>2003</v>
      </c>
      <c r="C340">
        <v>1</v>
      </c>
      <c r="D340">
        <v>0</v>
      </c>
      <c r="E340">
        <v>0.12877530000000001</v>
      </c>
      <c r="F340">
        <v>5.9207000000000003E-2</v>
      </c>
      <c r="G340">
        <v>5.9207000000000003E-2</v>
      </c>
      <c r="H340">
        <v>2.9603500000000001E-2</v>
      </c>
      <c r="I340">
        <v>0.35968280000000002</v>
      </c>
      <c r="J340">
        <v>0.29173569999999999</v>
      </c>
      <c r="K340">
        <v>0</v>
      </c>
      <c r="L340">
        <v>3.25639E-2</v>
      </c>
      <c r="M340">
        <v>3.7004E-3</v>
      </c>
      <c r="O340" t="str">
        <f>Table_Index[[#This Row],[ID]]&amp;Table_Index[[#This Row],[year]]</f>
        <v>91202003</v>
      </c>
      <c r="P340" t="str">
        <v>91822007</v>
      </c>
      <c r="Q340" t="str">
        <f t="shared" si="20"/>
        <v>9182</v>
      </c>
      <c r="R340" t="str">
        <f t="shared" si="21"/>
        <v>2007</v>
      </c>
      <c r="S340">
        <f>SUMIFS(INDEX(Table_Index[],,MATCH(S$12,Table_Index[#Headers],0)),
Table_Index[ID],$Q340,Table_Index[year],$R340)/COUNTIFS(Table_Index[Quarter],"&lt;&gt;''",Table_Index[ID],$Q340,Table_Index[year],$R340)</f>
        <v>0.11333935000000001</v>
      </c>
      <c r="T340">
        <f>SUMIFS(INDEX(Table_Index[],,MATCH(T$12,Table_Index[#Headers],0)),
Table_Index[ID],$Q340,Table_Index[year],$R340)/COUNTIFS(Table_Index[Quarter],"&lt;&gt;''",Table_Index[ID],$Q340,Table_Index[year],$R340)</f>
        <v>0.17566762499999999</v>
      </c>
      <c r="U340">
        <f>SUMIFS(INDEX(Table_Index[],,MATCH(U$12,Table_Index[#Headers],0)),
Table_Index[ID],$Q340,Table_Index[year],$R340)/COUNTIFS(Table_Index[Quarter],"&lt;&gt;''",Table_Index[ID],$Q340,Table_Index[year],$R340)</f>
        <v>0.18080527499999999</v>
      </c>
      <c r="V340">
        <f>SUMIFS(INDEX(Table_Index[],,MATCH(V$12,Table_Index[#Headers],0)),
Table_Index[ID],$Q340,Table_Index[year],$R340)/COUNTIFS(Table_Index[Quarter],"&lt;&gt;''",Table_Index[ID],$Q340,Table_Index[year],$R340)</f>
        <v>0.13588810000000001</v>
      </c>
      <c r="W340">
        <f>SUMIFS(INDEX(Table_Index[],,MATCH(W$12,Table_Index[#Headers],0)),
Table_Index[ID],$Q340,Table_Index[year],$R340)/COUNTIFS(Table_Index[Quarter],"&lt;&gt;''",Table_Index[ID],$Q340,Table_Index[year],$R340)</f>
        <v>0</v>
      </c>
      <c r="X340">
        <f>SUMIFS(INDEX(Table_Index[],,MATCH(X$12,Table_Index[#Headers],0)),
Table_Index[ID],$Q340,Table_Index[year],$R340)/COUNTIFS(Table_Index[Quarter],"&lt;&gt;''",Table_Index[ID],$Q340,Table_Index[year],$R340)</f>
        <v>0.196736725</v>
      </c>
      <c r="Y340">
        <f>SUMIFS(INDEX(Table_Index[],,MATCH(Y$12,Table_Index[#Headers],0)),
Table_Index[ID],$Q340,Table_Index[year],$R340)/COUNTIFS(Table_Index[Quarter],"&lt;&gt;''",Table_Index[ID],$Q340,Table_Index[year],$R340)</f>
        <v>2.4406125000000001E-2</v>
      </c>
      <c r="Z340">
        <f>SUMIFS(INDEX(Table_Index[],,MATCH(Z$12,Table_Index[#Headers],0)),
Table_Index[ID],$Q340,Table_Index[year],$R340)/COUNTIFS(Table_Index[Quarter],"&lt;&gt;''",Table_Index[ID],$Q340,Table_Index[year],$R340)</f>
        <v>5.6211949999999997E-2</v>
      </c>
      <c r="AA340">
        <f>SUMIFS(INDEX(Table_Index[],,MATCH(AA$12,Table_Index[#Headers],0)),
Table_Index[ID],$Q340,Table_Index[year],$R340)/COUNTIFS(Table_Index[Quarter],"&lt;&gt;''",Table_Index[ID],$Q340,Table_Index[year],$R340)</f>
        <v>0.10269452499999999</v>
      </c>
      <c r="AB340">
        <f>SUMIFS(INDEX(Table_Index[],,MATCH(AB$12,Table_Index[#Headers],0)),
Table_Index[ID],$Q340,Table_Index[year],$R340)/COUNTIFS(Table_Index[Quarter],"&lt;&gt;''",Table_Index[ID],$Q340,Table_Index[year],$R340)</f>
        <v>1.4250375000000001E-2</v>
      </c>
      <c r="AC340" s="24">
        <f t="shared" si="22"/>
        <v>1.0000000500000001</v>
      </c>
      <c r="AD340">
        <f>COUNTIFS(Table_Index[Quarter],"&lt;&gt;''",Table_Index[ID],$Q340,Table_Index[year],$R340)</f>
        <v>4</v>
      </c>
      <c r="AE340" s="34">
        <f t="shared" si="23"/>
        <v>0.85192893420234128</v>
      </c>
    </row>
    <row r="341" spans="1:31" x14ac:dyDescent="0.3">
      <c r="A341">
        <v>9120</v>
      </c>
      <c r="B341">
        <v>2003</v>
      </c>
      <c r="C341">
        <v>2</v>
      </c>
      <c r="D341">
        <v>4.3200799999999998E-2</v>
      </c>
      <c r="E341">
        <v>9.8183599999999996E-2</v>
      </c>
      <c r="F341">
        <v>0</v>
      </c>
      <c r="G341">
        <v>0.21011289999999999</v>
      </c>
      <c r="H341">
        <v>4.4182600000000002E-2</v>
      </c>
      <c r="I341">
        <v>0.4045165</v>
      </c>
      <c r="J341">
        <v>0.15316640000000001</v>
      </c>
      <c r="K341">
        <v>0</v>
      </c>
      <c r="L341">
        <v>4.1237099999999999E-2</v>
      </c>
      <c r="M341">
        <v>5.4000999999999997E-3</v>
      </c>
      <c r="O341" t="str">
        <f>Table_Index[[#This Row],[ID]]&amp;Table_Index[[#This Row],[year]]</f>
        <v>91202003</v>
      </c>
      <c r="P341" t="str">
        <v>91822008</v>
      </c>
      <c r="Q341" t="str">
        <f t="shared" si="20"/>
        <v>9182</v>
      </c>
      <c r="R341" t="str">
        <f t="shared" si="21"/>
        <v>2008</v>
      </c>
      <c r="S341">
        <f>SUMIFS(INDEX(Table_Index[],,MATCH(S$12,Table_Index[#Headers],0)),
Table_Index[ID],$Q341,Table_Index[year],$R341)/COUNTIFS(Table_Index[Quarter],"&lt;&gt;''",Table_Index[ID],$Q341,Table_Index[year],$R341)</f>
        <v>2.5194300000000003E-2</v>
      </c>
      <c r="T341">
        <f>SUMIFS(INDEX(Table_Index[],,MATCH(T$12,Table_Index[#Headers],0)),
Table_Index[ID],$Q341,Table_Index[year],$R341)/COUNTIFS(Table_Index[Quarter],"&lt;&gt;''",Table_Index[ID],$Q341,Table_Index[year],$R341)</f>
        <v>0.28613202500000001</v>
      </c>
      <c r="U341">
        <f>SUMIFS(INDEX(Table_Index[],,MATCH(U$12,Table_Index[#Headers],0)),
Table_Index[ID],$Q341,Table_Index[year],$R341)/COUNTIFS(Table_Index[Quarter],"&lt;&gt;''",Table_Index[ID],$Q341,Table_Index[year],$R341)</f>
        <v>0.18852817499999999</v>
      </c>
      <c r="V341">
        <f>SUMIFS(INDEX(Table_Index[],,MATCH(V$12,Table_Index[#Headers],0)),
Table_Index[ID],$Q341,Table_Index[year],$R341)/COUNTIFS(Table_Index[Quarter],"&lt;&gt;''",Table_Index[ID],$Q341,Table_Index[year],$R341)</f>
        <v>0.1520436</v>
      </c>
      <c r="W341">
        <f>SUMIFS(INDEX(Table_Index[],,MATCH(W$12,Table_Index[#Headers],0)),
Table_Index[ID],$Q341,Table_Index[year],$R341)/COUNTIFS(Table_Index[Quarter],"&lt;&gt;''",Table_Index[ID],$Q341,Table_Index[year],$R341)</f>
        <v>0</v>
      </c>
      <c r="X341">
        <f>SUMIFS(INDEX(Table_Index[],,MATCH(X$12,Table_Index[#Headers],0)),
Table_Index[ID],$Q341,Table_Index[year],$R341)/COUNTIFS(Table_Index[Quarter],"&lt;&gt;''",Table_Index[ID],$Q341,Table_Index[year],$R341)</f>
        <v>0.23966032500000001</v>
      </c>
      <c r="Y341">
        <f>SUMIFS(INDEX(Table_Index[],,MATCH(Y$12,Table_Index[#Headers],0)),
Table_Index[ID],$Q341,Table_Index[year],$R341)/COUNTIFS(Table_Index[Quarter],"&lt;&gt;''",Table_Index[ID],$Q341,Table_Index[year],$R341)</f>
        <v>0</v>
      </c>
      <c r="Z341">
        <f>SUMIFS(INDEX(Table_Index[],,MATCH(Z$12,Table_Index[#Headers],0)),
Table_Index[ID],$Q341,Table_Index[year],$R341)/COUNTIFS(Table_Index[Quarter],"&lt;&gt;''",Table_Index[ID],$Q341,Table_Index[year],$R341)</f>
        <v>3.3215875000000006E-2</v>
      </c>
      <c r="AA341">
        <f>SUMIFS(INDEX(Table_Index[],,MATCH(AA$12,Table_Index[#Headers],0)),
Table_Index[ID],$Q341,Table_Index[year],$R341)/COUNTIFS(Table_Index[Quarter],"&lt;&gt;''",Table_Index[ID],$Q341,Table_Index[year],$R341)</f>
        <v>6.8569424999999989E-2</v>
      </c>
      <c r="AB341">
        <f>SUMIFS(INDEX(Table_Index[],,MATCH(AB$12,Table_Index[#Headers],0)),
Table_Index[ID],$Q341,Table_Index[year],$R341)/COUNTIFS(Table_Index[Quarter],"&lt;&gt;''",Table_Index[ID],$Q341,Table_Index[year],$R341)</f>
        <v>6.6562500000000007E-3</v>
      </c>
      <c r="AC341" s="24">
        <f t="shared" si="22"/>
        <v>0.99999997499999993</v>
      </c>
      <c r="AD341">
        <f>COUNTIFS(Table_Index[Quarter],"&lt;&gt;''",Table_Index[ID],$Q341,Table_Index[year],$R341)</f>
        <v>4</v>
      </c>
      <c r="AE341" s="34">
        <f t="shared" si="23"/>
        <v>0.79554714500710433</v>
      </c>
    </row>
    <row r="342" spans="1:31" x14ac:dyDescent="0.3">
      <c r="A342">
        <v>9120</v>
      </c>
      <c r="B342">
        <v>2003</v>
      </c>
      <c r="C342">
        <v>3</v>
      </c>
      <c r="D342">
        <v>0</v>
      </c>
      <c r="E342">
        <v>9.5832700000000007E-2</v>
      </c>
      <c r="F342">
        <v>0.1091428</v>
      </c>
      <c r="G342">
        <v>0.2528918</v>
      </c>
      <c r="H342">
        <v>3.9930300000000002E-2</v>
      </c>
      <c r="I342">
        <v>0</v>
      </c>
      <c r="J342">
        <v>0.25530029999999998</v>
      </c>
      <c r="K342">
        <v>5.32404E-2</v>
      </c>
      <c r="L342">
        <v>0.18634129999999999</v>
      </c>
      <c r="M342">
        <v>7.3206E-3</v>
      </c>
      <c r="O342" t="str">
        <f>Table_Index[[#This Row],[ID]]&amp;Table_Index[[#This Row],[year]]</f>
        <v>91202003</v>
      </c>
      <c r="P342" t="str">
        <v>91822009</v>
      </c>
      <c r="Q342" t="str">
        <f t="shared" si="20"/>
        <v>9182</v>
      </c>
      <c r="R342" t="str">
        <f t="shared" si="21"/>
        <v>2009</v>
      </c>
      <c r="S342">
        <f>SUMIFS(INDEX(Table_Index[],,MATCH(S$12,Table_Index[#Headers],0)),
Table_Index[ID],$Q342,Table_Index[year],$R342)/COUNTIFS(Table_Index[Quarter],"&lt;&gt;''",Table_Index[ID],$Q342,Table_Index[year],$R342)</f>
        <v>1.9095874999999998E-2</v>
      </c>
      <c r="T342">
        <f>SUMIFS(INDEX(Table_Index[],,MATCH(T$12,Table_Index[#Headers],0)),
Table_Index[ID],$Q342,Table_Index[year],$R342)/COUNTIFS(Table_Index[Quarter],"&lt;&gt;''",Table_Index[ID],$Q342,Table_Index[year],$R342)</f>
        <v>0.36557507500000003</v>
      </c>
      <c r="U342">
        <f>SUMIFS(INDEX(Table_Index[],,MATCH(U$12,Table_Index[#Headers],0)),
Table_Index[ID],$Q342,Table_Index[year],$R342)/COUNTIFS(Table_Index[Quarter],"&lt;&gt;''",Table_Index[ID],$Q342,Table_Index[year],$R342)</f>
        <v>0.103673775</v>
      </c>
      <c r="V342">
        <f>SUMIFS(INDEX(Table_Index[],,MATCH(V$12,Table_Index[#Headers],0)),
Table_Index[ID],$Q342,Table_Index[year],$R342)/COUNTIFS(Table_Index[Quarter],"&lt;&gt;''",Table_Index[ID],$Q342,Table_Index[year],$R342)</f>
        <v>0.144298225</v>
      </c>
      <c r="W342">
        <f>SUMIFS(INDEX(Table_Index[],,MATCH(W$12,Table_Index[#Headers],0)),
Table_Index[ID],$Q342,Table_Index[year],$R342)/COUNTIFS(Table_Index[Quarter],"&lt;&gt;''",Table_Index[ID],$Q342,Table_Index[year],$R342)</f>
        <v>2.1317075000000001E-2</v>
      </c>
      <c r="X342">
        <f>SUMIFS(INDEX(Table_Index[],,MATCH(X$12,Table_Index[#Headers],0)),
Table_Index[ID],$Q342,Table_Index[year],$R342)/COUNTIFS(Table_Index[Quarter],"&lt;&gt;''",Table_Index[ID],$Q342,Table_Index[year],$R342)</f>
        <v>0.21385304999999999</v>
      </c>
      <c r="Y342">
        <f>SUMIFS(INDEX(Table_Index[],,MATCH(Y$12,Table_Index[#Headers],0)),
Table_Index[ID],$Q342,Table_Index[year],$R342)/COUNTIFS(Table_Index[Quarter],"&lt;&gt;''",Table_Index[ID],$Q342,Table_Index[year],$R342)</f>
        <v>3.2000275000000002E-2</v>
      </c>
      <c r="Z342">
        <f>SUMIFS(INDEX(Table_Index[],,MATCH(Z$12,Table_Index[#Headers],0)),
Table_Index[ID],$Q342,Table_Index[year],$R342)/COUNTIFS(Table_Index[Quarter],"&lt;&gt;''",Table_Index[ID],$Q342,Table_Index[year],$R342)</f>
        <v>3.26918E-2</v>
      </c>
      <c r="AA342">
        <f>SUMIFS(INDEX(Table_Index[],,MATCH(AA$12,Table_Index[#Headers],0)),
Table_Index[ID],$Q342,Table_Index[year],$R342)/COUNTIFS(Table_Index[Quarter],"&lt;&gt;''",Table_Index[ID],$Q342,Table_Index[year],$R342)</f>
        <v>5.9565050000000001E-2</v>
      </c>
      <c r="AB342">
        <f>SUMIFS(INDEX(Table_Index[],,MATCH(AB$12,Table_Index[#Headers],0)),
Table_Index[ID],$Q342,Table_Index[year],$R342)/COUNTIFS(Table_Index[Quarter],"&lt;&gt;''",Table_Index[ID],$Q342,Table_Index[year],$R342)</f>
        <v>7.929775E-3</v>
      </c>
      <c r="AC342" s="24">
        <f t="shared" si="22"/>
        <v>0.99999997500000015</v>
      </c>
      <c r="AD342">
        <f>COUNTIFS(Table_Index[Quarter],"&lt;&gt;''",Table_Index[ID],$Q342,Table_Index[year],$R342)</f>
        <v>4</v>
      </c>
      <c r="AE342" s="34">
        <f t="shared" si="23"/>
        <v>0.78252879015460064</v>
      </c>
    </row>
    <row r="343" spans="1:31" x14ac:dyDescent="0.3">
      <c r="A343">
        <v>9120</v>
      </c>
      <c r="B343">
        <v>2003</v>
      </c>
      <c r="C343">
        <v>4</v>
      </c>
      <c r="D343">
        <v>0</v>
      </c>
      <c r="E343">
        <v>0.1893716</v>
      </c>
      <c r="F343">
        <v>0.1306011</v>
      </c>
      <c r="G343">
        <v>6.5300499999999997E-2</v>
      </c>
      <c r="H343">
        <v>0</v>
      </c>
      <c r="I343">
        <v>0.29385240000000001</v>
      </c>
      <c r="J343">
        <v>0.21704660000000001</v>
      </c>
      <c r="K343">
        <v>3.26503E-2</v>
      </c>
      <c r="L343">
        <v>6.20355E-2</v>
      </c>
      <c r="M343">
        <v>9.1421000000000002E-3</v>
      </c>
      <c r="O343" t="str">
        <f>Table_Index[[#This Row],[ID]]&amp;Table_Index[[#This Row],[year]]</f>
        <v>91202003</v>
      </c>
      <c r="P343" t="str">
        <v>91822010</v>
      </c>
      <c r="Q343" t="str">
        <f t="shared" si="20"/>
        <v>9182</v>
      </c>
      <c r="R343" t="str">
        <f t="shared" si="21"/>
        <v>2010</v>
      </c>
      <c r="S343">
        <f>SUMIFS(INDEX(Table_Index[],,MATCH(S$12,Table_Index[#Headers],0)),
Table_Index[ID],$Q343,Table_Index[year],$R343)/COUNTIFS(Table_Index[Quarter],"&lt;&gt;''",Table_Index[ID],$Q343,Table_Index[year],$R343)</f>
        <v>3.5840699999999996E-2</v>
      </c>
      <c r="T343">
        <f>SUMIFS(INDEX(Table_Index[],,MATCH(T$12,Table_Index[#Headers],0)),
Table_Index[ID],$Q343,Table_Index[year],$R343)/COUNTIFS(Table_Index[Quarter],"&lt;&gt;''",Table_Index[ID],$Q343,Table_Index[year],$R343)</f>
        <v>0.27938304999999997</v>
      </c>
      <c r="U343">
        <f>SUMIFS(INDEX(Table_Index[],,MATCH(U$12,Table_Index[#Headers],0)),
Table_Index[ID],$Q343,Table_Index[year],$R343)/COUNTIFS(Table_Index[Quarter],"&lt;&gt;''",Table_Index[ID],$Q343,Table_Index[year],$R343)</f>
        <v>0.1174695</v>
      </c>
      <c r="V343">
        <f>SUMIFS(INDEX(Table_Index[],,MATCH(V$12,Table_Index[#Headers],0)),
Table_Index[ID],$Q343,Table_Index[year],$R343)/COUNTIFS(Table_Index[Quarter],"&lt;&gt;''",Table_Index[ID],$Q343,Table_Index[year],$R343)</f>
        <v>8.6473275000000002E-2</v>
      </c>
      <c r="W343">
        <f>SUMIFS(INDEX(Table_Index[],,MATCH(W$12,Table_Index[#Headers],0)),
Table_Index[ID],$Q343,Table_Index[year],$R343)/COUNTIFS(Table_Index[Quarter],"&lt;&gt;''",Table_Index[ID],$Q343,Table_Index[year],$R343)</f>
        <v>2.5724225E-2</v>
      </c>
      <c r="X343">
        <f>SUMIFS(INDEX(Table_Index[],,MATCH(X$12,Table_Index[#Headers],0)),
Table_Index[ID],$Q343,Table_Index[year],$R343)/COUNTIFS(Table_Index[Quarter],"&lt;&gt;''",Table_Index[ID],$Q343,Table_Index[year],$R343)</f>
        <v>0.25388149999999998</v>
      </c>
      <c r="Y343">
        <f>SUMIFS(INDEX(Table_Index[],,MATCH(Y$12,Table_Index[#Headers],0)),
Table_Index[ID],$Q343,Table_Index[year],$R343)/COUNTIFS(Table_Index[Quarter],"&lt;&gt;''",Table_Index[ID],$Q343,Table_Index[year],$R343)</f>
        <v>0.11370377500000001</v>
      </c>
      <c r="Z343">
        <f>SUMIFS(INDEX(Table_Index[],,MATCH(Z$12,Table_Index[#Headers],0)),
Table_Index[ID],$Q343,Table_Index[year],$R343)/COUNTIFS(Table_Index[Quarter],"&lt;&gt;''",Table_Index[ID],$Q343,Table_Index[year],$R343)</f>
        <v>1.0694E-2</v>
      </c>
      <c r="AA343">
        <f>SUMIFS(INDEX(Table_Index[],,MATCH(AA$12,Table_Index[#Headers],0)),
Table_Index[ID],$Q343,Table_Index[year],$R343)/COUNTIFS(Table_Index[Quarter],"&lt;&gt;''",Table_Index[ID],$Q343,Table_Index[year],$R343)</f>
        <v>6.9663299999999997E-2</v>
      </c>
      <c r="AB343">
        <f>SUMIFS(INDEX(Table_Index[],,MATCH(AB$12,Table_Index[#Headers],0)),
Table_Index[ID],$Q343,Table_Index[year],$R343)/COUNTIFS(Table_Index[Quarter],"&lt;&gt;''",Table_Index[ID],$Q343,Table_Index[year],$R343)</f>
        <v>7.1666999999999998E-3</v>
      </c>
      <c r="AC343" s="24">
        <f t="shared" si="22"/>
        <v>1.0000000249999998</v>
      </c>
      <c r="AD343">
        <f>COUNTIFS(Table_Index[Quarter],"&lt;&gt;''",Table_Index[ID],$Q343,Table_Index[year],$R343)</f>
        <v>4</v>
      </c>
      <c r="AE343" s="34">
        <f t="shared" si="23"/>
        <v>0.81631904604160066</v>
      </c>
    </row>
    <row r="344" spans="1:31" x14ac:dyDescent="0.3">
      <c r="A344">
        <v>9120</v>
      </c>
      <c r="B344">
        <v>2004</v>
      </c>
      <c r="C344">
        <v>1</v>
      </c>
      <c r="D344">
        <v>0</v>
      </c>
      <c r="E344">
        <v>6.2588000000000001E-3</v>
      </c>
      <c r="F344">
        <v>3.8516000000000002E-3</v>
      </c>
      <c r="G344">
        <v>4.8139999999999999E-4</v>
      </c>
      <c r="H344">
        <v>1.7332000000000001E-3</v>
      </c>
      <c r="I344">
        <v>1.3480600000000001E-2</v>
      </c>
      <c r="J344">
        <v>9.3401000000000005E-3</v>
      </c>
      <c r="K344">
        <v>0.96289950000000002</v>
      </c>
      <c r="L344">
        <v>1.9258000000000001E-3</v>
      </c>
      <c r="M344">
        <v>2.8900000000000001E-5</v>
      </c>
      <c r="O344" t="str">
        <f>Table_Index[[#This Row],[ID]]&amp;Table_Index[[#This Row],[year]]</f>
        <v>91202004</v>
      </c>
      <c r="P344" t="str">
        <v>91822011</v>
      </c>
      <c r="Q344" t="str">
        <f t="shared" si="20"/>
        <v>9182</v>
      </c>
      <c r="R344" t="str">
        <f t="shared" si="21"/>
        <v>2011</v>
      </c>
      <c r="S344">
        <f>SUMIFS(INDEX(Table_Index[],,MATCH(S$12,Table_Index[#Headers],0)),
Table_Index[ID],$Q344,Table_Index[year],$R344)/COUNTIFS(Table_Index[Quarter],"&lt;&gt;''",Table_Index[ID],$Q344,Table_Index[year],$R344)</f>
        <v>2.6979299999999998E-2</v>
      </c>
      <c r="T344">
        <f>SUMIFS(INDEX(Table_Index[],,MATCH(T$12,Table_Index[#Headers],0)),
Table_Index[ID],$Q344,Table_Index[year],$R344)/COUNTIFS(Table_Index[Quarter],"&lt;&gt;''",Table_Index[ID],$Q344,Table_Index[year],$R344)</f>
        <v>0.20385227499999997</v>
      </c>
      <c r="U344">
        <f>SUMIFS(INDEX(Table_Index[],,MATCH(U$12,Table_Index[#Headers],0)),
Table_Index[ID],$Q344,Table_Index[year],$R344)/COUNTIFS(Table_Index[Quarter],"&lt;&gt;''",Table_Index[ID],$Q344,Table_Index[year],$R344)</f>
        <v>0.15350429999999998</v>
      </c>
      <c r="V344">
        <f>SUMIFS(INDEX(Table_Index[],,MATCH(V$12,Table_Index[#Headers],0)),
Table_Index[ID],$Q344,Table_Index[year],$R344)/COUNTIFS(Table_Index[Quarter],"&lt;&gt;''",Table_Index[ID],$Q344,Table_Index[year],$R344)</f>
        <v>0.1136461</v>
      </c>
      <c r="W344">
        <f>SUMIFS(INDEX(Table_Index[],,MATCH(W$12,Table_Index[#Headers],0)),
Table_Index[ID],$Q344,Table_Index[year],$R344)/COUNTIFS(Table_Index[Quarter],"&lt;&gt;''",Table_Index[ID],$Q344,Table_Index[year],$R344)</f>
        <v>1.2853149999999999E-2</v>
      </c>
      <c r="X344">
        <f>SUMIFS(INDEX(Table_Index[],,MATCH(X$12,Table_Index[#Headers],0)),
Table_Index[ID],$Q344,Table_Index[year],$R344)/COUNTIFS(Table_Index[Quarter],"&lt;&gt;''",Table_Index[ID],$Q344,Table_Index[year],$R344)</f>
        <v>0.27784262500000001</v>
      </c>
      <c r="Y344">
        <f>SUMIFS(INDEX(Table_Index[],,MATCH(Y$12,Table_Index[#Headers],0)),
Table_Index[ID],$Q344,Table_Index[year],$R344)/COUNTIFS(Table_Index[Quarter],"&lt;&gt;''",Table_Index[ID],$Q344,Table_Index[year],$R344)</f>
        <v>9.9464675000000002E-2</v>
      </c>
      <c r="Z344">
        <f>SUMIFS(INDEX(Table_Index[],,MATCH(Z$12,Table_Index[#Headers],0)),
Table_Index[ID],$Q344,Table_Index[year],$R344)/COUNTIFS(Table_Index[Quarter],"&lt;&gt;''",Table_Index[ID],$Q344,Table_Index[year],$R344)</f>
        <v>2.7330375000000001E-2</v>
      </c>
      <c r="AA344">
        <f>SUMIFS(INDEX(Table_Index[],,MATCH(AA$12,Table_Index[#Headers],0)),
Table_Index[ID],$Q344,Table_Index[year],$R344)/COUNTIFS(Table_Index[Quarter],"&lt;&gt;''",Table_Index[ID],$Q344,Table_Index[year],$R344)</f>
        <v>8.0916925000000001E-2</v>
      </c>
      <c r="AB344">
        <f>SUMIFS(INDEX(Table_Index[],,MATCH(AB$12,Table_Index[#Headers],0)),
Table_Index[ID],$Q344,Table_Index[year],$R344)/COUNTIFS(Table_Index[Quarter],"&lt;&gt;''",Table_Index[ID],$Q344,Table_Index[year],$R344)</f>
        <v>3.6102999999999999E-3</v>
      </c>
      <c r="AC344" s="24">
        <f t="shared" si="22"/>
        <v>1.0000000250000001</v>
      </c>
      <c r="AD344">
        <f>COUNTIFS(Table_Index[Quarter],"&lt;&gt;''",Table_Index[ID],$Q344,Table_Index[year],$R344)</f>
        <v>4</v>
      </c>
      <c r="AE344" s="34">
        <f t="shared" si="23"/>
        <v>0.8266748794652794</v>
      </c>
    </row>
    <row r="345" spans="1:31" x14ac:dyDescent="0.3">
      <c r="A345">
        <v>9120</v>
      </c>
      <c r="B345">
        <v>2004</v>
      </c>
      <c r="C345">
        <v>2</v>
      </c>
      <c r="D345">
        <v>0.10272100000000001</v>
      </c>
      <c r="E345">
        <v>0.17702979999999999</v>
      </c>
      <c r="F345">
        <v>8.7422100000000003E-2</v>
      </c>
      <c r="G345">
        <v>0.21418419999999999</v>
      </c>
      <c r="H345">
        <v>3.6717300000000001E-2</v>
      </c>
      <c r="I345">
        <v>0.11364879999999999</v>
      </c>
      <c r="J345">
        <v>0.21855530000000001</v>
      </c>
      <c r="K345">
        <v>2.18555E-2</v>
      </c>
      <c r="L345">
        <v>2.0762800000000001E-2</v>
      </c>
      <c r="M345">
        <v>7.1029999999999999E-3</v>
      </c>
      <c r="O345" t="str">
        <f>Table_Index[[#This Row],[ID]]&amp;Table_Index[[#This Row],[year]]</f>
        <v>91202004</v>
      </c>
      <c r="P345" t="str">
        <v>91832003</v>
      </c>
      <c r="Q345" t="str">
        <f t="shared" si="20"/>
        <v>9183</v>
      </c>
      <c r="R345" t="str">
        <f t="shared" si="21"/>
        <v>2003</v>
      </c>
      <c r="S345">
        <f>SUMIFS(INDEX(Table_Index[],,MATCH(S$12,Table_Index[#Headers],0)),
Table_Index[ID],$Q345,Table_Index[year],$R345)/COUNTIFS(Table_Index[Quarter],"&lt;&gt;''",Table_Index[ID],$Q345,Table_Index[year],$R345)</f>
        <v>0.25139420000000001</v>
      </c>
      <c r="T345">
        <f>SUMIFS(INDEX(Table_Index[],,MATCH(T$12,Table_Index[#Headers],0)),
Table_Index[ID],$Q345,Table_Index[year],$R345)/COUNTIFS(Table_Index[Quarter],"&lt;&gt;''",Table_Index[ID],$Q345,Table_Index[year],$R345)</f>
        <v>5.8157075000000003E-2</v>
      </c>
      <c r="U345">
        <f>SUMIFS(INDEX(Table_Index[],,MATCH(U$12,Table_Index[#Headers],0)),
Table_Index[ID],$Q345,Table_Index[year],$R345)/COUNTIFS(Table_Index[Quarter],"&lt;&gt;''",Table_Index[ID],$Q345,Table_Index[year],$R345)</f>
        <v>0.11087347500000001</v>
      </c>
      <c r="V345">
        <f>SUMIFS(INDEX(Table_Index[],,MATCH(V$12,Table_Index[#Headers],0)),
Table_Index[ID],$Q345,Table_Index[year],$R345)/COUNTIFS(Table_Index[Quarter],"&lt;&gt;''",Table_Index[ID],$Q345,Table_Index[year],$R345)</f>
        <v>0.2211284</v>
      </c>
      <c r="W345">
        <f>SUMIFS(INDEX(Table_Index[],,MATCH(W$12,Table_Index[#Headers],0)),
Table_Index[ID],$Q345,Table_Index[year],$R345)/COUNTIFS(Table_Index[Quarter],"&lt;&gt;''",Table_Index[ID],$Q345,Table_Index[year],$R345)</f>
        <v>2.000325E-2</v>
      </c>
      <c r="X345">
        <f>SUMIFS(INDEX(Table_Index[],,MATCH(X$12,Table_Index[#Headers],0)),
Table_Index[ID],$Q345,Table_Index[year],$R345)/COUNTIFS(Table_Index[Quarter],"&lt;&gt;''",Table_Index[ID],$Q345,Table_Index[year],$R345)</f>
        <v>0.15350675</v>
      </c>
      <c r="Y345">
        <f>SUMIFS(INDEX(Table_Index[],,MATCH(Y$12,Table_Index[#Headers],0)),
Table_Index[ID],$Q345,Table_Index[year],$R345)/COUNTIFS(Table_Index[Quarter],"&lt;&gt;''",Table_Index[ID],$Q345,Table_Index[year],$R345)</f>
        <v>5.4719249999999997E-2</v>
      </c>
      <c r="Z345">
        <f>SUMIFS(INDEX(Table_Index[],,MATCH(Z$12,Table_Index[#Headers],0)),
Table_Index[ID],$Q345,Table_Index[year],$R345)/COUNTIFS(Table_Index[Quarter],"&lt;&gt;''",Table_Index[ID],$Q345,Table_Index[year],$R345)</f>
        <v>4.3569575000000006E-2</v>
      </c>
      <c r="AA345">
        <f>SUMIFS(INDEX(Table_Index[],,MATCH(AA$12,Table_Index[#Headers],0)),
Table_Index[ID],$Q345,Table_Index[year],$R345)/COUNTIFS(Table_Index[Quarter],"&lt;&gt;''",Table_Index[ID],$Q345,Table_Index[year],$R345)</f>
        <v>7.3092900000000002E-2</v>
      </c>
      <c r="AB345">
        <f>SUMIFS(INDEX(Table_Index[],,MATCH(AB$12,Table_Index[#Headers],0)),
Table_Index[ID],$Q345,Table_Index[year],$R345)/COUNTIFS(Table_Index[Quarter],"&lt;&gt;''",Table_Index[ID],$Q345,Table_Index[year],$R345)</f>
        <v>1.35551E-2</v>
      </c>
      <c r="AC345" s="24">
        <f t="shared" si="22"/>
        <v>0.99999997500000015</v>
      </c>
      <c r="AD345">
        <f>COUNTIFS(Table_Index[Quarter],"&lt;&gt;''",Table_Index[ID],$Q345,Table_Index[year],$R345)</f>
        <v>4</v>
      </c>
      <c r="AE345" s="34">
        <f t="shared" si="23"/>
        <v>0.83784474482988069</v>
      </c>
    </row>
    <row r="346" spans="1:31" x14ac:dyDescent="0.3">
      <c r="A346">
        <v>9120</v>
      </c>
      <c r="B346">
        <v>2004</v>
      </c>
      <c r="C346">
        <v>3</v>
      </c>
      <c r="D346">
        <v>4.6747999999999998E-2</v>
      </c>
      <c r="E346">
        <v>0.2317073</v>
      </c>
      <c r="F346">
        <v>8.7398400000000001E-2</v>
      </c>
      <c r="G346">
        <v>0.1158537</v>
      </c>
      <c r="H346">
        <v>2.4390200000000001E-2</v>
      </c>
      <c r="I346">
        <v>0.27032519999999999</v>
      </c>
      <c r="J346">
        <v>0.14634150000000001</v>
      </c>
      <c r="K346">
        <v>2.0325200000000002E-2</v>
      </c>
      <c r="L346">
        <v>4.6747999999999998E-2</v>
      </c>
      <c r="M346">
        <v>1.0162600000000001E-2</v>
      </c>
      <c r="O346" t="str">
        <f>Table_Index[[#This Row],[ID]]&amp;Table_Index[[#This Row],[year]]</f>
        <v>91202004</v>
      </c>
      <c r="P346" t="str">
        <v>91832004</v>
      </c>
      <c r="Q346" t="str">
        <f t="shared" si="20"/>
        <v>9183</v>
      </c>
      <c r="R346" t="str">
        <f t="shared" si="21"/>
        <v>2004</v>
      </c>
      <c r="S346">
        <f>SUMIFS(INDEX(Table_Index[],,MATCH(S$12,Table_Index[#Headers],0)),
Table_Index[ID],$Q346,Table_Index[year],$R346)/COUNTIFS(Table_Index[Quarter],"&lt;&gt;''",Table_Index[ID],$Q346,Table_Index[year],$R346)</f>
        <v>0.20684775</v>
      </c>
      <c r="T346">
        <f>SUMIFS(INDEX(Table_Index[],,MATCH(T$12,Table_Index[#Headers],0)),
Table_Index[ID],$Q346,Table_Index[year],$R346)/COUNTIFS(Table_Index[Quarter],"&lt;&gt;''",Table_Index[ID],$Q346,Table_Index[year],$R346)</f>
        <v>3.8577725E-2</v>
      </c>
      <c r="U346">
        <f>SUMIFS(INDEX(Table_Index[],,MATCH(U$12,Table_Index[#Headers],0)),
Table_Index[ID],$Q346,Table_Index[year],$R346)/COUNTIFS(Table_Index[Quarter],"&lt;&gt;''",Table_Index[ID],$Q346,Table_Index[year],$R346)</f>
        <v>9.1186824999999999E-2</v>
      </c>
      <c r="V346">
        <f>SUMIFS(INDEX(Table_Index[],,MATCH(V$12,Table_Index[#Headers],0)),
Table_Index[ID],$Q346,Table_Index[year],$R346)/COUNTIFS(Table_Index[Quarter],"&lt;&gt;''",Table_Index[ID],$Q346,Table_Index[year],$R346)</f>
        <v>6.0368974999999998E-2</v>
      </c>
      <c r="W346">
        <f>SUMIFS(INDEX(Table_Index[],,MATCH(W$12,Table_Index[#Headers],0)),
Table_Index[ID],$Q346,Table_Index[year],$R346)/COUNTIFS(Table_Index[Quarter],"&lt;&gt;''",Table_Index[ID],$Q346,Table_Index[year],$R346)</f>
        <v>4.9649249999999994E-3</v>
      </c>
      <c r="X346">
        <f>SUMIFS(INDEX(Table_Index[],,MATCH(X$12,Table_Index[#Headers],0)),
Table_Index[ID],$Q346,Table_Index[year],$R346)/COUNTIFS(Table_Index[Quarter],"&lt;&gt;''",Table_Index[ID],$Q346,Table_Index[year],$R346)</f>
        <v>0.16646245000000001</v>
      </c>
      <c r="Y346">
        <f>SUMIFS(INDEX(Table_Index[],,MATCH(Y$12,Table_Index[#Headers],0)),
Table_Index[ID],$Q346,Table_Index[year],$R346)/COUNTIFS(Table_Index[Quarter],"&lt;&gt;''",Table_Index[ID],$Q346,Table_Index[year],$R346)</f>
        <v>8.8226974999999999E-2</v>
      </c>
      <c r="Z346">
        <f>SUMIFS(INDEX(Table_Index[],,MATCH(Z$12,Table_Index[#Headers],0)),
Table_Index[ID],$Q346,Table_Index[year],$R346)/COUNTIFS(Table_Index[Quarter],"&lt;&gt;''",Table_Index[ID],$Q346,Table_Index[year],$R346)</f>
        <v>0.27485377500000002</v>
      </c>
      <c r="AA346">
        <f>SUMIFS(INDEX(Table_Index[],,MATCH(AA$12,Table_Index[#Headers],0)),
Table_Index[ID],$Q346,Table_Index[year],$R346)/COUNTIFS(Table_Index[Quarter],"&lt;&gt;''",Table_Index[ID],$Q346,Table_Index[year],$R346)</f>
        <v>5.7099150000000001E-2</v>
      </c>
      <c r="AB346">
        <f>SUMIFS(INDEX(Table_Index[],,MATCH(AB$12,Table_Index[#Headers],0)),
Table_Index[ID],$Q346,Table_Index[year],$R346)/COUNTIFS(Table_Index[Quarter],"&lt;&gt;''",Table_Index[ID],$Q346,Table_Index[year],$R346)</f>
        <v>1.1411424999999999E-2</v>
      </c>
      <c r="AC346" s="24">
        <f t="shared" si="22"/>
        <v>0.99999997500000004</v>
      </c>
      <c r="AD346">
        <f>COUNTIFS(Table_Index[Quarter],"&lt;&gt;''",Table_Index[ID],$Q346,Table_Index[year],$R346)</f>
        <v>4</v>
      </c>
      <c r="AE346" s="34">
        <f t="shared" si="23"/>
        <v>0.82931278921671814</v>
      </c>
    </row>
    <row r="347" spans="1:31" x14ac:dyDescent="0.3">
      <c r="A347">
        <v>9120</v>
      </c>
      <c r="B347">
        <v>2004</v>
      </c>
      <c r="C347">
        <v>4</v>
      </c>
      <c r="D347">
        <v>3.4781999999999999E-3</v>
      </c>
      <c r="E347">
        <v>2.7956000000000001E-3</v>
      </c>
      <c r="F347">
        <v>1.3328000000000001E-3</v>
      </c>
      <c r="G347">
        <v>1.1701999999999999E-3</v>
      </c>
      <c r="H347">
        <v>0.9794233</v>
      </c>
      <c r="I347">
        <v>2.9256E-3</v>
      </c>
      <c r="J347">
        <v>6.6312999999999997E-3</v>
      </c>
      <c r="K347">
        <v>6.5010000000000003E-4</v>
      </c>
      <c r="L347">
        <v>1.4303E-3</v>
      </c>
      <c r="M347">
        <v>1.6249999999999999E-4</v>
      </c>
      <c r="O347" t="str">
        <f>Table_Index[[#This Row],[ID]]&amp;Table_Index[[#This Row],[year]]</f>
        <v>91202004</v>
      </c>
      <c r="P347" t="str">
        <v>91832005</v>
      </c>
      <c r="Q347" t="str">
        <f t="shared" si="20"/>
        <v>9183</v>
      </c>
      <c r="R347" t="str">
        <f t="shared" si="21"/>
        <v>2005</v>
      </c>
      <c r="S347">
        <f>SUMIFS(INDEX(Table_Index[],,MATCH(S$12,Table_Index[#Headers],0)),
Table_Index[ID],$Q347,Table_Index[year],$R347)/COUNTIFS(Table_Index[Quarter],"&lt;&gt;''",Table_Index[ID],$Q347,Table_Index[year],$R347)</f>
        <v>0.13411999999999999</v>
      </c>
      <c r="T347">
        <f>SUMIFS(INDEX(Table_Index[],,MATCH(T$12,Table_Index[#Headers],0)),
Table_Index[ID],$Q347,Table_Index[year],$R347)/COUNTIFS(Table_Index[Quarter],"&lt;&gt;''",Table_Index[ID],$Q347,Table_Index[year],$R347)</f>
        <v>9.1823274999999996E-2</v>
      </c>
      <c r="U347">
        <f>SUMIFS(INDEX(Table_Index[],,MATCH(U$12,Table_Index[#Headers],0)),
Table_Index[ID],$Q347,Table_Index[year],$R347)/COUNTIFS(Table_Index[Quarter],"&lt;&gt;''",Table_Index[ID],$Q347,Table_Index[year],$R347)</f>
        <v>9.1983975000000009E-2</v>
      </c>
      <c r="V347">
        <f>SUMIFS(INDEX(Table_Index[],,MATCH(V$12,Table_Index[#Headers],0)),
Table_Index[ID],$Q347,Table_Index[year],$R347)/COUNTIFS(Table_Index[Quarter],"&lt;&gt;''",Table_Index[ID],$Q347,Table_Index[year],$R347)</f>
        <v>7.5108425000000006E-2</v>
      </c>
      <c r="W347">
        <f>SUMIFS(INDEX(Table_Index[],,MATCH(W$12,Table_Index[#Headers],0)),
Table_Index[ID],$Q347,Table_Index[year],$R347)/COUNTIFS(Table_Index[Quarter],"&lt;&gt;''",Table_Index[ID],$Q347,Table_Index[year],$R347)</f>
        <v>7.2966749999999999E-3</v>
      </c>
      <c r="X347">
        <f>SUMIFS(INDEX(Table_Index[],,MATCH(X$12,Table_Index[#Headers],0)),
Table_Index[ID],$Q347,Table_Index[year],$R347)/COUNTIFS(Table_Index[Quarter],"&lt;&gt;''",Table_Index[ID],$Q347,Table_Index[year],$R347)</f>
        <v>0.28284522500000003</v>
      </c>
      <c r="Y347">
        <f>SUMIFS(INDEX(Table_Index[],,MATCH(Y$12,Table_Index[#Headers],0)),
Table_Index[ID],$Q347,Table_Index[year],$R347)/COUNTIFS(Table_Index[Quarter],"&lt;&gt;''",Table_Index[ID],$Q347,Table_Index[year],$R347)</f>
        <v>0.16431512500000001</v>
      </c>
      <c r="Z347">
        <f>SUMIFS(INDEX(Table_Index[],,MATCH(Z$12,Table_Index[#Headers],0)),
Table_Index[ID],$Q347,Table_Index[year],$R347)/COUNTIFS(Table_Index[Quarter],"&lt;&gt;''",Table_Index[ID],$Q347,Table_Index[year],$R347)</f>
        <v>2.5302849999999998E-2</v>
      </c>
      <c r="AA347">
        <f>SUMIFS(INDEX(Table_Index[],,MATCH(AA$12,Table_Index[#Headers],0)),
Table_Index[ID],$Q347,Table_Index[year],$R347)/COUNTIFS(Table_Index[Quarter],"&lt;&gt;''",Table_Index[ID],$Q347,Table_Index[year],$R347)</f>
        <v>0.11739442500000001</v>
      </c>
      <c r="AB347">
        <f>SUMIFS(INDEX(Table_Index[],,MATCH(AB$12,Table_Index[#Headers],0)),
Table_Index[ID],$Q347,Table_Index[year],$R347)/COUNTIFS(Table_Index[Quarter],"&lt;&gt;''",Table_Index[ID],$Q347,Table_Index[year],$R347)</f>
        <v>9.8099750000000003E-3</v>
      </c>
      <c r="AC347" s="24">
        <f t="shared" si="22"/>
        <v>0.99999994999999997</v>
      </c>
      <c r="AD347">
        <f>COUNTIFS(Table_Index[Quarter],"&lt;&gt;''",Table_Index[ID],$Q347,Table_Index[year],$R347)</f>
        <v>4</v>
      </c>
      <c r="AE347" s="34">
        <f t="shared" si="23"/>
        <v>0.83790594068166746</v>
      </c>
    </row>
    <row r="348" spans="1:31" x14ac:dyDescent="0.3">
      <c r="A348">
        <v>9120</v>
      </c>
      <c r="B348">
        <v>2005</v>
      </c>
      <c r="C348">
        <v>1</v>
      </c>
      <c r="D348">
        <v>0.10675519999999999</v>
      </c>
      <c r="E348">
        <v>0.15975249999999999</v>
      </c>
      <c r="F348">
        <v>6.0858099999999998E-2</v>
      </c>
      <c r="G348">
        <v>9.5242900000000005E-2</v>
      </c>
      <c r="H348">
        <v>0</v>
      </c>
      <c r="I348">
        <v>0.32102649999999999</v>
      </c>
      <c r="J348">
        <v>0.20159250000000001</v>
      </c>
      <c r="K348">
        <v>1.5214500000000001E-2</v>
      </c>
      <c r="L348">
        <v>3.3472000000000002E-2</v>
      </c>
      <c r="M348">
        <v>6.0857999999999997E-3</v>
      </c>
      <c r="O348" t="str">
        <f>Table_Index[[#This Row],[ID]]&amp;Table_Index[[#This Row],[year]]</f>
        <v>91202005</v>
      </c>
      <c r="P348" t="str">
        <v>91832006</v>
      </c>
      <c r="Q348" t="str">
        <f t="shared" si="20"/>
        <v>9183</v>
      </c>
      <c r="R348" t="str">
        <f t="shared" si="21"/>
        <v>2006</v>
      </c>
      <c r="S348">
        <f>SUMIFS(INDEX(Table_Index[],,MATCH(S$12,Table_Index[#Headers],0)),
Table_Index[ID],$Q348,Table_Index[year],$R348)/COUNTIFS(Table_Index[Quarter],"&lt;&gt;''",Table_Index[ID],$Q348,Table_Index[year],$R348)</f>
        <v>0.105061825</v>
      </c>
      <c r="T348">
        <f>SUMIFS(INDEX(Table_Index[],,MATCH(T$12,Table_Index[#Headers],0)),
Table_Index[ID],$Q348,Table_Index[year],$R348)/COUNTIFS(Table_Index[Quarter],"&lt;&gt;''",Table_Index[ID],$Q348,Table_Index[year],$R348)</f>
        <v>9.9921150000000014E-2</v>
      </c>
      <c r="U348">
        <f>SUMIFS(INDEX(Table_Index[],,MATCH(U$12,Table_Index[#Headers],0)),
Table_Index[ID],$Q348,Table_Index[year],$R348)/COUNTIFS(Table_Index[Quarter],"&lt;&gt;''",Table_Index[ID],$Q348,Table_Index[year],$R348)</f>
        <v>8.5042649999999997E-2</v>
      </c>
      <c r="V348">
        <f>SUMIFS(INDEX(Table_Index[],,MATCH(V$12,Table_Index[#Headers],0)),
Table_Index[ID],$Q348,Table_Index[year],$R348)/COUNTIFS(Table_Index[Quarter],"&lt;&gt;''",Table_Index[ID],$Q348,Table_Index[year],$R348)</f>
        <v>0.10821882499999999</v>
      </c>
      <c r="W348">
        <f>SUMIFS(INDEX(Table_Index[],,MATCH(W$12,Table_Index[#Headers],0)),
Table_Index[ID],$Q348,Table_Index[year],$R348)/COUNTIFS(Table_Index[Quarter],"&lt;&gt;''",Table_Index[ID],$Q348,Table_Index[year],$R348)</f>
        <v>1.5626574999999997E-2</v>
      </c>
      <c r="X348">
        <f>SUMIFS(INDEX(Table_Index[],,MATCH(X$12,Table_Index[#Headers],0)),
Table_Index[ID],$Q348,Table_Index[year],$R348)/COUNTIFS(Table_Index[Quarter],"&lt;&gt;''",Table_Index[ID],$Q348,Table_Index[year],$R348)</f>
        <v>0.21751774999999998</v>
      </c>
      <c r="Y348">
        <f>SUMIFS(INDEX(Table_Index[],,MATCH(Y$12,Table_Index[#Headers],0)),
Table_Index[ID],$Q348,Table_Index[year],$R348)/COUNTIFS(Table_Index[Quarter],"&lt;&gt;''",Table_Index[ID],$Q348,Table_Index[year],$R348)</f>
        <v>0.2342099</v>
      </c>
      <c r="Z348">
        <f>SUMIFS(INDEX(Table_Index[],,MATCH(Z$12,Table_Index[#Headers],0)),
Table_Index[ID],$Q348,Table_Index[year],$R348)/COUNTIFS(Table_Index[Quarter],"&lt;&gt;''",Table_Index[ID],$Q348,Table_Index[year],$R348)</f>
        <v>2.1186074999999999E-2</v>
      </c>
      <c r="AA348">
        <f>SUMIFS(INDEX(Table_Index[],,MATCH(AA$12,Table_Index[#Headers],0)),
Table_Index[ID],$Q348,Table_Index[year],$R348)/COUNTIFS(Table_Index[Quarter],"&lt;&gt;''",Table_Index[ID],$Q348,Table_Index[year],$R348)</f>
        <v>0.10554295</v>
      </c>
      <c r="AB348">
        <f>SUMIFS(INDEX(Table_Index[],,MATCH(AB$12,Table_Index[#Headers],0)),
Table_Index[ID],$Q348,Table_Index[year],$R348)/COUNTIFS(Table_Index[Quarter],"&lt;&gt;''",Table_Index[ID],$Q348,Table_Index[year],$R348)</f>
        <v>7.6723E-3</v>
      </c>
      <c r="AC348" s="24">
        <f t="shared" si="22"/>
        <v>0.99999999999999989</v>
      </c>
      <c r="AD348">
        <f>COUNTIFS(Table_Index[Quarter],"&lt;&gt;''",Table_Index[ID],$Q348,Table_Index[year],$R348)</f>
        <v>4</v>
      </c>
      <c r="AE348" s="34">
        <f t="shared" si="23"/>
        <v>0.8459747433817425</v>
      </c>
    </row>
    <row r="349" spans="1:31" x14ac:dyDescent="0.3">
      <c r="A349">
        <v>9120</v>
      </c>
      <c r="B349">
        <v>2005</v>
      </c>
      <c r="C349">
        <v>2</v>
      </c>
      <c r="D349">
        <v>5.39677E-2</v>
      </c>
      <c r="E349">
        <v>7.0683300000000004E-2</v>
      </c>
      <c r="F349">
        <v>0</v>
      </c>
      <c r="G349">
        <v>6.7499400000000001E-2</v>
      </c>
      <c r="H349">
        <v>2.1969099999999998E-2</v>
      </c>
      <c r="I349">
        <v>0.27604699999999999</v>
      </c>
      <c r="J349">
        <v>0.15951499999999999</v>
      </c>
      <c r="K349">
        <v>0.30056319999999997</v>
      </c>
      <c r="L349">
        <v>4.8714199999999999E-2</v>
      </c>
      <c r="M349">
        <v>1.0411000000000001E-3</v>
      </c>
      <c r="O349" t="str">
        <f>Table_Index[[#This Row],[ID]]&amp;Table_Index[[#This Row],[year]]</f>
        <v>91202005</v>
      </c>
      <c r="P349" t="str">
        <v>91832007</v>
      </c>
      <c r="Q349" t="str">
        <f t="shared" si="20"/>
        <v>9183</v>
      </c>
      <c r="R349" t="str">
        <f t="shared" si="21"/>
        <v>2007</v>
      </c>
      <c r="S349">
        <f>SUMIFS(INDEX(Table_Index[],,MATCH(S$12,Table_Index[#Headers],0)),
Table_Index[ID],$Q349,Table_Index[year],$R349)/COUNTIFS(Table_Index[Quarter],"&lt;&gt;''",Table_Index[ID],$Q349,Table_Index[year],$R349)</f>
        <v>9.2886574999999999E-2</v>
      </c>
      <c r="T349">
        <f>SUMIFS(INDEX(Table_Index[],,MATCH(T$12,Table_Index[#Headers],0)),
Table_Index[ID],$Q349,Table_Index[year],$R349)/COUNTIFS(Table_Index[Quarter],"&lt;&gt;''",Table_Index[ID],$Q349,Table_Index[year],$R349)</f>
        <v>9.7720649999999992E-2</v>
      </c>
      <c r="U349">
        <f>SUMIFS(INDEX(Table_Index[],,MATCH(U$12,Table_Index[#Headers],0)),
Table_Index[ID],$Q349,Table_Index[year],$R349)/COUNTIFS(Table_Index[Quarter],"&lt;&gt;''",Table_Index[ID],$Q349,Table_Index[year],$R349)</f>
        <v>7.8636324999999993E-2</v>
      </c>
      <c r="V349">
        <f>SUMIFS(INDEX(Table_Index[],,MATCH(V$12,Table_Index[#Headers],0)),
Table_Index[ID],$Q349,Table_Index[year],$R349)/COUNTIFS(Table_Index[Quarter],"&lt;&gt;''",Table_Index[ID],$Q349,Table_Index[year],$R349)</f>
        <v>0.13581869999999999</v>
      </c>
      <c r="W349">
        <f>SUMIFS(INDEX(Table_Index[],,MATCH(W$12,Table_Index[#Headers],0)),
Table_Index[ID],$Q349,Table_Index[year],$R349)/COUNTIFS(Table_Index[Quarter],"&lt;&gt;''",Table_Index[ID],$Q349,Table_Index[year],$R349)</f>
        <v>3.9651750000000005E-3</v>
      </c>
      <c r="X349">
        <f>SUMIFS(INDEX(Table_Index[],,MATCH(X$12,Table_Index[#Headers],0)),
Table_Index[ID],$Q349,Table_Index[year],$R349)/COUNTIFS(Table_Index[Quarter],"&lt;&gt;''",Table_Index[ID],$Q349,Table_Index[year],$R349)</f>
        <v>0.29426687499999998</v>
      </c>
      <c r="Y349">
        <f>SUMIFS(INDEX(Table_Index[],,MATCH(Y$12,Table_Index[#Headers],0)),
Table_Index[ID],$Q349,Table_Index[year],$R349)/COUNTIFS(Table_Index[Quarter],"&lt;&gt;''",Table_Index[ID],$Q349,Table_Index[year],$R349)</f>
        <v>0.17692882499999998</v>
      </c>
      <c r="Z349">
        <f>SUMIFS(INDEX(Table_Index[],,MATCH(Z$12,Table_Index[#Headers],0)),
Table_Index[ID],$Q349,Table_Index[year],$R349)/COUNTIFS(Table_Index[Quarter],"&lt;&gt;''",Table_Index[ID],$Q349,Table_Index[year],$R349)</f>
        <v>1.9240050000000002E-2</v>
      </c>
      <c r="AA349">
        <f>SUMIFS(INDEX(Table_Index[],,MATCH(AA$12,Table_Index[#Headers],0)),
Table_Index[ID],$Q349,Table_Index[year],$R349)/COUNTIFS(Table_Index[Quarter],"&lt;&gt;''",Table_Index[ID],$Q349,Table_Index[year],$R349)</f>
        <v>9.4519575000000008E-2</v>
      </c>
      <c r="AB349">
        <f>SUMIFS(INDEX(Table_Index[],,MATCH(AB$12,Table_Index[#Headers],0)),
Table_Index[ID],$Q349,Table_Index[year],$R349)/COUNTIFS(Table_Index[Quarter],"&lt;&gt;''",Table_Index[ID],$Q349,Table_Index[year],$R349)</f>
        <v>6.0171500000000006E-3</v>
      </c>
      <c r="AC349" s="24">
        <f t="shared" si="22"/>
        <v>0.99999989999999983</v>
      </c>
      <c r="AD349">
        <f>COUNTIFS(Table_Index[Quarter],"&lt;&gt;''",Table_Index[ID],$Q349,Table_Index[year],$R349)</f>
        <v>4</v>
      </c>
      <c r="AE349" s="34">
        <f t="shared" si="23"/>
        <v>0.82993950674191874</v>
      </c>
    </row>
    <row r="350" spans="1:31" x14ac:dyDescent="0.3">
      <c r="A350">
        <v>9120</v>
      </c>
      <c r="B350">
        <v>2005</v>
      </c>
      <c r="C350">
        <v>3</v>
      </c>
      <c r="D350">
        <v>7.8439900000000007E-2</v>
      </c>
      <c r="E350">
        <v>0.1490358</v>
      </c>
      <c r="F350">
        <v>5.6476699999999998E-2</v>
      </c>
      <c r="G350">
        <v>3.2944800000000003E-2</v>
      </c>
      <c r="H350">
        <v>6.7980999999999996E-3</v>
      </c>
      <c r="I350">
        <v>0.35141070000000002</v>
      </c>
      <c r="J350">
        <v>0.23845720000000001</v>
      </c>
      <c r="K350">
        <v>4.0631899999999999E-2</v>
      </c>
      <c r="L350">
        <v>4.1573100000000002E-2</v>
      </c>
      <c r="M350">
        <v>4.2318E-3</v>
      </c>
      <c r="O350" t="str">
        <f>Table_Index[[#This Row],[ID]]&amp;Table_Index[[#This Row],[year]]</f>
        <v>91202005</v>
      </c>
      <c r="P350" t="str">
        <v>91832008</v>
      </c>
      <c r="Q350" t="str">
        <f t="shared" si="20"/>
        <v>9183</v>
      </c>
      <c r="R350" t="str">
        <f t="shared" si="21"/>
        <v>2008</v>
      </c>
      <c r="S350">
        <f>SUMIFS(INDEX(Table_Index[],,MATCH(S$12,Table_Index[#Headers],0)),
Table_Index[ID],$Q350,Table_Index[year],$R350)/COUNTIFS(Table_Index[Quarter],"&lt;&gt;''",Table_Index[ID],$Q350,Table_Index[year],$R350)</f>
        <v>8.5274199999999994E-2</v>
      </c>
      <c r="T350">
        <f>SUMIFS(INDEX(Table_Index[],,MATCH(T$12,Table_Index[#Headers],0)),
Table_Index[ID],$Q350,Table_Index[year],$R350)/COUNTIFS(Table_Index[Quarter],"&lt;&gt;''",Table_Index[ID],$Q350,Table_Index[year],$R350)</f>
        <v>0.126267675</v>
      </c>
      <c r="U350">
        <f>SUMIFS(INDEX(Table_Index[],,MATCH(U$12,Table_Index[#Headers],0)),
Table_Index[ID],$Q350,Table_Index[year],$R350)/COUNTIFS(Table_Index[Quarter],"&lt;&gt;''",Table_Index[ID],$Q350,Table_Index[year],$R350)</f>
        <v>6.9354849999999996E-2</v>
      </c>
      <c r="V350">
        <f>SUMIFS(INDEX(Table_Index[],,MATCH(V$12,Table_Index[#Headers],0)),
Table_Index[ID],$Q350,Table_Index[year],$R350)/COUNTIFS(Table_Index[Quarter],"&lt;&gt;''",Table_Index[ID],$Q350,Table_Index[year],$R350)</f>
        <v>0.12257252499999999</v>
      </c>
      <c r="W350">
        <f>SUMIFS(INDEX(Table_Index[],,MATCH(W$12,Table_Index[#Headers],0)),
Table_Index[ID],$Q350,Table_Index[year],$R350)/COUNTIFS(Table_Index[Quarter],"&lt;&gt;''",Table_Index[ID],$Q350,Table_Index[year],$R350)</f>
        <v>2.0059425000000002E-2</v>
      </c>
      <c r="X350">
        <f>SUMIFS(INDEX(Table_Index[],,MATCH(X$12,Table_Index[#Headers],0)),
Table_Index[ID],$Q350,Table_Index[year],$R350)/COUNTIFS(Table_Index[Quarter],"&lt;&gt;''",Table_Index[ID],$Q350,Table_Index[year],$R350)</f>
        <v>0.280461075</v>
      </c>
      <c r="Y350">
        <f>SUMIFS(INDEX(Table_Index[],,MATCH(Y$12,Table_Index[#Headers],0)),
Table_Index[ID],$Q350,Table_Index[year],$R350)/COUNTIFS(Table_Index[Quarter],"&lt;&gt;''",Table_Index[ID],$Q350,Table_Index[year],$R350)</f>
        <v>0.199164325</v>
      </c>
      <c r="Z350">
        <f>SUMIFS(INDEX(Table_Index[],,MATCH(Z$12,Table_Index[#Headers],0)),
Table_Index[ID],$Q350,Table_Index[year],$R350)/COUNTIFS(Table_Index[Quarter],"&lt;&gt;''",Table_Index[ID],$Q350,Table_Index[year],$R350)</f>
        <v>2.8263475E-2</v>
      </c>
      <c r="AA350">
        <f>SUMIFS(INDEX(Table_Index[],,MATCH(AA$12,Table_Index[#Headers],0)),
Table_Index[ID],$Q350,Table_Index[year],$R350)/COUNTIFS(Table_Index[Quarter],"&lt;&gt;''",Table_Index[ID],$Q350,Table_Index[year],$R350)</f>
        <v>6.5192675000000005E-2</v>
      </c>
      <c r="AB350">
        <f>SUMIFS(INDEX(Table_Index[],,MATCH(AB$12,Table_Index[#Headers],0)),
Table_Index[ID],$Q350,Table_Index[year],$R350)/COUNTIFS(Table_Index[Quarter],"&lt;&gt;''",Table_Index[ID],$Q350,Table_Index[year],$R350)</f>
        <v>3.3897750000000003E-3</v>
      </c>
      <c r="AC350" s="24">
        <f t="shared" si="22"/>
        <v>1</v>
      </c>
      <c r="AD350">
        <f>COUNTIFS(Table_Index[Quarter],"&lt;&gt;''",Table_Index[ID],$Q350,Table_Index[year],$R350)</f>
        <v>4</v>
      </c>
      <c r="AE350" s="34">
        <f t="shared" si="23"/>
        <v>0.83316304301958244</v>
      </c>
    </row>
    <row r="351" spans="1:31" x14ac:dyDescent="0.3">
      <c r="A351">
        <v>9120</v>
      </c>
      <c r="B351">
        <v>2005</v>
      </c>
      <c r="C351">
        <v>4</v>
      </c>
      <c r="D351">
        <v>0.2024155</v>
      </c>
      <c r="E351">
        <v>8.7276300000000001E-2</v>
      </c>
      <c r="F351">
        <v>0.1063296</v>
      </c>
      <c r="G351">
        <v>0.1561139</v>
      </c>
      <c r="H351">
        <v>1.3275800000000001E-2</v>
      </c>
      <c r="I351">
        <v>0.3073109</v>
      </c>
      <c r="J351">
        <v>0</v>
      </c>
      <c r="K351">
        <v>3.9335799999999997E-2</v>
      </c>
      <c r="L351">
        <v>8.4817799999999999E-2</v>
      </c>
      <c r="M351">
        <v>3.1243E-3</v>
      </c>
      <c r="O351" t="str">
        <f>Table_Index[[#This Row],[ID]]&amp;Table_Index[[#This Row],[year]]</f>
        <v>91202005</v>
      </c>
      <c r="P351" t="str">
        <v>91832009</v>
      </c>
      <c r="Q351" t="str">
        <f t="shared" si="20"/>
        <v>9183</v>
      </c>
      <c r="R351" t="str">
        <f t="shared" si="21"/>
        <v>2009</v>
      </c>
      <c r="S351">
        <f>SUMIFS(INDEX(Table_Index[],,MATCH(S$12,Table_Index[#Headers],0)),
Table_Index[ID],$Q351,Table_Index[year],$R351)/COUNTIFS(Table_Index[Quarter],"&lt;&gt;''",Table_Index[ID],$Q351,Table_Index[year],$R351)</f>
        <v>7.6724100000000003E-2</v>
      </c>
      <c r="T351">
        <f>SUMIFS(INDEX(Table_Index[],,MATCH(T$12,Table_Index[#Headers],0)),
Table_Index[ID],$Q351,Table_Index[year],$R351)/COUNTIFS(Table_Index[Quarter],"&lt;&gt;''",Table_Index[ID],$Q351,Table_Index[year],$R351)</f>
        <v>0.121438375</v>
      </c>
      <c r="U351">
        <f>SUMIFS(INDEX(Table_Index[],,MATCH(U$12,Table_Index[#Headers],0)),
Table_Index[ID],$Q351,Table_Index[year],$R351)/COUNTIFS(Table_Index[Quarter],"&lt;&gt;''",Table_Index[ID],$Q351,Table_Index[year],$R351)</f>
        <v>5.5422449999999998E-2</v>
      </c>
      <c r="V351">
        <f>SUMIFS(INDEX(Table_Index[],,MATCH(V$12,Table_Index[#Headers],0)),
Table_Index[ID],$Q351,Table_Index[year],$R351)/COUNTIFS(Table_Index[Quarter],"&lt;&gt;''",Table_Index[ID],$Q351,Table_Index[year],$R351)</f>
        <v>0.11707664999999998</v>
      </c>
      <c r="W351">
        <f>SUMIFS(INDEX(Table_Index[],,MATCH(W$12,Table_Index[#Headers],0)),
Table_Index[ID],$Q351,Table_Index[year],$R351)/COUNTIFS(Table_Index[Quarter],"&lt;&gt;''",Table_Index[ID],$Q351,Table_Index[year],$R351)</f>
        <v>2.7811899999999997E-2</v>
      </c>
      <c r="X351">
        <f>SUMIFS(INDEX(Table_Index[],,MATCH(X$12,Table_Index[#Headers],0)),
Table_Index[ID],$Q351,Table_Index[year],$R351)/COUNTIFS(Table_Index[Quarter],"&lt;&gt;''",Table_Index[ID],$Q351,Table_Index[year],$R351)</f>
        <v>0.28697752500000001</v>
      </c>
      <c r="Y351">
        <f>SUMIFS(INDEX(Table_Index[],,MATCH(Y$12,Table_Index[#Headers],0)),
Table_Index[ID],$Q351,Table_Index[year],$R351)/COUNTIFS(Table_Index[Quarter],"&lt;&gt;''",Table_Index[ID],$Q351,Table_Index[year],$R351)</f>
        <v>0.18506647500000001</v>
      </c>
      <c r="Z351">
        <f>SUMIFS(INDEX(Table_Index[],,MATCH(Z$12,Table_Index[#Headers],0)),
Table_Index[ID],$Q351,Table_Index[year],$R351)/COUNTIFS(Table_Index[Quarter],"&lt;&gt;''",Table_Index[ID],$Q351,Table_Index[year],$R351)</f>
        <v>6.8319749999999997E-3</v>
      </c>
      <c r="AA351">
        <f>SUMIFS(INDEX(Table_Index[],,MATCH(AA$12,Table_Index[#Headers],0)),
Table_Index[ID],$Q351,Table_Index[year],$R351)/COUNTIFS(Table_Index[Quarter],"&lt;&gt;''",Table_Index[ID],$Q351,Table_Index[year],$R351)</f>
        <v>0.11901965</v>
      </c>
      <c r="AB351">
        <f>SUMIFS(INDEX(Table_Index[],,MATCH(AB$12,Table_Index[#Headers],0)),
Table_Index[ID],$Q351,Table_Index[year],$R351)/COUNTIFS(Table_Index[Quarter],"&lt;&gt;''",Table_Index[ID],$Q351,Table_Index[year],$R351)</f>
        <v>3.63095E-3</v>
      </c>
      <c r="AC351" s="24">
        <f t="shared" si="22"/>
        <v>1.0000000499999999</v>
      </c>
      <c r="AD351">
        <f>COUNTIFS(Table_Index[Quarter],"&lt;&gt;''",Table_Index[ID],$Q351,Table_Index[year],$R351)</f>
        <v>4</v>
      </c>
      <c r="AE351" s="34">
        <f t="shared" si="23"/>
        <v>0.83098280504523747</v>
      </c>
    </row>
    <row r="352" spans="1:31" x14ac:dyDescent="0.3">
      <c r="A352">
        <v>9121</v>
      </c>
      <c r="B352">
        <v>2003</v>
      </c>
      <c r="C352">
        <v>1</v>
      </c>
      <c r="D352">
        <v>0.25396829999999998</v>
      </c>
      <c r="E352">
        <v>3.9682500000000002E-2</v>
      </c>
      <c r="F352">
        <v>6.3492099999999996E-2</v>
      </c>
      <c r="G352">
        <v>0.30555559999999998</v>
      </c>
      <c r="H352">
        <v>0</v>
      </c>
      <c r="I352">
        <v>0</v>
      </c>
      <c r="J352">
        <v>0.24603179999999999</v>
      </c>
      <c r="K352">
        <v>0</v>
      </c>
      <c r="L352">
        <v>8.3333299999999999E-2</v>
      </c>
      <c r="M352">
        <v>7.9365000000000008E-3</v>
      </c>
      <c r="O352" t="str">
        <f>Table_Index[[#This Row],[ID]]&amp;Table_Index[[#This Row],[year]]</f>
        <v>91212003</v>
      </c>
      <c r="P352" t="str">
        <v>91832010</v>
      </c>
      <c r="Q352" t="str">
        <f t="shared" si="20"/>
        <v>9183</v>
      </c>
      <c r="R352" t="str">
        <f t="shared" si="21"/>
        <v>2010</v>
      </c>
      <c r="S352">
        <f>SUMIFS(INDEX(Table_Index[],,MATCH(S$12,Table_Index[#Headers],0)),
Table_Index[ID],$Q352,Table_Index[year],$R352)/COUNTIFS(Table_Index[Quarter],"&lt;&gt;''",Table_Index[ID],$Q352,Table_Index[year],$R352)</f>
        <v>8.0888425E-2</v>
      </c>
      <c r="T352">
        <f>SUMIFS(INDEX(Table_Index[],,MATCH(T$12,Table_Index[#Headers],0)),
Table_Index[ID],$Q352,Table_Index[year],$R352)/COUNTIFS(Table_Index[Quarter],"&lt;&gt;''",Table_Index[ID],$Q352,Table_Index[year],$R352)</f>
        <v>8.5532474999999997E-2</v>
      </c>
      <c r="U352">
        <f>SUMIFS(INDEX(Table_Index[],,MATCH(U$12,Table_Index[#Headers],0)),
Table_Index[ID],$Q352,Table_Index[year],$R352)/COUNTIFS(Table_Index[Quarter],"&lt;&gt;''",Table_Index[ID],$Q352,Table_Index[year],$R352)</f>
        <v>6.0213799999999998E-2</v>
      </c>
      <c r="V352">
        <f>SUMIFS(INDEX(Table_Index[],,MATCH(V$12,Table_Index[#Headers],0)),
Table_Index[ID],$Q352,Table_Index[year],$R352)/COUNTIFS(Table_Index[Quarter],"&lt;&gt;''",Table_Index[ID],$Q352,Table_Index[year],$R352)</f>
        <v>0.11434415000000001</v>
      </c>
      <c r="W352">
        <f>SUMIFS(INDEX(Table_Index[],,MATCH(W$12,Table_Index[#Headers],0)),
Table_Index[ID],$Q352,Table_Index[year],$R352)/COUNTIFS(Table_Index[Quarter],"&lt;&gt;''",Table_Index[ID],$Q352,Table_Index[year],$R352)</f>
        <v>3.8284200000000004E-2</v>
      </c>
      <c r="X352">
        <f>SUMIFS(INDEX(Table_Index[],,MATCH(X$12,Table_Index[#Headers],0)),
Table_Index[ID],$Q352,Table_Index[year],$R352)/COUNTIFS(Table_Index[Quarter],"&lt;&gt;''",Table_Index[ID],$Q352,Table_Index[year],$R352)</f>
        <v>0.33219217500000003</v>
      </c>
      <c r="Y352">
        <f>SUMIFS(INDEX(Table_Index[],,MATCH(Y$12,Table_Index[#Headers],0)),
Table_Index[ID],$Q352,Table_Index[year],$R352)/COUNTIFS(Table_Index[Quarter],"&lt;&gt;''",Table_Index[ID],$Q352,Table_Index[year],$R352)</f>
        <v>0.16532989999999997</v>
      </c>
      <c r="Z352">
        <f>SUMIFS(INDEX(Table_Index[],,MATCH(Z$12,Table_Index[#Headers],0)),
Table_Index[ID],$Q352,Table_Index[year],$R352)/COUNTIFS(Table_Index[Quarter],"&lt;&gt;''",Table_Index[ID],$Q352,Table_Index[year],$R352)</f>
        <v>8.9528750000000008E-3</v>
      </c>
      <c r="AA352">
        <f>SUMIFS(INDEX(Table_Index[],,MATCH(AA$12,Table_Index[#Headers],0)),
Table_Index[ID],$Q352,Table_Index[year],$R352)/COUNTIFS(Table_Index[Quarter],"&lt;&gt;''",Table_Index[ID],$Q352,Table_Index[year],$R352)</f>
        <v>0.10908735</v>
      </c>
      <c r="AB352">
        <f>SUMIFS(INDEX(Table_Index[],,MATCH(AB$12,Table_Index[#Headers],0)),
Table_Index[ID],$Q352,Table_Index[year],$R352)/COUNTIFS(Table_Index[Quarter],"&lt;&gt;''",Table_Index[ID],$Q352,Table_Index[year],$R352)</f>
        <v>5.1746500000000003E-3</v>
      </c>
      <c r="AC352" s="24">
        <f t="shared" si="22"/>
        <v>0.99999999999999978</v>
      </c>
      <c r="AD352">
        <f>COUNTIFS(Table_Index[Quarter],"&lt;&gt;''",Table_Index[ID],$Q352,Table_Index[year],$R352)</f>
        <v>4</v>
      </c>
      <c r="AE352" s="34">
        <f t="shared" si="23"/>
        <v>0.81828269423344002</v>
      </c>
    </row>
    <row r="353" spans="1:31" x14ac:dyDescent="0.3">
      <c r="A353">
        <v>9121</v>
      </c>
      <c r="B353">
        <v>2003</v>
      </c>
      <c r="C353">
        <v>2</v>
      </c>
      <c r="D353">
        <v>4.16423E-2</v>
      </c>
      <c r="E353">
        <v>0.1189779</v>
      </c>
      <c r="F353">
        <v>3.9659300000000001E-2</v>
      </c>
      <c r="G353">
        <v>0.27563219999999999</v>
      </c>
      <c r="H353">
        <v>1.4277400000000001E-2</v>
      </c>
      <c r="I353">
        <v>0.38271230000000001</v>
      </c>
      <c r="J353">
        <v>7.5541499999999998E-2</v>
      </c>
      <c r="K353">
        <v>0</v>
      </c>
      <c r="L353">
        <v>3.9659300000000001E-2</v>
      </c>
      <c r="M353">
        <v>1.18978E-2</v>
      </c>
      <c r="O353" t="str">
        <f>Table_Index[[#This Row],[ID]]&amp;Table_Index[[#This Row],[year]]</f>
        <v>91212003</v>
      </c>
      <c r="P353" t="str">
        <v>91832011</v>
      </c>
      <c r="Q353" t="str">
        <f t="shared" si="20"/>
        <v>9183</v>
      </c>
      <c r="R353" t="str">
        <f t="shared" si="21"/>
        <v>2011</v>
      </c>
      <c r="S353">
        <f>SUMIFS(INDEX(Table_Index[],,MATCH(S$12,Table_Index[#Headers],0)),
Table_Index[ID],$Q353,Table_Index[year],$R353)/COUNTIFS(Table_Index[Quarter],"&lt;&gt;''",Table_Index[ID],$Q353,Table_Index[year],$R353)</f>
        <v>7.1238650000000001E-2</v>
      </c>
      <c r="T353">
        <f>SUMIFS(INDEX(Table_Index[],,MATCH(T$12,Table_Index[#Headers],0)),
Table_Index[ID],$Q353,Table_Index[year],$R353)/COUNTIFS(Table_Index[Quarter],"&lt;&gt;''",Table_Index[ID],$Q353,Table_Index[year],$R353)</f>
        <v>6.4393850000000002E-2</v>
      </c>
      <c r="U353">
        <f>SUMIFS(INDEX(Table_Index[],,MATCH(U$12,Table_Index[#Headers],0)),
Table_Index[ID],$Q353,Table_Index[year],$R353)/COUNTIFS(Table_Index[Quarter],"&lt;&gt;''",Table_Index[ID],$Q353,Table_Index[year],$R353)</f>
        <v>8.1573475000000006E-2</v>
      </c>
      <c r="V353">
        <f>SUMIFS(INDEX(Table_Index[],,MATCH(V$12,Table_Index[#Headers],0)),
Table_Index[ID],$Q353,Table_Index[year],$R353)/COUNTIFS(Table_Index[Quarter],"&lt;&gt;''",Table_Index[ID],$Q353,Table_Index[year],$R353)</f>
        <v>0.12700444999999999</v>
      </c>
      <c r="W353">
        <f>SUMIFS(INDEX(Table_Index[],,MATCH(W$12,Table_Index[#Headers],0)),
Table_Index[ID],$Q353,Table_Index[year],$R353)/COUNTIFS(Table_Index[Quarter],"&lt;&gt;''",Table_Index[ID],$Q353,Table_Index[year],$R353)</f>
        <v>3.1073949999999996E-2</v>
      </c>
      <c r="X353">
        <f>SUMIFS(INDEX(Table_Index[],,MATCH(X$12,Table_Index[#Headers],0)),
Table_Index[ID],$Q353,Table_Index[year],$R353)/COUNTIFS(Table_Index[Quarter],"&lt;&gt;''",Table_Index[ID],$Q353,Table_Index[year],$R353)</f>
        <v>0.32245467499999997</v>
      </c>
      <c r="Y353">
        <f>SUMIFS(INDEX(Table_Index[],,MATCH(Y$12,Table_Index[#Headers],0)),
Table_Index[ID],$Q353,Table_Index[year],$R353)/COUNTIFS(Table_Index[Quarter],"&lt;&gt;''",Table_Index[ID],$Q353,Table_Index[year],$R353)</f>
        <v>0.18559007499999999</v>
      </c>
      <c r="Z353">
        <f>SUMIFS(INDEX(Table_Index[],,MATCH(Z$12,Table_Index[#Headers],0)),
Table_Index[ID],$Q353,Table_Index[year],$R353)/COUNTIFS(Table_Index[Quarter],"&lt;&gt;''",Table_Index[ID],$Q353,Table_Index[year],$R353)</f>
        <v>1.8015949999999999E-2</v>
      </c>
      <c r="AA353">
        <f>SUMIFS(INDEX(Table_Index[],,MATCH(AA$12,Table_Index[#Headers],0)),
Table_Index[ID],$Q353,Table_Index[year],$R353)/COUNTIFS(Table_Index[Quarter],"&lt;&gt;''",Table_Index[ID],$Q353,Table_Index[year],$R353)</f>
        <v>9.3972075000000002E-2</v>
      </c>
      <c r="AB353">
        <f>SUMIFS(INDEX(Table_Index[],,MATCH(AB$12,Table_Index[#Headers],0)),
Table_Index[ID],$Q353,Table_Index[year],$R353)/COUNTIFS(Table_Index[Quarter],"&lt;&gt;''",Table_Index[ID],$Q353,Table_Index[year],$R353)</f>
        <v>4.6829000000000003E-3</v>
      </c>
      <c r="AC353" s="24">
        <f t="shared" si="22"/>
        <v>1.0000000500000001</v>
      </c>
      <c r="AD353">
        <f>COUNTIFS(Table_Index[Quarter],"&lt;&gt;''",Table_Index[ID],$Q353,Table_Index[year],$R353)</f>
        <v>4</v>
      </c>
      <c r="AE353" s="34">
        <f t="shared" si="23"/>
        <v>0.81943058606189501</v>
      </c>
    </row>
    <row r="354" spans="1:31" x14ac:dyDescent="0.3">
      <c r="A354">
        <v>9121</v>
      </c>
      <c r="B354">
        <v>2003</v>
      </c>
      <c r="C354">
        <v>3</v>
      </c>
      <c r="D354">
        <v>7.2592000000000004E-3</v>
      </c>
      <c r="E354">
        <v>3.1706999999999998E-3</v>
      </c>
      <c r="F354">
        <v>3.0038E-3</v>
      </c>
      <c r="G354">
        <v>6.3918999999999998E-3</v>
      </c>
      <c r="H354">
        <v>0</v>
      </c>
      <c r="I354">
        <v>1.62706E-2</v>
      </c>
      <c r="J354">
        <v>2.4615000000000001E-3</v>
      </c>
      <c r="K354">
        <v>0.95954839999999997</v>
      </c>
      <c r="L354">
        <v>1.6688E-3</v>
      </c>
      <c r="M354">
        <v>2.253E-4</v>
      </c>
      <c r="O354" t="str">
        <f>Table_Index[[#This Row],[ID]]&amp;Table_Index[[#This Row],[year]]</f>
        <v>91212003</v>
      </c>
      <c r="P354" t="str">
        <v>91832012</v>
      </c>
      <c r="Q354" t="str">
        <f t="shared" si="20"/>
        <v>9183</v>
      </c>
      <c r="R354" t="str">
        <f t="shared" si="21"/>
        <v>2012</v>
      </c>
      <c r="S354">
        <f>SUMIFS(INDEX(Table_Index[],,MATCH(S$12,Table_Index[#Headers],0)),
Table_Index[ID],$Q354,Table_Index[year],$R354)/COUNTIFS(Table_Index[Quarter],"&lt;&gt;''",Table_Index[ID],$Q354,Table_Index[year],$R354)</f>
        <v>5.3467775000000002E-2</v>
      </c>
      <c r="T354">
        <f>SUMIFS(INDEX(Table_Index[],,MATCH(T$12,Table_Index[#Headers],0)),
Table_Index[ID],$Q354,Table_Index[year],$R354)/COUNTIFS(Table_Index[Quarter],"&lt;&gt;''",Table_Index[ID],$Q354,Table_Index[year],$R354)</f>
        <v>0.1015365</v>
      </c>
      <c r="U354">
        <f>SUMIFS(INDEX(Table_Index[],,MATCH(U$12,Table_Index[#Headers],0)),
Table_Index[ID],$Q354,Table_Index[year],$R354)/COUNTIFS(Table_Index[Quarter],"&lt;&gt;''",Table_Index[ID],$Q354,Table_Index[year],$R354)</f>
        <v>5.8457700000000001E-2</v>
      </c>
      <c r="V354">
        <f>SUMIFS(INDEX(Table_Index[],,MATCH(V$12,Table_Index[#Headers],0)),
Table_Index[ID],$Q354,Table_Index[year],$R354)/COUNTIFS(Table_Index[Quarter],"&lt;&gt;''",Table_Index[ID],$Q354,Table_Index[year],$R354)</f>
        <v>8.8181625E-2</v>
      </c>
      <c r="W354">
        <f>SUMIFS(INDEX(Table_Index[],,MATCH(W$12,Table_Index[#Headers],0)),
Table_Index[ID],$Q354,Table_Index[year],$R354)/COUNTIFS(Table_Index[Quarter],"&lt;&gt;''",Table_Index[ID],$Q354,Table_Index[year],$R354)</f>
        <v>4.3313875000000002E-2</v>
      </c>
      <c r="X354">
        <f>SUMIFS(INDEX(Table_Index[],,MATCH(X$12,Table_Index[#Headers],0)),
Table_Index[ID],$Q354,Table_Index[year],$R354)/COUNTIFS(Table_Index[Quarter],"&lt;&gt;''",Table_Index[ID],$Q354,Table_Index[year],$R354)</f>
        <v>0.38192542500000004</v>
      </c>
      <c r="Y354">
        <f>SUMIFS(INDEX(Table_Index[],,MATCH(Y$12,Table_Index[#Headers],0)),
Table_Index[ID],$Q354,Table_Index[year],$R354)/COUNTIFS(Table_Index[Quarter],"&lt;&gt;''",Table_Index[ID],$Q354,Table_Index[year],$R354)</f>
        <v>0.167964475</v>
      </c>
      <c r="Z354">
        <f>SUMIFS(INDEX(Table_Index[],,MATCH(Z$12,Table_Index[#Headers],0)),
Table_Index[ID],$Q354,Table_Index[year],$R354)/COUNTIFS(Table_Index[Quarter],"&lt;&gt;''",Table_Index[ID],$Q354,Table_Index[year],$R354)</f>
        <v>2.4677325E-2</v>
      </c>
      <c r="AA354">
        <f>SUMIFS(INDEX(Table_Index[],,MATCH(AA$12,Table_Index[#Headers],0)),
Table_Index[ID],$Q354,Table_Index[year],$R354)/COUNTIFS(Table_Index[Quarter],"&lt;&gt;''",Table_Index[ID],$Q354,Table_Index[year],$R354)</f>
        <v>7.3688774999999998E-2</v>
      </c>
      <c r="AB354">
        <f>SUMIFS(INDEX(Table_Index[],,MATCH(AB$12,Table_Index[#Headers],0)),
Table_Index[ID],$Q354,Table_Index[year],$R354)/COUNTIFS(Table_Index[Quarter],"&lt;&gt;''",Table_Index[ID],$Q354,Table_Index[year],$R354)</f>
        <v>6.7864499999999994E-3</v>
      </c>
      <c r="AC354" s="24">
        <f t="shared" si="22"/>
        <v>0.99999992500000012</v>
      </c>
      <c r="AD354">
        <f>COUNTIFS(Table_Index[Quarter],"&lt;&gt;''",Table_Index[ID],$Q354,Table_Index[year],$R354)</f>
        <v>4</v>
      </c>
      <c r="AE354" s="34">
        <f t="shared" si="23"/>
        <v>0.79359798580263807</v>
      </c>
    </row>
    <row r="355" spans="1:31" x14ac:dyDescent="0.3">
      <c r="A355">
        <v>9121</v>
      </c>
      <c r="B355">
        <v>2003</v>
      </c>
      <c r="C355">
        <v>4</v>
      </c>
      <c r="D355">
        <v>5.9459499999999998E-2</v>
      </c>
      <c r="E355">
        <v>0.26756750000000001</v>
      </c>
      <c r="F355">
        <v>5.2702699999999998E-2</v>
      </c>
      <c r="G355">
        <v>8.7837799999999994E-2</v>
      </c>
      <c r="H355">
        <v>0</v>
      </c>
      <c r="I355">
        <v>0.30405399999999999</v>
      </c>
      <c r="J355">
        <v>0.18243239999999999</v>
      </c>
      <c r="K355">
        <v>1.3513499999999999E-2</v>
      </c>
      <c r="L355">
        <v>2.5675699999999999E-2</v>
      </c>
      <c r="M355">
        <v>6.7568000000000003E-3</v>
      </c>
      <c r="O355" t="str">
        <f>Table_Index[[#This Row],[ID]]&amp;Table_Index[[#This Row],[year]]</f>
        <v>91212003</v>
      </c>
      <c r="P355" t="str">
        <v>91842003</v>
      </c>
      <c r="Q355" t="str">
        <f t="shared" si="20"/>
        <v>9184</v>
      </c>
      <c r="R355" t="str">
        <f t="shared" si="21"/>
        <v>2003</v>
      </c>
      <c r="S355">
        <f>SUMIFS(INDEX(Table_Index[],,MATCH(S$12,Table_Index[#Headers],0)),
Table_Index[ID],$Q355,Table_Index[year],$R355)/COUNTIFS(Table_Index[Quarter],"&lt;&gt;''",Table_Index[ID],$Q355,Table_Index[year],$R355)</f>
        <v>0.14598329999999998</v>
      </c>
      <c r="T355">
        <f>SUMIFS(INDEX(Table_Index[],,MATCH(T$12,Table_Index[#Headers],0)),
Table_Index[ID],$Q355,Table_Index[year],$R355)/COUNTIFS(Table_Index[Quarter],"&lt;&gt;''",Table_Index[ID],$Q355,Table_Index[year],$R355)</f>
        <v>2.7367275E-2</v>
      </c>
      <c r="U355">
        <f>SUMIFS(INDEX(Table_Index[],,MATCH(U$12,Table_Index[#Headers],0)),
Table_Index[ID],$Q355,Table_Index[year],$R355)/COUNTIFS(Table_Index[Quarter],"&lt;&gt;''",Table_Index[ID],$Q355,Table_Index[year],$R355)</f>
        <v>8.6479175000000005E-2</v>
      </c>
      <c r="V355">
        <f>SUMIFS(INDEX(Table_Index[],,MATCH(V$12,Table_Index[#Headers],0)),
Table_Index[ID],$Q355,Table_Index[year],$R355)/COUNTIFS(Table_Index[Quarter],"&lt;&gt;''",Table_Index[ID],$Q355,Table_Index[year],$R355)</f>
        <v>0.10842139999999999</v>
      </c>
      <c r="W355">
        <f>SUMIFS(INDEX(Table_Index[],,MATCH(W$12,Table_Index[#Headers],0)),
Table_Index[ID],$Q355,Table_Index[year],$R355)/COUNTIFS(Table_Index[Quarter],"&lt;&gt;''",Table_Index[ID],$Q355,Table_Index[year],$R355)</f>
        <v>8.281175E-3</v>
      </c>
      <c r="X355">
        <f>SUMIFS(INDEX(Table_Index[],,MATCH(X$12,Table_Index[#Headers],0)),
Table_Index[ID],$Q355,Table_Index[year],$R355)/COUNTIFS(Table_Index[Quarter],"&lt;&gt;''",Table_Index[ID],$Q355,Table_Index[year],$R355)</f>
        <v>0.12871532499999999</v>
      </c>
      <c r="Y355">
        <f>SUMIFS(INDEX(Table_Index[],,MATCH(Y$12,Table_Index[#Headers],0)),
Table_Index[ID],$Q355,Table_Index[year],$R355)/COUNTIFS(Table_Index[Quarter],"&lt;&gt;''",Table_Index[ID],$Q355,Table_Index[year],$R355)</f>
        <v>2.2842775000000003E-2</v>
      </c>
      <c r="Z355">
        <f>SUMIFS(INDEX(Table_Index[],,MATCH(Z$12,Table_Index[#Headers],0)),
Table_Index[ID],$Q355,Table_Index[year],$R355)/COUNTIFS(Table_Index[Quarter],"&lt;&gt;''",Table_Index[ID],$Q355,Table_Index[year],$R355)</f>
        <v>2.1450250000000001E-2</v>
      </c>
      <c r="AA355">
        <f>SUMIFS(INDEX(Table_Index[],,MATCH(AA$12,Table_Index[#Headers],0)),
Table_Index[ID],$Q355,Table_Index[year],$R355)/COUNTIFS(Table_Index[Quarter],"&lt;&gt;''",Table_Index[ID],$Q355,Table_Index[year],$R355)</f>
        <v>1.9421674999999999E-2</v>
      </c>
      <c r="AB355">
        <f>SUMIFS(INDEX(Table_Index[],,MATCH(AB$12,Table_Index[#Headers],0)),
Table_Index[ID],$Q355,Table_Index[year],$R355)/COUNTIFS(Table_Index[Quarter],"&lt;&gt;''",Table_Index[ID],$Q355,Table_Index[year],$R355)</f>
        <v>0.43103767500000001</v>
      </c>
      <c r="AC355" s="24">
        <f t="shared" si="22"/>
        <v>1.0000000249999998</v>
      </c>
      <c r="AD355">
        <f>COUNTIFS(Table_Index[Quarter],"&lt;&gt;''",Table_Index[ID],$Q355,Table_Index[year],$R355)</f>
        <v>4</v>
      </c>
      <c r="AE355" s="34">
        <f t="shared" si="23"/>
        <v>0.75491726362033318</v>
      </c>
    </row>
    <row r="356" spans="1:31" x14ac:dyDescent="0.3">
      <c r="A356">
        <v>9121</v>
      </c>
      <c r="B356">
        <v>2004</v>
      </c>
      <c r="C356">
        <v>1</v>
      </c>
      <c r="D356">
        <v>9.1512899999999994E-2</v>
      </c>
      <c r="E356">
        <v>0.4</v>
      </c>
      <c r="F356">
        <v>0.1151292</v>
      </c>
      <c r="G356">
        <v>8.6346900000000004E-2</v>
      </c>
      <c r="H356">
        <v>0</v>
      </c>
      <c r="I356">
        <v>4.4280399999999998E-2</v>
      </c>
      <c r="J356">
        <v>0.19631000000000001</v>
      </c>
      <c r="K356">
        <v>0</v>
      </c>
      <c r="L356">
        <v>5.9040599999999999E-2</v>
      </c>
      <c r="M356">
        <v>7.3800999999999997E-3</v>
      </c>
      <c r="O356" t="str">
        <f>Table_Index[[#This Row],[ID]]&amp;Table_Index[[#This Row],[year]]</f>
        <v>91212004</v>
      </c>
      <c r="P356" t="str">
        <v>91842004</v>
      </c>
      <c r="Q356" t="str">
        <f t="shared" si="20"/>
        <v>9184</v>
      </c>
      <c r="R356" t="str">
        <f t="shared" si="21"/>
        <v>2004</v>
      </c>
      <c r="S356">
        <f>SUMIFS(INDEX(Table_Index[],,MATCH(S$12,Table_Index[#Headers],0)),
Table_Index[ID],$Q356,Table_Index[year],$R356)/COUNTIFS(Table_Index[Quarter],"&lt;&gt;''",Table_Index[ID],$Q356,Table_Index[year],$R356)</f>
        <v>0.11070795000000001</v>
      </c>
      <c r="T356">
        <f>SUMIFS(INDEX(Table_Index[],,MATCH(T$12,Table_Index[#Headers],0)),
Table_Index[ID],$Q356,Table_Index[year],$R356)/COUNTIFS(Table_Index[Quarter],"&lt;&gt;''",Table_Index[ID],$Q356,Table_Index[year],$R356)</f>
        <v>2.0364124999999997E-2</v>
      </c>
      <c r="U356">
        <f>SUMIFS(INDEX(Table_Index[],,MATCH(U$12,Table_Index[#Headers],0)),
Table_Index[ID],$Q356,Table_Index[year],$R356)/COUNTIFS(Table_Index[Quarter],"&lt;&gt;''",Table_Index[ID],$Q356,Table_Index[year],$R356)</f>
        <v>2.6408299999999999E-2</v>
      </c>
      <c r="V356">
        <f>SUMIFS(INDEX(Table_Index[],,MATCH(V$12,Table_Index[#Headers],0)),
Table_Index[ID],$Q356,Table_Index[year],$R356)/COUNTIFS(Table_Index[Quarter],"&lt;&gt;''",Table_Index[ID],$Q356,Table_Index[year],$R356)</f>
        <v>1.38765E-2</v>
      </c>
      <c r="W356">
        <f>SUMIFS(INDEX(Table_Index[],,MATCH(W$12,Table_Index[#Headers],0)),
Table_Index[ID],$Q356,Table_Index[year],$R356)/COUNTIFS(Table_Index[Quarter],"&lt;&gt;''",Table_Index[ID],$Q356,Table_Index[year],$R356)</f>
        <v>1.6339050000000001E-2</v>
      </c>
      <c r="X356">
        <f>SUMIFS(INDEX(Table_Index[],,MATCH(X$12,Table_Index[#Headers],0)),
Table_Index[ID],$Q356,Table_Index[year],$R356)/COUNTIFS(Table_Index[Quarter],"&lt;&gt;''",Table_Index[ID],$Q356,Table_Index[year],$R356)</f>
        <v>0.25299617499999999</v>
      </c>
      <c r="Y356">
        <f>SUMIFS(INDEX(Table_Index[],,MATCH(Y$12,Table_Index[#Headers],0)),
Table_Index[ID],$Q356,Table_Index[year],$R356)/COUNTIFS(Table_Index[Quarter],"&lt;&gt;''",Table_Index[ID],$Q356,Table_Index[year],$R356)</f>
        <v>1.31358E-2</v>
      </c>
      <c r="Z356">
        <f>SUMIFS(INDEX(Table_Index[],,MATCH(Z$12,Table_Index[#Headers],0)),
Table_Index[ID],$Q356,Table_Index[year],$R356)/COUNTIFS(Table_Index[Quarter],"&lt;&gt;''",Table_Index[ID],$Q356,Table_Index[year],$R356)</f>
        <v>0.26879372499999998</v>
      </c>
      <c r="AA356">
        <f>SUMIFS(INDEX(Table_Index[],,MATCH(AA$12,Table_Index[#Headers],0)),
Table_Index[ID],$Q356,Table_Index[year],$R356)/COUNTIFS(Table_Index[Quarter],"&lt;&gt;''",Table_Index[ID],$Q356,Table_Index[year],$R356)</f>
        <v>4.3451375E-2</v>
      </c>
      <c r="AB356">
        <f>SUMIFS(INDEX(Table_Index[],,MATCH(AB$12,Table_Index[#Headers],0)),
Table_Index[ID],$Q356,Table_Index[year],$R356)/COUNTIFS(Table_Index[Quarter],"&lt;&gt;''",Table_Index[ID],$Q356,Table_Index[year],$R356)</f>
        <v>0.23203032499999998</v>
      </c>
      <c r="AC356" s="24">
        <f t="shared" si="22"/>
        <v>0.99810332499999987</v>
      </c>
      <c r="AD356">
        <f>COUNTIFS(Table_Index[Quarter],"&lt;&gt;''",Table_Index[ID],$Q356,Table_Index[year],$R356)</f>
        <v>4</v>
      </c>
      <c r="AE356" s="34">
        <f t="shared" si="23"/>
        <v>0.79401635798909687</v>
      </c>
    </row>
    <row r="357" spans="1:31" x14ac:dyDescent="0.3">
      <c r="A357">
        <v>9121</v>
      </c>
      <c r="B357">
        <v>2004</v>
      </c>
      <c r="C357">
        <v>2</v>
      </c>
      <c r="D357">
        <v>4.8979599999999998E-2</v>
      </c>
      <c r="E357">
        <v>0.3836735</v>
      </c>
      <c r="F357">
        <v>0</v>
      </c>
      <c r="G357">
        <v>0.1197279</v>
      </c>
      <c r="H357">
        <v>4.7619000000000002E-2</v>
      </c>
      <c r="I357">
        <v>0.25578230000000002</v>
      </c>
      <c r="J357">
        <v>8.9795899999999998E-2</v>
      </c>
      <c r="K357">
        <v>5.4421799999999999E-2</v>
      </c>
      <c r="L357">
        <v>0</v>
      </c>
      <c r="M357">
        <v>0</v>
      </c>
      <c r="O357" t="str">
        <f>Table_Index[[#This Row],[ID]]&amp;Table_Index[[#This Row],[year]]</f>
        <v>91212004</v>
      </c>
      <c r="P357" t="str">
        <v>91842005</v>
      </c>
      <c r="Q357" t="str">
        <f t="shared" si="20"/>
        <v>9184</v>
      </c>
      <c r="R357" t="str">
        <f t="shared" si="21"/>
        <v>2005</v>
      </c>
      <c r="S357">
        <f>SUMIFS(INDEX(Table_Index[],,MATCH(S$12,Table_Index[#Headers],0)),
Table_Index[ID],$Q357,Table_Index[year],$R357)/COUNTIFS(Table_Index[Quarter],"&lt;&gt;''",Table_Index[ID],$Q357,Table_Index[year],$R357)</f>
        <v>0.16870114999999999</v>
      </c>
      <c r="T357">
        <f>SUMIFS(INDEX(Table_Index[],,MATCH(T$12,Table_Index[#Headers],0)),
Table_Index[ID],$Q357,Table_Index[year],$R357)/COUNTIFS(Table_Index[Quarter],"&lt;&gt;''",Table_Index[ID],$Q357,Table_Index[year],$R357)</f>
        <v>4.5838674999999995E-2</v>
      </c>
      <c r="U357">
        <f>SUMIFS(INDEX(Table_Index[],,MATCH(U$12,Table_Index[#Headers],0)),
Table_Index[ID],$Q357,Table_Index[year],$R357)/COUNTIFS(Table_Index[Quarter],"&lt;&gt;''",Table_Index[ID],$Q357,Table_Index[year],$R357)</f>
        <v>0.11019642499999999</v>
      </c>
      <c r="V357">
        <f>SUMIFS(INDEX(Table_Index[],,MATCH(V$12,Table_Index[#Headers],0)),
Table_Index[ID],$Q357,Table_Index[year],$R357)/COUNTIFS(Table_Index[Quarter],"&lt;&gt;''",Table_Index[ID],$Q357,Table_Index[year],$R357)</f>
        <v>0.145748875</v>
      </c>
      <c r="W357">
        <f>SUMIFS(INDEX(Table_Index[],,MATCH(W$12,Table_Index[#Headers],0)),
Table_Index[ID],$Q357,Table_Index[year],$R357)/COUNTIFS(Table_Index[Quarter],"&lt;&gt;''",Table_Index[ID],$Q357,Table_Index[year],$R357)</f>
        <v>2.8412999999999997E-3</v>
      </c>
      <c r="X357">
        <f>SUMIFS(INDEX(Table_Index[],,MATCH(X$12,Table_Index[#Headers],0)),
Table_Index[ID],$Q357,Table_Index[year],$R357)/COUNTIFS(Table_Index[Quarter],"&lt;&gt;''",Table_Index[ID],$Q357,Table_Index[year],$R357)</f>
        <v>0.30210062500000001</v>
      </c>
      <c r="Y357">
        <f>SUMIFS(INDEX(Table_Index[],,MATCH(Y$12,Table_Index[#Headers],0)),
Table_Index[ID],$Q357,Table_Index[year],$R357)/COUNTIFS(Table_Index[Quarter],"&lt;&gt;''",Table_Index[ID],$Q357,Table_Index[year],$R357)</f>
        <v>8.0937850000000006E-2</v>
      </c>
      <c r="Z357">
        <f>SUMIFS(INDEX(Table_Index[],,MATCH(Z$12,Table_Index[#Headers],0)),
Table_Index[ID],$Q357,Table_Index[year],$R357)/COUNTIFS(Table_Index[Quarter],"&lt;&gt;''",Table_Index[ID],$Q357,Table_Index[year],$R357)</f>
        <v>3.7112599999999996E-2</v>
      </c>
      <c r="AA357">
        <f>SUMIFS(INDEX(Table_Index[],,MATCH(AA$12,Table_Index[#Headers],0)),
Table_Index[ID],$Q357,Table_Index[year],$R357)/COUNTIFS(Table_Index[Quarter],"&lt;&gt;''",Table_Index[ID],$Q357,Table_Index[year],$R357)</f>
        <v>9.7380775000000003E-2</v>
      </c>
      <c r="AB357">
        <f>SUMIFS(INDEX(Table_Index[],,MATCH(AB$12,Table_Index[#Headers],0)),
Table_Index[ID],$Q357,Table_Index[year],$R357)/COUNTIFS(Table_Index[Quarter],"&lt;&gt;''",Table_Index[ID],$Q357,Table_Index[year],$R357)</f>
        <v>9.1417749999999996E-3</v>
      </c>
      <c r="AC357" s="24">
        <f t="shared" si="22"/>
        <v>1.0000000499999999</v>
      </c>
      <c r="AD357">
        <f>COUNTIFS(Table_Index[Quarter],"&lt;&gt;''",Table_Index[ID],$Q357,Table_Index[year],$R357)</f>
        <v>4</v>
      </c>
      <c r="AE357" s="34">
        <f t="shared" si="23"/>
        <v>0.82728502257416126</v>
      </c>
    </row>
    <row r="358" spans="1:31" x14ac:dyDescent="0.3">
      <c r="A358">
        <v>9121</v>
      </c>
      <c r="B358">
        <v>2004</v>
      </c>
      <c r="C358">
        <v>3</v>
      </c>
      <c r="D358">
        <v>8.5353399999999996E-2</v>
      </c>
      <c r="E358">
        <v>0.177535</v>
      </c>
      <c r="F358">
        <v>4.0969600000000002E-2</v>
      </c>
      <c r="G358">
        <v>0.17070669999999999</v>
      </c>
      <c r="H358">
        <v>0</v>
      </c>
      <c r="I358">
        <v>0.3260499</v>
      </c>
      <c r="J358">
        <v>0.13827239999999999</v>
      </c>
      <c r="K358">
        <v>1.7070700000000001E-2</v>
      </c>
      <c r="L358">
        <v>3.9262499999999999E-2</v>
      </c>
      <c r="M358">
        <v>4.7797999999999998E-3</v>
      </c>
      <c r="O358" t="str">
        <f>Table_Index[[#This Row],[ID]]&amp;Table_Index[[#This Row],[year]]</f>
        <v>91212004</v>
      </c>
      <c r="P358" t="str">
        <v>91852003</v>
      </c>
      <c r="Q358" t="str">
        <f t="shared" si="20"/>
        <v>9185</v>
      </c>
      <c r="R358" t="str">
        <f t="shared" si="21"/>
        <v>2003</v>
      </c>
      <c r="S358">
        <f>SUMIFS(INDEX(Table_Index[],,MATCH(S$12,Table_Index[#Headers],0)),
Table_Index[ID],$Q358,Table_Index[year],$R358)/COUNTIFS(Table_Index[Quarter],"&lt;&gt;''",Table_Index[ID],$Q358,Table_Index[year],$R358)</f>
        <v>0.26744072499999999</v>
      </c>
      <c r="T358">
        <f>SUMIFS(INDEX(Table_Index[],,MATCH(T$12,Table_Index[#Headers],0)),
Table_Index[ID],$Q358,Table_Index[year],$R358)/COUNTIFS(Table_Index[Quarter],"&lt;&gt;''",Table_Index[ID],$Q358,Table_Index[year],$R358)</f>
        <v>0.12715617499999998</v>
      </c>
      <c r="U358">
        <f>SUMIFS(INDEX(Table_Index[],,MATCH(U$12,Table_Index[#Headers],0)),
Table_Index[ID],$Q358,Table_Index[year],$R358)/COUNTIFS(Table_Index[Quarter],"&lt;&gt;''",Table_Index[ID],$Q358,Table_Index[year],$R358)</f>
        <v>0.14880135</v>
      </c>
      <c r="V358">
        <f>SUMIFS(INDEX(Table_Index[],,MATCH(V$12,Table_Index[#Headers],0)),
Table_Index[ID],$Q358,Table_Index[year],$R358)/COUNTIFS(Table_Index[Quarter],"&lt;&gt;''",Table_Index[ID],$Q358,Table_Index[year],$R358)</f>
        <v>0.11643997500000001</v>
      </c>
      <c r="W358">
        <f>SUMIFS(INDEX(Table_Index[],,MATCH(W$12,Table_Index[#Headers],0)),
Table_Index[ID],$Q358,Table_Index[year],$R358)/COUNTIFS(Table_Index[Quarter],"&lt;&gt;''",Table_Index[ID],$Q358,Table_Index[year],$R358)</f>
        <v>4.8439249999999998E-3</v>
      </c>
      <c r="X358">
        <f>SUMIFS(INDEX(Table_Index[],,MATCH(X$12,Table_Index[#Headers],0)),
Table_Index[ID],$Q358,Table_Index[year],$R358)/COUNTIFS(Table_Index[Quarter],"&lt;&gt;''",Table_Index[ID],$Q358,Table_Index[year],$R358)</f>
        <v>5.2694999999999999E-2</v>
      </c>
      <c r="Y358">
        <f>SUMIFS(INDEX(Table_Index[],,MATCH(Y$12,Table_Index[#Headers],0)),
Table_Index[ID],$Q358,Table_Index[year],$R358)/COUNTIFS(Table_Index[Quarter],"&lt;&gt;''",Table_Index[ID],$Q358,Table_Index[year],$R358)</f>
        <v>0.145560725</v>
      </c>
      <c r="Z358">
        <f>SUMIFS(INDEX(Table_Index[],,MATCH(Z$12,Table_Index[#Headers],0)),
Table_Index[ID],$Q358,Table_Index[year],$R358)/COUNTIFS(Table_Index[Quarter],"&lt;&gt;''",Table_Index[ID],$Q358,Table_Index[year],$R358)</f>
        <v>6.1566125000000006E-2</v>
      </c>
      <c r="AA358">
        <f>SUMIFS(INDEX(Table_Index[],,MATCH(AA$12,Table_Index[#Headers],0)),
Table_Index[ID],$Q358,Table_Index[year],$R358)/COUNTIFS(Table_Index[Quarter],"&lt;&gt;''",Table_Index[ID],$Q358,Table_Index[year],$R358)</f>
        <v>5.5413675000000003E-2</v>
      </c>
      <c r="AB358">
        <f>SUMIFS(INDEX(Table_Index[],,MATCH(AB$12,Table_Index[#Headers],0)),
Table_Index[ID],$Q358,Table_Index[year],$R358)/COUNTIFS(Table_Index[Quarter],"&lt;&gt;''",Table_Index[ID],$Q358,Table_Index[year],$R358)</f>
        <v>2.0082349999999999E-2</v>
      </c>
      <c r="AC358" s="24">
        <f t="shared" si="22"/>
        <v>1.0000000250000001</v>
      </c>
      <c r="AD358">
        <f>COUNTIFS(Table_Index[Quarter],"&lt;&gt;''",Table_Index[ID],$Q358,Table_Index[year],$R358)</f>
        <v>4</v>
      </c>
      <c r="AE358" s="34">
        <f t="shared" si="23"/>
        <v>0.84535414102804562</v>
      </c>
    </row>
    <row r="359" spans="1:31" x14ac:dyDescent="0.3">
      <c r="A359">
        <v>9121</v>
      </c>
      <c r="B359">
        <v>2004</v>
      </c>
      <c r="C359">
        <v>4</v>
      </c>
      <c r="D359">
        <v>0.12522150000000001</v>
      </c>
      <c r="E359">
        <v>0.30242170000000002</v>
      </c>
      <c r="F359">
        <v>9.9232100000000004E-2</v>
      </c>
      <c r="G359">
        <v>1.18134E-2</v>
      </c>
      <c r="H359">
        <v>1.0632000000000001E-2</v>
      </c>
      <c r="I359">
        <v>0.1653869</v>
      </c>
      <c r="J359">
        <v>0.2031896</v>
      </c>
      <c r="K359">
        <v>2.36267E-2</v>
      </c>
      <c r="L359">
        <v>5.1978700000000003E-2</v>
      </c>
      <c r="M359">
        <v>6.4973000000000001E-3</v>
      </c>
      <c r="O359" t="str">
        <f>Table_Index[[#This Row],[ID]]&amp;Table_Index[[#This Row],[year]]</f>
        <v>91212004</v>
      </c>
      <c r="P359" t="str">
        <v>91852004</v>
      </c>
      <c r="Q359" t="str">
        <f t="shared" si="20"/>
        <v>9185</v>
      </c>
      <c r="R359" t="str">
        <f t="shared" si="21"/>
        <v>2004</v>
      </c>
      <c r="S359">
        <f>SUMIFS(INDEX(Table_Index[],,MATCH(S$12,Table_Index[#Headers],0)),
Table_Index[ID],$Q359,Table_Index[year],$R359)/COUNTIFS(Table_Index[Quarter],"&lt;&gt;''",Table_Index[ID],$Q359,Table_Index[year],$R359)</f>
        <v>3.6782099999999998E-2</v>
      </c>
      <c r="T359">
        <f>SUMIFS(INDEX(Table_Index[],,MATCH(T$12,Table_Index[#Headers],0)),
Table_Index[ID],$Q359,Table_Index[year],$R359)/COUNTIFS(Table_Index[Quarter],"&lt;&gt;''",Table_Index[ID],$Q359,Table_Index[year],$R359)</f>
        <v>1.6989575E-2</v>
      </c>
      <c r="U359">
        <f>SUMIFS(INDEX(Table_Index[],,MATCH(U$12,Table_Index[#Headers],0)),
Table_Index[ID],$Q359,Table_Index[year],$R359)/COUNTIFS(Table_Index[Quarter],"&lt;&gt;''",Table_Index[ID],$Q359,Table_Index[year],$R359)</f>
        <v>4.6816925000000002E-2</v>
      </c>
      <c r="V359">
        <f>SUMIFS(INDEX(Table_Index[],,MATCH(V$12,Table_Index[#Headers],0)),
Table_Index[ID],$Q359,Table_Index[year],$R359)/COUNTIFS(Table_Index[Quarter],"&lt;&gt;''",Table_Index[ID],$Q359,Table_Index[year],$R359)</f>
        <v>7.2189075000000005E-2</v>
      </c>
      <c r="W359">
        <f>SUMIFS(INDEX(Table_Index[],,MATCH(W$12,Table_Index[#Headers],0)),
Table_Index[ID],$Q359,Table_Index[year],$R359)/COUNTIFS(Table_Index[Quarter],"&lt;&gt;''",Table_Index[ID],$Q359,Table_Index[year],$R359)</f>
        <v>9.7964249999999989E-2</v>
      </c>
      <c r="X359">
        <f>SUMIFS(INDEX(Table_Index[],,MATCH(X$12,Table_Index[#Headers],0)),
Table_Index[ID],$Q359,Table_Index[year],$R359)/COUNTIFS(Table_Index[Quarter],"&lt;&gt;''",Table_Index[ID],$Q359,Table_Index[year],$R359)</f>
        <v>1.6847424999999999E-2</v>
      </c>
      <c r="Y359">
        <f>SUMIFS(INDEX(Table_Index[],,MATCH(Y$12,Table_Index[#Headers],0)),
Table_Index[ID],$Q359,Table_Index[year],$R359)/COUNTIFS(Table_Index[Quarter],"&lt;&gt;''",Table_Index[ID],$Q359,Table_Index[year],$R359)</f>
        <v>2.8550849999999996E-2</v>
      </c>
      <c r="Z359">
        <f>SUMIFS(INDEX(Table_Index[],,MATCH(Z$12,Table_Index[#Headers],0)),
Table_Index[ID],$Q359,Table_Index[year],$R359)/COUNTIFS(Table_Index[Quarter],"&lt;&gt;''",Table_Index[ID],$Q359,Table_Index[year],$R359)</f>
        <v>0.26392185000000001</v>
      </c>
      <c r="AA359">
        <f>SUMIFS(INDEX(Table_Index[],,MATCH(AA$12,Table_Index[#Headers],0)),
Table_Index[ID],$Q359,Table_Index[year],$R359)/COUNTIFS(Table_Index[Quarter],"&lt;&gt;''",Table_Index[ID],$Q359,Table_Index[year],$R359)</f>
        <v>3.3308774999999999E-2</v>
      </c>
      <c r="AB359">
        <f>SUMIFS(INDEX(Table_Index[],,MATCH(AB$12,Table_Index[#Headers],0)),
Table_Index[ID],$Q359,Table_Index[year],$R359)/COUNTIFS(Table_Index[Quarter],"&lt;&gt;''",Table_Index[ID],$Q359,Table_Index[year],$R359)</f>
        <v>0.38662917499999999</v>
      </c>
      <c r="AC359" s="24">
        <f t="shared" si="22"/>
        <v>1</v>
      </c>
      <c r="AD359">
        <f>COUNTIFS(Table_Index[Quarter],"&lt;&gt;''",Table_Index[ID],$Q359,Table_Index[year],$R359)</f>
        <v>4</v>
      </c>
      <c r="AE359" s="34">
        <f t="shared" si="23"/>
        <v>0.7600130270415788</v>
      </c>
    </row>
    <row r="360" spans="1:31" x14ac:dyDescent="0.3">
      <c r="A360">
        <v>9121</v>
      </c>
      <c r="B360">
        <v>2005</v>
      </c>
      <c r="C360">
        <v>1</v>
      </c>
      <c r="D360">
        <v>0.13533490000000001</v>
      </c>
      <c r="E360">
        <v>0.17177120000000001</v>
      </c>
      <c r="F360">
        <v>4.9969800000000002E-2</v>
      </c>
      <c r="G360">
        <v>0.1100897</v>
      </c>
      <c r="H360">
        <v>0</v>
      </c>
      <c r="I360">
        <v>0.2654646</v>
      </c>
      <c r="J360">
        <v>0.1600596</v>
      </c>
      <c r="K360">
        <v>1.7957899999999999E-2</v>
      </c>
      <c r="L360">
        <v>8.4324099999999999E-2</v>
      </c>
      <c r="M360">
        <v>5.0282E-3</v>
      </c>
      <c r="O360" t="str">
        <f>Table_Index[[#This Row],[ID]]&amp;Table_Index[[#This Row],[year]]</f>
        <v>91212005</v>
      </c>
      <c r="P360" t="str">
        <v>91852005</v>
      </c>
      <c r="Q360" t="str">
        <f t="shared" si="20"/>
        <v>9185</v>
      </c>
      <c r="R360" t="str">
        <f t="shared" si="21"/>
        <v>2005</v>
      </c>
      <c r="S360">
        <f>SUMIFS(INDEX(Table_Index[],,MATCH(S$12,Table_Index[#Headers],0)),
Table_Index[ID],$Q360,Table_Index[year],$R360)/COUNTIFS(Table_Index[Quarter],"&lt;&gt;''",Table_Index[ID],$Q360,Table_Index[year],$R360)</f>
        <v>0.10437099999999999</v>
      </c>
      <c r="T360">
        <f>SUMIFS(INDEX(Table_Index[],,MATCH(T$12,Table_Index[#Headers],0)),
Table_Index[ID],$Q360,Table_Index[year],$R360)/COUNTIFS(Table_Index[Quarter],"&lt;&gt;''",Table_Index[ID],$Q360,Table_Index[year],$R360)</f>
        <v>0.13491924999999999</v>
      </c>
      <c r="U360">
        <f>SUMIFS(INDEX(Table_Index[],,MATCH(U$12,Table_Index[#Headers],0)),
Table_Index[ID],$Q360,Table_Index[year],$R360)/COUNTIFS(Table_Index[Quarter],"&lt;&gt;''",Table_Index[ID],$Q360,Table_Index[year],$R360)</f>
        <v>0.104770575</v>
      </c>
      <c r="V360">
        <f>SUMIFS(INDEX(Table_Index[],,MATCH(V$12,Table_Index[#Headers],0)),
Table_Index[ID],$Q360,Table_Index[year],$R360)/COUNTIFS(Table_Index[Quarter],"&lt;&gt;''",Table_Index[ID],$Q360,Table_Index[year],$R360)</f>
        <v>0.11697972500000001</v>
      </c>
      <c r="W360">
        <f>SUMIFS(INDEX(Table_Index[],,MATCH(W$12,Table_Index[#Headers],0)),
Table_Index[ID],$Q360,Table_Index[year],$R360)/COUNTIFS(Table_Index[Quarter],"&lt;&gt;''",Table_Index[ID],$Q360,Table_Index[year],$R360)</f>
        <v>6.4165250000000002E-3</v>
      </c>
      <c r="X360">
        <f>SUMIFS(INDEX(Table_Index[],,MATCH(X$12,Table_Index[#Headers],0)),
Table_Index[ID],$Q360,Table_Index[year],$R360)/COUNTIFS(Table_Index[Quarter],"&lt;&gt;''",Table_Index[ID],$Q360,Table_Index[year],$R360)</f>
        <v>0.30546499999999999</v>
      </c>
      <c r="Y360">
        <f>SUMIFS(INDEX(Table_Index[],,MATCH(Y$12,Table_Index[#Headers],0)),
Table_Index[ID],$Q360,Table_Index[year],$R360)/COUNTIFS(Table_Index[Quarter],"&lt;&gt;''",Table_Index[ID],$Q360,Table_Index[year],$R360)</f>
        <v>6.9713325000000007E-2</v>
      </c>
      <c r="Z360">
        <f>SUMIFS(INDEX(Table_Index[],,MATCH(Z$12,Table_Index[#Headers],0)),
Table_Index[ID],$Q360,Table_Index[year],$R360)/COUNTIFS(Table_Index[Quarter],"&lt;&gt;''",Table_Index[ID],$Q360,Table_Index[year],$R360)</f>
        <v>4.8894800000000002E-2</v>
      </c>
      <c r="AA360">
        <f>SUMIFS(INDEX(Table_Index[],,MATCH(AA$12,Table_Index[#Headers],0)),
Table_Index[ID],$Q360,Table_Index[year],$R360)/COUNTIFS(Table_Index[Quarter],"&lt;&gt;''",Table_Index[ID],$Q360,Table_Index[year],$R360)</f>
        <v>9.6903950000000003E-2</v>
      </c>
      <c r="AB360">
        <f>SUMIFS(INDEX(Table_Index[],,MATCH(AB$12,Table_Index[#Headers],0)),
Table_Index[ID],$Q360,Table_Index[year],$R360)/COUNTIFS(Table_Index[Quarter],"&lt;&gt;''",Table_Index[ID],$Q360,Table_Index[year],$R360)</f>
        <v>1.1565875E-2</v>
      </c>
      <c r="AC360" s="24">
        <f t="shared" si="22"/>
        <v>1.0000000250000001</v>
      </c>
      <c r="AD360">
        <f>COUNTIFS(Table_Index[Quarter],"&lt;&gt;''",Table_Index[ID],$Q360,Table_Index[year],$R360)</f>
        <v>4</v>
      </c>
      <c r="AE360" s="34">
        <f t="shared" si="23"/>
        <v>0.8361175287337419</v>
      </c>
    </row>
    <row r="361" spans="1:31" x14ac:dyDescent="0.3">
      <c r="A361">
        <v>9121</v>
      </c>
      <c r="B361">
        <v>2005</v>
      </c>
      <c r="C361">
        <v>2</v>
      </c>
      <c r="D361">
        <v>0.20152400000000001</v>
      </c>
      <c r="E361">
        <v>0.1033727</v>
      </c>
      <c r="F361">
        <v>9.2654700000000006E-2</v>
      </c>
      <c r="G361">
        <v>0.18438289999999999</v>
      </c>
      <c r="H361">
        <v>2.0383999999999999E-2</v>
      </c>
      <c r="I361">
        <v>0.18530940000000001</v>
      </c>
      <c r="J361">
        <v>0.12971659999999999</v>
      </c>
      <c r="K361">
        <v>2.5016799999999999E-2</v>
      </c>
      <c r="L361">
        <v>5.3276499999999997E-2</v>
      </c>
      <c r="M361">
        <v>4.3625000000000001E-3</v>
      </c>
      <c r="O361" t="str">
        <f>Table_Index[[#This Row],[ID]]&amp;Table_Index[[#This Row],[year]]</f>
        <v>91212005</v>
      </c>
      <c r="P361" t="str">
        <v>91852006</v>
      </c>
      <c r="Q361" t="str">
        <f t="shared" si="20"/>
        <v>9185</v>
      </c>
      <c r="R361" t="str">
        <f t="shared" si="21"/>
        <v>2006</v>
      </c>
      <c r="S361">
        <f>SUMIFS(INDEX(Table_Index[],,MATCH(S$12,Table_Index[#Headers],0)),
Table_Index[ID],$Q361,Table_Index[year],$R361)/COUNTIFS(Table_Index[Quarter],"&lt;&gt;''",Table_Index[ID],$Q361,Table_Index[year],$R361)</f>
        <v>0.11031492499999999</v>
      </c>
      <c r="T361">
        <f>SUMIFS(INDEX(Table_Index[],,MATCH(T$12,Table_Index[#Headers],0)),
Table_Index[ID],$Q361,Table_Index[year],$R361)/COUNTIFS(Table_Index[Quarter],"&lt;&gt;''",Table_Index[ID],$Q361,Table_Index[year],$R361)</f>
        <v>0.13606725</v>
      </c>
      <c r="U361">
        <f>SUMIFS(INDEX(Table_Index[],,MATCH(U$12,Table_Index[#Headers],0)),
Table_Index[ID],$Q361,Table_Index[year],$R361)/COUNTIFS(Table_Index[Quarter],"&lt;&gt;''",Table_Index[ID],$Q361,Table_Index[year],$R361)</f>
        <v>9.2370050000000009E-2</v>
      </c>
      <c r="V361">
        <f>SUMIFS(INDEX(Table_Index[],,MATCH(V$12,Table_Index[#Headers],0)),
Table_Index[ID],$Q361,Table_Index[year],$R361)/COUNTIFS(Table_Index[Quarter],"&lt;&gt;''",Table_Index[ID],$Q361,Table_Index[year],$R361)</f>
        <v>0.14437202500000001</v>
      </c>
      <c r="W361">
        <f>SUMIFS(INDEX(Table_Index[],,MATCH(W$12,Table_Index[#Headers],0)),
Table_Index[ID],$Q361,Table_Index[year],$R361)/COUNTIFS(Table_Index[Quarter],"&lt;&gt;''",Table_Index[ID],$Q361,Table_Index[year],$R361)</f>
        <v>4.4705749999999992E-3</v>
      </c>
      <c r="X361">
        <f>SUMIFS(INDEX(Table_Index[],,MATCH(X$12,Table_Index[#Headers],0)),
Table_Index[ID],$Q361,Table_Index[year],$R361)/COUNTIFS(Table_Index[Quarter],"&lt;&gt;''",Table_Index[ID],$Q361,Table_Index[year],$R361)</f>
        <v>0.11398895000000001</v>
      </c>
      <c r="Y361">
        <f>SUMIFS(INDEX(Table_Index[],,MATCH(Y$12,Table_Index[#Headers],0)),
Table_Index[ID],$Q361,Table_Index[year],$R361)/COUNTIFS(Table_Index[Quarter],"&lt;&gt;''",Table_Index[ID],$Q361,Table_Index[year],$R361)</f>
        <v>0.21074140000000002</v>
      </c>
      <c r="Z361">
        <f>SUMIFS(INDEX(Table_Index[],,MATCH(Z$12,Table_Index[#Headers],0)),
Table_Index[ID],$Q361,Table_Index[year],$R361)/COUNTIFS(Table_Index[Quarter],"&lt;&gt;''",Table_Index[ID],$Q361,Table_Index[year],$R361)</f>
        <v>4.6726674999999995E-2</v>
      </c>
      <c r="AA361">
        <f>SUMIFS(INDEX(Table_Index[],,MATCH(AA$12,Table_Index[#Headers],0)),
Table_Index[ID],$Q361,Table_Index[year],$R361)/COUNTIFS(Table_Index[Quarter],"&lt;&gt;''",Table_Index[ID],$Q361,Table_Index[year],$R361)</f>
        <v>0.13378365</v>
      </c>
      <c r="AB361">
        <f>SUMIFS(INDEX(Table_Index[],,MATCH(AB$12,Table_Index[#Headers],0)),
Table_Index[ID],$Q361,Table_Index[year],$R361)/COUNTIFS(Table_Index[Quarter],"&lt;&gt;''",Table_Index[ID],$Q361,Table_Index[year],$R361)</f>
        <v>7.1644250000000003E-3</v>
      </c>
      <c r="AC361" s="24">
        <f t="shared" si="22"/>
        <v>0.99999992500000001</v>
      </c>
      <c r="AD361">
        <f>COUNTIFS(Table_Index[Quarter],"&lt;&gt;''",Table_Index[ID],$Q361,Table_Index[year],$R361)</f>
        <v>4</v>
      </c>
      <c r="AE361" s="34">
        <f t="shared" si="23"/>
        <v>0.86238263247372682</v>
      </c>
    </row>
    <row r="362" spans="1:31" x14ac:dyDescent="0.3">
      <c r="A362">
        <v>9121</v>
      </c>
      <c r="B362">
        <v>2005</v>
      </c>
      <c r="C362">
        <v>3</v>
      </c>
      <c r="D362">
        <v>0.19058800000000001</v>
      </c>
      <c r="E362">
        <v>0.13178980000000001</v>
      </c>
      <c r="F362">
        <v>5.53079E-2</v>
      </c>
      <c r="G362">
        <v>0.1177161</v>
      </c>
      <c r="H362">
        <v>9.7161999999999995E-3</v>
      </c>
      <c r="I362">
        <v>0.16608970000000001</v>
      </c>
      <c r="J362">
        <v>0.21562600000000001</v>
      </c>
      <c r="K362">
        <v>6.3529299999999997E-2</v>
      </c>
      <c r="L362">
        <v>4.6712700000000003E-2</v>
      </c>
      <c r="M362">
        <v>2.9242000000000001E-3</v>
      </c>
      <c r="O362" t="str">
        <f>Table_Index[[#This Row],[ID]]&amp;Table_Index[[#This Row],[year]]</f>
        <v>91212005</v>
      </c>
      <c r="P362" t="str">
        <v>91852007</v>
      </c>
      <c r="Q362" t="str">
        <f t="shared" si="20"/>
        <v>9185</v>
      </c>
      <c r="R362" t="str">
        <f t="shared" si="21"/>
        <v>2007</v>
      </c>
      <c r="S362">
        <f>SUMIFS(INDEX(Table_Index[],,MATCH(S$12,Table_Index[#Headers],0)),
Table_Index[ID],$Q362,Table_Index[year],$R362)/COUNTIFS(Table_Index[Quarter],"&lt;&gt;''",Table_Index[ID],$Q362,Table_Index[year],$R362)</f>
        <v>0.11655799999999999</v>
      </c>
      <c r="T362">
        <f>SUMIFS(INDEX(Table_Index[],,MATCH(T$12,Table_Index[#Headers],0)),
Table_Index[ID],$Q362,Table_Index[year],$R362)/COUNTIFS(Table_Index[Quarter],"&lt;&gt;''",Table_Index[ID],$Q362,Table_Index[year],$R362)</f>
        <v>0.295929675</v>
      </c>
      <c r="U362">
        <f>SUMIFS(INDEX(Table_Index[],,MATCH(U$12,Table_Index[#Headers],0)),
Table_Index[ID],$Q362,Table_Index[year],$R362)/COUNTIFS(Table_Index[Quarter],"&lt;&gt;''",Table_Index[ID],$Q362,Table_Index[year],$R362)</f>
        <v>0.118226575</v>
      </c>
      <c r="V362">
        <f>SUMIFS(INDEX(Table_Index[],,MATCH(V$12,Table_Index[#Headers],0)),
Table_Index[ID],$Q362,Table_Index[year],$R362)/COUNTIFS(Table_Index[Quarter],"&lt;&gt;''",Table_Index[ID],$Q362,Table_Index[year],$R362)</f>
        <v>0.1268387</v>
      </c>
      <c r="W362">
        <f>SUMIFS(INDEX(Table_Index[],,MATCH(W$12,Table_Index[#Headers],0)),
Table_Index[ID],$Q362,Table_Index[year],$R362)/COUNTIFS(Table_Index[Quarter],"&lt;&gt;''",Table_Index[ID],$Q362,Table_Index[year],$R362)</f>
        <v>1.3044050000000001E-2</v>
      </c>
      <c r="X362">
        <f>SUMIFS(INDEX(Table_Index[],,MATCH(X$12,Table_Index[#Headers],0)),
Table_Index[ID],$Q362,Table_Index[year],$R362)/COUNTIFS(Table_Index[Quarter],"&lt;&gt;''",Table_Index[ID],$Q362,Table_Index[year],$R362)</f>
        <v>4.3424974999999998E-2</v>
      </c>
      <c r="Y362">
        <f>SUMIFS(INDEX(Table_Index[],,MATCH(Y$12,Table_Index[#Headers],0)),
Table_Index[ID],$Q362,Table_Index[year],$R362)/COUNTIFS(Table_Index[Quarter],"&lt;&gt;''",Table_Index[ID],$Q362,Table_Index[year],$R362)</f>
        <v>0.11865067499999998</v>
      </c>
      <c r="Z362">
        <f>SUMIFS(INDEX(Table_Index[],,MATCH(Z$12,Table_Index[#Headers],0)),
Table_Index[ID],$Q362,Table_Index[year],$R362)/COUNTIFS(Table_Index[Quarter],"&lt;&gt;''",Table_Index[ID],$Q362,Table_Index[year],$R362)</f>
        <v>4.066935E-2</v>
      </c>
      <c r="AA362">
        <f>SUMIFS(INDEX(Table_Index[],,MATCH(AA$12,Table_Index[#Headers],0)),
Table_Index[ID],$Q362,Table_Index[year],$R362)/COUNTIFS(Table_Index[Quarter],"&lt;&gt;''",Table_Index[ID],$Q362,Table_Index[year],$R362)</f>
        <v>0.1179308</v>
      </c>
      <c r="AB362">
        <f>SUMIFS(INDEX(Table_Index[],,MATCH(AB$12,Table_Index[#Headers],0)),
Table_Index[ID],$Q362,Table_Index[year],$R362)/COUNTIFS(Table_Index[Quarter],"&lt;&gt;''",Table_Index[ID],$Q362,Table_Index[year],$R362)</f>
        <v>8.7271249999999988E-3</v>
      </c>
      <c r="AC362" s="24">
        <f t="shared" si="22"/>
        <v>0.9999999249999999</v>
      </c>
      <c r="AD362">
        <f>COUNTIFS(Table_Index[Quarter],"&lt;&gt;''",Table_Index[ID],$Q362,Table_Index[year],$R362)</f>
        <v>4</v>
      </c>
      <c r="AE362" s="34">
        <f t="shared" si="23"/>
        <v>0.83700259053553683</v>
      </c>
    </row>
    <row r="363" spans="1:31" x14ac:dyDescent="0.3">
      <c r="A363">
        <v>9121</v>
      </c>
      <c r="B363">
        <v>2005</v>
      </c>
      <c r="C363">
        <v>4</v>
      </c>
      <c r="D363">
        <v>0.1066998</v>
      </c>
      <c r="E363">
        <v>6.1892299999999997E-2</v>
      </c>
      <c r="F363">
        <v>6.9532099999999999E-2</v>
      </c>
      <c r="G363">
        <v>9.4289100000000001E-2</v>
      </c>
      <c r="H363">
        <v>1.2185E-2</v>
      </c>
      <c r="I363">
        <v>0.3135232</v>
      </c>
      <c r="J363">
        <v>0.22435959999999999</v>
      </c>
      <c r="K363">
        <v>6.5115900000000004E-2</v>
      </c>
      <c r="L363">
        <v>4.8353399999999998E-2</v>
      </c>
      <c r="M363">
        <v>4.0496000000000004E-3</v>
      </c>
      <c r="O363" t="str">
        <f>Table_Index[[#This Row],[ID]]&amp;Table_Index[[#This Row],[year]]</f>
        <v>91212005</v>
      </c>
      <c r="P363" t="str">
        <v>91852008</v>
      </c>
      <c r="Q363" t="str">
        <f t="shared" si="20"/>
        <v>9185</v>
      </c>
      <c r="R363" t="str">
        <f t="shared" si="21"/>
        <v>2008</v>
      </c>
      <c r="S363">
        <f>SUMIFS(INDEX(Table_Index[],,MATCH(S$12,Table_Index[#Headers],0)),
Table_Index[ID],$Q363,Table_Index[year],$R363)/COUNTIFS(Table_Index[Quarter],"&lt;&gt;''",Table_Index[ID],$Q363,Table_Index[year],$R363)</f>
        <v>7.5616000000000003E-2</v>
      </c>
      <c r="T363">
        <f>SUMIFS(INDEX(Table_Index[],,MATCH(T$12,Table_Index[#Headers],0)),
Table_Index[ID],$Q363,Table_Index[year],$R363)/COUNTIFS(Table_Index[Quarter],"&lt;&gt;''",Table_Index[ID],$Q363,Table_Index[year],$R363)</f>
        <v>0.25489492499999999</v>
      </c>
      <c r="U363">
        <f>SUMIFS(INDEX(Table_Index[],,MATCH(U$12,Table_Index[#Headers],0)),
Table_Index[ID],$Q363,Table_Index[year],$R363)/COUNTIFS(Table_Index[Quarter],"&lt;&gt;''",Table_Index[ID],$Q363,Table_Index[year],$R363)</f>
        <v>0.16129679999999999</v>
      </c>
      <c r="V363">
        <f>SUMIFS(INDEX(Table_Index[],,MATCH(V$12,Table_Index[#Headers],0)),
Table_Index[ID],$Q363,Table_Index[year],$R363)/COUNTIFS(Table_Index[Quarter],"&lt;&gt;''",Table_Index[ID],$Q363,Table_Index[year],$R363)</f>
        <v>0.15695667499999999</v>
      </c>
      <c r="W363">
        <f>SUMIFS(INDEX(Table_Index[],,MATCH(W$12,Table_Index[#Headers],0)),
Table_Index[ID],$Q363,Table_Index[year],$R363)/COUNTIFS(Table_Index[Quarter],"&lt;&gt;''",Table_Index[ID],$Q363,Table_Index[year],$R363)</f>
        <v>2.9735250000000001E-2</v>
      </c>
      <c r="X363">
        <f>SUMIFS(INDEX(Table_Index[],,MATCH(X$12,Table_Index[#Headers],0)),
Table_Index[ID],$Q363,Table_Index[year],$R363)/COUNTIFS(Table_Index[Quarter],"&lt;&gt;''",Table_Index[ID],$Q363,Table_Index[year],$R363)</f>
        <v>6.4894624999999997E-2</v>
      </c>
      <c r="Y363">
        <f>SUMIFS(INDEX(Table_Index[],,MATCH(Y$12,Table_Index[#Headers],0)),
Table_Index[ID],$Q363,Table_Index[year],$R363)/COUNTIFS(Table_Index[Quarter],"&lt;&gt;''",Table_Index[ID],$Q363,Table_Index[year],$R363)</f>
        <v>0.1127727</v>
      </c>
      <c r="Z363">
        <f>SUMIFS(INDEX(Table_Index[],,MATCH(Z$12,Table_Index[#Headers],0)),
Table_Index[ID],$Q363,Table_Index[year],$R363)/COUNTIFS(Table_Index[Quarter],"&lt;&gt;''",Table_Index[ID],$Q363,Table_Index[year],$R363)</f>
        <v>3.5448549999999995E-2</v>
      </c>
      <c r="AA363">
        <f>SUMIFS(INDEX(Table_Index[],,MATCH(AA$12,Table_Index[#Headers],0)),
Table_Index[ID],$Q363,Table_Index[year],$R363)/COUNTIFS(Table_Index[Quarter],"&lt;&gt;''",Table_Index[ID],$Q363,Table_Index[year],$R363)</f>
        <v>0.1026572</v>
      </c>
      <c r="AB363">
        <f>SUMIFS(INDEX(Table_Index[],,MATCH(AB$12,Table_Index[#Headers],0)),
Table_Index[ID],$Q363,Table_Index[year],$R363)/COUNTIFS(Table_Index[Quarter],"&lt;&gt;''",Table_Index[ID],$Q363,Table_Index[year],$R363)</f>
        <v>5.7272499999999997E-3</v>
      </c>
      <c r="AC363" s="24">
        <f t="shared" si="22"/>
        <v>0.99999997500000004</v>
      </c>
      <c r="AD363">
        <f>COUNTIFS(Table_Index[Quarter],"&lt;&gt;''",Table_Index[ID],$Q363,Table_Index[year],$R363)</f>
        <v>4</v>
      </c>
      <c r="AE363" s="34">
        <f t="shared" si="23"/>
        <v>0.84901766112270061</v>
      </c>
    </row>
    <row r="364" spans="1:31" x14ac:dyDescent="0.3">
      <c r="A364">
        <v>9121</v>
      </c>
      <c r="B364">
        <v>2006</v>
      </c>
      <c r="C364">
        <v>1</v>
      </c>
      <c r="D364">
        <v>0.1283224</v>
      </c>
      <c r="E364">
        <v>0.1252228</v>
      </c>
      <c r="F364">
        <v>6.5091099999999999E-2</v>
      </c>
      <c r="G364">
        <v>0.1982487</v>
      </c>
      <c r="H364">
        <v>3.3512599999999997E-2</v>
      </c>
      <c r="I364">
        <v>0.12646260000000001</v>
      </c>
      <c r="J364">
        <v>0.19155369999999999</v>
      </c>
      <c r="K364">
        <v>4.4633899999999997E-2</v>
      </c>
      <c r="L364">
        <v>8.1456799999999996E-2</v>
      </c>
      <c r="M364">
        <v>5.4955000000000004E-3</v>
      </c>
      <c r="O364" t="str">
        <f>Table_Index[[#This Row],[ID]]&amp;Table_Index[[#This Row],[year]]</f>
        <v>91212006</v>
      </c>
      <c r="P364" t="str">
        <v>91852009</v>
      </c>
      <c r="Q364" t="str">
        <f t="shared" si="20"/>
        <v>9185</v>
      </c>
      <c r="R364" t="str">
        <f t="shared" si="21"/>
        <v>2009</v>
      </c>
      <c r="S364">
        <f>SUMIFS(INDEX(Table_Index[],,MATCH(S$12,Table_Index[#Headers],0)),
Table_Index[ID],$Q364,Table_Index[year],$R364)/COUNTIFS(Table_Index[Quarter],"&lt;&gt;''",Table_Index[ID],$Q364,Table_Index[year],$R364)</f>
        <v>0.117536025</v>
      </c>
      <c r="T364">
        <f>SUMIFS(INDEX(Table_Index[],,MATCH(T$12,Table_Index[#Headers],0)),
Table_Index[ID],$Q364,Table_Index[year],$R364)/COUNTIFS(Table_Index[Quarter],"&lt;&gt;''",Table_Index[ID],$Q364,Table_Index[year],$R364)</f>
        <v>0.20920194999999997</v>
      </c>
      <c r="U364">
        <f>SUMIFS(INDEX(Table_Index[],,MATCH(U$12,Table_Index[#Headers],0)),
Table_Index[ID],$Q364,Table_Index[year],$R364)/COUNTIFS(Table_Index[Quarter],"&lt;&gt;''",Table_Index[ID],$Q364,Table_Index[year],$R364)</f>
        <v>9.6198425000000004E-2</v>
      </c>
      <c r="V364">
        <f>SUMIFS(INDEX(Table_Index[],,MATCH(V$12,Table_Index[#Headers],0)),
Table_Index[ID],$Q364,Table_Index[year],$R364)/COUNTIFS(Table_Index[Quarter],"&lt;&gt;''",Table_Index[ID],$Q364,Table_Index[year],$R364)</f>
        <v>0.19208204999999998</v>
      </c>
      <c r="W364">
        <f>SUMIFS(INDEX(Table_Index[],,MATCH(W$12,Table_Index[#Headers],0)),
Table_Index[ID],$Q364,Table_Index[year],$R364)/COUNTIFS(Table_Index[Quarter],"&lt;&gt;''",Table_Index[ID],$Q364,Table_Index[year],$R364)</f>
        <v>4.5182975000000007E-2</v>
      </c>
      <c r="X364">
        <f>SUMIFS(INDEX(Table_Index[],,MATCH(X$12,Table_Index[#Headers],0)),
Table_Index[ID],$Q364,Table_Index[year],$R364)/COUNTIFS(Table_Index[Quarter],"&lt;&gt;''",Table_Index[ID],$Q364,Table_Index[year],$R364)</f>
        <v>8.5198299999999991E-2</v>
      </c>
      <c r="Y364">
        <f>SUMIFS(INDEX(Table_Index[],,MATCH(Y$12,Table_Index[#Headers],0)),
Table_Index[ID],$Q364,Table_Index[year],$R364)/COUNTIFS(Table_Index[Quarter],"&lt;&gt;''",Table_Index[ID],$Q364,Table_Index[year],$R364)</f>
        <v>0.124887575</v>
      </c>
      <c r="Z364">
        <f>SUMIFS(INDEX(Table_Index[],,MATCH(Z$12,Table_Index[#Headers],0)),
Table_Index[ID],$Q364,Table_Index[year],$R364)/COUNTIFS(Table_Index[Quarter],"&lt;&gt;''",Table_Index[ID],$Q364,Table_Index[year],$R364)</f>
        <v>2.6845399999999998E-2</v>
      </c>
      <c r="AA364">
        <f>SUMIFS(INDEX(Table_Index[],,MATCH(AA$12,Table_Index[#Headers],0)),
Table_Index[ID],$Q364,Table_Index[year],$R364)/COUNTIFS(Table_Index[Quarter],"&lt;&gt;''",Table_Index[ID],$Q364,Table_Index[year],$R364)</f>
        <v>9.3067375000000008E-2</v>
      </c>
      <c r="AB364">
        <f>SUMIFS(INDEX(Table_Index[],,MATCH(AB$12,Table_Index[#Headers],0)),
Table_Index[ID],$Q364,Table_Index[year],$R364)/COUNTIFS(Table_Index[Quarter],"&lt;&gt;''",Table_Index[ID],$Q364,Table_Index[year],$R364)</f>
        <v>9.7999999999999997E-3</v>
      </c>
      <c r="AC364" s="24">
        <f t="shared" si="22"/>
        <v>1.000000075</v>
      </c>
      <c r="AD364">
        <f>COUNTIFS(Table_Index[Quarter],"&lt;&gt;''",Table_Index[ID],$Q364,Table_Index[year],$R364)</f>
        <v>4</v>
      </c>
      <c r="AE364" s="34">
        <f t="shared" si="23"/>
        <v>0.86189476630604189</v>
      </c>
    </row>
    <row r="365" spans="1:31" x14ac:dyDescent="0.3">
      <c r="A365">
        <v>9121</v>
      </c>
      <c r="B365">
        <v>2006</v>
      </c>
      <c r="C365">
        <v>2</v>
      </c>
      <c r="D365">
        <v>0.11768389999999999</v>
      </c>
      <c r="E365">
        <v>0.20890639999999999</v>
      </c>
      <c r="F365">
        <v>7.3117199999999993E-2</v>
      </c>
      <c r="G365">
        <v>8.4607100000000005E-2</v>
      </c>
      <c r="H365">
        <v>3.6558599999999997E-2</v>
      </c>
      <c r="I365">
        <v>7.3117199999999993E-2</v>
      </c>
      <c r="J365">
        <v>0.2841127</v>
      </c>
      <c r="K365">
        <v>5.0137500000000002E-2</v>
      </c>
      <c r="L365">
        <v>6.8939100000000003E-2</v>
      </c>
      <c r="M365">
        <v>2.8202000000000001E-3</v>
      </c>
      <c r="O365" t="str">
        <f>Table_Index[[#This Row],[ID]]&amp;Table_Index[[#This Row],[year]]</f>
        <v>91212006</v>
      </c>
      <c r="P365" t="str">
        <v>91852010</v>
      </c>
      <c r="Q365" t="str">
        <f t="shared" si="20"/>
        <v>9185</v>
      </c>
      <c r="R365" t="str">
        <f t="shared" si="21"/>
        <v>2010</v>
      </c>
      <c r="S365">
        <f>SUMIFS(INDEX(Table_Index[],,MATCH(S$12,Table_Index[#Headers],0)),
Table_Index[ID],$Q365,Table_Index[year],$R365)/COUNTIFS(Table_Index[Quarter],"&lt;&gt;''",Table_Index[ID],$Q365,Table_Index[year],$R365)</f>
        <v>8.4851850000000006E-2</v>
      </c>
      <c r="T365">
        <f>SUMIFS(INDEX(Table_Index[],,MATCH(T$12,Table_Index[#Headers],0)),
Table_Index[ID],$Q365,Table_Index[year],$R365)/COUNTIFS(Table_Index[Quarter],"&lt;&gt;''",Table_Index[ID],$Q365,Table_Index[year],$R365)</f>
        <v>8.5303400000000001E-2</v>
      </c>
      <c r="U365">
        <f>SUMIFS(INDEX(Table_Index[],,MATCH(U$12,Table_Index[#Headers],0)),
Table_Index[ID],$Q365,Table_Index[year],$R365)/COUNTIFS(Table_Index[Quarter],"&lt;&gt;''",Table_Index[ID],$Q365,Table_Index[year],$R365)</f>
        <v>0.11599052500000001</v>
      </c>
      <c r="V365">
        <f>SUMIFS(INDEX(Table_Index[],,MATCH(V$12,Table_Index[#Headers],0)),
Table_Index[ID],$Q365,Table_Index[year],$R365)/COUNTIFS(Table_Index[Quarter],"&lt;&gt;''",Table_Index[ID],$Q365,Table_Index[year],$R365)</f>
        <v>0.139007675</v>
      </c>
      <c r="W365">
        <f>SUMIFS(INDEX(Table_Index[],,MATCH(W$12,Table_Index[#Headers],0)),
Table_Index[ID],$Q365,Table_Index[year],$R365)/COUNTIFS(Table_Index[Quarter],"&lt;&gt;''",Table_Index[ID],$Q365,Table_Index[year],$R365)</f>
        <v>2.0465625000000001E-2</v>
      </c>
      <c r="X365">
        <f>SUMIFS(INDEX(Table_Index[],,MATCH(X$12,Table_Index[#Headers],0)),
Table_Index[ID],$Q365,Table_Index[year],$R365)/COUNTIFS(Table_Index[Quarter],"&lt;&gt;''",Table_Index[ID],$Q365,Table_Index[year],$R365)</f>
        <v>0.31850829999999997</v>
      </c>
      <c r="Y365">
        <f>SUMIFS(INDEX(Table_Index[],,MATCH(Y$12,Table_Index[#Headers],0)),
Table_Index[ID],$Q365,Table_Index[year],$R365)/COUNTIFS(Table_Index[Quarter],"&lt;&gt;''",Table_Index[ID],$Q365,Table_Index[year],$R365)</f>
        <v>0.11151990000000001</v>
      </c>
      <c r="Z365">
        <f>SUMIFS(INDEX(Table_Index[],,MATCH(Z$12,Table_Index[#Headers],0)),
Table_Index[ID],$Q365,Table_Index[year],$R365)/COUNTIFS(Table_Index[Quarter],"&lt;&gt;''",Table_Index[ID],$Q365,Table_Index[year],$R365)</f>
        <v>1.7571299999999998E-2</v>
      </c>
      <c r="AA365">
        <f>SUMIFS(INDEX(Table_Index[],,MATCH(AA$12,Table_Index[#Headers],0)),
Table_Index[ID],$Q365,Table_Index[year],$R365)/COUNTIFS(Table_Index[Quarter],"&lt;&gt;''",Table_Index[ID],$Q365,Table_Index[year],$R365)</f>
        <v>9.6408024999999994E-2</v>
      </c>
      <c r="AB365">
        <f>SUMIFS(INDEX(Table_Index[],,MATCH(AB$12,Table_Index[#Headers],0)),
Table_Index[ID],$Q365,Table_Index[year],$R365)/COUNTIFS(Table_Index[Quarter],"&lt;&gt;''",Table_Index[ID],$Q365,Table_Index[year],$R365)</f>
        <v>1.0373525E-2</v>
      </c>
      <c r="AC365" s="24">
        <f t="shared" si="22"/>
        <v>1.0000001249999999</v>
      </c>
      <c r="AD365">
        <f>COUNTIFS(Table_Index[Quarter],"&lt;&gt;''",Table_Index[ID],$Q365,Table_Index[year],$R365)</f>
        <v>4</v>
      </c>
      <c r="AE365" s="34">
        <f t="shared" si="23"/>
        <v>0.82873262294077943</v>
      </c>
    </row>
    <row r="366" spans="1:31" x14ac:dyDescent="0.3">
      <c r="A366">
        <v>9121</v>
      </c>
      <c r="B366">
        <v>2006</v>
      </c>
      <c r="C366">
        <v>3</v>
      </c>
      <c r="D366">
        <v>8.9994000000000005E-2</v>
      </c>
      <c r="E366">
        <v>0.2136825</v>
      </c>
      <c r="F366">
        <v>6.7175600000000002E-2</v>
      </c>
      <c r="G366">
        <v>0.1216839</v>
      </c>
      <c r="H366">
        <v>1.15158E-2</v>
      </c>
      <c r="I366">
        <v>0.23991299999999999</v>
      </c>
      <c r="J366">
        <v>0.17273730000000001</v>
      </c>
      <c r="K366">
        <v>3.0708900000000001E-2</v>
      </c>
      <c r="L366">
        <v>5.0669600000000002E-2</v>
      </c>
      <c r="M366">
        <v>1.9193000000000001E-3</v>
      </c>
      <c r="O366" t="str">
        <f>Table_Index[[#This Row],[ID]]&amp;Table_Index[[#This Row],[year]]</f>
        <v>91212006</v>
      </c>
      <c r="P366" t="str">
        <v>91852011</v>
      </c>
      <c r="Q366" t="str">
        <f t="shared" si="20"/>
        <v>9185</v>
      </c>
      <c r="R366" t="str">
        <f t="shared" si="21"/>
        <v>2011</v>
      </c>
      <c r="S366">
        <f>SUMIFS(INDEX(Table_Index[],,MATCH(S$12,Table_Index[#Headers],0)),
Table_Index[ID],$Q366,Table_Index[year],$R366)/COUNTIFS(Table_Index[Quarter],"&lt;&gt;''",Table_Index[ID],$Q366,Table_Index[year],$R366)</f>
        <v>7.3860974999999995E-2</v>
      </c>
      <c r="T366">
        <f>SUMIFS(INDEX(Table_Index[],,MATCH(T$12,Table_Index[#Headers],0)),
Table_Index[ID],$Q366,Table_Index[year],$R366)/COUNTIFS(Table_Index[Quarter],"&lt;&gt;''",Table_Index[ID],$Q366,Table_Index[year],$R366)</f>
        <v>7.7242049999999993E-2</v>
      </c>
      <c r="U366">
        <f>SUMIFS(INDEX(Table_Index[],,MATCH(U$12,Table_Index[#Headers],0)),
Table_Index[ID],$Q366,Table_Index[year],$R366)/COUNTIFS(Table_Index[Quarter],"&lt;&gt;''",Table_Index[ID],$Q366,Table_Index[year],$R366)</f>
        <v>0.11351862500000001</v>
      </c>
      <c r="V366">
        <f>SUMIFS(INDEX(Table_Index[],,MATCH(V$12,Table_Index[#Headers],0)),
Table_Index[ID],$Q366,Table_Index[year],$R366)/COUNTIFS(Table_Index[Quarter],"&lt;&gt;''",Table_Index[ID],$Q366,Table_Index[year],$R366)</f>
        <v>0.165784125</v>
      </c>
      <c r="W366">
        <f>SUMIFS(INDEX(Table_Index[],,MATCH(W$12,Table_Index[#Headers],0)),
Table_Index[ID],$Q366,Table_Index[year],$R366)/COUNTIFS(Table_Index[Quarter],"&lt;&gt;''",Table_Index[ID],$Q366,Table_Index[year],$R366)</f>
        <v>2.5224799999999999E-2</v>
      </c>
      <c r="X366">
        <f>SUMIFS(INDEX(Table_Index[],,MATCH(X$12,Table_Index[#Headers],0)),
Table_Index[ID],$Q366,Table_Index[year],$R366)/COUNTIFS(Table_Index[Quarter],"&lt;&gt;''",Table_Index[ID],$Q366,Table_Index[year],$R366)</f>
        <v>0.29387892500000001</v>
      </c>
      <c r="Y366">
        <f>SUMIFS(INDEX(Table_Index[],,MATCH(Y$12,Table_Index[#Headers],0)),
Table_Index[ID],$Q366,Table_Index[year],$R366)/COUNTIFS(Table_Index[Quarter],"&lt;&gt;''",Table_Index[ID],$Q366,Table_Index[year],$R366)</f>
        <v>0.122381875</v>
      </c>
      <c r="Z366">
        <f>SUMIFS(INDEX(Table_Index[],,MATCH(Z$12,Table_Index[#Headers],0)),
Table_Index[ID],$Q366,Table_Index[year],$R366)/COUNTIFS(Table_Index[Quarter],"&lt;&gt;''",Table_Index[ID],$Q366,Table_Index[year],$R366)</f>
        <v>3.0195350000000003E-2</v>
      </c>
      <c r="AA366">
        <f>SUMIFS(INDEX(Table_Index[],,MATCH(AA$12,Table_Index[#Headers],0)),
Table_Index[ID],$Q366,Table_Index[year],$R366)/COUNTIFS(Table_Index[Quarter],"&lt;&gt;''",Table_Index[ID],$Q366,Table_Index[year],$R366)</f>
        <v>9.0807849999999996E-2</v>
      </c>
      <c r="AB366">
        <f>SUMIFS(INDEX(Table_Index[],,MATCH(AB$12,Table_Index[#Headers],0)),
Table_Index[ID],$Q366,Table_Index[year],$R366)/COUNTIFS(Table_Index[Quarter],"&lt;&gt;''",Table_Index[ID],$Q366,Table_Index[year],$R366)</f>
        <v>7.105475E-3</v>
      </c>
      <c r="AC366" s="24">
        <f t="shared" si="22"/>
        <v>1.0000000499999999</v>
      </c>
      <c r="AD366">
        <f>COUNTIFS(Table_Index[Quarter],"&lt;&gt;''",Table_Index[ID],$Q366,Table_Index[year],$R366)</f>
        <v>4</v>
      </c>
      <c r="AE366" s="34">
        <f t="shared" si="23"/>
        <v>0.8370206187790088</v>
      </c>
    </row>
    <row r="367" spans="1:31" x14ac:dyDescent="0.3">
      <c r="A367">
        <v>9121</v>
      </c>
      <c r="B367">
        <v>2006</v>
      </c>
      <c r="C367">
        <v>4</v>
      </c>
      <c r="D367">
        <v>9.8500000000000004E-2</v>
      </c>
      <c r="E367">
        <v>0.26519239999999999</v>
      </c>
      <c r="F367">
        <v>7.0483000000000004E-2</v>
      </c>
      <c r="G367">
        <v>0.1809431</v>
      </c>
      <c r="H367">
        <v>1.3876299999999999E-2</v>
      </c>
      <c r="I367">
        <v>0</v>
      </c>
      <c r="J367">
        <v>0.25550099999999998</v>
      </c>
      <c r="K367">
        <v>3.96467E-2</v>
      </c>
      <c r="L367">
        <v>7.1584300000000003E-2</v>
      </c>
      <c r="M367">
        <v>4.2729999999999999E-3</v>
      </c>
      <c r="O367" t="str">
        <f>Table_Index[[#This Row],[ID]]&amp;Table_Index[[#This Row],[year]]</f>
        <v>91212006</v>
      </c>
      <c r="P367" t="str">
        <v>91862003</v>
      </c>
      <c r="Q367" t="str">
        <f t="shared" si="20"/>
        <v>9186</v>
      </c>
      <c r="R367" t="str">
        <f t="shared" si="21"/>
        <v>2003</v>
      </c>
      <c r="S367">
        <f>SUMIFS(INDEX(Table_Index[],,MATCH(S$12,Table_Index[#Headers],0)),
Table_Index[ID],$Q367,Table_Index[year],$R367)/COUNTIFS(Table_Index[Quarter],"&lt;&gt;''",Table_Index[ID],$Q367,Table_Index[year],$R367)</f>
        <v>0.15082752499999999</v>
      </c>
      <c r="T367">
        <f>SUMIFS(INDEX(Table_Index[],,MATCH(T$12,Table_Index[#Headers],0)),
Table_Index[ID],$Q367,Table_Index[year],$R367)/COUNTIFS(Table_Index[Quarter],"&lt;&gt;''",Table_Index[ID],$Q367,Table_Index[year],$R367)</f>
        <v>3.9986624999999998E-2</v>
      </c>
      <c r="U367">
        <f>SUMIFS(INDEX(Table_Index[],,MATCH(U$12,Table_Index[#Headers],0)),
Table_Index[ID],$Q367,Table_Index[year],$R367)/COUNTIFS(Table_Index[Quarter],"&lt;&gt;''",Table_Index[ID],$Q367,Table_Index[year],$R367)</f>
        <v>8.9057200000000003E-2</v>
      </c>
      <c r="V367">
        <f>SUMIFS(INDEX(Table_Index[],,MATCH(V$12,Table_Index[#Headers],0)),
Table_Index[ID],$Q367,Table_Index[year],$R367)/COUNTIFS(Table_Index[Quarter],"&lt;&gt;''",Table_Index[ID],$Q367,Table_Index[year],$R367)</f>
        <v>4.8062975000000001E-2</v>
      </c>
      <c r="W367">
        <f>SUMIFS(INDEX(Table_Index[],,MATCH(W$12,Table_Index[#Headers],0)),
Table_Index[ID],$Q367,Table_Index[year],$R367)/COUNTIFS(Table_Index[Quarter],"&lt;&gt;''",Table_Index[ID],$Q367,Table_Index[year],$R367)</f>
        <v>2.9940000000000001E-3</v>
      </c>
      <c r="X367">
        <f>SUMIFS(INDEX(Table_Index[],,MATCH(X$12,Table_Index[#Headers],0)),
Table_Index[ID],$Q367,Table_Index[year],$R367)/COUNTIFS(Table_Index[Quarter],"&lt;&gt;''",Table_Index[ID],$Q367,Table_Index[year],$R367)</f>
        <v>0.20535587499999999</v>
      </c>
      <c r="Y367">
        <f>SUMIFS(INDEX(Table_Index[],,MATCH(Y$12,Table_Index[#Headers],0)),
Table_Index[ID],$Q367,Table_Index[year],$R367)/COUNTIFS(Table_Index[Quarter],"&lt;&gt;''",Table_Index[ID],$Q367,Table_Index[year],$R367)</f>
        <v>0.1076284</v>
      </c>
      <c r="Z367">
        <f>SUMIFS(INDEX(Table_Index[],,MATCH(Z$12,Table_Index[#Headers],0)),
Table_Index[ID],$Q367,Table_Index[year],$R367)/COUNTIFS(Table_Index[Quarter],"&lt;&gt;''",Table_Index[ID],$Q367,Table_Index[year],$R367)</f>
        <v>0.27252545000000006</v>
      </c>
      <c r="AA367">
        <f>SUMIFS(INDEX(Table_Index[],,MATCH(AA$12,Table_Index[#Headers],0)),
Table_Index[ID],$Q367,Table_Index[year],$R367)/COUNTIFS(Table_Index[Quarter],"&lt;&gt;''",Table_Index[ID],$Q367,Table_Index[year],$R367)</f>
        <v>6.9713350000000007E-2</v>
      </c>
      <c r="AB367">
        <f>SUMIFS(INDEX(Table_Index[],,MATCH(AB$12,Table_Index[#Headers],0)),
Table_Index[ID],$Q367,Table_Index[year],$R367)/COUNTIFS(Table_Index[Quarter],"&lt;&gt;''",Table_Index[ID],$Q367,Table_Index[year],$R367)</f>
        <v>1.3848575E-2</v>
      </c>
      <c r="AC367" s="24">
        <f t="shared" si="22"/>
        <v>0.99999997500000004</v>
      </c>
      <c r="AD367">
        <f>COUNTIFS(Table_Index[Quarter],"&lt;&gt;''",Table_Index[ID],$Q367,Table_Index[year],$R367)</f>
        <v>4</v>
      </c>
      <c r="AE367" s="34">
        <f t="shared" si="23"/>
        <v>0.83232516607076179</v>
      </c>
    </row>
    <row r="368" spans="1:31" x14ac:dyDescent="0.3">
      <c r="A368">
        <v>9122</v>
      </c>
      <c r="B368">
        <v>2003</v>
      </c>
      <c r="C368">
        <v>1</v>
      </c>
      <c r="D368">
        <v>0</v>
      </c>
      <c r="E368">
        <v>0.1381781</v>
      </c>
      <c r="F368">
        <v>5.7318300000000003E-2</v>
      </c>
      <c r="G368">
        <v>0.111566</v>
      </c>
      <c r="H368">
        <v>0</v>
      </c>
      <c r="I368">
        <v>0.4268168</v>
      </c>
      <c r="J368">
        <v>0.1074719</v>
      </c>
      <c r="K368">
        <v>8.7000999999999995E-2</v>
      </c>
      <c r="L368">
        <v>6.3459600000000005E-2</v>
      </c>
      <c r="M368">
        <v>8.1883000000000008E-3</v>
      </c>
      <c r="O368" t="str">
        <f>Table_Index[[#This Row],[ID]]&amp;Table_Index[[#This Row],[year]]</f>
        <v>91222003</v>
      </c>
      <c r="P368" t="str">
        <v>91862004</v>
      </c>
      <c r="Q368" t="str">
        <f t="shared" si="20"/>
        <v>9186</v>
      </c>
      <c r="R368" t="str">
        <f t="shared" si="21"/>
        <v>2004</v>
      </c>
      <c r="S368">
        <f>SUMIFS(INDEX(Table_Index[],,MATCH(S$12,Table_Index[#Headers],0)),
Table_Index[ID],$Q368,Table_Index[year],$R368)/COUNTIFS(Table_Index[Quarter],"&lt;&gt;''",Table_Index[ID],$Q368,Table_Index[year],$R368)</f>
        <v>0.11044354999999999</v>
      </c>
      <c r="T368">
        <f>SUMIFS(INDEX(Table_Index[],,MATCH(T$12,Table_Index[#Headers],0)),
Table_Index[ID],$Q368,Table_Index[year],$R368)/COUNTIFS(Table_Index[Quarter],"&lt;&gt;''",Table_Index[ID],$Q368,Table_Index[year],$R368)</f>
        <v>1.7688750000000003E-2</v>
      </c>
      <c r="U368">
        <f>SUMIFS(INDEX(Table_Index[],,MATCH(U$12,Table_Index[#Headers],0)),
Table_Index[ID],$Q368,Table_Index[year],$R368)/COUNTIFS(Table_Index[Quarter],"&lt;&gt;''",Table_Index[ID],$Q368,Table_Index[year],$R368)</f>
        <v>4.3687875000000001E-2</v>
      </c>
      <c r="V368">
        <f>SUMIFS(INDEX(Table_Index[],,MATCH(V$12,Table_Index[#Headers],0)),
Table_Index[ID],$Q368,Table_Index[year],$R368)/COUNTIFS(Table_Index[Quarter],"&lt;&gt;''",Table_Index[ID],$Q368,Table_Index[year],$R368)</f>
        <v>3.5789250000000002E-2</v>
      </c>
      <c r="W368">
        <f>SUMIFS(INDEX(Table_Index[],,MATCH(W$12,Table_Index[#Headers],0)),
Table_Index[ID],$Q368,Table_Index[year],$R368)/COUNTIFS(Table_Index[Quarter],"&lt;&gt;''",Table_Index[ID],$Q368,Table_Index[year],$R368)</f>
        <v>0</v>
      </c>
      <c r="X368">
        <f>SUMIFS(INDEX(Table_Index[],,MATCH(X$12,Table_Index[#Headers],0)),
Table_Index[ID],$Q368,Table_Index[year],$R368)/COUNTIFS(Table_Index[Quarter],"&lt;&gt;''",Table_Index[ID],$Q368,Table_Index[year],$R368)</f>
        <v>0.119211975</v>
      </c>
      <c r="Y368">
        <f>SUMIFS(INDEX(Table_Index[],,MATCH(Y$12,Table_Index[#Headers],0)),
Table_Index[ID],$Q368,Table_Index[year],$R368)/COUNTIFS(Table_Index[Quarter],"&lt;&gt;''",Table_Index[ID],$Q368,Table_Index[year],$R368)</f>
        <v>0.1208598</v>
      </c>
      <c r="Z368">
        <f>SUMIFS(INDEX(Table_Index[],,MATCH(Z$12,Table_Index[#Headers],0)),
Table_Index[ID],$Q368,Table_Index[year],$R368)/COUNTIFS(Table_Index[Quarter],"&lt;&gt;''",Table_Index[ID],$Q368,Table_Index[year],$R368)</f>
        <v>0.51479885000000003</v>
      </c>
      <c r="AA368">
        <f>SUMIFS(INDEX(Table_Index[],,MATCH(AA$12,Table_Index[#Headers],0)),
Table_Index[ID],$Q368,Table_Index[year],$R368)/COUNTIFS(Table_Index[Quarter],"&lt;&gt;''",Table_Index[ID],$Q368,Table_Index[year],$R368)</f>
        <v>3.567335E-2</v>
      </c>
      <c r="AB368">
        <f>SUMIFS(INDEX(Table_Index[],,MATCH(AB$12,Table_Index[#Headers],0)),
Table_Index[ID],$Q368,Table_Index[year],$R368)/COUNTIFS(Table_Index[Quarter],"&lt;&gt;''",Table_Index[ID],$Q368,Table_Index[year],$R368)</f>
        <v>1.84665E-3</v>
      </c>
      <c r="AC368" s="24">
        <f t="shared" si="22"/>
        <v>1.0000000499999999</v>
      </c>
      <c r="AD368">
        <f>COUNTIFS(Table_Index[Quarter],"&lt;&gt;''",Table_Index[ID],$Q368,Table_Index[year],$R368)</f>
        <v>4</v>
      </c>
      <c r="AE368" s="34">
        <f t="shared" si="23"/>
        <v>0.68918738933204871</v>
      </c>
    </row>
    <row r="369" spans="1:31" x14ac:dyDescent="0.3">
      <c r="A369">
        <v>9122</v>
      </c>
      <c r="B369">
        <v>2003</v>
      </c>
      <c r="C369">
        <v>2</v>
      </c>
      <c r="D369">
        <v>6.1380499999999998E-2</v>
      </c>
      <c r="E369">
        <v>8.1287600000000002E-2</v>
      </c>
      <c r="F369">
        <v>3.3178600000000003E-2</v>
      </c>
      <c r="G369">
        <v>0.26459959999999999</v>
      </c>
      <c r="H369">
        <v>6.8430900000000003E-2</v>
      </c>
      <c r="I369">
        <v>0.29943710000000001</v>
      </c>
      <c r="J369">
        <v>0.1394292</v>
      </c>
      <c r="K369">
        <v>1.6589300000000001E-2</v>
      </c>
      <c r="L369">
        <v>3.3178600000000003E-2</v>
      </c>
      <c r="M369">
        <v>2.4884E-3</v>
      </c>
      <c r="O369" t="str">
        <f>Table_Index[[#This Row],[ID]]&amp;Table_Index[[#This Row],[year]]</f>
        <v>91222003</v>
      </c>
      <c r="P369" t="str">
        <v>91862005</v>
      </c>
      <c r="Q369" t="str">
        <f t="shared" si="20"/>
        <v>9186</v>
      </c>
      <c r="R369" t="str">
        <f t="shared" si="21"/>
        <v>2005</v>
      </c>
      <c r="S369">
        <f>SUMIFS(INDEX(Table_Index[],,MATCH(S$12,Table_Index[#Headers],0)),
Table_Index[ID],$Q369,Table_Index[year],$R369)/COUNTIFS(Table_Index[Quarter],"&lt;&gt;''",Table_Index[ID],$Q369,Table_Index[year],$R369)</f>
        <v>0.11923007499999999</v>
      </c>
      <c r="T369">
        <f>SUMIFS(INDEX(Table_Index[],,MATCH(T$12,Table_Index[#Headers],0)),
Table_Index[ID],$Q369,Table_Index[year],$R369)/COUNTIFS(Table_Index[Quarter],"&lt;&gt;''",Table_Index[ID],$Q369,Table_Index[year],$R369)</f>
        <v>9.6888699999999994E-2</v>
      </c>
      <c r="U369">
        <f>SUMIFS(INDEX(Table_Index[],,MATCH(U$12,Table_Index[#Headers],0)),
Table_Index[ID],$Q369,Table_Index[year],$R369)/COUNTIFS(Table_Index[Quarter],"&lt;&gt;''",Table_Index[ID],$Q369,Table_Index[year],$R369)</f>
        <v>0.118863025</v>
      </c>
      <c r="V369">
        <f>SUMIFS(INDEX(Table_Index[],,MATCH(V$12,Table_Index[#Headers],0)),
Table_Index[ID],$Q369,Table_Index[year],$R369)/COUNTIFS(Table_Index[Quarter],"&lt;&gt;''",Table_Index[ID],$Q369,Table_Index[year],$R369)</f>
        <v>0.10235032499999998</v>
      </c>
      <c r="W369">
        <f>SUMIFS(INDEX(Table_Index[],,MATCH(W$12,Table_Index[#Headers],0)),
Table_Index[ID],$Q369,Table_Index[year],$R369)/COUNTIFS(Table_Index[Quarter],"&lt;&gt;''",Table_Index[ID],$Q369,Table_Index[year],$R369)</f>
        <v>3.0898874999999999E-2</v>
      </c>
      <c r="X369">
        <f>SUMIFS(INDEX(Table_Index[],,MATCH(X$12,Table_Index[#Headers],0)),
Table_Index[ID],$Q369,Table_Index[year],$R369)/COUNTIFS(Table_Index[Quarter],"&lt;&gt;''",Table_Index[ID],$Q369,Table_Index[year],$R369)</f>
        <v>0.155203175</v>
      </c>
      <c r="Y369">
        <f>SUMIFS(INDEX(Table_Index[],,MATCH(Y$12,Table_Index[#Headers],0)),
Table_Index[ID],$Q369,Table_Index[year],$R369)/COUNTIFS(Table_Index[Quarter],"&lt;&gt;''",Table_Index[ID],$Q369,Table_Index[year],$R369)</f>
        <v>0.25151845</v>
      </c>
      <c r="Z369">
        <f>SUMIFS(INDEX(Table_Index[],,MATCH(Z$12,Table_Index[#Headers],0)),
Table_Index[ID],$Q369,Table_Index[year],$R369)/COUNTIFS(Table_Index[Quarter],"&lt;&gt;''",Table_Index[ID],$Q369,Table_Index[year],$R369)</f>
        <v>4.7402E-2</v>
      </c>
      <c r="AA369">
        <f>SUMIFS(INDEX(Table_Index[],,MATCH(AA$12,Table_Index[#Headers],0)),
Table_Index[ID],$Q369,Table_Index[year],$R369)/COUNTIFS(Table_Index[Quarter],"&lt;&gt;''",Table_Index[ID],$Q369,Table_Index[year],$R369)</f>
        <v>7.3786425000000003E-2</v>
      </c>
      <c r="AB369">
        <f>SUMIFS(INDEX(Table_Index[],,MATCH(AB$12,Table_Index[#Headers],0)),
Table_Index[ID],$Q369,Table_Index[year],$R369)/COUNTIFS(Table_Index[Quarter],"&lt;&gt;''",Table_Index[ID],$Q369,Table_Index[year],$R369)</f>
        <v>3.8589750000000002E-3</v>
      </c>
      <c r="AC369" s="24">
        <f t="shared" si="22"/>
        <v>1.0000000249999998</v>
      </c>
      <c r="AD369">
        <f>COUNTIFS(Table_Index[Quarter],"&lt;&gt;''",Table_Index[ID],$Q369,Table_Index[year],$R369)</f>
        <v>4</v>
      </c>
      <c r="AE369" s="34">
        <f t="shared" si="23"/>
        <v>0.8557821867849682</v>
      </c>
    </row>
    <row r="370" spans="1:31" x14ac:dyDescent="0.3">
      <c r="A370">
        <v>9122</v>
      </c>
      <c r="B370">
        <v>2003</v>
      </c>
      <c r="C370">
        <v>3</v>
      </c>
      <c r="D370">
        <v>0.15904570000000001</v>
      </c>
      <c r="E370">
        <v>0</v>
      </c>
      <c r="F370">
        <v>7.5546699999999994E-2</v>
      </c>
      <c r="G370">
        <v>0.22664020000000001</v>
      </c>
      <c r="H370">
        <v>0</v>
      </c>
      <c r="I370">
        <v>0.17229949999999999</v>
      </c>
      <c r="J370">
        <v>0.2518224</v>
      </c>
      <c r="K370">
        <v>5.6991399999999998E-2</v>
      </c>
      <c r="L370">
        <v>5.3015199999999998E-2</v>
      </c>
      <c r="M370">
        <v>4.6388000000000002E-3</v>
      </c>
      <c r="O370" t="str">
        <f>Table_Index[[#This Row],[ID]]&amp;Table_Index[[#This Row],[year]]</f>
        <v>91222003</v>
      </c>
      <c r="P370" t="str">
        <v>91862006</v>
      </c>
      <c r="Q370" t="str">
        <f t="shared" si="20"/>
        <v>9186</v>
      </c>
      <c r="R370" t="str">
        <f t="shared" si="21"/>
        <v>2006</v>
      </c>
      <c r="S370">
        <f>SUMIFS(INDEX(Table_Index[],,MATCH(S$12,Table_Index[#Headers],0)),
Table_Index[ID],$Q370,Table_Index[year],$R370)/COUNTIFS(Table_Index[Quarter],"&lt;&gt;''",Table_Index[ID],$Q370,Table_Index[year],$R370)</f>
        <v>0.13433162500000001</v>
      </c>
      <c r="T370">
        <f>SUMIFS(INDEX(Table_Index[],,MATCH(T$12,Table_Index[#Headers],0)),
Table_Index[ID],$Q370,Table_Index[year],$R370)/COUNTIFS(Table_Index[Quarter],"&lt;&gt;''",Table_Index[ID],$Q370,Table_Index[year],$R370)</f>
        <v>0.14168534999999999</v>
      </c>
      <c r="U370">
        <f>SUMIFS(INDEX(Table_Index[],,MATCH(U$12,Table_Index[#Headers],0)),
Table_Index[ID],$Q370,Table_Index[year],$R370)/COUNTIFS(Table_Index[Quarter],"&lt;&gt;''",Table_Index[ID],$Q370,Table_Index[year],$R370)</f>
        <v>7.1923424999999999E-2</v>
      </c>
      <c r="V370">
        <f>SUMIFS(INDEX(Table_Index[],,MATCH(V$12,Table_Index[#Headers],0)),
Table_Index[ID],$Q370,Table_Index[year],$R370)/COUNTIFS(Table_Index[Quarter],"&lt;&gt;''",Table_Index[ID],$Q370,Table_Index[year],$R370)</f>
        <v>0.10713352500000001</v>
      </c>
      <c r="W370">
        <f>SUMIFS(INDEX(Table_Index[],,MATCH(W$12,Table_Index[#Headers],0)),
Table_Index[ID],$Q370,Table_Index[year],$R370)/COUNTIFS(Table_Index[Quarter],"&lt;&gt;''",Table_Index[ID],$Q370,Table_Index[year],$R370)</f>
        <v>1.7769050000000002E-2</v>
      </c>
      <c r="X370">
        <f>SUMIFS(INDEX(Table_Index[],,MATCH(X$12,Table_Index[#Headers],0)),
Table_Index[ID],$Q370,Table_Index[year],$R370)/COUNTIFS(Table_Index[Quarter],"&lt;&gt;''",Table_Index[ID],$Q370,Table_Index[year],$R370)</f>
        <v>0.15862472499999999</v>
      </c>
      <c r="Y370">
        <f>SUMIFS(INDEX(Table_Index[],,MATCH(Y$12,Table_Index[#Headers],0)),
Table_Index[ID],$Q370,Table_Index[year],$R370)/COUNTIFS(Table_Index[Quarter],"&lt;&gt;''",Table_Index[ID],$Q370,Table_Index[year],$R370)</f>
        <v>0.17085595000000001</v>
      </c>
      <c r="Z370">
        <f>SUMIFS(INDEX(Table_Index[],,MATCH(Z$12,Table_Index[#Headers],0)),
Table_Index[ID],$Q370,Table_Index[year],$R370)/COUNTIFS(Table_Index[Quarter],"&lt;&gt;''",Table_Index[ID],$Q370,Table_Index[year],$R370)</f>
        <v>8.5968550000000005E-2</v>
      </c>
      <c r="AA370">
        <f>SUMIFS(INDEX(Table_Index[],,MATCH(AA$12,Table_Index[#Headers],0)),
Table_Index[ID],$Q370,Table_Index[year],$R370)/COUNTIFS(Table_Index[Quarter],"&lt;&gt;''",Table_Index[ID],$Q370,Table_Index[year],$R370)</f>
        <v>0.106304</v>
      </c>
      <c r="AB370">
        <f>SUMIFS(INDEX(Table_Index[],,MATCH(AB$12,Table_Index[#Headers],0)),
Table_Index[ID],$Q370,Table_Index[year],$R370)/COUNTIFS(Table_Index[Quarter],"&lt;&gt;''",Table_Index[ID],$Q370,Table_Index[year],$R370)</f>
        <v>5.4037249999999998E-3</v>
      </c>
      <c r="AC370" s="24">
        <f t="shared" si="22"/>
        <v>0.9999999249999999</v>
      </c>
      <c r="AD370">
        <f>COUNTIFS(Table_Index[Quarter],"&lt;&gt;''",Table_Index[ID],$Q370,Table_Index[year],$R370)</f>
        <v>4</v>
      </c>
      <c r="AE370" s="34">
        <f t="shared" si="23"/>
        <v>0.87184007445897183</v>
      </c>
    </row>
    <row r="371" spans="1:31" x14ac:dyDescent="0.3">
      <c r="A371">
        <v>9122</v>
      </c>
      <c r="B371">
        <v>2003</v>
      </c>
      <c r="C371">
        <v>4</v>
      </c>
      <c r="D371">
        <v>5.0872800000000003E-2</v>
      </c>
      <c r="E371">
        <v>0.13466330000000001</v>
      </c>
      <c r="F371">
        <v>0</v>
      </c>
      <c r="G371">
        <v>6.1845400000000002E-2</v>
      </c>
      <c r="H371">
        <v>5.7356600000000001E-2</v>
      </c>
      <c r="I371">
        <v>0.39900249999999998</v>
      </c>
      <c r="J371">
        <v>0.12169580000000001</v>
      </c>
      <c r="K371">
        <v>0.17057359999999999</v>
      </c>
      <c r="L371">
        <v>0</v>
      </c>
      <c r="M371">
        <v>3.9899999999999996E-3</v>
      </c>
      <c r="O371" t="str">
        <f>Table_Index[[#This Row],[ID]]&amp;Table_Index[[#This Row],[year]]</f>
        <v>91222003</v>
      </c>
      <c r="P371" t="str">
        <v>91862007</v>
      </c>
      <c r="Q371" t="str">
        <f t="shared" si="20"/>
        <v>9186</v>
      </c>
      <c r="R371" t="str">
        <f t="shared" si="21"/>
        <v>2007</v>
      </c>
      <c r="S371">
        <f>SUMIFS(INDEX(Table_Index[],,MATCH(S$12,Table_Index[#Headers],0)),
Table_Index[ID],$Q371,Table_Index[year],$R371)/COUNTIFS(Table_Index[Quarter],"&lt;&gt;''",Table_Index[ID],$Q371,Table_Index[year],$R371)</f>
        <v>0.12100255</v>
      </c>
      <c r="T371">
        <f>SUMIFS(INDEX(Table_Index[],,MATCH(T$12,Table_Index[#Headers],0)),
Table_Index[ID],$Q371,Table_Index[year],$R371)/COUNTIFS(Table_Index[Quarter],"&lt;&gt;''",Table_Index[ID],$Q371,Table_Index[year],$R371)</f>
        <v>0.118303925</v>
      </c>
      <c r="U371">
        <f>SUMIFS(INDEX(Table_Index[],,MATCH(U$12,Table_Index[#Headers],0)),
Table_Index[ID],$Q371,Table_Index[year],$R371)/COUNTIFS(Table_Index[Quarter],"&lt;&gt;''",Table_Index[ID],$Q371,Table_Index[year],$R371)</f>
        <v>8.5781399999999994E-2</v>
      </c>
      <c r="V371">
        <f>SUMIFS(INDEX(Table_Index[],,MATCH(V$12,Table_Index[#Headers],0)),
Table_Index[ID],$Q371,Table_Index[year],$R371)/COUNTIFS(Table_Index[Quarter],"&lt;&gt;''",Table_Index[ID],$Q371,Table_Index[year],$R371)</f>
        <v>0.1606475</v>
      </c>
      <c r="W371">
        <f>SUMIFS(INDEX(Table_Index[],,MATCH(W$12,Table_Index[#Headers],0)),
Table_Index[ID],$Q371,Table_Index[year],$R371)/COUNTIFS(Table_Index[Quarter],"&lt;&gt;''",Table_Index[ID],$Q371,Table_Index[year],$R371)</f>
        <v>2.6817299999999999E-2</v>
      </c>
      <c r="X371">
        <f>SUMIFS(INDEX(Table_Index[],,MATCH(X$12,Table_Index[#Headers],0)),
Table_Index[ID],$Q371,Table_Index[year],$R371)/COUNTIFS(Table_Index[Quarter],"&lt;&gt;''",Table_Index[ID],$Q371,Table_Index[year],$R371)</f>
        <v>0.18011577500000001</v>
      </c>
      <c r="Y371">
        <f>SUMIFS(INDEX(Table_Index[],,MATCH(Y$12,Table_Index[#Headers],0)),
Table_Index[ID],$Q371,Table_Index[year],$R371)/COUNTIFS(Table_Index[Quarter],"&lt;&gt;''",Table_Index[ID],$Q371,Table_Index[year],$R371)</f>
        <v>0.143511425</v>
      </c>
      <c r="Z371">
        <f>SUMIFS(INDEX(Table_Index[],,MATCH(Z$12,Table_Index[#Headers],0)),
Table_Index[ID],$Q371,Table_Index[year],$R371)/COUNTIFS(Table_Index[Quarter],"&lt;&gt;''",Table_Index[ID],$Q371,Table_Index[year],$R371)</f>
        <v>4.4096400000000001E-2</v>
      </c>
      <c r="AA371">
        <f>SUMIFS(INDEX(Table_Index[],,MATCH(AA$12,Table_Index[#Headers],0)),
Table_Index[ID],$Q371,Table_Index[year],$R371)/COUNTIFS(Table_Index[Quarter],"&lt;&gt;''",Table_Index[ID],$Q371,Table_Index[year],$R371)</f>
        <v>0.11500939999999998</v>
      </c>
      <c r="AB371">
        <f>SUMIFS(INDEX(Table_Index[],,MATCH(AB$12,Table_Index[#Headers],0)),
Table_Index[ID],$Q371,Table_Index[year],$R371)/COUNTIFS(Table_Index[Quarter],"&lt;&gt;''",Table_Index[ID],$Q371,Table_Index[year],$R371)</f>
        <v>4.7143749999999998E-3</v>
      </c>
      <c r="AC371" s="24">
        <f t="shared" si="22"/>
        <v>1.0000000500000001</v>
      </c>
      <c r="AD371">
        <f>COUNTIFS(Table_Index[Quarter],"&lt;&gt;''",Table_Index[ID],$Q371,Table_Index[year],$R371)</f>
        <v>4</v>
      </c>
      <c r="AE371" s="34">
        <f t="shared" si="23"/>
        <v>0.86924622737925006</v>
      </c>
    </row>
    <row r="372" spans="1:31" x14ac:dyDescent="0.3">
      <c r="A372">
        <v>9122</v>
      </c>
      <c r="B372">
        <v>2004</v>
      </c>
      <c r="C372">
        <v>1</v>
      </c>
      <c r="D372">
        <v>1.74711E-2</v>
      </c>
      <c r="E372">
        <v>0.11530899999999999</v>
      </c>
      <c r="F372">
        <v>3.4942099999999997E-2</v>
      </c>
      <c r="G372">
        <v>9.6964400000000006E-2</v>
      </c>
      <c r="H372">
        <v>1.13562E-2</v>
      </c>
      <c r="I372">
        <v>0.38261630000000002</v>
      </c>
      <c r="J372">
        <v>0.2096528</v>
      </c>
      <c r="K372">
        <v>9.4343700000000003E-2</v>
      </c>
      <c r="L372">
        <v>3.4942099999999997E-2</v>
      </c>
      <c r="M372">
        <v>2.4023E-3</v>
      </c>
      <c r="O372" t="str">
        <f>Table_Index[[#This Row],[ID]]&amp;Table_Index[[#This Row],[year]]</f>
        <v>91222004</v>
      </c>
      <c r="P372" t="str">
        <v>91862008</v>
      </c>
      <c r="Q372" t="str">
        <f t="shared" si="20"/>
        <v>9186</v>
      </c>
      <c r="R372" t="str">
        <f t="shared" si="21"/>
        <v>2008</v>
      </c>
      <c r="S372">
        <f>SUMIFS(INDEX(Table_Index[],,MATCH(S$12,Table_Index[#Headers],0)),
Table_Index[ID],$Q372,Table_Index[year],$R372)/COUNTIFS(Table_Index[Quarter],"&lt;&gt;''",Table_Index[ID],$Q372,Table_Index[year],$R372)</f>
        <v>7.4736224999999989E-2</v>
      </c>
      <c r="T372">
        <f>SUMIFS(INDEX(Table_Index[],,MATCH(T$12,Table_Index[#Headers],0)),
Table_Index[ID],$Q372,Table_Index[year],$R372)/COUNTIFS(Table_Index[Quarter],"&lt;&gt;''",Table_Index[ID],$Q372,Table_Index[year],$R372)</f>
        <v>6.9988750000000002E-2</v>
      </c>
      <c r="U372">
        <f>SUMIFS(INDEX(Table_Index[],,MATCH(U$12,Table_Index[#Headers],0)),
Table_Index[ID],$Q372,Table_Index[year],$R372)/COUNTIFS(Table_Index[Quarter],"&lt;&gt;''",Table_Index[ID],$Q372,Table_Index[year],$R372)</f>
        <v>0.10336075</v>
      </c>
      <c r="V372">
        <f>SUMIFS(INDEX(Table_Index[],,MATCH(V$12,Table_Index[#Headers],0)),
Table_Index[ID],$Q372,Table_Index[year],$R372)/COUNTIFS(Table_Index[Quarter],"&lt;&gt;''",Table_Index[ID],$Q372,Table_Index[year],$R372)</f>
        <v>0.124368875</v>
      </c>
      <c r="W372">
        <f>SUMIFS(INDEX(Table_Index[],,MATCH(W$12,Table_Index[#Headers],0)),
Table_Index[ID],$Q372,Table_Index[year],$R372)/COUNTIFS(Table_Index[Quarter],"&lt;&gt;''",Table_Index[ID],$Q372,Table_Index[year],$R372)</f>
        <v>3.1584725000000001E-2</v>
      </c>
      <c r="X372">
        <f>SUMIFS(INDEX(Table_Index[],,MATCH(X$12,Table_Index[#Headers],0)),
Table_Index[ID],$Q372,Table_Index[year],$R372)/COUNTIFS(Table_Index[Quarter],"&lt;&gt;''",Table_Index[ID],$Q372,Table_Index[year],$R372)</f>
        <v>0.35134814999999997</v>
      </c>
      <c r="Y372">
        <f>SUMIFS(INDEX(Table_Index[],,MATCH(Y$12,Table_Index[#Headers],0)),
Table_Index[ID],$Q372,Table_Index[year],$R372)/COUNTIFS(Table_Index[Quarter],"&lt;&gt;''",Table_Index[ID],$Q372,Table_Index[year],$R372)</f>
        <v>0.13171245000000001</v>
      </c>
      <c r="Z372">
        <f>SUMIFS(INDEX(Table_Index[],,MATCH(Z$12,Table_Index[#Headers],0)),
Table_Index[ID],$Q372,Table_Index[year],$R372)/COUNTIFS(Table_Index[Quarter],"&lt;&gt;''",Table_Index[ID],$Q372,Table_Index[year],$R372)</f>
        <v>2.3175250000000001E-2</v>
      </c>
      <c r="AA372">
        <f>SUMIFS(INDEX(Table_Index[],,MATCH(AA$12,Table_Index[#Headers],0)),
Table_Index[ID],$Q372,Table_Index[year],$R372)/COUNTIFS(Table_Index[Quarter],"&lt;&gt;''",Table_Index[ID],$Q372,Table_Index[year],$R372)</f>
        <v>8.5723474999999993E-2</v>
      </c>
      <c r="AB372">
        <f>SUMIFS(INDEX(Table_Index[],,MATCH(AB$12,Table_Index[#Headers],0)),
Table_Index[ID],$Q372,Table_Index[year],$R372)/COUNTIFS(Table_Index[Quarter],"&lt;&gt;''",Table_Index[ID],$Q372,Table_Index[year],$R372)</f>
        <v>4.0013749999999997E-3</v>
      </c>
      <c r="AC372" s="24">
        <f t="shared" si="22"/>
        <v>1.0000000249999998</v>
      </c>
      <c r="AD372">
        <f>COUNTIFS(Table_Index[Quarter],"&lt;&gt;''",Table_Index[ID],$Q372,Table_Index[year],$R372)</f>
        <v>4</v>
      </c>
      <c r="AE372" s="34">
        <f t="shared" si="23"/>
        <v>0.81367210560957937</v>
      </c>
    </row>
    <row r="373" spans="1:31" x14ac:dyDescent="0.3">
      <c r="A373">
        <v>9122</v>
      </c>
      <c r="B373">
        <v>2004</v>
      </c>
      <c r="C373">
        <v>2</v>
      </c>
      <c r="D373">
        <v>8.448E-2</v>
      </c>
      <c r="E373">
        <v>0.13311999999999999</v>
      </c>
      <c r="F373">
        <v>7.6799999999999993E-2</v>
      </c>
      <c r="G373">
        <v>0.17024</v>
      </c>
      <c r="H373">
        <v>0</v>
      </c>
      <c r="I373">
        <v>0.28799999999999998</v>
      </c>
      <c r="J373">
        <v>0.16639999999999999</v>
      </c>
      <c r="K373">
        <v>2.3040000000000001E-2</v>
      </c>
      <c r="L373">
        <v>5.1200000000000002E-2</v>
      </c>
      <c r="M373">
        <v>6.7200000000000003E-3</v>
      </c>
      <c r="O373" t="str">
        <f>Table_Index[[#This Row],[ID]]&amp;Table_Index[[#This Row],[year]]</f>
        <v>91222004</v>
      </c>
      <c r="P373" t="str">
        <v>91862009</v>
      </c>
      <c r="Q373" t="str">
        <f t="shared" si="20"/>
        <v>9186</v>
      </c>
      <c r="R373" t="str">
        <f t="shared" si="21"/>
        <v>2009</v>
      </c>
      <c r="S373">
        <f>SUMIFS(INDEX(Table_Index[],,MATCH(S$12,Table_Index[#Headers],0)),
Table_Index[ID],$Q373,Table_Index[year],$R373)/COUNTIFS(Table_Index[Quarter],"&lt;&gt;''",Table_Index[ID],$Q373,Table_Index[year],$R373)</f>
        <v>9.7505925000000007E-2</v>
      </c>
      <c r="T373">
        <f>SUMIFS(INDEX(Table_Index[],,MATCH(T$12,Table_Index[#Headers],0)),
Table_Index[ID],$Q373,Table_Index[year],$R373)/COUNTIFS(Table_Index[Quarter],"&lt;&gt;''",Table_Index[ID],$Q373,Table_Index[year],$R373)</f>
        <v>0.14989479999999999</v>
      </c>
      <c r="U373">
        <f>SUMIFS(INDEX(Table_Index[],,MATCH(U$12,Table_Index[#Headers],0)),
Table_Index[ID],$Q373,Table_Index[year],$R373)/COUNTIFS(Table_Index[Quarter],"&lt;&gt;''",Table_Index[ID],$Q373,Table_Index[year],$R373)</f>
        <v>5.2587725000000002E-2</v>
      </c>
      <c r="V373">
        <f>SUMIFS(INDEX(Table_Index[],,MATCH(V$12,Table_Index[#Headers],0)),
Table_Index[ID],$Q373,Table_Index[year],$R373)/COUNTIFS(Table_Index[Quarter],"&lt;&gt;''",Table_Index[ID],$Q373,Table_Index[year],$R373)</f>
        <v>0.14238325000000002</v>
      </c>
      <c r="W373">
        <f>SUMIFS(INDEX(Table_Index[],,MATCH(W$12,Table_Index[#Headers],0)),
Table_Index[ID],$Q373,Table_Index[year],$R373)/COUNTIFS(Table_Index[Quarter],"&lt;&gt;''",Table_Index[ID],$Q373,Table_Index[year],$R373)</f>
        <v>4.9796399999999998E-2</v>
      </c>
      <c r="X373">
        <f>SUMIFS(INDEX(Table_Index[],,MATCH(X$12,Table_Index[#Headers],0)),
Table_Index[ID],$Q373,Table_Index[year],$R373)/COUNTIFS(Table_Index[Quarter],"&lt;&gt;''",Table_Index[ID],$Q373,Table_Index[year],$R373)</f>
        <v>0.20629409999999998</v>
      </c>
      <c r="Y373">
        <f>SUMIFS(INDEX(Table_Index[],,MATCH(Y$12,Table_Index[#Headers],0)),
Table_Index[ID],$Q373,Table_Index[year],$R373)/COUNTIFS(Table_Index[Quarter],"&lt;&gt;''",Table_Index[ID],$Q373,Table_Index[year],$R373)</f>
        <v>0.1331581</v>
      </c>
      <c r="Z373">
        <f>SUMIFS(INDEX(Table_Index[],,MATCH(Z$12,Table_Index[#Headers],0)),
Table_Index[ID],$Q373,Table_Index[year],$R373)/COUNTIFS(Table_Index[Quarter],"&lt;&gt;''",Table_Index[ID],$Q373,Table_Index[year],$R373)</f>
        <v>1.1541625E-2</v>
      </c>
      <c r="AA373">
        <f>SUMIFS(INDEX(Table_Index[],,MATCH(AA$12,Table_Index[#Headers],0)),
Table_Index[ID],$Q373,Table_Index[year],$R373)/COUNTIFS(Table_Index[Quarter],"&lt;&gt;''",Table_Index[ID],$Q373,Table_Index[year],$R373)</f>
        <v>0.15065289999999998</v>
      </c>
      <c r="AB373">
        <f>SUMIFS(INDEX(Table_Index[],,MATCH(AB$12,Table_Index[#Headers],0)),
Table_Index[ID],$Q373,Table_Index[year],$R373)/COUNTIFS(Table_Index[Quarter],"&lt;&gt;''",Table_Index[ID],$Q373,Table_Index[year],$R373)</f>
        <v>6.1852499999999998E-3</v>
      </c>
      <c r="AC373" s="24">
        <f t="shared" si="22"/>
        <v>1.000000075</v>
      </c>
      <c r="AD373">
        <f>COUNTIFS(Table_Index[Quarter],"&lt;&gt;''",Table_Index[ID],$Q373,Table_Index[year],$R373)</f>
        <v>4</v>
      </c>
      <c r="AE373" s="34">
        <f t="shared" si="23"/>
        <v>0.85934990537462319</v>
      </c>
    </row>
    <row r="374" spans="1:31" x14ac:dyDescent="0.3">
      <c r="A374">
        <v>9122</v>
      </c>
      <c r="B374">
        <v>2004</v>
      </c>
      <c r="C374">
        <v>3</v>
      </c>
      <c r="D374">
        <v>2.7605999999999999E-2</v>
      </c>
      <c r="E374">
        <v>0.1159452</v>
      </c>
      <c r="F374">
        <v>4.4169600000000003E-2</v>
      </c>
      <c r="G374">
        <v>0.1214664</v>
      </c>
      <c r="H374">
        <v>0</v>
      </c>
      <c r="I374">
        <v>0.34783570000000003</v>
      </c>
      <c r="J374">
        <v>0.17778269999999999</v>
      </c>
      <c r="K374">
        <v>2.2084800000000002E-2</v>
      </c>
      <c r="L374">
        <v>0.13692579999999999</v>
      </c>
      <c r="M374">
        <v>6.1837000000000003E-3</v>
      </c>
      <c r="O374" t="str">
        <f>Table_Index[[#This Row],[ID]]&amp;Table_Index[[#This Row],[year]]</f>
        <v>91222004</v>
      </c>
      <c r="P374" t="str">
        <v>91862010</v>
      </c>
      <c r="Q374" t="str">
        <f t="shared" si="20"/>
        <v>9186</v>
      </c>
      <c r="R374" t="str">
        <f t="shared" si="21"/>
        <v>2010</v>
      </c>
      <c r="S374">
        <f>SUMIFS(INDEX(Table_Index[],,MATCH(S$12,Table_Index[#Headers],0)),
Table_Index[ID],$Q374,Table_Index[year],$R374)/COUNTIFS(Table_Index[Quarter],"&lt;&gt;''",Table_Index[ID],$Q374,Table_Index[year],$R374)</f>
        <v>9.6958000000000016E-2</v>
      </c>
      <c r="T374">
        <f>SUMIFS(INDEX(Table_Index[],,MATCH(T$12,Table_Index[#Headers],0)),
Table_Index[ID],$Q374,Table_Index[year],$R374)/COUNTIFS(Table_Index[Quarter],"&lt;&gt;''",Table_Index[ID],$Q374,Table_Index[year],$R374)</f>
        <v>5.5403850000000004E-2</v>
      </c>
      <c r="U374">
        <f>SUMIFS(INDEX(Table_Index[],,MATCH(U$12,Table_Index[#Headers],0)),
Table_Index[ID],$Q374,Table_Index[year],$R374)/COUNTIFS(Table_Index[Quarter],"&lt;&gt;''",Table_Index[ID],$Q374,Table_Index[year],$R374)</f>
        <v>6.6762099999999991E-2</v>
      </c>
      <c r="V374">
        <f>SUMIFS(INDEX(Table_Index[],,MATCH(V$12,Table_Index[#Headers],0)),
Table_Index[ID],$Q374,Table_Index[year],$R374)/COUNTIFS(Table_Index[Quarter],"&lt;&gt;''",Table_Index[ID],$Q374,Table_Index[year],$R374)</f>
        <v>0.15479499999999999</v>
      </c>
      <c r="W374">
        <f>SUMIFS(INDEX(Table_Index[],,MATCH(W$12,Table_Index[#Headers],0)),
Table_Index[ID],$Q374,Table_Index[year],$R374)/COUNTIFS(Table_Index[Quarter],"&lt;&gt;''",Table_Index[ID],$Q374,Table_Index[year],$R374)</f>
        <v>4.0238499999999996E-2</v>
      </c>
      <c r="X374">
        <f>SUMIFS(INDEX(Table_Index[],,MATCH(X$12,Table_Index[#Headers],0)),
Table_Index[ID],$Q374,Table_Index[year],$R374)/COUNTIFS(Table_Index[Quarter],"&lt;&gt;''",Table_Index[ID],$Q374,Table_Index[year],$R374)</f>
        <v>0.254710875</v>
      </c>
      <c r="Y374">
        <f>SUMIFS(INDEX(Table_Index[],,MATCH(Y$12,Table_Index[#Headers],0)),
Table_Index[ID],$Q374,Table_Index[year],$R374)/COUNTIFS(Table_Index[Quarter],"&lt;&gt;''",Table_Index[ID],$Q374,Table_Index[year],$R374)</f>
        <v>0.17765132500000003</v>
      </c>
      <c r="Z374">
        <f>SUMIFS(INDEX(Table_Index[],,MATCH(Z$12,Table_Index[#Headers],0)),
Table_Index[ID],$Q374,Table_Index[year],$R374)/COUNTIFS(Table_Index[Quarter],"&lt;&gt;''",Table_Index[ID],$Q374,Table_Index[year],$R374)</f>
        <v>1.4361724999999999E-2</v>
      </c>
      <c r="AA374">
        <f>SUMIFS(INDEX(Table_Index[],,MATCH(AA$12,Table_Index[#Headers],0)),
Table_Index[ID],$Q374,Table_Index[year],$R374)/COUNTIFS(Table_Index[Quarter],"&lt;&gt;''",Table_Index[ID],$Q374,Table_Index[year],$R374)</f>
        <v>0.131380525</v>
      </c>
      <c r="AB374">
        <f>SUMIFS(INDEX(Table_Index[],,MATCH(AB$12,Table_Index[#Headers],0)),
Table_Index[ID],$Q374,Table_Index[year],$R374)/COUNTIFS(Table_Index[Quarter],"&lt;&gt;''",Table_Index[ID],$Q374,Table_Index[year],$R374)</f>
        <v>7.7382249999999996E-3</v>
      </c>
      <c r="AC374" s="24">
        <f t="shared" si="22"/>
        <v>1.0000001250000001</v>
      </c>
      <c r="AD374">
        <f>COUNTIFS(Table_Index[Quarter],"&lt;&gt;''",Table_Index[ID],$Q374,Table_Index[year],$R374)</f>
        <v>4</v>
      </c>
      <c r="AE374" s="34">
        <f t="shared" si="23"/>
        <v>0.84352714799959438</v>
      </c>
    </row>
    <row r="375" spans="1:31" x14ac:dyDescent="0.3">
      <c r="A375">
        <v>9122</v>
      </c>
      <c r="B375">
        <v>2004</v>
      </c>
      <c r="C375">
        <v>4</v>
      </c>
      <c r="D375">
        <v>2.2790299999999999E-2</v>
      </c>
      <c r="E375">
        <v>7.0352799999999993E-2</v>
      </c>
      <c r="F375">
        <v>3.7653600000000002E-2</v>
      </c>
      <c r="G375">
        <v>0.1968886</v>
      </c>
      <c r="H375">
        <v>1.7835899999999998E-2</v>
      </c>
      <c r="I375">
        <v>0.30221959999999998</v>
      </c>
      <c r="J375">
        <v>0.19322230000000001</v>
      </c>
      <c r="K375">
        <v>9.6115699999999998E-2</v>
      </c>
      <c r="L375">
        <v>4.1617099999999997E-2</v>
      </c>
      <c r="M375">
        <v>2.1304E-2</v>
      </c>
      <c r="O375" t="str">
        <f>Table_Index[[#This Row],[ID]]&amp;Table_Index[[#This Row],[year]]</f>
        <v>91222004</v>
      </c>
      <c r="P375" t="str">
        <v>91862011</v>
      </c>
      <c r="Q375" t="str">
        <f t="shared" si="20"/>
        <v>9186</v>
      </c>
      <c r="R375" t="str">
        <f t="shared" si="21"/>
        <v>2011</v>
      </c>
      <c r="S375">
        <f>SUMIFS(INDEX(Table_Index[],,MATCH(S$12,Table_Index[#Headers],0)),
Table_Index[ID],$Q375,Table_Index[year],$R375)/COUNTIFS(Table_Index[Quarter],"&lt;&gt;''",Table_Index[ID],$Q375,Table_Index[year],$R375)</f>
        <v>0.12958195</v>
      </c>
      <c r="T375">
        <f>SUMIFS(INDEX(Table_Index[],,MATCH(T$12,Table_Index[#Headers],0)),
Table_Index[ID],$Q375,Table_Index[year],$R375)/COUNTIFS(Table_Index[Quarter],"&lt;&gt;''",Table_Index[ID],$Q375,Table_Index[year],$R375)</f>
        <v>7.7073150000000007E-2</v>
      </c>
      <c r="U375">
        <f>SUMIFS(INDEX(Table_Index[],,MATCH(U$12,Table_Index[#Headers],0)),
Table_Index[ID],$Q375,Table_Index[year],$R375)/COUNTIFS(Table_Index[Quarter],"&lt;&gt;''",Table_Index[ID],$Q375,Table_Index[year],$R375)</f>
        <v>6.7488049999999994E-2</v>
      </c>
      <c r="V375">
        <f>SUMIFS(INDEX(Table_Index[],,MATCH(V$12,Table_Index[#Headers],0)),
Table_Index[ID],$Q375,Table_Index[year],$R375)/COUNTIFS(Table_Index[Quarter],"&lt;&gt;''",Table_Index[ID],$Q375,Table_Index[year],$R375)</f>
        <v>0.14170315</v>
      </c>
      <c r="W375">
        <f>SUMIFS(INDEX(Table_Index[],,MATCH(W$12,Table_Index[#Headers],0)),
Table_Index[ID],$Q375,Table_Index[year],$R375)/COUNTIFS(Table_Index[Quarter],"&lt;&gt;''",Table_Index[ID],$Q375,Table_Index[year],$R375)</f>
        <v>3.3054424999999998E-2</v>
      </c>
      <c r="X375">
        <f>SUMIFS(INDEX(Table_Index[],,MATCH(X$12,Table_Index[#Headers],0)),
Table_Index[ID],$Q375,Table_Index[year],$R375)/COUNTIFS(Table_Index[Quarter],"&lt;&gt;''",Table_Index[ID],$Q375,Table_Index[year],$R375)</f>
        <v>0.24587082499999999</v>
      </c>
      <c r="Y375">
        <f>SUMIFS(INDEX(Table_Index[],,MATCH(Y$12,Table_Index[#Headers],0)),
Table_Index[ID],$Q375,Table_Index[year],$R375)/COUNTIFS(Table_Index[Quarter],"&lt;&gt;''",Table_Index[ID],$Q375,Table_Index[year],$R375)</f>
        <v>0.16459895000000002</v>
      </c>
      <c r="Z375">
        <f>SUMIFS(INDEX(Table_Index[],,MATCH(Z$12,Table_Index[#Headers],0)),
Table_Index[ID],$Q375,Table_Index[year],$R375)/COUNTIFS(Table_Index[Quarter],"&lt;&gt;''",Table_Index[ID],$Q375,Table_Index[year],$R375)</f>
        <v>2.2706850000000001E-2</v>
      </c>
      <c r="AA375">
        <f>SUMIFS(INDEX(Table_Index[],,MATCH(AA$12,Table_Index[#Headers],0)),
Table_Index[ID],$Q375,Table_Index[year],$R375)/COUNTIFS(Table_Index[Quarter],"&lt;&gt;''",Table_Index[ID],$Q375,Table_Index[year],$R375)</f>
        <v>0.1135862</v>
      </c>
      <c r="AB375">
        <f>SUMIFS(INDEX(Table_Index[],,MATCH(AB$12,Table_Index[#Headers],0)),
Table_Index[ID],$Q375,Table_Index[year],$R375)/COUNTIFS(Table_Index[Quarter],"&lt;&gt;''",Table_Index[ID],$Q375,Table_Index[year],$R375)</f>
        <v>4.3365249999999999E-3</v>
      </c>
      <c r="AC375" s="24">
        <f t="shared" si="22"/>
        <v>1.000000075</v>
      </c>
      <c r="AD375">
        <f>COUNTIFS(Table_Index[Quarter],"&lt;&gt;''",Table_Index[ID],$Q375,Table_Index[year],$R375)</f>
        <v>4</v>
      </c>
      <c r="AE375" s="34">
        <f t="shared" si="23"/>
        <v>0.85055972491474807</v>
      </c>
    </row>
    <row r="376" spans="1:31" x14ac:dyDescent="0.3">
      <c r="A376">
        <v>9123</v>
      </c>
      <c r="B376">
        <v>2003</v>
      </c>
      <c r="C376">
        <v>1</v>
      </c>
      <c r="D376">
        <v>0</v>
      </c>
      <c r="E376">
        <v>0.33812199999999998</v>
      </c>
      <c r="F376">
        <v>4.73371E-2</v>
      </c>
      <c r="G376">
        <v>0.2028732</v>
      </c>
      <c r="H376">
        <v>2.94693E-2</v>
      </c>
      <c r="I376">
        <v>0</v>
      </c>
      <c r="J376">
        <v>0.24554090000000001</v>
      </c>
      <c r="K376">
        <v>5.63537E-2</v>
      </c>
      <c r="L376">
        <v>5.9171300000000003E-2</v>
      </c>
      <c r="M376">
        <v>2.1132600000000001E-2</v>
      </c>
      <c r="O376" t="str">
        <f>Table_Index[[#This Row],[ID]]&amp;Table_Index[[#This Row],[year]]</f>
        <v>91232003</v>
      </c>
      <c r="P376" t="str">
        <v>91862012</v>
      </c>
      <c r="Q376" t="str">
        <f t="shared" si="20"/>
        <v>9186</v>
      </c>
      <c r="R376" t="str">
        <f t="shared" si="21"/>
        <v>2012</v>
      </c>
      <c r="S376">
        <f>SUMIFS(INDEX(Table_Index[],,MATCH(S$12,Table_Index[#Headers],0)),
Table_Index[ID],$Q376,Table_Index[year],$R376)/COUNTIFS(Table_Index[Quarter],"&lt;&gt;''",Table_Index[ID],$Q376,Table_Index[year],$R376)</f>
        <v>6.1450475000000004E-2</v>
      </c>
      <c r="T376">
        <f>SUMIFS(INDEX(Table_Index[],,MATCH(T$12,Table_Index[#Headers],0)),
Table_Index[ID],$Q376,Table_Index[year],$R376)/COUNTIFS(Table_Index[Quarter],"&lt;&gt;''",Table_Index[ID],$Q376,Table_Index[year],$R376)</f>
        <v>9.6157624999999997E-2</v>
      </c>
      <c r="U376">
        <f>SUMIFS(INDEX(Table_Index[],,MATCH(U$12,Table_Index[#Headers],0)),
Table_Index[ID],$Q376,Table_Index[year],$R376)/COUNTIFS(Table_Index[Quarter],"&lt;&gt;''",Table_Index[ID],$Q376,Table_Index[year],$R376)</f>
        <v>6.9673800000000008E-2</v>
      </c>
      <c r="V376">
        <f>SUMIFS(INDEX(Table_Index[],,MATCH(V$12,Table_Index[#Headers],0)),
Table_Index[ID],$Q376,Table_Index[year],$R376)/COUNTIFS(Table_Index[Quarter],"&lt;&gt;''",Table_Index[ID],$Q376,Table_Index[year],$R376)</f>
        <v>0.102703875</v>
      </c>
      <c r="W376">
        <f>SUMIFS(INDEX(Table_Index[],,MATCH(W$12,Table_Index[#Headers],0)),
Table_Index[ID],$Q376,Table_Index[year],$R376)/COUNTIFS(Table_Index[Quarter],"&lt;&gt;''",Table_Index[ID],$Q376,Table_Index[year],$R376)</f>
        <v>3.2619249999999995E-2</v>
      </c>
      <c r="X376">
        <f>SUMIFS(INDEX(Table_Index[],,MATCH(X$12,Table_Index[#Headers],0)),
Table_Index[ID],$Q376,Table_Index[year],$R376)/COUNTIFS(Table_Index[Quarter],"&lt;&gt;''",Table_Index[ID],$Q376,Table_Index[year],$R376)</f>
        <v>0.34732912500000002</v>
      </c>
      <c r="Y376">
        <f>SUMIFS(INDEX(Table_Index[],,MATCH(Y$12,Table_Index[#Headers],0)),
Table_Index[ID],$Q376,Table_Index[year],$R376)/COUNTIFS(Table_Index[Quarter],"&lt;&gt;''",Table_Index[ID],$Q376,Table_Index[year],$R376)</f>
        <v>0.13469762499999999</v>
      </c>
      <c r="Z376">
        <f>SUMIFS(INDEX(Table_Index[],,MATCH(Z$12,Table_Index[#Headers],0)),
Table_Index[ID],$Q376,Table_Index[year],$R376)/COUNTIFS(Table_Index[Quarter],"&lt;&gt;''",Table_Index[ID],$Q376,Table_Index[year],$R376)</f>
        <v>5.5191150000000001E-2</v>
      </c>
      <c r="AA376">
        <f>SUMIFS(INDEX(Table_Index[],,MATCH(AA$12,Table_Index[#Headers],0)),
Table_Index[ID],$Q376,Table_Index[year],$R376)/COUNTIFS(Table_Index[Quarter],"&lt;&gt;''",Table_Index[ID],$Q376,Table_Index[year],$R376)</f>
        <v>9.5444475000000001E-2</v>
      </c>
      <c r="AB376">
        <f>SUMIFS(INDEX(Table_Index[],,MATCH(AB$12,Table_Index[#Headers],0)),
Table_Index[ID],$Q376,Table_Index[year],$R376)/COUNTIFS(Table_Index[Quarter],"&lt;&gt;''",Table_Index[ID],$Q376,Table_Index[year],$R376)</f>
        <v>4.7325750000000001E-3</v>
      </c>
      <c r="AC376" s="24">
        <f t="shared" si="22"/>
        <v>0.99999997500000004</v>
      </c>
      <c r="AD376">
        <f>COUNTIFS(Table_Index[Quarter],"&lt;&gt;''",Table_Index[ID],$Q376,Table_Index[year],$R376)</f>
        <v>4</v>
      </c>
      <c r="AE376" s="34">
        <f t="shared" si="23"/>
        <v>0.81955193109323066</v>
      </c>
    </row>
    <row r="377" spans="1:31" x14ac:dyDescent="0.3">
      <c r="A377">
        <v>9123</v>
      </c>
      <c r="B377">
        <v>2003</v>
      </c>
      <c r="C377">
        <v>2</v>
      </c>
      <c r="D377">
        <v>7.0634100000000005E-2</v>
      </c>
      <c r="E377">
        <v>0.1573214</v>
      </c>
      <c r="F377">
        <v>0.13484689999999999</v>
      </c>
      <c r="G377">
        <v>0.20227039999999999</v>
      </c>
      <c r="H377">
        <v>0</v>
      </c>
      <c r="I377">
        <v>0</v>
      </c>
      <c r="J377">
        <v>0.28589989999999998</v>
      </c>
      <c r="K377">
        <v>6.42128E-2</v>
      </c>
      <c r="L377">
        <v>7.0634100000000005E-2</v>
      </c>
      <c r="M377">
        <v>1.41803E-2</v>
      </c>
      <c r="O377" t="str">
        <f>Table_Index[[#This Row],[ID]]&amp;Table_Index[[#This Row],[year]]</f>
        <v>91232003</v>
      </c>
      <c r="P377" t="str">
        <v>91872003</v>
      </c>
      <c r="Q377" t="str">
        <f t="shared" si="20"/>
        <v>9187</v>
      </c>
      <c r="R377" t="str">
        <f t="shared" si="21"/>
        <v>2003</v>
      </c>
      <c r="S377">
        <f>SUMIFS(INDEX(Table_Index[],,MATCH(S$12,Table_Index[#Headers],0)),
Table_Index[ID],$Q377,Table_Index[year],$R377)/COUNTIFS(Table_Index[Quarter],"&lt;&gt;''",Table_Index[ID],$Q377,Table_Index[year],$R377)</f>
        <v>0.19655444999999999</v>
      </c>
      <c r="T377">
        <f>SUMIFS(INDEX(Table_Index[],,MATCH(T$12,Table_Index[#Headers],0)),
Table_Index[ID],$Q377,Table_Index[year],$R377)/COUNTIFS(Table_Index[Quarter],"&lt;&gt;''",Table_Index[ID],$Q377,Table_Index[year],$R377)</f>
        <v>4.4585025E-2</v>
      </c>
      <c r="U377">
        <f>SUMIFS(INDEX(Table_Index[],,MATCH(U$12,Table_Index[#Headers],0)),
Table_Index[ID],$Q377,Table_Index[year],$R377)/COUNTIFS(Table_Index[Quarter],"&lt;&gt;''",Table_Index[ID],$Q377,Table_Index[year],$R377)</f>
        <v>7.8411225000000001E-2</v>
      </c>
      <c r="V377">
        <f>SUMIFS(INDEX(Table_Index[],,MATCH(V$12,Table_Index[#Headers],0)),
Table_Index[ID],$Q377,Table_Index[year],$R377)/COUNTIFS(Table_Index[Quarter],"&lt;&gt;''",Table_Index[ID],$Q377,Table_Index[year],$R377)</f>
        <v>4.3094424999999999E-2</v>
      </c>
      <c r="W377">
        <f>SUMIFS(INDEX(Table_Index[],,MATCH(W$12,Table_Index[#Headers],0)),
Table_Index[ID],$Q377,Table_Index[year],$R377)/COUNTIFS(Table_Index[Quarter],"&lt;&gt;''",Table_Index[ID],$Q377,Table_Index[year],$R377)</f>
        <v>0.175903475</v>
      </c>
      <c r="X377">
        <f>SUMIFS(INDEX(Table_Index[],,MATCH(X$12,Table_Index[#Headers],0)),
Table_Index[ID],$Q377,Table_Index[year],$R377)/COUNTIFS(Table_Index[Quarter],"&lt;&gt;''",Table_Index[ID],$Q377,Table_Index[year],$R377)</f>
        <v>0.30120595</v>
      </c>
      <c r="Y377">
        <f>SUMIFS(INDEX(Table_Index[],,MATCH(Y$12,Table_Index[#Headers],0)),
Table_Index[ID],$Q377,Table_Index[year],$R377)/COUNTIFS(Table_Index[Quarter],"&lt;&gt;''",Table_Index[ID],$Q377,Table_Index[year],$R377)</f>
        <v>5.1015174999999996E-2</v>
      </c>
      <c r="Z377">
        <f>SUMIFS(INDEX(Table_Index[],,MATCH(Z$12,Table_Index[#Headers],0)),
Table_Index[ID],$Q377,Table_Index[year],$R377)/COUNTIFS(Table_Index[Quarter],"&lt;&gt;''",Table_Index[ID],$Q377,Table_Index[year],$R377)</f>
        <v>3.4128325000000001E-2</v>
      </c>
      <c r="AA377">
        <f>SUMIFS(INDEX(Table_Index[],,MATCH(AA$12,Table_Index[#Headers],0)),
Table_Index[ID],$Q377,Table_Index[year],$R377)/COUNTIFS(Table_Index[Quarter],"&lt;&gt;''",Table_Index[ID],$Q377,Table_Index[year],$R377)</f>
        <v>6.3539024999999999E-2</v>
      </c>
      <c r="AB377">
        <f>SUMIFS(INDEX(Table_Index[],,MATCH(AB$12,Table_Index[#Headers],0)),
Table_Index[ID],$Q377,Table_Index[year],$R377)/COUNTIFS(Table_Index[Quarter],"&lt;&gt;''",Table_Index[ID],$Q377,Table_Index[year],$R377)</f>
        <v>1.1562900000000001E-2</v>
      </c>
      <c r="AC377" s="24">
        <f t="shared" si="22"/>
        <v>0.99999997499999982</v>
      </c>
      <c r="AD377">
        <f>COUNTIFS(Table_Index[Quarter],"&lt;&gt;''",Table_Index[ID],$Q377,Table_Index[year],$R377)</f>
        <v>4</v>
      </c>
      <c r="AE377" s="34">
        <f t="shared" si="23"/>
        <v>0.82176781822444067</v>
      </c>
    </row>
    <row r="378" spans="1:31" x14ac:dyDescent="0.3">
      <c r="A378">
        <v>9123</v>
      </c>
      <c r="B378">
        <v>2003</v>
      </c>
      <c r="C378">
        <v>3</v>
      </c>
      <c r="D378">
        <v>8.6276000000000005E-2</v>
      </c>
      <c r="E378">
        <v>0.21765080000000001</v>
      </c>
      <c r="F378">
        <v>6.9020799999999993E-2</v>
      </c>
      <c r="G378">
        <v>0.15686539999999999</v>
      </c>
      <c r="H378">
        <v>0</v>
      </c>
      <c r="I378">
        <v>0</v>
      </c>
      <c r="J378">
        <v>5.8824500000000002E-2</v>
      </c>
      <c r="K378">
        <v>4.1177199999999997E-2</v>
      </c>
      <c r="L378">
        <v>0.33096880000000001</v>
      </c>
      <c r="M378">
        <v>3.9216399999999998E-2</v>
      </c>
      <c r="O378" t="str">
        <f>Table_Index[[#This Row],[ID]]&amp;Table_Index[[#This Row],[year]]</f>
        <v>91232003</v>
      </c>
      <c r="P378" t="str">
        <v>91872004</v>
      </c>
      <c r="Q378" t="str">
        <f t="shared" si="20"/>
        <v>9187</v>
      </c>
      <c r="R378" t="str">
        <f t="shared" si="21"/>
        <v>2004</v>
      </c>
      <c r="S378">
        <f>SUMIFS(INDEX(Table_Index[],,MATCH(S$12,Table_Index[#Headers],0)),
Table_Index[ID],$Q378,Table_Index[year],$R378)/COUNTIFS(Table_Index[Quarter],"&lt;&gt;''",Table_Index[ID],$Q378,Table_Index[year],$R378)</f>
        <v>0.13091087500000001</v>
      </c>
      <c r="T378">
        <f>SUMIFS(INDEX(Table_Index[],,MATCH(T$12,Table_Index[#Headers],0)),
Table_Index[ID],$Q378,Table_Index[year],$R378)/COUNTIFS(Table_Index[Quarter],"&lt;&gt;''",Table_Index[ID],$Q378,Table_Index[year],$R378)</f>
        <v>1.96781E-2</v>
      </c>
      <c r="U378">
        <f>SUMIFS(INDEX(Table_Index[],,MATCH(U$12,Table_Index[#Headers],0)),
Table_Index[ID],$Q378,Table_Index[year],$R378)/COUNTIFS(Table_Index[Quarter],"&lt;&gt;''",Table_Index[ID],$Q378,Table_Index[year],$R378)</f>
        <v>9.946252500000001E-2</v>
      </c>
      <c r="V378">
        <f>SUMIFS(INDEX(Table_Index[],,MATCH(V$12,Table_Index[#Headers],0)),
Table_Index[ID],$Q378,Table_Index[year],$R378)/COUNTIFS(Table_Index[Quarter],"&lt;&gt;''",Table_Index[ID],$Q378,Table_Index[year],$R378)</f>
        <v>6.7163774999999995E-2</v>
      </c>
      <c r="W378">
        <f>SUMIFS(INDEX(Table_Index[],,MATCH(W$12,Table_Index[#Headers],0)),
Table_Index[ID],$Q378,Table_Index[year],$R378)/COUNTIFS(Table_Index[Quarter],"&lt;&gt;''",Table_Index[ID],$Q378,Table_Index[year],$R378)</f>
        <v>4.4800674999999998E-2</v>
      </c>
      <c r="X378">
        <f>SUMIFS(INDEX(Table_Index[],,MATCH(X$12,Table_Index[#Headers],0)),
Table_Index[ID],$Q378,Table_Index[year],$R378)/COUNTIFS(Table_Index[Quarter],"&lt;&gt;''",Table_Index[ID],$Q378,Table_Index[year],$R378)</f>
        <v>0.2048835</v>
      </c>
      <c r="Y378">
        <f>SUMIFS(INDEX(Table_Index[],,MATCH(Y$12,Table_Index[#Headers],0)),
Table_Index[ID],$Q378,Table_Index[year],$R378)/COUNTIFS(Table_Index[Quarter],"&lt;&gt;''",Table_Index[ID],$Q378,Table_Index[year],$R378)</f>
        <v>6.8440849999999998E-2</v>
      </c>
      <c r="Z378">
        <f>SUMIFS(INDEX(Table_Index[],,MATCH(Z$12,Table_Index[#Headers],0)),
Table_Index[ID],$Q378,Table_Index[year],$R378)/COUNTIFS(Table_Index[Quarter],"&lt;&gt;''",Table_Index[ID],$Q378,Table_Index[year],$R378)</f>
        <v>0.2554285</v>
      </c>
      <c r="AA378">
        <f>SUMIFS(INDEX(Table_Index[],,MATCH(AA$12,Table_Index[#Headers],0)),
Table_Index[ID],$Q378,Table_Index[year],$R378)/COUNTIFS(Table_Index[Quarter],"&lt;&gt;''",Table_Index[ID],$Q378,Table_Index[year],$R378)</f>
        <v>9.0291474999999996E-2</v>
      </c>
      <c r="AB378">
        <f>SUMIFS(INDEX(Table_Index[],,MATCH(AB$12,Table_Index[#Headers],0)),
Table_Index[ID],$Q378,Table_Index[year],$R378)/COUNTIFS(Table_Index[Quarter],"&lt;&gt;''",Table_Index[ID],$Q378,Table_Index[year],$R378)</f>
        <v>1.4300999999999999E-2</v>
      </c>
      <c r="AC378" s="24">
        <f t="shared" si="22"/>
        <v>0.99536127500000005</v>
      </c>
      <c r="AD378">
        <f>COUNTIFS(Table_Index[Quarter],"&lt;&gt;''",Table_Index[ID],$Q378,Table_Index[year],$R378)</f>
        <v>4</v>
      </c>
      <c r="AE378" s="34">
        <f t="shared" si="23"/>
        <v>0.84580206196314434</v>
      </c>
    </row>
    <row r="379" spans="1:31" x14ac:dyDescent="0.3">
      <c r="A379">
        <v>9123</v>
      </c>
      <c r="B379">
        <v>2003</v>
      </c>
      <c r="C379">
        <v>4</v>
      </c>
      <c r="D379">
        <v>6.6557599999999995E-2</v>
      </c>
      <c r="E379">
        <v>0.30743280000000001</v>
      </c>
      <c r="F379">
        <v>6.3388200000000006E-2</v>
      </c>
      <c r="G379">
        <v>4.6007600000000003E-2</v>
      </c>
      <c r="H379">
        <v>0</v>
      </c>
      <c r="I379">
        <v>0</v>
      </c>
      <c r="J379">
        <v>0.41519270000000003</v>
      </c>
      <c r="K379">
        <v>2.5355300000000001E-2</v>
      </c>
      <c r="L379">
        <v>6.0218800000000003E-2</v>
      </c>
      <c r="M379">
        <v>1.5847E-2</v>
      </c>
      <c r="O379" t="str">
        <f>Table_Index[[#This Row],[ID]]&amp;Table_Index[[#This Row],[year]]</f>
        <v>91232003</v>
      </c>
      <c r="P379" t="str">
        <v>91872005</v>
      </c>
      <c r="Q379" t="str">
        <f t="shared" si="20"/>
        <v>9187</v>
      </c>
      <c r="R379" t="str">
        <f t="shared" si="21"/>
        <v>2005</v>
      </c>
      <c r="S379">
        <f>SUMIFS(INDEX(Table_Index[],,MATCH(S$12,Table_Index[#Headers],0)),
Table_Index[ID],$Q379,Table_Index[year],$R379)/COUNTIFS(Table_Index[Quarter],"&lt;&gt;''",Table_Index[ID],$Q379,Table_Index[year],$R379)</f>
        <v>0.1243726</v>
      </c>
      <c r="T379">
        <f>SUMIFS(INDEX(Table_Index[],,MATCH(T$12,Table_Index[#Headers],0)),
Table_Index[ID],$Q379,Table_Index[year],$R379)/COUNTIFS(Table_Index[Quarter],"&lt;&gt;''",Table_Index[ID],$Q379,Table_Index[year],$R379)</f>
        <v>5.6070949999999994E-2</v>
      </c>
      <c r="U379">
        <f>SUMIFS(INDEX(Table_Index[],,MATCH(U$12,Table_Index[#Headers],0)),
Table_Index[ID],$Q379,Table_Index[year],$R379)/COUNTIFS(Table_Index[Quarter],"&lt;&gt;''",Table_Index[ID],$Q379,Table_Index[year],$R379)</f>
        <v>8.7679949999999993E-2</v>
      </c>
      <c r="V379">
        <f>SUMIFS(INDEX(Table_Index[],,MATCH(V$12,Table_Index[#Headers],0)),
Table_Index[ID],$Q379,Table_Index[year],$R379)/COUNTIFS(Table_Index[Quarter],"&lt;&gt;''",Table_Index[ID],$Q379,Table_Index[year],$R379)</f>
        <v>0.11973932499999999</v>
      </c>
      <c r="W379">
        <f>SUMIFS(INDEX(Table_Index[],,MATCH(W$12,Table_Index[#Headers],0)),
Table_Index[ID],$Q379,Table_Index[year],$R379)/COUNTIFS(Table_Index[Quarter],"&lt;&gt;''",Table_Index[ID],$Q379,Table_Index[year],$R379)</f>
        <v>5.3060499999999997E-3</v>
      </c>
      <c r="X379">
        <f>SUMIFS(INDEX(Table_Index[],,MATCH(X$12,Table_Index[#Headers],0)),
Table_Index[ID],$Q379,Table_Index[year],$R379)/COUNTIFS(Table_Index[Quarter],"&lt;&gt;''",Table_Index[ID],$Q379,Table_Index[year],$R379)</f>
        <v>0.31062732500000001</v>
      </c>
      <c r="Y379">
        <f>SUMIFS(INDEX(Table_Index[],,MATCH(Y$12,Table_Index[#Headers],0)),
Table_Index[ID],$Q379,Table_Index[year],$R379)/COUNTIFS(Table_Index[Quarter],"&lt;&gt;''",Table_Index[ID],$Q379,Table_Index[year],$R379)</f>
        <v>0.11518467500000001</v>
      </c>
      <c r="Z379">
        <f>SUMIFS(INDEX(Table_Index[],,MATCH(Z$12,Table_Index[#Headers],0)),
Table_Index[ID],$Q379,Table_Index[year],$R379)/COUNTIFS(Table_Index[Quarter],"&lt;&gt;''",Table_Index[ID],$Q379,Table_Index[year],$R379)</f>
        <v>5.3294599999999998E-2</v>
      </c>
      <c r="AA379">
        <f>SUMIFS(INDEX(Table_Index[],,MATCH(AA$12,Table_Index[#Headers],0)),
Table_Index[ID],$Q379,Table_Index[year],$R379)/COUNTIFS(Table_Index[Quarter],"&lt;&gt;''",Table_Index[ID],$Q379,Table_Index[year],$R379)</f>
        <v>0.12214944999999999</v>
      </c>
      <c r="AB379">
        <f>SUMIFS(INDEX(Table_Index[],,MATCH(AB$12,Table_Index[#Headers],0)),
Table_Index[ID],$Q379,Table_Index[year],$R379)/COUNTIFS(Table_Index[Quarter],"&lt;&gt;''",Table_Index[ID],$Q379,Table_Index[year],$R379)</f>
        <v>5.5751999999999998E-3</v>
      </c>
      <c r="AC379" s="24">
        <f t="shared" si="22"/>
        <v>1.0000001249999999</v>
      </c>
      <c r="AD379">
        <f>COUNTIFS(Table_Index[Quarter],"&lt;&gt;''",Table_Index[ID],$Q379,Table_Index[year],$R379)</f>
        <v>4</v>
      </c>
      <c r="AE379" s="34">
        <f t="shared" si="23"/>
        <v>0.83178534141426308</v>
      </c>
    </row>
    <row r="380" spans="1:31" x14ac:dyDescent="0.3">
      <c r="A380">
        <v>9123</v>
      </c>
      <c r="B380">
        <v>2004</v>
      </c>
      <c r="C380">
        <v>1</v>
      </c>
      <c r="D380">
        <v>0.1151163</v>
      </c>
      <c r="E380">
        <v>0.1860465</v>
      </c>
      <c r="F380">
        <v>9.3023300000000003E-2</v>
      </c>
      <c r="G380">
        <v>4.1860500000000002E-2</v>
      </c>
      <c r="H380">
        <v>0</v>
      </c>
      <c r="I380">
        <v>9.3023300000000003E-2</v>
      </c>
      <c r="J380">
        <v>0.41860459999999999</v>
      </c>
      <c r="K380">
        <v>2.5581400000000001E-2</v>
      </c>
      <c r="L380">
        <v>1.3953500000000001E-2</v>
      </c>
      <c r="M380">
        <v>1.27907E-2</v>
      </c>
      <c r="O380" t="str">
        <f>Table_Index[[#This Row],[ID]]&amp;Table_Index[[#This Row],[year]]</f>
        <v>91232004</v>
      </c>
      <c r="P380" t="str">
        <v>91872006</v>
      </c>
      <c r="Q380" t="str">
        <f t="shared" si="20"/>
        <v>9187</v>
      </c>
      <c r="R380" t="str">
        <f t="shared" si="21"/>
        <v>2006</v>
      </c>
      <c r="S380">
        <f>SUMIFS(INDEX(Table_Index[],,MATCH(S$12,Table_Index[#Headers],0)),
Table_Index[ID],$Q380,Table_Index[year],$R380)/COUNTIFS(Table_Index[Quarter],"&lt;&gt;''",Table_Index[ID],$Q380,Table_Index[year],$R380)</f>
        <v>0.14087912500000002</v>
      </c>
      <c r="T380">
        <f>SUMIFS(INDEX(Table_Index[],,MATCH(T$12,Table_Index[#Headers],0)),
Table_Index[ID],$Q380,Table_Index[year],$R380)/COUNTIFS(Table_Index[Quarter],"&lt;&gt;''",Table_Index[ID],$Q380,Table_Index[year],$R380)</f>
        <v>7.292209999999999E-2</v>
      </c>
      <c r="U380">
        <f>SUMIFS(INDEX(Table_Index[],,MATCH(U$12,Table_Index[#Headers],0)),
Table_Index[ID],$Q380,Table_Index[year],$R380)/COUNTIFS(Table_Index[Quarter],"&lt;&gt;''",Table_Index[ID],$Q380,Table_Index[year],$R380)</f>
        <v>9.7090549999999998E-2</v>
      </c>
      <c r="V380">
        <f>SUMIFS(INDEX(Table_Index[],,MATCH(V$12,Table_Index[#Headers],0)),
Table_Index[ID],$Q380,Table_Index[year],$R380)/COUNTIFS(Table_Index[Quarter],"&lt;&gt;''",Table_Index[ID],$Q380,Table_Index[year],$R380)</f>
        <v>0.157022525</v>
      </c>
      <c r="W380">
        <f>SUMIFS(INDEX(Table_Index[],,MATCH(W$12,Table_Index[#Headers],0)),
Table_Index[ID],$Q380,Table_Index[year],$R380)/COUNTIFS(Table_Index[Quarter],"&lt;&gt;''",Table_Index[ID],$Q380,Table_Index[year],$R380)</f>
        <v>7.922750000000001E-3</v>
      </c>
      <c r="X380">
        <f>SUMIFS(INDEX(Table_Index[],,MATCH(X$12,Table_Index[#Headers],0)),
Table_Index[ID],$Q380,Table_Index[year],$R380)/COUNTIFS(Table_Index[Quarter],"&lt;&gt;''",Table_Index[ID],$Q380,Table_Index[year],$R380)</f>
        <v>0.31918642499999994</v>
      </c>
      <c r="Y380">
        <f>SUMIFS(INDEX(Table_Index[],,MATCH(Y$12,Table_Index[#Headers],0)),
Table_Index[ID],$Q380,Table_Index[year],$R380)/COUNTIFS(Table_Index[Quarter],"&lt;&gt;''",Table_Index[ID],$Q380,Table_Index[year],$R380)</f>
        <v>6.0327600000000002E-2</v>
      </c>
      <c r="Z380">
        <f>SUMIFS(INDEX(Table_Index[],,MATCH(Z$12,Table_Index[#Headers],0)),
Table_Index[ID],$Q380,Table_Index[year],$R380)/COUNTIFS(Table_Index[Quarter],"&lt;&gt;''",Table_Index[ID],$Q380,Table_Index[year],$R380)</f>
        <v>3.3288100000000001E-2</v>
      </c>
      <c r="AA380">
        <f>SUMIFS(INDEX(Table_Index[],,MATCH(AA$12,Table_Index[#Headers],0)),
Table_Index[ID],$Q380,Table_Index[year],$R380)/COUNTIFS(Table_Index[Quarter],"&lt;&gt;''",Table_Index[ID],$Q380,Table_Index[year],$R380)</f>
        <v>0.10613162500000001</v>
      </c>
      <c r="AB380">
        <f>SUMIFS(INDEX(Table_Index[],,MATCH(AB$12,Table_Index[#Headers],0)),
Table_Index[ID],$Q380,Table_Index[year],$R380)/COUNTIFS(Table_Index[Quarter],"&lt;&gt;''",Table_Index[ID],$Q380,Table_Index[year],$R380)</f>
        <v>5.2292250000000005E-3</v>
      </c>
      <c r="AC380" s="24">
        <f t="shared" si="22"/>
        <v>1.0000000249999998</v>
      </c>
      <c r="AD380">
        <f>COUNTIFS(Table_Index[Quarter],"&lt;&gt;''",Table_Index[ID],$Q380,Table_Index[year],$R380)</f>
        <v>4</v>
      </c>
      <c r="AE380" s="34">
        <f t="shared" si="23"/>
        <v>0.8227712637996919</v>
      </c>
    </row>
    <row r="381" spans="1:31" x14ac:dyDescent="0.3">
      <c r="A381">
        <v>9123</v>
      </c>
      <c r="B381">
        <v>2004</v>
      </c>
      <c r="C381">
        <v>2</v>
      </c>
      <c r="D381">
        <v>5.6105599999999999E-2</v>
      </c>
      <c r="E381">
        <v>9.9009899999999998E-2</v>
      </c>
      <c r="F381">
        <v>0</v>
      </c>
      <c r="G381">
        <v>0.1617162</v>
      </c>
      <c r="H381">
        <v>0</v>
      </c>
      <c r="I381">
        <v>0.2805281</v>
      </c>
      <c r="J381">
        <v>0.29702970000000001</v>
      </c>
      <c r="K381">
        <v>5.6105599999999999E-2</v>
      </c>
      <c r="L381">
        <v>4.9505E-2</v>
      </c>
      <c r="M381">
        <v>0</v>
      </c>
      <c r="O381" t="str">
        <f>Table_Index[[#This Row],[ID]]&amp;Table_Index[[#This Row],[year]]</f>
        <v>91232004</v>
      </c>
      <c r="P381" t="str">
        <v>91872007</v>
      </c>
      <c r="Q381" t="str">
        <f t="shared" si="20"/>
        <v>9187</v>
      </c>
      <c r="R381" t="str">
        <f t="shared" si="21"/>
        <v>2007</v>
      </c>
      <c r="S381">
        <f>SUMIFS(INDEX(Table_Index[],,MATCH(S$12,Table_Index[#Headers],0)),
Table_Index[ID],$Q381,Table_Index[year],$R381)/COUNTIFS(Table_Index[Quarter],"&lt;&gt;''",Table_Index[ID],$Q381,Table_Index[year],$R381)</f>
        <v>0.100226125</v>
      </c>
      <c r="T381">
        <f>SUMIFS(INDEX(Table_Index[],,MATCH(T$12,Table_Index[#Headers],0)),
Table_Index[ID],$Q381,Table_Index[year],$R381)/COUNTIFS(Table_Index[Quarter],"&lt;&gt;''",Table_Index[ID],$Q381,Table_Index[year],$R381)</f>
        <v>0.105513675</v>
      </c>
      <c r="U381">
        <f>SUMIFS(INDEX(Table_Index[],,MATCH(U$12,Table_Index[#Headers],0)),
Table_Index[ID],$Q381,Table_Index[year],$R381)/COUNTIFS(Table_Index[Quarter],"&lt;&gt;''",Table_Index[ID],$Q381,Table_Index[year],$R381)</f>
        <v>0.10306507499999999</v>
      </c>
      <c r="V381">
        <f>SUMIFS(INDEX(Table_Index[],,MATCH(V$12,Table_Index[#Headers],0)),
Table_Index[ID],$Q381,Table_Index[year],$R381)/COUNTIFS(Table_Index[Quarter],"&lt;&gt;''",Table_Index[ID],$Q381,Table_Index[year],$R381)</f>
        <v>0.17495662499999998</v>
      </c>
      <c r="W381">
        <f>SUMIFS(INDEX(Table_Index[],,MATCH(W$12,Table_Index[#Headers],0)),
Table_Index[ID],$Q381,Table_Index[year],$R381)/COUNTIFS(Table_Index[Quarter],"&lt;&gt;''",Table_Index[ID],$Q381,Table_Index[year],$R381)</f>
        <v>3.331075E-2</v>
      </c>
      <c r="X381">
        <f>SUMIFS(INDEX(Table_Index[],,MATCH(X$12,Table_Index[#Headers],0)),
Table_Index[ID],$Q381,Table_Index[year],$R381)/COUNTIFS(Table_Index[Quarter],"&lt;&gt;''",Table_Index[ID],$Q381,Table_Index[year],$R381)</f>
        <v>0.2804567</v>
      </c>
      <c r="Y381">
        <f>SUMIFS(INDEX(Table_Index[],,MATCH(Y$12,Table_Index[#Headers],0)),
Table_Index[ID],$Q381,Table_Index[year],$R381)/COUNTIFS(Table_Index[Quarter],"&lt;&gt;''",Table_Index[ID],$Q381,Table_Index[year],$R381)</f>
        <v>5.6136174999999996E-2</v>
      </c>
      <c r="Z381">
        <f>SUMIFS(INDEX(Table_Index[],,MATCH(Z$12,Table_Index[#Headers],0)),
Table_Index[ID],$Q381,Table_Index[year],$R381)/COUNTIFS(Table_Index[Quarter],"&lt;&gt;''",Table_Index[ID],$Q381,Table_Index[year],$R381)</f>
        <v>5.0749225000000002E-2</v>
      </c>
      <c r="AA381">
        <f>SUMIFS(INDEX(Table_Index[],,MATCH(AA$12,Table_Index[#Headers],0)),
Table_Index[ID],$Q381,Table_Index[year],$R381)/COUNTIFS(Table_Index[Quarter],"&lt;&gt;''",Table_Index[ID],$Q381,Table_Index[year],$R381)</f>
        <v>9.1039824999999991E-2</v>
      </c>
      <c r="AB381">
        <f>SUMIFS(INDEX(Table_Index[],,MATCH(AB$12,Table_Index[#Headers],0)),
Table_Index[ID],$Q381,Table_Index[year],$R381)/COUNTIFS(Table_Index[Quarter],"&lt;&gt;''",Table_Index[ID],$Q381,Table_Index[year],$R381)</f>
        <v>4.5458E-3</v>
      </c>
      <c r="AC381" s="24">
        <f t="shared" si="22"/>
        <v>0.99999997500000004</v>
      </c>
      <c r="AD381">
        <f>COUNTIFS(Table_Index[Quarter],"&lt;&gt;''",Table_Index[ID],$Q381,Table_Index[year],$R381)</f>
        <v>4</v>
      </c>
      <c r="AE381" s="34">
        <f t="shared" si="23"/>
        <v>0.84378812328347808</v>
      </c>
    </row>
    <row r="382" spans="1:31" x14ac:dyDescent="0.3">
      <c r="A382">
        <v>9123</v>
      </c>
      <c r="B382">
        <v>2004</v>
      </c>
      <c r="C382">
        <v>3</v>
      </c>
      <c r="D382">
        <v>0.14350450000000001</v>
      </c>
      <c r="E382">
        <v>0.16465260000000001</v>
      </c>
      <c r="F382">
        <v>0.12084590000000001</v>
      </c>
      <c r="G382">
        <v>9.0634400000000004E-2</v>
      </c>
      <c r="H382">
        <v>0</v>
      </c>
      <c r="I382">
        <v>0.21903320000000001</v>
      </c>
      <c r="J382">
        <v>0.19184290000000001</v>
      </c>
      <c r="K382">
        <v>6.9486400000000004E-2</v>
      </c>
      <c r="L382">
        <v>0</v>
      </c>
      <c r="M382">
        <v>0</v>
      </c>
      <c r="O382" t="str">
        <f>Table_Index[[#This Row],[ID]]&amp;Table_Index[[#This Row],[year]]</f>
        <v>91232004</v>
      </c>
      <c r="P382" t="str">
        <v>91872008</v>
      </c>
      <c r="Q382" t="str">
        <f t="shared" si="20"/>
        <v>9187</v>
      </c>
      <c r="R382" t="str">
        <f t="shared" si="21"/>
        <v>2008</v>
      </c>
      <c r="S382">
        <f>SUMIFS(INDEX(Table_Index[],,MATCH(S$12,Table_Index[#Headers],0)),
Table_Index[ID],$Q382,Table_Index[year],$R382)/COUNTIFS(Table_Index[Quarter],"&lt;&gt;''",Table_Index[ID],$Q382,Table_Index[year],$R382)</f>
        <v>0.109123675</v>
      </c>
      <c r="T382">
        <f>SUMIFS(INDEX(Table_Index[],,MATCH(T$12,Table_Index[#Headers],0)),
Table_Index[ID],$Q382,Table_Index[year],$R382)/COUNTIFS(Table_Index[Quarter],"&lt;&gt;''",Table_Index[ID],$Q382,Table_Index[year],$R382)</f>
        <v>0.168327275</v>
      </c>
      <c r="U382">
        <f>SUMIFS(INDEX(Table_Index[],,MATCH(U$12,Table_Index[#Headers],0)),
Table_Index[ID],$Q382,Table_Index[year],$R382)/COUNTIFS(Table_Index[Quarter],"&lt;&gt;''",Table_Index[ID],$Q382,Table_Index[year],$R382)</f>
        <v>9.2915700000000004E-2</v>
      </c>
      <c r="V382">
        <f>SUMIFS(INDEX(Table_Index[],,MATCH(V$12,Table_Index[#Headers],0)),
Table_Index[ID],$Q382,Table_Index[year],$R382)/COUNTIFS(Table_Index[Quarter],"&lt;&gt;''",Table_Index[ID],$Q382,Table_Index[year],$R382)</f>
        <v>0.11248090000000001</v>
      </c>
      <c r="W382">
        <f>SUMIFS(INDEX(Table_Index[],,MATCH(W$12,Table_Index[#Headers],0)),
Table_Index[ID],$Q382,Table_Index[year],$R382)/COUNTIFS(Table_Index[Quarter],"&lt;&gt;''",Table_Index[ID],$Q382,Table_Index[year],$R382)</f>
        <v>7.2311499999999987E-3</v>
      </c>
      <c r="X382">
        <f>SUMIFS(INDEX(Table_Index[],,MATCH(X$12,Table_Index[#Headers],0)),
Table_Index[ID],$Q382,Table_Index[year],$R382)/COUNTIFS(Table_Index[Quarter],"&lt;&gt;''",Table_Index[ID],$Q382,Table_Index[year],$R382)</f>
        <v>0.37445657500000001</v>
      </c>
      <c r="Y382">
        <f>SUMIFS(INDEX(Table_Index[],,MATCH(Y$12,Table_Index[#Headers],0)),
Table_Index[ID],$Q382,Table_Index[year],$R382)/COUNTIFS(Table_Index[Quarter],"&lt;&gt;''",Table_Index[ID],$Q382,Table_Index[year],$R382)</f>
        <v>3.9802675000000003E-2</v>
      </c>
      <c r="Z382">
        <f>SUMIFS(INDEX(Table_Index[],,MATCH(Z$12,Table_Index[#Headers],0)),
Table_Index[ID],$Q382,Table_Index[year],$R382)/COUNTIFS(Table_Index[Quarter],"&lt;&gt;''",Table_Index[ID],$Q382,Table_Index[year],$R382)</f>
        <v>1.4535049999999999E-2</v>
      </c>
      <c r="AA382">
        <f>SUMIFS(INDEX(Table_Index[],,MATCH(AA$12,Table_Index[#Headers],0)),
Table_Index[ID],$Q382,Table_Index[year],$R382)/COUNTIFS(Table_Index[Quarter],"&lt;&gt;''",Table_Index[ID],$Q382,Table_Index[year],$R382)</f>
        <v>7.0326924999999998E-2</v>
      </c>
      <c r="AB382">
        <f>SUMIFS(INDEX(Table_Index[],,MATCH(AB$12,Table_Index[#Headers],0)),
Table_Index[ID],$Q382,Table_Index[year],$R382)/COUNTIFS(Table_Index[Quarter],"&lt;&gt;''",Table_Index[ID],$Q382,Table_Index[year],$R382)</f>
        <v>1.08001E-2</v>
      </c>
      <c r="AC382" s="24">
        <f t="shared" si="22"/>
        <v>1.0000000250000001</v>
      </c>
      <c r="AD382">
        <f>COUNTIFS(Table_Index[Quarter],"&lt;&gt;''",Table_Index[ID],$Q382,Table_Index[year],$R382)</f>
        <v>4</v>
      </c>
      <c r="AE382" s="34">
        <f t="shared" si="23"/>
        <v>0.79134461662759181</v>
      </c>
    </row>
    <row r="383" spans="1:31" x14ac:dyDescent="0.3">
      <c r="A383">
        <v>9123</v>
      </c>
      <c r="B383">
        <v>2004</v>
      </c>
      <c r="C383">
        <v>4</v>
      </c>
      <c r="D383">
        <v>4.4925100000000003E-2</v>
      </c>
      <c r="E383">
        <v>5.3244600000000003E-2</v>
      </c>
      <c r="F383">
        <v>0.13311149999999999</v>
      </c>
      <c r="G383">
        <v>0.15640599999999999</v>
      </c>
      <c r="H383">
        <v>0</v>
      </c>
      <c r="I383">
        <v>0.37437599999999999</v>
      </c>
      <c r="J383">
        <v>0.14642260000000001</v>
      </c>
      <c r="K383">
        <v>3.4941800000000002E-2</v>
      </c>
      <c r="L383">
        <v>4.1597299999999997E-2</v>
      </c>
      <c r="M383">
        <v>1.4975E-2</v>
      </c>
      <c r="O383" t="str">
        <f>Table_Index[[#This Row],[ID]]&amp;Table_Index[[#This Row],[year]]</f>
        <v>91232004</v>
      </c>
      <c r="P383" t="str">
        <v>91872009</v>
      </c>
      <c r="Q383" t="str">
        <f t="shared" si="20"/>
        <v>9187</v>
      </c>
      <c r="R383" t="str">
        <f t="shared" si="21"/>
        <v>2009</v>
      </c>
      <c r="S383">
        <f>SUMIFS(INDEX(Table_Index[],,MATCH(S$12,Table_Index[#Headers],0)),
Table_Index[ID],$Q383,Table_Index[year],$R383)/COUNTIFS(Table_Index[Quarter],"&lt;&gt;''",Table_Index[ID],$Q383,Table_Index[year],$R383)</f>
        <v>8.9991175000000007E-2</v>
      </c>
      <c r="T383">
        <f>SUMIFS(INDEX(Table_Index[],,MATCH(T$12,Table_Index[#Headers],0)),
Table_Index[ID],$Q383,Table_Index[year],$R383)/COUNTIFS(Table_Index[Quarter],"&lt;&gt;''",Table_Index[ID],$Q383,Table_Index[year],$R383)</f>
        <v>0.15353849999999999</v>
      </c>
      <c r="U383">
        <f>SUMIFS(INDEX(Table_Index[],,MATCH(U$12,Table_Index[#Headers],0)),
Table_Index[ID],$Q383,Table_Index[year],$R383)/COUNTIFS(Table_Index[Quarter],"&lt;&gt;''",Table_Index[ID],$Q383,Table_Index[year],$R383)</f>
        <v>8.5629275000000005E-2</v>
      </c>
      <c r="V383">
        <f>SUMIFS(INDEX(Table_Index[],,MATCH(V$12,Table_Index[#Headers],0)),
Table_Index[ID],$Q383,Table_Index[year],$R383)/COUNTIFS(Table_Index[Quarter],"&lt;&gt;''",Table_Index[ID],$Q383,Table_Index[year],$R383)</f>
        <v>8.9683025E-2</v>
      </c>
      <c r="W383">
        <f>SUMIFS(INDEX(Table_Index[],,MATCH(W$12,Table_Index[#Headers],0)),
Table_Index[ID],$Q383,Table_Index[year],$R383)/COUNTIFS(Table_Index[Quarter],"&lt;&gt;''",Table_Index[ID],$Q383,Table_Index[year],$R383)</f>
        <v>3.9873475000000005E-2</v>
      </c>
      <c r="X383">
        <f>SUMIFS(INDEX(Table_Index[],,MATCH(X$12,Table_Index[#Headers],0)),
Table_Index[ID],$Q383,Table_Index[year],$R383)/COUNTIFS(Table_Index[Quarter],"&lt;&gt;''",Table_Index[ID],$Q383,Table_Index[year],$R383)</f>
        <v>0.30402615</v>
      </c>
      <c r="Y383">
        <f>SUMIFS(INDEX(Table_Index[],,MATCH(Y$12,Table_Index[#Headers],0)),
Table_Index[ID],$Q383,Table_Index[year],$R383)/COUNTIFS(Table_Index[Quarter],"&lt;&gt;''",Table_Index[ID],$Q383,Table_Index[year],$R383)</f>
        <v>9.2218474999999994E-2</v>
      </c>
      <c r="Z383">
        <f>SUMIFS(INDEX(Table_Index[],,MATCH(Z$12,Table_Index[#Headers],0)),
Table_Index[ID],$Q383,Table_Index[year],$R383)/COUNTIFS(Table_Index[Quarter],"&lt;&gt;''",Table_Index[ID],$Q383,Table_Index[year],$R383)</f>
        <v>2.7680074999999998E-2</v>
      </c>
      <c r="AA383">
        <f>SUMIFS(INDEX(Table_Index[],,MATCH(AA$12,Table_Index[#Headers],0)),
Table_Index[ID],$Q383,Table_Index[year],$R383)/COUNTIFS(Table_Index[Quarter],"&lt;&gt;''",Table_Index[ID],$Q383,Table_Index[year],$R383)</f>
        <v>0.11254162499999999</v>
      </c>
      <c r="AB383">
        <f>SUMIFS(INDEX(Table_Index[],,MATCH(AB$12,Table_Index[#Headers],0)),
Table_Index[ID],$Q383,Table_Index[year],$R383)/COUNTIFS(Table_Index[Quarter],"&lt;&gt;''",Table_Index[ID],$Q383,Table_Index[year],$R383)</f>
        <v>4.8181999999999999E-3</v>
      </c>
      <c r="AC383" s="24">
        <f t="shared" si="22"/>
        <v>0.99999997500000004</v>
      </c>
      <c r="AD383">
        <f>COUNTIFS(Table_Index[Quarter],"&lt;&gt;''",Table_Index[ID],$Q383,Table_Index[year],$R383)</f>
        <v>4</v>
      </c>
      <c r="AE383" s="34">
        <f t="shared" si="23"/>
        <v>0.83697103974508313</v>
      </c>
    </row>
    <row r="384" spans="1:31" x14ac:dyDescent="0.3">
      <c r="A384">
        <v>9123</v>
      </c>
      <c r="B384">
        <v>2005</v>
      </c>
      <c r="C384">
        <v>1</v>
      </c>
      <c r="D384">
        <v>0.12962389999999999</v>
      </c>
      <c r="E384">
        <v>0.24236650000000001</v>
      </c>
      <c r="F384">
        <v>7.2348200000000001E-2</v>
      </c>
      <c r="G384">
        <v>0.1049049</v>
      </c>
      <c r="H384">
        <v>0</v>
      </c>
      <c r="I384">
        <v>0.2714686</v>
      </c>
      <c r="J384">
        <v>0.12954850000000001</v>
      </c>
      <c r="K384">
        <v>4.5217599999999997E-2</v>
      </c>
      <c r="L384">
        <v>0</v>
      </c>
      <c r="M384">
        <v>4.5218000000000003E-3</v>
      </c>
      <c r="O384" t="str">
        <f>Table_Index[[#This Row],[ID]]&amp;Table_Index[[#This Row],[year]]</f>
        <v>91232005</v>
      </c>
      <c r="P384" t="str">
        <v>91872010</v>
      </c>
      <c r="Q384" t="str">
        <f t="shared" si="20"/>
        <v>9187</v>
      </c>
      <c r="R384" t="str">
        <f t="shared" si="21"/>
        <v>2010</v>
      </c>
      <c r="S384">
        <f>SUMIFS(INDEX(Table_Index[],,MATCH(S$12,Table_Index[#Headers],0)),
Table_Index[ID],$Q384,Table_Index[year],$R384)/COUNTIFS(Table_Index[Quarter],"&lt;&gt;''",Table_Index[ID],$Q384,Table_Index[year],$R384)</f>
        <v>7.2992724999999994E-2</v>
      </c>
      <c r="T384">
        <f>SUMIFS(INDEX(Table_Index[],,MATCH(T$12,Table_Index[#Headers],0)),
Table_Index[ID],$Q384,Table_Index[year],$R384)/COUNTIFS(Table_Index[Quarter],"&lt;&gt;''",Table_Index[ID],$Q384,Table_Index[year],$R384)</f>
        <v>5.5357350000000007E-2</v>
      </c>
      <c r="U384">
        <f>SUMIFS(INDEX(Table_Index[],,MATCH(U$12,Table_Index[#Headers],0)),
Table_Index[ID],$Q384,Table_Index[year],$R384)/COUNTIFS(Table_Index[Quarter],"&lt;&gt;''",Table_Index[ID],$Q384,Table_Index[year],$R384)</f>
        <v>8.5457950000000005E-2</v>
      </c>
      <c r="V384">
        <f>SUMIFS(INDEX(Table_Index[],,MATCH(V$12,Table_Index[#Headers],0)),
Table_Index[ID],$Q384,Table_Index[year],$R384)/COUNTIFS(Table_Index[Quarter],"&lt;&gt;''",Table_Index[ID],$Q384,Table_Index[year],$R384)</f>
        <v>9.5653550000000004E-2</v>
      </c>
      <c r="W384">
        <f>SUMIFS(INDEX(Table_Index[],,MATCH(W$12,Table_Index[#Headers],0)),
Table_Index[ID],$Q384,Table_Index[year],$R384)/COUNTIFS(Table_Index[Quarter],"&lt;&gt;''",Table_Index[ID],$Q384,Table_Index[year],$R384)</f>
        <v>6.3548300000000002E-2</v>
      </c>
      <c r="X384">
        <f>SUMIFS(INDEX(Table_Index[],,MATCH(X$12,Table_Index[#Headers],0)),
Table_Index[ID],$Q384,Table_Index[year],$R384)/COUNTIFS(Table_Index[Quarter],"&lt;&gt;''",Table_Index[ID],$Q384,Table_Index[year],$R384)</f>
        <v>0.41855209999999998</v>
      </c>
      <c r="Y384">
        <f>SUMIFS(INDEX(Table_Index[],,MATCH(Y$12,Table_Index[#Headers],0)),
Table_Index[ID],$Q384,Table_Index[year],$R384)/COUNTIFS(Table_Index[Quarter],"&lt;&gt;''",Table_Index[ID],$Q384,Table_Index[year],$R384)</f>
        <v>9.7267124999999996E-2</v>
      </c>
      <c r="Z384">
        <f>SUMIFS(INDEX(Table_Index[],,MATCH(Z$12,Table_Index[#Headers],0)),
Table_Index[ID],$Q384,Table_Index[year],$R384)/COUNTIFS(Table_Index[Quarter],"&lt;&gt;''",Table_Index[ID],$Q384,Table_Index[year],$R384)</f>
        <v>1.8612125E-2</v>
      </c>
      <c r="AA384">
        <f>SUMIFS(INDEX(Table_Index[],,MATCH(AA$12,Table_Index[#Headers],0)),
Table_Index[ID],$Q384,Table_Index[year],$R384)/COUNTIFS(Table_Index[Quarter],"&lt;&gt;''",Table_Index[ID],$Q384,Table_Index[year],$R384)</f>
        <v>8.7022475000000002E-2</v>
      </c>
      <c r="AB384">
        <f>SUMIFS(INDEX(Table_Index[],,MATCH(AB$12,Table_Index[#Headers],0)),
Table_Index[ID],$Q384,Table_Index[year],$R384)/COUNTIFS(Table_Index[Quarter],"&lt;&gt;''",Table_Index[ID],$Q384,Table_Index[year],$R384)</f>
        <v>5.5363249999999999E-3</v>
      </c>
      <c r="AC384" s="24">
        <f t="shared" si="22"/>
        <v>1.0000000250000001</v>
      </c>
      <c r="AD384">
        <f>COUNTIFS(Table_Index[Quarter],"&lt;&gt;''",Table_Index[ID],$Q384,Table_Index[year],$R384)</f>
        <v>4</v>
      </c>
      <c r="AE384" s="34">
        <f t="shared" si="23"/>
        <v>0.77851984935253438</v>
      </c>
    </row>
    <row r="385" spans="1:31" x14ac:dyDescent="0.3">
      <c r="A385">
        <v>9123</v>
      </c>
      <c r="B385">
        <v>2005</v>
      </c>
      <c r="C385">
        <v>2</v>
      </c>
      <c r="D385">
        <v>0.14083270000000001</v>
      </c>
      <c r="E385">
        <v>0.14787429999999999</v>
      </c>
      <c r="F385">
        <v>0.19364490000000001</v>
      </c>
      <c r="G385">
        <v>5.8093499999999999E-2</v>
      </c>
      <c r="H385">
        <v>0</v>
      </c>
      <c r="I385">
        <v>0.25437900000000002</v>
      </c>
      <c r="J385">
        <v>9.1541200000000003E-2</v>
      </c>
      <c r="K385">
        <v>3.5208200000000002E-2</v>
      </c>
      <c r="L385">
        <v>7.7457999999999999E-2</v>
      </c>
      <c r="M385">
        <v>9.6820000000000001E-4</v>
      </c>
      <c r="O385" t="str">
        <f>Table_Index[[#This Row],[ID]]&amp;Table_Index[[#This Row],[year]]</f>
        <v>91232005</v>
      </c>
      <c r="P385" t="str">
        <v>91872011</v>
      </c>
      <c r="Q385" t="str">
        <f t="shared" si="20"/>
        <v>9187</v>
      </c>
      <c r="R385" t="str">
        <f t="shared" si="21"/>
        <v>2011</v>
      </c>
      <c r="S385">
        <f>SUMIFS(INDEX(Table_Index[],,MATCH(S$12,Table_Index[#Headers],0)),
Table_Index[ID],$Q385,Table_Index[year],$R385)/COUNTIFS(Table_Index[Quarter],"&lt;&gt;''",Table_Index[ID],$Q385,Table_Index[year],$R385)</f>
        <v>5.0735750000000003E-2</v>
      </c>
      <c r="T385">
        <f>SUMIFS(INDEX(Table_Index[],,MATCH(T$12,Table_Index[#Headers],0)),
Table_Index[ID],$Q385,Table_Index[year],$R385)/COUNTIFS(Table_Index[Quarter],"&lt;&gt;''",Table_Index[ID],$Q385,Table_Index[year],$R385)</f>
        <v>6.90244E-2</v>
      </c>
      <c r="U385">
        <f>SUMIFS(INDEX(Table_Index[],,MATCH(U$12,Table_Index[#Headers],0)),
Table_Index[ID],$Q385,Table_Index[year],$R385)/COUNTIFS(Table_Index[Quarter],"&lt;&gt;''",Table_Index[ID],$Q385,Table_Index[year],$R385)</f>
        <v>8.7573749999999992E-2</v>
      </c>
      <c r="V385">
        <f>SUMIFS(INDEX(Table_Index[],,MATCH(V$12,Table_Index[#Headers],0)),
Table_Index[ID],$Q385,Table_Index[year],$R385)/COUNTIFS(Table_Index[Quarter],"&lt;&gt;''",Table_Index[ID],$Q385,Table_Index[year],$R385)</f>
        <v>8.7665800000000002E-2</v>
      </c>
      <c r="W385">
        <f>SUMIFS(INDEX(Table_Index[],,MATCH(W$12,Table_Index[#Headers],0)),
Table_Index[ID],$Q385,Table_Index[year],$R385)/COUNTIFS(Table_Index[Quarter],"&lt;&gt;''",Table_Index[ID],$Q385,Table_Index[year],$R385)</f>
        <v>4.0629875000000003E-2</v>
      </c>
      <c r="X385">
        <f>SUMIFS(INDEX(Table_Index[],,MATCH(X$12,Table_Index[#Headers],0)),
Table_Index[ID],$Q385,Table_Index[year],$R385)/COUNTIFS(Table_Index[Quarter],"&lt;&gt;''",Table_Index[ID],$Q385,Table_Index[year],$R385)</f>
        <v>0.36159370000000002</v>
      </c>
      <c r="Y385">
        <f>SUMIFS(INDEX(Table_Index[],,MATCH(Y$12,Table_Index[#Headers],0)),
Table_Index[ID],$Q385,Table_Index[year],$R385)/COUNTIFS(Table_Index[Quarter],"&lt;&gt;''",Table_Index[ID],$Q385,Table_Index[year],$R385)</f>
        <v>0.16061710000000001</v>
      </c>
      <c r="Z385">
        <f>SUMIFS(INDEX(Table_Index[],,MATCH(Z$12,Table_Index[#Headers],0)),
Table_Index[ID],$Q385,Table_Index[year],$R385)/COUNTIFS(Table_Index[Quarter],"&lt;&gt;''",Table_Index[ID],$Q385,Table_Index[year],$R385)</f>
        <v>2.9439699999999999E-2</v>
      </c>
      <c r="AA385">
        <f>SUMIFS(INDEX(Table_Index[],,MATCH(AA$12,Table_Index[#Headers],0)),
Table_Index[ID],$Q385,Table_Index[year],$R385)/COUNTIFS(Table_Index[Quarter],"&lt;&gt;''",Table_Index[ID],$Q385,Table_Index[year],$R385)</f>
        <v>0.108451125</v>
      </c>
      <c r="AB385">
        <f>SUMIFS(INDEX(Table_Index[],,MATCH(AB$12,Table_Index[#Headers],0)),
Table_Index[ID],$Q385,Table_Index[year],$R385)/COUNTIFS(Table_Index[Quarter],"&lt;&gt;''",Table_Index[ID],$Q385,Table_Index[year],$R385)</f>
        <v>4.2687750000000007E-3</v>
      </c>
      <c r="AC385" s="24">
        <f t="shared" si="22"/>
        <v>0.99999997500000004</v>
      </c>
      <c r="AD385">
        <f>COUNTIFS(Table_Index[Quarter],"&lt;&gt;''",Table_Index[ID],$Q385,Table_Index[year],$R385)</f>
        <v>4</v>
      </c>
      <c r="AE385" s="34">
        <f t="shared" si="23"/>
        <v>0.80646185337340304</v>
      </c>
    </row>
    <row r="386" spans="1:31" x14ac:dyDescent="0.3">
      <c r="A386">
        <v>9123</v>
      </c>
      <c r="B386">
        <v>2005</v>
      </c>
      <c r="C386">
        <v>3</v>
      </c>
      <c r="D386">
        <v>0.12929160000000001</v>
      </c>
      <c r="E386">
        <v>0.13993920000000001</v>
      </c>
      <c r="F386">
        <v>0.15210779999999999</v>
      </c>
      <c r="G386">
        <v>0.1718818</v>
      </c>
      <c r="H386">
        <v>0</v>
      </c>
      <c r="I386">
        <v>0.10864840000000001</v>
      </c>
      <c r="J386">
        <v>0.10343330000000001</v>
      </c>
      <c r="K386">
        <v>6.9969600000000007E-2</v>
      </c>
      <c r="L386">
        <v>0.10343330000000001</v>
      </c>
      <c r="M386">
        <v>2.1295100000000001E-2</v>
      </c>
      <c r="O386" t="str">
        <f>Table_Index[[#This Row],[ID]]&amp;Table_Index[[#This Row],[year]]</f>
        <v>91232005</v>
      </c>
      <c r="P386" t="str">
        <v>91872012</v>
      </c>
      <c r="Q386" t="str">
        <f t="shared" si="20"/>
        <v>9187</v>
      </c>
      <c r="R386" t="str">
        <f t="shared" si="21"/>
        <v>2012</v>
      </c>
      <c r="S386">
        <f>SUMIFS(INDEX(Table_Index[],,MATCH(S$12,Table_Index[#Headers],0)),
Table_Index[ID],$Q386,Table_Index[year],$R386)/COUNTIFS(Table_Index[Quarter],"&lt;&gt;''",Table_Index[ID],$Q386,Table_Index[year],$R386)</f>
        <v>5.19815E-2</v>
      </c>
      <c r="T386">
        <f>SUMIFS(INDEX(Table_Index[],,MATCH(T$12,Table_Index[#Headers],0)),
Table_Index[ID],$Q386,Table_Index[year],$R386)/COUNTIFS(Table_Index[Quarter],"&lt;&gt;''",Table_Index[ID],$Q386,Table_Index[year],$R386)</f>
        <v>8.9900950000000007E-2</v>
      </c>
      <c r="U386">
        <f>SUMIFS(INDEX(Table_Index[],,MATCH(U$12,Table_Index[#Headers],0)),
Table_Index[ID],$Q386,Table_Index[year],$R386)/COUNTIFS(Table_Index[Quarter],"&lt;&gt;''",Table_Index[ID],$Q386,Table_Index[year],$R386)</f>
        <v>4.8385400000000002E-2</v>
      </c>
      <c r="V386">
        <f>SUMIFS(INDEX(Table_Index[],,MATCH(V$12,Table_Index[#Headers],0)),
Table_Index[ID],$Q386,Table_Index[year],$R386)/COUNTIFS(Table_Index[Quarter],"&lt;&gt;''",Table_Index[ID],$Q386,Table_Index[year],$R386)</f>
        <v>0.15522287500000001</v>
      </c>
      <c r="W386">
        <f>SUMIFS(INDEX(Table_Index[],,MATCH(W$12,Table_Index[#Headers],0)),
Table_Index[ID],$Q386,Table_Index[year],$R386)/COUNTIFS(Table_Index[Quarter],"&lt;&gt;''",Table_Index[ID],$Q386,Table_Index[year],$R386)</f>
        <v>2.578915E-2</v>
      </c>
      <c r="X386">
        <f>SUMIFS(INDEX(Table_Index[],,MATCH(X$12,Table_Index[#Headers],0)),
Table_Index[ID],$Q386,Table_Index[year],$R386)/COUNTIFS(Table_Index[Quarter],"&lt;&gt;''",Table_Index[ID],$Q386,Table_Index[year],$R386)</f>
        <v>0.30517910000000004</v>
      </c>
      <c r="Y386">
        <f>SUMIFS(INDEX(Table_Index[],,MATCH(Y$12,Table_Index[#Headers],0)),
Table_Index[ID],$Q386,Table_Index[year],$R386)/COUNTIFS(Table_Index[Quarter],"&lt;&gt;''",Table_Index[ID],$Q386,Table_Index[year],$R386)</f>
        <v>0.16281907500000001</v>
      </c>
      <c r="Z386">
        <f>SUMIFS(INDEX(Table_Index[],,MATCH(Z$12,Table_Index[#Headers],0)),
Table_Index[ID],$Q386,Table_Index[year],$R386)/COUNTIFS(Table_Index[Quarter],"&lt;&gt;''",Table_Index[ID],$Q386,Table_Index[year],$R386)</f>
        <v>3.7707300000000006E-2</v>
      </c>
      <c r="AA386">
        <f>SUMIFS(INDEX(Table_Index[],,MATCH(AA$12,Table_Index[#Headers],0)),
Table_Index[ID],$Q386,Table_Index[year],$R386)/COUNTIFS(Table_Index[Quarter],"&lt;&gt;''",Table_Index[ID],$Q386,Table_Index[year],$R386)</f>
        <v>0.108372625</v>
      </c>
      <c r="AB386">
        <f>SUMIFS(INDEX(Table_Index[],,MATCH(AB$12,Table_Index[#Headers],0)),
Table_Index[ID],$Q386,Table_Index[year],$R386)/COUNTIFS(Table_Index[Quarter],"&lt;&gt;''",Table_Index[ID],$Q386,Table_Index[year],$R386)</f>
        <v>1.4642025000000001E-2</v>
      </c>
      <c r="AC386" s="24">
        <f t="shared" si="22"/>
        <v>1</v>
      </c>
      <c r="AD386">
        <f>COUNTIFS(Table_Index[Quarter],"&lt;&gt;''",Table_Index[ID],$Q386,Table_Index[year],$R386)</f>
        <v>4</v>
      </c>
      <c r="AE386" s="34">
        <f t="shared" si="23"/>
        <v>0.8290901852532524</v>
      </c>
    </row>
    <row r="387" spans="1:31" x14ac:dyDescent="0.3">
      <c r="A387">
        <v>9123</v>
      </c>
      <c r="B387">
        <v>2005</v>
      </c>
      <c r="C387">
        <v>4</v>
      </c>
      <c r="D387">
        <v>0.14047409999999999</v>
      </c>
      <c r="E387">
        <v>0.1527656</v>
      </c>
      <c r="F387">
        <v>8.7796299999999994E-2</v>
      </c>
      <c r="G387">
        <v>0.1044776</v>
      </c>
      <c r="H387">
        <v>0</v>
      </c>
      <c r="I387">
        <v>0.29850749999999998</v>
      </c>
      <c r="J387">
        <v>0.1229148</v>
      </c>
      <c r="K387">
        <v>2.80948E-2</v>
      </c>
      <c r="L387">
        <v>4.2142199999999998E-2</v>
      </c>
      <c r="M387">
        <v>2.2827E-2</v>
      </c>
      <c r="O387" t="str">
        <f>Table_Index[[#This Row],[ID]]&amp;Table_Index[[#This Row],[year]]</f>
        <v>91232005</v>
      </c>
      <c r="P387" t="str">
        <v>91882003</v>
      </c>
      <c r="Q387" t="str">
        <f t="shared" si="20"/>
        <v>9188</v>
      </c>
      <c r="R387" t="str">
        <f t="shared" si="21"/>
        <v>2003</v>
      </c>
      <c r="S387">
        <f>SUMIFS(INDEX(Table_Index[],,MATCH(S$12,Table_Index[#Headers],0)),
Table_Index[ID],$Q387,Table_Index[year],$R387)/COUNTIFS(Table_Index[Quarter],"&lt;&gt;''",Table_Index[ID],$Q387,Table_Index[year],$R387)</f>
        <v>0.10321292500000001</v>
      </c>
      <c r="T387">
        <f>SUMIFS(INDEX(Table_Index[],,MATCH(T$12,Table_Index[#Headers],0)),
Table_Index[ID],$Q387,Table_Index[year],$R387)/COUNTIFS(Table_Index[Quarter],"&lt;&gt;''",Table_Index[ID],$Q387,Table_Index[year],$R387)</f>
        <v>9.1798250000000008E-3</v>
      </c>
      <c r="U387">
        <f>SUMIFS(INDEX(Table_Index[],,MATCH(U$12,Table_Index[#Headers],0)),
Table_Index[ID],$Q387,Table_Index[year],$R387)/COUNTIFS(Table_Index[Quarter],"&lt;&gt;''",Table_Index[ID],$Q387,Table_Index[year],$R387)</f>
        <v>6.5184074999999994E-2</v>
      </c>
      <c r="V387">
        <f>SUMIFS(INDEX(Table_Index[],,MATCH(V$12,Table_Index[#Headers],0)),
Table_Index[ID],$Q387,Table_Index[year],$R387)/COUNTIFS(Table_Index[Quarter],"&lt;&gt;''",Table_Index[ID],$Q387,Table_Index[year],$R387)</f>
        <v>9.5558575000000007E-2</v>
      </c>
      <c r="W387">
        <f>SUMIFS(INDEX(Table_Index[],,MATCH(W$12,Table_Index[#Headers],0)),
Table_Index[ID],$Q387,Table_Index[year],$R387)/COUNTIFS(Table_Index[Quarter],"&lt;&gt;''",Table_Index[ID],$Q387,Table_Index[year],$R387)</f>
        <v>2.9474000000000002E-3</v>
      </c>
      <c r="X387">
        <f>SUMIFS(INDEX(Table_Index[],,MATCH(X$12,Table_Index[#Headers],0)),
Table_Index[ID],$Q387,Table_Index[year],$R387)/COUNTIFS(Table_Index[Quarter],"&lt;&gt;''",Table_Index[ID],$Q387,Table_Index[year],$R387)</f>
        <v>0.15330679999999999</v>
      </c>
      <c r="Y387">
        <f>SUMIFS(INDEX(Table_Index[],,MATCH(Y$12,Table_Index[#Headers],0)),
Table_Index[ID],$Q387,Table_Index[year],$R387)/COUNTIFS(Table_Index[Quarter],"&lt;&gt;''",Table_Index[ID],$Q387,Table_Index[year],$R387)</f>
        <v>9.0656399999999998E-2</v>
      </c>
      <c r="Z387">
        <f>SUMIFS(INDEX(Table_Index[],,MATCH(Z$12,Table_Index[#Headers],0)),
Table_Index[ID],$Q387,Table_Index[year],$R387)/COUNTIFS(Table_Index[Quarter],"&lt;&gt;''",Table_Index[ID],$Q387,Table_Index[year],$R387)</f>
        <v>0.26388387500000005</v>
      </c>
      <c r="AA387">
        <f>SUMIFS(INDEX(Table_Index[],,MATCH(AA$12,Table_Index[#Headers],0)),
Table_Index[ID],$Q387,Table_Index[year],$R387)/COUNTIFS(Table_Index[Quarter],"&lt;&gt;''",Table_Index[ID],$Q387,Table_Index[year],$R387)</f>
        <v>4.7333849999999997E-2</v>
      </c>
      <c r="AB387">
        <f>SUMIFS(INDEX(Table_Index[],,MATCH(AB$12,Table_Index[#Headers],0)),
Table_Index[ID],$Q387,Table_Index[year],$R387)/COUNTIFS(Table_Index[Quarter],"&lt;&gt;''",Table_Index[ID],$Q387,Table_Index[year],$R387)</f>
        <v>0.16873637499999999</v>
      </c>
      <c r="AC387" s="24">
        <f t="shared" si="22"/>
        <v>1.0000001000000001</v>
      </c>
      <c r="AD387">
        <f>COUNTIFS(Table_Index[Quarter],"&lt;&gt;''",Table_Index[ID],$Q387,Table_Index[year],$R387)</f>
        <v>4</v>
      </c>
      <c r="AE387" s="34">
        <f t="shared" si="23"/>
        <v>0.84380501599333879</v>
      </c>
    </row>
    <row r="388" spans="1:31" x14ac:dyDescent="0.3">
      <c r="A388">
        <v>9123</v>
      </c>
      <c r="B388">
        <v>2006</v>
      </c>
      <c r="C388">
        <v>1</v>
      </c>
      <c r="D388">
        <v>0.1031345</v>
      </c>
      <c r="E388">
        <v>0.16986860000000001</v>
      </c>
      <c r="F388">
        <v>6.06673E-2</v>
      </c>
      <c r="G388">
        <v>0.11486349999999999</v>
      </c>
      <c r="H388">
        <v>0</v>
      </c>
      <c r="I388">
        <v>0.24266940000000001</v>
      </c>
      <c r="J388">
        <v>0.24266940000000001</v>
      </c>
      <c r="K388">
        <v>5.7027300000000003E-2</v>
      </c>
      <c r="L388">
        <v>0</v>
      </c>
      <c r="M388">
        <v>9.1000999999999999E-3</v>
      </c>
      <c r="O388" t="str">
        <f>Table_Index[[#This Row],[ID]]&amp;Table_Index[[#This Row],[year]]</f>
        <v>91232006</v>
      </c>
      <c r="P388" t="str">
        <v>91882004</v>
      </c>
      <c r="Q388" t="str">
        <f t="shared" si="20"/>
        <v>9188</v>
      </c>
      <c r="R388" t="str">
        <f t="shared" si="21"/>
        <v>2004</v>
      </c>
      <c r="S388">
        <f>SUMIFS(INDEX(Table_Index[],,MATCH(S$12,Table_Index[#Headers],0)),
Table_Index[ID],$Q388,Table_Index[year],$R388)/COUNTIFS(Table_Index[Quarter],"&lt;&gt;''",Table_Index[ID],$Q388,Table_Index[year],$R388)</f>
        <v>0.12974227499999999</v>
      </c>
      <c r="T388">
        <f>SUMIFS(INDEX(Table_Index[],,MATCH(T$12,Table_Index[#Headers],0)),
Table_Index[ID],$Q388,Table_Index[year],$R388)/COUNTIFS(Table_Index[Quarter],"&lt;&gt;''",Table_Index[ID],$Q388,Table_Index[year],$R388)</f>
        <v>2.4141025E-2</v>
      </c>
      <c r="U388">
        <f>SUMIFS(INDEX(Table_Index[],,MATCH(U$12,Table_Index[#Headers],0)),
Table_Index[ID],$Q388,Table_Index[year],$R388)/COUNTIFS(Table_Index[Quarter],"&lt;&gt;''",Table_Index[ID],$Q388,Table_Index[year],$R388)</f>
        <v>7.4478674999999994E-2</v>
      </c>
      <c r="V388">
        <f>SUMIFS(INDEX(Table_Index[],,MATCH(V$12,Table_Index[#Headers],0)),
Table_Index[ID],$Q388,Table_Index[year],$R388)/COUNTIFS(Table_Index[Quarter],"&lt;&gt;''",Table_Index[ID],$Q388,Table_Index[year],$R388)</f>
        <v>3.0798800000000001E-2</v>
      </c>
      <c r="W388">
        <f>SUMIFS(INDEX(Table_Index[],,MATCH(W$12,Table_Index[#Headers],0)),
Table_Index[ID],$Q388,Table_Index[year],$R388)/COUNTIFS(Table_Index[Quarter],"&lt;&gt;''",Table_Index[ID],$Q388,Table_Index[year],$R388)</f>
        <v>0.42775189999999996</v>
      </c>
      <c r="X388">
        <f>SUMIFS(INDEX(Table_Index[],,MATCH(X$12,Table_Index[#Headers],0)),
Table_Index[ID],$Q388,Table_Index[year],$R388)/COUNTIFS(Table_Index[Quarter],"&lt;&gt;''",Table_Index[ID],$Q388,Table_Index[year],$R388)</f>
        <v>0.15533535000000001</v>
      </c>
      <c r="Y388">
        <f>SUMIFS(INDEX(Table_Index[],,MATCH(Y$12,Table_Index[#Headers],0)),
Table_Index[ID],$Q388,Table_Index[year],$R388)/COUNTIFS(Table_Index[Quarter],"&lt;&gt;''",Table_Index[ID],$Q388,Table_Index[year],$R388)</f>
        <v>7.8138650000000004E-2</v>
      </c>
      <c r="Z388">
        <f>SUMIFS(INDEX(Table_Index[],,MATCH(Z$12,Table_Index[#Headers],0)),
Table_Index[ID],$Q388,Table_Index[year],$R388)/COUNTIFS(Table_Index[Quarter],"&lt;&gt;''",Table_Index[ID],$Q388,Table_Index[year],$R388)</f>
        <v>1.7794325E-2</v>
      </c>
      <c r="AA388">
        <f>SUMIFS(INDEX(Table_Index[],,MATCH(AA$12,Table_Index[#Headers],0)),
Table_Index[ID],$Q388,Table_Index[year],$R388)/COUNTIFS(Table_Index[Quarter],"&lt;&gt;''",Table_Index[ID],$Q388,Table_Index[year],$R388)</f>
        <v>5.5758399999999993E-2</v>
      </c>
      <c r="AB388">
        <f>SUMIFS(INDEX(Table_Index[],,MATCH(AB$12,Table_Index[#Headers],0)),
Table_Index[ID],$Q388,Table_Index[year],$R388)/COUNTIFS(Table_Index[Quarter],"&lt;&gt;''",Table_Index[ID],$Q388,Table_Index[year],$R388)</f>
        <v>6.060625E-3</v>
      </c>
      <c r="AC388" s="24">
        <f t="shared" si="22"/>
        <v>1.0000000249999998</v>
      </c>
      <c r="AD388">
        <f>COUNTIFS(Table_Index[Quarter],"&lt;&gt;''",Table_Index[ID],$Q388,Table_Index[year],$R388)</f>
        <v>4</v>
      </c>
      <c r="AE388" s="34">
        <f t="shared" si="23"/>
        <v>0.75941973799336693</v>
      </c>
    </row>
    <row r="389" spans="1:31" x14ac:dyDescent="0.3">
      <c r="A389">
        <v>9123</v>
      </c>
      <c r="B389">
        <v>2006</v>
      </c>
      <c r="C389">
        <v>2</v>
      </c>
      <c r="D389">
        <v>6.5913399999999997E-2</v>
      </c>
      <c r="E389">
        <v>0</v>
      </c>
      <c r="F389">
        <v>0.13182669999999999</v>
      </c>
      <c r="G389">
        <v>2.2598900000000002E-2</v>
      </c>
      <c r="H389">
        <v>0</v>
      </c>
      <c r="I389">
        <v>0.41431259999999998</v>
      </c>
      <c r="J389">
        <v>0.26741999999999999</v>
      </c>
      <c r="K389">
        <v>9.0395500000000004E-2</v>
      </c>
      <c r="L389">
        <v>0</v>
      </c>
      <c r="M389">
        <v>7.5329999999999998E-3</v>
      </c>
      <c r="O389" t="str">
        <f>Table_Index[[#This Row],[ID]]&amp;Table_Index[[#This Row],[year]]</f>
        <v>91232006</v>
      </c>
      <c r="P389" t="str">
        <v>91882005</v>
      </c>
      <c r="Q389" t="str">
        <f t="shared" si="20"/>
        <v>9188</v>
      </c>
      <c r="R389" t="str">
        <f t="shared" si="21"/>
        <v>2005</v>
      </c>
      <c r="S389">
        <f>SUMIFS(INDEX(Table_Index[],,MATCH(S$12,Table_Index[#Headers],0)),
Table_Index[ID],$Q389,Table_Index[year],$R389)/COUNTIFS(Table_Index[Quarter],"&lt;&gt;''",Table_Index[ID],$Q389,Table_Index[year],$R389)</f>
        <v>6.8120749999999994E-2</v>
      </c>
      <c r="T389">
        <f>SUMIFS(INDEX(Table_Index[],,MATCH(T$12,Table_Index[#Headers],0)),
Table_Index[ID],$Q389,Table_Index[year],$R389)/COUNTIFS(Table_Index[Quarter],"&lt;&gt;''",Table_Index[ID],$Q389,Table_Index[year],$R389)</f>
        <v>0.117658625</v>
      </c>
      <c r="U389">
        <f>SUMIFS(INDEX(Table_Index[],,MATCH(U$12,Table_Index[#Headers],0)),
Table_Index[ID],$Q389,Table_Index[year],$R389)/COUNTIFS(Table_Index[Quarter],"&lt;&gt;''",Table_Index[ID],$Q389,Table_Index[year],$R389)</f>
        <v>0.11670997500000001</v>
      </c>
      <c r="V389">
        <f>SUMIFS(INDEX(Table_Index[],,MATCH(V$12,Table_Index[#Headers],0)),
Table_Index[ID],$Q389,Table_Index[year],$R389)/COUNTIFS(Table_Index[Quarter],"&lt;&gt;''",Table_Index[ID],$Q389,Table_Index[year],$R389)</f>
        <v>9.4700325000000002E-2</v>
      </c>
      <c r="W389">
        <f>SUMIFS(INDEX(Table_Index[],,MATCH(W$12,Table_Index[#Headers],0)),
Table_Index[ID],$Q389,Table_Index[year],$R389)/COUNTIFS(Table_Index[Quarter],"&lt;&gt;''",Table_Index[ID],$Q389,Table_Index[year],$R389)</f>
        <v>2.7762500000000001E-3</v>
      </c>
      <c r="X389">
        <f>SUMIFS(INDEX(Table_Index[],,MATCH(X$12,Table_Index[#Headers],0)),
Table_Index[ID],$Q389,Table_Index[year],$R389)/COUNTIFS(Table_Index[Quarter],"&lt;&gt;''",Table_Index[ID],$Q389,Table_Index[year],$R389)</f>
        <v>0.374437825</v>
      </c>
      <c r="Y389">
        <f>SUMIFS(INDEX(Table_Index[],,MATCH(Y$12,Table_Index[#Headers],0)),
Table_Index[ID],$Q389,Table_Index[year],$R389)/COUNTIFS(Table_Index[Quarter],"&lt;&gt;''",Table_Index[ID],$Q389,Table_Index[year],$R389)</f>
        <v>0.110739425</v>
      </c>
      <c r="Z389">
        <f>SUMIFS(INDEX(Table_Index[],,MATCH(Z$12,Table_Index[#Headers],0)),
Table_Index[ID],$Q389,Table_Index[year],$R389)/COUNTIFS(Table_Index[Quarter],"&lt;&gt;''",Table_Index[ID],$Q389,Table_Index[year],$R389)</f>
        <v>3.3416275000000002E-2</v>
      </c>
      <c r="AA389">
        <f>SUMIFS(INDEX(Table_Index[],,MATCH(AA$12,Table_Index[#Headers],0)),
Table_Index[ID],$Q389,Table_Index[year],$R389)/COUNTIFS(Table_Index[Quarter],"&lt;&gt;''",Table_Index[ID],$Q389,Table_Index[year],$R389)</f>
        <v>7.7237399999999984E-2</v>
      </c>
      <c r="AB389">
        <f>SUMIFS(INDEX(Table_Index[],,MATCH(AB$12,Table_Index[#Headers],0)),
Table_Index[ID],$Q389,Table_Index[year],$R389)/COUNTIFS(Table_Index[Quarter],"&lt;&gt;''",Table_Index[ID],$Q389,Table_Index[year],$R389)</f>
        <v>4.2030999999999995E-3</v>
      </c>
      <c r="AC389" s="24">
        <f t="shared" si="22"/>
        <v>0.99999995000000008</v>
      </c>
      <c r="AD389">
        <f>COUNTIFS(Table_Index[Quarter],"&lt;&gt;''",Table_Index[ID],$Q389,Table_Index[year],$R389)</f>
        <v>4</v>
      </c>
      <c r="AE389" s="34">
        <f t="shared" si="23"/>
        <v>0.79935209951557118</v>
      </c>
    </row>
    <row r="390" spans="1:31" x14ac:dyDescent="0.3">
      <c r="A390">
        <v>9123</v>
      </c>
      <c r="B390">
        <v>2006</v>
      </c>
      <c r="C390">
        <v>3</v>
      </c>
      <c r="D390">
        <v>8.3226300000000003E-2</v>
      </c>
      <c r="E390">
        <v>0.27279730000000002</v>
      </c>
      <c r="F390">
        <v>5.8566699999999999E-2</v>
      </c>
      <c r="G390">
        <v>0.1032623</v>
      </c>
      <c r="H390">
        <v>0</v>
      </c>
      <c r="I390">
        <v>0.16953509999999999</v>
      </c>
      <c r="J390">
        <v>0.13254560000000001</v>
      </c>
      <c r="K390">
        <v>4.6236800000000002E-2</v>
      </c>
      <c r="L390">
        <v>0.1222707</v>
      </c>
      <c r="M390">
        <v>1.15592E-2</v>
      </c>
      <c r="O390" t="str">
        <f>Table_Index[[#This Row],[ID]]&amp;Table_Index[[#This Row],[year]]</f>
        <v>91232006</v>
      </c>
      <c r="P390" t="str">
        <v>91882006</v>
      </c>
      <c r="Q390" t="str">
        <f t="shared" si="20"/>
        <v>9188</v>
      </c>
      <c r="R390" t="str">
        <f t="shared" si="21"/>
        <v>2006</v>
      </c>
      <c r="S390">
        <f>SUMIFS(INDEX(Table_Index[],,MATCH(S$12,Table_Index[#Headers],0)),
Table_Index[ID],$Q390,Table_Index[year],$R390)/COUNTIFS(Table_Index[Quarter],"&lt;&gt;''",Table_Index[ID],$Q390,Table_Index[year],$R390)</f>
        <v>0.103675225</v>
      </c>
      <c r="T390">
        <f>SUMIFS(INDEX(Table_Index[],,MATCH(T$12,Table_Index[#Headers],0)),
Table_Index[ID],$Q390,Table_Index[year],$R390)/COUNTIFS(Table_Index[Quarter],"&lt;&gt;''",Table_Index[ID],$Q390,Table_Index[year],$R390)</f>
        <v>0.10990297499999999</v>
      </c>
      <c r="U390">
        <f>SUMIFS(INDEX(Table_Index[],,MATCH(U$12,Table_Index[#Headers],0)),
Table_Index[ID],$Q390,Table_Index[year],$R390)/COUNTIFS(Table_Index[Quarter],"&lt;&gt;''",Table_Index[ID],$Q390,Table_Index[year],$R390)</f>
        <v>0.103152675</v>
      </c>
      <c r="V390">
        <f>SUMIFS(INDEX(Table_Index[],,MATCH(V$12,Table_Index[#Headers],0)),
Table_Index[ID],$Q390,Table_Index[year],$R390)/COUNTIFS(Table_Index[Quarter],"&lt;&gt;''",Table_Index[ID],$Q390,Table_Index[year],$R390)</f>
        <v>0.103417075</v>
      </c>
      <c r="W390">
        <f>SUMIFS(INDEX(Table_Index[],,MATCH(W$12,Table_Index[#Headers],0)),
Table_Index[ID],$Q390,Table_Index[year],$R390)/COUNTIFS(Table_Index[Quarter],"&lt;&gt;''",Table_Index[ID],$Q390,Table_Index[year],$R390)</f>
        <v>1.6684600000000001E-2</v>
      </c>
      <c r="X390">
        <f>SUMIFS(INDEX(Table_Index[],,MATCH(X$12,Table_Index[#Headers],0)),
Table_Index[ID],$Q390,Table_Index[year],$R390)/COUNTIFS(Table_Index[Quarter],"&lt;&gt;''",Table_Index[ID],$Q390,Table_Index[year],$R390)</f>
        <v>0.27229685000000003</v>
      </c>
      <c r="Y390">
        <f>SUMIFS(INDEX(Table_Index[],,MATCH(Y$12,Table_Index[#Headers],0)),
Table_Index[ID],$Q390,Table_Index[year],$R390)/COUNTIFS(Table_Index[Quarter],"&lt;&gt;''",Table_Index[ID],$Q390,Table_Index[year],$R390)</f>
        <v>0.106995275</v>
      </c>
      <c r="Z390">
        <f>SUMIFS(INDEX(Table_Index[],,MATCH(Z$12,Table_Index[#Headers],0)),
Table_Index[ID],$Q390,Table_Index[year],$R390)/COUNTIFS(Table_Index[Quarter],"&lt;&gt;''",Table_Index[ID],$Q390,Table_Index[year],$R390)</f>
        <v>2.9929174999999999E-2</v>
      </c>
      <c r="AA390">
        <f>SUMIFS(INDEX(Table_Index[],,MATCH(AA$12,Table_Index[#Headers],0)),
Table_Index[ID],$Q390,Table_Index[year],$R390)/COUNTIFS(Table_Index[Quarter],"&lt;&gt;''",Table_Index[ID],$Q390,Table_Index[year],$R390)</f>
        <v>0.14946535</v>
      </c>
      <c r="AB390">
        <f>SUMIFS(INDEX(Table_Index[],,MATCH(AB$12,Table_Index[#Headers],0)),
Table_Index[ID],$Q390,Table_Index[year],$R390)/COUNTIFS(Table_Index[Quarter],"&lt;&gt;''",Table_Index[ID],$Q390,Table_Index[year],$R390)</f>
        <v>4.480824999999999E-3</v>
      </c>
      <c r="AC390" s="24">
        <f t="shared" si="22"/>
        <v>1.0000000249999998</v>
      </c>
      <c r="AD390">
        <f>COUNTIFS(Table_Index[Quarter],"&lt;&gt;''",Table_Index[ID],$Q390,Table_Index[year],$R390)</f>
        <v>4</v>
      </c>
      <c r="AE390" s="34">
        <f t="shared" si="23"/>
        <v>0.84670955461724562</v>
      </c>
    </row>
    <row r="391" spans="1:31" x14ac:dyDescent="0.3">
      <c r="A391">
        <v>9123</v>
      </c>
      <c r="B391">
        <v>2006</v>
      </c>
      <c r="C391">
        <v>4</v>
      </c>
      <c r="D391">
        <v>0.1050505</v>
      </c>
      <c r="E391">
        <v>0.18747469999999999</v>
      </c>
      <c r="F391">
        <v>5.8181799999999999E-2</v>
      </c>
      <c r="G391">
        <v>0.1309091</v>
      </c>
      <c r="H391">
        <v>0</v>
      </c>
      <c r="I391">
        <v>0.25858579999999998</v>
      </c>
      <c r="J391">
        <v>9.0505000000000002E-2</v>
      </c>
      <c r="K391">
        <v>3.2323200000000003E-2</v>
      </c>
      <c r="L391">
        <v>0.1288889</v>
      </c>
      <c r="M391">
        <v>8.0808000000000008E-3</v>
      </c>
      <c r="O391" t="str">
        <f>Table_Index[[#This Row],[ID]]&amp;Table_Index[[#This Row],[year]]</f>
        <v>91232006</v>
      </c>
      <c r="P391" t="str">
        <v>91892003</v>
      </c>
      <c r="Q391" t="str">
        <f t="shared" si="20"/>
        <v>9189</v>
      </c>
      <c r="R391" t="str">
        <f t="shared" si="21"/>
        <v>2003</v>
      </c>
      <c r="S391">
        <f>SUMIFS(INDEX(Table_Index[],,MATCH(S$12,Table_Index[#Headers],0)),
Table_Index[ID],$Q391,Table_Index[year],$R391)/COUNTIFS(Table_Index[Quarter],"&lt;&gt;''",Table_Index[ID],$Q391,Table_Index[year],$R391)</f>
        <v>0.2011743</v>
      </c>
      <c r="T391">
        <f>SUMIFS(INDEX(Table_Index[],,MATCH(T$12,Table_Index[#Headers],0)),
Table_Index[ID],$Q391,Table_Index[year],$R391)/COUNTIFS(Table_Index[Quarter],"&lt;&gt;''",Table_Index[ID],$Q391,Table_Index[year],$R391)</f>
        <v>4.3077375000000001E-2</v>
      </c>
      <c r="U391">
        <f>SUMIFS(INDEX(Table_Index[],,MATCH(U$12,Table_Index[#Headers],0)),
Table_Index[ID],$Q391,Table_Index[year],$R391)/COUNTIFS(Table_Index[Quarter],"&lt;&gt;''",Table_Index[ID],$Q391,Table_Index[year],$R391)</f>
        <v>7.974595000000001E-2</v>
      </c>
      <c r="V391">
        <f>SUMIFS(INDEX(Table_Index[],,MATCH(V$12,Table_Index[#Headers],0)),
Table_Index[ID],$Q391,Table_Index[year],$R391)/COUNTIFS(Table_Index[Quarter],"&lt;&gt;''",Table_Index[ID],$Q391,Table_Index[year],$R391)</f>
        <v>7.0725499999999997E-2</v>
      </c>
      <c r="W391">
        <f>SUMIFS(INDEX(Table_Index[],,MATCH(W$12,Table_Index[#Headers],0)),
Table_Index[ID],$Q391,Table_Index[year],$R391)/COUNTIFS(Table_Index[Quarter],"&lt;&gt;''",Table_Index[ID],$Q391,Table_Index[year],$R391)</f>
        <v>0</v>
      </c>
      <c r="X391">
        <f>SUMIFS(INDEX(Table_Index[],,MATCH(X$12,Table_Index[#Headers],0)),
Table_Index[ID],$Q391,Table_Index[year],$R391)/COUNTIFS(Table_Index[Quarter],"&lt;&gt;''",Table_Index[ID],$Q391,Table_Index[year],$R391)</f>
        <v>0.42744822500000001</v>
      </c>
      <c r="Y391">
        <f>SUMIFS(INDEX(Table_Index[],,MATCH(Y$12,Table_Index[#Headers],0)),
Table_Index[ID],$Q391,Table_Index[year],$R391)/COUNTIFS(Table_Index[Quarter],"&lt;&gt;''",Table_Index[ID],$Q391,Table_Index[year],$R391)</f>
        <v>8.7975024999999998E-2</v>
      </c>
      <c r="Z391">
        <f>SUMIFS(INDEX(Table_Index[],,MATCH(Z$12,Table_Index[#Headers],0)),
Table_Index[ID],$Q391,Table_Index[year],$R391)/COUNTIFS(Table_Index[Quarter],"&lt;&gt;''",Table_Index[ID],$Q391,Table_Index[year],$R391)</f>
        <v>2.3079950000000002E-2</v>
      </c>
      <c r="AA391">
        <f>SUMIFS(INDEX(Table_Index[],,MATCH(AA$12,Table_Index[#Headers],0)),
Table_Index[ID],$Q391,Table_Index[year],$R391)/COUNTIFS(Table_Index[Quarter],"&lt;&gt;''",Table_Index[ID],$Q391,Table_Index[year],$R391)</f>
        <v>6.1165850000000008E-2</v>
      </c>
      <c r="AB391">
        <f>SUMIFS(INDEX(Table_Index[],,MATCH(AB$12,Table_Index[#Headers],0)),
Table_Index[ID],$Q391,Table_Index[year],$R391)/COUNTIFS(Table_Index[Quarter],"&lt;&gt;''",Table_Index[ID],$Q391,Table_Index[year],$R391)</f>
        <v>5.6077750000000006E-3</v>
      </c>
      <c r="AC391" s="24">
        <f t="shared" si="22"/>
        <v>0.99999994999999997</v>
      </c>
      <c r="AD391">
        <f>COUNTIFS(Table_Index[Quarter],"&lt;&gt;''",Table_Index[ID],$Q391,Table_Index[year],$R391)</f>
        <v>4</v>
      </c>
      <c r="AE391" s="34">
        <f t="shared" si="23"/>
        <v>0.75155474537289002</v>
      </c>
    </row>
    <row r="392" spans="1:31" x14ac:dyDescent="0.3">
      <c r="A392">
        <v>9124</v>
      </c>
      <c r="B392">
        <v>2003</v>
      </c>
      <c r="C392">
        <v>1</v>
      </c>
      <c r="D392">
        <v>0</v>
      </c>
      <c r="E392">
        <v>0.32420749999999998</v>
      </c>
      <c r="F392">
        <v>8.6455299999999999E-2</v>
      </c>
      <c r="G392">
        <v>0.14265130000000001</v>
      </c>
      <c r="H392">
        <v>0</v>
      </c>
      <c r="I392">
        <v>0.30259360000000002</v>
      </c>
      <c r="J392">
        <v>0.1440922</v>
      </c>
      <c r="K392">
        <v>0</v>
      </c>
      <c r="L392">
        <v>0</v>
      </c>
      <c r="M392">
        <v>0</v>
      </c>
      <c r="O392" t="str">
        <f>Table_Index[[#This Row],[ID]]&amp;Table_Index[[#This Row],[year]]</f>
        <v>91242003</v>
      </c>
      <c r="P392" t="str">
        <v>91892004</v>
      </c>
      <c r="Q392" t="str">
        <f t="shared" si="20"/>
        <v>9189</v>
      </c>
      <c r="R392" t="str">
        <f t="shared" si="21"/>
        <v>2004</v>
      </c>
      <c r="S392">
        <f>SUMIFS(INDEX(Table_Index[],,MATCH(S$12,Table_Index[#Headers],0)),
Table_Index[ID],$Q392,Table_Index[year],$R392)/COUNTIFS(Table_Index[Quarter],"&lt;&gt;''",Table_Index[ID],$Q392,Table_Index[year],$R392)</f>
        <v>0.15460515</v>
      </c>
      <c r="T392">
        <f>SUMIFS(INDEX(Table_Index[],,MATCH(T$12,Table_Index[#Headers],0)),
Table_Index[ID],$Q392,Table_Index[year],$R392)/COUNTIFS(Table_Index[Quarter],"&lt;&gt;''",Table_Index[ID],$Q392,Table_Index[year],$R392)</f>
        <v>6.6939749999999992E-2</v>
      </c>
      <c r="U392">
        <f>SUMIFS(INDEX(Table_Index[],,MATCH(U$12,Table_Index[#Headers],0)),
Table_Index[ID],$Q392,Table_Index[year],$R392)/COUNTIFS(Table_Index[Quarter],"&lt;&gt;''",Table_Index[ID],$Q392,Table_Index[year],$R392)</f>
        <v>9.7220274999999995E-2</v>
      </c>
      <c r="V392">
        <f>SUMIFS(INDEX(Table_Index[],,MATCH(V$12,Table_Index[#Headers],0)),
Table_Index[ID],$Q392,Table_Index[year],$R392)/COUNTIFS(Table_Index[Quarter],"&lt;&gt;''",Table_Index[ID],$Q392,Table_Index[year],$R392)</f>
        <v>0.147237275</v>
      </c>
      <c r="W392">
        <f>SUMIFS(INDEX(Table_Index[],,MATCH(W$12,Table_Index[#Headers],0)),
Table_Index[ID],$Q392,Table_Index[year],$R392)/COUNTIFS(Table_Index[Quarter],"&lt;&gt;''",Table_Index[ID],$Q392,Table_Index[year],$R392)</f>
        <v>0</v>
      </c>
      <c r="X392">
        <f>SUMIFS(INDEX(Table_Index[],,MATCH(X$12,Table_Index[#Headers],0)),
Table_Index[ID],$Q392,Table_Index[year],$R392)/COUNTIFS(Table_Index[Quarter],"&lt;&gt;''",Table_Index[ID],$Q392,Table_Index[year],$R392)</f>
        <v>0.27664857500000001</v>
      </c>
      <c r="Y392">
        <f>SUMIFS(INDEX(Table_Index[],,MATCH(Y$12,Table_Index[#Headers],0)),
Table_Index[ID],$Q392,Table_Index[year],$R392)/COUNTIFS(Table_Index[Quarter],"&lt;&gt;''",Table_Index[ID],$Q392,Table_Index[year],$R392)</f>
        <v>0.16209925</v>
      </c>
      <c r="Z392">
        <f>SUMIFS(INDEX(Table_Index[],,MATCH(Z$12,Table_Index[#Headers],0)),
Table_Index[ID],$Q392,Table_Index[year],$R392)/COUNTIFS(Table_Index[Quarter],"&lt;&gt;''",Table_Index[ID],$Q392,Table_Index[year],$R392)</f>
        <v>6.1954250000000002E-2</v>
      </c>
      <c r="AA392">
        <f>SUMIFS(INDEX(Table_Index[],,MATCH(AA$12,Table_Index[#Headers],0)),
Table_Index[ID],$Q392,Table_Index[year],$R392)/COUNTIFS(Table_Index[Quarter],"&lt;&gt;''",Table_Index[ID],$Q392,Table_Index[year],$R392)</f>
        <v>2.3992449999999999E-2</v>
      </c>
      <c r="AB392">
        <f>SUMIFS(INDEX(Table_Index[],,MATCH(AB$12,Table_Index[#Headers],0)),
Table_Index[ID],$Q392,Table_Index[year],$R392)/COUNTIFS(Table_Index[Quarter],"&lt;&gt;''",Table_Index[ID],$Q392,Table_Index[year],$R392)</f>
        <v>9.3029999999999988E-3</v>
      </c>
      <c r="AC392" s="24">
        <f t="shared" si="22"/>
        <v>0.99999997500000004</v>
      </c>
      <c r="AD392">
        <f>COUNTIFS(Table_Index[Quarter],"&lt;&gt;''",Table_Index[ID],$Q392,Table_Index[year],$R392)</f>
        <v>4</v>
      </c>
      <c r="AE392" s="34">
        <f t="shared" si="23"/>
        <v>0.83317460698375556</v>
      </c>
    </row>
    <row r="393" spans="1:31" x14ac:dyDescent="0.3">
      <c r="A393">
        <v>9124</v>
      </c>
      <c r="B393">
        <v>2003</v>
      </c>
      <c r="C393">
        <v>2</v>
      </c>
      <c r="D393">
        <v>9.2913599999999999E-2</v>
      </c>
      <c r="E393">
        <v>0</v>
      </c>
      <c r="F393">
        <v>8.2814299999999993E-2</v>
      </c>
      <c r="G393">
        <v>0.14744989999999999</v>
      </c>
      <c r="H393">
        <v>0</v>
      </c>
      <c r="I393">
        <v>0.4847668</v>
      </c>
      <c r="J393">
        <v>7.2715000000000002E-2</v>
      </c>
      <c r="K393">
        <v>3.2317800000000001E-2</v>
      </c>
      <c r="L393">
        <v>8.0794500000000005E-2</v>
      </c>
      <c r="M393">
        <v>6.2278999999999998E-3</v>
      </c>
      <c r="O393" t="str">
        <f>Table_Index[[#This Row],[ID]]&amp;Table_Index[[#This Row],[year]]</f>
        <v>91242003</v>
      </c>
      <c r="P393" t="str">
        <v>91902003</v>
      </c>
      <c r="Q393" t="str">
        <f t="shared" si="20"/>
        <v>9190</v>
      </c>
      <c r="R393" t="str">
        <f t="shared" si="21"/>
        <v>2003</v>
      </c>
      <c r="S393">
        <f>SUMIFS(INDEX(Table_Index[],,MATCH(S$12,Table_Index[#Headers],0)),
Table_Index[ID],$Q393,Table_Index[year],$R393)/COUNTIFS(Table_Index[Quarter],"&lt;&gt;''",Table_Index[ID],$Q393,Table_Index[year],$R393)</f>
        <v>0.14574332500000001</v>
      </c>
      <c r="T393">
        <f>SUMIFS(INDEX(Table_Index[],,MATCH(T$12,Table_Index[#Headers],0)),
Table_Index[ID],$Q393,Table_Index[year],$R393)/COUNTIFS(Table_Index[Quarter],"&lt;&gt;''",Table_Index[ID],$Q393,Table_Index[year],$R393)</f>
        <v>3.6002775000000001E-2</v>
      </c>
      <c r="U393">
        <f>SUMIFS(INDEX(Table_Index[],,MATCH(U$12,Table_Index[#Headers],0)),
Table_Index[ID],$Q393,Table_Index[year],$R393)/COUNTIFS(Table_Index[Quarter],"&lt;&gt;''",Table_Index[ID],$Q393,Table_Index[year],$R393)</f>
        <v>8.0022400000000007E-2</v>
      </c>
      <c r="V393">
        <f>SUMIFS(INDEX(Table_Index[],,MATCH(V$12,Table_Index[#Headers],0)),
Table_Index[ID],$Q393,Table_Index[year],$R393)/COUNTIFS(Table_Index[Quarter],"&lt;&gt;''",Table_Index[ID],$Q393,Table_Index[year],$R393)</f>
        <v>0.10947225000000001</v>
      </c>
      <c r="W393">
        <f>SUMIFS(INDEX(Table_Index[],,MATCH(W$12,Table_Index[#Headers],0)),
Table_Index[ID],$Q393,Table_Index[year],$R393)/COUNTIFS(Table_Index[Quarter],"&lt;&gt;''",Table_Index[ID],$Q393,Table_Index[year],$R393)</f>
        <v>7.8989000000000004E-3</v>
      </c>
      <c r="X393">
        <f>SUMIFS(INDEX(Table_Index[],,MATCH(X$12,Table_Index[#Headers],0)),
Table_Index[ID],$Q393,Table_Index[year],$R393)/COUNTIFS(Table_Index[Quarter],"&lt;&gt;''",Table_Index[ID],$Q393,Table_Index[year],$R393)</f>
        <v>0.11809629999999999</v>
      </c>
      <c r="Y393">
        <f>SUMIFS(INDEX(Table_Index[],,MATCH(Y$12,Table_Index[#Headers],0)),
Table_Index[ID],$Q393,Table_Index[year],$R393)/COUNTIFS(Table_Index[Quarter],"&lt;&gt;''",Table_Index[ID],$Q393,Table_Index[year],$R393)</f>
        <v>9.3991074999999993E-2</v>
      </c>
      <c r="Z393">
        <f>SUMIFS(INDEX(Table_Index[],,MATCH(Z$12,Table_Index[#Headers],0)),
Table_Index[ID],$Q393,Table_Index[year],$R393)/COUNTIFS(Table_Index[Quarter],"&lt;&gt;''",Table_Index[ID],$Q393,Table_Index[year],$R393)</f>
        <v>0.33359030000000001</v>
      </c>
      <c r="AA393">
        <f>SUMIFS(INDEX(Table_Index[],,MATCH(AA$12,Table_Index[#Headers],0)),
Table_Index[ID],$Q393,Table_Index[year],$R393)/COUNTIFS(Table_Index[Quarter],"&lt;&gt;''",Table_Index[ID],$Q393,Table_Index[year],$R393)</f>
        <v>6.4977775000000002E-2</v>
      </c>
      <c r="AB393">
        <f>SUMIFS(INDEX(Table_Index[],,MATCH(AB$12,Table_Index[#Headers],0)),
Table_Index[ID],$Q393,Table_Index[year],$R393)/COUNTIFS(Table_Index[Quarter],"&lt;&gt;''",Table_Index[ID],$Q393,Table_Index[year],$R393)</f>
        <v>1.0204925E-2</v>
      </c>
      <c r="AC393" s="24">
        <f t="shared" si="22"/>
        <v>1.0000000250000001</v>
      </c>
      <c r="AD393">
        <f>COUNTIFS(Table_Index[Quarter],"&lt;&gt;''",Table_Index[ID],$Q393,Table_Index[year],$R393)</f>
        <v>4</v>
      </c>
      <c r="AE393" s="34">
        <f t="shared" si="23"/>
        <v>0.82062273452156942</v>
      </c>
    </row>
    <row r="394" spans="1:31" x14ac:dyDescent="0.3">
      <c r="A394">
        <v>9124</v>
      </c>
      <c r="B394">
        <v>2003</v>
      </c>
      <c r="C394">
        <v>3</v>
      </c>
      <c r="D394">
        <v>5.0603799999999997E-2</v>
      </c>
      <c r="E394">
        <v>0.1035078</v>
      </c>
      <c r="F394">
        <v>9.4307100000000005E-2</v>
      </c>
      <c r="G394">
        <v>0.1794135</v>
      </c>
      <c r="H394">
        <v>0</v>
      </c>
      <c r="I394">
        <v>0.36802760000000001</v>
      </c>
      <c r="J394">
        <v>0.1150086</v>
      </c>
      <c r="K394">
        <v>3.6802799999999997E-2</v>
      </c>
      <c r="L394">
        <v>4.6003500000000003E-2</v>
      </c>
      <c r="M394">
        <v>6.3255000000000004E-3</v>
      </c>
      <c r="O394" t="str">
        <f>Table_Index[[#This Row],[ID]]&amp;Table_Index[[#This Row],[year]]</f>
        <v>91242003</v>
      </c>
      <c r="P394" t="str">
        <v>91902004</v>
      </c>
      <c r="Q394" t="str">
        <f t="shared" si="20"/>
        <v>9190</v>
      </c>
      <c r="R394" t="str">
        <f t="shared" si="21"/>
        <v>2004</v>
      </c>
      <c r="S394">
        <f>SUMIFS(INDEX(Table_Index[],,MATCH(S$12,Table_Index[#Headers],0)),
Table_Index[ID],$Q394,Table_Index[year],$R394)/COUNTIFS(Table_Index[Quarter],"&lt;&gt;''",Table_Index[ID],$Q394,Table_Index[year],$R394)</f>
        <v>0.141037575</v>
      </c>
      <c r="T394">
        <f>SUMIFS(INDEX(Table_Index[],,MATCH(T$12,Table_Index[#Headers],0)),
Table_Index[ID],$Q394,Table_Index[year],$R394)/COUNTIFS(Table_Index[Quarter],"&lt;&gt;''",Table_Index[ID],$Q394,Table_Index[year],$R394)</f>
        <v>0.14938409999999999</v>
      </c>
      <c r="U394">
        <f>SUMIFS(INDEX(Table_Index[],,MATCH(U$12,Table_Index[#Headers],0)),
Table_Index[ID],$Q394,Table_Index[year],$R394)/COUNTIFS(Table_Index[Quarter],"&lt;&gt;''",Table_Index[ID],$Q394,Table_Index[year],$R394)</f>
        <v>9.1149449999999993E-2</v>
      </c>
      <c r="V394">
        <f>SUMIFS(INDEX(Table_Index[],,MATCH(V$12,Table_Index[#Headers],0)),
Table_Index[ID],$Q394,Table_Index[year],$R394)/COUNTIFS(Table_Index[Quarter],"&lt;&gt;''",Table_Index[ID],$Q394,Table_Index[year],$R394)</f>
        <v>0.11980695000000001</v>
      </c>
      <c r="W394">
        <f>SUMIFS(INDEX(Table_Index[],,MATCH(W$12,Table_Index[#Headers],0)),
Table_Index[ID],$Q394,Table_Index[year],$R394)/COUNTIFS(Table_Index[Quarter],"&lt;&gt;''",Table_Index[ID],$Q394,Table_Index[year],$R394)</f>
        <v>3.9557000000000004E-3</v>
      </c>
      <c r="X394">
        <f>SUMIFS(INDEX(Table_Index[],,MATCH(X$12,Table_Index[#Headers],0)),
Table_Index[ID],$Q394,Table_Index[year],$R394)/COUNTIFS(Table_Index[Quarter],"&lt;&gt;''",Table_Index[ID],$Q394,Table_Index[year],$R394)</f>
        <v>0.22506804999999999</v>
      </c>
      <c r="Y394">
        <f>SUMIFS(INDEX(Table_Index[],,MATCH(Y$12,Table_Index[#Headers],0)),
Table_Index[ID],$Q394,Table_Index[year],$R394)/COUNTIFS(Table_Index[Quarter],"&lt;&gt;''",Table_Index[ID],$Q394,Table_Index[year],$R394)</f>
        <v>0.187956925</v>
      </c>
      <c r="Z394">
        <f>SUMIFS(INDEX(Table_Index[],,MATCH(Z$12,Table_Index[#Headers],0)),
Table_Index[ID],$Q394,Table_Index[year],$R394)/COUNTIFS(Table_Index[Quarter],"&lt;&gt;''",Table_Index[ID],$Q394,Table_Index[year],$R394)</f>
        <v>1.6849099999999999E-2</v>
      </c>
      <c r="AA394">
        <f>SUMIFS(INDEX(Table_Index[],,MATCH(AA$12,Table_Index[#Headers],0)),
Table_Index[ID],$Q394,Table_Index[year],$R394)/COUNTIFS(Table_Index[Quarter],"&lt;&gt;''",Table_Index[ID],$Q394,Table_Index[year],$R394)</f>
        <v>5.6549099999999998E-2</v>
      </c>
      <c r="AB394">
        <f>SUMIFS(INDEX(Table_Index[],,MATCH(AB$12,Table_Index[#Headers],0)),
Table_Index[ID],$Q394,Table_Index[year],$R394)/COUNTIFS(Table_Index[Quarter],"&lt;&gt;''",Table_Index[ID],$Q394,Table_Index[year],$R394)</f>
        <v>8.2430249999999993E-3</v>
      </c>
      <c r="AC394" s="24">
        <f t="shared" si="22"/>
        <v>0.99999997499999982</v>
      </c>
      <c r="AD394">
        <f>COUNTIFS(Table_Index[Quarter],"&lt;&gt;''",Table_Index[ID],$Q394,Table_Index[year],$R394)</f>
        <v>4</v>
      </c>
      <c r="AE394" s="34">
        <f t="shared" si="23"/>
        <v>0.84558214491018557</v>
      </c>
    </row>
    <row r="395" spans="1:31" x14ac:dyDescent="0.3">
      <c r="A395">
        <v>9124</v>
      </c>
      <c r="B395">
        <v>2003</v>
      </c>
      <c r="C395">
        <v>4</v>
      </c>
      <c r="D395">
        <v>9.7348999999999995E-3</v>
      </c>
      <c r="E395">
        <v>6.6471999999999998E-3</v>
      </c>
      <c r="F395">
        <v>2.9543E-3</v>
      </c>
      <c r="G395">
        <v>3.5707999999999998E-3</v>
      </c>
      <c r="H395">
        <v>0</v>
      </c>
      <c r="I395">
        <v>0</v>
      </c>
      <c r="J395">
        <v>3.6928999999999998E-3</v>
      </c>
      <c r="K395">
        <v>0.96938389999999997</v>
      </c>
      <c r="L395">
        <v>3.5081999999999999E-3</v>
      </c>
      <c r="M395">
        <v>5.0779999999999998E-4</v>
      </c>
      <c r="O395" t="str">
        <f>Table_Index[[#This Row],[ID]]&amp;Table_Index[[#This Row],[year]]</f>
        <v>91242003</v>
      </c>
      <c r="P395" t="str">
        <v>91902005</v>
      </c>
      <c r="Q395" t="str">
        <f t="shared" si="20"/>
        <v>9190</v>
      </c>
      <c r="R395" t="str">
        <f t="shared" si="21"/>
        <v>2005</v>
      </c>
      <c r="S395">
        <f>SUMIFS(INDEX(Table_Index[],,MATCH(S$12,Table_Index[#Headers],0)),
Table_Index[ID],$Q395,Table_Index[year],$R395)/COUNTIFS(Table_Index[Quarter],"&lt;&gt;''",Table_Index[ID],$Q395,Table_Index[year],$R395)</f>
        <v>8.2511025000000002E-2</v>
      </c>
      <c r="T395">
        <f>SUMIFS(INDEX(Table_Index[],,MATCH(T$12,Table_Index[#Headers],0)),
Table_Index[ID],$Q395,Table_Index[year],$R395)/COUNTIFS(Table_Index[Quarter],"&lt;&gt;''",Table_Index[ID],$Q395,Table_Index[year],$R395)</f>
        <v>0.25914310000000002</v>
      </c>
      <c r="U395">
        <f>SUMIFS(INDEX(Table_Index[],,MATCH(U$12,Table_Index[#Headers],0)),
Table_Index[ID],$Q395,Table_Index[year],$R395)/COUNTIFS(Table_Index[Quarter],"&lt;&gt;''",Table_Index[ID],$Q395,Table_Index[year],$R395)</f>
        <v>6.9329200000000007E-2</v>
      </c>
      <c r="V395">
        <f>SUMIFS(INDEX(Table_Index[],,MATCH(V$12,Table_Index[#Headers],0)),
Table_Index[ID],$Q395,Table_Index[year],$R395)/COUNTIFS(Table_Index[Quarter],"&lt;&gt;''",Table_Index[ID],$Q395,Table_Index[year],$R395)</f>
        <v>0.172220925</v>
      </c>
      <c r="W395">
        <f>SUMIFS(INDEX(Table_Index[],,MATCH(W$12,Table_Index[#Headers],0)),
Table_Index[ID],$Q395,Table_Index[year],$R395)/COUNTIFS(Table_Index[Quarter],"&lt;&gt;''",Table_Index[ID],$Q395,Table_Index[year],$R395)</f>
        <v>2.2598924999999999E-2</v>
      </c>
      <c r="X395">
        <f>SUMIFS(INDEX(Table_Index[],,MATCH(X$12,Table_Index[#Headers],0)),
Table_Index[ID],$Q395,Table_Index[year],$R395)/COUNTIFS(Table_Index[Quarter],"&lt;&gt;''",Table_Index[ID],$Q395,Table_Index[year],$R395)</f>
        <v>6.2230325000000003E-2</v>
      </c>
      <c r="Y395">
        <f>SUMIFS(INDEX(Table_Index[],,MATCH(Y$12,Table_Index[#Headers],0)),
Table_Index[ID],$Q395,Table_Index[year],$R395)/COUNTIFS(Table_Index[Quarter],"&lt;&gt;''",Table_Index[ID],$Q395,Table_Index[year],$R395)</f>
        <v>0.20753099999999999</v>
      </c>
      <c r="Z395">
        <f>SUMIFS(INDEX(Table_Index[],,MATCH(Z$12,Table_Index[#Headers],0)),
Table_Index[ID],$Q395,Table_Index[year],$R395)/COUNTIFS(Table_Index[Quarter],"&lt;&gt;''",Table_Index[ID],$Q395,Table_Index[year],$R395)</f>
        <v>0</v>
      </c>
      <c r="AA395">
        <f>SUMIFS(INDEX(Table_Index[],,MATCH(AA$12,Table_Index[#Headers],0)),
Table_Index[ID],$Q395,Table_Index[year],$R395)/COUNTIFS(Table_Index[Quarter],"&lt;&gt;''",Table_Index[ID],$Q395,Table_Index[year],$R395)</f>
        <v>0.11737255000000001</v>
      </c>
      <c r="AB395">
        <f>SUMIFS(INDEX(Table_Index[],,MATCH(AB$12,Table_Index[#Headers],0)),
Table_Index[ID],$Q395,Table_Index[year],$R395)/COUNTIFS(Table_Index[Quarter],"&lt;&gt;''",Table_Index[ID],$Q395,Table_Index[year],$R395)</f>
        <v>7.0628250000000009E-3</v>
      </c>
      <c r="AC395" s="24">
        <f t="shared" si="22"/>
        <v>0.99999987500000009</v>
      </c>
      <c r="AD395">
        <f>COUNTIFS(Table_Index[Quarter],"&lt;&gt;''",Table_Index[ID],$Q395,Table_Index[year],$R395)</f>
        <v>4</v>
      </c>
      <c r="AE395" s="34">
        <f t="shared" si="23"/>
        <v>0.83029155978309932</v>
      </c>
    </row>
    <row r="396" spans="1:31" x14ac:dyDescent="0.3">
      <c r="A396">
        <v>9124</v>
      </c>
      <c r="B396">
        <v>2004</v>
      </c>
      <c r="C396">
        <v>1</v>
      </c>
      <c r="D396">
        <v>0.13967019999999999</v>
      </c>
      <c r="E396">
        <v>3.1037800000000001E-2</v>
      </c>
      <c r="F396">
        <v>7.75946E-2</v>
      </c>
      <c r="G396">
        <v>0.15227930000000001</v>
      </c>
      <c r="H396">
        <v>0</v>
      </c>
      <c r="I396">
        <v>0.18913679999999999</v>
      </c>
      <c r="J396">
        <v>0.36372450000000001</v>
      </c>
      <c r="K396">
        <v>3.49176E-2</v>
      </c>
      <c r="L396">
        <v>0</v>
      </c>
      <c r="M396">
        <v>1.1639200000000001E-2</v>
      </c>
      <c r="O396" t="str">
        <f>Table_Index[[#This Row],[ID]]&amp;Table_Index[[#This Row],[year]]</f>
        <v>91242004</v>
      </c>
      <c r="P396" t="str">
        <v>91902006</v>
      </c>
      <c r="Q396" t="str">
        <f t="shared" si="20"/>
        <v>9190</v>
      </c>
      <c r="R396" t="str">
        <f t="shared" si="21"/>
        <v>2006</v>
      </c>
      <c r="S396">
        <f>SUMIFS(INDEX(Table_Index[],,MATCH(S$12,Table_Index[#Headers],0)),
Table_Index[ID],$Q396,Table_Index[year],$R396)/COUNTIFS(Table_Index[Quarter],"&lt;&gt;''",Table_Index[ID],$Q396,Table_Index[year],$R396)</f>
        <v>0.100284125</v>
      </c>
      <c r="T396">
        <f>SUMIFS(INDEX(Table_Index[],,MATCH(T$12,Table_Index[#Headers],0)),
Table_Index[ID],$Q396,Table_Index[year],$R396)/COUNTIFS(Table_Index[Quarter],"&lt;&gt;''",Table_Index[ID],$Q396,Table_Index[year],$R396)</f>
        <v>0.21855007500000001</v>
      </c>
      <c r="U396">
        <f>SUMIFS(INDEX(Table_Index[],,MATCH(U$12,Table_Index[#Headers],0)),
Table_Index[ID],$Q396,Table_Index[year],$R396)/COUNTIFS(Table_Index[Quarter],"&lt;&gt;''",Table_Index[ID],$Q396,Table_Index[year],$R396)</f>
        <v>0.11126757500000001</v>
      </c>
      <c r="V396">
        <f>SUMIFS(INDEX(Table_Index[],,MATCH(V$12,Table_Index[#Headers],0)),
Table_Index[ID],$Q396,Table_Index[year],$R396)/COUNTIFS(Table_Index[Quarter],"&lt;&gt;''",Table_Index[ID],$Q396,Table_Index[year],$R396)</f>
        <v>0.20599975000000001</v>
      </c>
      <c r="W396">
        <f>SUMIFS(INDEX(Table_Index[],,MATCH(W$12,Table_Index[#Headers],0)),
Table_Index[ID],$Q396,Table_Index[year],$R396)/COUNTIFS(Table_Index[Quarter],"&lt;&gt;''",Table_Index[ID],$Q396,Table_Index[year],$R396)</f>
        <v>3.5105650000000002E-2</v>
      </c>
      <c r="X396">
        <f>SUMIFS(INDEX(Table_Index[],,MATCH(X$12,Table_Index[#Headers],0)),
Table_Index[ID],$Q396,Table_Index[year],$R396)/COUNTIFS(Table_Index[Quarter],"&lt;&gt;''",Table_Index[ID],$Q396,Table_Index[year],$R396)</f>
        <v>2.2991325E-2</v>
      </c>
      <c r="Y396">
        <f>SUMIFS(INDEX(Table_Index[],,MATCH(Y$12,Table_Index[#Headers],0)),
Table_Index[ID],$Q396,Table_Index[year],$R396)/COUNTIFS(Table_Index[Quarter],"&lt;&gt;''",Table_Index[ID],$Q396,Table_Index[year],$R396)</f>
        <v>0.15624784999999999</v>
      </c>
      <c r="Z396">
        <f>SUMIFS(INDEX(Table_Index[],,MATCH(Z$12,Table_Index[#Headers],0)),
Table_Index[ID],$Q396,Table_Index[year],$R396)/COUNTIFS(Table_Index[Quarter],"&lt;&gt;''",Table_Index[ID],$Q396,Table_Index[year],$R396)</f>
        <v>6.131025E-3</v>
      </c>
      <c r="AA396">
        <f>SUMIFS(INDEX(Table_Index[],,MATCH(AA$12,Table_Index[#Headers],0)),
Table_Index[ID],$Q396,Table_Index[year],$R396)/COUNTIFS(Table_Index[Quarter],"&lt;&gt;''",Table_Index[ID],$Q396,Table_Index[year],$R396)</f>
        <v>0.13638064999999999</v>
      </c>
      <c r="AB396">
        <f>SUMIFS(INDEX(Table_Index[],,MATCH(AB$12,Table_Index[#Headers],0)),
Table_Index[ID],$Q396,Table_Index[year],$R396)/COUNTIFS(Table_Index[Quarter],"&lt;&gt;''",Table_Index[ID],$Q396,Table_Index[year],$R396)</f>
        <v>7.0419499999999999E-3</v>
      </c>
      <c r="AC396" s="24">
        <f t="shared" si="22"/>
        <v>0.99999997499999993</v>
      </c>
      <c r="AD396">
        <f>COUNTIFS(Table_Index[Quarter],"&lt;&gt;''",Table_Index[ID],$Q396,Table_Index[year],$R396)</f>
        <v>4</v>
      </c>
      <c r="AE396" s="34">
        <f t="shared" si="23"/>
        <v>0.84250133020545936</v>
      </c>
    </row>
    <row r="397" spans="1:31" x14ac:dyDescent="0.3">
      <c r="A397">
        <v>9124</v>
      </c>
      <c r="B397">
        <v>2004</v>
      </c>
      <c r="C397">
        <v>2</v>
      </c>
      <c r="D397">
        <v>0.24514630000000001</v>
      </c>
      <c r="E397">
        <v>5.5915100000000002E-2</v>
      </c>
      <c r="F397">
        <v>9.3191800000000005E-2</v>
      </c>
      <c r="G397">
        <v>5.2420399999999999E-2</v>
      </c>
      <c r="H397">
        <v>0</v>
      </c>
      <c r="I397">
        <v>0.22133059999999999</v>
      </c>
      <c r="J397">
        <v>0.18521879999999999</v>
      </c>
      <c r="K397">
        <v>4.1936300000000003E-2</v>
      </c>
      <c r="L397">
        <v>0.102511</v>
      </c>
      <c r="M397">
        <v>2.3297999999999999E-3</v>
      </c>
      <c r="O397" t="str">
        <f>Table_Index[[#This Row],[ID]]&amp;Table_Index[[#This Row],[year]]</f>
        <v>91242004</v>
      </c>
      <c r="P397" t="str">
        <v>91912003</v>
      </c>
      <c r="Q397" t="str">
        <f t="shared" si="20"/>
        <v>9191</v>
      </c>
      <c r="R397" t="str">
        <f t="shared" si="21"/>
        <v>2003</v>
      </c>
      <c r="S397">
        <f>SUMIFS(INDEX(Table_Index[],,MATCH(S$12,Table_Index[#Headers],0)),
Table_Index[ID],$Q397,Table_Index[year],$R397)/COUNTIFS(Table_Index[Quarter],"&lt;&gt;''",Table_Index[ID],$Q397,Table_Index[year],$R397)</f>
        <v>9.8710674999999998E-2</v>
      </c>
      <c r="T397">
        <f>SUMIFS(INDEX(Table_Index[],,MATCH(T$12,Table_Index[#Headers],0)),
Table_Index[ID],$Q397,Table_Index[year],$R397)/COUNTIFS(Table_Index[Quarter],"&lt;&gt;''",Table_Index[ID],$Q397,Table_Index[year],$R397)</f>
        <v>3.4457649999999999E-2</v>
      </c>
      <c r="U397">
        <f>SUMIFS(INDEX(Table_Index[],,MATCH(U$12,Table_Index[#Headers],0)),
Table_Index[ID],$Q397,Table_Index[year],$R397)/COUNTIFS(Table_Index[Quarter],"&lt;&gt;''",Table_Index[ID],$Q397,Table_Index[year],$R397)</f>
        <v>6.8062075E-2</v>
      </c>
      <c r="V397">
        <f>SUMIFS(INDEX(Table_Index[],,MATCH(V$12,Table_Index[#Headers],0)),
Table_Index[ID],$Q397,Table_Index[year],$R397)/COUNTIFS(Table_Index[Quarter],"&lt;&gt;''",Table_Index[ID],$Q397,Table_Index[year],$R397)</f>
        <v>8.8644224999999993E-2</v>
      </c>
      <c r="W397">
        <f>SUMIFS(INDEX(Table_Index[],,MATCH(W$12,Table_Index[#Headers],0)),
Table_Index[ID],$Q397,Table_Index[year],$R397)/COUNTIFS(Table_Index[Quarter],"&lt;&gt;''",Table_Index[ID],$Q397,Table_Index[year],$R397)</f>
        <v>1.0400100000000001E-2</v>
      </c>
      <c r="X397">
        <f>SUMIFS(INDEX(Table_Index[],,MATCH(X$12,Table_Index[#Headers],0)),
Table_Index[ID],$Q397,Table_Index[year],$R397)/COUNTIFS(Table_Index[Quarter],"&lt;&gt;''",Table_Index[ID],$Q397,Table_Index[year],$R397)</f>
        <v>0.26624742499999998</v>
      </c>
      <c r="Y397">
        <f>SUMIFS(INDEX(Table_Index[],,MATCH(Y$12,Table_Index[#Headers],0)),
Table_Index[ID],$Q397,Table_Index[year],$R397)/COUNTIFS(Table_Index[Quarter],"&lt;&gt;''",Table_Index[ID],$Q397,Table_Index[year],$R397)</f>
        <v>9.7592125000000002E-2</v>
      </c>
      <c r="Z397">
        <f>SUMIFS(INDEX(Table_Index[],,MATCH(Z$12,Table_Index[#Headers],0)),
Table_Index[ID],$Q397,Table_Index[year],$R397)/COUNTIFS(Table_Index[Quarter],"&lt;&gt;''",Table_Index[ID],$Q397,Table_Index[year],$R397)</f>
        <v>0.29114295000000001</v>
      </c>
      <c r="AA397">
        <f>SUMIFS(INDEX(Table_Index[],,MATCH(AA$12,Table_Index[#Headers],0)),
Table_Index[ID],$Q397,Table_Index[year],$R397)/COUNTIFS(Table_Index[Quarter],"&lt;&gt;''",Table_Index[ID],$Q397,Table_Index[year],$R397)</f>
        <v>4.1948150000000003E-2</v>
      </c>
      <c r="AB397">
        <f>SUMIFS(INDEX(Table_Index[],,MATCH(AB$12,Table_Index[#Headers],0)),
Table_Index[ID],$Q397,Table_Index[year],$R397)/COUNTIFS(Table_Index[Quarter],"&lt;&gt;''",Table_Index[ID],$Q397,Table_Index[year],$R397)</f>
        <v>2.7945999999999999E-3</v>
      </c>
      <c r="AC397" s="24">
        <f t="shared" si="22"/>
        <v>0.99999997499999993</v>
      </c>
      <c r="AD397">
        <f>COUNTIFS(Table_Index[Quarter],"&lt;&gt;''",Table_Index[ID],$Q397,Table_Index[year],$R397)</f>
        <v>4</v>
      </c>
      <c r="AE397" s="34">
        <f t="shared" si="23"/>
        <v>0.80952687764492437</v>
      </c>
    </row>
    <row r="398" spans="1:31" x14ac:dyDescent="0.3">
      <c r="A398">
        <v>9124</v>
      </c>
      <c r="B398">
        <v>2004</v>
      </c>
      <c r="C398">
        <v>3</v>
      </c>
      <c r="D398">
        <v>0.1027749</v>
      </c>
      <c r="E398">
        <v>3.2888000000000001E-2</v>
      </c>
      <c r="F398">
        <v>8.2219899999999999E-2</v>
      </c>
      <c r="G398">
        <v>0.1192189</v>
      </c>
      <c r="H398">
        <v>4.1110000000000001E-2</v>
      </c>
      <c r="I398">
        <v>0.29804730000000001</v>
      </c>
      <c r="J398">
        <v>0.20554990000000001</v>
      </c>
      <c r="K398">
        <v>6.1664999999999998E-2</v>
      </c>
      <c r="L398">
        <v>5.1387500000000003E-2</v>
      </c>
      <c r="M398">
        <v>5.1387000000000004E-3</v>
      </c>
      <c r="O398" t="str">
        <f>Table_Index[[#This Row],[ID]]&amp;Table_Index[[#This Row],[year]]</f>
        <v>91242004</v>
      </c>
      <c r="P398" t="str">
        <v>91912004</v>
      </c>
      <c r="Q398" t="str">
        <f t="shared" ref="Q398:Q461" si="24">LEFT(P398, LEN(P398)-4)</f>
        <v>9191</v>
      </c>
      <c r="R398" t="str">
        <f t="shared" ref="R398:R461" si="25">RIGHT(P398,4)</f>
        <v>2004</v>
      </c>
      <c r="S398">
        <f>SUMIFS(INDEX(Table_Index[],,MATCH(S$12,Table_Index[#Headers],0)),
Table_Index[ID],$Q398,Table_Index[year],$R398)/COUNTIFS(Table_Index[Quarter],"&lt;&gt;''",Table_Index[ID],$Q398,Table_Index[year],$R398)</f>
        <v>7.4066674999999998E-2</v>
      </c>
      <c r="T398">
        <f>SUMIFS(INDEX(Table_Index[],,MATCH(T$12,Table_Index[#Headers],0)),
Table_Index[ID],$Q398,Table_Index[year],$R398)/COUNTIFS(Table_Index[Quarter],"&lt;&gt;''",Table_Index[ID],$Q398,Table_Index[year],$R398)</f>
        <v>7.2791824999999991E-2</v>
      </c>
      <c r="U398">
        <f>SUMIFS(INDEX(Table_Index[],,MATCH(U$12,Table_Index[#Headers],0)),
Table_Index[ID],$Q398,Table_Index[year],$R398)/COUNTIFS(Table_Index[Quarter],"&lt;&gt;''",Table_Index[ID],$Q398,Table_Index[year],$R398)</f>
        <v>9.6058300000000013E-2</v>
      </c>
      <c r="V398">
        <f>SUMIFS(INDEX(Table_Index[],,MATCH(V$12,Table_Index[#Headers],0)),
Table_Index[ID],$Q398,Table_Index[year],$R398)/COUNTIFS(Table_Index[Quarter],"&lt;&gt;''",Table_Index[ID],$Q398,Table_Index[year],$R398)</f>
        <v>5.03807E-2</v>
      </c>
      <c r="W398">
        <f>SUMIFS(INDEX(Table_Index[],,MATCH(W$12,Table_Index[#Headers],0)),
Table_Index[ID],$Q398,Table_Index[year],$R398)/COUNTIFS(Table_Index[Quarter],"&lt;&gt;''",Table_Index[ID],$Q398,Table_Index[year],$R398)</f>
        <v>2.7327999999999998E-2</v>
      </c>
      <c r="X398">
        <f>SUMIFS(INDEX(Table_Index[],,MATCH(X$12,Table_Index[#Headers],0)),
Table_Index[ID],$Q398,Table_Index[year],$R398)/COUNTIFS(Table_Index[Quarter],"&lt;&gt;''",Table_Index[ID],$Q398,Table_Index[year],$R398)</f>
        <v>0.34129385000000001</v>
      </c>
      <c r="Y398">
        <f>SUMIFS(INDEX(Table_Index[],,MATCH(Y$12,Table_Index[#Headers],0)),
Table_Index[ID],$Q398,Table_Index[year],$R398)/COUNTIFS(Table_Index[Quarter],"&lt;&gt;''",Table_Index[ID],$Q398,Table_Index[year],$R398)</f>
        <v>0.1995902</v>
      </c>
      <c r="Z398">
        <f>SUMIFS(INDEX(Table_Index[],,MATCH(Z$12,Table_Index[#Headers],0)),
Table_Index[ID],$Q398,Table_Index[year],$R398)/COUNTIFS(Table_Index[Quarter],"&lt;&gt;''",Table_Index[ID],$Q398,Table_Index[year],$R398)</f>
        <v>2.9238900000000002E-2</v>
      </c>
      <c r="AA398">
        <f>SUMIFS(INDEX(Table_Index[],,MATCH(AA$12,Table_Index[#Headers],0)),
Table_Index[ID],$Q398,Table_Index[year],$R398)/COUNTIFS(Table_Index[Quarter],"&lt;&gt;''",Table_Index[ID],$Q398,Table_Index[year],$R398)</f>
        <v>9.2573849999999985E-2</v>
      </c>
      <c r="AB398">
        <f>SUMIFS(INDEX(Table_Index[],,MATCH(AB$12,Table_Index[#Headers],0)),
Table_Index[ID],$Q398,Table_Index[year],$R398)/COUNTIFS(Table_Index[Quarter],"&lt;&gt;''",Table_Index[ID],$Q398,Table_Index[year],$R398)</f>
        <v>1.54714E-2</v>
      </c>
      <c r="AC398" s="24">
        <f t="shared" ref="AC398:AC461" si="26">SUM(S398:AB398)</f>
        <v>0.99879370000000001</v>
      </c>
      <c r="AD398">
        <f>COUNTIFS(Table_Index[Quarter],"&lt;&gt;''",Table_Index[ID],$Q398,Table_Index[year],$R398)</f>
        <v>4</v>
      </c>
      <c r="AE398" s="34">
        <f t="shared" ref="AE398:AE461" si="27">1-SUMSQ(S398:AB398)</f>
        <v>0.81072131117337876</v>
      </c>
    </row>
    <row r="399" spans="1:31" x14ac:dyDescent="0.3">
      <c r="A399">
        <v>9124</v>
      </c>
      <c r="B399">
        <v>2004</v>
      </c>
      <c r="C399">
        <v>4</v>
      </c>
      <c r="D399">
        <v>0.29933769999999998</v>
      </c>
      <c r="E399">
        <v>5.2980100000000002E-2</v>
      </c>
      <c r="F399">
        <v>0</v>
      </c>
      <c r="G399">
        <v>0.13509930000000001</v>
      </c>
      <c r="H399">
        <v>0</v>
      </c>
      <c r="I399">
        <v>0.2384106</v>
      </c>
      <c r="J399">
        <v>0.1854305</v>
      </c>
      <c r="K399">
        <v>5.8278099999999999E-2</v>
      </c>
      <c r="L399">
        <v>1.98675E-2</v>
      </c>
      <c r="M399">
        <v>1.0596E-2</v>
      </c>
      <c r="O399" t="str">
        <f>Table_Index[[#This Row],[ID]]&amp;Table_Index[[#This Row],[year]]</f>
        <v>91242004</v>
      </c>
      <c r="P399" t="str">
        <v>91912005</v>
      </c>
      <c r="Q399" t="str">
        <f t="shared" si="24"/>
        <v>9191</v>
      </c>
      <c r="R399" t="str">
        <f t="shared" si="25"/>
        <v>2005</v>
      </c>
      <c r="S399">
        <f>SUMIFS(INDEX(Table_Index[],,MATCH(S$12,Table_Index[#Headers],0)),
Table_Index[ID],$Q399,Table_Index[year],$R399)/COUNTIFS(Table_Index[Quarter],"&lt;&gt;''",Table_Index[ID],$Q399,Table_Index[year],$R399)</f>
        <v>7.2312650000000006E-2</v>
      </c>
      <c r="T399">
        <f>SUMIFS(INDEX(Table_Index[],,MATCH(T$12,Table_Index[#Headers],0)),
Table_Index[ID],$Q399,Table_Index[year],$R399)/COUNTIFS(Table_Index[Quarter],"&lt;&gt;''",Table_Index[ID],$Q399,Table_Index[year],$R399)</f>
        <v>6.4445100000000005E-2</v>
      </c>
      <c r="U399">
        <f>SUMIFS(INDEX(Table_Index[],,MATCH(U$12,Table_Index[#Headers],0)),
Table_Index[ID],$Q399,Table_Index[year],$R399)/COUNTIFS(Table_Index[Quarter],"&lt;&gt;''",Table_Index[ID],$Q399,Table_Index[year],$R399)</f>
        <v>9.9503574999999997E-2</v>
      </c>
      <c r="V399">
        <f>SUMIFS(INDEX(Table_Index[],,MATCH(V$12,Table_Index[#Headers],0)),
Table_Index[ID],$Q399,Table_Index[year],$R399)/COUNTIFS(Table_Index[Quarter],"&lt;&gt;''",Table_Index[ID],$Q399,Table_Index[year],$R399)</f>
        <v>0.10788732500000001</v>
      </c>
      <c r="W399">
        <f>SUMIFS(INDEX(Table_Index[],,MATCH(W$12,Table_Index[#Headers],0)),
Table_Index[ID],$Q399,Table_Index[year],$R399)/COUNTIFS(Table_Index[Quarter],"&lt;&gt;''",Table_Index[ID],$Q399,Table_Index[year],$R399)</f>
        <v>8.8412000000000004E-3</v>
      </c>
      <c r="X399">
        <f>SUMIFS(INDEX(Table_Index[],,MATCH(X$12,Table_Index[#Headers],0)),
Table_Index[ID],$Q399,Table_Index[year],$R399)/COUNTIFS(Table_Index[Quarter],"&lt;&gt;''",Table_Index[ID],$Q399,Table_Index[year],$R399)</f>
        <v>0.32215744999999996</v>
      </c>
      <c r="Y399">
        <f>SUMIFS(INDEX(Table_Index[],,MATCH(Y$12,Table_Index[#Headers],0)),
Table_Index[ID],$Q399,Table_Index[year],$R399)/COUNTIFS(Table_Index[Quarter],"&lt;&gt;''",Table_Index[ID],$Q399,Table_Index[year],$R399)</f>
        <v>0.210313425</v>
      </c>
      <c r="Z399">
        <f>SUMIFS(INDEX(Table_Index[],,MATCH(Z$12,Table_Index[#Headers],0)),
Table_Index[ID],$Q399,Table_Index[year],$R399)/COUNTIFS(Table_Index[Quarter],"&lt;&gt;''",Table_Index[ID],$Q399,Table_Index[year],$R399)</f>
        <v>2.8224599999999996E-2</v>
      </c>
      <c r="AA399">
        <f>SUMIFS(INDEX(Table_Index[],,MATCH(AA$12,Table_Index[#Headers],0)),
Table_Index[ID],$Q399,Table_Index[year],$R399)/COUNTIFS(Table_Index[Quarter],"&lt;&gt;''",Table_Index[ID],$Q399,Table_Index[year],$R399)</f>
        <v>7.7918399999999999E-2</v>
      </c>
      <c r="AB399">
        <f>SUMIFS(INDEX(Table_Index[],,MATCH(AB$12,Table_Index[#Headers],0)),
Table_Index[ID],$Q399,Table_Index[year],$R399)/COUNTIFS(Table_Index[Quarter],"&lt;&gt;''",Table_Index[ID],$Q399,Table_Index[year],$R399)</f>
        <v>8.3963249999999996E-3</v>
      </c>
      <c r="AC399" s="24">
        <f t="shared" si="26"/>
        <v>1.0000000500000001</v>
      </c>
      <c r="AD399">
        <f>COUNTIFS(Table_Index[Quarter],"&lt;&gt;''",Table_Index[ID],$Q399,Table_Index[year],$R399)</f>
        <v>4</v>
      </c>
      <c r="AE399" s="34">
        <f t="shared" si="27"/>
        <v>0.81404334388213251</v>
      </c>
    </row>
    <row r="400" spans="1:31" x14ac:dyDescent="0.3">
      <c r="A400">
        <v>9124</v>
      </c>
      <c r="B400">
        <v>2005</v>
      </c>
      <c r="C400">
        <v>1</v>
      </c>
      <c r="D400">
        <v>7.7409400000000003E-2</v>
      </c>
      <c r="E400">
        <v>0.1080506</v>
      </c>
      <c r="F400">
        <v>0.12901560000000001</v>
      </c>
      <c r="G400">
        <v>0.10966330000000001</v>
      </c>
      <c r="H400">
        <v>0</v>
      </c>
      <c r="I400">
        <v>0.2467423</v>
      </c>
      <c r="J400">
        <v>0.25803120000000002</v>
      </c>
      <c r="K400">
        <v>2.7415800000000001E-2</v>
      </c>
      <c r="L400">
        <v>3.5479299999999998E-2</v>
      </c>
      <c r="M400">
        <v>8.1925000000000001E-3</v>
      </c>
      <c r="O400" t="str">
        <f>Table_Index[[#This Row],[ID]]&amp;Table_Index[[#This Row],[year]]</f>
        <v>91242005</v>
      </c>
      <c r="P400" t="str">
        <v>91912006</v>
      </c>
      <c r="Q400" t="str">
        <f t="shared" si="24"/>
        <v>9191</v>
      </c>
      <c r="R400" t="str">
        <f t="shared" si="25"/>
        <v>2006</v>
      </c>
      <c r="S400">
        <f>SUMIFS(INDEX(Table_Index[],,MATCH(S$12,Table_Index[#Headers],0)),
Table_Index[ID],$Q400,Table_Index[year],$R400)/COUNTIFS(Table_Index[Quarter],"&lt;&gt;''",Table_Index[ID],$Q400,Table_Index[year],$R400)</f>
        <v>0.112035125</v>
      </c>
      <c r="T400">
        <f>SUMIFS(INDEX(Table_Index[],,MATCH(T$12,Table_Index[#Headers],0)),
Table_Index[ID],$Q400,Table_Index[year],$R400)/COUNTIFS(Table_Index[Quarter],"&lt;&gt;''",Table_Index[ID],$Q400,Table_Index[year],$R400)</f>
        <v>0.14314789999999999</v>
      </c>
      <c r="U400">
        <f>SUMIFS(INDEX(Table_Index[],,MATCH(U$12,Table_Index[#Headers],0)),
Table_Index[ID],$Q400,Table_Index[year],$R400)/COUNTIFS(Table_Index[Quarter],"&lt;&gt;''",Table_Index[ID],$Q400,Table_Index[year],$R400)</f>
        <v>8.9734225000000001E-2</v>
      </c>
      <c r="V400">
        <f>SUMIFS(INDEX(Table_Index[],,MATCH(V$12,Table_Index[#Headers],0)),
Table_Index[ID],$Q400,Table_Index[year],$R400)/COUNTIFS(Table_Index[Quarter],"&lt;&gt;''",Table_Index[ID],$Q400,Table_Index[year],$R400)</f>
        <v>0.124835575</v>
      </c>
      <c r="W400">
        <f>SUMIFS(INDEX(Table_Index[],,MATCH(W$12,Table_Index[#Headers],0)),
Table_Index[ID],$Q400,Table_Index[year],$R400)/COUNTIFS(Table_Index[Quarter],"&lt;&gt;''",Table_Index[ID],$Q400,Table_Index[year],$R400)</f>
        <v>1.4032025E-2</v>
      </c>
      <c r="X400">
        <f>SUMIFS(INDEX(Table_Index[],,MATCH(X$12,Table_Index[#Headers],0)),
Table_Index[ID],$Q400,Table_Index[year],$R400)/COUNTIFS(Table_Index[Quarter],"&lt;&gt;''",Table_Index[ID],$Q400,Table_Index[year],$R400)</f>
        <v>0.30256974999999997</v>
      </c>
      <c r="Y400">
        <f>SUMIFS(INDEX(Table_Index[],,MATCH(Y$12,Table_Index[#Headers],0)),
Table_Index[ID],$Q400,Table_Index[year],$R400)/COUNTIFS(Table_Index[Quarter],"&lt;&gt;''",Table_Index[ID],$Q400,Table_Index[year],$R400)</f>
        <v>9.1877799999999996E-2</v>
      </c>
      <c r="Z400">
        <f>SUMIFS(INDEX(Table_Index[],,MATCH(Z$12,Table_Index[#Headers],0)),
Table_Index[ID],$Q400,Table_Index[year],$R400)/COUNTIFS(Table_Index[Quarter],"&lt;&gt;''",Table_Index[ID],$Q400,Table_Index[year],$R400)</f>
        <v>1.9980575E-2</v>
      </c>
      <c r="AA400">
        <f>SUMIFS(INDEX(Table_Index[],,MATCH(AA$12,Table_Index[#Headers],0)),
Table_Index[ID],$Q400,Table_Index[year],$R400)/COUNTIFS(Table_Index[Quarter],"&lt;&gt;''",Table_Index[ID],$Q400,Table_Index[year],$R400)</f>
        <v>9.7766524999999993E-2</v>
      </c>
      <c r="AB400">
        <f>SUMIFS(INDEX(Table_Index[],,MATCH(AB$12,Table_Index[#Headers],0)),
Table_Index[ID],$Q400,Table_Index[year],$R400)/COUNTIFS(Table_Index[Quarter],"&lt;&gt;''",Table_Index[ID],$Q400,Table_Index[year],$R400)</f>
        <v>4.0206E-3</v>
      </c>
      <c r="AC400" s="24">
        <f t="shared" si="26"/>
        <v>1.0000001000000001</v>
      </c>
      <c r="AD400">
        <f>COUNTIFS(Table_Index[Quarter],"&lt;&gt;''",Table_Index[ID],$Q400,Table_Index[year],$R400)</f>
        <v>4</v>
      </c>
      <c r="AE400" s="34">
        <f t="shared" si="27"/>
        <v>0.83316009408412373</v>
      </c>
    </row>
    <row r="401" spans="1:31" x14ac:dyDescent="0.3">
      <c r="A401">
        <v>9124</v>
      </c>
      <c r="B401">
        <v>2005</v>
      </c>
      <c r="C401">
        <v>2</v>
      </c>
      <c r="D401">
        <v>6.8830299999999997E-2</v>
      </c>
      <c r="E401">
        <v>8.5099300000000003E-2</v>
      </c>
      <c r="F401">
        <v>0.12514600000000001</v>
      </c>
      <c r="G401">
        <v>0.1113799</v>
      </c>
      <c r="H401">
        <v>0</v>
      </c>
      <c r="I401">
        <v>0.19147339999999999</v>
      </c>
      <c r="J401">
        <v>0.15705820000000001</v>
      </c>
      <c r="K401">
        <v>4.5052599999999998E-2</v>
      </c>
      <c r="L401">
        <v>0.1854247</v>
      </c>
      <c r="M401">
        <v>3.05356E-2</v>
      </c>
      <c r="O401" t="str">
        <f>Table_Index[[#This Row],[ID]]&amp;Table_Index[[#This Row],[year]]</f>
        <v>91242005</v>
      </c>
      <c r="P401" t="str">
        <v>91912007</v>
      </c>
      <c r="Q401" t="str">
        <f t="shared" si="24"/>
        <v>9191</v>
      </c>
      <c r="R401" t="str">
        <f t="shared" si="25"/>
        <v>2007</v>
      </c>
      <c r="S401">
        <f>SUMIFS(INDEX(Table_Index[],,MATCH(S$12,Table_Index[#Headers],0)),
Table_Index[ID],$Q401,Table_Index[year],$R401)/COUNTIFS(Table_Index[Quarter],"&lt;&gt;''",Table_Index[ID],$Q401,Table_Index[year],$R401)</f>
        <v>9.588845E-2</v>
      </c>
      <c r="T401">
        <f>SUMIFS(INDEX(Table_Index[],,MATCH(T$12,Table_Index[#Headers],0)),
Table_Index[ID],$Q401,Table_Index[year],$R401)/COUNTIFS(Table_Index[Quarter],"&lt;&gt;''",Table_Index[ID],$Q401,Table_Index[year],$R401)</f>
        <v>0.14925950000000002</v>
      </c>
      <c r="U401">
        <f>SUMIFS(INDEX(Table_Index[],,MATCH(U$12,Table_Index[#Headers],0)),
Table_Index[ID],$Q401,Table_Index[year],$R401)/COUNTIFS(Table_Index[Quarter],"&lt;&gt;''",Table_Index[ID],$Q401,Table_Index[year],$R401)</f>
        <v>0.10783369999999999</v>
      </c>
      <c r="V401">
        <f>SUMIFS(INDEX(Table_Index[],,MATCH(V$12,Table_Index[#Headers],0)),
Table_Index[ID],$Q401,Table_Index[year],$R401)/COUNTIFS(Table_Index[Quarter],"&lt;&gt;''",Table_Index[ID],$Q401,Table_Index[year],$R401)</f>
        <v>0.16381580000000001</v>
      </c>
      <c r="W401">
        <f>SUMIFS(INDEX(Table_Index[],,MATCH(W$12,Table_Index[#Headers],0)),
Table_Index[ID],$Q401,Table_Index[year],$R401)/COUNTIFS(Table_Index[Quarter],"&lt;&gt;''",Table_Index[ID],$Q401,Table_Index[year],$R401)</f>
        <v>2.9575950000000004E-2</v>
      </c>
      <c r="X401">
        <f>SUMIFS(INDEX(Table_Index[],,MATCH(X$12,Table_Index[#Headers],0)),
Table_Index[ID],$Q401,Table_Index[year],$R401)/COUNTIFS(Table_Index[Quarter],"&lt;&gt;''",Table_Index[ID],$Q401,Table_Index[year],$R401)</f>
        <v>0.22568255000000001</v>
      </c>
      <c r="Y401">
        <f>SUMIFS(INDEX(Table_Index[],,MATCH(Y$12,Table_Index[#Headers],0)),
Table_Index[ID],$Q401,Table_Index[year],$R401)/COUNTIFS(Table_Index[Quarter],"&lt;&gt;''",Table_Index[ID],$Q401,Table_Index[year],$R401)</f>
        <v>9.1947224999999994E-2</v>
      </c>
      <c r="Z401">
        <f>SUMIFS(INDEX(Table_Index[],,MATCH(Z$12,Table_Index[#Headers],0)),
Table_Index[ID],$Q401,Table_Index[year],$R401)/COUNTIFS(Table_Index[Quarter],"&lt;&gt;''",Table_Index[ID],$Q401,Table_Index[year],$R401)</f>
        <v>2.8299425000000003E-2</v>
      </c>
      <c r="AA401">
        <f>SUMIFS(INDEX(Table_Index[],,MATCH(AA$12,Table_Index[#Headers],0)),
Table_Index[ID],$Q401,Table_Index[year],$R401)/COUNTIFS(Table_Index[Quarter],"&lt;&gt;''",Table_Index[ID],$Q401,Table_Index[year],$R401)</f>
        <v>0.10226162499999999</v>
      </c>
      <c r="AB401">
        <f>SUMIFS(INDEX(Table_Index[],,MATCH(AB$12,Table_Index[#Headers],0)),
Table_Index[ID],$Q401,Table_Index[year],$R401)/COUNTIFS(Table_Index[Quarter],"&lt;&gt;''",Table_Index[ID],$Q401,Table_Index[year],$R401)</f>
        <v>5.435825E-3</v>
      </c>
      <c r="AC401" s="24">
        <f t="shared" si="26"/>
        <v>1.0000000500000001</v>
      </c>
      <c r="AD401">
        <f>COUNTIFS(Table_Index[Quarter],"&lt;&gt;''",Table_Index[ID],$Q401,Table_Index[year],$R401)</f>
        <v>4</v>
      </c>
      <c r="AE401" s="34">
        <f t="shared" si="27"/>
        <v>0.85851379565650998</v>
      </c>
    </row>
    <row r="402" spans="1:31" x14ac:dyDescent="0.3">
      <c r="A402">
        <v>9124</v>
      </c>
      <c r="B402">
        <v>2005</v>
      </c>
      <c r="C402">
        <v>3</v>
      </c>
      <c r="D402">
        <v>0.2031676</v>
      </c>
      <c r="E402">
        <v>3.7138200000000003E-2</v>
      </c>
      <c r="F402">
        <v>0.1365374</v>
      </c>
      <c r="G402">
        <v>0.1125068</v>
      </c>
      <c r="H402">
        <v>2.1846000000000001E-2</v>
      </c>
      <c r="I402">
        <v>0.17640629999999999</v>
      </c>
      <c r="J402">
        <v>0.1190606</v>
      </c>
      <c r="K402">
        <v>7.6461000000000001E-2</v>
      </c>
      <c r="L402">
        <v>0.1048607</v>
      </c>
      <c r="M402">
        <v>1.20153E-2</v>
      </c>
      <c r="O402" t="str">
        <f>Table_Index[[#This Row],[ID]]&amp;Table_Index[[#This Row],[year]]</f>
        <v>91242005</v>
      </c>
      <c r="P402" t="str">
        <v>91912008</v>
      </c>
      <c r="Q402" t="str">
        <f t="shared" si="24"/>
        <v>9191</v>
      </c>
      <c r="R402" t="str">
        <f t="shared" si="25"/>
        <v>2008</v>
      </c>
      <c r="S402">
        <f>SUMIFS(INDEX(Table_Index[],,MATCH(S$12,Table_Index[#Headers],0)),
Table_Index[ID],$Q402,Table_Index[year],$R402)/COUNTIFS(Table_Index[Quarter],"&lt;&gt;''",Table_Index[ID],$Q402,Table_Index[year],$R402)</f>
        <v>8.3433974999999994E-2</v>
      </c>
      <c r="T402">
        <f>SUMIFS(INDEX(Table_Index[],,MATCH(T$12,Table_Index[#Headers],0)),
Table_Index[ID],$Q402,Table_Index[year],$R402)/COUNTIFS(Table_Index[Quarter],"&lt;&gt;''",Table_Index[ID],$Q402,Table_Index[year],$R402)</f>
        <v>0.14037520000000001</v>
      </c>
      <c r="U402">
        <f>SUMIFS(INDEX(Table_Index[],,MATCH(U$12,Table_Index[#Headers],0)),
Table_Index[ID],$Q402,Table_Index[year],$R402)/COUNTIFS(Table_Index[Quarter],"&lt;&gt;''",Table_Index[ID],$Q402,Table_Index[year],$R402)</f>
        <v>0.12645889999999999</v>
      </c>
      <c r="V402">
        <f>SUMIFS(INDEX(Table_Index[],,MATCH(V$12,Table_Index[#Headers],0)),
Table_Index[ID],$Q402,Table_Index[year],$R402)/COUNTIFS(Table_Index[Quarter],"&lt;&gt;''",Table_Index[ID],$Q402,Table_Index[year],$R402)</f>
        <v>0.1285734</v>
      </c>
      <c r="W402">
        <f>SUMIFS(INDEX(Table_Index[],,MATCH(W$12,Table_Index[#Headers],0)),
Table_Index[ID],$Q402,Table_Index[year],$R402)/COUNTIFS(Table_Index[Quarter],"&lt;&gt;''",Table_Index[ID],$Q402,Table_Index[year],$R402)</f>
        <v>3.5815525000000001E-2</v>
      </c>
      <c r="X402">
        <f>SUMIFS(INDEX(Table_Index[],,MATCH(X$12,Table_Index[#Headers],0)),
Table_Index[ID],$Q402,Table_Index[year],$R402)/COUNTIFS(Table_Index[Quarter],"&lt;&gt;''",Table_Index[ID],$Q402,Table_Index[year],$R402)</f>
        <v>0.30349187500000002</v>
      </c>
      <c r="Y402">
        <f>SUMIFS(INDEX(Table_Index[],,MATCH(Y$12,Table_Index[#Headers],0)),
Table_Index[ID],$Q402,Table_Index[year],$R402)/COUNTIFS(Table_Index[Quarter],"&lt;&gt;''",Table_Index[ID],$Q402,Table_Index[year],$R402)</f>
        <v>8.7730324999999998E-2</v>
      </c>
      <c r="Z402">
        <f>SUMIFS(INDEX(Table_Index[],,MATCH(Z$12,Table_Index[#Headers],0)),
Table_Index[ID],$Q402,Table_Index[year],$R402)/COUNTIFS(Table_Index[Quarter],"&lt;&gt;''",Table_Index[ID],$Q402,Table_Index[year],$R402)</f>
        <v>2.627225E-2</v>
      </c>
      <c r="AA402">
        <f>SUMIFS(INDEX(Table_Index[],,MATCH(AA$12,Table_Index[#Headers],0)),
Table_Index[ID],$Q402,Table_Index[year],$R402)/COUNTIFS(Table_Index[Quarter],"&lt;&gt;''",Table_Index[ID],$Q402,Table_Index[year],$R402)</f>
        <v>6.4246974999999998E-2</v>
      </c>
      <c r="AB402">
        <f>SUMIFS(INDEX(Table_Index[],,MATCH(AB$12,Table_Index[#Headers],0)),
Table_Index[ID],$Q402,Table_Index[year],$R402)/COUNTIFS(Table_Index[Quarter],"&lt;&gt;''",Table_Index[ID],$Q402,Table_Index[year],$R402)</f>
        <v>3.6016250000000002E-3</v>
      </c>
      <c r="AC402" s="24">
        <f t="shared" si="26"/>
        <v>1.0000000500000001</v>
      </c>
      <c r="AD402">
        <f>COUNTIFS(Table_Index[Quarter],"&lt;&gt;''",Table_Index[ID],$Q402,Table_Index[year],$R402)</f>
        <v>4</v>
      </c>
      <c r="AE402" s="34">
        <f t="shared" si="27"/>
        <v>0.83489304589788871</v>
      </c>
    </row>
    <row r="403" spans="1:31" x14ac:dyDescent="0.3">
      <c r="A403">
        <v>9124</v>
      </c>
      <c r="B403">
        <v>2005</v>
      </c>
      <c r="C403">
        <v>4</v>
      </c>
      <c r="D403">
        <v>0.15645709999999999</v>
      </c>
      <c r="E403">
        <v>4.0563000000000002E-2</v>
      </c>
      <c r="F403">
        <v>0.1043047</v>
      </c>
      <c r="G403">
        <v>6.77981E-2</v>
      </c>
      <c r="H403">
        <v>0</v>
      </c>
      <c r="I403">
        <v>0.1970201</v>
      </c>
      <c r="J403">
        <v>0.18311279999999999</v>
      </c>
      <c r="K403">
        <v>0.11125839999999999</v>
      </c>
      <c r="L403">
        <v>0.1274836</v>
      </c>
      <c r="M403">
        <v>1.20023E-2</v>
      </c>
      <c r="O403" t="str">
        <f>Table_Index[[#This Row],[ID]]&amp;Table_Index[[#This Row],[year]]</f>
        <v>91242005</v>
      </c>
      <c r="P403" t="str">
        <v>91912009</v>
      </c>
      <c r="Q403" t="str">
        <f t="shared" si="24"/>
        <v>9191</v>
      </c>
      <c r="R403" t="str">
        <f t="shared" si="25"/>
        <v>2009</v>
      </c>
      <c r="S403">
        <f>SUMIFS(INDEX(Table_Index[],,MATCH(S$12,Table_Index[#Headers],0)),
Table_Index[ID],$Q403,Table_Index[year],$R403)/COUNTIFS(Table_Index[Quarter],"&lt;&gt;''",Table_Index[ID],$Q403,Table_Index[year],$R403)</f>
        <v>6.2250399999999997E-2</v>
      </c>
      <c r="T403">
        <f>SUMIFS(INDEX(Table_Index[],,MATCH(T$12,Table_Index[#Headers],0)),
Table_Index[ID],$Q403,Table_Index[year],$R403)/COUNTIFS(Table_Index[Quarter],"&lt;&gt;''",Table_Index[ID],$Q403,Table_Index[year],$R403)</f>
        <v>8.2644599999999999E-2</v>
      </c>
      <c r="U403">
        <f>SUMIFS(INDEX(Table_Index[],,MATCH(U$12,Table_Index[#Headers],0)),
Table_Index[ID],$Q403,Table_Index[year],$R403)/COUNTIFS(Table_Index[Quarter],"&lt;&gt;''",Table_Index[ID],$Q403,Table_Index[year],$R403)</f>
        <v>0.11230725</v>
      </c>
      <c r="V403">
        <f>SUMIFS(INDEX(Table_Index[],,MATCH(V$12,Table_Index[#Headers],0)),
Table_Index[ID],$Q403,Table_Index[year],$R403)/COUNTIFS(Table_Index[Quarter],"&lt;&gt;''",Table_Index[ID],$Q403,Table_Index[year],$R403)</f>
        <v>0.12495714999999999</v>
      </c>
      <c r="W403">
        <f>SUMIFS(INDEX(Table_Index[],,MATCH(W$12,Table_Index[#Headers],0)),
Table_Index[ID],$Q403,Table_Index[year],$R403)/COUNTIFS(Table_Index[Quarter],"&lt;&gt;''",Table_Index[ID],$Q403,Table_Index[year],$R403)</f>
        <v>4.3274374999999997E-2</v>
      </c>
      <c r="X403">
        <f>SUMIFS(INDEX(Table_Index[],,MATCH(X$12,Table_Index[#Headers],0)),
Table_Index[ID],$Q403,Table_Index[year],$R403)/COUNTIFS(Table_Index[Quarter],"&lt;&gt;''",Table_Index[ID],$Q403,Table_Index[year],$R403)</f>
        <v>0.35912592500000001</v>
      </c>
      <c r="Y403">
        <f>SUMIFS(INDEX(Table_Index[],,MATCH(Y$12,Table_Index[#Headers],0)),
Table_Index[ID],$Q403,Table_Index[year],$R403)/COUNTIFS(Table_Index[Quarter],"&lt;&gt;''",Table_Index[ID],$Q403,Table_Index[year],$R403)</f>
        <v>0.11469327499999998</v>
      </c>
      <c r="Z403">
        <f>SUMIFS(INDEX(Table_Index[],,MATCH(Z$12,Table_Index[#Headers],0)),
Table_Index[ID],$Q403,Table_Index[year],$R403)/COUNTIFS(Table_Index[Quarter],"&lt;&gt;''",Table_Index[ID],$Q403,Table_Index[year],$R403)</f>
        <v>1.9660925000000003E-2</v>
      </c>
      <c r="AA403">
        <f>SUMIFS(INDEX(Table_Index[],,MATCH(AA$12,Table_Index[#Headers],0)),
Table_Index[ID],$Q403,Table_Index[year],$R403)/COUNTIFS(Table_Index[Quarter],"&lt;&gt;''",Table_Index[ID],$Q403,Table_Index[year],$R403)</f>
        <v>7.6846324999999993E-2</v>
      </c>
      <c r="AB403">
        <f>SUMIFS(INDEX(Table_Index[],,MATCH(AB$12,Table_Index[#Headers],0)),
Table_Index[ID],$Q403,Table_Index[year],$R403)/COUNTIFS(Table_Index[Quarter],"&lt;&gt;''",Table_Index[ID],$Q403,Table_Index[year],$R403)</f>
        <v>4.2398000000000002E-3</v>
      </c>
      <c r="AC403" s="24">
        <f t="shared" si="26"/>
        <v>1.0000000250000001</v>
      </c>
      <c r="AD403">
        <f>COUNTIFS(Table_Index[Quarter],"&lt;&gt;''",Table_Index[ID],$Q403,Table_Index[year],$R403)</f>
        <v>4</v>
      </c>
      <c r="AE403" s="34">
        <f t="shared" si="27"/>
        <v>0.81075901564112185</v>
      </c>
    </row>
    <row r="404" spans="1:31" x14ac:dyDescent="0.3">
      <c r="A404">
        <v>9124</v>
      </c>
      <c r="B404">
        <v>2006</v>
      </c>
      <c r="C404">
        <v>1</v>
      </c>
      <c r="D404">
        <v>0.12314070000000001</v>
      </c>
      <c r="E404">
        <v>6.7852999999999997E-2</v>
      </c>
      <c r="F404">
        <v>0.11308840000000001</v>
      </c>
      <c r="G404">
        <v>0.1243973</v>
      </c>
      <c r="H404">
        <v>0</v>
      </c>
      <c r="I404">
        <v>0.22617680000000001</v>
      </c>
      <c r="J404">
        <v>0.1063031</v>
      </c>
      <c r="K404">
        <v>7.9161899999999993E-2</v>
      </c>
      <c r="L404">
        <v>0.14814579999999999</v>
      </c>
      <c r="M404">
        <v>1.1732899999999999E-2</v>
      </c>
      <c r="O404" t="str">
        <f>Table_Index[[#This Row],[ID]]&amp;Table_Index[[#This Row],[year]]</f>
        <v>91242006</v>
      </c>
      <c r="P404" t="str">
        <v>91912010</v>
      </c>
      <c r="Q404" t="str">
        <f t="shared" si="24"/>
        <v>9191</v>
      </c>
      <c r="R404" t="str">
        <f t="shared" si="25"/>
        <v>2010</v>
      </c>
      <c r="S404">
        <f>SUMIFS(INDEX(Table_Index[],,MATCH(S$12,Table_Index[#Headers],0)),
Table_Index[ID],$Q404,Table_Index[year],$R404)/COUNTIFS(Table_Index[Quarter],"&lt;&gt;''",Table_Index[ID],$Q404,Table_Index[year],$R404)</f>
        <v>9.0706924999999994E-2</v>
      </c>
      <c r="T404">
        <f>SUMIFS(INDEX(Table_Index[],,MATCH(T$12,Table_Index[#Headers],0)),
Table_Index[ID],$Q404,Table_Index[year],$R404)/COUNTIFS(Table_Index[Quarter],"&lt;&gt;''",Table_Index[ID],$Q404,Table_Index[year],$R404)</f>
        <v>5.2552725000000008E-2</v>
      </c>
      <c r="U404">
        <f>SUMIFS(INDEX(Table_Index[],,MATCH(U$12,Table_Index[#Headers],0)),
Table_Index[ID],$Q404,Table_Index[year],$R404)/COUNTIFS(Table_Index[Quarter],"&lt;&gt;''",Table_Index[ID],$Q404,Table_Index[year],$R404)</f>
        <v>8.2368725000000004E-2</v>
      </c>
      <c r="V404">
        <f>SUMIFS(INDEX(Table_Index[],,MATCH(V$12,Table_Index[#Headers],0)),
Table_Index[ID],$Q404,Table_Index[year],$R404)/COUNTIFS(Table_Index[Quarter],"&lt;&gt;''",Table_Index[ID],$Q404,Table_Index[year],$R404)</f>
        <v>0.19526877500000001</v>
      </c>
      <c r="W404">
        <f>SUMIFS(INDEX(Table_Index[],,MATCH(W$12,Table_Index[#Headers],0)),
Table_Index[ID],$Q404,Table_Index[year],$R404)/COUNTIFS(Table_Index[Quarter],"&lt;&gt;''",Table_Index[ID],$Q404,Table_Index[year],$R404)</f>
        <v>4.46159E-2</v>
      </c>
      <c r="X404">
        <f>SUMIFS(INDEX(Table_Index[],,MATCH(X$12,Table_Index[#Headers],0)),
Table_Index[ID],$Q404,Table_Index[year],$R404)/COUNTIFS(Table_Index[Quarter],"&lt;&gt;''",Table_Index[ID],$Q404,Table_Index[year],$R404)</f>
        <v>0.32971707500000003</v>
      </c>
      <c r="Y404">
        <f>SUMIFS(INDEX(Table_Index[],,MATCH(Y$12,Table_Index[#Headers],0)),
Table_Index[ID],$Q404,Table_Index[year],$R404)/COUNTIFS(Table_Index[Quarter],"&lt;&gt;''",Table_Index[ID],$Q404,Table_Index[year],$R404)</f>
        <v>9.8557400000000003E-2</v>
      </c>
      <c r="Z404">
        <f>SUMIFS(INDEX(Table_Index[],,MATCH(Z$12,Table_Index[#Headers],0)),
Table_Index[ID],$Q404,Table_Index[year],$R404)/COUNTIFS(Table_Index[Quarter],"&lt;&gt;''",Table_Index[ID],$Q404,Table_Index[year],$R404)</f>
        <v>1.1457375000000001E-2</v>
      </c>
      <c r="AA404">
        <f>SUMIFS(INDEX(Table_Index[],,MATCH(AA$12,Table_Index[#Headers],0)),
Table_Index[ID],$Q404,Table_Index[year],$R404)/COUNTIFS(Table_Index[Quarter],"&lt;&gt;''",Table_Index[ID],$Q404,Table_Index[year],$R404)</f>
        <v>8.9650499999999994E-2</v>
      </c>
      <c r="AB404">
        <f>SUMIFS(INDEX(Table_Index[],,MATCH(AB$12,Table_Index[#Headers],0)),
Table_Index[ID],$Q404,Table_Index[year],$R404)/COUNTIFS(Table_Index[Quarter],"&lt;&gt;''",Table_Index[ID],$Q404,Table_Index[year],$R404)</f>
        <v>5.1045500000000002E-3</v>
      </c>
      <c r="AC404" s="24">
        <f t="shared" si="26"/>
        <v>0.99999994999999997</v>
      </c>
      <c r="AD404">
        <f>COUNTIFS(Table_Index[Quarter],"&lt;&gt;''",Table_Index[ID],$Q404,Table_Index[year],$R404)</f>
        <v>4</v>
      </c>
      <c r="AE404" s="34">
        <f t="shared" si="27"/>
        <v>0.81548393430702371</v>
      </c>
    </row>
    <row r="405" spans="1:31" x14ac:dyDescent="0.3">
      <c r="A405">
        <v>9124</v>
      </c>
      <c r="B405">
        <v>2006</v>
      </c>
      <c r="C405">
        <v>2</v>
      </c>
      <c r="D405">
        <v>4.40252E-2</v>
      </c>
      <c r="E405">
        <v>5.6603800000000003E-2</v>
      </c>
      <c r="F405">
        <v>4.40252E-2</v>
      </c>
      <c r="G405">
        <v>0.13333329999999999</v>
      </c>
      <c r="H405">
        <v>0</v>
      </c>
      <c r="I405">
        <v>0.37735849999999999</v>
      </c>
      <c r="J405">
        <v>9.5597500000000002E-2</v>
      </c>
      <c r="K405">
        <v>6.2893099999999993E-2</v>
      </c>
      <c r="L405">
        <v>0.17987420000000001</v>
      </c>
      <c r="M405">
        <v>6.2893000000000003E-3</v>
      </c>
      <c r="O405" t="str">
        <f>Table_Index[[#This Row],[ID]]&amp;Table_Index[[#This Row],[year]]</f>
        <v>91242006</v>
      </c>
      <c r="P405" t="str">
        <v>91912011</v>
      </c>
      <c r="Q405" t="str">
        <f t="shared" si="24"/>
        <v>9191</v>
      </c>
      <c r="R405" t="str">
        <f t="shared" si="25"/>
        <v>2011</v>
      </c>
      <c r="S405">
        <f>SUMIFS(INDEX(Table_Index[],,MATCH(S$12,Table_Index[#Headers],0)),
Table_Index[ID],$Q405,Table_Index[year],$R405)/COUNTIFS(Table_Index[Quarter],"&lt;&gt;''",Table_Index[ID],$Q405,Table_Index[year],$R405)</f>
        <v>5.0729900000000001E-2</v>
      </c>
      <c r="T405">
        <f>SUMIFS(INDEX(Table_Index[],,MATCH(T$12,Table_Index[#Headers],0)),
Table_Index[ID],$Q405,Table_Index[year],$R405)/COUNTIFS(Table_Index[Quarter],"&lt;&gt;''",Table_Index[ID],$Q405,Table_Index[year],$R405)</f>
        <v>5.4601549999999999E-2</v>
      </c>
      <c r="U405">
        <f>SUMIFS(INDEX(Table_Index[],,MATCH(U$12,Table_Index[#Headers],0)),
Table_Index[ID],$Q405,Table_Index[year],$R405)/COUNTIFS(Table_Index[Quarter],"&lt;&gt;''",Table_Index[ID],$Q405,Table_Index[year],$R405)</f>
        <v>9.6187000000000009E-2</v>
      </c>
      <c r="V405">
        <f>SUMIFS(INDEX(Table_Index[],,MATCH(V$12,Table_Index[#Headers],0)),
Table_Index[ID],$Q405,Table_Index[year],$R405)/COUNTIFS(Table_Index[Quarter],"&lt;&gt;''",Table_Index[ID],$Q405,Table_Index[year],$R405)</f>
        <v>0.13881642500000002</v>
      </c>
      <c r="W405">
        <f>SUMIFS(INDEX(Table_Index[],,MATCH(W$12,Table_Index[#Headers],0)),
Table_Index[ID],$Q405,Table_Index[year],$R405)/COUNTIFS(Table_Index[Quarter],"&lt;&gt;''",Table_Index[ID],$Q405,Table_Index[year],$R405)</f>
        <v>2.1517925E-2</v>
      </c>
      <c r="X405">
        <f>SUMIFS(INDEX(Table_Index[],,MATCH(X$12,Table_Index[#Headers],0)),
Table_Index[ID],$Q405,Table_Index[year],$R405)/COUNTIFS(Table_Index[Quarter],"&lt;&gt;''",Table_Index[ID],$Q405,Table_Index[year],$R405)</f>
        <v>0.42201949999999999</v>
      </c>
      <c r="Y405">
        <f>SUMIFS(INDEX(Table_Index[],,MATCH(Y$12,Table_Index[#Headers],0)),
Table_Index[ID],$Q405,Table_Index[year],$R405)/COUNTIFS(Table_Index[Quarter],"&lt;&gt;''",Table_Index[ID],$Q405,Table_Index[year],$R405)</f>
        <v>0.10623002500000001</v>
      </c>
      <c r="Z405">
        <f>SUMIFS(INDEX(Table_Index[],,MATCH(Z$12,Table_Index[#Headers],0)),
Table_Index[ID],$Q405,Table_Index[year],$R405)/COUNTIFS(Table_Index[Quarter],"&lt;&gt;''",Table_Index[ID],$Q405,Table_Index[year],$R405)</f>
        <v>3.6214875000000001E-2</v>
      </c>
      <c r="AA405">
        <f>SUMIFS(INDEX(Table_Index[],,MATCH(AA$12,Table_Index[#Headers],0)),
Table_Index[ID],$Q405,Table_Index[year],$R405)/COUNTIFS(Table_Index[Quarter],"&lt;&gt;''",Table_Index[ID],$Q405,Table_Index[year],$R405)</f>
        <v>6.9713449999999996E-2</v>
      </c>
      <c r="AB405">
        <f>SUMIFS(INDEX(Table_Index[],,MATCH(AB$12,Table_Index[#Headers],0)),
Table_Index[ID],$Q405,Table_Index[year],$R405)/COUNTIFS(Table_Index[Quarter],"&lt;&gt;''",Table_Index[ID],$Q405,Table_Index[year],$R405)</f>
        <v>3.9693749999999998E-3</v>
      </c>
      <c r="AC405" s="24">
        <f t="shared" si="26"/>
        <v>1.0000000250000001</v>
      </c>
      <c r="AD405">
        <f>COUNTIFS(Table_Index[Quarter],"&lt;&gt;''",Table_Index[ID],$Q405,Table_Index[year],$R405)</f>
        <v>4</v>
      </c>
      <c r="AE405" s="34">
        <f t="shared" si="27"/>
        <v>0.76988767325669183</v>
      </c>
    </row>
    <row r="406" spans="1:31" x14ac:dyDescent="0.3">
      <c r="A406">
        <v>9124</v>
      </c>
      <c r="B406">
        <v>2006</v>
      </c>
      <c r="C406">
        <v>3</v>
      </c>
      <c r="D406">
        <v>7.9497899999999996E-2</v>
      </c>
      <c r="E406">
        <v>8.3682000000000006E-2</v>
      </c>
      <c r="F406">
        <v>0.1046025</v>
      </c>
      <c r="G406">
        <v>0.1046025</v>
      </c>
      <c r="H406">
        <v>1.2552300000000001E-2</v>
      </c>
      <c r="I406">
        <v>0.23012550000000001</v>
      </c>
      <c r="J406">
        <v>0.17154810000000001</v>
      </c>
      <c r="K406">
        <v>4.3933100000000003E-2</v>
      </c>
      <c r="L406">
        <v>0.1359833</v>
      </c>
      <c r="M406">
        <v>3.3472799999999997E-2</v>
      </c>
      <c r="O406" t="str">
        <f>Table_Index[[#This Row],[ID]]&amp;Table_Index[[#This Row],[year]]</f>
        <v>91242006</v>
      </c>
      <c r="P406" t="str">
        <v>91912012</v>
      </c>
      <c r="Q406" t="str">
        <f t="shared" si="24"/>
        <v>9191</v>
      </c>
      <c r="R406" t="str">
        <f t="shared" si="25"/>
        <v>2012</v>
      </c>
      <c r="S406">
        <f>SUMIFS(INDEX(Table_Index[],,MATCH(S$12,Table_Index[#Headers],0)),
Table_Index[ID],$Q406,Table_Index[year],$R406)/COUNTIFS(Table_Index[Quarter],"&lt;&gt;''",Table_Index[ID],$Q406,Table_Index[year],$R406)</f>
        <v>5.1211275000000001E-2</v>
      </c>
      <c r="T406">
        <f>SUMIFS(INDEX(Table_Index[],,MATCH(T$12,Table_Index[#Headers],0)),
Table_Index[ID],$Q406,Table_Index[year],$R406)/COUNTIFS(Table_Index[Quarter],"&lt;&gt;''",Table_Index[ID],$Q406,Table_Index[year],$R406)</f>
        <v>0.138257925</v>
      </c>
      <c r="U406">
        <f>SUMIFS(INDEX(Table_Index[],,MATCH(U$12,Table_Index[#Headers],0)),
Table_Index[ID],$Q406,Table_Index[year],$R406)/COUNTIFS(Table_Index[Quarter],"&lt;&gt;''",Table_Index[ID],$Q406,Table_Index[year],$R406)</f>
        <v>9.2279449999999999E-2</v>
      </c>
      <c r="V406">
        <f>SUMIFS(INDEX(Table_Index[],,MATCH(V$12,Table_Index[#Headers],0)),
Table_Index[ID],$Q406,Table_Index[year],$R406)/COUNTIFS(Table_Index[Quarter],"&lt;&gt;''",Table_Index[ID],$Q406,Table_Index[year],$R406)</f>
        <v>0.15001757500000001</v>
      </c>
      <c r="W406">
        <f>SUMIFS(INDEX(Table_Index[],,MATCH(W$12,Table_Index[#Headers],0)),
Table_Index[ID],$Q406,Table_Index[year],$R406)/COUNTIFS(Table_Index[Quarter],"&lt;&gt;''",Table_Index[ID],$Q406,Table_Index[year],$R406)</f>
        <v>5.3371725000000002E-2</v>
      </c>
      <c r="X406">
        <f>SUMIFS(INDEX(Table_Index[],,MATCH(X$12,Table_Index[#Headers],0)),
Table_Index[ID],$Q406,Table_Index[year],$R406)/COUNTIFS(Table_Index[Quarter],"&lt;&gt;''",Table_Index[ID],$Q406,Table_Index[year],$R406)</f>
        <v>0.31188459999999996</v>
      </c>
      <c r="Y406">
        <f>SUMIFS(INDEX(Table_Index[],,MATCH(Y$12,Table_Index[#Headers],0)),
Table_Index[ID],$Q406,Table_Index[year],$R406)/COUNTIFS(Table_Index[Quarter],"&lt;&gt;''",Table_Index[ID],$Q406,Table_Index[year],$R406)</f>
        <v>9.2448025000000003E-2</v>
      </c>
      <c r="Z406">
        <f>SUMIFS(INDEX(Table_Index[],,MATCH(Z$12,Table_Index[#Headers],0)),
Table_Index[ID],$Q406,Table_Index[year],$R406)/COUNTIFS(Table_Index[Quarter],"&lt;&gt;''",Table_Index[ID],$Q406,Table_Index[year],$R406)</f>
        <v>2.1720675000000002E-2</v>
      </c>
      <c r="AA406">
        <f>SUMIFS(INDEX(Table_Index[],,MATCH(AA$12,Table_Index[#Headers],0)),
Table_Index[ID],$Q406,Table_Index[year],$R406)/COUNTIFS(Table_Index[Quarter],"&lt;&gt;''",Table_Index[ID],$Q406,Table_Index[year],$R406)</f>
        <v>8.3989400000000006E-2</v>
      </c>
      <c r="AB406">
        <f>SUMIFS(INDEX(Table_Index[],,MATCH(AB$12,Table_Index[#Headers],0)),
Table_Index[ID],$Q406,Table_Index[year],$R406)/COUNTIFS(Table_Index[Quarter],"&lt;&gt;''",Table_Index[ID],$Q406,Table_Index[year],$R406)</f>
        <v>4.81935E-3</v>
      </c>
      <c r="AC406" s="24">
        <f t="shared" si="26"/>
        <v>0.99999999999999989</v>
      </c>
      <c r="AD406">
        <f>COUNTIFS(Table_Index[Quarter],"&lt;&gt;''",Table_Index[ID],$Q406,Table_Index[year],$R406)</f>
        <v>4</v>
      </c>
      <c r="AE406" s="34">
        <f t="shared" si="27"/>
        <v>0.83102496654411129</v>
      </c>
    </row>
    <row r="407" spans="1:31" x14ac:dyDescent="0.3">
      <c r="A407">
        <v>9124</v>
      </c>
      <c r="B407">
        <v>2006</v>
      </c>
      <c r="C407">
        <v>4</v>
      </c>
      <c r="D407">
        <v>8.5483500000000004E-2</v>
      </c>
      <c r="E407">
        <v>9.1182399999999997E-2</v>
      </c>
      <c r="F407">
        <v>7.8156400000000001E-2</v>
      </c>
      <c r="G407">
        <v>0.2561792</v>
      </c>
      <c r="H407">
        <v>4.8847700000000001E-2</v>
      </c>
      <c r="I407">
        <v>0.1248331</v>
      </c>
      <c r="J407">
        <v>0.1617403</v>
      </c>
      <c r="K407">
        <v>8.24984E-2</v>
      </c>
      <c r="L407">
        <v>5.97028E-2</v>
      </c>
      <c r="M407">
        <v>1.13761E-2</v>
      </c>
      <c r="O407" t="str">
        <f>Table_Index[[#This Row],[ID]]&amp;Table_Index[[#This Row],[year]]</f>
        <v>91242006</v>
      </c>
      <c r="P407" t="str">
        <v>91922003</v>
      </c>
      <c r="Q407" t="str">
        <f t="shared" si="24"/>
        <v>9192</v>
      </c>
      <c r="R407" t="str">
        <f t="shared" si="25"/>
        <v>2003</v>
      </c>
      <c r="S407">
        <f>SUMIFS(INDEX(Table_Index[],,MATCH(S$12,Table_Index[#Headers],0)),
Table_Index[ID],$Q407,Table_Index[year],$R407)/COUNTIFS(Table_Index[Quarter],"&lt;&gt;''",Table_Index[ID],$Q407,Table_Index[year],$R407)</f>
        <v>0.23438847500000001</v>
      </c>
      <c r="T407">
        <f>SUMIFS(INDEX(Table_Index[],,MATCH(T$12,Table_Index[#Headers],0)),
Table_Index[ID],$Q407,Table_Index[year],$R407)/COUNTIFS(Table_Index[Quarter],"&lt;&gt;''",Table_Index[ID],$Q407,Table_Index[year],$R407)</f>
        <v>5.3633274999999994E-2</v>
      </c>
      <c r="U407">
        <f>SUMIFS(INDEX(Table_Index[],,MATCH(U$12,Table_Index[#Headers],0)),
Table_Index[ID],$Q407,Table_Index[year],$R407)/COUNTIFS(Table_Index[Quarter],"&lt;&gt;''",Table_Index[ID],$Q407,Table_Index[year],$R407)</f>
        <v>0.122059875</v>
      </c>
      <c r="V407">
        <f>SUMIFS(INDEX(Table_Index[],,MATCH(V$12,Table_Index[#Headers],0)),
Table_Index[ID],$Q407,Table_Index[year],$R407)/COUNTIFS(Table_Index[Quarter],"&lt;&gt;''",Table_Index[ID],$Q407,Table_Index[year],$R407)</f>
        <v>0.10205305000000001</v>
      </c>
      <c r="W407">
        <f>SUMIFS(INDEX(Table_Index[],,MATCH(W$12,Table_Index[#Headers],0)),
Table_Index[ID],$Q407,Table_Index[year],$R407)/COUNTIFS(Table_Index[Quarter],"&lt;&gt;''",Table_Index[ID],$Q407,Table_Index[year],$R407)</f>
        <v>2.9209624999999999E-2</v>
      </c>
      <c r="X407">
        <f>SUMIFS(INDEX(Table_Index[],,MATCH(X$12,Table_Index[#Headers],0)),
Table_Index[ID],$Q407,Table_Index[year],$R407)/COUNTIFS(Table_Index[Quarter],"&lt;&gt;''",Table_Index[ID],$Q407,Table_Index[year],$R407)</f>
        <v>0.16543125</v>
      </c>
      <c r="Y407">
        <f>SUMIFS(INDEX(Table_Index[],,MATCH(Y$12,Table_Index[#Headers],0)),
Table_Index[ID],$Q407,Table_Index[year],$R407)/COUNTIFS(Table_Index[Quarter],"&lt;&gt;''",Table_Index[ID],$Q407,Table_Index[year],$R407)</f>
        <v>7.6618249999999999E-2</v>
      </c>
      <c r="Z407">
        <f>SUMIFS(INDEX(Table_Index[],,MATCH(Z$12,Table_Index[#Headers],0)),
Table_Index[ID],$Q407,Table_Index[year],$R407)/COUNTIFS(Table_Index[Quarter],"&lt;&gt;''",Table_Index[ID],$Q407,Table_Index[year],$R407)</f>
        <v>3.619025E-2</v>
      </c>
      <c r="AA407">
        <f>SUMIFS(INDEX(Table_Index[],,MATCH(AA$12,Table_Index[#Headers],0)),
Table_Index[ID],$Q407,Table_Index[year],$R407)/COUNTIFS(Table_Index[Quarter],"&lt;&gt;''",Table_Index[ID],$Q407,Table_Index[year],$R407)</f>
        <v>0.16673007500000001</v>
      </c>
      <c r="AB407">
        <f>SUMIFS(INDEX(Table_Index[],,MATCH(AB$12,Table_Index[#Headers],0)),
Table_Index[ID],$Q407,Table_Index[year],$R407)/COUNTIFS(Table_Index[Quarter],"&lt;&gt;''",Table_Index[ID],$Q407,Table_Index[year],$R407)</f>
        <v>1.3685875E-2</v>
      </c>
      <c r="AC407" s="24">
        <f t="shared" si="26"/>
        <v>1</v>
      </c>
      <c r="AD407">
        <f>COUNTIFS(Table_Index[Quarter],"&lt;&gt;''",Table_Index[ID],$Q407,Table_Index[year],$R407)</f>
        <v>4</v>
      </c>
      <c r="AE407" s="34">
        <f t="shared" si="27"/>
        <v>0.85348506431928128</v>
      </c>
    </row>
    <row r="408" spans="1:31" x14ac:dyDescent="0.3">
      <c r="A408">
        <v>9124</v>
      </c>
      <c r="B408">
        <v>2007</v>
      </c>
      <c r="C408">
        <v>1</v>
      </c>
      <c r="D408">
        <v>6.9975399999999993E-2</v>
      </c>
      <c r="E408">
        <v>6.8420400000000006E-2</v>
      </c>
      <c r="F408">
        <v>4.97603E-2</v>
      </c>
      <c r="G408">
        <v>0.1041856</v>
      </c>
      <c r="H408">
        <v>0</v>
      </c>
      <c r="I408">
        <v>0.46961249999999999</v>
      </c>
      <c r="J408">
        <v>0.13217570000000001</v>
      </c>
      <c r="K408">
        <v>3.0322700000000001E-2</v>
      </c>
      <c r="L408">
        <v>6.0645299999999999E-2</v>
      </c>
      <c r="M408">
        <v>1.4902200000000001E-2</v>
      </c>
      <c r="O408" t="str">
        <f>Table_Index[[#This Row],[ID]]&amp;Table_Index[[#This Row],[year]]</f>
        <v>91242007</v>
      </c>
      <c r="P408" t="str">
        <v>91922004</v>
      </c>
      <c r="Q408" t="str">
        <f t="shared" si="24"/>
        <v>9192</v>
      </c>
      <c r="R408" t="str">
        <f t="shared" si="25"/>
        <v>2004</v>
      </c>
      <c r="S408">
        <f>SUMIFS(INDEX(Table_Index[],,MATCH(S$12,Table_Index[#Headers],0)),
Table_Index[ID],$Q408,Table_Index[year],$R408)/COUNTIFS(Table_Index[Quarter],"&lt;&gt;''",Table_Index[ID],$Q408,Table_Index[year],$R408)</f>
        <v>0.14608815</v>
      </c>
      <c r="T408">
        <f>SUMIFS(INDEX(Table_Index[],,MATCH(T$12,Table_Index[#Headers],0)),
Table_Index[ID],$Q408,Table_Index[year],$R408)/COUNTIFS(Table_Index[Quarter],"&lt;&gt;''",Table_Index[ID],$Q408,Table_Index[year],$R408)</f>
        <v>5.4348474999999993E-2</v>
      </c>
      <c r="U408">
        <f>SUMIFS(INDEX(Table_Index[],,MATCH(U$12,Table_Index[#Headers],0)),
Table_Index[ID],$Q408,Table_Index[year],$R408)/COUNTIFS(Table_Index[Quarter],"&lt;&gt;''",Table_Index[ID],$Q408,Table_Index[year],$R408)</f>
        <v>7.468989999999999E-2</v>
      </c>
      <c r="V408">
        <f>SUMIFS(INDEX(Table_Index[],,MATCH(V$12,Table_Index[#Headers],0)),
Table_Index[ID],$Q408,Table_Index[year],$R408)/COUNTIFS(Table_Index[Quarter],"&lt;&gt;''",Table_Index[ID],$Q408,Table_Index[year],$R408)</f>
        <v>6.2733424999999995E-2</v>
      </c>
      <c r="W408">
        <f>SUMIFS(INDEX(Table_Index[],,MATCH(W$12,Table_Index[#Headers],0)),
Table_Index[ID],$Q408,Table_Index[year],$R408)/COUNTIFS(Table_Index[Quarter],"&lt;&gt;''",Table_Index[ID],$Q408,Table_Index[year],$R408)</f>
        <v>0.19968072499999998</v>
      </c>
      <c r="X408">
        <f>SUMIFS(INDEX(Table_Index[],,MATCH(X$12,Table_Index[#Headers],0)),
Table_Index[ID],$Q408,Table_Index[year],$R408)/COUNTIFS(Table_Index[Quarter],"&lt;&gt;''",Table_Index[ID],$Q408,Table_Index[year],$R408)</f>
        <v>0.25044492499999998</v>
      </c>
      <c r="Y408">
        <f>SUMIFS(INDEX(Table_Index[],,MATCH(Y$12,Table_Index[#Headers],0)),
Table_Index[ID],$Q408,Table_Index[year],$R408)/COUNTIFS(Table_Index[Quarter],"&lt;&gt;''",Table_Index[ID],$Q408,Table_Index[year],$R408)</f>
        <v>7.1784274999999995E-2</v>
      </c>
      <c r="Z408">
        <f>SUMIFS(INDEX(Table_Index[],,MATCH(Z$12,Table_Index[#Headers],0)),
Table_Index[ID],$Q408,Table_Index[year],$R408)/COUNTIFS(Table_Index[Quarter],"&lt;&gt;''",Table_Index[ID],$Q408,Table_Index[year],$R408)</f>
        <v>3.6808575000000003E-2</v>
      </c>
      <c r="AA408">
        <f>SUMIFS(INDEX(Table_Index[],,MATCH(AA$12,Table_Index[#Headers],0)),
Table_Index[ID],$Q408,Table_Index[year],$R408)/COUNTIFS(Table_Index[Quarter],"&lt;&gt;''",Table_Index[ID],$Q408,Table_Index[year],$R408)</f>
        <v>9.7583274999999997E-2</v>
      </c>
      <c r="AB408">
        <f>SUMIFS(INDEX(Table_Index[],,MATCH(AB$12,Table_Index[#Headers],0)),
Table_Index[ID],$Q408,Table_Index[year],$R408)/COUNTIFS(Table_Index[Quarter],"&lt;&gt;''",Table_Index[ID],$Q408,Table_Index[year],$R408)</f>
        <v>5.8383250000000001E-3</v>
      </c>
      <c r="AC408" s="24">
        <f t="shared" si="26"/>
        <v>1.0000000499999997</v>
      </c>
      <c r="AD408">
        <f>COUNTIFS(Table_Index[Quarter],"&lt;&gt;''",Table_Index[ID],$Q408,Table_Index[year],$R408)</f>
        <v>4</v>
      </c>
      <c r="AE408" s="34">
        <f t="shared" si="27"/>
        <v>0.84753094459639255</v>
      </c>
    </row>
    <row r="409" spans="1:31" x14ac:dyDescent="0.3">
      <c r="A409">
        <v>9124</v>
      </c>
      <c r="B409">
        <v>2007</v>
      </c>
      <c r="C409">
        <v>2</v>
      </c>
      <c r="D409">
        <v>8.813E-2</v>
      </c>
      <c r="E409">
        <v>7.4910500000000005E-2</v>
      </c>
      <c r="F409">
        <v>9.2536499999999994E-2</v>
      </c>
      <c r="G409">
        <v>0.1013495</v>
      </c>
      <c r="H409">
        <v>4.4065E-2</v>
      </c>
      <c r="I409">
        <v>0.37455250000000001</v>
      </c>
      <c r="J409">
        <v>0.14321120000000001</v>
      </c>
      <c r="K409">
        <v>6.6097500000000003E-2</v>
      </c>
      <c r="L409">
        <v>0</v>
      </c>
      <c r="M409">
        <v>1.5147300000000001E-2</v>
      </c>
      <c r="O409" t="str">
        <f>Table_Index[[#This Row],[ID]]&amp;Table_Index[[#This Row],[year]]</f>
        <v>91242007</v>
      </c>
      <c r="P409" t="str">
        <v>91932003</v>
      </c>
      <c r="Q409" t="str">
        <f t="shared" si="24"/>
        <v>9193</v>
      </c>
      <c r="R409" t="str">
        <f t="shared" si="25"/>
        <v>2003</v>
      </c>
      <c r="S409">
        <f>SUMIFS(INDEX(Table_Index[],,MATCH(S$12,Table_Index[#Headers],0)),
Table_Index[ID],$Q409,Table_Index[year],$R409)/COUNTIFS(Table_Index[Quarter],"&lt;&gt;''",Table_Index[ID],$Q409,Table_Index[year],$R409)</f>
        <v>0.22532872499999998</v>
      </c>
      <c r="T409">
        <f>SUMIFS(INDEX(Table_Index[],,MATCH(T$12,Table_Index[#Headers],0)),
Table_Index[ID],$Q409,Table_Index[year],$R409)/COUNTIFS(Table_Index[Quarter],"&lt;&gt;''",Table_Index[ID],$Q409,Table_Index[year],$R409)</f>
        <v>4.8217799999999998E-2</v>
      </c>
      <c r="U409">
        <f>SUMIFS(INDEX(Table_Index[],,MATCH(U$12,Table_Index[#Headers],0)),
Table_Index[ID],$Q409,Table_Index[year],$R409)/COUNTIFS(Table_Index[Quarter],"&lt;&gt;''",Table_Index[ID],$Q409,Table_Index[year],$R409)</f>
        <v>9.1161100000000009E-2</v>
      </c>
      <c r="V409">
        <f>SUMIFS(INDEX(Table_Index[],,MATCH(V$12,Table_Index[#Headers],0)),
Table_Index[ID],$Q409,Table_Index[year],$R409)/COUNTIFS(Table_Index[Quarter],"&lt;&gt;''",Table_Index[ID],$Q409,Table_Index[year],$R409)</f>
        <v>0.11585772500000001</v>
      </c>
      <c r="W409">
        <f>SUMIFS(INDEX(Table_Index[],,MATCH(W$12,Table_Index[#Headers],0)),
Table_Index[ID],$Q409,Table_Index[year],$R409)/COUNTIFS(Table_Index[Quarter],"&lt;&gt;''",Table_Index[ID],$Q409,Table_Index[year],$R409)</f>
        <v>3.8378875E-2</v>
      </c>
      <c r="X409">
        <f>SUMIFS(INDEX(Table_Index[],,MATCH(X$12,Table_Index[#Headers],0)),
Table_Index[ID],$Q409,Table_Index[year],$R409)/COUNTIFS(Table_Index[Quarter],"&lt;&gt;''",Table_Index[ID],$Q409,Table_Index[year],$R409)</f>
        <v>0.27429530000000002</v>
      </c>
      <c r="Y409">
        <f>SUMIFS(INDEX(Table_Index[],,MATCH(Y$12,Table_Index[#Headers],0)),
Table_Index[ID],$Q409,Table_Index[year],$R409)/COUNTIFS(Table_Index[Quarter],"&lt;&gt;''",Table_Index[ID],$Q409,Table_Index[year],$R409)</f>
        <v>8.2868949999999997E-2</v>
      </c>
      <c r="Z409">
        <f>SUMIFS(INDEX(Table_Index[],,MATCH(Z$12,Table_Index[#Headers],0)),
Table_Index[ID],$Q409,Table_Index[year],$R409)/COUNTIFS(Table_Index[Quarter],"&lt;&gt;''",Table_Index[ID],$Q409,Table_Index[year],$R409)</f>
        <v>3.3822749999999999E-2</v>
      </c>
      <c r="AA409">
        <f>SUMIFS(INDEX(Table_Index[],,MATCH(AA$12,Table_Index[#Headers],0)),
Table_Index[ID],$Q409,Table_Index[year],$R409)/COUNTIFS(Table_Index[Quarter],"&lt;&gt;''",Table_Index[ID],$Q409,Table_Index[year],$R409)</f>
        <v>8.3853100000000014E-2</v>
      </c>
      <c r="AB409">
        <f>SUMIFS(INDEX(Table_Index[],,MATCH(AB$12,Table_Index[#Headers],0)),
Table_Index[ID],$Q409,Table_Index[year],$R409)/COUNTIFS(Table_Index[Quarter],"&lt;&gt;''",Table_Index[ID],$Q409,Table_Index[year],$R409)</f>
        <v>6.2156249999999998E-3</v>
      </c>
      <c r="AC409" s="24">
        <f t="shared" si="26"/>
        <v>0.99999995000000008</v>
      </c>
      <c r="AD409">
        <f>COUNTIFS(Table_Index[Quarter],"&lt;&gt;''",Table_Index[ID],$Q409,Table_Index[year],$R409)</f>
        <v>4</v>
      </c>
      <c r="AE409" s="34">
        <f t="shared" si="27"/>
        <v>0.83337658354387756</v>
      </c>
    </row>
    <row r="410" spans="1:31" x14ac:dyDescent="0.3">
      <c r="A410">
        <v>9124</v>
      </c>
      <c r="B410">
        <v>2007</v>
      </c>
      <c r="C410">
        <v>3</v>
      </c>
      <c r="D410">
        <v>0.1302981</v>
      </c>
      <c r="E410">
        <v>3.6703699999999999E-2</v>
      </c>
      <c r="F410">
        <v>8.0748100000000003E-2</v>
      </c>
      <c r="G410">
        <v>0.2312332</v>
      </c>
      <c r="H410">
        <v>1.3763900000000001E-2</v>
      </c>
      <c r="I410">
        <v>0.13763880000000001</v>
      </c>
      <c r="J410">
        <v>0.19957630000000001</v>
      </c>
      <c r="K410">
        <v>3.6703699999999999E-2</v>
      </c>
      <c r="L410">
        <v>0.11479880000000001</v>
      </c>
      <c r="M410">
        <v>1.85354E-2</v>
      </c>
      <c r="O410" t="str">
        <f>Table_Index[[#This Row],[ID]]&amp;Table_Index[[#This Row],[year]]</f>
        <v>91242007</v>
      </c>
      <c r="P410" t="str">
        <v>91932004</v>
      </c>
      <c r="Q410" t="str">
        <f t="shared" si="24"/>
        <v>9193</v>
      </c>
      <c r="R410" t="str">
        <f t="shared" si="25"/>
        <v>2004</v>
      </c>
      <c r="S410">
        <f>SUMIFS(INDEX(Table_Index[],,MATCH(S$12,Table_Index[#Headers],0)),
Table_Index[ID],$Q410,Table_Index[year],$R410)/COUNTIFS(Table_Index[Quarter],"&lt;&gt;''",Table_Index[ID],$Q410,Table_Index[year],$R410)</f>
        <v>0.11819202499999999</v>
      </c>
      <c r="T410">
        <f>SUMIFS(INDEX(Table_Index[],,MATCH(T$12,Table_Index[#Headers],0)),
Table_Index[ID],$Q410,Table_Index[year],$R410)/COUNTIFS(Table_Index[Quarter],"&lt;&gt;''",Table_Index[ID],$Q410,Table_Index[year],$R410)</f>
        <v>4.0438549999999997E-2</v>
      </c>
      <c r="U410">
        <f>SUMIFS(INDEX(Table_Index[],,MATCH(U$12,Table_Index[#Headers],0)),
Table_Index[ID],$Q410,Table_Index[year],$R410)/COUNTIFS(Table_Index[Quarter],"&lt;&gt;''",Table_Index[ID],$Q410,Table_Index[year],$R410)</f>
        <v>5.6455849999999995E-2</v>
      </c>
      <c r="V410">
        <f>SUMIFS(INDEX(Table_Index[],,MATCH(V$12,Table_Index[#Headers],0)),
Table_Index[ID],$Q410,Table_Index[year],$R410)/COUNTIFS(Table_Index[Quarter],"&lt;&gt;''",Table_Index[ID],$Q410,Table_Index[year],$R410)</f>
        <v>7.9628649999999995E-2</v>
      </c>
      <c r="W410">
        <f>SUMIFS(INDEX(Table_Index[],,MATCH(W$12,Table_Index[#Headers],0)),
Table_Index[ID],$Q410,Table_Index[year],$R410)/COUNTIFS(Table_Index[Quarter],"&lt;&gt;''",Table_Index[ID],$Q410,Table_Index[year],$R410)</f>
        <v>1.1678249999999999E-3</v>
      </c>
      <c r="X410">
        <f>SUMIFS(INDEX(Table_Index[],,MATCH(X$12,Table_Index[#Headers],0)),
Table_Index[ID],$Q410,Table_Index[year],$R410)/COUNTIFS(Table_Index[Quarter],"&lt;&gt;''",Table_Index[ID],$Q410,Table_Index[year],$R410)</f>
        <v>0.17580290000000001</v>
      </c>
      <c r="Y410">
        <f>SUMIFS(INDEX(Table_Index[],,MATCH(Y$12,Table_Index[#Headers],0)),
Table_Index[ID],$Q410,Table_Index[year],$R410)/COUNTIFS(Table_Index[Quarter],"&lt;&gt;''",Table_Index[ID],$Q410,Table_Index[year],$R410)</f>
        <v>7.4280249999999992E-2</v>
      </c>
      <c r="Z410">
        <f>SUMIFS(INDEX(Table_Index[],,MATCH(Z$12,Table_Index[#Headers],0)),
Table_Index[ID],$Q410,Table_Index[year],$R410)/COUNTIFS(Table_Index[Quarter],"&lt;&gt;''",Table_Index[ID],$Q410,Table_Index[year],$R410)</f>
        <v>2.2708600000000002E-2</v>
      </c>
      <c r="AA410">
        <f>SUMIFS(INDEX(Table_Index[],,MATCH(AA$12,Table_Index[#Headers],0)),
Table_Index[ID],$Q410,Table_Index[year],$R410)/COUNTIFS(Table_Index[Quarter],"&lt;&gt;''",Table_Index[ID],$Q410,Table_Index[year],$R410)</f>
        <v>5.6748750000000001E-2</v>
      </c>
      <c r="AB410">
        <f>SUMIFS(INDEX(Table_Index[],,MATCH(AB$12,Table_Index[#Headers],0)),
Table_Index[ID],$Q410,Table_Index[year],$R410)/COUNTIFS(Table_Index[Quarter],"&lt;&gt;''",Table_Index[ID],$Q410,Table_Index[year],$R410)</f>
        <v>0.37457667500000003</v>
      </c>
      <c r="AC410" s="24">
        <f t="shared" si="26"/>
        <v>1.000000075</v>
      </c>
      <c r="AD410">
        <f>COUNTIFS(Table_Index[Quarter],"&lt;&gt;''",Table_Index[ID],$Q410,Table_Index[year],$R410)</f>
        <v>4</v>
      </c>
      <c r="AE410" s="34">
        <f t="shared" si="27"/>
        <v>0.79439801840197055</v>
      </c>
    </row>
    <row r="411" spans="1:31" x14ac:dyDescent="0.3">
      <c r="A411">
        <v>9124</v>
      </c>
      <c r="B411">
        <v>2007</v>
      </c>
      <c r="C411">
        <v>4</v>
      </c>
      <c r="D411">
        <v>2.6771400000000001E-2</v>
      </c>
      <c r="E411">
        <v>0.2334128</v>
      </c>
      <c r="F411">
        <v>0.10842400000000001</v>
      </c>
      <c r="G411">
        <v>6.4753199999999997E-2</v>
      </c>
      <c r="H411">
        <v>6.87918E-2</v>
      </c>
      <c r="I411">
        <v>0.2409422</v>
      </c>
      <c r="J411">
        <v>0.1611301</v>
      </c>
      <c r="K411">
        <v>3.6141300000000001E-2</v>
      </c>
      <c r="L411">
        <v>4.51767E-2</v>
      </c>
      <c r="M411">
        <v>1.4456500000000001E-2</v>
      </c>
      <c r="O411" t="str">
        <f>Table_Index[[#This Row],[ID]]&amp;Table_Index[[#This Row],[year]]</f>
        <v>91242007</v>
      </c>
      <c r="P411" t="str">
        <v>91932005</v>
      </c>
      <c r="Q411" t="str">
        <f t="shared" si="24"/>
        <v>9193</v>
      </c>
      <c r="R411" t="str">
        <f t="shared" si="25"/>
        <v>2005</v>
      </c>
      <c r="S411">
        <f>SUMIFS(INDEX(Table_Index[],,MATCH(S$12,Table_Index[#Headers],0)),
Table_Index[ID],$Q411,Table_Index[year],$R411)/COUNTIFS(Table_Index[Quarter],"&lt;&gt;''",Table_Index[ID],$Q411,Table_Index[year],$R411)</f>
        <v>6.9866575E-2</v>
      </c>
      <c r="T411">
        <f>SUMIFS(INDEX(Table_Index[],,MATCH(T$12,Table_Index[#Headers],0)),
Table_Index[ID],$Q411,Table_Index[year],$R411)/COUNTIFS(Table_Index[Quarter],"&lt;&gt;''",Table_Index[ID],$Q411,Table_Index[year],$R411)</f>
        <v>0.12228064999999999</v>
      </c>
      <c r="U411">
        <f>SUMIFS(INDEX(Table_Index[],,MATCH(U$12,Table_Index[#Headers],0)),
Table_Index[ID],$Q411,Table_Index[year],$R411)/COUNTIFS(Table_Index[Quarter],"&lt;&gt;''",Table_Index[ID],$Q411,Table_Index[year],$R411)</f>
        <v>8.3908799999999992E-2</v>
      </c>
      <c r="V411">
        <f>SUMIFS(INDEX(Table_Index[],,MATCH(V$12,Table_Index[#Headers],0)),
Table_Index[ID],$Q411,Table_Index[year],$R411)/COUNTIFS(Table_Index[Quarter],"&lt;&gt;''",Table_Index[ID],$Q411,Table_Index[year],$R411)</f>
        <v>0.1068868</v>
      </c>
      <c r="W411">
        <f>SUMIFS(INDEX(Table_Index[],,MATCH(W$12,Table_Index[#Headers],0)),
Table_Index[ID],$Q411,Table_Index[year],$R411)/COUNTIFS(Table_Index[Quarter],"&lt;&gt;''",Table_Index[ID],$Q411,Table_Index[year],$R411)</f>
        <v>3.8882800000000002E-2</v>
      </c>
      <c r="X411">
        <f>SUMIFS(INDEX(Table_Index[],,MATCH(X$12,Table_Index[#Headers],0)),
Table_Index[ID],$Q411,Table_Index[year],$R411)/COUNTIFS(Table_Index[Quarter],"&lt;&gt;''",Table_Index[ID],$Q411,Table_Index[year],$R411)</f>
        <v>0.30291904999999997</v>
      </c>
      <c r="Y411">
        <f>SUMIFS(INDEX(Table_Index[],,MATCH(Y$12,Table_Index[#Headers],0)),
Table_Index[ID],$Q411,Table_Index[year],$R411)/COUNTIFS(Table_Index[Quarter],"&lt;&gt;''",Table_Index[ID],$Q411,Table_Index[year],$R411)</f>
        <v>0.11201659999999999</v>
      </c>
      <c r="Z411">
        <f>SUMIFS(INDEX(Table_Index[],,MATCH(Z$12,Table_Index[#Headers],0)),
Table_Index[ID],$Q411,Table_Index[year],$R411)/COUNTIFS(Table_Index[Quarter],"&lt;&gt;''",Table_Index[ID],$Q411,Table_Index[year],$R411)</f>
        <v>7.7697674999999994E-2</v>
      </c>
      <c r="AA411">
        <f>SUMIFS(INDEX(Table_Index[],,MATCH(AA$12,Table_Index[#Headers],0)),
Table_Index[ID],$Q411,Table_Index[year],$R411)/COUNTIFS(Table_Index[Quarter],"&lt;&gt;''",Table_Index[ID],$Q411,Table_Index[year],$R411)</f>
        <v>7.4120724999999998E-2</v>
      </c>
      <c r="AB411">
        <f>SUMIFS(INDEX(Table_Index[],,MATCH(AB$12,Table_Index[#Headers],0)),
Table_Index[ID],$Q411,Table_Index[year],$R411)/COUNTIFS(Table_Index[Quarter],"&lt;&gt;''",Table_Index[ID],$Q411,Table_Index[year],$R411)</f>
        <v>1.1420349999999999E-2</v>
      </c>
      <c r="AC411" s="24">
        <f t="shared" si="26"/>
        <v>1.0000000250000001</v>
      </c>
      <c r="AD411">
        <f>COUNTIFS(Table_Index[Quarter],"&lt;&gt;''",Table_Index[ID],$Q411,Table_Index[year],$R411)</f>
        <v>4</v>
      </c>
      <c r="AE411" s="34">
        <f t="shared" si="27"/>
        <v>0.8442198529683107</v>
      </c>
    </row>
    <row r="412" spans="1:31" x14ac:dyDescent="0.3">
      <c r="A412">
        <v>9124</v>
      </c>
      <c r="B412">
        <v>2008</v>
      </c>
      <c r="C412">
        <v>1</v>
      </c>
      <c r="D412">
        <v>3.2425200000000001E-2</v>
      </c>
      <c r="E412">
        <v>0</v>
      </c>
      <c r="F412">
        <v>5.7902099999999998E-2</v>
      </c>
      <c r="G412">
        <v>0.15691469999999999</v>
      </c>
      <c r="H412">
        <v>9.4959500000000002E-2</v>
      </c>
      <c r="I412">
        <v>0.368867</v>
      </c>
      <c r="J412">
        <v>0.21713289999999999</v>
      </c>
      <c r="K412">
        <v>3.2425200000000001E-2</v>
      </c>
      <c r="L412">
        <v>3.01091E-2</v>
      </c>
      <c r="M412">
        <v>9.2642999999999996E-3</v>
      </c>
      <c r="O412" t="str">
        <f>Table_Index[[#This Row],[ID]]&amp;Table_Index[[#This Row],[year]]</f>
        <v>91242008</v>
      </c>
      <c r="P412" t="str">
        <v>91932006</v>
      </c>
      <c r="Q412" t="str">
        <f t="shared" si="24"/>
        <v>9193</v>
      </c>
      <c r="R412" t="str">
        <f t="shared" si="25"/>
        <v>2006</v>
      </c>
      <c r="S412">
        <f>SUMIFS(INDEX(Table_Index[],,MATCH(S$12,Table_Index[#Headers],0)),
Table_Index[ID],$Q412,Table_Index[year],$R412)/COUNTIFS(Table_Index[Quarter],"&lt;&gt;''",Table_Index[ID],$Q412,Table_Index[year],$R412)</f>
        <v>7.6553799999999991E-2</v>
      </c>
      <c r="T412">
        <f>SUMIFS(INDEX(Table_Index[],,MATCH(T$12,Table_Index[#Headers],0)),
Table_Index[ID],$Q412,Table_Index[year],$R412)/COUNTIFS(Table_Index[Quarter],"&lt;&gt;''",Table_Index[ID],$Q412,Table_Index[year],$R412)</f>
        <v>5.3416899999999996E-2</v>
      </c>
      <c r="U412">
        <f>SUMIFS(INDEX(Table_Index[],,MATCH(U$12,Table_Index[#Headers],0)),
Table_Index[ID],$Q412,Table_Index[year],$R412)/COUNTIFS(Table_Index[Quarter],"&lt;&gt;''",Table_Index[ID],$Q412,Table_Index[year],$R412)</f>
        <v>8.087685E-2</v>
      </c>
      <c r="V412">
        <f>SUMIFS(INDEX(Table_Index[],,MATCH(V$12,Table_Index[#Headers],0)),
Table_Index[ID],$Q412,Table_Index[year],$R412)/COUNTIFS(Table_Index[Quarter],"&lt;&gt;''",Table_Index[ID],$Q412,Table_Index[year],$R412)</f>
        <v>0.12370877499999999</v>
      </c>
      <c r="W412">
        <f>SUMIFS(INDEX(Table_Index[],,MATCH(W$12,Table_Index[#Headers],0)),
Table_Index[ID],$Q412,Table_Index[year],$R412)/COUNTIFS(Table_Index[Quarter],"&lt;&gt;''",Table_Index[ID],$Q412,Table_Index[year],$R412)</f>
        <v>0.1937856</v>
      </c>
      <c r="X412">
        <f>SUMIFS(INDEX(Table_Index[],,MATCH(X$12,Table_Index[#Headers],0)),
Table_Index[ID],$Q412,Table_Index[year],$R412)/COUNTIFS(Table_Index[Quarter],"&lt;&gt;''",Table_Index[ID],$Q412,Table_Index[year],$R412)</f>
        <v>0.30441370000000001</v>
      </c>
      <c r="Y412">
        <f>SUMIFS(INDEX(Table_Index[],,MATCH(Y$12,Table_Index[#Headers],0)),
Table_Index[ID],$Q412,Table_Index[year],$R412)/COUNTIFS(Table_Index[Quarter],"&lt;&gt;''",Table_Index[ID],$Q412,Table_Index[year],$R412)</f>
        <v>5.6882724999999995E-2</v>
      </c>
      <c r="Z412">
        <f>SUMIFS(INDEX(Table_Index[],,MATCH(Z$12,Table_Index[#Headers],0)),
Table_Index[ID],$Q412,Table_Index[year],$R412)/COUNTIFS(Table_Index[Quarter],"&lt;&gt;''",Table_Index[ID],$Q412,Table_Index[year],$R412)</f>
        <v>3.2584599999999998E-2</v>
      </c>
      <c r="AA412">
        <f>SUMIFS(INDEX(Table_Index[],,MATCH(AA$12,Table_Index[#Headers],0)),
Table_Index[ID],$Q412,Table_Index[year],$R412)/COUNTIFS(Table_Index[Quarter],"&lt;&gt;''",Table_Index[ID],$Q412,Table_Index[year],$R412)</f>
        <v>7.2799199999999994E-2</v>
      </c>
      <c r="AB412">
        <f>SUMIFS(INDEX(Table_Index[],,MATCH(AB$12,Table_Index[#Headers],0)),
Table_Index[ID],$Q412,Table_Index[year],$R412)/COUNTIFS(Table_Index[Quarter],"&lt;&gt;''",Table_Index[ID],$Q412,Table_Index[year],$R412)</f>
        <v>4.9779250000000002E-3</v>
      </c>
      <c r="AC412" s="24">
        <f t="shared" si="26"/>
        <v>1.000000075</v>
      </c>
      <c r="AD412">
        <f>COUNTIFS(Table_Index[Quarter],"&lt;&gt;''",Table_Index[ID],$Q412,Table_Index[year],$R412)</f>
        <v>4</v>
      </c>
      <c r="AE412" s="34">
        <f t="shared" si="27"/>
        <v>0.82959876128844556</v>
      </c>
    </row>
    <row r="413" spans="1:31" x14ac:dyDescent="0.3">
      <c r="A413">
        <v>9124</v>
      </c>
      <c r="B413">
        <v>2008</v>
      </c>
      <c r="C413">
        <v>2</v>
      </c>
      <c r="D413">
        <v>0</v>
      </c>
      <c r="E413">
        <v>0.4736051</v>
      </c>
      <c r="F413">
        <v>7.65213E-2</v>
      </c>
      <c r="G413">
        <v>8.9841699999999997E-2</v>
      </c>
      <c r="H413">
        <v>0.1151635</v>
      </c>
      <c r="I413">
        <v>6.3767799999999999E-2</v>
      </c>
      <c r="J413">
        <v>0.114782</v>
      </c>
      <c r="K413">
        <v>3.18839E-2</v>
      </c>
      <c r="L413">
        <v>2.5507100000000001E-2</v>
      </c>
      <c r="M413">
        <v>8.9274999999999997E-3</v>
      </c>
      <c r="O413" t="str">
        <f>Table_Index[[#This Row],[ID]]&amp;Table_Index[[#This Row],[year]]</f>
        <v>91242008</v>
      </c>
      <c r="P413" t="str">
        <v>91932007</v>
      </c>
      <c r="Q413" t="str">
        <f t="shared" si="24"/>
        <v>9193</v>
      </c>
      <c r="R413" t="str">
        <f t="shared" si="25"/>
        <v>2007</v>
      </c>
      <c r="S413">
        <f>SUMIFS(INDEX(Table_Index[],,MATCH(S$12,Table_Index[#Headers],0)),
Table_Index[ID],$Q413,Table_Index[year],$R413)/COUNTIFS(Table_Index[Quarter],"&lt;&gt;''",Table_Index[ID],$Q413,Table_Index[year],$R413)</f>
        <v>8.9186324999999997E-2</v>
      </c>
      <c r="T413">
        <f>SUMIFS(INDEX(Table_Index[],,MATCH(T$12,Table_Index[#Headers],0)),
Table_Index[ID],$Q413,Table_Index[year],$R413)/COUNTIFS(Table_Index[Quarter],"&lt;&gt;''",Table_Index[ID],$Q413,Table_Index[year],$R413)</f>
        <v>0.11603810000000001</v>
      </c>
      <c r="U413">
        <f>SUMIFS(INDEX(Table_Index[],,MATCH(U$12,Table_Index[#Headers],0)),
Table_Index[ID],$Q413,Table_Index[year],$R413)/COUNTIFS(Table_Index[Quarter],"&lt;&gt;''",Table_Index[ID],$Q413,Table_Index[year],$R413)</f>
        <v>8.1414500000000001E-2</v>
      </c>
      <c r="V413">
        <f>SUMIFS(INDEX(Table_Index[],,MATCH(V$12,Table_Index[#Headers],0)),
Table_Index[ID],$Q413,Table_Index[year],$R413)/COUNTIFS(Table_Index[Quarter],"&lt;&gt;''",Table_Index[ID],$Q413,Table_Index[year],$R413)</f>
        <v>0.114034475</v>
      </c>
      <c r="W413">
        <f>SUMIFS(INDEX(Table_Index[],,MATCH(W$12,Table_Index[#Headers],0)),
Table_Index[ID],$Q413,Table_Index[year],$R413)/COUNTIFS(Table_Index[Quarter],"&lt;&gt;''",Table_Index[ID],$Q413,Table_Index[year],$R413)</f>
        <v>4.0689099999999999E-2</v>
      </c>
      <c r="X413">
        <f>SUMIFS(INDEX(Table_Index[],,MATCH(X$12,Table_Index[#Headers],0)),
Table_Index[ID],$Q413,Table_Index[year],$R413)/COUNTIFS(Table_Index[Quarter],"&lt;&gt;''",Table_Index[ID],$Q413,Table_Index[year],$R413)</f>
        <v>0.34421912500000001</v>
      </c>
      <c r="Y413">
        <f>SUMIFS(INDEX(Table_Index[],,MATCH(Y$12,Table_Index[#Headers],0)),
Table_Index[ID],$Q413,Table_Index[year],$R413)/COUNTIFS(Table_Index[Quarter],"&lt;&gt;''",Table_Index[ID],$Q413,Table_Index[year],$R413)</f>
        <v>5.1821199999999998E-2</v>
      </c>
      <c r="Z413">
        <f>SUMIFS(INDEX(Table_Index[],,MATCH(Z$12,Table_Index[#Headers],0)),
Table_Index[ID],$Q413,Table_Index[year],$R413)/COUNTIFS(Table_Index[Quarter],"&lt;&gt;''",Table_Index[ID],$Q413,Table_Index[year],$R413)</f>
        <v>8.232035E-2</v>
      </c>
      <c r="AA413">
        <f>SUMIFS(INDEX(Table_Index[],,MATCH(AA$12,Table_Index[#Headers],0)),
Table_Index[ID],$Q413,Table_Index[year],$R413)/COUNTIFS(Table_Index[Quarter],"&lt;&gt;''",Table_Index[ID],$Q413,Table_Index[year],$R413)</f>
        <v>7.121065E-2</v>
      </c>
      <c r="AB413">
        <f>SUMIFS(INDEX(Table_Index[],,MATCH(AB$12,Table_Index[#Headers],0)),
Table_Index[ID],$Q413,Table_Index[year],$R413)/COUNTIFS(Table_Index[Quarter],"&lt;&gt;''",Table_Index[ID],$Q413,Table_Index[year],$R413)</f>
        <v>9.0662E-3</v>
      </c>
      <c r="AC413" s="24">
        <f t="shared" si="26"/>
        <v>1.0000000250000001</v>
      </c>
      <c r="AD413">
        <f>COUNTIFS(Table_Index[Quarter],"&lt;&gt;''",Table_Index[ID],$Q413,Table_Index[year],$R413)</f>
        <v>4</v>
      </c>
      <c r="AE413" s="34">
        <f t="shared" si="27"/>
        <v>0.82419113815860812</v>
      </c>
    </row>
    <row r="414" spans="1:31" x14ac:dyDescent="0.3">
      <c r="A414">
        <v>9124</v>
      </c>
      <c r="B414">
        <v>2008</v>
      </c>
      <c r="C414">
        <v>3</v>
      </c>
      <c r="D414">
        <v>5.7679599999999998E-2</v>
      </c>
      <c r="E414">
        <v>6.2623600000000001E-2</v>
      </c>
      <c r="F414">
        <v>6.5919599999999995E-2</v>
      </c>
      <c r="G414">
        <v>0.1252472</v>
      </c>
      <c r="H414">
        <v>3.2959999999999999E-3</v>
      </c>
      <c r="I414">
        <v>0.29663810000000002</v>
      </c>
      <c r="J414">
        <v>0.2669743</v>
      </c>
      <c r="K414">
        <v>2.0599900000000001E-2</v>
      </c>
      <c r="L414">
        <v>8.8991399999999998E-2</v>
      </c>
      <c r="M414">
        <v>1.2030300000000001E-2</v>
      </c>
      <c r="O414" t="str">
        <f>Table_Index[[#This Row],[ID]]&amp;Table_Index[[#This Row],[year]]</f>
        <v>91242008</v>
      </c>
      <c r="P414" t="str">
        <v>91932008</v>
      </c>
      <c r="Q414" t="str">
        <f t="shared" si="24"/>
        <v>9193</v>
      </c>
      <c r="R414" t="str">
        <f t="shared" si="25"/>
        <v>2008</v>
      </c>
      <c r="S414">
        <f>SUMIFS(INDEX(Table_Index[],,MATCH(S$12,Table_Index[#Headers],0)),
Table_Index[ID],$Q414,Table_Index[year],$R414)/COUNTIFS(Table_Index[Quarter],"&lt;&gt;''",Table_Index[ID],$Q414,Table_Index[year],$R414)</f>
        <v>4.9069349999999998E-2</v>
      </c>
      <c r="T414">
        <f>SUMIFS(INDEX(Table_Index[],,MATCH(T$12,Table_Index[#Headers],0)),
Table_Index[ID],$Q414,Table_Index[year],$R414)/COUNTIFS(Table_Index[Quarter],"&lt;&gt;''",Table_Index[ID],$Q414,Table_Index[year],$R414)</f>
        <v>9.5179099999999989E-2</v>
      </c>
      <c r="U414">
        <f>SUMIFS(INDEX(Table_Index[],,MATCH(U$12,Table_Index[#Headers],0)),
Table_Index[ID],$Q414,Table_Index[year],$R414)/COUNTIFS(Table_Index[Quarter],"&lt;&gt;''",Table_Index[ID],$Q414,Table_Index[year],$R414)</f>
        <v>0.115477</v>
      </c>
      <c r="V414">
        <f>SUMIFS(INDEX(Table_Index[],,MATCH(V$12,Table_Index[#Headers],0)),
Table_Index[ID],$Q414,Table_Index[year],$R414)/COUNTIFS(Table_Index[Quarter],"&lt;&gt;''",Table_Index[ID],$Q414,Table_Index[year],$R414)</f>
        <v>0.142536725</v>
      </c>
      <c r="W414">
        <f>SUMIFS(INDEX(Table_Index[],,MATCH(W$12,Table_Index[#Headers],0)),
Table_Index[ID],$Q414,Table_Index[year],$R414)/COUNTIFS(Table_Index[Quarter],"&lt;&gt;''",Table_Index[ID],$Q414,Table_Index[year],$R414)</f>
        <v>2.4961074999999999E-2</v>
      </c>
      <c r="X414">
        <f>SUMIFS(INDEX(Table_Index[],,MATCH(X$12,Table_Index[#Headers],0)),
Table_Index[ID],$Q414,Table_Index[year],$R414)/COUNTIFS(Table_Index[Quarter],"&lt;&gt;''",Table_Index[ID],$Q414,Table_Index[year],$R414)</f>
        <v>0.37870230000000005</v>
      </c>
      <c r="Y414">
        <f>SUMIFS(INDEX(Table_Index[],,MATCH(Y$12,Table_Index[#Headers],0)),
Table_Index[ID],$Q414,Table_Index[year],$R414)/COUNTIFS(Table_Index[Quarter],"&lt;&gt;''",Table_Index[ID],$Q414,Table_Index[year],$R414)</f>
        <v>5.3870250000000001E-2</v>
      </c>
      <c r="Z414">
        <f>SUMIFS(INDEX(Table_Index[],,MATCH(Z$12,Table_Index[#Headers],0)),
Table_Index[ID],$Q414,Table_Index[year],$R414)/COUNTIFS(Table_Index[Quarter],"&lt;&gt;''",Table_Index[ID],$Q414,Table_Index[year],$R414)</f>
        <v>3.7202300000000001E-2</v>
      </c>
      <c r="AA414">
        <f>SUMIFS(INDEX(Table_Index[],,MATCH(AA$12,Table_Index[#Headers],0)),
Table_Index[ID],$Q414,Table_Index[year],$R414)/COUNTIFS(Table_Index[Quarter],"&lt;&gt;''",Table_Index[ID],$Q414,Table_Index[year],$R414)</f>
        <v>9.909407499999999E-2</v>
      </c>
      <c r="AB414">
        <f>SUMIFS(INDEX(Table_Index[],,MATCH(AB$12,Table_Index[#Headers],0)),
Table_Index[ID],$Q414,Table_Index[year],$R414)/COUNTIFS(Table_Index[Quarter],"&lt;&gt;''",Table_Index[ID],$Q414,Table_Index[year],$R414)</f>
        <v>3.9077750000000005E-3</v>
      </c>
      <c r="AC414" s="24">
        <f t="shared" si="26"/>
        <v>0.99999994999999997</v>
      </c>
      <c r="AD414">
        <f>COUNTIFS(Table_Index[Quarter],"&lt;&gt;''",Table_Index[ID],$Q414,Table_Index[year],$R414)</f>
        <v>4</v>
      </c>
      <c r="AE414" s="34">
        <f t="shared" si="27"/>
        <v>0.7967220736546875</v>
      </c>
    </row>
    <row r="415" spans="1:31" x14ac:dyDescent="0.3">
      <c r="A415">
        <v>9124</v>
      </c>
      <c r="B415">
        <v>2008</v>
      </c>
      <c r="C415">
        <v>4</v>
      </c>
      <c r="D415">
        <v>6.0364599999999997E-2</v>
      </c>
      <c r="E415">
        <v>0.28371360000000001</v>
      </c>
      <c r="F415">
        <v>5.7346399999999999E-2</v>
      </c>
      <c r="G415">
        <v>4.82917E-2</v>
      </c>
      <c r="H415">
        <v>2.4145999999999998E-3</v>
      </c>
      <c r="I415">
        <v>0.26560420000000001</v>
      </c>
      <c r="J415">
        <v>0.16081129999999999</v>
      </c>
      <c r="K415">
        <v>2.7888400000000001E-2</v>
      </c>
      <c r="L415">
        <v>8.3906800000000004E-2</v>
      </c>
      <c r="M415">
        <v>9.6582999999999999E-3</v>
      </c>
      <c r="O415" t="str">
        <f>Table_Index[[#This Row],[ID]]&amp;Table_Index[[#This Row],[year]]</f>
        <v>91242008</v>
      </c>
      <c r="P415" t="str">
        <v>91932009</v>
      </c>
      <c r="Q415" t="str">
        <f t="shared" si="24"/>
        <v>9193</v>
      </c>
      <c r="R415" t="str">
        <f t="shared" si="25"/>
        <v>2009</v>
      </c>
      <c r="S415">
        <f>SUMIFS(INDEX(Table_Index[],,MATCH(S$12,Table_Index[#Headers],0)),
Table_Index[ID],$Q415,Table_Index[year],$R415)/COUNTIFS(Table_Index[Quarter],"&lt;&gt;''",Table_Index[ID],$Q415,Table_Index[year],$R415)</f>
        <v>0.10701117499999999</v>
      </c>
      <c r="T415">
        <f>SUMIFS(INDEX(Table_Index[],,MATCH(T$12,Table_Index[#Headers],0)),
Table_Index[ID],$Q415,Table_Index[year],$R415)/COUNTIFS(Table_Index[Quarter],"&lt;&gt;''",Table_Index[ID],$Q415,Table_Index[year],$R415)</f>
        <v>7.3627874999999995E-2</v>
      </c>
      <c r="U415">
        <f>SUMIFS(INDEX(Table_Index[],,MATCH(U$12,Table_Index[#Headers],0)),
Table_Index[ID],$Q415,Table_Index[year],$R415)/COUNTIFS(Table_Index[Quarter],"&lt;&gt;''",Table_Index[ID],$Q415,Table_Index[year],$R415)</f>
        <v>7.7354375000000003E-2</v>
      </c>
      <c r="V415">
        <f>SUMIFS(INDEX(Table_Index[],,MATCH(V$12,Table_Index[#Headers],0)),
Table_Index[ID],$Q415,Table_Index[year],$R415)/COUNTIFS(Table_Index[Quarter],"&lt;&gt;''",Table_Index[ID],$Q415,Table_Index[year],$R415)</f>
        <v>0.17486735</v>
      </c>
      <c r="W415">
        <f>SUMIFS(INDEX(Table_Index[],,MATCH(W$12,Table_Index[#Headers],0)),
Table_Index[ID],$Q415,Table_Index[year],$R415)/COUNTIFS(Table_Index[Quarter],"&lt;&gt;''",Table_Index[ID],$Q415,Table_Index[year],$R415)</f>
        <v>2.1542775E-2</v>
      </c>
      <c r="X415">
        <f>SUMIFS(INDEX(Table_Index[],,MATCH(X$12,Table_Index[#Headers],0)),
Table_Index[ID],$Q415,Table_Index[year],$R415)/COUNTIFS(Table_Index[Quarter],"&lt;&gt;''",Table_Index[ID],$Q415,Table_Index[year],$R415)</f>
        <v>0.36034587499999998</v>
      </c>
      <c r="Y415">
        <f>SUMIFS(INDEX(Table_Index[],,MATCH(Y$12,Table_Index[#Headers],0)),
Table_Index[ID],$Q415,Table_Index[year],$R415)/COUNTIFS(Table_Index[Quarter],"&lt;&gt;''",Table_Index[ID],$Q415,Table_Index[year],$R415)</f>
        <v>6.8667475000000006E-2</v>
      </c>
      <c r="Z415">
        <f>SUMIFS(INDEX(Table_Index[],,MATCH(Z$12,Table_Index[#Headers],0)),
Table_Index[ID],$Q415,Table_Index[year],$R415)/COUNTIFS(Table_Index[Quarter],"&lt;&gt;''",Table_Index[ID],$Q415,Table_Index[year],$R415)</f>
        <v>5.5710725000000003E-2</v>
      </c>
      <c r="AA415">
        <f>SUMIFS(INDEX(Table_Index[],,MATCH(AA$12,Table_Index[#Headers],0)),
Table_Index[ID],$Q415,Table_Index[year],$R415)/COUNTIFS(Table_Index[Quarter],"&lt;&gt;''",Table_Index[ID],$Q415,Table_Index[year],$R415)</f>
        <v>5.6630324999999995E-2</v>
      </c>
      <c r="AB415">
        <f>SUMIFS(INDEX(Table_Index[],,MATCH(AB$12,Table_Index[#Headers],0)),
Table_Index[ID],$Q415,Table_Index[year],$R415)/COUNTIFS(Table_Index[Quarter],"&lt;&gt;''",Table_Index[ID],$Q415,Table_Index[year],$R415)</f>
        <v>4.2419750000000003E-3</v>
      </c>
      <c r="AC415" s="24">
        <f t="shared" si="26"/>
        <v>0.99999992500000001</v>
      </c>
      <c r="AD415">
        <f>COUNTIFS(Table_Index[Quarter],"&lt;&gt;''",Table_Index[ID],$Q415,Table_Index[year],$R415)</f>
        <v>4</v>
      </c>
      <c r="AE415" s="34">
        <f t="shared" si="27"/>
        <v>0.80520811917181689</v>
      </c>
    </row>
    <row r="416" spans="1:31" x14ac:dyDescent="0.3">
      <c r="A416">
        <v>9124</v>
      </c>
      <c r="B416">
        <v>2009</v>
      </c>
      <c r="C416">
        <v>1</v>
      </c>
      <c r="D416">
        <v>0</v>
      </c>
      <c r="E416">
        <v>0.15496489999999999</v>
      </c>
      <c r="F416">
        <v>7.6282699999999995E-2</v>
      </c>
      <c r="G416">
        <v>6.7984600000000006E-2</v>
      </c>
      <c r="H416">
        <v>0</v>
      </c>
      <c r="I416">
        <v>0.2682059</v>
      </c>
      <c r="J416">
        <v>0.34192250000000002</v>
      </c>
      <c r="K416">
        <v>3.4792099999999999E-2</v>
      </c>
      <c r="L416">
        <v>3.9591000000000001E-2</v>
      </c>
      <c r="M416">
        <v>1.6256300000000001E-2</v>
      </c>
      <c r="O416" t="str">
        <f>Table_Index[[#This Row],[ID]]&amp;Table_Index[[#This Row],[year]]</f>
        <v>91242009</v>
      </c>
      <c r="P416" t="str">
        <v>91932010</v>
      </c>
      <c r="Q416" t="str">
        <f t="shared" si="24"/>
        <v>9193</v>
      </c>
      <c r="R416" t="str">
        <f t="shared" si="25"/>
        <v>2010</v>
      </c>
      <c r="S416">
        <f>SUMIFS(INDEX(Table_Index[],,MATCH(S$12,Table_Index[#Headers],0)),
Table_Index[ID],$Q416,Table_Index[year],$R416)/COUNTIFS(Table_Index[Quarter],"&lt;&gt;''",Table_Index[ID],$Q416,Table_Index[year],$R416)</f>
        <v>7.6086000000000001E-2</v>
      </c>
      <c r="T416">
        <f>SUMIFS(INDEX(Table_Index[],,MATCH(T$12,Table_Index[#Headers],0)),
Table_Index[ID],$Q416,Table_Index[year],$R416)/COUNTIFS(Table_Index[Quarter],"&lt;&gt;''",Table_Index[ID],$Q416,Table_Index[year],$R416)</f>
        <v>5.825255E-2</v>
      </c>
      <c r="U416">
        <f>SUMIFS(INDEX(Table_Index[],,MATCH(U$12,Table_Index[#Headers],0)),
Table_Index[ID],$Q416,Table_Index[year],$R416)/COUNTIFS(Table_Index[Quarter],"&lt;&gt;''",Table_Index[ID],$Q416,Table_Index[year],$R416)</f>
        <v>0.10067129999999999</v>
      </c>
      <c r="V416">
        <f>SUMIFS(INDEX(Table_Index[],,MATCH(V$12,Table_Index[#Headers],0)),
Table_Index[ID],$Q416,Table_Index[year],$R416)/COUNTIFS(Table_Index[Quarter],"&lt;&gt;''",Table_Index[ID],$Q416,Table_Index[year],$R416)</f>
        <v>0.163031225</v>
      </c>
      <c r="W416">
        <f>SUMIFS(INDEX(Table_Index[],,MATCH(W$12,Table_Index[#Headers],0)),
Table_Index[ID],$Q416,Table_Index[year],$R416)/COUNTIFS(Table_Index[Quarter],"&lt;&gt;''",Table_Index[ID],$Q416,Table_Index[year],$R416)</f>
        <v>2.9933050000000003E-2</v>
      </c>
      <c r="X416">
        <f>SUMIFS(INDEX(Table_Index[],,MATCH(X$12,Table_Index[#Headers],0)),
Table_Index[ID],$Q416,Table_Index[year],$R416)/COUNTIFS(Table_Index[Quarter],"&lt;&gt;''",Table_Index[ID],$Q416,Table_Index[year],$R416)</f>
        <v>0.32850495000000002</v>
      </c>
      <c r="Y416">
        <f>SUMIFS(INDEX(Table_Index[],,MATCH(Y$12,Table_Index[#Headers],0)),
Table_Index[ID],$Q416,Table_Index[year],$R416)/COUNTIFS(Table_Index[Quarter],"&lt;&gt;''",Table_Index[ID],$Q416,Table_Index[year],$R416)</f>
        <v>9.7490875000000005E-2</v>
      </c>
      <c r="Z416">
        <f>SUMIFS(INDEX(Table_Index[],,MATCH(Z$12,Table_Index[#Headers],0)),
Table_Index[ID],$Q416,Table_Index[year],$R416)/COUNTIFS(Table_Index[Quarter],"&lt;&gt;''",Table_Index[ID],$Q416,Table_Index[year],$R416)</f>
        <v>3.8640750000000001E-2</v>
      </c>
      <c r="AA416">
        <f>SUMIFS(INDEX(Table_Index[],,MATCH(AA$12,Table_Index[#Headers],0)),
Table_Index[ID],$Q416,Table_Index[year],$R416)/COUNTIFS(Table_Index[Quarter],"&lt;&gt;''",Table_Index[ID],$Q416,Table_Index[year],$R416)</f>
        <v>0.101693275</v>
      </c>
      <c r="AB416">
        <f>SUMIFS(INDEX(Table_Index[],,MATCH(AB$12,Table_Index[#Headers],0)),
Table_Index[ID],$Q416,Table_Index[year],$R416)/COUNTIFS(Table_Index[Quarter],"&lt;&gt;''",Table_Index[ID],$Q416,Table_Index[year],$R416)</f>
        <v>5.6960750000000001E-3</v>
      </c>
      <c r="AC416" s="24">
        <f t="shared" si="26"/>
        <v>1.0000000499999999</v>
      </c>
      <c r="AD416">
        <f>COUNTIFS(Table_Index[Quarter],"&lt;&gt;''",Table_Index[ID],$Q416,Table_Index[year],$R416)</f>
        <v>4</v>
      </c>
      <c r="AE416" s="34">
        <f t="shared" si="27"/>
        <v>0.82392063467754251</v>
      </c>
    </row>
    <row r="417" spans="1:31" x14ac:dyDescent="0.3">
      <c r="A417">
        <v>9124</v>
      </c>
      <c r="B417">
        <v>2009</v>
      </c>
      <c r="C417">
        <v>2</v>
      </c>
      <c r="D417">
        <v>6.5612900000000002E-2</v>
      </c>
      <c r="E417">
        <v>5.3683300000000003E-2</v>
      </c>
      <c r="F417">
        <v>8.3507300000000007E-2</v>
      </c>
      <c r="G417">
        <v>5.8455100000000003E-2</v>
      </c>
      <c r="H417">
        <v>5.3683000000000003E-3</v>
      </c>
      <c r="I417">
        <v>0.49806139999999999</v>
      </c>
      <c r="J417">
        <v>8.3507300000000007E-2</v>
      </c>
      <c r="K417">
        <v>0.11691020000000001</v>
      </c>
      <c r="L417">
        <v>2.3859200000000001E-2</v>
      </c>
      <c r="M417">
        <v>1.10349E-2</v>
      </c>
      <c r="O417" t="str">
        <f>Table_Index[[#This Row],[ID]]&amp;Table_Index[[#This Row],[year]]</f>
        <v>91242009</v>
      </c>
      <c r="P417" t="str">
        <v>91932011</v>
      </c>
      <c r="Q417" t="str">
        <f t="shared" si="24"/>
        <v>9193</v>
      </c>
      <c r="R417" t="str">
        <f t="shared" si="25"/>
        <v>2011</v>
      </c>
      <c r="S417">
        <f>SUMIFS(INDEX(Table_Index[],,MATCH(S$12,Table_Index[#Headers],0)),
Table_Index[ID],$Q417,Table_Index[year],$R417)/COUNTIFS(Table_Index[Quarter],"&lt;&gt;''",Table_Index[ID],$Q417,Table_Index[year],$R417)</f>
        <v>5.6833525000000003E-2</v>
      </c>
      <c r="T417">
        <f>SUMIFS(INDEX(Table_Index[],,MATCH(T$12,Table_Index[#Headers],0)),
Table_Index[ID],$Q417,Table_Index[year],$R417)/COUNTIFS(Table_Index[Quarter],"&lt;&gt;''",Table_Index[ID],$Q417,Table_Index[year],$R417)</f>
        <v>7.5445700000000004E-2</v>
      </c>
      <c r="U417">
        <f>SUMIFS(INDEX(Table_Index[],,MATCH(U$12,Table_Index[#Headers],0)),
Table_Index[ID],$Q417,Table_Index[year],$R417)/COUNTIFS(Table_Index[Quarter],"&lt;&gt;''",Table_Index[ID],$Q417,Table_Index[year],$R417)</f>
        <v>9.9543649999999997E-2</v>
      </c>
      <c r="V417">
        <f>SUMIFS(INDEX(Table_Index[],,MATCH(V$12,Table_Index[#Headers],0)),
Table_Index[ID],$Q417,Table_Index[year],$R417)/COUNTIFS(Table_Index[Quarter],"&lt;&gt;''",Table_Index[ID],$Q417,Table_Index[year],$R417)</f>
        <v>0.11443397499999999</v>
      </c>
      <c r="W417">
        <f>SUMIFS(INDEX(Table_Index[],,MATCH(W$12,Table_Index[#Headers],0)),
Table_Index[ID],$Q417,Table_Index[year],$R417)/COUNTIFS(Table_Index[Quarter],"&lt;&gt;''",Table_Index[ID],$Q417,Table_Index[year],$R417)</f>
        <v>3.3677600000000002E-2</v>
      </c>
      <c r="X417">
        <f>SUMIFS(INDEX(Table_Index[],,MATCH(X$12,Table_Index[#Headers],0)),
Table_Index[ID],$Q417,Table_Index[year],$R417)/COUNTIFS(Table_Index[Quarter],"&lt;&gt;''",Table_Index[ID],$Q417,Table_Index[year],$R417)</f>
        <v>0.37957549999999995</v>
      </c>
      <c r="Y417">
        <f>SUMIFS(INDEX(Table_Index[],,MATCH(Y$12,Table_Index[#Headers],0)),
Table_Index[ID],$Q417,Table_Index[year],$R417)/COUNTIFS(Table_Index[Quarter],"&lt;&gt;''",Table_Index[ID],$Q417,Table_Index[year],$R417)</f>
        <v>7.2287449999999989E-2</v>
      </c>
      <c r="Z417">
        <f>SUMIFS(INDEX(Table_Index[],,MATCH(Z$12,Table_Index[#Headers],0)),
Table_Index[ID],$Q417,Table_Index[year],$R417)/COUNTIFS(Table_Index[Quarter],"&lt;&gt;''",Table_Index[ID],$Q417,Table_Index[year],$R417)</f>
        <v>6.6540000000000002E-2</v>
      </c>
      <c r="AA417">
        <f>SUMIFS(INDEX(Table_Index[],,MATCH(AA$12,Table_Index[#Headers],0)),
Table_Index[ID],$Q417,Table_Index[year],$R417)/COUNTIFS(Table_Index[Quarter],"&lt;&gt;''",Table_Index[ID],$Q417,Table_Index[year],$R417)</f>
        <v>9.6082125000000004E-2</v>
      </c>
      <c r="AB417">
        <f>SUMIFS(INDEX(Table_Index[],,MATCH(AB$12,Table_Index[#Headers],0)),
Table_Index[ID],$Q417,Table_Index[year],$R417)/COUNTIFS(Table_Index[Quarter],"&lt;&gt;''",Table_Index[ID],$Q417,Table_Index[year],$R417)</f>
        <v>5.5804500000000007E-3</v>
      </c>
      <c r="AC417" s="24">
        <f t="shared" si="26"/>
        <v>0.99999997499999993</v>
      </c>
      <c r="AD417">
        <f>COUNTIFS(Table_Index[Quarter],"&lt;&gt;''",Table_Index[ID],$Q417,Table_Index[year],$R417)</f>
        <v>4</v>
      </c>
      <c r="AE417" s="34">
        <f t="shared" si="27"/>
        <v>0.80394611976173058</v>
      </c>
    </row>
    <row r="418" spans="1:31" x14ac:dyDescent="0.3">
      <c r="A418">
        <v>9124</v>
      </c>
      <c r="B418">
        <v>2009</v>
      </c>
      <c r="C418">
        <v>3</v>
      </c>
      <c r="D418">
        <v>0</v>
      </c>
      <c r="E418">
        <v>9.6477000000000004E-3</v>
      </c>
      <c r="F418">
        <v>4.0520500000000001E-2</v>
      </c>
      <c r="G418">
        <v>0.71570160000000005</v>
      </c>
      <c r="H418">
        <v>8.9241600000000004E-2</v>
      </c>
      <c r="I418">
        <v>7.7181899999999998E-2</v>
      </c>
      <c r="J418">
        <v>1.92955E-2</v>
      </c>
      <c r="K418">
        <v>1.79448E-2</v>
      </c>
      <c r="L418">
        <v>1.7848300000000001E-2</v>
      </c>
      <c r="M418">
        <v>1.26179E-2</v>
      </c>
      <c r="O418" t="str">
        <f>Table_Index[[#This Row],[ID]]&amp;Table_Index[[#This Row],[year]]</f>
        <v>91242009</v>
      </c>
      <c r="P418" t="str">
        <v>91932012</v>
      </c>
      <c r="Q418" t="str">
        <f t="shared" si="24"/>
        <v>9193</v>
      </c>
      <c r="R418" t="str">
        <f t="shared" si="25"/>
        <v>2012</v>
      </c>
      <c r="S418">
        <f>SUMIFS(INDEX(Table_Index[],,MATCH(S$12,Table_Index[#Headers],0)),
Table_Index[ID],$Q418,Table_Index[year],$R418)/COUNTIFS(Table_Index[Quarter],"&lt;&gt;''",Table_Index[ID],$Q418,Table_Index[year],$R418)</f>
        <v>6.9230274999999994E-2</v>
      </c>
      <c r="T418">
        <f>SUMIFS(INDEX(Table_Index[],,MATCH(T$12,Table_Index[#Headers],0)),
Table_Index[ID],$Q418,Table_Index[year],$R418)/COUNTIFS(Table_Index[Quarter],"&lt;&gt;''",Table_Index[ID],$Q418,Table_Index[year],$R418)</f>
        <v>0.1017199</v>
      </c>
      <c r="U418">
        <f>SUMIFS(INDEX(Table_Index[],,MATCH(U$12,Table_Index[#Headers],0)),
Table_Index[ID],$Q418,Table_Index[year],$R418)/COUNTIFS(Table_Index[Quarter],"&lt;&gt;''",Table_Index[ID],$Q418,Table_Index[year],$R418)</f>
        <v>8.4215724999999991E-2</v>
      </c>
      <c r="V418">
        <f>SUMIFS(INDEX(Table_Index[],,MATCH(V$12,Table_Index[#Headers],0)),
Table_Index[ID],$Q418,Table_Index[year],$R418)/COUNTIFS(Table_Index[Quarter],"&lt;&gt;''",Table_Index[ID],$Q418,Table_Index[year],$R418)</f>
        <v>0.10333805</v>
      </c>
      <c r="W418">
        <f>SUMIFS(INDEX(Table_Index[],,MATCH(W$12,Table_Index[#Headers],0)),
Table_Index[ID],$Q418,Table_Index[year],$R418)/COUNTIFS(Table_Index[Quarter],"&lt;&gt;''",Table_Index[ID],$Q418,Table_Index[year],$R418)</f>
        <v>3.1868649999999998E-2</v>
      </c>
      <c r="X418">
        <f>SUMIFS(INDEX(Table_Index[],,MATCH(X$12,Table_Index[#Headers],0)),
Table_Index[ID],$Q418,Table_Index[year],$R418)/COUNTIFS(Table_Index[Quarter],"&lt;&gt;''",Table_Index[ID],$Q418,Table_Index[year],$R418)</f>
        <v>0.39311085000000001</v>
      </c>
      <c r="Y418">
        <f>SUMIFS(INDEX(Table_Index[],,MATCH(Y$12,Table_Index[#Headers],0)),
Table_Index[ID],$Q418,Table_Index[year],$R418)/COUNTIFS(Table_Index[Quarter],"&lt;&gt;''",Table_Index[ID],$Q418,Table_Index[year],$R418)</f>
        <v>0.12973642499999999</v>
      </c>
      <c r="Z418">
        <f>SUMIFS(INDEX(Table_Index[],,MATCH(Z$12,Table_Index[#Headers],0)),
Table_Index[ID],$Q418,Table_Index[year],$R418)/COUNTIFS(Table_Index[Quarter],"&lt;&gt;''",Table_Index[ID],$Q418,Table_Index[year],$R418)</f>
        <v>3.4364650000000004E-2</v>
      </c>
      <c r="AA418">
        <f>SUMIFS(INDEX(Table_Index[],,MATCH(AA$12,Table_Index[#Headers],0)),
Table_Index[ID],$Q418,Table_Index[year],$R418)/COUNTIFS(Table_Index[Quarter],"&lt;&gt;''",Table_Index[ID],$Q418,Table_Index[year],$R418)</f>
        <v>4.8128200000000003E-2</v>
      </c>
      <c r="AB418">
        <f>SUMIFS(INDEX(Table_Index[],,MATCH(AB$12,Table_Index[#Headers],0)),
Table_Index[ID],$Q418,Table_Index[year],$R418)/COUNTIFS(Table_Index[Quarter],"&lt;&gt;''",Table_Index[ID],$Q418,Table_Index[year],$R418)</f>
        <v>4.2872499999999994E-3</v>
      </c>
      <c r="AC418" s="24">
        <f t="shared" si="26"/>
        <v>0.99999997499999993</v>
      </c>
      <c r="AD418">
        <f>COUNTIFS(Table_Index[Quarter],"&lt;&gt;''",Table_Index[ID],$Q418,Table_Index[year],$R418)</f>
        <v>4</v>
      </c>
      <c r="AE418" s="34">
        <f t="shared" si="27"/>
        <v>0.79119026552258565</v>
      </c>
    </row>
    <row r="419" spans="1:31" x14ac:dyDescent="0.3">
      <c r="A419">
        <v>9124</v>
      </c>
      <c r="B419">
        <v>2009</v>
      </c>
      <c r="C419">
        <v>4</v>
      </c>
      <c r="D419">
        <v>0.14652599999999999</v>
      </c>
      <c r="E419">
        <v>0.1182864</v>
      </c>
      <c r="F419">
        <v>6.3938599999999998E-2</v>
      </c>
      <c r="G419">
        <v>0.30104429999999999</v>
      </c>
      <c r="H419">
        <v>1.06564E-2</v>
      </c>
      <c r="I419">
        <v>0</v>
      </c>
      <c r="J419">
        <v>0.1598465</v>
      </c>
      <c r="K419">
        <v>6.1167899999999997E-2</v>
      </c>
      <c r="L419">
        <v>0.11189259999999999</v>
      </c>
      <c r="M419">
        <v>2.6641100000000001E-2</v>
      </c>
      <c r="O419" t="str">
        <f>Table_Index[[#This Row],[ID]]&amp;Table_Index[[#This Row],[year]]</f>
        <v>91242009</v>
      </c>
      <c r="P419" t="str">
        <v>91942003</v>
      </c>
      <c r="Q419" t="str">
        <f t="shared" si="24"/>
        <v>9194</v>
      </c>
      <c r="R419" t="str">
        <f t="shared" si="25"/>
        <v>2003</v>
      </c>
      <c r="S419">
        <f>SUMIFS(INDEX(Table_Index[],,MATCH(S$12,Table_Index[#Headers],0)),
Table_Index[ID],$Q419,Table_Index[year],$R419)/COUNTIFS(Table_Index[Quarter],"&lt;&gt;''",Table_Index[ID],$Q419,Table_Index[year],$R419)</f>
        <v>0.107976025</v>
      </c>
      <c r="T419">
        <f>SUMIFS(INDEX(Table_Index[],,MATCH(T$12,Table_Index[#Headers],0)),
Table_Index[ID],$Q419,Table_Index[year],$R419)/COUNTIFS(Table_Index[Quarter],"&lt;&gt;''",Table_Index[ID],$Q419,Table_Index[year],$R419)</f>
        <v>9.7658400000000006E-2</v>
      </c>
      <c r="U419">
        <f>SUMIFS(INDEX(Table_Index[],,MATCH(U$12,Table_Index[#Headers],0)),
Table_Index[ID],$Q419,Table_Index[year],$R419)/COUNTIFS(Table_Index[Quarter],"&lt;&gt;''",Table_Index[ID],$Q419,Table_Index[year],$R419)</f>
        <v>8.5676725000000009E-2</v>
      </c>
      <c r="V419">
        <f>SUMIFS(INDEX(Table_Index[],,MATCH(V$12,Table_Index[#Headers],0)),
Table_Index[ID],$Q419,Table_Index[year],$R419)/COUNTIFS(Table_Index[Quarter],"&lt;&gt;''",Table_Index[ID],$Q419,Table_Index[year],$R419)</f>
        <v>6.6752825000000002E-2</v>
      </c>
      <c r="W419">
        <f>SUMIFS(INDEX(Table_Index[],,MATCH(W$12,Table_Index[#Headers],0)),
Table_Index[ID],$Q419,Table_Index[year],$R419)/COUNTIFS(Table_Index[Quarter],"&lt;&gt;''",Table_Index[ID],$Q419,Table_Index[year],$R419)</f>
        <v>0</v>
      </c>
      <c r="X419">
        <f>SUMIFS(INDEX(Table_Index[],,MATCH(X$12,Table_Index[#Headers],0)),
Table_Index[ID],$Q419,Table_Index[year],$R419)/COUNTIFS(Table_Index[Quarter],"&lt;&gt;''",Table_Index[ID],$Q419,Table_Index[year],$R419)</f>
        <v>0.16741012500000002</v>
      </c>
      <c r="Y419">
        <f>SUMIFS(INDEX(Table_Index[],,MATCH(Y$12,Table_Index[#Headers],0)),
Table_Index[ID],$Q419,Table_Index[year],$R419)/COUNTIFS(Table_Index[Quarter],"&lt;&gt;''",Table_Index[ID],$Q419,Table_Index[year],$R419)</f>
        <v>5.1563150000000002E-2</v>
      </c>
      <c r="Z419">
        <f>SUMIFS(INDEX(Table_Index[],,MATCH(Z$12,Table_Index[#Headers],0)),
Table_Index[ID],$Q419,Table_Index[year],$R419)/COUNTIFS(Table_Index[Quarter],"&lt;&gt;''",Table_Index[ID],$Q419,Table_Index[year],$R419)</f>
        <v>0.29048649999999998</v>
      </c>
      <c r="AA419">
        <f>SUMIFS(INDEX(Table_Index[],,MATCH(AA$12,Table_Index[#Headers],0)),
Table_Index[ID],$Q419,Table_Index[year],$R419)/COUNTIFS(Table_Index[Quarter],"&lt;&gt;''",Table_Index[ID],$Q419,Table_Index[year],$R419)</f>
        <v>0.117239625</v>
      </c>
      <c r="AB419">
        <f>SUMIFS(INDEX(Table_Index[],,MATCH(AB$12,Table_Index[#Headers],0)),
Table_Index[ID],$Q419,Table_Index[year],$R419)/COUNTIFS(Table_Index[Quarter],"&lt;&gt;''",Table_Index[ID],$Q419,Table_Index[year],$R419)</f>
        <v>1.5236575E-2</v>
      </c>
      <c r="AC419" s="24">
        <f t="shared" si="26"/>
        <v>0.99999994999999997</v>
      </c>
      <c r="AD419">
        <f>COUNTIFS(Table_Index[Quarter],"&lt;&gt;''",Table_Index[ID],$Q419,Table_Index[year],$R419)</f>
        <v>4</v>
      </c>
      <c r="AE419" s="34">
        <f t="shared" si="27"/>
        <v>0.83796297612187376</v>
      </c>
    </row>
    <row r="420" spans="1:31" x14ac:dyDescent="0.3">
      <c r="A420">
        <v>9125</v>
      </c>
      <c r="B420">
        <v>2003</v>
      </c>
      <c r="C420">
        <v>1</v>
      </c>
      <c r="D420">
        <v>1.43596E-2</v>
      </c>
      <c r="E420">
        <v>2.5528E-3</v>
      </c>
      <c r="F420">
        <v>2.6166000000000002E-3</v>
      </c>
      <c r="G420">
        <v>1.1742900000000001E-2</v>
      </c>
      <c r="H420">
        <v>0.95730420000000005</v>
      </c>
      <c r="I420">
        <v>0</v>
      </c>
      <c r="J420">
        <v>6.3819999999999997E-3</v>
      </c>
      <c r="K420">
        <v>1.9146E-3</v>
      </c>
      <c r="L420">
        <v>2.8081E-3</v>
      </c>
      <c r="M420">
        <v>3.191E-4</v>
      </c>
      <c r="O420" t="str">
        <f>Table_Index[[#This Row],[ID]]&amp;Table_Index[[#This Row],[year]]</f>
        <v>91252003</v>
      </c>
      <c r="P420" t="str">
        <v>91952003</v>
      </c>
      <c r="Q420" t="str">
        <f t="shared" si="24"/>
        <v>9195</v>
      </c>
      <c r="R420" t="str">
        <f t="shared" si="25"/>
        <v>2003</v>
      </c>
      <c r="S420">
        <f>SUMIFS(INDEX(Table_Index[],,MATCH(S$12,Table_Index[#Headers],0)),
Table_Index[ID],$Q420,Table_Index[year],$R420)/COUNTIFS(Table_Index[Quarter],"&lt;&gt;''",Table_Index[ID],$Q420,Table_Index[year],$R420)</f>
        <v>0.22020515000000002</v>
      </c>
      <c r="T420">
        <f>SUMIFS(INDEX(Table_Index[],,MATCH(T$12,Table_Index[#Headers],0)),
Table_Index[ID],$Q420,Table_Index[year],$R420)/COUNTIFS(Table_Index[Quarter],"&lt;&gt;''",Table_Index[ID],$Q420,Table_Index[year],$R420)</f>
        <v>8.9500700000000002E-2</v>
      </c>
      <c r="U420">
        <f>SUMIFS(INDEX(Table_Index[],,MATCH(U$12,Table_Index[#Headers],0)),
Table_Index[ID],$Q420,Table_Index[year],$R420)/COUNTIFS(Table_Index[Quarter],"&lt;&gt;''",Table_Index[ID],$Q420,Table_Index[year],$R420)</f>
        <v>0.1422495</v>
      </c>
      <c r="V420">
        <f>SUMIFS(INDEX(Table_Index[],,MATCH(V$12,Table_Index[#Headers],0)),
Table_Index[ID],$Q420,Table_Index[year],$R420)/COUNTIFS(Table_Index[Quarter],"&lt;&gt;''",Table_Index[ID],$Q420,Table_Index[year],$R420)</f>
        <v>0.106151725</v>
      </c>
      <c r="W420">
        <f>SUMIFS(INDEX(Table_Index[],,MATCH(W$12,Table_Index[#Headers],0)),
Table_Index[ID],$Q420,Table_Index[year],$R420)/COUNTIFS(Table_Index[Quarter],"&lt;&gt;''",Table_Index[ID],$Q420,Table_Index[year],$R420)</f>
        <v>0</v>
      </c>
      <c r="X420">
        <f>SUMIFS(INDEX(Table_Index[],,MATCH(X$12,Table_Index[#Headers],0)),
Table_Index[ID],$Q420,Table_Index[year],$R420)/COUNTIFS(Table_Index[Quarter],"&lt;&gt;''",Table_Index[ID],$Q420,Table_Index[year],$R420)</f>
        <v>0.20880190000000001</v>
      </c>
      <c r="Y420">
        <f>SUMIFS(INDEX(Table_Index[],,MATCH(Y$12,Table_Index[#Headers],0)),
Table_Index[ID],$Q420,Table_Index[year],$R420)/COUNTIFS(Table_Index[Quarter],"&lt;&gt;''",Table_Index[ID],$Q420,Table_Index[year],$R420)</f>
        <v>5.8093674999999997E-2</v>
      </c>
      <c r="Z420">
        <f>SUMIFS(INDEX(Table_Index[],,MATCH(Z$12,Table_Index[#Headers],0)),
Table_Index[ID],$Q420,Table_Index[year],$R420)/COUNTIFS(Table_Index[Quarter],"&lt;&gt;''",Table_Index[ID],$Q420,Table_Index[year],$R420)</f>
        <v>5.5525850000000002E-2</v>
      </c>
      <c r="AA420">
        <f>SUMIFS(INDEX(Table_Index[],,MATCH(AA$12,Table_Index[#Headers],0)),
Table_Index[ID],$Q420,Table_Index[year],$R420)/COUNTIFS(Table_Index[Quarter],"&lt;&gt;''",Table_Index[ID],$Q420,Table_Index[year],$R420)</f>
        <v>8.7415574999999995E-2</v>
      </c>
      <c r="AB420">
        <f>SUMIFS(INDEX(Table_Index[],,MATCH(AB$12,Table_Index[#Headers],0)),
Table_Index[ID],$Q420,Table_Index[year],$R420)/COUNTIFS(Table_Index[Quarter],"&lt;&gt;''",Table_Index[ID],$Q420,Table_Index[year],$R420)</f>
        <v>3.2055899999999998E-2</v>
      </c>
      <c r="AC420" s="24">
        <f t="shared" si="26"/>
        <v>0.99999997499999993</v>
      </c>
      <c r="AD420">
        <f>COUNTIFS(Table_Index[Quarter],"&lt;&gt;''",Table_Index[ID],$Q420,Table_Index[year],$R420)</f>
        <v>4</v>
      </c>
      <c r="AE420" s="34">
        <f t="shared" si="27"/>
        <v>0.85327091562803314</v>
      </c>
    </row>
    <row r="421" spans="1:31" x14ac:dyDescent="0.3">
      <c r="A421">
        <v>9125</v>
      </c>
      <c r="B421">
        <v>2003</v>
      </c>
      <c r="C421">
        <v>2</v>
      </c>
      <c r="D421">
        <v>0.209009</v>
      </c>
      <c r="E421">
        <v>0.12492490000000001</v>
      </c>
      <c r="F421">
        <v>7.6876899999999998E-2</v>
      </c>
      <c r="G421">
        <v>9.6096100000000004E-2</v>
      </c>
      <c r="H421">
        <v>0</v>
      </c>
      <c r="I421">
        <v>0.18498500000000001</v>
      </c>
      <c r="J421">
        <v>0.1141141</v>
      </c>
      <c r="K421">
        <v>0.1321321</v>
      </c>
      <c r="L421">
        <v>5.7657699999999999E-2</v>
      </c>
      <c r="M421">
        <v>4.2042E-3</v>
      </c>
      <c r="O421" t="str">
        <f>Table_Index[[#This Row],[ID]]&amp;Table_Index[[#This Row],[year]]</f>
        <v>91252003</v>
      </c>
      <c r="P421" t="str">
        <v>91962003</v>
      </c>
      <c r="Q421" t="str">
        <f t="shared" si="24"/>
        <v>9196</v>
      </c>
      <c r="R421" t="str">
        <f t="shared" si="25"/>
        <v>2003</v>
      </c>
      <c r="S421">
        <f>SUMIFS(INDEX(Table_Index[],,MATCH(S$12,Table_Index[#Headers],0)),
Table_Index[ID],$Q421,Table_Index[year],$R421)/COUNTIFS(Table_Index[Quarter],"&lt;&gt;''",Table_Index[ID],$Q421,Table_Index[year],$R421)</f>
        <v>0.23824485000000001</v>
      </c>
      <c r="T421">
        <f>SUMIFS(INDEX(Table_Index[],,MATCH(T$12,Table_Index[#Headers],0)),
Table_Index[ID],$Q421,Table_Index[year],$R421)/COUNTIFS(Table_Index[Quarter],"&lt;&gt;''",Table_Index[ID],$Q421,Table_Index[year],$R421)</f>
        <v>4.3299024999999998E-2</v>
      </c>
      <c r="U421">
        <f>SUMIFS(INDEX(Table_Index[],,MATCH(U$12,Table_Index[#Headers],0)),
Table_Index[ID],$Q421,Table_Index[year],$R421)/COUNTIFS(Table_Index[Quarter],"&lt;&gt;''",Table_Index[ID],$Q421,Table_Index[year],$R421)</f>
        <v>0.1009656</v>
      </c>
      <c r="V421">
        <f>SUMIFS(INDEX(Table_Index[],,MATCH(V$12,Table_Index[#Headers],0)),
Table_Index[ID],$Q421,Table_Index[year],$R421)/COUNTIFS(Table_Index[Quarter],"&lt;&gt;''",Table_Index[ID],$Q421,Table_Index[year],$R421)</f>
        <v>8.8959499999999997E-2</v>
      </c>
      <c r="W421">
        <f>SUMIFS(INDEX(Table_Index[],,MATCH(W$12,Table_Index[#Headers],0)),
Table_Index[ID],$Q421,Table_Index[year],$R421)/COUNTIFS(Table_Index[Quarter],"&lt;&gt;''",Table_Index[ID],$Q421,Table_Index[year],$R421)</f>
        <v>2.935695E-2</v>
      </c>
      <c r="X421">
        <f>SUMIFS(INDEX(Table_Index[],,MATCH(X$12,Table_Index[#Headers],0)),
Table_Index[ID],$Q421,Table_Index[year],$R421)/COUNTIFS(Table_Index[Quarter],"&lt;&gt;''",Table_Index[ID],$Q421,Table_Index[year],$R421)</f>
        <v>0.24720387500000002</v>
      </c>
      <c r="Y421">
        <f>SUMIFS(INDEX(Table_Index[],,MATCH(Y$12,Table_Index[#Headers],0)),
Table_Index[ID],$Q421,Table_Index[year],$R421)/COUNTIFS(Table_Index[Quarter],"&lt;&gt;''",Table_Index[ID],$Q421,Table_Index[year],$R421)</f>
        <v>0.1148575</v>
      </c>
      <c r="Z421">
        <f>SUMIFS(INDEX(Table_Index[],,MATCH(Z$12,Table_Index[#Headers],0)),
Table_Index[ID],$Q421,Table_Index[year],$R421)/COUNTIFS(Table_Index[Quarter],"&lt;&gt;''",Table_Index[ID],$Q421,Table_Index[year],$R421)</f>
        <v>4.0792200000000001E-2</v>
      </c>
      <c r="AA421">
        <f>SUMIFS(INDEX(Table_Index[],,MATCH(AA$12,Table_Index[#Headers],0)),
Table_Index[ID],$Q421,Table_Index[year],$R421)/COUNTIFS(Table_Index[Quarter],"&lt;&gt;''",Table_Index[ID],$Q421,Table_Index[year],$R421)</f>
        <v>8.0842575E-2</v>
      </c>
      <c r="AB421">
        <f>SUMIFS(INDEX(Table_Index[],,MATCH(AB$12,Table_Index[#Headers],0)),
Table_Index[ID],$Q421,Table_Index[year],$R421)/COUNTIFS(Table_Index[Quarter],"&lt;&gt;''",Table_Index[ID],$Q421,Table_Index[year],$R421)</f>
        <v>1.5477850000000001E-2</v>
      </c>
      <c r="AC421" s="24">
        <f t="shared" si="26"/>
        <v>0.99999992500000023</v>
      </c>
      <c r="AD421">
        <f>COUNTIFS(Table_Index[Quarter],"&lt;&gt;''",Table_Index[ID],$Q421,Table_Index[year],$R421)</f>
        <v>4</v>
      </c>
      <c r="AE421" s="34">
        <f t="shared" si="27"/>
        <v>0.83965381987025567</v>
      </c>
    </row>
    <row r="422" spans="1:31" x14ac:dyDescent="0.3">
      <c r="A422">
        <v>9125</v>
      </c>
      <c r="B422">
        <v>2003</v>
      </c>
      <c r="C422">
        <v>3</v>
      </c>
      <c r="D422">
        <v>0</v>
      </c>
      <c r="E422">
        <v>0.1806741</v>
      </c>
      <c r="F422">
        <v>0</v>
      </c>
      <c r="G422">
        <v>0.12861549999999999</v>
      </c>
      <c r="H422">
        <v>3.6747299999999997E-2</v>
      </c>
      <c r="I422">
        <v>0.35216150000000002</v>
      </c>
      <c r="J422">
        <v>0.1405729</v>
      </c>
      <c r="K422">
        <v>3.0622699999999999E-2</v>
      </c>
      <c r="L422">
        <v>0.1224909</v>
      </c>
      <c r="M422">
        <v>8.1150000000000007E-3</v>
      </c>
      <c r="O422" t="str">
        <f>Table_Index[[#This Row],[ID]]&amp;Table_Index[[#This Row],[year]]</f>
        <v>91252003</v>
      </c>
      <c r="P422" t="str">
        <v>91962004</v>
      </c>
      <c r="Q422" t="str">
        <f t="shared" si="24"/>
        <v>9196</v>
      </c>
      <c r="R422" t="str">
        <f t="shared" si="25"/>
        <v>2004</v>
      </c>
      <c r="S422">
        <f>SUMIFS(INDEX(Table_Index[],,MATCH(S$12,Table_Index[#Headers],0)),
Table_Index[ID],$Q422,Table_Index[year],$R422)/COUNTIFS(Table_Index[Quarter],"&lt;&gt;''",Table_Index[ID],$Q422,Table_Index[year],$R422)</f>
        <v>2.7079174999999997E-2</v>
      </c>
      <c r="T422">
        <f>SUMIFS(INDEX(Table_Index[],,MATCH(T$12,Table_Index[#Headers],0)),
Table_Index[ID],$Q422,Table_Index[year],$R422)/COUNTIFS(Table_Index[Quarter],"&lt;&gt;''",Table_Index[ID],$Q422,Table_Index[year],$R422)</f>
        <v>0.10246422499999999</v>
      </c>
      <c r="U422">
        <f>SUMIFS(INDEX(Table_Index[],,MATCH(U$12,Table_Index[#Headers],0)),
Table_Index[ID],$Q422,Table_Index[year],$R422)/COUNTIFS(Table_Index[Quarter],"&lt;&gt;''",Table_Index[ID],$Q422,Table_Index[year],$R422)</f>
        <v>6.4245874999999994E-2</v>
      </c>
      <c r="V422">
        <f>SUMIFS(INDEX(Table_Index[],,MATCH(V$12,Table_Index[#Headers],0)),
Table_Index[ID],$Q422,Table_Index[year],$R422)/COUNTIFS(Table_Index[Quarter],"&lt;&gt;''",Table_Index[ID],$Q422,Table_Index[year],$R422)</f>
        <v>7.3389275000000004E-2</v>
      </c>
      <c r="W422">
        <f>SUMIFS(INDEX(Table_Index[],,MATCH(W$12,Table_Index[#Headers],0)),
Table_Index[ID],$Q422,Table_Index[year],$R422)/COUNTIFS(Table_Index[Quarter],"&lt;&gt;''",Table_Index[ID],$Q422,Table_Index[year],$R422)</f>
        <v>1.8870425E-2</v>
      </c>
      <c r="X422">
        <f>SUMIFS(INDEX(Table_Index[],,MATCH(X$12,Table_Index[#Headers],0)),
Table_Index[ID],$Q422,Table_Index[year],$R422)/COUNTIFS(Table_Index[Quarter],"&lt;&gt;''",Table_Index[ID],$Q422,Table_Index[year],$R422)</f>
        <v>0.25301782499999997</v>
      </c>
      <c r="Y422">
        <f>SUMIFS(INDEX(Table_Index[],,MATCH(Y$12,Table_Index[#Headers],0)),
Table_Index[ID],$Q422,Table_Index[year],$R422)/COUNTIFS(Table_Index[Quarter],"&lt;&gt;''",Table_Index[ID],$Q422,Table_Index[year],$R422)</f>
        <v>7.5676499999999994E-2</v>
      </c>
      <c r="Z422">
        <f>SUMIFS(INDEX(Table_Index[],,MATCH(Z$12,Table_Index[#Headers],0)),
Table_Index[ID],$Q422,Table_Index[year],$R422)/COUNTIFS(Table_Index[Quarter],"&lt;&gt;''",Table_Index[ID],$Q422,Table_Index[year],$R422)</f>
        <v>0.31188494999999999</v>
      </c>
      <c r="AA422">
        <f>SUMIFS(INDEX(Table_Index[],,MATCH(AA$12,Table_Index[#Headers],0)),
Table_Index[ID],$Q422,Table_Index[year],$R422)/COUNTIFS(Table_Index[Quarter],"&lt;&gt;''",Table_Index[ID],$Q422,Table_Index[year],$R422)</f>
        <v>5.5520325000000002E-2</v>
      </c>
      <c r="AB422">
        <f>SUMIFS(INDEX(Table_Index[],,MATCH(AB$12,Table_Index[#Headers],0)),
Table_Index[ID],$Q422,Table_Index[year],$R422)/COUNTIFS(Table_Index[Quarter],"&lt;&gt;''",Table_Index[ID],$Q422,Table_Index[year],$R422)</f>
        <v>1.6269499999999999E-2</v>
      </c>
      <c r="AC422" s="24">
        <f t="shared" si="26"/>
        <v>0.99841807500000013</v>
      </c>
      <c r="AD422">
        <f>COUNTIFS(Table_Index[Quarter],"&lt;&gt;''",Table_Index[ID],$Q422,Table_Index[year],$R422)</f>
        <v>4</v>
      </c>
      <c r="AE422" s="34">
        <f t="shared" si="27"/>
        <v>0.80853381222240817</v>
      </c>
    </row>
    <row r="423" spans="1:31" x14ac:dyDescent="0.3">
      <c r="A423">
        <v>9125</v>
      </c>
      <c r="B423">
        <v>2003</v>
      </c>
      <c r="C423">
        <v>4</v>
      </c>
      <c r="D423">
        <v>1.6174E-3</v>
      </c>
      <c r="E423">
        <v>2.8497000000000001E-3</v>
      </c>
      <c r="F423">
        <v>3.0807E-3</v>
      </c>
      <c r="G423">
        <v>2.1565E-3</v>
      </c>
      <c r="H423">
        <v>1.0012E-3</v>
      </c>
      <c r="I423">
        <v>6.9315999999999996E-3</v>
      </c>
      <c r="J423">
        <v>8.5819999999999994E-3</v>
      </c>
      <c r="K423">
        <v>0.97043049999999997</v>
      </c>
      <c r="L423">
        <v>2.9267E-3</v>
      </c>
      <c r="M423">
        <v>4.236E-4</v>
      </c>
      <c r="O423" t="str">
        <f>Table_Index[[#This Row],[ID]]&amp;Table_Index[[#This Row],[year]]</f>
        <v>91252003</v>
      </c>
      <c r="P423" t="str">
        <v>91972003</v>
      </c>
      <c r="Q423" t="str">
        <f t="shared" si="24"/>
        <v>9197</v>
      </c>
      <c r="R423" t="str">
        <f t="shared" si="25"/>
        <v>2003</v>
      </c>
      <c r="S423">
        <f>SUMIFS(INDEX(Table_Index[],,MATCH(S$12,Table_Index[#Headers],0)),
Table_Index[ID],$Q423,Table_Index[year],$R423)/COUNTIFS(Table_Index[Quarter],"&lt;&gt;''",Table_Index[ID],$Q423,Table_Index[year],$R423)</f>
        <v>8.5239499999999996E-2</v>
      </c>
      <c r="T423">
        <f>SUMIFS(INDEX(Table_Index[],,MATCH(T$12,Table_Index[#Headers],0)),
Table_Index[ID],$Q423,Table_Index[year],$R423)/COUNTIFS(Table_Index[Quarter],"&lt;&gt;''",Table_Index[ID],$Q423,Table_Index[year],$R423)</f>
        <v>2.3386625000000001E-2</v>
      </c>
      <c r="U423">
        <f>SUMIFS(INDEX(Table_Index[],,MATCH(U$12,Table_Index[#Headers],0)),
Table_Index[ID],$Q423,Table_Index[year],$R423)/COUNTIFS(Table_Index[Quarter],"&lt;&gt;''",Table_Index[ID],$Q423,Table_Index[year],$R423)</f>
        <v>2.6541149999999996E-2</v>
      </c>
      <c r="V423">
        <f>SUMIFS(INDEX(Table_Index[],,MATCH(V$12,Table_Index[#Headers],0)),
Table_Index[ID],$Q423,Table_Index[year],$R423)/COUNTIFS(Table_Index[Quarter],"&lt;&gt;''",Table_Index[ID],$Q423,Table_Index[year],$R423)</f>
        <v>9.5150324999999994E-2</v>
      </c>
      <c r="W423">
        <f>SUMIFS(INDEX(Table_Index[],,MATCH(W$12,Table_Index[#Headers],0)),
Table_Index[ID],$Q423,Table_Index[year],$R423)/COUNTIFS(Table_Index[Quarter],"&lt;&gt;''",Table_Index[ID],$Q423,Table_Index[year],$R423)</f>
        <v>2.8068500000000001E-3</v>
      </c>
      <c r="X423">
        <f>SUMIFS(INDEX(Table_Index[],,MATCH(X$12,Table_Index[#Headers],0)),
Table_Index[ID],$Q423,Table_Index[year],$R423)/COUNTIFS(Table_Index[Quarter],"&lt;&gt;''",Table_Index[ID],$Q423,Table_Index[year],$R423)</f>
        <v>0.22818985</v>
      </c>
      <c r="Y423">
        <f>SUMIFS(INDEX(Table_Index[],,MATCH(Y$12,Table_Index[#Headers],0)),
Table_Index[ID],$Q423,Table_Index[year],$R423)/COUNTIFS(Table_Index[Quarter],"&lt;&gt;''",Table_Index[ID],$Q423,Table_Index[year],$R423)</f>
        <v>7.3220800000000003E-2</v>
      </c>
      <c r="Z423">
        <f>SUMIFS(INDEX(Table_Index[],,MATCH(Z$12,Table_Index[#Headers],0)),
Table_Index[ID],$Q423,Table_Index[year],$R423)/COUNTIFS(Table_Index[Quarter],"&lt;&gt;''",Table_Index[ID],$Q423,Table_Index[year],$R423)</f>
        <v>1.5700525E-2</v>
      </c>
      <c r="AA423">
        <f>SUMIFS(INDEX(Table_Index[],,MATCH(AA$12,Table_Index[#Headers],0)),
Table_Index[ID],$Q423,Table_Index[year],$R423)/COUNTIFS(Table_Index[Quarter],"&lt;&gt;''",Table_Index[ID],$Q423,Table_Index[year],$R423)</f>
        <v>0.2172529</v>
      </c>
      <c r="AB423">
        <f>SUMIFS(INDEX(Table_Index[],,MATCH(AB$12,Table_Index[#Headers],0)),
Table_Index[ID],$Q423,Table_Index[year],$R423)/COUNTIFS(Table_Index[Quarter],"&lt;&gt;''",Table_Index[ID],$Q423,Table_Index[year],$R423)</f>
        <v>0.23251142499999999</v>
      </c>
      <c r="AC423" s="24">
        <f t="shared" si="26"/>
        <v>0.99999994999999986</v>
      </c>
      <c r="AD423">
        <f>COUNTIFS(Table_Index[Quarter],"&lt;&gt;''",Table_Index[ID],$Q423,Table_Index[year],$R423)</f>
        <v>4</v>
      </c>
      <c r="AE423" s="34">
        <f t="shared" si="27"/>
        <v>0.82348261301812997</v>
      </c>
    </row>
    <row r="424" spans="1:31" x14ac:dyDescent="0.3">
      <c r="A424">
        <v>9125</v>
      </c>
      <c r="B424">
        <v>2004</v>
      </c>
      <c r="C424">
        <v>1</v>
      </c>
      <c r="D424">
        <v>0.44649450000000002</v>
      </c>
      <c r="E424">
        <v>3.69004E-2</v>
      </c>
      <c r="F424">
        <v>0.1476015</v>
      </c>
      <c r="G424">
        <v>3.69004E-2</v>
      </c>
      <c r="H424">
        <v>0</v>
      </c>
      <c r="I424">
        <v>0</v>
      </c>
      <c r="J424">
        <v>0.23062730000000001</v>
      </c>
      <c r="K424">
        <v>3.69004E-2</v>
      </c>
      <c r="L424">
        <v>4.61255E-2</v>
      </c>
      <c r="M424">
        <v>1.84502E-2</v>
      </c>
      <c r="O424" t="str">
        <f>Table_Index[[#This Row],[ID]]&amp;Table_Index[[#This Row],[year]]</f>
        <v>91252004</v>
      </c>
      <c r="P424" t="str">
        <v>91972004</v>
      </c>
      <c r="Q424" t="str">
        <f t="shared" si="24"/>
        <v>9197</v>
      </c>
      <c r="R424" t="str">
        <f t="shared" si="25"/>
        <v>2004</v>
      </c>
      <c r="S424">
        <f>SUMIFS(INDEX(Table_Index[],,MATCH(S$12,Table_Index[#Headers],0)),
Table_Index[ID],$Q424,Table_Index[year],$R424)/COUNTIFS(Table_Index[Quarter],"&lt;&gt;''",Table_Index[ID],$Q424,Table_Index[year],$R424)</f>
        <v>9.098790000000001E-2</v>
      </c>
      <c r="T424">
        <f>SUMIFS(INDEX(Table_Index[],,MATCH(T$12,Table_Index[#Headers],0)),
Table_Index[ID],$Q424,Table_Index[year],$R424)/COUNTIFS(Table_Index[Quarter],"&lt;&gt;''",Table_Index[ID],$Q424,Table_Index[year],$R424)</f>
        <v>2.0941374999999998E-2</v>
      </c>
      <c r="U424">
        <f>SUMIFS(INDEX(Table_Index[],,MATCH(U$12,Table_Index[#Headers],0)),
Table_Index[ID],$Q424,Table_Index[year],$R424)/COUNTIFS(Table_Index[Quarter],"&lt;&gt;''",Table_Index[ID],$Q424,Table_Index[year],$R424)</f>
        <v>4.0559349999999994E-2</v>
      </c>
      <c r="V424">
        <f>SUMIFS(INDEX(Table_Index[],,MATCH(V$12,Table_Index[#Headers],0)),
Table_Index[ID],$Q424,Table_Index[year],$R424)/COUNTIFS(Table_Index[Quarter],"&lt;&gt;''",Table_Index[ID],$Q424,Table_Index[year],$R424)</f>
        <v>0.178695825</v>
      </c>
      <c r="W424">
        <f>SUMIFS(INDEX(Table_Index[],,MATCH(W$12,Table_Index[#Headers],0)),
Table_Index[ID],$Q424,Table_Index[year],$R424)/COUNTIFS(Table_Index[Quarter],"&lt;&gt;''",Table_Index[ID],$Q424,Table_Index[year],$R424)</f>
        <v>2.9882375000000003E-2</v>
      </c>
      <c r="X424">
        <f>SUMIFS(INDEX(Table_Index[],,MATCH(X$12,Table_Index[#Headers],0)),
Table_Index[ID],$Q424,Table_Index[year],$R424)/COUNTIFS(Table_Index[Quarter],"&lt;&gt;''",Table_Index[ID],$Q424,Table_Index[year],$R424)</f>
        <v>0.4663873</v>
      </c>
      <c r="Y424">
        <f>SUMIFS(INDEX(Table_Index[],,MATCH(Y$12,Table_Index[#Headers],0)),
Table_Index[ID],$Q424,Table_Index[year],$R424)/COUNTIFS(Table_Index[Quarter],"&lt;&gt;''",Table_Index[ID],$Q424,Table_Index[year],$R424)</f>
        <v>6.0292649999999989E-2</v>
      </c>
      <c r="Z424">
        <f>SUMIFS(INDEX(Table_Index[],,MATCH(Z$12,Table_Index[#Headers],0)),
Table_Index[ID],$Q424,Table_Index[year],$R424)/COUNTIFS(Table_Index[Quarter],"&lt;&gt;''",Table_Index[ID],$Q424,Table_Index[year],$R424)</f>
        <v>4.3870449999999998E-2</v>
      </c>
      <c r="AA424">
        <f>SUMIFS(INDEX(Table_Index[],,MATCH(AA$12,Table_Index[#Headers],0)),
Table_Index[ID],$Q424,Table_Index[year],$R424)/COUNTIFS(Table_Index[Quarter],"&lt;&gt;''",Table_Index[ID],$Q424,Table_Index[year],$R424)</f>
        <v>5.7196324999999999E-2</v>
      </c>
      <c r="AB424">
        <f>SUMIFS(INDEX(Table_Index[],,MATCH(AB$12,Table_Index[#Headers],0)),
Table_Index[ID],$Q424,Table_Index[year],$R424)/COUNTIFS(Table_Index[Quarter],"&lt;&gt;''",Table_Index[ID],$Q424,Table_Index[year],$R424)</f>
        <v>1.1186449999999999E-2</v>
      </c>
      <c r="AC424" s="24">
        <f t="shared" si="26"/>
        <v>1</v>
      </c>
      <c r="AD424">
        <f>COUNTIFS(Table_Index[Quarter],"&lt;&gt;''",Table_Index[ID],$Q424,Table_Index[year],$R424)</f>
        <v>4</v>
      </c>
      <c r="AE424" s="34">
        <f t="shared" si="27"/>
        <v>0.73033895590058251</v>
      </c>
    </row>
    <row r="425" spans="1:31" x14ac:dyDescent="0.3">
      <c r="A425">
        <v>9125</v>
      </c>
      <c r="B425">
        <v>2004</v>
      </c>
      <c r="C425">
        <v>2</v>
      </c>
      <c r="D425">
        <v>0</v>
      </c>
      <c r="E425">
        <v>8.4210499999999994E-2</v>
      </c>
      <c r="F425">
        <v>6.01504E-2</v>
      </c>
      <c r="G425">
        <v>0.1052632</v>
      </c>
      <c r="H425">
        <v>0</v>
      </c>
      <c r="I425">
        <v>0.33082709999999999</v>
      </c>
      <c r="J425">
        <v>0.2105263</v>
      </c>
      <c r="K425">
        <v>0.1022556</v>
      </c>
      <c r="L425">
        <v>0.10075190000000001</v>
      </c>
      <c r="M425">
        <v>6.0150000000000004E-3</v>
      </c>
      <c r="O425" t="str">
        <f>Table_Index[[#This Row],[ID]]&amp;Table_Index[[#This Row],[year]]</f>
        <v>91252004</v>
      </c>
      <c r="P425" t="str">
        <v>91982003</v>
      </c>
      <c r="Q425" t="str">
        <f t="shared" si="24"/>
        <v>9198</v>
      </c>
      <c r="R425" t="str">
        <f t="shared" si="25"/>
        <v>2003</v>
      </c>
      <c r="S425">
        <f>SUMIFS(INDEX(Table_Index[],,MATCH(S$12,Table_Index[#Headers],0)),
Table_Index[ID],$Q425,Table_Index[year],$R425)/COUNTIFS(Table_Index[Quarter],"&lt;&gt;''",Table_Index[ID],$Q425,Table_Index[year],$R425)</f>
        <v>9.2598199999999992E-2</v>
      </c>
      <c r="T425">
        <f>SUMIFS(INDEX(Table_Index[],,MATCH(T$12,Table_Index[#Headers],0)),
Table_Index[ID],$Q425,Table_Index[year],$R425)/COUNTIFS(Table_Index[Quarter],"&lt;&gt;''",Table_Index[ID],$Q425,Table_Index[year],$R425)</f>
        <v>9.8878425000000006E-2</v>
      </c>
      <c r="U425">
        <f>SUMIFS(INDEX(Table_Index[],,MATCH(U$12,Table_Index[#Headers],0)),
Table_Index[ID],$Q425,Table_Index[year],$R425)/COUNTIFS(Table_Index[Quarter],"&lt;&gt;''",Table_Index[ID],$Q425,Table_Index[year],$R425)</f>
        <v>6.5742599999999998E-2</v>
      </c>
      <c r="V425">
        <f>SUMIFS(INDEX(Table_Index[],,MATCH(V$12,Table_Index[#Headers],0)),
Table_Index[ID],$Q425,Table_Index[year],$R425)/COUNTIFS(Table_Index[Quarter],"&lt;&gt;''",Table_Index[ID],$Q425,Table_Index[year],$R425)</f>
        <v>4.675605E-2</v>
      </c>
      <c r="W425">
        <f>SUMIFS(INDEX(Table_Index[],,MATCH(W$12,Table_Index[#Headers],0)),
Table_Index[ID],$Q425,Table_Index[year],$R425)/COUNTIFS(Table_Index[Quarter],"&lt;&gt;''",Table_Index[ID],$Q425,Table_Index[year],$R425)</f>
        <v>4.2719624999999997E-2</v>
      </c>
      <c r="X425">
        <f>SUMIFS(INDEX(Table_Index[],,MATCH(X$12,Table_Index[#Headers],0)),
Table_Index[ID],$Q425,Table_Index[year],$R425)/COUNTIFS(Table_Index[Quarter],"&lt;&gt;''",Table_Index[ID],$Q425,Table_Index[year],$R425)</f>
        <v>0.30176452500000001</v>
      </c>
      <c r="Y425">
        <f>SUMIFS(INDEX(Table_Index[],,MATCH(Y$12,Table_Index[#Headers],0)),
Table_Index[ID],$Q425,Table_Index[year],$R425)/COUNTIFS(Table_Index[Quarter],"&lt;&gt;''",Table_Index[ID],$Q425,Table_Index[year],$R425)</f>
        <v>7.9982250000000005E-2</v>
      </c>
      <c r="Z425">
        <f>SUMIFS(INDEX(Table_Index[],,MATCH(Z$12,Table_Index[#Headers],0)),
Table_Index[ID],$Q425,Table_Index[year],$R425)/COUNTIFS(Table_Index[Quarter],"&lt;&gt;''",Table_Index[ID],$Q425,Table_Index[year],$R425)</f>
        <v>7.1490625000000002E-2</v>
      </c>
      <c r="AA425">
        <f>SUMIFS(INDEX(Table_Index[],,MATCH(AA$12,Table_Index[#Headers],0)),
Table_Index[ID],$Q425,Table_Index[year],$R425)/COUNTIFS(Table_Index[Quarter],"&lt;&gt;''",Table_Index[ID],$Q425,Table_Index[year],$R425)</f>
        <v>0.19439500000000001</v>
      </c>
      <c r="AB425">
        <f>SUMIFS(INDEX(Table_Index[],,MATCH(AB$12,Table_Index[#Headers],0)),
Table_Index[ID],$Q425,Table_Index[year],$R425)/COUNTIFS(Table_Index[Quarter],"&lt;&gt;''",Table_Index[ID],$Q425,Table_Index[year],$R425)</f>
        <v>5.6727000000000001E-3</v>
      </c>
      <c r="AC425" s="24">
        <f t="shared" si="26"/>
        <v>1</v>
      </c>
      <c r="AD425">
        <f>COUNTIFS(Table_Index[Quarter],"&lt;&gt;''",Table_Index[ID],$Q425,Table_Index[year],$R425)</f>
        <v>4</v>
      </c>
      <c r="AE425" s="34">
        <f t="shared" si="27"/>
        <v>0.83292395252305751</v>
      </c>
    </row>
    <row r="426" spans="1:31" x14ac:dyDescent="0.3">
      <c r="A426">
        <v>9125</v>
      </c>
      <c r="B426">
        <v>2004</v>
      </c>
      <c r="C426">
        <v>3</v>
      </c>
      <c r="D426">
        <v>3.2722500000000002E-2</v>
      </c>
      <c r="E426">
        <v>0.2041885</v>
      </c>
      <c r="F426">
        <v>5.2356E-2</v>
      </c>
      <c r="G426">
        <v>8.2460699999999998E-2</v>
      </c>
      <c r="H426">
        <v>0</v>
      </c>
      <c r="I426">
        <v>0.42931940000000002</v>
      </c>
      <c r="J426">
        <v>0.1099477</v>
      </c>
      <c r="K426">
        <v>8.9005200000000007E-2</v>
      </c>
      <c r="L426">
        <v>0</v>
      </c>
      <c r="M426">
        <v>0</v>
      </c>
      <c r="O426" t="str">
        <f>Table_Index[[#This Row],[ID]]&amp;Table_Index[[#This Row],[year]]</f>
        <v>91252004</v>
      </c>
      <c r="P426" t="str">
        <v>91982004</v>
      </c>
      <c r="Q426" t="str">
        <f t="shared" si="24"/>
        <v>9198</v>
      </c>
      <c r="R426" t="str">
        <f t="shared" si="25"/>
        <v>2004</v>
      </c>
      <c r="S426">
        <f>SUMIFS(INDEX(Table_Index[],,MATCH(S$12,Table_Index[#Headers],0)),
Table_Index[ID],$Q426,Table_Index[year],$R426)/COUNTIFS(Table_Index[Quarter],"&lt;&gt;''",Table_Index[ID],$Q426,Table_Index[year],$R426)</f>
        <v>9.5312100000000011E-2</v>
      </c>
      <c r="T426">
        <f>SUMIFS(INDEX(Table_Index[],,MATCH(T$12,Table_Index[#Headers],0)),
Table_Index[ID],$Q426,Table_Index[year],$R426)/COUNTIFS(Table_Index[Quarter],"&lt;&gt;''",Table_Index[ID],$Q426,Table_Index[year],$R426)</f>
        <v>7.8952174999999999E-2</v>
      </c>
      <c r="U426">
        <f>SUMIFS(INDEX(Table_Index[],,MATCH(U$12,Table_Index[#Headers],0)),
Table_Index[ID],$Q426,Table_Index[year],$R426)/COUNTIFS(Table_Index[Quarter],"&lt;&gt;''",Table_Index[ID],$Q426,Table_Index[year],$R426)</f>
        <v>7.1288174999999995E-2</v>
      </c>
      <c r="V426">
        <f>SUMIFS(INDEX(Table_Index[],,MATCH(V$12,Table_Index[#Headers],0)),
Table_Index[ID],$Q426,Table_Index[year],$R426)/COUNTIFS(Table_Index[Quarter],"&lt;&gt;''",Table_Index[ID],$Q426,Table_Index[year],$R426)</f>
        <v>6.3384099999999999E-2</v>
      </c>
      <c r="W426">
        <f>SUMIFS(INDEX(Table_Index[],,MATCH(W$12,Table_Index[#Headers],0)),
Table_Index[ID],$Q426,Table_Index[year],$R426)/COUNTIFS(Table_Index[Quarter],"&lt;&gt;''",Table_Index[ID],$Q426,Table_Index[year],$R426)</f>
        <v>1.0516075E-2</v>
      </c>
      <c r="X426">
        <f>SUMIFS(INDEX(Table_Index[],,MATCH(X$12,Table_Index[#Headers],0)),
Table_Index[ID],$Q426,Table_Index[year],$R426)/COUNTIFS(Table_Index[Quarter],"&lt;&gt;''",Table_Index[ID],$Q426,Table_Index[year],$R426)</f>
        <v>0.21945155</v>
      </c>
      <c r="Y426">
        <f>SUMIFS(INDEX(Table_Index[],,MATCH(Y$12,Table_Index[#Headers],0)),
Table_Index[ID],$Q426,Table_Index[year],$R426)/COUNTIFS(Table_Index[Quarter],"&lt;&gt;''",Table_Index[ID],$Q426,Table_Index[year],$R426)</f>
        <v>4.9408275000000001E-2</v>
      </c>
      <c r="Z426">
        <f>SUMIFS(INDEX(Table_Index[],,MATCH(Z$12,Table_Index[#Headers],0)),
Table_Index[ID],$Q426,Table_Index[year],$R426)/COUNTIFS(Table_Index[Quarter],"&lt;&gt;''",Table_Index[ID],$Q426,Table_Index[year],$R426)</f>
        <v>4.6449450000000003E-2</v>
      </c>
      <c r="AA426">
        <f>SUMIFS(INDEX(Table_Index[],,MATCH(AA$12,Table_Index[#Headers],0)),
Table_Index[ID],$Q426,Table_Index[year],$R426)/COUNTIFS(Table_Index[Quarter],"&lt;&gt;''",Table_Index[ID],$Q426,Table_Index[year],$R426)</f>
        <v>0.152346125</v>
      </c>
      <c r="AB426">
        <f>SUMIFS(INDEX(Table_Index[],,MATCH(AB$12,Table_Index[#Headers],0)),
Table_Index[ID],$Q426,Table_Index[year],$R426)/COUNTIFS(Table_Index[Quarter],"&lt;&gt;''",Table_Index[ID],$Q426,Table_Index[year],$R426)</f>
        <v>0.21289201250000001</v>
      </c>
      <c r="AC426" s="24">
        <f t="shared" si="26"/>
        <v>1.0000000375</v>
      </c>
      <c r="AD426">
        <f>COUNTIFS(Table_Index[Quarter],"&lt;&gt;''",Table_Index[ID],$Q426,Table_Index[year],$R426)</f>
        <v>4</v>
      </c>
      <c r="AE426" s="34">
        <f t="shared" si="27"/>
        <v>0.8541819591653167</v>
      </c>
    </row>
    <row r="427" spans="1:31" x14ac:dyDescent="0.3">
      <c r="A427">
        <v>9125</v>
      </c>
      <c r="B427">
        <v>2004</v>
      </c>
      <c r="C427">
        <v>4</v>
      </c>
      <c r="D427">
        <v>0.18670439999999999</v>
      </c>
      <c r="E427">
        <v>9.19378E-2</v>
      </c>
      <c r="F427">
        <v>0.1131542</v>
      </c>
      <c r="G427">
        <v>7.3550199999999996E-2</v>
      </c>
      <c r="H427">
        <v>0</v>
      </c>
      <c r="I427">
        <v>0.25176799999999999</v>
      </c>
      <c r="J427">
        <v>0.10042429999999999</v>
      </c>
      <c r="K427">
        <v>9.9009899999999998E-2</v>
      </c>
      <c r="L427">
        <v>7.9207899999999998E-2</v>
      </c>
      <c r="M427">
        <v>4.2433000000000002E-3</v>
      </c>
      <c r="O427" t="str">
        <f>Table_Index[[#This Row],[ID]]&amp;Table_Index[[#This Row],[year]]</f>
        <v>91252004</v>
      </c>
      <c r="P427" t="str">
        <v>91992003</v>
      </c>
      <c r="Q427" t="str">
        <f t="shared" si="24"/>
        <v>9199</v>
      </c>
      <c r="R427" t="str">
        <f t="shared" si="25"/>
        <v>2003</v>
      </c>
      <c r="S427">
        <f>SUMIFS(INDEX(Table_Index[],,MATCH(S$12,Table_Index[#Headers],0)),
Table_Index[ID],$Q427,Table_Index[year],$R427)/COUNTIFS(Table_Index[Quarter],"&lt;&gt;''",Table_Index[ID],$Q427,Table_Index[year],$R427)</f>
        <v>0.15033974999999999</v>
      </c>
      <c r="T427">
        <f>SUMIFS(INDEX(Table_Index[],,MATCH(T$12,Table_Index[#Headers],0)),
Table_Index[ID],$Q427,Table_Index[year],$R427)/COUNTIFS(Table_Index[Quarter],"&lt;&gt;''",Table_Index[ID],$Q427,Table_Index[year],$R427)</f>
        <v>8.7203700000000009E-2</v>
      </c>
      <c r="U427">
        <f>SUMIFS(INDEX(Table_Index[],,MATCH(U$12,Table_Index[#Headers],0)),
Table_Index[ID],$Q427,Table_Index[year],$R427)/COUNTIFS(Table_Index[Quarter],"&lt;&gt;''",Table_Index[ID],$Q427,Table_Index[year],$R427)</f>
        <v>8.9900925000000007E-2</v>
      </c>
      <c r="V427">
        <f>SUMIFS(INDEX(Table_Index[],,MATCH(V$12,Table_Index[#Headers],0)),
Table_Index[ID],$Q427,Table_Index[year],$R427)/COUNTIFS(Table_Index[Quarter],"&lt;&gt;''",Table_Index[ID],$Q427,Table_Index[year],$R427)</f>
        <v>6.7649424999999999E-2</v>
      </c>
      <c r="W427">
        <f>SUMIFS(INDEX(Table_Index[],,MATCH(W$12,Table_Index[#Headers],0)),
Table_Index[ID],$Q427,Table_Index[year],$R427)/COUNTIFS(Table_Index[Quarter],"&lt;&gt;''",Table_Index[ID],$Q427,Table_Index[year],$R427)</f>
        <v>0.18538132499999999</v>
      </c>
      <c r="X427">
        <f>SUMIFS(INDEX(Table_Index[],,MATCH(X$12,Table_Index[#Headers],0)),
Table_Index[ID],$Q427,Table_Index[year],$R427)/COUNTIFS(Table_Index[Quarter],"&lt;&gt;''",Table_Index[ID],$Q427,Table_Index[year],$R427)</f>
        <v>0.19474005000000003</v>
      </c>
      <c r="Y427">
        <f>SUMIFS(INDEX(Table_Index[],,MATCH(Y$12,Table_Index[#Headers],0)),
Table_Index[ID],$Q427,Table_Index[year],$R427)/COUNTIFS(Table_Index[Quarter],"&lt;&gt;''",Table_Index[ID],$Q427,Table_Index[year],$R427)</f>
        <v>4.5449674999999995E-2</v>
      </c>
      <c r="Z427">
        <f>SUMIFS(INDEX(Table_Index[],,MATCH(Z$12,Table_Index[#Headers],0)),
Table_Index[ID],$Q427,Table_Index[year],$R427)/COUNTIFS(Table_Index[Quarter],"&lt;&gt;''",Table_Index[ID],$Q427,Table_Index[year],$R427)</f>
        <v>2.5534350000000001E-2</v>
      </c>
      <c r="AA427">
        <f>SUMIFS(INDEX(Table_Index[],,MATCH(AA$12,Table_Index[#Headers],0)),
Table_Index[ID],$Q427,Table_Index[year],$R427)/COUNTIFS(Table_Index[Quarter],"&lt;&gt;''",Table_Index[ID],$Q427,Table_Index[year],$R427)</f>
        <v>7.9302075E-2</v>
      </c>
      <c r="AB427">
        <f>SUMIFS(INDEX(Table_Index[],,MATCH(AB$12,Table_Index[#Headers],0)),
Table_Index[ID],$Q427,Table_Index[year],$R427)/COUNTIFS(Table_Index[Quarter],"&lt;&gt;''",Table_Index[ID],$Q427,Table_Index[year],$R427)</f>
        <v>7.4498624999999999E-2</v>
      </c>
      <c r="AC427" s="24">
        <f t="shared" si="26"/>
        <v>0.99999990000000005</v>
      </c>
      <c r="AD427">
        <f>COUNTIFS(Table_Index[Quarter],"&lt;&gt;''",Table_Index[ID],$Q427,Table_Index[year],$R427)</f>
        <v>4</v>
      </c>
      <c r="AE427" s="34">
        <f t="shared" si="27"/>
        <v>0.87028839031107874</v>
      </c>
    </row>
    <row r="428" spans="1:31" x14ac:dyDescent="0.3">
      <c r="A428">
        <v>9126</v>
      </c>
      <c r="B428">
        <v>2003</v>
      </c>
      <c r="C428">
        <v>1</v>
      </c>
      <c r="D428">
        <v>0</v>
      </c>
      <c r="E428">
        <v>7.5979999999999997E-3</v>
      </c>
      <c r="F428">
        <v>3.3769E-3</v>
      </c>
      <c r="G428">
        <v>3.7146000000000002E-3</v>
      </c>
      <c r="H428">
        <v>1.2832E-3</v>
      </c>
      <c r="I428">
        <v>5.0653E-3</v>
      </c>
      <c r="J428">
        <v>4.3940000000000003E-3</v>
      </c>
      <c r="K428">
        <v>0.97085359999999998</v>
      </c>
      <c r="L428">
        <v>3.3769E-3</v>
      </c>
      <c r="M428">
        <v>3.3770000000000002E-4</v>
      </c>
      <c r="O428" t="str">
        <f>Table_Index[[#This Row],[ID]]&amp;Table_Index[[#This Row],[year]]</f>
        <v>91262003</v>
      </c>
      <c r="P428" t="str">
        <v>91992004</v>
      </c>
      <c r="Q428" t="str">
        <f t="shared" si="24"/>
        <v>9199</v>
      </c>
      <c r="R428" t="str">
        <f t="shared" si="25"/>
        <v>2004</v>
      </c>
      <c r="S428">
        <f>SUMIFS(INDEX(Table_Index[],,MATCH(S$12,Table_Index[#Headers],0)),
Table_Index[ID],$Q428,Table_Index[year],$R428)/COUNTIFS(Table_Index[Quarter],"&lt;&gt;''",Table_Index[ID],$Q428,Table_Index[year],$R428)</f>
        <v>0.10409792500000001</v>
      </c>
      <c r="T428">
        <f>SUMIFS(INDEX(Table_Index[],,MATCH(T$12,Table_Index[#Headers],0)),
Table_Index[ID],$Q428,Table_Index[year],$R428)/COUNTIFS(Table_Index[Quarter],"&lt;&gt;''",Table_Index[ID],$Q428,Table_Index[year],$R428)</f>
        <v>5.7583025000000003E-2</v>
      </c>
      <c r="U428">
        <f>SUMIFS(INDEX(Table_Index[],,MATCH(U$12,Table_Index[#Headers],0)),
Table_Index[ID],$Q428,Table_Index[year],$R428)/COUNTIFS(Table_Index[Quarter],"&lt;&gt;''",Table_Index[ID],$Q428,Table_Index[year],$R428)</f>
        <v>8.4600599999999998E-2</v>
      </c>
      <c r="V428">
        <f>SUMIFS(INDEX(Table_Index[],,MATCH(V$12,Table_Index[#Headers],0)),
Table_Index[ID],$Q428,Table_Index[year],$R428)/COUNTIFS(Table_Index[Quarter],"&lt;&gt;''",Table_Index[ID],$Q428,Table_Index[year],$R428)</f>
        <v>7.7433450000000001E-2</v>
      </c>
      <c r="W428">
        <f>SUMIFS(INDEX(Table_Index[],,MATCH(W$12,Table_Index[#Headers],0)),
Table_Index[ID],$Q428,Table_Index[year],$R428)/COUNTIFS(Table_Index[Quarter],"&lt;&gt;''",Table_Index[ID],$Q428,Table_Index[year],$R428)</f>
        <v>1.9753800000000002E-2</v>
      </c>
      <c r="X428">
        <f>SUMIFS(INDEX(Table_Index[],,MATCH(X$12,Table_Index[#Headers],0)),
Table_Index[ID],$Q428,Table_Index[year],$R428)/COUNTIFS(Table_Index[Quarter],"&lt;&gt;''",Table_Index[ID],$Q428,Table_Index[year],$R428)</f>
        <v>0.27774509999999997</v>
      </c>
      <c r="Y428">
        <f>SUMIFS(INDEX(Table_Index[],,MATCH(Y$12,Table_Index[#Headers],0)),
Table_Index[ID],$Q428,Table_Index[year],$R428)/COUNTIFS(Table_Index[Quarter],"&lt;&gt;''",Table_Index[ID],$Q428,Table_Index[year],$R428)</f>
        <v>7.1505650000000004E-2</v>
      </c>
      <c r="Z428">
        <f>SUMIFS(INDEX(Table_Index[],,MATCH(Z$12,Table_Index[#Headers],0)),
Table_Index[ID],$Q428,Table_Index[year],$R428)/COUNTIFS(Table_Index[Quarter],"&lt;&gt;''",Table_Index[ID],$Q428,Table_Index[year],$R428)</f>
        <v>4.3825750000000004E-2</v>
      </c>
      <c r="AA428">
        <f>SUMIFS(INDEX(Table_Index[],,MATCH(AA$12,Table_Index[#Headers],0)),
Table_Index[ID],$Q428,Table_Index[year],$R428)/COUNTIFS(Table_Index[Quarter],"&lt;&gt;''",Table_Index[ID],$Q428,Table_Index[year],$R428)</f>
        <v>4.8334100000000005E-2</v>
      </c>
      <c r="AB428">
        <f>SUMIFS(INDEX(Table_Index[],,MATCH(AB$12,Table_Index[#Headers],0)),
Table_Index[ID],$Q428,Table_Index[year],$R428)/COUNTIFS(Table_Index[Quarter],"&lt;&gt;''",Table_Index[ID],$Q428,Table_Index[year],$R428)</f>
        <v>0.21267415000000001</v>
      </c>
      <c r="AC428" s="24">
        <f t="shared" si="26"/>
        <v>0.99755355000000001</v>
      </c>
      <c r="AD428">
        <f>COUNTIFS(Table_Index[Quarter],"&lt;&gt;''",Table_Index[ID],$Q428,Table_Index[year],$R428)</f>
        <v>4</v>
      </c>
      <c r="AE428" s="34">
        <f t="shared" si="27"/>
        <v>0.84056182970881377</v>
      </c>
    </row>
    <row r="429" spans="1:31" x14ac:dyDescent="0.3">
      <c r="A429">
        <v>9126</v>
      </c>
      <c r="B429">
        <v>2003</v>
      </c>
      <c r="C429">
        <v>2</v>
      </c>
      <c r="D429">
        <v>7.6970999999999998E-2</v>
      </c>
      <c r="E429">
        <v>0.1123777</v>
      </c>
      <c r="F429">
        <v>6.1576800000000001E-2</v>
      </c>
      <c r="G429">
        <v>0.25862259999999998</v>
      </c>
      <c r="H429">
        <v>0</v>
      </c>
      <c r="I429">
        <v>0</v>
      </c>
      <c r="J429">
        <v>0.45119670000000001</v>
      </c>
      <c r="K429">
        <v>0</v>
      </c>
      <c r="L429">
        <v>3.07884E-2</v>
      </c>
      <c r="M429">
        <v>8.4668E-3</v>
      </c>
      <c r="O429" t="str">
        <f>Table_Index[[#This Row],[ID]]&amp;Table_Index[[#This Row],[year]]</f>
        <v>91262003</v>
      </c>
      <c r="P429" t="str">
        <v>92002003</v>
      </c>
      <c r="Q429" t="str">
        <f t="shared" si="24"/>
        <v>9200</v>
      </c>
      <c r="R429" t="str">
        <f t="shared" si="25"/>
        <v>2003</v>
      </c>
      <c r="S429">
        <f>SUMIFS(INDEX(Table_Index[],,MATCH(S$12,Table_Index[#Headers],0)),
Table_Index[ID],$Q429,Table_Index[year],$R429)/COUNTIFS(Table_Index[Quarter],"&lt;&gt;''",Table_Index[ID],$Q429,Table_Index[year],$R429)</f>
        <v>9.1535299999999986E-2</v>
      </c>
      <c r="T429">
        <f>SUMIFS(INDEX(Table_Index[],,MATCH(T$12,Table_Index[#Headers],0)),
Table_Index[ID],$Q429,Table_Index[year],$R429)/COUNTIFS(Table_Index[Quarter],"&lt;&gt;''",Table_Index[ID],$Q429,Table_Index[year],$R429)</f>
        <v>4.5668399999999998E-2</v>
      </c>
      <c r="U429">
        <f>SUMIFS(INDEX(Table_Index[],,MATCH(U$12,Table_Index[#Headers],0)),
Table_Index[ID],$Q429,Table_Index[year],$R429)/COUNTIFS(Table_Index[Quarter],"&lt;&gt;''",Table_Index[ID],$Q429,Table_Index[year],$R429)</f>
        <v>0.10511759999999999</v>
      </c>
      <c r="V429">
        <f>SUMIFS(INDEX(Table_Index[],,MATCH(V$12,Table_Index[#Headers],0)),
Table_Index[ID],$Q429,Table_Index[year],$R429)/COUNTIFS(Table_Index[Quarter],"&lt;&gt;''",Table_Index[ID],$Q429,Table_Index[year],$R429)</f>
        <v>3.5433224999999999E-2</v>
      </c>
      <c r="W429">
        <f>SUMIFS(INDEX(Table_Index[],,MATCH(W$12,Table_Index[#Headers],0)),
Table_Index[ID],$Q429,Table_Index[year],$R429)/COUNTIFS(Table_Index[Quarter],"&lt;&gt;''",Table_Index[ID],$Q429,Table_Index[year],$R429)</f>
        <v>3.391E-4</v>
      </c>
      <c r="X429">
        <f>SUMIFS(INDEX(Table_Index[],,MATCH(X$12,Table_Index[#Headers],0)),
Table_Index[ID],$Q429,Table_Index[year],$R429)/COUNTIFS(Table_Index[Quarter],"&lt;&gt;''",Table_Index[ID],$Q429,Table_Index[year],$R429)</f>
        <v>3.5106875000000003E-2</v>
      </c>
      <c r="Y429">
        <f>SUMIFS(INDEX(Table_Index[],,MATCH(Y$12,Table_Index[#Headers],0)),
Table_Index[ID],$Q429,Table_Index[year],$R429)/COUNTIFS(Table_Index[Quarter],"&lt;&gt;''",Table_Index[ID],$Q429,Table_Index[year],$R429)</f>
        <v>8.4009075000000002E-2</v>
      </c>
      <c r="Z429">
        <f>SUMIFS(INDEX(Table_Index[],,MATCH(Z$12,Table_Index[#Headers],0)),
Table_Index[ID],$Q429,Table_Index[year],$R429)/COUNTIFS(Table_Index[Quarter],"&lt;&gt;''",Table_Index[ID],$Q429,Table_Index[year],$R429)</f>
        <v>0.28622625000000002</v>
      </c>
      <c r="AA429">
        <f>SUMIFS(INDEX(Table_Index[],,MATCH(AA$12,Table_Index[#Headers],0)),
Table_Index[ID],$Q429,Table_Index[year],$R429)/COUNTIFS(Table_Index[Quarter],"&lt;&gt;''",Table_Index[ID],$Q429,Table_Index[year],$R429)</f>
        <v>6.4747075000000001E-2</v>
      </c>
      <c r="AB429">
        <f>SUMIFS(INDEX(Table_Index[],,MATCH(AB$12,Table_Index[#Headers],0)),
Table_Index[ID],$Q429,Table_Index[year],$R429)/COUNTIFS(Table_Index[Quarter],"&lt;&gt;''",Table_Index[ID],$Q429,Table_Index[year],$R429)</f>
        <v>0.25181719999999996</v>
      </c>
      <c r="AC429" s="24">
        <f t="shared" si="26"/>
        <v>1.0000000999999998</v>
      </c>
      <c r="AD429">
        <f>COUNTIFS(Table_Index[Quarter],"&lt;&gt;''",Table_Index[ID],$Q429,Table_Index[year],$R429)</f>
        <v>4</v>
      </c>
      <c r="AE429" s="34">
        <f t="shared" si="27"/>
        <v>0.81941077836230003</v>
      </c>
    </row>
    <row r="430" spans="1:31" x14ac:dyDescent="0.3">
      <c r="A430">
        <v>9126</v>
      </c>
      <c r="B430">
        <v>2003</v>
      </c>
      <c r="C430">
        <v>3</v>
      </c>
      <c r="D430">
        <v>8.0859299999999995E-2</v>
      </c>
      <c r="E430">
        <v>8.2697099999999996E-2</v>
      </c>
      <c r="F430">
        <v>7.5346200000000002E-2</v>
      </c>
      <c r="G430">
        <v>0.24809120000000001</v>
      </c>
      <c r="H430">
        <v>0</v>
      </c>
      <c r="I430">
        <v>0.2333895</v>
      </c>
      <c r="J430">
        <v>9.5385999999999999E-2</v>
      </c>
      <c r="K430">
        <v>6.4319899999999999E-2</v>
      </c>
      <c r="L430">
        <v>0.11026279999999999</v>
      </c>
      <c r="M430">
        <v>9.6480000000000003E-3</v>
      </c>
      <c r="O430" t="str">
        <f>Table_Index[[#This Row],[ID]]&amp;Table_Index[[#This Row],[year]]</f>
        <v>91262003</v>
      </c>
      <c r="P430" t="str">
        <v>92002004</v>
      </c>
      <c r="Q430" t="str">
        <f t="shared" si="24"/>
        <v>9200</v>
      </c>
      <c r="R430" t="str">
        <f t="shared" si="25"/>
        <v>2004</v>
      </c>
      <c r="S430">
        <f>SUMIFS(INDEX(Table_Index[],,MATCH(S$12,Table_Index[#Headers],0)),
Table_Index[ID],$Q430,Table_Index[year],$R430)/COUNTIFS(Table_Index[Quarter],"&lt;&gt;''",Table_Index[ID],$Q430,Table_Index[year],$R430)</f>
        <v>8.852602499999998E-2</v>
      </c>
      <c r="T430">
        <f>SUMIFS(INDEX(Table_Index[],,MATCH(T$12,Table_Index[#Headers],0)),
Table_Index[ID],$Q430,Table_Index[year],$R430)/COUNTIFS(Table_Index[Quarter],"&lt;&gt;''",Table_Index[ID],$Q430,Table_Index[year],$R430)</f>
        <v>1.2306224999999999E-2</v>
      </c>
      <c r="U430">
        <f>SUMIFS(INDEX(Table_Index[],,MATCH(U$12,Table_Index[#Headers],0)),
Table_Index[ID],$Q430,Table_Index[year],$R430)/COUNTIFS(Table_Index[Quarter],"&lt;&gt;''",Table_Index[ID],$Q430,Table_Index[year],$R430)</f>
        <v>2.2276325000000003E-2</v>
      </c>
      <c r="V430">
        <f>SUMIFS(INDEX(Table_Index[],,MATCH(V$12,Table_Index[#Headers],0)),
Table_Index[ID],$Q430,Table_Index[year],$R430)/COUNTIFS(Table_Index[Quarter],"&lt;&gt;''",Table_Index[ID],$Q430,Table_Index[year],$R430)</f>
        <v>4.9427749999999999E-2</v>
      </c>
      <c r="W430">
        <f>SUMIFS(INDEX(Table_Index[],,MATCH(W$12,Table_Index[#Headers],0)),
Table_Index[ID],$Q430,Table_Index[year],$R430)/COUNTIFS(Table_Index[Quarter],"&lt;&gt;''",Table_Index[ID],$Q430,Table_Index[year],$R430)</f>
        <v>1.0093575E-2</v>
      </c>
      <c r="X430">
        <f>SUMIFS(INDEX(Table_Index[],,MATCH(X$12,Table_Index[#Headers],0)),
Table_Index[ID],$Q430,Table_Index[year],$R430)/COUNTIFS(Table_Index[Quarter],"&lt;&gt;''",Table_Index[ID],$Q430,Table_Index[year],$R430)</f>
        <v>9.4363349999999999E-2</v>
      </c>
      <c r="Y430">
        <f>SUMIFS(INDEX(Table_Index[],,MATCH(Y$12,Table_Index[#Headers],0)),
Table_Index[ID],$Q430,Table_Index[year],$R430)/COUNTIFS(Table_Index[Quarter],"&lt;&gt;''",Table_Index[ID],$Q430,Table_Index[year],$R430)</f>
        <v>2.3488175E-2</v>
      </c>
      <c r="Z430">
        <f>SUMIFS(INDEX(Table_Index[],,MATCH(Z$12,Table_Index[#Headers],0)),
Table_Index[ID],$Q430,Table_Index[year],$R430)/COUNTIFS(Table_Index[Quarter],"&lt;&gt;''",Table_Index[ID],$Q430,Table_Index[year],$R430)</f>
        <v>1.1838075E-2</v>
      </c>
      <c r="AA430">
        <f>SUMIFS(INDEX(Table_Index[],,MATCH(AA$12,Table_Index[#Headers],0)),
Table_Index[ID],$Q430,Table_Index[year],$R430)/COUNTIFS(Table_Index[Quarter],"&lt;&gt;''",Table_Index[ID],$Q430,Table_Index[year],$R430)</f>
        <v>2.3646E-2</v>
      </c>
      <c r="AB430">
        <f>SUMIFS(INDEX(Table_Index[],,MATCH(AB$12,Table_Index[#Headers],0)),
Table_Index[ID],$Q430,Table_Index[year],$R430)/COUNTIFS(Table_Index[Quarter],"&lt;&gt;''",Table_Index[ID],$Q430,Table_Index[year],$R430)</f>
        <v>0.66403449999999997</v>
      </c>
      <c r="AC430" s="24">
        <f t="shared" si="26"/>
        <v>1</v>
      </c>
      <c r="AD430">
        <f>COUNTIFS(Table_Index[Quarter],"&lt;&gt;''",Table_Index[ID],$Q430,Table_Index[year],$R430)</f>
        <v>4</v>
      </c>
      <c r="AE430" s="34">
        <f t="shared" si="27"/>
        <v>0.5378732556280913</v>
      </c>
    </row>
    <row r="431" spans="1:31" x14ac:dyDescent="0.3">
      <c r="A431">
        <v>9126</v>
      </c>
      <c r="B431">
        <v>2003</v>
      </c>
      <c r="C431">
        <v>4</v>
      </c>
      <c r="D431">
        <v>4.2570799999999999E-2</v>
      </c>
      <c r="E431">
        <v>0.1296475</v>
      </c>
      <c r="F431">
        <v>7.7401499999999998E-2</v>
      </c>
      <c r="G431">
        <v>6.9661399999999998E-2</v>
      </c>
      <c r="H431">
        <v>0</v>
      </c>
      <c r="I431">
        <v>0.34830680000000003</v>
      </c>
      <c r="J431">
        <v>0.22114719999999999</v>
      </c>
      <c r="K431">
        <v>1.93504E-2</v>
      </c>
      <c r="L431">
        <v>7.3531399999999997E-2</v>
      </c>
      <c r="M431">
        <v>1.8382900000000001E-2</v>
      </c>
      <c r="O431" t="str">
        <f>Table_Index[[#This Row],[ID]]&amp;Table_Index[[#This Row],[year]]</f>
        <v>91262003</v>
      </c>
      <c r="P431" t="str">
        <v>92002005</v>
      </c>
      <c r="Q431" t="str">
        <f t="shared" si="24"/>
        <v>9200</v>
      </c>
      <c r="R431" t="str">
        <f t="shared" si="25"/>
        <v>2005</v>
      </c>
      <c r="S431">
        <f>SUMIFS(INDEX(Table_Index[],,MATCH(S$12,Table_Index[#Headers],0)),
Table_Index[ID],$Q431,Table_Index[year],$R431)/COUNTIFS(Table_Index[Quarter],"&lt;&gt;''",Table_Index[ID],$Q431,Table_Index[year],$R431)</f>
        <v>0.120583025</v>
      </c>
      <c r="T431">
        <f>SUMIFS(INDEX(Table_Index[],,MATCH(T$12,Table_Index[#Headers],0)),
Table_Index[ID],$Q431,Table_Index[year],$R431)/COUNTIFS(Table_Index[Quarter],"&lt;&gt;''",Table_Index[ID],$Q431,Table_Index[year],$R431)</f>
        <v>0.14633755000000001</v>
      </c>
      <c r="U431">
        <f>SUMIFS(INDEX(Table_Index[],,MATCH(U$12,Table_Index[#Headers],0)),
Table_Index[ID],$Q431,Table_Index[year],$R431)/COUNTIFS(Table_Index[Quarter],"&lt;&gt;''",Table_Index[ID],$Q431,Table_Index[year],$R431)</f>
        <v>0.183886625</v>
      </c>
      <c r="V431">
        <f>SUMIFS(INDEX(Table_Index[],,MATCH(V$12,Table_Index[#Headers],0)),
Table_Index[ID],$Q431,Table_Index[year],$R431)/COUNTIFS(Table_Index[Quarter],"&lt;&gt;''",Table_Index[ID],$Q431,Table_Index[year],$R431)</f>
        <v>0.20180195000000001</v>
      </c>
      <c r="W431">
        <f>SUMIFS(INDEX(Table_Index[],,MATCH(W$12,Table_Index[#Headers],0)),
Table_Index[ID],$Q431,Table_Index[year],$R431)/COUNTIFS(Table_Index[Quarter],"&lt;&gt;''",Table_Index[ID],$Q431,Table_Index[year],$R431)</f>
        <v>4.9781000000000001E-3</v>
      </c>
      <c r="X431">
        <f>SUMIFS(INDEX(Table_Index[],,MATCH(X$12,Table_Index[#Headers],0)),
Table_Index[ID],$Q431,Table_Index[year],$R431)/COUNTIFS(Table_Index[Quarter],"&lt;&gt;''",Table_Index[ID],$Q431,Table_Index[year],$R431)</f>
        <v>0</v>
      </c>
      <c r="Y431">
        <f>SUMIFS(INDEX(Table_Index[],,MATCH(Y$12,Table_Index[#Headers],0)),
Table_Index[ID],$Q431,Table_Index[year],$R431)/COUNTIFS(Table_Index[Quarter],"&lt;&gt;''",Table_Index[ID],$Q431,Table_Index[year],$R431)</f>
        <v>6.5867399999999993E-2</v>
      </c>
      <c r="Z431">
        <f>SUMIFS(INDEX(Table_Index[],,MATCH(Z$12,Table_Index[#Headers],0)),
Table_Index[ID],$Q431,Table_Index[year],$R431)/COUNTIFS(Table_Index[Quarter],"&lt;&gt;''",Table_Index[ID],$Q431,Table_Index[year],$R431)</f>
        <v>0.10250455</v>
      </c>
      <c r="AA431">
        <f>SUMIFS(INDEX(Table_Index[],,MATCH(AA$12,Table_Index[#Headers],0)),
Table_Index[ID],$Q431,Table_Index[year],$R431)/COUNTIFS(Table_Index[Quarter],"&lt;&gt;''",Table_Index[ID],$Q431,Table_Index[year],$R431)</f>
        <v>0.16057597499999998</v>
      </c>
      <c r="AB431">
        <f>SUMIFS(INDEX(Table_Index[],,MATCH(AB$12,Table_Index[#Headers],0)),
Table_Index[ID],$Q431,Table_Index[year],$R431)/COUNTIFS(Table_Index[Quarter],"&lt;&gt;''",Table_Index[ID],$Q431,Table_Index[year],$R431)</f>
        <v>1.3464800000000001E-2</v>
      </c>
      <c r="AC431" s="24">
        <f t="shared" si="26"/>
        <v>0.99999997500000004</v>
      </c>
      <c r="AD431">
        <f>COUNTIFS(Table_Index[Quarter],"&lt;&gt;''",Table_Index[ID],$Q431,Table_Index[year],$R431)</f>
        <v>4</v>
      </c>
      <c r="AE431" s="34">
        <f t="shared" si="27"/>
        <v>0.84867031444484065</v>
      </c>
    </row>
    <row r="432" spans="1:31" x14ac:dyDescent="0.3">
      <c r="A432">
        <v>9126</v>
      </c>
      <c r="B432">
        <v>2004</v>
      </c>
      <c r="C432">
        <v>1</v>
      </c>
      <c r="D432">
        <v>0.41345399999999999</v>
      </c>
      <c r="E432">
        <v>0.1117443</v>
      </c>
      <c r="F432">
        <v>7.2633799999999998E-2</v>
      </c>
      <c r="G432">
        <v>4.09729E-2</v>
      </c>
      <c r="H432">
        <v>1.0057E-2</v>
      </c>
      <c r="I432">
        <v>0</v>
      </c>
      <c r="J432">
        <v>0.13968040000000001</v>
      </c>
      <c r="K432">
        <v>0.11919390000000001</v>
      </c>
      <c r="L432">
        <v>7.4496199999999999E-2</v>
      </c>
      <c r="M432">
        <v>1.77673E-2</v>
      </c>
      <c r="O432" t="str">
        <f>Table_Index[[#This Row],[ID]]&amp;Table_Index[[#This Row],[year]]</f>
        <v>91262004</v>
      </c>
      <c r="P432" t="str">
        <v>92002006</v>
      </c>
      <c r="Q432" t="str">
        <f t="shared" si="24"/>
        <v>9200</v>
      </c>
      <c r="R432" t="str">
        <f t="shared" si="25"/>
        <v>2006</v>
      </c>
      <c r="S432">
        <f>SUMIFS(INDEX(Table_Index[],,MATCH(S$12,Table_Index[#Headers],0)),
Table_Index[ID],$Q432,Table_Index[year],$R432)/COUNTIFS(Table_Index[Quarter],"&lt;&gt;''",Table_Index[ID],$Q432,Table_Index[year],$R432)</f>
        <v>0.12298862499999999</v>
      </c>
      <c r="T432">
        <f>SUMIFS(INDEX(Table_Index[],,MATCH(T$12,Table_Index[#Headers],0)),
Table_Index[ID],$Q432,Table_Index[year],$R432)/COUNTIFS(Table_Index[Quarter],"&lt;&gt;''",Table_Index[ID],$Q432,Table_Index[year],$R432)</f>
        <v>0.20027890000000001</v>
      </c>
      <c r="U432">
        <f>SUMIFS(INDEX(Table_Index[],,MATCH(U$12,Table_Index[#Headers],0)),
Table_Index[ID],$Q432,Table_Index[year],$R432)/COUNTIFS(Table_Index[Quarter],"&lt;&gt;''",Table_Index[ID],$Q432,Table_Index[year],$R432)</f>
        <v>0.21581172500000001</v>
      </c>
      <c r="V432">
        <f>SUMIFS(INDEX(Table_Index[],,MATCH(V$12,Table_Index[#Headers],0)),
Table_Index[ID],$Q432,Table_Index[year],$R432)/COUNTIFS(Table_Index[Quarter],"&lt;&gt;''",Table_Index[ID],$Q432,Table_Index[year],$R432)</f>
        <v>0.11591997500000001</v>
      </c>
      <c r="W432">
        <f>SUMIFS(INDEX(Table_Index[],,MATCH(W$12,Table_Index[#Headers],0)),
Table_Index[ID],$Q432,Table_Index[year],$R432)/COUNTIFS(Table_Index[Quarter],"&lt;&gt;''",Table_Index[ID],$Q432,Table_Index[year],$R432)</f>
        <v>3.288175E-3</v>
      </c>
      <c r="X432">
        <f>SUMIFS(INDEX(Table_Index[],,MATCH(X$12,Table_Index[#Headers],0)),
Table_Index[ID],$Q432,Table_Index[year],$R432)/COUNTIFS(Table_Index[Quarter],"&lt;&gt;''",Table_Index[ID],$Q432,Table_Index[year],$R432)</f>
        <v>3.9341849999999998E-2</v>
      </c>
      <c r="Y432">
        <f>SUMIFS(INDEX(Table_Index[],,MATCH(Y$12,Table_Index[#Headers],0)),
Table_Index[ID],$Q432,Table_Index[year],$R432)/COUNTIFS(Table_Index[Quarter],"&lt;&gt;''",Table_Index[ID],$Q432,Table_Index[year],$R432)</f>
        <v>8.6265399999999992E-2</v>
      </c>
      <c r="Z432">
        <f>SUMIFS(INDEX(Table_Index[],,MATCH(Z$12,Table_Index[#Headers],0)),
Table_Index[ID],$Q432,Table_Index[year],$R432)/COUNTIFS(Table_Index[Quarter],"&lt;&gt;''",Table_Index[ID],$Q432,Table_Index[year],$R432)</f>
        <v>7.0611275000000001E-2</v>
      </c>
      <c r="AA432">
        <f>SUMIFS(INDEX(Table_Index[],,MATCH(AA$12,Table_Index[#Headers],0)),
Table_Index[ID],$Q432,Table_Index[year],$R432)/COUNTIFS(Table_Index[Quarter],"&lt;&gt;''",Table_Index[ID],$Q432,Table_Index[year],$R432)</f>
        <v>0.12681722500000001</v>
      </c>
      <c r="AB432">
        <f>SUMIFS(INDEX(Table_Index[],,MATCH(AB$12,Table_Index[#Headers],0)),
Table_Index[ID],$Q432,Table_Index[year],$R432)/COUNTIFS(Table_Index[Quarter],"&lt;&gt;''",Table_Index[ID],$Q432,Table_Index[year],$R432)</f>
        <v>1.8676850000000002E-2</v>
      </c>
      <c r="AC432" s="24">
        <f t="shared" si="26"/>
        <v>1.0000000000000002</v>
      </c>
      <c r="AD432">
        <f>COUNTIFS(Table_Index[Quarter],"&lt;&gt;''",Table_Index[ID],$Q432,Table_Index[year],$R432)</f>
        <v>4</v>
      </c>
      <c r="AE432" s="34">
        <f t="shared" si="27"/>
        <v>0.85433232115076119</v>
      </c>
    </row>
    <row r="433" spans="1:31" x14ac:dyDescent="0.3">
      <c r="A433">
        <v>9126</v>
      </c>
      <c r="B433">
        <v>2004</v>
      </c>
      <c r="C433">
        <v>2</v>
      </c>
      <c r="D433">
        <v>0.29840850000000002</v>
      </c>
      <c r="E433">
        <v>0.1348364</v>
      </c>
      <c r="F433">
        <v>9.2838199999999996E-2</v>
      </c>
      <c r="G433">
        <v>0.15915119999999999</v>
      </c>
      <c r="H433">
        <v>5.5260799999999999E-2</v>
      </c>
      <c r="I433">
        <v>0</v>
      </c>
      <c r="J433">
        <v>0.1414677</v>
      </c>
      <c r="K433">
        <v>5.0840000000000003E-2</v>
      </c>
      <c r="L433">
        <v>4.4208699999999997E-2</v>
      </c>
      <c r="M433">
        <v>2.2988499999999999E-2</v>
      </c>
      <c r="O433" t="str">
        <f>Table_Index[[#This Row],[ID]]&amp;Table_Index[[#This Row],[year]]</f>
        <v>91262004</v>
      </c>
      <c r="P433" t="str">
        <v>92012003</v>
      </c>
      <c r="Q433" t="str">
        <f t="shared" si="24"/>
        <v>9201</v>
      </c>
      <c r="R433" t="str">
        <f t="shared" si="25"/>
        <v>2003</v>
      </c>
      <c r="S433">
        <f>SUMIFS(INDEX(Table_Index[],,MATCH(S$12,Table_Index[#Headers],0)),
Table_Index[ID],$Q433,Table_Index[year],$R433)/COUNTIFS(Table_Index[Quarter],"&lt;&gt;''",Table_Index[ID],$Q433,Table_Index[year],$R433)</f>
        <v>7.8096024999999999E-2</v>
      </c>
      <c r="T433">
        <f>SUMIFS(INDEX(Table_Index[],,MATCH(T$12,Table_Index[#Headers],0)),
Table_Index[ID],$Q433,Table_Index[year],$R433)/COUNTIFS(Table_Index[Quarter],"&lt;&gt;''",Table_Index[ID],$Q433,Table_Index[year],$R433)</f>
        <v>0.10446554999999999</v>
      </c>
      <c r="U433">
        <f>SUMIFS(INDEX(Table_Index[],,MATCH(U$12,Table_Index[#Headers],0)),
Table_Index[ID],$Q433,Table_Index[year],$R433)/COUNTIFS(Table_Index[Quarter],"&lt;&gt;''",Table_Index[ID],$Q433,Table_Index[year],$R433)</f>
        <v>0.14212602499999999</v>
      </c>
      <c r="V433">
        <f>SUMIFS(INDEX(Table_Index[],,MATCH(V$12,Table_Index[#Headers],0)),
Table_Index[ID],$Q433,Table_Index[year],$R433)/COUNTIFS(Table_Index[Quarter],"&lt;&gt;''",Table_Index[ID],$Q433,Table_Index[year],$R433)</f>
        <v>0.137519325</v>
      </c>
      <c r="W433">
        <f>SUMIFS(INDEX(Table_Index[],,MATCH(W$12,Table_Index[#Headers],0)),
Table_Index[ID],$Q433,Table_Index[year],$R433)/COUNTIFS(Table_Index[Quarter],"&lt;&gt;''",Table_Index[ID],$Q433,Table_Index[year],$R433)</f>
        <v>3.1920650000000002E-2</v>
      </c>
      <c r="X433">
        <f>SUMIFS(INDEX(Table_Index[],,MATCH(X$12,Table_Index[#Headers],0)),
Table_Index[ID],$Q433,Table_Index[year],$R433)/COUNTIFS(Table_Index[Quarter],"&lt;&gt;''",Table_Index[ID],$Q433,Table_Index[year],$R433)</f>
        <v>0.24919787500000001</v>
      </c>
      <c r="Y433">
        <f>SUMIFS(INDEX(Table_Index[],,MATCH(Y$12,Table_Index[#Headers],0)),
Table_Index[ID],$Q433,Table_Index[year],$R433)/COUNTIFS(Table_Index[Quarter],"&lt;&gt;''",Table_Index[ID],$Q433,Table_Index[year],$R433)</f>
        <v>0.11516095</v>
      </c>
      <c r="Z433">
        <f>SUMIFS(INDEX(Table_Index[],,MATCH(Z$12,Table_Index[#Headers],0)),
Table_Index[ID],$Q433,Table_Index[year],$R433)/COUNTIFS(Table_Index[Quarter],"&lt;&gt;''",Table_Index[ID],$Q433,Table_Index[year],$R433)</f>
        <v>5.0427799999999995E-2</v>
      </c>
      <c r="AA433">
        <f>SUMIFS(INDEX(Table_Index[],,MATCH(AA$12,Table_Index[#Headers],0)),
Table_Index[ID],$Q433,Table_Index[year],$R433)/COUNTIFS(Table_Index[Quarter],"&lt;&gt;''",Table_Index[ID],$Q433,Table_Index[year],$R433)</f>
        <v>8.3973975000000006E-2</v>
      </c>
      <c r="AB433">
        <f>SUMIFS(INDEX(Table_Index[],,MATCH(AB$12,Table_Index[#Headers],0)),
Table_Index[ID],$Q433,Table_Index[year],$R433)/COUNTIFS(Table_Index[Quarter],"&lt;&gt;''",Table_Index[ID],$Q433,Table_Index[year],$R433)</f>
        <v>7.1117999999999997E-3</v>
      </c>
      <c r="AC433" s="24">
        <f t="shared" si="26"/>
        <v>0.99999997500000004</v>
      </c>
      <c r="AD433">
        <f>COUNTIFS(Table_Index[Quarter],"&lt;&gt;''",Table_Index[ID],$Q433,Table_Index[year],$R433)</f>
        <v>4</v>
      </c>
      <c r="AE433" s="34">
        <f t="shared" si="27"/>
        <v>0.85785086561641943</v>
      </c>
    </row>
    <row r="434" spans="1:31" x14ac:dyDescent="0.3">
      <c r="A434">
        <v>9126</v>
      </c>
      <c r="B434">
        <v>2004</v>
      </c>
      <c r="C434">
        <v>3</v>
      </c>
      <c r="D434">
        <v>2.6319499999999999E-2</v>
      </c>
      <c r="E434">
        <v>1.0171899999999999E-2</v>
      </c>
      <c r="F434">
        <v>1.22063E-2</v>
      </c>
      <c r="G434">
        <v>6.7812999999999997E-3</v>
      </c>
      <c r="H434">
        <v>0</v>
      </c>
      <c r="I434">
        <v>4.1704900000000003E-2</v>
      </c>
      <c r="J434">
        <v>2.4582199999999998E-2</v>
      </c>
      <c r="K434">
        <v>8.1375000000000006E-3</v>
      </c>
      <c r="L434">
        <v>2.08185E-2</v>
      </c>
      <c r="M434">
        <v>1.6172999999999999E-3</v>
      </c>
      <c r="O434" t="str">
        <f>Table_Index[[#This Row],[ID]]&amp;Table_Index[[#This Row],[year]]</f>
        <v>91262004</v>
      </c>
      <c r="P434" t="str">
        <v>92012004</v>
      </c>
      <c r="Q434" t="str">
        <f t="shared" si="24"/>
        <v>9201</v>
      </c>
      <c r="R434" t="str">
        <f t="shared" si="25"/>
        <v>2004</v>
      </c>
      <c r="S434">
        <f>SUMIFS(INDEX(Table_Index[],,MATCH(S$12,Table_Index[#Headers],0)),
Table_Index[ID],$Q434,Table_Index[year],$R434)/COUNTIFS(Table_Index[Quarter],"&lt;&gt;''",Table_Index[ID],$Q434,Table_Index[year],$R434)</f>
        <v>6.5978175E-2</v>
      </c>
      <c r="T434">
        <f>SUMIFS(INDEX(Table_Index[],,MATCH(T$12,Table_Index[#Headers],0)),
Table_Index[ID],$Q434,Table_Index[year],$R434)/COUNTIFS(Table_Index[Quarter],"&lt;&gt;''",Table_Index[ID],$Q434,Table_Index[year],$R434)</f>
        <v>0.214177225</v>
      </c>
      <c r="U434">
        <f>SUMIFS(INDEX(Table_Index[],,MATCH(U$12,Table_Index[#Headers],0)),
Table_Index[ID],$Q434,Table_Index[year],$R434)/COUNTIFS(Table_Index[Quarter],"&lt;&gt;''",Table_Index[ID],$Q434,Table_Index[year],$R434)</f>
        <v>8.1436575000000011E-2</v>
      </c>
      <c r="V434">
        <f>SUMIFS(INDEX(Table_Index[],,MATCH(V$12,Table_Index[#Headers],0)),
Table_Index[ID],$Q434,Table_Index[year],$R434)/COUNTIFS(Table_Index[Quarter],"&lt;&gt;''",Table_Index[ID],$Q434,Table_Index[year],$R434)</f>
        <v>0.1126355</v>
      </c>
      <c r="W434">
        <f>SUMIFS(INDEX(Table_Index[],,MATCH(W$12,Table_Index[#Headers],0)),
Table_Index[ID],$Q434,Table_Index[year],$R434)/COUNTIFS(Table_Index[Quarter],"&lt;&gt;''",Table_Index[ID],$Q434,Table_Index[year],$R434)</f>
        <v>3.2420850000000001E-2</v>
      </c>
      <c r="X434">
        <f>SUMIFS(INDEX(Table_Index[],,MATCH(X$12,Table_Index[#Headers],0)),
Table_Index[ID],$Q434,Table_Index[year],$R434)/COUNTIFS(Table_Index[Quarter],"&lt;&gt;''",Table_Index[ID],$Q434,Table_Index[year],$R434)</f>
        <v>0.25624979999999997</v>
      </c>
      <c r="Y434">
        <f>SUMIFS(INDEX(Table_Index[],,MATCH(Y$12,Table_Index[#Headers],0)),
Table_Index[ID],$Q434,Table_Index[year],$R434)/COUNTIFS(Table_Index[Quarter],"&lt;&gt;''",Table_Index[ID],$Q434,Table_Index[year],$R434)</f>
        <v>7.5948100000000004E-2</v>
      </c>
      <c r="Z434">
        <f>SUMIFS(INDEX(Table_Index[],,MATCH(Z$12,Table_Index[#Headers],0)),
Table_Index[ID],$Q434,Table_Index[year],$R434)/COUNTIFS(Table_Index[Quarter],"&lt;&gt;''",Table_Index[ID],$Q434,Table_Index[year],$R434)</f>
        <v>5.4568650000000003E-2</v>
      </c>
      <c r="AA434">
        <f>SUMIFS(INDEX(Table_Index[],,MATCH(AA$12,Table_Index[#Headers],0)),
Table_Index[ID],$Q434,Table_Index[year],$R434)/COUNTIFS(Table_Index[Quarter],"&lt;&gt;''",Table_Index[ID],$Q434,Table_Index[year],$R434)</f>
        <v>9.4168200000000007E-2</v>
      </c>
      <c r="AB434">
        <f>SUMIFS(INDEX(Table_Index[],,MATCH(AB$12,Table_Index[#Headers],0)),
Table_Index[ID],$Q434,Table_Index[year],$R434)/COUNTIFS(Table_Index[Quarter],"&lt;&gt;''",Table_Index[ID],$Q434,Table_Index[year],$R434)</f>
        <v>1.241695E-2</v>
      </c>
      <c r="AC434" s="24">
        <f t="shared" si="26"/>
        <v>1.0000000250000001</v>
      </c>
      <c r="AD434">
        <f>COUNTIFS(Table_Index[Quarter],"&lt;&gt;''",Table_Index[ID],$Q434,Table_Index[year],$R434)</f>
        <v>4</v>
      </c>
      <c r="AE434" s="34">
        <f t="shared" si="27"/>
        <v>0.84597357159725062</v>
      </c>
    </row>
    <row r="435" spans="1:31" x14ac:dyDescent="0.3">
      <c r="A435">
        <v>9126</v>
      </c>
      <c r="B435">
        <v>2004</v>
      </c>
      <c r="C435">
        <v>4</v>
      </c>
      <c r="D435">
        <v>1.9605999999999998E-3</v>
      </c>
      <c r="E435">
        <v>1.3071000000000001E-3</v>
      </c>
      <c r="F435">
        <v>1.6555999999999999E-3</v>
      </c>
      <c r="G435">
        <v>1.6555999999999999E-3</v>
      </c>
      <c r="H435">
        <v>1.9605999999999998E-3</v>
      </c>
      <c r="I435">
        <v>4.1390999999999997E-3</v>
      </c>
      <c r="J435">
        <v>0.98380080000000003</v>
      </c>
      <c r="K435">
        <v>1.2547999999999999E-3</v>
      </c>
      <c r="L435">
        <v>1.8734999999999999E-3</v>
      </c>
      <c r="M435">
        <v>3.9209999999999999E-4</v>
      </c>
      <c r="O435" t="str">
        <f>Table_Index[[#This Row],[ID]]&amp;Table_Index[[#This Row],[year]]</f>
        <v>91262004</v>
      </c>
      <c r="P435" t="str">
        <v>92012005</v>
      </c>
      <c r="Q435" t="str">
        <f t="shared" si="24"/>
        <v>9201</v>
      </c>
      <c r="R435" t="str">
        <f t="shared" si="25"/>
        <v>2005</v>
      </c>
      <c r="S435">
        <f>SUMIFS(INDEX(Table_Index[],,MATCH(S$12,Table_Index[#Headers],0)),
Table_Index[ID],$Q435,Table_Index[year],$R435)/COUNTIFS(Table_Index[Quarter],"&lt;&gt;''",Table_Index[ID],$Q435,Table_Index[year],$R435)</f>
        <v>7.6943774999999992E-2</v>
      </c>
      <c r="T435">
        <f>SUMIFS(INDEX(Table_Index[],,MATCH(T$12,Table_Index[#Headers],0)),
Table_Index[ID],$Q435,Table_Index[year],$R435)/COUNTIFS(Table_Index[Quarter],"&lt;&gt;''",Table_Index[ID],$Q435,Table_Index[year],$R435)</f>
        <v>0.21848675000000001</v>
      </c>
      <c r="U435">
        <f>SUMIFS(INDEX(Table_Index[],,MATCH(U$12,Table_Index[#Headers],0)),
Table_Index[ID],$Q435,Table_Index[year],$R435)/COUNTIFS(Table_Index[Quarter],"&lt;&gt;''",Table_Index[ID],$Q435,Table_Index[year],$R435)</f>
        <v>0.134934575</v>
      </c>
      <c r="V435">
        <f>SUMIFS(INDEX(Table_Index[],,MATCH(V$12,Table_Index[#Headers],0)),
Table_Index[ID],$Q435,Table_Index[year],$R435)/COUNTIFS(Table_Index[Quarter],"&lt;&gt;''",Table_Index[ID],$Q435,Table_Index[year],$R435)</f>
        <v>0.13765245000000001</v>
      </c>
      <c r="W435">
        <f>SUMIFS(INDEX(Table_Index[],,MATCH(W$12,Table_Index[#Headers],0)),
Table_Index[ID],$Q435,Table_Index[year],$R435)/COUNTIFS(Table_Index[Quarter],"&lt;&gt;''",Table_Index[ID],$Q435,Table_Index[year],$R435)</f>
        <v>1.420455E-2</v>
      </c>
      <c r="X435">
        <f>SUMIFS(INDEX(Table_Index[],,MATCH(X$12,Table_Index[#Headers],0)),
Table_Index[ID],$Q435,Table_Index[year],$R435)/COUNTIFS(Table_Index[Quarter],"&lt;&gt;''",Table_Index[ID],$Q435,Table_Index[year],$R435)</f>
        <v>0.14826729999999999</v>
      </c>
      <c r="Y435">
        <f>SUMIFS(INDEX(Table_Index[],,MATCH(Y$12,Table_Index[#Headers],0)),
Table_Index[ID],$Q435,Table_Index[year],$R435)/COUNTIFS(Table_Index[Quarter],"&lt;&gt;''",Table_Index[ID],$Q435,Table_Index[year],$R435)</f>
        <v>8.2707324999999998E-2</v>
      </c>
      <c r="Z435">
        <f>SUMIFS(INDEX(Table_Index[],,MATCH(Z$12,Table_Index[#Headers],0)),
Table_Index[ID],$Q435,Table_Index[year],$R435)/COUNTIFS(Table_Index[Quarter],"&lt;&gt;''",Table_Index[ID],$Q435,Table_Index[year],$R435)</f>
        <v>5.0244825000000007E-2</v>
      </c>
      <c r="AA435">
        <f>SUMIFS(INDEX(Table_Index[],,MATCH(AA$12,Table_Index[#Headers],0)),
Table_Index[ID],$Q435,Table_Index[year],$R435)/COUNTIFS(Table_Index[Quarter],"&lt;&gt;''",Table_Index[ID],$Q435,Table_Index[year],$R435)</f>
        <v>0.13309057499999999</v>
      </c>
      <c r="AB435">
        <f>SUMIFS(INDEX(Table_Index[],,MATCH(AB$12,Table_Index[#Headers],0)),
Table_Index[ID],$Q435,Table_Index[year],$R435)/COUNTIFS(Table_Index[Quarter],"&lt;&gt;''",Table_Index[ID],$Q435,Table_Index[year],$R435)</f>
        <v>3.467875E-3</v>
      </c>
      <c r="AC435" s="24">
        <f t="shared" si="26"/>
        <v>1</v>
      </c>
      <c r="AD435">
        <f>COUNTIFS(Table_Index[Quarter],"&lt;&gt;''",Table_Index[ID],$Q435,Table_Index[year],$R435)</f>
        <v>4</v>
      </c>
      <c r="AE435" s="34">
        <f t="shared" si="27"/>
        <v>0.85991252619297875</v>
      </c>
    </row>
    <row r="436" spans="1:31" x14ac:dyDescent="0.3">
      <c r="A436">
        <v>9126</v>
      </c>
      <c r="B436">
        <v>2005</v>
      </c>
      <c r="C436">
        <v>1</v>
      </c>
      <c r="D436">
        <v>0.14761379999999999</v>
      </c>
      <c r="E436">
        <v>0.22591330000000001</v>
      </c>
      <c r="F436">
        <v>0.1026879</v>
      </c>
      <c r="G436">
        <v>8.5487599999999997E-2</v>
      </c>
      <c r="H436">
        <v>1.9254E-2</v>
      </c>
      <c r="I436">
        <v>0.1219418</v>
      </c>
      <c r="J436">
        <v>0.1514646</v>
      </c>
      <c r="K436">
        <v>4.4925899999999998E-2</v>
      </c>
      <c r="L436">
        <v>8.4717500000000001E-2</v>
      </c>
      <c r="M436">
        <v>1.59936E-2</v>
      </c>
      <c r="O436" t="str">
        <f>Table_Index[[#This Row],[ID]]&amp;Table_Index[[#This Row],[year]]</f>
        <v>91262005</v>
      </c>
      <c r="P436" t="str">
        <v>92012006</v>
      </c>
      <c r="Q436" t="str">
        <f t="shared" si="24"/>
        <v>9201</v>
      </c>
      <c r="R436" t="str">
        <f t="shared" si="25"/>
        <v>2006</v>
      </c>
      <c r="S436">
        <f>SUMIFS(INDEX(Table_Index[],,MATCH(S$12,Table_Index[#Headers],0)),
Table_Index[ID],$Q436,Table_Index[year],$R436)/COUNTIFS(Table_Index[Quarter],"&lt;&gt;''",Table_Index[ID],$Q436,Table_Index[year],$R436)</f>
        <v>0.15463417499999998</v>
      </c>
      <c r="T436">
        <f>SUMIFS(INDEX(Table_Index[],,MATCH(T$12,Table_Index[#Headers],0)),
Table_Index[ID],$Q436,Table_Index[year],$R436)/COUNTIFS(Table_Index[Quarter],"&lt;&gt;''",Table_Index[ID],$Q436,Table_Index[year],$R436)</f>
        <v>0.1438227</v>
      </c>
      <c r="U436">
        <f>SUMIFS(INDEX(Table_Index[],,MATCH(U$12,Table_Index[#Headers],0)),
Table_Index[ID],$Q436,Table_Index[year],$R436)/COUNTIFS(Table_Index[Quarter],"&lt;&gt;''",Table_Index[ID],$Q436,Table_Index[year],$R436)</f>
        <v>8.1891400000000003E-2</v>
      </c>
      <c r="V436">
        <f>SUMIFS(INDEX(Table_Index[],,MATCH(V$12,Table_Index[#Headers],0)),
Table_Index[ID],$Q436,Table_Index[year],$R436)/COUNTIFS(Table_Index[Quarter],"&lt;&gt;''",Table_Index[ID],$Q436,Table_Index[year],$R436)</f>
        <v>0.1472512</v>
      </c>
      <c r="W436">
        <f>SUMIFS(INDEX(Table_Index[],,MATCH(W$12,Table_Index[#Headers],0)),
Table_Index[ID],$Q436,Table_Index[year],$R436)/COUNTIFS(Table_Index[Quarter],"&lt;&gt;''",Table_Index[ID],$Q436,Table_Index[year],$R436)</f>
        <v>4.9269950000000007E-2</v>
      </c>
      <c r="X436">
        <f>SUMIFS(INDEX(Table_Index[],,MATCH(X$12,Table_Index[#Headers],0)),
Table_Index[ID],$Q436,Table_Index[year],$R436)/COUNTIFS(Table_Index[Quarter],"&lt;&gt;''",Table_Index[ID],$Q436,Table_Index[year],$R436)</f>
        <v>0.2135891</v>
      </c>
      <c r="Y436">
        <f>SUMIFS(INDEX(Table_Index[],,MATCH(Y$12,Table_Index[#Headers],0)),
Table_Index[ID],$Q436,Table_Index[year],$R436)/COUNTIFS(Table_Index[Quarter],"&lt;&gt;''",Table_Index[ID],$Q436,Table_Index[year],$R436)</f>
        <v>6.6812399999999994E-2</v>
      </c>
      <c r="Z436">
        <f>SUMIFS(INDEX(Table_Index[],,MATCH(Z$12,Table_Index[#Headers],0)),
Table_Index[ID],$Q436,Table_Index[year],$R436)/COUNTIFS(Table_Index[Quarter],"&lt;&gt;''",Table_Index[ID],$Q436,Table_Index[year],$R436)</f>
        <v>5.5245324999999998E-2</v>
      </c>
      <c r="AA436">
        <f>SUMIFS(INDEX(Table_Index[],,MATCH(AA$12,Table_Index[#Headers],0)),
Table_Index[ID],$Q436,Table_Index[year],$R436)/COUNTIFS(Table_Index[Quarter],"&lt;&gt;''",Table_Index[ID],$Q436,Table_Index[year],$R436)</f>
        <v>7.7798325000000002E-2</v>
      </c>
      <c r="AB436">
        <f>SUMIFS(INDEX(Table_Index[],,MATCH(AB$12,Table_Index[#Headers],0)),
Table_Index[ID],$Q436,Table_Index[year],$R436)/COUNTIFS(Table_Index[Quarter],"&lt;&gt;''",Table_Index[ID],$Q436,Table_Index[year],$R436)</f>
        <v>9.6854000000000003E-3</v>
      </c>
      <c r="AC436" s="24">
        <f t="shared" si="26"/>
        <v>0.99999997499999993</v>
      </c>
      <c r="AD436">
        <f>COUNTIFS(Table_Index[Quarter],"&lt;&gt;''",Table_Index[ID],$Q436,Table_Index[year],$R436)</f>
        <v>4</v>
      </c>
      <c r="AE436" s="34">
        <f t="shared" si="27"/>
        <v>0.86530402490548564</v>
      </c>
    </row>
    <row r="437" spans="1:31" x14ac:dyDescent="0.3">
      <c r="A437">
        <v>9126</v>
      </c>
      <c r="B437">
        <v>2005</v>
      </c>
      <c r="C437">
        <v>2</v>
      </c>
      <c r="D437">
        <v>0.1269062</v>
      </c>
      <c r="E437">
        <v>0.2032545</v>
      </c>
      <c r="F437">
        <v>9.8249900000000001E-2</v>
      </c>
      <c r="G437">
        <v>0.1228124</v>
      </c>
      <c r="H437">
        <v>2.358E-2</v>
      </c>
      <c r="I437">
        <v>0.18790299999999999</v>
      </c>
      <c r="J437">
        <v>0.14860300000000001</v>
      </c>
      <c r="K437">
        <v>2.70187E-2</v>
      </c>
      <c r="L437">
        <v>5.6493700000000001E-2</v>
      </c>
      <c r="M437">
        <v>5.1786000000000002E-3</v>
      </c>
      <c r="O437" t="str">
        <f>Table_Index[[#This Row],[ID]]&amp;Table_Index[[#This Row],[year]]</f>
        <v>91262005</v>
      </c>
      <c r="P437" t="str">
        <v>92022003</v>
      </c>
      <c r="Q437" t="str">
        <f t="shared" si="24"/>
        <v>9202</v>
      </c>
      <c r="R437" t="str">
        <f t="shared" si="25"/>
        <v>2003</v>
      </c>
      <c r="S437">
        <f>SUMIFS(INDEX(Table_Index[],,MATCH(S$12,Table_Index[#Headers],0)),
Table_Index[ID],$Q437,Table_Index[year],$R437)/COUNTIFS(Table_Index[Quarter],"&lt;&gt;''",Table_Index[ID],$Q437,Table_Index[year],$R437)</f>
        <v>8.6731349999999999E-2</v>
      </c>
      <c r="T437">
        <f>SUMIFS(INDEX(Table_Index[],,MATCH(T$12,Table_Index[#Headers],0)),
Table_Index[ID],$Q437,Table_Index[year],$R437)/COUNTIFS(Table_Index[Quarter],"&lt;&gt;''",Table_Index[ID],$Q437,Table_Index[year],$R437)</f>
        <v>0.1559236</v>
      </c>
      <c r="U437">
        <f>SUMIFS(INDEX(Table_Index[],,MATCH(U$12,Table_Index[#Headers],0)),
Table_Index[ID],$Q437,Table_Index[year],$R437)/COUNTIFS(Table_Index[Quarter],"&lt;&gt;''",Table_Index[ID],$Q437,Table_Index[year],$R437)</f>
        <v>0.12933074999999999</v>
      </c>
      <c r="V437">
        <f>SUMIFS(INDEX(Table_Index[],,MATCH(V$12,Table_Index[#Headers],0)),
Table_Index[ID],$Q437,Table_Index[year],$R437)/COUNTIFS(Table_Index[Quarter],"&lt;&gt;''",Table_Index[ID],$Q437,Table_Index[year],$R437)</f>
        <v>0.13680784999999998</v>
      </c>
      <c r="W437">
        <f>SUMIFS(INDEX(Table_Index[],,MATCH(W$12,Table_Index[#Headers],0)),
Table_Index[ID],$Q437,Table_Index[year],$R437)/COUNTIFS(Table_Index[Quarter],"&lt;&gt;''",Table_Index[ID],$Q437,Table_Index[year],$R437)</f>
        <v>2.7583574999999999E-2</v>
      </c>
      <c r="X437">
        <f>SUMIFS(INDEX(Table_Index[],,MATCH(X$12,Table_Index[#Headers],0)),
Table_Index[ID],$Q437,Table_Index[year],$R437)/COUNTIFS(Table_Index[Quarter],"&lt;&gt;''",Table_Index[ID],$Q437,Table_Index[year],$R437)</f>
        <v>0.16485117500000002</v>
      </c>
      <c r="Y437">
        <f>SUMIFS(INDEX(Table_Index[],,MATCH(Y$12,Table_Index[#Headers],0)),
Table_Index[ID],$Q437,Table_Index[year],$R437)/COUNTIFS(Table_Index[Quarter],"&lt;&gt;''",Table_Index[ID],$Q437,Table_Index[year],$R437)</f>
        <v>8.1354549999999998E-2</v>
      </c>
      <c r="Z437">
        <f>SUMIFS(INDEX(Table_Index[],,MATCH(Z$12,Table_Index[#Headers],0)),
Table_Index[ID],$Q437,Table_Index[year],$R437)/COUNTIFS(Table_Index[Quarter],"&lt;&gt;''",Table_Index[ID],$Q437,Table_Index[year],$R437)</f>
        <v>6.7440849999999997E-2</v>
      </c>
      <c r="AA437">
        <f>SUMIFS(INDEX(Table_Index[],,MATCH(AA$12,Table_Index[#Headers],0)),
Table_Index[ID],$Q437,Table_Index[year],$R437)/COUNTIFS(Table_Index[Quarter],"&lt;&gt;''",Table_Index[ID],$Q437,Table_Index[year],$R437)</f>
        <v>0.14401710000000001</v>
      </c>
      <c r="AB437">
        <f>SUMIFS(INDEX(Table_Index[],,MATCH(AB$12,Table_Index[#Headers],0)),
Table_Index[ID],$Q437,Table_Index[year],$R437)/COUNTIFS(Table_Index[Quarter],"&lt;&gt;''",Table_Index[ID],$Q437,Table_Index[year],$R437)</f>
        <v>5.959250000000001E-3</v>
      </c>
      <c r="AC437" s="24">
        <f t="shared" si="26"/>
        <v>1.0000000499999999</v>
      </c>
      <c r="AD437">
        <f>COUNTIFS(Table_Index[Quarter],"&lt;&gt;''",Table_Index[ID],$Q437,Table_Index[year],$R437)</f>
        <v>4</v>
      </c>
      <c r="AE437" s="34">
        <f t="shared" si="27"/>
        <v>0.87284264085697372</v>
      </c>
    </row>
    <row r="438" spans="1:31" x14ac:dyDescent="0.3">
      <c r="A438">
        <v>9126</v>
      </c>
      <c r="B438">
        <v>2005</v>
      </c>
      <c r="C438">
        <v>3</v>
      </c>
      <c r="D438">
        <v>0.1864295</v>
      </c>
      <c r="E438">
        <v>0.1584651</v>
      </c>
      <c r="F438">
        <v>0</v>
      </c>
      <c r="G438">
        <v>0.33401950000000002</v>
      </c>
      <c r="H438">
        <v>0</v>
      </c>
      <c r="I438">
        <v>0</v>
      </c>
      <c r="J438">
        <v>3.1071600000000001E-2</v>
      </c>
      <c r="K438">
        <v>0.1242863</v>
      </c>
      <c r="L438">
        <v>0.15535789999999999</v>
      </c>
      <c r="M438">
        <v>1.03701E-2</v>
      </c>
      <c r="O438" t="str">
        <f>Table_Index[[#This Row],[ID]]&amp;Table_Index[[#This Row],[year]]</f>
        <v>91262005</v>
      </c>
      <c r="P438" t="str">
        <v>92022004</v>
      </c>
      <c r="Q438" t="str">
        <f t="shared" si="24"/>
        <v>9202</v>
      </c>
      <c r="R438" t="str">
        <f t="shared" si="25"/>
        <v>2004</v>
      </c>
      <c r="S438">
        <f>SUMIFS(INDEX(Table_Index[],,MATCH(S$12,Table_Index[#Headers],0)),
Table_Index[ID],$Q438,Table_Index[year],$R438)/COUNTIFS(Table_Index[Quarter],"&lt;&gt;''",Table_Index[ID],$Q438,Table_Index[year],$R438)</f>
        <v>0.14960612500000001</v>
      </c>
      <c r="T438">
        <f>SUMIFS(INDEX(Table_Index[],,MATCH(T$12,Table_Index[#Headers],0)),
Table_Index[ID],$Q438,Table_Index[year],$R438)/COUNTIFS(Table_Index[Quarter],"&lt;&gt;''",Table_Index[ID],$Q438,Table_Index[year],$R438)</f>
        <v>0.25269459999999999</v>
      </c>
      <c r="U438">
        <f>SUMIFS(INDEX(Table_Index[],,MATCH(U$12,Table_Index[#Headers],0)),
Table_Index[ID],$Q438,Table_Index[year],$R438)/COUNTIFS(Table_Index[Quarter],"&lt;&gt;''",Table_Index[ID],$Q438,Table_Index[year],$R438)</f>
        <v>8.5742449999999998E-2</v>
      </c>
      <c r="V438">
        <f>SUMIFS(INDEX(Table_Index[],,MATCH(V$12,Table_Index[#Headers],0)),
Table_Index[ID],$Q438,Table_Index[year],$R438)/COUNTIFS(Table_Index[Quarter],"&lt;&gt;''",Table_Index[ID],$Q438,Table_Index[year],$R438)</f>
        <v>0.15953185</v>
      </c>
      <c r="W438">
        <f>SUMIFS(INDEX(Table_Index[],,MATCH(W$12,Table_Index[#Headers],0)),
Table_Index[ID],$Q438,Table_Index[year],$R438)/COUNTIFS(Table_Index[Quarter],"&lt;&gt;''",Table_Index[ID],$Q438,Table_Index[year],$R438)</f>
        <v>6.4353999999999995E-2</v>
      </c>
      <c r="X438">
        <f>SUMIFS(INDEX(Table_Index[],,MATCH(X$12,Table_Index[#Headers],0)),
Table_Index[ID],$Q438,Table_Index[year],$R438)/COUNTIFS(Table_Index[Quarter],"&lt;&gt;''",Table_Index[ID],$Q438,Table_Index[year],$R438)</f>
        <v>0.10127797499999999</v>
      </c>
      <c r="Y438">
        <f>SUMIFS(INDEX(Table_Index[],,MATCH(Y$12,Table_Index[#Headers],0)),
Table_Index[ID],$Q438,Table_Index[year],$R438)/COUNTIFS(Table_Index[Quarter],"&lt;&gt;''",Table_Index[ID],$Q438,Table_Index[year],$R438)</f>
        <v>6.8196275000000001E-2</v>
      </c>
      <c r="Z438">
        <f>SUMIFS(INDEX(Table_Index[],,MATCH(Z$12,Table_Index[#Headers],0)),
Table_Index[ID],$Q438,Table_Index[year],$R438)/COUNTIFS(Table_Index[Quarter],"&lt;&gt;''",Table_Index[ID],$Q438,Table_Index[year],$R438)</f>
        <v>3.9533874999999996E-2</v>
      </c>
      <c r="AA438">
        <f>SUMIFS(INDEX(Table_Index[],,MATCH(AA$12,Table_Index[#Headers],0)),
Table_Index[ID],$Q438,Table_Index[year],$R438)/COUNTIFS(Table_Index[Quarter],"&lt;&gt;''",Table_Index[ID],$Q438,Table_Index[year],$R438)</f>
        <v>7.1458875000000005E-2</v>
      </c>
      <c r="AB438">
        <f>SUMIFS(INDEX(Table_Index[],,MATCH(AB$12,Table_Index[#Headers],0)),
Table_Index[ID],$Q438,Table_Index[year],$R438)/COUNTIFS(Table_Index[Quarter],"&lt;&gt;''",Table_Index[ID],$Q438,Table_Index[year],$R438)</f>
        <v>7.6040250000000004E-3</v>
      </c>
      <c r="AC438" s="24">
        <f t="shared" si="26"/>
        <v>1.0000000500000001</v>
      </c>
      <c r="AD438">
        <f>COUNTIFS(Table_Index[Quarter],"&lt;&gt;''",Table_Index[ID],$Q438,Table_Index[year],$R438)</f>
        <v>4</v>
      </c>
      <c r="AE438" s="34">
        <f t="shared" si="27"/>
        <v>0.85518475085194123</v>
      </c>
    </row>
    <row r="439" spans="1:31" x14ac:dyDescent="0.3">
      <c r="A439">
        <v>9126</v>
      </c>
      <c r="B439">
        <v>2005</v>
      </c>
      <c r="C439">
        <v>4</v>
      </c>
      <c r="D439">
        <v>0.14332629999999999</v>
      </c>
      <c r="E439">
        <v>0.12063</v>
      </c>
      <c r="F439">
        <v>0.1235251</v>
      </c>
      <c r="G439">
        <v>8.6049399999999998E-2</v>
      </c>
      <c r="H439">
        <v>1.51994E-2</v>
      </c>
      <c r="I439">
        <v>0.18335750000000001</v>
      </c>
      <c r="J439">
        <v>0.17451130000000001</v>
      </c>
      <c r="K439">
        <v>6.7552799999999996E-2</v>
      </c>
      <c r="L439">
        <v>8.0420000000000005E-2</v>
      </c>
      <c r="M439">
        <v>5.4282999999999996E-3</v>
      </c>
      <c r="O439" t="str">
        <f>Table_Index[[#This Row],[ID]]&amp;Table_Index[[#This Row],[year]]</f>
        <v>91262005</v>
      </c>
      <c r="P439" t="str">
        <v>92022005</v>
      </c>
      <c r="Q439" t="str">
        <f t="shared" si="24"/>
        <v>9202</v>
      </c>
      <c r="R439" t="str">
        <f t="shared" si="25"/>
        <v>2005</v>
      </c>
      <c r="S439">
        <f>SUMIFS(INDEX(Table_Index[],,MATCH(S$12,Table_Index[#Headers],0)),
Table_Index[ID],$Q439,Table_Index[year],$R439)/COUNTIFS(Table_Index[Quarter],"&lt;&gt;''",Table_Index[ID],$Q439,Table_Index[year],$R439)</f>
        <v>7.3276775000000002E-2</v>
      </c>
      <c r="T439">
        <f>SUMIFS(INDEX(Table_Index[],,MATCH(T$12,Table_Index[#Headers],0)),
Table_Index[ID],$Q439,Table_Index[year],$R439)/COUNTIFS(Table_Index[Quarter],"&lt;&gt;''",Table_Index[ID],$Q439,Table_Index[year],$R439)</f>
        <v>0.14260472499999999</v>
      </c>
      <c r="U439">
        <f>SUMIFS(INDEX(Table_Index[],,MATCH(U$12,Table_Index[#Headers],0)),
Table_Index[ID],$Q439,Table_Index[year],$R439)/COUNTIFS(Table_Index[Quarter],"&lt;&gt;''",Table_Index[ID],$Q439,Table_Index[year],$R439)</f>
        <v>8.4148549999999989E-2</v>
      </c>
      <c r="V439">
        <f>SUMIFS(INDEX(Table_Index[],,MATCH(V$12,Table_Index[#Headers],0)),
Table_Index[ID],$Q439,Table_Index[year],$R439)/COUNTIFS(Table_Index[Quarter],"&lt;&gt;''",Table_Index[ID],$Q439,Table_Index[year],$R439)</f>
        <v>0.13317352500000001</v>
      </c>
      <c r="W439">
        <f>SUMIFS(INDEX(Table_Index[],,MATCH(W$12,Table_Index[#Headers],0)),
Table_Index[ID],$Q439,Table_Index[year],$R439)/COUNTIFS(Table_Index[Quarter],"&lt;&gt;''",Table_Index[ID],$Q439,Table_Index[year],$R439)</f>
        <v>6.2266250000000004E-3</v>
      </c>
      <c r="X439">
        <f>SUMIFS(INDEX(Table_Index[],,MATCH(X$12,Table_Index[#Headers],0)),
Table_Index[ID],$Q439,Table_Index[year],$R439)/COUNTIFS(Table_Index[Quarter],"&lt;&gt;''",Table_Index[ID],$Q439,Table_Index[year],$R439)</f>
        <v>0.28562165</v>
      </c>
      <c r="Y439">
        <f>SUMIFS(INDEX(Table_Index[],,MATCH(Y$12,Table_Index[#Headers],0)),
Table_Index[ID],$Q439,Table_Index[year],$R439)/COUNTIFS(Table_Index[Quarter],"&lt;&gt;''",Table_Index[ID],$Q439,Table_Index[year],$R439)</f>
        <v>7.6361424999999997E-2</v>
      </c>
      <c r="Z439">
        <f>SUMIFS(INDEX(Table_Index[],,MATCH(Z$12,Table_Index[#Headers],0)),
Table_Index[ID],$Q439,Table_Index[year],$R439)/COUNTIFS(Table_Index[Quarter],"&lt;&gt;''",Table_Index[ID],$Q439,Table_Index[year],$R439)</f>
        <v>6.0249949999999997E-2</v>
      </c>
      <c r="AA439">
        <f>SUMIFS(INDEX(Table_Index[],,MATCH(AA$12,Table_Index[#Headers],0)),
Table_Index[ID],$Q439,Table_Index[year],$R439)/COUNTIFS(Table_Index[Quarter],"&lt;&gt;''",Table_Index[ID],$Q439,Table_Index[year],$R439)</f>
        <v>0.1344632</v>
      </c>
      <c r="AB439">
        <f>SUMIFS(INDEX(Table_Index[],,MATCH(AB$12,Table_Index[#Headers],0)),
Table_Index[ID],$Q439,Table_Index[year],$R439)/COUNTIFS(Table_Index[Quarter],"&lt;&gt;''",Table_Index[ID],$Q439,Table_Index[year],$R439)</f>
        <v>3.8736E-3</v>
      </c>
      <c r="AC439" s="24">
        <f t="shared" si="26"/>
        <v>1.0000000250000001</v>
      </c>
      <c r="AD439">
        <f>COUNTIFS(Table_Index[Quarter],"&lt;&gt;''",Table_Index[ID],$Q439,Table_Index[year],$R439)</f>
        <v>4</v>
      </c>
      <c r="AE439" s="34">
        <f t="shared" si="27"/>
        <v>0.84030326198339933</v>
      </c>
    </row>
    <row r="440" spans="1:31" x14ac:dyDescent="0.3">
      <c r="A440">
        <v>9126</v>
      </c>
      <c r="B440">
        <v>2006</v>
      </c>
      <c r="C440">
        <v>1</v>
      </c>
      <c r="D440">
        <v>0.14686060000000001</v>
      </c>
      <c r="E440">
        <v>8.6956900000000004E-2</v>
      </c>
      <c r="F440">
        <v>0.13913110000000001</v>
      </c>
      <c r="G440">
        <v>0.1773922</v>
      </c>
      <c r="H440">
        <v>0.14056589999999999</v>
      </c>
      <c r="I440">
        <v>0</v>
      </c>
      <c r="J440">
        <v>3.4782800000000003E-2</v>
      </c>
      <c r="K440">
        <v>0.12173970000000001</v>
      </c>
      <c r="L440">
        <v>0.14347889999999999</v>
      </c>
      <c r="M440">
        <v>9.0918000000000006E-3</v>
      </c>
      <c r="O440" t="str">
        <f>Table_Index[[#This Row],[ID]]&amp;Table_Index[[#This Row],[year]]</f>
        <v>91262006</v>
      </c>
      <c r="P440" t="str">
        <v>92022006</v>
      </c>
      <c r="Q440" t="str">
        <f t="shared" si="24"/>
        <v>9202</v>
      </c>
      <c r="R440" t="str">
        <f t="shared" si="25"/>
        <v>2006</v>
      </c>
      <c r="S440">
        <f>SUMIFS(INDEX(Table_Index[],,MATCH(S$12,Table_Index[#Headers],0)),
Table_Index[ID],$Q440,Table_Index[year],$R440)/COUNTIFS(Table_Index[Quarter],"&lt;&gt;''",Table_Index[ID],$Q440,Table_Index[year],$R440)</f>
        <v>0.1056906</v>
      </c>
      <c r="T440">
        <f>SUMIFS(INDEX(Table_Index[],,MATCH(T$12,Table_Index[#Headers],0)),
Table_Index[ID],$Q440,Table_Index[year],$R440)/COUNTIFS(Table_Index[Quarter],"&lt;&gt;''",Table_Index[ID],$Q440,Table_Index[year],$R440)</f>
        <v>0.1853322</v>
      </c>
      <c r="U440">
        <f>SUMIFS(INDEX(Table_Index[],,MATCH(U$12,Table_Index[#Headers],0)),
Table_Index[ID],$Q440,Table_Index[year],$R440)/COUNTIFS(Table_Index[Quarter],"&lt;&gt;''",Table_Index[ID],$Q440,Table_Index[year],$R440)</f>
        <v>8.4779350000000003E-2</v>
      </c>
      <c r="V440">
        <f>SUMIFS(INDEX(Table_Index[],,MATCH(V$12,Table_Index[#Headers],0)),
Table_Index[ID],$Q440,Table_Index[year],$R440)/COUNTIFS(Table_Index[Quarter],"&lt;&gt;''",Table_Index[ID],$Q440,Table_Index[year],$R440)</f>
        <v>0.13155682499999999</v>
      </c>
      <c r="W440">
        <f>SUMIFS(INDEX(Table_Index[],,MATCH(W$12,Table_Index[#Headers],0)),
Table_Index[ID],$Q440,Table_Index[year],$R440)/COUNTIFS(Table_Index[Quarter],"&lt;&gt;''",Table_Index[ID],$Q440,Table_Index[year],$R440)</f>
        <v>2.6216024999999997E-2</v>
      </c>
      <c r="X440">
        <f>SUMIFS(INDEX(Table_Index[],,MATCH(X$12,Table_Index[#Headers],0)),
Table_Index[ID],$Q440,Table_Index[year],$R440)/COUNTIFS(Table_Index[Quarter],"&lt;&gt;''",Table_Index[ID],$Q440,Table_Index[year],$R440)</f>
        <v>0.11007164999999999</v>
      </c>
      <c r="Y440">
        <f>SUMIFS(INDEX(Table_Index[],,MATCH(Y$12,Table_Index[#Headers],0)),
Table_Index[ID],$Q440,Table_Index[year],$R440)/COUNTIFS(Table_Index[Quarter],"&lt;&gt;''",Table_Index[ID],$Q440,Table_Index[year],$R440)</f>
        <v>0.14078474999999999</v>
      </c>
      <c r="Z440">
        <f>SUMIFS(INDEX(Table_Index[],,MATCH(Z$12,Table_Index[#Headers],0)),
Table_Index[ID],$Q440,Table_Index[year],$R440)/COUNTIFS(Table_Index[Quarter],"&lt;&gt;''",Table_Index[ID],$Q440,Table_Index[year],$R440)</f>
        <v>4.5375474999999998E-2</v>
      </c>
      <c r="AA440">
        <f>SUMIFS(INDEX(Table_Index[],,MATCH(AA$12,Table_Index[#Headers],0)),
Table_Index[ID],$Q440,Table_Index[year],$R440)/COUNTIFS(Table_Index[Quarter],"&lt;&gt;''",Table_Index[ID],$Q440,Table_Index[year],$R440)</f>
        <v>0.15977195</v>
      </c>
      <c r="AB440">
        <f>SUMIFS(INDEX(Table_Index[],,MATCH(AB$12,Table_Index[#Headers],0)),
Table_Index[ID],$Q440,Table_Index[year],$R440)/COUNTIFS(Table_Index[Quarter],"&lt;&gt;''",Table_Index[ID],$Q440,Table_Index[year],$R440)</f>
        <v>1.04212E-2</v>
      </c>
      <c r="AC440" s="24">
        <f t="shared" si="26"/>
        <v>1.0000000250000001</v>
      </c>
      <c r="AD440">
        <f>COUNTIFS(Table_Index[Quarter],"&lt;&gt;''",Table_Index[ID],$Q440,Table_Index[year],$R440)</f>
        <v>4</v>
      </c>
      <c r="AE440" s="34">
        <f t="shared" si="27"/>
        <v>0.86966873124349309</v>
      </c>
    </row>
    <row r="441" spans="1:31" x14ac:dyDescent="0.3">
      <c r="A441">
        <v>9126</v>
      </c>
      <c r="B441">
        <v>2006</v>
      </c>
      <c r="C441">
        <v>2</v>
      </c>
      <c r="D441">
        <v>0.28208060000000001</v>
      </c>
      <c r="E441">
        <v>0.2402909</v>
      </c>
      <c r="F441">
        <v>0.14626400000000001</v>
      </c>
      <c r="G441">
        <v>0.18004400000000001</v>
      </c>
      <c r="H441">
        <v>0</v>
      </c>
      <c r="I441">
        <v>0</v>
      </c>
      <c r="J441">
        <v>0</v>
      </c>
      <c r="K441">
        <v>7.5221499999999997E-2</v>
      </c>
      <c r="L441">
        <v>6.8953E-2</v>
      </c>
      <c r="M441">
        <v>7.1459999999999996E-3</v>
      </c>
      <c r="O441" t="str">
        <f>Table_Index[[#This Row],[ID]]&amp;Table_Index[[#This Row],[year]]</f>
        <v>91262006</v>
      </c>
      <c r="P441" t="str">
        <v>92022007</v>
      </c>
      <c r="Q441" t="str">
        <f t="shared" si="24"/>
        <v>9202</v>
      </c>
      <c r="R441" t="str">
        <f t="shared" si="25"/>
        <v>2007</v>
      </c>
      <c r="S441">
        <f>SUMIFS(INDEX(Table_Index[],,MATCH(S$12,Table_Index[#Headers],0)),
Table_Index[ID],$Q441,Table_Index[year],$R441)/COUNTIFS(Table_Index[Quarter],"&lt;&gt;''",Table_Index[ID],$Q441,Table_Index[year],$R441)</f>
        <v>7.3796025000000001E-2</v>
      </c>
      <c r="T441">
        <f>SUMIFS(INDEX(Table_Index[],,MATCH(T$12,Table_Index[#Headers],0)),
Table_Index[ID],$Q441,Table_Index[year],$R441)/COUNTIFS(Table_Index[Quarter],"&lt;&gt;''",Table_Index[ID],$Q441,Table_Index[year],$R441)</f>
        <v>0.197388125</v>
      </c>
      <c r="U441">
        <f>SUMIFS(INDEX(Table_Index[],,MATCH(U$12,Table_Index[#Headers],0)),
Table_Index[ID],$Q441,Table_Index[year],$R441)/COUNTIFS(Table_Index[Quarter],"&lt;&gt;''",Table_Index[ID],$Q441,Table_Index[year],$R441)</f>
        <v>4.9756624999999999E-2</v>
      </c>
      <c r="V441">
        <f>SUMIFS(INDEX(Table_Index[],,MATCH(V$12,Table_Index[#Headers],0)),
Table_Index[ID],$Q441,Table_Index[year],$R441)/COUNTIFS(Table_Index[Quarter],"&lt;&gt;''",Table_Index[ID],$Q441,Table_Index[year],$R441)</f>
        <v>0.165527075</v>
      </c>
      <c r="W441">
        <f>SUMIFS(INDEX(Table_Index[],,MATCH(W$12,Table_Index[#Headers],0)),
Table_Index[ID],$Q441,Table_Index[year],$R441)/COUNTIFS(Table_Index[Quarter],"&lt;&gt;''",Table_Index[ID],$Q441,Table_Index[year],$R441)</f>
        <v>1.1391274999999999E-2</v>
      </c>
      <c r="X441">
        <f>SUMIFS(INDEX(Table_Index[],,MATCH(X$12,Table_Index[#Headers],0)),
Table_Index[ID],$Q441,Table_Index[year],$R441)/COUNTIFS(Table_Index[Quarter],"&lt;&gt;''",Table_Index[ID],$Q441,Table_Index[year],$R441)</f>
        <v>0.20558932500000002</v>
      </c>
      <c r="Y441">
        <f>SUMIFS(INDEX(Table_Index[],,MATCH(Y$12,Table_Index[#Headers],0)),
Table_Index[ID],$Q441,Table_Index[year],$R441)/COUNTIFS(Table_Index[Quarter],"&lt;&gt;''",Table_Index[ID],$Q441,Table_Index[year],$R441)</f>
        <v>0.18572109999999997</v>
      </c>
      <c r="Z441">
        <f>SUMIFS(INDEX(Table_Index[],,MATCH(Z$12,Table_Index[#Headers],0)),
Table_Index[ID],$Q441,Table_Index[year],$R441)/COUNTIFS(Table_Index[Quarter],"&lt;&gt;''",Table_Index[ID],$Q441,Table_Index[year],$R441)</f>
        <v>4.3976799999999996E-2</v>
      </c>
      <c r="AA441">
        <f>SUMIFS(INDEX(Table_Index[],,MATCH(AA$12,Table_Index[#Headers],0)),
Table_Index[ID],$Q441,Table_Index[year],$R441)/COUNTIFS(Table_Index[Quarter],"&lt;&gt;''",Table_Index[ID],$Q441,Table_Index[year],$R441)</f>
        <v>6.2786725000000002E-2</v>
      </c>
      <c r="AB441">
        <f>SUMIFS(INDEX(Table_Index[],,MATCH(AB$12,Table_Index[#Headers],0)),
Table_Index[ID],$Q441,Table_Index[year],$R441)/COUNTIFS(Table_Index[Quarter],"&lt;&gt;''",Table_Index[ID],$Q441,Table_Index[year],$R441)</f>
        <v>4.0669750000000005E-3</v>
      </c>
      <c r="AC441" s="24">
        <f t="shared" si="26"/>
        <v>1.0000000500000001</v>
      </c>
      <c r="AD441">
        <f>COUNTIFS(Table_Index[Quarter],"&lt;&gt;''",Table_Index[ID],$Q441,Table_Index[year],$R441)</f>
        <v>4</v>
      </c>
      <c r="AE441" s="34">
        <f t="shared" si="27"/>
        <v>0.84293540976833004</v>
      </c>
    </row>
    <row r="442" spans="1:31" x14ac:dyDescent="0.3">
      <c r="A442">
        <v>9126</v>
      </c>
      <c r="B442">
        <v>2006</v>
      </c>
      <c r="C442">
        <v>3</v>
      </c>
      <c r="D442">
        <v>7.6152800000000007E-2</v>
      </c>
      <c r="E442">
        <v>0.35030270000000002</v>
      </c>
      <c r="F442">
        <v>0.11994059999999999</v>
      </c>
      <c r="G442">
        <v>0.116133</v>
      </c>
      <c r="H442">
        <v>0</v>
      </c>
      <c r="I442">
        <v>0</v>
      </c>
      <c r="J442">
        <v>9.5190899999999995E-2</v>
      </c>
      <c r="K442">
        <v>0.1172753</v>
      </c>
      <c r="L442">
        <v>0.1180368</v>
      </c>
      <c r="M442">
        <v>6.9680000000000002E-3</v>
      </c>
      <c r="O442" t="str">
        <f>Table_Index[[#This Row],[ID]]&amp;Table_Index[[#This Row],[year]]</f>
        <v>91262006</v>
      </c>
      <c r="P442" t="str">
        <v>92022008</v>
      </c>
      <c r="Q442" t="str">
        <f t="shared" si="24"/>
        <v>9202</v>
      </c>
      <c r="R442" t="str">
        <f t="shared" si="25"/>
        <v>2008</v>
      </c>
      <c r="S442">
        <f>SUMIFS(INDEX(Table_Index[],,MATCH(S$12,Table_Index[#Headers],0)),
Table_Index[ID],$Q442,Table_Index[year],$R442)/COUNTIFS(Table_Index[Quarter],"&lt;&gt;''",Table_Index[ID],$Q442,Table_Index[year],$R442)</f>
        <v>0.10278762499999999</v>
      </c>
      <c r="T442">
        <f>SUMIFS(INDEX(Table_Index[],,MATCH(T$12,Table_Index[#Headers],0)),
Table_Index[ID],$Q442,Table_Index[year],$R442)/COUNTIFS(Table_Index[Quarter],"&lt;&gt;''",Table_Index[ID],$Q442,Table_Index[year],$R442)</f>
        <v>8.6271425000000013E-2</v>
      </c>
      <c r="U442">
        <f>SUMIFS(INDEX(Table_Index[],,MATCH(U$12,Table_Index[#Headers],0)),
Table_Index[ID],$Q442,Table_Index[year],$R442)/COUNTIFS(Table_Index[Quarter],"&lt;&gt;''",Table_Index[ID],$Q442,Table_Index[year],$R442)</f>
        <v>8.4670599999999999E-2</v>
      </c>
      <c r="V442">
        <f>SUMIFS(INDEX(Table_Index[],,MATCH(V$12,Table_Index[#Headers],0)),
Table_Index[ID],$Q442,Table_Index[year],$R442)/COUNTIFS(Table_Index[Quarter],"&lt;&gt;''",Table_Index[ID],$Q442,Table_Index[year],$R442)</f>
        <v>0.13671492499999999</v>
      </c>
      <c r="W442">
        <f>SUMIFS(INDEX(Table_Index[],,MATCH(W$12,Table_Index[#Headers],0)),
Table_Index[ID],$Q442,Table_Index[year],$R442)/COUNTIFS(Table_Index[Quarter],"&lt;&gt;''",Table_Index[ID],$Q442,Table_Index[year],$R442)</f>
        <v>2.7040425E-2</v>
      </c>
      <c r="X442">
        <f>SUMIFS(INDEX(Table_Index[],,MATCH(X$12,Table_Index[#Headers],0)),
Table_Index[ID],$Q442,Table_Index[year],$R442)/COUNTIFS(Table_Index[Quarter],"&lt;&gt;''",Table_Index[ID],$Q442,Table_Index[year],$R442)</f>
        <v>0.24143859999999998</v>
      </c>
      <c r="Y442">
        <f>SUMIFS(INDEX(Table_Index[],,MATCH(Y$12,Table_Index[#Headers],0)),
Table_Index[ID],$Q442,Table_Index[year],$R442)/COUNTIFS(Table_Index[Quarter],"&lt;&gt;''",Table_Index[ID],$Q442,Table_Index[year],$R442)</f>
        <v>0.195853525</v>
      </c>
      <c r="Z442">
        <f>SUMIFS(INDEX(Table_Index[],,MATCH(Z$12,Table_Index[#Headers],0)),
Table_Index[ID],$Q442,Table_Index[year],$R442)/COUNTIFS(Table_Index[Quarter],"&lt;&gt;''",Table_Index[ID],$Q442,Table_Index[year],$R442)</f>
        <v>2.4236899999999999E-2</v>
      </c>
      <c r="AA442">
        <f>SUMIFS(INDEX(Table_Index[],,MATCH(AA$12,Table_Index[#Headers],0)),
Table_Index[ID],$Q442,Table_Index[year],$R442)/COUNTIFS(Table_Index[Quarter],"&lt;&gt;''",Table_Index[ID],$Q442,Table_Index[year],$R442)</f>
        <v>9.3884725000000002E-2</v>
      </c>
      <c r="AB442">
        <f>SUMIFS(INDEX(Table_Index[],,MATCH(AB$12,Table_Index[#Headers],0)),
Table_Index[ID],$Q442,Table_Index[year],$R442)/COUNTIFS(Table_Index[Quarter],"&lt;&gt;''",Table_Index[ID],$Q442,Table_Index[year],$R442)</f>
        <v>7.1012750000000006E-3</v>
      </c>
      <c r="AC442" s="24">
        <f t="shared" si="26"/>
        <v>1.0000000249999998</v>
      </c>
      <c r="AD442">
        <f>COUNTIFS(Table_Index[Quarter],"&lt;&gt;''",Table_Index[ID],$Q442,Table_Index[year],$R442)</f>
        <v>4</v>
      </c>
      <c r="AE442" s="34">
        <f t="shared" si="27"/>
        <v>0.84929728172758567</v>
      </c>
    </row>
    <row r="443" spans="1:31" x14ac:dyDescent="0.3">
      <c r="A443">
        <v>9126</v>
      </c>
      <c r="B443">
        <v>2006</v>
      </c>
      <c r="C443">
        <v>4</v>
      </c>
      <c r="D443">
        <v>0.1164684</v>
      </c>
      <c r="E443">
        <v>0.2689375</v>
      </c>
      <c r="F443">
        <v>8.2455500000000001E-2</v>
      </c>
      <c r="G443">
        <v>0.16049379999999999</v>
      </c>
      <c r="H443">
        <v>0</v>
      </c>
      <c r="I443">
        <v>0</v>
      </c>
      <c r="J443">
        <v>0.164911</v>
      </c>
      <c r="K443">
        <v>7.7743800000000002E-2</v>
      </c>
      <c r="L443">
        <v>0.1236833</v>
      </c>
      <c r="M443">
        <v>5.3065999999999999E-3</v>
      </c>
      <c r="O443" t="str">
        <f>Table_Index[[#This Row],[ID]]&amp;Table_Index[[#This Row],[year]]</f>
        <v>91262006</v>
      </c>
      <c r="P443" t="str">
        <v>92022009</v>
      </c>
      <c r="Q443" t="str">
        <f t="shared" si="24"/>
        <v>9202</v>
      </c>
      <c r="R443" t="str">
        <f t="shared" si="25"/>
        <v>2009</v>
      </c>
      <c r="S443">
        <f>SUMIFS(INDEX(Table_Index[],,MATCH(S$12,Table_Index[#Headers],0)),
Table_Index[ID],$Q443,Table_Index[year],$R443)/COUNTIFS(Table_Index[Quarter],"&lt;&gt;''",Table_Index[ID],$Q443,Table_Index[year],$R443)</f>
        <v>8.7619875000000014E-2</v>
      </c>
      <c r="T443">
        <f>SUMIFS(INDEX(Table_Index[],,MATCH(T$12,Table_Index[#Headers],0)),
Table_Index[ID],$Q443,Table_Index[year],$R443)/COUNTIFS(Table_Index[Quarter],"&lt;&gt;''",Table_Index[ID],$Q443,Table_Index[year],$R443)</f>
        <v>0.104429075</v>
      </c>
      <c r="U443">
        <f>SUMIFS(INDEX(Table_Index[],,MATCH(U$12,Table_Index[#Headers],0)),
Table_Index[ID],$Q443,Table_Index[year],$R443)/COUNTIFS(Table_Index[Quarter],"&lt;&gt;''",Table_Index[ID],$Q443,Table_Index[year],$R443)</f>
        <v>8.3170350000000004E-2</v>
      </c>
      <c r="V443">
        <f>SUMIFS(INDEX(Table_Index[],,MATCH(V$12,Table_Index[#Headers],0)),
Table_Index[ID],$Q443,Table_Index[year],$R443)/COUNTIFS(Table_Index[Quarter],"&lt;&gt;''",Table_Index[ID],$Q443,Table_Index[year],$R443)</f>
        <v>0.10824395000000001</v>
      </c>
      <c r="W443">
        <f>SUMIFS(INDEX(Table_Index[],,MATCH(W$12,Table_Index[#Headers],0)),
Table_Index[ID],$Q443,Table_Index[year],$R443)/COUNTIFS(Table_Index[Quarter],"&lt;&gt;''",Table_Index[ID],$Q443,Table_Index[year],$R443)</f>
        <v>6.0415400000000001E-2</v>
      </c>
      <c r="X443">
        <f>SUMIFS(INDEX(Table_Index[],,MATCH(X$12,Table_Index[#Headers],0)),
Table_Index[ID],$Q443,Table_Index[year],$R443)/COUNTIFS(Table_Index[Quarter],"&lt;&gt;''",Table_Index[ID],$Q443,Table_Index[year],$R443)</f>
        <v>0.18504134999999999</v>
      </c>
      <c r="Y443">
        <f>SUMIFS(INDEX(Table_Index[],,MATCH(Y$12,Table_Index[#Headers],0)),
Table_Index[ID],$Q443,Table_Index[year],$R443)/COUNTIFS(Table_Index[Quarter],"&lt;&gt;''",Table_Index[ID],$Q443,Table_Index[year],$R443)</f>
        <v>0.24034122499999999</v>
      </c>
      <c r="Z443">
        <f>SUMIFS(INDEX(Table_Index[],,MATCH(Z$12,Table_Index[#Headers],0)),
Table_Index[ID],$Q443,Table_Index[year],$R443)/COUNTIFS(Table_Index[Quarter],"&lt;&gt;''",Table_Index[ID],$Q443,Table_Index[year],$R443)</f>
        <v>2.4814275000000004E-2</v>
      </c>
      <c r="AA443">
        <f>SUMIFS(INDEX(Table_Index[],,MATCH(AA$12,Table_Index[#Headers],0)),
Table_Index[ID],$Q443,Table_Index[year],$R443)/COUNTIFS(Table_Index[Quarter],"&lt;&gt;''",Table_Index[ID],$Q443,Table_Index[year],$R443)</f>
        <v>9.8501950000000005E-2</v>
      </c>
      <c r="AB443">
        <f>SUMIFS(INDEX(Table_Index[],,MATCH(AB$12,Table_Index[#Headers],0)),
Table_Index[ID],$Q443,Table_Index[year],$R443)/COUNTIFS(Table_Index[Quarter],"&lt;&gt;''",Table_Index[ID],$Q443,Table_Index[year],$R443)</f>
        <v>7.42255E-3</v>
      </c>
      <c r="AC443" s="24">
        <f t="shared" si="26"/>
        <v>1</v>
      </c>
      <c r="AD443">
        <f>COUNTIFS(Table_Index[Quarter],"&lt;&gt;''",Table_Index[ID],$Q443,Table_Index[year],$R443)</f>
        <v>4</v>
      </c>
      <c r="AE443" s="34">
        <f t="shared" si="27"/>
        <v>0.85675556312133994</v>
      </c>
    </row>
    <row r="444" spans="1:31" x14ac:dyDescent="0.3">
      <c r="A444">
        <v>9126</v>
      </c>
      <c r="B444">
        <v>2007</v>
      </c>
      <c r="C444">
        <v>1</v>
      </c>
      <c r="D444">
        <v>0.1153411</v>
      </c>
      <c r="E444">
        <v>0.1408375</v>
      </c>
      <c r="F444">
        <v>8.7416400000000005E-2</v>
      </c>
      <c r="G444">
        <v>0.19183040000000001</v>
      </c>
      <c r="H444">
        <v>0</v>
      </c>
      <c r="I444">
        <v>0.29629109999999997</v>
      </c>
      <c r="J444">
        <v>1.5176500000000001E-2</v>
      </c>
      <c r="K444">
        <v>8.3774000000000001E-2</v>
      </c>
      <c r="L444">
        <v>6.5562300000000004E-2</v>
      </c>
      <c r="M444">
        <v>3.7707000000000001E-3</v>
      </c>
      <c r="O444" t="str">
        <f>Table_Index[[#This Row],[ID]]&amp;Table_Index[[#This Row],[year]]</f>
        <v>91262007</v>
      </c>
      <c r="P444" t="str">
        <v>92022010</v>
      </c>
      <c r="Q444" t="str">
        <f t="shared" si="24"/>
        <v>9202</v>
      </c>
      <c r="R444" t="str">
        <f t="shared" si="25"/>
        <v>2010</v>
      </c>
      <c r="S444">
        <f>SUMIFS(INDEX(Table_Index[],,MATCH(S$12,Table_Index[#Headers],0)),
Table_Index[ID],$Q444,Table_Index[year],$R444)/COUNTIFS(Table_Index[Quarter],"&lt;&gt;''",Table_Index[ID],$Q444,Table_Index[year],$R444)</f>
        <v>6.3895074999999996E-2</v>
      </c>
      <c r="T444">
        <f>SUMIFS(INDEX(Table_Index[],,MATCH(T$12,Table_Index[#Headers],0)),
Table_Index[ID],$Q444,Table_Index[year],$R444)/COUNTIFS(Table_Index[Quarter],"&lt;&gt;''",Table_Index[ID],$Q444,Table_Index[year],$R444)</f>
        <v>0.130673025</v>
      </c>
      <c r="U444">
        <f>SUMIFS(INDEX(Table_Index[],,MATCH(U$12,Table_Index[#Headers],0)),
Table_Index[ID],$Q444,Table_Index[year],$R444)/COUNTIFS(Table_Index[Quarter],"&lt;&gt;''",Table_Index[ID],$Q444,Table_Index[year],$R444)</f>
        <v>6.1844400000000001E-2</v>
      </c>
      <c r="V444">
        <f>SUMIFS(INDEX(Table_Index[],,MATCH(V$12,Table_Index[#Headers],0)),
Table_Index[ID],$Q444,Table_Index[year],$R444)/COUNTIFS(Table_Index[Quarter],"&lt;&gt;''",Table_Index[ID],$Q444,Table_Index[year],$R444)</f>
        <v>0.14827295000000001</v>
      </c>
      <c r="W444">
        <f>SUMIFS(INDEX(Table_Index[],,MATCH(W$12,Table_Index[#Headers],0)),
Table_Index[ID],$Q444,Table_Index[year],$R444)/COUNTIFS(Table_Index[Quarter],"&lt;&gt;''",Table_Index[ID],$Q444,Table_Index[year],$R444)</f>
        <v>4.6114724999999995E-2</v>
      </c>
      <c r="X444">
        <f>SUMIFS(INDEX(Table_Index[],,MATCH(X$12,Table_Index[#Headers],0)),
Table_Index[ID],$Q444,Table_Index[year],$R444)/COUNTIFS(Table_Index[Quarter],"&lt;&gt;''",Table_Index[ID],$Q444,Table_Index[year],$R444)</f>
        <v>0.26210977499999999</v>
      </c>
      <c r="Y444">
        <f>SUMIFS(INDEX(Table_Index[],,MATCH(Y$12,Table_Index[#Headers],0)),
Table_Index[ID],$Q444,Table_Index[year],$R444)/COUNTIFS(Table_Index[Quarter],"&lt;&gt;''",Table_Index[ID],$Q444,Table_Index[year],$R444)</f>
        <v>0.17156169999999998</v>
      </c>
      <c r="Z444">
        <f>SUMIFS(INDEX(Table_Index[],,MATCH(Z$12,Table_Index[#Headers],0)),
Table_Index[ID],$Q444,Table_Index[year],$R444)/COUNTIFS(Table_Index[Quarter],"&lt;&gt;''",Table_Index[ID],$Q444,Table_Index[year],$R444)</f>
        <v>1.5802449999999999E-2</v>
      </c>
      <c r="AA444">
        <f>SUMIFS(INDEX(Table_Index[],,MATCH(AA$12,Table_Index[#Headers],0)),
Table_Index[ID],$Q444,Table_Index[year],$R444)/COUNTIFS(Table_Index[Quarter],"&lt;&gt;''",Table_Index[ID],$Q444,Table_Index[year],$R444)</f>
        <v>9.0359325000000004E-2</v>
      </c>
      <c r="AB444">
        <f>SUMIFS(INDEX(Table_Index[],,MATCH(AB$12,Table_Index[#Headers],0)),
Table_Index[ID],$Q444,Table_Index[year],$R444)/COUNTIFS(Table_Index[Quarter],"&lt;&gt;''",Table_Index[ID],$Q444,Table_Index[year],$R444)</f>
        <v>9.3665749999999985E-3</v>
      </c>
      <c r="AC444" s="24">
        <f t="shared" si="26"/>
        <v>1</v>
      </c>
      <c r="AD444">
        <f>COUNTIFS(Table_Index[Quarter],"&lt;&gt;''",Table_Index[ID],$Q444,Table_Index[year],$R444)</f>
        <v>4</v>
      </c>
      <c r="AE444" s="34">
        <f t="shared" si="27"/>
        <v>0.84426860572807627</v>
      </c>
    </row>
    <row r="445" spans="1:31" x14ac:dyDescent="0.3">
      <c r="A445">
        <v>9126</v>
      </c>
      <c r="B445">
        <v>2007</v>
      </c>
      <c r="C445">
        <v>2</v>
      </c>
      <c r="D445">
        <v>0.1834732</v>
      </c>
      <c r="E445">
        <v>8.2562899999999995E-2</v>
      </c>
      <c r="F445">
        <v>0.1155881</v>
      </c>
      <c r="G445">
        <v>0.20302010000000001</v>
      </c>
      <c r="H445">
        <v>5.8133499999999998E-2</v>
      </c>
      <c r="I445">
        <v>0</v>
      </c>
      <c r="J445">
        <v>7.8893500000000005E-2</v>
      </c>
      <c r="K445">
        <v>0.102745</v>
      </c>
      <c r="L445">
        <v>0.16696059999999999</v>
      </c>
      <c r="M445">
        <v>8.6231999999999993E-3</v>
      </c>
      <c r="O445" t="str">
        <f>Table_Index[[#This Row],[ID]]&amp;Table_Index[[#This Row],[year]]</f>
        <v>91262007</v>
      </c>
      <c r="P445" t="str">
        <v>92022011</v>
      </c>
      <c r="Q445" t="str">
        <f t="shared" si="24"/>
        <v>9202</v>
      </c>
      <c r="R445" t="str">
        <f t="shared" si="25"/>
        <v>2011</v>
      </c>
      <c r="S445">
        <f>SUMIFS(INDEX(Table_Index[],,MATCH(S$12,Table_Index[#Headers],0)),
Table_Index[ID],$Q445,Table_Index[year],$R445)/COUNTIFS(Table_Index[Quarter],"&lt;&gt;''",Table_Index[ID],$Q445,Table_Index[year],$R445)</f>
        <v>6.1836625000000006E-2</v>
      </c>
      <c r="T445">
        <f>SUMIFS(INDEX(Table_Index[],,MATCH(T$12,Table_Index[#Headers],0)),
Table_Index[ID],$Q445,Table_Index[year],$R445)/COUNTIFS(Table_Index[Quarter],"&lt;&gt;''",Table_Index[ID],$Q445,Table_Index[year],$R445)</f>
        <v>0.15185577500000003</v>
      </c>
      <c r="U445">
        <f>SUMIFS(INDEX(Table_Index[],,MATCH(U$12,Table_Index[#Headers],0)),
Table_Index[ID],$Q445,Table_Index[year],$R445)/COUNTIFS(Table_Index[Quarter],"&lt;&gt;''",Table_Index[ID],$Q445,Table_Index[year],$R445)</f>
        <v>6.6342899999999996E-2</v>
      </c>
      <c r="V445">
        <f>SUMIFS(INDEX(Table_Index[],,MATCH(V$12,Table_Index[#Headers],0)),
Table_Index[ID],$Q445,Table_Index[year],$R445)/COUNTIFS(Table_Index[Quarter],"&lt;&gt;''",Table_Index[ID],$Q445,Table_Index[year],$R445)</f>
        <v>0.120753425</v>
      </c>
      <c r="W445">
        <f>SUMIFS(INDEX(Table_Index[],,MATCH(W$12,Table_Index[#Headers],0)),
Table_Index[ID],$Q445,Table_Index[year],$R445)/COUNTIFS(Table_Index[Quarter],"&lt;&gt;''",Table_Index[ID],$Q445,Table_Index[year],$R445)</f>
        <v>5.9227524999999996E-2</v>
      </c>
      <c r="X445">
        <f>SUMIFS(INDEX(Table_Index[],,MATCH(X$12,Table_Index[#Headers],0)),
Table_Index[ID],$Q445,Table_Index[year],$R445)/COUNTIFS(Table_Index[Quarter],"&lt;&gt;''",Table_Index[ID],$Q445,Table_Index[year],$R445)</f>
        <v>0.23022680000000001</v>
      </c>
      <c r="Y445">
        <f>SUMIFS(INDEX(Table_Index[],,MATCH(Y$12,Table_Index[#Headers],0)),
Table_Index[ID],$Q445,Table_Index[year],$R445)/COUNTIFS(Table_Index[Quarter],"&lt;&gt;''",Table_Index[ID],$Q445,Table_Index[year],$R445)</f>
        <v>0.187831575</v>
      </c>
      <c r="Z445">
        <f>SUMIFS(INDEX(Table_Index[],,MATCH(Z$12,Table_Index[#Headers],0)),
Table_Index[ID],$Q445,Table_Index[year],$R445)/COUNTIFS(Table_Index[Quarter],"&lt;&gt;''",Table_Index[ID],$Q445,Table_Index[year],$R445)</f>
        <v>3.4769425E-2</v>
      </c>
      <c r="AA445">
        <f>SUMIFS(INDEX(Table_Index[],,MATCH(AA$12,Table_Index[#Headers],0)),
Table_Index[ID],$Q445,Table_Index[year],$R445)/COUNTIFS(Table_Index[Quarter],"&lt;&gt;''",Table_Index[ID],$Q445,Table_Index[year],$R445)</f>
        <v>7.611575000000001E-2</v>
      </c>
      <c r="AB445">
        <f>SUMIFS(INDEX(Table_Index[],,MATCH(AB$12,Table_Index[#Headers],0)),
Table_Index[ID],$Q445,Table_Index[year],$R445)/COUNTIFS(Table_Index[Quarter],"&lt;&gt;''",Table_Index[ID],$Q445,Table_Index[year],$R445)</f>
        <v>1.1040175000000001E-2</v>
      </c>
      <c r="AC445" s="24">
        <f t="shared" si="26"/>
        <v>0.99999997500000015</v>
      </c>
      <c r="AD445">
        <f>COUNTIFS(Table_Index[Quarter],"&lt;&gt;''",Table_Index[ID],$Q445,Table_Index[year],$R445)</f>
        <v>4</v>
      </c>
      <c r="AE445" s="34">
        <f t="shared" si="27"/>
        <v>0.85521589987834812</v>
      </c>
    </row>
    <row r="446" spans="1:31" x14ac:dyDescent="0.3">
      <c r="A446">
        <v>9126</v>
      </c>
      <c r="B446">
        <v>2007</v>
      </c>
      <c r="C446">
        <v>3</v>
      </c>
      <c r="D446">
        <v>0.2661462</v>
      </c>
      <c r="E446">
        <v>8.3645899999999995E-2</v>
      </c>
      <c r="F446">
        <v>0.10873969999999999</v>
      </c>
      <c r="G446">
        <v>0.20658009999999999</v>
      </c>
      <c r="H446">
        <v>0</v>
      </c>
      <c r="I446">
        <v>0</v>
      </c>
      <c r="J446">
        <v>0.1064585</v>
      </c>
      <c r="K446">
        <v>0.10455739999999999</v>
      </c>
      <c r="L446">
        <v>0.1064585</v>
      </c>
      <c r="M446">
        <v>1.7413600000000001E-2</v>
      </c>
      <c r="O446" t="str">
        <f>Table_Index[[#This Row],[ID]]&amp;Table_Index[[#This Row],[year]]</f>
        <v>91262007</v>
      </c>
      <c r="P446" t="str">
        <v>92022012</v>
      </c>
      <c r="Q446" t="str">
        <f t="shared" si="24"/>
        <v>9202</v>
      </c>
      <c r="R446" t="str">
        <f t="shared" si="25"/>
        <v>2012</v>
      </c>
      <c r="S446">
        <f>SUMIFS(INDEX(Table_Index[],,MATCH(S$12,Table_Index[#Headers],0)),
Table_Index[ID],$Q446,Table_Index[year],$R446)/COUNTIFS(Table_Index[Quarter],"&lt;&gt;''",Table_Index[ID],$Q446,Table_Index[year],$R446)</f>
        <v>4.6263650000000003E-2</v>
      </c>
      <c r="T446">
        <f>SUMIFS(INDEX(Table_Index[],,MATCH(T$12,Table_Index[#Headers],0)),
Table_Index[ID],$Q446,Table_Index[year],$R446)/COUNTIFS(Table_Index[Quarter],"&lt;&gt;''",Table_Index[ID],$Q446,Table_Index[year],$R446)</f>
        <v>9.4665725000000006E-2</v>
      </c>
      <c r="U446">
        <f>SUMIFS(INDEX(Table_Index[],,MATCH(U$12,Table_Index[#Headers],0)),
Table_Index[ID],$Q446,Table_Index[year],$R446)/COUNTIFS(Table_Index[Quarter],"&lt;&gt;''",Table_Index[ID],$Q446,Table_Index[year],$R446)</f>
        <v>6.5224649999999995E-2</v>
      </c>
      <c r="V446">
        <f>SUMIFS(INDEX(Table_Index[],,MATCH(V$12,Table_Index[#Headers],0)),
Table_Index[ID],$Q446,Table_Index[year],$R446)/COUNTIFS(Table_Index[Quarter],"&lt;&gt;''",Table_Index[ID],$Q446,Table_Index[year],$R446)</f>
        <v>0.10692352499999999</v>
      </c>
      <c r="W446">
        <f>SUMIFS(INDEX(Table_Index[],,MATCH(W$12,Table_Index[#Headers],0)),
Table_Index[ID],$Q446,Table_Index[year],$R446)/COUNTIFS(Table_Index[Quarter],"&lt;&gt;''",Table_Index[ID],$Q446,Table_Index[year],$R446)</f>
        <v>3.1040449999999997E-2</v>
      </c>
      <c r="X446">
        <f>SUMIFS(INDEX(Table_Index[],,MATCH(X$12,Table_Index[#Headers],0)),
Table_Index[ID],$Q446,Table_Index[year],$R446)/COUNTIFS(Table_Index[Quarter],"&lt;&gt;''",Table_Index[ID],$Q446,Table_Index[year],$R446)</f>
        <v>0.347736975</v>
      </c>
      <c r="Y446">
        <f>SUMIFS(INDEX(Table_Index[],,MATCH(Y$12,Table_Index[#Headers],0)),
Table_Index[ID],$Q446,Table_Index[year],$R446)/COUNTIFS(Table_Index[Quarter],"&lt;&gt;''",Table_Index[ID],$Q446,Table_Index[year],$R446)</f>
        <v>0.12427949999999999</v>
      </c>
      <c r="Z446">
        <f>SUMIFS(INDEX(Table_Index[],,MATCH(Z$12,Table_Index[#Headers],0)),
Table_Index[ID],$Q446,Table_Index[year],$R446)/COUNTIFS(Table_Index[Quarter],"&lt;&gt;''",Table_Index[ID],$Q446,Table_Index[year],$R446)</f>
        <v>3.8384624999999999E-2</v>
      </c>
      <c r="AA446">
        <f>SUMIFS(INDEX(Table_Index[],,MATCH(AA$12,Table_Index[#Headers],0)),
Table_Index[ID],$Q446,Table_Index[year],$R446)/COUNTIFS(Table_Index[Quarter],"&lt;&gt;''",Table_Index[ID],$Q446,Table_Index[year],$R446)</f>
        <v>5.7729600000000006E-2</v>
      </c>
      <c r="AB446">
        <f>SUMIFS(INDEX(Table_Index[],,MATCH(AB$12,Table_Index[#Headers],0)),
Table_Index[ID],$Q446,Table_Index[year],$R446)/COUNTIFS(Table_Index[Quarter],"&lt;&gt;''",Table_Index[ID],$Q446,Table_Index[year],$R446)</f>
        <v>8.7751325000000005E-2</v>
      </c>
      <c r="AC446" s="24">
        <f t="shared" si="26"/>
        <v>1.0000000250000001</v>
      </c>
      <c r="AD446">
        <f>COUNTIFS(Table_Index[Quarter],"&lt;&gt;''",Table_Index[ID],$Q446,Table_Index[year],$R446)</f>
        <v>4</v>
      </c>
      <c r="AE446" s="34">
        <f t="shared" si="27"/>
        <v>0.82337489140244435</v>
      </c>
    </row>
    <row r="447" spans="1:31" x14ac:dyDescent="0.3">
      <c r="A447">
        <v>9126</v>
      </c>
      <c r="B447">
        <v>2007</v>
      </c>
      <c r="C447">
        <v>4</v>
      </c>
      <c r="D447">
        <v>0.119339</v>
      </c>
      <c r="E447">
        <v>0.16064870000000001</v>
      </c>
      <c r="F447">
        <v>0.16064870000000001</v>
      </c>
      <c r="G447">
        <v>0.20654829999999999</v>
      </c>
      <c r="H447">
        <v>6.1199999999999996E-3</v>
      </c>
      <c r="I447">
        <v>0.1835985</v>
      </c>
      <c r="J447">
        <v>3.9014699999999999E-2</v>
      </c>
      <c r="K447">
        <v>5.2784600000000001E-2</v>
      </c>
      <c r="L447">
        <v>6.4259499999999997E-2</v>
      </c>
      <c r="M447">
        <v>7.0378999999999997E-3</v>
      </c>
      <c r="O447" t="str">
        <f>Table_Index[[#This Row],[ID]]&amp;Table_Index[[#This Row],[year]]</f>
        <v>91262007</v>
      </c>
      <c r="P447" t="str">
        <v>92032003</v>
      </c>
      <c r="Q447" t="str">
        <f t="shared" si="24"/>
        <v>9203</v>
      </c>
      <c r="R447" t="str">
        <f t="shared" si="25"/>
        <v>2003</v>
      </c>
      <c r="S447">
        <f>SUMIFS(INDEX(Table_Index[],,MATCH(S$12,Table_Index[#Headers],0)),
Table_Index[ID],$Q447,Table_Index[year],$R447)/COUNTIFS(Table_Index[Quarter],"&lt;&gt;''",Table_Index[ID],$Q447,Table_Index[year],$R447)</f>
        <v>6.8766474999999994E-2</v>
      </c>
      <c r="T447">
        <f>SUMIFS(INDEX(Table_Index[],,MATCH(T$12,Table_Index[#Headers],0)),
Table_Index[ID],$Q447,Table_Index[year],$R447)/COUNTIFS(Table_Index[Quarter],"&lt;&gt;''",Table_Index[ID],$Q447,Table_Index[year],$R447)</f>
        <v>0.145949475</v>
      </c>
      <c r="U447">
        <f>SUMIFS(INDEX(Table_Index[],,MATCH(U$12,Table_Index[#Headers],0)),
Table_Index[ID],$Q447,Table_Index[year],$R447)/COUNTIFS(Table_Index[Quarter],"&lt;&gt;''",Table_Index[ID],$Q447,Table_Index[year],$R447)</f>
        <v>9.8200349999999992E-2</v>
      </c>
      <c r="V447">
        <f>SUMIFS(INDEX(Table_Index[],,MATCH(V$12,Table_Index[#Headers],0)),
Table_Index[ID],$Q447,Table_Index[year],$R447)/COUNTIFS(Table_Index[Quarter],"&lt;&gt;''",Table_Index[ID],$Q447,Table_Index[year],$R447)</f>
        <v>9.0102774999999996E-2</v>
      </c>
      <c r="W447">
        <f>SUMIFS(INDEX(Table_Index[],,MATCH(W$12,Table_Index[#Headers],0)),
Table_Index[ID],$Q447,Table_Index[year],$R447)/COUNTIFS(Table_Index[Quarter],"&lt;&gt;''",Table_Index[ID],$Q447,Table_Index[year],$R447)</f>
        <v>0</v>
      </c>
      <c r="X447">
        <f>SUMIFS(INDEX(Table_Index[],,MATCH(X$12,Table_Index[#Headers],0)),
Table_Index[ID],$Q447,Table_Index[year],$R447)/COUNTIFS(Table_Index[Quarter],"&lt;&gt;''",Table_Index[ID],$Q447,Table_Index[year],$R447)</f>
        <v>0.335604825</v>
      </c>
      <c r="Y447">
        <f>SUMIFS(INDEX(Table_Index[],,MATCH(Y$12,Table_Index[#Headers],0)),
Table_Index[ID],$Q447,Table_Index[year],$R447)/COUNTIFS(Table_Index[Quarter],"&lt;&gt;''",Table_Index[ID],$Q447,Table_Index[year],$R447)</f>
        <v>0.13496325000000001</v>
      </c>
      <c r="Z447">
        <f>SUMIFS(INDEX(Table_Index[],,MATCH(Z$12,Table_Index[#Headers],0)),
Table_Index[ID],$Q447,Table_Index[year],$R447)/COUNTIFS(Table_Index[Quarter],"&lt;&gt;''",Table_Index[ID],$Q447,Table_Index[year],$R447)</f>
        <v>4.5223824999999995E-2</v>
      </c>
      <c r="AA447">
        <f>SUMIFS(INDEX(Table_Index[],,MATCH(AA$12,Table_Index[#Headers],0)),
Table_Index[ID],$Q447,Table_Index[year],$R447)/COUNTIFS(Table_Index[Quarter],"&lt;&gt;''",Table_Index[ID],$Q447,Table_Index[year],$R447)</f>
        <v>7.2571300000000005E-2</v>
      </c>
      <c r="AB447">
        <f>SUMIFS(INDEX(Table_Index[],,MATCH(AB$12,Table_Index[#Headers],0)),
Table_Index[ID],$Q447,Table_Index[year],$R447)/COUNTIFS(Table_Index[Quarter],"&lt;&gt;''",Table_Index[ID],$Q447,Table_Index[year],$R447)</f>
        <v>8.6176499999999993E-3</v>
      </c>
      <c r="AC447" s="24">
        <f t="shared" si="26"/>
        <v>0.99999992500000001</v>
      </c>
      <c r="AD447">
        <f>COUNTIFS(Table_Index[Quarter],"&lt;&gt;''",Table_Index[ID],$Q447,Table_Index[year],$R447)</f>
        <v>4</v>
      </c>
      <c r="AE447" s="34">
        <f t="shared" si="27"/>
        <v>0.81797637462378936</v>
      </c>
    </row>
    <row r="448" spans="1:31" x14ac:dyDescent="0.3">
      <c r="A448">
        <v>9126</v>
      </c>
      <c r="B448">
        <v>2008</v>
      </c>
      <c r="C448">
        <v>1</v>
      </c>
      <c r="D448">
        <v>2.2117299999999999E-2</v>
      </c>
      <c r="E448">
        <v>0.34650370000000003</v>
      </c>
      <c r="F448">
        <v>0.1206718</v>
      </c>
      <c r="G448">
        <v>0.1271988</v>
      </c>
      <c r="H448">
        <v>5.8979000000000002E-3</v>
      </c>
      <c r="I448">
        <v>0.31596079999999999</v>
      </c>
      <c r="J448">
        <v>2.58035E-2</v>
      </c>
      <c r="K448">
        <v>2.8310100000000001E-2</v>
      </c>
      <c r="L448">
        <v>0</v>
      </c>
      <c r="M448">
        <v>7.5363000000000001E-3</v>
      </c>
      <c r="O448" t="str">
        <f>Table_Index[[#This Row],[ID]]&amp;Table_Index[[#This Row],[year]]</f>
        <v>91262008</v>
      </c>
      <c r="P448" t="str">
        <v>92042003</v>
      </c>
      <c r="Q448" t="str">
        <f t="shared" si="24"/>
        <v>9204</v>
      </c>
      <c r="R448" t="str">
        <f t="shared" si="25"/>
        <v>2003</v>
      </c>
      <c r="S448">
        <f>SUMIFS(INDEX(Table_Index[],,MATCH(S$12,Table_Index[#Headers],0)),
Table_Index[ID],$Q448,Table_Index[year],$R448)/COUNTIFS(Table_Index[Quarter],"&lt;&gt;''",Table_Index[ID],$Q448,Table_Index[year],$R448)</f>
        <v>0.137171925</v>
      </c>
      <c r="T448">
        <f>SUMIFS(INDEX(Table_Index[],,MATCH(T$12,Table_Index[#Headers],0)),
Table_Index[ID],$Q448,Table_Index[year],$R448)/COUNTIFS(Table_Index[Quarter],"&lt;&gt;''",Table_Index[ID],$Q448,Table_Index[year],$R448)</f>
        <v>9.6461625000000009E-2</v>
      </c>
      <c r="U448">
        <f>SUMIFS(INDEX(Table_Index[],,MATCH(U$12,Table_Index[#Headers],0)),
Table_Index[ID],$Q448,Table_Index[year],$R448)/COUNTIFS(Table_Index[Quarter],"&lt;&gt;''",Table_Index[ID],$Q448,Table_Index[year],$R448)</f>
        <v>0.15058282499999998</v>
      </c>
      <c r="V448">
        <f>SUMIFS(INDEX(Table_Index[],,MATCH(V$12,Table_Index[#Headers],0)),
Table_Index[ID],$Q448,Table_Index[year],$R448)/COUNTIFS(Table_Index[Quarter],"&lt;&gt;''",Table_Index[ID],$Q448,Table_Index[year],$R448)</f>
        <v>0.14570089999999999</v>
      </c>
      <c r="W448">
        <f>SUMIFS(INDEX(Table_Index[],,MATCH(W$12,Table_Index[#Headers],0)),
Table_Index[ID],$Q448,Table_Index[year],$R448)/COUNTIFS(Table_Index[Quarter],"&lt;&gt;''",Table_Index[ID],$Q448,Table_Index[year],$R448)</f>
        <v>0</v>
      </c>
      <c r="X448">
        <f>SUMIFS(INDEX(Table_Index[],,MATCH(X$12,Table_Index[#Headers],0)),
Table_Index[ID],$Q448,Table_Index[year],$R448)/COUNTIFS(Table_Index[Quarter],"&lt;&gt;''",Table_Index[ID],$Q448,Table_Index[year],$R448)</f>
        <v>8.2878599999999997E-2</v>
      </c>
      <c r="Y448">
        <f>SUMIFS(INDEX(Table_Index[],,MATCH(Y$12,Table_Index[#Headers],0)),
Table_Index[ID],$Q448,Table_Index[year],$R448)/COUNTIFS(Table_Index[Quarter],"&lt;&gt;''",Table_Index[ID],$Q448,Table_Index[year],$R448)</f>
        <v>0.13012142499999999</v>
      </c>
      <c r="Z448">
        <f>SUMIFS(INDEX(Table_Index[],,MATCH(Z$12,Table_Index[#Headers],0)),
Table_Index[ID],$Q448,Table_Index[year],$R448)/COUNTIFS(Table_Index[Quarter],"&lt;&gt;''",Table_Index[ID],$Q448,Table_Index[year],$R448)</f>
        <v>6.3814300000000004E-2</v>
      </c>
      <c r="AA448">
        <f>SUMIFS(INDEX(Table_Index[],,MATCH(AA$12,Table_Index[#Headers],0)),
Table_Index[ID],$Q448,Table_Index[year],$R448)/COUNTIFS(Table_Index[Quarter],"&lt;&gt;''",Table_Index[ID],$Q448,Table_Index[year],$R448)</f>
        <v>0.16452229999999998</v>
      </c>
      <c r="AB448">
        <f>SUMIFS(INDEX(Table_Index[],,MATCH(AB$12,Table_Index[#Headers],0)),
Table_Index[ID],$Q448,Table_Index[year],$R448)/COUNTIFS(Table_Index[Quarter],"&lt;&gt;''",Table_Index[ID],$Q448,Table_Index[year],$R448)</f>
        <v>2.87462E-2</v>
      </c>
      <c r="AC448" s="24">
        <f t="shared" si="26"/>
        <v>1.0000001000000001</v>
      </c>
      <c r="AD448">
        <f>COUNTIFS(Table_Index[Quarter],"&lt;&gt;''",Table_Index[ID],$Q448,Table_Index[year],$R448)</f>
        <v>4</v>
      </c>
      <c r="AE448" s="34">
        <f t="shared" si="27"/>
        <v>0.87220843477015253</v>
      </c>
    </row>
    <row r="449" spans="1:31" x14ac:dyDescent="0.3">
      <c r="A449">
        <v>9126</v>
      </c>
      <c r="B449">
        <v>2008</v>
      </c>
      <c r="C449">
        <v>2</v>
      </c>
      <c r="D449">
        <v>8.1185999999999994E-2</v>
      </c>
      <c r="E449">
        <v>0</v>
      </c>
      <c r="F449">
        <v>0.1129545</v>
      </c>
      <c r="G449">
        <v>0.16590189999999999</v>
      </c>
      <c r="H449">
        <v>1.7649100000000001E-2</v>
      </c>
      <c r="I449">
        <v>0.36710199999999998</v>
      </c>
      <c r="J449">
        <v>0.17649139999999999</v>
      </c>
      <c r="K449">
        <v>2.47088E-2</v>
      </c>
      <c r="L449">
        <v>3.8122099999999999E-2</v>
      </c>
      <c r="M449">
        <v>1.5884200000000001E-2</v>
      </c>
      <c r="O449" t="str">
        <f>Table_Index[[#This Row],[ID]]&amp;Table_Index[[#This Row],[year]]</f>
        <v>91262008</v>
      </c>
      <c r="P449" t="str">
        <v>92052003</v>
      </c>
      <c r="Q449" t="str">
        <f t="shared" si="24"/>
        <v>9205</v>
      </c>
      <c r="R449" t="str">
        <f t="shared" si="25"/>
        <v>2003</v>
      </c>
      <c r="S449">
        <f>SUMIFS(INDEX(Table_Index[],,MATCH(S$12,Table_Index[#Headers],0)),
Table_Index[ID],$Q449,Table_Index[year],$R449)/COUNTIFS(Table_Index[Quarter],"&lt;&gt;''",Table_Index[ID],$Q449,Table_Index[year],$R449)</f>
        <v>0.10171867499999999</v>
      </c>
      <c r="T449">
        <f>SUMIFS(INDEX(Table_Index[],,MATCH(T$12,Table_Index[#Headers],0)),
Table_Index[ID],$Q449,Table_Index[year],$R449)/COUNTIFS(Table_Index[Quarter],"&lt;&gt;''",Table_Index[ID],$Q449,Table_Index[year],$R449)</f>
        <v>0.202150475</v>
      </c>
      <c r="U449">
        <f>SUMIFS(INDEX(Table_Index[],,MATCH(U$12,Table_Index[#Headers],0)),
Table_Index[ID],$Q449,Table_Index[year],$R449)/COUNTIFS(Table_Index[Quarter],"&lt;&gt;''",Table_Index[ID],$Q449,Table_Index[year],$R449)</f>
        <v>0.131799475</v>
      </c>
      <c r="V449">
        <f>SUMIFS(INDEX(Table_Index[],,MATCH(V$12,Table_Index[#Headers],0)),
Table_Index[ID],$Q449,Table_Index[year],$R449)/COUNTIFS(Table_Index[Quarter],"&lt;&gt;''",Table_Index[ID],$Q449,Table_Index[year],$R449)</f>
        <v>0.100773575</v>
      </c>
      <c r="W449">
        <f>SUMIFS(INDEX(Table_Index[],,MATCH(W$12,Table_Index[#Headers],0)),
Table_Index[ID],$Q449,Table_Index[year],$R449)/COUNTIFS(Table_Index[Quarter],"&lt;&gt;''",Table_Index[ID],$Q449,Table_Index[year],$R449)</f>
        <v>3.0957100000000001E-2</v>
      </c>
      <c r="X449">
        <f>SUMIFS(INDEX(Table_Index[],,MATCH(X$12,Table_Index[#Headers],0)),
Table_Index[ID],$Q449,Table_Index[year],$R449)/COUNTIFS(Table_Index[Quarter],"&lt;&gt;''",Table_Index[ID],$Q449,Table_Index[year],$R449)</f>
        <v>0.222757025</v>
      </c>
      <c r="Y449">
        <f>SUMIFS(INDEX(Table_Index[],,MATCH(Y$12,Table_Index[#Headers],0)),
Table_Index[ID],$Q449,Table_Index[year],$R449)/COUNTIFS(Table_Index[Quarter],"&lt;&gt;''",Table_Index[ID],$Q449,Table_Index[year],$R449)</f>
        <v>6.2961824999999999E-2</v>
      </c>
      <c r="Z449">
        <f>SUMIFS(INDEX(Table_Index[],,MATCH(Z$12,Table_Index[#Headers],0)),
Table_Index[ID],$Q449,Table_Index[year],$R449)/COUNTIFS(Table_Index[Quarter],"&lt;&gt;''",Table_Index[ID],$Q449,Table_Index[year],$R449)</f>
        <v>6.1815775000000003E-2</v>
      </c>
      <c r="AA449">
        <f>SUMIFS(INDEX(Table_Index[],,MATCH(AA$12,Table_Index[#Headers],0)),
Table_Index[ID],$Q449,Table_Index[year],$R449)/COUNTIFS(Table_Index[Quarter],"&lt;&gt;''",Table_Index[ID],$Q449,Table_Index[year],$R449)</f>
        <v>7.4771875000000002E-2</v>
      </c>
      <c r="AB449">
        <f>SUMIFS(INDEX(Table_Index[],,MATCH(AB$12,Table_Index[#Headers],0)),
Table_Index[ID],$Q449,Table_Index[year],$R449)/COUNTIFS(Table_Index[Quarter],"&lt;&gt;''",Table_Index[ID],$Q449,Table_Index[year],$R449)</f>
        <v>1.02941E-2</v>
      </c>
      <c r="AC449" s="24">
        <f t="shared" si="26"/>
        <v>0.99999989999999994</v>
      </c>
      <c r="AD449">
        <f>COUNTIFS(Table_Index[Quarter],"&lt;&gt;''",Table_Index[ID],$Q449,Table_Index[year],$R449)</f>
        <v>4</v>
      </c>
      <c r="AE449" s="34">
        <f t="shared" si="27"/>
        <v>0.85720086412569496</v>
      </c>
    </row>
    <row r="450" spans="1:31" x14ac:dyDescent="0.3">
      <c r="A450">
        <v>9126</v>
      </c>
      <c r="B450">
        <v>2008</v>
      </c>
      <c r="C450">
        <v>3</v>
      </c>
      <c r="D450">
        <v>0.140433</v>
      </c>
      <c r="E450">
        <v>0.16533539999999999</v>
      </c>
      <c r="F450">
        <v>6.8583599999999995E-2</v>
      </c>
      <c r="G450">
        <v>9.9446199999999998E-2</v>
      </c>
      <c r="H450">
        <v>6.6134000000000002E-3</v>
      </c>
      <c r="I450">
        <v>0.35394019999999998</v>
      </c>
      <c r="J450">
        <v>0.11196540000000001</v>
      </c>
      <c r="K450">
        <v>2.1554799999999999E-2</v>
      </c>
      <c r="L450">
        <v>1.75541E-2</v>
      </c>
      <c r="M450">
        <v>1.4574E-2</v>
      </c>
      <c r="O450" t="str">
        <f>Table_Index[[#This Row],[ID]]&amp;Table_Index[[#This Row],[year]]</f>
        <v>91262008</v>
      </c>
      <c r="P450" t="str">
        <v>92062003</v>
      </c>
      <c r="Q450" t="str">
        <f t="shared" si="24"/>
        <v>9206</v>
      </c>
      <c r="R450" t="str">
        <f t="shared" si="25"/>
        <v>2003</v>
      </c>
      <c r="S450">
        <f>SUMIFS(INDEX(Table_Index[],,MATCH(S$12,Table_Index[#Headers],0)),
Table_Index[ID],$Q450,Table_Index[year],$R450)/COUNTIFS(Table_Index[Quarter],"&lt;&gt;''",Table_Index[ID],$Q450,Table_Index[year],$R450)</f>
        <v>0.14054155000000002</v>
      </c>
      <c r="T450">
        <f>SUMIFS(INDEX(Table_Index[],,MATCH(T$12,Table_Index[#Headers],0)),
Table_Index[ID],$Q450,Table_Index[year],$R450)/COUNTIFS(Table_Index[Quarter],"&lt;&gt;''",Table_Index[ID],$Q450,Table_Index[year],$R450)</f>
        <v>0.13072252500000001</v>
      </c>
      <c r="U450">
        <f>SUMIFS(INDEX(Table_Index[],,MATCH(U$12,Table_Index[#Headers],0)),
Table_Index[ID],$Q450,Table_Index[year],$R450)/COUNTIFS(Table_Index[Quarter],"&lt;&gt;''",Table_Index[ID],$Q450,Table_Index[year],$R450)</f>
        <v>0.13231214999999999</v>
      </c>
      <c r="V450">
        <f>SUMIFS(INDEX(Table_Index[],,MATCH(V$12,Table_Index[#Headers],0)),
Table_Index[ID],$Q450,Table_Index[year],$R450)/COUNTIFS(Table_Index[Quarter],"&lt;&gt;''",Table_Index[ID],$Q450,Table_Index[year],$R450)</f>
        <v>0.20922727499999999</v>
      </c>
      <c r="W450">
        <f>SUMIFS(INDEX(Table_Index[],,MATCH(W$12,Table_Index[#Headers],0)),
Table_Index[ID],$Q450,Table_Index[year],$R450)/COUNTIFS(Table_Index[Quarter],"&lt;&gt;''",Table_Index[ID],$Q450,Table_Index[year],$R450)</f>
        <v>0</v>
      </c>
      <c r="X450">
        <f>SUMIFS(INDEX(Table_Index[],,MATCH(X$12,Table_Index[#Headers],0)),
Table_Index[ID],$Q450,Table_Index[year],$R450)/COUNTIFS(Table_Index[Quarter],"&lt;&gt;''",Table_Index[ID],$Q450,Table_Index[year],$R450)</f>
        <v>0.197511775</v>
      </c>
      <c r="Y450">
        <f>SUMIFS(INDEX(Table_Index[],,MATCH(Y$12,Table_Index[#Headers],0)),
Table_Index[ID],$Q450,Table_Index[year],$R450)/COUNTIFS(Table_Index[Quarter],"&lt;&gt;''",Table_Index[ID],$Q450,Table_Index[year],$R450)</f>
        <v>2.5165824999999999E-2</v>
      </c>
      <c r="Z450">
        <f>SUMIFS(INDEX(Table_Index[],,MATCH(Z$12,Table_Index[#Headers],0)),
Table_Index[ID],$Q450,Table_Index[year],$R450)/COUNTIFS(Table_Index[Quarter],"&lt;&gt;''",Table_Index[ID],$Q450,Table_Index[year],$R450)</f>
        <v>6.6793825000000001E-2</v>
      </c>
      <c r="AA450">
        <f>SUMIFS(INDEX(Table_Index[],,MATCH(AA$12,Table_Index[#Headers],0)),
Table_Index[ID],$Q450,Table_Index[year],$R450)/COUNTIFS(Table_Index[Quarter],"&lt;&gt;''",Table_Index[ID],$Q450,Table_Index[year],$R450)</f>
        <v>7.2392725000000005E-2</v>
      </c>
      <c r="AB450">
        <f>SUMIFS(INDEX(Table_Index[],,MATCH(AB$12,Table_Index[#Headers],0)),
Table_Index[ID],$Q450,Table_Index[year],$R450)/COUNTIFS(Table_Index[Quarter],"&lt;&gt;''",Table_Index[ID],$Q450,Table_Index[year],$R450)</f>
        <v>2.5332325000000003E-2</v>
      </c>
      <c r="AC450" s="24">
        <f t="shared" si="26"/>
        <v>0.99999997500000004</v>
      </c>
      <c r="AD450">
        <f>COUNTIFS(Table_Index[Quarter],"&lt;&gt;''",Table_Index[ID],$Q450,Table_Index[year],$R450)</f>
        <v>4</v>
      </c>
      <c r="AE450" s="34">
        <f t="shared" si="27"/>
        <v>0.85188906814713061</v>
      </c>
    </row>
    <row r="451" spans="1:31" x14ac:dyDescent="0.3">
      <c r="A451">
        <v>9126</v>
      </c>
      <c r="B451">
        <v>2008</v>
      </c>
      <c r="C451">
        <v>4</v>
      </c>
      <c r="D451">
        <v>6.0733000000000002E-2</v>
      </c>
      <c r="E451">
        <v>0.14682609999999999</v>
      </c>
      <c r="F451">
        <v>6.5011600000000003E-2</v>
      </c>
      <c r="G451">
        <v>0.1048186</v>
      </c>
      <c r="H451">
        <v>8.10144E-2</v>
      </c>
      <c r="I451">
        <v>0.4350773</v>
      </c>
      <c r="J451">
        <v>5.7010100000000001E-2</v>
      </c>
      <c r="K451">
        <v>2.00036E-2</v>
      </c>
      <c r="L451">
        <v>1.6002800000000001E-2</v>
      </c>
      <c r="M451">
        <v>1.3502399999999999E-2</v>
      </c>
      <c r="O451" t="str">
        <f>Table_Index[[#This Row],[ID]]&amp;Table_Index[[#This Row],[year]]</f>
        <v>91262008</v>
      </c>
      <c r="P451" t="str">
        <v>92072003</v>
      </c>
      <c r="Q451" t="str">
        <f t="shared" si="24"/>
        <v>9207</v>
      </c>
      <c r="R451" t="str">
        <f t="shared" si="25"/>
        <v>2003</v>
      </c>
      <c r="S451">
        <f>SUMIFS(INDEX(Table_Index[],,MATCH(S$12,Table_Index[#Headers],0)),
Table_Index[ID],$Q451,Table_Index[year],$R451)/COUNTIFS(Table_Index[Quarter],"&lt;&gt;''",Table_Index[ID],$Q451,Table_Index[year],$R451)</f>
        <v>0.14160017500000002</v>
      </c>
      <c r="T451">
        <f>SUMIFS(INDEX(Table_Index[],,MATCH(T$12,Table_Index[#Headers],0)),
Table_Index[ID],$Q451,Table_Index[year],$R451)/COUNTIFS(Table_Index[Quarter],"&lt;&gt;''",Table_Index[ID],$Q451,Table_Index[year],$R451)</f>
        <v>6.7125249999999997E-2</v>
      </c>
      <c r="U451">
        <f>SUMIFS(INDEX(Table_Index[],,MATCH(U$12,Table_Index[#Headers],0)),
Table_Index[ID],$Q451,Table_Index[year],$R451)/COUNTIFS(Table_Index[Quarter],"&lt;&gt;''",Table_Index[ID],$Q451,Table_Index[year],$R451)</f>
        <v>8.6924399999999999E-2</v>
      </c>
      <c r="V451">
        <f>SUMIFS(INDEX(Table_Index[],,MATCH(V$12,Table_Index[#Headers],0)),
Table_Index[ID],$Q451,Table_Index[year],$R451)/COUNTIFS(Table_Index[Quarter],"&lt;&gt;''",Table_Index[ID],$Q451,Table_Index[year],$R451)</f>
        <v>0.13315687499999998</v>
      </c>
      <c r="W451">
        <f>SUMIFS(INDEX(Table_Index[],,MATCH(W$12,Table_Index[#Headers],0)),
Table_Index[ID],$Q451,Table_Index[year],$R451)/COUNTIFS(Table_Index[Quarter],"&lt;&gt;''",Table_Index[ID],$Q451,Table_Index[year],$R451)</f>
        <v>5.8218025000000007E-2</v>
      </c>
      <c r="X451">
        <f>SUMIFS(INDEX(Table_Index[],,MATCH(X$12,Table_Index[#Headers],0)),
Table_Index[ID],$Q451,Table_Index[year],$R451)/COUNTIFS(Table_Index[Quarter],"&lt;&gt;''",Table_Index[ID],$Q451,Table_Index[year],$R451)</f>
        <v>5.8351824999999996E-2</v>
      </c>
      <c r="Y451">
        <f>SUMIFS(INDEX(Table_Index[],,MATCH(Y$12,Table_Index[#Headers],0)),
Table_Index[ID],$Q451,Table_Index[year],$R451)/COUNTIFS(Table_Index[Quarter],"&lt;&gt;''",Table_Index[ID],$Q451,Table_Index[year],$R451)</f>
        <v>8.3973224999999999E-2</v>
      </c>
      <c r="Z451">
        <f>SUMIFS(INDEX(Table_Index[],,MATCH(Z$12,Table_Index[#Headers],0)),
Table_Index[ID],$Q451,Table_Index[year],$R451)/COUNTIFS(Table_Index[Quarter],"&lt;&gt;''",Table_Index[ID],$Q451,Table_Index[year],$R451)</f>
        <v>0.17238755</v>
      </c>
      <c r="AA451">
        <f>SUMIFS(INDEX(Table_Index[],,MATCH(AA$12,Table_Index[#Headers],0)),
Table_Index[ID],$Q451,Table_Index[year],$R451)/COUNTIFS(Table_Index[Quarter],"&lt;&gt;''",Table_Index[ID],$Q451,Table_Index[year],$R451)</f>
        <v>7.716329999999999E-2</v>
      </c>
      <c r="AB451">
        <f>SUMIFS(INDEX(Table_Index[],,MATCH(AB$12,Table_Index[#Headers],0)),
Table_Index[ID],$Q451,Table_Index[year],$R451)/COUNTIFS(Table_Index[Quarter],"&lt;&gt;''",Table_Index[ID],$Q451,Table_Index[year],$R451)</f>
        <v>0.121099375</v>
      </c>
      <c r="AC451" s="24">
        <f t="shared" si="26"/>
        <v>1</v>
      </c>
      <c r="AD451">
        <f>COUNTIFS(Table_Index[Quarter],"&lt;&gt;''",Table_Index[ID],$Q451,Table_Index[year],$R451)</f>
        <v>4</v>
      </c>
      <c r="AE451" s="34">
        <f t="shared" si="27"/>
        <v>0.88597450925736632</v>
      </c>
    </row>
    <row r="452" spans="1:31" x14ac:dyDescent="0.3">
      <c r="A452">
        <v>9126</v>
      </c>
      <c r="B452">
        <v>2009</v>
      </c>
      <c r="C452">
        <v>1</v>
      </c>
      <c r="D452">
        <v>0.26928859999999999</v>
      </c>
      <c r="E452">
        <v>7.0921999999999999E-2</v>
      </c>
      <c r="F452">
        <v>5.8564400000000003E-2</v>
      </c>
      <c r="G452">
        <v>9.4777600000000004E-2</v>
      </c>
      <c r="H452">
        <v>5.4803400000000002E-2</v>
      </c>
      <c r="I452">
        <v>0.32237270000000001</v>
      </c>
      <c r="J452">
        <v>0.1088008</v>
      </c>
      <c r="K452">
        <v>1.07458E-2</v>
      </c>
      <c r="L452">
        <v>0</v>
      </c>
      <c r="M452">
        <v>9.7248999999999999E-3</v>
      </c>
      <c r="O452" t="str">
        <f>Table_Index[[#This Row],[ID]]&amp;Table_Index[[#This Row],[year]]</f>
        <v>91262009</v>
      </c>
      <c r="P452" t="str">
        <v>92072004</v>
      </c>
      <c r="Q452" t="str">
        <f t="shared" si="24"/>
        <v>9207</v>
      </c>
      <c r="R452" t="str">
        <f t="shared" si="25"/>
        <v>2004</v>
      </c>
      <c r="S452">
        <f>SUMIFS(INDEX(Table_Index[],,MATCH(S$12,Table_Index[#Headers],0)),
Table_Index[ID],$Q452,Table_Index[year],$R452)/COUNTIFS(Table_Index[Quarter],"&lt;&gt;''",Table_Index[ID],$Q452,Table_Index[year],$R452)</f>
        <v>0.210173375</v>
      </c>
      <c r="T452">
        <f>SUMIFS(INDEX(Table_Index[],,MATCH(T$12,Table_Index[#Headers],0)),
Table_Index[ID],$Q452,Table_Index[year],$R452)/COUNTIFS(Table_Index[Quarter],"&lt;&gt;''",Table_Index[ID],$Q452,Table_Index[year],$R452)</f>
        <v>9.2582649999999989E-2</v>
      </c>
      <c r="U452">
        <f>SUMIFS(INDEX(Table_Index[],,MATCH(U$12,Table_Index[#Headers],0)),
Table_Index[ID],$Q452,Table_Index[year],$R452)/COUNTIFS(Table_Index[Quarter],"&lt;&gt;''",Table_Index[ID],$Q452,Table_Index[year],$R452)</f>
        <v>0.12969534999999999</v>
      </c>
      <c r="V452">
        <f>SUMIFS(INDEX(Table_Index[],,MATCH(V$12,Table_Index[#Headers],0)),
Table_Index[ID],$Q452,Table_Index[year],$R452)/COUNTIFS(Table_Index[Quarter],"&lt;&gt;''",Table_Index[ID],$Q452,Table_Index[year],$R452)</f>
        <v>0.136382475</v>
      </c>
      <c r="W452">
        <f>SUMIFS(INDEX(Table_Index[],,MATCH(W$12,Table_Index[#Headers],0)),
Table_Index[ID],$Q452,Table_Index[year],$R452)/COUNTIFS(Table_Index[Quarter],"&lt;&gt;''",Table_Index[ID],$Q452,Table_Index[year],$R452)</f>
        <v>7.1192599999999995E-2</v>
      </c>
      <c r="X452">
        <f>SUMIFS(INDEX(Table_Index[],,MATCH(X$12,Table_Index[#Headers],0)),
Table_Index[ID],$Q452,Table_Index[year],$R452)/COUNTIFS(Table_Index[Quarter],"&lt;&gt;''",Table_Index[ID],$Q452,Table_Index[year],$R452)</f>
        <v>0.13499434999999999</v>
      </c>
      <c r="Y452">
        <f>SUMIFS(INDEX(Table_Index[],,MATCH(Y$12,Table_Index[#Headers],0)),
Table_Index[ID],$Q452,Table_Index[year],$R452)/COUNTIFS(Table_Index[Quarter],"&lt;&gt;''",Table_Index[ID],$Q452,Table_Index[year],$R452)</f>
        <v>7.5196399999999997E-2</v>
      </c>
      <c r="Z452">
        <f>SUMIFS(INDEX(Table_Index[],,MATCH(Z$12,Table_Index[#Headers],0)),
Table_Index[ID],$Q452,Table_Index[year],$R452)/COUNTIFS(Table_Index[Quarter],"&lt;&gt;''",Table_Index[ID],$Q452,Table_Index[year],$R452)</f>
        <v>4.2839425E-2</v>
      </c>
      <c r="AA452">
        <f>SUMIFS(INDEX(Table_Index[],,MATCH(AA$12,Table_Index[#Headers],0)),
Table_Index[ID],$Q452,Table_Index[year],$R452)/COUNTIFS(Table_Index[Quarter],"&lt;&gt;''",Table_Index[ID],$Q452,Table_Index[year],$R452)</f>
        <v>8.7030775000000005E-2</v>
      </c>
      <c r="AB452">
        <f>SUMIFS(INDEX(Table_Index[],,MATCH(AB$12,Table_Index[#Headers],0)),
Table_Index[ID],$Q452,Table_Index[year],$R452)/COUNTIFS(Table_Index[Quarter],"&lt;&gt;''",Table_Index[ID],$Q452,Table_Index[year],$R452)</f>
        <v>1.9912574999999998E-2</v>
      </c>
      <c r="AC452" s="24">
        <f t="shared" si="26"/>
        <v>0.99999997499999993</v>
      </c>
      <c r="AD452">
        <f>COUNTIFS(Table_Index[Quarter],"&lt;&gt;''",Table_Index[ID],$Q452,Table_Index[year],$R452)</f>
        <v>4</v>
      </c>
      <c r="AE452" s="34">
        <f t="shared" si="27"/>
        <v>0.87308209988713437</v>
      </c>
    </row>
    <row r="453" spans="1:31" x14ac:dyDescent="0.3">
      <c r="A453">
        <v>9126</v>
      </c>
      <c r="B453">
        <v>2009</v>
      </c>
      <c r="C453">
        <v>2</v>
      </c>
      <c r="D453">
        <v>8.56986E-2</v>
      </c>
      <c r="E453">
        <v>0.12818170000000001</v>
      </c>
      <c r="F453">
        <v>6.6654500000000005E-2</v>
      </c>
      <c r="G453">
        <v>0.28840870000000002</v>
      </c>
      <c r="H453">
        <v>1.2635E-2</v>
      </c>
      <c r="I453">
        <v>0.29298659999999999</v>
      </c>
      <c r="J453">
        <v>5.31038E-2</v>
      </c>
      <c r="K453">
        <v>2.7467499999999999E-2</v>
      </c>
      <c r="L453">
        <v>2.7467499999999999E-2</v>
      </c>
      <c r="M453">
        <v>1.7396100000000001E-2</v>
      </c>
      <c r="O453" t="str">
        <f>Table_Index[[#This Row],[ID]]&amp;Table_Index[[#This Row],[year]]</f>
        <v>91262009</v>
      </c>
      <c r="P453" t="str">
        <v>92082003</v>
      </c>
      <c r="Q453" t="str">
        <f t="shared" si="24"/>
        <v>9208</v>
      </c>
      <c r="R453" t="str">
        <f t="shared" si="25"/>
        <v>2003</v>
      </c>
      <c r="S453">
        <f>SUMIFS(INDEX(Table_Index[],,MATCH(S$12,Table_Index[#Headers],0)),
Table_Index[ID],$Q453,Table_Index[year],$R453)/COUNTIFS(Table_Index[Quarter],"&lt;&gt;''",Table_Index[ID],$Q453,Table_Index[year],$R453)</f>
        <v>0.19491787500000002</v>
      </c>
      <c r="T453">
        <f>SUMIFS(INDEX(Table_Index[],,MATCH(T$12,Table_Index[#Headers],0)),
Table_Index[ID],$Q453,Table_Index[year],$R453)/COUNTIFS(Table_Index[Quarter],"&lt;&gt;''",Table_Index[ID],$Q453,Table_Index[year],$R453)</f>
        <v>5.4436699999999998E-2</v>
      </c>
      <c r="U453">
        <f>SUMIFS(INDEX(Table_Index[],,MATCH(U$12,Table_Index[#Headers],0)),
Table_Index[ID],$Q453,Table_Index[year],$R453)/COUNTIFS(Table_Index[Quarter],"&lt;&gt;''",Table_Index[ID],$Q453,Table_Index[year],$R453)</f>
        <v>0.11952940000000001</v>
      </c>
      <c r="V453">
        <f>SUMIFS(INDEX(Table_Index[],,MATCH(V$12,Table_Index[#Headers],0)),
Table_Index[ID],$Q453,Table_Index[year],$R453)/COUNTIFS(Table_Index[Quarter],"&lt;&gt;''",Table_Index[ID],$Q453,Table_Index[year],$R453)</f>
        <v>0.14816267500000002</v>
      </c>
      <c r="W453">
        <f>SUMIFS(INDEX(Table_Index[],,MATCH(W$12,Table_Index[#Headers],0)),
Table_Index[ID],$Q453,Table_Index[year],$R453)/COUNTIFS(Table_Index[Quarter],"&lt;&gt;''",Table_Index[ID],$Q453,Table_Index[year],$R453)</f>
        <v>1.9258975000000001E-2</v>
      </c>
      <c r="X453">
        <f>SUMIFS(INDEX(Table_Index[],,MATCH(X$12,Table_Index[#Headers],0)),
Table_Index[ID],$Q453,Table_Index[year],$R453)/COUNTIFS(Table_Index[Quarter],"&lt;&gt;''",Table_Index[ID],$Q453,Table_Index[year],$R453)</f>
        <v>0.26904385000000003</v>
      </c>
      <c r="Y453">
        <f>SUMIFS(INDEX(Table_Index[],,MATCH(Y$12,Table_Index[#Headers],0)),
Table_Index[ID],$Q453,Table_Index[year],$R453)/COUNTIFS(Table_Index[Quarter],"&lt;&gt;''",Table_Index[ID],$Q453,Table_Index[year],$R453)</f>
        <v>6.0279125000000003E-2</v>
      </c>
      <c r="Z453">
        <f>SUMIFS(INDEX(Table_Index[],,MATCH(Z$12,Table_Index[#Headers],0)),
Table_Index[ID],$Q453,Table_Index[year],$R453)/COUNTIFS(Table_Index[Quarter],"&lt;&gt;''",Table_Index[ID],$Q453,Table_Index[year],$R453)</f>
        <v>5.4877425000000007E-2</v>
      </c>
      <c r="AA453">
        <f>SUMIFS(INDEX(Table_Index[],,MATCH(AA$12,Table_Index[#Headers],0)),
Table_Index[ID],$Q453,Table_Index[year],$R453)/COUNTIFS(Table_Index[Quarter],"&lt;&gt;''",Table_Index[ID],$Q453,Table_Index[year],$R453)</f>
        <v>6.4104775000000003E-2</v>
      </c>
      <c r="AB453">
        <f>SUMIFS(INDEX(Table_Index[],,MATCH(AB$12,Table_Index[#Headers],0)),
Table_Index[ID],$Q453,Table_Index[year],$R453)/COUNTIFS(Table_Index[Quarter],"&lt;&gt;''",Table_Index[ID],$Q453,Table_Index[year],$R453)</f>
        <v>1.5389175E-2</v>
      </c>
      <c r="AC453" s="24">
        <f t="shared" si="26"/>
        <v>0.99999997500000015</v>
      </c>
      <c r="AD453">
        <f>COUNTIFS(Table_Index[Quarter],"&lt;&gt;''",Table_Index[ID],$Q453,Table_Index[year],$R453)</f>
        <v>4</v>
      </c>
      <c r="AE453" s="34">
        <f t="shared" si="27"/>
        <v>0.83905735705982809</v>
      </c>
    </row>
    <row r="454" spans="1:31" x14ac:dyDescent="0.3">
      <c r="A454">
        <v>9126</v>
      </c>
      <c r="B454">
        <v>2009</v>
      </c>
      <c r="C454">
        <v>3</v>
      </c>
      <c r="D454">
        <v>4.7490200000000003E-2</v>
      </c>
      <c r="E454">
        <v>0.1221178</v>
      </c>
      <c r="F454">
        <v>8.2919499999999993E-2</v>
      </c>
      <c r="G454">
        <v>0.15061189999999999</v>
      </c>
      <c r="H454">
        <v>1.35686E-2</v>
      </c>
      <c r="I454">
        <v>0.41504079999999999</v>
      </c>
      <c r="J454">
        <v>6.7843200000000006E-2</v>
      </c>
      <c r="K454">
        <v>2.23883E-2</v>
      </c>
      <c r="L454">
        <v>5.4274599999999999E-2</v>
      </c>
      <c r="M454">
        <v>2.3745100000000002E-2</v>
      </c>
      <c r="O454" t="str">
        <f>Table_Index[[#This Row],[ID]]&amp;Table_Index[[#This Row],[year]]</f>
        <v>91262009</v>
      </c>
      <c r="P454" t="str">
        <v>92092003</v>
      </c>
      <c r="Q454" t="str">
        <f t="shared" si="24"/>
        <v>9209</v>
      </c>
      <c r="R454" t="str">
        <f t="shared" si="25"/>
        <v>2003</v>
      </c>
      <c r="S454">
        <f>SUMIFS(INDEX(Table_Index[],,MATCH(S$12,Table_Index[#Headers],0)),
Table_Index[ID],$Q454,Table_Index[year],$R454)/COUNTIFS(Table_Index[Quarter],"&lt;&gt;''",Table_Index[ID],$Q454,Table_Index[year],$R454)</f>
        <v>1.5651200000000001E-2</v>
      </c>
      <c r="T454">
        <f>SUMIFS(INDEX(Table_Index[],,MATCH(T$12,Table_Index[#Headers],0)),
Table_Index[ID],$Q454,Table_Index[year],$R454)/COUNTIFS(Table_Index[Quarter],"&lt;&gt;''",Table_Index[ID],$Q454,Table_Index[year],$R454)</f>
        <v>0.23190490000000002</v>
      </c>
      <c r="U454">
        <f>SUMIFS(INDEX(Table_Index[],,MATCH(U$12,Table_Index[#Headers],0)),
Table_Index[ID],$Q454,Table_Index[year],$R454)/COUNTIFS(Table_Index[Quarter],"&lt;&gt;''",Table_Index[ID],$Q454,Table_Index[year],$R454)</f>
        <v>0.12736072500000001</v>
      </c>
      <c r="V454">
        <f>SUMIFS(INDEX(Table_Index[],,MATCH(V$12,Table_Index[#Headers],0)),
Table_Index[ID],$Q454,Table_Index[year],$R454)/COUNTIFS(Table_Index[Quarter],"&lt;&gt;''",Table_Index[ID],$Q454,Table_Index[year],$R454)</f>
        <v>9.3562700000000013E-2</v>
      </c>
      <c r="W454">
        <f>SUMIFS(INDEX(Table_Index[],,MATCH(W$12,Table_Index[#Headers],0)),
Table_Index[ID],$Q454,Table_Index[year],$R454)/COUNTIFS(Table_Index[Quarter],"&lt;&gt;''",Table_Index[ID],$Q454,Table_Index[year],$R454)</f>
        <v>3.558965E-2</v>
      </c>
      <c r="X454">
        <f>SUMIFS(INDEX(Table_Index[],,MATCH(X$12,Table_Index[#Headers],0)),
Table_Index[ID],$Q454,Table_Index[year],$R454)/COUNTIFS(Table_Index[Quarter],"&lt;&gt;''",Table_Index[ID],$Q454,Table_Index[year],$R454)</f>
        <v>3.4015149999999994E-2</v>
      </c>
      <c r="Y454">
        <f>SUMIFS(INDEX(Table_Index[],,MATCH(Y$12,Table_Index[#Headers],0)),
Table_Index[ID],$Q454,Table_Index[year],$R454)/COUNTIFS(Table_Index[Quarter],"&lt;&gt;''",Table_Index[ID],$Q454,Table_Index[year],$R454)</f>
        <v>7.1619274999999996E-2</v>
      </c>
      <c r="Z454">
        <f>SUMIFS(INDEX(Table_Index[],,MATCH(Z$12,Table_Index[#Headers],0)),
Table_Index[ID],$Q454,Table_Index[year],$R454)/COUNTIFS(Table_Index[Quarter],"&lt;&gt;''",Table_Index[ID],$Q454,Table_Index[year],$R454)</f>
        <v>0.29522930000000003</v>
      </c>
      <c r="AA454">
        <f>SUMIFS(INDEX(Table_Index[],,MATCH(AA$12,Table_Index[#Headers],0)),
Table_Index[ID],$Q454,Table_Index[year],$R454)/COUNTIFS(Table_Index[Quarter],"&lt;&gt;''",Table_Index[ID],$Q454,Table_Index[year],$R454)</f>
        <v>8.2665649999999993E-2</v>
      </c>
      <c r="AB454">
        <f>SUMIFS(INDEX(Table_Index[],,MATCH(AB$12,Table_Index[#Headers],0)),
Table_Index[ID],$Q454,Table_Index[year],$R454)/COUNTIFS(Table_Index[Quarter],"&lt;&gt;''",Table_Index[ID],$Q454,Table_Index[year],$R454)</f>
        <v>1.2401475E-2</v>
      </c>
      <c r="AC454" s="24">
        <f t="shared" si="26"/>
        <v>1.0000000250000001</v>
      </c>
      <c r="AD454">
        <f>COUNTIFS(Table_Index[Quarter],"&lt;&gt;''",Table_Index[ID],$Q454,Table_Index[year],$R454)</f>
        <v>4</v>
      </c>
      <c r="AE454" s="34">
        <f t="shared" si="27"/>
        <v>0.81929970417197562</v>
      </c>
    </row>
    <row r="455" spans="1:31" x14ac:dyDescent="0.3">
      <c r="A455">
        <v>9126</v>
      </c>
      <c r="B455">
        <v>2009</v>
      </c>
      <c r="C455">
        <v>4</v>
      </c>
      <c r="D455">
        <v>0.1280068</v>
      </c>
      <c r="E455">
        <v>0.16420480000000001</v>
      </c>
      <c r="F455">
        <v>9.5632900000000007E-2</v>
      </c>
      <c r="G455">
        <v>4.2036400000000002E-2</v>
      </c>
      <c r="H455">
        <v>4.8604599999999998E-2</v>
      </c>
      <c r="I455">
        <v>0.38095519999999999</v>
      </c>
      <c r="J455">
        <v>6.1740999999999997E-2</v>
      </c>
      <c r="K455">
        <v>2.2331899999999998E-2</v>
      </c>
      <c r="L455">
        <v>2.7586400000000001E-2</v>
      </c>
      <c r="M455">
        <v>2.8899999999999999E-2</v>
      </c>
      <c r="O455" t="str">
        <f>Table_Index[[#This Row],[ID]]&amp;Table_Index[[#This Row],[year]]</f>
        <v>91262009</v>
      </c>
      <c r="P455" t="str">
        <v>92102003</v>
      </c>
      <c r="Q455" t="str">
        <f t="shared" si="24"/>
        <v>9210</v>
      </c>
      <c r="R455" t="str">
        <f t="shared" si="25"/>
        <v>2003</v>
      </c>
      <c r="S455">
        <f>SUMIFS(INDEX(Table_Index[],,MATCH(S$12,Table_Index[#Headers],0)),
Table_Index[ID],$Q455,Table_Index[year],$R455)/COUNTIFS(Table_Index[Quarter],"&lt;&gt;''",Table_Index[ID],$Q455,Table_Index[year],$R455)</f>
        <v>0.29858819999999997</v>
      </c>
      <c r="T455">
        <f>SUMIFS(INDEX(Table_Index[],,MATCH(T$12,Table_Index[#Headers],0)),
Table_Index[ID],$Q455,Table_Index[year],$R455)/COUNTIFS(Table_Index[Quarter],"&lt;&gt;''",Table_Index[ID],$Q455,Table_Index[year],$R455)</f>
        <v>2.68329E-2</v>
      </c>
      <c r="U455">
        <f>SUMIFS(INDEX(Table_Index[],,MATCH(U$12,Table_Index[#Headers],0)),
Table_Index[ID],$Q455,Table_Index[year],$R455)/COUNTIFS(Table_Index[Quarter],"&lt;&gt;''",Table_Index[ID],$Q455,Table_Index[year],$R455)</f>
        <v>0.109193125</v>
      </c>
      <c r="V455">
        <f>SUMIFS(INDEX(Table_Index[],,MATCH(V$12,Table_Index[#Headers],0)),
Table_Index[ID],$Q455,Table_Index[year],$R455)/COUNTIFS(Table_Index[Quarter],"&lt;&gt;''",Table_Index[ID],$Q455,Table_Index[year],$R455)</f>
        <v>0.191334325</v>
      </c>
      <c r="W455">
        <f>SUMIFS(INDEX(Table_Index[],,MATCH(W$12,Table_Index[#Headers],0)),
Table_Index[ID],$Q455,Table_Index[year],$R455)/COUNTIFS(Table_Index[Quarter],"&lt;&gt;''",Table_Index[ID],$Q455,Table_Index[year],$R455)</f>
        <v>2.843205E-2</v>
      </c>
      <c r="X455">
        <f>SUMIFS(INDEX(Table_Index[],,MATCH(X$12,Table_Index[#Headers],0)),
Table_Index[ID],$Q455,Table_Index[year],$R455)/COUNTIFS(Table_Index[Quarter],"&lt;&gt;''",Table_Index[ID],$Q455,Table_Index[year],$R455)</f>
        <v>2.0104674999999999E-2</v>
      </c>
      <c r="Y455">
        <f>SUMIFS(INDEX(Table_Index[],,MATCH(Y$12,Table_Index[#Headers],0)),
Table_Index[ID],$Q455,Table_Index[year],$R455)/COUNTIFS(Table_Index[Quarter],"&lt;&gt;''",Table_Index[ID],$Q455,Table_Index[year],$R455)</f>
        <v>2.2691975E-2</v>
      </c>
      <c r="Z455">
        <f>SUMIFS(INDEX(Table_Index[],,MATCH(Z$12,Table_Index[#Headers],0)),
Table_Index[ID],$Q455,Table_Index[year],$R455)/COUNTIFS(Table_Index[Quarter],"&lt;&gt;''",Table_Index[ID],$Q455,Table_Index[year],$R455)</f>
        <v>4.5380674999999995E-2</v>
      </c>
      <c r="AA455">
        <f>SUMIFS(INDEX(Table_Index[],,MATCH(AA$12,Table_Index[#Headers],0)),
Table_Index[ID],$Q455,Table_Index[year],$R455)/COUNTIFS(Table_Index[Quarter],"&lt;&gt;''",Table_Index[ID],$Q455,Table_Index[year],$R455)</f>
        <v>0.11168895</v>
      </c>
      <c r="AB455">
        <f>SUMIFS(INDEX(Table_Index[],,MATCH(AB$12,Table_Index[#Headers],0)),
Table_Index[ID],$Q455,Table_Index[year],$R455)/COUNTIFS(Table_Index[Quarter],"&lt;&gt;''",Table_Index[ID],$Q455,Table_Index[year],$R455)</f>
        <v>0.1457531</v>
      </c>
      <c r="AC455" s="24">
        <f t="shared" si="26"/>
        <v>0.99999997499999993</v>
      </c>
      <c r="AD455">
        <f>COUNTIFS(Table_Index[Quarter],"&lt;&gt;''",Table_Index[ID],$Q455,Table_Index[year],$R455)</f>
        <v>4</v>
      </c>
      <c r="AE455" s="34">
        <f t="shared" si="27"/>
        <v>0.82408782129925195</v>
      </c>
    </row>
    <row r="456" spans="1:31" x14ac:dyDescent="0.3">
      <c r="A456">
        <v>9127</v>
      </c>
      <c r="B456">
        <v>2003</v>
      </c>
      <c r="C456">
        <v>1</v>
      </c>
      <c r="D456">
        <v>8.4932900000000006E-2</v>
      </c>
      <c r="E456">
        <v>7.6439599999999996E-2</v>
      </c>
      <c r="F456">
        <v>0.1358926</v>
      </c>
      <c r="G456">
        <v>3.05758E-2</v>
      </c>
      <c r="H456">
        <v>2.5819600000000002E-2</v>
      </c>
      <c r="I456">
        <v>0.27178530000000001</v>
      </c>
      <c r="J456">
        <v>0.19024969999999999</v>
      </c>
      <c r="K456">
        <v>0.1070155</v>
      </c>
      <c r="L456">
        <v>7.4741000000000002E-2</v>
      </c>
      <c r="M456">
        <v>2.5479999999999999E-3</v>
      </c>
      <c r="O456" t="str">
        <f>Table_Index[[#This Row],[ID]]&amp;Table_Index[[#This Row],[year]]</f>
        <v>91272003</v>
      </c>
      <c r="P456" t="str">
        <v>92102004</v>
      </c>
      <c r="Q456" t="str">
        <f t="shared" si="24"/>
        <v>9210</v>
      </c>
      <c r="R456" t="str">
        <f t="shared" si="25"/>
        <v>2004</v>
      </c>
      <c r="S456">
        <f>SUMIFS(INDEX(Table_Index[],,MATCH(S$12,Table_Index[#Headers],0)),
Table_Index[ID],$Q456,Table_Index[year],$R456)/COUNTIFS(Table_Index[Quarter],"&lt;&gt;''",Table_Index[ID],$Q456,Table_Index[year],$R456)</f>
        <v>4.5578549999999995E-2</v>
      </c>
      <c r="T456">
        <f>SUMIFS(INDEX(Table_Index[],,MATCH(T$12,Table_Index[#Headers],0)),
Table_Index[ID],$Q456,Table_Index[year],$R456)/COUNTIFS(Table_Index[Quarter],"&lt;&gt;''",Table_Index[ID],$Q456,Table_Index[year],$R456)</f>
        <v>0.11351502500000001</v>
      </c>
      <c r="U456">
        <f>SUMIFS(INDEX(Table_Index[],,MATCH(U$12,Table_Index[#Headers],0)),
Table_Index[ID],$Q456,Table_Index[year],$R456)/COUNTIFS(Table_Index[Quarter],"&lt;&gt;''",Table_Index[ID],$Q456,Table_Index[year],$R456)</f>
        <v>2.0568375E-2</v>
      </c>
      <c r="V456">
        <f>SUMIFS(INDEX(Table_Index[],,MATCH(V$12,Table_Index[#Headers],0)),
Table_Index[ID],$Q456,Table_Index[year],$R456)/COUNTIFS(Table_Index[Quarter],"&lt;&gt;''",Table_Index[ID],$Q456,Table_Index[year],$R456)</f>
        <v>3.9394474999999998E-2</v>
      </c>
      <c r="W456">
        <f>SUMIFS(INDEX(Table_Index[],,MATCH(W$12,Table_Index[#Headers],0)),
Table_Index[ID],$Q456,Table_Index[year],$R456)/COUNTIFS(Table_Index[Quarter],"&lt;&gt;''",Table_Index[ID],$Q456,Table_Index[year],$R456)</f>
        <v>1.061865E-2</v>
      </c>
      <c r="X456">
        <f>SUMIFS(INDEX(Table_Index[],,MATCH(X$12,Table_Index[#Headers],0)),
Table_Index[ID],$Q456,Table_Index[year],$R456)/COUNTIFS(Table_Index[Quarter],"&lt;&gt;''",Table_Index[ID],$Q456,Table_Index[year],$R456)</f>
        <v>0.13732515000000001</v>
      </c>
      <c r="Y456">
        <f>SUMIFS(INDEX(Table_Index[],,MATCH(Y$12,Table_Index[#Headers],0)),
Table_Index[ID],$Q456,Table_Index[year],$R456)/COUNTIFS(Table_Index[Quarter],"&lt;&gt;''",Table_Index[ID],$Q456,Table_Index[year],$R456)</f>
        <v>3.7751224999999999E-2</v>
      </c>
      <c r="Z456">
        <f>SUMIFS(INDEX(Table_Index[],,MATCH(Z$12,Table_Index[#Headers],0)),
Table_Index[ID],$Q456,Table_Index[year],$R456)/COUNTIFS(Table_Index[Quarter],"&lt;&gt;''",Table_Index[ID],$Q456,Table_Index[year],$R456)</f>
        <v>9.0270400000000001E-2</v>
      </c>
      <c r="AA456">
        <f>SUMIFS(INDEX(Table_Index[],,MATCH(AA$12,Table_Index[#Headers],0)),
Table_Index[ID],$Q456,Table_Index[year],$R456)/COUNTIFS(Table_Index[Quarter],"&lt;&gt;''",Table_Index[ID],$Q456,Table_Index[year],$R456)</f>
        <v>5.3962625E-2</v>
      </c>
      <c r="AB456">
        <f>SUMIFS(INDEX(Table_Index[],,MATCH(AB$12,Table_Index[#Headers],0)),
Table_Index[ID],$Q456,Table_Index[year],$R456)/COUNTIFS(Table_Index[Quarter],"&lt;&gt;''",Table_Index[ID],$Q456,Table_Index[year],$R456)</f>
        <v>0.450578125</v>
      </c>
      <c r="AC456" s="24">
        <f t="shared" si="26"/>
        <v>0.99956259999999997</v>
      </c>
      <c r="AD456">
        <f>COUNTIFS(Table_Index[Quarter],"&lt;&gt;''",Table_Index[ID],$Q456,Table_Index[year],$R456)</f>
        <v>4</v>
      </c>
      <c r="AE456" s="34">
        <f t="shared" si="27"/>
        <v>0.74858448788756871</v>
      </c>
    </row>
    <row r="457" spans="1:31" x14ac:dyDescent="0.3">
      <c r="A457">
        <v>9127</v>
      </c>
      <c r="B457">
        <v>2003</v>
      </c>
      <c r="C457">
        <v>2</v>
      </c>
      <c r="D457">
        <v>9.4850400000000001E-2</v>
      </c>
      <c r="E457">
        <v>9.4850400000000001E-2</v>
      </c>
      <c r="F457">
        <v>4.6839699999999998E-2</v>
      </c>
      <c r="G457">
        <v>0.2400535</v>
      </c>
      <c r="H457">
        <v>0</v>
      </c>
      <c r="I457">
        <v>0.32085200000000003</v>
      </c>
      <c r="J457">
        <v>0.1153149</v>
      </c>
      <c r="K457">
        <v>0</v>
      </c>
      <c r="L457">
        <v>7.6114500000000002E-2</v>
      </c>
      <c r="M457">
        <v>1.11244E-2</v>
      </c>
      <c r="O457" t="str">
        <f>Table_Index[[#This Row],[ID]]&amp;Table_Index[[#This Row],[year]]</f>
        <v>91272003</v>
      </c>
      <c r="P457" t="str">
        <v>92112003</v>
      </c>
      <c r="Q457" t="str">
        <f t="shared" si="24"/>
        <v>9211</v>
      </c>
      <c r="R457" t="str">
        <f t="shared" si="25"/>
        <v>2003</v>
      </c>
      <c r="S457">
        <f>SUMIFS(INDEX(Table_Index[],,MATCH(S$12,Table_Index[#Headers],0)),
Table_Index[ID],$Q457,Table_Index[year],$R457)/COUNTIFS(Table_Index[Quarter],"&lt;&gt;''",Table_Index[ID],$Q457,Table_Index[year],$R457)</f>
        <v>0.13891709999999999</v>
      </c>
      <c r="T457">
        <f>SUMIFS(INDEX(Table_Index[],,MATCH(T$12,Table_Index[#Headers],0)),
Table_Index[ID],$Q457,Table_Index[year],$R457)/COUNTIFS(Table_Index[Quarter],"&lt;&gt;''",Table_Index[ID],$Q457,Table_Index[year],$R457)</f>
        <v>0.102423825</v>
      </c>
      <c r="U457">
        <f>SUMIFS(INDEX(Table_Index[],,MATCH(U$12,Table_Index[#Headers],0)),
Table_Index[ID],$Q457,Table_Index[year],$R457)/COUNTIFS(Table_Index[Quarter],"&lt;&gt;''",Table_Index[ID],$Q457,Table_Index[year],$R457)</f>
        <v>0.12685222500000001</v>
      </c>
      <c r="V457">
        <f>SUMIFS(INDEX(Table_Index[],,MATCH(V$12,Table_Index[#Headers],0)),
Table_Index[ID],$Q457,Table_Index[year],$R457)/COUNTIFS(Table_Index[Quarter],"&lt;&gt;''",Table_Index[ID],$Q457,Table_Index[year],$R457)</f>
        <v>0.12963592500000001</v>
      </c>
      <c r="W457">
        <f>SUMIFS(INDEX(Table_Index[],,MATCH(W$12,Table_Index[#Headers],0)),
Table_Index[ID],$Q457,Table_Index[year],$R457)/COUNTIFS(Table_Index[Quarter],"&lt;&gt;''",Table_Index[ID],$Q457,Table_Index[year],$R457)</f>
        <v>0</v>
      </c>
      <c r="X457">
        <f>SUMIFS(INDEX(Table_Index[],,MATCH(X$12,Table_Index[#Headers],0)),
Table_Index[ID],$Q457,Table_Index[year],$R457)/COUNTIFS(Table_Index[Quarter],"&lt;&gt;''",Table_Index[ID],$Q457,Table_Index[year],$R457)</f>
        <v>0.21604902500000001</v>
      </c>
      <c r="Y457">
        <f>SUMIFS(INDEX(Table_Index[],,MATCH(Y$12,Table_Index[#Headers],0)),
Table_Index[ID],$Q457,Table_Index[year],$R457)/COUNTIFS(Table_Index[Quarter],"&lt;&gt;''",Table_Index[ID],$Q457,Table_Index[year],$R457)</f>
        <v>0.13310107500000001</v>
      </c>
      <c r="Z457">
        <f>SUMIFS(INDEX(Table_Index[],,MATCH(Z$12,Table_Index[#Headers],0)),
Table_Index[ID],$Q457,Table_Index[year],$R457)/COUNTIFS(Table_Index[Quarter],"&lt;&gt;''",Table_Index[ID],$Q457,Table_Index[year],$R457)</f>
        <v>6.7366849999999992E-2</v>
      </c>
      <c r="AA457">
        <f>SUMIFS(INDEX(Table_Index[],,MATCH(AA$12,Table_Index[#Headers],0)),
Table_Index[ID],$Q457,Table_Index[year],$R457)/COUNTIFS(Table_Index[Quarter],"&lt;&gt;''",Table_Index[ID],$Q457,Table_Index[year],$R457)</f>
        <v>7.4489125000000003E-2</v>
      </c>
      <c r="AB457">
        <f>SUMIFS(INDEX(Table_Index[],,MATCH(AB$12,Table_Index[#Headers],0)),
Table_Index[ID],$Q457,Table_Index[year],$R457)/COUNTIFS(Table_Index[Quarter],"&lt;&gt;''",Table_Index[ID],$Q457,Table_Index[year],$R457)</f>
        <v>1.1164875000000001E-2</v>
      </c>
      <c r="AC457" s="24">
        <f t="shared" si="26"/>
        <v>1.0000000250000001</v>
      </c>
      <c r="AD457">
        <f>COUNTIFS(Table_Index[Quarter],"&lt;&gt;''",Table_Index[ID],$Q457,Table_Index[year],$R457)</f>
        <v>4</v>
      </c>
      <c r="AE457" s="34">
        <f t="shared" si="27"/>
        <v>0.86270978533634313</v>
      </c>
    </row>
    <row r="458" spans="1:31" x14ac:dyDescent="0.3">
      <c r="A458">
        <v>9127</v>
      </c>
      <c r="B458">
        <v>2003</v>
      </c>
      <c r="C458">
        <v>3</v>
      </c>
      <c r="D458">
        <v>4.3779699999999998E-2</v>
      </c>
      <c r="E458">
        <v>0.12753229999999999</v>
      </c>
      <c r="F458">
        <v>0.15608430000000001</v>
      </c>
      <c r="G458">
        <v>0.13324269999999999</v>
      </c>
      <c r="H458">
        <v>0</v>
      </c>
      <c r="I458">
        <v>0.1789259</v>
      </c>
      <c r="J458">
        <v>0.16342619999999999</v>
      </c>
      <c r="K458">
        <v>3.4262399999999998E-2</v>
      </c>
      <c r="L458">
        <v>0.15227740000000001</v>
      </c>
      <c r="M458">
        <v>1.04691E-2</v>
      </c>
      <c r="O458" t="str">
        <f>Table_Index[[#This Row],[ID]]&amp;Table_Index[[#This Row],[year]]</f>
        <v>91272003</v>
      </c>
      <c r="P458" t="str">
        <v>92112004</v>
      </c>
      <c r="Q458" t="str">
        <f t="shared" si="24"/>
        <v>9211</v>
      </c>
      <c r="R458" t="str">
        <f t="shared" si="25"/>
        <v>2004</v>
      </c>
      <c r="S458">
        <f>SUMIFS(INDEX(Table_Index[],,MATCH(S$12,Table_Index[#Headers],0)),
Table_Index[ID],$Q458,Table_Index[year],$R458)/COUNTIFS(Table_Index[Quarter],"&lt;&gt;''",Table_Index[ID],$Q458,Table_Index[year],$R458)</f>
        <v>0.14563605000000002</v>
      </c>
      <c r="T458">
        <f>SUMIFS(INDEX(Table_Index[],,MATCH(T$12,Table_Index[#Headers],0)),
Table_Index[ID],$Q458,Table_Index[year],$R458)/COUNTIFS(Table_Index[Quarter],"&lt;&gt;''",Table_Index[ID],$Q458,Table_Index[year],$R458)</f>
        <v>4.4138375000000001E-2</v>
      </c>
      <c r="U458">
        <f>SUMIFS(INDEX(Table_Index[],,MATCH(U$12,Table_Index[#Headers],0)),
Table_Index[ID],$Q458,Table_Index[year],$R458)/COUNTIFS(Table_Index[Quarter],"&lt;&gt;''",Table_Index[ID],$Q458,Table_Index[year],$R458)</f>
        <v>5.7677775000000001E-2</v>
      </c>
      <c r="V458">
        <f>SUMIFS(INDEX(Table_Index[],,MATCH(V$12,Table_Index[#Headers],0)),
Table_Index[ID],$Q458,Table_Index[year],$R458)/COUNTIFS(Table_Index[Quarter],"&lt;&gt;''",Table_Index[ID],$Q458,Table_Index[year],$R458)</f>
        <v>7.7957249999999992E-2</v>
      </c>
      <c r="W458">
        <f>SUMIFS(INDEX(Table_Index[],,MATCH(W$12,Table_Index[#Headers],0)),
Table_Index[ID],$Q458,Table_Index[year],$R458)/COUNTIFS(Table_Index[Quarter],"&lt;&gt;''",Table_Index[ID],$Q458,Table_Index[year],$R458)</f>
        <v>4.101075E-3</v>
      </c>
      <c r="X458">
        <f>SUMIFS(INDEX(Table_Index[],,MATCH(X$12,Table_Index[#Headers],0)),
Table_Index[ID],$Q458,Table_Index[year],$R458)/COUNTIFS(Table_Index[Quarter],"&lt;&gt;''",Table_Index[ID],$Q458,Table_Index[year],$R458)</f>
        <v>0.22314932499999998</v>
      </c>
      <c r="Y458">
        <f>SUMIFS(INDEX(Table_Index[],,MATCH(Y$12,Table_Index[#Headers],0)),
Table_Index[ID],$Q458,Table_Index[year],$R458)/COUNTIFS(Table_Index[Quarter],"&lt;&gt;''",Table_Index[ID],$Q458,Table_Index[year],$R458)</f>
        <v>0.32738785000000004</v>
      </c>
      <c r="Z458">
        <f>SUMIFS(INDEX(Table_Index[],,MATCH(Z$12,Table_Index[#Headers],0)),
Table_Index[ID],$Q458,Table_Index[year],$R458)/COUNTIFS(Table_Index[Quarter],"&lt;&gt;''",Table_Index[ID],$Q458,Table_Index[year],$R458)</f>
        <v>3.2792349999999998E-2</v>
      </c>
      <c r="AA458">
        <f>SUMIFS(INDEX(Table_Index[],,MATCH(AA$12,Table_Index[#Headers],0)),
Table_Index[ID],$Q458,Table_Index[year],$R458)/COUNTIFS(Table_Index[Quarter],"&lt;&gt;''",Table_Index[ID],$Q458,Table_Index[year],$R458)</f>
        <v>7.8668800000000011E-2</v>
      </c>
      <c r="AB458">
        <f>SUMIFS(INDEX(Table_Index[],,MATCH(AB$12,Table_Index[#Headers],0)),
Table_Index[ID],$Q458,Table_Index[year],$R458)/COUNTIFS(Table_Index[Quarter],"&lt;&gt;''",Table_Index[ID],$Q458,Table_Index[year],$R458)</f>
        <v>8.4910750000000007E-3</v>
      </c>
      <c r="AC458" s="24">
        <f t="shared" si="26"/>
        <v>0.99999992500000001</v>
      </c>
      <c r="AD458">
        <f>COUNTIFS(Table_Index[Quarter],"&lt;&gt;''",Table_Index[ID],$Q458,Table_Index[year],$R458)</f>
        <v>4</v>
      </c>
      <c r="AE458" s="34">
        <f t="shared" si="27"/>
        <v>0.80310642517789188</v>
      </c>
    </row>
    <row r="459" spans="1:31" x14ac:dyDescent="0.3">
      <c r="A459">
        <v>9127</v>
      </c>
      <c r="B459">
        <v>2003</v>
      </c>
      <c r="C459">
        <v>4</v>
      </c>
      <c r="D459">
        <v>2.2600200000000001E-2</v>
      </c>
      <c r="E459">
        <v>4.7165600000000002E-2</v>
      </c>
      <c r="F459">
        <v>4.0287299999999998E-2</v>
      </c>
      <c r="G459">
        <v>2.4565400000000001E-2</v>
      </c>
      <c r="H459">
        <v>1.2774000000000001E-2</v>
      </c>
      <c r="I459">
        <v>8.35225E-2</v>
      </c>
      <c r="J459">
        <v>0.1190838</v>
      </c>
      <c r="K459">
        <v>2.0635000000000001E-2</v>
      </c>
      <c r="L459">
        <v>3.7339400000000002E-2</v>
      </c>
      <c r="M459">
        <v>0.59202679999999996</v>
      </c>
      <c r="O459" t="str">
        <f>Table_Index[[#This Row],[ID]]&amp;Table_Index[[#This Row],[year]]</f>
        <v>91272003</v>
      </c>
      <c r="P459" t="str">
        <v>92122003</v>
      </c>
      <c r="Q459" t="str">
        <f t="shared" si="24"/>
        <v>9212</v>
      </c>
      <c r="R459" t="str">
        <f t="shared" si="25"/>
        <v>2003</v>
      </c>
      <c r="S459">
        <f>SUMIFS(INDEX(Table_Index[],,MATCH(S$12,Table_Index[#Headers],0)),
Table_Index[ID],$Q459,Table_Index[year],$R459)/COUNTIFS(Table_Index[Quarter],"&lt;&gt;''",Table_Index[ID],$Q459,Table_Index[year],$R459)</f>
        <v>0.20691167499999999</v>
      </c>
      <c r="T459">
        <f>SUMIFS(INDEX(Table_Index[],,MATCH(T$12,Table_Index[#Headers],0)),
Table_Index[ID],$Q459,Table_Index[year],$R459)/COUNTIFS(Table_Index[Quarter],"&lt;&gt;''",Table_Index[ID],$Q459,Table_Index[year],$R459)</f>
        <v>6.8340700000000004E-2</v>
      </c>
      <c r="U459">
        <f>SUMIFS(INDEX(Table_Index[],,MATCH(U$12,Table_Index[#Headers],0)),
Table_Index[ID],$Q459,Table_Index[year],$R459)/COUNTIFS(Table_Index[Quarter],"&lt;&gt;''",Table_Index[ID],$Q459,Table_Index[year],$R459)</f>
        <v>9.6818050000000003E-2</v>
      </c>
      <c r="V459">
        <f>SUMIFS(INDEX(Table_Index[],,MATCH(V$12,Table_Index[#Headers],0)),
Table_Index[ID],$Q459,Table_Index[year],$R459)/COUNTIFS(Table_Index[Quarter],"&lt;&gt;''",Table_Index[ID],$Q459,Table_Index[year],$R459)</f>
        <v>0.14575960000000002</v>
      </c>
      <c r="W459">
        <f>SUMIFS(INDEX(Table_Index[],,MATCH(W$12,Table_Index[#Headers],0)),
Table_Index[ID],$Q459,Table_Index[year],$R459)/COUNTIFS(Table_Index[Quarter],"&lt;&gt;''",Table_Index[ID],$Q459,Table_Index[year],$R459)</f>
        <v>0</v>
      </c>
      <c r="X459">
        <f>SUMIFS(INDEX(Table_Index[],,MATCH(X$12,Table_Index[#Headers],0)),
Table_Index[ID],$Q459,Table_Index[year],$R459)/COUNTIFS(Table_Index[Quarter],"&lt;&gt;''",Table_Index[ID],$Q459,Table_Index[year],$R459)</f>
        <v>0.27157272500000001</v>
      </c>
      <c r="Y459">
        <f>SUMIFS(INDEX(Table_Index[],,MATCH(Y$12,Table_Index[#Headers],0)),
Table_Index[ID],$Q459,Table_Index[year],$R459)/COUNTIFS(Table_Index[Quarter],"&lt;&gt;''",Table_Index[ID],$Q459,Table_Index[year],$R459)</f>
        <v>9.9271524999999999E-2</v>
      </c>
      <c r="Z459">
        <f>SUMIFS(INDEX(Table_Index[],,MATCH(Z$12,Table_Index[#Headers],0)),
Table_Index[ID],$Q459,Table_Index[year],$R459)/COUNTIFS(Table_Index[Quarter],"&lt;&gt;''",Table_Index[ID],$Q459,Table_Index[year],$R459)</f>
        <v>4.4794725000000007E-2</v>
      </c>
      <c r="AA459">
        <f>SUMIFS(INDEX(Table_Index[],,MATCH(AA$12,Table_Index[#Headers],0)),
Table_Index[ID],$Q459,Table_Index[year],$R459)/COUNTIFS(Table_Index[Quarter],"&lt;&gt;''",Table_Index[ID],$Q459,Table_Index[year],$R459)</f>
        <v>5.0889050000000005E-2</v>
      </c>
      <c r="AB459">
        <f>SUMIFS(INDEX(Table_Index[],,MATCH(AB$12,Table_Index[#Headers],0)),
Table_Index[ID],$Q459,Table_Index[year],$R459)/COUNTIFS(Table_Index[Quarter],"&lt;&gt;''",Table_Index[ID],$Q459,Table_Index[year],$R459)</f>
        <v>1.5641974999999999E-2</v>
      </c>
      <c r="AC459" s="24">
        <f t="shared" si="26"/>
        <v>1.0000000250000001</v>
      </c>
      <c r="AD459">
        <f>COUNTIFS(Table_Index[Quarter],"&lt;&gt;''",Table_Index[ID],$Q459,Table_Index[year],$R459)</f>
        <v>4</v>
      </c>
      <c r="AE459" s="34">
        <f t="shared" si="27"/>
        <v>0.83344999685486187</v>
      </c>
    </row>
    <row r="460" spans="1:31" x14ac:dyDescent="0.3">
      <c r="A460">
        <v>9127</v>
      </c>
      <c r="B460">
        <v>2004</v>
      </c>
      <c r="C460">
        <v>1</v>
      </c>
      <c r="D460">
        <v>0.159576</v>
      </c>
      <c r="E460">
        <v>0.11386259999999999</v>
      </c>
      <c r="F460">
        <v>0.1727571</v>
      </c>
      <c r="G460">
        <v>5.8894500000000002E-2</v>
      </c>
      <c r="H460">
        <v>3.29809E-2</v>
      </c>
      <c r="I460">
        <v>0</v>
      </c>
      <c r="J460">
        <v>0.29447230000000002</v>
      </c>
      <c r="K460">
        <v>3.9262999999999999E-2</v>
      </c>
      <c r="L460">
        <v>0.1177889</v>
      </c>
      <c r="M460">
        <v>1.0404699999999999E-2</v>
      </c>
      <c r="O460" t="str">
        <f>Table_Index[[#This Row],[ID]]&amp;Table_Index[[#This Row],[year]]</f>
        <v>91272004</v>
      </c>
      <c r="P460" t="str">
        <v>92122004</v>
      </c>
      <c r="Q460" t="str">
        <f t="shared" si="24"/>
        <v>9212</v>
      </c>
      <c r="R460" t="str">
        <f t="shared" si="25"/>
        <v>2004</v>
      </c>
      <c r="S460">
        <f>SUMIFS(INDEX(Table_Index[],,MATCH(S$12,Table_Index[#Headers],0)),
Table_Index[ID],$Q460,Table_Index[year],$R460)/COUNTIFS(Table_Index[Quarter],"&lt;&gt;''",Table_Index[ID],$Q460,Table_Index[year],$R460)</f>
        <v>8.3273225000000006E-2</v>
      </c>
      <c r="T460">
        <f>SUMIFS(INDEX(Table_Index[],,MATCH(T$12,Table_Index[#Headers],0)),
Table_Index[ID],$Q460,Table_Index[year],$R460)/COUNTIFS(Table_Index[Quarter],"&lt;&gt;''",Table_Index[ID],$Q460,Table_Index[year],$R460)</f>
        <v>4.3404224999999998E-2</v>
      </c>
      <c r="U460">
        <f>SUMIFS(INDEX(Table_Index[],,MATCH(U$12,Table_Index[#Headers],0)),
Table_Index[ID],$Q460,Table_Index[year],$R460)/COUNTIFS(Table_Index[Quarter],"&lt;&gt;''",Table_Index[ID],$Q460,Table_Index[year],$R460)</f>
        <v>6.5702750000000004E-2</v>
      </c>
      <c r="V460">
        <f>SUMIFS(INDEX(Table_Index[],,MATCH(V$12,Table_Index[#Headers],0)),
Table_Index[ID],$Q460,Table_Index[year],$R460)/COUNTIFS(Table_Index[Quarter],"&lt;&gt;''",Table_Index[ID],$Q460,Table_Index[year],$R460)</f>
        <v>0.18841585</v>
      </c>
      <c r="W460">
        <f>SUMIFS(INDEX(Table_Index[],,MATCH(W$12,Table_Index[#Headers],0)),
Table_Index[ID],$Q460,Table_Index[year],$R460)/COUNTIFS(Table_Index[Quarter],"&lt;&gt;''",Table_Index[ID],$Q460,Table_Index[year],$R460)</f>
        <v>1.3824624999999998E-2</v>
      </c>
      <c r="X460">
        <f>SUMIFS(INDEX(Table_Index[],,MATCH(X$12,Table_Index[#Headers],0)),
Table_Index[ID],$Q460,Table_Index[year],$R460)/COUNTIFS(Table_Index[Quarter],"&lt;&gt;''",Table_Index[ID],$Q460,Table_Index[year],$R460)</f>
        <v>0.14564122499999999</v>
      </c>
      <c r="Y460">
        <f>SUMIFS(INDEX(Table_Index[],,MATCH(Y$12,Table_Index[#Headers],0)),
Table_Index[ID],$Q460,Table_Index[year],$R460)/COUNTIFS(Table_Index[Quarter],"&lt;&gt;''",Table_Index[ID],$Q460,Table_Index[year],$R460)</f>
        <v>7.7429524999999999E-2</v>
      </c>
      <c r="Z460">
        <f>SUMIFS(INDEX(Table_Index[],,MATCH(Z$12,Table_Index[#Headers],0)),
Table_Index[ID],$Q460,Table_Index[year],$R460)/COUNTIFS(Table_Index[Quarter],"&lt;&gt;''",Table_Index[ID],$Q460,Table_Index[year],$R460)</f>
        <v>0.30503775</v>
      </c>
      <c r="AA460">
        <f>SUMIFS(INDEX(Table_Index[],,MATCH(AA$12,Table_Index[#Headers],0)),
Table_Index[ID],$Q460,Table_Index[year],$R460)/COUNTIFS(Table_Index[Quarter],"&lt;&gt;''",Table_Index[ID],$Q460,Table_Index[year],$R460)</f>
        <v>6.3171000000000005E-2</v>
      </c>
      <c r="AB460">
        <f>SUMIFS(INDEX(Table_Index[],,MATCH(AB$12,Table_Index[#Headers],0)),
Table_Index[ID],$Q460,Table_Index[year],$R460)/COUNTIFS(Table_Index[Quarter],"&lt;&gt;''",Table_Index[ID],$Q460,Table_Index[year],$R460)</f>
        <v>1.4099825E-2</v>
      </c>
      <c r="AC460" s="24">
        <f t="shared" si="26"/>
        <v>0.99999999999999989</v>
      </c>
      <c r="AD460">
        <f>COUNTIFS(Table_Index[Quarter],"&lt;&gt;''",Table_Index[ID],$Q460,Table_Index[year],$R460)</f>
        <v>4</v>
      </c>
      <c r="AE460" s="34">
        <f t="shared" si="27"/>
        <v>0.82672903211275384</v>
      </c>
    </row>
    <row r="461" spans="1:31" x14ac:dyDescent="0.3">
      <c r="A461">
        <v>9127</v>
      </c>
      <c r="B461">
        <v>2004</v>
      </c>
      <c r="C461">
        <v>2</v>
      </c>
      <c r="D461">
        <v>0.16565160000000001</v>
      </c>
      <c r="E461">
        <v>0.226553</v>
      </c>
      <c r="F461">
        <v>0</v>
      </c>
      <c r="G461">
        <v>0.15103530000000001</v>
      </c>
      <c r="H461">
        <v>0</v>
      </c>
      <c r="I461">
        <v>0.23873320000000001</v>
      </c>
      <c r="J461">
        <v>5.8465299999999998E-2</v>
      </c>
      <c r="K461">
        <v>4.8721100000000003E-2</v>
      </c>
      <c r="L461">
        <v>9.7442200000000007E-2</v>
      </c>
      <c r="M461">
        <v>1.33983E-2</v>
      </c>
      <c r="O461" t="str">
        <f>Table_Index[[#This Row],[ID]]&amp;Table_Index[[#This Row],[year]]</f>
        <v>91272004</v>
      </c>
      <c r="P461" t="str">
        <v>92132003</v>
      </c>
      <c r="Q461" t="str">
        <f t="shared" si="24"/>
        <v>9213</v>
      </c>
      <c r="R461" t="str">
        <f t="shared" si="25"/>
        <v>2003</v>
      </c>
      <c r="S461">
        <f>SUMIFS(INDEX(Table_Index[],,MATCH(S$12,Table_Index[#Headers],0)),
Table_Index[ID],$Q461,Table_Index[year],$R461)/COUNTIFS(Table_Index[Quarter],"&lt;&gt;''",Table_Index[ID],$Q461,Table_Index[year],$R461)</f>
        <v>0.18034977499999999</v>
      </c>
      <c r="T461">
        <f>SUMIFS(INDEX(Table_Index[],,MATCH(T$12,Table_Index[#Headers],0)),
Table_Index[ID],$Q461,Table_Index[year],$R461)/COUNTIFS(Table_Index[Quarter],"&lt;&gt;''",Table_Index[ID],$Q461,Table_Index[year],$R461)</f>
        <v>5.7899575000000002E-2</v>
      </c>
      <c r="U461">
        <f>SUMIFS(INDEX(Table_Index[],,MATCH(U$12,Table_Index[#Headers],0)),
Table_Index[ID],$Q461,Table_Index[year],$R461)/COUNTIFS(Table_Index[Quarter],"&lt;&gt;''",Table_Index[ID],$Q461,Table_Index[year],$R461)</f>
        <v>7.5007924999999989E-2</v>
      </c>
      <c r="V461">
        <f>SUMIFS(INDEX(Table_Index[],,MATCH(V$12,Table_Index[#Headers],0)),
Table_Index[ID],$Q461,Table_Index[year],$R461)/COUNTIFS(Table_Index[Quarter],"&lt;&gt;''",Table_Index[ID],$Q461,Table_Index[year],$R461)</f>
        <v>0.11571537500000001</v>
      </c>
      <c r="W461">
        <f>SUMIFS(INDEX(Table_Index[],,MATCH(W$12,Table_Index[#Headers],0)),
Table_Index[ID],$Q461,Table_Index[year],$R461)/COUNTIFS(Table_Index[Quarter],"&lt;&gt;''",Table_Index[ID],$Q461,Table_Index[year],$R461)</f>
        <v>3.9235249999999998E-3</v>
      </c>
      <c r="X461">
        <f>SUMIFS(INDEX(Table_Index[],,MATCH(X$12,Table_Index[#Headers],0)),
Table_Index[ID],$Q461,Table_Index[year],$R461)/COUNTIFS(Table_Index[Quarter],"&lt;&gt;''",Table_Index[ID],$Q461,Table_Index[year],$R461)</f>
        <v>0.15804940000000001</v>
      </c>
      <c r="Y461">
        <f>SUMIFS(INDEX(Table_Index[],,MATCH(Y$12,Table_Index[#Headers],0)),
Table_Index[ID],$Q461,Table_Index[year],$R461)/COUNTIFS(Table_Index[Quarter],"&lt;&gt;''",Table_Index[ID],$Q461,Table_Index[year],$R461)</f>
        <v>5.2835775000000001E-2</v>
      </c>
      <c r="Z461">
        <f>SUMIFS(INDEX(Table_Index[],,MATCH(Z$12,Table_Index[#Headers],0)),
Table_Index[ID],$Q461,Table_Index[year],$R461)/COUNTIFS(Table_Index[Quarter],"&lt;&gt;''",Table_Index[ID],$Q461,Table_Index[year],$R461)</f>
        <v>0.26609432499999996</v>
      </c>
      <c r="AA461">
        <f>SUMIFS(INDEX(Table_Index[],,MATCH(AA$12,Table_Index[#Headers],0)),
Table_Index[ID],$Q461,Table_Index[year],$R461)/COUNTIFS(Table_Index[Quarter],"&lt;&gt;''",Table_Index[ID],$Q461,Table_Index[year],$R461)</f>
        <v>7.9240600000000008E-2</v>
      </c>
      <c r="AB461">
        <f>SUMIFS(INDEX(Table_Index[],,MATCH(AB$12,Table_Index[#Headers],0)),
Table_Index[ID],$Q461,Table_Index[year],$R461)/COUNTIFS(Table_Index[Quarter],"&lt;&gt;''",Table_Index[ID],$Q461,Table_Index[year],$R461)</f>
        <v>1.08837E-2</v>
      </c>
      <c r="AC461" s="24">
        <f t="shared" si="26"/>
        <v>0.99999997500000004</v>
      </c>
      <c r="AD461">
        <f>COUNTIFS(Table_Index[Quarter],"&lt;&gt;''",Table_Index[ID],$Q461,Table_Index[year],$R461)</f>
        <v>4</v>
      </c>
      <c r="AE461" s="34">
        <f t="shared" si="27"/>
        <v>0.84011501762818064</v>
      </c>
    </row>
    <row r="462" spans="1:31" x14ac:dyDescent="0.3">
      <c r="A462">
        <v>9127</v>
      </c>
      <c r="B462">
        <v>2004</v>
      </c>
      <c r="C462">
        <v>3</v>
      </c>
      <c r="D462">
        <v>3.9275999999999998E-2</v>
      </c>
      <c r="E462">
        <v>5.1229499999999997E-2</v>
      </c>
      <c r="F462">
        <v>7.1721300000000002E-2</v>
      </c>
      <c r="G462">
        <v>0.1144126</v>
      </c>
      <c r="H462">
        <v>0</v>
      </c>
      <c r="I462">
        <v>0.40983609999999998</v>
      </c>
      <c r="J462">
        <v>0.18613389999999999</v>
      </c>
      <c r="K462">
        <v>3.9275999999999998E-2</v>
      </c>
      <c r="L462">
        <v>7.8551899999999994E-2</v>
      </c>
      <c r="M462">
        <v>9.5627999999999998E-3</v>
      </c>
      <c r="O462" t="str">
        <f>Table_Index[[#This Row],[ID]]&amp;Table_Index[[#This Row],[year]]</f>
        <v>91272004</v>
      </c>
      <c r="P462" t="str">
        <v>92132004</v>
      </c>
      <c r="Q462" t="str">
        <f t="shared" ref="Q462:Q525" si="28">LEFT(P462, LEN(P462)-4)</f>
        <v>9213</v>
      </c>
      <c r="R462" t="str">
        <f t="shared" ref="R462:R525" si="29">RIGHT(P462,4)</f>
        <v>2004</v>
      </c>
      <c r="S462">
        <f>SUMIFS(INDEX(Table_Index[],,MATCH(S$12,Table_Index[#Headers],0)),
Table_Index[ID],$Q462,Table_Index[year],$R462)/COUNTIFS(Table_Index[Quarter],"&lt;&gt;''",Table_Index[ID],$Q462,Table_Index[year],$R462)</f>
        <v>2.3784775000000001E-2</v>
      </c>
      <c r="T462">
        <f>SUMIFS(INDEX(Table_Index[],,MATCH(T$12,Table_Index[#Headers],0)),
Table_Index[ID],$Q462,Table_Index[year],$R462)/COUNTIFS(Table_Index[Quarter],"&lt;&gt;''",Table_Index[ID],$Q462,Table_Index[year],$R462)</f>
        <v>2.5066049999999999E-2</v>
      </c>
      <c r="U462">
        <f>SUMIFS(INDEX(Table_Index[],,MATCH(U$12,Table_Index[#Headers],0)),
Table_Index[ID],$Q462,Table_Index[year],$R462)/COUNTIFS(Table_Index[Quarter],"&lt;&gt;''",Table_Index[ID],$Q462,Table_Index[year],$R462)</f>
        <v>5.2119224999999998E-2</v>
      </c>
      <c r="V462">
        <f>SUMIFS(INDEX(Table_Index[],,MATCH(V$12,Table_Index[#Headers],0)),
Table_Index[ID],$Q462,Table_Index[year],$R462)/COUNTIFS(Table_Index[Quarter],"&lt;&gt;''",Table_Index[ID],$Q462,Table_Index[year],$R462)</f>
        <v>0.10864900000000001</v>
      </c>
      <c r="W462">
        <f>SUMIFS(INDEX(Table_Index[],,MATCH(W$12,Table_Index[#Headers],0)),
Table_Index[ID],$Q462,Table_Index[year],$R462)/COUNTIFS(Table_Index[Quarter],"&lt;&gt;''",Table_Index[ID],$Q462,Table_Index[year],$R462)</f>
        <v>9.7855650000000002E-2</v>
      </c>
      <c r="X462">
        <f>SUMIFS(INDEX(Table_Index[],,MATCH(X$12,Table_Index[#Headers],0)),
Table_Index[ID],$Q462,Table_Index[year],$R462)/COUNTIFS(Table_Index[Quarter],"&lt;&gt;''",Table_Index[ID],$Q462,Table_Index[year],$R462)</f>
        <v>0.20455010000000001</v>
      </c>
      <c r="Y462">
        <f>SUMIFS(INDEX(Table_Index[],,MATCH(Y$12,Table_Index[#Headers],0)),
Table_Index[ID],$Q462,Table_Index[year],$R462)/COUNTIFS(Table_Index[Quarter],"&lt;&gt;''",Table_Index[ID],$Q462,Table_Index[year],$R462)</f>
        <v>0.108676325</v>
      </c>
      <c r="Z462">
        <f>SUMIFS(INDEX(Table_Index[],,MATCH(Z$12,Table_Index[#Headers],0)),
Table_Index[ID],$Q462,Table_Index[year],$R462)/COUNTIFS(Table_Index[Quarter],"&lt;&gt;''",Table_Index[ID],$Q462,Table_Index[year],$R462)</f>
        <v>0.17385349999999999</v>
      </c>
      <c r="AA462">
        <f>SUMIFS(INDEX(Table_Index[],,MATCH(AA$12,Table_Index[#Headers],0)),
Table_Index[ID],$Q462,Table_Index[year],$R462)/COUNTIFS(Table_Index[Quarter],"&lt;&gt;''",Table_Index[ID],$Q462,Table_Index[year],$R462)</f>
        <v>4.5867199999999997E-2</v>
      </c>
      <c r="AB462">
        <f>SUMIFS(INDEX(Table_Index[],,MATCH(AB$12,Table_Index[#Headers],0)),
Table_Index[ID],$Q462,Table_Index[year],$R462)/COUNTIFS(Table_Index[Quarter],"&lt;&gt;''",Table_Index[ID],$Q462,Table_Index[year],$R462)</f>
        <v>0.15734139999999999</v>
      </c>
      <c r="AC462" s="24">
        <f t="shared" ref="AC462:AC525" si="30">SUM(S462:AB462)</f>
        <v>0.99776322500000003</v>
      </c>
      <c r="AD462">
        <f>COUNTIFS(Table_Index[Quarter],"&lt;&gt;''",Table_Index[ID],$Q462,Table_Index[year],$R462)</f>
        <v>4</v>
      </c>
      <c r="AE462" s="34">
        <f t="shared" ref="AE462:AE525" si="31">1-SUMSQ(S462:AB462)</f>
        <v>0.86397278788550813</v>
      </c>
    </row>
    <row r="463" spans="1:31" x14ac:dyDescent="0.3">
      <c r="A463">
        <v>9127</v>
      </c>
      <c r="B463">
        <v>2004</v>
      </c>
      <c r="C463">
        <v>4</v>
      </c>
      <c r="D463">
        <v>5.2385399999999999E-2</v>
      </c>
      <c r="E463">
        <v>0.1122544</v>
      </c>
      <c r="F463">
        <v>7.1094500000000005E-2</v>
      </c>
      <c r="G463">
        <v>3.7418100000000003E-2</v>
      </c>
      <c r="H463">
        <v>2.52573E-2</v>
      </c>
      <c r="I463">
        <v>0.24321799999999999</v>
      </c>
      <c r="J463">
        <v>0.26753979999999999</v>
      </c>
      <c r="K463">
        <v>0.1028999</v>
      </c>
      <c r="L463">
        <v>7.8578099999999998E-2</v>
      </c>
      <c r="M463">
        <v>9.3545E-3</v>
      </c>
      <c r="O463" t="str">
        <f>Table_Index[[#This Row],[ID]]&amp;Table_Index[[#This Row],[year]]</f>
        <v>91272004</v>
      </c>
      <c r="P463" t="str">
        <v>92132005</v>
      </c>
      <c r="Q463" t="str">
        <f t="shared" si="28"/>
        <v>9213</v>
      </c>
      <c r="R463" t="str">
        <f t="shared" si="29"/>
        <v>2005</v>
      </c>
      <c r="S463">
        <f>SUMIFS(INDEX(Table_Index[],,MATCH(S$12,Table_Index[#Headers],0)),
Table_Index[ID],$Q463,Table_Index[year],$R463)/COUNTIFS(Table_Index[Quarter],"&lt;&gt;''",Table_Index[ID],$Q463,Table_Index[year],$R463)</f>
        <v>5.7872174999999998E-2</v>
      </c>
      <c r="T463">
        <f>SUMIFS(INDEX(Table_Index[],,MATCH(T$12,Table_Index[#Headers],0)),
Table_Index[ID],$Q463,Table_Index[year],$R463)/COUNTIFS(Table_Index[Quarter],"&lt;&gt;''",Table_Index[ID],$Q463,Table_Index[year],$R463)</f>
        <v>7.6703624999999998E-2</v>
      </c>
      <c r="U463">
        <f>SUMIFS(INDEX(Table_Index[],,MATCH(U$12,Table_Index[#Headers],0)),
Table_Index[ID],$Q463,Table_Index[year],$R463)/COUNTIFS(Table_Index[Quarter],"&lt;&gt;''",Table_Index[ID],$Q463,Table_Index[year],$R463)</f>
        <v>8.7011024999999992E-2</v>
      </c>
      <c r="V463">
        <f>SUMIFS(INDEX(Table_Index[],,MATCH(V$12,Table_Index[#Headers],0)),
Table_Index[ID],$Q463,Table_Index[year],$R463)/COUNTIFS(Table_Index[Quarter],"&lt;&gt;''",Table_Index[ID],$Q463,Table_Index[year],$R463)</f>
        <v>0.17022087499999999</v>
      </c>
      <c r="W463">
        <f>SUMIFS(INDEX(Table_Index[],,MATCH(W$12,Table_Index[#Headers],0)),
Table_Index[ID],$Q463,Table_Index[year],$R463)/COUNTIFS(Table_Index[Quarter],"&lt;&gt;''",Table_Index[ID],$Q463,Table_Index[year],$R463)</f>
        <v>1.1996224999999999E-2</v>
      </c>
      <c r="X463">
        <f>SUMIFS(INDEX(Table_Index[],,MATCH(X$12,Table_Index[#Headers],0)),
Table_Index[ID],$Q463,Table_Index[year],$R463)/COUNTIFS(Table_Index[Quarter],"&lt;&gt;''",Table_Index[ID],$Q463,Table_Index[year],$R463)</f>
        <v>0.25323065</v>
      </c>
      <c r="Y463">
        <f>SUMIFS(INDEX(Table_Index[],,MATCH(Y$12,Table_Index[#Headers],0)),
Table_Index[ID],$Q463,Table_Index[year],$R463)/COUNTIFS(Table_Index[Quarter],"&lt;&gt;''",Table_Index[ID],$Q463,Table_Index[year],$R463)</f>
        <v>0.105403975</v>
      </c>
      <c r="Z463">
        <f>SUMIFS(INDEX(Table_Index[],,MATCH(Z$12,Table_Index[#Headers],0)),
Table_Index[ID],$Q463,Table_Index[year],$R463)/COUNTIFS(Table_Index[Quarter],"&lt;&gt;''",Table_Index[ID],$Q463,Table_Index[year],$R463)</f>
        <v>9.351219999999999E-2</v>
      </c>
      <c r="AA463">
        <f>SUMIFS(INDEX(Table_Index[],,MATCH(AA$12,Table_Index[#Headers],0)),
Table_Index[ID],$Q463,Table_Index[year],$R463)/COUNTIFS(Table_Index[Quarter],"&lt;&gt;''",Table_Index[ID],$Q463,Table_Index[year],$R463)</f>
        <v>0.13792935000000001</v>
      </c>
      <c r="AB463">
        <f>SUMIFS(INDEX(Table_Index[],,MATCH(AB$12,Table_Index[#Headers],0)),
Table_Index[ID],$Q463,Table_Index[year],$R463)/COUNTIFS(Table_Index[Quarter],"&lt;&gt;''",Table_Index[ID],$Q463,Table_Index[year],$R463)</f>
        <v>6.1199500000000007E-3</v>
      </c>
      <c r="AC463" s="24">
        <f t="shared" si="30"/>
        <v>1.0000000499999999</v>
      </c>
      <c r="AD463">
        <f>COUNTIFS(Table_Index[Quarter],"&lt;&gt;''",Table_Index[ID],$Q463,Table_Index[year],$R463)</f>
        <v>4</v>
      </c>
      <c r="AE463" s="34">
        <f t="shared" si="31"/>
        <v>0.85103514012757375</v>
      </c>
    </row>
    <row r="464" spans="1:31" x14ac:dyDescent="0.3">
      <c r="A464">
        <v>9127</v>
      </c>
      <c r="B464">
        <v>2005</v>
      </c>
      <c r="C464">
        <v>1</v>
      </c>
      <c r="D464">
        <v>9.7402199999999994E-2</v>
      </c>
      <c r="E464">
        <v>0.17068130000000001</v>
      </c>
      <c r="F464">
        <v>5.4618E-2</v>
      </c>
      <c r="G464">
        <v>8.3451800000000007E-2</v>
      </c>
      <c r="H464">
        <v>2.0125199999999999E-2</v>
      </c>
      <c r="I464">
        <v>0.26346370000000002</v>
      </c>
      <c r="J464">
        <v>0.1125131</v>
      </c>
      <c r="K464">
        <v>0.10240879999999999</v>
      </c>
      <c r="L464">
        <v>8.4657899999999994E-2</v>
      </c>
      <c r="M464">
        <v>1.0677799999999999E-2</v>
      </c>
      <c r="O464" t="str">
        <f>Table_Index[[#This Row],[ID]]&amp;Table_Index[[#This Row],[year]]</f>
        <v>91272005</v>
      </c>
      <c r="P464" t="str">
        <v>92132006</v>
      </c>
      <c r="Q464" t="str">
        <f t="shared" si="28"/>
        <v>9213</v>
      </c>
      <c r="R464" t="str">
        <f t="shared" si="29"/>
        <v>2006</v>
      </c>
      <c r="S464">
        <f>SUMIFS(INDEX(Table_Index[],,MATCH(S$12,Table_Index[#Headers],0)),
Table_Index[ID],$Q464,Table_Index[year],$R464)/COUNTIFS(Table_Index[Quarter],"&lt;&gt;''",Table_Index[ID],$Q464,Table_Index[year],$R464)</f>
        <v>8.2883624999999989E-2</v>
      </c>
      <c r="T464">
        <f>SUMIFS(INDEX(Table_Index[],,MATCH(T$12,Table_Index[#Headers],0)),
Table_Index[ID],$Q464,Table_Index[year],$R464)/COUNTIFS(Table_Index[Quarter],"&lt;&gt;''",Table_Index[ID],$Q464,Table_Index[year],$R464)</f>
        <v>6.6200474999999995E-2</v>
      </c>
      <c r="U464">
        <f>SUMIFS(INDEX(Table_Index[],,MATCH(U$12,Table_Index[#Headers],0)),
Table_Index[ID],$Q464,Table_Index[year],$R464)/COUNTIFS(Table_Index[Quarter],"&lt;&gt;''",Table_Index[ID],$Q464,Table_Index[year],$R464)</f>
        <v>7.2595275000000001E-2</v>
      </c>
      <c r="V464">
        <f>SUMIFS(INDEX(Table_Index[],,MATCH(V$12,Table_Index[#Headers],0)),
Table_Index[ID],$Q464,Table_Index[year],$R464)/COUNTIFS(Table_Index[Quarter],"&lt;&gt;''",Table_Index[ID],$Q464,Table_Index[year],$R464)</f>
        <v>0.10342730000000001</v>
      </c>
      <c r="W464">
        <f>SUMIFS(INDEX(Table_Index[],,MATCH(W$12,Table_Index[#Headers],0)),
Table_Index[ID],$Q464,Table_Index[year],$R464)/COUNTIFS(Table_Index[Quarter],"&lt;&gt;''",Table_Index[ID],$Q464,Table_Index[year],$R464)</f>
        <v>1.2188299999999999E-2</v>
      </c>
      <c r="X464">
        <f>SUMIFS(INDEX(Table_Index[],,MATCH(X$12,Table_Index[#Headers],0)),
Table_Index[ID],$Q464,Table_Index[year],$R464)/COUNTIFS(Table_Index[Quarter],"&lt;&gt;''",Table_Index[ID],$Q464,Table_Index[year],$R464)</f>
        <v>0.35377297500000005</v>
      </c>
      <c r="Y464">
        <f>SUMIFS(INDEX(Table_Index[],,MATCH(Y$12,Table_Index[#Headers],0)),
Table_Index[ID],$Q464,Table_Index[year],$R464)/COUNTIFS(Table_Index[Quarter],"&lt;&gt;''",Table_Index[ID],$Q464,Table_Index[year],$R464)</f>
        <v>0.11540082499999998</v>
      </c>
      <c r="Z464">
        <f>SUMIFS(INDEX(Table_Index[],,MATCH(Z$12,Table_Index[#Headers],0)),
Table_Index[ID],$Q464,Table_Index[year],$R464)/COUNTIFS(Table_Index[Quarter],"&lt;&gt;''",Table_Index[ID],$Q464,Table_Index[year],$R464)</f>
        <v>5.2442575000000005E-2</v>
      </c>
      <c r="AA464">
        <f>SUMIFS(INDEX(Table_Index[],,MATCH(AA$12,Table_Index[#Headers],0)),
Table_Index[ID],$Q464,Table_Index[year],$R464)/COUNTIFS(Table_Index[Quarter],"&lt;&gt;''",Table_Index[ID],$Q464,Table_Index[year],$R464)</f>
        <v>0.13356227500000001</v>
      </c>
      <c r="AB464">
        <f>SUMIFS(INDEX(Table_Index[],,MATCH(AB$12,Table_Index[#Headers],0)),
Table_Index[ID],$Q464,Table_Index[year],$R464)/COUNTIFS(Table_Index[Quarter],"&lt;&gt;''",Table_Index[ID],$Q464,Table_Index[year],$R464)</f>
        <v>7.5264249999999998E-3</v>
      </c>
      <c r="AC464" s="24">
        <f t="shared" si="30"/>
        <v>1.0000000500000001</v>
      </c>
      <c r="AD464">
        <f>COUNTIFS(Table_Index[Quarter],"&lt;&gt;''",Table_Index[ID],$Q464,Table_Index[year],$R464)</f>
        <v>4</v>
      </c>
      <c r="AE464" s="34">
        <f t="shared" si="31"/>
        <v>0.81351354652201002</v>
      </c>
    </row>
    <row r="465" spans="1:31" x14ac:dyDescent="0.3">
      <c r="A465">
        <v>9127</v>
      </c>
      <c r="B465">
        <v>2005</v>
      </c>
      <c r="C465">
        <v>2</v>
      </c>
      <c r="D465">
        <v>0.1999533</v>
      </c>
      <c r="E465">
        <v>0.13381489999999999</v>
      </c>
      <c r="F465">
        <v>6.1524099999999998E-2</v>
      </c>
      <c r="G465">
        <v>0.2545944</v>
      </c>
      <c r="H465">
        <v>2.3532999999999998E-2</v>
      </c>
      <c r="I465">
        <v>0</v>
      </c>
      <c r="J465">
        <v>0.20456759999999999</v>
      </c>
      <c r="K465">
        <v>4.3066899999999998E-2</v>
      </c>
      <c r="L465">
        <v>7.2290800000000002E-2</v>
      </c>
      <c r="M465">
        <v>6.6549000000000001E-3</v>
      </c>
      <c r="O465" t="str">
        <f>Table_Index[[#This Row],[ID]]&amp;Table_Index[[#This Row],[year]]</f>
        <v>91272005</v>
      </c>
      <c r="P465" t="str">
        <v>92132007</v>
      </c>
      <c r="Q465" t="str">
        <f t="shared" si="28"/>
        <v>9213</v>
      </c>
      <c r="R465" t="str">
        <f t="shared" si="29"/>
        <v>2007</v>
      </c>
      <c r="S465">
        <f>SUMIFS(INDEX(Table_Index[],,MATCH(S$12,Table_Index[#Headers],0)),
Table_Index[ID],$Q465,Table_Index[year],$R465)/COUNTIFS(Table_Index[Quarter],"&lt;&gt;''",Table_Index[ID],$Q465,Table_Index[year],$R465)</f>
        <v>7.3096999999999995E-2</v>
      </c>
      <c r="T465">
        <f>SUMIFS(INDEX(Table_Index[],,MATCH(T$12,Table_Index[#Headers],0)),
Table_Index[ID],$Q465,Table_Index[year],$R465)/COUNTIFS(Table_Index[Quarter],"&lt;&gt;''",Table_Index[ID],$Q465,Table_Index[year],$R465)</f>
        <v>9.4125050000000016E-2</v>
      </c>
      <c r="U465">
        <f>SUMIFS(INDEX(Table_Index[],,MATCH(U$12,Table_Index[#Headers],0)),
Table_Index[ID],$Q465,Table_Index[year],$R465)/COUNTIFS(Table_Index[Quarter],"&lt;&gt;''",Table_Index[ID],$Q465,Table_Index[year],$R465)</f>
        <v>5.7602399999999998E-2</v>
      </c>
      <c r="V465">
        <f>SUMIFS(INDEX(Table_Index[],,MATCH(V$12,Table_Index[#Headers],0)),
Table_Index[ID],$Q465,Table_Index[year],$R465)/COUNTIFS(Table_Index[Quarter],"&lt;&gt;''",Table_Index[ID],$Q465,Table_Index[year],$R465)</f>
        <v>0.16648692500000001</v>
      </c>
      <c r="W465">
        <f>SUMIFS(INDEX(Table_Index[],,MATCH(W$12,Table_Index[#Headers],0)),
Table_Index[ID],$Q465,Table_Index[year],$R465)/COUNTIFS(Table_Index[Quarter],"&lt;&gt;''",Table_Index[ID],$Q465,Table_Index[year],$R465)</f>
        <v>2.98462E-2</v>
      </c>
      <c r="X465">
        <f>SUMIFS(INDEX(Table_Index[],,MATCH(X$12,Table_Index[#Headers],0)),
Table_Index[ID],$Q465,Table_Index[year],$R465)/COUNTIFS(Table_Index[Quarter],"&lt;&gt;''",Table_Index[ID],$Q465,Table_Index[year],$R465)</f>
        <v>0.34391962499999995</v>
      </c>
      <c r="Y465">
        <f>SUMIFS(INDEX(Table_Index[],,MATCH(Y$12,Table_Index[#Headers],0)),
Table_Index[ID],$Q465,Table_Index[year],$R465)/COUNTIFS(Table_Index[Quarter],"&lt;&gt;''",Table_Index[ID],$Q465,Table_Index[year],$R465)</f>
        <v>8.038265E-2</v>
      </c>
      <c r="Z465">
        <f>SUMIFS(INDEX(Table_Index[],,MATCH(Z$12,Table_Index[#Headers],0)),
Table_Index[ID],$Q465,Table_Index[year],$R465)/COUNTIFS(Table_Index[Quarter],"&lt;&gt;''",Table_Index[ID],$Q465,Table_Index[year],$R465)</f>
        <v>4.2119975000000004E-2</v>
      </c>
      <c r="AA465">
        <f>SUMIFS(INDEX(Table_Index[],,MATCH(AA$12,Table_Index[#Headers],0)),
Table_Index[ID],$Q465,Table_Index[year],$R465)/COUNTIFS(Table_Index[Quarter],"&lt;&gt;''",Table_Index[ID],$Q465,Table_Index[year],$R465)</f>
        <v>0.10795505</v>
      </c>
      <c r="AB465">
        <f>SUMIFS(INDEX(Table_Index[],,MATCH(AB$12,Table_Index[#Headers],0)),
Table_Index[ID],$Q465,Table_Index[year],$R465)/COUNTIFS(Table_Index[Quarter],"&lt;&gt;''",Table_Index[ID],$Q465,Table_Index[year],$R465)</f>
        <v>4.4651250000000003E-3</v>
      </c>
      <c r="AC465" s="24">
        <f t="shared" si="30"/>
        <v>0.99999999999999989</v>
      </c>
      <c r="AD465">
        <f>COUNTIFS(Table_Index[Quarter],"&lt;&gt;''",Table_Index[ID],$Q465,Table_Index[year],$R465)</f>
        <v>4</v>
      </c>
      <c r="AE465" s="34">
        <f t="shared" si="31"/>
        <v>0.81568017388041003</v>
      </c>
    </row>
    <row r="466" spans="1:31" x14ac:dyDescent="0.3">
      <c r="A466">
        <v>9127</v>
      </c>
      <c r="B466">
        <v>2005</v>
      </c>
      <c r="C466">
        <v>3</v>
      </c>
      <c r="D466">
        <v>0.14860290000000001</v>
      </c>
      <c r="E466">
        <v>8.7336800000000006E-2</v>
      </c>
      <c r="F466">
        <v>5.3184200000000001E-2</v>
      </c>
      <c r="G466">
        <v>0.2017871</v>
      </c>
      <c r="H466">
        <v>1.12973E-2</v>
      </c>
      <c r="I466">
        <v>0.32849070000000002</v>
      </c>
      <c r="J466">
        <v>0</v>
      </c>
      <c r="K466">
        <v>3.4413300000000001E-2</v>
      </c>
      <c r="L466">
        <v>0.13035350000000001</v>
      </c>
      <c r="M466">
        <v>4.5341000000000001E-3</v>
      </c>
      <c r="O466" t="str">
        <f>Table_Index[[#This Row],[ID]]&amp;Table_Index[[#This Row],[year]]</f>
        <v>91272005</v>
      </c>
      <c r="P466" t="str">
        <v>92132008</v>
      </c>
      <c r="Q466" t="str">
        <f t="shared" si="28"/>
        <v>9213</v>
      </c>
      <c r="R466" t="str">
        <f t="shared" si="29"/>
        <v>2008</v>
      </c>
      <c r="S466">
        <f>SUMIFS(INDEX(Table_Index[],,MATCH(S$12,Table_Index[#Headers],0)),
Table_Index[ID],$Q466,Table_Index[year],$R466)/COUNTIFS(Table_Index[Quarter],"&lt;&gt;''",Table_Index[ID],$Q466,Table_Index[year],$R466)</f>
        <v>9.6238750000000012E-2</v>
      </c>
      <c r="T466">
        <f>SUMIFS(INDEX(Table_Index[],,MATCH(T$12,Table_Index[#Headers],0)),
Table_Index[ID],$Q466,Table_Index[year],$R466)/COUNTIFS(Table_Index[Quarter],"&lt;&gt;''",Table_Index[ID],$Q466,Table_Index[year],$R466)</f>
        <v>0.11747122500000001</v>
      </c>
      <c r="U466">
        <f>SUMIFS(INDEX(Table_Index[],,MATCH(U$12,Table_Index[#Headers],0)),
Table_Index[ID],$Q466,Table_Index[year],$R466)/COUNTIFS(Table_Index[Quarter],"&lt;&gt;''",Table_Index[ID],$Q466,Table_Index[year],$R466)</f>
        <v>9.8377300000000001E-2</v>
      </c>
      <c r="V466">
        <f>SUMIFS(INDEX(Table_Index[],,MATCH(V$12,Table_Index[#Headers],0)),
Table_Index[ID],$Q466,Table_Index[year],$R466)/COUNTIFS(Table_Index[Quarter],"&lt;&gt;''",Table_Index[ID],$Q466,Table_Index[year],$R466)</f>
        <v>0.119737225</v>
      </c>
      <c r="W466">
        <f>SUMIFS(INDEX(Table_Index[],,MATCH(W$12,Table_Index[#Headers],0)),
Table_Index[ID],$Q466,Table_Index[year],$R466)/COUNTIFS(Table_Index[Quarter],"&lt;&gt;''",Table_Index[ID],$Q466,Table_Index[year],$R466)</f>
        <v>6.6331249999999994E-2</v>
      </c>
      <c r="X466">
        <f>SUMIFS(INDEX(Table_Index[],,MATCH(X$12,Table_Index[#Headers],0)),
Table_Index[ID],$Q466,Table_Index[year],$R466)/COUNTIFS(Table_Index[Quarter],"&lt;&gt;''",Table_Index[ID],$Q466,Table_Index[year],$R466)</f>
        <v>0.28596624999999998</v>
      </c>
      <c r="Y466">
        <f>SUMIFS(INDEX(Table_Index[],,MATCH(Y$12,Table_Index[#Headers],0)),
Table_Index[ID],$Q466,Table_Index[year],$R466)/COUNTIFS(Table_Index[Quarter],"&lt;&gt;''",Table_Index[ID],$Q466,Table_Index[year],$R466)</f>
        <v>0.127872875</v>
      </c>
      <c r="Z466">
        <f>SUMIFS(INDEX(Table_Index[],,MATCH(Z$12,Table_Index[#Headers],0)),
Table_Index[ID],$Q466,Table_Index[year],$R466)/COUNTIFS(Table_Index[Quarter],"&lt;&gt;''",Table_Index[ID],$Q466,Table_Index[year],$R466)</f>
        <v>1.554415E-2</v>
      </c>
      <c r="AA466">
        <f>SUMIFS(INDEX(Table_Index[],,MATCH(AA$12,Table_Index[#Headers],0)),
Table_Index[ID],$Q466,Table_Index[year],$R466)/COUNTIFS(Table_Index[Quarter],"&lt;&gt;''",Table_Index[ID],$Q466,Table_Index[year],$R466)</f>
        <v>6.8958049999999993E-2</v>
      </c>
      <c r="AB466">
        <f>SUMIFS(INDEX(Table_Index[],,MATCH(AB$12,Table_Index[#Headers],0)),
Table_Index[ID],$Q466,Table_Index[year],$R466)/COUNTIFS(Table_Index[Quarter],"&lt;&gt;''",Table_Index[ID],$Q466,Table_Index[year],$R466)</f>
        <v>3.502925E-3</v>
      </c>
      <c r="AC466" s="24">
        <f t="shared" si="30"/>
        <v>1</v>
      </c>
      <c r="AD466">
        <f>COUNTIFS(Table_Index[Quarter],"&lt;&gt;''",Table_Index[ID],$Q466,Table_Index[year],$R466)</f>
        <v>4</v>
      </c>
      <c r="AE466" s="34">
        <f t="shared" si="31"/>
        <v>0.84538641132047498</v>
      </c>
    </row>
    <row r="467" spans="1:31" x14ac:dyDescent="0.3">
      <c r="A467">
        <v>9127</v>
      </c>
      <c r="B467">
        <v>2005</v>
      </c>
      <c r="C467">
        <v>4</v>
      </c>
      <c r="D467">
        <v>0.11942319999999999</v>
      </c>
      <c r="E467">
        <v>0.1765004</v>
      </c>
      <c r="F467">
        <v>9.6153199999999994E-2</v>
      </c>
      <c r="G467">
        <v>3.1612000000000001E-2</v>
      </c>
      <c r="H467">
        <v>1.18545E-2</v>
      </c>
      <c r="I467">
        <v>0.31612010000000001</v>
      </c>
      <c r="J467">
        <v>6.5858399999999997E-2</v>
      </c>
      <c r="K467">
        <v>7.6834799999999995E-2</v>
      </c>
      <c r="L467">
        <v>9.87875E-2</v>
      </c>
      <c r="M467">
        <v>6.8558999999999998E-3</v>
      </c>
      <c r="O467" t="str">
        <f>Table_Index[[#This Row],[ID]]&amp;Table_Index[[#This Row],[year]]</f>
        <v>91272005</v>
      </c>
      <c r="P467" t="str">
        <v>92132009</v>
      </c>
      <c r="Q467" t="str">
        <f t="shared" si="28"/>
        <v>9213</v>
      </c>
      <c r="R467" t="str">
        <f t="shared" si="29"/>
        <v>2009</v>
      </c>
      <c r="S467">
        <f>SUMIFS(INDEX(Table_Index[],,MATCH(S$12,Table_Index[#Headers],0)),
Table_Index[ID],$Q467,Table_Index[year],$R467)/COUNTIFS(Table_Index[Quarter],"&lt;&gt;''",Table_Index[ID],$Q467,Table_Index[year],$R467)</f>
        <v>8.7954024999999991E-2</v>
      </c>
      <c r="T467">
        <f>SUMIFS(INDEX(Table_Index[],,MATCH(T$12,Table_Index[#Headers],0)),
Table_Index[ID],$Q467,Table_Index[year],$R467)/COUNTIFS(Table_Index[Quarter],"&lt;&gt;''",Table_Index[ID],$Q467,Table_Index[year],$R467)</f>
        <v>7.4357850000000003E-2</v>
      </c>
      <c r="U467">
        <f>SUMIFS(INDEX(Table_Index[],,MATCH(U$12,Table_Index[#Headers],0)),
Table_Index[ID],$Q467,Table_Index[year],$R467)/COUNTIFS(Table_Index[Quarter],"&lt;&gt;''",Table_Index[ID],$Q467,Table_Index[year],$R467)</f>
        <v>6.651662500000001E-2</v>
      </c>
      <c r="V467">
        <f>SUMIFS(INDEX(Table_Index[],,MATCH(V$12,Table_Index[#Headers],0)),
Table_Index[ID],$Q467,Table_Index[year],$R467)/COUNTIFS(Table_Index[Quarter],"&lt;&gt;''",Table_Index[ID],$Q467,Table_Index[year],$R467)</f>
        <v>0.17574727499999998</v>
      </c>
      <c r="W467">
        <f>SUMIFS(INDEX(Table_Index[],,MATCH(W$12,Table_Index[#Headers],0)),
Table_Index[ID],$Q467,Table_Index[year],$R467)/COUNTIFS(Table_Index[Quarter],"&lt;&gt;''",Table_Index[ID],$Q467,Table_Index[year],$R467)</f>
        <v>3.0924150000000004E-2</v>
      </c>
      <c r="X467">
        <f>SUMIFS(INDEX(Table_Index[],,MATCH(X$12,Table_Index[#Headers],0)),
Table_Index[ID],$Q467,Table_Index[year],$R467)/COUNTIFS(Table_Index[Quarter],"&lt;&gt;''",Table_Index[ID],$Q467,Table_Index[year],$R467)</f>
        <v>0.34002699999999997</v>
      </c>
      <c r="Y467">
        <f>SUMIFS(INDEX(Table_Index[],,MATCH(Y$12,Table_Index[#Headers],0)),
Table_Index[ID],$Q467,Table_Index[year],$R467)/COUNTIFS(Table_Index[Quarter],"&lt;&gt;''",Table_Index[ID],$Q467,Table_Index[year],$R467)</f>
        <v>0.14145515</v>
      </c>
      <c r="Z467">
        <f>SUMIFS(INDEX(Table_Index[],,MATCH(Z$12,Table_Index[#Headers],0)),
Table_Index[ID],$Q467,Table_Index[year],$R467)/COUNTIFS(Table_Index[Quarter],"&lt;&gt;''",Table_Index[ID],$Q467,Table_Index[year],$R467)</f>
        <v>2.8626849999999999E-2</v>
      </c>
      <c r="AA467">
        <f>SUMIFS(INDEX(Table_Index[],,MATCH(AA$12,Table_Index[#Headers],0)),
Table_Index[ID],$Q467,Table_Index[year],$R467)/COUNTIFS(Table_Index[Quarter],"&lt;&gt;''",Table_Index[ID],$Q467,Table_Index[year],$R467)</f>
        <v>5.0161950000000004E-2</v>
      </c>
      <c r="AB467">
        <f>SUMIFS(INDEX(Table_Index[],,MATCH(AB$12,Table_Index[#Headers],0)),
Table_Index[ID],$Q467,Table_Index[year],$R467)/COUNTIFS(Table_Index[Quarter],"&lt;&gt;''",Table_Index[ID],$Q467,Table_Index[year],$R467)</f>
        <v>4.2291250000000002E-3</v>
      </c>
      <c r="AC467" s="24">
        <f t="shared" si="30"/>
        <v>0.99999999999999978</v>
      </c>
      <c r="AD467">
        <f>COUNTIFS(Table_Index[Quarter],"&lt;&gt;''",Table_Index[ID],$Q467,Table_Index[year],$R467)</f>
        <v>4</v>
      </c>
      <c r="AE467" s="34">
        <f t="shared" si="31"/>
        <v>0.81148560704762507</v>
      </c>
    </row>
    <row r="468" spans="1:31" x14ac:dyDescent="0.3">
      <c r="A468">
        <v>9127</v>
      </c>
      <c r="B468">
        <v>2006</v>
      </c>
      <c r="C468">
        <v>1</v>
      </c>
      <c r="D468">
        <v>0.15716959999999999</v>
      </c>
      <c r="E468">
        <v>0.17538239999999999</v>
      </c>
      <c r="F468">
        <v>0.12951309999999999</v>
      </c>
      <c r="G468">
        <v>0.18738930000000001</v>
      </c>
      <c r="H468">
        <v>3.7437400000000003E-2</v>
      </c>
      <c r="I468">
        <v>0</v>
      </c>
      <c r="J468">
        <v>9.1063900000000003E-2</v>
      </c>
      <c r="K468">
        <v>8.4992999999999999E-2</v>
      </c>
      <c r="L468">
        <v>0.12951309999999999</v>
      </c>
      <c r="M468">
        <v>7.5380999999999998E-3</v>
      </c>
      <c r="O468" t="str">
        <f>Table_Index[[#This Row],[ID]]&amp;Table_Index[[#This Row],[year]]</f>
        <v>91272006</v>
      </c>
      <c r="P468" t="str">
        <v>92132010</v>
      </c>
      <c r="Q468" t="str">
        <f t="shared" si="28"/>
        <v>9213</v>
      </c>
      <c r="R468" t="str">
        <f t="shared" si="29"/>
        <v>2010</v>
      </c>
      <c r="S468">
        <f>SUMIFS(INDEX(Table_Index[],,MATCH(S$12,Table_Index[#Headers],0)),
Table_Index[ID],$Q468,Table_Index[year],$R468)/COUNTIFS(Table_Index[Quarter],"&lt;&gt;''",Table_Index[ID],$Q468,Table_Index[year],$R468)</f>
        <v>8.7614300000000006E-2</v>
      </c>
      <c r="T468">
        <f>SUMIFS(INDEX(Table_Index[],,MATCH(T$12,Table_Index[#Headers],0)),
Table_Index[ID],$Q468,Table_Index[year],$R468)/COUNTIFS(Table_Index[Quarter],"&lt;&gt;''",Table_Index[ID],$Q468,Table_Index[year],$R468)</f>
        <v>8.7594850000000002E-2</v>
      </c>
      <c r="U468">
        <f>SUMIFS(INDEX(Table_Index[],,MATCH(U$12,Table_Index[#Headers],0)),
Table_Index[ID],$Q468,Table_Index[year],$R468)/COUNTIFS(Table_Index[Quarter],"&lt;&gt;''",Table_Index[ID],$Q468,Table_Index[year],$R468)</f>
        <v>0.110377775</v>
      </c>
      <c r="V468">
        <f>SUMIFS(INDEX(Table_Index[],,MATCH(V$12,Table_Index[#Headers],0)),
Table_Index[ID],$Q468,Table_Index[year],$R468)/COUNTIFS(Table_Index[Quarter],"&lt;&gt;''",Table_Index[ID],$Q468,Table_Index[year],$R468)</f>
        <v>0.17631212500000001</v>
      </c>
      <c r="W468">
        <f>SUMIFS(INDEX(Table_Index[],,MATCH(W$12,Table_Index[#Headers],0)),
Table_Index[ID],$Q468,Table_Index[year],$R468)/COUNTIFS(Table_Index[Quarter],"&lt;&gt;''",Table_Index[ID],$Q468,Table_Index[year],$R468)</f>
        <v>3.6297724999999996E-2</v>
      </c>
      <c r="X468">
        <f>SUMIFS(INDEX(Table_Index[],,MATCH(X$12,Table_Index[#Headers],0)),
Table_Index[ID],$Q468,Table_Index[year],$R468)/COUNTIFS(Table_Index[Quarter],"&lt;&gt;''",Table_Index[ID],$Q468,Table_Index[year],$R468)</f>
        <v>0.29125917499999998</v>
      </c>
      <c r="Y468">
        <f>SUMIFS(INDEX(Table_Index[],,MATCH(Y$12,Table_Index[#Headers],0)),
Table_Index[ID],$Q468,Table_Index[year],$R468)/COUNTIFS(Table_Index[Quarter],"&lt;&gt;''",Table_Index[ID],$Q468,Table_Index[year],$R468)</f>
        <v>0.111763475</v>
      </c>
      <c r="Z468">
        <f>SUMIFS(INDEX(Table_Index[],,MATCH(Z$12,Table_Index[#Headers],0)),
Table_Index[ID],$Q468,Table_Index[year],$R468)/COUNTIFS(Table_Index[Quarter],"&lt;&gt;''",Table_Index[ID],$Q468,Table_Index[year],$R468)</f>
        <v>2.2466924999999999E-2</v>
      </c>
      <c r="AA468">
        <f>SUMIFS(INDEX(Table_Index[],,MATCH(AA$12,Table_Index[#Headers],0)),
Table_Index[ID],$Q468,Table_Index[year],$R468)/COUNTIFS(Table_Index[Quarter],"&lt;&gt;''",Table_Index[ID],$Q468,Table_Index[year],$R468)</f>
        <v>7.1666299999999988E-2</v>
      </c>
      <c r="AB468">
        <f>SUMIFS(INDEX(Table_Index[],,MATCH(AB$12,Table_Index[#Headers],0)),
Table_Index[ID],$Q468,Table_Index[year],$R468)/COUNTIFS(Table_Index[Quarter],"&lt;&gt;''",Table_Index[ID],$Q468,Table_Index[year],$R468)</f>
        <v>4.6473E-3</v>
      </c>
      <c r="AC468" s="24">
        <f t="shared" si="30"/>
        <v>0.99999995000000008</v>
      </c>
      <c r="AD468">
        <f>COUNTIFS(Table_Index[Quarter],"&lt;&gt;''",Table_Index[ID],$Q468,Table_Index[year],$R468)</f>
        <v>4</v>
      </c>
      <c r="AE468" s="34">
        <f t="shared" si="31"/>
        <v>0.8370787331751538</v>
      </c>
    </row>
    <row r="469" spans="1:31" x14ac:dyDescent="0.3">
      <c r="A469">
        <v>9127</v>
      </c>
      <c r="B469">
        <v>2006</v>
      </c>
      <c r="C469">
        <v>2</v>
      </c>
      <c r="D469">
        <v>0.3054268</v>
      </c>
      <c r="E469">
        <v>0.1636215</v>
      </c>
      <c r="F469">
        <v>6.7630200000000001E-2</v>
      </c>
      <c r="G469">
        <v>0.32178889999999999</v>
      </c>
      <c r="H469">
        <v>8.1811000000000002E-3</v>
      </c>
      <c r="I469">
        <v>0</v>
      </c>
      <c r="J469">
        <v>0</v>
      </c>
      <c r="K469">
        <v>5.4540499999999999E-2</v>
      </c>
      <c r="L469">
        <v>7.1993500000000002E-2</v>
      </c>
      <c r="M469">
        <v>6.8176E-3</v>
      </c>
      <c r="O469" t="str">
        <f>Table_Index[[#This Row],[ID]]&amp;Table_Index[[#This Row],[year]]</f>
        <v>91272006</v>
      </c>
      <c r="P469" t="str">
        <v>92132011</v>
      </c>
      <c r="Q469" t="str">
        <f t="shared" si="28"/>
        <v>9213</v>
      </c>
      <c r="R469" t="str">
        <f t="shared" si="29"/>
        <v>2011</v>
      </c>
      <c r="S469">
        <f>SUMIFS(INDEX(Table_Index[],,MATCH(S$12,Table_Index[#Headers],0)),
Table_Index[ID],$Q469,Table_Index[year],$R469)/COUNTIFS(Table_Index[Quarter],"&lt;&gt;''",Table_Index[ID],$Q469,Table_Index[year],$R469)</f>
        <v>6.0361975000000005E-2</v>
      </c>
      <c r="T469">
        <f>SUMIFS(INDEX(Table_Index[],,MATCH(T$12,Table_Index[#Headers],0)),
Table_Index[ID],$Q469,Table_Index[year],$R469)/COUNTIFS(Table_Index[Quarter],"&lt;&gt;''",Table_Index[ID],$Q469,Table_Index[year],$R469)</f>
        <v>4.8886775E-2</v>
      </c>
      <c r="U469">
        <f>SUMIFS(INDEX(Table_Index[],,MATCH(U$12,Table_Index[#Headers],0)),
Table_Index[ID],$Q469,Table_Index[year],$R469)/COUNTIFS(Table_Index[Quarter],"&lt;&gt;''",Table_Index[ID],$Q469,Table_Index[year],$R469)</f>
        <v>9.1362124999999988E-2</v>
      </c>
      <c r="V469">
        <f>SUMIFS(INDEX(Table_Index[],,MATCH(V$12,Table_Index[#Headers],0)),
Table_Index[ID],$Q469,Table_Index[year],$R469)/COUNTIFS(Table_Index[Quarter],"&lt;&gt;''",Table_Index[ID],$Q469,Table_Index[year],$R469)</f>
        <v>0.17504497500000002</v>
      </c>
      <c r="W469">
        <f>SUMIFS(INDEX(Table_Index[],,MATCH(W$12,Table_Index[#Headers],0)),
Table_Index[ID],$Q469,Table_Index[year],$R469)/COUNTIFS(Table_Index[Quarter],"&lt;&gt;''",Table_Index[ID],$Q469,Table_Index[year],$R469)</f>
        <v>2.0562300000000002E-2</v>
      </c>
      <c r="X469">
        <f>SUMIFS(INDEX(Table_Index[],,MATCH(X$12,Table_Index[#Headers],0)),
Table_Index[ID],$Q469,Table_Index[year],$R469)/COUNTIFS(Table_Index[Quarter],"&lt;&gt;''",Table_Index[ID],$Q469,Table_Index[year],$R469)</f>
        <v>0.39226784999999997</v>
      </c>
      <c r="Y469">
        <f>SUMIFS(INDEX(Table_Index[],,MATCH(Y$12,Table_Index[#Headers],0)),
Table_Index[ID],$Q469,Table_Index[year],$R469)/COUNTIFS(Table_Index[Quarter],"&lt;&gt;''",Table_Index[ID],$Q469,Table_Index[year],$R469)</f>
        <v>0.113559075</v>
      </c>
      <c r="Z469">
        <f>SUMIFS(INDEX(Table_Index[],,MATCH(Z$12,Table_Index[#Headers],0)),
Table_Index[ID],$Q469,Table_Index[year],$R469)/COUNTIFS(Table_Index[Quarter],"&lt;&gt;''",Table_Index[ID],$Q469,Table_Index[year],$R469)</f>
        <v>2.06526E-2</v>
      </c>
      <c r="AA469">
        <f>SUMIFS(INDEX(Table_Index[],,MATCH(AA$12,Table_Index[#Headers],0)),
Table_Index[ID],$Q469,Table_Index[year],$R469)/COUNTIFS(Table_Index[Quarter],"&lt;&gt;''",Table_Index[ID],$Q469,Table_Index[year],$R469)</f>
        <v>7.3122849999999989E-2</v>
      </c>
      <c r="AB469">
        <f>SUMIFS(INDEX(Table_Index[],,MATCH(AB$12,Table_Index[#Headers],0)),
Table_Index[ID],$Q469,Table_Index[year],$R469)/COUNTIFS(Table_Index[Quarter],"&lt;&gt;''",Table_Index[ID],$Q469,Table_Index[year],$R469)</f>
        <v>4.1794750000000002E-3</v>
      </c>
      <c r="AC469" s="24">
        <f t="shared" si="30"/>
        <v>1</v>
      </c>
      <c r="AD469">
        <f>COUNTIFS(Table_Index[Quarter],"&lt;&gt;''",Table_Index[ID],$Q469,Table_Index[year],$R469)</f>
        <v>4</v>
      </c>
      <c r="AE469" s="34">
        <f t="shared" si="31"/>
        <v>0.7819952471170063</v>
      </c>
    </row>
    <row r="470" spans="1:31" x14ac:dyDescent="0.3">
      <c r="A470">
        <v>9127</v>
      </c>
      <c r="B470">
        <v>2006</v>
      </c>
      <c r="C470">
        <v>3</v>
      </c>
      <c r="D470">
        <v>6.6284099999999999E-2</v>
      </c>
      <c r="E470">
        <v>5.7824599999999997E-2</v>
      </c>
      <c r="F470">
        <v>8.6736900000000006E-2</v>
      </c>
      <c r="G470">
        <v>0.10022929999999999</v>
      </c>
      <c r="H470">
        <v>8.9146E-3</v>
      </c>
      <c r="I470">
        <v>0.40477210000000002</v>
      </c>
      <c r="J470">
        <v>0.1204679</v>
      </c>
      <c r="K470">
        <v>5.3005900000000002E-2</v>
      </c>
      <c r="L470">
        <v>9.5410599999999998E-2</v>
      </c>
      <c r="M470">
        <v>6.3543000000000002E-3</v>
      </c>
      <c r="O470" t="str">
        <f>Table_Index[[#This Row],[ID]]&amp;Table_Index[[#This Row],[year]]</f>
        <v>91272006</v>
      </c>
      <c r="P470" t="str">
        <v>92132012</v>
      </c>
      <c r="Q470" t="str">
        <f t="shared" si="28"/>
        <v>9213</v>
      </c>
      <c r="R470" t="str">
        <f t="shared" si="29"/>
        <v>2012</v>
      </c>
      <c r="S470">
        <f>SUMIFS(INDEX(Table_Index[],,MATCH(S$12,Table_Index[#Headers],0)),
Table_Index[ID],$Q470,Table_Index[year],$R470)/COUNTIFS(Table_Index[Quarter],"&lt;&gt;''",Table_Index[ID],$Q470,Table_Index[year],$R470)</f>
        <v>7.9855874999999993E-2</v>
      </c>
      <c r="T470">
        <f>SUMIFS(INDEX(Table_Index[],,MATCH(T$12,Table_Index[#Headers],0)),
Table_Index[ID],$Q470,Table_Index[year],$R470)/COUNTIFS(Table_Index[Quarter],"&lt;&gt;''",Table_Index[ID],$Q470,Table_Index[year],$R470)</f>
        <v>8.74838E-2</v>
      </c>
      <c r="U470">
        <f>SUMIFS(INDEX(Table_Index[],,MATCH(U$12,Table_Index[#Headers],0)),
Table_Index[ID],$Q470,Table_Index[year],$R470)/COUNTIFS(Table_Index[Quarter],"&lt;&gt;''",Table_Index[ID],$Q470,Table_Index[year],$R470)</f>
        <v>9.2864725000000009E-2</v>
      </c>
      <c r="V470">
        <f>SUMIFS(INDEX(Table_Index[],,MATCH(V$12,Table_Index[#Headers],0)),
Table_Index[ID],$Q470,Table_Index[year],$R470)/COUNTIFS(Table_Index[Quarter],"&lt;&gt;''",Table_Index[ID],$Q470,Table_Index[year],$R470)</f>
        <v>0.17154849999999999</v>
      </c>
      <c r="W470">
        <f>SUMIFS(INDEX(Table_Index[],,MATCH(W$12,Table_Index[#Headers],0)),
Table_Index[ID],$Q470,Table_Index[year],$R470)/COUNTIFS(Table_Index[Quarter],"&lt;&gt;''",Table_Index[ID],$Q470,Table_Index[year],$R470)</f>
        <v>2.5380075000000002E-2</v>
      </c>
      <c r="X470">
        <f>SUMIFS(INDEX(Table_Index[],,MATCH(X$12,Table_Index[#Headers],0)),
Table_Index[ID],$Q470,Table_Index[year],$R470)/COUNTIFS(Table_Index[Quarter],"&lt;&gt;''",Table_Index[ID],$Q470,Table_Index[year],$R470)</f>
        <v>0.33417330000000001</v>
      </c>
      <c r="Y470">
        <f>SUMIFS(INDEX(Table_Index[],,MATCH(Y$12,Table_Index[#Headers],0)),
Table_Index[ID],$Q470,Table_Index[year],$R470)/COUNTIFS(Table_Index[Quarter],"&lt;&gt;''",Table_Index[ID],$Q470,Table_Index[year],$R470)</f>
        <v>0.107564775</v>
      </c>
      <c r="Z470">
        <f>SUMIFS(INDEX(Table_Index[],,MATCH(Z$12,Table_Index[#Headers],0)),
Table_Index[ID],$Q470,Table_Index[year],$R470)/COUNTIFS(Table_Index[Quarter],"&lt;&gt;''",Table_Index[ID],$Q470,Table_Index[year],$R470)</f>
        <v>1.7335175000000001E-2</v>
      </c>
      <c r="AA470">
        <f>SUMIFS(INDEX(Table_Index[],,MATCH(AA$12,Table_Index[#Headers],0)),
Table_Index[ID],$Q470,Table_Index[year],$R470)/COUNTIFS(Table_Index[Quarter],"&lt;&gt;''",Table_Index[ID],$Q470,Table_Index[year],$R470)</f>
        <v>7.6938850000000003E-2</v>
      </c>
      <c r="AB470">
        <f>SUMIFS(INDEX(Table_Index[],,MATCH(AB$12,Table_Index[#Headers],0)),
Table_Index[ID],$Q470,Table_Index[year],$R470)/COUNTIFS(Table_Index[Quarter],"&lt;&gt;''",Table_Index[ID],$Q470,Table_Index[year],$R470)</f>
        <v>6.8549249999999996E-3</v>
      </c>
      <c r="AC470" s="24">
        <f t="shared" si="30"/>
        <v>0.99999999999999989</v>
      </c>
      <c r="AD470">
        <f>COUNTIFS(Table_Index[Quarter],"&lt;&gt;''",Table_Index[ID],$Q470,Table_Index[year],$R470)</f>
        <v>4</v>
      </c>
      <c r="AE470" s="34">
        <f t="shared" si="31"/>
        <v>0.81776367057491373</v>
      </c>
    </row>
    <row r="471" spans="1:31" x14ac:dyDescent="0.3">
      <c r="A471">
        <v>9127</v>
      </c>
      <c r="B471">
        <v>2006</v>
      </c>
      <c r="C471">
        <v>4</v>
      </c>
      <c r="D471">
        <v>0.100053</v>
      </c>
      <c r="E471">
        <v>0.19163559999999999</v>
      </c>
      <c r="F471">
        <v>5.8964799999999998E-2</v>
      </c>
      <c r="G471">
        <v>0.11719259999999999</v>
      </c>
      <c r="H471">
        <v>8.2918999999999996E-3</v>
      </c>
      <c r="I471">
        <v>0.14741199999999999</v>
      </c>
      <c r="J471">
        <v>0.23585919999999999</v>
      </c>
      <c r="K471">
        <v>4.0538299999999999E-2</v>
      </c>
      <c r="L471">
        <v>8.8447200000000004E-2</v>
      </c>
      <c r="M471">
        <v>1.1605300000000001E-2</v>
      </c>
      <c r="O471" t="str">
        <f>Table_Index[[#This Row],[ID]]&amp;Table_Index[[#This Row],[year]]</f>
        <v>91272006</v>
      </c>
      <c r="P471" t="str">
        <v>92142003</v>
      </c>
      <c r="Q471" t="str">
        <f t="shared" si="28"/>
        <v>9214</v>
      </c>
      <c r="R471" t="str">
        <f t="shared" si="29"/>
        <v>2003</v>
      </c>
      <c r="S471">
        <f>SUMIFS(INDEX(Table_Index[],,MATCH(S$12,Table_Index[#Headers],0)),
Table_Index[ID],$Q471,Table_Index[year],$R471)/COUNTIFS(Table_Index[Quarter],"&lt;&gt;''",Table_Index[ID],$Q471,Table_Index[year],$R471)</f>
        <v>9.3110774999999993E-2</v>
      </c>
      <c r="T471">
        <f>SUMIFS(INDEX(Table_Index[],,MATCH(T$12,Table_Index[#Headers],0)),
Table_Index[ID],$Q471,Table_Index[year],$R471)/COUNTIFS(Table_Index[Quarter],"&lt;&gt;''",Table_Index[ID],$Q471,Table_Index[year],$R471)</f>
        <v>7.3148499999999995E-3</v>
      </c>
      <c r="U471">
        <f>SUMIFS(INDEX(Table_Index[],,MATCH(U$12,Table_Index[#Headers],0)),
Table_Index[ID],$Q471,Table_Index[year],$R471)/COUNTIFS(Table_Index[Quarter],"&lt;&gt;''",Table_Index[ID],$Q471,Table_Index[year],$R471)</f>
        <v>5.9324925000000008E-2</v>
      </c>
      <c r="V471">
        <f>SUMIFS(INDEX(Table_Index[],,MATCH(V$12,Table_Index[#Headers],0)),
Table_Index[ID],$Q471,Table_Index[year],$R471)/COUNTIFS(Table_Index[Quarter],"&lt;&gt;''",Table_Index[ID],$Q471,Table_Index[year],$R471)</f>
        <v>0.1290501</v>
      </c>
      <c r="W471">
        <f>SUMIFS(INDEX(Table_Index[],,MATCH(W$12,Table_Index[#Headers],0)),
Table_Index[ID],$Q471,Table_Index[year],$R471)/COUNTIFS(Table_Index[Quarter],"&lt;&gt;''",Table_Index[ID],$Q471,Table_Index[year],$R471)</f>
        <v>0</v>
      </c>
      <c r="X471">
        <f>SUMIFS(INDEX(Table_Index[],,MATCH(X$12,Table_Index[#Headers],0)),
Table_Index[ID],$Q471,Table_Index[year],$R471)/COUNTIFS(Table_Index[Quarter],"&lt;&gt;''",Table_Index[ID],$Q471,Table_Index[year],$R471)</f>
        <v>0.31562172500000002</v>
      </c>
      <c r="Y471">
        <f>SUMIFS(INDEX(Table_Index[],,MATCH(Y$12,Table_Index[#Headers],0)),
Table_Index[ID],$Q471,Table_Index[year],$R471)/COUNTIFS(Table_Index[Quarter],"&lt;&gt;''",Table_Index[ID],$Q471,Table_Index[year],$R471)</f>
        <v>3.658865E-2</v>
      </c>
      <c r="Z471">
        <f>SUMIFS(INDEX(Table_Index[],,MATCH(Z$12,Table_Index[#Headers],0)),
Table_Index[ID],$Q471,Table_Index[year],$R471)/COUNTIFS(Table_Index[Quarter],"&lt;&gt;''",Table_Index[ID],$Q471,Table_Index[year],$R471)</f>
        <v>3.2024575E-2</v>
      </c>
      <c r="AA471">
        <f>SUMIFS(INDEX(Table_Index[],,MATCH(AA$12,Table_Index[#Headers],0)),
Table_Index[ID],$Q471,Table_Index[year],$R471)/COUNTIFS(Table_Index[Quarter],"&lt;&gt;''",Table_Index[ID],$Q471,Table_Index[year],$R471)</f>
        <v>0.10447447500000001</v>
      </c>
      <c r="AB471">
        <f>SUMIFS(INDEX(Table_Index[],,MATCH(AB$12,Table_Index[#Headers],0)),
Table_Index[ID],$Q471,Table_Index[year],$R471)/COUNTIFS(Table_Index[Quarter],"&lt;&gt;''",Table_Index[ID],$Q471,Table_Index[year],$R471)</f>
        <v>0.22248994999999999</v>
      </c>
      <c r="AC471" s="24">
        <f t="shared" si="30"/>
        <v>1.0000000249999998</v>
      </c>
      <c r="AD471">
        <f>COUNTIFS(Table_Index[Quarter],"&lt;&gt;''",Table_Index[ID],$Q471,Table_Index[year],$R471)</f>
        <v>4</v>
      </c>
      <c r="AE471" s="34">
        <f t="shared" si="31"/>
        <v>0.80870543172985432</v>
      </c>
    </row>
    <row r="472" spans="1:31" x14ac:dyDescent="0.3">
      <c r="A472">
        <v>9127</v>
      </c>
      <c r="B472">
        <v>2007</v>
      </c>
      <c r="C472">
        <v>1</v>
      </c>
      <c r="D472">
        <v>0.19155800000000001</v>
      </c>
      <c r="E472">
        <v>0.1043745</v>
      </c>
      <c r="F472">
        <v>6.1396800000000001E-2</v>
      </c>
      <c r="G472">
        <v>6.7536499999999999E-2</v>
      </c>
      <c r="H472">
        <v>1.8419000000000001E-2</v>
      </c>
      <c r="I472">
        <v>0.29470459999999998</v>
      </c>
      <c r="J472">
        <v>0.1074444</v>
      </c>
      <c r="K472">
        <v>6.1396800000000001E-2</v>
      </c>
      <c r="L472">
        <v>7.9815800000000006E-2</v>
      </c>
      <c r="M472">
        <v>1.33536E-2</v>
      </c>
      <c r="O472" t="str">
        <f>Table_Index[[#This Row],[ID]]&amp;Table_Index[[#This Row],[year]]</f>
        <v>91272007</v>
      </c>
      <c r="P472" t="str">
        <v>92142004</v>
      </c>
      <c r="Q472" t="str">
        <f t="shared" si="28"/>
        <v>9214</v>
      </c>
      <c r="R472" t="str">
        <f t="shared" si="29"/>
        <v>2004</v>
      </c>
      <c r="S472">
        <f>SUMIFS(INDEX(Table_Index[],,MATCH(S$12,Table_Index[#Headers],0)),
Table_Index[ID],$Q472,Table_Index[year],$R472)/COUNTIFS(Table_Index[Quarter],"&lt;&gt;''",Table_Index[ID],$Q472,Table_Index[year],$R472)</f>
        <v>4.8773399999999995E-2</v>
      </c>
      <c r="T472">
        <f>SUMIFS(INDEX(Table_Index[],,MATCH(T$12,Table_Index[#Headers],0)),
Table_Index[ID],$Q472,Table_Index[year],$R472)/COUNTIFS(Table_Index[Quarter],"&lt;&gt;''",Table_Index[ID],$Q472,Table_Index[year],$R472)</f>
        <v>6.5043649999999995E-2</v>
      </c>
      <c r="U472">
        <f>SUMIFS(INDEX(Table_Index[],,MATCH(U$12,Table_Index[#Headers],0)),
Table_Index[ID],$Q472,Table_Index[year],$R472)/COUNTIFS(Table_Index[Quarter],"&lt;&gt;''",Table_Index[ID],$Q472,Table_Index[year],$R472)</f>
        <v>7.2031274999999992E-2</v>
      </c>
      <c r="V472">
        <f>SUMIFS(INDEX(Table_Index[],,MATCH(V$12,Table_Index[#Headers],0)),
Table_Index[ID],$Q472,Table_Index[year],$R472)/COUNTIFS(Table_Index[Quarter],"&lt;&gt;''",Table_Index[ID],$Q472,Table_Index[year],$R472)</f>
        <v>0.12848257500000002</v>
      </c>
      <c r="W472">
        <f>SUMIFS(INDEX(Table_Index[],,MATCH(W$12,Table_Index[#Headers],0)),
Table_Index[ID],$Q472,Table_Index[year],$R472)/COUNTIFS(Table_Index[Quarter],"&lt;&gt;''",Table_Index[ID],$Q472,Table_Index[year],$R472)</f>
        <v>2.5179324999999999E-2</v>
      </c>
      <c r="X472">
        <f>SUMIFS(INDEX(Table_Index[],,MATCH(X$12,Table_Index[#Headers],0)),
Table_Index[ID],$Q472,Table_Index[year],$R472)/COUNTIFS(Table_Index[Quarter],"&lt;&gt;''",Table_Index[ID],$Q472,Table_Index[year],$R472)</f>
        <v>0.26662292500000001</v>
      </c>
      <c r="Y472">
        <f>SUMIFS(INDEX(Table_Index[],,MATCH(Y$12,Table_Index[#Headers],0)),
Table_Index[ID],$Q472,Table_Index[year],$R472)/COUNTIFS(Table_Index[Quarter],"&lt;&gt;''",Table_Index[ID],$Q472,Table_Index[year],$R472)</f>
        <v>5.3722449999999998E-2</v>
      </c>
      <c r="Z472">
        <f>SUMIFS(INDEX(Table_Index[],,MATCH(Z$12,Table_Index[#Headers],0)),
Table_Index[ID],$Q472,Table_Index[year],$R472)/COUNTIFS(Table_Index[Quarter],"&lt;&gt;''",Table_Index[ID],$Q472,Table_Index[year],$R472)</f>
        <v>0.26277034999999999</v>
      </c>
      <c r="AA472">
        <f>SUMIFS(INDEX(Table_Index[],,MATCH(AA$12,Table_Index[#Headers],0)),
Table_Index[ID],$Q472,Table_Index[year],$R472)/COUNTIFS(Table_Index[Quarter],"&lt;&gt;''",Table_Index[ID],$Q472,Table_Index[year],$R472)</f>
        <v>7.1298800000000009E-2</v>
      </c>
      <c r="AB472">
        <f>SUMIFS(INDEX(Table_Index[],,MATCH(AB$12,Table_Index[#Headers],0)),
Table_Index[ID],$Q472,Table_Index[year],$R472)/COUNTIFS(Table_Index[Quarter],"&lt;&gt;''",Table_Index[ID],$Q472,Table_Index[year],$R472)</f>
        <v>6.0752749999999998E-3</v>
      </c>
      <c r="AC472" s="24">
        <f t="shared" si="30"/>
        <v>1.0000000250000001</v>
      </c>
      <c r="AD472">
        <f>COUNTIFS(Table_Index[Quarter],"&lt;&gt;''",Table_Index[ID],$Q472,Table_Index[year],$R472)</f>
        <v>4</v>
      </c>
      <c r="AE472" s="34">
        <f t="shared" si="31"/>
        <v>0.8229176335264593</v>
      </c>
    </row>
    <row r="473" spans="1:31" x14ac:dyDescent="0.3">
      <c r="A473">
        <v>9127</v>
      </c>
      <c r="B473">
        <v>2007</v>
      </c>
      <c r="C473">
        <v>2</v>
      </c>
      <c r="D473">
        <v>0.1709928</v>
      </c>
      <c r="E473">
        <v>0.10580920000000001</v>
      </c>
      <c r="F473">
        <v>5.6431599999999998E-2</v>
      </c>
      <c r="G473">
        <v>0.13783229999999999</v>
      </c>
      <c r="H473">
        <v>2.76338E-2</v>
      </c>
      <c r="I473">
        <v>0.26452290000000001</v>
      </c>
      <c r="J473">
        <v>5.2904600000000003E-2</v>
      </c>
      <c r="K473">
        <v>8.2295999999999994E-2</v>
      </c>
      <c r="L473">
        <v>9.5228199999999999E-2</v>
      </c>
      <c r="M473">
        <v>6.3486000000000002E-3</v>
      </c>
      <c r="O473" t="str">
        <f>Table_Index[[#This Row],[ID]]&amp;Table_Index[[#This Row],[year]]</f>
        <v>91272007</v>
      </c>
      <c r="P473" t="str">
        <v>92142005</v>
      </c>
      <c r="Q473" t="str">
        <f t="shared" si="28"/>
        <v>9214</v>
      </c>
      <c r="R473" t="str">
        <f t="shared" si="29"/>
        <v>2005</v>
      </c>
      <c r="S473">
        <f>SUMIFS(INDEX(Table_Index[],,MATCH(S$12,Table_Index[#Headers],0)),
Table_Index[ID],$Q473,Table_Index[year],$R473)/COUNTIFS(Table_Index[Quarter],"&lt;&gt;''",Table_Index[ID],$Q473,Table_Index[year],$R473)</f>
        <v>7.5781050000000003E-2</v>
      </c>
      <c r="T473">
        <f>SUMIFS(INDEX(Table_Index[],,MATCH(T$12,Table_Index[#Headers],0)),
Table_Index[ID],$Q473,Table_Index[year],$R473)/COUNTIFS(Table_Index[Quarter],"&lt;&gt;''",Table_Index[ID],$Q473,Table_Index[year],$R473)</f>
        <v>0.10574929999999999</v>
      </c>
      <c r="U473">
        <f>SUMIFS(INDEX(Table_Index[],,MATCH(U$12,Table_Index[#Headers],0)),
Table_Index[ID],$Q473,Table_Index[year],$R473)/COUNTIFS(Table_Index[Quarter],"&lt;&gt;''",Table_Index[ID],$Q473,Table_Index[year],$R473)</f>
        <v>6.0308199999999999E-2</v>
      </c>
      <c r="V473">
        <f>SUMIFS(INDEX(Table_Index[],,MATCH(V$12,Table_Index[#Headers],0)),
Table_Index[ID],$Q473,Table_Index[year],$R473)/COUNTIFS(Table_Index[Quarter],"&lt;&gt;''",Table_Index[ID],$Q473,Table_Index[year],$R473)</f>
        <v>0.1375651</v>
      </c>
      <c r="W473">
        <f>SUMIFS(INDEX(Table_Index[],,MATCH(W$12,Table_Index[#Headers],0)),
Table_Index[ID],$Q473,Table_Index[year],$R473)/COUNTIFS(Table_Index[Quarter],"&lt;&gt;''",Table_Index[ID],$Q473,Table_Index[year],$R473)</f>
        <v>4.3593350000000003E-2</v>
      </c>
      <c r="X473">
        <f>SUMIFS(INDEX(Table_Index[],,MATCH(X$12,Table_Index[#Headers],0)),
Table_Index[ID],$Q473,Table_Index[year],$R473)/COUNTIFS(Table_Index[Quarter],"&lt;&gt;''",Table_Index[ID],$Q473,Table_Index[year],$R473)</f>
        <v>0.323561775</v>
      </c>
      <c r="Y473">
        <f>SUMIFS(INDEX(Table_Index[],,MATCH(Y$12,Table_Index[#Headers],0)),
Table_Index[ID],$Q473,Table_Index[year],$R473)/COUNTIFS(Table_Index[Quarter],"&lt;&gt;''",Table_Index[ID],$Q473,Table_Index[year],$R473)</f>
        <v>0.11598194999999999</v>
      </c>
      <c r="Z473">
        <f>SUMIFS(INDEX(Table_Index[],,MATCH(Z$12,Table_Index[#Headers],0)),
Table_Index[ID],$Q473,Table_Index[year],$R473)/COUNTIFS(Table_Index[Quarter],"&lt;&gt;''",Table_Index[ID],$Q473,Table_Index[year],$R473)</f>
        <v>3.4550175000000002E-2</v>
      </c>
      <c r="AA473">
        <f>SUMIFS(INDEX(Table_Index[],,MATCH(AA$12,Table_Index[#Headers],0)),
Table_Index[ID],$Q473,Table_Index[year],$R473)/COUNTIFS(Table_Index[Quarter],"&lt;&gt;''",Table_Index[ID],$Q473,Table_Index[year],$R473)</f>
        <v>0.10020345</v>
      </c>
      <c r="AB473">
        <f>SUMIFS(INDEX(Table_Index[],,MATCH(AB$12,Table_Index[#Headers],0)),
Table_Index[ID],$Q473,Table_Index[year],$R473)/COUNTIFS(Table_Index[Quarter],"&lt;&gt;''",Table_Index[ID],$Q473,Table_Index[year],$R473)</f>
        <v>2.7056250000000001E-3</v>
      </c>
      <c r="AC473" s="24">
        <f t="shared" si="30"/>
        <v>0.99999997500000004</v>
      </c>
      <c r="AD473">
        <f>COUNTIFS(Table_Index[Quarter],"&lt;&gt;''",Table_Index[ID],$Q473,Table_Index[year],$R473)</f>
        <v>4</v>
      </c>
      <c r="AE473" s="34">
        <f t="shared" si="31"/>
        <v>0.82922690076290806</v>
      </c>
    </row>
    <row r="474" spans="1:31" x14ac:dyDescent="0.3">
      <c r="A474">
        <v>9127</v>
      </c>
      <c r="B474">
        <v>2007</v>
      </c>
      <c r="C474">
        <v>3</v>
      </c>
      <c r="D474">
        <v>9.6529699999999996E-2</v>
      </c>
      <c r="E474">
        <v>0.33333940000000001</v>
      </c>
      <c r="F474">
        <v>2.19688E-2</v>
      </c>
      <c r="G474">
        <v>6.5407199999999999E-2</v>
      </c>
      <c r="H474">
        <v>7.3645500000000003E-2</v>
      </c>
      <c r="I474">
        <v>0.22468109999999999</v>
      </c>
      <c r="J474">
        <v>4.24398E-2</v>
      </c>
      <c r="K474">
        <v>9.6862500000000004E-2</v>
      </c>
      <c r="L474">
        <v>4.1940499999999999E-2</v>
      </c>
      <c r="M474">
        <v>3.1855E-3</v>
      </c>
      <c r="O474" t="str">
        <f>Table_Index[[#This Row],[ID]]&amp;Table_Index[[#This Row],[year]]</f>
        <v>91272007</v>
      </c>
      <c r="P474" t="str">
        <v>92152003</v>
      </c>
      <c r="Q474" t="str">
        <f t="shared" si="28"/>
        <v>9215</v>
      </c>
      <c r="R474" t="str">
        <f t="shared" si="29"/>
        <v>2003</v>
      </c>
      <c r="S474">
        <f>SUMIFS(INDEX(Table_Index[],,MATCH(S$12,Table_Index[#Headers],0)),
Table_Index[ID],$Q474,Table_Index[year],$R474)/COUNTIFS(Table_Index[Quarter],"&lt;&gt;''",Table_Index[ID],$Q474,Table_Index[year],$R474)</f>
        <v>5.9898075000000009E-2</v>
      </c>
      <c r="T474">
        <f>SUMIFS(INDEX(Table_Index[],,MATCH(T$12,Table_Index[#Headers],0)),
Table_Index[ID],$Q474,Table_Index[year],$R474)/COUNTIFS(Table_Index[Quarter],"&lt;&gt;''",Table_Index[ID],$Q474,Table_Index[year],$R474)</f>
        <v>5.5403499999999994E-2</v>
      </c>
      <c r="U474">
        <f>SUMIFS(INDEX(Table_Index[],,MATCH(U$12,Table_Index[#Headers],0)),
Table_Index[ID],$Q474,Table_Index[year],$R474)/COUNTIFS(Table_Index[Quarter],"&lt;&gt;''",Table_Index[ID],$Q474,Table_Index[year],$R474)</f>
        <v>5.0604349999999999E-2</v>
      </c>
      <c r="V474">
        <f>SUMIFS(INDEX(Table_Index[],,MATCH(V$12,Table_Index[#Headers],0)),
Table_Index[ID],$Q474,Table_Index[year],$R474)/COUNTIFS(Table_Index[Quarter],"&lt;&gt;''",Table_Index[ID],$Q474,Table_Index[year],$R474)</f>
        <v>6.9305500000000006E-3</v>
      </c>
      <c r="W474">
        <f>SUMIFS(INDEX(Table_Index[],,MATCH(W$12,Table_Index[#Headers],0)),
Table_Index[ID],$Q474,Table_Index[year],$R474)/COUNTIFS(Table_Index[Quarter],"&lt;&gt;''",Table_Index[ID],$Q474,Table_Index[year],$R474)</f>
        <v>1.0202250000000001E-2</v>
      </c>
      <c r="X474">
        <f>SUMIFS(INDEX(Table_Index[],,MATCH(X$12,Table_Index[#Headers],0)),
Table_Index[ID],$Q474,Table_Index[year],$R474)/COUNTIFS(Table_Index[Quarter],"&lt;&gt;''",Table_Index[ID],$Q474,Table_Index[year],$R474)</f>
        <v>0.37559637499999998</v>
      </c>
      <c r="Y474">
        <f>SUMIFS(INDEX(Table_Index[],,MATCH(Y$12,Table_Index[#Headers],0)),
Table_Index[ID],$Q474,Table_Index[year],$R474)/COUNTIFS(Table_Index[Quarter],"&lt;&gt;''",Table_Index[ID],$Q474,Table_Index[year],$R474)</f>
        <v>9.4387924999999998E-2</v>
      </c>
      <c r="Z474">
        <f>SUMIFS(INDEX(Table_Index[],,MATCH(Z$12,Table_Index[#Headers],0)),
Table_Index[ID],$Q474,Table_Index[year],$R474)/COUNTIFS(Table_Index[Quarter],"&lt;&gt;''",Table_Index[ID],$Q474,Table_Index[year],$R474)</f>
        <v>0.28602172499999995</v>
      </c>
      <c r="AA474">
        <f>SUMIFS(INDEX(Table_Index[],,MATCH(AA$12,Table_Index[#Headers],0)),
Table_Index[ID],$Q474,Table_Index[year],$R474)/COUNTIFS(Table_Index[Quarter],"&lt;&gt;''",Table_Index[ID],$Q474,Table_Index[year],$R474)</f>
        <v>5.6764975000000002E-2</v>
      </c>
      <c r="AB474">
        <f>SUMIFS(INDEX(Table_Index[],,MATCH(AB$12,Table_Index[#Headers],0)),
Table_Index[ID],$Q474,Table_Index[year],$R474)/COUNTIFS(Table_Index[Quarter],"&lt;&gt;''",Table_Index[ID],$Q474,Table_Index[year],$R474)</f>
        <v>4.1903000000000001E-3</v>
      </c>
      <c r="AC474" s="24">
        <f t="shared" si="30"/>
        <v>1.0000000250000001</v>
      </c>
      <c r="AD474">
        <f>COUNTIFS(Table_Index[Quarter],"&lt;&gt;''",Table_Index[ID],$Q474,Table_Index[year],$R474)</f>
        <v>4</v>
      </c>
      <c r="AE474" s="34">
        <f t="shared" si="31"/>
        <v>0.75559978865999444</v>
      </c>
    </row>
    <row r="475" spans="1:31" x14ac:dyDescent="0.3">
      <c r="A475">
        <v>9127</v>
      </c>
      <c r="B475">
        <v>2007</v>
      </c>
      <c r="C475">
        <v>4</v>
      </c>
      <c r="D475">
        <v>0</v>
      </c>
      <c r="E475">
        <v>0.1084649</v>
      </c>
      <c r="F475">
        <v>9.6068899999999999E-2</v>
      </c>
      <c r="G475">
        <v>0.11575240000000001</v>
      </c>
      <c r="H475">
        <v>2.67773E-2</v>
      </c>
      <c r="I475">
        <v>0.29488910000000002</v>
      </c>
      <c r="J475">
        <v>0.1794191</v>
      </c>
      <c r="K475">
        <v>2.54215E-2</v>
      </c>
      <c r="L475">
        <v>0.1491393</v>
      </c>
      <c r="M475">
        <v>4.0673999999999997E-3</v>
      </c>
      <c r="O475" t="str">
        <f>Table_Index[[#This Row],[ID]]&amp;Table_Index[[#This Row],[year]]</f>
        <v>91272007</v>
      </c>
      <c r="P475" t="str">
        <v>92152004</v>
      </c>
      <c r="Q475" t="str">
        <f t="shared" si="28"/>
        <v>9215</v>
      </c>
      <c r="R475" t="str">
        <f t="shared" si="29"/>
        <v>2004</v>
      </c>
      <c r="S475">
        <f>SUMIFS(INDEX(Table_Index[],,MATCH(S$12,Table_Index[#Headers],0)),
Table_Index[ID],$Q475,Table_Index[year],$R475)/COUNTIFS(Table_Index[Quarter],"&lt;&gt;''",Table_Index[ID],$Q475,Table_Index[year],$R475)</f>
        <v>0.145878175</v>
      </c>
      <c r="T475">
        <f>SUMIFS(INDEX(Table_Index[],,MATCH(T$12,Table_Index[#Headers],0)),
Table_Index[ID],$Q475,Table_Index[year],$R475)/COUNTIFS(Table_Index[Quarter],"&lt;&gt;''",Table_Index[ID],$Q475,Table_Index[year],$R475)</f>
        <v>4.44325E-2</v>
      </c>
      <c r="U475">
        <f>SUMIFS(INDEX(Table_Index[],,MATCH(U$12,Table_Index[#Headers],0)),
Table_Index[ID],$Q475,Table_Index[year],$R475)/COUNTIFS(Table_Index[Quarter],"&lt;&gt;''",Table_Index[ID],$Q475,Table_Index[year],$R475)</f>
        <v>4.4689575000000002E-2</v>
      </c>
      <c r="V475">
        <f>SUMIFS(INDEX(Table_Index[],,MATCH(V$12,Table_Index[#Headers],0)),
Table_Index[ID],$Q475,Table_Index[year],$R475)/COUNTIFS(Table_Index[Quarter],"&lt;&gt;''",Table_Index[ID],$Q475,Table_Index[year],$R475)</f>
        <v>5.621509999999999E-2</v>
      </c>
      <c r="W475">
        <f>SUMIFS(INDEX(Table_Index[],,MATCH(W$12,Table_Index[#Headers],0)),
Table_Index[ID],$Q475,Table_Index[year],$R475)/COUNTIFS(Table_Index[Quarter],"&lt;&gt;''",Table_Index[ID],$Q475,Table_Index[year],$R475)</f>
        <v>9.0616250000000002E-3</v>
      </c>
      <c r="X475">
        <f>SUMIFS(INDEX(Table_Index[],,MATCH(X$12,Table_Index[#Headers],0)),
Table_Index[ID],$Q475,Table_Index[year],$R475)/COUNTIFS(Table_Index[Quarter],"&lt;&gt;''",Table_Index[ID],$Q475,Table_Index[year],$R475)</f>
        <v>0.223293725</v>
      </c>
      <c r="Y475">
        <f>SUMIFS(INDEX(Table_Index[],,MATCH(Y$12,Table_Index[#Headers],0)),
Table_Index[ID],$Q475,Table_Index[year],$R475)/COUNTIFS(Table_Index[Quarter],"&lt;&gt;''",Table_Index[ID],$Q475,Table_Index[year],$R475)</f>
        <v>0.116529125</v>
      </c>
      <c r="Z475">
        <f>SUMIFS(INDEX(Table_Index[],,MATCH(Z$12,Table_Index[#Headers],0)),
Table_Index[ID],$Q475,Table_Index[year],$R475)/COUNTIFS(Table_Index[Quarter],"&lt;&gt;''",Table_Index[ID],$Q475,Table_Index[year],$R475)</f>
        <v>0.25234999999999996</v>
      </c>
      <c r="AA475">
        <f>SUMIFS(INDEX(Table_Index[],,MATCH(AA$12,Table_Index[#Headers],0)),
Table_Index[ID],$Q475,Table_Index[year],$R475)/COUNTIFS(Table_Index[Quarter],"&lt;&gt;''",Table_Index[ID],$Q475,Table_Index[year],$R475)</f>
        <v>6.5879199999999999E-2</v>
      </c>
      <c r="AB475">
        <f>SUMIFS(INDEX(Table_Index[],,MATCH(AB$12,Table_Index[#Headers],0)),
Table_Index[ID],$Q475,Table_Index[year],$R475)/COUNTIFS(Table_Index[Quarter],"&lt;&gt;''",Table_Index[ID],$Q475,Table_Index[year],$R475)</f>
        <v>4.0402849999999997E-2</v>
      </c>
      <c r="AC475" s="24">
        <f t="shared" si="30"/>
        <v>0.99873187500000005</v>
      </c>
      <c r="AD475">
        <f>COUNTIFS(Table_Index[Quarter],"&lt;&gt;''",Table_Index[ID],$Q475,Table_Index[year],$R475)</f>
        <v>4</v>
      </c>
      <c r="AE475" s="34">
        <f t="shared" si="31"/>
        <v>0.83841379599468446</v>
      </c>
    </row>
    <row r="476" spans="1:31" x14ac:dyDescent="0.3">
      <c r="A476">
        <v>9127</v>
      </c>
      <c r="B476">
        <v>2008</v>
      </c>
      <c r="C476">
        <v>1</v>
      </c>
      <c r="D476">
        <v>6.7841700000000005E-2</v>
      </c>
      <c r="E476">
        <v>0.1222443</v>
      </c>
      <c r="F476">
        <v>9.9242700000000003E-2</v>
      </c>
      <c r="G476">
        <v>3.6440699999999999E-2</v>
      </c>
      <c r="H476">
        <v>7.3656700000000006E-2</v>
      </c>
      <c r="I476">
        <v>0.3489003</v>
      </c>
      <c r="J476">
        <v>8.6062100000000002E-2</v>
      </c>
      <c r="K476">
        <v>6.7841700000000005E-2</v>
      </c>
      <c r="L476">
        <v>8.72251E-2</v>
      </c>
      <c r="M476">
        <v>1.05445E-2</v>
      </c>
      <c r="O476" t="str">
        <f>Table_Index[[#This Row],[ID]]&amp;Table_Index[[#This Row],[year]]</f>
        <v>91272008</v>
      </c>
      <c r="P476" t="str">
        <v>92152005</v>
      </c>
      <c r="Q476" t="str">
        <f t="shared" si="28"/>
        <v>9215</v>
      </c>
      <c r="R476" t="str">
        <f t="shared" si="29"/>
        <v>2005</v>
      </c>
      <c r="S476">
        <f>SUMIFS(INDEX(Table_Index[],,MATCH(S$12,Table_Index[#Headers],0)),
Table_Index[ID],$Q476,Table_Index[year],$R476)/COUNTIFS(Table_Index[Quarter],"&lt;&gt;''",Table_Index[ID],$Q476,Table_Index[year],$R476)</f>
        <v>7.3801925000000004E-2</v>
      </c>
      <c r="T476">
        <f>SUMIFS(INDEX(Table_Index[],,MATCH(T$12,Table_Index[#Headers],0)),
Table_Index[ID],$Q476,Table_Index[year],$R476)/COUNTIFS(Table_Index[Quarter],"&lt;&gt;''",Table_Index[ID],$Q476,Table_Index[year],$R476)</f>
        <v>6.0691999999999996E-2</v>
      </c>
      <c r="U476">
        <f>SUMIFS(INDEX(Table_Index[],,MATCH(U$12,Table_Index[#Headers],0)),
Table_Index[ID],$Q476,Table_Index[year],$R476)/COUNTIFS(Table_Index[Quarter],"&lt;&gt;''",Table_Index[ID],$Q476,Table_Index[year],$R476)</f>
        <v>8.0344625000000003E-2</v>
      </c>
      <c r="V476">
        <f>SUMIFS(INDEX(Table_Index[],,MATCH(V$12,Table_Index[#Headers],0)),
Table_Index[ID],$Q476,Table_Index[year],$R476)/COUNTIFS(Table_Index[Quarter],"&lt;&gt;''",Table_Index[ID],$Q476,Table_Index[year],$R476)</f>
        <v>7.7066999999999997E-2</v>
      </c>
      <c r="W476">
        <f>SUMIFS(INDEX(Table_Index[],,MATCH(W$12,Table_Index[#Headers],0)),
Table_Index[ID],$Q476,Table_Index[year],$R476)/COUNTIFS(Table_Index[Quarter],"&lt;&gt;''",Table_Index[ID],$Q476,Table_Index[year],$R476)</f>
        <v>4.58936E-2</v>
      </c>
      <c r="X476">
        <f>SUMIFS(INDEX(Table_Index[],,MATCH(X$12,Table_Index[#Headers],0)),
Table_Index[ID],$Q476,Table_Index[year],$R476)/COUNTIFS(Table_Index[Quarter],"&lt;&gt;''",Table_Index[ID],$Q476,Table_Index[year],$R476)</f>
        <v>0.35725982500000003</v>
      </c>
      <c r="Y476">
        <f>SUMIFS(INDEX(Table_Index[],,MATCH(Y$12,Table_Index[#Headers],0)),
Table_Index[ID],$Q476,Table_Index[year],$R476)/COUNTIFS(Table_Index[Quarter],"&lt;&gt;''",Table_Index[ID],$Q476,Table_Index[year],$R476)</f>
        <v>9.8874099999999993E-2</v>
      </c>
      <c r="Z476">
        <f>SUMIFS(INDEX(Table_Index[],,MATCH(Z$12,Table_Index[#Headers],0)),
Table_Index[ID],$Q476,Table_Index[year],$R476)/COUNTIFS(Table_Index[Quarter],"&lt;&gt;''",Table_Index[ID],$Q476,Table_Index[year],$R476)</f>
        <v>8.5802774999999998E-2</v>
      </c>
      <c r="AA476">
        <f>SUMIFS(INDEX(Table_Index[],,MATCH(AA$12,Table_Index[#Headers],0)),
Table_Index[ID],$Q476,Table_Index[year],$R476)/COUNTIFS(Table_Index[Quarter],"&lt;&gt;''",Table_Index[ID],$Q476,Table_Index[year],$R476)</f>
        <v>0.11683160000000001</v>
      </c>
      <c r="AB476">
        <f>SUMIFS(INDEX(Table_Index[],,MATCH(AB$12,Table_Index[#Headers],0)),
Table_Index[ID],$Q476,Table_Index[year],$R476)/COUNTIFS(Table_Index[Quarter],"&lt;&gt;''",Table_Index[ID],$Q476,Table_Index[year],$R476)</f>
        <v>3.4326000000000001E-3</v>
      </c>
      <c r="AC476" s="24">
        <f t="shared" si="30"/>
        <v>1.0000000499999999</v>
      </c>
      <c r="AD476">
        <f>COUNTIFS(Table_Index[Quarter],"&lt;&gt;''",Table_Index[ID],$Q476,Table_Index[year],$R476)</f>
        <v>4</v>
      </c>
      <c r="AE476" s="34">
        <f t="shared" si="31"/>
        <v>0.81793476131708243</v>
      </c>
    </row>
    <row r="477" spans="1:31" x14ac:dyDescent="0.3">
      <c r="A477">
        <v>9127</v>
      </c>
      <c r="B477">
        <v>2008</v>
      </c>
      <c r="C477">
        <v>2</v>
      </c>
      <c r="D477">
        <v>2.9753399999999999E-2</v>
      </c>
      <c r="E477">
        <v>0.1090959</v>
      </c>
      <c r="F477">
        <v>6.6118700000000002E-2</v>
      </c>
      <c r="G477">
        <v>0.1107489</v>
      </c>
      <c r="H477">
        <v>8.5403000000000007E-3</v>
      </c>
      <c r="I477">
        <v>0.2000092</v>
      </c>
      <c r="J477">
        <v>0.27875480000000002</v>
      </c>
      <c r="K477">
        <v>5.2068499999999997E-2</v>
      </c>
      <c r="L477">
        <v>0.1338905</v>
      </c>
      <c r="M477">
        <v>1.10198E-2</v>
      </c>
      <c r="O477" t="str">
        <f>Table_Index[[#This Row],[ID]]&amp;Table_Index[[#This Row],[year]]</f>
        <v>91272008</v>
      </c>
      <c r="P477" t="str">
        <v>92152006</v>
      </c>
      <c r="Q477" t="str">
        <f t="shared" si="28"/>
        <v>9215</v>
      </c>
      <c r="R477" t="str">
        <f t="shared" si="29"/>
        <v>2006</v>
      </c>
      <c r="S477">
        <f>SUMIFS(INDEX(Table_Index[],,MATCH(S$12,Table_Index[#Headers],0)),
Table_Index[ID],$Q477,Table_Index[year],$R477)/COUNTIFS(Table_Index[Quarter],"&lt;&gt;''",Table_Index[ID],$Q477,Table_Index[year],$R477)</f>
        <v>5.5242924999999998E-2</v>
      </c>
      <c r="T477">
        <f>SUMIFS(INDEX(Table_Index[],,MATCH(T$12,Table_Index[#Headers],0)),
Table_Index[ID],$Q477,Table_Index[year],$R477)/COUNTIFS(Table_Index[Quarter],"&lt;&gt;''",Table_Index[ID],$Q477,Table_Index[year],$R477)</f>
        <v>5.0560775000000002E-2</v>
      </c>
      <c r="U477">
        <f>SUMIFS(INDEX(Table_Index[],,MATCH(U$12,Table_Index[#Headers],0)),
Table_Index[ID],$Q477,Table_Index[year],$R477)/COUNTIFS(Table_Index[Quarter],"&lt;&gt;''",Table_Index[ID],$Q477,Table_Index[year],$R477)</f>
        <v>4.6115124999999993E-2</v>
      </c>
      <c r="V477">
        <f>SUMIFS(INDEX(Table_Index[],,MATCH(V$12,Table_Index[#Headers],0)),
Table_Index[ID],$Q477,Table_Index[year],$R477)/COUNTIFS(Table_Index[Quarter],"&lt;&gt;''",Table_Index[ID],$Q477,Table_Index[year],$R477)</f>
        <v>0.12209665</v>
      </c>
      <c r="W477">
        <f>SUMIFS(INDEX(Table_Index[],,MATCH(W$12,Table_Index[#Headers],0)),
Table_Index[ID],$Q477,Table_Index[year],$R477)/COUNTIFS(Table_Index[Quarter],"&lt;&gt;''",Table_Index[ID],$Q477,Table_Index[year],$R477)</f>
        <v>3.8934024999999997E-2</v>
      </c>
      <c r="X477">
        <f>SUMIFS(INDEX(Table_Index[],,MATCH(X$12,Table_Index[#Headers],0)),
Table_Index[ID],$Q477,Table_Index[year],$R477)/COUNTIFS(Table_Index[Quarter],"&lt;&gt;''",Table_Index[ID],$Q477,Table_Index[year],$R477)</f>
        <v>0.41447067500000001</v>
      </c>
      <c r="Y477">
        <f>SUMIFS(INDEX(Table_Index[],,MATCH(Y$12,Table_Index[#Headers],0)),
Table_Index[ID],$Q477,Table_Index[year],$R477)/COUNTIFS(Table_Index[Quarter],"&lt;&gt;''",Table_Index[ID],$Q477,Table_Index[year],$R477)</f>
        <v>0.14887402499999999</v>
      </c>
      <c r="Z477">
        <f>SUMIFS(INDEX(Table_Index[],,MATCH(Z$12,Table_Index[#Headers],0)),
Table_Index[ID],$Q477,Table_Index[year],$R477)/COUNTIFS(Table_Index[Quarter],"&lt;&gt;''",Table_Index[ID],$Q477,Table_Index[year],$R477)</f>
        <v>5.5102174999999989E-2</v>
      </c>
      <c r="AA477">
        <f>SUMIFS(INDEX(Table_Index[],,MATCH(AA$12,Table_Index[#Headers],0)),
Table_Index[ID],$Q477,Table_Index[year],$R477)/COUNTIFS(Table_Index[Quarter],"&lt;&gt;''",Table_Index[ID],$Q477,Table_Index[year],$R477)</f>
        <v>6.4028525000000003E-2</v>
      </c>
      <c r="AB477">
        <f>SUMIFS(INDEX(Table_Index[],,MATCH(AB$12,Table_Index[#Headers],0)),
Table_Index[ID],$Q477,Table_Index[year],$R477)/COUNTIFS(Table_Index[Quarter],"&lt;&gt;''",Table_Index[ID],$Q477,Table_Index[year],$R477)</f>
        <v>4.5751749999999999E-3</v>
      </c>
      <c r="AC477" s="24">
        <f t="shared" si="30"/>
        <v>1.000000075</v>
      </c>
      <c r="AD477">
        <f>COUNTIFS(Table_Index[Quarter],"&lt;&gt;''",Table_Index[ID],$Q477,Table_Index[year],$R477)</f>
        <v>4</v>
      </c>
      <c r="AE477" s="34">
        <f t="shared" si="31"/>
        <v>0.77473552258681189</v>
      </c>
    </row>
    <row r="478" spans="1:31" x14ac:dyDescent="0.3">
      <c r="A478">
        <v>9127</v>
      </c>
      <c r="B478">
        <v>2008</v>
      </c>
      <c r="C478">
        <v>3</v>
      </c>
      <c r="D478">
        <v>1.8402600000000002E-2</v>
      </c>
      <c r="E478">
        <v>7.17922E-2</v>
      </c>
      <c r="F478">
        <v>4.9489100000000001E-2</v>
      </c>
      <c r="G478">
        <v>3.9852499999999999E-2</v>
      </c>
      <c r="H478">
        <v>8.5781E-3</v>
      </c>
      <c r="I478">
        <v>0.16331409999999999</v>
      </c>
      <c r="J478">
        <v>0.51221240000000001</v>
      </c>
      <c r="K478">
        <v>4.1240899999999997E-2</v>
      </c>
      <c r="L478">
        <v>8.6496000000000003E-2</v>
      </c>
      <c r="M478">
        <v>8.6221000000000006E-3</v>
      </c>
      <c r="O478" t="str">
        <f>Table_Index[[#This Row],[ID]]&amp;Table_Index[[#This Row],[year]]</f>
        <v>91272008</v>
      </c>
      <c r="P478" t="str">
        <v>92152007</v>
      </c>
      <c r="Q478" t="str">
        <f t="shared" si="28"/>
        <v>9215</v>
      </c>
      <c r="R478" t="str">
        <f t="shared" si="29"/>
        <v>2007</v>
      </c>
      <c r="S478">
        <f>SUMIFS(INDEX(Table_Index[],,MATCH(S$12,Table_Index[#Headers],0)),
Table_Index[ID],$Q478,Table_Index[year],$R478)/COUNTIFS(Table_Index[Quarter],"&lt;&gt;''",Table_Index[ID],$Q478,Table_Index[year],$R478)</f>
        <v>5.990645E-2</v>
      </c>
      <c r="T478">
        <f>SUMIFS(INDEX(Table_Index[],,MATCH(T$12,Table_Index[#Headers],0)),
Table_Index[ID],$Q478,Table_Index[year],$R478)/COUNTIFS(Table_Index[Quarter],"&lt;&gt;''",Table_Index[ID],$Q478,Table_Index[year],$R478)</f>
        <v>7.4521050000000005E-2</v>
      </c>
      <c r="U478">
        <f>SUMIFS(INDEX(Table_Index[],,MATCH(U$12,Table_Index[#Headers],0)),
Table_Index[ID],$Q478,Table_Index[year],$R478)/COUNTIFS(Table_Index[Quarter],"&lt;&gt;''",Table_Index[ID],$Q478,Table_Index[year],$R478)</f>
        <v>5.9595200000000001E-2</v>
      </c>
      <c r="V478">
        <f>SUMIFS(INDEX(Table_Index[],,MATCH(V$12,Table_Index[#Headers],0)),
Table_Index[ID],$Q478,Table_Index[year],$R478)/COUNTIFS(Table_Index[Quarter],"&lt;&gt;''",Table_Index[ID],$Q478,Table_Index[year],$R478)</f>
        <v>0.143226775</v>
      </c>
      <c r="W478">
        <f>SUMIFS(INDEX(Table_Index[],,MATCH(W$12,Table_Index[#Headers],0)),
Table_Index[ID],$Q478,Table_Index[year],$R478)/COUNTIFS(Table_Index[Quarter],"&lt;&gt;''",Table_Index[ID],$Q478,Table_Index[year],$R478)</f>
        <v>3.3741899999999998E-2</v>
      </c>
      <c r="X478">
        <f>SUMIFS(INDEX(Table_Index[],,MATCH(X$12,Table_Index[#Headers],0)),
Table_Index[ID],$Q478,Table_Index[year],$R478)/COUNTIFS(Table_Index[Quarter],"&lt;&gt;''",Table_Index[ID],$Q478,Table_Index[year],$R478)</f>
        <v>0.36294922500000004</v>
      </c>
      <c r="Y478">
        <f>SUMIFS(INDEX(Table_Index[],,MATCH(Y$12,Table_Index[#Headers],0)),
Table_Index[ID],$Q478,Table_Index[year],$R478)/COUNTIFS(Table_Index[Quarter],"&lt;&gt;''",Table_Index[ID],$Q478,Table_Index[year],$R478)</f>
        <v>0.11581785</v>
      </c>
      <c r="Z478">
        <f>SUMIFS(INDEX(Table_Index[],,MATCH(Z$12,Table_Index[#Headers],0)),
Table_Index[ID],$Q478,Table_Index[year],$R478)/COUNTIFS(Table_Index[Quarter],"&lt;&gt;''",Table_Index[ID],$Q478,Table_Index[year],$R478)</f>
        <v>0.100975975</v>
      </c>
      <c r="AA478">
        <f>SUMIFS(INDEX(Table_Index[],,MATCH(AA$12,Table_Index[#Headers],0)),
Table_Index[ID],$Q478,Table_Index[year],$R478)/COUNTIFS(Table_Index[Quarter],"&lt;&gt;''",Table_Index[ID],$Q478,Table_Index[year],$R478)</f>
        <v>4.6793649999999999E-2</v>
      </c>
      <c r="AB478">
        <f>SUMIFS(INDEX(Table_Index[],,MATCH(AB$12,Table_Index[#Headers],0)),
Table_Index[ID],$Q478,Table_Index[year],$R478)/COUNTIFS(Table_Index[Quarter],"&lt;&gt;''",Table_Index[ID],$Q478,Table_Index[year],$R478)</f>
        <v>2.4720000000000002E-3</v>
      </c>
      <c r="AC478" s="24">
        <f t="shared" si="30"/>
        <v>1.000000075</v>
      </c>
      <c r="AD478">
        <f>COUNTIFS(Table_Index[Quarter],"&lt;&gt;''",Table_Index[ID],$Q478,Table_Index[year],$R478)</f>
        <v>4</v>
      </c>
      <c r="AE478" s="34">
        <f t="shared" si="31"/>
        <v>0.80811599930149802</v>
      </c>
    </row>
    <row r="479" spans="1:31" x14ac:dyDescent="0.3">
      <c r="A479">
        <v>9127</v>
      </c>
      <c r="B479">
        <v>2008</v>
      </c>
      <c r="C479">
        <v>4</v>
      </c>
      <c r="D479">
        <v>5.6950399999999998E-2</v>
      </c>
      <c r="E479">
        <v>0.153334</v>
      </c>
      <c r="F479">
        <v>5.5399200000000003E-2</v>
      </c>
      <c r="G479">
        <v>2.4440799999999999E-2</v>
      </c>
      <c r="H479">
        <v>5.08826E-2</v>
      </c>
      <c r="I479">
        <v>0.23703299999999999</v>
      </c>
      <c r="J479">
        <v>0.36738399999999999</v>
      </c>
      <c r="K479">
        <v>1.66369E-2</v>
      </c>
      <c r="L479">
        <v>2.9363299999999998E-2</v>
      </c>
      <c r="M479">
        <v>8.5757000000000003E-3</v>
      </c>
      <c r="O479" t="str">
        <f>Table_Index[[#This Row],[ID]]&amp;Table_Index[[#This Row],[year]]</f>
        <v>91272008</v>
      </c>
      <c r="P479" t="str">
        <v>92152008</v>
      </c>
      <c r="Q479" t="str">
        <f t="shared" si="28"/>
        <v>9215</v>
      </c>
      <c r="R479" t="str">
        <f t="shared" si="29"/>
        <v>2008</v>
      </c>
      <c r="S479">
        <f>SUMIFS(INDEX(Table_Index[],,MATCH(S$12,Table_Index[#Headers],0)),
Table_Index[ID],$Q479,Table_Index[year],$R479)/COUNTIFS(Table_Index[Quarter],"&lt;&gt;''",Table_Index[ID],$Q479,Table_Index[year],$R479)</f>
        <v>5.6726350000000002E-2</v>
      </c>
      <c r="T479">
        <f>SUMIFS(INDEX(Table_Index[],,MATCH(T$12,Table_Index[#Headers],0)),
Table_Index[ID],$Q479,Table_Index[year],$R479)/COUNTIFS(Table_Index[Quarter],"&lt;&gt;''",Table_Index[ID],$Q479,Table_Index[year],$R479)</f>
        <v>0.138015675</v>
      </c>
      <c r="U479">
        <f>SUMIFS(INDEX(Table_Index[],,MATCH(U$12,Table_Index[#Headers],0)),
Table_Index[ID],$Q479,Table_Index[year],$R479)/COUNTIFS(Table_Index[Quarter],"&lt;&gt;''",Table_Index[ID],$Q479,Table_Index[year],$R479)</f>
        <v>5.6596250000000001E-2</v>
      </c>
      <c r="V479">
        <f>SUMIFS(INDEX(Table_Index[],,MATCH(V$12,Table_Index[#Headers],0)),
Table_Index[ID],$Q479,Table_Index[year],$R479)/COUNTIFS(Table_Index[Quarter],"&lt;&gt;''",Table_Index[ID],$Q479,Table_Index[year],$R479)</f>
        <v>0.10528952499999999</v>
      </c>
      <c r="W479">
        <f>SUMIFS(INDEX(Table_Index[],,MATCH(W$12,Table_Index[#Headers],0)),
Table_Index[ID],$Q479,Table_Index[year],$R479)/COUNTIFS(Table_Index[Quarter],"&lt;&gt;''",Table_Index[ID],$Q479,Table_Index[year],$R479)</f>
        <v>6.0640050000000001E-2</v>
      </c>
      <c r="X479">
        <f>SUMIFS(INDEX(Table_Index[],,MATCH(X$12,Table_Index[#Headers],0)),
Table_Index[ID],$Q479,Table_Index[year],$R479)/COUNTIFS(Table_Index[Quarter],"&lt;&gt;''",Table_Index[ID],$Q479,Table_Index[year],$R479)</f>
        <v>0.34233225</v>
      </c>
      <c r="Y479">
        <f>SUMIFS(INDEX(Table_Index[],,MATCH(Y$12,Table_Index[#Headers],0)),
Table_Index[ID],$Q479,Table_Index[year],$R479)/COUNTIFS(Table_Index[Quarter],"&lt;&gt;''",Table_Index[ID],$Q479,Table_Index[year],$R479)</f>
        <v>9.2737475E-2</v>
      </c>
      <c r="Z479">
        <f>SUMIFS(INDEX(Table_Index[],,MATCH(Z$12,Table_Index[#Headers],0)),
Table_Index[ID],$Q479,Table_Index[year],$R479)/COUNTIFS(Table_Index[Quarter],"&lt;&gt;''",Table_Index[ID],$Q479,Table_Index[year],$R479)</f>
        <v>9.3032425000000002E-2</v>
      </c>
      <c r="AA479">
        <f>SUMIFS(INDEX(Table_Index[],,MATCH(AA$12,Table_Index[#Headers],0)),
Table_Index[ID],$Q479,Table_Index[year],$R479)/COUNTIFS(Table_Index[Quarter],"&lt;&gt;''",Table_Index[ID],$Q479,Table_Index[year],$R479)</f>
        <v>5.2752199999999999E-2</v>
      </c>
      <c r="AB479">
        <f>SUMIFS(INDEX(Table_Index[],,MATCH(AB$12,Table_Index[#Headers],0)),
Table_Index[ID],$Q479,Table_Index[year],$R479)/COUNTIFS(Table_Index[Quarter],"&lt;&gt;''",Table_Index[ID],$Q479,Table_Index[year],$R479)</f>
        <v>1.8778E-3</v>
      </c>
      <c r="AC479" s="24">
        <f t="shared" si="30"/>
        <v>1</v>
      </c>
      <c r="AD479">
        <f>COUNTIFS(Table_Index[Quarter],"&lt;&gt;''",Table_Index[ID],$Q479,Table_Index[year],$R479)</f>
        <v>4</v>
      </c>
      <c r="AE479" s="34">
        <f t="shared" si="31"/>
        <v>0.82253459791868255</v>
      </c>
    </row>
    <row r="480" spans="1:31" x14ac:dyDescent="0.3">
      <c r="A480">
        <v>9127</v>
      </c>
      <c r="B480">
        <v>2009</v>
      </c>
      <c r="C480">
        <v>1</v>
      </c>
      <c r="D480">
        <v>8.4371000000000002E-2</v>
      </c>
      <c r="E480">
        <v>7.6001799999999994E-2</v>
      </c>
      <c r="F480">
        <v>8.8216299999999997E-2</v>
      </c>
      <c r="G480">
        <v>9.3418799999999996E-2</v>
      </c>
      <c r="H480">
        <v>1.19431E-2</v>
      </c>
      <c r="I480">
        <v>0.318936</v>
      </c>
      <c r="J480">
        <v>0.24429139999999999</v>
      </c>
      <c r="K480">
        <v>2.1714799999999999E-2</v>
      </c>
      <c r="L480">
        <v>4.07152E-2</v>
      </c>
      <c r="M480">
        <v>2.03915E-2</v>
      </c>
      <c r="O480" t="str">
        <f>Table_Index[[#This Row],[ID]]&amp;Table_Index[[#This Row],[year]]</f>
        <v>91272009</v>
      </c>
      <c r="P480" t="str">
        <v>92152009</v>
      </c>
      <c r="Q480" t="str">
        <f t="shared" si="28"/>
        <v>9215</v>
      </c>
      <c r="R480" t="str">
        <f t="shared" si="29"/>
        <v>2009</v>
      </c>
      <c r="S480">
        <f>SUMIFS(INDEX(Table_Index[],,MATCH(S$12,Table_Index[#Headers],0)),
Table_Index[ID],$Q480,Table_Index[year],$R480)/COUNTIFS(Table_Index[Quarter],"&lt;&gt;''",Table_Index[ID],$Q480,Table_Index[year],$R480)</f>
        <v>6.5341850000000007E-2</v>
      </c>
      <c r="T480">
        <f>SUMIFS(INDEX(Table_Index[],,MATCH(T$12,Table_Index[#Headers],0)),
Table_Index[ID],$Q480,Table_Index[year],$R480)/COUNTIFS(Table_Index[Quarter],"&lt;&gt;''",Table_Index[ID],$Q480,Table_Index[year],$R480)</f>
        <v>8.4841E-2</v>
      </c>
      <c r="U480">
        <f>SUMIFS(INDEX(Table_Index[],,MATCH(U$12,Table_Index[#Headers],0)),
Table_Index[ID],$Q480,Table_Index[year],$R480)/COUNTIFS(Table_Index[Quarter],"&lt;&gt;''",Table_Index[ID],$Q480,Table_Index[year],$R480)</f>
        <v>5.6057025000000003E-2</v>
      </c>
      <c r="V480">
        <f>SUMIFS(INDEX(Table_Index[],,MATCH(V$12,Table_Index[#Headers],0)),
Table_Index[ID],$Q480,Table_Index[year],$R480)/COUNTIFS(Table_Index[Quarter],"&lt;&gt;''",Table_Index[ID],$Q480,Table_Index[year],$R480)</f>
        <v>0.12907777500000001</v>
      </c>
      <c r="W480">
        <f>SUMIFS(INDEX(Table_Index[],,MATCH(W$12,Table_Index[#Headers],0)),
Table_Index[ID],$Q480,Table_Index[year],$R480)/COUNTIFS(Table_Index[Quarter],"&lt;&gt;''",Table_Index[ID],$Q480,Table_Index[year],$R480)</f>
        <v>2.606895E-2</v>
      </c>
      <c r="X480">
        <f>SUMIFS(INDEX(Table_Index[],,MATCH(X$12,Table_Index[#Headers],0)),
Table_Index[ID],$Q480,Table_Index[year],$R480)/COUNTIFS(Table_Index[Quarter],"&lt;&gt;''",Table_Index[ID],$Q480,Table_Index[year],$R480)</f>
        <v>0.35600980000000004</v>
      </c>
      <c r="Y480">
        <f>SUMIFS(INDEX(Table_Index[],,MATCH(Y$12,Table_Index[#Headers],0)),
Table_Index[ID],$Q480,Table_Index[year],$R480)/COUNTIFS(Table_Index[Quarter],"&lt;&gt;''",Table_Index[ID],$Q480,Table_Index[year],$R480)</f>
        <v>0.12693697500000001</v>
      </c>
      <c r="Z480">
        <f>SUMIFS(INDEX(Table_Index[],,MATCH(Z$12,Table_Index[#Headers],0)),
Table_Index[ID],$Q480,Table_Index[year],$R480)/COUNTIFS(Table_Index[Quarter],"&lt;&gt;''",Table_Index[ID],$Q480,Table_Index[year],$R480)</f>
        <v>3.2628425000000003E-2</v>
      </c>
      <c r="AA480">
        <f>SUMIFS(INDEX(Table_Index[],,MATCH(AA$12,Table_Index[#Headers],0)),
Table_Index[ID],$Q480,Table_Index[year],$R480)/COUNTIFS(Table_Index[Quarter],"&lt;&gt;''",Table_Index[ID],$Q480,Table_Index[year],$R480)</f>
        <v>0.11985095</v>
      </c>
      <c r="AB480">
        <f>SUMIFS(INDEX(Table_Index[],,MATCH(AB$12,Table_Index[#Headers],0)),
Table_Index[ID],$Q480,Table_Index[year],$R480)/COUNTIFS(Table_Index[Quarter],"&lt;&gt;''",Table_Index[ID],$Q480,Table_Index[year],$R480)</f>
        <v>3.1872749999999998E-3</v>
      </c>
      <c r="AC480" s="24">
        <f t="shared" si="30"/>
        <v>1.0000000250000001</v>
      </c>
      <c r="AD480">
        <f>COUNTIFS(Table_Index[Quarter],"&lt;&gt;''",Table_Index[ID],$Q480,Table_Index[year],$R480)</f>
        <v>4</v>
      </c>
      <c r="AE480" s="34">
        <f t="shared" si="31"/>
        <v>0.80975439877867439</v>
      </c>
    </row>
    <row r="481" spans="1:31" x14ac:dyDescent="0.3">
      <c r="A481">
        <v>9127</v>
      </c>
      <c r="B481">
        <v>2009</v>
      </c>
      <c r="C481">
        <v>2</v>
      </c>
      <c r="D481">
        <v>0.13608709999999999</v>
      </c>
      <c r="E481">
        <v>6.0604600000000002E-2</v>
      </c>
      <c r="F481">
        <v>5.6919400000000002E-2</v>
      </c>
      <c r="G481">
        <v>0.1168786</v>
      </c>
      <c r="H481">
        <v>8.1822000000000006E-3</v>
      </c>
      <c r="I481">
        <v>0.32525389999999998</v>
      </c>
      <c r="J481">
        <v>0.2151419</v>
      </c>
      <c r="K481">
        <v>3.2017200000000003E-2</v>
      </c>
      <c r="L481">
        <v>3.2017200000000003E-2</v>
      </c>
      <c r="M481">
        <v>1.6898E-2</v>
      </c>
      <c r="O481" t="str">
        <f>Table_Index[[#This Row],[ID]]&amp;Table_Index[[#This Row],[year]]</f>
        <v>91272009</v>
      </c>
      <c r="P481" t="str">
        <v>92152010</v>
      </c>
      <c r="Q481" t="str">
        <f t="shared" si="28"/>
        <v>9215</v>
      </c>
      <c r="R481" t="str">
        <f t="shared" si="29"/>
        <v>2010</v>
      </c>
      <c r="S481">
        <f>SUMIFS(INDEX(Table_Index[],,MATCH(S$12,Table_Index[#Headers],0)),
Table_Index[ID],$Q481,Table_Index[year],$R481)/COUNTIFS(Table_Index[Quarter],"&lt;&gt;''",Table_Index[ID],$Q481,Table_Index[year],$R481)</f>
        <v>5.6266225000000003E-2</v>
      </c>
      <c r="T481">
        <f>SUMIFS(INDEX(Table_Index[],,MATCH(T$12,Table_Index[#Headers],0)),
Table_Index[ID],$Q481,Table_Index[year],$R481)/COUNTIFS(Table_Index[Quarter],"&lt;&gt;''",Table_Index[ID],$Q481,Table_Index[year],$R481)</f>
        <v>5.3428074999999998E-2</v>
      </c>
      <c r="U481">
        <f>SUMIFS(INDEX(Table_Index[],,MATCH(U$12,Table_Index[#Headers],0)),
Table_Index[ID],$Q481,Table_Index[year],$R481)/COUNTIFS(Table_Index[Quarter],"&lt;&gt;''",Table_Index[ID],$Q481,Table_Index[year],$R481)</f>
        <v>6.5751699999999996E-2</v>
      </c>
      <c r="V481">
        <f>SUMIFS(INDEX(Table_Index[],,MATCH(V$12,Table_Index[#Headers],0)),
Table_Index[ID],$Q481,Table_Index[year],$R481)/COUNTIFS(Table_Index[Quarter],"&lt;&gt;''",Table_Index[ID],$Q481,Table_Index[year],$R481)</f>
        <v>0.23900982500000001</v>
      </c>
      <c r="W481">
        <f>SUMIFS(INDEX(Table_Index[],,MATCH(W$12,Table_Index[#Headers],0)),
Table_Index[ID],$Q481,Table_Index[year],$R481)/COUNTIFS(Table_Index[Quarter],"&lt;&gt;''",Table_Index[ID],$Q481,Table_Index[year],$R481)</f>
        <v>6.5198475000000006E-2</v>
      </c>
      <c r="X481">
        <f>SUMIFS(INDEX(Table_Index[],,MATCH(X$12,Table_Index[#Headers],0)),
Table_Index[ID],$Q481,Table_Index[year],$R481)/COUNTIFS(Table_Index[Quarter],"&lt;&gt;''",Table_Index[ID],$Q481,Table_Index[year],$R481)</f>
        <v>0.30650012500000001</v>
      </c>
      <c r="Y481">
        <f>SUMIFS(INDEX(Table_Index[],,MATCH(Y$12,Table_Index[#Headers],0)),
Table_Index[ID],$Q481,Table_Index[year],$R481)/COUNTIFS(Table_Index[Quarter],"&lt;&gt;''",Table_Index[ID],$Q481,Table_Index[year],$R481)</f>
        <v>0.10551827499999999</v>
      </c>
      <c r="Z481">
        <f>SUMIFS(INDEX(Table_Index[],,MATCH(Z$12,Table_Index[#Headers],0)),
Table_Index[ID],$Q481,Table_Index[year],$R481)/COUNTIFS(Table_Index[Quarter],"&lt;&gt;''",Table_Index[ID],$Q481,Table_Index[year],$R481)</f>
        <v>4.6796499999999998E-2</v>
      </c>
      <c r="AA481">
        <f>SUMIFS(INDEX(Table_Index[],,MATCH(AA$12,Table_Index[#Headers],0)),
Table_Index[ID],$Q481,Table_Index[year],$R481)/COUNTIFS(Table_Index[Quarter],"&lt;&gt;''",Table_Index[ID],$Q481,Table_Index[year],$R481)</f>
        <v>5.8349325E-2</v>
      </c>
      <c r="AB481">
        <f>SUMIFS(INDEX(Table_Index[],,MATCH(AB$12,Table_Index[#Headers],0)),
Table_Index[ID],$Q481,Table_Index[year],$R481)/COUNTIFS(Table_Index[Quarter],"&lt;&gt;''",Table_Index[ID],$Q481,Table_Index[year],$R481)</f>
        <v>3.1815749999999999E-3</v>
      </c>
      <c r="AC481" s="24">
        <f t="shared" si="30"/>
        <v>1.0000001000000001</v>
      </c>
      <c r="AD481">
        <f>COUNTIFS(Table_Index[Quarter],"&lt;&gt;''",Table_Index[ID],$Q481,Table_Index[year],$R481)</f>
        <v>4</v>
      </c>
      <c r="AE481" s="34">
        <f t="shared" si="31"/>
        <v>0.81759861754062002</v>
      </c>
    </row>
    <row r="482" spans="1:31" x14ac:dyDescent="0.3">
      <c r="A482">
        <v>9127</v>
      </c>
      <c r="B482">
        <v>2009</v>
      </c>
      <c r="C482">
        <v>3</v>
      </c>
      <c r="D482">
        <v>9.27423E-2</v>
      </c>
      <c r="E482">
        <v>0.31521589999999999</v>
      </c>
      <c r="F482">
        <v>4.9711499999999999E-2</v>
      </c>
      <c r="G482">
        <v>5.7119099999999999E-2</v>
      </c>
      <c r="H482">
        <v>2.1928099999999999E-2</v>
      </c>
      <c r="I482">
        <v>0.1909863</v>
      </c>
      <c r="J482">
        <v>0.1591553</v>
      </c>
      <c r="K482">
        <v>3.2043299999999997E-2</v>
      </c>
      <c r="L482">
        <v>7.0735699999999999E-2</v>
      </c>
      <c r="M482">
        <v>1.03628E-2</v>
      </c>
      <c r="O482" t="str">
        <f>Table_Index[[#This Row],[ID]]&amp;Table_Index[[#This Row],[year]]</f>
        <v>91272009</v>
      </c>
      <c r="P482" t="str">
        <v>92152011</v>
      </c>
      <c r="Q482" t="str">
        <f t="shared" si="28"/>
        <v>9215</v>
      </c>
      <c r="R482" t="str">
        <f t="shared" si="29"/>
        <v>2011</v>
      </c>
      <c r="S482">
        <f>SUMIFS(INDEX(Table_Index[],,MATCH(S$12,Table_Index[#Headers],0)),
Table_Index[ID],$Q482,Table_Index[year],$R482)/COUNTIFS(Table_Index[Quarter],"&lt;&gt;''",Table_Index[ID],$Q482,Table_Index[year],$R482)</f>
        <v>6.7747474999999988E-2</v>
      </c>
      <c r="T482">
        <f>SUMIFS(INDEX(Table_Index[],,MATCH(T$12,Table_Index[#Headers],0)),
Table_Index[ID],$Q482,Table_Index[year],$R482)/COUNTIFS(Table_Index[Quarter],"&lt;&gt;''",Table_Index[ID],$Q482,Table_Index[year],$R482)</f>
        <v>4.6202624999999997E-2</v>
      </c>
      <c r="U482">
        <f>SUMIFS(INDEX(Table_Index[],,MATCH(U$12,Table_Index[#Headers],0)),
Table_Index[ID],$Q482,Table_Index[year],$R482)/COUNTIFS(Table_Index[Quarter],"&lt;&gt;''",Table_Index[ID],$Q482,Table_Index[year],$R482)</f>
        <v>8.7181774999999989E-2</v>
      </c>
      <c r="V482">
        <f>SUMIFS(INDEX(Table_Index[],,MATCH(V$12,Table_Index[#Headers],0)),
Table_Index[ID],$Q482,Table_Index[year],$R482)/COUNTIFS(Table_Index[Quarter],"&lt;&gt;''",Table_Index[ID],$Q482,Table_Index[year],$R482)</f>
        <v>0.19111122500000002</v>
      </c>
      <c r="W482">
        <f>SUMIFS(INDEX(Table_Index[],,MATCH(W$12,Table_Index[#Headers],0)),
Table_Index[ID],$Q482,Table_Index[year],$R482)/COUNTIFS(Table_Index[Quarter],"&lt;&gt;''",Table_Index[ID],$Q482,Table_Index[year],$R482)</f>
        <v>2.9272425000000005E-2</v>
      </c>
      <c r="X482">
        <f>SUMIFS(INDEX(Table_Index[],,MATCH(X$12,Table_Index[#Headers],0)),
Table_Index[ID],$Q482,Table_Index[year],$R482)/COUNTIFS(Table_Index[Quarter],"&lt;&gt;''",Table_Index[ID],$Q482,Table_Index[year],$R482)</f>
        <v>0.36816412500000001</v>
      </c>
      <c r="Y482">
        <f>SUMIFS(INDEX(Table_Index[],,MATCH(Y$12,Table_Index[#Headers],0)),
Table_Index[ID],$Q482,Table_Index[year],$R482)/COUNTIFS(Table_Index[Quarter],"&lt;&gt;''",Table_Index[ID],$Q482,Table_Index[year],$R482)</f>
        <v>0.12399540000000001</v>
      </c>
      <c r="Z482">
        <f>SUMIFS(INDEX(Table_Index[],,MATCH(Z$12,Table_Index[#Headers],0)),
Table_Index[ID],$Q482,Table_Index[year],$R482)/COUNTIFS(Table_Index[Quarter],"&lt;&gt;''",Table_Index[ID],$Q482,Table_Index[year],$R482)</f>
        <v>1.980355E-2</v>
      </c>
      <c r="AA482">
        <f>SUMIFS(INDEX(Table_Index[],,MATCH(AA$12,Table_Index[#Headers],0)),
Table_Index[ID],$Q482,Table_Index[year],$R482)/COUNTIFS(Table_Index[Quarter],"&lt;&gt;''",Table_Index[ID],$Q482,Table_Index[year],$R482)</f>
        <v>6.3675850000000006E-2</v>
      </c>
      <c r="AB482">
        <f>SUMIFS(INDEX(Table_Index[],,MATCH(AB$12,Table_Index[#Headers],0)),
Table_Index[ID],$Q482,Table_Index[year],$R482)/COUNTIFS(Table_Index[Quarter],"&lt;&gt;''",Table_Index[ID],$Q482,Table_Index[year],$R482)</f>
        <v>2.8456000000000002E-3</v>
      </c>
      <c r="AC482" s="24">
        <f t="shared" si="30"/>
        <v>1.0000000499999999</v>
      </c>
      <c r="AD482">
        <f>COUNTIFS(Table_Index[Quarter],"&lt;&gt;''",Table_Index[ID],$Q482,Table_Index[year],$R482)</f>
        <v>4</v>
      </c>
      <c r="AE482" s="34">
        <f t="shared" si="31"/>
        <v>0.79291998593234125</v>
      </c>
    </row>
    <row r="483" spans="1:31" x14ac:dyDescent="0.3">
      <c r="A483">
        <v>9127</v>
      </c>
      <c r="B483">
        <v>2009</v>
      </c>
      <c r="C483">
        <v>4</v>
      </c>
      <c r="D483">
        <v>2.7241000000000001E-2</v>
      </c>
      <c r="E483">
        <v>1.31839E-2</v>
      </c>
      <c r="F483">
        <v>4.5636500000000003E-2</v>
      </c>
      <c r="G483">
        <v>0.17412859999999999</v>
      </c>
      <c r="H483">
        <v>2.0705399999999999E-2</v>
      </c>
      <c r="I483">
        <v>0.20282890000000001</v>
      </c>
      <c r="J483">
        <v>0.1952228</v>
      </c>
      <c r="K483">
        <v>3.05004E-2</v>
      </c>
      <c r="L483">
        <v>0.27888970000000002</v>
      </c>
      <c r="M483">
        <v>1.16627E-2</v>
      </c>
      <c r="O483" t="str">
        <f>Table_Index[[#This Row],[ID]]&amp;Table_Index[[#This Row],[year]]</f>
        <v>91272009</v>
      </c>
      <c r="P483" t="str">
        <v>92152012</v>
      </c>
      <c r="Q483" t="str">
        <f t="shared" si="28"/>
        <v>9215</v>
      </c>
      <c r="R483" t="str">
        <f t="shared" si="29"/>
        <v>2012</v>
      </c>
      <c r="S483">
        <f>SUMIFS(INDEX(Table_Index[],,MATCH(S$12,Table_Index[#Headers],0)),
Table_Index[ID],$Q483,Table_Index[year],$R483)/COUNTIFS(Table_Index[Quarter],"&lt;&gt;''",Table_Index[ID],$Q483,Table_Index[year],$R483)</f>
        <v>4.0523900000000002E-2</v>
      </c>
      <c r="T483">
        <f>SUMIFS(INDEX(Table_Index[],,MATCH(T$12,Table_Index[#Headers],0)),
Table_Index[ID],$Q483,Table_Index[year],$R483)/COUNTIFS(Table_Index[Quarter],"&lt;&gt;''",Table_Index[ID],$Q483,Table_Index[year],$R483)</f>
        <v>8.9427199999999998E-2</v>
      </c>
      <c r="U483">
        <f>SUMIFS(INDEX(Table_Index[],,MATCH(U$12,Table_Index[#Headers],0)),
Table_Index[ID],$Q483,Table_Index[year],$R483)/COUNTIFS(Table_Index[Quarter],"&lt;&gt;''",Table_Index[ID],$Q483,Table_Index[year],$R483)</f>
        <v>7.6372124999999999E-2</v>
      </c>
      <c r="V483">
        <f>SUMIFS(INDEX(Table_Index[],,MATCH(V$12,Table_Index[#Headers],0)),
Table_Index[ID],$Q483,Table_Index[year],$R483)/COUNTIFS(Table_Index[Quarter],"&lt;&gt;''",Table_Index[ID],$Q483,Table_Index[year],$R483)</f>
        <v>0.14160837500000001</v>
      </c>
      <c r="W483">
        <f>SUMIFS(INDEX(Table_Index[],,MATCH(W$12,Table_Index[#Headers],0)),
Table_Index[ID],$Q483,Table_Index[year],$R483)/COUNTIFS(Table_Index[Quarter],"&lt;&gt;''",Table_Index[ID],$Q483,Table_Index[year],$R483)</f>
        <v>2.8455700000000004E-2</v>
      </c>
      <c r="X483">
        <f>SUMIFS(INDEX(Table_Index[],,MATCH(X$12,Table_Index[#Headers],0)),
Table_Index[ID],$Q483,Table_Index[year],$R483)/COUNTIFS(Table_Index[Quarter],"&lt;&gt;''",Table_Index[ID],$Q483,Table_Index[year],$R483)</f>
        <v>0.42929450000000002</v>
      </c>
      <c r="Y483">
        <f>SUMIFS(INDEX(Table_Index[],,MATCH(Y$12,Table_Index[#Headers],0)),
Table_Index[ID],$Q483,Table_Index[year],$R483)/COUNTIFS(Table_Index[Quarter],"&lt;&gt;''",Table_Index[ID],$Q483,Table_Index[year],$R483)</f>
        <v>0.122413575</v>
      </c>
      <c r="Z483">
        <f>SUMIFS(INDEX(Table_Index[],,MATCH(Z$12,Table_Index[#Headers],0)),
Table_Index[ID],$Q483,Table_Index[year],$R483)/COUNTIFS(Table_Index[Quarter],"&lt;&gt;''",Table_Index[ID],$Q483,Table_Index[year],$R483)</f>
        <v>1.3886974999999999E-2</v>
      </c>
      <c r="AA483">
        <f>SUMIFS(INDEX(Table_Index[],,MATCH(AA$12,Table_Index[#Headers],0)),
Table_Index[ID],$Q483,Table_Index[year],$R483)/COUNTIFS(Table_Index[Quarter],"&lt;&gt;''",Table_Index[ID],$Q483,Table_Index[year],$R483)</f>
        <v>5.4247624999999994E-2</v>
      </c>
      <c r="AB483">
        <f>SUMIFS(INDEX(Table_Index[],,MATCH(AB$12,Table_Index[#Headers],0)),
Table_Index[ID],$Q483,Table_Index[year],$R483)/COUNTIFS(Table_Index[Quarter],"&lt;&gt;''",Table_Index[ID],$Q483,Table_Index[year],$R483)</f>
        <v>3.7699499999999998E-3</v>
      </c>
      <c r="AC483" s="24">
        <f t="shared" si="30"/>
        <v>0.99999992500000012</v>
      </c>
      <c r="AD483">
        <f>COUNTIFS(Table_Index[Quarter],"&lt;&gt;''",Table_Index[ID],$Q483,Table_Index[year],$R483)</f>
        <v>4</v>
      </c>
      <c r="AE483" s="34">
        <f t="shared" si="31"/>
        <v>0.76123651272897941</v>
      </c>
    </row>
    <row r="484" spans="1:31" x14ac:dyDescent="0.3">
      <c r="A484">
        <v>9127</v>
      </c>
      <c r="B484">
        <v>2010</v>
      </c>
      <c r="C484">
        <v>1</v>
      </c>
      <c r="D484">
        <v>4.1158399999999998E-2</v>
      </c>
      <c r="E484">
        <v>0.1242984</v>
      </c>
      <c r="F484">
        <v>5.38801E-2</v>
      </c>
      <c r="G484">
        <v>0.16343640000000001</v>
      </c>
      <c r="H484">
        <v>6.7349999999999997E-3</v>
      </c>
      <c r="I484">
        <v>0.24455589999999999</v>
      </c>
      <c r="J484">
        <v>0.20205039999999999</v>
      </c>
      <c r="K484">
        <v>2.8436699999999999E-2</v>
      </c>
      <c r="L484">
        <v>0.12946199999999999</v>
      </c>
      <c r="M484">
        <v>5.9867000000000002E-3</v>
      </c>
      <c r="O484" t="str">
        <f>Table_Index[[#This Row],[ID]]&amp;Table_Index[[#This Row],[year]]</f>
        <v>91272010</v>
      </c>
      <c r="P484" t="str">
        <v>92162003</v>
      </c>
      <c r="Q484" t="str">
        <f t="shared" si="28"/>
        <v>9216</v>
      </c>
      <c r="R484" t="str">
        <f t="shared" si="29"/>
        <v>2003</v>
      </c>
      <c r="S484">
        <f>SUMIFS(INDEX(Table_Index[],,MATCH(S$12,Table_Index[#Headers],0)),
Table_Index[ID],$Q484,Table_Index[year],$R484)/COUNTIFS(Table_Index[Quarter],"&lt;&gt;''",Table_Index[ID],$Q484,Table_Index[year],$R484)</f>
        <v>0.18852272499999997</v>
      </c>
      <c r="T484">
        <f>SUMIFS(INDEX(Table_Index[],,MATCH(T$12,Table_Index[#Headers],0)),
Table_Index[ID],$Q484,Table_Index[year],$R484)/COUNTIFS(Table_Index[Quarter],"&lt;&gt;''",Table_Index[ID],$Q484,Table_Index[year],$R484)</f>
        <v>7.907199999999999E-2</v>
      </c>
      <c r="U484">
        <f>SUMIFS(INDEX(Table_Index[],,MATCH(U$12,Table_Index[#Headers],0)),
Table_Index[ID],$Q484,Table_Index[year],$R484)/COUNTIFS(Table_Index[Quarter],"&lt;&gt;''",Table_Index[ID],$Q484,Table_Index[year],$R484)</f>
        <v>9.486675E-2</v>
      </c>
      <c r="V484">
        <f>SUMIFS(INDEX(Table_Index[],,MATCH(V$12,Table_Index[#Headers],0)),
Table_Index[ID],$Q484,Table_Index[year],$R484)/COUNTIFS(Table_Index[Quarter],"&lt;&gt;''",Table_Index[ID],$Q484,Table_Index[year],$R484)</f>
        <v>0.13117345000000002</v>
      </c>
      <c r="W484">
        <f>SUMIFS(INDEX(Table_Index[],,MATCH(W$12,Table_Index[#Headers],0)),
Table_Index[ID],$Q484,Table_Index[year],$R484)/COUNTIFS(Table_Index[Quarter],"&lt;&gt;''",Table_Index[ID],$Q484,Table_Index[year],$R484)</f>
        <v>7.3848250000000002E-3</v>
      </c>
      <c r="X484">
        <f>SUMIFS(INDEX(Table_Index[],,MATCH(X$12,Table_Index[#Headers],0)),
Table_Index[ID],$Q484,Table_Index[year],$R484)/COUNTIFS(Table_Index[Quarter],"&lt;&gt;''",Table_Index[ID],$Q484,Table_Index[year],$R484)</f>
        <v>0.29520590000000002</v>
      </c>
      <c r="Y484">
        <f>SUMIFS(INDEX(Table_Index[],,MATCH(Y$12,Table_Index[#Headers],0)),
Table_Index[ID],$Q484,Table_Index[year],$R484)/COUNTIFS(Table_Index[Quarter],"&lt;&gt;''",Table_Index[ID],$Q484,Table_Index[year],$R484)</f>
        <v>9.1427275000000002E-2</v>
      </c>
      <c r="Z484">
        <f>SUMIFS(INDEX(Table_Index[],,MATCH(Z$12,Table_Index[#Headers],0)),
Table_Index[ID],$Q484,Table_Index[year],$R484)/COUNTIFS(Table_Index[Quarter],"&lt;&gt;''",Table_Index[ID],$Q484,Table_Index[year],$R484)</f>
        <v>4.1037474999999997E-2</v>
      </c>
      <c r="AA484">
        <f>SUMIFS(INDEX(Table_Index[],,MATCH(AA$12,Table_Index[#Headers],0)),
Table_Index[ID],$Q484,Table_Index[year],$R484)/COUNTIFS(Table_Index[Quarter],"&lt;&gt;''",Table_Index[ID],$Q484,Table_Index[year],$R484)</f>
        <v>6.3281950000000003E-2</v>
      </c>
      <c r="AB484">
        <f>SUMIFS(INDEX(Table_Index[],,MATCH(AB$12,Table_Index[#Headers],0)),
Table_Index[ID],$Q484,Table_Index[year],$R484)/COUNTIFS(Table_Index[Quarter],"&lt;&gt;''",Table_Index[ID],$Q484,Table_Index[year],$R484)</f>
        <v>8.0276000000000011E-3</v>
      </c>
      <c r="AC484" s="24">
        <f t="shared" si="30"/>
        <v>0.99999995000000008</v>
      </c>
      <c r="AD484">
        <f>COUNTIFS(Table_Index[Quarter],"&lt;&gt;''",Table_Index[ID],$Q484,Table_Index[year],$R484)</f>
        <v>4</v>
      </c>
      <c r="AE484" s="34">
        <f t="shared" si="31"/>
        <v>0.83068749917315499</v>
      </c>
    </row>
    <row r="485" spans="1:31" x14ac:dyDescent="0.3">
      <c r="A485">
        <v>9127</v>
      </c>
      <c r="B485">
        <v>2010</v>
      </c>
      <c r="C485">
        <v>2</v>
      </c>
      <c r="D485">
        <v>3.87739E-2</v>
      </c>
      <c r="E485">
        <v>0.1527963</v>
      </c>
      <c r="F485">
        <v>6.4661099999999999E-2</v>
      </c>
      <c r="G485">
        <v>0.146754</v>
      </c>
      <c r="H485">
        <v>7.7805299999999994E-2</v>
      </c>
      <c r="I485">
        <v>0.26486900000000002</v>
      </c>
      <c r="J485">
        <v>0.10925849999999999</v>
      </c>
      <c r="K485">
        <v>3.6750600000000001E-2</v>
      </c>
      <c r="L485">
        <v>9.6015000000000003E-2</v>
      </c>
      <c r="M485">
        <v>1.23164E-2</v>
      </c>
      <c r="O485" t="str">
        <f>Table_Index[[#This Row],[ID]]&amp;Table_Index[[#This Row],[year]]</f>
        <v>91272010</v>
      </c>
      <c r="P485" t="str">
        <v>92172003</v>
      </c>
      <c r="Q485" t="str">
        <f t="shared" si="28"/>
        <v>9217</v>
      </c>
      <c r="R485" t="str">
        <f t="shared" si="29"/>
        <v>2003</v>
      </c>
      <c r="S485">
        <f>SUMIFS(INDEX(Table_Index[],,MATCH(S$12,Table_Index[#Headers],0)),
Table_Index[ID],$Q485,Table_Index[year],$R485)/COUNTIFS(Table_Index[Quarter],"&lt;&gt;''",Table_Index[ID],$Q485,Table_Index[year],$R485)</f>
        <v>0.208214925</v>
      </c>
      <c r="T485">
        <f>SUMIFS(INDEX(Table_Index[],,MATCH(T$12,Table_Index[#Headers],0)),
Table_Index[ID],$Q485,Table_Index[year],$R485)/COUNTIFS(Table_Index[Quarter],"&lt;&gt;''",Table_Index[ID],$Q485,Table_Index[year],$R485)</f>
        <v>7.0591824999999997E-2</v>
      </c>
      <c r="U485">
        <f>SUMIFS(INDEX(Table_Index[],,MATCH(U$12,Table_Index[#Headers],0)),
Table_Index[ID],$Q485,Table_Index[year],$R485)/COUNTIFS(Table_Index[Quarter],"&lt;&gt;''",Table_Index[ID],$Q485,Table_Index[year],$R485)</f>
        <v>0.15897269999999999</v>
      </c>
      <c r="V485">
        <f>SUMIFS(INDEX(Table_Index[],,MATCH(V$12,Table_Index[#Headers],0)),
Table_Index[ID],$Q485,Table_Index[year],$R485)/COUNTIFS(Table_Index[Quarter],"&lt;&gt;''",Table_Index[ID],$Q485,Table_Index[year],$R485)</f>
        <v>0.115246275</v>
      </c>
      <c r="W485">
        <f>SUMIFS(INDEX(Table_Index[],,MATCH(W$12,Table_Index[#Headers],0)),
Table_Index[ID],$Q485,Table_Index[year],$R485)/COUNTIFS(Table_Index[Quarter],"&lt;&gt;''",Table_Index[ID],$Q485,Table_Index[year],$R485)</f>
        <v>0</v>
      </c>
      <c r="X485">
        <f>SUMIFS(INDEX(Table_Index[],,MATCH(X$12,Table_Index[#Headers],0)),
Table_Index[ID],$Q485,Table_Index[year],$R485)/COUNTIFS(Table_Index[Quarter],"&lt;&gt;''",Table_Index[ID],$Q485,Table_Index[year],$R485)</f>
        <v>0.24700714999999998</v>
      </c>
      <c r="Y485">
        <f>SUMIFS(INDEX(Table_Index[],,MATCH(Y$12,Table_Index[#Headers],0)),
Table_Index[ID],$Q485,Table_Index[year],$R485)/COUNTIFS(Table_Index[Quarter],"&lt;&gt;''",Table_Index[ID],$Q485,Table_Index[year],$R485)</f>
        <v>4.6097750000000007E-2</v>
      </c>
      <c r="Z485">
        <f>SUMIFS(INDEX(Table_Index[],,MATCH(Z$12,Table_Index[#Headers],0)),
Table_Index[ID],$Q485,Table_Index[year],$R485)/COUNTIFS(Table_Index[Quarter],"&lt;&gt;''",Table_Index[ID],$Q485,Table_Index[year],$R485)</f>
        <v>5.4227475000000004E-2</v>
      </c>
      <c r="AA485">
        <f>SUMIFS(INDEX(Table_Index[],,MATCH(AA$12,Table_Index[#Headers],0)),
Table_Index[ID],$Q485,Table_Index[year],$R485)/COUNTIFS(Table_Index[Quarter],"&lt;&gt;''",Table_Index[ID],$Q485,Table_Index[year],$R485)</f>
        <v>8.7796525E-2</v>
      </c>
      <c r="AB485">
        <f>SUMIFS(INDEX(Table_Index[],,MATCH(AB$12,Table_Index[#Headers],0)),
Table_Index[ID],$Q485,Table_Index[year],$R485)/COUNTIFS(Table_Index[Quarter],"&lt;&gt;''",Table_Index[ID],$Q485,Table_Index[year],$R485)</f>
        <v>1.1845325E-2</v>
      </c>
      <c r="AC485" s="24">
        <f t="shared" si="30"/>
        <v>0.99999994999999997</v>
      </c>
      <c r="AD485">
        <f>COUNTIFS(Table_Index[Quarter],"&lt;&gt;''",Table_Index[ID],$Q485,Table_Index[year],$R485)</f>
        <v>4</v>
      </c>
      <c r="AE485" s="34">
        <f t="shared" si="31"/>
        <v>0.83918262072625627</v>
      </c>
    </row>
    <row r="486" spans="1:31" x14ac:dyDescent="0.3">
      <c r="A486">
        <v>9127</v>
      </c>
      <c r="B486">
        <v>2010</v>
      </c>
      <c r="C486">
        <v>3</v>
      </c>
      <c r="D486">
        <v>4.6975000000000003E-2</v>
      </c>
      <c r="E486">
        <v>5.5322299999999998E-2</v>
      </c>
      <c r="F486">
        <v>7.2610499999999994E-2</v>
      </c>
      <c r="G486">
        <v>0.15543670000000001</v>
      </c>
      <c r="H486">
        <v>5.5008000000000001E-3</v>
      </c>
      <c r="I486">
        <v>0.3367832</v>
      </c>
      <c r="J486">
        <v>0.26274930000000002</v>
      </c>
      <c r="K486">
        <v>2.7309099999999999E-2</v>
      </c>
      <c r="L486">
        <v>2.9756700000000001E-2</v>
      </c>
      <c r="M486">
        <v>7.5564999999999998E-3</v>
      </c>
      <c r="O486" t="str">
        <f>Table_Index[[#This Row],[ID]]&amp;Table_Index[[#This Row],[year]]</f>
        <v>91272010</v>
      </c>
      <c r="P486" t="str">
        <v>92172004</v>
      </c>
      <c r="Q486" t="str">
        <f t="shared" si="28"/>
        <v>9217</v>
      </c>
      <c r="R486" t="str">
        <f t="shared" si="29"/>
        <v>2004</v>
      </c>
      <c r="S486">
        <f>SUMIFS(INDEX(Table_Index[],,MATCH(S$12,Table_Index[#Headers],0)),
Table_Index[ID],$Q486,Table_Index[year],$R486)/COUNTIFS(Table_Index[Quarter],"&lt;&gt;''",Table_Index[ID],$Q486,Table_Index[year],$R486)</f>
        <v>0.10952265</v>
      </c>
      <c r="T486">
        <f>SUMIFS(INDEX(Table_Index[],,MATCH(T$12,Table_Index[#Headers],0)),
Table_Index[ID],$Q486,Table_Index[year],$R486)/COUNTIFS(Table_Index[Quarter],"&lt;&gt;''",Table_Index[ID],$Q486,Table_Index[year],$R486)</f>
        <v>5.6164749999999992E-3</v>
      </c>
      <c r="U486">
        <f>SUMIFS(INDEX(Table_Index[],,MATCH(U$12,Table_Index[#Headers],0)),
Table_Index[ID],$Q486,Table_Index[year],$R486)/COUNTIFS(Table_Index[Quarter],"&lt;&gt;''",Table_Index[ID],$Q486,Table_Index[year],$R486)</f>
        <v>3.2441949999999997E-2</v>
      </c>
      <c r="V486">
        <f>SUMIFS(INDEX(Table_Index[],,MATCH(V$12,Table_Index[#Headers],0)),
Table_Index[ID],$Q486,Table_Index[year],$R486)/COUNTIFS(Table_Index[Quarter],"&lt;&gt;''",Table_Index[ID],$Q486,Table_Index[year],$R486)</f>
        <v>0.16415227500000001</v>
      </c>
      <c r="W486">
        <f>SUMIFS(INDEX(Table_Index[],,MATCH(W$12,Table_Index[#Headers],0)),
Table_Index[ID],$Q486,Table_Index[year],$R486)/COUNTIFS(Table_Index[Quarter],"&lt;&gt;''",Table_Index[ID],$Q486,Table_Index[year],$R486)</f>
        <v>0</v>
      </c>
      <c r="X486">
        <f>SUMIFS(INDEX(Table_Index[],,MATCH(X$12,Table_Index[#Headers],0)),
Table_Index[ID],$Q486,Table_Index[year],$R486)/COUNTIFS(Table_Index[Quarter],"&lt;&gt;''",Table_Index[ID],$Q486,Table_Index[year],$R486)</f>
        <v>7.2896800000000012E-2</v>
      </c>
      <c r="Y486">
        <f>SUMIFS(INDEX(Table_Index[],,MATCH(Y$12,Table_Index[#Headers],0)),
Table_Index[ID],$Q486,Table_Index[year],$R486)/COUNTIFS(Table_Index[Quarter],"&lt;&gt;''",Table_Index[ID],$Q486,Table_Index[year],$R486)</f>
        <v>7.7688850000000004E-2</v>
      </c>
      <c r="Z486">
        <f>SUMIFS(INDEX(Table_Index[],,MATCH(Z$12,Table_Index[#Headers],0)),
Table_Index[ID],$Q486,Table_Index[year],$R486)/COUNTIFS(Table_Index[Quarter],"&lt;&gt;''",Table_Index[ID],$Q486,Table_Index[year],$R486)</f>
        <v>0.287945375</v>
      </c>
      <c r="AA486">
        <f>SUMIFS(INDEX(Table_Index[],,MATCH(AA$12,Table_Index[#Headers],0)),
Table_Index[ID],$Q486,Table_Index[year],$R486)/COUNTIFS(Table_Index[Quarter],"&lt;&gt;''",Table_Index[ID],$Q486,Table_Index[year],$R486)</f>
        <v>1.6308925000000002E-2</v>
      </c>
      <c r="AB486">
        <f>SUMIFS(INDEX(Table_Index[],,MATCH(AB$12,Table_Index[#Headers],0)),
Table_Index[ID],$Q486,Table_Index[year],$R486)/COUNTIFS(Table_Index[Quarter],"&lt;&gt;''",Table_Index[ID],$Q486,Table_Index[year],$R486)</f>
        <v>0.23127450000000002</v>
      </c>
      <c r="AC486" s="24">
        <f t="shared" si="30"/>
        <v>0.99784780000000006</v>
      </c>
      <c r="AD486">
        <f>COUNTIFS(Table_Index[Quarter],"&lt;&gt;''",Table_Index[ID],$Q486,Table_Index[year],$R486)</f>
        <v>4</v>
      </c>
      <c r="AE486" s="34">
        <f t="shared" si="31"/>
        <v>0.81195887960471502</v>
      </c>
    </row>
    <row r="487" spans="1:31" x14ac:dyDescent="0.3">
      <c r="A487">
        <v>9127</v>
      </c>
      <c r="B487">
        <v>2010</v>
      </c>
      <c r="C487">
        <v>4</v>
      </c>
      <c r="D487">
        <v>0.13421340000000001</v>
      </c>
      <c r="E487">
        <v>8.3966700000000005E-2</v>
      </c>
      <c r="F487">
        <v>0.1079572</v>
      </c>
      <c r="G487">
        <v>3.5985700000000002E-2</v>
      </c>
      <c r="H487">
        <v>5.2478999999999998E-3</v>
      </c>
      <c r="I487">
        <v>0.28188819999999998</v>
      </c>
      <c r="J487">
        <v>0.1949227</v>
      </c>
      <c r="K487">
        <v>2.08717E-2</v>
      </c>
      <c r="L487">
        <v>0.12595000000000001</v>
      </c>
      <c r="M487">
        <v>8.9963999999999999E-3</v>
      </c>
      <c r="O487" t="str">
        <f>Table_Index[[#This Row],[ID]]&amp;Table_Index[[#This Row],[year]]</f>
        <v>91272010</v>
      </c>
      <c r="P487" t="str">
        <v>92172005</v>
      </c>
      <c r="Q487" t="str">
        <f t="shared" si="28"/>
        <v>9217</v>
      </c>
      <c r="R487" t="str">
        <f t="shared" si="29"/>
        <v>2005</v>
      </c>
      <c r="S487">
        <f>SUMIFS(INDEX(Table_Index[],,MATCH(S$12,Table_Index[#Headers],0)),
Table_Index[ID],$Q487,Table_Index[year],$R487)/COUNTIFS(Table_Index[Quarter],"&lt;&gt;''",Table_Index[ID],$Q487,Table_Index[year],$R487)</f>
        <v>4.9326399999999999E-2</v>
      </c>
      <c r="T487">
        <f>SUMIFS(INDEX(Table_Index[],,MATCH(T$12,Table_Index[#Headers],0)),
Table_Index[ID],$Q487,Table_Index[year],$R487)/COUNTIFS(Table_Index[Quarter],"&lt;&gt;''",Table_Index[ID],$Q487,Table_Index[year],$R487)</f>
        <v>8.3900375000000013E-2</v>
      </c>
      <c r="U487">
        <f>SUMIFS(INDEX(Table_Index[],,MATCH(U$12,Table_Index[#Headers],0)),
Table_Index[ID],$Q487,Table_Index[year],$R487)/COUNTIFS(Table_Index[Quarter],"&lt;&gt;''",Table_Index[ID],$Q487,Table_Index[year],$R487)</f>
        <v>6.7958674999999996E-2</v>
      </c>
      <c r="V487">
        <f>SUMIFS(INDEX(Table_Index[],,MATCH(V$12,Table_Index[#Headers],0)),
Table_Index[ID],$Q487,Table_Index[year],$R487)/COUNTIFS(Table_Index[Quarter],"&lt;&gt;''",Table_Index[ID],$Q487,Table_Index[year],$R487)</f>
        <v>0.125042875</v>
      </c>
      <c r="W487">
        <f>SUMIFS(INDEX(Table_Index[],,MATCH(W$12,Table_Index[#Headers],0)),
Table_Index[ID],$Q487,Table_Index[year],$R487)/COUNTIFS(Table_Index[Quarter],"&lt;&gt;''",Table_Index[ID],$Q487,Table_Index[year],$R487)</f>
        <v>1.1275424999999999E-2</v>
      </c>
      <c r="X487">
        <f>SUMIFS(INDEX(Table_Index[],,MATCH(X$12,Table_Index[#Headers],0)),
Table_Index[ID],$Q487,Table_Index[year],$R487)/COUNTIFS(Table_Index[Quarter],"&lt;&gt;''",Table_Index[ID],$Q487,Table_Index[year],$R487)</f>
        <v>0.37721175000000001</v>
      </c>
      <c r="Y487">
        <f>SUMIFS(INDEX(Table_Index[],,MATCH(Y$12,Table_Index[#Headers],0)),
Table_Index[ID],$Q487,Table_Index[year],$R487)/COUNTIFS(Table_Index[Quarter],"&lt;&gt;''",Table_Index[ID],$Q487,Table_Index[year],$R487)</f>
        <v>0.1227858</v>
      </c>
      <c r="Z487">
        <f>SUMIFS(INDEX(Table_Index[],,MATCH(Z$12,Table_Index[#Headers],0)),
Table_Index[ID],$Q487,Table_Index[year],$R487)/COUNTIFS(Table_Index[Quarter],"&lt;&gt;''",Table_Index[ID],$Q487,Table_Index[year],$R487)</f>
        <v>9.6344424999999997E-2</v>
      </c>
      <c r="AA487">
        <f>SUMIFS(INDEX(Table_Index[],,MATCH(AA$12,Table_Index[#Headers],0)),
Table_Index[ID],$Q487,Table_Index[year],$R487)/COUNTIFS(Table_Index[Quarter],"&lt;&gt;''",Table_Index[ID],$Q487,Table_Index[year],$R487)</f>
        <v>5.9720274999999996E-2</v>
      </c>
      <c r="AB487">
        <f>SUMIFS(INDEX(Table_Index[],,MATCH(AB$12,Table_Index[#Headers],0)),
Table_Index[ID],$Q487,Table_Index[year],$R487)/COUNTIFS(Table_Index[Quarter],"&lt;&gt;''",Table_Index[ID],$Q487,Table_Index[year],$R487)</f>
        <v>6.4338999999999993E-3</v>
      </c>
      <c r="AC487" s="24">
        <f t="shared" si="30"/>
        <v>0.99999989999999994</v>
      </c>
      <c r="AD487">
        <f>COUNTIFS(Table_Index[Quarter],"&lt;&gt;''",Table_Index[ID],$Q487,Table_Index[year],$R487)</f>
        <v>4</v>
      </c>
      <c r="AE487" s="34">
        <f t="shared" si="31"/>
        <v>0.79989118446937879</v>
      </c>
    </row>
    <row r="488" spans="1:31" x14ac:dyDescent="0.3">
      <c r="A488">
        <v>9127</v>
      </c>
      <c r="B488">
        <v>2011</v>
      </c>
      <c r="C488">
        <v>1</v>
      </c>
      <c r="D488">
        <v>0.10131270000000001</v>
      </c>
      <c r="E488">
        <v>0.13977899999999999</v>
      </c>
      <c r="F488">
        <v>5.8512099999999997E-2</v>
      </c>
      <c r="G488">
        <v>7.8558000000000003E-2</v>
      </c>
      <c r="H488">
        <v>2.8481599999999999E-2</v>
      </c>
      <c r="I488">
        <v>0.28443410000000002</v>
      </c>
      <c r="J488">
        <v>0.1362033</v>
      </c>
      <c r="K488">
        <v>3.6082500000000003E-2</v>
      </c>
      <c r="L488">
        <v>0.130027</v>
      </c>
      <c r="M488">
        <v>6.6096999999999996E-3</v>
      </c>
      <c r="O488" t="str">
        <f>Table_Index[[#This Row],[ID]]&amp;Table_Index[[#This Row],[year]]</f>
        <v>91272011</v>
      </c>
      <c r="P488" t="str">
        <v>92172006</v>
      </c>
      <c r="Q488" t="str">
        <f t="shared" si="28"/>
        <v>9217</v>
      </c>
      <c r="R488" t="str">
        <f t="shared" si="29"/>
        <v>2006</v>
      </c>
      <c r="S488">
        <f>SUMIFS(INDEX(Table_Index[],,MATCH(S$12,Table_Index[#Headers],0)),
Table_Index[ID],$Q488,Table_Index[year],$R488)/COUNTIFS(Table_Index[Quarter],"&lt;&gt;''",Table_Index[ID],$Q488,Table_Index[year],$R488)</f>
        <v>9.4154925E-2</v>
      </c>
      <c r="T488">
        <f>SUMIFS(INDEX(Table_Index[],,MATCH(T$12,Table_Index[#Headers],0)),
Table_Index[ID],$Q488,Table_Index[year],$R488)/COUNTIFS(Table_Index[Quarter],"&lt;&gt;''",Table_Index[ID],$Q488,Table_Index[year],$R488)</f>
        <v>9.4876799999999997E-2</v>
      </c>
      <c r="U488">
        <f>SUMIFS(INDEX(Table_Index[],,MATCH(U$12,Table_Index[#Headers],0)),
Table_Index[ID],$Q488,Table_Index[year],$R488)/COUNTIFS(Table_Index[Quarter],"&lt;&gt;''",Table_Index[ID],$Q488,Table_Index[year],$R488)</f>
        <v>7.3886275000000001E-2</v>
      </c>
      <c r="V488">
        <f>SUMIFS(INDEX(Table_Index[],,MATCH(V$12,Table_Index[#Headers],0)),
Table_Index[ID],$Q488,Table_Index[year],$R488)/COUNTIFS(Table_Index[Quarter],"&lt;&gt;''",Table_Index[ID],$Q488,Table_Index[year],$R488)</f>
        <v>9.4834750000000009E-2</v>
      </c>
      <c r="W488">
        <f>SUMIFS(INDEX(Table_Index[],,MATCH(W$12,Table_Index[#Headers],0)),
Table_Index[ID],$Q488,Table_Index[year],$R488)/COUNTIFS(Table_Index[Quarter],"&lt;&gt;''",Table_Index[ID],$Q488,Table_Index[year],$R488)</f>
        <v>3.6523249999999997E-3</v>
      </c>
      <c r="X488">
        <f>SUMIFS(INDEX(Table_Index[],,MATCH(X$12,Table_Index[#Headers],0)),
Table_Index[ID],$Q488,Table_Index[year],$R488)/COUNTIFS(Table_Index[Quarter],"&lt;&gt;''",Table_Index[ID],$Q488,Table_Index[year],$R488)</f>
        <v>0.31863027499999996</v>
      </c>
      <c r="Y488">
        <f>SUMIFS(INDEX(Table_Index[],,MATCH(Y$12,Table_Index[#Headers],0)),
Table_Index[ID],$Q488,Table_Index[year],$R488)/COUNTIFS(Table_Index[Quarter],"&lt;&gt;''",Table_Index[ID],$Q488,Table_Index[year],$R488)</f>
        <v>0.16524040000000001</v>
      </c>
      <c r="Z488">
        <f>SUMIFS(INDEX(Table_Index[],,MATCH(Z$12,Table_Index[#Headers],0)),
Table_Index[ID],$Q488,Table_Index[year],$R488)/COUNTIFS(Table_Index[Quarter],"&lt;&gt;''",Table_Index[ID],$Q488,Table_Index[year],$R488)</f>
        <v>4.0149875000000002E-2</v>
      </c>
      <c r="AA488">
        <f>SUMIFS(INDEX(Table_Index[],,MATCH(AA$12,Table_Index[#Headers],0)),
Table_Index[ID],$Q488,Table_Index[year],$R488)/COUNTIFS(Table_Index[Quarter],"&lt;&gt;''",Table_Index[ID],$Q488,Table_Index[year],$R488)</f>
        <v>0.1102921</v>
      </c>
      <c r="AB488">
        <f>SUMIFS(INDEX(Table_Index[],,MATCH(AB$12,Table_Index[#Headers],0)),
Table_Index[ID],$Q488,Table_Index[year],$R488)/COUNTIFS(Table_Index[Quarter],"&lt;&gt;''",Table_Index[ID],$Q488,Table_Index[year],$R488)</f>
        <v>4.2823499999999999E-3</v>
      </c>
      <c r="AC488" s="24">
        <f t="shared" si="30"/>
        <v>1.0000000750000002</v>
      </c>
      <c r="AD488">
        <f>COUNTIFS(Table_Index[Quarter],"&lt;&gt;''",Table_Index[ID],$Q488,Table_Index[year],$R488)</f>
        <v>4</v>
      </c>
      <c r="AE488" s="34">
        <f t="shared" si="31"/>
        <v>0.82504275175597686</v>
      </c>
    </row>
    <row r="489" spans="1:31" x14ac:dyDescent="0.3">
      <c r="A489">
        <v>9127</v>
      </c>
      <c r="B489">
        <v>2011</v>
      </c>
      <c r="C489">
        <v>2</v>
      </c>
      <c r="D489">
        <v>0.110968</v>
      </c>
      <c r="E489">
        <v>2.85346E-2</v>
      </c>
      <c r="F489">
        <v>6.4202899999999993E-2</v>
      </c>
      <c r="G489">
        <v>0.22150010000000001</v>
      </c>
      <c r="H489">
        <v>3.4776599999999998E-2</v>
      </c>
      <c r="I489">
        <v>0.38521749999999999</v>
      </c>
      <c r="J489">
        <v>9.27375E-2</v>
      </c>
      <c r="K489">
        <v>1.49807E-2</v>
      </c>
      <c r="L489">
        <v>4.2801899999999997E-2</v>
      </c>
      <c r="M489">
        <v>4.2801999999999996E-3</v>
      </c>
      <c r="O489" t="str">
        <f>Table_Index[[#This Row],[ID]]&amp;Table_Index[[#This Row],[year]]</f>
        <v>91272011</v>
      </c>
      <c r="P489" t="str">
        <v>92182003</v>
      </c>
      <c r="Q489" t="str">
        <f t="shared" si="28"/>
        <v>9218</v>
      </c>
      <c r="R489" t="str">
        <f t="shared" si="29"/>
        <v>2003</v>
      </c>
      <c r="S489">
        <f>SUMIFS(INDEX(Table_Index[],,MATCH(S$12,Table_Index[#Headers],0)),
Table_Index[ID],$Q489,Table_Index[year],$R489)/COUNTIFS(Table_Index[Quarter],"&lt;&gt;''",Table_Index[ID],$Q489,Table_Index[year],$R489)</f>
        <v>0.10244982499999999</v>
      </c>
      <c r="T489">
        <f>SUMIFS(INDEX(Table_Index[],,MATCH(T$12,Table_Index[#Headers],0)),
Table_Index[ID],$Q489,Table_Index[year],$R489)/COUNTIFS(Table_Index[Quarter],"&lt;&gt;''",Table_Index[ID],$Q489,Table_Index[year],$R489)</f>
        <v>3.5872000000000001E-2</v>
      </c>
      <c r="U489">
        <f>SUMIFS(INDEX(Table_Index[],,MATCH(U$12,Table_Index[#Headers],0)),
Table_Index[ID],$Q489,Table_Index[year],$R489)/COUNTIFS(Table_Index[Quarter],"&lt;&gt;''",Table_Index[ID],$Q489,Table_Index[year],$R489)</f>
        <v>4.3066825000000003E-2</v>
      </c>
      <c r="V489">
        <f>SUMIFS(INDEX(Table_Index[],,MATCH(V$12,Table_Index[#Headers],0)),
Table_Index[ID],$Q489,Table_Index[year],$R489)/COUNTIFS(Table_Index[Quarter],"&lt;&gt;''",Table_Index[ID],$Q489,Table_Index[year],$R489)</f>
        <v>7.5388425000000009E-2</v>
      </c>
      <c r="W489">
        <f>SUMIFS(INDEX(Table_Index[],,MATCH(W$12,Table_Index[#Headers],0)),
Table_Index[ID],$Q489,Table_Index[year],$R489)/COUNTIFS(Table_Index[Quarter],"&lt;&gt;''",Table_Index[ID],$Q489,Table_Index[year],$R489)</f>
        <v>0</v>
      </c>
      <c r="X489">
        <f>SUMIFS(INDEX(Table_Index[],,MATCH(X$12,Table_Index[#Headers],0)),
Table_Index[ID],$Q489,Table_Index[year],$R489)/COUNTIFS(Table_Index[Quarter],"&lt;&gt;''",Table_Index[ID],$Q489,Table_Index[year],$R489)</f>
        <v>0.12419702499999999</v>
      </c>
      <c r="Y489">
        <f>SUMIFS(INDEX(Table_Index[],,MATCH(Y$12,Table_Index[#Headers],0)),
Table_Index[ID],$Q489,Table_Index[year],$R489)/COUNTIFS(Table_Index[Quarter],"&lt;&gt;''",Table_Index[ID],$Q489,Table_Index[year],$R489)</f>
        <v>7.5250800000000007E-2</v>
      </c>
      <c r="Z489">
        <f>SUMIFS(INDEX(Table_Index[],,MATCH(Z$12,Table_Index[#Headers],0)),
Table_Index[ID],$Q489,Table_Index[year],$R489)/COUNTIFS(Table_Index[Quarter],"&lt;&gt;''",Table_Index[ID],$Q489,Table_Index[year],$R489)</f>
        <v>0.486310825</v>
      </c>
      <c r="AA489">
        <f>SUMIFS(INDEX(Table_Index[],,MATCH(AA$12,Table_Index[#Headers],0)),
Table_Index[ID],$Q489,Table_Index[year],$R489)/COUNTIFS(Table_Index[Quarter],"&lt;&gt;''",Table_Index[ID],$Q489,Table_Index[year],$R489)</f>
        <v>4.7445799999999996E-2</v>
      </c>
      <c r="AB489">
        <f>SUMIFS(INDEX(Table_Index[],,MATCH(AB$12,Table_Index[#Headers],0)),
Table_Index[ID],$Q489,Table_Index[year],$R489)/COUNTIFS(Table_Index[Quarter],"&lt;&gt;''",Table_Index[ID],$Q489,Table_Index[year],$R489)</f>
        <v>1.0018475000000001E-2</v>
      </c>
      <c r="AC489" s="24">
        <f t="shared" si="30"/>
        <v>0.99999999999999989</v>
      </c>
      <c r="AD489">
        <f>COUNTIFS(Table_Index[Quarter],"&lt;&gt;''",Table_Index[ID],$Q489,Table_Index[year],$R489)</f>
        <v>4</v>
      </c>
      <c r="AE489" s="34">
        <f t="shared" si="31"/>
        <v>0.72074179072327127</v>
      </c>
    </row>
    <row r="490" spans="1:31" x14ac:dyDescent="0.3">
      <c r="A490">
        <v>9127</v>
      </c>
      <c r="B490">
        <v>2011</v>
      </c>
      <c r="C490">
        <v>3</v>
      </c>
      <c r="D490">
        <v>7.6249700000000004E-2</v>
      </c>
      <c r="E490">
        <v>4.5863000000000001E-2</v>
      </c>
      <c r="F490">
        <v>9.5123399999999997E-2</v>
      </c>
      <c r="G490">
        <v>7.7004600000000006E-2</v>
      </c>
      <c r="H490">
        <v>1.9166900000000001E-2</v>
      </c>
      <c r="I490">
        <v>0.42465789999999998</v>
      </c>
      <c r="J490">
        <v>0.1245663</v>
      </c>
      <c r="K490">
        <v>3.2557099999999999E-2</v>
      </c>
      <c r="L490">
        <v>9.9086800000000003E-2</v>
      </c>
      <c r="M490">
        <v>5.7244000000000001E-3</v>
      </c>
      <c r="O490" t="str">
        <f>Table_Index[[#This Row],[ID]]&amp;Table_Index[[#This Row],[year]]</f>
        <v>91272011</v>
      </c>
      <c r="P490" t="str">
        <v>92182004</v>
      </c>
      <c r="Q490" t="str">
        <f t="shared" si="28"/>
        <v>9218</v>
      </c>
      <c r="R490" t="str">
        <f t="shared" si="29"/>
        <v>2004</v>
      </c>
      <c r="S490">
        <f>SUMIFS(INDEX(Table_Index[],,MATCH(S$12,Table_Index[#Headers],0)),
Table_Index[ID],$Q490,Table_Index[year],$R490)/COUNTIFS(Table_Index[Quarter],"&lt;&gt;''",Table_Index[ID],$Q490,Table_Index[year],$R490)</f>
        <v>0.10860105</v>
      </c>
      <c r="T490">
        <f>SUMIFS(INDEX(Table_Index[],,MATCH(T$12,Table_Index[#Headers],0)),
Table_Index[ID],$Q490,Table_Index[year],$R490)/COUNTIFS(Table_Index[Quarter],"&lt;&gt;''",Table_Index[ID],$Q490,Table_Index[year],$R490)</f>
        <v>7.4346399999999993E-2</v>
      </c>
      <c r="U490">
        <f>SUMIFS(INDEX(Table_Index[],,MATCH(U$12,Table_Index[#Headers],0)),
Table_Index[ID],$Q490,Table_Index[year],$R490)/COUNTIFS(Table_Index[Quarter],"&lt;&gt;''",Table_Index[ID],$Q490,Table_Index[year],$R490)</f>
        <v>9.9113224999999999E-2</v>
      </c>
      <c r="V490">
        <f>SUMIFS(INDEX(Table_Index[],,MATCH(V$12,Table_Index[#Headers],0)),
Table_Index[ID],$Q490,Table_Index[year],$R490)/COUNTIFS(Table_Index[Quarter],"&lt;&gt;''",Table_Index[ID],$Q490,Table_Index[year],$R490)</f>
        <v>0.10712967500000001</v>
      </c>
      <c r="W490">
        <f>SUMIFS(INDEX(Table_Index[],,MATCH(W$12,Table_Index[#Headers],0)),
Table_Index[ID],$Q490,Table_Index[year],$R490)/COUNTIFS(Table_Index[Quarter],"&lt;&gt;''",Table_Index[ID],$Q490,Table_Index[year],$R490)</f>
        <v>1.3687050000000001E-2</v>
      </c>
      <c r="X490">
        <f>SUMIFS(INDEX(Table_Index[],,MATCH(X$12,Table_Index[#Headers],0)),
Table_Index[ID],$Q490,Table_Index[year],$R490)/COUNTIFS(Table_Index[Quarter],"&lt;&gt;''",Table_Index[ID],$Q490,Table_Index[year],$R490)</f>
        <v>0.2149209</v>
      </c>
      <c r="Y490">
        <f>SUMIFS(INDEX(Table_Index[],,MATCH(Y$12,Table_Index[#Headers],0)),
Table_Index[ID],$Q490,Table_Index[year],$R490)/COUNTIFS(Table_Index[Quarter],"&lt;&gt;''",Table_Index[ID],$Q490,Table_Index[year],$R490)</f>
        <v>0.14346275</v>
      </c>
      <c r="Z490">
        <f>SUMIFS(INDEX(Table_Index[],,MATCH(Z$12,Table_Index[#Headers],0)),
Table_Index[ID],$Q490,Table_Index[year],$R490)/COUNTIFS(Table_Index[Quarter],"&lt;&gt;''",Table_Index[ID],$Q490,Table_Index[year],$R490)</f>
        <v>9.3689725000000001E-2</v>
      </c>
      <c r="AA490">
        <f>SUMIFS(INDEX(Table_Index[],,MATCH(AA$12,Table_Index[#Headers],0)),
Table_Index[ID],$Q490,Table_Index[year],$R490)/COUNTIFS(Table_Index[Quarter],"&lt;&gt;''",Table_Index[ID],$Q490,Table_Index[year],$R490)</f>
        <v>0.13518472500000001</v>
      </c>
      <c r="AB490">
        <f>SUMIFS(INDEX(Table_Index[],,MATCH(AB$12,Table_Index[#Headers],0)),
Table_Index[ID],$Q490,Table_Index[year],$R490)/COUNTIFS(Table_Index[Quarter],"&lt;&gt;''",Table_Index[ID],$Q490,Table_Index[year],$R490)</f>
        <v>9.8645000000000017E-3</v>
      </c>
      <c r="AC490" s="24">
        <f t="shared" si="30"/>
        <v>1</v>
      </c>
      <c r="AD490">
        <f>COUNTIFS(Table_Index[Quarter],"&lt;&gt;''",Table_Index[ID],$Q490,Table_Index[year],$R490)</f>
        <v>4</v>
      </c>
      <c r="AE490" s="34">
        <f t="shared" si="31"/>
        <v>0.86726835407420499</v>
      </c>
    </row>
    <row r="491" spans="1:31" x14ac:dyDescent="0.3">
      <c r="A491">
        <v>9127</v>
      </c>
      <c r="B491">
        <v>2011</v>
      </c>
      <c r="C491">
        <v>4</v>
      </c>
      <c r="D491">
        <v>9.74777E-2</v>
      </c>
      <c r="E491">
        <v>4.1722000000000002E-2</v>
      </c>
      <c r="F491">
        <v>7.2823799999999994E-2</v>
      </c>
      <c r="G491">
        <v>0.1062014</v>
      </c>
      <c r="H491">
        <v>5.2342100000000003E-2</v>
      </c>
      <c r="I491">
        <v>0.41570259999999998</v>
      </c>
      <c r="J491">
        <v>0.1291485</v>
      </c>
      <c r="K491">
        <v>1.7068099999999999E-2</v>
      </c>
      <c r="L491">
        <v>6.2393299999999999E-2</v>
      </c>
      <c r="M491">
        <v>5.1203999999999998E-3</v>
      </c>
      <c r="O491" t="str">
        <f>Table_Index[[#This Row],[ID]]&amp;Table_Index[[#This Row],[year]]</f>
        <v>91272011</v>
      </c>
      <c r="P491" t="str">
        <v>92182005</v>
      </c>
      <c r="Q491" t="str">
        <f t="shared" si="28"/>
        <v>9218</v>
      </c>
      <c r="R491" t="str">
        <f t="shared" si="29"/>
        <v>2005</v>
      </c>
      <c r="S491">
        <f>SUMIFS(INDEX(Table_Index[],,MATCH(S$12,Table_Index[#Headers],0)),
Table_Index[ID],$Q491,Table_Index[year],$R491)/COUNTIFS(Table_Index[Quarter],"&lt;&gt;''",Table_Index[ID],$Q491,Table_Index[year],$R491)</f>
        <v>7.0322949999999995E-2</v>
      </c>
      <c r="T491">
        <f>SUMIFS(INDEX(Table_Index[],,MATCH(T$12,Table_Index[#Headers],0)),
Table_Index[ID],$Q491,Table_Index[year],$R491)/COUNTIFS(Table_Index[Quarter],"&lt;&gt;''",Table_Index[ID],$Q491,Table_Index[year],$R491)</f>
        <v>0.12157285</v>
      </c>
      <c r="U491">
        <f>SUMIFS(INDEX(Table_Index[],,MATCH(U$12,Table_Index[#Headers],0)),
Table_Index[ID],$Q491,Table_Index[year],$R491)/COUNTIFS(Table_Index[Quarter],"&lt;&gt;''",Table_Index[ID],$Q491,Table_Index[year],$R491)</f>
        <v>8.2011924999999999E-2</v>
      </c>
      <c r="V491">
        <f>SUMIFS(INDEX(Table_Index[],,MATCH(V$12,Table_Index[#Headers],0)),
Table_Index[ID],$Q491,Table_Index[year],$R491)/COUNTIFS(Table_Index[Quarter],"&lt;&gt;''",Table_Index[ID],$Q491,Table_Index[year],$R491)</f>
        <v>0.17303435</v>
      </c>
      <c r="W491">
        <f>SUMIFS(INDEX(Table_Index[],,MATCH(W$12,Table_Index[#Headers],0)),
Table_Index[ID],$Q491,Table_Index[year],$R491)/COUNTIFS(Table_Index[Quarter],"&lt;&gt;''",Table_Index[ID],$Q491,Table_Index[year],$R491)</f>
        <v>4.3313249999999996E-3</v>
      </c>
      <c r="X491">
        <f>SUMIFS(INDEX(Table_Index[],,MATCH(X$12,Table_Index[#Headers],0)),
Table_Index[ID],$Q491,Table_Index[year],$R491)/COUNTIFS(Table_Index[Quarter],"&lt;&gt;''",Table_Index[ID],$Q491,Table_Index[year],$R491)</f>
        <v>0.28242455</v>
      </c>
      <c r="Y491">
        <f>SUMIFS(INDEX(Table_Index[],,MATCH(Y$12,Table_Index[#Headers],0)),
Table_Index[ID],$Q491,Table_Index[year],$R491)/COUNTIFS(Table_Index[Quarter],"&lt;&gt;''",Table_Index[ID],$Q491,Table_Index[year],$R491)</f>
        <v>0.12490847499999999</v>
      </c>
      <c r="Z491">
        <f>SUMIFS(INDEX(Table_Index[],,MATCH(Z$12,Table_Index[#Headers],0)),
Table_Index[ID],$Q491,Table_Index[year],$R491)/COUNTIFS(Table_Index[Quarter],"&lt;&gt;''",Table_Index[ID],$Q491,Table_Index[year],$R491)</f>
        <v>5.4485124999999995E-2</v>
      </c>
      <c r="AA491">
        <f>SUMIFS(INDEX(Table_Index[],,MATCH(AA$12,Table_Index[#Headers],0)),
Table_Index[ID],$Q491,Table_Index[year],$R491)/COUNTIFS(Table_Index[Quarter],"&lt;&gt;''",Table_Index[ID],$Q491,Table_Index[year],$R491)</f>
        <v>8.2886550000000003E-2</v>
      </c>
      <c r="AB491">
        <f>SUMIFS(INDEX(Table_Index[],,MATCH(AB$12,Table_Index[#Headers],0)),
Table_Index[ID],$Q491,Table_Index[year],$R491)/COUNTIFS(Table_Index[Quarter],"&lt;&gt;''",Table_Index[ID],$Q491,Table_Index[year],$R491)</f>
        <v>4.0219499999999998E-3</v>
      </c>
      <c r="AC491" s="24">
        <f t="shared" si="30"/>
        <v>1.0000000500000001</v>
      </c>
      <c r="AD491">
        <f>COUNTIFS(Table_Index[Quarter],"&lt;&gt;''",Table_Index[ID],$Q491,Table_Index[year],$R491)</f>
        <v>4</v>
      </c>
      <c r="AE491" s="34">
        <f t="shared" si="31"/>
        <v>0.83836838367929256</v>
      </c>
    </row>
    <row r="492" spans="1:31" x14ac:dyDescent="0.3">
      <c r="A492">
        <v>9127</v>
      </c>
      <c r="B492">
        <v>2012</v>
      </c>
      <c r="C492">
        <v>1</v>
      </c>
      <c r="D492">
        <v>4.6713999999999999E-2</v>
      </c>
      <c r="E492">
        <v>2.1461299999999999E-2</v>
      </c>
      <c r="F492">
        <v>7.7260599999999999E-2</v>
      </c>
      <c r="G492">
        <v>2.4322799999999999E-2</v>
      </c>
      <c r="H492">
        <v>2.25343E-2</v>
      </c>
      <c r="I492">
        <v>0.36913390000000001</v>
      </c>
      <c r="J492">
        <v>0.25109690000000001</v>
      </c>
      <c r="K492">
        <v>6.6530000000000006E-2</v>
      </c>
      <c r="L492">
        <v>0.11503240000000001</v>
      </c>
      <c r="M492">
        <v>5.9138000000000003E-3</v>
      </c>
      <c r="O492" t="str">
        <f>Table_Index[[#This Row],[ID]]&amp;Table_Index[[#This Row],[year]]</f>
        <v>91272012</v>
      </c>
      <c r="P492" t="str">
        <v>92192003</v>
      </c>
      <c r="Q492" t="str">
        <f t="shared" si="28"/>
        <v>9219</v>
      </c>
      <c r="R492" t="str">
        <f t="shared" si="29"/>
        <v>2003</v>
      </c>
      <c r="S492">
        <f>SUMIFS(INDEX(Table_Index[],,MATCH(S$12,Table_Index[#Headers],0)),
Table_Index[ID],$Q492,Table_Index[year],$R492)/COUNTIFS(Table_Index[Quarter],"&lt;&gt;''",Table_Index[ID],$Q492,Table_Index[year],$R492)</f>
        <v>0.18111135</v>
      </c>
      <c r="T492">
        <f>SUMIFS(INDEX(Table_Index[],,MATCH(T$12,Table_Index[#Headers],0)),
Table_Index[ID],$Q492,Table_Index[year],$R492)/COUNTIFS(Table_Index[Quarter],"&lt;&gt;''",Table_Index[ID],$Q492,Table_Index[year],$R492)</f>
        <v>4.5132899999999997E-2</v>
      </c>
      <c r="U492">
        <f>SUMIFS(INDEX(Table_Index[],,MATCH(U$12,Table_Index[#Headers],0)),
Table_Index[ID],$Q492,Table_Index[year],$R492)/COUNTIFS(Table_Index[Quarter],"&lt;&gt;''",Table_Index[ID],$Q492,Table_Index[year],$R492)</f>
        <v>9.6850125000000009E-2</v>
      </c>
      <c r="V492">
        <f>SUMIFS(INDEX(Table_Index[],,MATCH(V$12,Table_Index[#Headers],0)),
Table_Index[ID],$Q492,Table_Index[year],$R492)/COUNTIFS(Table_Index[Quarter],"&lt;&gt;''",Table_Index[ID],$Q492,Table_Index[year],$R492)</f>
        <v>0.13169934999999999</v>
      </c>
      <c r="W492">
        <f>SUMIFS(INDEX(Table_Index[],,MATCH(W$12,Table_Index[#Headers],0)),
Table_Index[ID],$Q492,Table_Index[year],$R492)/COUNTIFS(Table_Index[Quarter],"&lt;&gt;''",Table_Index[ID],$Q492,Table_Index[year],$R492)</f>
        <v>8.9585500000000009E-3</v>
      </c>
      <c r="X492">
        <f>SUMIFS(INDEX(Table_Index[],,MATCH(X$12,Table_Index[#Headers],0)),
Table_Index[ID],$Q492,Table_Index[year],$R492)/COUNTIFS(Table_Index[Quarter],"&lt;&gt;''",Table_Index[ID],$Q492,Table_Index[year],$R492)</f>
        <v>0.24156375000000002</v>
      </c>
      <c r="Y492">
        <f>SUMIFS(INDEX(Table_Index[],,MATCH(Y$12,Table_Index[#Headers],0)),
Table_Index[ID],$Q492,Table_Index[year],$R492)/COUNTIFS(Table_Index[Quarter],"&lt;&gt;''",Table_Index[ID],$Q492,Table_Index[year],$R492)</f>
        <v>0.14475769999999999</v>
      </c>
      <c r="Z492">
        <f>SUMIFS(INDEX(Table_Index[],,MATCH(Z$12,Table_Index[#Headers],0)),
Table_Index[ID],$Q492,Table_Index[year],$R492)/COUNTIFS(Table_Index[Quarter],"&lt;&gt;''",Table_Index[ID],$Q492,Table_Index[year],$R492)</f>
        <v>5.2999949999999997E-2</v>
      </c>
      <c r="AA492">
        <f>SUMIFS(INDEX(Table_Index[],,MATCH(AA$12,Table_Index[#Headers],0)),
Table_Index[ID],$Q492,Table_Index[year],$R492)/COUNTIFS(Table_Index[Quarter],"&lt;&gt;''",Table_Index[ID],$Q492,Table_Index[year],$R492)</f>
        <v>9.2734900000000009E-2</v>
      </c>
      <c r="AB492">
        <f>SUMIFS(INDEX(Table_Index[],,MATCH(AB$12,Table_Index[#Headers],0)),
Table_Index[ID],$Q492,Table_Index[year],$R492)/COUNTIFS(Table_Index[Quarter],"&lt;&gt;''",Table_Index[ID],$Q492,Table_Index[year],$R492)</f>
        <v>4.1914250000000004E-3</v>
      </c>
      <c r="AC492" s="24">
        <f t="shared" si="30"/>
        <v>1</v>
      </c>
      <c r="AD492">
        <f>COUNTIFS(Table_Index[Quarter],"&lt;&gt;''",Table_Index[ID],$Q492,Table_Index[year],$R492)</f>
        <v>4</v>
      </c>
      <c r="AE492" s="34">
        <f t="shared" si="31"/>
        <v>0.8476226176728312</v>
      </c>
    </row>
    <row r="493" spans="1:31" x14ac:dyDescent="0.3">
      <c r="A493">
        <v>9127</v>
      </c>
      <c r="B493">
        <v>2012</v>
      </c>
      <c r="C493">
        <v>2</v>
      </c>
      <c r="D493">
        <v>4.30344E-2</v>
      </c>
      <c r="E493">
        <v>0.10262060000000001</v>
      </c>
      <c r="F493">
        <v>5.4169200000000001E-2</v>
      </c>
      <c r="G493">
        <v>7.6137899999999994E-2</v>
      </c>
      <c r="H493">
        <v>1.02621E-2</v>
      </c>
      <c r="I493">
        <v>0.2780687</v>
      </c>
      <c r="J493">
        <v>0.31779279999999999</v>
      </c>
      <c r="K493">
        <v>3.3103399999999998E-2</v>
      </c>
      <c r="L493">
        <v>6.6206799999999996E-2</v>
      </c>
      <c r="M493">
        <v>1.8604099999999998E-2</v>
      </c>
      <c r="O493" t="str">
        <f>Table_Index[[#This Row],[ID]]&amp;Table_Index[[#This Row],[year]]</f>
        <v>91272012</v>
      </c>
      <c r="P493" t="str">
        <v>92192004</v>
      </c>
      <c r="Q493" t="str">
        <f t="shared" si="28"/>
        <v>9219</v>
      </c>
      <c r="R493" t="str">
        <f t="shared" si="29"/>
        <v>2004</v>
      </c>
      <c r="S493">
        <f>SUMIFS(INDEX(Table_Index[],,MATCH(S$12,Table_Index[#Headers],0)),
Table_Index[ID],$Q493,Table_Index[year],$R493)/COUNTIFS(Table_Index[Quarter],"&lt;&gt;''",Table_Index[ID],$Q493,Table_Index[year],$R493)</f>
        <v>0.10527455000000001</v>
      </c>
      <c r="T493">
        <f>SUMIFS(INDEX(Table_Index[],,MATCH(T$12,Table_Index[#Headers],0)),
Table_Index[ID],$Q493,Table_Index[year],$R493)/COUNTIFS(Table_Index[Quarter],"&lt;&gt;''",Table_Index[ID],$Q493,Table_Index[year],$R493)</f>
        <v>6.6010749999999993E-2</v>
      </c>
      <c r="U493">
        <f>SUMIFS(INDEX(Table_Index[],,MATCH(U$12,Table_Index[#Headers],0)),
Table_Index[ID],$Q493,Table_Index[year],$R493)/COUNTIFS(Table_Index[Quarter],"&lt;&gt;''",Table_Index[ID],$Q493,Table_Index[year],$R493)</f>
        <v>7.7415274999999992E-2</v>
      </c>
      <c r="V493">
        <f>SUMIFS(INDEX(Table_Index[],,MATCH(V$12,Table_Index[#Headers],0)),
Table_Index[ID],$Q493,Table_Index[year],$R493)/COUNTIFS(Table_Index[Quarter],"&lt;&gt;''",Table_Index[ID],$Q493,Table_Index[year],$R493)</f>
        <v>6.5104850000000006E-2</v>
      </c>
      <c r="W493">
        <f>SUMIFS(INDEX(Table_Index[],,MATCH(W$12,Table_Index[#Headers],0)),
Table_Index[ID],$Q493,Table_Index[year],$R493)/COUNTIFS(Table_Index[Quarter],"&lt;&gt;''",Table_Index[ID],$Q493,Table_Index[year],$R493)</f>
        <v>1.9741250000000002E-2</v>
      </c>
      <c r="X493">
        <f>SUMIFS(INDEX(Table_Index[],,MATCH(X$12,Table_Index[#Headers],0)),
Table_Index[ID],$Q493,Table_Index[year],$R493)/COUNTIFS(Table_Index[Quarter],"&lt;&gt;''",Table_Index[ID],$Q493,Table_Index[year],$R493)</f>
        <v>0.16233259999999999</v>
      </c>
      <c r="Y493">
        <f>SUMIFS(INDEX(Table_Index[],,MATCH(Y$12,Table_Index[#Headers],0)),
Table_Index[ID],$Q493,Table_Index[year],$R493)/COUNTIFS(Table_Index[Quarter],"&lt;&gt;''",Table_Index[ID],$Q493,Table_Index[year],$R493)</f>
        <v>0.152734975</v>
      </c>
      <c r="Z493">
        <f>SUMIFS(INDEX(Table_Index[],,MATCH(Z$12,Table_Index[#Headers],0)),
Table_Index[ID],$Q493,Table_Index[year],$R493)/COUNTIFS(Table_Index[Quarter],"&lt;&gt;''",Table_Index[ID],$Q493,Table_Index[year],$R493)</f>
        <v>0.26647142499999998</v>
      </c>
      <c r="AA493">
        <f>SUMIFS(INDEX(Table_Index[],,MATCH(AA$12,Table_Index[#Headers],0)),
Table_Index[ID],$Q493,Table_Index[year],$R493)/COUNTIFS(Table_Index[Quarter],"&lt;&gt;''",Table_Index[ID],$Q493,Table_Index[year],$R493)</f>
        <v>6.4321099999999992E-2</v>
      </c>
      <c r="AB493">
        <f>SUMIFS(INDEX(Table_Index[],,MATCH(AB$12,Table_Index[#Headers],0)),
Table_Index[ID],$Q493,Table_Index[year],$R493)/COUNTIFS(Table_Index[Quarter],"&lt;&gt;''",Table_Index[ID],$Q493,Table_Index[year],$R493)</f>
        <v>1.7706024999999997E-2</v>
      </c>
      <c r="AC493" s="24">
        <f t="shared" si="30"/>
        <v>0.99711279999999991</v>
      </c>
      <c r="AD493">
        <f>COUNTIFS(Table_Index[Quarter],"&lt;&gt;''",Table_Index[ID],$Q493,Table_Index[year],$R493)</f>
        <v>4</v>
      </c>
      <c r="AE493" s="34">
        <f t="shared" si="31"/>
        <v>0.84880079357927252</v>
      </c>
    </row>
    <row r="494" spans="1:31" x14ac:dyDescent="0.3">
      <c r="A494">
        <v>9127</v>
      </c>
      <c r="B494">
        <v>2012</v>
      </c>
      <c r="C494">
        <v>3</v>
      </c>
      <c r="D494">
        <v>0</v>
      </c>
      <c r="E494">
        <v>0.1143861</v>
      </c>
      <c r="F494">
        <v>5.1993699999999997E-2</v>
      </c>
      <c r="G494">
        <v>6.9324899999999995E-2</v>
      </c>
      <c r="H494">
        <v>2.2180800000000001E-2</v>
      </c>
      <c r="I494">
        <v>0.39195249999999998</v>
      </c>
      <c r="J494">
        <v>0.1674464</v>
      </c>
      <c r="K494">
        <v>2.39971E-2</v>
      </c>
      <c r="L494">
        <v>0.14931520000000001</v>
      </c>
      <c r="M494">
        <v>9.4032999999999999E-3</v>
      </c>
      <c r="O494" t="str">
        <f>Table_Index[[#This Row],[ID]]&amp;Table_Index[[#This Row],[year]]</f>
        <v>91272012</v>
      </c>
      <c r="P494" t="str">
        <v>92192005</v>
      </c>
      <c r="Q494" t="str">
        <f t="shared" si="28"/>
        <v>9219</v>
      </c>
      <c r="R494" t="str">
        <f t="shared" si="29"/>
        <v>2005</v>
      </c>
      <c r="S494">
        <f>SUMIFS(INDEX(Table_Index[],,MATCH(S$12,Table_Index[#Headers],0)),
Table_Index[ID],$Q494,Table_Index[year],$R494)/COUNTIFS(Table_Index[Quarter],"&lt;&gt;''",Table_Index[ID],$Q494,Table_Index[year],$R494)</f>
        <v>5.0530850000000002E-2</v>
      </c>
      <c r="T494">
        <f>SUMIFS(INDEX(Table_Index[],,MATCH(T$12,Table_Index[#Headers],0)),
Table_Index[ID],$Q494,Table_Index[year],$R494)/COUNTIFS(Table_Index[Quarter],"&lt;&gt;''",Table_Index[ID],$Q494,Table_Index[year],$R494)</f>
        <v>9.8381775000000005E-2</v>
      </c>
      <c r="U494">
        <f>SUMIFS(INDEX(Table_Index[],,MATCH(U$12,Table_Index[#Headers],0)),
Table_Index[ID],$Q494,Table_Index[year],$R494)/COUNTIFS(Table_Index[Quarter],"&lt;&gt;''",Table_Index[ID],$Q494,Table_Index[year],$R494)</f>
        <v>7.7144024999999991E-2</v>
      </c>
      <c r="V494">
        <f>SUMIFS(INDEX(Table_Index[],,MATCH(V$12,Table_Index[#Headers],0)),
Table_Index[ID],$Q494,Table_Index[year],$R494)/COUNTIFS(Table_Index[Quarter],"&lt;&gt;''",Table_Index[ID],$Q494,Table_Index[year],$R494)</f>
        <v>0.16598325</v>
      </c>
      <c r="W494">
        <f>SUMIFS(INDEX(Table_Index[],,MATCH(W$12,Table_Index[#Headers],0)),
Table_Index[ID],$Q494,Table_Index[year],$R494)/COUNTIFS(Table_Index[Quarter],"&lt;&gt;''",Table_Index[ID],$Q494,Table_Index[year],$R494)</f>
        <v>1.9490775000000002E-2</v>
      </c>
      <c r="X494">
        <f>SUMIFS(INDEX(Table_Index[],,MATCH(X$12,Table_Index[#Headers],0)),
Table_Index[ID],$Q494,Table_Index[year],$R494)/COUNTIFS(Table_Index[Quarter],"&lt;&gt;''",Table_Index[ID],$Q494,Table_Index[year],$R494)</f>
        <v>0.29313814999999999</v>
      </c>
      <c r="Y494">
        <f>SUMIFS(INDEX(Table_Index[],,MATCH(Y$12,Table_Index[#Headers],0)),
Table_Index[ID],$Q494,Table_Index[year],$R494)/COUNTIFS(Table_Index[Quarter],"&lt;&gt;''",Table_Index[ID],$Q494,Table_Index[year],$R494)</f>
        <v>0.19133665</v>
      </c>
      <c r="Z494">
        <f>SUMIFS(INDEX(Table_Index[],,MATCH(Z$12,Table_Index[#Headers],0)),
Table_Index[ID],$Q494,Table_Index[year],$R494)/COUNTIFS(Table_Index[Quarter],"&lt;&gt;''",Table_Index[ID],$Q494,Table_Index[year],$R494)</f>
        <v>2.713115E-2</v>
      </c>
      <c r="AA494">
        <f>SUMIFS(INDEX(Table_Index[],,MATCH(AA$12,Table_Index[#Headers],0)),
Table_Index[ID],$Q494,Table_Index[year],$R494)/COUNTIFS(Table_Index[Quarter],"&lt;&gt;''",Table_Index[ID],$Q494,Table_Index[year],$R494)</f>
        <v>7.3851150000000004E-2</v>
      </c>
      <c r="AB494">
        <f>SUMIFS(INDEX(Table_Index[],,MATCH(AB$12,Table_Index[#Headers],0)),
Table_Index[ID],$Q494,Table_Index[year],$R494)/COUNTIFS(Table_Index[Quarter],"&lt;&gt;''",Table_Index[ID],$Q494,Table_Index[year],$R494)</f>
        <v>3.0122E-3</v>
      </c>
      <c r="AC494" s="24">
        <f t="shared" si="30"/>
        <v>0.99999997499999993</v>
      </c>
      <c r="AD494">
        <f>COUNTIFS(Table_Index[Quarter],"&lt;&gt;''",Table_Index[ID],$Q494,Table_Index[year],$R494)</f>
        <v>4</v>
      </c>
      <c r="AE494" s="34">
        <f t="shared" si="31"/>
        <v>0.82514727573813318</v>
      </c>
    </row>
    <row r="495" spans="1:31" x14ac:dyDescent="0.3">
      <c r="A495">
        <v>9127</v>
      </c>
      <c r="B495">
        <v>2012</v>
      </c>
      <c r="C495">
        <v>4</v>
      </c>
      <c r="D495">
        <v>9.2290300000000006E-2</v>
      </c>
      <c r="E495">
        <v>3.2686199999999999E-2</v>
      </c>
      <c r="F495">
        <v>6.9217799999999996E-2</v>
      </c>
      <c r="G495">
        <v>0.1184393</v>
      </c>
      <c r="H495">
        <v>8.1642800000000001E-2</v>
      </c>
      <c r="I495">
        <v>0.26148929999999998</v>
      </c>
      <c r="J495">
        <v>0.21534410000000001</v>
      </c>
      <c r="K495">
        <v>1.9380999999999999E-2</v>
      </c>
      <c r="L495">
        <v>0.1030575</v>
      </c>
      <c r="M495">
        <v>6.4517999999999997E-3</v>
      </c>
      <c r="O495" t="str">
        <f>Table_Index[[#This Row],[ID]]&amp;Table_Index[[#This Row],[year]]</f>
        <v>91272012</v>
      </c>
      <c r="P495" t="str">
        <v>92192006</v>
      </c>
      <c r="Q495" t="str">
        <f t="shared" si="28"/>
        <v>9219</v>
      </c>
      <c r="R495" t="str">
        <f t="shared" si="29"/>
        <v>2006</v>
      </c>
      <c r="S495">
        <f>SUMIFS(INDEX(Table_Index[],,MATCH(S$12,Table_Index[#Headers],0)),
Table_Index[ID],$Q495,Table_Index[year],$R495)/COUNTIFS(Table_Index[Quarter],"&lt;&gt;''",Table_Index[ID],$Q495,Table_Index[year],$R495)</f>
        <v>7.4912075000000009E-2</v>
      </c>
      <c r="T495">
        <f>SUMIFS(INDEX(Table_Index[],,MATCH(T$12,Table_Index[#Headers],0)),
Table_Index[ID],$Q495,Table_Index[year],$R495)/COUNTIFS(Table_Index[Quarter],"&lt;&gt;''",Table_Index[ID],$Q495,Table_Index[year],$R495)</f>
        <v>0.13169019999999998</v>
      </c>
      <c r="U495">
        <f>SUMIFS(INDEX(Table_Index[],,MATCH(U$12,Table_Index[#Headers],0)),
Table_Index[ID],$Q495,Table_Index[year],$R495)/COUNTIFS(Table_Index[Quarter],"&lt;&gt;''",Table_Index[ID],$Q495,Table_Index[year],$R495)</f>
        <v>6.1963549999999992E-2</v>
      </c>
      <c r="V495">
        <f>SUMIFS(INDEX(Table_Index[],,MATCH(V$12,Table_Index[#Headers],0)),
Table_Index[ID],$Q495,Table_Index[year],$R495)/COUNTIFS(Table_Index[Quarter],"&lt;&gt;''",Table_Index[ID],$Q495,Table_Index[year],$R495)</f>
        <v>0.1624225</v>
      </c>
      <c r="W495">
        <f>SUMIFS(INDEX(Table_Index[],,MATCH(W$12,Table_Index[#Headers],0)),
Table_Index[ID],$Q495,Table_Index[year],$R495)/COUNTIFS(Table_Index[Quarter],"&lt;&gt;''",Table_Index[ID],$Q495,Table_Index[year],$R495)</f>
        <v>9.7375750000000001E-3</v>
      </c>
      <c r="X495">
        <f>SUMIFS(INDEX(Table_Index[],,MATCH(X$12,Table_Index[#Headers],0)),
Table_Index[ID],$Q495,Table_Index[year],$R495)/COUNTIFS(Table_Index[Quarter],"&lt;&gt;''",Table_Index[ID],$Q495,Table_Index[year],$R495)</f>
        <v>0.2183997</v>
      </c>
      <c r="Y495">
        <f>SUMIFS(INDEX(Table_Index[],,MATCH(Y$12,Table_Index[#Headers],0)),
Table_Index[ID],$Q495,Table_Index[year],$R495)/COUNTIFS(Table_Index[Quarter],"&lt;&gt;''",Table_Index[ID],$Q495,Table_Index[year],$R495)</f>
        <v>0.18145549999999999</v>
      </c>
      <c r="Z495">
        <f>SUMIFS(INDEX(Table_Index[],,MATCH(Z$12,Table_Index[#Headers],0)),
Table_Index[ID],$Q495,Table_Index[year],$R495)/COUNTIFS(Table_Index[Quarter],"&lt;&gt;''",Table_Index[ID],$Q495,Table_Index[year],$R495)</f>
        <v>3.4137225E-2</v>
      </c>
      <c r="AA495">
        <f>SUMIFS(INDEX(Table_Index[],,MATCH(AA$12,Table_Index[#Headers],0)),
Table_Index[ID],$Q495,Table_Index[year],$R495)/COUNTIFS(Table_Index[Quarter],"&lt;&gt;''",Table_Index[ID],$Q495,Table_Index[year],$R495)</f>
        <v>0.12089425000000001</v>
      </c>
      <c r="AB495">
        <f>SUMIFS(INDEX(Table_Index[],,MATCH(AB$12,Table_Index[#Headers],0)),
Table_Index[ID],$Q495,Table_Index[year],$R495)/COUNTIFS(Table_Index[Quarter],"&lt;&gt;''",Table_Index[ID],$Q495,Table_Index[year],$R495)</f>
        <v>4.3873999999999996E-3</v>
      </c>
      <c r="AC495" s="24">
        <f t="shared" si="30"/>
        <v>0.99999997500000004</v>
      </c>
      <c r="AD495">
        <f>COUNTIFS(Table_Index[Quarter],"&lt;&gt;''",Table_Index[ID],$Q495,Table_Index[year],$R495)</f>
        <v>4</v>
      </c>
      <c r="AE495" s="34">
        <f t="shared" si="31"/>
        <v>0.85030595530855813</v>
      </c>
    </row>
    <row r="496" spans="1:31" x14ac:dyDescent="0.3">
      <c r="A496">
        <v>9128</v>
      </c>
      <c r="B496">
        <v>2003</v>
      </c>
      <c r="C496">
        <v>1</v>
      </c>
      <c r="D496">
        <v>3.2641299999999998E-2</v>
      </c>
      <c r="E496">
        <v>0</v>
      </c>
      <c r="F496">
        <v>5.2226099999999998E-2</v>
      </c>
      <c r="G496">
        <v>1.7495799999999999E-2</v>
      </c>
      <c r="H496">
        <v>0.1605954</v>
      </c>
      <c r="I496">
        <v>0.3329416</v>
      </c>
      <c r="J496">
        <v>0.12012009999999999</v>
      </c>
      <c r="K496">
        <v>0.21412719999999999</v>
      </c>
      <c r="L496">
        <v>6.6588300000000003E-2</v>
      </c>
      <c r="M496">
        <v>3.2640999999999998E-3</v>
      </c>
      <c r="O496" t="str">
        <f>Table_Index[[#This Row],[ID]]&amp;Table_Index[[#This Row],[year]]</f>
        <v>91282003</v>
      </c>
      <c r="P496" t="str">
        <v>92202003</v>
      </c>
      <c r="Q496" t="str">
        <f t="shared" si="28"/>
        <v>9220</v>
      </c>
      <c r="R496" t="str">
        <f t="shared" si="29"/>
        <v>2003</v>
      </c>
      <c r="S496">
        <f>SUMIFS(INDEX(Table_Index[],,MATCH(S$12,Table_Index[#Headers],0)),
Table_Index[ID],$Q496,Table_Index[year],$R496)/COUNTIFS(Table_Index[Quarter],"&lt;&gt;''",Table_Index[ID],$Q496,Table_Index[year],$R496)</f>
        <v>0.13948835000000001</v>
      </c>
      <c r="T496">
        <f>SUMIFS(INDEX(Table_Index[],,MATCH(T$12,Table_Index[#Headers],0)),
Table_Index[ID],$Q496,Table_Index[year],$R496)/COUNTIFS(Table_Index[Quarter],"&lt;&gt;''",Table_Index[ID],$Q496,Table_Index[year],$R496)</f>
        <v>5.3499075E-2</v>
      </c>
      <c r="U496">
        <f>SUMIFS(INDEX(Table_Index[],,MATCH(U$12,Table_Index[#Headers],0)),
Table_Index[ID],$Q496,Table_Index[year],$R496)/COUNTIFS(Table_Index[Quarter],"&lt;&gt;''",Table_Index[ID],$Q496,Table_Index[year],$R496)</f>
        <v>0.12575772499999999</v>
      </c>
      <c r="V496">
        <f>SUMIFS(INDEX(Table_Index[],,MATCH(V$12,Table_Index[#Headers],0)),
Table_Index[ID],$Q496,Table_Index[year],$R496)/COUNTIFS(Table_Index[Quarter],"&lt;&gt;''",Table_Index[ID],$Q496,Table_Index[year],$R496)</f>
        <v>7.3378350000000009E-2</v>
      </c>
      <c r="W496">
        <f>SUMIFS(INDEX(Table_Index[],,MATCH(W$12,Table_Index[#Headers],0)),
Table_Index[ID],$Q496,Table_Index[year],$R496)/COUNTIFS(Table_Index[Quarter],"&lt;&gt;''",Table_Index[ID],$Q496,Table_Index[year],$R496)</f>
        <v>1.8649675000000001E-2</v>
      </c>
      <c r="X496">
        <f>SUMIFS(INDEX(Table_Index[],,MATCH(X$12,Table_Index[#Headers],0)),
Table_Index[ID],$Q496,Table_Index[year],$R496)/COUNTIFS(Table_Index[Quarter],"&lt;&gt;''",Table_Index[ID],$Q496,Table_Index[year],$R496)</f>
        <v>0.33858677500000001</v>
      </c>
      <c r="Y496">
        <f>SUMIFS(INDEX(Table_Index[],,MATCH(Y$12,Table_Index[#Headers],0)),
Table_Index[ID],$Q496,Table_Index[year],$R496)/COUNTIFS(Table_Index[Quarter],"&lt;&gt;''",Table_Index[ID],$Q496,Table_Index[year],$R496)</f>
        <v>7.5995050000000008E-2</v>
      </c>
      <c r="Z496">
        <f>SUMIFS(INDEX(Table_Index[],,MATCH(Z$12,Table_Index[#Headers],0)),
Table_Index[ID],$Q496,Table_Index[year],$R496)/COUNTIFS(Table_Index[Quarter],"&lt;&gt;''",Table_Index[ID],$Q496,Table_Index[year],$R496)</f>
        <v>4.0152675000000006E-2</v>
      </c>
      <c r="AA496">
        <f>SUMIFS(INDEX(Table_Index[],,MATCH(AA$12,Table_Index[#Headers],0)),
Table_Index[ID],$Q496,Table_Index[year],$R496)/COUNTIFS(Table_Index[Quarter],"&lt;&gt;''",Table_Index[ID],$Q496,Table_Index[year],$R496)</f>
        <v>0.12438287499999999</v>
      </c>
      <c r="AB496">
        <f>SUMIFS(INDEX(Table_Index[],,MATCH(AB$12,Table_Index[#Headers],0)),
Table_Index[ID],$Q496,Table_Index[year],$R496)/COUNTIFS(Table_Index[Quarter],"&lt;&gt;''",Table_Index[ID],$Q496,Table_Index[year],$R496)</f>
        <v>1.0109375E-2</v>
      </c>
      <c r="AC496" s="24">
        <f t="shared" si="30"/>
        <v>0.99999992500000001</v>
      </c>
      <c r="AD496">
        <f>COUNTIFS(Table_Index[Quarter],"&lt;&gt;''",Table_Index[ID],$Q496,Table_Index[year],$R496)</f>
        <v>4</v>
      </c>
      <c r="AE496" s="34">
        <f t="shared" si="31"/>
        <v>0.81853186296970315</v>
      </c>
    </row>
    <row r="497" spans="1:31" x14ac:dyDescent="0.3">
      <c r="A497">
        <v>9128</v>
      </c>
      <c r="B497">
        <v>2003</v>
      </c>
      <c r="C497">
        <v>2</v>
      </c>
      <c r="D497">
        <v>2.50218E-2</v>
      </c>
      <c r="E497">
        <v>5.9142399999999998E-2</v>
      </c>
      <c r="F497">
        <v>4.8337600000000001E-2</v>
      </c>
      <c r="G497">
        <v>0.1865261</v>
      </c>
      <c r="H497">
        <v>0</v>
      </c>
      <c r="I497">
        <v>0.34120630000000002</v>
      </c>
      <c r="J497">
        <v>0.26159149999999998</v>
      </c>
      <c r="K497">
        <v>4.5494199999999999E-2</v>
      </c>
      <c r="L497">
        <v>2.2747099999999999E-2</v>
      </c>
      <c r="M497">
        <v>9.9328999999999997E-3</v>
      </c>
      <c r="O497" t="str">
        <f>Table_Index[[#This Row],[ID]]&amp;Table_Index[[#This Row],[year]]</f>
        <v>91282003</v>
      </c>
      <c r="P497" t="str">
        <v>92202004</v>
      </c>
      <c r="Q497" t="str">
        <f t="shared" si="28"/>
        <v>9220</v>
      </c>
      <c r="R497" t="str">
        <f t="shared" si="29"/>
        <v>2004</v>
      </c>
      <c r="S497">
        <f>SUMIFS(INDEX(Table_Index[],,MATCH(S$12,Table_Index[#Headers],0)),
Table_Index[ID],$Q497,Table_Index[year],$R497)/COUNTIFS(Table_Index[Quarter],"&lt;&gt;''",Table_Index[ID],$Q497,Table_Index[year],$R497)</f>
        <v>0.10083799999999998</v>
      </c>
      <c r="T497">
        <f>SUMIFS(INDEX(Table_Index[],,MATCH(T$12,Table_Index[#Headers],0)),
Table_Index[ID],$Q497,Table_Index[year],$R497)/COUNTIFS(Table_Index[Quarter],"&lt;&gt;''",Table_Index[ID],$Q497,Table_Index[year],$R497)</f>
        <v>6.5280499999999991E-2</v>
      </c>
      <c r="U497">
        <f>SUMIFS(INDEX(Table_Index[],,MATCH(U$12,Table_Index[#Headers],0)),
Table_Index[ID],$Q497,Table_Index[year],$R497)/COUNTIFS(Table_Index[Quarter],"&lt;&gt;''",Table_Index[ID],$Q497,Table_Index[year],$R497)</f>
        <v>0.15241107500000001</v>
      </c>
      <c r="V497">
        <f>SUMIFS(INDEX(Table_Index[],,MATCH(V$12,Table_Index[#Headers],0)),
Table_Index[ID],$Q497,Table_Index[year],$R497)/COUNTIFS(Table_Index[Quarter],"&lt;&gt;''",Table_Index[ID],$Q497,Table_Index[year],$R497)</f>
        <v>8.263052500000001E-2</v>
      </c>
      <c r="W497">
        <f>SUMIFS(INDEX(Table_Index[],,MATCH(W$12,Table_Index[#Headers],0)),
Table_Index[ID],$Q497,Table_Index[year],$R497)/COUNTIFS(Table_Index[Quarter],"&lt;&gt;''",Table_Index[ID],$Q497,Table_Index[year],$R497)</f>
        <v>2.0477500000000001E-3</v>
      </c>
      <c r="X497">
        <f>SUMIFS(INDEX(Table_Index[],,MATCH(X$12,Table_Index[#Headers],0)),
Table_Index[ID],$Q497,Table_Index[year],$R497)/COUNTIFS(Table_Index[Quarter],"&lt;&gt;''",Table_Index[ID],$Q497,Table_Index[year],$R497)</f>
        <v>0.34082009999999996</v>
      </c>
      <c r="Y497">
        <f>SUMIFS(INDEX(Table_Index[],,MATCH(Y$12,Table_Index[#Headers],0)),
Table_Index[ID],$Q497,Table_Index[year],$R497)/COUNTIFS(Table_Index[Quarter],"&lt;&gt;''",Table_Index[ID],$Q497,Table_Index[year],$R497)</f>
        <v>7.6483574999999998E-2</v>
      </c>
      <c r="Z497">
        <f>SUMIFS(INDEX(Table_Index[],,MATCH(Z$12,Table_Index[#Headers],0)),
Table_Index[ID],$Q497,Table_Index[year],$R497)/COUNTIFS(Table_Index[Quarter],"&lt;&gt;''",Table_Index[ID],$Q497,Table_Index[year],$R497)</f>
        <v>4.0284249999999994E-2</v>
      </c>
      <c r="AA497">
        <f>SUMIFS(INDEX(Table_Index[],,MATCH(AA$12,Table_Index[#Headers],0)),
Table_Index[ID],$Q497,Table_Index[year],$R497)/COUNTIFS(Table_Index[Quarter],"&lt;&gt;''",Table_Index[ID],$Q497,Table_Index[year],$R497)</f>
        <v>0.13358855</v>
      </c>
      <c r="AB497">
        <f>SUMIFS(INDEX(Table_Index[],,MATCH(AB$12,Table_Index[#Headers],0)),
Table_Index[ID],$Q497,Table_Index[year],$R497)/COUNTIFS(Table_Index[Quarter],"&lt;&gt;''",Table_Index[ID],$Q497,Table_Index[year],$R497)</f>
        <v>5.6156499999999998E-3</v>
      </c>
      <c r="AC497" s="24">
        <f t="shared" si="30"/>
        <v>0.99999997500000004</v>
      </c>
      <c r="AD497">
        <f>COUNTIFS(Table_Index[Quarter],"&lt;&gt;''",Table_Index[ID],$Q497,Table_Index[year],$R497)</f>
        <v>4</v>
      </c>
      <c r="AE497" s="34">
        <f t="shared" si="31"/>
        <v>0.8140006865283782</v>
      </c>
    </row>
    <row r="498" spans="1:31" x14ac:dyDescent="0.3">
      <c r="A498">
        <v>9128</v>
      </c>
      <c r="B498">
        <v>2003</v>
      </c>
      <c r="C498">
        <v>3</v>
      </c>
      <c r="D498">
        <v>0</v>
      </c>
      <c r="E498">
        <v>9.5858399999999996E-2</v>
      </c>
      <c r="F498">
        <v>0.1056901</v>
      </c>
      <c r="G498">
        <v>9.4629500000000005E-2</v>
      </c>
      <c r="H498">
        <v>4.5471299999999999E-2</v>
      </c>
      <c r="I498">
        <v>0.36868630000000002</v>
      </c>
      <c r="J498">
        <v>8.8484699999999999E-2</v>
      </c>
      <c r="K498">
        <v>6.8821400000000005E-2</v>
      </c>
      <c r="L498">
        <v>0.1228954</v>
      </c>
      <c r="M498">
        <v>9.4628999999999998E-3</v>
      </c>
      <c r="O498" t="str">
        <f>Table_Index[[#This Row],[ID]]&amp;Table_Index[[#This Row],[year]]</f>
        <v>91282003</v>
      </c>
      <c r="P498" t="str">
        <v>92212003</v>
      </c>
      <c r="Q498" t="str">
        <f t="shared" si="28"/>
        <v>9221</v>
      </c>
      <c r="R498" t="str">
        <f t="shared" si="29"/>
        <v>2003</v>
      </c>
      <c r="S498">
        <f>SUMIFS(INDEX(Table_Index[],,MATCH(S$12,Table_Index[#Headers],0)),
Table_Index[ID],$Q498,Table_Index[year],$R498)/COUNTIFS(Table_Index[Quarter],"&lt;&gt;''",Table_Index[ID],$Q498,Table_Index[year],$R498)</f>
        <v>0.14757484999999998</v>
      </c>
      <c r="T498">
        <f>SUMIFS(INDEX(Table_Index[],,MATCH(T$12,Table_Index[#Headers],0)),
Table_Index[ID],$Q498,Table_Index[year],$R498)/COUNTIFS(Table_Index[Quarter],"&lt;&gt;''",Table_Index[ID],$Q498,Table_Index[year],$R498)</f>
        <v>7.2149849999999988E-2</v>
      </c>
      <c r="U498">
        <f>SUMIFS(INDEX(Table_Index[],,MATCH(U$12,Table_Index[#Headers],0)),
Table_Index[ID],$Q498,Table_Index[year],$R498)/COUNTIFS(Table_Index[Quarter],"&lt;&gt;''",Table_Index[ID],$Q498,Table_Index[year],$R498)</f>
        <v>8.2182850000000002E-2</v>
      </c>
      <c r="V498">
        <f>SUMIFS(INDEX(Table_Index[],,MATCH(V$12,Table_Index[#Headers],0)),
Table_Index[ID],$Q498,Table_Index[year],$R498)/COUNTIFS(Table_Index[Quarter],"&lt;&gt;''",Table_Index[ID],$Q498,Table_Index[year],$R498)</f>
        <v>7.3833375000000007E-2</v>
      </c>
      <c r="W498">
        <f>SUMIFS(INDEX(Table_Index[],,MATCH(W$12,Table_Index[#Headers],0)),
Table_Index[ID],$Q498,Table_Index[year],$R498)/COUNTIFS(Table_Index[Quarter],"&lt;&gt;''",Table_Index[ID],$Q498,Table_Index[year],$R498)</f>
        <v>0.22871682499999998</v>
      </c>
      <c r="X498">
        <f>SUMIFS(INDEX(Table_Index[],,MATCH(X$12,Table_Index[#Headers],0)),
Table_Index[ID],$Q498,Table_Index[year],$R498)/COUNTIFS(Table_Index[Quarter],"&lt;&gt;''",Table_Index[ID],$Q498,Table_Index[year],$R498)</f>
        <v>0.161586225</v>
      </c>
      <c r="Y498">
        <f>SUMIFS(INDEX(Table_Index[],,MATCH(Y$12,Table_Index[#Headers],0)),
Table_Index[ID],$Q498,Table_Index[year],$R498)/COUNTIFS(Table_Index[Quarter],"&lt;&gt;''",Table_Index[ID],$Q498,Table_Index[year],$R498)</f>
        <v>0.11750877500000001</v>
      </c>
      <c r="Z498">
        <f>SUMIFS(INDEX(Table_Index[],,MATCH(Z$12,Table_Index[#Headers],0)),
Table_Index[ID],$Q498,Table_Index[year],$R498)/COUNTIFS(Table_Index[Quarter],"&lt;&gt;''",Table_Index[ID],$Q498,Table_Index[year],$R498)</f>
        <v>2.9982624999999999E-2</v>
      </c>
      <c r="AA498">
        <f>SUMIFS(INDEX(Table_Index[],,MATCH(AA$12,Table_Index[#Headers],0)),
Table_Index[ID],$Q498,Table_Index[year],$R498)/COUNTIFS(Table_Index[Quarter],"&lt;&gt;''",Table_Index[ID],$Q498,Table_Index[year],$R498)</f>
        <v>7.4350700000000006E-2</v>
      </c>
      <c r="AB498">
        <f>SUMIFS(INDEX(Table_Index[],,MATCH(AB$12,Table_Index[#Headers],0)),
Table_Index[ID],$Q498,Table_Index[year],$R498)/COUNTIFS(Table_Index[Quarter],"&lt;&gt;''",Table_Index[ID],$Q498,Table_Index[year],$R498)</f>
        <v>1.21139E-2</v>
      </c>
      <c r="AC498" s="24">
        <f t="shared" si="30"/>
        <v>0.99999997500000004</v>
      </c>
      <c r="AD498">
        <f>COUNTIFS(Table_Index[Quarter],"&lt;&gt;''",Table_Index[ID],$Q498,Table_Index[year],$R498)</f>
        <v>4</v>
      </c>
      <c r="AE498" s="34">
        <f t="shared" si="31"/>
        <v>0.86200713737901935</v>
      </c>
    </row>
    <row r="499" spans="1:31" x14ac:dyDescent="0.3">
      <c r="A499">
        <v>9128</v>
      </c>
      <c r="B499">
        <v>2003</v>
      </c>
      <c r="C499">
        <v>4</v>
      </c>
      <c r="D499">
        <v>1.4010099999999999E-2</v>
      </c>
      <c r="E499">
        <v>5.1319E-3</v>
      </c>
      <c r="F499">
        <v>4.1054999999999998E-3</v>
      </c>
      <c r="G499">
        <v>0</v>
      </c>
      <c r="H499">
        <v>1.3856000000000001E-3</v>
      </c>
      <c r="I499">
        <v>1.7961600000000001E-2</v>
      </c>
      <c r="J499">
        <v>6.1583000000000002E-3</v>
      </c>
      <c r="K499">
        <v>0.94426759999999998</v>
      </c>
      <c r="L499">
        <v>6.4662000000000001E-3</v>
      </c>
      <c r="M499">
        <v>5.1320000000000001E-4</v>
      </c>
      <c r="O499" t="str">
        <f>Table_Index[[#This Row],[ID]]&amp;Table_Index[[#This Row],[year]]</f>
        <v>91282003</v>
      </c>
      <c r="P499" t="str">
        <v>92212004</v>
      </c>
      <c r="Q499" t="str">
        <f t="shared" si="28"/>
        <v>9221</v>
      </c>
      <c r="R499" t="str">
        <f t="shared" si="29"/>
        <v>2004</v>
      </c>
      <c r="S499">
        <f>SUMIFS(INDEX(Table_Index[],,MATCH(S$12,Table_Index[#Headers],0)),
Table_Index[ID],$Q499,Table_Index[year],$R499)/COUNTIFS(Table_Index[Quarter],"&lt;&gt;''",Table_Index[ID],$Q499,Table_Index[year],$R499)</f>
        <v>0.10194662499999999</v>
      </c>
      <c r="T499">
        <f>SUMIFS(INDEX(Table_Index[],,MATCH(T$12,Table_Index[#Headers],0)),
Table_Index[ID],$Q499,Table_Index[year],$R499)/COUNTIFS(Table_Index[Quarter],"&lt;&gt;''",Table_Index[ID],$Q499,Table_Index[year],$R499)</f>
        <v>3.1244399999999999E-2</v>
      </c>
      <c r="U499">
        <f>SUMIFS(INDEX(Table_Index[],,MATCH(U$12,Table_Index[#Headers],0)),
Table_Index[ID],$Q499,Table_Index[year],$R499)/COUNTIFS(Table_Index[Quarter],"&lt;&gt;''",Table_Index[ID],$Q499,Table_Index[year],$R499)</f>
        <v>6.3896024999999995E-2</v>
      </c>
      <c r="V499">
        <f>SUMIFS(INDEX(Table_Index[],,MATCH(V$12,Table_Index[#Headers],0)),
Table_Index[ID],$Q499,Table_Index[year],$R499)/COUNTIFS(Table_Index[Quarter],"&lt;&gt;''",Table_Index[ID],$Q499,Table_Index[year],$R499)</f>
        <v>3.7904899999999998E-2</v>
      </c>
      <c r="W499">
        <f>SUMIFS(INDEX(Table_Index[],,MATCH(W$12,Table_Index[#Headers],0)),
Table_Index[ID],$Q499,Table_Index[year],$R499)/COUNTIFS(Table_Index[Quarter],"&lt;&gt;''",Table_Index[ID],$Q499,Table_Index[year],$R499)</f>
        <v>1.5168999999999998E-2</v>
      </c>
      <c r="X499">
        <f>SUMIFS(INDEX(Table_Index[],,MATCH(X$12,Table_Index[#Headers],0)),
Table_Index[ID],$Q499,Table_Index[year],$R499)/COUNTIFS(Table_Index[Quarter],"&lt;&gt;''",Table_Index[ID],$Q499,Table_Index[year],$R499)</f>
        <v>0.132246275</v>
      </c>
      <c r="Y499">
        <f>SUMIFS(INDEX(Table_Index[],,MATCH(Y$12,Table_Index[#Headers],0)),
Table_Index[ID],$Q499,Table_Index[year],$R499)/COUNTIFS(Table_Index[Quarter],"&lt;&gt;''",Table_Index[ID],$Q499,Table_Index[year],$R499)</f>
        <v>9.504470000000001E-2</v>
      </c>
      <c r="Z499">
        <f>SUMIFS(INDEX(Table_Index[],,MATCH(Z$12,Table_Index[#Headers],0)),
Table_Index[ID],$Q499,Table_Index[year],$R499)/COUNTIFS(Table_Index[Quarter],"&lt;&gt;''",Table_Index[ID],$Q499,Table_Index[year],$R499)</f>
        <v>2.0383399999999999E-2</v>
      </c>
      <c r="AA499">
        <f>SUMIFS(INDEX(Table_Index[],,MATCH(AA$12,Table_Index[#Headers],0)),
Table_Index[ID],$Q499,Table_Index[year],$R499)/COUNTIFS(Table_Index[Quarter],"&lt;&gt;''",Table_Index[ID],$Q499,Table_Index[year],$R499)</f>
        <v>4.5988624999999998E-2</v>
      </c>
      <c r="AB499">
        <f>SUMIFS(INDEX(Table_Index[],,MATCH(AB$12,Table_Index[#Headers],0)),
Table_Index[ID],$Q499,Table_Index[year],$R499)/COUNTIFS(Table_Index[Quarter],"&lt;&gt;''",Table_Index[ID],$Q499,Table_Index[year],$R499)</f>
        <v>0.45617610000000003</v>
      </c>
      <c r="AC499" s="24">
        <f t="shared" si="30"/>
        <v>1.0000000499999999</v>
      </c>
      <c r="AD499">
        <f>COUNTIFS(Table_Index[Quarter],"&lt;&gt;''",Table_Index[ID],$Q499,Table_Index[year],$R499)</f>
        <v>4</v>
      </c>
      <c r="AE499" s="34">
        <f t="shared" si="31"/>
        <v>0.74573144801831248</v>
      </c>
    </row>
    <row r="500" spans="1:31" x14ac:dyDescent="0.3">
      <c r="A500">
        <v>9128</v>
      </c>
      <c r="B500">
        <v>2004</v>
      </c>
      <c r="C500">
        <v>1</v>
      </c>
      <c r="D500">
        <v>3.4470399999999998E-2</v>
      </c>
      <c r="E500">
        <v>9.4793500000000003E-2</v>
      </c>
      <c r="F500">
        <v>6.03232E-2</v>
      </c>
      <c r="G500">
        <v>0.10053860000000001</v>
      </c>
      <c r="H500">
        <v>1.8671500000000001E-2</v>
      </c>
      <c r="I500">
        <v>0.26570919999999998</v>
      </c>
      <c r="J500">
        <v>0.28438059999999998</v>
      </c>
      <c r="K500">
        <v>1.4362700000000001E-2</v>
      </c>
      <c r="L500">
        <v>0.1192101</v>
      </c>
      <c r="M500">
        <v>7.5404000000000001E-3</v>
      </c>
      <c r="O500" t="str">
        <f>Table_Index[[#This Row],[ID]]&amp;Table_Index[[#This Row],[year]]</f>
        <v>91282004</v>
      </c>
      <c r="P500" t="str">
        <v>92212005</v>
      </c>
      <c r="Q500" t="str">
        <f t="shared" si="28"/>
        <v>9221</v>
      </c>
      <c r="R500" t="str">
        <f t="shared" si="29"/>
        <v>2005</v>
      </c>
      <c r="S500">
        <f>SUMIFS(INDEX(Table_Index[],,MATCH(S$12,Table_Index[#Headers],0)),
Table_Index[ID],$Q500,Table_Index[year],$R500)/COUNTIFS(Table_Index[Quarter],"&lt;&gt;''",Table_Index[ID],$Q500,Table_Index[year],$R500)</f>
        <v>0.13684532500000002</v>
      </c>
      <c r="T500">
        <f>SUMIFS(INDEX(Table_Index[],,MATCH(T$12,Table_Index[#Headers],0)),
Table_Index[ID],$Q500,Table_Index[year],$R500)/COUNTIFS(Table_Index[Quarter],"&lt;&gt;''",Table_Index[ID],$Q500,Table_Index[year],$R500)</f>
        <v>0.11721085000000001</v>
      </c>
      <c r="U500">
        <f>SUMIFS(INDEX(Table_Index[],,MATCH(U$12,Table_Index[#Headers],0)),
Table_Index[ID],$Q500,Table_Index[year],$R500)/COUNTIFS(Table_Index[Quarter],"&lt;&gt;''",Table_Index[ID],$Q500,Table_Index[year],$R500)</f>
        <v>9.2876400000000012E-2</v>
      </c>
      <c r="V500">
        <f>SUMIFS(INDEX(Table_Index[],,MATCH(V$12,Table_Index[#Headers],0)),
Table_Index[ID],$Q500,Table_Index[year],$R500)/COUNTIFS(Table_Index[Quarter],"&lt;&gt;''",Table_Index[ID],$Q500,Table_Index[year],$R500)</f>
        <v>0.105527</v>
      </c>
      <c r="W500">
        <f>SUMIFS(INDEX(Table_Index[],,MATCH(W$12,Table_Index[#Headers],0)),
Table_Index[ID],$Q500,Table_Index[year],$R500)/COUNTIFS(Table_Index[Quarter],"&lt;&gt;''",Table_Index[ID],$Q500,Table_Index[year],$R500)</f>
        <v>2.319475E-2</v>
      </c>
      <c r="X500">
        <f>SUMIFS(INDEX(Table_Index[],,MATCH(X$12,Table_Index[#Headers],0)),
Table_Index[ID],$Q500,Table_Index[year],$R500)/COUNTIFS(Table_Index[Quarter],"&lt;&gt;''",Table_Index[ID],$Q500,Table_Index[year],$R500)</f>
        <v>0.29864374999999999</v>
      </c>
      <c r="Y500">
        <f>SUMIFS(INDEX(Table_Index[],,MATCH(Y$12,Table_Index[#Headers],0)),
Table_Index[ID],$Q500,Table_Index[year],$R500)/COUNTIFS(Table_Index[Quarter],"&lt;&gt;''",Table_Index[ID],$Q500,Table_Index[year],$R500)</f>
        <v>9.4650125000000002E-2</v>
      </c>
      <c r="Z500">
        <f>SUMIFS(INDEX(Table_Index[],,MATCH(Z$12,Table_Index[#Headers],0)),
Table_Index[ID],$Q500,Table_Index[year],$R500)/COUNTIFS(Table_Index[Quarter],"&lt;&gt;''",Table_Index[ID],$Q500,Table_Index[year],$R500)</f>
        <v>4.5212250000000002E-2</v>
      </c>
      <c r="AA500">
        <f>SUMIFS(INDEX(Table_Index[],,MATCH(AA$12,Table_Index[#Headers],0)),
Table_Index[ID],$Q500,Table_Index[year],$R500)/COUNTIFS(Table_Index[Quarter],"&lt;&gt;''",Table_Index[ID],$Q500,Table_Index[year],$R500)</f>
        <v>7.7191099999999999E-2</v>
      </c>
      <c r="AB500">
        <f>SUMIFS(INDEX(Table_Index[],,MATCH(AB$12,Table_Index[#Headers],0)),
Table_Index[ID],$Q500,Table_Index[year],$R500)/COUNTIFS(Table_Index[Quarter],"&lt;&gt;''",Table_Index[ID],$Q500,Table_Index[year],$R500)</f>
        <v>8.6484500000000002E-3</v>
      </c>
      <c r="AC500" s="24">
        <f t="shared" si="30"/>
        <v>0.99999999999999989</v>
      </c>
      <c r="AD500">
        <f>COUNTIFS(Table_Index[Quarter],"&lt;&gt;''",Table_Index[ID],$Q500,Table_Index[year],$R500)</f>
        <v>4</v>
      </c>
      <c r="AE500" s="34">
        <f t="shared" si="31"/>
        <v>0.84101085910114626</v>
      </c>
    </row>
    <row r="501" spans="1:31" x14ac:dyDescent="0.3">
      <c r="A501">
        <v>9128</v>
      </c>
      <c r="B501">
        <v>2004</v>
      </c>
      <c r="C501">
        <v>2</v>
      </c>
      <c r="D501">
        <v>5.0039100000000003E-2</v>
      </c>
      <c r="E501">
        <v>0.18034919999999999</v>
      </c>
      <c r="F501">
        <v>0.13135260000000001</v>
      </c>
      <c r="G501">
        <v>9.5908300000000002E-2</v>
      </c>
      <c r="H501">
        <v>6.7761299999999997E-2</v>
      </c>
      <c r="I501">
        <v>0.37529319999999999</v>
      </c>
      <c r="J501">
        <v>0</v>
      </c>
      <c r="K501">
        <v>3.1274400000000001E-2</v>
      </c>
      <c r="L501">
        <v>6.2548900000000004E-2</v>
      </c>
      <c r="M501">
        <v>5.4730000000000004E-3</v>
      </c>
      <c r="O501" t="str">
        <f>Table_Index[[#This Row],[ID]]&amp;Table_Index[[#This Row],[year]]</f>
        <v>91282004</v>
      </c>
      <c r="P501" t="str">
        <v>92212006</v>
      </c>
      <c r="Q501" t="str">
        <f t="shared" si="28"/>
        <v>9221</v>
      </c>
      <c r="R501" t="str">
        <f t="shared" si="29"/>
        <v>2006</v>
      </c>
      <c r="S501">
        <f>SUMIFS(INDEX(Table_Index[],,MATCH(S$12,Table_Index[#Headers],0)),
Table_Index[ID],$Q501,Table_Index[year],$R501)/COUNTIFS(Table_Index[Quarter],"&lt;&gt;''",Table_Index[ID],$Q501,Table_Index[year],$R501)</f>
        <v>0.1150193</v>
      </c>
      <c r="T501">
        <f>SUMIFS(INDEX(Table_Index[],,MATCH(T$12,Table_Index[#Headers],0)),
Table_Index[ID],$Q501,Table_Index[year],$R501)/COUNTIFS(Table_Index[Quarter],"&lt;&gt;''",Table_Index[ID],$Q501,Table_Index[year],$R501)</f>
        <v>8.2329675000000005E-2</v>
      </c>
      <c r="U501">
        <f>SUMIFS(INDEX(Table_Index[],,MATCH(U$12,Table_Index[#Headers],0)),
Table_Index[ID],$Q501,Table_Index[year],$R501)/COUNTIFS(Table_Index[Quarter],"&lt;&gt;''",Table_Index[ID],$Q501,Table_Index[year],$R501)</f>
        <v>0.14287127499999999</v>
      </c>
      <c r="V501">
        <f>SUMIFS(INDEX(Table_Index[],,MATCH(V$12,Table_Index[#Headers],0)),
Table_Index[ID],$Q501,Table_Index[year],$R501)/COUNTIFS(Table_Index[Quarter],"&lt;&gt;''",Table_Index[ID],$Q501,Table_Index[year],$R501)</f>
        <v>0.10852405000000001</v>
      </c>
      <c r="W501">
        <f>SUMIFS(INDEX(Table_Index[],,MATCH(W$12,Table_Index[#Headers],0)),
Table_Index[ID],$Q501,Table_Index[year],$R501)/COUNTIFS(Table_Index[Quarter],"&lt;&gt;''",Table_Index[ID],$Q501,Table_Index[year],$R501)</f>
        <v>3.8953499999999997E-3</v>
      </c>
      <c r="X501">
        <f>SUMIFS(INDEX(Table_Index[],,MATCH(X$12,Table_Index[#Headers],0)),
Table_Index[ID],$Q501,Table_Index[year],$R501)/COUNTIFS(Table_Index[Quarter],"&lt;&gt;''",Table_Index[ID],$Q501,Table_Index[year],$R501)</f>
        <v>0.24899355000000001</v>
      </c>
      <c r="Y501">
        <f>SUMIFS(INDEX(Table_Index[],,MATCH(Y$12,Table_Index[#Headers],0)),
Table_Index[ID],$Q501,Table_Index[year],$R501)/COUNTIFS(Table_Index[Quarter],"&lt;&gt;''",Table_Index[ID],$Q501,Table_Index[year],$R501)</f>
        <v>0.15004057500000001</v>
      </c>
      <c r="Z501">
        <f>SUMIFS(INDEX(Table_Index[],,MATCH(Z$12,Table_Index[#Headers],0)),
Table_Index[ID],$Q501,Table_Index[year],$R501)/COUNTIFS(Table_Index[Quarter],"&lt;&gt;''",Table_Index[ID],$Q501,Table_Index[year],$R501)</f>
        <v>5.6578625E-2</v>
      </c>
      <c r="AA501">
        <f>SUMIFS(INDEX(Table_Index[],,MATCH(AA$12,Table_Index[#Headers],0)),
Table_Index[ID],$Q501,Table_Index[year],$R501)/COUNTIFS(Table_Index[Quarter],"&lt;&gt;''",Table_Index[ID],$Q501,Table_Index[year],$R501)</f>
        <v>8.6455174999999995E-2</v>
      </c>
      <c r="AB501">
        <f>SUMIFS(INDEX(Table_Index[],,MATCH(AB$12,Table_Index[#Headers],0)),
Table_Index[ID],$Q501,Table_Index[year],$R501)/COUNTIFS(Table_Index[Quarter],"&lt;&gt;''",Table_Index[ID],$Q501,Table_Index[year],$R501)</f>
        <v>5.2924499999999998E-3</v>
      </c>
      <c r="AC501" s="24">
        <f t="shared" si="30"/>
        <v>1.0000000250000001</v>
      </c>
      <c r="AD501">
        <f>COUNTIFS(Table_Index[Quarter],"&lt;&gt;''",Table_Index[ID],$Q501,Table_Index[year],$R501)</f>
        <v>4</v>
      </c>
      <c r="AE501" s="34">
        <f t="shared" si="31"/>
        <v>0.85257393063564679</v>
      </c>
    </row>
    <row r="502" spans="1:31" x14ac:dyDescent="0.3">
      <c r="A502">
        <v>9128</v>
      </c>
      <c r="B502">
        <v>2004</v>
      </c>
      <c r="C502">
        <v>3</v>
      </c>
      <c r="D502">
        <v>4.7483999999999998E-3</v>
      </c>
      <c r="E502">
        <v>2.1104000000000001E-3</v>
      </c>
      <c r="F502">
        <v>1.6707E-3</v>
      </c>
      <c r="G502">
        <v>4.7835999999999997E-2</v>
      </c>
      <c r="H502">
        <v>5.2760000000000003E-4</v>
      </c>
      <c r="I502">
        <v>6.8148999999999996E-3</v>
      </c>
      <c r="J502">
        <v>1.1431E-3</v>
      </c>
      <c r="K502">
        <v>0.87933890000000003</v>
      </c>
      <c r="L502">
        <v>3.0336999999999999E-3</v>
      </c>
      <c r="M502">
        <v>5.2776200000000002E-2</v>
      </c>
      <c r="O502" t="str">
        <f>Table_Index[[#This Row],[ID]]&amp;Table_Index[[#This Row],[year]]</f>
        <v>91282004</v>
      </c>
      <c r="P502" t="str">
        <v>92212007</v>
      </c>
      <c r="Q502" t="str">
        <f t="shared" si="28"/>
        <v>9221</v>
      </c>
      <c r="R502" t="str">
        <f t="shared" si="29"/>
        <v>2007</v>
      </c>
      <c r="S502">
        <f>SUMIFS(INDEX(Table_Index[],,MATCH(S$12,Table_Index[#Headers],0)),
Table_Index[ID],$Q502,Table_Index[year],$R502)/COUNTIFS(Table_Index[Quarter],"&lt;&gt;''",Table_Index[ID],$Q502,Table_Index[year],$R502)</f>
        <v>5.9211E-2</v>
      </c>
      <c r="T502">
        <f>SUMIFS(INDEX(Table_Index[],,MATCH(T$12,Table_Index[#Headers],0)),
Table_Index[ID],$Q502,Table_Index[year],$R502)/COUNTIFS(Table_Index[Quarter],"&lt;&gt;''",Table_Index[ID],$Q502,Table_Index[year],$R502)</f>
        <v>8.5717099999999991E-2</v>
      </c>
      <c r="U502">
        <f>SUMIFS(INDEX(Table_Index[],,MATCH(U$12,Table_Index[#Headers],0)),
Table_Index[ID],$Q502,Table_Index[year],$R502)/COUNTIFS(Table_Index[Quarter],"&lt;&gt;''",Table_Index[ID],$Q502,Table_Index[year],$R502)</f>
        <v>8.7157499999999999E-2</v>
      </c>
      <c r="V502">
        <f>SUMIFS(INDEX(Table_Index[],,MATCH(V$12,Table_Index[#Headers],0)),
Table_Index[ID],$Q502,Table_Index[year],$R502)/COUNTIFS(Table_Index[Quarter],"&lt;&gt;''",Table_Index[ID],$Q502,Table_Index[year],$R502)</f>
        <v>9.1375700000000004E-2</v>
      </c>
      <c r="W502">
        <f>SUMIFS(INDEX(Table_Index[],,MATCH(W$12,Table_Index[#Headers],0)),
Table_Index[ID],$Q502,Table_Index[year],$R502)/COUNTIFS(Table_Index[Quarter],"&lt;&gt;''",Table_Index[ID],$Q502,Table_Index[year],$R502)</f>
        <v>2.2538699999999998E-2</v>
      </c>
      <c r="X502">
        <f>SUMIFS(INDEX(Table_Index[],,MATCH(X$12,Table_Index[#Headers],0)),
Table_Index[ID],$Q502,Table_Index[year],$R502)/COUNTIFS(Table_Index[Quarter],"&lt;&gt;''",Table_Index[ID],$Q502,Table_Index[year],$R502)</f>
        <v>0.38101165000000004</v>
      </c>
      <c r="Y502">
        <f>SUMIFS(INDEX(Table_Index[],,MATCH(Y$12,Table_Index[#Headers],0)),
Table_Index[ID],$Q502,Table_Index[year],$R502)/COUNTIFS(Table_Index[Quarter],"&lt;&gt;''",Table_Index[ID],$Q502,Table_Index[year],$R502)</f>
        <v>0.12896122499999998</v>
      </c>
      <c r="Z502">
        <f>SUMIFS(INDEX(Table_Index[],,MATCH(Z$12,Table_Index[#Headers],0)),
Table_Index[ID],$Q502,Table_Index[year],$R502)/COUNTIFS(Table_Index[Quarter],"&lt;&gt;''",Table_Index[ID],$Q502,Table_Index[year],$R502)</f>
        <v>4.1765850000000007E-2</v>
      </c>
      <c r="AA502">
        <f>SUMIFS(INDEX(Table_Index[],,MATCH(AA$12,Table_Index[#Headers],0)),
Table_Index[ID],$Q502,Table_Index[year],$R502)/COUNTIFS(Table_Index[Quarter],"&lt;&gt;''",Table_Index[ID],$Q502,Table_Index[year],$R502)</f>
        <v>9.4020925000000005E-2</v>
      </c>
      <c r="AB502">
        <f>SUMIFS(INDEX(Table_Index[],,MATCH(AB$12,Table_Index[#Headers],0)),
Table_Index[ID],$Q502,Table_Index[year],$R502)/COUNTIFS(Table_Index[Quarter],"&lt;&gt;''",Table_Index[ID],$Q502,Table_Index[year],$R502)</f>
        <v>8.2403500000000005E-3</v>
      </c>
      <c r="AC502" s="24">
        <f t="shared" si="30"/>
        <v>1</v>
      </c>
      <c r="AD502">
        <f>COUNTIFS(Table_Index[Quarter],"&lt;&gt;''",Table_Index[ID],$Q502,Table_Index[year],$R502)</f>
        <v>4</v>
      </c>
      <c r="AE502" s="34">
        <f t="shared" si="31"/>
        <v>0.80023959597073624</v>
      </c>
    </row>
    <row r="503" spans="1:31" x14ac:dyDescent="0.3">
      <c r="A503">
        <v>9128</v>
      </c>
      <c r="B503">
        <v>2004</v>
      </c>
      <c r="C503">
        <v>4</v>
      </c>
      <c r="D503">
        <v>5.74671E-2</v>
      </c>
      <c r="E503">
        <v>7.3206400000000005E-2</v>
      </c>
      <c r="F503">
        <v>7.3206400000000005E-2</v>
      </c>
      <c r="G503">
        <v>3.9348500000000002E-2</v>
      </c>
      <c r="H503">
        <v>8.1442200000000006E-2</v>
      </c>
      <c r="I503">
        <v>7.6866799999999999E-2</v>
      </c>
      <c r="J503">
        <v>5.8565199999999998E-2</v>
      </c>
      <c r="K503">
        <v>0.44838939999999999</v>
      </c>
      <c r="L503">
        <v>8.6932599999999999E-2</v>
      </c>
      <c r="M503">
        <v>4.5754000000000003E-3</v>
      </c>
      <c r="O503" t="str">
        <f>Table_Index[[#This Row],[ID]]&amp;Table_Index[[#This Row],[year]]</f>
        <v>91282004</v>
      </c>
      <c r="P503" t="str">
        <v>92212008</v>
      </c>
      <c r="Q503" t="str">
        <f t="shared" si="28"/>
        <v>9221</v>
      </c>
      <c r="R503" t="str">
        <f t="shared" si="29"/>
        <v>2008</v>
      </c>
      <c r="S503">
        <f>SUMIFS(INDEX(Table_Index[],,MATCH(S$12,Table_Index[#Headers],0)),
Table_Index[ID],$Q503,Table_Index[year],$R503)/COUNTIFS(Table_Index[Quarter],"&lt;&gt;''",Table_Index[ID],$Q503,Table_Index[year],$R503)</f>
        <v>7.7632825000000003E-2</v>
      </c>
      <c r="T503">
        <f>SUMIFS(INDEX(Table_Index[],,MATCH(T$12,Table_Index[#Headers],0)),
Table_Index[ID],$Q503,Table_Index[year],$R503)/COUNTIFS(Table_Index[Quarter],"&lt;&gt;''",Table_Index[ID],$Q503,Table_Index[year],$R503)</f>
        <v>0.16536775000000001</v>
      </c>
      <c r="U503">
        <f>SUMIFS(INDEX(Table_Index[],,MATCH(U$12,Table_Index[#Headers],0)),
Table_Index[ID],$Q503,Table_Index[year],$R503)/COUNTIFS(Table_Index[Quarter],"&lt;&gt;''",Table_Index[ID],$Q503,Table_Index[year],$R503)</f>
        <v>0.10445567500000001</v>
      </c>
      <c r="V503">
        <f>SUMIFS(INDEX(Table_Index[],,MATCH(V$12,Table_Index[#Headers],0)),
Table_Index[ID],$Q503,Table_Index[year],$R503)/COUNTIFS(Table_Index[Quarter],"&lt;&gt;''",Table_Index[ID],$Q503,Table_Index[year],$R503)</f>
        <v>9.4332449999999998E-2</v>
      </c>
      <c r="W503">
        <f>SUMIFS(INDEX(Table_Index[],,MATCH(W$12,Table_Index[#Headers],0)),
Table_Index[ID],$Q503,Table_Index[year],$R503)/COUNTIFS(Table_Index[Quarter],"&lt;&gt;''",Table_Index[ID],$Q503,Table_Index[year],$R503)</f>
        <v>7.3602475000000001E-2</v>
      </c>
      <c r="X503">
        <f>SUMIFS(INDEX(Table_Index[],,MATCH(X$12,Table_Index[#Headers],0)),
Table_Index[ID],$Q503,Table_Index[year],$R503)/COUNTIFS(Table_Index[Quarter],"&lt;&gt;''",Table_Index[ID],$Q503,Table_Index[year],$R503)</f>
        <v>0.20922792499999998</v>
      </c>
      <c r="Y503">
        <f>SUMIFS(INDEX(Table_Index[],,MATCH(Y$12,Table_Index[#Headers],0)),
Table_Index[ID],$Q503,Table_Index[year],$R503)/COUNTIFS(Table_Index[Quarter],"&lt;&gt;''",Table_Index[ID],$Q503,Table_Index[year],$R503)</f>
        <v>0.13539564999999998</v>
      </c>
      <c r="Z503">
        <f>SUMIFS(INDEX(Table_Index[],,MATCH(Z$12,Table_Index[#Headers],0)),
Table_Index[ID],$Q503,Table_Index[year],$R503)/COUNTIFS(Table_Index[Quarter],"&lt;&gt;''",Table_Index[ID],$Q503,Table_Index[year],$R503)</f>
        <v>1.7584900000000001E-2</v>
      </c>
      <c r="AA503">
        <f>SUMIFS(INDEX(Table_Index[],,MATCH(AA$12,Table_Index[#Headers],0)),
Table_Index[ID],$Q503,Table_Index[year],$R503)/COUNTIFS(Table_Index[Quarter],"&lt;&gt;''",Table_Index[ID],$Q503,Table_Index[year],$R503)</f>
        <v>0.11667894999999999</v>
      </c>
      <c r="AB503">
        <f>SUMIFS(INDEX(Table_Index[],,MATCH(AB$12,Table_Index[#Headers],0)),
Table_Index[ID],$Q503,Table_Index[year],$R503)/COUNTIFS(Table_Index[Quarter],"&lt;&gt;''",Table_Index[ID],$Q503,Table_Index[year],$R503)</f>
        <v>5.7214249999999996E-3</v>
      </c>
      <c r="AC503" s="24">
        <f t="shared" si="30"/>
        <v>1.0000000249999998</v>
      </c>
      <c r="AD503">
        <f>COUNTIFS(Table_Index[Quarter],"&lt;&gt;''",Table_Index[ID],$Q503,Table_Index[year],$R503)</f>
        <v>4</v>
      </c>
      <c r="AE503" s="34">
        <f t="shared" si="31"/>
        <v>0.86533548082975187</v>
      </c>
    </row>
    <row r="504" spans="1:31" x14ac:dyDescent="0.3">
      <c r="A504">
        <v>9128</v>
      </c>
      <c r="B504">
        <v>2005</v>
      </c>
      <c r="C504">
        <v>1</v>
      </c>
      <c r="D504">
        <v>9.7537600000000002E-2</v>
      </c>
      <c r="E504">
        <v>0.1104972</v>
      </c>
      <c r="F504">
        <v>0.10067520000000001</v>
      </c>
      <c r="G504">
        <v>0.13812150000000001</v>
      </c>
      <c r="H504">
        <v>8.1031000000000002E-3</v>
      </c>
      <c r="I504">
        <v>0.19828100000000001</v>
      </c>
      <c r="J504">
        <v>0.17163900000000001</v>
      </c>
      <c r="K504">
        <v>7.3664800000000003E-2</v>
      </c>
      <c r="L504">
        <v>5.4020800000000001E-2</v>
      </c>
      <c r="M504">
        <v>4.7459800000000003E-2</v>
      </c>
      <c r="O504" t="str">
        <f>Table_Index[[#This Row],[ID]]&amp;Table_Index[[#This Row],[year]]</f>
        <v>91282005</v>
      </c>
      <c r="P504" t="str">
        <v>92212009</v>
      </c>
      <c r="Q504" t="str">
        <f t="shared" si="28"/>
        <v>9221</v>
      </c>
      <c r="R504" t="str">
        <f t="shared" si="29"/>
        <v>2009</v>
      </c>
      <c r="S504">
        <f>SUMIFS(INDEX(Table_Index[],,MATCH(S$12,Table_Index[#Headers],0)),
Table_Index[ID],$Q504,Table_Index[year],$R504)/COUNTIFS(Table_Index[Quarter],"&lt;&gt;''",Table_Index[ID],$Q504,Table_Index[year],$R504)</f>
        <v>0.110803025</v>
      </c>
      <c r="T504">
        <f>SUMIFS(INDEX(Table_Index[],,MATCH(T$12,Table_Index[#Headers],0)),
Table_Index[ID],$Q504,Table_Index[year],$R504)/COUNTIFS(Table_Index[Quarter],"&lt;&gt;''",Table_Index[ID],$Q504,Table_Index[year],$R504)</f>
        <v>0.20243810000000001</v>
      </c>
      <c r="U504">
        <f>SUMIFS(INDEX(Table_Index[],,MATCH(U$12,Table_Index[#Headers],0)),
Table_Index[ID],$Q504,Table_Index[year],$R504)/COUNTIFS(Table_Index[Quarter],"&lt;&gt;''",Table_Index[ID],$Q504,Table_Index[year],$R504)</f>
        <v>7.7567424999999995E-2</v>
      </c>
      <c r="V504">
        <f>SUMIFS(INDEX(Table_Index[],,MATCH(V$12,Table_Index[#Headers],0)),
Table_Index[ID],$Q504,Table_Index[year],$R504)/COUNTIFS(Table_Index[Quarter],"&lt;&gt;''",Table_Index[ID],$Q504,Table_Index[year],$R504)</f>
        <v>0.11116529999999999</v>
      </c>
      <c r="W504">
        <f>SUMIFS(INDEX(Table_Index[],,MATCH(W$12,Table_Index[#Headers],0)),
Table_Index[ID],$Q504,Table_Index[year],$R504)/COUNTIFS(Table_Index[Quarter],"&lt;&gt;''",Table_Index[ID],$Q504,Table_Index[year],$R504)</f>
        <v>2.5197175000000002E-2</v>
      </c>
      <c r="X504">
        <f>SUMIFS(INDEX(Table_Index[],,MATCH(X$12,Table_Index[#Headers],0)),
Table_Index[ID],$Q504,Table_Index[year],$R504)/COUNTIFS(Table_Index[Quarter],"&lt;&gt;''",Table_Index[ID],$Q504,Table_Index[year],$R504)</f>
        <v>0.29967699999999997</v>
      </c>
      <c r="Y504">
        <f>SUMIFS(INDEX(Table_Index[],,MATCH(Y$12,Table_Index[#Headers],0)),
Table_Index[ID],$Q504,Table_Index[year],$R504)/COUNTIFS(Table_Index[Quarter],"&lt;&gt;''",Table_Index[ID],$Q504,Table_Index[year],$R504)</f>
        <v>0.11849652499999999</v>
      </c>
      <c r="Z504">
        <f>SUMIFS(INDEX(Table_Index[],,MATCH(Z$12,Table_Index[#Headers],0)),
Table_Index[ID],$Q504,Table_Index[year],$R504)/COUNTIFS(Table_Index[Quarter],"&lt;&gt;''",Table_Index[ID],$Q504,Table_Index[year],$R504)</f>
        <v>8.63125E-3</v>
      </c>
      <c r="AA504">
        <f>SUMIFS(INDEX(Table_Index[],,MATCH(AA$12,Table_Index[#Headers],0)),
Table_Index[ID],$Q504,Table_Index[year],$R504)/COUNTIFS(Table_Index[Quarter],"&lt;&gt;''",Table_Index[ID],$Q504,Table_Index[year],$R504)</f>
        <v>3.9931225000000001E-2</v>
      </c>
      <c r="AB504">
        <f>SUMIFS(INDEX(Table_Index[],,MATCH(AB$12,Table_Index[#Headers],0)),
Table_Index[ID],$Q504,Table_Index[year],$R504)/COUNTIFS(Table_Index[Quarter],"&lt;&gt;''",Table_Index[ID],$Q504,Table_Index[year],$R504)</f>
        <v>6.0929499999999998E-3</v>
      </c>
      <c r="AC504" s="24">
        <f t="shared" si="30"/>
        <v>0.99999997499999993</v>
      </c>
      <c r="AD504">
        <f>COUNTIFS(Table_Index[Quarter],"&lt;&gt;''",Table_Index[ID],$Q504,Table_Index[year],$R504)</f>
        <v>4</v>
      </c>
      <c r="AE504" s="34">
        <f t="shared" si="31"/>
        <v>0.82217832233369692</v>
      </c>
    </row>
    <row r="505" spans="1:31" x14ac:dyDescent="0.3">
      <c r="A505">
        <v>9128</v>
      </c>
      <c r="B505">
        <v>2005</v>
      </c>
      <c r="C505">
        <v>2</v>
      </c>
      <c r="D505">
        <v>0.15209020000000001</v>
      </c>
      <c r="E505">
        <v>0.2026338</v>
      </c>
      <c r="F505">
        <v>8.2707699999999995E-2</v>
      </c>
      <c r="G505">
        <v>0.23709530000000001</v>
      </c>
      <c r="H505">
        <v>1.8747099999999999E-2</v>
      </c>
      <c r="I505">
        <v>5.1692299999999997E-2</v>
      </c>
      <c r="J505">
        <v>4.9624599999999998E-2</v>
      </c>
      <c r="K505">
        <v>0.1364677</v>
      </c>
      <c r="L505">
        <v>6.3409199999999999E-2</v>
      </c>
      <c r="M505">
        <v>5.5322000000000001E-3</v>
      </c>
      <c r="O505" t="str">
        <f>Table_Index[[#This Row],[ID]]&amp;Table_Index[[#This Row],[year]]</f>
        <v>91282005</v>
      </c>
      <c r="P505" t="str">
        <v>92212010</v>
      </c>
      <c r="Q505" t="str">
        <f t="shared" si="28"/>
        <v>9221</v>
      </c>
      <c r="R505" t="str">
        <f t="shared" si="29"/>
        <v>2010</v>
      </c>
      <c r="S505">
        <f>SUMIFS(INDEX(Table_Index[],,MATCH(S$12,Table_Index[#Headers],0)),
Table_Index[ID],$Q505,Table_Index[year],$R505)/COUNTIFS(Table_Index[Quarter],"&lt;&gt;''",Table_Index[ID],$Q505,Table_Index[year],$R505)</f>
        <v>6.4174974999999995E-2</v>
      </c>
      <c r="T505">
        <f>SUMIFS(INDEX(Table_Index[],,MATCH(T$12,Table_Index[#Headers],0)),
Table_Index[ID],$Q505,Table_Index[year],$R505)/COUNTIFS(Table_Index[Quarter],"&lt;&gt;''",Table_Index[ID],$Q505,Table_Index[year],$R505)</f>
        <v>0.124464725</v>
      </c>
      <c r="U505">
        <f>SUMIFS(INDEX(Table_Index[],,MATCH(U$12,Table_Index[#Headers],0)),
Table_Index[ID],$Q505,Table_Index[year],$R505)/COUNTIFS(Table_Index[Quarter],"&lt;&gt;''",Table_Index[ID],$Q505,Table_Index[year],$R505)</f>
        <v>8.9410175000000008E-2</v>
      </c>
      <c r="V505">
        <f>SUMIFS(INDEX(Table_Index[],,MATCH(V$12,Table_Index[#Headers],0)),
Table_Index[ID],$Q505,Table_Index[year],$R505)/COUNTIFS(Table_Index[Quarter],"&lt;&gt;''",Table_Index[ID],$Q505,Table_Index[year],$R505)</f>
        <v>0.110932075</v>
      </c>
      <c r="W505">
        <f>SUMIFS(INDEX(Table_Index[],,MATCH(W$12,Table_Index[#Headers],0)),
Table_Index[ID],$Q505,Table_Index[year],$R505)/COUNTIFS(Table_Index[Quarter],"&lt;&gt;''",Table_Index[ID],$Q505,Table_Index[year],$R505)</f>
        <v>7.1065799999999998E-2</v>
      </c>
      <c r="X505">
        <f>SUMIFS(INDEX(Table_Index[],,MATCH(X$12,Table_Index[#Headers],0)),
Table_Index[ID],$Q505,Table_Index[year],$R505)/COUNTIFS(Table_Index[Quarter],"&lt;&gt;''",Table_Index[ID],$Q505,Table_Index[year],$R505)</f>
        <v>0.33418624999999996</v>
      </c>
      <c r="Y505">
        <f>SUMIFS(INDEX(Table_Index[],,MATCH(Y$12,Table_Index[#Headers],0)),
Table_Index[ID],$Q505,Table_Index[year],$R505)/COUNTIFS(Table_Index[Quarter],"&lt;&gt;''",Table_Index[ID],$Q505,Table_Index[year],$R505)</f>
        <v>0.13965545000000001</v>
      </c>
      <c r="Z505">
        <f>SUMIFS(INDEX(Table_Index[],,MATCH(Z$12,Table_Index[#Headers],0)),
Table_Index[ID],$Q505,Table_Index[year],$R505)/COUNTIFS(Table_Index[Quarter],"&lt;&gt;''",Table_Index[ID],$Q505,Table_Index[year],$R505)</f>
        <v>1.0113E-2</v>
      </c>
      <c r="AA505">
        <f>SUMIFS(INDEX(Table_Index[],,MATCH(AA$12,Table_Index[#Headers],0)),
Table_Index[ID],$Q505,Table_Index[year],$R505)/COUNTIFS(Table_Index[Quarter],"&lt;&gt;''",Table_Index[ID],$Q505,Table_Index[year],$R505)</f>
        <v>4.9373025000000001E-2</v>
      </c>
      <c r="AB505">
        <f>SUMIFS(INDEX(Table_Index[],,MATCH(AB$12,Table_Index[#Headers],0)),
Table_Index[ID],$Q505,Table_Index[year],$R505)/COUNTIFS(Table_Index[Quarter],"&lt;&gt;''",Table_Index[ID],$Q505,Table_Index[year],$R505)</f>
        <v>6.6245499999999999E-3</v>
      </c>
      <c r="AC505" s="24">
        <f t="shared" si="30"/>
        <v>1.0000000250000001</v>
      </c>
      <c r="AD505">
        <f>COUNTIFS(Table_Index[Quarter],"&lt;&gt;''",Table_Index[ID],$Q505,Table_Index[year],$R505)</f>
        <v>4</v>
      </c>
      <c r="AE505" s="34">
        <f t="shared" si="31"/>
        <v>0.82127170479432943</v>
      </c>
    </row>
    <row r="506" spans="1:31" x14ac:dyDescent="0.3">
      <c r="A506">
        <v>9128</v>
      </c>
      <c r="B506">
        <v>2005</v>
      </c>
      <c r="C506">
        <v>3</v>
      </c>
      <c r="D506">
        <v>0.1183876</v>
      </c>
      <c r="E506">
        <v>6.3891699999999996E-2</v>
      </c>
      <c r="F506">
        <v>8.1649899999999997E-2</v>
      </c>
      <c r="G506">
        <v>4.7448999999999998E-2</v>
      </c>
      <c r="H506">
        <v>3.1289900000000002E-2</v>
      </c>
      <c r="I506">
        <v>0.40637010000000001</v>
      </c>
      <c r="J506">
        <v>5.7549500000000003E-2</v>
      </c>
      <c r="K506">
        <v>4.1341700000000002E-2</v>
      </c>
      <c r="L506">
        <v>0.14375640000000001</v>
      </c>
      <c r="M506">
        <v>8.3143999999999996E-3</v>
      </c>
      <c r="O506" t="str">
        <f>Table_Index[[#This Row],[ID]]&amp;Table_Index[[#This Row],[year]]</f>
        <v>91282005</v>
      </c>
      <c r="P506" t="str">
        <v>92212011</v>
      </c>
      <c r="Q506" t="str">
        <f t="shared" si="28"/>
        <v>9221</v>
      </c>
      <c r="R506" t="str">
        <f t="shared" si="29"/>
        <v>2011</v>
      </c>
      <c r="S506">
        <f>SUMIFS(INDEX(Table_Index[],,MATCH(S$12,Table_Index[#Headers],0)),
Table_Index[ID],$Q506,Table_Index[year],$R506)/COUNTIFS(Table_Index[Quarter],"&lt;&gt;''",Table_Index[ID],$Q506,Table_Index[year],$R506)</f>
        <v>4.8371999999999998E-2</v>
      </c>
      <c r="T506">
        <f>SUMIFS(INDEX(Table_Index[],,MATCH(T$12,Table_Index[#Headers],0)),
Table_Index[ID],$Q506,Table_Index[year],$R506)/COUNTIFS(Table_Index[Quarter],"&lt;&gt;''",Table_Index[ID],$Q506,Table_Index[year],$R506)</f>
        <v>7.7625875000000011E-2</v>
      </c>
      <c r="U506">
        <f>SUMIFS(INDEX(Table_Index[],,MATCH(U$12,Table_Index[#Headers],0)),
Table_Index[ID],$Q506,Table_Index[year],$R506)/COUNTIFS(Table_Index[Quarter],"&lt;&gt;''",Table_Index[ID],$Q506,Table_Index[year],$R506)</f>
        <v>0.100344825</v>
      </c>
      <c r="V506">
        <f>SUMIFS(INDEX(Table_Index[],,MATCH(V$12,Table_Index[#Headers],0)),
Table_Index[ID],$Q506,Table_Index[year],$R506)/COUNTIFS(Table_Index[Quarter],"&lt;&gt;''",Table_Index[ID],$Q506,Table_Index[year],$R506)</f>
        <v>0.12196989999999999</v>
      </c>
      <c r="W506">
        <f>SUMIFS(INDEX(Table_Index[],,MATCH(W$12,Table_Index[#Headers],0)),
Table_Index[ID],$Q506,Table_Index[year],$R506)/COUNTIFS(Table_Index[Quarter],"&lt;&gt;''",Table_Index[ID],$Q506,Table_Index[year],$R506)</f>
        <v>3.5012950000000001E-2</v>
      </c>
      <c r="X506">
        <f>SUMIFS(INDEX(Table_Index[],,MATCH(X$12,Table_Index[#Headers],0)),
Table_Index[ID],$Q506,Table_Index[year],$R506)/COUNTIFS(Table_Index[Quarter],"&lt;&gt;''",Table_Index[ID],$Q506,Table_Index[year],$R506)</f>
        <v>0.38927647500000001</v>
      </c>
      <c r="Y506">
        <f>SUMIFS(INDEX(Table_Index[],,MATCH(Y$12,Table_Index[#Headers],0)),
Table_Index[ID],$Q506,Table_Index[year],$R506)/COUNTIFS(Table_Index[Quarter],"&lt;&gt;''",Table_Index[ID],$Q506,Table_Index[year],$R506)</f>
        <v>0.13281427499999998</v>
      </c>
      <c r="Z506">
        <f>SUMIFS(INDEX(Table_Index[],,MATCH(Z$12,Table_Index[#Headers],0)),
Table_Index[ID],$Q506,Table_Index[year],$R506)/COUNTIFS(Table_Index[Quarter],"&lt;&gt;''",Table_Index[ID],$Q506,Table_Index[year],$R506)</f>
        <v>2.0785100000000001E-2</v>
      </c>
      <c r="AA506">
        <f>SUMIFS(INDEX(Table_Index[],,MATCH(AA$12,Table_Index[#Headers],0)),
Table_Index[ID],$Q506,Table_Index[year],$R506)/COUNTIFS(Table_Index[Quarter],"&lt;&gt;''",Table_Index[ID],$Q506,Table_Index[year],$R506)</f>
        <v>7.0141175E-2</v>
      </c>
      <c r="AB506">
        <f>SUMIFS(INDEX(Table_Index[],,MATCH(AB$12,Table_Index[#Headers],0)),
Table_Index[ID],$Q506,Table_Index[year],$R506)/COUNTIFS(Table_Index[Quarter],"&lt;&gt;''",Table_Index[ID],$Q506,Table_Index[year],$R506)</f>
        <v>3.6573749999999996E-3</v>
      </c>
      <c r="AC506" s="24">
        <f t="shared" si="30"/>
        <v>0.99999994999999986</v>
      </c>
      <c r="AD506">
        <f>COUNTIFS(Table_Index[Quarter],"&lt;&gt;''",Table_Index[ID],$Q506,Table_Index[year],$R506)</f>
        <v>4</v>
      </c>
      <c r="AE506" s="34">
        <f t="shared" si="31"/>
        <v>0.7909217392320087</v>
      </c>
    </row>
    <row r="507" spans="1:31" x14ac:dyDescent="0.3">
      <c r="A507">
        <v>9128</v>
      </c>
      <c r="B507">
        <v>2005</v>
      </c>
      <c r="C507">
        <v>4</v>
      </c>
      <c r="D507">
        <v>0.1229509</v>
      </c>
      <c r="E507">
        <v>9.3931399999999998E-2</v>
      </c>
      <c r="F507">
        <v>9.4695100000000004E-2</v>
      </c>
      <c r="G507">
        <v>4.1238200000000003E-2</v>
      </c>
      <c r="H507">
        <v>8.6772000000000002E-2</v>
      </c>
      <c r="I507">
        <v>0.31615929999999998</v>
      </c>
      <c r="J507">
        <v>6.1857299999999997E-2</v>
      </c>
      <c r="K507">
        <v>0.120278</v>
      </c>
      <c r="L507">
        <v>5.7275199999999998E-2</v>
      </c>
      <c r="M507">
        <v>4.8425999999999999E-3</v>
      </c>
      <c r="O507" t="str">
        <f>Table_Index[[#This Row],[ID]]&amp;Table_Index[[#This Row],[year]]</f>
        <v>91282005</v>
      </c>
      <c r="P507" t="str">
        <v>92222003</v>
      </c>
      <c r="Q507" t="str">
        <f t="shared" si="28"/>
        <v>9222</v>
      </c>
      <c r="R507" t="str">
        <f t="shared" si="29"/>
        <v>2003</v>
      </c>
      <c r="S507">
        <f>SUMIFS(INDEX(Table_Index[],,MATCH(S$12,Table_Index[#Headers],0)),
Table_Index[ID],$Q507,Table_Index[year],$R507)/COUNTIFS(Table_Index[Quarter],"&lt;&gt;''",Table_Index[ID],$Q507,Table_Index[year],$R507)</f>
        <v>0.14639515</v>
      </c>
      <c r="T507">
        <f>SUMIFS(INDEX(Table_Index[],,MATCH(T$12,Table_Index[#Headers],0)),
Table_Index[ID],$Q507,Table_Index[year],$R507)/COUNTIFS(Table_Index[Quarter],"&lt;&gt;''",Table_Index[ID],$Q507,Table_Index[year],$R507)</f>
        <v>4.3944074999999999E-2</v>
      </c>
      <c r="U507">
        <f>SUMIFS(INDEX(Table_Index[],,MATCH(U$12,Table_Index[#Headers],0)),
Table_Index[ID],$Q507,Table_Index[year],$R507)/COUNTIFS(Table_Index[Quarter],"&lt;&gt;''",Table_Index[ID],$Q507,Table_Index[year],$R507)</f>
        <v>5.7403100000000006E-2</v>
      </c>
      <c r="V507">
        <f>SUMIFS(INDEX(Table_Index[],,MATCH(V$12,Table_Index[#Headers],0)),
Table_Index[ID],$Q507,Table_Index[year],$R507)/COUNTIFS(Table_Index[Quarter],"&lt;&gt;''",Table_Index[ID],$Q507,Table_Index[year],$R507)</f>
        <v>6.9167325000000002E-2</v>
      </c>
      <c r="W507">
        <f>SUMIFS(INDEX(Table_Index[],,MATCH(W$12,Table_Index[#Headers],0)),
Table_Index[ID],$Q507,Table_Index[year],$R507)/COUNTIFS(Table_Index[Quarter],"&lt;&gt;''",Table_Index[ID],$Q507,Table_Index[year],$R507)</f>
        <v>7.3334325000000006E-2</v>
      </c>
      <c r="X507">
        <f>SUMIFS(INDEX(Table_Index[],,MATCH(X$12,Table_Index[#Headers],0)),
Table_Index[ID],$Q507,Table_Index[year],$R507)/COUNTIFS(Table_Index[Quarter],"&lt;&gt;''",Table_Index[ID],$Q507,Table_Index[year],$R507)</f>
        <v>0.218059325</v>
      </c>
      <c r="Y507">
        <f>SUMIFS(INDEX(Table_Index[],,MATCH(Y$12,Table_Index[#Headers],0)),
Table_Index[ID],$Q507,Table_Index[year],$R507)/COUNTIFS(Table_Index[Quarter],"&lt;&gt;''",Table_Index[ID],$Q507,Table_Index[year],$R507)</f>
        <v>0.11669432500000002</v>
      </c>
      <c r="Z507">
        <f>SUMIFS(INDEX(Table_Index[],,MATCH(Z$12,Table_Index[#Headers],0)),
Table_Index[ID],$Q507,Table_Index[year],$R507)/COUNTIFS(Table_Index[Quarter],"&lt;&gt;''",Table_Index[ID],$Q507,Table_Index[year],$R507)</f>
        <v>0.21442232499999997</v>
      </c>
      <c r="AA507">
        <f>SUMIFS(INDEX(Table_Index[],,MATCH(AA$12,Table_Index[#Headers],0)),
Table_Index[ID],$Q507,Table_Index[year],$R507)/COUNTIFS(Table_Index[Quarter],"&lt;&gt;''",Table_Index[ID],$Q507,Table_Index[year],$R507)</f>
        <v>5.3245075000000003E-2</v>
      </c>
      <c r="AB507">
        <f>SUMIFS(INDEX(Table_Index[],,MATCH(AB$12,Table_Index[#Headers],0)),
Table_Index[ID],$Q507,Table_Index[year],$R507)/COUNTIFS(Table_Index[Quarter],"&lt;&gt;''",Table_Index[ID],$Q507,Table_Index[year],$R507)</f>
        <v>7.3349999999999995E-3</v>
      </c>
      <c r="AC507" s="24">
        <f t="shared" si="30"/>
        <v>1.0000000250000001</v>
      </c>
      <c r="AD507">
        <f>COUNTIFS(Table_Index[Quarter],"&lt;&gt;''",Table_Index[ID],$Q507,Table_Index[year],$R507)</f>
        <v>4</v>
      </c>
      <c r="AE507" s="34">
        <f t="shared" si="31"/>
        <v>0.85314701196657805</v>
      </c>
    </row>
    <row r="508" spans="1:31" x14ac:dyDescent="0.3">
      <c r="A508">
        <v>9129</v>
      </c>
      <c r="B508">
        <v>2003</v>
      </c>
      <c r="C508">
        <v>1</v>
      </c>
      <c r="D508">
        <v>9.1700199999999996E-2</v>
      </c>
      <c r="E508">
        <v>0.1650604</v>
      </c>
      <c r="F508">
        <v>4.0755699999999999E-2</v>
      </c>
      <c r="G508">
        <v>2.2415600000000001E-2</v>
      </c>
      <c r="H508">
        <v>1.06563E-2</v>
      </c>
      <c r="I508">
        <v>0.29751630000000001</v>
      </c>
      <c r="J508">
        <v>0.1772871</v>
      </c>
      <c r="K508">
        <v>0.1283803</v>
      </c>
      <c r="L508">
        <v>6.2152399999999997E-2</v>
      </c>
      <c r="M508">
        <v>4.0756000000000004E-3</v>
      </c>
      <c r="O508" t="str">
        <f>Table_Index[[#This Row],[ID]]&amp;Table_Index[[#This Row],[year]]</f>
        <v>91292003</v>
      </c>
      <c r="P508" t="str">
        <v>92222004</v>
      </c>
      <c r="Q508" t="str">
        <f t="shared" si="28"/>
        <v>9222</v>
      </c>
      <c r="R508" t="str">
        <f t="shared" si="29"/>
        <v>2004</v>
      </c>
      <c r="S508">
        <f>SUMIFS(INDEX(Table_Index[],,MATCH(S$12,Table_Index[#Headers],0)),
Table_Index[ID],$Q508,Table_Index[year],$R508)/COUNTIFS(Table_Index[Quarter],"&lt;&gt;''",Table_Index[ID],$Q508,Table_Index[year],$R508)</f>
        <v>0.106842725</v>
      </c>
      <c r="T508">
        <f>SUMIFS(INDEX(Table_Index[],,MATCH(T$12,Table_Index[#Headers],0)),
Table_Index[ID],$Q508,Table_Index[year],$R508)/COUNTIFS(Table_Index[Quarter],"&lt;&gt;''",Table_Index[ID],$Q508,Table_Index[year],$R508)</f>
        <v>3.7116650000000001E-2</v>
      </c>
      <c r="U508">
        <f>SUMIFS(INDEX(Table_Index[],,MATCH(U$12,Table_Index[#Headers],0)),
Table_Index[ID],$Q508,Table_Index[year],$R508)/COUNTIFS(Table_Index[Quarter],"&lt;&gt;''",Table_Index[ID],$Q508,Table_Index[year],$R508)</f>
        <v>5.4353700000000005E-2</v>
      </c>
      <c r="V508">
        <f>SUMIFS(INDEX(Table_Index[],,MATCH(V$12,Table_Index[#Headers],0)),
Table_Index[ID],$Q508,Table_Index[year],$R508)/COUNTIFS(Table_Index[Quarter],"&lt;&gt;''",Table_Index[ID],$Q508,Table_Index[year],$R508)</f>
        <v>7.9885974999999998E-2</v>
      </c>
      <c r="W508">
        <f>SUMIFS(INDEX(Table_Index[],,MATCH(W$12,Table_Index[#Headers],0)),
Table_Index[ID],$Q508,Table_Index[year],$R508)/COUNTIFS(Table_Index[Quarter],"&lt;&gt;''",Table_Index[ID],$Q508,Table_Index[year],$R508)</f>
        <v>1.0220975E-2</v>
      </c>
      <c r="X508">
        <f>SUMIFS(INDEX(Table_Index[],,MATCH(X$12,Table_Index[#Headers],0)),
Table_Index[ID],$Q508,Table_Index[year],$R508)/COUNTIFS(Table_Index[Quarter],"&lt;&gt;''",Table_Index[ID],$Q508,Table_Index[year],$R508)</f>
        <v>0.36857760000000001</v>
      </c>
      <c r="Y508">
        <f>SUMIFS(INDEX(Table_Index[],,MATCH(Y$12,Table_Index[#Headers],0)),
Table_Index[ID],$Q508,Table_Index[year],$R508)/COUNTIFS(Table_Index[Quarter],"&lt;&gt;''",Table_Index[ID],$Q508,Table_Index[year],$R508)</f>
        <v>0.13170519999999999</v>
      </c>
      <c r="Z508">
        <f>SUMIFS(INDEX(Table_Index[],,MATCH(Z$12,Table_Index[#Headers],0)),
Table_Index[ID],$Q508,Table_Index[year],$R508)/COUNTIFS(Table_Index[Quarter],"&lt;&gt;''",Table_Index[ID],$Q508,Table_Index[year],$R508)</f>
        <v>2.1936899999999999E-2</v>
      </c>
      <c r="AA508">
        <f>SUMIFS(INDEX(Table_Index[],,MATCH(AA$12,Table_Index[#Headers],0)),
Table_Index[ID],$Q508,Table_Index[year],$R508)/COUNTIFS(Table_Index[Quarter],"&lt;&gt;''",Table_Index[ID],$Q508,Table_Index[year],$R508)</f>
        <v>6.9776325000000014E-2</v>
      </c>
      <c r="AB508">
        <f>SUMIFS(INDEX(Table_Index[],,MATCH(AB$12,Table_Index[#Headers],0)),
Table_Index[ID],$Q508,Table_Index[year],$R508)/COUNTIFS(Table_Index[Quarter],"&lt;&gt;''",Table_Index[ID],$Q508,Table_Index[year],$R508)</f>
        <v>0.119583975</v>
      </c>
      <c r="AC508" s="24">
        <f t="shared" si="30"/>
        <v>1.0000000250000001</v>
      </c>
      <c r="AD508">
        <f>COUNTIFS(Table_Index[Quarter],"&lt;&gt;''",Table_Index[ID],$Q508,Table_Index[year],$R508)</f>
        <v>4</v>
      </c>
      <c r="AE508" s="34">
        <f t="shared" si="31"/>
        <v>0.80492042725429436</v>
      </c>
    </row>
    <row r="509" spans="1:31" x14ac:dyDescent="0.3">
      <c r="A509">
        <v>9129</v>
      </c>
      <c r="B509">
        <v>2003</v>
      </c>
      <c r="C509">
        <v>2</v>
      </c>
      <c r="D509">
        <v>0.12570110000000001</v>
      </c>
      <c r="E509">
        <v>0.2376701</v>
      </c>
      <c r="F509">
        <v>4.2252499999999998E-2</v>
      </c>
      <c r="G509">
        <v>0.1901361</v>
      </c>
      <c r="H509">
        <v>0</v>
      </c>
      <c r="I509">
        <v>0.23661380000000001</v>
      </c>
      <c r="J509">
        <v>0.10160710000000001</v>
      </c>
      <c r="K509">
        <v>3.6970900000000001E-2</v>
      </c>
      <c r="L509">
        <v>2.1126200000000001E-2</v>
      </c>
      <c r="M509">
        <v>7.9223000000000002E-3</v>
      </c>
      <c r="O509" t="str">
        <f>Table_Index[[#This Row],[ID]]&amp;Table_Index[[#This Row],[year]]</f>
        <v>91292003</v>
      </c>
      <c r="P509" t="str">
        <v>92222005</v>
      </c>
      <c r="Q509" t="str">
        <f t="shared" si="28"/>
        <v>9222</v>
      </c>
      <c r="R509" t="str">
        <f t="shared" si="29"/>
        <v>2005</v>
      </c>
      <c r="S509">
        <f>SUMIFS(INDEX(Table_Index[],,MATCH(S$12,Table_Index[#Headers],0)),
Table_Index[ID],$Q509,Table_Index[year],$R509)/COUNTIFS(Table_Index[Quarter],"&lt;&gt;''",Table_Index[ID],$Q509,Table_Index[year],$R509)</f>
        <v>6.2571649999999993E-2</v>
      </c>
      <c r="T509">
        <f>SUMIFS(INDEX(Table_Index[],,MATCH(T$12,Table_Index[#Headers],0)),
Table_Index[ID],$Q509,Table_Index[year],$R509)/COUNTIFS(Table_Index[Quarter],"&lt;&gt;''",Table_Index[ID],$Q509,Table_Index[year],$R509)</f>
        <v>6.0799800000000001E-2</v>
      </c>
      <c r="U509">
        <f>SUMIFS(INDEX(Table_Index[],,MATCH(U$12,Table_Index[#Headers],0)),
Table_Index[ID],$Q509,Table_Index[year],$R509)/COUNTIFS(Table_Index[Quarter],"&lt;&gt;''",Table_Index[ID],$Q509,Table_Index[year],$R509)</f>
        <v>4.4027074999999999E-2</v>
      </c>
      <c r="V509">
        <f>SUMIFS(INDEX(Table_Index[],,MATCH(V$12,Table_Index[#Headers],0)),
Table_Index[ID],$Q509,Table_Index[year],$R509)/COUNTIFS(Table_Index[Quarter],"&lt;&gt;''",Table_Index[ID],$Q509,Table_Index[year],$R509)</f>
        <v>0.11072462499999999</v>
      </c>
      <c r="W509">
        <f>SUMIFS(INDEX(Table_Index[],,MATCH(W$12,Table_Index[#Headers],0)),
Table_Index[ID],$Q509,Table_Index[year],$R509)/COUNTIFS(Table_Index[Quarter],"&lt;&gt;''",Table_Index[ID],$Q509,Table_Index[year],$R509)</f>
        <v>1.2805549999999999E-2</v>
      </c>
      <c r="X509">
        <f>SUMIFS(INDEX(Table_Index[],,MATCH(X$12,Table_Index[#Headers],0)),
Table_Index[ID],$Q509,Table_Index[year],$R509)/COUNTIFS(Table_Index[Quarter],"&lt;&gt;''",Table_Index[ID],$Q509,Table_Index[year],$R509)</f>
        <v>0.40157879999999996</v>
      </c>
      <c r="Y509">
        <f>SUMIFS(INDEX(Table_Index[],,MATCH(Y$12,Table_Index[#Headers],0)),
Table_Index[ID],$Q509,Table_Index[year],$R509)/COUNTIFS(Table_Index[Quarter],"&lt;&gt;''",Table_Index[ID],$Q509,Table_Index[year],$R509)</f>
        <v>0.147263475</v>
      </c>
      <c r="Z509">
        <f>SUMIFS(INDEX(Table_Index[],,MATCH(Z$12,Table_Index[#Headers],0)),
Table_Index[ID],$Q509,Table_Index[year],$R509)/COUNTIFS(Table_Index[Quarter],"&lt;&gt;''",Table_Index[ID],$Q509,Table_Index[year],$R509)</f>
        <v>4.5832100000000001E-2</v>
      </c>
      <c r="AA509">
        <f>SUMIFS(INDEX(Table_Index[],,MATCH(AA$12,Table_Index[#Headers],0)),
Table_Index[ID],$Q509,Table_Index[year],$R509)/COUNTIFS(Table_Index[Quarter],"&lt;&gt;''",Table_Index[ID],$Q509,Table_Index[year],$R509)</f>
        <v>0.11151719999999998</v>
      </c>
      <c r="AB509">
        <f>SUMIFS(INDEX(Table_Index[],,MATCH(AB$12,Table_Index[#Headers],0)),
Table_Index[ID],$Q509,Table_Index[year],$R509)/COUNTIFS(Table_Index[Quarter],"&lt;&gt;''",Table_Index[ID],$Q509,Table_Index[year],$R509)</f>
        <v>2.8796750000000004E-3</v>
      </c>
      <c r="AC509" s="24">
        <f t="shared" si="30"/>
        <v>0.99999994999999997</v>
      </c>
      <c r="AD509">
        <f>COUNTIFS(Table_Index[Quarter],"&lt;&gt;''",Table_Index[ID],$Q509,Table_Index[year],$R509)</f>
        <v>4</v>
      </c>
      <c r="AE509" s="34">
        <f t="shared" si="31"/>
        <v>0.78052884141811751</v>
      </c>
    </row>
    <row r="510" spans="1:31" x14ac:dyDescent="0.3">
      <c r="A510">
        <v>9129</v>
      </c>
      <c r="B510">
        <v>2003</v>
      </c>
      <c r="C510">
        <v>3</v>
      </c>
      <c r="D510">
        <v>0.17574819999999999</v>
      </c>
      <c r="E510">
        <v>1.7192800000000001E-2</v>
      </c>
      <c r="F510">
        <v>5.3966199999999999E-2</v>
      </c>
      <c r="G510">
        <v>3.8683700000000001E-2</v>
      </c>
      <c r="H510">
        <v>0</v>
      </c>
      <c r="I510">
        <v>0</v>
      </c>
      <c r="J510">
        <v>9.2604400000000003E-2</v>
      </c>
      <c r="K510">
        <v>0.10124619999999999</v>
      </c>
      <c r="L510">
        <v>3.82061E-2</v>
      </c>
      <c r="M510">
        <v>0.48235240000000001</v>
      </c>
      <c r="O510" t="str">
        <f>Table_Index[[#This Row],[ID]]&amp;Table_Index[[#This Row],[year]]</f>
        <v>91292003</v>
      </c>
      <c r="P510" t="str">
        <v>92222006</v>
      </c>
      <c r="Q510" t="str">
        <f t="shared" si="28"/>
        <v>9222</v>
      </c>
      <c r="R510" t="str">
        <f t="shared" si="29"/>
        <v>2006</v>
      </c>
      <c r="S510">
        <f>SUMIFS(INDEX(Table_Index[],,MATCH(S$12,Table_Index[#Headers],0)),
Table_Index[ID],$Q510,Table_Index[year],$R510)/COUNTIFS(Table_Index[Quarter],"&lt;&gt;''",Table_Index[ID],$Q510,Table_Index[year],$R510)</f>
        <v>6.5403175000000008E-2</v>
      </c>
      <c r="T510">
        <f>SUMIFS(INDEX(Table_Index[],,MATCH(T$12,Table_Index[#Headers],0)),
Table_Index[ID],$Q510,Table_Index[year],$R510)/COUNTIFS(Table_Index[Quarter],"&lt;&gt;''",Table_Index[ID],$Q510,Table_Index[year],$R510)</f>
        <v>3.6824599999999999E-2</v>
      </c>
      <c r="U510">
        <f>SUMIFS(INDEX(Table_Index[],,MATCH(U$12,Table_Index[#Headers],0)),
Table_Index[ID],$Q510,Table_Index[year],$R510)/COUNTIFS(Table_Index[Quarter],"&lt;&gt;''",Table_Index[ID],$Q510,Table_Index[year],$R510)</f>
        <v>5.7021749999999996E-2</v>
      </c>
      <c r="V510">
        <f>SUMIFS(INDEX(Table_Index[],,MATCH(V$12,Table_Index[#Headers],0)),
Table_Index[ID],$Q510,Table_Index[year],$R510)/COUNTIFS(Table_Index[Quarter],"&lt;&gt;''",Table_Index[ID],$Q510,Table_Index[year],$R510)</f>
        <v>0.13173927499999999</v>
      </c>
      <c r="W510">
        <f>SUMIFS(INDEX(Table_Index[],,MATCH(W$12,Table_Index[#Headers],0)),
Table_Index[ID],$Q510,Table_Index[year],$R510)/COUNTIFS(Table_Index[Quarter],"&lt;&gt;''",Table_Index[ID],$Q510,Table_Index[year],$R510)</f>
        <v>2.6473325000000002E-2</v>
      </c>
      <c r="X510">
        <f>SUMIFS(INDEX(Table_Index[],,MATCH(X$12,Table_Index[#Headers],0)),
Table_Index[ID],$Q510,Table_Index[year],$R510)/COUNTIFS(Table_Index[Quarter],"&lt;&gt;''",Table_Index[ID],$Q510,Table_Index[year],$R510)</f>
        <v>0.38263007499999996</v>
      </c>
      <c r="Y510">
        <f>SUMIFS(INDEX(Table_Index[],,MATCH(Y$12,Table_Index[#Headers],0)),
Table_Index[ID],$Q510,Table_Index[year],$R510)/COUNTIFS(Table_Index[Quarter],"&lt;&gt;''",Table_Index[ID],$Q510,Table_Index[year],$R510)</f>
        <v>0.11033609999999999</v>
      </c>
      <c r="Z510">
        <f>SUMIFS(INDEX(Table_Index[],,MATCH(Z$12,Table_Index[#Headers],0)),
Table_Index[ID],$Q510,Table_Index[year],$R510)/COUNTIFS(Table_Index[Quarter],"&lt;&gt;''",Table_Index[ID],$Q510,Table_Index[year],$R510)</f>
        <v>7.6971325000000007E-2</v>
      </c>
      <c r="AA510">
        <f>SUMIFS(INDEX(Table_Index[],,MATCH(AA$12,Table_Index[#Headers],0)),
Table_Index[ID],$Q510,Table_Index[year],$R510)/COUNTIFS(Table_Index[Quarter],"&lt;&gt;''",Table_Index[ID],$Q510,Table_Index[year],$R510)</f>
        <v>0.10762434999999998</v>
      </c>
      <c r="AB510">
        <f>SUMIFS(INDEX(Table_Index[],,MATCH(AB$12,Table_Index[#Headers],0)),
Table_Index[ID],$Q510,Table_Index[year],$R510)/COUNTIFS(Table_Index[Quarter],"&lt;&gt;''",Table_Index[ID],$Q510,Table_Index[year],$R510)</f>
        <v>4.9759750000000005E-3</v>
      </c>
      <c r="AC510" s="24">
        <f t="shared" si="30"/>
        <v>0.99999994999999986</v>
      </c>
      <c r="AD510">
        <f>COUNTIFS(Table_Index[Quarter],"&lt;&gt;''",Table_Index[ID],$Q510,Table_Index[year],$R510)</f>
        <v>4</v>
      </c>
      <c r="AE510" s="34">
        <f t="shared" si="31"/>
        <v>0.79694664487752132</v>
      </c>
    </row>
    <row r="511" spans="1:31" x14ac:dyDescent="0.3">
      <c r="A511">
        <v>9129</v>
      </c>
      <c r="B511">
        <v>2003</v>
      </c>
      <c r="C511">
        <v>4</v>
      </c>
      <c r="D511">
        <v>1.1961000000000001E-3</v>
      </c>
      <c r="E511">
        <v>0</v>
      </c>
      <c r="F511">
        <v>2.0801000000000001E-3</v>
      </c>
      <c r="G511">
        <v>1.4392999999999999E-3</v>
      </c>
      <c r="H511">
        <v>2.0801000000000001E-3</v>
      </c>
      <c r="I511">
        <v>1.2844599999999999E-2</v>
      </c>
      <c r="J511">
        <v>7.2803E-3</v>
      </c>
      <c r="K511">
        <v>0.9707133</v>
      </c>
      <c r="L511">
        <v>2.0801000000000001E-3</v>
      </c>
      <c r="M511">
        <v>2.8600000000000001E-4</v>
      </c>
      <c r="O511" t="str">
        <f>Table_Index[[#This Row],[ID]]&amp;Table_Index[[#This Row],[year]]</f>
        <v>91292003</v>
      </c>
      <c r="P511" t="str">
        <v>92222007</v>
      </c>
      <c r="Q511" t="str">
        <f t="shared" si="28"/>
        <v>9222</v>
      </c>
      <c r="R511" t="str">
        <f t="shared" si="29"/>
        <v>2007</v>
      </c>
      <c r="S511">
        <f>SUMIFS(INDEX(Table_Index[],,MATCH(S$12,Table_Index[#Headers],0)),
Table_Index[ID],$Q511,Table_Index[year],$R511)/COUNTIFS(Table_Index[Quarter],"&lt;&gt;''",Table_Index[ID],$Q511,Table_Index[year],$R511)</f>
        <v>8.0244650000000001E-2</v>
      </c>
      <c r="T511">
        <f>SUMIFS(INDEX(Table_Index[],,MATCH(T$12,Table_Index[#Headers],0)),
Table_Index[ID],$Q511,Table_Index[year],$R511)/COUNTIFS(Table_Index[Quarter],"&lt;&gt;''",Table_Index[ID],$Q511,Table_Index[year],$R511)</f>
        <v>3.7610674999999996E-2</v>
      </c>
      <c r="U511">
        <f>SUMIFS(INDEX(Table_Index[],,MATCH(U$12,Table_Index[#Headers],0)),
Table_Index[ID],$Q511,Table_Index[year],$R511)/COUNTIFS(Table_Index[Quarter],"&lt;&gt;''",Table_Index[ID],$Q511,Table_Index[year],$R511)</f>
        <v>7.3077749999999997E-2</v>
      </c>
      <c r="V511">
        <f>SUMIFS(INDEX(Table_Index[],,MATCH(V$12,Table_Index[#Headers],0)),
Table_Index[ID],$Q511,Table_Index[year],$R511)/COUNTIFS(Table_Index[Quarter],"&lt;&gt;''",Table_Index[ID],$Q511,Table_Index[year],$R511)</f>
        <v>0.1394939</v>
      </c>
      <c r="W511">
        <f>SUMIFS(INDEX(Table_Index[],,MATCH(W$12,Table_Index[#Headers],0)),
Table_Index[ID],$Q511,Table_Index[year],$R511)/COUNTIFS(Table_Index[Quarter],"&lt;&gt;''",Table_Index[ID],$Q511,Table_Index[year],$R511)</f>
        <v>1.0066975000000001E-2</v>
      </c>
      <c r="X511">
        <f>SUMIFS(INDEX(Table_Index[],,MATCH(X$12,Table_Index[#Headers],0)),
Table_Index[ID],$Q511,Table_Index[year],$R511)/COUNTIFS(Table_Index[Quarter],"&lt;&gt;''",Table_Index[ID],$Q511,Table_Index[year],$R511)</f>
        <v>0.433260125</v>
      </c>
      <c r="Y511">
        <f>SUMIFS(INDEX(Table_Index[],,MATCH(Y$12,Table_Index[#Headers],0)),
Table_Index[ID],$Q511,Table_Index[year],$R511)/COUNTIFS(Table_Index[Quarter],"&lt;&gt;''",Table_Index[ID],$Q511,Table_Index[year],$R511)</f>
        <v>0.1289846</v>
      </c>
      <c r="Z511">
        <f>SUMIFS(INDEX(Table_Index[],,MATCH(Z$12,Table_Index[#Headers],0)),
Table_Index[ID],$Q511,Table_Index[year],$R511)/COUNTIFS(Table_Index[Quarter],"&lt;&gt;''",Table_Index[ID],$Q511,Table_Index[year],$R511)</f>
        <v>4.6022225E-2</v>
      </c>
      <c r="AA511">
        <f>SUMIFS(INDEX(Table_Index[],,MATCH(AA$12,Table_Index[#Headers],0)),
Table_Index[ID],$Q511,Table_Index[year],$R511)/COUNTIFS(Table_Index[Quarter],"&lt;&gt;''",Table_Index[ID],$Q511,Table_Index[year],$R511)</f>
        <v>4.6878324999999998E-2</v>
      </c>
      <c r="AB511">
        <f>SUMIFS(INDEX(Table_Index[],,MATCH(AB$12,Table_Index[#Headers],0)),
Table_Index[ID],$Q511,Table_Index[year],$R511)/COUNTIFS(Table_Index[Quarter],"&lt;&gt;''",Table_Index[ID],$Q511,Table_Index[year],$R511)</f>
        <v>4.3606500000000006E-3</v>
      </c>
      <c r="AC511" s="24">
        <f t="shared" si="30"/>
        <v>0.99999987499999998</v>
      </c>
      <c r="AD511">
        <f>COUNTIFS(Table_Index[Quarter],"&lt;&gt;''",Table_Index[ID],$Q511,Table_Index[year],$R511)</f>
        <v>4</v>
      </c>
      <c r="AE511" s="34">
        <f t="shared" si="31"/>
        <v>0.75855998283514436</v>
      </c>
    </row>
    <row r="512" spans="1:31" x14ac:dyDescent="0.3">
      <c r="A512">
        <v>9130</v>
      </c>
      <c r="B512">
        <v>2003</v>
      </c>
      <c r="C512">
        <v>1</v>
      </c>
      <c r="D512">
        <v>0</v>
      </c>
      <c r="E512">
        <v>0.11253249999999999</v>
      </c>
      <c r="F512">
        <v>8.1841800000000006E-2</v>
      </c>
      <c r="G512">
        <v>0.20665059999999999</v>
      </c>
      <c r="H512">
        <v>3.10999E-2</v>
      </c>
      <c r="I512">
        <v>0.34782780000000002</v>
      </c>
      <c r="J512">
        <v>0.13104440000000001</v>
      </c>
      <c r="K512">
        <v>4.0920900000000003E-2</v>
      </c>
      <c r="L512">
        <v>4.2966999999999998E-2</v>
      </c>
      <c r="M512">
        <v>5.1151E-3</v>
      </c>
      <c r="O512" t="str">
        <f>Table_Index[[#This Row],[ID]]&amp;Table_Index[[#This Row],[year]]</f>
        <v>91302003</v>
      </c>
      <c r="P512" t="str">
        <v>92222008</v>
      </c>
      <c r="Q512" t="str">
        <f t="shared" si="28"/>
        <v>9222</v>
      </c>
      <c r="R512" t="str">
        <f t="shared" si="29"/>
        <v>2008</v>
      </c>
      <c r="S512">
        <f>SUMIFS(INDEX(Table_Index[],,MATCH(S$12,Table_Index[#Headers],0)),
Table_Index[ID],$Q512,Table_Index[year],$R512)/COUNTIFS(Table_Index[Quarter],"&lt;&gt;''",Table_Index[ID],$Q512,Table_Index[year],$R512)</f>
        <v>7.2002449999999996E-2</v>
      </c>
      <c r="T512">
        <f>SUMIFS(INDEX(Table_Index[],,MATCH(T$12,Table_Index[#Headers],0)),
Table_Index[ID],$Q512,Table_Index[year],$R512)/COUNTIFS(Table_Index[Quarter],"&lt;&gt;''",Table_Index[ID],$Q512,Table_Index[year],$R512)</f>
        <v>4.0811374999999997E-2</v>
      </c>
      <c r="U512">
        <f>SUMIFS(INDEX(Table_Index[],,MATCH(U$12,Table_Index[#Headers],0)),
Table_Index[ID],$Q512,Table_Index[year],$R512)/COUNTIFS(Table_Index[Quarter],"&lt;&gt;''",Table_Index[ID],$Q512,Table_Index[year],$R512)</f>
        <v>6.9007249999999992E-2</v>
      </c>
      <c r="V512">
        <f>SUMIFS(INDEX(Table_Index[],,MATCH(V$12,Table_Index[#Headers],0)),
Table_Index[ID],$Q512,Table_Index[year],$R512)/COUNTIFS(Table_Index[Quarter],"&lt;&gt;''",Table_Index[ID],$Q512,Table_Index[year],$R512)</f>
        <v>9.92363E-2</v>
      </c>
      <c r="W512">
        <f>SUMIFS(INDEX(Table_Index[],,MATCH(W$12,Table_Index[#Headers],0)),
Table_Index[ID],$Q512,Table_Index[year],$R512)/COUNTIFS(Table_Index[Quarter],"&lt;&gt;''",Table_Index[ID],$Q512,Table_Index[year],$R512)</f>
        <v>1.2326500000000001E-2</v>
      </c>
      <c r="X512">
        <f>SUMIFS(INDEX(Table_Index[],,MATCH(X$12,Table_Index[#Headers],0)),
Table_Index[ID],$Q512,Table_Index[year],$R512)/COUNTIFS(Table_Index[Quarter],"&lt;&gt;''",Table_Index[ID],$Q512,Table_Index[year],$R512)</f>
        <v>0.45368284999999997</v>
      </c>
      <c r="Y512">
        <f>SUMIFS(INDEX(Table_Index[],,MATCH(Y$12,Table_Index[#Headers],0)),
Table_Index[ID],$Q512,Table_Index[year],$R512)/COUNTIFS(Table_Index[Quarter],"&lt;&gt;''",Table_Index[ID],$Q512,Table_Index[year],$R512)</f>
        <v>0.125598975</v>
      </c>
      <c r="Z512">
        <f>SUMIFS(INDEX(Table_Index[],,MATCH(Z$12,Table_Index[#Headers],0)),
Table_Index[ID],$Q512,Table_Index[year],$R512)/COUNTIFS(Table_Index[Quarter],"&lt;&gt;''",Table_Index[ID],$Q512,Table_Index[year],$R512)</f>
        <v>6.6562125E-2</v>
      </c>
      <c r="AA512">
        <f>SUMIFS(INDEX(Table_Index[],,MATCH(AA$12,Table_Index[#Headers],0)),
Table_Index[ID],$Q512,Table_Index[year],$R512)/COUNTIFS(Table_Index[Quarter],"&lt;&gt;''",Table_Index[ID],$Q512,Table_Index[year],$R512)</f>
        <v>5.8961800000000002E-2</v>
      </c>
      <c r="AB512">
        <f>SUMIFS(INDEX(Table_Index[],,MATCH(AB$12,Table_Index[#Headers],0)),
Table_Index[ID],$Q512,Table_Index[year],$R512)/COUNTIFS(Table_Index[Quarter],"&lt;&gt;''",Table_Index[ID],$Q512,Table_Index[year],$R512)</f>
        <v>1.8103999999999998E-3</v>
      </c>
      <c r="AC512" s="24">
        <f t="shared" si="30"/>
        <v>1.0000000250000001</v>
      </c>
      <c r="AD512">
        <f>COUNTIFS(Table_Index[Quarter],"&lt;&gt;''",Table_Index[ID],$Q512,Table_Index[year],$R512)</f>
        <v>4</v>
      </c>
      <c r="AE512" s="34">
        <f t="shared" si="31"/>
        <v>0.74887477367501565</v>
      </c>
    </row>
    <row r="513" spans="1:31" x14ac:dyDescent="0.3">
      <c r="A513">
        <v>9130</v>
      </c>
      <c r="B513">
        <v>2003</v>
      </c>
      <c r="C513">
        <v>2</v>
      </c>
      <c r="D513">
        <v>5.7375599999999999E-2</v>
      </c>
      <c r="E513">
        <v>9.2583399999999996E-2</v>
      </c>
      <c r="F513">
        <v>5.2159700000000003E-2</v>
      </c>
      <c r="G513">
        <v>0.20081470000000001</v>
      </c>
      <c r="H513">
        <v>2.9339799999999999E-2</v>
      </c>
      <c r="I513">
        <v>0.35859770000000002</v>
      </c>
      <c r="J513">
        <v>0.17731179999999999</v>
      </c>
      <c r="K513">
        <v>0</v>
      </c>
      <c r="L513">
        <v>2.60798E-2</v>
      </c>
      <c r="M513">
        <v>5.7375999999999998E-3</v>
      </c>
      <c r="O513" t="str">
        <f>Table_Index[[#This Row],[ID]]&amp;Table_Index[[#This Row],[year]]</f>
        <v>91302003</v>
      </c>
      <c r="P513" t="str">
        <v>92222009</v>
      </c>
      <c r="Q513" t="str">
        <f t="shared" si="28"/>
        <v>9222</v>
      </c>
      <c r="R513" t="str">
        <f t="shared" si="29"/>
        <v>2009</v>
      </c>
      <c r="S513">
        <f>SUMIFS(INDEX(Table_Index[],,MATCH(S$12,Table_Index[#Headers],0)),
Table_Index[ID],$Q513,Table_Index[year],$R513)/COUNTIFS(Table_Index[Quarter],"&lt;&gt;''",Table_Index[ID],$Q513,Table_Index[year],$R513)</f>
        <v>5.6342749999999997E-2</v>
      </c>
      <c r="T513">
        <f>SUMIFS(INDEX(Table_Index[],,MATCH(T$12,Table_Index[#Headers],0)),
Table_Index[ID],$Q513,Table_Index[year],$R513)/COUNTIFS(Table_Index[Quarter],"&lt;&gt;''",Table_Index[ID],$Q513,Table_Index[year],$R513)</f>
        <v>6.9533125000000001E-2</v>
      </c>
      <c r="U513">
        <f>SUMIFS(INDEX(Table_Index[],,MATCH(U$12,Table_Index[#Headers],0)),
Table_Index[ID],$Q513,Table_Index[year],$R513)/COUNTIFS(Table_Index[Quarter],"&lt;&gt;''",Table_Index[ID],$Q513,Table_Index[year],$R513)</f>
        <v>3.5340650000000001E-2</v>
      </c>
      <c r="V513">
        <f>SUMIFS(INDEX(Table_Index[],,MATCH(V$12,Table_Index[#Headers],0)),
Table_Index[ID],$Q513,Table_Index[year],$R513)/COUNTIFS(Table_Index[Quarter],"&lt;&gt;''",Table_Index[ID],$Q513,Table_Index[year],$R513)</f>
        <v>0.13380945</v>
      </c>
      <c r="W513">
        <f>SUMIFS(INDEX(Table_Index[],,MATCH(W$12,Table_Index[#Headers],0)),
Table_Index[ID],$Q513,Table_Index[year],$R513)/COUNTIFS(Table_Index[Quarter],"&lt;&gt;''",Table_Index[ID],$Q513,Table_Index[year],$R513)</f>
        <v>5.9698174999999999E-2</v>
      </c>
      <c r="X513">
        <f>SUMIFS(INDEX(Table_Index[],,MATCH(X$12,Table_Index[#Headers],0)),
Table_Index[ID],$Q513,Table_Index[year],$R513)/COUNTIFS(Table_Index[Quarter],"&lt;&gt;''",Table_Index[ID],$Q513,Table_Index[year],$R513)</f>
        <v>0.36089887499999995</v>
      </c>
      <c r="Y513">
        <f>SUMIFS(INDEX(Table_Index[],,MATCH(Y$12,Table_Index[#Headers],0)),
Table_Index[ID],$Q513,Table_Index[year],$R513)/COUNTIFS(Table_Index[Quarter],"&lt;&gt;''",Table_Index[ID],$Q513,Table_Index[year],$R513)</f>
        <v>0.14662995000000001</v>
      </c>
      <c r="Z513">
        <f>SUMIFS(INDEX(Table_Index[],,MATCH(Z$12,Table_Index[#Headers],0)),
Table_Index[ID],$Q513,Table_Index[year],$R513)/COUNTIFS(Table_Index[Quarter],"&lt;&gt;''",Table_Index[ID],$Q513,Table_Index[year],$R513)</f>
        <v>6.5308875000000002E-2</v>
      </c>
      <c r="AA513">
        <f>SUMIFS(INDEX(Table_Index[],,MATCH(AA$12,Table_Index[#Headers],0)),
Table_Index[ID],$Q513,Table_Index[year],$R513)/COUNTIFS(Table_Index[Quarter],"&lt;&gt;''",Table_Index[ID],$Q513,Table_Index[year],$R513)</f>
        <v>6.9587175000000001E-2</v>
      </c>
      <c r="AB513">
        <f>SUMIFS(INDEX(Table_Index[],,MATCH(AB$12,Table_Index[#Headers],0)),
Table_Index[ID],$Q513,Table_Index[year],$R513)/COUNTIFS(Table_Index[Quarter],"&lt;&gt;''",Table_Index[ID],$Q513,Table_Index[year],$R513)</f>
        <v>2.8509E-3</v>
      </c>
      <c r="AC513" s="24">
        <f t="shared" si="30"/>
        <v>0.99999992500000001</v>
      </c>
      <c r="AD513">
        <f>COUNTIFS(Table_Index[Quarter],"&lt;&gt;''",Table_Index[ID],$Q513,Table_Index[year],$R513)</f>
        <v>4</v>
      </c>
      <c r="AE513" s="34">
        <f t="shared" si="31"/>
        <v>0.80840874457779188</v>
      </c>
    </row>
    <row r="514" spans="1:31" x14ac:dyDescent="0.3">
      <c r="A514">
        <v>9130</v>
      </c>
      <c r="B514">
        <v>2003</v>
      </c>
      <c r="C514">
        <v>3</v>
      </c>
      <c r="D514">
        <v>0.12265280000000001</v>
      </c>
      <c r="E514">
        <v>0.17416699999999999</v>
      </c>
      <c r="F514">
        <v>0.10057530000000001</v>
      </c>
      <c r="G514">
        <v>9.8122000000000001E-3</v>
      </c>
      <c r="H514">
        <v>0</v>
      </c>
      <c r="I514">
        <v>0.220775</v>
      </c>
      <c r="J514">
        <v>0.26714949999999998</v>
      </c>
      <c r="K514">
        <v>0</v>
      </c>
      <c r="L514">
        <v>9.8122200000000007E-2</v>
      </c>
      <c r="M514">
        <v>6.7459E-3</v>
      </c>
      <c r="O514" t="str">
        <f>Table_Index[[#This Row],[ID]]&amp;Table_Index[[#This Row],[year]]</f>
        <v>91302003</v>
      </c>
      <c r="P514" t="str">
        <v>92222010</v>
      </c>
      <c r="Q514" t="str">
        <f t="shared" si="28"/>
        <v>9222</v>
      </c>
      <c r="R514" t="str">
        <f t="shared" si="29"/>
        <v>2010</v>
      </c>
      <c r="S514">
        <f>SUMIFS(INDEX(Table_Index[],,MATCH(S$12,Table_Index[#Headers],0)),
Table_Index[ID],$Q514,Table_Index[year],$R514)/COUNTIFS(Table_Index[Quarter],"&lt;&gt;''",Table_Index[ID],$Q514,Table_Index[year],$R514)</f>
        <v>5.2168775000000001E-2</v>
      </c>
      <c r="T514">
        <f>SUMIFS(INDEX(Table_Index[],,MATCH(T$12,Table_Index[#Headers],0)),
Table_Index[ID],$Q514,Table_Index[year],$R514)/COUNTIFS(Table_Index[Quarter],"&lt;&gt;''",Table_Index[ID],$Q514,Table_Index[year],$R514)</f>
        <v>5.4098349999999996E-2</v>
      </c>
      <c r="U514">
        <f>SUMIFS(INDEX(Table_Index[],,MATCH(U$12,Table_Index[#Headers],0)),
Table_Index[ID],$Q514,Table_Index[year],$R514)/COUNTIFS(Table_Index[Quarter],"&lt;&gt;''",Table_Index[ID],$Q514,Table_Index[year],$R514)</f>
        <v>3.7768524999999997E-2</v>
      </c>
      <c r="V514">
        <f>SUMIFS(INDEX(Table_Index[],,MATCH(V$12,Table_Index[#Headers],0)),
Table_Index[ID],$Q514,Table_Index[year],$R514)/COUNTIFS(Table_Index[Quarter],"&lt;&gt;''",Table_Index[ID],$Q514,Table_Index[year],$R514)</f>
        <v>0.1180914</v>
      </c>
      <c r="W514">
        <f>SUMIFS(INDEX(Table_Index[],,MATCH(W$12,Table_Index[#Headers],0)),
Table_Index[ID],$Q514,Table_Index[year],$R514)/COUNTIFS(Table_Index[Quarter],"&lt;&gt;''",Table_Index[ID],$Q514,Table_Index[year],$R514)</f>
        <v>2.3059074999999998E-2</v>
      </c>
      <c r="X514">
        <f>SUMIFS(INDEX(Table_Index[],,MATCH(X$12,Table_Index[#Headers],0)),
Table_Index[ID],$Q514,Table_Index[year],$R514)/COUNTIFS(Table_Index[Quarter],"&lt;&gt;''",Table_Index[ID],$Q514,Table_Index[year],$R514)</f>
        <v>0.43860115</v>
      </c>
      <c r="Y514">
        <f>SUMIFS(INDEX(Table_Index[],,MATCH(Y$12,Table_Index[#Headers],0)),
Table_Index[ID],$Q514,Table_Index[year],$R514)/COUNTIFS(Table_Index[Quarter],"&lt;&gt;''",Table_Index[ID],$Q514,Table_Index[year],$R514)</f>
        <v>0.177946775</v>
      </c>
      <c r="Z514">
        <f>SUMIFS(INDEX(Table_Index[],,MATCH(Z$12,Table_Index[#Headers],0)),
Table_Index[ID],$Q514,Table_Index[year],$R514)/COUNTIFS(Table_Index[Quarter],"&lt;&gt;''",Table_Index[ID],$Q514,Table_Index[year],$R514)</f>
        <v>2.7904900000000003E-2</v>
      </c>
      <c r="AA514">
        <f>SUMIFS(INDEX(Table_Index[],,MATCH(AA$12,Table_Index[#Headers],0)),
Table_Index[ID],$Q514,Table_Index[year],$R514)/COUNTIFS(Table_Index[Quarter],"&lt;&gt;''",Table_Index[ID],$Q514,Table_Index[year],$R514)</f>
        <v>6.7851975000000009E-2</v>
      </c>
      <c r="AB514">
        <f>SUMIFS(INDEX(Table_Index[],,MATCH(AB$12,Table_Index[#Headers],0)),
Table_Index[ID],$Q514,Table_Index[year],$R514)/COUNTIFS(Table_Index[Quarter],"&lt;&gt;''",Table_Index[ID],$Q514,Table_Index[year],$R514)</f>
        <v>2.5090500000000001E-3</v>
      </c>
      <c r="AC514" s="24">
        <f t="shared" si="30"/>
        <v>0.99999997499999993</v>
      </c>
      <c r="AD514">
        <f>COUNTIFS(Table_Index[Quarter],"&lt;&gt;''",Table_Index[ID],$Q514,Table_Index[year],$R514)</f>
        <v>4</v>
      </c>
      <c r="AE514" s="34">
        <f t="shared" si="31"/>
        <v>0.74902313346624938</v>
      </c>
    </row>
    <row r="515" spans="1:31" x14ac:dyDescent="0.3">
      <c r="A515">
        <v>9130</v>
      </c>
      <c r="B515">
        <v>2003</v>
      </c>
      <c r="C515">
        <v>4</v>
      </c>
      <c r="D515">
        <v>0.25747370000000003</v>
      </c>
      <c r="E515">
        <v>9.5360600000000004E-2</v>
      </c>
      <c r="F515">
        <v>0.101718</v>
      </c>
      <c r="G515">
        <v>0</v>
      </c>
      <c r="H515">
        <v>3.17869E-2</v>
      </c>
      <c r="I515">
        <v>0</v>
      </c>
      <c r="J515">
        <v>0.31181409999999998</v>
      </c>
      <c r="K515">
        <v>3.17869E-2</v>
      </c>
      <c r="L515">
        <v>0.1271475</v>
      </c>
      <c r="M515">
        <v>1.74828E-2</v>
      </c>
      <c r="O515" t="str">
        <f>Table_Index[[#This Row],[ID]]&amp;Table_Index[[#This Row],[year]]</f>
        <v>91302003</v>
      </c>
      <c r="P515" t="str">
        <v>92222011</v>
      </c>
      <c r="Q515" t="str">
        <f t="shared" si="28"/>
        <v>9222</v>
      </c>
      <c r="R515" t="str">
        <f t="shared" si="29"/>
        <v>2011</v>
      </c>
      <c r="S515">
        <f>SUMIFS(INDEX(Table_Index[],,MATCH(S$12,Table_Index[#Headers],0)),
Table_Index[ID],$Q515,Table_Index[year],$R515)/COUNTIFS(Table_Index[Quarter],"&lt;&gt;''",Table_Index[ID],$Q515,Table_Index[year],$R515)</f>
        <v>6.137865E-2</v>
      </c>
      <c r="T515">
        <f>SUMIFS(INDEX(Table_Index[],,MATCH(T$12,Table_Index[#Headers],0)),
Table_Index[ID],$Q515,Table_Index[year],$R515)/COUNTIFS(Table_Index[Quarter],"&lt;&gt;''",Table_Index[ID],$Q515,Table_Index[year],$R515)</f>
        <v>4.5196575000000003E-2</v>
      </c>
      <c r="U515">
        <f>SUMIFS(INDEX(Table_Index[],,MATCH(U$12,Table_Index[#Headers],0)),
Table_Index[ID],$Q515,Table_Index[year],$R515)/COUNTIFS(Table_Index[Quarter],"&lt;&gt;''",Table_Index[ID],$Q515,Table_Index[year],$R515)</f>
        <v>3.8900299999999999E-2</v>
      </c>
      <c r="V515">
        <f>SUMIFS(INDEX(Table_Index[],,MATCH(V$12,Table_Index[#Headers],0)),
Table_Index[ID],$Q515,Table_Index[year],$R515)/COUNTIFS(Table_Index[Quarter],"&lt;&gt;''",Table_Index[ID],$Q515,Table_Index[year],$R515)</f>
        <v>0.15347007500000001</v>
      </c>
      <c r="W515">
        <f>SUMIFS(INDEX(Table_Index[],,MATCH(W$12,Table_Index[#Headers],0)),
Table_Index[ID],$Q515,Table_Index[year],$R515)/COUNTIFS(Table_Index[Quarter],"&lt;&gt;''",Table_Index[ID],$Q515,Table_Index[year],$R515)</f>
        <v>2.2597300000000001E-2</v>
      </c>
      <c r="X515">
        <f>SUMIFS(INDEX(Table_Index[],,MATCH(X$12,Table_Index[#Headers],0)),
Table_Index[ID],$Q515,Table_Index[year],$R515)/COUNTIFS(Table_Index[Quarter],"&lt;&gt;''",Table_Index[ID],$Q515,Table_Index[year],$R515)</f>
        <v>0.43203502500000002</v>
      </c>
      <c r="Y515">
        <f>SUMIFS(INDEX(Table_Index[],,MATCH(Y$12,Table_Index[#Headers],0)),
Table_Index[ID],$Q515,Table_Index[year],$R515)/COUNTIFS(Table_Index[Quarter],"&lt;&gt;''",Table_Index[ID],$Q515,Table_Index[year],$R515)</f>
        <v>0.111490375</v>
      </c>
      <c r="Z515">
        <f>SUMIFS(INDEX(Table_Index[],,MATCH(Z$12,Table_Index[#Headers],0)),
Table_Index[ID],$Q515,Table_Index[year],$R515)/COUNTIFS(Table_Index[Quarter],"&lt;&gt;''",Table_Index[ID],$Q515,Table_Index[year],$R515)</f>
        <v>4.0517274999999998E-2</v>
      </c>
      <c r="AA515">
        <f>SUMIFS(INDEX(Table_Index[],,MATCH(AA$12,Table_Index[#Headers],0)),
Table_Index[ID],$Q515,Table_Index[year],$R515)/COUNTIFS(Table_Index[Quarter],"&lt;&gt;''",Table_Index[ID],$Q515,Table_Index[year],$R515)</f>
        <v>9.2010449999999994E-2</v>
      </c>
      <c r="AB515">
        <f>SUMIFS(INDEX(Table_Index[],,MATCH(AB$12,Table_Index[#Headers],0)),
Table_Index[ID],$Q515,Table_Index[year],$R515)/COUNTIFS(Table_Index[Quarter],"&lt;&gt;''",Table_Index[ID],$Q515,Table_Index[year],$R515)</f>
        <v>2.4039E-3</v>
      </c>
      <c r="AC515" s="24">
        <f t="shared" si="30"/>
        <v>0.99999992500000012</v>
      </c>
      <c r="AD515">
        <f>COUNTIFS(Table_Index[Quarter],"&lt;&gt;''",Table_Index[ID],$Q515,Table_Index[year],$R515)</f>
        <v>4</v>
      </c>
      <c r="AE515" s="34">
        <f t="shared" si="31"/>
        <v>0.75941527794233188</v>
      </c>
    </row>
    <row r="516" spans="1:31" x14ac:dyDescent="0.3">
      <c r="A516">
        <v>9131</v>
      </c>
      <c r="B516">
        <v>2003</v>
      </c>
      <c r="C516">
        <v>1</v>
      </c>
      <c r="D516">
        <v>0</v>
      </c>
      <c r="E516">
        <v>3.5801199999999998E-2</v>
      </c>
      <c r="F516">
        <v>5.7282E-2</v>
      </c>
      <c r="G516">
        <v>0.117428</v>
      </c>
      <c r="H516">
        <v>0.1142775</v>
      </c>
      <c r="I516">
        <v>0.19833880000000001</v>
      </c>
      <c r="J516">
        <v>0.23915220000000001</v>
      </c>
      <c r="K516">
        <v>0.115996</v>
      </c>
      <c r="L516">
        <v>0.117428</v>
      </c>
      <c r="M516">
        <v>4.2960999999999997E-3</v>
      </c>
      <c r="O516" t="str">
        <f>Table_Index[[#This Row],[ID]]&amp;Table_Index[[#This Row],[year]]</f>
        <v>91312003</v>
      </c>
      <c r="P516" t="str">
        <v>92222012</v>
      </c>
      <c r="Q516" t="str">
        <f t="shared" si="28"/>
        <v>9222</v>
      </c>
      <c r="R516" t="str">
        <f t="shared" si="29"/>
        <v>2012</v>
      </c>
      <c r="S516">
        <f>SUMIFS(INDEX(Table_Index[],,MATCH(S$12,Table_Index[#Headers],0)),
Table_Index[ID],$Q516,Table_Index[year],$R516)/COUNTIFS(Table_Index[Quarter],"&lt;&gt;''",Table_Index[ID],$Q516,Table_Index[year],$R516)</f>
        <v>5.8005000000000001E-2</v>
      </c>
      <c r="T516">
        <f>SUMIFS(INDEX(Table_Index[],,MATCH(T$12,Table_Index[#Headers],0)),
Table_Index[ID],$Q516,Table_Index[year],$R516)/COUNTIFS(Table_Index[Quarter],"&lt;&gt;''",Table_Index[ID],$Q516,Table_Index[year],$R516)</f>
        <v>6.3825324999999988E-2</v>
      </c>
      <c r="U516">
        <f>SUMIFS(INDEX(Table_Index[],,MATCH(U$12,Table_Index[#Headers],0)),
Table_Index[ID],$Q516,Table_Index[year],$R516)/COUNTIFS(Table_Index[Quarter],"&lt;&gt;''",Table_Index[ID],$Q516,Table_Index[year],$R516)</f>
        <v>4.9654425000000002E-2</v>
      </c>
      <c r="V516">
        <f>SUMIFS(INDEX(Table_Index[],,MATCH(V$12,Table_Index[#Headers],0)),
Table_Index[ID],$Q516,Table_Index[year],$R516)/COUNTIFS(Table_Index[Quarter],"&lt;&gt;''",Table_Index[ID],$Q516,Table_Index[year],$R516)</f>
        <v>0.1154044</v>
      </c>
      <c r="W516">
        <f>SUMIFS(INDEX(Table_Index[],,MATCH(W$12,Table_Index[#Headers],0)),
Table_Index[ID],$Q516,Table_Index[year],$R516)/COUNTIFS(Table_Index[Quarter],"&lt;&gt;''",Table_Index[ID],$Q516,Table_Index[year],$R516)</f>
        <v>1.7878974999999998E-2</v>
      </c>
      <c r="X516">
        <f>SUMIFS(INDEX(Table_Index[],,MATCH(X$12,Table_Index[#Headers],0)),
Table_Index[ID],$Q516,Table_Index[year],$R516)/COUNTIFS(Table_Index[Quarter],"&lt;&gt;''",Table_Index[ID],$Q516,Table_Index[year],$R516)</f>
        <v>0.46951540000000003</v>
      </c>
      <c r="Y516">
        <f>SUMIFS(INDEX(Table_Index[],,MATCH(Y$12,Table_Index[#Headers],0)),
Table_Index[ID],$Q516,Table_Index[year],$R516)/COUNTIFS(Table_Index[Quarter],"&lt;&gt;''",Table_Index[ID],$Q516,Table_Index[year],$R516)</f>
        <v>0.10982827499999999</v>
      </c>
      <c r="Z516">
        <f>SUMIFS(INDEX(Table_Index[],,MATCH(Z$12,Table_Index[#Headers],0)),
Table_Index[ID],$Q516,Table_Index[year],$R516)/COUNTIFS(Table_Index[Quarter],"&lt;&gt;''",Table_Index[ID],$Q516,Table_Index[year],$R516)</f>
        <v>4.4311349999999999E-2</v>
      </c>
      <c r="AA516">
        <f>SUMIFS(INDEX(Table_Index[],,MATCH(AA$12,Table_Index[#Headers],0)),
Table_Index[ID],$Q516,Table_Index[year],$R516)/COUNTIFS(Table_Index[Quarter],"&lt;&gt;''",Table_Index[ID],$Q516,Table_Index[year],$R516)</f>
        <v>6.8539724999999996E-2</v>
      </c>
      <c r="AB516">
        <f>SUMIFS(INDEX(Table_Index[],,MATCH(AB$12,Table_Index[#Headers],0)),
Table_Index[ID],$Q516,Table_Index[year],$R516)/COUNTIFS(Table_Index[Quarter],"&lt;&gt;''",Table_Index[ID],$Q516,Table_Index[year],$R516)</f>
        <v>3.0371E-3</v>
      </c>
      <c r="AC516" s="24">
        <f t="shared" si="30"/>
        <v>0.99999997499999993</v>
      </c>
      <c r="AD516">
        <f>COUNTIFS(Table_Index[Quarter],"&lt;&gt;''",Table_Index[ID],$Q516,Table_Index[year],$R516)</f>
        <v>4</v>
      </c>
      <c r="AE516" s="34">
        <f t="shared" si="31"/>
        <v>0.73728097821020944</v>
      </c>
    </row>
    <row r="517" spans="1:31" x14ac:dyDescent="0.3">
      <c r="A517">
        <v>9131</v>
      </c>
      <c r="B517">
        <v>2003</v>
      </c>
      <c r="C517">
        <v>2</v>
      </c>
      <c r="D517">
        <v>4.1636600000000003E-2</v>
      </c>
      <c r="E517">
        <v>0.1821603</v>
      </c>
      <c r="F517">
        <v>3.4697199999999997E-2</v>
      </c>
      <c r="G517">
        <v>0.2125203</v>
      </c>
      <c r="H517">
        <v>1.9517199999999998E-2</v>
      </c>
      <c r="I517">
        <v>0.1821603</v>
      </c>
      <c r="J517">
        <v>0.29525659999999998</v>
      </c>
      <c r="K517">
        <v>1.2144E-2</v>
      </c>
      <c r="L517">
        <v>1.7348599999999999E-2</v>
      </c>
      <c r="M517">
        <v>2.5588999999999998E-3</v>
      </c>
      <c r="O517" t="str">
        <f>Table_Index[[#This Row],[ID]]&amp;Table_Index[[#This Row],[year]]</f>
        <v>91312003</v>
      </c>
      <c r="P517" t="str">
        <v>92232003</v>
      </c>
      <c r="Q517" t="str">
        <f t="shared" si="28"/>
        <v>9223</v>
      </c>
      <c r="R517" t="str">
        <f t="shared" si="29"/>
        <v>2003</v>
      </c>
      <c r="S517">
        <f>SUMIFS(INDEX(Table_Index[],,MATCH(S$12,Table_Index[#Headers],0)),
Table_Index[ID],$Q517,Table_Index[year],$R517)/COUNTIFS(Table_Index[Quarter],"&lt;&gt;''",Table_Index[ID],$Q517,Table_Index[year],$R517)</f>
        <v>0.118034475</v>
      </c>
      <c r="T517">
        <f>SUMIFS(INDEX(Table_Index[],,MATCH(T$12,Table_Index[#Headers],0)),
Table_Index[ID],$Q517,Table_Index[year],$R517)/COUNTIFS(Table_Index[Quarter],"&lt;&gt;''",Table_Index[ID],$Q517,Table_Index[year],$R517)</f>
        <v>5.0833749999999997E-2</v>
      </c>
      <c r="U517">
        <f>SUMIFS(INDEX(Table_Index[],,MATCH(U$12,Table_Index[#Headers],0)),
Table_Index[ID],$Q517,Table_Index[year],$R517)/COUNTIFS(Table_Index[Quarter],"&lt;&gt;''",Table_Index[ID],$Q517,Table_Index[year],$R517)</f>
        <v>6.0045800000000003E-2</v>
      </c>
      <c r="V517">
        <f>SUMIFS(INDEX(Table_Index[],,MATCH(V$12,Table_Index[#Headers],0)),
Table_Index[ID],$Q517,Table_Index[year],$R517)/COUNTIFS(Table_Index[Quarter],"&lt;&gt;''",Table_Index[ID],$Q517,Table_Index[year],$R517)</f>
        <v>5.5819425000000006E-2</v>
      </c>
      <c r="W517">
        <f>SUMIFS(INDEX(Table_Index[],,MATCH(W$12,Table_Index[#Headers],0)),
Table_Index[ID],$Q517,Table_Index[year],$R517)/COUNTIFS(Table_Index[Quarter],"&lt;&gt;''",Table_Index[ID],$Q517,Table_Index[year],$R517)</f>
        <v>8.0180000000000008E-4</v>
      </c>
      <c r="X517">
        <f>SUMIFS(INDEX(Table_Index[],,MATCH(X$12,Table_Index[#Headers],0)),
Table_Index[ID],$Q517,Table_Index[year],$R517)/COUNTIFS(Table_Index[Quarter],"&lt;&gt;''",Table_Index[ID],$Q517,Table_Index[year],$R517)</f>
        <v>0.14756497499999999</v>
      </c>
      <c r="Y517">
        <f>SUMIFS(INDEX(Table_Index[],,MATCH(Y$12,Table_Index[#Headers],0)),
Table_Index[ID],$Q517,Table_Index[year],$R517)/COUNTIFS(Table_Index[Quarter],"&lt;&gt;''",Table_Index[ID],$Q517,Table_Index[year],$R517)</f>
        <v>8.0611250000000006E-3</v>
      </c>
      <c r="Z517">
        <f>SUMIFS(INDEX(Table_Index[],,MATCH(Z$12,Table_Index[#Headers],0)),
Table_Index[ID],$Q517,Table_Index[year],$R517)/COUNTIFS(Table_Index[Quarter],"&lt;&gt;''",Table_Index[ID],$Q517,Table_Index[year],$R517)</f>
        <v>0.51255885000000001</v>
      </c>
      <c r="AA517">
        <f>SUMIFS(INDEX(Table_Index[],,MATCH(AA$12,Table_Index[#Headers],0)),
Table_Index[ID],$Q517,Table_Index[year],$R517)/COUNTIFS(Table_Index[Quarter],"&lt;&gt;''",Table_Index[ID],$Q517,Table_Index[year],$R517)</f>
        <v>3.6340325E-2</v>
      </c>
      <c r="AB517">
        <f>SUMIFS(INDEX(Table_Index[],,MATCH(AB$12,Table_Index[#Headers],0)),
Table_Index[ID],$Q517,Table_Index[year],$R517)/COUNTIFS(Table_Index[Quarter],"&lt;&gt;''",Table_Index[ID],$Q517,Table_Index[year],$R517)</f>
        <v>8.4645499999999995E-3</v>
      </c>
      <c r="AC517" s="24">
        <f t="shared" si="30"/>
        <v>0.99852507499999998</v>
      </c>
      <c r="AD517">
        <f>COUNTIFS(Table_Index[Quarter],"&lt;&gt;''",Table_Index[ID],$Q517,Table_Index[year],$R517)</f>
        <v>4</v>
      </c>
      <c r="AE517" s="34">
        <f t="shared" si="31"/>
        <v>0.6908125972600544</v>
      </c>
    </row>
    <row r="518" spans="1:31" x14ac:dyDescent="0.3">
      <c r="A518">
        <v>9131</v>
      </c>
      <c r="B518">
        <v>2003</v>
      </c>
      <c r="C518">
        <v>3</v>
      </c>
      <c r="D518">
        <v>7.3397199999999996E-2</v>
      </c>
      <c r="E518">
        <v>8.7718599999999994E-2</v>
      </c>
      <c r="F518">
        <v>7.6082399999999994E-2</v>
      </c>
      <c r="G518">
        <v>0.19154869999999999</v>
      </c>
      <c r="H518">
        <v>5.01249E-2</v>
      </c>
      <c r="I518">
        <v>0.30432959999999998</v>
      </c>
      <c r="J518">
        <v>0.11977119999999999</v>
      </c>
      <c r="K518">
        <v>0</v>
      </c>
      <c r="L518">
        <v>7.1607000000000004E-2</v>
      </c>
      <c r="M518">
        <v>2.5420499999999999E-2</v>
      </c>
      <c r="O518" t="str">
        <f>Table_Index[[#This Row],[ID]]&amp;Table_Index[[#This Row],[year]]</f>
        <v>91312003</v>
      </c>
      <c r="P518" t="str">
        <v>92232004</v>
      </c>
      <c r="Q518" t="str">
        <f t="shared" si="28"/>
        <v>9223</v>
      </c>
      <c r="R518" t="str">
        <f t="shared" si="29"/>
        <v>2004</v>
      </c>
      <c r="S518">
        <f>SUMIFS(INDEX(Table_Index[],,MATCH(S$12,Table_Index[#Headers],0)),
Table_Index[ID],$Q518,Table_Index[year],$R518)/COUNTIFS(Table_Index[Quarter],"&lt;&gt;''",Table_Index[ID],$Q518,Table_Index[year],$R518)</f>
        <v>6.9997550000000006E-2</v>
      </c>
      <c r="T518">
        <f>SUMIFS(INDEX(Table_Index[],,MATCH(T$12,Table_Index[#Headers],0)),
Table_Index[ID],$Q518,Table_Index[year],$R518)/COUNTIFS(Table_Index[Quarter],"&lt;&gt;''",Table_Index[ID],$Q518,Table_Index[year],$R518)</f>
        <v>1.6489500000000001E-2</v>
      </c>
      <c r="U518">
        <f>SUMIFS(INDEX(Table_Index[],,MATCH(U$12,Table_Index[#Headers],0)),
Table_Index[ID],$Q518,Table_Index[year],$R518)/COUNTIFS(Table_Index[Quarter],"&lt;&gt;''",Table_Index[ID],$Q518,Table_Index[year],$R518)</f>
        <v>4.0243900000000006E-2</v>
      </c>
      <c r="V518">
        <f>SUMIFS(INDEX(Table_Index[],,MATCH(V$12,Table_Index[#Headers],0)),
Table_Index[ID],$Q518,Table_Index[year],$R518)/COUNTIFS(Table_Index[Quarter],"&lt;&gt;''",Table_Index[ID],$Q518,Table_Index[year],$R518)</f>
        <v>2.9195249999999996E-2</v>
      </c>
      <c r="W518">
        <f>SUMIFS(INDEX(Table_Index[],,MATCH(W$12,Table_Index[#Headers],0)),
Table_Index[ID],$Q518,Table_Index[year],$R518)/COUNTIFS(Table_Index[Quarter],"&lt;&gt;''",Table_Index[ID],$Q518,Table_Index[year],$R518)</f>
        <v>3.0681500000000004E-3</v>
      </c>
      <c r="X518">
        <f>SUMIFS(INDEX(Table_Index[],,MATCH(X$12,Table_Index[#Headers],0)),
Table_Index[ID],$Q518,Table_Index[year],$R518)/COUNTIFS(Table_Index[Quarter],"&lt;&gt;''",Table_Index[ID],$Q518,Table_Index[year],$R518)</f>
        <v>7.5369325000000015E-2</v>
      </c>
      <c r="Y518">
        <f>SUMIFS(INDEX(Table_Index[],,MATCH(Y$12,Table_Index[#Headers],0)),
Table_Index[ID],$Q518,Table_Index[year],$R518)/COUNTIFS(Table_Index[Quarter],"&lt;&gt;''",Table_Index[ID],$Q518,Table_Index[year],$R518)</f>
        <v>1.0858174999999999E-2</v>
      </c>
      <c r="Z518">
        <f>SUMIFS(INDEX(Table_Index[],,MATCH(Z$12,Table_Index[#Headers],0)),
Table_Index[ID],$Q518,Table_Index[year],$R518)/COUNTIFS(Table_Index[Quarter],"&lt;&gt;''",Table_Index[ID],$Q518,Table_Index[year],$R518)</f>
        <v>0.49339034999999998</v>
      </c>
      <c r="AA518">
        <f>SUMIFS(INDEX(Table_Index[],,MATCH(AA$12,Table_Index[#Headers],0)),
Table_Index[ID],$Q518,Table_Index[year],$R518)/COUNTIFS(Table_Index[Quarter],"&lt;&gt;''",Table_Index[ID],$Q518,Table_Index[year],$R518)</f>
        <v>2.3683724999999999E-2</v>
      </c>
      <c r="AB518">
        <f>SUMIFS(INDEX(Table_Index[],,MATCH(AB$12,Table_Index[#Headers],0)),
Table_Index[ID],$Q518,Table_Index[year],$R518)/COUNTIFS(Table_Index[Quarter],"&lt;&gt;''",Table_Index[ID],$Q518,Table_Index[year],$R518)</f>
        <v>0.23770412499999999</v>
      </c>
      <c r="AC518" s="24">
        <f t="shared" si="30"/>
        <v>1.0000000499999999</v>
      </c>
      <c r="AD518">
        <f>COUNTIFS(Table_Index[Quarter],"&lt;&gt;''",Table_Index[ID],$Q518,Table_Index[year],$R518)</f>
        <v>4</v>
      </c>
      <c r="AE518" s="34">
        <f t="shared" si="31"/>
        <v>0.68605044926925252</v>
      </c>
    </row>
    <row r="519" spans="1:31" x14ac:dyDescent="0.3">
      <c r="A519">
        <v>9131</v>
      </c>
      <c r="B519">
        <v>2003</v>
      </c>
      <c r="C519">
        <v>4</v>
      </c>
      <c r="D519">
        <v>0.15559239999999999</v>
      </c>
      <c r="E519">
        <v>8.9764800000000006E-2</v>
      </c>
      <c r="F519">
        <v>9.5749200000000007E-2</v>
      </c>
      <c r="G519">
        <v>6.7371899999999998E-2</v>
      </c>
      <c r="H519">
        <v>0</v>
      </c>
      <c r="I519">
        <v>0.2543337</v>
      </c>
      <c r="J519">
        <v>0.22797419999999999</v>
      </c>
      <c r="K519">
        <v>2.99216E-2</v>
      </c>
      <c r="L519">
        <v>5.6851100000000002E-2</v>
      </c>
      <c r="M519">
        <v>2.2441200000000001E-2</v>
      </c>
      <c r="O519" t="str">
        <f>Table_Index[[#This Row],[ID]]&amp;Table_Index[[#This Row],[year]]</f>
        <v>91312003</v>
      </c>
      <c r="P519" t="str">
        <v>92232005</v>
      </c>
      <c r="Q519" t="str">
        <f t="shared" si="28"/>
        <v>9223</v>
      </c>
      <c r="R519" t="str">
        <f t="shared" si="29"/>
        <v>2005</v>
      </c>
      <c r="S519">
        <f>SUMIFS(INDEX(Table_Index[],,MATCH(S$12,Table_Index[#Headers],0)),
Table_Index[ID],$Q519,Table_Index[year],$R519)/COUNTIFS(Table_Index[Quarter],"&lt;&gt;''",Table_Index[ID],$Q519,Table_Index[year],$R519)</f>
        <v>0.11484525000000001</v>
      </c>
      <c r="T519">
        <f>SUMIFS(INDEX(Table_Index[],,MATCH(T$12,Table_Index[#Headers],0)),
Table_Index[ID],$Q519,Table_Index[year],$R519)/COUNTIFS(Table_Index[Quarter],"&lt;&gt;''",Table_Index[ID],$Q519,Table_Index[year],$R519)</f>
        <v>0.17195885</v>
      </c>
      <c r="U519">
        <f>SUMIFS(INDEX(Table_Index[],,MATCH(U$12,Table_Index[#Headers],0)),
Table_Index[ID],$Q519,Table_Index[year],$R519)/COUNTIFS(Table_Index[Quarter],"&lt;&gt;''",Table_Index[ID],$Q519,Table_Index[year],$R519)</f>
        <v>9.6349900000000002E-2</v>
      </c>
      <c r="V519">
        <f>SUMIFS(INDEX(Table_Index[],,MATCH(V$12,Table_Index[#Headers],0)),
Table_Index[ID],$Q519,Table_Index[year],$R519)/COUNTIFS(Table_Index[Quarter],"&lt;&gt;''",Table_Index[ID],$Q519,Table_Index[year],$R519)</f>
        <v>0.12241959999999999</v>
      </c>
      <c r="W519">
        <f>SUMIFS(INDEX(Table_Index[],,MATCH(W$12,Table_Index[#Headers],0)),
Table_Index[ID],$Q519,Table_Index[year],$R519)/COUNTIFS(Table_Index[Quarter],"&lt;&gt;''",Table_Index[ID],$Q519,Table_Index[year],$R519)</f>
        <v>4.0935750000000003E-3</v>
      </c>
      <c r="X519">
        <f>SUMIFS(INDEX(Table_Index[],,MATCH(X$12,Table_Index[#Headers],0)),
Table_Index[ID],$Q519,Table_Index[year],$R519)/COUNTIFS(Table_Index[Quarter],"&lt;&gt;''",Table_Index[ID],$Q519,Table_Index[year],$R519)</f>
        <v>0.2734819</v>
      </c>
      <c r="Y519">
        <f>SUMIFS(INDEX(Table_Index[],,MATCH(Y$12,Table_Index[#Headers],0)),
Table_Index[ID],$Q519,Table_Index[year],$R519)/COUNTIFS(Table_Index[Quarter],"&lt;&gt;''",Table_Index[ID],$Q519,Table_Index[year],$R519)</f>
        <v>8.9377650000000003E-2</v>
      </c>
      <c r="Z519">
        <f>SUMIFS(INDEX(Table_Index[],,MATCH(Z$12,Table_Index[#Headers],0)),
Table_Index[ID],$Q519,Table_Index[year],$R519)/COUNTIFS(Table_Index[Quarter],"&lt;&gt;''",Table_Index[ID],$Q519,Table_Index[year],$R519)</f>
        <v>3.7322174999999999E-2</v>
      </c>
      <c r="AA519">
        <f>SUMIFS(INDEX(Table_Index[],,MATCH(AA$12,Table_Index[#Headers],0)),
Table_Index[ID],$Q519,Table_Index[year],$R519)/COUNTIFS(Table_Index[Quarter],"&lt;&gt;''",Table_Index[ID],$Q519,Table_Index[year],$R519)</f>
        <v>8.7039375000000002E-2</v>
      </c>
      <c r="AB519">
        <f>SUMIFS(INDEX(Table_Index[],,MATCH(AB$12,Table_Index[#Headers],0)),
Table_Index[ID],$Q519,Table_Index[year],$R519)/COUNTIFS(Table_Index[Quarter],"&lt;&gt;''",Table_Index[ID],$Q519,Table_Index[year],$R519)</f>
        <v>3.1117000000000002E-3</v>
      </c>
      <c r="AC519" s="24">
        <f t="shared" si="30"/>
        <v>0.99999997499999993</v>
      </c>
      <c r="AD519">
        <f>COUNTIFS(Table_Index[Quarter],"&lt;&gt;''",Table_Index[ID],$Q519,Table_Index[year],$R519)</f>
        <v>4</v>
      </c>
      <c r="AE519" s="34">
        <f t="shared" si="31"/>
        <v>0.8411949092375206</v>
      </c>
    </row>
    <row r="520" spans="1:31" x14ac:dyDescent="0.3">
      <c r="A520">
        <v>9131</v>
      </c>
      <c r="B520">
        <v>2004</v>
      </c>
      <c r="C520">
        <v>1</v>
      </c>
      <c r="D520">
        <v>0</v>
      </c>
      <c r="E520">
        <v>0.15674360000000001</v>
      </c>
      <c r="F520">
        <v>7.6549199999999998E-2</v>
      </c>
      <c r="G520">
        <v>9.1130000000000003E-2</v>
      </c>
      <c r="H520">
        <v>0</v>
      </c>
      <c r="I520">
        <v>0.36452000000000001</v>
      </c>
      <c r="J520">
        <v>0.18590519999999999</v>
      </c>
      <c r="K520">
        <v>2.9161599999999999E-2</v>
      </c>
      <c r="L520">
        <v>7.2903999999999997E-2</v>
      </c>
      <c r="M520">
        <v>2.3086300000000001E-2</v>
      </c>
      <c r="O520" t="str">
        <f>Table_Index[[#This Row],[ID]]&amp;Table_Index[[#This Row],[year]]</f>
        <v>91312004</v>
      </c>
      <c r="P520" t="str">
        <v>92232006</v>
      </c>
      <c r="Q520" t="str">
        <f t="shared" si="28"/>
        <v>9223</v>
      </c>
      <c r="R520" t="str">
        <f t="shared" si="29"/>
        <v>2006</v>
      </c>
      <c r="S520">
        <f>SUMIFS(INDEX(Table_Index[],,MATCH(S$12,Table_Index[#Headers],0)),
Table_Index[ID],$Q520,Table_Index[year],$R520)/COUNTIFS(Table_Index[Quarter],"&lt;&gt;''",Table_Index[ID],$Q520,Table_Index[year],$R520)</f>
        <v>7.9385424999999996E-2</v>
      </c>
      <c r="T520">
        <f>SUMIFS(INDEX(Table_Index[],,MATCH(T$12,Table_Index[#Headers],0)),
Table_Index[ID],$Q520,Table_Index[year],$R520)/COUNTIFS(Table_Index[Quarter],"&lt;&gt;''",Table_Index[ID],$Q520,Table_Index[year],$R520)</f>
        <v>0.102921125</v>
      </c>
      <c r="U520">
        <f>SUMIFS(INDEX(Table_Index[],,MATCH(U$12,Table_Index[#Headers],0)),
Table_Index[ID],$Q520,Table_Index[year],$R520)/COUNTIFS(Table_Index[Quarter],"&lt;&gt;''",Table_Index[ID],$Q520,Table_Index[year],$R520)</f>
        <v>6.7607550000000002E-2</v>
      </c>
      <c r="V520">
        <f>SUMIFS(INDEX(Table_Index[],,MATCH(V$12,Table_Index[#Headers],0)),
Table_Index[ID],$Q520,Table_Index[year],$R520)/COUNTIFS(Table_Index[Quarter],"&lt;&gt;''",Table_Index[ID],$Q520,Table_Index[year],$R520)</f>
        <v>8.981127500000001E-2</v>
      </c>
      <c r="W520">
        <f>SUMIFS(INDEX(Table_Index[],,MATCH(W$12,Table_Index[#Headers],0)),
Table_Index[ID],$Q520,Table_Index[year],$R520)/COUNTIFS(Table_Index[Quarter],"&lt;&gt;''",Table_Index[ID],$Q520,Table_Index[year],$R520)</f>
        <v>6.0719499999999996E-3</v>
      </c>
      <c r="X520">
        <f>SUMIFS(INDEX(Table_Index[],,MATCH(X$12,Table_Index[#Headers],0)),
Table_Index[ID],$Q520,Table_Index[year],$R520)/COUNTIFS(Table_Index[Quarter],"&lt;&gt;''",Table_Index[ID],$Q520,Table_Index[year],$R520)</f>
        <v>0.230640975</v>
      </c>
      <c r="Y520">
        <f>SUMIFS(INDEX(Table_Index[],,MATCH(Y$12,Table_Index[#Headers],0)),
Table_Index[ID],$Q520,Table_Index[year],$R520)/COUNTIFS(Table_Index[Quarter],"&lt;&gt;''",Table_Index[ID],$Q520,Table_Index[year],$R520)</f>
        <v>0.12660055000000001</v>
      </c>
      <c r="Z520">
        <f>SUMIFS(INDEX(Table_Index[],,MATCH(Z$12,Table_Index[#Headers],0)),
Table_Index[ID],$Q520,Table_Index[year],$R520)/COUNTIFS(Table_Index[Quarter],"&lt;&gt;''",Table_Index[ID],$Q520,Table_Index[year],$R520)</f>
        <v>2.4993825000000001E-2</v>
      </c>
      <c r="AA520">
        <f>SUMIFS(INDEX(Table_Index[],,MATCH(AA$12,Table_Index[#Headers],0)),
Table_Index[ID],$Q520,Table_Index[year],$R520)/COUNTIFS(Table_Index[Quarter],"&lt;&gt;''",Table_Index[ID],$Q520,Table_Index[year],$R520)</f>
        <v>7.4908349999999999E-2</v>
      </c>
      <c r="AB520">
        <f>SUMIFS(INDEX(Table_Index[],,MATCH(AB$12,Table_Index[#Headers],0)),
Table_Index[ID],$Q520,Table_Index[year],$R520)/COUNTIFS(Table_Index[Quarter],"&lt;&gt;''",Table_Index[ID],$Q520,Table_Index[year],$R520)</f>
        <v>0.197058925</v>
      </c>
      <c r="AC520" s="24">
        <f t="shared" si="30"/>
        <v>0.99999995000000008</v>
      </c>
      <c r="AD520">
        <f>COUNTIFS(Table_Index[Quarter],"&lt;&gt;''",Table_Index[ID],$Q520,Table_Index[year],$R520)</f>
        <v>4</v>
      </c>
      <c r="AE520" s="34">
        <f t="shared" si="31"/>
        <v>0.8561403510961112</v>
      </c>
    </row>
    <row r="521" spans="1:31" x14ac:dyDescent="0.3">
      <c r="A521">
        <v>9131</v>
      </c>
      <c r="B521">
        <v>2004</v>
      </c>
      <c r="C521">
        <v>2</v>
      </c>
      <c r="D521">
        <v>0.203819</v>
      </c>
      <c r="E521">
        <v>5.8115399999999998E-2</v>
      </c>
      <c r="F521">
        <v>8.1361600000000006E-2</v>
      </c>
      <c r="G521">
        <v>9.9764800000000001E-2</v>
      </c>
      <c r="H521">
        <v>7.4581400000000006E-2</v>
      </c>
      <c r="I521">
        <v>0.30510579999999998</v>
      </c>
      <c r="J521">
        <v>9.3953200000000001E-2</v>
      </c>
      <c r="K521">
        <v>1.9371800000000002E-2</v>
      </c>
      <c r="L521">
        <v>5.9083999999999998E-2</v>
      </c>
      <c r="M521">
        <v>4.8430000000000001E-3</v>
      </c>
      <c r="O521" t="str">
        <f>Table_Index[[#This Row],[ID]]&amp;Table_Index[[#This Row],[year]]</f>
        <v>91312004</v>
      </c>
      <c r="P521" t="str">
        <v>92232007</v>
      </c>
      <c r="Q521" t="str">
        <f t="shared" si="28"/>
        <v>9223</v>
      </c>
      <c r="R521" t="str">
        <f t="shared" si="29"/>
        <v>2007</v>
      </c>
      <c r="S521">
        <f>SUMIFS(INDEX(Table_Index[],,MATCH(S$12,Table_Index[#Headers],0)),
Table_Index[ID],$Q521,Table_Index[year],$R521)/COUNTIFS(Table_Index[Quarter],"&lt;&gt;''",Table_Index[ID],$Q521,Table_Index[year],$R521)</f>
        <v>0.1312016</v>
      </c>
      <c r="T521">
        <f>SUMIFS(INDEX(Table_Index[],,MATCH(T$12,Table_Index[#Headers],0)),
Table_Index[ID],$Q521,Table_Index[year],$R521)/COUNTIFS(Table_Index[Quarter],"&lt;&gt;''",Table_Index[ID],$Q521,Table_Index[year],$R521)</f>
        <v>0.19488662500000001</v>
      </c>
      <c r="U521">
        <f>SUMIFS(INDEX(Table_Index[],,MATCH(U$12,Table_Index[#Headers],0)),
Table_Index[ID],$Q521,Table_Index[year],$R521)/COUNTIFS(Table_Index[Quarter],"&lt;&gt;''",Table_Index[ID],$Q521,Table_Index[year],$R521)</f>
        <v>7.8088999999999992E-2</v>
      </c>
      <c r="V521">
        <f>SUMIFS(INDEX(Table_Index[],,MATCH(V$12,Table_Index[#Headers],0)),
Table_Index[ID],$Q521,Table_Index[year],$R521)/COUNTIFS(Table_Index[Quarter],"&lt;&gt;''",Table_Index[ID],$Q521,Table_Index[year],$R521)</f>
        <v>8.5782200000000003E-2</v>
      </c>
      <c r="W521">
        <f>SUMIFS(INDEX(Table_Index[],,MATCH(W$12,Table_Index[#Headers],0)),
Table_Index[ID],$Q521,Table_Index[year],$R521)/COUNTIFS(Table_Index[Quarter],"&lt;&gt;''",Table_Index[ID],$Q521,Table_Index[year],$R521)</f>
        <v>5.8883499999999997E-3</v>
      </c>
      <c r="X521">
        <f>SUMIFS(INDEX(Table_Index[],,MATCH(X$12,Table_Index[#Headers],0)),
Table_Index[ID],$Q521,Table_Index[year],$R521)/COUNTIFS(Table_Index[Quarter],"&lt;&gt;''",Table_Index[ID],$Q521,Table_Index[year],$R521)</f>
        <v>0.2694492</v>
      </c>
      <c r="Y521">
        <f>SUMIFS(INDEX(Table_Index[],,MATCH(Y$12,Table_Index[#Headers],0)),
Table_Index[ID],$Q521,Table_Index[year],$R521)/COUNTIFS(Table_Index[Quarter],"&lt;&gt;''",Table_Index[ID],$Q521,Table_Index[year],$R521)</f>
        <v>0.12236449999999999</v>
      </c>
      <c r="Z521">
        <f>SUMIFS(INDEX(Table_Index[],,MATCH(Z$12,Table_Index[#Headers],0)),
Table_Index[ID],$Q521,Table_Index[year],$R521)/COUNTIFS(Table_Index[Quarter],"&lt;&gt;''",Table_Index[ID],$Q521,Table_Index[year],$R521)</f>
        <v>3.2597349999999997E-2</v>
      </c>
      <c r="AA521">
        <f>SUMIFS(INDEX(Table_Index[],,MATCH(AA$12,Table_Index[#Headers],0)),
Table_Index[ID],$Q521,Table_Index[year],$R521)/COUNTIFS(Table_Index[Quarter],"&lt;&gt;''",Table_Index[ID],$Q521,Table_Index[year],$R521)</f>
        <v>7.3345350000000004E-2</v>
      </c>
      <c r="AB521">
        <f>SUMIFS(INDEX(Table_Index[],,MATCH(AB$12,Table_Index[#Headers],0)),
Table_Index[ID],$Q521,Table_Index[year],$R521)/COUNTIFS(Table_Index[Quarter],"&lt;&gt;''",Table_Index[ID],$Q521,Table_Index[year],$R521)</f>
        <v>6.3958999999999995E-3</v>
      </c>
      <c r="AC521" s="24">
        <f t="shared" si="30"/>
        <v>1.000000075</v>
      </c>
      <c r="AD521">
        <f>COUNTIFS(Table_Index[Quarter],"&lt;&gt;''",Table_Index[ID],$Q521,Table_Index[year],$R521)</f>
        <v>4</v>
      </c>
      <c r="AE521" s="34">
        <f t="shared" si="31"/>
        <v>0.83725521575864192</v>
      </c>
    </row>
    <row r="522" spans="1:31" x14ac:dyDescent="0.3">
      <c r="A522">
        <v>9131</v>
      </c>
      <c r="B522">
        <v>2004</v>
      </c>
      <c r="C522">
        <v>3</v>
      </c>
      <c r="D522">
        <v>0.17798340000000001</v>
      </c>
      <c r="E522">
        <v>4.6445999999999996E-3</v>
      </c>
      <c r="F522">
        <v>9.0118199999999996E-2</v>
      </c>
      <c r="G522">
        <v>0.11490069999999999</v>
      </c>
      <c r="H522">
        <v>0</v>
      </c>
      <c r="I522">
        <v>0.3379432</v>
      </c>
      <c r="J522">
        <v>0.16446569999999999</v>
      </c>
      <c r="K522">
        <v>2.5909000000000001E-2</v>
      </c>
      <c r="L522">
        <v>7.7726900000000002E-2</v>
      </c>
      <c r="M522">
        <v>6.3083000000000002E-3</v>
      </c>
      <c r="O522" t="str">
        <f>Table_Index[[#This Row],[ID]]&amp;Table_Index[[#This Row],[year]]</f>
        <v>91312004</v>
      </c>
      <c r="P522" t="str">
        <v>92232008</v>
      </c>
      <c r="Q522" t="str">
        <f t="shared" si="28"/>
        <v>9223</v>
      </c>
      <c r="R522" t="str">
        <f t="shared" si="29"/>
        <v>2008</v>
      </c>
      <c r="S522">
        <f>SUMIFS(INDEX(Table_Index[],,MATCH(S$12,Table_Index[#Headers],0)),
Table_Index[ID],$Q522,Table_Index[year],$R522)/COUNTIFS(Table_Index[Quarter],"&lt;&gt;''",Table_Index[ID],$Q522,Table_Index[year],$R522)</f>
        <v>9.4256825000000002E-2</v>
      </c>
      <c r="T522">
        <f>SUMIFS(INDEX(Table_Index[],,MATCH(T$12,Table_Index[#Headers],0)),
Table_Index[ID],$Q522,Table_Index[year],$R522)/COUNTIFS(Table_Index[Quarter],"&lt;&gt;''",Table_Index[ID],$Q522,Table_Index[year],$R522)</f>
        <v>0.177207475</v>
      </c>
      <c r="U522">
        <f>SUMIFS(INDEX(Table_Index[],,MATCH(U$12,Table_Index[#Headers],0)),
Table_Index[ID],$Q522,Table_Index[year],$R522)/COUNTIFS(Table_Index[Quarter],"&lt;&gt;''",Table_Index[ID],$Q522,Table_Index[year],$R522)</f>
        <v>7.8548499999999993E-2</v>
      </c>
      <c r="V522">
        <f>SUMIFS(INDEX(Table_Index[],,MATCH(V$12,Table_Index[#Headers],0)),
Table_Index[ID],$Q522,Table_Index[year],$R522)/COUNTIFS(Table_Index[Quarter],"&lt;&gt;''",Table_Index[ID],$Q522,Table_Index[year],$R522)</f>
        <v>0.10261290000000001</v>
      </c>
      <c r="W522">
        <f>SUMIFS(INDEX(Table_Index[],,MATCH(W$12,Table_Index[#Headers],0)),
Table_Index[ID],$Q522,Table_Index[year],$R522)/COUNTIFS(Table_Index[Quarter],"&lt;&gt;''",Table_Index[ID],$Q522,Table_Index[year],$R522)</f>
        <v>1.4585150000000002E-2</v>
      </c>
      <c r="X522">
        <f>SUMIFS(INDEX(Table_Index[],,MATCH(X$12,Table_Index[#Headers],0)),
Table_Index[ID],$Q522,Table_Index[year],$R522)/COUNTIFS(Table_Index[Quarter],"&lt;&gt;''",Table_Index[ID],$Q522,Table_Index[year],$R522)</f>
        <v>0.35245900000000002</v>
      </c>
      <c r="Y522">
        <f>SUMIFS(INDEX(Table_Index[],,MATCH(Y$12,Table_Index[#Headers],0)),
Table_Index[ID],$Q522,Table_Index[year],$R522)/COUNTIFS(Table_Index[Quarter],"&lt;&gt;''",Table_Index[ID],$Q522,Table_Index[year],$R522)</f>
        <v>9.1947950000000001E-2</v>
      </c>
      <c r="Z522">
        <f>SUMIFS(INDEX(Table_Index[],,MATCH(Z$12,Table_Index[#Headers],0)),
Table_Index[ID],$Q522,Table_Index[year],$R522)/COUNTIFS(Table_Index[Quarter],"&lt;&gt;''",Table_Index[ID],$Q522,Table_Index[year],$R522)</f>
        <v>1.3684999999999999E-2</v>
      </c>
      <c r="AA522">
        <f>SUMIFS(INDEX(Table_Index[],,MATCH(AA$12,Table_Index[#Headers],0)),
Table_Index[ID],$Q522,Table_Index[year],$R522)/COUNTIFS(Table_Index[Quarter],"&lt;&gt;''",Table_Index[ID],$Q522,Table_Index[year],$R522)</f>
        <v>7.048829999999999E-2</v>
      </c>
      <c r="AB522">
        <f>SUMIFS(INDEX(Table_Index[],,MATCH(AB$12,Table_Index[#Headers],0)),
Table_Index[ID],$Q522,Table_Index[year],$R522)/COUNTIFS(Table_Index[Quarter],"&lt;&gt;''",Table_Index[ID],$Q522,Table_Index[year],$R522)</f>
        <v>4.2089500000000004E-3</v>
      </c>
      <c r="AC522" s="24">
        <f t="shared" si="30"/>
        <v>1.0000000499999999</v>
      </c>
      <c r="AD522">
        <f>COUNTIFS(Table_Index[Quarter],"&lt;&gt;''",Table_Index[ID],$Q522,Table_Index[year],$R522)</f>
        <v>4</v>
      </c>
      <c r="AE522" s="34">
        <f t="shared" si="31"/>
        <v>0.80494579393366616</v>
      </c>
    </row>
    <row r="523" spans="1:31" x14ac:dyDescent="0.3">
      <c r="A523">
        <v>9131</v>
      </c>
      <c r="B523">
        <v>2004</v>
      </c>
      <c r="C523">
        <v>4</v>
      </c>
      <c r="D523">
        <v>7.0493500000000001E-2</v>
      </c>
      <c r="E523">
        <v>0.11706950000000001</v>
      </c>
      <c r="F523">
        <v>9.5669699999999996E-2</v>
      </c>
      <c r="G523">
        <v>0.12965760000000001</v>
      </c>
      <c r="H523">
        <v>0</v>
      </c>
      <c r="I523">
        <v>0.23288010000000001</v>
      </c>
      <c r="J523">
        <v>0.15105740000000001</v>
      </c>
      <c r="K523">
        <v>0.113293</v>
      </c>
      <c r="L523">
        <v>8.3081600000000005E-2</v>
      </c>
      <c r="M523">
        <v>6.7976E-3</v>
      </c>
      <c r="O523" t="str">
        <f>Table_Index[[#This Row],[ID]]&amp;Table_Index[[#This Row],[year]]</f>
        <v>91312004</v>
      </c>
      <c r="P523" t="str">
        <v>92232009</v>
      </c>
      <c r="Q523" t="str">
        <f t="shared" si="28"/>
        <v>9223</v>
      </c>
      <c r="R523" t="str">
        <f t="shared" si="29"/>
        <v>2009</v>
      </c>
      <c r="S523">
        <f>SUMIFS(INDEX(Table_Index[],,MATCH(S$12,Table_Index[#Headers],0)),
Table_Index[ID],$Q523,Table_Index[year],$R523)/COUNTIFS(Table_Index[Quarter],"&lt;&gt;''",Table_Index[ID],$Q523,Table_Index[year],$R523)</f>
        <v>9.2470800000000006E-2</v>
      </c>
      <c r="T523">
        <f>SUMIFS(INDEX(Table_Index[],,MATCH(T$12,Table_Index[#Headers],0)),
Table_Index[ID],$Q523,Table_Index[year],$R523)/COUNTIFS(Table_Index[Quarter],"&lt;&gt;''",Table_Index[ID],$Q523,Table_Index[year],$R523)</f>
        <v>0.22443702500000001</v>
      </c>
      <c r="U523">
        <f>SUMIFS(INDEX(Table_Index[],,MATCH(U$12,Table_Index[#Headers],0)),
Table_Index[ID],$Q523,Table_Index[year],$R523)/COUNTIFS(Table_Index[Quarter],"&lt;&gt;''",Table_Index[ID],$Q523,Table_Index[year],$R523)</f>
        <v>6.9113400000000005E-2</v>
      </c>
      <c r="V523">
        <f>SUMIFS(INDEX(Table_Index[],,MATCH(V$12,Table_Index[#Headers],0)),
Table_Index[ID],$Q523,Table_Index[year],$R523)/COUNTIFS(Table_Index[Quarter],"&lt;&gt;''",Table_Index[ID],$Q523,Table_Index[year],$R523)</f>
        <v>7.8638924999999998E-2</v>
      </c>
      <c r="W523">
        <f>SUMIFS(INDEX(Table_Index[],,MATCH(W$12,Table_Index[#Headers],0)),
Table_Index[ID],$Q523,Table_Index[year],$R523)/COUNTIFS(Table_Index[Quarter],"&lt;&gt;''",Table_Index[ID],$Q523,Table_Index[year],$R523)</f>
        <v>2.2454749999999999E-2</v>
      </c>
      <c r="X523">
        <f>SUMIFS(INDEX(Table_Index[],,MATCH(X$12,Table_Index[#Headers],0)),
Table_Index[ID],$Q523,Table_Index[year],$R523)/COUNTIFS(Table_Index[Quarter],"&lt;&gt;''",Table_Index[ID],$Q523,Table_Index[year],$R523)</f>
        <v>0.27804175000000003</v>
      </c>
      <c r="Y523">
        <f>SUMIFS(INDEX(Table_Index[],,MATCH(Y$12,Table_Index[#Headers],0)),
Table_Index[ID],$Q523,Table_Index[year],$R523)/COUNTIFS(Table_Index[Quarter],"&lt;&gt;''",Table_Index[ID],$Q523,Table_Index[year],$R523)</f>
        <v>0.14158332499999998</v>
      </c>
      <c r="Z523">
        <f>SUMIFS(INDEX(Table_Index[],,MATCH(Z$12,Table_Index[#Headers],0)),
Table_Index[ID],$Q523,Table_Index[year],$R523)/COUNTIFS(Table_Index[Quarter],"&lt;&gt;''",Table_Index[ID],$Q523,Table_Index[year],$R523)</f>
        <v>9.1718500000000005E-3</v>
      </c>
      <c r="AA523">
        <f>SUMIFS(INDEX(Table_Index[],,MATCH(AA$12,Table_Index[#Headers],0)),
Table_Index[ID],$Q523,Table_Index[year],$R523)/COUNTIFS(Table_Index[Quarter],"&lt;&gt;''",Table_Index[ID],$Q523,Table_Index[year],$R523)</f>
        <v>7.8085199999999994E-2</v>
      </c>
      <c r="AB523">
        <f>SUMIFS(INDEX(Table_Index[],,MATCH(AB$12,Table_Index[#Headers],0)),
Table_Index[ID],$Q523,Table_Index[year],$R523)/COUNTIFS(Table_Index[Quarter],"&lt;&gt;''",Table_Index[ID],$Q523,Table_Index[year],$R523)</f>
        <v>6.00295E-3</v>
      </c>
      <c r="AC523" s="24">
        <f t="shared" si="30"/>
        <v>0.99999997499999993</v>
      </c>
      <c r="AD523">
        <f>COUNTIFS(Table_Index[Quarter],"&lt;&gt;''",Table_Index[ID],$Q523,Table_Index[year],$R523)</f>
        <v>4</v>
      </c>
      <c r="AE523" s="34">
        <f t="shared" si="31"/>
        <v>0.82604170521294806</v>
      </c>
    </row>
    <row r="524" spans="1:31" x14ac:dyDescent="0.3">
      <c r="A524">
        <v>9132</v>
      </c>
      <c r="B524">
        <v>2003</v>
      </c>
      <c r="C524">
        <v>1</v>
      </c>
      <c r="D524">
        <v>0.26220719999999997</v>
      </c>
      <c r="E524">
        <v>6.5260499999999999E-2</v>
      </c>
      <c r="F524">
        <v>9.3229199999999998E-2</v>
      </c>
      <c r="G524">
        <v>2.7968799999999999E-2</v>
      </c>
      <c r="H524">
        <v>3.0415999999999999E-2</v>
      </c>
      <c r="I524">
        <v>0.4195315</v>
      </c>
      <c r="J524">
        <v>0</v>
      </c>
      <c r="K524">
        <v>4.6614599999999999E-2</v>
      </c>
      <c r="L524">
        <v>4.8945299999999997E-2</v>
      </c>
      <c r="M524">
        <v>5.8268E-3</v>
      </c>
      <c r="O524" t="str">
        <f>Table_Index[[#This Row],[ID]]&amp;Table_Index[[#This Row],[year]]</f>
        <v>91322003</v>
      </c>
      <c r="P524" t="str">
        <v>92232010</v>
      </c>
      <c r="Q524" t="str">
        <f t="shared" si="28"/>
        <v>9223</v>
      </c>
      <c r="R524" t="str">
        <f t="shared" si="29"/>
        <v>2010</v>
      </c>
      <c r="S524">
        <f>SUMIFS(INDEX(Table_Index[],,MATCH(S$12,Table_Index[#Headers],0)),
Table_Index[ID],$Q524,Table_Index[year],$R524)/COUNTIFS(Table_Index[Quarter],"&lt;&gt;''",Table_Index[ID],$Q524,Table_Index[year],$R524)</f>
        <v>7.2387524999999994E-2</v>
      </c>
      <c r="T524">
        <f>SUMIFS(INDEX(Table_Index[],,MATCH(T$12,Table_Index[#Headers],0)),
Table_Index[ID],$Q524,Table_Index[year],$R524)/COUNTIFS(Table_Index[Quarter],"&lt;&gt;''",Table_Index[ID],$Q524,Table_Index[year],$R524)</f>
        <v>0.16972469999999998</v>
      </c>
      <c r="U524">
        <f>SUMIFS(INDEX(Table_Index[],,MATCH(U$12,Table_Index[#Headers],0)),
Table_Index[ID],$Q524,Table_Index[year],$R524)/COUNTIFS(Table_Index[Quarter],"&lt;&gt;''",Table_Index[ID],$Q524,Table_Index[year],$R524)</f>
        <v>4.7874449999999999E-2</v>
      </c>
      <c r="V524">
        <f>SUMIFS(INDEX(Table_Index[],,MATCH(V$12,Table_Index[#Headers],0)),
Table_Index[ID],$Q524,Table_Index[year],$R524)/COUNTIFS(Table_Index[Quarter],"&lt;&gt;''",Table_Index[ID],$Q524,Table_Index[year],$R524)</f>
        <v>8.7858949999999991E-2</v>
      </c>
      <c r="W524">
        <f>SUMIFS(INDEX(Table_Index[],,MATCH(W$12,Table_Index[#Headers],0)),
Table_Index[ID],$Q524,Table_Index[year],$R524)/COUNTIFS(Table_Index[Quarter],"&lt;&gt;''",Table_Index[ID],$Q524,Table_Index[year],$R524)</f>
        <v>4.9966300000000005E-2</v>
      </c>
      <c r="X524">
        <f>SUMIFS(INDEX(Table_Index[],,MATCH(X$12,Table_Index[#Headers],0)),
Table_Index[ID],$Q524,Table_Index[year],$R524)/COUNTIFS(Table_Index[Quarter],"&lt;&gt;''",Table_Index[ID],$Q524,Table_Index[year],$R524)</f>
        <v>0.37253012499999999</v>
      </c>
      <c r="Y524">
        <f>SUMIFS(INDEX(Table_Index[],,MATCH(Y$12,Table_Index[#Headers],0)),
Table_Index[ID],$Q524,Table_Index[year],$R524)/COUNTIFS(Table_Index[Quarter],"&lt;&gt;''",Table_Index[ID],$Q524,Table_Index[year],$R524)</f>
        <v>0.12344992499999999</v>
      </c>
      <c r="Z524">
        <f>SUMIFS(INDEX(Table_Index[],,MATCH(Z$12,Table_Index[#Headers],0)),
Table_Index[ID],$Q524,Table_Index[year],$R524)/COUNTIFS(Table_Index[Quarter],"&lt;&gt;''",Table_Index[ID],$Q524,Table_Index[year],$R524)</f>
        <v>1.1106975000000002E-2</v>
      </c>
      <c r="AA524">
        <f>SUMIFS(INDEX(Table_Index[],,MATCH(AA$12,Table_Index[#Headers],0)),
Table_Index[ID],$Q524,Table_Index[year],$R524)/COUNTIFS(Table_Index[Quarter],"&lt;&gt;''",Table_Index[ID],$Q524,Table_Index[year],$R524)</f>
        <v>5.9509225000000006E-2</v>
      </c>
      <c r="AB524">
        <f>SUMIFS(INDEX(Table_Index[],,MATCH(AB$12,Table_Index[#Headers],0)),
Table_Index[ID],$Q524,Table_Index[year],$R524)/COUNTIFS(Table_Index[Quarter],"&lt;&gt;''",Table_Index[ID],$Q524,Table_Index[year],$R524)</f>
        <v>5.5918499999999998E-3</v>
      </c>
      <c r="AC524" s="24">
        <f t="shared" si="30"/>
        <v>1.0000000250000001</v>
      </c>
      <c r="AD524">
        <f>COUNTIFS(Table_Index[Quarter],"&lt;&gt;''",Table_Index[ID],$Q524,Table_Index[year],$R524)</f>
        <v>4</v>
      </c>
      <c r="AE524" s="34">
        <f t="shared" si="31"/>
        <v>0.79573122368549443</v>
      </c>
    </row>
    <row r="525" spans="1:31" x14ac:dyDescent="0.3">
      <c r="A525">
        <v>9132</v>
      </c>
      <c r="B525">
        <v>2003</v>
      </c>
      <c r="C525">
        <v>2</v>
      </c>
      <c r="D525">
        <v>0</v>
      </c>
      <c r="E525">
        <v>0.1157654</v>
      </c>
      <c r="F525">
        <v>6.0929200000000003E-2</v>
      </c>
      <c r="G525">
        <v>0.2147753</v>
      </c>
      <c r="H525">
        <v>0</v>
      </c>
      <c r="I525">
        <v>0.52094439999999997</v>
      </c>
      <c r="J525">
        <v>0</v>
      </c>
      <c r="K525">
        <v>4.5696899999999999E-2</v>
      </c>
      <c r="L525">
        <v>3.65575E-2</v>
      </c>
      <c r="M525">
        <v>5.3312999999999998E-3</v>
      </c>
      <c r="O525" t="str">
        <f>Table_Index[[#This Row],[ID]]&amp;Table_Index[[#This Row],[year]]</f>
        <v>91322003</v>
      </c>
      <c r="P525" t="str">
        <v>92232011</v>
      </c>
      <c r="Q525" t="str">
        <f t="shared" si="28"/>
        <v>9223</v>
      </c>
      <c r="R525" t="str">
        <f t="shared" si="29"/>
        <v>2011</v>
      </c>
      <c r="S525">
        <f>SUMIFS(INDEX(Table_Index[],,MATCH(S$12,Table_Index[#Headers],0)),
Table_Index[ID],$Q525,Table_Index[year],$R525)/COUNTIFS(Table_Index[Quarter],"&lt;&gt;''",Table_Index[ID],$Q525,Table_Index[year],$R525)</f>
        <v>6.1162524999999995E-2</v>
      </c>
      <c r="T525">
        <f>SUMIFS(INDEX(Table_Index[],,MATCH(T$12,Table_Index[#Headers],0)),
Table_Index[ID],$Q525,Table_Index[year],$R525)/COUNTIFS(Table_Index[Quarter],"&lt;&gt;''",Table_Index[ID],$Q525,Table_Index[year],$R525)</f>
        <v>0.14337872499999998</v>
      </c>
      <c r="U525">
        <f>SUMIFS(INDEX(Table_Index[],,MATCH(U$12,Table_Index[#Headers],0)),
Table_Index[ID],$Q525,Table_Index[year],$R525)/COUNTIFS(Table_Index[Quarter],"&lt;&gt;''",Table_Index[ID],$Q525,Table_Index[year],$R525)</f>
        <v>5.7614850000000002E-2</v>
      </c>
      <c r="V525">
        <f>SUMIFS(INDEX(Table_Index[],,MATCH(V$12,Table_Index[#Headers],0)),
Table_Index[ID],$Q525,Table_Index[year],$R525)/COUNTIFS(Table_Index[Quarter],"&lt;&gt;''",Table_Index[ID],$Q525,Table_Index[year],$R525)</f>
        <v>0.10373302500000001</v>
      </c>
      <c r="W525">
        <f>SUMIFS(INDEX(Table_Index[],,MATCH(W$12,Table_Index[#Headers],0)),
Table_Index[ID],$Q525,Table_Index[year],$R525)/COUNTIFS(Table_Index[Quarter],"&lt;&gt;''",Table_Index[ID],$Q525,Table_Index[year],$R525)</f>
        <v>3.3201425E-2</v>
      </c>
      <c r="X525">
        <f>SUMIFS(INDEX(Table_Index[],,MATCH(X$12,Table_Index[#Headers],0)),
Table_Index[ID],$Q525,Table_Index[year],$R525)/COUNTIFS(Table_Index[Quarter],"&lt;&gt;''",Table_Index[ID],$Q525,Table_Index[year],$R525)</f>
        <v>0.37997447500000003</v>
      </c>
      <c r="Y525">
        <f>SUMIFS(INDEX(Table_Index[],,MATCH(Y$12,Table_Index[#Headers],0)),
Table_Index[ID],$Q525,Table_Index[year],$R525)/COUNTIFS(Table_Index[Quarter],"&lt;&gt;''",Table_Index[ID],$Q525,Table_Index[year],$R525)</f>
        <v>0.13948695</v>
      </c>
      <c r="Z525">
        <f>SUMIFS(INDEX(Table_Index[],,MATCH(Z$12,Table_Index[#Headers],0)),
Table_Index[ID],$Q525,Table_Index[year],$R525)/COUNTIFS(Table_Index[Quarter],"&lt;&gt;''",Table_Index[ID],$Q525,Table_Index[year],$R525)</f>
        <v>1.5354075E-2</v>
      </c>
      <c r="AA525">
        <f>SUMIFS(INDEX(Table_Index[],,MATCH(AA$12,Table_Index[#Headers],0)),
Table_Index[ID],$Q525,Table_Index[year],$R525)/COUNTIFS(Table_Index[Quarter],"&lt;&gt;''",Table_Index[ID],$Q525,Table_Index[year],$R525)</f>
        <v>6.2093250000000003E-2</v>
      </c>
      <c r="AB525">
        <f>SUMIFS(INDEX(Table_Index[],,MATCH(AB$12,Table_Index[#Headers],0)),
Table_Index[ID],$Q525,Table_Index[year],$R525)/COUNTIFS(Table_Index[Quarter],"&lt;&gt;''",Table_Index[ID],$Q525,Table_Index[year],$R525)</f>
        <v>4.0007250000000001E-3</v>
      </c>
      <c r="AC525" s="24">
        <f t="shared" si="30"/>
        <v>1.0000000250000001</v>
      </c>
      <c r="AD525">
        <f>COUNTIFS(Table_Index[Quarter],"&lt;&gt;''",Table_Index[ID],$Q525,Table_Index[year],$R525)</f>
        <v>4</v>
      </c>
      <c r="AE525" s="34">
        <f t="shared" si="31"/>
        <v>0.79257480472777309</v>
      </c>
    </row>
    <row r="526" spans="1:31" x14ac:dyDescent="0.3">
      <c r="A526">
        <v>9132</v>
      </c>
      <c r="B526">
        <v>2003</v>
      </c>
      <c r="C526">
        <v>3</v>
      </c>
      <c r="D526">
        <v>0</v>
      </c>
      <c r="E526">
        <v>0.2106451</v>
      </c>
      <c r="F526">
        <v>9.2533400000000002E-2</v>
      </c>
      <c r="G526">
        <v>0.101561</v>
      </c>
      <c r="H526">
        <v>0</v>
      </c>
      <c r="I526">
        <v>0.42881320000000001</v>
      </c>
      <c r="J526">
        <v>0</v>
      </c>
      <c r="K526">
        <v>8.6514900000000006E-2</v>
      </c>
      <c r="L526">
        <v>7.1468900000000002E-2</v>
      </c>
      <c r="M526">
        <v>8.4633999999999994E-3</v>
      </c>
      <c r="O526" t="str">
        <f>Table_Index[[#This Row],[ID]]&amp;Table_Index[[#This Row],[year]]</f>
        <v>91322003</v>
      </c>
      <c r="P526" t="str">
        <v>92232012</v>
      </c>
      <c r="Q526" t="str">
        <f t="shared" ref="Q526:Q589" si="32">LEFT(P526, LEN(P526)-4)</f>
        <v>9223</v>
      </c>
      <c r="R526" t="str">
        <f t="shared" ref="R526:R589" si="33">RIGHT(P526,4)</f>
        <v>2012</v>
      </c>
      <c r="S526">
        <f>SUMIFS(INDEX(Table_Index[],,MATCH(S$12,Table_Index[#Headers],0)),
Table_Index[ID],$Q526,Table_Index[year],$R526)/COUNTIFS(Table_Index[Quarter],"&lt;&gt;''",Table_Index[ID],$Q526,Table_Index[year],$R526)</f>
        <v>7.0930924999999992E-2</v>
      </c>
      <c r="T526">
        <f>SUMIFS(INDEX(Table_Index[],,MATCH(T$12,Table_Index[#Headers],0)),
Table_Index[ID],$Q526,Table_Index[year],$R526)/COUNTIFS(Table_Index[Quarter],"&lt;&gt;''",Table_Index[ID],$Q526,Table_Index[year],$R526)</f>
        <v>0.14924482500000003</v>
      </c>
      <c r="U526">
        <f>SUMIFS(INDEX(Table_Index[],,MATCH(U$12,Table_Index[#Headers],0)),
Table_Index[ID],$Q526,Table_Index[year],$R526)/COUNTIFS(Table_Index[Quarter],"&lt;&gt;''",Table_Index[ID],$Q526,Table_Index[year],$R526)</f>
        <v>4.6269574999999993E-2</v>
      </c>
      <c r="V526">
        <f>SUMIFS(INDEX(Table_Index[],,MATCH(V$12,Table_Index[#Headers],0)),
Table_Index[ID],$Q526,Table_Index[year],$R526)/COUNTIFS(Table_Index[Quarter],"&lt;&gt;''",Table_Index[ID],$Q526,Table_Index[year],$R526)</f>
        <v>0.100754175</v>
      </c>
      <c r="W526">
        <f>SUMIFS(INDEX(Table_Index[],,MATCH(W$12,Table_Index[#Headers],0)),
Table_Index[ID],$Q526,Table_Index[year],$R526)/COUNTIFS(Table_Index[Quarter],"&lt;&gt;''",Table_Index[ID],$Q526,Table_Index[year],$R526)</f>
        <v>2.7261975000000001E-2</v>
      </c>
      <c r="X526">
        <f>SUMIFS(INDEX(Table_Index[],,MATCH(X$12,Table_Index[#Headers],0)),
Table_Index[ID],$Q526,Table_Index[year],$R526)/COUNTIFS(Table_Index[Quarter],"&lt;&gt;''",Table_Index[ID],$Q526,Table_Index[year],$R526)</f>
        <v>0.27448824999999999</v>
      </c>
      <c r="Y526">
        <f>SUMIFS(INDEX(Table_Index[],,MATCH(Y$12,Table_Index[#Headers],0)),
Table_Index[ID],$Q526,Table_Index[year],$R526)/COUNTIFS(Table_Index[Quarter],"&lt;&gt;''",Table_Index[ID],$Q526,Table_Index[year],$R526)</f>
        <v>0.18049915</v>
      </c>
      <c r="Z526">
        <f>SUMIFS(INDEX(Table_Index[],,MATCH(Z$12,Table_Index[#Headers],0)),
Table_Index[ID],$Q526,Table_Index[year],$R526)/COUNTIFS(Table_Index[Quarter],"&lt;&gt;''",Table_Index[ID],$Q526,Table_Index[year],$R526)</f>
        <v>2.9041624999999998E-2</v>
      </c>
      <c r="AA526">
        <f>SUMIFS(INDEX(Table_Index[],,MATCH(AA$12,Table_Index[#Headers],0)),
Table_Index[ID],$Q526,Table_Index[year],$R526)/COUNTIFS(Table_Index[Quarter],"&lt;&gt;''",Table_Index[ID],$Q526,Table_Index[year],$R526)</f>
        <v>9.9301899999999999E-2</v>
      </c>
      <c r="AB526">
        <f>SUMIFS(INDEX(Table_Index[],,MATCH(AB$12,Table_Index[#Headers],0)),
Table_Index[ID],$Q526,Table_Index[year],$R526)/COUNTIFS(Table_Index[Quarter],"&lt;&gt;''",Table_Index[ID],$Q526,Table_Index[year],$R526)</f>
        <v>2.2207650000000002E-2</v>
      </c>
      <c r="AC526" s="24">
        <f t="shared" ref="AC526:AC589" si="34">SUM(S526:AB526)</f>
        <v>1.0000000499999999</v>
      </c>
      <c r="AD526">
        <f>COUNTIFS(Table_Index[Quarter],"&lt;&gt;''",Table_Index[ID],$Q526,Table_Index[year],$R526)</f>
        <v>4</v>
      </c>
      <c r="AE526" s="34">
        <f t="shared" ref="AE526:AE589" si="35">1-SUMSQ(S526:AB526)</f>
        <v>0.84053808787429374</v>
      </c>
    </row>
    <row r="527" spans="1:31" x14ac:dyDescent="0.3">
      <c r="A527">
        <v>9132</v>
      </c>
      <c r="B527">
        <v>2003</v>
      </c>
      <c r="C527">
        <v>4</v>
      </c>
      <c r="D527">
        <v>0</v>
      </c>
      <c r="E527">
        <v>0.1676935</v>
      </c>
      <c r="F527">
        <v>0.18632609999999999</v>
      </c>
      <c r="G527">
        <v>4.5078899999999998E-2</v>
      </c>
      <c r="H527">
        <v>0</v>
      </c>
      <c r="I527">
        <v>0.44252439999999998</v>
      </c>
      <c r="J527">
        <v>0</v>
      </c>
      <c r="K527">
        <v>4.6581499999999998E-2</v>
      </c>
      <c r="L527">
        <v>8.8504899999999997E-2</v>
      </c>
      <c r="M527">
        <v>2.32908E-2</v>
      </c>
      <c r="O527" t="str">
        <f>Table_Index[[#This Row],[ID]]&amp;Table_Index[[#This Row],[year]]</f>
        <v>91322003</v>
      </c>
      <c r="P527" t="str">
        <v>92242003</v>
      </c>
      <c r="Q527" t="str">
        <f t="shared" si="32"/>
        <v>9224</v>
      </c>
      <c r="R527" t="str">
        <f t="shared" si="33"/>
        <v>2003</v>
      </c>
      <c r="S527">
        <f>SUMIFS(INDEX(Table_Index[],,MATCH(S$12,Table_Index[#Headers],0)),
Table_Index[ID],$Q527,Table_Index[year],$R527)/COUNTIFS(Table_Index[Quarter],"&lt;&gt;''",Table_Index[ID],$Q527,Table_Index[year],$R527)</f>
        <v>0.21644957500000001</v>
      </c>
      <c r="T527">
        <f>SUMIFS(INDEX(Table_Index[],,MATCH(T$12,Table_Index[#Headers],0)),
Table_Index[ID],$Q527,Table_Index[year],$R527)/COUNTIFS(Table_Index[Quarter],"&lt;&gt;''",Table_Index[ID],$Q527,Table_Index[year],$R527)</f>
        <v>5.5861250000000001E-2</v>
      </c>
      <c r="U527">
        <f>SUMIFS(INDEX(Table_Index[],,MATCH(U$12,Table_Index[#Headers],0)),
Table_Index[ID],$Q527,Table_Index[year],$R527)/COUNTIFS(Table_Index[Quarter],"&lt;&gt;''",Table_Index[ID],$Q527,Table_Index[year],$R527)</f>
        <v>0.12773464999999998</v>
      </c>
      <c r="V527">
        <f>SUMIFS(INDEX(Table_Index[],,MATCH(V$12,Table_Index[#Headers],0)),
Table_Index[ID],$Q527,Table_Index[year],$R527)/COUNTIFS(Table_Index[Quarter],"&lt;&gt;''",Table_Index[ID],$Q527,Table_Index[year],$R527)</f>
        <v>4.6819275E-2</v>
      </c>
      <c r="W527">
        <f>SUMIFS(INDEX(Table_Index[],,MATCH(W$12,Table_Index[#Headers],0)),
Table_Index[ID],$Q527,Table_Index[year],$R527)/COUNTIFS(Table_Index[Quarter],"&lt;&gt;''",Table_Index[ID],$Q527,Table_Index[year],$R527)</f>
        <v>0</v>
      </c>
      <c r="X527">
        <f>SUMIFS(INDEX(Table_Index[],,MATCH(X$12,Table_Index[#Headers],0)),
Table_Index[ID],$Q527,Table_Index[year],$R527)/COUNTIFS(Table_Index[Quarter],"&lt;&gt;''",Table_Index[ID],$Q527,Table_Index[year],$R527)</f>
        <v>0.29512569999999999</v>
      </c>
      <c r="Y527">
        <f>SUMIFS(INDEX(Table_Index[],,MATCH(Y$12,Table_Index[#Headers],0)),
Table_Index[ID],$Q527,Table_Index[year],$R527)/COUNTIFS(Table_Index[Quarter],"&lt;&gt;''",Table_Index[ID],$Q527,Table_Index[year],$R527)</f>
        <v>0.11212954999999999</v>
      </c>
      <c r="Z527">
        <f>SUMIFS(INDEX(Table_Index[],,MATCH(Z$12,Table_Index[#Headers],0)),
Table_Index[ID],$Q527,Table_Index[year],$R527)/COUNTIFS(Table_Index[Quarter],"&lt;&gt;''",Table_Index[ID],$Q527,Table_Index[year],$R527)</f>
        <v>5.3117249999999998E-2</v>
      </c>
      <c r="AA527">
        <f>SUMIFS(INDEX(Table_Index[],,MATCH(AA$12,Table_Index[#Headers],0)),
Table_Index[ID],$Q527,Table_Index[year],$R527)/COUNTIFS(Table_Index[Quarter],"&lt;&gt;''",Table_Index[ID],$Q527,Table_Index[year],$R527)</f>
        <v>5.0921874999999998E-2</v>
      </c>
      <c r="AB527">
        <f>SUMIFS(INDEX(Table_Index[],,MATCH(AB$12,Table_Index[#Headers],0)),
Table_Index[ID],$Q527,Table_Index[year],$R527)/COUNTIFS(Table_Index[Quarter],"&lt;&gt;''",Table_Index[ID],$Q527,Table_Index[year],$R527)</f>
        <v>4.18409E-2</v>
      </c>
      <c r="AC527" s="24">
        <f t="shared" si="34"/>
        <v>1.0000000250000001</v>
      </c>
      <c r="AD527">
        <f>COUNTIFS(Table_Index[Quarter],"&lt;&gt;''",Table_Index[ID],$Q527,Table_Index[year],$R527)</f>
        <v>4</v>
      </c>
      <c r="AE527" s="34">
        <f t="shared" si="35"/>
        <v>0.82468356161102818</v>
      </c>
    </row>
    <row r="528" spans="1:31" x14ac:dyDescent="0.3">
      <c r="A528">
        <v>9132</v>
      </c>
      <c r="B528">
        <v>2004</v>
      </c>
      <c r="C528">
        <v>1</v>
      </c>
      <c r="D528">
        <v>5.4508300000000003E-2</v>
      </c>
      <c r="E528">
        <v>0.1035658</v>
      </c>
      <c r="F528">
        <v>0.1144674</v>
      </c>
      <c r="G528">
        <v>5.4508300000000003E-2</v>
      </c>
      <c r="H528">
        <v>0</v>
      </c>
      <c r="I528">
        <v>0.54508290000000004</v>
      </c>
      <c r="J528">
        <v>0</v>
      </c>
      <c r="K528">
        <v>4.9057499999999997E-2</v>
      </c>
      <c r="L528">
        <v>5.4508300000000003E-2</v>
      </c>
      <c r="M528">
        <v>2.43016E-2</v>
      </c>
      <c r="O528" t="str">
        <f>Table_Index[[#This Row],[ID]]&amp;Table_Index[[#This Row],[year]]</f>
        <v>91322004</v>
      </c>
      <c r="P528" t="str">
        <v>92242004</v>
      </c>
      <c r="Q528" t="str">
        <f t="shared" si="32"/>
        <v>9224</v>
      </c>
      <c r="R528" t="str">
        <f t="shared" si="33"/>
        <v>2004</v>
      </c>
      <c r="S528">
        <f>SUMIFS(INDEX(Table_Index[],,MATCH(S$12,Table_Index[#Headers],0)),
Table_Index[ID],$Q528,Table_Index[year],$R528)/COUNTIFS(Table_Index[Quarter],"&lt;&gt;''",Table_Index[ID],$Q528,Table_Index[year],$R528)</f>
        <v>0.15364342500000003</v>
      </c>
      <c r="T528">
        <f>SUMIFS(INDEX(Table_Index[],,MATCH(T$12,Table_Index[#Headers],0)),
Table_Index[ID],$Q528,Table_Index[year],$R528)/COUNTIFS(Table_Index[Quarter],"&lt;&gt;''",Table_Index[ID],$Q528,Table_Index[year],$R528)</f>
        <v>5.0354825000000006E-2</v>
      </c>
      <c r="U528">
        <f>SUMIFS(INDEX(Table_Index[],,MATCH(U$12,Table_Index[#Headers],0)),
Table_Index[ID],$Q528,Table_Index[year],$R528)/COUNTIFS(Table_Index[Quarter],"&lt;&gt;''",Table_Index[ID],$Q528,Table_Index[year],$R528)</f>
        <v>5.9160450000000003E-2</v>
      </c>
      <c r="V528">
        <f>SUMIFS(INDEX(Table_Index[],,MATCH(V$12,Table_Index[#Headers],0)),
Table_Index[ID],$Q528,Table_Index[year],$R528)/COUNTIFS(Table_Index[Quarter],"&lt;&gt;''",Table_Index[ID],$Q528,Table_Index[year],$R528)</f>
        <v>9.1028200000000004E-2</v>
      </c>
      <c r="W528">
        <f>SUMIFS(INDEX(Table_Index[],,MATCH(W$12,Table_Index[#Headers],0)),
Table_Index[ID],$Q528,Table_Index[year],$R528)/COUNTIFS(Table_Index[Quarter],"&lt;&gt;''",Table_Index[ID],$Q528,Table_Index[year],$R528)</f>
        <v>3.6870499999999999E-3</v>
      </c>
      <c r="X528">
        <f>SUMIFS(INDEX(Table_Index[],,MATCH(X$12,Table_Index[#Headers],0)),
Table_Index[ID],$Q528,Table_Index[year],$R528)/COUNTIFS(Table_Index[Quarter],"&lt;&gt;''",Table_Index[ID],$Q528,Table_Index[year],$R528)</f>
        <v>0.28494149999999996</v>
      </c>
      <c r="Y528">
        <f>SUMIFS(INDEX(Table_Index[],,MATCH(Y$12,Table_Index[#Headers],0)),
Table_Index[ID],$Q528,Table_Index[year],$R528)/COUNTIFS(Table_Index[Quarter],"&lt;&gt;''",Table_Index[ID],$Q528,Table_Index[year],$R528)</f>
        <v>3.3626650000000001E-2</v>
      </c>
      <c r="Z528">
        <f>SUMIFS(INDEX(Table_Index[],,MATCH(Z$12,Table_Index[#Headers],0)),
Table_Index[ID],$Q528,Table_Index[year],$R528)/COUNTIFS(Table_Index[Quarter],"&lt;&gt;''",Table_Index[ID],$Q528,Table_Index[year],$R528)</f>
        <v>0.26993057500000001</v>
      </c>
      <c r="AA528">
        <f>SUMIFS(INDEX(Table_Index[],,MATCH(AA$12,Table_Index[#Headers],0)),
Table_Index[ID],$Q528,Table_Index[year],$R528)/COUNTIFS(Table_Index[Quarter],"&lt;&gt;''",Table_Index[ID],$Q528,Table_Index[year],$R528)</f>
        <v>4.6838175000000003E-2</v>
      </c>
      <c r="AB528">
        <f>SUMIFS(INDEX(Table_Index[],,MATCH(AB$12,Table_Index[#Headers],0)),
Table_Index[ID],$Q528,Table_Index[year],$R528)/COUNTIFS(Table_Index[Quarter],"&lt;&gt;''",Table_Index[ID],$Q528,Table_Index[year],$R528)</f>
        <v>6.7891000000000002E-3</v>
      </c>
      <c r="AC528" s="24">
        <f t="shared" si="34"/>
        <v>0.99999995000000008</v>
      </c>
      <c r="AD528">
        <f>COUNTIFS(Table_Index[Quarter],"&lt;&gt;''",Table_Index[ID],$Q528,Table_Index[year],$R528)</f>
        <v>4</v>
      </c>
      <c r="AE528" s="34">
        <f t="shared" si="35"/>
        <v>0.80463357132790003</v>
      </c>
    </row>
    <row r="529" spans="1:31" x14ac:dyDescent="0.3">
      <c r="A529">
        <v>9132</v>
      </c>
      <c r="B529">
        <v>2004</v>
      </c>
      <c r="C529">
        <v>2</v>
      </c>
      <c r="D529">
        <v>0.1011378</v>
      </c>
      <c r="E529">
        <v>0.1517067</v>
      </c>
      <c r="F529">
        <v>0.2073325</v>
      </c>
      <c r="G529">
        <v>0.13147909999999999</v>
      </c>
      <c r="H529">
        <v>0</v>
      </c>
      <c r="I529">
        <v>0</v>
      </c>
      <c r="J529">
        <v>0</v>
      </c>
      <c r="K529">
        <v>0.2806574</v>
      </c>
      <c r="L529">
        <v>0.1011378</v>
      </c>
      <c r="M529">
        <v>2.6548700000000001E-2</v>
      </c>
      <c r="O529" t="str">
        <f>Table_Index[[#This Row],[ID]]&amp;Table_Index[[#This Row],[year]]</f>
        <v>91322004</v>
      </c>
      <c r="P529" t="str">
        <v>92242005</v>
      </c>
      <c r="Q529" t="str">
        <f t="shared" si="32"/>
        <v>9224</v>
      </c>
      <c r="R529" t="str">
        <f t="shared" si="33"/>
        <v>2005</v>
      </c>
      <c r="S529">
        <f>SUMIFS(INDEX(Table_Index[],,MATCH(S$12,Table_Index[#Headers],0)),
Table_Index[ID],$Q529,Table_Index[year],$R529)/COUNTIFS(Table_Index[Quarter],"&lt;&gt;''",Table_Index[ID],$Q529,Table_Index[year],$R529)</f>
        <v>0.1541652</v>
      </c>
      <c r="T529">
        <f>SUMIFS(INDEX(Table_Index[],,MATCH(T$12,Table_Index[#Headers],0)),
Table_Index[ID],$Q529,Table_Index[year],$R529)/COUNTIFS(Table_Index[Quarter],"&lt;&gt;''",Table_Index[ID],$Q529,Table_Index[year],$R529)</f>
        <v>0.119846775</v>
      </c>
      <c r="U529">
        <f>SUMIFS(INDEX(Table_Index[],,MATCH(U$12,Table_Index[#Headers],0)),
Table_Index[ID],$Q529,Table_Index[year],$R529)/COUNTIFS(Table_Index[Quarter],"&lt;&gt;''",Table_Index[ID],$Q529,Table_Index[year],$R529)</f>
        <v>0.12042849999999999</v>
      </c>
      <c r="V529">
        <f>SUMIFS(INDEX(Table_Index[],,MATCH(V$12,Table_Index[#Headers],0)),
Table_Index[ID],$Q529,Table_Index[year],$R529)/COUNTIFS(Table_Index[Quarter],"&lt;&gt;''",Table_Index[ID],$Q529,Table_Index[year],$R529)</f>
        <v>0.1884593</v>
      </c>
      <c r="W529">
        <f>SUMIFS(INDEX(Table_Index[],,MATCH(W$12,Table_Index[#Headers],0)),
Table_Index[ID],$Q529,Table_Index[year],$R529)/COUNTIFS(Table_Index[Quarter],"&lt;&gt;''",Table_Index[ID],$Q529,Table_Index[year],$R529)</f>
        <v>3.6840499999999999E-3</v>
      </c>
      <c r="X529">
        <f>SUMIFS(INDEX(Table_Index[],,MATCH(X$12,Table_Index[#Headers],0)),
Table_Index[ID],$Q529,Table_Index[year],$R529)/COUNTIFS(Table_Index[Quarter],"&lt;&gt;''",Table_Index[ID],$Q529,Table_Index[year],$R529)</f>
        <v>4.0045074999999999E-2</v>
      </c>
      <c r="Y529">
        <f>SUMIFS(INDEX(Table_Index[],,MATCH(Y$12,Table_Index[#Headers],0)),
Table_Index[ID],$Q529,Table_Index[year],$R529)/COUNTIFS(Table_Index[Quarter],"&lt;&gt;''",Table_Index[ID],$Q529,Table_Index[year],$R529)</f>
        <v>0.18060667499999999</v>
      </c>
      <c r="Z529">
        <f>SUMIFS(INDEX(Table_Index[],,MATCH(Z$12,Table_Index[#Headers],0)),
Table_Index[ID],$Q529,Table_Index[year],$R529)/COUNTIFS(Table_Index[Quarter],"&lt;&gt;''",Table_Index[ID],$Q529,Table_Index[year],$R529)</f>
        <v>3.5645925000000002E-2</v>
      </c>
      <c r="AA529">
        <f>SUMIFS(INDEX(Table_Index[],,MATCH(AA$12,Table_Index[#Headers],0)),
Table_Index[ID],$Q529,Table_Index[year],$R529)/COUNTIFS(Table_Index[Quarter],"&lt;&gt;''",Table_Index[ID],$Q529,Table_Index[year],$R529)</f>
        <v>0.14302334999999999</v>
      </c>
      <c r="AB529">
        <f>SUMIFS(INDEX(Table_Index[],,MATCH(AB$12,Table_Index[#Headers],0)),
Table_Index[ID],$Q529,Table_Index[year],$R529)/COUNTIFS(Table_Index[Quarter],"&lt;&gt;''",Table_Index[ID],$Q529,Table_Index[year],$R529)</f>
        <v>1.4095125E-2</v>
      </c>
      <c r="AC529" s="24">
        <f t="shared" si="34"/>
        <v>0.99999997499999993</v>
      </c>
      <c r="AD529">
        <f>COUNTIFS(Table_Index[Quarter],"&lt;&gt;''",Table_Index[ID],$Q529,Table_Index[year],$R529)</f>
        <v>4</v>
      </c>
      <c r="AE529" s="34">
        <f t="shared" si="35"/>
        <v>0.85568897578851189</v>
      </c>
    </row>
    <row r="530" spans="1:31" x14ac:dyDescent="0.3">
      <c r="A530">
        <v>9132</v>
      </c>
      <c r="B530">
        <v>2004</v>
      </c>
      <c r="C530">
        <v>3</v>
      </c>
      <c r="D530">
        <v>2.6286999999999999E-3</v>
      </c>
      <c r="E530">
        <v>2.0693999999999999E-3</v>
      </c>
      <c r="F530">
        <v>2.2372E-3</v>
      </c>
      <c r="G530">
        <v>2.4608999999999998E-3</v>
      </c>
      <c r="H530">
        <v>0</v>
      </c>
      <c r="I530">
        <v>1.6779E-3</v>
      </c>
      <c r="J530">
        <v>2.6007000000000001E-3</v>
      </c>
      <c r="K530">
        <v>0.98436749999999995</v>
      </c>
      <c r="L530">
        <v>1.6779E-3</v>
      </c>
      <c r="M530">
        <v>2.7960000000000002E-4</v>
      </c>
      <c r="O530" t="str">
        <f>Table_Index[[#This Row],[ID]]&amp;Table_Index[[#This Row],[year]]</f>
        <v>91322004</v>
      </c>
      <c r="P530" t="str">
        <v>92242006</v>
      </c>
      <c r="Q530" t="str">
        <f t="shared" si="32"/>
        <v>9224</v>
      </c>
      <c r="R530" t="str">
        <f t="shared" si="33"/>
        <v>2006</v>
      </c>
      <c r="S530">
        <f>SUMIFS(INDEX(Table_Index[],,MATCH(S$12,Table_Index[#Headers],0)),
Table_Index[ID],$Q530,Table_Index[year],$R530)/COUNTIFS(Table_Index[Quarter],"&lt;&gt;''",Table_Index[ID],$Q530,Table_Index[year],$R530)</f>
        <v>0.13867659999999998</v>
      </c>
      <c r="T530">
        <f>SUMIFS(INDEX(Table_Index[],,MATCH(T$12,Table_Index[#Headers],0)),
Table_Index[ID],$Q530,Table_Index[year],$R530)/COUNTIFS(Table_Index[Quarter],"&lt;&gt;''",Table_Index[ID],$Q530,Table_Index[year],$R530)</f>
        <v>0.14598572500000001</v>
      </c>
      <c r="U530">
        <f>SUMIFS(INDEX(Table_Index[],,MATCH(U$12,Table_Index[#Headers],0)),
Table_Index[ID],$Q530,Table_Index[year],$R530)/COUNTIFS(Table_Index[Quarter],"&lt;&gt;''",Table_Index[ID],$Q530,Table_Index[year],$R530)</f>
        <v>0.15759432500000001</v>
      </c>
      <c r="V530">
        <f>SUMIFS(INDEX(Table_Index[],,MATCH(V$12,Table_Index[#Headers],0)),
Table_Index[ID],$Q530,Table_Index[year],$R530)/COUNTIFS(Table_Index[Quarter],"&lt;&gt;''",Table_Index[ID],$Q530,Table_Index[year],$R530)</f>
        <v>9.1300199999999998E-2</v>
      </c>
      <c r="W530">
        <f>SUMIFS(INDEX(Table_Index[],,MATCH(W$12,Table_Index[#Headers],0)),
Table_Index[ID],$Q530,Table_Index[year],$R530)/COUNTIFS(Table_Index[Quarter],"&lt;&gt;''",Table_Index[ID],$Q530,Table_Index[year],$R530)</f>
        <v>2.1342000000000002E-3</v>
      </c>
      <c r="X530">
        <f>SUMIFS(INDEX(Table_Index[],,MATCH(X$12,Table_Index[#Headers],0)),
Table_Index[ID],$Q530,Table_Index[year],$R530)/COUNTIFS(Table_Index[Quarter],"&lt;&gt;''",Table_Index[ID],$Q530,Table_Index[year],$R530)</f>
        <v>7.2323200000000004E-2</v>
      </c>
      <c r="Y530">
        <f>SUMIFS(INDEX(Table_Index[],,MATCH(Y$12,Table_Index[#Headers],0)),
Table_Index[ID],$Q530,Table_Index[year],$R530)/COUNTIFS(Table_Index[Quarter],"&lt;&gt;''",Table_Index[ID],$Q530,Table_Index[year],$R530)</f>
        <v>0.18033920000000001</v>
      </c>
      <c r="Z530">
        <f>SUMIFS(INDEX(Table_Index[],,MATCH(Z$12,Table_Index[#Headers],0)),
Table_Index[ID],$Q530,Table_Index[year],$R530)/COUNTIFS(Table_Index[Quarter],"&lt;&gt;''",Table_Index[ID],$Q530,Table_Index[year],$R530)</f>
        <v>4.9297924999999992E-2</v>
      </c>
      <c r="AA530">
        <f>SUMIFS(INDEX(Table_Index[],,MATCH(AA$12,Table_Index[#Headers],0)),
Table_Index[ID],$Q530,Table_Index[year],$R530)/COUNTIFS(Table_Index[Quarter],"&lt;&gt;''",Table_Index[ID],$Q530,Table_Index[year],$R530)</f>
        <v>0.1506863</v>
      </c>
      <c r="AB530">
        <f>SUMIFS(INDEX(Table_Index[],,MATCH(AB$12,Table_Index[#Headers],0)),
Table_Index[ID],$Q530,Table_Index[year],$R530)/COUNTIFS(Table_Index[Quarter],"&lt;&gt;''",Table_Index[ID],$Q530,Table_Index[year],$R530)</f>
        <v>1.16623E-2</v>
      </c>
      <c r="AC530" s="24">
        <f t="shared" si="34"/>
        <v>0.99999997500000015</v>
      </c>
      <c r="AD530">
        <f>COUNTIFS(Table_Index[Quarter],"&lt;&gt;''",Table_Index[ID],$Q530,Table_Index[year],$R530)</f>
        <v>4</v>
      </c>
      <c r="AE530" s="34">
        <f t="shared" si="35"/>
        <v>0.86325518813361313</v>
      </c>
    </row>
    <row r="531" spans="1:31" x14ac:dyDescent="0.3">
      <c r="A531">
        <v>9132</v>
      </c>
      <c r="B531">
        <v>2004</v>
      </c>
      <c r="C531">
        <v>4</v>
      </c>
      <c r="D531">
        <v>1.4947000000000001E-3</v>
      </c>
      <c r="E531">
        <v>2.0818999999999998E-3</v>
      </c>
      <c r="F531">
        <v>2.1353000000000001E-3</v>
      </c>
      <c r="G531">
        <v>6.1390000000000001E-4</v>
      </c>
      <c r="H531">
        <v>0</v>
      </c>
      <c r="I531">
        <v>9.6089000000000001E-3</v>
      </c>
      <c r="J531">
        <v>5.3379999999999996E-4</v>
      </c>
      <c r="K531">
        <v>0.98224739999999999</v>
      </c>
      <c r="L531">
        <v>1.121E-3</v>
      </c>
      <c r="M531">
        <v>1.628E-4</v>
      </c>
      <c r="O531" t="str">
        <f>Table_Index[[#This Row],[ID]]&amp;Table_Index[[#This Row],[year]]</f>
        <v>91322004</v>
      </c>
      <c r="P531" t="str">
        <v>92242007</v>
      </c>
      <c r="Q531" t="str">
        <f t="shared" si="32"/>
        <v>9224</v>
      </c>
      <c r="R531" t="str">
        <f t="shared" si="33"/>
        <v>2007</v>
      </c>
      <c r="S531">
        <f>SUMIFS(INDEX(Table_Index[],,MATCH(S$12,Table_Index[#Headers],0)),
Table_Index[ID],$Q531,Table_Index[year],$R531)/COUNTIFS(Table_Index[Quarter],"&lt;&gt;''",Table_Index[ID],$Q531,Table_Index[year],$R531)</f>
        <v>0.11825962499999999</v>
      </c>
      <c r="T531">
        <f>SUMIFS(INDEX(Table_Index[],,MATCH(T$12,Table_Index[#Headers],0)),
Table_Index[ID],$Q531,Table_Index[year],$R531)/COUNTIFS(Table_Index[Quarter],"&lt;&gt;''",Table_Index[ID],$Q531,Table_Index[year],$R531)</f>
        <v>0.183478425</v>
      </c>
      <c r="U531">
        <f>SUMIFS(INDEX(Table_Index[],,MATCH(U$12,Table_Index[#Headers],0)),
Table_Index[ID],$Q531,Table_Index[year],$R531)/COUNTIFS(Table_Index[Quarter],"&lt;&gt;''",Table_Index[ID],$Q531,Table_Index[year],$R531)</f>
        <v>0.1003535</v>
      </c>
      <c r="V531">
        <f>SUMIFS(INDEX(Table_Index[],,MATCH(V$12,Table_Index[#Headers],0)),
Table_Index[ID],$Q531,Table_Index[year],$R531)/COUNTIFS(Table_Index[Quarter],"&lt;&gt;''",Table_Index[ID],$Q531,Table_Index[year],$R531)</f>
        <v>0.13615705</v>
      </c>
      <c r="W531">
        <f>SUMIFS(INDEX(Table_Index[],,MATCH(W$12,Table_Index[#Headers],0)),
Table_Index[ID],$Q531,Table_Index[year],$R531)/COUNTIFS(Table_Index[Quarter],"&lt;&gt;''",Table_Index[ID],$Q531,Table_Index[year],$R531)</f>
        <v>1.8166100000000001E-2</v>
      </c>
      <c r="X531">
        <f>SUMIFS(INDEX(Table_Index[],,MATCH(X$12,Table_Index[#Headers],0)),
Table_Index[ID],$Q531,Table_Index[year],$R531)/COUNTIFS(Table_Index[Quarter],"&lt;&gt;''",Table_Index[ID],$Q531,Table_Index[year],$R531)</f>
        <v>0.24282607499999997</v>
      </c>
      <c r="Y531">
        <f>SUMIFS(INDEX(Table_Index[],,MATCH(Y$12,Table_Index[#Headers],0)),
Table_Index[ID],$Q531,Table_Index[year],$R531)/COUNTIFS(Table_Index[Quarter],"&lt;&gt;''",Table_Index[ID],$Q531,Table_Index[year],$R531)</f>
        <v>8.3685100000000012E-2</v>
      </c>
      <c r="Z531">
        <f>SUMIFS(INDEX(Table_Index[],,MATCH(Z$12,Table_Index[#Headers],0)),
Table_Index[ID],$Q531,Table_Index[year],$R531)/COUNTIFS(Table_Index[Quarter],"&lt;&gt;''",Table_Index[ID],$Q531,Table_Index[year],$R531)</f>
        <v>3.0445324999999999E-2</v>
      </c>
      <c r="AA531">
        <f>SUMIFS(INDEX(Table_Index[],,MATCH(AA$12,Table_Index[#Headers],0)),
Table_Index[ID],$Q531,Table_Index[year],$R531)/COUNTIFS(Table_Index[Quarter],"&lt;&gt;''",Table_Index[ID],$Q531,Table_Index[year],$R531)</f>
        <v>8.0302225000000005E-2</v>
      </c>
      <c r="AB531">
        <f>SUMIFS(INDEX(Table_Index[],,MATCH(AB$12,Table_Index[#Headers],0)),
Table_Index[ID],$Q531,Table_Index[year],$R531)/COUNTIFS(Table_Index[Quarter],"&lt;&gt;''",Table_Index[ID],$Q531,Table_Index[year],$R531)</f>
        <v>6.3265750000000001E-3</v>
      </c>
      <c r="AC531" s="24">
        <f t="shared" si="34"/>
        <v>0.99999999999999989</v>
      </c>
      <c r="AD531">
        <f>COUNTIFS(Table_Index[Quarter],"&lt;&gt;''",Table_Index[ID],$Q531,Table_Index[year],$R531)</f>
        <v>4</v>
      </c>
      <c r="AE531" s="34">
        <f t="shared" si="35"/>
        <v>0.85002766487076376</v>
      </c>
    </row>
    <row r="532" spans="1:31" x14ac:dyDescent="0.3">
      <c r="A532">
        <v>9132</v>
      </c>
      <c r="B532">
        <v>2005</v>
      </c>
      <c r="C532">
        <v>1</v>
      </c>
      <c r="D532">
        <v>9.7317899999999999E-2</v>
      </c>
      <c r="E532">
        <v>0.22510440000000001</v>
      </c>
      <c r="F532">
        <v>5.4570800000000003E-2</v>
      </c>
      <c r="G532">
        <v>6.1392E-3</v>
      </c>
      <c r="H532">
        <v>1.70534E-2</v>
      </c>
      <c r="I532">
        <v>0.1500696</v>
      </c>
      <c r="J532">
        <v>8.1856100000000001E-2</v>
      </c>
      <c r="K532">
        <v>0.29604629999999998</v>
      </c>
      <c r="L532">
        <v>6.1392099999999998E-2</v>
      </c>
      <c r="M532">
        <v>1.0450299999999999E-2</v>
      </c>
      <c r="O532" t="str">
        <f>Table_Index[[#This Row],[ID]]&amp;Table_Index[[#This Row],[year]]</f>
        <v>91322005</v>
      </c>
      <c r="P532" t="str">
        <v>92252003</v>
      </c>
      <c r="Q532" t="str">
        <f t="shared" si="32"/>
        <v>9225</v>
      </c>
      <c r="R532" t="str">
        <f t="shared" si="33"/>
        <v>2003</v>
      </c>
      <c r="S532">
        <f>SUMIFS(INDEX(Table_Index[],,MATCH(S$12,Table_Index[#Headers],0)),
Table_Index[ID],$Q532,Table_Index[year],$R532)/COUNTIFS(Table_Index[Quarter],"&lt;&gt;''",Table_Index[ID],$Q532,Table_Index[year],$R532)</f>
        <v>0.10587192499999999</v>
      </c>
      <c r="T532">
        <f>SUMIFS(INDEX(Table_Index[],,MATCH(T$12,Table_Index[#Headers],0)),
Table_Index[ID],$Q532,Table_Index[year],$R532)/COUNTIFS(Table_Index[Quarter],"&lt;&gt;''",Table_Index[ID],$Q532,Table_Index[year],$R532)</f>
        <v>2.5571275000000001E-2</v>
      </c>
      <c r="U532">
        <f>SUMIFS(INDEX(Table_Index[],,MATCH(U$12,Table_Index[#Headers],0)),
Table_Index[ID],$Q532,Table_Index[year],$R532)/COUNTIFS(Table_Index[Quarter],"&lt;&gt;''",Table_Index[ID],$Q532,Table_Index[year],$R532)</f>
        <v>4.0871825000000001E-2</v>
      </c>
      <c r="V532">
        <f>SUMIFS(INDEX(Table_Index[],,MATCH(V$12,Table_Index[#Headers],0)),
Table_Index[ID],$Q532,Table_Index[year],$R532)/COUNTIFS(Table_Index[Quarter],"&lt;&gt;''",Table_Index[ID],$Q532,Table_Index[year],$R532)</f>
        <v>5.8694925000000002E-2</v>
      </c>
      <c r="W532">
        <f>SUMIFS(INDEX(Table_Index[],,MATCH(W$12,Table_Index[#Headers],0)),
Table_Index[ID],$Q532,Table_Index[year],$R532)/COUNTIFS(Table_Index[Quarter],"&lt;&gt;''",Table_Index[ID],$Q532,Table_Index[year],$R532)</f>
        <v>2.0721375E-2</v>
      </c>
      <c r="X532">
        <f>SUMIFS(INDEX(Table_Index[],,MATCH(X$12,Table_Index[#Headers],0)),
Table_Index[ID],$Q532,Table_Index[year],$R532)/COUNTIFS(Table_Index[Quarter],"&lt;&gt;''",Table_Index[ID],$Q532,Table_Index[year],$R532)</f>
        <v>0.15305415000000003</v>
      </c>
      <c r="Y532">
        <f>SUMIFS(INDEX(Table_Index[],,MATCH(Y$12,Table_Index[#Headers],0)),
Table_Index[ID],$Q532,Table_Index[year],$R532)/COUNTIFS(Table_Index[Quarter],"&lt;&gt;''",Table_Index[ID],$Q532,Table_Index[year],$R532)</f>
        <v>5.5410775000000002E-2</v>
      </c>
      <c r="Z532">
        <f>SUMIFS(INDEX(Table_Index[],,MATCH(Z$12,Table_Index[#Headers],0)),
Table_Index[ID],$Q532,Table_Index[year],$R532)/COUNTIFS(Table_Index[Quarter],"&lt;&gt;''",Table_Index[ID],$Q532,Table_Index[year],$R532)</f>
        <v>0.48066795000000001</v>
      </c>
      <c r="AA532">
        <f>SUMIFS(INDEX(Table_Index[],,MATCH(AA$12,Table_Index[#Headers],0)),
Table_Index[ID],$Q532,Table_Index[year],$R532)/COUNTIFS(Table_Index[Quarter],"&lt;&gt;''",Table_Index[ID],$Q532,Table_Index[year],$R532)</f>
        <v>5.5404349999999998E-2</v>
      </c>
      <c r="AB532">
        <f>SUMIFS(INDEX(Table_Index[],,MATCH(AB$12,Table_Index[#Headers],0)),
Table_Index[ID],$Q532,Table_Index[year],$R532)/COUNTIFS(Table_Index[Quarter],"&lt;&gt;''",Table_Index[ID],$Q532,Table_Index[year],$R532)</f>
        <v>3.7313999999999997E-3</v>
      </c>
      <c r="AC532" s="24">
        <f t="shared" si="34"/>
        <v>0.99999995000000008</v>
      </c>
      <c r="AD532">
        <f>COUNTIFS(Table_Index[Quarter],"&lt;&gt;''",Table_Index[ID],$Q532,Table_Index[year],$R532)</f>
        <v>4</v>
      </c>
      <c r="AE532" s="34">
        <f t="shared" si="35"/>
        <v>0.72197109938978365</v>
      </c>
    </row>
    <row r="533" spans="1:31" x14ac:dyDescent="0.3">
      <c r="A533">
        <v>9132</v>
      </c>
      <c r="B533">
        <v>2005</v>
      </c>
      <c r="C533">
        <v>2</v>
      </c>
      <c r="D533">
        <v>0.1654429</v>
      </c>
      <c r="E533">
        <v>0.1122648</v>
      </c>
      <c r="F533">
        <v>6.6177200000000005E-2</v>
      </c>
      <c r="G533">
        <v>0.1110831</v>
      </c>
      <c r="H533">
        <v>1.26052E-2</v>
      </c>
      <c r="I533">
        <v>0.33482499999999998</v>
      </c>
      <c r="J533">
        <v>2.0483399999999999E-2</v>
      </c>
      <c r="K533">
        <v>0.1361359</v>
      </c>
      <c r="L533">
        <v>3.6239899999999999E-2</v>
      </c>
      <c r="M533">
        <v>4.7426999999999999E-3</v>
      </c>
      <c r="O533" t="str">
        <f>Table_Index[[#This Row],[ID]]&amp;Table_Index[[#This Row],[year]]</f>
        <v>91322005</v>
      </c>
      <c r="P533" t="str">
        <v>92252004</v>
      </c>
      <c r="Q533" t="str">
        <f t="shared" si="32"/>
        <v>9225</v>
      </c>
      <c r="R533" t="str">
        <f t="shared" si="33"/>
        <v>2004</v>
      </c>
      <c r="S533">
        <f>SUMIFS(INDEX(Table_Index[],,MATCH(S$12,Table_Index[#Headers],0)),
Table_Index[ID],$Q533,Table_Index[year],$R533)/COUNTIFS(Table_Index[Quarter],"&lt;&gt;''",Table_Index[ID],$Q533,Table_Index[year],$R533)</f>
        <v>0.1025964</v>
      </c>
      <c r="T533">
        <f>SUMIFS(INDEX(Table_Index[],,MATCH(T$12,Table_Index[#Headers],0)),
Table_Index[ID],$Q533,Table_Index[year],$R533)/COUNTIFS(Table_Index[Quarter],"&lt;&gt;''",Table_Index[ID],$Q533,Table_Index[year],$R533)</f>
        <v>2.30116E-2</v>
      </c>
      <c r="U533">
        <f>SUMIFS(INDEX(Table_Index[],,MATCH(U$12,Table_Index[#Headers],0)),
Table_Index[ID],$Q533,Table_Index[year],$R533)/COUNTIFS(Table_Index[Quarter],"&lt;&gt;''",Table_Index[ID],$Q533,Table_Index[year],$R533)</f>
        <v>9.8578899999999997E-2</v>
      </c>
      <c r="V533">
        <f>SUMIFS(INDEX(Table_Index[],,MATCH(V$12,Table_Index[#Headers],0)),
Table_Index[ID],$Q533,Table_Index[year],$R533)/COUNTIFS(Table_Index[Quarter],"&lt;&gt;''",Table_Index[ID],$Q533,Table_Index[year],$R533)</f>
        <v>6.5068849999999998E-2</v>
      </c>
      <c r="W533">
        <f>SUMIFS(INDEX(Table_Index[],,MATCH(W$12,Table_Index[#Headers],0)),
Table_Index[ID],$Q533,Table_Index[year],$R533)/COUNTIFS(Table_Index[Quarter],"&lt;&gt;''",Table_Index[ID],$Q533,Table_Index[year],$R533)</f>
        <v>7.46748E-2</v>
      </c>
      <c r="X533">
        <f>SUMIFS(INDEX(Table_Index[],,MATCH(X$12,Table_Index[#Headers],0)),
Table_Index[ID],$Q533,Table_Index[year],$R533)/COUNTIFS(Table_Index[Quarter],"&lt;&gt;''",Table_Index[ID],$Q533,Table_Index[year],$R533)</f>
        <v>0.184941625</v>
      </c>
      <c r="Y533">
        <f>SUMIFS(INDEX(Table_Index[],,MATCH(Y$12,Table_Index[#Headers],0)),
Table_Index[ID],$Q533,Table_Index[year],$R533)/COUNTIFS(Table_Index[Quarter],"&lt;&gt;''",Table_Index[ID],$Q533,Table_Index[year],$R533)</f>
        <v>0.15804690000000002</v>
      </c>
      <c r="Z533">
        <f>SUMIFS(INDEX(Table_Index[],,MATCH(Z$12,Table_Index[#Headers],0)),
Table_Index[ID],$Q533,Table_Index[year],$R533)/COUNTIFS(Table_Index[Quarter],"&lt;&gt;''",Table_Index[ID],$Q533,Table_Index[year],$R533)</f>
        <v>0.21920609999999999</v>
      </c>
      <c r="AA533">
        <f>SUMIFS(INDEX(Table_Index[],,MATCH(AA$12,Table_Index[#Headers],0)),
Table_Index[ID],$Q533,Table_Index[year],$R533)/COUNTIFS(Table_Index[Quarter],"&lt;&gt;''",Table_Index[ID],$Q533,Table_Index[year],$R533)</f>
        <v>5.3223199999999991E-2</v>
      </c>
      <c r="AB533">
        <f>SUMIFS(INDEX(Table_Index[],,MATCH(AB$12,Table_Index[#Headers],0)),
Table_Index[ID],$Q533,Table_Index[year],$R533)/COUNTIFS(Table_Index[Quarter],"&lt;&gt;''",Table_Index[ID],$Q533,Table_Index[year],$R533)</f>
        <v>1.6474800000000001E-2</v>
      </c>
      <c r="AC533" s="24">
        <f t="shared" si="34"/>
        <v>0.99582317499999995</v>
      </c>
      <c r="AD533">
        <f>COUNTIFS(Table_Index[Quarter],"&lt;&gt;''",Table_Index[ID],$Q533,Table_Index[year],$R533)</f>
        <v>4</v>
      </c>
      <c r="AE533" s="34">
        <f t="shared" si="35"/>
        <v>0.85907869486416688</v>
      </c>
    </row>
    <row r="534" spans="1:31" x14ac:dyDescent="0.3">
      <c r="A534">
        <v>9132</v>
      </c>
      <c r="B534">
        <v>2005</v>
      </c>
      <c r="C534">
        <v>3</v>
      </c>
      <c r="D534">
        <v>0.1307276</v>
      </c>
      <c r="E534">
        <v>0.1237555</v>
      </c>
      <c r="F534">
        <v>6.1006199999999997E-2</v>
      </c>
      <c r="G534">
        <v>1.7081699999999998E-2</v>
      </c>
      <c r="H534">
        <v>1.13297E-2</v>
      </c>
      <c r="I534">
        <v>0.2614552</v>
      </c>
      <c r="J534">
        <v>6.53638E-2</v>
      </c>
      <c r="K534">
        <v>0.2823717</v>
      </c>
      <c r="L534">
        <v>4.3575900000000001E-2</v>
      </c>
      <c r="M534">
        <v>3.3327000000000001E-3</v>
      </c>
      <c r="O534" t="str">
        <f>Table_Index[[#This Row],[ID]]&amp;Table_Index[[#This Row],[year]]</f>
        <v>91322005</v>
      </c>
      <c r="P534" t="str">
        <v>92252005</v>
      </c>
      <c r="Q534" t="str">
        <f t="shared" si="32"/>
        <v>9225</v>
      </c>
      <c r="R534" t="str">
        <f t="shared" si="33"/>
        <v>2005</v>
      </c>
      <c r="S534">
        <f>SUMIFS(INDEX(Table_Index[],,MATCH(S$12,Table_Index[#Headers],0)),
Table_Index[ID],$Q534,Table_Index[year],$R534)/COUNTIFS(Table_Index[Quarter],"&lt;&gt;''",Table_Index[ID],$Q534,Table_Index[year],$R534)</f>
        <v>0.11092339999999999</v>
      </c>
      <c r="T534">
        <f>SUMIFS(INDEX(Table_Index[],,MATCH(T$12,Table_Index[#Headers],0)),
Table_Index[ID],$Q534,Table_Index[year],$R534)/COUNTIFS(Table_Index[Quarter],"&lt;&gt;''",Table_Index[ID],$Q534,Table_Index[year],$R534)</f>
        <v>6.8593650000000006E-2</v>
      </c>
      <c r="U534">
        <f>SUMIFS(INDEX(Table_Index[],,MATCH(U$12,Table_Index[#Headers],0)),
Table_Index[ID],$Q534,Table_Index[year],$R534)/COUNTIFS(Table_Index[Quarter],"&lt;&gt;''",Table_Index[ID],$Q534,Table_Index[year],$R534)</f>
        <v>6.1829675000000001E-2</v>
      </c>
      <c r="V534">
        <f>SUMIFS(INDEX(Table_Index[],,MATCH(V$12,Table_Index[#Headers],0)),
Table_Index[ID],$Q534,Table_Index[year],$R534)/COUNTIFS(Table_Index[Quarter],"&lt;&gt;''",Table_Index[ID],$Q534,Table_Index[year],$R534)</f>
        <v>0.11659177500000001</v>
      </c>
      <c r="W534">
        <f>SUMIFS(INDEX(Table_Index[],,MATCH(W$12,Table_Index[#Headers],0)),
Table_Index[ID],$Q534,Table_Index[year],$R534)/COUNTIFS(Table_Index[Quarter],"&lt;&gt;''",Table_Index[ID],$Q534,Table_Index[year],$R534)</f>
        <v>7.12338E-2</v>
      </c>
      <c r="X534">
        <f>SUMIFS(INDEX(Table_Index[],,MATCH(X$12,Table_Index[#Headers],0)),
Table_Index[ID],$Q534,Table_Index[year],$R534)/COUNTIFS(Table_Index[Quarter],"&lt;&gt;''",Table_Index[ID],$Q534,Table_Index[year],$R534)</f>
        <v>0.26287545000000001</v>
      </c>
      <c r="Y534">
        <f>SUMIFS(INDEX(Table_Index[],,MATCH(Y$12,Table_Index[#Headers],0)),
Table_Index[ID],$Q534,Table_Index[year],$R534)/COUNTIFS(Table_Index[Quarter],"&lt;&gt;''",Table_Index[ID],$Q534,Table_Index[year],$R534)</f>
        <v>0.15880767499999998</v>
      </c>
      <c r="Z534">
        <f>SUMIFS(INDEX(Table_Index[],,MATCH(Z$12,Table_Index[#Headers],0)),
Table_Index[ID],$Q534,Table_Index[year],$R534)/COUNTIFS(Table_Index[Quarter],"&lt;&gt;''",Table_Index[ID],$Q534,Table_Index[year],$R534)</f>
        <v>2.7861150000000001E-2</v>
      </c>
      <c r="AA534">
        <f>SUMIFS(INDEX(Table_Index[],,MATCH(AA$12,Table_Index[#Headers],0)),
Table_Index[ID],$Q534,Table_Index[year],$R534)/COUNTIFS(Table_Index[Quarter],"&lt;&gt;''",Table_Index[ID],$Q534,Table_Index[year],$R534)</f>
        <v>0.11060207500000001</v>
      </c>
      <c r="AB534">
        <f>SUMIFS(INDEX(Table_Index[],,MATCH(AB$12,Table_Index[#Headers],0)),
Table_Index[ID],$Q534,Table_Index[year],$R534)/COUNTIFS(Table_Index[Quarter],"&lt;&gt;''",Table_Index[ID],$Q534,Table_Index[year],$R534)</f>
        <v>1.0681299999999999E-2</v>
      </c>
      <c r="AC534" s="24">
        <f t="shared" si="34"/>
        <v>0.99999994999999997</v>
      </c>
      <c r="AD534">
        <f>COUNTIFS(Table_Index[Quarter],"&lt;&gt;''",Table_Index[ID],$Q534,Table_Index[year],$R534)</f>
        <v>4</v>
      </c>
      <c r="AE534" s="34">
        <f t="shared" si="35"/>
        <v>0.85305357284649497</v>
      </c>
    </row>
    <row r="535" spans="1:31" x14ac:dyDescent="0.3">
      <c r="A535">
        <v>9132</v>
      </c>
      <c r="B535">
        <v>2005</v>
      </c>
      <c r="C535">
        <v>4</v>
      </c>
      <c r="D535">
        <v>0.1617739</v>
      </c>
      <c r="E535">
        <v>0.1238269</v>
      </c>
      <c r="F535">
        <v>0.1038549</v>
      </c>
      <c r="G535">
        <v>6.1913500000000003E-2</v>
      </c>
      <c r="H535">
        <v>4.5416499999999999E-2</v>
      </c>
      <c r="I535">
        <v>0.35949759999999997</v>
      </c>
      <c r="J535">
        <v>0</v>
      </c>
      <c r="K535">
        <v>7.1899500000000005E-2</v>
      </c>
      <c r="L535">
        <v>6.3611100000000004E-2</v>
      </c>
      <c r="M535">
        <v>8.2059999999999998E-3</v>
      </c>
      <c r="O535" t="str">
        <f>Table_Index[[#This Row],[ID]]&amp;Table_Index[[#This Row],[year]]</f>
        <v>91322005</v>
      </c>
      <c r="P535" t="str">
        <v>92252006</v>
      </c>
      <c r="Q535" t="str">
        <f t="shared" si="32"/>
        <v>9225</v>
      </c>
      <c r="R535" t="str">
        <f t="shared" si="33"/>
        <v>2006</v>
      </c>
      <c r="S535">
        <f>SUMIFS(INDEX(Table_Index[],,MATCH(S$12,Table_Index[#Headers],0)),
Table_Index[ID],$Q535,Table_Index[year],$R535)/COUNTIFS(Table_Index[Quarter],"&lt;&gt;''",Table_Index[ID],$Q535,Table_Index[year],$R535)</f>
        <v>6.7241474999999995E-2</v>
      </c>
      <c r="T535">
        <f>SUMIFS(INDEX(Table_Index[],,MATCH(T$12,Table_Index[#Headers],0)),
Table_Index[ID],$Q535,Table_Index[year],$R535)/COUNTIFS(Table_Index[Quarter],"&lt;&gt;''",Table_Index[ID],$Q535,Table_Index[year],$R535)</f>
        <v>8.3659250000000004E-2</v>
      </c>
      <c r="U535">
        <f>SUMIFS(INDEX(Table_Index[],,MATCH(U$12,Table_Index[#Headers],0)),
Table_Index[ID],$Q535,Table_Index[year],$R535)/COUNTIFS(Table_Index[Quarter],"&lt;&gt;''",Table_Index[ID],$Q535,Table_Index[year],$R535)</f>
        <v>6.7525724999999995E-2</v>
      </c>
      <c r="V535">
        <f>SUMIFS(INDEX(Table_Index[],,MATCH(V$12,Table_Index[#Headers],0)),
Table_Index[ID],$Q535,Table_Index[year],$R535)/COUNTIFS(Table_Index[Quarter],"&lt;&gt;''",Table_Index[ID],$Q535,Table_Index[year],$R535)</f>
        <v>6.7546275000000003E-2</v>
      </c>
      <c r="W535">
        <f>SUMIFS(INDEX(Table_Index[],,MATCH(W$12,Table_Index[#Headers],0)),
Table_Index[ID],$Q535,Table_Index[year],$R535)/COUNTIFS(Table_Index[Quarter],"&lt;&gt;''",Table_Index[ID],$Q535,Table_Index[year],$R535)</f>
        <v>4.7162975000000003E-2</v>
      </c>
      <c r="X535">
        <f>SUMIFS(INDEX(Table_Index[],,MATCH(X$12,Table_Index[#Headers],0)),
Table_Index[ID],$Q535,Table_Index[year],$R535)/COUNTIFS(Table_Index[Quarter],"&lt;&gt;''",Table_Index[ID],$Q535,Table_Index[year],$R535)</f>
        <v>0.38983754999999998</v>
      </c>
      <c r="Y535">
        <f>SUMIFS(INDEX(Table_Index[],,MATCH(Y$12,Table_Index[#Headers],0)),
Table_Index[ID],$Q535,Table_Index[year],$R535)/COUNTIFS(Table_Index[Quarter],"&lt;&gt;''",Table_Index[ID],$Q535,Table_Index[year],$R535)</f>
        <v>0.14105082499999999</v>
      </c>
      <c r="Z535">
        <f>SUMIFS(INDEX(Table_Index[],,MATCH(Z$12,Table_Index[#Headers],0)),
Table_Index[ID],$Q535,Table_Index[year],$R535)/COUNTIFS(Table_Index[Quarter],"&lt;&gt;''",Table_Index[ID],$Q535,Table_Index[year],$R535)</f>
        <v>3.0218574999999998E-2</v>
      </c>
      <c r="AA535">
        <f>SUMIFS(INDEX(Table_Index[],,MATCH(AA$12,Table_Index[#Headers],0)),
Table_Index[ID],$Q535,Table_Index[year],$R535)/COUNTIFS(Table_Index[Quarter],"&lt;&gt;''",Table_Index[ID],$Q535,Table_Index[year],$R535)</f>
        <v>9.7187200000000001E-2</v>
      </c>
      <c r="AB535">
        <f>SUMIFS(INDEX(Table_Index[],,MATCH(AB$12,Table_Index[#Headers],0)),
Table_Index[ID],$Q535,Table_Index[year],$R535)/COUNTIFS(Table_Index[Quarter],"&lt;&gt;''",Table_Index[ID],$Q535,Table_Index[year],$R535)</f>
        <v>8.5701999999999983E-3</v>
      </c>
      <c r="AC535" s="24">
        <f t="shared" si="34"/>
        <v>1.0000000499999999</v>
      </c>
      <c r="AD535">
        <f>COUNTIFS(Table_Index[Quarter],"&lt;&gt;''",Table_Index[ID],$Q535,Table_Index[year],$R535)</f>
        <v>4</v>
      </c>
      <c r="AE535" s="34">
        <f t="shared" si="35"/>
        <v>0.79483253184516633</v>
      </c>
    </row>
    <row r="536" spans="1:31" x14ac:dyDescent="0.3">
      <c r="A536">
        <v>9132</v>
      </c>
      <c r="B536">
        <v>2006</v>
      </c>
      <c r="C536">
        <v>1</v>
      </c>
      <c r="D536">
        <v>5.6145500000000001E-2</v>
      </c>
      <c r="E536">
        <v>5.8361099999999999E-2</v>
      </c>
      <c r="F536">
        <v>4.7661599999999998E-2</v>
      </c>
      <c r="G536">
        <v>9.0945999999999999E-2</v>
      </c>
      <c r="H536">
        <v>0</v>
      </c>
      <c r="I536">
        <v>0.14103930000000001</v>
      </c>
      <c r="J536">
        <v>0</v>
      </c>
      <c r="K536">
        <v>7.8787499999999996E-2</v>
      </c>
      <c r="L536">
        <v>3.8518299999999998E-2</v>
      </c>
      <c r="M536">
        <v>0.48854069999999999</v>
      </c>
      <c r="O536" t="str">
        <f>Table_Index[[#This Row],[ID]]&amp;Table_Index[[#This Row],[year]]</f>
        <v>91322006</v>
      </c>
      <c r="P536" t="str">
        <v>92252007</v>
      </c>
      <c r="Q536" t="str">
        <f t="shared" si="32"/>
        <v>9225</v>
      </c>
      <c r="R536" t="str">
        <f t="shared" si="33"/>
        <v>2007</v>
      </c>
      <c r="S536">
        <f>SUMIFS(INDEX(Table_Index[],,MATCH(S$12,Table_Index[#Headers],0)),
Table_Index[ID],$Q536,Table_Index[year],$R536)/COUNTIFS(Table_Index[Quarter],"&lt;&gt;''",Table_Index[ID],$Q536,Table_Index[year],$R536)</f>
        <v>3.0501299999999999E-2</v>
      </c>
      <c r="T536">
        <f>SUMIFS(INDEX(Table_Index[],,MATCH(T$12,Table_Index[#Headers],0)),
Table_Index[ID],$Q536,Table_Index[year],$R536)/COUNTIFS(Table_Index[Quarter],"&lt;&gt;''",Table_Index[ID],$Q536,Table_Index[year],$R536)</f>
        <v>7.1422474999999999E-2</v>
      </c>
      <c r="U536">
        <f>SUMIFS(INDEX(Table_Index[],,MATCH(U$12,Table_Index[#Headers],0)),
Table_Index[ID],$Q536,Table_Index[year],$R536)/COUNTIFS(Table_Index[Quarter],"&lt;&gt;''",Table_Index[ID],$Q536,Table_Index[year],$R536)</f>
        <v>4.3390274999999999E-2</v>
      </c>
      <c r="V536">
        <f>SUMIFS(INDEX(Table_Index[],,MATCH(V$12,Table_Index[#Headers],0)),
Table_Index[ID],$Q536,Table_Index[year],$R536)/COUNTIFS(Table_Index[Quarter],"&lt;&gt;''",Table_Index[ID],$Q536,Table_Index[year],$R536)</f>
        <v>6.4752000000000004E-2</v>
      </c>
      <c r="W536">
        <f>SUMIFS(INDEX(Table_Index[],,MATCH(W$12,Table_Index[#Headers],0)),
Table_Index[ID],$Q536,Table_Index[year],$R536)/COUNTIFS(Table_Index[Quarter],"&lt;&gt;''",Table_Index[ID],$Q536,Table_Index[year],$R536)</f>
        <v>5.9515800000000001E-2</v>
      </c>
      <c r="X536">
        <f>SUMIFS(INDEX(Table_Index[],,MATCH(X$12,Table_Index[#Headers],0)),
Table_Index[ID],$Q536,Table_Index[year],$R536)/COUNTIFS(Table_Index[Quarter],"&lt;&gt;''",Table_Index[ID],$Q536,Table_Index[year],$R536)</f>
        <v>0.38029562499999997</v>
      </c>
      <c r="Y536">
        <f>SUMIFS(INDEX(Table_Index[],,MATCH(Y$12,Table_Index[#Headers],0)),
Table_Index[ID],$Q536,Table_Index[year],$R536)/COUNTIFS(Table_Index[Quarter],"&lt;&gt;''",Table_Index[ID],$Q536,Table_Index[year],$R536)</f>
        <v>0.18952675000000002</v>
      </c>
      <c r="Z536">
        <f>SUMIFS(INDEX(Table_Index[],,MATCH(Z$12,Table_Index[#Headers],0)),
Table_Index[ID],$Q536,Table_Index[year],$R536)/COUNTIFS(Table_Index[Quarter],"&lt;&gt;''",Table_Index[ID],$Q536,Table_Index[year],$R536)</f>
        <v>8.8070224999999988E-2</v>
      </c>
      <c r="AA536">
        <f>SUMIFS(INDEX(Table_Index[],,MATCH(AA$12,Table_Index[#Headers],0)),
Table_Index[ID],$Q536,Table_Index[year],$R536)/COUNTIFS(Table_Index[Quarter],"&lt;&gt;''",Table_Index[ID],$Q536,Table_Index[year],$R536)</f>
        <v>6.6239174999999997E-2</v>
      </c>
      <c r="AB536">
        <f>SUMIFS(INDEX(Table_Index[],,MATCH(AB$12,Table_Index[#Headers],0)),
Table_Index[ID],$Q536,Table_Index[year],$R536)/COUNTIFS(Table_Index[Quarter],"&lt;&gt;''",Table_Index[ID],$Q536,Table_Index[year],$R536)</f>
        <v>6.2863499999999987E-3</v>
      </c>
      <c r="AC536" s="24">
        <f t="shared" si="34"/>
        <v>0.99999997499999993</v>
      </c>
      <c r="AD536">
        <f>COUNTIFS(Table_Index[Quarter],"&lt;&gt;''",Table_Index[ID],$Q536,Table_Index[year],$R536)</f>
        <v>4</v>
      </c>
      <c r="AE536" s="34">
        <f t="shared" si="35"/>
        <v>0.79162217045271188</v>
      </c>
    </row>
    <row r="537" spans="1:31" x14ac:dyDescent="0.3">
      <c r="A537">
        <v>9132</v>
      </c>
      <c r="B537">
        <v>2006</v>
      </c>
      <c r="C537">
        <v>2</v>
      </c>
      <c r="D537">
        <v>0.1168888</v>
      </c>
      <c r="E537">
        <v>0.36819960000000002</v>
      </c>
      <c r="F537">
        <v>1.7533300000000002E-2</v>
      </c>
      <c r="G537">
        <v>0.2162442</v>
      </c>
      <c r="H537">
        <v>0</v>
      </c>
      <c r="I537">
        <v>0</v>
      </c>
      <c r="J537">
        <v>0.15028549999999999</v>
      </c>
      <c r="K537">
        <v>2.50476E-2</v>
      </c>
      <c r="L537">
        <v>0.1001904</v>
      </c>
      <c r="M537">
        <v>5.6106999999999997E-3</v>
      </c>
      <c r="O537" t="str">
        <f>Table_Index[[#This Row],[ID]]&amp;Table_Index[[#This Row],[year]]</f>
        <v>91322006</v>
      </c>
      <c r="P537" t="str">
        <v>92252008</v>
      </c>
      <c r="Q537" t="str">
        <f t="shared" si="32"/>
        <v>9225</v>
      </c>
      <c r="R537" t="str">
        <f t="shared" si="33"/>
        <v>2008</v>
      </c>
      <c r="S537">
        <f>SUMIFS(INDEX(Table_Index[],,MATCH(S$12,Table_Index[#Headers],0)),
Table_Index[ID],$Q537,Table_Index[year],$R537)/COUNTIFS(Table_Index[Quarter],"&lt;&gt;''",Table_Index[ID],$Q537,Table_Index[year],$R537)</f>
        <v>5.5518225000000004E-2</v>
      </c>
      <c r="T537">
        <f>SUMIFS(INDEX(Table_Index[],,MATCH(T$12,Table_Index[#Headers],0)),
Table_Index[ID],$Q537,Table_Index[year],$R537)/COUNTIFS(Table_Index[Quarter],"&lt;&gt;''",Table_Index[ID],$Q537,Table_Index[year],$R537)</f>
        <v>4.7768325E-2</v>
      </c>
      <c r="U537">
        <f>SUMIFS(INDEX(Table_Index[],,MATCH(U$12,Table_Index[#Headers],0)),
Table_Index[ID],$Q537,Table_Index[year],$R537)/COUNTIFS(Table_Index[Quarter],"&lt;&gt;''",Table_Index[ID],$Q537,Table_Index[year],$R537)</f>
        <v>5.4786924999999993E-2</v>
      </c>
      <c r="V537">
        <f>SUMIFS(INDEX(Table_Index[],,MATCH(V$12,Table_Index[#Headers],0)),
Table_Index[ID],$Q537,Table_Index[year],$R537)/COUNTIFS(Table_Index[Quarter],"&lt;&gt;''",Table_Index[ID],$Q537,Table_Index[year],$R537)</f>
        <v>8.1485650000000007E-2</v>
      </c>
      <c r="W537">
        <f>SUMIFS(INDEX(Table_Index[],,MATCH(W$12,Table_Index[#Headers],0)),
Table_Index[ID],$Q537,Table_Index[year],$R537)/COUNTIFS(Table_Index[Quarter],"&lt;&gt;''",Table_Index[ID],$Q537,Table_Index[year],$R537)</f>
        <v>7.8405825000000012E-2</v>
      </c>
      <c r="X537">
        <f>SUMIFS(INDEX(Table_Index[],,MATCH(X$12,Table_Index[#Headers],0)),
Table_Index[ID],$Q537,Table_Index[year],$R537)/COUNTIFS(Table_Index[Quarter],"&lt;&gt;''",Table_Index[ID],$Q537,Table_Index[year],$R537)</f>
        <v>0.36340987499999999</v>
      </c>
      <c r="Y537">
        <f>SUMIFS(INDEX(Table_Index[],,MATCH(Y$12,Table_Index[#Headers],0)),
Table_Index[ID],$Q537,Table_Index[year],$R537)/COUNTIFS(Table_Index[Quarter],"&lt;&gt;''",Table_Index[ID],$Q537,Table_Index[year],$R537)</f>
        <v>0.21565837499999996</v>
      </c>
      <c r="Z537">
        <f>SUMIFS(INDEX(Table_Index[],,MATCH(Z$12,Table_Index[#Headers],0)),
Table_Index[ID],$Q537,Table_Index[year],$R537)/COUNTIFS(Table_Index[Quarter],"&lt;&gt;''",Table_Index[ID],$Q537,Table_Index[year],$R537)</f>
        <v>3.0769600000000001E-2</v>
      </c>
      <c r="AA537">
        <f>SUMIFS(INDEX(Table_Index[],,MATCH(AA$12,Table_Index[#Headers],0)),
Table_Index[ID],$Q537,Table_Index[year],$R537)/COUNTIFS(Table_Index[Quarter],"&lt;&gt;''",Table_Index[ID],$Q537,Table_Index[year],$R537)</f>
        <v>7.0254899999999995E-2</v>
      </c>
      <c r="AB537">
        <f>SUMIFS(INDEX(Table_Index[],,MATCH(AB$12,Table_Index[#Headers],0)),
Table_Index[ID],$Q537,Table_Index[year],$R537)/COUNTIFS(Table_Index[Quarter],"&lt;&gt;''",Table_Index[ID],$Q537,Table_Index[year],$R537)</f>
        <v>1.9423499999999998E-3</v>
      </c>
      <c r="AC537" s="24">
        <f t="shared" si="34"/>
        <v>1.0000000499999999</v>
      </c>
      <c r="AD537">
        <f>COUNTIFS(Table_Index[Quarter],"&lt;&gt;''",Table_Index[ID],$Q537,Table_Index[year],$R537)</f>
        <v>4</v>
      </c>
      <c r="AE537" s="34">
        <f t="shared" si="35"/>
        <v>0.79438535818188627</v>
      </c>
    </row>
    <row r="538" spans="1:31" x14ac:dyDescent="0.3">
      <c r="A538">
        <v>9132</v>
      </c>
      <c r="B538">
        <v>2006</v>
      </c>
      <c r="C538">
        <v>3</v>
      </c>
      <c r="D538">
        <v>8.3256800000000006E-2</v>
      </c>
      <c r="E538">
        <v>0.1417911</v>
      </c>
      <c r="F538">
        <v>0</v>
      </c>
      <c r="G538">
        <v>0.23886350000000001</v>
      </c>
      <c r="H538">
        <v>1.63605E-2</v>
      </c>
      <c r="I538">
        <v>0.39265240000000001</v>
      </c>
      <c r="J538">
        <v>0</v>
      </c>
      <c r="K538">
        <v>3.4357100000000002E-2</v>
      </c>
      <c r="L538">
        <v>8.7038000000000004E-2</v>
      </c>
      <c r="M538">
        <v>5.6806000000000001E-3</v>
      </c>
      <c r="O538" t="str">
        <f>Table_Index[[#This Row],[ID]]&amp;Table_Index[[#This Row],[year]]</f>
        <v>91322006</v>
      </c>
      <c r="P538" t="str">
        <v>92252009</v>
      </c>
      <c r="Q538" t="str">
        <f t="shared" si="32"/>
        <v>9225</v>
      </c>
      <c r="R538" t="str">
        <f t="shared" si="33"/>
        <v>2009</v>
      </c>
      <c r="S538">
        <f>SUMIFS(INDEX(Table_Index[],,MATCH(S$12,Table_Index[#Headers],0)),
Table_Index[ID],$Q538,Table_Index[year],$R538)/COUNTIFS(Table_Index[Quarter],"&lt;&gt;''",Table_Index[ID],$Q538,Table_Index[year],$R538)</f>
        <v>4.6455875000000008E-2</v>
      </c>
      <c r="T538">
        <f>SUMIFS(INDEX(Table_Index[],,MATCH(T$12,Table_Index[#Headers],0)),
Table_Index[ID],$Q538,Table_Index[year],$R538)/COUNTIFS(Table_Index[Quarter],"&lt;&gt;''",Table_Index[ID],$Q538,Table_Index[year],$R538)</f>
        <v>8.0395124999999998E-2</v>
      </c>
      <c r="U538">
        <f>SUMIFS(INDEX(Table_Index[],,MATCH(U$12,Table_Index[#Headers],0)),
Table_Index[ID],$Q538,Table_Index[year],$R538)/COUNTIFS(Table_Index[Quarter],"&lt;&gt;''",Table_Index[ID],$Q538,Table_Index[year],$R538)</f>
        <v>3.3615125000000003E-2</v>
      </c>
      <c r="V538">
        <f>SUMIFS(INDEX(Table_Index[],,MATCH(V$12,Table_Index[#Headers],0)),
Table_Index[ID],$Q538,Table_Index[year],$R538)/COUNTIFS(Table_Index[Quarter],"&lt;&gt;''",Table_Index[ID],$Q538,Table_Index[year],$R538)</f>
        <v>0.13243775000000002</v>
      </c>
      <c r="W538">
        <f>SUMIFS(INDEX(Table_Index[],,MATCH(W$12,Table_Index[#Headers],0)),
Table_Index[ID],$Q538,Table_Index[year],$R538)/COUNTIFS(Table_Index[Quarter],"&lt;&gt;''",Table_Index[ID],$Q538,Table_Index[year],$R538)</f>
        <v>1.8154574999999999E-2</v>
      </c>
      <c r="X538">
        <f>SUMIFS(INDEX(Table_Index[],,MATCH(X$12,Table_Index[#Headers],0)),
Table_Index[ID],$Q538,Table_Index[year],$R538)/COUNTIFS(Table_Index[Quarter],"&lt;&gt;''",Table_Index[ID],$Q538,Table_Index[year],$R538)</f>
        <v>0.43228117499999996</v>
      </c>
      <c r="Y538">
        <f>SUMIFS(INDEX(Table_Index[],,MATCH(Y$12,Table_Index[#Headers],0)),
Table_Index[ID],$Q538,Table_Index[year],$R538)/COUNTIFS(Table_Index[Quarter],"&lt;&gt;''",Table_Index[ID],$Q538,Table_Index[year],$R538)</f>
        <v>0.15581865</v>
      </c>
      <c r="Z538">
        <f>SUMIFS(INDEX(Table_Index[],,MATCH(Z$12,Table_Index[#Headers],0)),
Table_Index[ID],$Q538,Table_Index[year],$R538)/COUNTIFS(Table_Index[Quarter],"&lt;&gt;''",Table_Index[ID],$Q538,Table_Index[year],$R538)</f>
        <v>2.4385625000000001E-2</v>
      </c>
      <c r="AA538">
        <f>SUMIFS(INDEX(Table_Index[],,MATCH(AA$12,Table_Index[#Headers],0)),
Table_Index[ID],$Q538,Table_Index[year],$R538)/COUNTIFS(Table_Index[Quarter],"&lt;&gt;''",Table_Index[ID],$Q538,Table_Index[year],$R538)</f>
        <v>7.1140449999999994E-2</v>
      </c>
      <c r="AB538">
        <f>SUMIFS(INDEX(Table_Index[],,MATCH(AB$12,Table_Index[#Headers],0)),
Table_Index[ID],$Q538,Table_Index[year],$R538)/COUNTIFS(Table_Index[Quarter],"&lt;&gt;''",Table_Index[ID],$Q538,Table_Index[year],$R538)</f>
        <v>5.3156749999999997E-3</v>
      </c>
      <c r="AC538" s="24">
        <f t="shared" si="34"/>
        <v>1.0000000250000001</v>
      </c>
      <c r="AD538">
        <f>COUNTIFS(Table_Index[Quarter],"&lt;&gt;''",Table_Index[ID],$Q538,Table_Index[year],$R538)</f>
        <v>4</v>
      </c>
      <c r="AE538" s="34">
        <f t="shared" si="35"/>
        <v>0.75554880802620816</v>
      </c>
    </row>
    <row r="539" spans="1:31" x14ac:dyDescent="0.3">
      <c r="A539">
        <v>9132</v>
      </c>
      <c r="B539">
        <v>2006</v>
      </c>
      <c r="C539">
        <v>4</v>
      </c>
      <c r="D539">
        <v>9.5480999999999996E-2</v>
      </c>
      <c r="E539">
        <v>7.6384800000000003E-2</v>
      </c>
      <c r="F539">
        <v>6.3654000000000002E-2</v>
      </c>
      <c r="G539">
        <v>8.2750199999999996E-2</v>
      </c>
      <c r="H539">
        <v>3.6070600000000001E-2</v>
      </c>
      <c r="I539">
        <v>0.47740500000000002</v>
      </c>
      <c r="J539">
        <v>7.3732500000000006E-2</v>
      </c>
      <c r="K539">
        <v>6.1107799999999997E-2</v>
      </c>
      <c r="L539">
        <v>2.9705200000000001E-2</v>
      </c>
      <c r="M539">
        <v>3.7088999999999998E-3</v>
      </c>
      <c r="O539" t="str">
        <f>Table_Index[[#This Row],[ID]]&amp;Table_Index[[#This Row],[year]]</f>
        <v>91322006</v>
      </c>
      <c r="P539" t="str">
        <v>92252010</v>
      </c>
      <c r="Q539" t="str">
        <f t="shared" si="32"/>
        <v>9225</v>
      </c>
      <c r="R539" t="str">
        <f t="shared" si="33"/>
        <v>2010</v>
      </c>
      <c r="S539">
        <f>SUMIFS(INDEX(Table_Index[],,MATCH(S$12,Table_Index[#Headers],0)),
Table_Index[ID],$Q539,Table_Index[year],$R539)/COUNTIFS(Table_Index[Quarter],"&lt;&gt;''",Table_Index[ID],$Q539,Table_Index[year],$R539)</f>
        <v>3.4191175000000004E-2</v>
      </c>
      <c r="T539">
        <f>SUMIFS(INDEX(Table_Index[],,MATCH(T$12,Table_Index[#Headers],0)),
Table_Index[ID],$Q539,Table_Index[year],$R539)/COUNTIFS(Table_Index[Quarter],"&lt;&gt;''",Table_Index[ID],$Q539,Table_Index[year],$R539)</f>
        <v>6.1422149999999995E-2</v>
      </c>
      <c r="U539">
        <f>SUMIFS(INDEX(Table_Index[],,MATCH(U$12,Table_Index[#Headers],0)),
Table_Index[ID],$Q539,Table_Index[year],$R539)/COUNTIFS(Table_Index[Quarter],"&lt;&gt;''",Table_Index[ID],$Q539,Table_Index[year],$R539)</f>
        <v>4.2000449999999995E-2</v>
      </c>
      <c r="V539">
        <f>SUMIFS(INDEX(Table_Index[],,MATCH(V$12,Table_Index[#Headers],0)),
Table_Index[ID],$Q539,Table_Index[year],$R539)/COUNTIFS(Table_Index[Quarter],"&lt;&gt;''",Table_Index[ID],$Q539,Table_Index[year],$R539)</f>
        <v>0.20629227500000002</v>
      </c>
      <c r="W539">
        <f>SUMIFS(INDEX(Table_Index[],,MATCH(W$12,Table_Index[#Headers],0)),
Table_Index[ID],$Q539,Table_Index[year],$R539)/COUNTIFS(Table_Index[Quarter],"&lt;&gt;''",Table_Index[ID],$Q539,Table_Index[year],$R539)</f>
        <v>3.3048475000000001E-2</v>
      </c>
      <c r="X539">
        <f>SUMIFS(INDEX(Table_Index[],,MATCH(X$12,Table_Index[#Headers],0)),
Table_Index[ID],$Q539,Table_Index[year],$R539)/COUNTIFS(Table_Index[Quarter],"&lt;&gt;''",Table_Index[ID],$Q539,Table_Index[year],$R539)</f>
        <v>0.34860174999999999</v>
      </c>
      <c r="Y539">
        <f>SUMIFS(INDEX(Table_Index[],,MATCH(Y$12,Table_Index[#Headers],0)),
Table_Index[ID],$Q539,Table_Index[year],$R539)/COUNTIFS(Table_Index[Quarter],"&lt;&gt;''",Table_Index[ID],$Q539,Table_Index[year],$R539)</f>
        <v>0.18619472500000001</v>
      </c>
      <c r="Z539">
        <f>SUMIFS(INDEX(Table_Index[],,MATCH(Z$12,Table_Index[#Headers],0)),
Table_Index[ID],$Q539,Table_Index[year],$R539)/COUNTIFS(Table_Index[Quarter],"&lt;&gt;''",Table_Index[ID],$Q539,Table_Index[year],$R539)</f>
        <v>2.2393875000000001E-2</v>
      </c>
      <c r="AA539">
        <f>SUMIFS(INDEX(Table_Index[],,MATCH(AA$12,Table_Index[#Headers],0)),
Table_Index[ID],$Q539,Table_Index[year],$R539)/COUNTIFS(Table_Index[Quarter],"&lt;&gt;''",Table_Index[ID],$Q539,Table_Index[year],$R539)</f>
        <v>6.3379550000000007E-2</v>
      </c>
      <c r="AB539">
        <f>SUMIFS(INDEX(Table_Index[],,MATCH(AB$12,Table_Index[#Headers],0)),
Table_Index[ID],$Q539,Table_Index[year],$R539)/COUNTIFS(Table_Index[Quarter],"&lt;&gt;''",Table_Index[ID],$Q539,Table_Index[year],$R539)</f>
        <v>2.47555E-3</v>
      </c>
      <c r="AC539" s="24">
        <f t="shared" si="34"/>
        <v>0.99999997499999993</v>
      </c>
      <c r="AD539">
        <f>COUNTIFS(Table_Index[Quarter],"&lt;&gt;''",Table_Index[ID],$Q539,Table_Index[year],$R539)</f>
        <v>4</v>
      </c>
      <c r="AE539" s="34">
        <f t="shared" si="35"/>
        <v>0.78892930375238435</v>
      </c>
    </row>
    <row r="540" spans="1:31" x14ac:dyDescent="0.3">
      <c r="A540">
        <v>9133</v>
      </c>
      <c r="B540">
        <v>2003</v>
      </c>
      <c r="C540">
        <v>1</v>
      </c>
      <c r="D540">
        <v>7.6319700000000004E-2</v>
      </c>
      <c r="E540">
        <v>4.8759799999999999E-2</v>
      </c>
      <c r="F540">
        <v>4.2399800000000001E-2</v>
      </c>
      <c r="G540">
        <v>2.5439900000000001E-2</v>
      </c>
      <c r="H540">
        <v>1.8443899999999999E-2</v>
      </c>
      <c r="I540">
        <v>0.503498</v>
      </c>
      <c r="J540">
        <v>0.2119991</v>
      </c>
      <c r="K540">
        <v>0</v>
      </c>
      <c r="L540">
        <v>6.99597E-2</v>
      </c>
      <c r="M540">
        <v>3.1800000000000001E-3</v>
      </c>
      <c r="O540" t="str">
        <f>Table_Index[[#This Row],[ID]]&amp;Table_Index[[#This Row],[year]]</f>
        <v>91332003</v>
      </c>
      <c r="P540" t="str">
        <v>92252011</v>
      </c>
      <c r="Q540" t="str">
        <f t="shared" si="32"/>
        <v>9225</v>
      </c>
      <c r="R540" t="str">
        <f t="shared" si="33"/>
        <v>2011</v>
      </c>
      <c r="S540">
        <f>SUMIFS(INDEX(Table_Index[],,MATCH(S$12,Table_Index[#Headers],0)),
Table_Index[ID],$Q540,Table_Index[year],$R540)/COUNTIFS(Table_Index[Quarter],"&lt;&gt;''",Table_Index[ID],$Q540,Table_Index[year],$R540)</f>
        <v>5.4143400000000001E-2</v>
      </c>
      <c r="T540">
        <f>SUMIFS(INDEX(Table_Index[],,MATCH(T$12,Table_Index[#Headers],0)),
Table_Index[ID],$Q540,Table_Index[year],$R540)/COUNTIFS(Table_Index[Quarter],"&lt;&gt;''",Table_Index[ID],$Q540,Table_Index[year],$R540)</f>
        <v>5.9713349999999998E-2</v>
      </c>
      <c r="U540">
        <f>SUMIFS(INDEX(Table_Index[],,MATCH(U$12,Table_Index[#Headers],0)),
Table_Index[ID],$Q540,Table_Index[year],$R540)/COUNTIFS(Table_Index[Quarter],"&lt;&gt;''",Table_Index[ID],$Q540,Table_Index[year],$R540)</f>
        <v>4.1826500000000003E-2</v>
      </c>
      <c r="V540">
        <f>SUMIFS(INDEX(Table_Index[],,MATCH(V$12,Table_Index[#Headers],0)),
Table_Index[ID],$Q540,Table_Index[year],$R540)/COUNTIFS(Table_Index[Quarter],"&lt;&gt;''",Table_Index[ID],$Q540,Table_Index[year],$R540)</f>
        <v>9.8743049999999999E-2</v>
      </c>
      <c r="W540">
        <f>SUMIFS(INDEX(Table_Index[],,MATCH(W$12,Table_Index[#Headers],0)),
Table_Index[ID],$Q540,Table_Index[year],$R540)/COUNTIFS(Table_Index[Quarter],"&lt;&gt;''",Table_Index[ID],$Q540,Table_Index[year],$R540)</f>
        <v>2.7122749999999998E-2</v>
      </c>
      <c r="X540">
        <f>SUMIFS(INDEX(Table_Index[],,MATCH(X$12,Table_Index[#Headers],0)),
Table_Index[ID],$Q540,Table_Index[year],$R540)/COUNTIFS(Table_Index[Quarter],"&lt;&gt;''",Table_Index[ID],$Q540,Table_Index[year],$R540)</f>
        <v>0.40884342500000004</v>
      </c>
      <c r="Y540">
        <f>SUMIFS(INDEX(Table_Index[],,MATCH(Y$12,Table_Index[#Headers],0)),
Table_Index[ID],$Q540,Table_Index[year],$R540)/COUNTIFS(Table_Index[Quarter],"&lt;&gt;''",Table_Index[ID],$Q540,Table_Index[year],$R540)</f>
        <v>0.17569132500000001</v>
      </c>
      <c r="Z540">
        <f>SUMIFS(INDEX(Table_Index[],,MATCH(Z$12,Table_Index[#Headers],0)),
Table_Index[ID],$Q540,Table_Index[year],$R540)/COUNTIFS(Table_Index[Quarter],"&lt;&gt;''",Table_Index[ID],$Q540,Table_Index[year],$R540)</f>
        <v>2.1925924999999999E-2</v>
      </c>
      <c r="AA540">
        <f>SUMIFS(INDEX(Table_Index[],,MATCH(AA$12,Table_Index[#Headers],0)),
Table_Index[ID],$Q540,Table_Index[year],$R540)/COUNTIFS(Table_Index[Quarter],"&lt;&gt;''",Table_Index[ID],$Q540,Table_Index[year],$R540)</f>
        <v>0.10977252500000001</v>
      </c>
      <c r="AB540">
        <f>SUMIFS(INDEX(Table_Index[],,MATCH(AB$12,Table_Index[#Headers],0)),
Table_Index[ID],$Q540,Table_Index[year],$R540)/COUNTIFS(Table_Index[Quarter],"&lt;&gt;''",Table_Index[ID],$Q540,Table_Index[year],$R540)</f>
        <v>2.217775E-3</v>
      </c>
      <c r="AC540" s="24">
        <f t="shared" si="34"/>
        <v>1.0000000250000001</v>
      </c>
      <c r="AD540">
        <f>COUNTIFS(Table_Index[Quarter],"&lt;&gt;''",Table_Index[ID],$Q540,Table_Index[year],$R540)</f>
        <v>4</v>
      </c>
      <c r="AE540" s="34">
        <f t="shared" si="35"/>
        <v>0.77071145867118429</v>
      </c>
    </row>
    <row r="541" spans="1:31" x14ac:dyDescent="0.3">
      <c r="A541">
        <v>9133</v>
      </c>
      <c r="B541">
        <v>2003</v>
      </c>
      <c r="C541">
        <v>2</v>
      </c>
      <c r="D541">
        <v>2.5142899999999999E-2</v>
      </c>
      <c r="E541">
        <v>9.6548700000000001E-2</v>
      </c>
      <c r="F541">
        <v>2.8160000000000001E-2</v>
      </c>
      <c r="G541">
        <v>0.1498516</v>
      </c>
      <c r="H541">
        <v>1.91086E-2</v>
      </c>
      <c r="I541">
        <v>0.3912235</v>
      </c>
      <c r="J541">
        <v>0.26953179999999999</v>
      </c>
      <c r="K541">
        <v>0</v>
      </c>
      <c r="L541">
        <v>1.6091500000000002E-2</v>
      </c>
      <c r="M541">
        <v>4.3413000000000002E-3</v>
      </c>
      <c r="O541" t="str">
        <f>Table_Index[[#This Row],[ID]]&amp;Table_Index[[#This Row],[year]]</f>
        <v>91332003</v>
      </c>
      <c r="P541" t="str">
        <v>92252012</v>
      </c>
      <c r="Q541" t="str">
        <f t="shared" si="32"/>
        <v>9225</v>
      </c>
      <c r="R541" t="str">
        <f t="shared" si="33"/>
        <v>2012</v>
      </c>
      <c r="S541">
        <f>SUMIFS(INDEX(Table_Index[],,MATCH(S$12,Table_Index[#Headers],0)),
Table_Index[ID],$Q541,Table_Index[year],$R541)/COUNTIFS(Table_Index[Quarter],"&lt;&gt;''",Table_Index[ID],$Q541,Table_Index[year],$R541)</f>
        <v>5.8671524999999995E-2</v>
      </c>
      <c r="T541">
        <f>SUMIFS(INDEX(Table_Index[],,MATCH(T$12,Table_Index[#Headers],0)),
Table_Index[ID],$Q541,Table_Index[year],$R541)/COUNTIFS(Table_Index[Quarter],"&lt;&gt;''",Table_Index[ID],$Q541,Table_Index[year],$R541)</f>
        <v>8.3595525000000004E-2</v>
      </c>
      <c r="U541">
        <f>SUMIFS(INDEX(Table_Index[],,MATCH(U$12,Table_Index[#Headers],0)),
Table_Index[ID],$Q541,Table_Index[year],$R541)/COUNTIFS(Table_Index[Quarter],"&lt;&gt;''",Table_Index[ID],$Q541,Table_Index[year],$R541)</f>
        <v>8.3124124999999993E-2</v>
      </c>
      <c r="V541">
        <f>SUMIFS(INDEX(Table_Index[],,MATCH(V$12,Table_Index[#Headers],0)),
Table_Index[ID],$Q541,Table_Index[year],$R541)/COUNTIFS(Table_Index[Quarter],"&lt;&gt;''",Table_Index[ID],$Q541,Table_Index[year],$R541)</f>
        <v>0.131971225</v>
      </c>
      <c r="W541">
        <f>SUMIFS(INDEX(Table_Index[],,MATCH(W$12,Table_Index[#Headers],0)),
Table_Index[ID],$Q541,Table_Index[year],$R541)/COUNTIFS(Table_Index[Quarter],"&lt;&gt;''",Table_Index[ID],$Q541,Table_Index[year],$R541)</f>
        <v>2.8246449999999999E-2</v>
      </c>
      <c r="X541">
        <f>SUMIFS(INDEX(Table_Index[],,MATCH(X$12,Table_Index[#Headers],0)),
Table_Index[ID],$Q541,Table_Index[year],$R541)/COUNTIFS(Table_Index[Quarter],"&lt;&gt;''",Table_Index[ID],$Q541,Table_Index[year],$R541)</f>
        <v>0.35377534999999993</v>
      </c>
      <c r="Y541">
        <f>SUMIFS(INDEX(Table_Index[],,MATCH(Y$12,Table_Index[#Headers],0)),
Table_Index[ID],$Q541,Table_Index[year],$R541)/COUNTIFS(Table_Index[Quarter],"&lt;&gt;''",Table_Index[ID],$Q541,Table_Index[year],$R541)</f>
        <v>0.14112460000000002</v>
      </c>
      <c r="Z541">
        <f>SUMIFS(INDEX(Table_Index[],,MATCH(Z$12,Table_Index[#Headers],0)),
Table_Index[ID],$Q541,Table_Index[year],$R541)/COUNTIFS(Table_Index[Quarter],"&lt;&gt;''",Table_Index[ID],$Q541,Table_Index[year],$R541)</f>
        <v>1.5892050000000001E-2</v>
      </c>
      <c r="AA541">
        <f>SUMIFS(INDEX(Table_Index[],,MATCH(AA$12,Table_Index[#Headers],0)),
Table_Index[ID],$Q541,Table_Index[year],$R541)/COUNTIFS(Table_Index[Quarter],"&lt;&gt;''",Table_Index[ID],$Q541,Table_Index[year],$R541)</f>
        <v>0.10050785000000001</v>
      </c>
      <c r="AB541">
        <f>SUMIFS(INDEX(Table_Index[],,MATCH(AB$12,Table_Index[#Headers],0)),
Table_Index[ID],$Q541,Table_Index[year],$R541)/COUNTIFS(Table_Index[Quarter],"&lt;&gt;''",Table_Index[ID],$Q541,Table_Index[year],$R541)</f>
        <v>3.0914250000000001E-3</v>
      </c>
      <c r="AC541" s="24">
        <f t="shared" si="34"/>
        <v>1.0000001250000001</v>
      </c>
      <c r="AD541">
        <f>COUNTIFS(Table_Index[Quarter],"&lt;&gt;''",Table_Index[ID],$Q541,Table_Index[year],$R541)</f>
        <v>4</v>
      </c>
      <c r="AE541" s="34">
        <f t="shared" si="35"/>
        <v>0.80900846096539192</v>
      </c>
    </row>
    <row r="542" spans="1:31" x14ac:dyDescent="0.3">
      <c r="A542">
        <v>9133</v>
      </c>
      <c r="B542">
        <v>2003</v>
      </c>
      <c r="C542">
        <v>3</v>
      </c>
      <c r="D542">
        <v>9.8475999999999994E-2</v>
      </c>
      <c r="E542">
        <v>2.8136000000000001E-2</v>
      </c>
      <c r="F542">
        <v>3.7983599999999999E-2</v>
      </c>
      <c r="G542">
        <v>8.4407999999999997E-2</v>
      </c>
      <c r="H542">
        <v>1.0551E-2</v>
      </c>
      <c r="I542">
        <v>0.17585000000000001</v>
      </c>
      <c r="J542">
        <v>3.517E-2</v>
      </c>
      <c r="K542">
        <v>1.4771400000000001E-2</v>
      </c>
      <c r="L542">
        <v>4.2203999999999998E-2</v>
      </c>
      <c r="M542">
        <v>0.47245029999999999</v>
      </c>
      <c r="O542" t="str">
        <f>Table_Index[[#This Row],[ID]]&amp;Table_Index[[#This Row],[year]]</f>
        <v>91332003</v>
      </c>
      <c r="P542" t="str">
        <v>92262003</v>
      </c>
      <c r="Q542" t="str">
        <f t="shared" si="32"/>
        <v>9226</v>
      </c>
      <c r="R542" t="str">
        <f t="shared" si="33"/>
        <v>2003</v>
      </c>
      <c r="S542">
        <f>SUMIFS(INDEX(Table_Index[],,MATCH(S$12,Table_Index[#Headers],0)),
Table_Index[ID],$Q542,Table_Index[year],$R542)/COUNTIFS(Table_Index[Quarter],"&lt;&gt;''",Table_Index[ID],$Q542,Table_Index[year],$R542)</f>
        <v>0.13184400000000002</v>
      </c>
      <c r="T542">
        <f>SUMIFS(INDEX(Table_Index[],,MATCH(T$12,Table_Index[#Headers],0)),
Table_Index[ID],$Q542,Table_Index[year],$R542)/COUNTIFS(Table_Index[Quarter],"&lt;&gt;''",Table_Index[ID],$Q542,Table_Index[year],$R542)</f>
        <v>6.0710849999999997E-2</v>
      </c>
      <c r="U542">
        <f>SUMIFS(INDEX(Table_Index[],,MATCH(U$12,Table_Index[#Headers],0)),
Table_Index[ID],$Q542,Table_Index[year],$R542)/COUNTIFS(Table_Index[Quarter],"&lt;&gt;''",Table_Index[ID],$Q542,Table_Index[year],$R542)</f>
        <v>8.6590424999999999E-2</v>
      </c>
      <c r="V542">
        <f>SUMIFS(INDEX(Table_Index[],,MATCH(V$12,Table_Index[#Headers],0)),
Table_Index[ID],$Q542,Table_Index[year],$R542)/COUNTIFS(Table_Index[Quarter],"&lt;&gt;''",Table_Index[ID],$Q542,Table_Index[year],$R542)</f>
        <v>0.23920067499999997</v>
      </c>
      <c r="W542">
        <f>SUMIFS(INDEX(Table_Index[],,MATCH(W$12,Table_Index[#Headers],0)),
Table_Index[ID],$Q542,Table_Index[year],$R542)/COUNTIFS(Table_Index[Quarter],"&lt;&gt;''",Table_Index[ID],$Q542,Table_Index[year],$R542)</f>
        <v>0</v>
      </c>
      <c r="X542">
        <f>SUMIFS(INDEX(Table_Index[],,MATCH(X$12,Table_Index[#Headers],0)),
Table_Index[ID],$Q542,Table_Index[year],$R542)/COUNTIFS(Table_Index[Quarter],"&lt;&gt;''",Table_Index[ID],$Q542,Table_Index[year],$R542)</f>
        <v>0.19797457499999999</v>
      </c>
      <c r="Y542">
        <f>SUMIFS(INDEX(Table_Index[],,MATCH(Y$12,Table_Index[#Headers],0)),
Table_Index[ID],$Q542,Table_Index[year],$R542)/COUNTIFS(Table_Index[Quarter],"&lt;&gt;''",Table_Index[ID],$Q542,Table_Index[year],$R542)</f>
        <v>0.11914247500000001</v>
      </c>
      <c r="Z542">
        <f>SUMIFS(INDEX(Table_Index[],,MATCH(Z$12,Table_Index[#Headers],0)),
Table_Index[ID],$Q542,Table_Index[year],$R542)/COUNTIFS(Table_Index[Quarter],"&lt;&gt;''",Table_Index[ID],$Q542,Table_Index[year],$R542)</f>
        <v>3.1734375000000002E-2</v>
      </c>
      <c r="AA542">
        <f>SUMIFS(INDEX(Table_Index[],,MATCH(AA$12,Table_Index[#Headers],0)),
Table_Index[ID],$Q542,Table_Index[year],$R542)/COUNTIFS(Table_Index[Quarter],"&lt;&gt;''",Table_Index[ID],$Q542,Table_Index[year],$R542)</f>
        <v>0.12605892499999999</v>
      </c>
      <c r="AB542">
        <f>SUMIFS(INDEX(Table_Index[],,MATCH(AB$12,Table_Index[#Headers],0)),
Table_Index[ID],$Q542,Table_Index[year],$R542)/COUNTIFS(Table_Index[Quarter],"&lt;&gt;''",Table_Index[ID],$Q542,Table_Index[year],$R542)</f>
        <v>6.7437999999999994E-3</v>
      </c>
      <c r="AC542" s="24">
        <f t="shared" si="34"/>
        <v>1.0000000999999998</v>
      </c>
      <c r="AD542">
        <f>COUNTIFS(Table_Index[Quarter],"&lt;&gt;''",Table_Index[ID],$Q542,Table_Index[year],$R542)</f>
        <v>4</v>
      </c>
      <c r="AE542" s="34">
        <f t="shared" si="35"/>
        <v>0.84388422407134878</v>
      </c>
    </row>
    <row r="543" spans="1:31" x14ac:dyDescent="0.3">
      <c r="A543">
        <v>9133</v>
      </c>
      <c r="B543">
        <v>2003</v>
      </c>
      <c r="C543">
        <v>4</v>
      </c>
      <c r="D543">
        <v>4.9198899999999997E-2</v>
      </c>
      <c r="E543">
        <v>0.1054262</v>
      </c>
      <c r="F543">
        <v>0</v>
      </c>
      <c r="G543">
        <v>1.1336199999999999E-2</v>
      </c>
      <c r="H543">
        <v>5.85701E-2</v>
      </c>
      <c r="I543">
        <v>0.433419</v>
      </c>
      <c r="J543">
        <v>0.21905230000000001</v>
      </c>
      <c r="K543">
        <v>2.34281E-2</v>
      </c>
      <c r="L543">
        <v>9.3712199999999996E-2</v>
      </c>
      <c r="M543">
        <v>5.8570000000000002E-3</v>
      </c>
      <c r="O543" t="str">
        <f>Table_Index[[#This Row],[ID]]&amp;Table_Index[[#This Row],[year]]</f>
        <v>91332003</v>
      </c>
      <c r="P543" t="str">
        <v>92262004</v>
      </c>
      <c r="Q543" t="str">
        <f t="shared" si="32"/>
        <v>9226</v>
      </c>
      <c r="R543" t="str">
        <f t="shared" si="33"/>
        <v>2004</v>
      </c>
      <c r="S543">
        <f>SUMIFS(INDEX(Table_Index[],,MATCH(S$12,Table_Index[#Headers],0)),
Table_Index[ID],$Q543,Table_Index[year],$R543)/COUNTIFS(Table_Index[Quarter],"&lt;&gt;''",Table_Index[ID],$Q543,Table_Index[year],$R543)</f>
        <v>0.1698144</v>
      </c>
      <c r="T543">
        <f>SUMIFS(INDEX(Table_Index[],,MATCH(T$12,Table_Index[#Headers],0)),
Table_Index[ID],$Q543,Table_Index[year],$R543)/COUNTIFS(Table_Index[Quarter],"&lt;&gt;''",Table_Index[ID],$Q543,Table_Index[year],$R543)</f>
        <v>6.8836400000000006E-2</v>
      </c>
      <c r="U543">
        <f>SUMIFS(INDEX(Table_Index[],,MATCH(U$12,Table_Index[#Headers],0)),
Table_Index[ID],$Q543,Table_Index[year],$R543)/COUNTIFS(Table_Index[Quarter],"&lt;&gt;''",Table_Index[ID],$Q543,Table_Index[year],$R543)</f>
        <v>0.10829555</v>
      </c>
      <c r="V543">
        <f>SUMIFS(INDEX(Table_Index[],,MATCH(V$12,Table_Index[#Headers],0)),
Table_Index[ID],$Q543,Table_Index[year],$R543)/COUNTIFS(Table_Index[Quarter],"&lt;&gt;''",Table_Index[ID],$Q543,Table_Index[year],$R543)</f>
        <v>8.2632049999999999E-2</v>
      </c>
      <c r="W543">
        <f>SUMIFS(INDEX(Table_Index[],,MATCH(W$12,Table_Index[#Headers],0)),
Table_Index[ID],$Q543,Table_Index[year],$R543)/COUNTIFS(Table_Index[Quarter],"&lt;&gt;''",Table_Index[ID],$Q543,Table_Index[year],$R543)</f>
        <v>1.40345E-2</v>
      </c>
      <c r="X543">
        <f>SUMIFS(INDEX(Table_Index[],,MATCH(X$12,Table_Index[#Headers],0)),
Table_Index[ID],$Q543,Table_Index[year],$R543)/COUNTIFS(Table_Index[Quarter],"&lt;&gt;''",Table_Index[ID],$Q543,Table_Index[year],$R543)</f>
        <v>0.3029772</v>
      </c>
      <c r="Y543">
        <f>SUMIFS(INDEX(Table_Index[],,MATCH(Y$12,Table_Index[#Headers],0)),
Table_Index[ID],$Q543,Table_Index[year],$R543)/COUNTIFS(Table_Index[Quarter],"&lt;&gt;''",Table_Index[ID],$Q543,Table_Index[year],$R543)</f>
        <v>7.9669875000000001E-2</v>
      </c>
      <c r="Z543">
        <f>SUMIFS(INDEX(Table_Index[],,MATCH(Z$12,Table_Index[#Headers],0)),
Table_Index[ID],$Q543,Table_Index[year],$R543)/COUNTIFS(Table_Index[Quarter],"&lt;&gt;''",Table_Index[ID],$Q543,Table_Index[year],$R543)</f>
        <v>2.9432800000000002E-2</v>
      </c>
      <c r="AA543">
        <f>SUMIFS(INDEX(Table_Index[],,MATCH(AA$12,Table_Index[#Headers],0)),
Table_Index[ID],$Q543,Table_Index[year],$R543)/COUNTIFS(Table_Index[Quarter],"&lt;&gt;''",Table_Index[ID],$Q543,Table_Index[year],$R543)</f>
        <v>0.13389437500000001</v>
      </c>
      <c r="AB543">
        <f>SUMIFS(INDEX(Table_Index[],,MATCH(AB$12,Table_Index[#Headers],0)),
Table_Index[ID],$Q543,Table_Index[year],$R543)/COUNTIFS(Table_Index[Quarter],"&lt;&gt;''",Table_Index[ID],$Q543,Table_Index[year],$R543)</f>
        <v>1.041285E-2</v>
      </c>
      <c r="AC543" s="24">
        <f t="shared" si="34"/>
        <v>1</v>
      </c>
      <c r="AD543">
        <f>COUNTIFS(Table_Index[Quarter],"&lt;&gt;''",Table_Index[ID],$Q543,Table_Index[year],$R543)</f>
        <v>4</v>
      </c>
      <c r="AE543" s="34">
        <f t="shared" si="35"/>
        <v>0.83062677704046628</v>
      </c>
    </row>
    <row r="544" spans="1:31" x14ac:dyDescent="0.3">
      <c r="A544">
        <v>9134</v>
      </c>
      <c r="B544">
        <v>2003</v>
      </c>
      <c r="C544">
        <v>1</v>
      </c>
      <c r="D544">
        <v>6.9560399999999994E-2</v>
      </c>
      <c r="E544">
        <v>6.6778000000000004E-2</v>
      </c>
      <c r="F544">
        <v>8.3472500000000005E-2</v>
      </c>
      <c r="G544">
        <v>1.6694500000000001E-2</v>
      </c>
      <c r="H544">
        <v>1.8155299999999999E-2</v>
      </c>
      <c r="I544">
        <v>0.38258209999999998</v>
      </c>
      <c r="J544">
        <v>0.21702840000000001</v>
      </c>
      <c r="K544">
        <v>6.9560399999999994E-2</v>
      </c>
      <c r="L544">
        <v>7.1647199999999994E-2</v>
      </c>
      <c r="M544">
        <v>4.5214000000000001E-3</v>
      </c>
      <c r="O544" t="str">
        <f>Table_Index[[#This Row],[ID]]&amp;Table_Index[[#This Row],[year]]</f>
        <v>91342003</v>
      </c>
      <c r="P544" t="str">
        <v>92262005</v>
      </c>
      <c r="Q544" t="str">
        <f t="shared" si="32"/>
        <v>9226</v>
      </c>
      <c r="R544" t="str">
        <f t="shared" si="33"/>
        <v>2005</v>
      </c>
      <c r="S544">
        <f>SUMIFS(INDEX(Table_Index[],,MATCH(S$12,Table_Index[#Headers],0)),
Table_Index[ID],$Q544,Table_Index[year],$R544)/COUNTIFS(Table_Index[Quarter],"&lt;&gt;''",Table_Index[ID],$Q544,Table_Index[year],$R544)</f>
        <v>6.8011475000000002E-2</v>
      </c>
      <c r="T544">
        <f>SUMIFS(INDEX(Table_Index[],,MATCH(T$12,Table_Index[#Headers],0)),
Table_Index[ID],$Q544,Table_Index[year],$R544)/COUNTIFS(Table_Index[Quarter],"&lt;&gt;''",Table_Index[ID],$Q544,Table_Index[year],$R544)</f>
        <v>0.10846225000000001</v>
      </c>
      <c r="U544">
        <f>SUMIFS(INDEX(Table_Index[],,MATCH(U$12,Table_Index[#Headers],0)),
Table_Index[ID],$Q544,Table_Index[year],$R544)/COUNTIFS(Table_Index[Quarter],"&lt;&gt;''",Table_Index[ID],$Q544,Table_Index[year],$R544)</f>
        <v>8.4844500000000003E-2</v>
      </c>
      <c r="V544">
        <f>SUMIFS(INDEX(Table_Index[],,MATCH(V$12,Table_Index[#Headers],0)),
Table_Index[ID],$Q544,Table_Index[year],$R544)/COUNTIFS(Table_Index[Quarter],"&lt;&gt;''",Table_Index[ID],$Q544,Table_Index[year],$R544)</f>
        <v>9.0105099999999994E-2</v>
      </c>
      <c r="W544">
        <f>SUMIFS(INDEX(Table_Index[],,MATCH(W$12,Table_Index[#Headers],0)),
Table_Index[ID],$Q544,Table_Index[year],$R544)/COUNTIFS(Table_Index[Quarter],"&lt;&gt;''",Table_Index[ID],$Q544,Table_Index[year],$R544)</f>
        <v>5.8895375E-2</v>
      </c>
      <c r="X544">
        <f>SUMIFS(INDEX(Table_Index[],,MATCH(X$12,Table_Index[#Headers],0)),
Table_Index[ID],$Q544,Table_Index[year],$R544)/COUNTIFS(Table_Index[Quarter],"&lt;&gt;''",Table_Index[ID],$Q544,Table_Index[year],$R544)</f>
        <v>0.32611495000000001</v>
      </c>
      <c r="Y544">
        <f>SUMIFS(INDEX(Table_Index[],,MATCH(Y$12,Table_Index[#Headers],0)),
Table_Index[ID],$Q544,Table_Index[year],$R544)/COUNTIFS(Table_Index[Quarter],"&lt;&gt;''",Table_Index[ID],$Q544,Table_Index[year],$R544)</f>
        <v>0.107834825</v>
      </c>
      <c r="Z544">
        <f>SUMIFS(INDEX(Table_Index[],,MATCH(Z$12,Table_Index[#Headers],0)),
Table_Index[ID],$Q544,Table_Index[year],$R544)/COUNTIFS(Table_Index[Quarter],"&lt;&gt;''",Table_Index[ID],$Q544,Table_Index[year],$R544)</f>
        <v>3.7399874999999999E-2</v>
      </c>
      <c r="AA544">
        <f>SUMIFS(INDEX(Table_Index[],,MATCH(AA$12,Table_Index[#Headers],0)),
Table_Index[ID],$Q544,Table_Index[year],$R544)/COUNTIFS(Table_Index[Quarter],"&lt;&gt;''",Table_Index[ID],$Q544,Table_Index[year],$R544)</f>
        <v>0.11306912499999999</v>
      </c>
      <c r="AB544">
        <f>SUMIFS(INDEX(Table_Index[],,MATCH(AB$12,Table_Index[#Headers],0)),
Table_Index[ID],$Q544,Table_Index[year],$R544)/COUNTIFS(Table_Index[Quarter],"&lt;&gt;''",Table_Index[ID],$Q544,Table_Index[year],$R544)</f>
        <v>5.2624999999999998E-3</v>
      </c>
      <c r="AC544" s="24">
        <f t="shared" si="34"/>
        <v>0.99999997499999993</v>
      </c>
      <c r="AD544">
        <f>COUNTIFS(Table_Index[Quarter],"&lt;&gt;''",Table_Index[ID],$Q544,Table_Index[year],$R544)</f>
        <v>4</v>
      </c>
      <c r="AE544" s="34">
        <f t="shared" si="35"/>
        <v>0.8326338144897969</v>
      </c>
    </row>
    <row r="545" spans="1:31" x14ac:dyDescent="0.3">
      <c r="A545">
        <v>9134</v>
      </c>
      <c r="B545">
        <v>2003</v>
      </c>
      <c r="C545">
        <v>2</v>
      </c>
      <c r="D545">
        <v>0.1033728</v>
      </c>
      <c r="E545">
        <v>0.18572050000000001</v>
      </c>
      <c r="F545">
        <v>7.3587399999999997E-2</v>
      </c>
      <c r="G545">
        <v>0.20849760000000001</v>
      </c>
      <c r="H545">
        <v>0.1401664</v>
      </c>
      <c r="I545">
        <v>0</v>
      </c>
      <c r="J545">
        <v>0.21024970000000001</v>
      </c>
      <c r="K545">
        <v>0</v>
      </c>
      <c r="L545">
        <v>7.0083199999999998E-2</v>
      </c>
      <c r="M545">
        <v>8.3224000000000006E-3</v>
      </c>
      <c r="O545" t="str">
        <f>Table_Index[[#This Row],[ID]]&amp;Table_Index[[#This Row],[year]]</f>
        <v>91342003</v>
      </c>
      <c r="P545" t="str">
        <v>92262006</v>
      </c>
      <c r="Q545" t="str">
        <f t="shared" si="32"/>
        <v>9226</v>
      </c>
      <c r="R545" t="str">
        <f t="shared" si="33"/>
        <v>2006</v>
      </c>
      <c r="S545">
        <f>SUMIFS(INDEX(Table_Index[],,MATCH(S$12,Table_Index[#Headers],0)),
Table_Index[ID],$Q545,Table_Index[year],$R545)/COUNTIFS(Table_Index[Quarter],"&lt;&gt;''",Table_Index[ID],$Q545,Table_Index[year],$R545)</f>
        <v>9.1884499999999994E-2</v>
      </c>
      <c r="T545">
        <f>SUMIFS(INDEX(Table_Index[],,MATCH(T$12,Table_Index[#Headers],0)),
Table_Index[ID],$Q545,Table_Index[year],$R545)/COUNTIFS(Table_Index[Quarter],"&lt;&gt;''",Table_Index[ID],$Q545,Table_Index[year],$R545)</f>
        <v>9.6841125E-2</v>
      </c>
      <c r="U545">
        <f>SUMIFS(INDEX(Table_Index[],,MATCH(U$12,Table_Index[#Headers],0)),
Table_Index[ID],$Q545,Table_Index[year],$R545)/COUNTIFS(Table_Index[Quarter],"&lt;&gt;''",Table_Index[ID],$Q545,Table_Index[year],$R545)</f>
        <v>0.10592360000000001</v>
      </c>
      <c r="V545">
        <f>SUMIFS(INDEX(Table_Index[],,MATCH(V$12,Table_Index[#Headers],0)),
Table_Index[ID],$Q545,Table_Index[year],$R545)/COUNTIFS(Table_Index[Quarter],"&lt;&gt;''",Table_Index[ID],$Q545,Table_Index[year],$R545)</f>
        <v>7.7316574999999998E-2</v>
      </c>
      <c r="W545">
        <f>SUMIFS(INDEX(Table_Index[],,MATCH(W$12,Table_Index[#Headers],0)),
Table_Index[ID],$Q545,Table_Index[year],$R545)/COUNTIFS(Table_Index[Quarter],"&lt;&gt;''",Table_Index[ID],$Q545,Table_Index[year],$R545)</f>
        <v>6.5422500000000003E-3</v>
      </c>
      <c r="X545">
        <f>SUMIFS(INDEX(Table_Index[],,MATCH(X$12,Table_Index[#Headers],0)),
Table_Index[ID],$Q545,Table_Index[year],$R545)/COUNTIFS(Table_Index[Quarter],"&lt;&gt;''",Table_Index[ID],$Q545,Table_Index[year],$R545)</f>
        <v>0.38471497500000001</v>
      </c>
      <c r="Y545">
        <f>SUMIFS(INDEX(Table_Index[],,MATCH(Y$12,Table_Index[#Headers],0)),
Table_Index[ID],$Q545,Table_Index[year],$R545)/COUNTIFS(Table_Index[Quarter],"&lt;&gt;''",Table_Index[ID],$Q545,Table_Index[year],$R545)</f>
        <v>6.8850800000000004E-2</v>
      </c>
      <c r="Z545">
        <f>SUMIFS(INDEX(Table_Index[],,MATCH(Z$12,Table_Index[#Headers],0)),
Table_Index[ID],$Q545,Table_Index[year],$R545)/COUNTIFS(Table_Index[Quarter],"&lt;&gt;''",Table_Index[ID],$Q545,Table_Index[year],$R545)</f>
        <v>3.3390599999999993E-2</v>
      </c>
      <c r="AA545">
        <f>SUMIFS(INDEX(Table_Index[],,MATCH(AA$12,Table_Index[#Headers],0)),
Table_Index[ID],$Q545,Table_Index[year],$R545)/COUNTIFS(Table_Index[Quarter],"&lt;&gt;''",Table_Index[ID],$Q545,Table_Index[year],$R545)</f>
        <v>0.1305395</v>
      </c>
      <c r="AB545">
        <f>SUMIFS(INDEX(Table_Index[],,MATCH(AB$12,Table_Index[#Headers],0)),
Table_Index[ID],$Q545,Table_Index[year],$R545)/COUNTIFS(Table_Index[Quarter],"&lt;&gt;''",Table_Index[ID],$Q545,Table_Index[year],$R545)</f>
        <v>3.996075E-3</v>
      </c>
      <c r="AC545" s="24">
        <f t="shared" si="34"/>
        <v>1.0000000000000002</v>
      </c>
      <c r="AD545">
        <f>COUNTIFS(Table_Index[Quarter],"&lt;&gt;''",Table_Index[ID],$Q545,Table_Index[year],$R545)</f>
        <v>4</v>
      </c>
      <c r="AE545" s="34">
        <f t="shared" si="35"/>
        <v>0.79402106583282495</v>
      </c>
    </row>
    <row r="546" spans="1:31" x14ac:dyDescent="0.3">
      <c r="A546">
        <v>9134</v>
      </c>
      <c r="B546">
        <v>2003</v>
      </c>
      <c r="C546">
        <v>3</v>
      </c>
      <c r="D546">
        <v>7.0029599999999997E-2</v>
      </c>
      <c r="E546">
        <v>0.10552400000000001</v>
      </c>
      <c r="F546">
        <v>6.18755E-2</v>
      </c>
      <c r="G546">
        <v>7.1948200000000004E-2</v>
      </c>
      <c r="H546">
        <v>1.15117E-2</v>
      </c>
      <c r="I546">
        <v>0.49692219999999998</v>
      </c>
      <c r="J546">
        <v>8.6337800000000006E-2</v>
      </c>
      <c r="K546">
        <v>3.3575800000000003E-2</v>
      </c>
      <c r="L546">
        <v>5.7558600000000001E-2</v>
      </c>
      <c r="M546">
        <v>4.7165999999999996E-3</v>
      </c>
      <c r="O546" t="str">
        <f>Table_Index[[#This Row],[ID]]&amp;Table_Index[[#This Row],[year]]</f>
        <v>91342003</v>
      </c>
      <c r="P546" t="str">
        <v>92262007</v>
      </c>
      <c r="Q546" t="str">
        <f t="shared" si="32"/>
        <v>9226</v>
      </c>
      <c r="R546" t="str">
        <f t="shared" si="33"/>
        <v>2007</v>
      </c>
      <c r="S546">
        <f>SUMIFS(INDEX(Table_Index[],,MATCH(S$12,Table_Index[#Headers],0)),
Table_Index[ID],$Q546,Table_Index[year],$R546)/COUNTIFS(Table_Index[Quarter],"&lt;&gt;''",Table_Index[ID],$Q546,Table_Index[year],$R546)</f>
        <v>8.7252549999999998E-2</v>
      </c>
      <c r="T546">
        <f>SUMIFS(INDEX(Table_Index[],,MATCH(T$12,Table_Index[#Headers],0)),
Table_Index[ID],$Q546,Table_Index[year],$R546)/COUNTIFS(Table_Index[Quarter],"&lt;&gt;''",Table_Index[ID],$Q546,Table_Index[year],$R546)</f>
        <v>0.2718873</v>
      </c>
      <c r="U546">
        <f>SUMIFS(INDEX(Table_Index[],,MATCH(U$12,Table_Index[#Headers],0)),
Table_Index[ID],$Q546,Table_Index[year],$R546)/COUNTIFS(Table_Index[Quarter],"&lt;&gt;''",Table_Index[ID],$Q546,Table_Index[year],$R546)</f>
        <v>0.11196537500000001</v>
      </c>
      <c r="V546">
        <f>SUMIFS(INDEX(Table_Index[],,MATCH(V$12,Table_Index[#Headers],0)),
Table_Index[ID],$Q546,Table_Index[year],$R546)/COUNTIFS(Table_Index[Quarter],"&lt;&gt;''",Table_Index[ID],$Q546,Table_Index[year],$R546)</f>
        <v>7.8799299999999989E-2</v>
      </c>
      <c r="W546">
        <f>SUMIFS(INDEX(Table_Index[],,MATCH(W$12,Table_Index[#Headers],0)),
Table_Index[ID],$Q546,Table_Index[year],$R546)/COUNTIFS(Table_Index[Quarter],"&lt;&gt;''",Table_Index[ID],$Q546,Table_Index[year],$R546)</f>
        <v>0</v>
      </c>
      <c r="X546">
        <f>SUMIFS(INDEX(Table_Index[],,MATCH(X$12,Table_Index[#Headers],0)),
Table_Index[ID],$Q546,Table_Index[year],$R546)/COUNTIFS(Table_Index[Quarter],"&lt;&gt;''",Table_Index[ID],$Q546,Table_Index[year],$R546)</f>
        <v>0.27022934999999998</v>
      </c>
      <c r="Y546">
        <f>SUMIFS(INDEX(Table_Index[],,MATCH(Y$12,Table_Index[#Headers],0)),
Table_Index[ID],$Q546,Table_Index[year],$R546)/COUNTIFS(Table_Index[Quarter],"&lt;&gt;''",Table_Index[ID],$Q546,Table_Index[year],$R546)</f>
        <v>6.9961524999999997E-2</v>
      </c>
      <c r="Z546">
        <f>SUMIFS(INDEX(Table_Index[],,MATCH(Z$12,Table_Index[#Headers],0)),
Table_Index[ID],$Q546,Table_Index[year],$R546)/COUNTIFS(Table_Index[Quarter],"&lt;&gt;''",Table_Index[ID],$Q546,Table_Index[year],$R546)</f>
        <v>2.7557399999999999E-2</v>
      </c>
      <c r="AA546">
        <f>SUMIFS(INDEX(Table_Index[],,MATCH(AA$12,Table_Index[#Headers],0)),
Table_Index[ID],$Q546,Table_Index[year],$R546)/COUNTIFS(Table_Index[Quarter],"&lt;&gt;''",Table_Index[ID],$Q546,Table_Index[year],$R546)</f>
        <v>7.7716050000000009E-2</v>
      </c>
      <c r="AB546">
        <f>SUMIFS(INDEX(Table_Index[],,MATCH(AB$12,Table_Index[#Headers],0)),
Table_Index[ID],$Q546,Table_Index[year],$R546)/COUNTIFS(Table_Index[Quarter],"&lt;&gt;''",Table_Index[ID],$Q546,Table_Index[year],$R546)</f>
        <v>4.6311750000000004E-3</v>
      </c>
      <c r="AC546" s="24">
        <f t="shared" si="34"/>
        <v>1.0000000250000001</v>
      </c>
      <c r="AD546">
        <f>COUNTIFS(Table_Index[Quarter],"&lt;&gt;''",Table_Index[ID],$Q546,Table_Index[year],$R546)</f>
        <v>4</v>
      </c>
      <c r="AE546" s="34">
        <f t="shared" si="35"/>
        <v>0.81497955465183569</v>
      </c>
    </row>
    <row r="547" spans="1:31" x14ac:dyDescent="0.3">
      <c r="A547">
        <v>9134</v>
      </c>
      <c r="B547">
        <v>2003</v>
      </c>
      <c r="C547">
        <v>4</v>
      </c>
      <c r="D547">
        <v>3.3545499999999999E-2</v>
      </c>
      <c r="E547">
        <v>0.14536370000000001</v>
      </c>
      <c r="F547">
        <v>6.3896099999999997E-2</v>
      </c>
      <c r="G547">
        <v>3.5967300000000001E-2</v>
      </c>
      <c r="H547">
        <v>4.15325E-2</v>
      </c>
      <c r="I547">
        <v>0.45685720000000002</v>
      </c>
      <c r="J547">
        <v>5.7506500000000002E-2</v>
      </c>
      <c r="K547">
        <v>3.19481E-2</v>
      </c>
      <c r="L547">
        <v>0.1245974</v>
      </c>
      <c r="M547">
        <v>8.7857000000000005E-3</v>
      </c>
      <c r="O547" t="str">
        <f>Table_Index[[#This Row],[ID]]&amp;Table_Index[[#This Row],[year]]</f>
        <v>91342003</v>
      </c>
      <c r="P547" t="str">
        <v>92262008</v>
      </c>
      <c r="Q547" t="str">
        <f t="shared" si="32"/>
        <v>9226</v>
      </c>
      <c r="R547" t="str">
        <f t="shared" si="33"/>
        <v>2008</v>
      </c>
      <c r="S547">
        <f>SUMIFS(INDEX(Table_Index[],,MATCH(S$12,Table_Index[#Headers],0)),
Table_Index[ID],$Q547,Table_Index[year],$R547)/COUNTIFS(Table_Index[Quarter],"&lt;&gt;''",Table_Index[ID],$Q547,Table_Index[year],$R547)</f>
        <v>6.2941400000000008E-2</v>
      </c>
      <c r="T547">
        <f>SUMIFS(INDEX(Table_Index[],,MATCH(T$12,Table_Index[#Headers],0)),
Table_Index[ID],$Q547,Table_Index[year],$R547)/COUNTIFS(Table_Index[Quarter],"&lt;&gt;''",Table_Index[ID],$Q547,Table_Index[year],$R547)</f>
        <v>0.275489975</v>
      </c>
      <c r="U547">
        <f>SUMIFS(INDEX(Table_Index[],,MATCH(U$12,Table_Index[#Headers],0)),
Table_Index[ID],$Q547,Table_Index[year],$R547)/COUNTIFS(Table_Index[Quarter],"&lt;&gt;''",Table_Index[ID],$Q547,Table_Index[year],$R547)</f>
        <v>0.124010775</v>
      </c>
      <c r="V547">
        <f>SUMIFS(INDEX(Table_Index[],,MATCH(V$12,Table_Index[#Headers],0)),
Table_Index[ID],$Q547,Table_Index[year],$R547)/COUNTIFS(Table_Index[Quarter],"&lt;&gt;''",Table_Index[ID],$Q547,Table_Index[year],$R547)</f>
        <v>4.3510525000000001E-2</v>
      </c>
      <c r="W547">
        <f>SUMIFS(INDEX(Table_Index[],,MATCH(W$12,Table_Index[#Headers],0)),
Table_Index[ID],$Q547,Table_Index[year],$R547)/COUNTIFS(Table_Index[Quarter],"&lt;&gt;''",Table_Index[ID],$Q547,Table_Index[year],$R547)</f>
        <v>2.1952249999999999E-3</v>
      </c>
      <c r="X547">
        <f>SUMIFS(INDEX(Table_Index[],,MATCH(X$12,Table_Index[#Headers],0)),
Table_Index[ID],$Q547,Table_Index[year],$R547)/COUNTIFS(Table_Index[Quarter],"&lt;&gt;''",Table_Index[ID],$Q547,Table_Index[year],$R547)</f>
        <v>0.28197369999999999</v>
      </c>
      <c r="Y547">
        <f>SUMIFS(INDEX(Table_Index[],,MATCH(Y$12,Table_Index[#Headers],0)),
Table_Index[ID],$Q547,Table_Index[year],$R547)/COUNTIFS(Table_Index[Quarter],"&lt;&gt;''",Table_Index[ID],$Q547,Table_Index[year],$R547)</f>
        <v>0.12023842500000001</v>
      </c>
      <c r="Z547">
        <f>SUMIFS(INDEX(Table_Index[],,MATCH(Z$12,Table_Index[#Headers],0)),
Table_Index[ID],$Q547,Table_Index[year],$R547)/COUNTIFS(Table_Index[Quarter],"&lt;&gt;''",Table_Index[ID],$Q547,Table_Index[year],$R547)</f>
        <v>3.5388475000000003E-2</v>
      </c>
      <c r="AA547">
        <f>SUMIFS(INDEX(Table_Index[],,MATCH(AA$12,Table_Index[#Headers],0)),
Table_Index[ID],$Q547,Table_Index[year],$R547)/COUNTIFS(Table_Index[Quarter],"&lt;&gt;''",Table_Index[ID],$Q547,Table_Index[year],$R547)</f>
        <v>4.9871775E-2</v>
      </c>
      <c r="AB547">
        <f>SUMIFS(INDEX(Table_Index[],,MATCH(AB$12,Table_Index[#Headers],0)),
Table_Index[ID],$Q547,Table_Index[year],$R547)/COUNTIFS(Table_Index[Quarter],"&lt;&gt;''",Table_Index[ID],$Q547,Table_Index[year],$R547)</f>
        <v>4.3797999999999997E-3</v>
      </c>
      <c r="AC547" s="24">
        <f t="shared" si="34"/>
        <v>1.000000075</v>
      </c>
      <c r="AD547">
        <f>COUNTIFS(Table_Index[Quarter],"&lt;&gt;''",Table_Index[ID],$Q547,Table_Index[year],$R547)</f>
        <v>4</v>
      </c>
      <c r="AE547" s="34">
        <f t="shared" si="35"/>
        <v>0.80514182963517567</v>
      </c>
    </row>
    <row r="548" spans="1:31" x14ac:dyDescent="0.3">
      <c r="A548">
        <v>9135</v>
      </c>
      <c r="B548">
        <v>2003</v>
      </c>
      <c r="C548">
        <v>1</v>
      </c>
      <c r="D548">
        <v>0.13764390000000001</v>
      </c>
      <c r="E548">
        <v>9.2909599999999995E-2</v>
      </c>
      <c r="F548">
        <v>6.19397E-2</v>
      </c>
      <c r="G548">
        <v>0</v>
      </c>
      <c r="H548">
        <v>2.69438E-2</v>
      </c>
      <c r="I548">
        <v>0.38092939999999997</v>
      </c>
      <c r="J548">
        <v>0.1393644</v>
      </c>
      <c r="K548">
        <v>3.0969900000000002E-2</v>
      </c>
      <c r="L548">
        <v>0.1238795</v>
      </c>
      <c r="M548">
        <v>5.4197000000000004E-3</v>
      </c>
      <c r="O548" t="str">
        <f>Table_Index[[#This Row],[ID]]&amp;Table_Index[[#This Row],[year]]</f>
        <v>91352003</v>
      </c>
      <c r="P548" t="str">
        <v>92272003</v>
      </c>
      <c r="Q548" t="str">
        <f t="shared" si="32"/>
        <v>9227</v>
      </c>
      <c r="R548" t="str">
        <f t="shared" si="33"/>
        <v>2003</v>
      </c>
      <c r="S548">
        <f>SUMIFS(INDEX(Table_Index[],,MATCH(S$12,Table_Index[#Headers],0)),
Table_Index[ID],$Q548,Table_Index[year],$R548)/COUNTIFS(Table_Index[Quarter],"&lt;&gt;''",Table_Index[ID],$Q548,Table_Index[year],$R548)</f>
        <v>0.24088875000000001</v>
      </c>
      <c r="T548">
        <f>SUMIFS(INDEX(Table_Index[],,MATCH(T$12,Table_Index[#Headers],0)),
Table_Index[ID],$Q548,Table_Index[year],$R548)/COUNTIFS(Table_Index[Quarter],"&lt;&gt;''",Table_Index[ID],$Q548,Table_Index[year],$R548)</f>
        <v>2.8172625E-2</v>
      </c>
      <c r="U548">
        <f>SUMIFS(INDEX(Table_Index[],,MATCH(U$12,Table_Index[#Headers],0)),
Table_Index[ID],$Q548,Table_Index[year],$R548)/COUNTIFS(Table_Index[Quarter],"&lt;&gt;''",Table_Index[ID],$Q548,Table_Index[year],$R548)</f>
        <v>0.120617875</v>
      </c>
      <c r="V548">
        <f>SUMIFS(INDEX(Table_Index[],,MATCH(V$12,Table_Index[#Headers],0)),
Table_Index[ID],$Q548,Table_Index[year],$R548)/COUNTIFS(Table_Index[Quarter],"&lt;&gt;''",Table_Index[ID],$Q548,Table_Index[year],$R548)</f>
        <v>0.103739075</v>
      </c>
      <c r="W548">
        <f>SUMIFS(INDEX(Table_Index[],,MATCH(W$12,Table_Index[#Headers],0)),
Table_Index[ID],$Q548,Table_Index[year],$R548)/COUNTIFS(Table_Index[Quarter],"&lt;&gt;''",Table_Index[ID],$Q548,Table_Index[year],$R548)</f>
        <v>0</v>
      </c>
      <c r="X548">
        <f>SUMIFS(INDEX(Table_Index[],,MATCH(X$12,Table_Index[#Headers],0)),
Table_Index[ID],$Q548,Table_Index[year],$R548)/COUNTIFS(Table_Index[Quarter],"&lt;&gt;''",Table_Index[ID],$Q548,Table_Index[year],$R548)</f>
        <v>0.22351260000000001</v>
      </c>
      <c r="Y548">
        <f>SUMIFS(INDEX(Table_Index[],,MATCH(Y$12,Table_Index[#Headers],0)),
Table_Index[ID],$Q548,Table_Index[year],$R548)/COUNTIFS(Table_Index[Quarter],"&lt;&gt;''",Table_Index[ID],$Q548,Table_Index[year],$R548)</f>
        <v>0.13734362500000002</v>
      </c>
      <c r="Z548">
        <f>SUMIFS(INDEX(Table_Index[],,MATCH(Z$12,Table_Index[#Headers],0)),
Table_Index[ID],$Q548,Table_Index[year],$R548)/COUNTIFS(Table_Index[Quarter],"&lt;&gt;''",Table_Index[ID],$Q548,Table_Index[year],$R548)</f>
        <v>5.2251424999999997E-2</v>
      </c>
      <c r="AA548">
        <f>SUMIFS(INDEX(Table_Index[],,MATCH(AA$12,Table_Index[#Headers],0)),
Table_Index[ID],$Q548,Table_Index[year],$R548)/COUNTIFS(Table_Index[Quarter],"&lt;&gt;''",Table_Index[ID],$Q548,Table_Index[year],$R548)</f>
        <v>7.4173774999999997E-2</v>
      </c>
      <c r="AB548">
        <f>SUMIFS(INDEX(Table_Index[],,MATCH(AB$12,Table_Index[#Headers],0)),
Table_Index[ID],$Q548,Table_Index[year],$R548)/COUNTIFS(Table_Index[Quarter],"&lt;&gt;''",Table_Index[ID],$Q548,Table_Index[year],$R548)</f>
        <v>1.93002E-2</v>
      </c>
      <c r="AC548" s="24">
        <f t="shared" si="34"/>
        <v>0.99999994999999997</v>
      </c>
      <c r="AD548">
        <f>COUNTIFS(Table_Index[Quarter],"&lt;&gt;''",Table_Index[ID],$Q548,Table_Index[year],$R548)</f>
        <v>4</v>
      </c>
      <c r="AE548" s="34">
        <f t="shared" si="35"/>
        <v>0.83844283415345378</v>
      </c>
    </row>
    <row r="549" spans="1:31" x14ac:dyDescent="0.3">
      <c r="A549">
        <v>9135</v>
      </c>
      <c r="B549">
        <v>2003</v>
      </c>
      <c r="C549">
        <v>2</v>
      </c>
      <c r="D549">
        <v>6.2599299999999997E-2</v>
      </c>
      <c r="E549">
        <v>5.4063E-2</v>
      </c>
      <c r="F549">
        <v>5.6908399999999998E-2</v>
      </c>
      <c r="G549">
        <v>0.26177889999999998</v>
      </c>
      <c r="H549">
        <v>2.5798499999999999E-2</v>
      </c>
      <c r="I549">
        <v>0.23474729999999999</v>
      </c>
      <c r="J549">
        <v>0.20392189999999999</v>
      </c>
      <c r="K549">
        <v>0</v>
      </c>
      <c r="L549">
        <v>9.2476199999999995E-2</v>
      </c>
      <c r="M549">
        <v>7.7064000000000004E-3</v>
      </c>
      <c r="O549" t="str">
        <f>Table_Index[[#This Row],[ID]]&amp;Table_Index[[#This Row],[year]]</f>
        <v>91352003</v>
      </c>
      <c r="P549" t="str">
        <v>92272004</v>
      </c>
      <c r="Q549" t="str">
        <f t="shared" si="32"/>
        <v>9227</v>
      </c>
      <c r="R549" t="str">
        <f t="shared" si="33"/>
        <v>2004</v>
      </c>
      <c r="S549">
        <f>SUMIFS(INDEX(Table_Index[],,MATCH(S$12,Table_Index[#Headers],0)),
Table_Index[ID],$Q549,Table_Index[year],$R549)/COUNTIFS(Table_Index[Quarter],"&lt;&gt;''",Table_Index[ID],$Q549,Table_Index[year],$R549)</f>
        <v>0.200445175</v>
      </c>
      <c r="T549">
        <f>SUMIFS(INDEX(Table_Index[],,MATCH(T$12,Table_Index[#Headers],0)),
Table_Index[ID],$Q549,Table_Index[year],$R549)/COUNTIFS(Table_Index[Quarter],"&lt;&gt;''",Table_Index[ID],$Q549,Table_Index[year],$R549)</f>
        <v>3.2473550000000004E-2</v>
      </c>
      <c r="U549">
        <f>SUMIFS(INDEX(Table_Index[],,MATCH(U$12,Table_Index[#Headers],0)),
Table_Index[ID],$Q549,Table_Index[year],$R549)/COUNTIFS(Table_Index[Quarter],"&lt;&gt;''",Table_Index[ID],$Q549,Table_Index[year],$R549)</f>
        <v>8.848167500000001E-2</v>
      </c>
      <c r="V549">
        <f>SUMIFS(INDEX(Table_Index[],,MATCH(V$12,Table_Index[#Headers],0)),
Table_Index[ID],$Q549,Table_Index[year],$R549)/COUNTIFS(Table_Index[Quarter],"&lt;&gt;''",Table_Index[ID],$Q549,Table_Index[year],$R549)</f>
        <v>6.3766700000000009E-2</v>
      </c>
      <c r="W549">
        <f>SUMIFS(INDEX(Table_Index[],,MATCH(W$12,Table_Index[#Headers],0)),
Table_Index[ID],$Q549,Table_Index[year],$R549)/COUNTIFS(Table_Index[Quarter],"&lt;&gt;''",Table_Index[ID],$Q549,Table_Index[year],$R549)</f>
        <v>5.4575500000000002E-3</v>
      </c>
      <c r="X549">
        <f>SUMIFS(INDEX(Table_Index[],,MATCH(X$12,Table_Index[#Headers],0)),
Table_Index[ID],$Q549,Table_Index[year],$R549)/COUNTIFS(Table_Index[Quarter],"&lt;&gt;''",Table_Index[ID],$Q549,Table_Index[year],$R549)</f>
        <v>0.25285997500000001</v>
      </c>
      <c r="Y549">
        <f>SUMIFS(INDEX(Table_Index[],,MATCH(Y$12,Table_Index[#Headers],0)),
Table_Index[ID],$Q549,Table_Index[year],$R549)/COUNTIFS(Table_Index[Quarter],"&lt;&gt;''",Table_Index[ID],$Q549,Table_Index[year],$R549)</f>
        <v>6.877685E-2</v>
      </c>
      <c r="Z549">
        <f>SUMIFS(INDEX(Table_Index[],,MATCH(Z$12,Table_Index[#Headers],0)),
Table_Index[ID],$Q549,Table_Index[year],$R549)/COUNTIFS(Table_Index[Quarter],"&lt;&gt;''",Table_Index[ID],$Q549,Table_Index[year],$R549)</f>
        <v>2.4602599999999999E-2</v>
      </c>
      <c r="AA549">
        <f>SUMIFS(INDEX(Table_Index[],,MATCH(AA$12,Table_Index[#Headers],0)),
Table_Index[ID],$Q549,Table_Index[year],$R549)/COUNTIFS(Table_Index[Quarter],"&lt;&gt;''",Table_Index[ID],$Q549,Table_Index[year],$R549)</f>
        <v>6.6563424999999996E-2</v>
      </c>
      <c r="AB549">
        <f>SUMIFS(INDEX(Table_Index[],,MATCH(AB$12,Table_Index[#Headers],0)),
Table_Index[ID],$Q549,Table_Index[year],$R549)/COUNTIFS(Table_Index[Quarter],"&lt;&gt;''",Table_Index[ID],$Q549,Table_Index[year],$R549)</f>
        <v>0.196572575</v>
      </c>
      <c r="AC549" s="24">
        <f t="shared" si="34"/>
        <v>1.000000075</v>
      </c>
      <c r="AD549">
        <f>COUNTIFS(Table_Index[Quarter],"&lt;&gt;''",Table_Index[ID],$Q549,Table_Index[year],$R549)</f>
        <v>4</v>
      </c>
      <c r="AE549" s="34">
        <f t="shared" si="35"/>
        <v>0.83449703990837443</v>
      </c>
    </row>
    <row r="550" spans="1:31" x14ac:dyDescent="0.3">
      <c r="A550">
        <v>9135</v>
      </c>
      <c r="B550">
        <v>2003</v>
      </c>
      <c r="C550">
        <v>3</v>
      </c>
      <c r="D550">
        <v>6.2777200000000005E-2</v>
      </c>
      <c r="E550">
        <v>0.1432958</v>
      </c>
      <c r="F550">
        <v>5.5953599999999999E-2</v>
      </c>
      <c r="G550">
        <v>0.23828050000000001</v>
      </c>
      <c r="H550">
        <v>2.72944E-2</v>
      </c>
      <c r="I550">
        <v>0.30706240000000001</v>
      </c>
      <c r="J550">
        <v>0.1037189</v>
      </c>
      <c r="K550">
        <v>0</v>
      </c>
      <c r="L550">
        <v>5.4588900000000003E-2</v>
      </c>
      <c r="M550">
        <v>7.0283000000000003E-3</v>
      </c>
      <c r="O550" t="str">
        <f>Table_Index[[#This Row],[ID]]&amp;Table_Index[[#This Row],[year]]</f>
        <v>91352003</v>
      </c>
      <c r="P550" t="str">
        <v>92272005</v>
      </c>
      <c r="Q550" t="str">
        <f t="shared" si="32"/>
        <v>9227</v>
      </c>
      <c r="R550" t="str">
        <f t="shared" si="33"/>
        <v>2005</v>
      </c>
      <c r="S550">
        <f>SUMIFS(INDEX(Table_Index[],,MATCH(S$12,Table_Index[#Headers],0)),
Table_Index[ID],$Q550,Table_Index[year],$R550)/COUNTIFS(Table_Index[Quarter],"&lt;&gt;''",Table_Index[ID],$Q550,Table_Index[year],$R550)</f>
        <v>0.132169975</v>
      </c>
      <c r="T550">
        <f>SUMIFS(INDEX(Table_Index[],,MATCH(T$12,Table_Index[#Headers],0)),
Table_Index[ID],$Q550,Table_Index[year],$R550)/COUNTIFS(Table_Index[Quarter],"&lt;&gt;''",Table_Index[ID],$Q550,Table_Index[year],$R550)</f>
        <v>6.4353225E-2</v>
      </c>
      <c r="U550">
        <f>SUMIFS(INDEX(Table_Index[],,MATCH(U$12,Table_Index[#Headers],0)),
Table_Index[ID],$Q550,Table_Index[year],$R550)/COUNTIFS(Table_Index[Quarter],"&lt;&gt;''",Table_Index[ID],$Q550,Table_Index[year],$R550)</f>
        <v>0.124407225</v>
      </c>
      <c r="V550">
        <f>SUMIFS(INDEX(Table_Index[],,MATCH(V$12,Table_Index[#Headers],0)),
Table_Index[ID],$Q550,Table_Index[year],$R550)/COUNTIFS(Table_Index[Quarter],"&lt;&gt;''",Table_Index[ID],$Q550,Table_Index[year],$R550)</f>
        <v>7.2580824999999988E-2</v>
      </c>
      <c r="W550">
        <f>SUMIFS(INDEX(Table_Index[],,MATCH(W$12,Table_Index[#Headers],0)),
Table_Index[ID],$Q550,Table_Index[year],$R550)/COUNTIFS(Table_Index[Quarter],"&lt;&gt;''",Table_Index[ID],$Q550,Table_Index[year],$R550)</f>
        <v>1.16015E-3</v>
      </c>
      <c r="X550">
        <f>SUMIFS(INDEX(Table_Index[],,MATCH(X$12,Table_Index[#Headers],0)),
Table_Index[ID],$Q550,Table_Index[year],$R550)/COUNTIFS(Table_Index[Quarter],"&lt;&gt;''",Table_Index[ID],$Q550,Table_Index[year],$R550)</f>
        <v>0.35361029999999999</v>
      </c>
      <c r="Y550">
        <f>SUMIFS(INDEX(Table_Index[],,MATCH(Y$12,Table_Index[#Headers],0)),
Table_Index[ID],$Q550,Table_Index[year],$R550)/COUNTIFS(Table_Index[Quarter],"&lt;&gt;''",Table_Index[ID],$Q550,Table_Index[year],$R550)</f>
        <v>0.13965520000000001</v>
      </c>
      <c r="Z550">
        <f>SUMIFS(INDEX(Table_Index[],,MATCH(Z$12,Table_Index[#Headers],0)),
Table_Index[ID],$Q550,Table_Index[year],$R550)/COUNTIFS(Table_Index[Quarter],"&lt;&gt;''",Table_Index[ID],$Q550,Table_Index[year],$R550)</f>
        <v>2.9437999999999999E-2</v>
      </c>
      <c r="AA550">
        <f>SUMIFS(INDEX(Table_Index[],,MATCH(AA$12,Table_Index[#Headers],0)),
Table_Index[ID],$Q550,Table_Index[year],$R550)/COUNTIFS(Table_Index[Quarter],"&lt;&gt;''",Table_Index[ID],$Q550,Table_Index[year],$R550)</f>
        <v>7.9288874999999995E-2</v>
      </c>
      <c r="AB550">
        <f>SUMIFS(INDEX(Table_Index[],,MATCH(AB$12,Table_Index[#Headers],0)),
Table_Index[ID],$Q550,Table_Index[year],$R550)/COUNTIFS(Table_Index[Quarter],"&lt;&gt;''",Table_Index[ID],$Q550,Table_Index[year],$R550)</f>
        <v>3.3361499999999995E-3</v>
      </c>
      <c r="AC550" s="24">
        <f t="shared" si="34"/>
        <v>0.9999999249999999</v>
      </c>
      <c r="AD550">
        <f>COUNTIFS(Table_Index[Quarter],"&lt;&gt;''",Table_Index[ID],$Q550,Table_Index[year],$R550)</f>
        <v>4</v>
      </c>
      <c r="AE550" s="34">
        <f t="shared" si="35"/>
        <v>0.8059350098099769</v>
      </c>
    </row>
    <row r="551" spans="1:31" x14ac:dyDescent="0.3">
      <c r="A551">
        <v>9135</v>
      </c>
      <c r="B551">
        <v>2003</v>
      </c>
      <c r="C551">
        <v>4</v>
      </c>
      <c r="D551">
        <v>4.3104299999999998E-2</v>
      </c>
      <c r="E551">
        <v>0.1211025</v>
      </c>
      <c r="F551">
        <v>8.2103400000000007E-2</v>
      </c>
      <c r="G551">
        <v>2.05259E-2</v>
      </c>
      <c r="H551">
        <v>0</v>
      </c>
      <c r="I551">
        <v>0.3663865</v>
      </c>
      <c r="J551">
        <v>0.1769133</v>
      </c>
      <c r="K551">
        <v>0.1231551</v>
      </c>
      <c r="L551">
        <v>3.69465E-2</v>
      </c>
      <c r="M551">
        <v>1.3341799999999999E-2</v>
      </c>
      <c r="O551" t="str">
        <f>Table_Index[[#This Row],[ID]]&amp;Table_Index[[#This Row],[year]]</f>
        <v>91352003</v>
      </c>
      <c r="P551" t="str">
        <v>92272006</v>
      </c>
      <c r="Q551" t="str">
        <f t="shared" si="32"/>
        <v>9227</v>
      </c>
      <c r="R551" t="str">
        <f t="shared" si="33"/>
        <v>2006</v>
      </c>
      <c r="S551">
        <f>SUMIFS(INDEX(Table_Index[],,MATCH(S$12,Table_Index[#Headers],0)),
Table_Index[ID],$Q551,Table_Index[year],$R551)/COUNTIFS(Table_Index[Quarter],"&lt;&gt;''",Table_Index[ID],$Q551,Table_Index[year],$R551)</f>
        <v>0.1159897</v>
      </c>
      <c r="T551">
        <f>SUMIFS(INDEX(Table_Index[],,MATCH(T$12,Table_Index[#Headers],0)),
Table_Index[ID],$Q551,Table_Index[year],$R551)/COUNTIFS(Table_Index[Quarter],"&lt;&gt;''",Table_Index[ID],$Q551,Table_Index[year],$R551)</f>
        <v>9.2350550000000003E-2</v>
      </c>
      <c r="U551">
        <f>SUMIFS(INDEX(Table_Index[],,MATCH(U$12,Table_Index[#Headers],0)),
Table_Index[ID],$Q551,Table_Index[year],$R551)/COUNTIFS(Table_Index[Quarter],"&lt;&gt;''",Table_Index[ID],$Q551,Table_Index[year],$R551)</f>
        <v>0.10834010000000001</v>
      </c>
      <c r="V551">
        <f>SUMIFS(INDEX(Table_Index[],,MATCH(V$12,Table_Index[#Headers],0)),
Table_Index[ID],$Q551,Table_Index[year],$R551)/COUNTIFS(Table_Index[Quarter],"&lt;&gt;''",Table_Index[ID],$Q551,Table_Index[year],$R551)</f>
        <v>0.122806625</v>
      </c>
      <c r="W551">
        <f>SUMIFS(INDEX(Table_Index[],,MATCH(W$12,Table_Index[#Headers],0)),
Table_Index[ID],$Q551,Table_Index[year],$R551)/COUNTIFS(Table_Index[Quarter],"&lt;&gt;''",Table_Index[ID],$Q551,Table_Index[year],$R551)</f>
        <v>2.8689750000000002E-3</v>
      </c>
      <c r="X551">
        <f>SUMIFS(INDEX(Table_Index[],,MATCH(X$12,Table_Index[#Headers],0)),
Table_Index[ID],$Q551,Table_Index[year],$R551)/COUNTIFS(Table_Index[Quarter],"&lt;&gt;''",Table_Index[ID],$Q551,Table_Index[year],$R551)</f>
        <v>0.386344825</v>
      </c>
      <c r="Y551">
        <f>SUMIFS(INDEX(Table_Index[],,MATCH(Y$12,Table_Index[#Headers],0)),
Table_Index[ID],$Q551,Table_Index[year],$R551)/COUNTIFS(Table_Index[Quarter],"&lt;&gt;''",Table_Index[ID],$Q551,Table_Index[year],$R551)</f>
        <v>4.7367124999999996E-2</v>
      </c>
      <c r="Z551">
        <f>SUMIFS(INDEX(Table_Index[],,MATCH(Z$12,Table_Index[#Headers],0)),
Table_Index[ID],$Q551,Table_Index[year],$R551)/COUNTIFS(Table_Index[Quarter],"&lt;&gt;''",Table_Index[ID],$Q551,Table_Index[year],$R551)</f>
        <v>2.5901424999999999E-2</v>
      </c>
      <c r="AA551">
        <f>SUMIFS(INDEX(Table_Index[],,MATCH(AA$12,Table_Index[#Headers],0)),
Table_Index[ID],$Q551,Table_Index[year],$R551)/COUNTIFS(Table_Index[Quarter],"&lt;&gt;''",Table_Index[ID],$Q551,Table_Index[year],$R551)</f>
        <v>9.372622500000001E-2</v>
      </c>
      <c r="AB551">
        <f>SUMIFS(INDEX(Table_Index[],,MATCH(AB$12,Table_Index[#Headers],0)),
Table_Index[ID],$Q551,Table_Index[year],$R551)/COUNTIFS(Table_Index[Quarter],"&lt;&gt;''",Table_Index[ID],$Q551,Table_Index[year],$R551)</f>
        <v>4.3044749999999994E-3</v>
      </c>
      <c r="AC551" s="24">
        <f t="shared" si="34"/>
        <v>1.0000000250000001</v>
      </c>
      <c r="AD551">
        <f>COUNTIFS(Table_Index[Quarter],"&lt;&gt;''",Table_Index[ID],$Q551,Table_Index[year],$R551)</f>
        <v>4</v>
      </c>
      <c r="AE551" s="34">
        <f t="shared" si="35"/>
        <v>0.79021050406930315</v>
      </c>
    </row>
    <row r="552" spans="1:31" x14ac:dyDescent="0.3">
      <c r="A552">
        <v>9135</v>
      </c>
      <c r="B552">
        <v>2004</v>
      </c>
      <c r="C552">
        <v>1</v>
      </c>
      <c r="D552">
        <v>9.8325599999999999E-2</v>
      </c>
      <c r="E552">
        <v>0</v>
      </c>
      <c r="F552">
        <v>0.14046520000000001</v>
      </c>
      <c r="G552">
        <v>0.13779369999999999</v>
      </c>
      <c r="H552">
        <v>0.1862241</v>
      </c>
      <c r="I552">
        <v>7.3041900000000007E-2</v>
      </c>
      <c r="J552">
        <v>0.14608380000000001</v>
      </c>
      <c r="K552">
        <v>0.16321530000000001</v>
      </c>
      <c r="L552">
        <v>0</v>
      </c>
      <c r="M552">
        <v>5.4850400000000001E-2</v>
      </c>
      <c r="O552" t="str">
        <f>Table_Index[[#This Row],[ID]]&amp;Table_Index[[#This Row],[year]]</f>
        <v>91352004</v>
      </c>
      <c r="P552" t="str">
        <v>92272007</v>
      </c>
      <c r="Q552" t="str">
        <f t="shared" si="32"/>
        <v>9227</v>
      </c>
      <c r="R552" t="str">
        <f t="shared" si="33"/>
        <v>2007</v>
      </c>
      <c r="S552">
        <f>SUMIFS(INDEX(Table_Index[],,MATCH(S$12,Table_Index[#Headers],0)),
Table_Index[ID],$Q552,Table_Index[year],$R552)/COUNTIFS(Table_Index[Quarter],"&lt;&gt;''",Table_Index[ID],$Q552,Table_Index[year],$R552)</f>
        <v>9.1638350000000007E-2</v>
      </c>
      <c r="T552">
        <f>SUMIFS(INDEX(Table_Index[],,MATCH(T$12,Table_Index[#Headers],0)),
Table_Index[ID],$Q552,Table_Index[year],$R552)/COUNTIFS(Table_Index[Quarter],"&lt;&gt;''",Table_Index[ID],$Q552,Table_Index[year],$R552)</f>
        <v>0.15169480000000002</v>
      </c>
      <c r="U552">
        <f>SUMIFS(INDEX(Table_Index[],,MATCH(U$12,Table_Index[#Headers],0)),
Table_Index[ID],$Q552,Table_Index[year],$R552)/COUNTIFS(Table_Index[Quarter],"&lt;&gt;''",Table_Index[ID],$Q552,Table_Index[year],$R552)</f>
        <v>7.6456350000000006E-2</v>
      </c>
      <c r="V552">
        <f>SUMIFS(INDEX(Table_Index[],,MATCH(V$12,Table_Index[#Headers],0)),
Table_Index[ID],$Q552,Table_Index[year],$R552)/COUNTIFS(Table_Index[Quarter],"&lt;&gt;''",Table_Index[ID],$Q552,Table_Index[year],$R552)</f>
        <v>0.1592112</v>
      </c>
      <c r="W552">
        <f>SUMIFS(INDEX(Table_Index[],,MATCH(W$12,Table_Index[#Headers],0)),
Table_Index[ID],$Q552,Table_Index[year],$R552)/COUNTIFS(Table_Index[Quarter],"&lt;&gt;''",Table_Index[ID],$Q552,Table_Index[year],$R552)</f>
        <v>1.6419650000000001E-2</v>
      </c>
      <c r="X552">
        <f>SUMIFS(INDEX(Table_Index[],,MATCH(X$12,Table_Index[#Headers],0)),
Table_Index[ID],$Q552,Table_Index[year],$R552)/COUNTIFS(Table_Index[Quarter],"&lt;&gt;''",Table_Index[ID],$Q552,Table_Index[year],$R552)</f>
        <v>0.31134347500000004</v>
      </c>
      <c r="Y552">
        <f>SUMIFS(INDEX(Table_Index[],,MATCH(Y$12,Table_Index[#Headers],0)),
Table_Index[ID],$Q552,Table_Index[year],$R552)/COUNTIFS(Table_Index[Quarter],"&lt;&gt;''",Table_Index[ID],$Q552,Table_Index[year],$R552)</f>
        <v>8.9314299999999999E-2</v>
      </c>
      <c r="Z552">
        <f>SUMIFS(INDEX(Table_Index[],,MATCH(Z$12,Table_Index[#Headers],0)),
Table_Index[ID],$Q552,Table_Index[year],$R552)/COUNTIFS(Table_Index[Quarter],"&lt;&gt;''",Table_Index[ID],$Q552,Table_Index[year],$R552)</f>
        <v>2.2760075000000001E-2</v>
      </c>
      <c r="AA552">
        <f>SUMIFS(INDEX(Table_Index[],,MATCH(AA$12,Table_Index[#Headers],0)),
Table_Index[ID],$Q552,Table_Index[year],$R552)/COUNTIFS(Table_Index[Quarter],"&lt;&gt;''",Table_Index[ID],$Q552,Table_Index[year],$R552)</f>
        <v>7.5236875000000009E-2</v>
      </c>
      <c r="AB552">
        <f>SUMIFS(INDEX(Table_Index[],,MATCH(AB$12,Table_Index[#Headers],0)),
Table_Index[ID],$Q552,Table_Index[year],$R552)/COUNTIFS(Table_Index[Quarter],"&lt;&gt;''",Table_Index[ID],$Q552,Table_Index[year],$R552)</f>
        <v>5.9249000000000003E-3</v>
      </c>
      <c r="AC552" s="24">
        <f t="shared" si="34"/>
        <v>0.99999997500000004</v>
      </c>
      <c r="AD552">
        <f>COUNTIFS(Table_Index[Quarter],"&lt;&gt;''",Table_Index[ID],$Q552,Table_Index[year],$R552)</f>
        <v>4</v>
      </c>
      <c r="AE552" s="34">
        <f t="shared" si="35"/>
        <v>0.82600219947200559</v>
      </c>
    </row>
    <row r="553" spans="1:31" x14ac:dyDescent="0.3">
      <c r="A553">
        <v>9135</v>
      </c>
      <c r="B553">
        <v>2004</v>
      </c>
      <c r="C553">
        <v>2</v>
      </c>
      <c r="D553">
        <v>0.1114108</v>
      </c>
      <c r="E553">
        <v>0.1534181</v>
      </c>
      <c r="F553">
        <v>0.21222160000000001</v>
      </c>
      <c r="G553">
        <v>7.5845700000000002E-2</v>
      </c>
      <c r="H553">
        <v>0</v>
      </c>
      <c r="I553">
        <v>0.19085940000000001</v>
      </c>
      <c r="J553">
        <v>0.17533499999999999</v>
      </c>
      <c r="K553">
        <v>5.3055400000000003E-2</v>
      </c>
      <c r="L553">
        <v>0</v>
      </c>
      <c r="M553">
        <v>2.78541E-2</v>
      </c>
      <c r="O553" t="str">
        <f>Table_Index[[#This Row],[ID]]&amp;Table_Index[[#This Row],[year]]</f>
        <v>91352004</v>
      </c>
      <c r="P553" t="str">
        <v>92272008</v>
      </c>
      <c r="Q553" t="str">
        <f t="shared" si="32"/>
        <v>9227</v>
      </c>
      <c r="R553" t="str">
        <f t="shared" si="33"/>
        <v>2008</v>
      </c>
      <c r="S553">
        <f>SUMIFS(INDEX(Table_Index[],,MATCH(S$12,Table_Index[#Headers],0)),
Table_Index[ID],$Q553,Table_Index[year],$R553)/COUNTIFS(Table_Index[Quarter],"&lt;&gt;''",Table_Index[ID],$Q553,Table_Index[year],$R553)</f>
        <v>8.8375824999999991E-2</v>
      </c>
      <c r="T553">
        <f>SUMIFS(INDEX(Table_Index[],,MATCH(T$12,Table_Index[#Headers],0)),
Table_Index[ID],$Q553,Table_Index[year],$R553)/COUNTIFS(Table_Index[Quarter],"&lt;&gt;''",Table_Index[ID],$Q553,Table_Index[year],$R553)</f>
        <v>0.16286652500000001</v>
      </c>
      <c r="U553">
        <f>SUMIFS(INDEX(Table_Index[],,MATCH(U$12,Table_Index[#Headers],0)),
Table_Index[ID],$Q553,Table_Index[year],$R553)/COUNTIFS(Table_Index[Quarter],"&lt;&gt;''",Table_Index[ID],$Q553,Table_Index[year],$R553)</f>
        <v>0.14383935</v>
      </c>
      <c r="V553">
        <f>SUMIFS(INDEX(Table_Index[],,MATCH(V$12,Table_Index[#Headers],0)),
Table_Index[ID],$Q553,Table_Index[year],$R553)/COUNTIFS(Table_Index[Quarter],"&lt;&gt;''",Table_Index[ID],$Q553,Table_Index[year],$R553)</f>
        <v>0.205587625</v>
      </c>
      <c r="W553">
        <f>SUMIFS(INDEX(Table_Index[],,MATCH(W$12,Table_Index[#Headers],0)),
Table_Index[ID],$Q553,Table_Index[year],$R553)/COUNTIFS(Table_Index[Quarter],"&lt;&gt;''",Table_Index[ID],$Q553,Table_Index[year],$R553)</f>
        <v>8.1758500000000001E-3</v>
      </c>
      <c r="X553">
        <f>SUMIFS(INDEX(Table_Index[],,MATCH(X$12,Table_Index[#Headers],0)),
Table_Index[ID],$Q553,Table_Index[year],$R553)/COUNTIFS(Table_Index[Quarter],"&lt;&gt;''",Table_Index[ID],$Q553,Table_Index[year],$R553)</f>
        <v>0.24218434999999999</v>
      </c>
      <c r="Y553">
        <f>SUMIFS(INDEX(Table_Index[],,MATCH(Y$12,Table_Index[#Headers],0)),
Table_Index[ID],$Q553,Table_Index[year],$R553)/COUNTIFS(Table_Index[Quarter],"&lt;&gt;''",Table_Index[ID],$Q553,Table_Index[year],$R553)</f>
        <v>6.3962849999999988E-2</v>
      </c>
      <c r="Z553">
        <f>SUMIFS(INDEX(Table_Index[],,MATCH(Z$12,Table_Index[#Headers],0)),
Table_Index[ID],$Q553,Table_Index[year],$R553)/COUNTIFS(Table_Index[Quarter],"&lt;&gt;''",Table_Index[ID],$Q553,Table_Index[year],$R553)</f>
        <v>2.5961425E-2</v>
      </c>
      <c r="AA553">
        <f>SUMIFS(INDEX(Table_Index[],,MATCH(AA$12,Table_Index[#Headers],0)),
Table_Index[ID],$Q553,Table_Index[year],$R553)/COUNTIFS(Table_Index[Quarter],"&lt;&gt;''",Table_Index[ID],$Q553,Table_Index[year],$R553)</f>
        <v>5.0029499999999991E-2</v>
      </c>
      <c r="AB553">
        <f>SUMIFS(INDEX(Table_Index[],,MATCH(AB$12,Table_Index[#Headers],0)),
Table_Index[ID],$Q553,Table_Index[year],$R553)/COUNTIFS(Table_Index[Quarter],"&lt;&gt;''",Table_Index[ID],$Q553,Table_Index[year],$R553)</f>
        <v>9.0167249999999997E-3</v>
      </c>
      <c r="AC553" s="24">
        <f t="shared" si="34"/>
        <v>1.0000000249999998</v>
      </c>
      <c r="AD553">
        <f>COUNTIFS(Table_Index[Quarter],"&lt;&gt;''",Table_Index[ID],$Q553,Table_Index[year],$R553)</f>
        <v>4</v>
      </c>
      <c r="AE553" s="34">
        <f t="shared" si="35"/>
        <v>0.8366385805521569</v>
      </c>
    </row>
    <row r="554" spans="1:31" x14ac:dyDescent="0.3">
      <c r="A554">
        <v>9135</v>
      </c>
      <c r="B554">
        <v>2004</v>
      </c>
      <c r="C554">
        <v>3</v>
      </c>
      <c r="D554">
        <v>0</v>
      </c>
      <c r="E554">
        <v>5.2223400000000003E-2</v>
      </c>
      <c r="F554">
        <v>4.9736500000000003E-2</v>
      </c>
      <c r="G554">
        <v>5.0979900000000002E-2</v>
      </c>
      <c r="H554">
        <v>0</v>
      </c>
      <c r="I554">
        <v>0.1678608</v>
      </c>
      <c r="J554">
        <v>0.1084878</v>
      </c>
      <c r="K554">
        <v>2.8598499999999999E-2</v>
      </c>
      <c r="L554">
        <v>0.16615199999999999</v>
      </c>
      <c r="M554">
        <v>0.3759612</v>
      </c>
      <c r="O554" t="str">
        <f>Table_Index[[#This Row],[ID]]&amp;Table_Index[[#This Row],[year]]</f>
        <v>91352004</v>
      </c>
      <c r="P554" t="str">
        <v>92272009</v>
      </c>
      <c r="Q554" t="str">
        <f t="shared" si="32"/>
        <v>9227</v>
      </c>
      <c r="R554" t="str">
        <f t="shared" si="33"/>
        <v>2009</v>
      </c>
      <c r="S554">
        <f>SUMIFS(INDEX(Table_Index[],,MATCH(S$12,Table_Index[#Headers],0)),
Table_Index[ID],$Q554,Table_Index[year],$R554)/COUNTIFS(Table_Index[Quarter],"&lt;&gt;''",Table_Index[ID],$Q554,Table_Index[year],$R554)</f>
        <v>0.10954180000000001</v>
      </c>
      <c r="T554">
        <f>SUMIFS(INDEX(Table_Index[],,MATCH(T$12,Table_Index[#Headers],0)),
Table_Index[ID],$Q554,Table_Index[year],$R554)/COUNTIFS(Table_Index[Quarter],"&lt;&gt;''",Table_Index[ID],$Q554,Table_Index[year],$R554)</f>
        <v>8.7228274999999994E-2</v>
      </c>
      <c r="U554">
        <f>SUMIFS(INDEX(Table_Index[],,MATCH(U$12,Table_Index[#Headers],0)),
Table_Index[ID],$Q554,Table_Index[year],$R554)/COUNTIFS(Table_Index[Quarter],"&lt;&gt;''",Table_Index[ID],$Q554,Table_Index[year],$R554)</f>
        <v>0.11389360000000001</v>
      </c>
      <c r="V554">
        <f>SUMIFS(INDEX(Table_Index[],,MATCH(V$12,Table_Index[#Headers],0)),
Table_Index[ID],$Q554,Table_Index[year],$R554)/COUNTIFS(Table_Index[Quarter],"&lt;&gt;''",Table_Index[ID],$Q554,Table_Index[year],$R554)</f>
        <v>0.21659840000000002</v>
      </c>
      <c r="W554">
        <f>SUMIFS(INDEX(Table_Index[],,MATCH(W$12,Table_Index[#Headers],0)),
Table_Index[ID],$Q554,Table_Index[year],$R554)/COUNTIFS(Table_Index[Quarter],"&lt;&gt;''",Table_Index[ID],$Q554,Table_Index[year],$R554)</f>
        <v>1.9861425000000002E-2</v>
      </c>
      <c r="X554">
        <f>SUMIFS(INDEX(Table_Index[],,MATCH(X$12,Table_Index[#Headers],0)),
Table_Index[ID],$Q554,Table_Index[year],$R554)/COUNTIFS(Table_Index[Quarter],"&lt;&gt;''",Table_Index[ID],$Q554,Table_Index[year],$R554)</f>
        <v>0.251071775</v>
      </c>
      <c r="Y554">
        <f>SUMIFS(INDEX(Table_Index[],,MATCH(Y$12,Table_Index[#Headers],0)),
Table_Index[ID],$Q554,Table_Index[year],$R554)/COUNTIFS(Table_Index[Quarter],"&lt;&gt;''",Table_Index[ID],$Q554,Table_Index[year],$R554)</f>
        <v>0.1213292</v>
      </c>
      <c r="Z554">
        <f>SUMIFS(INDEX(Table_Index[],,MATCH(Z$12,Table_Index[#Headers],0)),
Table_Index[ID],$Q554,Table_Index[year],$R554)/COUNTIFS(Table_Index[Quarter],"&lt;&gt;''",Table_Index[ID],$Q554,Table_Index[year],$R554)</f>
        <v>1.2173575000000001E-2</v>
      </c>
      <c r="AA554">
        <f>SUMIFS(INDEX(Table_Index[],,MATCH(AA$12,Table_Index[#Headers],0)),
Table_Index[ID],$Q554,Table_Index[year],$R554)/COUNTIFS(Table_Index[Quarter],"&lt;&gt;''",Table_Index[ID],$Q554,Table_Index[year],$R554)</f>
        <v>6.11289E-2</v>
      </c>
      <c r="AB554">
        <f>SUMIFS(INDEX(Table_Index[],,MATCH(AB$12,Table_Index[#Headers],0)),
Table_Index[ID],$Q554,Table_Index[year],$R554)/COUNTIFS(Table_Index[Quarter],"&lt;&gt;''",Table_Index[ID],$Q554,Table_Index[year],$R554)</f>
        <v>7.1730499999999994E-3</v>
      </c>
      <c r="AC554" s="24">
        <f t="shared" si="34"/>
        <v>1.0000000000000002</v>
      </c>
      <c r="AD554">
        <f>COUNTIFS(Table_Index[Quarter],"&lt;&gt;''",Table_Index[ID],$Q554,Table_Index[year],$R554)</f>
        <v>4</v>
      </c>
      <c r="AE554" s="34">
        <f t="shared" si="35"/>
        <v>0.83841652492264995</v>
      </c>
    </row>
    <row r="555" spans="1:31" x14ac:dyDescent="0.3">
      <c r="A555">
        <v>9135</v>
      </c>
      <c r="B555">
        <v>2004</v>
      </c>
      <c r="C555">
        <v>4</v>
      </c>
      <c r="D555">
        <v>0.104812</v>
      </c>
      <c r="E555">
        <v>6.7106100000000002E-2</v>
      </c>
      <c r="F555">
        <v>3.4931900000000002E-2</v>
      </c>
      <c r="G555">
        <v>1.28697E-2</v>
      </c>
      <c r="H555">
        <v>0.1003983</v>
      </c>
      <c r="I555">
        <v>0.2197036</v>
      </c>
      <c r="J555">
        <v>8.8249099999999997E-2</v>
      </c>
      <c r="K555">
        <v>1.9304499999999999E-2</v>
      </c>
      <c r="L555">
        <v>3.9528300000000002E-2</v>
      </c>
      <c r="M555">
        <v>0.3130965</v>
      </c>
      <c r="O555" t="str">
        <f>Table_Index[[#This Row],[ID]]&amp;Table_Index[[#This Row],[year]]</f>
        <v>91352004</v>
      </c>
      <c r="P555" t="str">
        <v>92272010</v>
      </c>
      <c r="Q555" t="str">
        <f t="shared" si="32"/>
        <v>9227</v>
      </c>
      <c r="R555" t="str">
        <f t="shared" si="33"/>
        <v>2010</v>
      </c>
      <c r="S555">
        <f>SUMIFS(INDEX(Table_Index[],,MATCH(S$12,Table_Index[#Headers],0)),
Table_Index[ID],$Q555,Table_Index[year],$R555)/COUNTIFS(Table_Index[Quarter],"&lt;&gt;''",Table_Index[ID],$Q555,Table_Index[year],$R555)</f>
        <v>7.2136525000000007E-2</v>
      </c>
      <c r="T555">
        <f>SUMIFS(INDEX(Table_Index[],,MATCH(T$12,Table_Index[#Headers],0)),
Table_Index[ID],$Q555,Table_Index[year],$R555)/COUNTIFS(Table_Index[Quarter],"&lt;&gt;''",Table_Index[ID],$Q555,Table_Index[year],$R555)</f>
        <v>6.6657950000000007E-2</v>
      </c>
      <c r="U555">
        <f>SUMIFS(INDEX(Table_Index[],,MATCH(U$12,Table_Index[#Headers],0)),
Table_Index[ID],$Q555,Table_Index[year],$R555)/COUNTIFS(Table_Index[Quarter],"&lt;&gt;''",Table_Index[ID],$Q555,Table_Index[year],$R555)</f>
        <v>0.117107225</v>
      </c>
      <c r="V555">
        <f>SUMIFS(INDEX(Table_Index[],,MATCH(V$12,Table_Index[#Headers],0)),
Table_Index[ID],$Q555,Table_Index[year],$R555)/COUNTIFS(Table_Index[Quarter],"&lt;&gt;''",Table_Index[ID],$Q555,Table_Index[year],$R555)</f>
        <v>0.1047633</v>
      </c>
      <c r="W555">
        <f>SUMIFS(INDEX(Table_Index[],,MATCH(W$12,Table_Index[#Headers],0)),
Table_Index[ID],$Q555,Table_Index[year],$R555)/COUNTIFS(Table_Index[Quarter],"&lt;&gt;''",Table_Index[ID],$Q555,Table_Index[year],$R555)</f>
        <v>2.6693649999999999E-2</v>
      </c>
      <c r="X555">
        <f>SUMIFS(INDEX(Table_Index[],,MATCH(X$12,Table_Index[#Headers],0)),
Table_Index[ID],$Q555,Table_Index[year],$R555)/COUNTIFS(Table_Index[Quarter],"&lt;&gt;''",Table_Index[ID],$Q555,Table_Index[year],$R555)</f>
        <v>0.33937964999999998</v>
      </c>
      <c r="Y555">
        <f>SUMIFS(INDEX(Table_Index[],,MATCH(Y$12,Table_Index[#Headers],0)),
Table_Index[ID],$Q555,Table_Index[year],$R555)/COUNTIFS(Table_Index[Quarter],"&lt;&gt;''",Table_Index[ID],$Q555,Table_Index[year],$R555)</f>
        <v>0.18334687500000002</v>
      </c>
      <c r="Z555">
        <f>SUMIFS(INDEX(Table_Index[],,MATCH(Z$12,Table_Index[#Headers],0)),
Table_Index[ID],$Q555,Table_Index[year],$R555)/COUNTIFS(Table_Index[Quarter],"&lt;&gt;''",Table_Index[ID],$Q555,Table_Index[year],$R555)</f>
        <v>1.6517725E-2</v>
      </c>
      <c r="AA555">
        <f>SUMIFS(INDEX(Table_Index[],,MATCH(AA$12,Table_Index[#Headers],0)),
Table_Index[ID],$Q555,Table_Index[year],$R555)/COUNTIFS(Table_Index[Quarter],"&lt;&gt;''",Table_Index[ID],$Q555,Table_Index[year],$R555)</f>
        <v>6.6034700000000002E-2</v>
      </c>
      <c r="AB555">
        <f>SUMIFS(INDEX(Table_Index[],,MATCH(AB$12,Table_Index[#Headers],0)),
Table_Index[ID],$Q555,Table_Index[year],$R555)/COUNTIFS(Table_Index[Quarter],"&lt;&gt;''",Table_Index[ID],$Q555,Table_Index[year],$R555)</f>
        <v>7.3623750000000009E-3</v>
      </c>
      <c r="AC555" s="24">
        <f t="shared" si="34"/>
        <v>0.99999997500000015</v>
      </c>
      <c r="AD555">
        <f>COUNTIFS(Table_Index[Quarter],"&lt;&gt;''",Table_Index[ID],$Q555,Table_Index[year],$R555)</f>
        <v>4</v>
      </c>
      <c r="AE555" s="34">
        <f t="shared" si="35"/>
        <v>0.8114687925230144</v>
      </c>
    </row>
    <row r="556" spans="1:31" x14ac:dyDescent="0.3">
      <c r="A556">
        <v>9135</v>
      </c>
      <c r="B556">
        <v>2005</v>
      </c>
      <c r="C556">
        <v>1</v>
      </c>
      <c r="D556">
        <v>0.1287441</v>
      </c>
      <c r="E556">
        <v>0.13713130000000001</v>
      </c>
      <c r="F556">
        <v>8.1775600000000004E-2</v>
      </c>
      <c r="G556">
        <v>6.6049499999999997E-2</v>
      </c>
      <c r="H556">
        <v>0</v>
      </c>
      <c r="I556">
        <v>0.35289290000000001</v>
      </c>
      <c r="J556">
        <v>9.7920999999999994E-2</v>
      </c>
      <c r="K556">
        <v>7.3597999999999997E-2</v>
      </c>
      <c r="L556">
        <v>5.5355799999999997E-2</v>
      </c>
      <c r="M556">
        <v>6.5319999999999996E-3</v>
      </c>
      <c r="O556" t="str">
        <f>Table_Index[[#This Row],[ID]]&amp;Table_Index[[#This Row],[year]]</f>
        <v>91352005</v>
      </c>
      <c r="P556" t="str">
        <v>92282003</v>
      </c>
      <c r="Q556" t="str">
        <f t="shared" si="32"/>
        <v>9228</v>
      </c>
      <c r="R556" t="str">
        <f t="shared" si="33"/>
        <v>2003</v>
      </c>
      <c r="S556">
        <f>SUMIFS(INDEX(Table_Index[],,MATCH(S$12,Table_Index[#Headers],0)),
Table_Index[ID],$Q556,Table_Index[year],$R556)/COUNTIFS(Table_Index[Quarter],"&lt;&gt;''",Table_Index[ID],$Q556,Table_Index[year],$R556)</f>
        <v>0.29766892499999997</v>
      </c>
      <c r="T556">
        <f>SUMIFS(INDEX(Table_Index[],,MATCH(T$12,Table_Index[#Headers],0)),
Table_Index[ID],$Q556,Table_Index[year],$R556)/COUNTIFS(Table_Index[Quarter],"&lt;&gt;''",Table_Index[ID],$Q556,Table_Index[year],$R556)</f>
        <v>0.12767362499999999</v>
      </c>
      <c r="U556">
        <f>SUMIFS(INDEX(Table_Index[],,MATCH(U$12,Table_Index[#Headers],0)),
Table_Index[ID],$Q556,Table_Index[year],$R556)/COUNTIFS(Table_Index[Quarter],"&lt;&gt;''",Table_Index[ID],$Q556,Table_Index[year],$R556)</f>
        <v>0.13235645000000001</v>
      </c>
      <c r="V556">
        <f>SUMIFS(INDEX(Table_Index[],,MATCH(V$12,Table_Index[#Headers],0)),
Table_Index[ID],$Q556,Table_Index[year],$R556)/COUNTIFS(Table_Index[Quarter],"&lt;&gt;''",Table_Index[ID],$Q556,Table_Index[year],$R556)</f>
        <v>0.11630965</v>
      </c>
      <c r="W556">
        <f>SUMIFS(INDEX(Table_Index[],,MATCH(W$12,Table_Index[#Headers],0)),
Table_Index[ID],$Q556,Table_Index[year],$R556)/COUNTIFS(Table_Index[Quarter],"&lt;&gt;''",Table_Index[ID],$Q556,Table_Index[year],$R556)</f>
        <v>0</v>
      </c>
      <c r="X556">
        <f>SUMIFS(INDEX(Table_Index[],,MATCH(X$12,Table_Index[#Headers],0)),
Table_Index[ID],$Q556,Table_Index[year],$R556)/COUNTIFS(Table_Index[Quarter],"&lt;&gt;''",Table_Index[ID],$Q556,Table_Index[year],$R556)</f>
        <v>0.114783</v>
      </c>
      <c r="Y556">
        <f>SUMIFS(INDEX(Table_Index[],,MATCH(Y$12,Table_Index[#Headers],0)),
Table_Index[ID],$Q556,Table_Index[year],$R556)/COUNTIFS(Table_Index[Quarter],"&lt;&gt;''",Table_Index[ID],$Q556,Table_Index[year],$R556)</f>
        <v>8.5446325000000004E-2</v>
      </c>
      <c r="Z556">
        <f>SUMIFS(INDEX(Table_Index[],,MATCH(Z$12,Table_Index[#Headers],0)),
Table_Index[ID],$Q556,Table_Index[year],$R556)/COUNTIFS(Table_Index[Quarter],"&lt;&gt;''",Table_Index[ID],$Q556,Table_Index[year],$R556)</f>
        <v>5.5741800000000008E-2</v>
      </c>
      <c r="AA556">
        <f>SUMIFS(INDEX(Table_Index[],,MATCH(AA$12,Table_Index[#Headers],0)),
Table_Index[ID],$Q556,Table_Index[year],$R556)/COUNTIFS(Table_Index[Quarter],"&lt;&gt;''",Table_Index[ID],$Q556,Table_Index[year],$R556)</f>
        <v>3.0849025000000002E-2</v>
      </c>
      <c r="AB556">
        <f>SUMIFS(INDEX(Table_Index[],,MATCH(AB$12,Table_Index[#Headers],0)),
Table_Index[ID],$Q556,Table_Index[year],$R556)/COUNTIFS(Table_Index[Quarter],"&lt;&gt;''",Table_Index[ID],$Q556,Table_Index[year],$R556)</f>
        <v>3.9171175000000003E-2</v>
      </c>
      <c r="AC556" s="24">
        <f t="shared" si="34"/>
        <v>0.99999997500000004</v>
      </c>
      <c r="AD556">
        <f>COUNTIFS(Table_Index[Quarter],"&lt;&gt;''",Table_Index[ID],$Q556,Table_Index[year],$R556)</f>
        <v>4</v>
      </c>
      <c r="AE556" s="34">
        <f t="shared" si="35"/>
        <v>0.83797708892240186</v>
      </c>
    </row>
    <row r="557" spans="1:31" x14ac:dyDescent="0.3">
      <c r="A557">
        <v>9135</v>
      </c>
      <c r="B557">
        <v>2005</v>
      </c>
      <c r="C557">
        <v>2</v>
      </c>
      <c r="D557">
        <v>0.15438109999999999</v>
      </c>
      <c r="E557">
        <v>0.16264229999999999</v>
      </c>
      <c r="F557">
        <v>6.8154900000000004E-2</v>
      </c>
      <c r="G557">
        <v>0.13063810000000001</v>
      </c>
      <c r="H557">
        <v>2.0446499999999999E-2</v>
      </c>
      <c r="I557">
        <v>0.17658309999999999</v>
      </c>
      <c r="J557">
        <v>0.1099772</v>
      </c>
      <c r="K557">
        <v>0.13321179999999999</v>
      </c>
      <c r="L557">
        <v>3.64009E-2</v>
      </c>
      <c r="M557">
        <v>7.5642000000000001E-3</v>
      </c>
      <c r="O557" t="str">
        <f>Table_Index[[#This Row],[ID]]&amp;Table_Index[[#This Row],[year]]</f>
        <v>91352005</v>
      </c>
      <c r="P557" t="str">
        <v>92282004</v>
      </c>
      <c r="Q557" t="str">
        <f t="shared" si="32"/>
        <v>9228</v>
      </c>
      <c r="R557" t="str">
        <f t="shared" si="33"/>
        <v>2004</v>
      </c>
      <c r="S557">
        <f>SUMIFS(INDEX(Table_Index[],,MATCH(S$12,Table_Index[#Headers],0)),
Table_Index[ID],$Q557,Table_Index[year],$R557)/COUNTIFS(Table_Index[Quarter],"&lt;&gt;''",Table_Index[ID],$Q557,Table_Index[year],$R557)</f>
        <v>0.31167162500000001</v>
      </c>
      <c r="T557">
        <f>SUMIFS(INDEX(Table_Index[],,MATCH(T$12,Table_Index[#Headers],0)),
Table_Index[ID],$Q557,Table_Index[year],$R557)/COUNTIFS(Table_Index[Quarter],"&lt;&gt;''",Table_Index[ID],$Q557,Table_Index[year],$R557)</f>
        <v>0.12929057500000002</v>
      </c>
      <c r="U557">
        <f>SUMIFS(INDEX(Table_Index[],,MATCH(U$12,Table_Index[#Headers],0)),
Table_Index[ID],$Q557,Table_Index[year],$R557)/COUNTIFS(Table_Index[Quarter],"&lt;&gt;''",Table_Index[ID],$Q557,Table_Index[year],$R557)</f>
        <v>7.5346649999999987E-2</v>
      </c>
      <c r="V557">
        <f>SUMIFS(INDEX(Table_Index[],,MATCH(V$12,Table_Index[#Headers],0)),
Table_Index[ID],$Q557,Table_Index[year],$R557)/COUNTIFS(Table_Index[Quarter],"&lt;&gt;''",Table_Index[ID],$Q557,Table_Index[year],$R557)</f>
        <v>4.9277774999999996E-2</v>
      </c>
      <c r="W557">
        <f>SUMIFS(INDEX(Table_Index[],,MATCH(W$12,Table_Index[#Headers],0)),
Table_Index[ID],$Q557,Table_Index[year],$R557)/COUNTIFS(Table_Index[Quarter],"&lt;&gt;''",Table_Index[ID],$Q557,Table_Index[year],$R557)</f>
        <v>2.6959000000000004E-2</v>
      </c>
      <c r="X557">
        <f>SUMIFS(INDEX(Table_Index[],,MATCH(X$12,Table_Index[#Headers],0)),
Table_Index[ID],$Q557,Table_Index[year],$R557)/COUNTIFS(Table_Index[Quarter],"&lt;&gt;''",Table_Index[ID],$Q557,Table_Index[year],$R557)</f>
        <v>2.491695E-2</v>
      </c>
      <c r="Y557">
        <f>SUMIFS(INDEX(Table_Index[],,MATCH(Y$12,Table_Index[#Headers],0)),
Table_Index[ID],$Q557,Table_Index[year],$R557)/COUNTIFS(Table_Index[Quarter],"&lt;&gt;''",Table_Index[ID],$Q557,Table_Index[year],$R557)</f>
        <v>5.6539199999999998E-2</v>
      </c>
      <c r="Z557">
        <f>SUMIFS(INDEX(Table_Index[],,MATCH(Z$12,Table_Index[#Headers],0)),
Table_Index[ID],$Q557,Table_Index[year],$R557)/COUNTIFS(Table_Index[Quarter],"&lt;&gt;''",Table_Index[ID],$Q557,Table_Index[year],$R557)</f>
        <v>0.22284209999999999</v>
      </c>
      <c r="AA557">
        <f>SUMIFS(INDEX(Table_Index[],,MATCH(AA$12,Table_Index[#Headers],0)),
Table_Index[ID],$Q557,Table_Index[year],$R557)/COUNTIFS(Table_Index[Quarter],"&lt;&gt;''",Table_Index[ID],$Q557,Table_Index[year],$R557)</f>
        <v>4.8106524999999997E-2</v>
      </c>
      <c r="AB557">
        <f>SUMIFS(INDEX(Table_Index[],,MATCH(AB$12,Table_Index[#Headers],0)),
Table_Index[ID],$Q557,Table_Index[year],$R557)/COUNTIFS(Table_Index[Quarter],"&lt;&gt;''",Table_Index[ID],$Q557,Table_Index[year],$R557)</f>
        <v>5.5049599999999997E-2</v>
      </c>
      <c r="AC557" s="24">
        <f t="shared" si="34"/>
        <v>1</v>
      </c>
      <c r="AD557">
        <f>COUNTIFS(Table_Index[Quarter],"&lt;&gt;''",Table_Index[ID],$Q557,Table_Index[year],$R557)</f>
        <v>4</v>
      </c>
      <c r="AE557" s="34">
        <f t="shared" si="35"/>
        <v>0.8184917076557674</v>
      </c>
    </row>
    <row r="558" spans="1:31" x14ac:dyDescent="0.3">
      <c r="A558">
        <v>9135</v>
      </c>
      <c r="B558">
        <v>2005</v>
      </c>
      <c r="C558">
        <v>3</v>
      </c>
      <c r="D558">
        <v>0.1491894</v>
      </c>
      <c r="E558">
        <v>0.1092593</v>
      </c>
      <c r="F558">
        <v>8.4248100000000006E-2</v>
      </c>
      <c r="G558">
        <v>7.1961899999999995E-2</v>
      </c>
      <c r="H558">
        <v>3.0657E-2</v>
      </c>
      <c r="I558">
        <v>0.18429280000000001</v>
      </c>
      <c r="J558">
        <v>0.23277929999999999</v>
      </c>
      <c r="K558">
        <v>4.4581299999999997E-2</v>
      </c>
      <c r="L558">
        <v>8.7758500000000003E-2</v>
      </c>
      <c r="M558">
        <v>5.2725000000000003E-3</v>
      </c>
      <c r="O558" t="str">
        <f>Table_Index[[#This Row],[ID]]&amp;Table_Index[[#This Row],[year]]</f>
        <v>91352005</v>
      </c>
      <c r="P558" t="str">
        <v>92282005</v>
      </c>
      <c r="Q558" t="str">
        <f t="shared" si="32"/>
        <v>9228</v>
      </c>
      <c r="R558" t="str">
        <f t="shared" si="33"/>
        <v>2005</v>
      </c>
      <c r="S558">
        <f>SUMIFS(INDEX(Table_Index[],,MATCH(S$12,Table_Index[#Headers],0)),
Table_Index[ID],$Q558,Table_Index[year],$R558)/COUNTIFS(Table_Index[Quarter],"&lt;&gt;''",Table_Index[ID],$Q558,Table_Index[year],$R558)</f>
        <v>0.24872965000000002</v>
      </c>
      <c r="T558">
        <f>SUMIFS(INDEX(Table_Index[],,MATCH(T$12,Table_Index[#Headers],0)),
Table_Index[ID],$Q558,Table_Index[year],$R558)/COUNTIFS(Table_Index[Quarter],"&lt;&gt;''",Table_Index[ID],$Q558,Table_Index[year],$R558)</f>
        <v>0.34551864999999998</v>
      </c>
      <c r="U558">
        <f>SUMIFS(INDEX(Table_Index[],,MATCH(U$12,Table_Index[#Headers],0)),
Table_Index[ID],$Q558,Table_Index[year],$R558)/COUNTIFS(Table_Index[Quarter],"&lt;&gt;''",Table_Index[ID],$Q558,Table_Index[year],$R558)</f>
        <v>0.13130682500000002</v>
      </c>
      <c r="V558">
        <f>SUMIFS(INDEX(Table_Index[],,MATCH(V$12,Table_Index[#Headers],0)),
Table_Index[ID],$Q558,Table_Index[year],$R558)/COUNTIFS(Table_Index[Quarter],"&lt;&gt;''",Table_Index[ID],$Q558,Table_Index[year],$R558)</f>
        <v>5.0777625000000007E-2</v>
      </c>
      <c r="W558">
        <f>SUMIFS(INDEX(Table_Index[],,MATCH(W$12,Table_Index[#Headers],0)),
Table_Index[ID],$Q558,Table_Index[year],$R558)/COUNTIFS(Table_Index[Quarter],"&lt;&gt;''",Table_Index[ID],$Q558,Table_Index[year],$R558)</f>
        <v>8.10635E-3</v>
      </c>
      <c r="X558">
        <f>SUMIFS(INDEX(Table_Index[],,MATCH(X$12,Table_Index[#Headers],0)),
Table_Index[ID],$Q558,Table_Index[year],$R558)/COUNTIFS(Table_Index[Quarter],"&lt;&gt;''",Table_Index[ID],$Q558,Table_Index[year],$R558)</f>
        <v>0</v>
      </c>
      <c r="Y558">
        <f>SUMIFS(INDEX(Table_Index[],,MATCH(Y$12,Table_Index[#Headers],0)),
Table_Index[ID],$Q558,Table_Index[year],$R558)/COUNTIFS(Table_Index[Quarter],"&lt;&gt;''",Table_Index[ID],$Q558,Table_Index[year],$R558)</f>
        <v>3.3485550000000003E-2</v>
      </c>
      <c r="Z558">
        <f>SUMIFS(INDEX(Table_Index[],,MATCH(Z$12,Table_Index[#Headers],0)),
Table_Index[ID],$Q558,Table_Index[year],$R558)/COUNTIFS(Table_Index[Quarter],"&lt;&gt;''",Table_Index[ID],$Q558,Table_Index[year],$R558)</f>
        <v>4.7954950000000003E-2</v>
      </c>
      <c r="AA558">
        <f>SUMIFS(INDEX(Table_Index[],,MATCH(AA$12,Table_Index[#Headers],0)),
Table_Index[ID],$Q558,Table_Index[year],$R558)/COUNTIFS(Table_Index[Quarter],"&lt;&gt;''",Table_Index[ID],$Q558,Table_Index[year],$R558)</f>
        <v>0.12262227499999999</v>
      </c>
      <c r="AB558">
        <f>SUMIFS(INDEX(Table_Index[],,MATCH(AB$12,Table_Index[#Headers],0)),
Table_Index[ID],$Q558,Table_Index[year],$R558)/COUNTIFS(Table_Index[Quarter],"&lt;&gt;''",Table_Index[ID],$Q558,Table_Index[year],$R558)</f>
        <v>1.1498125E-2</v>
      </c>
      <c r="AC558" s="24">
        <f t="shared" si="34"/>
        <v>1.0000000000000002</v>
      </c>
      <c r="AD558">
        <f>COUNTIFS(Table_Index[Quarter],"&lt;&gt;''",Table_Index[ID],$Q558,Table_Index[year],$R558)</f>
        <v>4</v>
      </c>
      <c r="AE558" s="34">
        <f t="shared" si="35"/>
        <v>0.78027547281751497</v>
      </c>
    </row>
    <row r="559" spans="1:31" x14ac:dyDescent="0.3">
      <c r="A559">
        <v>9135</v>
      </c>
      <c r="B559">
        <v>2005</v>
      </c>
      <c r="C559">
        <v>4</v>
      </c>
      <c r="D559">
        <v>0.14989189999999999</v>
      </c>
      <c r="E559">
        <v>0.1577124</v>
      </c>
      <c r="F559">
        <v>7.1361599999999997E-2</v>
      </c>
      <c r="G559">
        <v>2.15062E-2</v>
      </c>
      <c r="H559">
        <v>2.9619900000000001E-2</v>
      </c>
      <c r="I559">
        <v>0.35016059999999999</v>
      </c>
      <c r="J559">
        <v>8.9935200000000007E-2</v>
      </c>
      <c r="K559">
        <v>4.2230400000000001E-2</v>
      </c>
      <c r="L559">
        <v>7.3316699999999999E-2</v>
      </c>
      <c r="M559">
        <v>1.4265E-2</v>
      </c>
      <c r="O559" t="str">
        <f>Table_Index[[#This Row],[ID]]&amp;Table_Index[[#This Row],[year]]</f>
        <v>91352005</v>
      </c>
      <c r="P559" t="str">
        <v>92282006</v>
      </c>
      <c r="Q559" t="str">
        <f t="shared" si="32"/>
        <v>9228</v>
      </c>
      <c r="R559" t="str">
        <f t="shared" si="33"/>
        <v>2006</v>
      </c>
      <c r="S559">
        <f>SUMIFS(INDEX(Table_Index[],,MATCH(S$12,Table_Index[#Headers],0)),
Table_Index[ID],$Q559,Table_Index[year],$R559)/COUNTIFS(Table_Index[Quarter],"&lt;&gt;''",Table_Index[ID],$Q559,Table_Index[year],$R559)</f>
        <v>0.17864844999999999</v>
      </c>
      <c r="T559">
        <f>SUMIFS(INDEX(Table_Index[],,MATCH(T$12,Table_Index[#Headers],0)),
Table_Index[ID],$Q559,Table_Index[year],$R559)/COUNTIFS(Table_Index[Quarter],"&lt;&gt;''",Table_Index[ID],$Q559,Table_Index[year],$R559)</f>
        <v>0.34439629999999999</v>
      </c>
      <c r="U559">
        <f>SUMIFS(INDEX(Table_Index[],,MATCH(U$12,Table_Index[#Headers],0)),
Table_Index[ID],$Q559,Table_Index[year],$R559)/COUNTIFS(Table_Index[Quarter],"&lt;&gt;''",Table_Index[ID],$Q559,Table_Index[year],$R559)</f>
        <v>0.12917827500000001</v>
      </c>
      <c r="V559">
        <f>SUMIFS(INDEX(Table_Index[],,MATCH(V$12,Table_Index[#Headers],0)),
Table_Index[ID],$Q559,Table_Index[year],$R559)/COUNTIFS(Table_Index[Quarter],"&lt;&gt;''",Table_Index[ID],$Q559,Table_Index[year],$R559)</f>
        <v>0.14395332499999999</v>
      </c>
      <c r="W559">
        <f>SUMIFS(INDEX(Table_Index[],,MATCH(W$12,Table_Index[#Headers],0)),
Table_Index[ID],$Q559,Table_Index[year],$R559)/COUNTIFS(Table_Index[Quarter],"&lt;&gt;''",Table_Index[ID],$Q559,Table_Index[year],$R559)</f>
        <v>6.9238499999999996E-3</v>
      </c>
      <c r="X559">
        <f>SUMIFS(INDEX(Table_Index[],,MATCH(X$12,Table_Index[#Headers],0)),
Table_Index[ID],$Q559,Table_Index[year],$R559)/COUNTIFS(Table_Index[Quarter],"&lt;&gt;''",Table_Index[ID],$Q559,Table_Index[year],$R559)</f>
        <v>0</v>
      </c>
      <c r="Y559">
        <f>SUMIFS(INDEX(Table_Index[],,MATCH(Y$12,Table_Index[#Headers],0)),
Table_Index[ID],$Q559,Table_Index[year],$R559)/COUNTIFS(Table_Index[Quarter],"&lt;&gt;''",Table_Index[ID],$Q559,Table_Index[year],$R559)</f>
        <v>3.3668299999999998E-2</v>
      </c>
      <c r="Z559">
        <f>SUMIFS(INDEX(Table_Index[],,MATCH(Z$12,Table_Index[#Headers],0)),
Table_Index[ID],$Q559,Table_Index[year],$R559)/COUNTIFS(Table_Index[Quarter],"&lt;&gt;''",Table_Index[ID],$Q559,Table_Index[year],$R559)</f>
        <v>4.1403849999999999E-2</v>
      </c>
      <c r="AA559">
        <f>SUMIFS(INDEX(Table_Index[],,MATCH(AA$12,Table_Index[#Headers],0)),
Table_Index[ID],$Q559,Table_Index[year],$R559)/COUNTIFS(Table_Index[Quarter],"&lt;&gt;''",Table_Index[ID],$Q559,Table_Index[year],$R559)</f>
        <v>0.113424075</v>
      </c>
      <c r="AB559">
        <f>SUMIFS(INDEX(Table_Index[],,MATCH(AB$12,Table_Index[#Headers],0)),
Table_Index[ID],$Q559,Table_Index[year],$R559)/COUNTIFS(Table_Index[Quarter],"&lt;&gt;''",Table_Index[ID],$Q559,Table_Index[year],$R559)</f>
        <v>8.4036749999999993E-3</v>
      </c>
      <c r="AC559" s="24">
        <f t="shared" si="34"/>
        <v>1.0000000999999998</v>
      </c>
      <c r="AD559">
        <f>COUNTIFS(Table_Index[Quarter],"&lt;&gt;''",Table_Index[ID],$Q559,Table_Index[year],$R559)</f>
        <v>4</v>
      </c>
      <c r="AE559" s="34">
        <f t="shared" si="35"/>
        <v>0.79623491788673006</v>
      </c>
    </row>
    <row r="560" spans="1:31" x14ac:dyDescent="0.3">
      <c r="A560">
        <v>9135</v>
      </c>
      <c r="B560">
        <v>2006</v>
      </c>
      <c r="C560">
        <v>1</v>
      </c>
      <c r="D560">
        <v>0.1070618</v>
      </c>
      <c r="E560">
        <v>7.8337900000000002E-2</v>
      </c>
      <c r="F560">
        <v>0.1014832</v>
      </c>
      <c r="G560">
        <v>0.28842590000000001</v>
      </c>
      <c r="H560">
        <v>5.7685000000000002E-3</v>
      </c>
      <c r="I560">
        <v>0.18694269999999999</v>
      </c>
      <c r="J560">
        <v>0.1335305</v>
      </c>
      <c r="K560">
        <v>2.1364899999999999E-2</v>
      </c>
      <c r="L560">
        <v>7.05041E-2</v>
      </c>
      <c r="M560">
        <v>6.5804000000000001E-3</v>
      </c>
      <c r="O560" t="str">
        <f>Table_Index[[#This Row],[ID]]&amp;Table_Index[[#This Row],[year]]</f>
        <v>91352006</v>
      </c>
      <c r="P560" t="str">
        <v>92292003</v>
      </c>
      <c r="Q560" t="str">
        <f t="shared" si="32"/>
        <v>9229</v>
      </c>
      <c r="R560" t="str">
        <f t="shared" si="33"/>
        <v>2003</v>
      </c>
      <c r="S560">
        <f>SUMIFS(INDEX(Table_Index[],,MATCH(S$12,Table_Index[#Headers],0)),
Table_Index[ID],$Q560,Table_Index[year],$R560)/COUNTIFS(Table_Index[Quarter],"&lt;&gt;''",Table_Index[ID],$Q560,Table_Index[year],$R560)</f>
        <v>4.9792450000000002E-2</v>
      </c>
      <c r="T560">
        <f>SUMIFS(INDEX(Table_Index[],,MATCH(T$12,Table_Index[#Headers],0)),
Table_Index[ID],$Q560,Table_Index[year],$R560)/COUNTIFS(Table_Index[Quarter],"&lt;&gt;''",Table_Index[ID],$Q560,Table_Index[year],$R560)</f>
        <v>6.3172999999999997E-3</v>
      </c>
      <c r="U560">
        <f>SUMIFS(INDEX(Table_Index[],,MATCH(U$12,Table_Index[#Headers],0)),
Table_Index[ID],$Q560,Table_Index[year],$R560)/COUNTIFS(Table_Index[Quarter],"&lt;&gt;''",Table_Index[ID],$Q560,Table_Index[year],$R560)</f>
        <v>2.1068900000000002E-2</v>
      </c>
      <c r="V560">
        <f>SUMIFS(INDEX(Table_Index[],,MATCH(V$12,Table_Index[#Headers],0)),
Table_Index[ID],$Q560,Table_Index[year],$R560)/COUNTIFS(Table_Index[Quarter],"&lt;&gt;''",Table_Index[ID],$Q560,Table_Index[year],$R560)</f>
        <v>1.4442774999999998E-2</v>
      </c>
      <c r="W560">
        <f>SUMIFS(INDEX(Table_Index[],,MATCH(W$12,Table_Index[#Headers],0)),
Table_Index[ID],$Q560,Table_Index[year],$R560)/COUNTIFS(Table_Index[Quarter],"&lt;&gt;''",Table_Index[ID],$Q560,Table_Index[year],$R560)</f>
        <v>4.9923500000000004E-3</v>
      </c>
      <c r="X560">
        <f>SUMIFS(INDEX(Table_Index[],,MATCH(X$12,Table_Index[#Headers],0)),
Table_Index[ID],$Q560,Table_Index[year],$R560)/COUNTIFS(Table_Index[Quarter],"&lt;&gt;''",Table_Index[ID],$Q560,Table_Index[year],$R560)</f>
        <v>7.6132100000000008E-2</v>
      </c>
      <c r="Y560">
        <f>SUMIFS(INDEX(Table_Index[],,MATCH(Y$12,Table_Index[#Headers],0)),
Table_Index[ID],$Q560,Table_Index[year],$R560)/COUNTIFS(Table_Index[Quarter],"&lt;&gt;''",Table_Index[ID],$Q560,Table_Index[year],$R560)</f>
        <v>1.4937525E-2</v>
      </c>
      <c r="Z560">
        <f>SUMIFS(INDEX(Table_Index[],,MATCH(Z$12,Table_Index[#Headers],0)),
Table_Index[ID],$Q560,Table_Index[year],$R560)/COUNTIFS(Table_Index[Quarter],"&lt;&gt;''",Table_Index[ID],$Q560,Table_Index[year],$R560)</f>
        <v>0.48914067499999997</v>
      </c>
      <c r="AA560">
        <f>SUMIFS(INDEX(Table_Index[],,MATCH(AA$12,Table_Index[#Headers],0)),
Table_Index[ID],$Q560,Table_Index[year],$R560)/COUNTIFS(Table_Index[Quarter],"&lt;&gt;''",Table_Index[ID],$Q560,Table_Index[year],$R560)</f>
        <v>4.7264550000000002E-2</v>
      </c>
      <c r="AB560">
        <f>SUMIFS(INDEX(Table_Index[],,MATCH(AB$12,Table_Index[#Headers],0)),
Table_Index[ID],$Q560,Table_Index[year],$R560)/COUNTIFS(Table_Index[Quarter],"&lt;&gt;''",Table_Index[ID],$Q560,Table_Index[year],$R560)</f>
        <v>0.21699882500000001</v>
      </c>
      <c r="AC560" s="24">
        <f t="shared" si="34"/>
        <v>0.94108744999999994</v>
      </c>
      <c r="AD560">
        <f>COUNTIFS(Table_Index[Quarter],"&lt;&gt;''",Table_Index[ID],$Q560,Table_Index[year],$R560)</f>
        <v>4</v>
      </c>
      <c r="AE560" s="34">
        <f t="shared" si="35"/>
        <v>0.70220313380720012</v>
      </c>
    </row>
    <row r="561" spans="1:31" x14ac:dyDescent="0.3">
      <c r="A561">
        <v>9135</v>
      </c>
      <c r="B561">
        <v>2006</v>
      </c>
      <c r="C561">
        <v>2</v>
      </c>
      <c r="D561">
        <v>0.36405589999999999</v>
      </c>
      <c r="E561">
        <v>6.2054999999999999E-2</v>
      </c>
      <c r="F561">
        <v>7.2397500000000004E-2</v>
      </c>
      <c r="G561">
        <v>0.2247769</v>
      </c>
      <c r="H561">
        <v>9.3082000000000008E-3</v>
      </c>
      <c r="I561">
        <v>0</v>
      </c>
      <c r="J561">
        <v>0.118594</v>
      </c>
      <c r="K561">
        <v>3.6681400000000003E-2</v>
      </c>
      <c r="L561">
        <v>7.9430399999999998E-2</v>
      </c>
      <c r="M561">
        <v>3.2700699999999999E-2</v>
      </c>
      <c r="O561" t="str">
        <f>Table_Index[[#This Row],[ID]]&amp;Table_Index[[#This Row],[year]]</f>
        <v>91352006</v>
      </c>
      <c r="P561" t="str">
        <v>92292004</v>
      </c>
      <c r="Q561" t="str">
        <f t="shared" si="32"/>
        <v>9229</v>
      </c>
      <c r="R561" t="str">
        <f t="shared" si="33"/>
        <v>2004</v>
      </c>
      <c r="S561">
        <f>SUMIFS(INDEX(Table_Index[],,MATCH(S$12,Table_Index[#Headers],0)),
Table_Index[ID],$Q561,Table_Index[year],$R561)/COUNTIFS(Table_Index[Quarter],"&lt;&gt;''",Table_Index[ID],$Q561,Table_Index[year],$R561)</f>
        <v>0.19220847500000002</v>
      </c>
      <c r="T561">
        <f>SUMIFS(INDEX(Table_Index[],,MATCH(T$12,Table_Index[#Headers],0)),
Table_Index[ID],$Q561,Table_Index[year],$R561)/COUNTIFS(Table_Index[Quarter],"&lt;&gt;''",Table_Index[ID],$Q561,Table_Index[year],$R561)</f>
        <v>5.5748549999999994E-2</v>
      </c>
      <c r="U561">
        <f>SUMIFS(INDEX(Table_Index[],,MATCH(U$12,Table_Index[#Headers],0)),
Table_Index[ID],$Q561,Table_Index[year],$R561)/COUNTIFS(Table_Index[Quarter],"&lt;&gt;''",Table_Index[ID],$Q561,Table_Index[year],$R561)</f>
        <v>8.4761950000000003E-2</v>
      </c>
      <c r="V561">
        <f>SUMIFS(INDEX(Table_Index[],,MATCH(V$12,Table_Index[#Headers],0)),
Table_Index[ID],$Q561,Table_Index[year],$R561)/COUNTIFS(Table_Index[Quarter],"&lt;&gt;''",Table_Index[ID],$Q561,Table_Index[year],$R561)</f>
        <v>5.6463300000000001E-2</v>
      </c>
      <c r="W561">
        <f>SUMIFS(INDEX(Table_Index[],,MATCH(W$12,Table_Index[#Headers],0)),
Table_Index[ID],$Q561,Table_Index[year],$R561)/COUNTIFS(Table_Index[Quarter],"&lt;&gt;''",Table_Index[ID],$Q561,Table_Index[year],$R561)</f>
        <v>6.0124999999999996E-3</v>
      </c>
      <c r="X561">
        <f>SUMIFS(INDEX(Table_Index[],,MATCH(X$12,Table_Index[#Headers],0)),
Table_Index[ID],$Q561,Table_Index[year],$R561)/COUNTIFS(Table_Index[Quarter],"&lt;&gt;''",Table_Index[ID],$Q561,Table_Index[year],$R561)</f>
        <v>0.190606625</v>
      </c>
      <c r="Y561">
        <f>SUMIFS(INDEX(Table_Index[],,MATCH(Y$12,Table_Index[#Headers],0)),
Table_Index[ID],$Q561,Table_Index[year],$R561)/COUNTIFS(Table_Index[Quarter],"&lt;&gt;''",Table_Index[ID],$Q561,Table_Index[year],$R561)</f>
        <v>7.8211625000000007E-2</v>
      </c>
      <c r="Z561">
        <f>SUMIFS(INDEX(Table_Index[],,MATCH(Z$12,Table_Index[#Headers],0)),
Table_Index[ID],$Q561,Table_Index[year],$R561)/COUNTIFS(Table_Index[Quarter],"&lt;&gt;''",Table_Index[ID],$Q561,Table_Index[year],$R561)</f>
        <v>0.26956032499999999</v>
      </c>
      <c r="AA561">
        <f>SUMIFS(INDEX(Table_Index[],,MATCH(AA$12,Table_Index[#Headers],0)),
Table_Index[ID],$Q561,Table_Index[year],$R561)/COUNTIFS(Table_Index[Quarter],"&lt;&gt;''",Table_Index[ID],$Q561,Table_Index[year],$R561)</f>
        <v>6.1006100000000001E-2</v>
      </c>
      <c r="AB561">
        <f>SUMIFS(INDEX(Table_Index[],,MATCH(AB$12,Table_Index[#Headers],0)),
Table_Index[ID],$Q561,Table_Index[year],$R561)/COUNTIFS(Table_Index[Quarter],"&lt;&gt;''",Table_Index[ID],$Q561,Table_Index[year],$R561)</f>
        <v>5.4205749999999995E-3</v>
      </c>
      <c r="AC561" s="24">
        <f t="shared" si="34"/>
        <v>1.0000000250000001</v>
      </c>
      <c r="AD561">
        <f>COUNTIFS(Table_Index[Quarter],"&lt;&gt;''",Table_Index[ID],$Q561,Table_Index[year],$R561)</f>
        <v>4</v>
      </c>
      <c r="AE561" s="34">
        <f t="shared" si="35"/>
        <v>0.83067731927645183</v>
      </c>
    </row>
    <row r="562" spans="1:31" x14ac:dyDescent="0.3">
      <c r="A562">
        <v>9135</v>
      </c>
      <c r="B562">
        <v>2006</v>
      </c>
      <c r="C562">
        <v>3</v>
      </c>
      <c r="D562">
        <v>5.8874999999999997E-2</v>
      </c>
      <c r="E562">
        <v>2.7131300000000001E-2</v>
      </c>
      <c r="F562">
        <v>3.7115700000000001E-2</v>
      </c>
      <c r="G562">
        <v>0.2254613</v>
      </c>
      <c r="H562">
        <v>4.8836000000000001E-3</v>
      </c>
      <c r="I562">
        <v>0.215694</v>
      </c>
      <c r="J562">
        <v>3.1743599999999997E-2</v>
      </c>
      <c r="K562">
        <v>2.05113E-2</v>
      </c>
      <c r="L562">
        <v>4.9921599999999997E-2</v>
      </c>
      <c r="M562">
        <v>0.32866250000000002</v>
      </c>
      <c r="O562" t="str">
        <f>Table_Index[[#This Row],[ID]]&amp;Table_Index[[#This Row],[year]]</f>
        <v>91352006</v>
      </c>
      <c r="P562" t="str">
        <v>92302003</v>
      </c>
      <c r="Q562" t="str">
        <f t="shared" si="32"/>
        <v>9230</v>
      </c>
      <c r="R562" t="str">
        <f t="shared" si="33"/>
        <v>2003</v>
      </c>
      <c r="S562">
        <f>SUMIFS(INDEX(Table_Index[],,MATCH(S$12,Table_Index[#Headers],0)),
Table_Index[ID],$Q562,Table_Index[year],$R562)/COUNTIFS(Table_Index[Quarter],"&lt;&gt;''",Table_Index[ID],$Q562,Table_Index[year],$R562)</f>
        <v>0.21222232499999999</v>
      </c>
      <c r="T562">
        <f>SUMIFS(INDEX(Table_Index[],,MATCH(T$12,Table_Index[#Headers],0)),
Table_Index[ID],$Q562,Table_Index[year],$R562)/COUNTIFS(Table_Index[Quarter],"&lt;&gt;''",Table_Index[ID],$Q562,Table_Index[year],$R562)</f>
        <v>9.4315599999999999E-2</v>
      </c>
      <c r="U562">
        <f>SUMIFS(INDEX(Table_Index[],,MATCH(U$12,Table_Index[#Headers],0)),
Table_Index[ID],$Q562,Table_Index[year],$R562)/COUNTIFS(Table_Index[Quarter],"&lt;&gt;''",Table_Index[ID],$Q562,Table_Index[year],$R562)</f>
        <v>7.839972499999999E-2</v>
      </c>
      <c r="V562">
        <f>SUMIFS(INDEX(Table_Index[],,MATCH(V$12,Table_Index[#Headers],0)),
Table_Index[ID],$Q562,Table_Index[year],$R562)/COUNTIFS(Table_Index[Quarter],"&lt;&gt;''",Table_Index[ID],$Q562,Table_Index[year],$R562)</f>
        <v>3.6811099999999999E-2</v>
      </c>
      <c r="W562">
        <f>SUMIFS(INDEX(Table_Index[],,MATCH(W$12,Table_Index[#Headers],0)),
Table_Index[ID],$Q562,Table_Index[year],$R562)/COUNTIFS(Table_Index[Quarter],"&lt;&gt;''",Table_Index[ID],$Q562,Table_Index[year],$R562)</f>
        <v>1.2845250000000001E-2</v>
      </c>
      <c r="X562">
        <f>SUMIFS(INDEX(Table_Index[],,MATCH(X$12,Table_Index[#Headers],0)),
Table_Index[ID],$Q562,Table_Index[year],$R562)/COUNTIFS(Table_Index[Quarter],"&lt;&gt;''",Table_Index[ID],$Q562,Table_Index[year],$R562)</f>
        <v>0.298649575</v>
      </c>
      <c r="Y562">
        <f>SUMIFS(INDEX(Table_Index[],,MATCH(Y$12,Table_Index[#Headers],0)),
Table_Index[ID],$Q562,Table_Index[year],$R562)/COUNTIFS(Table_Index[Quarter],"&lt;&gt;''",Table_Index[ID],$Q562,Table_Index[year],$R562)</f>
        <v>4.9800575E-2</v>
      </c>
      <c r="Z562">
        <f>SUMIFS(INDEX(Table_Index[],,MATCH(Z$12,Table_Index[#Headers],0)),
Table_Index[ID],$Q562,Table_Index[year],$R562)/COUNTIFS(Table_Index[Quarter],"&lt;&gt;''",Table_Index[ID],$Q562,Table_Index[year],$R562)</f>
        <v>5.8488274999999999E-2</v>
      </c>
      <c r="AA562">
        <f>SUMIFS(INDEX(Table_Index[],,MATCH(AA$12,Table_Index[#Headers],0)),
Table_Index[ID],$Q562,Table_Index[year],$R562)/COUNTIFS(Table_Index[Quarter],"&lt;&gt;''",Table_Index[ID],$Q562,Table_Index[year],$R562)</f>
        <v>0.1457389</v>
      </c>
      <c r="AB562">
        <f>SUMIFS(INDEX(Table_Index[],,MATCH(AB$12,Table_Index[#Headers],0)),
Table_Index[ID],$Q562,Table_Index[year],$R562)/COUNTIFS(Table_Index[Quarter],"&lt;&gt;''",Table_Index[ID],$Q562,Table_Index[year],$R562)</f>
        <v>1.2728625E-2</v>
      </c>
      <c r="AC562" s="24">
        <f t="shared" si="34"/>
        <v>0.99999994999999997</v>
      </c>
      <c r="AD562">
        <f>COUNTIFS(Table_Index[Quarter],"&lt;&gt;''",Table_Index[ID],$Q562,Table_Index[year],$R562)</f>
        <v>4</v>
      </c>
      <c r="AE562" s="34">
        <f t="shared" si="35"/>
        <v>0.82190528885929881</v>
      </c>
    </row>
    <row r="563" spans="1:31" x14ac:dyDescent="0.3">
      <c r="A563">
        <v>9135</v>
      </c>
      <c r="B563">
        <v>2006</v>
      </c>
      <c r="C563">
        <v>4</v>
      </c>
      <c r="D563">
        <v>0.23228460000000001</v>
      </c>
      <c r="E563">
        <v>6.5194199999999994E-2</v>
      </c>
      <c r="F563">
        <v>0.150671</v>
      </c>
      <c r="G563">
        <v>0.20978050000000001</v>
      </c>
      <c r="H563">
        <v>3.9116499999999998E-2</v>
      </c>
      <c r="I563">
        <v>0</v>
      </c>
      <c r="J563">
        <v>5.2155399999999998E-2</v>
      </c>
      <c r="K563">
        <v>7.9971600000000004E-2</v>
      </c>
      <c r="L563">
        <v>0.13038839999999999</v>
      </c>
      <c r="M563">
        <v>4.0437800000000003E-2</v>
      </c>
      <c r="O563" t="str">
        <f>Table_Index[[#This Row],[ID]]&amp;Table_Index[[#This Row],[year]]</f>
        <v>91352006</v>
      </c>
      <c r="P563" t="str">
        <v>92302004</v>
      </c>
      <c r="Q563" t="str">
        <f t="shared" si="32"/>
        <v>9230</v>
      </c>
      <c r="R563" t="str">
        <f t="shared" si="33"/>
        <v>2004</v>
      </c>
      <c r="S563">
        <f>SUMIFS(INDEX(Table_Index[],,MATCH(S$12,Table_Index[#Headers],0)),
Table_Index[ID],$Q563,Table_Index[year],$R563)/COUNTIFS(Table_Index[Quarter],"&lt;&gt;''",Table_Index[ID],$Q563,Table_Index[year],$R563)</f>
        <v>0.1185322</v>
      </c>
      <c r="T563">
        <f>SUMIFS(INDEX(Table_Index[],,MATCH(T$12,Table_Index[#Headers],0)),
Table_Index[ID],$Q563,Table_Index[year],$R563)/COUNTIFS(Table_Index[Quarter],"&lt;&gt;''",Table_Index[ID],$Q563,Table_Index[year],$R563)</f>
        <v>8.2241225000000001E-2</v>
      </c>
      <c r="U563">
        <f>SUMIFS(INDEX(Table_Index[],,MATCH(U$12,Table_Index[#Headers],0)),
Table_Index[ID],$Q563,Table_Index[year],$R563)/COUNTIFS(Table_Index[Quarter],"&lt;&gt;''",Table_Index[ID],$Q563,Table_Index[year],$R563)</f>
        <v>0.11926922500000001</v>
      </c>
      <c r="V563">
        <f>SUMIFS(INDEX(Table_Index[],,MATCH(V$12,Table_Index[#Headers],0)),
Table_Index[ID],$Q563,Table_Index[year],$R563)/COUNTIFS(Table_Index[Quarter],"&lt;&gt;''",Table_Index[ID],$Q563,Table_Index[year],$R563)</f>
        <v>7.8708774999999995E-2</v>
      </c>
      <c r="W563">
        <f>SUMIFS(INDEX(Table_Index[],,MATCH(W$12,Table_Index[#Headers],0)),
Table_Index[ID],$Q563,Table_Index[year],$R563)/COUNTIFS(Table_Index[Quarter],"&lt;&gt;''",Table_Index[ID],$Q563,Table_Index[year],$R563)</f>
        <v>0</v>
      </c>
      <c r="X563">
        <f>SUMIFS(INDEX(Table_Index[],,MATCH(X$12,Table_Index[#Headers],0)),
Table_Index[ID],$Q563,Table_Index[year],$R563)/COUNTIFS(Table_Index[Quarter],"&lt;&gt;''",Table_Index[ID],$Q563,Table_Index[year],$R563)</f>
        <v>0.278075825</v>
      </c>
      <c r="Y563">
        <f>SUMIFS(INDEX(Table_Index[],,MATCH(Y$12,Table_Index[#Headers],0)),
Table_Index[ID],$Q563,Table_Index[year],$R563)/COUNTIFS(Table_Index[Quarter],"&lt;&gt;''",Table_Index[ID],$Q563,Table_Index[year],$R563)</f>
        <v>3.3819749999999996E-2</v>
      </c>
      <c r="Z563">
        <f>SUMIFS(INDEX(Table_Index[],,MATCH(Z$12,Table_Index[#Headers],0)),
Table_Index[ID],$Q563,Table_Index[year],$R563)/COUNTIFS(Table_Index[Quarter],"&lt;&gt;''",Table_Index[ID],$Q563,Table_Index[year],$R563)</f>
        <v>5.7696300000000006E-2</v>
      </c>
      <c r="AA563">
        <f>SUMIFS(INDEX(Table_Index[],,MATCH(AA$12,Table_Index[#Headers],0)),
Table_Index[ID],$Q563,Table_Index[year],$R563)/COUNTIFS(Table_Index[Quarter],"&lt;&gt;''",Table_Index[ID],$Q563,Table_Index[year],$R563)</f>
        <v>0.22078467499999999</v>
      </c>
      <c r="AB563">
        <f>SUMIFS(INDEX(Table_Index[],,MATCH(AB$12,Table_Index[#Headers],0)),
Table_Index[ID],$Q563,Table_Index[year],$R563)/COUNTIFS(Table_Index[Quarter],"&lt;&gt;''",Table_Index[ID],$Q563,Table_Index[year],$R563)</f>
        <v>1.0872E-2</v>
      </c>
      <c r="AC563" s="24">
        <f t="shared" si="34"/>
        <v>0.99999997500000004</v>
      </c>
      <c r="AD563">
        <f>COUNTIFS(Table_Index[Quarter],"&lt;&gt;''",Table_Index[ID],$Q563,Table_Index[year],$R563)</f>
        <v>4</v>
      </c>
      <c r="AE563" s="34">
        <f t="shared" si="35"/>
        <v>0.8281034031075194</v>
      </c>
    </row>
    <row r="564" spans="1:31" x14ac:dyDescent="0.3">
      <c r="A564">
        <v>9135</v>
      </c>
      <c r="B564">
        <v>2007</v>
      </c>
      <c r="C564">
        <v>1</v>
      </c>
      <c r="D564">
        <v>4.9239400000000003E-2</v>
      </c>
      <c r="E564">
        <v>0.27335100000000001</v>
      </c>
      <c r="F564">
        <v>6.4626699999999995E-2</v>
      </c>
      <c r="G564">
        <v>8.5184099999999999E-2</v>
      </c>
      <c r="H564">
        <v>6.1548999999999996E-3</v>
      </c>
      <c r="I564">
        <v>0.31422509999999998</v>
      </c>
      <c r="J564">
        <v>0.12802240000000001</v>
      </c>
      <c r="K564">
        <v>1.89572E-2</v>
      </c>
      <c r="L564">
        <v>5.8102500000000001E-2</v>
      </c>
      <c r="M564">
        <v>2.1365999999999998E-3</v>
      </c>
      <c r="O564" t="str">
        <f>Table_Index[[#This Row],[ID]]&amp;Table_Index[[#This Row],[year]]</f>
        <v>91352007</v>
      </c>
      <c r="P564" t="str">
        <v>92302005</v>
      </c>
      <c r="Q564" t="str">
        <f t="shared" si="32"/>
        <v>9230</v>
      </c>
      <c r="R564" t="str">
        <f t="shared" si="33"/>
        <v>2005</v>
      </c>
      <c r="S564">
        <f>SUMIFS(INDEX(Table_Index[],,MATCH(S$12,Table_Index[#Headers],0)),
Table_Index[ID],$Q564,Table_Index[year],$R564)/COUNTIFS(Table_Index[Quarter],"&lt;&gt;''",Table_Index[ID],$Q564,Table_Index[year],$R564)</f>
        <v>0.15411095</v>
      </c>
      <c r="T564">
        <f>SUMIFS(INDEX(Table_Index[],,MATCH(T$12,Table_Index[#Headers],0)),
Table_Index[ID],$Q564,Table_Index[year],$R564)/COUNTIFS(Table_Index[Quarter],"&lt;&gt;''",Table_Index[ID],$Q564,Table_Index[year],$R564)</f>
        <v>6.3145000000000007E-2</v>
      </c>
      <c r="U564">
        <f>SUMIFS(INDEX(Table_Index[],,MATCH(U$12,Table_Index[#Headers],0)),
Table_Index[ID],$Q564,Table_Index[year],$R564)/COUNTIFS(Table_Index[Quarter],"&lt;&gt;''",Table_Index[ID],$Q564,Table_Index[year],$R564)</f>
        <v>8.3144775000000004E-2</v>
      </c>
      <c r="V564">
        <f>SUMIFS(INDEX(Table_Index[],,MATCH(V$12,Table_Index[#Headers],0)),
Table_Index[ID],$Q564,Table_Index[year],$R564)/COUNTIFS(Table_Index[Quarter],"&lt;&gt;''",Table_Index[ID],$Q564,Table_Index[year],$R564)</f>
        <v>9.7479849999999979E-2</v>
      </c>
      <c r="W564">
        <f>SUMIFS(INDEX(Table_Index[],,MATCH(W$12,Table_Index[#Headers],0)),
Table_Index[ID],$Q564,Table_Index[year],$R564)/COUNTIFS(Table_Index[Quarter],"&lt;&gt;''",Table_Index[ID],$Q564,Table_Index[year],$R564)</f>
        <v>6.4658350000000003E-2</v>
      </c>
      <c r="X564">
        <f>SUMIFS(INDEX(Table_Index[],,MATCH(X$12,Table_Index[#Headers],0)),
Table_Index[ID],$Q564,Table_Index[year],$R564)/COUNTIFS(Table_Index[Quarter],"&lt;&gt;''",Table_Index[ID],$Q564,Table_Index[year],$R564)</f>
        <v>0.32708672499999997</v>
      </c>
      <c r="Y564">
        <f>SUMIFS(INDEX(Table_Index[],,MATCH(Y$12,Table_Index[#Headers],0)),
Table_Index[ID],$Q564,Table_Index[year],$R564)/COUNTIFS(Table_Index[Quarter],"&lt;&gt;''",Table_Index[ID],$Q564,Table_Index[year],$R564)</f>
        <v>7.3302000000000006E-2</v>
      </c>
      <c r="Z564">
        <f>SUMIFS(INDEX(Table_Index[],,MATCH(Z$12,Table_Index[#Headers],0)),
Table_Index[ID],$Q564,Table_Index[year],$R564)/COUNTIFS(Table_Index[Quarter],"&lt;&gt;''",Table_Index[ID],$Q564,Table_Index[year],$R564)</f>
        <v>3.6093850000000004E-2</v>
      </c>
      <c r="AA564">
        <f>SUMIFS(INDEX(Table_Index[],,MATCH(AA$12,Table_Index[#Headers],0)),
Table_Index[ID],$Q564,Table_Index[year],$R564)/COUNTIFS(Table_Index[Quarter],"&lt;&gt;''",Table_Index[ID],$Q564,Table_Index[year],$R564)</f>
        <v>9.4016374999999999E-2</v>
      </c>
      <c r="AB564">
        <f>SUMIFS(INDEX(Table_Index[],,MATCH(AB$12,Table_Index[#Headers],0)),
Table_Index[ID],$Q564,Table_Index[year],$R564)/COUNTIFS(Table_Index[Quarter],"&lt;&gt;''",Table_Index[ID],$Q564,Table_Index[year],$R564)</f>
        <v>6.9621500000000003E-3</v>
      </c>
      <c r="AC564" s="24">
        <f t="shared" si="34"/>
        <v>1.0000000250000001</v>
      </c>
      <c r="AD564">
        <f>COUNTIFS(Table_Index[Quarter],"&lt;&gt;''",Table_Index[ID],$Q564,Table_Index[year],$R564)</f>
        <v>4</v>
      </c>
      <c r="AE564" s="34">
        <f t="shared" si="35"/>
        <v>0.82911722189074066</v>
      </c>
    </row>
    <row r="565" spans="1:31" x14ac:dyDescent="0.3">
      <c r="A565">
        <v>9135</v>
      </c>
      <c r="B565">
        <v>2007</v>
      </c>
      <c r="C565">
        <v>2</v>
      </c>
      <c r="D565">
        <v>0.15858059999999999</v>
      </c>
      <c r="E565">
        <v>0.1146877</v>
      </c>
      <c r="F565">
        <v>0.1019446</v>
      </c>
      <c r="G565">
        <v>0.2729143</v>
      </c>
      <c r="H565">
        <v>1.87615E-2</v>
      </c>
      <c r="I565">
        <v>0</v>
      </c>
      <c r="J565">
        <v>0.1227584</v>
      </c>
      <c r="K565">
        <v>0.1090241</v>
      </c>
      <c r="L565">
        <v>8.9201600000000006E-2</v>
      </c>
      <c r="M565">
        <v>1.2127199999999999E-2</v>
      </c>
      <c r="O565" t="str">
        <f>Table_Index[[#This Row],[ID]]&amp;Table_Index[[#This Row],[year]]</f>
        <v>91352007</v>
      </c>
      <c r="P565" t="str">
        <v>92302006</v>
      </c>
      <c r="Q565" t="str">
        <f t="shared" si="32"/>
        <v>9230</v>
      </c>
      <c r="R565" t="str">
        <f t="shared" si="33"/>
        <v>2006</v>
      </c>
      <c r="S565">
        <f>SUMIFS(INDEX(Table_Index[],,MATCH(S$12,Table_Index[#Headers],0)),
Table_Index[ID],$Q565,Table_Index[year],$R565)/COUNTIFS(Table_Index[Quarter],"&lt;&gt;''",Table_Index[ID],$Q565,Table_Index[year],$R565)</f>
        <v>0.12917065</v>
      </c>
      <c r="T565">
        <f>SUMIFS(INDEX(Table_Index[],,MATCH(T$12,Table_Index[#Headers],0)),
Table_Index[ID],$Q565,Table_Index[year],$R565)/COUNTIFS(Table_Index[Quarter],"&lt;&gt;''",Table_Index[ID],$Q565,Table_Index[year],$R565)</f>
        <v>9.716459999999999E-2</v>
      </c>
      <c r="U565">
        <f>SUMIFS(INDEX(Table_Index[],,MATCH(U$12,Table_Index[#Headers],0)),
Table_Index[ID],$Q565,Table_Index[year],$R565)/COUNTIFS(Table_Index[Quarter],"&lt;&gt;''",Table_Index[ID],$Q565,Table_Index[year],$R565)</f>
        <v>8.5167999999999994E-2</v>
      </c>
      <c r="V565">
        <f>SUMIFS(INDEX(Table_Index[],,MATCH(V$12,Table_Index[#Headers],0)),
Table_Index[ID],$Q565,Table_Index[year],$R565)/COUNTIFS(Table_Index[Quarter],"&lt;&gt;''",Table_Index[ID],$Q565,Table_Index[year],$R565)</f>
        <v>0.10548505</v>
      </c>
      <c r="W565">
        <f>SUMIFS(INDEX(Table_Index[],,MATCH(W$12,Table_Index[#Headers],0)),
Table_Index[ID],$Q565,Table_Index[year],$R565)/COUNTIFS(Table_Index[Quarter],"&lt;&gt;''",Table_Index[ID],$Q565,Table_Index[year],$R565)</f>
        <v>4.9437750000000001E-3</v>
      </c>
      <c r="X565">
        <f>SUMIFS(INDEX(Table_Index[],,MATCH(X$12,Table_Index[#Headers],0)),
Table_Index[ID],$Q565,Table_Index[year],$R565)/COUNTIFS(Table_Index[Quarter],"&lt;&gt;''",Table_Index[ID],$Q565,Table_Index[year],$R565)</f>
        <v>0.36746055</v>
      </c>
      <c r="Y565">
        <f>SUMIFS(INDEX(Table_Index[],,MATCH(Y$12,Table_Index[#Headers],0)),
Table_Index[ID],$Q565,Table_Index[year],$R565)/COUNTIFS(Table_Index[Quarter],"&lt;&gt;''",Table_Index[ID],$Q565,Table_Index[year],$R565)</f>
        <v>2.5464674999999999E-2</v>
      </c>
      <c r="Z565">
        <f>SUMIFS(INDEX(Table_Index[],,MATCH(Z$12,Table_Index[#Headers],0)),
Table_Index[ID],$Q565,Table_Index[year],$R565)/COUNTIFS(Table_Index[Quarter],"&lt;&gt;''",Table_Index[ID],$Q565,Table_Index[year],$R565)</f>
        <v>2.4649824999999997E-2</v>
      </c>
      <c r="AA565">
        <f>SUMIFS(INDEX(Table_Index[],,MATCH(AA$12,Table_Index[#Headers],0)),
Table_Index[ID],$Q565,Table_Index[year],$R565)/COUNTIFS(Table_Index[Quarter],"&lt;&gt;''",Table_Index[ID],$Q565,Table_Index[year],$R565)</f>
        <v>0.15098955</v>
      </c>
      <c r="AB565">
        <f>SUMIFS(INDEX(Table_Index[],,MATCH(AB$12,Table_Index[#Headers],0)),
Table_Index[ID],$Q565,Table_Index[year],$R565)/COUNTIFS(Table_Index[Quarter],"&lt;&gt;''",Table_Index[ID],$Q565,Table_Index[year],$R565)</f>
        <v>9.503325E-3</v>
      </c>
      <c r="AC565" s="24">
        <f t="shared" si="34"/>
        <v>1</v>
      </c>
      <c r="AD565">
        <f>COUNTIFS(Table_Index[Quarter],"&lt;&gt;''",Table_Index[ID],$Q565,Table_Index[year],$R565)</f>
        <v>4</v>
      </c>
      <c r="AE565" s="34">
        <f t="shared" si="35"/>
        <v>0.79629738202971745</v>
      </c>
    </row>
    <row r="566" spans="1:31" x14ac:dyDescent="0.3">
      <c r="A566">
        <v>9135</v>
      </c>
      <c r="B566">
        <v>2007</v>
      </c>
      <c r="C566">
        <v>3</v>
      </c>
      <c r="D566">
        <v>0.1631485</v>
      </c>
      <c r="E566">
        <v>5.8147799999999999E-2</v>
      </c>
      <c r="F566">
        <v>7.1785299999999996E-2</v>
      </c>
      <c r="G566">
        <v>0.17946329999999999</v>
      </c>
      <c r="H566">
        <v>7.5299E-3</v>
      </c>
      <c r="I566">
        <v>0.37007960000000001</v>
      </c>
      <c r="J566">
        <v>1.2549899999999999E-2</v>
      </c>
      <c r="K566">
        <v>7.6805300000000007E-2</v>
      </c>
      <c r="L566">
        <v>5.2709499999999999E-2</v>
      </c>
      <c r="M566">
        <v>7.7809000000000003E-3</v>
      </c>
      <c r="O566" t="str">
        <f>Table_Index[[#This Row],[ID]]&amp;Table_Index[[#This Row],[year]]</f>
        <v>91352007</v>
      </c>
      <c r="P566" t="str">
        <v>92302007</v>
      </c>
      <c r="Q566" t="str">
        <f t="shared" si="32"/>
        <v>9230</v>
      </c>
      <c r="R566" t="str">
        <f t="shared" si="33"/>
        <v>2007</v>
      </c>
      <c r="S566">
        <f>SUMIFS(INDEX(Table_Index[],,MATCH(S$12,Table_Index[#Headers],0)),
Table_Index[ID],$Q566,Table_Index[year],$R566)/COUNTIFS(Table_Index[Quarter],"&lt;&gt;''",Table_Index[ID],$Q566,Table_Index[year],$R566)</f>
        <v>0.12916369999999999</v>
      </c>
      <c r="T566">
        <f>SUMIFS(INDEX(Table_Index[],,MATCH(T$12,Table_Index[#Headers],0)),
Table_Index[ID],$Q566,Table_Index[year],$R566)/COUNTIFS(Table_Index[Quarter],"&lt;&gt;''",Table_Index[ID],$Q566,Table_Index[year],$R566)</f>
        <v>0.121798825</v>
      </c>
      <c r="U566">
        <f>SUMIFS(INDEX(Table_Index[],,MATCH(U$12,Table_Index[#Headers],0)),
Table_Index[ID],$Q566,Table_Index[year],$R566)/COUNTIFS(Table_Index[Quarter],"&lt;&gt;''",Table_Index[ID],$Q566,Table_Index[year],$R566)</f>
        <v>6.5447524999999993E-2</v>
      </c>
      <c r="V566">
        <f>SUMIFS(INDEX(Table_Index[],,MATCH(V$12,Table_Index[#Headers],0)),
Table_Index[ID],$Q566,Table_Index[year],$R566)/COUNTIFS(Table_Index[Quarter],"&lt;&gt;''",Table_Index[ID],$Q566,Table_Index[year],$R566)</f>
        <v>0.145234325</v>
      </c>
      <c r="W566">
        <f>SUMIFS(INDEX(Table_Index[],,MATCH(W$12,Table_Index[#Headers],0)),
Table_Index[ID],$Q566,Table_Index[year],$R566)/COUNTIFS(Table_Index[Quarter],"&lt;&gt;''",Table_Index[ID],$Q566,Table_Index[year],$R566)</f>
        <v>1.5251500000000001E-2</v>
      </c>
      <c r="X566">
        <f>SUMIFS(INDEX(Table_Index[],,MATCH(X$12,Table_Index[#Headers],0)),
Table_Index[ID],$Q566,Table_Index[year],$R566)/COUNTIFS(Table_Index[Quarter],"&lt;&gt;''",Table_Index[ID],$Q566,Table_Index[year],$R566)</f>
        <v>0.31671145000000001</v>
      </c>
      <c r="Y566">
        <f>SUMIFS(INDEX(Table_Index[],,MATCH(Y$12,Table_Index[#Headers],0)),
Table_Index[ID],$Q566,Table_Index[year],$R566)/COUNTIFS(Table_Index[Quarter],"&lt;&gt;''",Table_Index[ID],$Q566,Table_Index[year],$R566)</f>
        <v>7.6171875E-2</v>
      </c>
      <c r="Z566">
        <f>SUMIFS(INDEX(Table_Index[],,MATCH(Z$12,Table_Index[#Headers],0)),
Table_Index[ID],$Q566,Table_Index[year],$R566)/COUNTIFS(Table_Index[Quarter],"&lt;&gt;''",Table_Index[ID],$Q566,Table_Index[year],$R566)</f>
        <v>3.2855124999999999E-2</v>
      </c>
      <c r="AA566">
        <f>SUMIFS(INDEX(Table_Index[],,MATCH(AA$12,Table_Index[#Headers],0)),
Table_Index[ID],$Q566,Table_Index[year],$R566)/COUNTIFS(Table_Index[Quarter],"&lt;&gt;''",Table_Index[ID],$Q566,Table_Index[year],$R566)</f>
        <v>9.1788350000000005E-2</v>
      </c>
      <c r="AB566">
        <f>SUMIFS(INDEX(Table_Index[],,MATCH(AB$12,Table_Index[#Headers],0)),
Table_Index[ID],$Q566,Table_Index[year],$R566)/COUNTIFS(Table_Index[Quarter],"&lt;&gt;''",Table_Index[ID],$Q566,Table_Index[year],$R566)</f>
        <v>5.5773250000000002E-3</v>
      </c>
      <c r="AC566" s="24">
        <f t="shared" si="34"/>
        <v>0.99999999999999989</v>
      </c>
      <c r="AD566">
        <f>COUNTIFS(Table_Index[Quarter],"&lt;&gt;''",Table_Index[ID],$Q566,Table_Index[year],$R566)</f>
        <v>4</v>
      </c>
      <c r="AE566" s="34">
        <f t="shared" si="35"/>
        <v>0.82722882480108628</v>
      </c>
    </row>
    <row r="567" spans="1:31" x14ac:dyDescent="0.3">
      <c r="A567">
        <v>9135</v>
      </c>
      <c r="B567">
        <v>2007</v>
      </c>
      <c r="C567">
        <v>4</v>
      </c>
      <c r="D567">
        <v>8.1120399999999995E-2</v>
      </c>
      <c r="E567">
        <v>5.0177600000000003E-2</v>
      </c>
      <c r="F567">
        <v>5.8540500000000002E-2</v>
      </c>
      <c r="G567">
        <v>3.1779099999999998E-2</v>
      </c>
      <c r="H567">
        <v>0.2675188</v>
      </c>
      <c r="I567">
        <v>0.2508879</v>
      </c>
      <c r="J567">
        <v>0.1246077</v>
      </c>
      <c r="K567">
        <v>1.8398399999999999E-2</v>
      </c>
      <c r="L567">
        <v>0.1137359</v>
      </c>
      <c r="M567">
        <v>3.2336999999999999E-3</v>
      </c>
      <c r="O567" t="str">
        <f>Table_Index[[#This Row],[ID]]&amp;Table_Index[[#This Row],[year]]</f>
        <v>91352007</v>
      </c>
      <c r="P567" t="str">
        <v>92302008</v>
      </c>
      <c r="Q567" t="str">
        <f t="shared" si="32"/>
        <v>9230</v>
      </c>
      <c r="R567" t="str">
        <f t="shared" si="33"/>
        <v>2008</v>
      </c>
      <c r="S567">
        <f>SUMIFS(INDEX(Table_Index[],,MATCH(S$12,Table_Index[#Headers],0)),
Table_Index[ID],$Q567,Table_Index[year],$R567)/COUNTIFS(Table_Index[Quarter],"&lt;&gt;''",Table_Index[ID],$Q567,Table_Index[year],$R567)</f>
        <v>9.2405150000000005E-2</v>
      </c>
      <c r="T567">
        <f>SUMIFS(INDEX(Table_Index[],,MATCH(T$12,Table_Index[#Headers],0)),
Table_Index[ID],$Q567,Table_Index[year],$R567)/COUNTIFS(Table_Index[Quarter],"&lt;&gt;''",Table_Index[ID],$Q567,Table_Index[year],$R567)</f>
        <v>0.127202325</v>
      </c>
      <c r="U567">
        <f>SUMIFS(INDEX(Table_Index[],,MATCH(U$12,Table_Index[#Headers],0)),
Table_Index[ID],$Q567,Table_Index[year],$R567)/COUNTIFS(Table_Index[Quarter],"&lt;&gt;''",Table_Index[ID],$Q567,Table_Index[year],$R567)</f>
        <v>0.13083277499999998</v>
      </c>
      <c r="V567">
        <f>SUMIFS(INDEX(Table_Index[],,MATCH(V$12,Table_Index[#Headers],0)),
Table_Index[ID],$Q567,Table_Index[year],$R567)/COUNTIFS(Table_Index[Quarter],"&lt;&gt;''",Table_Index[ID],$Q567,Table_Index[year],$R567)</f>
        <v>0.17324130000000001</v>
      </c>
      <c r="W567">
        <f>SUMIFS(INDEX(Table_Index[],,MATCH(W$12,Table_Index[#Headers],0)),
Table_Index[ID],$Q567,Table_Index[year],$R567)/COUNTIFS(Table_Index[Quarter],"&lt;&gt;''",Table_Index[ID],$Q567,Table_Index[year],$R567)</f>
        <v>2.0446450000000001E-2</v>
      </c>
      <c r="X567">
        <f>SUMIFS(INDEX(Table_Index[],,MATCH(X$12,Table_Index[#Headers],0)),
Table_Index[ID],$Q567,Table_Index[year],$R567)/COUNTIFS(Table_Index[Quarter],"&lt;&gt;''",Table_Index[ID],$Q567,Table_Index[year],$R567)</f>
        <v>0.29958224999999999</v>
      </c>
      <c r="Y567">
        <f>SUMIFS(INDEX(Table_Index[],,MATCH(Y$12,Table_Index[#Headers],0)),
Table_Index[ID],$Q567,Table_Index[year],$R567)/COUNTIFS(Table_Index[Quarter],"&lt;&gt;''",Table_Index[ID],$Q567,Table_Index[year],$R567)</f>
        <v>3.2088375000000002E-2</v>
      </c>
      <c r="Z567">
        <f>SUMIFS(INDEX(Table_Index[],,MATCH(Z$12,Table_Index[#Headers],0)),
Table_Index[ID],$Q567,Table_Index[year],$R567)/COUNTIFS(Table_Index[Quarter],"&lt;&gt;''",Table_Index[ID],$Q567,Table_Index[year],$R567)</f>
        <v>2.3770125E-2</v>
      </c>
      <c r="AA567">
        <f>SUMIFS(INDEX(Table_Index[],,MATCH(AA$12,Table_Index[#Headers],0)),
Table_Index[ID],$Q567,Table_Index[year],$R567)/COUNTIFS(Table_Index[Quarter],"&lt;&gt;''",Table_Index[ID],$Q567,Table_Index[year],$R567)</f>
        <v>9.562480000000001E-2</v>
      </c>
      <c r="AB567">
        <f>SUMIFS(INDEX(Table_Index[],,MATCH(AB$12,Table_Index[#Headers],0)),
Table_Index[ID],$Q567,Table_Index[year],$R567)/COUNTIFS(Table_Index[Quarter],"&lt;&gt;''",Table_Index[ID],$Q567,Table_Index[year],$R567)</f>
        <v>4.8064749999999993E-3</v>
      </c>
      <c r="AC567" s="24">
        <f t="shared" si="34"/>
        <v>1.0000000250000001</v>
      </c>
      <c r="AD567">
        <f>COUNTIFS(Table_Index[Quarter],"&lt;&gt;''",Table_Index[ID],$Q567,Table_Index[year],$R567)</f>
        <v>4</v>
      </c>
      <c r="AE567" s="34">
        <f t="shared" si="35"/>
        <v>0.82722162466589433</v>
      </c>
    </row>
    <row r="568" spans="1:31" x14ac:dyDescent="0.3">
      <c r="A568">
        <v>9136</v>
      </c>
      <c r="B568">
        <v>2003</v>
      </c>
      <c r="C568">
        <v>1</v>
      </c>
      <c r="D568">
        <v>0</v>
      </c>
      <c r="E568">
        <v>0.10717069999999999</v>
      </c>
      <c r="F568">
        <v>7.7942300000000006E-2</v>
      </c>
      <c r="G568">
        <v>0.14906469999999999</v>
      </c>
      <c r="H568">
        <v>1.6952499999999999E-2</v>
      </c>
      <c r="I568">
        <v>0.35561179999999998</v>
      </c>
      <c r="J568">
        <v>9.4505099999999995E-2</v>
      </c>
      <c r="K568">
        <v>5.3585300000000002E-2</v>
      </c>
      <c r="L568">
        <v>0.1441933</v>
      </c>
      <c r="M568">
        <v>9.7429999999999999E-4</v>
      </c>
      <c r="O568" t="str">
        <f>Table_Index[[#This Row],[ID]]&amp;Table_Index[[#This Row],[year]]</f>
        <v>91362003</v>
      </c>
      <c r="P568" t="str">
        <v>92302009</v>
      </c>
      <c r="Q568" t="str">
        <f t="shared" si="32"/>
        <v>9230</v>
      </c>
      <c r="R568" t="str">
        <f t="shared" si="33"/>
        <v>2009</v>
      </c>
      <c r="S568">
        <f>SUMIFS(INDEX(Table_Index[],,MATCH(S$12,Table_Index[#Headers],0)),
Table_Index[ID],$Q568,Table_Index[year],$R568)/COUNTIFS(Table_Index[Quarter],"&lt;&gt;''",Table_Index[ID],$Q568,Table_Index[year],$R568)</f>
        <v>0.17316694999999999</v>
      </c>
      <c r="T568">
        <f>SUMIFS(INDEX(Table_Index[],,MATCH(T$12,Table_Index[#Headers],0)),
Table_Index[ID],$Q568,Table_Index[year],$R568)/COUNTIFS(Table_Index[Quarter],"&lt;&gt;''",Table_Index[ID],$Q568,Table_Index[year],$R568)</f>
        <v>9.2925949999999993E-2</v>
      </c>
      <c r="U568">
        <f>SUMIFS(INDEX(Table_Index[],,MATCH(U$12,Table_Index[#Headers],0)),
Table_Index[ID],$Q568,Table_Index[year],$R568)/COUNTIFS(Table_Index[Quarter],"&lt;&gt;''",Table_Index[ID],$Q568,Table_Index[year],$R568)</f>
        <v>9.7230275000000005E-2</v>
      </c>
      <c r="V568">
        <f>SUMIFS(INDEX(Table_Index[],,MATCH(V$12,Table_Index[#Headers],0)),
Table_Index[ID],$Q568,Table_Index[year],$R568)/COUNTIFS(Table_Index[Quarter],"&lt;&gt;''",Table_Index[ID],$Q568,Table_Index[year],$R568)</f>
        <v>0.13253057499999998</v>
      </c>
      <c r="W568">
        <f>SUMIFS(INDEX(Table_Index[],,MATCH(W$12,Table_Index[#Headers],0)),
Table_Index[ID],$Q568,Table_Index[year],$R568)/COUNTIFS(Table_Index[Quarter],"&lt;&gt;''",Table_Index[ID],$Q568,Table_Index[year],$R568)</f>
        <v>2.6614875E-2</v>
      </c>
      <c r="X568">
        <f>SUMIFS(INDEX(Table_Index[],,MATCH(X$12,Table_Index[#Headers],0)),
Table_Index[ID],$Q568,Table_Index[year],$R568)/COUNTIFS(Table_Index[Quarter],"&lt;&gt;''",Table_Index[ID],$Q568,Table_Index[year],$R568)</f>
        <v>0.35021397500000001</v>
      </c>
      <c r="Y568">
        <f>SUMIFS(INDEX(Table_Index[],,MATCH(Y$12,Table_Index[#Headers],0)),
Table_Index[ID],$Q568,Table_Index[year],$R568)/COUNTIFS(Table_Index[Quarter],"&lt;&gt;''",Table_Index[ID],$Q568,Table_Index[year],$R568)</f>
        <v>4.8900300000000001E-2</v>
      </c>
      <c r="Z568">
        <f>SUMIFS(INDEX(Table_Index[],,MATCH(Z$12,Table_Index[#Headers],0)),
Table_Index[ID],$Q568,Table_Index[year],$R568)/COUNTIFS(Table_Index[Quarter],"&lt;&gt;''",Table_Index[ID],$Q568,Table_Index[year],$R568)</f>
        <v>1.361265E-2</v>
      </c>
      <c r="AA568">
        <f>SUMIFS(INDEX(Table_Index[],,MATCH(AA$12,Table_Index[#Headers],0)),
Table_Index[ID],$Q568,Table_Index[year],$R568)/COUNTIFS(Table_Index[Quarter],"&lt;&gt;''",Table_Index[ID],$Q568,Table_Index[year],$R568)</f>
        <v>5.7354225000000002E-2</v>
      </c>
      <c r="AB568">
        <f>SUMIFS(INDEX(Table_Index[],,MATCH(AB$12,Table_Index[#Headers],0)),
Table_Index[ID],$Q568,Table_Index[year],$R568)/COUNTIFS(Table_Index[Quarter],"&lt;&gt;''",Table_Index[ID],$Q568,Table_Index[year],$R568)</f>
        <v>7.4502500000000003E-3</v>
      </c>
      <c r="AC568" s="24">
        <f t="shared" si="34"/>
        <v>1.0000000250000001</v>
      </c>
      <c r="AD568">
        <f>COUNTIFS(Table_Index[Quarter],"&lt;&gt;''",Table_Index[ID],$Q568,Table_Index[year],$R568)</f>
        <v>4</v>
      </c>
      <c r="AE568" s="34">
        <f t="shared" si="35"/>
        <v>0.80508015877079686</v>
      </c>
    </row>
    <row r="569" spans="1:31" x14ac:dyDescent="0.3">
      <c r="A569">
        <v>9136</v>
      </c>
      <c r="B569">
        <v>2003</v>
      </c>
      <c r="C569">
        <v>2</v>
      </c>
      <c r="D569">
        <v>4.5658900000000002E-2</v>
      </c>
      <c r="E569">
        <v>6.4337599999999995E-2</v>
      </c>
      <c r="F569">
        <v>3.9951599999999997E-2</v>
      </c>
      <c r="G569">
        <v>0.2601176</v>
      </c>
      <c r="H569">
        <v>0.10740230000000001</v>
      </c>
      <c r="I569">
        <v>0.28951919999999998</v>
      </c>
      <c r="J569">
        <v>0.1452784</v>
      </c>
      <c r="K569">
        <v>0</v>
      </c>
      <c r="L569">
        <v>4.5658900000000002E-2</v>
      </c>
      <c r="M569">
        <v>2.0753999999999998E-3</v>
      </c>
      <c r="O569" t="str">
        <f>Table_Index[[#This Row],[ID]]&amp;Table_Index[[#This Row],[year]]</f>
        <v>91362003</v>
      </c>
      <c r="P569" t="str">
        <v>92302010</v>
      </c>
      <c r="Q569" t="str">
        <f t="shared" si="32"/>
        <v>9230</v>
      </c>
      <c r="R569" t="str">
        <f t="shared" si="33"/>
        <v>2010</v>
      </c>
      <c r="S569">
        <f>SUMIFS(INDEX(Table_Index[],,MATCH(S$12,Table_Index[#Headers],0)),
Table_Index[ID],$Q569,Table_Index[year],$R569)/COUNTIFS(Table_Index[Quarter],"&lt;&gt;''",Table_Index[ID],$Q569,Table_Index[year],$R569)</f>
        <v>0.12011365000000002</v>
      </c>
      <c r="T569">
        <f>SUMIFS(INDEX(Table_Index[],,MATCH(T$12,Table_Index[#Headers],0)),
Table_Index[ID],$Q569,Table_Index[year],$R569)/COUNTIFS(Table_Index[Quarter],"&lt;&gt;''",Table_Index[ID],$Q569,Table_Index[year],$R569)</f>
        <v>6.0918975E-2</v>
      </c>
      <c r="U569">
        <f>SUMIFS(INDEX(Table_Index[],,MATCH(U$12,Table_Index[#Headers],0)),
Table_Index[ID],$Q569,Table_Index[year],$R569)/COUNTIFS(Table_Index[Quarter],"&lt;&gt;''",Table_Index[ID],$Q569,Table_Index[year],$R569)</f>
        <v>9.8923700000000003E-2</v>
      </c>
      <c r="V569">
        <f>SUMIFS(INDEX(Table_Index[],,MATCH(V$12,Table_Index[#Headers],0)),
Table_Index[ID],$Q569,Table_Index[year],$R569)/COUNTIFS(Table_Index[Quarter],"&lt;&gt;''",Table_Index[ID],$Q569,Table_Index[year],$R569)</f>
        <v>0.20067132499999998</v>
      </c>
      <c r="W569">
        <f>SUMIFS(INDEX(Table_Index[],,MATCH(W$12,Table_Index[#Headers],0)),
Table_Index[ID],$Q569,Table_Index[year],$R569)/COUNTIFS(Table_Index[Quarter],"&lt;&gt;''",Table_Index[ID],$Q569,Table_Index[year],$R569)</f>
        <v>3.7488850000000004E-2</v>
      </c>
      <c r="X569">
        <f>SUMIFS(INDEX(Table_Index[],,MATCH(X$12,Table_Index[#Headers],0)),
Table_Index[ID],$Q569,Table_Index[year],$R569)/COUNTIFS(Table_Index[Quarter],"&lt;&gt;''",Table_Index[ID],$Q569,Table_Index[year],$R569)</f>
        <v>0.33111060000000003</v>
      </c>
      <c r="Y569">
        <f>SUMIFS(INDEX(Table_Index[],,MATCH(Y$12,Table_Index[#Headers],0)),
Table_Index[ID],$Q569,Table_Index[year],$R569)/COUNTIFS(Table_Index[Quarter],"&lt;&gt;''",Table_Index[ID],$Q569,Table_Index[year],$R569)</f>
        <v>7.0752924999999994E-2</v>
      </c>
      <c r="Z569">
        <f>SUMIFS(INDEX(Table_Index[],,MATCH(Z$12,Table_Index[#Headers],0)),
Table_Index[ID],$Q569,Table_Index[year],$R569)/COUNTIFS(Table_Index[Quarter],"&lt;&gt;''",Table_Index[ID],$Q569,Table_Index[year],$R569)</f>
        <v>1.19953E-2</v>
      </c>
      <c r="AA569">
        <f>SUMIFS(INDEX(Table_Index[],,MATCH(AA$12,Table_Index[#Headers],0)),
Table_Index[ID],$Q569,Table_Index[year],$R569)/COUNTIFS(Table_Index[Quarter],"&lt;&gt;''",Table_Index[ID],$Q569,Table_Index[year],$R569)</f>
        <v>6.1237774999999994E-2</v>
      </c>
      <c r="AB569">
        <f>SUMIFS(INDEX(Table_Index[],,MATCH(AB$12,Table_Index[#Headers],0)),
Table_Index[ID],$Q569,Table_Index[year],$R569)/COUNTIFS(Table_Index[Quarter],"&lt;&gt;''",Table_Index[ID],$Q569,Table_Index[year],$R569)</f>
        <v>6.7869000000000002E-3</v>
      </c>
      <c r="AC569" s="24">
        <f t="shared" si="34"/>
        <v>1</v>
      </c>
      <c r="AD569">
        <f>COUNTIFS(Table_Index[Quarter],"&lt;&gt;''",Table_Index[ID],$Q569,Table_Index[year],$R569)</f>
        <v>4</v>
      </c>
      <c r="AE569" s="34">
        <f t="shared" si="35"/>
        <v>0.81182107644629253</v>
      </c>
    </row>
    <row r="570" spans="1:31" x14ac:dyDescent="0.3">
      <c r="A570">
        <v>9136</v>
      </c>
      <c r="B570">
        <v>2003</v>
      </c>
      <c r="C570">
        <v>3</v>
      </c>
      <c r="D570">
        <v>0.14433289999999999</v>
      </c>
      <c r="E570">
        <v>8.9728500000000003E-2</v>
      </c>
      <c r="F570">
        <v>4.8406100000000001E-2</v>
      </c>
      <c r="G570">
        <v>0.15702479999999999</v>
      </c>
      <c r="H570">
        <v>0</v>
      </c>
      <c r="I570">
        <v>0.2243211</v>
      </c>
      <c r="J570">
        <v>0.20070840000000001</v>
      </c>
      <c r="K570">
        <v>2.5974000000000001E-2</v>
      </c>
      <c r="L570">
        <v>0.1062574</v>
      </c>
      <c r="M570">
        <v>3.2468000000000002E-3</v>
      </c>
      <c r="O570" t="str">
        <f>Table_Index[[#This Row],[ID]]&amp;Table_Index[[#This Row],[year]]</f>
        <v>91362003</v>
      </c>
      <c r="P570" t="str">
        <v>92302011</v>
      </c>
      <c r="Q570" t="str">
        <f t="shared" si="32"/>
        <v>9230</v>
      </c>
      <c r="R570" t="str">
        <f t="shared" si="33"/>
        <v>2011</v>
      </c>
      <c r="S570">
        <f>SUMIFS(INDEX(Table_Index[],,MATCH(S$12,Table_Index[#Headers],0)),
Table_Index[ID],$Q570,Table_Index[year],$R570)/COUNTIFS(Table_Index[Quarter],"&lt;&gt;''",Table_Index[ID],$Q570,Table_Index[year],$R570)</f>
        <v>8.7736100000000011E-2</v>
      </c>
      <c r="T570">
        <f>SUMIFS(INDEX(Table_Index[],,MATCH(T$12,Table_Index[#Headers],0)),
Table_Index[ID],$Q570,Table_Index[year],$R570)/COUNTIFS(Table_Index[Quarter],"&lt;&gt;''",Table_Index[ID],$Q570,Table_Index[year],$R570)</f>
        <v>6.7611925000000003E-2</v>
      </c>
      <c r="U570">
        <f>SUMIFS(INDEX(Table_Index[],,MATCH(U$12,Table_Index[#Headers],0)),
Table_Index[ID],$Q570,Table_Index[year],$R570)/COUNTIFS(Table_Index[Quarter],"&lt;&gt;''",Table_Index[ID],$Q570,Table_Index[year],$R570)</f>
        <v>9.5183600000000007E-2</v>
      </c>
      <c r="V570">
        <f>SUMIFS(INDEX(Table_Index[],,MATCH(V$12,Table_Index[#Headers],0)),
Table_Index[ID],$Q570,Table_Index[year],$R570)/COUNTIFS(Table_Index[Quarter],"&lt;&gt;''",Table_Index[ID],$Q570,Table_Index[year],$R570)</f>
        <v>0.20485970000000001</v>
      </c>
      <c r="W570">
        <f>SUMIFS(INDEX(Table_Index[],,MATCH(W$12,Table_Index[#Headers],0)),
Table_Index[ID],$Q570,Table_Index[year],$R570)/COUNTIFS(Table_Index[Quarter],"&lt;&gt;''",Table_Index[ID],$Q570,Table_Index[year],$R570)</f>
        <v>3.8023374999999998E-2</v>
      </c>
      <c r="X570">
        <f>SUMIFS(INDEX(Table_Index[],,MATCH(X$12,Table_Index[#Headers],0)),
Table_Index[ID],$Q570,Table_Index[year],$R570)/COUNTIFS(Table_Index[Quarter],"&lt;&gt;''",Table_Index[ID],$Q570,Table_Index[year],$R570)</f>
        <v>0.28964647499999996</v>
      </c>
      <c r="Y570">
        <f>SUMIFS(INDEX(Table_Index[],,MATCH(Y$12,Table_Index[#Headers],0)),
Table_Index[ID],$Q570,Table_Index[year],$R570)/COUNTIFS(Table_Index[Quarter],"&lt;&gt;''",Table_Index[ID],$Q570,Table_Index[year],$R570)</f>
        <v>0.10913322499999999</v>
      </c>
      <c r="Z570">
        <f>SUMIFS(INDEX(Table_Index[],,MATCH(Z$12,Table_Index[#Headers],0)),
Table_Index[ID],$Q570,Table_Index[year],$R570)/COUNTIFS(Table_Index[Quarter],"&lt;&gt;''",Table_Index[ID],$Q570,Table_Index[year],$R570)</f>
        <v>2.240085E-2</v>
      </c>
      <c r="AA570">
        <f>SUMIFS(INDEX(Table_Index[],,MATCH(AA$12,Table_Index[#Headers],0)),
Table_Index[ID],$Q570,Table_Index[year],$R570)/COUNTIFS(Table_Index[Quarter],"&lt;&gt;''",Table_Index[ID],$Q570,Table_Index[year],$R570)</f>
        <v>8.0378674999999997E-2</v>
      </c>
      <c r="AB570">
        <f>SUMIFS(INDEX(Table_Index[],,MATCH(AB$12,Table_Index[#Headers],0)),
Table_Index[ID],$Q570,Table_Index[year],$R570)/COUNTIFS(Table_Index[Quarter],"&lt;&gt;''",Table_Index[ID],$Q570,Table_Index[year],$R570)</f>
        <v>5.0260750000000005E-3</v>
      </c>
      <c r="AC570" s="24">
        <f t="shared" si="34"/>
        <v>0.99999999999999989</v>
      </c>
      <c r="AD570">
        <f>COUNTIFS(Table_Index[Quarter],"&lt;&gt;''",Table_Index[ID],$Q570,Table_Index[year],$R570)</f>
        <v>4</v>
      </c>
      <c r="AE570" s="34">
        <f t="shared" si="35"/>
        <v>0.83246488073093383</v>
      </c>
    </row>
    <row r="571" spans="1:31" x14ac:dyDescent="0.3">
      <c r="A571">
        <v>9136</v>
      </c>
      <c r="B571">
        <v>2003</v>
      </c>
      <c r="C571">
        <v>4</v>
      </c>
      <c r="D571">
        <v>4.0426200000000002E-2</v>
      </c>
      <c r="E571">
        <v>0.14332929999999999</v>
      </c>
      <c r="F571">
        <v>7.3502200000000004E-2</v>
      </c>
      <c r="G571">
        <v>8.3934800000000004E-2</v>
      </c>
      <c r="H571">
        <v>0</v>
      </c>
      <c r="I571">
        <v>0.38588660000000002</v>
      </c>
      <c r="J571">
        <v>0.16450500000000001</v>
      </c>
      <c r="K571">
        <v>2.9400900000000001E-2</v>
      </c>
      <c r="L571">
        <v>6.9827100000000003E-2</v>
      </c>
      <c r="M571">
        <v>9.1877999999999994E-3</v>
      </c>
      <c r="O571" t="str">
        <f>Table_Index[[#This Row],[ID]]&amp;Table_Index[[#This Row],[year]]</f>
        <v>91362003</v>
      </c>
      <c r="P571" t="str">
        <v>92302012</v>
      </c>
      <c r="Q571" t="str">
        <f t="shared" si="32"/>
        <v>9230</v>
      </c>
      <c r="R571" t="str">
        <f t="shared" si="33"/>
        <v>2012</v>
      </c>
      <c r="S571">
        <f>SUMIFS(INDEX(Table_Index[],,MATCH(S$12,Table_Index[#Headers],0)),
Table_Index[ID],$Q571,Table_Index[year],$R571)/COUNTIFS(Table_Index[Quarter],"&lt;&gt;''",Table_Index[ID],$Q571,Table_Index[year],$R571)</f>
        <v>5.8520675000000008E-2</v>
      </c>
      <c r="T571">
        <f>SUMIFS(INDEX(Table_Index[],,MATCH(T$12,Table_Index[#Headers],0)),
Table_Index[ID],$Q571,Table_Index[year],$R571)/COUNTIFS(Table_Index[Quarter],"&lt;&gt;''",Table_Index[ID],$Q571,Table_Index[year],$R571)</f>
        <v>7.4760750000000001E-2</v>
      </c>
      <c r="U571">
        <f>SUMIFS(INDEX(Table_Index[],,MATCH(U$12,Table_Index[#Headers],0)),
Table_Index[ID],$Q571,Table_Index[year],$R571)/COUNTIFS(Table_Index[Quarter],"&lt;&gt;''",Table_Index[ID],$Q571,Table_Index[year],$R571)</f>
        <v>0.10911637499999999</v>
      </c>
      <c r="V571">
        <f>SUMIFS(INDEX(Table_Index[],,MATCH(V$12,Table_Index[#Headers],0)),
Table_Index[ID],$Q571,Table_Index[year],$R571)/COUNTIFS(Table_Index[Quarter],"&lt;&gt;''",Table_Index[ID],$Q571,Table_Index[year],$R571)</f>
        <v>0.11510432500000001</v>
      </c>
      <c r="W571">
        <f>SUMIFS(INDEX(Table_Index[],,MATCH(W$12,Table_Index[#Headers],0)),
Table_Index[ID],$Q571,Table_Index[year],$R571)/COUNTIFS(Table_Index[Quarter],"&lt;&gt;''",Table_Index[ID],$Q571,Table_Index[year],$R571)</f>
        <v>4.3209700000000004E-2</v>
      </c>
      <c r="X571">
        <f>SUMIFS(INDEX(Table_Index[],,MATCH(X$12,Table_Index[#Headers],0)),
Table_Index[ID],$Q571,Table_Index[year],$R571)/COUNTIFS(Table_Index[Quarter],"&lt;&gt;''",Table_Index[ID],$Q571,Table_Index[year],$R571)</f>
        <v>0.35714279999999998</v>
      </c>
      <c r="Y571">
        <f>SUMIFS(INDEX(Table_Index[],,MATCH(Y$12,Table_Index[#Headers],0)),
Table_Index[ID],$Q571,Table_Index[year],$R571)/COUNTIFS(Table_Index[Quarter],"&lt;&gt;''",Table_Index[ID],$Q571,Table_Index[year],$R571)</f>
        <v>0.13766624999999999</v>
      </c>
      <c r="Z571">
        <f>SUMIFS(INDEX(Table_Index[],,MATCH(Z$12,Table_Index[#Headers],0)),
Table_Index[ID],$Q571,Table_Index[year],$R571)/COUNTIFS(Table_Index[Quarter],"&lt;&gt;''",Table_Index[ID],$Q571,Table_Index[year],$R571)</f>
        <v>2.9399225000000001E-2</v>
      </c>
      <c r="AA571">
        <f>SUMIFS(INDEX(Table_Index[],,MATCH(AA$12,Table_Index[#Headers],0)),
Table_Index[ID],$Q571,Table_Index[year],$R571)/COUNTIFS(Table_Index[Quarter],"&lt;&gt;''",Table_Index[ID],$Q571,Table_Index[year],$R571)</f>
        <v>6.9862325000000003E-2</v>
      </c>
      <c r="AB571">
        <f>SUMIFS(INDEX(Table_Index[],,MATCH(AB$12,Table_Index[#Headers],0)),
Table_Index[ID],$Q571,Table_Index[year],$R571)/COUNTIFS(Table_Index[Quarter],"&lt;&gt;''",Table_Index[ID],$Q571,Table_Index[year],$R571)</f>
        <v>5.2176999999999996E-3</v>
      </c>
      <c r="AC571" s="24">
        <f t="shared" si="34"/>
        <v>1.0000001250000001</v>
      </c>
      <c r="AD571">
        <f>COUNTIFS(Table_Index[Quarter],"&lt;&gt;''",Table_Index[ID],$Q571,Table_Index[year],$R571)</f>
        <v>4</v>
      </c>
      <c r="AE571" s="34">
        <f t="shared" si="35"/>
        <v>0.81168843449684691</v>
      </c>
    </row>
    <row r="572" spans="1:31" x14ac:dyDescent="0.3">
      <c r="A572">
        <v>9136</v>
      </c>
      <c r="B572">
        <v>2004</v>
      </c>
      <c r="C572">
        <v>1</v>
      </c>
      <c r="D572">
        <v>3.6491000000000003E-2</v>
      </c>
      <c r="E572">
        <v>9.8366899999999993E-2</v>
      </c>
      <c r="F572">
        <v>0.1852385</v>
      </c>
      <c r="G572">
        <v>6.2175300000000003E-2</v>
      </c>
      <c r="H572">
        <v>0</v>
      </c>
      <c r="I572">
        <v>0.38283159999999999</v>
      </c>
      <c r="J572">
        <v>0.17769509999999999</v>
      </c>
      <c r="K572">
        <v>0</v>
      </c>
      <c r="L572">
        <v>3.1731299999999997E-2</v>
      </c>
      <c r="M572">
        <v>2.5470300000000001E-2</v>
      </c>
      <c r="O572" t="str">
        <f>Table_Index[[#This Row],[ID]]&amp;Table_Index[[#This Row],[year]]</f>
        <v>91362004</v>
      </c>
      <c r="P572" t="str">
        <v>92312003</v>
      </c>
      <c r="Q572" t="str">
        <f t="shared" si="32"/>
        <v>9231</v>
      </c>
      <c r="R572" t="str">
        <f t="shared" si="33"/>
        <v>2003</v>
      </c>
      <c r="S572">
        <f>SUMIFS(INDEX(Table_Index[],,MATCH(S$12,Table_Index[#Headers],0)),
Table_Index[ID],$Q572,Table_Index[year],$R572)/COUNTIFS(Table_Index[Quarter],"&lt;&gt;''",Table_Index[ID],$Q572,Table_Index[year],$R572)</f>
        <v>0.27688362500000002</v>
      </c>
      <c r="T572">
        <f>SUMIFS(INDEX(Table_Index[],,MATCH(T$12,Table_Index[#Headers],0)),
Table_Index[ID],$Q572,Table_Index[year],$R572)/COUNTIFS(Table_Index[Quarter],"&lt;&gt;''",Table_Index[ID],$Q572,Table_Index[year],$R572)</f>
        <v>0</v>
      </c>
      <c r="U572">
        <f>SUMIFS(INDEX(Table_Index[],,MATCH(U$12,Table_Index[#Headers],0)),
Table_Index[ID],$Q572,Table_Index[year],$R572)/COUNTIFS(Table_Index[Quarter],"&lt;&gt;''",Table_Index[ID],$Q572,Table_Index[year],$R572)</f>
        <v>0.1131904</v>
      </c>
      <c r="V572">
        <f>SUMIFS(INDEX(Table_Index[],,MATCH(V$12,Table_Index[#Headers],0)),
Table_Index[ID],$Q572,Table_Index[year],$R572)/COUNTIFS(Table_Index[Quarter],"&lt;&gt;''",Table_Index[ID],$Q572,Table_Index[year],$R572)</f>
        <v>5.2702974999999999E-2</v>
      </c>
      <c r="W572">
        <f>SUMIFS(INDEX(Table_Index[],,MATCH(W$12,Table_Index[#Headers],0)),
Table_Index[ID],$Q572,Table_Index[year],$R572)/COUNTIFS(Table_Index[Quarter],"&lt;&gt;''",Table_Index[ID],$Q572,Table_Index[year],$R572)</f>
        <v>0.26802697499999995</v>
      </c>
      <c r="X572">
        <f>SUMIFS(INDEX(Table_Index[],,MATCH(X$12,Table_Index[#Headers],0)),
Table_Index[ID],$Q572,Table_Index[year],$R572)/COUNTIFS(Table_Index[Quarter],"&lt;&gt;''",Table_Index[ID],$Q572,Table_Index[year],$R572)</f>
        <v>9.2523350000000004E-2</v>
      </c>
      <c r="Y572">
        <f>SUMIFS(INDEX(Table_Index[],,MATCH(Y$12,Table_Index[#Headers],0)),
Table_Index[ID],$Q572,Table_Index[year],$R572)/COUNTIFS(Table_Index[Quarter],"&lt;&gt;''",Table_Index[ID],$Q572,Table_Index[year],$R572)</f>
        <v>4.8496825E-2</v>
      </c>
      <c r="Z572">
        <f>SUMIFS(INDEX(Table_Index[],,MATCH(Z$12,Table_Index[#Headers],0)),
Table_Index[ID],$Q572,Table_Index[year],$R572)/COUNTIFS(Table_Index[Quarter],"&lt;&gt;''",Table_Index[ID],$Q572,Table_Index[year],$R572)</f>
        <v>3.7619150000000004E-2</v>
      </c>
      <c r="AA572">
        <f>SUMIFS(INDEX(Table_Index[],,MATCH(AA$12,Table_Index[#Headers],0)),
Table_Index[ID],$Q572,Table_Index[year],$R572)/COUNTIFS(Table_Index[Quarter],"&lt;&gt;''",Table_Index[ID],$Q572,Table_Index[year],$R572)</f>
        <v>8.753867500000001E-2</v>
      </c>
      <c r="AB572">
        <f>SUMIFS(INDEX(Table_Index[],,MATCH(AB$12,Table_Index[#Headers],0)),
Table_Index[ID],$Q572,Table_Index[year],$R572)/COUNTIFS(Table_Index[Quarter],"&lt;&gt;''",Table_Index[ID],$Q572,Table_Index[year],$R572)</f>
        <v>2.3017975000000003E-2</v>
      </c>
      <c r="AC572" s="24">
        <f t="shared" si="34"/>
        <v>0.99999994999999997</v>
      </c>
      <c r="AD572">
        <f>COUNTIFS(Table_Index[Quarter],"&lt;&gt;''",Table_Index[ID],$Q572,Table_Index[year],$R572)</f>
        <v>4</v>
      </c>
      <c r="AE572" s="34">
        <f t="shared" si="35"/>
        <v>0.81538676908231622</v>
      </c>
    </row>
    <row r="573" spans="1:31" x14ac:dyDescent="0.3">
      <c r="A573">
        <v>9136</v>
      </c>
      <c r="B573">
        <v>2004</v>
      </c>
      <c r="C573">
        <v>2</v>
      </c>
      <c r="D573">
        <v>6.95133E-2</v>
      </c>
      <c r="E573">
        <v>4.0170200000000003E-2</v>
      </c>
      <c r="F573">
        <v>0.1340015</v>
      </c>
      <c r="G573">
        <v>0.106738</v>
      </c>
      <c r="H573">
        <v>0</v>
      </c>
      <c r="I573">
        <v>0.18937380000000001</v>
      </c>
      <c r="J573">
        <v>0.33054339999999999</v>
      </c>
      <c r="K573">
        <v>6.7000799999999999E-2</v>
      </c>
      <c r="L573">
        <v>4.59088E-2</v>
      </c>
      <c r="M573">
        <v>1.67502E-2</v>
      </c>
      <c r="O573" t="str">
        <f>Table_Index[[#This Row],[ID]]&amp;Table_Index[[#This Row],[year]]</f>
        <v>91362004</v>
      </c>
      <c r="P573" t="str">
        <v>92312004</v>
      </c>
      <c r="Q573" t="str">
        <f t="shared" si="32"/>
        <v>9231</v>
      </c>
      <c r="R573" t="str">
        <f t="shared" si="33"/>
        <v>2004</v>
      </c>
      <c r="S573">
        <f>SUMIFS(INDEX(Table_Index[],,MATCH(S$12,Table_Index[#Headers],0)),
Table_Index[ID],$Q573,Table_Index[year],$R573)/COUNTIFS(Table_Index[Quarter],"&lt;&gt;''",Table_Index[ID],$Q573,Table_Index[year],$R573)</f>
        <v>0.29062284999999999</v>
      </c>
      <c r="T573">
        <f>SUMIFS(INDEX(Table_Index[],,MATCH(T$12,Table_Index[#Headers],0)),
Table_Index[ID],$Q573,Table_Index[year],$R573)/COUNTIFS(Table_Index[Quarter],"&lt;&gt;''",Table_Index[ID],$Q573,Table_Index[year],$R573)</f>
        <v>2.3971449999999998E-2</v>
      </c>
      <c r="U573">
        <f>SUMIFS(INDEX(Table_Index[],,MATCH(U$12,Table_Index[#Headers],0)),
Table_Index[ID],$Q573,Table_Index[year],$R573)/COUNTIFS(Table_Index[Quarter],"&lt;&gt;''",Table_Index[ID],$Q573,Table_Index[year],$R573)</f>
        <v>0.15382712500000001</v>
      </c>
      <c r="V573">
        <f>SUMIFS(INDEX(Table_Index[],,MATCH(V$12,Table_Index[#Headers],0)),
Table_Index[ID],$Q573,Table_Index[year],$R573)/COUNTIFS(Table_Index[Quarter],"&lt;&gt;''",Table_Index[ID],$Q573,Table_Index[year],$R573)</f>
        <v>0.12554505000000002</v>
      </c>
      <c r="W573">
        <f>SUMIFS(INDEX(Table_Index[],,MATCH(W$12,Table_Index[#Headers],0)),
Table_Index[ID],$Q573,Table_Index[year],$R573)/COUNTIFS(Table_Index[Quarter],"&lt;&gt;''",Table_Index[ID],$Q573,Table_Index[year],$R573)</f>
        <v>7.6030225000000007E-2</v>
      </c>
      <c r="X573">
        <f>SUMIFS(INDEX(Table_Index[],,MATCH(X$12,Table_Index[#Headers],0)),
Table_Index[ID],$Q573,Table_Index[year],$R573)/COUNTIFS(Table_Index[Quarter],"&lt;&gt;''",Table_Index[ID],$Q573,Table_Index[year],$R573)</f>
        <v>3.5323750000000001E-2</v>
      </c>
      <c r="Y573">
        <f>SUMIFS(INDEX(Table_Index[],,MATCH(Y$12,Table_Index[#Headers],0)),
Table_Index[ID],$Q573,Table_Index[year],$R573)/COUNTIFS(Table_Index[Quarter],"&lt;&gt;''",Table_Index[ID],$Q573,Table_Index[year],$R573)</f>
        <v>0.142084025</v>
      </c>
      <c r="Z573">
        <f>SUMIFS(INDEX(Table_Index[],,MATCH(Z$12,Table_Index[#Headers],0)),
Table_Index[ID],$Q573,Table_Index[year],$R573)/COUNTIFS(Table_Index[Quarter],"&lt;&gt;''",Table_Index[ID],$Q573,Table_Index[year],$R573)</f>
        <v>2.8313174999999999E-2</v>
      </c>
      <c r="AA573">
        <f>SUMIFS(INDEX(Table_Index[],,MATCH(AA$12,Table_Index[#Headers],0)),
Table_Index[ID],$Q573,Table_Index[year],$R573)/COUNTIFS(Table_Index[Quarter],"&lt;&gt;''",Table_Index[ID],$Q573,Table_Index[year],$R573)</f>
        <v>0.10853047499999999</v>
      </c>
      <c r="AB573">
        <f>SUMIFS(INDEX(Table_Index[],,MATCH(AB$12,Table_Index[#Headers],0)),
Table_Index[ID],$Q573,Table_Index[year],$R573)/COUNTIFS(Table_Index[Quarter],"&lt;&gt;''",Table_Index[ID],$Q573,Table_Index[year],$R573)</f>
        <v>1.5751850000000001E-2</v>
      </c>
      <c r="AC573" s="24">
        <f t="shared" si="34"/>
        <v>0.99999997500000004</v>
      </c>
      <c r="AD573">
        <f>COUNTIFS(Table_Index[Quarter],"&lt;&gt;''",Table_Index[ID],$Q573,Table_Index[year],$R573)</f>
        <v>4</v>
      </c>
      <c r="AE573" s="34">
        <f t="shared" si="35"/>
        <v>0.83549453142896435</v>
      </c>
    </row>
    <row r="574" spans="1:31" x14ac:dyDescent="0.3">
      <c r="A574">
        <v>9136</v>
      </c>
      <c r="B574">
        <v>2004</v>
      </c>
      <c r="C574">
        <v>3</v>
      </c>
      <c r="D574">
        <v>0.21579119999999999</v>
      </c>
      <c r="E574">
        <v>0.1010697</v>
      </c>
      <c r="F574">
        <v>8.9396500000000004E-2</v>
      </c>
      <c r="G574">
        <v>0.1056637</v>
      </c>
      <c r="H574">
        <v>5.3637900000000002E-2</v>
      </c>
      <c r="I574">
        <v>0</v>
      </c>
      <c r="J574">
        <v>0.27564450000000001</v>
      </c>
      <c r="K574">
        <v>7.2262699999999999E-2</v>
      </c>
      <c r="L574">
        <v>7.0442500000000005E-2</v>
      </c>
      <c r="M574">
        <v>1.6091399999999999E-2</v>
      </c>
      <c r="O574" t="str">
        <f>Table_Index[[#This Row],[ID]]&amp;Table_Index[[#This Row],[year]]</f>
        <v>91362004</v>
      </c>
      <c r="P574" t="str">
        <v>92312005</v>
      </c>
      <c r="Q574" t="str">
        <f t="shared" si="32"/>
        <v>9231</v>
      </c>
      <c r="R574" t="str">
        <f t="shared" si="33"/>
        <v>2005</v>
      </c>
      <c r="S574">
        <f>SUMIFS(INDEX(Table_Index[],,MATCH(S$12,Table_Index[#Headers],0)),
Table_Index[ID],$Q574,Table_Index[year],$R574)/COUNTIFS(Table_Index[Quarter],"&lt;&gt;''",Table_Index[ID],$Q574,Table_Index[year],$R574)</f>
        <v>0.22553552499999999</v>
      </c>
      <c r="T574">
        <f>SUMIFS(INDEX(Table_Index[],,MATCH(T$12,Table_Index[#Headers],0)),
Table_Index[ID],$Q574,Table_Index[year],$R574)/COUNTIFS(Table_Index[Quarter],"&lt;&gt;''",Table_Index[ID],$Q574,Table_Index[year],$R574)</f>
        <v>5.4383824999999997E-2</v>
      </c>
      <c r="U574">
        <f>SUMIFS(INDEX(Table_Index[],,MATCH(U$12,Table_Index[#Headers],0)),
Table_Index[ID],$Q574,Table_Index[year],$R574)/COUNTIFS(Table_Index[Quarter],"&lt;&gt;''",Table_Index[ID],$Q574,Table_Index[year],$R574)</f>
        <v>0.138304025</v>
      </c>
      <c r="V574">
        <f>SUMIFS(INDEX(Table_Index[],,MATCH(V$12,Table_Index[#Headers],0)),
Table_Index[ID],$Q574,Table_Index[year],$R574)/COUNTIFS(Table_Index[Quarter],"&lt;&gt;''",Table_Index[ID],$Q574,Table_Index[year],$R574)</f>
        <v>0.10371902499999999</v>
      </c>
      <c r="W574">
        <f>SUMIFS(INDEX(Table_Index[],,MATCH(W$12,Table_Index[#Headers],0)),
Table_Index[ID],$Q574,Table_Index[year],$R574)/COUNTIFS(Table_Index[Quarter],"&lt;&gt;''",Table_Index[ID],$Q574,Table_Index[year],$R574)</f>
        <v>7.3626250000000002E-3</v>
      </c>
      <c r="X574">
        <f>SUMIFS(INDEX(Table_Index[],,MATCH(X$12,Table_Index[#Headers],0)),
Table_Index[ID],$Q574,Table_Index[year],$R574)/COUNTIFS(Table_Index[Quarter],"&lt;&gt;''",Table_Index[ID],$Q574,Table_Index[year],$R574)</f>
        <v>7.5370975000000007E-2</v>
      </c>
      <c r="Y574">
        <f>SUMIFS(INDEX(Table_Index[],,MATCH(Y$12,Table_Index[#Headers],0)),
Table_Index[ID],$Q574,Table_Index[year],$R574)/COUNTIFS(Table_Index[Quarter],"&lt;&gt;''",Table_Index[ID],$Q574,Table_Index[year],$R574)</f>
        <v>0.166976075</v>
      </c>
      <c r="Z574">
        <f>SUMIFS(INDEX(Table_Index[],,MATCH(Z$12,Table_Index[#Headers],0)),
Table_Index[ID],$Q574,Table_Index[year],$R574)/COUNTIFS(Table_Index[Quarter],"&lt;&gt;''",Table_Index[ID],$Q574,Table_Index[year],$R574)</f>
        <v>6.7880225000000002E-2</v>
      </c>
      <c r="AA574">
        <f>SUMIFS(INDEX(Table_Index[],,MATCH(AA$12,Table_Index[#Headers],0)),
Table_Index[ID],$Q574,Table_Index[year],$R574)/COUNTIFS(Table_Index[Quarter],"&lt;&gt;''",Table_Index[ID],$Q574,Table_Index[year],$R574)</f>
        <v>0.15349012500000001</v>
      </c>
      <c r="AB574">
        <f>SUMIFS(INDEX(Table_Index[],,MATCH(AB$12,Table_Index[#Headers],0)),
Table_Index[ID],$Q574,Table_Index[year],$R574)/COUNTIFS(Table_Index[Quarter],"&lt;&gt;''",Table_Index[ID],$Q574,Table_Index[year],$R574)</f>
        <v>6.977525E-3</v>
      </c>
      <c r="AC574" s="24">
        <f t="shared" si="34"/>
        <v>0.99999995000000008</v>
      </c>
      <c r="AD574">
        <f>COUNTIFS(Table_Index[Quarter],"&lt;&gt;''",Table_Index[ID],$Q574,Table_Index[year],$R574)</f>
        <v>4</v>
      </c>
      <c r="AE574" s="34">
        <f t="shared" si="35"/>
        <v>0.85445885604775373</v>
      </c>
    </row>
    <row r="575" spans="1:31" x14ac:dyDescent="0.3">
      <c r="A575">
        <v>9136</v>
      </c>
      <c r="B575">
        <v>2004</v>
      </c>
      <c r="C575">
        <v>4</v>
      </c>
      <c r="D575">
        <v>1.2382000000000001E-3</v>
      </c>
      <c r="E575">
        <v>9.2496000000000002E-3</v>
      </c>
      <c r="F575">
        <v>1.6509000000000001E-3</v>
      </c>
      <c r="G575">
        <v>1.2047E-3</v>
      </c>
      <c r="H575">
        <v>3.3709999999999999E-3</v>
      </c>
      <c r="I575">
        <v>1.1804200000000001E-2</v>
      </c>
      <c r="J575">
        <v>6.6863000000000001E-3</v>
      </c>
      <c r="K575">
        <v>0.9630476</v>
      </c>
      <c r="L575">
        <v>1.3001E-3</v>
      </c>
      <c r="M575">
        <v>4.4729999999999998E-4</v>
      </c>
      <c r="O575" t="str">
        <f>Table_Index[[#This Row],[ID]]&amp;Table_Index[[#This Row],[year]]</f>
        <v>91362004</v>
      </c>
      <c r="P575" t="str">
        <v>92312006</v>
      </c>
      <c r="Q575" t="str">
        <f t="shared" si="32"/>
        <v>9231</v>
      </c>
      <c r="R575" t="str">
        <f t="shared" si="33"/>
        <v>2006</v>
      </c>
      <c r="S575">
        <f>SUMIFS(INDEX(Table_Index[],,MATCH(S$12,Table_Index[#Headers],0)),
Table_Index[ID],$Q575,Table_Index[year],$R575)/COUNTIFS(Table_Index[Quarter],"&lt;&gt;''",Table_Index[ID],$Q575,Table_Index[year],$R575)</f>
        <v>0.19593617500000002</v>
      </c>
      <c r="T575">
        <f>SUMIFS(INDEX(Table_Index[],,MATCH(T$12,Table_Index[#Headers],0)),
Table_Index[ID],$Q575,Table_Index[year],$R575)/COUNTIFS(Table_Index[Quarter],"&lt;&gt;''",Table_Index[ID],$Q575,Table_Index[year],$R575)</f>
        <v>3.9704999999999997E-2</v>
      </c>
      <c r="U575">
        <f>SUMIFS(INDEX(Table_Index[],,MATCH(U$12,Table_Index[#Headers],0)),
Table_Index[ID],$Q575,Table_Index[year],$R575)/COUNTIFS(Table_Index[Quarter],"&lt;&gt;''",Table_Index[ID],$Q575,Table_Index[year],$R575)</f>
        <v>0.11607685000000001</v>
      </c>
      <c r="V575">
        <f>SUMIFS(INDEX(Table_Index[],,MATCH(V$12,Table_Index[#Headers],0)),
Table_Index[ID],$Q575,Table_Index[year],$R575)/COUNTIFS(Table_Index[Quarter],"&lt;&gt;''",Table_Index[ID],$Q575,Table_Index[year],$R575)</f>
        <v>0.10068579999999999</v>
      </c>
      <c r="W575">
        <f>SUMIFS(INDEX(Table_Index[],,MATCH(W$12,Table_Index[#Headers],0)),
Table_Index[ID],$Q575,Table_Index[year],$R575)/COUNTIFS(Table_Index[Quarter],"&lt;&gt;''",Table_Index[ID],$Q575,Table_Index[year],$R575)</f>
        <v>3.107575E-3</v>
      </c>
      <c r="X575">
        <f>SUMIFS(INDEX(Table_Index[],,MATCH(X$12,Table_Index[#Headers],0)),
Table_Index[ID],$Q575,Table_Index[year],$R575)/COUNTIFS(Table_Index[Quarter],"&lt;&gt;''",Table_Index[ID],$Q575,Table_Index[year],$R575)</f>
        <v>0.17071762499999998</v>
      </c>
      <c r="Y575">
        <f>SUMIFS(INDEX(Table_Index[],,MATCH(Y$12,Table_Index[#Headers],0)),
Table_Index[ID],$Q575,Table_Index[year],$R575)/COUNTIFS(Table_Index[Quarter],"&lt;&gt;''",Table_Index[ID],$Q575,Table_Index[year],$R575)</f>
        <v>0.11199197500000001</v>
      </c>
      <c r="Z575">
        <f>SUMIFS(INDEX(Table_Index[],,MATCH(Z$12,Table_Index[#Headers],0)),
Table_Index[ID],$Q575,Table_Index[year],$R575)/COUNTIFS(Table_Index[Quarter],"&lt;&gt;''",Table_Index[ID],$Q575,Table_Index[year],$R575)</f>
        <v>2.3751750000000002E-2</v>
      </c>
      <c r="AA575">
        <f>SUMIFS(INDEX(Table_Index[],,MATCH(AA$12,Table_Index[#Headers],0)),
Table_Index[ID],$Q575,Table_Index[year],$R575)/COUNTIFS(Table_Index[Quarter],"&lt;&gt;''",Table_Index[ID],$Q575,Table_Index[year],$R575)</f>
        <v>0.229017625</v>
      </c>
      <c r="AB575">
        <f>SUMIFS(INDEX(Table_Index[],,MATCH(AB$12,Table_Index[#Headers],0)),
Table_Index[ID],$Q575,Table_Index[year],$R575)/COUNTIFS(Table_Index[Quarter],"&lt;&gt;''",Table_Index[ID],$Q575,Table_Index[year],$R575)</f>
        <v>9.0096250000000003E-3</v>
      </c>
      <c r="AC575" s="24">
        <f t="shared" si="34"/>
        <v>1</v>
      </c>
      <c r="AD575">
        <f>COUNTIFS(Table_Index[Quarter],"&lt;&gt;''",Table_Index[ID],$Q575,Table_Index[year],$R575)</f>
        <v>4</v>
      </c>
      <c r="AE575" s="34">
        <f t="shared" si="35"/>
        <v>0.84163030437004127</v>
      </c>
    </row>
    <row r="576" spans="1:31" x14ac:dyDescent="0.3">
      <c r="A576">
        <v>9136</v>
      </c>
      <c r="B576">
        <v>2005</v>
      </c>
      <c r="C576">
        <v>1</v>
      </c>
      <c r="D576">
        <v>5.4575800000000001E-2</v>
      </c>
      <c r="E576">
        <v>0.1127599</v>
      </c>
      <c r="F576">
        <v>8.1187099999999998E-2</v>
      </c>
      <c r="G576">
        <v>0.1446334</v>
      </c>
      <c r="H576">
        <v>0.10560890000000001</v>
      </c>
      <c r="I576">
        <v>0.216499</v>
      </c>
      <c r="J576">
        <v>0.16147220000000001</v>
      </c>
      <c r="K576">
        <v>4.9975199999999997E-2</v>
      </c>
      <c r="L576">
        <v>6.6753900000000005E-2</v>
      </c>
      <c r="M576">
        <v>6.5347000000000001E-3</v>
      </c>
      <c r="O576" t="str">
        <f>Table_Index[[#This Row],[ID]]&amp;Table_Index[[#This Row],[year]]</f>
        <v>91362005</v>
      </c>
      <c r="P576" t="str">
        <v>92312007</v>
      </c>
      <c r="Q576" t="str">
        <f t="shared" si="32"/>
        <v>9231</v>
      </c>
      <c r="R576" t="str">
        <f t="shared" si="33"/>
        <v>2007</v>
      </c>
      <c r="S576">
        <f>SUMIFS(INDEX(Table_Index[],,MATCH(S$12,Table_Index[#Headers],0)),
Table_Index[ID],$Q576,Table_Index[year],$R576)/COUNTIFS(Table_Index[Quarter],"&lt;&gt;''",Table_Index[ID],$Q576,Table_Index[year],$R576)</f>
        <v>0.11211740000000001</v>
      </c>
      <c r="T576">
        <f>SUMIFS(INDEX(Table_Index[],,MATCH(T$12,Table_Index[#Headers],0)),
Table_Index[ID],$Q576,Table_Index[year],$R576)/COUNTIFS(Table_Index[Quarter],"&lt;&gt;''",Table_Index[ID],$Q576,Table_Index[year],$R576)</f>
        <v>8.5764174999999998E-2</v>
      </c>
      <c r="U576">
        <f>SUMIFS(INDEX(Table_Index[],,MATCH(U$12,Table_Index[#Headers],0)),
Table_Index[ID],$Q576,Table_Index[year],$R576)/COUNTIFS(Table_Index[Quarter],"&lt;&gt;''",Table_Index[ID],$Q576,Table_Index[year],$R576)</f>
        <v>0.16141925000000001</v>
      </c>
      <c r="V576">
        <f>SUMIFS(INDEX(Table_Index[],,MATCH(V$12,Table_Index[#Headers],0)),
Table_Index[ID],$Q576,Table_Index[year],$R576)/COUNTIFS(Table_Index[Quarter],"&lt;&gt;''",Table_Index[ID],$Q576,Table_Index[year],$R576)</f>
        <v>7.9016025000000004E-2</v>
      </c>
      <c r="W576">
        <f>SUMIFS(INDEX(Table_Index[],,MATCH(W$12,Table_Index[#Headers],0)),
Table_Index[ID],$Q576,Table_Index[year],$R576)/COUNTIFS(Table_Index[Quarter],"&lt;&gt;''",Table_Index[ID],$Q576,Table_Index[year],$R576)</f>
        <v>1.1972025000000001E-2</v>
      </c>
      <c r="X576">
        <f>SUMIFS(INDEX(Table_Index[],,MATCH(X$12,Table_Index[#Headers],0)),
Table_Index[ID],$Q576,Table_Index[year],$R576)/COUNTIFS(Table_Index[Quarter],"&lt;&gt;''",Table_Index[ID],$Q576,Table_Index[year],$R576)</f>
        <v>0.21894827499999997</v>
      </c>
      <c r="Y576">
        <f>SUMIFS(INDEX(Table_Index[],,MATCH(Y$12,Table_Index[#Headers],0)),
Table_Index[ID],$Q576,Table_Index[year],$R576)/COUNTIFS(Table_Index[Quarter],"&lt;&gt;''",Table_Index[ID],$Q576,Table_Index[year],$R576)</f>
        <v>0.165335275</v>
      </c>
      <c r="Z576">
        <f>SUMIFS(INDEX(Table_Index[],,MATCH(Z$12,Table_Index[#Headers],0)),
Table_Index[ID],$Q576,Table_Index[year],$R576)/COUNTIFS(Table_Index[Quarter],"&lt;&gt;''",Table_Index[ID],$Q576,Table_Index[year],$R576)</f>
        <v>4.4984799999999998E-2</v>
      </c>
      <c r="AA576">
        <f>SUMIFS(INDEX(Table_Index[],,MATCH(AA$12,Table_Index[#Headers],0)),
Table_Index[ID],$Q576,Table_Index[year],$R576)/COUNTIFS(Table_Index[Quarter],"&lt;&gt;''",Table_Index[ID],$Q576,Table_Index[year],$R576)</f>
        <v>0.112618275</v>
      </c>
      <c r="AB576">
        <f>SUMIFS(INDEX(Table_Index[],,MATCH(AB$12,Table_Index[#Headers],0)),
Table_Index[ID],$Q576,Table_Index[year],$R576)/COUNTIFS(Table_Index[Quarter],"&lt;&gt;''",Table_Index[ID],$Q576,Table_Index[year],$R576)</f>
        <v>7.8244999999999999E-3</v>
      </c>
      <c r="AC576" s="24">
        <f t="shared" si="34"/>
        <v>1</v>
      </c>
      <c r="AD576">
        <f>COUNTIFS(Table_Index[Quarter],"&lt;&gt;''",Table_Index[ID],$Q576,Table_Index[year],$R576)</f>
        <v>4</v>
      </c>
      <c r="AE576" s="34">
        <f t="shared" si="35"/>
        <v>0.85758932786377873</v>
      </c>
    </row>
    <row r="577" spans="1:31" x14ac:dyDescent="0.3">
      <c r="A577">
        <v>9136</v>
      </c>
      <c r="B577">
        <v>2005</v>
      </c>
      <c r="C577">
        <v>2</v>
      </c>
      <c r="D577">
        <v>0.13974819999999999</v>
      </c>
      <c r="E577">
        <v>0.14760899999999999</v>
      </c>
      <c r="F577">
        <v>4.8038400000000002E-2</v>
      </c>
      <c r="G577">
        <v>0.1093966</v>
      </c>
      <c r="H577">
        <v>7.8607999999999994E-3</v>
      </c>
      <c r="I577">
        <v>0.24674289999999999</v>
      </c>
      <c r="J577">
        <v>0.18717520000000001</v>
      </c>
      <c r="K577">
        <v>4.3016199999999997E-2</v>
      </c>
      <c r="L577">
        <v>6.7428500000000002E-2</v>
      </c>
      <c r="M577">
        <v>2.9841999999999998E-3</v>
      </c>
      <c r="O577" t="str">
        <f>Table_Index[[#This Row],[ID]]&amp;Table_Index[[#This Row],[year]]</f>
        <v>91362005</v>
      </c>
      <c r="P577" t="str">
        <v>92312008</v>
      </c>
      <c r="Q577" t="str">
        <f t="shared" si="32"/>
        <v>9231</v>
      </c>
      <c r="R577" t="str">
        <f t="shared" si="33"/>
        <v>2008</v>
      </c>
      <c r="S577">
        <f>SUMIFS(INDEX(Table_Index[],,MATCH(S$12,Table_Index[#Headers],0)),
Table_Index[ID],$Q577,Table_Index[year],$R577)/COUNTIFS(Table_Index[Quarter],"&lt;&gt;''",Table_Index[ID],$Q577,Table_Index[year],$R577)</f>
        <v>0.13920197500000001</v>
      </c>
      <c r="T577">
        <f>SUMIFS(INDEX(Table_Index[],,MATCH(T$12,Table_Index[#Headers],0)),
Table_Index[ID],$Q577,Table_Index[year],$R577)/COUNTIFS(Table_Index[Quarter],"&lt;&gt;''",Table_Index[ID],$Q577,Table_Index[year],$R577)</f>
        <v>7.1974549999999998E-2</v>
      </c>
      <c r="U577">
        <f>SUMIFS(INDEX(Table_Index[],,MATCH(U$12,Table_Index[#Headers],0)),
Table_Index[ID],$Q577,Table_Index[year],$R577)/COUNTIFS(Table_Index[Quarter],"&lt;&gt;''",Table_Index[ID],$Q577,Table_Index[year],$R577)</f>
        <v>0.203419825</v>
      </c>
      <c r="V577">
        <f>SUMIFS(INDEX(Table_Index[],,MATCH(V$12,Table_Index[#Headers],0)),
Table_Index[ID],$Q577,Table_Index[year],$R577)/COUNTIFS(Table_Index[Quarter],"&lt;&gt;''",Table_Index[ID],$Q577,Table_Index[year],$R577)</f>
        <v>9.7017475000000006E-2</v>
      </c>
      <c r="W577">
        <f>SUMIFS(INDEX(Table_Index[],,MATCH(W$12,Table_Index[#Headers],0)),
Table_Index[ID],$Q577,Table_Index[year],$R577)/COUNTIFS(Table_Index[Quarter],"&lt;&gt;''",Table_Index[ID],$Q577,Table_Index[year],$R577)</f>
        <v>4.4288375000000005E-2</v>
      </c>
      <c r="X577">
        <f>SUMIFS(INDEX(Table_Index[],,MATCH(X$12,Table_Index[#Headers],0)),
Table_Index[ID],$Q577,Table_Index[year],$R577)/COUNTIFS(Table_Index[Quarter],"&lt;&gt;''",Table_Index[ID],$Q577,Table_Index[year],$R577)</f>
        <v>0.27422194999999999</v>
      </c>
      <c r="Y577">
        <f>SUMIFS(INDEX(Table_Index[],,MATCH(Y$12,Table_Index[#Headers],0)),
Table_Index[ID],$Q577,Table_Index[year],$R577)/COUNTIFS(Table_Index[Quarter],"&lt;&gt;''",Table_Index[ID],$Q577,Table_Index[year],$R577)</f>
        <v>5.4846374999999996E-2</v>
      </c>
      <c r="Z577">
        <f>SUMIFS(INDEX(Table_Index[],,MATCH(Z$12,Table_Index[#Headers],0)),
Table_Index[ID],$Q577,Table_Index[year],$R577)/COUNTIFS(Table_Index[Quarter],"&lt;&gt;''",Table_Index[ID],$Q577,Table_Index[year],$R577)</f>
        <v>3.0499100000000001E-2</v>
      </c>
      <c r="AA577">
        <f>SUMIFS(INDEX(Table_Index[],,MATCH(AA$12,Table_Index[#Headers],0)),
Table_Index[ID],$Q577,Table_Index[year],$R577)/COUNTIFS(Table_Index[Quarter],"&lt;&gt;''",Table_Index[ID],$Q577,Table_Index[year],$R577)</f>
        <v>7.8473824999999997E-2</v>
      </c>
      <c r="AB577">
        <f>SUMIFS(INDEX(Table_Index[],,MATCH(AB$12,Table_Index[#Headers],0)),
Table_Index[ID],$Q577,Table_Index[year],$R577)/COUNTIFS(Table_Index[Quarter],"&lt;&gt;''",Table_Index[ID],$Q577,Table_Index[year],$R577)</f>
        <v>6.0565749999999998E-3</v>
      </c>
      <c r="AC577" s="24">
        <f t="shared" si="34"/>
        <v>1.0000000250000001</v>
      </c>
      <c r="AD577">
        <f>COUNTIFS(Table_Index[Quarter],"&lt;&gt;''",Table_Index[ID],$Q577,Table_Index[year],$R577)</f>
        <v>4</v>
      </c>
      <c r="AE577" s="34">
        <f t="shared" si="35"/>
        <v>0.8373581773657357</v>
      </c>
    </row>
    <row r="578" spans="1:31" x14ac:dyDescent="0.3">
      <c r="A578">
        <v>9136</v>
      </c>
      <c r="B578">
        <v>2005</v>
      </c>
      <c r="C578">
        <v>3</v>
      </c>
      <c r="D578">
        <v>0.21358179999999999</v>
      </c>
      <c r="E578">
        <v>0.15477250000000001</v>
      </c>
      <c r="F578">
        <v>0.11464630000000001</v>
      </c>
      <c r="G578">
        <v>2.8661599999999999E-2</v>
      </c>
      <c r="H578">
        <v>2.9425900000000001E-2</v>
      </c>
      <c r="I578">
        <v>0</v>
      </c>
      <c r="J578">
        <v>0.27324039999999999</v>
      </c>
      <c r="K578">
        <v>6.1526900000000002E-2</v>
      </c>
      <c r="L578">
        <v>0.11942319999999999</v>
      </c>
      <c r="M578">
        <v>4.7215E-3</v>
      </c>
      <c r="O578" t="str">
        <f>Table_Index[[#This Row],[ID]]&amp;Table_Index[[#This Row],[year]]</f>
        <v>91362005</v>
      </c>
      <c r="P578" t="str">
        <v>92312009</v>
      </c>
      <c r="Q578" t="str">
        <f t="shared" si="32"/>
        <v>9231</v>
      </c>
      <c r="R578" t="str">
        <f t="shared" si="33"/>
        <v>2009</v>
      </c>
      <c r="S578">
        <f>SUMIFS(INDEX(Table_Index[],,MATCH(S$12,Table_Index[#Headers],0)),
Table_Index[ID],$Q578,Table_Index[year],$R578)/COUNTIFS(Table_Index[Quarter],"&lt;&gt;''",Table_Index[ID],$Q578,Table_Index[year],$R578)</f>
        <v>0.1097137</v>
      </c>
      <c r="T578">
        <f>SUMIFS(INDEX(Table_Index[],,MATCH(T$12,Table_Index[#Headers],0)),
Table_Index[ID],$Q578,Table_Index[year],$R578)/COUNTIFS(Table_Index[Quarter],"&lt;&gt;''",Table_Index[ID],$Q578,Table_Index[year],$R578)</f>
        <v>8.1401899999999999E-2</v>
      </c>
      <c r="U578">
        <f>SUMIFS(INDEX(Table_Index[],,MATCH(U$12,Table_Index[#Headers],0)),
Table_Index[ID],$Q578,Table_Index[year],$R578)/COUNTIFS(Table_Index[Quarter],"&lt;&gt;''",Table_Index[ID],$Q578,Table_Index[year],$R578)</f>
        <v>9.7739574999999995E-2</v>
      </c>
      <c r="V578">
        <f>SUMIFS(INDEX(Table_Index[],,MATCH(V$12,Table_Index[#Headers],0)),
Table_Index[ID],$Q578,Table_Index[year],$R578)/COUNTIFS(Table_Index[Quarter],"&lt;&gt;''",Table_Index[ID],$Q578,Table_Index[year],$R578)</f>
        <v>6.1515924999999999E-2</v>
      </c>
      <c r="W578">
        <f>SUMIFS(INDEX(Table_Index[],,MATCH(W$12,Table_Index[#Headers],0)),
Table_Index[ID],$Q578,Table_Index[year],$R578)/COUNTIFS(Table_Index[Quarter],"&lt;&gt;''",Table_Index[ID],$Q578,Table_Index[year],$R578)</f>
        <v>4.8054799999999995E-2</v>
      </c>
      <c r="X578">
        <f>SUMIFS(INDEX(Table_Index[],,MATCH(X$12,Table_Index[#Headers],0)),
Table_Index[ID],$Q578,Table_Index[year],$R578)/COUNTIFS(Table_Index[Quarter],"&lt;&gt;''",Table_Index[ID],$Q578,Table_Index[year],$R578)</f>
        <v>0.27961007500000001</v>
      </c>
      <c r="Y578">
        <f>SUMIFS(INDEX(Table_Index[],,MATCH(Y$12,Table_Index[#Headers],0)),
Table_Index[ID],$Q578,Table_Index[year],$R578)/COUNTIFS(Table_Index[Quarter],"&lt;&gt;''",Table_Index[ID],$Q578,Table_Index[year],$R578)</f>
        <v>0.10781320000000001</v>
      </c>
      <c r="Z578">
        <f>SUMIFS(INDEX(Table_Index[],,MATCH(Z$12,Table_Index[#Headers],0)),
Table_Index[ID],$Q578,Table_Index[year],$R578)/COUNTIFS(Table_Index[Quarter],"&lt;&gt;''",Table_Index[ID],$Q578,Table_Index[year],$R578)</f>
        <v>1.0347024999999999E-2</v>
      </c>
      <c r="AA578">
        <f>SUMIFS(INDEX(Table_Index[],,MATCH(AA$12,Table_Index[#Headers],0)),
Table_Index[ID],$Q578,Table_Index[year],$R578)/COUNTIFS(Table_Index[Quarter],"&lt;&gt;''",Table_Index[ID],$Q578,Table_Index[year],$R578)</f>
        <v>0.19632769999999999</v>
      </c>
      <c r="AB578">
        <f>SUMIFS(INDEX(Table_Index[],,MATCH(AB$12,Table_Index[#Headers],0)),
Table_Index[ID],$Q578,Table_Index[year],$R578)/COUNTIFS(Table_Index[Quarter],"&lt;&gt;''",Table_Index[ID],$Q578,Table_Index[year],$R578)</f>
        <v>7.4761499999999991E-3</v>
      </c>
      <c r="AC578" s="24">
        <f t="shared" si="34"/>
        <v>1.0000000499999999</v>
      </c>
      <c r="AD578">
        <f>COUNTIFS(Table_Index[Quarter],"&lt;&gt;''",Table_Index[ID],$Q578,Table_Index[year],$R578)</f>
        <v>4</v>
      </c>
      <c r="AE578" s="34">
        <f t="shared" si="35"/>
        <v>0.837177137687665</v>
      </c>
    </row>
    <row r="579" spans="1:31" x14ac:dyDescent="0.3">
      <c r="A579">
        <v>9136</v>
      </c>
      <c r="B579">
        <v>2005</v>
      </c>
      <c r="C579">
        <v>4</v>
      </c>
      <c r="D579">
        <v>0.13390840000000001</v>
      </c>
      <c r="E579">
        <v>8.2059699999999999E-2</v>
      </c>
      <c r="F579">
        <v>7.5323500000000002E-2</v>
      </c>
      <c r="G579">
        <v>8.0834900000000001E-2</v>
      </c>
      <c r="H579">
        <v>3.5115500000000001E-2</v>
      </c>
      <c r="I579">
        <v>0.29455759999999998</v>
      </c>
      <c r="J579">
        <v>0.1056366</v>
      </c>
      <c r="K579">
        <v>4.2560800000000003E-2</v>
      </c>
      <c r="L579">
        <v>0.13472490000000001</v>
      </c>
      <c r="M579">
        <v>1.5278E-2</v>
      </c>
      <c r="O579" t="str">
        <f>Table_Index[[#This Row],[ID]]&amp;Table_Index[[#This Row],[year]]</f>
        <v>91362005</v>
      </c>
      <c r="P579" t="str">
        <v>92312010</v>
      </c>
      <c r="Q579" t="str">
        <f t="shared" si="32"/>
        <v>9231</v>
      </c>
      <c r="R579" t="str">
        <f t="shared" si="33"/>
        <v>2010</v>
      </c>
      <c r="S579">
        <f>SUMIFS(INDEX(Table_Index[],,MATCH(S$12,Table_Index[#Headers],0)),
Table_Index[ID],$Q579,Table_Index[year],$R579)/COUNTIFS(Table_Index[Quarter],"&lt;&gt;''",Table_Index[ID],$Q579,Table_Index[year],$R579)</f>
        <v>9.6339275000000002E-2</v>
      </c>
      <c r="T579">
        <f>SUMIFS(INDEX(Table_Index[],,MATCH(T$12,Table_Index[#Headers],0)),
Table_Index[ID],$Q579,Table_Index[year],$R579)/COUNTIFS(Table_Index[Quarter],"&lt;&gt;''",Table_Index[ID],$Q579,Table_Index[year],$R579)</f>
        <v>5.8217124999999995E-2</v>
      </c>
      <c r="U579">
        <f>SUMIFS(INDEX(Table_Index[],,MATCH(U$12,Table_Index[#Headers],0)),
Table_Index[ID],$Q579,Table_Index[year],$R579)/COUNTIFS(Table_Index[Quarter],"&lt;&gt;''",Table_Index[ID],$Q579,Table_Index[year],$R579)</f>
        <v>0.12281544999999999</v>
      </c>
      <c r="V579">
        <f>SUMIFS(INDEX(Table_Index[],,MATCH(V$12,Table_Index[#Headers],0)),
Table_Index[ID],$Q579,Table_Index[year],$R579)/COUNTIFS(Table_Index[Quarter],"&lt;&gt;''",Table_Index[ID],$Q579,Table_Index[year],$R579)</f>
        <v>7.8307025000000002E-2</v>
      </c>
      <c r="W579">
        <f>SUMIFS(INDEX(Table_Index[],,MATCH(W$12,Table_Index[#Headers],0)),
Table_Index[ID],$Q579,Table_Index[year],$R579)/COUNTIFS(Table_Index[Quarter],"&lt;&gt;''",Table_Index[ID],$Q579,Table_Index[year],$R579)</f>
        <v>3.5675650000000003E-2</v>
      </c>
      <c r="X579">
        <f>SUMIFS(INDEX(Table_Index[],,MATCH(X$12,Table_Index[#Headers],0)),
Table_Index[ID],$Q579,Table_Index[year],$R579)/COUNTIFS(Table_Index[Quarter],"&lt;&gt;''",Table_Index[ID],$Q579,Table_Index[year],$R579)</f>
        <v>0.36644159999999998</v>
      </c>
      <c r="Y579">
        <f>SUMIFS(INDEX(Table_Index[],,MATCH(Y$12,Table_Index[#Headers],0)),
Table_Index[ID],$Q579,Table_Index[year],$R579)/COUNTIFS(Table_Index[Quarter],"&lt;&gt;''",Table_Index[ID],$Q579,Table_Index[year],$R579)</f>
        <v>0.11981169999999999</v>
      </c>
      <c r="Z579">
        <f>SUMIFS(INDEX(Table_Index[],,MATCH(Z$12,Table_Index[#Headers],0)),
Table_Index[ID],$Q579,Table_Index[year],$R579)/COUNTIFS(Table_Index[Quarter],"&lt;&gt;''",Table_Index[ID],$Q579,Table_Index[year],$R579)</f>
        <v>1.5359200000000002E-2</v>
      </c>
      <c r="AA579">
        <f>SUMIFS(INDEX(Table_Index[],,MATCH(AA$12,Table_Index[#Headers],0)),
Table_Index[ID],$Q579,Table_Index[year],$R579)/COUNTIFS(Table_Index[Quarter],"&lt;&gt;''",Table_Index[ID],$Q579,Table_Index[year],$R579)</f>
        <v>9.933800000000001E-2</v>
      </c>
      <c r="AB579">
        <f>SUMIFS(INDEX(Table_Index[],,MATCH(AB$12,Table_Index[#Headers],0)),
Table_Index[ID],$Q579,Table_Index[year],$R579)/COUNTIFS(Table_Index[Quarter],"&lt;&gt;''",Table_Index[ID],$Q579,Table_Index[year],$R579)</f>
        <v>7.6950249999999994E-3</v>
      </c>
      <c r="AC579" s="24">
        <f t="shared" si="34"/>
        <v>1.0000000499999999</v>
      </c>
      <c r="AD579">
        <f>COUNTIFS(Table_Index[Quarter],"&lt;&gt;''",Table_Index[ID],$Q579,Table_Index[year],$R579)</f>
        <v>4</v>
      </c>
      <c r="AE579" s="34">
        <f t="shared" si="35"/>
        <v>0.8060436871773925</v>
      </c>
    </row>
    <row r="580" spans="1:31" x14ac:dyDescent="0.3">
      <c r="A580">
        <v>9137</v>
      </c>
      <c r="B580">
        <v>2003</v>
      </c>
      <c r="C580">
        <v>1</v>
      </c>
      <c r="D580">
        <v>0</v>
      </c>
      <c r="E580">
        <v>6.8850900000000007E-2</v>
      </c>
      <c r="F580">
        <v>3.9885999999999998E-2</v>
      </c>
      <c r="G580">
        <v>6.4577399999999993E-2</v>
      </c>
      <c r="H580">
        <v>3.3238400000000001E-2</v>
      </c>
      <c r="I580">
        <v>0.4510921</v>
      </c>
      <c r="J580">
        <v>0.1044634</v>
      </c>
      <c r="K580">
        <v>0.199905</v>
      </c>
      <c r="L580">
        <v>3.7986699999999998E-2</v>
      </c>
      <c r="M580">
        <v>0</v>
      </c>
      <c r="O580" t="str">
        <f>Table_Index[[#This Row],[ID]]&amp;Table_Index[[#This Row],[year]]</f>
        <v>91372003</v>
      </c>
      <c r="P580" t="str">
        <v>92312011</v>
      </c>
      <c r="Q580" t="str">
        <f t="shared" si="32"/>
        <v>9231</v>
      </c>
      <c r="R580" t="str">
        <f t="shared" si="33"/>
        <v>2011</v>
      </c>
      <c r="S580">
        <f>SUMIFS(INDEX(Table_Index[],,MATCH(S$12,Table_Index[#Headers],0)),
Table_Index[ID],$Q580,Table_Index[year],$R580)/COUNTIFS(Table_Index[Quarter],"&lt;&gt;''",Table_Index[ID],$Q580,Table_Index[year],$R580)</f>
        <v>6.1994E-2</v>
      </c>
      <c r="T580">
        <f>SUMIFS(INDEX(Table_Index[],,MATCH(T$12,Table_Index[#Headers],0)),
Table_Index[ID],$Q580,Table_Index[year],$R580)/COUNTIFS(Table_Index[Quarter],"&lt;&gt;''",Table_Index[ID],$Q580,Table_Index[year],$R580)</f>
        <v>6.3253875000000001E-2</v>
      </c>
      <c r="U580">
        <f>SUMIFS(INDEX(Table_Index[],,MATCH(U$12,Table_Index[#Headers],0)),
Table_Index[ID],$Q580,Table_Index[year],$R580)/COUNTIFS(Table_Index[Quarter],"&lt;&gt;''",Table_Index[ID],$Q580,Table_Index[year],$R580)</f>
        <v>0.12874484999999999</v>
      </c>
      <c r="V580">
        <f>SUMIFS(INDEX(Table_Index[],,MATCH(V$12,Table_Index[#Headers],0)),
Table_Index[ID],$Q580,Table_Index[year],$R580)/COUNTIFS(Table_Index[Quarter],"&lt;&gt;''",Table_Index[ID],$Q580,Table_Index[year],$R580)</f>
        <v>0.14657154999999999</v>
      </c>
      <c r="W580">
        <f>SUMIFS(INDEX(Table_Index[],,MATCH(W$12,Table_Index[#Headers],0)),
Table_Index[ID],$Q580,Table_Index[year],$R580)/COUNTIFS(Table_Index[Quarter],"&lt;&gt;''",Table_Index[ID],$Q580,Table_Index[year],$R580)</f>
        <v>3.7011050000000004E-2</v>
      </c>
      <c r="X580">
        <f>SUMIFS(INDEX(Table_Index[],,MATCH(X$12,Table_Index[#Headers],0)),
Table_Index[ID],$Q580,Table_Index[year],$R580)/COUNTIFS(Table_Index[Quarter],"&lt;&gt;''",Table_Index[ID],$Q580,Table_Index[year],$R580)</f>
        <v>0.28580777499999999</v>
      </c>
      <c r="Y580">
        <f>SUMIFS(INDEX(Table_Index[],,MATCH(Y$12,Table_Index[#Headers],0)),
Table_Index[ID],$Q580,Table_Index[year],$R580)/COUNTIFS(Table_Index[Quarter],"&lt;&gt;''",Table_Index[ID],$Q580,Table_Index[year],$R580)</f>
        <v>0.15079295000000001</v>
      </c>
      <c r="Z580">
        <f>SUMIFS(INDEX(Table_Index[],,MATCH(Z$12,Table_Index[#Headers],0)),
Table_Index[ID],$Q580,Table_Index[year],$R580)/COUNTIFS(Table_Index[Quarter],"&lt;&gt;''",Table_Index[ID],$Q580,Table_Index[year],$R580)</f>
        <v>2.1057775000000001E-2</v>
      </c>
      <c r="AA580">
        <f>SUMIFS(INDEX(Table_Index[],,MATCH(AA$12,Table_Index[#Headers],0)),
Table_Index[ID],$Q580,Table_Index[year],$R580)/COUNTIFS(Table_Index[Quarter],"&lt;&gt;''",Table_Index[ID],$Q580,Table_Index[year],$R580)</f>
        <v>0.10059592499999999</v>
      </c>
      <c r="AB580">
        <f>SUMIFS(INDEX(Table_Index[],,MATCH(AB$12,Table_Index[#Headers],0)),
Table_Index[ID],$Q580,Table_Index[year],$R580)/COUNTIFS(Table_Index[Quarter],"&lt;&gt;''",Table_Index[ID],$Q580,Table_Index[year],$R580)</f>
        <v>4.1702750000000002E-3</v>
      </c>
      <c r="AC580" s="24">
        <f t="shared" si="34"/>
        <v>1.0000000250000001</v>
      </c>
      <c r="AD580">
        <f>COUNTIFS(Table_Index[Quarter],"&lt;&gt;''",Table_Index[ID],$Q580,Table_Index[year],$R580)</f>
        <v>4</v>
      </c>
      <c r="AE580" s="34">
        <f t="shared" si="35"/>
        <v>0.83772245854017191</v>
      </c>
    </row>
    <row r="581" spans="1:31" x14ac:dyDescent="0.3">
      <c r="A581">
        <v>9137</v>
      </c>
      <c r="B581">
        <v>2003</v>
      </c>
      <c r="C581">
        <v>2</v>
      </c>
      <c r="D581">
        <v>0</v>
      </c>
      <c r="E581">
        <v>0.1460977</v>
      </c>
      <c r="F581">
        <v>3.0757400000000001E-2</v>
      </c>
      <c r="G581">
        <v>0.165321</v>
      </c>
      <c r="H581">
        <v>3.4602099999999997E-2</v>
      </c>
      <c r="I581">
        <v>0.31526330000000002</v>
      </c>
      <c r="J581">
        <v>0.23567859999999999</v>
      </c>
      <c r="K581">
        <v>2.3068000000000002E-2</v>
      </c>
      <c r="L581">
        <v>4.6136099999999999E-2</v>
      </c>
      <c r="M581">
        <v>3.0756999999999998E-3</v>
      </c>
      <c r="O581" t="str">
        <f>Table_Index[[#This Row],[ID]]&amp;Table_Index[[#This Row],[year]]</f>
        <v>91372003</v>
      </c>
      <c r="P581" t="str">
        <v>92312012</v>
      </c>
      <c r="Q581" t="str">
        <f t="shared" si="32"/>
        <v>9231</v>
      </c>
      <c r="R581" t="str">
        <f t="shared" si="33"/>
        <v>2012</v>
      </c>
      <c r="S581">
        <f>SUMIFS(INDEX(Table_Index[],,MATCH(S$12,Table_Index[#Headers],0)),
Table_Index[ID],$Q581,Table_Index[year],$R581)/COUNTIFS(Table_Index[Quarter],"&lt;&gt;''",Table_Index[ID],$Q581,Table_Index[year],$R581)</f>
        <v>4.3134400000000003E-2</v>
      </c>
      <c r="T581">
        <f>SUMIFS(INDEX(Table_Index[],,MATCH(T$12,Table_Index[#Headers],0)),
Table_Index[ID],$Q581,Table_Index[year],$R581)/COUNTIFS(Table_Index[Quarter],"&lt;&gt;''",Table_Index[ID],$Q581,Table_Index[year],$R581)</f>
        <v>0.10498595000000001</v>
      </c>
      <c r="U581">
        <f>SUMIFS(INDEX(Table_Index[],,MATCH(U$12,Table_Index[#Headers],0)),
Table_Index[ID],$Q581,Table_Index[year],$R581)/COUNTIFS(Table_Index[Quarter],"&lt;&gt;''",Table_Index[ID],$Q581,Table_Index[year],$R581)</f>
        <v>9.3018250000000011E-2</v>
      </c>
      <c r="V581">
        <f>SUMIFS(INDEX(Table_Index[],,MATCH(V$12,Table_Index[#Headers],0)),
Table_Index[ID],$Q581,Table_Index[year],$R581)/COUNTIFS(Table_Index[Quarter],"&lt;&gt;''",Table_Index[ID],$Q581,Table_Index[year],$R581)</f>
        <v>0.11267289999999999</v>
      </c>
      <c r="W581">
        <f>SUMIFS(INDEX(Table_Index[],,MATCH(W$12,Table_Index[#Headers],0)),
Table_Index[ID],$Q581,Table_Index[year],$R581)/COUNTIFS(Table_Index[Quarter],"&lt;&gt;''",Table_Index[ID],$Q581,Table_Index[year],$R581)</f>
        <v>2.8681299999999996E-2</v>
      </c>
      <c r="X581">
        <f>SUMIFS(INDEX(Table_Index[],,MATCH(X$12,Table_Index[#Headers],0)),
Table_Index[ID],$Q581,Table_Index[year],$R581)/COUNTIFS(Table_Index[Quarter],"&lt;&gt;''",Table_Index[ID],$Q581,Table_Index[year],$R581)</f>
        <v>0.37505702499999993</v>
      </c>
      <c r="Y581">
        <f>SUMIFS(INDEX(Table_Index[],,MATCH(Y$12,Table_Index[#Headers],0)),
Table_Index[ID],$Q581,Table_Index[year],$R581)/COUNTIFS(Table_Index[Quarter],"&lt;&gt;''",Table_Index[ID],$Q581,Table_Index[year],$R581)</f>
        <v>0.13623922499999999</v>
      </c>
      <c r="Z581">
        <f>SUMIFS(INDEX(Table_Index[],,MATCH(Z$12,Table_Index[#Headers],0)),
Table_Index[ID],$Q581,Table_Index[year],$R581)/COUNTIFS(Table_Index[Quarter],"&lt;&gt;''",Table_Index[ID],$Q581,Table_Index[year],$R581)</f>
        <v>1.931515E-2</v>
      </c>
      <c r="AA581">
        <f>SUMIFS(INDEX(Table_Index[],,MATCH(AA$12,Table_Index[#Headers],0)),
Table_Index[ID],$Q581,Table_Index[year],$R581)/COUNTIFS(Table_Index[Quarter],"&lt;&gt;''",Table_Index[ID],$Q581,Table_Index[year],$R581)</f>
        <v>8.2956425E-2</v>
      </c>
      <c r="AB581">
        <f>SUMIFS(INDEX(Table_Index[],,MATCH(AB$12,Table_Index[#Headers],0)),
Table_Index[ID],$Q581,Table_Index[year],$R581)/COUNTIFS(Table_Index[Quarter],"&lt;&gt;''",Table_Index[ID],$Q581,Table_Index[year],$R581)</f>
        <v>3.9394E-3</v>
      </c>
      <c r="AC581" s="24">
        <f t="shared" si="34"/>
        <v>1.0000000249999998</v>
      </c>
      <c r="AD581">
        <f>COUNTIFS(Table_Index[Quarter],"&lt;&gt;''",Table_Index[ID],$Q581,Table_Index[year],$R581)</f>
        <v>4</v>
      </c>
      <c r="AE581" s="34">
        <f t="shared" si="35"/>
        <v>0.79844791887096067</v>
      </c>
    </row>
    <row r="582" spans="1:31" x14ac:dyDescent="0.3">
      <c r="A582">
        <v>9137</v>
      </c>
      <c r="B582">
        <v>2003</v>
      </c>
      <c r="C582">
        <v>3</v>
      </c>
      <c r="D582">
        <v>7.4847399999999994E-2</v>
      </c>
      <c r="E582">
        <v>0.14733109999999999</v>
      </c>
      <c r="F582">
        <v>6.9332299999999999E-2</v>
      </c>
      <c r="G582">
        <v>6.9332299999999999E-2</v>
      </c>
      <c r="H582">
        <v>9.4544E-3</v>
      </c>
      <c r="I582">
        <v>0.34350989999999998</v>
      </c>
      <c r="J582">
        <v>0.22060270000000001</v>
      </c>
      <c r="K582">
        <v>0</v>
      </c>
      <c r="L582">
        <v>6.3029299999999996E-2</v>
      </c>
      <c r="M582">
        <v>2.5606000000000001E-3</v>
      </c>
      <c r="O582" t="str">
        <f>Table_Index[[#This Row],[ID]]&amp;Table_Index[[#This Row],[year]]</f>
        <v>91372003</v>
      </c>
      <c r="P582" t="str">
        <v>92322003</v>
      </c>
      <c r="Q582" t="str">
        <f t="shared" si="32"/>
        <v>9232</v>
      </c>
      <c r="R582" t="str">
        <f t="shared" si="33"/>
        <v>2003</v>
      </c>
      <c r="S582">
        <f>SUMIFS(INDEX(Table_Index[],,MATCH(S$12,Table_Index[#Headers],0)),
Table_Index[ID],$Q582,Table_Index[year],$R582)/COUNTIFS(Table_Index[Quarter],"&lt;&gt;''",Table_Index[ID],$Q582,Table_Index[year],$R582)</f>
        <v>0.21499220000000002</v>
      </c>
      <c r="T582">
        <f>SUMIFS(INDEX(Table_Index[],,MATCH(T$12,Table_Index[#Headers],0)),
Table_Index[ID],$Q582,Table_Index[year],$R582)/COUNTIFS(Table_Index[Quarter],"&lt;&gt;''",Table_Index[ID],$Q582,Table_Index[year],$R582)</f>
        <v>0.105044125</v>
      </c>
      <c r="U582">
        <f>SUMIFS(INDEX(Table_Index[],,MATCH(U$12,Table_Index[#Headers],0)),
Table_Index[ID],$Q582,Table_Index[year],$R582)/COUNTIFS(Table_Index[Quarter],"&lt;&gt;''",Table_Index[ID],$Q582,Table_Index[year],$R582)</f>
        <v>9.844159999999999E-2</v>
      </c>
      <c r="V582">
        <f>SUMIFS(INDEX(Table_Index[],,MATCH(V$12,Table_Index[#Headers],0)),
Table_Index[ID],$Q582,Table_Index[year],$R582)/COUNTIFS(Table_Index[Quarter],"&lt;&gt;''",Table_Index[ID],$Q582,Table_Index[year],$R582)</f>
        <v>3.2079824999999999E-2</v>
      </c>
      <c r="W582">
        <f>SUMIFS(INDEX(Table_Index[],,MATCH(W$12,Table_Index[#Headers],0)),
Table_Index[ID],$Q582,Table_Index[year],$R582)/COUNTIFS(Table_Index[Quarter],"&lt;&gt;''",Table_Index[ID],$Q582,Table_Index[year],$R582)</f>
        <v>0.2166669</v>
      </c>
      <c r="X582">
        <f>SUMIFS(INDEX(Table_Index[],,MATCH(X$12,Table_Index[#Headers],0)),
Table_Index[ID],$Q582,Table_Index[year],$R582)/COUNTIFS(Table_Index[Quarter],"&lt;&gt;''",Table_Index[ID],$Q582,Table_Index[year],$R582)</f>
        <v>0.15082725</v>
      </c>
      <c r="Y582">
        <f>SUMIFS(INDEX(Table_Index[],,MATCH(Y$12,Table_Index[#Headers],0)),
Table_Index[ID],$Q582,Table_Index[year],$R582)/COUNTIFS(Table_Index[Quarter],"&lt;&gt;''",Table_Index[ID],$Q582,Table_Index[year],$R582)</f>
        <v>4.2405225000000005E-2</v>
      </c>
      <c r="Z582">
        <f>SUMIFS(INDEX(Table_Index[],,MATCH(Z$12,Table_Index[#Headers],0)),
Table_Index[ID],$Q582,Table_Index[year],$R582)/COUNTIFS(Table_Index[Quarter],"&lt;&gt;''",Table_Index[ID],$Q582,Table_Index[year],$R582)</f>
        <v>3.2332300000000001E-2</v>
      </c>
      <c r="AA582">
        <f>SUMIFS(INDEX(Table_Index[],,MATCH(AA$12,Table_Index[#Headers],0)),
Table_Index[ID],$Q582,Table_Index[year],$R582)/COUNTIFS(Table_Index[Quarter],"&lt;&gt;''",Table_Index[ID],$Q582,Table_Index[year],$R582)</f>
        <v>7.7570874999999997E-2</v>
      </c>
      <c r="AB582">
        <f>SUMIFS(INDEX(Table_Index[],,MATCH(AB$12,Table_Index[#Headers],0)),
Table_Index[ID],$Q582,Table_Index[year],$R582)/COUNTIFS(Table_Index[Quarter],"&lt;&gt;''",Table_Index[ID],$Q582,Table_Index[year],$R582)</f>
        <v>9.5780500000000011E-3</v>
      </c>
      <c r="AC582" s="24">
        <f t="shared" si="34"/>
        <v>0.97993835000000007</v>
      </c>
      <c r="AD582">
        <f>COUNTIFS(Table_Index[Quarter],"&lt;&gt;''",Table_Index[ID],$Q582,Table_Index[year],$R582)</f>
        <v>4</v>
      </c>
      <c r="AE582" s="34">
        <f t="shared" si="35"/>
        <v>0.85337825664072253</v>
      </c>
    </row>
    <row r="583" spans="1:31" x14ac:dyDescent="0.3">
      <c r="A583">
        <v>9137</v>
      </c>
      <c r="B583">
        <v>2003</v>
      </c>
      <c r="C583">
        <v>4</v>
      </c>
      <c r="D583">
        <v>0.13959269999999999</v>
      </c>
      <c r="E583">
        <v>0</v>
      </c>
      <c r="F583">
        <v>7.4449399999999999E-2</v>
      </c>
      <c r="G583">
        <v>8.8738899999999996E-2</v>
      </c>
      <c r="H583">
        <v>0.1165134</v>
      </c>
      <c r="I583">
        <v>0.3350224</v>
      </c>
      <c r="J583">
        <v>0.15076010000000001</v>
      </c>
      <c r="K583">
        <v>1.8612400000000001E-2</v>
      </c>
      <c r="L583">
        <v>7.0726999999999998E-2</v>
      </c>
      <c r="M583">
        <v>5.5836999999999996E-3</v>
      </c>
      <c r="O583" t="str">
        <f>Table_Index[[#This Row],[ID]]&amp;Table_Index[[#This Row],[year]]</f>
        <v>91372003</v>
      </c>
      <c r="P583" t="str">
        <v>92322004</v>
      </c>
      <c r="Q583" t="str">
        <f t="shared" si="32"/>
        <v>9232</v>
      </c>
      <c r="R583" t="str">
        <f t="shared" si="33"/>
        <v>2004</v>
      </c>
      <c r="S583">
        <f>SUMIFS(INDEX(Table_Index[],,MATCH(S$12,Table_Index[#Headers],0)),
Table_Index[ID],$Q583,Table_Index[year],$R583)/COUNTIFS(Table_Index[Quarter],"&lt;&gt;''",Table_Index[ID],$Q583,Table_Index[year],$R583)</f>
        <v>0.3917233</v>
      </c>
      <c r="T583">
        <f>SUMIFS(INDEX(Table_Index[],,MATCH(T$12,Table_Index[#Headers],0)),
Table_Index[ID],$Q583,Table_Index[year],$R583)/COUNTIFS(Table_Index[Quarter],"&lt;&gt;''",Table_Index[ID],$Q583,Table_Index[year],$R583)</f>
        <v>0.109914425</v>
      </c>
      <c r="U583">
        <f>SUMIFS(INDEX(Table_Index[],,MATCH(U$12,Table_Index[#Headers],0)),
Table_Index[ID],$Q583,Table_Index[year],$R583)/COUNTIFS(Table_Index[Quarter],"&lt;&gt;''",Table_Index[ID],$Q583,Table_Index[year],$R583)</f>
        <v>0.1547713</v>
      </c>
      <c r="V583">
        <f>SUMIFS(INDEX(Table_Index[],,MATCH(V$12,Table_Index[#Headers],0)),
Table_Index[ID],$Q583,Table_Index[year],$R583)/COUNTIFS(Table_Index[Quarter],"&lt;&gt;''",Table_Index[ID],$Q583,Table_Index[year],$R583)</f>
        <v>6.7824849999999992E-2</v>
      </c>
      <c r="W583">
        <f>SUMIFS(INDEX(Table_Index[],,MATCH(W$12,Table_Index[#Headers],0)),
Table_Index[ID],$Q583,Table_Index[year],$R583)/COUNTIFS(Table_Index[Quarter],"&lt;&gt;''",Table_Index[ID],$Q583,Table_Index[year],$R583)</f>
        <v>1.0888500000000001E-2</v>
      </c>
      <c r="X583">
        <f>SUMIFS(INDEX(Table_Index[],,MATCH(X$12,Table_Index[#Headers],0)),
Table_Index[ID],$Q583,Table_Index[year],$R583)/COUNTIFS(Table_Index[Quarter],"&lt;&gt;''",Table_Index[ID],$Q583,Table_Index[year],$R583)</f>
        <v>7.6155625000000005E-2</v>
      </c>
      <c r="Y583">
        <f>SUMIFS(INDEX(Table_Index[],,MATCH(Y$12,Table_Index[#Headers],0)),
Table_Index[ID],$Q583,Table_Index[year],$R583)/COUNTIFS(Table_Index[Quarter],"&lt;&gt;''",Table_Index[ID],$Q583,Table_Index[year],$R583)</f>
        <v>2.3389800000000002E-2</v>
      </c>
      <c r="Z583">
        <f>SUMIFS(INDEX(Table_Index[],,MATCH(Z$12,Table_Index[#Headers],0)),
Table_Index[ID],$Q583,Table_Index[year],$R583)/COUNTIFS(Table_Index[Quarter],"&lt;&gt;''",Table_Index[ID],$Q583,Table_Index[year],$R583)</f>
        <v>2.34948E-2</v>
      </c>
      <c r="AA583">
        <f>SUMIFS(INDEX(Table_Index[],,MATCH(AA$12,Table_Index[#Headers],0)),
Table_Index[ID],$Q583,Table_Index[year],$R583)/COUNTIFS(Table_Index[Quarter],"&lt;&gt;''",Table_Index[ID],$Q583,Table_Index[year],$R583)</f>
        <v>0.13330567500000001</v>
      </c>
      <c r="AB583">
        <f>SUMIFS(INDEX(Table_Index[],,MATCH(AB$12,Table_Index[#Headers],0)),
Table_Index[ID],$Q583,Table_Index[year],$R583)/COUNTIFS(Table_Index[Quarter],"&lt;&gt;''",Table_Index[ID],$Q583,Table_Index[year],$R583)</f>
        <v>8.5317000000000014E-3</v>
      </c>
      <c r="AC583" s="24">
        <f t="shared" si="34"/>
        <v>0.99999997500000026</v>
      </c>
      <c r="AD583">
        <f>COUNTIFS(Table_Index[Quarter],"&lt;&gt;''",Table_Index[ID],$Q583,Table_Index[year],$R583)</f>
        <v>4</v>
      </c>
      <c r="AE583" s="34">
        <f t="shared" si="35"/>
        <v>0.78105678991825056</v>
      </c>
    </row>
    <row r="584" spans="1:31" x14ac:dyDescent="0.3">
      <c r="A584">
        <v>9138</v>
      </c>
      <c r="B584">
        <v>2003</v>
      </c>
      <c r="C584">
        <v>1</v>
      </c>
      <c r="D584">
        <v>7.4004100000000003E-2</v>
      </c>
      <c r="E584">
        <v>7.2429499999999994E-2</v>
      </c>
      <c r="F584">
        <v>6.2982200000000002E-2</v>
      </c>
      <c r="G584">
        <v>0.13367970000000001</v>
      </c>
      <c r="H584">
        <v>2.3933200000000002E-2</v>
      </c>
      <c r="I584">
        <v>0</v>
      </c>
      <c r="J584">
        <v>0.42512990000000001</v>
      </c>
      <c r="K584">
        <v>0.1023461</v>
      </c>
      <c r="L584">
        <v>6.6131300000000004E-2</v>
      </c>
      <c r="M584">
        <v>3.93639E-2</v>
      </c>
      <c r="O584" t="str">
        <f>Table_Index[[#This Row],[ID]]&amp;Table_Index[[#This Row],[year]]</f>
        <v>91382003</v>
      </c>
      <c r="P584" t="str">
        <v>92322005</v>
      </c>
      <c r="Q584" t="str">
        <f t="shared" si="32"/>
        <v>9232</v>
      </c>
      <c r="R584" t="str">
        <f t="shared" si="33"/>
        <v>2005</v>
      </c>
      <c r="S584">
        <f>SUMIFS(INDEX(Table_Index[],,MATCH(S$12,Table_Index[#Headers],0)),
Table_Index[ID],$Q584,Table_Index[year],$R584)/COUNTIFS(Table_Index[Quarter],"&lt;&gt;''",Table_Index[ID],$Q584,Table_Index[year],$R584)</f>
        <v>0.225122025</v>
      </c>
      <c r="T584">
        <f>SUMIFS(INDEX(Table_Index[],,MATCH(T$12,Table_Index[#Headers],0)),
Table_Index[ID],$Q584,Table_Index[year],$R584)/COUNTIFS(Table_Index[Quarter],"&lt;&gt;''",Table_Index[ID],$Q584,Table_Index[year],$R584)</f>
        <v>0.13364899999999999</v>
      </c>
      <c r="U584">
        <f>SUMIFS(INDEX(Table_Index[],,MATCH(U$12,Table_Index[#Headers],0)),
Table_Index[ID],$Q584,Table_Index[year],$R584)/COUNTIFS(Table_Index[Quarter],"&lt;&gt;''",Table_Index[ID],$Q584,Table_Index[year],$R584)</f>
        <v>0.17772452500000002</v>
      </c>
      <c r="V584">
        <f>SUMIFS(INDEX(Table_Index[],,MATCH(V$12,Table_Index[#Headers],0)),
Table_Index[ID],$Q584,Table_Index[year],$R584)/COUNTIFS(Table_Index[Quarter],"&lt;&gt;''",Table_Index[ID],$Q584,Table_Index[year],$R584)</f>
        <v>0.11006562500000001</v>
      </c>
      <c r="W584">
        <f>SUMIFS(INDEX(Table_Index[],,MATCH(W$12,Table_Index[#Headers],0)),
Table_Index[ID],$Q584,Table_Index[year],$R584)/COUNTIFS(Table_Index[Quarter],"&lt;&gt;''",Table_Index[ID],$Q584,Table_Index[year],$R584)</f>
        <v>8.1809999999999999E-4</v>
      </c>
      <c r="X584">
        <f>SUMIFS(INDEX(Table_Index[],,MATCH(X$12,Table_Index[#Headers],0)),
Table_Index[ID],$Q584,Table_Index[year],$R584)/COUNTIFS(Table_Index[Quarter],"&lt;&gt;''",Table_Index[ID],$Q584,Table_Index[year],$R584)</f>
        <v>6.0310875E-2</v>
      </c>
      <c r="Y584">
        <f>SUMIFS(INDEX(Table_Index[],,MATCH(Y$12,Table_Index[#Headers],0)),
Table_Index[ID],$Q584,Table_Index[year],$R584)/COUNTIFS(Table_Index[Quarter],"&lt;&gt;''",Table_Index[ID],$Q584,Table_Index[year],$R584)</f>
        <v>1.370005E-2</v>
      </c>
      <c r="Z584">
        <f>SUMIFS(INDEX(Table_Index[],,MATCH(Z$12,Table_Index[#Headers],0)),
Table_Index[ID],$Q584,Table_Index[year],$R584)/COUNTIFS(Table_Index[Quarter],"&lt;&gt;''",Table_Index[ID],$Q584,Table_Index[year],$R584)</f>
        <v>4.1057074999999998E-2</v>
      </c>
      <c r="AA584">
        <f>SUMIFS(INDEX(Table_Index[],,MATCH(AA$12,Table_Index[#Headers],0)),
Table_Index[ID],$Q584,Table_Index[year],$R584)/COUNTIFS(Table_Index[Quarter],"&lt;&gt;''",Table_Index[ID],$Q584,Table_Index[year],$R584)</f>
        <v>0.22854202499999998</v>
      </c>
      <c r="AB584">
        <f>SUMIFS(INDEX(Table_Index[],,MATCH(AB$12,Table_Index[#Headers],0)),
Table_Index[ID],$Q584,Table_Index[year],$R584)/COUNTIFS(Table_Index[Quarter],"&lt;&gt;''",Table_Index[ID],$Q584,Table_Index[year],$R584)</f>
        <v>9.0107250000000007E-3</v>
      </c>
      <c r="AC584" s="24">
        <f t="shared" si="34"/>
        <v>1.0000000250000001</v>
      </c>
      <c r="AD584">
        <f>COUNTIFS(Table_Index[Quarter],"&lt;&gt;''",Table_Index[ID],$Q584,Table_Index[year],$R584)</f>
        <v>4</v>
      </c>
      <c r="AE584" s="34">
        <f t="shared" si="35"/>
        <v>0.82993347400122319</v>
      </c>
    </row>
    <row r="585" spans="1:31" x14ac:dyDescent="0.3">
      <c r="A585">
        <v>9138</v>
      </c>
      <c r="B585">
        <v>2003</v>
      </c>
      <c r="C585">
        <v>2</v>
      </c>
      <c r="D585">
        <v>4.9427699999999998E-2</v>
      </c>
      <c r="E585">
        <v>0.1105619</v>
      </c>
      <c r="F585">
        <v>2.7315300000000001E-2</v>
      </c>
      <c r="G585">
        <v>0.1899064</v>
      </c>
      <c r="H585">
        <v>2.3413099999999999E-2</v>
      </c>
      <c r="I585">
        <v>0.31347550000000002</v>
      </c>
      <c r="J585">
        <v>0.26534859999999999</v>
      </c>
      <c r="K585">
        <v>0</v>
      </c>
      <c r="L585">
        <v>1.8210199999999999E-2</v>
      </c>
      <c r="M585">
        <v>2.3413000000000002E-3</v>
      </c>
      <c r="O585" t="str">
        <f>Table_Index[[#This Row],[ID]]&amp;Table_Index[[#This Row],[year]]</f>
        <v>91382003</v>
      </c>
      <c r="P585" t="str">
        <v>92322006</v>
      </c>
      <c r="Q585" t="str">
        <f t="shared" si="32"/>
        <v>9232</v>
      </c>
      <c r="R585" t="str">
        <f t="shared" si="33"/>
        <v>2006</v>
      </c>
      <c r="S585">
        <f>SUMIFS(INDEX(Table_Index[],,MATCH(S$12,Table_Index[#Headers],0)),
Table_Index[ID],$Q585,Table_Index[year],$R585)/COUNTIFS(Table_Index[Quarter],"&lt;&gt;''",Table_Index[ID],$Q585,Table_Index[year],$R585)</f>
        <v>0.226157475</v>
      </c>
      <c r="T585">
        <f>SUMIFS(INDEX(Table_Index[],,MATCH(T$12,Table_Index[#Headers],0)),
Table_Index[ID],$Q585,Table_Index[year],$R585)/COUNTIFS(Table_Index[Quarter],"&lt;&gt;''",Table_Index[ID],$Q585,Table_Index[year],$R585)</f>
        <v>0.14036367499999999</v>
      </c>
      <c r="U585">
        <f>SUMIFS(INDEX(Table_Index[],,MATCH(U$12,Table_Index[#Headers],0)),
Table_Index[ID],$Q585,Table_Index[year],$R585)/COUNTIFS(Table_Index[Quarter],"&lt;&gt;''",Table_Index[ID],$Q585,Table_Index[year],$R585)</f>
        <v>0.10177895000000001</v>
      </c>
      <c r="V585">
        <f>SUMIFS(INDEX(Table_Index[],,MATCH(V$12,Table_Index[#Headers],0)),
Table_Index[ID],$Q585,Table_Index[year],$R585)/COUNTIFS(Table_Index[Quarter],"&lt;&gt;''",Table_Index[ID],$Q585,Table_Index[year],$R585)</f>
        <v>3.4593600000000002E-2</v>
      </c>
      <c r="W585">
        <f>SUMIFS(INDEX(Table_Index[],,MATCH(W$12,Table_Index[#Headers],0)),
Table_Index[ID],$Q585,Table_Index[year],$R585)/COUNTIFS(Table_Index[Quarter],"&lt;&gt;''",Table_Index[ID],$Q585,Table_Index[year],$R585)</f>
        <v>1.0310975E-2</v>
      </c>
      <c r="X585">
        <f>SUMIFS(INDEX(Table_Index[],,MATCH(X$12,Table_Index[#Headers],0)),
Table_Index[ID],$Q585,Table_Index[year],$R585)/COUNTIFS(Table_Index[Quarter],"&lt;&gt;''",Table_Index[ID],$Q585,Table_Index[year],$R585)</f>
        <v>6.3314024999999996E-2</v>
      </c>
      <c r="Y585">
        <f>SUMIFS(INDEX(Table_Index[],,MATCH(Y$12,Table_Index[#Headers],0)),
Table_Index[ID],$Q585,Table_Index[year],$R585)/COUNTIFS(Table_Index[Quarter],"&lt;&gt;''",Table_Index[ID],$Q585,Table_Index[year],$R585)</f>
        <v>2.9427624999999999E-2</v>
      </c>
      <c r="Z585">
        <f>SUMIFS(INDEX(Table_Index[],,MATCH(Z$12,Table_Index[#Headers],0)),
Table_Index[ID],$Q585,Table_Index[year],$R585)/COUNTIFS(Table_Index[Quarter],"&lt;&gt;''",Table_Index[ID],$Q585,Table_Index[year],$R585)</f>
        <v>6.4503925000000004E-2</v>
      </c>
      <c r="AA585">
        <f>SUMIFS(INDEX(Table_Index[],,MATCH(AA$12,Table_Index[#Headers],0)),
Table_Index[ID],$Q585,Table_Index[year],$R585)/COUNTIFS(Table_Index[Quarter],"&lt;&gt;''",Table_Index[ID],$Q585,Table_Index[year],$R585)</f>
        <v>0.29987075000000002</v>
      </c>
      <c r="AB585">
        <f>SUMIFS(INDEX(Table_Index[],,MATCH(AB$12,Table_Index[#Headers],0)),
Table_Index[ID],$Q585,Table_Index[year],$R585)/COUNTIFS(Table_Index[Quarter],"&lt;&gt;''",Table_Index[ID],$Q585,Table_Index[year],$R585)</f>
        <v>2.9678875E-2</v>
      </c>
      <c r="AC585" s="24">
        <f t="shared" si="34"/>
        <v>0.99999987499999998</v>
      </c>
      <c r="AD585">
        <f>COUNTIFS(Table_Index[Quarter],"&lt;&gt;''",Table_Index[ID],$Q585,Table_Index[year],$R585)</f>
        <v>4</v>
      </c>
      <c r="AE585" s="34">
        <f t="shared" si="35"/>
        <v>0.81765013767053063</v>
      </c>
    </row>
    <row r="586" spans="1:31" x14ac:dyDescent="0.3">
      <c r="A586">
        <v>9138</v>
      </c>
      <c r="B586">
        <v>2003</v>
      </c>
      <c r="C586">
        <v>3</v>
      </c>
      <c r="D586">
        <v>0</v>
      </c>
      <c r="E586">
        <v>0.12935840000000001</v>
      </c>
      <c r="F586">
        <v>6.0962000000000002E-2</v>
      </c>
      <c r="G586">
        <v>4.6093200000000001E-2</v>
      </c>
      <c r="H586">
        <v>1.7842500000000001E-2</v>
      </c>
      <c r="I586">
        <v>0.46212180000000003</v>
      </c>
      <c r="J586">
        <v>0.220058</v>
      </c>
      <c r="K586">
        <v>0</v>
      </c>
      <c r="L586">
        <v>5.9475100000000003E-2</v>
      </c>
      <c r="M586">
        <v>4.0889000000000003E-3</v>
      </c>
      <c r="O586" t="str">
        <f>Table_Index[[#This Row],[ID]]&amp;Table_Index[[#This Row],[year]]</f>
        <v>91382003</v>
      </c>
      <c r="P586" t="str">
        <v>92332003</v>
      </c>
      <c r="Q586" t="str">
        <f t="shared" si="32"/>
        <v>9233</v>
      </c>
      <c r="R586" t="str">
        <f t="shared" si="33"/>
        <v>2003</v>
      </c>
      <c r="S586">
        <f>SUMIFS(INDEX(Table_Index[],,MATCH(S$12,Table_Index[#Headers],0)),
Table_Index[ID],$Q586,Table_Index[year],$R586)/COUNTIFS(Table_Index[Quarter],"&lt;&gt;''",Table_Index[ID],$Q586,Table_Index[year],$R586)</f>
        <v>0.23512582500000001</v>
      </c>
      <c r="T586">
        <f>SUMIFS(INDEX(Table_Index[],,MATCH(T$12,Table_Index[#Headers],0)),
Table_Index[ID],$Q586,Table_Index[year],$R586)/COUNTIFS(Table_Index[Quarter],"&lt;&gt;''",Table_Index[ID],$Q586,Table_Index[year],$R586)</f>
        <v>8.6062150000000004E-2</v>
      </c>
      <c r="U586">
        <f>SUMIFS(INDEX(Table_Index[],,MATCH(U$12,Table_Index[#Headers],0)),
Table_Index[ID],$Q586,Table_Index[year],$R586)/COUNTIFS(Table_Index[Quarter],"&lt;&gt;''",Table_Index[ID],$Q586,Table_Index[year],$R586)</f>
        <v>0.13513240000000001</v>
      </c>
      <c r="V586">
        <f>SUMIFS(INDEX(Table_Index[],,MATCH(V$12,Table_Index[#Headers],0)),
Table_Index[ID],$Q586,Table_Index[year],$R586)/COUNTIFS(Table_Index[Quarter],"&lt;&gt;''",Table_Index[ID],$Q586,Table_Index[year],$R586)</f>
        <v>9.8670124999999997E-2</v>
      </c>
      <c r="W586">
        <f>SUMIFS(INDEX(Table_Index[],,MATCH(W$12,Table_Index[#Headers],0)),
Table_Index[ID],$Q586,Table_Index[year],$R586)/COUNTIFS(Table_Index[Quarter],"&lt;&gt;''",Table_Index[ID],$Q586,Table_Index[year],$R586)</f>
        <v>3.2567974999999999E-2</v>
      </c>
      <c r="X586">
        <f>SUMIFS(INDEX(Table_Index[],,MATCH(X$12,Table_Index[#Headers],0)),
Table_Index[ID],$Q586,Table_Index[year],$R586)/COUNTIFS(Table_Index[Quarter],"&lt;&gt;''",Table_Index[ID],$Q586,Table_Index[year],$R586)</f>
        <v>9.9253024999999995E-2</v>
      </c>
      <c r="Y586">
        <f>SUMIFS(INDEX(Table_Index[],,MATCH(Y$12,Table_Index[#Headers],0)),
Table_Index[ID],$Q586,Table_Index[year],$R586)/COUNTIFS(Table_Index[Quarter],"&lt;&gt;''",Table_Index[ID],$Q586,Table_Index[year],$R586)</f>
        <v>0.16496129999999998</v>
      </c>
      <c r="Z586">
        <f>SUMIFS(INDEX(Table_Index[],,MATCH(Z$12,Table_Index[#Headers],0)),
Table_Index[ID],$Q586,Table_Index[year],$R586)/COUNTIFS(Table_Index[Quarter],"&lt;&gt;''",Table_Index[ID],$Q586,Table_Index[year],$R586)</f>
        <v>5.3495575000000004E-2</v>
      </c>
      <c r="AA586">
        <f>SUMIFS(INDEX(Table_Index[],,MATCH(AA$12,Table_Index[#Headers],0)),
Table_Index[ID],$Q586,Table_Index[year],$R586)/COUNTIFS(Table_Index[Quarter],"&lt;&gt;''",Table_Index[ID],$Q586,Table_Index[year],$R586)</f>
        <v>7.8390000000000001E-2</v>
      </c>
      <c r="AB586">
        <f>SUMIFS(INDEX(Table_Index[],,MATCH(AB$12,Table_Index[#Headers],0)),
Table_Index[ID],$Q586,Table_Index[year],$R586)/COUNTIFS(Table_Index[Quarter],"&lt;&gt;''",Table_Index[ID],$Q586,Table_Index[year],$R586)</f>
        <v>1.6341600000000001E-2</v>
      </c>
      <c r="AC586" s="24">
        <f t="shared" si="34"/>
        <v>0.99999997499999982</v>
      </c>
      <c r="AD586">
        <f>COUNTIFS(Table_Index[Quarter],"&lt;&gt;''",Table_Index[ID],$Q586,Table_Index[year],$R586)</f>
        <v>4</v>
      </c>
      <c r="AE586" s="34">
        <f t="shared" si="35"/>
        <v>0.86191471065808933</v>
      </c>
    </row>
    <row r="587" spans="1:31" x14ac:dyDescent="0.3">
      <c r="A587">
        <v>9138</v>
      </c>
      <c r="B587">
        <v>2003</v>
      </c>
      <c r="C587">
        <v>4</v>
      </c>
      <c r="D587">
        <v>0</v>
      </c>
      <c r="E587">
        <v>0.13006309999999999</v>
      </c>
      <c r="F587">
        <v>2.9173000000000001E-2</v>
      </c>
      <c r="G587">
        <v>1.1763300000000001E-2</v>
      </c>
      <c r="H587">
        <v>2.1879800000000001E-2</v>
      </c>
      <c r="I587">
        <v>0.50445039999999997</v>
      </c>
      <c r="J587">
        <v>0.10939889999999999</v>
      </c>
      <c r="K587">
        <v>9.8459000000000005E-2</v>
      </c>
      <c r="L587">
        <v>8.87347E-2</v>
      </c>
      <c r="M587">
        <v>6.0777000000000001E-3</v>
      </c>
      <c r="O587" t="str">
        <f>Table_Index[[#This Row],[ID]]&amp;Table_Index[[#This Row],[year]]</f>
        <v>91382003</v>
      </c>
      <c r="P587" t="str">
        <v>92342003</v>
      </c>
      <c r="Q587" t="str">
        <f t="shared" si="32"/>
        <v>9234</v>
      </c>
      <c r="R587" t="str">
        <f t="shared" si="33"/>
        <v>2003</v>
      </c>
      <c r="S587">
        <f>SUMIFS(INDEX(Table_Index[],,MATCH(S$12,Table_Index[#Headers],0)),
Table_Index[ID],$Q587,Table_Index[year],$R587)/COUNTIFS(Table_Index[Quarter],"&lt;&gt;''",Table_Index[ID],$Q587,Table_Index[year],$R587)</f>
        <v>0.18234107499999999</v>
      </c>
      <c r="T587">
        <f>SUMIFS(INDEX(Table_Index[],,MATCH(T$12,Table_Index[#Headers],0)),
Table_Index[ID],$Q587,Table_Index[year],$R587)/COUNTIFS(Table_Index[Quarter],"&lt;&gt;''",Table_Index[ID],$Q587,Table_Index[year],$R587)</f>
        <v>2.018025E-2</v>
      </c>
      <c r="U587">
        <f>SUMIFS(INDEX(Table_Index[],,MATCH(U$12,Table_Index[#Headers],0)),
Table_Index[ID],$Q587,Table_Index[year],$R587)/COUNTIFS(Table_Index[Quarter],"&lt;&gt;''",Table_Index[ID],$Q587,Table_Index[year],$R587)</f>
        <v>0.10047462500000001</v>
      </c>
      <c r="V587">
        <f>SUMIFS(INDEX(Table_Index[],,MATCH(V$12,Table_Index[#Headers],0)),
Table_Index[ID],$Q587,Table_Index[year],$R587)/COUNTIFS(Table_Index[Quarter],"&lt;&gt;''",Table_Index[ID],$Q587,Table_Index[year],$R587)</f>
        <v>1.1662675000000001E-2</v>
      </c>
      <c r="W587">
        <f>SUMIFS(INDEX(Table_Index[],,MATCH(W$12,Table_Index[#Headers],0)),
Table_Index[ID],$Q587,Table_Index[year],$R587)/COUNTIFS(Table_Index[Quarter],"&lt;&gt;''",Table_Index[ID],$Q587,Table_Index[year],$R587)</f>
        <v>3.0416675000000001E-2</v>
      </c>
      <c r="X587">
        <f>SUMIFS(INDEX(Table_Index[],,MATCH(X$12,Table_Index[#Headers],0)),
Table_Index[ID],$Q587,Table_Index[year],$R587)/COUNTIFS(Table_Index[Quarter],"&lt;&gt;''",Table_Index[ID],$Q587,Table_Index[year],$R587)</f>
        <v>0.28327137499999999</v>
      </c>
      <c r="Y587">
        <f>SUMIFS(INDEX(Table_Index[],,MATCH(Y$12,Table_Index[#Headers],0)),
Table_Index[ID],$Q587,Table_Index[year],$R587)/COUNTIFS(Table_Index[Quarter],"&lt;&gt;''",Table_Index[ID],$Q587,Table_Index[year],$R587)</f>
        <v>8.7549874999999999E-2</v>
      </c>
      <c r="Z587">
        <f>SUMIFS(INDEX(Table_Index[],,MATCH(Z$12,Table_Index[#Headers],0)),
Table_Index[ID],$Q587,Table_Index[year],$R587)/COUNTIFS(Table_Index[Quarter],"&lt;&gt;''",Table_Index[ID],$Q587,Table_Index[year],$R587)</f>
        <v>4.7020400000000004E-2</v>
      </c>
      <c r="AA587">
        <f>SUMIFS(INDEX(Table_Index[],,MATCH(AA$12,Table_Index[#Headers],0)),
Table_Index[ID],$Q587,Table_Index[year],$R587)/COUNTIFS(Table_Index[Quarter],"&lt;&gt;''",Table_Index[ID],$Q587,Table_Index[year],$R587)</f>
        <v>9.0262250000000002E-2</v>
      </c>
      <c r="AB587">
        <f>SUMIFS(INDEX(Table_Index[],,MATCH(AB$12,Table_Index[#Headers],0)),
Table_Index[ID],$Q587,Table_Index[year],$R587)/COUNTIFS(Table_Index[Quarter],"&lt;&gt;''",Table_Index[ID],$Q587,Table_Index[year],$R587)</f>
        <v>0.14682077499999999</v>
      </c>
      <c r="AC587" s="24">
        <f t="shared" si="34"/>
        <v>0.99999997499999993</v>
      </c>
      <c r="AD587">
        <f>COUNTIFS(Table_Index[Quarter],"&lt;&gt;''",Table_Index[ID],$Q587,Table_Index[year],$R587)</f>
        <v>4</v>
      </c>
      <c r="AE587" s="34">
        <f t="shared" si="35"/>
        <v>0.83536596323295065</v>
      </c>
    </row>
    <row r="588" spans="1:31" x14ac:dyDescent="0.3">
      <c r="A588">
        <v>9139</v>
      </c>
      <c r="B588">
        <v>2003</v>
      </c>
      <c r="C588">
        <v>1</v>
      </c>
      <c r="D588">
        <v>6.6365800000000003E-2</v>
      </c>
      <c r="E588">
        <v>3.3182900000000001E-2</v>
      </c>
      <c r="F588">
        <v>5.57473E-2</v>
      </c>
      <c r="G588">
        <v>0.16179979999999999</v>
      </c>
      <c r="H588">
        <v>0</v>
      </c>
      <c r="I588">
        <v>0.40483140000000001</v>
      </c>
      <c r="J588">
        <v>0.14335020000000001</v>
      </c>
      <c r="K588">
        <v>7.3002399999999995E-2</v>
      </c>
      <c r="L588">
        <v>5.84019E-2</v>
      </c>
      <c r="M588">
        <v>3.3183000000000002E-3</v>
      </c>
      <c r="O588" t="str">
        <f>Table_Index[[#This Row],[ID]]&amp;Table_Index[[#This Row],[year]]</f>
        <v>91392003</v>
      </c>
      <c r="P588" t="str">
        <v>92342004</v>
      </c>
      <c r="Q588" t="str">
        <f t="shared" si="32"/>
        <v>9234</v>
      </c>
      <c r="R588" t="str">
        <f t="shared" si="33"/>
        <v>2004</v>
      </c>
      <c r="S588">
        <f>SUMIFS(INDEX(Table_Index[],,MATCH(S$12,Table_Index[#Headers],0)),
Table_Index[ID],$Q588,Table_Index[year],$R588)/COUNTIFS(Table_Index[Quarter],"&lt;&gt;''",Table_Index[ID],$Q588,Table_Index[year],$R588)</f>
        <v>0.10231235000000001</v>
      </c>
      <c r="T588">
        <f>SUMIFS(INDEX(Table_Index[],,MATCH(T$12,Table_Index[#Headers],0)),
Table_Index[ID],$Q588,Table_Index[year],$R588)/COUNTIFS(Table_Index[Quarter],"&lt;&gt;''",Table_Index[ID],$Q588,Table_Index[year],$R588)</f>
        <v>9.9375049999999993E-2</v>
      </c>
      <c r="U588">
        <f>SUMIFS(INDEX(Table_Index[],,MATCH(U$12,Table_Index[#Headers],0)),
Table_Index[ID],$Q588,Table_Index[year],$R588)/COUNTIFS(Table_Index[Quarter],"&lt;&gt;''",Table_Index[ID],$Q588,Table_Index[year],$R588)</f>
        <v>9.9176474999999986E-2</v>
      </c>
      <c r="V588">
        <f>SUMIFS(INDEX(Table_Index[],,MATCH(V$12,Table_Index[#Headers],0)),
Table_Index[ID],$Q588,Table_Index[year],$R588)/COUNTIFS(Table_Index[Quarter],"&lt;&gt;''",Table_Index[ID],$Q588,Table_Index[year],$R588)</f>
        <v>7.8711325000000013E-2</v>
      </c>
      <c r="W588">
        <f>SUMIFS(INDEX(Table_Index[],,MATCH(W$12,Table_Index[#Headers],0)),
Table_Index[ID],$Q588,Table_Index[year],$R588)/COUNTIFS(Table_Index[Quarter],"&lt;&gt;''",Table_Index[ID],$Q588,Table_Index[year],$R588)</f>
        <v>2.8774050000000002E-2</v>
      </c>
      <c r="X588">
        <f>SUMIFS(INDEX(Table_Index[],,MATCH(X$12,Table_Index[#Headers],0)),
Table_Index[ID],$Q588,Table_Index[year],$R588)/COUNTIFS(Table_Index[Quarter],"&lt;&gt;''",Table_Index[ID],$Q588,Table_Index[year],$R588)</f>
        <v>0.33548030000000001</v>
      </c>
      <c r="Y588">
        <f>SUMIFS(INDEX(Table_Index[],,MATCH(Y$12,Table_Index[#Headers],0)),
Table_Index[ID],$Q588,Table_Index[year],$R588)/COUNTIFS(Table_Index[Quarter],"&lt;&gt;''",Table_Index[ID],$Q588,Table_Index[year],$R588)</f>
        <v>0.1349513</v>
      </c>
      <c r="Z588">
        <f>SUMIFS(INDEX(Table_Index[],,MATCH(Z$12,Table_Index[#Headers],0)),
Table_Index[ID],$Q588,Table_Index[year],$R588)/COUNTIFS(Table_Index[Quarter],"&lt;&gt;''",Table_Index[ID],$Q588,Table_Index[year],$R588)</f>
        <v>2.8406975000000001E-2</v>
      </c>
      <c r="AA588">
        <f>SUMIFS(INDEX(Table_Index[],,MATCH(AA$12,Table_Index[#Headers],0)),
Table_Index[ID],$Q588,Table_Index[year],$R588)/COUNTIFS(Table_Index[Quarter],"&lt;&gt;''",Table_Index[ID],$Q588,Table_Index[year],$R588)</f>
        <v>8.7956599999999996E-2</v>
      </c>
      <c r="AB588">
        <f>SUMIFS(INDEX(Table_Index[],,MATCH(AB$12,Table_Index[#Headers],0)),
Table_Index[ID],$Q588,Table_Index[year],$R588)/COUNTIFS(Table_Index[Quarter],"&lt;&gt;''",Table_Index[ID],$Q588,Table_Index[year],$R588)</f>
        <v>4.8554749999999997E-3</v>
      </c>
      <c r="AC588" s="24">
        <f t="shared" si="34"/>
        <v>0.99999990000000016</v>
      </c>
      <c r="AD588">
        <f>COUNTIFS(Table_Index[Quarter],"&lt;&gt;''",Table_Index[ID],$Q588,Table_Index[year],$R588)</f>
        <v>4</v>
      </c>
      <c r="AE588" s="34">
        <f t="shared" si="35"/>
        <v>0.82347161023542492</v>
      </c>
    </row>
    <row r="589" spans="1:31" x14ac:dyDescent="0.3">
      <c r="A589">
        <v>9139</v>
      </c>
      <c r="B589">
        <v>2003</v>
      </c>
      <c r="C589">
        <v>2</v>
      </c>
      <c r="D589">
        <v>4.5444699999999998E-2</v>
      </c>
      <c r="E589">
        <v>3.1811300000000001E-2</v>
      </c>
      <c r="F589">
        <v>1.81779E-2</v>
      </c>
      <c r="G589">
        <v>0</v>
      </c>
      <c r="H589">
        <v>0</v>
      </c>
      <c r="I589">
        <v>0.15905649999999999</v>
      </c>
      <c r="J589">
        <v>5.2477799999999998E-2</v>
      </c>
      <c r="K589">
        <v>0</v>
      </c>
      <c r="L589">
        <v>1.13612E-2</v>
      </c>
      <c r="M589">
        <v>0.68167060000000002</v>
      </c>
      <c r="O589" t="str">
        <f>Table_Index[[#This Row],[ID]]&amp;Table_Index[[#This Row],[year]]</f>
        <v>91392003</v>
      </c>
      <c r="P589" t="str">
        <v>92352003</v>
      </c>
      <c r="Q589" t="str">
        <f t="shared" si="32"/>
        <v>9235</v>
      </c>
      <c r="R589" t="str">
        <f t="shared" si="33"/>
        <v>2003</v>
      </c>
      <c r="S589">
        <f>SUMIFS(INDEX(Table_Index[],,MATCH(S$12,Table_Index[#Headers],0)),
Table_Index[ID],$Q589,Table_Index[year],$R589)/COUNTIFS(Table_Index[Quarter],"&lt;&gt;''",Table_Index[ID],$Q589,Table_Index[year],$R589)</f>
        <v>0.20239017500000001</v>
      </c>
      <c r="T589">
        <f>SUMIFS(INDEX(Table_Index[],,MATCH(T$12,Table_Index[#Headers],0)),
Table_Index[ID],$Q589,Table_Index[year],$R589)/COUNTIFS(Table_Index[Quarter],"&lt;&gt;''",Table_Index[ID],$Q589,Table_Index[year],$R589)</f>
        <v>6.5184199999999998E-2</v>
      </c>
      <c r="U589">
        <f>SUMIFS(INDEX(Table_Index[],,MATCH(U$12,Table_Index[#Headers],0)),
Table_Index[ID],$Q589,Table_Index[year],$R589)/COUNTIFS(Table_Index[Quarter],"&lt;&gt;''",Table_Index[ID],$Q589,Table_Index[year],$R589)</f>
        <v>8.5535975E-2</v>
      </c>
      <c r="V589">
        <f>SUMIFS(INDEX(Table_Index[],,MATCH(V$12,Table_Index[#Headers],0)),
Table_Index[ID],$Q589,Table_Index[year],$R589)/COUNTIFS(Table_Index[Quarter],"&lt;&gt;''",Table_Index[ID],$Q589,Table_Index[year],$R589)</f>
        <v>1.8593775E-2</v>
      </c>
      <c r="W589">
        <f>SUMIFS(INDEX(Table_Index[],,MATCH(W$12,Table_Index[#Headers],0)),
Table_Index[ID],$Q589,Table_Index[year],$R589)/COUNTIFS(Table_Index[Quarter],"&lt;&gt;''",Table_Index[ID],$Q589,Table_Index[year],$R589)</f>
        <v>0.23264009999999999</v>
      </c>
      <c r="X589">
        <f>SUMIFS(INDEX(Table_Index[],,MATCH(X$12,Table_Index[#Headers],0)),
Table_Index[ID],$Q589,Table_Index[year],$R589)/COUNTIFS(Table_Index[Quarter],"&lt;&gt;''",Table_Index[ID],$Q589,Table_Index[year],$R589)</f>
        <v>0.12012765</v>
      </c>
      <c r="Y589">
        <f>SUMIFS(INDEX(Table_Index[],,MATCH(Y$12,Table_Index[#Headers],0)),
Table_Index[ID],$Q589,Table_Index[year],$R589)/COUNTIFS(Table_Index[Quarter],"&lt;&gt;''",Table_Index[ID],$Q589,Table_Index[year],$R589)</f>
        <v>4.3757975000000005E-2</v>
      </c>
      <c r="Z589">
        <f>SUMIFS(INDEX(Table_Index[],,MATCH(Z$12,Table_Index[#Headers],0)),
Table_Index[ID],$Q589,Table_Index[year],$R589)/COUNTIFS(Table_Index[Quarter],"&lt;&gt;''",Table_Index[ID],$Q589,Table_Index[year],$R589)</f>
        <v>3.8457524999999999E-2</v>
      </c>
      <c r="AA589">
        <f>SUMIFS(INDEX(Table_Index[],,MATCH(AA$12,Table_Index[#Headers],0)),
Table_Index[ID],$Q589,Table_Index[year],$R589)/COUNTIFS(Table_Index[Quarter],"&lt;&gt;''",Table_Index[ID],$Q589,Table_Index[year],$R589)</f>
        <v>0.18495185</v>
      </c>
      <c r="AB589">
        <f>SUMIFS(INDEX(Table_Index[],,MATCH(AB$12,Table_Index[#Headers],0)),
Table_Index[ID],$Q589,Table_Index[year],$R589)/COUNTIFS(Table_Index[Quarter],"&lt;&gt;''",Table_Index[ID],$Q589,Table_Index[year],$R589)</f>
        <v>8.3607000000000004E-3</v>
      </c>
      <c r="AC589" s="24">
        <f t="shared" si="34"/>
        <v>0.99999992500000001</v>
      </c>
      <c r="AD589">
        <f>COUNTIFS(Table_Index[Quarter],"&lt;&gt;''",Table_Index[ID],$Q589,Table_Index[year],$R589)</f>
        <v>4</v>
      </c>
      <c r="AE589" s="34">
        <f t="shared" si="35"/>
        <v>0.84090420749520689</v>
      </c>
    </row>
    <row r="590" spans="1:31" x14ac:dyDescent="0.3">
      <c r="A590">
        <v>9139</v>
      </c>
      <c r="B590">
        <v>2003</v>
      </c>
      <c r="C590">
        <v>3</v>
      </c>
      <c r="D590">
        <v>0.25126349999999997</v>
      </c>
      <c r="E590">
        <v>7.79783E-2</v>
      </c>
      <c r="F590">
        <v>0.1184115</v>
      </c>
      <c r="G590">
        <v>5.19856E-2</v>
      </c>
      <c r="H590">
        <v>0</v>
      </c>
      <c r="I590">
        <v>0.2310469</v>
      </c>
      <c r="J590">
        <v>8.66426E-2</v>
      </c>
      <c r="K590">
        <v>5.19856E-2</v>
      </c>
      <c r="L590">
        <v>0.1155235</v>
      </c>
      <c r="M590">
        <v>1.5162500000000001E-2</v>
      </c>
      <c r="O590" t="str">
        <f>Table_Index[[#This Row],[ID]]&amp;Table_Index[[#This Row],[year]]</f>
        <v>91392003</v>
      </c>
      <c r="P590" t="str">
        <v>92352004</v>
      </c>
      <c r="Q590" t="str">
        <f t="shared" ref="Q590:Q653" si="36">LEFT(P590, LEN(P590)-4)</f>
        <v>9235</v>
      </c>
      <c r="R590" t="str">
        <f t="shared" ref="R590:R653" si="37">RIGHT(P590,4)</f>
        <v>2004</v>
      </c>
      <c r="S590">
        <f>SUMIFS(INDEX(Table_Index[],,MATCH(S$12,Table_Index[#Headers],0)),
Table_Index[ID],$Q590,Table_Index[year],$R590)/COUNTIFS(Table_Index[Quarter],"&lt;&gt;''",Table_Index[ID],$Q590,Table_Index[year],$R590)</f>
        <v>0.26842305</v>
      </c>
      <c r="T590">
        <f>SUMIFS(INDEX(Table_Index[],,MATCH(T$12,Table_Index[#Headers],0)),
Table_Index[ID],$Q590,Table_Index[year],$R590)/COUNTIFS(Table_Index[Quarter],"&lt;&gt;''",Table_Index[ID],$Q590,Table_Index[year],$R590)</f>
        <v>0.161383425</v>
      </c>
      <c r="U590">
        <f>SUMIFS(INDEX(Table_Index[],,MATCH(U$12,Table_Index[#Headers],0)),
Table_Index[ID],$Q590,Table_Index[year],$R590)/COUNTIFS(Table_Index[Quarter],"&lt;&gt;''",Table_Index[ID],$Q590,Table_Index[year],$R590)</f>
        <v>0.18238647499999999</v>
      </c>
      <c r="V590">
        <f>SUMIFS(INDEX(Table_Index[],,MATCH(V$12,Table_Index[#Headers],0)),
Table_Index[ID],$Q590,Table_Index[year],$R590)/COUNTIFS(Table_Index[Quarter],"&lt;&gt;''",Table_Index[ID],$Q590,Table_Index[year],$R590)</f>
        <v>8.1544999999999992E-2</v>
      </c>
      <c r="W590">
        <f>SUMIFS(INDEX(Table_Index[],,MATCH(W$12,Table_Index[#Headers],0)),
Table_Index[ID],$Q590,Table_Index[year],$R590)/COUNTIFS(Table_Index[Quarter],"&lt;&gt;''",Table_Index[ID],$Q590,Table_Index[year],$R590)</f>
        <v>8.0043749999999993E-3</v>
      </c>
      <c r="X590">
        <f>SUMIFS(INDEX(Table_Index[],,MATCH(X$12,Table_Index[#Headers],0)),
Table_Index[ID],$Q590,Table_Index[year],$R590)/COUNTIFS(Table_Index[Quarter],"&lt;&gt;''",Table_Index[ID],$Q590,Table_Index[year],$R590)</f>
        <v>6.2073999999999997E-2</v>
      </c>
      <c r="Y590">
        <f>SUMIFS(INDEX(Table_Index[],,MATCH(Y$12,Table_Index[#Headers],0)),
Table_Index[ID],$Q590,Table_Index[year],$R590)/COUNTIFS(Table_Index[Quarter],"&lt;&gt;''",Table_Index[ID],$Q590,Table_Index[year],$R590)</f>
        <v>6.6016199999999997E-2</v>
      </c>
      <c r="Z590">
        <f>SUMIFS(INDEX(Table_Index[],,MATCH(Z$12,Table_Index[#Headers],0)),
Table_Index[ID],$Q590,Table_Index[year],$R590)/COUNTIFS(Table_Index[Quarter],"&lt;&gt;''",Table_Index[ID],$Q590,Table_Index[year],$R590)</f>
        <v>4.2364775E-2</v>
      </c>
      <c r="AA590">
        <f>SUMIFS(INDEX(Table_Index[],,MATCH(AA$12,Table_Index[#Headers],0)),
Table_Index[ID],$Q590,Table_Index[year],$R590)/COUNTIFS(Table_Index[Quarter],"&lt;&gt;''",Table_Index[ID],$Q590,Table_Index[year],$R590)</f>
        <v>0.120598225</v>
      </c>
      <c r="AB590">
        <f>SUMIFS(INDEX(Table_Index[],,MATCH(AB$12,Table_Index[#Headers],0)),
Table_Index[ID],$Q590,Table_Index[year],$R590)/COUNTIFS(Table_Index[Quarter],"&lt;&gt;''",Table_Index[ID],$Q590,Table_Index[year],$R590)</f>
        <v>7.2043750000000007E-3</v>
      </c>
      <c r="AC590" s="24">
        <f t="shared" ref="AC590:AC653" si="38">SUM(S590:AB590)</f>
        <v>0.99999990000000005</v>
      </c>
      <c r="AD590">
        <f>COUNTIFS(Table_Index[Quarter],"&lt;&gt;''",Table_Index[ID],$Q590,Table_Index[year],$R590)</f>
        <v>4</v>
      </c>
      <c r="AE590" s="34">
        <f t="shared" ref="AE590:AE653" si="39">1-SUMSQ(S590:AB590)</f>
        <v>0.83732404386536874</v>
      </c>
    </row>
    <row r="591" spans="1:31" x14ac:dyDescent="0.3">
      <c r="A591">
        <v>9139</v>
      </c>
      <c r="B591">
        <v>2003</v>
      </c>
      <c r="C591">
        <v>4</v>
      </c>
      <c r="D591">
        <v>0</v>
      </c>
      <c r="E591">
        <v>0.20069219999999999</v>
      </c>
      <c r="F591">
        <v>0.1070358</v>
      </c>
      <c r="G591">
        <v>3.8843700000000002E-2</v>
      </c>
      <c r="H591">
        <v>0</v>
      </c>
      <c r="I591">
        <v>0.3746254</v>
      </c>
      <c r="J591">
        <v>9.6841999999999998E-2</v>
      </c>
      <c r="K591">
        <v>0.1230912</v>
      </c>
      <c r="L591">
        <v>5.0841999999999998E-2</v>
      </c>
      <c r="M591">
        <v>8.0277000000000005E-3</v>
      </c>
      <c r="O591" t="str">
        <f>Table_Index[[#This Row],[ID]]&amp;Table_Index[[#This Row],[year]]</f>
        <v>91392003</v>
      </c>
      <c r="P591" t="str">
        <v>92352005</v>
      </c>
      <c r="Q591" t="str">
        <f t="shared" si="36"/>
        <v>9235</v>
      </c>
      <c r="R591" t="str">
        <f t="shared" si="37"/>
        <v>2005</v>
      </c>
      <c r="S591">
        <f>SUMIFS(INDEX(Table_Index[],,MATCH(S$12,Table_Index[#Headers],0)),
Table_Index[ID],$Q591,Table_Index[year],$R591)/COUNTIFS(Table_Index[Quarter],"&lt;&gt;''",Table_Index[ID],$Q591,Table_Index[year],$R591)</f>
        <v>0.13702152500000001</v>
      </c>
      <c r="T591">
        <f>SUMIFS(INDEX(Table_Index[],,MATCH(T$12,Table_Index[#Headers],0)),
Table_Index[ID],$Q591,Table_Index[year],$R591)/COUNTIFS(Table_Index[Quarter],"&lt;&gt;''",Table_Index[ID],$Q591,Table_Index[year],$R591)</f>
        <v>9.1627349999999996E-2</v>
      </c>
      <c r="U591">
        <f>SUMIFS(INDEX(Table_Index[],,MATCH(U$12,Table_Index[#Headers],0)),
Table_Index[ID],$Q591,Table_Index[year],$R591)/COUNTIFS(Table_Index[Quarter],"&lt;&gt;''",Table_Index[ID],$Q591,Table_Index[year],$R591)</f>
        <v>0.124184775</v>
      </c>
      <c r="V591">
        <f>SUMIFS(INDEX(Table_Index[],,MATCH(V$12,Table_Index[#Headers],0)),
Table_Index[ID],$Q591,Table_Index[year],$R591)/COUNTIFS(Table_Index[Quarter],"&lt;&gt;''",Table_Index[ID],$Q591,Table_Index[year],$R591)</f>
        <v>8.2327199999999989E-2</v>
      </c>
      <c r="W591">
        <f>SUMIFS(INDEX(Table_Index[],,MATCH(W$12,Table_Index[#Headers],0)),
Table_Index[ID],$Q591,Table_Index[year],$R591)/COUNTIFS(Table_Index[Quarter],"&lt;&gt;''",Table_Index[ID],$Q591,Table_Index[year],$R591)</f>
        <v>1.4247925E-2</v>
      </c>
      <c r="X591">
        <f>SUMIFS(INDEX(Table_Index[],,MATCH(X$12,Table_Index[#Headers],0)),
Table_Index[ID],$Q591,Table_Index[year],$R591)/COUNTIFS(Table_Index[Quarter],"&lt;&gt;''",Table_Index[ID],$Q591,Table_Index[year],$R591)</f>
        <v>0.33898792499999997</v>
      </c>
      <c r="Y591">
        <f>SUMIFS(INDEX(Table_Index[],,MATCH(Y$12,Table_Index[#Headers],0)),
Table_Index[ID],$Q591,Table_Index[year],$R591)/COUNTIFS(Table_Index[Quarter],"&lt;&gt;''",Table_Index[ID],$Q591,Table_Index[year],$R591)</f>
        <v>8.8498250000000001E-2</v>
      </c>
      <c r="Z591">
        <f>SUMIFS(INDEX(Table_Index[],,MATCH(Z$12,Table_Index[#Headers],0)),
Table_Index[ID],$Q591,Table_Index[year],$R591)/COUNTIFS(Table_Index[Quarter],"&lt;&gt;''",Table_Index[ID],$Q591,Table_Index[year],$R591)</f>
        <v>2.2481649999999999E-2</v>
      </c>
      <c r="AA591">
        <f>SUMIFS(INDEX(Table_Index[],,MATCH(AA$12,Table_Index[#Headers],0)),
Table_Index[ID],$Q591,Table_Index[year],$R591)/COUNTIFS(Table_Index[Quarter],"&lt;&gt;''",Table_Index[ID],$Q591,Table_Index[year],$R591)</f>
        <v>9.4496625000000001E-2</v>
      </c>
      <c r="AB591">
        <f>SUMIFS(INDEX(Table_Index[],,MATCH(AB$12,Table_Index[#Headers],0)),
Table_Index[ID],$Q591,Table_Index[year],$R591)/COUNTIFS(Table_Index[Quarter],"&lt;&gt;''",Table_Index[ID],$Q591,Table_Index[year],$R591)</f>
        <v>6.1267500000000003E-3</v>
      </c>
      <c r="AC591" s="24">
        <f t="shared" si="38"/>
        <v>0.99999997499999993</v>
      </c>
      <c r="AD591">
        <f>COUNTIFS(Table_Index[Quarter],"&lt;&gt;''",Table_Index[ID],$Q591,Table_Index[year],$R591)</f>
        <v>4</v>
      </c>
      <c r="AE591" s="34">
        <f t="shared" si="39"/>
        <v>0.81820957351266188</v>
      </c>
    </row>
    <row r="592" spans="1:31" x14ac:dyDescent="0.3">
      <c r="A592">
        <v>9139</v>
      </c>
      <c r="B592">
        <v>2004</v>
      </c>
      <c r="C592">
        <v>1</v>
      </c>
      <c r="D592">
        <v>8.4151500000000004E-2</v>
      </c>
      <c r="E592">
        <v>0.29827019999999999</v>
      </c>
      <c r="F592">
        <v>0.12622720000000001</v>
      </c>
      <c r="G592">
        <v>4.6750800000000002E-2</v>
      </c>
      <c r="H592">
        <v>4.2075999999999997E-3</v>
      </c>
      <c r="I592">
        <v>0.16830290000000001</v>
      </c>
      <c r="J592">
        <v>0.2487143</v>
      </c>
      <c r="K592">
        <v>1.6830299999999999E-2</v>
      </c>
      <c r="L592">
        <v>0</v>
      </c>
      <c r="M592">
        <v>6.5450999999999999E-3</v>
      </c>
      <c r="O592" t="str">
        <f>Table_Index[[#This Row],[ID]]&amp;Table_Index[[#This Row],[year]]</f>
        <v>91392004</v>
      </c>
      <c r="P592" t="str">
        <v>92352006</v>
      </c>
      <c r="Q592" t="str">
        <f t="shared" si="36"/>
        <v>9235</v>
      </c>
      <c r="R592" t="str">
        <f t="shared" si="37"/>
        <v>2006</v>
      </c>
      <c r="S592">
        <f>SUMIFS(INDEX(Table_Index[],,MATCH(S$12,Table_Index[#Headers],0)),
Table_Index[ID],$Q592,Table_Index[year],$R592)/COUNTIFS(Table_Index[Quarter],"&lt;&gt;''",Table_Index[ID],$Q592,Table_Index[year],$R592)</f>
        <v>0.19152982499999999</v>
      </c>
      <c r="T592">
        <f>SUMIFS(INDEX(Table_Index[],,MATCH(T$12,Table_Index[#Headers],0)),
Table_Index[ID],$Q592,Table_Index[year],$R592)/COUNTIFS(Table_Index[Quarter],"&lt;&gt;''",Table_Index[ID],$Q592,Table_Index[year],$R592)</f>
        <v>5.8130174999999999E-2</v>
      </c>
      <c r="U592">
        <f>SUMIFS(INDEX(Table_Index[],,MATCH(U$12,Table_Index[#Headers],0)),
Table_Index[ID],$Q592,Table_Index[year],$R592)/COUNTIFS(Table_Index[Quarter],"&lt;&gt;''",Table_Index[ID],$Q592,Table_Index[year],$R592)</f>
        <v>0.14547387499999997</v>
      </c>
      <c r="V592">
        <f>SUMIFS(INDEX(Table_Index[],,MATCH(V$12,Table_Index[#Headers],0)),
Table_Index[ID],$Q592,Table_Index[year],$R592)/COUNTIFS(Table_Index[Quarter],"&lt;&gt;''",Table_Index[ID],$Q592,Table_Index[year],$R592)</f>
        <v>0.13516472499999999</v>
      </c>
      <c r="W592">
        <f>SUMIFS(INDEX(Table_Index[],,MATCH(W$12,Table_Index[#Headers],0)),
Table_Index[ID],$Q592,Table_Index[year],$R592)/COUNTIFS(Table_Index[Quarter],"&lt;&gt;''",Table_Index[ID],$Q592,Table_Index[year],$R592)</f>
        <v>3.6671025000000003E-2</v>
      </c>
      <c r="X592">
        <f>SUMIFS(INDEX(Table_Index[],,MATCH(X$12,Table_Index[#Headers],0)),
Table_Index[ID],$Q592,Table_Index[year],$R592)/COUNTIFS(Table_Index[Quarter],"&lt;&gt;''",Table_Index[ID],$Q592,Table_Index[year],$R592)</f>
        <v>0.19543305</v>
      </c>
      <c r="Y592">
        <f>SUMIFS(INDEX(Table_Index[],,MATCH(Y$12,Table_Index[#Headers],0)),
Table_Index[ID],$Q592,Table_Index[year],$R592)/COUNTIFS(Table_Index[Quarter],"&lt;&gt;''",Table_Index[ID],$Q592,Table_Index[year],$R592)</f>
        <v>3.8991999999999999E-2</v>
      </c>
      <c r="Z592">
        <f>SUMIFS(INDEX(Table_Index[],,MATCH(Z$12,Table_Index[#Headers],0)),
Table_Index[ID],$Q592,Table_Index[year],$R592)/COUNTIFS(Table_Index[Quarter],"&lt;&gt;''",Table_Index[ID],$Q592,Table_Index[year],$R592)</f>
        <v>3.6421074999999997E-2</v>
      </c>
      <c r="AA592">
        <f>SUMIFS(INDEX(Table_Index[],,MATCH(AA$12,Table_Index[#Headers],0)),
Table_Index[ID],$Q592,Table_Index[year],$R592)/COUNTIFS(Table_Index[Quarter],"&lt;&gt;''",Table_Index[ID],$Q592,Table_Index[year],$R592)</f>
        <v>0.15337675000000001</v>
      </c>
      <c r="AB592">
        <f>SUMIFS(INDEX(Table_Index[],,MATCH(AB$12,Table_Index[#Headers],0)),
Table_Index[ID],$Q592,Table_Index[year],$R592)/COUNTIFS(Table_Index[Quarter],"&lt;&gt;''",Table_Index[ID],$Q592,Table_Index[year],$R592)</f>
        <v>8.8074250000000007E-3</v>
      </c>
      <c r="AC592" s="24">
        <f t="shared" si="38"/>
        <v>0.9999999249999999</v>
      </c>
      <c r="AD592">
        <f>COUNTIFS(Table_Index[Quarter],"&lt;&gt;''",Table_Index[ID],$Q592,Table_Index[year],$R592)</f>
        <v>4</v>
      </c>
      <c r="AE592" s="34">
        <f t="shared" si="39"/>
        <v>0.85451734764739562</v>
      </c>
    </row>
    <row r="593" spans="1:31" x14ac:dyDescent="0.3">
      <c r="A593">
        <v>9139</v>
      </c>
      <c r="B593">
        <v>2004</v>
      </c>
      <c r="C593">
        <v>2</v>
      </c>
      <c r="D593">
        <v>7.4074100000000004E-2</v>
      </c>
      <c r="E593">
        <v>0.38314169999999997</v>
      </c>
      <c r="F593">
        <v>0.10727970000000001</v>
      </c>
      <c r="G593">
        <v>0.16602810000000001</v>
      </c>
      <c r="H593">
        <v>5.7471300000000003E-2</v>
      </c>
      <c r="I593">
        <v>0</v>
      </c>
      <c r="J593">
        <v>2.5542800000000001E-2</v>
      </c>
      <c r="K593">
        <v>2.5542800000000001E-2</v>
      </c>
      <c r="L593">
        <v>0.1021711</v>
      </c>
      <c r="M593">
        <v>5.8748399999999999E-2</v>
      </c>
      <c r="O593" t="str">
        <f>Table_Index[[#This Row],[ID]]&amp;Table_Index[[#This Row],[year]]</f>
        <v>91392004</v>
      </c>
      <c r="P593" t="str">
        <v>92362003</v>
      </c>
      <c r="Q593" t="str">
        <f t="shared" si="36"/>
        <v>9236</v>
      </c>
      <c r="R593" t="str">
        <f t="shared" si="37"/>
        <v>2003</v>
      </c>
      <c r="S593">
        <f>SUMIFS(INDEX(Table_Index[],,MATCH(S$12,Table_Index[#Headers],0)),
Table_Index[ID],$Q593,Table_Index[year],$R593)/COUNTIFS(Table_Index[Quarter],"&lt;&gt;''",Table_Index[ID],$Q593,Table_Index[year],$R593)</f>
        <v>0.11938704999999999</v>
      </c>
      <c r="T593">
        <f>SUMIFS(INDEX(Table_Index[],,MATCH(T$12,Table_Index[#Headers],0)),
Table_Index[ID],$Q593,Table_Index[year],$R593)/COUNTIFS(Table_Index[Quarter],"&lt;&gt;''",Table_Index[ID],$Q593,Table_Index[year],$R593)</f>
        <v>5.7558700000000004E-2</v>
      </c>
      <c r="U593">
        <f>SUMIFS(INDEX(Table_Index[],,MATCH(U$12,Table_Index[#Headers],0)),
Table_Index[ID],$Q593,Table_Index[year],$R593)/COUNTIFS(Table_Index[Quarter],"&lt;&gt;''",Table_Index[ID],$Q593,Table_Index[year],$R593)</f>
        <v>6.2974649999999993E-2</v>
      </c>
      <c r="V593">
        <f>SUMIFS(INDEX(Table_Index[],,MATCH(V$12,Table_Index[#Headers],0)),
Table_Index[ID],$Q593,Table_Index[year],$R593)/COUNTIFS(Table_Index[Quarter],"&lt;&gt;''",Table_Index[ID],$Q593,Table_Index[year],$R593)</f>
        <v>9.2537900000000006E-2</v>
      </c>
      <c r="W593">
        <f>SUMIFS(INDEX(Table_Index[],,MATCH(W$12,Table_Index[#Headers],0)),
Table_Index[ID],$Q593,Table_Index[year],$R593)/COUNTIFS(Table_Index[Quarter],"&lt;&gt;''",Table_Index[ID],$Q593,Table_Index[year],$R593)</f>
        <v>0.20834297500000001</v>
      </c>
      <c r="X593">
        <f>SUMIFS(INDEX(Table_Index[],,MATCH(X$12,Table_Index[#Headers],0)),
Table_Index[ID],$Q593,Table_Index[year],$R593)/COUNTIFS(Table_Index[Quarter],"&lt;&gt;''",Table_Index[ID],$Q593,Table_Index[year],$R593)</f>
        <v>0.18117495</v>
      </c>
      <c r="Y593">
        <f>SUMIFS(INDEX(Table_Index[],,MATCH(Y$12,Table_Index[#Headers],0)),
Table_Index[ID],$Q593,Table_Index[year],$R593)/COUNTIFS(Table_Index[Quarter],"&lt;&gt;''",Table_Index[ID],$Q593,Table_Index[year],$R593)</f>
        <v>0.15067325000000001</v>
      </c>
      <c r="Z593">
        <f>SUMIFS(INDEX(Table_Index[],,MATCH(Z$12,Table_Index[#Headers],0)),
Table_Index[ID],$Q593,Table_Index[year],$R593)/COUNTIFS(Table_Index[Quarter],"&lt;&gt;''",Table_Index[ID],$Q593,Table_Index[year],$R593)</f>
        <v>3.2839325000000003E-2</v>
      </c>
      <c r="AA593">
        <f>SUMIFS(INDEX(Table_Index[],,MATCH(AA$12,Table_Index[#Headers],0)),
Table_Index[ID],$Q593,Table_Index[year],$R593)/COUNTIFS(Table_Index[Quarter],"&lt;&gt;''",Table_Index[ID],$Q593,Table_Index[year],$R593)</f>
        <v>8.4050775000000008E-2</v>
      </c>
      <c r="AB593">
        <f>SUMIFS(INDEX(Table_Index[],,MATCH(AB$12,Table_Index[#Headers],0)),
Table_Index[ID],$Q593,Table_Index[year],$R593)/COUNTIFS(Table_Index[Quarter],"&lt;&gt;''",Table_Index[ID],$Q593,Table_Index[year],$R593)</f>
        <v>1.046045E-2</v>
      </c>
      <c r="AC593" s="24">
        <f t="shared" si="38"/>
        <v>1.0000000249999998</v>
      </c>
      <c r="AD593">
        <f>COUNTIFS(Table_Index[Quarter],"&lt;&gt;''",Table_Index[ID],$Q593,Table_Index[year],$R593)</f>
        <v>4</v>
      </c>
      <c r="AE593" s="34">
        <f t="shared" si="39"/>
        <v>0.86271869780390054</v>
      </c>
    </row>
    <row r="594" spans="1:31" x14ac:dyDescent="0.3">
      <c r="A594">
        <v>9139</v>
      </c>
      <c r="B594">
        <v>2004</v>
      </c>
      <c r="C594">
        <v>3</v>
      </c>
      <c r="D594">
        <v>0.1134632</v>
      </c>
      <c r="E594">
        <v>7.4513099999999999E-2</v>
      </c>
      <c r="F594">
        <v>5.4191400000000001E-2</v>
      </c>
      <c r="G594">
        <v>8.1286999999999998E-2</v>
      </c>
      <c r="H594">
        <v>2.0321800000000001E-2</v>
      </c>
      <c r="I594">
        <v>0.2709568</v>
      </c>
      <c r="J594">
        <v>0.27603719999999998</v>
      </c>
      <c r="K594">
        <v>2.70957E-2</v>
      </c>
      <c r="L594">
        <v>7.79001E-2</v>
      </c>
      <c r="M594">
        <v>4.2337E-3</v>
      </c>
      <c r="O594" t="str">
        <f>Table_Index[[#This Row],[ID]]&amp;Table_Index[[#This Row],[year]]</f>
        <v>91392004</v>
      </c>
      <c r="P594" t="str">
        <v>92362004</v>
      </c>
      <c r="Q594" t="str">
        <f t="shared" si="36"/>
        <v>9236</v>
      </c>
      <c r="R594" t="str">
        <f t="shared" si="37"/>
        <v>2004</v>
      </c>
      <c r="S594">
        <f>SUMIFS(INDEX(Table_Index[],,MATCH(S$12,Table_Index[#Headers],0)),
Table_Index[ID],$Q594,Table_Index[year],$R594)/COUNTIFS(Table_Index[Quarter],"&lt;&gt;''",Table_Index[ID],$Q594,Table_Index[year],$R594)</f>
        <v>9.9312374999999994E-2</v>
      </c>
      <c r="T594">
        <f>SUMIFS(INDEX(Table_Index[],,MATCH(T$12,Table_Index[#Headers],0)),
Table_Index[ID],$Q594,Table_Index[year],$R594)/COUNTIFS(Table_Index[Quarter],"&lt;&gt;''",Table_Index[ID],$Q594,Table_Index[year],$R594)</f>
        <v>8.2197075000000008E-2</v>
      </c>
      <c r="U594">
        <f>SUMIFS(INDEX(Table_Index[],,MATCH(U$12,Table_Index[#Headers],0)),
Table_Index[ID],$Q594,Table_Index[year],$R594)/COUNTIFS(Table_Index[Quarter],"&lt;&gt;''",Table_Index[ID],$Q594,Table_Index[year],$R594)</f>
        <v>6.0554899999999995E-2</v>
      </c>
      <c r="V594">
        <f>SUMIFS(INDEX(Table_Index[],,MATCH(V$12,Table_Index[#Headers],0)),
Table_Index[ID],$Q594,Table_Index[year],$R594)/COUNTIFS(Table_Index[Quarter],"&lt;&gt;''",Table_Index[ID],$Q594,Table_Index[year],$R594)</f>
        <v>3.8975775000000004E-2</v>
      </c>
      <c r="W594">
        <f>SUMIFS(INDEX(Table_Index[],,MATCH(W$12,Table_Index[#Headers],0)),
Table_Index[ID],$Q594,Table_Index[year],$R594)/COUNTIFS(Table_Index[Quarter],"&lt;&gt;''",Table_Index[ID],$Q594,Table_Index[year],$R594)</f>
        <v>2.7318999999999998E-3</v>
      </c>
      <c r="X594">
        <f>SUMIFS(INDEX(Table_Index[],,MATCH(X$12,Table_Index[#Headers],0)),
Table_Index[ID],$Q594,Table_Index[year],$R594)/COUNTIFS(Table_Index[Quarter],"&lt;&gt;''",Table_Index[ID],$Q594,Table_Index[year],$R594)</f>
        <v>0.252843125</v>
      </c>
      <c r="Y594">
        <f>SUMIFS(INDEX(Table_Index[],,MATCH(Y$12,Table_Index[#Headers],0)),
Table_Index[ID],$Q594,Table_Index[year],$R594)/COUNTIFS(Table_Index[Quarter],"&lt;&gt;''",Table_Index[ID],$Q594,Table_Index[year],$R594)</f>
        <v>0.11518242499999999</v>
      </c>
      <c r="Z594">
        <f>SUMIFS(INDEX(Table_Index[],,MATCH(Z$12,Table_Index[#Headers],0)),
Table_Index[ID],$Q594,Table_Index[year],$R594)/COUNTIFS(Table_Index[Quarter],"&lt;&gt;''",Table_Index[ID],$Q594,Table_Index[year],$R594)</f>
        <v>0.27230424999999997</v>
      </c>
      <c r="AA594">
        <f>SUMIFS(INDEX(Table_Index[],,MATCH(AA$12,Table_Index[#Headers],0)),
Table_Index[ID],$Q594,Table_Index[year],$R594)/COUNTIFS(Table_Index[Quarter],"&lt;&gt;''",Table_Index[ID],$Q594,Table_Index[year],$R594)</f>
        <v>7.3034500000000002E-2</v>
      </c>
      <c r="AB594">
        <f>SUMIFS(INDEX(Table_Index[],,MATCH(AB$12,Table_Index[#Headers],0)),
Table_Index[ID],$Q594,Table_Index[year],$R594)/COUNTIFS(Table_Index[Quarter],"&lt;&gt;''",Table_Index[ID],$Q594,Table_Index[year],$R594)</f>
        <v>2.863675E-3</v>
      </c>
      <c r="AC594" s="24">
        <f t="shared" si="38"/>
        <v>0.99999999999999989</v>
      </c>
      <c r="AD594">
        <f>COUNTIFS(Table_Index[Quarter],"&lt;&gt;''",Table_Index[ID],$Q594,Table_Index[year],$R594)</f>
        <v>4</v>
      </c>
      <c r="AE594" s="34">
        <f t="shared" si="39"/>
        <v>0.82149874252336874</v>
      </c>
    </row>
    <row r="595" spans="1:31" x14ac:dyDescent="0.3">
      <c r="A595">
        <v>9139</v>
      </c>
      <c r="B595">
        <v>2004</v>
      </c>
      <c r="C595">
        <v>4</v>
      </c>
      <c r="D595">
        <v>0</v>
      </c>
      <c r="E595">
        <v>0.17208109999999999</v>
      </c>
      <c r="F595">
        <v>6.4329399999999995E-2</v>
      </c>
      <c r="G595">
        <v>0</v>
      </c>
      <c r="H595">
        <v>8.0411700000000003E-2</v>
      </c>
      <c r="I595">
        <v>0.36989379999999999</v>
      </c>
      <c r="J595">
        <v>0.20907039999999999</v>
      </c>
      <c r="K595">
        <v>3.2164699999999997E-2</v>
      </c>
      <c r="L595">
        <v>6.7545800000000003E-2</v>
      </c>
      <c r="M595">
        <v>4.5031000000000003E-3</v>
      </c>
      <c r="O595" t="str">
        <f>Table_Index[[#This Row],[ID]]&amp;Table_Index[[#This Row],[year]]</f>
        <v>91392004</v>
      </c>
      <c r="P595" t="str">
        <v>92362005</v>
      </c>
      <c r="Q595" t="str">
        <f t="shared" si="36"/>
        <v>9236</v>
      </c>
      <c r="R595" t="str">
        <f t="shared" si="37"/>
        <v>2005</v>
      </c>
      <c r="S595">
        <f>SUMIFS(INDEX(Table_Index[],,MATCH(S$12,Table_Index[#Headers],0)),
Table_Index[ID],$Q595,Table_Index[year],$R595)/COUNTIFS(Table_Index[Quarter],"&lt;&gt;''",Table_Index[ID],$Q595,Table_Index[year],$R595)</f>
        <v>7.1236799999999989E-2</v>
      </c>
      <c r="T595">
        <f>SUMIFS(INDEX(Table_Index[],,MATCH(T$12,Table_Index[#Headers],0)),
Table_Index[ID],$Q595,Table_Index[year],$R595)/COUNTIFS(Table_Index[Quarter],"&lt;&gt;''",Table_Index[ID],$Q595,Table_Index[year],$R595)</f>
        <v>6.3036300000000003E-2</v>
      </c>
      <c r="U595">
        <f>SUMIFS(INDEX(Table_Index[],,MATCH(U$12,Table_Index[#Headers],0)),
Table_Index[ID],$Q595,Table_Index[year],$R595)/COUNTIFS(Table_Index[Quarter],"&lt;&gt;''",Table_Index[ID],$Q595,Table_Index[year],$R595)</f>
        <v>9.3981700000000001E-2</v>
      </c>
      <c r="V595">
        <f>SUMIFS(INDEX(Table_Index[],,MATCH(V$12,Table_Index[#Headers],0)),
Table_Index[ID],$Q595,Table_Index[year],$R595)/COUNTIFS(Table_Index[Quarter],"&lt;&gt;''",Table_Index[ID],$Q595,Table_Index[year],$R595)</f>
        <v>0.12145302500000001</v>
      </c>
      <c r="W595">
        <f>SUMIFS(INDEX(Table_Index[],,MATCH(W$12,Table_Index[#Headers],0)),
Table_Index[ID],$Q595,Table_Index[year],$R595)/COUNTIFS(Table_Index[Quarter],"&lt;&gt;''",Table_Index[ID],$Q595,Table_Index[year],$R595)</f>
        <v>6.6521250000000001E-3</v>
      </c>
      <c r="X595">
        <f>SUMIFS(INDEX(Table_Index[],,MATCH(X$12,Table_Index[#Headers],0)),
Table_Index[ID],$Q595,Table_Index[year],$R595)/COUNTIFS(Table_Index[Quarter],"&lt;&gt;''",Table_Index[ID],$Q595,Table_Index[year],$R595)</f>
        <v>0.34257409999999999</v>
      </c>
      <c r="Y595">
        <f>SUMIFS(INDEX(Table_Index[],,MATCH(Y$12,Table_Index[#Headers],0)),
Table_Index[ID],$Q595,Table_Index[year],$R595)/COUNTIFS(Table_Index[Quarter],"&lt;&gt;''",Table_Index[ID],$Q595,Table_Index[year],$R595)</f>
        <v>0.12999565000000002</v>
      </c>
      <c r="Z595">
        <f>SUMIFS(INDEX(Table_Index[],,MATCH(Z$12,Table_Index[#Headers],0)),
Table_Index[ID],$Q595,Table_Index[year],$R595)/COUNTIFS(Table_Index[Quarter],"&lt;&gt;''",Table_Index[ID],$Q595,Table_Index[year],$R595)</f>
        <v>0.100223275</v>
      </c>
      <c r="AA595">
        <f>SUMIFS(INDEX(Table_Index[],,MATCH(AA$12,Table_Index[#Headers],0)),
Table_Index[ID],$Q595,Table_Index[year],$R595)/COUNTIFS(Table_Index[Quarter],"&lt;&gt;''",Table_Index[ID],$Q595,Table_Index[year],$R595)</f>
        <v>6.6673450000000009E-2</v>
      </c>
      <c r="AB595">
        <f>SUMIFS(INDEX(Table_Index[],,MATCH(AB$12,Table_Index[#Headers],0)),
Table_Index[ID],$Q595,Table_Index[year],$R595)/COUNTIFS(Table_Index[Quarter],"&lt;&gt;''",Table_Index[ID],$Q595,Table_Index[year],$R595)</f>
        <v>4.1734750000000003E-3</v>
      </c>
      <c r="AC595" s="24">
        <f t="shared" si="38"/>
        <v>0.99999990000000005</v>
      </c>
      <c r="AD595">
        <f>COUNTIFS(Table_Index[Quarter],"&lt;&gt;''",Table_Index[ID],$Q595,Table_Index[year],$R595)</f>
        <v>4</v>
      </c>
      <c r="AE595" s="34">
        <f t="shared" si="39"/>
        <v>0.8185607405345775</v>
      </c>
    </row>
    <row r="596" spans="1:31" x14ac:dyDescent="0.3">
      <c r="A596">
        <v>9139</v>
      </c>
      <c r="B596">
        <v>2005</v>
      </c>
      <c r="C596">
        <v>1</v>
      </c>
      <c r="D596">
        <v>0.15189040000000001</v>
      </c>
      <c r="E596">
        <v>0.13629350000000001</v>
      </c>
      <c r="F596">
        <v>0.10797900000000001</v>
      </c>
      <c r="G596">
        <v>1.72766E-2</v>
      </c>
      <c r="H596">
        <v>1.81885E-2</v>
      </c>
      <c r="I596">
        <v>0.27710370000000001</v>
      </c>
      <c r="J596">
        <v>0.18914320000000001</v>
      </c>
      <c r="K596">
        <v>3.02341E-2</v>
      </c>
      <c r="L596">
        <v>6.3347700000000007E-2</v>
      </c>
      <c r="M596">
        <v>8.5433000000000002E-3</v>
      </c>
      <c r="O596" t="str">
        <f>Table_Index[[#This Row],[ID]]&amp;Table_Index[[#This Row],[year]]</f>
        <v>91392005</v>
      </c>
      <c r="P596" t="str">
        <v>92362006</v>
      </c>
      <c r="Q596" t="str">
        <f t="shared" si="36"/>
        <v>9236</v>
      </c>
      <c r="R596" t="str">
        <f t="shared" si="37"/>
        <v>2006</v>
      </c>
      <c r="S596">
        <f>SUMIFS(INDEX(Table_Index[],,MATCH(S$12,Table_Index[#Headers],0)),
Table_Index[ID],$Q596,Table_Index[year],$R596)/COUNTIFS(Table_Index[Quarter],"&lt;&gt;''",Table_Index[ID],$Q596,Table_Index[year],$R596)</f>
        <v>7.5530775000000008E-2</v>
      </c>
      <c r="T596">
        <f>SUMIFS(INDEX(Table_Index[],,MATCH(T$12,Table_Index[#Headers],0)),
Table_Index[ID],$Q596,Table_Index[year],$R596)/COUNTIFS(Table_Index[Quarter],"&lt;&gt;''",Table_Index[ID],$Q596,Table_Index[year],$R596)</f>
        <v>4.9322950000000004E-2</v>
      </c>
      <c r="U596">
        <f>SUMIFS(INDEX(Table_Index[],,MATCH(U$12,Table_Index[#Headers],0)),
Table_Index[ID],$Q596,Table_Index[year],$R596)/COUNTIFS(Table_Index[Quarter],"&lt;&gt;''",Table_Index[ID],$Q596,Table_Index[year],$R596)</f>
        <v>6.6115025000000008E-2</v>
      </c>
      <c r="V596">
        <f>SUMIFS(INDEX(Table_Index[],,MATCH(V$12,Table_Index[#Headers],0)),
Table_Index[ID],$Q596,Table_Index[year],$R596)/COUNTIFS(Table_Index[Quarter],"&lt;&gt;''",Table_Index[ID],$Q596,Table_Index[year],$R596)</f>
        <v>0.12116882499999999</v>
      </c>
      <c r="W596">
        <f>SUMIFS(INDEX(Table_Index[],,MATCH(W$12,Table_Index[#Headers],0)),
Table_Index[ID],$Q596,Table_Index[year],$R596)/COUNTIFS(Table_Index[Quarter],"&lt;&gt;''",Table_Index[ID],$Q596,Table_Index[year],$R596)</f>
        <v>5.7353499999999993E-3</v>
      </c>
      <c r="X596">
        <f>SUMIFS(INDEX(Table_Index[],,MATCH(X$12,Table_Index[#Headers],0)),
Table_Index[ID],$Q596,Table_Index[year],$R596)/COUNTIFS(Table_Index[Quarter],"&lt;&gt;''",Table_Index[ID],$Q596,Table_Index[year],$R596)</f>
        <v>0.46420075</v>
      </c>
      <c r="Y596">
        <f>SUMIFS(INDEX(Table_Index[],,MATCH(Y$12,Table_Index[#Headers],0)),
Table_Index[ID],$Q596,Table_Index[year],$R596)/COUNTIFS(Table_Index[Quarter],"&lt;&gt;''",Table_Index[ID],$Q596,Table_Index[year],$R596)</f>
        <v>7.0735599999999996E-2</v>
      </c>
      <c r="Z596">
        <f>SUMIFS(INDEX(Table_Index[],,MATCH(Z$12,Table_Index[#Headers],0)),
Table_Index[ID],$Q596,Table_Index[year],$R596)/COUNTIFS(Table_Index[Quarter],"&lt;&gt;''",Table_Index[ID],$Q596,Table_Index[year],$R596)</f>
        <v>6.2605950000000007E-2</v>
      </c>
      <c r="AA596">
        <f>SUMIFS(INDEX(Table_Index[],,MATCH(AA$12,Table_Index[#Headers],0)),
Table_Index[ID],$Q596,Table_Index[year],$R596)/COUNTIFS(Table_Index[Quarter],"&lt;&gt;''",Table_Index[ID],$Q596,Table_Index[year],$R596)</f>
        <v>8.0644624999999998E-2</v>
      </c>
      <c r="AB596">
        <f>SUMIFS(INDEX(Table_Index[],,MATCH(AB$12,Table_Index[#Headers],0)),
Table_Index[ID],$Q596,Table_Index[year],$R596)/COUNTIFS(Table_Index[Quarter],"&lt;&gt;''",Table_Index[ID],$Q596,Table_Index[year],$R596)</f>
        <v>3.9401250000000001E-3</v>
      </c>
      <c r="AC596" s="24">
        <f t="shared" si="38"/>
        <v>0.99999997499999993</v>
      </c>
      <c r="AD596">
        <f>COUNTIFS(Table_Index[Quarter],"&lt;&gt;''",Table_Index[ID],$Q596,Table_Index[year],$R596)</f>
        <v>4</v>
      </c>
      <c r="AE596" s="34">
        <f t="shared" si="39"/>
        <v>0.74185192719921189</v>
      </c>
    </row>
    <row r="597" spans="1:31" x14ac:dyDescent="0.3">
      <c r="A597">
        <v>9139</v>
      </c>
      <c r="B597">
        <v>2005</v>
      </c>
      <c r="C597">
        <v>2</v>
      </c>
      <c r="D597">
        <v>0.1210851</v>
      </c>
      <c r="E597">
        <v>6.39932E-2</v>
      </c>
      <c r="F597">
        <v>0.1003814</v>
      </c>
      <c r="G597">
        <v>0.12505849999999999</v>
      </c>
      <c r="H597">
        <v>2.20839E-2</v>
      </c>
      <c r="I597">
        <v>0.35911460000000001</v>
      </c>
      <c r="J597">
        <v>0.1179482</v>
      </c>
      <c r="K597">
        <v>2.7604900000000002E-2</v>
      </c>
      <c r="L597">
        <v>5.7719300000000001E-2</v>
      </c>
      <c r="M597">
        <v>5.0106999999999999E-3</v>
      </c>
      <c r="O597" t="str">
        <f>Table_Index[[#This Row],[ID]]&amp;Table_Index[[#This Row],[year]]</f>
        <v>91392005</v>
      </c>
      <c r="P597" t="str">
        <v>92362007</v>
      </c>
      <c r="Q597" t="str">
        <f t="shared" si="36"/>
        <v>9236</v>
      </c>
      <c r="R597" t="str">
        <f t="shared" si="37"/>
        <v>2007</v>
      </c>
      <c r="S597">
        <f>SUMIFS(INDEX(Table_Index[],,MATCH(S$12,Table_Index[#Headers],0)),
Table_Index[ID],$Q597,Table_Index[year],$R597)/COUNTIFS(Table_Index[Quarter],"&lt;&gt;''",Table_Index[ID],$Q597,Table_Index[year],$R597)</f>
        <v>0.10025562499999999</v>
      </c>
      <c r="T597">
        <f>SUMIFS(INDEX(Table_Index[],,MATCH(T$12,Table_Index[#Headers],0)),
Table_Index[ID],$Q597,Table_Index[year],$R597)/COUNTIFS(Table_Index[Quarter],"&lt;&gt;''",Table_Index[ID],$Q597,Table_Index[year],$R597)</f>
        <v>8.318819999999999E-2</v>
      </c>
      <c r="U597">
        <f>SUMIFS(INDEX(Table_Index[],,MATCH(U$12,Table_Index[#Headers],0)),
Table_Index[ID],$Q597,Table_Index[year],$R597)/COUNTIFS(Table_Index[Quarter],"&lt;&gt;''",Table_Index[ID],$Q597,Table_Index[year],$R597)</f>
        <v>8.3320549999999993E-2</v>
      </c>
      <c r="V597">
        <f>SUMIFS(INDEX(Table_Index[],,MATCH(V$12,Table_Index[#Headers],0)),
Table_Index[ID],$Q597,Table_Index[year],$R597)/COUNTIFS(Table_Index[Quarter],"&lt;&gt;''",Table_Index[ID],$Q597,Table_Index[year],$R597)</f>
        <v>0.15190922500000001</v>
      </c>
      <c r="W597">
        <f>SUMIFS(INDEX(Table_Index[],,MATCH(W$12,Table_Index[#Headers],0)),
Table_Index[ID],$Q597,Table_Index[year],$R597)/COUNTIFS(Table_Index[Quarter],"&lt;&gt;''",Table_Index[ID],$Q597,Table_Index[year],$R597)</f>
        <v>1.8044250000000001E-3</v>
      </c>
      <c r="X597">
        <f>SUMIFS(INDEX(Table_Index[],,MATCH(X$12,Table_Index[#Headers],0)),
Table_Index[ID],$Q597,Table_Index[year],$R597)/COUNTIFS(Table_Index[Quarter],"&lt;&gt;''",Table_Index[ID],$Q597,Table_Index[year],$R597)</f>
        <v>0.36982872499999997</v>
      </c>
      <c r="Y597">
        <f>SUMIFS(INDEX(Table_Index[],,MATCH(Y$12,Table_Index[#Headers],0)),
Table_Index[ID],$Q597,Table_Index[year],$R597)/COUNTIFS(Table_Index[Quarter],"&lt;&gt;''",Table_Index[ID],$Q597,Table_Index[year],$R597)</f>
        <v>0.1000258</v>
      </c>
      <c r="Z597">
        <f>SUMIFS(INDEX(Table_Index[],,MATCH(Z$12,Table_Index[#Headers],0)),
Table_Index[ID],$Q597,Table_Index[year],$R597)/COUNTIFS(Table_Index[Quarter],"&lt;&gt;''",Table_Index[ID],$Q597,Table_Index[year],$R597)</f>
        <v>4.9282625000000004E-2</v>
      </c>
      <c r="AA597">
        <f>SUMIFS(INDEX(Table_Index[],,MATCH(AA$12,Table_Index[#Headers],0)),
Table_Index[ID],$Q597,Table_Index[year],$R597)/COUNTIFS(Table_Index[Quarter],"&lt;&gt;''",Table_Index[ID],$Q597,Table_Index[year],$R597)</f>
        <v>5.6318424999999998E-2</v>
      </c>
      <c r="AB597">
        <f>SUMIFS(INDEX(Table_Index[],,MATCH(AB$12,Table_Index[#Headers],0)),
Table_Index[ID],$Q597,Table_Index[year],$R597)/COUNTIFS(Table_Index[Quarter],"&lt;&gt;''",Table_Index[ID],$Q597,Table_Index[year],$R597)</f>
        <v>4.0664000000000004E-3</v>
      </c>
      <c r="AC597" s="24">
        <f t="shared" si="38"/>
        <v>0.99999999999999989</v>
      </c>
      <c r="AD597">
        <f>COUNTIFS(Table_Index[Quarter],"&lt;&gt;''",Table_Index[ID],$Q597,Table_Index[year],$R597)</f>
        <v>4</v>
      </c>
      <c r="AE597" s="34">
        <f t="shared" si="39"/>
        <v>0.80061102616353874</v>
      </c>
    </row>
    <row r="598" spans="1:31" x14ac:dyDescent="0.3">
      <c r="A598">
        <v>9139</v>
      </c>
      <c r="B598">
        <v>2005</v>
      </c>
      <c r="C598">
        <v>3</v>
      </c>
      <c r="D598">
        <v>0.24984580000000001</v>
      </c>
      <c r="E598">
        <v>0.25823610000000002</v>
      </c>
      <c r="F598">
        <v>8.5643700000000003E-2</v>
      </c>
      <c r="G598">
        <v>7.4580800000000003E-2</v>
      </c>
      <c r="H598">
        <v>1.2927299999999999E-2</v>
      </c>
      <c r="I598">
        <v>0</v>
      </c>
      <c r="J598">
        <v>0.16034880000000001</v>
      </c>
      <c r="K598">
        <v>5.2517300000000003E-2</v>
      </c>
      <c r="L598">
        <v>9.3226000000000003E-2</v>
      </c>
      <c r="M598">
        <v>1.2674100000000001E-2</v>
      </c>
      <c r="O598" t="str">
        <f>Table_Index[[#This Row],[ID]]&amp;Table_Index[[#This Row],[year]]</f>
        <v>91392005</v>
      </c>
      <c r="P598" t="str">
        <v>92362008</v>
      </c>
      <c r="Q598" t="str">
        <f t="shared" si="36"/>
        <v>9236</v>
      </c>
      <c r="R598" t="str">
        <f t="shared" si="37"/>
        <v>2008</v>
      </c>
      <c r="S598">
        <f>SUMIFS(INDEX(Table_Index[],,MATCH(S$12,Table_Index[#Headers],0)),
Table_Index[ID],$Q598,Table_Index[year],$R598)/COUNTIFS(Table_Index[Quarter],"&lt;&gt;''",Table_Index[ID],$Q598,Table_Index[year],$R598)</f>
        <v>7.3021300000000011E-2</v>
      </c>
      <c r="T598">
        <f>SUMIFS(INDEX(Table_Index[],,MATCH(T$12,Table_Index[#Headers],0)),
Table_Index[ID],$Q598,Table_Index[year],$R598)/COUNTIFS(Table_Index[Quarter],"&lt;&gt;''",Table_Index[ID],$Q598,Table_Index[year],$R598)</f>
        <v>8.6492899999999998E-2</v>
      </c>
      <c r="U598">
        <f>SUMIFS(INDEX(Table_Index[],,MATCH(U$12,Table_Index[#Headers],0)),
Table_Index[ID],$Q598,Table_Index[year],$R598)/COUNTIFS(Table_Index[Quarter],"&lt;&gt;''",Table_Index[ID],$Q598,Table_Index[year],$R598)</f>
        <v>8.7807824999999992E-2</v>
      </c>
      <c r="V598">
        <f>SUMIFS(INDEX(Table_Index[],,MATCH(V$12,Table_Index[#Headers],0)),
Table_Index[ID],$Q598,Table_Index[year],$R598)/COUNTIFS(Table_Index[Quarter],"&lt;&gt;''",Table_Index[ID],$Q598,Table_Index[year],$R598)</f>
        <v>9.5019724999999999E-2</v>
      </c>
      <c r="W598">
        <f>SUMIFS(INDEX(Table_Index[],,MATCH(W$12,Table_Index[#Headers],0)),
Table_Index[ID],$Q598,Table_Index[year],$R598)/COUNTIFS(Table_Index[Quarter],"&lt;&gt;''",Table_Index[ID],$Q598,Table_Index[year],$R598)</f>
        <v>1.5875475E-2</v>
      </c>
      <c r="X598">
        <f>SUMIFS(INDEX(Table_Index[],,MATCH(X$12,Table_Index[#Headers],0)),
Table_Index[ID],$Q598,Table_Index[year],$R598)/COUNTIFS(Table_Index[Quarter],"&lt;&gt;''",Table_Index[ID],$Q598,Table_Index[year],$R598)</f>
        <v>0.37936210000000004</v>
      </c>
      <c r="Y598">
        <f>SUMIFS(INDEX(Table_Index[],,MATCH(Y$12,Table_Index[#Headers],0)),
Table_Index[ID],$Q598,Table_Index[year],$R598)/COUNTIFS(Table_Index[Quarter],"&lt;&gt;''",Table_Index[ID],$Q598,Table_Index[year],$R598)</f>
        <v>0.187303525</v>
      </c>
      <c r="Z598">
        <f>SUMIFS(INDEX(Table_Index[],,MATCH(Z$12,Table_Index[#Headers],0)),
Table_Index[ID],$Q598,Table_Index[year],$R598)/COUNTIFS(Table_Index[Quarter],"&lt;&gt;''",Table_Index[ID],$Q598,Table_Index[year],$R598)</f>
        <v>3.6072124999999997E-2</v>
      </c>
      <c r="AA598">
        <f>SUMIFS(INDEX(Table_Index[],,MATCH(AA$12,Table_Index[#Headers],0)),
Table_Index[ID],$Q598,Table_Index[year],$R598)/COUNTIFS(Table_Index[Quarter],"&lt;&gt;''",Table_Index[ID],$Q598,Table_Index[year],$R598)</f>
        <v>3.6361325E-2</v>
      </c>
      <c r="AB598">
        <f>SUMIFS(INDEX(Table_Index[],,MATCH(AB$12,Table_Index[#Headers],0)),
Table_Index[ID],$Q598,Table_Index[year],$R598)/COUNTIFS(Table_Index[Quarter],"&lt;&gt;''",Table_Index[ID],$Q598,Table_Index[year],$R598)</f>
        <v>2.6836749999999999E-3</v>
      </c>
      <c r="AC598" s="24">
        <f t="shared" si="38"/>
        <v>0.99999997500000004</v>
      </c>
      <c r="AD598">
        <f>COUNTIFS(Table_Index[Quarter],"&lt;&gt;''",Table_Index[ID],$Q598,Table_Index[year],$R598)</f>
        <v>4</v>
      </c>
      <c r="AE598" s="34">
        <f t="shared" si="39"/>
        <v>0.78856711535600565</v>
      </c>
    </row>
    <row r="599" spans="1:31" x14ac:dyDescent="0.3">
      <c r="A599">
        <v>9139</v>
      </c>
      <c r="B599">
        <v>2005</v>
      </c>
      <c r="C599">
        <v>4</v>
      </c>
      <c r="D599">
        <v>9.7703300000000007E-2</v>
      </c>
      <c r="E599">
        <v>0.16126109999999999</v>
      </c>
      <c r="F599">
        <v>4.6147100000000003E-2</v>
      </c>
      <c r="G599">
        <v>4.2259199999999997E-2</v>
      </c>
      <c r="H599">
        <v>1.12579E-2</v>
      </c>
      <c r="I599">
        <v>0.44986330000000002</v>
      </c>
      <c r="J599">
        <v>0.1257634</v>
      </c>
      <c r="K599">
        <v>2.8398199999999998E-2</v>
      </c>
      <c r="L599">
        <v>3.2962199999999997E-2</v>
      </c>
      <c r="M599">
        <v>4.3844000000000001E-3</v>
      </c>
      <c r="O599" t="str">
        <f>Table_Index[[#This Row],[ID]]&amp;Table_Index[[#This Row],[year]]</f>
        <v>91392005</v>
      </c>
      <c r="P599" t="str">
        <v>92362009</v>
      </c>
      <c r="Q599" t="str">
        <f t="shared" si="36"/>
        <v>9236</v>
      </c>
      <c r="R599" t="str">
        <f t="shared" si="37"/>
        <v>2009</v>
      </c>
      <c r="S599">
        <f>SUMIFS(INDEX(Table_Index[],,MATCH(S$12,Table_Index[#Headers],0)),
Table_Index[ID],$Q599,Table_Index[year],$R599)/COUNTIFS(Table_Index[Quarter],"&lt;&gt;''",Table_Index[ID],$Q599,Table_Index[year],$R599)</f>
        <v>5.0253474999999999E-2</v>
      </c>
      <c r="T599">
        <f>SUMIFS(INDEX(Table_Index[],,MATCH(T$12,Table_Index[#Headers],0)),
Table_Index[ID],$Q599,Table_Index[year],$R599)/COUNTIFS(Table_Index[Quarter],"&lt;&gt;''",Table_Index[ID],$Q599,Table_Index[year],$R599)</f>
        <v>5.7842224999999997E-2</v>
      </c>
      <c r="U599">
        <f>SUMIFS(INDEX(Table_Index[],,MATCH(U$12,Table_Index[#Headers],0)),
Table_Index[ID],$Q599,Table_Index[year],$R599)/COUNTIFS(Table_Index[Quarter],"&lt;&gt;''",Table_Index[ID],$Q599,Table_Index[year],$R599)</f>
        <v>6.7139950000000004E-2</v>
      </c>
      <c r="V599">
        <f>SUMIFS(INDEX(Table_Index[],,MATCH(V$12,Table_Index[#Headers],0)),
Table_Index[ID],$Q599,Table_Index[year],$R599)/COUNTIFS(Table_Index[Quarter],"&lt;&gt;''",Table_Index[ID],$Q599,Table_Index[year],$R599)</f>
        <v>0.11324002500000001</v>
      </c>
      <c r="W599">
        <f>SUMIFS(INDEX(Table_Index[],,MATCH(W$12,Table_Index[#Headers],0)),
Table_Index[ID],$Q599,Table_Index[year],$R599)/COUNTIFS(Table_Index[Quarter],"&lt;&gt;''",Table_Index[ID],$Q599,Table_Index[year],$R599)</f>
        <v>1.7235324999999999E-2</v>
      </c>
      <c r="X599">
        <f>SUMIFS(INDEX(Table_Index[],,MATCH(X$12,Table_Index[#Headers],0)),
Table_Index[ID],$Q599,Table_Index[year],$R599)/COUNTIFS(Table_Index[Quarter],"&lt;&gt;''",Table_Index[ID],$Q599,Table_Index[year],$R599)</f>
        <v>0.43961680000000003</v>
      </c>
      <c r="Y599">
        <f>SUMIFS(INDEX(Table_Index[],,MATCH(Y$12,Table_Index[#Headers],0)),
Table_Index[ID],$Q599,Table_Index[year],$R599)/COUNTIFS(Table_Index[Quarter],"&lt;&gt;''",Table_Index[ID],$Q599,Table_Index[year],$R599)</f>
        <v>0.19004740000000001</v>
      </c>
      <c r="Z599">
        <f>SUMIFS(INDEX(Table_Index[],,MATCH(Z$12,Table_Index[#Headers],0)),
Table_Index[ID],$Q599,Table_Index[year],$R599)/COUNTIFS(Table_Index[Quarter],"&lt;&gt;''",Table_Index[ID],$Q599,Table_Index[year],$R599)</f>
        <v>2.2534449999999998E-2</v>
      </c>
      <c r="AA599">
        <f>SUMIFS(INDEX(Table_Index[],,MATCH(AA$12,Table_Index[#Headers],0)),
Table_Index[ID],$Q599,Table_Index[year],$R599)/COUNTIFS(Table_Index[Quarter],"&lt;&gt;''",Table_Index[ID],$Q599,Table_Index[year],$R599)</f>
        <v>3.7012024999999997E-2</v>
      </c>
      <c r="AB599">
        <f>SUMIFS(INDEX(Table_Index[],,MATCH(AB$12,Table_Index[#Headers],0)),
Table_Index[ID],$Q599,Table_Index[year],$R599)/COUNTIFS(Table_Index[Quarter],"&lt;&gt;''",Table_Index[ID],$Q599,Table_Index[year],$R599)</f>
        <v>5.0783249999999999E-3</v>
      </c>
      <c r="AC599" s="24">
        <f t="shared" si="38"/>
        <v>1</v>
      </c>
      <c r="AD599">
        <f>COUNTIFS(Table_Index[Quarter],"&lt;&gt;''",Table_Index[ID],$Q599,Table_Index[year],$R599)</f>
        <v>4</v>
      </c>
      <c r="AE599" s="34">
        <f t="shared" si="39"/>
        <v>0.74521630677640616</v>
      </c>
    </row>
    <row r="600" spans="1:31" x14ac:dyDescent="0.3">
      <c r="A600">
        <v>9139</v>
      </c>
      <c r="B600">
        <v>2006</v>
      </c>
      <c r="C600">
        <v>1</v>
      </c>
      <c r="D600">
        <v>0.20113239999999999</v>
      </c>
      <c r="E600">
        <v>8.3650299999999997E-2</v>
      </c>
      <c r="F600">
        <v>0.1171103</v>
      </c>
      <c r="G600">
        <v>0.13276489999999999</v>
      </c>
      <c r="H600">
        <v>1.5809900000000002E-2</v>
      </c>
      <c r="I600">
        <v>0</v>
      </c>
      <c r="J600">
        <v>0.2676808</v>
      </c>
      <c r="K600">
        <v>6.0228200000000003E-2</v>
      </c>
      <c r="L600">
        <v>0.1104183</v>
      </c>
      <c r="M600">
        <v>1.1205E-2</v>
      </c>
      <c r="O600" t="str">
        <f>Table_Index[[#This Row],[ID]]&amp;Table_Index[[#This Row],[year]]</f>
        <v>91392006</v>
      </c>
      <c r="P600" t="str">
        <v>92362010</v>
      </c>
      <c r="Q600" t="str">
        <f t="shared" si="36"/>
        <v>9236</v>
      </c>
      <c r="R600" t="str">
        <f t="shared" si="37"/>
        <v>2010</v>
      </c>
      <c r="S600">
        <f>SUMIFS(INDEX(Table_Index[],,MATCH(S$12,Table_Index[#Headers],0)),
Table_Index[ID],$Q600,Table_Index[year],$R600)/COUNTIFS(Table_Index[Quarter],"&lt;&gt;''",Table_Index[ID],$Q600,Table_Index[year],$R600)</f>
        <v>6.3030774999999997E-2</v>
      </c>
      <c r="T600">
        <f>SUMIFS(INDEX(Table_Index[],,MATCH(T$12,Table_Index[#Headers],0)),
Table_Index[ID],$Q600,Table_Index[year],$R600)/COUNTIFS(Table_Index[Quarter],"&lt;&gt;''",Table_Index[ID],$Q600,Table_Index[year],$R600)</f>
        <v>5.3784949999999998E-2</v>
      </c>
      <c r="U600">
        <f>SUMIFS(INDEX(Table_Index[],,MATCH(U$12,Table_Index[#Headers],0)),
Table_Index[ID],$Q600,Table_Index[year],$R600)/COUNTIFS(Table_Index[Quarter],"&lt;&gt;''",Table_Index[ID],$Q600,Table_Index[year],$R600)</f>
        <v>7.2255249999999993E-2</v>
      </c>
      <c r="V600">
        <f>SUMIFS(INDEX(Table_Index[],,MATCH(V$12,Table_Index[#Headers],0)),
Table_Index[ID],$Q600,Table_Index[year],$R600)/COUNTIFS(Table_Index[Quarter],"&lt;&gt;''",Table_Index[ID],$Q600,Table_Index[year],$R600)</f>
        <v>0.119772025</v>
      </c>
      <c r="W600">
        <f>SUMIFS(INDEX(Table_Index[],,MATCH(W$12,Table_Index[#Headers],0)),
Table_Index[ID],$Q600,Table_Index[year],$R600)/COUNTIFS(Table_Index[Quarter],"&lt;&gt;''",Table_Index[ID],$Q600,Table_Index[year],$R600)</f>
        <v>1.8709549999999998E-2</v>
      </c>
      <c r="X600">
        <f>SUMIFS(INDEX(Table_Index[],,MATCH(X$12,Table_Index[#Headers],0)),
Table_Index[ID],$Q600,Table_Index[year],$R600)/COUNTIFS(Table_Index[Quarter],"&lt;&gt;''",Table_Index[ID],$Q600,Table_Index[year],$R600)</f>
        <v>0.35420245</v>
      </c>
      <c r="Y600">
        <f>SUMIFS(INDEX(Table_Index[],,MATCH(Y$12,Table_Index[#Headers],0)),
Table_Index[ID],$Q600,Table_Index[year],$R600)/COUNTIFS(Table_Index[Quarter],"&lt;&gt;''",Table_Index[ID],$Q600,Table_Index[year],$R600)</f>
        <v>0.15569165000000001</v>
      </c>
      <c r="Z600">
        <f>SUMIFS(INDEX(Table_Index[],,MATCH(Z$12,Table_Index[#Headers],0)),
Table_Index[ID],$Q600,Table_Index[year],$R600)/COUNTIFS(Table_Index[Quarter],"&lt;&gt;''",Table_Index[ID],$Q600,Table_Index[year],$R600)</f>
        <v>8.5826675000000005E-2</v>
      </c>
      <c r="AA600">
        <f>SUMIFS(INDEX(Table_Index[],,MATCH(AA$12,Table_Index[#Headers],0)),
Table_Index[ID],$Q600,Table_Index[year],$R600)/COUNTIFS(Table_Index[Quarter],"&lt;&gt;''",Table_Index[ID],$Q600,Table_Index[year],$R600)</f>
        <v>7.2267874999999995E-2</v>
      </c>
      <c r="AB600">
        <f>SUMIFS(INDEX(Table_Index[],,MATCH(AB$12,Table_Index[#Headers],0)),
Table_Index[ID],$Q600,Table_Index[year],$R600)/COUNTIFS(Table_Index[Quarter],"&lt;&gt;''",Table_Index[ID],$Q600,Table_Index[year],$R600)</f>
        <v>4.4587749999999999E-3</v>
      </c>
      <c r="AC600" s="24">
        <f t="shared" si="38"/>
        <v>0.99999997499999993</v>
      </c>
      <c r="AD600">
        <f>COUNTIFS(Table_Index[Quarter],"&lt;&gt;''",Table_Index[ID],$Q600,Table_Index[year],$R600)</f>
        <v>4</v>
      </c>
      <c r="AE600" s="34">
        <f t="shared" si="39"/>
        <v>0.81091008413123433</v>
      </c>
    </row>
    <row r="601" spans="1:31" x14ac:dyDescent="0.3">
      <c r="A601">
        <v>9139</v>
      </c>
      <c r="B601">
        <v>2006</v>
      </c>
      <c r="C601">
        <v>2</v>
      </c>
      <c r="D601">
        <v>0.21422160000000001</v>
      </c>
      <c r="E601">
        <v>8.7048799999999996E-2</v>
      </c>
      <c r="F601">
        <v>5.3861399999999997E-2</v>
      </c>
      <c r="G601">
        <v>0.31147140000000001</v>
      </c>
      <c r="H601">
        <v>8.1607999999999993E-3</v>
      </c>
      <c r="I601">
        <v>0.1768178</v>
      </c>
      <c r="J601">
        <v>0</v>
      </c>
      <c r="K601">
        <v>2.72027E-2</v>
      </c>
      <c r="L601">
        <v>0.1156117</v>
      </c>
      <c r="M601">
        <v>5.6037999999999999E-3</v>
      </c>
      <c r="O601" t="str">
        <f>Table_Index[[#This Row],[ID]]&amp;Table_Index[[#This Row],[year]]</f>
        <v>91392006</v>
      </c>
      <c r="P601" t="str">
        <v>92362011</v>
      </c>
      <c r="Q601" t="str">
        <f t="shared" si="36"/>
        <v>9236</v>
      </c>
      <c r="R601" t="str">
        <f t="shared" si="37"/>
        <v>2011</v>
      </c>
      <c r="S601">
        <f>SUMIFS(INDEX(Table_Index[],,MATCH(S$12,Table_Index[#Headers],0)),
Table_Index[ID],$Q601,Table_Index[year],$R601)/COUNTIFS(Table_Index[Quarter],"&lt;&gt;''",Table_Index[ID],$Q601,Table_Index[year],$R601)</f>
        <v>4.55932E-2</v>
      </c>
      <c r="T601">
        <f>SUMIFS(INDEX(Table_Index[],,MATCH(T$12,Table_Index[#Headers],0)),
Table_Index[ID],$Q601,Table_Index[year],$R601)/COUNTIFS(Table_Index[Quarter],"&lt;&gt;''",Table_Index[ID],$Q601,Table_Index[year],$R601)</f>
        <v>8.1669000000000005E-2</v>
      </c>
      <c r="U601">
        <f>SUMIFS(INDEX(Table_Index[],,MATCH(U$12,Table_Index[#Headers],0)),
Table_Index[ID],$Q601,Table_Index[year],$R601)/COUNTIFS(Table_Index[Quarter],"&lt;&gt;''",Table_Index[ID],$Q601,Table_Index[year],$R601)</f>
        <v>9.3710749999999995E-2</v>
      </c>
      <c r="V601">
        <f>SUMIFS(INDEX(Table_Index[],,MATCH(V$12,Table_Index[#Headers],0)),
Table_Index[ID],$Q601,Table_Index[year],$R601)/COUNTIFS(Table_Index[Quarter],"&lt;&gt;''",Table_Index[ID],$Q601,Table_Index[year],$R601)</f>
        <v>0.14303417500000001</v>
      </c>
      <c r="W601">
        <f>SUMIFS(INDEX(Table_Index[],,MATCH(W$12,Table_Index[#Headers],0)),
Table_Index[ID],$Q601,Table_Index[year],$R601)/COUNTIFS(Table_Index[Quarter],"&lt;&gt;''",Table_Index[ID],$Q601,Table_Index[year],$R601)</f>
        <v>3.9449350000000001E-2</v>
      </c>
      <c r="X601">
        <f>SUMIFS(INDEX(Table_Index[],,MATCH(X$12,Table_Index[#Headers],0)),
Table_Index[ID],$Q601,Table_Index[year],$R601)/COUNTIFS(Table_Index[Quarter],"&lt;&gt;''",Table_Index[ID],$Q601,Table_Index[year],$R601)</f>
        <v>0.3235017</v>
      </c>
      <c r="Y601">
        <f>SUMIFS(INDEX(Table_Index[],,MATCH(Y$12,Table_Index[#Headers],0)),
Table_Index[ID],$Q601,Table_Index[year],$R601)/COUNTIFS(Table_Index[Quarter],"&lt;&gt;''",Table_Index[ID],$Q601,Table_Index[year],$R601)</f>
        <v>0.15153417499999999</v>
      </c>
      <c r="Z601">
        <f>SUMIFS(INDEX(Table_Index[],,MATCH(Z$12,Table_Index[#Headers],0)),
Table_Index[ID],$Q601,Table_Index[year],$R601)/COUNTIFS(Table_Index[Quarter],"&lt;&gt;''",Table_Index[ID],$Q601,Table_Index[year],$R601)</f>
        <v>3.5649550000000002E-2</v>
      </c>
      <c r="AA601">
        <f>SUMIFS(INDEX(Table_Index[],,MATCH(AA$12,Table_Index[#Headers],0)),
Table_Index[ID],$Q601,Table_Index[year],$R601)/COUNTIFS(Table_Index[Quarter],"&lt;&gt;''",Table_Index[ID],$Q601,Table_Index[year],$R601)</f>
        <v>8.2621025000000001E-2</v>
      </c>
      <c r="AB601">
        <f>SUMIFS(INDEX(Table_Index[],,MATCH(AB$12,Table_Index[#Headers],0)),
Table_Index[ID],$Q601,Table_Index[year],$R601)/COUNTIFS(Table_Index[Quarter],"&lt;&gt;''",Table_Index[ID],$Q601,Table_Index[year],$R601)</f>
        <v>3.2371250000000004E-3</v>
      </c>
      <c r="AC601" s="24">
        <f t="shared" si="38"/>
        <v>1.0000000500000001</v>
      </c>
      <c r="AD601">
        <f>COUNTIFS(Table_Index[Quarter],"&lt;&gt;''",Table_Index[ID],$Q601,Table_Index[year],$R601)</f>
        <v>4</v>
      </c>
      <c r="AE601" s="34">
        <f t="shared" si="39"/>
        <v>0.82473114419250493</v>
      </c>
    </row>
    <row r="602" spans="1:31" x14ac:dyDescent="0.3">
      <c r="A602">
        <v>9139</v>
      </c>
      <c r="B602">
        <v>2006</v>
      </c>
      <c r="C602">
        <v>3</v>
      </c>
      <c r="D602">
        <v>0.11040179999999999</v>
      </c>
      <c r="E602">
        <v>0.32924569999999997</v>
      </c>
      <c r="F602">
        <v>6.2556700000000007E-2</v>
      </c>
      <c r="G602">
        <v>5.0562700000000002E-2</v>
      </c>
      <c r="H602">
        <v>7.0552999999999996E-3</v>
      </c>
      <c r="I602">
        <v>0</v>
      </c>
      <c r="J602">
        <v>0.13728370000000001</v>
      </c>
      <c r="K602">
        <v>0.16285910000000001</v>
      </c>
      <c r="L602">
        <v>0.1335797</v>
      </c>
      <c r="M602">
        <v>6.4552000000000003E-3</v>
      </c>
      <c r="O602" t="str">
        <f>Table_Index[[#This Row],[ID]]&amp;Table_Index[[#This Row],[year]]</f>
        <v>91392006</v>
      </c>
      <c r="P602" t="str">
        <v>92362012</v>
      </c>
      <c r="Q602" t="str">
        <f t="shared" si="36"/>
        <v>9236</v>
      </c>
      <c r="R602" t="str">
        <f t="shared" si="37"/>
        <v>2012</v>
      </c>
      <c r="S602">
        <f>SUMIFS(INDEX(Table_Index[],,MATCH(S$12,Table_Index[#Headers],0)),
Table_Index[ID],$Q602,Table_Index[year],$R602)/COUNTIFS(Table_Index[Quarter],"&lt;&gt;''",Table_Index[ID],$Q602,Table_Index[year],$R602)</f>
        <v>4.1624349999999991E-2</v>
      </c>
      <c r="T602">
        <f>SUMIFS(INDEX(Table_Index[],,MATCH(T$12,Table_Index[#Headers],0)),
Table_Index[ID],$Q602,Table_Index[year],$R602)/COUNTIFS(Table_Index[Quarter],"&lt;&gt;''",Table_Index[ID],$Q602,Table_Index[year],$R602)</f>
        <v>4.5275800000000005E-2</v>
      </c>
      <c r="U602">
        <f>SUMIFS(INDEX(Table_Index[],,MATCH(U$12,Table_Index[#Headers],0)),
Table_Index[ID],$Q602,Table_Index[year],$R602)/COUNTIFS(Table_Index[Quarter],"&lt;&gt;''",Table_Index[ID],$Q602,Table_Index[year],$R602)</f>
        <v>8.6895699999999992E-2</v>
      </c>
      <c r="V602">
        <f>SUMIFS(INDEX(Table_Index[],,MATCH(V$12,Table_Index[#Headers],0)),
Table_Index[ID],$Q602,Table_Index[year],$R602)/COUNTIFS(Table_Index[Quarter],"&lt;&gt;''",Table_Index[ID],$Q602,Table_Index[year],$R602)</f>
        <v>7.4718649999999998E-2</v>
      </c>
      <c r="W602">
        <f>SUMIFS(INDEX(Table_Index[],,MATCH(W$12,Table_Index[#Headers],0)),
Table_Index[ID],$Q602,Table_Index[year],$R602)/COUNTIFS(Table_Index[Quarter],"&lt;&gt;''",Table_Index[ID],$Q602,Table_Index[year],$R602)</f>
        <v>3.1771074999999996E-2</v>
      </c>
      <c r="X602">
        <f>SUMIFS(INDEX(Table_Index[],,MATCH(X$12,Table_Index[#Headers],0)),
Table_Index[ID],$Q602,Table_Index[year],$R602)/COUNTIFS(Table_Index[Quarter],"&lt;&gt;''",Table_Index[ID],$Q602,Table_Index[year],$R602)</f>
        <v>0.47645295000000004</v>
      </c>
      <c r="Y602">
        <f>SUMIFS(INDEX(Table_Index[],,MATCH(Y$12,Table_Index[#Headers],0)),
Table_Index[ID],$Q602,Table_Index[year],$R602)/COUNTIFS(Table_Index[Quarter],"&lt;&gt;''",Table_Index[ID],$Q602,Table_Index[year],$R602)</f>
        <v>0.1355112</v>
      </c>
      <c r="Z602">
        <f>SUMIFS(INDEX(Table_Index[],,MATCH(Z$12,Table_Index[#Headers],0)),
Table_Index[ID],$Q602,Table_Index[year],$R602)/COUNTIFS(Table_Index[Quarter],"&lt;&gt;''",Table_Index[ID],$Q602,Table_Index[year],$R602)</f>
        <v>3.965805E-2</v>
      </c>
      <c r="AA602">
        <f>SUMIFS(INDEX(Table_Index[],,MATCH(AA$12,Table_Index[#Headers],0)),
Table_Index[ID],$Q602,Table_Index[year],$R602)/COUNTIFS(Table_Index[Quarter],"&lt;&gt;''",Table_Index[ID],$Q602,Table_Index[year],$R602)</f>
        <v>6.4410474999999995E-2</v>
      </c>
      <c r="AB602">
        <f>SUMIFS(INDEX(Table_Index[],,MATCH(AB$12,Table_Index[#Headers],0)),
Table_Index[ID],$Q602,Table_Index[year],$R602)/COUNTIFS(Table_Index[Quarter],"&lt;&gt;''",Table_Index[ID],$Q602,Table_Index[year],$R602)</f>
        <v>3.6817250000000003E-3</v>
      </c>
      <c r="AC602" s="24">
        <f t="shared" si="38"/>
        <v>0.99999997500000004</v>
      </c>
      <c r="AD602">
        <f>COUNTIFS(Table_Index[Quarter],"&lt;&gt;''",Table_Index[ID],$Q602,Table_Index[year],$R602)</f>
        <v>4</v>
      </c>
      <c r="AE602" s="34">
        <f t="shared" si="39"/>
        <v>0.73096865067082306</v>
      </c>
    </row>
    <row r="603" spans="1:31" x14ac:dyDescent="0.3">
      <c r="A603">
        <v>9139</v>
      </c>
      <c r="B603">
        <v>2006</v>
      </c>
      <c r="C603">
        <v>4</v>
      </c>
      <c r="D603">
        <v>0.1014515</v>
      </c>
      <c r="E603">
        <v>0.14153160000000001</v>
      </c>
      <c r="F603">
        <v>7.3842599999999994E-2</v>
      </c>
      <c r="G603">
        <v>3.1629200000000003E-2</v>
      </c>
      <c r="H603">
        <v>0.1161175</v>
      </c>
      <c r="I603">
        <v>0.31998450000000001</v>
      </c>
      <c r="J603">
        <v>8.1226800000000002E-2</v>
      </c>
      <c r="K603">
        <v>4.9228399999999999E-2</v>
      </c>
      <c r="L603">
        <v>6.89197E-2</v>
      </c>
      <c r="M603">
        <v>1.6068099999999998E-2</v>
      </c>
      <c r="O603" t="str">
        <f>Table_Index[[#This Row],[ID]]&amp;Table_Index[[#This Row],[year]]</f>
        <v>91392006</v>
      </c>
      <c r="P603" t="str">
        <v>92372003</v>
      </c>
      <c r="Q603" t="str">
        <f t="shared" si="36"/>
        <v>9237</v>
      </c>
      <c r="R603" t="str">
        <f t="shared" si="37"/>
        <v>2003</v>
      </c>
      <c r="S603">
        <f>SUMIFS(INDEX(Table_Index[],,MATCH(S$12,Table_Index[#Headers],0)),
Table_Index[ID],$Q603,Table_Index[year],$R603)/COUNTIFS(Table_Index[Quarter],"&lt;&gt;''",Table_Index[ID],$Q603,Table_Index[year],$R603)</f>
        <v>0.14754772499999999</v>
      </c>
      <c r="T603">
        <f>SUMIFS(INDEX(Table_Index[],,MATCH(T$12,Table_Index[#Headers],0)),
Table_Index[ID],$Q603,Table_Index[year],$R603)/COUNTIFS(Table_Index[Quarter],"&lt;&gt;''",Table_Index[ID],$Q603,Table_Index[year],$R603)</f>
        <v>6.8925375000000011E-2</v>
      </c>
      <c r="U603">
        <f>SUMIFS(INDEX(Table_Index[],,MATCH(U$12,Table_Index[#Headers],0)),
Table_Index[ID],$Q603,Table_Index[year],$R603)/COUNTIFS(Table_Index[Quarter],"&lt;&gt;''",Table_Index[ID],$Q603,Table_Index[year],$R603)</f>
        <v>6.5252299999999999E-2</v>
      </c>
      <c r="V603">
        <f>SUMIFS(INDEX(Table_Index[],,MATCH(V$12,Table_Index[#Headers],0)),
Table_Index[ID],$Q603,Table_Index[year],$R603)/COUNTIFS(Table_Index[Quarter],"&lt;&gt;''",Table_Index[ID],$Q603,Table_Index[year],$R603)</f>
        <v>2.490405E-2</v>
      </c>
      <c r="W603">
        <f>SUMIFS(INDEX(Table_Index[],,MATCH(W$12,Table_Index[#Headers],0)),
Table_Index[ID],$Q603,Table_Index[year],$R603)/COUNTIFS(Table_Index[Quarter],"&lt;&gt;''",Table_Index[ID],$Q603,Table_Index[year],$R603)</f>
        <v>1.29395E-2</v>
      </c>
      <c r="X603">
        <f>SUMIFS(INDEX(Table_Index[],,MATCH(X$12,Table_Index[#Headers],0)),
Table_Index[ID],$Q603,Table_Index[year],$R603)/COUNTIFS(Table_Index[Quarter],"&lt;&gt;''",Table_Index[ID],$Q603,Table_Index[year],$R603)</f>
        <v>0.23086204999999999</v>
      </c>
      <c r="Y603">
        <f>SUMIFS(INDEX(Table_Index[],,MATCH(Y$12,Table_Index[#Headers],0)),
Table_Index[ID],$Q603,Table_Index[year],$R603)/COUNTIFS(Table_Index[Quarter],"&lt;&gt;''",Table_Index[ID],$Q603,Table_Index[year],$R603)</f>
        <v>9.0920100000000004E-2</v>
      </c>
      <c r="Z603">
        <f>SUMIFS(INDEX(Table_Index[],,MATCH(Z$12,Table_Index[#Headers],0)),
Table_Index[ID],$Q603,Table_Index[year],$R603)/COUNTIFS(Table_Index[Quarter],"&lt;&gt;''",Table_Index[ID],$Q603,Table_Index[year],$R603)</f>
        <v>0.27281535000000001</v>
      </c>
      <c r="AA603">
        <f>SUMIFS(INDEX(Table_Index[],,MATCH(AA$12,Table_Index[#Headers],0)),
Table_Index[ID],$Q603,Table_Index[year],$R603)/COUNTIFS(Table_Index[Quarter],"&lt;&gt;''",Table_Index[ID],$Q603,Table_Index[year],$R603)</f>
        <v>7.8211199999999995E-2</v>
      </c>
      <c r="AB603">
        <f>SUMIFS(INDEX(Table_Index[],,MATCH(AB$12,Table_Index[#Headers],0)),
Table_Index[ID],$Q603,Table_Index[year],$R603)/COUNTIFS(Table_Index[Quarter],"&lt;&gt;''",Table_Index[ID],$Q603,Table_Index[year],$R603)</f>
        <v>7.6223999999999997E-3</v>
      </c>
      <c r="AC603" s="24">
        <f t="shared" si="38"/>
        <v>1.0000000500000001</v>
      </c>
      <c r="AD603">
        <f>COUNTIFS(Table_Index[Quarter],"&lt;&gt;''",Table_Index[ID],$Q603,Table_Index[year],$R603)</f>
        <v>4</v>
      </c>
      <c r="AE603" s="34">
        <f t="shared" si="39"/>
        <v>0.82626639780945621</v>
      </c>
    </row>
    <row r="604" spans="1:31" x14ac:dyDescent="0.3">
      <c r="A604">
        <v>9139</v>
      </c>
      <c r="B604">
        <v>2007</v>
      </c>
      <c r="C604">
        <v>1</v>
      </c>
      <c r="D604">
        <v>0.22145090000000001</v>
      </c>
      <c r="E604">
        <v>0.14592720000000001</v>
      </c>
      <c r="F604">
        <v>7.98759E-2</v>
      </c>
      <c r="G604">
        <v>0.34408100000000003</v>
      </c>
      <c r="H604">
        <v>6.52832E-2</v>
      </c>
      <c r="I604">
        <v>0</v>
      </c>
      <c r="J604">
        <v>0</v>
      </c>
      <c r="K604">
        <v>5.8063700000000003E-2</v>
      </c>
      <c r="L604">
        <v>7.98759E-2</v>
      </c>
      <c r="M604">
        <v>5.4421000000000001E-3</v>
      </c>
      <c r="O604" t="str">
        <f>Table_Index[[#This Row],[ID]]&amp;Table_Index[[#This Row],[year]]</f>
        <v>91392007</v>
      </c>
      <c r="P604" t="str">
        <v>92372004</v>
      </c>
      <c r="Q604" t="str">
        <f t="shared" si="36"/>
        <v>9237</v>
      </c>
      <c r="R604" t="str">
        <f t="shared" si="37"/>
        <v>2004</v>
      </c>
      <c r="S604">
        <f>SUMIFS(INDEX(Table_Index[],,MATCH(S$12,Table_Index[#Headers],0)),
Table_Index[ID],$Q604,Table_Index[year],$R604)/COUNTIFS(Table_Index[Quarter],"&lt;&gt;''",Table_Index[ID],$Q604,Table_Index[year],$R604)</f>
        <v>6.4353350000000004E-2</v>
      </c>
      <c r="T604">
        <f>SUMIFS(INDEX(Table_Index[],,MATCH(T$12,Table_Index[#Headers],0)),
Table_Index[ID],$Q604,Table_Index[year],$R604)/COUNTIFS(Table_Index[Quarter],"&lt;&gt;''",Table_Index[ID],$Q604,Table_Index[year],$R604)</f>
        <v>7.0840749999999996E-3</v>
      </c>
      <c r="U604">
        <f>SUMIFS(INDEX(Table_Index[],,MATCH(U$12,Table_Index[#Headers],0)),
Table_Index[ID],$Q604,Table_Index[year],$R604)/COUNTIFS(Table_Index[Quarter],"&lt;&gt;''",Table_Index[ID],$Q604,Table_Index[year],$R604)</f>
        <v>1.5548600000000001E-2</v>
      </c>
      <c r="V604">
        <f>SUMIFS(INDEX(Table_Index[],,MATCH(V$12,Table_Index[#Headers],0)),
Table_Index[ID],$Q604,Table_Index[year],$R604)/COUNTIFS(Table_Index[Quarter],"&lt;&gt;''",Table_Index[ID],$Q604,Table_Index[year],$R604)</f>
        <v>7.4305499999999993E-3</v>
      </c>
      <c r="W604">
        <f>SUMIFS(INDEX(Table_Index[],,MATCH(W$12,Table_Index[#Headers],0)),
Table_Index[ID],$Q604,Table_Index[year],$R604)/COUNTIFS(Table_Index[Quarter],"&lt;&gt;''",Table_Index[ID],$Q604,Table_Index[year],$R604)</f>
        <v>1.0675849999999999E-2</v>
      </c>
      <c r="X604">
        <f>SUMIFS(INDEX(Table_Index[],,MATCH(X$12,Table_Index[#Headers],0)),
Table_Index[ID],$Q604,Table_Index[year],$R604)/COUNTIFS(Table_Index[Quarter],"&lt;&gt;''",Table_Index[ID],$Q604,Table_Index[year],$R604)</f>
        <v>0.1138691</v>
      </c>
      <c r="Y604">
        <f>SUMIFS(INDEX(Table_Index[],,MATCH(Y$12,Table_Index[#Headers],0)),
Table_Index[ID],$Q604,Table_Index[year],$R604)/COUNTIFS(Table_Index[Quarter],"&lt;&gt;''",Table_Index[ID],$Q604,Table_Index[year],$R604)</f>
        <v>3.6085175000000004E-2</v>
      </c>
      <c r="Z604">
        <f>SUMIFS(INDEX(Table_Index[],,MATCH(Z$12,Table_Index[#Headers],0)),
Table_Index[ID],$Q604,Table_Index[year],$R604)/COUNTIFS(Table_Index[Quarter],"&lt;&gt;''",Table_Index[ID],$Q604,Table_Index[year],$R604)</f>
        <v>0.73183805000000002</v>
      </c>
      <c r="AA604">
        <f>SUMIFS(INDEX(Table_Index[],,MATCH(AA$12,Table_Index[#Headers],0)),
Table_Index[ID],$Q604,Table_Index[year],$R604)/COUNTIFS(Table_Index[Quarter],"&lt;&gt;''",Table_Index[ID],$Q604,Table_Index[year],$R604)</f>
        <v>9.2037750000000008E-3</v>
      </c>
      <c r="AB604">
        <f>SUMIFS(INDEX(Table_Index[],,MATCH(AB$12,Table_Index[#Headers],0)),
Table_Index[ID],$Q604,Table_Index[year],$R604)/COUNTIFS(Table_Index[Quarter],"&lt;&gt;''",Table_Index[ID],$Q604,Table_Index[year],$R604)</f>
        <v>3.9114750000000002E-3</v>
      </c>
      <c r="AC604" s="24">
        <f t="shared" si="38"/>
        <v>1</v>
      </c>
      <c r="AD604">
        <f>COUNTIFS(Table_Index[Quarter],"&lt;&gt;''",Table_Index[ID],$Q604,Table_Index[year],$R604)</f>
        <v>4</v>
      </c>
      <c r="AE604" s="34">
        <f t="shared" si="39"/>
        <v>0.44544226408836751</v>
      </c>
    </row>
    <row r="605" spans="1:31" x14ac:dyDescent="0.3">
      <c r="A605">
        <v>9139</v>
      </c>
      <c r="B605">
        <v>2007</v>
      </c>
      <c r="C605">
        <v>2</v>
      </c>
      <c r="D605">
        <v>0.16561509999999999</v>
      </c>
      <c r="E605">
        <v>0.30094330000000002</v>
      </c>
      <c r="F605">
        <v>8.1932199999999997E-2</v>
      </c>
      <c r="G605">
        <v>0.297792</v>
      </c>
      <c r="H605">
        <v>2.1270899999999999E-2</v>
      </c>
      <c r="I605">
        <v>0</v>
      </c>
      <c r="J605">
        <v>0</v>
      </c>
      <c r="K605">
        <v>3.9705600000000001E-2</v>
      </c>
      <c r="L605">
        <v>8.5083400000000003E-2</v>
      </c>
      <c r="M605">
        <v>7.6575000000000002E-3</v>
      </c>
      <c r="O605" t="str">
        <f>Table_Index[[#This Row],[ID]]&amp;Table_Index[[#This Row],[year]]</f>
        <v>91392007</v>
      </c>
      <c r="P605" t="str">
        <v>92372005</v>
      </c>
      <c r="Q605" t="str">
        <f t="shared" si="36"/>
        <v>9237</v>
      </c>
      <c r="R605" t="str">
        <f t="shared" si="37"/>
        <v>2005</v>
      </c>
      <c r="S605">
        <f>SUMIFS(INDEX(Table_Index[],,MATCH(S$12,Table_Index[#Headers],0)),
Table_Index[ID],$Q605,Table_Index[year],$R605)/COUNTIFS(Table_Index[Quarter],"&lt;&gt;''",Table_Index[ID],$Q605,Table_Index[year],$R605)</f>
        <v>0.10839839999999999</v>
      </c>
      <c r="T605">
        <f>SUMIFS(INDEX(Table_Index[],,MATCH(T$12,Table_Index[#Headers],0)),
Table_Index[ID],$Q605,Table_Index[year],$R605)/COUNTIFS(Table_Index[Quarter],"&lt;&gt;''",Table_Index[ID],$Q605,Table_Index[year],$R605)</f>
        <v>4.4056100000000001E-2</v>
      </c>
      <c r="U605">
        <f>SUMIFS(INDEX(Table_Index[],,MATCH(U$12,Table_Index[#Headers],0)),
Table_Index[ID],$Q605,Table_Index[year],$R605)/COUNTIFS(Table_Index[Quarter],"&lt;&gt;''",Table_Index[ID],$Q605,Table_Index[year],$R605)</f>
        <v>7.3295749999999993E-2</v>
      </c>
      <c r="V605">
        <f>SUMIFS(INDEX(Table_Index[],,MATCH(V$12,Table_Index[#Headers],0)),
Table_Index[ID],$Q605,Table_Index[year],$R605)/COUNTIFS(Table_Index[Quarter],"&lt;&gt;''",Table_Index[ID],$Q605,Table_Index[year],$R605)</f>
        <v>6.4032574999999994E-2</v>
      </c>
      <c r="W605">
        <f>SUMIFS(INDEX(Table_Index[],,MATCH(W$12,Table_Index[#Headers],0)),
Table_Index[ID],$Q605,Table_Index[year],$R605)/COUNTIFS(Table_Index[Quarter],"&lt;&gt;''",Table_Index[ID],$Q605,Table_Index[year],$R605)</f>
        <v>4.8868749999999997E-3</v>
      </c>
      <c r="X605">
        <f>SUMIFS(INDEX(Table_Index[],,MATCH(X$12,Table_Index[#Headers],0)),
Table_Index[ID],$Q605,Table_Index[year],$R605)/COUNTIFS(Table_Index[Quarter],"&lt;&gt;''",Table_Index[ID],$Q605,Table_Index[year],$R605)</f>
        <v>0.44255454999999999</v>
      </c>
      <c r="Y605">
        <f>SUMIFS(INDEX(Table_Index[],,MATCH(Y$12,Table_Index[#Headers],0)),
Table_Index[ID],$Q605,Table_Index[year],$R605)/COUNTIFS(Table_Index[Quarter],"&lt;&gt;''",Table_Index[ID],$Q605,Table_Index[year],$R605)</f>
        <v>0.14967472500000001</v>
      </c>
      <c r="Z605">
        <f>SUMIFS(INDEX(Table_Index[],,MATCH(Z$12,Table_Index[#Headers],0)),
Table_Index[ID],$Q605,Table_Index[year],$R605)/COUNTIFS(Table_Index[Quarter],"&lt;&gt;''",Table_Index[ID],$Q605,Table_Index[year],$R605)</f>
        <v>2.5627825E-2</v>
      </c>
      <c r="AA605">
        <f>SUMIFS(INDEX(Table_Index[],,MATCH(AA$12,Table_Index[#Headers],0)),
Table_Index[ID],$Q605,Table_Index[year],$R605)/COUNTIFS(Table_Index[Quarter],"&lt;&gt;''",Table_Index[ID],$Q605,Table_Index[year],$R605)</f>
        <v>8.1772274999999991E-2</v>
      </c>
      <c r="AB605">
        <f>SUMIFS(INDEX(Table_Index[],,MATCH(AB$12,Table_Index[#Headers],0)),
Table_Index[ID],$Q605,Table_Index[year],$R605)/COUNTIFS(Table_Index[Quarter],"&lt;&gt;''",Table_Index[ID],$Q605,Table_Index[year],$R605)</f>
        <v>5.7009000000000001E-3</v>
      </c>
      <c r="AC605" s="24">
        <f t="shared" si="38"/>
        <v>0.99999997499999993</v>
      </c>
      <c r="AD605">
        <f>COUNTIFS(Table_Index[Quarter],"&lt;&gt;''",Table_Index[ID],$Q605,Table_Index[year],$R605)</f>
        <v>4</v>
      </c>
      <c r="AE605" s="34">
        <f t="shared" si="39"/>
        <v>0.75117948409052682</v>
      </c>
    </row>
    <row r="606" spans="1:31" x14ac:dyDescent="0.3">
      <c r="A606">
        <v>9139</v>
      </c>
      <c r="B606">
        <v>2007</v>
      </c>
      <c r="C606">
        <v>3</v>
      </c>
      <c r="D606">
        <v>0.2667274</v>
      </c>
      <c r="E606">
        <v>5.6734699999999999E-2</v>
      </c>
      <c r="F606">
        <v>5.8220399999999999E-2</v>
      </c>
      <c r="G606">
        <v>1.3928299999999999E-2</v>
      </c>
      <c r="H606">
        <v>1.4624699999999999E-2</v>
      </c>
      <c r="I606">
        <v>0.37639640000000002</v>
      </c>
      <c r="J606">
        <v>0.1030696</v>
      </c>
      <c r="K606">
        <v>4.1785000000000003E-2</v>
      </c>
      <c r="L606">
        <v>6.2677499999999997E-2</v>
      </c>
      <c r="M606">
        <v>5.836E-3</v>
      </c>
      <c r="O606" t="str">
        <f>Table_Index[[#This Row],[ID]]&amp;Table_Index[[#This Row],[year]]</f>
        <v>91392007</v>
      </c>
      <c r="P606" t="str">
        <v>92372006</v>
      </c>
      <c r="Q606" t="str">
        <f t="shared" si="36"/>
        <v>9237</v>
      </c>
      <c r="R606" t="str">
        <f t="shared" si="37"/>
        <v>2006</v>
      </c>
      <c r="S606">
        <f>SUMIFS(INDEX(Table_Index[],,MATCH(S$12,Table_Index[#Headers],0)),
Table_Index[ID],$Q606,Table_Index[year],$R606)/COUNTIFS(Table_Index[Quarter],"&lt;&gt;''",Table_Index[ID],$Q606,Table_Index[year],$R606)</f>
        <v>6.858185E-2</v>
      </c>
      <c r="T606">
        <f>SUMIFS(INDEX(Table_Index[],,MATCH(T$12,Table_Index[#Headers],0)),
Table_Index[ID],$Q606,Table_Index[year],$R606)/COUNTIFS(Table_Index[Quarter],"&lt;&gt;''",Table_Index[ID],$Q606,Table_Index[year],$R606)</f>
        <v>3.2424024999999995E-2</v>
      </c>
      <c r="U606">
        <f>SUMIFS(INDEX(Table_Index[],,MATCH(U$12,Table_Index[#Headers],0)),
Table_Index[ID],$Q606,Table_Index[year],$R606)/COUNTIFS(Table_Index[Quarter],"&lt;&gt;''",Table_Index[ID],$Q606,Table_Index[year],$R606)</f>
        <v>8.1086199999999997E-2</v>
      </c>
      <c r="V606">
        <f>SUMIFS(INDEX(Table_Index[],,MATCH(V$12,Table_Index[#Headers],0)),
Table_Index[ID],$Q606,Table_Index[year],$R606)/COUNTIFS(Table_Index[Quarter],"&lt;&gt;''",Table_Index[ID],$Q606,Table_Index[year],$R606)</f>
        <v>9.3074649999999995E-2</v>
      </c>
      <c r="W606">
        <f>SUMIFS(INDEX(Table_Index[],,MATCH(W$12,Table_Index[#Headers],0)),
Table_Index[ID],$Q606,Table_Index[year],$R606)/COUNTIFS(Table_Index[Quarter],"&lt;&gt;''",Table_Index[ID],$Q606,Table_Index[year],$R606)</f>
        <v>1.4967000000000001E-3</v>
      </c>
      <c r="X606">
        <f>SUMIFS(INDEX(Table_Index[],,MATCH(X$12,Table_Index[#Headers],0)),
Table_Index[ID],$Q606,Table_Index[year],$R606)/COUNTIFS(Table_Index[Quarter],"&lt;&gt;''",Table_Index[ID],$Q606,Table_Index[year],$R606)</f>
        <v>0.51440707500000005</v>
      </c>
      <c r="Y606">
        <f>SUMIFS(INDEX(Table_Index[],,MATCH(Y$12,Table_Index[#Headers],0)),
Table_Index[ID],$Q606,Table_Index[year],$R606)/COUNTIFS(Table_Index[Quarter],"&lt;&gt;''",Table_Index[ID],$Q606,Table_Index[year],$R606)</f>
        <v>9.5462025000000006E-2</v>
      </c>
      <c r="Z606">
        <f>SUMIFS(INDEX(Table_Index[],,MATCH(Z$12,Table_Index[#Headers],0)),
Table_Index[ID],$Q606,Table_Index[year],$R606)/COUNTIFS(Table_Index[Quarter],"&lt;&gt;''",Table_Index[ID],$Q606,Table_Index[year],$R606)</f>
        <v>2.1356375E-2</v>
      </c>
      <c r="AA606">
        <f>SUMIFS(INDEX(Table_Index[],,MATCH(AA$12,Table_Index[#Headers],0)),
Table_Index[ID],$Q606,Table_Index[year],$R606)/COUNTIFS(Table_Index[Quarter],"&lt;&gt;''",Table_Index[ID],$Q606,Table_Index[year],$R606)</f>
        <v>8.6509600000000006E-2</v>
      </c>
      <c r="AB606">
        <f>SUMIFS(INDEX(Table_Index[],,MATCH(AB$12,Table_Index[#Headers],0)),
Table_Index[ID],$Q606,Table_Index[year],$R606)/COUNTIFS(Table_Index[Quarter],"&lt;&gt;''",Table_Index[ID],$Q606,Table_Index[year],$R606)</f>
        <v>5.6015000000000006E-3</v>
      </c>
      <c r="AC606" s="24">
        <f t="shared" si="38"/>
        <v>1</v>
      </c>
      <c r="AD606">
        <f>COUNTIFS(Table_Index[Quarter],"&lt;&gt;''",Table_Index[ID],$Q606,Table_Index[year],$R606)</f>
        <v>4</v>
      </c>
      <c r="AE606" s="34">
        <f t="shared" si="39"/>
        <v>0.69730609056471748</v>
      </c>
    </row>
    <row r="607" spans="1:31" x14ac:dyDescent="0.3">
      <c r="A607">
        <v>9139</v>
      </c>
      <c r="B607">
        <v>2007</v>
      </c>
      <c r="C607">
        <v>4</v>
      </c>
      <c r="D607">
        <v>6.1528399999999997E-2</v>
      </c>
      <c r="E607">
        <v>0.29557749999999999</v>
      </c>
      <c r="F607">
        <v>0</v>
      </c>
      <c r="G607">
        <v>0.13443179999999999</v>
      </c>
      <c r="H607">
        <v>3.7227299999999998E-2</v>
      </c>
      <c r="I607">
        <v>0.1783806</v>
      </c>
      <c r="J607">
        <v>0.13029540000000001</v>
      </c>
      <c r="K607">
        <v>2.5852300000000002E-2</v>
      </c>
      <c r="L607">
        <v>0.1336562</v>
      </c>
      <c r="M607">
        <v>3.0506000000000001E-3</v>
      </c>
      <c r="O607" t="str">
        <f>Table_Index[[#This Row],[ID]]&amp;Table_Index[[#This Row],[year]]</f>
        <v>91392007</v>
      </c>
      <c r="P607" t="str">
        <v>92382003</v>
      </c>
      <c r="Q607" t="str">
        <f t="shared" si="36"/>
        <v>9238</v>
      </c>
      <c r="R607" t="str">
        <f t="shared" si="37"/>
        <v>2003</v>
      </c>
      <c r="S607">
        <f>SUMIFS(INDEX(Table_Index[],,MATCH(S$12,Table_Index[#Headers],0)),
Table_Index[ID],$Q607,Table_Index[year],$R607)/COUNTIFS(Table_Index[Quarter],"&lt;&gt;''",Table_Index[ID],$Q607,Table_Index[year],$R607)</f>
        <v>0.23484525000000001</v>
      </c>
      <c r="T607">
        <f>SUMIFS(INDEX(Table_Index[],,MATCH(T$12,Table_Index[#Headers],0)),
Table_Index[ID],$Q607,Table_Index[year],$R607)/COUNTIFS(Table_Index[Quarter],"&lt;&gt;''",Table_Index[ID],$Q607,Table_Index[year],$R607)</f>
        <v>0</v>
      </c>
      <c r="U607">
        <f>SUMIFS(INDEX(Table_Index[],,MATCH(U$12,Table_Index[#Headers],0)),
Table_Index[ID],$Q607,Table_Index[year],$R607)/COUNTIFS(Table_Index[Quarter],"&lt;&gt;''",Table_Index[ID],$Q607,Table_Index[year],$R607)</f>
        <v>0.152589225</v>
      </c>
      <c r="V607">
        <f>SUMIFS(INDEX(Table_Index[],,MATCH(V$12,Table_Index[#Headers],0)),
Table_Index[ID],$Q607,Table_Index[year],$R607)/COUNTIFS(Table_Index[Quarter],"&lt;&gt;''",Table_Index[ID],$Q607,Table_Index[year],$R607)</f>
        <v>2.52667E-2</v>
      </c>
      <c r="W607">
        <f>SUMIFS(INDEX(Table_Index[],,MATCH(W$12,Table_Index[#Headers],0)),
Table_Index[ID],$Q607,Table_Index[year],$R607)/COUNTIFS(Table_Index[Quarter],"&lt;&gt;''",Table_Index[ID],$Q607,Table_Index[year],$R607)</f>
        <v>0</v>
      </c>
      <c r="X607">
        <f>SUMIFS(INDEX(Table_Index[],,MATCH(X$12,Table_Index[#Headers],0)),
Table_Index[ID],$Q607,Table_Index[year],$R607)/COUNTIFS(Table_Index[Quarter],"&lt;&gt;''",Table_Index[ID],$Q607,Table_Index[year],$R607)</f>
        <v>0.15005879999999999</v>
      </c>
      <c r="Y607">
        <f>SUMIFS(INDEX(Table_Index[],,MATCH(Y$12,Table_Index[#Headers],0)),
Table_Index[ID],$Q607,Table_Index[year],$R607)/COUNTIFS(Table_Index[Quarter],"&lt;&gt;''",Table_Index[ID],$Q607,Table_Index[year],$R607)</f>
        <v>2.5977550000000002E-2</v>
      </c>
      <c r="Z607">
        <f>SUMIFS(INDEX(Table_Index[],,MATCH(Z$12,Table_Index[#Headers],0)),
Table_Index[ID],$Q607,Table_Index[year],$R607)/COUNTIFS(Table_Index[Quarter],"&lt;&gt;''",Table_Index[ID],$Q607,Table_Index[year],$R607)</f>
        <v>5.0448625000000004E-2</v>
      </c>
      <c r="AA607">
        <f>SUMIFS(INDEX(Table_Index[],,MATCH(AA$12,Table_Index[#Headers],0)),
Table_Index[ID],$Q607,Table_Index[year],$R607)/COUNTIFS(Table_Index[Quarter],"&lt;&gt;''",Table_Index[ID],$Q607,Table_Index[year],$R607)</f>
        <v>9.5198749999999999E-2</v>
      </c>
      <c r="AB607">
        <f>SUMIFS(INDEX(Table_Index[],,MATCH(AB$12,Table_Index[#Headers],0)),
Table_Index[ID],$Q607,Table_Index[year],$R607)/COUNTIFS(Table_Index[Quarter],"&lt;&gt;''",Table_Index[ID],$Q607,Table_Index[year],$R607)</f>
        <v>0.24323125000000001</v>
      </c>
      <c r="AC607" s="24">
        <f t="shared" si="38"/>
        <v>0.97761615000000002</v>
      </c>
      <c r="AD607">
        <f>COUNTIFS(Table_Index[Quarter],"&lt;&gt;''",Table_Index[ID],$Q607,Table_Index[year],$R607)</f>
        <v>4</v>
      </c>
      <c r="AE607" s="34">
        <f t="shared" si="39"/>
        <v>0.82696404753348873</v>
      </c>
    </row>
    <row r="608" spans="1:31" x14ac:dyDescent="0.3">
      <c r="A608">
        <v>9140</v>
      </c>
      <c r="B608">
        <v>2003</v>
      </c>
      <c r="C608">
        <v>1</v>
      </c>
      <c r="D608">
        <v>0.17582039999999999</v>
      </c>
      <c r="E608">
        <v>0</v>
      </c>
      <c r="F608">
        <v>9.7678000000000001E-2</v>
      </c>
      <c r="G608">
        <v>0.2046354</v>
      </c>
      <c r="H608">
        <v>7.8652100000000003E-2</v>
      </c>
      <c r="I608">
        <v>0</v>
      </c>
      <c r="J608">
        <v>0.19047210000000001</v>
      </c>
      <c r="K608">
        <v>0.13919119999999999</v>
      </c>
      <c r="L608">
        <v>0.10744579999999999</v>
      </c>
      <c r="M608">
        <v>6.1048999999999999E-3</v>
      </c>
      <c r="O608" t="str">
        <f>Table_Index[[#This Row],[ID]]&amp;Table_Index[[#This Row],[year]]</f>
        <v>91402003</v>
      </c>
      <c r="P608" t="str">
        <v>92382004</v>
      </c>
      <c r="Q608" t="str">
        <f t="shared" si="36"/>
        <v>9238</v>
      </c>
      <c r="R608" t="str">
        <f t="shared" si="37"/>
        <v>2004</v>
      </c>
      <c r="S608">
        <f>SUMIFS(INDEX(Table_Index[],,MATCH(S$12,Table_Index[#Headers],0)),
Table_Index[ID],$Q608,Table_Index[year],$R608)/COUNTIFS(Table_Index[Quarter],"&lt;&gt;''",Table_Index[ID],$Q608,Table_Index[year],$R608)</f>
        <v>0.37906252499999998</v>
      </c>
      <c r="T608">
        <f>SUMIFS(INDEX(Table_Index[],,MATCH(T$12,Table_Index[#Headers],0)),
Table_Index[ID],$Q608,Table_Index[year],$R608)/COUNTIFS(Table_Index[Quarter],"&lt;&gt;''",Table_Index[ID],$Q608,Table_Index[year],$R608)</f>
        <v>8.1557524999999992E-2</v>
      </c>
      <c r="U608">
        <f>SUMIFS(INDEX(Table_Index[],,MATCH(U$12,Table_Index[#Headers],0)),
Table_Index[ID],$Q608,Table_Index[year],$R608)/COUNTIFS(Table_Index[Quarter],"&lt;&gt;''",Table_Index[ID],$Q608,Table_Index[year],$R608)</f>
        <v>0.13126362499999999</v>
      </c>
      <c r="V608">
        <f>SUMIFS(INDEX(Table_Index[],,MATCH(V$12,Table_Index[#Headers],0)),
Table_Index[ID],$Q608,Table_Index[year],$R608)/COUNTIFS(Table_Index[Quarter],"&lt;&gt;''",Table_Index[ID],$Q608,Table_Index[year],$R608)</f>
        <v>2.2683124999999998E-2</v>
      </c>
      <c r="W608">
        <f>SUMIFS(INDEX(Table_Index[],,MATCH(W$12,Table_Index[#Headers],0)),
Table_Index[ID],$Q608,Table_Index[year],$R608)/COUNTIFS(Table_Index[Quarter],"&lt;&gt;''",Table_Index[ID],$Q608,Table_Index[year],$R608)</f>
        <v>7.6467000000000002E-3</v>
      </c>
      <c r="X608">
        <f>SUMIFS(INDEX(Table_Index[],,MATCH(X$12,Table_Index[#Headers],0)),
Table_Index[ID],$Q608,Table_Index[year],$R608)/COUNTIFS(Table_Index[Quarter],"&lt;&gt;''",Table_Index[ID],$Q608,Table_Index[year],$R608)</f>
        <v>0.18301699999999999</v>
      </c>
      <c r="Y608">
        <f>SUMIFS(INDEX(Table_Index[],,MATCH(Y$12,Table_Index[#Headers],0)),
Table_Index[ID],$Q608,Table_Index[year],$R608)/COUNTIFS(Table_Index[Quarter],"&lt;&gt;''",Table_Index[ID],$Q608,Table_Index[year],$R608)</f>
        <v>1.11276E-2</v>
      </c>
      <c r="Z608">
        <f>SUMIFS(INDEX(Table_Index[],,MATCH(Z$12,Table_Index[#Headers],0)),
Table_Index[ID],$Q608,Table_Index[year],$R608)/COUNTIFS(Table_Index[Quarter],"&lt;&gt;''",Table_Index[ID],$Q608,Table_Index[year],$R608)</f>
        <v>4.7528025000000002E-2</v>
      </c>
      <c r="AA608">
        <f>SUMIFS(INDEX(Table_Index[],,MATCH(AA$12,Table_Index[#Headers],0)),
Table_Index[ID],$Q608,Table_Index[year],$R608)/COUNTIFS(Table_Index[Quarter],"&lt;&gt;''",Table_Index[ID],$Q608,Table_Index[year],$R608)</f>
        <v>0.11887967499999999</v>
      </c>
      <c r="AB608">
        <f>SUMIFS(INDEX(Table_Index[],,MATCH(AB$12,Table_Index[#Headers],0)),
Table_Index[ID],$Q608,Table_Index[year],$R608)/COUNTIFS(Table_Index[Quarter],"&lt;&gt;''",Table_Index[ID],$Q608,Table_Index[year],$R608)</f>
        <v>1.7234225000000002E-2</v>
      </c>
      <c r="AC608" s="24">
        <f t="shared" si="38"/>
        <v>1.0000000249999998</v>
      </c>
      <c r="AD608">
        <f>COUNTIFS(Table_Index[Quarter],"&lt;&gt;''",Table_Index[ID],$Q608,Table_Index[year],$R608)</f>
        <v>4</v>
      </c>
      <c r="AE608" s="34">
        <f t="shared" si="39"/>
        <v>0.78154948225708565</v>
      </c>
    </row>
    <row r="609" spans="1:31" x14ac:dyDescent="0.3">
      <c r="A609">
        <v>9140</v>
      </c>
      <c r="B609">
        <v>2003</v>
      </c>
      <c r="C609">
        <v>2</v>
      </c>
      <c r="D609">
        <v>2.9141000000000002E-3</v>
      </c>
      <c r="E609">
        <v>4.1327999999999998E-3</v>
      </c>
      <c r="F609">
        <v>1.5207E-3</v>
      </c>
      <c r="G609">
        <v>5.8812999999999999E-3</v>
      </c>
      <c r="H609">
        <v>9.5370000000000003E-4</v>
      </c>
      <c r="I609">
        <v>8.4775000000000007E-3</v>
      </c>
      <c r="J609">
        <v>0</v>
      </c>
      <c r="K609">
        <v>0.97491190000000005</v>
      </c>
      <c r="L609">
        <v>1.0597E-3</v>
      </c>
      <c r="M609">
        <v>1.484E-4</v>
      </c>
      <c r="O609" t="str">
        <f>Table_Index[[#This Row],[ID]]&amp;Table_Index[[#This Row],[year]]</f>
        <v>91402003</v>
      </c>
      <c r="P609" t="str">
        <v>92382005</v>
      </c>
      <c r="Q609" t="str">
        <f t="shared" si="36"/>
        <v>9238</v>
      </c>
      <c r="R609" t="str">
        <f t="shared" si="37"/>
        <v>2005</v>
      </c>
      <c r="S609">
        <f>SUMIFS(INDEX(Table_Index[],,MATCH(S$12,Table_Index[#Headers],0)),
Table_Index[ID],$Q609,Table_Index[year],$R609)/COUNTIFS(Table_Index[Quarter],"&lt;&gt;''",Table_Index[ID],$Q609,Table_Index[year],$R609)</f>
        <v>0.22360819999999998</v>
      </c>
      <c r="T609">
        <f>SUMIFS(INDEX(Table_Index[],,MATCH(T$12,Table_Index[#Headers],0)),
Table_Index[ID],$Q609,Table_Index[year],$R609)/COUNTIFS(Table_Index[Quarter],"&lt;&gt;''",Table_Index[ID],$Q609,Table_Index[year],$R609)</f>
        <v>7.0900699999999997E-2</v>
      </c>
      <c r="U609">
        <f>SUMIFS(INDEX(Table_Index[],,MATCH(U$12,Table_Index[#Headers],0)),
Table_Index[ID],$Q609,Table_Index[year],$R609)/COUNTIFS(Table_Index[Quarter],"&lt;&gt;''",Table_Index[ID],$Q609,Table_Index[year],$R609)</f>
        <v>0.19932</v>
      </c>
      <c r="V609">
        <f>SUMIFS(INDEX(Table_Index[],,MATCH(V$12,Table_Index[#Headers],0)),
Table_Index[ID],$Q609,Table_Index[year],$R609)/COUNTIFS(Table_Index[Quarter],"&lt;&gt;''",Table_Index[ID],$Q609,Table_Index[year],$R609)</f>
        <v>0.12002445</v>
      </c>
      <c r="W609">
        <f>SUMIFS(INDEX(Table_Index[],,MATCH(W$12,Table_Index[#Headers],0)),
Table_Index[ID],$Q609,Table_Index[year],$R609)/COUNTIFS(Table_Index[Quarter],"&lt;&gt;''",Table_Index[ID],$Q609,Table_Index[year],$R609)</f>
        <v>1.3012025E-2</v>
      </c>
      <c r="X609">
        <f>SUMIFS(INDEX(Table_Index[],,MATCH(X$12,Table_Index[#Headers],0)),
Table_Index[ID],$Q609,Table_Index[year],$R609)/COUNTIFS(Table_Index[Quarter],"&lt;&gt;''",Table_Index[ID],$Q609,Table_Index[year],$R609)</f>
        <v>0</v>
      </c>
      <c r="Y609">
        <f>SUMIFS(INDEX(Table_Index[],,MATCH(Y$12,Table_Index[#Headers],0)),
Table_Index[ID],$Q609,Table_Index[year],$R609)/COUNTIFS(Table_Index[Quarter],"&lt;&gt;''",Table_Index[ID],$Q609,Table_Index[year],$R609)</f>
        <v>8.6561675000000005E-2</v>
      </c>
      <c r="Z609">
        <f>SUMIFS(INDEX(Table_Index[],,MATCH(Z$12,Table_Index[#Headers],0)),
Table_Index[ID],$Q609,Table_Index[year],$R609)/COUNTIFS(Table_Index[Quarter],"&lt;&gt;''",Table_Index[ID],$Q609,Table_Index[year],$R609)</f>
        <v>9.0005799999999997E-2</v>
      </c>
      <c r="AA609">
        <f>SUMIFS(INDEX(Table_Index[],,MATCH(AA$12,Table_Index[#Headers],0)),
Table_Index[ID],$Q609,Table_Index[year],$R609)/COUNTIFS(Table_Index[Quarter],"&lt;&gt;''",Table_Index[ID],$Q609,Table_Index[year],$R609)</f>
        <v>0.179109775</v>
      </c>
      <c r="AB609">
        <f>SUMIFS(INDEX(Table_Index[],,MATCH(AB$12,Table_Index[#Headers],0)),
Table_Index[ID],$Q609,Table_Index[year],$R609)/COUNTIFS(Table_Index[Quarter],"&lt;&gt;''",Table_Index[ID],$Q609,Table_Index[year],$R609)</f>
        <v>1.7457375000000001E-2</v>
      </c>
      <c r="AC609" s="24">
        <f t="shared" si="38"/>
        <v>1</v>
      </c>
      <c r="AD609">
        <f>COUNTIFS(Table_Index[Quarter],"&lt;&gt;''",Table_Index[ID],$Q609,Table_Index[year],$R609)</f>
        <v>4</v>
      </c>
      <c r="AE609" s="34">
        <f t="shared" si="39"/>
        <v>0.84268978078498002</v>
      </c>
    </row>
    <row r="610" spans="1:31" x14ac:dyDescent="0.3">
      <c r="A610">
        <v>9140</v>
      </c>
      <c r="B610">
        <v>2003</v>
      </c>
      <c r="C610">
        <v>3</v>
      </c>
      <c r="D610">
        <v>3.3447400000000002E-2</v>
      </c>
      <c r="E610">
        <v>7.2976100000000002E-2</v>
      </c>
      <c r="F610">
        <v>6.2333699999999999E-2</v>
      </c>
      <c r="G610">
        <v>9.5020900000000005E-2</v>
      </c>
      <c r="H610">
        <v>2.7366000000000001E-2</v>
      </c>
      <c r="I610">
        <v>0.44545800000000002</v>
      </c>
      <c r="J610">
        <v>0.15659439999999999</v>
      </c>
      <c r="K610">
        <v>0</v>
      </c>
      <c r="L610">
        <v>9.8821699999999998E-2</v>
      </c>
      <c r="M610">
        <v>7.9818000000000007E-3</v>
      </c>
      <c r="O610" t="str">
        <f>Table_Index[[#This Row],[ID]]&amp;Table_Index[[#This Row],[year]]</f>
        <v>91402003</v>
      </c>
      <c r="P610" t="str">
        <v>92382006</v>
      </c>
      <c r="Q610" t="str">
        <f t="shared" si="36"/>
        <v>9238</v>
      </c>
      <c r="R610" t="str">
        <f t="shared" si="37"/>
        <v>2006</v>
      </c>
      <c r="S610">
        <f>SUMIFS(INDEX(Table_Index[],,MATCH(S$12,Table_Index[#Headers],0)),
Table_Index[ID],$Q610,Table_Index[year],$R610)/COUNTIFS(Table_Index[Quarter],"&lt;&gt;''",Table_Index[ID],$Q610,Table_Index[year],$R610)</f>
        <v>0.1651164</v>
      </c>
      <c r="T610">
        <f>SUMIFS(INDEX(Table_Index[],,MATCH(T$12,Table_Index[#Headers],0)),
Table_Index[ID],$Q610,Table_Index[year],$R610)/COUNTIFS(Table_Index[Quarter],"&lt;&gt;''",Table_Index[ID],$Q610,Table_Index[year],$R610)</f>
        <v>5.1952575000000001E-2</v>
      </c>
      <c r="U610">
        <f>SUMIFS(INDEX(Table_Index[],,MATCH(U$12,Table_Index[#Headers],0)),
Table_Index[ID],$Q610,Table_Index[year],$R610)/COUNTIFS(Table_Index[Quarter],"&lt;&gt;''",Table_Index[ID],$Q610,Table_Index[year],$R610)</f>
        <v>0.113046075</v>
      </c>
      <c r="V610">
        <f>SUMIFS(INDEX(Table_Index[],,MATCH(V$12,Table_Index[#Headers],0)),
Table_Index[ID],$Q610,Table_Index[year],$R610)/COUNTIFS(Table_Index[Quarter],"&lt;&gt;''",Table_Index[ID],$Q610,Table_Index[year],$R610)</f>
        <v>0.149357825</v>
      </c>
      <c r="W610">
        <f>SUMIFS(INDEX(Table_Index[],,MATCH(W$12,Table_Index[#Headers],0)),
Table_Index[ID],$Q610,Table_Index[year],$R610)/COUNTIFS(Table_Index[Quarter],"&lt;&gt;''",Table_Index[ID],$Q610,Table_Index[year],$R610)</f>
        <v>5.1518599999999998E-2</v>
      </c>
      <c r="X610">
        <f>SUMIFS(INDEX(Table_Index[],,MATCH(X$12,Table_Index[#Headers],0)),
Table_Index[ID],$Q610,Table_Index[year],$R610)/COUNTIFS(Table_Index[Quarter],"&lt;&gt;''",Table_Index[ID],$Q610,Table_Index[year],$R610)</f>
        <v>0.1196036</v>
      </c>
      <c r="Y610">
        <f>SUMIFS(INDEX(Table_Index[],,MATCH(Y$12,Table_Index[#Headers],0)),
Table_Index[ID],$Q610,Table_Index[year],$R610)/COUNTIFS(Table_Index[Quarter],"&lt;&gt;''",Table_Index[ID],$Q610,Table_Index[year],$R610)</f>
        <v>2.7561124999999999E-2</v>
      </c>
      <c r="Z610">
        <f>SUMIFS(INDEX(Table_Index[],,MATCH(Z$12,Table_Index[#Headers],0)),
Table_Index[ID],$Q610,Table_Index[year],$R610)/COUNTIFS(Table_Index[Quarter],"&lt;&gt;''",Table_Index[ID],$Q610,Table_Index[year],$R610)</f>
        <v>5.9291225000000003E-2</v>
      </c>
      <c r="AA610">
        <f>SUMIFS(INDEX(Table_Index[],,MATCH(AA$12,Table_Index[#Headers],0)),
Table_Index[ID],$Q610,Table_Index[year],$R610)/COUNTIFS(Table_Index[Quarter],"&lt;&gt;''",Table_Index[ID],$Q610,Table_Index[year],$R610)</f>
        <v>0.24356720000000001</v>
      </c>
      <c r="AB610">
        <f>SUMIFS(INDEX(Table_Index[],,MATCH(AB$12,Table_Index[#Headers],0)),
Table_Index[ID],$Q610,Table_Index[year],$R610)/COUNTIFS(Table_Index[Quarter],"&lt;&gt;''",Table_Index[ID],$Q610,Table_Index[year],$R610)</f>
        <v>1.8985399999999999E-2</v>
      </c>
      <c r="AC610" s="24">
        <f t="shared" si="38"/>
        <v>1.0000000250000001</v>
      </c>
      <c r="AD610">
        <f>COUNTIFS(Table_Index[Quarter],"&lt;&gt;''",Table_Index[ID],$Q610,Table_Index[year],$R610)</f>
        <v>4</v>
      </c>
      <c r="AE610" s="34">
        <f t="shared" si="39"/>
        <v>0.85403065085908692</v>
      </c>
    </row>
    <row r="611" spans="1:31" x14ac:dyDescent="0.3">
      <c r="A611">
        <v>9140</v>
      </c>
      <c r="B611">
        <v>2003</v>
      </c>
      <c r="C611">
        <v>4</v>
      </c>
      <c r="D611">
        <v>7.7360499999999999E-2</v>
      </c>
      <c r="E611">
        <v>7.8628699999999996E-2</v>
      </c>
      <c r="F611">
        <v>5.0728200000000001E-2</v>
      </c>
      <c r="G611">
        <v>1.8409399999999999E-2</v>
      </c>
      <c r="H611">
        <v>0</v>
      </c>
      <c r="I611">
        <v>0.47177219999999997</v>
      </c>
      <c r="J611">
        <v>0.2029128</v>
      </c>
      <c r="K611">
        <v>4.5655399999999999E-2</v>
      </c>
      <c r="L611">
        <v>5.0728200000000001E-2</v>
      </c>
      <c r="M611">
        <v>3.8046E-3</v>
      </c>
      <c r="O611" t="str">
        <f>Table_Index[[#This Row],[ID]]&amp;Table_Index[[#This Row],[year]]</f>
        <v>91402003</v>
      </c>
      <c r="P611" t="str">
        <v>92392003</v>
      </c>
      <c r="Q611" t="str">
        <f t="shared" si="36"/>
        <v>9239</v>
      </c>
      <c r="R611" t="str">
        <f t="shared" si="37"/>
        <v>2003</v>
      </c>
      <c r="S611">
        <f>SUMIFS(INDEX(Table_Index[],,MATCH(S$12,Table_Index[#Headers],0)),
Table_Index[ID],$Q611,Table_Index[year],$R611)/COUNTIFS(Table_Index[Quarter],"&lt;&gt;''",Table_Index[ID],$Q611,Table_Index[year],$R611)</f>
        <v>0.195484625</v>
      </c>
      <c r="T611">
        <f>SUMIFS(INDEX(Table_Index[],,MATCH(T$12,Table_Index[#Headers],0)),
Table_Index[ID],$Q611,Table_Index[year],$R611)/COUNTIFS(Table_Index[Quarter],"&lt;&gt;''",Table_Index[ID],$Q611,Table_Index[year],$R611)</f>
        <v>4.7416824999999996E-2</v>
      </c>
      <c r="U611">
        <f>SUMIFS(INDEX(Table_Index[],,MATCH(U$12,Table_Index[#Headers],0)),
Table_Index[ID],$Q611,Table_Index[year],$R611)/COUNTIFS(Table_Index[Quarter],"&lt;&gt;''",Table_Index[ID],$Q611,Table_Index[year],$R611)</f>
        <v>7.9983924999999997E-2</v>
      </c>
      <c r="V611">
        <f>SUMIFS(INDEX(Table_Index[],,MATCH(V$12,Table_Index[#Headers],0)),
Table_Index[ID],$Q611,Table_Index[year],$R611)/COUNTIFS(Table_Index[Quarter],"&lt;&gt;''",Table_Index[ID],$Q611,Table_Index[year],$R611)</f>
        <v>8.7122475000000005E-2</v>
      </c>
      <c r="W611">
        <f>SUMIFS(INDEX(Table_Index[],,MATCH(W$12,Table_Index[#Headers],0)),
Table_Index[ID],$Q611,Table_Index[year],$R611)/COUNTIFS(Table_Index[Quarter],"&lt;&gt;''",Table_Index[ID],$Q611,Table_Index[year],$R611)</f>
        <v>0.22974207499999999</v>
      </c>
      <c r="X611">
        <f>SUMIFS(INDEX(Table_Index[],,MATCH(X$12,Table_Index[#Headers],0)),
Table_Index[ID],$Q611,Table_Index[year],$R611)/COUNTIFS(Table_Index[Quarter],"&lt;&gt;''",Table_Index[ID],$Q611,Table_Index[year],$R611)</f>
        <v>0.198083275</v>
      </c>
      <c r="Y611">
        <f>SUMIFS(INDEX(Table_Index[],,MATCH(Y$12,Table_Index[#Headers],0)),
Table_Index[ID],$Q611,Table_Index[year],$R611)/COUNTIFS(Table_Index[Quarter],"&lt;&gt;''",Table_Index[ID],$Q611,Table_Index[year],$R611)</f>
        <v>4.9137849999999997E-2</v>
      </c>
      <c r="Z611">
        <f>SUMIFS(INDEX(Table_Index[],,MATCH(Z$12,Table_Index[#Headers],0)),
Table_Index[ID],$Q611,Table_Index[year],$R611)/COUNTIFS(Table_Index[Quarter],"&lt;&gt;''",Table_Index[ID],$Q611,Table_Index[year],$R611)</f>
        <v>3.7919575000000004E-2</v>
      </c>
      <c r="AA611">
        <f>SUMIFS(INDEX(Table_Index[],,MATCH(AA$12,Table_Index[#Headers],0)),
Table_Index[ID],$Q611,Table_Index[year],$R611)/COUNTIFS(Table_Index[Quarter],"&lt;&gt;''",Table_Index[ID],$Q611,Table_Index[year],$R611)</f>
        <v>5.8300499999999998E-2</v>
      </c>
      <c r="AB611">
        <f>SUMIFS(INDEX(Table_Index[],,MATCH(AB$12,Table_Index[#Headers],0)),
Table_Index[ID],$Q611,Table_Index[year],$R611)/COUNTIFS(Table_Index[Quarter],"&lt;&gt;''",Table_Index[ID],$Q611,Table_Index[year],$R611)</f>
        <v>1.6808875000000001E-2</v>
      </c>
      <c r="AC611" s="24">
        <f t="shared" si="38"/>
        <v>1</v>
      </c>
      <c r="AD611">
        <f>COUNTIFS(Table_Index[Quarter],"&lt;&gt;''",Table_Index[ID],$Q611,Table_Index[year],$R611)</f>
        <v>4</v>
      </c>
      <c r="AE611" s="34">
        <f t="shared" si="39"/>
        <v>0.84599733827714751</v>
      </c>
    </row>
    <row r="612" spans="1:31" x14ac:dyDescent="0.3">
      <c r="A612">
        <v>9141</v>
      </c>
      <c r="B612">
        <v>2003</v>
      </c>
      <c r="C612">
        <v>1</v>
      </c>
      <c r="D612">
        <v>0</v>
      </c>
      <c r="E612">
        <v>0</v>
      </c>
      <c r="F612">
        <v>0.22876750000000001</v>
      </c>
      <c r="G612">
        <v>0.21361169999999999</v>
      </c>
      <c r="H612">
        <v>0.27738059999999998</v>
      </c>
      <c r="I612">
        <v>0</v>
      </c>
      <c r="J612">
        <v>0</v>
      </c>
      <c r="K612">
        <v>0</v>
      </c>
      <c r="L612">
        <v>0.25164429999999999</v>
      </c>
      <c r="M612">
        <v>2.85959E-2</v>
      </c>
      <c r="O612" t="str">
        <f>Table_Index[[#This Row],[ID]]&amp;Table_Index[[#This Row],[year]]</f>
        <v>91412003</v>
      </c>
      <c r="P612" t="str">
        <v>92392004</v>
      </c>
      <c r="Q612" t="str">
        <f t="shared" si="36"/>
        <v>9239</v>
      </c>
      <c r="R612" t="str">
        <f t="shared" si="37"/>
        <v>2004</v>
      </c>
      <c r="S612">
        <f>SUMIFS(INDEX(Table_Index[],,MATCH(S$12,Table_Index[#Headers],0)),
Table_Index[ID],$Q612,Table_Index[year],$R612)/COUNTIFS(Table_Index[Quarter],"&lt;&gt;''",Table_Index[ID],$Q612,Table_Index[year],$R612)</f>
        <v>0.20763757499999999</v>
      </c>
      <c r="T612">
        <f>SUMIFS(INDEX(Table_Index[],,MATCH(T$12,Table_Index[#Headers],0)),
Table_Index[ID],$Q612,Table_Index[year],$R612)/COUNTIFS(Table_Index[Quarter],"&lt;&gt;''",Table_Index[ID],$Q612,Table_Index[year],$R612)</f>
        <v>5.5953074999999998E-2</v>
      </c>
      <c r="U612">
        <f>SUMIFS(INDEX(Table_Index[],,MATCH(U$12,Table_Index[#Headers],0)),
Table_Index[ID],$Q612,Table_Index[year],$R612)/COUNTIFS(Table_Index[Quarter],"&lt;&gt;''",Table_Index[ID],$Q612,Table_Index[year],$R612)</f>
        <v>0.11135962500000002</v>
      </c>
      <c r="V612">
        <f>SUMIFS(INDEX(Table_Index[],,MATCH(V$12,Table_Index[#Headers],0)),
Table_Index[ID],$Q612,Table_Index[year],$R612)/COUNTIFS(Table_Index[Quarter],"&lt;&gt;''",Table_Index[ID],$Q612,Table_Index[year],$R612)</f>
        <v>0.12363017499999999</v>
      </c>
      <c r="W612">
        <f>SUMIFS(INDEX(Table_Index[],,MATCH(W$12,Table_Index[#Headers],0)),
Table_Index[ID],$Q612,Table_Index[year],$R612)/COUNTIFS(Table_Index[Quarter],"&lt;&gt;''",Table_Index[ID],$Q612,Table_Index[year],$R612)</f>
        <v>1.26461E-2</v>
      </c>
      <c r="X612">
        <f>SUMIFS(INDEX(Table_Index[],,MATCH(X$12,Table_Index[#Headers],0)),
Table_Index[ID],$Q612,Table_Index[year],$R612)/COUNTIFS(Table_Index[Quarter],"&lt;&gt;''",Table_Index[ID],$Q612,Table_Index[year],$R612)</f>
        <v>0.26546712500000003</v>
      </c>
      <c r="Y612">
        <f>SUMIFS(INDEX(Table_Index[],,MATCH(Y$12,Table_Index[#Headers],0)),
Table_Index[ID],$Q612,Table_Index[year],$R612)/COUNTIFS(Table_Index[Quarter],"&lt;&gt;''",Table_Index[ID],$Q612,Table_Index[year],$R612)</f>
        <v>0.12290642499999999</v>
      </c>
      <c r="Z612">
        <f>SUMIFS(INDEX(Table_Index[],,MATCH(Z$12,Table_Index[#Headers],0)),
Table_Index[ID],$Q612,Table_Index[year],$R612)/COUNTIFS(Table_Index[Quarter],"&lt;&gt;''",Table_Index[ID],$Q612,Table_Index[year],$R612)</f>
        <v>2.5987324999999999E-2</v>
      </c>
      <c r="AA612">
        <f>SUMIFS(INDEX(Table_Index[],,MATCH(AA$12,Table_Index[#Headers],0)),
Table_Index[ID],$Q612,Table_Index[year],$R612)/COUNTIFS(Table_Index[Quarter],"&lt;&gt;''",Table_Index[ID],$Q612,Table_Index[year],$R612)</f>
        <v>6.5519624999999998E-2</v>
      </c>
      <c r="AB612">
        <f>SUMIFS(INDEX(Table_Index[],,MATCH(AB$12,Table_Index[#Headers],0)),
Table_Index[ID],$Q612,Table_Index[year],$R612)/COUNTIFS(Table_Index[Quarter],"&lt;&gt;''",Table_Index[ID],$Q612,Table_Index[year],$R612)</f>
        <v>8.8929750000000009E-3</v>
      </c>
      <c r="AC612" s="24">
        <f t="shared" si="38"/>
        <v>1.0000000250000001</v>
      </c>
      <c r="AD612">
        <f>COUNTIFS(Table_Index[Quarter],"&lt;&gt;''",Table_Index[ID],$Q612,Table_Index[year],$R612)</f>
        <v>4</v>
      </c>
      <c r="AE612" s="34">
        <f t="shared" si="39"/>
        <v>0.8352845496630894</v>
      </c>
    </row>
    <row r="613" spans="1:31" x14ac:dyDescent="0.3">
      <c r="A613">
        <v>9141</v>
      </c>
      <c r="B613">
        <v>2003</v>
      </c>
      <c r="C613">
        <v>2</v>
      </c>
      <c r="D613">
        <v>0</v>
      </c>
      <c r="E613">
        <v>0</v>
      </c>
      <c r="F613">
        <v>0</v>
      </c>
      <c r="G613">
        <v>5.6857000000000001E-3</v>
      </c>
      <c r="H613">
        <v>0</v>
      </c>
      <c r="I613">
        <v>1.6695999999999999E-2</v>
      </c>
      <c r="J613">
        <v>0</v>
      </c>
      <c r="K613">
        <v>0.97468520000000003</v>
      </c>
      <c r="L613">
        <v>1.805E-3</v>
      </c>
      <c r="M613">
        <v>1.1280999999999999E-3</v>
      </c>
      <c r="O613" t="str">
        <f>Table_Index[[#This Row],[ID]]&amp;Table_Index[[#This Row],[year]]</f>
        <v>91412003</v>
      </c>
      <c r="P613" t="str">
        <v>92392005</v>
      </c>
      <c r="Q613" t="str">
        <f t="shared" si="36"/>
        <v>9239</v>
      </c>
      <c r="R613" t="str">
        <f t="shared" si="37"/>
        <v>2005</v>
      </c>
      <c r="S613">
        <f>SUMIFS(INDEX(Table_Index[],,MATCH(S$12,Table_Index[#Headers],0)),
Table_Index[ID],$Q613,Table_Index[year],$R613)/COUNTIFS(Table_Index[Quarter],"&lt;&gt;''",Table_Index[ID],$Q613,Table_Index[year],$R613)</f>
        <v>0.18768154999999997</v>
      </c>
      <c r="T613">
        <f>SUMIFS(INDEX(Table_Index[],,MATCH(T$12,Table_Index[#Headers],0)),
Table_Index[ID],$Q613,Table_Index[year],$R613)/COUNTIFS(Table_Index[Quarter],"&lt;&gt;''",Table_Index[ID],$Q613,Table_Index[year],$R613)</f>
        <v>6.1092850000000004E-2</v>
      </c>
      <c r="U613">
        <f>SUMIFS(INDEX(Table_Index[],,MATCH(U$12,Table_Index[#Headers],0)),
Table_Index[ID],$Q613,Table_Index[year],$R613)/COUNTIFS(Table_Index[Quarter],"&lt;&gt;''",Table_Index[ID],$Q613,Table_Index[year],$R613)</f>
        <v>0.14983832499999999</v>
      </c>
      <c r="V613">
        <f>SUMIFS(INDEX(Table_Index[],,MATCH(V$12,Table_Index[#Headers],0)),
Table_Index[ID],$Q613,Table_Index[year],$R613)/COUNTIFS(Table_Index[Quarter],"&lt;&gt;''",Table_Index[ID],$Q613,Table_Index[year],$R613)</f>
        <v>0.15001452500000001</v>
      </c>
      <c r="W613">
        <f>SUMIFS(INDEX(Table_Index[],,MATCH(W$12,Table_Index[#Headers],0)),
Table_Index[ID],$Q613,Table_Index[year],$R613)/COUNTIFS(Table_Index[Quarter],"&lt;&gt;''",Table_Index[ID],$Q613,Table_Index[year],$R613)</f>
        <v>7.9258000000000002E-3</v>
      </c>
      <c r="X613">
        <f>SUMIFS(INDEX(Table_Index[],,MATCH(X$12,Table_Index[#Headers],0)),
Table_Index[ID],$Q613,Table_Index[year],$R613)/COUNTIFS(Table_Index[Quarter],"&lt;&gt;''",Table_Index[ID],$Q613,Table_Index[year],$R613)</f>
        <v>0.226298475</v>
      </c>
      <c r="Y613">
        <f>SUMIFS(INDEX(Table_Index[],,MATCH(Y$12,Table_Index[#Headers],0)),
Table_Index[ID],$Q613,Table_Index[year],$R613)/COUNTIFS(Table_Index[Quarter],"&lt;&gt;''",Table_Index[ID],$Q613,Table_Index[year],$R613)</f>
        <v>4.1391400000000002E-2</v>
      </c>
      <c r="Z613">
        <f>SUMIFS(INDEX(Table_Index[],,MATCH(Z$12,Table_Index[#Headers],0)),
Table_Index[ID],$Q613,Table_Index[year],$R613)/COUNTIFS(Table_Index[Quarter],"&lt;&gt;''",Table_Index[ID],$Q613,Table_Index[year],$R613)</f>
        <v>5.6298075000000003E-2</v>
      </c>
      <c r="AA613">
        <f>SUMIFS(INDEX(Table_Index[],,MATCH(AA$12,Table_Index[#Headers],0)),
Table_Index[ID],$Q613,Table_Index[year],$R613)/COUNTIFS(Table_Index[Quarter],"&lt;&gt;''",Table_Index[ID],$Q613,Table_Index[year],$R613)</f>
        <v>0.10472455</v>
      </c>
      <c r="AB613">
        <f>SUMIFS(INDEX(Table_Index[],,MATCH(AB$12,Table_Index[#Headers],0)),
Table_Index[ID],$Q613,Table_Index[year],$R613)/COUNTIFS(Table_Index[Quarter],"&lt;&gt;''",Table_Index[ID],$Q613,Table_Index[year],$R613)</f>
        <v>1.4734400000000002E-2</v>
      </c>
      <c r="AC613" s="24">
        <f t="shared" si="38"/>
        <v>0.99999995000000008</v>
      </c>
      <c r="AD613">
        <f>COUNTIFS(Table_Index[Quarter],"&lt;&gt;''",Table_Index[ID],$Q613,Table_Index[year],$R613)</f>
        <v>4</v>
      </c>
      <c r="AE613" s="34">
        <f t="shared" si="39"/>
        <v>0.84874654486699996</v>
      </c>
    </row>
    <row r="614" spans="1:31" x14ac:dyDescent="0.3">
      <c r="A614">
        <v>9141</v>
      </c>
      <c r="B614">
        <v>2003</v>
      </c>
      <c r="C614">
        <v>3</v>
      </c>
      <c r="D614">
        <v>0.30850109999999997</v>
      </c>
      <c r="E614">
        <v>5.9496599999999997E-2</v>
      </c>
      <c r="F614">
        <v>0.13882549999999999</v>
      </c>
      <c r="G614">
        <v>0.2049329</v>
      </c>
      <c r="H614">
        <v>0</v>
      </c>
      <c r="I614">
        <v>0</v>
      </c>
      <c r="J614">
        <v>7.2403300000000004E-2</v>
      </c>
      <c r="K614">
        <v>0</v>
      </c>
      <c r="L614">
        <v>0.1983221</v>
      </c>
      <c r="M614">
        <v>1.7518499999999999E-2</v>
      </c>
      <c r="O614" t="str">
        <f>Table_Index[[#This Row],[ID]]&amp;Table_Index[[#This Row],[year]]</f>
        <v>91412003</v>
      </c>
      <c r="P614" t="str">
        <v>92392006</v>
      </c>
      <c r="Q614" t="str">
        <f t="shared" si="36"/>
        <v>9239</v>
      </c>
      <c r="R614" t="str">
        <f t="shared" si="37"/>
        <v>2006</v>
      </c>
      <c r="S614">
        <f>SUMIFS(INDEX(Table_Index[],,MATCH(S$12,Table_Index[#Headers],0)),
Table_Index[ID],$Q614,Table_Index[year],$R614)/COUNTIFS(Table_Index[Quarter],"&lt;&gt;''",Table_Index[ID],$Q614,Table_Index[year],$R614)</f>
        <v>0.27283267499999997</v>
      </c>
      <c r="T614">
        <f>SUMIFS(INDEX(Table_Index[],,MATCH(T$12,Table_Index[#Headers],0)),
Table_Index[ID],$Q614,Table_Index[year],$R614)/COUNTIFS(Table_Index[Quarter],"&lt;&gt;''",Table_Index[ID],$Q614,Table_Index[year],$R614)</f>
        <v>9.7076225000000002E-2</v>
      </c>
      <c r="U614">
        <f>SUMIFS(INDEX(Table_Index[],,MATCH(U$12,Table_Index[#Headers],0)),
Table_Index[ID],$Q614,Table_Index[year],$R614)/COUNTIFS(Table_Index[Quarter],"&lt;&gt;''",Table_Index[ID],$Q614,Table_Index[year],$R614)</f>
        <v>0.15669965</v>
      </c>
      <c r="V614">
        <f>SUMIFS(INDEX(Table_Index[],,MATCH(V$12,Table_Index[#Headers],0)),
Table_Index[ID],$Q614,Table_Index[year],$R614)/COUNTIFS(Table_Index[Quarter],"&lt;&gt;''",Table_Index[ID],$Q614,Table_Index[year],$R614)</f>
        <v>0.22772912499999998</v>
      </c>
      <c r="W614">
        <f>SUMIFS(INDEX(Table_Index[],,MATCH(W$12,Table_Index[#Headers],0)),
Table_Index[ID],$Q614,Table_Index[year],$R614)/COUNTIFS(Table_Index[Quarter],"&lt;&gt;''",Table_Index[ID],$Q614,Table_Index[year],$R614)</f>
        <v>6.7916750000000005E-3</v>
      </c>
      <c r="X614">
        <f>SUMIFS(INDEX(Table_Index[],,MATCH(X$12,Table_Index[#Headers],0)),
Table_Index[ID],$Q614,Table_Index[year],$R614)/COUNTIFS(Table_Index[Quarter],"&lt;&gt;''",Table_Index[ID],$Q614,Table_Index[year],$R614)</f>
        <v>3.3642850000000002E-2</v>
      </c>
      <c r="Y614">
        <f>SUMIFS(INDEX(Table_Index[],,MATCH(Y$12,Table_Index[#Headers],0)),
Table_Index[ID],$Q614,Table_Index[year],$R614)/COUNTIFS(Table_Index[Quarter],"&lt;&gt;''",Table_Index[ID],$Q614,Table_Index[year],$R614)</f>
        <v>2.03103E-2</v>
      </c>
      <c r="Z614">
        <f>SUMIFS(INDEX(Table_Index[],,MATCH(Z$12,Table_Index[#Headers],0)),
Table_Index[ID],$Q614,Table_Index[year],$R614)/COUNTIFS(Table_Index[Quarter],"&lt;&gt;''",Table_Index[ID],$Q614,Table_Index[year],$R614)</f>
        <v>4.4937575E-2</v>
      </c>
      <c r="AA614">
        <f>SUMIFS(INDEX(Table_Index[],,MATCH(AA$12,Table_Index[#Headers],0)),
Table_Index[ID],$Q614,Table_Index[year],$R614)/COUNTIFS(Table_Index[Quarter],"&lt;&gt;''",Table_Index[ID],$Q614,Table_Index[year],$R614)</f>
        <v>0.12714197499999999</v>
      </c>
      <c r="AB614">
        <f>SUMIFS(INDEX(Table_Index[],,MATCH(AB$12,Table_Index[#Headers],0)),
Table_Index[ID],$Q614,Table_Index[year],$R614)/COUNTIFS(Table_Index[Quarter],"&lt;&gt;''",Table_Index[ID],$Q614,Table_Index[year],$R614)</f>
        <v>1.2837925E-2</v>
      </c>
      <c r="AC614" s="24">
        <f t="shared" si="38"/>
        <v>0.99999997499999993</v>
      </c>
      <c r="AD614">
        <f>COUNTIFS(Table_Index[Quarter],"&lt;&gt;''",Table_Index[ID],$Q614,Table_Index[year],$R614)</f>
        <v>4</v>
      </c>
      <c r="AE614" s="34">
        <f t="shared" si="39"/>
        <v>0.81978344704510064</v>
      </c>
    </row>
    <row r="615" spans="1:31" x14ac:dyDescent="0.3">
      <c r="A615">
        <v>9141</v>
      </c>
      <c r="B615">
        <v>2003</v>
      </c>
      <c r="C615">
        <v>4</v>
      </c>
      <c r="D615">
        <v>1.0343E-2</v>
      </c>
      <c r="E615">
        <v>4.4900000000000001E-3</v>
      </c>
      <c r="F615">
        <v>3.2071000000000001E-3</v>
      </c>
      <c r="G615">
        <v>7.7590000000000005E-4</v>
      </c>
      <c r="H615">
        <v>0</v>
      </c>
      <c r="I615">
        <v>1.52339E-2</v>
      </c>
      <c r="J615">
        <v>0</v>
      </c>
      <c r="K615">
        <v>0.96214160000000004</v>
      </c>
      <c r="L615">
        <v>3.2071000000000001E-3</v>
      </c>
      <c r="M615">
        <v>6.0130000000000003E-4</v>
      </c>
      <c r="O615" t="str">
        <f>Table_Index[[#This Row],[ID]]&amp;Table_Index[[#This Row],[year]]</f>
        <v>91412003</v>
      </c>
      <c r="P615" t="str">
        <v>92402003</v>
      </c>
      <c r="Q615" t="str">
        <f t="shared" si="36"/>
        <v>9240</v>
      </c>
      <c r="R615" t="str">
        <f t="shared" si="37"/>
        <v>2003</v>
      </c>
      <c r="S615">
        <f>SUMIFS(INDEX(Table_Index[],,MATCH(S$12,Table_Index[#Headers],0)),
Table_Index[ID],$Q615,Table_Index[year],$R615)/COUNTIFS(Table_Index[Quarter],"&lt;&gt;''",Table_Index[ID],$Q615,Table_Index[year],$R615)</f>
        <v>0.15722340000000001</v>
      </c>
      <c r="T615">
        <f>SUMIFS(INDEX(Table_Index[],,MATCH(T$12,Table_Index[#Headers],0)),
Table_Index[ID],$Q615,Table_Index[year],$R615)/COUNTIFS(Table_Index[Quarter],"&lt;&gt;''",Table_Index[ID],$Q615,Table_Index[year],$R615)</f>
        <v>3.8623950000000004E-2</v>
      </c>
      <c r="U615">
        <f>SUMIFS(INDEX(Table_Index[],,MATCH(U$12,Table_Index[#Headers],0)),
Table_Index[ID],$Q615,Table_Index[year],$R615)/COUNTIFS(Table_Index[Quarter],"&lt;&gt;''",Table_Index[ID],$Q615,Table_Index[year],$R615)</f>
        <v>9.3827424999999992E-2</v>
      </c>
      <c r="V615">
        <f>SUMIFS(INDEX(Table_Index[],,MATCH(V$12,Table_Index[#Headers],0)),
Table_Index[ID],$Q615,Table_Index[year],$R615)/COUNTIFS(Table_Index[Quarter],"&lt;&gt;''",Table_Index[ID],$Q615,Table_Index[year],$R615)</f>
        <v>2.6441550000000001E-2</v>
      </c>
      <c r="W615">
        <f>SUMIFS(INDEX(Table_Index[],,MATCH(W$12,Table_Index[#Headers],0)),
Table_Index[ID],$Q615,Table_Index[year],$R615)/COUNTIFS(Table_Index[Quarter],"&lt;&gt;''",Table_Index[ID],$Q615,Table_Index[year],$R615)</f>
        <v>1.193055E-2</v>
      </c>
      <c r="X615">
        <f>SUMIFS(INDEX(Table_Index[],,MATCH(X$12,Table_Index[#Headers],0)),
Table_Index[ID],$Q615,Table_Index[year],$R615)/COUNTIFS(Table_Index[Quarter],"&lt;&gt;''",Table_Index[ID],$Q615,Table_Index[year],$R615)</f>
        <v>0.21360200000000001</v>
      </c>
      <c r="Y615">
        <f>SUMIFS(INDEX(Table_Index[],,MATCH(Y$12,Table_Index[#Headers],0)),
Table_Index[ID],$Q615,Table_Index[year],$R615)/COUNTIFS(Table_Index[Quarter],"&lt;&gt;''",Table_Index[ID],$Q615,Table_Index[year],$R615)</f>
        <v>0.112569525</v>
      </c>
      <c r="Z615">
        <f>SUMIFS(INDEX(Table_Index[],,MATCH(Z$12,Table_Index[#Headers],0)),
Table_Index[ID],$Q615,Table_Index[year],$R615)/COUNTIFS(Table_Index[Quarter],"&lt;&gt;''",Table_Index[ID],$Q615,Table_Index[year],$R615)</f>
        <v>0.26843125000000001</v>
      </c>
      <c r="AA615">
        <f>SUMIFS(INDEX(Table_Index[],,MATCH(AA$12,Table_Index[#Headers],0)),
Table_Index[ID],$Q615,Table_Index[year],$R615)/COUNTIFS(Table_Index[Quarter],"&lt;&gt;''",Table_Index[ID],$Q615,Table_Index[year],$R615)</f>
        <v>6.7174800000000007E-2</v>
      </c>
      <c r="AB615">
        <f>SUMIFS(INDEX(Table_Index[],,MATCH(AB$12,Table_Index[#Headers],0)),
Table_Index[ID],$Q615,Table_Index[year],$R615)/COUNTIFS(Table_Index[Quarter],"&lt;&gt;''",Table_Index[ID],$Q615,Table_Index[year],$R615)</f>
        <v>1.017555E-2</v>
      </c>
      <c r="AC615" s="24">
        <f t="shared" si="38"/>
        <v>1</v>
      </c>
      <c r="AD615">
        <f>COUNTIFS(Table_Index[Quarter],"&lt;&gt;''",Table_Index[ID],$Q615,Table_Index[year],$R615)</f>
        <v>4</v>
      </c>
      <c r="AE615" s="34">
        <f t="shared" si="39"/>
        <v>0.82917486979487121</v>
      </c>
    </row>
    <row r="616" spans="1:31" x14ac:dyDescent="0.3">
      <c r="A616">
        <v>9141</v>
      </c>
      <c r="B616">
        <v>2004</v>
      </c>
      <c r="C616">
        <v>1</v>
      </c>
      <c r="D616">
        <v>7.6114899999999999E-2</v>
      </c>
      <c r="E616">
        <v>0.1498949</v>
      </c>
      <c r="F616">
        <v>2.2180700000000001E-2</v>
      </c>
      <c r="G616">
        <v>1.34252E-2</v>
      </c>
      <c r="H616">
        <v>0</v>
      </c>
      <c r="I616">
        <v>0</v>
      </c>
      <c r="J616">
        <v>1.28415E-2</v>
      </c>
      <c r="K616">
        <v>1.0506700000000001E-2</v>
      </c>
      <c r="L616">
        <v>1.16741E-2</v>
      </c>
      <c r="M616">
        <v>0.70336209999999999</v>
      </c>
      <c r="O616" t="str">
        <f>Table_Index[[#This Row],[ID]]&amp;Table_Index[[#This Row],[year]]</f>
        <v>91412004</v>
      </c>
      <c r="P616" t="str">
        <v>92402004</v>
      </c>
      <c r="Q616" t="str">
        <f t="shared" si="36"/>
        <v>9240</v>
      </c>
      <c r="R616" t="str">
        <f t="shared" si="37"/>
        <v>2004</v>
      </c>
      <c r="S616">
        <f>SUMIFS(INDEX(Table_Index[],,MATCH(S$12,Table_Index[#Headers],0)),
Table_Index[ID],$Q616,Table_Index[year],$R616)/COUNTIFS(Table_Index[Quarter],"&lt;&gt;''",Table_Index[ID],$Q616,Table_Index[year],$R616)</f>
        <v>0.164607375</v>
      </c>
      <c r="T616">
        <f>SUMIFS(INDEX(Table_Index[],,MATCH(T$12,Table_Index[#Headers],0)),
Table_Index[ID],$Q616,Table_Index[year],$R616)/COUNTIFS(Table_Index[Quarter],"&lt;&gt;''",Table_Index[ID],$Q616,Table_Index[year],$R616)</f>
        <v>6.479145E-2</v>
      </c>
      <c r="U616">
        <f>SUMIFS(INDEX(Table_Index[],,MATCH(U$12,Table_Index[#Headers],0)),
Table_Index[ID],$Q616,Table_Index[year],$R616)/COUNTIFS(Table_Index[Quarter],"&lt;&gt;''",Table_Index[ID],$Q616,Table_Index[year],$R616)</f>
        <v>0.12359829999999999</v>
      </c>
      <c r="V616">
        <f>SUMIFS(INDEX(Table_Index[],,MATCH(V$12,Table_Index[#Headers],0)),
Table_Index[ID],$Q616,Table_Index[year],$R616)/COUNTIFS(Table_Index[Quarter],"&lt;&gt;''",Table_Index[ID],$Q616,Table_Index[year],$R616)</f>
        <v>5.9750749999999998E-2</v>
      </c>
      <c r="W616">
        <f>SUMIFS(INDEX(Table_Index[],,MATCH(W$12,Table_Index[#Headers],0)),
Table_Index[ID],$Q616,Table_Index[year],$R616)/COUNTIFS(Table_Index[Quarter],"&lt;&gt;''",Table_Index[ID],$Q616,Table_Index[year],$R616)</f>
        <v>6.9787249999999999E-3</v>
      </c>
      <c r="X616">
        <f>SUMIFS(INDEX(Table_Index[],,MATCH(X$12,Table_Index[#Headers],0)),
Table_Index[ID],$Q616,Table_Index[year],$R616)/COUNTIFS(Table_Index[Quarter],"&lt;&gt;''",Table_Index[ID],$Q616,Table_Index[year],$R616)</f>
        <v>0.36893292499999997</v>
      </c>
      <c r="Y616">
        <f>SUMIFS(INDEX(Table_Index[],,MATCH(Y$12,Table_Index[#Headers],0)),
Table_Index[ID],$Q616,Table_Index[year],$R616)/COUNTIFS(Table_Index[Quarter],"&lt;&gt;''",Table_Index[ID],$Q616,Table_Index[year],$R616)</f>
        <v>7.0745975000000003E-2</v>
      </c>
      <c r="Z616">
        <f>SUMIFS(INDEX(Table_Index[],,MATCH(Z$12,Table_Index[#Headers],0)),
Table_Index[ID],$Q616,Table_Index[year],$R616)/COUNTIFS(Table_Index[Quarter],"&lt;&gt;''",Table_Index[ID],$Q616,Table_Index[year],$R616)</f>
        <v>4.7632674999999999E-2</v>
      </c>
      <c r="AA616">
        <f>SUMIFS(INDEX(Table_Index[],,MATCH(AA$12,Table_Index[#Headers],0)),
Table_Index[ID],$Q616,Table_Index[year],$R616)/COUNTIFS(Table_Index[Quarter],"&lt;&gt;''",Table_Index[ID],$Q616,Table_Index[year],$R616)</f>
        <v>8.657985E-2</v>
      </c>
      <c r="AB616">
        <f>SUMIFS(INDEX(Table_Index[],,MATCH(AB$12,Table_Index[#Headers],0)),
Table_Index[ID],$Q616,Table_Index[year],$R616)/COUNTIFS(Table_Index[Quarter],"&lt;&gt;''",Table_Index[ID],$Q616,Table_Index[year],$R616)</f>
        <v>6.3819249999999992E-3</v>
      </c>
      <c r="AC616" s="24">
        <f t="shared" si="38"/>
        <v>0.99999995000000008</v>
      </c>
      <c r="AD616">
        <f>COUNTIFS(Table_Index[Quarter],"&lt;&gt;''",Table_Index[ID],$Q616,Table_Index[year],$R616)</f>
        <v>4</v>
      </c>
      <c r="AE616" s="34">
        <f t="shared" si="39"/>
        <v>0.79888891836328879</v>
      </c>
    </row>
    <row r="617" spans="1:31" x14ac:dyDescent="0.3">
      <c r="A617">
        <v>9141</v>
      </c>
      <c r="B617">
        <v>2004</v>
      </c>
      <c r="C617">
        <v>2</v>
      </c>
      <c r="D617">
        <v>0.12727169999999999</v>
      </c>
      <c r="E617">
        <v>0.1226715</v>
      </c>
      <c r="F617">
        <v>0.18400730000000001</v>
      </c>
      <c r="G617">
        <v>0.1181281</v>
      </c>
      <c r="H617">
        <v>0</v>
      </c>
      <c r="I617">
        <v>0.215811</v>
      </c>
      <c r="J617">
        <v>5.67924E-2</v>
      </c>
      <c r="K617">
        <v>5.2248999999999997E-2</v>
      </c>
      <c r="L617">
        <v>9.0867799999999999E-2</v>
      </c>
      <c r="M617">
        <v>3.2201300000000002E-2</v>
      </c>
      <c r="O617" t="str">
        <f>Table_Index[[#This Row],[ID]]&amp;Table_Index[[#This Row],[year]]</f>
        <v>91412004</v>
      </c>
      <c r="P617" t="str">
        <v>92402005</v>
      </c>
      <c r="Q617" t="str">
        <f t="shared" si="36"/>
        <v>9240</v>
      </c>
      <c r="R617" t="str">
        <f t="shared" si="37"/>
        <v>2005</v>
      </c>
      <c r="S617">
        <f>SUMIFS(INDEX(Table_Index[],,MATCH(S$12,Table_Index[#Headers],0)),
Table_Index[ID],$Q617,Table_Index[year],$R617)/COUNTIFS(Table_Index[Quarter],"&lt;&gt;''",Table_Index[ID],$Q617,Table_Index[year],$R617)</f>
        <v>8.1989999999999993E-2</v>
      </c>
      <c r="T617">
        <f>SUMIFS(INDEX(Table_Index[],,MATCH(T$12,Table_Index[#Headers],0)),
Table_Index[ID],$Q617,Table_Index[year],$R617)/COUNTIFS(Table_Index[Quarter],"&lt;&gt;''",Table_Index[ID],$Q617,Table_Index[year],$R617)</f>
        <v>9.4046900000000003E-2</v>
      </c>
      <c r="U617">
        <f>SUMIFS(INDEX(Table_Index[],,MATCH(U$12,Table_Index[#Headers],0)),
Table_Index[ID],$Q617,Table_Index[year],$R617)/COUNTIFS(Table_Index[Quarter],"&lt;&gt;''",Table_Index[ID],$Q617,Table_Index[year],$R617)</f>
        <v>8.9519924999999986E-2</v>
      </c>
      <c r="V617">
        <f>SUMIFS(INDEX(Table_Index[],,MATCH(V$12,Table_Index[#Headers],0)),
Table_Index[ID],$Q617,Table_Index[year],$R617)/COUNTIFS(Table_Index[Quarter],"&lt;&gt;''",Table_Index[ID],$Q617,Table_Index[year],$R617)</f>
        <v>8.3770625000000001E-2</v>
      </c>
      <c r="W617">
        <f>SUMIFS(INDEX(Table_Index[],,MATCH(W$12,Table_Index[#Headers],0)),
Table_Index[ID],$Q617,Table_Index[year],$R617)/COUNTIFS(Table_Index[Quarter],"&lt;&gt;''",Table_Index[ID],$Q617,Table_Index[year],$R617)</f>
        <v>3.3314125E-2</v>
      </c>
      <c r="X617">
        <f>SUMIFS(INDEX(Table_Index[],,MATCH(X$12,Table_Index[#Headers],0)),
Table_Index[ID],$Q617,Table_Index[year],$R617)/COUNTIFS(Table_Index[Quarter],"&lt;&gt;''",Table_Index[ID],$Q617,Table_Index[year],$R617)</f>
        <v>0.27237462499999998</v>
      </c>
      <c r="Y617">
        <f>SUMIFS(INDEX(Table_Index[],,MATCH(Y$12,Table_Index[#Headers],0)),
Table_Index[ID],$Q617,Table_Index[year],$R617)/COUNTIFS(Table_Index[Quarter],"&lt;&gt;''",Table_Index[ID],$Q617,Table_Index[year],$R617)</f>
        <v>0.15571180000000001</v>
      </c>
      <c r="Z617">
        <f>SUMIFS(INDEX(Table_Index[],,MATCH(Z$12,Table_Index[#Headers],0)),
Table_Index[ID],$Q617,Table_Index[year],$R617)/COUNTIFS(Table_Index[Quarter],"&lt;&gt;''",Table_Index[ID],$Q617,Table_Index[year],$R617)</f>
        <v>5.0428874999999998E-2</v>
      </c>
      <c r="AA617">
        <f>SUMIFS(INDEX(Table_Index[],,MATCH(AA$12,Table_Index[#Headers],0)),
Table_Index[ID],$Q617,Table_Index[year],$R617)/COUNTIFS(Table_Index[Quarter],"&lt;&gt;''",Table_Index[ID],$Q617,Table_Index[year],$R617)</f>
        <v>0.13450242500000001</v>
      </c>
      <c r="AB617">
        <f>SUMIFS(INDEX(Table_Index[],,MATCH(AB$12,Table_Index[#Headers],0)),
Table_Index[ID],$Q617,Table_Index[year],$R617)/COUNTIFS(Table_Index[Quarter],"&lt;&gt;''",Table_Index[ID],$Q617,Table_Index[year],$R617)</f>
        <v>4.3407749999999998E-3</v>
      </c>
      <c r="AC617" s="24">
        <f t="shared" si="38"/>
        <v>1.000000075</v>
      </c>
      <c r="AD617">
        <f>COUNTIFS(Table_Index[Quarter],"&lt;&gt;''",Table_Index[ID],$Q617,Table_Index[year],$R617)</f>
        <v>4</v>
      </c>
      <c r="AE617" s="34">
        <f t="shared" si="39"/>
        <v>0.84920473789560069</v>
      </c>
    </row>
    <row r="618" spans="1:31" x14ac:dyDescent="0.3">
      <c r="A618">
        <v>9141</v>
      </c>
      <c r="B618">
        <v>2004</v>
      </c>
      <c r="C618">
        <v>3</v>
      </c>
      <c r="D618">
        <v>0</v>
      </c>
      <c r="E618">
        <v>0</v>
      </c>
      <c r="F618">
        <v>0.2115573</v>
      </c>
      <c r="G618">
        <v>3.7218399999999999E-2</v>
      </c>
      <c r="H618">
        <v>0</v>
      </c>
      <c r="I618">
        <v>0.37218410000000002</v>
      </c>
      <c r="J618">
        <v>0.11753180000000001</v>
      </c>
      <c r="K618">
        <v>0.1057786</v>
      </c>
      <c r="L618">
        <v>0.12928500000000001</v>
      </c>
      <c r="M618">
        <v>2.6444700000000002E-2</v>
      </c>
      <c r="O618" t="str">
        <f>Table_Index[[#This Row],[ID]]&amp;Table_Index[[#This Row],[year]]</f>
        <v>91412004</v>
      </c>
      <c r="P618" t="str">
        <v>92402006</v>
      </c>
      <c r="Q618" t="str">
        <f t="shared" si="36"/>
        <v>9240</v>
      </c>
      <c r="R618" t="str">
        <f t="shared" si="37"/>
        <v>2006</v>
      </c>
      <c r="S618">
        <f>SUMIFS(INDEX(Table_Index[],,MATCH(S$12,Table_Index[#Headers],0)),
Table_Index[ID],$Q618,Table_Index[year],$R618)/COUNTIFS(Table_Index[Quarter],"&lt;&gt;''",Table_Index[ID],$Q618,Table_Index[year],$R618)</f>
        <v>7.2422274999999994E-2</v>
      </c>
      <c r="T618">
        <f>SUMIFS(INDEX(Table_Index[],,MATCH(T$12,Table_Index[#Headers],0)),
Table_Index[ID],$Q618,Table_Index[year],$R618)/COUNTIFS(Table_Index[Quarter],"&lt;&gt;''",Table_Index[ID],$Q618,Table_Index[year],$R618)</f>
        <v>7.5609074999999998E-2</v>
      </c>
      <c r="U618">
        <f>SUMIFS(INDEX(Table_Index[],,MATCH(U$12,Table_Index[#Headers],0)),
Table_Index[ID],$Q618,Table_Index[year],$R618)/COUNTIFS(Table_Index[Quarter],"&lt;&gt;''",Table_Index[ID],$Q618,Table_Index[year],$R618)</f>
        <v>4.6849500000000002E-2</v>
      </c>
      <c r="V618">
        <f>SUMIFS(INDEX(Table_Index[],,MATCH(V$12,Table_Index[#Headers],0)),
Table_Index[ID],$Q618,Table_Index[year],$R618)/COUNTIFS(Table_Index[Quarter],"&lt;&gt;''",Table_Index[ID],$Q618,Table_Index[year],$R618)</f>
        <v>7.1505775000000008E-2</v>
      </c>
      <c r="W618">
        <f>SUMIFS(INDEX(Table_Index[],,MATCH(W$12,Table_Index[#Headers],0)),
Table_Index[ID],$Q618,Table_Index[year],$R618)/COUNTIFS(Table_Index[Quarter],"&lt;&gt;''",Table_Index[ID],$Q618,Table_Index[year],$R618)</f>
        <v>7.0923999999999996E-3</v>
      </c>
      <c r="X618">
        <f>SUMIFS(INDEX(Table_Index[],,MATCH(X$12,Table_Index[#Headers],0)),
Table_Index[ID],$Q618,Table_Index[year],$R618)/COUNTIFS(Table_Index[Quarter],"&lt;&gt;''",Table_Index[ID],$Q618,Table_Index[year],$R618)</f>
        <v>0.28415322499999995</v>
      </c>
      <c r="Y618">
        <f>SUMIFS(INDEX(Table_Index[],,MATCH(Y$12,Table_Index[#Headers],0)),
Table_Index[ID],$Q618,Table_Index[year],$R618)/COUNTIFS(Table_Index[Quarter],"&lt;&gt;''",Table_Index[ID],$Q618,Table_Index[year],$R618)</f>
        <v>0.22753309999999999</v>
      </c>
      <c r="Z618">
        <f>SUMIFS(INDEX(Table_Index[],,MATCH(Z$12,Table_Index[#Headers],0)),
Table_Index[ID],$Q618,Table_Index[year],$R618)/COUNTIFS(Table_Index[Quarter],"&lt;&gt;''",Table_Index[ID],$Q618,Table_Index[year],$R618)</f>
        <v>8.8336299999999993E-2</v>
      </c>
      <c r="AA618">
        <f>SUMIFS(INDEX(Table_Index[],,MATCH(AA$12,Table_Index[#Headers],0)),
Table_Index[ID],$Q618,Table_Index[year],$R618)/COUNTIFS(Table_Index[Quarter],"&lt;&gt;''",Table_Index[ID],$Q618,Table_Index[year],$R618)</f>
        <v>0.124040425</v>
      </c>
      <c r="AB618">
        <f>SUMIFS(INDEX(Table_Index[],,MATCH(AB$12,Table_Index[#Headers],0)),
Table_Index[ID],$Q618,Table_Index[year],$R618)/COUNTIFS(Table_Index[Quarter],"&lt;&gt;''",Table_Index[ID],$Q618,Table_Index[year],$R618)</f>
        <v>2.4579249999999997E-3</v>
      </c>
      <c r="AC618" s="24">
        <f t="shared" si="38"/>
        <v>1</v>
      </c>
      <c r="AD618">
        <f>COUNTIFS(Table_Index[Quarter],"&lt;&gt;''",Table_Index[ID],$Q618,Table_Index[year],$R618)</f>
        <v>4</v>
      </c>
      <c r="AE618" s="34">
        <f t="shared" si="39"/>
        <v>0.82597029101442132</v>
      </c>
    </row>
    <row r="619" spans="1:31" x14ac:dyDescent="0.3">
      <c r="A619">
        <v>9141</v>
      </c>
      <c r="B619">
        <v>2004</v>
      </c>
      <c r="C619">
        <v>4</v>
      </c>
      <c r="D619">
        <v>3.2927199999999997E-2</v>
      </c>
      <c r="E619">
        <v>6.9147200000000006E-2</v>
      </c>
      <c r="F619">
        <v>4.3902999999999998E-2</v>
      </c>
      <c r="G619">
        <v>0.13170889999999999</v>
      </c>
      <c r="H619">
        <v>1.9756300000000001E-2</v>
      </c>
      <c r="I619">
        <v>0.1975634</v>
      </c>
      <c r="J619">
        <v>5.7073899999999997E-2</v>
      </c>
      <c r="K619">
        <v>0.118538</v>
      </c>
      <c r="L619">
        <v>4.6098100000000003E-2</v>
      </c>
      <c r="M619">
        <v>0.28328389999999998</v>
      </c>
      <c r="O619" t="str">
        <f>Table_Index[[#This Row],[ID]]&amp;Table_Index[[#This Row],[year]]</f>
        <v>91412004</v>
      </c>
      <c r="P619" t="str">
        <v>92402007</v>
      </c>
      <c r="Q619" t="str">
        <f t="shared" si="36"/>
        <v>9240</v>
      </c>
      <c r="R619" t="str">
        <f t="shared" si="37"/>
        <v>2007</v>
      </c>
      <c r="S619">
        <f>SUMIFS(INDEX(Table_Index[],,MATCH(S$12,Table_Index[#Headers],0)),
Table_Index[ID],$Q619,Table_Index[year],$R619)/COUNTIFS(Table_Index[Quarter],"&lt;&gt;''",Table_Index[ID],$Q619,Table_Index[year],$R619)</f>
        <v>8.3799275000000006E-2</v>
      </c>
      <c r="T619">
        <f>SUMIFS(INDEX(Table_Index[],,MATCH(T$12,Table_Index[#Headers],0)),
Table_Index[ID],$Q619,Table_Index[year],$R619)/COUNTIFS(Table_Index[Quarter],"&lt;&gt;''",Table_Index[ID],$Q619,Table_Index[year],$R619)</f>
        <v>8.626772499999999E-2</v>
      </c>
      <c r="U619">
        <f>SUMIFS(INDEX(Table_Index[],,MATCH(U$12,Table_Index[#Headers],0)),
Table_Index[ID],$Q619,Table_Index[year],$R619)/COUNTIFS(Table_Index[Quarter],"&lt;&gt;''",Table_Index[ID],$Q619,Table_Index[year],$R619)</f>
        <v>5.9619525000000007E-2</v>
      </c>
      <c r="V619">
        <f>SUMIFS(INDEX(Table_Index[],,MATCH(V$12,Table_Index[#Headers],0)),
Table_Index[ID],$Q619,Table_Index[year],$R619)/COUNTIFS(Table_Index[Quarter],"&lt;&gt;''",Table_Index[ID],$Q619,Table_Index[year],$R619)</f>
        <v>4.7311674999999997E-2</v>
      </c>
      <c r="W619">
        <f>SUMIFS(INDEX(Table_Index[],,MATCH(W$12,Table_Index[#Headers],0)),
Table_Index[ID],$Q619,Table_Index[year],$R619)/COUNTIFS(Table_Index[Quarter],"&lt;&gt;''",Table_Index[ID],$Q619,Table_Index[year],$R619)</f>
        <v>3.9540550000000001E-2</v>
      </c>
      <c r="X619">
        <f>SUMIFS(INDEX(Table_Index[],,MATCH(X$12,Table_Index[#Headers],0)),
Table_Index[ID],$Q619,Table_Index[year],$R619)/COUNTIFS(Table_Index[Quarter],"&lt;&gt;''",Table_Index[ID],$Q619,Table_Index[year],$R619)</f>
        <v>0.39949960000000001</v>
      </c>
      <c r="Y619">
        <f>SUMIFS(INDEX(Table_Index[],,MATCH(Y$12,Table_Index[#Headers],0)),
Table_Index[ID],$Q619,Table_Index[year],$R619)/COUNTIFS(Table_Index[Quarter],"&lt;&gt;''",Table_Index[ID],$Q619,Table_Index[year],$R619)</f>
        <v>0.14737385</v>
      </c>
      <c r="Z619">
        <f>SUMIFS(INDEX(Table_Index[],,MATCH(Z$12,Table_Index[#Headers],0)),
Table_Index[ID],$Q619,Table_Index[year],$R619)/COUNTIFS(Table_Index[Quarter],"&lt;&gt;''",Table_Index[ID],$Q619,Table_Index[year],$R619)</f>
        <v>2.5309100000000001E-2</v>
      </c>
      <c r="AA619">
        <f>SUMIFS(INDEX(Table_Index[],,MATCH(AA$12,Table_Index[#Headers],0)),
Table_Index[ID],$Q619,Table_Index[year],$R619)/COUNTIFS(Table_Index[Quarter],"&lt;&gt;''",Table_Index[ID],$Q619,Table_Index[year],$R619)</f>
        <v>0.10714532500000001</v>
      </c>
      <c r="AB619">
        <f>SUMIFS(INDEX(Table_Index[],,MATCH(AB$12,Table_Index[#Headers],0)),
Table_Index[ID],$Q619,Table_Index[year],$R619)/COUNTIFS(Table_Index[Quarter],"&lt;&gt;''",Table_Index[ID],$Q619,Table_Index[year],$R619)</f>
        <v>4.13335E-3</v>
      </c>
      <c r="AC619" s="24">
        <f t="shared" si="38"/>
        <v>0.99999997500000015</v>
      </c>
      <c r="AD619">
        <f>COUNTIFS(Table_Index[Quarter],"&lt;&gt;''",Table_Index[ID],$Q619,Table_Index[year],$R619)</f>
        <v>4</v>
      </c>
      <c r="AE619" s="34">
        <f t="shared" si="39"/>
        <v>0.7847224858275943</v>
      </c>
    </row>
    <row r="620" spans="1:31" x14ac:dyDescent="0.3">
      <c r="A620">
        <v>9141</v>
      </c>
      <c r="B620">
        <v>2005</v>
      </c>
      <c r="C620">
        <v>1</v>
      </c>
      <c r="D620">
        <v>7.1507899999999999E-2</v>
      </c>
      <c r="E620">
        <v>0.43069780000000002</v>
      </c>
      <c r="F620">
        <v>0.14191580000000001</v>
      </c>
      <c r="G620">
        <v>8.7459700000000001E-2</v>
      </c>
      <c r="H620">
        <v>0</v>
      </c>
      <c r="I620">
        <v>0.1100122</v>
      </c>
      <c r="J620">
        <v>0</v>
      </c>
      <c r="K620">
        <v>6.8207599999999993E-2</v>
      </c>
      <c r="L620">
        <v>7.2608099999999995E-2</v>
      </c>
      <c r="M620">
        <v>1.7590999999999999E-2</v>
      </c>
      <c r="O620" t="str">
        <f>Table_Index[[#This Row],[ID]]&amp;Table_Index[[#This Row],[year]]</f>
        <v>91412005</v>
      </c>
      <c r="P620" t="str">
        <v>92402008</v>
      </c>
      <c r="Q620" t="str">
        <f t="shared" si="36"/>
        <v>9240</v>
      </c>
      <c r="R620" t="str">
        <f t="shared" si="37"/>
        <v>2008</v>
      </c>
      <c r="S620">
        <f>SUMIFS(INDEX(Table_Index[],,MATCH(S$12,Table_Index[#Headers],0)),
Table_Index[ID],$Q620,Table_Index[year],$R620)/COUNTIFS(Table_Index[Quarter],"&lt;&gt;''",Table_Index[ID],$Q620,Table_Index[year],$R620)</f>
        <v>0.107084525</v>
      </c>
      <c r="T620">
        <f>SUMIFS(INDEX(Table_Index[],,MATCH(T$12,Table_Index[#Headers],0)),
Table_Index[ID],$Q620,Table_Index[year],$R620)/COUNTIFS(Table_Index[Quarter],"&lt;&gt;''",Table_Index[ID],$Q620,Table_Index[year],$R620)</f>
        <v>9.4224299999999997E-2</v>
      </c>
      <c r="U620">
        <f>SUMIFS(INDEX(Table_Index[],,MATCH(U$12,Table_Index[#Headers],0)),
Table_Index[ID],$Q620,Table_Index[year],$R620)/COUNTIFS(Table_Index[Quarter],"&lt;&gt;''",Table_Index[ID],$Q620,Table_Index[year],$R620)</f>
        <v>8.5801900000000014E-2</v>
      </c>
      <c r="V620">
        <f>SUMIFS(INDEX(Table_Index[],,MATCH(V$12,Table_Index[#Headers],0)),
Table_Index[ID],$Q620,Table_Index[year],$R620)/COUNTIFS(Table_Index[Quarter],"&lt;&gt;''",Table_Index[ID],$Q620,Table_Index[year],$R620)</f>
        <v>0.129821725</v>
      </c>
      <c r="W620">
        <f>SUMIFS(INDEX(Table_Index[],,MATCH(W$12,Table_Index[#Headers],0)),
Table_Index[ID],$Q620,Table_Index[year],$R620)/COUNTIFS(Table_Index[Quarter],"&lt;&gt;''",Table_Index[ID],$Q620,Table_Index[year],$R620)</f>
        <v>1.1027500000000001E-2</v>
      </c>
      <c r="X620">
        <f>SUMIFS(INDEX(Table_Index[],,MATCH(X$12,Table_Index[#Headers],0)),
Table_Index[ID],$Q620,Table_Index[year],$R620)/COUNTIFS(Table_Index[Quarter],"&lt;&gt;''",Table_Index[ID],$Q620,Table_Index[year],$R620)</f>
        <v>0.32693397499999999</v>
      </c>
      <c r="Y620">
        <f>SUMIFS(INDEX(Table_Index[],,MATCH(Y$12,Table_Index[#Headers],0)),
Table_Index[ID],$Q620,Table_Index[year],$R620)/COUNTIFS(Table_Index[Quarter],"&lt;&gt;''",Table_Index[ID],$Q620,Table_Index[year],$R620)</f>
        <v>0.16008420000000001</v>
      </c>
      <c r="Z620">
        <f>SUMIFS(INDEX(Table_Index[],,MATCH(Z$12,Table_Index[#Headers],0)),
Table_Index[ID],$Q620,Table_Index[year],$R620)/COUNTIFS(Table_Index[Quarter],"&lt;&gt;''",Table_Index[ID],$Q620,Table_Index[year],$R620)</f>
        <v>1.8542450000000002E-2</v>
      </c>
      <c r="AA620">
        <f>SUMIFS(INDEX(Table_Index[],,MATCH(AA$12,Table_Index[#Headers],0)),
Table_Index[ID],$Q620,Table_Index[year],$R620)/COUNTIFS(Table_Index[Quarter],"&lt;&gt;''",Table_Index[ID],$Q620,Table_Index[year],$R620)</f>
        <v>6.3097274999999994E-2</v>
      </c>
      <c r="AB620">
        <f>SUMIFS(INDEX(Table_Index[],,MATCH(AB$12,Table_Index[#Headers],0)),
Table_Index[ID],$Q620,Table_Index[year],$R620)/COUNTIFS(Table_Index[Quarter],"&lt;&gt;''",Table_Index[ID],$Q620,Table_Index[year],$R620)</f>
        <v>3.3821750000000003E-3</v>
      </c>
      <c r="AC620" s="24">
        <f t="shared" si="38"/>
        <v>1.0000000249999998</v>
      </c>
      <c r="AD620">
        <f>COUNTIFS(Table_Index[Quarter],"&lt;&gt;''",Table_Index[ID],$Q620,Table_Index[year],$R620)</f>
        <v>4</v>
      </c>
      <c r="AE620" s="34">
        <f t="shared" si="39"/>
        <v>0.81846813094209936</v>
      </c>
    </row>
    <row r="621" spans="1:31" x14ac:dyDescent="0.3">
      <c r="A621">
        <v>9141</v>
      </c>
      <c r="B621">
        <v>2005</v>
      </c>
      <c r="C621">
        <v>2</v>
      </c>
      <c r="D621">
        <v>0.25487549999999998</v>
      </c>
      <c r="E621">
        <v>0.1875288</v>
      </c>
      <c r="F621">
        <v>8.1262500000000001E-2</v>
      </c>
      <c r="G621">
        <v>0.102099</v>
      </c>
      <c r="H621">
        <v>5.8163699999999999E-2</v>
      </c>
      <c r="I621">
        <v>0</v>
      </c>
      <c r="J621">
        <v>0.13692579999999999</v>
      </c>
      <c r="K621">
        <v>6.5486299999999997E-2</v>
      </c>
      <c r="L621">
        <v>0.1041827</v>
      </c>
      <c r="M621">
        <v>9.4757000000000001E-3</v>
      </c>
      <c r="O621" t="str">
        <f>Table_Index[[#This Row],[ID]]&amp;Table_Index[[#This Row],[year]]</f>
        <v>91412005</v>
      </c>
      <c r="P621" t="str">
        <v>92402009</v>
      </c>
      <c r="Q621" t="str">
        <f t="shared" si="36"/>
        <v>9240</v>
      </c>
      <c r="R621" t="str">
        <f t="shared" si="37"/>
        <v>2009</v>
      </c>
      <c r="S621">
        <f>SUMIFS(INDEX(Table_Index[],,MATCH(S$12,Table_Index[#Headers],0)),
Table_Index[ID],$Q621,Table_Index[year],$R621)/COUNTIFS(Table_Index[Quarter],"&lt;&gt;''",Table_Index[ID],$Q621,Table_Index[year],$R621)</f>
        <v>4.5777624999999995E-2</v>
      </c>
      <c r="T621">
        <f>SUMIFS(INDEX(Table_Index[],,MATCH(T$12,Table_Index[#Headers],0)),
Table_Index[ID],$Q621,Table_Index[year],$R621)/COUNTIFS(Table_Index[Quarter],"&lt;&gt;''",Table_Index[ID],$Q621,Table_Index[year],$R621)</f>
        <v>5.8890325E-2</v>
      </c>
      <c r="U621">
        <f>SUMIFS(INDEX(Table_Index[],,MATCH(U$12,Table_Index[#Headers],0)),
Table_Index[ID],$Q621,Table_Index[year],$R621)/COUNTIFS(Table_Index[Quarter],"&lt;&gt;''",Table_Index[ID],$Q621,Table_Index[year],$R621)</f>
        <v>4.5962625E-2</v>
      </c>
      <c r="V621">
        <f>SUMIFS(INDEX(Table_Index[],,MATCH(V$12,Table_Index[#Headers],0)),
Table_Index[ID],$Q621,Table_Index[year],$R621)/COUNTIFS(Table_Index[Quarter],"&lt;&gt;''",Table_Index[ID],$Q621,Table_Index[year],$R621)</f>
        <v>8.3254574999999997E-2</v>
      </c>
      <c r="W621">
        <f>SUMIFS(INDEX(Table_Index[],,MATCH(W$12,Table_Index[#Headers],0)),
Table_Index[ID],$Q621,Table_Index[year],$R621)/COUNTIFS(Table_Index[Quarter],"&lt;&gt;''",Table_Index[ID],$Q621,Table_Index[year],$R621)</f>
        <v>8.3734224999999995E-2</v>
      </c>
      <c r="X621">
        <f>SUMIFS(INDEX(Table_Index[],,MATCH(X$12,Table_Index[#Headers],0)),
Table_Index[ID],$Q621,Table_Index[year],$R621)/COUNTIFS(Table_Index[Quarter],"&lt;&gt;''",Table_Index[ID],$Q621,Table_Index[year],$R621)</f>
        <v>0.30727265000000004</v>
      </c>
      <c r="Y621">
        <f>SUMIFS(INDEX(Table_Index[],,MATCH(Y$12,Table_Index[#Headers],0)),
Table_Index[ID],$Q621,Table_Index[year],$R621)/COUNTIFS(Table_Index[Quarter],"&lt;&gt;''",Table_Index[ID],$Q621,Table_Index[year],$R621)</f>
        <v>0.26219767500000002</v>
      </c>
      <c r="Z621">
        <f>SUMIFS(INDEX(Table_Index[],,MATCH(Z$12,Table_Index[#Headers],0)),
Table_Index[ID],$Q621,Table_Index[year],$R621)/COUNTIFS(Table_Index[Quarter],"&lt;&gt;''",Table_Index[ID],$Q621,Table_Index[year],$R621)</f>
        <v>2.9969349999999999E-2</v>
      </c>
      <c r="AA621">
        <f>SUMIFS(INDEX(Table_Index[],,MATCH(AA$12,Table_Index[#Headers],0)),
Table_Index[ID],$Q621,Table_Index[year],$R621)/COUNTIFS(Table_Index[Quarter],"&lt;&gt;''",Table_Index[ID],$Q621,Table_Index[year],$R621)</f>
        <v>8.0369150000000014E-2</v>
      </c>
      <c r="AB621">
        <f>SUMIFS(INDEX(Table_Index[],,MATCH(AB$12,Table_Index[#Headers],0)),
Table_Index[ID],$Q621,Table_Index[year],$R621)/COUNTIFS(Table_Index[Quarter],"&lt;&gt;''",Table_Index[ID],$Q621,Table_Index[year],$R621)</f>
        <v>2.5717750000000001E-3</v>
      </c>
      <c r="AC621" s="24">
        <f t="shared" si="38"/>
        <v>0.99999997500000015</v>
      </c>
      <c r="AD621">
        <f>COUNTIFS(Table_Index[Quarter],"&lt;&gt;''",Table_Index[ID],$Q621,Table_Index[year],$R621)</f>
        <v>4</v>
      </c>
      <c r="AE621" s="34">
        <f t="shared" si="39"/>
        <v>0.80785295262785817</v>
      </c>
    </row>
    <row r="622" spans="1:31" x14ac:dyDescent="0.3">
      <c r="A622">
        <v>9141</v>
      </c>
      <c r="B622">
        <v>2005</v>
      </c>
      <c r="C622">
        <v>3</v>
      </c>
      <c r="D622">
        <v>0.1322363</v>
      </c>
      <c r="E622">
        <v>0.1180978</v>
      </c>
      <c r="F622">
        <v>9.4810900000000004E-2</v>
      </c>
      <c r="G622">
        <v>0.1363946</v>
      </c>
      <c r="H622">
        <v>1.44157E-2</v>
      </c>
      <c r="I622">
        <v>0.2969078</v>
      </c>
      <c r="J622">
        <v>4.99005E-2</v>
      </c>
      <c r="K622">
        <v>6.6533999999999996E-2</v>
      </c>
      <c r="L622">
        <v>8.3167500000000005E-2</v>
      </c>
      <c r="M622">
        <v>7.535E-3</v>
      </c>
      <c r="O622" t="str">
        <f>Table_Index[[#This Row],[ID]]&amp;Table_Index[[#This Row],[year]]</f>
        <v>91412005</v>
      </c>
      <c r="P622" t="str">
        <v>92402010</v>
      </c>
      <c r="Q622" t="str">
        <f t="shared" si="36"/>
        <v>9240</v>
      </c>
      <c r="R622" t="str">
        <f t="shared" si="37"/>
        <v>2010</v>
      </c>
      <c r="S622">
        <f>SUMIFS(INDEX(Table_Index[],,MATCH(S$12,Table_Index[#Headers],0)),
Table_Index[ID],$Q622,Table_Index[year],$R622)/COUNTIFS(Table_Index[Quarter],"&lt;&gt;''",Table_Index[ID],$Q622,Table_Index[year],$R622)</f>
        <v>7.0413724999999996E-2</v>
      </c>
      <c r="T622">
        <f>SUMIFS(INDEX(Table_Index[],,MATCH(T$12,Table_Index[#Headers],0)),
Table_Index[ID],$Q622,Table_Index[year],$R622)/COUNTIFS(Table_Index[Quarter],"&lt;&gt;''",Table_Index[ID],$Q622,Table_Index[year],$R622)</f>
        <v>5.5360725E-2</v>
      </c>
      <c r="U622">
        <f>SUMIFS(INDEX(Table_Index[],,MATCH(U$12,Table_Index[#Headers],0)),
Table_Index[ID],$Q622,Table_Index[year],$R622)/COUNTIFS(Table_Index[Quarter],"&lt;&gt;''",Table_Index[ID],$Q622,Table_Index[year],$R622)</f>
        <v>7.2263049999999995E-2</v>
      </c>
      <c r="V622">
        <f>SUMIFS(INDEX(Table_Index[],,MATCH(V$12,Table_Index[#Headers],0)),
Table_Index[ID],$Q622,Table_Index[year],$R622)/COUNTIFS(Table_Index[Quarter],"&lt;&gt;''",Table_Index[ID],$Q622,Table_Index[year],$R622)</f>
        <v>6.8516375000000004E-2</v>
      </c>
      <c r="W622">
        <f>SUMIFS(INDEX(Table_Index[],,MATCH(W$12,Table_Index[#Headers],0)),
Table_Index[ID],$Q622,Table_Index[year],$R622)/COUNTIFS(Table_Index[Quarter],"&lt;&gt;''",Table_Index[ID],$Q622,Table_Index[year],$R622)</f>
        <v>4.9401300000000002E-2</v>
      </c>
      <c r="X622">
        <f>SUMIFS(INDEX(Table_Index[],,MATCH(X$12,Table_Index[#Headers],0)),
Table_Index[ID],$Q622,Table_Index[year],$R622)/COUNTIFS(Table_Index[Quarter],"&lt;&gt;''",Table_Index[ID],$Q622,Table_Index[year],$R622)</f>
        <v>0.30095135000000001</v>
      </c>
      <c r="Y622">
        <f>SUMIFS(INDEX(Table_Index[],,MATCH(Y$12,Table_Index[#Headers],0)),
Table_Index[ID],$Q622,Table_Index[year],$R622)/COUNTIFS(Table_Index[Quarter],"&lt;&gt;''",Table_Index[ID],$Q622,Table_Index[year],$R622)</f>
        <v>0.26435520000000001</v>
      </c>
      <c r="Z622">
        <f>SUMIFS(INDEX(Table_Index[],,MATCH(Z$12,Table_Index[#Headers],0)),
Table_Index[ID],$Q622,Table_Index[year],$R622)/COUNTIFS(Table_Index[Quarter],"&lt;&gt;''",Table_Index[ID],$Q622,Table_Index[year],$R622)</f>
        <v>2.7680074999999998E-2</v>
      </c>
      <c r="AA622">
        <f>SUMIFS(INDEX(Table_Index[],,MATCH(AA$12,Table_Index[#Headers],0)),
Table_Index[ID],$Q622,Table_Index[year],$R622)/COUNTIFS(Table_Index[Quarter],"&lt;&gt;''",Table_Index[ID],$Q622,Table_Index[year],$R622)</f>
        <v>8.7226999999999999E-2</v>
      </c>
      <c r="AB622">
        <f>SUMIFS(INDEX(Table_Index[],,MATCH(AB$12,Table_Index[#Headers],0)),
Table_Index[ID],$Q622,Table_Index[year],$R622)/COUNTIFS(Table_Index[Quarter],"&lt;&gt;''",Table_Index[ID],$Q622,Table_Index[year],$R622)</f>
        <v>3.8311500000000002E-3</v>
      </c>
      <c r="AC622" s="24">
        <f t="shared" si="38"/>
        <v>0.99999994999999997</v>
      </c>
      <c r="AD622">
        <f>COUNTIFS(Table_Index[Quarter],"&lt;&gt;''",Table_Index[ID],$Q622,Table_Index[year],$R622)</f>
        <v>4</v>
      </c>
      <c r="AE622" s="34">
        <f t="shared" si="39"/>
        <v>0.81077536635377501</v>
      </c>
    </row>
    <row r="623" spans="1:31" x14ac:dyDescent="0.3">
      <c r="A623">
        <v>9141</v>
      </c>
      <c r="B623">
        <v>2005</v>
      </c>
      <c r="C623">
        <v>4</v>
      </c>
      <c r="D623">
        <v>0.18027019999999999</v>
      </c>
      <c r="E623">
        <v>0.2540171</v>
      </c>
      <c r="F623">
        <v>0.11143980000000001</v>
      </c>
      <c r="G623">
        <v>9.6690399999999996E-2</v>
      </c>
      <c r="H623">
        <v>2.9498799999999999E-2</v>
      </c>
      <c r="I623">
        <v>0.23435130000000001</v>
      </c>
      <c r="J623">
        <v>0</v>
      </c>
      <c r="K623">
        <v>0</v>
      </c>
      <c r="L623">
        <v>8.1941E-2</v>
      </c>
      <c r="M623">
        <v>1.1791299999999999E-2</v>
      </c>
      <c r="O623" t="str">
        <f>Table_Index[[#This Row],[ID]]&amp;Table_Index[[#This Row],[year]]</f>
        <v>91412005</v>
      </c>
      <c r="P623" t="str">
        <v>92402011</v>
      </c>
      <c r="Q623" t="str">
        <f t="shared" si="36"/>
        <v>9240</v>
      </c>
      <c r="R623" t="str">
        <f t="shared" si="37"/>
        <v>2011</v>
      </c>
      <c r="S623">
        <f>SUMIFS(INDEX(Table_Index[],,MATCH(S$12,Table_Index[#Headers],0)),
Table_Index[ID],$Q623,Table_Index[year],$R623)/COUNTIFS(Table_Index[Quarter],"&lt;&gt;''",Table_Index[ID],$Q623,Table_Index[year],$R623)</f>
        <v>5.1832425000000001E-2</v>
      </c>
      <c r="T623">
        <f>SUMIFS(INDEX(Table_Index[],,MATCH(T$12,Table_Index[#Headers],0)),
Table_Index[ID],$Q623,Table_Index[year],$R623)/COUNTIFS(Table_Index[Quarter],"&lt;&gt;''",Table_Index[ID],$Q623,Table_Index[year],$R623)</f>
        <v>6.4617725000000001E-2</v>
      </c>
      <c r="U623">
        <f>SUMIFS(INDEX(Table_Index[],,MATCH(U$12,Table_Index[#Headers],0)),
Table_Index[ID],$Q623,Table_Index[year],$R623)/COUNTIFS(Table_Index[Quarter],"&lt;&gt;''",Table_Index[ID],$Q623,Table_Index[year],$R623)</f>
        <v>6.7827525E-2</v>
      </c>
      <c r="V623">
        <f>SUMIFS(INDEX(Table_Index[],,MATCH(V$12,Table_Index[#Headers],0)),
Table_Index[ID],$Q623,Table_Index[year],$R623)/COUNTIFS(Table_Index[Quarter],"&lt;&gt;''",Table_Index[ID],$Q623,Table_Index[year],$R623)</f>
        <v>0.16630932500000001</v>
      </c>
      <c r="W623">
        <f>SUMIFS(INDEX(Table_Index[],,MATCH(W$12,Table_Index[#Headers],0)),
Table_Index[ID],$Q623,Table_Index[year],$R623)/COUNTIFS(Table_Index[Quarter],"&lt;&gt;''",Table_Index[ID],$Q623,Table_Index[year],$R623)</f>
        <v>2.9073675E-2</v>
      </c>
      <c r="X623">
        <f>SUMIFS(INDEX(Table_Index[],,MATCH(X$12,Table_Index[#Headers],0)),
Table_Index[ID],$Q623,Table_Index[year],$R623)/COUNTIFS(Table_Index[Quarter],"&lt;&gt;''",Table_Index[ID],$Q623,Table_Index[year],$R623)</f>
        <v>0.38354814999999998</v>
      </c>
      <c r="Y623">
        <f>SUMIFS(INDEX(Table_Index[],,MATCH(Y$12,Table_Index[#Headers],0)),
Table_Index[ID],$Q623,Table_Index[year],$R623)/COUNTIFS(Table_Index[Quarter],"&lt;&gt;''",Table_Index[ID],$Q623,Table_Index[year],$R623)</f>
        <v>0.116047975</v>
      </c>
      <c r="Z623">
        <f>SUMIFS(INDEX(Table_Index[],,MATCH(Z$12,Table_Index[#Headers],0)),
Table_Index[ID],$Q623,Table_Index[year],$R623)/COUNTIFS(Table_Index[Quarter],"&lt;&gt;''",Table_Index[ID],$Q623,Table_Index[year],$R623)</f>
        <v>3.007545E-2</v>
      </c>
      <c r="AA623">
        <f>SUMIFS(INDEX(Table_Index[],,MATCH(AA$12,Table_Index[#Headers],0)),
Table_Index[ID],$Q623,Table_Index[year],$R623)/COUNTIFS(Table_Index[Quarter],"&lt;&gt;''",Table_Index[ID],$Q623,Table_Index[year],$R623)</f>
        <v>8.6326075000000002E-2</v>
      </c>
      <c r="AB623">
        <f>SUMIFS(INDEX(Table_Index[],,MATCH(AB$12,Table_Index[#Headers],0)),
Table_Index[ID],$Q623,Table_Index[year],$R623)/COUNTIFS(Table_Index[Quarter],"&lt;&gt;''",Table_Index[ID],$Q623,Table_Index[year],$R623)</f>
        <v>4.3416750000000006E-3</v>
      </c>
      <c r="AC623" s="24">
        <f t="shared" si="38"/>
        <v>1</v>
      </c>
      <c r="AD623">
        <f>COUNTIFS(Table_Index[Quarter],"&lt;&gt;''",Table_Index[ID],$Q623,Table_Index[year],$R623)</f>
        <v>4</v>
      </c>
      <c r="AE623" s="34">
        <f t="shared" si="39"/>
        <v>0.79108141609742</v>
      </c>
    </row>
    <row r="624" spans="1:31" x14ac:dyDescent="0.3">
      <c r="A624">
        <v>9141</v>
      </c>
      <c r="B624">
        <v>2006</v>
      </c>
      <c r="C624">
        <v>1</v>
      </c>
      <c r="D624">
        <v>0.2065004</v>
      </c>
      <c r="E624">
        <v>8.8669100000000001E-2</v>
      </c>
      <c r="F624">
        <v>9.8954700000000007E-2</v>
      </c>
      <c r="G624">
        <v>7.0048600000000003E-2</v>
      </c>
      <c r="H624">
        <v>1.11723E-2</v>
      </c>
      <c r="I624">
        <v>0.2660072</v>
      </c>
      <c r="J624">
        <v>2.48273E-2</v>
      </c>
      <c r="K624">
        <v>0.10640289999999999</v>
      </c>
      <c r="L624">
        <v>0.11881659999999999</v>
      </c>
      <c r="M624">
        <v>8.6008999999999999E-3</v>
      </c>
      <c r="O624" t="str">
        <f>Table_Index[[#This Row],[ID]]&amp;Table_Index[[#This Row],[year]]</f>
        <v>91412006</v>
      </c>
      <c r="P624" t="str">
        <v>92402012</v>
      </c>
      <c r="Q624" t="str">
        <f t="shared" si="36"/>
        <v>9240</v>
      </c>
      <c r="R624" t="str">
        <f t="shared" si="37"/>
        <v>2012</v>
      </c>
      <c r="S624">
        <f>SUMIFS(INDEX(Table_Index[],,MATCH(S$12,Table_Index[#Headers],0)),
Table_Index[ID],$Q624,Table_Index[year],$R624)/COUNTIFS(Table_Index[Quarter],"&lt;&gt;''",Table_Index[ID],$Q624,Table_Index[year],$R624)</f>
        <v>7.4069350000000006E-2</v>
      </c>
      <c r="T624">
        <f>SUMIFS(INDEX(Table_Index[],,MATCH(T$12,Table_Index[#Headers],0)),
Table_Index[ID],$Q624,Table_Index[year],$R624)/COUNTIFS(Table_Index[Quarter],"&lt;&gt;''",Table_Index[ID],$Q624,Table_Index[year],$R624)</f>
        <v>9.0959775000000007E-2</v>
      </c>
      <c r="U624">
        <f>SUMIFS(INDEX(Table_Index[],,MATCH(U$12,Table_Index[#Headers],0)),
Table_Index[ID],$Q624,Table_Index[year],$R624)/COUNTIFS(Table_Index[Quarter],"&lt;&gt;''",Table_Index[ID],$Q624,Table_Index[year],$R624)</f>
        <v>0.10704370000000001</v>
      </c>
      <c r="V624">
        <f>SUMIFS(INDEX(Table_Index[],,MATCH(V$12,Table_Index[#Headers],0)),
Table_Index[ID],$Q624,Table_Index[year],$R624)/COUNTIFS(Table_Index[Quarter],"&lt;&gt;''",Table_Index[ID],$Q624,Table_Index[year],$R624)</f>
        <v>9.9140325000000001E-2</v>
      </c>
      <c r="W624">
        <f>SUMIFS(INDEX(Table_Index[],,MATCH(W$12,Table_Index[#Headers],0)),
Table_Index[ID],$Q624,Table_Index[year],$R624)/COUNTIFS(Table_Index[Quarter],"&lt;&gt;''",Table_Index[ID],$Q624,Table_Index[year],$R624)</f>
        <v>2.0308474999999999E-2</v>
      </c>
      <c r="X624">
        <f>SUMIFS(INDEX(Table_Index[],,MATCH(X$12,Table_Index[#Headers],0)),
Table_Index[ID],$Q624,Table_Index[year],$R624)/COUNTIFS(Table_Index[Quarter],"&lt;&gt;''",Table_Index[ID],$Q624,Table_Index[year],$R624)</f>
        <v>0.40612425000000002</v>
      </c>
      <c r="Y624">
        <f>SUMIFS(INDEX(Table_Index[],,MATCH(Y$12,Table_Index[#Headers],0)),
Table_Index[ID],$Q624,Table_Index[year],$R624)/COUNTIFS(Table_Index[Quarter],"&lt;&gt;''",Table_Index[ID],$Q624,Table_Index[year],$R624)</f>
        <v>0.100143075</v>
      </c>
      <c r="Z624">
        <f>SUMIFS(INDEX(Table_Index[],,MATCH(Z$12,Table_Index[#Headers],0)),
Table_Index[ID],$Q624,Table_Index[year],$R624)/COUNTIFS(Table_Index[Quarter],"&lt;&gt;''",Table_Index[ID],$Q624,Table_Index[year],$R624)</f>
        <v>2.4736774999999999E-2</v>
      </c>
      <c r="AA624">
        <f>SUMIFS(INDEX(Table_Index[],,MATCH(AA$12,Table_Index[#Headers],0)),
Table_Index[ID],$Q624,Table_Index[year],$R624)/COUNTIFS(Table_Index[Quarter],"&lt;&gt;''",Table_Index[ID],$Q624,Table_Index[year],$R624)</f>
        <v>7.2387549999999995E-2</v>
      </c>
      <c r="AB624">
        <f>SUMIFS(INDEX(Table_Index[],,MATCH(AB$12,Table_Index[#Headers],0)),
Table_Index[ID],$Q624,Table_Index[year],$R624)/COUNTIFS(Table_Index[Quarter],"&lt;&gt;''",Table_Index[ID],$Q624,Table_Index[year],$R624)</f>
        <v>5.086775E-3</v>
      </c>
      <c r="AC624" s="24">
        <f t="shared" si="38"/>
        <v>1.0000000499999999</v>
      </c>
      <c r="AD624">
        <f>COUNTIFS(Table_Index[Quarter],"&lt;&gt;''",Table_Index[ID],$Q624,Table_Index[year],$R624)</f>
        <v>4</v>
      </c>
      <c r="AE624" s="34">
        <f t="shared" si="39"/>
        <v>0.78369717619408374</v>
      </c>
    </row>
    <row r="625" spans="1:31" x14ac:dyDescent="0.3">
      <c r="A625">
        <v>9141</v>
      </c>
      <c r="B625">
        <v>2006</v>
      </c>
      <c r="C625">
        <v>2</v>
      </c>
      <c r="D625">
        <v>5.3180199999999997E-2</v>
      </c>
      <c r="E625">
        <v>0.4452294</v>
      </c>
      <c r="F625">
        <v>5.1943400000000001E-2</v>
      </c>
      <c r="G625">
        <v>0.1234275</v>
      </c>
      <c r="H625">
        <v>1.9293299999999999E-2</v>
      </c>
      <c r="I625">
        <v>6.6784399999999994E-2</v>
      </c>
      <c r="J625">
        <v>7.6430999999999999E-2</v>
      </c>
      <c r="K625">
        <v>3.2650199999999997E-2</v>
      </c>
      <c r="L625">
        <v>0.12614829999999999</v>
      </c>
      <c r="M625">
        <v>4.9123999999999999E-3</v>
      </c>
      <c r="O625" t="str">
        <f>Table_Index[[#This Row],[ID]]&amp;Table_Index[[#This Row],[year]]</f>
        <v>91412006</v>
      </c>
      <c r="P625" t="str">
        <v>92412003</v>
      </c>
      <c r="Q625" t="str">
        <f t="shared" si="36"/>
        <v>9241</v>
      </c>
      <c r="R625" t="str">
        <f t="shared" si="37"/>
        <v>2003</v>
      </c>
      <c r="S625">
        <f>SUMIFS(INDEX(Table_Index[],,MATCH(S$12,Table_Index[#Headers],0)),
Table_Index[ID],$Q625,Table_Index[year],$R625)/COUNTIFS(Table_Index[Quarter],"&lt;&gt;''",Table_Index[ID],$Q625,Table_Index[year],$R625)</f>
        <v>0.152451275</v>
      </c>
      <c r="T625">
        <f>SUMIFS(INDEX(Table_Index[],,MATCH(T$12,Table_Index[#Headers],0)),
Table_Index[ID],$Q625,Table_Index[year],$R625)/COUNTIFS(Table_Index[Quarter],"&lt;&gt;''",Table_Index[ID],$Q625,Table_Index[year],$R625)</f>
        <v>0.17385922500000001</v>
      </c>
      <c r="U625">
        <f>SUMIFS(INDEX(Table_Index[],,MATCH(U$12,Table_Index[#Headers],0)),
Table_Index[ID],$Q625,Table_Index[year],$R625)/COUNTIFS(Table_Index[Quarter],"&lt;&gt;''",Table_Index[ID],$Q625,Table_Index[year],$R625)</f>
        <v>0.15424085000000001</v>
      </c>
      <c r="V625">
        <f>SUMIFS(INDEX(Table_Index[],,MATCH(V$12,Table_Index[#Headers],0)),
Table_Index[ID],$Q625,Table_Index[year],$R625)/COUNTIFS(Table_Index[Quarter],"&lt;&gt;''",Table_Index[ID],$Q625,Table_Index[year],$R625)</f>
        <v>9.0331750000000002E-2</v>
      </c>
      <c r="W625">
        <f>SUMIFS(INDEX(Table_Index[],,MATCH(W$12,Table_Index[#Headers],0)),
Table_Index[ID],$Q625,Table_Index[year],$R625)/COUNTIFS(Table_Index[Quarter],"&lt;&gt;''",Table_Index[ID],$Q625,Table_Index[year],$R625)</f>
        <v>7.1286249999999995E-2</v>
      </c>
      <c r="X625">
        <f>SUMIFS(INDEX(Table_Index[],,MATCH(X$12,Table_Index[#Headers],0)),
Table_Index[ID],$Q625,Table_Index[year],$R625)/COUNTIFS(Table_Index[Quarter],"&lt;&gt;''",Table_Index[ID],$Q625,Table_Index[year],$R625)</f>
        <v>0.19624712499999999</v>
      </c>
      <c r="Y625">
        <f>SUMIFS(INDEX(Table_Index[],,MATCH(Y$12,Table_Index[#Headers],0)),
Table_Index[ID],$Q625,Table_Index[year],$R625)/COUNTIFS(Table_Index[Quarter],"&lt;&gt;''",Table_Index[ID],$Q625,Table_Index[year],$R625)</f>
        <v>2.1208125000000001E-2</v>
      </c>
      <c r="Z625">
        <f>SUMIFS(INDEX(Table_Index[],,MATCH(Z$12,Table_Index[#Headers],0)),
Table_Index[ID],$Q625,Table_Index[year],$R625)/COUNTIFS(Table_Index[Quarter],"&lt;&gt;''",Table_Index[ID],$Q625,Table_Index[year],$R625)</f>
        <v>4.2147025000000005E-2</v>
      </c>
      <c r="AA625">
        <f>SUMIFS(INDEX(Table_Index[],,MATCH(AA$12,Table_Index[#Headers],0)),
Table_Index[ID],$Q625,Table_Index[year],$R625)/COUNTIFS(Table_Index[Quarter],"&lt;&gt;''",Table_Index[ID],$Q625,Table_Index[year],$R625)</f>
        <v>8.515842500000001E-2</v>
      </c>
      <c r="AB625">
        <f>SUMIFS(INDEX(Table_Index[],,MATCH(AB$12,Table_Index[#Headers],0)),
Table_Index[ID],$Q625,Table_Index[year],$R625)/COUNTIFS(Table_Index[Quarter],"&lt;&gt;''",Table_Index[ID],$Q625,Table_Index[year],$R625)</f>
        <v>1.3069999999999998E-2</v>
      </c>
      <c r="AC625" s="24">
        <f t="shared" si="38"/>
        <v>1.0000000500000001</v>
      </c>
      <c r="AD625">
        <f>COUNTIFS(Table_Index[Quarter],"&lt;&gt;''",Table_Index[ID],$Q625,Table_Index[year],$R625)</f>
        <v>4</v>
      </c>
      <c r="AE625" s="34">
        <f t="shared" si="39"/>
        <v>0.86133791172581375</v>
      </c>
    </row>
    <row r="626" spans="1:31" x14ac:dyDescent="0.3">
      <c r="A626">
        <v>9141</v>
      </c>
      <c r="B626">
        <v>2006</v>
      </c>
      <c r="C626">
        <v>3</v>
      </c>
      <c r="D626">
        <v>0.1358578</v>
      </c>
      <c r="E626">
        <v>0.14039579999999999</v>
      </c>
      <c r="F626">
        <v>6.70071E-2</v>
      </c>
      <c r="G626">
        <v>9.0619099999999994E-2</v>
      </c>
      <c r="H626">
        <v>8.9342999999999992E-3</v>
      </c>
      <c r="I626">
        <v>0.34460800000000003</v>
      </c>
      <c r="J626">
        <v>0.12827069999999999</v>
      </c>
      <c r="K626">
        <v>7.0453199999999994E-2</v>
      </c>
      <c r="L626">
        <v>0</v>
      </c>
      <c r="M626">
        <v>1.3853900000000001E-2</v>
      </c>
      <c r="O626" t="str">
        <f>Table_Index[[#This Row],[ID]]&amp;Table_Index[[#This Row],[year]]</f>
        <v>91412006</v>
      </c>
      <c r="P626" t="str">
        <v>92422003</v>
      </c>
      <c r="Q626" t="str">
        <f t="shared" si="36"/>
        <v>9242</v>
      </c>
      <c r="R626" t="str">
        <f t="shared" si="37"/>
        <v>2003</v>
      </c>
      <c r="S626">
        <f>SUMIFS(INDEX(Table_Index[],,MATCH(S$12,Table_Index[#Headers],0)),
Table_Index[ID],$Q626,Table_Index[year],$R626)/COUNTIFS(Table_Index[Quarter],"&lt;&gt;''",Table_Index[ID],$Q626,Table_Index[year],$R626)</f>
        <v>0.159198125</v>
      </c>
      <c r="T626">
        <f>SUMIFS(INDEX(Table_Index[],,MATCH(T$12,Table_Index[#Headers],0)),
Table_Index[ID],$Q626,Table_Index[year],$R626)/COUNTIFS(Table_Index[Quarter],"&lt;&gt;''",Table_Index[ID],$Q626,Table_Index[year],$R626)</f>
        <v>0.12410822499999999</v>
      </c>
      <c r="U626">
        <f>SUMIFS(INDEX(Table_Index[],,MATCH(U$12,Table_Index[#Headers],0)),
Table_Index[ID],$Q626,Table_Index[year],$R626)/COUNTIFS(Table_Index[Quarter],"&lt;&gt;''",Table_Index[ID],$Q626,Table_Index[year],$R626)</f>
        <v>0.11938694999999999</v>
      </c>
      <c r="V626">
        <f>SUMIFS(INDEX(Table_Index[],,MATCH(V$12,Table_Index[#Headers],0)),
Table_Index[ID],$Q626,Table_Index[year],$R626)/COUNTIFS(Table_Index[Quarter],"&lt;&gt;''",Table_Index[ID],$Q626,Table_Index[year],$R626)</f>
        <v>0.10295897500000001</v>
      </c>
      <c r="W626">
        <f>SUMIFS(INDEX(Table_Index[],,MATCH(W$12,Table_Index[#Headers],0)),
Table_Index[ID],$Q626,Table_Index[year],$R626)/COUNTIFS(Table_Index[Quarter],"&lt;&gt;''",Table_Index[ID],$Q626,Table_Index[year],$R626)</f>
        <v>2.5185349999999999E-2</v>
      </c>
      <c r="X626">
        <f>SUMIFS(INDEX(Table_Index[],,MATCH(X$12,Table_Index[#Headers],0)),
Table_Index[ID],$Q626,Table_Index[year],$R626)/COUNTIFS(Table_Index[Quarter],"&lt;&gt;''",Table_Index[ID],$Q626,Table_Index[year],$R626)</f>
        <v>0.20955612499999998</v>
      </c>
      <c r="Y626">
        <f>SUMIFS(INDEX(Table_Index[],,MATCH(Y$12,Table_Index[#Headers],0)),
Table_Index[ID],$Q626,Table_Index[year],$R626)/COUNTIFS(Table_Index[Quarter],"&lt;&gt;''",Table_Index[ID],$Q626,Table_Index[year],$R626)</f>
        <v>7.2907725000000007E-2</v>
      </c>
      <c r="Z626">
        <f>SUMIFS(INDEX(Table_Index[],,MATCH(Z$12,Table_Index[#Headers],0)),
Table_Index[ID],$Q626,Table_Index[year],$R626)/COUNTIFS(Table_Index[Quarter],"&lt;&gt;''",Table_Index[ID],$Q626,Table_Index[year],$R626)</f>
        <v>8.1588250000000015E-2</v>
      </c>
      <c r="AA626">
        <f>SUMIFS(INDEX(Table_Index[],,MATCH(AA$12,Table_Index[#Headers],0)),
Table_Index[ID],$Q626,Table_Index[year],$R626)/COUNTIFS(Table_Index[Quarter],"&lt;&gt;''",Table_Index[ID],$Q626,Table_Index[year],$R626)</f>
        <v>9.1987249999999993E-2</v>
      </c>
      <c r="AB626">
        <f>SUMIFS(INDEX(Table_Index[],,MATCH(AB$12,Table_Index[#Headers],0)),
Table_Index[ID],$Q626,Table_Index[year],$R626)/COUNTIFS(Table_Index[Quarter],"&lt;&gt;''",Table_Index[ID],$Q626,Table_Index[year],$R626)</f>
        <v>1.3123025E-2</v>
      </c>
      <c r="AC626" s="24">
        <f t="shared" si="38"/>
        <v>0.99999999999999989</v>
      </c>
      <c r="AD626">
        <f>COUNTIFS(Table_Index[Quarter],"&lt;&gt;''",Table_Index[ID],$Q626,Table_Index[year],$R626)</f>
        <v>4</v>
      </c>
      <c r="AE626" s="34">
        <f t="shared" si="39"/>
        <v>0.86924519289039126</v>
      </c>
    </row>
    <row r="627" spans="1:31" x14ac:dyDescent="0.3">
      <c r="A627">
        <v>9141</v>
      </c>
      <c r="B627">
        <v>2006</v>
      </c>
      <c r="C627">
        <v>4</v>
      </c>
      <c r="D627">
        <v>6.8002300000000002E-2</v>
      </c>
      <c r="E627">
        <v>0.18099480000000001</v>
      </c>
      <c r="F627">
        <v>7.6017799999999996E-2</v>
      </c>
      <c r="G627">
        <v>5.2035999999999999E-2</v>
      </c>
      <c r="H627">
        <v>5.0905000000000004E-3</v>
      </c>
      <c r="I627">
        <v>0.27149220000000002</v>
      </c>
      <c r="J627">
        <v>0.20633409999999999</v>
      </c>
      <c r="K627">
        <v>5.2035999999999999E-2</v>
      </c>
      <c r="L627">
        <v>8.1447699999999998E-2</v>
      </c>
      <c r="M627">
        <v>6.5484000000000002E-3</v>
      </c>
      <c r="O627" t="str">
        <f>Table_Index[[#This Row],[ID]]&amp;Table_Index[[#This Row],[year]]</f>
        <v>91412006</v>
      </c>
      <c r="P627" t="str">
        <v>92422004</v>
      </c>
      <c r="Q627" t="str">
        <f t="shared" si="36"/>
        <v>9242</v>
      </c>
      <c r="R627" t="str">
        <f t="shared" si="37"/>
        <v>2004</v>
      </c>
      <c r="S627">
        <f>SUMIFS(INDEX(Table_Index[],,MATCH(S$12,Table_Index[#Headers],0)),
Table_Index[ID],$Q627,Table_Index[year],$R627)/COUNTIFS(Table_Index[Quarter],"&lt;&gt;''",Table_Index[ID],$Q627,Table_Index[year],$R627)</f>
        <v>0.219845075</v>
      </c>
      <c r="T627">
        <f>SUMIFS(INDEX(Table_Index[],,MATCH(T$12,Table_Index[#Headers],0)),
Table_Index[ID],$Q627,Table_Index[year],$R627)/COUNTIFS(Table_Index[Quarter],"&lt;&gt;''",Table_Index[ID],$Q627,Table_Index[year],$R627)</f>
        <v>0.131828375</v>
      </c>
      <c r="U627">
        <f>SUMIFS(INDEX(Table_Index[],,MATCH(U$12,Table_Index[#Headers],0)),
Table_Index[ID],$Q627,Table_Index[year],$R627)/COUNTIFS(Table_Index[Quarter],"&lt;&gt;''",Table_Index[ID],$Q627,Table_Index[year],$R627)</f>
        <v>0.14231297500000001</v>
      </c>
      <c r="V627">
        <f>SUMIFS(INDEX(Table_Index[],,MATCH(V$12,Table_Index[#Headers],0)),
Table_Index[ID],$Q627,Table_Index[year],$R627)/COUNTIFS(Table_Index[Quarter],"&lt;&gt;''",Table_Index[ID],$Q627,Table_Index[year],$R627)</f>
        <v>0.15408627499999999</v>
      </c>
      <c r="W627">
        <f>SUMIFS(INDEX(Table_Index[],,MATCH(W$12,Table_Index[#Headers],0)),
Table_Index[ID],$Q627,Table_Index[year],$R627)/COUNTIFS(Table_Index[Quarter],"&lt;&gt;''",Table_Index[ID],$Q627,Table_Index[year],$R627)</f>
        <v>7.6038300000000003E-2</v>
      </c>
      <c r="X627">
        <f>SUMIFS(INDEX(Table_Index[],,MATCH(X$12,Table_Index[#Headers],0)),
Table_Index[ID],$Q627,Table_Index[year],$R627)/COUNTIFS(Table_Index[Quarter],"&lt;&gt;''",Table_Index[ID],$Q627,Table_Index[year],$R627)</f>
        <v>5.9176875000000004E-2</v>
      </c>
      <c r="Y627">
        <f>SUMIFS(INDEX(Table_Index[],,MATCH(Y$12,Table_Index[#Headers],0)),
Table_Index[ID],$Q627,Table_Index[year],$R627)/COUNTIFS(Table_Index[Quarter],"&lt;&gt;''",Table_Index[ID],$Q627,Table_Index[year],$R627)</f>
        <v>3.179365E-2</v>
      </c>
      <c r="Z627">
        <f>SUMIFS(INDEX(Table_Index[],,MATCH(Z$12,Table_Index[#Headers],0)),
Table_Index[ID],$Q627,Table_Index[year],$R627)/COUNTIFS(Table_Index[Quarter],"&lt;&gt;''",Table_Index[ID],$Q627,Table_Index[year],$R627)</f>
        <v>6.0073825000000004E-2</v>
      </c>
      <c r="AA627">
        <f>SUMIFS(INDEX(Table_Index[],,MATCH(AA$12,Table_Index[#Headers],0)),
Table_Index[ID],$Q627,Table_Index[year],$R627)/COUNTIFS(Table_Index[Quarter],"&lt;&gt;''",Table_Index[ID],$Q627,Table_Index[year],$R627)</f>
        <v>0.11669045</v>
      </c>
      <c r="AB627">
        <f>SUMIFS(INDEX(Table_Index[],,MATCH(AB$12,Table_Index[#Headers],0)),
Table_Index[ID],$Q627,Table_Index[year],$R627)/COUNTIFS(Table_Index[Quarter],"&lt;&gt;''",Table_Index[ID],$Q627,Table_Index[year],$R627)</f>
        <v>8.1541249999999999E-3</v>
      </c>
      <c r="AC627" s="24">
        <f t="shared" si="38"/>
        <v>0.99999992500000001</v>
      </c>
      <c r="AD627">
        <f>COUNTIFS(Table_Index[Quarter],"&lt;&gt;''",Table_Index[ID],$Q627,Table_Index[year],$R627)</f>
        <v>4</v>
      </c>
      <c r="AE627" s="34">
        <f t="shared" si="39"/>
        <v>0.86270728243855066</v>
      </c>
    </row>
    <row r="628" spans="1:31" x14ac:dyDescent="0.3">
      <c r="A628">
        <v>9141</v>
      </c>
      <c r="B628">
        <v>2007</v>
      </c>
      <c r="C628">
        <v>1</v>
      </c>
      <c r="D628">
        <v>8.0591099999999999E-2</v>
      </c>
      <c r="E628">
        <v>0.1133559</v>
      </c>
      <c r="F628">
        <v>7.9269900000000004E-2</v>
      </c>
      <c r="G628">
        <v>0.28338980000000003</v>
      </c>
      <c r="H628">
        <v>2.9230800000000001E-2</v>
      </c>
      <c r="I628">
        <v>0.28933510000000001</v>
      </c>
      <c r="J628">
        <v>4.4391100000000003E-2</v>
      </c>
      <c r="K628">
        <v>0</v>
      </c>
      <c r="L628">
        <v>7.6099100000000003E-2</v>
      </c>
      <c r="M628">
        <v>4.3372000000000003E-3</v>
      </c>
      <c r="O628" t="str">
        <f>Table_Index[[#This Row],[ID]]&amp;Table_Index[[#This Row],[year]]</f>
        <v>91412007</v>
      </c>
      <c r="P628" t="str">
        <v>92432003</v>
      </c>
      <c r="Q628" t="str">
        <f t="shared" si="36"/>
        <v>9243</v>
      </c>
      <c r="R628" t="str">
        <f t="shared" si="37"/>
        <v>2003</v>
      </c>
      <c r="S628">
        <f>SUMIFS(INDEX(Table_Index[],,MATCH(S$12,Table_Index[#Headers],0)),
Table_Index[ID],$Q628,Table_Index[year],$R628)/COUNTIFS(Table_Index[Quarter],"&lt;&gt;''",Table_Index[ID],$Q628,Table_Index[year],$R628)</f>
        <v>0.28603577499999999</v>
      </c>
      <c r="T628">
        <f>SUMIFS(INDEX(Table_Index[],,MATCH(T$12,Table_Index[#Headers],0)),
Table_Index[ID],$Q628,Table_Index[year],$R628)/COUNTIFS(Table_Index[Quarter],"&lt;&gt;''",Table_Index[ID],$Q628,Table_Index[year],$R628)</f>
        <v>1.1743824999999999E-2</v>
      </c>
      <c r="U628">
        <f>SUMIFS(INDEX(Table_Index[],,MATCH(U$12,Table_Index[#Headers],0)),
Table_Index[ID],$Q628,Table_Index[year],$R628)/COUNTIFS(Table_Index[Quarter],"&lt;&gt;''",Table_Index[ID],$Q628,Table_Index[year],$R628)</f>
        <v>9.2843999999999996E-2</v>
      </c>
      <c r="V628">
        <f>SUMIFS(INDEX(Table_Index[],,MATCH(V$12,Table_Index[#Headers],0)),
Table_Index[ID],$Q628,Table_Index[year],$R628)/COUNTIFS(Table_Index[Quarter],"&lt;&gt;''",Table_Index[ID],$Q628,Table_Index[year],$R628)</f>
        <v>0.1042879</v>
      </c>
      <c r="W628">
        <f>SUMIFS(INDEX(Table_Index[],,MATCH(W$12,Table_Index[#Headers],0)),
Table_Index[ID],$Q628,Table_Index[year],$R628)/COUNTIFS(Table_Index[Quarter],"&lt;&gt;''",Table_Index[ID],$Q628,Table_Index[year],$R628)</f>
        <v>8.8385000000000004E-4</v>
      </c>
      <c r="X628">
        <f>SUMIFS(INDEX(Table_Index[],,MATCH(X$12,Table_Index[#Headers],0)),
Table_Index[ID],$Q628,Table_Index[year],$R628)/COUNTIFS(Table_Index[Quarter],"&lt;&gt;''",Table_Index[ID],$Q628,Table_Index[year],$R628)</f>
        <v>0.14029182499999998</v>
      </c>
      <c r="Y628">
        <f>SUMIFS(INDEX(Table_Index[],,MATCH(Y$12,Table_Index[#Headers],0)),
Table_Index[ID],$Q628,Table_Index[year],$R628)/COUNTIFS(Table_Index[Quarter],"&lt;&gt;''",Table_Index[ID],$Q628,Table_Index[year],$R628)</f>
        <v>6.9677750000000011E-2</v>
      </c>
      <c r="Z628">
        <f>SUMIFS(INDEX(Table_Index[],,MATCH(Z$12,Table_Index[#Headers],0)),
Table_Index[ID],$Q628,Table_Index[year],$R628)/COUNTIFS(Table_Index[Quarter],"&lt;&gt;''",Table_Index[ID],$Q628,Table_Index[year],$R628)</f>
        <v>2.7539150000000002E-2</v>
      </c>
      <c r="AA628">
        <f>SUMIFS(INDEX(Table_Index[],,MATCH(AA$12,Table_Index[#Headers],0)),
Table_Index[ID],$Q628,Table_Index[year],$R628)/COUNTIFS(Table_Index[Quarter],"&lt;&gt;''",Table_Index[ID],$Q628,Table_Index[year],$R628)</f>
        <v>5.3949625000000001E-2</v>
      </c>
      <c r="AB628">
        <f>SUMIFS(INDEX(Table_Index[],,MATCH(AB$12,Table_Index[#Headers],0)),
Table_Index[ID],$Q628,Table_Index[year],$R628)/COUNTIFS(Table_Index[Quarter],"&lt;&gt;''",Table_Index[ID],$Q628,Table_Index[year],$R628)</f>
        <v>0.21274624999999997</v>
      </c>
      <c r="AC628" s="24">
        <f t="shared" si="38"/>
        <v>0.99999994999999986</v>
      </c>
      <c r="AD628">
        <f>COUNTIFS(Table_Index[Quarter],"&lt;&gt;''",Table_Index[ID],$Q628,Table_Index[year],$R628)</f>
        <v>4</v>
      </c>
      <c r="AE628" s="34">
        <f t="shared" si="39"/>
        <v>0.82508214366496757</v>
      </c>
    </row>
    <row r="629" spans="1:31" x14ac:dyDescent="0.3">
      <c r="A629">
        <v>9141</v>
      </c>
      <c r="B629">
        <v>2007</v>
      </c>
      <c r="C629">
        <v>2</v>
      </c>
      <c r="D629">
        <v>0.1244006</v>
      </c>
      <c r="E629">
        <v>3.3927400000000003E-2</v>
      </c>
      <c r="F629">
        <v>3.7998700000000003E-2</v>
      </c>
      <c r="G629">
        <v>0.17016500000000001</v>
      </c>
      <c r="H629">
        <v>8.6402000000000007E-3</v>
      </c>
      <c r="I629">
        <v>0.35812300000000002</v>
      </c>
      <c r="J629">
        <v>2.86498E-2</v>
      </c>
      <c r="K629">
        <v>0.1219503</v>
      </c>
      <c r="L629">
        <v>0.11158360000000001</v>
      </c>
      <c r="M629">
        <v>4.5614000000000002E-3</v>
      </c>
      <c r="O629" t="str">
        <f>Table_Index[[#This Row],[ID]]&amp;Table_Index[[#This Row],[year]]</f>
        <v>91412007</v>
      </c>
      <c r="P629" t="str">
        <v>92432004</v>
      </c>
      <c r="Q629" t="str">
        <f t="shared" si="36"/>
        <v>9243</v>
      </c>
      <c r="R629" t="str">
        <f t="shared" si="37"/>
        <v>2004</v>
      </c>
      <c r="S629">
        <f>SUMIFS(INDEX(Table_Index[],,MATCH(S$12,Table_Index[#Headers],0)),
Table_Index[ID],$Q629,Table_Index[year],$R629)/COUNTIFS(Table_Index[Quarter],"&lt;&gt;''",Table_Index[ID],$Q629,Table_Index[year],$R629)</f>
        <v>0.20093334999999998</v>
      </c>
      <c r="T629">
        <f>SUMIFS(INDEX(Table_Index[],,MATCH(T$12,Table_Index[#Headers],0)),
Table_Index[ID],$Q629,Table_Index[year],$R629)/COUNTIFS(Table_Index[Quarter],"&lt;&gt;''",Table_Index[ID],$Q629,Table_Index[year],$R629)</f>
        <v>6.7536424999999997E-2</v>
      </c>
      <c r="U629">
        <f>SUMIFS(INDEX(Table_Index[],,MATCH(U$12,Table_Index[#Headers],0)),
Table_Index[ID],$Q629,Table_Index[year],$R629)/COUNTIFS(Table_Index[Quarter],"&lt;&gt;''",Table_Index[ID],$Q629,Table_Index[year],$R629)</f>
        <v>4.5029249999999993E-2</v>
      </c>
      <c r="V629">
        <f>SUMIFS(INDEX(Table_Index[],,MATCH(V$12,Table_Index[#Headers],0)),
Table_Index[ID],$Q629,Table_Index[year],$R629)/COUNTIFS(Table_Index[Quarter],"&lt;&gt;''",Table_Index[ID],$Q629,Table_Index[year],$R629)</f>
        <v>0.11159662499999999</v>
      </c>
      <c r="W629">
        <f>SUMIFS(INDEX(Table_Index[],,MATCH(W$12,Table_Index[#Headers],0)),
Table_Index[ID],$Q629,Table_Index[year],$R629)/COUNTIFS(Table_Index[Quarter],"&lt;&gt;''",Table_Index[ID],$Q629,Table_Index[year],$R629)</f>
        <v>1.9601400000000001E-2</v>
      </c>
      <c r="X629">
        <f>SUMIFS(INDEX(Table_Index[],,MATCH(X$12,Table_Index[#Headers],0)),
Table_Index[ID],$Q629,Table_Index[year],$R629)/COUNTIFS(Table_Index[Quarter],"&lt;&gt;''",Table_Index[ID],$Q629,Table_Index[year],$R629)</f>
        <v>0.20554492499999999</v>
      </c>
      <c r="Y629">
        <f>SUMIFS(INDEX(Table_Index[],,MATCH(Y$12,Table_Index[#Headers],0)),
Table_Index[ID],$Q629,Table_Index[year],$R629)/COUNTIFS(Table_Index[Quarter],"&lt;&gt;''",Table_Index[ID],$Q629,Table_Index[year],$R629)</f>
        <v>1.2940025000000001E-2</v>
      </c>
      <c r="Z629">
        <f>SUMIFS(INDEX(Table_Index[],,MATCH(Z$12,Table_Index[#Headers],0)),
Table_Index[ID],$Q629,Table_Index[year],$R629)/COUNTIFS(Table_Index[Quarter],"&lt;&gt;''",Table_Index[ID],$Q629,Table_Index[year],$R629)</f>
        <v>0.28681637500000001</v>
      </c>
      <c r="AA629">
        <f>SUMIFS(INDEX(Table_Index[],,MATCH(AA$12,Table_Index[#Headers],0)),
Table_Index[ID],$Q629,Table_Index[year],$R629)/COUNTIFS(Table_Index[Quarter],"&lt;&gt;''",Table_Index[ID],$Q629,Table_Index[year],$R629)</f>
        <v>4.1586100000000001E-2</v>
      </c>
      <c r="AB629">
        <f>SUMIFS(INDEX(Table_Index[],,MATCH(AB$12,Table_Index[#Headers],0)),
Table_Index[ID],$Q629,Table_Index[year],$R629)/COUNTIFS(Table_Index[Quarter],"&lt;&gt;''",Table_Index[ID],$Q629,Table_Index[year],$R629)</f>
        <v>8.4156000000000005E-3</v>
      </c>
      <c r="AC629" s="24">
        <f t="shared" si="38"/>
        <v>1.000000075</v>
      </c>
      <c r="AD629">
        <f>COUNTIFS(Table_Index[Quarter],"&lt;&gt;''",Table_Index[ID],$Q629,Table_Index[year],$R629)</f>
        <v>4</v>
      </c>
      <c r="AE629" s="34">
        <f t="shared" si="39"/>
        <v>0.8137189457621169</v>
      </c>
    </row>
    <row r="630" spans="1:31" x14ac:dyDescent="0.3">
      <c r="A630">
        <v>9141</v>
      </c>
      <c r="B630">
        <v>2007</v>
      </c>
      <c r="C630">
        <v>3</v>
      </c>
      <c r="D630">
        <v>0.2340594</v>
      </c>
      <c r="E630">
        <v>5.6688200000000001E-2</v>
      </c>
      <c r="F630">
        <v>5.9862800000000001E-2</v>
      </c>
      <c r="G630">
        <v>9.1929399999999994E-2</v>
      </c>
      <c r="H630">
        <v>8.3143000000000002E-3</v>
      </c>
      <c r="I630">
        <v>0.2418698</v>
      </c>
      <c r="J630">
        <v>0.1473894</v>
      </c>
      <c r="K630">
        <v>4.1571400000000001E-2</v>
      </c>
      <c r="L630">
        <v>0.1119059</v>
      </c>
      <c r="M630">
        <v>6.4095000000000003E-3</v>
      </c>
      <c r="O630" t="str">
        <f>Table_Index[[#This Row],[ID]]&amp;Table_Index[[#This Row],[year]]</f>
        <v>91412007</v>
      </c>
      <c r="P630" t="str">
        <v>92432005</v>
      </c>
      <c r="Q630" t="str">
        <f t="shared" si="36"/>
        <v>9243</v>
      </c>
      <c r="R630" t="str">
        <f t="shared" si="37"/>
        <v>2005</v>
      </c>
      <c r="S630">
        <f>SUMIFS(INDEX(Table_Index[],,MATCH(S$12,Table_Index[#Headers],0)),
Table_Index[ID],$Q630,Table_Index[year],$R630)/COUNTIFS(Table_Index[Quarter],"&lt;&gt;''",Table_Index[ID],$Q630,Table_Index[year],$R630)</f>
        <v>0.12796022500000001</v>
      </c>
      <c r="T630">
        <f>SUMIFS(INDEX(Table_Index[],,MATCH(T$12,Table_Index[#Headers],0)),
Table_Index[ID],$Q630,Table_Index[year],$R630)/COUNTIFS(Table_Index[Quarter],"&lt;&gt;''",Table_Index[ID],$Q630,Table_Index[year],$R630)</f>
        <v>0.1116307</v>
      </c>
      <c r="U630">
        <f>SUMIFS(INDEX(Table_Index[],,MATCH(U$12,Table_Index[#Headers],0)),
Table_Index[ID],$Q630,Table_Index[year],$R630)/COUNTIFS(Table_Index[Quarter],"&lt;&gt;''",Table_Index[ID],$Q630,Table_Index[year],$R630)</f>
        <v>0.15141939999999998</v>
      </c>
      <c r="V630">
        <f>SUMIFS(INDEX(Table_Index[],,MATCH(V$12,Table_Index[#Headers],0)),
Table_Index[ID],$Q630,Table_Index[year],$R630)/COUNTIFS(Table_Index[Quarter],"&lt;&gt;''",Table_Index[ID],$Q630,Table_Index[year],$R630)</f>
        <v>6.4050725000000003E-2</v>
      </c>
      <c r="W630">
        <f>SUMIFS(INDEX(Table_Index[],,MATCH(W$12,Table_Index[#Headers],0)),
Table_Index[ID],$Q630,Table_Index[year],$R630)/COUNTIFS(Table_Index[Quarter],"&lt;&gt;''",Table_Index[ID],$Q630,Table_Index[year],$R630)</f>
        <v>2.0889699999999997E-2</v>
      </c>
      <c r="X630">
        <f>SUMIFS(INDEX(Table_Index[],,MATCH(X$12,Table_Index[#Headers],0)),
Table_Index[ID],$Q630,Table_Index[year],$R630)/COUNTIFS(Table_Index[Quarter],"&lt;&gt;''",Table_Index[ID],$Q630,Table_Index[year],$R630)</f>
        <v>0.31877492499999999</v>
      </c>
      <c r="Y630">
        <f>SUMIFS(INDEX(Table_Index[],,MATCH(Y$12,Table_Index[#Headers],0)),
Table_Index[ID],$Q630,Table_Index[year],$R630)/COUNTIFS(Table_Index[Quarter],"&lt;&gt;''",Table_Index[ID],$Q630,Table_Index[year],$R630)</f>
        <v>3.0919775E-2</v>
      </c>
      <c r="Z630">
        <f>SUMIFS(INDEX(Table_Index[],,MATCH(Z$12,Table_Index[#Headers],0)),
Table_Index[ID],$Q630,Table_Index[year],$R630)/COUNTIFS(Table_Index[Quarter],"&lt;&gt;''",Table_Index[ID],$Q630,Table_Index[year],$R630)</f>
        <v>6.9965799999999995E-2</v>
      </c>
      <c r="AA630">
        <f>SUMIFS(INDEX(Table_Index[],,MATCH(AA$12,Table_Index[#Headers],0)),
Table_Index[ID],$Q630,Table_Index[year],$R630)/COUNTIFS(Table_Index[Quarter],"&lt;&gt;''",Table_Index[ID],$Q630,Table_Index[year],$R630)</f>
        <v>8.1664774999999995E-2</v>
      </c>
      <c r="AB630">
        <f>SUMIFS(INDEX(Table_Index[],,MATCH(AB$12,Table_Index[#Headers],0)),
Table_Index[ID],$Q630,Table_Index[year],$R630)/COUNTIFS(Table_Index[Quarter],"&lt;&gt;''",Table_Index[ID],$Q630,Table_Index[year],$R630)</f>
        <v>1.9051449999999998E-2</v>
      </c>
      <c r="AC630" s="24">
        <f t="shared" si="38"/>
        <v>0.99632747499999996</v>
      </c>
      <c r="AD630">
        <f>COUNTIFS(Table_Index[Quarter],"&lt;&gt;''",Table_Index[ID],$Q630,Table_Index[year],$R630)</f>
        <v>4</v>
      </c>
      <c r="AE630" s="34">
        <f t="shared" si="39"/>
        <v>0.82919726631263435</v>
      </c>
    </row>
    <row r="631" spans="1:31" x14ac:dyDescent="0.3">
      <c r="A631">
        <v>9141</v>
      </c>
      <c r="B631">
        <v>2007</v>
      </c>
      <c r="C631">
        <v>4</v>
      </c>
      <c r="D631">
        <v>0.1072914</v>
      </c>
      <c r="E631">
        <v>2.4951500000000001E-2</v>
      </c>
      <c r="F631">
        <v>0</v>
      </c>
      <c r="G631">
        <v>0.1056279</v>
      </c>
      <c r="H631">
        <v>3.4488499999999998E-2</v>
      </c>
      <c r="I631">
        <v>0.44912669999999999</v>
      </c>
      <c r="J631">
        <v>0.1867202</v>
      </c>
      <c r="K631">
        <v>1.9961199999999998E-2</v>
      </c>
      <c r="L631">
        <v>6.86166E-2</v>
      </c>
      <c r="M631">
        <v>3.2160000000000001E-3</v>
      </c>
      <c r="O631" t="str">
        <f>Table_Index[[#This Row],[ID]]&amp;Table_Index[[#This Row],[year]]</f>
        <v>91412007</v>
      </c>
      <c r="P631" t="str">
        <v>92432006</v>
      </c>
      <c r="Q631" t="str">
        <f t="shared" si="36"/>
        <v>9243</v>
      </c>
      <c r="R631" t="str">
        <f t="shared" si="37"/>
        <v>2006</v>
      </c>
      <c r="S631">
        <f>SUMIFS(INDEX(Table_Index[],,MATCH(S$12,Table_Index[#Headers],0)),
Table_Index[ID],$Q631,Table_Index[year],$R631)/COUNTIFS(Table_Index[Quarter],"&lt;&gt;''",Table_Index[ID],$Q631,Table_Index[year],$R631)</f>
        <v>0.12736662500000001</v>
      </c>
      <c r="T631">
        <f>SUMIFS(INDEX(Table_Index[],,MATCH(T$12,Table_Index[#Headers],0)),
Table_Index[ID],$Q631,Table_Index[year],$R631)/COUNTIFS(Table_Index[Quarter],"&lt;&gt;''",Table_Index[ID],$Q631,Table_Index[year],$R631)</f>
        <v>7.2496575000000008E-2</v>
      </c>
      <c r="U631">
        <f>SUMIFS(INDEX(Table_Index[],,MATCH(U$12,Table_Index[#Headers],0)),
Table_Index[ID],$Q631,Table_Index[year],$R631)/COUNTIFS(Table_Index[Quarter],"&lt;&gt;''",Table_Index[ID],$Q631,Table_Index[year],$R631)</f>
        <v>0.10904442500000001</v>
      </c>
      <c r="V631">
        <f>SUMIFS(INDEX(Table_Index[],,MATCH(V$12,Table_Index[#Headers],0)),
Table_Index[ID],$Q631,Table_Index[year],$R631)/COUNTIFS(Table_Index[Quarter],"&lt;&gt;''",Table_Index[ID],$Q631,Table_Index[year],$R631)</f>
        <v>0.11925090000000001</v>
      </c>
      <c r="W631">
        <f>SUMIFS(INDEX(Table_Index[],,MATCH(W$12,Table_Index[#Headers],0)),
Table_Index[ID],$Q631,Table_Index[year],$R631)/COUNTIFS(Table_Index[Quarter],"&lt;&gt;''",Table_Index[ID],$Q631,Table_Index[year],$R631)</f>
        <v>1.5410800000000001E-2</v>
      </c>
      <c r="X631">
        <f>SUMIFS(INDEX(Table_Index[],,MATCH(X$12,Table_Index[#Headers],0)),
Table_Index[ID],$Q631,Table_Index[year],$R631)/COUNTIFS(Table_Index[Quarter],"&lt;&gt;''",Table_Index[ID],$Q631,Table_Index[year],$R631)</f>
        <v>0.29549375</v>
      </c>
      <c r="Y631">
        <f>SUMIFS(INDEX(Table_Index[],,MATCH(Y$12,Table_Index[#Headers],0)),
Table_Index[ID],$Q631,Table_Index[year],$R631)/COUNTIFS(Table_Index[Quarter],"&lt;&gt;''",Table_Index[ID],$Q631,Table_Index[year],$R631)</f>
        <v>2.521495E-2</v>
      </c>
      <c r="Z631">
        <f>SUMIFS(INDEX(Table_Index[],,MATCH(Z$12,Table_Index[#Headers],0)),
Table_Index[ID],$Q631,Table_Index[year],$R631)/COUNTIFS(Table_Index[Quarter],"&lt;&gt;''",Table_Index[ID],$Q631,Table_Index[year],$R631)</f>
        <v>0.15475835000000002</v>
      </c>
      <c r="AA631">
        <f>SUMIFS(INDEX(Table_Index[],,MATCH(AA$12,Table_Index[#Headers],0)),
Table_Index[ID],$Q631,Table_Index[year],$R631)/COUNTIFS(Table_Index[Quarter],"&lt;&gt;''",Table_Index[ID],$Q631,Table_Index[year],$R631)</f>
        <v>5.02289E-2</v>
      </c>
      <c r="AB631">
        <f>SUMIFS(INDEX(Table_Index[],,MATCH(AB$12,Table_Index[#Headers],0)),
Table_Index[ID],$Q631,Table_Index[year],$R631)/COUNTIFS(Table_Index[Quarter],"&lt;&gt;''",Table_Index[ID],$Q631,Table_Index[year],$R631)</f>
        <v>3.0734775000000002E-2</v>
      </c>
      <c r="AC631" s="24">
        <f t="shared" si="38"/>
        <v>1.0000000500000001</v>
      </c>
      <c r="AD631">
        <f>COUNTIFS(Table_Index[Quarter],"&lt;&gt;''",Table_Index[ID],$Q631,Table_Index[year],$R631)</f>
        <v>4</v>
      </c>
      <c r="AE631" s="34">
        <f t="shared" si="39"/>
        <v>0.83680296724155001</v>
      </c>
    </row>
    <row r="632" spans="1:31" x14ac:dyDescent="0.3">
      <c r="A632">
        <v>9141</v>
      </c>
      <c r="B632">
        <v>2008</v>
      </c>
      <c r="C632">
        <v>1</v>
      </c>
      <c r="D632">
        <v>3.7208600000000001E-2</v>
      </c>
      <c r="E632">
        <v>0.48106789999999999</v>
      </c>
      <c r="F632">
        <v>5.1406599999999997E-2</v>
      </c>
      <c r="G632">
        <v>3.3275600000000002E-2</v>
      </c>
      <c r="H632">
        <v>0</v>
      </c>
      <c r="I632">
        <v>0.27416859999999998</v>
      </c>
      <c r="J632">
        <v>3.40752E-2</v>
      </c>
      <c r="K632">
        <v>2.98648E-2</v>
      </c>
      <c r="L632">
        <v>5.4221699999999998E-2</v>
      </c>
      <c r="M632">
        <v>4.7108999999999996E-3</v>
      </c>
      <c r="O632" t="str">
        <f>Table_Index[[#This Row],[ID]]&amp;Table_Index[[#This Row],[year]]</f>
        <v>91412008</v>
      </c>
      <c r="P632" t="str">
        <v>92432007</v>
      </c>
      <c r="Q632" t="str">
        <f t="shared" si="36"/>
        <v>9243</v>
      </c>
      <c r="R632" t="str">
        <f t="shared" si="37"/>
        <v>2007</v>
      </c>
      <c r="S632">
        <f>SUMIFS(INDEX(Table_Index[],,MATCH(S$12,Table_Index[#Headers],0)),
Table_Index[ID],$Q632,Table_Index[year],$R632)/COUNTIFS(Table_Index[Quarter],"&lt;&gt;''",Table_Index[ID],$Q632,Table_Index[year],$R632)</f>
        <v>0.11615272500000001</v>
      </c>
      <c r="T632">
        <f>SUMIFS(INDEX(Table_Index[],,MATCH(T$12,Table_Index[#Headers],0)),
Table_Index[ID],$Q632,Table_Index[year],$R632)/COUNTIFS(Table_Index[Quarter],"&lt;&gt;''",Table_Index[ID],$Q632,Table_Index[year],$R632)</f>
        <v>9.618247499999999E-2</v>
      </c>
      <c r="U632">
        <f>SUMIFS(INDEX(Table_Index[],,MATCH(U$12,Table_Index[#Headers],0)),
Table_Index[ID],$Q632,Table_Index[year],$R632)/COUNTIFS(Table_Index[Quarter],"&lt;&gt;''",Table_Index[ID],$Q632,Table_Index[year],$R632)</f>
        <v>9.0199399999999999E-2</v>
      </c>
      <c r="V632">
        <f>SUMIFS(INDEX(Table_Index[],,MATCH(V$12,Table_Index[#Headers],0)),
Table_Index[ID],$Q632,Table_Index[year],$R632)/COUNTIFS(Table_Index[Quarter],"&lt;&gt;''",Table_Index[ID],$Q632,Table_Index[year],$R632)</f>
        <v>0.17007359999999999</v>
      </c>
      <c r="W632">
        <f>SUMIFS(INDEX(Table_Index[],,MATCH(W$12,Table_Index[#Headers],0)),
Table_Index[ID],$Q632,Table_Index[year],$R632)/COUNTIFS(Table_Index[Quarter],"&lt;&gt;''",Table_Index[ID],$Q632,Table_Index[year],$R632)</f>
        <v>9.9390250000000006E-3</v>
      </c>
      <c r="X632">
        <f>SUMIFS(INDEX(Table_Index[],,MATCH(X$12,Table_Index[#Headers],0)),
Table_Index[ID],$Q632,Table_Index[year],$R632)/COUNTIFS(Table_Index[Quarter],"&lt;&gt;''",Table_Index[ID],$Q632,Table_Index[year],$R632)</f>
        <v>0.34231152500000001</v>
      </c>
      <c r="Y632">
        <f>SUMIFS(INDEX(Table_Index[],,MATCH(Y$12,Table_Index[#Headers],0)),
Table_Index[ID],$Q632,Table_Index[year],$R632)/COUNTIFS(Table_Index[Quarter],"&lt;&gt;''",Table_Index[ID],$Q632,Table_Index[year],$R632)</f>
        <v>2.9627399999999998E-2</v>
      </c>
      <c r="Z632">
        <f>SUMIFS(INDEX(Table_Index[],,MATCH(Z$12,Table_Index[#Headers],0)),
Table_Index[ID],$Q632,Table_Index[year],$R632)/COUNTIFS(Table_Index[Quarter],"&lt;&gt;''",Table_Index[ID],$Q632,Table_Index[year],$R632)</f>
        <v>7.1627049999999998E-2</v>
      </c>
      <c r="AA632">
        <f>SUMIFS(INDEX(Table_Index[],,MATCH(AA$12,Table_Index[#Headers],0)),
Table_Index[ID],$Q632,Table_Index[year],$R632)/COUNTIFS(Table_Index[Quarter],"&lt;&gt;''",Table_Index[ID],$Q632,Table_Index[year],$R632)</f>
        <v>4.0682524999999997E-2</v>
      </c>
      <c r="AB632">
        <f>SUMIFS(INDEX(Table_Index[],,MATCH(AB$12,Table_Index[#Headers],0)),
Table_Index[ID],$Q632,Table_Index[year],$R632)/COUNTIFS(Table_Index[Quarter],"&lt;&gt;''",Table_Index[ID],$Q632,Table_Index[year],$R632)</f>
        <v>3.3204275000000005E-2</v>
      </c>
      <c r="AC632" s="24">
        <f t="shared" si="38"/>
        <v>1</v>
      </c>
      <c r="AD632">
        <f>COUNTIFS(Table_Index[Quarter],"&lt;&gt;''",Table_Index[ID],$Q632,Table_Index[year],$R632)</f>
        <v>4</v>
      </c>
      <c r="AE632" s="34">
        <f t="shared" si="39"/>
        <v>0.81415474159373868</v>
      </c>
    </row>
    <row r="633" spans="1:31" x14ac:dyDescent="0.3">
      <c r="A633">
        <v>9141</v>
      </c>
      <c r="B633">
        <v>2008</v>
      </c>
      <c r="C633">
        <v>2</v>
      </c>
      <c r="D633">
        <v>7.4082899999999993E-2</v>
      </c>
      <c r="E633">
        <v>3.4780699999999998E-2</v>
      </c>
      <c r="F633">
        <v>6.6779000000000005E-2</v>
      </c>
      <c r="G633">
        <v>0.2138717</v>
      </c>
      <c r="H633">
        <v>1.1477599999999999E-2</v>
      </c>
      <c r="I633">
        <v>0.24346509999999999</v>
      </c>
      <c r="J633">
        <v>0.16833870000000001</v>
      </c>
      <c r="K633">
        <v>9.5299200000000001E-2</v>
      </c>
      <c r="L633">
        <v>7.4486899999999995E-2</v>
      </c>
      <c r="M633">
        <v>1.7418199999999998E-2</v>
      </c>
      <c r="O633" t="str">
        <f>Table_Index[[#This Row],[ID]]&amp;Table_Index[[#This Row],[year]]</f>
        <v>91412008</v>
      </c>
      <c r="P633" t="str">
        <v>92432008</v>
      </c>
      <c r="Q633" t="str">
        <f t="shared" si="36"/>
        <v>9243</v>
      </c>
      <c r="R633" t="str">
        <f t="shared" si="37"/>
        <v>2008</v>
      </c>
      <c r="S633">
        <f>SUMIFS(INDEX(Table_Index[],,MATCH(S$12,Table_Index[#Headers],0)),
Table_Index[ID],$Q633,Table_Index[year],$R633)/COUNTIFS(Table_Index[Quarter],"&lt;&gt;''",Table_Index[ID],$Q633,Table_Index[year],$R633)</f>
        <v>0.16956347500000002</v>
      </c>
      <c r="T633">
        <f>SUMIFS(INDEX(Table_Index[],,MATCH(T$12,Table_Index[#Headers],0)),
Table_Index[ID],$Q633,Table_Index[year],$R633)/COUNTIFS(Table_Index[Quarter],"&lt;&gt;''",Table_Index[ID],$Q633,Table_Index[year],$R633)</f>
        <v>0.16286244999999999</v>
      </c>
      <c r="U633">
        <f>SUMIFS(INDEX(Table_Index[],,MATCH(U$12,Table_Index[#Headers],0)),
Table_Index[ID],$Q633,Table_Index[year],$R633)/COUNTIFS(Table_Index[Quarter],"&lt;&gt;''",Table_Index[ID],$Q633,Table_Index[year],$R633)</f>
        <v>0.11870222499999999</v>
      </c>
      <c r="V633">
        <f>SUMIFS(INDEX(Table_Index[],,MATCH(V$12,Table_Index[#Headers],0)),
Table_Index[ID],$Q633,Table_Index[year],$R633)/COUNTIFS(Table_Index[Quarter],"&lt;&gt;''",Table_Index[ID],$Q633,Table_Index[year],$R633)</f>
        <v>0.18287349999999999</v>
      </c>
      <c r="W633">
        <f>SUMIFS(INDEX(Table_Index[],,MATCH(W$12,Table_Index[#Headers],0)),
Table_Index[ID],$Q633,Table_Index[year],$R633)/COUNTIFS(Table_Index[Quarter],"&lt;&gt;''",Table_Index[ID],$Q633,Table_Index[year],$R633)</f>
        <v>3.2398875000000001E-2</v>
      </c>
      <c r="X633">
        <f>SUMIFS(INDEX(Table_Index[],,MATCH(X$12,Table_Index[#Headers],0)),
Table_Index[ID],$Q633,Table_Index[year],$R633)/COUNTIFS(Table_Index[Quarter],"&lt;&gt;''",Table_Index[ID],$Q633,Table_Index[year],$R633)</f>
        <v>0.16302754999999999</v>
      </c>
      <c r="Y633">
        <f>SUMIFS(INDEX(Table_Index[],,MATCH(Y$12,Table_Index[#Headers],0)),
Table_Index[ID],$Q633,Table_Index[year],$R633)/COUNTIFS(Table_Index[Quarter],"&lt;&gt;''",Table_Index[ID],$Q633,Table_Index[year],$R633)</f>
        <v>5.6525149999999996E-2</v>
      </c>
      <c r="Z633">
        <f>SUMIFS(INDEX(Table_Index[],,MATCH(Z$12,Table_Index[#Headers],0)),
Table_Index[ID],$Q633,Table_Index[year],$R633)/COUNTIFS(Table_Index[Quarter],"&lt;&gt;''",Table_Index[ID],$Q633,Table_Index[year],$R633)</f>
        <v>4.0979750000000002E-2</v>
      </c>
      <c r="AA633">
        <f>SUMIFS(INDEX(Table_Index[],,MATCH(AA$12,Table_Index[#Headers],0)),
Table_Index[ID],$Q633,Table_Index[year],$R633)/COUNTIFS(Table_Index[Quarter],"&lt;&gt;''",Table_Index[ID],$Q633,Table_Index[year],$R633)</f>
        <v>4.0779099999999999E-2</v>
      </c>
      <c r="AB633">
        <f>SUMIFS(INDEX(Table_Index[],,MATCH(AB$12,Table_Index[#Headers],0)),
Table_Index[ID],$Q633,Table_Index[year],$R633)/COUNTIFS(Table_Index[Quarter],"&lt;&gt;''",Table_Index[ID],$Q633,Table_Index[year],$R633)</f>
        <v>3.2287924999999995E-2</v>
      </c>
      <c r="AC633" s="24">
        <f t="shared" si="38"/>
        <v>1</v>
      </c>
      <c r="AD633">
        <f>COUNTIFS(Table_Index[Quarter],"&lt;&gt;''",Table_Index[ID],$Q633,Table_Index[year],$R633)</f>
        <v>4</v>
      </c>
      <c r="AE633" s="34">
        <f t="shared" si="39"/>
        <v>0.86198356835325241</v>
      </c>
    </row>
    <row r="634" spans="1:31" x14ac:dyDescent="0.3">
      <c r="A634">
        <v>9141</v>
      </c>
      <c r="B634">
        <v>2008</v>
      </c>
      <c r="C634">
        <v>3</v>
      </c>
      <c r="D634">
        <v>5.0527799999999998E-2</v>
      </c>
      <c r="E634">
        <v>0.25218560000000001</v>
      </c>
      <c r="F634">
        <v>9.7168900000000002E-2</v>
      </c>
      <c r="G634">
        <v>2.8988699999999999E-2</v>
      </c>
      <c r="H634">
        <v>2.0351500000000002E-2</v>
      </c>
      <c r="I634">
        <v>0.32065729999999998</v>
      </c>
      <c r="J634">
        <v>0.10610840000000001</v>
      </c>
      <c r="K634">
        <v>5.1013700000000002E-2</v>
      </c>
      <c r="L634">
        <v>6.1823700000000002E-2</v>
      </c>
      <c r="M634">
        <v>1.1174399999999999E-2</v>
      </c>
      <c r="O634" t="str">
        <f>Table_Index[[#This Row],[ID]]&amp;Table_Index[[#This Row],[year]]</f>
        <v>91412008</v>
      </c>
      <c r="P634" t="str">
        <v>92432009</v>
      </c>
      <c r="Q634" t="str">
        <f t="shared" si="36"/>
        <v>9243</v>
      </c>
      <c r="R634" t="str">
        <f t="shared" si="37"/>
        <v>2009</v>
      </c>
      <c r="S634">
        <f>SUMIFS(INDEX(Table_Index[],,MATCH(S$12,Table_Index[#Headers],0)),
Table_Index[ID],$Q634,Table_Index[year],$R634)/COUNTIFS(Table_Index[Quarter],"&lt;&gt;''",Table_Index[ID],$Q634,Table_Index[year],$R634)</f>
        <v>9.3572574999999991E-2</v>
      </c>
      <c r="T634">
        <f>SUMIFS(INDEX(Table_Index[],,MATCH(T$12,Table_Index[#Headers],0)),
Table_Index[ID],$Q634,Table_Index[year],$R634)/COUNTIFS(Table_Index[Quarter],"&lt;&gt;''",Table_Index[ID],$Q634,Table_Index[year],$R634)</f>
        <v>0.18414775</v>
      </c>
      <c r="U634">
        <f>SUMIFS(INDEX(Table_Index[],,MATCH(U$12,Table_Index[#Headers],0)),
Table_Index[ID],$Q634,Table_Index[year],$R634)/COUNTIFS(Table_Index[Quarter],"&lt;&gt;''",Table_Index[ID],$Q634,Table_Index[year],$R634)</f>
        <v>0.115283575</v>
      </c>
      <c r="V634">
        <f>SUMIFS(INDEX(Table_Index[],,MATCH(V$12,Table_Index[#Headers],0)),
Table_Index[ID],$Q634,Table_Index[year],$R634)/COUNTIFS(Table_Index[Quarter],"&lt;&gt;''",Table_Index[ID],$Q634,Table_Index[year],$R634)</f>
        <v>0.21590552499999999</v>
      </c>
      <c r="W634">
        <f>SUMIFS(INDEX(Table_Index[],,MATCH(W$12,Table_Index[#Headers],0)),
Table_Index[ID],$Q634,Table_Index[year],$R634)/COUNTIFS(Table_Index[Quarter],"&lt;&gt;''",Table_Index[ID],$Q634,Table_Index[year],$R634)</f>
        <v>1.96321E-2</v>
      </c>
      <c r="X634">
        <f>SUMIFS(INDEX(Table_Index[],,MATCH(X$12,Table_Index[#Headers],0)),
Table_Index[ID],$Q634,Table_Index[year],$R634)/COUNTIFS(Table_Index[Quarter],"&lt;&gt;''",Table_Index[ID],$Q634,Table_Index[year],$R634)</f>
        <v>0.15048119999999998</v>
      </c>
      <c r="Y634">
        <f>SUMIFS(INDEX(Table_Index[],,MATCH(Y$12,Table_Index[#Headers],0)),
Table_Index[ID],$Q634,Table_Index[year],$R634)/COUNTIFS(Table_Index[Quarter],"&lt;&gt;''",Table_Index[ID],$Q634,Table_Index[year],$R634)</f>
        <v>5.6607199999999996E-2</v>
      </c>
      <c r="Z634">
        <f>SUMIFS(INDEX(Table_Index[],,MATCH(Z$12,Table_Index[#Headers],0)),
Table_Index[ID],$Q634,Table_Index[year],$R634)/COUNTIFS(Table_Index[Quarter],"&lt;&gt;''",Table_Index[ID],$Q634,Table_Index[year],$R634)</f>
        <v>4.8075525000000001E-2</v>
      </c>
      <c r="AA634">
        <f>SUMIFS(INDEX(Table_Index[],,MATCH(AA$12,Table_Index[#Headers],0)),
Table_Index[ID],$Q634,Table_Index[year],$R634)/COUNTIFS(Table_Index[Quarter],"&lt;&gt;''",Table_Index[ID],$Q634,Table_Index[year],$R634)</f>
        <v>5.9276224999999995E-2</v>
      </c>
      <c r="AB634">
        <f>SUMIFS(INDEX(Table_Index[],,MATCH(AB$12,Table_Index[#Headers],0)),
Table_Index[ID],$Q634,Table_Index[year],$R634)/COUNTIFS(Table_Index[Quarter],"&lt;&gt;''",Table_Index[ID],$Q634,Table_Index[year],$R634)</f>
        <v>5.7018299999999994E-2</v>
      </c>
      <c r="AC634" s="24">
        <f t="shared" si="38"/>
        <v>0.99999997499999993</v>
      </c>
      <c r="AD634">
        <f>COUNTIFS(Table_Index[Quarter],"&lt;&gt;''",Table_Index[ID],$Q634,Table_Index[year],$R634)</f>
        <v>4</v>
      </c>
      <c r="AE634" s="34">
        <f t="shared" si="39"/>
        <v>0.86211788150264435</v>
      </c>
    </row>
    <row r="635" spans="1:31" x14ac:dyDescent="0.3">
      <c r="A635">
        <v>9141</v>
      </c>
      <c r="B635">
        <v>2008</v>
      </c>
      <c r="C635">
        <v>4</v>
      </c>
      <c r="D635">
        <v>5.7356499999999998E-2</v>
      </c>
      <c r="E635">
        <v>6.8216899999999997E-2</v>
      </c>
      <c r="F635">
        <v>3.5187700000000002E-2</v>
      </c>
      <c r="G635">
        <v>0.11054949999999999</v>
      </c>
      <c r="H635">
        <v>2.7694E-2</v>
      </c>
      <c r="I635">
        <v>0.46682760000000001</v>
      </c>
      <c r="J635">
        <v>8.3149899999999999E-2</v>
      </c>
      <c r="K635">
        <v>6.5569699999999995E-2</v>
      </c>
      <c r="L635">
        <v>7.6080999999999996E-2</v>
      </c>
      <c r="M635">
        <v>9.3670999999999997E-3</v>
      </c>
      <c r="O635" t="str">
        <f>Table_Index[[#This Row],[ID]]&amp;Table_Index[[#This Row],[year]]</f>
        <v>91412008</v>
      </c>
      <c r="P635" t="str">
        <v>92432010</v>
      </c>
      <c r="Q635" t="str">
        <f t="shared" si="36"/>
        <v>9243</v>
      </c>
      <c r="R635" t="str">
        <f t="shared" si="37"/>
        <v>2010</v>
      </c>
      <c r="S635">
        <f>SUMIFS(INDEX(Table_Index[],,MATCH(S$12,Table_Index[#Headers],0)),
Table_Index[ID],$Q635,Table_Index[year],$R635)/COUNTIFS(Table_Index[Quarter],"&lt;&gt;''",Table_Index[ID],$Q635,Table_Index[year],$R635)</f>
        <v>0.184047925</v>
      </c>
      <c r="T635">
        <f>SUMIFS(INDEX(Table_Index[],,MATCH(T$12,Table_Index[#Headers],0)),
Table_Index[ID],$Q635,Table_Index[year],$R635)/COUNTIFS(Table_Index[Quarter],"&lt;&gt;''",Table_Index[ID],$Q635,Table_Index[year],$R635)</f>
        <v>0.20106357499999999</v>
      </c>
      <c r="U635">
        <f>SUMIFS(INDEX(Table_Index[],,MATCH(U$12,Table_Index[#Headers],0)),
Table_Index[ID],$Q635,Table_Index[year],$R635)/COUNTIFS(Table_Index[Quarter],"&lt;&gt;''",Table_Index[ID],$Q635,Table_Index[year],$R635)</f>
        <v>9.2597250000000006E-2</v>
      </c>
      <c r="V635">
        <f>SUMIFS(INDEX(Table_Index[],,MATCH(V$12,Table_Index[#Headers],0)),
Table_Index[ID],$Q635,Table_Index[year],$R635)/COUNTIFS(Table_Index[Quarter],"&lt;&gt;''",Table_Index[ID],$Q635,Table_Index[year],$R635)</f>
        <v>0.13023794999999999</v>
      </c>
      <c r="W635">
        <f>SUMIFS(INDEX(Table_Index[],,MATCH(W$12,Table_Index[#Headers],0)),
Table_Index[ID],$Q635,Table_Index[year],$R635)/COUNTIFS(Table_Index[Quarter],"&lt;&gt;''",Table_Index[ID],$Q635,Table_Index[year],$R635)</f>
        <v>6.461849999999999E-3</v>
      </c>
      <c r="X635">
        <f>SUMIFS(INDEX(Table_Index[],,MATCH(X$12,Table_Index[#Headers],0)),
Table_Index[ID],$Q635,Table_Index[year],$R635)/COUNTIFS(Table_Index[Quarter],"&lt;&gt;''",Table_Index[ID],$Q635,Table_Index[year],$R635)</f>
        <v>0.174898725</v>
      </c>
      <c r="Y635">
        <f>SUMIFS(INDEX(Table_Index[],,MATCH(Y$12,Table_Index[#Headers],0)),
Table_Index[ID],$Q635,Table_Index[year],$R635)/COUNTIFS(Table_Index[Quarter],"&lt;&gt;''",Table_Index[ID],$Q635,Table_Index[year],$R635)</f>
        <v>5.9878125000000004E-2</v>
      </c>
      <c r="Z635">
        <f>SUMIFS(INDEX(Table_Index[],,MATCH(Z$12,Table_Index[#Headers],0)),
Table_Index[ID],$Q635,Table_Index[year],$R635)/COUNTIFS(Table_Index[Quarter],"&lt;&gt;''",Table_Index[ID],$Q635,Table_Index[year],$R635)</f>
        <v>3.9649425000000002E-2</v>
      </c>
      <c r="AA635">
        <f>SUMIFS(INDEX(Table_Index[],,MATCH(AA$12,Table_Index[#Headers],0)),
Table_Index[ID],$Q635,Table_Index[year],$R635)/COUNTIFS(Table_Index[Quarter],"&lt;&gt;''",Table_Index[ID],$Q635,Table_Index[year],$R635)</f>
        <v>5.0046750000000001E-2</v>
      </c>
      <c r="AB635">
        <f>SUMIFS(INDEX(Table_Index[],,MATCH(AB$12,Table_Index[#Headers],0)),
Table_Index[ID],$Q635,Table_Index[year],$R635)/COUNTIFS(Table_Index[Quarter],"&lt;&gt;''",Table_Index[ID],$Q635,Table_Index[year],$R635)</f>
        <v>6.1118349999999995E-2</v>
      </c>
      <c r="AC635" s="24">
        <f t="shared" si="38"/>
        <v>0.99999992500000012</v>
      </c>
      <c r="AD635">
        <f>COUNTIFS(Table_Index[Quarter],"&lt;&gt;''",Table_Index[ID],$Q635,Table_Index[year],$R635)</f>
        <v>4</v>
      </c>
      <c r="AE635" s="34">
        <f t="shared" si="39"/>
        <v>0.85813470962296945</v>
      </c>
    </row>
    <row r="636" spans="1:31" x14ac:dyDescent="0.3">
      <c r="A636">
        <v>9141</v>
      </c>
      <c r="B636">
        <v>2009</v>
      </c>
      <c r="C636">
        <v>1</v>
      </c>
      <c r="D636">
        <v>5.8033000000000001E-2</v>
      </c>
      <c r="E636">
        <v>0.32070860000000001</v>
      </c>
      <c r="F636">
        <v>0.11415699999999999</v>
      </c>
      <c r="G636">
        <v>0.17562620000000001</v>
      </c>
      <c r="H636">
        <v>2.3289600000000001E-2</v>
      </c>
      <c r="I636">
        <v>9.7739800000000002E-2</v>
      </c>
      <c r="J636">
        <v>0.1225565</v>
      </c>
      <c r="K636">
        <v>2.7489300000000001E-2</v>
      </c>
      <c r="L636">
        <v>4.5815500000000002E-2</v>
      </c>
      <c r="M636">
        <v>1.45846E-2</v>
      </c>
      <c r="O636" t="str">
        <f>Table_Index[[#This Row],[ID]]&amp;Table_Index[[#This Row],[year]]</f>
        <v>91412009</v>
      </c>
      <c r="P636" t="str">
        <v>92432011</v>
      </c>
      <c r="Q636" t="str">
        <f t="shared" si="36"/>
        <v>9243</v>
      </c>
      <c r="R636" t="str">
        <f t="shared" si="37"/>
        <v>2011</v>
      </c>
      <c r="S636">
        <f>SUMIFS(INDEX(Table_Index[],,MATCH(S$12,Table_Index[#Headers],0)),
Table_Index[ID],$Q636,Table_Index[year],$R636)/COUNTIFS(Table_Index[Quarter],"&lt;&gt;''",Table_Index[ID],$Q636,Table_Index[year],$R636)</f>
        <v>0.10183789999999998</v>
      </c>
      <c r="T636">
        <f>SUMIFS(INDEX(Table_Index[],,MATCH(T$12,Table_Index[#Headers],0)),
Table_Index[ID],$Q636,Table_Index[year],$R636)/COUNTIFS(Table_Index[Quarter],"&lt;&gt;''",Table_Index[ID],$Q636,Table_Index[year],$R636)</f>
        <v>0.12970670000000001</v>
      </c>
      <c r="U636">
        <f>SUMIFS(INDEX(Table_Index[],,MATCH(U$12,Table_Index[#Headers],0)),
Table_Index[ID],$Q636,Table_Index[year],$R636)/COUNTIFS(Table_Index[Quarter],"&lt;&gt;''",Table_Index[ID],$Q636,Table_Index[year],$R636)</f>
        <v>9.8399299999999995E-2</v>
      </c>
      <c r="V636">
        <f>SUMIFS(INDEX(Table_Index[],,MATCH(V$12,Table_Index[#Headers],0)),
Table_Index[ID],$Q636,Table_Index[year],$R636)/COUNTIFS(Table_Index[Quarter],"&lt;&gt;''",Table_Index[ID],$Q636,Table_Index[year],$R636)</f>
        <v>0.15138227499999998</v>
      </c>
      <c r="W636">
        <f>SUMIFS(INDEX(Table_Index[],,MATCH(W$12,Table_Index[#Headers],0)),
Table_Index[ID],$Q636,Table_Index[year],$R636)/COUNTIFS(Table_Index[Quarter],"&lt;&gt;''",Table_Index[ID],$Q636,Table_Index[year],$R636)</f>
        <v>3.3658599999999997E-2</v>
      </c>
      <c r="X636">
        <f>SUMIFS(INDEX(Table_Index[],,MATCH(X$12,Table_Index[#Headers],0)),
Table_Index[ID],$Q636,Table_Index[year],$R636)/COUNTIFS(Table_Index[Quarter],"&lt;&gt;''",Table_Index[ID],$Q636,Table_Index[year],$R636)</f>
        <v>0.26706180000000002</v>
      </c>
      <c r="Y636">
        <f>SUMIFS(INDEX(Table_Index[],,MATCH(Y$12,Table_Index[#Headers],0)),
Table_Index[ID],$Q636,Table_Index[year],$R636)/COUNTIFS(Table_Index[Quarter],"&lt;&gt;''",Table_Index[ID],$Q636,Table_Index[year],$R636)</f>
        <v>8.8042925000000008E-2</v>
      </c>
      <c r="Z636">
        <f>SUMIFS(INDEX(Table_Index[],,MATCH(Z$12,Table_Index[#Headers],0)),
Table_Index[ID],$Q636,Table_Index[year],$R636)/COUNTIFS(Table_Index[Quarter],"&lt;&gt;''",Table_Index[ID],$Q636,Table_Index[year],$R636)</f>
        <v>3.7885299999999997E-2</v>
      </c>
      <c r="AA636">
        <f>SUMIFS(INDEX(Table_Index[],,MATCH(AA$12,Table_Index[#Headers],0)),
Table_Index[ID],$Q636,Table_Index[year],$R636)/COUNTIFS(Table_Index[Quarter],"&lt;&gt;''",Table_Index[ID],$Q636,Table_Index[year],$R636)</f>
        <v>5.2735600000000001E-2</v>
      </c>
      <c r="AB636">
        <f>SUMIFS(INDEX(Table_Index[],,MATCH(AB$12,Table_Index[#Headers],0)),
Table_Index[ID],$Q636,Table_Index[year],$R636)/COUNTIFS(Table_Index[Quarter],"&lt;&gt;''",Table_Index[ID],$Q636,Table_Index[year],$R636)</f>
        <v>3.9289600000000001E-2</v>
      </c>
      <c r="AC636" s="24">
        <f t="shared" si="38"/>
        <v>1</v>
      </c>
      <c r="AD636">
        <f>COUNTIFS(Table_Index[Quarter],"&lt;&gt;''",Table_Index[ID],$Q636,Table_Index[year],$R636)</f>
        <v>4</v>
      </c>
      <c r="AE636" s="34">
        <f t="shared" si="39"/>
        <v>0.85423972352666877</v>
      </c>
    </row>
    <row r="637" spans="1:31" x14ac:dyDescent="0.3">
      <c r="A637">
        <v>9141</v>
      </c>
      <c r="B637">
        <v>2009</v>
      </c>
      <c r="C637">
        <v>2</v>
      </c>
      <c r="D637">
        <v>0.18452679999999999</v>
      </c>
      <c r="E637">
        <v>5.5582199999999998E-2</v>
      </c>
      <c r="F637">
        <v>6.7255300000000004E-2</v>
      </c>
      <c r="G637">
        <v>0.21774209999999999</v>
      </c>
      <c r="H637">
        <v>2.0292500000000002E-2</v>
      </c>
      <c r="I637">
        <v>0.29221249999999999</v>
      </c>
      <c r="J637">
        <v>6.37765E-2</v>
      </c>
      <c r="K637">
        <v>3.23231E-2</v>
      </c>
      <c r="L637">
        <v>4.2517699999999999E-2</v>
      </c>
      <c r="M637">
        <v>2.3771299999999999E-2</v>
      </c>
      <c r="O637" t="str">
        <f>Table_Index[[#This Row],[ID]]&amp;Table_Index[[#This Row],[year]]</f>
        <v>91412009</v>
      </c>
      <c r="P637" t="str">
        <v>92432012</v>
      </c>
      <c r="Q637" t="str">
        <f t="shared" si="36"/>
        <v>9243</v>
      </c>
      <c r="R637" t="str">
        <f t="shared" si="37"/>
        <v>2012</v>
      </c>
      <c r="S637">
        <f>SUMIFS(INDEX(Table_Index[],,MATCH(S$12,Table_Index[#Headers],0)),
Table_Index[ID],$Q637,Table_Index[year],$R637)/COUNTIFS(Table_Index[Quarter],"&lt;&gt;''",Table_Index[ID],$Q637,Table_Index[year],$R637)</f>
        <v>9.7074099999999997E-2</v>
      </c>
      <c r="T637">
        <f>SUMIFS(INDEX(Table_Index[],,MATCH(T$12,Table_Index[#Headers],0)),
Table_Index[ID],$Q637,Table_Index[year],$R637)/COUNTIFS(Table_Index[Quarter],"&lt;&gt;''",Table_Index[ID],$Q637,Table_Index[year],$R637)</f>
        <v>0.22894842500000001</v>
      </c>
      <c r="U637">
        <f>SUMIFS(INDEX(Table_Index[],,MATCH(U$12,Table_Index[#Headers],0)),
Table_Index[ID],$Q637,Table_Index[year],$R637)/COUNTIFS(Table_Index[Quarter],"&lt;&gt;''",Table_Index[ID],$Q637,Table_Index[year],$R637)</f>
        <v>9.2248525000000012E-2</v>
      </c>
      <c r="V637">
        <f>SUMIFS(INDEX(Table_Index[],,MATCH(V$12,Table_Index[#Headers],0)),
Table_Index[ID],$Q637,Table_Index[year],$R637)/COUNTIFS(Table_Index[Quarter],"&lt;&gt;''",Table_Index[ID],$Q637,Table_Index[year],$R637)</f>
        <v>0.10726197500000001</v>
      </c>
      <c r="W637">
        <f>SUMIFS(INDEX(Table_Index[],,MATCH(W$12,Table_Index[#Headers],0)),
Table_Index[ID],$Q637,Table_Index[year],$R637)/COUNTIFS(Table_Index[Quarter],"&lt;&gt;''",Table_Index[ID],$Q637,Table_Index[year],$R637)</f>
        <v>1.8437024999999999E-2</v>
      </c>
      <c r="X637">
        <f>SUMIFS(INDEX(Table_Index[],,MATCH(X$12,Table_Index[#Headers],0)),
Table_Index[ID],$Q637,Table_Index[year],$R637)/COUNTIFS(Table_Index[Quarter],"&lt;&gt;''",Table_Index[ID],$Q637,Table_Index[year],$R637)</f>
        <v>0.22561805000000001</v>
      </c>
      <c r="Y637">
        <f>SUMIFS(INDEX(Table_Index[],,MATCH(Y$12,Table_Index[#Headers],0)),
Table_Index[ID],$Q637,Table_Index[year],$R637)/COUNTIFS(Table_Index[Quarter],"&lt;&gt;''",Table_Index[ID],$Q637,Table_Index[year],$R637)</f>
        <v>0.1138275</v>
      </c>
      <c r="Z637">
        <f>SUMIFS(INDEX(Table_Index[],,MATCH(Z$12,Table_Index[#Headers],0)),
Table_Index[ID],$Q637,Table_Index[year],$R637)/COUNTIFS(Table_Index[Quarter],"&lt;&gt;''",Table_Index[ID],$Q637,Table_Index[year],$R637)</f>
        <v>2.9744150000000004E-2</v>
      </c>
      <c r="AA637">
        <f>SUMIFS(INDEX(Table_Index[],,MATCH(AA$12,Table_Index[#Headers],0)),
Table_Index[ID],$Q637,Table_Index[year],$R637)/COUNTIFS(Table_Index[Quarter],"&lt;&gt;''",Table_Index[ID],$Q637,Table_Index[year],$R637)</f>
        <v>3.6504824999999998E-2</v>
      </c>
      <c r="AB637">
        <f>SUMIFS(INDEX(Table_Index[],,MATCH(AB$12,Table_Index[#Headers],0)),
Table_Index[ID],$Q637,Table_Index[year],$R637)/COUNTIFS(Table_Index[Quarter],"&lt;&gt;''",Table_Index[ID],$Q637,Table_Index[year],$R637)</f>
        <v>5.0335300000000006E-2</v>
      </c>
      <c r="AC637" s="24">
        <f t="shared" si="38"/>
        <v>0.99999987499999998</v>
      </c>
      <c r="AD637">
        <f>COUNTIFS(Table_Index[Quarter],"&lt;&gt;''",Table_Index[ID],$Q637,Table_Index[year],$R637)</f>
        <v>4</v>
      </c>
      <c r="AE637" s="34">
        <f t="shared" si="39"/>
        <v>0.84919322888713689</v>
      </c>
    </row>
    <row r="638" spans="1:31" x14ac:dyDescent="0.3">
      <c r="A638">
        <v>9141</v>
      </c>
      <c r="B638">
        <v>2009</v>
      </c>
      <c r="C638">
        <v>3</v>
      </c>
      <c r="D638">
        <v>0.1392331</v>
      </c>
      <c r="E638">
        <v>9.7098699999999996E-2</v>
      </c>
      <c r="F638">
        <v>9.3490299999999998E-2</v>
      </c>
      <c r="G638">
        <v>0.15778539999999999</v>
      </c>
      <c r="H638">
        <v>8.6601999999999998E-3</v>
      </c>
      <c r="I638">
        <v>0.2393352</v>
      </c>
      <c r="J638">
        <v>0.1705788</v>
      </c>
      <c r="K638">
        <v>2.0338200000000001E-2</v>
      </c>
      <c r="L638">
        <v>6.0358599999999998E-2</v>
      </c>
      <c r="M638">
        <v>1.31214E-2</v>
      </c>
      <c r="O638" t="str">
        <f>Table_Index[[#This Row],[ID]]&amp;Table_Index[[#This Row],[year]]</f>
        <v>91412009</v>
      </c>
      <c r="P638" t="str">
        <v>92442003</v>
      </c>
      <c r="Q638" t="str">
        <f t="shared" si="36"/>
        <v>9244</v>
      </c>
      <c r="R638" t="str">
        <f t="shared" si="37"/>
        <v>2003</v>
      </c>
      <c r="S638">
        <f>SUMIFS(INDEX(Table_Index[],,MATCH(S$12,Table_Index[#Headers],0)),
Table_Index[ID],$Q638,Table_Index[year],$R638)/COUNTIFS(Table_Index[Quarter],"&lt;&gt;''",Table_Index[ID],$Q638,Table_Index[year],$R638)</f>
        <v>0.21336892500000001</v>
      </c>
      <c r="T638">
        <f>SUMIFS(INDEX(Table_Index[],,MATCH(T$12,Table_Index[#Headers],0)),
Table_Index[ID],$Q638,Table_Index[year],$R638)/COUNTIFS(Table_Index[Quarter],"&lt;&gt;''",Table_Index[ID],$Q638,Table_Index[year],$R638)</f>
        <v>2.5451824999999997E-2</v>
      </c>
      <c r="U638">
        <f>SUMIFS(INDEX(Table_Index[],,MATCH(U$12,Table_Index[#Headers],0)),
Table_Index[ID],$Q638,Table_Index[year],$R638)/COUNTIFS(Table_Index[Quarter],"&lt;&gt;''",Table_Index[ID],$Q638,Table_Index[year],$R638)</f>
        <v>0.107974525</v>
      </c>
      <c r="V638">
        <f>SUMIFS(INDEX(Table_Index[],,MATCH(V$12,Table_Index[#Headers],0)),
Table_Index[ID],$Q638,Table_Index[year],$R638)/COUNTIFS(Table_Index[Quarter],"&lt;&gt;''",Table_Index[ID],$Q638,Table_Index[year],$R638)</f>
        <v>7.3485675E-2</v>
      </c>
      <c r="W638">
        <f>SUMIFS(INDEX(Table_Index[],,MATCH(W$12,Table_Index[#Headers],0)),
Table_Index[ID],$Q638,Table_Index[year],$R638)/COUNTIFS(Table_Index[Quarter],"&lt;&gt;''",Table_Index[ID],$Q638,Table_Index[year],$R638)</f>
        <v>0</v>
      </c>
      <c r="X638">
        <f>SUMIFS(INDEX(Table_Index[],,MATCH(X$12,Table_Index[#Headers],0)),
Table_Index[ID],$Q638,Table_Index[year],$R638)/COUNTIFS(Table_Index[Quarter],"&lt;&gt;''",Table_Index[ID],$Q638,Table_Index[year],$R638)</f>
        <v>0.21894739999999999</v>
      </c>
      <c r="Y638">
        <f>SUMIFS(INDEX(Table_Index[],,MATCH(Y$12,Table_Index[#Headers],0)),
Table_Index[ID],$Q638,Table_Index[year],$R638)/COUNTIFS(Table_Index[Quarter],"&lt;&gt;''",Table_Index[ID],$Q638,Table_Index[year],$R638)</f>
        <v>0.15175127499999999</v>
      </c>
      <c r="Z638">
        <f>SUMIFS(INDEX(Table_Index[],,MATCH(Z$12,Table_Index[#Headers],0)),
Table_Index[ID],$Q638,Table_Index[year],$R638)/COUNTIFS(Table_Index[Quarter],"&lt;&gt;''",Table_Index[ID],$Q638,Table_Index[year],$R638)</f>
        <v>3.9438825000000004E-2</v>
      </c>
      <c r="AA638">
        <f>SUMIFS(INDEX(Table_Index[],,MATCH(AA$12,Table_Index[#Headers],0)),
Table_Index[ID],$Q638,Table_Index[year],$R638)/COUNTIFS(Table_Index[Quarter],"&lt;&gt;''",Table_Index[ID],$Q638,Table_Index[year],$R638)</f>
        <v>0.15613520000000003</v>
      </c>
      <c r="AB638">
        <f>SUMIFS(INDEX(Table_Index[],,MATCH(AB$12,Table_Index[#Headers],0)),
Table_Index[ID],$Q638,Table_Index[year],$R638)/COUNTIFS(Table_Index[Quarter],"&lt;&gt;''",Table_Index[ID],$Q638,Table_Index[year],$R638)</f>
        <v>1.3446349999999999E-2</v>
      </c>
      <c r="AC638" s="24">
        <f t="shared" si="38"/>
        <v>1</v>
      </c>
      <c r="AD638">
        <f>COUNTIFS(Table_Index[Quarter],"&lt;&gt;''",Table_Index[ID],$Q638,Table_Index[year],$R638)</f>
        <v>4</v>
      </c>
      <c r="AE638" s="34">
        <f t="shared" si="39"/>
        <v>0.8396864246137038</v>
      </c>
    </row>
    <row r="639" spans="1:31" x14ac:dyDescent="0.3">
      <c r="A639">
        <v>9141</v>
      </c>
      <c r="B639">
        <v>2009</v>
      </c>
      <c r="C639">
        <v>4</v>
      </c>
      <c r="D639">
        <v>4.9058299999999999E-2</v>
      </c>
      <c r="E639">
        <v>7.1967000000000003E-2</v>
      </c>
      <c r="F639">
        <v>7.7107499999999995E-2</v>
      </c>
      <c r="G639">
        <v>0.17678189999999999</v>
      </c>
      <c r="H639">
        <v>1.0281E-2</v>
      </c>
      <c r="I639">
        <v>0.36497570000000001</v>
      </c>
      <c r="J639">
        <v>0.1490746</v>
      </c>
      <c r="K639">
        <v>1.7991799999999999E-2</v>
      </c>
      <c r="L639">
        <v>6.4770300000000003E-2</v>
      </c>
      <c r="M639">
        <v>1.7991799999999999E-2</v>
      </c>
      <c r="O639" t="str">
        <f>Table_Index[[#This Row],[ID]]&amp;Table_Index[[#This Row],[year]]</f>
        <v>91412009</v>
      </c>
      <c r="P639" t="str">
        <v>92442004</v>
      </c>
      <c r="Q639" t="str">
        <f t="shared" si="36"/>
        <v>9244</v>
      </c>
      <c r="R639" t="str">
        <f t="shared" si="37"/>
        <v>2004</v>
      </c>
      <c r="S639">
        <f>SUMIFS(INDEX(Table_Index[],,MATCH(S$12,Table_Index[#Headers],0)),
Table_Index[ID],$Q639,Table_Index[year],$R639)/COUNTIFS(Table_Index[Quarter],"&lt;&gt;''",Table_Index[ID],$Q639,Table_Index[year],$R639)</f>
        <v>0.194632525</v>
      </c>
      <c r="T639">
        <f>SUMIFS(INDEX(Table_Index[],,MATCH(T$12,Table_Index[#Headers],0)),
Table_Index[ID],$Q639,Table_Index[year],$R639)/COUNTIFS(Table_Index[Quarter],"&lt;&gt;''",Table_Index[ID],$Q639,Table_Index[year],$R639)</f>
        <v>2.8748449999999998E-2</v>
      </c>
      <c r="U639">
        <f>SUMIFS(INDEX(Table_Index[],,MATCH(U$12,Table_Index[#Headers],0)),
Table_Index[ID],$Q639,Table_Index[year],$R639)/COUNTIFS(Table_Index[Quarter],"&lt;&gt;''",Table_Index[ID],$Q639,Table_Index[year],$R639)</f>
        <v>7.5844375000000006E-2</v>
      </c>
      <c r="V639">
        <f>SUMIFS(INDEX(Table_Index[],,MATCH(V$12,Table_Index[#Headers],0)),
Table_Index[ID],$Q639,Table_Index[year],$R639)/COUNTIFS(Table_Index[Quarter],"&lt;&gt;''",Table_Index[ID],$Q639,Table_Index[year],$R639)</f>
        <v>6.5113975000000004E-2</v>
      </c>
      <c r="W639">
        <f>SUMIFS(INDEX(Table_Index[],,MATCH(W$12,Table_Index[#Headers],0)),
Table_Index[ID],$Q639,Table_Index[year],$R639)/COUNTIFS(Table_Index[Quarter],"&lt;&gt;''",Table_Index[ID],$Q639,Table_Index[year],$R639)</f>
        <v>0.23829352500000001</v>
      </c>
      <c r="X639">
        <f>SUMIFS(INDEX(Table_Index[],,MATCH(X$12,Table_Index[#Headers],0)),
Table_Index[ID],$Q639,Table_Index[year],$R639)/COUNTIFS(Table_Index[Quarter],"&lt;&gt;''",Table_Index[ID],$Q639,Table_Index[year],$R639)</f>
        <v>0.23111987499999997</v>
      </c>
      <c r="Y639">
        <f>SUMIFS(INDEX(Table_Index[],,MATCH(Y$12,Table_Index[#Headers],0)),
Table_Index[ID],$Q639,Table_Index[year],$R639)/COUNTIFS(Table_Index[Quarter],"&lt;&gt;''",Table_Index[ID],$Q639,Table_Index[year],$R639)</f>
        <v>6.5855399999999994E-2</v>
      </c>
      <c r="Z639">
        <f>SUMIFS(INDEX(Table_Index[],,MATCH(Z$12,Table_Index[#Headers],0)),
Table_Index[ID],$Q639,Table_Index[year],$R639)/COUNTIFS(Table_Index[Quarter],"&lt;&gt;''",Table_Index[ID],$Q639,Table_Index[year],$R639)</f>
        <v>5.5586475000000003E-2</v>
      </c>
      <c r="AA639">
        <f>SUMIFS(INDEX(Table_Index[],,MATCH(AA$12,Table_Index[#Headers],0)),
Table_Index[ID],$Q639,Table_Index[year],$R639)/COUNTIFS(Table_Index[Quarter],"&lt;&gt;''",Table_Index[ID],$Q639,Table_Index[year],$R639)</f>
        <v>3.0367425E-2</v>
      </c>
      <c r="AB639">
        <f>SUMIFS(INDEX(Table_Index[],,MATCH(AB$12,Table_Index[#Headers],0)),
Table_Index[ID],$Q639,Table_Index[year],$R639)/COUNTIFS(Table_Index[Quarter],"&lt;&gt;''",Table_Index[ID],$Q639,Table_Index[year],$R639)</f>
        <v>1.4437975E-2</v>
      </c>
      <c r="AC639" s="24">
        <f t="shared" si="38"/>
        <v>1</v>
      </c>
      <c r="AD639">
        <f>COUNTIFS(Table_Index[Quarter],"&lt;&gt;''",Table_Index[ID],$Q639,Table_Index[year],$R639)</f>
        <v>4</v>
      </c>
      <c r="AE639" s="34">
        <f t="shared" si="39"/>
        <v>0.83254188166302245</v>
      </c>
    </row>
    <row r="640" spans="1:31" x14ac:dyDescent="0.3">
      <c r="A640">
        <v>9141</v>
      </c>
      <c r="B640">
        <v>2010</v>
      </c>
      <c r="C640">
        <v>1</v>
      </c>
      <c r="D640">
        <v>5.9011099999999997E-2</v>
      </c>
      <c r="E640">
        <v>6.5420599999999995E-2</v>
      </c>
      <c r="F640">
        <v>5.56959E-2</v>
      </c>
      <c r="G640">
        <v>8.5753999999999997E-2</v>
      </c>
      <c r="H640">
        <v>6.8072999999999996E-3</v>
      </c>
      <c r="I640">
        <v>0.50391529999999995</v>
      </c>
      <c r="J640">
        <v>0.1467543</v>
      </c>
      <c r="K640">
        <v>1.4145E-2</v>
      </c>
      <c r="L640">
        <v>5.08336E-2</v>
      </c>
      <c r="M640">
        <v>1.1663E-2</v>
      </c>
      <c r="O640" t="str">
        <f>Table_Index[[#This Row],[ID]]&amp;Table_Index[[#This Row],[year]]</f>
        <v>91412010</v>
      </c>
      <c r="P640" t="str">
        <v>92442005</v>
      </c>
      <c r="Q640" t="str">
        <f t="shared" si="36"/>
        <v>9244</v>
      </c>
      <c r="R640" t="str">
        <f t="shared" si="37"/>
        <v>2005</v>
      </c>
      <c r="S640">
        <f>SUMIFS(INDEX(Table_Index[],,MATCH(S$12,Table_Index[#Headers],0)),
Table_Index[ID],$Q640,Table_Index[year],$R640)/COUNTIFS(Table_Index[Quarter],"&lt;&gt;''",Table_Index[ID],$Q640,Table_Index[year],$R640)</f>
        <v>0.10163469999999999</v>
      </c>
      <c r="T640">
        <f>SUMIFS(INDEX(Table_Index[],,MATCH(T$12,Table_Index[#Headers],0)),
Table_Index[ID],$Q640,Table_Index[year],$R640)/COUNTIFS(Table_Index[Quarter],"&lt;&gt;''",Table_Index[ID],$Q640,Table_Index[year],$R640)</f>
        <v>0.20138927500000001</v>
      </c>
      <c r="U640">
        <f>SUMIFS(INDEX(Table_Index[],,MATCH(U$12,Table_Index[#Headers],0)),
Table_Index[ID],$Q640,Table_Index[year],$R640)/COUNTIFS(Table_Index[Quarter],"&lt;&gt;''",Table_Index[ID],$Q640,Table_Index[year],$R640)</f>
        <v>7.5853050000000005E-2</v>
      </c>
      <c r="V640">
        <f>SUMIFS(INDEX(Table_Index[],,MATCH(V$12,Table_Index[#Headers],0)),
Table_Index[ID],$Q640,Table_Index[year],$R640)/COUNTIFS(Table_Index[Quarter],"&lt;&gt;''",Table_Index[ID],$Q640,Table_Index[year],$R640)</f>
        <v>0.12364992499999999</v>
      </c>
      <c r="W640">
        <f>SUMIFS(INDEX(Table_Index[],,MATCH(W$12,Table_Index[#Headers],0)),
Table_Index[ID],$Q640,Table_Index[year],$R640)/COUNTIFS(Table_Index[Quarter],"&lt;&gt;''",Table_Index[ID],$Q640,Table_Index[year],$R640)</f>
        <v>0</v>
      </c>
      <c r="X640">
        <f>SUMIFS(INDEX(Table_Index[],,MATCH(X$12,Table_Index[#Headers],0)),
Table_Index[ID],$Q640,Table_Index[year],$R640)/COUNTIFS(Table_Index[Quarter],"&lt;&gt;''",Table_Index[ID],$Q640,Table_Index[year],$R640)</f>
        <v>0.22607857499999998</v>
      </c>
      <c r="Y640">
        <f>SUMIFS(INDEX(Table_Index[],,MATCH(Y$12,Table_Index[#Headers],0)),
Table_Index[ID],$Q640,Table_Index[year],$R640)/COUNTIFS(Table_Index[Quarter],"&lt;&gt;''",Table_Index[ID],$Q640,Table_Index[year],$R640)</f>
        <v>5.7845300000000002E-2</v>
      </c>
      <c r="Z640">
        <f>SUMIFS(INDEX(Table_Index[],,MATCH(Z$12,Table_Index[#Headers],0)),
Table_Index[ID],$Q640,Table_Index[year],$R640)/COUNTIFS(Table_Index[Quarter],"&lt;&gt;''",Table_Index[ID],$Q640,Table_Index[year],$R640)</f>
        <v>8.6787475000000003E-2</v>
      </c>
      <c r="AA640">
        <f>SUMIFS(INDEX(Table_Index[],,MATCH(AA$12,Table_Index[#Headers],0)),
Table_Index[ID],$Q640,Table_Index[year],$R640)/COUNTIFS(Table_Index[Quarter],"&lt;&gt;''",Table_Index[ID],$Q640,Table_Index[year],$R640)</f>
        <v>0.114190575</v>
      </c>
      <c r="AB640">
        <f>SUMIFS(INDEX(Table_Index[],,MATCH(AB$12,Table_Index[#Headers],0)),
Table_Index[ID],$Q640,Table_Index[year],$R640)/COUNTIFS(Table_Index[Quarter],"&lt;&gt;''",Table_Index[ID],$Q640,Table_Index[year],$R640)</f>
        <v>1.257115E-2</v>
      </c>
      <c r="AC640" s="24">
        <f t="shared" si="38"/>
        <v>1.0000000249999998</v>
      </c>
      <c r="AD640">
        <f>COUNTIFS(Table_Index[Quarter],"&lt;&gt;''",Table_Index[ID],$Q640,Table_Index[year],$R640)</f>
        <v>4</v>
      </c>
      <c r="AE640" s="34">
        <f t="shared" si="39"/>
        <v>0.8528825706699269</v>
      </c>
    </row>
    <row r="641" spans="1:31" x14ac:dyDescent="0.3">
      <c r="A641">
        <v>9141</v>
      </c>
      <c r="B641">
        <v>2010</v>
      </c>
      <c r="C641">
        <v>2</v>
      </c>
      <c r="D641">
        <v>4.8012100000000002E-2</v>
      </c>
      <c r="E641">
        <v>4.5941799999999998E-2</v>
      </c>
      <c r="F641">
        <v>6.1102700000000003E-2</v>
      </c>
      <c r="G641">
        <v>0.17044429999999999</v>
      </c>
      <c r="H641">
        <v>1.53139E-2</v>
      </c>
      <c r="I641">
        <v>0.30627900000000002</v>
      </c>
      <c r="J641">
        <v>0.24228849999999999</v>
      </c>
      <c r="K641">
        <v>5.88056E-2</v>
      </c>
      <c r="L641">
        <v>3.8284899999999997E-2</v>
      </c>
      <c r="M641">
        <v>1.3527300000000001E-2</v>
      </c>
      <c r="O641" t="str">
        <f>Table_Index[[#This Row],[ID]]&amp;Table_Index[[#This Row],[year]]</f>
        <v>91412010</v>
      </c>
      <c r="P641" t="str">
        <v>92442006</v>
      </c>
      <c r="Q641" t="str">
        <f t="shared" si="36"/>
        <v>9244</v>
      </c>
      <c r="R641" t="str">
        <f t="shared" si="37"/>
        <v>2006</v>
      </c>
      <c r="S641">
        <f>SUMIFS(INDEX(Table_Index[],,MATCH(S$12,Table_Index[#Headers],0)),
Table_Index[ID],$Q641,Table_Index[year],$R641)/COUNTIFS(Table_Index[Quarter],"&lt;&gt;''",Table_Index[ID],$Q641,Table_Index[year],$R641)</f>
        <v>0.11650827499999999</v>
      </c>
      <c r="T641">
        <f>SUMIFS(INDEX(Table_Index[],,MATCH(T$12,Table_Index[#Headers],0)),
Table_Index[ID],$Q641,Table_Index[year],$R641)/COUNTIFS(Table_Index[Quarter],"&lt;&gt;''",Table_Index[ID],$Q641,Table_Index[year],$R641)</f>
        <v>7.5749524999999998E-2</v>
      </c>
      <c r="U641">
        <f>SUMIFS(INDEX(Table_Index[],,MATCH(U$12,Table_Index[#Headers],0)),
Table_Index[ID],$Q641,Table_Index[year],$R641)/COUNTIFS(Table_Index[Quarter],"&lt;&gt;''",Table_Index[ID],$Q641,Table_Index[year],$R641)</f>
        <v>7.3669724999999991E-2</v>
      </c>
      <c r="V641">
        <f>SUMIFS(INDEX(Table_Index[],,MATCH(V$12,Table_Index[#Headers],0)),
Table_Index[ID],$Q641,Table_Index[year],$R641)/COUNTIFS(Table_Index[Quarter],"&lt;&gt;''",Table_Index[ID],$Q641,Table_Index[year],$R641)</f>
        <v>0.13235152499999997</v>
      </c>
      <c r="W641">
        <f>SUMIFS(INDEX(Table_Index[],,MATCH(W$12,Table_Index[#Headers],0)),
Table_Index[ID],$Q641,Table_Index[year],$R641)/COUNTIFS(Table_Index[Quarter],"&lt;&gt;''",Table_Index[ID],$Q641,Table_Index[year],$R641)</f>
        <v>0</v>
      </c>
      <c r="X641">
        <f>SUMIFS(INDEX(Table_Index[],,MATCH(X$12,Table_Index[#Headers],0)),
Table_Index[ID],$Q641,Table_Index[year],$R641)/COUNTIFS(Table_Index[Quarter],"&lt;&gt;''",Table_Index[ID],$Q641,Table_Index[year],$R641)</f>
        <v>0.27812714999999999</v>
      </c>
      <c r="Y641">
        <f>SUMIFS(INDEX(Table_Index[],,MATCH(Y$12,Table_Index[#Headers],0)),
Table_Index[ID],$Q641,Table_Index[year],$R641)/COUNTIFS(Table_Index[Quarter],"&lt;&gt;''",Table_Index[ID],$Q641,Table_Index[year],$R641)</f>
        <v>0.11977292499999999</v>
      </c>
      <c r="Z641">
        <f>SUMIFS(INDEX(Table_Index[],,MATCH(Z$12,Table_Index[#Headers],0)),
Table_Index[ID],$Q641,Table_Index[year],$R641)/COUNTIFS(Table_Index[Quarter],"&lt;&gt;''",Table_Index[ID],$Q641,Table_Index[year],$R641)</f>
        <v>5.2794899999999999E-2</v>
      </c>
      <c r="AA641">
        <f>SUMIFS(INDEX(Table_Index[],,MATCH(AA$12,Table_Index[#Headers],0)),
Table_Index[ID],$Q641,Table_Index[year],$R641)/COUNTIFS(Table_Index[Quarter],"&lt;&gt;''",Table_Index[ID],$Q641,Table_Index[year],$R641)</f>
        <v>0.12978974999999998</v>
      </c>
      <c r="AB641">
        <f>SUMIFS(INDEX(Table_Index[],,MATCH(AB$12,Table_Index[#Headers],0)),
Table_Index[ID],$Q641,Table_Index[year],$R641)/COUNTIFS(Table_Index[Quarter],"&lt;&gt;''",Table_Index[ID],$Q641,Table_Index[year],$R641)</f>
        <v>2.1236175000000003E-2</v>
      </c>
      <c r="AC641" s="24">
        <f t="shared" si="38"/>
        <v>0.99999994999999997</v>
      </c>
      <c r="AD641">
        <f>COUNTIFS(Table_Index[Quarter],"&lt;&gt;''",Table_Index[ID],$Q641,Table_Index[year],$R641)</f>
        <v>4</v>
      </c>
      <c r="AE641" s="34">
        <f t="shared" si="39"/>
        <v>0.84595975583751626</v>
      </c>
    </row>
    <row r="642" spans="1:31" x14ac:dyDescent="0.3">
      <c r="A642">
        <v>9141</v>
      </c>
      <c r="B642">
        <v>2010</v>
      </c>
      <c r="C642">
        <v>3</v>
      </c>
      <c r="D642">
        <v>0.12646740000000001</v>
      </c>
      <c r="E642">
        <v>5.8656E-2</v>
      </c>
      <c r="F642">
        <v>0.1124241</v>
      </c>
      <c r="G642">
        <v>0.28676279999999998</v>
      </c>
      <c r="H642">
        <v>0.1141698</v>
      </c>
      <c r="I642">
        <v>0</v>
      </c>
      <c r="J642">
        <v>0.18993380000000001</v>
      </c>
      <c r="K642">
        <v>4.0500599999999998E-2</v>
      </c>
      <c r="L642">
        <v>6.56389E-2</v>
      </c>
      <c r="M642">
        <v>5.4466000000000002E-3</v>
      </c>
      <c r="O642" t="str">
        <f>Table_Index[[#This Row],[ID]]&amp;Table_Index[[#This Row],[year]]</f>
        <v>91412010</v>
      </c>
      <c r="P642" t="str">
        <v>92442007</v>
      </c>
      <c r="Q642" t="str">
        <f t="shared" si="36"/>
        <v>9244</v>
      </c>
      <c r="R642" t="str">
        <f t="shared" si="37"/>
        <v>2007</v>
      </c>
      <c r="S642">
        <f>SUMIFS(INDEX(Table_Index[],,MATCH(S$12,Table_Index[#Headers],0)),
Table_Index[ID],$Q642,Table_Index[year],$R642)/COUNTIFS(Table_Index[Quarter],"&lt;&gt;''",Table_Index[ID],$Q642,Table_Index[year],$R642)</f>
        <v>0.11670892500000001</v>
      </c>
      <c r="T642">
        <f>SUMIFS(INDEX(Table_Index[],,MATCH(T$12,Table_Index[#Headers],0)),
Table_Index[ID],$Q642,Table_Index[year],$R642)/COUNTIFS(Table_Index[Quarter],"&lt;&gt;''",Table_Index[ID],$Q642,Table_Index[year],$R642)</f>
        <v>0.1064312</v>
      </c>
      <c r="U642">
        <f>SUMIFS(INDEX(Table_Index[],,MATCH(U$12,Table_Index[#Headers],0)),
Table_Index[ID],$Q642,Table_Index[year],$R642)/COUNTIFS(Table_Index[Quarter],"&lt;&gt;''",Table_Index[ID],$Q642,Table_Index[year],$R642)</f>
        <v>8.1805150000000007E-2</v>
      </c>
      <c r="V642">
        <f>SUMIFS(INDEX(Table_Index[],,MATCH(V$12,Table_Index[#Headers],0)),
Table_Index[ID],$Q642,Table_Index[year],$R642)/COUNTIFS(Table_Index[Quarter],"&lt;&gt;''",Table_Index[ID],$Q642,Table_Index[year],$R642)</f>
        <v>0.11869255000000001</v>
      </c>
      <c r="W642">
        <f>SUMIFS(INDEX(Table_Index[],,MATCH(W$12,Table_Index[#Headers],0)),
Table_Index[ID],$Q642,Table_Index[year],$R642)/COUNTIFS(Table_Index[Quarter],"&lt;&gt;''",Table_Index[ID],$Q642,Table_Index[year],$R642)</f>
        <v>0</v>
      </c>
      <c r="X642">
        <f>SUMIFS(INDEX(Table_Index[],,MATCH(X$12,Table_Index[#Headers],0)),
Table_Index[ID],$Q642,Table_Index[year],$R642)/COUNTIFS(Table_Index[Quarter],"&lt;&gt;''",Table_Index[ID],$Q642,Table_Index[year],$R642)</f>
        <v>0.30576417499999997</v>
      </c>
      <c r="Y642">
        <f>SUMIFS(INDEX(Table_Index[],,MATCH(Y$12,Table_Index[#Headers],0)),
Table_Index[ID],$Q642,Table_Index[year],$R642)/COUNTIFS(Table_Index[Quarter],"&lt;&gt;''",Table_Index[ID],$Q642,Table_Index[year],$R642)</f>
        <v>0.159774525</v>
      </c>
      <c r="Z642">
        <f>SUMIFS(INDEX(Table_Index[],,MATCH(Z$12,Table_Index[#Headers],0)),
Table_Index[ID],$Q642,Table_Index[year],$R642)/COUNTIFS(Table_Index[Quarter],"&lt;&gt;''",Table_Index[ID],$Q642,Table_Index[year],$R642)</f>
        <v>3.3093874999999995E-2</v>
      </c>
      <c r="AA642">
        <f>SUMIFS(INDEX(Table_Index[],,MATCH(AA$12,Table_Index[#Headers],0)),
Table_Index[ID],$Q642,Table_Index[year],$R642)/COUNTIFS(Table_Index[Quarter],"&lt;&gt;''",Table_Index[ID],$Q642,Table_Index[year],$R642)</f>
        <v>5.4245550000000003E-2</v>
      </c>
      <c r="AB642">
        <f>SUMIFS(INDEX(Table_Index[],,MATCH(AB$12,Table_Index[#Headers],0)),
Table_Index[ID],$Q642,Table_Index[year],$R642)/COUNTIFS(Table_Index[Quarter],"&lt;&gt;''",Table_Index[ID],$Q642,Table_Index[year],$R642)</f>
        <v>2.3484075E-2</v>
      </c>
      <c r="AC642" s="24">
        <f t="shared" si="38"/>
        <v>1.0000000249999998</v>
      </c>
      <c r="AD642">
        <f>COUNTIFS(Table_Index[Quarter],"&lt;&gt;''",Table_Index[ID],$Q642,Table_Index[year],$R642)</f>
        <v>4</v>
      </c>
      <c r="AE642" s="34">
        <f t="shared" si="39"/>
        <v>0.83066250691154941</v>
      </c>
    </row>
    <row r="643" spans="1:31" x14ac:dyDescent="0.3">
      <c r="A643">
        <v>9141</v>
      </c>
      <c r="B643">
        <v>2010</v>
      </c>
      <c r="C643">
        <v>4</v>
      </c>
      <c r="D643">
        <v>6.1232799999999997E-2</v>
      </c>
      <c r="E643">
        <v>0.35378959999999998</v>
      </c>
      <c r="F643">
        <v>5.6334200000000001E-2</v>
      </c>
      <c r="G643">
        <v>0.106307</v>
      </c>
      <c r="H643">
        <v>7.1437999999999996E-3</v>
      </c>
      <c r="I643">
        <v>0.1857395</v>
      </c>
      <c r="J643">
        <v>0.153082</v>
      </c>
      <c r="K643">
        <v>1.46959E-2</v>
      </c>
      <c r="L643">
        <v>5.8681499999999998E-2</v>
      </c>
      <c r="M643">
        <v>2.9935999999999999E-3</v>
      </c>
      <c r="O643" t="str">
        <f>Table_Index[[#This Row],[ID]]&amp;Table_Index[[#This Row],[year]]</f>
        <v>91412010</v>
      </c>
      <c r="P643" t="str">
        <v>92442008</v>
      </c>
      <c r="Q643" t="str">
        <f t="shared" si="36"/>
        <v>9244</v>
      </c>
      <c r="R643" t="str">
        <f t="shared" si="37"/>
        <v>2008</v>
      </c>
      <c r="S643">
        <f>SUMIFS(INDEX(Table_Index[],,MATCH(S$12,Table_Index[#Headers],0)),
Table_Index[ID],$Q643,Table_Index[year],$R643)/COUNTIFS(Table_Index[Quarter],"&lt;&gt;''",Table_Index[ID],$Q643,Table_Index[year],$R643)</f>
        <v>0.117646525</v>
      </c>
      <c r="T643">
        <f>SUMIFS(INDEX(Table_Index[],,MATCH(T$12,Table_Index[#Headers],0)),
Table_Index[ID],$Q643,Table_Index[year],$R643)/COUNTIFS(Table_Index[Quarter],"&lt;&gt;''",Table_Index[ID],$Q643,Table_Index[year],$R643)</f>
        <v>0.11454337499999999</v>
      </c>
      <c r="U643">
        <f>SUMIFS(INDEX(Table_Index[],,MATCH(U$12,Table_Index[#Headers],0)),
Table_Index[ID],$Q643,Table_Index[year],$R643)/COUNTIFS(Table_Index[Quarter],"&lt;&gt;''",Table_Index[ID],$Q643,Table_Index[year],$R643)</f>
        <v>8.143510000000001E-2</v>
      </c>
      <c r="V643">
        <f>SUMIFS(INDEX(Table_Index[],,MATCH(V$12,Table_Index[#Headers],0)),
Table_Index[ID],$Q643,Table_Index[year],$R643)/COUNTIFS(Table_Index[Quarter],"&lt;&gt;''",Table_Index[ID],$Q643,Table_Index[year],$R643)</f>
        <v>0.16692545000000003</v>
      </c>
      <c r="W643">
        <f>SUMIFS(INDEX(Table_Index[],,MATCH(W$12,Table_Index[#Headers],0)),
Table_Index[ID],$Q643,Table_Index[year],$R643)/COUNTIFS(Table_Index[Quarter],"&lt;&gt;''",Table_Index[ID],$Q643,Table_Index[year],$R643)</f>
        <v>0</v>
      </c>
      <c r="X643">
        <f>SUMIFS(INDEX(Table_Index[],,MATCH(X$12,Table_Index[#Headers],0)),
Table_Index[ID],$Q643,Table_Index[year],$R643)/COUNTIFS(Table_Index[Quarter],"&lt;&gt;''",Table_Index[ID],$Q643,Table_Index[year],$R643)</f>
        <v>0.22544225000000001</v>
      </c>
      <c r="Y643">
        <f>SUMIFS(INDEX(Table_Index[],,MATCH(Y$12,Table_Index[#Headers],0)),
Table_Index[ID],$Q643,Table_Index[year],$R643)/COUNTIFS(Table_Index[Quarter],"&lt;&gt;''",Table_Index[ID],$Q643,Table_Index[year],$R643)</f>
        <v>0.10922082500000001</v>
      </c>
      <c r="Z643">
        <f>SUMIFS(INDEX(Table_Index[],,MATCH(Z$12,Table_Index[#Headers],0)),
Table_Index[ID],$Q643,Table_Index[year],$R643)/COUNTIFS(Table_Index[Quarter],"&lt;&gt;''",Table_Index[ID],$Q643,Table_Index[year],$R643)</f>
        <v>5.5319525000000001E-2</v>
      </c>
      <c r="AA643">
        <f>SUMIFS(INDEX(Table_Index[],,MATCH(AA$12,Table_Index[#Headers],0)),
Table_Index[ID],$Q643,Table_Index[year],$R643)/COUNTIFS(Table_Index[Quarter],"&lt;&gt;''",Table_Index[ID],$Q643,Table_Index[year],$R643)</f>
        <v>9.8028549999999992E-2</v>
      </c>
      <c r="AB643">
        <f>SUMIFS(INDEX(Table_Index[],,MATCH(AB$12,Table_Index[#Headers],0)),
Table_Index[ID],$Q643,Table_Index[year],$R643)/COUNTIFS(Table_Index[Quarter],"&lt;&gt;''",Table_Index[ID],$Q643,Table_Index[year],$R643)</f>
        <v>3.1438424999999999E-2</v>
      </c>
      <c r="AC643" s="24">
        <f t="shared" si="38"/>
        <v>1.0000000250000001</v>
      </c>
      <c r="AD643">
        <f>COUNTIFS(Table_Index[Quarter],"&lt;&gt;''",Table_Index[ID],$Q643,Table_Index[year],$R643)</f>
        <v>4</v>
      </c>
      <c r="AE643" s="34">
        <f t="shared" si="39"/>
        <v>0.86213171130276933</v>
      </c>
    </row>
    <row r="644" spans="1:31" x14ac:dyDescent="0.3">
      <c r="A644">
        <v>9141</v>
      </c>
      <c r="B644">
        <v>2011</v>
      </c>
      <c r="C644">
        <v>1</v>
      </c>
      <c r="D644">
        <v>8.7758600000000006E-2</v>
      </c>
      <c r="E644">
        <v>0.2136749</v>
      </c>
      <c r="F644">
        <v>6.5971699999999994E-2</v>
      </c>
      <c r="G644">
        <v>0.1262624</v>
      </c>
      <c r="H644">
        <v>2.7488E-3</v>
      </c>
      <c r="I644">
        <v>0.25838899999999998</v>
      </c>
      <c r="J644">
        <v>0.10976950000000001</v>
      </c>
      <c r="K644">
        <v>5.0395000000000002E-2</v>
      </c>
      <c r="L644">
        <v>8.0631999999999995E-2</v>
      </c>
      <c r="M644">
        <v>4.3981000000000003E-3</v>
      </c>
      <c r="O644" t="str">
        <f>Table_Index[[#This Row],[ID]]&amp;Table_Index[[#This Row],[year]]</f>
        <v>91412011</v>
      </c>
      <c r="P644" t="str">
        <v>92442009</v>
      </c>
      <c r="Q644" t="str">
        <f t="shared" si="36"/>
        <v>9244</v>
      </c>
      <c r="R644" t="str">
        <f t="shared" si="37"/>
        <v>2009</v>
      </c>
      <c r="S644">
        <f>SUMIFS(INDEX(Table_Index[],,MATCH(S$12,Table_Index[#Headers],0)),
Table_Index[ID],$Q644,Table_Index[year],$R644)/COUNTIFS(Table_Index[Quarter],"&lt;&gt;''",Table_Index[ID],$Q644,Table_Index[year],$R644)</f>
        <v>0.13704860000000002</v>
      </c>
      <c r="T644">
        <f>SUMIFS(INDEX(Table_Index[],,MATCH(T$12,Table_Index[#Headers],0)),
Table_Index[ID],$Q644,Table_Index[year],$R644)/COUNTIFS(Table_Index[Quarter],"&lt;&gt;''",Table_Index[ID],$Q644,Table_Index[year],$R644)</f>
        <v>0.11116162499999999</v>
      </c>
      <c r="U644">
        <f>SUMIFS(INDEX(Table_Index[],,MATCH(U$12,Table_Index[#Headers],0)),
Table_Index[ID],$Q644,Table_Index[year],$R644)/COUNTIFS(Table_Index[Quarter],"&lt;&gt;''",Table_Index[ID],$Q644,Table_Index[year],$R644)</f>
        <v>7.5607499999999994E-2</v>
      </c>
      <c r="V644">
        <f>SUMIFS(INDEX(Table_Index[],,MATCH(V$12,Table_Index[#Headers],0)),
Table_Index[ID],$Q644,Table_Index[year],$R644)/COUNTIFS(Table_Index[Quarter],"&lt;&gt;''",Table_Index[ID],$Q644,Table_Index[year],$R644)</f>
        <v>0.16946007500000002</v>
      </c>
      <c r="W644">
        <f>SUMIFS(INDEX(Table_Index[],,MATCH(W$12,Table_Index[#Headers],0)),
Table_Index[ID],$Q644,Table_Index[year],$R644)/COUNTIFS(Table_Index[Quarter],"&lt;&gt;''",Table_Index[ID],$Q644,Table_Index[year],$R644)</f>
        <v>4.3216499999999998E-3</v>
      </c>
      <c r="X644">
        <f>SUMIFS(INDEX(Table_Index[],,MATCH(X$12,Table_Index[#Headers],0)),
Table_Index[ID],$Q644,Table_Index[year],$R644)/COUNTIFS(Table_Index[Quarter],"&lt;&gt;''",Table_Index[ID],$Q644,Table_Index[year],$R644)</f>
        <v>0.22632445000000001</v>
      </c>
      <c r="Y644">
        <f>SUMIFS(INDEX(Table_Index[],,MATCH(Y$12,Table_Index[#Headers],0)),
Table_Index[ID],$Q644,Table_Index[year],$R644)/COUNTIFS(Table_Index[Quarter],"&lt;&gt;''",Table_Index[ID],$Q644,Table_Index[year],$R644)</f>
        <v>0.14326785</v>
      </c>
      <c r="Z644">
        <f>SUMIFS(INDEX(Table_Index[],,MATCH(Z$12,Table_Index[#Headers],0)),
Table_Index[ID],$Q644,Table_Index[year],$R644)/COUNTIFS(Table_Index[Quarter],"&lt;&gt;''",Table_Index[ID],$Q644,Table_Index[year],$R644)</f>
        <v>5.4858050000000005E-2</v>
      </c>
      <c r="AA644">
        <f>SUMIFS(INDEX(Table_Index[],,MATCH(AA$12,Table_Index[#Headers],0)),
Table_Index[ID],$Q644,Table_Index[year],$R644)/COUNTIFS(Table_Index[Quarter],"&lt;&gt;''",Table_Index[ID],$Q644,Table_Index[year],$R644)</f>
        <v>3.6833399999999995E-2</v>
      </c>
      <c r="AB644">
        <f>SUMIFS(INDEX(Table_Index[],,MATCH(AB$12,Table_Index[#Headers],0)),
Table_Index[ID],$Q644,Table_Index[year],$R644)/COUNTIFS(Table_Index[Quarter],"&lt;&gt;''",Table_Index[ID],$Q644,Table_Index[year],$R644)</f>
        <v>4.1116774999999994E-2</v>
      </c>
      <c r="AC644" s="24">
        <f t="shared" si="38"/>
        <v>0.99999997499999993</v>
      </c>
      <c r="AD644">
        <f>COUNTIFS(Table_Index[Quarter],"&lt;&gt;''",Table_Index[ID],$Q644,Table_Index[year],$R644)</f>
        <v>4</v>
      </c>
      <c r="AE644" s="34">
        <f t="shared" si="39"/>
        <v>0.85660375892823315</v>
      </c>
    </row>
    <row r="645" spans="1:31" x14ac:dyDescent="0.3">
      <c r="A645">
        <v>9141</v>
      </c>
      <c r="B645">
        <v>2011</v>
      </c>
      <c r="C645">
        <v>2</v>
      </c>
      <c r="D645">
        <v>6.1680800000000001E-2</v>
      </c>
      <c r="E645">
        <v>0.28611619999999999</v>
      </c>
      <c r="F645">
        <v>7.6193999999999998E-2</v>
      </c>
      <c r="G645">
        <v>0.14668639999999999</v>
      </c>
      <c r="H645">
        <v>4.3194000000000001E-3</v>
      </c>
      <c r="I645">
        <v>0.2176971</v>
      </c>
      <c r="J645">
        <v>0.1218067</v>
      </c>
      <c r="K645">
        <v>3.6282799999999997E-2</v>
      </c>
      <c r="L645">
        <v>4.2607899999999997E-2</v>
      </c>
      <c r="M645">
        <v>6.6087000000000003E-3</v>
      </c>
      <c r="O645" t="str">
        <f>Table_Index[[#This Row],[ID]]&amp;Table_Index[[#This Row],[year]]</f>
        <v>91412011</v>
      </c>
      <c r="P645" t="str">
        <v>92442010</v>
      </c>
      <c r="Q645" t="str">
        <f t="shared" si="36"/>
        <v>9244</v>
      </c>
      <c r="R645" t="str">
        <f t="shared" si="37"/>
        <v>2010</v>
      </c>
      <c r="S645">
        <f>SUMIFS(INDEX(Table_Index[],,MATCH(S$12,Table_Index[#Headers],0)),
Table_Index[ID],$Q645,Table_Index[year],$R645)/COUNTIFS(Table_Index[Quarter],"&lt;&gt;''",Table_Index[ID],$Q645,Table_Index[year],$R645)</f>
        <v>0.11693475</v>
      </c>
      <c r="T645">
        <f>SUMIFS(INDEX(Table_Index[],,MATCH(T$12,Table_Index[#Headers],0)),
Table_Index[ID],$Q645,Table_Index[year],$R645)/COUNTIFS(Table_Index[Quarter],"&lt;&gt;''",Table_Index[ID],$Q645,Table_Index[year],$R645)</f>
        <v>0.11546925</v>
      </c>
      <c r="U645">
        <f>SUMIFS(INDEX(Table_Index[],,MATCH(U$12,Table_Index[#Headers],0)),
Table_Index[ID],$Q645,Table_Index[year],$R645)/COUNTIFS(Table_Index[Quarter],"&lt;&gt;''",Table_Index[ID],$Q645,Table_Index[year],$R645)</f>
        <v>8.076762500000001E-2</v>
      </c>
      <c r="V645">
        <f>SUMIFS(INDEX(Table_Index[],,MATCH(V$12,Table_Index[#Headers],0)),
Table_Index[ID],$Q645,Table_Index[year],$R645)/COUNTIFS(Table_Index[Quarter],"&lt;&gt;''",Table_Index[ID],$Q645,Table_Index[year],$R645)</f>
        <v>0.17650935000000001</v>
      </c>
      <c r="W645">
        <f>SUMIFS(INDEX(Table_Index[],,MATCH(W$12,Table_Index[#Headers],0)),
Table_Index[ID],$Q645,Table_Index[year],$R645)/COUNTIFS(Table_Index[Quarter],"&lt;&gt;''",Table_Index[ID],$Q645,Table_Index[year],$R645)</f>
        <v>2.1014600000000001E-2</v>
      </c>
      <c r="X645">
        <f>SUMIFS(INDEX(Table_Index[],,MATCH(X$12,Table_Index[#Headers],0)),
Table_Index[ID],$Q645,Table_Index[year],$R645)/COUNTIFS(Table_Index[Quarter],"&lt;&gt;''",Table_Index[ID],$Q645,Table_Index[year],$R645)</f>
        <v>0.23215185000000002</v>
      </c>
      <c r="Y645">
        <f>SUMIFS(INDEX(Table_Index[],,MATCH(Y$12,Table_Index[#Headers],0)),
Table_Index[ID],$Q645,Table_Index[year],$R645)/COUNTIFS(Table_Index[Quarter],"&lt;&gt;''",Table_Index[ID],$Q645,Table_Index[year],$R645)</f>
        <v>6.490810000000001E-2</v>
      </c>
      <c r="Z645">
        <f>SUMIFS(INDEX(Table_Index[],,MATCH(Z$12,Table_Index[#Headers],0)),
Table_Index[ID],$Q645,Table_Index[year],$R645)/COUNTIFS(Table_Index[Quarter],"&lt;&gt;''",Table_Index[ID],$Q645,Table_Index[year],$R645)</f>
        <v>3.8702875000000005E-2</v>
      </c>
      <c r="AA645">
        <f>SUMIFS(INDEX(Table_Index[],,MATCH(AA$12,Table_Index[#Headers],0)),
Table_Index[ID],$Q645,Table_Index[year],$R645)/COUNTIFS(Table_Index[Quarter],"&lt;&gt;''",Table_Index[ID],$Q645,Table_Index[year],$R645)</f>
        <v>0.11424077499999999</v>
      </c>
      <c r="AB645">
        <f>SUMIFS(INDEX(Table_Index[],,MATCH(AB$12,Table_Index[#Headers],0)),
Table_Index[ID],$Q645,Table_Index[year],$R645)/COUNTIFS(Table_Index[Quarter],"&lt;&gt;''",Table_Index[ID],$Q645,Table_Index[year],$R645)</f>
        <v>3.9300824999999998E-2</v>
      </c>
      <c r="AC645" s="24">
        <f t="shared" si="38"/>
        <v>1.0000000000000002</v>
      </c>
      <c r="AD645">
        <f>COUNTIFS(Table_Index[Quarter],"&lt;&gt;''",Table_Index[ID],$Q645,Table_Index[year],$R645)</f>
        <v>4</v>
      </c>
      <c r="AE645" s="34">
        <f t="shared" si="39"/>
        <v>0.86067157829257246</v>
      </c>
    </row>
    <row r="646" spans="1:31" x14ac:dyDescent="0.3">
      <c r="A646">
        <v>9141</v>
      </c>
      <c r="B646">
        <v>2011</v>
      </c>
      <c r="C646">
        <v>3</v>
      </c>
      <c r="D646">
        <v>5.13867E-2</v>
      </c>
      <c r="E646">
        <v>5.1842699999999999E-2</v>
      </c>
      <c r="F646">
        <v>0.1192382</v>
      </c>
      <c r="G646">
        <v>0.20650669999999999</v>
      </c>
      <c r="H646">
        <v>1.1232600000000001E-2</v>
      </c>
      <c r="I646">
        <v>0.3888202</v>
      </c>
      <c r="J646">
        <v>9.0724700000000005E-2</v>
      </c>
      <c r="K646">
        <v>1.9441E-2</v>
      </c>
      <c r="L646">
        <v>5.1842699999999999E-2</v>
      </c>
      <c r="M646">
        <v>8.9645000000000002E-3</v>
      </c>
      <c r="O646" t="str">
        <f>Table_Index[[#This Row],[ID]]&amp;Table_Index[[#This Row],[year]]</f>
        <v>91412011</v>
      </c>
      <c r="P646" t="str">
        <v>92442011</v>
      </c>
      <c r="Q646" t="str">
        <f t="shared" si="36"/>
        <v>9244</v>
      </c>
      <c r="R646" t="str">
        <f t="shared" si="37"/>
        <v>2011</v>
      </c>
      <c r="S646">
        <f>SUMIFS(INDEX(Table_Index[],,MATCH(S$12,Table_Index[#Headers],0)),
Table_Index[ID],$Q646,Table_Index[year],$R646)/COUNTIFS(Table_Index[Quarter],"&lt;&gt;''",Table_Index[ID],$Q646,Table_Index[year],$R646)</f>
        <v>9.3773675000000001E-2</v>
      </c>
      <c r="T646">
        <f>SUMIFS(INDEX(Table_Index[],,MATCH(T$12,Table_Index[#Headers],0)),
Table_Index[ID],$Q646,Table_Index[year],$R646)/COUNTIFS(Table_Index[Quarter],"&lt;&gt;''",Table_Index[ID],$Q646,Table_Index[year],$R646)</f>
        <v>0.10130175</v>
      </c>
      <c r="U646">
        <f>SUMIFS(INDEX(Table_Index[],,MATCH(U$12,Table_Index[#Headers],0)),
Table_Index[ID],$Q646,Table_Index[year],$R646)/COUNTIFS(Table_Index[Quarter],"&lt;&gt;''",Table_Index[ID],$Q646,Table_Index[year],$R646)</f>
        <v>8.6373600000000009E-2</v>
      </c>
      <c r="V646">
        <f>SUMIFS(INDEX(Table_Index[],,MATCH(V$12,Table_Index[#Headers],0)),
Table_Index[ID],$Q646,Table_Index[year],$R646)/COUNTIFS(Table_Index[Quarter],"&lt;&gt;''",Table_Index[ID],$Q646,Table_Index[year],$R646)</f>
        <v>0.164531975</v>
      </c>
      <c r="W646">
        <f>SUMIFS(INDEX(Table_Index[],,MATCH(W$12,Table_Index[#Headers],0)),
Table_Index[ID],$Q646,Table_Index[year],$R646)/COUNTIFS(Table_Index[Quarter],"&lt;&gt;''",Table_Index[ID],$Q646,Table_Index[year],$R646)</f>
        <v>3.760275E-3</v>
      </c>
      <c r="X646">
        <f>SUMIFS(INDEX(Table_Index[],,MATCH(X$12,Table_Index[#Headers],0)),
Table_Index[ID],$Q646,Table_Index[year],$R646)/COUNTIFS(Table_Index[Quarter],"&lt;&gt;''",Table_Index[ID],$Q646,Table_Index[year],$R646)</f>
        <v>0.216505375</v>
      </c>
      <c r="Y646">
        <f>SUMIFS(INDEX(Table_Index[],,MATCH(Y$12,Table_Index[#Headers],0)),
Table_Index[ID],$Q646,Table_Index[year],$R646)/COUNTIFS(Table_Index[Quarter],"&lt;&gt;''",Table_Index[ID],$Q646,Table_Index[year],$R646)</f>
        <v>0.159412675</v>
      </c>
      <c r="Z646">
        <f>SUMIFS(INDEX(Table_Index[],,MATCH(Z$12,Table_Index[#Headers],0)),
Table_Index[ID],$Q646,Table_Index[year],$R646)/COUNTIFS(Table_Index[Quarter],"&lt;&gt;''",Table_Index[ID],$Q646,Table_Index[year],$R646)</f>
        <v>4.2265249999999997E-2</v>
      </c>
      <c r="AA646">
        <f>SUMIFS(INDEX(Table_Index[],,MATCH(AA$12,Table_Index[#Headers],0)),
Table_Index[ID],$Q646,Table_Index[year],$R646)/COUNTIFS(Table_Index[Quarter],"&lt;&gt;''",Table_Index[ID],$Q646,Table_Index[year],$R646)</f>
        <v>0.101642925</v>
      </c>
      <c r="AB646">
        <f>SUMIFS(INDEX(Table_Index[],,MATCH(AB$12,Table_Index[#Headers],0)),
Table_Index[ID],$Q646,Table_Index[year],$R646)/COUNTIFS(Table_Index[Quarter],"&lt;&gt;''",Table_Index[ID],$Q646,Table_Index[year],$R646)</f>
        <v>3.0432525000000002E-2</v>
      </c>
      <c r="AC646" s="24">
        <f t="shared" si="38"/>
        <v>1.0000000249999998</v>
      </c>
      <c r="AD646">
        <f>COUNTIFS(Table_Index[Quarter],"&lt;&gt;''",Table_Index[ID],$Q646,Table_Index[year],$R646)</f>
        <v>4</v>
      </c>
      <c r="AE646" s="34">
        <f t="shared" si="39"/>
        <v>0.86106839158895565</v>
      </c>
    </row>
    <row r="647" spans="1:31" x14ac:dyDescent="0.3">
      <c r="A647">
        <v>9141</v>
      </c>
      <c r="B647">
        <v>2011</v>
      </c>
      <c r="C647">
        <v>4</v>
      </c>
      <c r="D647">
        <v>7.7456999999999998E-2</v>
      </c>
      <c r="E647">
        <v>9.1036699999999998E-2</v>
      </c>
      <c r="F647">
        <v>0.13655500000000001</v>
      </c>
      <c r="G647">
        <v>7.39673E-2</v>
      </c>
      <c r="H647">
        <v>4.2389000000000003E-2</v>
      </c>
      <c r="I647">
        <v>0.38463000000000003</v>
      </c>
      <c r="J647">
        <v>0.10981299999999999</v>
      </c>
      <c r="K647">
        <v>2.3897100000000001E-2</v>
      </c>
      <c r="L647">
        <v>5.5759999999999997E-2</v>
      </c>
      <c r="M647">
        <v>4.4948999999999996E-3</v>
      </c>
      <c r="O647" t="str">
        <f>Table_Index[[#This Row],[ID]]&amp;Table_Index[[#This Row],[year]]</f>
        <v>91412011</v>
      </c>
      <c r="P647" t="str">
        <v>92442012</v>
      </c>
      <c r="Q647" t="str">
        <f t="shared" si="36"/>
        <v>9244</v>
      </c>
      <c r="R647" t="str">
        <f t="shared" si="37"/>
        <v>2012</v>
      </c>
      <c r="S647">
        <f>SUMIFS(INDEX(Table_Index[],,MATCH(S$12,Table_Index[#Headers],0)),
Table_Index[ID],$Q647,Table_Index[year],$R647)/COUNTIFS(Table_Index[Quarter],"&lt;&gt;''",Table_Index[ID],$Q647,Table_Index[year],$R647)</f>
        <v>0.10126447499999999</v>
      </c>
      <c r="T647">
        <f>SUMIFS(INDEX(Table_Index[],,MATCH(T$12,Table_Index[#Headers],0)),
Table_Index[ID],$Q647,Table_Index[year],$R647)/COUNTIFS(Table_Index[Quarter],"&lt;&gt;''",Table_Index[ID],$Q647,Table_Index[year],$R647)</f>
        <v>0.11517904999999998</v>
      </c>
      <c r="U647">
        <f>SUMIFS(INDEX(Table_Index[],,MATCH(U$12,Table_Index[#Headers],0)),
Table_Index[ID],$Q647,Table_Index[year],$R647)/COUNTIFS(Table_Index[Quarter],"&lt;&gt;''",Table_Index[ID],$Q647,Table_Index[year],$R647)</f>
        <v>8.9192875000000005E-2</v>
      </c>
      <c r="V647">
        <f>SUMIFS(INDEX(Table_Index[],,MATCH(V$12,Table_Index[#Headers],0)),
Table_Index[ID],$Q647,Table_Index[year],$R647)/COUNTIFS(Table_Index[Quarter],"&lt;&gt;''",Table_Index[ID],$Q647,Table_Index[year],$R647)</f>
        <v>0.10620109999999999</v>
      </c>
      <c r="W647">
        <f>SUMIFS(INDEX(Table_Index[],,MATCH(W$12,Table_Index[#Headers],0)),
Table_Index[ID],$Q647,Table_Index[year],$R647)/COUNTIFS(Table_Index[Quarter],"&lt;&gt;''",Table_Index[ID],$Q647,Table_Index[year],$R647)</f>
        <v>2.5520600000000001E-2</v>
      </c>
      <c r="X647">
        <f>SUMIFS(INDEX(Table_Index[],,MATCH(X$12,Table_Index[#Headers],0)),
Table_Index[ID],$Q647,Table_Index[year],$R647)/COUNTIFS(Table_Index[Quarter],"&lt;&gt;''",Table_Index[ID],$Q647,Table_Index[year],$R647)</f>
        <v>0.28853964999999998</v>
      </c>
      <c r="Y647">
        <f>SUMIFS(INDEX(Table_Index[],,MATCH(Y$12,Table_Index[#Headers],0)),
Table_Index[ID],$Q647,Table_Index[year],$R647)/COUNTIFS(Table_Index[Quarter],"&lt;&gt;''",Table_Index[ID],$Q647,Table_Index[year],$R647)</f>
        <v>0.116272125</v>
      </c>
      <c r="Z647">
        <f>SUMIFS(INDEX(Table_Index[],,MATCH(Z$12,Table_Index[#Headers],0)),
Table_Index[ID],$Q647,Table_Index[year],$R647)/COUNTIFS(Table_Index[Quarter],"&lt;&gt;''",Table_Index[ID],$Q647,Table_Index[year],$R647)</f>
        <v>4.9058475000000004E-2</v>
      </c>
      <c r="AA647">
        <f>SUMIFS(INDEX(Table_Index[],,MATCH(AA$12,Table_Index[#Headers],0)),
Table_Index[ID],$Q647,Table_Index[year],$R647)/COUNTIFS(Table_Index[Quarter],"&lt;&gt;''",Table_Index[ID],$Q647,Table_Index[year],$R647)</f>
        <v>7.47448E-2</v>
      </c>
      <c r="AB647">
        <f>SUMIFS(INDEX(Table_Index[],,MATCH(AB$12,Table_Index[#Headers],0)),
Table_Index[ID],$Q647,Table_Index[year],$R647)/COUNTIFS(Table_Index[Quarter],"&lt;&gt;''",Table_Index[ID],$Q647,Table_Index[year],$R647)</f>
        <v>3.4026775000000002E-2</v>
      </c>
      <c r="AC647" s="24">
        <f t="shared" si="38"/>
        <v>0.9999999249999999</v>
      </c>
      <c r="AD647">
        <f>COUNTIFS(Table_Index[Quarter],"&lt;&gt;''",Table_Index[ID],$Q647,Table_Index[year],$R647)</f>
        <v>4</v>
      </c>
      <c r="AE647" s="34">
        <f t="shared" si="39"/>
        <v>0.85066827174033188</v>
      </c>
    </row>
    <row r="648" spans="1:31" x14ac:dyDescent="0.3">
      <c r="A648">
        <v>9141</v>
      </c>
      <c r="B648">
        <v>2012</v>
      </c>
      <c r="C648">
        <v>1</v>
      </c>
      <c r="D648">
        <v>4.6960099999999998E-2</v>
      </c>
      <c r="E648">
        <v>0.18481420000000001</v>
      </c>
      <c r="F648">
        <v>5.3174600000000002E-2</v>
      </c>
      <c r="G648">
        <v>2.0426799999999998E-2</v>
      </c>
      <c r="H648">
        <v>2.55914E-2</v>
      </c>
      <c r="I648">
        <v>0.23142309999999999</v>
      </c>
      <c r="J648">
        <v>0.30802370000000001</v>
      </c>
      <c r="K648">
        <v>3.5017399999999997E-2</v>
      </c>
      <c r="L648">
        <v>7.91134E-2</v>
      </c>
      <c r="M648">
        <v>1.5455200000000001E-2</v>
      </c>
      <c r="O648" t="str">
        <f>Table_Index[[#This Row],[ID]]&amp;Table_Index[[#This Row],[year]]</f>
        <v>91412012</v>
      </c>
      <c r="P648" t="str">
        <v>92452003</v>
      </c>
      <c r="Q648" t="str">
        <f t="shared" si="36"/>
        <v>9245</v>
      </c>
      <c r="R648" t="str">
        <f t="shared" si="37"/>
        <v>2003</v>
      </c>
      <c r="S648">
        <f>SUMIFS(INDEX(Table_Index[],,MATCH(S$12,Table_Index[#Headers],0)),
Table_Index[ID],$Q648,Table_Index[year],$R648)/COUNTIFS(Table_Index[Quarter],"&lt;&gt;''",Table_Index[ID],$Q648,Table_Index[year],$R648)</f>
        <v>0.180345325</v>
      </c>
      <c r="T648">
        <f>SUMIFS(INDEX(Table_Index[],,MATCH(T$12,Table_Index[#Headers],0)),
Table_Index[ID],$Q648,Table_Index[year],$R648)/COUNTIFS(Table_Index[Quarter],"&lt;&gt;''",Table_Index[ID],$Q648,Table_Index[year],$R648)</f>
        <v>2.0500774999999999E-2</v>
      </c>
      <c r="U648">
        <f>SUMIFS(INDEX(Table_Index[],,MATCH(U$12,Table_Index[#Headers],0)),
Table_Index[ID],$Q648,Table_Index[year],$R648)/COUNTIFS(Table_Index[Quarter],"&lt;&gt;''",Table_Index[ID],$Q648,Table_Index[year],$R648)</f>
        <v>9.7429349999999998E-2</v>
      </c>
      <c r="V648">
        <f>SUMIFS(INDEX(Table_Index[],,MATCH(V$12,Table_Index[#Headers],0)),
Table_Index[ID],$Q648,Table_Index[year],$R648)/COUNTIFS(Table_Index[Quarter],"&lt;&gt;''",Table_Index[ID],$Q648,Table_Index[year],$R648)</f>
        <v>7.5606674999999998E-2</v>
      </c>
      <c r="W648">
        <f>SUMIFS(INDEX(Table_Index[],,MATCH(W$12,Table_Index[#Headers],0)),
Table_Index[ID],$Q648,Table_Index[year],$R648)/COUNTIFS(Table_Index[Quarter],"&lt;&gt;''",Table_Index[ID],$Q648,Table_Index[year],$R648)</f>
        <v>1.8695999999999997E-2</v>
      </c>
      <c r="X648">
        <f>SUMIFS(INDEX(Table_Index[],,MATCH(X$12,Table_Index[#Headers],0)),
Table_Index[ID],$Q648,Table_Index[year],$R648)/COUNTIFS(Table_Index[Quarter],"&lt;&gt;''",Table_Index[ID],$Q648,Table_Index[year],$R648)</f>
        <v>0</v>
      </c>
      <c r="Y648">
        <f>SUMIFS(INDEX(Table_Index[],,MATCH(Y$12,Table_Index[#Headers],0)),
Table_Index[ID],$Q648,Table_Index[year],$R648)/COUNTIFS(Table_Index[Quarter],"&lt;&gt;''",Table_Index[ID],$Q648,Table_Index[year],$R648)</f>
        <v>2.9789924999999998E-2</v>
      </c>
      <c r="Z648">
        <f>SUMIFS(INDEX(Table_Index[],,MATCH(Z$12,Table_Index[#Headers],0)),
Table_Index[ID],$Q648,Table_Index[year],$R648)/COUNTIFS(Table_Index[Quarter],"&lt;&gt;''",Table_Index[ID],$Q648,Table_Index[year],$R648)</f>
        <v>0.50104769999999998</v>
      </c>
      <c r="AA648">
        <f>SUMIFS(INDEX(Table_Index[],,MATCH(AA$12,Table_Index[#Headers],0)),
Table_Index[ID],$Q648,Table_Index[year],$R648)/COUNTIFS(Table_Index[Quarter],"&lt;&gt;''",Table_Index[ID],$Q648,Table_Index[year],$R648)</f>
        <v>5.6220125000000003E-2</v>
      </c>
      <c r="AB648">
        <f>SUMIFS(INDEX(Table_Index[],,MATCH(AB$12,Table_Index[#Headers],0)),
Table_Index[ID],$Q648,Table_Index[year],$R648)/COUNTIFS(Table_Index[Quarter],"&lt;&gt;''",Table_Index[ID],$Q648,Table_Index[year],$R648)</f>
        <v>2.0364199999999999E-2</v>
      </c>
      <c r="AC648" s="24">
        <f t="shared" si="38"/>
        <v>1.000000075</v>
      </c>
      <c r="AD648">
        <f>COUNTIFS(Table_Index[Quarter],"&lt;&gt;''",Table_Index[ID],$Q648,Table_Index[year],$R648)</f>
        <v>4</v>
      </c>
      <c r="AE648" s="34">
        <f t="shared" si="39"/>
        <v>0.69598525360961438</v>
      </c>
    </row>
    <row r="649" spans="1:31" x14ac:dyDescent="0.3">
      <c r="A649">
        <v>9141</v>
      </c>
      <c r="B649">
        <v>2012</v>
      </c>
      <c r="C649">
        <v>2</v>
      </c>
      <c r="D649">
        <v>0.1019871</v>
      </c>
      <c r="E649">
        <v>3.3679899999999999E-2</v>
      </c>
      <c r="F649">
        <v>8.0831799999999995E-2</v>
      </c>
      <c r="G649">
        <v>0.15155969999999999</v>
      </c>
      <c r="H649">
        <v>2.5260000000000001E-2</v>
      </c>
      <c r="I649">
        <v>0.23575950000000001</v>
      </c>
      <c r="J649">
        <v>0.2020796</v>
      </c>
      <c r="K649">
        <v>0.12148829999999999</v>
      </c>
      <c r="L649">
        <v>4.2099900000000003E-2</v>
      </c>
      <c r="M649">
        <v>5.2541000000000003E-3</v>
      </c>
      <c r="O649" t="str">
        <f>Table_Index[[#This Row],[ID]]&amp;Table_Index[[#This Row],[year]]</f>
        <v>91412012</v>
      </c>
      <c r="P649" t="str">
        <v>92452004</v>
      </c>
      <c r="Q649" t="str">
        <f t="shared" si="36"/>
        <v>9245</v>
      </c>
      <c r="R649" t="str">
        <f t="shared" si="37"/>
        <v>2004</v>
      </c>
      <c r="S649">
        <f>SUMIFS(INDEX(Table_Index[],,MATCH(S$12,Table_Index[#Headers],0)),
Table_Index[ID],$Q649,Table_Index[year],$R649)/COUNTIFS(Table_Index[Quarter],"&lt;&gt;''",Table_Index[ID],$Q649,Table_Index[year],$R649)</f>
        <v>0.23761837499999999</v>
      </c>
      <c r="T649">
        <f>SUMIFS(INDEX(Table_Index[],,MATCH(T$12,Table_Index[#Headers],0)),
Table_Index[ID],$Q649,Table_Index[year],$R649)/COUNTIFS(Table_Index[Quarter],"&lt;&gt;''",Table_Index[ID],$Q649,Table_Index[year],$R649)</f>
        <v>7.0413575000000006E-2</v>
      </c>
      <c r="U649">
        <f>SUMIFS(INDEX(Table_Index[],,MATCH(U$12,Table_Index[#Headers],0)),
Table_Index[ID],$Q649,Table_Index[year],$R649)/COUNTIFS(Table_Index[Quarter],"&lt;&gt;''",Table_Index[ID],$Q649,Table_Index[year],$R649)</f>
        <v>0.17944169999999998</v>
      </c>
      <c r="V649">
        <f>SUMIFS(INDEX(Table_Index[],,MATCH(V$12,Table_Index[#Headers],0)),
Table_Index[ID],$Q649,Table_Index[year],$R649)/COUNTIFS(Table_Index[Quarter],"&lt;&gt;''",Table_Index[ID],$Q649,Table_Index[year],$R649)</f>
        <v>0.15055590000000002</v>
      </c>
      <c r="W649">
        <f>SUMIFS(INDEX(Table_Index[],,MATCH(W$12,Table_Index[#Headers],0)),
Table_Index[ID],$Q649,Table_Index[year],$R649)/COUNTIFS(Table_Index[Quarter],"&lt;&gt;''",Table_Index[ID],$Q649,Table_Index[year],$R649)</f>
        <v>2.2147050000000001E-2</v>
      </c>
      <c r="X649">
        <f>SUMIFS(INDEX(Table_Index[],,MATCH(X$12,Table_Index[#Headers],0)),
Table_Index[ID],$Q649,Table_Index[year],$R649)/COUNTIFS(Table_Index[Quarter],"&lt;&gt;''",Table_Index[ID],$Q649,Table_Index[year],$R649)</f>
        <v>0</v>
      </c>
      <c r="Y649">
        <f>SUMIFS(INDEX(Table_Index[],,MATCH(Y$12,Table_Index[#Headers],0)),
Table_Index[ID],$Q649,Table_Index[year],$R649)/COUNTIFS(Table_Index[Quarter],"&lt;&gt;''",Table_Index[ID],$Q649,Table_Index[year],$R649)</f>
        <v>2.658655E-2</v>
      </c>
      <c r="Z649">
        <f>SUMIFS(INDEX(Table_Index[],,MATCH(Z$12,Table_Index[#Headers],0)),
Table_Index[ID],$Q649,Table_Index[year],$R649)/COUNTIFS(Table_Index[Quarter],"&lt;&gt;''",Table_Index[ID],$Q649,Table_Index[year],$R649)</f>
        <v>0.16876895</v>
      </c>
      <c r="AA649">
        <f>SUMIFS(INDEX(Table_Index[],,MATCH(AA$12,Table_Index[#Headers],0)),
Table_Index[ID],$Q649,Table_Index[year],$R649)/COUNTIFS(Table_Index[Quarter],"&lt;&gt;''",Table_Index[ID],$Q649,Table_Index[year],$R649)</f>
        <v>0.10398829999999999</v>
      </c>
      <c r="AB649">
        <f>SUMIFS(INDEX(Table_Index[],,MATCH(AB$12,Table_Index[#Headers],0)),
Table_Index[ID],$Q649,Table_Index[year],$R649)/COUNTIFS(Table_Index[Quarter],"&lt;&gt;''",Table_Index[ID],$Q649,Table_Index[year],$R649)</f>
        <v>4.0479500000000002E-2</v>
      </c>
      <c r="AC649" s="24">
        <f t="shared" si="38"/>
        <v>0.99999990000000005</v>
      </c>
      <c r="AD649">
        <f>COUNTIFS(Table_Index[Quarter],"&lt;&gt;''",Table_Index[ID],$Q649,Table_Index[year],$R649)</f>
        <v>4</v>
      </c>
      <c r="AE649" s="34">
        <f t="shared" si="39"/>
        <v>0.84158058218853116</v>
      </c>
    </row>
    <row r="650" spans="1:31" x14ac:dyDescent="0.3">
      <c r="A650">
        <v>9141</v>
      </c>
      <c r="B650">
        <v>2012</v>
      </c>
      <c r="C650">
        <v>3</v>
      </c>
      <c r="D650">
        <v>0.12566099999999999</v>
      </c>
      <c r="E650">
        <v>2.83751E-2</v>
      </c>
      <c r="F650">
        <v>7.2964399999999999E-2</v>
      </c>
      <c r="G650">
        <v>6.16144E-2</v>
      </c>
      <c r="H650">
        <v>1.2926399999999999E-2</v>
      </c>
      <c r="I650">
        <v>0.2452415</v>
      </c>
      <c r="J650">
        <v>0.23186470000000001</v>
      </c>
      <c r="K650">
        <v>3.2428600000000002E-2</v>
      </c>
      <c r="L650">
        <v>0.17633070000000001</v>
      </c>
      <c r="M650">
        <v>1.2593099999999999E-2</v>
      </c>
      <c r="O650" t="str">
        <f>Table_Index[[#This Row],[ID]]&amp;Table_Index[[#This Row],[year]]</f>
        <v>91412012</v>
      </c>
      <c r="P650" t="str">
        <v>92452005</v>
      </c>
      <c r="Q650" t="str">
        <f t="shared" si="36"/>
        <v>9245</v>
      </c>
      <c r="R650" t="str">
        <f t="shared" si="37"/>
        <v>2005</v>
      </c>
      <c r="S650">
        <f>SUMIFS(INDEX(Table_Index[],,MATCH(S$12,Table_Index[#Headers],0)),
Table_Index[ID],$Q650,Table_Index[year],$R650)/COUNTIFS(Table_Index[Quarter],"&lt;&gt;''",Table_Index[ID],$Q650,Table_Index[year],$R650)</f>
        <v>0.22245232500000001</v>
      </c>
      <c r="T650">
        <f>SUMIFS(INDEX(Table_Index[],,MATCH(T$12,Table_Index[#Headers],0)),
Table_Index[ID],$Q650,Table_Index[year],$R650)/COUNTIFS(Table_Index[Quarter],"&lt;&gt;''",Table_Index[ID],$Q650,Table_Index[year],$R650)</f>
        <v>0.117425925</v>
      </c>
      <c r="U650">
        <f>SUMIFS(INDEX(Table_Index[],,MATCH(U$12,Table_Index[#Headers],0)),
Table_Index[ID],$Q650,Table_Index[year],$R650)/COUNTIFS(Table_Index[Quarter],"&lt;&gt;''",Table_Index[ID],$Q650,Table_Index[year],$R650)</f>
        <v>0.1981522</v>
      </c>
      <c r="V650">
        <f>SUMIFS(INDEX(Table_Index[],,MATCH(V$12,Table_Index[#Headers],0)),
Table_Index[ID],$Q650,Table_Index[year],$R650)/COUNTIFS(Table_Index[Quarter],"&lt;&gt;''",Table_Index[ID],$Q650,Table_Index[year],$R650)</f>
        <v>0.11763835</v>
      </c>
      <c r="W650">
        <f>SUMIFS(INDEX(Table_Index[],,MATCH(W$12,Table_Index[#Headers],0)),
Table_Index[ID],$Q650,Table_Index[year],$R650)/COUNTIFS(Table_Index[Quarter],"&lt;&gt;''",Table_Index[ID],$Q650,Table_Index[year],$R650)</f>
        <v>9.1464500000000004E-3</v>
      </c>
      <c r="X650">
        <f>SUMIFS(INDEX(Table_Index[],,MATCH(X$12,Table_Index[#Headers],0)),
Table_Index[ID],$Q650,Table_Index[year],$R650)/COUNTIFS(Table_Index[Quarter],"&lt;&gt;''",Table_Index[ID],$Q650,Table_Index[year],$R650)</f>
        <v>9.3293774999999995E-2</v>
      </c>
      <c r="Y650">
        <f>SUMIFS(INDEX(Table_Index[],,MATCH(Y$12,Table_Index[#Headers],0)),
Table_Index[ID],$Q650,Table_Index[year],$R650)/COUNTIFS(Table_Index[Quarter],"&lt;&gt;''",Table_Index[ID],$Q650,Table_Index[year],$R650)</f>
        <v>1.9397475000000001E-2</v>
      </c>
      <c r="Z650">
        <f>SUMIFS(INDEX(Table_Index[],,MATCH(Z$12,Table_Index[#Headers],0)),
Table_Index[ID],$Q650,Table_Index[year],$R650)/COUNTIFS(Table_Index[Quarter],"&lt;&gt;''",Table_Index[ID],$Q650,Table_Index[year],$R650)</f>
        <v>9.5277899999999999E-2</v>
      </c>
      <c r="AA650">
        <f>SUMIFS(INDEX(Table_Index[],,MATCH(AA$12,Table_Index[#Headers],0)),
Table_Index[ID],$Q650,Table_Index[year],$R650)/COUNTIFS(Table_Index[Quarter],"&lt;&gt;''",Table_Index[ID],$Q650,Table_Index[year],$R650)</f>
        <v>0.109498625</v>
      </c>
      <c r="AB650">
        <f>SUMIFS(INDEX(Table_Index[],,MATCH(AB$12,Table_Index[#Headers],0)),
Table_Index[ID],$Q650,Table_Index[year],$R650)/COUNTIFS(Table_Index[Quarter],"&lt;&gt;''",Table_Index[ID],$Q650,Table_Index[year],$R650)</f>
        <v>1.7716949999999999E-2</v>
      </c>
      <c r="AC650" s="24">
        <f t="shared" si="38"/>
        <v>0.99999997499999993</v>
      </c>
      <c r="AD650">
        <f>COUNTIFS(Table_Index[Quarter],"&lt;&gt;''",Table_Index[ID],$Q650,Table_Index[year],$R650)</f>
        <v>4</v>
      </c>
      <c r="AE650" s="34">
        <f t="shared" si="39"/>
        <v>0.8530776740240944</v>
      </c>
    </row>
    <row r="651" spans="1:31" x14ac:dyDescent="0.3">
      <c r="A651">
        <v>9141</v>
      </c>
      <c r="B651">
        <v>2012</v>
      </c>
      <c r="C651">
        <v>4</v>
      </c>
      <c r="D651">
        <v>7.6019500000000004E-2</v>
      </c>
      <c r="E651">
        <v>8.9434600000000003E-2</v>
      </c>
      <c r="F651">
        <v>6.1326600000000002E-2</v>
      </c>
      <c r="G651">
        <v>0.16705110000000001</v>
      </c>
      <c r="H651">
        <v>1.46786E-2</v>
      </c>
      <c r="I651">
        <v>0.17886930000000001</v>
      </c>
      <c r="J651">
        <v>0.29896719999999999</v>
      </c>
      <c r="K651">
        <v>2.6830400000000001E-2</v>
      </c>
      <c r="L651">
        <v>7.9852400000000004E-2</v>
      </c>
      <c r="M651">
        <v>6.9702000000000002E-3</v>
      </c>
      <c r="O651" t="str">
        <f>Table_Index[[#This Row],[ID]]&amp;Table_Index[[#This Row],[year]]</f>
        <v>91412012</v>
      </c>
      <c r="P651" t="str">
        <v>92452006</v>
      </c>
      <c r="Q651" t="str">
        <f t="shared" si="36"/>
        <v>9245</v>
      </c>
      <c r="R651" t="str">
        <f t="shared" si="37"/>
        <v>2006</v>
      </c>
      <c r="S651">
        <f>SUMIFS(INDEX(Table_Index[],,MATCH(S$12,Table_Index[#Headers],0)),
Table_Index[ID],$Q651,Table_Index[year],$R651)/COUNTIFS(Table_Index[Quarter],"&lt;&gt;''",Table_Index[ID],$Q651,Table_Index[year],$R651)</f>
        <v>0.17986912499999999</v>
      </c>
      <c r="T651">
        <f>SUMIFS(INDEX(Table_Index[],,MATCH(T$12,Table_Index[#Headers],0)),
Table_Index[ID],$Q651,Table_Index[year],$R651)/COUNTIFS(Table_Index[Quarter],"&lt;&gt;''",Table_Index[ID],$Q651,Table_Index[year],$R651)</f>
        <v>9.9285800000000007E-2</v>
      </c>
      <c r="U651">
        <f>SUMIFS(INDEX(Table_Index[],,MATCH(U$12,Table_Index[#Headers],0)),
Table_Index[ID],$Q651,Table_Index[year],$R651)/COUNTIFS(Table_Index[Quarter],"&lt;&gt;''",Table_Index[ID],$Q651,Table_Index[year],$R651)</f>
        <v>0.11645972499999999</v>
      </c>
      <c r="V651">
        <f>SUMIFS(INDEX(Table_Index[],,MATCH(V$12,Table_Index[#Headers],0)),
Table_Index[ID],$Q651,Table_Index[year],$R651)/COUNTIFS(Table_Index[Quarter],"&lt;&gt;''",Table_Index[ID],$Q651,Table_Index[year],$R651)</f>
        <v>0.157420275</v>
      </c>
      <c r="W651">
        <f>SUMIFS(INDEX(Table_Index[],,MATCH(W$12,Table_Index[#Headers],0)),
Table_Index[ID],$Q651,Table_Index[year],$R651)/COUNTIFS(Table_Index[Quarter],"&lt;&gt;''",Table_Index[ID],$Q651,Table_Index[year],$R651)</f>
        <v>0.132779225</v>
      </c>
      <c r="X651">
        <f>SUMIFS(INDEX(Table_Index[],,MATCH(X$12,Table_Index[#Headers],0)),
Table_Index[ID],$Q651,Table_Index[year],$R651)/COUNTIFS(Table_Index[Quarter],"&lt;&gt;''",Table_Index[ID],$Q651,Table_Index[year],$R651)</f>
        <v>3.2668824999999999E-2</v>
      </c>
      <c r="Y651">
        <f>SUMIFS(INDEX(Table_Index[],,MATCH(Y$12,Table_Index[#Headers],0)),
Table_Index[ID],$Q651,Table_Index[year],$R651)/COUNTIFS(Table_Index[Quarter],"&lt;&gt;''",Table_Index[ID],$Q651,Table_Index[year],$R651)</f>
        <v>1.5617425000000001E-2</v>
      </c>
      <c r="Z651">
        <f>SUMIFS(INDEX(Table_Index[],,MATCH(Z$12,Table_Index[#Headers],0)),
Table_Index[ID],$Q651,Table_Index[year],$R651)/COUNTIFS(Table_Index[Quarter],"&lt;&gt;''",Table_Index[ID],$Q651,Table_Index[year],$R651)</f>
        <v>0.124126375</v>
      </c>
      <c r="AA651">
        <f>SUMIFS(INDEX(Table_Index[],,MATCH(AA$12,Table_Index[#Headers],0)),
Table_Index[ID],$Q651,Table_Index[year],$R651)/COUNTIFS(Table_Index[Quarter],"&lt;&gt;''",Table_Index[ID],$Q651,Table_Index[year],$R651)</f>
        <v>0.118077975</v>
      </c>
      <c r="AB651">
        <f>SUMIFS(INDEX(Table_Index[],,MATCH(AB$12,Table_Index[#Headers],0)),
Table_Index[ID],$Q651,Table_Index[year],$R651)/COUNTIFS(Table_Index[Quarter],"&lt;&gt;''",Table_Index[ID],$Q651,Table_Index[year],$R651)</f>
        <v>2.3695250000000001E-2</v>
      </c>
      <c r="AC651" s="24">
        <f t="shared" si="38"/>
        <v>1</v>
      </c>
      <c r="AD651">
        <f>COUNTIFS(Table_Index[Quarter],"&lt;&gt;''",Table_Index[ID],$Q651,Table_Index[year],$R651)</f>
        <v>4</v>
      </c>
      <c r="AE651" s="34">
        <f t="shared" si="39"/>
        <v>0.87059270855652748</v>
      </c>
    </row>
    <row r="652" spans="1:31" x14ac:dyDescent="0.3">
      <c r="A652">
        <v>9142</v>
      </c>
      <c r="B652">
        <v>2003</v>
      </c>
      <c r="C652">
        <v>1</v>
      </c>
      <c r="D652">
        <v>0</v>
      </c>
      <c r="E652">
        <v>0.1306638</v>
      </c>
      <c r="F652">
        <v>0.1161456</v>
      </c>
      <c r="G652">
        <v>0.16812079999999999</v>
      </c>
      <c r="H652">
        <v>0.34088740000000001</v>
      </c>
      <c r="I652">
        <v>0</v>
      </c>
      <c r="J652">
        <v>0.1106149</v>
      </c>
      <c r="K652">
        <v>0</v>
      </c>
      <c r="L652">
        <v>0.1190493</v>
      </c>
      <c r="M652">
        <v>1.45182E-2</v>
      </c>
      <c r="O652" t="str">
        <f>Table_Index[[#This Row],[ID]]&amp;Table_Index[[#This Row],[year]]</f>
        <v>91422003</v>
      </c>
      <c r="P652" t="str">
        <v>92452007</v>
      </c>
      <c r="Q652" t="str">
        <f t="shared" si="36"/>
        <v>9245</v>
      </c>
      <c r="R652" t="str">
        <f t="shared" si="37"/>
        <v>2007</v>
      </c>
      <c r="S652">
        <f>SUMIFS(INDEX(Table_Index[],,MATCH(S$12,Table_Index[#Headers],0)),
Table_Index[ID],$Q652,Table_Index[year],$R652)/COUNTIFS(Table_Index[Quarter],"&lt;&gt;''",Table_Index[ID],$Q652,Table_Index[year],$R652)</f>
        <v>0.19534245</v>
      </c>
      <c r="T652">
        <f>SUMIFS(INDEX(Table_Index[],,MATCH(T$12,Table_Index[#Headers],0)),
Table_Index[ID],$Q652,Table_Index[year],$R652)/COUNTIFS(Table_Index[Quarter],"&lt;&gt;''",Table_Index[ID],$Q652,Table_Index[year],$R652)</f>
        <v>0.24201439999999999</v>
      </c>
      <c r="U652">
        <f>SUMIFS(INDEX(Table_Index[],,MATCH(U$12,Table_Index[#Headers],0)),
Table_Index[ID],$Q652,Table_Index[year],$R652)/COUNTIFS(Table_Index[Quarter],"&lt;&gt;''",Table_Index[ID],$Q652,Table_Index[year],$R652)</f>
        <v>6.6689275000000006E-2</v>
      </c>
      <c r="V652">
        <f>SUMIFS(INDEX(Table_Index[],,MATCH(V$12,Table_Index[#Headers],0)),
Table_Index[ID],$Q652,Table_Index[year],$R652)/COUNTIFS(Table_Index[Quarter],"&lt;&gt;''",Table_Index[ID],$Q652,Table_Index[year],$R652)</f>
        <v>0.13568574999999999</v>
      </c>
      <c r="W652">
        <f>SUMIFS(INDEX(Table_Index[],,MATCH(W$12,Table_Index[#Headers],0)),
Table_Index[ID],$Q652,Table_Index[year],$R652)/COUNTIFS(Table_Index[Quarter],"&lt;&gt;''",Table_Index[ID],$Q652,Table_Index[year],$R652)</f>
        <v>9.1478375000000001E-2</v>
      </c>
      <c r="X652">
        <f>SUMIFS(INDEX(Table_Index[],,MATCH(X$12,Table_Index[#Headers],0)),
Table_Index[ID],$Q652,Table_Index[year],$R652)/COUNTIFS(Table_Index[Quarter],"&lt;&gt;''",Table_Index[ID],$Q652,Table_Index[year],$R652)</f>
        <v>4.2059600000000003E-2</v>
      </c>
      <c r="Y652">
        <f>SUMIFS(INDEX(Table_Index[],,MATCH(Y$12,Table_Index[#Headers],0)),
Table_Index[ID],$Q652,Table_Index[year],$R652)/COUNTIFS(Table_Index[Quarter],"&lt;&gt;''",Table_Index[ID],$Q652,Table_Index[year],$R652)</f>
        <v>3.8656450000000002E-2</v>
      </c>
      <c r="Z652">
        <f>SUMIFS(INDEX(Table_Index[],,MATCH(Z$12,Table_Index[#Headers],0)),
Table_Index[ID],$Q652,Table_Index[year],$R652)/COUNTIFS(Table_Index[Quarter],"&lt;&gt;''",Table_Index[ID],$Q652,Table_Index[year],$R652)</f>
        <v>9.9021824999999994E-2</v>
      </c>
      <c r="AA652">
        <f>SUMIFS(INDEX(Table_Index[],,MATCH(AA$12,Table_Index[#Headers],0)),
Table_Index[ID],$Q652,Table_Index[year],$R652)/COUNTIFS(Table_Index[Quarter],"&lt;&gt;''",Table_Index[ID],$Q652,Table_Index[year],$R652)</f>
        <v>5.4519375000000002E-2</v>
      </c>
      <c r="AB652">
        <f>SUMIFS(INDEX(Table_Index[],,MATCH(AB$12,Table_Index[#Headers],0)),
Table_Index[ID],$Q652,Table_Index[year],$R652)/COUNTIFS(Table_Index[Quarter],"&lt;&gt;''",Table_Index[ID],$Q652,Table_Index[year],$R652)</f>
        <v>3.4532500000000001E-2</v>
      </c>
      <c r="AC652" s="24">
        <f t="shared" si="38"/>
        <v>1</v>
      </c>
      <c r="AD652">
        <f>COUNTIFS(Table_Index[Quarter],"&lt;&gt;''",Table_Index[ID],$Q652,Table_Index[year],$R652)</f>
        <v>4</v>
      </c>
      <c r="AE652" s="34">
        <f t="shared" si="39"/>
        <v>0.85481047346317496</v>
      </c>
    </row>
    <row r="653" spans="1:31" x14ac:dyDescent="0.3">
      <c r="A653">
        <v>9142</v>
      </c>
      <c r="B653">
        <v>2003</v>
      </c>
      <c r="C653">
        <v>2</v>
      </c>
      <c r="D653">
        <v>6.1732000000000002E-3</v>
      </c>
      <c r="E653">
        <v>0</v>
      </c>
      <c r="F653">
        <v>2.0577E-3</v>
      </c>
      <c r="G653">
        <v>3.0870000000000002E-4</v>
      </c>
      <c r="H653">
        <v>0</v>
      </c>
      <c r="I653">
        <v>0</v>
      </c>
      <c r="J653">
        <v>2.4692999999999998E-3</v>
      </c>
      <c r="K653">
        <v>0.98770930000000001</v>
      </c>
      <c r="L653">
        <v>1.0288999999999999E-3</v>
      </c>
      <c r="M653">
        <v>2.5290000000000002E-4</v>
      </c>
      <c r="O653" t="str">
        <f>Table_Index[[#This Row],[ID]]&amp;Table_Index[[#This Row],[year]]</f>
        <v>91422003</v>
      </c>
      <c r="P653" t="str">
        <v>92452008</v>
      </c>
      <c r="Q653" t="str">
        <f t="shared" si="36"/>
        <v>9245</v>
      </c>
      <c r="R653" t="str">
        <f t="shared" si="37"/>
        <v>2008</v>
      </c>
      <c r="S653">
        <f>SUMIFS(INDEX(Table_Index[],,MATCH(S$12,Table_Index[#Headers],0)),
Table_Index[ID],$Q653,Table_Index[year],$R653)/COUNTIFS(Table_Index[Quarter],"&lt;&gt;''",Table_Index[ID],$Q653,Table_Index[year],$R653)</f>
        <v>0.243640625</v>
      </c>
      <c r="T653">
        <f>SUMIFS(INDEX(Table_Index[],,MATCH(T$12,Table_Index[#Headers],0)),
Table_Index[ID],$Q653,Table_Index[year],$R653)/COUNTIFS(Table_Index[Quarter],"&lt;&gt;''",Table_Index[ID],$Q653,Table_Index[year],$R653)</f>
        <v>5.5823825000000001E-2</v>
      </c>
      <c r="U653">
        <f>SUMIFS(INDEX(Table_Index[],,MATCH(U$12,Table_Index[#Headers],0)),
Table_Index[ID],$Q653,Table_Index[year],$R653)/COUNTIFS(Table_Index[Quarter],"&lt;&gt;''",Table_Index[ID],$Q653,Table_Index[year],$R653)</f>
        <v>0.121860525</v>
      </c>
      <c r="V653">
        <f>SUMIFS(INDEX(Table_Index[],,MATCH(V$12,Table_Index[#Headers],0)),
Table_Index[ID],$Q653,Table_Index[year],$R653)/COUNTIFS(Table_Index[Quarter],"&lt;&gt;''",Table_Index[ID],$Q653,Table_Index[year],$R653)</f>
        <v>0.1322885</v>
      </c>
      <c r="W653">
        <f>SUMIFS(INDEX(Table_Index[],,MATCH(W$12,Table_Index[#Headers],0)),
Table_Index[ID],$Q653,Table_Index[year],$R653)/COUNTIFS(Table_Index[Quarter],"&lt;&gt;''",Table_Index[ID],$Q653,Table_Index[year],$R653)</f>
        <v>9.7916974999999989E-2</v>
      </c>
      <c r="X653">
        <f>SUMIFS(INDEX(Table_Index[],,MATCH(X$12,Table_Index[#Headers],0)),
Table_Index[ID],$Q653,Table_Index[year],$R653)/COUNTIFS(Table_Index[Quarter],"&lt;&gt;''",Table_Index[ID],$Q653,Table_Index[year],$R653)</f>
        <v>0.15140597500000003</v>
      </c>
      <c r="Y653">
        <f>SUMIFS(INDEX(Table_Index[],,MATCH(Y$12,Table_Index[#Headers],0)),
Table_Index[ID],$Q653,Table_Index[year],$R653)/COUNTIFS(Table_Index[Quarter],"&lt;&gt;''",Table_Index[ID],$Q653,Table_Index[year],$R653)</f>
        <v>4.097145E-2</v>
      </c>
      <c r="Z653">
        <f>SUMIFS(INDEX(Table_Index[],,MATCH(Z$12,Table_Index[#Headers],0)),
Table_Index[ID],$Q653,Table_Index[year],$R653)/COUNTIFS(Table_Index[Quarter],"&lt;&gt;''",Table_Index[ID],$Q653,Table_Index[year],$R653)</f>
        <v>7.0876624999999999E-2</v>
      </c>
      <c r="AA653">
        <f>SUMIFS(INDEX(Table_Index[],,MATCH(AA$12,Table_Index[#Headers],0)),
Table_Index[ID],$Q653,Table_Index[year],$R653)/COUNTIFS(Table_Index[Quarter],"&lt;&gt;''",Table_Index[ID],$Q653,Table_Index[year],$R653)</f>
        <v>3.8631549999999994E-2</v>
      </c>
      <c r="AB653">
        <f>SUMIFS(INDEX(Table_Index[],,MATCH(AB$12,Table_Index[#Headers],0)),
Table_Index[ID],$Q653,Table_Index[year],$R653)/COUNTIFS(Table_Index[Quarter],"&lt;&gt;''",Table_Index[ID],$Q653,Table_Index[year],$R653)</f>
        <v>4.6583949999999999E-2</v>
      </c>
      <c r="AC653" s="24">
        <f t="shared" si="38"/>
        <v>1</v>
      </c>
      <c r="AD653">
        <f>COUNTIFS(Table_Index[Quarter],"&lt;&gt;''",Table_Index[ID],$Q653,Table_Index[year],$R653)</f>
        <v>4</v>
      </c>
      <c r="AE653" s="34">
        <f t="shared" si="39"/>
        <v>0.86229659162810379</v>
      </c>
    </row>
    <row r="654" spans="1:31" x14ac:dyDescent="0.3">
      <c r="A654">
        <v>9142</v>
      </c>
      <c r="B654">
        <v>2003</v>
      </c>
      <c r="C654">
        <v>3</v>
      </c>
      <c r="D654">
        <v>0.213342</v>
      </c>
      <c r="E654">
        <v>0.1089406</v>
      </c>
      <c r="F654">
        <v>9.3053399999999994E-2</v>
      </c>
      <c r="G654">
        <v>0.17248930000000001</v>
      </c>
      <c r="H654">
        <v>0</v>
      </c>
      <c r="I654">
        <v>0.1997244</v>
      </c>
      <c r="J654">
        <v>0.1199643</v>
      </c>
      <c r="K654">
        <v>0</v>
      </c>
      <c r="L654">
        <v>8.6244600000000005E-2</v>
      </c>
      <c r="M654">
        <v>6.2414000000000002E-3</v>
      </c>
      <c r="O654" t="str">
        <f>Table_Index[[#This Row],[ID]]&amp;Table_Index[[#This Row],[year]]</f>
        <v>91422003</v>
      </c>
      <c r="P654" t="str">
        <v>92452009</v>
      </c>
      <c r="Q654" t="str">
        <f t="shared" ref="Q654:Q717" si="40">LEFT(P654, LEN(P654)-4)</f>
        <v>9245</v>
      </c>
      <c r="R654" t="str">
        <f t="shared" ref="R654:R717" si="41">RIGHT(P654,4)</f>
        <v>2009</v>
      </c>
      <c r="S654">
        <f>SUMIFS(INDEX(Table_Index[],,MATCH(S$12,Table_Index[#Headers],0)),
Table_Index[ID],$Q654,Table_Index[year],$R654)/COUNTIFS(Table_Index[Quarter],"&lt;&gt;''",Table_Index[ID],$Q654,Table_Index[year],$R654)</f>
        <v>0.190631775</v>
      </c>
      <c r="T654">
        <f>SUMIFS(INDEX(Table_Index[],,MATCH(T$12,Table_Index[#Headers],0)),
Table_Index[ID],$Q654,Table_Index[year],$R654)/COUNTIFS(Table_Index[Quarter],"&lt;&gt;''",Table_Index[ID],$Q654,Table_Index[year],$R654)</f>
        <v>0.13573204999999999</v>
      </c>
      <c r="U654">
        <f>SUMIFS(INDEX(Table_Index[],,MATCH(U$12,Table_Index[#Headers],0)),
Table_Index[ID],$Q654,Table_Index[year],$R654)/COUNTIFS(Table_Index[Quarter],"&lt;&gt;''",Table_Index[ID],$Q654,Table_Index[year],$R654)</f>
        <v>8.3659775000000006E-2</v>
      </c>
      <c r="V654">
        <f>SUMIFS(INDEX(Table_Index[],,MATCH(V$12,Table_Index[#Headers],0)),
Table_Index[ID],$Q654,Table_Index[year],$R654)/COUNTIFS(Table_Index[Quarter],"&lt;&gt;''",Table_Index[ID],$Q654,Table_Index[year],$R654)</f>
        <v>0.23613395000000004</v>
      </c>
      <c r="W654">
        <f>SUMIFS(INDEX(Table_Index[],,MATCH(W$12,Table_Index[#Headers],0)),
Table_Index[ID],$Q654,Table_Index[year],$R654)/COUNTIFS(Table_Index[Quarter],"&lt;&gt;''",Table_Index[ID],$Q654,Table_Index[year],$R654)</f>
        <v>3.1643825E-2</v>
      </c>
      <c r="X654">
        <f>SUMIFS(INDEX(Table_Index[],,MATCH(X$12,Table_Index[#Headers],0)),
Table_Index[ID],$Q654,Table_Index[year],$R654)/COUNTIFS(Table_Index[Quarter],"&lt;&gt;''",Table_Index[ID],$Q654,Table_Index[year],$R654)</f>
        <v>0.13043854999999999</v>
      </c>
      <c r="Y654">
        <f>SUMIFS(INDEX(Table_Index[],,MATCH(Y$12,Table_Index[#Headers],0)),
Table_Index[ID],$Q654,Table_Index[year],$R654)/COUNTIFS(Table_Index[Quarter],"&lt;&gt;''",Table_Index[ID],$Q654,Table_Index[year],$R654)</f>
        <v>3.9201050000000001E-2</v>
      </c>
      <c r="Z654">
        <f>SUMIFS(INDEX(Table_Index[],,MATCH(Z$12,Table_Index[#Headers],0)),
Table_Index[ID],$Q654,Table_Index[year],$R654)/COUNTIFS(Table_Index[Quarter],"&lt;&gt;''",Table_Index[ID],$Q654,Table_Index[year],$R654)</f>
        <v>3.8921999999999998E-2</v>
      </c>
      <c r="AA654">
        <f>SUMIFS(INDEX(Table_Index[],,MATCH(AA$12,Table_Index[#Headers],0)),
Table_Index[ID],$Q654,Table_Index[year],$R654)/COUNTIFS(Table_Index[Quarter],"&lt;&gt;''",Table_Index[ID],$Q654,Table_Index[year],$R654)</f>
        <v>6.7475375000000004E-2</v>
      </c>
      <c r="AB654">
        <f>SUMIFS(INDEX(Table_Index[],,MATCH(AB$12,Table_Index[#Headers],0)),
Table_Index[ID],$Q654,Table_Index[year],$R654)/COUNTIFS(Table_Index[Quarter],"&lt;&gt;''",Table_Index[ID],$Q654,Table_Index[year],$R654)</f>
        <v>4.6161725000000001E-2</v>
      </c>
      <c r="AC654" s="24">
        <f t="shared" ref="AC654:AC717" si="42">SUM(S654:AB654)</f>
        <v>1.000000075</v>
      </c>
      <c r="AD654">
        <f>COUNTIFS(Table_Index[Quarter],"&lt;&gt;''",Table_Index[ID],$Q654,Table_Index[year],$R654)</f>
        <v>4</v>
      </c>
      <c r="AE654" s="34">
        <f t="shared" ref="AE654:AE717" si="43">1-SUMSQ(S654:AB654)</f>
        <v>0.85472711418929181</v>
      </c>
    </row>
    <row r="655" spans="1:31" x14ac:dyDescent="0.3">
      <c r="A655">
        <v>9142</v>
      </c>
      <c r="B655">
        <v>2003</v>
      </c>
      <c r="C655">
        <v>4</v>
      </c>
      <c r="D655">
        <v>0</v>
      </c>
      <c r="E655">
        <v>4.4959699999999998E-2</v>
      </c>
      <c r="F655">
        <v>3.9964199999999998E-2</v>
      </c>
      <c r="G655">
        <v>2.7491499999999999E-2</v>
      </c>
      <c r="H655">
        <v>9.9909999999999999E-3</v>
      </c>
      <c r="I655">
        <v>0</v>
      </c>
      <c r="J655">
        <v>0.13525960000000001</v>
      </c>
      <c r="K655">
        <v>9.9910399999999996E-2</v>
      </c>
      <c r="L655">
        <v>3.9964199999999998E-2</v>
      </c>
      <c r="M655">
        <v>0.60245959999999998</v>
      </c>
      <c r="O655" t="str">
        <f>Table_Index[[#This Row],[ID]]&amp;Table_Index[[#This Row],[year]]</f>
        <v>91422003</v>
      </c>
      <c r="P655" t="str">
        <v>92452010</v>
      </c>
      <c r="Q655" t="str">
        <f t="shared" si="40"/>
        <v>9245</v>
      </c>
      <c r="R655" t="str">
        <f t="shared" si="41"/>
        <v>2010</v>
      </c>
      <c r="S655">
        <f>SUMIFS(INDEX(Table_Index[],,MATCH(S$12,Table_Index[#Headers],0)),
Table_Index[ID],$Q655,Table_Index[year],$R655)/COUNTIFS(Table_Index[Quarter],"&lt;&gt;''",Table_Index[ID],$Q655,Table_Index[year],$R655)</f>
        <v>0.21029234999999999</v>
      </c>
      <c r="T655">
        <f>SUMIFS(INDEX(Table_Index[],,MATCH(T$12,Table_Index[#Headers],0)),
Table_Index[ID],$Q655,Table_Index[year],$R655)/COUNTIFS(Table_Index[Quarter],"&lt;&gt;''",Table_Index[ID],$Q655,Table_Index[year],$R655)</f>
        <v>9.1692824999999992E-2</v>
      </c>
      <c r="U655">
        <f>SUMIFS(INDEX(Table_Index[],,MATCH(U$12,Table_Index[#Headers],0)),
Table_Index[ID],$Q655,Table_Index[year],$R655)/COUNTIFS(Table_Index[Quarter],"&lt;&gt;''",Table_Index[ID],$Q655,Table_Index[year],$R655)</f>
        <v>9.4684825E-2</v>
      </c>
      <c r="V655">
        <f>SUMIFS(INDEX(Table_Index[],,MATCH(V$12,Table_Index[#Headers],0)),
Table_Index[ID],$Q655,Table_Index[year],$R655)/COUNTIFS(Table_Index[Quarter],"&lt;&gt;''",Table_Index[ID],$Q655,Table_Index[year],$R655)</f>
        <v>0.18124802499999998</v>
      </c>
      <c r="W655">
        <f>SUMIFS(INDEX(Table_Index[],,MATCH(W$12,Table_Index[#Headers],0)),
Table_Index[ID],$Q655,Table_Index[year],$R655)/COUNTIFS(Table_Index[Quarter],"&lt;&gt;''",Table_Index[ID],$Q655,Table_Index[year],$R655)</f>
        <v>5.7448574999999995E-2</v>
      </c>
      <c r="X655">
        <f>SUMIFS(INDEX(Table_Index[],,MATCH(X$12,Table_Index[#Headers],0)),
Table_Index[ID],$Q655,Table_Index[year],$R655)/COUNTIFS(Table_Index[Quarter],"&lt;&gt;''",Table_Index[ID],$Q655,Table_Index[year],$R655)</f>
        <v>7.2019650000000004E-2</v>
      </c>
      <c r="Y655">
        <f>SUMIFS(INDEX(Table_Index[],,MATCH(Y$12,Table_Index[#Headers],0)),
Table_Index[ID],$Q655,Table_Index[year],$R655)/COUNTIFS(Table_Index[Quarter],"&lt;&gt;''",Table_Index[ID],$Q655,Table_Index[year],$R655)</f>
        <v>7.3761925000000006E-2</v>
      </c>
      <c r="Z655">
        <f>SUMIFS(INDEX(Table_Index[],,MATCH(Z$12,Table_Index[#Headers],0)),
Table_Index[ID],$Q655,Table_Index[year],$R655)/COUNTIFS(Table_Index[Quarter],"&lt;&gt;''",Table_Index[ID],$Q655,Table_Index[year],$R655)</f>
        <v>9.7067625000000005E-2</v>
      </c>
      <c r="AA655">
        <f>SUMIFS(INDEX(Table_Index[],,MATCH(AA$12,Table_Index[#Headers],0)),
Table_Index[ID],$Q655,Table_Index[year],$R655)/COUNTIFS(Table_Index[Quarter],"&lt;&gt;''",Table_Index[ID],$Q655,Table_Index[year],$R655)</f>
        <v>5.6519825000000003E-2</v>
      </c>
      <c r="AB655">
        <f>SUMIFS(INDEX(Table_Index[],,MATCH(AB$12,Table_Index[#Headers],0)),
Table_Index[ID],$Q655,Table_Index[year],$R655)/COUNTIFS(Table_Index[Quarter],"&lt;&gt;''",Table_Index[ID],$Q655,Table_Index[year],$R655)</f>
        <v>6.5264374999999999E-2</v>
      </c>
      <c r="AC655" s="24">
        <f t="shared" si="42"/>
        <v>1</v>
      </c>
      <c r="AD655">
        <f>COUNTIFS(Table_Index[Quarter],"&lt;&gt;''",Table_Index[ID],$Q655,Table_Index[year],$R655)</f>
        <v>4</v>
      </c>
      <c r="AE655" s="34">
        <f t="shared" si="43"/>
        <v>0.87474944730264503</v>
      </c>
    </row>
    <row r="656" spans="1:31" x14ac:dyDescent="0.3">
      <c r="A656">
        <v>9142</v>
      </c>
      <c r="B656">
        <v>2004</v>
      </c>
      <c r="C656">
        <v>1</v>
      </c>
      <c r="D656">
        <v>0</v>
      </c>
      <c r="E656">
        <v>6.5789500000000001E-2</v>
      </c>
      <c r="F656">
        <v>5.8479499999999997E-2</v>
      </c>
      <c r="G656">
        <v>0.11549710000000001</v>
      </c>
      <c r="H656">
        <v>6.5789500000000001E-2</v>
      </c>
      <c r="I656">
        <v>0.3947369</v>
      </c>
      <c r="J656">
        <v>0.19005849999999999</v>
      </c>
      <c r="K656">
        <v>2.92398E-2</v>
      </c>
      <c r="L656">
        <v>5.8479499999999997E-2</v>
      </c>
      <c r="M656">
        <v>2.1929799999999999E-2</v>
      </c>
      <c r="O656" t="str">
        <f>Table_Index[[#This Row],[ID]]&amp;Table_Index[[#This Row],[year]]</f>
        <v>91422004</v>
      </c>
      <c r="P656" t="str">
        <v>92452011</v>
      </c>
      <c r="Q656" t="str">
        <f t="shared" si="40"/>
        <v>9245</v>
      </c>
      <c r="R656" t="str">
        <f t="shared" si="41"/>
        <v>2011</v>
      </c>
      <c r="S656">
        <f>SUMIFS(INDEX(Table_Index[],,MATCH(S$12,Table_Index[#Headers],0)),
Table_Index[ID],$Q656,Table_Index[year],$R656)/COUNTIFS(Table_Index[Quarter],"&lt;&gt;''",Table_Index[ID],$Q656,Table_Index[year],$R656)</f>
        <v>8.4991999999999984E-2</v>
      </c>
      <c r="T656">
        <f>SUMIFS(INDEX(Table_Index[],,MATCH(T$12,Table_Index[#Headers],0)),
Table_Index[ID],$Q656,Table_Index[year],$R656)/COUNTIFS(Table_Index[Quarter],"&lt;&gt;''",Table_Index[ID],$Q656,Table_Index[year],$R656)</f>
        <v>0.14354905000000001</v>
      </c>
      <c r="U656">
        <f>SUMIFS(INDEX(Table_Index[],,MATCH(U$12,Table_Index[#Headers],0)),
Table_Index[ID],$Q656,Table_Index[year],$R656)/COUNTIFS(Table_Index[Quarter],"&lt;&gt;''",Table_Index[ID],$Q656,Table_Index[year],$R656)</f>
        <v>6.4221749999999994E-2</v>
      </c>
      <c r="V656">
        <f>SUMIFS(INDEX(Table_Index[],,MATCH(V$12,Table_Index[#Headers],0)),
Table_Index[ID],$Q656,Table_Index[year],$R656)/COUNTIFS(Table_Index[Quarter],"&lt;&gt;''",Table_Index[ID],$Q656,Table_Index[year],$R656)</f>
        <v>0.12663232500000002</v>
      </c>
      <c r="W656">
        <f>SUMIFS(INDEX(Table_Index[],,MATCH(W$12,Table_Index[#Headers],0)),
Table_Index[ID],$Q656,Table_Index[year],$R656)/COUNTIFS(Table_Index[Quarter],"&lt;&gt;''",Table_Index[ID],$Q656,Table_Index[year],$R656)</f>
        <v>2.4015449999999997E-2</v>
      </c>
      <c r="X656">
        <f>SUMIFS(INDEX(Table_Index[],,MATCH(X$12,Table_Index[#Headers],0)),
Table_Index[ID],$Q656,Table_Index[year],$R656)/COUNTIFS(Table_Index[Quarter],"&lt;&gt;''",Table_Index[ID],$Q656,Table_Index[year],$R656)</f>
        <v>0.33441362499999999</v>
      </c>
      <c r="Y656">
        <f>SUMIFS(INDEX(Table_Index[],,MATCH(Y$12,Table_Index[#Headers],0)),
Table_Index[ID],$Q656,Table_Index[year],$R656)/COUNTIFS(Table_Index[Quarter],"&lt;&gt;''",Table_Index[ID],$Q656,Table_Index[year],$R656)</f>
        <v>9.9260600000000004E-2</v>
      </c>
      <c r="Z656">
        <f>SUMIFS(INDEX(Table_Index[],,MATCH(Z$12,Table_Index[#Headers],0)),
Table_Index[ID],$Q656,Table_Index[year],$R656)/COUNTIFS(Table_Index[Quarter],"&lt;&gt;''",Table_Index[ID],$Q656,Table_Index[year],$R656)</f>
        <v>2.7833024999999997E-2</v>
      </c>
      <c r="AA656">
        <f>SUMIFS(INDEX(Table_Index[],,MATCH(AA$12,Table_Index[#Headers],0)),
Table_Index[ID],$Q656,Table_Index[year],$R656)/COUNTIFS(Table_Index[Quarter],"&lt;&gt;''",Table_Index[ID],$Q656,Table_Index[year],$R656)</f>
        <v>7.4508525000000006E-2</v>
      </c>
      <c r="AB656">
        <f>SUMIFS(INDEX(Table_Index[],,MATCH(AB$12,Table_Index[#Headers],0)),
Table_Index[ID],$Q656,Table_Index[year],$R656)/COUNTIFS(Table_Index[Quarter],"&lt;&gt;''",Table_Index[ID],$Q656,Table_Index[year],$R656)</f>
        <v>2.0573650000000002E-2</v>
      </c>
      <c r="AC656" s="24">
        <f t="shared" si="42"/>
        <v>1</v>
      </c>
      <c r="AD656">
        <f>COUNTIFS(Table_Index[Quarter],"&lt;&gt;''",Table_Index[ID],$Q656,Table_Index[year],$R656)</f>
        <v>4</v>
      </c>
      <c r="AE656" s="34">
        <f t="shared" si="43"/>
        <v>0.82299849748277754</v>
      </c>
    </row>
    <row r="657" spans="1:31" x14ac:dyDescent="0.3">
      <c r="A657">
        <v>9142</v>
      </c>
      <c r="B657">
        <v>2004</v>
      </c>
      <c r="C657">
        <v>2</v>
      </c>
      <c r="D657">
        <v>0.116573</v>
      </c>
      <c r="E657">
        <v>0.1685393</v>
      </c>
      <c r="F657">
        <v>0.11516849999999999</v>
      </c>
      <c r="G657">
        <v>0.21067420000000001</v>
      </c>
      <c r="H657">
        <v>7.0224700000000001E-2</v>
      </c>
      <c r="I657">
        <v>0</v>
      </c>
      <c r="J657">
        <v>0.13483149999999999</v>
      </c>
      <c r="K657">
        <v>5.6179800000000002E-2</v>
      </c>
      <c r="L657">
        <v>0.1123596</v>
      </c>
      <c r="M657">
        <v>1.54494E-2</v>
      </c>
      <c r="O657" t="str">
        <f>Table_Index[[#This Row],[ID]]&amp;Table_Index[[#This Row],[year]]</f>
        <v>91422004</v>
      </c>
      <c r="P657" t="str">
        <v>92452012</v>
      </c>
      <c r="Q657" t="str">
        <f t="shared" si="40"/>
        <v>9245</v>
      </c>
      <c r="R657" t="str">
        <f t="shared" si="41"/>
        <v>2012</v>
      </c>
      <c r="S657">
        <f>SUMIFS(INDEX(Table_Index[],,MATCH(S$12,Table_Index[#Headers],0)),
Table_Index[ID],$Q657,Table_Index[year],$R657)/COUNTIFS(Table_Index[Quarter],"&lt;&gt;''",Table_Index[ID],$Q657,Table_Index[year],$R657)</f>
        <v>0.128126775</v>
      </c>
      <c r="T657">
        <f>SUMIFS(INDEX(Table_Index[],,MATCH(T$12,Table_Index[#Headers],0)),
Table_Index[ID],$Q657,Table_Index[year],$R657)/COUNTIFS(Table_Index[Quarter],"&lt;&gt;''",Table_Index[ID],$Q657,Table_Index[year],$R657)</f>
        <v>0.19336922500000001</v>
      </c>
      <c r="U657">
        <f>SUMIFS(INDEX(Table_Index[],,MATCH(U$12,Table_Index[#Headers],0)),
Table_Index[ID],$Q657,Table_Index[year],$R657)/COUNTIFS(Table_Index[Quarter],"&lt;&gt;''",Table_Index[ID],$Q657,Table_Index[year],$R657)</f>
        <v>5.8742875E-2</v>
      </c>
      <c r="V657">
        <f>SUMIFS(INDEX(Table_Index[],,MATCH(V$12,Table_Index[#Headers],0)),
Table_Index[ID],$Q657,Table_Index[year],$R657)/COUNTIFS(Table_Index[Quarter],"&lt;&gt;''",Table_Index[ID],$Q657,Table_Index[year],$R657)</f>
        <v>0.10136650000000001</v>
      </c>
      <c r="W657">
        <f>SUMIFS(INDEX(Table_Index[],,MATCH(W$12,Table_Index[#Headers],0)),
Table_Index[ID],$Q657,Table_Index[year],$R657)/COUNTIFS(Table_Index[Quarter],"&lt;&gt;''",Table_Index[ID],$Q657,Table_Index[year],$R657)</f>
        <v>3.5837100000000004E-2</v>
      </c>
      <c r="X657">
        <f>SUMIFS(INDEX(Table_Index[],,MATCH(X$12,Table_Index[#Headers],0)),
Table_Index[ID],$Q657,Table_Index[year],$R657)/COUNTIFS(Table_Index[Quarter],"&lt;&gt;''",Table_Index[ID],$Q657,Table_Index[year],$R657)</f>
        <v>0.26668892500000002</v>
      </c>
      <c r="Y657">
        <f>SUMIFS(INDEX(Table_Index[],,MATCH(Y$12,Table_Index[#Headers],0)),
Table_Index[ID],$Q657,Table_Index[year],$R657)/COUNTIFS(Table_Index[Quarter],"&lt;&gt;''",Table_Index[ID],$Q657,Table_Index[year],$R657)</f>
        <v>0.1346396</v>
      </c>
      <c r="Z657">
        <f>SUMIFS(INDEX(Table_Index[],,MATCH(Z$12,Table_Index[#Headers],0)),
Table_Index[ID],$Q657,Table_Index[year],$R657)/COUNTIFS(Table_Index[Quarter],"&lt;&gt;''",Table_Index[ID],$Q657,Table_Index[year],$R657)</f>
        <v>3.2874599999999997E-2</v>
      </c>
      <c r="AA657">
        <f>SUMIFS(INDEX(Table_Index[],,MATCH(AA$12,Table_Index[#Headers],0)),
Table_Index[ID],$Q657,Table_Index[year],$R657)/COUNTIFS(Table_Index[Quarter],"&lt;&gt;''",Table_Index[ID],$Q657,Table_Index[year],$R657)</f>
        <v>2.6591274999999998E-2</v>
      </c>
      <c r="AB657">
        <f>SUMIFS(INDEX(Table_Index[],,MATCH(AB$12,Table_Index[#Headers],0)),
Table_Index[ID],$Q657,Table_Index[year],$R657)/COUNTIFS(Table_Index[Quarter],"&lt;&gt;''",Table_Index[ID],$Q657,Table_Index[year],$R657)</f>
        <v>2.1763150000000002E-2</v>
      </c>
      <c r="AC657" s="24">
        <f t="shared" si="42"/>
        <v>1.0000000249999998</v>
      </c>
      <c r="AD657">
        <f>COUNTIFS(Table_Index[Quarter],"&lt;&gt;''",Table_Index[ID],$Q657,Table_Index[year],$R657)</f>
        <v>4</v>
      </c>
      <c r="AE657" s="34">
        <f t="shared" si="43"/>
        <v>0.83966940739404938</v>
      </c>
    </row>
    <row r="658" spans="1:31" x14ac:dyDescent="0.3">
      <c r="A658">
        <v>9142</v>
      </c>
      <c r="B658">
        <v>2004</v>
      </c>
      <c r="C658">
        <v>3</v>
      </c>
      <c r="D658">
        <v>0</v>
      </c>
      <c r="E658">
        <v>2.8135999999999999E-3</v>
      </c>
      <c r="F658">
        <v>2.3446999999999999E-3</v>
      </c>
      <c r="G658">
        <v>2.8135999999999999E-3</v>
      </c>
      <c r="H658">
        <v>0</v>
      </c>
      <c r="I658">
        <v>2.9307999999999999E-3</v>
      </c>
      <c r="J658">
        <v>4.2789999999999998E-3</v>
      </c>
      <c r="K658">
        <v>0.93786630000000004</v>
      </c>
      <c r="L658">
        <v>2.6963999999999998E-3</v>
      </c>
      <c r="M658">
        <v>4.4255599999999999E-2</v>
      </c>
      <c r="O658" t="str">
        <f>Table_Index[[#This Row],[ID]]&amp;Table_Index[[#This Row],[year]]</f>
        <v>91422004</v>
      </c>
      <c r="P658" t="str">
        <v>92462003</v>
      </c>
      <c r="Q658" t="str">
        <f t="shared" si="40"/>
        <v>9246</v>
      </c>
      <c r="R658" t="str">
        <f t="shared" si="41"/>
        <v>2003</v>
      </c>
      <c r="S658">
        <f>SUMIFS(INDEX(Table_Index[],,MATCH(S$12,Table_Index[#Headers],0)),
Table_Index[ID],$Q658,Table_Index[year],$R658)/COUNTIFS(Table_Index[Quarter],"&lt;&gt;''",Table_Index[ID],$Q658,Table_Index[year],$R658)</f>
        <v>8.674312499999999E-2</v>
      </c>
      <c r="T658">
        <f>SUMIFS(INDEX(Table_Index[],,MATCH(T$12,Table_Index[#Headers],0)),
Table_Index[ID],$Q658,Table_Index[year],$R658)/COUNTIFS(Table_Index[Quarter],"&lt;&gt;''",Table_Index[ID],$Q658,Table_Index[year],$R658)</f>
        <v>8.2492249999999989E-3</v>
      </c>
      <c r="U658">
        <f>SUMIFS(INDEX(Table_Index[],,MATCH(U$12,Table_Index[#Headers],0)),
Table_Index[ID],$Q658,Table_Index[year],$R658)/COUNTIFS(Table_Index[Quarter],"&lt;&gt;''",Table_Index[ID],$Q658,Table_Index[year],$R658)</f>
        <v>6.0087725000000002E-2</v>
      </c>
      <c r="V658">
        <f>SUMIFS(INDEX(Table_Index[],,MATCH(V$12,Table_Index[#Headers],0)),
Table_Index[ID],$Q658,Table_Index[year],$R658)/COUNTIFS(Table_Index[Quarter],"&lt;&gt;''",Table_Index[ID],$Q658,Table_Index[year],$R658)</f>
        <v>4.8013424999999998E-2</v>
      </c>
      <c r="W658">
        <f>SUMIFS(INDEX(Table_Index[],,MATCH(W$12,Table_Index[#Headers],0)),
Table_Index[ID],$Q658,Table_Index[year],$R658)/COUNTIFS(Table_Index[Quarter],"&lt;&gt;''",Table_Index[ID],$Q658,Table_Index[year],$R658)</f>
        <v>7.9819999999999999E-4</v>
      </c>
      <c r="X658">
        <f>SUMIFS(INDEX(Table_Index[],,MATCH(X$12,Table_Index[#Headers],0)),
Table_Index[ID],$Q658,Table_Index[year],$R658)/COUNTIFS(Table_Index[Quarter],"&lt;&gt;''",Table_Index[ID],$Q658,Table_Index[year],$R658)</f>
        <v>0.26603474999999999</v>
      </c>
      <c r="Y658">
        <f>SUMIFS(INDEX(Table_Index[],,MATCH(Y$12,Table_Index[#Headers],0)),
Table_Index[ID],$Q658,Table_Index[year],$R658)/COUNTIFS(Table_Index[Quarter],"&lt;&gt;''",Table_Index[ID],$Q658,Table_Index[year],$R658)</f>
        <v>2.7208299999999998E-2</v>
      </c>
      <c r="Z658">
        <f>SUMIFS(INDEX(Table_Index[],,MATCH(Z$12,Table_Index[#Headers],0)),
Table_Index[ID],$Q658,Table_Index[year],$R658)/COUNTIFS(Table_Index[Quarter],"&lt;&gt;''",Table_Index[ID],$Q658,Table_Index[year],$R658)</f>
        <v>0.26436897500000001</v>
      </c>
      <c r="AA658">
        <f>SUMIFS(INDEX(Table_Index[],,MATCH(AA$12,Table_Index[#Headers],0)),
Table_Index[ID],$Q658,Table_Index[year],$R658)/COUNTIFS(Table_Index[Quarter],"&lt;&gt;''",Table_Index[ID],$Q658,Table_Index[year],$R658)</f>
        <v>3.3118700000000001E-2</v>
      </c>
      <c r="AB658">
        <f>SUMIFS(INDEX(Table_Index[],,MATCH(AB$12,Table_Index[#Headers],0)),
Table_Index[ID],$Q658,Table_Index[year],$R658)/COUNTIFS(Table_Index[Quarter],"&lt;&gt;''",Table_Index[ID],$Q658,Table_Index[year],$R658)</f>
        <v>0.20537757499999998</v>
      </c>
      <c r="AC658" s="24">
        <f t="shared" si="42"/>
        <v>1</v>
      </c>
      <c r="AD658">
        <f>COUNTIFS(Table_Index[Quarter],"&lt;&gt;''",Table_Index[ID],$Q658,Table_Index[year],$R658)</f>
        <v>4</v>
      </c>
      <c r="AE658" s="34">
        <f t="shared" si="43"/>
        <v>0.80180858841141378</v>
      </c>
    </row>
    <row r="659" spans="1:31" x14ac:dyDescent="0.3">
      <c r="A659">
        <v>9142</v>
      </c>
      <c r="B659">
        <v>2004</v>
      </c>
      <c r="C659">
        <v>4</v>
      </c>
      <c r="D659">
        <v>0</v>
      </c>
      <c r="E659">
        <v>0.18109790000000001</v>
      </c>
      <c r="F659">
        <v>0.12935559999999999</v>
      </c>
      <c r="G659">
        <v>2.42542E-2</v>
      </c>
      <c r="H659">
        <v>0</v>
      </c>
      <c r="I659">
        <v>0.31530439999999998</v>
      </c>
      <c r="J659">
        <v>0.20696899999999999</v>
      </c>
      <c r="K659">
        <v>3.3955899999999997E-2</v>
      </c>
      <c r="L659">
        <v>0.1018676</v>
      </c>
      <c r="M659">
        <v>7.1954000000000002E-3</v>
      </c>
      <c r="O659" t="str">
        <f>Table_Index[[#This Row],[ID]]&amp;Table_Index[[#This Row],[year]]</f>
        <v>91422004</v>
      </c>
      <c r="P659" t="str">
        <v>92462004</v>
      </c>
      <c r="Q659" t="str">
        <f t="shared" si="40"/>
        <v>9246</v>
      </c>
      <c r="R659" t="str">
        <f t="shared" si="41"/>
        <v>2004</v>
      </c>
      <c r="S659">
        <f>SUMIFS(INDEX(Table_Index[],,MATCH(S$12,Table_Index[#Headers],0)),
Table_Index[ID],$Q659,Table_Index[year],$R659)/COUNTIFS(Table_Index[Quarter],"&lt;&gt;''",Table_Index[ID],$Q659,Table_Index[year],$R659)</f>
        <v>0.17275157500000002</v>
      </c>
      <c r="T659">
        <f>SUMIFS(INDEX(Table_Index[],,MATCH(T$12,Table_Index[#Headers],0)),
Table_Index[ID],$Q659,Table_Index[year],$R659)/COUNTIFS(Table_Index[Quarter],"&lt;&gt;''",Table_Index[ID],$Q659,Table_Index[year],$R659)</f>
        <v>4.6129799999999999E-2</v>
      </c>
      <c r="U659">
        <f>SUMIFS(INDEX(Table_Index[],,MATCH(U$12,Table_Index[#Headers],0)),
Table_Index[ID],$Q659,Table_Index[year],$R659)/COUNTIFS(Table_Index[Quarter],"&lt;&gt;''",Table_Index[ID],$Q659,Table_Index[year],$R659)</f>
        <v>5.0340349999999999E-2</v>
      </c>
      <c r="V659">
        <f>SUMIFS(INDEX(Table_Index[],,MATCH(V$12,Table_Index[#Headers],0)),
Table_Index[ID],$Q659,Table_Index[year],$R659)/COUNTIFS(Table_Index[Quarter],"&lt;&gt;''",Table_Index[ID],$Q659,Table_Index[year],$R659)</f>
        <v>6.5716374999999994E-2</v>
      </c>
      <c r="W659">
        <f>SUMIFS(INDEX(Table_Index[],,MATCH(W$12,Table_Index[#Headers],0)),
Table_Index[ID],$Q659,Table_Index[year],$R659)/COUNTIFS(Table_Index[Quarter],"&lt;&gt;''",Table_Index[ID],$Q659,Table_Index[year],$R659)</f>
        <v>0</v>
      </c>
      <c r="X659">
        <f>SUMIFS(INDEX(Table_Index[],,MATCH(X$12,Table_Index[#Headers],0)),
Table_Index[ID],$Q659,Table_Index[year],$R659)/COUNTIFS(Table_Index[Quarter],"&lt;&gt;''",Table_Index[ID],$Q659,Table_Index[year],$R659)</f>
        <v>0.50598357500000002</v>
      </c>
      <c r="Y659">
        <f>SUMIFS(INDEX(Table_Index[],,MATCH(Y$12,Table_Index[#Headers],0)),
Table_Index[ID],$Q659,Table_Index[year],$R659)/COUNTIFS(Table_Index[Quarter],"&lt;&gt;''",Table_Index[ID],$Q659,Table_Index[year],$R659)</f>
        <v>3.5038550000000002E-2</v>
      </c>
      <c r="Z659">
        <f>SUMIFS(INDEX(Table_Index[],,MATCH(Z$12,Table_Index[#Headers],0)),
Table_Index[ID],$Q659,Table_Index[year],$R659)/COUNTIFS(Table_Index[Quarter],"&lt;&gt;''",Table_Index[ID],$Q659,Table_Index[year],$R659)</f>
        <v>3.7773599999999997E-2</v>
      </c>
      <c r="AA659">
        <f>SUMIFS(INDEX(Table_Index[],,MATCH(AA$12,Table_Index[#Headers],0)),
Table_Index[ID],$Q659,Table_Index[year],$R659)/COUNTIFS(Table_Index[Quarter],"&lt;&gt;''",Table_Index[ID],$Q659,Table_Index[year],$R659)</f>
        <v>7.9083600000000004E-2</v>
      </c>
      <c r="AB659">
        <f>SUMIFS(INDEX(Table_Index[],,MATCH(AB$12,Table_Index[#Headers],0)),
Table_Index[ID],$Q659,Table_Index[year],$R659)/COUNTIFS(Table_Index[Quarter],"&lt;&gt;''",Table_Index[ID],$Q659,Table_Index[year],$R659)</f>
        <v>7.1825750000000001E-3</v>
      </c>
      <c r="AC659" s="24">
        <f t="shared" si="42"/>
        <v>1</v>
      </c>
      <c r="AD659">
        <f>COUNTIFS(Table_Index[Quarter],"&lt;&gt;''",Table_Index[ID],$Q659,Table_Index[year],$R659)</f>
        <v>4</v>
      </c>
      <c r="AE659" s="34">
        <f t="shared" si="43"/>
        <v>0.69619641392028242</v>
      </c>
    </row>
    <row r="660" spans="1:31" x14ac:dyDescent="0.3">
      <c r="A660">
        <v>9142</v>
      </c>
      <c r="B660">
        <v>2005</v>
      </c>
      <c r="C660">
        <v>1</v>
      </c>
      <c r="D660">
        <v>0.17077970000000001</v>
      </c>
      <c r="E660">
        <v>0.13662379999999999</v>
      </c>
      <c r="F660">
        <v>0.1377719</v>
      </c>
      <c r="G660">
        <v>0.11366179999999999</v>
      </c>
      <c r="H660">
        <v>1.2916E-3</v>
      </c>
      <c r="I660">
        <v>0</v>
      </c>
      <c r="J660">
        <v>0.17652019999999999</v>
      </c>
      <c r="K660">
        <v>0.1291611</v>
      </c>
      <c r="L660">
        <v>0.11366179999999999</v>
      </c>
      <c r="M660">
        <v>2.0528000000000001E-2</v>
      </c>
      <c r="O660" t="str">
        <f>Table_Index[[#This Row],[ID]]&amp;Table_Index[[#This Row],[year]]</f>
        <v>91422005</v>
      </c>
      <c r="P660" t="str">
        <v>92462005</v>
      </c>
      <c r="Q660" t="str">
        <f t="shared" si="40"/>
        <v>9246</v>
      </c>
      <c r="R660" t="str">
        <f t="shared" si="41"/>
        <v>2005</v>
      </c>
      <c r="S660">
        <f>SUMIFS(INDEX(Table_Index[],,MATCH(S$12,Table_Index[#Headers],0)),
Table_Index[ID],$Q660,Table_Index[year],$R660)/COUNTIFS(Table_Index[Quarter],"&lt;&gt;''",Table_Index[ID],$Q660,Table_Index[year],$R660)</f>
        <v>8.7124874999999991E-2</v>
      </c>
      <c r="T660">
        <f>SUMIFS(INDEX(Table_Index[],,MATCH(T$12,Table_Index[#Headers],0)),
Table_Index[ID],$Q660,Table_Index[year],$R660)/COUNTIFS(Table_Index[Quarter],"&lt;&gt;''",Table_Index[ID],$Q660,Table_Index[year],$R660)</f>
        <v>0.12363540000000001</v>
      </c>
      <c r="U660">
        <f>SUMIFS(INDEX(Table_Index[],,MATCH(U$12,Table_Index[#Headers],0)),
Table_Index[ID],$Q660,Table_Index[year],$R660)/COUNTIFS(Table_Index[Quarter],"&lt;&gt;''",Table_Index[ID],$Q660,Table_Index[year],$R660)</f>
        <v>8.6945250000000016E-2</v>
      </c>
      <c r="V660">
        <f>SUMIFS(INDEX(Table_Index[],,MATCH(V$12,Table_Index[#Headers],0)),
Table_Index[ID],$Q660,Table_Index[year],$R660)/COUNTIFS(Table_Index[Quarter],"&lt;&gt;''",Table_Index[ID],$Q660,Table_Index[year],$R660)</f>
        <v>6.0396974999999999E-2</v>
      </c>
      <c r="W660">
        <f>SUMIFS(INDEX(Table_Index[],,MATCH(W$12,Table_Index[#Headers],0)),
Table_Index[ID],$Q660,Table_Index[year],$R660)/COUNTIFS(Table_Index[Quarter],"&lt;&gt;''",Table_Index[ID],$Q660,Table_Index[year],$R660)</f>
        <v>2.616305E-2</v>
      </c>
      <c r="X660">
        <f>SUMIFS(INDEX(Table_Index[],,MATCH(X$12,Table_Index[#Headers],0)),
Table_Index[ID],$Q660,Table_Index[year],$R660)/COUNTIFS(Table_Index[Quarter],"&lt;&gt;''",Table_Index[ID],$Q660,Table_Index[year],$R660)</f>
        <v>0.34882784999999999</v>
      </c>
      <c r="Y660">
        <f>SUMIFS(INDEX(Table_Index[],,MATCH(Y$12,Table_Index[#Headers],0)),
Table_Index[ID],$Q660,Table_Index[year],$R660)/COUNTIFS(Table_Index[Quarter],"&lt;&gt;''",Table_Index[ID],$Q660,Table_Index[year],$R660)</f>
        <v>0.16142972500000002</v>
      </c>
      <c r="Z660">
        <f>SUMIFS(INDEX(Table_Index[],,MATCH(Z$12,Table_Index[#Headers],0)),
Table_Index[ID],$Q660,Table_Index[year],$R660)/COUNTIFS(Table_Index[Quarter],"&lt;&gt;''",Table_Index[ID],$Q660,Table_Index[year],$R660)</f>
        <v>4.7948875000000002E-2</v>
      </c>
      <c r="AA660">
        <f>SUMIFS(INDEX(Table_Index[],,MATCH(AA$12,Table_Index[#Headers],0)),
Table_Index[ID],$Q660,Table_Index[year],$R660)/COUNTIFS(Table_Index[Quarter],"&lt;&gt;''",Table_Index[ID],$Q660,Table_Index[year],$R660)</f>
        <v>4.2097925000000001E-2</v>
      </c>
      <c r="AB660">
        <f>SUMIFS(INDEX(Table_Index[],,MATCH(AB$12,Table_Index[#Headers],0)),
Table_Index[ID],$Q660,Table_Index[year],$R660)/COUNTIFS(Table_Index[Quarter],"&lt;&gt;''",Table_Index[ID],$Q660,Table_Index[year],$R660)</f>
        <v>1.5430099999999999E-2</v>
      </c>
      <c r="AC660" s="24">
        <f t="shared" si="42"/>
        <v>1.0000000250000001</v>
      </c>
      <c r="AD660">
        <f>COUNTIFS(Table_Index[Quarter],"&lt;&gt;''",Table_Index[ID],$Q660,Table_Index[year],$R660)</f>
        <v>4</v>
      </c>
      <c r="AE660" s="34">
        <f t="shared" si="43"/>
        <v>0.8131819248127794</v>
      </c>
    </row>
    <row r="661" spans="1:31" x14ac:dyDescent="0.3">
      <c r="A661">
        <v>9142</v>
      </c>
      <c r="B661">
        <v>2005</v>
      </c>
      <c r="C661">
        <v>2</v>
      </c>
      <c r="D661">
        <v>0.1002141</v>
      </c>
      <c r="E661">
        <v>0.22580149999999999</v>
      </c>
      <c r="F661">
        <v>0.11386019999999999</v>
      </c>
      <c r="G661">
        <v>7.67597E-2</v>
      </c>
      <c r="H661">
        <v>2.30279E-2</v>
      </c>
      <c r="I661">
        <v>0.21748590000000001</v>
      </c>
      <c r="J661">
        <v>3.1983200000000003E-2</v>
      </c>
      <c r="K661">
        <v>7.5480400000000003E-2</v>
      </c>
      <c r="L661">
        <v>0.1292122</v>
      </c>
      <c r="M661">
        <v>6.1748999999999997E-3</v>
      </c>
      <c r="O661" t="str">
        <f>Table_Index[[#This Row],[ID]]&amp;Table_Index[[#This Row],[year]]</f>
        <v>91422005</v>
      </c>
      <c r="P661" t="str">
        <v>92462006</v>
      </c>
      <c r="Q661" t="str">
        <f t="shared" si="40"/>
        <v>9246</v>
      </c>
      <c r="R661" t="str">
        <f t="shared" si="41"/>
        <v>2006</v>
      </c>
      <c r="S661">
        <f>SUMIFS(INDEX(Table_Index[],,MATCH(S$12,Table_Index[#Headers],0)),
Table_Index[ID],$Q661,Table_Index[year],$R661)/COUNTIFS(Table_Index[Quarter],"&lt;&gt;''",Table_Index[ID],$Q661,Table_Index[year],$R661)</f>
        <v>0.101011975</v>
      </c>
      <c r="T661">
        <f>SUMIFS(INDEX(Table_Index[],,MATCH(T$12,Table_Index[#Headers],0)),
Table_Index[ID],$Q661,Table_Index[year],$R661)/COUNTIFS(Table_Index[Quarter],"&lt;&gt;''",Table_Index[ID],$Q661,Table_Index[year],$R661)</f>
        <v>6.6260025E-2</v>
      </c>
      <c r="U661">
        <f>SUMIFS(INDEX(Table_Index[],,MATCH(U$12,Table_Index[#Headers],0)),
Table_Index[ID],$Q661,Table_Index[year],$R661)/COUNTIFS(Table_Index[Quarter],"&lt;&gt;''",Table_Index[ID],$Q661,Table_Index[year],$R661)</f>
        <v>6.1036425000000005E-2</v>
      </c>
      <c r="V661">
        <f>SUMIFS(INDEX(Table_Index[],,MATCH(V$12,Table_Index[#Headers],0)),
Table_Index[ID],$Q661,Table_Index[year],$R661)/COUNTIFS(Table_Index[Quarter],"&lt;&gt;''",Table_Index[ID],$Q661,Table_Index[year],$R661)</f>
        <v>6.5359874999999998E-2</v>
      </c>
      <c r="W661">
        <f>SUMIFS(INDEX(Table_Index[],,MATCH(W$12,Table_Index[#Headers],0)),
Table_Index[ID],$Q661,Table_Index[year],$R661)/COUNTIFS(Table_Index[Quarter],"&lt;&gt;''",Table_Index[ID],$Q661,Table_Index[year],$R661)</f>
        <v>6.5867E-3</v>
      </c>
      <c r="X661">
        <f>SUMIFS(INDEX(Table_Index[],,MATCH(X$12,Table_Index[#Headers],0)),
Table_Index[ID],$Q661,Table_Index[year],$R661)/COUNTIFS(Table_Index[Quarter],"&lt;&gt;''",Table_Index[ID],$Q661,Table_Index[year],$R661)</f>
        <v>0.41651974999999997</v>
      </c>
      <c r="Y661">
        <f>SUMIFS(INDEX(Table_Index[],,MATCH(Y$12,Table_Index[#Headers],0)),
Table_Index[ID],$Q661,Table_Index[year],$R661)/COUNTIFS(Table_Index[Quarter],"&lt;&gt;''",Table_Index[ID],$Q661,Table_Index[year],$R661)</f>
        <v>0.16350162500000001</v>
      </c>
      <c r="Z661">
        <f>SUMIFS(INDEX(Table_Index[],,MATCH(Z$12,Table_Index[#Headers],0)),
Table_Index[ID],$Q661,Table_Index[year],$R661)/COUNTIFS(Table_Index[Quarter],"&lt;&gt;''",Table_Index[ID],$Q661,Table_Index[year],$R661)</f>
        <v>4.429785E-2</v>
      </c>
      <c r="AA661">
        <f>SUMIFS(INDEX(Table_Index[],,MATCH(AA$12,Table_Index[#Headers],0)),
Table_Index[ID],$Q661,Table_Index[year],$R661)/COUNTIFS(Table_Index[Quarter],"&lt;&gt;''",Table_Index[ID],$Q661,Table_Index[year],$R661)</f>
        <v>5.4976675000000003E-2</v>
      </c>
      <c r="AB661">
        <f>SUMIFS(INDEX(Table_Index[],,MATCH(AB$12,Table_Index[#Headers],0)),
Table_Index[ID],$Q661,Table_Index[year],$R661)/COUNTIFS(Table_Index[Quarter],"&lt;&gt;''",Table_Index[ID],$Q661,Table_Index[year],$R661)</f>
        <v>2.0449075000000001E-2</v>
      </c>
      <c r="AC661" s="24">
        <f t="shared" si="42"/>
        <v>0.99999997499999993</v>
      </c>
      <c r="AD661">
        <f>COUNTIFS(Table_Index[Quarter],"&lt;&gt;''",Table_Index[ID],$Q661,Table_Index[year],$R661)</f>
        <v>4</v>
      </c>
      <c r="AE661" s="34">
        <f t="shared" si="43"/>
        <v>0.77174106444517565</v>
      </c>
    </row>
    <row r="662" spans="1:31" x14ac:dyDescent="0.3">
      <c r="A662">
        <v>9142</v>
      </c>
      <c r="B662">
        <v>2005</v>
      </c>
      <c r="C662">
        <v>3</v>
      </c>
      <c r="D662">
        <v>0.1005926</v>
      </c>
      <c r="E662">
        <v>7.5444499999999998E-2</v>
      </c>
      <c r="F662">
        <v>0.1144241</v>
      </c>
      <c r="G662">
        <v>5.9098199999999997E-2</v>
      </c>
      <c r="H662">
        <v>3.1435200000000003E-2</v>
      </c>
      <c r="I662">
        <v>0.34394950000000002</v>
      </c>
      <c r="J662">
        <v>9.6296499999999993E-2</v>
      </c>
      <c r="K662">
        <v>4.52667E-2</v>
      </c>
      <c r="L662">
        <v>0.12574080000000001</v>
      </c>
      <c r="M662">
        <v>7.7518999999999999E-3</v>
      </c>
      <c r="O662" t="str">
        <f>Table_Index[[#This Row],[ID]]&amp;Table_Index[[#This Row],[year]]</f>
        <v>91422005</v>
      </c>
      <c r="P662" t="str">
        <v>92472003</v>
      </c>
      <c r="Q662" t="str">
        <f t="shared" si="40"/>
        <v>9247</v>
      </c>
      <c r="R662" t="str">
        <f t="shared" si="41"/>
        <v>2003</v>
      </c>
      <c r="S662">
        <f>SUMIFS(INDEX(Table_Index[],,MATCH(S$12,Table_Index[#Headers],0)),
Table_Index[ID],$Q662,Table_Index[year],$R662)/COUNTIFS(Table_Index[Quarter],"&lt;&gt;''",Table_Index[ID],$Q662,Table_Index[year],$R662)</f>
        <v>0.35207702499999999</v>
      </c>
      <c r="T662">
        <f>SUMIFS(INDEX(Table_Index[],,MATCH(T$12,Table_Index[#Headers],0)),
Table_Index[ID],$Q662,Table_Index[year],$R662)/COUNTIFS(Table_Index[Quarter],"&lt;&gt;''",Table_Index[ID],$Q662,Table_Index[year],$R662)</f>
        <v>0.12330325</v>
      </c>
      <c r="U662">
        <f>SUMIFS(INDEX(Table_Index[],,MATCH(U$12,Table_Index[#Headers],0)),
Table_Index[ID],$Q662,Table_Index[year],$R662)/COUNTIFS(Table_Index[Quarter],"&lt;&gt;''",Table_Index[ID],$Q662,Table_Index[year],$R662)</f>
        <v>0.12374122500000001</v>
      </c>
      <c r="V662">
        <f>SUMIFS(INDEX(Table_Index[],,MATCH(V$12,Table_Index[#Headers],0)),
Table_Index[ID],$Q662,Table_Index[year],$R662)/COUNTIFS(Table_Index[Quarter],"&lt;&gt;''",Table_Index[ID],$Q662,Table_Index[year],$R662)</f>
        <v>0.15074852499999999</v>
      </c>
      <c r="W662">
        <f>SUMIFS(INDEX(Table_Index[],,MATCH(W$12,Table_Index[#Headers],0)),
Table_Index[ID],$Q662,Table_Index[year],$R662)/COUNTIFS(Table_Index[Quarter],"&lt;&gt;''",Table_Index[ID],$Q662,Table_Index[year],$R662)</f>
        <v>0</v>
      </c>
      <c r="X662">
        <f>SUMIFS(INDEX(Table_Index[],,MATCH(X$12,Table_Index[#Headers],0)),
Table_Index[ID],$Q662,Table_Index[year],$R662)/COUNTIFS(Table_Index[Quarter],"&lt;&gt;''",Table_Index[ID],$Q662,Table_Index[year],$R662)</f>
        <v>6.96325E-2</v>
      </c>
      <c r="Y662">
        <f>SUMIFS(INDEX(Table_Index[],,MATCH(Y$12,Table_Index[#Headers],0)),
Table_Index[ID],$Q662,Table_Index[year],$R662)/COUNTIFS(Table_Index[Quarter],"&lt;&gt;''",Table_Index[ID],$Q662,Table_Index[year],$R662)</f>
        <v>2.6261400000000001E-2</v>
      </c>
      <c r="Z662">
        <f>SUMIFS(INDEX(Table_Index[],,MATCH(Z$12,Table_Index[#Headers],0)),
Table_Index[ID],$Q662,Table_Index[year],$R662)/COUNTIFS(Table_Index[Quarter],"&lt;&gt;''",Table_Index[ID],$Q662,Table_Index[year],$R662)</f>
        <v>4.7937499999999994E-2</v>
      </c>
      <c r="AA662">
        <f>SUMIFS(INDEX(Table_Index[],,MATCH(AA$12,Table_Index[#Headers],0)),
Table_Index[ID],$Q662,Table_Index[year],$R662)/COUNTIFS(Table_Index[Quarter],"&lt;&gt;''",Table_Index[ID],$Q662,Table_Index[year],$R662)</f>
        <v>9.3703074999999997E-2</v>
      </c>
      <c r="AB662">
        <f>SUMIFS(INDEX(Table_Index[],,MATCH(AB$12,Table_Index[#Headers],0)),
Table_Index[ID],$Q662,Table_Index[year],$R662)/COUNTIFS(Table_Index[Quarter],"&lt;&gt;''",Table_Index[ID],$Q662,Table_Index[year],$R662)</f>
        <v>1.2595575000000001E-2</v>
      </c>
      <c r="AC662" s="24">
        <f t="shared" si="42"/>
        <v>1.000000075</v>
      </c>
      <c r="AD662">
        <f>COUNTIFS(Table_Index[Quarter],"&lt;&gt;''",Table_Index[ID],$Q662,Table_Index[year],$R662)</f>
        <v>4</v>
      </c>
      <c r="AE662" s="34">
        <f t="shared" si="43"/>
        <v>0.80602580358591436</v>
      </c>
    </row>
    <row r="663" spans="1:31" x14ac:dyDescent="0.3">
      <c r="A663">
        <v>9142</v>
      </c>
      <c r="B663">
        <v>2005</v>
      </c>
      <c r="C663">
        <v>4</v>
      </c>
      <c r="D663">
        <v>9.2722899999999997E-2</v>
      </c>
      <c r="E663">
        <v>0.21611559999999999</v>
      </c>
      <c r="F663">
        <v>7.8101199999999996E-2</v>
      </c>
      <c r="G663">
        <v>0.12410599999999999</v>
      </c>
      <c r="H663">
        <v>9.6288999999999993E-3</v>
      </c>
      <c r="I663">
        <v>0.25677100000000003</v>
      </c>
      <c r="J663">
        <v>0.1069879</v>
      </c>
      <c r="K663">
        <v>0</v>
      </c>
      <c r="L663">
        <v>0.1112674</v>
      </c>
      <c r="M663">
        <v>4.2991000000000001E-3</v>
      </c>
      <c r="O663" t="str">
        <f>Table_Index[[#This Row],[ID]]&amp;Table_Index[[#This Row],[year]]</f>
        <v>91422005</v>
      </c>
      <c r="P663" t="str">
        <v>92472004</v>
      </c>
      <c r="Q663" t="str">
        <f t="shared" si="40"/>
        <v>9247</v>
      </c>
      <c r="R663" t="str">
        <f t="shared" si="41"/>
        <v>2004</v>
      </c>
      <c r="S663">
        <f>SUMIFS(INDEX(Table_Index[],,MATCH(S$12,Table_Index[#Headers],0)),
Table_Index[ID],$Q663,Table_Index[year],$R663)/COUNTIFS(Table_Index[Quarter],"&lt;&gt;''",Table_Index[ID],$Q663,Table_Index[year],$R663)</f>
        <v>0.46478324999999998</v>
      </c>
      <c r="T663">
        <f>SUMIFS(INDEX(Table_Index[],,MATCH(T$12,Table_Index[#Headers],0)),
Table_Index[ID],$Q663,Table_Index[year],$R663)/COUNTIFS(Table_Index[Quarter],"&lt;&gt;''",Table_Index[ID],$Q663,Table_Index[year],$R663)</f>
        <v>2.4395925000000002E-2</v>
      </c>
      <c r="U663">
        <f>SUMIFS(INDEX(Table_Index[],,MATCH(U$12,Table_Index[#Headers],0)),
Table_Index[ID],$Q663,Table_Index[year],$R663)/COUNTIFS(Table_Index[Quarter],"&lt;&gt;''",Table_Index[ID],$Q663,Table_Index[year],$R663)</f>
        <v>3.8217025000000002E-2</v>
      </c>
      <c r="V663">
        <f>SUMIFS(INDEX(Table_Index[],,MATCH(V$12,Table_Index[#Headers],0)),
Table_Index[ID],$Q663,Table_Index[year],$R663)/COUNTIFS(Table_Index[Quarter],"&lt;&gt;''",Table_Index[ID],$Q663,Table_Index[year],$R663)</f>
        <v>0.31562297500000003</v>
      </c>
      <c r="W663">
        <f>SUMIFS(INDEX(Table_Index[],,MATCH(W$12,Table_Index[#Headers],0)),
Table_Index[ID],$Q663,Table_Index[year],$R663)/COUNTIFS(Table_Index[Quarter],"&lt;&gt;''",Table_Index[ID],$Q663,Table_Index[year],$R663)</f>
        <v>4.6577674999999999E-2</v>
      </c>
      <c r="X663">
        <f>SUMIFS(INDEX(Table_Index[],,MATCH(X$12,Table_Index[#Headers],0)),
Table_Index[ID],$Q663,Table_Index[year],$R663)/COUNTIFS(Table_Index[Quarter],"&lt;&gt;''",Table_Index[ID],$Q663,Table_Index[year],$R663)</f>
        <v>2.7220575E-2</v>
      </c>
      <c r="Y663">
        <f>SUMIFS(INDEX(Table_Index[],,MATCH(Y$12,Table_Index[#Headers],0)),
Table_Index[ID],$Q663,Table_Index[year],$R663)/COUNTIFS(Table_Index[Quarter],"&lt;&gt;''",Table_Index[ID],$Q663,Table_Index[year],$R663)</f>
        <v>2.0040225000000002E-2</v>
      </c>
      <c r="Z663">
        <f>SUMIFS(INDEX(Table_Index[],,MATCH(Z$12,Table_Index[#Headers],0)),
Table_Index[ID],$Q663,Table_Index[year],$R663)/COUNTIFS(Table_Index[Quarter],"&lt;&gt;''",Table_Index[ID],$Q663,Table_Index[year],$R663)</f>
        <v>3.0615975E-2</v>
      </c>
      <c r="AA663">
        <f>SUMIFS(INDEX(Table_Index[],,MATCH(AA$12,Table_Index[#Headers],0)),
Table_Index[ID],$Q663,Table_Index[year],$R663)/COUNTIFS(Table_Index[Quarter],"&lt;&gt;''",Table_Index[ID],$Q663,Table_Index[year],$R663)</f>
        <v>2.3160624999999997E-2</v>
      </c>
      <c r="AB663">
        <f>SUMIFS(INDEX(Table_Index[],,MATCH(AB$12,Table_Index[#Headers],0)),
Table_Index[ID],$Q663,Table_Index[year],$R663)/COUNTIFS(Table_Index[Quarter],"&lt;&gt;''",Table_Index[ID],$Q663,Table_Index[year],$R663)</f>
        <v>9.3657250000000001E-3</v>
      </c>
      <c r="AC663" s="24">
        <f t="shared" si="42"/>
        <v>0.99999997500000004</v>
      </c>
      <c r="AD663">
        <f>COUNTIFS(Table_Index[Quarter],"&lt;&gt;''",Table_Index[ID],$Q663,Table_Index[year],$R663)</f>
        <v>4</v>
      </c>
      <c r="AE663" s="34">
        <f t="shared" si="43"/>
        <v>0.67742944660497684</v>
      </c>
    </row>
    <row r="664" spans="1:31" x14ac:dyDescent="0.3">
      <c r="A664">
        <v>9142</v>
      </c>
      <c r="B664">
        <v>2006</v>
      </c>
      <c r="C664">
        <v>1</v>
      </c>
      <c r="D664">
        <v>0.1186926</v>
      </c>
      <c r="E664">
        <v>0.31127729999999998</v>
      </c>
      <c r="F664">
        <v>7.8546599999999994E-2</v>
      </c>
      <c r="G664">
        <v>0.1143289</v>
      </c>
      <c r="H664">
        <v>2.1992999999999999E-2</v>
      </c>
      <c r="I664">
        <v>0</v>
      </c>
      <c r="J664">
        <v>0.15709319999999999</v>
      </c>
      <c r="K664">
        <v>7.6801099999999997E-2</v>
      </c>
      <c r="L664">
        <v>0.1152017</v>
      </c>
      <c r="M664">
        <v>6.0654999999999997E-3</v>
      </c>
      <c r="O664" t="str">
        <f>Table_Index[[#This Row],[ID]]&amp;Table_Index[[#This Row],[year]]</f>
        <v>91422006</v>
      </c>
      <c r="P664" t="str">
        <v>92472005</v>
      </c>
      <c r="Q664" t="str">
        <f t="shared" si="40"/>
        <v>9247</v>
      </c>
      <c r="R664" t="str">
        <f t="shared" si="41"/>
        <v>2005</v>
      </c>
      <c r="S664">
        <f>SUMIFS(INDEX(Table_Index[],,MATCH(S$12,Table_Index[#Headers],0)),
Table_Index[ID],$Q664,Table_Index[year],$R664)/COUNTIFS(Table_Index[Quarter],"&lt;&gt;''",Table_Index[ID],$Q664,Table_Index[year],$R664)</f>
        <v>0.102786775</v>
      </c>
      <c r="T664">
        <f>SUMIFS(INDEX(Table_Index[],,MATCH(T$12,Table_Index[#Headers],0)),
Table_Index[ID],$Q664,Table_Index[year],$R664)/COUNTIFS(Table_Index[Quarter],"&lt;&gt;''",Table_Index[ID],$Q664,Table_Index[year],$R664)</f>
        <v>0.15935022500000001</v>
      </c>
      <c r="U664">
        <f>SUMIFS(INDEX(Table_Index[],,MATCH(U$12,Table_Index[#Headers],0)),
Table_Index[ID],$Q664,Table_Index[year],$R664)/COUNTIFS(Table_Index[Quarter],"&lt;&gt;''",Table_Index[ID],$Q664,Table_Index[year],$R664)</f>
        <v>0.17174780000000001</v>
      </c>
      <c r="V664">
        <f>SUMIFS(INDEX(Table_Index[],,MATCH(V$12,Table_Index[#Headers],0)),
Table_Index[ID],$Q664,Table_Index[year],$R664)/COUNTIFS(Table_Index[Quarter],"&lt;&gt;''",Table_Index[ID],$Q664,Table_Index[year],$R664)</f>
        <v>0.13459850000000001</v>
      </c>
      <c r="W664">
        <f>SUMIFS(INDEX(Table_Index[],,MATCH(W$12,Table_Index[#Headers],0)),
Table_Index[ID],$Q664,Table_Index[year],$R664)/COUNTIFS(Table_Index[Quarter],"&lt;&gt;''",Table_Index[ID],$Q664,Table_Index[year],$R664)</f>
        <v>7.8127324999999997E-2</v>
      </c>
      <c r="X664">
        <f>SUMIFS(INDEX(Table_Index[],,MATCH(X$12,Table_Index[#Headers],0)),
Table_Index[ID],$Q664,Table_Index[year],$R664)/COUNTIFS(Table_Index[Quarter],"&lt;&gt;''",Table_Index[ID],$Q664,Table_Index[year],$R664)</f>
        <v>4.3972150000000002E-2</v>
      </c>
      <c r="Y664">
        <f>SUMIFS(INDEX(Table_Index[],,MATCH(Y$12,Table_Index[#Headers],0)),
Table_Index[ID],$Q664,Table_Index[year],$R664)/COUNTIFS(Table_Index[Quarter],"&lt;&gt;''",Table_Index[ID],$Q664,Table_Index[year],$R664)</f>
        <v>0.11373080000000001</v>
      </c>
      <c r="Z664">
        <f>SUMIFS(INDEX(Table_Index[],,MATCH(Z$12,Table_Index[#Headers],0)),
Table_Index[ID],$Q664,Table_Index[year],$R664)/COUNTIFS(Table_Index[Quarter],"&lt;&gt;''",Table_Index[ID],$Q664,Table_Index[year],$R664)</f>
        <v>6.8304875000000001E-2</v>
      </c>
      <c r="AA664">
        <f>SUMIFS(INDEX(Table_Index[],,MATCH(AA$12,Table_Index[#Headers],0)),
Table_Index[ID],$Q664,Table_Index[year],$R664)/COUNTIFS(Table_Index[Quarter],"&lt;&gt;''",Table_Index[ID],$Q664,Table_Index[year],$R664)</f>
        <v>9.5907700000000012E-2</v>
      </c>
      <c r="AB664">
        <f>SUMIFS(INDEX(Table_Index[],,MATCH(AB$12,Table_Index[#Headers],0)),
Table_Index[ID],$Q664,Table_Index[year],$R664)/COUNTIFS(Table_Index[Quarter],"&lt;&gt;''",Table_Index[ID],$Q664,Table_Index[year],$R664)</f>
        <v>3.1473750000000002E-2</v>
      </c>
      <c r="AC664" s="24">
        <f t="shared" si="42"/>
        <v>0.99999990000000005</v>
      </c>
      <c r="AD664">
        <f>COUNTIFS(Table_Index[Quarter],"&lt;&gt;''",Table_Index[ID],$Q664,Table_Index[year],$R664)</f>
        <v>4</v>
      </c>
      <c r="AE664" s="34">
        <f t="shared" si="43"/>
        <v>0.88060175810742247</v>
      </c>
    </row>
    <row r="665" spans="1:31" x14ac:dyDescent="0.3">
      <c r="A665">
        <v>9142</v>
      </c>
      <c r="B665">
        <v>2006</v>
      </c>
      <c r="C665">
        <v>2</v>
      </c>
      <c r="D665">
        <v>8.1080399999999997E-2</v>
      </c>
      <c r="E665">
        <v>0.2764104</v>
      </c>
      <c r="F665">
        <v>0</v>
      </c>
      <c r="G665">
        <v>0.22955220000000001</v>
      </c>
      <c r="H665">
        <v>1.0661500000000001E-2</v>
      </c>
      <c r="I665">
        <v>0.197436</v>
      </c>
      <c r="J665">
        <v>0.1421539</v>
      </c>
      <c r="K665">
        <v>2.1718000000000001E-2</v>
      </c>
      <c r="L665">
        <v>3.7907700000000003E-2</v>
      </c>
      <c r="M665">
        <v>3.0799999999999998E-3</v>
      </c>
      <c r="O665" t="str">
        <f>Table_Index[[#This Row],[ID]]&amp;Table_Index[[#This Row],[year]]</f>
        <v>91422006</v>
      </c>
      <c r="P665" t="str">
        <v>92472006</v>
      </c>
      <c r="Q665" t="str">
        <f t="shared" si="40"/>
        <v>9247</v>
      </c>
      <c r="R665" t="str">
        <f t="shared" si="41"/>
        <v>2006</v>
      </c>
      <c r="S665">
        <f>SUMIFS(INDEX(Table_Index[],,MATCH(S$12,Table_Index[#Headers],0)),
Table_Index[ID],$Q665,Table_Index[year],$R665)/COUNTIFS(Table_Index[Quarter],"&lt;&gt;''",Table_Index[ID],$Q665,Table_Index[year],$R665)</f>
        <v>0.10619099999999999</v>
      </c>
      <c r="T665">
        <f>SUMIFS(INDEX(Table_Index[],,MATCH(T$12,Table_Index[#Headers],0)),
Table_Index[ID],$Q665,Table_Index[year],$R665)/COUNTIFS(Table_Index[Quarter],"&lt;&gt;''",Table_Index[ID],$Q665,Table_Index[year],$R665)</f>
        <v>0.16795504999999999</v>
      </c>
      <c r="U665">
        <f>SUMIFS(INDEX(Table_Index[],,MATCH(U$12,Table_Index[#Headers],0)),
Table_Index[ID],$Q665,Table_Index[year],$R665)/COUNTIFS(Table_Index[Quarter],"&lt;&gt;''",Table_Index[ID],$Q665,Table_Index[year],$R665)</f>
        <v>9.332965E-2</v>
      </c>
      <c r="V665">
        <f>SUMIFS(INDEX(Table_Index[],,MATCH(V$12,Table_Index[#Headers],0)),
Table_Index[ID],$Q665,Table_Index[year],$R665)/COUNTIFS(Table_Index[Quarter],"&lt;&gt;''",Table_Index[ID],$Q665,Table_Index[year],$R665)</f>
        <v>3.9783375000000003E-2</v>
      </c>
      <c r="W665">
        <f>SUMIFS(INDEX(Table_Index[],,MATCH(W$12,Table_Index[#Headers],0)),
Table_Index[ID],$Q665,Table_Index[year],$R665)/COUNTIFS(Table_Index[Quarter],"&lt;&gt;''",Table_Index[ID],$Q665,Table_Index[year],$R665)</f>
        <v>0</v>
      </c>
      <c r="X665">
        <f>SUMIFS(INDEX(Table_Index[],,MATCH(X$12,Table_Index[#Headers],0)),
Table_Index[ID],$Q665,Table_Index[year],$R665)/COUNTIFS(Table_Index[Quarter],"&lt;&gt;''",Table_Index[ID],$Q665,Table_Index[year],$R665)</f>
        <v>0.29512792500000001</v>
      </c>
      <c r="Y665">
        <f>SUMIFS(INDEX(Table_Index[],,MATCH(Y$12,Table_Index[#Headers],0)),
Table_Index[ID],$Q665,Table_Index[year],$R665)/COUNTIFS(Table_Index[Quarter],"&lt;&gt;''",Table_Index[ID],$Q665,Table_Index[year],$R665)</f>
        <v>8.7900800000000001E-2</v>
      </c>
      <c r="Z665">
        <f>SUMIFS(INDEX(Table_Index[],,MATCH(Z$12,Table_Index[#Headers],0)),
Table_Index[ID],$Q665,Table_Index[year],$R665)/COUNTIFS(Table_Index[Quarter],"&lt;&gt;''",Table_Index[ID],$Q665,Table_Index[year],$R665)</f>
        <v>6.5992225000000002E-2</v>
      </c>
      <c r="AA665">
        <f>SUMIFS(INDEX(Table_Index[],,MATCH(AA$12,Table_Index[#Headers],0)),
Table_Index[ID],$Q665,Table_Index[year],$R665)/COUNTIFS(Table_Index[Quarter],"&lt;&gt;''",Table_Index[ID],$Q665,Table_Index[year],$R665)</f>
        <v>0.12108960000000001</v>
      </c>
      <c r="AB665">
        <f>SUMIFS(INDEX(Table_Index[],,MATCH(AB$12,Table_Index[#Headers],0)),
Table_Index[ID],$Q665,Table_Index[year],$R665)/COUNTIFS(Table_Index[Quarter],"&lt;&gt;''",Table_Index[ID],$Q665,Table_Index[year],$R665)</f>
        <v>2.263035E-2</v>
      </c>
      <c r="AC665" s="24">
        <f t="shared" si="42"/>
        <v>0.99999997500000004</v>
      </c>
      <c r="AD665">
        <f>COUNTIFS(Table_Index[Quarter],"&lt;&gt;''",Table_Index[ID],$Q665,Table_Index[year],$R665)</f>
        <v>4</v>
      </c>
      <c r="AE665" s="34">
        <f t="shared" si="43"/>
        <v>0.83586459171780558</v>
      </c>
    </row>
    <row r="666" spans="1:31" x14ac:dyDescent="0.3">
      <c r="A666">
        <v>9142</v>
      </c>
      <c r="B666">
        <v>2006</v>
      </c>
      <c r="C666">
        <v>3</v>
      </c>
      <c r="D666">
        <v>9.7448599999999996E-2</v>
      </c>
      <c r="E666">
        <v>0.2335545</v>
      </c>
      <c r="F666">
        <v>7.0871699999999996E-2</v>
      </c>
      <c r="G666">
        <v>0.2350042</v>
      </c>
      <c r="H666">
        <v>0</v>
      </c>
      <c r="I666">
        <v>0</v>
      </c>
      <c r="J666">
        <v>0.12885769999999999</v>
      </c>
      <c r="K666">
        <v>0.1336898</v>
      </c>
      <c r="L666">
        <v>9.6643300000000001E-2</v>
      </c>
      <c r="M666">
        <v>3.9302E-3</v>
      </c>
      <c r="O666" t="str">
        <f>Table_Index[[#This Row],[ID]]&amp;Table_Index[[#This Row],[year]]</f>
        <v>91422006</v>
      </c>
      <c r="P666" t="str">
        <v>92472007</v>
      </c>
      <c r="Q666" t="str">
        <f t="shared" si="40"/>
        <v>9247</v>
      </c>
      <c r="R666" t="str">
        <f t="shared" si="41"/>
        <v>2007</v>
      </c>
      <c r="S666">
        <f>SUMIFS(INDEX(Table_Index[],,MATCH(S$12,Table_Index[#Headers],0)),
Table_Index[ID],$Q666,Table_Index[year],$R666)/COUNTIFS(Table_Index[Quarter],"&lt;&gt;''",Table_Index[ID],$Q666,Table_Index[year],$R666)</f>
        <v>0.21545652500000001</v>
      </c>
      <c r="T666">
        <f>SUMIFS(INDEX(Table_Index[],,MATCH(T$12,Table_Index[#Headers],0)),
Table_Index[ID],$Q666,Table_Index[year],$R666)/COUNTIFS(Table_Index[Quarter],"&lt;&gt;''",Table_Index[ID],$Q666,Table_Index[year],$R666)</f>
        <v>0.13667214999999999</v>
      </c>
      <c r="U666">
        <f>SUMIFS(INDEX(Table_Index[],,MATCH(U$12,Table_Index[#Headers],0)),
Table_Index[ID],$Q666,Table_Index[year],$R666)/COUNTIFS(Table_Index[Quarter],"&lt;&gt;''",Table_Index[ID],$Q666,Table_Index[year],$R666)</f>
        <v>0.11538740000000001</v>
      </c>
      <c r="V666">
        <f>SUMIFS(INDEX(Table_Index[],,MATCH(V$12,Table_Index[#Headers],0)),
Table_Index[ID],$Q666,Table_Index[year],$R666)/COUNTIFS(Table_Index[Quarter],"&lt;&gt;''",Table_Index[ID],$Q666,Table_Index[year],$R666)</f>
        <v>9.0021450000000003E-2</v>
      </c>
      <c r="W666">
        <f>SUMIFS(INDEX(Table_Index[],,MATCH(W$12,Table_Index[#Headers],0)),
Table_Index[ID],$Q666,Table_Index[year],$R666)/COUNTIFS(Table_Index[Quarter],"&lt;&gt;''",Table_Index[ID],$Q666,Table_Index[year],$R666)</f>
        <v>3.649695E-2</v>
      </c>
      <c r="X666">
        <f>SUMIFS(INDEX(Table_Index[],,MATCH(X$12,Table_Index[#Headers],0)),
Table_Index[ID],$Q666,Table_Index[year],$R666)/COUNTIFS(Table_Index[Quarter],"&lt;&gt;''",Table_Index[ID],$Q666,Table_Index[year],$R666)</f>
        <v>0.10954235000000001</v>
      </c>
      <c r="Y666">
        <f>SUMIFS(INDEX(Table_Index[],,MATCH(Y$12,Table_Index[#Headers],0)),
Table_Index[ID],$Q666,Table_Index[year],$R666)/COUNTIFS(Table_Index[Quarter],"&lt;&gt;''",Table_Index[ID],$Q666,Table_Index[year],$R666)</f>
        <v>0.1519326</v>
      </c>
      <c r="Z666">
        <f>SUMIFS(INDEX(Table_Index[],,MATCH(Z$12,Table_Index[#Headers],0)),
Table_Index[ID],$Q666,Table_Index[year],$R666)/COUNTIFS(Table_Index[Quarter],"&lt;&gt;''",Table_Index[ID],$Q666,Table_Index[year],$R666)</f>
        <v>4.6362624999999998E-2</v>
      </c>
      <c r="AA666">
        <f>SUMIFS(INDEX(Table_Index[],,MATCH(AA$12,Table_Index[#Headers],0)),
Table_Index[ID],$Q666,Table_Index[year],$R666)/COUNTIFS(Table_Index[Quarter],"&lt;&gt;''",Table_Index[ID],$Q666,Table_Index[year],$R666)</f>
        <v>5.8471875E-2</v>
      </c>
      <c r="AB666">
        <f>SUMIFS(INDEX(Table_Index[],,MATCH(AB$12,Table_Index[#Headers],0)),
Table_Index[ID],$Q666,Table_Index[year],$R666)/COUNTIFS(Table_Index[Quarter],"&lt;&gt;''",Table_Index[ID],$Q666,Table_Index[year],$R666)</f>
        <v>3.96561E-2</v>
      </c>
      <c r="AC666" s="24">
        <f t="shared" si="42"/>
        <v>1.0000000250000001</v>
      </c>
      <c r="AD666">
        <f>COUNTIFS(Table_Index[Quarter],"&lt;&gt;''",Table_Index[ID],$Q666,Table_Index[year],$R666)</f>
        <v>4</v>
      </c>
      <c r="AE666" s="34">
        <f t="shared" si="43"/>
        <v>0.86992496753473814</v>
      </c>
    </row>
    <row r="667" spans="1:31" x14ac:dyDescent="0.3">
      <c r="A667">
        <v>9142</v>
      </c>
      <c r="B667">
        <v>2006</v>
      </c>
      <c r="C667">
        <v>4</v>
      </c>
      <c r="D667">
        <v>0.10638209999999999</v>
      </c>
      <c r="E667">
        <v>0.123075</v>
      </c>
      <c r="F667">
        <v>6.7903500000000006E-2</v>
      </c>
      <c r="G667">
        <v>4.2085999999999998E-2</v>
      </c>
      <c r="H667">
        <v>0</v>
      </c>
      <c r="I667">
        <v>0.46683619999999998</v>
      </c>
      <c r="J667">
        <v>0</v>
      </c>
      <c r="K667">
        <v>6.2244800000000003E-2</v>
      </c>
      <c r="L667">
        <v>0.12731899999999999</v>
      </c>
      <c r="M667">
        <v>4.1533999999999998E-3</v>
      </c>
      <c r="O667" t="str">
        <f>Table_Index[[#This Row],[ID]]&amp;Table_Index[[#This Row],[year]]</f>
        <v>91422006</v>
      </c>
      <c r="P667" t="str">
        <v>92472008</v>
      </c>
      <c r="Q667" t="str">
        <f t="shared" si="40"/>
        <v>9247</v>
      </c>
      <c r="R667" t="str">
        <f t="shared" si="41"/>
        <v>2008</v>
      </c>
      <c r="S667">
        <f>SUMIFS(INDEX(Table_Index[],,MATCH(S$12,Table_Index[#Headers],0)),
Table_Index[ID],$Q667,Table_Index[year],$R667)/COUNTIFS(Table_Index[Quarter],"&lt;&gt;''",Table_Index[ID],$Q667,Table_Index[year],$R667)</f>
        <v>0.20936332499999999</v>
      </c>
      <c r="T667">
        <f>SUMIFS(INDEX(Table_Index[],,MATCH(T$12,Table_Index[#Headers],0)),
Table_Index[ID],$Q667,Table_Index[year],$R667)/COUNTIFS(Table_Index[Quarter],"&lt;&gt;''",Table_Index[ID],$Q667,Table_Index[year],$R667)</f>
        <v>7.2756724999999994E-2</v>
      </c>
      <c r="U667">
        <f>SUMIFS(INDEX(Table_Index[],,MATCH(U$12,Table_Index[#Headers],0)),
Table_Index[ID],$Q667,Table_Index[year],$R667)/COUNTIFS(Table_Index[Quarter],"&lt;&gt;''",Table_Index[ID],$Q667,Table_Index[year],$R667)</f>
        <v>8.8656525E-2</v>
      </c>
      <c r="V667">
        <f>SUMIFS(INDEX(Table_Index[],,MATCH(V$12,Table_Index[#Headers],0)),
Table_Index[ID],$Q667,Table_Index[year],$R667)/COUNTIFS(Table_Index[Quarter],"&lt;&gt;''",Table_Index[ID],$Q667,Table_Index[year],$R667)</f>
        <v>0.13644715000000002</v>
      </c>
      <c r="W667">
        <f>SUMIFS(INDEX(Table_Index[],,MATCH(W$12,Table_Index[#Headers],0)),
Table_Index[ID],$Q667,Table_Index[year],$R667)/COUNTIFS(Table_Index[Quarter],"&lt;&gt;''",Table_Index[ID],$Q667,Table_Index[year],$R667)</f>
        <v>0</v>
      </c>
      <c r="X667">
        <f>SUMIFS(INDEX(Table_Index[],,MATCH(X$12,Table_Index[#Headers],0)),
Table_Index[ID],$Q667,Table_Index[year],$R667)/COUNTIFS(Table_Index[Quarter],"&lt;&gt;''",Table_Index[ID],$Q667,Table_Index[year],$R667)</f>
        <v>0.30559684999999998</v>
      </c>
      <c r="Y667">
        <f>SUMIFS(INDEX(Table_Index[],,MATCH(Y$12,Table_Index[#Headers],0)),
Table_Index[ID],$Q667,Table_Index[year],$R667)/COUNTIFS(Table_Index[Quarter],"&lt;&gt;''",Table_Index[ID],$Q667,Table_Index[year],$R667)</f>
        <v>0.102934025</v>
      </c>
      <c r="Z667">
        <f>SUMIFS(INDEX(Table_Index[],,MATCH(Z$12,Table_Index[#Headers],0)),
Table_Index[ID],$Q667,Table_Index[year],$R667)/COUNTIFS(Table_Index[Quarter],"&lt;&gt;''",Table_Index[ID],$Q667,Table_Index[year],$R667)</f>
        <v>3.4608200000000006E-2</v>
      </c>
      <c r="AA667">
        <f>SUMIFS(INDEX(Table_Index[],,MATCH(AA$12,Table_Index[#Headers],0)),
Table_Index[ID],$Q667,Table_Index[year],$R667)/COUNTIFS(Table_Index[Quarter],"&lt;&gt;''",Table_Index[ID],$Q667,Table_Index[year],$R667)</f>
        <v>2.9971799999999996E-2</v>
      </c>
      <c r="AB667">
        <f>SUMIFS(INDEX(Table_Index[],,MATCH(AB$12,Table_Index[#Headers],0)),
Table_Index[ID],$Q667,Table_Index[year],$R667)/COUNTIFS(Table_Index[Quarter],"&lt;&gt;''",Table_Index[ID],$Q667,Table_Index[year],$R667)</f>
        <v>1.96654E-2</v>
      </c>
      <c r="AC667" s="24">
        <f t="shared" si="42"/>
        <v>1</v>
      </c>
      <c r="AD667">
        <f>COUNTIFS(Table_Index[Quarter],"&lt;&gt;''",Table_Index[ID],$Q667,Table_Index[year],$R667)</f>
        <v>4</v>
      </c>
      <c r="AE667" s="34">
        <f t="shared" si="43"/>
        <v>0.81792804045175749</v>
      </c>
    </row>
    <row r="668" spans="1:31" x14ac:dyDescent="0.3">
      <c r="A668">
        <v>9143</v>
      </c>
      <c r="B668">
        <v>2003</v>
      </c>
      <c r="C668">
        <v>1</v>
      </c>
      <c r="D668">
        <v>0</v>
      </c>
      <c r="E668">
        <v>9.8167500000000005E-2</v>
      </c>
      <c r="F668">
        <v>0.10907500000000001</v>
      </c>
      <c r="G668">
        <v>0.1459424</v>
      </c>
      <c r="H668">
        <v>6.4354300000000003E-2</v>
      </c>
      <c r="I668">
        <v>0.34904010000000002</v>
      </c>
      <c r="J668">
        <v>0.17452010000000001</v>
      </c>
      <c r="K668">
        <v>0</v>
      </c>
      <c r="L668">
        <v>4.7993000000000001E-2</v>
      </c>
      <c r="M668">
        <v>1.0907500000000001E-2</v>
      </c>
      <c r="O668" t="str">
        <f>Table_Index[[#This Row],[ID]]&amp;Table_Index[[#This Row],[year]]</f>
        <v>91432003</v>
      </c>
      <c r="P668" t="str">
        <v>92472009</v>
      </c>
      <c r="Q668" t="str">
        <f t="shared" si="40"/>
        <v>9247</v>
      </c>
      <c r="R668" t="str">
        <f t="shared" si="41"/>
        <v>2009</v>
      </c>
      <c r="S668">
        <f>SUMIFS(INDEX(Table_Index[],,MATCH(S$12,Table_Index[#Headers],0)),
Table_Index[ID],$Q668,Table_Index[year],$R668)/COUNTIFS(Table_Index[Quarter],"&lt;&gt;''",Table_Index[ID],$Q668,Table_Index[year],$R668)</f>
        <v>0.121886525</v>
      </c>
      <c r="T668">
        <f>SUMIFS(INDEX(Table_Index[],,MATCH(T$12,Table_Index[#Headers],0)),
Table_Index[ID],$Q668,Table_Index[year],$R668)/COUNTIFS(Table_Index[Quarter],"&lt;&gt;''",Table_Index[ID],$Q668,Table_Index[year],$R668)</f>
        <v>0.17560719999999999</v>
      </c>
      <c r="U668">
        <f>SUMIFS(INDEX(Table_Index[],,MATCH(U$12,Table_Index[#Headers],0)),
Table_Index[ID],$Q668,Table_Index[year],$R668)/COUNTIFS(Table_Index[Quarter],"&lt;&gt;''",Table_Index[ID],$Q668,Table_Index[year],$R668)</f>
        <v>9.3814250000000016E-2</v>
      </c>
      <c r="V668">
        <f>SUMIFS(INDEX(Table_Index[],,MATCH(V$12,Table_Index[#Headers],0)),
Table_Index[ID],$Q668,Table_Index[year],$R668)/COUNTIFS(Table_Index[Quarter],"&lt;&gt;''",Table_Index[ID],$Q668,Table_Index[year],$R668)</f>
        <v>0.22883192499999999</v>
      </c>
      <c r="W668">
        <f>SUMIFS(INDEX(Table_Index[],,MATCH(W$12,Table_Index[#Headers],0)),
Table_Index[ID],$Q668,Table_Index[year],$R668)/COUNTIFS(Table_Index[Quarter],"&lt;&gt;''",Table_Index[ID],$Q668,Table_Index[year],$R668)</f>
        <v>1.5327000000000002E-2</v>
      </c>
      <c r="X668">
        <f>SUMIFS(INDEX(Table_Index[],,MATCH(X$12,Table_Index[#Headers],0)),
Table_Index[ID],$Q668,Table_Index[year],$R668)/COUNTIFS(Table_Index[Quarter],"&lt;&gt;''",Table_Index[ID],$Q668,Table_Index[year],$R668)</f>
        <v>0.10601735000000001</v>
      </c>
      <c r="Y668">
        <f>SUMIFS(INDEX(Table_Index[],,MATCH(Y$12,Table_Index[#Headers],0)),
Table_Index[ID],$Q668,Table_Index[year],$R668)/COUNTIFS(Table_Index[Quarter],"&lt;&gt;''",Table_Index[ID],$Q668,Table_Index[year],$R668)</f>
        <v>8.3444324999999986E-2</v>
      </c>
      <c r="Z668">
        <f>SUMIFS(INDEX(Table_Index[],,MATCH(Z$12,Table_Index[#Headers],0)),
Table_Index[ID],$Q668,Table_Index[year],$R668)/COUNTIFS(Table_Index[Quarter],"&lt;&gt;''",Table_Index[ID],$Q668,Table_Index[year],$R668)</f>
        <v>4.2256050000000003E-2</v>
      </c>
      <c r="AA668">
        <f>SUMIFS(INDEX(Table_Index[],,MATCH(AA$12,Table_Index[#Headers],0)),
Table_Index[ID],$Q668,Table_Index[year],$R668)/COUNTIFS(Table_Index[Quarter],"&lt;&gt;''",Table_Index[ID],$Q668,Table_Index[year],$R668)</f>
        <v>7.477615E-2</v>
      </c>
      <c r="AB668">
        <f>SUMIFS(INDEX(Table_Index[],,MATCH(AB$12,Table_Index[#Headers],0)),
Table_Index[ID],$Q668,Table_Index[year],$R668)/COUNTIFS(Table_Index[Quarter],"&lt;&gt;''",Table_Index[ID],$Q668,Table_Index[year],$R668)</f>
        <v>5.8039250000000001E-2</v>
      </c>
      <c r="AC668" s="24">
        <f t="shared" si="42"/>
        <v>1.0000000250000001</v>
      </c>
      <c r="AD668">
        <f>COUNTIFS(Table_Index[Quarter],"&lt;&gt;''",Table_Index[ID],$Q668,Table_Index[year],$R668)</f>
        <v>4</v>
      </c>
      <c r="AE668" s="34">
        <f t="shared" si="43"/>
        <v>0.86395747121360067</v>
      </c>
    </row>
    <row r="669" spans="1:31" x14ac:dyDescent="0.3">
      <c r="A669">
        <v>9143</v>
      </c>
      <c r="B669">
        <v>2003</v>
      </c>
      <c r="C669">
        <v>2</v>
      </c>
      <c r="D669">
        <v>3.7564E-2</v>
      </c>
      <c r="E669">
        <v>7.0574799999999993E-2</v>
      </c>
      <c r="F669">
        <v>4.6670499999999997E-2</v>
      </c>
      <c r="G669">
        <v>0.22196920000000001</v>
      </c>
      <c r="H669">
        <v>3.07342E-2</v>
      </c>
      <c r="I669">
        <v>0.39385320000000001</v>
      </c>
      <c r="J669">
        <v>0.12976660000000001</v>
      </c>
      <c r="K669">
        <v>1.59363E-2</v>
      </c>
      <c r="L669">
        <v>5.0085400000000002E-2</v>
      </c>
      <c r="M669">
        <v>2.8457999999999999E-3</v>
      </c>
      <c r="O669" t="str">
        <f>Table_Index[[#This Row],[ID]]&amp;Table_Index[[#This Row],[year]]</f>
        <v>91432003</v>
      </c>
      <c r="P669" t="str">
        <v>92472010</v>
      </c>
      <c r="Q669" t="str">
        <f t="shared" si="40"/>
        <v>9247</v>
      </c>
      <c r="R669" t="str">
        <f t="shared" si="41"/>
        <v>2010</v>
      </c>
      <c r="S669">
        <f>SUMIFS(INDEX(Table_Index[],,MATCH(S$12,Table_Index[#Headers],0)),
Table_Index[ID],$Q669,Table_Index[year],$R669)/COUNTIFS(Table_Index[Quarter],"&lt;&gt;''",Table_Index[ID],$Q669,Table_Index[year],$R669)</f>
        <v>0.171805125</v>
      </c>
      <c r="T669">
        <f>SUMIFS(INDEX(Table_Index[],,MATCH(T$12,Table_Index[#Headers],0)),
Table_Index[ID],$Q669,Table_Index[year],$R669)/COUNTIFS(Table_Index[Quarter],"&lt;&gt;''",Table_Index[ID],$Q669,Table_Index[year],$R669)</f>
        <v>0.15571402499999998</v>
      </c>
      <c r="U669">
        <f>SUMIFS(INDEX(Table_Index[],,MATCH(U$12,Table_Index[#Headers],0)),
Table_Index[ID],$Q669,Table_Index[year],$R669)/COUNTIFS(Table_Index[Quarter],"&lt;&gt;''",Table_Index[ID],$Q669,Table_Index[year],$R669)</f>
        <v>0.1059942</v>
      </c>
      <c r="V669">
        <f>SUMIFS(INDEX(Table_Index[],,MATCH(V$12,Table_Index[#Headers],0)),
Table_Index[ID],$Q669,Table_Index[year],$R669)/COUNTIFS(Table_Index[Quarter],"&lt;&gt;''",Table_Index[ID],$Q669,Table_Index[year],$R669)</f>
        <v>0.19478529999999999</v>
      </c>
      <c r="W669">
        <f>SUMIFS(INDEX(Table_Index[],,MATCH(W$12,Table_Index[#Headers],0)),
Table_Index[ID],$Q669,Table_Index[year],$R669)/COUNTIFS(Table_Index[Quarter],"&lt;&gt;''",Table_Index[ID],$Q669,Table_Index[year],$R669)</f>
        <v>5.6288750000000002E-3</v>
      </c>
      <c r="X669">
        <f>SUMIFS(INDEX(Table_Index[],,MATCH(X$12,Table_Index[#Headers],0)),
Table_Index[ID],$Q669,Table_Index[year],$R669)/COUNTIFS(Table_Index[Quarter],"&lt;&gt;''",Table_Index[ID],$Q669,Table_Index[year],$R669)</f>
        <v>7.9668975000000003E-2</v>
      </c>
      <c r="Y669">
        <f>SUMIFS(INDEX(Table_Index[],,MATCH(Y$12,Table_Index[#Headers],0)),
Table_Index[ID],$Q669,Table_Index[year],$R669)/COUNTIFS(Table_Index[Quarter],"&lt;&gt;''",Table_Index[ID],$Q669,Table_Index[year],$R669)</f>
        <v>0.1157991</v>
      </c>
      <c r="Z669">
        <f>SUMIFS(INDEX(Table_Index[],,MATCH(Z$12,Table_Index[#Headers],0)),
Table_Index[ID],$Q669,Table_Index[year],$R669)/COUNTIFS(Table_Index[Quarter],"&lt;&gt;''",Table_Index[ID],$Q669,Table_Index[year],$R669)</f>
        <v>5.9332425000000001E-2</v>
      </c>
      <c r="AA669">
        <f>SUMIFS(INDEX(Table_Index[],,MATCH(AA$12,Table_Index[#Headers],0)),
Table_Index[ID],$Q669,Table_Index[year],$R669)/COUNTIFS(Table_Index[Quarter],"&lt;&gt;''",Table_Index[ID],$Q669,Table_Index[year],$R669)</f>
        <v>6.240105E-2</v>
      </c>
      <c r="AB669">
        <f>SUMIFS(INDEX(Table_Index[],,MATCH(AB$12,Table_Index[#Headers],0)),
Table_Index[ID],$Q669,Table_Index[year],$R669)/COUNTIFS(Table_Index[Quarter],"&lt;&gt;''",Table_Index[ID],$Q669,Table_Index[year],$R669)</f>
        <v>4.8870900000000002E-2</v>
      </c>
      <c r="AC669" s="24">
        <f t="shared" si="42"/>
        <v>0.99999997500000004</v>
      </c>
      <c r="AD669">
        <f>COUNTIFS(Table_Index[Quarter],"&lt;&gt;''",Table_Index[ID],$Q669,Table_Index[year],$R669)</f>
        <v>4</v>
      </c>
      <c r="AE669" s="34">
        <f t="shared" si="43"/>
        <v>0.86746920397588445</v>
      </c>
    </row>
    <row r="670" spans="1:31" x14ac:dyDescent="0.3">
      <c r="A670">
        <v>9143</v>
      </c>
      <c r="B670">
        <v>2003</v>
      </c>
      <c r="C670">
        <v>3</v>
      </c>
      <c r="D670">
        <v>0.12634020000000001</v>
      </c>
      <c r="E670">
        <v>0.12737010000000001</v>
      </c>
      <c r="F670">
        <v>5.7676999999999999E-2</v>
      </c>
      <c r="G670">
        <v>0.15655189999999999</v>
      </c>
      <c r="H670">
        <v>2.3620100000000002E-2</v>
      </c>
      <c r="I670">
        <v>0.2471873</v>
      </c>
      <c r="J670">
        <v>0.2006925</v>
      </c>
      <c r="K670">
        <v>0</v>
      </c>
      <c r="L670">
        <v>5.49305E-2</v>
      </c>
      <c r="M670">
        <v>5.6303999999999998E-3</v>
      </c>
      <c r="O670" t="str">
        <f>Table_Index[[#This Row],[ID]]&amp;Table_Index[[#This Row],[year]]</f>
        <v>91432003</v>
      </c>
      <c r="P670" t="str">
        <v>92472011</v>
      </c>
      <c r="Q670" t="str">
        <f t="shared" si="40"/>
        <v>9247</v>
      </c>
      <c r="R670" t="str">
        <f t="shared" si="41"/>
        <v>2011</v>
      </c>
      <c r="S670">
        <f>SUMIFS(INDEX(Table_Index[],,MATCH(S$12,Table_Index[#Headers],0)),
Table_Index[ID],$Q670,Table_Index[year],$R670)/COUNTIFS(Table_Index[Quarter],"&lt;&gt;''",Table_Index[ID],$Q670,Table_Index[year],$R670)</f>
        <v>9.4012999999999999E-2</v>
      </c>
      <c r="T670">
        <f>SUMIFS(INDEX(Table_Index[],,MATCH(T$12,Table_Index[#Headers],0)),
Table_Index[ID],$Q670,Table_Index[year],$R670)/COUNTIFS(Table_Index[Quarter],"&lt;&gt;''",Table_Index[ID],$Q670,Table_Index[year],$R670)</f>
        <v>0.14373807499999999</v>
      </c>
      <c r="U670">
        <f>SUMIFS(INDEX(Table_Index[],,MATCH(U$12,Table_Index[#Headers],0)),
Table_Index[ID],$Q670,Table_Index[year],$R670)/COUNTIFS(Table_Index[Quarter],"&lt;&gt;''",Table_Index[ID],$Q670,Table_Index[year],$R670)</f>
        <v>0.11091804999999999</v>
      </c>
      <c r="V670">
        <f>SUMIFS(INDEX(Table_Index[],,MATCH(V$12,Table_Index[#Headers],0)),
Table_Index[ID],$Q670,Table_Index[year],$R670)/COUNTIFS(Table_Index[Quarter],"&lt;&gt;''",Table_Index[ID],$Q670,Table_Index[year],$R670)</f>
        <v>0.17752567500000002</v>
      </c>
      <c r="W670">
        <f>SUMIFS(INDEX(Table_Index[],,MATCH(W$12,Table_Index[#Headers],0)),
Table_Index[ID],$Q670,Table_Index[year],$R670)/COUNTIFS(Table_Index[Quarter],"&lt;&gt;''",Table_Index[ID],$Q670,Table_Index[year],$R670)</f>
        <v>3.6795549999999996E-2</v>
      </c>
      <c r="X670">
        <f>SUMIFS(INDEX(Table_Index[],,MATCH(X$12,Table_Index[#Headers],0)),
Table_Index[ID],$Q670,Table_Index[year],$R670)/COUNTIFS(Table_Index[Quarter],"&lt;&gt;''",Table_Index[ID],$Q670,Table_Index[year],$R670)</f>
        <v>0.110536575</v>
      </c>
      <c r="Y670">
        <f>SUMIFS(INDEX(Table_Index[],,MATCH(Y$12,Table_Index[#Headers],0)),
Table_Index[ID],$Q670,Table_Index[year],$R670)/COUNTIFS(Table_Index[Quarter],"&lt;&gt;''",Table_Index[ID],$Q670,Table_Index[year],$R670)</f>
        <v>0.123865375</v>
      </c>
      <c r="Z670">
        <f>SUMIFS(INDEX(Table_Index[],,MATCH(Z$12,Table_Index[#Headers],0)),
Table_Index[ID],$Q670,Table_Index[year],$R670)/COUNTIFS(Table_Index[Quarter],"&lt;&gt;''",Table_Index[ID],$Q670,Table_Index[year],$R670)</f>
        <v>5.86391E-2</v>
      </c>
      <c r="AA670">
        <f>SUMIFS(INDEX(Table_Index[],,MATCH(AA$12,Table_Index[#Headers],0)),
Table_Index[ID],$Q670,Table_Index[year],$R670)/COUNTIFS(Table_Index[Quarter],"&lt;&gt;''",Table_Index[ID],$Q670,Table_Index[year],$R670)</f>
        <v>0.10742789999999999</v>
      </c>
      <c r="AB670">
        <f>SUMIFS(INDEX(Table_Index[],,MATCH(AB$12,Table_Index[#Headers],0)),
Table_Index[ID],$Q670,Table_Index[year],$R670)/COUNTIFS(Table_Index[Quarter],"&lt;&gt;''",Table_Index[ID],$Q670,Table_Index[year],$R670)</f>
        <v>3.6540649999999994E-2</v>
      </c>
      <c r="AC670" s="24">
        <f t="shared" si="42"/>
        <v>0.99999994999999997</v>
      </c>
      <c r="AD670">
        <f>COUNTIFS(Table_Index[Quarter],"&lt;&gt;''",Table_Index[ID],$Q670,Table_Index[year],$R670)</f>
        <v>4</v>
      </c>
      <c r="AE670" s="34">
        <f t="shared" si="43"/>
        <v>0.88145334764021999</v>
      </c>
    </row>
    <row r="671" spans="1:31" x14ac:dyDescent="0.3">
      <c r="A671">
        <v>9143</v>
      </c>
      <c r="B671">
        <v>2003</v>
      </c>
      <c r="C671">
        <v>4</v>
      </c>
      <c r="D671">
        <v>3.7812800000000001E-2</v>
      </c>
      <c r="E671">
        <v>0.1296438</v>
      </c>
      <c r="F671">
        <v>7.2024299999999999E-2</v>
      </c>
      <c r="G671">
        <v>7.1443499999999993E-2</v>
      </c>
      <c r="H671">
        <v>0</v>
      </c>
      <c r="I671">
        <v>0.2880973</v>
      </c>
      <c r="J671">
        <v>0.27403539999999998</v>
      </c>
      <c r="K671">
        <v>0</v>
      </c>
      <c r="L671">
        <v>0.1170395</v>
      </c>
      <c r="M671">
        <v>9.9033000000000003E-3</v>
      </c>
      <c r="O671" t="str">
        <f>Table_Index[[#This Row],[ID]]&amp;Table_Index[[#This Row],[year]]</f>
        <v>91432003</v>
      </c>
      <c r="P671" t="str">
        <v>92472012</v>
      </c>
      <c r="Q671" t="str">
        <f t="shared" si="40"/>
        <v>9247</v>
      </c>
      <c r="R671" t="str">
        <f t="shared" si="41"/>
        <v>2012</v>
      </c>
      <c r="S671">
        <f>SUMIFS(INDEX(Table_Index[],,MATCH(S$12,Table_Index[#Headers],0)),
Table_Index[ID],$Q671,Table_Index[year],$R671)/COUNTIFS(Table_Index[Quarter],"&lt;&gt;''",Table_Index[ID],$Q671,Table_Index[year],$R671)</f>
        <v>0.17630227500000001</v>
      </c>
      <c r="T671">
        <f>SUMIFS(INDEX(Table_Index[],,MATCH(T$12,Table_Index[#Headers],0)),
Table_Index[ID],$Q671,Table_Index[year],$R671)/COUNTIFS(Table_Index[Quarter],"&lt;&gt;''",Table_Index[ID],$Q671,Table_Index[year],$R671)</f>
        <v>0.18952212499999999</v>
      </c>
      <c r="U671">
        <f>SUMIFS(INDEX(Table_Index[],,MATCH(U$12,Table_Index[#Headers],0)),
Table_Index[ID],$Q671,Table_Index[year],$R671)/COUNTIFS(Table_Index[Quarter],"&lt;&gt;''",Table_Index[ID],$Q671,Table_Index[year],$R671)</f>
        <v>9.4712124999999994E-2</v>
      </c>
      <c r="V671">
        <f>SUMIFS(INDEX(Table_Index[],,MATCH(V$12,Table_Index[#Headers],0)),
Table_Index[ID],$Q671,Table_Index[year],$R671)/COUNTIFS(Table_Index[Quarter],"&lt;&gt;''",Table_Index[ID],$Q671,Table_Index[year],$R671)</f>
        <v>0.15269912500000002</v>
      </c>
      <c r="W671">
        <f>SUMIFS(INDEX(Table_Index[],,MATCH(W$12,Table_Index[#Headers],0)),
Table_Index[ID],$Q671,Table_Index[year],$R671)/COUNTIFS(Table_Index[Quarter],"&lt;&gt;''",Table_Index[ID],$Q671,Table_Index[year],$R671)</f>
        <v>9.142299999999999E-3</v>
      </c>
      <c r="X671">
        <f>SUMIFS(INDEX(Table_Index[],,MATCH(X$12,Table_Index[#Headers],0)),
Table_Index[ID],$Q671,Table_Index[year],$R671)/COUNTIFS(Table_Index[Quarter],"&lt;&gt;''",Table_Index[ID],$Q671,Table_Index[year],$R671)</f>
        <v>6.3293374999999999E-2</v>
      </c>
      <c r="Y671">
        <f>SUMIFS(INDEX(Table_Index[],,MATCH(Y$12,Table_Index[#Headers],0)),
Table_Index[ID],$Q671,Table_Index[year],$R671)/COUNTIFS(Table_Index[Quarter],"&lt;&gt;''",Table_Index[ID],$Q671,Table_Index[year],$R671)</f>
        <v>8.0780074999999993E-2</v>
      </c>
      <c r="Z671">
        <f>SUMIFS(INDEX(Table_Index[],,MATCH(Z$12,Table_Index[#Headers],0)),
Table_Index[ID],$Q671,Table_Index[year],$R671)/COUNTIFS(Table_Index[Quarter],"&lt;&gt;''",Table_Index[ID],$Q671,Table_Index[year],$R671)</f>
        <v>0.11105552499999999</v>
      </c>
      <c r="AA671">
        <f>SUMIFS(INDEX(Table_Index[],,MATCH(AA$12,Table_Index[#Headers],0)),
Table_Index[ID],$Q671,Table_Index[year],$R671)/COUNTIFS(Table_Index[Quarter],"&lt;&gt;''",Table_Index[ID],$Q671,Table_Index[year],$R671)</f>
        <v>6.2307425E-2</v>
      </c>
      <c r="AB671">
        <f>SUMIFS(INDEX(Table_Index[],,MATCH(AB$12,Table_Index[#Headers],0)),
Table_Index[ID],$Q671,Table_Index[year],$R671)/COUNTIFS(Table_Index[Quarter],"&lt;&gt;''",Table_Index[ID],$Q671,Table_Index[year],$R671)</f>
        <v>6.0185575000000005E-2</v>
      </c>
      <c r="AC671" s="24">
        <f t="shared" si="42"/>
        <v>0.99999992500000001</v>
      </c>
      <c r="AD671">
        <f>COUNTIFS(Table_Index[Quarter],"&lt;&gt;''",Table_Index[ID],$Q671,Table_Index[year],$R671)</f>
        <v>4</v>
      </c>
      <c r="AE671" s="34">
        <f t="shared" si="43"/>
        <v>0.87025856080110442</v>
      </c>
    </row>
    <row r="672" spans="1:31" x14ac:dyDescent="0.3">
      <c r="A672">
        <v>9143</v>
      </c>
      <c r="B672">
        <v>2004</v>
      </c>
      <c r="C672">
        <v>1</v>
      </c>
      <c r="D672">
        <v>0</v>
      </c>
      <c r="E672">
        <v>8.9967599999999995E-2</v>
      </c>
      <c r="F672">
        <v>7.5321700000000005E-2</v>
      </c>
      <c r="G672">
        <v>4.4983799999999997E-2</v>
      </c>
      <c r="H672">
        <v>0.34365519999999999</v>
      </c>
      <c r="I672">
        <v>0.2144576</v>
      </c>
      <c r="J672">
        <v>0.15064340000000001</v>
      </c>
      <c r="K672">
        <v>0</v>
      </c>
      <c r="L672">
        <v>7.5740100000000005E-2</v>
      </c>
      <c r="M672">
        <v>5.2306999999999996E-3</v>
      </c>
      <c r="O672" t="str">
        <f>Table_Index[[#This Row],[ID]]&amp;Table_Index[[#This Row],[year]]</f>
        <v>91432004</v>
      </c>
      <c r="P672" t="str">
        <v>92482003</v>
      </c>
      <c r="Q672" t="str">
        <f t="shared" si="40"/>
        <v>9248</v>
      </c>
      <c r="R672" t="str">
        <f t="shared" si="41"/>
        <v>2003</v>
      </c>
      <c r="S672">
        <f>SUMIFS(INDEX(Table_Index[],,MATCH(S$12,Table_Index[#Headers],0)),
Table_Index[ID],$Q672,Table_Index[year],$R672)/COUNTIFS(Table_Index[Quarter],"&lt;&gt;''",Table_Index[ID],$Q672,Table_Index[year],$R672)</f>
        <v>0.17143905000000001</v>
      </c>
      <c r="T672">
        <f>SUMIFS(INDEX(Table_Index[],,MATCH(T$12,Table_Index[#Headers],0)),
Table_Index[ID],$Q672,Table_Index[year],$R672)/COUNTIFS(Table_Index[Quarter],"&lt;&gt;''",Table_Index[ID],$Q672,Table_Index[year],$R672)</f>
        <v>1.3490274999999999E-2</v>
      </c>
      <c r="U672">
        <f>SUMIFS(INDEX(Table_Index[],,MATCH(U$12,Table_Index[#Headers],0)),
Table_Index[ID],$Q672,Table_Index[year],$R672)/COUNTIFS(Table_Index[Quarter],"&lt;&gt;''",Table_Index[ID],$Q672,Table_Index[year],$R672)</f>
        <v>5.5333775000000002E-2</v>
      </c>
      <c r="V672">
        <f>SUMIFS(INDEX(Table_Index[],,MATCH(V$12,Table_Index[#Headers],0)),
Table_Index[ID],$Q672,Table_Index[year],$R672)/COUNTIFS(Table_Index[Quarter],"&lt;&gt;''",Table_Index[ID],$Q672,Table_Index[year],$R672)</f>
        <v>3.5017424999999998E-2</v>
      </c>
      <c r="W672">
        <f>SUMIFS(INDEX(Table_Index[],,MATCH(W$12,Table_Index[#Headers],0)),
Table_Index[ID],$Q672,Table_Index[year],$R672)/COUNTIFS(Table_Index[Quarter],"&lt;&gt;''",Table_Index[ID],$Q672,Table_Index[year],$R672)</f>
        <v>5.1724249999999996E-3</v>
      </c>
      <c r="X672">
        <f>SUMIFS(INDEX(Table_Index[],,MATCH(X$12,Table_Index[#Headers],0)),
Table_Index[ID],$Q672,Table_Index[year],$R672)/COUNTIFS(Table_Index[Quarter],"&lt;&gt;''",Table_Index[ID],$Q672,Table_Index[year],$R672)</f>
        <v>0.12345642500000001</v>
      </c>
      <c r="Y672">
        <f>SUMIFS(INDEX(Table_Index[],,MATCH(Y$12,Table_Index[#Headers],0)),
Table_Index[ID],$Q672,Table_Index[year],$R672)/COUNTIFS(Table_Index[Quarter],"&lt;&gt;''",Table_Index[ID],$Q672,Table_Index[year],$R672)</f>
        <v>3.6989750000000002E-2</v>
      </c>
      <c r="Z672">
        <f>SUMIFS(INDEX(Table_Index[],,MATCH(Z$12,Table_Index[#Headers],0)),
Table_Index[ID],$Q672,Table_Index[year],$R672)/COUNTIFS(Table_Index[Quarter],"&lt;&gt;''",Table_Index[ID],$Q672,Table_Index[year],$R672)</f>
        <v>0.27694955000000004</v>
      </c>
      <c r="AA672">
        <f>SUMIFS(INDEX(Table_Index[],,MATCH(AA$12,Table_Index[#Headers],0)),
Table_Index[ID],$Q672,Table_Index[year],$R672)/COUNTIFS(Table_Index[Quarter],"&lt;&gt;''",Table_Index[ID],$Q672,Table_Index[year],$R672)</f>
        <v>4.0606049999999998E-2</v>
      </c>
      <c r="AB672">
        <f>SUMIFS(INDEX(Table_Index[],,MATCH(AB$12,Table_Index[#Headers],0)),
Table_Index[ID],$Q672,Table_Index[year],$R672)/COUNTIFS(Table_Index[Quarter],"&lt;&gt;''",Table_Index[ID],$Q672,Table_Index[year],$R672)</f>
        <v>0.24154530000000002</v>
      </c>
      <c r="AC672" s="24">
        <f t="shared" si="42"/>
        <v>1.0000000250000001</v>
      </c>
      <c r="AD672">
        <f>COUNTIFS(Table_Index[Quarter],"&lt;&gt;''",Table_Index[ID],$Q672,Table_Index[year],$R672)</f>
        <v>4</v>
      </c>
      <c r="AE672" s="34">
        <f t="shared" si="43"/>
        <v>0.81280809695302181</v>
      </c>
    </row>
    <row r="673" spans="1:31" x14ac:dyDescent="0.3">
      <c r="A673">
        <v>9143</v>
      </c>
      <c r="B673">
        <v>2004</v>
      </c>
      <c r="C673">
        <v>2</v>
      </c>
      <c r="D673">
        <v>8.2191799999999995E-2</v>
      </c>
      <c r="E673">
        <v>0.16504369999999999</v>
      </c>
      <c r="F673">
        <v>4.5111999999999999E-2</v>
      </c>
      <c r="G673">
        <v>7.5039900000000007E-2</v>
      </c>
      <c r="H673">
        <v>0</v>
      </c>
      <c r="I673">
        <v>0.32458599999999999</v>
      </c>
      <c r="J673">
        <v>0.1567916</v>
      </c>
      <c r="K673">
        <v>3.96105E-2</v>
      </c>
      <c r="L673">
        <v>0.105628</v>
      </c>
      <c r="M673">
        <v>5.9966000000000004E-3</v>
      </c>
      <c r="O673" t="str">
        <f>Table_Index[[#This Row],[ID]]&amp;Table_Index[[#This Row],[year]]</f>
        <v>91432004</v>
      </c>
      <c r="P673" t="str">
        <v>92482004</v>
      </c>
      <c r="Q673" t="str">
        <f t="shared" si="40"/>
        <v>9248</v>
      </c>
      <c r="R673" t="str">
        <f t="shared" si="41"/>
        <v>2004</v>
      </c>
      <c r="S673">
        <f>SUMIFS(INDEX(Table_Index[],,MATCH(S$12,Table_Index[#Headers],0)),
Table_Index[ID],$Q673,Table_Index[year],$R673)/COUNTIFS(Table_Index[Quarter],"&lt;&gt;''",Table_Index[ID],$Q673,Table_Index[year],$R673)</f>
        <v>0.35337249999999998</v>
      </c>
      <c r="T673">
        <f>SUMIFS(INDEX(Table_Index[],,MATCH(T$12,Table_Index[#Headers],0)),
Table_Index[ID],$Q673,Table_Index[year],$R673)/COUNTIFS(Table_Index[Quarter],"&lt;&gt;''",Table_Index[ID],$Q673,Table_Index[year],$R673)</f>
        <v>9.7331849999999998E-2</v>
      </c>
      <c r="U673">
        <f>SUMIFS(INDEX(Table_Index[],,MATCH(U$12,Table_Index[#Headers],0)),
Table_Index[ID],$Q673,Table_Index[year],$R673)/COUNTIFS(Table_Index[Quarter],"&lt;&gt;''",Table_Index[ID],$Q673,Table_Index[year],$R673)</f>
        <v>0.11643809999999999</v>
      </c>
      <c r="V673">
        <f>SUMIFS(INDEX(Table_Index[],,MATCH(V$12,Table_Index[#Headers],0)),
Table_Index[ID],$Q673,Table_Index[year],$R673)/COUNTIFS(Table_Index[Quarter],"&lt;&gt;''",Table_Index[ID],$Q673,Table_Index[year],$R673)</f>
        <v>0.13465474999999999</v>
      </c>
      <c r="W673">
        <f>SUMIFS(INDEX(Table_Index[],,MATCH(W$12,Table_Index[#Headers],0)),
Table_Index[ID],$Q673,Table_Index[year],$R673)/COUNTIFS(Table_Index[Quarter],"&lt;&gt;''",Table_Index[ID],$Q673,Table_Index[year],$R673)</f>
        <v>1.7984150000000001E-2</v>
      </c>
      <c r="X673">
        <f>SUMIFS(INDEX(Table_Index[],,MATCH(X$12,Table_Index[#Headers],0)),
Table_Index[ID],$Q673,Table_Index[year],$R673)/COUNTIFS(Table_Index[Quarter],"&lt;&gt;''",Table_Index[ID],$Q673,Table_Index[year],$R673)</f>
        <v>5.2665175000000002E-2</v>
      </c>
      <c r="Y673">
        <f>SUMIFS(INDEX(Table_Index[],,MATCH(Y$12,Table_Index[#Headers],0)),
Table_Index[ID],$Q673,Table_Index[year],$R673)/COUNTIFS(Table_Index[Quarter],"&lt;&gt;''",Table_Index[ID],$Q673,Table_Index[year],$R673)</f>
        <v>5.2244699999999998E-2</v>
      </c>
      <c r="Z673">
        <f>SUMIFS(INDEX(Table_Index[],,MATCH(Z$12,Table_Index[#Headers],0)),
Table_Index[ID],$Q673,Table_Index[year],$R673)/COUNTIFS(Table_Index[Quarter],"&lt;&gt;''",Table_Index[ID],$Q673,Table_Index[year],$R673)</f>
        <v>6.5783350000000004E-2</v>
      </c>
      <c r="AA673">
        <f>SUMIFS(INDEX(Table_Index[],,MATCH(AA$12,Table_Index[#Headers],0)),
Table_Index[ID],$Q673,Table_Index[year],$R673)/COUNTIFS(Table_Index[Quarter],"&lt;&gt;''",Table_Index[ID],$Q673,Table_Index[year],$R673)</f>
        <v>8.3382525000000013E-2</v>
      </c>
      <c r="AB673">
        <f>SUMIFS(INDEX(Table_Index[],,MATCH(AB$12,Table_Index[#Headers],0)),
Table_Index[ID],$Q673,Table_Index[year],$R673)/COUNTIFS(Table_Index[Quarter],"&lt;&gt;''",Table_Index[ID],$Q673,Table_Index[year],$R673)</f>
        <v>2.6142925000000001E-2</v>
      </c>
      <c r="AC673" s="24">
        <f t="shared" si="42"/>
        <v>1.0000000249999998</v>
      </c>
      <c r="AD673">
        <f>COUNTIFS(Table_Index[Quarter],"&lt;&gt;''",Table_Index[ID],$Q673,Table_Index[year],$R673)</f>
        <v>4</v>
      </c>
      <c r="AE673" s="34">
        <f t="shared" si="43"/>
        <v>0.81617454826290814</v>
      </c>
    </row>
    <row r="674" spans="1:31" x14ac:dyDescent="0.3">
      <c r="A674">
        <v>9143</v>
      </c>
      <c r="B674">
        <v>2004</v>
      </c>
      <c r="C674">
        <v>3</v>
      </c>
      <c r="D674">
        <v>5.7584799999999998E-2</v>
      </c>
      <c r="E674">
        <v>0.1029293</v>
      </c>
      <c r="F674">
        <v>0.10571120000000001</v>
      </c>
      <c r="G674">
        <v>0.1126659</v>
      </c>
      <c r="H674">
        <v>5.0073699999999999E-2</v>
      </c>
      <c r="I674">
        <v>0.20864050000000001</v>
      </c>
      <c r="J674">
        <v>0.2253317</v>
      </c>
      <c r="K674">
        <v>2.7818699999999998E-2</v>
      </c>
      <c r="L674">
        <v>9.5974599999999993E-2</v>
      </c>
      <c r="M674">
        <v>1.32695E-2</v>
      </c>
      <c r="O674" t="str">
        <f>Table_Index[[#This Row],[ID]]&amp;Table_Index[[#This Row],[year]]</f>
        <v>91432004</v>
      </c>
      <c r="P674" t="str">
        <v>92482005</v>
      </c>
      <c r="Q674" t="str">
        <f t="shared" si="40"/>
        <v>9248</v>
      </c>
      <c r="R674" t="str">
        <f t="shared" si="41"/>
        <v>2005</v>
      </c>
      <c r="S674">
        <f>SUMIFS(INDEX(Table_Index[],,MATCH(S$12,Table_Index[#Headers],0)),
Table_Index[ID],$Q674,Table_Index[year],$R674)/COUNTIFS(Table_Index[Quarter],"&lt;&gt;''",Table_Index[ID],$Q674,Table_Index[year],$R674)</f>
        <v>0.13630399999999998</v>
      </c>
      <c r="T674">
        <f>SUMIFS(INDEX(Table_Index[],,MATCH(T$12,Table_Index[#Headers],0)),
Table_Index[ID],$Q674,Table_Index[year],$R674)/COUNTIFS(Table_Index[Quarter],"&lt;&gt;''",Table_Index[ID],$Q674,Table_Index[year],$R674)</f>
        <v>0.13545797500000001</v>
      </c>
      <c r="U674">
        <f>SUMIFS(INDEX(Table_Index[],,MATCH(U$12,Table_Index[#Headers],0)),
Table_Index[ID],$Q674,Table_Index[year],$R674)/COUNTIFS(Table_Index[Quarter],"&lt;&gt;''",Table_Index[ID],$Q674,Table_Index[year],$R674)</f>
        <v>0.125635625</v>
      </c>
      <c r="V674">
        <f>SUMIFS(INDEX(Table_Index[],,MATCH(V$12,Table_Index[#Headers],0)),
Table_Index[ID],$Q674,Table_Index[year],$R674)/COUNTIFS(Table_Index[Quarter],"&lt;&gt;''",Table_Index[ID],$Q674,Table_Index[year],$R674)</f>
        <v>6.8862074999999995E-2</v>
      </c>
      <c r="W674">
        <f>SUMIFS(INDEX(Table_Index[],,MATCH(W$12,Table_Index[#Headers],0)),
Table_Index[ID],$Q674,Table_Index[year],$R674)/COUNTIFS(Table_Index[Quarter],"&lt;&gt;''",Table_Index[ID],$Q674,Table_Index[year],$R674)</f>
        <v>1.8396200000000001E-2</v>
      </c>
      <c r="X674">
        <f>SUMIFS(INDEX(Table_Index[],,MATCH(X$12,Table_Index[#Headers],0)),
Table_Index[ID],$Q674,Table_Index[year],$R674)/COUNTIFS(Table_Index[Quarter],"&lt;&gt;''",Table_Index[ID],$Q674,Table_Index[year],$R674)</f>
        <v>0.20349444999999999</v>
      </c>
      <c r="Y674">
        <f>SUMIFS(INDEX(Table_Index[],,MATCH(Y$12,Table_Index[#Headers],0)),
Table_Index[ID],$Q674,Table_Index[year],$R674)/COUNTIFS(Table_Index[Quarter],"&lt;&gt;''",Table_Index[ID],$Q674,Table_Index[year],$R674)</f>
        <v>0.12018167499999999</v>
      </c>
      <c r="Z674">
        <f>SUMIFS(INDEX(Table_Index[],,MATCH(Z$12,Table_Index[#Headers],0)),
Table_Index[ID],$Q674,Table_Index[year],$R674)/COUNTIFS(Table_Index[Quarter],"&lt;&gt;''",Table_Index[ID],$Q674,Table_Index[year],$R674)</f>
        <v>5.1178124999999998E-2</v>
      </c>
      <c r="AA674">
        <f>SUMIFS(INDEX(Table_Index[],,MATCH(AA$12,Table_Index[#Headers],0)),
Table_Index[ID],$Q674,Table_Index[year],$R674)/COUNTIFS(Table_Index[Quarter],"&lt;&gt;''",Table_Index[ID],$Q674,Table_Index[year],$R674)</f>
        <v>0.10813614999999999</v>
      </c>
      <c r="AB674">
        <f>SUMIFS(INDEX(Table_Index[],,MATCH(AB$12,Table_Index[#Headers],0)),
Table_Index[ID],$Q674,Table_Index[year],$R674)/COUNTIFS(Table_Index[Quarter],"&lt;&gt;''",Table_Index[ID],$Q674,Table_Index[year],$R674)</f>
        <v>3.2353699999999999E-2</v>
      </c>
      <c r="AC674" s="24">
        <f t="shared" si="42"/>
        <v>0.99999997499999993</v>
      </c>
      <c r="AD674">
        <f>COUNTIFS(Table_Index[Quarter],"&lt;&gt;''",Table_Index[ID],$Q674,Table_Index[year],$R674)</f>
        <v>4</v>
      </c>
      <c r="AE674" s="34">
        <f t="shared" si="43"/>
        <v>0.87099462527037685</v>
      </c>
    </row>
    <row r="675" spans="1:31" x14ac:dyDescent="0.3">
      <c r="A675">
        <v>9143</v>
      </c>
      <c r="B675">
        <v>2004</v>
      </c>
      <c r="C675">
        <v>4</v>
      </c>
      <c r="D675">
        <v>0.1024468</v>
      </c>
      <c r="E675">
        <v>0.20212759999999999</v>
      </c>
      <c r="F675">
        <v>7.6595700000000003E-2</v>
      </c>
      <c r="G675">
        <v>0</v>
      </c>
      <c r="H675">
        <v>8.2340399999999994E-2</v>
      </c>
      <c r="I675">
        <v>0.30638300000000002</v>
      </c>
      <c r="J675">
        <v>7.7659599999999995E-2</v>
      </c>
      <c r="K675">
        <v>0.1010638</v>
      </c>
      <c r="L675">
        <v>4.46808E-2</v>
      </c>
      <c r="M675">
        <v>6.7020999999999999E-3</v>
      </c>
      <c r="O675" t="str">
        <f>Table_Index[[#This Row],[ID]]&amp;Table_Index[[#This Row],[year]]</f>
        <v>91432004</v>
      </c>
      <c r="P675" t="str">
        <v>92482006</v>
      </c>
      <c r="Q675" t="str">
        <f t="shared" si="40"/>
        <v>9248</v>
      </c>
      <c r="R675" t="str">
        <f t="shared" si="41"/>
        <v>2006</v>
      </c>
      <c r="S675">
        <f>SUMIFS(INDEX(Table_Index[],,MATCH(S$12,Table_Index[#Headers],0)),
Table_Index[ID],$Q675,Table_Index[year],$R675)/COUNTIFS(Table_Index[Quarter],"&lt;&gt;''",Table_Index[ID],$Q675,Table_Index[year],$R675)</f>
        <v>0.103381975</v>
      </c>
      <c r="T675">
        <f>SUMIFS(INDEX(Table_Index[],,MATCH(T$12,Table_Index[#Headers],0)),
Table_Index[ID],$Q675,Table_Index[year],$R675)/COUNTIFS(Table_Index[Quarter],"&lt;&gt;''",Table_Index[ID],$Q675,Table_Index[year],$R675)</f>
        <v>0.18580964999999999</v>
      </c>
      <c r="U675">
        <f>SUMIFS(INDEX(Table_Index[],,MATCH(U$12,Table_Index[#Headers],0)),
Table_Index[ID],$Q675,Table_Index[year],$R675)/COUNTIFS(Table_Index[Quarter],"&lt;&gt;''",Table_Index[ID],$Q675,Table_Index[year],$R675)</f>
        <v>0.15051124999999999</v>
      </c>
      <c r="V675">
        <f>SUMIFS(INDEX(Table_Index[],,MATCH(V$12,Table_Index[#Headers],0)),
Table_Index[ID],$Q675,Table_Index[year],$R675)/COUNTIFS(Table_Index[Quarter],"&lt;&gt;''",Table_Index[ID],$Q675,Table_Index[year],$R675)</f>
        <v>0.10881097499999999</v>
      </c>
      <c r="W675">
        <f>SUMIFS(INDEX(Table_Index[],,MATCH(W$12,Table_Index[#Headers],0)),
Table_Index[ID],$Q675,Table_Index[year],$R675)/COUNTIFS(Table_Index[Quarter],"&lt;&gt;''",Table_Index[ID],$Q675,Table_Index[year],$R675)</f>
        <v>1.982165E-2</v>
      </c>
      <c r="X675">
        <f>SUMIFS(INDEX(Table_Index[],,MATCH(X$12,Table_Index[#Headers],0)),
Table_Index[ID],$Q675,Table_Index[year],$R675)/COUNTIFS(Table_Index[Quarter],"&lt;&gt;''",Table_Index[ID],$Q675,Table_Index[year],$R675)</f>
        <v>2.639205E-2</v>
      </c>
      <c r="Y675">
        <f>SUMIFS(INDEX(Table_Index[],,MATCH(Y$12,Table_Index[#Headers],0)),
Table_Index[ID],$Q675,Table_Index[year],$R675)/COUNTIFS(Table_Index[Quarter],"&lt;&gt;''",Table_Index[ID],$Q675,Table_Index[year],$R675)</f>
        <v>6.8739175E-2</v>
      </c>
      <c r="Z675">
        <f>SUMIFS(INDEX(Table_Index[],,MATCH(Z$12,Table_Index[#Headers],0)),
Table_Index[ID],$Q675,Table_Index[year],$R675)/COUNTIFS(Table_Index[Quarter],"&lt;&gt;''",Table_Index[ID],$Q675,Table_Index[year],$R675)</f>
        <v>0.11742122499999999</v>
      </c>
      <c r="AA675">
        <f>SUMIFS(INDEX(Table_Index[],,MATCH(AA$12,Table_Index[#Headers],0)),
Table_Index[ID],$Q675,Table_Index[year],$R675)/COUNTIFS(Table_Index[Quarter],"&lt;&gt;''",Table_Index[ID],$Q675,Table_Index[year],$R675)</f>
        <v>0.13254355000000001</v>
      </c>
      <c r="AB675">
        <f>SUMIFS(INDEX(Table_Index[],,MATCH(AB$12,Table_Index[#Headers],0)),
Table_Index[ID],$Q675,Table_Index[year],$R675)/COUNTIFS(Table_Index[Quarter],"&lt;&gt;''",Table_Index[ID],$Q675,Table_Index[year],$R675)</f>
        <v>8.6568524999999993E-2</v>
      </c>
      <c r="AC675" s="24">
        <f t="shared" si="42"/>
        <v>1.0000000249999998</v>
      </c>
      <c r="AD675">
        <f>COUNTIFS(Table_Index[Quarter],"&lt;&gt;''",Table_Index[ID],$Q675,Table_Index[year],$R675)</f>
        <v>4</v>
      </c>
      <c r="AE675" s="34">
        <f t="shared" si="43"/>
        <v>0.87562931801557942</v>
      </c>
    </row>
    <row r="676" spans="1:31" x14ac:dyDescent="0.3">
      <c r="A676">
        <v>9144</v>
      </c>
      <c r="B676">
        <v>2003</v>
      </c>
      <c r="C676">
        <v>1</v>
      </c>
      <c r="D676">
        <v>9.8532300000000003E-2</v>
      </c>
      <c r="E676">
        <v>7.8825900000000004E-2</v>
      </c>
      <c r="F676">
        <v>7.8825900000000004E-2</v>
      </c>
      <c r="G676">
        <v>1.9706499999999998E-2</v>
      </c>
      <c r="H676">
        <v>4.4142500000000001E-2</v>
      </c>
      <c r="I676">
        <v>0.48280840000000003</v>
      </c>
      <c r="J676">
        <v>0.1065088</v>
      </c>
      <c r="K676">
        <v>0</v>
      </c>
      <c r="L676">
        <v>8.0796499999999993E-2</v>
      </c>
      <c r="M676">
        <v>9.8531999999999995E-3</v>
      </c>
      <c r="O676" t="str">
        <f>Table_Index[[#This Row],[ID]]&amp;Table_Index[[#This Row],[year]]</f>
        <v>91442003</v>
      </c>
      <c r="P676" t="str">
        <v>92492003</v>
      </c>
      <c r="Q676" t="str">
        <f t="shared" si="40"/>
        <v>9249</v>
      </c>
      <c r="R676" t="str">
        <f t="shared" si="41"/>
        <v>2003</v>
      </c>
      <c r="S676">
        <f>SUMIFS(INDEX(Table_Index[],,MATCH(S$12,Table_Index[#Headers],0)),
Table_Index[ID],$Q676,Table_Index[year],$R676)/COUNTIFS(Table_Index[Quarter],"&lt;&gt;''",Table_Index[ID],$Q676,Table_Index[year],$R676)</f>
        <v>0.27403202500000001</v>
      </c>
      <c r="T676">
        <f>SUMIFS(INDEX(Table_Index[],,MATCH(T$12,Table_Index[#Headers],0)),
Table_Index[ID],$Q676,Table_Index[year],$R676)/COUNTIFS(Table_Index[Quarter],"&lt;&gt;''",Table_Index[ID],$Q676,Table_Index[year],$R676)</f>
        <v>3.7112050000000001E-2</v>
      </c>
      <c r="U676">
        <f>SUMIFS(INDEX(Table_Index[],,MATCH(U$12,Table_Index[#Headers],0)),
Table_Index[ID],$Q676,Table_Index[year],$R676)/COUNTIFS(Table_Index[Quarter],"&lt;&gt;''",Table_Index[ID],$Q676,Table_Index[year],$R676)</f>
        <v>0.10799017499999999</v>
      </c>
      <c r="V676">
        <f>SUMIFS(INDEX(Table_Index[],,MATCH(V$12,Table_Index[#Headers],0)),
Table_Index[ID],$Q676,Table_Index[year],$R676)/COUNTIFS(Table_Index[Quarter],"&lt;&gt;''",Table_Index[ID],$Q676,Table_Index[year],$R676)</f>
        <v>7.8892025000000005E-2</v>
      </c>
      <c r="W676">
        <f>SUMIFS(INDEX(Table_Index[],,MATCH(W$12,Table_Index[#Headers],0)),
Table_Index[ID],$Q676,Table_Index[year],$R676)/COUNTIFS(Table_Index[Quarter],"&lt;&gt;''",Table_Index[ID],$Q676,Table_Index[year],$R676)</f>
        <v>4.9180124999999998E-2</v>
      </c>
      <c r="X676">
        <f>SUMIFS(INDEX(Table_Index[],,MATCH(X$12,Table_Index[#Headers],0)),
Table_Index[ID],$Q676,Table_Index[year],$R676)/COUNTIFS(Table_Index[Quarter],"&lt;&gt;''",Table_Index[ID],$Q676,Table_Index[year],$R676)</f>
        <v>8.0289675000000005E-2</v>
      </c>
      <c r="Y676">
        <f>SUMIFS(INDEX(Table_Index[],,MATCH(Y$12,Table_Index[#Headers],0)),
Table_Index[ID],$Q676,Table_Index[year],$R676)/COUNTIFS(Table_Index[Quarter],"&lt;&gt;''",Table_Index[ID],$Q676,Table_Index[year],$R676)</f>
        <v>2.5035200000000001E-2</v>
      </c>
      <c r="Z676">
        <f>SUMIFS(INDEX(Table_Index[],,MATCH(Z$12,Table_Index[#Headers],0)),
Table_Index[ID],$Q676,Table_Index[year],$R676)/COUNTIFS(Table_Index[Quarter],"&lt;&gt;''",Table_Index[ID],$Q676,Table_Index[year],$R676)</f>
        <v>0.24147419999999997</v>
      </c>
      <c r="AA676">
        <f>SUMIFS(INDEX(Table_Index[],,MATCH(AA$12,Table_Index[#Headers],0)),
Table_Index[ID],$Q676,Table_Index[year],$R676)/COUNTIFS(Table_Index[Quarter],"&lt;&gt;''",Table_Index[ID],$Q676,Table_Index[year],$R676)</f>
        <v>8.9732674999999998E-2</v>
      </c>
      <c r="AB676">
        <f>SUMIFS(INDEX(Table_Index[],,MATCH(AB$12,Table_Index[#Headers],0)),
Table_Index[ID],$Q676,Table_Index[year],$R676)/COUNTIFS(Table_Index[Quarter],"&lt;&gt;''",Table_Index[ID],$Q676,Table_Index[year],$R676)</f>
        <v>1.6261850000000001E-2</v>
      </c>
      <c r="AC676" s="24">
        <f t="shared" si="42"/>
        <v>1</v>
      </c>
      <c r="AD676">
        <f>COUNTIFS(Table_Index[Quarter],"&lt;&gt;''",Table_Index[ID],$Q676,Table_Index[year],$R676)</f>
        <v>4</v>
      </c>
      <c r="AE676" s="34">
        <f t="shared" si="43"/>
        <v>0.82952524767468627</v>
      </c>
    </row>
    <row r="677" spans="1:31" x14ac:dyDescent="0.3">
      <c r="A677">
        <v>9144</v>
      </c>
      <c r="B677">
        <v>2003</v>
      </c>
      <c r="C677">
        <v>2</v>
      </c>
      <c r="D677">
        <v>2.1098200000000001E-2</v>
      </c>
      <c r="E677">
        <v>4.4030899999999998E-2</v>
      </c>
      <c r="F677">
        <v>3.66924E-2</v>
      </c>
      <c r="G677">
        <v>5.87079E-2</v>
      </c>
      <c r="H677">
        <v>0</v>
      </c>
      <c r="I677">
        <v>0.16511600000000001</v>
      </c>
      <c r="J677">
        <v>8.5441000000000003E-2</v>
      </c>
      <c r="K677">
        <v>1.6511600000000001E-2</v>
      </c>
      <c r="L677">
        <v>1.83462E-2</v>
      </c>
      <c r="M677">
        <v>0.55405579999999999</v>
      </c>
      <c r="O677" t="str">
        <f>Table_Index[[#This Row],[ID]]&amp;Table_Index[[#This Row],[year]]</f>
        <v>91442003</v>
      </c>
      <c r="P677" t="str">
        <v>92492004</v>
      </c>
      <c r="Q677" t="str">
        <f t="shared" si="40"/>
        <v>9249</v>
      </c>
      <c r="R677" t="str">
        <f t="shared" si="41"/>
        <v>2004</v>
      </c>
      <c r="S677">
        <f>SUMIFS(INDEX(Table_Index[],,MATCH(S$12,Table_Index[#Headers],0)),
Table_Index[ID],$Q677,Table_Index[year],$R677)/COUNTIFS(Table_Index[Quarter],"&lt;&gt;''",Table_Index[ID],$Q677,Table_Index[year],$R677)</f>
        <v>0.34946357500000003</v>
      </c>
      <c r="T677">
        <f>SUMIFS(INDEX(Table_Index[],,MATCH(T$12,Table_Index[#Headers],0)),
Table_Index[ID],$Q677,Table_Index[year],$R677)/COUNTIFS(Table_Index[Quarter],"&lt;&gt;''",Table_Index[ID],$Q677,Table_Index[year],$R677)</f>
        <v>1.8781200000000001E-2</v>
      </c>
      <c r="U677">
        <f>SUMIFS(INDEX(Table_Index[],,MATCH(U$12,Table_Index[#Headers],0)),
Table_Index[ID],$Q677,Table_Index[year],$R677)/COUNTIFS(Table_Index[Quarter],"&lt;&gt;''",Table_Index[ID],$Q677,Table_Index[year],$R677)</f>
        <v>5.4983949999999997E-2</v>
      </c>
      <c r="V677">
        <f>SUMIFS(INDEX(Table_Index[],,MATCH(V$12,Table_Index[#Headers],0)),
Table_Index[ID],$Q677,Table_Index[year],$R677)/COUNTIFS(Table_Index[Quarter],"&lt;&gt;''",Table_Index[ID],$Q677,Table_Index[year],$R677)</f>
        <v>0.271966025</v>
      </c>
      <c r="W677">
        <f>SUMIFS(INDEX(Table_Index[],,MATCH(W$12,Table_Index[#Headers],0)),
Table_Index[ID],$Q677,Table_Index[year],$R677)/COUNTIFS(Table_Index[Quarter],"&lt;&gt;''",Table_Index[ID],$Q677,Table_Index[year],$R677)</f>
        <v>3.287225E-3</v>
      </c>
      <c r="X677">
        <f>SUMIFS(INDEX(Table_Index[],,MATCH(X$12,Table_Index[#Headers],0)),
Table_Index[ID],$Q677,Table_Index[year],$R677)/COUNTIFS(Table_Index[Quarter],"&lt;&gt;''",Table_Index[ID],$Q677,Table_Index[year],$R677)</f>
        <v>3.7647075000000002E-2</v>
      </c>
      <c r="Y677">
        <f>SUMIFS(INDEX(Table_Index[],,MATCH(Y$12,Table_Index[#Headers],0)),
Table_Index[ID],$Q677,Table_Index[year],$R677)/COUNTIFS(Table_Index[Quarter],"&lt;&gt;''",Table_Index[ID],$Q677,Table_Index[year],$R677)</f>
        <v>3.9050749999999995E-2</v>
      </c>
      <c r="Z677">
        <f>SUMIFS(INDEX(Table_Index[],,MATCH(Z$12,Table_Index[#Headers],0)),
Table_Index[ID],$Q677,Table_Index[year],$R677)/COUNTIFS(Table_Index[Quarter],"&lt;&gt;''",Table_Index[ID],$Q677,Table_Index[year],$R677)</f>
        <v>7.516465E-2</v>
      </c>
      <c r="AA677">
        <f>SUMIFS(INDEX(Table_Index[],,MATCH(AA$12,Table_Index[#Headers],0)),
Table_Index[ID],$Q677,Table_Index[year],$R677)/COUNTIFS(Table_Index[Quarter],"&lt;&gt;''",Table_Index[ID],$Q677,Table_Index[year],$R677)</f>
        <v>3.7199724999999996E-2</v>
      </c>
      <c r="AB677">
        <f>SUMIFS(INDEX(Table_Index[],,MATCH(AB$12,Table_Index[#Headers],0)),
Table_Index[ID],$Q677,Table_Index[year],$R677)/COUNTIFS(Table_Index[Quarter],"&lt;&gt;''",Table_Index[ID],$Q677,Table_Index[year],$R677)</f>
        <v>0.1124559</v>
      </c>
      <c r="AC677" s="24">
        <f t="shared" si="42"/>
        <v>1.000000075</v>
      </c>
      <c r="AD677">
        <f>COUNTIFS(Table_Index[Quarter],"&lt;&gt;''",Table_Index[ID],$Q677,Table_Index[year],$R677)</f>
        <v>4</v>
      </c>
      <c r="AE677" s="34">
        <f t="shared" si="43"/>
        <v>0.77790077998854934</v>
      </c>
    </row>
    <row r="678" spans="1:31" x14ac:dyDescent="0.3">
      <c r="A678">
        <v>9144</v>
      </c>
      <c r="B678">
        <v>2003</v>
      </c>
      <c r="C678">
        <v>3</v>
      </c>
      <c r="D678">
        <v>0.19302030000000001</v>
      </c>
      <c r="E678">
        <v>0.26138159999999999</v>
      </c>
      <c r="F678">
        <v>0.1648715</v>
      </c>
      <c r="G678">
        <v>5.0265700000000003E-2</v>
      </c>
      <c r="H678">
        <v>0</v>
      </c>
      <c r="I678">
        <v>0</v>
      </c>
      <c r="J678">
        <v>0.15855230000000001</v>
      </c>
      <c r="K678">
        <v>0</v>
      </c>
      <c r="L678">
        <v>0.1608502</v>
      </c>
      <c r="M678">
        <v>1.1058500000000001E-2</v>
      </c>
      <c r="O678" t="str">
        <f>Table_Index[[#This Row],[ID]]&amp;Table_Index[[#This Row],[year]]</f>
        <v>91442003</v>
      </c>
      <c r="P678" t="str">
        <v>92492005</v>
      </c>
      <c r="Q678" t="str">
        <f t="shared" si="40"/>
        <v>9249</v>
      </c>
      <c r="R678" t="str">
        <f t="shared" si="41"/>
        <v>2005</v>
      </c>
      <c r="S678">
        <f>SUMIFS(INDEX(Table_Index[],,MATCH(S$12,Table_Index[#Headers],0)),
Table_Index[ID],$Q678,Table_Index[year],$R678)/COUNTIFS(Table_Index[Quarter],"&lt;&gt;''",Table_Index[ID],$Q678,Table_Index[year],$R678)</f>
        <v>0.16866667500000002</v>
      </c>
      <c r="T678">
        <f>SUMIFS(INDEX(Table_Index[],,MATCH(T$12,Table_Index[#Headers],0)),
Table_Index[ID],$Q678,Table_Index[year],$R678)/COUNTIFS(Table_Index[Quarter],"&lt;&gt;''",Table_Index[ID],$Q678,Table_Index[year],$R678)</f>
        <v>0.11273065000000002</v>
      </c>
      <c r="U678">
        <f>SUMIFS(INDEX(Table_Index[],,MATCH(U$12,Table_Index[#Headers],0)),
Table_Index[ID],$Q678,Table_Index[year],$R678)/COUNTIFS(Table_Index[Quarter],"&lt;&gt;''",Table_Index[ID],$Q678,Table_Index[year],$R678)</f>
        <v>0.17126184999999999</v>
      </c>
      <c r="V678">
        <f>SUMIFS(INDEX(Table_Index[],,MATCH(V$12,Table_Index[#Headers],0)),
Table_Index[ID],$Q678,Table_Index[year],$R678)/COUNTIFS(Table_Index[Quarter],"&lt;&gt;''",Table_Index[ID],$Q678,Table_Index[year],$R678)</f>
        <v>7.2280499999999998E-2</v>
      </c>
      <c r="W678">
        <f>SUMIFS(INDEX(Table_Index[],,MATCH(W$12,Table_Index[#Headers],0)),
Table_Index[ID],$Q678,Table_Index[year],$R678)/COUNTIFS(Table_Index[Quarter],"&lt;&gt;''",Table_Index[ID],$Q678,Table_Index[year],$R678)</f>
        <v>2.4578050000000001E-2</v>
      </c>
      <c r="X678">
        <f>SUMIFS(INDEX(Table_Index[],,MATCH(X$12,Table_Index[#Headers],0)),
Table_Index[ID],$Q678,Table_Index[year],$R678)/COUNTIFS(Table_Index[Quarter],"&lt;&gt;''",Table_Index[ID],$Q678,Table_Index[year],$R678)</f>
        <v>5.9269799999999997E-2</v>
      </c>
      <c r="Y678">
        <f>SUMIFS(INDEX(Table_Index[],,MATCH(Y$12,Table_Index[#Headers],0)),
Table_Index[ID],$Q678,Table_Index[year],$R678)/COUNTIFS(Table_Index[Quarter],"&lt;&gt;''",Table_Index[ID],$Q678,Table_Index[year],$R678)</f>
        <v>0.17738342499999998</v>
      </c>
      <c r="Z678">
        <f>SUMIFS(INDEX(Table_Index[],,MATCH(Z$12,Table_Index[#Headers],0)),
Table_Index[ID],$Q678,Table_Index[year],$R678)/COUNTIFS(Table_Index[Quarter],"&lt;&gt;''",Table_Index[ID],$Q678,Table_Index[year],$R678)</f>
        <v>6.5885924999999998E-2</v>
      </c>
      <c r="AA678">
        <f>SUMIFS(INDEX(Table_Index[],,MATCH(AA$12,Table_Index[#Headers],0)),
Table_Index[ID],$Q678,Table_Index[year],$R678)/COUNTIFS(Table_Index[Quarter],"&lt;&gt;''",Table_Index[ID],$Q678,Table_Index[year],$R678)</f>
        <v>0.10923215</v>
      </c>
      <c r="AB678">
        <f>SUMIFS(INDEX(Table_Index[],,MATCH(AB$12,Table_Index[#Headers],0)),
Table_Index[ID],$Q678,Table_Index[year],$R678)/COUNTIFS(Table_Index[Quarter],"&lt;&gt;''",Table_Index[ID],$Q678,Table_Index[year],$R678)</f>
        <v>3.8710950000000008E-2</v>
      </c>
      <c r="AC678" s="24">
        <f t="shared" si="42"/>
        <v>0.99999997500000004</v>
      </c>
      <c r="AD678">
        <f>COUNTIFS(Table_Index[Quarter],"&lt;&gt;''",Table_Index[ID],$Q678,Table_Index[year],$R678)</f>
        <v>4</v>
      </c>
      <c r="AE678" s="34">
        <f t="shared" si="43"/>
        <v>0.87093523679414564</v>
      </c>
    </row>
    <row r="679" spans="1:31" x14ac:dyDescent="0.3">
      <c r="A679">
        <v>9144</v>
      </c>
      <c r="B679">
        <v>2003</v>
      </c>
      <c r="C679">
        <v>4</v>
      </c>
      <c r="D679">
        <v>0.44946199999999997</v>
      </c>
      <c r="E679">
        <v>0.1404569</v>
      </c>
      <c r="F679">
        <v>9.3637899999999996E-2</v>
      </c>
      <c r="G679">
        <v>2.2654299999999999E-2</v>
      </c>
      <c r="H679">
        <v>0</v>
      </c>
      <c r="I679">
        <v>0</v>
      </c>
      <c r="J679">
        <v>9.3637899999999996E-2</v>
      </c>
      <c r="K679">
        <v>4.2137099999999997E-2</v>
      </c>
      <c r="L679">
        <v>0.1404569</v>
      </c>
      <c r="M679">
        <v>1.7557099999999999E-2</v>
      </c>
      <c r="O679" t="str">
        <f>Table_Index[[#This Row],[ID]]&amp;Table_Index[[#This Row],[year]]</f>
        <v>91442003</v>
      </c>
      <c r="P679" t="str">
        <v>92492006</v>
      </c>
      <c r="Q679" t="str">
        <f t="shared" si="40"/>
        <v>9249</v>
      </c>
      <c r="R679" t="str">
        <f t="shared" si="41"/>
        <v>2006</v>
      </c>
      <c r="S679">
        <f>SUMIFS(INDEX(Table_Index[],,MATCH(S$12,Table_Index[#Headers],0)),
Table_Index[ID],$Q679,Table_Index[year],$R679)/COUNTIFS(Table_Index[Quarter],"&lt;&gt;''",Table_Index[ID],$Q679,Table_Index[year],$R679)</f>
        <v>0.16170665000000001</v>
      </c>
      <c r="T679">
        <f>SUMIFS(INDEX(Table_Index[],,MATCH(T$12,Table_Index[#Headers],0)),
Table_Index[ID],$Q679,Table_Index[year],$R679)/COUNTIFS(Table_Index[Quarter],"&lt;&gt;''",Table_Index[ID],$Q679,Table_Index[year],$R679)</f>
        <v>0.187190725</v>
      </c>
      <c r="U679">
        <f>SUMIFS(INDEX(Table_Index[],,MATCH(U$12,Table_Index[#Headers],0)),
Table_Index[ID],$Q679,Table_Index[year],$R679)/COUNTIFS(Table_Index[Quarter],"&lt;&gt;''",Table_Index[ID],$Q679,Table_Index[year],$R679)</f>
        <v>0.11766514999999998</v>
      </c>
      <c r="V679">
        <f>SUMIFS(INDEX(Table_Index[],,MATCH(V$12,Table_Index[#Headers],0)),
Table_Index[ID],$Q679,Table_Index[year],$R679)/COUNTIFS(Table_Index[Quarter],"&lt;&gt;''",Table_Index[ID],$Q679,Table_Index[year],$R679)</f>
        <v>0.103986025</v>
      </c>
      <c r="W679">
        <f>SUMIFS(INDEX(Table_Index[],,MATCH(W$12,Table_Index[#Headers],0)),
Table_Index[ID],$Q679,Table_Index[year],$R679)/COUNTIFS(Table_Index[Quarter],"&lt;&gt;''",Table_Index[ID],$Q679,Table_Index[year],$R679)</f>
        <v>1.9610800000000001E-2</v>
      </c>
      <c r="X679">
        <f>SUMIFS(INDEX(Table_Index[],,MATCH(X$12,Table_Index[#Headers],0)),
Table_Index[ID],$Q679,Table_Index[year],$R679)/COUNTIFS(Table_Index[Quarter],"&lt;&gt;''",Table_Index[ID],$Q679,Table_Index[year],$R679)</f>
        <v>0.14139475000000001</v>
      </c>
      <c r="Y679">
        <f>SUMIFS(INDEX(Table_Index[],,MATCH(Y$12,Table_Index[#Headers],0)),
Table_Index[ID],$Q679,Table_Index[year],$R679)/COUNTIFS(Table_Index[Quarter],"&lt;&gt;''",Table_Index[ID],$Q679,Table_Index[year],$R679)</f>
        <v>5.4505924999999997E-2</v>
      </c>
      <c r="Z679">
        <f>SUMIFS(INDEX(Table_Index[],,MATCH(Z$12,Table_Index[#Headers],0)),
Table_Index[ID],$Q679,Table_Index[year],$R679)/COUNTIFS(Table_Index[Quarter],"&lt;&gt;''",Table_Index[ID],$Q679,Table_Index[year],$R679)</f>
        <v>7.8372875000000009E-2</v>
      </c>
      <c r="AA679">
        <f>SUMIFS(INDEX(Table_Index[],,MATCH(AA$12,Table_Index[#Headers],0)),
Table_Index[ID],$Q679,Table_Index[year],$R679)/COUNTIFS(Table_Index[Quarter],"&lt;&gt;''",Table_Index[ID],$Q679,Table_Index[year],$R679)</f>
        <v>8.9645300000000011E-2</v>
      </c>
      <c r="AB679">
        <f>SUMIFS(INDEX(Table_Index[],,MATCH(AB$12,Table_Index[#Headers],0)),
Table_Index[ID],$Q679,Table_Index[year],$R679)/COUNTIFS(Table_Index[Quarter],"&lt;&gt;''",Table_Index[ID],$Q679,Table_Index[year],$R679)</f>
        <v>4.5921724999999997E-2</v>
      </c>
      <c r="AC679" s="24">
        <f t="shared" si="42"/>
        <v>0.99999992500000012</v>
      </c>
      <c r="AD679">
        <f>COUNTIFS(Table_Index[Quarter],"&lt;&gt;''",Table_Index[ID],$Q679,Table_Index[year],$R679)</f>
        <v>4</v>
      </c>
      <c r="AE679" s="34">
        <f t="shared" si="43"/>
        <v>0.87451706406078933</v>
      </c>
    </row>
    <row r="680" spans="1:31" x14ac:dyDescent="0.3">
      <c r="A680">
        <v>9144</v>
      </c>
      <c r="B680">
        <v>2004</v>
      </c>
      <c r="C680">
        <v>1</v>
      </c>
      <c r="D680">
        <v>0</v>
      </c>
      <c r="E680">
        <v>0.20114940000000001</v>
      </c>
      <c r="F680">
        <v>0.22988510000000001</v>
      </c>
      <c r="G680">
        <v>0.137931</v>
      </c>
      <c r="H680">
        <v>2.87356E-2</v>
      </c>
      <c r="I680">
        <v>0</v>
      </c>
      <c r="J680">
        <v>0.21551719999999999</v>
      </c>
      <c r="K680">
        <v>5.7471300000000003E-2</v>
      </c>
      <c r="L680">
        <v>0.1149425</v>
      </c>
      <c r="M680">
        <v>1.43678E-2</v>
      </c>
      <c r="O680" t="str">
        <f>Table_Index[[#This Row],[ID]]&amp;Table_Index[[#This Row],[year]]</f>
        <v>91442004</v>
      </c>
      <c r="P680" t="str">
        <v>92502003</v>
      </c>
      <c r="Q680" t="str">
        <f t="shared" si="40"/>
        <v>9250</v>
      </c>
      <c r="R680" t="str">
        <f t="shared" si="41"/>
        <v>2003</v>
      </c>
      <c r="S680">
        <f>SUMIFS(INDEX(Table_Index[],,MATCH(S$12,Table_Index[#Headers],0)),
Table_Index[ID],$Q680,Table_Index[year],$R680)/COUNTIFS(Table_Index[Quarter],"&lt;&gt;''",Table_Index[ID],$Q680,Table_Index[year],$R680)</f>
        <v>0.17160262500000001</v>
      </c>
      <c r="T680">
        <f>SUMIFS(INDEX(Table_Index[],,MATCH(T$12,Table_Index[#Headers],0)),
Table_Index[ID],$Q680,Table_Index[year],$R680)/COUNTIFS(Table_Index[Quarter],"&lt;&gt;''",Table_Index[ID],$Q680,Table_Index[year],$R680)</f>
        <v>3.6806499999999999E-2</v>
      </c>
      <c r="U680">
        <f>SUMIFS(INDEX(Table_Index[],,MATCH(U$12,Table_Index[#Headers],0)),
Table_Index[ID],$Q680,Table_Index[year],$R680)/COUNTIFS(Table_Index[Quarter],"&lt;&gt;''",Table_Index[ID],$Q680,Table_Index[year],$R680)</f>
        <v>8.6809350000000007E-2</v>
      </c>
      <c r="V680">
        <f>SUMIFS(INDEX(Table_Index[],,MATCH(V$12,Table_Index[#Headers],0)),
Table_Index[ID],$Q680,Table_Index[year],$R680)/COUNTIFS(Table_Index[Quarter],"&lt;&gt;''",Table_Index[ID],$Q680,Table_Index[year],$R680)</f>
        <v>4.8262625000000003E-2</v>
      </c>
      <c r="W680">
        <f>SUMIFS(INDEX(Table_Index[],,MATCH(W$12,Table_Index[#Headers],0)),
Table_Index[ID],$Q680,Table_Index[year],$R680)/COUNTIFS(Table_Index[Quarter],"&lt;&gt;''",Table_Index[ID],$Q680,Table_Index[year],$R680)</f>
        <v>2.1765300000000001E-2</v>
      </c>
      <c r="X680">
        <f>SUMIFS(INDEX(Table_Index[],,MATCH(X$12,Table_Index[#Headers],0)),
Table_Index[ID],$Q680,Table_Index[year],$R680)/COUNTIFS(Table_Index[Quarter],"&lt;&gt;''",Table_Index[ID],$Q680,Table_Index[year],$R680)</f>
        <v>6.6625174999999995E-2</v>
      </c>
      <c r="Y680">
        <f>SUMIFS(INDEX(Table_Index[],,MATCH(Y$12,Table_Index[#Headers],0)),
Table_Index[ID],$Q680,Table_Index[year],$R680)/COUNTIFS(Table_Index[Quarter],"&lt;&gt;''",Table_Index[ID],$Q680,Table_Index[year],$R680)</f>
        <v>2.9031700000000001E-2</v>
      </c>
      <c r="Z680">
        <f>SUMIFS(INDEX(Table_Index[],,MATCH(Z$12,Table_Index[#Headers],0)),
Table_Index[ID],$Q680,Table_Index[year],$R680)/COUNTIFS(Table_Index[Quarter],"&lt;&gt;''",Table_Index[ID],$Q680,Table_Index[year],$R680)</f>
        <v>0.25767125000000002</v>
      </c>
      <c r="AA680">
        <f>SUMIFS(INDEX(Table_Index[],,MATCH(AA$12,Table_Index[#Headers],0)),
Table_Index[ID],$Q680,Table_Index[year],$R680)/COUNTIFS(Table_Index[Quarter],"&lt;&gt;''",Table_Index[ID],$Q680,Table_Index[year],$R680)</f>
        <v>6.3207200000000005E-2</v>
      </c>
      <c r="AB680">
        <f>SUMIFS(INDEX(Table_Index[],,MATCH(AB$12,Table_Index[#Headers],0)),
Table_Index[ID],$Q680,Table_Index[year],$R680)/COUNTIFS(Table_Index[Quarter],"&lt;&gt;''",Table_Index[ID],$Q680,Table_Index[year],$R680)</f>
        <v>0.21821822500000002</v>
      </c>
      <c r="AC680" s="24">
        <f t="shared" si="42"/>
        <v>0.99999994999999997</v>
      </c>
      <c r="AD680">
        <f>COUNTIFS(Table_Index[Quarter],"&lt;&gt;''",Table_Index[ID],$Q680,Table_Index[year],$R680)</f>
        <v>4</v>
      </c>
      <c r="AE680" s="34">
        <f t="shared" si="43"/>
        <v>0.83556837766823244</v>
      </c>
    </row>
    <row r="681" spans="1:31" x14ac:dyDescent="0.3">
      <c r="A681">
        <v>9144</v>
      </c>
      <c r="B681">
        <v>2004</v>
      </c>
      <c r="C681">
        <v>2</v>
      </c>
      <c r="D681">
        <v>8.4521399999999997E-2</v>
      </c>
      <c r="E681">
        <v>0.12219960000000001</v>
      </c>
      <c r="F681">
        <v>8.5539699999999996E-2</v>
      </c>
      <c r="G681">
        <v>0.107943</v>
      </c>
      <c r="H681">
        <v>0</v>
      </c>
      <c r="I681">
        <v>0.19348270000000001</v>
      </c>
      <c r="J681">
        <v>0.2321792</v>
      </c>
      <c r="K681">
        <v>4.0733199999999997E-2</v>
      </c>
      <c r="L681">
        <v>0.12219960000000001</v>
      </c>
      <c r="M681">
        <v>1.1201600000000001E-2</v>
      </c>
      <c r="O681" t="str">
        <f>Table_Index[[#This Row],[ID]]&amp;Table_Index[[#This Row],[year]]</f>
        <v>91442004</v>
      </c>
      <c r="P681" t="str">
        <v>92502004</v>
      </c>
      <c r="Q681" t="str">
        <f t="shared" si="40"/>
        <v>9250</v>
      </c>
      <c r="R681" t="str">
        <f t="shared" si="41"/>
        <v>2004</v>
      </c>
      <c r="S681">
        <f>SUMIFS(INDEX(Table_Index[],,MATCH(S$12,Table_Index[#Headers],0)),
Table_Index[ID],$Q681,Table_Index[year],$R681)/COUNTIFS(Table_Index[Quarter],"&lt;&gt;''",Table_Index[ID],$Q681,Table_Index[year],$R681)</f>
        <v>0.16548560000000001</v>
      </c>
      <c r="T681">
        <f>SUMIFS(INDEX(Table_Index[],,MATCH(T$12,Table_Index[#Headers],0)),
Table_Index[ID],$Q681,Table_Index[year],$R681)/COUNTIFS(Table_Index[Quarter],"&lt;&gt;''",Table_Index[ID],$Q681,Table_Index[year],$R681)</f>
        <v>9.5111950000000001E-2</v>
      </c>
      <c r="U681">
        <f>SUMIFS(INDEX(Table_Index[],,MATCH(U$12,Table_Index[#Headers],0)),
Table_Index[ID],$Q681,Table_Index[year],$R681)/COUNTIFS(Table_Index[Quarter],"&lt;&gt;''",Table_Index[ID],$Q681,Table_Index[year],$R681)</f>
        <v>6.1063200000000012E-2</v>
      </c>
      <c r="V681">
        <f>SUMIFS(INDEX(Table_Index[],,MATCH(V$12,Table_Index[#Headers],0)),
Table_Index[ID],$Q681,Table_Index[year],$R681)/COUNTIFS(Table_Index[Quarter],"&lt;&gt;''",Table_Index[ID],$Q681,Table_Index[year],$R681)</f>
        <v>0.14368939999999999</v>
      </c>
      <c r="W681">
        <f>SUMIFS(INDEX(Table_Index[],,MATCH(W$12,Table_Index[#Headers],0)),
Table_Index[ID],$Q681,Table_Index[year],$R681)/COUNTIFS(Table_Index[Quarter],"&lt;&gt;''",Table_Index[ID],$Q681,Table_Index[year],$R681)</f>
        <v>6.527355E-2</v>
      </c>
      <c r="X681">
        <f>SUMIFS(INDEX(Table_Index[],,MATCH(X$12,Table_Index[#Headers],0)),
Table_Index[ID],$Q681,Table_Index[year],$R681)/COUNTIFS(Table_Index[Quarter],"&lt;&gt;''",Table_Index[ID],$Q681,Table_Index[year],$R681)</f>
        <v>5.7845250000000001E-2</v>
      </c>
      <c r="Y681">
        <f>SUMIFS(INDEX(Table_Index[],,MATCH(Y$12,Table_Index[#Headers],0)),
Table_Index[ID],$Q681,Table_Index[year],$R681)/COUNTIFS(Table_Index[Quarter],"&lt;&gt;''",Table_Index[ID],$Q681,Table_Index[year],$R681)</f>
        <v>4.1534000000000001E-2</v>
      </c>
      <c r="Z681">
        <f>SUMIFS(INDEX(Table_Index[],,MATCH(Z$12,Table_Index[#Headers],0)),
Table_Index[ID],$Q681,Table_Index[year],$R681)/COUNTIFS(Table_Index[Quarter],"&lt;&gt;''",Table_Index[ID],$Q681,Table_Index[year],$R681)</f>
        <v>0.32790940000000002</v>
      </c>
      <c r="AA681">
        <f>SUMIFS(INDEX(Table_Index[],,MATCH(AA$12,Table_Index[#Headers],0)),
Table_Index[ID],$Q681,Table_Index[year],$R681)/COUNTIFS(Table_Index[Quarter],"&lt;&gt;''",Table_Index[ID],$Q681,Table_Index[year],$R681)</f>
        <v>3.7653199999999998E-2</v>
      </c>
      <c r="AB681">
        <f>SUMIFS(INDEX(Table_Index[],,MATCH(AB$12,Table_Index[#Headers],0)),
Table_Index[ID],$Q681,Table_Index[year],$R681)/COUNTIFS(Table_Index[Quarter],"&lt;&gt;''",Table_Index[ID],$Q681,Table_Index[year],$R681)</f>
        <v>4.4344500000000004E-3</v>
      </c>
      <c r="AC681" s="24">
        <f t="shared" si="42"/>
        <v>1</v>
      </c>
      <c r="AD681">
        <f>COUNTIFS(Table_Index[Quarter],"&lt;&gt;''",Table_Index[ID],$Q681,Table_Index[year],$R681)</f>
        <v>4</v>
      </c>
      <c r="AE681" s="34">
        <f t="shared" si="43"/>
        <v>0.82089909023467</v>
      </c>
    </row>
    <row r="682" spans="1:31" x14ac:dyDescent="0.3">
      <c r="A682">
        <v>9144</v>
      </c>
      <c r="B682">
        <v>2004</v>
      </c>
      <c r="C682">
        <v>3</v>
      </c>
      <c r="D682">
        <v>0.20397899999999999</v>
      </c>
      <c r="E682">
        <v>3.4760699999999999E-2</v>
      </c>
      <c r="F682">
        <v>0.1019649</v>
      </c>
      <c r="G682">
        <v>0.108917</v>
      </c>
      <c r="H682">
        <v>0</v>
      </c>
      <c r="I682">
        <v>0.30705320000000003</v>
      </c>
      <c r="J682">
        <v>0.10428220000000001</v>
      </c>
      <c r="K682">
        <v>2.6649900000000001E-2</v>
      </c>
      <c r="L682">
        <v>0.1065996</v>
      </c>
      <c r="M682">
        <v>5.7935E-3</v>
      </c>
      <c r="O682" t="str">
        <f>Table_Index[[#This Row],[ID]]&amp;Table_Index[[#This Row],[year]]</f>
        <v>91442004</v>
      </c>
      <c r="P682" t="str">
        <v>92512003</v>
      </c>
      <c r="Q682" t="str">
        <f t="shared" si="40"/>
        <v>9251</v>
      </c>
      <c r="R682" t="str">
        <f t="shared" si="41"/>
        <v>2003</v>
      </c>
      <c r="S682">
        <f>SUMIFS(INDEX(Table_Index[],,MATCH(S$12,Table_Index[#Headers],0)),
Table_Index[ID],$Q682,Table_Index[year],$R682)/COUNTIFS(Table_Index[Quarter],"&lt;&gt;''",Table_Index[ID],$Q682,Table_Index[year],$R682)</f>
        <v>0.11685055000000001</v>
      </c>
      <c r="T682">
        <f>SUMIFS(INDEX(Table_Index[],,MATCH(T$12,Table_Index[#Headers],0)),
Table_Index[ID],$Q682,Table_Index[year],$R682)/COUNTIFS(Table_Index[Quarter],"&lt;&gt;''",Table_Index[ID],$Q682,Table_Index[year],$R682)</f>
        <v>4.1691350000000002E-2</v>
      </c>
      <c r="U682">
        <f>SUMIFS(INDEX(Table_Index[],,MATCH(U$12,Table_Index[#Headers],0)),
Table_Index[ID],$Q682,Table_Index[year],$R682)/COUNTIFS(Table_Index[Quarter],"&lt;&gt;''",Table_Index[ID],$Q682,Table_Index[year],$R682)</f>
        <v>7.2629349999999995E-2</v>
      </c>
      <c r="V682">
        <f>SUMIFS(INDEX(Table_Index[],,MATCH(V$12,Table_Index[#Headers],0)),
Table_Index[ID],$Q682,Table_Index[year],$R682)/COUNTIFS(Table_Index[Quarter],"&lt;&gt;''",Table_Index[ID],$Q682,Table_Index[year],$R682)</f>
        <v>5.0913224999999999E-2</v>
      </c>
      <c r="W682">
        <f>SUMIFS(INDEX(Table_Index[],,MATCH(W$12,Table_Index[#Headers],0)),
Table_Index[ID],$Q682,Table_Index[year],$R682)/COUNTIFS(Table_Index[Quarter],"&lt;&gt;''",Table_Index[ID],$Q682,Table_Index[year],$R682)</f>
        <v>0.160138475</v>
      </c>
      <c r="X682">
        <f>SUMIFS(INDEX(Table_Index[],,MATCH(X$12,Table_Index[#Headers],0)),
Table_Index[ID],$Q682,Table_Index[year],$R682)/COUNTIFS(Table_Index[Quarter],"&lt;&gt;''",Table_Index[ID],$Q682,Table_Index[year],$R682)</f>
        <v>0.13419737500000001</v>
      </c>
      <c r="Y682">
        <f>SUMIFS(INDEX(Table_Index[],,MATCH(Y$12,Table_Index[#Headers],0)),
Table_Index[ID],$Q682,Table_Index[year],$R682)/COUNTIFS(Table_Index[Quarter],"&lt;&gt;''",Table_Index[ID],$Q682,Table_Index[year],$R682)</f>
        <v>4.1536774999999998E-2</v>
      </c>
      <c r="Z682">
        <f>SUMIFS(INDEX(Table_Index[],,MATCH(Z$12,Table_Index[#Headers],0)),
Table_Index[ID],$Q682,Table_Index[year],$R682)/COUNTIFS(Table_Index[Quarter],"&lt;&gt;''",Table_Index[ID],$Q682,Table_Index[year],$R682)</f>
        <v>8.1227475000000007E-2</v>
      </c>
      <c r="AA682">
        <f>SUMIFS(INDEX(Table_Index[],,MATCH(AA$12,Table_Index[#Headers],0)),
Table_Index[ID],$Q682,Table_Index[year],$R682)/COUNTIFS(Table_Index[Quarter],"&lt;&gt;''",Table_Index[ID],$Q682,Table_Index[year],$R682)</f>
        <v>6.2091849999999997E-2</v>
      </c>
      <c r="AB682">
        <f>SUMIFS(INDEX(Table_Index[],,MATCH(AB$12,Table_Index[#Headers],0)),
Table_Index[ID],$Q682,Table_Index[year],$R682)/COUNTIFS(Table_Index[Quarter],"&lt;&gt;''",Table_Index[ID],$Q682,Table_Index[year],$R682)</f>
        <v>0.23872355000000001</v>
      </c>
      <c r="AC682" s="24">
        <f t="shared" si="42"/>
        <v>0.99999997499999993</v>
      </c>
      <c r="AD682">
        <f>COUNTIFS(Table_Index[Quarter],"&lt;&gt;''",Table_Index[ID],$Q682,Table_Index[year],$R682)</f>
        <v>4</v>
      </c>
      <c r="AE682" s="34">
        <f t="shared" si="43"/>
        <v>0.86391979717303435</v>
      </c>
    </row>
    <row r="683" spans="1:31" x14ac:dyDescent="0.3">
      <c r="A683">
        <v>9144</v>
      </c>
      <c r="B683">
        <v>2004</v>
      </c>
      <c r="C683">
        <v>4</v>
      </c>
      <c r="D683">
        <v>0.22258359999999999</v>
      </c>
      <c r="E683">
        <v>8.1404900000000002E-2</v>
      </c>
      <c r="F683">
        <v>7.2359900000000005E-2</v>
      </c>
      <c r="G683">
        <v>4.8842900000000002E-2</v>
      </c>
      <c r="H683">
        <v>0</v>
      </c>
      <c r="I683">
        <v>0.3039115</v>
      </c>
      <c r="J683">
        <v>0.13567480000000001</v>
      </c>
      <c r="K683">
        <v>5.4269900000000003E-2</v>
      </c>
      <c r="L683">
        <v>7.5977900000000001E-2</v>
      </c>
      <c r="M683">
        <v>4.9747000000000003E-3</v>
      </c>
      <c r="O683" t="str">
        <f>Table_Index[[#This Row],[ID]]&amp;Table_Index[[#This Row],[year]]</f>
        <v>91442004</v>
      </c>
      <c r="P683" t="str">
        <v>92512004</v>
      </c>
      <c r="Q683" t="str">
        <f t="shared" si="40"/>
        <v>9251</v>
      </c>
      <c r="R683" t="str">
        <f t="shared" si="41"/>
        <v>2004</v>
      </c>
      <c r="S683">
        <f>SUMIFS(INDEX(Table_Index[],,MATCH(S$12,Table_Index[#Headers],0)),
Table_Index[ID],$Q683,Table_Index[year],$R683)/COUNTIFS(Table_Index[Quarter],"&lt;&gt;''",Table_Index[ID],$Q683,Table_Index[year],$R683)</f>
        <v>0.23503427499999999</v>
      </c>
      <c r="T683">
        <f>SUMIFS(INDEX(Table_Index[],,MATCH(T$12,Table_Index[#Headers],0)),
Table_Index[ID],$Q683,Table_Index[year],$R683)/COUNTIFS(Table_Index[Quarter],"&lt;&gt;''",Table_Index[ID],$Q683,Table_Index[year],$R683)</f>
        <v>5.7215649999999993E-2</v>
      </c>
      <c r="U683">
        <f>SUMIFS(INDEX(Table_Index[],,MATCH(U$12,Table_Index[#Headers],0)),
Table_Index[ID],$Q683,Table_Index[year],$R683)/COUNTIFS(Table_Index[Quarter],"&lt;&gt;''",Table_Index[ID],$Q683,Table_Index[year],$R683)</f>
        <v>5.2933475000000001E-2</v>
      </c>
      <c r="V683">
        <f>SUMIFS(INDEX(Table_Index[],,MATCH(V$12,Table_Index[#Headers],0)),
Table_Index[ID],$Q683,Table_Index[year],$R683)/COUNTIFS(Table_Index[Quarter],"&lt;&gt;''",Table_Index[ID],$Q683,Table_Index[year],$R683)</f>
        <v>0.12718057499999999</v>
      </c>
      <c r="W683">
        <f>SUMIFS(INDEX(Table_Index[],,MATCH(W$12,Table_Index[#Headers],0)),
Table_Index[ID],$Q683,Table_Index[year],$R683)/COUNTIFS(Table_Index[Quarter],"&lt;&gt;''",Table_Index[ID],$Q683,Table_Index[year],$R683)</f>
        <v>6.117E-3</v>
      </c>
      <c r="X683">
        <f>SUMIFS(INDEX(Table_Index[],,MATCH(X$12,Table_Index[#Headers],0)),
Table_Index[ID],$Q683,Table_Index[year],$R683)/COUNTIFS(Table_Index[Quarter],"&lt;&gt;''",Table_Index[ID],$Q683,Table_Index[year],$R683)</f>
        <v>0.1523041</v>
      </c>
      <c r="Y683">
        <f>SUMIFS(INDEX(Table_Index[],,MATCH(Y$12,Table_Index[#Headers],0)),
Table_Index[ID],$Q683,Table_Index[year],$R683)/COUNTIFS(Table_Index[Quarter],"&lt;&gt;''",Table_Index[ID],$Q683,Table_Index[year],$R683)</f>
        <v>4.3441549999999995E-2</v>
      </c>
      <c r="Z683">
        <f>SUMIFS(INDEX(Table_Index[],,MATCH(Z$12,Table_Index[#Headers],0)),
Table_Index[ID],$Q683,Table_Index[year],$R683)/COUNTIFS(Table_Index[Quarter],"&lt;&gt;''",Table_Index[ID],$Q683,Table_Index[year],$R683)</f>
        <v>5.0042725000000003E-2</v>
      </c>
      <c r="AA683">
        <f>SUMIFS(INDEX(Table_Index[],,MATCH(AA$12,Table_Index[#Headers],0)),
Table_Index[ID],$Q683,Table_Index[year],$R683)/COUNTIFS(Table_Index[Quarter],"&lt;&gt;''",Table_Index[ID],$Q683,Table_Index[year],$R683)</f>
        <v>5.3827300000000002E-2</v>
      </c>
      <c r="AB683">
        <f>SUMIFS(INDEX(Table_Index[],,MATCH(AB$12,Table_Index[#Headers],0)),
Table_Index[ID],$Q683,Table_Index[year],$R683)/COUNTIFS(Table_Index[Quarter],"&lt;&gt;''",Table_Index[ID],$Q683,Table_Index[year],$R683)</f>
        <v>0.2219033</v>
      </c>
      <c r="AC683" s="24">
        <f t="shared" si="42"/>
        <v>0.99999994999999997</v>
      </c>
      <c r="AD683">
        <f>COUNTIFS(Table_Index[Quarter],"&lt;&gt;''",Table_Index[ID],$Q683,Table_Index[year],$R683)</f>
        <v>4</v>
      </c>
      <c r="AE683" s="34">
        <f t="shared" si="43"/>
        <v>0.84274455560357753</v>
      </c>
    </row>
    <row r="684" spans="1:31" x14ac:dyDescent="0.3">
      <c r="A684">
        <v>9144</v>
      </c>
      <c r="B684">
        <v>2005</v>
      </c>
      <c r="C684">
        <v>1</v>
      </c>
      <c r="D684">
        <v>9.4716499999999995E-2</v>
      </c>
      <c r="E684">
        <v>0.20698040000000001</v>
      </c>
      <c r="F684">
        <v>9.5713500000000007E-2</v>
      </c>
      <c r="G684">
        <v>0.11964180000000001</v>
      </c>
      <c r="H684">
        <v>5.0661699999999997E-2</v>
      </c>
      <c r="I684">
        <v>0.18305199999999999</v>
      </c>
      <c r="J684">
        <v>9.0479100000000007E-2</v>
      </c>
      <c r="K684">
        <v>6.46066E-2</v>
      </c>
      <c r="L684">
        <v>8.1356399999999995E-2</v>
      </c>
      <c r="M684">
        <v>1.2792100000000001E-2</v>
      </c>
      <c r="O684" t="str">
        <f>Table_Index[[#This Row],[ID]]&amp;Table_Index[[#This Row],[year]]</f>
        <v>91442005</v>
      </c>
      <c r="P684" t="str">
        <v>92522003</v>
      </c>
      <c r="Q684" t="str">
        <f t="shared" si="40"/>
        <v>9252</v>
      </c>
      <c r="R684" t="str">
        <f t="shared" si="41"/>
        <v>2003</v>
      </c>
      <c r="S684">
        <f>SUMIFS(INDEX(Table_Index[],,MATCH(S$12,Table_Index[#Headers],0)),
Table_Index[ID],$Q684,Table_Index[year],$R684)/COUNTIFS(Table_Index[Quarter],"&lt;&gt;''",Table_Index[ID],$Q684,Table_Index[year],$R684)</f>
        <v>0.24579347500000001</v>
      </c>
      <c r="T684">
        <f>SUMIFS(INDEX(Table_Index[],,MATCH(T$12,Table_Index[#Headers],0)),
Table_Index[ID],$Q684,Table_Index[year],$R684)/COUNTIFS(Table_Index[Quarter],"&lt;&gt;''",Table_Index[ID],$Q684,Table_Index[year],$R684)</f>
        <v>6.3972000000000001E-2</v>
      </c>
      <c r="U684">
        <f>SUMIFS(INDEX(Table_Index[],,MATCH(U$12,Table_Index[#Headers],0)),
Table_Index[ID],$Q684,Table_Index[year],$R684)/COUNTIFS(Table_Index[Quarter],"&lt;&gt;''",Table_Index[ID],$Q684,Table_Index[year],$R684)</f>
        <v>0.14674457499999999</v>
      </c>
      <c r="V684">
        <f>SUMIFS(INDEX(Table_Index[],,MATCH(V$12,Table_Index[#Headers],0)),
Table_Index[ID],$Q684,Table_Index[year],$R684)/COUNTIFS(Table_Index[Quarter],"&lt;&gt;''",Table_Index[ID],$Q684,Table_Index[year],$R684)</f>
        <v>7.2935025000000001E-2</v>
      </c>
      <c r="W684">
        <f>SUMIFS(INDEX(Table_Index[],,MATCH(W$12,Table_Index[#Headers],0)),
Table_Index[ID],$Q684,Table_Index[year],$R684)/COUNTIFS(Table_Index[Quarter],"&lt;&gt;''",Table_Index[ID],$Q684,Table_Index[year],$R684)</f>
        <v>0</v>
      </c>
      <c r="X684">
        <f>SUMIFS(INDEX(Table_Index[],,MATCH(X$12,Table_Index[#Headers],0)),
Table_Index[ID],$Q684,Table_Index[year],$R684)/COUNTIFS(Table_Index[Quarter],"&lt;&gt;''",Table_Index[ID],$Q684,Table_Index[year],$R684)</f>
        <v>0.27820385000000003</v>
      </c>
      <c r="Y684">
        <f>SUMIFS(INDEX(Table_Index[],,MATCH(Y$12,Table_Index[#Headers],0)),
Table_Index[ID],$Q684,Table_Index[year],$R684)/COUNTIFS(Table_Index[Quarter],"&lt;&gt;''",Table_Index[ID],$Q684,Table_Index[year],$R684)</f>
        <v>4.0083374999999997E-2</v>
      </c>
      <c r="Z684">
        <f>SUMIFS(INDEX(Table_Index[],,MATCH(Z$12,Table_Index[#Headers],0)),
Table_Index[ID],$Q684,Table_Index[year],$R684)/COUNTIFS(Table_Index[Quarter],"&lt;&gt;''",Table_Index[ID],$Q684,Table_Index[year],$R684)</f>
        <v>5.6460150000000001E-2</v>
      </c>
      <c r="AA684">
        <f>SUMIFS(INDEX(Table_Index[],,MATCH(AA$12,Table_Index[#Headers],0)),
Table_Index[ID],$Q684,Table_Index[year],$R684)/COUNTIFS(Table_Index[Quarter],"&lt;&gt;''",Table_Index[ID],$Q684,Table_Index[year],$R684)</f>
        <v>7.7804175000000003E-2</v>
      </c>
      <c r="AB684">
        <f>SUMIFS(INDEX(Table_Index[],,MATCH(AB$12,Table_Index[#Headers],0)),
Table_Index[ID],$Q684,Table_Index[year],$R684)/COUNTIFS(Table_Index[Quarter],"&lt;&gt;''",Table_Index[ID],$Q684,Table_Index[year],$R684)</f>
        <v>1.8003399999999999E-2</v>
      </c>
      <c r="AC684" s="24">
        <f t="shared" si="42"/>
        <v>1.0000000250000001</v>
      </c>
      <c r="AD684">
        <f>COUNTIFS(Table_Index[Quarter],"&lt;&gt;''",Table_Index[ID],$Q684,Table_Index[year],$R684)</f>
        <v>4</v>
      </c>
      <c r="AE684" s="34">
        <f t="shared" si="43"/>
        <v>0.82007024299651687</v>
      </c>
    </row>
    <row r="685" spans="1:31" x14ac:dyDescent="0.3">
      <c r="A685">
        <v>9144</v>
      </c>
      <c r="B685">
        <v>2005</v>
      </c>
      <c r="C685">
        <v>2</v>
      </c>
      <c r="D685">
        <v>0.13389329999999999</v>
      </c>
      <c r="E685">
        <v>0.11158750000000001</v>
      </c>
      <c r="F685">
        <v>0.11109049999999999</v>
      </c>
      <c r="G685">
        <v>0.15704689999999999</v>
      </c>
      <c r="H685">
        <v>1.54357E-2</v>
      </c>
      <c r="I685">
        <v>0.14441770000000001</v>
      </c>
      <c r="J685">
        <v>0.14383299999999999</v>
      </c>
      <c r="K685">
        <v>9.5888699999999993E-2</v>
      </c>
      <c r="L685">
        <v>8.0686800000000003E-2</v>
      </c>
      <c r="M685">
        <v>6.1196999999999996E-3</v>
      </c>
      <c r="O685" t="str">
        <f>Table_Index[[#This Row],[ID]]&amp;Table_Index[[#This Row],[year]]</f>
        <v>91442005</v>
      </c>
      <c r="P685" t="str">
        <v>92522004</v>
      </c>
      <c r="Q685" t="str">
        <f t="shared" si="40"/>
        <v>9252</v>
      </c>
      <c r="R685" t="str">
        <f t="shared" si="41"/>
        <v>2004</v>
      </c>
      <c r="S685">
        <f>SUMIFS(INDEX(Table_Index[],,MATCH(S$12,Table_Index[#Headers],0)),
Table_Index[ID],$Q685,Table_Index[year],$R685)/COUNTIFS(Table_Index[Quarter],"&lt;&gt;''",Table_Index[ID],$Q685,Table_Index[year],$R685)</f>
        <v>0.20732400000000001</v>
      </c>
      <c r="T685">
        <f>SUMIFS(INDEX(Table_Index[],,MATCH(T$12,Table_Index[#Headers],0)),
Table_Index[ID],$Q685,Table_Index[year],$R685)/COUNTIFS(Table_Index[Quarter],"&lt;&gt;''",Table_Index[ID],$Q685,Table_Index[year],$R685)</f>
        <v>3.6119075E-2</v>
      </c>
      <c r="U685">
        <f>SUMIFS(INDEX(Table_Index[],,MATCH(U$12,Table_Index[#Headers],0)),
Table_Index[ID],$Q685,Table_Index[year],$R685)/COUNTIFS(Table_Index[Quarter],"&lt;&gt;''",Table_Index[ID],$Q685,Table_Index[year],$R685)</f>
        <v>6.1392125000000006E-2</v>
      </c>
      <c r="V685">
        <f>SUMIFS(INDEX(Table_Index[],,MATCH(V$12,Table_Index[#Headers],0)),
Table_Index[ID],$Q685,Table_Index[year],$R685)/COUNTIFS(Table_Index[Quarter],"&lt;&gt;''",Table_Index[ID],$Q685,Table_Index[year],$R685)</f>
        <v>0.12858730000000002</v>
      </c>
      <c r="W685">
        <f>SUMIFS(INDEX(Table_Index[],,MATCH(W$12,Table_Index[#Headers],0)),
Table_Index[ID],$Q685,Table_Index[year],$R685)/COUNTIFS(Table_Index[Quarter],"&lt;&gt;''",Table_Index[ID],$Q685,Table_Index[year],$R685)</f>
        <v>0.24415740000000002</v>
      </c>
      <c r="X685">
        <f>SUMIFS(INDEX(Table_Index[],,MATCH(X$12,Table_Index[#Headers],0)),
Table_Index[ID],$Q685,Table_Index[year],$R685)/COUNTIFS(Table_Index[Quarter],"&lt;&gt;''",Table_Index[ID],$Q685,Table_Index[year],$R685)</f>
        <v>0.17026705</v>
      </c>
      <c r="Y685">
        <f>SUMIFS(INDEX(Table_Index[],,MATCH(Y$12,Table_Index[#Headers],0)),
Table_Index[ID],$Q685,Table_Index[year],$R685)/COUNTIFS(Table_Index[Quarter],"&lt;&gt;''",Table_Index[ID],$Q685,Table_Index[year],$R685)</f>
        <v>5.2389350000000001E-2</v>
      </c>
      <c r="Z685">
        <f>SUMIFS(INDEX(Table_Index[],,MATCH(Z$12,Table_Index[#Headers],0)),
Table_Index[ID],$Q685,Table_Index[year],$R685)/COUNTIFS(Table_Index[Quarter],"&lt;&gt;''",Table_Index[ID],$Q685,Table_Index[year],$R685)</f>
        <v>4.1373049999999995E-2</v>
      </c>
      <c r="AA685">
        <f>SUMIFS(INDEX(Table_Index[],,MATCH(AA$12,Table_Index[#Headers],0)),
Table_Index[ID],$Q685,Table_Index[year],$R685)/COUNTIFS(Table_Index[Quarter],"&lt;&gt;''",Table_Index[ID],$Q685,Table_Index[year],$R685)</f>
        <v>3.8272175000000005E-2</v>
      </c>
      <c r="AB685">
        <f>SUMIFS(INDEX(Table_Index[],,MATCH(AB$12,Table_Index[#Headers],0)),
Table_Index[ID],$Q685,Table_Index[year],$R685)/COUNTIFS(Table_Index[Quarter],"&lt;&gt;''",Table_Index[ID],$Q685,Table_Index[year],$R685)</f>
        <v>2.011845E-2</v>
      </c>
      <c r="AC685" s="24">
        <f t="shared" si="42"/>
        <v>0.99999997500000004</v>
      </c>
      <c r="AD685">
        <f>COUNTIFS(Table_Index[Quarter],"&lt;&gt;''",Table_Index[ID],$Q685,Table_Index[year],$R685)</f>
        <v>4</v>
      </c>
      <c r="AE685" s="34">
        <f t="shared" si="43"/>
        <v>0.84047889575201806</v>
      </c>
    </row>
    <row r="686" spans="1:31" x14ac:dyDescent="0.3">
      <c r="A686">
        <v>9144</v>
      </c>
      <c r="B686">
        <v>2005</v>
      </c>
      <c r="C686">
        <v>3</v>
      </c>
      <c r="D686">
        <v>0.11422980000000001</v>
      </c>
      <c r="E686">
        <v>0.1233682</v>
      </c>
      <c r="F686">
        <v>0.1332681</v>
      </c>
      <c r="G686">
        <v>1.52306E-2</v>
      </c>
      <c r="H686">
        <v>5.1022699999999997E-2</v>
      </c>
      <c r="I686">
        <v>0</v>
      </c>
      <c r="J686">
        <v>0.2741516</v>
      </c>
      <c r="K686">
        <v>7.6762499999999997E-2</v>
      </c>
      <c r="L686">
        <v>0.20104449999999999</v>
      </c>
      <c r="M686">
        <v>1.09219E-2</v>
      </c>
      <c r="O686" t="str">
        <f>Table_Index[[#This Row],[ID]]&amp;Table_Index[[#This Row],[year]]</f>
        <v>91442005</v>
      </c>
      <c r="P686" t="str">
        <v>92532003</v>
      </c>
      <c r="Q686" t="str">
        <f t="shared" si="40"/>
        <v>9253</v>
      </c>
      <c r="R686" t="str">
        <f t="shared" si="41"/>
        <v>2003</v>
      </c>
      <c r="S686">
        <f>SUMIFS(INDEX(Table_Index[],,MATCH(S$12,Table_Index[#Headers],0)),
Table_Index[ID],$Q686,Table_Index[year],$R686)/COUNTIFS(Table_Index[Quarter],"&lt;&gt;''",Table_Index[ID],$Q686,Table_Index[year],$R686)</f>
        <v>0.16198352499999999</v>
      </c>
      <c r="T686">
        <f>SUMIFS(INDEX(Table_Index[],,MATCH(T$12,Table_Index[#Headers],0)),
Table_Index[ID],$Q686,Table_Index[year],$R686)/COUNTIFS(Table_Index[Quarter],"&lt;&gt;''",Table_Index[ID],$Q686,Table_Index[year],$R686)</f>
        <v>0.33185379999999998</v>
      </c>
      <c r="U686">
        <f>SUMIFS(INDEX(Table_Index[],,MATCH(U$12,Table_Index[#Headers],0)),
Table_Index[ID],$Q686,Table_Index[year],$R686)/COUNTIFS(Table_Index[Quarter],"&lt;&gt;''",Table_Index[ID],$Q686,Table_Index[year],$R686)</f>
        <v>8.0608899999999997E-2</v>
      </c>
      <c r="V686">
        <f>SUMIFS(INDEX(Table_Index[],,MATCH(V$12,Table_Index[#Headers],0)),
Table_Index[ID],$Q686,Table_Index[year],$R686)/COUNTIFS(Table_Index[Quarter],"&lt;&gt;''",Table_Index[ID],$Q686,Table_Index[year],$R686)</f>
        <v>7.7490749999999997E-2</v>
      </c>
      <c r="W686">
        <f>SUMIFS(INDEX(Table_Index[],,MATCH(W$12,Table_Index[#Headers],0)),
Table_Index[ID],$Q686,Table_Index[year],$R686)/COUNTIFS(Table_Index[Quarter],"&lt;&gt;''",Table_Index[ID],$Q686,Table_Index[year],$R686)</f>
        <v>2.61955E-3</v>
      </c>
      <c r="X686">
        <f>SUMIFS(INDEX(Table_Index[],,MATCH(X$12,Table_Index[#Headers],0)),
Table_Index[ID],$Q686,Table_Index[year],$R686)/COUNTIFS(Table_Index[Quarter],"&lt;&gt;''",Table_Index[ID],$Q686,Table_Index[year],$R686)</f>
        <v>0.12906382499999999</v>
      </c>
      <c r="Y686">
        <f>SUMIFS(INDEX(Table_Index[],,MATCH(Y$12,Table_Index[#Headers],0)),
Table_Index[ID],$Q686,Table_Index[year],$R686)/COUNTIFS(Table_Index[Quarter],"&lt;&gt;''",Table_Index[ID],$Q686,Table_Index[year],$R686)</f>
        <v>0.112179975</v>
      </c>
      <c r="Z686">
        <f>SUMIFS(INDEX(Table_Index[],,MATCH(Z$12,Table_Index[#Headers],0)),
Table_Index[ID],$Q686,Table_Index[year],$R686)/COUNTIFS(Table_Index[Quarter],"&lt;&gt;''",Table_Index[ID],$Q686,Table_Index[year],$R686)</f>
        <v>3.7417674999999997E-2</v>
      </c>
      <c r="AA686">
        <f>SUMIFS(INDEX(Table_Index[],,MATCH(AA$12,Table_Index[#Headers],0)),
Table_Index[ID],$Q686,Table_Index[year],$R686)/COUNTIFS(Table_Index[Quarter],"&lt;&gt;''",Table_Index[ID],$Q686,Table_Index[year],$R686)</f>
        <v>5.7166425E-2</v>
      </c>
      <c r="AB686">
        <f>SUMIFS(INDEX(Table_Index[],,MATCH(AB$12,Table_Index[#Headers],0)),
Table_Index[ID],$Q686,Table_Index[year],$R686)/COUNTIFS(Table_Index[Quarter],"&lt;&gt;''",Table_Index[ID],$Q686,Table_Index[year],$R686)</f>
        <v>9.615499999999999E-3</v>
      </c>
      <c r="AC686" s="24">
        <f t="shared" si="42"/>
        <v>0.99999992500000001</v>
      </c>
      <c r="AD686">
        <f>COUNTIFS(Table_Index[Quarter],"&lt;&gt;''",Table_Index[ID],$Q686,Table_Index[year],$R686)</f>
        <v>4</v>
      </c>
      <c r="AE686" s="34">
        <f t="shared" si="43"/>
        <v>0.81712256181259191</v>
      </c>
    </row>
    <row r="687" spans="1:31" x14ac:dyDescent="0.3">
      <c r="A687">
        <v>9144</v>
      </c>
      <c r="B687">
        <v>2005</v>
      </c>
      <c r="C687">
        <v>4</v>
      </c>
      <c r="D687">
        <v>0.15038499999999999</v>
      </c>
      <c r="E687">
        <v>0.2458216</v>
      </c>
      <c r="F687">
        <v>0.13194839999999999</v>
      </c>
      <c r="G687">
        <v>1.3014100000000001E-2</v>
      </c>
      <c r="H687">
        <v>0</v>
      </c>
      <c r="I687">
        <v>0</v>
      </c>
      <c r="J687">
        <v>0.2082254</v>
      </c>
      <c r="K687">
        <v>5.4948400000000001E-2</v>
      </c>
      <c r="L687">
        <v>0.18798119999999999</v>
      </c>
      <c r="M687">
        <v>7.6759000000000003E-3</v>
      </c>
      <c r="O687" t="str">
        <f>Table_Index[[#This Row],[ID]]&amp;Table_Index[[#This Row],[year]]</f>
        <v>91442005</v>
      </c>
      <c r="P687" t="str">
        <v>92532004</v>
      </c>
      <c r="Q687" t="str">
        <f t="shared" si="40"/>
        <v>9253</v>
      </c>
      <c r="R687" t="str">
        <f t="shared" si="41"/>
        <v>2004</v>
      </c>
      <c r="S687">
        <f>SUMIFS(INDEX(Table_Index[],,MATCH(S$12,Table_Index[#Headers],0)),
Table_Index[ID],$Q687,Table_Index[year],$R687)/COUNTIFS(Table_Index[Quarter],"&lt;&gt;''",Table_Index[ID],$Q687,Table_Index[year],$R687)</f>
        <v>7.4843049999999994E-2</v>
      </c>
      <c r="T687">
        <f>SUMIFS(INDEX(Table_Index[],,MATCH(T$12,Table_Index[#Headers],0)),
Table_Index[ID],$Q687,Table_Index[year],$R687)/COUNTIFS(Table_Index[Quarter],"&lt;&gt;''",Table_Index[ID],$Q687,Table_Index[year],$R687)</f>
        <v>0.11290462500000001</v>
      </c>
      <c r="U687">
        <f>SUMIFS(INDEX(Table_Index[],,MATCH(U$12,Table_Index[#Headers],0)),
Table_Index[ID],$Q687,Table_Index[year],$R687)/COUNTIFS(Table_Index[Quarter],"&lt;&gt;''",Table_Index[ID],$Q687,Table_Index[year],$R687)</f>
        <v>5.4393875000000001E-2</v>
      </c>
      <c r="V687">
        <f>SUMIFS(INDEX(Table_Index[],,MATCH(V$12,Table_Index[#Headers],0)),
Table_Index[ID],$Q687,Table_Index[year],$R687)/COUNTIFS(Table_Index[Quarter],"&lt;&gt;''",Table_Index[ID],$Q687,Table_Index[year],$R687)</f>
        <v>6.6221000000000002E-2</v>
      </c>
      <c r="W687">
        <f>SUMIFS(INDEX(Table_Index[],,MATCH(W$12,Table_Index[#Headers],0)),
Table_Index[ID],$Q687,Table_Index[year],$R687)/COUNTIFS(Table_Index[Quarter],"&lt;&gt;''",Table_Index[ID],$Q687,Table_Index[year],$R687)</f>
        <v>0</v>
      </c>
      <c r="X687">
        <f>SUMIFS(INDEX(Table_Index[],,MATCH(X$12,Table_Index[#Headers],0)),
Table_Index[ID],$Q687,Table_Index[year],$R687)/COUNTIFS(Table_Index[Quarter],"&lt;&gt;''",Table_Index[ID],$Q687,Table_Index[year],$R687)</f>
        <v>0.2464422</v>
      </c>
      <c r="Y687">
        <f>SUMIFS(INDEX(Table_Index[],,MATCH(Y$12,Table_Index[#Headers],0)),
Table_Index[ID],$Q687,Table_Index[year],$R687)/COUNTIFS(Table_Index[Quarter],"&lt;&gt;''",Table_Index[ID],$Q687,Table_Index[year],$R687)</f>
        <v>0.106113025</v>
      </c>
      <c r="Z687">
        <f>SUMIFS(INDEX(Table_Index[],,MATCH(Z$12,Table_Index[#Headers],0)),
Table_Index[ID],$Q687,Table_Index[year],$R687)/COUNTIFS(Table_Index[Quarter],"&lt;&gt;''",Table_Index[ID],$Q687,Table_Index[year],$R687)</f>
        <v>0.2531524</v>
      </c>
      <c r="AA687">
        <f>SUMIFS(INDEX(Table_Index[],,MATCH(AA$12,Table_Index[#Headers],0)),
Table_Index[ID],$Q687,Table_Index[year],$R687)/COUNTIFS(Table_Index[Quarter],"&lt;&gt;''",Table_Index[ID],$Q687,Table_Index[year],$R687)</f>
        <v>7.9150274999999992E-2</v>
      </c>
      <c r="AB687">
        <f>SUMIFS(INDEX(Table_Index[],,MATCH(AB$12,Table_Index[#Headers],0)),
Table_Index[ID],$Q687,Table_Index[year],$R687)/COUNTIFS(Table_Index[Quarter],"&lt;&gt;''",Table_Index[ID],$Q687,Table_Index[year],$R687)</f>
        <v>5.65885E-3</v>
      </c>
      <c r="AC687" s="24">
        <f t="shared" si="42"/>
        <v>0.99887929999999991</v>
      </c>
      <c r="AD687">
        <f>COUNTIFS(Table_Index[Quarter],"&lt;&gt;''",Table_Index[ID],$Q687,Table_Index[year],$R687)</f>
        <v>4</v>
      </c>
      <c r="AE687" s="34">
        <f t="shared" si="43"/>
        <v>0.83193049078464254</v>
      </c>
    </row>
    <row r="688" spans="1:31" x14ac:dyDescent="0.3">
      <c r="A688">
        <v>9144</v>
      </c>
      <c r="B688">
        <v>2006</v>
      </c>
      <c r="C688">
        <v>1</v>
      </c>
      <c r="D688">
        <v>0.1276033</v>
      </c>
      <c r="E688">
        <v>6.1523000000000001E-2</v>
      </c>
      <c r="F688">
        <v>0.13398350000000001</v>
      </c>
      <c r="G688">
        <v>0.21533060000000001</v>
      </c>
      <c r="H688">
        <v>6.0155899999999998E-2</v>
      </c>
      <c r="I688">
        <v>0.15038960000000001</v>
      </c>
      <c r="J688">
        <v>2.7343599999999999E-2</v>
      </c>
      <c r="K688">
        <v>0.12304610000000001</v>
      </c>
      <c r="L688">
        <v>9.0233800000000003E-2</v>
      </c>
      <c r="M688">
        <v>1.03906E-2</v>
      </c>
      <c r="O688" t="str">
        <f>Table_Index[[#This Row],[ID]]&amp;Table_Index[[#This Row],[year]]</f>
        <v>91442006</v>
      </c>
      <c r="P688" t="str">
        <v>92542003</v>
      </c>
      <c r="Q688" t="str">
        <f t="shared" si="40"/>
        <v>9254</v>
      </c>
      <c r="R688" t="str">
        <f t="shared" si="41"/>
        <v>2003</v>
      </c>
      <c r="S688">
        <f>SUMIFS(INDEX(Table_Index[],,MATCH(S$12,Table_Index[#Headers],0)),
Table_Index[ID],$Q688,Table_Index[year],$R688)/COUNTIFS(Table_Index[Quarter],"&lt;&gt;''",Table_Index[ID],$Q688,Table_Index[year],$R688)</f>
        <v>6.0955349999999998E-2</v>
      </c>
      <c r="T688">
        <f>SUMIFS(INDEX(Table_Index[],,MATCH(T$12,Table_Index[#Headers],0)),
Table_Index[ID],$Q688,Table_Index[year],$R688)/COUNTIFS(Table_Index[Quarter],"&lt;&gt;''",Table_Index[ID],$Q688,Table_Index[year],$R688)</f>
        <v>2.6532050000000001E-2</v>
      </c>
      <c r="U688">
        <f>SUMIFS(INDEX(Table_Index[],,MATCH(U$12,Table_Index[#Headers],0)),
Table_Index[ID],$Q688,Table_Index[year],$R688)/COUNTIFS(Table_Index[Quarter],"&lt;&gt;''",Table_Index[ID],$Q688,Table_Index[year],$R688)</f>
        <v>4.8364224999999997E-2</v>
      </c>
      <c r="V688">
        <f>SUMIFS(INDEX(Table_Index[],,MATCH(V$12,Table_Index[#Headers],0)),
Table_Index[ID],$Q688,Table_Index[year],$R688)/COUNTIFS(Table_Index[Quarter],"&lt;&gt;''",Table_Index[ID],$Q688,Table_Index[year],$R688)</f>
        <v>6.728714999999999E-2</v>
      </c>
      <c r="W688">
        <f>SUMIFS(INDEX(Table_Index[],,MATCH(W$12,Table_Index[#Headers],0)),
Table_Index[ID],$Q688,Table_Index[year],$R688)/COUNTIFS(Table_Index[Quarter],"&lt;&gt;''",Table_Index[ID],$Q688,Table_Index[year],$R688)</f>
        <v>5.9874999999999998E-5</v>
      </c>
      <c r="X688">
        <f>SUMIFS(INDEX(Table_Index[],,MATCH(X$12,Table_Index[#Headers],0)),
Table_Index[ID],$Q688,Table_Index[year],$R688)/COUNTIFS(Table_Index[Quarter],"&lt;&gt;''",Table_Index[ID],$Q688,Table_Index[year],$R688)</f>
        <v>0.20627842500000002</v>
      </c>
      <c r="Y688">
        <f>SUMIFS(INDEX(Table_Index[],,MATCH(Y$12,Table_Index[#Headers],0)),
Table_Index[ID],$Q688,Table_Index[year],$R688)/COUNTIFS(Table_Index[Quarter],"&lt;&gt;''",Table_Index[ID],$Q688,Table_Index[year],$R688)</f>
        <v>0.18390145000000002</v>
      </c>
      <c r="Z688">
        <f>SUMIFS(INDEX(Table_Index[],,MATCH(Z$12,Table_Index[#Headers],0)),
Table_Index[ID],$Q688,Table_Index[year],$R688)/COUNTIFS(Table_Index[Quarter],"&lt;&gt;''",Table_Index[ID],$Q688,Table_Index[year],$R688)</f>
        <v>0.38183725000000002</v>
      </c>
      <c r="AA688">
        <f>SUMIFS(INDEX(Table_Index[],,MATCH(AA$12,Table_Index[#Headers],0)),
Table_Index[ID],$Q688,Table_Index[year],$R688)/COUNTIFS(Table_Index[Quarter],"&lt;&gt;''",Table_Index[ID],$Q688,Table_Index[year],$R688)</f>
        <v>2.0491599999999999E-2</v>
      </c>
      <c r="AB688">
        <f>SUMIFS(INDEX(Table_Index[],,MATCH(AB$12,Table_Index[#Headers],0)),
Table_Index[ID],$Q688,Table_Index[year],$R688)/COUNTIFS(Table_Index[Quarter],"&lt;&gt;''",Table_Index[ID],$Q688,Table_Index[year],$R688)</f>
        <v>4.2925749999999999E-3</v>
      </c>
      <c r="AC688" s="24">
        <f t="shared" si="42"/>
        <v>0.99999995000000008</v>
      </c>
      <c r="AD688">
        <f>COUNTIFS(Table_Index[Quarter],"&lt;&gt;''",Table_Index[ID],$Q688,Table_Index[year],$R688)</f>
        <v>4</v>
      </c>
      <c r="AE688" s="34">
        <f t="shared" si="43"/>
        <v>0.76610528393834998</v>
      </c>
    </row>
    <row r="689" spans="1:31" x14ac:dyDescent="0.3">
      <c r="A689">
        <v>9144</v>
      </c>
      <c r="B689">
        <v>2006</v>
      </c>
      <c r="C689">
        <v>2</v>
      </c>
      <c r="D689">
        <v>0.33732909999999999</v>
      </c>
      <c r="E689">
        <v>3.6142399999999998E-2</v>
      </c>
      <c r="F689">
        <v>7.2284799999999996E-2</v>
      </c>
      <c r="G689">
        <v>8.1922800000000004E-2</v>
      </c>
      <c r="H689">
        <v>0</v>
      </c>
      <c r="I689">
        <v>0.19155469999999999</v>
      </c>
      <c r="J689">
        <v>0.1927595</v>
      </c>
      <c r="K689">
        <v>2.77092E-2</v>
      </c>
      <c r="L689">
        <v>5.7827799999999999E-2</v>
      </c>
      <c r="M689">
        <v>2.4697E-3</v>
      </c>
      <c r="O689" t="str">
        <f>Table_Index[[#This Row],[ID]]&amp;Table_Index[[#This Row],[year]]</f>
        <v>91442006</v>
      </c>
      <c r="P689" t="str">
        <v>92542004</v>
      </c>
      <c r="Q689" t="str">
        <f t="shared" si="40"/>
        <v>9254</v>
      </c>
      <c r="R689" t="str">
        <f t="shared" si="41"/>
        <v>2004</v>
      </c>
      <c r="S689">
        <f>SUMIFS(INDEX(Table_Index[],,MATCH(S$12,Table_Index[#Headers],0)),
Table_Index[ID],$Q689,Table_Index[year],$R689)/COUNTIFS(Table_Index[Quarter],"&lt;&gt;''",Table_Index[ID],$Q689,Table_Index[year],$R689)</f>
        <v>0.42748449999999999</v>
      </c>
      <c r="T689">
        <f>SUMIFS(INDEX(Table_Index[],,MATCH(T$12,Table_Index[#Headers],0)),
Table_Index[ID],$Q689,Table_Index[year],$R689)/COUNTIFS(Table_Index[Quarter],"&lt;&gt;''",Table_Index[ID],$Q689,Table_Index[year],$R689)</f>
        <v>2.5172E-2</v>
      </c>
      <c r="U689">
        <f>SUMIFS(INDEX(Table_Index[],,MATCH(U$12,Table_Index[#Headers],0)),
Table_Index[ID],$Q689,Table_Index[year],$R689)/COUNTIFS(Table_Index[Quarter],"&lt;&gt;''",Table_Index[ID],$Q689,Table_Index[year],$R689)</f>
        <v>4.5220449999999995E-2</v>
      </c>
      <c r="V689">
        <f>SUMIFS(INDEX(Table_Index[],,MATCH(V$12,Table_Index[#Headers],0)),
Table_Index[ID],$Q689,Table_Index[year],$R689)/COUNTIFS(Table_Index[Quarter],"&lt;&gt;''",Table_Index[ID],$Q689,Table_Index[year],$R689)</f>
        <v>6.8844299999999997E-2</v>
      </c>
      <c r="W689">
        <f>SUMIFS(INDEX(Table_Index[],,MATCH(W$12,Table_Index[#Headers],0)),
Table_Index[ID],$Q689,Table_Index[year],$R689)/COUNTIFS(Table_Index[Quarter],"&lt;&gt;''",Table_Index[ID],$Q689,Table_Index[year],$R689)</f>
        <v>2.3481949999999998E-2</v>
      </c>
      <c r="X689">
        <f>SUMIFS(INDEX(Table_Index[],,MATCH(X$12,Table_Index[#Headers],0)),
Table_Index[ID],$Q689,Table_Index[year],$R689)/COUNTIFS(Table_Index[Quarter],"&lt;&gt;''",Table_Index[ID],$Q689,Table_Index[year],$R689)</f>
        <v>0.1009202</v>
      </c>
      <c r="Y689">
        <f>SUMIFS(INDEX(Table_Index[],,MATCH(Y$12,Table_Index[#Headers],0)),
Table_Index[ID],$Q689,Table_Index[year],$R689)/COUNTIFS(Table_Index[Quarter],"&lt;&gt;''",Table_Index[ID],$Q689,Table_Index[year],$R689)</f>
        <v>2.5864000000000002E-2</v>
      </c>
      <c r="Z689">
        <f>SUMIFS(INDEX(Table_Index[],,MATCH(Z$12,Table_Index[#Headers],0)),
Table_Index[ID],$Q689,Table_Index[year],$R689)/COUNTIFS(Table_Index[Quarter],"&lt;&gt;''",Table_Index[ID],$Q689,Table_Index[year],$R689)</f>
        <v>0.259837975</v>
      </c>
      <c r="AA689">
        <f>SUMIFS(INDEX(Table_Index[],,MATCH(AA$12,Table_Index[#Headers],0)),
Table_Index[ID],$Q689,Table_Index[year],$R689)/COUNTIFS(Table_Index[Quarter],"&lt;&gt;''",Table_Index[ID],$Q689,Table_Index[year],$R689)</f>
        <v>1.9925075E-2</v>
      </c>
      <c r="AB689">
        <f>SUMIFS(INDEX(Table_Index[],,MATCH(AB$12,Table_Index[#Headers],0)),
Table_Index[ID],$Q689,Table_Index[year],$R689)/COUNTIFS(Table_Index[Quarter],"&lt;&gt;''",Table_Index[ID],$Q689,Table_Index[year],$R689)</f>
        <v>3.2494749999999999E-3</v>
      </c>
      <c r="AC689" s="24">
        <f t="shared" si="42"/>
        <v>0.9999999249999999</v>
      </c>
      <c r="AD689">
        <f>COUNTIFS(Table_Index[Quarter],"&lt;&gt;''",Table_Index[ID],$Q689,Table_Index[year],$R689)</f>
        <v>4</v>
      </c>
      <c r="AE689" s="34">
        <f t="shared" si="43"/>
        <v>0.73051036974158312</v>
      </c>
    </row>
    <row r="690" spans="1:31" x14ac:dyDescent="0.3">
      <c r="A690">
        <v>9144</v>
      </c>
      <c r="B690">
        <v>2006</v>
      </c>
      <c r="C690">
        <v>3</v>
      </c>
      <c r="D690">
        <v>7.3044899999999996E-2</v>
      </c>
      <c r="E690">
        <v>0.2386249</v>
      </c>
      <c r="F690">
        <v>8.6871199999999996E-2</v>
      </c>
      <c r="G690">
        <v>0.16012480000000001</v>
      </c>
      <c r="H690">
        <v>0</v>
      </c>
      <c r="I690">
        <v>0.29348380000000002</v>
      </c>
      <c r="J690">
        <v>8.1001500000000004E-2</v>
      </c>
      <c r="K690">
        <v>5.86968E-2</v>
      </c>
      <c r="L690">
        <v>0</v>
      </c>
      <c r="M690">
        <v>8.1521000000000007E-3</v>
      </c>
      <c r="O690" t="str">
        <f>Table_Index[[#This Row],[ID]]&amp;Table_Index[[#This Row],[year]]</f>
        <v>91442006</v>
      </c>
      <c r="P690" t="str">
        <v>92552003</v>
      </c>
      <c r="Q690" t="str">
        <f t="shared" si="40"/>
        <v>9255</v>
      </c>
      <c r="R690" t="str">
        <f t="shared" si="41"/>
        <v>2003</v>
      </c>
      <c r="S690">
        <f>SUMIFS(INDEX(Table_Index[],,MATCH(S$12,Table_Index[#Headers],0)),
Table_Index[ID],$Q690,Table_Index[year],$R690)/COUNTIFS(Table_Index[Quarter],"&lt;&gt;''",Table_Index[ID],$Q690,Table_Index[year],$R690)</f>
        <v>0.16803059999999997</v>
      </c>
      <c r="T690">
        <f>SUMIFS(INDEX(Table_Index[],,MATCH(T$12,Table_Index[#Headers],0)),
Table_Index[ID],$Q690,Table_Index[year],$R690)/COUNTIFS(Table_Index[Quarter],"&lt;&gt;''",Table_Index[ID],$Q690,Table_Index[year],$R690)</f>
        <v>0.129267575</v>
      </c>
      <c r="U690">
        <f>SUMIFS(INDEX(Table_Index[],,MATCH(U$12,Table_Index[#Headers],0)),
Table_Index[ID],$Q690,Table_Index[year],$R690)/COUNTIFS(Table_Index[Quarter],"&lt;&gt;''",Table_Index[ID],$Q690,Table_Index[year],$R690)</f>
        <v>0.12775965</v>
      </c>
      <c r="V690">
        <f>SUMIFS(INDEX(Table_Index[],,MATCH(V$12,Table_Index[#Headers],0)),
Table_Index[ID],$Q690,Table_Index[year],$R690)/COUNTIFS(Table_Index[Quarter],"&lt;&gt;''",Table_Index[ID],$Q690,Table_Index[year],$R690)</f>
        <v>5.2482674999999993E-2</v>
      </c>
      <c r="W690">
        <f>SUMIFS(INDEX(Table_Index[],,MATCH(W$12,Table_Index[#Headers],0)),
Table_Index[ID],$Q690,Table_Index[year],$R690)/COUNTIFS(Table_Index[Quarter],"&lt;&gt;''",Table_Index[ID],$Q690,Table_Index[year],$R690)</f>
        <v>3.9099450000000001E-2</v>
      </c>
      <c r="X690">
        <f>SUMIFS(INDEX(Table_Index[],,MATCH(X$12,Table_Index[#Headers],0)),
Table_Index[ID],$Q690,Table_Index[year],$R690)/COUNTIFS(Table_Index[Quarter],"&lt;&gt;''",Table_Index[ID],$Q690,Table_Index[year],$R690)</f>
        <v>9.564557500000001E-2</v>
      </c>
      <c r="Y690">
        <f>SUMIFS(INDEX(Table_Index[],,MATCH(Y$12,Table_Index[#Headers],0)),
Table_Index[ID],$Q690,Table_Index[year],$R690)/COUNTIFS(Table_Index[Quarter],"&lt;&gt;''",Table_Index[ID],$Q690,Table_Index[year],$R690)</f>
        <v>0.18688394999999999</v>
      </c>
      <c r="Z690">
        <f>SUMIFS(INDEX(Table_Index[],,MATCH(Z$12,Table_Index[#Headers],0)),
Table_Index[ID],$Q690,Table_Index[year],$R690)/COUNTIFS(Table_Index[Quarter],"&lt;&gt;''",Table_Index[ID],$Q690,Table_Index[year],$R690)</f>
        <v>3.5293749999999999E-2</v>
      </c>
      <c r="AA690">
        <f>SUMIFS(INDEX(Table_Index[],,MATCH(AA$12,Table_Index[#Headers],0)),
Table_Index[ID],$Q690,Table_Index[year],$R690)/COUNTIFS(Table_Index[Quarter],"&lt;&gt;''",Table_Index[ID],$Q690,Table_Index[year],$R690)</f>
        <v>0.15453729999999999</v>
      </c>
      <c r="AB690">
        <f>SUMIFS(INDEX(Table_Index[],,MATCH(AB$12,Table_Index[#Headers],0)),
Table_Index[ID],$Q690,Table_Index[year],$R690)/COUNTIFS(Table_Index[Quarter],"&lt;&gt;''",Table_Index[ID],$Q690,Table_Index[year],$R690)</f>
        <v>1.0999525E-2</v>
      </c>
      <c r="AC690" s="24">
        <f t="shared" si="42"/>
        <v>1.0000000499999999</v>
      </c>
      <c r="AD690">
        <f>COUNTIFS(Table_Index[Quarter],"&lt;&gt;''",Table_Index[ID],$Q690,Table_Index[year],$R690)</f>
        <v>4</v>
      </c>
      <c r="AE690" s="34">
        <f t="shared" si="43"/>
        <v>0.86512778296841752</v>
      </c>
    </row>
    <row r="691" spans="1:31" x14ac:dyDescent="0.3">
      <c r="A691">
        <v>9144</v>
      </c>
      <c r="B691">
        <v>2006</v>
      </c>
      <c r="C691">
        <v>4</v>
      </c>
      <c r="D691">
        <v>0.14076520000000001</v>
      </c>
      <c r="E691">
        <v>0.15158289999999999</v>
      </c>
      <c r="F691">
        <v>0.12126629999999999</v>
      </c>
      <c r="G691">
        <v>0.17826149999999999</v>
      </c>
      <c r="H691">
        <v>0</v>
      </c>
      <c r="I691">
        <v>0</v>
      </c>
      <c r="J691">
        <v>0.12126629999999999</v>
      </c>
      <c r="K691">
        <v>0.16856019999999999</v>
      </c>
      <c r="L691">
        <v>0.10913970000000001</v>
      </c>
      <c r="M691">
        <v>9.1579999999999995E-3</v>
      </c>
      <c r="O691" t="str">
        <f>Table_Index[[#This Row],[ID]]&amp;Table_Index[[#This Row],[year]]</f>
        <v>91442006</v>
      </c>
      <c r="P691" t="str">
        <v>92552004</v>
      </c>
      <c r="Q691" t="str">
        <f t="shared" si="40"/>
        <v>9255</v>
      </c>
      <c r="R691" t="str">
        <f t="shared" si="41"/>
        <v>2004</v>
      </c>
      <c r="S691">
        <f>SUMIFS(INDEX(Table_Index[],,MATCH(S$12,Table_Index[#Headers],0)),
Table_Index[ID],$Q691,Table_Index[year],$R691)/COUNTIFS(Table_Index[Quarter],"&lt;&gt;''",Table_Index[ID],$Q691,Table_Index[year],$R691)</f>
        <v>0.20053747500000002</v>
      </c>
      <c r="T691">
        <f>SUMIFS(INDEX(Table_Index[],,MATCH(T$12,Table_Index[#Headers],0)),
Table_Index[ID],$Q691,Table_Index[year],$R691)/COUNTIFS(Table_Index[Quarter],"&lt;&gt;''",Table_Index[ID],$Q691,Table_Index[year],$R691)</f>
        <v>6.8610274999999998E-2</v>
      </c>
      <c r="U691">
        <f>SUMIFS(INDEX(Table_Index[],,MATCH(U$12,Table_Index[#Headers],0)),
Table_Index[ID],$Q691,Table_Index[year],$R691)/COUNTIFS(Table_Index[Quarter],"&lt;&gt;''",Table_Index[ID],$Q691,Table_Index[year],$R691)</f>
        <v>6.5124550000000003E-2</v>
      </c>
      <c r="V691">
        <f>SUMIFS(INDEX(Table_Index[],,MATCH(V$12,Table_Index[#Headers],0)),
Table_Index[ID],$Q691,Table_Index[year],$R691)/COUNTIFS(Table_Index[Quarter],"&lt;&gt;''",Table_Index[ID],$Q691,Table_Index[year],$R691)</f>
        <v>0.10553804999999999</v>
      </c>
      <c r="W691">
        <f>SUMIFS(INDEX(Table_Index[],,MATCH(W$12,Table_Index[#Headers],0)),
Table_Index[ID],$Q691,Table_Index[year],$R691)/COUNTIFS(Table_Index[Quarter],"&lt;&gt;''",Table_Index[ID],$Q691,Table_Index[year],$R691)</f>
        <v>2.0473500000000002E-2</v>
      </c>
      <c r="X691">
        <f>SUMIFS(INDEX(Table_Index[],,MATCH(X$12,Table_Index[#Headers],0)),
Table_Index[ID],$Q691,Table_Index[year],$R691)/COUNTIFS(Table_Index[Quarter],"&lt;&gt;''",Table_Index[ID],$Q691,Table_Index[year],$R691)</f>
        <v>0.126835475</v>
      </c>
      <c r="Y691">
        <f>SUMIFS(INDEX(Table_Index[],,MATCH(Y$12,Table_Index[#Headers],0)),
Table_Index[ID],$Q691,Table_Index[year],$R691)/COUNTIFS(Table_Index[Quarter],"&lt;&gt;''",Table_Index[ID],$Q691,Table_Index[year],$R691)</f>
        <v>6.5858324999999995E-2</v>
      </c>
      <c r="Z691">
        <f>SUMIFS(INDEX(Table_Index[],,MATCH(Z$12,Table_Index[#Headers],0)),
Table_Index[ID],$Q691,Table_Index[year],$R691)/COUNTIFS(Table_Index[Quarter],"&lt;&gt;''",Table_Index[ID],$Q691,Table_Index[year],$R691)</f>
        <v>0.27133360000000001</v>
      </c>
      <c r="AA691">
        <f>SUMIFS(INDEX(Table_Index[],,MATCH(AA$12,Table_Index[#Headers],0)),
Table_Index[ID],$Q691,Table_Index[year],$R691)/COUNTIFS(Table_Index[Quarter],"&lt;&gt;''",Table_Index[ID],$Q691,Table_Index[year],$R691)</f>
        <v>5.7304300000000002E-2</v>
      </c>
      <c r="AB691">
        <f>SUMIFS(INDEX(Table_Index[],,MATCH(AB$12,Table_Index[#Headers],0)),
Table_Index[ID],$Q691,Table_Index[year],$R691)/COUNTIFS(Table_Index[Quarter],"&lt;&gt;''",Table_Index[ID],$Q691,Table_Index[year],$R691)</f>
        <v>1.8384525000000002E-2</v>
      </c>
      <c r="AC691" s="24">
        <f t="shared" si="42"/>
        <v>1.000000075</v>
      </c>
      <c r="AD691">
        <f>COUNTIFS(Table_Index[Quarter],"&lt;&gt;''",Table_Index[ID],$Q691,Table_Index[year],$R691)</f>
        <v>4</v>
      </c>
      <c r="AE691" s="34">
        <f t="shared" si="43"/>
        <v>0.84161044733508683</v>
      </c>
    </row>
    <row r="692" spans="1:31" x14ac:dyDescent="0.3">
      <c r="A692">
        <v>9145</v>
      </c>
      <c r="B692">
        <v>2003</v>
      </c>
      <c r="C692">
        <v>1</v>
      </c>
      <c r="D692">
        <v>0.1352785</v>
      </c>
      <c r="E692">
        <v>0.1671087</v>
      </c>
      <c r="F692">
        <v>0.13262599999999999</v>
      </c>
      <c r="G692">
        <v>2.38727E-2</v>
      </c>
      <c r="H692">
        <v>3.9787799999999998E-2</v>
      </c>
      <c r="I692">
        <v>0.21220159999999999</v>
      </c>
      <c r="J692">
        <v>5.8355400000000002E-2</v>
      </c>
      <c r="K692">
        <v>0.1061008</v>
      </c>
      <c r="L692">
        <v>0.1114058</v>
      </c>
      <c r="M692">
        <v>1.3262599999999999E-2</v>
      </c>
      <c r="O692" t="str">
        <f>Table_Index[[#This Row],[ID]]&amp;Table_Index[[#This Row],[year]]</f>
        <v>91452003</v>
      </c>
      <c r="P692" t="str">
        <v>92552005</v>
      </c>
      <c r="Q692" t="str">
        <f t="shared" si="40"/>
        <v>9255</v>
      </c>
      <c r="R692" t="str">
        <f t="shared" si="41"/>
        <v>2005</v>
      </c>
      <c r="S692">
        <f>SUMIFS(INDEX(Table_Index[],,MATCH(S$12,Table_Index[#Headers],0)),
Table_Index[ID],$Q692,Table_Index[year],$R692)/COUNTIFS(Table_Index[Quarter],"&lt;&gt;''",Table_Index[ID],$Q692,Table_Index[year],$R692)</f>
        <v>4.7770774999999994E-2</v>
      </c>
      <c r="T692">
        <f>SUMIFS(INDEX(Table_Index[],,MATCH(T$12,Table_Index[#Headers],0)),
Table_Index[ID],$Q692,Table_Index[year],$R692)/COUNTIFS(Table_Index[Quarter],"&lt;&gt;''",Table_Index[ID],$Q692,Table_Index[year],$R692)</f>
        <v>0.24141280000000004</v>
      </c>
      <c r="U692">
        <f>SUMIFS(INDEX(Table_Index[],,MATCH(U$12,Table_Index[#Headers],0)),
Table_Index[ID],$Q692,Table_Index[year],$R692)/COUNTIFS(Table_Index[Quarter],"&lt;&gt;''",Table_Index[ID],$Q692,Table_Index[year],$R692)</f>
        <v>0.16650522499999998</v>
      </c>
      <c r="V692">
        <f>SUMIFS(INDEX(Table_Index[],,MATCH(V$12,Table_Index[#Headers],0)),
Table_Index[ID],$Q692,Table_Index[year],$R692)/COUNTIFS(Table_Index[Quarter],"&lt;&gt;''",Table_Index[ID],$Q692,Table_Index[year],$R692)</f>
        <v>9.1561050000000005E-2</v>
      </c>
      <c r="W692">
        <f>SUMIFS(INDEX(Table_Index[],,MATCH(W$12,Table_Index[#Headers],0)),
Table_Index[ID],$Q692,Table_Index[year],$R692)/COUNTIFS(Table_Index[Quarter],"&lt;&gt;''",Table_Index[ID],$Q692,Table_Index[year],$R692)</f>
        <v>4.6410949999999999E-2</v>
      </c>
      <c r="X692">
        <f>SUMIFS(INDEX(Table_Index[],,MATCH(X$12,Table_Index[#Headers],0)),
Table_Index[ID],$Q692,Table_Index[year],$R692)/COUNTIFS(Table_Index[Quarter],"&lt;&gt;''",Table_Index[ID],$Q692,Table_Index[year],$R692)</f>
        <v>0.143790475</v>
      </c>
      <c r="Y692">
        <f>SUMIFS(INDEX(Table_Index[],,MATCH(Y$12,Table_Index[#Headers],0)),
Table_Index[ID],$Q692,Table_Index[year],$R692)/COUNTIFS(Table_Index[Quarter],"&lt;&gt;''",Table_Index[ID],$Q692,Table_Index[year],$R692)</f>
        <v>0.17997769999999999</v>
      </c>
      <c r="Z692">
        <f>SUMIFS(INDEX(Table_Index[],,MATCH(Z$12,Table_Index[#Headers],0)),
Table_Index[ID],$Q692,Table_Index[year],$R692)/COUNTIFS(Table_Index[Quarter],"&lt;&gt;''",Table_Index[ID],$Q692,Table_Index[year],$R692)</f>
        <v>2.5953424999999999E-2</v>
      </c>
      <c r="AA692">
        <f>SUMIFS(INDEX(Table_Index[],,MATCH(AA$12,Table_Index[#Headers],0)),
Table_Index[ID],$Q692,Table_Index[year],$R692)/COUNTIFS(Table_Index[Quarter],"&lt;&gt;''",Table_Index[ID],$Q692,Table_Index[year],$R692)</f>
        <v>4.1226649999999997E-2</v>
      </c>
      <c r="AB692">
        <f>SUMIFS(INDEX(Table_Index[],,MATCH(AB$12,Table_Index[#Headers],0)),
Table_Index[ID],$Q692,Table_Index[year],$R692)/COUNTIFS(Table_Index[Quarter],"&lt;&gt;''",Table_Index[ID],$Q692,Table_Index[year],$R692)</f>
        <v>1.539095E-2</v>
      </c>
      <c r="AC692" s="24">
        <f t="shared" si="42"/>
        <v>1</v>
      </c>
      <c r="AD692">
        <f>COUNTIFS(Table_Index[Quarter],"&lt;&gt;''",Table_Index[ID],$Q692,Table_Index[year],$R692)</f>
        <v>4</v>
      </c>
      <c r="AE692" s="34">
        <f t="shared" si="43"/>
        <v>0.84549864946338249</v>
      </c>
    </row>
    <row r="693" spans="1:31" x14ac:dyDescent="0.3">
      <c r="A693">
        <v>9145</v>
      </c>
      <c r="B693">
        <v>2003</v>
      </c>
      <c r="C693">
        <v>2</v>
      </c>
      <c r="D693">
        <v>0.1456345</v>
      </c>
      <c r="E693">
        <v>4.8073499999999998E-2</v>
      </c>
      <c r="F693">
        <v>5.6557099999999999E-2</v>
      </c>
      <c r="G693">
        <v>0.1046306</v>
      </c>
      <c r="H693">
        <v>0</v>
      </c>
      <c r="I693">
        <v>0.46659600000000001</v>
      </c>
      <c r="J693">
        <v>0.1442206</v>
      </c>
      <c r="K693">
        <v>0</v>
      </c>
      <c r="L693">
        <v>2.8278500000000002E-2</v>
      </c>
      <c r="M693">
        <v>6.0092000000000001E-3</v>
      </c>
      <c r="O693" t="str">
        <f>Table_Index[[#This Row],[ID]]&amp;Table_Index[[#This Row],[year]]</f>
        <v>91452003</v>
      </c>
      <c r="P693" t="str">
        <v>92562003</v>
      </c>
      <c r="Q693" t="str">
        <f t="shared" si="40"/>
        <v>9256</v>
      </c>
      <c r="R693" t="str">
        <f t="shared" si="41"/>
        <v>2003</v>
      </c>
      <c r="S693">
        <f>SUMIFS(INDEX(Table_Index[],,MATCH(S$12,Table_Index[#Headers],0)),
Table_Index[ID],$Q693,Table_Index[year],$R693)/COUNTIFS(Table_Index[Quarter],"&lt;&gt;''",Table_Index[ID],$Q693,Table_Index[year],$R693)</f>
        <v>6.6987450000000004E-2</v>
      </c>
      <c r="T693">
        <f>SUMIFS(INDEX(Table_Index[],,MATCH(T$12,Table_Index[#Headers],0)),
Table_Index[ID],$Q693,Table_Index[year],$R693)/COUNTIFS(Table_Index[Quarter],"&lt;&gt;''",Table_Index[ID],$Q693,Table_Index[year],$R693)</f>
        <v>2.4119349999999998E-2</v>
      </c>
      <c r="U693">
        <f>SUMIFS(INDEX(Table_Index[],,MATCH(U$12,Table_Index[#Headers],0)),
Table_Index[ID],$Q693,Table_Index[year],$R693)/COUNTIFS(Table_Index[Quarter],"&lt;&gt;''",Table_Index[ID],$Q693,Table_Index[year],$R693)</f>
        <v>3.1545274999999998E-2</v>
      </c>
      <c r="V693">
        <f>SUMIFS(INDEX(Table_Index[],,MATCH(V$12,Table_Index[#Headers],0)),
Table_Index[ID],$Q693,Table_Index[year],$R693)/COUNTIFS(Table_Index[Quarter],"&lt;&gt;''",Table_Index[ID],$Q693,Table_Index[year],$R693)</f>
        <v>4.4875225000000005E-2</v>
      </c>
      <c r="W693">
        <f>SUMIFS(INDEX(Table_Index[],,MATCH(W$12,Table_Index[#Headers],0)),
Table_Index[ID],$Q693,Table_Index[year],$R693)/COUNTIFS(Table_Index[Quarter],"&lt;&gt;''",Table_Index[ID],$Q693,Table_Index[year],$R693)</f>
        <v>2.3270000000000002E-2</v>
      </c>
      <c r="X693">
        <f>SUMIFS(INDEX(Table_Index[],,MATCH(X$12,Table_Index[#Headers],0)),
Table_Index[ID],$Q693,Table_Index[year],$R693)/COUNTIFS(Table_Index[Quarter],"&lt;&gt;''",Table_Index[ID],$Q693,Table_Index[year],$R693)</f>
        <v>0.20364660000000001</v>
      </c>
      <c r="Y693">
        <f>SUMIFS(INDEX(Table_Index[],,MATCH(Y$12,Table_Index[#Headers],0)),
Table_Index[ID],$Q693,Table_Index[year],$R693)/COUNTIFS(Table_Index[Quarter],"&lt;&gt;''",Table_Index[ID],$Q693,Table_Index[year],$R693)</f>
        <v>5.424205E-2</v>
      </c>
      <c r="Z693">
        <f>SUMIFS(INDEX(Table_Index[],,MATCH(Z$12,Table_Index[#Headers],0)),
Table_Index[ID],$Q693,Table_Index[year],$R693)/COUNTIFS(Table_Index[Quarter],"&lt;&gt;''",Table_Index[ID],$Q693,Table_Index[year],$R693)</f>
        <v>0.51486762499999994</v>
      </c>
      <c r="AA693">
        <f>SUMIFS(INDEX(Table_Index[],,MATCH(AA$12,Table_Index[#Headers],0)),
Table_Index[ID],$Q693,Table_Index[year],$R693)/COUNTIFS(Table_Index[Quarter],"&lt;&gt;''",Table_Index[ID],$Q693,Table_Index[year],$R693)</f>
        <v>3.5066475E-2</v>
      </c>
      <c r="AB693">
        <f>SUMIFS(INDEX(Table_Index[],,MATCH(AB$12,Table_Index[#Headers],0)),
Table_Index[ID],$Q693,Table_Index[year],$R693)/COUNTIFS(Table_Index[Quarter],"&lt;&gt;''",Table_Index[ID],$Q693,Table_Index[year],$R693)</f>
        <v>1.379875E-3</v>
      </c>
      <c r="AC693" s="24">
        <f t="shared" si="42"/>
        <v>0.99999992500000001</v>
      </c>
      <c r="AD693">
        <f>COUNTIFS(Table_Index[Quarter],"&lt;&gt;''",Table_Index[ID],$Q693,Table_Index[year],$R693)</f>
        <v>4</v>
      </c>
      <c r="AE693" s="34">
        <f t="shared" si="43"/>
        <v>0.68064618472760441</v>
      </c>
    </row>
    <row r="694" spans="1:31" x14ac:dyDescent="0.3">
      <c r="A694">
        <v>9145</v>
      </c>
      <c r="B694">
        <v>2003</v>
      </c>
      <c r="C694">
        <v>3</v>
      </c>
      <c r="D694">
        <v>0</v>
      </c>
      <c r="E694">
        <v>0.15216930000000001</v>
      </c>
      <c r="F694">
        <v>8.6652000000000007E-2</v>
      </c>
      <c r="G694">
        <v>7.1857699999999997E-2</v>
      </c>
      <c r="H694">
        <v>3.3815400000000002E-2</v>
      </c>
      <c r="I694">
        <v>0.39099060000000002</v>
      </c>
      <c r="J694">
        <v>0.16666159999999999</v>
      </c>
      <c r="K694">
        <v>0</v>
      </c>
      <c r="L694">
        <v>8.6652000000000007E-2</v>
      </c>
      <c r="M694">
        <v>1.12014E-2</v>
      </c>
      <c r="O694" t="str">
        <f>Table_Index[[#This Row],[ID]]&amp;Table_Index[[#This Row],[year]]</f>
        <v>91452003</v>
      </c>
      <c r="P694" t="str">
        <v>92562004</v>
      </c>
      <c r="Q694" t="str">
        <f t="shared" si="40"/>
        <v>9256</v>
      </c>
      <c r="R694" t="str">
        <f t="shared" si="41"/>
        <v>2004</v>
      </c>
      <c r="S694">
        <f>SUMIFS(INDEX(Table_Index[],,MATCH(S$12,Table_Index[#Headers],0)),
Table_Index[ID],$Q694,Table_Index[year],$R694)/COUNTIFS(Table_Index[Quarter],"&lt;&gt;''",Table_Index[ID],$Q694,Table_Index[year],$R694)</f>
        <v>0.13003342500000001</v>
      </c>
      <c r="T694">
        <f>SUMIFS(INDEX(Table_Index[],,MATCH(T$12,Table_Index[#Headers],0)),
Table_Index[ID],$Q694,Table_Index[year],$R694)/COUNTIFS(Table_Index[Quarter],"&lt;&gt;''",Table_Index[ID],$Q694,Table_Index[year],$R694)</f>
        <v>4.5899825000000005E-2</v>
      </c>
      <c r="U694">
        <f>SUMIFS(INDEX(Table_Index[],,MATCH(U$12,Table_Index[#Headers],0)),
Table_Index[ID],$Q694,Table_Index[year],$R694)/COUNTIFS(Table_Index[Quarter],"&lt;&gt;''",Table_Index[ID],$Q694,Table_Index[year],$R694)</f>
        <v>6.5125649999999993E-2</v>
      </c>
      <c r="V694">
        <f>SUMIFS(INDEX(Table_Index[],,MATCH(V$12,Table_Index[#Headers],0)),
Table_Index[ID],$Q694,Table_Index[year],$R694)/COUNTIFS(Table_Index[Quarter],"&lt;&gt;''",Table_Index[ID],$Q694,Table_Index[year],$R694)</f>
        <v>0.10376837500000001</v>
      </c>
      <c r="W694">
        <f>SUMIFS(INDEX(Table_Index[],,MATCH(W$12,Table_Index[#Headers],0)),
Table_Index[ID],$Q694,Table_Index[year],$R694)/COUNTIFS(Table_Index[Quarter],"&lt;&gt;''",Table_Index[ID],$Q694,Table_Index[year],$R694)</f>
        <v>7.0388325000000002E-2</v>
      </c>
      <c r="X694">
        <f>SUMIFS(INDEX(Table_Index[],,MATCH(X$12,Table_Index[#Headers],0)),
Table_Index[ID],$Q694,Table_Index[year],$R694)/COUNTIFS(Table_Index[Quarter],"&lt;&gt;''",Table_Index[ID],$Q694,Table_Index[year],$R694)</f>
        <v>0.20502262499999999</v>
      </c>
      <c r="Y694">
        <f>SUMIFS(INDEX(Table_Index[],,MATCH(Y$12,Table_Index[#Headers],0)),
Table_Index[ID],$Q694,Table_Index[year],$R694)/COUNTIFS(Table_Index[Quarter],"&lt;&gt;''",Table_Index[ID],$Q694,Table_Index[year],$R694)</f>
        <v>2.1203250000000003E-2</v>
      </c>
      <c r="Z694">
        <f>SUMIFS(INDEX(Table_Index[],,MATCH(Z$12,Table_Index[#Headers],0)),
Table_Index[ID],$Q694,Table_Index[year],$R694)/COUNTIFS(Table_Index[Quarter],"&lt;&gt;''",Table_Index[ID],$Q694,Table_Index[year],$R694)</f>
        <v>0.27553329999999998</v>
      </c>
      <c r="AA694">
        <f>SUMIFS(INDEX(Table_Index[],,MATCH(AA$12,Table_Index[#Headers],0)),
Table_Index[ID],$Q694,Table_Index[year],$R694)/COUNTIFS(Table_Index[Quarter],"&lt;&gt;''",Table_Index[ID],$Q694,Table_Index[year],$R694)</f>
        <v>7.9811699999999999E-2</v>
      </c>
      <c r="AB694">
        <f>SUMIFS(INDEX(Table_Index[],,MATCH(AB$12,Table_Index[#Headers],0)),
Table_Index[ID],$Q694,Table_Index[year],$R694)/COUNTIFS(Table_Index[Quarter],"&lt;&gt;''",Table_Index[ID],$Q694,Table_Index[year],$R694)</f>
        <v>3.2136000000000001E-3</v>
      </c>
      <c r="AC694" s="24">
        <f t="shared" si="42"/>
        <v>1.000000075</v>
      </c>
      <c r="AD694">
        <f>COUNTIFS(Table_Index[Quarter],"&lt;&gt;''",Table_Index[ID],$Q694,Table_Index[year],$R694)</f>
        <v>4</v>
      </c>
      <c r="AE694" s="34">
        <f t="shared" si="43"/>
        <v>0.83623808355017681</v>
      </c>
    </row>
    <row r="695" spans="1:31" x14ac:dyDescent="0.3">
      <c r="A695">
        <v>9145</v>
      </c>
      <c r="B695">
        <v>2003</v>
      </c>
      <c r="C695">
        <v>4</v>
      </c>
      <c r="D695">
        <v>6.4577700000000002E-2</v>
      </c>
      <c r="E695">
        <v>0.17171800000000001</v>
      </c>
      <c r="F695">
        <v>5.8707000000000002E-2</v>
      </c>
      <c r="G695">
        <v>2.1305000000000001E-2</v>
      </c>
      <c r="H695">
        <v>0</v>
      </c>
      <c r="I695">
        <v>0.39627240000000002</v>
      </c>
      <c r="J695">
        <v>0.1369831</v>
      </c>
      <c r="K695">
        <v>5.13686E-2</v>
      </c>
      <c r="L695">
        <v>8.80605E-2</v>
      </c>
      <c r="M695">
        <v>1.1007599999999999E-2</v>
      </c>
      <c r="O695" t="str">
        <f>Table_Index[[#This Row],[ID]]&amp;Table_Index[[#This Row],[year]]</f>
        <v>91452003</v>
      </c>
      <c r="P695" t="str">
        <v>92562005</v>
      </c>
      <c r="Q695" t="str">
        <f t="shared" si="40"/>
        <v>9256</v>
      </c>
      <c r="R695" t="str">
        <f t="shared" si="41"/>
        <v>2005</v>
      </c>
      <c r="S695">
        <f>SUMIFS(INDEX(Table_Index[],,MATCH(S$12,Table_Index[#Headers],0)),
Table_Index[ID],$Q695,Table_Index[year],$R695)/COUNTIFS(Table_Index[Quarter],"&lt;&gt;''",Table_Index[ID],$Q695,Table_Index[year],$R695)</f>
        <v>7.4105975000000004E-2</v>
      </c>
      <c r="T695">
        <f>SUMIFS(INDEX(Table_Index[],,MATCH(T$12,Table_Index[#Headers],0)),
Table_Index[ID],$Q695,Table_Index[year],$R695)/COUNTIFS(Table_Index[Quarter],"&lt;&gt;''",Table_Index[ID],$Q695,Table_Index[year],$R695)</f>
        <v>6.8265849999999989E-2</v>
      </c>
      <c r="U695">
        <f>SUMIFS(INDEX(Table_Index[],,MATCH(U$12,Table_Index[#Headers],0)),
Table_Index[ID],$Q695,Table_Index[year],$R695)/COUNTIFS(Table_Index[Quarter],"&lt;&gt;''",Table_Index[ID],$Q695,Table_Index[year],$R695)</f>
        <v>8.6603200000000005E-2</v>
      </c>
      <c r="V695">
        <f>SUMIFS(INDEX(Table_Index[],,MATCH(V$12,Table_Index[#Headers],0)),
Table_Index[ID],$Q695,Table_Index[year],$R695)/COUNTIFS(Table_Index[Quarter],"&lt;&gt;''",Table_Index[ID],$Q695,Table_Index[year],$R695)</f>
        <v>0.131842075</v>
      </c>
      <c r="W695">
        <f>SUMIFS(INDEX(Table_Index[],,MATCH(W$12,Table_Index[#Headers],0)),
Table_Index[ID],$Q695,Table_Index[year],$R695)/COUNTIFS(Table_Index[Quarter],"&lt;&gt;''",Table_Index[ID],$Q695,Table_Index[year],$R695)</f>
        <v>5.4780700000000002E-2</v>
      </c>
      <c r="X695">
        <f>SUMIFS(INDEX(Table_Index[],,MATCH(X$12,Table_Index[#Headers],0)),
Table_Index[ID],$Q695,Table_Index[year],$R695)/COUNTIFS(Table_Index[Quarter],"&lt;&gt;''",Table_Index[ID],$Q695,Table_Index[year],$R695)</f>
        <v>0.305191975</v>
      </c>
      <c r="Y695">
        <f>SUMIFS(INDEX(Table_Index[],,MATCH(Y$12,Table_Index[#Headers],0)),
Table_Index[ID],$Q695,Table_Index[year],$R695)/COUNTIFS(Table_Index[Quarter],"&lt;&gt;''",Table_Index[ID],$Q695,Table_Index[year],$R695)</f>
        <v>0.12882760000000001</v>
      </c>
      <c r="Z695">
        <f>SUMIFS(INDEX(Table_Index[],,MATCH(Z$12,Table_Index[#Headers],0)),
Table_Index[ID],$Q695,Table_Index[year],$R695)/COUNTIFS(Table_Index[Quarter],"&lt;&gt;''",Table_Index[ID],$Q695,Table_Index[year],$R695)</f>
        <v>9.7907224999999987E-2</v>
      </c>
      <c r="AA695">
        <f>SUMIFS(INDEX(Table_Index[],,MATCH(AA$12,Table_Index[#Headers],0)),
Table_Index[ID],$Q695,Table_Index[year],$R695)/COUNTIFS(Table_Index[Quarter],"&lt;&gt;''",Table_Index[ID],$Q695,Table_Index[year],$R695)</f>
        <v>4.6427074999999998E-2</v>
      </c>
      <c r="AB695">
        <f>SUMIFS(INDEX(Table_Index[],,MATCH(AB$12,Table_Index[#Headers],0)),
Table_Index[ID],$Q695,Table_Index[year],$R695)/COUNTIFS(Table_Index[Quarter],"&lt;&gt;''",Table_Index[ID],$Q695,Table_Index[year],$R695)</f>
        <v>6.0482999999999995E-3</v>
      </c>
      <c r="AC695" s="24">
        <f t="shared" si="42"/>
        <v>0.99999997500000015</v>
      </c>
      <c r="AD695">
        <f>COUNTIFS(Table_Index[Quarter],"&lt;&gt;''",Table_Index[ID],$Q695,Table_Index[year],$R695)</f>
        <v>4</v>
      </c>
      <c r="AE695" s="34">
        <f t="shared" si="43"/>
        <v>0.84044813405073437</v>
      </c>
    </row>
    <row r="696" spans="1:31" x14ac:dyDescent="0.3">
      <c r="A696">
        <v>9145</v>
      </c>
      <c r="B696">
        <v>2004</v>
      </c>
      <c r="C696">
        <v>1</v>
      </c>
      <c r="D696">
        <v>3.0143199999999998E-2</v>
      </c>
      <c r="E696">
        <v>0.15975890000000001</v>
      </c>
      <c r="F696">
        <v>0.13263</v>
      </c>
      <c r="G696">
        <v>9.6458199999999994E-2</v>
      </c>
      <c r="H696">
        <v>0</v>
      </c>
      <c r="I696">
        <v>0.45214769999999999</v>
      </c>
      <c r="J696">
        <v>6.0286399999999997E-2</v>
      </c>
      <c r="K696">
        <v>3.0143199999999998E-2</v>
      </c>
      <c r="L696">
        <v>3.0143199999999998E-2</v>
      </c>
      <c r="M696">
        <v>8.2894000000000006E-3</v>
      </c>
      <c r="O696" t="str">
        <f>Table_Index[[#This Row],[ID]]&amp;Table_Index[[#This Row],[year]]</f>
        <v>91452004</v>
      </c>
      <c r="P696" t="str">
        <v>92562006</v>
      </c>
      <c r="Q696" t="str">
        <f t="shared" si="40"/>
        <v>9256</v>
      </c>
      <c r="R696" t="str">
        <f t="shared" si="41"/>
        <v>2006</v>
      </c>
      <c r="S696">
        <f>SUMIFS(INDEX(Table_Index[],,MATCH(S$12,Table_Index[#Headers],0)),
Table_Index[ID],$Q696,Table_Index[year],$R696)/COUNTIFS(Table_Index[Quarter],"&lt;&gt;''",Table_Index[ID],$Q696,Table_Index[year],$R696)</f>
        <v>7.1539224999999998E-2</v>
      </c>
      <c r="T696">
        <f>SUMIFS(INDEX(Table_Index[],,MATCH(T$12,Table_Index[#Headers],0)),
Table_Index[ID],$Q696,Table_Index[year],$R696)/COUNTIFS(Table_Index[Quarter],"&lt;&gt;''",Table_Index[ID],$Q696,Table_Index[year],$R696)</f>
        <v>0.14284912499999999</v>
      </c>
      <c r="U696">
        <f>SUMIFS(INDEX(Table_Index[],,MATCH(U$12,Table_Index[#Headers],0)),
Table_Index[ID],$Q696,Table_Index[year],$R696)/COUNTIFS(Table_Index[Quarter],"&lt;&gt;''",Table_Index[ID],$Q696,Table_Index[year],$R696)</f>
        <v>6.8664975000000003E-2</v>
      </c>
      <c r="V696">
        <f>SUMIFS(INDEX(Table_Index[],,MATCH(V$12,Table_Index[#Headers],0)),
Table_Index[ID],$Q696,Table_Index[year],$R696)/COUNTIFS(Table_Index[Quarter],"&lt;&gt;''",Table_Index[ID],$Q696,Table_Index[year],$R696)</f>
        <v>9.1355699999999998E-2</v>
      </c>
      <c r="W696">
        <f>SUMIFS(INDEX(Table_Index[],,MATCH(W$12,Table_Index[#Headers],0)),
Table_Index[ID],$Q696,Table_Index[year],$R696)/COUNTIFS(Table_Index[Quarter],"&lt;&gt;''",Table_Index[ID],$Q696,Table_Index[year],$R696)</f>
        <v>1.6926424999999998E-2</v>
      </c>
      <c r="X696">
        <f>SUMIFS(INDEX(Table_Index[],,MATCH(X$12,Table_Index[#Headers],0)),
Table_Index[ID],$Q696,Table_Index[year],$R696)/COUNTIFS(Table_Index[Quarter],"&lt;&gt;''",Table_Index[ID],$Q696,Table_Index[year],$R696)</f>
        <v>0.3538422</v>
      </c>
      <c r="Y696">
        <f>SUMIFS(INDEX(Table_Index[],,MATCH(Y$12,Table_Index[#Headers],0)),
Table_Index[ID],$Q696,Table_Index[year],$R696)/COUNTIFS(Table_Index[Quarter],"&lt;&gt;''",Table_Index[ID],$Q696,Table_Index[year],$R696)</f>
        <v>0.10762887499999998</v>
      </c>
      <c r="Z696">
        <f>SUMIFS(INDEX(Table_Index[],,MATCH(Z$12,Table_Index[#Headers],0)),
Table_Index[ID],$Q696,Table_Index[year],$R696)/COUNTIFS(Table_Index[Quarter],"&lt;&gt;''",Table_Index[ID],$Q696,Table_Index[year],$R696)</f>
        <v>5.4650574999999993E-2</v>
      </c>
      <c r="AA696">
        <f>SUMIFS(INDEX(Table_Index[],,MATCH(AA$12,Table_Index[#Headers],0)),
Table_Index[ID],$Q696,Table_Index[year],$R696)/COUNTIFS(Table_Index[Quarter],"&lt;&gt;''",Table_Index[ID],$Q696,Table_Index[year],$R696)</f>
        <v>8.1542075000000006E-2</v>
      </c>
      <c r="AB696">
        <f>SUMIFS(INDEX(Table_Index[],,MATCH(AB$12,Table_Index[#Headers],0)),
Table_Index[ID],$Q696,Table_Index[year],$R696)/COUNTIFS(Table_Index[Quarter],"&lt;&gt;''",Table_Index[ID],$Q696,Table_Index[year],$R696)</f>
        <v>1.1000825000000001E-2</v>
      </c>
      <c r="AC696" s="24">
        <f t="shared" si="42"/>
        <v>1</v>
      </c>
      <c r="AD696">
        <f>COUNTIFS(Table_Index[Quarter],"&lt;&gt;''",Table_Index[ID],$Q696,Table_Index[year],$R696)</f>
        <v>4</v>
      </c>
      <c r="AE696" s="34">
        <f t="shared" si="43"/>
        <v>0.81458392946718994</v>
      </c>
    </row>
    <row r="697" spans="1:31" x14ac:dyDescent="0.3">
      <c r="A697">
        <v>9145</v>
      </c>
      <c r="B697">
        <v>2004</v>
      </c>
      <c r="C697">
        <v>2</v>
      </c>
      <c r="D697">
        <v>2.16428E-2</v>
      </c>
      <c r="E697">
        <v>3.7548900000000003E-2</v>
      </c>
      <c r="F697">
        <v>8.3442000000000002E-2</v>
      </c>
      <c r="G697">
        <v>7.0925699999999994E-2</v>
      </c>
      <c r="H697">
        <v>0</v>
      </c>
      <c r="I697">
        <v>0.41095179999999998</v>
      </c>
      <c r="J697">
        <v>0.28683180000000003</v>
      </c>
      <c r="K697">
        <v>2.0860500000000001E-2</v>
      </c>
      <c r="L697">
        <v>6.2581499999999998E-2</v>
      </c>
      <c r="M697">
        <v>5.2151000000000003E-3</v>
      </c>
      <c r="O697" t="str">
        <f>Table_Index[[#This Row],[ID]]&amp;Table_Index[[#This Row],[year]]</f>
        <v>91452004</v>
      </c>
      <c r="P697" t="str">
        <v>92562007</v>
      </c>
      <c r="Q697" t="str">
        <f t="shared" si="40"/>
        <v>9256</v>
      </c>
      <c r="R697" t="str">
        <f t="shared" si="41"/>
        <v>2007</v>
      </c>
      <c r="S697">
        <f>SUMIFS(INDEX(Table_Index[],,MATCH(S$12,Table_Index[#Headers],0)),
Table_Index[ID],$Q697,Table_Index[year],$R697)/COUNTIFS(Table_Index[Quarter],"&lt;&gt;''",Table_Index[ID],$Q697,Table_Index[year],$R697)</f>
        <v>6.7746725000000008E-2</v>
      </c>
      <c r="T697">
        <f>SUMIFS(INDEX(Table_Index[],,MATCH(T$12,Table_Index[#Headers],0)),
Table_Index[ID],$Q697,Table_Index[year],$R697)/COUNTIFS(Table_Index[Quarter],"&lt;&gt;''",Table_Index[ID],$Q697,Table_Index[year],$R697)</f>
        <v>8.8500750000000003E-2</v>
      </c>
      <c r="U697">
        <f>SUMIFS(INDEX(Table_Index[],,MATCH(U$12,Table_Index[#Headers],0)),
Table_Index[ID],$Q697,Table_Index[year],$R697)/COUNTIFS(Table_Index[Quarter],"&lt;&gt;''",Table_Index[ID],$Q697,Table_Index[year],$R697)</f>
        <v>5.1634424999999998E-2</v>
      </c>
      <c r="V697">
        <f>SUMIFS(INDEX(Table_Index[],,MATCH(V$12,Table_Index[#Headers],0)),
Table_Index[ID],$Q697,Table_Index[year],$R697)/COUNTIFS(Table_Index[Quarter],"&lt;&gt;''",Table_Index[ID],$Q697,Table_Index[year],$R697)</f>
        <v>0.19407707500000002</v>
      </c>
      <c r="W697">
        <f>SUMIFS(INDEX(Table_Index[],,MATCH(W$12,Table_Index[#Headers],0)),
Table_Index[ID],$Q697,Table_Index[year],$R697)/COUNTIFS(Table_Index[Quarter],"&lt;&gt;''",Table_Index[ID],$Q697,Table_Index[year],$R697)</f>
        <v>2.1216650000000004E-2</v>
      </c>
      <c r="X697">
        <f>SUMIFS(INDEX(Table_Index[],,MATCH(X$12,Table_Index[#Headers],0)),
Table_Index[ID],$Q697,Table_Index[year],$R697)/COUNTIFS(Table_Index[Quarter],"&lt;&gt;''",Table_Index[ID],$Q697,Table_Index[year],$R697)</f>
        <v>0.35237537499999999</v>
      </c>
      <c r="Y697">
        <f>SUMIFS(INDEX(Table_Index[],,MATCH(Y$12,Table_Index[#Headers],0)),
Table_Index[ID],$Q697,Table_Index[year],$R697)/COUNTIFS(Table_Index[Quarter],"&lt;&gt;''",Table_Index[ID],$Q697,Table_Index[year],$R697)</f>
        <v>9.0546550000000003E-2</v>
      </c>
      <c r="Z697">
        <f>SUMIFS(INDEX(Table_Index[],,MATCH(Z$12,Table_Index[#Headers],0)),
Table_Index[ID],$Q697,Table_Index[year],$R697)/COUNTIFS(Table_Index[Quarter],"&lt;&gt;''",Table_Index[ID],$Q697,Table_Index[year],$R697)</f>
        <v>8.2117275000000003E-2</v>
      </c>
      <c r="AA697">
        <f>SUMIFS(INDEX(Table_Index[],,MATCH(AA$12,Table_Index[#Headers],0)),
Table_Index[ID],$Q697,Table_Index[year],$R697)/COUNTIFS(Table_Index[Quarter],"&lt;&gt;''",Table_Index[ID],$Q697,Table_Index[year],$R697)</f>
        <v>4.262875E-2</v>
      </c>
      <c r="AB697">
        <f>SUMIFS(INDEX(Table_Index[],,MATCH(AB$12,Table_Index[#Headers],0)),
Table_Index[ID],$Q697,Table_Index[year],$R697)/COUNTIFS(Table_Index[Quarter],"&lt;&gt;''",Table_Index[ID],$Q697,Table_Index[year],$R697)</f>
        <v>9.1564000000000003E-3</v>
      </c>
      <c r="AC697" s="24">
        <f t="shared" si="42"/>
        <v>0.99999997499999993</v>
      </c>
      <c r="AD697">
        <f>COUNTIFS(Table_Index[Quarter],"&lt;&gt;''",Table_Index[ID],$Q697,Table_Index[year],$R697)</f>
        <v>4</v>
      </c>
      <c r="AE697" s="34">
        <f t="shared" si="43"/>
        <v>0.80578444791411186</v>
      </c>
    </row>
    <row r="698" spans="1:31" x14ac:dyDescent="0.3">
      <c r="A698">
        <v>9145</v>
      </c>
      <c r="B698">
        <v>2004</v>
      </c>
      <c r="C698">
        <v>3</v>
      </c>
      <c r="D698">
        <v>4.2926499999999999E-2</v>
      </c>
      <c r="E698">
        <v>6.0657000000000003E-2</v>
      </c>
      <c r="F698">
        <v>3.9193699999999998E-2</v>
      </c>
      <c r="G698">
        <v>1.3997799999999999E-2</v>
      </c>
      <c r="H698">
        <v>3.5460999999999999E-2</v>
      </c>
      <c r="I698">
        <v>0.34994399999999998</v>
      </c>
      <c r="J698">
        <v>0.25569239999999999</v>
      </c>
      <c r="K698">
        <v>0.11104890000000001</v>
      </c>
      <c r="L698">
        <v>8.5852899999999996E-2</v>
      </c>
      <c r="M698">
        <v>5.2258000000000001E-3</v>
      </c>
      <c r="O698" t="str">
        <f>Table_Index[[#This Row],[ID]]&amp;Table_Index[[#This Row],[year]]</f>
        <v>91452004</v>
      </c>
      <c r="P698" t="str">
        <v>92562008</v>
      </c>
      <c r="Q698" t="str">
        <f t="shared" si="40"/>
        <v>9256</v>
      </c>
      <c r="R698" t="str">
        <f t="shared" si="41"/>
        <v>2008</v>
      </c>
      <c r="S698">
        <f>SUMIFS(INDEX(Table_Index[],,MATCH(S$12,Table_Index[#Headers],0)),
Table_Index[ID],$Q698,Table_Index[year],$R698)/COUNTIFS(Table_Index[Quarter],"&lt;&gt;''",Table_Index[ID],$Q698,Table_Index[year],$R698)</f>
        <v>9.1658474999999989E-2</v>
      </c>
      <c r="T698">
        <f>SUMIFS(INDEX(Table_Index[],,MATCH(T$12,Table_Index[#Headers],0)),
Table_Index[ID],$Q698,Table_Index[year],$R698)/COUNTIFS(Table_Index[Quarter],"&lt;&gt;''",Table_Index[ID],$Q698,Table_Index[year],$R698)</f>
        <v>7.8728825000000002E-2</v>
      </c>
      <c r="U698">
        <f>SUMIFS(INDEX(Table_Index[],,MATCH(U$12,Table_Index[#Headers],0)),
Table_Index[ID],$Q698,Table_Index[year],$R698)/COUNTIFS(Table_Index[Quarter],"&lt;&gt;''",Table_Index[ID],$Q698,Table_Index[year],$R698)</f>
        <v>5.5667775000000003E-2</v>
      </c>
      <c r="V698">
        <f>SUMIFS(INDEX(Table_Index[],,MATCH(V$12,Table_Index[#Headers],0)),
Table_Index[ID],$Q698,Table_Index[year],$R698)/COUNTIFS(Table_Index[Quarter],"&lt;&gt;''",Table_Index[ID],$Q698,Table_Index[year],$R698)</f>
        <v>0.131625875</v>
      </c>
      <c r="W698">
        <f>SUMIFS(INDEX(Table_Index[],,MATCH(W$12,Table_Index[#Headers],0)),
Table_Index[ID],$Q698,Table_Index[year],$R698)/COUNTIFS(Table_Index[Quarter],"&lt;&gt;''",Table_Index[ID],$Q698,Table_Index[year],$R698)</f>
        <v>7.6337000000000002E-3</v>
      </c>
      <c r="X698">
        <f>SUMIFS(INDEX(Table_Index[],,MATCH(X$12,Table_Index[#Headers],0)),
Table_Index[ID],$Q698,Table_Index[year],$R698)/COUNTIFS(Table_Index[Quarter],"&lt;&gt;''",Table_Index[ID],$Q698,Table_Index[year],$R698)</f>
        <v>0.40954740000000001</v>
      </c>
      <c r="Y698">
        <f>SUMIFS(INDEX(Table_Index[],,MATCH(Y$12,Table_Index[#Headers],0)),
Table_Index[ID],$Q698,Table_Index[year],$R698)/COUNTIFS(Table_Index[Quarter],"&lt;&gt;''",Table_Index[ID],$Q698,Table_Index[year],$R698)</f>
        <v>9.3297274999999999E-2</v>
      </c>
      <c r="Z698">
        <f>SUMIFS(INDEX(Table_Index[],,MATCH(Z$12,Table_Index[#Headers],0)),
Table_Index[ID],$Q698,Table_Index[year],$R698)/COUNTIFS(Table_Index[Quarter],"&lt;&gt;''",Table_Index[ID],$Q698,Table_Index[year],$R698)</f>
        <v>5.6640900000000008E-2</v>
      </c>
      <c r="AA698">
        <f>SUMIFS(INDEX(Table_Index[],,MATCH(AA$12,Table_Index[#Headers],0)),
Table_Index[ID],$Q698,Table_Index[year],$R698)/COUNTIFS(Table_Index[Quarter],"&lt;&gt;''",Table_Index[ID],$Q698,Table_Index[year],$R698)</f>
        <v>6.5112125000000007E-2</v>
      </c>
      <c r="AB698">
        <f>SUMIFS(INDEX(Table_Index[],,MATCH(AB$12,Table_Index[#Headers],0)),
Table_Index[ID],$Q698,Table_Index[year],$R698)/COUNTIFS(Table_Index[Quarter],"&lt;&gt;''",Table_Index[ID],$Q698,Table_Index[year],$R698)</f>
        <v>1.00877E-2</v>
      </c>
      <c r="AC698" s="24">
        <f t="shared" si="42"/>
        <v>1.0000000499999999</v>
      </c>
      <c r="AD698">
        <f>COUNTIFS(Table_Index[Quarter],"&lt;&gt;''",Table_Index[ID],$Q698,Table_Index[year],$R698)</f>
        <v>4</v>
      </c>
      <c r="AE698" s="34">
        <f t="shared" si="43"/>
        <v>0.78093495412083624</v>
      </c>
    </row>
    <row r="699" spans="1:31" x14ac:dyDescent="0.3">
      <c r="A699">
        <v>9145</v>
      </c>
      <c r="B699">
        <v>2004</v>
      </c>
      <c r="C699">
        <v>4</v>
      </c>
      <c r="D699">
        <v>4.41176E-2</v>
      </c>
      <c r="E699">
        <v>0.1529412</v>
      </c>
      <c r="F699">
        <v>7.0588200000000004E-2</v>
      </c>
      <c r="G699">
        <v>9.4117599999999996E-2</v>
      </c>
      <c r="H699">
        <v>1.0588200000000001E-2</v>
      </c>
      <c r="I699">
        <v>0.40529409999999999</v>
      </c>
      <c r="J699">
        <v>9.4117599999999996E-2</v>
      </c>
      <c r="K699">
        <v>7.64706E-2</v>
      </c>
      <c r="L699">
        <v>4.9411799999999999E-2</v>
      </c>
      <c r="M699">
        <v>2.3528999999999998E-3</v>
      </c>
      <c r="O699" t="str">
        <f>Table_Index[[#This Row],[ID]]&amp;Table_Index[[#This Row],[year]]</f>
        <v>91452004</v>
      </c>
      <c r="P699" t="str">
        <v>92562009</v>
      </c>
      <c r="Q699" t="str">
        <f t="shared" si="40"/>
        <v>9256</v>
      </c>
      <c r="R699" t="str">
        <f t="shared" si="41"/>
        <v>2009</v>
      </c>
      <c r="S699">
        <f>SUMIFS(INDEX(Table_Index[],,MATCH(S$12,Table_Index[#Headers],0)),
Table_Index[ID],$Q699,Table_Index[year],$R699)/COUNTIFS(Table_Index[Quarter],"&lt;&gt;''",Table_Index[ID],$Q699,Table_Index[year],$R699)</f>
        <v>5.1660199999999996E-2</v>
      </c>
      <c r="T699">
        <f>SUMIFS(INDEX(Table_Index[],,MATCH(T$12,Table_Index[#Headers],0)),
Table_Index[ID],$Q699,Table_Index[year],$R699)/COUNTIFS(Table_Index[Quarter],"&lt;&gt;''",Table_Index[ID],$Q699,Table_Index[year],$R699)</f>
        <v>0.145198575</v>
      </c>
      <c r="U699">
        <f>SUMIFS(INDEX(Table_Index[],,MATCH(U$12,Table_Index[#Headers],0)),
Table_Index[ID],$Q699,Table_Index[year],$R699)/COUNTIFS(Table_Index[Quarter],"&lt;&gt;''",Table_Index[ID],$Q699,Table_Index[year],$R699)</f>
        <v>3.8465100000000002E-2</v>
      </c>
      <c r="V699">
        <f>SUMIFS(INDEX(Table_Index[],,MATCH(V$12,Table_Index[#Headers],0)),
Table_Index[ID],$Q699,Table_Index[year],$R699)/COUNTIFS(Table_Index[Quarter],"&lt;&gt;''",Table_Index[ID],$Q699,Table_Index[year],$R699)</f>
        <v>0.16135407500000001</v>
      </c>
      <c r="W699">
        <f>SUMIFS(INDEX(Table_Index[],,MATCH(W$12,Table_Index[#Headers],0)),
Table_Index[ID],$Q699,Table_Index[year],$R699)/COUNTIFS(Table_Index[Quarter],"&lt;&gt;''",Table_Index[ID],$Q699,Table_Index[year],$R699)</f>
        <v>6.0253999999999993E-3</v>
      </c>
      <c r="X699">
        <f>SUMIFS(INDEX(Table_Index[],,MATCH(X$12,Table_Index[#Headers],0)),
Table_Index[ID],$Q699,Table_Index[year],$R699)/COUNTIFS(Table_Index[Quarter],"&lt;&gt;''",Table_Index[ID],$Q699,Table_Index[year],$R699)</f>
        <v>0.38177355000000002</v>
      </c>
      <c r="Y699">
        <f>SUMIFS(INDEX(Table_Index[],,MATCH(Y$12,Table_Index[#Headers],0)),
Table_Index[ID],$Q699,Table_Index[year],$R699)/COUNTIFS(Table_Index[Quarter],"&lt;&gt;''",Table_Index[ID],$Q699,Table_Index[year],$R699)</f>
        <v>0.10920242499999999</v>
      </c>
      <c r="Z699">
        <f>SUMIFS(INDEX(Table_Index[],,MATCH(Z$12,Table_Index[#Headers],0)),
Table_Index[ID],$Q699,Table_Index[year],$R699)/COUNTIFS(Table_Index[Quarter],"&lt;&gt;''",Table_Index[ID],$Q699,Table_Index[year],$R699)</f>
        <v>3.3452374999999993E-2</v>
      </c>
      <c r="AA699">
        <f>SUMIFS(INDEX(Table_Index[],,MATCH(AA$12,Table_Index[#Headers],0)),
Table_Index[ID],$Q699,Table_Index[year],$R699)/COUNTIFS(Table_Index[Quarter],"&lt;&gt;''",Table_Index[ID],$Q699,Table_Index[year],$R699)</f>
        <v>6.0586299999999996E-2</v>
      </c>
      <c r="AB699">
        <f>SUMIFS(INDEX(Table_Index[],,MATCH(AB$12,Table_Index[#Headers],0)),
Table_Index[ID],$Q699,Table_Index[year],$R699)/COUNTIFS(Table_Index[Quarter],"&lt;&gt;''",Table_Index[ID],$Q699,Table_Index[year],$R699)</f>
        <v>1.2281924999999999E-2</v>
      </c>
      <c r="AC699" s="24">
        <f t="shared" si="42"/>
        <v>0.99999992500000001</v>
      </c>
      <c r="AD699">
        <f>COUNTIFS(Table_Index[Quarter],"&lt;&gt;''",Table_Index[ID],$Q699,Table_Index[year],$R699)</f>
        <v>4</v>
      </c>
      <c r="AE699" s="34">
        <f t="shared" si="43"/>
        <v>0.78608077074363436</v>
      </c>
    </row>
    <row r="700" spans="1:31" x14ac:dyDescent="0.3">
      <c r="A700">
        <v>9145</v>
      </c>
      <c r="B700">
        <v>2005</v>
      </c>
      <c r="C700">
        <v>1</v>
      </c>
      <c r="D700">
        <v>9.5477699999999999E-2</v>
      </c>
      <c r="E700">
        <v>0.17818539999999999</v>
      </c>
      <c r="F700">
        <v>7.1274100000000007E-2</v>
      </c>
      <c r="G700">
        <v>1.06911E-2</v>
      </c>
      <c r="H700">
        <v>8.0183000000000008E-3</v>
      </c>
      <c r="I700">
        <v>0.36349819999999999</v>
      </c>
      <c r="J700">
        <v>0.11760230000000001</v>
      </c>
      <c r="K700">
        <v>0.10245659999999999</v>
      </c>
      <c r="L700">
        <v>3.7864399999999999E-2</v>
      </c>
      <c r="M700">
        <v>1.49319E-2</v>
      </c>
      <c r="O700" t="str">
        <f>Table_Index[[#This Row],[ID]]&amp;Table_Index[[#This Row],[year]]</f>
        <v>91452005</v>
      </c>
      <c r="P700" t="str">
        <v>92562010</v>
      </c>
      <c r="Q700" t="str">
        <f t="shared" si="40"/>
        <v>9256</v>
      </c>
      <c r="R700" t="str">
        <f t="shared" si="41"/>
        <v>2010</v>
      </c>
      <c r="S700">
        <f>SUMIFS(INDEX(Table_Index[],,MATCH(S$12,Table_Index[#Headers],0)),
Table_Index[ID],$Q700,Table_Index[year],$R700)/COUNTIFS(Table_Index[Quarter],"&lt;&gt;''",Table_Index[ID],$Q700,Table_Index[year],$R700)</f>
        <v>6.8506374999999994E-2</v>
      </c>
      <c r="T700">
        <f>SUMIFS(INDEX(Table_Index[],,MATCH(T$12,Table_Index[#Headers],0)),
Table_Index[ID],$Q700,Table_Index[year],$R700)/COUNTIFS(Table_Index[Quarter],"&lt;&gt;''",Table_Index[ID],$Q700,Table_Index[year],$R700)</f>
        <v>8.960715000000001E-2</v>
      </c>
      <c r="U700">
        <f>SUMIFS(INDEX(Table_Index[],,MATCH(U$12,Table_Index[#Headers],0)),
Table_Index[ID],$Q700,Table_Index[year],$R700)/COUNTIFS(Table_Index[Quarter],"&lt;&gt;''",Table_Index[ID],$Q700,Table_Index[year],$R700)</f>
        <v>4.3785350000000001E-2</v>
      </c>
      <c r="V700">
        <f>SUMIFS(INDEX(Table_Index[],,MATCH(V$12,Table_Index[#Headers],0)),
Table_Index[ID],$Q700,Table_Index[year],$R700)/COUNTIFS(Table_Index[Quarter],"&lt;&gt;''",Table_Index[ID],$Q700,Table_Index[year],$R700)</f>
        <v>0.13686132499999998</v>
      </c>
      <c r="W700">
        <f>SUMIFS(INDEX(Table_Index[],,MATCH(W$12,Table_Index[#Headers],0)),
Table_Index[ID],$Q700,Table_Index[year],$R700)/COUNTIFS(Table_Index[Quarter],"&lt;&gt;''",Table_Index[ID],$Q700,Table_Index[year],$R700)</f>
        <v>2.8237125000000002E-2</v>
      </c>
      <c r="X700">
        <f>SUMIFS(INDEX(Table_Index[],,MATCH(X$12,Table_Index[#Headers],0)),
Table_Index[ID],$Q700,Table_Index[year],$R700)/COUNTIFS(Table_Index[Quarter],"&lt;&gt;''",Table_Index[ID],$Q700,Table_Index[year],$R700)</f>
        <v>0.34379862499999997</v>
      </c>
      <c r="Y700">
        <f>SUMIFS(INDEX(Table_Index[],,MATCH(Y$12,Table_Index[#Headers],0)),
Table_Index[ID],$Q700,Table_Index[year],$R700)/COUNTIFS(Table_Index[Quarter],"&lt;&gt;''",Table_Index[ID],$Q700,Table_Index[year],$R700)</f>
        <v>8.8607850000000002E-2</v>
      </c>
      <c r="Z700">
        <f>SUMIFS(INDEX(Table_Index[],,MATCH(Z$12,Table_Index[#Headers],0)),
Table_Index[ID],$Q700,Table_Index[year],$R700)/COUNTIFS(Table_Index[Quarter],"&lt;&gt;''",Table_Index[ID],$Q700,Table_Index[year],$R700)</f>
        <v>9.6742524999999996E-2</v>
      </c>
      <c r="AA700">
        <f>SUMIFS(INDEX(Table_Index[],,MATCH(AA$12,Table_Index[#Headers],0)),
Table_Index[ID],$Q700,Table_Index[year],$R700)/COUNTIFS(Table_Index[Quarter],"&lt;&gt;''",Table_Index[ID],$Q700,Table_Index[year],$R700)</f>
        <v>8.8404324999999992E-2</v>
      </c>
      <c r="AB700">
        <f>SUMIFS(INDEX(Table_Index[],,MATCH(AB$12,Table_Index[#Headers],0)),
Table_Index[ID],$Q700,Table_Index[year],$R700)/COUNTIFS(Table_Index[Quarter],"&lt;&gt;''",Table_Index[ID],$Q700,Table_Index[year],$R700)</f>
        <v>1.5449325E-2</v>
      </c>
      <c r="AC700" s="24">
        <f t="shared" si="42"/>
        <v>0.99999997499999982</v>
      </c>
      <c r="AD700">
        <f>COUNTIFS(Table_Index[Quarter],"&lt;&gt;''",Table_Index[ID],$Q700,Table_Index[year],$R700)</f>
        <v>4</v>
      </c>
      <c r="AE700" s="34">
        <f t="shared" si="43"/>
        <v>0.82236995277104319</v>
      </c>
    </row>
    <row r="701" spans="1:31" x14ac:dyDescent="0.3">
      <c r="A701">
        <v>9145</v>
      </c>
      <c r="B701">
        <v>2005</v>
      </c>
      <c r="C701">
        <v>2</v>
      </c>
      <c r="D701">
        <v>9.7564200000000004E-2</v>
      </c>
      <c r="E701">
        <v>0.18109729999999999</v>
      </c>
      <c r="F701">
        <v>8.2227999999999996E-2</v>
      </c>
      <c r="G701">
        <v>0.17326610000000001</v>
      </c>
      <c r="H701">
        <v>2.0948600000000001E-2</v>
      </c>
      <c r="I701">
        <v>0.23493710000000001</v>
      </c>
      <c r="J701">
        <v>8.32069E-2</v>
      </c>
      <c r="K701">
        <v>5.1392500000000001E-2</v>
      </c>
      <c r="L701">
        <v>7.0481100000000005E-2</v>
      </c>
      <c r="M701">
        <v>4.8782000000000001E-3</v>
      </c>
      <c r="O701" t="str">
        <f>Table_Index[[#This Row],[ID]]&amp;Table_Index[[#This Row],[year]]</f>
        <v>91452005</v>
      </c>
      <c r="P701" t="str">
        <v>92562011</v>
      </c>
      <c r="Q701" t="str">
        <f t="shared" si="40"/>
        <v>9256</v>
      </c>
      <c r="R701" t="str">
        <f t="shared" si="41"/>
        <v>2011</v>
      </c>
      <c r="S701">
        <f>SUMIFS(INDEX(Table_Index[],,MATCH(S$12,Table_Index[#Headers],0)),
Table_Index[ID],$Q701,Table_Index[year],$R701)/COUNTIFS(Table_Index[Quarter],"&lt;&gt;''",Table_Index[ID],$Q701,Table_Index[year],$R701)</f>
        <v>4.7780100000000006E-2</v>
      </c>
      <c r="T701">
        <f>SUMIFS(INDEX(Table_Index[],,MATCH(T$12,Table_Index[#Headers],0)),
Table_Index[ID],$Q701,Table_Index[year],$R701)/COUNTIFS(Table_Index[Quarter],"&lt;&gt;''",Table_Index[ID],$Q701,Table_Index[year],$R701)</f>
        <v>0.111402025</v>
      </c>
      <c r="U701">
        <f>SUMIFS(INDEX(Table_Index[],,MATCH(U$12,Table_Index[#Headers],0)),
Table_Index[ID],$Q701,Table_Index[year],$R701)/COUNTIFS(Table_Index[Quarter],"&lt;&gt;''",Table_Index[ID],$Q701,Table_Index[year],$R701)</f>
        <v>3.235495E-2</v>
      </c>
      <c r="V701">
        <f>SUMIFS(INDEX(Table_Index[],,MATCH(V$12,Table_Index[#Headers],0)),
Table_Index[ID],$Q701,Table_Index[year],$R701)/COUNTIFS(Table_Index[Quarter],"&lt;&gt;''",Table_Index[ID],$Q701,Table_Index[year],$R701)</f>
        <v>0.13008552500000001</v>
      </c>
      <c r="W701">
        <f>SUMIFS(INDEX(Table_Index[],,MATCH(W$12,Table_Index[#Headers],0)),
Table_Index[ID],$Q701,Table_Index[year],$R701)/COUNTIFS(Table_Index[Quarter],"&lt;&gt;''",Table_Index[ID],$Q701,Table_Index[year],$R701)</f>
        <v>7.722722500000001E-2</v>
      </c>
      <c r="X701">
        <f>SUMIFS(INDEX(Table_Index[],,MATCH(X$12,Table_Index[#Headers],0)),
Table_Index[ID],$Q701,Table_Index[year],$R701)/COUNTIFS(Table_Index[Quarter],"&lt;&gt;''",Table_Index[ID],$Q701,Table_Index[year],$R701)</f>
        <v>0.33553604999999997</v>
      </c>
      <c r="Y701">
        <f>SUMIFS(INDEX(Table_Index[],,MATCH(Y$12,Table_Index[#Headers],0)),
Table_Index[ID],$Q701,Table_Index[year],$R701)/COUNTIFS(Table_Index[Quarter],"&lt;&gt;''",Table_Index[ID],$Q701,Table_Index[year],$R701)</f>
        <v>0.11701010000000001</v>
      </c>
      <c r="Z701">
        <f>SUMIFS(INDEX(Table_Index[],,MATCH(Z$12,Table_Index[#Headers],0)),
Table_Index[ID],$Q701,Table_Index[year],$R701)/COUNTIFS(Table_Index[Quarter],"&lt;&gt;''",Table_Index[ID],$Q701,Table_Index[year],$R701)</f>
        <v>5.8950875E-2</v>
      </c>
      <c r="AA701">
        <f>SUMIFS(INDEX(Table_Index[],,MATCH(AA$12,Table_Index[#Headers],0)),
Table_Index[ID],$Q701,Table_Index[year],$R701)/COUNTIFS(Table_Index[Quarter],"&lt;&gt;''",Table_Index[ID],$Q701,Table_Index[year],$R701)</f>
        <v>8.2202575E-2</v>
      </c>
      <c r="AB701">
        <f>SUMIFS(INDEX(Table_Index[],,MATCH(AB$12,Table_Index[#Headers],0)),
Table_Index[ID],$Q701,Table_Index[year],$R701)/COUNTIFS(Table_Index[Quarter],"&lt;&gt;''",Table_Index[ID],$Q701,Table_Index[year],$R701)</f>
        <v>7.4505750000000009E-3</v>
      </c>
      <c r="AC701" s="24">
        <f t="shared" si="42"/>
        <v>1</v>
      </c>
      <c r="AD701">
        <f>COUNTIFS(Table_Index[Quarter],"&lt;&gt;''",Table_Index[ID],$Q701,Table_Index[year],$R701)</f>
        <v>4</v>
      </c>
      <c r="AE701" s="34">
        <f t="shared" si="43"/>
        <v>0.82480973556532122</v>
      </c>
    </row>
    <row r="702" spans="1:31" x14ac:dyDescent="0.3">
      <c r="A702">
        <v>9145</v>
      </c>
      <c r="B702">
        <v>2005</v>
      </c>
      <c r="C702">
        <v>3</v>
      </c>
      <c r="D702">
        <v>0.1197274</v>
      </c>
      <c r="E702">
        <v>0.25572840000000002</v>
      </c>
      <c r="F702">
        <v>8.1368099999999999E-2</v>
      </c>
      <c r="G702">
        <v>2.9059999999999999E-2</v>
      </c>
      <c r="H702">
        <v>1.3096399999999999E-2</v>
      </c>
      <c r="I702">
        <v>0.1264112</v>
      </c>
      <c r="J702">
        <v>0.20109550000000001</v>
      </c>
      <c r="K702">
        <v>8.0205700000000005E-2</v>
      </c>
      <c r="L702">
        <v>8.7180199999999999E-2</v>
      </c>
      <c r="M702">
        <v>6.1269999999999996E-3</v>
      </c>
      <c r="O702" t="str">
        <f>Table_Index[[#This Row],[ID]]&amp;Table_Index[[#This Row],[year]]</f>
        <v>91452005</v>
      </c>
      <c r="P702" t="str">
        <v>92562012</v>
      </c>
      <c r="Q702" t="str">
        <f t="shared" si="40"/>
        <v>9256</v>
      </c>
      <c r="R702" t="str">
        <f t="shared" si="41"/>
        <v>2012</v>
      </c>
      <c r="S702">
        <f>SUMIFS(INDEX(Table_Index[],,MATCH(S$12,Table_Index[#Headers],0)),
Table_Index[ID],$Q702,Table_Index[year],$R702)/COUNTIFS(Table_Index[Quarter],"&lt;&gt;''",Table_Index[ID],$Q702,Table_Index[year],$R702)</f>
        <v>5.4803375000000001E-2</v>
      </c>
      <c r="T702">
        <f>SUMIFS(INDEX(Table_Index[],,MATCH(T$12,Table_Index[#Headers],0)),
Table_Index[ID],$Q702,Table_Index[year],$R702)/COUNTIFS(Table_Index[Quarter],"&lt;&gt;''",Table_Index[ID],$Q702,Table_Index[year],$R702)</f>
        <v>8.6895975E-2</v>
      </c>
      <c r="U702">
        <f>SUMIFS(INDEX(Table_Index[],,MATCH(U$12,Table_Index[#Headers],0)),
Table_Index[ID],$Q702,Table_Index[year],$R702)/COUNTIFS(Table_Index[Quarter],"&lt;&gt;''",Table_Index[ID],$Q702,Table_Index[year],$R702)</f>
        <v>3.9575850000000003E-2</v>
      </c>
      <c r="V702">
        <f>SUMIFS(INDEX(Table_Index[],,MATCH(V$12,Table_Index[#Headers],0)),
Table_Index[ID],$Q702,Table_Index[year],$R702)/COUNTIFS(Table_Index[Quarter],"&lt;&gt;''",Table_Index[ID],$Q702,Table_Index[year],$R702)</f>
        <v>7.7788750000000004E-2</v>
      </c>
      <c r="W702">
        <f>SUMIFS(INDEX(Table_Index[],,MATCH(W$12,Table_Index[#Headers],0)),
Table_Index[ID],$Q702,Table_Index[year],$R702)/COUNTIFS(Table_Index[Quarter],"&lt;&gt;''",Table_Index[ID],$Q702,Table_Index[year],$R702)</f>
        <v>2.9203599999999996E-2</v>
      </c>
      <c r="X702">
        <f>SUMIFS(INDEX(Table_Index[],,MATCH(X$12,Table_Index[#Headers],0)),
Table_Index[ID],$Q702,Table_Index[year],$R702)/COUNTIFS(Table_Index[Quarter],"&lt;&gt;''",Table_Index[ID],$Q702,Table_Index[year],$R702)</f>
        <v>0.49020882500000001</v>
      </c>
      <c r="Y702">
        <f>SUMIFS(INDEX(Table_Index[],,MATCH(Y$12,Table_Index[#Headers],0)),
Table_Index[ID],$Q702,Table_Index[year],$R702)/COUNTIFS(Table_Index[Quarter],"&lt;&gt;''",Table_Index[ID],$Q702,Table_Index[year],$R702)</f>
        <v>6.8270849999999994E-2</v>
      </c>
      <c r="Z702">
        <f>SUMIFS(INDEX(Table_Index[],,MATCH(Z$12,Table_Index[#Headers],0)),
Table_Index[ID],$Q702,Table_Index[year],$R702)/COUNTIFS(Table_Index[Quarter],"&lt;&gt;''",Table_Index[ID],$Q702,Table_Index[year],$R702)</f>
        <v>4.6577174999999998E-2</v>
      </c>
      <c r="AA702">
        <f>SUMIFS(INDEX(Table_Index[],,MATCH(AA$12,Table_Index[#Headers],0)),
Table_Index[ID],$Q702,Table_Index[year],$R702)/COUNTIFS(Table_Index[Quarter],"&lt;&gt;''",Table_Index[ID],$Q702,Table_Index[year],$R702)</f>
        <v>9.1804574999999985E-2</v>
      </c>
      <c r="AB702">
        <f>SUMIFS(INDEX(Table_Index[],,MATCH(AB$12,Table_Index[#Headers],0)),
Table_Index[ID],$Q702,Table_Index[year],$R702)/COUNTIFS(Table_Index[Quarter],"&lt;&gt;''",Table_Index[ID],$Q702,Table_Index[year],$R702)</f>
        <v>1.4871074999999999E-2</v>
      </c>
      <c r="AC702" s="24">
        <f t="shared" si="42"/>
        <v>1.0000000499999999</v>
      </c>
      <c r="AD702">
        <f>COUNTIFS(Table_Index[Quarter],"&lt;&gt;''",Table_Index[ID],$Q702,Table_Index[year],$R702)</f>
        <v>4</v>
      </c>
      <c r="AE702" s="34">
        <f t="shared" si="43"/>
        <v>0.72519122867349373</v>
      </c>
    </row>
    <row r="703" spans="1:31" x14ac:dyDescent="0.3">
      <c r="A703">
        <v>9145</v>
      </c>
      <c r="B703">
        <v>2005</v>
      </c>
      <c r="C703">
        <v>4</v>
      </c>
      <c r="D703">
        <v>0.22453190000000001</v>
      </c>
      <c r="E703">
        <v>0.26348129999999997</v>
      </c>
      <c r="F703">
        <v>8.3626699999999998E-2</v>
      </c>
      <c r="G703">
        <v>6.8734E-3</v>
      </c>
      <c r="H703">
        <v>1.54652E-2</v>
      </c>
      <c r="I703">
        <v>0.19474710000000001</v>
      </c>
      <c r="J703">
        <v>5.0405100000000001E-2</v>
      </c>
      <c r="K703">
        <v>6.8734299999999998E-2</v>
      </c>
      <c r="L703">
        <v>8.5917800000000003E-2</v>
      </c>
      <c r="M703">
        <v>6.2170999999999997E-3</v>
      </c>
      <c r="O703" t="str">
        <f>Table_Index[[#This Row],[ID]]&amp;Table_Index[[#This Row],[year]]</f>
        <v>91452005</v>
      </c>
      <c r="P703" t="str">
        <v>92572003</v>
      </c>
      <c r="Q703" t="str">
        <f t="shared" si="40"/>
        <v>9257</v>
      </c>
      <c r="R703" t="str">
        <f t="shared" si="41"/>
        <v>2003</v>
      </c>
      <c r="S703">
        <f>SUMIFS(INDEX(Table_Index[],,MATCH(S$12,Table_Index[#Headers],0)),
Table_Index[ID],$Q703,Table_Index[year],$R703)/COUNTIFS(Table_Index[Quarter],"&lt;&gt;''",Table_Index[ID],$Q703,Table_Index[year],$R703)</f>
        <v>0.10204150000000001</v>
      </c>
      <c r="T703">
        <f>SUMIFS(INDEX(Table_Index[],,MATCH(T$12,Table_Index[#Headers],0)),
Table_Index[ID],$Q703,Table_Index[year],$R703)/COUNTIFS(Table_Index[Quarter],"&lt;&gt;''",Table_Index[ID],$Q703,Table_Index[year],$R703)</f>
        <v>3.8086849999999998E-2</v>
      </c>
      <c r="U703">
        <f>SUMIFS(INDEX(Table_Index[],,MATCH(U$12,Table_Index[#Headers],0)),
Table_Index[ID],$Q703,Table_Index[year],$R703)/COUNTIFS(Table_Index[Quarter],"&lt;&gt;''",Table_Index[ID],$Q703,Table_Index[year],$R703)</f>
        <v>6.4649700000000004E-2</v>
      </c>
      <c r="V703">
        <f>SUMIFS(INDEX(Table_Index[],,MATCH(V$12,Table_Index[#Headers],0)),
Table_Index[ID],$Q703,Table_Index[year],$R703)/COUNTIFS(Table_Index[Quarter],"&lt;&gt;''",Table_Index[ID],$Q703,Table_Index[year],$R703)</f>
        <v>6.6412825000000009E-2</v>
      </c>
      <c r="W703">
        <f>SUMIFS(INDEX(Table_Index[],,MATCH(W$12,Table_Index[#Headers],0)),
Table_Index[ID],$Q703,Table_Index[year],$R703)/COUNTIFS(Table_Index[Quarter],"&lt;&gt;''",Table_Index[ID],$Q703,Table_Index[year],$R703)</f>
        <v>8.0850000000000002E-3</v>
      </c>
      <c r="X703">
        <f>SUMIFS(INDEX(Table_Index[],,MATCH(X$12,Table_Index[#Headers],0)),
Table_Index[ID],$Q703,Table_Index[year],$R703)/COUNTIFS(Table_Index[Quarter],"&lt;&gt;''",Table_Index[ID],$Q703,Table_Index[year],$R703)</f>
        <v>0.13054235</v>
      </c>
      <c r="Y703">
        <f>SUMIFS(INDEX(Table_Index[],,MATCH(Y$12,Table_Index[#Headers],0)),
Table_Index[ID],$Q703,Table_Index[year],$R703)/COUNTIFS(Table_Index[Quarter],"&lt;&gt;''",Table_Index[ID],$Q703,Table_Index[year],$R703)</f>
        <v>6.3385924999999996E-2</v>
      </c>
      <c r="Z703">
        <f>SUMIFS(INDEX(Table_Index[],,MATCH(Z$12,Table_Index[#Headers],0)),
Table_Index[ID],$Q703,Table_Index[year],$R703)/COUNTIFS(Table_Index[Quarter],"&lt;&gt;''",Table_Index[ID],$Q703,Table_Index[year],$R703)</f>
        <v>0.22914537499999998</v>
      </c>
      <c r="AA703">
        <f>SUMIFS(INDEX(Table_Index[],,MATCH(AA$12,Table_Index[#Headers],0)),
Table_Index[ID],$Q703,Table_Index[year],$R703)/COUNTIFS(Table_Index[Quarter],"&lt;&gt;''",Table_Index[ID],$Q703,Table_Index[year],$R703)</f>
        <v>3.1152550000000001E-2</v>
      </c>
      <c r="AB703">
        <f>SUMIFS(INDEX(Table_Index[],,MATCH(AB$12,Table_Index[#Headers],0)),
Table_Index[ID],$Q703,Table_Index[year],$R703)/COUNTIFS(Table_Index[Quarter],"&lt;&gt;''",Table_Index[ID],$Q703,Table_Index[year],$R703)</f>
        <v>0.266497875</v>
      </c>
      <c r="AC703" s="24">
        <f t="shared" si="42"/>
        <v>0.99999995000000008</v>
      </c>
      <c r="AD703">
        <f>COUNTIFS(Table_Index[Quarter],"&lt;&gt;''",Table_Index[ID],$Q703,Table_Index[year],$R703)</f>
        <v>4</v>
      </c>
      <c r="AE703" s="34">
        <f t="shared" si="43"/>
        <v>0.83392302760871995</v>
      </c>
    </row>
    <row r="704" spans="1:31" x14ac:dyDescent="0.3">
      <c r="A704">
        <v>9146</v>
      </c>
      <c r="B704">
        <v>2003</v>
      </c>
      <c r="C704">
        <v>1</v>
      </c>
      <c r="D704">
        <v>0.31792609999999999</v>
      </c>
      <c r="E704">
        <v>0</v>
      </c>
      <c r="F704">
        <v>0.20053799999999999</v>
      </c>
      <c r="G704">
        <v>8.2660800000000006E-2</v>
      </c>
      <c r="H704">
        <v>0.1861091</v>
      </c>
      <c r="I704">
        <v>0</v>
      </c>
      <c r="J704">
        <v>0</v>
      </c>
      <c r="K704">
        <v>9.7823400000000005E-2</v>
      </c>
      <c r="L704">
        <v>0.1027146</v>
      </c>
      <c r="M704">
        <v>1.22279E-2</v>
      </c>
      <c r="O704" t="str">
        <f>Table_Index[[#This Row],[ID]]&amp;Table_Index[[#This Row],[year]]</f>
        <v>91462003</v>
      </c>
      <c r="P704" t="str">
        <v>92572004</v>
      </c>
      <c r="Q704" t="str">
        <f t="shared" si="40"/>
        <v>9257</v>
      </c>
      <c r="R704" t="str">
        <f t="shared" si="41"/>
        <v>2004</v>
      </c>
      <c r="S704">
        <f>SUMIFS(INDEX(Table_Index[],,MATCH(S$12,Table_Index[#Headers],0)),
Table_Index[ID],$Q704,Table_Index[year],$R704)/COUNTIFS(Table_Index[Quarter],"&lt;&gt;''",Table_Index[ID],$Q704,Table_Index[year],$R704)</f>
        <v>8.5885975000000003E-2</v>
      </c>
      <c r="T704">
        <f>SUMIFS(INDEX(Table_Index[],,MATCH(T$12,Table_Index[#Headers],0)),
Table_Index[ID],$Q704,Table_Index[year],$R704)/COUNTIFS(Table_Index[Quarter],"&lt;&gt;''",Table_Index[ID],$Q704,Table_Index[year],$R704)</f>
        <v>2.1888274999999999E-2</v>
      </c>
      <c r="U704">
        <f>SUMIFS(INDEX(Table_Index[],,MATCH(U$12,Table_Index[#Headers],0)),
Table_Index[ID],$Q704,Table_Index[year],$R704)/COUNTIFS(Table_Index[Quarter],"&lt;&gt;''",Table_Index[ID],$Q704,Table_Index[year],$R704)</f>
        <v>2.8263650000000001E-2</v>
      </c>
      <c r="V704">
        <f>SUMIFS(INDEX(Table_Index[],,MATCH(V$12,Table_Index[#Headers],0)),
Table_Index[ID],$Q704,Table_Index[year],$R704)/COUNTIFS(Table_Index[Quarter],"&lt;&gt;''",Table_Index[ID],$Q704,Table_Index[year],$R704)</f>
        <v>7.5462124999999991E-2</v>
      </c>
      <c r="W704">
        <f>SUMIFS(INDEX(Table_Index[],,MATCH(W$12,Table_Index[#Headers],0)),
Table_Index[ID],$Q704,Table_Index[year],$R704)/COUNTIFS(Table_Index[Quarter],"&lt;&gt;''",Table_Index[ID],$Q704,Table_Index[year],$R704)</f>
        <v>2.7182400000000002E-2</v>
      </c>
      <c r="X704">
        <f>SUMIFS(INDEX(Table_Index[],,MATCH(X$12,Table_Index[#Headers],0)),
Table_Index[ID],$Q704,Table_Index[year],$R704)/COUNTIFS(Table_Index[Quarter],"&lt;&gt;''",Table_Index[ID],$Q704,Table_Index[year],$R704)</f>
        <v>7.0802975000000004E-2</v>
      </c>
      <c r="Y704">
        <f>SUMIFS(INDEX(Table_Index[],,MATCH(Y$12,Table_Index[#Headers],0)),
Table_Index[ID],$Q704,Table_Index[year],$R704)/COUNTIFS(Table_Index[Quarter],"&lt;&gt;''",Table_Index[ID],$Q704,Table_Index[year],$R704)</f>
        <v>3.1992775000000001E-2</v>
      </c>
      <c r="Z704">
        <f>SUMIFS(INDEX(Table_Index[],,MATCH(Z$12,Table_Index[#Headers],0)),
Table_Index[ID],$Q704,Table_Index[year],$R704)/COUNTIFS(Table_Index[Quarter],"&lt;&gt;''",Table_Index[ID],$Q704,Table_Index[year],$R704)</f>
        <v>0.23237454999999999</v>
      </c>
      <c r="AA704">
        <f>SUMIFS(INDEX(Table_Index[],,MATCH(AA$12,Table_Index[#Headers],0)),
Table_Index[ID],$Q704,Table_Index[year],$R704)/COUNTIFS(Table_Index[Quarter],"&lt;&gt;''",Table_Index[ID],$Q704,Table_Index[year],$R704)</f>
        <v>1.3778449999999999E-2</v>
      </c>
      <c r="AB704">
        <f>SUMIFS(INDEX(Table_Index[],,MATCH(AB$12,Table_Index[#Headers],0)),
Table_Index[ID],$Q704,Table_Index[year],$R704)/COUNTIFS(Table_Index[Quarter],"&lt;&gt;''",Table_Index[ID],$Q704,Table_Index[year],$R704)</f>
        <v>0.41236872499999999</v>
      </c>
      <c r="AC704" s="24">
        <f t="shared" si="42"/>
        <v>0.99999989999999994</v>
      </c>
      <c r="AD704">
        <f>COUNTIFS(Table_Index[Quarter],"&lt;&gt;''",Table_Index[ID],$Q704,Table_Index[year],$R704)</f>
        <v>4</v>
      </c>
      <c r="AE704" s="34">
        <f t="shared" si="43"/>
        <v>0.75463991217394377</v>
      </c>
    </row>
    <row r="705" spans="1:31" x14ac:dyDescent="0.3">
      <c r="A705">
        <v>9146</v>
      </c>
      <c r="B705">
        <v>2003</v>
      </c>
      <c r="C705">
        <v>2</v>
      </c>
      <c r="D705">
        <v>4.0765000000000003E-3</v>
      </c>
      <c r="E705">
        <v>4.8918E-3</v>
      </c>
      <c r="F705">
        <v>2.6090000000000002E-3</v>
      </c>
      <c r="G705">
        <v>3.2612000000000001E-3</v>
      </c>
      <c r="H705">
        <v>0</v>
      </c>
      <c r="I705">
        <v>0</v>
      </c>
      <c r="J705">
        <v>5.9401000000000002E-3</v>
      </c>
      <c r="K705">
        <v>0.97836520000000005</v>
      </c>
      <c r="L705">
        <v>0</v>
      </c>
      <c r="M705">
        <v>8.5610000000000005E-4</v>
      </c>
      <c r="O705" t="str">
        <f>Table_Index[[#This Row],[ID]]&amp;Table_Index[[#This Row],[year]]</f>
        <v>91462003</v>
      </c>
      <c r="P705" t="str">
        <v>92582003</v>
      </c>
      <c r="Q705" t="str">
        <f t="shared" si="40"/>
        <v>9258</v>
      </c>
      <c r="R705" t="str">
        <f t="shared" si="41"/>
        <v>2003</v>
      </c>
      <c r="S705">
        <f>SUMIFS(INDEX(Table_Index[],,MATCH(S$12,Table_Index[#Headers],0)),
Table_Index[ID],$Q705,Table_Index[year],$R705)/COUNTIFS(Table_Index[Quarter],"&lt;&gt;''",Table_Index[ID],$Q705,Table_Index[year],$R705)</f>
        <v>0.101860275</v>
      </c>
      <c r="T705">
        <f>SUMIFS(INDEX(Table_Index[],,MATCH(T$12,Table_Index[#Headers],0)),
Table_Index[ID],$Q705,Table_Index[year],$R705)/COUNTIFS(Table_Index[Quarter],"&lt;&gt;''",Table_Index[ID],$Q705,Table_Index[year],$R705)</f>
        <v>3.7861349999999995E-2</v>
      </c>
      <c r="U705">
        <f>SUMIFS(INDEX(Table_Index[],,MATCH(U$12,Table_Index[#Headers],0)),
Table_Index[ID],$Q705,Table_Index[year],$R705)/COUNTIFS(Table_Index[Quarter],"&lt;&gt;''",Table_Index[ID],$Q705,Table_Index[year],$R705)</f>
        <v>6.6781924999999992E-2</v>
      </c>
      <c r="V705">
        <f>SUMIFS(INDEX(Table_Index[],,MATCH(V$12,Table_Index[#Headers],0)),
Table_Index[ID],$Q705,Table_Index[year],$R705)/COUNTIFS(Table_Index[Quarter],"&lt;&gt;''",Table_Index[ID],$Q705,Table_Index[year],$R705)</f>
        <v>9.9729724999999991E-2</v>
      </c>
      <c r="W705">
        <f>SUMIFS(INDEX(Table_Index[],,MATCH(W$12,Table_Index[#Headers],0)),
Table_Index[ID],$Q705,Table_Index[year],$R705)/COUNTIFS(Table_Index[Quarter],"&lt;&gt;''",Table_Index[ID],$Q705,Table_Index[year],$R705)</f>
        <v>1.625105E-2</v>
      </c>
      <c r="X705">
        <f>SUMIFS(INDEX(Table_Index[],,MATCH(X$12,Table_Index[#Headers],0)),
Table_Index[ID],$Q705,Table_Index[year],$R705)/COUNTIFS(Table_Index[Quarter],"&lt;&gt;''",Table_Index[ID],$Q705,Table_Index[year],$R705)</f>
        <v>0.21208517499999999</v>
      </c>
      <c r="Y705">
        <f>SUMIFS(INDEX(Table_Index[],,MATCH(Y$12,Table_Index[#Headers],0)),
Table_Index[ID],$Q705,Table_Index[year],$R705)/COUNTIFS(Table_Index[Quarter],"&lt;&gt;''",Table_Index[ID],$Q705,Table_Index[year],$R705)</f>
        <v>9.9266350000000017E-2</v>
      </c>
      <c r="Z705">
        <f>SUMIFS(INDEX(Table_Index[],,MATCH(Z$12,Table_Index[#Headers],0)),
Table_Index[ID],$Q705,Table_Index[year],$R705)/COUNTIFS(Table_Index[Quarter],"&lt;&gt;''",Table_Index[ID],$Q705,Table_Index[year],$R705)</f>
        <v>0.28329899999999997</v>
      </c>
      <c r="AA705">
        <f>SUMIFS(INDEX(Table_Index[],,MATCH(AA$12,Table_Index[#Headers],0)),
Table_Index[ID],$Q705,Table_Index[year],$R705)/COUNTIFS(Table_Index[Quarter],"&lt;&gt;''",Table_Index[ID],$Q705,Table_Index[year],$R705)</f>
        <v>7.6849199999999993E-2</v>
      </c>
      <c r="AB705">
        <f>SUMIFS(INDEX(Table_Index[],,MATCH(AB$12,Table_Index[#Headers],0)),
Table_Index[ID],$Q705,Table_Index[year],$R705)/COUNTIFS(Table_Index[Quarter],"&lt;&gt;''",Table_Index[ID],$Q705,Table_Index[year],$R705)</f>
        <v>6.0159250000000001E-3</v>
      </c>
      <c r="AC705" s="24">
        <f t="shared" si="42"/>
        <v>0.99999997499999993</v>
      </c>
      <c r="AD705">
        <f>COUNTIFS(Table_Index[Quarter],"&lt;&gt;''",Table_Index[ID],$Q705,Table_Index[year],$R705)</f>
        <v>4</v>
      </c>
      <c r="AE705" s="34">
        <f t="shared" si="43"/>
        <v>0.83248681837936944</v>
      </c>
    </row>
    <row r="706" spans="1:31" x14ac:dyDescent="0.3">
      <c r="A706">
        <v>9146</v>
      </c>
      <c r="B706">
        <v>2003</v>
      </c>
      <c r="C706">
        <v>3</v>
      </c>
      <c r="D706">
        <v>0</v>
      </c>
      <c r="E706">
        <v>0.14841489999999999</v>
      </c>
      <c r="F706">
        <v>0.1148115</v>
      </c>
      <c r="G706">
        <v>9.8009799999999994E-2</v>
      </c>
      <c r="H706">
        <v>0</v>
      </c>
      <c r="I706">
        <v>0.28562850000000001</v>
      </c>
      <c r="J706">
        <v>0.23202320000000001</v>
      </c>
      <c r="K706">
        <v>0</v>
      </c>
      <c r="L706">
        <v>0.11201120000000001</v>
      </c>
      <c r="M706">
        <v>9.1009000000000003E-3</v>
      </c>
      <c r="O706" t="str">
        <f>Table_Index[[#This Row],[ID]]&amp;Table_Index[[#This Row],[year]]</f>
        <v>91462003</v>
      </c>
      <c r="P706" t="str">
        <v>92592003</v>
      </c>
      <c r="Q706" t="str">
        <f t="shared" si="40"/>
        <v>9259</v>
      </c>
      <c r="R706" t="str">
        <f t="shared" si="41"/>
        <v>2003</v>
      </c>
      <c r="S706">
        <f>SUMIFS(INDEX(Table_Index[],,MATCH(S$12,Table_Index[#Headers],0)),
Table_Index[ID],$Q706,Table_Index[year],$R706)/COUNTIFS(Table_Index[Quarter],"&lt;&gt;''",Table_Index[ID],$Q706,Table_Index[year],$R706)</f>
        <v>0.13164209999999998</v>
      </c>
      <c r="T706">
        <f>SUMIFS(INDEX(Table_Index[],,MATCH(T$12,Table_Index[#Headers],0)),
Table_Index[ID],$Q706,Table_Index[year],$R706)/COUNTIFS(Table_Index[Quarter],"&lt;&gt;''",Table_Index[ID],$Q706,Table_Index[year],$R706)</f>
        <v>6.3899075E-2</v>
      </c>
      <c r="U706">
        <f>SUMIFS(INDEX(Table_Index[],,MATCH(U$12,Table_Index[#Headers],0)),
Table_Index[ID],$Q706,Table_Index[year],$R706)/COUNTIFS(Table_Index[Quarter],"&lt;&gt;''",Table_Index[ID],$Q706,Table_Index[year],$R706)</f>
        <v>6.6055024999999989E-2</v>
      </c>
      <c r="V706">
        <f>SUMIFS(INDEX(Table_Index[],,MATCH(V$12,Table_Index[#Headers],0)),
Table_Index[ID],$Q706,Table_Index[year],$R706)/COUNTIFS(Table_Index[Quarter],"&lt;&gt;''",Table_Index[ID],$Q706,Table_Index[year],$R706)</f>
        <v>8.0444325000000011E-2</v>
      </c>
      <c r="W706">
        <f>SUMIFS(INDEX(Table_Index[],,MATCH(W$12,Table_Index[#Headers],0)),
Table_Index[ID],$Q706,Table_Index[year],$R706)/COUNTIFS(Table_Index[Quarter],"&lt;&gt;''",Table_Index[ID],$Q706,Table_Index[year],$R706)</f>
        <v>1.8425374999999997E-2</v>
      </c>
      <c r="X706">
        <f>SUMIFS(INDEX(Table_Index[],,MATCH(X$12,Table_Index[#Headers],0)),
Table_Index[ID],$Q706,Table_Index[year],$R706)/COUNTIFS(Table_Index[Quarter],"&lt;&gt;''",Table_Index[ID],$Q706,Table_Index[year],$R706)</f>
        <v>0.25964617499999998</v>
      </c>
      <c r="Y706">
        <f>SUMIFS(INDEX(Table_Index[],,MATCH(Y$12,Table_Index[#Headers],0)),
Table_Index[ID],$Q706,Table_Index[year],$R706)/COUNTIFS(Table_Index[Quarter],"&lt;&gt;''",Table_Index[ID],$Q706,Table_Index[year],$R706)</f>
        <v>6.0137099999999999E-2</v>
      </c>
      <c r="Z706">
        <f>SUMIFS(INDEX(Table_Index[],,MATCH(Z$12,Table_Index[#Headers],0)),
Table_Index[ID],$Q706,Table_Index[year],$R706)/COUNTIFS(Table_Index[Quarter],"&lt;&gt;''",Table_Index[ID],$Q706,Table_Index[year],$R706)</f>
        <v>0.18960145</v>
      </c>
      <c r="AA706">
        <f>SUMIFS(INDEX(Table_Index[],,MATCH(AA$12,Table_Index[#Headers],0)),
Table_Index[ID],$Q706,Table_Index[year],$R706)/COUNTIFS(Table_Index[Quarter],"&lt;&gt;''",Table_Index[ID],$Q706,Table_Index[year],$R706)</f>
        <v>5.1879824999999997E-2</v>
      </c>
      <c r="AB706">
        <f>SUMIFS(INDEX(Table_Index[],,MATCH(AB$12,Table_Index[#Headers],0)),
Table_Index[ID],$Q706,Table_Index[year],$R706)/COUNTIFS(Table_Index[Quarter],"&lt;&gt;''",Table_Index[ID],$Q706,Table_Index[year],$R706)</f>
        <v>7.8269550000000007E-2</v>
      </c>
      <c r="AC706" s="24">
        <f t="shared" si="42"/>
        <v>1</v>
      </c>
      <c r="AD706">
        <f>COUNTIFS(Table_Index[Quarter],"&lt;&gt;''",Table_Index[ID],$Q706,Table_Index[year],$R706)</f>
        <v>4</v>
      </c>
      <c r="AE706" s="34">
        <f t="shared" si="43"/>
        <v>0.85161425999551121</v>
      </c>
    </row>
    <row r="707" spans="1:31" x14ac:dyDescent="0.3">
      <c r="A707">
        <v>9146</v>
      </c>
      <c r="B707">
        <v>2003</v>
      </c>
      <c r="C707">
        <v>4</v>
      </c>
      <c r="D707">
        <v>0</v>
      </c>
      <c r="E707">
        <v>5.0346999999999996E-3</v>
      </c>
      <c r="F707">
        <v>2.0138999999999999E-3</v>
      </c>
      <c r="G707">
        <v>2.336E-3</v>
      </c>
      <c r="H707">
        <v>0</v>
      </c>
      <c r="I707">
        <v>0</v>
      </c>
      <c r="J707">
        <v>9.6699000000000004E-3</v>
      </c>
      <c r="K707">
        <v>0.9789736</v>
      </c>
      <c r="L707">
        <v>1.5943000000000001E-3</v>
      </c>
      <c r="M707">
        <v>3.7760000000000002E-4</v>
      </c>
      <c r="O707" t="str">
        <f>Table_Index[[#This Row],[ID]]&amp;Table_Index[[#This Row],[year]]</f>
        <v>91462003</v>
      </c>
      <c r="P707" t="str">
        <v>92592004</v>
      </c>
      <c r="Q707" t="str">
        <f t="shared" si="40"/>
        <v>9259</v>
      </c>
      <c r="R707" t="str">
        <f t="shared" si="41"/>
        <v>2004</v>
      </c>
      <c r="S707">
        <f>SUMIFS(INDEX(Table_Index[],,MATCH(S$12,Table_Index[#Headers],0)),
Table_Index[ID],$Q707,Table_Index[year],$R707)/COUNTIFS(Table_Index[Quarter],"&lt;&gt;''",Table_Index[ID],$Q707,Table_Index[year],$R707)</f>
        <v>8.0275775000000008E-2</v>
      </c>
      <c r="T707">
        <f>SUMIFS(INDEX(Table_Index[],,MATCH(T$12,Table_Index[#Headers],0)),
Table_Index[ID],$Q707,Table_Index[year],$R707)/COUNTIFS(Table_Index[Quarter],"&lt;&gt;''",Table_Index[ID],$Q707,Table_Index[year],$R707)</f>
        <v>4.3755074999999997E-2</v>
      </c>
      <c r="U707">
        <f>SUMIFS(INDEX(Table_Index[],,MATCH(U$12,Table_Index[#Headers],0)),
Table_Index[ID],$Q707,Table_Index[year],$R707)/COUNTIFS(Table_Index[Quarter],"&lt;&gt;''",Table_Index[ID],$Q707,Table_Index[year],$R707)</f>
        <v>3.9153674999999999E-2</v>
      </c>
      <c r="V707">
        <f>SUMIFS(INDEX(Table_Index[],,MATCH(V$12,Table_Index[#Headers],0)),
Table_Index[ID],$Q707,Table_Index[year],$R707)/COUNTIFS(Table_Index[Quarter],"&lt;&gt;''",Table_Index[ID],$Q707,Table_Index[year],$R707)</f>
        <v>4.3723125000000002E-2</v>
      </c>
      <c r="W707">
        <f>SUMIFS(INDEX(Table_Index[],,MATCH(W$12,Table_Index[#Headers],0)),
Table_Index[ID],$Q707,Table_Index[year],$R707)/COUNTIFS(Table_Index[Quarter],"&lt;&gt;''",Table_Index[ID],$Q707,Table_Index[year],$R707)</f>
        <v>0.24558772500000001</v>
      </c>
      <c r="X707">
        <f>SUMIFS(INDEX(Table_Index[],,MATCH(X$12,Table_Index[#Headers],0)),
Table_Index[ID],$Q707,Table_Index[year],$R707)/COUNTIFS(Table_Index[Quarter],"&lt;&gt;''",Table_Index[ID],$Q707,Table_Index[year],$R707)</f>
        <v>0.18782290000000001</v>
      </c>
      <c r="Y707">
        <f>SUMIFS(INDEX(Table_Index[],,MATCH(Y$12,Table_Index[#Headers],0)),
Table_Index[ID],$Q707,Table_Index[year],$R707)/COUNTIFS(Table_Index[Quarter],"&lt;&gt;''",Table_Index[ID],$Q707,Table_Index[year],$R707)</f>
        <v>4.8464024999999994E-2</v>
      </c>
      <c r="Z707">
        <f>SUMIFS(INDEX(Table_Index[],,MATCH(Z$12,Table_Index[#Headers],0)),
Table_Index[ID],$Q707,Table_Index[year],$R707)/COUNTIFS(Table_Index[Quarter],"&lt;&gt;''",Table_Index[ID],$Q707,Table_Index[year],$R707)</f>
        <v>0.26938889999999999</v>
      </c>
      <c r="AA707">
        <f>SUMIFS(INDEX(Table_Index[],,MATCH(AA$12,Table_Index[#Headers],0)),
Table_Index[ID],$Q707,Table_Index[year],$R707)/COUNTIFS(Table_Index[Quarter],"&lt;&gt;''",Table_Index[ID],$Q707,Table_Index[year],$R707)</f>
        <v>3.6873650000000001E-2</v>
      </c>
      <c r="AB707">
        <f>SUMIFS(INDEX(Table_Index[],,MATCH(AB$12,Table_Index[#Headers],0)),
Table_Index[ID],$Q707,Table_Index[year],$R707)/COUNTIFS(Table_Index[Quarter],"&lt;&gt;''",Table_Index[ID],$Q707,Table_Index[year],$R707)</f>
        <v>3.3354999999999999E-3</v>
      </c>
      <c r="AC707" s="24">
        <f t="shared" si="42"/>
        <v>0.99838035000000003</v>
      </c>
      <c r="AD707">
        <f>COUNTIFS(Table_Index[Quarter],"&lt;&gt;''",Table_Index[ID],$Q707,Table_Index[year],$R707)</f>
        <v>4</v>
      </c>
      <c r="AE707" s="34">
        <f t="shared" si="43"/>
        <v>0.81631586621205376</v>
      </c>
    </row>
    <row r="708" spans="1:31" x14ac:dyDescent="0.3">
      <c r="A708">
        <v>9146</v>
      </c>
      <c r="B708">
        <v>2004</v>
      </c>
      <c r="C708">
        <v>1</v>
      </c>
      <c r="D708">
        <v>7.4679899999999994E-2</v>
      </c>
      <c r="E708">
        <v>0.45874819999999999</v>
      </c>
      <c r="F708">
        <v>0.14935989999999999</v>
      </c>
      <c r="G708">
        <v>0.10668560000000001</v>
      </c>
      <c r="H708">
        <v>0</v>
      </c>
      <c r="I708">
        <v>0</v>
      </c>
      <c r="J708">
        <v>8.8904700000000003E-2</v>
      </c>
      <c r="K708">
        <v>3.55619E-2</v>
      </c>
      <c r="L708">
        <v>6.7567600000000005E-2</v>
      </c>
      <c r="M708">
        <v>1.84922E-2</v>
      </c>
      <c r="O708" t="str">
        <f>Table_Index[[#This Row],[ID]]&amp;Table_Index[[#This Row],[year]]</f>
        <v>91462004</v>
      </c>
      <c r="P708" t="str">
        <v>92602003</v>
      </c>
      <c r="Q708" t="str">
        <f t="shared" si="40"/>
        <v>9260</v>
      </c>
      <c r="R708" t="str">
        <f t="shared" si="41"/>
        <v>2003</v>
      </c>
      <c r="S708">
        <f>SUMIFS(INDEX(Table_Index[],,MATCH(S$12,Table_Index[#Headers],0)),
Table_Index[ID],$Q708,Table_Index[year],$R708)/COUNTIFS(Table_Index[Quarter],"&lt;&gt;''",Table_Index[ID],$Q708,Table_Index[year],$R708)</f>
        <v>5.0130299999999996E-2</v>
      </c>
      <c r="T708">
        <f>SUMIFS(INDEX(Table_Index[],,MATCH(T$12,Table_Index[#Headers],0)),
Table_Index[ID],$Q708,Table_Index[year],$R708)/COUNTIFS(Table_Index[Quarter],"&lt;&gt;''",Table_Index[ID],$Q708,Table_Index[year],$R708)</f>
        <v>5.2151675000000002E-2</v>
      </c>
      <c r="U708">
        <f>SUMIFS(INDEX(Table_Index[],,MATCH(U$12,Table_Index[#Headers],0)),
Table_Index[ID],$Q708,Table_Index[year],$R708)/COUNTIFS(Table_Index[Quarter],"&lt;&gt;''",Table_Index[ID],$Q708,Table_Index[year],$R708)</f>
        <v>4.9013075000000003E-2</v>
      </c>
      <c r="V708">
        <f>SUMIFS(INDEX(Table_Index[],,MATCH(V$12,Table_Index[#Headers],0)),
Table_Index[ID],$Q708,Table_Index[year],$R708)/COUNTIFS(Table_Index[Quarter],"&lt;&gt;''",Table_Index[ID],$Q708,Table_Index[year],$R708)</f>
        <v>5.1763575000000006E-2</v>
      </c>
      <c r="W708">
        <f>SUMIFS(INDEX(Table_Index[],,MATCH(W$12,Table_Index[#Headers],0)),
Table_Index[ID],$Q708,Table_Index[year],$R708)/COUNTIFS(Table_Index[Quarter],"&lt;&gt;''",Table_Index[ID],$Q708,Table_Index[year],$R708)</f>
        <v>7.5299499999999997E-3</v>
      </c>
      <c r="X708">
        <f>SUMIFS(INDEX(Table_Index[],,MATCH(X$12,Table_Index[#Headers],0)),
Table_Index[ID],$Q708,Table_Index[year],$R708)/COUNTIFS(Table_Index[Quarter],"&lt;&gt;''",Table_Index[ID],$Q708,Table_Index[year],$R708)</f>
        <v>0.258815925</v>
      </c>
      <c r="Y708">
        <f>SUMIFS(INDEX(Table_Index[],,MATCH(Y$12,Table_Index[#Headers],0)),
Table_Index[ID],$Q708,Table_Index[year],$R708)/COUNTIFS(Table_Index[Quarter],"&lt;&gt;''",Table_Index[ID],$Q708,Table_Index[year],$R708)</f>
        <v>1.8733674999999998E-2</v>
      </c>
      <c r="Z708">
        <f>SUMIFS(INDEX(Table_Index[],,MATCH(Z$12,Table_Index[#Headers],0)),
Table_Index[ID],$Q708,Table_Index[year],$R708)/COUNTIFS(Table_Index[Quarter],"&lt;&gt;''",Table_Index[ID],$Q708,Table_Index[year],$R708)</f>
        <v>0.26609502499999999</v>
      </c>
      <c r="AA708">
        <f>SUMIFS(INDEX(Table_Index[],,MATCH(AA$12,Table_Index[#Headers],0)),
Table_Index[ID],$Q708,Table_Index[year],$R708)/COUNTIFS(Table_Index[Quarter],"&lt;&gt;''",Table_Index[ID],$Q708,Table_Index[year],$R708)</f>
        <v>3.8234900000000002E-2</v>
      </c>
      <c r="AB708">
        <f>SUMIFS(INDEX(Table_Index[],,MATCH(AB$12,Table_Index[#Headers],0)),
Table_Index[ID],$Q708,Table_Index[year],$R708)/COUNTIFS(Table_Index[Quarter],"&lt;&gt;''",Table_Index[ID],$Q708,Table_Index[year],$R708)</f>
        <v>0.20753192500000001</v>
      </c>
      <c r="AC708" s="24">
        <f t="shared" si="42"/>
        <v>1.0000000250000001</v>
      </c>
      <c r="AD708">
        <f>COUNTIFS(Table_Index[Quarter],"&lt;&gt;''",Table_Index[ID],$Q708,Table_Index[year],$R708)</f>
        <v>4</v>
      </c>
      <c r="AE708" s="34">
        <f t="shared" si="43"/>
        <v>0.8069541030372881</v>
      </c>
    </row>
    <row r="709" spans="1:31" x14ac:dyDescent="0.3">
      <c r="A709">
        <v>9146</v>
      </c>
      <c r="B709">
        <v>2004</v>
      </c>
      <c r="C709">
        <v>2</v>
      </c>
      <c r="D709">
        <v>6.0661199999999998E-2</v>
      </c>
      <c r="E709">
        <v>0.20624809999999999</v>
      </c>
      <c r="F709">
        <v>0.1213224</v>
      </c>
      <c r="G709">
        <v>0.1759175</v>
      </c>
      <c r="H709">
        <v>0</v>
      </c>
      <c r="I709">
        <v>9.0991799999999998E-2</v>
      </c>
      <c r="J709">
        <v>0.28814070000000003</v>
      </c>
      <c r="K709">
        <v>4.8529000000000003E-2</v>
      </c>
      <c r="L709">
        <v>0</v>
      </c>
      <c r="M709">
        <v>8.1893000000000001E-3</v>
      </c>
      <c r="O709" t="str">
        <f>Table_Index[[#This Row],[ID]]&amp;Table_Index[[#This Row],[year]]</f>
        <v>91462004</v>
      </c>
      <c r="P709" t="str">
        <v>92602004</v>
      </c>
      <c r="Q709" t="str">
        <f t="shared" si="40"/>
        <v>9260</v>
      </c>
      <c r="R709" t="str">
        <f t="shared" si="41"/>
        <v>2004</v>
      </c>
      <c r="S709">
        <f>SUMIFS(INDEX(Table_Index[],,MATCH(S$12,Table_Index[#Headers],0)),
Table_Index[ID],$Q709,Table_Index[year],$R709)/COUNTIFS(Table_Index[Quarter],"&lt;&gt;''",Table_Index[ID],$Q709,Table_Index[year],$R709)</f>
        <v>0.11108535</v>
      </c>
      <c r="T709">
        <f>SUMIFS(INDEX(Table_Index[],,MATCH(T$12,Table_Index[#Headers],0)),
Table_Index[ID],$Q709,Table_Index[year],$R709)/COUNTIFS(Table_Index[Quarter],"&lt;&gt;''",Table_Index[ID],$Q709,Table_Index[year],$R709)</f>
        <v>0.15857209999999999</v>
      </c>
      <c r="U709">
        <f>SUMIFS(INDEX(Table_Index[],,MATCH(U$12,Table_Index[#Headers],0)),
Table_Index[ID],$Q709,Table_Index[year],$R709)/COUNTIFS(Table_Index[Quarter],"&lt;&gt;''",Table_Index[ID],$Q709,Table_Index[year],$R709)</f>
        <v>5.3961700000000001E-2</v>
      </c>
      <c r="V709">
        <f>SUMIFS(INDEX(Table_Index[],,MATCH(V$12,Table_Index[#Headers],0)),
Table_Index[ID],$Q709,Table_Index[year],$R709)/COUNTIFS(Table_Index[Quarter],"&lt;&gt;''",Table_Index[ID],$Q709,Table_Index[year],$R709)</f>
        <v>8.9770299999999997E-2</v>
      </c>
      <c r="W709">
        <f>SUMIFS(INDEX(Table_Index[],,MATCH(W$12,Table_Index[#Headers],0)),
Table_Index[ID],$Q709,Table_Index[year],$R709)/COUNTIFS(Table_Index[Quarter],"&lt;&gt;''",Table_Index[ID],$Q709,Table_Index[year],$R709)</f>
        <v>7.9260725000000004E-2</v>
      </c>
      <c r="X709">
        <f>SUMIFS(INDEX(Table_Index[],,MATCH(X$12,Table_Index[#Headers],0)),
Table_Index[ID],$Q709,Table_Index[year],$R709)/COUNTIFS(Table_Index[Quarter],"&lt;&gt;''",Table_Index[ID],$Q709,Table_Index[year],$R709)</f>
        <v>0.30038752500000004</v>
      </c>
      <c r="Y709">
        <f>SUMIFS(INDEX(Table_Index[],,MATCH(Y$12,Table_Index[#Headers],0)),
Table_Index[ID],$Q709,Table_Index[year],$R709)/COUNTIFS(Table_Index[Quarter],"&lt;&gt;''",Table_Index[ID],$Q709,Table_Index[year],$R709)</f>
        <v>8.417935E-2</v>
      </c>
      <c r="Z709">
        <f>SUMIFS(INDEX(Table_Index[],,MATCH(Z$12,Table_Index[#Headers],0)),
Table_Index[ID],$Q709,Table_Index[year],$R709)/COUNTIFS(Table_Index[Quarter],"&lt;&gt;''",Table_Index[ID],$Q709,Table_Index[year],$R709)</f>
        <v>7.230507500000001E-2</v>
      </c>
      <c r="AA709">
        <f>SUMIFS(INDEX(Table_Index[],,MATCH(AA$12,Table_Index[#Headers],0)),
Table_Index[ID],$Q709,Table_Index[year],$R709)/COUNTIFS(Table_Index[Quarter],"&lt;&gt;''",Table_Index[ID],$Q709,Table_Index[year],$R709)</f>
        <v>4.8577675000000001E-2</v>
      </c>
      <c r="AB709">
        <f>SUMIFS(INDEX(Table_Index[],,MATCH(AB$12,Table_Index[#Headers],0)),
Table_Index[ID],$Q709,Table_Index[year],$R709)/COUNTIFS(Table_Index[Quarter],"&lt;&gt;''",Table_Index[ID],$Q709,Table_Index[year],$R709)</f>
        <v>1.9000750000000002E-3</v>
      </c>
      <c r="AC709" s="24">
        <f t="shared" si="42"/>
        <v>0.99999987499999998</v>
      </c>
      <c r="AD709">
        <f>COUNTIFS(Table_Index[Quarter],"&lt;&gt;''",Table_Index[ID],$Q709,Table_Index[year],$R709)</f>
        <v>4</v>
      </c>
      <c r="AE709" s="34">
        <f t="shared" si="43"/>
        <v>0.84035184695424681</v>
      </c>
    </row>
    <row r="710" spans="1:31" x14ac:dyDescent="0.3">
      <c r="A710">
        <v>9146</v>
      </c>
      <c r="B710">
        <v>2004</v>
      </c>
      <c r="C710">
        <v>3</v>
      </c>
      <c r="D710">
        <v>0</v>
      </c>
      <c r="E710">
        <v>1.0052200000000001E-2</v>
      </c>
      <c r="F710">
        <v>3.4964000000000002E-3</v>
      </c>
      <c r="G710">
        <v>2.7097000000000002E-3</v>
      </c>
      <c r="H710">
        <v>0</v>
      </c>
      <c r="I710">
        <v>8.3040000000000006E-3</v>
      </c>
      <c r="J710">
        <v>9.3529000000000008E-3</v>
      </c>
      <c r="K710">
        <v>0.96151319999999996</v>
      </c>
      <c r="L710">
        <v>4.1082999999999996E-3</v>
      </c>
      <c r="M710">
        <v>4.6329999999999999E-4</v>
      </c>
      <c r="O710" t="str">
        <f>Table_Index[[#This Row],[ID]]&amp;Table_Index[[#This Row],[year]]</f>
        <v>91462004</v>
      </c>
      <c r="P710" t="str">
        <v>92602005</v>
      </c>
      <c r="Q710" t="str">
        <f t="shared" si="40"/>
        <v>9260</v>
      </c>
      <c r="R710" t="str">
        <f t="shared" si="41"/>
        <v>2005</v>
      </c>
      <c r="S710">
        <f>SUMIFS(INDEX(Table_Index[],,MATCH(S$12,Table_Index[#Headers],0)),
Table_Index[ID],$Q710,Table_Index[year],$R710)/COUNTIFS(Table_Index[Quarter],"&lt;&gt;''",Table_Index[ID],$Q710,Table_Index[year],$R710)</f>
        <v>5.64051E-2</v>
      </c>
      <c r="T710">
        <f>SUMIFS(INDEX(Table_Index[],,MATCH(T$12,Table_Index[#Headers],0)),
Table_Index[ID],$Q710,Table_Index[year],$R710)/COUNTIFS(Table_Index[Quarter],"&lt;&gt;''",Table_Index[ID],$Q710,Table_Index[year],$R710)</f>
        <v>0.11969634999999999</v>
      </c>
      <c r="U710">
        <f>SUMIFS(INDEX(Table_Index[],,MATCH(U$12,Table_Index[#Headers],0)),
Table_Index[ID],$Q710,Table_Index[year],$R710)/COUNTIFS(Table_Index[Quarter],"&lt;&gt;''",Table_Index[ID],$Q710,Table_Index[year],$R710)</f>
        <v>6.1429300000000006E-2</v>
      </c>
      <c r="V710">
        <f>SUMIFS(INDEX(Table_Index[],,MATCH(V$12,Table_Index[#Headers],0)),
Table_Index[ID],$Q710,Table_Index[year],$R710)/COUNTIFS(Table_Index[Quarter],"&lt;&gt;''",Table_Index[ID],$Q710,Table_Index[year],$R710)</f>
        <v>8.4907425000000009E-2</v>
      </c>
      <c r="W710">
        <f>SUMIFS(INDEX(Table_Index[],,MATCH(W$12,Table_Index[#Headers],0)),
Table_Index[ID],$Q710,Table_Index[year],$R710)/COUNTIFS(Table_Index[Quarter],"&lt;&gt;''",Table_Index[ID],$Q710,Table_Index[year],$R710)</f>
        <v>1.05586E-2</v>
      </c>
      <c r="X710">
        <f>SUMIFS(INDEX(Table_Index[],,MATCH(X$12,Table_Index[#Headers],0)),
Table_Index[ID],$Q710,Table_Index[year],$R710)/COUNTIFS(Table_Index[Quarter],"&lt;&gt;''",Table_Index[ID],$Q710,Table_Index[year],$R710)</f>
        <v>0.41737142500000002</v>
      </c>
      <c r="Y710">
        <f>SUMIFS(INDEX(Table_Index[],,MATCH(Y$12,Table_Index[#Headers],0)),
Table_Index[ID],$Q710,Table_Index[year],$R710)/COUNTIFS(Table_Index[Quarter],"&lt;&gt;''",Table_Index[ID],$Q710,Table_Index[year],$R710)</f>
        <v>0.1215799</v>
      </c>
      <c r="Z710">
        <f>SUMIFS(INDEX(Table_Index[],,MATCH(Z$12,Table_Index[#Headers],0)),
Table_Index[ID],$Q710,Table_Index[year],$R710)/COUNTIFS(Table_Index[Quarter],"&lt;&gt;''",Table_Index[ID],$Q710,Table_Index[year],$R710)</f>
        <v>9.5137275000000007E-2</v>
      </c>
      <c r="AA710">
        <f>SUMIFS(INDEX(Table_Index[],,MATCH(AA$12,Table_Index[#Headers],0)),
Table_Index[ID],$Q710,Table_Index[year],$R710)/COUNTIFS(Table_Index[Quarter],"&lt;&gt;''",Table_Index[ID],$Q710,Table_Index[year],$R710)</f>
        <v>2.7013599999999999E-2</v>
      </c>
      <c r="AB710">
        <f>SUMIFS(INDEX(Table_Index[],,MATCH(AB$12,Table_Index[#Headers],0)),
Table_Index[ID],$Q710,Table_Index[year],$R710)/COUNTIFS(Table_Index[Quarter],"&lt;&gt;''",Table_Index[ID],$Q710,Table_Index[year],$R710)</f>
        <v>5.9010249999999998E-3</v>
      </c>
      <c r="AC710" s="24">
        <f t="shared" si="42"/>
        <v>1</v>
      </c>
      <c r="AD710">
        <f>COUNTIFS(Table_Index[Quarter],"&lt;&gt;''",Table_Index[ID],$Q710,Table_Index[year],$R710)</f>
        <v>4</v>
      </c>
      <c r="AE710" s="34">
        <f t="shared" si="43"/>
        <v>0.77260069847210999</v>
      </c>
    </row>
    <row r="711" spans="1:31" x14ac:dyDescent="0.3">
      <c r="A711">
        <v>9146</v>
      </c>
      <c r="B711">
        <v>2004</v>
      </c>
      <c r="C711">
        <v>4</v>
      </c>
      <c r="D711">
        <v>0</v>
      </c>
      <c r="E711">
        <v>0.16855990000000001</v>
      </c>
      <c r="F711">
        <v>5.56981E-2</v>
      </c>
      <c r="G711">
        <v>0</v>
      </c>
      <c r="H711">
        <v>0</v>
      </c>
      <c r="I711">
        <v>0.27995599999999998</v>
      </c>
      <c r="J711">
        <v>0.33125690000000002</v>
      </c>
      <c r="K711">
        <v>6.3026700000000005E-2</v>
      </c>
      <c r="L711">
        <v>9.6738699999999997E-2</v>
      </c>
      <c r="M711">
        <v>4.7635999999999998E-3</v>
      </c>
      <c r="O711" t="str">
        <f>Table_Index[[#This Row],[ID]]&amp;Table_Index[[#This Row],[year]]</f>
        <v>91462004</v>
      </c>
      <c r="P711" t="str">
        <v>92602006</v>
      </c>
      <c r="Q711" t="str">
        <f t="shared" si="40"/>
        <v>9260</v>
      </c>
      <c r="R711" t="str">
        <f t="shared" si="41"/>
        <v>2006</v>
      </c>
      <c r="S711">
        <f>SUMIFS(INDEX(Table_Index[],,MATCH(S$12,Table_Index[#Headers],0)),
Table_Index[ID],$Q711,Table_Index[year],$R711)/COUNTIFS(Table_Index[Quarter],"&lt;&gt;''",Table_Index[ID],$Q711,Table_Index[year],$R711)</f>
        <v>0.133813925</v>
      </c>
      <c r="T711">
        <f>SUMIFS(INDEX(Table_Index[],,MATCH(T$12,Table_Index[#Headers],0)),
Table_Index[ID],$Q711,Table_Index[year],$R711)/COUNTIFS(Table_Index[Quarter],"&lt;&gt;''",Table_Index[ID],$Q711,Table_Index[year],$R711)</f>
        <v>9.1355025000000006E-2</v>
      </c>
      <c r="U711">
        <f>SUMIFS(INDEX(Table_Index[],,MATCH(U$12,Table_Index[#Headers],0)),
Table_Index[ID],$Q711,Table_Index[year],$R711)/COUNTIFS(Table_Index[Quarter],"&lt;&gt;''",Table_Index[ID],$Q711,Table_Index[year],$R711)</f>
        <v>5.9685700000000008E-2</v>
      </c>
      <c r="V711">
        <f>SUMIFS(INDEX(Table_Index[],,MATCH(V$12,Table_Index[#Headers],0)),
Table_Index[ID],$Q711,Table_Index[year],$R711)/COUNTIFS(Table_Index[Quarter],"&lt;&gt;''",Table_Index[ID],$Q711,Table_Index[year],$R711)</f>
        <v>0.17676454999999999</v>
      </c>
      <c r="W711">
        <f>SUMIFS(INDEX(Table_Index[],,MATCH(W$12,Table_Index[#Headers],0)),
Table_Index[ID],$Q711,Table_Index[year],$R711)/COUNTIFS(Table_Index[Quarter],"&lt;&gt;''",Table_Index[ID],$Q711,Table_Index[year],$R711)</f>
        <v>8.681117499999999E-2</v>
      </c>
      <c r="X711">
        <f>SUMIFS(INDEX(Table_Index[],,MATCH(X$12,Table_Index[#Headers],0)),
Table_Index[ID],$Q711,Table_Index[year],$R711)/COUNTIFS(Table_Index[Quarter],"&lt;&gt;''",Table_Index[ID],$Q711,Table_Index[year],$R711)</f>
        <v>0.26945045000000001</v>
      </c>
      <c r="Y711">
        <f>SUMIFS(INDEX(Table_Index[],,MATCH(Y$12,Table_Index[#Headers],0)),
Table_Index[ID],$Q711,Table_Index[year],$R711)/COUNTIFS(Table_Index[Quarter],"&lt;&gt;''",Table_Index[ID],$Q711,Table_Index[year],$R711)</f>
        <v>7.565115E-2</v>
      </c>
      <c r="Z711">
        <f>SUMIFS(INDEX(Table_Index[],,MATCH(Z$12,Table_Index[#Headers],0)),
Table_Index[ID],$Q711,Table_Index[year],$R711)/COUNTIFS(Table_Index[Quarter],"&lt;&gt;''",Table_Index[ID],$Q711,Table_Index[year],$R711)</f>
        <v>5.1508350000000008E-2</v>
      </c>
      <c r="AA711">
        <f>SUMIFS(INDEX(Table_Index[],,MATCH(AA$12,Table_Index[#Headers],0)),
Table_Index[ID],$Q711,Table_Index[year],$R711)/COUNTIFS(Table_Index[Quarter],"&lt;&gt;''",Table_Index[ID],$Q711,Table_Index[year],$R711)</f>
        <v>4.0907325000000001E-2</v>
      </c>
      <c r="AB711">
        <f>SUMIFS(INDEX(Table_Index[],,MATCH(AB$12,Table_Index[#Headers],0)),
Table_Index[ID],$Q711,Table_Index[year],$R711)/COUNTIFS(Table_Index[Quarter],"&lt;&gt;''",Table_Index[ID],$Q711,Table_Index[year],$R711)</f>
        <v>1.40523E-2</v>
      </c>
      <c r="AC711" s="24">
        <f t="shared" si="42"/>
        <v>0.99999995000000008</v>
      </c>
      <c r="AD711">
        <f>COUNTIFS(Table_Index[Quarter],"&lt;&gt;''",Table_Index[ID],$Q711,Table_Index[year],$R711)</f>
        <v>4</v>
      </c>
      <c r="AE711" s="34">
        <f t="shared" si="43"/>
        <v>0.84855319586207745</v>
      </c>
    </row>
    <row r="712" spans="1:31" x14ac:dyDescent="0.3">
      <c r="A712">
        <v>9146</v>
      </c>
      <c r="B712">
        <v>2005</v>
      </c>
      <c r="C712">
        <v>1</v>
      </c>
      <c r="D712">
        <v>7.8355499999999995E-2</v>
      </c>
      <c r="E712">
        <v>0.14792</v>
      </c>
      <c r="F712">
        <v>4.58666E-2</v>
      </c>
      <c r="G712">
        <v>0.2809333</v>
      </c>
      <c r="H712">
        <v>0</v>
      </c>
      <c r="I712">
        <v>0.1416133</v>
      </c>
      <c r="J712">
        <v>0.13943459999999999</v>
      </c>
      <c r="K712">
        <v>6.30666E-2</v>
      </c>
      <c r="L712">
        <v>9.6320000000000003E-2</v>
      </c>
      <c r="M712">
        <v>6.4901000000000004E-3</v>
      </c>
      <c r="O712" t="str">
        <f>Table_Index[[#This Row],[ID]]&amp;Table_Index[[#This Row],[year]]</f>
        <v>91462005</v>
      </c>
      <c r="P712" t="str">
        <v>92602007</v>
      </c>
      <c r="Q712" t="str">
        <f t="shared" si="40"/>
        <v>9260</v>
      </c>
      <c r="R712" t="str">
        <f t="shared" si="41"/>
        <v>2007</v>
      </c>
      <c r="S712">
        <f>SUMIFS(INDEX(Table_Index[],,MATCH(S$12,Table_Index[#Headers],0)),
Table_Index[ID],$Q712,Table_Index[year],$R712)/COUNTIFS(Table_Index[Quarter],"&lt;&gt;''",Table_Index[ID],$Q712,Table_Index[year],$R712)</f>
        <v>0.13651337500000002</v>
      </c>
      <c r="T712">
        <f>SUMIFS(INDEX(Table_Index[],,MATCH(T$12,Table_Index[#Headers],0)),
Table_Index[ID],$Q712,Table_Index[year],$R712)/COUNTIFS(Table_Index[Quarter],"&lt;&gt;''",Table_Index[ID],$Q712,Table_Index[year],$R712)</f>
        <v>5.3437925000000004E-2</v>
      </c>
      <c r="U712">
        <f>SUMIFS(INDEX(Table_Index[],,MATCH(U$12,Table_Index[#Headers],0)),
Table_Index[ID],$Q712,Table_Index[year],$R712)/COUNTIFS(Table_Index[Quarter],"&lt;&gt;''",Table_Index[ID],$Q712,Table_Index[year],$R712)</f>
        <v>5.9185799999999997E-2</v>
      </c>
      <c r="V712">
        <f>SUMIFS(INDEX(Table_Index[],,MATCH(V$12,Table_Index[#Headers],0)),
Table_Index[ID],$Q712,Table_Index[year],$R712)/COUNTIFS(Table_Index[Quarter],"&lt;&gt;''",Table_Index[ID],$Q712,Table_Index[year],$R712)</f>
        <v>0.15406230000000001</v>
      </c>
      <c r="W712">
        <f>SUMIFS(INDEX(Table_Index[],,MATCH(W$12,Table_Index[#Headers],0)),
Table_Index[ID],$Q712,Table_Index[year],$R712)/COUNTIFS(Table_Index[Quarter],"&lt;&gt;''",Table_Index[ID],$Q712,Table_Index[year],$R712)</f>
        <v>5.7310374999999997E-2</v>
      </c>
      <c r="X712">
        <f>SUMIFS(INDEX(Table_Index[],,MATCH(X$12,Table_Index[#Headers],0)),
Table_Index[ID],$Q712,Table_Index[year],$R712)/COUNTIFS(Table_Index[Quarter],"&lt;&gt;''",Table_Index[ID],$Q712,Table_Index[year],$R712)</f>
        <v>0.30953732499999997</v>
      </c>
      <c r="Y712">
        <f>SUMIFS(INDEX(Table_Index[],,MATCH(Y$12,Table_Index[#Headers],0)),
Table_Index[ID],$Q712,Table_Index[year],$R712)/COUNTIFS(Table_Index[Quarter],"&lt;&gt;''",Table_Index[ID],$Q712,Table_Index[year],$R712)</f>
        <v>0.11997797499999999</v>
      </c>
      <c r="Z712">
        <f>SUMIFS(INDEX(Table_Index[],,MATCH(Z$12,Table_Index[#Headers],0)),
Table_Index[ID],$Q712,Table_Index[year],$R712)/COUNTIFS(Table_Index[Quarter],"&lt;&gt;''",Table_Index[ID],$Q712,Table_Index[year],$R712)</f>
        <v>6.5554150000000005E-2</v>
      </c>
      <c r="AA712">
        <f>SUMIFS(INDEX(Table_Index[],,MATCH(AA$12,Table_Index[#Headers],0)),
Table_Index[ID],$Q712,Table_Index[year],$R712)/COUNTIFS(Table_Index[Quarter],"&lt;&gt;''",Table_Index[ID],$Q712,Table_Index[year],$R712)</f>
        <v>2.7870575000000002E-2</v>
      </c>
      <c r="AB712">
        <f>SUMIFS(INDEX(Table_Index[],,MATCH(AB$12,Table_Index[#Headers],0)),
Table_Index[ID],$Q712,Table_Index[year],$R712)/COUNTIFS(Table_Index[Quarter],"&lt;&gt;''",Table_Index[ID],$Q712,Table_Index[year],$R712)</f>
        <v>1.6550124999999999E-2</v>
      </c>
      <c r="AC712" s="24">
        <f t="shared" si="42"/>
        <v>0.9999999249999999</v>
      </c>
      <c r="AD712">
        <f>COUNTIFS(Table_Index[Quarter],"&lt;&gt;''",Table_Index[ID],$Q712,Table_Index[year],$R712)</f>
        <v>4</v>
      </c>
      <c r="AE712" s="34">
        <f t="shared" si="43"/>
        <v>0.83242976410840819</v>
      </c>
    </row>
    <row r="713" spans="1:31" x14ac:dyDescent="0.3">
      <c r="A713">
        <v>9146</v>
      </c>
      <c r="B713">
        <v>2005</v>
      </c>
      <c r="C713">
        <v>2</v>
      </c>
      <c r="D713">
        <v>0.20097019999999999</v>
      </c>
      <c r="E713">
        <v>0.17498269999999999</v>
      </c>
      <c r="F713">
        <v>6.9300100000000003E-2</v>
      </c>
      <c r="G713">
        <v>0.110447</v>
      </c>
      <c r="H713">
        <v>4.2619499999999998E-2</v>
      </c>
      <c r="I713">
        <v>0.1645877</v>
      </c>
      <c r="J713">
        <v>0.1108801</v>
      </c>
      <c r="K713">
        <v>3.9501000000000001E-2</v>
      </c>
      <c r="L713">
        <v>8.1427600000000003E-2</v>
      </c>
      <c r="M713">
        <v>5.2840999999999999E-3</v>
      </c>
      <c r="O713" t="str">
        <f>Table_Index[[#This Row],[ID]]&amp;Table_Index[[#This Row],[year]]</f>
        <v>91462005</v>
      </c>
      <c r="P713" t="str">
        <v>92602008</v>
      </c>
      <c r="Q713" t="str">
        <f t="shared" si="40"/>
        <v>9260</v>
      </c>
      <c r="R713" t="str">
        <f t="shared" si="41"/>
        <v>2008</v>
      </c>
      <c r="S713">
        <f>SUMIFS(INDEX(Table_Index[],,MATCH(S$12,Table_Index[#Headers],0)),
Table_Index[ID],$Q713,Table_Index[year],$R713)/COUNTIFS(Table_Index[Quarter],"&lt;&gt;''",Table_Index[ID],$Q713,Table_Index[year],$R713)</f>
        <v>0.124416</v>
      </c>
      <c r="T713">
        <f>SUMIFS(INDEX(Table_Index[],,MATCH(T$12,Table_Index[#Headers],0)),
Table_Index[ID],$Q713,Table_Index[year],$R713)/COUNTIFS(Table_Index[Quarter],"&lt;&gt;''",Table_Index[ID],$Q713,Table_Index[year],$R713)</f>
        <v>8.894379999999999E-2</v>
      </c>
      <c r="U713">
        <f>SUMIFS(INDEX(Table_Index[],,MATCH(U$12,Table_Index[#Headers],0)),
Table_Index[ID],$Q713,Table_Index[year],$R713)/COUNTIFS(Table_Index[Quarter],"&lt;&gt;''",Table_Index[ID],$Q713,Table_Index[year],$R713)</f>
        <v>6.0915949999999996E-2</v>
      </c>
      <c r="V713">
        <f>SUMIFS(INDEX(Table_Index[],,MATCH(V$12,Table_Index[#Headers],0)),
Table_Index[ID],$Q713,Table_Index[year],$R713)/COUNTIFS(Table_Index[Quarter],"&lt;&gt;''",Table_Index[ID],$Q713,Table_Index[year],$R713)</f>
        <v>0.13788785000000001</v>
      </c>
      <c r="W713">
        <f>SUMIFS(INDEX(Table_Index[],,MATCH(W$12,Table_Index[#Headers],0)),
Table_Index[ID],$Q713,Table_Index[year],$R713)/COUNTIFS(Table_Index[Quarter],"&lt;&gt;''",Table_Index[ID],$Q713,Table_Index[year],$R713)</f>
        <v>4.4807599999999996E-2</v>
      </c>
      <c r="X713">
        <f>SUMIFS(INDEX(Table_Index[],,MATCH(X$12,Table_Index[#Headers],0)),
Table_Index[ID],$Q713,Table_Index[year],$R713)/COUNTIFS(Table_Index[Quarter],"&lt;&gt;''",Table_Index[ID],$Q713,Table_Index[year],$R713)</f>
        <v>0.38032535000000001</v>
      </c>
      <c r="Y713">
        <f>SUMIFS(INDEX(Table_Index[],,MATCH(Y$12,Table_Index[#Headers],0)),
Table_Index[ID],$Q713,Table_Index[year],$R713)/COUNTIFS(Table_Index[Quarter],"&lt;&gt;''",Table_Index[ID],$Q713,Table_Index[year],$R713)</f>
        <v>8.1718874999999996E-2</v>
      </c>
      <c r="Z713">
        <f>SUMIFS(INDEX(Table_Index[],,MATCH(Z$12,Table_Index[#Headers],0)),
Table_Index[ID],$Q713,Table_Index[year],$R713)/COUNTIFS(Table_Index[Quarter],"&lt;&gt;''",Table_Index[ID],$Q713,Table_Index[year],$R713)</f>
        <v>3.5212649999999998E-2</v>
      </c>
      <c r="AA713">
        <f>SUMIFS(INDEX(Table_Index[],,MATCH(AA$12,Table_Index[#Headers],0)),
Table_Index[ID],$Q713,Table_Index[year],$R713)/COUNTIFS(Table_Index[Quarter],"&lt;&gt;''",Table_Index[ID],$Q713,Table_Index[year],$R713)</f>
        <v>2.8116125000000002E-2</v>
      </c>
      <c r="AB713">
        <f>SUMIFS(INDEX(Table_Index[],,MATCH(AB$12,Table_Index[#Headers],0)),
Table_Index[ID],$Q713,Table_Index[year],$R713)/COUNTIFS(Table_Index[Quarter],"&lt;&gt;''",Table_Index[ID],$Q713,Table_Index[year],$R713)</f>
        <v>1.7655900000000002E-2</v>
      </c>
      <c r="AC713" s="24">
        <f t="shared" si="42"/>
        <v>1.0000001000000001</v>
      </c>
      <c r="AD713">
        <f>COUNTIFS(Table_Index[Quarter],"&lt;&gt;''",Table_Index[ID],$Q713,Table_Index[year],$R713)</f>
        <v>4</v>
      </c>
      <c r="AE713" s="34">
        <f t="shared" si="43"/>
        <v>0.79821060183203874</v>
      </c>
    </row>
    <row r="714" spans="1:31" x14ac:dyDescent="0.3">
      <c r="A714">
        <v>9146</v>
      </c>
      <c r="B714">
        <v>2005</v>
      </c>
      <c r="C714">
        <v>3</v>
      </c>
      <c r="D714">
        <v>0.18413180000000001</v>
      </c>
      <c r="E714">
        <v>0.23937130000000001</v>
      </c>
      <c r="F714">
        <v>9.2902799999999994E-2</v>
      </c>
      <c r="G714">
        <v>2.1760999999999999E-2</v>
      </c>
      <c r="H714">
        <v>2.81777E-2</v>
      </c>
      <c r="I714">
        <v>0.1757621</v>
      </c>
      <c r="J714">
        <v>0.1499837</v>
      </c>
      <c r="K714">
        <v>4.01742E-2</v>
      </c>
      <c r="L714">
        <v>6.27722E-2</v>
      </c>
      <c r="M714">
        <v>4.9632000000000001E-3</v>
      </c>
      <c r="O714" t="str">
        <f>Table_Index[[#This Row],[ID]]&amp;Table_Index[[#This Row],[year]]</f>
        <v>91462005</v>
      </c>
      <c r="P714" t="str">
        <v>92602009</v>
      </c>
      <c r="Q714" t="str">
        <f t="shared" si="40"/>
        <v>9260</v>
      </c>
      <c r="R714" t="str">
        <f t="shared" si="41"/>
        <v>2009</v>
      </c>
      <c r="S714">
        <f>SUMIFS(INDEX(Table_Index[],,MATCH(S$12,Table_Index[#Headers],0)),
Table_Index[ID],$Q714,Table_Index[year],$R714)/COUNTIFS(Table_Index[Quarter],"&lt;&gt;''",Table_Index[ID],$Q714,Table_Index[year],$R714)</f>
        <v>0.11616315000000001</v>
      </c>
      <c r="T714">
        <f>SUMIFS(INDEX(Table_Index[],,MATCH(T$12,Table_Index[#Headers],0)),
Table_Index[ID],$Q714,Table_Index[year],$R714)/COUNTIFS(Table_Index[Quarter],"&lt;&gt;''",Table_Index[ID],$Q714,Table_Index[year],$R714)</f>
        <v>8.6994224999999994E-2</v>
      </c>
      <c r="U714">
        <f>SUMIFS(INDEX(Table_Index[],,MATCH(U$12,Table_Index[#Headers],0)),
Table_Index[ID],$Q714,Table_Index[year],$R714)/COUNTIFS(Table_Index[Quarter],"&lt;&gt;''",Table_Index[ID],$Q714,Table_Index[year],$R714)</f>
        <v>4.8029125000000006E-2</v>
      </c>
      <c r="V714">
        <f>SUMIFS(INDEX(Table_Index[],,MATCH(V$12,Table_Index[#Headers],0)),
Table_Index[ID],$Q714,Table_Index[year],$R714)/COUNTIFS(Table_Index[Quarter],"&lt;&gt;''",Table_Index[ID],$Q714,Table_Index[year],$R714)</f>
        <v>0.131615975</v>
      </c>
      <c r="W714">
        <f>SUMIFS(INDEX(Table_Index[],,MATCH(W$12,Table_Index[#Headers],0)),
Table_Index[ID],$Q714,Table_Index[year],$R714)/COUNTIFS(Table_Index[Quarter],"&lt;&gt;''",Table_Index[ID],$Q714,Table_Index[year],$R714)</f>
        <v>1.1518399999999998E-2</v>
      </c>
      <c r="X714">
        <f>SUMIFS(INDEX(Table_Index[],,MATCH(X$12,Table_Index[#Headers],0)),
Table_Index[ID],$Q714,Table_Index[year],$R714)/COUNTIFS(Table_Index[Quarter],"&lt;&gt;''",Table_Index[ID],$Q714,Table_Index[year],$R714)</f>
        <v>0.38168235</v>
      </c>
      <c r="Y714">
        <f>SUMIFS(INDEX(Table_Index[],,MATCH(Y$12,Table_Index[#Headers],0)),
Table_Index[ID],$Q714,Table_Index[year],$R714)/COUNTIFS(Table_Index[Quarter],"&lt;&gt;''",Table_Index[ID],$Q714,Table_Index[year],$R714)</f>
        <v>0.120725675</v>
      </c>
      <c r="Z714">
        <f>SUMIFS(INDEX(Table_Index[],,MATCH(Z$12,Table_Index[#Headers],0)),
Table_Index[ID],$Q714,Table_Index[year],$R714)/COUNTIFS(Table_Index[Quarter],"&lt;&gt;''",Table_Index[ID],$Q714,Table_Index[year],$R714)</f>
        <v>3.3574525000000001E-2</v>
      </c>
      <c r="AA714">
        <f>SUMIFS(INDEX(Table_Index[],,MATCH(AA$12,Table_Index[#Headers],0)),
Table_Index[ID],$Q714,Table_Index[year],$R714)/COUNTIFS(Table_Index[Quarter],"&lt;&gt;''",Table_Index[ID],$Q714,Table_Index[year],$R714)</f>
        <v>5.0339800000000004E-2</v>
      </c>
      <c r="AB714">
        <f>SUMIFS(INDEX(Table_Index[],,MATCH(AB$12,Table_Index[#Headers],0)),
Table_Index[ID],$Q714,Table_Index[year],$R714)/COUNTIFS(Table_Index[Quarter],"&lt;&gt;''",Table_Index[ID],$Q714,Table_Index[year],$R714)</f>
        <v>1.93568E-2</v>
      </c>
      <c r="AC714" s="24">
        <f t="shared" si="42"/>
        <v>1.0000000250000001</v>
      </c>
      <c r="AD714">
        <f>COUNTIFS(Table_Index[Quarter],"&lt;&gt;''",Table_Index[ID],$Q714,Table_Index[year],$R714)</f>
        <v>4</v>
      </c>
      <c r="AE714" s="34">
        <f t="shared" si="43"/>
        <v>0.7948837573317169</v>
      </c>
    </row>
    <row r="715" spans="1:31" x14ac:dyDescent="0.3">
      <c r="A715">
        <v>9146</v>
      </c>
      <c r="B715">
        <v>2005</v>
      </c>
      <c r="C715">
        <v>4</v>
      </c>
      <c r="D715">
        <v>0.1531708</v>
      </c>
      <c r="E715">
        <v>0.2753815</v>
      </c>
      <c r="F715">
        <v>0.1189518</v>
      </c>
      <c r="G715">
        <v>0.13361700000000001</v>
      </c>
      <c r="H715">
        <v>0</v>
      </c>
      <c r="I715">
        <v>0</v>
      </c>
      <c r="J715">
        <v>0.1385055</v>
      </c>
      <c r="K715">
        <v>9.3694899999999998E-2</v>
      </c>
      <c r="L715">
        <v>8.1473799999999999E-2</v>
      </c>
      <c r="M715">
        <v>5.2047999999999999E-3</v>
      </c>
      <c r="O715" t="str">
        <f>Table_Index[[#This Row],[ID]]&amp;Table_Index[[#This Row],[year]]</f>
        <v>91462005</v>
      </c>
      <c r="P715" t="str">
        <v>92602010</v>
      </c>
      <c r="Q715" t="str">
        <f t="shared" si="40"/>
        <v>9260</v>
      </c>
      <c r="R715" t="str">
        <f t="shared" si="41"/>
        <v>2010</v>
      </c>
      <c r="S715">
        <f>SUMIFS(INDEX(Table_Index[],,MATCH(S$12,Table_Index[#Headers],0)),
Table_Index[ID],$Q715,Table_Index[year],$R715)/COUNTIFS(Table_Index[Quarter],"&lt;&gt;''",Table_Index[ID],$Q715,Table_Index[year],$R715)</f>
        <v>9.3735849999999996E-2</v>
      </c>
      <c r="T715">
        <f>SUMIFS(INDEX(Table_Index[],,MATCH(T$12,Table_Index[#Headers],0)),
Table_Index[ID],$Q715,Table_Index[year],$R715)/COUNTIFS(Table_Index[Quarter],"&lt;&gt;''",Table_Index[ID],$Q715,Table_Index[year],$R715)</f>
        <v>9.7850225000000013E-2</v>
      </c>
      <c r="U715">
        <f>SUMIFS(INDEX(Table_Index[],,MATCH(U$12,Table_Index[#Headers],0)),
Table_Index[ID],$Q715,Table_Index[year],$R715)/COUNTIFS(Table_Index[Quarter],"&lt;&gt;''",Table_Index[ID],$Q715,Table_Index[year],$R715)</f>
        <v>4.3503275000000001E-2</v>
      </c>
      <c r="V715">
        <f>SUMIFS(INDEX(Table_Index[],,MATCH(V$12,Table_Index[#Headers],0)),
Table_Index[ID],$Q715,Table_Index[year],$R715)/COUNTIFS(Table_Index[Quarter],"&lt;&gt;''",Table_Index[ID],$Q715,Table_Index[year],$R715)</f>
        <v>8.3170499999999994E-2</v>
      </c>
      <c r="W715">
        <f>SUMIFS(INDEX(Table_Index[],,MATCH(W$12,Table_Index[#Headers],0)),
Table_Index[ID],$Q715,Table_Index[year],$R715)/COUNTIFS(Table_Index[Quarter],"&lt;&gt;''",Table_Index[ID],$Q715,Table_Index[year],$R715)</f>
        <v>1.6383224999999998E-2</v>
      </c>
      <c r="X715">
        <f>SUMIFS(INDEX(Table_Index[],,MATCH(X$12,Table_Index[#Headers],0)),
Table_Index[ID],$Q715,Table_Index[year],$R715)/COUNTIFS(Table_Index[Quarter],"&lt;&gt;''",Table_Index[ID],$Q715,Table_Index[year],$R715)</f>
        <v>0.41607110000000003</v>
      </c>
      <c r="Y715">
        <f>SUMIFS(INDEX(Table_Index[],,MATCH(Y$12,Table_Index[#Headers],0)),
Table_Index[ID],$Q715,Table_Index[year],$R715)/COUNTIFS(Table_Index[Quarter],"&lt;&gt;''",Table_Index[ID],$Q715,Table_Index[year],$R715)</f>
        <v>0.12109059999999999</v>
      </c>
      <c r="Z715">
        <f>SUMIFS(INDEX(Table_Index[],,MATCH(Z$12,Table_Index[#Headers],0)),
Table_Index[ID],$Q715,Table_Index[year],$R715)/COUNTIFS(Table_Index[Quarter],"&lt;&gt;''",Table_Index[ID],$Q715,Table_Index[year],$R715)</f>
        <v>3.1916699999999999E-2</v>
      </c>
      <c r="AA715">
        <f>SUMIFS(INDEX(Table_Index[],,MATCH(AA$12,Table_Index[#Headers],0)),
Table_Index[ID],$Q715,Table_Index[year],$R715)/COUNTIFS(Table_Index[Quarter],"&lt;&gt;''",Table_Index[ID],$Q715,Table_Index[year],$R715)</f>
        <v>7.5628174999999992E-2</v>
      </c>
      <c r="AB715">
        <f>SUMIFS(INDEX(Table_Index[],,MATCH(AB$12,Table_Index[#Headers],0)),
Table_Index[ID],$Q715,Table_Index[year],$R715)/COUNTIFS(Table_Index[Quarter],"&lt;&gt;''",Table_Index[ID],$Q715,Table_Index[year],$R715)</f>
        <v>2.0650274999999999E-2</v>
      </c>
      <c r="AC715" s="24">
        <f t="shared" si="42"/>
        <v>0.99999992500000001</v>
      </c>
      <c r="AD715">
        <f>COUNTIFS(Table_Index[Quarter],"&lt;&gt;''",Table_Index[ID],$Q715,Table_Index[year],$R715)</f>
        <v>4</v>
      </c>
      <c r="AE715" s="34">
        <f t="shared" si="43"/>
        <v>0.77761782271098434</v>
      </c>
    </row>
    <row r="716" spans="1:31" x14ac:dyDescent="0.3">
      <c r="A716">
        <v>9147</v>
      </c>
      <c r="B716">
        <v>2003</v>
      </c>
      <c r="C716">
        <v>1</v>
      </c>
      <c r="D716">
        <v>0.1392564</v>
      </c>
      <c r="E716">
        <v>0.12533069999999999</v>
      </c>
      <c r="F716">
        <v>0.11140510000000001</v>
      </c>
      <c r="G716">
        <v>0.1987188</v>
      </c>
      <c r="H716">
        <v>2.4230600000000001E-2</v>
      </c>
      <c r="I716">
        <v>0</v>
      </c>
      <c r="J716">
        <v>0.19495889999999999</v>
      </c>
      <c r="K716">
        <v>6.9628200000000001E-2</v>
      </c>
      <c r="L716">
        <v>0.1225456</v>
      </c>
      <c r="M716">
        <v>1.39256E-2</v>
      </c>
      <c r="O716" t="str">
        <f>Table_Index[[#This Row],[ID]]&amp;Table_Index[[#This Row],[year]]</f>
        <v>91472003</v>
      </c>
      <c r="P716" t="str">
        <v>92602011</v>
      </c>
      <c r="Q716" t="str">
        <f t="shared" si="40"/>
        <v>9260</v>
      </c>
      <c r="R716" t="str">
        <f t="shared" si="41"/>
        <v>2011</v>
      </c>
      <c r="S716">
        <f>SUMIFS(INDEX(Table_Index[],,MATCH(S$12,Table_Index[#Headers],0)),
Table_Index[ID],$Q716,Table_Index[year],$R716)/COUNTIFS(Table_Index[Quarter],"&lt;&gt;''",Table_Index[ID],$Q716,Table_Index[year],$R716)</f>
        <v>5.5384950000000002E-2</v>
      </c>
      <c r="T716">
        <f>SUMIFS(INDEX(Table_Index[],,MATCH(T$12,Table_Index[#Headers],0)),
Table_Index[ID],$Q716,Table_Index[year],$R716)/COUNTIFS(Table_Index[Quarter],"&lt;&gt;''",Table_Index[ID],$Q716,Table_Index[year],$R716)</f>
        <v>9.7586199999999998E-2</v>
      </c>
      <c r="U716">
        <f>SUMIFS(INDEX(Table_Index[],,MATCH(U$12,Table_Index[#Headers],0)),
Table_Index[ID],$Q716,Table_Index[year],$R716)/COUNTIFS(Table_Index[Quarter],"&lt;&gt;''",Table_Index[ID],$Q716,Table_Index[year],$R716)</f>
        <v>5.6044274999999998E-2</v>
      </c>
      <c r="V716">
        <f>SUMIFS(INDEX(Table_Index[],,MATCH(V$12,Table_Index[#Headers],0)),
Table_Index[ID],$Q716,Table_Index[year],$R716)/COUNTIFS(Table_Index[Quarter],"&lt;&gt;''",Table_Index[ID],$Q716,Table_Index[year],$R716)</f>
        <v>0.131349775</v>
      </c>
      <c r="W716">
        <f>SUMIFS(INDEX(Table_Index[],,MATCH(W$12,Table_Index[#Headers],0)),
Table_Index[ID],$Q716,Table_Index[year],$R716)/COUNTIFS(Table_Index[Quarter],"&lt;&gt;''",Table_Index[ID],$Q716,Table_Index[year],$R716)</f>
        <v>2.241605E-2</v>
      </c>
      <c r="X716">
        <f>SUMIFS(INDEX(Table_Index[],,MATCH(X$12,Table_Index[#Headers],0)),
Table_Index[ID],$Q716,Table_Index[year],$R716)/COUNTIFS(Table_Index[Quarter],"&lt;&gt;''",Table_Index[ID],$Q716,Table_Index[year],$R716)</f>
        <v>0.4309308</v>
      </c>
      <c r="Y716">
        <f>SUMIFS(INDEX(Table_Index[],,MATCH(Y$12,Table_Index[#Headers],0)),
Table_Index[ID],$Q716,Table_Index[year],$R716)/COUNTIFS(Table_Index[Quarter],"&lt;&gt;''",Table_Index[ID],$Q716,Table_Index[year],$R716)</f>
        <v>0.11209935</v>
      </c>
      <c r="Z716">
        <f>SUMIFS(INDEX(Table_Index[],,MATCH(Z$12,Table_Index[#Headers],0)),
Table_Index[ID],$Q716,Table_Index[year],$R716)/COUNTIFS(Table_Index[Quarter],"&lt;&gt;''",Table_Index[ID],$Q716,Table_Index[year],$R716)</f>
        <v>4.0686874999999997E-2</v>
      </c>
      <c r="AA716">
        <f>SUMIFS(INDEX(Table_Index[],,MATCH(AA$12,Table_Index[#Headers],0)),
Table_Index[ID],$Q716,Table_Index[year],$R716)/COUNTIFS(Table_Index[Quarter],"&lt;&gt;''",Table_Index[ID],$Q716,Table_Index[year],$R716)</f>
        <v>4.3444200000000002E-2</v>
      </c>
      <c r="AB716">
        <f>SUMIFS(INDEX(Table_Index[],,MATCH(AB$12,Table_Index[#Headers],0)),
Table_Index[ID],$Q716,Table_Index[year],$R716)/COUNTIFS(Table_Index[Quarter],"&lt;&gt;''",Table_Index[ID],$Q716,Table_Index[year],$R716)</f>
        <v>1.0057425E-2</v>
      </c>
      <c r="AC716" s="24">
        <f t="shared" si="42"/>
        <v>0.99999990000000016</v>
      </c>
      <c r="AD716">
        <f>COUNTIFS(Table_Index[Quarter],"&lt;&gt;''",Table_Index[ID],$Q716,Table_Index[year],$R716)</f>
        <v>4</v>
      </c>
      <c r="AE716" s="34">
        <f t="shared" si="43"/>
        <v>0.76460164666502994</v>
      </c>
    </row>
    <row r="717" spans="1:31" x14ac:dyDescent="0.3">
      <c r="A717">
        <v>9147</v>
      </c>
      <c r="B717">
        <v>2003</v>
      </c>
      <c r="C717">
        <v>2</v>
      </c>
      <c r="D717">
        <v>0.1208598</v>
      </c>
      <c r="E717">
        <v>9.2659199999999997E-2</v>
      </c>
      <c r="F717">
        <v>2.4776300000000001E-2</v>
      </c>
      <c r="G717">
        <v>0.21150469999999999</v>
      </c>
      <c r="H717">
        <v>3.6257900000000003E-2</v>
      </c>
      <c r="I717">
        <v>0.44315270000000001</v>
      </c>
      <c r="J717">
        <v>3.4531399999999997E-2</v>
      </c>
      <c r="K717">
        <v>0</v>
      </c>
      <c r="L717">
        <v>2.0143299999999999E-2</v>
      </c>
      <c r="M717">
        <v>1.61146E-2</v>
      </c>
      <c r="O717" t="str">
        <f>Table_Index[[#This Row],[ID]]&amp;Table_Index[[#This Row],[year]]</f>
        <v>91472003</v>
      </c>
      <c r="P717" t="str">
        <v>92602012</v>
      </c>
      <c r="Q717" t="str">
        <f t="shared" si="40"/>
        <v>9260</v>
      </c>
      <c r="R717" t="str">
        <f t="shared" si="41"/>
        <v>2012</v>
      </c>
      <c r="S717">
        <f>SUMIFS(INDEX(Table_Index[],,MATCH(S$12,Table_Index[#Headers],0)),
Table_Index[ID],$Q717,Table_Index[year],$R717)/COUNTIFS(Table_Index[Quarter],"&lt;&gt;''",Table_Index[ID],$Q717,Table_Index[year],$R717)</f>
        <v>0.11276207500000002</v>
      </c>
      <c r="T717">
        <f>SUMIFS(INDEX(Table_Index[],,MATCH(T$12,Table_Index[#Headers],0)),
Table_Index[ID],$Q717,Table_Index[year],$R717)/COUNTIFS(Table_Index[Quarter],"&lt;&gt;''",Table_Index[ID],$Q717,Table_Index[year],$R717)</f>
        <v>7.0344075000000006E-2</v>
      </c>
      <c r="U717">
        <f>SUMIFS(INDEX(Table_Index[],,MATCH(U$12,Table_Index[#Headers],0)),
Table_Index[ID],$Q717,Table_Index[year],$R717)/COUNTIFS(Table_Index[Quarter],"&lt;&gt;''",Table_Index[ID],$Q717,Table_Index[year],$R717)</f>
        <v>6.0656500000000002E-2</v>
      </c>
      <c r="V717">
        <f>SUMIFS(INDEX(Table_Index[],,MATCH(V$12,Table_Index[#Headers],0)),
Table_Index[ID],$Q717,Table_Index[year],$R717)/COUNTIFS(Table_Index[Quarter],"&lt;&gt;''",Table_Index[ID],$Q717,Table_Index[year],$R717)</f>
        <v>4.1372724999999999E-2</v>
      </c>
      <c r="W717">
        <f>SUMIFS(INDEX(Table_Index[],,MATCH(W$12,Table_Index[#Headers],0)),
Table_Index[ID],$Q717,Table_Index[year],$R717)/COUNTIFS(Table_Index[Quarter],"&lt;&gt;''",Table_Index[ID],$Q717,Table_Index[year],$R717)</f>
        <v>1.7491800000000002E-2</v>
      </c>
      <c r="X717">
        <f>SUMIFS(INDEX(Table_Index[],,MATCH(X$12,Table_Index[#Headers],0)),
Table_Index[ID],$Q717,Table_Index[year],$R717)/COUNTIFS(Table_Index[Quarter],"&lt;&gt;''",Table_Index[ID],$Q717,Table_Index[year],$R717)</f>
        <v>0.45663115000000004</v>
      </c>
      <c r="Y717">
        <f>SUMIFS(INDEX(Table_Index[],,MATCH(Y$12,Table_Index[#Headers],0)),
Table_Index[ID],$Q717,Table_Index[year],$R717)/COUNTIFS(Table_Index[Quarter],"&lt;&gt;''",Table_Index[ID],$Q717,Table_Index[year],$R717)</f>
        <v>0.14436697500000001</v>
      </c>
      <c r="Z717">
        <f>SUMIFS(INDEX(Table_Index[],,MATCH(Z$12,Table_Index[#Headers],0)),
Table_Index[ID],$Q717,Table_Index[year],$R717)/COUNTIFS(Table_Index[Quarter],"&lt;&gt;''",Table_Index[ID],$Q717,Table_Index[year],$R717)</f>
        <v>2.7338325E-2</v>
      </c>
      <c r="AA717">
        <f>SUMIFS(INDEX(Table_Index[],,MATCH(AA$12,Table_Index[#Headers],0)),
Table_Index[ID],$Q717,Table_Index[year],$R717)/COUNTIFS(Table_Index[Quarter],"&lt;&gt;''",Table_Index[ID],$Q717,Table_Index[year],$R717)</f>
        <v>5.2559424999999993E-2</v>
      </c>
      <c r="AB717">
        <f>SUMIFS(INDEX(Table_Index[],,MATCH(AB$12,Table_Index[#Headers],0)),
Table_Index[ID],$Q717,Table_Index[year],$R717)/COUNTIFS(Table_Index[Quarter],"&lt;&gt;''",Table_Index[ID],$Q717,Table_Index[year],$R717)</f>
        <v>1.6476925E-2</v>
      </c>
      <c r="AC717" s="24">
        <f t="shared" si="42"/>
        <v>0.99999997500000004</v>
      </c>
      <c r="AD717">
        <f>COUNTIFS(Table_Index[Quarter],"&lt;&gt;''",Table_Index[ID],$Q717,Table_Index[year],$R717)</f>
        <v>4</v>
      </c>
      <c r="AE717" s="34">
        <f t="shared" si="43"/>
        <v>0.74350435227210809</v>
      </c>
    </row>
    <row r="718" spans="1:31" x14ac:dyDescent="0.3">
      <c r="A718">
        <v>9147</v>
      </c>
      <c r="B718">
        <v>2003</v>
      </c>
      <c r="C718">
        <v>3</v>
      </c>
      <c r="D718">
        <v>7.7841199999999999E-2</v>
      </c>
      <c r="E718">
        <v>0.14011419999999999</v>
      </c>
      <c r="F718">
        <v>4.2553199999999999E-2</v>
      </c>
      <c r="G718">
        <v>0.22487460000000001</v>
      </c>
      <c r="H718">
        <v>4.8434499999999998E-2</v>
      </c>
      <c r="I718">
        <v>0.34596090000000002</v>
      </c>
      <c r="J718">
        <v>6.5732600000000002E-2</v>
      </c>
      <c r="K718">
        <v>1.7298000000000001E-2</v>
      </c>
      <c r="L718">
        <v>3.2866300000000001E-2</v>
      </c>
      <c r="M718">
        <v>4.3245000000000002E-3</v>
      </c>
      <c r="O718" t="str">
        <f>Table_Index[[#This Row],[ID]]&amp;Table_Index[[#This Row],[year]]</f>
        <v>91472003</v>
      </c>
      <c r="P718" t="str">
        <v>92612003</v>
      </c>
      <c r="Q718" t="str">
        <f t="shared" ref="Q718:Q781" si="44">LEFT(P718, LEN(P718)-4)</f>
        <v>9261</v>
      </c>
      <c r="R718" t="str">
        <f t="shared" ref="R718:R781" si="45">RIGHT(P718,4)</f>
        <v>2003</v>
      </c>
      <c r="S718">
        <f>SUMIFS(INDEX(Table_Index[],,MATCH(S$12,Table_Index[#Headers],0)),
Table_Index[ID],$Q718,Table_Index[year],$R718)/COUNTIFS(Table_Index[Quarter],"&lt;&gt;''",Table_Index[ID],$Q718,Table_Index[year],$R718)</f>
        <v>0.1234064</v>
      </c>
      <c r="T718">
        <f>SUMIFS(INDEX(Table_Index[],,MATCH(T$12,Table_Index[#Headers],0)),
Table_Index[ID],$Q718,Table_Index[year],$R718)/COUNTIFS(Table_Index[Quarter],"&lt;&gt;''",Table_Index[ID],$Q718,Table_Index[year],$R718)</f>
        <v>4.2236675000000001E-2</v>
      </c>
      <c r="U718">
        <f>SUMIFS(INDEX(Table_Index[],,MATCH(U$12,Table_Index[#Headers],0)),
Table_Index[ID],$Q718,Table_Index[year],$R718)/COUNTIFS(Table_Index[Quarter],"&lt;&gt;''",Table_Index[ID],$Q718,Table_Index[year],$R718)</f>
        <v>5.7018975E-2</v>
      </c>
      <c r="V718">
        <f>SUMIFS(INDEX(Table_Index[],,MATCH(V$12,Table_Index[#Headers],0)),
Table_Index[ID],$Q718,Table_Index[year],$R718)/COUNTIFS(Table_Index[Quarter],"&lt;&gt;''",Table_Index[ID],$Q718,Table_Index[year],$R718)</f>
        <v>0.100040925</v>
      </c>
      <c r="W718">
        <f>SUMIFS(INDEX(Table_Index[],,MATCH(W$12,Table_Index[#Headers],0)),
Table_Index[ID],$Q718,Table_Index[year],$R718)/COUNTIFS(Table_Index[Quarter],"&lt;&gt;''",Table_Index[ID],$Q718,Table_Index[year],$R718)</f>
        <v>0</v>
      </c>
      <c r="X718">
        <f>SUMIFS(INDEX(Table_Index[],,MATCH(X$12,Table_Index[#Headers],0)),
Table_Index[ID],$Q718,Table_Index[year],$R718)/COUNTIFS(Table_Index[Quarter],"&lt;&gt;''",Table_Index[ID],$Q718,Table_Index[year],$R718)</f>
        <v>0.26723467499999998</v>
      </c>
      <c r="Y718">
        <f>SUMIFS(INDEX(Table_Index[],,MATCH(Y$12,Table_Index[#Headers],0)),
Table_Index[ID],$Q718,Table_Index[year],$R718)/COUNTIFS(Table_Index[Quarter],"&lt;&gt;''",Table_Index[ID],$Q718,Table_Index[year],$R718)</f>
        <v>8.1819875E-2</v>
      </c>
      <c r="Z718">
        <f>SUMIFS(INDEX(Table_Index[],,MATCH(Z$12,Table_Index[#Headers],0)),
Table_Index[ID],$Q718,Table_Index[year],$R718)/COUNTIFS(Table_Index[Quarter],"&lt;&gt;''",Table_Index[ID],$Q718,Table_Index[year],$R718)</f>
        <v>0.28605097499999999</v>
      </c>
      <c r="AA718">
        <f>SUMIFS(INDEX(Table_Index[],,MATCH(AA$12,Table_Index[#Headers],0)),
Table_Index[ID],$Q718,Table_Index[year],$R718)/COUNTIFS(Table_Index[Quarter],"&lt;&gt;''",Table_Index[ID],$Q718,Table_Index[year],$R718)</f>
        <v>3.3241350000000003E-2</v>
      </c>
      <c r="AB718">
        <f>SUMIFS(INDEX(Table_Index[],,MATCH(AB$12,Table_Index[#Headers],0)),
Table_Index[ID],$Q718,Table_Index[year],$R718)/COUNTIFS(Table_Index[Quarter],"&lt;&gt;''",Table_Index[ID],$Q718,Table_Index[year],$R718)</f>
        <v>8.950075E-3</v>
      </c>
      <c r="AC718" s="24">
        <f t="shared" ref="AC718:AC781" si="46">SUM(S718:AB718)</f>
        <v>0.99999992500000001</v>
      </c>
      <c r="AD718">
        <f>COUNTIFS(Table_Index[Quarter],"&lt;&gt;''",Table_Index[ID],$Q718,Table_Index[year],$R718)</f>
        <v>4</v>
      </c>
      <c r="AE718" s="34">
        <f t="shared" ref="AE718:AE781" si="47">1-SUMSQ(S718:AB718)</f>
        <v>0.80860845858092811</v>
      </c>
    </row>
    <row r="719" spans="1:31" x14ac:dyDescent="0.3">
      <c r="A719">
        <v>9147</v>
      </c>
      <c r="B719">
        <v>2003</v>
      </c>
      <c r="C719">
        <v>4</v>
      </c>
      <c r="D719">
        <v>0.13695170000000001</v>
      </c>
      <c r="E719">
        <v>9.1301099999999996E-2</v>
      </c>
      <c r="F719">
        <v>0.1304302</v>
      </c>
      <c r="G719">
        <v>3.1555699999999999E-2</v>
      </c>
      <c r="H719">
        <v>4.2389799999999998E-2</v>
      </c>
      <c r="I719">
        <v>0</v>
      </c>
      <c r="J719">
        <v>0.1304302</v>
      </c>
      <c r="K719">
        <v>0.27716420000000003</v>
      </c>
      <c r="L719">
        <v>0.1434732</v>
      </c>
      <c r="M719">
        <v>1.63038E-2</v>
      </c>
      <c r="O719" t="str">
        <f>Table_Index[[#This Row],[ID]]&amp;Table_Index[[#This Row],[year]]</f>
        <v>91472003</v>
      </c>
      <c r="P719" t="str">
        <v>92612004</v>
      </c>
      <c r="Q719" t="str">
        <f t="shared" si="44"/>
        <v>9261</v>
      </c>
      <c r="R719" t="str">
        <f t="shared" si="45"/>
        <v>2004</v>
      </c>
      <c r="S719">
        <f>SUMIFS(INDEX(Table_Index[],,MATCH(S$12,Table_Index[#Headers],0)),
Table_Index[ID],$Q719,Table_Index[year],$R719)/COUNTIFS(Table_Index[Quarter],"&lt;&gt;''",Table_Index[ID],$Q719,Table_Index[year],$R719)</f>
        <v>0.33307567500000002</v>
      </c>
      <c r="T719">
        <f>SUMIFS(INDEX(Table_Index[],,MATCH(T$12,Table_Index[#Headers],0)),
Table_Index[ID],$Q719,Table_Index[year],$R719)/COUNTIFS(Table_Index[Quarter],"&lt;&gt;''",Table_Index[ID],$Q719,Table_Index[year],$R719)</f>
        <v>4.5025899999999994E-2</v>
      </c>
      <c r="U719">
        <f>SUMIFS(INDEX(Table_Index[],,MATCH(U$12,Table_Index[#Headers],0)),
Table_Index[ID],$Q719,Table_Index[year],$R719)/COUNTIFS(Table_Index[Quarter],"&lt;&gt;''",Table_Index[ID],$Q719,Table_Index[year],$R719)</f>
        <v>4.5086824999999997E-2</v>
      </c>
      <c r="V719">
        <f>SUMIFS(INDEX(Table_Index[],,MATCH(V$12,Table_Index[#Headers],0)),
Table_Index[ID],$Q719,Table_Index[year],$R719)/COUNTIFS(Table_Index[Quarter],"&lt;&gt;''",Table_Index[ID],$Q719,Table_Index[year],$R719)</f>
        <v>0.12065365</v>
      </c>
      <c r="W719">
        <f>SUMIFS(INDEX(Table_Index[],,MATCH(W$12,Table_Index[#Headers],0)),
Table_Index[ID],$Q719,Table_Index[year],$R719)/COUNTIFS(Table_Index[Quarter],"&lt;&gt;''",Table_Index[ID],$Q719,Table_Index[year],$R719)</f>
        <v>2.7314925E-2</v>
      </c>
      <c r="X719">
        <f>SUMIFS(INDEX(Table_Index[],,MATCH(X$12,Table_Index[#Headers],0)),
Table_Index[ID],$Q719,Table_Index[year],$R719)/COUNTIFS(Table_Index[Quarter],"&lt;&gt;''",Table_Index[ID],$Q719,Table_Index[year],$R719)</f>
        <v>0.25065707500000001</v>
      </c>
      <c r="Y719">
        <f>SUMIFS(INDEX(Table_Index[],,MATCH(Y$12,Table_Index[#Headers],0)),
Table_Index[ID],$Q719,Table_Index[year],$R719)/COUNTIFS(Table_Index[Quarter],"&lt;&gt;''",Table_Index[ID],$Q719,Table_Index[year],$R719)</f>
        <v>4.8702049999999997E-2</v>
      </c>
      <c r="Z719">
        <f>SUMIFS(INDEX(Table_Index[],,MATCH(Z$12,Table_Index[#Headers],0)),
Table_Index[ID],$Q719,Table_Index[year],$R719)/COUNTIFS(Table_Index[Quarter],"&lt;&gt;''",Table_Index[ID],$Q719,Table_Index[year],$R719)</f>
        <v>6.3677499999999998E-2</v>
      </c>
      <c r="AA719">
        <f>SUMIFS(INDEX(Table_Index[],,MATCH(AA$12,Table_Index[#Headers],0)),
Table_Index[ID],$Q719,Table_Index[year],$R719)/COUNTIFS(Table_Index[Quarter],"&lt;&gt;''",Table_Index[ID],$Q719,Table_Index[year],$R719)</f>
        <v>5.2871325000000004E-2</v>
      </c>
      <c r="AB719">
        <f>SUMIFS(INDEX(Table_Index[],,MATCH(AB$12,Table_Index[#Headers],0)),
Table_Index[ID],$Q719,Table_Index[year],$R719)/COUNTIFS(Table_Index[Quarter],"&lt;&gt;''",Table_Index[ID],$Q719,Table_Index[year],$R719)</f>
        <v>1.2935075000000001E-2</v>
      </c>
      <c r="AC719" s="24">
        <f t="shared" si="46"/>
        <v>1.0000000000000002</v>
      </c>
      <c r="AD719">
        <f>COUNTIFS(Table_Index[Quarter],"&lt;&gt;''",Table_Index[ID],$Q719,Table_Index[year],$R719)</f>
        <v>4</v>
      </c>
      <c r="AE719" s="34">
        <f t="shared" si="47"/>
        <v>0.79747865677730623</v>
      </c>
    </row>
    <row r="720" spans="1:31" x14ac:dyDescent="0.3">
      <c r="A720">
        <v>9147</v>
      </c>
      <c r="B720">
        <v>2004</v>
      </c>
      <c r="C720">
        <v>1</v>
      </c>
      <c r="D720">
        <v>0.14349780000000001</v>
      </c>
      <c r="E720">
        <v>0.1165919</v>
      </c>
      <c r="F720">
        <v>0.11958149999999999</v>
      </c>
      <c r="G720">
        <v>7.4738399999999997E-2</v>
      </c>
      <c r="H720">
        <v>0.14947679999999999</v>
      </c>
      <c r="I720">
        <v>0</v>
      </c>
      <c r="J720">
        <v>0.1524664</v>
      </c>
      <c r="K720">
        <v>5.9790700000000002E-2</v>
      </c>
      <c r="L720">
        <v>0.1763827</v>
      </c>
      <c r="M720">
        <v>7.4738000000000001E-3</v>
      </c>
      <c r="O720" t="str">
        <f>Table_Index[[#This Row],[ID]]&amp;Table_Index[[#This Row],[year]]</f>
        <v>91472004</v>
      </c>
      <c r="P720" t="str">
        <v>92622003</v>
      </c>
      <c r="Q720" t="str">
        <f t="shared" si="44"/>
        <v>9262</v>
      </c>
      <c r="R720" t="str">
        <f t="shared" si="45"/>
        <v>2003</v>
      </c>
      <c r="S720">
        <f>SUMIFS(INDEX(Table_Index[],,MATCH(S$12,Table_Index[#Headers],0)),
Table_Index[ID],$Q720,Table_Index[year],$R720)/COUNTIFS(Table_Index[Quarter],"&lt;&gt;''",Table_Index[ID],$Q720,Table_Index[year],$R720)</f>
        <v>0.26245817500000002</v>
      </c>
      <c r="T720">
        <f>SUMIFS(INDEX(Table_Index[],,MATCH(T$12,Table_Index[#Headers],0)),
Table_Index[ID],$Q720,Table_Index[year],$R720)/COUNTIFS(Table_Index[Quarter],"&lt;&gt;''",Table_Index[ID],$Q720,Table_Index[year],$R720)</f>
        <v>6.4509100000000014E-2</v>
      </c>
      <c r="U720">
        <f>SUMIFS(INDEX(Table_Index[],,MATCH(U$12,Table_Index[#Headers],0)),
Table_Index[ID],$Q720,Table_Index[year],$R720)/COUNTIFS(Table_Index[Quarter],"&lt;&gt;''",Table_Index[ID],$Q720,Table_Index[year],$R720)</f>
        <v>0.12698752500000002</v>
      </c>
      <c r="V720">
        <f>SUMIFS(INDEX(Table_Index[],,MATCH(V$12,Table_Index[#Headers],0)),
Table_Index[ID],$Q720,Table_Index[year],$R720)/COUNTIFS(Table_Index[Quarter],"&lt;&gt;''",Table_Index[ID],$Q720,Table_Index[year],$R720)</f>
        <v>0.10165985</v>
      </c>
      <c r="W720">
        <f>SUMIFS(INDEX(Table_Index[],,MATCH(W$12,Table_Index[#Headers],0)),
Table_Index[ID],$Q720,Table_Index[year],$R720)/COUNTIFS(Table_Index[Quarter],"&lt;&gt;''",Table_Index[ID],$Q720,Table_Index[year],$R720)</f>
        <v>1.8834525000000001E-2</v>
      </c>
      <c r="X720">
        <f>SUMIFS(INDEX(Table_Index[],,MATCH(X$12,Table_Index[#Headers],0)),
Table_Index[ID],$Q720,Table_Index[year],$R720)/COUNTIFS(Table_Index[Quarter],"&lt;&gt;''",Table_Index[ID],$Q720,Table_Index[year],$R720)</f>
        <v>0.2233619</v>
      </c>
      <c r="Y720">
        <f>SUMIFS(INDEX(Table_Index[],,MATCH(Y$12,Table_Index[#Headers],0)),
Table_Index[ID],$Q720,Table_Index[year],$R720)/COUNTIFS(Table_Index[Quarter],"&lt;&gt;''",Table_Index[ID],$Q720,Table_Index[year],$R720)</f>
        <v>6.6128099999999995E-2</v>
      </c>
      <c r="Z720">
        <f>SUMIFS(INDEX(Table_Index[],,MATCH(Z$12,Table_Index[#Headers],0)),
Table_Index[ID],$Q720,Table_Index[year],$R720)/COUNTIFS(Table_Index[Quarter],"&lt;&gt;''",Table_Index[ID],$Q720,Table_Index[year],$R720)</f>
        <v>4.0101449999999997E-2</v>
      </c>
      <c r="AA720">
        <f>SUMIFS(INDEX(Table_Index[],,MATCH(AA$12,Table_Index[#Headers],0)),
Table_Index[ID],$Q720,Table_Index[year],$R720)/COUNTIFS(Table_Index[Quarter],"&lt;&gt;''",Table_Index[ID],$Q720,Table_Index[year],$R720)</f>
        <v>8.2732874999999997E-2</v>
      </c>
      <c r="AB720">
        <f>SUMIFS(INDEX(Table_Index[],,MATCH(AB$12,Table_Index[#Headers],0)),
Table_Index[ID],$Q720,Table_Index[year],$R720)/COUNTIFS(Table_Index[Quarter],"&lt;&gt;''",Table_Index[ID],$Q720,Table_Index[year],$R720)</f>
        <v>1.3226449999999997E-2</v>
      </c>
      <c r="AC720" s="24">
        <f t="shared" si="46"/>
        <v>0.99999995000000008</v>
      </c>
      <c r="AD720">
        <f>COUNTIFS(Table_Index[Quarter],"&lt;&gt;''",Table_Index[ID],$Q720,Table_Index[year],$R720)</f>
        <v>4</v>
      </c>
      <c r="AE720" s="34">
        <f t="shared" si="47"/>
        <v>0.83724772859454499</v>
      </c>
    </row>
    <row r="721" spans="1:31" x14ac:dyDescent="0.3">
      <c r="A721">
        <v>9147</v>
      </c>
      <c r="B721">
        <v>2004</v>
      </c>
      <c r="C721">
        <v>2</v>
      </c>
      <c r="D721">
        <v>0.37743399999999999</v>
      </c>
      <c r="E721">
        <v>5.5236899999999999E-2</v>
      </c>
      <c r="F721">
        <v>6.7511799999999997E-2</v>
      </c>
      <c r="G721">
        <v>6.4443100000000003E-2</v>
      </c>
      <c r="H721">
        <v>0</v>
      </c>
      <c r="I721">
        <v>0.30687170000000003</v>
      </c>
      <c r="J721">
        <v>5.8305599999999999E-2</v>
      </c>
      <c r="K721">
        <v>3.5290200000000001E-2</v>
      </c>
      <c r="L721">
        <v>3.0687200000000001E-2</v>
      </c>
      <c r="M721">
        <v>4.2195000000000002E-3</v>
      </c>
      <c r="O721" t="str">
        <f>Table_Index[[#This Row],[ID]]&amp;Table_Index[[#This Row],[year]]</f>
        <v>91472004</v>
      </c>
      <c r="P721" t="str">
        <v>92622004</v>
      </c>
      <c r="Q721" t="str">
        <f t="shared" si="44"/>
        <v>9262</v>
      </c>
      <c r="R721" t="str">
        <f t="shared" si="45"/>
        <v>2004</v>
      </c>
      <c r="S721">
        <f>SUMIFS(INDEX(Table_Index[],,MATCH(S$12,Table_Index[#Headers],0)),
Table_Index[ID],$Q721,Table_Index[year],$R721)/COUNTIFS(Table_Index[Quarter],"&lt;&gt;''",Table_Index[ID],$Q721,Table_Index[year],$R721)</f>
        <v>0.268645625</v>
      </c>
      <c r="T721">
        <f>SUMIFS(INDEX(Table_Index[],,MATCH(T$12,Table_Index[#Headers],0)),
Table_Index[ID],$Q721,Table_Index[year],$R721)/COUNTIFS(Table_Index[Quarter],"&lt;&gt;''",Table_Index[ID],$Q721,Table_Index[year],$R721)</f>
        <v>4.9758675000000002E-2</v>
      </c>
      <c r="U721">
        <f>SUMIFS(INDEX(Table_Index[],,MATCH(U$12,Table_Index[#Headers],0)),
Table_Index[ID],$Q721,Table_Index[year],$R721)/COUNTIFS(Table_Index[Quarter],"&lt;&gt;''",Table_Index[ID],$Q721,Table_Index[year],$R721)</f>
        <v>3.4440399999999996E-2</v>
      </c>
      <c r="V721">
        <f>SUMIFS(INDEX(Table_Index[],,MATCH(V$12,Table_Index[#Headers],0)),
Table_Index[ID],$Q721,Table_Index[year],$R721)/COUNTIFS(Table_Index[Quarter],"&lt;&gt;''",Table_Index[ID],$Q721,Table_Index[year],$R721)</f>
        <v>0.12348175</v>
      </c>
      <c r="W721">
        <f>SUMIFS(INDEX(Table_Index[],,MATCH(W$12,Table_Index[#Headers],0)),
Table_Index[ID],$Q721,Table_Index[year],$R721)/COUNTIFS(Table_Index[Quarter],"&lt;&gt;''",Table_Index[ID],$Q721,Table_Index[year],$R721)</f>
        <v>1.3750450000000001E-2</v>
      </c>
      <c r="X721">
        <f>SUMIFS(INDEX(Table_Index[],,MATCH(X$12,Table_Index[#Headers],0)),
Table_Index[ID],$Q721,Table_Index[year],$R721)/COUNTIFS(Table_Index[Quarter],"&lt;&gt;''",Table_Index[ID],$Q721,Table_Index[year],$R721)</f>
        <v>4.0187274999999995E-2</v>
      </c>
      <c r="Y721">
        <f>SUMIFS(INDEX(Table_Index[],,MATCH(Y$12,Table_Index[#Headers],0)),
Table_Index[ID],$Q721,Table_Index[year],$R721)/COUNTIFS(Table_Index[Quarter],"&lt;&gt;''",Table_Index[ID],$Q721,Table_Index[year],$R721)</f>
        <v>3.6260124999999997E-2</v>
      </c>
      <c r="Z721">
        <f>SUMIFS(INDEX(Table_Index[],,MATCH(Z$12,Table_Index[#Headers],0)),
Table_Index[ID],$Q721,Table_Index[year],$R721)/COUNTIFS(Table_Index[Quarter],"&lt;&gt;''",Table_Index[ID],$Q721,Table_Index[year],$R721)</f>
        <v>0.19119415000000001</v>
      </c>
      <c r="AA721">
        <f>SUMIFS(INDEX(Table_Index[],,MATCH(AA$12,Table_Index[#Headers],0)),
Table_Index[ID],$Q721,Table_Index[year],$R721)/COUNTIFS(Table_Index[Quarter],"&lt;&gt;''",Table_Index[ID],$Q721,Table_Index[year],$R721)</f>
        <v>2.4858925E-2</v>
      </c>
      <c r="AB721">
        <f>SUMIFS(INDEX(Table_Index[],,MATCH(AB$12,Table_Index[#Headers],0)),
Table_Index[ID],$Q721,Table_Index[year],$R721)/COUNTIFS(Table_Index[Quarter],"&lt;&gt;''",Table_Index[ID],$Q721,Table_Index[year],$R721)</f>
        <v>0.21742254999999999</v>
      </c>
      <c r="AC721" s="24">
        <f t="shared" si="46"/>
        <v>0.99999992500000001</v>
      </c>
      <c r="AD721">
        <f>COUNTIFS(Table_Index[Quarter],"&lt;&gt;''",Table_Index[ID],$Q721,Table_Index[year],$R721)</f>
        <v>4</v>
      </c>
      <c r="AE721" s="34">
        <f t="shared" si="47"/>
        <v>0.82135509568835685</v>
      </c>
    </row>
    <row r="722" spans="1:31" x14ac:dyDescent="0.3">
      <c r="A722">
        <v>9147</v>
      </c>
      <c r="B722">
        <v>2004</v>
      </c>
      <c r="C722">
        <v>3</v>
      </c>
      <c r="D722">
        <v>1.2605699999999999E-2</v>
      </c>
      <c r="E722">
        <v>2.1649000000000002E-2</v>
      </c>
      <c r="F722">
        <v>1.15096E-2</v>
      </c>
      <c r="G722">
        <v>6.5769000000000001E-3</v>
      </c>
      <c r="H722">
        <v>0</v>
      </c>
      <c r="I722">
        <v>0</v>
      </c>
      <c r="J722">
        <v>2.3704300000000001E-2</v>
      </c>
      <c r="K722">
        <v>2.7404E-3</v>
      </c>
      <c r="L722">
        <v>6.3029000000000002E-3</v>
      </c>
      <c r="M722">
        <v>0.91491129999999998</v>
      </c>
      <c r="O722" t="str">
        <f>Table_Index[[#This Row],[ID]]&amp;Table_Index[[#This Row],[year]]</f>
        <v>91472004</v>
      </c>
      <c r="P722" t="str">
        <v>92622005</v>
      </c>
      <c r="Q722" t="str">
        <f t="shared" si="44"/>
        <v>9262</v>
      </c>
      <c r="R722" t="str">
        <f t="shared" si="45"/>
        <v>2005</v>
      </c>
      <c r="S722">
        <f>SUMIFS(INDEX(Table_Index[],,MATCH(S$12,Table_Index[#Headers],0)),
Table_Index[ID],$Q722,Table_Index[year],$R722)/COUNTIFS(Table_Index[Quarter],"&lt;&gt;''",Table_Index[ID],$Q722,Table_Index[year],$R722)</f>
        <v>0.153125175</v>
      </c>
      <c r="T722">
        <f>SUMIFS(INDEX(Table_Index[],,MATCH(T$12,Table_Index[#Headers],0)),
Table_Index[ID],$Q722,Table_Index[year],$R722)/COUNTIFS(Table_Index[Quarter],"&lt;&gt;''",Table_Index[ID],$Q722,Table_Index[year],$R722)</f>
        <v>0.1159795</v>
      </c>
      <c r="U722">
        <f>SUMIFS(INDEX(Table_Index[],,MATCH(U$12,Table_Index[#Headers],0)),
Table_Index[ID],$Q722,Table_Index[year],$R722)/COUNTIFS(Table_Index[Quarter],"&lt;&gt;''",Table_Index[ID],$Q722,Table_Index[year],$R722)</f>
        <v>0.15293180000000001</v>
      </c>
      <c r="V722">
        <f>SUMIFS(INDEX(Table_Index[],,MATCH(V$12,Table_Index[#Headers],0)),
Table_Index[ID],$Q722,Table_Index[year],$R722)/COUNTIFS(Table_Index[Quarter],"&lt;&gt;''",Table_Index[ID],$Q722,Table_Index[year],$R722)</f>
        <v>5.9664000000000009E-2</v>
      </c>
      <c r="W722">
        <f>SUMIFS(INDEX(Table_Index[],,MATCH(W$12,Table_Index[#Headers],0)),
Table_Index[ID],$Q722,Table_Index[year],$R722)/COUNTIFS(Table_Index[Quarter],"&lt;&gt;''",Table_Index[ID],$Q722,Table_Index[year],$R722)</f>
        <v>2.8507999999999999E-2</v>
      </c>
      <c r="X722">
        <f>SUMIFS(INDEX(Table_Index[],,MATCH(X$12,Table_Index[#Headers],0)),
Table_Index[ID],$Q722,Table_Index[year],$R722)/COUNTIFS(Table_Index[Quarter],"&lt;&gt;''",Table_Index[ID],$Q722,Table_Index[year],$R722)</f>
        <v>6.6643574999999997E-2</v>
      </c>
      <c r="Y722">
        <f>SUMIFS(INDEX(Table_Index[],,MATCH(Y$12,Table_Index[#Headers],0)),
Table_Index[ID],$Q722,Table_Index[year],$R722)/COUNTIFS(Table_Index[Quarter],"&lt;&gt;''",Table_Index[ID],$Q722,Table_Index[year],$R722)</f>
        <v>0.11579557500000001</v>
      </c>
      <c r="Z722">
        <f>SUMIFS(INDEX(Table_Index[],,MATCH(Z$12,Table_Index[#Headers],0)),
Table_Index[ID],$Q722,Table_Index[year],$R722)/COUNTIFS(Table_Index[Quarter],"&lt;&gt;''",Table_Index[ID],$Q722,Table_Index[year],$R722)</f>
        <v>0.20061910000000002</v>
      </c>
      <c r="AA722">
        <f>SUMIFS(INDEX(Table_Index[],,MATCH(AA$12,Table_Index[#Headers],0)),
Table_Index[ID],$Q722,Table_Index[year],$R722)/COUNTIFS(Table_Index[Quarter],"&lt;&gt;''",Table_Index[ID],$Q722,Table_Index[year],$R722)</f>
        <v>9.4326925000000006E-2</v>
      </c>
      <c r="AB722">
        <f>SUMIFS(INDEX(Table_Index[],,MATCH(AB$12,Table_Index[#Headers],0)),
Table_Index[ID],$Q722,Table_Index[year],$R722)/COUNTIFS(Table_Index[Quarter],"&lt;&gt;''",Table_Index[ID],$Q722,Table_Index[year],$R722)</f>
        <v>1.240635E-2</v>
      </c>
      <c r="AC722" s="24">
        <f t="shared" si="46"/>
        <v>1</v>
      </c>
      <c r="AD722">
        <f>COUNTIFS(Table_Index[Quarter],"&lt;&gt;''",Table_Index[ID],$Q722,Table_Index[year],$R722)</f>
        <v>4</v>
      </c>
      <c r="AE722" s="34">
        <f t="shared" si="47"/>
        <v>0.86819131108628</v>
      </c>
    </row>
    <row r="723" spans="1:31" x14ac:dyDescent="0.3">
      <c r="A723">
        <v>9147</v>
      </c>
      <c r="B723">
        <v>2004</v>
      </c>
      <c r="C723">
        <v>4</v>
      </c>
      <c r="D723">
        <v>7.4238999999999999E-2</v>
      </c>
      <c r="E723">
        <v>0</v>
      </c>
      <c r="F723">
        <v>9.8985400000000001E-2</v>
      </c>
      <c r="G723">
        <v>0.14105419999999999</v>
      </c>
      <c r="H723">
        <v>3.3407600000000003E-2</v>
      </c>
      <c r="I723">
        <v>0.45780749999999998</v>
      </c>
      <c r="J723">
        <v>0</v>
      </c>
      <c r="K723">
        <v>8.66122E-2</v>
      </c>
      <c r="L723">
        <v>0.10145999999999999</v>
      </c>
      <c r="M723">
        <v>6.4340999999999999E-3</v>
      </c>
      <c r="O723" t="str">
        <f>Table_Index[[#This Row],[ID]]&amp;Table_Index[[#This Row],[year]]</f>
        <v>91472004</v>
      </c>
      <c r="P723" t="str">
        <v>92622006</v>
      </c>
      <c r="Q723" t="str">
        <f t="shared" si="44"/>
        <v>9262</v>
      </c>
      <c r="R723" t="str">
        <f t="shared" si="45"/>
        <v>2006</v>
      </c>
      <c r="S723">
        <f>SUMIFS(INDEX(Table_Index[],,MATCH(S$12,Table_Index[#Headers],0)),
Table_Index[ID],$Q723,Table_Index[year],$R723)/COUNTIFS(Table_Index[Quarter],"&lt;&gt;''",Table_Index[ID],$Q723,Table_Index[year],$R723)</f>
        <v>9.3932450000000001E-2</v>
      </c>
      <c r="T723">
        <f>SUMIFS(INDEX(Table_Index[],,MATCH(T$12,Table_Index[#Headers],0)),
Table_Index[ID],$Q723,Table_Index[year],$R723)/COUNTIFS(Table_Index[Quarter],"&lt;&gt;''",Table_Index[ID],$Q723,Table_Index[year],$R723)</f>
        <v>0.10620615</v>
      </c>
      <c r="U723">
        <f>SUMIFS(INDEX(Table_Index[],,MATCH(U$12,Table_Index[#Headers],0)),
Table_Index[ID],$Q723,Table_Index[year],$R723)/COUNTIFS(Table_Index[Quarter],"&lt;&gt;''",Table_Index[ID],$Q723,Table_Index[year],$R723)</f>
        <v>6.6049800000000006E-2</v>
      </c>
      <c r="V723">
        <f>SUMIFS(INDEX(Table_Index[],,MATCH(V$12,Table_Index[#Headers],0)),
Table_Index[ID],$Q723,Table_Index[year],$R723)/COUNTIFS(Table_Index[Quarter],"&lt;&gt;''",Table_Index[ID],$Q723,Table_Index[year],$R723)</f>
        <v>4.3027875E-2</v>
      </c>
      <c r="W723">
        <f>SUMIFS(INDEX(Table_Index[],,MATCH(W$12,Table_Index[#Headers],0)),
Table_Index[ID],$Q723,Table_Index[year],$R723)/COUNTIFS(Table_Index[Quarter],"&lt;&gt;''",Table_Index[ID],$Q723,Table_Index[year],$R723)</f>
        <v>9.7323500000000007E-3</v>
      </c>
      <c r="X723">
        <f>SUMIFS(INDEX(Table_Index[],,MATCH(X$12,Table_Index[#Headers],0)),
Table_Index[ID],$Q723,Table_Index[year],$R723)/COUNTIFS(Table_Index[Quarter],"&lt;&gt;''",Table_Index[ID],$Q723,Table_Index[year],$R723)</f>
        <v>0.30447757499999994</v>
      </c>
      <c r="Y723">
        <f>SUMIFS(INDEX(Table_Index[],,MATCH(Y$12,Table_Index[#Headers],0)),
Table_Index[ID],$Q723,Table_Index[year],$R723)/COUNTIFS(Table_Index[Quarter],"&lt;&gt;''",Table_Index[ID],$Q723,Table_Index[year],$R723)</f>
        <v>0.114560775</v>
      </c>
      <c r="Z723">
        <f>SUMIFS(INDEX(Table_Index[],,MATCH(Z$12,Table_Index[#Headers],0)),
Table_Index[ID],$Q723,Table_Index[year],$R723)/COUNTIFS(Table_Index[Quarter],"&lt;&gt;''",Table_Index[ID],$Q723,Table_Index[year],$R723)</f>
        <v>0.107588325</v>
      </c>
      <c r="AA723">
        <f>SUMIFS(INDEX(Table_Index[],,MATCH(AA$12,Table_Index[#Headers],0)),
Table_Index[ID],$Q723,Table_Index[year],$R723)/COUNTIFS(Table_Index[Quarter],"&lt;&gt;''",Table_Index[ID],$Q723,Table_Index[year],$R723)</f>
        <v>0.14053594999999999</v>
      </c>
      <c r="AB723">
        <f>SUMIFS(INDEX(Table_Index[],,MATCH(AB$12,Table_Index[#Headers],0)),
Table_Index[ID],$Q723,Table_Index[year],$R723)/COUNTIFS(Table_Index[Quarter],"&lt;&gt;''",Table_Index[ID],$Q723,Table_Index[year],$R723)</f>
        <v>1.3888775000000001E-2</v>
      </c>
      <c r="AC723" s="24">
        <f t="shared" si="46"/>
        <v>1.0000000249999998</v>
      </c>
      <c r="AD723">
        <f>COUNTIFS(Table_Index[Quarter],"&lt;&gt;''",Table_Index[ID],$Q723,Table_Index[year],$R723)</f>
        <v>4</v>
      </c>
      <c r="AE723" s="34">
        <f t="shared" si="47"/>
        <v>0.83623899195940687</v>
      </c>
    </row>
    <row r="724" spans="1:31" x14ac:dyDescent="0.3">
      <c r="A724">
        <v>9147</v>
      </c>
      <c r="B724">
        <v>2005</v>
      </c>
      <c r="C724">
        <v>1</v>
      </c>
      <c r="D724">
        <v>0.1687437</v>
      </c>
      <c r="E724">
        <v>7.2946499999999997E-2</v>
      </c>
      <c r="F724">
        <v>7.3825399999999999E-2</v>
      </c>
      <c r="G724">
        <v>0.10107049999999999</v>
      </c>
      <c r="H724">
        <v>0</v>
      </c>
      <c r="I724">
        <v>0.1933522</v>
      </c>
      <c r="J724">
        <v>0.3001354</v>
      </c>
      <c r="K724">
        <v>3.5154900000000003E-2</v>
      </c>
      <c r="L724">
        <v>3.8670400000000001E-2</v>
      </c>
      <c r="M724">
        <v>1.6101000000000001E-2</v>
      </c>
      <c r="O724" t="str">
        <f>Table_Index[[#This Row],[ID]]&amp;Table_Index[[#This Row],[year]]</f>
        <v>91472005</v>
      </c>
      <c r="P724" t="str">
        <v>92632003</v>
      </c>
      <c r="Q724" t="str">
        <f t="shared" si="44"/>
        <v>9263</v>
      </c>
      <c r="R724" t="str">
        <f t="shared" si="45"/>
        <v>2003</v>
      </c>
      <c r="S724">
        <f>SUMIFS(INDEX(Table_Index[],,MATCH(S$12,Table_Index[#Headers],0)),
Table_Index[ID],$Q724,Table_Index[year],$R724)/COUNTIFS(Table_Index[Quarter],"&lt;&gt;''",Table_Index[ID],$Q724,Table_Index[year],$R724)</f>
        <v>0.13628119999999999</v>
      </c>
      <c r="T724">
        <f>SUMIFS(INDEX(Table_Index[],,MATCH(T$12,Table_Index[#Headers],0)),
Table_Index[ID],$Q724,Table_Index[year],$R724)/COUNTIFS(Table_Index[Quarter],"&lt;&gt;''",Table_Index[ID],$Q724,Table_Index[year],$R724)</f>
        <v>0.119343225</v>
      </c>
      <c r="U724">
        <f>SUMIFS(INDEX(Table_Index[],,MATCH(U$12,Table_Index[#Headers],0)),
Table_Index[ID],$Q724,Table_Index[year],$R724)/COUNTIFS(Table_Index[Quarter],"&lt;&gt;''",Table_Index[ID],$Q724,Table_Index[year],$R724)</f>
        <v>0.12488252499999999</v>
      </c>
      <c r="V724">
        <f>SUMIFS(INDEX(Table_Index[],,MATCH(V$12,Table_Index[#Headers],0)),
Table_Index[ID],$Q724,Table_Index[year],$R724)/COUNTIFS(Table_Index[Quarter],"&lt;&gt;''",Table_Index[ID],$Q724,Table_Index[year],$R724)</f>
        <v>9.1364824999999997E-2</v>
      </c>
      <c r="W724">
        <f>SUMIFS(INDEX(Table_Index[],,MATCH(W$12,Table_Index[#Headers],0)),
Table_Index[ID],$Q724,Table_Index[year],$R724)/COUNTIFS(Table_Index[Quarter],"&lt;&gt;''",Table_Index[ID],$Q724,Table_Index[year],$R724)</f>
        <v>1.5506949999999999E-2</v>
      </c>
      <c r="X724">
        <f>SUMIFS(INDEX(Table_Index[],,MATCH(X$12,Table_Index[#Headers],0)),
Table_Index[ID],$Q724,Table_Index[year],$R724)/COUNTIFS(Table_Index[Quarter],"&lt;&gt;''",Table_Index[ID],$Q724,Table_Index[year],$R724)</f>
        <v>0.23637007500000001</v>
      </c>
      <c r="Y724">
        <f>SUMIFS(INDEX(Table_Index[],,MATCH(Y$12,Table_Index[#Headers],0)),
Table_Index[ID],$Q724,Table_Index[year],$R724)/COUNTIFS(Table_Index[Quarter],"&lt;&gt;''",Table_Index[ID],$Q724,Table_Index[year],$R724)</f>
        <v>0.14273872499999998</v>
      </c>
      <c r="Z724">
        <f>SUMIFS(INDEX(Table_Index[],,MATCH(Z$12,Table_Index[#Headers],0)),
Table_Index[ID],$Q724,Table_Index[year],$R724)/COUNTIFS(Table_Index[Quarter],"&lt;&gt;''",Table_Index[ID],$Q724,Table_Index[year],$R724)</f>
        <v>6.5022424999999995E-2</v>
      </c>
      <c r="AA724">
        <f>SUMIFS(INDEX(Table_Index[],,MATCH(AA$12,Table_Index[#Headers],0)),
Table_Index[ID],$Q724,Table_Index[year],$R724)/COUNTIFS(Table_Index[Quarter],"&lt;&gt;''",Table_Index[ID],$Q724,Table_Index[year],$R724)</f>
        <v>4.3394299999999997E-2</v>
      </c>
      <c r="AB724">
        <f>SUMIFS(INDEX(Table_Index[],,MATCH(AB$12,Table_Index[#Headers],0)),
Table_Index[ID],$Q724,Table_Index[year],$R724)/COUNTIFS(Table_Index[Quarter],"&lt;&gt;''",Table_Index[ID],$Q724,Table_Index[year],$R724)</f>
        <v>2.509575E-2</v>
      </c>
      <c r="AC724" s="24">
        <f t="shared" si="46"/>
        <v>1</v>
      </c>
      <c r="AD724">
        <f>COUNTIFS(Table_Index[Quarter],"&lt;&gt;''",Table_Index[ID],$Q724,Table_Index[year],$R724)</f>
        <v>4</v>
      </c>
      <c r="AE724" s="34">
        <f t="shared" si="47"/>
        <v>0.86001505371363629</v>
      </c>
    </row>
    <row r="725" spans="1:31" x14ac:dyDescent="0.3">
      <c r="A725">
        <v>9147</v>
      </c>
      <c r="B725">
        <v>2005</v>
      </c>
      <c r="C725">
        <v>2</v>
      </c>
      <c r="D725">
        <v>0.2329657</v>
      </c>
      <c r="E725">
        <v>0.1164828</v>
      </c>
      <c r="F725">
        <v>0.1149502</v>
      </c>
      <c r="G725">
        <v>0.15326690000000001</v>
      </c>
      <c r="H725">
        <v>6.7437E-3</v>
      </c>
      <c r="I725">
        <v>0</v>
      </c>
      <c r="J725">
        <v>8.4296800000000005E-2</v>
      </c>
      <c r="K725">
        <v>0.22338649999999999</v>
      </c>
      <c r="L725">
        <v>6.1306800000000002E-2</v>
      </c>
      <c r="M725">
        <v>6.6007000000000001E-3</v>
      </c>
      <c r="O725" t="str">
        <f>Table_Index[[#This Row],[ID]]&amp;Table_Index[[#This Row],[year]]</f>
        <v>91472005</v>
      </c>
      <c r="P725" t="str">
        <v>92632004</v>
      </c>
      <c r="Q725" t="str">
        <f t="shared" si="44"/>
        <v>9263</v>
      </c>
      <c r="R725" t="str">
        <f t="shared" si="45"/>
        <v>2004</v>
      </c>
      <c r="S725">
        <f>SUMIFS(INDEX(Table_Index[],,MATCH(S$12,Table_Index[#Headers],0)),
Table_Index[ID],$Q725,Table_Index[year],$R725)/COUNTIFS(Table_Index[Quarter],"&lt;&gt;''",Table_Index[ID],$Q725,Table_Index[year],$R725)</f>
        <v>0.27452264999999998</v>
      </c>
      <c r="T725">
        <f>SUMIFS(INDEX(Table_Index[],,MATCH(T$12,Table_Index[#Headers],0)),
Table_Index[ID],$Q725,Table_Index[year],$R725)/COUNTIFS(Table_Index[Quarter],"&lt;&gt;''",Table_Index[ID],$Q725,Table_Index[year],$R725)</f>
        <v>5.6094100000000001E-2</v>
      </c>
      <c r="U725">
        <f>SUMIFS(INDEX(Table_Index[],,MATCH(U$12,Table_Index[#Headers],0)),
Table_Index[ID],$Q725,Table_Index[year],$R725)/COUNTIFS(Table_Index[Quarter],"&lt;&gt;''",Table_Index[ID],$Q725,Table_Index[year],$R725)</f>
        <v>7.909972500000001E-2</v>
      </c>
      <c r="V725">
        <f>SUMIFS(INDEX(Table_Index[],,MATCH(V$12,Table_Index[#Headers],0)),
Table_Index[ID],$Q725,Table_Index[year],$R725)/COUNTIFS(Table_Index[Quarter],"&lt;&gt;''",Table_Index[ID],$Q725,Table_Index[year],$R725)</f>
        <v>9.5606049999999998E-2</v>
      </c>
      <c r="W725">
        <f>SUMIFS(INDEX(Table_Index[],,MATCH(W$12,Table_Index[#Headers],0)),
Table_Index[ID],$Q725,Table_Index[year],$R725)/COUNTIFS(Table_Index[Quarter],"&lt;&gt;''",Table_Index[ID],$Q725,Table_Index[year],$R725)</f>
        <v>2.828375E-2</v>
      </c>
      <c r="X725">
        <f>SUMIFS(INDEX(Table_Index[],,MATCH(X$12,Table_Index[#Headers],0)),
Table_Index[ID],$Q725,Table_Index[year],$R725)/COUNTIFS(Table_Index[Quarter],"&lt;&gt;''",Table_Index[ID],$Q725,Table_Index[year],$R725)</f>
        <v>8.4402950000000004E-2</v>
      </c>
      <c r="Y725">
        <f>SUMIFS(INDEX(Table_Index[],,MATCH(Y$12,Table_Index[#Headers],0)),
Table_Index[ID],$Q725,Table_Index[year],$R725)/COUNTIFS(Table_Index[Quarter],"&lt;&gt;''",Table_Index[ID],$Q725,Table_Index[year],$R725)</f>
        <v>5.0370825000000001E-2</v>
      </c>
      <c r="Z725">
        <f>SUMIFS(INDEX(Table_Index[],,MATCH(Z$12,Table_Index[#Headers],0)),
Table_Index[ID],$Q725,Table_Index[year],$R725)/COUNTIFS(Table_Index[Quarter],"&lt;&gt;''",Table_Index[ID],$Q725,Table_Index[year],$R725)</f>
        <v>0.27798172500000001</v>
      </c>
      <c r="AA725">
        <f>SUMIFS(INDEX(Table_Index[],,MATCH(AA$12,Table_Index[#Headers],0)),
Table_Index[ID],$Q725,Table_Index[year],$R725)/COUNTIFS(Table_Index[Quarter],"&lt;&gt;''",Table_Index[ID],$Q725,Table_Index[year],$R725)</f>
        <v>4.6715100000000009E-2</v>
      </c>
      <c r="AB725">
        <f>SUMIFS(INDEX(Table_Index[],,MATCH(AB$12,Table_Index[#Headers],0)),
Table_Index[ID],$Q725,Table_Index[year],$R725)/COUNTIFS(Table_Index[Quarter],"&lt;&gt;''",Table_Index[ID],$Q725,Table_Index[year],$R725)</f>
        <v>6.9230999999999997E-3</v>
      </c>
      <c r="AC725" s="24">
        <f t="shared" si="46"/>
        <v>0.99999997499999993</v>
      </c>
      <c r="AD725">
        <f>COUNTIFS(Table_Index[Quarter],"&lt;&gt;''",Table_Index[ID],$Q725,Table_Index[year],$R725)</f>
        <v>4</v>
      </c>
      <c r="AE725" s="34">
        <f t="shared" si="47"/>
        <v>0.81612836548094814</v>
      </c>
    </row>
    <row r="726" spans="1:31" x14ac:dyDescent="0.3">
      <c r="A726">
        <v>9147</v>
      </c>
      <c r="B726">
        <v>2005</v>
      </c>
      <c r="C726">
        <v>3</v>
      </c>
      <c r="D726">
        <v>0.1510814</v>
      </c>
      <c r="E726">
        <v>7.5928099999999998E-2</v>
      </c>
      <c r="F726">
        <v>8.83245E-2</v>
      </c>
      <c r="G726">
        <v>0.1363606</v>
      </c>
      <c r="H726">
        <v>8.0576999999999992E-3</v>
      </c>
      <c r="I726">
        <v>0.31610880000000002</v>
      </c>
      <c r="J726">
        <v>0.1173786</v>
      </c>
      <c r="K726">
        <v>5.5009099999999998E-2</v>
      </c>
      <c r="L726">
        <v>4.6486600000000003E-2</v>
      </c>
      <c r="M726">
        <v>5.2646000000000004E-3</v>
      </c>
      <c r="O726" t="str">
        <f>Table_Index[[#This Row],[ID]]&amp;Table_Index[[#This Row],[year]]</f>
        <v>91472005</v>
      </c>
      <c r="P726" t="str">
        <v>92632005</v>
      </c>
      <c r="Q726" t="str">
        <f t="shared" si="44"/>
        <v>9263</v>
      </c>
      <c r="R726" t="str">
        <f t="shared" si="45"/>
        <v>2005</v>
      </c>
      <c r="S726">
        <f>SUMIFS(INDEX(Table_Index[],,MATCH(S$12,Table_Index[#Headers],0)),
Table_Index[ID],$Q726,Table_Index[year],$R726)/COUNTIFS(Table_Index[Quarter],"&lt;&gt;''",Table_Index[ID],$Q726,Table_Index[year],$R726)</f>
        <v>0.13393265000000001</v>
      </c>
      <c r="T726">
        <f>SUMIFS(INDEX(Table_Index[],,MATCH(T$12,Table_Index[#Headers],0)),
Table_Index[ID],$Q726,Table_Index[year],$R726)/COUNTIFS(Table_Index[Quarter],"&lt;&gt;''",Table_Index[ID],$Q726,Table_Index[year],$R726)</f>
        <v>0.14940487499999999</v>
      </c>
      <c r="U726">
        <f>SUMIFS(INDEX(Table_Index[],,MATCH(U$12,Table_Index[#Headers],0)),
Table_Index[ID],$Q726,Table_Index[year],$R726)/COUNTIFS(Table_Index[Quarter],"&lt;&gt;''",Table_Index[ID],$Q726,Table_Index[year],$R726)</f>
        <v>0.108029425</v>
      </c>
      <c r="V726">
        <f>SUMIFS(INDEX(Table_Index[],,MATCH(V$12,Table_Index[#Headers],0)),
Table_Index[ID],$Q726,Table_Index[year],$R726)/COUNTIFS(Table_Index[Quarter],"&lt;&gt;''",Table_Index[ID],$Q726,Table_Index[year],$R726)</f>
        <v>6.9491900000000009E-2</v>
      </c>
      <c r="W726">
        <f>SUMIFS(INDEX(Table_Index[],,MATCH(W$12,Table_Index[#Headers],0)),
Table_Index[ID],$Q726,Table_Index[year],$R726)/COUNTIFS(Table_Index[Quarter],"&lt;&gt;''",Table_Index[ID],$Q726,Table_Index[year],$R726)</f>
        <v>0</v>
      </c>
      <c r="X726">
        <f>SUMIFS(INDEX(Table_Index[],,MATCH(X$12,Table_Index[#Headers],0)),
Table_Index[ID],$Q726,Table_Index[year],$R726)/COUNTIFS(Table_Index[Quarter],"&lt;&gt;''",Table_Index[ID],$Q726,Table_Index[year],$R726)</f>
        <v>0.22629835000000001</v>
      </c>
      <c r="Y726">
        <f>SUMIFS(INDEX(Table_Index[],,MATCH(Y$12,Table_Index[#Headers],0)),
Table_Index[ID],$Q726,Table_Index[year],$R726)/COUNTIFS(Table_Index[Quarter],"&lt;&gt;''",Table_Index[ID],$Q726,Table_Index[year],$R726)</f>
        <v>0.1338975</v>
      </c>
      <c r="Z726">
        <f>SUMIFS(INDEX(Table_Index[],,MATCH(Z$12,Table_Index[#Headers],0)),
Table_Index[ID],$Q726,Table_Index[year],$R726)/COUNTIFS(Table_Index[Quarter],"&lt;&gt;''",Table_Index[ID],$Q726,Table_Index[year],$R726)</f>
        <v>7.2221324999999989E-2</v>
      </c>
      <c r="AA726">
        <f>SUMIFS(INDEX(Table_Index[],,MATCH(AA$12,Table_Index[#Headers],0)),
Table_Index[ID],$Q726,Table_Index[year],$R726)/COUNTIFS(Table_Index[Quarter],"&lt;&gt;''",Table_Index[ID],$Q726,Table_Index[year],$R726)</f>
        <v>9.8517800000000003E-2</v>
      </c>
      <c r="AB726">
        <f>SUMIFS(INDEX(Table_Index[],,MATCH(AB$12,Table_Index[#Headers],0)),
Table_Index[ID],$Q726,Table_Index[year],$R726)/COUNTIFS(Table_Index[Quarter],"&lt;&gt;''",Table_Index[ID],$Q726,Table_Index[year],$R726)</f>
        <v>8.2061500000000006E-3</v>
      </c>
      <c r="AC726" s="24">
        <f t="shared" si="46"/>
        <v>0.99999997500000004</v>
      </c>
      <c r="AD726">
        <f>COUNTIFS(Table_Index[Quarter],"&lt;&gt;''",Table_Index[ID],$Q726,Table_Index[year],$R726)</f>
        <v>4</v>
      </c>
      <c r="AE726" s="34">
        <f t="shared" si="47"/>
        <v>0.85911224644038064</v>
      </c>
    </row>
    <row r="727" spans="1:31" x14ac:dyDescent="0.3">
      <c r="A727">
        <v>9147</v>
      </c>
      <c r="B727">
        <v>2005</v>
      </c>
      <c r="C727">
        <v>4</v>
      </c>
      <c r="D727">
        <v>0.12869220000000001</v>
      </c>
      <c r="E727">
        <v>8.5989800000000005E-2</v>
      </c>
      <c r="F727">
        <v>7.6864399999999999E-2</v>
      </c>
      <c r="G727">
        <v>0.1052936</v>
      </c>
      <c r="H727">
        <v>2.7376299999999999E-2</v>
      </c>
      <c r="I727">
        <v>0.35799829999999999</v>
      </c>
      <c r="J727">
        <v>0</v>
      </c>
      <c r="K727">
        <v>0.12108770000000001</v>
      </c>
      <c r="L727">
        <v>9.1254500000000002E-2</v>
      </c>
      <c r="M727">
        <v>5.4431000000000002E-3</v>
      </c>
      <c r="O727" t="str">
        <f>Table_Index[[#This Row],[ID]]&amp;Table_Index[[#This Row],[year]]</f>
        <v>91472005</v>
      </c>
      <c r="P727" t="str">
        <v>92632006</v>
      </c>
      <c r="Q727" t="str">
        <f t="shared" si="44"/>
        <v>9263</v>
      </c>
      <c r="R727" t="str">
        <f t="shared" si="45"/>
        <v>2006</v>
      </c>
      <c r="S727">
        <f>SUMIFS(INDEX(Table_Index[],,MATCH(S$12,Table_Index[#Headers],0)),
Table_Index[ID],$Q727,Table_Index[year],$R727)/COUNTIFS(Table_Index[Quarter],"&lt;&gt;''",Table_Index[ID],$Q727,Table_Index[year],$R727)</f>
        <v>8.9438799999999999E-2</v>
      </c>
      <c r="T727">
        <f>SUMIFS(INDEX(Table_Index[],,MATCH(T$12,Table_Index[#Headers],0)),
Table_Index[ID],$Q727,Table_Index[year],$R727)/COUNTIFS(Table_Index[Quarter],"&lt;&gt;''",Table_Index[ID],$Q727,Table_Index[year],$R727)</f>
        <v>0.101024225</v>
      </c>
      <c r="U727">
        <f>SUMIFS(INDEX(Table_Index[],,MATCH(U$12,Table_Index[#Headers],0)),
Table_Index[ID],$Q727,Table_Index[year],$R727)/COUNTIFS(Table_Index[Quarter],"&lt;&gt;''",Table_Index[ID],$Q727,Table_Index[year],$R727)</f>
        <v>8.4921849999999993E-2</v>
      </c>
      <c r="V727">
        <f>SUMIFS(INDEX(Table_Index[],,MATCH(V$12,Table_Index[#Headers],0)),
Table_Index[ID],$Q727,Table_Index[year],$R727)/COUNTIFS(Table_Index[Quarter],"&lt;&gt;''",Table_Index[ID],$Q727,Table_Index[year],$R727)</f>
        <v>5.0578700000000004E-2</v>
      </c>
      <c r="W727">
        <f>SUMIFS(INDEX(Table_Index[],,MATCH(W$12,Table_Index[#Headers],0)),
Table_Index[ID],$Q727,Table_Index[year],$R727)/COUNTIFS(Table_Index[Quarter],"&lt;&gt;''",Table_Index[ID],$Q727,Table_Index[year],$R727)</f>
        <v>0</v>
      </c>
      <c r="X727">
        <f>SUMIFS(INDEX(Table_Index[],,MATCH(X$12,Table_Index[#Headers],0)),
Table_Index[ID],$Q727,Table_Index[year],$R727)/COUNTIFS(Table_Index[Quarter],"&lt;&gt;''",Table_Index[ID],$Q727,Table_Index[year],$R727)</f>
        <v>0.216739975</v>
      </c>
      <c r="Y727">
        <f>SUMIFS(INDEX(Table_Index[],,MATCH(Y$12,Table_Index[#Headers],0)),
Table_Index[ID],$Q727,Table_Index[year],$R727)/COUNTIFS(Table_Index[Quarter],"&lt;&gt;''",Table_Index[ID],$Q727,Table_Index[year],$R727)</f>
        <v>0.15441169999999999</v>
      </c>
      <c r="Z727">
        <f>SUMIFS(INDEX(Table_Index[],,MATCH(Z$12,Table_Index[#Headers],0)),
Table_Index[ID],$Q727,Table_Index[year],$R727)/COUNTIFS(Table_Index[Quarter],"&lt;&gt;''",Table_Index[ID],$Q727,Table_Index[year],$R727)</f>
        <v>7.2508649999999994E-2</v>
      </c>
      <c r="AA727">
        <f>SUMIFS(INDEX(Table_Index[],,MATCH(AA$12,Table_Index[#Headers],0)),
Table_Index[ID],$Q727,Table_Index[year],$R727)/COUNTIFS(Table_Index[Quarter],"&lt;&gt;''",Table_Index[ID],$Q727,Table_Index[year],$R727)</f>
        <v>0.21999532500000002</v>
      </c>
      <c r="AB727">
        <f>SUMIFS(INDEX(Table_Index[],,MATCH(AB$12,Table_Index[#Headers],0)),
Table_Index[ID],$Q727,Table_Index[year],$R727)/COUNTIFS(Table_Index[Quarter],"&lt;&gt;''",Table_Index[ID],$Q727,Table_Index[year],$R727)</f>
        <v>1.0380825E-2</v>
      </c>
      <c r="AC727" s="24">
        <f t="shared" si="46"/>
        <v>1.0000000499999999</v>
      </c>
      <c r="AD727">
        <f>COUNTIFS(Table_Index[Quarter],"&lt;&gt;''",Table_Index[ID],$Q727,Table_Index[year],$R727)</f>
        <v>4</v>
      </c>
      <c r="AE727" s="34">
        <f t="shared" si="47"/>
        <v>0.84744248278234746</v>
      </c>
    </row>
    <row r="728" spans="1:31" x14ac:dyDescent="0.3">
      <c r="A728">
        <v>9147</v>
      </c>
      <c r="B728">
        <v>2006</v>
      </c>
      <c r="C728">
        <v>1</v>
      </c>
      <c r="D728">
        <v>0.16881119999999999</v>
      </c>
      <c r="E728">
        <v>8.4622600000000006E-2</v>
      </c>
      <c r="F728">
        <v>9.9594199999999994E-2</v>
      </c>
      <c r="G728">
        <v>0.13474520000000001</v>
      </c>
      <c r="H728">
        <v>2.1090500000000002E-2</v>
      </c>
      <c r="I728">
        <v>0.2148111</v>
      </c>
      <c r="J728">
        <v>8.7877300000000005E-2</v>
      </c>
      <c r="K728">
        <v>8.5924399999999998E-2</v>
      </c>
      <c r="L728">
        <v>9.6665000000000001E-2</v>
      </c>
      <c r="M728">
        <v>5.8585E-3</v>
      </c>
      <c r="O728" t="str">
        <f>Table_Index[[#This Row],[ID]]&amp;Table_Index[[#This Row],[year]]</f>
        <v>91472006</v>
      </c>
      <c r="P728" t="str">
        <v>92632007</v>
      </c>
      <c r="Q728" t="str">
        <f t="shared" si="44"/>
        <v>9263</v>
      </c>
      <c r="R728" t="str">
        <f t="shared" si="45"/>
        <v>2007</v>
      </c>
      <c r="S728">
        <f>SUMIFS(INDEX(Table_Index[],,MATCH(S$12,Table_Index[#Headers],0)),
Table_Index[ID],$Q728,Table_Index[year],$R728)/COUNTIFS(Table_Index[Quarter],"&lt;&gt;''",Table_Index[ID],$Q728,Table_Index[year],$R728)</f>
        <v>6.9480299999999995E-2</v>
      </c>
      <c r="T728">
        <f>SUMIFS(INDEX(Table_Index[],,MATCH(T$12,Table_Index[#Headers],0)),
Table_Index[ID],$Q728,Table_Index[year],$R728)/COUNTIFS(Table_Index[Quarter],"&lt;&gt;''",Table_Index[ID],$Q728,Table_Index[year],$R728)</f>
        <v>0.15434687499999999</v>
      </c>
      <c r="U728">
        <f>SUMIFS(INDEX(Table_Index[],,MATCH(U$12,Table_Index[#Headers],0)),
Table_Index[ID],$Q728,Table_Index[year],$R728)/COUNTIFS(Table_Index[Quarter],"&lt;&gt;''",Table_Index[ID],$Q728,Table_Index[year],$R728)</f>
        <v>6.4699975000000007E-2</v>
      </c>
      <c r="V728">
        <f>SUMIFS(INDEX(Table_Index[],,MATCH(V$12,Table_Index[#Headers],0)),
Table_Index[ID],$Q728,Table_Index[year],$R728)/COUNTIFS(Table_Index[Quarter],"&lt;&gt;''",Table_Index[ID],$Q728,Table_Index[year],$R728)</f>
        <v>8.0195500000000003E-2</v>
      </c>
      <c r="W728">
        <f>SUMIFS(INDEX(Table_Index[],,MATCH(W$12,Table_Index[#Headers],0)),
Table_Index[ID],$Q728,Table_Index[year],$R728)/COUNTIFS(Table_Index[Quarter],"&lt;&gt;''",Table_Index[ID],$Q728,Table_Index[year],$R728)</f>
        <v>3.7614499999999999E-3</v>
      </c>
      <c r="X728">
        <f>SUMIFS(INDEX(Table_Index[],,MATCH(X$12,Table_Index[#Headers],0)),
Table_Index[ID],$Q728,Table_Index[year],$R728)/COUNTIFS(Table_Index[Quarter],"&lt;&gt;''",Table_Index[ID],$Q728,Table_Index[year],$R728)</f>
        <v>0.21644667500000001</v>
      </c>
      <c r="Y728">
        <f>SUMIFS(INDEX(Table_Index[],,MATCH(Y$12,Table_Index[#Headers],0)),
Table_Index[ID],$Q728,Table_Index[year],$R728)/COUNTIFS(Table_Index[Quarter],"&lt;&gt;''",Table_Index[ID],$Q728,Table_Index[year],$R728)</f>
        <v>0.18104024999999999</v>
      </c>
      <c r="Z728">
        <f>SUMIFS(INDEX(Table_Index[],,MATCH(Z$12,Table_Index[#Headers],0)),
Table_Index[ID],$Q728,Table_Index[year],$R728)/COUNTIFS(Table_Index[Quarter],"&lt;&gt;''",Table_Index[ID],$Q728,Table_Index[year],$R728)</f>
        <v>0.1028107</v>
      </c>
      <c r="AA728">
        <f>SUMIFS(INDEX(Table_Index[],,MATCH(AA$12,Table_Index[#Headers],0)),
Table_Index[ID],$Q728,Table_Index[year],$R728)/COUNTIFS(Table_Index[Quarter],"&lt;&gt;''",Table_Index[ID],$Q728,Table_Index[year],$R728)</f>
        <v>0.11592035000000001</v>
      </c>
      <c r="AB728">
        <f>SUMIFS(INDEX(Table_Index[],,MATCH(AB$12,Table_Index[#Headers],0)),
Table_Index[ID],$Q728,Table_Index[year],$R728)/COUNTIFS(Table_Index[Quarter],"&lt;&gt;''",Table_Index[ID],$Q728,Table_Index[year],$R728)</f>
        <v>1.12979E-2</v>
      </c>
      <c r="AC728" s="24">
        <f t="shared" si="46"/>
        <v>0.99999997500000004</v>
      </c>
      <c r="AD728">
        <f>COUNTIFS(Table_Index[Quarter],"&lt;&gt;''",Table_Index[ID],$Q728,Table_Index[year],$R728)</f>
        <v>4</v>
      </c>
      <c r="AE728" s="34">
        <f t="shared" si="47"/>
        <v>0.8569580312366506</v>
      </c>
    </row>
    <row r="729" spans="1:31" x14ac:dyDescent="0.3">
      <c r="A729">
        <v>9147</v>
      </c>
      <c r="B729">
        <v>2006</v>
      </c>
      <c r="C729">
        <v>2</v>
      </c>
      <c r="D729">
        <v>0.16523660000000001</v>
      </c>
      <c r="E729">
        <v>7.1668899999999994E-2</v>
      </c>
      <c r="F729">
        <v>5.3751699999999999E-2</v>
      </c>
      <c r="G729">
        <v>0.17319979999999999</v>
      </c>
      <c r="H729">
        <v>0.19649220000000001</v>
      </c>
      <c r="I729">
        <v>0</v>
      </c>
      <c r="J729">
        <v>0.2042563</v>
      </c>
      <c r="K729">
        <v>7.1668899999999994E-2</v>
      </c>
      <c r="L729">
        <v>5.91268E-2</v>
      </c>
      <c r="M729">
        <v>4.5988000000000001E-3</v>
      </c>
      <c r="O729" t="str">
        <f>Table_Index[[#This Row],[ID]]&amp;Table_Index[[#This Row],[year]]</f>
        <v>91472006</v>
      </c>
      <c r="P729" t="str">
        <v>92632008</v>
      </c>
      <c r="Q729" t="str">
        <f t="shared" si="44"/>
        <v>9263</v>
      </c>
      <c r="R729" t="str">
        <f t="shared" si="45"/>
        <v>2008</v>
      </c>
      <c r="S729">
        <f>SUMIFS(INDEX(Table_Index[],,MATCH(S$12,Table_Index[#Headers],0)),
Table_Index[ID],$Q729,Table_Index[year],$R729)/COUNTIFS(Table_Index[Quarter],"&lt;&gt;''",Table_Index[ID],$Q729,Table_Index[year],$R729)</f>
        <v>4.7626299999999996E-2</v>
      </c>
      <c r="T729">
        <f>SUMIFS(INDEX(Table_Index[],,MATCH(T$12,Table_Index[#Headers],0)),
Table_Index[ID],$Q729,Table_Index[year],$R729)/COUNTIFS(Table_Index[Quarter],"&lt;&gt;''",Table_Index[ID],$Q729,Table_Index[year],$R729)</f>
        <v>0.19605679999999998</v>
      </c>
      <c r="U729">
        <f>SUMIFS(INDEX(Table_Index[],,MATCH(U$12,Table_Index[#Headers],0)),
Table_Index[ID],$Q729,Table_Index[year],$R729)/COUNTIFS(Table_Index[Quarter],"&lt;&gt;''",Table_Index[ID],$Q729,Table_Index[year],$R729)</f>
        <v>0.10477877499999999</v>
      </c>
      <c r="V729">
        <f>SUMIFS(INDEX(Table_Index[],,MATCH(V$12,Table_Index[#Headers],0)),
Table_Index[ID],$Q729,Table_Index[year],$R729)/COUNTIFS(Table_Index[Quarter],"&lt;&gt;''",Table_Index[ID],$Q729,Table_Index[year],$R729)</f>
        <v>0.1225523</v>
      </c>
      <c r="W729">
        <f>SUMIFS(INDEX(Table_Index[],,MATCH(W$12,Table_Index[#Headers],0)),
Table_Index[ID],$Q729,Table_Index[year],$R729)/COUNTIFS(Table_Index[Quarter],"&lt;&gt;''",Table_Index[ID],$Q729,Table_Index[year],$R729)</f>
        <v>3.6869399999999997E-2</v>
      </c>
      <c r="X729">
        <f>SUMIFS(INDEX(Table_Index[],,MATCH(X$12,Table_Index[#Headers],0)),
Table_Index[ID],$Q729,Table_Index[year],$R729)/COUNTIFS(Table_Index[Quarter],"&lt;&gt;''",Table_Index[ID],$Q729,Table_Index[year],$R729)</f>
        <v>0.20579097499999999</v>
      </c>
      <c r="Y729">
        <f>SUMIFS(INDEX(Table_Index[],,MATCH(Y$12,Table_Index[#Headers],0)),
Table_Index[ID],$Q729,Table_Index[year],$R729)/COUNTIFS(Table_Index[Quarter],"&lt;&gt;''",Table_Index[ID],$Q729,Table_Index[year],$R729)</f>
        <v>0.17313582499999999</v>
      </c>
      <c r="Z729">
        <f>SUMIFS(INDEX(Table_Index[],,MATCH(Z$12,Table_Index[#Headers],0)),
Table_Index[ID],$Q729,Table_Index[year],$R729)/COUNTIFS(Table_Index[Quarter],"&lt;&gt;''",Table_Index[ID],$Q729,Table_Index[year],$R729)</f>
        <v>5.1122700000000007E-2</v>
      </c>
      <c r="AA729">
        <f>SUMIFS(INDEX(Table_Index[],,MATCH(AA$12,Table_Index[#Headers],0)),
Table_Index[ID],$Q729,Table_Index[year],$R729)/COUNTIFS(Table_Index[Quarter],"&lt;&gt;''",Table_Index[ID],$Q729,Table_Index[year],$R729)</f>
        <v>4.9507124999999999E-2</v>
      </c>
      <c r="AB729">
        <f>SUMIFS(INDEX(Table_Index[],,MATCH(AB$12,Table_Index[#Headers],0)),
Table_Index[ID],$Q729,Table_Index[year],$R729)/COUNTIFS(Table_Index[Quarter],"&lt;&gt;''",Table_Index[ID],$Q729,Table_Index[year],$R729)</f>
        <v>1.2559825E-2</v>
      </c>
      <c r="AC729" s="24">
        <f t="shared" si="46"/>
        <v>1.0000000249999998</v>
      </c>
      <c r="AD729">
        <f>COUNTIFS(Table_Index[Quarter],"&lt;&gt;''",Table_Index[ID],$Q729,Table_Index[year],$R729)</f>
        <v>4</v>
      </c>
      <c r="AE729" s="34">
        <f t="shared" si="47"/>
        <v>0.85438828176495185</v>
      </c>
    </row>
    <row r="730" spans="1:31" x14ac:dyDescent="0.3">
      <c r="A730">
        <v>9147</v>
      </c>
      <c r="B730">
        <v>2006</v>
      </c>
      <c r="C730">
        <v>3</v>
      </c>
      <c r="D730">
        <v>7.9198500000000005E-2</v>
      </c>
      <c r="E730">
        <v>5.3427599999999999E-2</v>
      </c>
      <c r="F730">
        <v>4.5256299999999999E-2</v>
      </c>
      <c r="G730">
        <v>3.1427999999999998E-3</v>
      </c>
      <c r="H730">
        <v>5.7198899999999997E-2</v>
      </c>
      <c r="I730">
        <v>0.47141949999999999</v>
      </c>
      <c r="J730">
        <v>5.0284799999999998E-2</v>
      </c>
      <c r="K730">
        <v>0.14645430000000001</v>
      </c>
      <c r="L730">
        <v>9.1141100000000003E-2</v>
      </c>
      <c r="M730">
        <v>2.4761000000000002E-3</v>
      </c>
      <c r="O730" t="str">
        <f>Table_Index[[#This Row],[ID]]&amp;Table_Index[[#This Row],[year]]</f>
        <v>91472006</v>
      </c>
      <c r="P730" t="str">
        <v>92632009</v>
      </c>
      <c r="Q730" t="str">
        <f t="shared" si="44"/>
        <v>9263</v>
      </c>
      <c r="R730" t="str">
        <f t="shared" si="45"/>
        <v>2009</v>
      </c>
      <c r="S730">
        <f>SUMIFS(INDEX(Table_Index[],,MATCH(S$12,Table_Index[#Headers],0)),
Table_Index[ID],$Q730,Table_Index[year],$R730)/COUNTIFS(Table_Index[Quarter],"&lt;&gt;''",Table_Index[ID],$Q730,Table_Index[year],$R730)</f>
        <v>6.3461749999999997E-2</v>
      </c>
      <c r="T730">
        <f>SUMIFS(INDEX(Table_Index[],,MATCH(T$12,Table_Index[#Headers],0)),
Table_Index[ID],$Q730,Table_Index[year],$R730)/COUNTIFS(Table_Index[Quarter],"&lt;&gt;''",Table_Index[ID],$Q730,Table_Index[year],$R730)</f>
        <v>0.124315825</v>
      </c>
      <c r="U730">
        <f>SUMIFS(INDEX(Table_Index[],,MATCH(U$12,Table_Index[#Headers],0)),
Table_Index[ID],$Q730,Table_Index[year],$R730)/COUNTIFS(Table_Index[Quarter],"&lt;&gt;''",Table_Index[ID],$Q730,Table_Index[year],$R730)</f>
        <v>6.1078725E-2</v>
      </c>
      <c r="V730">
        <f>SUMIFS(INDEX(Table_Index[],,MATCH(V$12,Table_Index[#Headers],0)),
Table_Index[ID],$Q730,Table_Index[year],$R730)/COUNTIFS(Table_Index[Quarter],"&lt;&gt;''",Table_Index[ID],$Q730,Table_Index[year],$R730)</f>
        <v>8.6626075000000011E-2</v>
      </c>
      <c r="W730">
        <f>SUMIFS(INDEX(Table_Index[],,MATCH(W$12,Table_Index[#Headers],0)),
Table_Index[ID],$Q730,Table_Index[year],$R730)/COUNTIFS(Table_Index[Quarter],"&lt;&gt;''",Table_Index[ID],$Q730,Table_Index[year],$R730)</f>
        <v>8.6229774999999995E-2</v>
      </c>
      <c r="X730">
        <f>SUMIFS(INDEX(Table_Index[],,MATCH(X$12,Table_Index[#Headers],0)),
Table_Index[ID],$Q730,Table_Index[year],$R730)/COUNTIFS(Table_Index[Quarter],"&lt;&gt;''",Table_Index[ID],$Q730,Table_Index[year],$R730)</f>
        <v>0.21885302500000001</v>
      </c>
      <c r="Y730">
        <f>SUMIFS(INDEX(Table_Index[],,MATCH(Y$12,Table_Index[#Headers],0)),
Table_Index[ID],$Q730,Table_Index[year],$R730)/COUNTIFS(Table_Index[Quarter],"&lt;&gt;''",Table_Index[ID],$Q730,Table_Index[year],$R730)</f>
        <v>0.22911624999999997</v>
      </c>
      <c r="Z730">
        <f>SUMIFS(INDEX(Table_Index[],,MATCH(Z$12,Table_Index[#Headers],0)),
Table_Index[ID],$Q730,Table_Index[year],$R730)/COUNTIFS(Table_Index[Quarter],"&lt;&gt;''",Table_Index[ID],$Q730,Table_Index[year],$R730)</f>
        <v>4.3097650000000001E-2</v>
      </c>
      <c r="AA730">
        <f>SUMIFS(INDEX(Table_Index[],,MATCH(AA$12,Table_Index[#Headers],0)),
Table_Index[ID],$Q730,Table_Index[year],$R730)/COUNTIFS(Table_Index[Quarter],"&lt;&gt;''",Table_Index[ID],$Q730,Table_Index[year],$R730)</f>
        <v>7.6296925000000002E-2</v>
      </c>
      <c r="AB730">
        <f>SUMIFS(INDEX(Table_Index[],,MATCH(AB$12,Table_Index[#Headers],0)),
Table_Index[ID],$Q730,Table_Index[year],$R730)/COUNTIFS(Table_Index[Quarter],"&lt;&gt;''",Table_Index[ID],$Q730,Table_Index[year],$R730)</f>
        <v>1.0924025E-2</v>
      </c>
      <c r="AC730" s="24">
        <f t="shared" si="46"/>
        <v>1.0000000249999998</v>
      </c>
      <c r="AD730">
        <f>COUNTIFS(Table_Index[Quarter],"&lt;&gt;''",Table_Index[ID],$Q730,Table_Index[year],$R730)</f>
        <v>4</v>
      </c>
      <c r="AE730" s="34">
        <f t="shared" si="47"/>
        <v>0.85365905523953312</v>
      </c>
    </row>
    <row r="731" spans="1:31" x14ac:dyDescent="0.3">
      <c r="A731">
        <v>9147</v>
      </c>
      <c r="B731">
        <v>2006</v>
      </c>
      <c r="C731">
        <v>4</v>
      </c>
      <c r="D731">
        <v>0.13391980000000001</v>
      </c>
      <c r="E731">
        <v>0.1201185</v>
      </c>
      <c r="F731">
        <v>5.73042E-2</v>
      </c>
      <c r="G731">
        <v>2.5814500000000001E-2</v>
      </c>
      <c r="H731">
        <v>2.86521E-2</v>
      </c>
      <c r="I731">
        <v>0.43418980000000001</v>
      </c>
      <c r="J731">
        <v>3.9672199999999998E-2</v>
      </c>
      <c r="K731">
        <v>8.1107499999999999E-2</v>
      </c>
      <c r="L731">
        <v>7.4240299999999995E-2</v>
      </c>
      <c r="M731">
        <v>4.9810999999999996E-3</v>
      </c>
      <c r="O731" t="str">
        <f>Table_Index[[#This Row],[ID]]&amp;Table_Index[[#This Row],[year]]</f>
        <v>91472006</v>
      </c>
      <c r="P731" t="str">
        <v>92632010</v>
      </c>
      <c r="Q731" t="str">
        <f t="shared" si="44"/>
        <v>9263</v>
      </c>
      <c r="R731" t="str">
        <f t="shared" si="45"/>
        <v>2010</v>
      </c>
      <c r="S731">
        <f>SUMIFS(INDEX(Table_Index[],,MATCH(S$12,Table_Index[#Headers],0)),
Table_Index[ID],$Q731,Table_Index[year],$R731)/COUNTIFS(Table_Index[Quarter],"&lt;&gt;''",Table_Index[ID],$Q731,Table_Index[year],$R731)</f>
        <v>5.8935024999999995E-2</v>
      </c>
      <c r="T731">
        <f>SUMIFS(INDEX(Table_Index[],,MATCH(T$12,Table_Index[#Headers],0)),
Table_Index[ID],$Q731,Table_Index[year],$R731)/COUNTIFS(Table_Index[Quarter],"&lt;&gt;''",Table_Index[ID],$Q731,Table_Index[year],$R731)</f>
        <v>6.2776949999999998E-2</v>
      </c>
      <c r="U731">
        <f>SUMIFS(INDEX(Table_Index[],,MATCH(U$12,Table_Index[#Headers],0)),
Table_Index[ID],$Q731,Table_Index[year],$R731)/COUNTIFS(Table_Index[Quarter],"&lt;&gt;''",Table_Index[ID],$Q731,Table_Index[year],$R731)</f>
        <v>3.9089100000000002E-2</v>
      </c>
      <c r="V731">
        <f>SUMIFS(INDEX(Table_Index[],,MATCH(V$12,Table_Index[#Headers],0)),
Table_Index[ID],$Q731,Table_Index[year],$R731)/COUNTIFS(Table_Index[Quarter],"&lt;&gt;''",Table_Index[ID],$Q731,Table_Index[year],$R731)</f>
        <v>0.10086149999999999</v>
      </c>
      <c r="W731">
        <f>SUMIFS(INDEX(Table_Index[],,MATCH(W$12,Table_Index[#Headers],0)),
Table_Index[ID],$Q731,Table_Index[year],$R731)/COUNTIFS(Table_Index[Quarter],"&lt;&gt;''",Table_Index[ID],$Q731,Table_Index[year],$R731)</f>
        <v>0.145435025</v>
      </c>
      <c r="X731">
        <f>SUMIFS(INDEX(Table_Index[],,MATCH(X$12,Table_Index[#Headers],0)),
Table_Index[ID],$Q731,Table_Index[year],$R731)/COUNTIFS(Table_Index[Quarter],"&lt;&gt;''",Table_Index[ID],$Q731,Table_Index[year],$R731)</f>
        <v>0.28558767499999999</v>
      </c>
      <c r="Y731">
        <f>SUMIFS(INDEX(Table_Index[],,MATCH(Y$12,Table_Index[#Headers],0)),
Table_Index[ID],$Q731,Table_Index[year],$R731)/COUNTIFS(Table_Index[Quarter],"&lt;&gt;''",Table_Index[ID],$Q731,Table_Index[year],$R731)</f>
        <v>0.13832082500000001</v>
      </c>
      <c r="Z731">
        <f>SUMIFS(INDEX(Table_Index[],,MATCH(Z$12,Table_Index[#Headers],0)),
Table_Index[ID],$Q731,Table_Index[year],$R731)/COUNTIFS(Table_Index[Quarter],"&lt;&gt;''",Table_Index[ID],$Q731,Table_Index[year],$R731)</f>
        <v>7.6196125000000003E-2</v>
      </c>
      <c r="AA731">
        <f>SUMIFS(INDEX(Table_Index[],,MATCH(AA$12,Table_Index[#Headers],0)),
Table_Index[ID],$Q731,Table_Index[year],$R731)/COUNTIFS(Table_Index[Quarter],"&lt;&gt;''",Table_Index[ID],$Q731,Table_Index[year],$R731)</f>
        <v>8.3652425000000002E-2</v>
      </c>
      <c r="AB731">
        <f>SUMIFS(INDEX(Table_Index[],,MATCH(AB$12,Table_Index[#Headers],0)),
Table_Index[ID],$Q731,Table_Index[year],$R731)/COUNTIFS(Table_Index[Quarter],"&lt;&gt;''",Table_Index[ID],$Q731,Table_Index[year],$R731)</f>
        <v>9.1453249999999993E-3</v>
      </c>
      <c r="AC731" s="24">
        <f t="shared" si="46"/>
        <v>0.99999997500000004</v>
      </c>
      <c r="AD731">
        <f>COUNTIFS(Table_Index[Quarter],"&lt;&gt;''",Table_Index[ID],$Q731,Table_Index[year],$R731)</f>
        <v>4</v>
      </c>
      <c r="AE731" s="34">
        <f t="shared" si="47"/>
        <v>0.84615318557579811</v>
      </c>
    </row>
    <row r="732" spans="1:31" x14ac:dyDescent="0.3">
      <c r="A732">
        <v>9148</v>
      </c>
      <c r="B732">
        <v>2003</v>
      </c>
      <c r="C732">
        <v>1</v>
      </c>
      <c r="D732">
        <v>2.55938E-2</v>
      </c>
      <c r="E732">
        <v>0.1156841</v>
      </c>
      <c r="F732">
        <v>4.0950100000000003E-2</v>
      </c>
      <c r="G732">
        <v>0.1211612</v>
      </c>
      <c r="H732">
        <v>3.0610200000000001E-2</v>
      </c>
      <c r="I732">
        <v>0.36855130000000003</v>
      </c>
      <c r="J732">
        <v>0.1351842</v>
      </c>
      <c r="K732">
        <v>9.2137800000000006E-2</v>
      </c>
      <c r="L732">
        <v>6.7567699999999994E-2</v>
      </c>
      <c r="M732">
        <v>2.5593999999999999E-3</v>
      </c>
      <c r="O732" t="str">
        <f>Table_Index[[#This Row],[ID]]&amp;Table_Index[[#This Row],[year]]</f>
        <v>91482003</v>
      </c>
      <c r="P732" t="str">
        <v>92632011</v>
      </c>
      <c r="Q732" t="str">
        <f t="shared" si="44"/>
        <v>9263</v>
      </c>
      <c r="R732" t="str">
        <f t="shared" si="45"/>
        <v>2011</v>
      </c>
      <c r="S732">
        <f>SUMIFS(INDEX(Table_Index[],,MATCH(S$12,Table_Index[#Headers],0)),
Table_Index[ID],$Q732,Table_Index[year],$R732)/COUNTIFS(Table_Index[Quarter],"&lt;&gt;''",Table_Index[ID],$Q732,Table_Index[year],$R732)</f>
        <v>3.0131749999999999E-2</v>
      </c>
      <c r="T732">
        <f>SUMIFS(INDEX(Table_Index[],,MATCH(T$12,Table_Index[#Headers],0)),
Table_Index[ID],$Q732,Table_Index[year],$R732)/COUNTIFS(Table_Index[Quarter],"&lt;&gt;''",Table_Index[ID],$Q732,Table_Index[year],$R732)</f>
        <v>9.568707500000001E-2</v>
      </c>
      <c r="U732">
        <f>SUMIFS(INDEX(Table_Index[],,MATCH(U$12,Table_Index[#Headers],0)),
Table_Index[ID],$Q732,Table_Index[year],$R732)/COUNTIFS(Table_Index[Quarter],"&lt;&gt;''",Table_Index[ID],$Q732,Table_Index[year],$R732)</f>
        <v>8.7081425000000018E-2</v>
      </c>
      <c r="V732">
        <f>SUMIFS(INDEX(Table_Index[],,MATCH(V$12,Table_Index[#Headers],0)),
Table_Index[ID],$Q732,Table_Index[year],$R732)/COUNTIFS(Table_Index[Quarter],"&lt;&gt;''",Table_Index[ID],$Q732,Table_Index[year],$R732)</f>
        <v>0.116794625</v>
      </c>
      <c r="W732">
        <f>SUMIFS(INDEX(Table_Index[],,MATCH(W$12,Table_Index[#Headers],0)),
Table_Index[ID],$Q732,Table_Index[year],$R732)/COUNTIFS(Table_Index[Quarter],"&lt;&gt;''",Table_Index[ID],$Q732,Table_Index[year],$R732)</f>
        <v>0.1149999</v>
      </c>
      <c r="X732">
        <f>SUMIFS(INDEX(Table_Index[],,MATCH(X$12,Table_Index[#Headers],0)),
Table_Index[ID],$Q732,Table_Index[year],$R732)/COUNTIFS(Table_Index[Quarter],"&lt;&gt;''",Table_Index[ID],$Q732,Table_Index[year],$R732)</f>
        <v>0.23049742500000003</v>
      </c>
      <c r="Y732">
        <f>SUMIFS(INDEX(Table_Index[],,MATCH(Y$12,Table_Index[#Headers],0)),
Table_Index[ID],$Q732,Table_Index[year],$R732)/COUNTIFS(Table_Index[Quarter],"&lt;&gt;''",Table_Index[ID],$Q732,Table_Index[year],$R732)</f>
        <v>0.1564026</v>
      </c>
      <c r="Z732">
        <f>SUMIFS(INDEX(Table_Index[],,MATCH(Z$12,Table_Index[#Headers],0)),
Table_Index[ID],$Q732,Table_Index[year],$R732)/COUNTIFS(Table_Index[Quarter],"&lt;&gt;''",Table_Index[ID],$Q732,Table_Index[year],$R732)</f>
        <v>8.3814750000000007E-2</v>
      </c>
      <c r="AA732">
        <f>SUMIFS(INDEX(Table_Index[],,MATCH(AA$12,Table_Index[#Headers],0)),
Table_Index[ID],$Q732,Table_Index[year],$R732)/COUNTIFS(Table_Index[Quarter],"&lt;&gt;''",Table_Index[ID],$Q732,Table_Index[year],$R732)</f>
        <v>7.3715324999999998E-2</v>
      </c>
      <c r="AB732">
        <f>SUMIFS(INDEX(Table_Index[],,MATCH(AB$12,Table_Index[#Headers],0)),
Table_Index[ID],$Q732,Table_Index[year],$R732)/COUNTIFS(Table_Index[Quarter],"&lt;&gt;''",Table_Index[ID],$Q732,Table_Index[year],$R732)</f>
        <v>1.087515E-2</v>
      </c>
      <c r="AC732" s="24">
        <f t="shared" si="46"/>
        <v>1.0000000250000003</v>
      </c>
      <c r="AD732">
        <f>COUNTIFS(Table_Index[Quarter],"&lt;&gt;''",Table_Index[ID],$Q732,Table_Index[year],$R732)</f>
        <v>4</v>
      </c>
      <c r="AE732" s="34">
        <f t="shared" si="47"/>
        <v>0.86531895874761933</v>
      </c>
    </row>
    <row r="733" spans="1:31" x14ac:dyDescent="0.3">
      <c r="A733">
        <v>9148</v>
      </c>
      <c r="B733">
        <v>2003</v>
      </c>
      <c r="C733">
        <v>2</v>
      </c>
      <c r="D733">
        <v>0</v>
      </c>
      <c r="E733">
        <v>2.4583000000000001E-3</v>
      </c>
      <c r="F733">
        <v>3.2777000000000001E-3</v>
      </c>
      <c r="G733">
        <v>9.4234000000000002E-3</v>
      </c>
      <c r="H733">
        <v>1.1061999999999999E-3</v>
      </c>
      <c r="I733">
        <v>2.78605E-2</v>
      </c>
      <c r="J733">
        <v>8.6157000000000004E-3</v>
      </c>
      <c r="K733">
        <v>0.94234150000000005</v>
      </c>
      <c r="L733">
        <v>4.9166000000000001E-3</v>
      </c>
      <c r="M733">
        <v>0</v>
      </c>
      <c r="O733" t="str">
        <f>Table_Index[[#This Row],[ID]]&amp;Table_Index[[#This Row],[year]]</f>
        <v>91482003</v>
      </c>
      <c r="P733" t="str">
        <v>92632012</v>
      </c>
      <c r="Q733" t="str">
        <f t="shared" si="44"/>
        <v>9263</v>
      </c>
      <c r="R733" t="str">
        <f t="shared" si="45"/>
        <v>2012</v>
      </c>
      <c r="S733">
        <f>SUMIFS(INDEX(Table_Index[],,MATCH(S$12,Table_Index[#Headers],0)),
Table_Index[ID],$Q733,Table_Index[year],$R733)/COUNTIFS(Table_Index[Quarter],"&lt;&gt;''",Table_Index[ID],$Q733,Table_Index[year],$R733)</f>
        <v>6.627100000000001E-2</v>
      </c>
      <c r="T733">
        <f>SUMIFS(INDEX(Table_Index[],,MATCH(T$12,Table_Index[#Headers],0)),
Table_Index[ID],$Q733,Table_Index[year],$R733)/COUNTIFS(Table_Index[Quarter],"&lt;&gt;''",Table_Index[ID],$Q733,Table_Index[year],$R733)</f>
        <v>7.1152424999999991E-2</v>
      </c>
      <c r="U733">
        <f>SUMIFS(INDEX(Table_Index[],,MATCH(U$12,Table_Index[#Headers],0)),
Table_Index[ID],$Q733,Table_Index[year],$R733)/COUNTIFS(Table_Index[Quarter],"&lt;&gt;''",Table_Index[ID],$Q733,Table_Index[year],$R733)</f>
        <v>7.2267000000000012E-2</v>
      </c>
      <c r="V733">
        <f>SUMIFS(INDEX(Table_Index[],,MATCH(V$12,Table_Index[#Headers],0)),
Table_Index[ID],$Q733,Table_Index[year],$R733)/COUNTIFS(Table_Index[Quarter],"&lt;&gt;''",Table_Index[ID],$Q733,Table_Index[year],$R733)</f>
        <v>7.8027449999999998E-2</v>
      </c>
      <c r="W733">
        <f>SUMIFS(INDEX(Table_Index[],,MATCH(W$12,Table_Index[#Headers],0)),
Table_Index[ID],$Q733,Table_Index[year],$R733)/COUNTIFS(Table_Index[Quarter],"&lt;&gt;''",Table_Index[ID],$Q733,Table_Index[year],$R733)</f>
        <v>9.046087500000001E-2</v>
      </c>
      <c r="X733">
        <f>SUMIFS(INDEX(Table_Index[],,MATCH(X$12,Table_Index[#Headers],0)),
Table_Index[ID],$Q733,Table_Index[year],$R733)/COUNTIFS(Table_Index[Quarter],"&lt;&gt;''",Table_Index[ID],$Q733,Table_Index[year],$R733)</f>
        <v>0.28887562500000002</v>
      </c>
      <c r="Y733">
        <f>SUMIFS(INDEX(Table_Index[],,MATCH(Y$12,Table_Index[#Headers],0)),
Table_Index[ID],$Q733,Table_Index[year],$R733)/COUNTIFS(Table_Index[Quarter],"&lt;&gt;''",Table_Index[ID],$Q733,Table_Index[year],$R733)</f>
        <v>0.113905675</v>
      </c>
      <c r="Z733">
        <f>SUMIFS(INDEX(Table_Index[],,MATCH(Z$12,Table_Index[#Headers],0)),
Table_Index[ID],$Q733,Table_Index[year],$R733)/COUNTIFS(Table_Index[Quarter],"&lt;&gt;''",Table_Index[ID],$Q733,Table_Index[year],$R733)</f>
        <v>9.7252749999999999E-2</v>
      </c>
      <c r="AA733">
        <f>SUMIFS(INDEX(Table_Index[],,MATCH(AA$12,Table_Index[#Headers],0)),
Table_Index[ID],$Q733,Table_Index[year],$R733)/COUNTIFS(Table_Index[Quarter],"&lt;&gt;''",Table_Index[ID],$Q733,Table_Index[year],$R733)</f>
        <v>0.11098044999999999</v>
      </c>
      <c r="AB733">
        <f>SUMIFS(INDEX(Table_Index[],,MATCH(AB$12,Table_Index[#Headers],0)),
Table_Index[ID],$Q733,Table_Index[year],$R733)/COUNTIFS(Table_Index[Quarter],"&lt;&gt;''",Table_Index[ID],$Q733,Table_Index[year],$R733)</f>
        <v>1.0806775000000001E-2</v>
      </c>
      <c r="AC733" s="24">
        <f t="shared" si="46"/>
        <v>1.0000000250000001</v>
      </c>
      <c r="AD733">
        <f>COUNTIFS(Table_Index[Quarter],"&lt;&gt;''",Table_Index[ID],$Q733,Table_Index[year],$R733)</f>
        <v>4</v>
      </c>
      <c r="AE733" s="34">
        <f t="shared" si="47"/>
        <v>0.85273634126033937</v>
      </c>
    </row>
    <row r="734" spans="1:31" x14ac:dyDescent="0.3">
      <c r="A734">
        <v>9148</v>
      </c>
      <c r="B734">
        <v>2003</v>
      </c>
      <c r="C734">
        <v>3</v>
      </c>
      <c r="D734">
        <v>6.1233200000000002E-2</v>
      </c>
      <c r="E734">
        <v>0.1536834</v>
      </c>
      <c r="F734">
        <v>4.9226699999999998E-2</v>
      </c>
      <c r="G734">
        <v>2.88156E-2</v>
      </c>
      <c r="H734">
        <v>0</v>
      </c>
      <c r="I734">
        <v>0.25602469999999999</v>
      </c>
      <c r="J734">
        <v>0.24990709999999999</v>
      </c>
      <c r="K734">
        <v>0.1200652</v>
      </c>
      <c r="L734">
        <v>7.6841699999999999E-2</v>
      </c>
      <c r="M734">
        <v>4.2023E-3</v>
      </c>
      <c r="O734" t="str">
        <f>Table_Index[[#This Row],[ID]]&amp;Table_Index[[#This Row],[year]]</f>
        <v>91482003</v>
      </c>
      <c r="P734" t="str">
        <v>92642003</v>
      </c>
      <c r="Q734" t="str">
        <f t="shared" si="44"/>
        <v>9264</v>
      </c>
      <c r="R734" t="str">
        <f t="shared" si="45"/>
        <v>2003</v>
      </c>
      <c r="S734">
        <f>SUMIFS(INDEX(Table_Index[],,MATCH(S$12,Table_Index[#Headers],0)),
Table_Index[ID],$Q734,Table_Index[year],$R734)/COUNTIFS(Table_Index[Quarter],"&lt;&gt;''",Table_Index[ID],$Q734,Table_Index[year],$R734)</f>
        <v>0.159713725</v>
      </c>
      <c r="T734">
        <f>SUMIFS(INDEX(Table_Index[],,MATCH(T$12,Table_Index[#Headers],0)),
Table_Index[ID],$Q734,Table_Index[year],$R734)/COUNTIFS(Table_Index[Quarter],"&lt;&gt;''",Table_Index[ID],$Q734,Table_Index[year],$R734)</f>
        <v>3.4797500000000002E-2</v>
      </c>
      <c r="U734">
        <f>SUMIFS(INDEX(Table_Index[],,MATCH(U$12,Table_Index[#Headers],0)),
Table_Index[ID],$Q734,Table_Index[year],$R734)/COUNTIFS(Table_Index[Quarter],"&lt;&gt;''",Table_Index[ID],$Q734,Table_Index[year],$R734)</f>
        <v>9.3363349999999998E-2</v>
      </c>
      <c r="V734">
        <f>SUMIFS(INDEX(Table_Index[],,MATCH(V$12,Table_Index[#Headers],0)),
Table_Index[ID],$Q734,Table_Index[year],$R734)/COUNTIFS(Table_Index[Quarter],"&lt;&gt;''",Table_Index[ID],$Q734,Table_Index[year],$R734)</f>
        <v>6.4885699999999991E-2</v>
      </c>
      <c r="W734">
        <f>SUMIFS(INDEX(Table_Index[],,MATCH(W$12,Table_Index[#Headers],0)),
Table_Index[ID],$Q734,Table_Index[year],$R734)/COUNTIFS(Table_Index[Quarter],"&lt;&gt;''",Table_Index[ID],$Q734,Table_Index[year],$R734)</f>
        <v>7.5602500000000001E-3</v>
      </c>
      <c r="X734">
        <f>SUMIFS(INDEX(Table_Index[],,MATCH(X$12,Table_Index[#Headers],0)),
Table_Index[ID],$Q734,Table_Index[year],$R734)/COUNTIFS(Table_Index[Quarter],"&lt;&gt;''",Table_Index[ID],$Q734,Table_Index[year],$R734)</f>
        <v>0.16933989999999999</v>
      </c>
      <c r="Y734">
        <f>SUMIFS(INDEX(Table_Index[],,MATCH(Y$12,Table_Index[#Headers],0)),
Table_Index[ID],$Q734,Table_Index[year],$R734)/COUNTIFS(Table_Index[Quarter],"&lt;&gt;''",Table_Index[ID],$Q734,Table_Index[year],$R734)</f>
        <v>9.9647225000000006E-2</v>
      </c>
      <c r="Z734">
        <f>SUMIFS(INDEX(Table_Index[],,MATCH(Z$12,Table_Index[#Headers],0)),
Table_Index[ID],$Q734,Table_Index[year],$R734)/COUNTIFS(Table_Index[Quarter],"&lt;&gt;''",Table_Index[ID],$Q734,Table_Index[year],$R734)</f>
        <v>0.29848775000000005</v>
      </c>
      <c r="AA734">
        <f>SUMIFS(INDEX(Table_Index[],,MATCH(AA$12,Table_Index[#Headers],0)),
Table_Index[ID],$Q734,Table_Index[year],$R734)/COUNTIFS(Table_Index[Quarter],"&lt;&gt;''",Table_Index[ID],$Q734,Table_Index[year],$R734)</f>
        <v>5.8254924999999999E-2</v>
      </c>
      <c r="AB734">
        <f>SUMIFS(INDEX(Table_Index[],,MATCH(AB$12,Table_Index[#Headers],0)),
Table_Index[ID],$Q734,Table_Index[year],$R734)/COUNTIFS(Table_Index[Quarter],"&lt;&gt;''",Table_Index[ID],$Q734,Table_Index[year],$R734)</f>
        <v>1.3949699999999999E-2</v>
      </c>
      <c r="AC734" s="24">
        <f t="shared" si="46"/>
        <v>1.0000000250000001</v>
      </c>
      <c r="AD734">
        <f>COUNTIFS(Table_Index[Quarter],"&lt;&gt;''",Table_Index[ID],$Q734,Table_Index[year],$R734)</f>
        <v>4</v>
      </c>
      <c r="AE734" s="34">
        <f t="shared" si="47"/>
        <v>0.8290078949734806</v>
      </c>
    </row>
    <row r="735" spans="1:31" x14ac:dyDescent="0.3">
      <c r="A735">
        <v>9148</v>
      </c>
      <c r="B735">
        <v>2003</v>
      </c>
      <c r="C735">
        <v>4</v>
      </c>
      <c r="D735">
        <v>3.3639999999999998E-3</v>
      </c>
      <c r="E735">
        <v>2.6164999999999999E-3</v>
      </c>
      <c r="F735">
        <v>3.7377999999999999E-3</v>
      </c>
      <c r="G735">
        <v>1.77094E-2</v>
      </c>
      <c r="H735">
        <v>6.4384000000000004E-3</v>
      </c>
      <c r="I735">
        <v>1.3829899999999999E-2</v>
      </c>
      <c r="J735">
        <v>4.5833000000000002E-3</v>
      </c>
      <c r="K735">
        <v>0.94239439999999997</v>
      </c>
      <c r="L735">
        <v>3.7377999999999999E-3</v>
      </c>
      <c r="M735">
        <v>1.5885999999999999E-3</v>
      </c>
      <c r="O735" t="str">
        <f>Table_Index[[#This Row],[ID]]&amp;Table_Index[[#This Row],[year]]</f>
        <v>91482003</v>
      </c>
      <c r="P735" t="str">
        <v>92642004</v>
      </c>
      <c r="Q735" t="str">
        <f t="shared" si="44"/>
        <v>9264</v>
      </c>
      <c r="R735" t="str">
        <f t="shared" si="45"/>
        <v>2004</v>
      </c>
      <c r="S735">
        <f>SUMIFS(INDEX(Table_Index[],,MATCH(S$12,Table_Index[#Headers],0)),
Table_Index[ID],$Q735,Table_Index[year],$R735)/COUNTIFS(Table_Index[Quarter],"&lt;&gt;''",Table_Index[ID],$Q735,Table_Index[year],$R735)</f>
        <v>7.8508074999999997E-2</v>
      </c>
      <c r="T735">
        <f>SUMIFS(INDEX(Table_Index[],,MATCH(T$12,Table_Index[#Headers],0)),
Table_Index[ID],$Q735,Table_Index[year],$R735)/COUNTIFS(Table_Index[Quarter],"&lt;&gt;''",Table_Index[ID],$Q735,Table_Index[year],$R735)</f>
        <v>9.5746474999999998E-2</v>
      </c>
      <c r="U735">
        <f>SUMIFS(INDEX(Table_Index[],,MATCH(U$12,Table_Index[#Headers],0)),
Table_Index[ID],$Q735,Table_Index[year],$R735)/COUNTIFS(Table_Index[Quarter],"&lt;&gt;''",Table_Index[ID],$Q735,Table_Index[year],$R735)</f>
        <v>4.5193474999999997E-2</v>
      </c>
      <c r="V735">
        <f>SUMIFS(INDEX(Table_Index[],,MATCH(V$12,Table_Index[#Headers],0)),
Table_Index[ID],$Q735,Table_Index[year],$R735)/COUNTIFS(Table_Index[Quarter],"&lt;&gt;''",Table_Index[ID],$Q735,Table_Index[year],$R735)</f>
        <v>3.7099900000000005E-2</v>
      </c>
      <c r="W735">
        <f>SUMIFS(INDEX(Table_Index[],,MATCH(W$12,Table_Index[#Headers],0)),
Table_Index[ID],$Q735,Table_Index[year],$R735)/COUNTIFS(Table_Index[Quarter],"&lt;&gt;''",Table_Index[ID],$Q735,Table_Index[year],$R735)</f>
        <v>4.3677500000000001E-2</v>
      </c>
      <c r="X735">
        <f>SUMIFS(INDEX(Table_Index[],,MATCH(X$12,Table_Index[#Headers],0)),
Table_Index[ID],$Q735,Table_Index[year],$R735)/COUNTIFS(Table_Index[Quarter],"&lt;&gt;''",Table_Index[ID],$Q735,Table_Index[year],$R735)</f>
        <v>0.14663114999999999</v>
      </c>
      <c r="Y735">
        <f>SUMIFS(INDEX(Table_Index[],,MATCH(Y$12,Table_Index[#Headers],0)),
Table_Index[ID],$Q735,Table_Index[year],$R735)/COUNTIFS(Table_Index[Quarter],"&lt;&gt;''",Table_Index[ID],$Q735,Table_Index[year],$R735)</f>
        <v>0.25593440000000001</v>
      </c>
      <c r="Z735">
        <f>SUMIFS(INDEX(Table_Index[],,MATCH(Z$12,Table_Index[#Headers],0)),
Table_Index[ID],$Q735,Table_Index[year],$R735)/COUNTIFS(Table_Index[Quarter],"&lt;&gt;''",Table_Index[ID],$Q735,Table_Index[year],$R735)</f>
        <v>0.25984727499999999</v>
      </c>
      <c r="AA735">
        <f>SUMIFS(INDEX(Table_Index[],,MATCH(AA$12,Table_Index[#Headers],0)),
Table_Index[ID],$Q735,Table_Index[year],$R735)/COUNTIFS(Table_Index[Quarter],"&lt;&gt;''",Table_Index[ID],$Q735,Table_Index[year],$R735)</f>
        <v>3.4873925E-2</v>
      </c>
      <c r="AB735">
        <f>SUMIFS(INDEX(Table_Index[],,MATCH(AB$12,Table_Index[#Headers],0)),
Table_Index[ID],$Q735,Table_Index[year],$R735)/COUNTIFS(Table_Index[Quarter],"&lt;&gt;''",Table_Index[ID],$Q735,Table_Index[year],$R735)</f>
        <v>2.4878000000000001E-3</v>
      </c>
      <c r="AC735" s="24">
        <f t="shared" si="46"/>
        <v>0.99999997499999993</v>
      </c>
      <c r="AD735">
        <f>COUNTIFS(Table_Index[Quarter],"&lt;&gt;''",Table_Index[ID],$Q735,Table_Index[year],$R735)</f>
        <v>4</v>
      </c>
      <c r="AE735" s="34">
        <f t="shared" si="47"/>
        <v>0.82359642054367932</v>
      </c>
    </row>
    <row r="736" spans="1:31" x14ac:dyDescent="0.3">
      <c r="A736">
        <v>9148</v>
      </c>
      <c r="B736">
        <v>2004</v>
      </c>
      <c r="C736">
        <v>1</v>
      </c>
      <c r="D736">
        <v>0.18792900000000001</v>
      </c>
      <c r="E736">
        <v>0.1155344</v>
      </c>
      <c r="F736">
        <v>9.7864400000000004E-2</v>
      </c>
      <c r="G736">
        <v>9.1068300000000005E-2</v>
      </c>
      <c r="H736">
        <v>0</v>
      </c>
      <c r="I736">
        <v>0.19708809999999999</v>
      </c>
      <c r="J736">
        <v>0.2188358</v>
      </c>
      <c r="K736">
        <v>2.4466100000000001E-2</v>
      </c>
      <c r="L736">
        <v>5.4369099999999997E-2</v>
      </c>
      <c r="M736">
        <v>1.2844700000000001E-2</v>
      </c>
      <c r="O736" t="str">
        <f>Table_Index[[#This Row],[ID]]&amp;Table_Index[[#This Row],[year]]</f>
        <v>91482004</v>
      </c>
      <c r="P736" t="str">
        <v>92652003</v>
      </c>
      <c r="Q736" t="str">
        <f t="shared" si="44"/>
        <v>9265</v>
      </c>
      <c r="R736" t="str">
        <f t="shared" si="45"/>
        <v>2003</v>
      </c>
      <c r="S736">
        <f>SUMIFS(INDEX(Table_Index[],,MATCH(S$12,Table_Index[#Headers],0)),
Table_Index[ID],$Q736,Table_Index[year],$R736)/COUNTIFS(Table_Index[Quarter],"&lt;&gt;''",Table_Index[ID],$Q736,Table_Index[year],$R736)</f>
        <v>0.162256125</v>
      </c>
      <c r="T736">
        <f>SUMIFS(INDEX(Table_Index[],,MATCH(T$12,Table_Index[#Headers],0)),
Table_Index[ID],$Q736,Table_Index[year],$R736)/COUNTIFS(Table_Index[Quarter],"&lt;&gt;''",Table_Index[ID],$Q736,Table_Index[year],$R736)</f>
        <v>5.6428924999999998E-2</v>
      </c>
      <c r="U736">
        <f>SUMIFS(INDEX(Table_Index[],,MATCH(U$12,Table_Index[#Headers],0)),
Table_Index[ID],$Q736,Table_Index[year],$R736)/COUNTIFS(Table_Index[Quarter],"&lt;&gt;''",Table_Index[ID],$Q736,Table_Index[year],$R736)</f>
        <v>9.0737000000000012E-2</v>
      </c>
      <c r="V736">
        <f>SUMIFS(INDEX(Table_Index[],,MATCH(V$12,Table_Index[#Headers],0)),
Table_Index[ID],$Q736,Table_Index[year],$R736)/COUNTIFS(Table_Index[Quarter],"&lt;&gt;''",Table_Index[ID],$Q736,Table_Index[year],$R736)</f>
        <v>5.1775950000000001E-2</v>
      </c>
      <c r="W736">
        <f>SUMIFS(INDEX(Table_Index[],,MATCH(W$12,Table_Index[#Headers],0)),
Table_Index[ID],$Q736,Table_Index[year],$R736)/COUNTIFS(Table_Index[Quarter],"&lt;&gt;''",Table_Index[ID],$Q736,Table_Index[year],$R736)</f>
        <v>0</v>
      </c>
      <c r="X736">
        <f>SUMIFS(INDEX(Table_Index[],,MATCH(X$12,Table_Index[#Headers],0)),
Table_Index[ID],$Q736,Table_Index[year],$R736)/COUNTIFS(Table_Index[Quarter],"&lt;&gt;''",Table_Index[ID],$Q736,Table_Index[year],$R736)</f>
        <v>0.208894725</v>
      </c>
      <c r="Y736">
        <f>SUMIFS(INDEX(Table_Index[],,MATCH(Y$12,Table_Index[#Headers],0)),
Table_Index[ID],$Q736,Table_Index[year],$R736)/COUNTIFS(Table_Index[Quarter],"&lt;&gt;''",Table_Index[ID],$Q736,Table_Index[year],$R736)</f>
        <v>6.8623799999999999E-2</v>
      </c>
      <c r="Z736">
        <f>SUMIFS(INDEX(Table_Index[],,MATCH(Z$12,Table_Index[#Headers],0)),
Table_Index[ID],$Q736,Table_Index[year],$R736)/COUNTIFS(Table_Index[Quarter],"&lt;&gt;''",Table_Index[ID],$Q736,Table_Index[year],$R736)</f>
        <v>0.27269894999999994</v>
      </c>
      <c r="AA736">
        <f>SUMIFS(INDEX(Table_Index[],,MATCH(AA$12,Table_Index[#Headers],0)),
Table_Index[ID],$Q736,Table_Index[year],$R736)/COUNTIFS(Table_Index[Quarter],"&lt;&gt;''",Table_Index[ID],$Q736,Table_Index[year],$R736)</f>
        <v>6.3530425000000001E-2</v>
      </c>
      <c r="AB736">
        <f>SUMIFS(INDEX(Table_Index[],,MATCH(AB$12,Table_Index[#Headers],0)),
Table_Index[ID],$Q736,Table_Index[year],$R736)/COUNTIFS(Table_Index[Quarter],"&lt;&gt;''",Table_Index[ID],$Q736,Table_Index[year],$R736)</f>
        <v>2.5054025000000001E-2</v>
      </c>
      <c r="AC736" s="24">
        <f t="shared" si="46"/>
        <v>0.99999992500000001</v>
      </c>
      <c r="AD736">
        <f>COUNTIFS(Table_Index[Quarter],"&lt;&gt;''",Table_Index[ID],$Q736,Table_Index[year],$R736)</f>
        <v>4</v>
      </c>
      <c r="AE736" s="34">
        <f t="shared" si="47"/>
        <v>0.83220000569617691</v>
      </c>
    </row>
    <row r="737" spans="1:31" x14ac:dyDescent="0.3">
      <c r="A737">
        <v>9148</v>
      </c>
      <c r="B737">
        <v>2004</v>
      </c>
      <c r="C737">
        <v>2</v>
      </c>
      <c r="D737">
        <v>0.1429242</v>
      </c>
      <c r="E737">
        <v>6.2583100000000003E-2</v>
      </c>
      <c r="F737">
        <v>0</v>
      </c>
      <c r="G737">
        <v>0.13064229999999999</v>
      </c>
      <c r="H737">
        <v>2.5033199999999999E-2</v>
      </c>
      <c r="I737">
        <v>0.38957989999999998</v>
      </c>
      <c r="J737">
        <v>0.1345537</v>
      </c>
      <c r="K737">
        <v>4.5059799999999997E-2</v>
      </c>
      <c r="L737">
        <v>6.2583100000000003E-2</v>
      </c>
      <c r="M737">
        <v>7.0406000000000002E-3</v>
      </c>
      <c r="O737" t="str">
        <f>Table_Index[[#This Row],[ID]]&amp;Table_Index[[#This Row],[year]]</f>
        <v>91482004</v>
      </c>
      <c r="P737" t="str">
        <v>92652004</v>
      </c>
      <c r="Q737" t="str">
        <f t="shared" si="44"/>
        <v>9265</v>
      </c>
      <c r="R737" t="str">
        <f t="shared" si="45"/>
        <v>2004</v>
      </c>
      <c r="S737">
        <f>SUMIFS(INDEX(Table_Index[],,MATCH(S$12,Table_Index[#Headers],0)),
Table_Index[ID],$Q737,Table_Index[year],$R737)/COUNTIFS(Table_Index[Quarter],"&lt;&gt;''",Table_Index[ID],$Q737,Table_Index[year],$R737)</f>
        <v>0.16224577499999998</v>
      </c>
      <c r="T737">
        <f>SUMIFS(INDEX(Table_Index[],,MATCH(T$12,Table_Index[#Headers],0)),
Table_Index[ID],$Q737,Table_Index[year],$R737)/COUNTIFS(Table_Index[Quarter],"&lt;&gt;''",Table_Index[ID],$Q737,Table_Index[year],$R737)</f>
        <v>5.4317074999999999E-2</v>
      </c>
      <c r="U737">
        <f>SUMIFS(INDEX(Table_Index[],,MATCH(U$12,Table_Index[#Headers],0)),
Table_Index[ID],$Q737,Table_Index[year],$R737)/COUNTIFS(Table_Index[Quarter],"&lt;&gt;''",Table_Index[ID],$Q737,Table_Index[year],$R737)</f>
        <v>8.9404424999999996E-2</v>
      </c>
      <c r="V737">
        <f>SUMIFS(INDEX(Table_Index[],,MATCH(V$12,Table_Index[#Headers],0)),
Table_Index[ID],$Q737,Table_Index[year],$R737)/COUNTIFS(Table_Index[Quarter],"&lt;&gt;''",Table_Index[ID],$Q737,Table_Index[year],$R737)</f>
        <v>0.19677342499999997</v>
      </c>
      <c r="W737">
        <f>SUMIFS(INDEX(Table_Index[],,MATCH(W$12,Table_Index[#Headers],0)),
Table_Index[ID],$Q737,Table_Index[year],$R737)/COUNTIFS(Table_Index[Quarter],"&lt;&gt;''",Table_Index[ID],$Q737,Table_Index[year],$R737)</f>
        <v>1.589875E-2</v>
      </c>
      <c r="X737">
        <f>SUMIFS(INDEX(Table_Index[],,MATCH(X$12,Table_Index[#Headers],0)),
Table_Index[ID],$Q737,Table_Index[year],$R737)/COUNTIFS(Table_Index[Quarter],"&lt;&gt;''",Table_Index[ID],$Q737,Table_Index[year],$R737)</f>
        <v>0.14209820000000001</v>
      </c>
      <c r="Y737">
        <f>SUMIFS(INDEX(Table_Index[],,MATCH(Y$12,Table_Index[#Headers],0)),
Table_Index[ID],$Q737,Table_Index[year],$R737)/COUNTIFS(Table_Index[Quarter],"&lt;&gt;''",Table_Index[ID],$Q737,Table_Index[year],$R737)</f>
        <v>4.8664275E-2</v>
      </c>
      <c r="Z737">
        <f>SUMIFS(INDEX(Table_Index[],,MATCH(Z$12,Table_Index[#Headers],0)),
Table_Index[ID],$Q737,Table_Index[year],$R737)/COUNTIFS(Table_Index[Quarter],"&lt;&gt;''",Table_Index[ID],$Q737,Table_Index[year],$R737)</f>
        <v>6.2430400000000004E-2</v>
      </c>
      <c r="AA737">
        <f>SUMIFS(INDEX(Table_Index[],,MATCH(AA$12,Table_Index[#Headers],0)),
Table_Index[ID],$Q737,Table_Index[year],$R737)/COUNTIFS(Table_Index[Quarter],"&lt;&gt;''",Table_Index[ID],$Q737,Table_Index[year],$R737)</f>
        <v>4.4310175E-2</v>
      </c>
      <c r="AB737">
        <f>SUMIFS(INDEX(Table_Index[],,MATCH(AB$12,Table_Index[#Headers],0)),
Table_Index[ID],$Q737,Table_Index[year],$R737)/COUNTIFS(Table_Index[Quarter],"&lt;&gt;''",Table_Index[ID],$Q737,Table_Index[year],$R737)</f>
        <v>0.183857675</v>
      </c>
      <c r="AC737" s="24">
        <f t="shared" si="46"/>
        <v>1.000000175</v>
      </c>
      <c r="AD737">
        <f>COUNTIFS(Table_Index[Quarter],"&lt;&gt;''",Table_Index[ID],$Q737,Table_Index[year],$R737)</f>
        <v>4</v>
      </c>
      <c r="AE737" s="34">
        <f t="shared" si="47"/>
        <v>0.8615355603971081</v>
      </c>
    </row>
    <row r="738" spans="1:31" x14ac:dyDescent="0.3">
      <c r="A738">
        <v>9148</v>
      </c>
      <c r="B738">
        <v>2004</v>
      </c>
      <c r="C738">
        <v>3</v>
      </c>
      <c r="D738">
        <v>0.1181001</v>
      </c>
      <c r="E738">
        <v>8.5579799999999998E-2</v>
      </c>
      <c r="F738">
        <v>5.7053199999999998E-2</v>
      </c>
      <c r="G738">
        <v>3.7084600000000002E-2</v>
      </c>
      <c r="H738">
        <v>7.8448199999999996E-2</v>
      </c>
      <c r="I738">
        <v>0.29097129999999999</v>
      </c>
      <c r="J738">
        <v>0.21965480000000001</v>
      </c>
      <c r="K738">
        <v>4.1078299999999998E-2</v>
      </c>
      <c r="L738">
        <v>6.5611199999999995E-2</v>
      </c>
      <c r="M738">
        <v>6.4184999999999997E-3</v>
      </c>
      <c r="O738" t="str">
        <f>Table_Index[[#This Row],[ID]]&amp;Table_Index[[#This Row],[year]]</f>
        <v>91482004</v>
      </c>
      <c r="P738" t="str">
        <v>92652005</v>
      </c>
      <c r="Q738" t="str">
        <f t="shared" si="44"/>
        <v>9265</v>
      </c>
      <c r="R738" t="str">
        <f t="shared" si="45"/>
        <v>2005</v>
      </c>
      <c r="S738">
        <f>SUMIFS(INDEX(Table_Index[],,MATCH(S$12,Table_Index[#Headers],0)),
Table_Index[ID],$Q738,Table_Index[year],$R738)/COUNTIFS(Table_Index[Quarter],"&lt;&gt;''",Table_Index[ID],$Q738,Table_Index[year],$R738)</f>
        <v>0.1223533</v>
      </c>
      <c r="T738">
        <f>SUMIFS(INDEX(Table_Index[],,MATCH(T$12,Table_Index[#Headers],0)),
Table_Index[ID],$Q738,Table_Index[year],$R738)/COUNTIFS(Table_Index[Quarter],"&lt;&gt;''",Table_Index[ID],$Q738,Table_Index[year],$R738)</f>
        <v>0.157619075</v>
      </c>
      <c r="U738">
        <f>SUMIFS(INDEX(Table_Index[],,MATCH(U$12,Table_Index[#Headers],0)),
Table_Index[ID],$Q738,Table_Index[year],$R738)/COUNTIFS(Table_Index[Quarter],"&lt;&gt;''",Table_Index[ID],$Q738,Table_Index[year],$R738)</f>
        <v>7.0100625E-2</v>
      </c>
      <c r="V738">
        <f>SUMIFS(INDEX(Table_Index[],,MATCH(V$12,Table_Index[#Headers],0)),
Table_Index[ID],$Q738,Table_Index[year],$R738)/COUNTIFS(Table_Index[Quarter],"&lt;&gt;''",Table_Index[ID],$Q738,Table_Index[year],$R738)</f>
        <v>6.755535E-2</v>
      </c>
      <c r="W738">
        <f>SUMIFS(INDEX(Table_Index[],,MATCH(W$12,Table_Index[#Headers],0)),
Table_Index[ID],$Q738,Table_Index[year],$R738)/COUNTIFS(Table_Index[Quarter],"&lt;&gt;''",Table_Index[ID],$Q738,Table_Index[year],$R738)</f>
        <v>1.5038625E-2</v>
      </c>
      <c r="X738">
        <f>SUMIFS(INDEX(Table_Index[],,MATCH(X$12,Table_Index[#Headers],0)),
Table_Index[ID],$Q738,Table_Index[year],$R738)/COUNTIFS(Table_Index[Quarter],"&lt;&gt;''",Table_Index[ID],$Q738,Table_Index[year],$R738)</f>
        <v>0.18141934999999998</v>
      </c>
      <c r="Y738">
        <f>SUMIFS(INDEX(Table_Index[],,MATCH(Y$12,Table_Index[#Headers],0)),
Table_Index[ID],$Q738,Table_Index[year],$R738)/COUNTIFS(Table_Index[Quarter],"&lt;&gt;''",Table_Index[ID],$Q738,Table_Index[year],$R738)</f>
        <v>0.1379572</v>
      </c>
      <c r="Z738">
        <f>SUMIFS(INDEX(Table_Index[],,MATCH(Z$12,Table_Index[#Headers],0)),
Table_Index[ID],$Q738,Table_Index[year],$R738)/COUNTIFS(Table_Index[Quarter],"&lt;&gt;''",Table_Index[ID],$Q738,Table_Index[year],$R738)</f>
        <v>9.5166025000000001E-2</v>
      </c>
      <c r="AA738">
        <f>SUMIFS(INDEX(Table_Index[],,MATCH(AA$12,Table_Index[#Headers],0)),
Table_Index[ID],$Q738,Table_Index[year],$R738)/COUNTIFS(Table_Index[Quarter],"&lt;&gt;''",Table_Index[ID],$Q738,Table_Index[year],$R738)</f>
        <v>0.13521387500000001</v>
      </c>
      <c r="AB738">
        <f>SUMIFS(INDEX(Table_Index[],,MATCH(AB$12,Table_Index[#Headers],0)),
Table_Index[ID],$Q738,Table_Index[year],$R738)/COUNTIFS(Table_Index[Quarter],"&lt;&gt;''",Table_Index[ID],$Q738,Table_Index[year],$R738)</f>
        <v>1.757655E-2</v>
      </c>
      <c r="AC738" s="24">
        <f t="shared" si="46"/>
        <v>0.99999997500000004</v>
      </c>
      <c r="AD738">
        <f>COUNTIFS(Table_Index[Quarter],"&lt;&gt;''",Table_Index[ID],$Q738,Table_Index[year],$R738)</f>
        <v>4</v>
      </c>
      <c r="AE738" s="34">
        <f t="shared" si="47"/>
        <v>0.87088844499136941</v>
      </c>
    </row>
    <row r="739" spans="1:31" x14ac:dyDescent="0.3">
      <c r="A739">
        <v>9148</v>
      </c>
      <c r="B739">
        <v>2004</v>
      </c>
      <c r="C739">
        <v>4</v>
      </c>
      <c r="D739">
        <v>0.1157382</v>
      </c>
      <c r="E739">
        <v>8.8937000000000002E-2</v>
      </c>
      <c r="F739">
        <v>8.6533299999999994E-2</v>
      </c>
      <c r="G739">
        <v>0</v>
      </c>
      <c r="H739">
        <v>2.9204999999999998E-2</v>
      </c>
      <c r="I739">
        <v>0.25599420000000001</v>
      </c>
      <c r="J739">
        <v>0.29565530000000001</v>
      </c>
      <c r="K739">
        <v>2.4036999999999999E-2</v>
      </c>
      <c r="L739">
        <v>9.9753599999999998E-2</v>
      </c>
      <c r="M739">
        <v>4.1463999999999997E-3</v>
      </c>
      <c r="O739" t="str">
        <f>Table_Index[[#This Row],[ID]]&amp;Table_Index[[#This Row],[year]]</f>
        <v>91482004</v>
      </c>
      <c r="P739" t="str">
        <v>92662003</v>
      </c>
      <c r="Q739" t="str">
        <f t="shared" si="44"/>
        <v>9266</v>
      </c>
      <c r="R739" t="str">
        <f t="shared" si="45"/>
        <v>2003</v>
      </c>
      <c r="S739">
        <f>SUMIFS(INDEX(Table_Index[],,MATCH(S$12,Table_Index[#Headers],0)),
Table_Index[ID],$Q739,Table_Index[year],$R739)/COUNTIFS(Table_Index[Quarter],"&lt;&gt;''",Table_Index[ID],$Q739,Table_Index[year],$R739)</f>
        <v>9.8218300000000008E-2</v>
      </c>
      <c r="T739">
        <f>SUMIFS(INDEX(Table_Index[],,MATCH(T$12,Table_Index[#Headers],0)),
Table_Index[ID],$Q739,Table_Index[year],$R739)/COUNTIFS(Table_Index[Quarter],"&lt;&gt;''",Table_Index[ID],$Q739,Table_Index[year],$R739)</f>
        <v>3.1269100000000001E-2</v>
      </c>
      <c r="U739">
        <f>SUMIFS(INDEX(Table_Index[],,MATCH(U$12,Table_Index[#Headers],0)),
Table_Index[ID],$Q739,Table_Index[year],$R739)/COUNTIFS(Table_Index[Quarter],"&lt;&gt;''",Table_Index[ID],$Q739,Table_Index[year],$R739)</f>
        <v>3.9391950000000002E-2</v>
      </c>
      <c r="V739">
        <f>SUMIFS(INDEX(Table_Index[],,MATCH(V$12,Table_Index[#Headers],0)),
Table_Index[ID],$Q739,Table_Index[year],$R739)/COUNTIFS(Table_Index[Quarter],"&lt;&gt;''",Table_Index[ID],$Q739,Table_Index[year],$R739)</f>
        <v>1.5608E-2</v>
      </c>
      <c r="W739">
        <f>SUMIFS(INDEX(Table_Index[],,MATCH(W$12,Table_Index[#Headers],0)),
Table_Index[ID],$Q739,Table_Index[year],$R739)/COUNTIFS(Table_Index[Quarter],"&lt;&gt;''",Table_Index[ID],$Q739,Table_Index[year],$R739)</f>
        <v>1.196095E-2</v>
      </c>
      <c r="X739">
        <f>SUMIFS(INDEX(Table_Index[],,MATCH(X$12,Table_Index[#Headers],0)),
Table_Index[ID],$Q739,Table_Index[year],$R739)/COUNTIFS(Table_Index[Quarter],"&lt;&gt;''",Table_Index[ID],$Q739,Table_Index[year],$R739)</f>
        <v>3.2800975000000003E-2</v>
      </c>
      <c r="Y739">
        <f>SUMIFS(INDEX(Table_Index[],,MATCH(Y$12,Table_Index[#Headers],0)),
Table_Index[ID],$Q739,Table_Index[year],$R739)/COUNTIFS(Table_Index[Quarter],"&lt;&gt;''",Table_Index[ID],$Q739,Table_Index[year],$R739)</f>
        <v>3.2572925000000003E-2</v>
      </c>
      <c r="Z739">
        <f>SUMIFS(INDEX(Table_Index[],,MATCH(Z$12,Table_Index[#Headers],0)),
Table_Index[ID],$Q739,Table_Index[year],$R739)/COUNTIFS(Table_Index[Quarter],"&lt;&gt;''",Table_Index[ID],$Q739,Table_Index[year],$R739)</f>
        <v>0.43237667499999999</v>
      </c>
      <c r="AA739">
        <f>SUMIFS(INDEX(Table_Index[],,MATCH(AA$12,Table_Index[#Headers],0)),
Table_Index[ID],$Q739,Table_Index[year],$R739)/COUNTIFS(Table_Index[Quarter],"&lt;&gt;''",Table_Index[ID],$Q739,Table_Index[year],$R739)</f>
        <v>2.1660825000000002E-2</v>
      </c>
      <c r="AB739">
        <f>SUMIFS(INDEX(Table_Index[],,MATCH(AB$12,Table_Index[#Headers],0)),
Table_Index[ID],$Q739,Table_Index[year],$R739)/COUNTIFS(Table_Index[Quarter],"&lt;&gt;''",Table_Index[ID],$Q739,Table_Index[year],$R739)</f>
        <v>0.28414040000000002</v>
      </c>
      <c r="AC739" s="24">
        <f t="shared" si="46"/>
        <v>1.0000001000000001</v>
      </c>
      <c r="AD739">
        <f>COUNTIFS(Table_Index[Quarter],"&lt;&gt;''",Table_Index[ID],$Q739,Table_Index[year],$R739)</f>
        <v>4</v>
      </c>
      <c r="AE739" s="34">
        <f t="shared" si="47"/>
        <v>0.71714556247669248</v>
      </c>
    </row>
    <row r="740" spans="1:31" x14ac:dyDescent="0.3">
      <c r="A740">
        <v>9148</v>
      </c>
      <c r="B740">
        <v>2005</v>
      </c>
      <c r="C740">
        <v>1</v>
      </c>
      <c r="D740">
        <v>7.6823299999999997E-2</v>
      </c>
      <c r="E740">
        <v>5.0000299999999998E-2</v>
      </c>
      <c r="F740">
        <v>5.8594100000000003E-2</v>
      </c>
      <c r="G740">
        <v>9.8568199999999995E-2</v>
      </c>
      <c r="H740">
        <v>1.05469E-2</v>
      </c>
      <c r="I740">
        <v>0.46328370000000002</v>
      </c>
      <c r="J740">
        <v>9.7917199999999996E-2</v>
      </c>
      <c r="K740">
        <v>8.5938000000000001E-2</v>
      </c>
      <c r="L740">
        <v>3.4375200000000002E-2</v>
      </c>
      <c r="M740">
        <v>2.39533E-2</v>
      </c>
      <c r="O740" t="str">
        <f>Table_Index[[#This Row],[ID]]&amp;Table_Index[[#This Row],[year]]</f>
        <v>91482005</v>
      </c>
      <c r="P740" t="str">
        <v>92662004</v>
      </c>
      <c r="Q740" t="str">
        <f t="shared" si="44"/>
        <v>9266</v>
      </c>
      <c r="R740" t="str">
        <f t="shared" si="45"/>
        <v>2004</v>
      </c>
      <c r="S740">
        <f>SUMIFS(INDEX(Table_Index[],,MATCH(S$12,Table_Index[#Headers],0)),
Table_Index[ID],$Q740,Table_Index[year],$R740)/COUNTIFS(Table_Index[Quarter],"&lt;&gt;''",Table_Index[ID],$Q740,Table_Index[year],$R740)</f>
        <v>0.23323332499999999</v>
      </c>
      <c r="T740">
        <f>SUMIFS(INDEX(Table_Index[],,MATCH(T$12,Table_Index[#Headers],0)),
Table_Index[ID],$Q740,Table_Index[year],$R740)/COUNTIFS(Table_Index[Quarter],"&lt;&gt;''",Table_Index[ID],$Q740,Table_Index[year],$R740)</f>
        <v>7.7448249999999996E-2</v>
      </c>
      <c r="U740">
        <f>SUMIFS(INDEX(Table_Index[],,MATCH(U$12,Table_Index[#Headers],0)),
Table_Index[ID],$Q740,Table_Index[year],$R740)/COUNTIFS(Table_Index[Quarter],"&lt;&gt;''",Table_Index[ID],$Q740,Table_Index[year],$R740)</f>
        <v>7.8495250000000003E-2</v>
      </c>
      <c r="V740">
        <f>SUMIFS(INDEX(Table_Index[],,MATCH(V$12,Table_Index[#Headers],0)),
Table_Index[ID],$Q740,Table_Index[year],$R740)/COUNTIFS(Table_Index[Quarter],"&lt;&gt;''",Table_Index[ID],$Q740,Table_Index[year],$R740)</f>
        <v>0.13034095000000001</v>
      </c>
      <c r="W740">
        <f>SUMIFS(INDEX(Table_Index[],,MATCH(W$12,Table_Index[#Headers],0)),
Table_Index[ID],$Q740,Table_Index[year],$R740)/COUNTIFS(Table_Index[Quarter],"&lt;&gt;''",Table_Index[ID],$Q740,Table_Index[year],$R740)</f>
        <v>5.6999499999999996E-3</v>
      </c>
      <c r="X740">
        <f>SUMIFS(INDEX(Table_Index[],,MATCH(X$12,Table_Index[#Headers],0)),
Table_Index[ID],$Q740,Table_Index[year],$R740)/COUNTIFS(Table_Index[Quarter],"&lt;&gt;''",Table_Index[ID],$Q740,Table_Index[year],$R740)</f>
        <v>9.2238149999999991E-2</v>
      </c>
      <c r="Y740">
        <f>SUMIFS(INDEX(Table_Index[],,MATCH(Y$12,Table_Index[#Headers],0)),
Table_Index[ID],$Q740,Table_Index[year],$R740)/COUNTIFS(Table_Index[Quarter],"&lt;&gt;''",Table_Index[ID],$Q740,Table_Index[year],$R740)</f>
        <v>3.9802699999999996E-2</v>
      </c>
      <c r="Z740">
        <f>SUMIFS(INDEX(Table_Index[],,MATCH(Z$12,Table_Index[#Headers],0)),
Table_Index[ID],$Q740,Table_Index[year],$R740)/COUNTIFS(Table_Index[Quarter],"&lt;&gt;''",Table_Index[ID],$Q740,Table_Index[year],$R740)</f>
        <v>0.27413355</v>
      </c>
      <c r="AA740">
        <f>SUMIFS(INDEX(Table_Index[],,MATCH(AA$12,Table_Index[#Headers],0)),
Table_Index[ID],$Q740,Table_Index[year],$R740)/COUNTIFS(Table_Index[Quarter],"&lt;&gt;''",Table_Index[ID],$Q740,Table_Index[year],$R740)</f>
        <v>5.5799675E-2</v>
      </c>
      <c r="AB740">
        <f>SUMIFS(INDEX(Table_Index[],,MATCH(AB$12,Table_Index[#Headers],0)),
Table_Index[ID],$Q740,Table_Index[year],$R740)/COUNTIFS(Table_Index[Quarter],"&lt;&gt;''",Table_Index[ID],$Q740,Table_Index[year],$R740)</f>
        <v>1.280825E-2</v>
      </c>
      <c r="AC740" s="24">
        <f t="shared" si="46"/>
        <v>1.0000000499999999</v>
      </c>
      <c r="AD740">
        <f>COUNTIFS(Table_Index[Quarter],"&lt;&gt;''",Table_Index[ID],$Q740,Table_Index[year],$R740)</f>
        <v>4</v>
      </c>
      <c r="AE740" s="34">
        <f t="shared" si="47"/>
        <v>0.8279022382554313</v>
      </c>
    </row>
    <row r="741" spans="1:31" x14ac:dyDescent="0.3">
      <c r="A741">
        <v>9148</v>
      </c>
      <c r="B741">
        <v>2005</v>
      </c>
      <c r="C741">
        <v>2</v>
      </c>
      <c r="D741">
        <v>0.12246990000000001</v>
      </c>
      <c r="E741">
        <v>0.128415</v>
      </c>
      <c r="F741">
        <v>8.3231899999999998E-2</v>
      </c>
      <c r="G741">
        <v>0.12603690000000001</v>
      </c>
      <c r="H741">
        <v>0</v>
      </c>
      <c r="I741">
        <v>0.25564100000000001</v>
      </c>
      <c r="J741">
        <v>0.19143350000000001</v>
      </c>
      <c r="K741">
        <v>3.1628099999999999E-2</v>
      </c>
      <c r="L741">
        <v>5.70733E-2</v>
      </c>
      <c r="M741">
        <v>4.0704000000000001E-3</v>
      </c>
      <c r="O741" t="str">
        <f>Table_Index[[#This Row],[ID]]&amp;Table_Index[[#This Row],[year]]</f>
        <v>91482005</v>
      </c>
      <c r="P741" t="str">
        <v>92662005</v>
      </c>
      <c r="Q741" t="str">
        <f t="shared" si="44"/>
        <v>9266</v>
      </c>
      <c r="R741" t="str">
        <f t="shared" si="45"/>
        <v>2005</v>
      </c>
      <c r="S741">
        <f>SUMIFS(INDEX(Table_Index[],,MATCH(S$12,Table_Index[#Headers],0)),
Table_Index[ID],$Q741,Table_Index[year],$R741)/COUNTIFS(Table_Index[Quarter],"&lt;&gt;''",Table_Index[ID],$Q741,Table_Index[year],$R741)</f>
        <v>0.10735384999999999</v>
      </c>
      <c r="T741">
        <f>SUMIFS(INDEX(Table_Index[],,MATCH(T$12,Table_Index[#Headers],0)),
Table_Index[ID],$Q741,Table_Index[year],$R741)/COUNTIFS(Table_Index[Quarter],"&lt;&gt;''",Table_Index[ID],$Q741,Table_Index[year],$R741)</f>
        <v>0.14390402499999999</v>
      </c>
      <c r="U741">
        <f>SUMIFS(INDEX(Table_Index[],,MATCH(U$12,Table_Index[#Headers],0)),
Table_Index[ID],$Q741,Table_Index[year],$R741)/COUNTIFS(Table_Index[Quarter],"&lt;&gt;''",Table_Index[ID],$Q741,Table_Index[year],$R741)</f>
        <v>0.11041340000000001</v>
      </c>
      <c r="V741">
        <f>SUMIFS(INDEX(Table_Index[],,MATCH(V$12,Table_Index[#Headers],0)),
Table_Index[ID],$Q741,Table_Index[year],$R741)/COUNTIFS(Table_Index[Quarter],"&lt;&gt;''",Table_Index[ID],$Q741,Table_Index[year],$R741)</f>
        <v>0.17823419999999998</v>
      </c>
      <c r="W741">
        <f>SUMIFS(INDEX(Table_Index[],,MATCH(W$12,Table_Index[#Headers],0)),
Table_Index[ID],$Q741,Table_Index[year],$R741)/COUNTIFS(Table_Index[Quarter],"&lt;&gt;''",Table_Index[ID],$Q741,Table_Index[year],$R741)</f>
        <v>6.7953874999999997E-2</v>
      </c>
      <c r="X741">
        <f>SUMIFS(INDEX(Table_Index[],,MATCH(X$12,Table_Index[#Headers],0)),
Table_Index[ID],$Q741,Table_Index[year],$R741)/COUNTIFS(Table_Index[Quarter],"&lt;&gt;''",Table_Index[ID],$Q741,Table_Index[year],$R741)</f>
        <v>0.209402</v>
      </c>
      <c r="Y741">
        <f>SUMIFS(INDEX(Table_Index[],,MATCH(Y$12,Table_Index[#Headers],0)),
Table_Index[ID],$Q741,Table_Index[year],$R741)/COUNTIFS(Table_Index[Quarter],"&lt;&gt;''",Table_Index[ID],$Q741,Table_Index[year],$R741)</f>
        <v>2.0301275000000001E-2</v>
      </c>
      <c r="Z741">
        <f>SUMIFS(INDEX(Table_Index[],,MATCH(Z$12,Table_Index[#Headers],0)),
Table_Index[ID],$Q741,Table_Index[year],$R741)/COUNTIFS(Table_Index[Quarter],"&lt;&gt;''",Table_Index[ID],$Q741,Table_Index[year],$R741)</f>
        <v>8.0281850000000002E-2</v>
      </c>
      <c r="AA741">
        <f>SUMIFS(INDEX(Table_Index[],,MATCH(AA$12,Table_Index[#Headers],0)),
Table_Index[ID],$Q741,Table_Index[year],$R741)/COUNTIFS(Table_Index[Quarter],"&lt;&gt;''",Table_Index[ID],$Q741,Table_Index[year],$R741)</f>
        <v>6.7850975000000008E-2</v>
      </c>
      <c r="AB741">
        <f>SUMIFS(INDEX(Table_Index[],,MATCH(AB$12,Table_Index[#Headers],0)),
Table_Index[ID],$Q741,Table_Index[year],$R741)/COUNTIFS(Table_Index[Quarter],"&lt;&gt;''",Table_Index[ID],$Q741,Table_Index[year],$R741)</f>
        <v>1.4304600000000001E-2</v>
      </c>
      <c r="AC741" s="24">
        <f t="shared" si="46"/>
        <v>1.0000000500000001</v>
      </c>
      <c r="AD741">
        <f>COUNTIFS(Table_Index[Quarter],"&lt;&gt;''",Table_Index[ID],$Q741,Table_Index[year],$R741)</f>
        <v>4</v>
      </c>
      <c r="AE741" s="34">
        <f t="shared" si="47"/>
        <v>0.86367561320260244</v>
      </c>
    </row>
    <row r="742" spans="1:31" x14ac:dyDescent="0.3">
      <c r="A742">
        <v>9148</v>
      </c>
      <c r="B742">
        <v>2005</v>
      </c>
      <c r="C742">
        <v>3</v>
      </c>
      <c r="D742">
        <v>0.13464580000000001</v>
      </c>
      <c r="E742">
        <v>0.17771799999999999</v>
      </c>
      <c r="F742">
        <v>0</v>
      </c>
      <c r="G742">
        <v>5.8364600000000003E-2</v>
      </c>
      <c r="H742">
        <v>6.5874999999999996E-3</v>
      </c>
      <c r="I742">
        <v>0.34023399999999998</v>
      </c>
      <c r="J742">
        <v>0.13464580000000001</v>
      </c>
      <c r="K742">
        <v>6.2979499999999994E-2</v>
      </c>
      <c r="L742">
        <v>8.1438999999999998E-2</v>
      </c>
      <c r="M742">
        <v>3.3857000000000002E-3</v>
      </c>
      <c r="O742" t="str">
        <f>Table_Index[[#This Row],[ID]]&amp;Table_Index[[#This Row],[year]]</f>
        <v>91482005</v>
      </c>
      <c r="P742" t="str">
        <v>92662006</v>
      </c>
      <c r="Q742" t="str">
        <f t="shared" si="44"/>
        <v>9266</v>
      </c>
      <c r="R742" t="str">
        <f t="shared" si="45"/>
        <v>2006</v>
      </c>
      <c r="S742">
        <f>SUMIFS(INDEX(Table_Index[],,MATCH(S$12,Table_Index[#Headers],0)),
Table_Index[ID],$Q742,Table_Index[year],$R742)/COUNTIFS(Table_Index[Quarter],"&lt;&gt;''",Table_Index[ID],$Q742,Table_Index[year],$R742)</f>
        <v>0.20831330000000001</v>
      </c>
      <c r="T742">
        <f>SUMIFS(INDEX(Table_Index[],,MATCH(T$12,Table_Index[#Headers],0)),
Table_Index[ID],$Q742,Table_Index[year],$R742)/COUNTIFS(Table_Index[Quarter],"&lt;&gt;''",Table_Index[ID],$Q742,Table_Index[year],$R742)</f>
        <v>0.12687337500000001</v>
      </c>
      <c r="U742">
        <f>SUMIFS(INDEX(Table_Index[],,MATCH(U$12,Table_Index[#Headers],0)),
Table_Index[ID],$Q742,Table_Index[year],$R742)/COUNTIFS(Table_Index[Quarter],"&lt;&gt;''",Table_Index[ID],$Q742,Table_Index[year],$R742)</f>
        <v>0.109118675</v>
      </c>
      <c r="V742">
        <f>SUMIFS(INDEX(Table_Index[],,MATCH(V$12,Table_Index[#Headers],0)),
Table_Index[ID],$Q742,Table_Index[year],$R742)/COUNTIFS(Table_Index[Quarter],"&lt;&gt;''",Table_Index[ID],$Q742,Table_Index[year],$R742)</f>
        <v>0.22255657499999998</v>
      </c>
      <c r="W742">
        <f>SUMIFS(INDEX(Table_Index[],,MATCH(W$12,Table_Index[#Headers],0)),
Table_Index[ID],$Q742,Table_Index[year],$R742)/COUNTIFS(Table_Index[Quarter],"&lt;&gt;''",Table_Index[ID],$Q742,Table_Index[year],$R742)</f>
        <v>0.11496679999999999</v>
      </c>
      <c r="X742">
        <f>SUMIFS(INDEX(Table_Index[],,MATCH(X$12,Table_Index[#Headers],0)),
Table_Index[ID],$Q742,Table_Index[year],$R742)/COUNTIFS(Table_Index[Quarter],"&lt;&gt;''",Table_Index[ID],$Q742,Table_Index[year],$R742)</f>
        <v>0</v>
      </c>
      <c r="Y742">
        <f>SUMIFS(INDEX(Table_Index[],,MATCH(Y$12,Table_Index[#Headers],0)),
Table_Index[ID],$Q742,Table_Index[year],$R742)/COUNTIFS(Table_Index[Quarter],"&lt;&gt;''",Table_Index[ID],$Q742,Table_Index[year],$R742)</f>
        <v>6.2446025000000002E-2</v>
      </c>
      <c r="Z742">
        <f>SUMIFS(INDEX(Table_Index[],,MATCH(Z$12,Table_Index[#Headers],0)),
Table_Index[ID],$Q742,Table_Index[year],$R742)/COUNTIFS(Table_Index[Quarter],"&lt;&gt;''",Table_Index[ID],$Q742,Table_Index[year],$R742)</f>
        <v>5.1487249999999991E-2</v>
      </c>
      <c r="AA742">
        <f>SUMIFS(INDEX(Table_Index[],,MATCH(AA$12,Table_Index[#Headers],0)),
Table_Index[ID],$Q742,Table_Index[year],$R742)/COUNTIFS(Table_Index[Quarter],"&lt;&gt;''",Table_Index[ID],$Q742,Table_Index[year],$R742)</f>
        <v>7.5328124999999996E-2</v>
      </c>
      <c r="AB742">
        <f>SUMIFS(INDEX(Table_Index[],,MATCH(AB$12,Table_Index[#Headers],0)),
Table_Index[ID],$Q742,Table_Index[year],$R742)/COUNTIFS(Table_Index[Quarter],"&lt;&gt;''",Table_Index[ID],$Q742,Table_Index[year],$R742)</f>
        <v>2.8909974999999997E-2</v>
      </c>
      <c r="AC742" s="24">
        <f t="shared" si="46"/>
        <v>1.0000000999999998</v>
      </c>
      <c r="AD742">
        <f>COUNTIFS(Table_Index[Quarter],"&lt;&gt;''",Table_Index[ID],$Q742,Table_Index[year],$R742)</f>
        <v>4</v>
      </c>
      <c r="AE742" s="34">
        <f t="shared" si="47"/>
        <v>0.85279248032611377</v>
      </c>
    </row>
    <row r="743" spans="1:31" x14ac:dyDescent="0.3">
      <c r="A743">
        <v>9148</v>
      </c>
      <c r="B743">
        <v>2005</v>
      </c>
      <c r="C743">
        <v>4</v>
      </c>
      <c r="D743">
        <v>0.17363000000000001</v>
      </c>
      <c r="E743">
        <v>9.7180900000000001E-2</v>
      </c>
      <c r="F743">
        <v>6.6083000000000003E-2</v>
      </c>
      <c r="G743">
        <v>1.2439199999999999E-2</v>
      </c>
      <c r="H743">
        <v>1.1661700000000001E-2</v>
      </c>
      <c r="I743">
        <v>0.32393650000000002</v>
      </c>
      <c r="J743">
        <v>0.18010870000000001</v>
      </c>
      <c r="K743">
        <v>5.1829800000000002E-2</v>
      </c>
      <c r="L743">
        <v>6.7378800000000003E-2</v>
      </c>
      <c r="M743">
        <v>1.5751399999999999E-2</v>
      </c>
      <c r="O743" t="str">
        <f>Table_Index[[#This Row],[ID]]&amp;Table_Index[[#This Row],[year]]</f>
        <v>91482005</v>
      </c>
      <c r="P743" t="str">
        <v>92662007</v>
      </c>
      <c r="Q743" t="str">
        <f t="shared" si="44"/>
        <v>9266</v>
      </c>
      <c r="R743" t="str">
        <f t="shared" si="45"/>
        <v>2007</v>
      </c>
      <c r="S743">
        <f>SUMIFS(INDEX(Table_Index[],,MATCH(S$12,Table_Index[#Headers],0)),
Table_Index[ID],$Q743,Table_Index[year],$R743)/COUNTIFS(Table_Index[Quarter],"&lt;&gt;''",Table_Index[ID],$Q743,Table_Index[year],$R743)</f>
        <v>0.24737427499999998</v>
      </c>
      <c r="T743">
        <f>SUMIFS(INDEX(Table_Index[],,MATCH(T$12,Table_Index[#Headers],0)),
Table_Index[ID],$Q743,Table_Index[year],$R743)/COUNTIFS(Table_Index[Quarter],"&lt;&gt;''",Table_Index[ID],$Q743,Table_Index[year],$R743)</f>
        <v>0.10434067499999999</v>
      </c>
      <c r="U743">
        <f>SUMIFS(INDEX(Table_Index[],,MATCH(U$12,Table_Index[#Headers],0)),
Table_Index[ID],$Q743,Table_Index[year],$R743)/COUNTIFS(Table_Index[Quarter],"&lt;&gt;''",Table_Index[ID],$Q743,Table_Index[year],$R743)</f>
        <v>9.6100049999999992E-2</v>
      </c>
      <c r="V743">
        <f>SUMIFS(INDEX(Table_Index[],,MATCH(V$12,Table_Index[#Headers],0)),
Table_Index[ID],$Q743,Table_Index[year],$R743)/COUNTIFS(Table_Index[Quarter],"&lt;&gt;''",Table_Index[ID],$Q743,Table_Index[year],$R743)</f>
        <v>0.1967285</v>
      </c>
      <c r="W743">
        <f>SUMIFS(INDEX(Table_Index[],,MATCH(W$12,Table_Index[#Headers],0)),
Table_Index[ID],$Q743,Table_Index[year],$R743)/COUNTIFS(Table_Index[Quarter],"&lt;&gt;''",Table_Index[ID],$Q743,Table_Index[year],$R743)</f>
        <v>7.726899999999999E-2</v>
      </c>
      <c r="X743">
        <f>SUMIFS(INDEX(Table_Index[],,MATCH(X$12,Table_Index[#Headers],0)),
Table_Index[ID],$Q743,Table_Index[year],$R743)/COUNTIFS(Table_Index[Quarter],"&lt;&gt;''",Table_Index[ID],$Q743,Table_Index[year],$R743)</f>
        <v>6.5407474999999993E-2</v>
      </c>
      <c r="Y743">
        <f>SUMIFS(INDEX(Table_Index[],,MATCH(Y$12,Table_Index[#Headers],0)),
Table_Index[ID],$Q743,Table_Index[year],$R743)/COUNTIFS(Table_Index[Quarter],"&lt;&gt;''",Table_Index[ID],$Q743,Table_Index[year],$R743)</f>
        <v>6.0026900000000001E-2</v>
      </c>
      <c r="Z743">
        <f>SUMIFS(INDEX(Table_Index[],,MATCH(Z$12,Table_Index[#Headers],0)),
Table_Index[ID],$Q743,Table_Index[year],$R743)/COUNTIFS(Table_Index[Quarter],"&lt;&gt;''",Table_Index[ID],$Q743,Table_Index[year],$R743)</f>
        <v>8.006605E-2</v>
      </c>
      <c r="AA743">
        <f>SUMIFS(INDEX(Table_Index[],,MATCH(AA$12,Table_Index[#Headers],0)),
Table_Index[ID],$Q743,Table_Index[year],$R743)/COUNTIFS(Table_Index[Quarter],"&lt;&gt;''",Table_Index[ID],$Q743,Table_Index[year],$R743)</f>
        <v>4.1400374999999996E-2</v>
      </c>
      <c r="AB743">
        <f>SUMIFS(INDEX(Table_Index[],,MATCH(AB$12,Table_Index[#Headers],0)),
Table_Index[ID],$Q743,Table_Index[year],$R743)/COUNTIFS(Table_Index[Quarter],"&lt;&gt;''",Table_Index[ID],$Q743,Table_Index[year],$R743)</f>
        <v>3.1286624999999998E-2</v>
      </c>
      <c r="AC743" s="24">
        <f t="shared" si="46"/>
        <v>0.99999992500000001</v>
      </c>
      <c r="AD743">
        <f>COUNTIFS(Table_Index[Quarter],"&lt;&gt;''",Table_Index[ID],$Q743,Table_Index[year],$R743)</f>
        <v>4</v>
      </c>
      <c r="AE743" s="34">
        <f t="shared" si="47"/>
        <v>0.85702638809939691</v>
      </c>
    </row>
    <row r="744" spans="1:31" x14ac:dyDescent="0.3">
      <c r="A744">
        <v>9148</v>
      </c>
      <c r="B744">
        <v>2006</v>
      </c>
      <c r="C744">
        <v>1</v>
      </c>
      <c r="D744">
        <v>7.8103199999999998E-2</v>
      </c>
      <c r="E744">
        <v>7.3472099999999999E-2</v>
      </c>
      <c r="F744">
        <v>7.0345599999999994E-2</v>
      </c>
      <c r="G744">
        <v>0.17773990000000001</v>
      </c>
      <c r="H744">
        <v>3.6931499999999999E-2</v>
      </c>
      <c r="I744">
        <v>0.17026839999999999</v>
      </c>
      <c r="J744">
        <v>0.1895424</v>
      </c>
      <c r="K744">
        <v>5.0648899999999997E-2</v>
      </c>
      <c r="L744">
        <v>0.13365669999999999</v>
      </c>
      <c r="M744">
        <v>1.9291300000000001E-2</v>
      </c>
      <c r="O744" t="str">
        <f>Table_Index[[#This Row],[ID]]&amp;Table_Index[[#This Row],[year]]</f>
        <v>91482006</v>
      </c>
      <c r="P744" t="str">
        <v>92662008</v>
      </c>
      <c r="Q744" t="str">
        <f t="shared" si="44"/>
        <v>9266</v>
      </c>
      <c r="R744" t="str">
        <f t="shared" si="45"/>
        <v>2008</v>
      </c>
      <c r="S744">
        <f>SUMIFS(INDEX(Table_Index[],,MATCH(S$12,Table_Index[#Headers],0)),
Table_Index[ID],$Q744,Table_Index[year],$R744)/COUNTIFS(Table_Index[Quarter],"&lt;&gt;''",Table_Index[ID],$Q744,Table_Index[year],$R744)</f>
        <v>0.18770745</v>
      </c>
      <c r="T744">
        <f>SUMIFS(INDEX(Table_Index[],,MATCH(T$12,Table_Index[#Headers],0)),
Table_Index[ID],$Q744,Table_Index[year],$R744)/COUNTIFS(Table_Index[Quarter],"&lt;&gt;''",Table_Index[ID],$Q744,Table_Index[year],$R744)</f>
        <v>0.13596345000000001</v>
      </c>
      <c r="U744">
        <f>SUMIFS(INDEX(Table_Index[],,MATCH(U$12,Table_Index[#Headers],0)),
Table_Index[ID],$Q744,Table_Index[year],$R744)/COUNTIFS(Table_Index[Quarter],"&lt;&gt;''",Table_Index[ID],$Q744,Table_Index[year],$R744)</f>
        <v>0.101952425</v>
      </c>
      <c r="V744">
        <f>SUMIFS(INDEX(Table_Index[],,MATCH(V$12,Table_Index[#Headers],0)),
Table_Index[ID],$Q744,Table_Index[year],$R744)/COUNTIFS(Table_Index[Quarter],"&lt;&gt;''",Table_Index[ID],$Q744,Table_Index[year],$R744)</f>
        <v>0.23173539999999998</v>
      </c>
      <c r="W744">
        <f>SUMIFS(INDEX(Table_Index[],,MATCH(W$12,Table_Index[#Headers],0)),
Table_Index[ID],$Q744,Table_Index[year],$R744)/COUNTIFS(Table_Index[Quarter],"&lt;&gt;''",Table_Index[ID],$Q744,Table_Index[year],$R744)</f>
        <v>1.3469925000000001E-2</v>
      </c>
      <c r="X744">
        <f>SUMIFS(INDEX(Table_Index[],,MATCH(X$12,Table_Index[#Headers],0)),
Table_Index[ID],$Q744,Table_Index[year],$R744)/COUNTIFS(Table_Index[Quarter],"&lt;&gt;''",Table_Index[ID],$Q744,Table_Index[year],$R744)</f>
        <v>0.183092475</v>
      </c>
      <c r="Y744">
        <f>SUMIFS(INDEX(Table_Index[],,MATCH(Y$12,Table_Index[#Headers],0)),
Table_Index[ID],$Q744,Table_Index[year],$R744)/COUNTIFS(Table_Index[Quarter],"&lt;&gt;''",Table_Index[ID],$Q744,Table_Index[year],$R744)</f>
        <v>5.6781474999999998E-2</v>
      </c>
      <c r="Z744">
        <f>SUMIFS(INDEX(Table_Index[],,MATCH(Z$12,Table_Index[#Headers],0)),
Table_Index[ID],$Q744,Table_Index[year],$R744)/COUNTIFS(Table_Index[Quarter],"&lt;&gt;''",Table_Index[ID],$Q744,Table_Index[year],$R744)</f>
        <v>4.641895E-2</v>
      </c>
      <c r="AA744">
        <f>SUMIFS(INDEX(Table_Index[],,MATCH(AA$12,Table_Index[#Headers],0)),
Table_Index[ID],$Q744,Table_Index[year],$R744)/COUNTIFS(Table_Index[Quarter],"&lt;&gt;''",Table_Index[ID],$Q744,Table_Index[year],$R744)</f>
        <v>2.4991775000000001E-2</v>
      </c>
      <c r="AB744">
        <f>SUMIFS(INDEX(Table_Index[],,MATCH(AB$12,Table_Index[#Headers],0)),
Table_Index[ID],$Q744,Table_Index[year],$R744)/COUNTIFS(Table_Index[Quarter],"&lt;&gt;''",Table_Index[ID],$Q744,Table_Index[year],$R744)</f>
        <v>1.7886700000000002E-2</v>
      </c>
      <c r="AC744" s="24">
        <f t="shared" si="46"/>
        <v>1.0000000249999998</v>
      </c>
      <c r="AD744">
        <f>COUNTIFS(Table_Index[Quarter],"&lt;&gt;''",Table_Index[ID],$Q744,Table_Index[year],$R744)</f>
        <v>4</v>
      </c>
      <c r="AE744" s="34">
        <f t="shared" si="47"/>
        <v>0.84215658994410436</v>
      </c>
    </row>
    <row r="745" spans="1:31" x14ac:dyDescent="0.3">
      <c r="A745">
        <v>9148</v>
      </c>
      <c r="B745">
        <v>2006</v>
      </c>
      <c r="C745">
        <v>2</v>
      </c>
      <c r="D745">
        <v>8.8311000000000001E-2</v>
      </c>
      <c r="E745">
        <v>7.8962900000000003E-2</v>
      </c>
      <c r="F745">
        <v>2.9078E-2</v>
      </c>
      <c r="G745">
        <v>0.1816477</v>
      </c>
      <c r="H745">
        <v>1.02311E-2</v>
      </c>
      <c r="I745">
        <v>0.36461700000000002</v>
      </c>
      <c r="J745">
        <v>2.4124E-2</v>
      </c>
      <c r="K745">
        <v>5.0186500000000002E-2</v>
      </c>
      <c r="L745">
        <v>5.1478799999999998E-2</v>
      </c>
      <c r="M745">
        <v>0.1213629</v>
      </c>
      <c r="O745" t="str">
        <f>Table_Index[[#This Row],[ID]]&amp;Table_Index[[#This Row],[year]]</f>
        <v>91482006</v>
      </c>
      <c r="P745" t="str">
        <v>92662009</v>
      </c>
      <c r="Q745" t="str">
        <f t="shared" si="44"/>
        <v>9266</v>
      </c>
      <c r="R745" t="str">
        <f t="shared" si="45"/>
        <v>2009</v>
      </c>
      <c r="S745">
        <f>SUMIFS(INDEX(Table_Index[],,MATCH(S$12,Table_Index[#Headers],0)),
Table_Index[ID],$Q745,Table_Index[year],$R745)/COUNTIFS(Table_Index[Quarter],"&lt;&gt;''",Table_Index[ID],$Q745,Table_Index[year],$R745)</f>
        <v>0.11023412500000002</v>
      </c>
      <c r="T745">
        <f>SUMIFS(INDEX(Table_Index[],,MATCH(T$12,Table_Index[#Headers],0)),
Table_Index[ID],$Q745,Table_Index[year],$R745)/COUNTIFS(Table_Index[Quarter],"&lt;&gt;''",Table_Index[ID],$Q745,Table_Index[year],$R745)</f>
        <v>0.124810225</v>
      </c>
      <c r="U745">
        <f>SUMIFS(INDEX(Table_Index[],,MATCH(U$12,Table_Index[#Headers],0)),
Table_Index[ID],$Q745,Table_Index[year],$R745)/COUNTIFS(Table_Index[Quarter],"&lt;&gt;''",Table_Index[ID],$Q745,Table_Index[year],$R745)</f>
        <v>6.571515E-2</v>
      </c>
      <c r="V745">
        <f>SUMIFS(INDEX(Table_Index[],,MATCH(V$12,Table_Index[#Headers],0)),
Table_Index[ID],$Q745,Table_Index[year],$R745)/COUNTIFS(Table_Index[Quarter],"&lt;&gt;''",Table_Index[ID],$Q745,Table_Index[year],$R745)</f>
        <v>0.22673302500000003</v>
      </c>
      <c r="W745">
        <f>SUMIFS(INDEX(Table_Index[],,MATCH(W$12,Table_Index[#Headers],0)),
Table_Index[ID],$Q745,Table_Index[year],$R745)/COUNTIFS(Table_Index[Quarter],"&lt;&gt;''",Table_Index[ID],$Q745,Table_Index[year],$R745)</f>
        <v>1.8335825E-2</v>
      </c>
      <c r="X745">
        <f>SUMIFS(INDEX(Table_Index[],,MATCH(X$12,Table_Index[#Headers],0)),
Table_Index[ID],$Q745,Table_Index[year],$R745)/COUNTIFS(Table_Index[Quarter],"&lt;&gt;''",Table_Index[ID],$Q745,Table_Index[year],$R745)</f>
        <v>0.23629947499999998</v>
      </c>
      <c r="Y745">
        <f>SUMIFS(INDEX(Table_Index[],,MATCH(Y$12,Table_Index[#Headers],0)),
Table_Index[ID],$Q745,Table_Index[year],$R745)/COUNTIFS(Table_Index[Quarter],"&lt;&gt;''",Table_Index[ID],$Q745,Table_Index[year],$R745)</f>
        <v>7.1435824999999994E-2</v>
      </c>
      <c r="Z745">
        <f>SUMIFS(INDEX(Table_Index[],,MATCH(Z$12,Table_Index[#Headers],0)),
Table_Index[ID],$Q745,Table_Index[year],$R745)/COUNTIFS(Table_Index[Quarter],"&lt;&gt;''",Table_Index[ID],$Q745,Table_Index[year],$R745)</f>
        <v>4.6343050000000004E-2</v>
      </c>
      <c r="AA745">
        <f>SUMIFS(INDEX(Table_Index[],,MATCH(AA$12,Table_Index[#Headers],0)),
Table_Index[ID],$Q745,Table_Index[year],$R745)/COUNTIFS(Table_Index[Quarter],"&lt;&gt;''",Table_Index[ID],$Q745,Table_Index[year],$R745)</f>
        <v>6.3560025000000006E-2</v>
      </c>
      <c r="AB745">
        <f>SUMIFS(INDEX(Table_Index[],,MATCH(AB$12,Table_Index[#Headers],0)),
Table_Index[ID],$Q745,Table_Index[year],$R745)/COUNTIFS(Table_Index[Quarter],"&lt;&gt;''",Table_Index[ID],$Q745,Table_Index[year],$R745)</f>
        <v>3.6533249999999996E-2</v>
      </c>
      <c r="AC745" s="24">
        <f t="shared" si="46"/>
        <v>0.99999997499999993</v>
      </c>
      <c r="AD745">
        <f>COUNTIFS(Table_Index[Quarter],"&lt;&gt;''",Table_Index[ID],$Q745,Table_Index[year],$R745)</f>
        <v>4</v>
      </c>
      <c r="AE745" s="34">
        <f t="shared" si="47"/>
        <v>0.84774554498175814</v>
      </c>
    </row>
    <row r="746" spans="1:31" x14ac:dyDescent="0.3">
      <c r="A746">
        <v>9148</v>
      </c>
      <c r="B746">
        <v>2006</v>
      </c>
      <c r="C746">
        <v>3</v>
      </c>
      <c r="D746">
        <v>6.8597000000000005E-2</v>
      </c>
      <c r="E746">
        <v>0.1486268</v>
      </c>
      <c r="F746">
        <v>6.1561400000000002E-2</v>
      </c>
      <c r="G746">
        <v>0.14335020000000001</v>
      </c>
      <c r="H746">
        <v>5.2766999999999996E-3</v>
      </c>
      <c r="I746">
        <v>0.1486268</v>
      </c>
      <c r="J746">
        <v>0.154783</v>
      </c>
      <c r="K746">
        <v>4.8457600000000003E-2</v>
      </c>
      <c r="L746">
        <v>0.18116650000000001</v>
      </c>
      <c r="M746">
        <v>3.9553900000000003E-2</v>
      </c>
      <c r="O746" t="str">
        <f>Table_Index[[#This Row],[ID]]&amp;Table_Index[[#This Row],[year]]</f>
        <v>91482006</v>
      </c>
      <c r="P746" t="str">
        <v>92662010</v>
      </c>
      <c r="Q746" t="str">
        <f t="shared" si="44"/>
        <v>9266</v>
      </c>
      <c r="R746" t="str">
        <f t="shared" si="45"/>
        <v>2010</v>
      </c>
      <c r="S746">
        <f>SUMIFS(INDEX(Table_Index[],,MATCH(S$12,Table_Index[#Headers],0)),
Table_Index[ID],$Q746,Table_Index[year],$R746)/COUNTIFS(Table_Index[Quarter],"&lt;&gt;''",Table_Index[ID],$Q746,Table_Index[year],$R746)</f>
        <v>0.13186809999999999</v>
      </c>
      <c r="T746">
        <f>SUMIFS(INDEX(Table_Index[],,MATCH(T$12,Table_Index[#Headers],0)),
Table_Index[ID],$Q746,Table_Index[year],$R746)/COUNTIFS(Table_Index[Quarter],"&lt;&gt;''",Table_Index[ID],$Q746,Table_Index[year],$R746)</f>
        <v>0.25972415000000004</v>
      </c>
      <c r="U746">
        <f>SUMIFS(INDEX(Table_Index[],,MATCH(U$12,Table_Index[#Headers],0)),
Table_Index[ID],$Q746,Table_Index[year],$R746)/COUNTIFS(Table_Index[Quarter],"&lt;&gt;''",Table_Index[ID],$Q746,Table_Index[year],$R746)</f>
        <v>7.3263024999999996E-2</v>
      </c>
      <c r="V746">
        <f>SUMIFS(INDEX(Table_Index[],,MATCH(V$12,Table_Index[#Headers],0)),
Table_Index[ID],$Q746,Table_Index[year],$R746)/COUNTIFS(Table_Index[Quarter],"&lt;&gt;''",Table_Index[ID],$Q746,Table_Index[year],$R746)</f>
        <v>0.18085452500000002</v>
      </c>
      <c r="W746">
        <f>SUMIFS(INDEX(Table_Index[],,MATCH(W$12,Table_Index[#Headers],0)),
Table_Index[ID],$Q746,Table_Index[year],$R746)/COUNTIFS(Table_Index[Quarter],"&lt;&gt;''",Table_Index[ID],$Q746,Table_Index[year],$R746)</f>
        <v>1.7681250000000003E-2</v>
      </c>
      <c r="X746">
        <f>SUMIFS(INDEX(Table_Index[],,MATCH(X$12,Table_Index[#Headers],0)),
Table_Index[ID],$Q746,Table_Index[year],$R746)/COUNTIFS(Table_Index[Quarter],"&lt;&gt;''",Table_Index[ID],$Q746,Table_Index[year],$R746)</f>
        <v>0.100726725</v>
      </c>
      <c r="Y746">
        <f>SUMIFS(INDEX(Table_Index[],,MATCH(Y$12,Table_Index[#Headers],0)),
Table_Index[ID],$Q746,Table_Index[year],$R746)/COUNTIFS(Table_Index[Quarter],"&lt;&gt;''",Table_Index[ID],$Q746,Table_Index[year],$R746)</f>
        <v>0.12324425</v>
      </c>
      <c r="Z746">
        <f>SUMIFS(INDEX(Table_Index[],,MATCH(Z$12,Table_Index[#Headers],0)),
Table_Index[ID],$Q746,Table_Index[year],$R746)/COUNTIFS(Table_Index[Quarter],"&lt;&gt;''",Table_Index[ID],$Q746,Table_Index[year],$R746)</f>
        <v>3.1505650000000003E-2</v>
      </c>
      <c r="AA746">
        <f>SUMIFS(INDEX(Table_Index[],,MATCH(AA$12,Table_Index[#Headers],0)),
Table_Index[ID],$Q746,Table_Index[year],$R746)/COUNTIFS(Table_Index[Quarter],"&lt;&gt;''",Table_Index[ID],$Q746,Table_Index[year],$R746)</f>
        <v>4.7103875000000003E-2</v>
      </c>
      <c r="AB746">
        <f>SUMIFS(INDEX(Table_Index[],,MATCH(AB$12,Table_Index[#Headers],0)),
Table_Index[ID],$Q746,Table_Index[year],$R746)/COUNTIFS(Table_Index[Quarter],"&lt;&gt;''",Table_Index[ID],$Q746,Table_Index[year],$R746)</f>
        <v>3.4028525000000004E-2</v>
      </c>
      <c r="AC746" s="24">
        <f t="shared" si="46"/>
        <v>1.0000000750000002</v>
      </c>
      <c r="AD746">
        <f>COUNTIFS(Table_Index[Quarter],"&lt;&gt;''",Table_Index[ID],$Q746,Table_Index[year],$R746)</f>
        <v>4</v>
      </c>
      <c r="AE746" s="34">
        <f t="shared" si="47"/>
        <v>0.8470613736395769</v>
      </c>
    </row>
    <row r="747" spans="1:31" x14ac:dyDescent="0.3">
      <c r="A747">
        <v>9148</v>
      </c>
      <c r="B747">
        <v>2006</v>
      </c>
      <c r="C747">
        <v>4</v>
      </c>
      <c r="D747">
        <v>4.2636899999999998E-2</v>
      </c>
      <c r="E747">
        <v>5.0424700000000003E-2</v>
      </c>
      <c r="F747">
        <v>2.35315E-2</v>
      </c>
      <c r="G747">
        <v>1.5850199999999998E-2</v>
      </c>
      <c r="H747">
        <v>4.2021000000000003E-3</v>
      </c>
      <c r="I747">
        <v>0.54761269999999995</v>
      </c>
      <c r="J747">
        <v>0.15439339999999999</v>
      </c>
      <c r="K747">
        <v>7.6533599999999993E-2</v>
      </c>
      <c r="L747">
        <v>8.2808599999999996E-2</v>
      </c>
      <c r="M747">
        <v>2.0062000000000001E-3</v>
      </c>
      <c r="O747" t="str">
        <f>Table_Index[[#This Row],[ID]]&amp;Table_Index[[#This Row],[year]]</f>
        <v>91482006</v>
      </c>
      <c r="P747" t="str">
        <v>92662011</v>
      </c>
      <c r="Q747" t="str">
        <f t="shared" si="44"/>
        <v>9266</v>
      </c>
      <c r="R747" t="str">
        <f t="shared" si="45"/>
        <v>2011</v>
      </c>
      <c r="S747">
        <f>SUMIFS(INDEX(Table_Index[],,MATCH(S$12,Table_Index[#Headers],0)),
Table_Index[ID],$Q747,Table_Index[year],$R747)/COUNTIFS(Table_Index[Quarter],"&lt;&gt;''",Table_Index[ID],$Q747,Table_Index[year],$R747)</f>
        <v>0.1008284</v>
      </c>
      <c r="T747">
        <f>SUMIFS(INDEX(Table_Index[],,MATCH(T$12,Table_Index[#Headers],0)),
Table_Index[ID],$Q747,Table_Index[year],$R747)/COUNTIFS(Table_Index[Quarter],"&lt;&gt;''",Table_Index[ID],$Q747,Table_Index[year],$R747)</f>
        <v>0.107437375</v>
      </c>
      <c r="U747">
        <f>SUMIFS(INDEX(Table_Index[],,MATCH(U$12,Table_Index[#Headers],0)),
Table_Index[ID],$Q747,Table_Index[year],$R747)/COUNTIFS(Table_Index[Quarter],"&lt;&gt;''",Table_Index[ID],$Q747,Table_Index[year],$R747)</f>
        <v>7.7886549999999999E-2</v>
      </c>
      <c r="V747">
        <f>SUMIFS(INDEX(Table_Index[],,MATCH(V$12,Table_Index[#Headers],0)),
Table_Index[ID],$Q747,Table_Index[year],$R747)/COUNTIFS(Table_Index[Quarter],"&lt;&gt;''",Table_Index[ID],$Q747,Table_Index[year],$R747)</f>
        <v>0.17369520000000002</v>
      </c>
      <c r="W747">
        <f>SUMIFS(INDEX(Table_Index[],,MATCH(W$12,Table_Index[#Headers],0)),
Table_Index[ID],$Q747,Table_Index[year],$R747)/COUNTIFS(Table_Index[Quarter],"&lt;&gt;''",Table_Index[ID],$Q747,Table_Index[year],$R747)</f>
        <v>1.1964099999999998E-2</v>
      </c>
      <c r="X747">
        <f>SUMIFS(INDEX(Table_Index[],,MATCH(X$12,Table_Index[#Headers],0)),
Table_Index[ID],$Q747,Table_Index[year],$R747)/COUNTIFS(Table_Index[Quarter],"&lt;&gt;''",Table_Index[ID],$Q747,Table_Index[year],$R747)</f>
        <v>0.30943589999999999</v>
      </c>
      <c r="Y747">
        <f>SUMIFS(INDEX(Table_Index[],,MATCH(Y$12,Table_Index[#Headers],0)),
Table_Index[ID],$Q747,Table_Index[year],$R747)/COUNTIFS(Table_Index[Quarter],"&lt;&gt;''",Table_Index[ID],$Q747,Table_Index[year],$R747)</f>
        <v>0.11522969999999999</v>
      </c>
      <c r="Z747">
        <f>SUMIFS(INDEX(Table_Index[],,MATCH(Z$12,Table_Index[#Headers],0)),
Table_Index[ID],$Q747,Table_Index[year],$R747)/COUNTIFS(Table_Index[Quarter],"&lt;&gt;''",Table_Index[ID],$Q747,Table_Index[year],$R747)</f>
        <v>3.4798225000000002E-2</v>
      </c>
      <c r="AA747">
        <f>SUMIFS(INDEX(Table_Index[],,MATCH(AA$12,Table_Index[#Headers],0)),
Table_Index[ID],$Q747,Table_Index[year],$R747)/COUNTIFS(Table_Index[Quarter],"&lt;&gt;''",Table_Index[ID],$Q747,Table_Index[year],$R747)</f>
        <v>4.5171525000000004E-2</v>
      </c>
      <c r="AB747">
        <f>SUMIFS(INDEX(Table_Index[],,MATCH(AB$12,Table_Index[#Headers],0)),
Table_Index[ID],$Q747,Table_Index[year],$R747)/COUNTIFS(Table_Index[Quarter],"&lt;&gt;''",Table_Index[ID],$Q747,Table_Index[year],$R747)</f>
        <v>2.3553025000000002E-2</v>
      </c>
      <c r="AC747" s="24">
        <f t="shared" si="46"/>
        <v>0.99999999999999989</v>
      </c>
      <c r="AD747">
        <f>COUNTIFS(Table_Index[Quarter],"&lt;&gt;''",Table_Index[ID],$Q747,Table_Index[year],$R747)</f>
        <v>4</v>
      </c>
      <c r="AE747" s="34">
        <f t="shared" si="47"/>
        <v>0.82907677925226997</v>
      </c>
    </row>
    <row r="748" spans="1:31" x14ac:dyDescent="0.3">
      <c r="A748">
        <v>9148</v>
      </c>
      <c r="B748">
        <v>2007</v>
      </c>
      <c r="C748">
        <v>1</v>
      </c>
      <c r="D748">
        <v>7.2232400000000002E-2</v>
      </c>
      <c r="E748">
        <v>4.6037700000000001E-2</v>
      </c>
      <c r="F748">
        <v>3.8364799999999998E-2</v>
      </c>
      <c r="G748">
        <v>0.2050758</v>
      </c>
      <c r="H748">
        <v>1.9821800000000001E-2</v>
      </c>
      <c r="I748">
        <v>0.2184246</v>
      </c>
      <c r="J748">
        <v>0.112627</v>
      </c>
      <c r="K748">
        <v>0.26011329999999999</v>
      </c>
      <c r="L748">
        <v>2.3018899999999998E-2</v>
      </c>
      <c r="M748">
        <v>4.2836999999999997E-3</v>
      </c>
      <c r="O748" t="str">
        <f>Table_Index[[#This Row],[ID]]&amp;Table_Index[[#This Row],[year]]</f>
        <v>91482007</v>
      </c>
      <c r="P748" t="str">
        <v>92662012</v>
      </c>
      <c r="Q748" t="str">
        <f t="shared" si="44"/>
        <v>9266</v>
      </c>
      <c r="R748" t="str">
        <f t="shared" si="45"/>
        <v>2012</v>
      </c>
      <c r="S748">
        <f>SUMIFS(INDEX(Table_Index[],,MATCH(S$12,Table_Index[#Headers],0)),
Table_Index[ID],$Q748,Table_Index[year],$R748)/COUNTIFS(Table_Index[Quarter],"&lt;&gt;''",Table_Index[ID],$Q748,Table_Index[year],$R748)</f>
        <v>0.118482</v>
      </c>
      <c r="T748">
        <f>SUMIFS(INDEX(Table_Index[],,MATCH(T$12,Table_Index[#Headers],0)),
Table_Index[ID],$Q748,Table_Index[year],$R748)/COUNTIFS(Table_Index[Quarter],"&lt;&gt;''",Table_Index[ID],$Q748,Table_Index[year],$R748)</f>
        <v>0.11634195</v>
      </c>
      <c r="U748">
        <f>SUMIFS(INDEX(Table_Index[],,MATCH(U$12,Table_Index[#Headers],0)),
Table_Index[ID],$Q748,Table_Index[year],$R748)/COUNTIFS(Table_Index[Quarter],"&lt;&gt;''",Table_Index[ID],$Q748,Table_Index[year],$R748)</f>
        <v>6.5437849999999992E-2</v>
      </c>
      <c r="V748">
        <f>SUMIFS(INDEX(Table_Index[],,MATCH(V$12,Table_Index[#Headers],0)),
Table_Index[ID],$Q748,Table_Index[year],$R748)/COUNTIFS(Table_Index[Quarter],"&lt;&gt;''",Table_Index[ID],$Q748,Table_Index[year],$R748)</f>
        <v>9.2426975000000008E-2</v>
      </c>
      <c r="W748">
        <f>SUMIFS(INDEX(Table_Index[],,MATCH(W$12,Table_Index[#Headers],0)),
Table_Index[ID],$Q748,Table_Index[year],$R748)/COUNTIFS(Table_Index[Quarter],"&lt;&gt;''",Table_Index[ID],$Q748,Table_Index[year],$R748)</f>
        <v>1.9872075000000003E-2</v>
      </c>
      <c r="X748">
        <f>SUMIFS(INDEX(Table_Index[],,MATCH(X$12,Table_Index[#Headers],0)),
Table_Index[ID],$Q748,Table_Index[year],$R748)/COUNTIFS(Table_Index[Quarter],"&lt;&gt;''",Table_Index[ID],$Q748,Table_Index[year],$R748)</f>
        <v>0.33348807499999999</v>
      </c>
      <c r="Y748">
        <f>SUMIFS(INDEX(Table_Index[],,MATCH(Y$12,Table_Index[#Headers],0)),
Table_Index[ID],$Q748,Table_Index[year],$R748)/COUNTIFS(Table_Index[Quarter],"&lt;&gt;''",Table_Index[ID],$Q748,Table_Index[year],$R748)</f>
        <v>0.1329805</v>
      </c>
      <c r="Z748">
        <f>SUMIFS(INDEX(Table_Index[],,MATCH(Z$12,Table_Index[#Headers],0)),
Table_Index[ID],$Q748,Table_Index[year],$R748)/COUNTIFS(Table_Index[Quarter],"&lt;&gt;''",Table_Index[ID],$Q748,Table_Index[year],$R748)</f>
        <v>6.0154899999999997E-2</v>
      </c>
      <c r="AA748">
        <f>SUMIFS(INDEX(Table_Index[],,MATCH(AA$12,Table_Index[#Headers],0)),
Table_Index[ID],$Q748,Table_Index[year],$R748)/COUNTIFS(Table_Index[Quarter],"&lt;&gt;''",Table_Index[ID],$Q748,Table_Index[year],$R748)</f>
        <v>3.0435425000000002E-2</v>
      </c>
      <c r="AB748">
        <f>SUMIFS(INDEX(Table_Index[],,MATCH(AB$12,Table_Index[#Headers],0)),
Table_Index[ID],$Q748,Table_Index[year],$R748)/COUNTIFS(Table_Index[Quarter],"&lt;&gt;''",Table_Index[ID],$Q748,Table_Index[year],$R748)</f>
        <v>3.0380325E-2</v>
      </c>
      <c r="AC748" s="24">
        <f t="shared" si="46"/>
        <v>1.000000075</v>
      </c>
      <c r="AD748">
        <f>COUNTIFS(Table_Index[Quarter],"&lt;&gt;''",Table_Index[ID],$Q748,Table_Index[year],$R748)</f>
        <v>4</v>
      </c>
      <c r="AE748" s="34">
        <f t="shared" si="47"/>
        <v>0.82484080827761685</v>
      </c>
    </row>
    <row r="749" spans="1:31" x14ac:dyDescent="0.3">
      <c r="A749">
        <v>9148</v>
      </c>
      <c r="B749">
        <v>2007</v>
      </c>
      <c r="C749">
        <v>2</v>
      </c>
      <c r="D749">
        <v>0.15490599999999999</v>
      </c>
      <c r="E749">
        <v>6.7026600000000006E-2</v>
      </c>
      <c r="F749">
        <v>0</v>
      </c>
      <c r="G749">
        <v>0.39858500000000002</v>
      </c>
      <c r="H749">
        <v>1.28021E-2</v>
      </c>
      <c r="I749">
        <v>0</v>
      </c>
      <c r="J749">
        <v>0.23772109999999999</v>
      </c>
      <c r="K749">
        <v>5.1387099999999998E-2</v>
      </c>
      <c r="L749">
        <v>7.2388800000000003E-2</v>
      </c>
      <c r="M749">
        <v>5.1834000000000003E-3</v>
      </c>
      <c r="O749" t="str">
        <f>Table_Index[[#This Row],[ID]]&amp;Table_Index[[#This Row],[year]]</f>
        <v>91482007</v>
      </c>
      <c r="P749" t="str">
        <v>92672003</v>
      </c>
      <c r="Q749" t="str">
        <f t="shared" si="44"/>
        <v>9267</v>
      </c>
      <c r="R749" t="str">
        <f t="shared" si="45"/>
        <v>2003</v>
      </c>
      <c r="S749">
        <f>SUMIFS(INDEX(Table_Index[],,MATCH(S$12,Table_Index[#Headers],0)),
Table_Index[ID],$Q749,Table_Index[year],$R749)/COUNTIFS(Table_Index[Quarter],"&lt;&gt;''",Table_Index[ID],$Q749,Table_Index[year],$R749)</f>
        <v>6.0309725000000002E-2</v>
      </c>
      <c r="T749">
        <f>SUMIFS(INDEX(Table_Index[],,MATCH(T$12,Table_Index[#Headers],0)),
Table_Index[ID],$Q749,Table_Index[year],$R749)/COUNTIFS(Table_Index[Quarter],"&lt;&gt;''",Table_Index[ID],$Q749,Table_Index[year],$R749)</f>
        <v>0.21848457500000001</v>
      </c>
      <c r="U749">
        <f>SUMIFS(INDEX(Table_Index[],,MATCH(U$12,Table_Index[#Headers],0)),
Table_Index[ID],$Q749,Table_Index[year],$R749)/COUNTIFS(Table_Index[Quarter],"&lt;&gt;''",Table_Index[ID],$Q749,Table_Index[year],$R749)</f>
        <v>7.6404274999999994E-2</v>
      </c>
      <c r="V749">
        <f>SUMIFS(INDEX(Table_Index[],,MATCH(V$12,Table_Index[#Headers],0)),
Table_Index[ID],$Q749,Table_Index[year],$R749)/COUNTIFS(Table_Index[Quarter],"&lt;&gt;''",Table_Index[ID],$Q749,Table_Index[year],$R749)</f>
        <v>8.644940000000001E-2</v>
      </c>
      <c r="W749">
        <f>SUMIFS(INDEX(Table_Index[],,MATCH(W$12,Table_Index[#Headers],0)),
Table_Index[ID],$Q749,Table_Index[year],$R749)/COUNTIFS(Table_Index[Quarter],"&lt;&gt;''",Table_Index[ID],$Q749,Table_Index[year],$R749)</f>
        <v>2.1912350000000001E-2</v>
      </c>
      <c r="X749">
        <f>SUMIFS(INDEX(Table_Index[],,MATCH(X$12,Table_Index[#Headers],0)),
Table_Index[ID],$Q749,Table_Index[year],$R749)/COUNTIFS(Table_Index[Quarter],"&lt;&gt;''",Table_Index[ID],$Q749,Table_Index[year],$R749)</f>
        <v>6.6105775000000006E-2</v>
      </c>
      <c r="Y749">
        <f>SUMIFS(INDEX(Table_Index[],,MATCH(Y$12,Table_Index[#Headers],0)),
Table_Index[ID],$Q749,Table_Index[year],$R749)/COUNTIFS(Table_Index[Quarter],"&lt;&gt;''",Table_Index[ID],$Q749,Table_Index[year],$R749)</f>
        <v>0.13965664999999999</v>
      </c>
      <c r="Z749">
        <f>SUMIFS(INDEX(Table_Index[],,MATCH(Z$12,Table_Index[#Headers],0)),
Table_Index[ID],$Q749,Table_Index[year],$R749)/COUNTIFS(Table_Index[Quarter],"&lt;&gt;''",Table_Index[ID],$Q749,Table_Index[year],$R749)</f>
        <v>0.29768234999999998</v>
      </c>
      <c r="AA749">
        <f>SUMIFS(INDEX(Table_Index[],,MATCH(AA$12,Table_Index[#Headers],0)),
Table_Index[ID],$Q749,Table_Index[year],$R749)/COUNTIFS(Table_Index[Quarter],"&lt;&gt;''",Table_Index[ID],$Q749,Table_Index[year],$R749)</f>
        <v>2.6145399999999999E-2</v>
      </c>
      <c r="AB749">
        <f>SUMIFS(INDEX(Table_Index[],,MATCH(AB$12,Table_Index[#Headers],0)),
Table_Index[ID],$Q749,Table_Index[year],$R749)/COUNTIFS(Table_Index[Quarter],"&lt;&gt;''",Table_Index[ID],$Q749,Table_Index[year],$R749)</f>
        <v>6.8493999999999994E-3</v>
      </c>
      <c r="AC749" s="24">
        <f t="shared" si="46"/>
        <v>0.99999990000000005</v>
      </c>
      <c r="AD749">
        <f>COUNTIFS(Table_Index[Quarter],"&lt;&gt;''",Table_Index[ID],$Q749,Table_Index[year],$R749)</f>
        <v>4</v>
      </c>
      <c r="AE749" s="34">
        <f t="shared" si="47"/>
        <v>0.82161673337572005</v>
      </c>
    </row>
    <row r="750" spans="1:31" x14ac:dyDescent="0.3">
      <c r="A750">
        <v>9148</v>
      </c>
      <c r="B750">
        <v>2007</v>
      </c>
      <c r="C750">
        <v>3</v>
      </c>
      <c r="D750">
        <v>8.0459000000000003E-2</v>
      </c>
      <c r="E750">
        <v>0.1032304</v>
      </c>
      <c r="F750">
        <v>2.4350199999999999E-2</v>
      </c>
      <c r="G750">
        <v>6.8010600000000004E-2</v>
      </c>
      <c r="H750">
        <v>2.7477499999999998E-2</v>
      </c>
      <c r="I750">
        <v>0.35733609999999999</v>
      </c>
      <c r="J750">
        <v>0.15241669999999999</v>
      </c>
      <c r="K750">
        <v>0.15848899999999999</v>
      </c>
      <c r="L750">
        <v>2.5503999999999999E-2</v>
      </c>
      <c r="M750">
        <v>2.7265000000000002E-3</v>
      </c>
      <c r="O750" t="str">
        <f>Table_Index[[#This Row],[ID]]&amp;Table_Index[[#This Row],[year]]</f>
        <v>91482007</v>
      </c>
      <c r="P750" t="str">
        <v>92672004</v>
      </c>
      <c r="Q750" t="str">
        <f t="shared" si="44"/>
        <v>9267</v>
      </c>
      <c r="R750" t="str">
        <f t="shared" si="45"/>
        <v>2004</v>
      </c>
      <c r="S750">
        <f>SUMIFS(INDEX(Table_Index[],,MATCH(S$12,Table_Index[#Headers],0)),
Table_Index[ID],$Q750,Table_Index[year],$R750)/COUNTIFS(Table_Index[Quarter],"&lt;&gt;''",Table_Index[ID],$Q750,Table_Index[year],$R750)</f>
        <v>0.23622905000000002</v>
      </c>
      <c r="T750">
        <f>SUMIFS(INDEX(Table_Index[],,MATCH(T$12,Table_Index[#Headers],0)),
Table_Index[ID],$Q750,Table_Index[year],$R750)/COUNTIFS(Table_Index[Quarter],"&lt;&gt;''",Table_Index[ID],$Q750,Table_Index[year],$R750)</f>
        <v>6.7709450000000004E-2</v>
      </c>
      <c r="U750">
        <f>SUMIFS(INDEX(Table_Index[],,MATCH(U$12,Table_Index[#Headers],0)),
Table_Index[ID],$Q750,Table_Index[year],$R750)/COUNTIFS(Table_Index[Quarter],"&lt;&gt;''",Table_Index[ID],$Q750,Table_Index[year],$R750)</f>
        <v>3.6619875000000003E-2</v>
      </c>
      <c r="V750">
        <f>SUMIFS(INDEX(Table_Index[],,MATCH(V$12,Table_Index[#Headers],0)),
Table_Index[ID],$Q750,Table_Index[year],$R750)/COUNTIFS(Table_Index[Quarter],"&lt;&gt;''",Table_Index[ID],$Q750,Table_Index[year],$R750)</f>
        <v>3.2788125000000001E-2</v>
      </c>
      <c r="W750">
        <f>SUMIFS(INDEX(Table_Index[],,MATCH(W$12,Table_Index[#Headers],0)),
Table_Index[ID],$Q750,Table_Index[year],$R750)/COUNTIFS(Table_Index[Quarter],"&lt;&gt;''",Table_Index[ID],$Q750,Table_Index[year],$R750)</f>
        <v>1.0450350000000001E-2</v>
      </c>
      <c r="X750">
        <f>SUMIFS(INDEX(Table_Index[],,MATCH(X$12,Table_Index[#Headers],0)),
Table_Index[ID],$Q750,Table_Index[year],$R750)/COUNTIFS(Table_Index[Quarter],"&lt;&gt;''",Table_Index[ID],$Q750,Table_Index[year],$R750)</f>
        <v>0.10853020000000001</v>
      </c>
      <c r="Y750">
        <f>SUMIFS(INDEX(Table_Index[],,MATCH(Y$12,Table_Index[#Headers],0)),
Table_Index[ID],$Q750,Table_Index[year],$R750)/COUNTIFS(Table_Index[Quarter],"&lt;&gt;''",Table_Index[ID],$Q750,Table_Index[year],$R750)</f>
        <v>2.5892775E-2</v>
      </c>
      <c r="Z750">
        <f>SUMIFS(INDEX(Table_Index[],,MATCH(Z$12,Table_Index[#Headers],0)),
Table_Index[ID],$Q750,Table_Index[year],$R750)/COUNTIFS(Table_Index[Quarter],"&lt;&gt;''",Table_Index[ID],$Q750,Table_Index[year],$R750)</f>
        <v>1.477385E-2</v>
      </c>
      <c r="AA750">
        <f>SUMIFS(INDEX(Table_Index[],,MATCH(AA$12,Table_Index[#Headers],0)),
Table_Index[ID],$Q750,Table_Index[year],$R750)/COUNTIFS(Table_Index[Quarter],"&lt;&gt;''",Table_Index[ID],$Q750,Table_Index[year],$R750)</f>
        <v>5.0089799999999997E-2</v>
      </c>
      <c r="AB750">
        <f>SUMIFS(INDEX(Table_Index[],,MATCH(AB$12,Table_Index[#Headers],0)),
Table_Index[ID],$Q750,Table_Index[year],$R750)/COUNTIFS(Table_Index[Quarter],"&lt;&gt;''",Table_Index[ID],$Q750,Table_Index[year],$R750)</f>
        <v>0.41691652499999998</v>
      </c>
      <c r="AC750" s="24">
        <f t="shared" si="46"/>
        <v>1</v>
      </c>
      <c r="AD750">
        <f>COUNTIFS(Table_Index[Quarter],"&lt;&gt;''",Table_Index[ID],$Q750,Table_Index[year],$R750)</f>
        <v>4</v>
      </c>
      <c r="AE750" s="34">
        <f t="shared" si="47"/>
        <v>0.74809009648046243</v>
      </c>
    </row>
    <row r="751" spans="1:31" x14ac:dyDescent="0.3">
      <c r="A751">
        <v>9148</v>
      </c>
      <c r="B751">
        <v>2007</v>
      </c>
      <c r="C751">
        <v>4</v>
      </c>
      <c r="D751">
        <v>3.01476E-2</v>
      </c>
      <c r="E751">
        <v>3.5889999999999998E-2</v>
      </c>
      <c r="F751">
        <v>8.1350599999999995E-2</v>
      </c>
      <c r="G751">
        <v>0.2404628</v>
      </c>
      <c r="H751">
        <v>9.8180900000000002E-2</v>
      </c>
      <c r="I751">
        <v>0.21817110000000001</v>
      </c>
      <c r="J751">
        <v>0.14547399999999999</v>
      </c>
      <c r="K751">
        <v>1.10063E-2</v>
      </c>
      <c r="L751">
        <v>0.1363819</v>
      </c>
      <c r="M751">
        <v>2.9350000000000001E-3</v>
      </c>
      <c r="O751" t="str">
        <f>Table_Index[[#This Row],[ID]]&amp;Table_Index[[#This Row],[year]]</f>
        <v>91482007</v>
      </c>
      <c r="P751" t="str">
        <v>92672005</v>
      </c>
      <c r="Q751" t="str">
        <f t="shared" si="44"/>
        <v>9267</v>
      </c>
      <c r="R751" t="str">
        <f t="shared" si="45"/>
        <v>2005</v>
      </c>
      <c r="S751">
        <f>SUMIFS(INDEX(Table_Index[],,MATCH(S$12,Table_Index[#Headers],0)),
Table_Index[ID],$Q751,Table_Index[year],$R751)/COUNTIFS(Table_Index[Quarter],"&lt;&gt;''",Table_Index[ID],$Q751,Table_Index[year],$R751)</f>
        <v>0.1344803</v>
      </c>
      <c r="T751">
        <f>SUMIFS(INDEX(Table_Index[],,MATCH(T$12,Table_Index[#Headers],0)),
Table_Index[ID],$Q751,Table_Index[year],$R751)/COUNTIFS(Table_Index[Quarter],"&lt;&gt;''",Table_Index[ID],$Q751,Table_Index[year],$R751)</f>
        <v>0.1530765</v>
      </c>
      <c r="U751">
        <f>SUMIFS(INDEX(Table_Index[],,MATCH(U$12,Table_Index[#Headers],0)),
Table_Index[ID],$Q751,Table_Index[year],$R751)/COUNTIFS(Table_Index[Quarter],"&lt;&gt;''",Table_Index[ID],$Q751,Table_Index[year],$R751)</f>
        <v>0.10563809999999998</v>
      </c>
      <c r="V751">
        <f>SUMIFS(INDEX(Table_Index[],,MATCH(V$12,Table_Index[#Headers],0)),
Table_Index[ID],$Q751,Table_Index[year],$R751)/COUNTIFS(Table_Index[Quarter],"&lt;&gt;''",Table_Index[ID],$Q751,Table_Index[year],$R751)</f>
        <v>7.2619900000000001E-2</v>
      </c>
      <c r="W751">
        <f>SUMIFS(INDEX(Table_Index[],,MATCH(W$12,Table_Index[#Headers],0)),
Table_Index[ID],$Q751,Table_Index[year],$R751)/COUNTIFS(Table_Index[Quarter],"&lt;&gt;''",Table_Index[ID],$Q751,Table_Index[year],$R751)</f>
        <v>5.4858774999999999E-2</v>
      </c>
      <c r="X751">
        <f>SUMIFS(INDEX(Table_Index[],,MATCH(X$12,Table_Index[#Headers],0)),
Table_Index[ID],$Q751,Table_Index[year],$R751)/COUNTIFS(Table_Index[Quarter],"&lt;&gt;''",Table_Index[ID],$Q751,Table_Index[year],$R751)</f>
        <v>0.19362515000000002</v>
      </c>
      <c r="Y751">
        <f>SUMIFS(INDEX(Table_Index[],,MATCH(Y$12,Table_Index[#Headers],0)),
Table_Index[ID],$Q751,Table_Index[year],$R751)/COUNTIFS(Table_Index[Quarter],"&lt;&gt;''",Table_Index[ID],$Q751,Table_Index[year],$R751)</f>
        <v>0.10191544999999999</v>
      </c>
      <c r="Z751">
        <f>SUMIFS(INDEX(Table_Index[],,MATCH(Z$12,Table_Index[#Headers],0)),
Table_Index[ID],$Q751,Table_Index[year],$R751)/COUNTIFS(Table_Index[Quarter],"&lt;&gt;''",Table_Index[ID],$Q751,Table_Index[year],$R751)</f>
        <v>4.4854900000000003E-2</v>
      </c>
      <c r="AA751">
        <f>SUMIFS(INDEX(Table_Index[],,MATCH(AA$12,Table_Index[#Headers],0)),
Table_Index[ID],$Q751,Table_Index[year],$R751)/COUNTIFS(Table_Index[Quarter],"&lt;&gt;''",Table_Index[ID],$Q751,Table_Index[year],$R751)</f>
        <v>0.121778025</v>
      </c>
      <c r="AB751">
        <f>SUMIFS(INDEX(Table_Index[],,MATCH(AB$12,Table_Index[#Headers],0)),
Table_Index[ID],$Q751,Table_Index[year],$R751)/COUNTIFS(Table_Index[Quarter],"&lt;&gt;''",Table_Index[ID],$Q751,Table_Index[year],$R751)</f>
        <v>1.7152899999999999E-2</v>
      </c>
      <c r="AC751" s="24">
        <f t="shared" si="46"/>
        <v>1</v>
      </c>
      <c r="AD751">
        <f>COUNTIFS(Table_Index[Quarter],"&lt;&gt;''",Table_Index[ID],$Q751,Table_Index[year],$R751)</f>
        <v>4</v>
      </c>
      <c r="AE751" s="34">
        <f t="shared" si="47"/>
        <v>0.87402656175099369</v>
      </c>
    </row>
    <row r="752" spans="1:31" x14ac:dyDescent="0.3">
      <c r="A752">
        <v>9148</v>
      </c>
      <c r="B752">
        <v>2008</v>
      </c>
      <c r="C752">
        <v>1</v>
      </c>
      <c r="D752">
        <v>1.8432199999999999E-2</v>
      </c>
      <c r="E752">
        <v>8.1989000000000006E-2</v>
      </c>
      <c r="F752">
        <v>7.6493500000000006E-2</v>
      </c>
      <c r="G752">
        <v>5.3726400000000001E-2</v>
      </c>
      <c r="H752">
        <v>3.6045099999999997E-2</v>
      </c>
      <c r="I752">
        <v>0.42789949999999999</v>
      </c>
      <c r="J752">
        <v>0.14418059999999999</v>
      </c>
      <c r="K752">
        <v>7.9627000000000003E-2</v>
      </c>
      <c r="L752">
        <v>7.5981499999999993E-2</v>
      </c>
      <c r="M752">
        <v>5.6252000000000003E-3</v>
      </c>
      <c r="O752" t="str">
        <f>Table_Index[[#This Row],[ID]]&amp;Table_Index[[#This Row],[year]]</f>
        <v>91482008</v>
      </c>
      <c r="P752" t="str">
        <v>92672006</v>
      </c>
      <c r="Q752" t="str">
        <f t="shared" si="44"/>
        <v>9267</v>
      </c>
      <c r="R752" t="str">
        <f t="shared" si="45"/>
        <v>2006</v>
      </c>
      <c r="S752">
        <f>SUMIFS(INDEX(Table_Index[],,MATCH(S$12,Table_Index[#Headers],0)),
Table_Index[ID],$Q752,Table_Index[year],$R752)/COUNTIFS(Table_Index[Quarter],"&lt;&gt;''",Table_Index[ID],$Q752,Table_Index[year],$R752)</f>
        <v>6.5550725000000004E-2</v>
      </c>
      <c r="T752">
        <f>SUMIFS(INDEX(Table_Index[],,MATCH(T$12,Table_Index[#Headers],0)),
Table_Index[ID],$Q752,Table_Index[year],$R752)/COUNTIFS(Table_Index[Quarter],"&lt;&gt;''",Table_Index[ID],$Q752,Table_Index[year],$R752)</f>
        <v>0.14885252500000001</v>
      </c>
      <c r="U752">
        <f>SUMIFS(INDEX(Table_Index[],,MATCH(U$12,Table_Index[#Headers],0)),
Table_Index[ID],$Q752,Table_Index[year],$R752)/COUNTIFS(Table_Index[Quarter],"&lt;&gt;''",Table_Index[ID],$Q752,Table_Index[year],$R752)</f>
        <v>9.8177349999999997E-2</v>
      </c>
      <c r="V752">
        <f>SUMIFS(INDEX(Table_Index[],,MATCH(V$12,Table_Index[#Headers],0)),
Table_Index[ID],$Q752,Table_Index[year],$R752)/COUNTIFS(Table_Index[Quarter],"&lt;&gt;''",Table_Index[ID],$Q752,Table_Index[year],$R752)</f>
        <v>0.17792975</v>
      </c>
      <c r="W752">
        <f>SUMIFS(INDEX(Table_Index[],,MATCH(W$12,Table_Index[#Headers],0)),
Table_Index[ID],$Q752,Table_Index[year],$R752)/COUNTIFS(Table_Index[Quarter],"&lt;&gt;''",Table_Index[ID],$Q752,Table_Index[year],$R752)</f>
        <v>7.5749300000000006E-2</v>
      </c>
      <c r="X752">
        <f>SUMIFS(INDEX(Table_Index[],,MATCH(X$12,Table_Index[#Headers],0)),
Table_Index[ID],$Q752,Table_Index[year],$R752)/COUNTIFS(Table_Index[Quarter],"&lt;&gt;''",Table_Index[ID],$Q752,Table_Index[year],$R752)</f>
        <v>0.19249290000000002</v>
      </c>
      <c r="Y752">
        <f>SUMIFS(INDEX(Table_Index[],,MATCH(Y$12,Table_Index[#Headers],0)),
Table_Index[ID],$Q752,Table_Index[year],$R752)/COUNTIFS(Table_Index[Quarter],"&lt;&gt;''",Table_Index[ID],$Q752,Table_Index[year],$R752)</f>
        <v>9.1383375000000003E-2</v>
      </c>
      <c r="Z752">
        <f>SUMIFS(INDEX(Table_Index[],,MATCH(Z$12,Table_Index[#Headers],0)),
Table_Index[ID],$Q752,Table_Index[year],$R752)/COUNTIFS(Table_Index[Quarter],"&lt;&gt;''",Table_Index[ID],$Q752,Table_Index[year],$R752)</f>
        <v>4.64696E-2</v>
      </c>
      <c r="AA752">
        <f>SUMIFS(INDEX(Table_Index[],,MATCH(AA$12,Table_Index[#Headers],0)),
Table_Index[ID],$Q752,Table_Index[year],$R752)/COUNTIFS(Table_Index[Quarter],"&lt;&gt;''",Table_Index[ID],$Q752,Table_Index[year],$R752)</f>
        <v>7.7722274999999993E-2</v>
      </c>
      <c r="AB752">
        <f>SUMIFS(INDEX(Table_Index[],,MATCH(AB$12,Table_Index[#Headers],0)),
Table_Index[ID],$Q752,Table_Index[year],$R752)/COUNTIFS(Table_Index[Quarter],"&lt;&gt;''",Table_Index[ID],$Q752,Table_Index[year],$R752)</f>
        <v>2.5672174999999998E-2</v>
      </c>
      <c r="AC752" s="24">
        <f t="shared" si="46"/>
        <v>0.99999997500000004</v>
      </c>
      <c r="AD752">
        <f>COUNTIFS(Table_Index[Quarter],"&lt;&gt;''",Table_Index[ID],$Q752,Table_Index[year],$R752)</f>
        <v>4</v>
      </c>
      <c r="AE752" s="34">
        <f t="shared" si="47"/>
        <v>0.87224660971315693</v>
      </c>
    </row>
    <row r="753" spans="1:31" x14ac:dyDescent="0.3">
      <c r="A753">
        <v>9148</v>
      </c>
      <c r="B753">
        <v>2008</v>
      </c>
      <c r="C753">
        <v>2</v>
      </c>
      <c r="D753">
        <v>2.3435399999999999E-2</v>
      </c>
      <c r="E753">
        <v>8.4386699999999995E-2</v>
      </c>
      <c r="F753">
        <v>3.8576800000000001E-2</v>
      </c>
      <c r="G753">
        <v>0.20590349999999999</v>
      </c>
      <c r="H753">
        <v>4.1590599999999998E-2</v>
      </c>
      <c r="I753">
        <v>0.4248845</v>
      </c>
      <c r="J753">
        <v>3.6647899999999997E-2</v>
      </c>
      <c r="K753">
        <v>0.1039162</v>
      </c>
      <c r="L753">
        <v>3.31843E-2</v>
      </c>
      <c r="M753">
        <v>7.4742000000000003E-3</v>
      </c>
      <c r="O753" t="str">
        <f>Table_Index[[#This Row],[ID]]&amp;Table_Index[[#This Row],[year]]</f>
        <v>91482008</v>
      </c>
      <c r="P753" t="str">
        <v>92672007</v>
      </c>
      <c r="Q753" t="str">
        <f t="shared" si="44"/>
        <v>9267</v>
      </c>
      <c r="R753" t="str">
        <f t="shared" si="45"/>
        <v>2007</v>
      </c>
      <c r="S753">
        <f>SUMIFS(INDEX(Table_Index[],,MATCH(S$12,Table_Index[#Headers],0)),
Table_Index[ID],$Q753,Table_Index[year],$R753)/COUNTIFS(Table_Index[Quarter],"&lt;&gt;''",Table_Index[ID],$Q753,Table_Index[year],$R753)</f>
        <v>0.21793627500000001</v>
      </c>
      <c r="T753">
        <f>SUMIFS(INDEX(Table_Index[],,MATCH(T$12,Table_Index[#Headers],0)),
Table_Index[ID],$Q753,Table_Index[year],$R753)/COUNTIFS(Table_Index[Quarter],"&lt;&gt;''",Table_Index[ID],$Q753,Table_Index[year],$R753)</f>
        <v>0.10831875000000001</v>
      </c>
      <c r="U753">
        <f>SUMIFS(INDEX(Table_Index[],,MATCH(U$12,Table_Index[#Headers],0)),
Table_Index[ID],$Q753,Table_Index[year],$R753)/COUNTIFS(Table_Index[Quarter],"&lt;&gt;''",Table_Index[ID],$Q753,Table_Index[year],$R753)</f>
        <v>7.6521425000000004E-2</v>
      </c>
      <c r="V753">
        <f>SUMIFS(INDEX(Table_Index[],,MATCH(V$12,Table_Index[#Headers],0)),
Table_Index[ID],$Q753,Table_Index[year],$R753)/COUNTIFS(Table_Index[Quarter],"&lt;&gt;''",Table_Index[ID],$Q753,Table_Index[year],$R753)</f>
        <v>0.212771825</v>
      </c>
      <c r="W753">
        <f>SUMIFS(INDEX(Table_Index[],,MATCH(W$12,Table_Index[#Headers],0)),
Table_Index[ID],$Q753,Table_Index[year],$R753)/COUNTIFS(Table_Index[Quarter],"&lt;&gt;''",Table_Index[ID],$Q753,Table_Index[year],$R753)</f>
        <v>7.8858349999999994E-2</v>
      </c>
      <c r="X753">
        <f>SUMIFS(INDEX(Table_Index[],,MATCH(X$12,Table_Index[#Headers],0)),
Table_Index[ID],$Q753,Table_Index[year],$R753)/COUNTIFS(Table_Index[Quarter],"&lt;&gt;''",Table_Index[ID],$Q753,Table_Index[year],$R753)</f>
        <v>0.10933949999999999</v>
      </c>
      <c r="Y753">
        <f>SUMIFS(INDEX(Table_Index[],,MATCH(Y$12,Table_Index[#Headers],0)),
Table_Index[ID],$Q753,Table_Index[year],$R753)/COUNTIFS(Table_Index[Quarter],"&lt;&gt;''",Table_Index[ID],$Q753,Table_Index[year],$R753)</f>
        <v>4.9952049999999998E-2</v>
      </c>
      <c r="Z753">
        <f>SUMIFS(INDEX(Table_Index[],,MATCH(Z$12,Table_Index[#Headers],0)),
Table_Index[ID],$Q753,Table_Index[year],$R753)/COUNTIFS(Table_Index[Quarter],"&lt;&gt;''",Table_Index[ID],$Q753,Table_Index[year],$R753)</f>
        <v>6.0082499999999997E-2</v>
      </c>
      <c r="AA753">
        <f>SUMIFS(INDEX(Table_Index[],,MATCH(AA$12,Table_Index[#Headers],0)),
Table_Index[ID],$Q753,Table_Index[year],$R753)/COUNTIFS(Table_Index[Quarter],"&lt;&gt;''",Table_Index[ID],$Q753,Table_Index[year],$R753)</f>
        <v>4.4778125000000002E-2</v>
      </c>
      <c r="AB753">
        <f>SUMIFS(INDEX(Table_Index[],,MATCH(AB$12,Table_Index[#Headers],0)),
Table_Index[ID],$Q753,Table_Index[year],$R753)/COUNTIFS(Table_Index[Quarter],"&lt;&gt;''",Table_Index[ID],$Q753,Table_Index[year],$R753)</f>
        <v>4.1441199999999997E-2</v>
      </c>
      <c r="AC753" s="24">
        <f t="shared" si="46"/>
        <v>1.0000000000000002</v>
      </c>
      <c r="AD753">
        <f>COUNTIFS(Table_Index[Quarter],"&lt;&gt;''",Table_Index[ID],$Q753,Table_Index[year],$R753)</f>
        <v>4</v>
      </c>
      <c r="AE753" s="34">
        <f t="shared" si="47"/>
        <v>0.86164211717331995</v>
      </c>
    </row>
    <row r="754" spans="1:31" x14ac:dyDescent="0.3">
      <c r="A754">
        <v>9148</v>
      </c>
      <c r="B754">
        <v>2008</v>
      </c>
      <c r="C754">
        <v>3</v>
      </c>
      <c r="D754">
        <v>2.6811000000000001E-2</v>
      </c>
      <c r="E754">
        <v>0.1556255</v>
      </c>
      <c r="F754">
        <v>2.4373599999999999E-2</v>
      </c>
      <c r="G754">
        <v>9.8103800000000005E-2</v>
      </c>
      <c r="H754">
        <v>4.53958E-2</v>
      </c>
      <c r="I754">
        <v>0.34884720000000002</v>
      </c>
      <c r="J754">
        <v>1.3752500000000001E-2</v>
      </c>
      <c r="K754">
        <v>0.2353577</v>
      </c>
      <c r="L754">
        <v>4.5700499999999998E-2</v>
      </c>
      <c r="M754">
        <v>6.0324999999999997E-3</v>
      </c>
      <c r="O754" t="str">
        <f>Table_Index[[#This Row],[ID]]&amp;Table_Index[[#This Row],[year]]</f>
        <v>91482008</v>
      </c>
      <c r="P754" t="str">
        <v>92672008</v>
      </c>
      <c r="Q754" t="str">
        <f t="shared" si="44"/>
        <v>9267</v>
      </c>
      <c r="R754" t="str">
        <f t="shared" si="45"/>
        <v>2008</v>
      </c>
      <c r="S754">
        <f>SUMIFS(INDEX(Table_Index[],,MATCH(S$12,Table_Index[#Headers],0)),
Table_Index[ID],$Q754,Table_Index[year],$R754)/COUNTIFS(Table_Index[Quarter],"&lt;&gt;''",Table_Index[ID],$Q754,Table_Index[year],$R754)</f>
        <v>0.19179630000000003</v>
      </c>
      <c r="T754">
        <f>SUMIFS(INDEX(Table_Index[],,MATCH(T$12,Table_Index[#Headers],0)),
Table_Index[ID],$Q754,Table_Index[year],$R754)/COUNTIFS(Table_Index[Quarter],"&lt;&gt;''",Table_Index[ID],$Q754,Table_Index[year],$R754)</f>
        <v>0.15311615000000001</v>
      </c>
      <c r="U754">
        <f>SUMIFS(INDEX(Table_Index[],,MATCH(U$12,Table_Index[#Headers],0)),
Table_Index[ID],$Q754,Table_Index[year],$R754)/COUNTIFS(Table_Index[Quarter],"&lt;&gt;''",Table_Index[ID],$Q754,Table_Index[year],$R754)</f>
        <v>8.8169399999999995E-2</v>
      </c>
      <c r="V754">
        <f>SUMIFS(INDEX(Table_Index[],,MATCH(V$12,Table_Index[#Headers],0)),
Table_Index[ID],$Q754,Table_Index[year],$R754)/COUNTIFS(Table_Index[Quarter],"&lt;&gt;''",Table_Index[ID],$Q754,Table_Index[year],$R754)</f>
        <v>0.1748797</v>
      </c>
      <c r="W754">
        <f>SUMIFS(INDEX(Table_Index[],,MATCH(W$12,Table_Index[#Headers],0)),
Table_Index[ID],$Q754,Table_Index[year],$R754)/COUNTIFS(Table_Index[Quarter],"&lt;&gt;''",Table_Index[ID],$Q754,Table_Index[year],$R754)</f>
        <v>2.09132E-2</v>
      </c>
      <c r="X754">
        <f>SUMIFS(INDEX(Table_Index[],,MATCH(X$12,Table_Index[#Headers],0)),
Table_Index[ID],$Q754,Table_Index[year],$R754)/COUNTIFS(Table_Index[Quarter],"&lt;&gt;''",Table_Index[ID],$Q754,Table_Index[year],$R754)</f>
        <v>0.11854822500000001</v>
      </c>
      <c r="Y754">
        <f>SUMIFS(INDEX(Table_Index[],,MATCH(Y$12,Table_Index[#Headers],0)),
Table_Index[ID],$Q754,Table_Index[year],$R754)/COUNTIFS(Table_Index[Quarter],"&lt;&gt;''",Table_Index[ID],$Q754,Table_Index[year],$R754)</f>
        <v>0.144815</v>
      </c>
      <c r="Z754">
        <f>SUMIFS(INDEX(Table_Index[],,MATCH(Z$12,Table_Index[#Headers],0)),
Table_Index[ID],$Q754,Table_Index[year],$R754)/COUNTIFS(Table_Index[Quarter],"&lt;&gt;''",Table_Index[ID],$Q754,Table_Index[year],$R754)</f>
        <v>4.8724975000000004E-2</v>
      </c>
      <c r="AA754">
        <f>SUMIFS(INDEX(Table_Index[],,MATCH(AA$12,Table_Index[#Headers],0)),
Table_Index[ID],$Q754,Table_Index[year],$R754)/COUNTIFS(Table_Index[Quarter],"&lt;&gt;''",Table_Index[ID],$Q754,Table_Index[year],$R754)</f>
        <v>3.6054050000000004E-2</v>
      </c>
      <c r="AB754">
        <f>SUMIFS(INDEX(Table_Index[],,MATCH(AB$12,Table_Index[#Headers],0)),
Table_Index[ID],$Q754,Table_Index[year],$R754)/COUNTIFS(Table_Index[Quarter],"&lt;&gt;''",Table_Index[ID],$Q754,Table_Index[year],$R754)</f>
        <v>2.2983075000000002E-2</v>
      </c>
      <c r="AC754" s="24">
        <f t="shared" si="46"/>
        <v>1.000000075</v>
      </c>
      <c r="AD754">
        <f>COUNTIFS(Table_Index[Quarter],"&lt;&gt;''",Table_Index[ID],$Q754,Table_Index[year],$R754)</f>
        <v>4</v>
      </c>
      <c r="AE754" s="34">
        <f t="shared" si="47"/>
        <v>0.86174820409053809</v>
      </c>
    </row>
    <row r="755" spans="1:31" x14ac:dyDescent="0.3">
      <c r="A755">
        <v>9148</v>
      </c>
      <c r="B755">
        <v>2008</v>
      </c>
      <c r="C755">
        <v>4</v>
      </c>
      <c r="D755">
        <v>4.7421999999999999E-2</v>
      </c>
      <c r="E755">
        <v>0.15922610000000001</v>
      </c>
      <c r="F755">
        <v>5.3268599999999999E-2</v>
      </c>
      <c r="G755">
        <v>7.0426000000000004E-3</v>
      </c>
      <c r="H755">
        <v>3.1051700000000002E-2</v>
      </c>
      <c r="I755">
        <v>0.34039920000000001</v>
      </c>
      <c r="J755">
        <v>0.12810440000000001</v>
      </c>
      <c r="K755">
        <v>0.13780970000000001</v>
      </c>
      <c r="L755">
        <v>8.6580900000000002E-2</v>
      </c>
      <c r="M755">
        <v>9.0945999999999996E-3</v>
      </c>
      <c r="O755" t="str">
        <f>Table_Index[[#This Row],[ID]]&amp;Table_Index[[#This Row],[year]]</f>
        <v>91482008</v>
      </c>
      <c r="P755" t="str">
        <v>92672009</v>
      </c>
      <c r="Q755" t="str">
        <f t="shared" si="44"/>
        <v>9267</v>
      </c>
      <c r="R755" t="str">
        <f t="shared" si="45"/>
        <v>2009</v>
      </c>
      <c r="S755">
        <f>SUMIFS(INDEX(Table_Index[],,MATCH(S$12,Table_Index[#Headers],0)),
Table_Index[ID],$Q755,Table_Index[year],$R755)/COUNTIFS(Table_Index[Quarter],"&lt;&gt;''",Table_Index[ID],$Q755,Table_Index[year],$R755)</f>
        <v>0.13212597500000001</v>
      </c>
      <c r="T755">
        <f>SUMIFS(INDEX(Table_Index[],,MATCH(T$12,Table_Index[#Headers],0)),
Table_Index[ID],$Q755,Table_Index[year],$R755)/COUNTIFS(Table_Index[Quarter],"&lt;&gt;''",Table_Index[ID],$Q755,Table_Index[year],$R755)</f>
        <v>0.16938767500000002</v>
      </c>
      <c r="U755">
        <f>SUMIFS(INDEX(Table_Index[],,MATCH(U$12,Table_Index[#Headers],0)),
Table_Index[ID],$Q755,Table_Index[year],$R755)/COUNTIFS(Table_Index[Quarter],"&lt;&gt;''",Table_Index[ID],$Q755,Table_Index[year],$R755)</f>
        <v>6.636942500000001E-2</v>
      </c>
      <c r="V755">
        <f>SUMIFS(INDEX(Table_Index[],,MATCH(V$12,Table_Index[#Headers],0)),
Table_Index[ID],$Q755,Table_Index[year],$R755)/COUNTIFS(Table_Index[Quarter],"&lt;&gt;''",Table_Index[ID],$Q755,Table_Index[year],$R755)</f>
        <v>0.20692342499999999</v>
      </c>
      <c r="W755">
        <f>SUMIFS(INDEX(Table_Index[],,MATCH(W$12,Table_Index[#Headers],0)),
Table_Index[ID],$Q755,Table_Index[year],$R755)/COUNTIFS(Table_Index[Quarter],"&lt;&gt;''",Table_Index[ID],$Q755,Table_Index[year],$R755)</f>
        <v>9.2315000000000001E-3</v>
      </c>
      <c r="X755">
        <f>SUMIFS(INDEX(Table_Index[],,MATCH(X$12,Table_Index[#Headers],0)),
Table_Index[ID],$Q755,Table_Index[year],$R755)/COUNTIFS(Table_Index[Quarter],"&lt;&gt;''",Table_Index[ID],$Q755,Table_Index[year],$R755)</f>
        <v>0.2055014</v>
      </c>
      <c r="Y755">
        <f>SUMIFS(INDEX(Table_Index[],,MATCH(Y$12,Table_Index[#Headers],0)),
Table_Index[ID],$Q755,Table_Index[year],$R755)/COUNTIFS(Table_Index[Quarter],"&lt;&gt;''",Table_Index[ID],$Q755,Table_Index[year],$R755)</f>
        <v>5.4011625000000001E-2</v>
      </c>
      <c r="Z755">
        <f>SUMIFS(INDEX(Table_Index[],,MATCH(Z$12,Table_Index[#Headers],0)),
Table_Index[ID],$Q755,Table_Index[year],$R755)/COUNTIFS(Table_Index[Quarter],"&lt;&gt;''",Table_Index[ID],$Q755,Table_Index[year],$R755)</f>
        <v>5.3909000000000006E-2</v>
      </c>
      <c r="AA755">
        <f>SUMIFS(INDEX(Table_Index[],,MATCH(AA$12,Table_Index[#Headers],0)),
Table_Index[ID],$Q755,Table_Index[year],$R755)/COUNTIFS(Table_Index[Quarter],"&lt;&gt;''",Table_Index[ID],$Q755,Table_Index[year],$R755)</f>
        <v>7.7297875000000002E-2</v>
      </c>
      <c r="AB755">
        <f>SUMIFS(INDEX(Table_Index[],,MATCH(AB$12,Table_Index[#Headers],0)),
Table_Index[ID],$Q755,Table_Index[year],$R755)/COUNTIFS(Table_Index[Quarter],"&lt;&gt;''",Table_Index[ID],$Q755,Table_Index[year],$R755)</f>
        <v>2.5242125000000004E-2</v>
      </c>
      <c r="AC755" s="24">
        <f t="shared" si="46"/>
        <v>1.0000000249999998</v>
      </c>
      <c r="AD755">
        <f>COUNTIFS(Table_Index[Quarter],"&lt;&gt;''",Table_Index[ID],$Q755,Table_Index[year],$R755)</f>
        <v>4</v>
      </c>
      <c r="AE755" s="34">
        <f t="shared" si="47"/>
        <v>0.85187672963545058</v>
      </c>
    </row>
    <row r="756" spans="1:31" x14ac:dyDescent="0.3">
      <c r="A756">
        <v>9148</v>
      </c>
      <c r="B756">
        <v>2009</v>
      </c>
      <c r="C756">
        <v>1</v>
      </c>
      <c r="D756">
        <v>3.70143E-2</v>
      </c>
      <c r="E756">
        <v>0.12141979999999999</v>
      </c>
      <c r="F756">
        <v>5.5628499999999997E-2</v>
      </c>
      <c r="G756">
        <v>0.1247789</v>
      </c>
      <c r="H756">
        <v>6.1276900000000002E-2</v>
      </c>
      <c r="I756">
        <v>0.3153706</v>
      </c>
      <c r="J756">
        <v>0.1377874</v>
      </c>
      <c r="K756">
        <v>6.0549400000000003E-2</v>
      </c>
      <c r="L756">
        <v>7.5882900000000003E-2</v>
      </c>
      <c r="M756">
        <v>1.02913E-2</v>
      </c>
      <c r="O756" t="str">
        <f>Table_Index[[#This Row],[ID]]&amp;Table_Index[[#This Row],[year]]</f>
        <v>91482009</v>
      </c>
      <c r="P756" t="str">
        <v>92672010</v>
      </c>
      <c r="Q756" t="str">
        <f t="shared" si="44"/>
        <v>9267</v>
      </c>
      <c r="R756" t="str">
        <f t="shared" si="45"/>
        <v>2010</v>
      </c>
      <c r="S756">
        <f>SUMIFS(INDEX(Table_Index[],,MATCH(S$12,Table_Index[#Headers],0)),
Table_Index[ID],$Q756,Table_Index[year],$R756)/COUNTIFS(Table_Index[Quarter],"&lt;&gt;''",Table_Index[ID],$Q756,Table_Index[year],$R756)</f>
        <v>0.10778525</v>
      </c>
      <c r="T756">
        <f>SUMIFS(INDEX(Table_Index[],,MATCH(T$12,Table_Index[#Headers],0)),
Table_Index[ID],$Q756,Table_Index[year],$R756)/COUNTIFS(Table_Index[Quarter],"&lt;&gt;''",Table_Index[ID],$Q756,Table_Index[year],$R756)</f>
        <v>0.12353512500000001</v>
      </c>
      <c r="U756">
        <f>SUMIFS(INDEX(Table_Index[],,MATCH(U$12,Table_Index[#Headers],0)),
Table_Index[ID],$Q756,Table_Index[year],$R756)/COUNTIFS(Table_Index[Quarter],"&lt;&gt;''",Table_Index[ID],$Q756,Table_Index[year],$R756)</f>
        <v>6.2396199999999999E-2</v>
      </c>
      <c r="V756">
        <f>SUMIFS(INDEX(Table_Index[],,MATCH(V$12,Table_Index[#Headers],0)),
Table_Index[ID],$Q756,Table_Index[year],$R756)/COUNTIFS(Table_Index[Quarter],"&lt;&gt;''",Table_Index[ID],$Q756,Table_Index[year],$R756)</f>
        <v>0.134952775</v>
      </c>
      <c r="W756">
        <f>SUMIFS(INDEX(Table_Index[],,MATCH(W$12,Table_Index[#Headers],0)),
Table_Index[ID],$Q756,Table_Index[year],$R756)/COUNTIFS(Table_Index[Quarter],"&lt;&gt;''",Table_Index[ID],$Q756,Table_Index[year],$R756)</f>
        <v>4.4073000000000001E-2</v>
      </c>
      <c r="X756">
        <f>SUMIFS(INDEX(Table_Index[],,MATCH(X$12,Table_Index[#Headers],0)),
Table_Index[ID],$Q756,Table_Index[year],$R756)/COUNTIFS(Table_Index[Quarter],"&lt;&gt;''",Table_Index[ID],$Q756,Table_Index[year],$R756)</f>
        <v>0.293922825</v>
      </c>
      <c r="Y756">
        <f>SUMIFS(INDEX(Table_Index[],,MATCH(Y$12,Table_Index[#Headers],0)),
Table_Index[ID],$Q756,Table_Index[year],$R756)/COUNTIFS(Table_Index[Quarter],"&lt;&gt;''",Table_Index[ID],$Q756,Table_Index[year],$R756)</f>
        <v>0.12010109999999999</v>
      </c>
      <c r="Z756">
        <f>SUMIFS(INDEX(Table_Index[],,MATCH(Z$12,Table_Index[#Headers],0)),
Table_Index[ID],$Q756,Table_Index[year],$R756)/COUNTIFS(Table_Index[Quarter],"&lt;&gt;''",Table_Index[ID],$Q756,Table_Index[year],$R756)</f>
        <v>6.0628050000000003E-2</v>
      </c>
      <c r="AA756">
        <f>SUMIFS(INDEX(Table_Index[],,MATCH(AA$12,Table_Index[#Headers],0)),
Table_Index[ID],$Q756,Table_Index[year],$R756)/COUNTIFS(Table_Index[Quarter],"&lt;&gt;''",Table_Index[ID],$Q756,Table_Index[year],$R756)</f>
        <v>3.6368474999999997E-2</v>
      </c>
      <c r="AB756">
        <f>SUMIFS(INDEX(Table_Index[],,MATCH(AB$12,Table_Index[#Headers],0)),
Table_Index[ID],$Q756,Table_Index[year],$R756)/COUNTIFS(Table_Index[Quarter],"&lt;&gt;''",Table_Index[ID],$Q756,Table_Index[year],$R756)</f>
        <v>1.6237175E-2</v>
      </c>
      <c r="AC756" s="24">
        <f t="shared" si="46"/>
        <v>0.99999997500000004</v>
      </c>
      <c r="AD756">
        <f>COUNTIFS(Table_Index[Quarter],"&lt;&gt;''",Table_Index[ID],$Q756,Table_Index[year],$R756)</f>
        <v>4</v>
      </c>
      <c r="AE756" s="34">
        <f t="shared" si="47"/>
        <v>0.84299647264023181</v>
      </c>
    </row>
    <row r="757" spans="1:31" x14ac:dyDescent="0.3">
      <c r="A757">
        <v>9148</v>
      </c>
      <c r="B757">
        <v>2009</v>
      </c>
      <c r="C757">
        <v>2</v>
      </c>
      <c r="D757">
        <v>3.7066099999999998E-2</v>
      </c>
      <c r="E757">
        <v>7.4132199999999995E-2</v>
      </c>
      <c r="F757">
        <v>4.2923200000000002E-2</v>
      </c>
      <c r="G757">
        <v>0.1034032</v>
      </c>
      <c r="H757">
        <v>5.1658099999999998E-2</v>
      </c>
      <c r="I757">
        <v>0.37901679999999999</v>
      </c>
      <c r="J757">
        <v>0.14476449999999999</v>
      </c>
      <c r="K757">
        <v>0.12678829999999999</v>
      </c>
      <c r="L757">
        <v>2.2907799999999999E-2</v>
      </c>
      <c r="M757">
        <v>1.7339899999999998E-2</v>
      </c>
      <c r="O757" t="str">
        <f>Table_Index[[#This Row],[ID]]&amp;Table_Index[[#This Row],[year]]</f>
        <v>91482009</v>
      </c>
      <c r="P757" t="str">
        <v>92672011</v>
      </c>
      <c r="Q757" t="str">
        <f t="shared" si="44"/>
        <v>9267</v>
      </c>
      <c r="R757" t="str">
        <f t="shared" si="45"/>
        <v>2011</v>
      </c>
      <c r="S757">
        <f>SUMIFS(INDEX(Table_Index[],,MATCH(S$12,Table_Index[#Headers],0)),
Table_Index[ID],$Q757,Table_Index[year],$R757)/COUNTIFS(Table_Index[Quarter],"&lt;&gt;''",Table_Index[ID],$Q757,Table_Index[year],$R757)</f>
        <v>7.2934075000000001E-2</v>
      </c>
      <c r="T757">
        <f>SUMIFS(INDEX(Table_Index[],,MATCH(T$12,Table_Index[#Headers],0)),
Table_Index[ID],$Q757,Table_Index[year],$R757)/COUNTIFS(Table_Index[Quarter],"&lt;&gt;''",Table_Index[ID],$Q757,Table_Index[year],$R757)</f>
        <v>0.14169979999999999</v>
      </c>
      <c r="U757">
        <f>SUMIFS(INDEX(Table_Index[],,MATCH(U$12,Table_Index[#Headers],0)),
Table_Index[ID],$Q757,Table_Index[year],$R757)/COUNTIFS(Table_Index[Quarter],"&lt;&gt;''",Table_Index[ID],$Q757,Table_Index[year],$R757)</f>
        <v>7.1294549999999998E-2</v>
      </c>
      <c r="V757">
        <f>SUMIFS(INDEX(Table_Index[],,MATCH(V$12,Table_Index[#Headers],0)),
Table_Index[ID],$Q757,Table_Index[year],$R757)/COUNTIFS(Table_Index[Quarter],"&lt;&gt;''",Table_Index[ID],$Q757,Table_Index[year],$R757)</f>
        <v>0.1647323</v>
      </c>
      <c r="W757">
        <f>SUMIFS(INDEX(Table_Index[],,MATCH(W$12,Table_Index[#Headers],0)),
Table_Index[ID],$Q757,Table_Index[year],$R757)/COUNTIFS(Table_Index[Quarter],"&lt;&gt;''",Table_Index[ID],$Q757,Table_Index[year],$R757)</f>
        <v>2.3873974999999999E-2</v>
      </c>
      <c r="X757">
        <f>SUMIFS(INDEX(Table_Index[],,MATCH(X$12,Table_Index[#Headers],0)),
Table_Index[ID],$Q757,Table_Index[year],$R757)/COUNTIFS(Table_Index[Quarter],"&lt;&gt;''",Table_Index[ID],$Q757,Table_Index[year],$R757)</f>
        <v>0.27977692500000001</v>
      </c>
      <c r="Y757">
        <f>SUMIFS(INDEX(Table_Index[],,MATCH(Y$12,Table_Index[#Headers],0)),
Table_Index[ID],$Q757,Table_Index[year],$R757)/COUNTIFS(Table_Index[Quarter],"&lt;&gt;''",Table_Index[ID],$Q757,Table_Index[year],$R757)</f>
        <v>0.11544595000000002</v>
      </c>
      <c r="Z757">
        <f>SUMIFS(INDEX(Table_Index[],,MATCH(Z$12,Table_Index[#Headers],0)),
Table_Index[ID],$Q757,Table_Index[year],$R757)/COUNTIFS(Table_Index[Quarter],"&lt;&gt;''",Table_Index[ID],$Q757,Table_Index[year],$R757)</f>
        <v>7.3963324999999996E-2</v>
      </c>
      <c r="AA757">
        <f>SUMIFS(INDEX(Table_Index[],,MATCH(AA$12,Table_Index[#Headers],0)),
Table_Index[ID],$Q757,Table_Index[year],$R757)/COUNTIFS(Table_Index[Quarter],"&lt;&gt;''",Table_Index[ID],$Q757,Table_Index[year],$R757)</f>
        <v>4.2819625E-2</v>
      </c>
      <c r="AB757">
        <f>SUMIFS(INDEX(Table_Index[],,MATCH(AB$12,Table_Index[#Headers],0)),
Table_Index[ID],$Q757,Table_Index[year],$R757)/COUNTIFS(Table_Index[Quarter],"&lt;&gt;''",Table_Index[ID],$Q757,Table_Index[year],$R757)</f>
        <v>1.3459425000000001E-2</v>
      </c>
      <c r="AC757" s="24">
        <f t="shared" si="46"/>
        <v>0.99999994999999997</v>
      </c>
      <c r="AD757">
        <f>COUNTIFS(Table_Index[Quarter],"&lt;&gt;''",Table_Index[ID],$Q757,Table_Index[year],$R757)</f>
        <v>4</v>
      </c>
      <c r="AE757" s="34">
        <f t="shared" si="47"/>
        <v>0.84272403219317615</v>
      </c>
    </row>
    <row r="758" spans="1:31" x14ac:dyDescent="0.3">
      <c r="A758">
        <v>9148</v>
      </c>
      <c r="B758">
        <v>2009</v>
      </c>
      <c r="C758">
        <v>3</v>
      </c>
      <c r="D758">
        <v>9.1484599999999999E-2</v>
      </c>
      <c r="E758">
        <v>0.10455390000000001</v>
      </c>
      <c r="F758">
        <v>4.0814700000000002E-2</v>
      </c>
      <c r="G758">
        <v>0.1438487</v>
      </c>
      <c r="H758">
        <v>5.05344E-2</v>
      </c>
      <c r="I758">
        <v>0.31366159999999998</v>
      </c>
      <c r="J758">
        <v>0.15943550000000001</v>
      </c>
      <c r="K758">
        <v>2.6487E-2</v>
      </c>
      <c r="L758">
        <v>5.6981900000000002E-2</v>
      </c>
      <c r="M758">
        <v>1.2197899999999999E-2</v>
      </c>
      <c r="O758" t="str">
        <f>Table_Index[[#This Row],[ID]]&amp;Table_Index[[#This Row],[year]]</f>
        <v>91482009</v>
      </c>
      <c r="P758" t="str">
        <v>92672012</v>
      </c>
      <c r="Q758" t="str">
        <f t="shared" si="44"/>
        <v>9267</v>
      </c>
      <c r="R758" t="str">
        <f t="shared" si="45"/>
        <v>2012</v>
      </c>
      <c r="S758">
        <f>SUMIFS(INDEX(Table_Index[],,MATCH(S$12,Table_Index[#Headers],0)),
Table_Index[ID],$Q758,Table_Index[year],$R758)/COUNTIFS(Table_Index[Quarter],"&lt;&gt;''",Table_Index[ID],$Q758,Table_Index[year],$R758)</f>
        <v>0.11998475</v>
      </c>
      <c r="T758">
        <f>SUMIFS(INDEX(Table_Index[],,MATCH(T$12,Table_Index[#Headers],0)),
Table_Index[ID],$Q758,Table_Index[year],$R758)/COUNTIFS(Table_Index[Quarter],"&lt;&gt;''",Table_Index[ID],$Q758,Table_Index[year],$R758)</f>
        <v>0.12651475000000001</v>
      </c>
      <c r="U758">
        <f>SUMIFS(INDEX(Table_Index[],,MATCH(U$12,Table_Index[#Headers],0)),
Table_Index[ID],$Q758,Table_Index[year],$R758)/COUNTIFS(Table_Index[Quarter],"&lt;&gt;''",Table_Index[ID],$Q758,Table_Index[year],$R758)</f>
        <v>7.1238550000000012E-2</v>
      </c>
      <c r="V758">
        <f>SUMIFS(INDEX(Table_Index[],,MATCH(V$12,Table_Index[#Headers],0)),
Table_Index[ID],$Q758,Table_Index[year],$R758)/COUNTIFS(Table_Index[Quarter],"&lt;&gt;''",Table_Index[ID],$Q758,Table_Index[year],$R758)</f>
        <v>0.132762725</v>
      </c>
      <c r="W758">
        <f>SUMIFS(INDEX(Table_Index[],,MATCH(W$12,Table_Index[#Headers],0)),
Table_Index[ID],$Q758,Table_Index[year],$R758)/COUNTIFS(Table_Index[Quarter],"&lt;&gt;''",Table_Index[ID],$Q758,Table_Index[year],$R758)</f>
        <v>1.5735675000000001E-2</v>
      </c>
      <c r="X758">
        <f>SUMIFS(INDEX(Table_Index[],,MATCH(X$12,Table_Index[#Headers],0)),
Table_Index[ID],$Q758,Table_Index[year],$R758)/COUNTIFS(Table_Index[Quarter],"&lt;&gt;''",Table_Index[ID],$Q758,Table_Index[year],$R758)</f>
        <v>0.27254252499999998</v>
      </c>
      <c r="Y758">
        <f>SUMIFS(INDEX(Table_Index[],,MATCH(Y$12,Table_Index[#Headers],0)),
Table_Index[ID],$Q758,Table_Index[year],$R758)/COUNTIFS(Table_Index[Quarter],"&lt;&gt;''",Table_Index[ID],$Q758,Table_Index[year],$R758)</f>
        <v>0.15945350000000003</v>
      </c>
      <c r="Z758">
        <f>SUMIFS(INDEX(Table_Index[],,MATCH(Z$12,Table_Index[#Headers],0)),
Table_Index[ID],$Q758,Table_Index[year],$R758)/COUNTIFS(Table_Index[Quarter],"&lt;&gt;''",Table_Index[ID],$Q758,Table_Index[year],$R758)</f>
        <v>4.5368474999999998E-2</v>
      </c>
      <c r="AA758">
        <f>SUMIFS(INDEX(Table_Index[],,MATCH(AA$12,Table_Index[#Headers],0)),
Table_Index[ID],$Q758,Table_Index[year],$R758)/COUNTIFS(Table_Index[Quarter],"&lt;&gt;''",Table_Index[ID],$Q758,Table_Index[year],$R758)</f>
        <v>3.2507874999999999E-2</v>
      </c>
      <c r="AB758">
        <f>SUMIFS(INDEX(Table_Index[],,MATCH(AB$12,Table_Index[#Headers],0)),
Table_Index[ID],$Q758,Table_Index[year],$R758)/COUNTIFS(Table_Index[Quarter],"&lt;&gt;''",Table_Index[ID],$Q758,Table_Index[year],$R758)</f>
        <v>2.3891175000000001E-2</v>
      </c>
      <c r="AC758" s="24">
        <f t="shared" si="46"/>
        <v>1</v>
      </c>
      <c r="AD758">
        <f>COUNTIFS(Table_Index[Quarter],"&lt;&gt;''",Table_Index[ID],$Q758,Table_Index[year],$R758)</f>
        <v>4</v>
      </c>
      <c r="AE758" s="34">
        <f t="shared" si="47"/>
        <v>0.84325849887729376</v>
      </c>
    </row>
    <row r="759" spans="1:31" x14ac:dyDescent="0.3">
      <c r="A759">
        <v>9148</v>
      </c>
      <c r="B759">
        <v>2009</v>
      </c>
      <c r="C759">
        <v>4</v>
      </c>
      <c r="D759">
        <v>2.50884E-2</v>
      </c>
      <c r="E759">
        <v>8.7409500000000001E-2</v>
      </c>
      <c r="F759">
        <v>3.92688E-2</v>
      </c>
      <c r="G759">
        <v>0.18228829999999999</v>
      </c>
      <c r="H759">
        <v>7.2222499999999995E-2</v>
      </c>
      <c r="I759">
        <v>0.29866110000000001</v>
      </c>
      <c r="J759">
        <v>0.169074</v>
      </c>
      <c r="K759">
        <v>5.2358399999999999E-2</v>
      </c>
      <c r="L759">
        <v>5.78124E-2</v>
      </c>
      <c r="M759">
        <v>1.58166E-2</v>
      </c>
      <c r="O759" t="str">
        <f>Table_Index[[#This Row],[ID]]&amp;Table_Index[[#This Row],[year]]</f>
        <v>91482009</v>
      </c>
      <c r="P759" t="str">
        <v>92682003</v>
      </c>
      <c r="Q759" t="str">
        <f t="shared" si="44"/>
        <v>9268</v>
      </c>
      <c r="R759" t="str">
        <f t="shared" si="45"/>
        <v>2003</v>
      </c>
      <c r="S759">
        <f>SUMIFS(INDEX(Table_Index[],,MATCH(S$12,Table_Index[#Headers],0)),
Table_Index[ID],$Q759,Table_Index[year],$R759)/COUNTIFS(Table_Index[Quarter],"&lt;&gt;''",Table_Index[ID],$Q759,Table_Index[year],$R759)</f>
        <v>0.14900727500000002</v>
      </c>
      <c r="T759">
        <f>SUMIFS(INDEX(Table_Index[],,MATCH(T$12,Table_Index[#Headers],0)),
Table_Index[ID],$Q759,Table_Index[year],$R759)/COUNTIFS(Table_Index[Quarter],"&lt;&gt;''",Table_Index[ID],$Q759,Table_Index[year],$R759)</f>
        <v>0.14564422499999999</v>
      </c>
      <c r="U759">
        <f>SUMIFS(INDEX(Table_Index[],,MATCH(U$12,Table_Index[#Headers],0)),
Table_Index[ID],$Q759,Table_Index[year],$R759)/COUNTIFS(Table_Index[Quarter],"&lt;&gt;''",Table_Index[ID],$Q759,Table_Index[year],$R759)</f>
        <v>0.11499057499999998</v>
      </c>
      <c r="V759">
        <f>SUMIFS(INDEX(Table_Index[],,MATCH(V$12,Table_Index[#Headers],0)),
Table_Index[ID],$Q759,Table_Index[year],$R759)/COUNTIFS(Table_Index[Quarter],"&lt;&gt;''",Table_Index[ID],$Q759,Table_Index[year],$R759)</f>
        <v>0.12160505000000001</v>
      </c>
      <c r="W759">
        <f>SUMIFS(INDEX(Table_Index[],,MATCH(W$12,Table_Index[#Headers],0)),
Table_Index[ID],$Q759,Table_Index[year],$R759)/COUNTIFS(Table_Index[Quarter],"&lt;&gt;''",Table_Index[ID],$Q759,Table_Index[year],$R759)</f>
        <v>2.7329949999999999E-2</v>
      </c>
      <c r="X759">
        <f>SUMIFS(INDEX(Table_Index[],,MATCH(X$12,Table_Index[#Headers],0)),
Table_Index[ID],$Q759,Table_Index[year],$R759)/COUNTIFS(Table_Index[Quarter],"&lt;&gt;''",Table_Index[ID],$Q759,Table_Index[year],$R759)</f>
        <v>0.25615789999999999</v>
      </c>
      <c r="Y759">
        <f>SUMIFS(INDEX(Table_Index[],,MATCH(Y$12,Table_Index[#Headers],0)),
Table_Index[ID],$Q759,Table_Index[year],$R759)/COUNTIFS(Table_Index[Quarter],"&lt;&gt;''",Table_Index[ID],$Q759,Table_Index[year],$R759)</f>
        <v>9.4756050000000008E-2</v>
      </c>
      <c r="Z759">
        <f>SUMIFS(INDEX(Table_Index[],,MATCH(Z$12,Table_Index[#Headers],0)),
Table_Index[ID],$Q759,Table_Index[year],$R759)/COUNTIFS(Table_Index[Quarter],"&lt;&gt;''",Table_Index[ID],$Q759,Table_Index[year],$R759)</f>
        <v>4.699615E-2</v>
      </c>
      <c r="AA759">
        <f>SUMIFS(INDEX(Table_Index[],,MATCH(AA$12,Table_Index[#Headers],0)),
Table_Index[ID],$Q759,Table_Index[year],$R759)/COUNTIFS(Table_Index[Quarter],"&lt;&gt;''",Table_Index[ID],$Q759,Table_Index[year],$R759)</f>
        <v>3.5258724999999998E-2</v>
      </c>
      <c r="AB759">
        <f>SUMIFS(INDEX(Table_Index[],,MATCH(AB$12,Table_Index[#Headers],0)),
Table_Index[ID],$Q759,Table_Index[year],$R759)/COUNTIFS(Table_Index[Quarter],"&lt;&gt;''",Table_Index[ID],$Q759,Table_Index[year],$R759)</f>
        <v>8.254174999999999E-3</v>
      </c>
      <c r="AC759" s="24">
        <f t="shared" si="46"/>
        <v>1.0000000750000002</v>
      </c>
      <c r="AD759">
        <f>COUNTIFS(Table_Index[Quarter],"&lt;&gt;''",Table_Index[ID],$Q759,Table_Index[year],$R759)</f>
        <v>4</v>
      </c>
      <c r="AE759" s="34">
        <f t="shared" si="47"/>
        <v>0.84971151907749687</v>
      </c>
    </row>
    <row r="760" spans="1:31" x14ac:dyDescent="0.3">
      <c r="A760">
        <v>9148</v>
      </c>
      <c r="B760">
        <v>2010</v>
      </c>
      <c r="C760">
        <v>1</v>
      </c>
      <c r="D760">
        <v>2.4347500000000001E-2</v>
      </c>
      <c r="E760">
        <v>0.1483998</v>
      </c>
      <c r="F760">
        <v>3.3586299999999999E-2</v>
      </c>
      <c r="G760">
        <v>2.2115300000000001E-2</v>
      </c>
      <c r="H760">
        <v>4.2370400000000003E-2</v>
      </c>
      <c r="I760">
        <v>0.3390667</v>
      </c>
      <c r="J760">
        <v>0.12601699999999999</v>
      </c>
      <c r="K760">
        <v>0.1608784</v>
      </c>
      <c r="L760">
        <v>9.4000299999999995E-2</v>
      </c>
      <c r="M760">
        <v>9.2180999999999999E-3</v>
      </c>
      <c r="O760" t="str">
        <f>Table_Index[[#This Row],[ID]]&amp;Table_Index[[#This Row],[year]]</f>
        <v>91482010</v>
      </c>
      <c r="P760" t="str">
        <v>92682004</v>
      </c>
      <c r="Q760" t="str">
        <f t="shared" si="44"/>
        <v>9268</v>
      </c>
      <c r="R760" t="str">
        <f t="shared" si="45"/>
        <v>2004</v>
      </c>
      <c r="S760">
        <f>SUMIFS(INDEX(Table_Index[],,MATCH(S$12,Table_Index[#Headers],0)),
Table_Index[ID],$Q760,Table_Index[year],$R760)/COUNTIFS(Table_Index[Quarter],"&lt;&gt;''",Table_Index[ID],$Q760,Table_Index[year],$R760)</f>
        <v>0.31911687500000002</v>
      </c>
      <c r="T760">
        <f>SUMIFS(INDEX(Table_Index[],,MATCH(T$12,Table_Index[#Headers],0)),
Table_Index[ID],$Q760,Table_Index[year],$R760)/COUNTIFS(Table_Index[Quarter],"&lt;&gt;''",Table_Index[ID],$Q760,Table_Index[year],$R760)</f>
        <v>0.11231052500000001</v>
      </c>
      <c r="U760">
        <f>SUMIFS(INDEX(Table_Index[],,MATCH(U$12,Table_Index[#Headers],0)),
Table_Index[ID],$Q760,Table_Index[year],$R760)/COUNTIFS(Table_Index[Quarter],"&lt;&gt;''",Table_Index[ID],$Q760,Table_Index[year],$R760)</f>
        <v>3.7027549999999999E-2</v>
      </c>
      <c r="V760">
        <f>SUMIFS(INDEX(Table_Index[],,MATCH(V$12,Table_Index[#Headers],0)),
Table_Index[ID],$Q760,Table_Index[year],$R760)/COUNTIFS(Table_Index[Quarter],"&lt;&gt;''",Table_Index[ID],$Q760,Table_Index[year],$R760)</f>
        <v>4.6339175000000003E-2</v>
      </c>
      <c r="W760">
        <f>SUMIFS(INDEX(Table_Index[],,MATCH(W$12,Table_Index[#Headers],0)),
Table_Index[ID],$Q760,Table_Index[year],$R760)/COUNTIFS(Table_Index[Quarter],"&lt;&gt;''",Table_Index[ID],$Q760,Table_Index[year],$R760)</f>
        <v>4.2593624999999996E-2</v>
      </c>
      <c r="X760">
        <f>SUMIFS(INDEX(Table_Index[],,MATCH(X$12,Table_Index[#Headers],0)),
Table_Index[ID],$Q760,Table_Index[year],$R760)/COUNTIFS(Table_Index[Quarter],"&lt;&gt;''",Table_Index[ID],$Q760,Table_Index[year],$R760)</f>
        <v>5.8770700000000002E-2</v>
      </c>
      <c r="Y760">
        <f>SUMIFS(INDEX(Table_Index[],,MATCH(Y$12,Table_Index[#Headers],0)),
Table_Index[ID],$Q760,Table_Index[year],$R760)/COUNTIFS(Table_Index[Quarter],"&lt;&gt;''",Table_Index[ID],$Q760,Table_Index[year],$R760)</f>
        <v>2.2542549999999998E-2</v>
      </c>
      <c r="Z760">
        <f>SUMIFS(INDEX(Table_Index[],,MATCH(Z$12,Table_Index[#Headers],0)),
Table_Index[ID],$Q760,Table_Index[year],$R760)/COUNTIFS(Table_Index[Quarter],"&lt;&gt;''",Table_Index[ID],$Q760,Table_Index[year],$R760)</f>
        <v>0.320687575</v>
      </c>
      <c r="AA760">
        <f>SUMIFS(INDEX(Table_Index[],,MATCH(AA$12,Table_Index[#Headers],0)),
Table_Index[ID],$Q760,Table_Index[year],$R760)/COUNTIFS(Table_Index[Quarter],"&lt;&gt;''",Table_Index[ID],$Q760,Table_Index[year],$R760)</f>
        <v>3.6254624999999999E-2</v>
      </c>
      <c r="AB760">
        <f>SUMIFS(INDEX(Table_Index[],,MATCH(AB$12,Table_Index[#Headers],0)),
Table_Index[ID],$Q760,Table_Index[year],$R760)/COUNTIFS(Table_Index[Quarter],"&lt;&gt;''",Table_Index[ID],$Q760,Table_Index[year],$R760)</f>
        <v>4.3568750000000005E-3</v>
      </c>
      <c r="AC760" s="24">
        <f t="shared" si="46"/>
        <v>1.000000075</v>
      </c>
      <c r="AD760">
        <f>COUNTIFS(Table_Index[Quarter],"&lt;&gt;''",Table_Index[ID],$Q760,Table_Index[year],$R760)</f>
        <v>4</v>
      </c>
      <c r="AE760" s="34">
        <f t="shared" si="47"/>
        <v>0.7720821278831056</v>
      </c>
    </row>
    <row r="761" spans="1:31" x14ac:dyDescent="0.3">
      <c r="A761">
        <v>9148</v>
      </c>
      <c r="B761">
        <v>2010</v>
      </c>
      <c r="C761">
        <v>2</v>
      </c>
      <c r="D761">
        <v>3.4540700000000001E-2</v>
      </c>
      <c r="E761">
        <v>0.20568610000000001</v>
      </c>
      <c r="F761">
        <v>5.0996100000000003E-2</v>
      </c>
      <c r="G761">
        <v>0.16317590000000001</v>
      </c>
      <c r="H761">
        <v>4.3311799999999998E-2</v>
      </c>
      <c r="I761">
        <v>0.29566779999999998</v>
      </c>
      <c r="J761">
        <v>8.6885500000000004E-2</v>
      </c>
      <c r="K761">
        <v>5.65149E-2</v>
      </c>
      <c r="L761">
        <v>5.8563999999999998E-2</v>
      </c>
      <c r="M761">
        <v>4.6572000000000002E-3</v>
      </c>
      <c r="O761" t="str">
        <f>Table_Index[[#This Row],[ID]]&amp;Table_Index[[#This Row],[year]]</f>
        <v>91482010</v>
      </c>
      <c r="P761" t="str">
        <v>92682005</v>
      </c>
      <c r="Q761" t="str">
        <f t="shared" si="44"/>
        <v>9268</v>
      </c>
      <c r="R761" t="str">
        <f t="shared" si="45"/>
        <v>2005</v>
      </c>
      <c r="S761">
        <f>SUMIFS(INDEX(Table_Index[],,MATCH(S$12,Table_Index[#Headers],0)),
Table_Index[ID],$Q761,Table_Index[year],$R761)/COUNTIFS(Table_Index[Quarter],"&lt;&gt;''",Table_Index[ID],$Q761,Table_Index[year],$R761)</f>
        <v>0.10419185</v>
      </c>
      <c r="T761">
        <f>SUMIFS(INDEX(Table_Index[],,MATCH(T$12,Table_Index[#Headers],0)),
Table_Index[ID],$Q761,Table_Index[year],$R761)/COUNTIFS(Table_Index[Quarter],"&lt;&gt;''",Table_Index[ID],$Q761,Table_Index[year],$R761)</f>
        <v>0.16489225000000002</v>
      </c>
      <c r="U761">
        <f>SUMIFS(INDEX(Table_Index[],,MATCH(U$12,Table_Index[#Headers],0)),
Table_Index[ID],$Q761,Table_Index[year],$R761)/COUNTIFS(Table_Index[Quarter],"&lt;&gt;''",Table_Index[ID],$Q761,Table_Index[year],$R761)</f>
        <v>0.10039389999999999</v>
      </c>
      <c r="V761">
        <f>SUMIFS(INDEX(Table_Index[],,MATCH(V$12,Table_Index[#Headers],0)),
Table_Index[ID],$Q761,Table_Index[year],$R761)/COUNTIFS(Table_Index[Quarter],"&lt;&gt;''",Table_Index[ID],$Q761,Table_Index[year],$R761)</f>
        <v>7.9555025000000001E-2</v>
      </c>
      <c r="W761">
        <f>SUMIFS(INDEX(Table_Index[],,MATCH(W$12,Table_Index[#Headers],0)),
Table_Index[ID],$Q761,Table_Index[year],$R761)/COUNTIFS(Table_Index[Quarter],"&lt;&gt;''",Table_Index[ID],$Q761,Table_Index[year],$R761)</f>
        <v>0</v>
      </c>
      <c r="X761">
        <f>SUMIFS(INDEX(Table_Index[],,MATCH(X$12,Table_Index[#Headers],0)),
Table_Index[ID],$Q761,Table_Index[year],$R761)/COUNTIFS(Table_Index[Quarter],"&lt;&gt;''",Table_Index[ID],$Q761,Table_Index[year],$R761)</f>
        <v>0.179430425</v>
      </c>
      <c r="Y761">
        <f>SUMIFS(INDEX(Table_Index[],,MATCH(Y$12,Table_Index[#Headers],0)),
Table_Index[ID],$Q761,Table_Index[year],$R761)/COUNTIFS(Table_Index[Quarter],"&lt;&gt;''",Table_Index[ID],$Q761,Table_Index[year],$R761)</f>
        <v>0.22906175000000004</v>
      </c>
      <c r="Z761">
        <f>SUMIFS(INDEX(Table_Index[],,MATCH(Z$12,Table_Index[#Headers],0)),
Table_Index[ID],$Q761,Table_Index[year],$R761)/COUNTIFS(Table_Index[Quarter],"&lt;&gt;''",Table_Index[ID],$Q761,Table_Index[year],$R761)</f>
        <v>5.4074399999999995E-2</v>
      </c>
      <c r="AA761">
        <f>SUMIFS(INDEX(Table_Index[],,MATCH(AA$12,Table_Index[#Headers],0)),
Table_Index[ID],$Q761,Table_Index[year],$R761)/COUNTIFS(Table_Index[Quarter],"&lt;&gt;''",Table_Index[ID],$Q761,Table_Index[year],$R761)</f>
        <v>7.1841149999999993E-2</v>
      </c>
      <c r="AB761">
        <f>SUMIFS(INDEX(Table_Index[],,MATCH(AB$12,Table_Index[#Headers],0)),
Table_Index[ID],$Q761,Table_Index[year],$R761)/COUNTIFS(Table_Index[Quarter],"&lt;&gt;''",Table_Index[ID],$Q761,Table_Index[year],$R761)</f>
        <v>1.6559249999999998E-2</v>
      </c>
      <c r="AC761" s="24">
        <f t="shared" si="46"/>
        <v>1</v>
      </c>
      <c r="AD761">
        <f>COUNTIFS(Table_Index[Quarter],"&lt;&gt;''",Table_Index[ID],$Q761,Table_Index[year],$R761)</f>
        <v>4</v>
      </c>
      <c r="AE761" s="34">
        <f t="shared" si="47"/>
        <v>0.85252270406556618</v>
      </c>
    </row>
    <row r="762" spans="1:31" x14ac:dyDescent="0.3">
      <c r="A762">
        <v>9148</v>
      </c>
      <c r="B762">
        <v>2010</v>
      </c>
      <c r="C762">
        <v>3</v>
      </c>
      <c r="D762">
        <v>4.18047E-2</v>
      </c>
      <c r="E762">
        <v>5.4576399999999997E-2</v>
      </c>
      <c r="F762">
        <v>5.1980899999999997E-2</v>
      </c>
      <c r="G762">
        <v>8.5768399999999995E-2</v>
      </c>
      <c r="H762">
        <v>2.39277E-2</v>
      </c>
      <c r="I762">
        <v>0.50292939999999997</v>
      </c>
      <c r="J762">
        <v>0.119099</v>
      </c>
      <c r="K762">
        <v>2.7310600000000001E-2</v>
      </c>
      <c r="L762">
        <v>8.61397E-2</v>
      </c>
      <c r="M762">
        <v>6.4631999999999997E-3</v>
      </c>
      <c r="O762" t="str">
        <f>Table_Index[[#This Row],[ID]]&amp;Table_Index[[#This Row],[year]]</f>
        <v>91482010</v>
      </c>
      <c r="P762" t="str">
        <v>92682006</v>
      </c>
      <c r="Q762" t="str">
        <f t="shared" si="44"/>
        <v>9268</v>
      </c>
      <c r="R762" t="str">
        <f t="shared" si="45"/>
        <v>2006</v>
      </c>
      <c r="S762">
        <f>SUMIFS(INDEX(Table_Index[],,MATCH(S$12,Table_Index[#Headers],0)),
Table_Index[ID],$Q762,Table_Index[year],$R762)/COUNTIFS(Table_Index[Quarter],"&lt;&gt;''",Table_Index[ID],$Q762,Table_Index[year],$R762)</f>
        <v>0.10280524999999999</v>
      </c>
      <c r="T762">
        <f>SUMIFS(INDEX(Table_Index[],,MATCH(T$12,Table_Index[#Headers],0)),
Table_Index[ID],$Q762,Table_Index[year],$R762)/COUNTIFS(Table_Index[Quarter],"&lt;&gt;''",Table_Index[ID],$Q762,Table_Index[year],$R762)</f>
        <v>9.6577500000000011E-2</v>
      </c>
      <c r="U762">
        <f>SUMIFS(INDEX(Table_Index[],,MATCH(U$12,Table_Index[#Headers],0)),
Table_Index[ID],$Q762,Table_Index[year],$R762)/COUNTIFS(Table_Index[Quarter],"&lt;&gt;''",Table_Index[ID],$Q762,Table_Index[year],$R762)</f>
        <v>7.5294300000000008E-2</v>
      </c>
      <c r="V762">
        <f>SUMIFS(INDEX(Table_Index[],,MATCH(V$12,Table_Index[#Headers],0)),
Table_Index[ID],$Q762,Table_Index[year],$R762)/COUNTIFS(Table_Index[Quarter],"&lt;&gt;''",Table_Index[ID],$Q762,Table_Index[year],$R762)</f>
        <v>0.17352822500000001</v>
      </c>
      <c r="W762">
        <f>SUMIFS(INDEX(Table_Index[],,MATCH(W$12,Table_Index[#Headers],0)),
Table_Index[ID],$Q762,Table_Index[year],$R762)/COUNTIFS(Table_Index[Quarter],"&lt;&gt;''",Table_Index[ID],$Q762,Table_Index[year],$R762)</f>
        <v>6.3379674999999996E-2</v>
      </c>
      <c r="X762">
        <f>SUMIFS(INDEX(Table_Index[],,MATCH(X$12,Table_Index[#Headers],0)),
Table_Index[ID],$Q762,Table_Index[year],$R762)/COUNTIFS(Table_Index[Quarter],"&lt;&gt;''",Table_Index[ID],$Q762,Table_Index[year],$R762)</f>
        <v>0.17486399999999999</v>
      </c>
      <c r="Y762">
        <f>SUMIFS(INDEX(Table_Index[],,MATCH(Y$12,Table_Index[#Headers],0)),
Table_Index[ID],$Q762,Table_Index[year],$R762)/COUNTIFS(Table_Index[Quarter],"&lt;&gt;''",Table_Index[ID],$Q762,Table_Index[year],$R762)</f>
        <v>0.17305257499999999</v>
      </c>
      <c r="Z762">
        <f>SUMIFS(INDEX(Table_Index[],,MATCH(Z$12,Table_Index[#Headers],0)),
Table_Index[ID],$Q762,Table_Index[year],$R762)/COUNTIFS(Table_Index[Quarter],"&lt;&gt;''",Table_Index[ID],$Q762,Table_Index[year],$R762)</f>
        <v>5.0844675000000006E-2</v>
      </c>
      <c r="AA762">
        <f>SUMIFS(INDEX(Table_Index[],,MATCH(AA$12,Table_Index[#Headers],0)),
Table_Index[ID],$Q762,Table_Index[year],$R762)/COUNTIFS(Table_Index[Quarter],"&lt;&gt;''",Table_Index[ID],$Q762,Table_Index[year],$R762)</f>
        <v>6.5336674999999997E-2</v>
      </c>
      <c r="AB762">
        <f>SUMIFS(INDEX(Table_Index[],,MATCH(AB$12,Table_Index[#Headers],0)),
Table_Index[ID],$Q762,Table_Index[year],$R762)/COUNTIFS(Table_Index[Quarter],"&lt;&gt;''",Table_Index[ID],$Q762,Table_Index[year],$R762)</f>
        <v>2.4317075E-2</v>
      </c>
      <c r="AC762" s="24">
        <f t="shared" si="46"/>
        <v>0.99999994999999997</v>
      </c>
      <c r="AD762">
        <f>COUNTIFS(Table_Index[Quarter],"&lt;&gt;''",Table_Index[ID],$Q762,Table_Index[year],$R762)</f>
        <v>4</v>
      </c>
      <c r="AE762" s="34">
        <f t="shared" si="47"/>
        <v>0.87233561295634376</v>
      </c>
    </row>
    <row r="763" spans="1:31" x14ac:dyDescent="0.3">
      <c r="A763">
        <v>9148</v>
      </c>
      <c r="B763">
        <v>2010</v>
      </c>
      <c r="C763">
        <v>4</v>
      </c>
      <c r="D763">
        <v>7.0341299999999995E-2</v>
      </c>
      <c r="E763">
        <v>6.2723100000000004E-2</v>
      </c>
      <c r="F763">
        <v>6.6117200000000001E-2</v>
      </c>
      <c r="G763">
        <v>0.20305309999999999</v>
      </c>
      <c r="H763">
        <v>4.2976199999999999E-2</v>
      </c>
      <c r="I763">
        <v>0.2853617</v>
      </c>
      <c r="J763">
        <v>0.1454578</v>
      </c>
      <c r="K763">
        <v>4.7934900000000003E-2</v>
      </c>
      <c r="L763">
        <v>7.2728899999999999E-2</v>
      </c>
      <c r="M763">
        <v>3.3059000000000001E-3</v>
      </c>
      <c r="O763" t="str">
        <f>Table_Index[[#This Row],[ID]]&amp;Table_Index[[#This Row],[year]]</f>
        <v>91482010</v>
      </c>
      <c r="P763" t="str">
        <v>92682007</v>
      </c>
      <c r="Q763" t="str">
        <f t="shared" si="44"/>
        <v>9268</v>
      </c>
      <c r="R763" t="str">
        <f t="shared" si="45"/>
        <v>2007</v>
      </c>
      <c r="S763">
        <f>SUMIFS(INDEX(Table_Index[],,MATCH(S$12,Table_Index[#Headers],0)),
Table_Index[ID],$Q763,Table_Index[year],$R763)/COUNTIFS(Table_Index[Quarter],"&lt;&gt;''",Table_Index[ID],$Q763,Table_Index[year],$R763)</f>
        <v>0.165226225</v>
      </c>
      <c r="T763">
        <f>SUMIFS(INDEX(Table_Index[],,MATCH(T$12,Table_Index[#Headers],0)),
Table_Index[ID],$Q763,Table_Index[year],$R763)/COUNTIFS(Table_Index[Quarter],"&lt;&gt;''",Table_Index[ID],$Q763,Table_Index[year],$R763)</f>
        <v>9.4439624999999985E-2</v>
      </c>
      <c r="U763">
        <f>SUMIFS(INDEX(Table_Index[],,MATCH(U$12,Table_Index[#Headers],0)),
Table_Index[ID],$Q763,Table_Index[year],$R763)/COUNTIFS(Table_Index[Quarter],"&lt;&gt;''",Table_Index[ID],$Q763,Table_Index[year],$R763)</f>
        <v>8.4525674999999995E-2</v>
      </c>
      <c r="V763">
        <f>SUMIFS(INDEX(Table_Index[],,MATCH(V$12,Table_Index[#Headers],0)),
Table_Index[ID],$Q763,Table_Index[year],$R763)/COUNTIFS(Table_Index[Quarter],"&lt;&gt;''",Table_Index[ID],$Q763,Table_Index[year],$R763)</f>
        <v>0.17199775</v>
      </c>
      <c r="W763">
        <f>SUMIFS(INDEX(Table_Index[],,MATCH(W$12,Table_Index[#Headers],0)),
Table_Index[ID],$Q763,Table_Index[year],$R763)/COUNTIFS(Table_Index[Quarter],"&lt;&gt;''",Table_Index[ID],$Q763,Table_Index[year],$R763)</f>
        <v>1.8522900000000002E-2</v>
      </c>
      <c r="X763">
        <f>SUMIFS(INDEX(Table_Index[],,MATCH(X$12,Table_Index[#Headers],0)),
Table_Index[ID],$Q763,Table_Index[year],$R763)/COUNTIFS(Table_Index[Quarter],"&lt;&gt;''",Table_Index[ID],$Q763,Table_Index[year],$R763)</f>
        <v>0.147421575</v>
      </c>
      <c r="Y763">
        <f>SUMIFS(INDEX(Table_Index[],,MATCH(Y$12,Table_Index[#Headers],0)),
Table_Index[ID],$Q763,Table_Index[year],$R763)/COUNTIFS(Table_Index[Quarter],"&lt;&gt;''",Table_Index[ID],$Q763,Table_Index[year],$R763)</f>
        <v>0.19402169999999996</v>
      </c>
      <c r="Z763">
        <f>SUMIFS(INDEX(Table_Index[],,MATCH(Z$12,Table_Index[#Headers],0)),
Table_Index[ID],$Q763,Table_Index[year],$R763)/COUNTIFS(Table_Index[Quarter],"&lt;&gt;''",Table_Index[ID],$Q763,Table_Index[year],$R763)</f>
        <v>6.6373649999999992E-2</v>
      </c>
      <c r="AA763">
        <f>SUMIFS(INDEX(Table_Index[],,MATCH(AA$12,Table_Index[#Headers],0)),
Table_Index[ID],$Q763,Table_Index[year],$R763)/COUNTIFS(Table_Index[Quarter],"&lt;&gt;''",Table_Index[ID],$Q763,Table_Index[year],$R763)</f>
        <v>3.47663E-2</v>
      </c>
      <c r="AB763">
        <f>SUMIFS(INDEX(Table_Index[],,MATCH(AB$12,Table_Index[#Headers],0)),
Table_Index[ID],$Q763,Table_Index[year],$R763)/COUNTIFS(Table_Index[Quarter],"&lt;&gt;''",Table_Index[ID],$Q763,Table_Index[year],$R763)</f>
        <v>2.2704725000000002E-2</v>
      </c>
      <c r="AC763" s="24">
        <f t="shared" si="46"/>
        <v>1.0000001249999999</v>
      </c>
      <c r="AD763">
        <f>COUNTIFS(Table_Index[Quarter],"&lt;&gt;''",Table_Index[ID],$Q763,Table_Index[year],$R763)</f>
        <v>4</v>
      </c>
      <c r="AE763" s="34">
        <f t="shared" si="47"/>
        <v>0.86120333582472186</v>
      </c>
    </row>
    <row r="764" spans="1:31" x14ac:dyDescent="0.3">
      <c r="A764">
        <v>9148</v>
      </c>
      <c r="B764">
        <v>2011</v>
      </c>
      <c r="C764">
        <v>1</v>
      </c>
      <c r="D764">
        <v>7.5400099999999998E-2</v>
      </c>
      <c r="E764">
        <v>6.1510599999999999E-2</v>
      </c>
      <c r="F764">
        <v>5.4565900000000001E-2</v>
      </c>
      <c r="G764">
        <v>0.20854909999999999</v>
      </c>
      <c r="H764">
        <v>9.0530000000000003E-3</v>
      </c>
      <c r="I764">
        <v>0.3732801</v>
      </c>
      <c r="J764">
        <v>0.1260802</v>
      </c>
      <c r="K764">
        <v>3.5715799999999999E-2</v>
      </c>
      <c r="L764">
        <v>5.28297E-2</v>
      </c>
      <c r="M764">
        <v>3.0155E-3</v>
      </c>
      <c r="O764" t="str">
        <f>Table_Index[[#This Row],[ID]]&amp;Table_Index[[#This Row],[year]]</f>
        <v>91482011</v>
      </c>
      <c r="P764" t="str">
        <v>92682008</v>
      </c>
      <c r="Q764" t="str">
        <f t="shared" si="44"/>
        <v>9268</v>
      </c>
      <c r="R764" t="str">
        <f t="shared" si="45"/>
        <v>2008</v>
      </c>
      <c r="S764">
        <f>SUMIFS(INDEX(Table_Index[],,MATCH(S$12,Table_Index[#Headers],0)),
Table_Index[ID],$Q764,Table_Index[year],$R764)/COUNTIFS(Table_Index[Quarter],"&lt;&gt;''",Table_Index[ID],$Q764,Table_Index[year],$R764)</f>
        <v>0.14444055</v>
      </c>
      <c r="T764">
        <f>SUMIFS(INDEX(Table_Index[],,MATCH(T$12,Table_Index[#Headers],0)),
Table_Index[ID],$Q764,Table_Index[year],$R764)/COUNTIFS(Table_Index[Quarter],"&lt;&gt;''",Table_Index[ID],$Q764,Table_Index[year],$R764)</f>
        <v>7.5307125000000003E-2</v>
      </c>
      <c r="U764">
        <f>SUMIFS(INDEX(Table_Index[],,MATCH(U$12,Table_Index[#Headers],0)),
Table_Index[ID],$Q764,Table_Index[year],$R764)/COUNTIFS(Table_Index[Quarter],"&lt;&gt;''",Table_Index[ID],$Q764,Table_Index[year],$R764)</f>
        <v>6.4068725000000007E-2</v>
      </c>
      <c r="V764">
        <f>SUMIFS(INDEX(Table_Index[],,MATCH(V$12,Table_Index[#Headers],0)),
Table_Index[ID],$Q764,Table_Index[year],$R764)/COUNTIFS(Table_Index[Quarter],"&lt;&gt;''",Table_Index[ID],$Q764,Table_Index[year],$R764)</f>
        <v>0.16339150000000002</v>
      </c>
      <c r="W764">
        <f>SUMIFS(INDEX(Table_Index[],,MATCH(W$12,Table_Index[#Headers],0)),
Table_Index[ID],$Q764,Table_Index[year],$R764)/COUNTIFS(Table_Index[Quarter],"&lt;&gt;''",Table_Index[ID],$Q764,Table_Index[year],$R764)</f>
        <v>3.8092E-3</v>
      </c>
      <c r="X764">
        <f>SUMIFS(INDEX(Table_Index[],,MATCH(X$12,Table_Index[#Headers],0)),
Table_Index[ID],$Q764,Table_Index[year],$R764)/COUNTIFS(Table_Index[Quarter],"&lt;&gt;''",Table_Index[ID],$Q764,Table_Index[year],$R764)</f>
        <v>0.32968682500000002</v>
      </c>
      <c r="Y764">
        <f>SUMIFS(INDEX(Table_Index[],,MATCH(Y$12,Table_Index[#Headers],0)),
Table_Index[ID],$Q764,Table_Index[year],$R764)/COUNTIFS(Table_Index[Quarter],"&lt;&gt;''",Table_Index[ID],$Q764,Table_Index[year],$R764)</f>
        <v>0.11537392499999999</v>
      </c>
      <c r="Z764">
        <f>SUMIFS(INDEX(Table_Index[],,MATCH(Z$12,Table_Index[#Headers],0)),
Table_Index[ID],$Q764,Table_Index[year],$R764)/COUNTIFS(Table_Index[Quarter],"&lt;&gt;''",Table_Index[ID],$Q764,Table_Index[year],$R764)</f>
        <v>5.3267149999999999E-2</v>
      </c>
      <c r="AA764">
        <f>SUMIFS(INDEX(Table_Index[],,MATCH(AA$12,Table_Index[#Headers],0)),
Table_Index[ID],$Q764,Table_Index[year],$R764)/COUNTIFS(Table_Index[Quarter],"&lt;&gt;''",Table_Index[ID],$Q764,Table_Index[year],$R764)</f>
        <v>3.8500800000000002E-2</v>
      </c>
      <c r="AB764">
        <f>SUMIFS(INDEX(Table_Index[],,MATCH(AB$12,Table_Index[#Headers],0)),
Table_Index[ID],$Q764,Table_Index[year],$R764)/COUNTIFS(Table_Index[Quarter],"&lt;&gt;''",Table_Index[ID],$Q764,Table_Index[year],$R764)</f>
        <v>1.2154224999999999E-2</v>
      </c>
      <c r="AC764" s="24">
        <f t="shared" si="46"/>
        <v>1.0000000250000001</v>
      </c>
      <c r="AD764">
        <f>COUNTIFS(Table_Index[Quarter],"&lt;&gt;''",Table_Index[ID],$Q764,Table_Index[year],$R764)</f>
        <v>4</v>
      </c>
      <c r="AE764" s="34">
        <f t="shared" si="47"/>
        <v>0.81617769943631691</v>
      </c>
    </row>
    <row r="765" spans="1:31" x14ac:dyDescent="0.3">
      <c r="A765">
        <v>9148</v>
      </c>
      <c r="B765">
        <v>2011</v>
      </c>
      <c r="C765">
        <v>2</v>
      </c>
      <c r="D765">
        <v>8.2467399999999996E-2</v>
      </c>
      <c r="E765">
        <v>0.13075890000000001</v>
      </c>
      <c r="F765">
        <v>5.8654600000000001E-2</v>
      </c>
      <c r="G765">
        <v>0.1303937</v>
      </c>
      <c r="H765">
        <v>2.8876099999999998E-2</v>
      </c>
      <c r="I765">
        <v>0.32485619999999998</v>
      </c>
      <c r="J765">
        <v>0.127085</v>
      </c>
      <c r="K765">
        <v>6.76784E-2</v>
      </c>
      <c r="L765">
        <v>4.4517300000000003E-2</v>
      </c>
      <c r="M765">
        <v>4.7124000000000003E-3</v>
      </c>
      <c r="O765" t="str">
        <f>Table_Index[[#This Row],[ID]]&amp;Table_Index[[#This Row],[year]]</f>
        <v>91482011</v>
      </c>
      <c r="P765" t="str">
        <v>92682009</v>
      </c>
      <c r="Q765" t="str">
        <f t="shared" si="44"/>
        <v>9268</v>
      </c>
      <c r="R765" t="str">
        <f t="shared" si="45"/>
        <v>2009</v>
      </c>
      <c r="S765">
        <f>SUMIFS(INDEX(Table_Index[],,MATCH(S$12,Table_Index[#Headers],0)),
Table_Index[ID],$Q765,Table_Index[year],$R765)/COUNTIFS(Table_Index[Quarter],"&lt;&gt;''",Table_Index[ID],$Q765,Table_Index[year],$R765)</f>
        <v>8.2575199999999987E-2</v>
      </c>
      <c r="T765">
        <f>SUMIFS(INDEX(Table_Index[],,MATCH(T$12,Table_Index[#Headers],0)),
Table_Index[ID],$Q765,Table_Index[year],$R765)/COUNTIFS(Table_Index[Quarter],"&lt;&gt;''",Table_Index[ID],$Q765,Table_Index[year],$R765)</f>
        <v>0.17656919999999998</v>
      </c>
      <c r="U765">
        <f>SUMIFS(INDEX(Table_Index[],,MATCH(U$12,Table_Index[#Headers],0)),
Table_Index[ID],$Q765,Table_Index[year],$R765)/COUNTIFS(Table_Index[Quarter],"&lt;&gt;''",Table_Index[ID],$Q765,Table_Index[year],$R765)</f>
        <v>4.9109599999999996E-2</v>
      </c>
      <c r="V765">
        <f>SUMIFS(INDEX(Table_Index[],,MATCH(V$12,Table_Index[#Headers],0)),
Table_Index[ID],$Q765,Table_Index[year],$R765)/COUNTIFS(Table_Index[Quarter],"&lt;&gt;''",Table_Index[ID],$Q765,Table_Index[year],$R765)</f>
        <v>0.19599922500000003</v>
      </c>
      <c r="W765">
        <f>SUMIFS(INDEX(Table_Index[],,MATCH(W$12,Table_Index[#Headers],0)),
Table_Index[ID],$Q765,Table_Index[year],$R765)/COUNTIFS(Table_Index[Quarter],"&lt;&gt;''",Table_Index[ID],$Q765,Table_Index[year],$R765)</f>
        <v>7.5179000000000001E-3</v>
      </c>
      <c r="X765">
        <f>SUMIFS(INDEX(Table_Index[],,MATCH(X$12,Table_Index[#Headers],0)),
Table_Index[ID],$Q765,Table_Index[year],$R765)/COUNTIFS(Table_Index[Quarter],"&lt;&gt;''",Table_Index[ID],$Q765,Table_Index[year],$R765)</f>
        <v>0.26026589999999999</v>
      </c>
      <c r="Y765">
        <f>SUMIFS(INDEX(Table_Index[],,MATCH(Y$12,Table_Index[#Headers],0)),
Table_Index[ID],$Q765,Table_Index[year],$R765)/COUNTIFS(Table_Index[Quarter],"&lt;&gt;''",Table_Index[ID],$Q765,Table_Index[year],$R765)</f>
        <v>9.8936450000000009E-2</v>
      </c>
      <c r="Z765">
        <f>SUMIFS(INDEX(Table_Index[],,MATCH(Z$12,Table_Index[#Headers],0)),
Table_Index[ID],$Q765,Table_Index[year],$R765)/COUNTIFS(Table_Index[Quarter],"&lt;&gt;''",Table_Index[ID],$Q765,Table_Index[year],$R765)</f>
        <v>6.7007474999999997E-2</v>
      </c>
      <c r="AA765">
        <f>SUMIFS(INDEX(Table_Index[],,MATCH(AA$12,Table_Index[#Headers],0)),
Table_Index[ID],$Q765,Table_Index[year],$R765)/COUNTIFS(Table_Index[Quarter],"&lt;&gt;''",Table_Index[ID],$Q765,Table_Index[year],$R765)</f>
        <v>4.0424799999999997E-2</v>
      </c>
      <c r="AB765">
        <f>SUMIFS(INDEX(Table_Index[],,MATCH(AB$12,Table_Index[#Headers],0)),
Table_Index[ID],$Q765,Table_Index[year],$R765)/COUNTIFS(Table_Index[Quarter],"&lt;&gt;''",Table_Index[ID],$Q765,Table_Index[year],$R765)</f>
        <v>2.1594200000000001E-2</v>
      </c>
      <c r="AC765" s="24">
        <f t="shared" si="46"/>
        <v>0.99999995000000008</v>
      </c>
      <c r="AD765">
        <f>COUNTIFS(Table_Index[Quarter],"&lt;&gt;''",Table_Index[ID],$Q765,Table_Index[year],$R765)</f>
        <v>4</v>
      </c>
      <c r="AE765" s="34">
        <f t="shared" si="47"/>
        <v>0.83700345064718129</v>
      </c>
    </row>
    <row r="766" spans="1:31" x14ac:dyDescent="0.3">
      <c r="A766">
        <v>9148</v>
      </c>
      <c r="B766">
        <v>2011</v>
      </c>
      <c r="C766">
        <v>3</v>
      </c>
      <c r="D766">
        <v>0.11385679999999999</v>
      </c>
      <c r="E766">
        <v>8.9748999999999995E-2</v>
      </c>
      <c r="F766">
        <v>6.2234699999999997E-2</v>
      </c>
      <c r="G766">
        <v>0.19685820000000001</v>
      </c>
      <c r="H766">
        <v>2.9086500000000001E-2</v>
      </c>
      <c r="I766">
        <v>0.18015310000000001</v>
      </c>
      <c r="J766">
        <v>0.12119389999999999</v>
      </c>
      <c r="K766">
        <v>3.9306099999999997E-2</v>
      </c>
      <c r="L766">
        <v>0.16154540000000001</v>
      </c>
      <c r="M766">
        <v>6.0159999999999996E-3</v>
      </c>
      <c r="O766" t="str">
        <f>Table_Index[[#This Row],[ID]]&amp;Table_Index[[#This Row],[year]]</f>
        <v>91482011</v>
      </c>
      <c r="P766" t="str">
        <v>92682010</v>
      </c>
      <c r="Q766" t="str">
        <f t="shared" si="44"/>
        <v>9268</v>
      </c>
      <c r="R766" t="str">
        <f t="shared" si="45"/>
        <v>2010</v>
      </c>
      <c r="S766">
        <f>SUMIFS(INDEX(Table_Index[],,MATCH(S$12,Table_Index[#Headers],0)),
Table_Index[ID],$Q766,Table_Index[year],$R766)/COUNTIFS(Table_Index[Quarter],"&lt;&gt;''",Table_Index[ID],$Q766,Table_Index[year],$R766)</f>
        <v>8.4851024999999997E-2</v>
      </c>
      <c r="T766">
        <f>SUMIFS(INDEX(Table_Index[],,MATCH(T$12,Table_Index[#Headers],0)),
Table_Index[ID],$Q766,Table_Index[year],$R766)/COUNTIFS(Table_Index[Quarter],"&lt;&gt;''",Table_Index[ID],$Q766,Table_Index[year],$R766)</f>
        <v>9.4938400000000006E-2</v>
      </c>
      <c r="U766">
        <f>SUMIFS(INDEX(Table_Index[],,MATCH(U$12,Table_Index[#Headers],0)),
Table_Index[ID],$Q766,Table_Index[year],$R766)/COUNTIFS(Table_Index[Quarter],"&lt;&gt;''",Table_Index[ID],$Q766,Table_Index[year],$R766)</f>
        <v>4.4314199999999998E-2</v>
      </c>
      <c r="V766">
        <f>SUMIFS(INDEX(Table_Index[],,MATCH(V$12,Table_Index[#Headers],0)),
Table_Index[ID],$Q766,Table_Index[year],$R766)/COUNTIFS(Table_Index[Quarter],"&lt;&gt;''",Table_Index[ID],$Q766,Table_Index[year],$R766)</f>
        <v>0.19321872499999998</v>
      </c>
      <c r="W766">
        <f>SUMIFS(INDEX(Table_Index[],,MATCH(W$12,Table_Index[#Headers],0)),
Table_Index[ID],$Q766,Table_Index[year],$R766)/COUNTIFS(Table_Index[Quarter],"&lt;&gt;''",Table_Index[ID],$Q766,Table_Index[year],$R766)</f>
        <v>1.4763775E-2</v>
      </c>
      <c r="X766">
        <f>SUMIFS(INDEX(Table_Index[],,MATCH(X$12,Table_Index[#Headers],0)),
Table_Index[ID],$Q766,Table_Index[year],$R766)/COUNTIFS(Table_Index[Quarter],"&lt;&gt;''",Table_Index[ID],$Q766,Table_Index[year],$R766)</f>
        <v>0.344241625</v>
      </c>
      <c r="Y766">
        <f>SUMIFS(INDEX(Table_Index[],,MATCH(Y$12,Table_Index[#Headers],0)),
Table_Index[ID],$Q766,Table_Index[year],$R766)/COUNTIFS(Table_Index[Quarter],"&lt;&gt;''",Table_Index[ID],$Q766,Table_Index[year],$R766)</f>
        <v>0.12054037500000001</v>
      </c>
      <c r="Z766">
        <f>SUMIFS(INDEX(Table_Index[],,MATCH(Z$12,Table_Index[#Headers],0)),
Table_Index[ID],$Q766,Table_Index[year],$R766)/COUNTIFS(Table_Index[Quarter],"&lt;&gt;''",Table_Index[ID],$Q766,Table_Index[year],$R766)</f>
        <v>5.0729349999999999E-2</v>
      </c>
      <c r="AA766">
        <f>SUMIFS(INDEX(Table_Index[],,MATCH(AA$12,Table_Index[#Headers],0)),
Table_Index[ID],$Q766,Table_Index[year],$R766)/COUNTIFS(Table_Index[Quarter],"&lt;&gt;''",Table_Index[ID],$Q766,Table_Index[year],$R766)</f>
        <v>3.6651425000000001E-2</v>
      </c>
      <c r="AB766">
        <f>SUMIFS(INDEX(Table_Index[],,MATCH(AB$12,Table_Index[#Headers],0)),
Table_Index[ID],$Q766,Table_Index[year],$R766)/COUNTIFS(Table_Index[Quarter],"&lt;&gt;''",Table_Index[ID],$Q766,Table_Index[year],$R766)</f>
        <v>1.5751149999999998E-2</v>
      </c>
      <c r="AC766" s="24">
        <f t="shared" si="46"/>
        <v>1.0000000499999999</v>
      </c>
      <c r="AD766">
        <f>COUNTIFS(Table_Index[Quarter],"&lt;&gt;''",Table_Index[ID],$Q766,Table_Index[year],$R766)</f>
        <v>4</v>
      </c>
      <c r="AE766" s="34">
        <f t="shared" si="47"/>
        <v>0.8070746396773163</v>
      </c>
    </row>
    <row r="767" spans="1:31" x14ac:dyDescent="0.3">
      <c r="A767">
        <v>9148</v>
      </c>
      <c r="B767">
        <v>2011</v>
      </c>
      <c r="C767">
        <v>4</v>
      </c>
      <c r="D767">
        <v>6.9186499999999998E-2</v>
      </c>
      <c r="E767">
        <v>0.15844510000000001</v>
      </c>
      <c r="F767">
        <v>6.5094799999999994E-2</v>
      </c>
      <c r="G767">
        <v>4.7426200000000002E-2</v>
      </c>
      <c r="H767">
        <v>2.31817E-2</v>
      </c>
      <c r="I767">
        <v>0.40247189999999999</v>
      </c>
      <c r="J767">
        <v>0.112521</v>
      </c>
      <c r="K767">
        <v>7.3929099999999998E-2</v>
      </c>
      <c r="L767">
        <v>3.9436300000000001E-2</v>
      </c>
      <c r="M767">
        <v>8.3073000000000001E-3</v>
      </c>
      <c r="O767" t="str">
        <f>Table_Index[[#This Row],[ID]]&amp;Table_Index[[#This Row],[year]]</f>
        <v>91482011</v>
      </c>
      <c r="P767" t="str">
        <v>92682011</v>
      </c>
      <c r="Q767" t="str">
        <f t="shared" si="44"/>
        <v>9268</v>
      </c>
      <c r="R767" t="str">
        <f t="shared" si="45"/>
        <v>2011</v>
      </c>
      <c r="S767">
        <f>SUMIFS(INDEX(Table_Index[],,MATCH(S$12,Table_Index[#Headers],0)),
Table_Index[ID],$Q767,Table_Index[year],$R767)/COUNTIFS(Table_Index[Quarter],"&lt;&gt;''",Table_Index[ID],$Q767,Table_Index[year],$R767)</f>
        <v>6.4749525000000002E-2</v>
      </c>
      <c r="T767">
        <f>SUMIFS(INDEX(Table_Index[],,MATCH(T$12,Table_Index[#Headers],0)),
Table_Index[ID],$Q767,Table_Index[year],$R767)/COUNTIFS(Table_Index[Quarter],"&lt;&gt;''",Table_Index[ID],$Q767,Table_Index[year],$R767)</f>
        <v>0.13624074999999999</v>
      </c>
      <c r="U767">
        <f>SUMIFS(INDEX(Table_Index[],,MATCH(U$12,Table_Index[#Headers],0)),
Table_Index[ID],$Q767,Table_Index[year],$R767)/COUNTIFS(Table_Index[Quarter],"&lt;&gt;''",Table_Index[ID],$Q767,Table_Index[year],$R767)</f>
        <v>4.5371300000000003E-2</v>
      </c>
      <c r="V767">
        <f>SUMIFS(INDEX(Table_Index[],,MATCH(V$12,Table_Index[#Headers],0)),
Table_Index[ID],$Q767,Table_Index[year],$R767)/COUNTIFS(Table_Index[Quarter],"&lt;&gt;''",Table_Index[ID],$Q767,Table_Index[year],$R767)</f>
        <v>0.142268375</v>
      </c>
      <c r="W767">
        <f>SUMIFS(INDEX(Table_Index[],,MATCH(W$12,Table_Index[#Headers],0)),
Table_Index[ID],$Q767,Table_Index[year],$R767)/COUNTIFS(Table_Index[Quarter],"&lt;&gt;''",Table_Index[ID],$Q767,Table_Index[year],$R767)</f>
        <v>2.6615824999999999E-2</v>
      </c>
      <c r="X767">
        <f>SUMIFS(INDEX(Table_Index[],,MATCH(X$12,Table_Index[#Headers],0)),
Table_Index[ID],$Q767,Table_Index[year],$R767)/COUNTIFS(Table_Index[Quarter],"&lt;&gt;''",Table_Index[ID],$Q767,Table_Index[year],$R767)</f>
        <v>0.330237475</v>
      </c>
      <c r="Y767">
        <f>SUMIFS(INDEX(Table_Index[],,MATCH(Y$12,Table_Index[#Headers],0)),
Table_Index[ID],$Q767,Table_Index[year],$R767)/COUNTIFS(Table_Index[Quarter],"&lt;&gt;''",Table_Index[ID],$Q767,Table_Index[year],$R767)</f>
        <v>0.12361650000000002</v>
      </c>
      <c r="Z767">
        <f>SUMIFS(INDEX(Table_Index[],,MATCH(Z$12,Table_Index[#Headers],0)),
Table_Index[ID],$Q767,Table_Index[year],$R767)/COUNTIFS(Table_Index[Quarter],"&lt;&gt;''",Table_Index[ID],$Q767,Table_Index[year],$R767)</f>
        <v>5.3597850000000002E-2</v>
      </c>
      <c r="AA767">
        <f>SUMIFS(INDEX(Table_Index[],,MATCH(AA$12,Table_Index[#Headers],0)),
Table_Index[ID],$Q767,Table_Index[year],$R767)/COUNTIFS(Table_Index[Quarter],"&lt;&gt;''",Table_Index[ID],$Q767,Table_Index[year],$R767)</f>
        <v>6.7757774999999992E-2</v>
      </c>
      <c r="AB767">
        <f>SUMIFS(INDEX(Table_Index[],,MATCH(AB$12,Table_Index[#Headers],0)),
Table_Index[ID],$Q767,Table_Index[year],$R767)/COUNTIFS(Table_Index[Quarter],"&lt;&gt;''",Table_Index[ID],$Q767,Table_Index[year],$R767)</f>
        <v>9.5445999999999986E-3</v>
      </c>
      <c r="AC767" s="24">
        <f t="shared" si="46"/>
        <v>0.99999997500000004</v>
      </c>
      <c r="AD767">
        <f>COUNTIFS(Table_Index[Quarter],"&lt;&gt;''",Table_Index[ID],$Q767,Table_Index[year],$R767)</f>
        <v>4</v>
      </c>
      <c r="AE767" s="34">
        <f t="shared" si="47"/>
        <v>0.82234593556909186</v>
      </c>
    </row>
    <row r="768" spans="1:31" x14ac:dyDescent="0.3">
      <c r="A768">
        <v>9148</v>
      </c>
      <c r="B768">
        <v>2012</v>
      </c>
      <c r="C768">
        <v>1</v>
      </c>
      <c r="D768">
        <v>5.0191899999999998E-2</v>
      </c>
      <c r="E768">
        <v>8.2303100000000004E-2</v>
      </c>
      <c r="F768">
        <v>0</v>
      </c>
      <c r="G768">
        <v>3.3481999999999998E-2</v>
      </c>
      <c r="H768">
        <v>4.52001E-2</v>
      </c>
      <c r="I768">
        <v>0.55088619999999999</v>
      </c>
      <c r="J768">
        <v>0.15174109999999999</v>
      </c>
      <c r="K768">
        <v>6.7293900000000004E-2</v>
      </c>
      <c r="L768">
        <v>1.7417200000000001E-2</v>
      </c>
      <c r="M768">
        <v>1.4844000000000001E-3</v>
      </c>
      <c r="O768" t="str">
        <f>Table_Index[[#This Row],[ID]]&amp;Table_Index[[#This Row],[year]]</f>
        <v>91482012</v>
      </c>
      <c r="P768" t="str">
        <v>92682012</v>
      </c>
      <c r="Q768" t="str">
        <f t="shared" si="44"/>
        <v>9268</v>
      </c>
      <c r="R768" t="str">
        <f t="shared" si="45"/>
        <v>2012</v>
      </c>
      <c r="S768">
        <f>SUMIFS(INDEX(Table_Index[],,MATCH(S$12,Table_Index[#Headers],0)),
Table_Index[ID],$Q768,Table_Index[year],$R768)/COUNTIFS(Table_Index[Quarter],"&lt;&gt;''",Table_Index[ID],$Q768,Table_Index[year],$R768)</f>
        <v>8.0764824999999998E-2</v>
      </c>
      <c r="T768">
        <f>SUMIFS(INDEX(Table_Index[],,MATCH(T$12,Table_Index[#Headers],0)),
Table_Index[ID],$Q768,Table_Index[year],$R768)/COUNTIFS(Table_Index[Quarter],"&lt;&gt;''",Table_Index[ID],$Q768,Table_Index[year],$R768)</f>
        <v>9.7006625000000013E-2</v>
      </c>
      <c r="U768">
        <f>SUMIFS(INDEX(Table_Index[],,MATCH(U$12,Table_Index[#Headers],0)),
Table_Index[ID],$Q768,Table_Index[year],$R768)/COUNTIFS(Table_Index[Quarter],"&lt;&gt;''",Table_Index[ID],$Q768,Table_Index[year],$R768)</f>
        <v>4.8798325000000004E-2</v>
      </c>
      <c r="V768">
        <f>SUMIFS(INDEX(Table_Index[],,MATCH(V$12,Table_Index[#Headers],0)),
Table_Index[ID],$Q768,Table_Index[year],$R768)/COUNTIFS(Table_Index[Quarter],"&lt;&gt;''",Table_Index[ID],$Q768,Table_Index[year],$R768)</f>
        <v>9.6845200000000006E-2</v>
      </c>
      <c r="W768">
        <f>SUMIFS(INDEX(Table_Index[],,MATCH(W$12,Table_Index[#Headers],0)),
Table_Index[ID],$Q768,Table_Index[year],$R768)/COUNTIFS(Table_Index[Quarter],"&lt;&gt;''",Table_Index[ID],$Q768,Table_Index[year],$R768)</f>
        <v>3.0783425E-2</v>
      </c>
      <c r="X768">
        <f>SUMIFS(INDEX(Table_Index[],,MATCH(X$12,Table_Index[#Headers],0)),
Table_Index[ID],$Q768,Table_Index[year],$R768)/COUNTIFS(Table_Index[Quarter],"&lt;&gt;''",Table_Index[ID],$Q768,Table_Index[year],$R768)</f>
        <v>0.40243424999999999</v>
      </c>
      <c r="Y768">
        <f>SUMIFS(INDEX(Table_Index[],,MATCH(Y$12,Table_Index[#Headers],0)),
Table_Index[ID],$Q768,Table_Index[year],$R768)/COUNTIFS(Table_Index[Quarter],"&lt;&gt;''",Table_Index[ID],$Q768,Table_Index[year],$R768)</f>
        <v>0.113802</v>
      </c>
      <c r="Z768">
        <f>SUMIFS(INDEX(Table_Index[],,MATCH(Z$12,Table_Index[#Headers],0)),
Table_Index[ID],$Q768,Table_Index[year],$R768)/COUNTIFS(Table_Index[Quarter],"&lt;&gt;''",Table_Index[ID],$Q768,Table_Index[year],$R768)</f>
        <v>4.6684099999999999E-2</v>
      </c>
      <c r="AA768">
        <f>SUMIFS(INDEX(Table_Index[],,MATCH(AA$12,Table_Index[#Headers],0)),
Table_Index[ID],$Q768,Table_Index[year],$R768)/COUNTIFS(Table_Index[Quarter],"&lt;&gt;''",Table_Index[ID],$Q768,Table_Index[year],$R768)</f>
        <v>6.8413075000000004E-2</v>
      </c>
      <c r="AB768">
        <f>SUMIFS(INDEX(Table_Index[],,MATCH(AB$12,Table_Index[#Headers],0)),
Table_Index[ID],$Q768,Table_Index[year],$R768)/COUNTIFS(Table_Index[Quarter],"&lt;&gt;''",Table_Index[ID],$Q768,Table_Index[year],$R768)</f>
        <v>1.4468225000000001E-2</v>
      </c>
      <c r="AC768" s="24">
        <f t="shared" si="46"/>
        <v>1.0000000500000001</v>
      </c>
      <c r="AD768">
        <f>COUNTIFS(Table_Index[Quarter],"&lt;&gt;''",Table_Index[ID],$Q768,Table_Index[year],$R768)</f>
        <v>4</v>
      </c>
      <c r="AE768" s="34">
        <f t="shared" si="47"/>
        <v>0.78938556487277367</v>
      </c>
    </row>
    <row r="769" spans="1:31" x14ac:dyDescent="0.3">
      <c r="A769">
        <v>9148</v>
      </c>
      <c r="B769">
        <v>2012</v>
      </c>
      <c r="C769">
        <v>2</v>
      </c>
      <c r="D769">
        <v>1.5954400000000001E-2</v>
      </c>
      <c r="E769">
        <v>0.1422611</v>
      </c>
      <c r="F769">
        <v>2.7981599999999999E-2</v>
      </c>
      <c r="G769">
        <v>0.12963179999999999</v>
      </c>
      <c r="H769">
        <v>7.3635800000000001E-2</v>
      </c>
      <c r="I769">
        <v>0.25013639999999998</v>
      </c>
      <c r="J769">
        <v>0.12665360000000001</v>
      </c>
      <c r="K769">
        <v>0.1292799</v>
      </c>
      <c r="L769">
        <v>0.1032872</v>
      </c>
      <c r="M769">
        <v>1.1781999999999999E-3</v>
      </c>
      <c r="O769" t="str">
        <f>Table_Index[[#This Row],[ID]]&amp;Table_Index[[#This Row],[year]]</f>
        <v>91482012</v>
      </c>
      <c r="P769" t="str">
        <v>92692003</v>
      </c>
      <c r="Q769" t="str">
        <f t="shared" si="44"/>
        <v>9269</v>
      </c>
      <c r="R769" t="str">
        <f t="shared" si="45"/>
        <v>2003</v>
      </c>
      <c r="S769">
        <f>SUMIFS(INDEX(Table_Index[],,MATCH(S$12,Table_Index[#Headers],0)),
Table_Index[ID],$Q769,Table_Index[year],$R769)/COUNTIFS(Table_Index[Quarter],"&lt;&gt;''",Table_Index[ID],$Q769,Table_Index[year],$R769)</f>
        <v>3.0461175E-2</v>
      </c>
      <c r="T769">
        <f>SUMIFS(INDEX(Table_Index[],,MATCH(T$12,Table_Index[#Headers],0)),
Table_Index[ID],$Q769,Table_Index[year],$R769)/COUNTIFS(Table_Index[Quarter],"&lt;&gt;''",Table_Index[ID],$Q769,Table_Index[year],$R769)</f>
        <v>0.17859910000000001</v>
      </c>
      <c r="U769">
        <f>SUMIFS(INDEX(Table_Index[],,MATCH(U$12,Table_Index[#Headers],0)),
Table_Index[ID],$Q769,Table_Index[year],$R769)/COUNTIFS(Table_Index[Quarter],"&lt;&gt;''",Table_Index[ID],$Q769,Table_Index[year],$R769)</f>
        <v>4.9372975E-2</v>
      </c>
      <c r="V769">
        <f>SUMIFS(INDEX(Table_Index[],,MATCH(V$12,Table_Index[#Headers],0)),
Table_Index[ID],$Q769,Table_Index[year],$R769)/COUNTIFS(Table_Index[Quarter],"&lt;&gt;''",Table_Index[ID],$Q769,Table_Index[year],$R769)</f>
        <v>2.6224600000000001E-2</v>
      </c>
      <c r="W769">
        <f>SUMIFS(INDEX(Table_Index[],,MATCH(W$12,Table_Index[#Headers],0)),
Table_Index[ID],$Q769,Table_Index[year],$R769)/COUNTIFS(Table_Index[Quarter],"&lt;&gt;''",Table_Index[ID],$Q769,Table_Index[year],$R769)</f>
        <v>6.2002999999999997E-3</v>
      </c>
      <c r="X769">
        <f>SUMIFS(INDEX(Table_Index[],,MATCH(X$12,Table_Index[#Headers],0)),
Table_Index[ID],$Q769,Table_Index[year],$R769)/COUNTIFS(Table_Index[Quarter],"&lt;&gt;''",Table_Index[ID],$Q769,Table_Index[year],$R769)</f>
        <v>9.3584274999999995E-2</v>
      </c>
      <c r="Y769">
        <f>SUMIFS(INDEX(Table_Index[],,MATCH(Y$12,Table_Index[#Headers],0)),
Table_Index[ID],$Q769,Table_Index[year],$R769)/COUNTIFS(Table_Index[Quarter],"&lt;&gt;''",Table_Index[ID],$Q769,Table_Index[year],$R769)</f>
        <v>5.4990150000000002E-2</v>
      </c>
      <c r="Z769">
        <f>SUMIFS(INDEX(Table_Index[],,MATCH(Z$12,Table_Index[#Headers],0)),
Table_Index[ID],$Q769,Table_Index[year],$R769)/COUNTIFS(Table_Index[Quarter],"&lt;&gt;''",Table_Index[ID],$Q769,Table_Index[year],$R769)</f>
        <v>0.50306337499999998</v>
      </c>
      <c r="AA769">
        <f>SUMIFS(INDEX(Table_Index[],,MATCH(AA$12,Table_Index[#Headers],0)),
Table_Index[ID],$Q769,Table_Index[year],$R769)/COUNTIFS(Table_Index[Quarter],"&lt;&gt;''",Table_Index[ID],$Q769,Table_Index[year],$R769)</f>
        <v>5.6080074999999993E-2</v>
      </c>
      <c r="AB769">
        <f>SUMIFS(INDEX(Table_Index[],,MATCH(AB$12,Table_Index[#Headers],0)),
Table_Index[ID],$Q769,Table_Index[year],$R769)/COUNTIFS(Table_Index[Quarter],"&lt;&gt;''",Table_Index[ID],$Q769,Table_Index[year],$R769)</f>
        <v>1.42395E-3</v>
      </c>
      <c r="AC769" s="24">
        <f t="shared" si="46"/>
        <v>0.99999997499999993</v>
      </c>
      <c r="AD769">
        <f>COUNTIFS(Table_Index[Quarter],"&lt;&gt;''",Table_Index[ID],$Q769,Table_Index[year],$R769)</f>
        <v>4</v>
      </c>
      <c r="AE769" s="34">
        <f t="shared" si="47"/>
        <v>0.69600891943491194</v>
      </c>
    </row>
    <row r="770" spans="1:31" x14ac:dyDescent="0.3">
      <c r="A770">
        <v>9148</v>
      </c>
      <c r="B770">
        <v>2012</v>
      </c>
      <c r="C770">
        <v>3</v>
      </c>
      <c r="D770">
        <v>2.3453600000000002E-2</v>
      </c>
      <c r="E770">
        <v>0.1124666</v>
      </c>
      <c r="F770">
        <v>4.87176E-2</v>
      </c>
      <c r="G770">
        <v>5.8428099999999997E-2</v>
      </c>
      <c r="H770">
        <v>6.7745E-2</v>
      </c>
      <c r="I770">
        <v>0.23865020000000001</v>
      </c>
      <c r="J770">
        <v>0.19461510000000001</v>
      </c>
      <c r="K770">
        <v>0.2167743</v>
      </c>
      <c r="L770">
        <v>3.2917299999999997E-2</v>
      </c>
      <c r="M770">
        <v>6.2322999999999996E-3</v>
      </c>
      <c r="O770" t="str">
        <f>Table_Index[[#This Row],[ID]]&amp;Table_Index[[#This Row],[year]]</f>
        <v>91482012</v>
      </c>
      <c r="P770" t="str">
        <v>92692004</v>
      </c>
      <c r="Q770" t="str">
        <f t="shared" si="44"/>
        <v>9269</v>
      </c>
      <c r="R770" t="str">
        <f t="shared" si="45"/>
        <v>2004</v>
      </c>
      <c r="S770">
        <f>SUMIFS(INDEX(Table_Index[],,MATCH(S$12,Table_Index[#Headers],0)),
Table_Index[ID],$Q770,Table_Index[year],$R770)/COUNTIFS(Table_Index[Quarter],"&lt;&gt;''",Table_Index[ID],$Q770,Table_Index[year],$R770)</f>
        <v>0.14285785000000001</v>
      </c>
      <c r="T770">
        <f>SUMIFS(INDEX(Table_Index[],,MATCH(T$12,Table_Index[#Headers],0)),
Table_Index[ID],$Q770,Table_Index[year],$R770)/COUNTIFS(Table_Index[Quarter],"&lt;&gt;''",Table_Index[ID],$Q770,Table_Index[year],$R770)</f>
        <v>0.14971952499999999</v>
      </c>
      <c r="U770">
        <f>SUMIFS(INDEX(Table_Index[],,MATCH(U$12,Table_Index[#Headers],0)),
Table_Index[ID],$Q770,Table_Index[year],$R770)/COUNTIFS(Table_Index[Quarter],"&lt;&gt;''",Table_Index[ID],$Q770,Table_Index[year],$R770)</f>
        <v>0.105315375</v>
      </c>
      <c r="V770">
        <f>SUMIFS(INDEX(Table_Index[],,MATCH(V$12,Table_Index[#Headers],0)),
Table_Index[ID],$Q770,Table_Index[year],$R770)/COUNTIFS(Table_Index[Quarter],"&lt;&gt;''",Table_Index[ID],$Q770,Table_Index[year],$R770)</f>
        <v>0.1439925</v>
      </c>
      <c r="W770">
        <f>SUMIFS(INDEX(Table_Index[],,MATCH(W$12,Table_Index[#Headers],0)),
Table_Index[ID],$Q770,Table_Index[year],$R770)/COUNTIFS(Table_Index[Quarter],"&lt;&gt;''",Table_Index[ID],$Q770,Table_Index[year],$R770)</f>
        <v>8.3542249999999998E-3</v>
      </c>
      <c r="X770">
        <f>SUMIFS(INDEX(Table_Index[],,MATCH(X$12,Table_Index[#Headers],0)),
Table_Index[ID],$Q770,Table_Index[year],$R770)/COUNTIFS(Table_Index[Quarter],"&lt;&gt;''",Table_Index[ID],$Q770,Table_Index[year],$R770)</f>
        <v>0.30220409999999998</v>
      </c>
      <c r="Y770">
        <f>SUMIFS(INDEX(Table_Index[],,MATCH(Y$12,Table_Index[#Headers],0)),
Table_Index[ID],$Q770,Table_Index[year],$R770)/COUNTIFS(Table_Index[Quarter],"&lt;&gt;''",Table_Index[ID],$Q770,Table_Index[year],$R770)</f>
        <v>3.6907450000000001E-2</v>
      </c>
      <c r="Z770">
        <f>SUMIFS(INDEX(Table_Index[],,MATCH(Z$12,Table_Index[#Headers],0)),
Table_Index[ID],$Q770,Table_Index[year],$R770)/COUNTIFS(Table_Index[Quarter],"&lt;&gt;''",Table_Index[ID],$Q770,Table_Index[year],$R770)</f>
        <v>2.3934675000000002E-2</v>
      </c>
      <c r="AA770">
        <f>SUMIFS(INDEX(Table_Index[],,MATCH(AA$12,Table_Index[#Headers],0)),
Table_Index[ID],$Q770,Table_Index[year],$R770)/COUNTIFS(Table_Index[Quarter],"&lt;&gt;''",Table_Index[ID],$Q770,Table_Index[year],$R770)</f>
        <v>7.9298375000000004E-2</v>
      </c>
      <c r="AB770">
        <f>SUMIFS(INDEX(Table_Index[],,MATCH(AB$12,Table_Index[#Headers],0)),
Table_Index[ID],$Q770,Table_Index[year],$R770)/COUNTIFS(Table_Index[Quarter],"&lt;&gt;''",Table_Index[ID],$Q770,Table_Index[year],$R770)</f>
        <v>7.415975E-3</v>
      </c>
      <c r="AC770" s="24">
        <f t="shared" si="46"/>
        <v>1.0000000499999999</v>
      </c>
      <c r="AD770">
        <f>COUNTIFS(Table_Index[Quarter],"&lt;&gt;''",Table_Index[ID],$Q770,Table_Index[year],$R770)</f>
        <v>4</v>
      </c>
      <c r="AE770" s="34">
        <f t="shared" si="47"/>
        <v>0.82567516163165122</v>
      </c>
    </row>
    <row r="771" spans="1:31" x14ac:dyDescent="0.3">
      <c r="A771">
        <v>9148</v>
      </c>
      <c r="B771">
        <v>2012</v>
      </c>
      <c r="C771">
        <v>4</v>
      </c>
      <c r="D771">
        <v>3.6827199999999997E-2</v>
      </c>
      <c r="E771">
        <v>0.23841889999999999</v>
      </c>
      <c r="F771">
        <v>2.9806200000000001E-2</v>
      </c>
      <c r="G771">
        <v>9.7201399999999993E-2</v>
      </c>
      <c r="H771">
        <v>1.1456600000000001E-2</v>
      </c>
      <c r="I771">
        <v>0.24858379999999999</v>
      </c>
      <c r="J771">
        <v>3.3184199999999997E-2</v>
      </c>
      <c r="K771">
        <v>0.1608116</v>
      </c>
      <c r="L771">
        <v>0.1352208</v>
      </c>
      <c r="M771">
        <v>8.4892000000000006E-3</v>
      </c>
      <c r="O771" t="str">
        <f>Table_Index[[#This Row],[ID]]&amp;Table_Index[[#This Row],[year]]</f>
        <v>91482012</v>
      </c>
      <c r="P771" t="str">
        <v>92692005</v>
      </c>
      <c r="Q771" t="str">
        <f t="shared" si="44"/>
        <v>9269</v>
      </c>
      <c r="R771" t="str">
        <f t="shared" si="45"/>
        <v>2005</v>
      </c>
      <c r="S771">
        <f>SUMIFS(INDEX(Table_Index[],,MATCH(S$12,Table_Index[#Headers],0)),
Table_Index[ID],$Q771,Table_Index[year],$R771)/COUNTIFS(Table_Index[Quarter],"&lt;&gt;''",Table_Index[ID],$Q771,Table_Index[year],$R771)</f>
        <v>5.5761024999999999E-2</v>
      </c>
      <c r="T771">
        <f>SUMIFS(INDEX(Table_Index[],,MATCH(T$12,Table_Index[#Headers],0)),
Table_Index[ID],$Q771,Table_Index[year],$R771)/COUNTIFS(Table_Index[Quarter],"&lt;&gt;''",Table_Index[ID],$Q771,Table_Index[year],$R771)</f>
        <v>0.16459650000000001</v>
      </c>
      <c r="U771">
        <f>SUMIFS(INDEX(Table_Index[],,MATCH(U$12,Table_Index[#Headers],0)),
Table_Index[ID],$Q771,Table_Index[year],$R771)/COUNTIFS(Table_Index[Quarter],"&lt;&gt;''",Table_Index[ID],$Q771,Table_Index[year],$R771)</f>
        <v>7.9851974999999992E-2</v>
      </c>
      <c r="V771">
        <f>SUMIFS(INDEX(Table_Index[],,MATCH(V$12,Table_Index[#Headers],0)),
Table_Index[ID],$Q771,Table_Index[year],$R771)/COUNTIFS(Table_Index[Quarter],"&lt;&gt;''",Table_Index[ID],$Q771,Table_Index[year],$R771)</f>
        <v>0.1203909</v>
      </c>
      <c r="W771">
        <f>SUMIFS(INDEX(Table_Index[],,MATCH(W$12,Table_Index[#Headers],0)),
Table_Index[ID],$Q771,Table_Index[year],$R771)/COUNTIFS(Table_Index[Quarter],"&lt;&gt;''",Table_Index[ID],$Q771,Table_Index[year],$R771)</f>
        <v>3.363265E-2</v>
      </c>
      <c r="X771">
        <f>SUMIFS(INDEX(Table_Index[],,MATCH(X$12,Table_Index[#Headers],0)),
Table_Index[ID],$Q771,Table_Index[year],$R771)/COUNTIFS(Table_Index[Quarter],"&lt;&gt;''",Table_Index[ID],$Q771,Table_Index[year],$R771)</f>
        <v>0.23238375</v>
      </c>
      <c r="Y771">
        <f>SUMIFS(INDEX(Table_Index[],,MATCH(Y$12,Table_Index[#Headers],0)),
Table_Index[ID],$Q771,Table_Index[year],$R771)/COUNTIFS(Table_Index[Quarter],"&lt;&gt;''",Table_Index[ID],$Q771,Table_Index[year],$R771)</f>
        <v>0.162582275</v>
      </c>
      <c r="Z771">
        <f>SUMIFS(INDEX(Table_Index[],,MATCH(Z$12,Table_Index[#Headers],0)),
Table_Index[ID],$Q771,Table_Index[year],$R771)/COUNTIFS(Table_Index[Quarter],"&lt;&gt;''",Table_Index[ID],$Q771,Table_Index[year],$R771)</f>
        <v>8.142545000000001E-2</v>
      </c>
      <c r="AA771">
        <f>SUMIFS(INDEX(Table_Index[],,MATCH(AA$12,Table_Index[#Headers],0)),
Table_Index[ID],$Q771,Table_Index[year],$R771)/COUNTIFS(Table_Index[Quarter],"&lt;&gt;''",Table_Index[ID],$Q771,Table_Index[year],$R771)</f>
        <v>5.4437050000000001E-2</v>
      </c>
      <c r="AB771">
        <f>SUMIFS(INDEX(Table_Index[],,MATCH(AB$12,Table_Index[#Headers],0)),
Table_Index[ID],$Q771,Table_Index[year],$R771)/COUNTIFS(Table_Index[Quarter],"&lt;&gt;''",Table_Index[ID],$Q771,Table_Index[year],$R771)</f>
        <v>1.4938374999999999E-2</v>
      </c>
      <c r="AC771" s="24">
        <f t="shared" si="46"/>
        <v>0.99999994999999986</v>
      </c>
      <c r="AD771">
        <f>COUNTIFS(Table_Index[Quarter],"&lt;&gt;''",Table_Index[ID],$Q771,Table_Index[year],$R771)</f>
        <v>4</v>
      </c>
      <c r="AE771" s="34">
        <f t="shared" si="47"/>
        <v>0.85754538364218247</v>
      </c>
    </row>
    <row r="772" spans="1:31" x14ac:dyDescent="0.3">
      <c r="A772">
        <v>9149</v>
      </c>
      <c r="B772">
        <v>2003</v>
      </c>
      <c r="C772">
        <v>1</v>
      </c>
      <c r="D772">
        <v>0.12689629999999999</v>
      </c>
      <c r="E772">
        <v>0</v>
      </c>
      <c r="F772">
        <v>0.101517</v>
      </c>
      <c r="G772">
        <v>3.2866100000000002E-2</v>
      </c>
      <c r="H772">
        <v>3.2421999999999999E-2</v>
      </c>
      <c r="I772">
        <v>0.34261989999999998</v>
      </c>
      <c r="J772">
        <v>0.27675470000000002</v>
      </c>
      <c r="K772">
        <v>2.79172E-2</v>
      </c>
      <c r="L772">
        <v>5.5834399999999999E-2</v>
      </c>
      <c r="M772">
        <v>3.1724000000000001E-3</v>
      </c>
      <c r="O772" t="str">
        <f>Table_Index[[#This Row],[ID]]&amp;Table_Index[[#This Row],[year]]</f>
        <v>91492003</v>
      </c>
      <c r="P772" t="str">
        <v>92692006</v>
      </c>
      <c r="Q772" t="str">
        <f t="shared" si="44"/>
        <v>9269</v>
      </c>
      <c r="R772" t="str">
        <f t="shared" si="45"/>
        <v>2006</v>
      </c>
      <c r="S772">
        <f>SUMIFS(INDEX(Table_Index[],,MATCH(S$12,Table_Index[#Headers],0)),
Table_Index[ID],$Q772,Table_Index[year],$R772)/COUNTIFS(Table_Index[Quarter],"&lt;&gt;''",Table_Index[ID],$Q772,Table_Index[year],$R772)</f>
        <v>0.15135324999999999</v>
      </c>
      <c r="T772">
        <f>SUMIFS(INDEX(Table_Index[],,MATCH(T$12,Table_Index[#Headers],0)),
Table_Index[ID],$Q772,Table_Index[year],$R772)/COUNTIFS(Table_Index[Quarter],"&lt;&gt;''",Table_Index[ID],$Q772,Table_Index[year],$R772)</f>
        <v>0.13306849999999998</v>
      </c>
      <c r="U772">
        <f>SUMIFS(INDEX(Table_Index[],,MATCH(U$12,Table_Index[#Headers],0)),
Table_Index[ID],$Q772,Table_Index[year],$R772)/COUNTIFS(Table_Index[Quarter],"&lt;&gt;''",Table_Index[ID],$Q772,Table_Index[year],$R772)</f>
        <v>6.7093575000000003E-2</v>
      </c>
      <c r="V772">
        <f>SUMIFS(INDEX(Table_Index[],,MATCH(V$12,Table_Index[#Headers],0)),
Table_Index[ID],$Q772,Table_Index[year],$R772)/COUNTIFS(Table_Index[Quarter],"&lt;&gt;''",Table_Index[ID],$Q772,Table_Index[year],$R772)</f>
        <v>0.16917080000000001</v>
      </c>
      <c r="W772">
        <f>SUMIFS(INDEX(Table_Index[],,MATCH(W$12,Table_Index[#Headers],0)),
Table_Index[ID],$Q772,Table_Index[year],$R772)/COUNTIFS(Table_Index[Quarter],"&lt;&gt;''",Table_Index[ID],$Q772,Table_Index[year],$R772)</f>
        <v>0</v>
      </c>
      <c r="X772">
        <f>SUMIFS(INDEX(Table_Index[],,MATCH(X$12,Table_Index[#Headers],0)),
Table_Index[ID],$Q772,Table_Index[year],$R772)/COUNTIFS(Table_Index[Quarter],"&lt;&gt;''",Table_Index[ID],$Q772,Table_Index[year],$R772)</f>
        <v>0.14576525000000001</v>
      </c>
      <c r="Y772">
        <f>SUMIFS(INDEX(Table_Index[],,MATCH(Y$12,Table_Index[#Headers],0)),
Table_Index[ID],$Q772,Table_Index[year],$R772)/COUNTIFS(Table_Index[Quarter],"&lt;&gt;''",Table_Index[ID],$Q772,Table_Index[year],$R772)</f>
        <v>0.11424169999999999</v>
      </c>
      <c r="Z772">
        <f>SUMIFS(INDEX(Table_Index[],,MATCH(Z$12,Table_Index[#Headers],0)),
Table_Index[ID],$Q772,Table_Index[year],$R772)/COUNTIFS(Table_Index[Quarter],"&lt;&gt;''",Table_Index[ID],$Q772,Table_Index[year],$R772)</f>
        <v>3.0411975000000001E-2</v>
      </c>
      <c r="AA772">
        <f>SUMIFS(INDEX(Table_Index[],,MATCH(AA$12,Table_Index[#Headers],0)),
Table_Index[ID],$Q772,Table_Index[year],$R772)/COUNTIFS(Table_Index[Quarter],"&lt;&gt;''",Table_Index[ID],$Q772,Table_Index[year],$R772)</f>
        <v>0.16581939999999998</v>
      </c>
      <c r="AB772">
        <f>SUMIFS(INDEX(Table_Index[],,MATCH(AB$12,Table_Index[#Headers],0)),
Table_Index[ID],$Q772,Table_Index[year],$R772)/COUNTIFS(Table_Index[Quarter],"&lt;&gt;''",Table_Index[ID],$Q772,Table_Index[year],$R772)</f>
        <v>2.3075575000000001E-2</v>
      </c>
      <c r="AC772" s="24">
        <f t="shared" si="46"/>
        <v>1.0000000250000001</v>
      </c>
      <c r="AD772">
        <f>COUNTIFS(Table_Index[Quarter],"&lt;&gt;''",Table_Index[ID],$Q772,Table_Index[year],$R772)</f>
        <v>4</v>
      </c>
      <c r="AE772" s="34">
        <f t="shared" si="47"/>
        <v>0.86301254271547312</v>
      </c>
    </row>
    <row r="773" spans="1:31" x14ac:dyDescent="0.3">
      <c r="A773">
        <v>9149</v>
      </c>
      <c r="B773">
        <v>2003</v>
      </c>
      <c r="C773">
        <v>2</v>
      </c>
      <c r="D773">
        <v>8.5223400000000005E-2</v>
      </c>
      <c r="E773">
        <v>7.2359499999999993E-2</v>
      </c>
      <c r="F773">
        <v>5.1455599999999997E-2</v>
      </c>
      <c r="G773">
        <v>0.15919079999999999</v>
      </c>
      <c r="H773">
        <v>0</v>
      </c>
      <c r="I773">
        <v>0.19295850000000001</v>
      </c>
      <c r="J773">
        <v>0.2984349</v>
      </c>
      <c r="K773">
        <v>9.4871300000000006E-2</v>
      </c>
      <c r="L773">
        <v>3.2159800000000002E-2</v>
      </c>
      <c r="M773">
        <v>1.33463E-2</v>
      </c>
      <c r="O773" t="str">
        <f>Table_Index[[#This Row],[ID]]&amp;Table_Index[[#This Row],[year]]</f>
        <v>91492003</v>
      </c>
      <c r="P773" t="str">
        <v>92692007</v>
      </c>
      <c r="Q773" t="str">
        <f t="shared" si="44"/>
        <v>9269</v>
      </c>
      <c r="R773" t="str">
        <f t="shared" si="45"/>
        <v>2007</v>
      </c>
      <c r="S773">
        <f>SUMIFS(INDEX(Table_Index[],,MATCH(S$12,Table_Index[#Headers],0)),
Table_Index[ID],$Q773,Table_Index[year],$R773)/COUNTIFS(Table_Index[Quarter],"&lt;&gt;''",Table_Index[ID],$Q773,Table_Index[year],$R773)</f>
        <v>0.15190767499999999</v>
      </c>
      <c r="T773">
        <f>SUMIFS(INDEX(Table_Index[],,MATCH(T$12,Table_Index[#Headers],0)),
Table_Index[ID],$Q773,Table_Index[year],$R773)/COUNTIFS(Table_Index[Quarter],"&lt;&gt;''",Table_Index[ID],$Q773,Table_Index[year],$R773)</f>
        <v>0.11186937500000001</v>
      </c>
      <c r="U773">
        <f>SUMIFS(INDEX(Table_Index[],,MATCH(U$12,Table_Index[#Headers],0)),
Table_Index[ID],$Q773,Table_Index[year],$R773)/COUNTIFS(Table_Index[Quarter],"&lt;&gt;''",Table_Index[ID],$Q773,Table_Index[year],$R773)</f>
        <v>6.4036675000000001E-2</v>
      </c>
      <c r="V773">
        <f>SUMIFS(INDEX(Table_Index[],,MATCH(V$12,Table_Index[#Headers],0)),
Table_Index[ID],$Q773,Table_Index[year],$R773)/COUNTIFS(Table_Index[Quarter],"&lt;&gt;''",Table_Index[ID],$Q773,Table_Index[year],$R773)</f>
        <v>0.17905042499999999</v>
      </c>
      <c r="W773">
        <f>SUMIFS(INDEX(Table_Index[],,MATCH(W$12,Table_Index[#Headers],0)),
Table_Index[ID],$Q773,Table_Index[year],$R773)/COUNTIFS(Table_Index[Quarter],"&lt;&gt;''",Table_Index[ID],$Q773,Table_Index[year],$R773)</f>
        <v>3.1629049999999999E-2</v>
      </c>
      <c r="X773">
        <f>SUMIFS(INDEX(Table_Index[],,MATCH(X$12,Table_Index[#Headers],0)),
Table_Index[ID],$Q773,Table_Index[year],$R773)/COUNTIFS(Table_Index[Quarter],"&lt;&gt;''",Table_Index[ID],$Q773,Table_Index[year],$R773)</f>
        <v>0.24656980000000001</v>
      </c>
      <c r="Y773">
        <f>SUMIFS(INDEX(Table_Index[],,MATCH(Y$12,Table_Index[#Headers],0)),
Table_Index[ID],$Q773,Table_Index[year],$R773)/COUNTIFS(Table_Index[Quarter],"&lt;&gt;''",Table_Index[ID],$Q773,Table_Index[year],$R773)</f>
        <v>0.1136653</v>
      </c>
      <c r="Z773">
        <f>SUMIFS(INDEX(Table_Index[],,MATCH(Z$12,Table_Index[#Headers],0)),
Table_Index[ID],$Q773,Table_Index[year],$R773)/COUNTIFS(Table_Index[Quarter],"&lt;&gt;''",Table_Index[ID],$Q773,Table_Index[year],$R773)</f>
        <v>4.2309425000000005E-2</v>
      </c>
      <c r="AA773">
        <f>SUMIFS(INDEX(Table_Index[],,MATCH(AA$12,Table_Index[#Headers],0)),
Table_Index[ID],$Q773,Table_Index[year],$R773)/COUNTIFS(Table_Index[Quarter],"&lt;&gt;''",Table_Index[ID],$Q773,Table_Index[year],$R773)</f>
        <v>3.189405E-2</v>
      </c>
      <c r="AB773">
        <f>SUMIFS(INDEX(Table_Index[],,MATCH(AB$12,Table_Index[#Headers],0)),
Table_Index[ID],$Q773,Table_Index[year],$R773)/COUNTIFS(Table_Index[Quarter],"&lt;&gt;''",Table_Index[ID],$Q773,Table_Index[year],$R773)</f>
        <v>2.7068175E-2</v>
      </c>
      <c r="AC773" s="24">
        <f t="shared" si="46"/>
        <v>0.99999995000000008</v>
      </c>
      <c r="AD773">
        <f>COUNTIFS(Table_Index[Quarter],"&lt;&gt;''",Table_Index[ID],$Q773,Table_Index[year],$R773)</f>
        <v>4</v>
      </c>
      <c r="AE773" s="34">
        <f t="shared" si="47"/>
        <v>0.8499926833083713</v>
      </c>
    </row>
    <row r="774" spans="1:31" x14ac:dyDescent="0.3">
      <c r="A774">
        <v>9149</v>
      </c>
      <c r="B774">
        <v>2003</v>
      </c>
      <c r="C774">
        <v>3</v>
      </c>
      <c r="D774">
        <v>0.16081599999999999</v>
      </c>
      <c r="E774">
        <v>0.1157875</v>
      </c>
      <c r="F774">
        <v>5.7893800000000002E-2</v>
      </c>
      <c r="G774">
        <v>3.2476999999999999E-2</v>
      </c>
      <c r="H774">
        <v>9.1782799999999998E-2</v>
      </c>
      <c r="I774">
        <v>0.1200237</v>
      </c>
      <c r="J774">
        <v>0.18484320000000001</v>
      </c>
      <c r="K774">
        <v>0.1412043</v>
      </c>
      <c r="L774">
        <v>9.0370800000000001E-2</v>
      </c>
      <c r="M774">
        <v>4.8009000000000003E-3</v>
      </c>
      <c r="O774" t="str">
        <f>Table_Index[[#This Row],[ID]]&amp;Table_Index[[#This Row],[year]]</f>
        <v>91492003</v>
      </c>
      <c r="P774" t="str">
        <v>92692008</v>
      </c>
      <c r="Q774" t="str">
        <f t="shared" si="44"/>
        <v>9269</v>
      </c>
      <c r="R774" t="str">
        <f t="shared" si="45"/>
        <v>2008</v>
      </c>
      <c r="S774">
        <f>SUMIFS(INDEX(Table_Index[],,MATCH(S$12,Table_Index[#Headers],0)),
Table_Index[ID],$Q774,Table_Index[year],$R774)/COUNTIFS(Table_Index[Quarter],"&lt;&gt;''",Table_Index[ID],$Q774,Table_Index[year],$R774)</f>
        <v>0.175141775</v>
      </c>
      <c r="T774">
        <f>SUMIFS(INDEX(Table_Index[],,MATCH(T$12,Table_Index[#Headers],0)),
Table_Index[ID],$Q774,Table_Index[year],$R774)/COUNTIFS(Table_Index[Quarter],"&lt;&gt;''",Table_Index[ID],$Q774,Table_Index[year],$R774)</f>
        <v>0.1197679</v>
      </c>
      <c r="U774">
        <f>SUMIFS(INDEX(Table_Index[],,MATCH(U$12,Table_Index[#Headers],0)),
Table_Index[ID],$Q774,Table_Index[year],$R774)/COUNTIFS(Table_Index[Quarter],"&lt;&gt;''",Table_Index[ID],$Q774,Table_Index[year],$R774)</f>
        <v>7.8061174999999997E-2</v>
      </c>
      <c r="V774">
        <f>SUMIFS(INDEX(Table_Index[],,MATCH(V$12,Table_Index[#Headers],0)),
Table_Index[ID],$Q774,Table_Index[year],$R774)/COUNTIFS(Table_Index[Quarter],"&lt;&gt;''",Table_Index[ID],$Q774,Table_Index[year],$R774)</f>
        <v>0.18588052500000002</v>
      </c>
      <c r="W774">
        <f>SUMIFS(INDEX(Table_Index[],,MATCH(W$12,Table_Index[#Headers],0)),
Table_Index[ID],$Q774,Table_Index[year],$R774)/COUNTIFS(Table_Index[Quarter],"&lt;&gt;''",Table_Index[ID],$Q774,Table_Index[year],$R774)</f>
        <v>3.9196124999999998E-2</v>
      </c>
      <c r="X774">
        <f>SUMIFS(INDEX(Table_Index[],,MATCH(X$12,Table_Index[#Headers],0)),
Table_Index[ID],$Q774,Table_Index[year],$R774)/COUNTIFS(Table_Index[Quarter],"&lt;&gt;''",Table_Index[ID],$Q774,Table_Index[year],$R774)</f>
        <v>0.21615457500000002</v>
      </c>
      <c r="Y774">
        <f>SUMIFS(INDEX(Table_Index[],,MATCH(Y$12,Table_Index[#Headers],0)),
Table_Index[ID],$Q774,Table_Index[year],$R774)/COUNTIFS(Table_Index[Quarter],"&lt;&gt;''",Table_Index[ID],$Q774,Table_Index[year],$R774)</f>
        <v>7.0039500000000005E-2</v>
      </c>
      <c r="Z774">
        <f>SUMIFS(INDEX(Table_Index[],,MATCH(Z$12,Table_Index[#Headers],0)),
Table_Index[ID],$Q774,Table_Index[year],$R774)/COUNTIFS(Table_Index[Quarter],"&lt;&gt;''",Table_Index[ID],$Q774,Table_Index[year],$R774)</f>
        <v>2.3000100000000002E-2</v>
      </c>
      <c r="AA774">
        <f>SUMIFS(INDEX(Table_Index[],,MATCH(AA$12,Table_Index[#Headers],0)),
Table_Index[ID],$Q774,Table_Index[year],$R774)/COUNTIFS(Table_Index[Quarter],"&lt;&gt;''",Table_Index[ID],$Q774,Table_Index[year],$R774)</f>
        <v>5.6497325000000001E-2</v>
      </c>
      <c r="AB774">
        <f>SUMIFS(INDEX(Table_Index[],,MATCH(AB$12,Table_Index[#Headers],0)),
Table_Index[ID],$Q774,Table_Index[year],$R774)/COUNTIFS(Table_Index[Quarter],"&lt;&gt;''",Table_Index[ID],$Q774,Table_Index[year],$R774)</f>
        <v>3.6261024999999995E-2</v>
      </c>
      <c r="AC774" s="24">
        <f t="shared" si="46"/>
        <v>1.0000000250000001</v>
      </c>
      <c r="AD774">
        <f>COUNTIFS(Table_Index[Quarter],"&lt;&gt;''",Table_Index[ID],$Q774,Table_Index[year],$R774)</f>
        <v>4</v>
      </c>
      <c r="AE774" s="34">
        <f t="shared" si="47"/>
        <v>0.85613540982787062</v>
      </c>
    </row>
    <row r="775" spans="1:31" x14ac:dyDescent="0.3">
      <c r="A775">
        <v>9149</v>
      </c>
      <c r="B775">
        <v>2003</v>
      </c>
      <c r="C775">
        <v>4</v>
      </c>
      <c r="D775">
        <v>0</v>
      </c>
      <c r="E775">
        <v>6.5789299999999995E-2</v>
      </c>
      <c r="F775">
        <v>7.8554399999999996E-2</v>
      </c>
      <c r="G775">
        <v>0.14665600000000001</v>
      </c>
      <c r="H775">
        <v>0</v>
      </c>
      <c r="I775">
        <v>0.39277200000000001</v>
      </c>
      <c r="J775">
        <v>0.1601014</v>
      </c>
      <c r="K775">
        <v>3.9277199999999998E-2</v>
      </c>
      <c r="L775">
        <v>0.11194</v>
      </c>
      <c r="M775">
        <v>4.9096000000000001E-3</v>
      </c>
      <c r="O775" t="str">
        <f>Table_Index[[#This Row],[ID]]&amp;Table_Index[[#This Row],[year]]</f>
        <v>91492003</v>
      </c>
      <c r="P775" t="str">
        <v>92692009</v>
      </c>
      <c r="Q775" t="str">
        <f t="shared" si="44"/>
        <v>9269</v>
      </c>
      <c r="R775" t="str">
        <f t="shared" si="45"/>
        <v>2009</v>
      </c>
      <c r="S775">
        <f>SUMIFS(INDEX(Table_Index[],,MATCH(S$12,Table_Index[#Headers],0)),
Table_Index[ID],$Q775,Table_Index[year],$R775)/COUNTIFS(Table_Index[Quarter],"&lt;&gt;''",Table_Index[ID],$Q775,Table_Index[year],$R775)</f>
        <v>0.12961534999999999</v>
      </c>
      <c r="T775">
        <f>SUMIFS(INDEX(Table_Index[],,MATCH(T$12,Table_Index[#Headers],0)),
Table_Index[ID],$Q775,Table_Index[year],$R775)/COUNTIFS(Table_Index[Quarter],"&lt;&gt;''",Table_Index[ID],$Q775,Table_Index[year],$R775)</f>
        <v>0.14494280000000001</v>
      </c>
      <c r="U775">
        <f>SUMIFS(INDEX(Table_Index[],,MATCH(U$12,Table_Index[#Headers],0)),
Table_Index[ID],$Q775,Table_Index[year],$R775)/COUNTIFS(Table_Index[Quarter],"&lt;&gt;''",Table_Index[ID],$Q775,Table_Index[year],$R775)</f>
        <v>5.5378474999999996E-2</v>
      </c>
      <c r="V775">
        <f>SUMIFS(INDEX(Table_Index[],,MATCH(V$12,Table_Index[#Headers],0)),
Table_Index[ID],$Q775,Table_Index[year],$R775)/COUNTIFS(Table_Index[Quarter],"&lt;&gt;''",Table_Index[ID],$Q775,Table_Index[year],$R775)</f>
        <v>0.19095762499999999</v>
      </c>
      <c r="W775">
        <f>SUMIFS(INDEX(Table_Index[],,MATCH(W$12,Table_Index[#Headers],0)),
Table_Index[ID],$Q775,Table_Index[year],$R775)/COUNTIFS(Table_Index[Quarter],"&lt;&gt;''",Table_Index[ID],$Q775,Table_Index[year],$R775)</f>
        <v>3.8510250000000001E-3</v>
      </c>
      <c r="X775">
        <f>SUMIFS(INDEX(Table_Index[],,MATCH(X$12,Table_Index[#Headers],0)),
Table_Index[ID],$Q775,Table_Index[year],$R775)/COUNTIFS(Table_Index[Quarter],"&lt;&gt;''",Table_Index[ID],$Q775,Table_Index[year],$R775)</f>
        <v>0.28056007499999996</v>
      </c>
      <c r="Y775">
        <f>SUMIFS(INDEX(Table_Index[],,MATCH(Y$12,Table_Index[#Headers],0)),
Table_Index[ID],$Q775,Table_Index[year],$R775)/COUNTIFS(Table_Index[Quarter],"&lt;&gt;''",Table_Index[ID],$Q775,Table_Index[year],$R775)</f>
        <v>0.1067805</v>
      </c>
      <c r="Z775">
        <f>SUMIFS(INDEX(Table_Index[],,MATCH(Z$12,Table_Index[#Headers],0)),
Table_Index[ID],$Q775,Table_Index[year],$R775)/COUNTIFS(Table_Index[Quarter],"&lt;&gt;''",Table_Index[ID],$Q775,Table_Index[year],$R775)</f>
        <v>2.6514474999999999E-2</v>
      </c>
      <c r="AA775">
        <f>SUMIFS(INDEX(Table_Index[],,MATCH(AA$12,Table_Index[#Headers],0)),
Table_Index[ID],$Q775,Table_Index[year],$R775)/COUNTIFS(Table_Index[Quarter],"&lt;&gt;''",Table_Index[ID],$Q775,Table_Index[year],$R775)</f>
        <v>3.4936175E-2</v>
      </c>
      <c r="AB775">
        <f>SUMIFS(INDEX(Table_Index[],,MATCH(AB$12,Table_Index[#Headers],0)),
Table_Index[ID],$Q775,Table_Index[year],$R775)/COUNTIFS(Table_Index[Quarter],"&lt;&gt;''",Table_Index[ID],$Q775,Table_Index[year],$R775)</f>
        <v>2.6463500000000001E-2</v>
      </c>
      <c r="AC775" s="24">
        <f t="shared" si="46"/>
        <v>1</v>
      </c>
      <c r="AD775">
        <f>COUNTIFS(Table_Index[Quarter],"&lt;&gt;''",Table_Index[ID],$Q775,Table_Index[year],$R775)</f>
        <v>4</v>
      </c>
      <c r="AE775" s="34">
        <f t="shared" si="47"/>
        <v>0.82990512393535876</v>
      </c>
    </row>
    <row r="776" spans="1:31" x14ac:dyDescent="0.3">
      <c r="A776">
        <v>9149</v>
      </c>
      <c r="B776">
        <v>2004</v>
      </c>
      <c r="C776">
        <v>1</v>
      </c>
      <c r="D776">
        <v>0</v>
      </c>
      <c r="E776">
        <v>0.13963780000000001</v>
      </c>
      <c r="F776">
        <v>5.53021E-2</v>
      </c>
      <c r="G776">
        <v>0.23365130000000001</v>
      </c>
      <c r="H776">
        <v>0</v>
      </c>
      <c r="I776">
        <v>0.25577220000000001</v>
      </c>
      <c r="J776">
        <v>0.2060003</v>
      </c>
      <c r="K776">
        <v>1.93557E-2</v>
      </c>
      <c r="L776">
        <v>5.53021E-2</v>
      </c>
      <c r="M776">
        <v>3.4978599999999999E-2</v>
      </c>
      <c r="O776" t="str">
        <f>Table_Index[[#This Row],[ID]]&amp;Table_Index[[#This Row],[year]]</f>
        <v>91492004</v>
      </c>
      <c r="P776" t="str">
        <v>92692010</v>
      </c>
      <c r="Q776" t="str">
        <f t="shared" si="44"/>
        <v>9269</v>
      </c>
      <c r="R776" t="str">
        <f t="shared" si="45"/>
        <v>2010</v>
      </c>
      <c r="S776">
        <f>SUMIFS(INDEX(Table_Index[],,MATCH(S$12,Table_Index[#Headers],0)),
Table_Index[ID],$Q776,Table_Index[year],$R776)/COUNTIFS(Table_Index[Quarter],"&lt;&gt;''",Table_Index[ID],$Q776,Table_Index[year],$R776)</f>
        <v>0.10313644999999999</v>
      </c>
      <c r="T776">
        <f>SUMIFS(INDEX(Table_Index[],,MATCH(T$12,Table_Index[#Headers],0)),
Table_Index[ID],$Q776,Table_Index[year],$R776)/COUNTIFS(Table_Index[Quarter],"&lt;&gt;''",Table_Index[ID],$Q776,Table_Index[year],$R776)</f>
        <v>0.18404340000000002</v>
      </c>
      <c r="U776">
        <f>SUMIFS(INDEX(Table_Index[],,MATCH(U$12,Table_Index[#Headers],0)),
Table_Index[ID],$Q776,Table_Index[year],$R776)/COUNTIFS(Table_Index[Quarter],"&lt;&gt;''",Table_Index[ID],$Q776,Table_Index[year],$R776)</f>
        <v>6.4134499999999997E-2</v>
      </c>
      <c r="V776">
        <f>SUMIFS(INDEX(Table_Index[],,MATCH(V$12,Table_Index[#Headers],0)),
Table_Index[ID],$Q776,Table_Index[year],$R776)/COUNTIFS(Table_Index[Quarter],"&lt;&gt;''",Table_Index[ID],$Q776,Table_Index[year],$R776)</f>
        <v>0.16890802499999999</v>
      </c>
      <c r="W776">
        <f>SUMIFS(INDEX(Table_Index[],,MATCH(W$12,Table_Index[#Headers],0)),
Table_Index[ID],$Q776,Table_Index[year],$R776)/COUNTIFS(Table_Index[Quarter],"&lt;&gt;''",Table_Index[ID],$Q776,Table_Index[year],$R776)</f>
        <v>7.1788249999999998E-3</v>
      </c>
      <c r="X776">
        <f>SUMIFS(INDEX(Table_Index[],,MATCH(X$12,Table_Index[#Headers],0)),
Table_Index[ID],$Q776,Table_Index[year],$R776)/COUNTIFS(Table_Index[Quarter],"&lt;&gt;''",Table_Index[ID],$Q776,Table_Index[year],$R776)</f>
        <v>0.21625092500000001</v>
      </c>
      <c r="Y776">
        <f>SUMIFS(INDEX(Table_Index[],,MATCH(Y$12,Table_Index[#Headers],0)),
Table_Index[ID],$Q776,Table_Index[year],$R776)/COUNTIFS(Table_Index[Quarter],"&lt;&gt;''",Table_Index[ID],$Q776,Table_Index[year],$R776)</f>
        <v>0.13208115000000001</v>
      </c>
      <c r="Z776">
        <f>SUMIFS(INDEX(Table_Index[],,MATCH(Z$12,Table_Index[#Headers],0)),
Table_Index[ID],$Q776,Table_Index[year],$R776)/COUNTIFS(Table_Index[Quarter],"&lt;&gt;''",Table_Index[ID],$Q776,Table_Index[year],$R776)</f>
        <v>3.3490949999999998E-2</v>
      </c>
      <c r="AA776">
        <f>SUMIFS(INDEX(Table_Index[],,MATCH(AA$12,Table_Index[#Headers],0)),
Table_Index[ID],$Q776,Table_Index[year],$R776)/COUNTIFS(Table_Index[Quarter],"&lt;&gt;''",Table_Index[ID],$Q776,Table_Index[year],$R776)</f>
        <v>6.4565824999999993E-2</v>
      </c>
      <c r="AB776">
        <f>SUMIFS(INDEX(Table_Index[],,MATCH(AB$12,Table_Index[#Headers],0)),
Table_Index[ID],$Q776,Table_Index[year],$R776)/COUNTIFS(Table_Index[Quarter],"&lt;&gt;''",Table_Index[ID],$Q776,Table_Index[year],$R776)</f>
        <v>2.6210025000000001E-2</v>
      </c>
      <c r="AC776" s="24">
        <f t="shared" si="46"/>
        <v>1.000000075</v>
      </c>
      <c r="AD776">
        <f>COUNTIFS(Table_Index[Quarter],"&lt;&gt;''",Table_Index[ID],$Q776,Table_Index[year],$R776)</f>
        <v>4</v>
      </c>
      <c r="AE776" s="34">
        <f t="shared" si="47"/>
        <v>0.85260896142079434</v>
      </c>
    </row>
    <row r="777" spans="1:31" x14ac:dyDescent="0.3">
      <c r="A777">
        <v>9149</v>
      </c>
      <c r="B777">
        <v>2004</v>
      </c>
      <c r="C777">
        <v>2</v>
      </c>
      <c r="D777">
        <v>3.09574E-2</v>
      </c>
      <c r="E777">
        <v>3.09574E-2</v>
      </c>
      <c r="F777">
        <v>6.8106200000000006E-2</v>
      </c>
      <c r="G777">
        <v>7.4297699999999994E-2</v>
      </c>
      <c r="H777">
        <v>5.6961499999999998E-2</v>
      </c>
      <c r="I777">
        <v>0.38232339999999998</v>
      </c>
      <c r="J777">
        <v>0.1934835</v>
      </c>
      <c r="K777">
        <v>3.09574E-2</v>
      </c>
      <c r="L777">
        <v>0.12382940000000001</v>
      </c>
      <c r="M777">
        <v>8.1262999999999995E-3</v>
      </c>
      <c r="O777" t="str">
        <f>Table_Index[[#This Row],[ID]]&amp;Table_Index[[#This Row],[year]]</f>
        <v>91492004</v>
      </c>
      <c r="P777" t="str">
        <v>92692011</v>
      </c>
      <c r="Q777" t="str">
        <f t="shared" si="44"/>
        <v>9269</v>
      </c>
      <c r="R777" t="str">
        <f t="shared" si="45"/>
        <v>2011</v>
      </c>
      <c r="S777">
        <f>SUMIFS(INDEX(Table_Index[],,MATCH(S$12,Table_Index[#Headers],0)),
Table_Index[ID],$Q777,Table_Index[year],$R777)/COUNTIFS(Table_Index[Quarter],"&lt;&gt;''",Table_Index[ID],$Q777,Table_Index[year],$R777)</f>
        <v>8.2903174999999996E-2</v>
      </c>
      <c r="T777">
        <f>SUMIFS(INDEX(Table_Index[],,MATCH(T$12,Table_Index[#Headers],0)),
Table_Index[ID],$Q777,Table_Index[year],$R777)/COUNTIFS(Table_Index[Quarter],"&lt;&gt;''",Table_Index[ID],$Q777,Table_Index[year],$R777)</f>
        <v>0.124164475</v>
      </c>
      <c r="U777">
        <f>SUMIFS(INDEX(Table_Index[],,MATCH(U$12,Table_Index[#Headers],0)),
Table_Index[ID],$Q777,Table_Index[year],$R777)/COUNTIFS(Table_Index[Quarter],"&lt;&gt;''",Table_Index[ID],$Q777,Table_Index[year],$R777)</f>
        <v>4.8504274999999999E-2</v>
      </c>
      <c r="V777">
        <f>SUMIFS(INDEX(Table_Index[],,MATCH(V$12,Table_Index[#Headers],0)),
Table_Index[ID],$Q777,Table_Index[year],$R777)/COUNTIFS(Table_Index[Quarter],"&lt;&gt;''",Table_Index[ID],$Q777,Table_Index[year],$R777)</f>
        <v>0.17167304999999999</v>
      </c>
      <c r="W777">
        <f>SUMIFS(INDEX(Table_Index[],,MATCH(W$12,Table_Index[#Headers],0)),
Table_Index[ID],$Q777,Table_Index[year],$R777)/COUNTIFS(Table_Index[Quarter],"&lt;&gt;''",Table_Index[ID],$Q777,Table_Index[year],$R777)</f>
        <v>3.1536399999999999E-2</v>
      </c>
      <c r="X777">
        <f>SUMIFS(INDEX(Table_Index[],,MATCH(X$12,Table_Index[#Headers],0)),
Table_Index[ID],$Q777,Table_Index[year],$R777)/COUNTIFS(Table_Index[Quarter],"&lt;&gt;''",Table_Index[ID],$Q777,Table_Index[year],$R777)</f>
        <v>0.26762292500000001</v>
      </c>
      <c r="Y777">
        <f>SUMIFS(INDEX(Table_Index[],,MATCH(Y$12,Table_Index[#Headers],0)),
Table_Index[ID],$Q777,Table_Index[year],$R777)/COUNTIFS(Table_Index[Quarter],"&lt;&gt;''",Table_Index[ID],$Q777,Table_Index[year],$R777)</f>
        <v>0.176153</v>
      </c>
      <c r="Z777">
        <f>SUMIFS(INDEX(Table_Index[],,MATCH(Z$12,Table_Index[#Headers],0)),
Table_Index[ID],$Q777,Table_Index[year],$R777)/COUNTIFS(Table_Index[Quarter],"&lt;&gt;''",Table_Index[ID],$Q777,Table_Index[year],$R777)</f>
        <v>4.7132974999999994E-2</v>
      </c>
      <c r="AA777">
        <f>SUMIFS(INDEX(Table_Index[],,MATCH(AA$12,Table_Index[#Headers],0)),
Table_Index[ID],$Q777,Table_Index[year],$R777)/COUNTIFS(Table_Index[Quarter],"&lt;&gt;''",Table_Index[ID],$Q777,Table_Index[year],$R777)</f>
        <v>3.4586325000000001E-2</v>
      </c>
      <c r="AB777">
        <f>SUMIFS(INDEX(Table_Index[],,MATCH(AB$12,Table_Index[#Headers],0)),
Table_Index[ID],$Q777,Table_Index[year],$R777)/COUNTIFS(Table_Index[Quarter],"&lt;&gt;''",Table_Index[ID],$Q777,Table_Index[year],$R777)</f>
        <v>1.5723375000000001E-2</v>
      </c>
      <c r="AC777" s="24">
        <f t="shared" si="46"/>
        <v>0.99999997500000004</v>
      </c>
      <c r="AD777">
        <f>COUNTIFS(Table_Index[Quarter],"&lt;&gt;''",Table_Index[ID],$Q777,Table_Index[year],$R777)</f>
        <v>4</v>
      </c>
      <c r="AE777" s="34">
        <f t="shared" si="47"/>
        <v>0.83857453628305312</v>
      </c>
    </row>
    <row r="778" spans="1:31" x14ac:dyDescent="0.3">
      <c r="A778">
        <v>9149</v>
      </c>
      <c r="B778">
        <v>2004</v>
      </c>
      <c r="C778">
        <v>3</v>
      </c>
      <c r="D778">
        <v>3.3045999999999999E-2</v>
      </c>
      <c r="E778">
        <v>0.137931</v>
      </c>
      <c r="F778">
        <v>5.7471300000000003E-2</v>
      </c>
      <c r="G778">
        <v>6.1781599999999999E-2</v>
      </c>
      <c r="H778">
        <v>0</v>
      </c>
      <c r="I778">
        <v>0.27298850000000002</v>
      </c>
      <c r="J778">
        <v>0.26436779999999999</v>
      </c>
      <c r="K778">
        <v>2.2988499999999999E-2</v>
      </c>
      <c r="L778">
        <v>0.1307471</v>
      </c>
      <c r="M778">
        <v>7.1839E-3</v>
      </c>
      <c r="O778" t="str">
        <f>Table_Index[[#This Row],[ID]]&amp;Table_Index[[#This Row],[year]]</f>
        <v>91492004</v>
      </c>
      <c r="P778" t="str">
        <v>92692012</v>
      </c>
      <c r="Q778" t="str">
        <f t="shared" si="44"/>
        <v>9269</v>
      </c>
      <c r="R778" t="str">
        <f t="shared" si="45"/>
        <v>2012</v>
      </c>
      <c r="S778">
        <f>SUMIFS(INDEX(Table_Index[],,MATCH(S$12,Table_Index[#Headers],0)),
Table_Index[ID],$Q778,Table_Index[year],$R778)/COUNTIFS(Table_Index[Quarter],"&lt;&gt;''",Table_Index[ID],$Q778,Table_Index[year],$R778)</f>
        <v>0.100158425</v>
      </c>
      <c r="T778">
        <f>SUMIFS(INDEX(Table_Index[],,MATCH(T$12,Table_Index[#Headers],0)),
Table_Index[ID],$Q778,Table_Index[year],$R778)/COUNTIFS(Table_Index[Quarter],"&lt;&gt;''",Table_Index[ID],$Q778,Table_Index[year],$R778)</f>
        <v>0.1530514</v>
      </c>
      <c r="U778">
        <f>SUMIFS(INDEX(Table_Index[],,MATCH(U$12,Table_Index[#Headers],0)),
Table_Index[ID],$Q778,Table_Index[year],$R778)/COUNTIFS(Table_Index[Quarter],"&lt;&gt;''",Table_Index[ID],$Q778,Table_Index[year],$R778)</f>
        <v>6.5586874999999989E-2</v>
      </c>
      <c r="V778">
        <f>SUMIFS(INDEX(Table_Index[],,MATCH(V$12,Table_Index[#Headers],0)),
Table_Index[ID],$Q778,Table_Index[year],$R778)/COUNTIFS(Table_Index[Quarter],"&lt;&gt;''",Table_Index[ID],$Q778,Table_Index[year],$R778)</f>
        <v>0.13316207499999999</v>
      </c>
      <c r="W778">
        <f>SUMIFS(INDEX(Table_Index[],,MATCH(W$12,Table_Index[#Headers],0)),
Table_Index[ID],$Q778,Table_Index[year],$R778)/COUNTIFS(Table_Index[Quarter],"&lt;&gt;''",Table_Index[ID],$Q778,Table_Index[year],$R778)</f>
        <v>2.2782925000000002E-2</v>
      </c>
      <c r="X778">
        <f>SUMIFS(INDEX(Table_Index[],,MATCH(X$12,Table_Index[#Headers],0)),
Table_Index[ID],$Q778,Table_Index[year],$R778)/COUNTIFS(Table_Index[Quarter],"&lt;&gt;''",Table_Index[ID],$Q778,Table_Index[year],$R778)</f>
        <v>0.24209487499999999</v>
      </c>
      <c r="Y778">
        <f>SUMIFS(INDEX(Table_Index[],,MATCH(Y$12,Table_Index[#Headers],0)),
Table_Index[ID],$Q778,Table_Index[year],$R778)/COUNTIFS(Table_Index[Quarter],"&lt;&gt;''",Table_Index[ID],$Q778,Table_Index[year],$R778)</f>
        <v>0.14715092500000002</v>
      </c>
      <c r="Z778">
        <f>SUMIFS(INDEX(Table_Index[],,MATCH(Z$12,Table_Index[#Headers],0)),
Table_Index[ID],$Q778,Table_Index[year],$R778)/COUNTIFS(Table_Index[Quarter],"&lt;&gt;''",Table_Index[ID],$Q778,Table_Index[year],$R778)</f>
        <v>5.3808499999999995E-2</v>
      </c>
      <c r="AA778">
        <f>SUMIFS(INDEX(Table_Index[],,MATCH(AA$12,Table_Index[#Headers],0)),
Table_Index[ID],$Q778,Table_Index[year],$R778)/COUNTIFS(Table_Index[Quarter],"&lt;&gt;''",Table_Index[ID],$Q778,Table_Index[year],$R778)</f>
        <v>5.8262324999999997E-2</v>
      </c>
      <c r="AB778">
        <f>SUMIFS(INDEX(Table_Index[],,MATCH(AB$12,Table_Index[#Headers],0)),
Table_Index[ID],$Q778,Table_Index[year],$R778)/COUNTIFS(Table_Index[Quarter],"&lt;&gt;''",Table_Index[ID],$Q778,Table_Index[year],$R778)</f>
        <v>2.3941699999999996E-2</v>
      </c>
      <c r="AC778" s="24">
        <f t="shared" si="46"/>
        <v>1.0000000250000001</v>
      </c>
      <c r="AD778">
        <f>COUNTIFS(Table_Index[Quarter],"&lt;&gt;''",Table_Index[ID],$Q778,Table_Index[year],$R778)</f>
        <v>4</v>
      </c>
      <c r="AE778" s="34">
        <f t="shared" si="47"/>
        <v>0.85686433938226569</v>
      </c>
    </row>
    <row r="779" spans="1:31" x14ac:dyDescent="0.3">
      <c r="A779">
        <v>9149</v>
      </c>
      <c r="B779">
        <v>2004</v>
      </c>
      <c r="C779">
        <v>4</v>
      </c>
      <c r="D779">
        <v>6.0610400000000002E-2</v>
      </c>
      <c r="E779">
        <v>0.12771479999999999</v>
      </c>
      <c r="F779">
        <v>8.6586300000000005E-2</v>
      </c>
      <c r="G779">
        <v>0.1320442</v>
      </c>
      <c r="H779">
        <v>0</v>
      </c>
      <c r="I779">
        <v>0.21646580000000001</v>
      </c>
      <c r="J779">
        <v>8.0092300000000005E-2</v>
      </c>
      <c r="K779">
        <v>3.8963900000000003E-2</v>
      </c>
      <c r="L779">
        <v>0.25037880000000001</v>
      </c>
      <c r="M779">
        <v>7.1434000000000003E-3</v>
      </c>
      <c r="O779" t="str">
        <f>Table_Index[[#This Row],[ID]]&amp;Table_Index[[#This Row],[year]]</f>
        <v>91492004</v>
      </c>
      <c r="P779" t="str">
        <v>92702003</v>
      </c>
      <c r="Q779" t="str">
        <f t="shared" si="44"/>
        <v>9270</v>
      </c>
      <c r="R779" t="str">
        <f t="shared" si="45"/>
        <v>2003</v>
      </c>
      <c r="S779">
        <f>SUMIFS(INDEX(Table_Index[],,MATCH(S$12,Table_Index[#Headers],0)),
Table_Index[ID],$Q779,Table_Index[year],$R779)/COUNTIFS(Table_Index[Quarter],"&lt;&gt;''",Table_Index[ID],$Q779,Table_Index[year],$R779)</f>
        <v>0.14445285000000002</v>
      </c>
      <c r="T779">
        <f>SUMIFS(INDEX(Table_Index[],,MATCH(T$12,Table_Index[#Headers],0)),
Table_Index[ID],$Q779,Table_Index[year],$R779)/COUNTIFS(Table_Index[Quarter],"&lt;&gt;''",Table_Index[ID],$Q779,Table_Index[year],$R779)</f>
        <v>0.24491497500000003</v>
      </c>
      <c r="U779">
        <f>SUMIFS(INDEX(Table_Index[],,MATCH(U$12,Table_Index[#Headers],0)),
Table_Index[ID],$Q779,Table_Index[year],$R779)/COUNTIFS(Table_Index[Quarter],"&lt;&gt;''",Table_Index[ID],$Q779,Table_Index[year],$R779)</f>
        <v>0.18209912500000003</v>
      </c>
      <c r="V779">
        <f>SUMIFS(INDEX(Table_Index[],,MATCH(V$12,Table_Index[#Headers],0)),
Table_Index[ID],$Q779,Table_Index[year],$R779)/COUNTIFS(Table_Index[Quarter],"&lt;&gt;''",Table_Index[ID],$Q779,Table_Index[year],$R779)</f>
        <v>7.7338975000000004E-2</v>
      </c>
      <c r="W779">
        <f>SUMIFS(INDEX(Table_Index[],,MATCH(W$12,Table_Index[#Headers],0)),
Table_Index[ID],$Q779,Table_Index[year],$R779)/COUNTIFS(Table_Index[Quarter],"&lt;&gt;''",Table_Index[ID],$Q779,Table_Index[year],$R779)</f>
        <v>0</v>
      </c>
      <c r="X779">
        <f>SUMIFS(INDEX(Table_Index[],,MATCH(X$12,Table_Index[#Headers],0)),
Table_Index[ID],$Q779,Table_Index[year],$R779)/COUNTIFS(Table_Index[Quarter],"&lt;&gt;''",Table_Index[ID],$Q779,Table_Index[year],$R779)</f>
        <v>2.5463324999999998E-2</v>
      </c>
      <c r="Y779">
        <f>SUMIFS(INDEX(Table_Index[],,MATCH(Y$12,Table_Index[#Headers],0)),
Table_Index[ID],$Q779,Table_Index[year],$R779)/COUNTIFS(Table_Index[Quarter],"&lt;&gt;''",Table_Index[ID],$Q779,Table_Index[year],$R779)</f>
        <v>0.18997057500000003</v>
      </c>
      <c r="Z779">
        <f>SUMIFS(INDEX(Table_Index[],,MATCH(Z$12,Table_Index[#Headers],0)),
Table_Index[ID],$Q779,Table_Index[year],$R779)/COUNTIFS(Table_Index[Quarter],"&lt;&gt;''",Table_Index[ID],$Q779,Table_Index[year],$R779)</f>
        <v>5.0568200000000001E-2</v>
      </c>
      <c r="AA779">
        <f>SUMIFS(INDEX(Table_Index[],,MATCH(AA$12,Table_Index[#Headers],0)),
Table_Index[ID],$Q779,Table_Index[year],$R779)/COUNTIFS(Table_Index[Quarter],"&lt;&gt;''",Table_Index[ID],$Q779,Table_Index[year],$R779)</f>
        <v>5.8070775000000005E-2</v>
      </c>
      <c r="AB779">
        <f>SUMIFS(INDEX(Table_Index[],,MATCH(AB$12,Table_Index[#Headers],0)),
Table_Index[ID],$Q779,Table_Index[year],$R779)/COUNTIFS(Table_Index[Quarter],"&lt;&gt;''",Table_Index[ID],$Q779,Table_Index[year],$R779)</f>
        <v>2.7121175000000001E-2</v>
      </c>
      <c r="AC779" s="24">
        <f t="shared" si="46"/>
        <v>0.99999997500000004</v>
      </c>
      <c r="AD779">
        <f>COUNTIFS(Table_Index[Quarter],"&lt;&gt;''",Table_Index[ID],$Q779,Table_Index[year],$R779)</f>
        <v>4</v>
      </c>
      <c r="AE779" s="34">
        <f t="shared" si="47"/>
        <v>0.83660650458820307</v>
      </c>
    </row>
    <row r="780" spans="1:31" x14ac:dyDescent="0.3">
      <c r="A780">
        <v>9149</v>
      </c>
      <c r="B780">
        <v>2005</v>
      </c>
      <c r="C780">
        <v>1</v>
      </c>
      <c r="D780">
        <v>0.14400109999999999</v>
      </c>
      <c r="E780">
        <v>0.18410879999999999</v>
      </c>
      <c r="F780">
        <v>0.1159741</v>
      </c>
      <c r="G780">
        <v>8.9879899999999999E-2</v>
      </c>
      <c r="H780">
        <v>2.86311E-2</v>
      </c>
      <c r="I780">
        <v>0.22180040000000001</v>
      </c>
      <c r="J780">
        <v>6.8859600000000007E-2</v>
      </c>
      <c r="K780">
        <v>6.5235399999999999E-2</v>
      </c>
      <c r="L780">
        <v>6.3785700000000001E-2</v>
      </c>
      <c r="M780">
        <v>1.7723699999999998E-2</v>
      </c>
      <c r="O780" t="str">
        <f>Table_Index[[#This Row],[ID]]&amp;Table_Index[[#This Row],[year]]</f>
        <v>91492005</v>
      </c>
      <c r="P780" t="str">
        <v>92702004</v>
      </c>
      <c r="Q780" t="str">
        <f t="shared" si="44"/>
        <v>9270</v>
      </c>
      <c r="R780" t="str">
        <f t="shared" si="45"/>
        <v>2004</v>
      </c>
      <c r="S780">
        <f>SUMIFS(INDEX(Table_Index[],,MATCH(S$12,Table_Index[#Headers],0)),
Table_Index[ID],$Q780,Table_Index[year],$R780)/COUNTIFS(Table_Index[Quarter],"&lt;&gt;''",Table_Index[ID],$Q780,Table_Index[year],$R780)</f>
        <v>0.14318229999999998</v>
      </c>
      <c r="T780">
        <f>SUMIFS(INDEX(Table_Index[],,MATCH(T$12,Table_Index[#Headers],0)),
Table_Index[ID],$Q780,Table_Index[year],$R780)/COUNTIFS(Table_Index[Quarter],"&lt;&gt;''",Table_Index[ID],$Q780,Table_Index[year],$R780)</f>
        <v>8.4787650000000006E-2</v>
      </c>
      <c r="U780">
        <f>SUMIFS(INDEX(Table_Index[],,MATCH(U$12,Table_Index[#Headers],0)),
Table_Index[ID],$Q780,Table_Index[year],$R780)/COUNTIFS(Table_Index[Quarter],"&lt;&gt;''",Table_Index[ID],$Q780,Table_Index[year],$R780)</f>
        <v>6.1010149999999999E-2</v>
      </c>
      <c r="V780">
        <f>SUMIFS(INDEX(Table_Index[],,MATCH(V$12,Table_Index[#Headers],0)),
Table_Index[ID],$Q780,Table_Index[year],$R780)/COUNTIFS(Table_Index[Quarter],"&lt;&gt;''",Table_Index[ID],$Q780,Table_Index[year],$R780)</f>
        <v>6.39628E-2</v>
      </c>
      <c r="W780">
        <f>SUMIFS(INDEX(Table_Index[],,MATCH(W$12,Table_Index[#Headers],0)),
Table_Index[ID],$Q780,Table_Index[year],$R780)/COUNTIFS(Table_Index[Quarter],"&lt;&gt;''",Table_Index[ID],$Q780,Table_Index[year],$R780)</f>
        <v>0.27057350000000002</v>
      </c>
      <c r="X780">
        <f>SUMIFS(INDEX(Table_Index[],,MATCH(X$12,Table_Index[#Headers],0)),
Table_Index[ID],$Q780,Table_Index[year],$R780)/COUNTIFS(Table_Index[Quarter],"&lt;&gt;''",Table_Index[ID],$Q780,Table_Index[year],$R780)</f>
        <v>6.5947224999999998E-2</v>
      </c>
      <c r="Y780">
        <f>SUMIFS(INDEX(Table_Index[],,MATCH(Y$12,Table_Index[#Headers],0)),
Table_Index[ID],$Q780,Table_Index[year],$R780)/COUNTIFS(Table_Index[Quarter],"&lt;&gt;''",Table_Index[ID],$Q780,Table_Index[year],$R780)</f>
        <v>4.4355874999999996E-2</v>
      </c>
      <c r="Z780">
        <f>SUMIFS(INDEX(Table_Index[],,MATCH(Z$12,Table_Index[#Headers],0)),
Table_Index[ID],$Q780,Table_Index[year],$R780)/COUNTIFS(Table_Index[Quarter],"&lt;&gt;''",Table_Index[ID],$Q780,Table_Index[year],$R780)</f>
        <v>2.070605E-2</v>
      </c>
      <c r="AA780">
        <f>SUMIFS(INDEX(Table_Index[],,MATCH(AA$12,Table_Index[#Headers],0)),
Table_Index[ID],$Q780,Table_Index[year],$R780)/COUNTIFS(Table_Index[Quarter],"&lt;&gt;''",Table_Index[ID],$Q780,Table_Index[year],$R780)</f>
        <v>3.8583699999999999E-2</v>
      </c>
      <c r="AB780">
        <f>SUMIFS(INDEX(Table_Index[],,MATCH(AB$12,Table_Index[#Headers],0)),
Table_Index[ID],$Q780,Table_Index[year],$R780)/COUNTIFS(Table_Index[Quarter],"&lt;&gt;''",Table_Index[ID],$Q780,Table_Index[year],$R780)</f>
        <v>0.206890725</v>
      </c>
      <c r="AC780" s="24">
        <f t="shared" si="46"/>
        <v>0.99999997499999993</v>
      </c>
      <c r="AD780">
        <f>COUNTIFS(Table_Index[Quarter],"&lt;&gt;''",Table_Index[ID],$Q780,Table_Index[year],$R780)</f>
        <v>4</v>
      </c>
      <c r="AE780" s="34">
        <f t="shared" si="47"/>
        <v>0.84024869164954064</v>
      </c>
    </row>
    <row r="781" spans="1:31" x14ac:dyDescent="0.3">
      <c r="A781">
        <v>9149</v>
      </c>
      <c r="B781">
        <v>2005</v>
      </c>
      <c r="C781">
        <v>2</v>
      </c>
      <c r="D781">
        <v>9.3223399999999998E-2</v>
      </c>
      <c r="E781">
        <v>0.17771680000000001</v>
      </c>
      <c r="F781">
        <v>9.3535199999999999E-2</v>
      </c>
      <c r="G781">
        <v>0.1446054</v>
      </c>
      <c r="H781">
        <v>8.2310999999999999E-3</v>
      </c>
      <c r="I781">
        <v>0.28434690000000001</v>
      </c>
      <c r="J781">
        <v>0.1234664</v>
      </c>
      <c r="K781">
        <v>2.8060499999999999E-2</v>
      </c>
      <c r="L781">
        <v>4.3026200000000001E-2</v>
      </c>
      <c r="M781">
        <v>3.7881999999999998E-3</v>
      </c>
      <c r="O781" t="str">
        <f>Table_Index[[#This Row],[ID]]&amp;Table_Index[[#This Row],[year]]</f>
        <v>91492005</v>
      </c>
      <c r="P781" t="str">
        <v>92702005</v>
      </c>
      <c r="Q781" t="str">
        <f t="shared" si="44"/>
        <v>9270</v>
      </c>
      <c r="R781" t="str">
        <f t="shared" si="45"/>
        <v>2005</v>
      </c>
      <c r="S781">
        <f>SUMIFS(INDEX(Table_Index[],,MATCH(S$12,Table_Index[#Headers],0)),
Table_Index[ID],$Q781,Table_Index[year],$R781)/COUNTIFS(Table_Index[Quarter],"&lt;&gt;''",Table_Index[ID],$Q781,Table_Index[year],$R781)</f>
        <v>8.6767674999999989E-2</v>
      </c>
      <c r="T781">
        <f>SUMIFS(INDEX(Table_Index[],,MATCH(T$12,Table_Index[#Headers],0)),
Table_Index[ID],$Q781,Table_Index[year],$R781)/COUNTIFS(Table_Index[Quarter],"&lt;&gt;''",Table_Index[ID],$Q781,Table_Index[year],$R781)</f>
        <v>0.18261015</v>
      </c>
      <c r="U781">
        <f>SUMIFS(INDEX(Table_Index[],,MATCH(U$12,Table_Index[#Headers],0)),
Table_Index[ID],$Q781,Table_Index[year],$R781)/COUNTIFS(Table_Index[Quarter],"&lt;&gt;''",Table_Index[ID],$Q781,Table_Index[year],$R781)</f>
        <v>9.125670000000001E-2</v>
      </c>
      <c r="V781">
        <f>SUMIFS(INDEX(Table_Index[],,MATCH(V$12,Table_Index[#Headers],0)),
Table_Index[ID],$Q781,Table_Index[year],$R781)/COUNTIFS(Table_Index[Quarter],"&lt;&gt;''",Table_Index[ID],$Q781,Table_Index[year],$R781)</f>
        <v>0.12729732500000002</v>
      </c>
      <c r="W781">
        <f>SUMIFS(INDEX(Table_Index[],,MATCH(W$12,Table_Index[#Headers],0)),
Table_Index[ID],$Q781,Table_Index[year],$R781)/COUNTIFS(Table_Index[Quarter],"&lt;&gt;''",Table_Index[ID],$Q781,Table_Index[year],$R781)</f>
        <v>6.5815600000000002E-2</v>
      </c>
      <c r="X781">
        <f>SUMIFS(INDEX(Table_Index[],,MATCH(X$12,Table_Index[#Headers],0)),
Table_Index[ID],$Q781,Table_Index[year],$R781)/COUNTIFS(Table_Index[Quarter],"&lt;&gt;''",Table_Index[ID],$Q781,Table_Index[year],$R781)</f>
        <v>0.16708507500000003</v>
      </c>
      <c r="Y781">
        <f>SUMIFS(INDEX(Table_Index[],,MATCH(Y$12,Table_Index[#Headers],0)),
Table_Index[ID],$Q781,Table_Index[year],$R781)/COUNTIFS(Table_Index[Quarter],"&lt;&gt;''",Table_Index[ID],$Q781,Table_Index[year],$R781)</f>
        <v>0.15389255000000002</v>
      </c>
      <c r="Z781">
        <f>SUMIFS(INDEX(Table_Index[],,MATCH(Z$12,Table_Index[#Headers],0)),
Table_Index[ID],$Q781,Table_Index[year],$R781)/COUNTIFS(Table_Index[Quarter],"&lt;&gt;''",Table_Index[ID],$Q781,Table_Index[year],$R781)</f>
        <v>5.2953550000000002E-2</v>
      </c>
      <c r="AA781">
        <f>SUMIFS(INDEX(Table_Index[],,MATCH(AA$12,Table_Index[#Headers],0)),
Table_Index[ID],$Q781,Table_Index[year],$R781)/COUNTIFS(Table_Index[Quarter],"&lt;&gt;''",Table_Index[ID],$Q781,Table_Index[year],$R781)</f>
        <v>5.6001200000000001E-2</v>
      </c>
      <c r="AB781">
        <f>SUMIFS(INDEX(Table_Index[],,MATCH(AB$12,Table_Index[#Headers],0)),
Table_Index[ID],$Q781,Table_Index[year],$R781)/COUNTIFS(Table_Index[Quarter],"&lt;&gt;''",Table_Index[ID],$Q781,Table_Index[year],$R781)</f>
        <v>1.6320174999999999E-2</v>
      </c>
      <c r="AC781" s="24">
        <f t="shared" si="46"/>
        <v>1</v>
      </c>
      <c r="AD781">
        <f>COUNTIFS(Table_Index[Quarter],"&lt;&gt;''",Table_Index[ID],$Q781,Table_Index[year],$R781)</f>
        <v>4</v>
      </c>
      <c r="AE781" s="34">
        <f t="shared" si="47"/>
        <v>0.87245391603733502</v>
      </c>
    </row>
    <row r="782" spans="1:31" x14ac:dyDescent="0.3">
      <c r="A782">
        <v>9149</v>
      </c>
      <c r="B782">
        <v>2005</v>
      </c>
      <c r="C782">
        <v>3</v>
      </c>
      <c r="D782">
        <v>0.16541139999999999</v>
      </c>
      <c r="E782">
        <v>8.3808400000000005E-2</v>
      </c>
      <c r="F782">
        <v>5.7894000000000001E-2</v>
      </c>
      <c r="G782">
        <v>7.8294699999999995E-2</v>
      </c>
      <c r="H782">
        <v>6.6165E-3</v>
      </c>
      <c r="I782">
        <v>0.22495950000000001</v>
      </c>
      <c r="J782">
        <v>0.15879489999999999</v>
      </c>
      <c r="K782">
        <v>0.13232910000000001</v>
      </c>
      <c r="L782">
        <v>8.8219400000000003E-2</v>
      </c>
      <c r="M782">
        <v>3.6721000000000002E-3</v>
      </c>
      <c r="O782" t="str">
        <f>Table_Index[[#This Row],[ID]]&amp;Table_Index[[#This Row],[year]]</f>
        <v>91492005</v>
      </c>
      <c r="P782" t="str">
        <v>92712003</v>
      </c>
      <c r="Q782" t="str">
        <f t="shared" ref="Q782:Q845" si="48">LEFT(P782, LEN(P782)-4)</f>
        <v>9271</v>
      </c>
      <c r="R782" t="str">
        <f t="shared" ref="R782:R845" si="49">RIGHT(P782,4)</f>
        <v>2003</v>
      </c>
      <c r="S782">
        <f>SUMIFS(INDEX(Table_Index[],,MATCH(S$12,Table_Index[#Headers],0)),
Table_Index[ID],$Q782,Table_Index[year],$R782)/COUNTIFS(Table_Index[Quarter],"&lt;&gt;''",Table_Index[ID],$Q782,Table_Index[year],$R782)</f>
        <v>0.20200552500000002</v>
      </c>
      <c r="T782">
        <f>SUMIFS(INDEX(Table_Index[],,MATCH(T$12,Table_Index[#Headers],0)),
Table_Index[ID],$Q782,Table_Index[year],$R782)/COUNTIFS(Table_Index[Quarter],"&lt;&gt;''",Table_Index[ID],$Q782,Table_Index[year],$R782)</f>
        <v>5.3889825000000002E-2</v>
      </c>
      <c r="U782">
        <f>SUMIFS(INDEX(Table_Index[],,MATCH(U$12,Table_Index[#Headers],0)),
Table_Index[ID],$Q782,Table_Index[year],$R782)/COUNTIFS(Table_Index[Quarter],"&lt;&gt;''",Table_Index[ID],$Q782,Table_Index[year],$R782)</f>
        <v>9.970652499999999E-2</v>
      </c>
      <c r="V782">
        <f>SUMIFS(INDEX(Table_Index[],,MATCH(V$12,Table_Index[#Headers],0)),
Table_Index[ID],$Q782,Table_Index[year],$R782)/COUNTIFS(Table_Index[Quarter],"&lt;&gt;''",Table_Index[ID],$Q782,Table_Index[year],$R782)</f>
        <v>7.8771425000000006E-2</v>
      </c>
      <c r="W782">
        <f>SUMIFS(INDEX(Table_Index[],,MATCH(W$12,Table_Index[#Headers],0)),
Table_Index[ID],$Q782,Table_Index[year],$R782)/COUNTIFS(Table_Index[Quarter],"&lt;&gt;''",Table_Index[ID],$Q782,Table_Index[year],$R782)</f>
        <v>4.1925000000000003E-5</v>
      </c>
      <c r="X782">
        <f>SUMIFS(INDEX(Table_Index[],,MATCH(X$12,Table_Index[#Headers],0)),
Table_Index[ID],$Q782,Table_Index[year],$R782)/COUNTIFS(Table_Index[Quarter],"&lt;&gt;''",Table_Index[ID],$Q782,Table_Index[year],$R782)</f>
        <v>0.141458575</v>
      </c>
      <c r="Y782">
        <f>SUMIFS(INDEX(Table_Index[],,MATCH(Y$12,Table_Index[#Headers],0)),
Table_Index[ID],$Q782,Table_Index[year],$R782)/COUNTIFS(Table_Index[Quarter],"&lt;&gt;''",Table_Index[ID],$Q782,Table_Index[year],$R782)</f>
        <v>4.2765125000000001E-2</v>
      </c>
      <c r="Z782">
        <f>SUMIFS(INDEX(Table_Index[],,MATCH(Z$12,Table_Index[#Headers],0)),
Table_Index[ID],$Q782,Table_Index[year],$R782)/COUNTIFS(Table_Index[Quarter],"&lt;&gt;''",Table_Index[ID],$Q782,Table_Index[year],$R782)</f>
        <v>0.25079272499999999</v>
      </c>
      <c r="AA782">
        <f>SUMIFS(INDEX(Table_Index[],,MATCH(AA$12,Table_Index[#Headers],0)),
Table_Index[ID],$Q782,Table_Index[year],$R782)/COUNTIFS(Table_Index[Quarter],"&lt;&gt;''",Table_Index[ID],$Q782,Table_Index[year],$R782)</f>
        <v>8.2266624999999996E-2</v>
      </c>
      <c r="AB782">
        <f>SUMIFS(INDEX(Table_Index[],,MATCH(AB$12,Table_Index[#Headers],0)),
Table_Index[ID],$Q782,Table_Index[year],$R782)/COUNTIFS(Table_Index[Quarter],"&lt;&gt;''",Table_Index[ID],$Q782,Table_Index[year],$R782)</f>
        <v>4.8301725000000004E-2</v>
      </c>
      <c r="AC782" s="24">
        <f t="shared" ref="AC782:AC845" si="50">SUM(S782:AB782)</f>
        <v>0.99999999999999989</v>
      </c>
      <c r="AD782">
        <f>COUNTIFS(Table_Index[Quarter],"&lt;&gt;''",Table_Index[ID],$Q782,Table_Index[year],$R782)</f>
        <v>4</v>
      </c>
      <c r="AE782" s="34">
        <f t="shared" ref="AE782:AE845" si="51">1-SUMSQ(S782:AB782)</f>
        <v>0.84630609485204378</v>
      </c>
    </row>
    <row r="783" spans="1:31" x14ac:dyDescent="0.3">
      <c r="A783">
        <v>9149</v>
      </c>
      <c r="B783">
        <v>2005</v>
      </c>
      <c r="C783">
        <v>4</v>
      </c>
      <c r="D783">
        <v>8.6706199999999997E-2</v>
      </c>
      <c r="E783">
        <v>0.18617059999999999</v>
      </c>
      <c r="F783">
        <v>8.8291700000000001E-2</v>
      </c>
      <c r="G783">
        <v>1.8728499999999999E-2</v>
      </c>
      <c r="H783">
        <v>2.5751699999999999E-2</v>
      </c>
      <c r="I783">
        <v>0.33666790000000002</v>
      </c>
      <c r="J783">
        <v>0.1170534</v>
      </c>
      <c r="K783">
        <v>5.0165700000000001E-2</v>
      </c>
      <c r="L783">
        <v>8.3609600000000006E-2</v>
      </c>
      <c r="M783">
        <v>6.8545999999999998E-3</v>
      </c>
      <c r="O783" t="str">
        <f>Table_Index[[#This Row],[ID]]&amp;Table_Index[[#This Row],[year]]</f>
        <v>91492005</v>
      </c>
      <c r="P783" t="str">
        <v>92712004</v>
      </c>
      <c r="Q783" t="str">
        <f t="shared" si="48"/>
        <v>9271</v>
      </c>
      <c r="R783" t="str">
        <f t="shared" si="49"/>
        <v>2004</v>
      </c>
      <c r="S783">
        <f>SUMIFS(INDEX(Table_Index[],,MATCH(S$12,Table_Index[#Headers],0)),
Table_Index[ID],$Q783,Table_Index[year],$R783)/COUNTIFS(Table_Index[Quarter],"&lt;&gt;''",Table_Index[ID],$Q783,Table_Index[year],$R783)</f>
        <v>0.17824472499999999</v>
      </c>
      <c r="T783">
        <f>SUMIFS(INDEX(Table_Index[],,MATCH(T$12,Table_Index[#Headers],0)),
Table_Index[ID],$Q783,Table_Index[year],$R783)/COUNTIFS(Table_Index[Quarter],"&lt;&gt;''",Table_Index[ID],$Q783,Table_Index[year],$R783)</f>
        <v>5.7419674999999996E-2</v>
      </c>
      <c r="U783">
        <f>SUMIFS(INDEX(Table_Index[],,MATCH(U$12,Table_Index[#Headers],0)),
Table_Index[ID],$Q783,Table_Index[year],$R783)/COUNTIFS(Table_Index[Quarter],"&lt;&gt;''",Table_Index[ID],$Q783,Table_Index[year],$R783)</f>
        <v>6.8327625000000003E-2</v>
      </c>
      <c r="V783">
        <f>SUMIFS(INDEX(Table_Index[],,MATCH(V$12,Table_Index[#Headers],0)),
Table_Index[ID],$Q783,Table_Index[year],$R783)/COUNTIFS(Table_Index[Quarter],"&lt;&gt;''",Table_Index[ID],$Q783,Table_Index[year],$R783)</f>
        <v>0.13217282499999999</v>
      </c>
      <c r="W783">
        <f>SUMIFS(INDEX(Table_Index[],,MATCH(W$12,Table_Index[#Headers],0)),
Table_Index[ID],$Q783,Table_Index[year],$R783)/COUNTIFS(Table_Index[Quarter],"&lt;&gt;''",Table_Index[ID],$Q783,Table_Index[year],$R783)</f>
        <v>2.8249475E-2</v>
      </c>
      <c r="X783">
        <f>SUMIFS(INDEX(Table_Index[],,MATCH(X$12,Table_Index[#Headers],0)),
Table_Index[ID],$Q783,Table_Index[year],$R783)/COUNTIFS(Table_Index[Quarter],"&lt;&gt;''",Table_Index[ID],$Q783,Table_Index[year],$R783)</f>
        <v>0.111189025</v>
      </c>
      <c r="Y783">
        <f>SUMIFS(INDEX(Table_Index[],,MATCH(Y$12,Table_Index[#Headers],0)),
Table_Index[ID],$Q783,Table_Index[year],$R783)/COUNTIFS(Table_Index[Quarter],"&lt;&gt;''",Table_Index[ID],$Q783,Table_Index[year],$R783)</f>
        <v>5.9836075000000002E-2</v>
      </c>
      <c r="Z783">
        <f>SUMIFS(INDEX(Table_Index[],,MATCH(Z$12,Table_Index[#Headers],0)),
Table_Index[ID],$Q783,Table_Index[year],$R783)/COUNTIFS(Table_Index[Quarter],"&lt;&gt;''",Table_Index[ID],$Q783,Table_Index[year],$R783)</f>
        <v>0.27965645</v>
      </c>
      <c r="AA783">
        <f>SUMIFS(INDEX(Table_Index[],,MATCH(AA$12,Table_Index[#Headers],0)),
Table_Index[ID],$Q783,Table_Index[year],$R783)/COUNTIFS(Table_Index[Quarter],"&lt;&gt;''",Table_Index[ID],$Q783,Table_Index[year],$R783)</f>
        <v>5.0293625000000002E-2</v>
      </c>
      <c r="AB783">
        <f>SUMIFS(INDEX(Table_Index[],,MATCH(AB$12,Table_Index[#Headers],0)),
Table_Index[ID],$Q783,Table_Index[year],$R783)/COUNTIFS(Table_Index[Quarter],"&lt;&gt;''",Table_Index[ID],$Q783,Table_Index[year],$R783)</f>
        <v>3.4610425E-2</v>
      </c>
      <c r="AC783" s="24">
        <f t="shared" si="50"/>
        <v>0.99999992500000001</v>
      </c>
      <c r="AD783">
        <f>COUNTIFS(Table_Index[Quarter],"&lt;&gt;''",Table_Index[ID],$Q783,Table_Index[year],$R783)</f>
        <v>4</v>
      </c>
      <c r="AE783" s="34">
        <f t="shared" si="51"/>
        <v>0.8441170306753919</v>
      </c>
    </row>
    <row r="784" spans="1:31" x14ac:dyDescent="0.3">
      <c r="A784">
        <v>9149</v>
      </c>
      <c r="B784">
        <v>2006</v>
      </c>
      <c r="C784">
        <v>1</v>
      </c>
      <c r="D784">
        <v>9.7364400000000004E-2</v>
      </c>
      <c r="E784">
        <v>7.9980800000000005E-2</v>
      </c>
      <c r="F784">
        <v>5.8761399999999998E-2</v>
      </c>
      <c r="G784">
        <v>0.15424869999999999</v>
      </c>
      <c r="H784">
        <v>9.6956000000000004E-3</v>
      </c>
      <c r="I784">
        <v>0.32318780000000003</v>
      </c>
      <c r="J784">
        <v>0.1106673</v>
      </c>
      <c r="K784">
        <v>3.9174300000000002E-2</v>
      </c>
      <c r="L784">
        <v>0.1214402</v>
      </c>
      <c r="M784">
        <v>5.4795E-3</v>
      </c>
      <c r="O784" t="str">
        <f>Table_Index[[#This Row],[ID]]&amp;Table_Index[[#This Row],[year]]</f>
        <v>91492006</v>
      </c>
      <c r="P784" t="str">
        <v>92712005</v>
      </c>
      <c r="Q784" t="str">
        <f t="shared" si="48"/>
        <v>9271</v>
      </c>
      <c r="R784" t="str">
        <f t="shared" si="49"/>
        <v>2005</v>
      </c>
      <c r="S784">
        <f>SUMIFS(INDEX(Table_Index[],,MATCH(S$12,Table_Index[#Headers],0)),
Table_Index[ID],$Q784,Table_Index[year],$R784)/COUNTIFS(Table_Index[Quarter],"&lt;&gt;''",Table_Index[ID],$Q784,Table_Index[year],$R784)</f>
        <v>0.11132805000000001</v>
      </c>
      <c r="T784">
        <f>SUMIFS(INDEX(Table_Index[],,MATCH(T$12,Table_Index[#Headers],0)),
Table_Index[ID],$Q784,Table_Index[year],$R784)/COUNTIFS(Table_Index[Quarter],"&lt;&gt;''",Table_Index[ID],$Q784,Table_Index[year],$R784)</f>
        <v>0.13866475</v>
      </c>
      <c r="U784">
        <f>SUMIFS(INDEX(Table_Index[],,MATCH(U$12,Table_Index[#Headers],0)),
Table_Index[ID],$Q784,Table_Index[year],$R784)/COUNTIFS(Table_Index[Quarter],"&lt;&gt;''",Table_Index[ID],$Q784,Table_Index[year],$R784)</f>
        <v>0.13640487499999998</v>
      </c>
      <c r="V784">
        <f>SUMIFS(INDEX(Table_Index[],,MATCH(V$12,Table_Index[#Headers],0)),
Table_Index[ID],$Q784,Table_Index[year],$R784)/COUNTIFS(Table_Index[Quarter],"&lt;&gt;''",Table_Index[ID],$Q784,Table_Index[year],$R784)</f>
        <v>9.6518000000000007E-2</v>
      </c>
      <c r="W784">
        <f>SUMIFS(INDEX(Table_Index[],,MATCH(W$12,Table_Index[#Headers],0)),
Table_Index[ID],$Q784,Table_Index[year],$R784)/COUNTIFS(Table_Index[Quarter],"&lt;&gt;''",Table_Index[ID],$Q784,Table_Index[year],$R784)</f>
        <v>3.6602200000000001E-2</v>
      </c>
      <c r="X784">
        <f>SUMIFS(INDEX(Table_Index[],,MATCH(X$12,Table_Index[#Headers],0)),
Table_Index[ID],$Q784,Table_Index[year],$R784)/COUNTIFS(Table_Index[Quarter],"&lt;&gt;''",Table_Index[ID],$Q784,Table_Index[year],$R784)</f>
        <v>0.15028392499999998</v>
      </c>
      <c r="Y784">
        <f>SUMIFS(INDEX(Table_Index[],,MATCH(Y$12,Table_Index[#Headers],0)),
Table_Index[ID],$Q784,Table_Index[year],$R784)/COUNTIFS(Table_Index[Quarter],"&lt;&gt;''",Table_Index[ID],$Q784,Table_Index[year],$R784)</f>
        <v>0.16419642500000001</v>
      </c>
      <c r="Z784">
        <f>SUMIFS(INDEX(Table_Index[],,MATCH(Z$12,Table_Index[#Headers],0)),
Table_Index[ID],$Q784,Table_Index[year],$R784)/COUNTIFS(Table_Index[Quarter],"&lt;&gt;''",Table_Index[ID],$Q784,Table_Index[year],$R784)</f>
        <v>6.4073274999999999E-2</v>
      </c>
      <c r="AA784">
        <f>SUMIFS(INDEX(Table_Index[],,MATCH(AA$12,Table_Index[#Headers],0)),
Table_Index[ID],$Q784,Table_Index[year],$R784)/COUNTIFS(Table_Index[Quarter],"&lt;&gt;''",Table_Index[ID],$Q784,Table_Index[year],$R784)</f>
        <v>6.8334025000000007E-2</v>
      </c>
      <c r="AB784">
        <f>SUMIFS(INDEX(Table_Index[],,MATCH(AB$12,Table_Index[#Headers],0)),
Table_Index[ID],$Q784,Table_Index[year],$R784)/COUNTIFS(Table_Index[Quarter],"&lt;&gt;''",Table_Index[ID],$Q784,Table_Index[year],$R784)</f>
        <v>3.3594525E-2</v>
      </c>
      <c r="AC784" s="24">
        <f t="shared" si="50"/>
        <v>1.0000000499999999</v>
      </c>
      <c r="AD784">
        <f>COUNTIFS(Table_Index[Quarter],"&lt;&gt;''",Table_Index[ID],$Q784,Table_Index[year],$R784)</f>
        <v>4</v>
      </c>
      <c r="AE784" s="34">
        <f t="shared" si="51"/>
        <v>0.87966717734994126</v>
      </c>
    </row>
    <row r="785" spans="1:31" x14ac:dyDescent="0.3">
      <c r="A785">
        <v>9149</v>
      </c>
      <c r="B785">
        <v>2006</v>
      </c>
      <c r="C785">
        <v>2</v>
      </c>
      <c r="D785">
        <v>0.17369029999999999</v>
      </c>
      <c r="E785">
        <v>0.11568639999999999</v>
      </c>
      <c r="F785">
        <v>6.3627500000000003E-2</v>
      </c>
      <c r="G785">
        <v>0.23330100000000001</v>
      </c>
      <c r="H785">
        <v>5.3023000000000002E-3</v>
      </c>
      <c r="I785">
        <v>0.25065399999999999</v>
      </c>
      <c r="J785">
        <v>2.5065400000000002E-2</v>
      </c>
      <c r="K785">
        <v>3.22958E-2</v>
      </c>
      <c r="L785">
        <v>9.7851400000000005E-2</v>
      </c>
      <c r="M785">
        <v>2.5257999999999999E-3</v>
      </c>
      <c r="O785" t="str">
        <f>Table_Index[[#This Row],[ID]]&amp;Table_Index[[#This Row],[year]]</f>
        <v>91492006</v>
      </c>
      <c r="P785" t="str">
        <v>92712006</v>
      </c>
      <c r="Q785" t="str">
        <f t="shared" si="48"/>
        <v>9271</v>
      </c>
      <c r="R785" t="str">
        <f t="shared" si="49"/>
        <v>2006</v>
      </c>
      <c r="S785">
        <f>SUMIFS(INDEX(Table_Index[],,MATCH(S$12,Table_Index[#Headers],0)),
Table_Index[ID],$Q785,Table_Index[year],$R785)/COUNTIFS(Table_Index[Quarter],"&lt;&gt;''",Table_Index[ID],$Q785,Table_Index[year],$R785)</f>
        <v>0.15592249999999999</v>
      </c>
      <c r="T785">
        <f>SUMIFS(INDEX(Table_Index[],,MATCH(T$12,Table_Index[#Headers],0)),
Table_Index[ID],$Q785,Table_Index[year],$R785)/COUNTIFS(Table_Index[Quarter],"&lt;&gt;''",Table_Index[ID],$Q785,Table_Index[year],$R785)</f>
        <v>5.993735E-2</v>
      </c>
      <c r="U785">
        <f>SUMIFS(INDEX(Table_Index[],,MATCH(U$12,Table_Index[#Headers],0)),
Table_Index[ID],$Q785,Table_Index[year],$R785)/COUNTIFS(Table_Index[Quarter],"&lt;&gt;''",Table_Index[ID],$Q785,Table_Index[year],$R785)</f>
        <v>8.7297949999999999E-2</v>
      </c>
      <c r="V785">
        <f>SUMIFS(INDEX(Table_Index[],,MATCH(V$12,Table_Index[#Headers],0)),
Table_Index[ID],$Q785,Table_Index[year],$R785)/COUNTIFS(Table_Index[Quarter],"&lt;&gt;''",Table_Index[ID],$Q785,Table_Index[year],$R785)</f>
        <v>0.16060407500000001</v>
      </c>
      <c r="W785">
        <f>SUMIFS(INDEX(Table_Index[],,MATCH(W$12,Table_Index[#Headers],0)),
Table_Index[ID],$Q785,Table_Index[year],$R785)/COUNTIFS(Table_Index[Quarter],"&lt;&gt;''",Table_Index[ID],$Q785,Table_Index[year],$R785)</f>
        <v>2.7729299999999998E-2</v>
      </c>
      <c r="X785">
        <f>SUMIFS(INDEX(Table_Index[],,MATCH(X$12,Table_Index[#Headers],0)),
Table_Index[ID],$Q785,Table_Index[year],$R785)/COUNTIFS(Table_Index[Quarter],"&lt;&gt;''",Table_Index[ID],$Q785,Table_Index[year],$R785)</f>
        <v>0.16227620000000001</v>
      </c>
      <c r="Y785">
        <f>SUMIFS(INDEX(Table_Index[],,MATCH(Y$12,Table_Index[#Headers],0)),
Table_Index[ID],$Q785,Table_Index[year],$R785)/COUNTIFS(Table_Index[Quarter],"&lt;&gt;''",Table_Index[ID],$Q785,Table_Index[year],$R785)</f>
        <v>9.3802675000000002E-2</v>
      </c>
      <c r="Z785">
        <f>SUMIFS(INDEX(Table_Index[],,MATCH(Z$12,Table_Index[#Headers],0)),
Table_Index[ID],$Q785,Table_Index[year],$R785)/COUNTIFS(Table_Index[Quarter],"&lt;&gt;''",Table_Index[ID],$Q785,Table_Index[year],$R785)</f>
        <v>4.6275650000000002E-2</v>
      </c>
      <c r="AA785">
        <f>SUMIFS(INDEX(Table_Index[],,MATCH(AA$12,Table_Index[#Headers],0)),
Table_Index[ID],$Q785,Table_Index[year],$R785)/COUNTIFS(Table_Index[Quarter],"&lt;&gt;''",Table_Index[ID],$Q785,Table_Index[year],$R785)</f>
        <v>7.2291124999999998E-2</v>
      </c>
      <c r="AB785">
        <f>SUMIFS(INDEX(Table_Index[],,MATCH(AB$12,Table_Index[#Headers],0)),
Table_Index[ID],$Q785,Table_Index[year],$R785)/COUNTIFS(Table_Index[Quarter],"&lt;&gt;''",Table_Index[ID],$Q785,Table_Index[year],$R785)</f>
        <v>0.133863125</v>
      </c>
      <c r="AC785" s="24">
        <f t="shared" si="50"/>
        <v>0.99999994999999997</v>
      </c>
      <c r="AD785">
        <f>COUNTIFS(Table_Index[Quarter],"&lt;&gt;''",Table_Index[ID],$Q785,Table_Index[year],$R785)</f>
        <v>4</v>
      </c>
      <c r="AE785" s="34">
        <f t="shared" si="51"/>
        <v>0.87749288731438002</v>
      </c>
    </row>
    <row r="786" spans="1:31" x14ac:dyDescent="0.3">
      <c r="A786">
        <v>9149</v>
      </c>
      <c r="B786">
        <v>2006</v>
      </c>
      <c r="C786">
        <v>3</v>
      </c>
      <c r="D786">
        <v>2.0849400000000001E-2</v>
      </c>
      <c r="E786">
        <v>7.2972899999999993E-2</v>
      </c>
      <c r="F786">
        <v>4.7536599999999998E-2</v>
      </c>
      <c r="G786">
        <v>7.8532699999999997E-2</v>
      </c>
      <c r="H786">
        <v>2.6061999999999999E-3</v>
      </c>
      <c r="I786">
        <v>0.34748980000000002</v>
      </c>
      <c r="J786">
        <v>6.9775900000000002E-2</v>
      </c>
      <c r="K786">
        <v>3.8918899999999999E-2</v>
      </c>
      <c r="L786">
        <v>6.6718E-2</v>
      </c>
      <c r="M786">
        <v>0.25459969999999998</v>
      </c>
      <c r="O786" t="str">
        <f>Table_Index[[#This Row],[ID]]&amp;Table_Index[[#This Row],[year]]</f>
        <v>91492006</v>
      </c>
      <c r="P786" t="str">
        <v>92722003</v>
      </c>
      <c r="Q786" t="str">
        <f t="shared" si="48"/>
        <v>9272</v>
      </c>
      <c r="R786" t="str">
        <f t="shared" si="49"/>
        <v>2003</v>
      </c>
      <c r="S786">
        <f>SUMIFS(INDEX(Table_Index[],,MATCH(S$12,Table_Index[#Headers],0)),
Table_Index[ID],$Q786,Table_Index[year],$R786)/COUNTIFS(Table_Index[Quarter],"&lt;&gt;''",Table_Index[ID],$Q786,Table_Index[year],$R786)</f>
        <v>0.10538135</v>
      </c>
      <c r="T786">
        <f>SUMIFS(INDEX(Table_Index[],,MATCH(T$12,Table_Index[#Headers],0)),
Table_Index[ID],$Q786,Table_Index[year],$R786)/COUNTIFS(Table_Index[Quarter],"&lt;&gt;''",Table_Index[ID],$Q786,Table_Index[year],$R786)</f>
        <v>5.2749549999999999E-2</v>
      </c>
      <c r="U786">
        <f>SUMIFS(INDEX(Table_Index[],,MATCH(U$12,Table_Index[#Headers],0)),
Table_Index[ID],$Q786,Table_Index[year],$R786)/COUNTIFS(Table_Index[Quarter],"&lt;&gt;''",Table_Index[ID],$Q786,Table_Index[year],$R786)</f>
        <v>0.14930785000000002</v>
      </c>
      <c r="V786">
        <f>SUMIFS(INDEX(Table_Index[],,MATCH(V$12,Table_Index[#Headers],0)),
Table_Index[ID],$Q786,Table_Index[year],$R786)/COUNTIFS(Table_Index[Quarter],"&lt;&gt;''",Table_Index[ID],$Q786,Table_Index[year],$R786)</f>
        <v>5.9382799999999999E-2</v>
      </c>
      <c r="W786">
        <f>SUMIFS(INDEX(Table_Index[],,MATCH(W$12,Table_Index[#Headers],0)),
Table_Index[ID],$Q786,Table_Index[year],$R786)/COUNTIFS(Table_Index[Quarter],"&lt;&gt;''",Table_Index[ID],$Q786,Table_Index[year],$R786)</f>
        <v>3.5262824999999998E-2</v>
      </c>
      <c r="X786">
        <f>SUMIFS(INDEX(Table_Index[],,MATCH(X$12,Table_Index[#Headers],0)),
Table_Index[ID],$Q786,Table_Index[year],$R786)/COUNTIFS(Table_Index[Quarter],"&lt;&gt;''",Table_Index[ID],$Q786,Table_Index[year],$R786)</f>
        <v>0.15105750000000001</v>
      </c>
      <c r="Y786">
        <f>SUMIFS(INDEX(Table_Index[],,MATCH(Y$12,Table_Index[#Headers],0)),
Table_Index[ID],$Q786,Table_Index[year],$R786)/COUNTIFS(Table_Index[Quarter],"&lt;&gt;''",Table_Index[ID],$Q786,Table_Index[year],$R786)</f>
        <v>1.59709E-2</v>
      </c>
      <c r="Z786">
        <f>SUMIFS(INDEX(Table_Index[],,MATCH(Z$12,Table_Index[#Headers],0)),
Table_Index[ID],$Q786,Table_Index[year],$R786)/COUNTIFS(Table_Index[Quarter],"&lt;&gt;''",Table_Index[ID],$Q786,Table_Index[year],$R786)</f>
        <v>0.29015762499999997</v>
      </c>
      <c r="AA786">
        <f>SUMIFS(INDEX(Table_Index[],,MATCH(AA$12,Table_Index[#Headers],0)),
Table_Index[ID],$Q786,Table_Index[year],$R786)/COUNTIFS(Table_Index[Quarter],"&lt;&gt;''",Table_Index[ID],$Q786,Table_Index[year],$R786)</f>
        <v>0.12329414999999999</v>
      </c>
      <c r="AB786">
        <f>SUMIFS(INDEX(Table_Index[],,MATCH(AB$12,Table_Index[#Headers],0)),
Table_Index[ID],$Q786,Table_Index[year],$R786)/COUNTIFS(Table_Index[Quarter],"&lt;&gt;''",Table_Index[ID],$Q786,Table_Index[year],$R786)</f>
        <v>1.7435425000000001E-2</v>
      </c>
      <c r="AC786" s="24">
        <f t="shared" si="50"/>
        <v>0.99999997499999993</v>
      </c>
      <c r="AD786">
        <f>COUNTIFS(Table_Index[Quarter],"&lt;&gt;''",Table_Index[ID],$Q786,Table_Index[year],$R786)</f>
        <v>4</v>
      </c>
      <c r="AE786" s="34">
        <f t="shared" si="51"/>
        <v>0.83627931144467815</v>
      </c>
    </row>
    <row r="787" spans="1:31" x14ac:dyDescent="0.3">
      <c r="A787">
        <v>9149</v>
      </c>
      <c r="B787">
        <v>2006</v>
      </c>
      <c r="C787">
        <v>4</v>
      </c>
      <c r="D787">
        <v>0.25705169999999999</v>
      </c>
      <c r="E787">
        <v>0.1179414</v>
      </c>
      <c r="F787">
        <v>0.12701380000000001</v>
      </c>
      <c r="G787">
        <v>0.12610650000000001</v>
      </c>
      <c r="H787">
        <v>1.8779899999999999E-2</v>
      </c>
      <c r="I787">
        <v>5.4434499999999997E-2</v>
      </c>
      <c r="J787">
        <v>0.13971510000000001</v>
      </c>
      <c r="K787">
        <v>9.0724100000000002E-2</v>
      </c>
      <c r="L787">
        <v>5.9726700000000001E-2</v>
      </c>
      <c r="M787">
        <v>8.5062999999999996E-3</v>
      </c>
      <c r="O787" t="str">
        <f>Table_Index[[#This Row],[ID]]&amp;Table_Index[[#This Row],[year]]</f>
        <v>91492006</v>
      </c>
      <c r="P787" t="str">
        <v>92722004</v>
      </c>
      <c r="Q787" t="str">
        <f t="shared" si="48"/>
        <v>9272</v>
      </c>
      <c r="R787" t="str">
        <f t="shared" si="49"/>
        <v>2004</v>
      </c>
      <c r="S787">
        <f>SUMIFS(INDEX(Table_Index[],,MATCH(S$12,Table_Index[#Headers],0)),
Table_Index[ID],$Q787,Table_Index[year],$R787)/COUNTIFS(Table_Index[Quarter],"&lt;&gt;''",Table_Index[ID],$Q787,Table_Index[year],$R787)</f>
        <v>0.12711015000000001</v>
      </c>
      <c r="T787">
        <f>SUMIFS(INDEX(Table_Index[],,MATCH(T$12,Table_Index[#Headers],0)),
Table_Index[ID],$Q787,Table_Index[year],$R787)/COUNTIFS(Table_Index[Quarter],"&lt;&gt;''",Table_Index[ID],$Q787,Table_Index[year],$R787)</f>
        <v>3.2001074999999997E-2</v>
      </c>
      <c r="U787">
        <f>SUMIFS(INDEX(Table_Index[],,MATCH(U$12,Table_Index[#Headers],0)),
Table_Index[ID],$Q787,Table_Index[year],$R787)/COUNTIFS(Table_Index[Quarter],"&lt;&gt;''",Table_Index[ID],$Q787,Table_Index[year],$R787)</f>
        <v>4.651715E-2</v>
      </c>
      <c r="V787">
        <f>SUMIFS(INDEX(Table_Index[],,MATCH(V$12,Table_Index[#Headers],0)),
Table_Index[ID],$Q787,Table_Index[year],$R787)/COUNTIFS(Table_Index[Quarter],"&lt;&gt;''",Table_Index[ID],$Q787,Table_Index[year],$R787)</f>
        <v>4.9573149999999996E-2</v>
      </c>
      <c r="W787">
        <f>SUMIFS(INDEX(Table_Index[],,MATCH(W$12,Table_Index[#Headers],0)),
Table_Index[ID],$Q787,Table_Index[year],$R787)/COUNTIFS(Table_Index[Quarter],"&lt;&gt;''",Table_Index[ID],$Q787,Table_Index[year],$R787)</f>
        <v>3.8000500000000001E-3</v>
      </c>
      <c r="X787">
        <f>SUMIFS(INDEX(Table_Index[],,MATCH(X$12,Table_Index[#Headers],0)),
Table_Index[ID],$Q787,Table_Index[year],$R787)/COUNTIFS(Table_Index[Quarter],"&lt;&gt;''",Table_Index[ID],$Q787,Table_Index[year],$R787)</f>
        <v>0.13427692499999999</v>
      </c>
      <c r="Y787">
        <f>SUMIFS(INDEX(Table_Index[],,MATCH(Y$12,Table_Index[#Headers],0)),
Table_Index[ID],$Q787,Table_Index[year],$R787)/COUNTIFS(Table_Index[Quarter],"&lt;&gt;''",Table_Index[ID],$Q787,Table_Index[year],$R787)</f>
        <v>1.0147324999999999E-2</v>
      </c>
      <c r="Z787">
        <f>SUMIFS(INDEX(Table_Index[],,MATCH(Z$12,Table_Index[#Headers],0)),
Table_Index[ID],$Q787,Table_Index[year],$R787)/COUNTIFS(Table_Index[Quarter],"&lt;&gt;''",Table_Index[ID],$Q787,Table_Index[year],$R787)</f>
        <v>0.523442925</v>
      </c>
      <c r="AA787">
        <f>SUMIFS(INDEX(Table_Index[],,MATCH(AA$12,Table_Index[#Headers],0)),
Table_Index[ID],$Q787,Table_Index[year],$R787)/COUNTIFS(Table_Index[Quarter],"&lt;&gt;''",Table_Index[ID],$Q787,Table_Index[year],$R787)</f>
        <v>6.6290374999999999E-2</v>
      </c>
      <c r="AB787">
        <f>SUMIFS(INDEX(Table_Index[],,MATCH(AB$12,Table_Index[#Headers],0)),
Table_Index[ID],$Q787,Table_Index[year],$R787)/COUNTIFS(Table_Index[Quarter],"&lt;&gt;''",Table_Index[ID],$Q787,Table_Index[year],$R787)</f>
        <v>6.8409500000000002E-3</v>
      </c>
      <c r="AC787" s="24">
        <f t="shared" si="50"/>
        <v>1.000000075</v>
      </c>
      <c r="AD787">
        <f>COUNTIFS(Table_Index[Quarter],"&lt;&gt;''",Table_Index[ID],$Q787,Table_Index[year],$R787)</f>
        <v>4</v>
      </c>
      <c r="AE787" s="34">
        <f t="shared" si="51"/>
        <v>0.68161618920156442</v>
      </c>
    </row>
    <row r="788" spans="1:31" x14ac:dyDescent="0.3">
      <c r="A788">
        <v>9149</v>
      </c>
      <c r="B788">
        <v>2007</v>
      </c>
      <c r="C788">
        <v>1</v>
      </c>
      <c r="D788">
        <v>0.19394790000000001</v>
      </c>
      <c r="E788">
        <v>9.0913099999999997E-2</v>
      </c>
      <c r="F788">
        <v>6.1366299999999999E-2</v>
      </c>
      <c r="G788">
        <v>8.18218E-2</v>
      </c>
      <c r="H788">
        <v>1.7046200000000001E-2</v>
      </c>
      <c r="I788">
        <v>0.26137510000000003</v>
      </c>
      <c r="J788">
        <v>9.8867999999999998E-2</v>
      </c>
      <c r="K788">
        <v>3.7880400000000002E-2</v>
      </c>
      <c r="L788">
        <v>0.15057480000000001</v>
      </c>
      <c r="M788">
        <v>6.2063999999999999E-3</v>
      </c>
      <c r="O788" t="str">
        <f>Table_Index[[#This Row],[ID]]&amp;Table_Index[[#This Row],[year]]</f>
        <v>91492007</v>
      </c>
      <c r="P788" t="str">
        <v>92722005</v>
      </c>
      <c r="Q788" t="str">
        <f t="shared" si="48"/>
        <v>9272</v>
      </c>
      <c r="R788" t="str">
        <f t="shared" si="49"/>
        <v>2005</v>
      </c>
      <c r="S788">
        <f>SUMIFS(INDEX(Table_Index[],,MATCH(S$12,Table_Index[#Headers],0)),
Table_Index[ID],$Q788,Table_Index[year],$R788)/COUNTIFS(Table_Index[Quarter],"&lt;&gt;''",Table_Index[ID],$Q788,Table_Index[year],$R788)</f>
        <v>0.179056775</v>
      </c>
      <c r="T788">
        <f>SUMIFS(INDEX(Table_Index[],,MATCH(T$12,Table_Index[#Headers],0)),
Table_Index[ID],$Q788,Table_Index[year],$R788)/COUNTIFS(Table_Index[Quarter],"&lt;&gt;''",Table_Index[ID],$Q788,Table_Index[year],$R788)</f>
        <v>7.5334650000000003E-2</v>
      </c>
      <c r="U788">
        <f>SUMIFS(INDEX(Table_Index[],,MATCH(U$12,Table_Index[#Headers],0)),
Table_Index[ID],$Q788,Table_Index[year],$R788)/COUNTIFS(Table_Index[Quarter],"&lt;&gt;''",Table_Index[ID],$Q788,Table_Index[year],$R788)</f>
        <v>0.10025814999999999</v>
      </c>
      <c r="V788">
        <f>SUMIFS(INDEX(Table_Index[],,MATCH(V$12,Table_Index[#Headers],0)),
Table_Index[ID],$Q788,Table_Index[year],$R788)/COUNTIFS(Table_Index[Quarter],"&lt;&gt;''",Table_Index[ID],$Q788,Table_Index[year],$R788)</f>
        <v>7.4215649999999994E-2</v>
      </c>
      <c r="W788">
        <f>SUMIFS(INDEX(Table_Index[],,MATCH(W$12,Table_Index[#Headers],0)),
Table_Index[ID],$Q788,Table_Index[year],$R788)/COUNTIFS(Table_Index[Quarter],"&lt;&gt;''",Table_Index[ID],$Q788,Table_Index[year],$R788)</f>
        <v>2.9838774999999998E-2</v>
      </c>
      <c r="X788">
        <f>SUMIFS(INDEX(Table_Index[],,MATCH(X$12,Table_Index[#Headers],0)),
Table_Index[ID],$Q788,Table_Index[year],$R788)/COUNTIFS(Table_Index[Quarter],"&lt;&gt;''",Table_Index[ID],$Q788,Table_Index[year],$R788)</f>
        <v>0.33375005000000002</v>
      </c>
      <c r="Y788">
        <f>SUMIFS(INDEX(Table_Index[],,MATCH(Y$12,Table_Index[#Headers],0)),
Table_Index[ID],$Q788,Table_Index[year],$R788)/COUNTIFS(Table_Index[Quarter],"&lt;&gt;''",Table_Index[ID],$Q788,Table_Index[year],$R788)</f>
        <v>3.9387124999999995E-2</v>
      </c>
      <c r="Z788">
        <f>SUMIFS(INDEX(Table_Index[],,MATCH(Z$12,Table_Index[#Headers],0)),
Table_Index[ID],$Q788,Table_Index[year],$R788)/COUNTIFS(Table_Index[Quarter],"&lt;&gt;''",Table_Index[ID],$Q788,Table_Index[year],$R788)</f>
        <v>4.6324825E-2</v>
      </c>
      <c r="AA788">
        <f>SUMIFS(INDEX(Table_Index[],,MATCH(AA$12,Table_Index[#Headers],0)),
Table_Index[ID],$Q788,Table_Index[year],$R788)/COUNTIFS(Table_Index[Quarter],"&lt;&gt;''",Table_Index[ID],$Q788,Table_Index[year],$R788)</f>
        <v>9.6857374999999996E-2</v>
      </c>
      <c r="AB788">
        <f>SUMIFS(INDEX(Table_Index[],,MATCH(AB$12,Table_Index[#Headers],0)),
Table_Index[ID],$Q788,Table_Index[year],$R788)/COUNTIFS(Table_Index[Quarter],"&lt;&gt;''",Table_Index[ID],$Q788,Table_Index[year],$R788)</f>
        <v>2.4976625000000002E-2</v>
      </c>
      <c r="AC788" s="24">
        <f t="shared" si="50"/>
        <v>1</v>
      </c>
      <c r="AD788">
        <f>COUNTIFS(Table_Index[Quarter],"&lt;&gt;''",Table_Index[ID],$Q788,Table_Index[year],$R788)</f>
        <v>4</v>
      </c>
      <c r="AE788" s="34">
        <f t="shared" si="51"/>
        <v>0.82072173620580124</v>
      </c>
    </row>
    <row r="789" spans="1:31" x14ac:dyDescent="0.3">
      <c r="A789">
        <v>9149</v>
      </c>
      <c r="B789">
        <v>2007</v>
      </c>
      <c r="C789">
        <v>2</v>
      </c>
      <c r="D789">
        <v>0.16785040000000001</v>
      </c>
      <c r="E789">
        <v>0.15612899999999999</v>
      </c>
      <c r="F789">
        <v>7.0890999999999996E-2</v>
      </c>
      <c r="G789">
        <v>0.37596790000000002</v>
      </c>
      <c r="H789">
        <v>1.41044E-2</v>
      </c>
      <c r="I789">
        <v>0</v>
      </c>
      <c r="J789">
        <v>0.14346990000000001</v>
      </c>
      <c r="K789">
        <v>0</v>
      </c>
      <c r="L789">
        <v>6.75153E-2</v>
      </c>
      <c r="M789">
        <v>4.0720000000000001E-3</v>
      </c>
      <c r="O789" t="str">
        <f>Table_Index[[#This Row],[ID]]&amp;Table_Index[[#This Row],[year]]</f>
        <v>91492007</v>
      </c>
      <c r="P789" t="str">
        <v>92722006</v>
      </c>
      <c r="Q789" t="str">
        <f t="shared" si="48"/>
        <v>9272</v>
      </c>
      <c r="R789" t="str">
        <f t="shared" si="49"/>
        <v>2006</v>
      </c>
      <c r="S789">
        <f>SUMIFS(INDEX(Table_Index[],,MATCH(S$12,Table_Index[#Headers],0)),
Table_Index[ID],$Q789,Table_Index[year],$R789)/COUNTIFS(Table_Index[Quarter],"&lt;&gt;''",Table_Index[ID],$Q789,Table_Index[year],$R789)</f>
        <v>0.146656075</v>
      </c>
      <c r="T789">
        <f>SUMIFS(INDEX(Table_Index[],,MATCH(T$12,Table_Index[#Headers],0)),
Table_Index[ID],$Q789,Table_Index[year],$R789)/COUNTIFS(Table_Index[Quarter],"&lt;&gt;''",Table_Index[ID],$Q789,Table_Index[year],$R789)</f>
        <v>0.11690332499999999</v>
      </c>
      <c r="U789">
        <f>SUMIFS(INDEX(Table_Index[],,MATCH(U$12,Table_Index[#Headers],0)),
Table_Index[ID],$Q789,Table_Index[year],$R789)/COUNTIFS(Table_Index[Quarter],"&lt;&gt;''",Table_Index[ID],$Q789,Table_Index[year],$R789)</f>
        <v>7.5594024999999995E-2</v>
      </c>
      <c r="V789">
        <f>SUMIFS(INDEX(Table_Index[],,MATCH(V$12,Table_Index[#Headers],0)),
Table_Index[ID],$Q789,Table_Index[year],$R789)/COUNTIFS(Table_Index[Quarter],"&lt;&gt;''",Table_Index[ID],$Q789,Table_Index[year],$R789)</f>
        <v>0.14636169999999998</v>
      </c>
      <c r="W789">
        <f>SUMIFS(INDEX(Table_Index[],,MATCH(W$12,Table_Index[#Headers],0)),
Table_Index[ID],$Q789,Table_Index[year],$R789)/COUNTIFS(Table_Index[Quarter],"&lt;&gt;''",Table_Index[ID],$Q789,Table_Index[year],$R789)</f>
        <v>4.8398650000000001E-2</v>
      </c>
      <c r="X789">
        <f>SUMIFS(INDEX(Table_Index[],,MATCH(X$12,Table_Index[#Headers],0)),
Table_Index[ID],$Q789,Table_Index[year],$R789)/COUNTIFS(Table_Index[Quarter],"&lt;&gt;''",Table_Index[ID],$Q789,Table_Index[year],$R789)</f>
        <v>0.26447242500000001</v>
      </c>
      <c r="Y789">
        <f>SUMIFS(INDEX(Table_Index[],,MATCH(Y$12,Table_Index[#Headers],0)),
Table_Index[ID],$Q789,Table_Index[year],$R789)/COUNTIFS(Table_Index[Quarter],"&lt;&gt;''",Table_Index[ID],$Q789,Table_Index[year],$R789)</f>
        <v>5.0551525E-2</v>
      </c>
      <c r="Z789">
        <f>SUMIFS(INDEX(Table_Index[],,MATCH(Z$12,Table_Index[#Headers],0)),
Table_Index[ID],$Q789,Table_Index[year],$R789)/COUNTIFS(Table_Index[Quarter],"&lt;&gt;''",Table_Index[ID],$Q789,Table_Index[year],$R789)</f>
        <v>4.035285000000001E-2</v>
      </c>
      <c r="AA789">
        <f>SUMIFS(INDEX(Table_Index[],,MATCH(AA$12,Table_Index[#Headers],0)),
Table_Index[ID],$Q789,Table_Index[year],$R789)/COUNTIFS(Table_Index[Quarter],"&lt;&gt;''",Table_Index[ID],$Q789,Table_Index[year],$R789)</f>
        <v>8.0892049999999993E-2</v>
      </c>
      <c r="AB789">
        <f>SUMIFS(INDEX(Table_Index[],,MATCH(AB$12,Table_Index[#Headers],0)),
Table_Index[ID],$Q789,Table_Index[year],$R789)/COUNTIFS(Table_Index[Quarter],"&lt;&gt;''",Table_Index[ID],$Q789,Table_Index[year],$R789)</f>
        <v>2.9817425000000002E-2</v>
      </c>
      <c r="AC789" s="24">
        <f t="shared" si="50"/>
        <v>1.0000000500000001</v>
      </c>
      <c r="AD789">
        <f>COUNTIFS(Table_Index[Quarter],"&lt;&gt;''",Table_Index[ID],$Q789,Table_Index[year],$R789)</f>
        <v>4</v>
      </c>
      <c r="AE789" s="34">
        <f t="shared" si="51"/>
        <v>0.85378489974996374</v>
      </c>
    </row>
    <row r="790" spans="1:31" x14ac:dyDescent="0.3">
      <c r="A790">
        <v>9149</v>
      </c>
      <c r="B790">
        <v>2007</v>
      </c>
      <c r="C790">
        <v>3</v>
      </c>
      <c r="D790">
        <v>0.1179472</v>
      </c>
      <c r="E790">
        <v>0.22200259999999999</v>
      </c>
      <c r="F790">
        <v>5.2140400000000003E-2</v>
      </c>
      <c r="G790">
        <v>0.13814969999999999</v>
      </c>
      <c r="H790">
        <v>4.4564000000000001E-3</v>
      </c>
      <c r="I790">
        <v>0.38325409999999999</v>
      </c>
      <c r="J790">
        <v>2.31735E-2</v>
      </c>
      <c r="K790">
        <v>1.87171E-2</v>
      </c>
      <c r="L790">
        <v>3.8215899999999997E-2</v>
      </c>
      <c r="M790">
        <v>1.9430000000000001E-3</v>
      </c>
      <c r="O790" t="str">
        <f>Table_Index[[#This Row],[ID]]&amp;Table_Index[[#This Row],[year]]</f>
        <v>91492007</v>
      </c>
      <c r="P790" t="str">
        <v>92722007</v>
      </c>
      <c r="Q790" t="str">
        <f t="shared" si="48"/>
        <v>9272</v>
      </c>
      <c r="R790" t="str">
        <f t="shared" si="49"/>
        <v>2007</v>
      </c>
      <c r="S790">
        <f>SUMIFS(INDEX(Table_Index[],,MATCH(S$12,Table_Index[#Headers],0)),
Table_Index[ID],$Q790,Table_Index[year],$R790)/COUNTIFS(Table_Index[Quarter],"&lt;&gt;''",Table_Index[ID],$Q790,Table_Index[year],$R790)</f>
        <v>0.21638614999999997</v>
      </c>
      <c r="T790">
        <f>SUMIFS(INDEX(Table_Index[],,MATCH(T$12,Table_Index[#Headers],0)),
Table_Index[ID],$Q790,Table_Index[year],$R790)/COUNTIFS(Table_Index[Quarter],"&lt;&gt;''",Table_Index[ID],$Q790,Table_Index[year],$R790)</f>
        <v>7.6244350000000002E-2</v>
      </c>
      <c r="U790">
        <f>SUMIFS(INDEX(Table_Index[],,MATCH(U$12,Table_Index[#Headers],0)),
Table_Index[ID],$Q790,Table_Index[year],$R790)/COUNTIFS(Table_Index[Quarter],"&lt;&gt;''",Table_Index[ID],$Q790,Table_Index[year],$R790)</f>
        <v>8.1621724999999992E-2</v>
      </c>
      <c r="V790">
        <f>SUMIFS(INDEX(Table_Index[],,MATCH(V$12,Table_Index[#Headers],0)),
Table_Index[ID],$Q790,Table_Index[year],$R790)/COUNTIFS(Table_Index[Quarter],"&lt;&gt;''",Table_Index[ID],$Q790,Table_Index[year],$R790)</f>
        <v>0.19678645</v>
      </c>
      <c r="W790">
        <f>SUMIFS(INDEX(Table_Index[],,MATCH(W$12,Table_Index[#Headers],0)),
Table_Index[ID],$Q790,Table_Index[year],$R790)/COUNTIFS(Table_Index[Quarter],"&lt;&gt;''",Table_Index[ID],$Q790,Table_Index[year],$R790)</f>
        <v>3.3004750000000002E-3</v>
      </c>
      <c r="X790">
        <f>SUMIFS(INDEX(Table_Index[],,MATCH(X$12,Table_Index[#Headers],0)),
Table_Index[ID],$Q790,Table_Index[year],$R790)/COUNTIFS(Table_Index[Quarter],"&lt;&gt;''",Table_Index[ID],$Q790,Table_Index[year],$R790)</f>
        <v>0.261270275</v>
      </c>
      <c r="Y790">
        <f>SUMIFS(INDEX(Table_Index[],,MATCH(Y$12,Table_Index[#Headers],0)),
Table_Index[ID],$Q790,Table_Index[year],$R790)/COUNTIFS(Table_Index[Quarter],"&lt;&gt;''",Table_Index[ID],$Q790,Table_Index[year],$R790)</f>
        <v>4.1261649999999997E-2</v>
      </c>
      <c r="Z790">
        <f>SUMIFS(INDEX(Table_Index[],,MATCH(Z$12,Table_Index[#Headers],0)),
Table_Index[ID],$Q790,Table_Index[year],$R790)/COUNTIFS(Table_Index[Quarter],"&lt;&gt;''",Table_Index[ID],$Q790,Table_Index[year],$R790)</f>
        <v>5.3346150000000002E-2</v>
      </c>
      <c r="AA790">
        <f>SUMIFS(INDEX(Table_Index[],,MATCH(AA$12,Table_Index[#Headers],0)),
Table_Index[ID],$Q790,Table_Index[year],$R790)/COUNTIFS(Table_Index[Quarter],"&lt;&gt;''",Table_Index[ID],$Q790,Table_Index[year],$R790)</f>
        <v>2.3101050000000001E-2</v>
      </c>
      <c r="AB790">
        <f>SUMIFS(INDEX(Table_Index[],,MATCH(AB$12,Table_Index[#Headers],0)),
Table_Index[ID],$Q790,Table_Index[year],$R790)/COUNTIFS(Table_Index[Quarter],"&lt;&gt;''",Table_Index[ID],$Q790,Table_Index[year],$R790)</f>
        <v>4.6681675000000006E-2</v>
      </c>
      <c r="AC790" s="24">
        <f t="shared" si="50"/>
        <v>0.99999994999999986</v>
      </c>
      <c r="AD790">
        <f>COUNTIFS(Table_Index[Quarter],"&lt;&gt;''",Table_Index[ID],$Q790,Table_Index[year],$R790)</f>
        <v>4</v>
      </c>
      <c r="AE790" s="34">
        <f t="shared" si="51"/>
        <v>0.82644259777942253</v>
      </c>
    </row>
    <row r="791" spans="1:31" x14ac:dyDescent="0.3">
      <c r="A791">
        <v>9149</v>
      </c>
      <c r="B791">
        <v>2007</v>
      </c>
      <c r="C791">
        <v>4</v>
      </c>
      <c r="D791">
        <v>4.2575500000000002E-2</v>
      </c>
      <c r="E791">
        <v>3.59656E-2</v>
      </c>
      <c r="F791">
        <v>8.1651699999999994E-2</v>
      </c>
      <c r="G791">
        <v>0.32135780000000003</v>
      </c>
      <c r="H791">
        <v>4.47918E-2</v>
      </c>
      <c r="I791">
        <v>0.3382713</v>
      </c>
      <c r="J791">
        <v>5.5639800000000003E-2</v>
      </c>
      <c r="K791">
        <v>1.2831E-2</v>
      </c>
      <c r="L791">
        <v>6.2405200000000001E-2</v>
      </c>
      <c r="M791">
        <v>4.5103000000000001E-3</v>
      </c>
      <c r="O791" t="str">
        <f>Table_Index[[#This Row],[ID]]&amp;Table_Index[[#This Row],[year]]</f>
        <v>91492007</v>
      </c>
      <c r="P791" t="str">
        <v>92722008</v>
      </c>
      <c r="Q791" t="str">
        <f t="shared" si="48"/>
        <v>9272</v>
      </c>
      <c r="R791" t="str">
        <f t="shared" si="49"/>
        <v>2008</v>
      </c>
      <c r="S791">
        <f>SUMIFS(INDEX(Table_Index[],,MATCH(S$12,Table_Index[#Headers],0)),
Table_Index[ID],$Q791,Table_Index[year],$R791)/COUNTIFS(Table_Index[Quarter],"&lt;&gt;''",Table_Index[ID],$Q791,Table_Index[year],$R791)</f>
        <v>0.219577825</v>
      </c>
      <c r="T791">
        <f>SUMIFS(INDEX(Table_Index[],,MATCH(T$12,Table_Index[#Headers],0)),
Table_Index[ID],$Q791,Table_Index[year],$R791)/COUNTIFS(Table_Index[Quarter],"&lt;&gt;''",Table_Index[ID],$Q791,Table_Index[year],$R791)</f>
        <v>7.3028250000000003E-2</v>
      </c>
      <c r="U791">
        <f>SUMIFS(INDEX(Table_Index[],,MATCH(U$12,Table_Index[#Headers],0)),
Table_Index[ID],$Q791,Table_Index[year],$R791)/COUNTIFS(Table_Index[Quarter],"&lt;&gt;''",Table_Index[ID],$Q791,Table_Index[year],$R791)</f>
        <v>6.81224E-2</v>
      </c>
      <c r="V791">
        <f>SUMIFS(INDEX(Table_Index[],,MATCH(V$12,Table_Index[#Headers],0)),
Table_Index[ID],$Q791,Table_Index[year],$R791)/COUNTIFS(Table_Index[Quarter],"&lt;&gt;''",Table_Index[ID],$Q791,Table_Index[year],$R791)</f>
        <v>0.14300155000000001</v>
      </c>
      <c r="W791">
        <f>SUMIFS(INDEX(Table_Index[],,MATCH(W$12,Table_Index[#Headers],0)),
Table_Index[ID],$Q791,Table_Index[year],$R791)/COUNTIFS(Table_Index[Quarter],"&lt;&gt;''",Table_Index[ID],$Q791,Table_Index[year],$R791)</f>
        <v>1.022925E-2</v>
      </c>
      <c r="X791">
        <f>SUMIFS(INDEX(Table_Index[],,MATCH(X$12,Table_Index[#Headers],0)),
Table_Index[ID],$Q791,Table_Index[year],$R791)/COUNTIFS(Table_Index[Quarter],"&lt;&gt;''",Table_Index[ID],$Q791,Table_Index[year],$R791)</f>
        <v>0.40217205</v>
      </c>
      <c r="Y791">
        <f>SUMIFS(INDEX(Table_Index[],,MATCH(Y$12,Table_Index[#Headers],0)),
Table_Index[ID],$Q791,Table_Index[year],$R791)/COUNTIFS(Table_Index[Quarter],"&lt;&gt;''",Table_Index[ID],$Q791,Table_Index[year],$R791)</f>
        <v>1.846475E-3</v>
      </c>
      <c r="Z791">
        <f>SUMIFS(INDEX(Table_Index[],,MATCH(Z$12,Table_Index[#Headers],0)),
Table_Index[ID],$Q791,Table_Index[year],$R791)/COUNTIFS(Table_Index[Quarter],"&lt;&gt;''",Table_Index[ID],$Q791,Table_Index[year],$R791)</f>
        <v>3.2326775000000002E-2</v>
      </c>
      <c r="AA791">
        <f>SUMIFS(INDEX(Table_Index[],,MATCH(AA$12,Table_Index[#Headers],0)),
Table_Index[ID],$Q791,Table_Index[year],$R791)/COUNTIFS(Table_Index[Quarter],"&lt;&gt;''",Table_Index[ID],$Q791,Table_Index[year],$R791)</f>
        <v>3.2771524999999996E-2</v>
      </c>
      <c r="AB791">
        <f>SUMIFS(INDEX(Table_Index[],,MATCH(AB$12,Table_Index[#Headers],0)),
Table_Index[ID],$Q791,Table_Index[year],$R791)/COUNTIFS(Table_Index[Quarter],"&lt;&gt;''",Table_Index[ID],$Q791,Table_Index[year],$R791)</f>
        <v>1.6923900000000002E-2</v>
      </c>
      <c r="AC791" s="24">
        <f t="shared" si="50"/>
        <v>1.0000000000000002</v>
      </c>
      <c r="AD791">
        <f>COUNTIFS(Table_Index[Quarter],"&lt;&gt;''",Table_Index[ID],$Q791,Table_Index[year],$R791)</f>
        <v>4</v>
      </c>
      <c r="AE791" s="34">
        <f t="shared" si="51"/>
        <v>0.75710653233541747</v>
      </c>
    </row>
    <row r="792" spans="1:31" x14ac:dyDescent="0.3">
      <c r="A792">
        <v>9149</v>
      </c>
      <c r="B792">
        <v>2008</v>
      </c>
      <c r="C792">
        <v>1</v>
      </c>
      <c r="D792">
        <v>2.92614E-2</v>
      </c>
      <c r="E792">
        <v>0.3197081</v>
      </c>
      <c r="F792">
        <v>8.2907400000000006E-2</v>
      </c>
      <c r="G792">
        <v>0.12264510000000001</v>
      </c>
      <c r="H792">
        <v>7.1934300000000007E-2</v>
      </c>
      <c r="I792">
        <v>0.2032043</v>
      </c>
      <c r="J792">
        <v>6.7734799999999998E-2</v>
      </c>
      <c r="K792">
        <v>3.5899399999999998E-2</v>
      </c>
      <c r="L792">
        <v>5.9606600000000003E-2</v>
      </c>
      <c r="M792">
        <v>7.0986E-3</v>
      </c>
      <c r="O792" t="str">
        <f>Table_Index[[#This Row],[ID]]&amp;Table_Index[[#This Row],[year]]</f>
        <v>91492008</v>
      </c>
      <c r="P792" t="str">
        <v>92722009</v>
      </c>
      <c r="Q792" t="str">
        <f t="shared" si="48"/>
        <v>9272</v>
      </c>
      <c r="R792" t="str">
        <f t="shared" si="49"/>
        <v>2009</v>
      </c>
      <c r="S792">
        <f>SUMIFS(INDEX(Table_Index[],,MATCH(S$12,Table_Index[#Headers],0)),
Table_Index[ID],$Q792,Table_Index[year],$R792)/COUNTIFS(Table_Index[Quarter],"&lt;&gt;''",Table_Index[ID],$Q792,Table_Index[year],$R792)</f>
        <v>0.15257372499999999</v>
      </c>
      <c r="T792">
        <f>SUMIFS(INDEX(Table_Index[],,MATCH(T$12,Table_Index[#Headers],0)),
Table_Index[ID],$Q792,Table_Index[year],$R792)/COUNTIFS(Table_Index[Quarter],"&lt;&gt;''",Table_Index[ID],$Q792,Table_Index[year],$R792)</f>
        <v>0.16231837500000001</v>
      </c>
      <c r="U792">
        <f>SUMIFS(INDEX(Table_Index[],,MATCH(U$12,Table_Index[#Headers],0)),
Table_Index[ID],$Q792,Table_Index[year],$R792)/COUNTIFS(Table_Index[Quarter],"&lt;&gt;''",Table_Index[ID],$Q792,Table_Index[year],$R792)</f>
        <v>5.0529374999999994E-2</v>
      </c>
      <c r="V792">
        <f>SUMIFS(INDEX(Table_Index[],,MATCH(V$12,Table_Index[#Headers],0)),
Table_Index[ID],$Q792,Table_Index[year],$R792)/COUNTIFS(Table_Index[Quarter],"&lt;&gt;''",Table_Index[ID],$Q792,Table_Index[year],$R792)</f>
        <v>0.15582022500000001</v>
      </c>
      <c r="W792">
        <f>SUMIFS(INDEX(Table_Index[],,MATCH(W$12,Table_Index[#Headers],0)),
Table_Index[ID],$Q792,Table_Index[year],$R792)/COUNTIFS(Table_Index[Quarter],"&lt;&gt;''",Table_Index[ID],$Q792,Table_Index[year],$R792)</f>
        <v>8.5668499999999991E-3</v>
      </c>
      <c r="X792">
        <f>SUMIFS(INDEX(Table_Index[],,MATCH(X$12,Table_Index[#Headers],0)),
Table_Index[ID],$Q792,Table_Index[year],$R792)/COUNTIFS(Table_Index[Quarter],"&lt;&gt;''",Table_Index[ID],$Q792,Table_Index[year],$R792)</f>
        <v>0.36027417499999997</v>
      </c>
      <c r="Y792">
        <f>SUMIFS(INDEX(Table_Index[],,MATCH(Y$12,Table_Index[#Headers],0)),
Table_Index[ID],$Q792,Table_Index[year],$R792)/COUNTIFS(Table_Index[Quarter],"&lt;&gt;''",Table_Index[ID],$Q792,Table_Index[year],$R792)</f>
        <v>2.9067800000000001E-2</v>
      </c>
      <c r="Z792">
        <f>SUMIFS(INDEX(Table_Index[],,MATCH(Z$12,Table_Index[#Headers],0)),
Table_Index[ID],$Q792,Table_Index[year],$R792)/COUNTIFS(Table_Index[Quarter],"&lt;&gt;''",Table_Index[ID],$Q792,Table_Index[year],$R792)</f>
        <v>2.8641799999999999E-2</v>
      </c>
      <c r="AA792">
        <f>SUMIFS(INDEX(Table_Index[],,MATCH(AA$12,Table_Index[#Headers],0)),
Table_Index[ID],$Q792,Table_Index[year],$R792)/COUNTIFS(Table_Index[Quarter],"&lt;&gt;''",Table_Index[ID],$Q792,Table_Index[year],$R792)</f>
        <v>2.7101775000000002E-2</v>
      </c>
      <c r="AB792">
        <f>SUMIFS(INDEX(Table_Index[],,MATCH(AB$12,Table_Index[#Headers],0)),
Table_Index[ID],$Q792,Table_Index[year],$R792)/COUNTIFS(Table_Index[Quarter],"&lt;&gt;''",Table_Index[ID],$Q792,Table_Index[year],$R792)</f>
        <v>2.5105849999999999E-2</v>
      </c>
      <c r="AC792" s="24">
        <f t="shared" si="50"/>
        <v>0.99999995000000008</v>
      </c>
      <c r="AD792">
        <f>COUNTIFS(Table_Index[Quarter],"&lt;&gt;''",Table_Index[ID],$Q792,Table_Index[year],$R792)</f>
        <v>4</v>
      </c>
      <c r="AE792" s="34">
        <f t="shared" si="51"/>
        <v>0.7906398716127363</v>
      </c>
    </row>
    <row r="793" spans="1:31" x14ac:dyDescent="0.3">
      <c r="A793">
        <v>9149</v>
      </c>
      <c r="B793">
        <v>2008</v>
      </c>
      <c r="C793">
        <v>2</v>
      </c>
      <c r="D793">
        <v>4.0093999999999998E-2</v>
      </c>
      <c r="E793">
        <v>0.32779029999999998</v>
      </c>
      <c r="F793">
        <v>5.3065500000000002E-2</v>
      </c>
      <c r="G793">
        <v>0.13426689999999999</v>
      </c>
      <c r="H793">
        <v>2.8605599999999998E-2</v>
      </c>
      <c r="I793">
        <v>0.228016</v>
      </c>
      <c r="J793">
        <v>4.9748899999999999E-2</v>
      </c>
      <c r="K793">
        <v>6.6055600000000006E-2</v>
      </c>
      <c r="L793">
        <v>5.9643500000000002E-2</v>
      </c>
      <c r="M793">
        <v>1.27136E-2</v>
      </c>
      <c r="O793" t="str">
        <f>Table_Index[[#This Row],[ID]]&amp;Table_Index[[#This Row],[year]]</f>
        <v>91492008</v>
      </c>
      <c r="P793" t="str">
        <v>92722010</v>
      </c>
      <c r="Q793" t="str">
        <f t="shared" si="48"/>
        <v>9272</v>
      </c>
      <c r="R793" t="str">
        <f t="shared" si="49"/>
        <v>2010</v>
      </c>
      <c r="S793">
        <f>SUMIFS(INDEX(Table_Index[],,MATCH(S$12,Table_Index[#Headers],0)),
Table_Index[ID],$Q793,Table_Index[year],$R793)/COUNTIFS(Table_Index[Quarter],"&lt;&gt;''",Table_Index[ID],$Q793,Table_Index[year],$R793)</f>
        <v>0.18243380000000003</v>
      </c>
      <c r="T793">
        <f>SUMIFS(INDEX(Table_Index[],,MATCH(T$12,Table_Index[#Headers],0)),
Table_Index[ID],$Q793,Table_Index[year],$R793)/COUNTIFS(Table_Index[Quarter],"&lt;&gt;''",Table_Index[ID],$Q793,Table_Index[year],$R793)</f>
        <v>9.5463775000000001E-2</v>
      </c>
      <c r="U793">
        <f>SUMIFS(INDEX(Table_Index[],,MATCH(U$12,Table_Index[#Headers],0)),
Table_Index[ID],$Q793,Table_Index[year],$R793)/COUNTIFS(Table_Index[Quarter],"&lt;&gt;''",Table_Index[ID],$Q793,Table_Index[year],$R793)</f>
        <v>5.657967500000001E-2</v>
      </c>
      <c r="V793">
        <f>SUMIFS(INDEX(Table_Index[],,MATCH(V$12,Table_Index[#Headers],0)),
Table_Index[ID],$Q793,Table_Index[year],$R793)/COUNTIFS(Table_Index[Quarter],"&lt;&gt;''",Table_Index[ID],$Q793,Table_Index[year],$R793)</f>
        <v>0.12522885</v>
      </c>
      <c r="W793">
        <f>SUMIFS(INDEX(Table_Index[],,MATCH(W$12,Table_Index[#Headers],0)),
Table_Index[ID],$Q793,Table_Index[year],$R793)/COUNTIFS(Table_Index[Quarter],"&lt;&gt;''",Table_Index[ID],$Q793,Table_Index[year],$R793)</f>
        <v>3.1240524999999998E-2</v>
      </c>
      <c r="X793">
        <f>SUMIFS(INDEX(Table_Index[],,MATCH(X$12,Table_Index[#Headers],0)),
Table_Index[ID],$Q793,Table_Index[year],$R793)/COUNTIFS(Table_Index[Quarter],"&lt;&gt;''",Table_Index[ID],$Q793,Table_Index[year],$R793)</f>
        <v>0.38726692499999998</v>
      </c>
      <c r="Y793">
        <f>SUMIFS(INDEX(Table_Index[],,MATCH(Y$12,Table_Index[#Headers],0)),
Table_Index[ID],$Q793,Table_Index[year],$R793)/COUNTIFS(Table_Index[Quarter],"&lt;&gt;''",Table_Index[ID],$Q793,Table_Index[year],$R793)</f>
        <v>2.7764674999999999E-2</v>
      </c>
      <c r="Z793">
        <f>SUMIFS(INDEX(Table_Index[],,MATCH(Z$12,Table_Index[#Headers],0)),
Table_Index[ID],$Q793,Table_Index[year],$R793)/COUNTIFS(Table_Index[Quarter],"&lt;&gt;''",Table_Index[ID],$Q793,Table_Index[year],$R793)</f>
        <v>2.8523350000000003E-2</v>
      </c>
      <c r="AA793">
        <f>SUMIFS(INDEX(Table_Index[],,MATCH(AA$12,Table_Index[#Headers],0)),
Table_Index[ID],$Q793,Table_Index[year],$R793)/COUNTIFS(Table_Index[Quarter],"&lt;&gt;''",Table_Index[ID],$Q793,Table_Index[year],$R793)</f>
        <v>4.4654274999999993E-2</v>
      </c>
      <c r="AB793">
        <f>SUMIFS(INDEX(Table_Index[],,MATCH(AB$12,Table_Index[#Headers],0)),
Table_Index[ID],$Q793,Table_Index[year],$R793)/COUNTIFS(Table_Index[Quarter],"&lt;&gt;''",Table_Index[ID],$Q793,Table_Index[year],$R793)</f>
        <v>2.0844149999999999E-2</v>
      </c>
      <c r="AC793" s="24">
        <f t="shared" si="50"/>
        <v>1</v>
      </c>
      <c r="AD793">
        <f>COUNTIFS(Table_Index[Quarter],"&lt;&gt;''",Table_Index[ID],$Q793,Table_Index[year],$R793)</f>
        <v>4</v>
      </c>
      <c r="AE793" s="34">
        <f t="shared" si="51"/>
        <v>0.7837564686455738</v>
      </c>
    </row>
    <row r="794" spans="1:31" x14ac:dyDescent="0.3">
      <c r="A794">
        <v>9149</v>
      </c>
      <c r="B794">
        <v>2008</v>
      </c>
      <c r="C794">
        <v>3</v>
      </c>
      <c r="D794">
        <v>3.7328600000000003E-2</v>
      </c>
      <c r="E794">
        <v>0.25349529999999998</v>
      </c>
      <c r="F794">
        <v>3.0541599999999999E-2</v>
      </c>
      <c r="G794">
        <v>0.13514660000000001</v>
      </c>
      <c r="H794">
        <v>7.4063000000000002E-3</v>
      </c>
      <c r="I794">
        <v>0.33977540000000001</v>
      </c>
      <c r="J794">
        <v>3.62682E-2</v>
      </c>
      <c r="K794">
        <v>6.6809800000000003E-2</v>
      </c>
      <c r="L794">
        <v>8.7425299999999997E-2</v>
      </c>
      <c r="M794">
        <v>5.8028999999999997E-3</v>
      </c>
      <c r="O794" t="str">
        <f>Table_Index[[#This Row],[ID]]&amp;Table_Index[[#This Row],[year]]</f>
        <v>91492008</v>
      </c>
      <c r="P794" t="str">
        <v>92722011</v>
      </c>
      <c r="Q794" t="str">
        <f t="shared" si="48"/>
        <v>9272</v>
      </c>
      <c r="R794" t="str">
        <f t="shared" si="49"/>
        <v>2011</v>
      </c>
      <c r="S794">
        <f>SUMIFS(INDEX(Table_Index[],,MATCH(S$12,Table_Index[#Headers],0)),
Table_Index[ID],$Q794,Table_Index[year],$R794)/COUNTIFS(Table_Index[Quarter],"&lt;&gt;''",Table_Index[ID],$Q794,Table_Index[year],$R794)</f>
        <v>0.20463684999999998</v>
      </c>
      <c r="T794">
        <f>SUMIFS(INDEX(Table_Index[],,MATCH(T$12,Table_Index[#Headers],0)),
Table_Index[ID],$Q794,Table_Index[year],$R794)/COUNTIFS(Table_Index[Quarter],"&lt;&gt;''",Table_Index[ID],$Q794,Table_Index[year],$R794)</f>
        <v>0.13902937499999998</v>
      </c>
      <c r="U794">
        <f>SUMIFS(INDEX(Table_Index[],,MATCH(U$12,Table_Index[#Headers],0)),
Table_Index[ID],$Q794,Table_Index[year],$R794)/COUNTIFS(Table_Index[Quarter],"&lt;&gt;''",Table_Index[ID],$Q794,Table_Index[year],$R794)</f>
        <v>6.3742050000000008E-2</v>
      </c>
      <c r="V794">
        <f>SUMIFS(INDEX(Table_Index[],,MATCH(V$12,Table_Index[#Headers],0)),
Table_Index[ID],$Q794,Table_Index[year],$R794)/COUNTIFS(Table_Index[Quarter],"&lt;&gt;''",Table_Index[ID],$Q794,Table_Index[year],$R794)</f>
        <v>0.150183125</v>
      </c>
      <c r="W794">
        <f>SUMIFS(INDEX(Table_Index[],,MATCH(W$12,Table_Index[#Headers],0)),
Table_Index[ID],$Q794,Table_Index[year],$R794)/COUNTIFS(Table_Index[Quarter],"&lt;&gt;''",Table_Index[ID],$Q794,Table_Index[year],$R794)</f>
        <v>1.3034924999999999E-2</v>
      </c>
      <c r="X794">
        <f>SUMIFS(INDEX(Table_Index[],,MATCH(X$12,Table_Index[#Headers],0)),
Table_Index[ID],$Q794,Table_Index[year],$R794)/COUNTIFS(Table_Index[Quarter],"&lt;&gt;''",Table_Index[ID],$Q794,Table_Index[year],$R794)</f>
        <v>0.32678894999999997</v>
      </c>
      <c r="Y794">
        <f>SUMIFS(INDEX(Table_Index[],,MATCH(Y$12,Table_Index[#Headers],0)),
Table_Index[ID],$Q794,Table_Index[year],$R794)/COUNTIFS(Table_Index[Quarter],"&lt;&gt;''",Table_Index[ID],$Q794,Table_Index[year],$R794)</f>
        <v>3.0098425000000002E-2</v>
      </c>
      <c r="Z794">
        <f>SUMIFS(INDEX(Table_Index[],,MATCH(Z$12,Table_Index[#Headers],0)),
Table_Index[ID],$Q794,Table_Index[year],$R794)/COUNTIFS(Table_Index[Quarter],"&lt;&gt;''",Table_Index[ID],$Q794,Table_Index[year],$R794)</f>
        <v>1.8854625E-2</v>
      </c>
      <c r="AA794">
        <f>SUMIFS(INDEX(Table_Index[],,MATCH(AA$12,Table_Index[#Headers],0)),
Table_Index[ID],$Q794,Table_Index[year],$R794)/COUNTIFS(Table_Index[Quarter],"&lt;&gt;''",Table_Index[ID],$Q794,Table_Index[year],$R794)</f>
        <v>3.1782024999999998E-2</v>
      </c>
      <c r="AB794">
        <f>SUMIFS(INDEX(Table_Index[],,MATCH(AB$12,Table_Index[#Headers],0)),
Table_Index[ID],$Q794,Table_Index[year],$R794)/COUNTIFS(Table_Index[Quarter],"&lt;&gt;''",Table_Index[ID],$Q794,Table_Index[year],$R794)</f>
        <v>2.1849625000000001E-2</v>
      </c>
      <c r="AC794" s="24">
        <f t="shared" si="50"/>
        <v>0.99999997500000004</v>
      </c>
      <c r="AD794">
        <f>COUNTIFS(Table_Index[Quarter],"&lt;&gt;''",Table_Index[ID],$Q794,Table_Index[year],$R794)</f>
        <v>4</v>
      </c>
      <c r="AE794" s="34">
        <f t="shared" si="51"/>
        <v>0.80246673012724812</v>
      </c>
    </row>
    <row r="795" spans="1:31" x14ac:dyDescent="0.3">
      <c r="A795">
        <v>9149</v>
      </c>
      <c r="B795">
        <v>2008</v>
      </c>
      <c r="C795">
        <v>4</v>
      </c>
      <c r="D795">
        <v>7.5922100000000006E-2</v>
      </c>
      <c r="E795">
        <v>0.10706300000000001</v>
      </c>
      <c r="F795">
        <v>5.09579E-2</v>
      </c>
      <c r="G795">
        <v>0.13894319999999999</v>
      </c>
      <c r="H795">
        <v>6.5627500000000005E-2</v>
      </c>
      <c r="I795">
        <v>0.41692790000000002</v>
      </c>
      <c r="J795">
        <v>2.96201E-2</v>
      </c>
      <c r="K795">
        <v>4.1589800000000003E-2</v>
      </c>
      <c r="L795">
        <v>5.7906699999999998E-2</v>
      </c>
      <c r="M795">
        <v>1.54418E-2</v>
      </c>
      <c r="O795" t="str">
        <f>Table_Index[[#This Row],[ID]]&amp;Table_Index[[#This Row],[year]]</f>
        <v>91492008</v>
      </c>
      <c r="P795" t="str">
        <v>92722012</v>
      </c>
      <c r="Q795" t="str">
        <f t="shared" si="48"/>
        <v>9272</v>
      </c>
      <c r="R795" t="str">
        <f t="shared" si="49"/>
        <v>2012</v>
      </c>
      <c r="S795">
        <f>SUMIFS(INDEX(Table_Index[],,MATCH(S$12,Table_Index[#Headers],0)),
Table_Index[ID],$Q795,Table_Index[year],$R795)/COUNTIFS(Table_Index[Quarter],"&lt;&gt;''",Table_Index[ID],$Q795,Table_Index[year],$R795)</f>
        <v>0.1273251</v>
      </c>
      <c r="T795">
        <f>SUMIFS(INDEX(Table_Index[],,MATCH(T$12,Table_Index[#Headers],0)),
Table_Index[ID],$Q795,Table_Index[year],$R795)/COUNTIFS(Table_Index[Quarter],"&lt;&gt;''",Table_Index[ID],$Q795,Table_Index[year],$R795)</f>
        <v>8.5697899999999994E-2</v>
      </c>
      <c r="U795">
        <f>SUMIFS(INDEX(Table_Index[],,MATCH(U$12,Table_Index[#Headers],0)),
Table_Index[ID],$Q795,Table_Index[year],$R795)/COUNTIFS(Table_Index[Quarter],"&lt;&gt;''",Table_Index[ID],$Q795,Table_Index[year],$R795)</f>
        <v>5.4583525000000001E-2</v>
      </c>
      <c r="V795">
        <f>SUMIFS(INDEX(Table_Index[],,MATCH(V$12,Table_Index[#Headers],0)),
Table_Index[ID],$Q795,Table_Index[year],$R795)/COUNTIFS(Table_Index[Quarter],"&lt;&gt;''",Table_Index[ID],$Q795,Table_Index[year],$R795)</f>
        <v>0.101087925</v>
      </c>
      <c r="W795">
        <f>SUMIFS(INDEX(Table_Index[],,MATCH(W$12,Table_Index[#Headers],0)),
Table_Index[ID],$Q795,Table_Index[year],$R795)/COUNTIFS(Table_Index[Quarter],"&lt;&gt;''",Table_Index[ID],$Q795,Table_Index[year],$R795)</f>
        <v>1.0194800000000002E-2</v>
      </c>
      <c r="X795">
        <f>SUMIFS(INDEX(Table_Index[],,MATCH(X$12,Table_Index[#Headers],0)),
Table_Index[ID],$Q795,Table_Index[year],$R795)/COUNTIFS(Table_Index[Quarter],"&lt;&gt;''",Table_Index[ID],$Q795,Table_Index[year],$R795)</f>
        <v>0.43069679999999999</v>
      </c>
      <c r="Y795">
        <f>SUMIFS(INDEX(Table_Index[],,MATCH(Y$12,Table_Index[#Headers],0)),
Table_Index[ID],$Q795,Table_Index[year],$R795)/COUNTIFS(Table_Index[Quarter],"&lt;&gt;''",Table_Index[ID],$Q795,Table_Index[year],$R795)</f>
        <v>0.115750875</v>
      </c>
      <c r="Z795">
        <f>SUMIFS(INDEX(Table_Index[],,MATCH(Z$12,Table_Index[#Headers],0)),
Table_Index[ID],$Q795,Table_Index[year],$R795)/COUNTIFS(Table_Index[Quarter],"&lt;&gt;''",Table_Index[ID],$Q795,Table_Index[year],$R795)</f>
        <v>2.7490299999999999E-2</v>
      </c>
      <c r="AA795">
        <f>SUMIFS(INDEX(Table_Index[],,MATCH(AA$12,Table_Index[#Headers],0)),
Table_Index[ID],$Q795,Table_Index[year],$R795)/COUNTIFS(Table_Index[Quarter],"&lt;&gt;''",Table_Index[ID],$Q795,Table_Index[year],$R795)</f>
        <v>3.1308300000000004E-2</v>
      </c>
      <c r="AB795">
        <f>SUMIFS(INDEX(Table_Index[],,MATCH(AB$12,Table_Index[#Headers],0)),
Table_Index[ID],$Q795,Table_Index[year],$R795)/COUNTIFS(Table_Index[Quarter],"&lt;&gt;''",Table_Index[ID],$Q795,Table_Index[year],$R795)</f>
        <v>1.5864400000000001E-2</v>
      </c>
      <c r="AC795" s="24">
        <f t="shared" si="50"/>
        <v>0.99999992500000001</v>
      </c>
      <c r="AD795">
        <f>COUNTIFS(Table_Index[Quarter],"&lt;&gt;''",Table_Index[ID],$Q795,Table_Index[year],$R795)</f>
        <v>4</v>
      </c>
      <c r="AE795" s="34">
        <f t="shared" si="51"/>
        <v>0.76225652109246311</v>
      </c>
    </row>
    <row r="796" spans="1:31" x14ac:dyDescent="0.3">
      <c r="A796">
        <v>9149</v>
      </c>
      <c r="B796">
        <v>2009</v>
      </c>
      <c r="C796">
        <v>1</v>
      </c>
      <c r="D796">
        <v>2.9261200000000001E-2</v>
      </c>
      <c r="E796">
        <v>0.30011529999999997</v>
      </c>
      <c r="F796">
        <v>3.0949399999999998E-2</v>
      </c>
      <c r="G796">
        <v>0.12509799999999999</v>
      </c>
      <c r="H796">
        <v>1.3129999999999999E-2</v>
      </c>
      <c r="I796">
        <v>0.208205</v>
      </c>
      <c r="J796">
        <v>0.1245478</v>
      </c>
      <c r="K796">
        <v>7.7842400000000006E-2</v>
      </c>
      <c r="L796">
        <v>8.3122799999999997E-2</v>
      </c>
      <c r="M796">
        <v>7.7279999999999996E-3</v>
      </c>
      <c r="O796" t="str">
        <f>Table_Index[[#This Row],[ID]]&amp;Table_Index[[#This Row],[year]]</f>
        <v>91492009</v>
      </c>
      <c r="P796" t="str">
        <v>92732003</v>
      </c>
      <c r="Q796" t="str">
        <f t="shared" si="48"/>
        <v>9273</v>
      </c>
      <c r="R796" t="str">
        <f t="shared" si="49"/>
        <v>2003</v>
      </c>
      <c r="S796">
        <f>SUMIFS(INDEX(Table_Index[],,MATCH(S$12,Table_Index[#Headers],0)),
Table_Index[ID],$Q796,Table_Index[year],$R796)/COUNTIFS(Table_Index[Quarter],"&lt;&gt;''",Table_Index[ID],$Q796,Table_Index[year],$R796)</f>
        <v>7.5834924999999997E-2</v>
      </c>
      <c r="T796">
        <f>SUMIFS(INDEX(Table_Index[],,MATCH(T$12,Table_Index[#Headers],0)),
Table_Index[ID],$Q796,Table_Index[year],$R796)/COUNTIFS(Table_Index[Quarter],"&lt;&gt;''",Table_Index[ID],$Q796,Table_Index[year],$R796)</f>
        <v>2.3930775000000001E-2</v>
      </c>
      <c r="U796">
        <f>SUMIFS(INDEX(Table_Index[],,MATCH(U$12,Table_Index[#Headers],0)),
Table_Index[ID],$Q796,Table_Index[year],$R796)/COUNTIFS(Table_Index[Quarter],"&lt;&gt;''",Table_Index[ID],$Q796,Table_Index[year],$R796)</f>
        <v>9.669502499999999E-2</v>
      </c>
      <c r="V796">
        <f>SUMIFS(INDEX(Table_Index[],,MATCH(V$12,Table_Index[#Headers],0)),
Table_Index[ID],$Q796,Table_Index[year],$R796)/COUNTIFS(Table_Index[Quarter],"&lt;&gt;''",Table_Index[ID],$Q796,Table_Index[year],$R796)</f>
        <v>7.5963749999999997E-2</v>
      </c>
      <c r="W796">
        <f>SUMIFS(INDEX(Table_Index[],,MATCH(W$12,Table_Index[#Headers],0)),
Table_Index[ID],$Q796,Table_Index[year],$R796)/COUNTIFS(Table_Index[Quarter],"&lt;&gt;''",Table_Index[ID],$Q796,Table_Index[year],$R796)</f>
        <v>1.4915499999999999E-3</v>
      </c>
      <c r="X796">
        <f>SUMIFS(INDEX(Table_Index[],,MATCH(X$12,Table_Index[#Headers],0)),
Table_Index[ID],$Q796,Table_Index[year],$R796)/COUNTIFS(Table_Index[Quarter],"&lt;&gt;''",Table_Index[ID],$Q796,Table_Index[year],$R796)</f>
        <v>0.22125662499999998</v>
      </c>
      <c r="Y796">
        <f>SUMIFS(INDEX(Table_Index[],,MATCH(Y$12,Table_Index[#Headers],0)),
Table_Index[ID],$Q796,Table_Index[year],$R796)/COUNTIFS(Table_Index[Quarter],"&lt;&gt;''",Table_Index[ID],$Q796,Table_Index[year],$R796)</f>
        <v>0.15946590000000002</v>
      </c>
      <c r="Z796">
        <f>SUMIFS(INDEX(Table_Index[],,MATCH(Z$12,Table_Index[#Headers],0)),
Table_Index[ID],$Q796,Table_Index[year],$R796)/COUNTIFS(Table_Index[Quarter],"&lt;&gt;''",Table_Index[ID],$Q796,Table_Index[year],$R796)</f>
        <v>0.28216315000000003</v>
      </c>
      <c r="AA796">
        <f>SUMIFS(INDEX(Table_Index[],,MATCH(AA$12,Table_Index[#Headers],0)),
Table_Index[ID],$Q796,Table_Index[year],$R796)/COUNTIFS(Table_Index[Quarter],"&lt;&gt;''",Table_Index[ID],$Q796,Table_Index[year],$R796)</f>
        <v>5.2698549999999997E-2</v>
      </c>
      <c r="AB796">
        <f>SUMIFS(INDEX(Table_Index[],,MATCH(AB$12,Table_Index[#Headers],0)),
Table_Index[ID],$Q796,Table_Index[year],$R796)/COUNTIFS(Table_Index[Quarter],"&lt;&gt;''",Table_Index[ID],$Q796,Table_Index[year],$R796)</f>
        <v>1.0499774999999999E-2</v>
      </c>
      <c r="AC796" s="24">
        <f t="shared" si="50"/>
        <v>1.0000000250000001</v>
      </c>
      <c r="AD796">
        <f>COUNTIFS(Table_Index[Quarter],"&lt;&gt;''",Table_Index[ID],$Q796,Table_Index[year],$R796)</f>
        <v>4</v>
      </c>
      <c r="AE796" s="34">
        <f t="shared" si="51"/>
        <v>0.82166644522865184</v>
      </c>
    </row>
    <row r="797" spans="1:31" x14ac:dyDescent="0.3">
      <c r="A797">
        <v>9149</v>
      </c>
      <c r="B797">
        <v>2009</v>
      </c>
      <c r="C797">
        <v>2</v>
      </c>
      <c r="D797">
        <v>4.23481E-2</v>
      </c>
      <c r="E797">
        <v>2.54938E-2</v>
      </c>
      <c r="F797">
        <v>3.4699899999999999E-2</v>
      </c>
      <c r="G797">
        <v>0.25808950000000003</v>
      </c>
      <c r="H797">
        <v>2.7871199999999999E-2</v>
      </c>
      <c r="I797">
        <v>0.35585119999999998</v>
      </c>
      <c r="J797">
        <v>0.1894332</v>
      </c>
      <c r="K797">
        <v>2.8149400000000002E-2</v>
      </c>
      <c r="L797">
        <v>2.4785700000000001E-2</v>
      </c>
      <c r="M797">
        <v>1.3278E-2</v>
      </c>
      <c r="O797" t="str">
        <f>Table_Index[[#This Row],[ID]]&amp;Table_Index[[#This Row],[year]]</f>
        <v>91492009</v>
      </c>
      <c r="P797" t="str">
        <v>92732004</v>
      </c>
      <c r="Q797" t="str">
        <f t="shared" si="48"/>
        <v>9273</v>
      </c>
      <c r="R797" t="str">
        <f t="shared" si="49"/>
        <v>2004</v>
      </c>
      <c r="S797">
        <f>SUMIFS(INDEX(Table_Index[],,MATCH(S$12,Table_Index[#Headers],0)),
Table_Index[ID],$Q797,Table_Index[year],$R797)/COUNTIFS(Table_Index[Quarter],"&lt;&gt;''",Table_Index[ID],$Q797,Table_Index[year],$R797)</f>
        <v>0.1578088</v>
      </c>
      <c r="T797">
        <f>SUMIFS(INDEX(Table_Index[],,MATCH(T$12,Table_Index[#Headers],0)),
Table_Index[ID],$Q797,Table_Index[year],$R797)/COUNTIFS(Table_Index[Quarter],"&lt;&gt;''",Table_Index[ID],$Q797,Table_Index[year],$R797)</f>
        <v>4.3152349999999999E-2</v>
      </c>
      <c r="U797">
        <f>SUMIFS(INDEX(Table_Index[],,MATCH(U$12,Table_Index[#Headers],0)),
Table_Index[ID],$Q797,Table_Index[year],$R797)/COUNTIFS(Table_Index[Quarter],"&lt;&gt;''",Table_Index[ID],$Q797,Table_Index[year],$R797)</f>
        <v>6.1302200000000001E-2</v>
      </c>
      <c r="V797">
        <f>SUMIFS(INDEX(Table_Index[],,MATCH(V$12,Table_Index[#Headers],0)),
Table_Index[ID],$Q797,Table_Index[year],$R797)/COUNTIFS(Table_Index[Quarter],"&lt;&gt;''",Table_Index[ID],$Q797,Table_Index[year],$R797)</f>
        <v>0.139509825</v>
      </c>
      <c r="W797">
        <f>SUMIFS(INDEX(Table_Index[],,MATCH(W$12,Table_Index[#Headers],0)),
Table_Index[ID],$Q797,Table_Index[year],$R797)/COUNTIFS(Table_Index[Quarter],"&lt;&gt;''",Table_Index[ID],$Q797,Table_Index[year],$R797)</f>
        <v>2.2977499999999999E-4</v>
      </c>
      <c r="X797">
        <f>SUMIFS(INDEX(Table_Index[],,MATCH(X$12,Table_Index[#Headers],0)),
Table_Index[ID],$Q797,Table_Index[year],$R797)/COUNTIFS(Table_Index[Quarter],"&lt;&gt;''",Table_Index[ID],$Q797,Table_Index[year],$R797)</f>
        <v>2.8295E-3</v>
      </c>
      <c r="Y797">
        <f>SUMIFS(INDEX(Table_Index[],,MATCH(Y$12,Table_Index[#Headers],0)),
Table_Index[ID],$Q797,Table_Index[year],$R797)/COUNTIFS(Table_Index[Quarter],"&lt;&gt;''",Table_Index[ID],$Q797,Table_Index[year],$R797)</f>
        <v>7.0322474999999995E-2</v>
      </c>
      <c r="Z797">
        <f>SUMIFS(INDEX(Table_Index[],,MATCH(Z$12,Table_Index[#Headers],0)),
Table_Index[ID],$Q797,Table_Index[year],$R797)/COUNTIFS(Table_Index[Quarter],"&lt;&gt;''",Table_Index[ID],$Q797,Table_Index[year],$R797)</f>
        <v>2.7379175000000002E-2</v>
      </c>
      <c r="AA797">
        <f>SUMIFS(INDEX(Table_Index[],,MATCH(AA$12,Table_Index[#Headers],0)),
Table_Index[ID],$Q797,Table_Index[year],$R797)/COUNTIFS(Table_Index[Quarter],"&lt;&gt;''",Table_Index[ID],$Q797,Table_Index[year],$R797)</f>
        <v>3.8557975000000001E-2</v>
      </c>
      <c r="AB797">
        <f>SUMIFS(INDEX(Table_Index[],,MATCH(AB$12,Table_Index[#Headers],0)),
Table_Index[ID],$Q797,Table_Index[year],$R797)/COUNTIFS(Table_Index[Quarter],"&lt;&gt;''",Table_Index[ID],$Q797,Table_Index[year],$R797)</f>
        <v>0.45890794999999995</v>
      </c>
      <c r="AC797" s="24">
        <f t="shared" si="50"/>
        <v>1.0000000249999998</v>
      </c>
      <c r="AD797">
        <f>COUNTIFS(Table_Index[Quarter],"&lt;&gt;''",Table_Index[ID],$Q797,Table_Index[year],$R797)</f>
        <v>4</v>
      </c>
      <c r="AE797" s="34">
        <f t="shared" si="51"/>
        <v>0.73222715374575698</v>
      </c>
    </row>
    <row r="798" spans="1:31" x14ac:dyDescent="0.3">
      <c r="A798">
        <v>9149</v>
      </c>
      <c r="B798">
        <v>2009</v>
      </c>
      <c r="C798">
        <v>3</v>
      </c>
      <c r="D798">
        <v>0.1097837</v>
      </c>
      <c r="E798">
        <v>0.25667859999999998</v>
      </c>
      <c r="F798">
        <v>8.2187700000000002E-2</v>
      </c>
      <c r="G798">
        <v>7.4801599999999996E-2</v>
      </c>
      <c r="H798">
        <v>2.07852E-2</v>
      </c>
      <c r="I798">
        <v>0.16439219999999999</v>
      </c>
      <c r="J798">
        <v>0.2059626</v>
      </c>
      <c r="K798">
        <v>4.5727499999999997E-2</v>
      </c>
      <c r="L798">
        <v>3.1744700000000001E-2</v>
      </c>
      <c r="M798">
        <v>7.9361999999999992E-3</v>
      </c>
      <c r="O798" t="str">
        <f>Table_Index[[#This Row],[ID]]&amp;Table_Index[[#This Row],[year]]</f>
        <v>91492009</v>
      </c>
      <c r="P798" t="str">
        <v>92732005</v>
      </c>
      <c r="Q798" t="str">
        <f t="shared" si="48"/>
        <v>9273</v>
      </c>
      <c r="R798" t="str">
        <f t="shared" si="49"/>
        <v>2005</v>
      </c>
      <c r="S798">
        <f>SUMIFS(INDEX(Table_Index[],,MATCH(S$12,Table_Index[#Headers],0)),
Table_Index[ID],$Q798,Table_Index[year],$R798)/COUNTIFS(Table_Index[Quarter],"&lt;&gt;''",Table_Index[ID],$Q798,Table_Index[year],$R798)</f>
        <v>0.1191789</v>
      </c>
      <c r="T798">
        <f>SUMIFS(INDEX(Table_Index[],,MATCH(T$12,Table_Index[#Headers],0)),
Table_Index[ID],$Q798,Table_Index[year],$R798)/COUNTIFS(Table_Index[Quarter],"&lt;&gt;''",Table_Index[ID],$Q798,Table_Index[year],$R798)</f>
        <v>0.16113497500000001</v>
      </c>
      <c r="U798">
        <f>SUMIFS(INDEX(Table_Index[],,MATCH(U$12,Table_Index[#Headers],0)),
Table_Index[ID],$Q798,Table_Index[year],$R798)/COUNTIFS(Table_Index[Quarter],"&lt;&gt;''",Table_Index[ID],$Q798,Table_Index[year],$R798)</f>
        <v>0.11111995</v>
      </c>
      <c r="V798">
        <f>SUMIFS(INDEX(Table_Index[],,MATCH(V$12,Table_Index[#Headers],0)),
Table_Index[ID],$Q798,Table_Index[year],$R798)/COUNTIFS(Table_Index[Quarter],"&lt;&gt;''",Table_Index[ID],$Q798,Table_Index[year],$R798)</f>
        <v>6.3023599999999999E-2</v>
      </c>
      <c r="W798">
        <f>SUMIFS(INDEX(Table_Index[],,MATCH(W$12,Table_Index[#Headers],0)),
Table_Index[ID],$Q798,Table_Index[year],$R798)/COUNTIFS(Table_Index[Quarter],"&lt;&gt;''",Table_Index[ID],$Q798,Table_Index[year],$R798)</f>
        <v>4.0456375000000003E-2</v>
      </c>
      <c r="X798">
        <f>SUMIFS(INDEX(Table_Index[],,MATCH(X$12,Table_Index[#Headers],0)),
Table_Index[ID],$Q798,Table_Index[year],$R798)/COUNTIFS(Table_Index[Quarter],"&lt;&gt;''",Table_Index[ID],$Q798,Table_Index[year],$R798)</f>
        <v>0.23285544999999999</v>
      </c>
      <c r="Y798">
        <f>SUMIFS(INDEX(Table_Index[],,MATCH(Y$12,Table_Index[#Headers],0)),
Table_Index[ID],$Q798,Table_Index[year],$R798)/COUNTIFS(Table_Index[Quarter],"&lt;&gt;''",Table_Index[ID],$Q798,Table_Index[year],$R798)</f>
        <v>0.1473816</v>
      </c>
      <c r="Z798">
        <f>SUMIFS(INDEX(Table_Index[],,MATCH(Z$12,Table_Index[#Headers],0)),
Table_Index[ID],$Q798,Table_Index[year],$R798)/COUNTIFS(Table_Index[Quarter],"&lt;&gt;''",Table_Index[ID],$Q798,Table_Index[year],$R798)</f>
        <v>5.3320749999999993E-2</v>
      </c>
      <c r="AA798">
        <f>SUMIFS(INDEX(Table_Index[],,MATCH(AA$12,Table_Index[#Headers],0)),
Table_Index[ID],$Q798,Table_Index[year],$R798)/COUNTIFS(Table_Index[Quarter],"&lt;&gt;''",Table_Index[ID],$Q798,Table_Index[year],$R798)</f>
        <v>5.12337E-2</v>
      </c>
      <c r="AB798">
        <f>SUMIFS(INDEX(Table_Index[],,MATCH(AB$12,Table_Index[#Headers],0)),
Table_Index[ID],$Q798,Table_Index[year],$R798)/COUNTIFS(Table_Index[Quarter],"&lt;&gt;''",Table_Index[ID],$Q798,Table_Index[year],$R798)</f>
        <v>2.029475E-2</v>
      </c>
      <c r="AC798" s="24">
        <f t="shared" si="50"/>
        <v>1.0000000500000001</v>
      </c>
      <c r="AD798">
        <f>COUNTIFS(Table_Index[Quarter],"&lt;&gt;''",Table_Index[ID],$Q798,Table_Index[year],$R798)</f>
        <v>4</v>
      </c>
      <c r="AE798" s="34">
        <f t="shared" si="51"/>
        <v>0.86005270601635875</v>
      </c>
    </row>
    <row r="799" spans="1:31" x14ac:dyDescent="0.3">
      <c r="A799">
        <v>9149</v>
      </c>
      <c r="B799">
        <v>2009</v>
      </c>
      <c r="C799">
        <v>4</v>
      </c>
      <c r="D799">
        <v>3.4687599999999999E-2</v>
      </c>
      <c r="E799">
        <v>0.1548824</v>
      </c>
      <c r="F799">
        <v>4.7804199999999998E-2</v>
      </c>
      <c r="G799">
        <v>0.13743720000000001</v>
      </c>
      <c r="H799">
        <v>4.9997300000000001E-2</v>
      </c>
      <c r="I799">
        <v>0.19042020000000001</v>
      </c>
      <c r="J799">
        <v>0.2987765</v>
      </c>
      <c r="K799">
        <v>1.41288E-2</v>
      </c>
      <c r="L799">
        <v>6.4801300000000006E-2</v>
      </c>
      <c r="M799">
        <v>7.0644000000000002E-3</v>
      </c>
      <c r="O799" t="str">
        <f>Table_Index[[#This Row],[ID]]&amp;Table_Index[[#This Row],[year]]</f>
        <v>91492009</v>
      </c>
      <c r="P799" t="str">
        <v>92742003</v>
      </c>
      <c r="Q799" t="str">
        <f t="shared" si="48"/>
        <v>9274</v>
      </c>
      <c r="R799" t="str">
        <f t="shared" si="49"/>
        <v>2003</v>
      </c>
      <c r="S799">
        <f>SUMIFS(INDEX(Table_Index[],,MATCH(S$12,Table_Index[#Headers],0)),
Table_Index[ID],$Q799,Table_Index[year],$R799)/COUNTIFS(Table_Index[Quarter],"&lt;&gt;''",Table_Index[ID],$Q799,Table_Index[year],$R799)</f>
        <v>7.1874800000000016E-2</v>
      </c>
      <c r="T799">
        <f>SUMIFS(INDEX(Table_Index[],,MATCH(T$12,Table_Index[#Headers],0)),
Table_Index[ID],$Q799,Table_Index[year],$R799)/COUNTIFS(Table_Index[Quarter],"&lt;&gt;''",Table_Index[ID],$Q799,Table_Index[year],$R799)</f>
        <v>6.4611225000000008E-2</v>
      </c>
      <c r="U799">
        <f>SUMIFS(INDEX(Table_Index[],,MATCH(U$12,Table_Index[#Headers],0)),
Table_Index[ID],$Q799,Table_Index[year],$R799)/COUNTIFS(Table_Index[Quarter],"&lt;&gt;''",Table_Index[ID],$Q799,Table_Index[year],$R799)</f>
        <v>4.2271600000000006E-2</v>
      </c>
      <c r="V799">
        <f>SUMIFS(INDEX(Table_Index[],,MATCH(V$12,Table_Index[#Headers],0)),
Table_Index[ID],$Q799,Table_Index[year],$R799)/COUNTIFS(Table_Index[Quarter],"&lt;&gt;''",Table_Index[ID],$Q799,Table_Index[year],$R799)</f>
        <v>4.3794325000000002E-2</v>
      </c>
      <c r="W799">
        <f>SUMIFS(INDEX(Table_Index[],,MATCH(W$12,Table_Index[#Headers],0)),
Table_Index[ID],$Q799,Table_Index[year],$R799)/COUNTIFS(Table_Index[Quarter],"&lt;&gt;''",Table_Index[ID],$Q799,Table_Index[year],$R799)</f>
        <v>6.2474249999999992E-3</v>
      </c>
      <c r="X799">
        <f>SUMIFS(INDEX(Table_Index[],,MATCH(X$12,Table_Index[#Headers],0)),
Table_Index[ID],$Q799,Table_Index[year],$R799)/COUNTIFS(Table_Index[Quarter],"&lt;&gt;''",Table_Index[ID],$Q799,Table_Index[year],$R799)</f>
        <v>0.19583467500000001</v>
      </c>
      <c r="Y799">
        <f>SUMIFS(INDEX(Table_Index[],,MATCH(Y$12,Table_Index[#Headers],0)),
Table_Index[ID],$Q799,Table_Index[year],$R799)/COUNTIFS(Table_Index[Quarter],"&lt;&gt;''",Table_Index[ID],$Q799,Table_Index[year],$R799)</f>
        <v>4.2568175E-2</v>
      </c>
      <c r="Z799">
        <f>SUMIFS(INDEX(Table_Index[],,MATCH(Z$12,Table_Index[#Headers],0)),
Table_Index[ID],$Q799,Table_Index[year],$R799)/COUNTIFS(Table_Index[Quarter],"&lt;&gt;''",Table_Index[ID],$Q799,Table_Index[year],$R799)</f>
        <v>0.24891274999999999</v>
      </c>
      <c r="AA799">
        <f>SUMIFS(INDEX(Table_Index[],,MATCH(AA$12,Table_Index[#Headers],0)),
Table_Index[ID],$Q799,Table_Index[year],$R799)/COUNTIFS(Table_Index[Quarter],"&lt;&gt;''",Table_Index[ID],$Q799,Table_Index[year],$R799)</f>
        <v>6.6875900000000002E-2</v>
      </c>
      <c r="AB799">
        <f>SUMIFS(INDEX(Table_Index[],,MATCH(AB$12,Table_Index[#Headers],0)),
Table_Index[ID],$Q799,Table_Index[year],$R799)/COUNTIFS(Table_Index[Quarter],"&lt;&gt;''",Table_Index[ID],$Q799,Table_Index[year],$R799)</f>
        <v>0.217009125</v>
      </c>
      <c r="AC799" s="24">
        <f t="shared" si="50"/>
        <v>1</v>
      </c>
      <c r="AD799">
        <f>COUNTIFS(Table_Index[Quarter],"&lt;&gt;''",Table_Index[ID],$Q799,Table_Index[year],$R799)</f>
        <v>4</v>
      </c>
      <c r="AE799" s="34">
        <f t="shared" si="51"/>
        <v>0.83322936843923867</v>
      </c>
    </row>
    <row r="800" spans="1:31" x14ac:dyDescent="0.3">
      <c r="A800">
        <v>9149</v>
      </c>
      <c r="B800">
        <v>2010</v>
      </c>
      <c r="C800">
        <v>1</v>
      </c>
      <c r="D800">
        <v>3.3358600000000002E-2</v>
      </c>
      <c r="E800">
        <v>0.23300480000000001</v>
      </c>
      <c r="F800">
        <v>4.2456399999999998E-2</v>
      </c>
      <c r="G800">
        <v>0.1680566</v>
      </c>
      <c r="H800">
        <v>2.7040700000000001E-2</v>
      </c>
      <c r="I800">
        <v>0.23974770000000001</v>
      </c>
      <c r="J800">
        <v>0.13225509999999999</v>
      </c>
      <c r="K800">
        <v>3.91711E-2</v>
      </c>
      <c r="L800">
        <v>7.7078599999999997E-2</v>
      </c>
      <c r="M800">
        <v>7.8303999999999995E-3</v>
      </c>
      <c r="O800" t="str">
        <f>Table_Index[[#This Row],[ID]]&amp;Table_Index[[#This Row],[year]]</f>
        <v>91492010</v>
      </c>
      <c r="P800" t="str">
        <v>92742004</v>
      </c>
      <c r="Q800" t="str">
        <f t="shared" si="48"/>
        <v>9274</v>
      </c>
      <c r="R800" t="str">
        <f t="shared" si="49"/>
        <v>2004</v>
      </c>
      <c r="S800">
        <f>SUMIFS(INDEX(Table_Index[],,MATCH(S$12,Table_Index[#Headers],0)),
Table_Index[ID],$Q800,Table_Index[year],$R800)/COUNTIFS(Table_Index[Quarter],"&lt;&gt;''",Table_Index[ID],$Q800,Table_Index[year],$R800)</f>
        <v>8.9238799999999993E-2</v>
      </c>
      <c r="T800">
        <f>SUMIFS(INDEX(Table_Index[],,MATCH(T$12,Table_Index[#Headers],0)),
Table_Index[ID],$Q800,Table_Index[year],$R800)/COUNTIFS(Table_Index[Quarter],"&lt;&gt;''",Table_Index[ID],$Q800,Table_Index[year],$R800)</f>
        <v>5.1138375E-2</v>
      </c>
      <c r="U800">
        <f>SUMIFS(INDEX(Table_Index[],,MATCH(U$12,Table_Index[#Headers],0)),
Table_Index[ID],$Q800,Table_Index[year],$R800)/COUNTIFS(Table_Index[Quarter],"&lt;&gt;''",Table_Index[ID],$Q800,Table_Index[year],$R800)</f>
        <v>0.1207775</v>
      </c>
      <c r="V800">
        <f>SUMIFS(INDEX(Table_Index[],,MATCH(V$12,Table_Index[#Headers],0)),
Table_Index[ID],$Q800,Table_Index[year],$R800)/COUNTIFS(Table_Index[Quarter],"&lt;&gt;''",Table_Index[ID],$Q800,Table_Index[year],$R800)</f>
        <v>0.10992777500000001</v>
      </c>
      <c r="W800">
        <f>SUMIFS(INDEX(Table_Index[],,MATCH(W$12,Table_Index[#Headers],0)),
Table_Index[ID],$Q800,Table_Index[year],$R800)/COUNTIFS(Table_Index[Quarter],"&lt;&gt;''",Table_Index[ID],$Q800,Table_Index[year],$R800)</f>
        <v>3.9374099999999995E-2</v>
      </c>
      <c r="X800">
        <f>SUMIFS(INDEX(Table_Index[],,MATCH(X$12,Table_Index[#Headers],0)),
Table_Index[ID],$Q800,Table_Index[year],$R800)/COUNTIFS(Table_Index[Quarter],"&lt;&gt;''",Table_Index[ID],$Q800,Table_Index[year],$R800)</f>
        <v>0.12563265000000001</v>
      </c>
      <c r="Y800">
        <f>SUMIFS(INDEX(Table_Index[],,MATCH(Y$12,Table_Index[#Headers],0)),
Table_Index[ID],$Q800,Table_Index[year],$R800)/COUNTIFS(Table_Index[Quarter],"&lt;&gt;''",Table_Index[ID],$Q800,Table_Index[year],$R800)</f>
        <v>4.5009124999999997E-2</v>
      </c>
      <c r="Z800">
        <f>SUMIFS(INDEX(Table_Index[],,MATCH(Z$12,Table_Index[#Headers],0)),
Table_Index[ID],$Q800,Table_Index[year],$R800)/COUNTIFS(Table_Index[Quarter],"&lt;&gt;''",Table_Index[ID],$Q800,Table_Index[year],$R800)</f>
        <v>0.31583675</v>
      </c>
      <c r="AA800">
        <f>SUMIFS(INDEX(Table_Index[],,MATCH(AA$12,Table_Index[#Headers],0)),
Table_Index[ID],$Q800,Table_Index[year],$R800)/COUNTIFS(Table_Index[Quarter],"&lt;&gt;''",Table_Index[ID],$Q800,Table_Index[year],$R800)</f>
        <v>9.13939E-2</v>
      </c>
      <c r="AB800">
        <f>SUMIFS(INDEX(Table_Index[],,MATCH(AB$12,Table_Index[#Headers],0)),
Table_Index[ID],$Q800,Table_Index[year],$R800)/COUNTIFS(Table_Index[Quarter],"&lt;&gt;''",Table_Index[ID],$Q800,Table_Index[year],$R800)</f>
        <v>1.1671125000000001E-2</v>
      </c>
      <c r="AC800" s="24">
        <f t="shared" si="50"/>
        <v>1.0000001000000001</v>
      </c>
      <c r="AD800">
        <f>COUNTIFS(Table_Index[Quarter],"&lt;&gt;''",Table_Index[ID],$Q800,Table_Index[year],$R800)</f>
        <v>4</v>
      </c>
      <c r="AE800" s="34">
        <f t="shared" si="51"/>
        <v>0.83514836635758249</v>
      </c>
    </row>
    <row r="801" spans="1:31" x14ac:dyDescent="0.3">
      <c r="A801">
        <v>9149</v>
      </c>
      <c r="B801">
        <v>2010</v>
      </c>
      <c r="C801">
        <v>2</v>
      </c>
      <c r="D801">
        <v>5.0251999999999998E-2</v>
      </c>
      <c r="E801">
        <v>0.2154626</v>
      </c>
      <c r="F801">
        <v>6.4292500000000002E-2</v>
      </c>
      <c r="G801">
        <v>0.1476731</v>
      </c>
      <c r="H801">
        <v>4.8332300000000002E-2</v>
      </c>
      <c r="I801">
        <v>0.25596530000000001</v>
      </c>
      <c r="J801">
        <v>0.10389180000000001</v>
      </c>
      <c r="K801">
        <v>1.50568E-2</v>
      </c>
      <c r="L801">
        <v>8.8834999999999997E-2</v>
      </c>
      <c r="M801">
        <v>1.02386E-2</v>
      </c>
      <c r="O801" t="str">
        <f>Table_Index[[#This Row],[ID]]&amp;Table_Index[[#This Row],[year]]</f>
        <v>91492010</v>
      </c>
      <c r="P801" t="str">
        <v>92742005</v>
      </c>
      <c r="Q801" t="str">
        <f t="shared" si="48"/>
        <v>9274</v>
      </c>
      <c r="R801" t="str">
        <f t="shared" si="49"/>
        <v>2005</v>
      </c>
      <c r="S801">
        <f>SUMIFS(INDEX(Table_Index[],,MATCH(S$12,Table_Index[#Headers],0)),
Table_Index[ID],$Q801,Table_Index[year],$R801)/COUNTIFS(Table_Index[Quarter],"&lt;&gt;''",Table_Index[ID],$Q801,Table_Index[year],$R801)</f>
        <v>9.6981774999999992E-2</v>
      </c>
      <c r="T801">
        <f>SUMIFS(INDEX(Table_Index[],,MATCH(T$12,Table_Index[#Headers],0)),
Table_Index[ID],$Q801,Table_Index[year],$R801)/COUNTIFS(Table_Index[Quarter],"&lt;&gt;''",Table_Index[ID],$Q801,Table_Index[year],$R801)</f>
        <v>9.2042624999999989E-2</v>
      </c>
      <c r="U801">
        <f>SUMIFS(INDEX(Table_Index[],,MATCH(U$12,Table_Index[#Headers],0)),
Table_Index[ID],$Q801,Table_Index[year],$R801)/COUNTIFS(Table_Index[Quarter],"&lt;&gt;''",Table_Index[ID],$Q801,Table_Index[year],$R801)</f>
        <v>9.073465E-2</v>
      </c>
      <c r="V801">
        <f>SUMIFS(INDEX(Table_Index[],,MATCH(V$12,Table_Index[#Headers],0)),
Table_Index[ID],$Q801,Table_Index[year],$R801)/COUNTIFS(Table_Index[Quarter],"&lt;&gt;''",Table_Index[ID],$Q801,Table_Index[year],$R801)</f>
        <v>7.6177700000000001E-2</v>
      </c>
      <c r="W801">
        <f>SUMIFS(INDEX(Table_Index[],,MATCH(W$12,Table_Index[#Headers],0)),
Table_Index[ID],$Q801,Table_Index[year],$R801)/COUNTIFS(Table_Index[Quarter],"&lt;&gt;''",Table_Index[ID],$Q801,Table_Index[year],$R801)</f>
        <v>1.1938775E-2</v>
      </c>
      <c r="X801">
        <f>SUMIFS(INDEX(Table_Index[],,MATCH(X$12,Table_Index[#Headers],0)),
Table_Index[ID],$Q801,Table_Index[year],$R801)/COUNTIFS(Table_Index[Quarter],"&lt;&gt;''",Table_Index[ID],$Q801,Table_Index[year],$R801)</f>
        <v>0.30287254999999996</v>
      </c>
      <c r="Y801">
        <f>SUMIFS(INDEX(Table_Index[],,MATCH(Y$12,Table_Index[#Headers],0)),
Table_Index[ID],$Q801,Table_Index[year],$R801)/COUNTIFS(Table_Index[Quarter],"&lt;&gt;''",Table_Index[ID],$Q801,Table_Index[year],$R801)</f>
        <v>0.136420025</v>
      </c>
      <c r="Z801">
        <f>SUMIFS(INDEX(Table_Index[],,MATCH(Z$12,Table_Index[#Headers],0)),
Table_Index[ID],$Q801,Table_Index[year],$R801)/COUNTIFS(Table_Index[Quarter],"&lt;&gt;''",Table_Index[ID],$Q801,Table_Index[year],$R801)</f>
        <v>5.0523099999999994E-2</v>
      </c>
      <c r="AA801">
        <f>SUMIFS(INDEX(Table_Index[],,MATCH(AA$12,Table_Index[#Headers],0)),
Table_Index[ID],$Q801,Table_Index[year],$R801)/COUNTIFS(Table_Index[Quarter],"&lt;&gt;''",Table_Index[ID],$Q801,Table_Index[year],$R801)</f>
        <v>0.12656914999999999</v>
      </c>
      <c r="AB801">
        <f>SUMIFS(INDEX(Table_Index[],,MATCH(AB$12,Table_Index[#Headers],0)),
Table_Index[ID],$Q801,Table_Index[year],$R801)/COUNTIFS(Table_Index[Quarter],"&lt;&gt;''",Table_Index[ID],$Q801,Table_Index[year],$R801)</f>
        <v>1.5739699999999999E-2</v>
      </c>
      <c r="AC801" s="24">
        <f t="shared" si="50"/>
        <v>1.0000000499999999</v>
      </c>
      <c r="AD801">
        <f>COUNTIFS(Table_Index[Quarter],"&lt;&gt;''",Table_Index[ID],$Q801,Table_Index[year],$R801)</f>
        <v>4</v>
      </c>
      <c r="AE801" s="34">
        <f t="shared" si="51"/>
        <v>0.83878206117862009</v>
      </c>
    </row>
    <row r="802" spans="1:31" x14ac:dyDescent="0.3">
      <c r="A802">
        <v>9149</v>
      </c>
      <c r="B802">
        <v>2010</v>
      </c>
      <c r="C802">
        <v>3</v>
      </c>
      <c r="D802">
        <v>4.2524899999999997E-2</v>
      </c>
      <c r="E802">
        <v>0.20585899999999999</v>
      </c>
      <c r="F802">
        <v>7.7317899999999995E-2</v>
      </c>
      <c r="G802">
        <v>0.12776789999999999</v>
      </c>
      <c r="H802">
        <v>3.2215800000000003E-2</v>
      </c>
      <c r="I802">
        <v>0.25933719999999999</v>
      </c>
      <c r="J802">
        <v>0.1249329</v>
      </c>
      <c r="K802">
        <v>4.57464E-2</v>
      </c>
      <c r="L802">
        <v>7.7317899999999995E-2</v>
      </c>
      <c r="M802">
        <v>6.9801000000000004E-3</v>
      </c>
      <c r="O802" t="str">
        <f>Table_Index[[#This Row],[ID]]&amp;Table_Index[[#This Row],[year]]</f>
        <v>91492010</v>
      </c>
      <c r="P802" t="str">
        <v>92742006</v>
      </c>
      <c r="Q802" t="str">
        <f t="shared" si="48"/>
        <v>9274</v>
      </c>
      <c r="R802" t="str">
        <f t="shared" si="49"/>
        <v>2006</v>
      </c>
      <c r="S802">
        <f>SUMIFS(INDEX(Table_Index[],,MATCH(S$12,Table_Index[#Headers],0)),
Table_Index[ID],$Q802,Table_Index[year],$R802)/COUNTIFS(Table_Index[Quarter],"&lt;&gt;''",Table_Index[ID],$Q802,Table_Index[year],$R802)</f>
        <v>9.3556399999999984E-2</v>
      </c>
      <c r="T802">
        <f>SUMIFS(INDEX(Table_Index[],,MATCH(T$12,Table_Index[#Headers],0)),
Table_Index[ID],$Q802,Table_Index[year],$R802)/COUNTIFS(Table_Index[Quarter],"&lt;&gt;''",Table_Index[ID],$Q802,Table_Index[year],$R802)</f>
        <v>5.9336374999999997E-2</v>
      </c>
      <c r="U802">
        <f>SUMIFS(INDEX(Table_Index[],,MATCH(U$12,Table_Index[#Headers],0)),
Table_Index[ID],$Q802,Table_Index[year],$R802)/COUNTIFS(Table_Index[Quarter],"&lt;&gt;''",Table_Index[ID],$Q802,Table_Index[year],$R802)</f>
        <v>5.6031974999999998E-2</v>
      </c>
      <c r="V802">
        <f>SUMIFS(INDEX(Table_Index[],,MATCH(V$12,Table_Index[#Headers],0)),
Table_Index[ID],$Q802,Table_Index[year],$R802)/COUNTIFS(Table_Index[Quarter],"&lt;&gt;''",Table_Index[ID],$Q802,Table_Index[year],$R802)</f>
        <v>0.11709910000000001</v>
      </c>
      <c r="W802">
        <f>SUMIFS(INDEX(Table_Index[],,MATCH(W$12,Table_Index[#Headers],0)),
Table_Index[ID],$Q802,Table_Index[year],$R802)/COUNTIFS(Table_Index[Quarter],"&lt;&gt;''",Table_Index[ID],$Q802,Table_Index[year],$R802)</f>
        <v>3.2457975E-2</v>
      </c>
      <c r="X802">
        <f>SUMIFS(INDEX(Table_Index[],,MATCH(X$12,Table_Index[#Headers],0)),
Table_Index[ID],$Q802,Table_Index[year],$R802)/COUNTIFS(Table_Index[Quarter],"&lt;&gt;''",Table_Index[ID],$Q802,Table_Index[year],$R802)</f>
        <v>0.38151210000000002</v>
      </c>
      <c r="Y802">
        <f>SUMIFS(INDEX(Table_Index[],,MATCH(Y$12,Table_Index[#Headers],0)),
Table_Index[ID],$Q802,Table_Index[year],$R802)/COUNTIFS(Table_Index[Quarter],"&lt;&gt;''",Table_Index[ID],$Q802,Table_Index[year],$R802)</f>
        <v>0.10989727499999999</v>
      </c>
      <c r="Z802">
        <f>SUMIFS(INDEX(Table_Index[],,MATCH(Z$12,Table_Index[#Headers],0)),
Table_Index[ID],$Q802,Table_Index[year],$R802)/COUNTIFS(Table_Index[Quarter],"&lt;&gt;''",Table_Index[ID],$Q802,Table_Index[year],$R802)</f>
        <v>3.1775725000000005E-2</v>
      </c>
      <c r="AA802">
        <f>SUMIFS(INDEX(Table_Index[],,MATCH(AA$12,Table_Index[#Headers],0)),
Table_Index[ID],$Q802,Table_Index[year],$R802)/COUNTIFS(Table_Index[Quarter],"&lt;&gt;''",Table_Index[ID],$Q802,Table_Index[year],$R802)</f>
        <v>9.6333050000000003E-2</v>
      </c>
      <c r="AB802">
        <f>SUMIFS(INDEX(Table_Index[],,MATCH(AB$12,Table_Index[#Headers],0)),
Table_Index[ID],$Q802,Table_Index[year],$R802)/COUNTIFS(Table_Index[Quarter],"&lt;&gt;''",Table_Index[ID],$Q802,Table_Index[year],$R802)</f>
        <v>2.1999975000000001E-2</v>
      </c>
      <c r="AC802" s="24">
        <f t="shared" si="50"/>
        <v>0.99999995000000008</v>
      </c>
      <c r="AD802">
        <f>COUNTIFS(Table_Index[Quarter],"&lt;&gt;''",Table_Index[ID],$Q802,Table_Index[year],$R802)</f>
        <v>4</v>
      </c>
      <c r="AE802" s="34">
        <f t="shared" si="51"/>
        <v>0.80141844741617374</v>
      </c>
    </row>
    <row r="803" spans="1:31" x14ac:dyDescent="0.3">
      <c r="A803">
        <v>9149</v>
      </c>
      <c r="B803">
        <v>2010</v>
      </c>
      <c r="C803">
        <v>4</v>
      </c>
      <c r="D803">
        <v>4.96582E-2</v>
      </c>
      <c r="E803">
        <v>0.41453430000000002</v>
      </c>
      <c r="F803">
        <v>4.5194499999999999E-2</v>
      </c>
      <c r="G803">
        <v>0.11072659999999999</v>
      </c>
      <c r="H803">
        <v>1.29319E-2</v>
      </c>
      <c r="I803">
        <v>0.1949014</v>
      </c>
      <c r="J803">
        <v>9.03891E-2</v>
      </c>
      <c r="K803">
        <v>2.2597300000000001E-2</v>
      </c>
      <c r="L803">
        <v>5.3668500000000001E-2</v>
      </c>
      <c r="M803">
        <v>5.3981999999999997E-3</v>
      </c>
      <c r="O803" t="str">
        <f>Table_Index[[#This Row],[ID]]&amp;Table_Index[[#This Row],[year]]</f>
        <v>91492010</v>
      </c>
      <c r="P803" t="str">
        <v>92742007</v>
      </c>
      <c r="Q803" t="str">
        <f t="shared" si="48"/>
        <v>9274</v>
      </c>
      <c r="R803" t="str">
        <f t="shared" si="49"/>
        <v>2007</v>
      </c>
      <c r="S803">
        <f>SUMIFS(INDEX(Table_Index[],,MATCH(S$12,Table_Index[#Headers],0)),
Table_Index[ID],$Q803,Table_Index[year],$R803)/COUNTIFS(Table_Index[Quarter],"&lt;&gt;''",Table_Index[ID],$Q803,Table_Index[year],$R803)</f>
        <v>0.1275519</v>
      </c>
      <c r="T803">
        <f>SUMIFS(INDEX(Table_Index[],,MATCH(T$12,Table_Index[#Headers],0)),
Table_Index[ID],$Q803,Table_Index[year],$R803)/COUNTIFS(Table_Index[Quarter],"&lt;&gt;''",Table_Index[ID],$Q803,Table_Index[year],$R803)</f>
        <v>6.1040225000000004E-2</v>
      </c>
      <c r="U803">
        <f>SUMIFS(INDEX(Table_Index[],,MATCH(U$12,Table_Index[#Headers],0)),
Table_Index[ID],$Q803,Table_Index[year],$R803)/COUNTIFS(Table_Index[Quarter],"&lt;&gt;''",Table_Index[ID],$Q803,Table_Index[year],$R803)</f>
        <v>3.8873874999999995E-2</v>
      </c>
      <c r="V803">
        <f>SUMIFS(INDEX(Table_Index[],,MATCH(V$12,Table_Index[#Headers],0)),
Table_Index[ID],$Q803,Table_Index[year],$R803)/COUNTIFS(Table_Index[Quarter],"&lt;&gt;''",Table_Index[ID],$Q803,Table_Index[year],$R803)</f>
        <v>0.13172862499999999</v>
      </c>
      <c r="W803">
        <f>SUMIFS(INDEX(Table_Index[],,MATCH(W$12,Table_Index[#Headers],0)),
Table_Index[ID],$Q803,Table_Index[year],$R803)/COUNTIFS(Table_Index[Quarter],"&lt;&gt;''",Table_Index[ID],$Q803,Table_Index[year],$R803)</f>
        <v>2.1249549999999999E-2</v>
      </c>
      <c r="X803">
        <f>SUMIFS(INDEX(Table_Index[],,MATCH(X$12,Table_Index[#Headers],0)),
Table_Index[ID],$Q803,Table_Index[year],$R803)/COUNTIFS(Table_Index[Quarter],"&lt;&gt;''",Table_Index[ID],$Q803,Table_Index[year],$R803)</f>
        <v>0.36927460000000001</v>
      </c>
      <c r="Y803">
        <f>SUMIFS(INDEX(Table_Index[],,MATCH(Y$12,Table_Index[#Headers],0)),
Table_Index[ID],$Q803,Table_Index[year],$R803)/COUNTIFS(Table_Index[Quarter],"&lt;&gt;''",Table_Index[ID],$Q803,Table_Index[year],$R803)</f>
        <v>0.12474595000000001</v>
      </c>
      <c r="Z803">
        <f>SUMIFS(INDEX(Table_Index[],,MATCH(Z$12,Table_Index[#Headers],0)),
Table_Index[ID],$Q803,Table_Index[year],$R803)/COUNTIFS(Table_Index[Quarter],"&lt;&gt;''",Table_Index[ID],$Q803,Table_Index[year],$R803)</f>
        <v>5.1366075000000004E-2</v>
      </c>
      <c r="AA803">
        <f>SUMIFS(INDEX(Table_Index[],,MATCH(AA$12,Table_Index[#Headers],0)),
Table_Index[ID],$Q803,Table_Index[year],$R803)/COUNTIFS(Table_Index[Quarter],"&lt;&gt;''",Table_Index[ID],$Q803,Table_Index[year],$R803)</f>
        <v>5.9751349999999995E-2</v>
      </c>
      <c r="AB803">
        <f>SUMIFS(INDEX(Table_Index[],,MATCH(AB$12,Table_Index[#Headers],0)),
Table_Index[ID],$Q803,Table_Index[year],$R803)/COUNTIFS(Table_Index[Quarter],"&lt;&gt;''",Table_Index[ID],$Q803,Table_Index[year],$R803)</f>
        <v>1.44178E-2</v>
      </c>
      <c r="AC803" s="24">
        <f t="shared" si="50"/>
        <v>0.99999995000000008</v>
      </c>
      <c r="AD803">
        <f>COUNTIFS(Table_Index[Quarter],"&lt;&gt;''",Table_Index[ID],$Q803,Table_Index[year],$R803)</f>
        <v>4</v>
      </c>
      <c r="AE803" s="34">
        <f t="shared" si="51"/>
        <v>0.80234759887009999</v>
      </c>
    </row>
    <row r="804" spans="1:31" x14ac:dyDescent="0.3">
      <c r="A804">
        <v>9149</v>
      </c>
      <c r="B804">
        <v>2011</v>
      </c>
      <c r="C804">
        <v>1</v>
      </c>
      <c r="D804">
        <v>7.3255000000000001E-2</v>
      </c>
      <c r="E804">
        <v>0.2594089</v>
      </c>
      <c r="F804">
        <v>5.3624600000000001E-2</v>
      </c>
      <c r="G804">
        <v>0.15417059999999999</v>
      </c>
      <c r="H804">
        <v>9.3363999999999999E-3</v>
      </c>
      <c r="I804">
        <v>0.23843780000000001</v>
      </c>
      <c r="J804">
        <v>0.1062916</v>
      </c>
      <c r="K804">
        <v>4.0505699999999999E-2</v>
      </c>
      <c r="L804">
        <v>6.3200400000000004E-2</v>
      </c>
      <c r="M804">
        <v>1.769E-3</v>
      </c>
      <c r="O804" t="str">
        <f>Table_Index[[#This Row],[ID]]&amp;Table_Index[[#This Row],[year]]</f>
        <v>91492011</v>
      </c>
      <c r="P804" t="str">
        <v>92742008</v>
      </c>
      <c r="Q804" t="str">
        <f t="shared" si="48"/>
        <v>9274</v>
      </c>
      <c r="R804" t="str">
        <f t="shared" si="49"/>
        <v>2008</v>
      </c>
      <c r="S804">
        <f>SUMIFS(INDEX(Table_Index[],,MATCH(S$12,Table_Index[#Headers],0)),
Table_Index[ID],$Q804,Table_Index[year],$R804)/COUNTIFS(Table_Index[Quarter],"&lt;&gt;''",Table_Index[ID],$Q804,Table_Index[year],$R804)</f>
        <v>0.134181575</v>
      </c>
      <c r="T804">
        <f>SUMIFS(INDEX(Table_Index[],,MATCH(T$12,Table_Index[#Headers],0)),
Table_Index[ID],$Q804,Table_Index[year],$R804)/COUNTIFS(Table_Index[Quarter],"&lt;&gt;''",Table_Index[ID],$Q804,Table_Index[year],$R804)</f>
        <v>9.8418749999999999E-2</v>
      </c>
      <c r="U804">
        <f>SUMIFS(INDEX(Table_Index[],,MATCH(U$12,Table_Index[#Headers],0)),
Table_Index[ID],$Q804,Table_Index[year],$R804)/COUNTIFS(Table_Index[Quarter],"&lt;&gt;''",Table_Index[ID],$Q804,Table_Index[year],$R804)</f>
        <v>6.3462450000000004E-2</v>
      </c>
      <c r="V804">
        <f>SUMIFS(INDEX(Table_Index[],,MATCH(V$12,Table_Index[#Headers],0)),
Table_Index[ID],$Q804,Table_Index[year],$R804)/COUNTIFS(Table_Index[Quarter],"&lt;&gt;''",Table_Index[ID],$Q804,Table_Index[year],$R804)</f>
        <v>0.1422533</v>
      </c>
      <c r="W804">
        <f>SUMIFS(INDEX(Table_Index[],,MATCH(W$12,Table_Index[#Headers],0)),
Table_Index[ID],$Q804,Table_Index[year],$R804)/COUNTIFS(Table_Index[Quarter],"&lt;&gt;''",Table_Index[ID],$Q804,Table_Index[year],$R804)</f>
        <v>0</v>
      </c>
      <c r="X804">
        <f>SUMIFS(INDEX(Table_Index[],,MATCH(X$12,Table_Index[#Headers],0)),
Table_Index[ID],$Q804,Table_Index[year],$R804)/COUNTIFS(Table_Index[Quarter],"&lt;&gt;''",Table_Index[ID],$Q804,Table_Index[year],$R804)</f>
        <v>0.34314917500000003</v>
      </c>
      <c r="Y804">
        <f>SUMIFS(INDEX(Table_Index[],,MATCH(Y$12,Table_Index[#Headers],0)),
Table_Index[ID],$Q804,Table_Index[year],$R804)/COUNTIFS(Table_Index[Quarter],"&lt;&gt;''",Table_Index[ID],$Q804,Table_Index[year],$R804)</f>
        <v>0.14239507500000001</v>
      </c>
      <c r="Z804">
        <f>SUMIFS(INDEX(Table_Index[],,MATCH(Z$12,Table_Index[#Headers],0)),
Table_Index[ID],$Q804,Table_Index[year],$R804)/COUNTIFS(Table_Index[Quarter],"&lt;&gt;''",Table_Index[ID],$Q804,Table_Index[year],$R804)</f>
        <v>4.0952249999999996E-2</v>
      </c>
      <c r="AA804">
        <f>SUMIFS(INDEX(Table_Index[],,MATCH(AA$12,Table_Index[#Headers],0)),
Table_Index[ID],$Q804,Table_Index[year],$R804)/COUNTIFS(Table_Index[Quarter],"&lt;&gt;''",Table_Index[ID],$Q804,Table_Index[year],$R804)</f>
        <v>1.8542449999999999E-2</v>
      </c>
      <c r="AB804">
        <f>SUMIFS(INDEX(Table_Index[],,MATCH(AB$12,Table_Index[#Headers],0)),
Table_Index[ID],$Q804,Table_Index[year],$R804)/COUNTIFS(Table_Index[Quarter],"&lt;&gt;''",Table_Index[ID],$Q804,Table_Index[year],$R804)</f>
        <v>1.6644974999999999E-2</v>
      </c>
      <c r="AC804" s="24">
        <f t="shared" si="50"/>
        <v>1.0000000000000002</v>
      </c>
      <c r="AD804">
        <f>COUNTIFS(Table_Index[Quarter],"&lt;&gt;''",Table_Index[ID],$Q804,Table_Index[year],$R804)</f>
        <v>4</v>
      </c>
      <c r="AE804" s="34">
        <f t="shared" si="51"/>
        <v>0.80771989254581245</v>
      </c>
    </row>
    <row r="805" spans="1:31" x14ac:dyDescent="0.3">
      <c r="A805">
        <v>9149</v>
      </c>
      <c r="B805">
        <v>2011</v>
      </c>
      <c r="C805">
        <v>2</v>
      </c>
      <c r="D805">
        <v>7.6561400000000002E-2</v>
      </c>
      <c r="E805">
        <v>2.23959E-2</v>
      </c>
      <c r="F805">
        <v>5.1108500000000001E-2</v>
      </c>
      <c r="G805">
        <v>0.2164934</v>
      </c>
      <c r="H805">
        <v>8.3745E-3</v>
      </c>
      <c r="I805">
        <v>0.24979999999999999</v>
      </c>
      <c r="J805">
        <v>0.25278610000000001</v>
      </c>
      <c r="K805">
        <v>1.95246E-2</v>
      </c>
      <c r="L805">
        <v>9.9079399999999998E-2</v>
      </c>
      <c r="M805">
        <v>3.8761999999999998E-3</v>
      </c>
      <c r="O805" t="str">
        <f>Table_Index[[#This Row],[ID]]&amp;Table_Index[[#This Row],[year]]</f>
        <v>91492011</v>
      </c>
      <c r="P805" t="str">
        <v>92742009</v>
      </c>
      <c r="Q805" t="str">
        <f t="shared" si="48"/>
        <v>9274</v>
      </c>
      <c r="R805" t="str">
        <f t="shared" si="49"/>
        <v>2009</v>
      </c>
      <c r="S805">
        <f>SUMIFS(INDEX(Table_Index[],,MATCH(S$12,Table_Index[#Headers],0)),
Table_Index[ID],$Q805,Table_Index[year],$R805)/COUNTIFS(Table_Index[Quarter],"&lt;&gt;''",Table_Index[ID],$Q805,Table_Index[year],$R805)</f>
        <v>0.11020595000000001</v>
      </c>
      <c r="T805">
        <f>SUMIFS(INDEX(Table_Index[],,MATCH(T$12,Table_Index[#Headers],0)),
Table_Index[ID],$Q805,Table_Index[year],$R805)/COUNTIFS(Table_Index[Quarter],"&lt;&gt;''",Table_Index[ID],$Q805,Table_Index[year],$R805)</f>
        <v>6.1378349999999998E-2</v>
      </c>
      <c r="U805">
        <f>SUMIFS(INDEX(Table_Index[],,MATCH(U$12,Table_Index[#Headers],0)),
Table_Index[ID],$Q805,Table_Index[year],$R805)/COUNTIFS(Table_Index[Quarter],"&lt;&gt;''",Table_Index[ID],$Q805,Table_Index[year],$R805)</f>
        <v>5.0986500000000004E-2</v>
      </c>
      <c r="V805">
        <f>SUMIFS(INDEX(Table_Index[],,MATCH(V$12,Table_Index[#Headers],0)),
Table_Index[ID],$Q805,Table_Index[year],$R805)/COUNTIFS(Table_Index[Quarter],"&lt;&gt;''",Table_Index[ID],$Q805,Table_Index[year],$R805)</f>
        <v>0.14915937500000001</v>
      </c>
      <c r="W805">
        <f>SUMIFS(INDEX(Table_Index[],,MATCH(W$12,Table_Index[#Headers],0)),
Table_Index[ID],$Q805,Table_Index[year],$R805)/COUNTIFS(Table_Index[Quarter],"&lt;&gt;''",Table_Index[ID],$Q805,Table_Index[year],$R805)</f>
        <v>4.0859525000000001E-2</v>
      </c>
      <c r="X805">
        <f>SUMIFS(INDEX(Table_Index[],,MATCH(X$12,Table_Index[#Headers],0)),
Table_Index[ID],$Q805,Table_Index[year],$R805)/COUNTIFS(Table_Index[Quarter],"&lt;&gt;''",Table_Index[ID],$Q805,Table_Index[year],$R805)</f>
        <v>0.386032125</v>
      </c>
      <c r="Y805">
        <f>SUMIFS(INDEX(Table_Index[],,MATCH(Y$12,Table_Index[#Headers],0)),
Table_Index[ID],$Q805,Table_Index[year],$R805)/COUNTIFS(Table_Index[Quarter],"&lt;&gt;''",Table_Index[ID],$Q805,Table_Index[year],$R805)</f>
        <v>0.11198792499999999</v>
      </c>
      <c r="Z805">
        <f>SUMIFS(INDEX(Table_Index[],,MATCH(Z$12,Table_Index[#Headers],0)),
Table_Index[ID],$Q805,Table_Index[year],$R805)/COUNTIFS(Table_Index[Quarter],"&lt;&gt;''",Table_Index[ID],$Q805,Table_Index[year],$R805)</f>
        <v>3.5779699999999998E-2</v>
      </c>
      <c r="AA805">
        <f>SUMIFS(INDEX(Table_Index[],,MATCH(AA$12,Table_Index[#Headers],0)),
Table_Index[ID],$Q805,Table_Index[year],$R805)/COUNTIFS(Table_Index[Quarter],"&lt;&gt;''",Table_Index[ID],$Q805,Table_Index[year],$R805)</f>
        <v>3.5331800000000003E-2</v>
      </c>
      <c r="AB805">
        <f>SUMIFS(INDEX(Table_Index[],,MATCH(AB$12,Table_Index[#Headers],0)),
Table_Index[ID],$Q805,Table_Index[year],$R805)/COUNTIFS(Table_Index[Quarter],"&lt;&gt;''",Table_Index[ID],$Q805,Table_Index[year],$R805)</f>
        <v>1.8278724999999999E-2</v>
      </c>
      <c r="AC805" s="24">
        <f t="shared" si="50"/>
        <v>0.99999997500000015</v>
      </c>
      <c r="AD805">
        <f>COUNTIFS(Table_Index[Quarter],"&lt;&gt;''",Table_Index[ID],$Q805,Table_Index[year],$R805)</f>
        <v>4</v>
      </c>
      <c r="AE805" s="34">
        <f t="shared" si="51"/>
        <v>0.7931449719312319</v>
      </c>
    </row>
    <row r="806" spans="1:31" x14ac:dyDescent="0.3">
      <c r="A806">
        <v>9149</v>
      </c>
      <c r="B806">
        <v>2011</v>
      </c>
      <c r="C806">
        <v>3</v>
      </c>
      <c r="D806">
        <v>6.1166100000000001E-2</v>
      </c>
      <c r="E806">
        <v>0.2328307</v>
      </c>
      <c r="F806">
        <v>6.56997E-2</v>
      </c>
      <c r="G806">
        <v>2.80088E-2</v>
      </c>
      <c r="H806">
        <v>1.21026E-2</v>
      </c>
      <c r="I806">
        <v>0.35616170000000003</v>
      </c>
      <c r="J806">
        <v>0.1210258</v>
      </c>
      <c r="K806">
        <v>2.9046200000000001E-2</v>
      </c>
      <c r="L806">
        <v>8.7599700000000003E-2</v>
      </c>
      <c r="M806">
        <v>6.3587000000000001E-3</v>
      </c>
      <c r="O806" t="str">
        <f>Table_Index[[#This Row],[ID]]&amp;Table_Index[[#This Row],[year]]</f>
        <v>91492011</v>
      </c>
      <c r="P806" t="str">
        <v>92742010</v>
      </c>
      <c r="Q806" t="str">
        <f t="shared" si="48"/>
        <v>9274</v>
      </c>
      <c r="R806" t="str">
        <f t="shared" si="49"/>
        <v>2010</v>
      </c>
      <c r="S806">
        <f>SUMIFS(INDEX(Table_Index[],,MATCH(S$12,Table_Index[#Headers],0)),
Table_Index[ID],$Q806,Table_Index[year],$R806)/COUNTIFS(Table_Index[Quarter],"&lt;&gt;''",Table_Index[ID],$Q806,Table_Index[year],$R806)</f>
        <v>0.10621269999999999</v>
      </c>
      <c r="T806">
        <f>SUMIFS(INDEX(Table_Index[],,MATCH(T$12,Table_Index[#Headers],0)),
Table_Index[ID],$Q806,Table_Index[year],$R806)/COUNTIFS(Table_Index[Quarter],"&lt;&gt;''",Table_Index[ID],$Q806,Table_Index[year],$R806)</f>
        <v>8.3127925000000005E-2</v>
      </c>
      <c r="U806">
        <f>SUMIFS(INDEX(Table_Index[],,MATCH(U$12,Table_Index[#Headers],0)),
Table_Index[ID],$Q806,Table_Index[year],$R806)/COUNTIFS(Table_Index[Quarter],"&lt;&gt;''",Table_Index[ID],$Q806,Table_Index[year],$R806)</f>
        <v>5.5004699999999997E-2</v>
      </c>
      <c r="V806">
        <f>SUMIFS(INDEX(Table_Index[],,MATCH(V$12,Table_Index[#Headers],0)),
Table_Index[ID],$Q806,Table_Index[year],$R806)/COUNTIFS(Table_Index[Quarter],"&lt;&gt;''",Table_Index[ID],$Q806,Table_Index[year],$R806)</f>
        <v>0.17239472500000003</v>
      </c>
      <c r="W806">
        <f>SUMIFS(INDEX(Table_Index[],,MATCH(W$12,Table_Index[#Headers],0)),
Table_Index[ID],$Q806,Table_Index[year],$R806)/COUNTIFS(Table_Index[Quarter],"&lt;&gt;''",Table_Index[ID],$Q806,Table_Index[year],$R806)</f>
        <v>2.4050599999999998E-2</v>
      </c>
      <c r="X806">
        <f>SUMIFS(INDEX(Table_Index[],,MATCH(X$12,Table_Index[#Headers],0)),
Table_Index[ID],$Q806,Table_Index[year],$R806)/COUNTIFS(Table_Index[Quarter],"&lt;&gt;''",Table_Index[ID],$Q806,Table_Index[year],$R806)</f>
        <v>0.32125090000000001</v>
      </c>
      <c r="Y806">
        <f>SUMIFS(INDEX(Table_Index[],,MATCH(Y$12,Table_Index[#Headers],0)),
Table_Index[ID],$Q806,Table_Index[year],$R806)/COUNTIFS(Table_Index[Quarter],"&lt;&gt;''",Table_Index[ID],$Q806,Table_Index[year],$R806)</f>
        <v>0.120840725</v>
      </c>
      <c r="Z806">
        <f>SUMIFS(INDEX(Table_Index[],,MATCH(Z$12,Table_Index[#Headers],0)),
Table_Index[ID],$Q806,Table_Index[year],$R806)/COUNTIFS(Table_Index[Quarter],"&lt;&gt;''",Table_Index[ID],$Q806,Table_Index[year],$R806)</f>
        <v>2.8412324999999999E-2</v>
      </c>
      <c r="AA806">
        <f>SUMIFS(INDEX(Table_Index[],,MATCH(AA$12,Table_Index[#Headers],0)),
Table_Index[ID],$Q806,Table_Index[year],$R806)/COUNTIFS(Table_Index[Quarter],"&lt;&gt;''",Table_Index[ID],$Q806,Table_Index[year],$R806)</f>
        <v>6.5834500000000004E-2</v>
      </c>
      <c r="AB806">
        <f>SUMIFS(INDEX(Table_Index[],,MATCH(AB$12,Table_Index[#Headers],0)),
Table_Index[ID],$Q806,Table_Index[year],$R806)/COUNTIFS(Table_Index[Quarter],"&lt;&gt;''",Table_Index[ID],$Q806,Table_Index[year],$R806)</f>
        <v>2.2870849999999998E-2</v>
      </c>
      <c r="AC806" s="24">
        <f t="shared" si="50"/>
        <v>0.99999994999999997</v>
      </c>
      <c r="AD806">
        <f>COUNTIFS(Table_Index[Quarter],"&lt;&gt;''",Table_Index[ID],$Q806,Table_Index[year],$R806)</f>
        <v>4</v>
      </c>
      <c r="AE806" s="34">
        <f t="shared" si="51"/>
        <v>0.82501558190241497</v>
      </c>
    </row>
    <row r="807" spans="1:31" x14ac:dyDescent="0.3">
      <c r="A807">
        <v>9149</v>
      </c>
      <c r="B807">
        <v>2011</v>
      </c>
      <c r="C807">
        <v>4</v>
      </c>
      <c r="D807">
        <v>7.4654200000000004E-2</v>
      </c>
      <c r="E807">
        <v>0.19980970000000001</v>
      </c>
      <c r="F807">
        <v>3.8644499999999998E-2</v>
      </c>
      <c r="G807">
        <v>0.1191173</v>
      </c>
      <c r="H807">
        <v>2.5357500000000002E-2</v>
      </c>
      <c r="I807">
        <v>0.3073996</v>
      </c>
      <c r="J807">
        <v>9.3317700000000003E-2</v>
      </c>
      <c r="K807">
        <v>4.8052299999999999E-2</v>
      </c>
      <c r="L807">
        <v>8.7828400000000001E-2</v>
      </c>
      <c r="M807">
        <v>5.8186000000000002E-3</v>
      </c>
      <c r="O807" t="str">
        <f>Table_Index[[#This Row],[ID]]&amp;Table_Index[[#This Row],[year]]</f>
        <v>91492011</v>
      </c>
      <c r="P807" t="str">
        <v>92742011</v>
      </c>
      <c r="Q807" t="str">
        <f t="shared" si="48"/>
        <v>9274</v>
      </c>
      <c r="R807" t="str">
        <f t="shared" si="49"/>
        <v>2011</v>
      </c>
      <c r="S807">
        <f>SUMIFS(INDEX(Table_Index[],,MATCH(S$12,Table_Index[#Headers],0)),
Table_Index[ID],$Q807,Table_Index[year],$R807)/COUNTIFS(Table_Index[Quarter],"&lt;&gt;''",Table_Index[ID],$Q807,Table_Index[year],$R807)</f>
        <v>7.4502600000000002E-2</v>
      </c>
      <c r="T807">
        <f>SUMIFS(INDEX(Table_Index[],,MATCH(T$12,Table_Index[#Headers],0)),
Table_Index[ID],$Q807,Table_Index[year],$R807)/COUNTIFS(Table_Index[Quarter],"&lt;&gt;''",Table_Index[ID],$Q807,Table_Index[year],$R807)</f>
        <v>8.1161700000000003E-2</v>
      </c>
      <c r="U807">
        <f>SUMIFS(INDEX(Table_Index[],,MATCH(U$12,Table_Index[#Headers],0)),
Table_Index[ID],$Q807,Table_Index[year],$R807)/COUNTIFS(Table_Index[Quarter],"&lt;&gt;''",Table_Index[ID],$Q807,Table_Index[year],$R807)</f>
        <v>4.9155499999999998E-2</v>
      </c>
      <c r="V807">
        <f>SUMIFS(INDEX(Table_Index[],,MATCH(V$12,Table_Index[#Headers],0)),
Table_Index[ID],$Q807,Table_Index[year],$R807)/COUNTIFS(Table_Index[Quarter],"&lt;&gt;''",Table_Index[ID],$Q807,Table_Index[year],$R807)</f>
        <v>0.1399965</v>
      </c>
      <c r="W807">
        <f>SUMIFS(INDEX(Table_Index[],,MATCH(W$12,Table_Index[#Headers],0)),
Table_Index[ID],$Q807,Table_Index[year],$R807)/COUNTIFS(Table_Index[Quarter],"&lt;&gt;''",Table_Index[ID],$Q807,Table_Index[year],$R807)</f>
        <v>2.7472824999999999E-2</v>
      </c>
      <c r="X807">
        <f>SUMIFS(INDEX(Table_Index[],,MATCH(X$12,Table_Index[#Headers],0)),
Table_Index[ID],$Q807,Table_Index[year],$R807)/COUNTIFS(Table_Index[Quarter],"&lt;&gt;''",Table_Index[ID],$Q807,Table_Index[year],$R807)</f>
        <v>0.40877987500000001</v>
      </c>
      <c r="Y807">
        <f>SUMIFS(INDEX(Table_Index[],,MATCH(Y$12,Table_Index[#Headers],0)),
Table_Index[ID],$Q807,Table_Index[year],$R807)/COUNTIFS(Table_Index[Quarter],"&lt;&gt;''",Table_Index[ID],$Q807,Table_Index[year],$R807)</f>
        <v>0.108611075</v>
      </c>
      <c r="Z807">
        <f>SUMIFS(INDEX(Table_Index[],,MATCH(Z$12,Table_Index[#Headers],0)),
Table_Index[ID],$Q807,Table_Index[year],$R807)/COUNTIFS(Table_Index[Quarter],"&lt;&gt;''",Table_Index[ID],$Q807,Table_Index[year],$R807)</f>
        <v>3.4404175000000002E-2</v>
      </c>
      <c r="AA807">
        <f>SUMIFS(INDEX(Table_Index[],,MATCH(AA$12,Table_Index[#Headers],0)),
Table_Index[ID],$Q807,Table_Index[year],$R807)/COUNTIFS(Table_Index[Quarter],"&lt;&gt;''",Table_Index[ID],$Q807,Table_Index[year],$R807)</f>
        <v>6.7611475000000004E-2</v>
      </c>
      <c r="AB807">
        <f>SUMIFS(INDEX(Table_Index[],,MATCH(AB$12,Table_Index[#Headers],0)),
Table_Index[ID],$Q807,Table_Index[year],$R807)/COUNTIFS(Table_Index[Quarter],"&lt;&gt;''",Table_Index[ID],$Q807,Table_Index[year],$R807)</f>
        <v>8.3042749999999999E-3</v>
      </c>
      <c r="AC807" s="24">
        <f t="shared" si="50"/>
        <v>1</v>
      </c>
      <c r="AD807">
        <f>COUNTIFS(Table_Index[Quarter],"&lt;&gt;''",Table_Index[ID],$Q807,Table_Index[year],$R807)</f>
        <v>4</v>
      </c>
      <c r="AE807" s="34">
        <f t="shared" si="51"/>
        <v>0.78037083013031627</v>
      </c>
    </row>
    <row r="808" spans="1:31" x14ac:dyDescent="0.3">
      <c r="A808">
        <v>9149</v>
      </c>
      <c r="B808">
        <v>2012</v>
      </c>
      <c r="C808">
        <v>1</v>
      </c>
      <c r="D808">
        <v>3.49871E-2</v>
      </c>
      <c r="E808">
        <v>0.1312015</v>
      </c>
      <c r="F808">
        <v>0.1063606</v>
      </c>
      <c r="G808">
        <v>5.4579799999999998E-2</v>
      </c>
      <c r="H808">
        <v>2.6240300000000001E-2</v>
      </c>
      <c r="I808">
        <v>0.52480579999999999</v>
      </c>
      <c r="J808">
        <v>6.9974099999999997E-2</v>
      </c>
      <c r="K808">
        <v>8.3969000000000005E-3</v>
      </c>
      <c r="L808">
        <v>3.49871E-2</v>
      </c>
      <c r="M808">
        <v>8.4668999999999994E-3</v>
      </c>
      <c r="O808" t="str">
        <f>Table_Index[[#This Row],[ID]]&amp;Table_Index[[#This Row],[year]]</f>
        <v>91492012</v>
      </c>
      <c r="P808" t="str">
        <v>92742012</v>
      </c>
      <c r="Q808" t="str">
        <f t="shared" si="48"/>
        <v>9274</v>
      </c>
      <c r="R808" t="str">
        <f t="shared" si="49"/>
        <v>2012</v>
      </c>
      <c r="S808">
        <f>SUMIFS(INDEX(Table_Index[],,MATCH(S$12,Table_Index[#Headers],0)),
Table_Index[ID],$Q808,Table_Index[year],$R808)/COUNTIFS(Table_Index[Quarter],"&lt;&gt;''",Table_Index[ID],$Q808,Table_Index[year],$R808)</f>
        <v>8.6901300000000015E-2</v>
      </c>
      <c r="T808">
        <f>SUMIFS(INDEX(Table_Index[],,MATCH(T$12,Table_Index[#Headers],0)),
Table_Index[ID],$Q808,Table_Index[year],$R808)/COUNTIFS(Table_Index[Quarter],"&lt;&gt;''",Table_Index[ID],$Q808,Table_Index[year],$R808)</f>
        <v>0.115443825</v>
      </c>
      <c r="U808">
        <f>SUMIFS(INDEX(Table_Index[],,MATCH(U$12,Table_Index[#Headers],0)),
Table_Index[ID],$Q808,Table_Index[year],$R808)/COUNTIFS(Table_Index[Quarter],"&lt;&gt;''",Table_Index[ID],$Q808,Table_Index[year],$R808)</f>
        <v>3.9401000000000005E-2</v>
      </c>
      <c r="V808">
        <f>SUMIFS(INDEX(Table_Index[],,MATCH(V$12,Table_Index[#Headers],0)),
Table_Index[ID],$Q808,Table_Index[year],$R808)/COUNTIFS(Table_Index[Quarter],"&lt;&gt;''",Table_Index[ID],$Q808,Table_Index[year],$R808)</f>
        <v>0.15700749999999999</v>
      </c>
      <c r="W808">
        <f>SUMIFS(INDEX(Table_Index[],,MATCH(W$12,Table_Index[#Headers],0)),
Table_Index[ID],$Q808,Table_Index[year],$R808)/COUNTIFS(Table_Index[Quarter],"&lt;&gt;''",Table_Index[ID],$Q808,Table_Index[year],$R808)</f>
        <v>3.9327349999999997E-2</v>
      </c>
      <c r="X808">
        <f>SUMIFS(INDEX(Table_Index[],,MATCH(X$12,Table_Index[#Headers],0)),
Table_Index[ID],$Q808,Table_Index[year],$R808)/COUNTIFS(Table_Index[Quarter],"&lt;&gt;''",Table_Index[ID],$Q808,Table_Index[year],$R808)</f>
        <v>0.37026572499999999</v>
      </c>
      <c r="Y808">
        <f>SUMIFS(INDEX(Table_Index[],,MATCH(Y$12,Table_Index[#Headers],0)),
Table_Index[ID],$Q808,Table_Index[year],$R808)/COUNTIFS(Table_Index[Quarter],"&lt;&gt;''",Table_Index[ID],$Q808,Table_Index[year],$R808)</f>
        <v>8.7771774999999996E-2</v>
      </c>
      <c r="Z808">
        <f>SUMIFS(INDEX(Table_Index[],,MATCH(Z$12,Table_Index[#Headers],0)),
Table_Index[ID],$Q808,Table_Index[year],$R808)/COUNTIFS(Table_Index[Quarter],"&lt;&gt;''",Table_Index[ID],$Q808,Table_Index[year],$R808)</f>
        <v>3.6621299999999996E-2</v>
      </c>
      <c r="AA808">
        <f>SUMIFS(INDEX(Table_Index[],,MATCH(AA$12,Table_Index[#Headers],0)),
Table_Index[ID],$Q808,Table_Index[year],$R808)/COUNTIFS(Table_Index[Quarter],"&lt;&gt;''",Table_Index[ID],$Q808,Table_Index[year],$R808)</f>
        <v>5.5160500000000001E-2</v>
      </c>
      <c r="AB808">
        <f>SUMIFS(INDEX(Table_Index[],,MATCH(AB$12,Table_Index[#Headers],0)),
Table_Index[ID],$Q808,Table_Index[year],$R808)/COUNTIFS(Table_Index[Quarter],"&lt;&gt;''",Table_Index[ID],$Q808,Table_Index[year],$R808)</f>
        <v>1.2099750000000001E-2</v>
      </c>
      <c r="AC808" s="24">
        <f t="shared" si="50"/>
        <v>1.0000000249999998</v>
      </c>
      <c r="AD808">
        <f>COUNTIFS(Table_Index[Quarter],"&lt;&gt;''",Table_Index[ID],$Q808,Table_Index[year],$R808)</f>
        <v>4</v>
      </c>
      <c r="AE808" s="34">
        <f t="shared" si="51"/>
        <v>0.80203965709197811</v>
      </c>
    </row>
    <row r="809" spans="1:31" x14ac:dyDescent="0.3">
      <c r="A809">
        <v>9149</v>
      </c>
      <c r="B809">
        <v>2012</v>
      </c>
      <c r="C809">
        <v>2</v>
      </c>
      <c r="D809">
        <v>2.41503E-2</v>
      </c>
      <c r="E809">
        <v>0.1176141</v>
      </c>
      <c r="F809">
        <v>5.45041E-2</v>
      </c>
      <c r="G809">
        <v>0.20730680000000001</v>
      </c>
      <c r="H809">
        <v>5.4854699999999999E-2</v>
      </c>
      <c r="I809">
        <v>0.3212873</v>
      </c>
      <c r="J809">
        <v>8.7493399999999999E-2</v>
      </c>
      <c r="K809">
        <v>2.29491E-2</v>
      </c>
      <c r="L809">
        <v>0.1004023</v>
      </c>
      <c r="M809">
        <v>9.4377999999999997E-3</v>
      </c>
      <c r="O809" t="str">
        <f>Table_Index[[#This Row],[ID]]&amp;Table_Index[[#This Row],[year]]</f>
        <v>91492012</v>
      </c>
      <c r="P809" t="str">
        <v>92752003</v>
      </c>
      <c r="Q809" t="str">
        <f t="shared" si="48"/>
        <v>9275</v>
      </c>
      <c r="R809" t="str">
        <f t="shared" si="49"/>
        <v>2003</v>
      </c>
      <c r="S809">
        <f>SUMIFS(INDEX(Table_Index[],,MATCH(S$12,Table_Index[#Headers],0)),
Table_Index[ID],$Q809,Table_Index[year],$R809)/COUNTIFS(Table_Index[Quarter],"&lt;&gt;''",Table_Index[ID],$Q809,Table_Index[year],$R809)</f>
        <v>0.10780925</v>
      </c>
      <c r="T809">
        <f>SUMIFS(INDEX(Table_Index[],,MATCH(T$12,Table_Index[#Headers],0)),
Table_Index[ID],$Q809,Table_Index[year],$R809)/COUNTIFS(Table_Index[Quarter],"&lt;&gt;''",Table_Index[ID],$Q809,Table_Index[year],$R809)</f>
        <v>5.9270524999999998E-2</v>
      </c>
      <c r="U809">
        <f>SUMIFS(INDEX(Table_Index[],,MATCH(U$12,Table_Index[#Headers],0)),
Table_Index[ID],$Q809,Table_Index[year],$R809)/COUNTIFS(Table_Index[Quarter],"&lt;&gt;''",Table_Index[ID],$Q809,Table_Index[year],$R809)</f>
        <v>0.12889552499999998</v>
      </c>
      <c r="V809">
        <f>SUMIFS(INDEX(Table_Index[],,MATCH(V$12,Table_Index[#Headers],0)),
Table_Index[ID],$Q809,Table_Index[year],$R809)/COUNTIFS(Table_Index[Quarter],"&lt;&gt;''",Table_Index[ID],$Q809,Table_Index[year],$R809)</f>
        <v>4.2048225000000009E-2</v>
      </c>
      <c r="W809">
        <f>SUMIFS(INDEX(Table_Index[],,MATCH(W$12,Table_Index[#Headers],0)),
Table_Index[ID],$Q809,Table_Index[year],$R809)/COUNTIFS(Table_Index[Quarter],"&lt;&gt;''",Table_Index[ID],$Q809,Table_Index[year],$R809)</f>
        <v>6.051875E-3</v>
      </c>
      <c r="X809">
        <f>SUMIFS(INDEX(Table_Index[],,MATCH(X$12,Table_Index[#Headers],0)),
Table_Index[ID],$Q809,Table_Index[year],$R809)/COUNTIFS(Table_Index[Quarter],"&lt;&gt;''",Table_Index[ID],$Q809,Table_Index[year],$R809)</f>
        <v>2.0206675E-2</v>
      </c>
      <c r="Y809">
        <f>SUMIFS(INDEX(Table_Index[],,MATCH(Y$12,Table_Index[#Headers],0)),
Table_Index[ID],$Q809,Table_Index[year],$R809)/COUNTIFS(Table_Index[Quarter],"&lt;&gt;''",Table_Index[ID],$Q809,Table_Index[year],$R809)</f>
        <v>8.3574799999999991E-2</v>
      </c>
      <c r="Z809">
        <f>SUMIFS(INDEX(Table_Index[],,MATCH(Z$12,Table_Index[#Headers],0)),
Table_Index[ID],$Q809,Table_Index[year],$R809)/COUNTIFS(Table_Index[Quarter],"&lt;&gt;''",Table_Index[ID],$Q809,Table_Index[year],$R809)</f>
        <v>0.29109917499999999</v>
      </c>
      <c r="AA809">
        <f>SUMIFS(INDEX(Table_Index[],,MATCH(AA$12,Table_Index[#Headers],0)),
Table_Index[ID],$Q809,Table_Index[year],$R809)/COUNTIFS(Table_Index[Quarter],"&lt;&gt;''",Table_Index[ID],$Q809,Table_Index[year],$R809)</f>
        <v>1.8037175000000003E-2</v>
      </c>
      <c r="AB809">
        <f>SUMIFS(INDEX(Table_Index[],,MATCH(AB$12,Table_Index[#Headers],0)),
Table_Index[ID],$Q809,Table_Index[year],$R809)/COUNTIFS(Table_Index[Quarter],"&lt;&gt;''",Table_Index[ID],$Q809,Table_Index[year],$R809)</f>
        <v>0.24300682500000001</v>
      </c>
      <c r="AC809" s="24">
        <f t="shared" si="50"/>
        <v>1.0000000499999999</v>
      </c>
      <c r="AD809">
        <f>COUNTIFS(Table_Index[Quarter],"&lt;&gt;''",Table_Index[ID],$Q809,Table_Index[year],$R809)</f>
        <v>4</v>
      </c>
      <c r="AE809" s="34">
        <f t="shared" si="51"/>
        <v>0.81493599242513248</v>
      </c>
    </row>
    <row r="810" spans="1:31" x14ac:dyDescent="0.3">
      <c r="A810">
        <v>9149</v>
      </c>
      <c r="B810">
        <v>2012</v>
      </c>
      <c r="C810">
        <v>3</v>
      </c>
      <c r="D810">
        <v>6.3032099999999994E-2</v>
      </c>
      <c r="E810">
        <v>0.29382419999999998</v>
      </c>
      <c r="F810">
        <v>6.0907900000000001E-2</v>
      </c>
      <c r="G810">
        <v>0.10940859999999999</v>
      </c>
      <c r="H810">
        <v>1.28185E-2</v>
      </c>
      <c r="I810">
        <v>0.19061910000000001</v>
      </c>
      <c r="J810">
        <v>4.9628600000000002E-2</v>
      </c>
      <c r="K810">
        <v>6.5419599999999994E-2</v>
      </c>
      <c r="L810">
        <v>0.1402235</v>
      </c>
      <c r="M810">
        <v>1.41178E-2</v>
      </c>
      <c r="O810" t="str">
        <f>Table_Index[[#This Row],[ID]]&amp;Table_Index[[#This Row],[year]]</f>
        <v>91492012</v>
      </c>
      <c r="P810" t="str">
        <v>92752004</v>
      </c>
      <c r="Q810" t="str">
        <f t="shared" si="48"/>
        <v>9275</v>
      </c>
      <c r="R810" t="str">
        <f t="shared" si="49"/>
        <v>2004</v>
      </c>
      <c r="S810">
        <f>SUMIFS(INDEX(Table_Index[],,MATCH(S$12,Table_Index[#Headers],0)),
Table_Index[ID],$Q810,Table_Index[year],$R810)/COUNTIFS(Table_Index[Quarter],"&lt;&gt;''",Table_Index[ID],$Q810,Table_Index[year],$R810)</f>
        <v>0.17335102499999999</v>
      </c>
      <c r="T810">
        <f>SUMIFS(INDEX(Table_Index[],,MATCH(T$12,Table_Index[#Headers],0)),
Table_Index[ID],$Q810,Table_Index[year],$R810)/COUNTIFS(Table_Index[Quarter],"&lt;&gt;''",Table_Index[ID],$Q810,Table_Index[year],$R810)</f>
        <v>0.143133275</v>
      </c>
      <c r="U810">
        <f>SUMIFS(INDEX(Table_Index[],,MATCH(U$12,Table_Index[#Headers],0)),
Table_Index[ID],$Q810,Table_Index[year],$R810)/COUNTIFS(Table_Index[Quarter],"&lt;&gt;''",Table_Index[ID],$Q810,Table_Index[year],$R810)</f>
        <v>7.3911525000000006E-2</v>
      </c>
      <c r="V810">
        <f>SUMIFS(INDEX(Table_Index[],,MATCH(V$12,Table_Index[#Headers],0)),
Table_Index[ID],$Q810,Table_Index[year],$R810)/COUNTIFS(Table_Index[Quarter],"&lt;&gt;''",Table_Index[ID],$Q810,Table_Index[year],$R810)</f>
        <v>0.22679474999999999</v>
      </c>
      <c r="W810">
        <f>SUMIFS(INDEX(Table_Index[],,MATCH(W$12,Table_Index[#Headers],0)),
Table_Index[ID],$Q810,Table_Index[year],$R810)/COUNTIFS(Table_Index[Quarter],"&lt;&gt;''",Table_Index[ID],$Q810,Table_Index[year],$R810)</f>
        <v>2.6997750000000002E-3</v>
      </c>
      <c r="X810">
        <f>SUMIFS(INDEX(Table_Index[],,MATCH(X$12,Table_Index[#Headers],0)),
Table_Index[ID],$Q810,Table_Index[year],$R810)/COUNTIFS(Table_Index[Quarter],"&lt;&gt;''",Table_Index[ID],$Q810,Table_Index[year],$R810)</f>
        <v>3.2564200000000001E-2</v>
      </c>
      <c r="Y810">
        <f>SUMIFS(INDEX(Table_Index[],,MATCH(Y$12,Table_Index[#Headers],0)),
Table_Index[ID],$Q810,Table_Index[year],$R810)/COUNTIFS(Table_Index[Quarter],"&lt;&gt;''",Table_Index[ID],$Q810,Table_Index[year],$R810)</f>
        <v>9.1272724999999999E-2</v>
      </c>
      <c r="Z810">
        <f>SUMIFS(INDEX(Table_Index[],,MATCH(Z$12,Table_Index[#Headers],0)),
Table_Index[ID],$Q810,Table_Index[year],$R810)/COUNTIFS(Table_Index[Quarter],"&lt;&gt;''",Table_Index[ID],$Q810,Table_Index[year],$R810)</f>
        <v>0.20383285000000001</v>
      </c>
      <c r="AA810">
        <f>SUMIFS(INDEX(Table_Index[],,MATCH(AA$12,Table_Index[#Headers],0)),
Table_Index[ID],$Q810,Table_Index[year],$R810)/COUNTIFS(Table_Index[Quarter],"&lt;&gt;''",Table_Index[ID],$Q810,Table_Index[year],$R810)</f>
        <v>4.4268500000000002E-2</v>
      </c>
      <c r="AB810">
        <f>SUMIFS(INDEX(Table_Index[],,MATCH(AB$12,Table_Index[#Headers],0)),
Table_Index[ID],$Q810,Table_Index[year],$R810)/COUNTIFS(Table_Index[Quarter],"&lt;&gt;''",Table_Index[ID],$Q810,Table_Index[year],$R810)</f>
        <v>8.1713000000000011E-3</v>
      </c>
      <c r="AC810" s="24">
        <f t="shared" si="50"/>
        <v>0.9999999249999999</v>
      </c>
      <c r="AD810">
        <f>COUNTIFS(Table_Index[Quarter],"&lt;&gt;''",Table_Index[ID],$Q810,Table_Index[year],$R810)</f>
        <v>4</v>
      </c>
      <c r="AE810" s="34">
        <f t="shared" si="51"/>
        <v>0.83959078835315681</v>
      </c>
    </row>
    <row r="811" spans="1:31" x14ac:dyDescent="0.3">
      <c r="A811">
        <v>9149</v>
      </c>
      <c r="B811">
        <v>2012</v>
      </c>
      <c r="C811">
        <v>4</v>
      </c>
      <c r="D811">
        <v>6.4588300000000001E-2</v>
      </c>
      <c r="E811">
        <v>0.2345699</v>
      </c>
      <c r="F811">
        <v>5.2311099999999999E-2</v>
      </c>
      <c r="G811">
        <v>0.1231269</v>
      </c>
      <c r="H811">
        <v>4.9428699999999999E-2</v>
      </c>
      <c r="I811">
        <v>0.34162379999999998</v>
      </c>
      <c r="J811">
        <v>7.81998E-2</v>
      </c>
      <c r="K811">
        <v>2.1351499999999999E-2</v>
      </c>
      <c r="L811">
        <v>2.5087999999999999E-2</v>
      </c>
      <c r="M811">
        <v>9.7120000000000001E-3</v>
      </c>
      <c r="O811" t="str">
        <f>Table_Index[[#This Row],[ID]]&amp;Table_Index[[#This Row],[year]]</f>
        <v>91492012</v>
      </c>
      <c r="P811" t="str">
        <v>92752005</v>
      </c>
      <c r="Q811" t="str">
        <f t="shared" si="48"/>
        <v>9275</v>
      </c>
      <c r="R811" t="str">
        <f t="shared" si="49"/>
        <v>2005</v>
      </c>
      <c r="S811">
        <f>SUMIFS(INDEX(Table_Index[],,MATCH(S$12,Table_Index[#Headers],0)),
Table_Index[ID],$Q811,Table_Index[year],$R811)/COUNTIFS(Table_Index[Quarter],"&lt;&gt;''",Table_Index[ID],$Q811,Table_Index[year],$R811)</f>
        <v>6.6668024999999992E-2</v>
      </c>
      <c r="T811">
        <f>SUMIFS(INDEX(Table_Index[],,MATCH(T$12,Table_Index[#Headers],0)),
Table_Index[ID],$Q811,Table_Index[year],$R811)/COUNTIFS(Table_Index[Quarter],"&lt;&gt;''",Table_Index[ID],$Q811,Table_Index[year],$R811)</f>
        <v>0.11074197499999999</v>
      </c>
      <c r="U811">
        <f>SUMIFS(INDEX(Table_Index[],,MATCH(U$12,Table_Index[#Headers],0)),
Table_Index[ID],$Q811,Table_Index[year],$R811)/COUNTIFS(Table_Index[Quarter],"&lt;&gt;''",Table_Index[ID],$Q811,Table_Index[year],$R811)</f>
        <v>0.10728137500000001</v>
      </c>
      <c r="V811">
        <f>SUMIFS(INDEX(Table_Index[],,MATCH(V$12,Table_Index[#Headers],0)),
Table_Index[ID],$Q811,Table_Index[year],$R811)/COUNTIFS(Table_Index[Quarter],"&lt;&gt;''",Table_Index[ID],$Q811,Table_Index[year],$R811)</f>
        <v>0.17455322500000001</v>
      </c>
      <c r="W811">
        <f>SUMIFS(INDEX(Table_Index[],,MATCH(W$12,Table_Index[#Headers],0)),
Table_Index[ID],$Q811,Table_Index[year],$R811)/COUNTIFS(Table_Index[Quarter],"&lt;&gt;''",Table_Index[ID],$Q811,Table_Index[year],$R811)</f>
        <v>9.3066999999999993E-3</v>
      </c>
      <c r="X811">
        <f>SUMIFS(INDEX(Table_Index[],,MATCH(X$12,Table_Index[#Headers],0)),
Table_Index[ID],$Q811,Table_Index[year],$R811)/COUNTIFS(Table_Index[Quarter],"&lt;&gt;''",Table_Index[ID],$Q811,Table_Index[year],$R811)</f>
        <v>0.17665789999999998</v>
      </c>
      <c r="Y811">
        <f>SUMIFS(INDEX(Table_Index[],,MATCH(Y$12,Table_Index[#Headers],0)),
Table_Index[ID],$Q811,Table_Index[year],$R811)/COUNTIFS(Table_Index[Quarter],"&lt;&gt;''",Table_Index[ID],$Q811,Table_Index[year],$R811)</f>
        <v>0.22424517499999996</v>
      </c>
      <c r="Z811">
        <f>SUMIFS(INDEX(Table_Index[],,MATCH(Z$12,Table_Index[#Headers],0)),
Table_Index[ID],$Q811,Table_Index[year],$R811)/COUNTIFS(Table_Index[Quarter],"&lt;&gt;''",Table_Index[ID],$Q811,Table_Index[year],$R811)</f>
        <v>5.6957624999999998E-2</v>
      </c>
      <c r="AA811">
        <f>SUMIFS(INDEX(Table_Index[],,MATCH(AA$12,Table_Index[#Headers],0)),
Table_Index[ID],$Q811,Table_Index[year],$R811)/COUNTIFS(Table_Index[Quarter],"&lt;&gt;''",Table_Index[ID],$Q811,Table_Index[year],$R811)</f>
        <v>6.0965724999999998E-2</v>
      </c>
      <c r="AB811">
        <f>SUMIFS(INDEX(Table_Index[],,MATCH(AB$12,Table_Index[#Headers],0)),
Table_Index[ID],$Q811,Table_Index[year],$R811)/COUNTIFS(Table_Index[Quarter],"&lt;&gt;''",Table_Index[ID],$Q811,Table_Index[year],$R811)</f>
        <v>1.26222E-2</v>
      </c>
      <c r="AC811" s="24">
        <f t="shared" si="50"/>
        <v>0.99999992500000001</v>
      </c>
      <c r="AD811">
        <f>COUNTIFS(Table_Index[Quarter],"&lt;&gt;''",Table_Index[ID],$Q811,Table_Index[year],$R811)</f>
        <v>4</v>
      </c>
      <c r="AE811" s="34">
        <f t="shared" si="51"/>
        <v>0.85261263022457068</v>
      </c>
    </row>
    <row r="812" spans="1:31" x14ac:dyDescent="0.3">
      <c r="A812">
        <v>9150</v>
      </c>
      <c r="B812">
        <v>2003</v>
      </c>
      <c r="C812">
        <v>1</v>
      </c>
      <c r="D812">
        <v>5.8779999999999998E-4</v>
      </c>
      <c r="E812">
        <v>5.8779999999999998E-4</v>
      </c>
      <c r="F812">
        <v>2.2926000000000001E-3</v>
      </c>
      <c r="G812">
        <v>8.5970000000000003E-4</v>
      </c>
      <c r="H812">
        <v>3.5270000000000001E-4</v>
      </c>
      <c r="I812">
        <v>1.4108000000000001E-2</v>
      </c>
      <c r="J812">
        <v>0</v>
      </c>
      <c r="K812">
        <v>0.92686610000000003</v>
      </c>
      <c r="L812">
        <v>1.2344999999999999E-3</v>
      </c>
      <c r="M812">
        <v>5.3110699999999997E-2</v>
      </c>
      <c r="O812" t="str">
        <f>Table_Index[[#This Row],[ID]]&amp;Table_Index[[#This Row],[year]]</f>
        <v>91502003</v>
      </c>
      <c r="P812" t="str">
        <v>92752006</v>
      </c>
      <c r="Q812" t="str">
        <f t="shared" si="48"/>
        <v>9275</v>
      </c>
      <c r="R812" t="str">
        <f t="shared" si="49"/>
        <v>2006</v>
      </c>
      <c r="S812">
        <f>SUMIFS(INDEX(Table_Index[],,MATCH(S$12,Table_Index[#Headers],0)),
Table_Index[ID],$Q812,Table_Index[year],$R812)/COUNTIFS(Table_Index[Quarter],"&lt;&gt;''",Table_Index[ID],$Q812,Table_Index[year],$R812)</f>
        <v>0.13159045</v>
      </c>
      <c r="T812">
        <f>SUMIFS(INDEX(Table_Index[],,MATCH(T$12,Table_Index[#Headers],0)),
Table_Index[ID],$Q812,Table_Index[year],$R812)/COUNTIFS(Table_Index[Quarter],"&lt;&gt;''",Table_Index[ID],$Q812,Table_Index[year],$R812)</f>
        <v>0.1188114</v>
      </c>
      <c r="U812">
        <f>SUMIFS(INDEX(Table_Index[],,MATCH(U$12,Table_Index[#Headers],0)),
Table_Index[ID],$Q812,Table_Index[year],$R812)/COUNTIFS(Table_Index[Quarter],"&lt;&gt;''",Table_Index[ID],$Q812,Table_Index[year],$R812)</f>
        <v>0.1039571</v>
      </c>
      <c r="V812">
        <f>SUMIFS(INDEX(Table_Index[],,MATCH(V$12,Table_Index[#Headers],0)),
Table_Index[ID],$Q812,Table_Index[year],$R812)/COUNTIFS(Table_Index[Quarter],"&lt;&gt;''",Table_Index[ID],$Q812,Table_Index[year],$R812)</f>
        <v>0.13526355000000001</v>
      </c>
      <c r="W812">
        <f>SUMIFS(INDEX(Table_Index[],,MATCH(W$12,Table_Index[#Headers],0)),
Table_Index[ID],$Q812,Table_Index[year],$R812)/COUNTIFS(Table_Index[Quarter],"&lt;&gt;''",Table_Index[ID],$Q812,Table_Index[year],$R812)</f>
        <v>7.6176124999999997E-2</v>
      </c>
      <c r="X812">
        <f>SUMIFS(INDEX(Table_Index[],,MATCH(X$12,Table_Index[#Headers],0)),
Table_Index[ID],$Q812,Table_Index[year],$R812)/COUNTIFS(Table_Index[Quarter],"&lt;&gt;''",Table_Index[ID],$Q812,Table_Index[year],$R812)</f>
        <v>0.163322775</v>
      </c>
      <c r="Y812">
        <f>SUMIFS(INDEX(Table_Index[],,MATCH(Y$12,Table_Index[#Headers],0)),
Table_Index[ID],$Q812,Table_Index[year],$R812)/COUNTIFS(Table_Index[Quarter],"&lt;&gt;''",Table_Index[ID],$Q812,Table_Index[year],$R812)</f>
        <v>7.817615E-2</v>
      </c>
      <c r="Z812">
        <f>SUMIFS(INDEX(Table_Index[],,MATCH(Z$12,Table_Index[#Headers],0)),
Table_Index[ID],$Q812,Table_Index[year],$R812)/COUNTIFS(Table_Index[Quarter],"&lt;&gt;''",Table_Index[ID],$Q812,Table_Index[year],$R812)</f>
        <v>5.5663175000000002E-2</v>
      </c>
      <c r="AA812">
        <f>SUMIFS(INDEX(Table_Index[],,MATCH(AA$12,Table_Index[#Headers],0)),
Table_Index[ID],$Q812,Table_Index[year],$R812)/COUNTIFS(Table_Index[Quarter],"&lt;&gt;''",Table_Index[ID],$Q812,Table_Index[year],$R812)</f>
        <v>8.8718549999999993E-2</v>
      </c>
      <c r="AB812">
        <f>SUMIFS(INDEX(Table_Index[],,MATCH(AB$12,Table_Index[#Headers],0)),
Table_Index[ID],$Q812,Table_Index[year],$R812)/COUNTIFS(Table_Index[Quarter],"&lt;&gt;''",Table_Index[ID],$Q812,Table_Index[year],$R812)</f>
        <v>4.8320724999999995E-2</v>
      </c>
      <c r="AC812" s="24">
        <f t="shared" si="50"/>
        <v>0.99999999999999989</v>
      </c>
      <c r="AD812">
        <f>COUNTIFS(Table_Index[Quarter],"&lt;&gt;''",Table_Index[ID],$Q812,Table_Index[year],$R812)</f>
        <v>4</v>
      </c>
      <c r="AE812" s="34">
        <f t="shared" si="51"/>
        <v>0.88757159418757747</v>
      </c>
    </row>
    <row r="813" spans="1:31" x14ac:dyDescent="0.3">
      <c r="A813">
        <v>9150</v>
      </c>
      <c r="B813">
        <v>2003</v>
      </c>
      <c r="C813">
        <v>2</v>
      </c>
      <c r="D813">
        <v>6.9300200000000006E-2</v>
      </c>
      <c r="E813">
        <v>8.1900200000000006E-2</v>
      </c>
      <c r="F813">
        <v>0.12600030000000001</v>
      </c>
      <c r="G813">
        <v>0.15750040000000001</v>
      </c>
      <c r="H813">
        <v>0</v>
      </c>
      <c r="I813">
        <v>0.26775070000000001</v>
      </c>
      <c r="J813">
        <v>0.18630050000000001</v>
      </c>
      <c r="K813">
        <v>3.7800100000000003E-2</v>
      </c>
      <c r="L813">
        <v>6.3000200000000006E-2</v>
      </c>
      <c r="M813">
        <v>1.04475E-2</v>
      </c>
      <c r="O813" t="str">
        <f>Table_Index[[#This Row],[ID]]&amp;Table_Index[[#This Row],[year]]</f>
        <v>91502003</v>
      </c>
      <c r="P813" t="str">
        <v>92762003</v>
      </c>
      <c r="Q813" t="str">
        <f t="shared" si="48"/>
        <v>9276</v>
      </c>
      <c r="R813" t="str">
        <f t="shared" si="49"/>
        <v>2003</v>
      </c>
      <c r="S813">
        <f>SUMIFS(INDEX(Table_Index[],,MATCH(S$12,Table_Index[#Headers],0)),
Table_Index[ID],$Q813,Table_Index[year],$R813)/COUNTIFS(Table_Index[Quarter],"&lt;&gt;''",Table_Index[ID],$Q813,Table_Index[year],$R813)</f>
        <v>3.6271575E-2</v>
      </c>
      <c r="T813">
        <f>SUMIFS(INDEX(Table_Index[],,MATCH(T$12,Table_Index[#Headers],0)),
Table_Index[ID],$Q813,Table_Index[year],$R813)/COUNTIFS(Table_Index[Quarter],"&lt;&gt;''",Table_Index[ID],$Q813,Table_Index[year],$R813)</f>
        <v>7.1224249999999999E-3</v>
      </c>
      <c r="U813">
        <f>SUMIFS(INDEX(Table_Index[],,MATCH(U$12,Table_Index[#Headers],0)),
Table_Index[ID],$Q813,Table_Index[year],$R813)/COUNTIFS(Table_Index[Quarter],"&lt;&gt;''",Table_Index[ID],$Q813,Table_Index[year],$R813)</f>
        <v>1.270425E-2</v>
      </c>
      <c r="V813">
        <f>SUMIFS(INDEX(Table_Index[],,MATCH(V$12,Table_Index[#Headers],0)),
Table_Index[ID],$Q813,Table_Index[year],$R813)/COUNTIFS(Table_Index[Quarter],"&lt;&gt;''",Table_Index[ID],$Q813,Table_Index[year],$R813)</f>
        <v>6.9787499999999997E-3</v>
      </c>
      <c r="W813">
        <f>SUMIFS(INDEX(Table_Index[],,MATCH(W$12,Table_Index[#Headers],0)),
Table_Index[ID],$Q813,Table_Index[year],$R813)/COUNTIFS(Table_Index[Quarter],"&lt;&gt;''",Table_Index[ID],$Q813,Table_Index[year],$R813)</f>
        <v>0.116122975</v>
      </c>
      <c r="X813">
        <f>SUMIFS(INDEX(Table_Index[],,MATCH(X$12,Table_Index[#Headers],0)),
Table_Index[ID],$Q813,Table_Index[year],$R813)/COUNTIFS(Table_Index[Quarter],"&lt;&gt;''",Table_Index[ID],$Q813,Table_Index[year],$R813)</f>
        <v>6.1666874999999996E-2</v>
      </c>
      <c r="Y813">
        <f>SUMIFS(INDEX(Table_Index[],,MATCH(Y$12,Table_Index[#Headers],0)),
Table_Index[ID],$Q813,Table_Index[year],$R813)/COUNTIFS(Table_Index[Quarter],"&lt;&gt;''",Table_Index[ID],$Q813,Table_Index[year],$R813)</f>
        <v>2.6919249999999999E-2</v>
      </c>
      <c r="Z813">
        <f>SUMIFS(INDEX(Table_Index[],,MATCH(Z$12,Table_Index[#Headers],0)),
Table_Index[ID],$Q813,Table_Index[year],$R813)/COUNTIFS(Table_Index[Quarter],"&lt;&gt;''",Table_Index[ID],$Q813,Table_Index[year],$R813)</f>
        <v>0.49606797499999999</v>
      </c>
      <c r="AA813">
        <f>SUMIFS(INDEX(Table_Index[],,MATCH(AA$12,Table_Index[#Headers],0)),
Table_Index[ID],$Q813,Table_Index[year],$R813)/COUNTIFS(Table_Index[Quarter],"&lt;&gt;''",Table_Index[ID],$Q813,Table_Index[year],$R813)</f>
        <v>8.1335750000000005E-3</v>
      </c>
      <c r="AB813">
        <f>SUMIFS(INDEX(Table_Index[],,MATCH(AB$12,Table_Index[#Headers],0)),
Table_Index[ID],$Q813,Table_Index[year],$R813)/COUNTIFS(Table_Index[Quarter],"&lt;&gt;''",Table_Index[ID],$Q813,Table_Index[year],$R813)</f>
        <v>0.2280123</v>
      </c>
      <c r="AC813" s="24">
        <f t="shared" si="50"/>
        <v>0.99999995000000008</v>
      </c>
      <c r="AD813">
        <f>COUNTIFS(Table_Index[Quarter],"&lt;&gt;''",Table_Index[ID],$Q813,Table_Index[year],$R813)</f>
        <v>4</v>
      </c>
      <c r="AE813" s="34">
        <f t="shared" si="51"/>
        <v>0.68227234835966377</v>
      </c>
    </row>
    <row r="814" spans="1:31" x14ac:dyDescent="0.3">
      <c r="A814">
        <v>9150</v>
      </c>
      <c r="B814">
        <v>2003</v>
      </c>
      <c r="C814">
        <v>3</v>
      </c>
      <c r="D814">
        <v>0</v>
      </c>
      <c r="E814">
        <v>0.22511719999999999</v>
      </c>
      <c r="F814">
        <v>8.1292299999999998E-2</v>
      </c>
      <c r="G814">
        <v>0.18551329999999999</v>
      </c>
      <c r="H814">
        <v>0</v>
      </c>
      <c r="I814">
        <v>0.27305889999999999</v>
      </c>
      <c r="J814">
        <v>0.12506510000000001</v>
      </c>
      <c r="K814">
        <v>2.08442E-2</v>
      </c>
      <c r="L814">
        <v>8.3376800000000001E-2</v>
      </c>
      <c r="M814">
        <v>5.7321999999999998E-3</v>
      </c>
      <c r="O814" t="str">
        <f>Table_Index[[#This Row],[ID]]&amp;Table_Index[[#This Row],[year]]</f>
        <v>91502003</v>
      </c>
      <c r="P814" t="str">
        <v>92762004</v>
      </c>
      <c r="Q814" t="str">
        <f t="shared" si="48"/>
        <v>9276</v>
      </c>
      <c r="R814" t="str">
        <f t="shared" si="49"/>
        <v>2004</v>
      </c>
      <c r="S814">
        <f>SUMIFS(INDEX(Table_Index[],,MATCH(S$12,Table_Index[#Headers],0)),
Table_Index[ID],$Q814,Table_Index[year],$R814)/COUNTIFS(Table_Index[Quarter],"&lt;&gt;''",Table_Index[ID],$Q814,Table_Index[year],$R814)</f>
        <v>6.0669399999999998E-2</v>
      </c>
      <c r="T814">
        <f>SUMIFS(INDEX(Table_Index[],,MATCH(T$12,Table_Index[#Headers],0)),
Table_Index[ID],$Q814,Table_Index[year],$R814)/COUNTIFS(Table_Index[Quarter],"&lt;&gt;''",Table_Index[ID],$Q814,Table_Index[year],$R814)</f>
        <v>1.1242799999999999E-2</v>
      </c>
      <c r="U814">
        <f>SUMIFS(INDEX(Table_Index[],,MATCH(U$12,Table_Index[#Headers],0)),
Table_Index[ID],$Q814,Table_Index[year],$R814)/COUNTIFS(Table_Index[Quarter],"&lt;&gt;''",Table_Index[ID],$Q814,Table_Index[year],$R814)</f>
        <v>1.7383199999999998E-2</v>
      </c>
      <c r="V814">
        <f>SUMIFS(INDEX(Table_Index[],,MATCH(V$12,Table_Index[#Headers],0)),
Table_Index[ID],$Q814,Table_Index[year],$R814)/COUNTIFS(Table_Index[Quarter],"&lt;&gt;''",Table_Index[ID],$Q814,Table_Index[year],$R814)</f>
        <v>3.5305050000000004E-2</v>
      </c>
      <c r="W814">
        <f>SUMIFS(INDEX(Table_Index[],,MATCH(W$12,Table_Index[#Headers],0)),
Table_Index[ID],$Q814,Table_Index[year],$R814)/COUNTIFS(Table_Index[Quarter],"&lt;&gt;''",Table_Index[ID],$Q814,Table_Index[year],$R814)</f>
        <v>1.0238749999999998E-3</v>
      </c>
      <c r="X814">
        <f>SUMIFS(INDEX(Table_Index[],,MATCH(X$12,Table_Index[#Headers],0)),
Table_Index[ID],$Q814,Table_Index[year],$R814)/COUNTIFS(Table_Index[Quarter],"&lt;&gt;''",Table_Index[ID],$Q814,Table_Index[year],$R814)</f>
        <v>6.6188049999999998E-2</v>
      </c>
      <c r="Y814">
        <f>SUMIFS(INDEX(Table_Index[],,MATCH(Y$12,Table_Index[#Headers],0)),
Table_Index[ID],$Q814,Table_Index[year],$R814)/COUNTIFS(Table_Index[Quarter],"&lt;&gt;''",Table_Index[ID],$Q814,Table_Index[year],$R814)</f>
        <v>4.6290499999999998E-2</v>
      </c>
      <c r="Z814">
        <f>SUMIFS(INDEX(Table_Index[],,MATCH(Z$12,Table_Index[#Headers],0)),
Table_Index[ID],$Q814,Table_Index[year],$R814)/COUNTIFS(Table_Index[Quarter],"&lt;&gt;''",Table_Index[ID],$Q814,Table_Index[year],$R814)</f>
        <v>0.70725565000000001</v>
      </c>
      <c r="AA814">
        <f>SUMIFS(INDEX(Table_Index[],,MATCH(AA$12,Table_Index[#Headers],0)),
Table_Index[ID],$Q814,Table_Index[year],$R814)/COUNTIFS(Table_Index[Quarter],"&lt;&gt;''",Table_Index[ID],$Q814,Table_Index[year],$R814)</f>
        <v>1.0326399999999999E-2</v>
      </c>
      <c r="AB814">
        <f>SUMIFS(INDEX(Table_Index[],,MATCH(AB$12,Table_Index[#Headers],0)),
Table_Index[ID],$Q814,Table_Index[year],$R814)/COUNTIFS(Table_Index[Quarter],"&lt;&gt;''",Table_Index[ID],$Q814,Table_Index[year],$R814)</f>
        <v>4.4314975000000006E-2</v>
      </c>
      <c r="AC814" s="24">
        <f t="shared" si="50"/>
        <v>0.99999990000000005</v>
      </c>
      <c r="AD814">
        <f>COUNTIFS(Table_Index[Quarter],"&lt;&gt;''",Table_Index[ID],$Q814,Table_Index[year],$R814)</f>
        <v>4</v>
      </c>
      <c r="AE814" s="34">
        <f t="shared" si="51"/>
        <v>0.48583847847785622</v>
      </c>
    </row>
    <row r="815" spans="1:31" x14ac:dyDescent="0.3">
      <c r="A815">
        <v>9150</v>
      </c>
      <c r="B815">
        <v>2003</v>
      </c>
      <c r="C815">
        <v>4</v>
      </c>
      <c r="D815">
        <v>3.9480599999999998E-2</v>
      </c>
      <c r="E815">
        <v>5.9221000000000003E-2</v>
      </c>
      <c r="F815">
        <v>4.7376799999999997E-2</v>
      </c>
      <c r="G815">
        <v>2.8973700000000002E-2</v>
      </c>
      <c r="H815">
        <v>0</v>
      </c>
      <c r="I815">
        <v>0.5922096</v>
      </c>
      <c r="J815">
        <v>9.87016E-2</v>
      </c>
      <c r="K815">
        <v>7.8961299999999998E-2</v>
      </c>
      <c r="L815">
        <v>4.32313E-2</v>
      </c>
      <c r="M815">
        <v>1.1844199999999999E-2</v>
      </c>
      <c r="O815" t="str">
        <f>Table_Index[[#This Row],[ID]]&amp;Table_Index[[#This Row],[year]]</f>
        <v>91502003</v>
      </c>
      <c r="P815" t="str">
        <v>92762005</v>
      </c>
      <c r="Q815" t="str">
        <f t="shared" si="48"/>
        <v>9276</v>
      </c>
      <c r="R815" t="str">
        <f t="shared" si="49"/>
        <v>2005</v>
      </c>
      <c r="S815">
        <f>SUMIFS(INDEX(Table_Index[],,MATCH(S$12,Table_Index[#Headers],0)),
Table_Index[ID],$Q815,Table_Index[year],$R815)/COUNTIFS(Table_Index[Quarter],"&lt;&gt;''",Table_Index[ID],$Q815,Table_Index[year],$R815)</f>
        <v>7.478162499999999E-2</v>
      </c>
      <c r="T815">
        <f>SUMIFS(INDEX(Table_Index[],,MATCH(T$12,Table_Index[#Headers],0)),
Table_Index[ID],$Q815,Table_Index[year],$R815)/COUNTIFS(Table_Index[Quarter],"&lt;&gt;''",Table_Index[ID],$Q815,Table_Index[year],$R815)</f>
        <v>0.12503149999999999</v>
      </c>
      <c r="U815">
        <f>SUMIFS(INDEX(Table_Index[],,MATCH(U$12,Table_Index[#Headers],0)),
Table_Index[ID],$Q815,Table_Index[year],$R815)/COUNTIFS(Table_Index[Quarter],"&lt;&gt;''",Table_Index[ID],$Q815,Table_Index[year],$R815)</f>
        <v>6.0481750000000001E-2</v>
      </c>
      <c r="V815">
        <f>SUMIFS(INDEX(Table_Index[],,MATCH(V$12,Table_Index[#Headers],0)),
Table_Index[ID],$Q815,Table_Index[year],$R815)/COUNTIFS(Table_Index[Quarter],"&lt;&gt;''",Table_Index[ID],$Q815,Table_Index[year],$R815)</f>
        <v>5.3350475000000001E-2</v>
      </c>
      <c r="W815">
        <f>SUMIFS(INDEX(Table_Index[],,MATCH(W$12,Table_Index[#Headers],0)),
Table_Index[ID],$Q815,Table_Index[year],$R815)/COUNTIFS(Table_Index[Quarter],"&lt;&gt;''",Table_Index[ID],$Q815,Table_Index[year],$R815)</f>
        <v>2.0676975E-2</v>
      </c>
      <c r="X815">
        <f>SUMIFS(INDEX(Table_Index[],,MATCH(X$12,Table_Index[#Headers],0)),
Table_Index[ID],$Q815,Table_Index[year],$R815)/COUNTIFS(Table_Index[Quarter],"&lt;&gt;''",Table_Index[ID],$Q815,Table_Index[year],$R815)</f>
        <v>0.22393590000000002</v>
      </c>
      <c r="Y815">
        <f>SUMIFS(INDEX(Table_Index[],,MATCH(Y$12,Table_Index[#Headers],0)),
Table_Index[ID],$Q815,Table_Index[year],$R815)/COUNTIFS(Table_Index[Quarter],"&lt;&gt;''",Table_Index[ID],$Q815,Table_Index[year],$R815)</f>
        <v>0.247557625</v>
      </c>
      <c r="Z815">
        <f>SUMIFS(INDEX(Table_Index[],,MATCH(Z$12,Table_Index[#Headers],0)),
Table_Index[ID],$Q815,Table_Index[year],$R815)/COUNTIFS(Table_Index[Quarter],"&lt;&gt;''",Table_Index[ID],$Q815,Table_Index[year],$R815)</f>
        <v>7.7556225000000006E-2</v>
      </c>
      <c r="AA815">
        <f>SUMIFS(INDEX(Table_Index[],,MATCH(AA$12,Table_Index[#Headers],0)),
Table_Index[ID],$Q815,Table_Index[year],$R815)/COUNTIFS(Table_Index[Quarter],"&lt;&gt;''",Table_Index[ID],$Q815,Table_Index[year],$R815)</f>
        <v>0.1069425</v>
      </c>
      <c r="AB815">
        <f>SUMIFS(INDEX(Table_Index[],,MATCH(AB$12,Table_Index[#Headers],0)),
Table_Index[ID],$Q815,Table_Index[year],$R815)/COUNTIFS(Table_Index[Quarter],"&lt;&gt;''",Table_Index[ID],$Q815,Table_Index[year],$R815)</f>
        <v>9.68545E-3</v>
      </c>
      <c r="AC815" s="24">
        <f t="shared" si="50"/>
        <v>1.0000000250000001</v>
      </c>
      <c r="AD815">
        <f>COUNTIFS(Table_Index[Quarter],"&lt;&gt;''",Table_Index[ID],$Q815,Table_Index[year],$R815)</f>
        <v>4</v>
      </c>
      <c r="AE815" s="34">
        <f t="shared" si="51"/>
        <v>0.84286544072051695</v>
      </c>
    </row>
    <row r="816" spans="1:31" x14ac:dyDescent="0.3">
      <c r="A816">
        <v>9150</v>
      </c>
      <c r="B816">
        <v>2004</v>
      </c>
      <c r="C816">
        <v>1</v>
      </c>
      <c r="D816">
        <v>0.14076250000000001</v>
      </c>
      <c r="E816">
        <v>0.4340176</v>
      </c>
      <c r="F816">
        <v>9.3841599999999997E-2</v>
      </c>
      <c r="G816">
        <v>2.3460399999999999E-2</v>
      </c>
      <c r="H816">
        <v>4.2228700000000001E-2</v>
      </c>
      <c r="I816">
        <v>0.13607040000000001</v>
      </c>
      <c r="J816">
        <v>3.7536699999999999E-2</v>
      </c>
      <c r="K816">
        <v>3.5190600000000002E-2</v>
      </c>
      <c r="L816">
        <v>4.4574799999999998E-2</v>
      </c>
      <c r="M816">
        <v>1.23167E-2</v>
      </c>
      <c r="O816" t="str">
        <f>Table_Index[[#This Row],[ID]]&amp;Table_Index[[#This Row],[year]]</f>
        <v>91502004</v>
      </c>
      <c r="P816" t="str">
        <v>92762006</v>
      </c>
      <c r="Q816" t="str">
        <f t="shared" si="48"/>
        <v>9276</v>
      </c>
      <c r="R816" t="str">
        <f t="shared" si="49"/>
        <v>2006</v>
      </c>
      <c r="S816">
        <f>SUMIFS(INDEX(Table_Index[],,MATCH(S$12,Table_Index[#Headers],0)),
Table_Index[ID],$Q816,Table_Index[year],$R816)/COUNTIFS(Table_Index[Quarter],"&lt;&gt;''",Table_Index[ID],$Q816,Table_Index[year],$R816)</f>
        <v>7.9612149999999993E-2</v>
      </c>
      <c r="T816">
        <f>SUMIFS(INDEX(Table_Index[],,MATCH(T$12,Table_Index[#Headers],0)),
Table_Index[ID],$Q816,Table_Index[year],$R816)/COUNTIFS(Table_Index[Quarter],"&lt;&gt;''",Table_Index[ID],$Q816,Table_Index[year],$R816)</f>
        <v>9.9823550000000011E-2</v>
      </c>
      <c r="U816">
        <f>SUMIFS(INDEX(Table_Index[],,MATCH(U$12,Table_Index[#Headers],0)),
Table_Index[ID],$Q816,Table_Index[year],$R816)/COUNTIFS(Table_Index[Quarter],"&lt;&gt;''",Table_Index[ID],$Q816,Table_Index[year],$R816)</f>
        <v>5.1098225000000004E-2</v>
      </c>
      <c r="V816">
        <f>SUMIFS(INDEX(Table_Index[],,MATCH(V$12,Table_Index[#Headers],0)),
Table_Index[ID],$Q816,Table_Index[year],$R816)/COUNTIFS(Table_Index[Quarter],"&lt;&gt;''",Table_Index[ID],$Q816,Table_Index[year],$R816)</f>
        <v>0.14367725000000001</v>
      </c>
      <c r="W816">
        <f>SUMIFS(INDEX(Table_Index[],,MATCH(W$12,Table_Index[#Headers],0)),
Table_Index[ID],$Q816,Table_Index[year],$R816)/COUNTIFS(Table_Index[Quarter],"&lt;&gt;''",Table_Index[ID],$Q816,Table_Index[year],$R816)</f>
        <v>0</v>
      </c>
      <c r="X816">
        <f>SUMIFS(INDEX(Table_Index[],,MATCH(X$12,Table_Index[#Headers],0)),
Table_Index[ID],$Q816,Table_Index[year],$R816)/COUNTIFS(Table_Index[Quarter],"&lt;&gt;''",Table_Index[ID],$Q816,Table_Index[year],$R816)</f>
        <v>0.203649725</v>
      </c>
      <c r="Y816">
        <f>SUMIFS(INDEX(Table_Index[],,MATCH(Y$12,Table_Index[#Headers],0)),
Table_Index[ID],$Q816,Table_Index[year],$R816)/COUNTIFS(Table_Index[Quarter],"&lt;&gt;''",Table_Index[ID],$Q816,Table_Index[year],$R816)</f>
        <v>0.19061185</v>
      </c>
      <c r="Z816">
        <f>SUMIFS(INDEX(Table_Index[],,MATCH(Z$12,Table_Index[#Headers],0)),
Table_Index[ID],$Q816,Table_Index[year],$R816)/COUNTIFS(Table_Index[Quarter],"&lt;&gt;''",Table_Index[ID],$Q816,Table_Index[year],$R816)</f>
        <v>6.6663550000000002E-2</v>
      </c>
      <c r="AA816">
        <f>SUMIFS(INDEX(Table_Index[],,MATCH(AA$12,Table_Index[#Headers],0)),
Table_Index[ID],$Q816,Table_Index[year],$R816)/COUNTIFS(Table_Index[Quarter],"&lt;&gt;''",Table_Index[ID],$Q816,Table_Index[year],$R816)</f>
        <v>0.15065557499999999</v>
      </c>
      <c r="AB816">
        <f>SUMIFS(INDEX(Table_Index[],,MATCH(AB$12,Table_Index[#Headers],0)),
Table_Index[ID],$Q816,Table_Index[year],$R816)/COUNTIFS(Table_Index[Quarter],"&lt;&gt;''",Table_Index[ID],$Q816,Table_Index[year],$R816)</f>
        <v>1.4208100000000001E-2</v>
      </c>
      <c r="AC816" s="24">
        <f t="shared" si="50"/>
        <v>0.99999997500000015</v>
      </c>
      <c r="AD816">
        <f>COUNTIFS(Table_Index[Quarter],"&lt;&gt;''",Table_Index[ID],$Q816,Table_Index[year],$R816)</f>
        <v>4</v>
      </c>
      <c r="AE816" s="34">
        <f t="shared" si="51"/>
        <v>0.85529389453627058</v>
      </c>
    </row>
    <row r="817" spans="1:31" x14ac:dyDescent="0.3">
      <c r="A817">
        <v>9150</v>
      </c>
      <c r="B817">
        <v>2004</v>
      </c>
      <c r="C817">
        <v>2</v>
      </c>
      <c r="D817">
        <v>4.4687699999999997E-2</v>
      </c>
      <c r="E817">
        <v>0.23461070000000001</v>
      </c>
      <c r="F817">
        <v>9.3844300000000005E-2</v>
      </c>
      <c r="G817">
        <v>0.18098539999999999</v>
      </c>
      <c r="H817">
        <v>3.75377E-2</v>
      </c>
      <c r="I817">
        <v>0.18545410000000001</v>
      </c>
      <c r="J817">
        <v>0.12289129999999999</v>
      </c>
      <c r="K817">
        <v>4.4687699999999997E-2</v>
      </c>
      <c r="L817">
        <v>4.9156499999999999E-2</v>
      </c>
      <c r="M817">
        <v>6.1446000000000001E-3</v>
      </c>
      <c r="O817" t="str">
        <f>Table_Index[[#This Row],[ID]]&amp;Table_Index[[#This Row],[year]]</f>
        <v>91502004</v>
      </c>
      <c r="P817" t="str">
        <v>92762007</v>
      </c>
      <c r="Q817" t="str">
        <f t="shared" si="48"/>
        <v>9276</v>
      </c>
      <c r="R817" t="str">
        <f t="shared" si="49"/>
        <v>2007</v>
      </c>
      <c r="S817">
        <f>SUMIFS(INDEX(Table_Index[],,MATCH(S$12,Table_Index[#Headers],0)),
Table_Index[ID],$Q817,Table_Index[year],$R817)/COUNTIFS(Table_Index[Quarter],"&lt;&gt;''",Table_Index[ID],$Q817,Table_Index[year],$R817)</f>
        <v>8.2976100000000011E-2</v>
      </c>
      <c r="T817">
        <f>SUMIFS(INDEX(Table_Index[],,MATCH(T$12,Table_Index[#Headers],0)),
Table_Index[ID],$Q817,Table_Index[year],$R817)/COUNTIFS(Table_Index[Quarter],"&lt;&gt;''",Table_Index[ID],$Q817,Table_Index[year],$R817)</f>
        <v>0.1043101</v>
      </c>
      <c r="U817">
        <f>SUMIFS(INDEX(Table_Index[],,MATCH(U$12,Table_Index[#Headers],0)),
Table_Index[ID],$Q817,Table_Index[year],$R817)/COUNTIFS(Table_Index[Quarter],"&lt;&gt;''",Table_Index[ID],$Q817,Table_Index[year],$R817)</f>
        <v>4.9896474999999996E-2</v>
      </c>
      <c r="V817">
        <f>SUMIFS(INDEX(Table_Index[],,MATCH(V$12,Table_Index[#Headers],0)),
Table_Index[ID],$Q817,Table_Index[year],$R817)/COUNTIFS(Table_Index[Quarter],"&lt;&gt;''",Table_Index[ID],$Q817,Table_Index[year],$R817)</f>
        <v>0.15344825000000001</v>
      </c>
      <c r="W817">
        <f>SUMIFS(INDEX(Table_Index[],,MATCH(W$12,Table_Index[#Headers],0)),
Table_Index[ID],$Q817,Table_Index[year],$R817)/COUNTIFS(Table_Index[Quarter],"&lt;&gt;''",Table_Index[ID],$Q817,Table_Index[year],$R817)</f>
        <v>3.5187699999999995E-2</v>
      </c>
      <c r="X817">
        <f>SUMIFS(INDEX(Table_Index[],,MATCH(X$12,Table_Index[#Headers],0)),
Table_Index[ID],$Q817,Table_Index[year],$R817)/COUNTIFS(Table_Index[Quarter],"&lt;&gt;''",Table_Index[ID],$Q817,Table_Index[year],$R817)</f>
        <v>0.27943079999999998</v>
      </c>
      <c r="Y817">
        <f>SUMIFS(INDEX(Table_Index[],,MATCH(Y$12,Table_Index[#Headers],0)),
Table_Index[ID],$Q817,Table_Index[year],$R817)/COUNTIFS(Table_Index[Quarter],"&lt;&gt;''",Table_Index[ID],$Q817,Table_Index[year],$R817)</f>
        <v>0.14521342499999998</v>
      </c>
      <c r="Z817">
        <f>SUMIFS(INDEX(Table_Index[],,MATCH(Z$12,Table_Index[#Headers],0)),
Table_Index[ID],$Q817,Table_Index[year],$R817)/COUNTIFS(Table_Index[Quarter],"&lt;&gt;''",Table_Index[ID],$Q817,Table_Index[year],$R817)</f>
        <v>3.3971624999999998E-2</v>
      </c>
      <c r="AA817">
        <f>SUMIFS(INDEX(Table_Index[],,MATCH(AA$12,Table_Index[#Headers],0)),
Table_Index[ID],$Q817,Table_Index[year],$R817)/COUNTIFS(Table_Index[Quarter],"&lt;&gt;''",Table_Index[ID],$Q817,Table_Index[year],$R817)</f>
        <v>9.7102974999999994E-2</v>
      </c>
      <c r="AB817">
        <f>SUMIFS(INDEX(Table_Index[],,MATCH(AB$12,Table_Index[#Headers],0)),
Table_Index[ID],$Q817,Table_Index[year],$R817)/COUNTIFS(Table_Index[Quarter],"&lt;&gt;''",Table_Index[ID],$Q817,Table_Index[year],$R817)</f>
        <v>1.8462525E-2</v>
      </c>
      <c r="AC817" s="24">
        <f t="shared" si="50"/>
        <v>0.99999997499999993</v>
      </c>
      <c r="AD817">
        <f>COUNTIFS(Table_Index[Quarter],"&lt;&gt;''",Table_Index[ID],$Q817,Table_Index[year],$R817)</f>
        <v>4</v>
      </c>
      <c r="AE817" s="34">
        <f t="shared" si="51"/>
        <v>0.84486773731276443</v>
      </c>
    </row>
    <row r="818" spans="1:31" x14ac:dyDescent="0.3">
      <c r="A818">
        <v>9150</v>
      </c>
      <c r="B818">
        <v>2004</v>
      </c>
      <c r="C818">
        <v>3</v>
      </c>
      <c r="D818">
        <v>5.4788499999999997E-2</v>
      </c>
      <c r="E818">
        <v>0.2213456</v>
      </c>
      <c r="F818">
        <v>8.7661600000000006E-2</v>
      </c>
      <c r="G818">
        <v>6.1363099999999997E-2</v>
      </c>
      <c r="H818">
        <v>0</v>
      </c>
      <c r="I818">
        <v>0.26298490000000002</v>
      </c>
      <c r="J818">
        <v>0.1599825</v>
      </c>
      <c r="K818">
        <v>0.10081089999999999</v>
      </c>
      <c r="L818">
        <v>4.8213899999999997E-2</v>
      </c>
      <c r="M818">
        <v>2.849E-3</v>
      </c>
      <c r="O818" t="str">
        <f>Table_Index[[#This Row],[ID]]&amp;Table_Index[[#This Row],[year]]</f>
        <v>91502004</v>
      </c>
      <c r="P818" t="str">
        <v>92762008</v>
      </c>
      <c r="Q818" t="str">
        <f t="shared" si="48"/>
        <v>9276</v>
      </c>
      <c r="R818" t="str">
        <f t="shared" si="49"/>
        <v>2008</v>
      </c>
      <c r="S818">
        <f>SUMIFS(INDEX(Table_Index[],,MATCH(S$12,Table_Index[#Headers],0)),
Table_Index[ID],$Q818,Table_Index[year],$R818)/COUNTIFS(Table_Index[Quarter],"&lt;&gt;''",Table_Index[ID],$Q818,Table_Index[year],$R818)</f>
        <v>9.9543500000000007E-2</v>
      </c>
      <c r="T818">
        <f>SUMIFS(INDEX(Table_Index[],,MATCH(T$12,Table_Index[#Headers],0)),
Table_Index[ID],$Q818,Table_Index[year],$R818)/COUNTIFS(Table_Index[Quarter],"&lt;&gt;''",Table_Index[ID],$Q818,Table_Index[year],$R818)</f>
        <v>0.10902795</v>
      </c>
      <c r="U818">
        <f>SUMIFS(INDEX(Table_Index[],,MATCH(U$12,Table_Index[#Headers],0)),
Table_Index[ID],$Q818,Table_Index[year],$R818)/COUNTIFS(Table_Index[Quarter],"&lt;&gt;''",Table_Index[ID],$Q818,Table_Index[year],$R818)</f>
        <v>4.7153250000000001E-2</v>
      </c>
      <c r="V818">
        <f>SUMIFS(INDEX(Table_Index[],,MATCH(V$12,Table_Index[#Headers],0)),
Table_Index[ID],$Q818,Table_Index[year],$R818)/COUNTIFS(Table_Index[Quarter],"&lt;&gt;''",Table_Index[ID],$Q818,Table_Index[year],$R818)</f>
        <v>0.186569025</v>
      </c>
      <c r="W818">
        <f>SUMIFS(INDEX(Table_Index[],,MATCH(W$12,Table_Index[#Headers],0)),
Table_Index[ID],$Q818,Table_Index[year],$R818)/COUNTIFS(Table_Index[Quarter],"&lt;&gt;''",Table_Index[ID],$Q818,Table_Index[year],$R818)</f>
        <v>3.2494549999999997E-2</v>
      </c>
      <c r="X818">
        <f>SUMIFS(INDEX(Table_Index[],,MATCH(X$12,Table_Index[#Headers],0)),
Table_Index[ID],$Q818,Table_Index[year],$R818)/COUNTIFS(Table_Index[Quarter],"&lt;&gt;''",Table_Index[ID],$Q818,Table_Index[year],$R818)</f>
        <v>0.2941008</v>
      </c>
      <c r="Y818">
        <f>SUMIFS(INDEX(Table_Index[],,MATCH(Y$12,Table_Index[#Headers],0)),
Table_Index[ID],$Q818,Table_Index[year],$R818)/COUNTIFS(Table_Index[Quarter],"&lt;&gt;''",Table_Index[ID],$Q818,Table_Index[year],$R818)</f>
        <v>0.10758262499999999</v>
      </c>
      <c r="Z818">
        <f>SUMIFS(INDEX(Table_Index[],,MATCH(Z$12,Table_Index[#Headers],0)),
Table_Index[ID],$Q818,Table_Index[year],$R818)/COUNTIFS(Table_Index[Quarter],"&lt;&gt;''",Table_Index[ID],$Q818,Table_Index[year],$R818)</f>
        <v>7.1112974999999995E-2</v>
      </c>
      <c r="AA818">
        <f>SUMIFS(INDEX(Table_Index[],,MATCH(AA$12,Table_Index[#Headers],0)),
Table_Index[ID],$Q818,Table_Index[year],$R818)/COUNTIFS(Table_Index[Quarter],"&lt;&gt;''",Table_Index[ID],$Q818,Table_Index[year],$R818)</f>
        <v>3.8287700000000001E-2</v>
      </c>
      <c r="AB818">
        <f>SUMIFS(INDEX(Table_Index[],,MATCH(AB$12,Table_Index[#Headers],0)),
Table_Index[ID],$Q818,Table_Index[year],$R818)/COUNTIFS(Table_Index[Quarter],"&lt;&gt;''",Table_Index[ID],$Q818,Table_Index[year],$R818)</f>
        <v>1.4127600000000001E-2</v>
      </c>
      <c r="AC818" s="24">
        <f t="shared" si="50"/>
        <v>0.99999997500000004</v>
      </c>
      <c r="AD818">
        <f>COUNTIFS(Table_Index[Quarter],"&lt;&gt;''",Table_Index[ID],$Q818,Table_Index[year],$R818)</f>
        <v>4</v>
      </c>
      <c r="AE818" s="34">
        <f t="shared" si="51"/>
        <v>0.83532477784290071</v>
      </c>
    </row>
    <row r="819" spans="1:31" x14ac:dyDescent="0.3">
      <c r="A819">
        <v>9150</v>
      </c>
      <c r="B819">
        <v>2004</v>
      </c>
      <c r="C819">
        <v>4</v>
      </c>
      <c r="D819">
        <v>5.6337999999999999E-2</v>
      </c>
      <c r="E819">
        <v>6.6398399999999996E-2</v>
      </c>
      <c r="F819">
        <v>8.0482899999999996E-2</v>
      </c>
      <c r="G819">
        <v>9.0543299999999993E-2</v>
      </c>
      <c r="H819">
        <v>0.12776660000000001</v>
      </c>
      <c r="I819">
        <v>0.2112676</v>
      </c>
      <c r="J819">
        <v>0.22334000000000001</v>
      </c>
      <c r="K819">
        <v>4.4265600000000002E-2</v>
      </c>
      <c r="L819">
        <v>8.4506999999999999E-2</v>
      </c>
      <c r="M819">
        <v>1.50905E-2</v>
      </c>
      <c r="O819" t="str">
        <f>Table_Index[[#This Row],[ID]]&amp;Table_Index[[#This Row],[year]]</f>
        <v>91502004</v>
      </c>
      <c r="P819" t="str">
        <v>92762009</v>
      </c>
      <c r="Q819" t="str">
        <f t="shared" si="48"/>
        <v>9276</v>
      </c>
      <c r="R819" t="str">
        <f t="shared" si="49"/>
        <v>2009</v>
      </c>
      <c r="S819">
        <f>SUMIFS(INDEX(Table_Index[],,MATCH(S$12,Table_Index[#Headers],0)),
Table_Index[ID],$Q819,Table_Index[year],$R819)/COUNTIFS(Table_Index[Quarter],"&lt;&gt;''",Table_Index[ID],$Q819,Table_Index[year],$R819)</f>
        <v>0.11681275000000001</v>
      </c>
      <c r="T819">
        <f>SUMIFS(INDEX(Table_Index[],,MATCH(T$12,Table_Index[#Headers],0)),
Table_Index[ID],$Q819,Table_Index[year],$R819)/COUNTIFS(Table_Index[Quarter],"&lt;&gt;''",Table_Index[ID],$Q819,Table_Index[year],$R819)</f>
        <v>8.5328774999999996E-2</v>
      </c>
      <c r="U819">
        <f>SUMIFS(INDEX(Table_Index[],,MATCH(U$12,Table_Index[#Headers],0)),
Table_Index[ID],$Q819,Table_Index[year],$R819)/COUNTIFS(Table_Index[Quarter],"&lt;&gt;''",Table_Index[ID],$Q819,Table_Index[year],$R819)</f>
        <v>4.3649900000000005E-2</v>
      </c>
      <c r="V819">
        <f>SUMIFS(INDEX(Table_Index[],,MATCH(V$12,Table_Index[#Headers],0)),
Table_Index[ID],$Q819,Table_Index[year],$R819)/COUNTIFS(Table_Index[Quarter],"&lt;&gt;''",Table_Index[ID],$Q819,Table_Index[year],$R819)</f>
        <v>0.15761465</v>
      </c>
      <c r="W819">
        <f>SUMIFS(INDEX(Table_Index[],,MATCH(W$12,Table_Index[#Headers],0)),
Table_Index[ID],$Q819,Table_Index[year],$R819)/COUNTIFS(Table_Index[Quarter],"&lt;&gt;''",Table_Index[ID],$Q819,Table_Index[year],$R819)</f>
        <v>3.8776499999999998E-2</v>
      </c>
      <c r="X819">
        <f>SUMIFS(INDEX(Table_Index[],,MATCH(X$12,Table_Index[#Headers],0)),
Table_Index[ID],$Q819,Table_Index[year],$R819)/COUNTIFS(Table_Index[Quarter],"&lt;&gt;''",Table_Index[ID],$Q819,Table_Index[year],$R819)</f>
        <v>0.31370085000000003</v>
      </c>
      <c r="Y819">
        <f>SUMIFS(INDEX(Table_Index[],,MATCH(Y$12,Table_Index[#Headers],0)),
Table_Index[ID],$Q819,Table_Index[year],$R819)/COUNTIFS(Table_Index[Quarter],"&lt;&gt;''",Table_Index[ID],$Q819,Table_Index[year],$R819)</f>
        <v>0.10355267500000001</v>
      </c>
      <c r="Z819">
        <f>SUMIFS(INDEX(Table_Index[],,MATCH(Z$12,Table_Index[#Headers],0)),
Table_Index[ID],$Q819,Table_Index[year],$R819)/COUNTIFS(Table_Index[Quarter],"&lt;&gt;''",Table_Index[ID],$Q819,Table_Index[year],$R819)</f>
        <v>4.3060724999999994E-2</v>
      </c>
      <c r="AA819">
        <f>SUMIFS(INDEX(Table_Index[],,MATCH(AA$12,Table_Index[#Headers],0)),
Table_Index[ID],$Q819,Table_Index[year],$R819)/COUNTIFS(Table_Index[Quarter],"&lt;&gt;''",Table_Index[ID],$Q819,Table_Index[year],$R819)</f>
        <v>6.8593699999999994E-2</v>
      </c>
      <c r="AB819">
        <f>SUMIFS(INDEX(Table_Index[],,MATCH(AB$12,Table_Index[#Headers],0)),
Table_Index[ID],$Q819,Table_Index[year],$R819)/COUNTIFS(Table_Index[Quarter],"&lt;&gt;''",Table_Index[ID],$Q819,Table_Index[year],$R819)</f>
        <v>2.8909549999999999E-2</v>
      </c>
      <c r="AC819" s="24">
        <f t="shared" si="50"/>
        <v>1.000000075</v>
      </c>
      <c r="AD819">
        <f>COUNTIFS(Table_Index[Quarter],"&lt;&gt;''",Table_Index[ID],$Q819,Table_Index[year],$R819)</f>
        <v>4</v>
      </c>
      <c r="AE819" s="34">
        <f t="shared" si="51"/>
        <v>0.83429600938875814</v>
      </c>
    </row>
    <row r="820" spans="1:31" x14ac:dyDescent="0.3">
      <c r="A820">
        <v>9150</v>
      </c>
      <c r="B820">
        <v>2005</v>
      </c>
      <c r="C820">
        <v>1</v>
      </c>
      <c r="D820">
        <v>0.1468285</v>
      </c>
      <c r="E820">
        <v>0.21219089999999999</v>
      </c>
      <c r="F820">
        <v>7.5782500000000003E-2</v>
      </c>
      <c r="G820">
        <v>0.12693560000000001</v>
      </c>
      <c r="H820">
        <v>0</v>
      </c>
      <c r="I820">
        <v>0.23997779999999999</v>
      </c>
      <c r="J820">
        <v>0.1136737</v>
      </c>
      <c r="K820">
        <v>2.9365700000000002E-2</v>
      </c>
      <c r="L820">
        <v>4.1680300000000003E-2</v>
      </c>
      <c r="M820">
        <v>1.35651E-2</v>
      </c>
      <c r="O820" t="str">
        <f>Table_Index[[#This Row],[ID]]&amp;Table_Index[[#This Row],[year]]</f>
        <v>91502005</v>
      </c>
      <c r="P820" t="str">
        <v>92762010</v>
      </c>
      <c r="Q820" t="str">
        <f t="shared" si="48"/>
        <v>9276</v>
      </c>
      <c r="R820" t="str">
        <f t="shared" si="49"/>
        <v>2010</v>
      </c>
      <c r="S820">
        <f>SUMIFS(INDEX(Table_Index[],,MATCH(S$12,Table_Index[#Headers],0)),
Table_Index[ID],$Q820,Table_Index[year],$R820)/COUNTIFS(Table_Index[Quarter],"&lt;&gt;''",Table_Index[ID],$Q820,Table_Index[year],$R820)</f>
        <v>9.9902524999999992E-2</v>
      </c>
      <c r="T820">
        <f>SUMIFS(INDEX(Table_Index[],,MATCH(T$12,Table_Index[#Headers],0)),
Table_Index[ID],$Q820,Table_Index[year],$R820)/COUNTIFS(Table_Index[Quarter],"&lt;&gt;''",Table_Index[ID],$Q820,Table_Index[year],$R820)</f>
        <v>8.0561975000000008E-2</v>
      </c>
      <c r="U820">
        <f>SUMIFS(INDEX(Table_Index[],,MATCH(U$12,Table_Index[#Headers],0)),
Table_Index[ID],$Q820,Table_Index[year],$R820)/COUNTIFS(Table_Index[Quarter],"&lt;&gt;''",Table_Index[ID],$Q820,Table_Index[year],$R820)</f>
        <v>5.0507625E-2</v>
      </c>
      <c r="V820">
        <f>SUMIFS(INDEX(Table_Index[],,MATCH(V$12,Table_Index[#Headers],0)),
Table_Index[ID],$Q820,Table_Index[year],$R820)/COUNTIFS(Table_Index[Quarter],"&lt;&gt;''",Table_Index[ID],$Q820,Table_Index[year],$R820)</f>
        <v>0.1429367</v>
      </c>
      <c r="W820">
        <f>SUMIFS(INDEX(Table_Index[],,MATCH(W$12,Table_Index[#Headers],0)),
Table_Index[ID],$Q820,Table_Index[year],$R820)/COUNTIFS(Table_Index[Quarter],"&lt;&gt;''",Table_Index[ID],$Q820,Table_Index[year],$R820)</f>
        <v>2.9325125E-2</v>
      </c>
      <c r="X820">
        <f>SUMIFS(INDEX(Table_Index[],,MATCH(X$12,Table_Index[#Headers],0)),
Table_Index[ID],$Q820,Table_Index[year],$R820)/COUNTIFS(Table_Index[Quarter],"&lt;&gt;''",Table_Index[ID],$Q820,Table_Index[year],$R820)</f>
        <v>0.38496000000000002</v>
      </c>
      <c r="Y820">
        <f>SUMIFS(INDEX(Table_Index[],,MATCH(Y$12,Table_Index[#Headers],0)),
Table_Index[ID],$Q820,Table_Index[year],$R820)/COUNTIFS(Table_Index[Quarter],"&lt;&gt;''",Table_Index[ID],$Q820,Table_Index[year],$R820)</f>
        <v>0.10788447500000001</v>
      </c>
      <c r="Z820">
        <f>SUMIFS(INDEX(Table_Index[],,MATCH(Z$12,Table_Index[#Headers],0)),
Table_Index[ID],$Q820,Table_Index[year],$R820)/COUNTIFS(Table_Index[Quarter],"&lt;&gt;''",Table_Index[ID],$Q820,Table_Index[year],$R820)</f>
        <v>3.9149574999999999E-2</v>
      </c>
      <c r="AA820">
        <f>SUMIFS(INDEX(Table_Index[],,MATCH(AA$12,Table_Index[#Headers],0)),
Table_Index[ID],$Q820,Table_Index[year],$R820)/COUNTIFS(Table_Index[Quarter],"&lt;&gt;''",Table_Index[ID],$Q820,Table_Index[year],$R820)</f>
        <v>4.7960324999999998E-2</v>
      </c>
      <c r="AB820">
        <f>SUMIFS(INDEX(Table_Index[],,MATCH(AB$12,Table_Index[#Headers],0)),
Table_Index[ID],$Q820,Table_Index[year],$R820)/COUNTIFS(Table_Index[Quarter],"&lt;&gt;''",Table_Index[ID],$Q820,Table_Index[year],$R820)</f>
        <v>1.6811649999999997E-2</v>
      </c>
      <c r="AC820" s="24">
        <f t="shared" si="50"/>
        <v>0.99999997500000004</v>
      </c>
      <c r="AD820">
        <f>COUNTIFS(Table_Index[Quarter],"&lt;&gt;''",Table_Index[ID],$Q820,Table_Index[year],$R820)</f>
        <v>4</v>
      </c>
      <c r="AE820" s="34">
        <f t="shared" si="51"/>
        <v>0.79573859521789303</v>
      </c>
    </row>
    <row r="821" spans="1:31" x14ac:dyDescent="0.3">
      <c r="A821">
        <v>9150</v>
      </c>
      <c r="B821">
        <v>2005</v>
      </c>
      <c r="C821">
        <v>2</v>
      </c>
      <c r="D821">
        <v>0.129054</v>
      </c>
      <c r="E821">
        <v>0.19062879999999999</v>
      </c>
      <c r="F821">
        <v>0.1012188</v>
      </c>
      <c r="G821">
        <v>0.11150939999999999</v>
      </c>
      <c r="H821">
        <v>1.8556799999999998E-2</v>
      </c>
      <c r="I821">
        <v>0.21382480000000001</v>
      </c>
      <c r="J821">
        <v>0.1121842</v>
      </c>
      <c r="K821">
        <v>5.75682E-2</v>
      </c>
      <c r="L821">
        <v>6.0731300000000002E-2</v>
      </c>
      <c r="M821">
        <v>4.7235000000000003E-3</v>
      </c>
      <c r="O821" t="str">
        <f>Table_Index[[#This Row],[ID]]&amp;Table_Index[[#This Row],[year]]</f>
        <v>91502005</v>
      </c>
      <c r="P821" t="str">
        <v>92762011</v>
      </c>
      <c r="Q821" t="str">
        <f t="shared" si="48"/>
        <v>9276</v>
      </c>
      <c r="R821" t="str">
        <f t="shared" si="49"/>
        <v>2011</v>
      </c>
      <c r="S821">
        <f>SUMIFS(INDEX(Table_Index[],,MATCH(S$12,Table_Index[#Headers],0)),
Table_Index[ID],$Q821,Table_Index[year],$R821)/COUNTIFS(Table_Index[Quarter],"&lt;&gt;''",Table_Index[ID],$Q821,Table_Index[year],$R821)</f>
        <v>7.2268874999999996E-2</v>
      </c>
      <c r="T821">
        <f>SUMIFS(INDEX(Table_Index[],,MATCH(T$12,Table_Index[#Headers],0)),
Table_Index[ID],$Q821,Table_Index[year],$R821)/COUNTIFS(Table_Index[Quarter],"&lt;&gt;''",Table_Index[ID],$Q821,Table_Index[year],$R821)</f>
        <v>8.003035E-2</v>
      </c>
      <c r="U821">
        <f>SUMIFS(INDEX(Table_Index[],,MATCH(U$12,Table_Index[#Headers],0)),
Table_Index[ID],$Q821,Table_Index[year],$R821)/COUNTIFS(Table_Index[Quarter],"&lt;&gt;''",Table_Index[ID],$Q821,Table_Index[year],$R821)</f>
        <v>4.0862175000000001E-2</v>
      </c>
      <c r="V821">
        <f>SUMIFS(INDEX(Table_Index[],,MATCH(V$12,Table_Index[#Headers],0)),
Table_Index[ID],$Q821,Table_Index[year],$R821)/COUNTIFS(Table_Index[Quarter],"&lt;&gt;''",Table_Index[ID],$Q821,Table_Index[year],$R821)</f>
        <v>0.14986754999999999</v>
      </c>
      <c r="W821">
        <f>SUMIFS(INDEX(Table_Index[],,MATCH(W$12,Table_Index[#Headers],0)),
Table_Index[ID],$Q821,Table_Index[year],$R821)/COUNTIFS(Table_Index[Quarter],"&lt;&gt;''",Table_Index[ID],$Q821,Table_Index[year],$R821)</f>
        <v>1.8126174999999998E-2</v>
      </c>
      <c r="X821">
        <f>SUMIFS(INDEX(Table_Index[],,MATCH(X$12,Table_Index[#Headers],0)),
Table_Index[ID],$Q821,Table_Index[year],$R821)/COUNTIFS(Table_Index[Quarter],"&lt;&gt;''",Table_Index[ID],$Q821,Table_Index[year],$R821)</f>
        <v>0.42350710000000003</v>
      </c>
      <c r="Y821">
        <f>SUMIFS(INDEX(Table_Index[],,MATCH(Y$12,Table_Index[#Headers],0)),
Table_Index[ID],$Q821,Table_Index[year],$R821)/COUNTIFS(Table_Index[Quarter],"&lt;&gt;''",Table_Index[ID],$Q821,Table_Index[year],$R821)</f>
        <v>0.1081973</v>
      </c>
      <c r="Z821">
        <f>SUMIFS(INDEX(Table_Index[],,MATCH(Z$12,Table_Index[#Headers],0)),
Table_Index[ID],$Q821,Table_Index[year],$R821)/COUNTIFS(Table_Index[Quarter],"&lt;&gt;''",Table_Index[ID],$Q821,Table_Index[year],$R821)</f>
        <v>3.2460499999999996E-2</v>
      </c>
      <c r="AA821">
        <f>SUMIFS(INDEX(Table_Index[],,MATCH(AA$12,Table_Index[#Headers],0)),
Table_Index[ID],$Q821,Table_Index[year],$R821)/COUNTIFS(Table_Index[Quarter],"&lt;&gt;''",Table_Index[ID],$Q821,Table_Index[year],$R821)</f>
        <v>6.4728450000000007E-2</v>
      </c>
      <c r="AB821">
        <f>SUMIFS(INDEX(Table_Index[],,MATCH(AB$12,Table_Index[#Headers],0)),
Table_Index[ID],$Q821,Table_Index[year],$R821)/COUNTIFS(Table_Index[Quarter],"&lt;&gt;''",Table_Index[ID],$Q821,Table_Index[year],$R821)</f>
        <v>9.9515000000000003E-3</v>
      </c>
      <c r="AC821" s="24">
        <f t="shared" si="50"/>
        <v>0.99999997500000004</v>
      </c>
      <c r="AD821">
        <f>COUNTIFS(Table_Index[Quarter],"&lt;&gt;''",Table_Index[ID],$Q821,Table_Index[year],$R821)</f>
        <v>4</v>
      </c>
      <c r="AE821" s="34">
        <f t="shared" si="51"/>
        <v>0.7675063865466456</v>
      </c>
    </row>
    <row r="822" spans="1:31" x14ac:dyDescent="0.3">
      <c r="A822">
        <v>9150</v>
      </c>
      <c r="B822">
        <v>2005</v>
      </c>
      <c r="C822">
        <v>3</v>
      </c>
      <c r="D822">
        <v>0.1157</v>
      </c>
      <c r="E822">
        <v>0.1733923</v>
      </c>
      <c r="F822">
        <v>6.4312800000000003E-2</v>
      </c>
      <c r="G822">
        <v>5.98992E-2</v>
      </c>
      <c r="H822">
        <v>1.35561E-2</v>
      </c>
      <c r="I822">
        <v>0.32688390000000001</v>
      </c>
      <c r="J822">
        <v>0.16393460000000001</v>
      </c>
      <c r="K822">
        <v>3.60971E-2</v>
      </c>
      <c r="L822">
        <v>4.3348100000000001E-2</v>
      </c>
      <c r="M822">
        <v>2.8758999999999998E-3</v>
      </c>
      <c r="O822" t="str">
        <f>Table_Index[[#This Row],[ID]]&amp;Table_Index[[#This Row],[year]]</f>
        <v>91502005</v>
      </c>
      <c r="P822" t="str">
        <v>92762012</v>
      </c>
      <c r="Q822" t="str">
        <f t="shared" si="48"/>
        <v>9276</v>
      </c>
      <c r="R822" t="str">
        <f t="shared" si="49"/>
        <v>2012</v>
      </c>
      <c r="S822">
        <f>SUMIFS(INDEX(Table_Index[],,MATCH(S$12,Table_Index[#Headers],0)),
Table_Index[ID],$Q822,Table_Index[year],$R822)/COUNTIFS(Table_Index[Quarter],"&lt;&gt;''",Table_Index[ID],$Q822,Table_Index[year],$R822)</f>
        <v>7.0860850000000003E-2</v>
      </c>
      <c r="T822">
        <f>SUMIFS(INDEX(Table_Index[],,MATCH(T$12,Table_Index[#Headers],0)),
Table_Index[ID],$Q822,Table_Index[year],$R822)/COUNTIFS(Table_Index[Quarter],"&lt;&gt;''",Table_Index[ID],$Q822,Table_Index[year],$R822)</f>
        <v>0.10986299999999999</v>
      </c>
      <c r="U822">
        <f>SUMIFS(INDEX(Table_Index[],,MATCH(U$12,Table_Index[#Headers],0)),
Table_Index[ID],$Q822,Table_Index[year],$R822)/COUNTIFS(Table_Index[Quarter],"&lt;&gt;''",Table_Index[ID],$Q822,Table_Index[year],$R822)</f>
        <v>4.0741600000000003E-2</v>
      </c>
      <c r="V822">
        <f>SUMIFS(INDEX(Table_Index[],,MATCH(V$12,Table_Index[#Headers],0)),
Table_Index[ID],$Q822,Table_Index[year],$R822)/COUNTIFS(Table_Index[Quarter],"&lt;&gt;''",Table_Index[ID],$Q822,Table_Index[year],$R822)</f>
        <v>0.1238557</v>
      </c>
      <c r="W822">
        <f>SUMIFS(INDEX(Table_Index[],,MATCH(W$12,Table_Index[#Headers],0)),
Table_Index[ID],$Q822,Table_Index[year],$R822)/COUNTIFS(Table_Index[Quarter],"&lt;&gt;''",Table_Index[ID],$Q822,Table_Index[year],$R822)</f>
        <v>3.9162674999999994E-2</v>
      </c>
      <c r="X822">
        <f>SUMIFS(INDEX(Table_Index[],,MATCH(X$12,Table_Index[#Headers],0)),
Table_Index[ID],$Q822,Table_Index[year],$R822)/COUNTIFS(Table_Index[Quarter],"&lt;&gt;''",Table_Index[ID],$Q822,Table_Index[year],$R822)</f>
        <v>0.34819365000000002</v>
      </c>
      <c r="Y822">
        <f>SUMIFS(INDEX(Table_Index[],,MATCH(Y$12,Table_Index[#Headers],0)),
Table_Index[ID],$Q822,Table_Index[year],$R822)/COUNTIFS(Table_Index[Quarter],"&lt;&gt;''",Table_Index[ID],$Q822,Table_Index[year],$R822)</f>
        <v>0.12012534999999999</v>
      </c>
      <c r="Z822">
        <f>SUMIFS(INDEX(Table_Index[],,MATCH(Z$12,Table_Index[#Headers],0)),
Table_Index[ID],$Q822,Table_Index[year],$R822)/COUNTIFS(Table_Index[Quarter],"&lt;&gt;''",Table_Index[ID],$Q822,Table_Index[year],$R822)</f>
        <v>5.2401174999999994E-2</v>
      </c>
      <c r="AA822">
        <f>SUMIFS(INDEX(Table_Index[],,MATCH(AA$12,Table_Index[#Headers],0)),
Table_Index[ID],$Q822,Table_Index[year],$R822)/COUNTIFS(Table_Index[Quarter],"&lt;&gt;''",Table_Index[ID],$Q822,Table_Index[year],$R822)</f>
        <v>8.4889775000000001E-2</v>
      </c>
      <c r="AB822">
        <f>SUMIFS(INDEX(Table_Index[],,MATCH(AB$12,Table_Index[#Headers],0)),
Table_Index[ID],$Q822,Table_Index[year],$R822)/COUNTIFS(Table_Index[Quarter],"&lt;&gt;''",Table_Index[ID],$Q822,Table_Index[year],$R822)</f>
        <v>9.9062499999999984E-3</v>
      </c>
      <c r="AC822" s="24">
        <f t="shared" si="50"/>
        <v>1.0000000250000001</v>
      </c>
      <c r="AD822">
        <f>COUNTIFS(Table_Index[Quarter],"&lt;&gt;''",Table_Index[ID],$Q822,Table_Index[year],$R822)</f>
        <v>4</v>
      </c>
      <c r="AE822" s="34">
        <f t="shared" si="51"/>
        <v>0.81865582521913316</v>
      </c>
    </row>
    <row r="823" spans="1:31" x14ac:dyDescent="0.3">
      <c r="A823">
        <v>9151</v>
      </c>
      <c r="B823">
        <v>2003</v>
      </c>
      <c r="C823">
        <v>1</v>
      </c>
      <c r="D823">
        <v>6.8041999999999998E-3</v>
      </c>
      <c r="E823">
        <v>2.4317000000000002E-3</v>
      </c>
      <c r="F823">
        <v>3.6476E-3</v>
      </c>
      <c r="G823">
        <v>1.0054E-3</v>
      </c>
      <c r="H823">
        <v>7.0149999999999998E-4</v>
      </c>
      <c r="I823">
        <v>0</v>
      </c>
      <c r="J823">
        <v>0</v>
      </c>
      <c r="K823">
        <v>0.98204270000000005</v>
      </c>
      <c r="L823">
        <v>2.9461000000000001E-3</v>
      </c>
      <c r="M823">
        <v>4.2089999999999999E-4</v>
      </c>
      <c r="O823" t="str">
        <f>Table_Index[[#This Row],[ID]]&amp;Table_Index[[#This Row],[year]]</f>
        <v>91512003</v>
      </c>
      <c r="P823" t="str">
        <v>92772003</v>
      </c>
      <c r="Q823" t="str">
        <f t="shared" si="48"/>
        <v>9277</v>
      </c>
      <c r="R823" t="str">
        <f t="shared" si="49"/>
        <v>2003</v>
      </c>
      <c r="S823">
        <f>SUMIFS(INDEX(Table_Index[],,MATCH(S$12,Table_Index[#Headers],0)),
Table_Index[ID],$Q823,Table_Index[year],$R823)/COUNTIFS(Table_Index[Quarter],"&lt;&gt;''",Table_Index[ID],$Q823,Table_Index[year],$R823)</f>
        <v>9.1655975000000001E-2</v>
      </c>
      <c r="T823">
        <f>SUMIFS(INDEX(Table_Index[],,MATCH(T$12,Table_Index[#Headers],0)),
Table_Index[ID],$Q823,Table_Index[year],$R823)/COUNTIFS(Table_Index[Quarter],"&lt;&gt;''",Table_Index[ID],$Q823,Table_Index[year],$R823)</f>
        <v>3.0874249999999999E-2</v>
      </c>
      <c r="U823">
        <f>SUMIFS(INDEX(Table_Index[],,MATCH(U$12,Table_Index[#Headers],0)),
Table_Index[ID],$Q823,Table_Index[year],$R823)/COUNTIFS(Table_Index[Quarter],"&lt;&gt;''",Table_Index[ID],$Q823,Table_Index[year],$R823)</f>
        <v>5.7068100000000004E-2</v>
      </c>
      <c r="V823">
        <f>SUMIFS(INDEX(Table_Index[],,MATCH(V$12,Table_Index[#Headers],0)),
Table_Index[ID],$Q823,Table_Index[year],$R823)/COUNTIFS(Table_Index[Quarter],"&lt;&gt;''",Table_Index[ID],$Q823,Table_Index[year],$R823)</f>
        <v>8.0426575E-2</v>
      </c>
      <c r="W823">
        <f>SUMIFS(INDEX(Table_Index[],,MATCH(W$12,Table_Index[#Headers],0)),
Table_Index[ID],$Q823,Table_Index[year],$R823)/COUNTIFS(Table_Index[Quarter],"&lt;&gt;''",Table_Index[ID],$Q823,Table_Index[year],$R823)</f>
        <v>5.3340225000000005E-2</v>
      </c>
      <c r="X823">
        <f>SUMIFS(INDEX(Table_Index[],,MATCH(X$12,Table_Index[#Headers],0)),
Table_Index[ID],$Q823,Table_Index[year],$R823)/COUNTIFS(Table_Index[Quarter],"&lt;&gt;''",Table_Index[ID],$Q823,Table_Index[year],$R823)</f>
        <v>0.12992567500000002</v>
      </c>
      <c r="Y823">
        <f>SUMIFS(INDEX(Table_Index[],,MATCH(Y$12,Table_Index[#Headers],0)),
Table_Index[ID],$Q823,Table_Index[year],$R823)/COUNTIFS(Table_Index[Quarter],"&lt;&gt;''",Table_Index[ID],$Q823,Table_Index[year],$R823)</f>
        <v>2.9019850000000003E-2</v>
      </c>
      <c r="Z823">
        <f>SUMIFS(INDEX(Table_Index[],,MATCH(Z$12,Table_Index[#Headers],0)),
Table_Index[ID],$Q823,Table_Index[year],$R823)/COUNTIFS(Table_Index[Quarter],"&lt;&gt;''",Table_Index[ID],$Q823,Table_Index[year],$R823)</f>
        <v>0.23891095000000001</v>
      </c>
      <c r="AA823">
        <f>SUMIFS(INDEX(Table_Index[],,MATCH(AA$12,Table_Index[#Headers],0)),
Table_Index[ID],$Q823,Table_Index[year],$R823)/COUNTIFS(Table_Index[Quarter],"&lt;&gt;''",Table_Index[ID],$Q823,Table_Index[year],$R823)</f>
        <v>3.4408050000000003E-2</v>
      </c>
      <c r="AB823">
        <f>SUMIFS(INDEX(Table_Index[],,MATCH(AB$12,Table_Index[#Headers],0)),
Table_Index[ID],$Q823,Table_Index[year],$R823)/COUNTIFS(Table_Index[Quarter],"&lt;&gt;''",Table_Index[ID],$Q823,Table_Index[year],$R823)</f>
        <v>0.25437035000000002</v>
      </c>
      <c r="AC823" s="24">
        <f t="shared" si="50"/>
        <v>1</v>
      </c>
      <c r="AD823">
        <f>COUNTIFS(Table_Index[Quarter],"&lt;&gt;''",Table_Index[ID],$Q823,Table_Index[year],$R823)</f>
        <v>4</v>
      </c>
      <c r="AE823" s="34">
        <f t="shared" si="51"/>
        <v>0.83738611771478999</v>
      </c>
    </row>
    <row r="824" spans="1:31" x14ac:dyDescent="0.3">
      <c r="A824">
        <v>9151</v>
      </c>
      <c r="B824">
        <v>2003</v>
      </c>
      <c r="C824">
        <v>2</v>
      </c>
      <c r="D824">
        <v>0</v>
      </c>
      <c r="E824">
        <v>0.18978100000000001</v>
      </c>
      <c r="F824">
        <v>0.1255474</v>
      </c>
      <c r="G824">
        <v>0.2014599</v>
      </c>
      <c r="H824">
        <v>0</v>
      </c>
      <c r="I824">
        <v>0</v>
      </c>
      <c r="J824">
        <v>0.28029189999999998</v>
      </c>
      <c r="K824">
        <v>6.7153299999999999E-2</v>
      </c>
      <c r="L824">
        <v>0.1284672</v>
      </c>
      <c r="M824">
        <v>7.2992999999999999E-3</v>
      </c>
      <c r="O824" t="str">
        <f>Table_Index[[#This Row],[ID]]&amp;Table_Index[[#This Row],[year]]</f>
        <v>91512003</v>
      </c>
      <c r="P824" t="str">
        <v>92772004</v>
      </c>
      <c r="Q824" t="str">
        <f t="shared" si="48"/>
        <v>9277</v>
      </c>
      <c r="R824" t="str">
        <f t="shared" si="49"/>
        <v>2004</v>
      </c>
      <c r="S824">
        <f>SUMIFS(INDEX(Table_Index[],,MATCH(S$12,Table_Index[#Headers],0)),
Table_Index[ID],$Q824,Table_Index[year],$R824)/COUNTIFS(Table_Index[Quarter],"&lt;&gt;''",Table_Index[ID],$Q824,Table_Index[year],$R824)</f>
        <v>0.19864762499999999</v>
      </c>
      <c r="T824">
        <f>SUMIFS(INDEX(Table_Index[],,MATCH(T$12,Table_Index[#Headers],0)),
Table_Index[ID],$Q824,Table_Index[year],$R824)/COUNTIFS(Table_Index[Quarter],"&lt;&gt;''",Table_Index[ID],$Q824,Table_Index[year],$R824)</f>
        <v>5.1690949999999999E-2</v>
      </c>
      <c r="U824">
        <f>SUMIFS(INDEX(Table_Index[],,MATCH(U$12,Table_Index[#Headers],0)),
Table_Index[ID],$Q824,Table_Index[year],$R824)/COUNTIFS(Table_Index[Quarter],"&lt;&gt;''",Table_Index[ID],$Q824,Table_Index[year],$R824)</f>
        <v>4.5661175000000005E-2</v>
      </c>
      <c r="V824">
        <f>SUMIFS(INDEX(Table_Index[],,MATCH(V$12,Table_Index[#Headers],0)),
Table_Index[ID],$Q824,Table_Index[year],$R824)/COUNTIFS(Table_Index[Quarter],"&lt;&gt;''",Table_Index[ID],$Q824,Table_Index[year],$R824)</f>
        <v>0.12253794999999999</v>
      </c>
      <c r="W824">
        <f>SUMIFS(INDEX(Table_Index[],,MATCH(W$12,Table_Index[#Headers],0)),
Table_Index[ID],$Q824,Table_Index[year],$R824)/COUNTIFS(Table_Index[Quarter],"&lt;&gt;''",Table_Index[ID],$Q824,Table_Index[year],$R824)</f>
        <v>2.9395274999999998E-2</v>
      </c>
      <c r="X824">
        <f>SUMIFS(INDEX(Table_Index[],,MATCH(X$12,Table_Index[#Headers],0)),
Table_Index[ID],$Q824,Table_Index[year],$R824)/COUNTIFS(Table_Index[Quarter],"&lt;&gt;''",Table_Index[ID],$Q824,Table_Index[year],$R824)</f>
        <v>0.10853312500000001</v>
      </c>
      <c r="Y824">
        <f>SUMIFS(INDEX(Table_Index[],,MATCH(Y$12,Table_Index[#Headers],0)),
Table_Index[ID],$Q824,Table_Index[year],$R824)/COUNTIFS(Table_Index[Quarter],"&lt;&gt;''",Table_Index[ID],$Q824,Table_Index[year],$R824)</f>
        <v>2.3423949999999999E-2</v>
      </c>
      <c r="Z824">
        <f>SUMIFS(INDEX(Table_Index[],,MATCH(Z$12,Table_Index[#Headers],0)),
Table_Index[ID],$Q824,Table_Index[year],$R824)/COUNTIFS(Table_Index[Quarter],"&lt;&gt;''",Table_Index[ID],$Q824,Table_Index[year],$R824)</f>
        <v>0.27915685000000001</v>
      </c>
      <c r="AA824">
        <f>SUMIFS(INDEX(Table_Index[],,MATCH(AA$12,Table_Index[#Headers],0)),
Table_Index[ID],$Q824,Table_Index[year],$R824)/COUNTIFS(Table_Index[Quarter],"&lt;&gt;''",Table_Index[ID],$Q824,Table_Index[year],$R824)</f>
        <v>3.2155999999999997E-2</v>
      </c>
      <c r="AB824">
        <f>SUMIFS(INDEX(Table_Index[],,MATCH(AB$12,Table_Index[#Headers],0)),
Table_Index[ID],$Q824,Table_Index[year],$R824)/COUNTIFS(Table_Index[Quarter],"&lt;&gt;''",Table_Index[ID],$Q824,Table_Index[year],$R824)</f>
        <v>0.10879710000000001</v>
      </c>
      <c r="AC824" s="24">
        <f t="shared" si="50"/>
        <v>0.99999999999999989</v>
      </c>
      <c r="AD824">
        <f>COUNTIFS(Table_Index[Quarter],"&lt;&gt;''",Table_Index[ID],$Q824,Table_Index[year],$R824)</f>
        <v>4</v>
      </c>
      <c r="AE824" s="34">
        <f t="shared" si="51"/>
        <v>0.83677510762284746</v>
      </c>
    </row>
    <row r="825" spans="1:31" x14ac:dyDescent="0.3">
      <c r="A825">
        <v>9151</v>
      </c>
      <c r="B825">
        <v>2003</v>
      </c>
      <c r="C825">
        <v>3</v>
      </c>
      <c r="D825">
        <v>5.8161000000000003E-3</v>
      </c>
      <c r="E825">
        <v>4.2567000000000004E-3</v>
      </c>
      <c r="F825">
        <v>5.0574000000000001E-3</v>
      </c>
      <c r="G825">
        <v>1.3570799999999999E-2</v>
      </c>
      <c r="H825">
        <v>0</v>
      </c>
      <c r="I825">
        <v>0</v>
      </c>
      <c r="J825">
        <v>0</v>
      </c>
      <c r="K825">
        <v>0.96934339999999997</v>
      </c>
      <c r="L825">
        <v>1.6858000000000001E-3</v>
      </c>
      <c r="M825">
        <v>2.697E-4</v>
      </c>
      <c r="O825" t="str">
        <f>Table_Index[[#This Row],[ID]]&amp;Table_Index[[#This Row],[year]]</f>
        <v>91512003</v>
      </c>
      <c r="P825" t="str">
        <v>92772005</v>
      </c>
      <c r="Q825" t="str">
        <f t="shared" si="48"/>
        <v>9277</v>
      </c>
      <c r="R825" t="str">
        <f t="shared" si="49"/>
        <v>2005</v>
      </c>
      <c r="S825">
        <f>SUMIFS(INDEX(Table_Index[],,MATCH(S$12,Table_Index[#Headers],0)),
Table_Index[ID],$Q825,Table_Index[year],$R825)/COUNTIFS(Table_Index[Quarter],"&lt;&gt;''",Table_Index[ID],$Q825,Table_Index[year],$R825)</f>
        <v>7.8012300000000007E-2</v>
      </c>
      <c r="T825">
        <f>SUMIFS(INDEX(Table_Index[],,MATCH(T$12,Table_Index[#Headers],0)),
Table_Index[ID],$Q825,Table_Index[year],$R825)/COUNTIFS(Table_Index[Quarter],"&lt;&gt;''",Table_Index[ID],$Q825,Table_Index[year],$R825)</f>
        <v>0.14335372500000002</v>
      </c>
      <c r="U825">
        <f>SUMIFS(INDEX(Table_Index[],,MATCH(U$12,Table_Index[#Headers],0)),
Table_Index[ID],$Q825,Table_Index[year],$R825)/COUNTIFS(Table_Index[Quarter],"&lt;&gt;''",Table_Index[ID],$Q825,Table_Index[year],$R825)</f>
        <v>0.11722447499999999</v>
      </c>
      <c r="V825">
        <f>SUMIFS(INDEX(Table_Index[],,MATCH(V$12,Table_Index[#Headers],0)),
Table_Index[ID],$Q825,Table_Index[year],$R825)/COUNTIFS(Table_Index[Quarter],"&lt;&gt;''",Table_Index[ID],$Q825,Table_Index[year],$R825)</f>
        <v>0.18224922500000001</v>
      </c>
      <c r="W825">
        <f>SUMIFS(INDEX(Table_Index[],,MATCH(W$12,Table_Index[#Headers],0)),
Table_Index[ID],$Q825,Table_Index[year],$R825)/COUNTIFS(Table_Index[Quarter],"&lt;&gt;''",Table_Index[ID],$Q825,Table_Index[year],$R825)</f>
        <v>5.5775425000000003E-2</v>
      </c>
      <c r="X825">
        <f>SUMIFS(INDEX(Table_Index[],,MATCH(X$12,Table_Index[#Headers],0)),
Table_Index[ID],$Q825,Table_Index[year],$R825)/COUNTIFS(Table_Index[Quarter],"&lt;&gt;''",Table_Index[ID],$Q825,Table_Index[year],$R825)</f>
        <v>0.20547247500000002</v>
      </c>
      <c r="Y825">
        <f>SUMIFS(INDEX(Table_Index[],,MATCH(Y$12,Table_Index[#Headers],0)),
Table_Index[ID],$Q825,Table_Index[year],$R825)/COUNTIFS(Table_Index[Quarter],"&lt;&gt;''",Table_Index[ID],$Q825,Table_Index[year],$R825)</f>
        <v>8.2148624999999989E-2</v>
      </c>
      <c r="Z825">
        <f>SUMIFS(INDEX(Table_Index[],,MATCH(Z$12,Table_Index[#Headers],0)),
Table_Index[ID],$Q825,Table_Index[year],$R825)/COUNTIFS(Table_Index[Quarter],"&lt;&gt;''",Table_Index[ID],$Q825,Table_Index[year],$R825)</f>
        <v>4.7123949999999998E-2</v>
      </c>
      <c r="AA825">
        <f>SUMIFS(INDEX(Table_Index[],,MATCH(AA$12,Table_Index[#Headers],0)),
Table_Index[ID],$Q825,Table_Index[year],$R825)/COUNTIFS(Table_Index[Quarter],"&lt;&gt;''",Table_Index[ID],$Q825,Table_Index[year],$R825)</f>
        <v>6.2443474999999998E-2</v>
      </c>
      <c r="AB825">
        <f>SUMIFS(INDEX(Table_Index[],,MATCH(AB$12,Table_Index[#Headers],0)),
Table_Index[ID],$Q825,Table_Index[year],$R825)/COUNTIFS(Table_Index[Quarter],"&lt;&gt;''",Table_Index[ID],$Q825,Table_Index[year],$R825)</f>
        <v>2.6196349999999997E-2</v>
      </c>
      <c r="AC825" s="24">
        <f t="shared" si="50"/>
        <v>1.0000000250000001</v>
      </c>
      <c r="AD825">
        <f>COUNTIFS(Table_Index[Quarter],"&lt;&gt;''",Table_Index[ID],$Q825,Table_Index[year],$R825)</f>
        <v>4</v>
      </c>
      <c r="AE825" s="34">
        <f t="shared" si="51"/>
        <v>0.86752309743226064</v>
      </c>
    </row>
    <row r="826" spans="1:31" x14ac:dyDescent="0.3">
      <c r="A826">
        <v>9151</v>
      </c>
      <c r="B826">
        <v>2003</v>
      </c>
      <c r="C826">
        <v>4</v>
      </c>
      <c r="D826">
        <v>3.7985900000000003E-2</v>
      </c>
      <c r="E826">
        <v>7.5971899999999995E-2</v>
      </c>
      <c r="F826">
        <v>7.2173299999999996E-2</v>
      </c>
      <c r="G826">
        <v>0.121892</v>
      </c>
      <c r="H826">
        <v>3.4187299999999997E-2</v>
      </c>
      <c r="I826">
        <v>0.37985930000000001</v>
      </c>
      <c r="J826">
        <v>6.3309900000000002E-2</v>
      </c>
      <c r="K826">
        <v>0.1234543</v>
      </c>
      <c r="L826">
        <v>8.1669800000000001E-2</v>
      </c>
      <c r="M826">
        <v>9.4964999999999997E-3</v>
      </c>
      <c r="O826" t="str">
        <f>Table_Index[[#This Row],[ID]]&amp;Table_Index[[#This Row],[year]]</f>
        <v>91512003</v>
      </c>
      <c r="P826" t="str">
        <v>92772006</v>
      </c>
      <c r="Q826" t="str">
        <f t="shared" si="48"/>
        <v>9277</v>
      </c>
      <c r="R826" t="str">
        <f t="shared" si="49"/>
        <v>2006</v>
      </c>
      <c r="S826">
        <f>SUMIFS(INDEX(Table_Index[],,MATCH(S$12,Table_Index[#Headers],0)),
Table_Index[ID],$Q826,Table_Index[year],$R826)/COUNTIFS(Table_Index[Quarter],"&lt;&gt;''",Table_Index[ID],$Q826,Table_Index[year],$R826)</f>
        <v>0.141046175</v>
      </c>
      <c r="T826">
        <f>SUMIFS(INDEX(Table_Index[],,MATCH(T$12,Table_Index[#Headers],0)),
Table_Index[ID],$Q826,Table_Index[year],$R826)/COUNTIFS(Table_Index[Quarter],"&lt;&gt;''",Table_Index[ID],$Q826,Table_Index[year],$R826)</f>
        <v>6.1332524999999999E-2</v>
      </c>
      <c r="U826">
        <f>SUMIFS(INDEX(Table_Index[],,MATCH(U$12,Table_Index[#Headers],0)),
Table_Index[ID],$Q826,Table_Index[year],$R826)/COUNTIFS(Table_Index[Quarter],"&lt;&gt;''",Table_Index[ID],$Q826,Table_Index[year],$R826)</f>
        <v>0.104854475</v>
      </c>
      <c r="V826">
        <f>SUMIFS(INDEX(Table_Index[],,MATCH(V$12,Table_Index[#Headers],0)),
Table_Index[ID],$Q826,Table_Index[year],$R826)/COUNTIFS(Table_Index[Quarter],"&lt;&gt;''",Table_Index[ID],$Q826,Table_Index[year],$R826)</f>
        <v>0.21318337500000001</v>
      </c>
      <c r="W826">
        <f>SUMIFS(INDEX(Table_Index[],,MATCH(W$12,Table_Index[#Headers],0)),
Table_Index[ID],$Q826,Table_Index[year],$R826)/COUNTIFS(Table_Index[Quarter],"&lt;&gt;''",Table_Index[ID],$Q826,Table_Index[year],$R826)</f>
        <v>4.6795225000000003E-2</v>
      </c>
      <c r="X826">
        <f>SUMIFS(INDEX(Table_Index[],,MATCH(X$12,Table_Index[#Headers],0)),
Table_Index[ID],$Q826,Table_Index[year],$R826)/COUNTIFS(Table_Index[Quarter],"&lt;&gt;''",Table_Index[ID],$Q826,Table_Index[year],$R826)</f>
        <v>0.23886735000000001</v>
      </c>
      <c r="Y826">
        <f>SUMIFS(INDEX(Table_Index[],,MATCH(Y$12,Table_Index[#Headers],0)),
Table_Index[ID],$Q826,Table_Index[year],$R826)/COUNTIFS(Table_Index[Quarter],"&lt;&gt;''",Table_Index[ID],$Q826,Table_Index[year],$R826)</f>
        <v>6.9421150000000001E-2</v>
      </c>
      <c r="Z826">
        <f>SUMIFS(INDEX(Table_Index[],,MATCH(Z$12,Table_Index[#Headers],0)),
Table_Index[ID],$Q826,Table_Index[year],$R826)/COUNTIFS(Table_Index[Quarter],"&lt;&gt;''",Table_Index[ID],$Q826,Table_Index[year],$R826)</f>
        <v>4.6840800000000002E-2</v>
      </c>
      <c r="AA826">
        <f>SUMIFS(INDEX(Table_Index[],,MATCH(AA$12,Table_Index[#Headers],0)),
Table_Index[ID],$Q826,Table_Index[year],$R826)/COUNTIFS(Table_Index[Quarter],"&lt;&gt;''",Table_Index[ID],$Q826,Table_Index[year],$R826)</f>
        <v>5.1413924999999999E-2</v>
      </c>
      <c r="AB826">
        <f>SUMIFS(INDEX(Table_Index[],,MATCH(AB$12,Table_Index[#Headers],0)),
Table_Index[ID],$Q826,Table_Index[year],$R826)/COUNTIFS(Table_Index[Quarter],"&lt;&gt;''",Table_Index[ID],$Q826,Table_Index[year],$R826)</f>
        <v>2.6245025000000002E-2</v>
      </c>
      <c r="AC826" s="24">
        <f t="shared" si="50"/>
        <v>1.0000000250000001</v>
      </c>
      <c r="AD826">
        <f>COUNTIFS(Table_Index[Quarter],"&lt;&gt;''",Table_Index[ID],$Q826,Table_Index[year],$R826)</f>
        <v>4</v>
      </c>
      <c r="AE826" s="34">
        <f t="shared" si="51"/>
        <v>0.85030973197913562</v>
      </c>
    </row>
    <row r="827" spans="1:31" x14ac:dyDescent="0.3">
      <c r="A827">
        <v>9151</v>
      </c>
      <c r="B827">
        <v>2004</v>
      </c>
      <c r="C827">
        <v>1</v>
      </c>
      <c r="D827">
        <v>0.44829560000000002</v>
      </c>
      <c r="E827">
        <v>9.2760499999999996E-2</v>
      </c>
      <c r="F827">
        <v>0</v>
      </c>
      <c r="G827">
        <v>0.16564380000000001</v>
      </c>
      <c r="H827">
        <v>4.9693099999999997E-2</v>
      </c>
      <c r="I827">
        <v>0</v>
      </c>
      <c r="J827">
        <v>0.1479752</v>
      </c>
      <c r="K827">
        <v>3.9754499999999998E-2</v>
      </c>
      <c r="L827">
        <v>4.4171700000000001E-2</v>
      </c>
      <c r="M827">
        <v>1.1705500000000001E-2</v>
      </c>
      <c r="O827" t="str">
        <f>Table_Index[[#This Row],[ID]]&amp;Table_Index[[#This Row],[year]]</f>
        <v>91512004</v>
      </c>
      <c r="P827" t="str">
        <v>92772007</v>
      </c>
      <c r="Q827" t="str">
        <f t="shared" si="48"/>
        <v>9277</v>
      </c>
      <c r="R827" t="str">
        <f t="shared" si="49"/>
        <v>2007</v>
      </c>
      <c r="S827">
        <f>SUMIFS(INDEX(Table_Index[],,MATCH(S$12,Table_Index[#Headers],0)),
Table_Index[ID],$Q827,Table_Index[year],$R827)/COUNTIFS(Table_Index[Quarter],"&lt;&gt;''",Table_Index[ID],$Q827,Table_Index[year],$R827)</f>
        <v>0.21971172500000002</v>
      </c>
      <c r="T827">
        <f>SUMIFS(INDEX(Table_Index[],,MATCH(T$12,Table_Index[#Headers],0)),
Table_Index[ID],$Q827,Table_Index[year],$R827)/COUNTIFS(Table_Index[Quarter],"&lt;&gt;''",Table_Index[ID],$Q827,Table_Index[year],$R827)</f>
        <v>6.837689999999999E-2</v>
      </c>
      <c r="U827">
        <f>SUMIFS(INDEX(Table_Index[],,MATCH(U$12,Table_Index[#Headers],0)),
Table_Index[ID],$Q827,Table_Index[year],$R827)/COUNTIFS(Table_Index[Quarter],"&lt;&gt;''",Table_Index[ID],$Q827,Table_Index[year],$R827)</f>
        <v>0.10602402499999999</v>
      </c>
      <c r="V827">
        <f>SUMIFS(INDEX(Table_Index[],,MATCH(V$12,Table_Index[#Headers],0)),
Table_Index[ID],$Q827,Table_Index[year],$R827)/COUNTIFS(Table_Index[Quarter],"&lt;&gt;''",Table_Index[ID],$Q827,Table_Index[year],$R827)</f>
        <v>0.17687030000000001</v>
      </c>
      <c r="W827">
        <f>SUMIFS(INDEX(Table_Index[],,MATCH(W$12,Table_Index[#Headers],0)),
Table_Index[ID],$Q827,Table_Index[year],$R827)/COUNTIFS(Table_Index[Quarter],"&lt;&gt;''",Table_Index[ID],$Q827,Table_Index[year],$R827)</f>
        <v>7.8651250000000006E-3</v>
      </c>
      <c r="X827">
        <f>SUMIFS(INDEX(Table_Index[],,MATCH(X$12,Table_Index[#Headers],0)),
Table_Index[ID],$Q827,Table_Index[year],$R827)/COUNTIFS(Table_Index[Quarter],"&lt;&gt;''",Table_Index[ID],$Q827,Table_Index[year],$R827)</f>
        <v>0.14527865000000001</v>
      </c>
      <c r="Y827">
        <f>SUMIFS(INDEX(Table_Index[],,MATCH(Y$12,Table_Index[#Headers],0)),
Table_Index[ID],$Q827,Table_Index[year],$R827)/COUNTIFS(Table_Index[Quarter],"&lt;&gt;''",Table_Index[ID],$Q827,Table_Index[year],$R827)</f>
        <v>0.13403134999999999</v>
      </c>
      <c r="Z827">
        <f>SUMIFS(INDEX(Table_Index[],,MATCH(Z$12,Table_Index[#Headers],0)),
Table_Index[ID],$Q827,Table_Index[year],$R827)/COUNTIFS(Table_Index[Quarter],"&lt;&gt;''",Table_Index[ID],$Q827,Table_Index[year],$R827)</f>
        <v>4.66332E-2</v>
      </c>
      <c r="AA827">
        <f>SUMIFS(INDEX(Table_Index[],,MATCH(AA$12,Table_Index[#Headers],0)),
Table_Index[ID],$Q827,Table_Index[year],$R827)/COUNTIFS(Table_Index[Quarter],"&lt;&gt;''",Table_Index[ID],$Q827,Table_Index[year],$R827)</f>
        <v>5.7167775000000004E-2</v>
      </c>
      <c r="AB827">
        <f>SUMIFS(INDEX(Table_Index[],,MATCH(AB$12,Table_Index[#Headers],0)),
Table_Index[ID],$Q827,Table_Index[year],$R827)/COUNTIFS(Table_Index[Quarter],"&lt;&gt;''",Table_Index[ID],$Q827,Table_Index[year],$R827)</f>
        <v>3.8040950000000004E-2</v>
      </c>
      <c r="AC827" s="24">
        <f t="shared" si="50"/>
        <v>1.0000000000000002</v>
      </c>
      <c r="AD827">
        <f>COUNTIFS(Table_Index[Quarter],"&lt;&gt;''",Table_Index[ID],$Q827,Table_Index[year],$R827)</f>
        <v>4</v>
      </c>
      <c r="AE827" s="34">
        <f t="shared" si="51"/>
        <v>0.85850508770711997</v>
      </c>
    </row>
    <row r="828" spans="1:31" x14ac:dyDescent="0.3">
      <c r="A828">
        <v>9151</v>
      </c>
      <c r="B828">
        <v>2004</v>
      </c>
      <c r="C828">
        <v>2</v>
      </c>
      <c r="D828">
        <v>0.1139149</v>
      </c>
      <c r="E828">
        <v>8.9220099999999997E-2</v>
      </c>
      <c r="F828">
        <v>6.3728599999999996E-2</v>
      </c>
      <c r="G828">
        <v>9.5592899999999995E-2</v>
      </c>
      <c r="H828">
        <v>2.8677899999999999E-2</v>
      </c>
      <c r="I828">
        <v>0.31864310000000001</v>
      </c>
      <c r="J828">
        <v>0.15454190000000001</v>
      </c>
      <c r="K828">
        <v>5.57625E-2</v>
      </c>
      <c r="L828">
        <v>7.4881100000000006E-2</v>
      </c>
      <c r="M828">
        <v>5.0368000000000001E-3</v>
      </c>
      <c r="O828" t="str">
        <f>Table_Index[[#This Row],[ID]]&amp;Table_Index[[#This Row],[year]]</f>
        <v>91512004</v>
      </c>
      <c r="P828" t="str">
        <v>92772008</v>
      </c>
      <c r="Q828" t="str">
        <f t="shared" si="48"/>
        <v>9277</v>
      </c>
      <c r="R828" t="str">
        <f t="shared" si="49"/>
        <v>2008</v>
      </c>
      <c r="S828">
        <f>SUMIFS(INDEX(Table_Index[],,MATCH(S$12,Table_Index[#Headers],0)),
Table_Index[ID],$Q828,Table_Index[year],$R828)/COUNTIFS(Table_Index[Quarter],"&lt;&gt;''",Table_Index[ID],$Q828,Table_Index[year],$R828)</f>
        <v>0.16671597499999999</v>
      </c>
      <c r="T828">
        <f>SUMIFS(INDEX(Table_Index[],,MATCH(T$12,Table_Index[#Headers],0)),
Table_Index[ID],$Q828,Table_Index[year],$R828)/COUNTIFS(Table_Index[Quarter],"&lt;&gt;''",Table_Index[ID],$Q828,Table_Index[year],$R828)</f>
        <v>0.11376465000000001</v>
      </c>
      <c r="U828">
        <f>SUMIFS(INDEX(Table_Index[],,MATCH(U$12,Table_Index[#Headers],0)),
Table_Index[ID],$Q828,Table_Index[year],$R828)/COUNTIFS(Table_Index[Quarter],"&lt;&gt;''",Table_Index[ID],$Q828,Table_Index[year],$R828)</f>
        <v>0.120654225</v>
      </c>
      <c r="V828">
        <f>SUMIFS(INDEX(Table_Index[],,MATCH(V$12,Table_Index[#Headers],0)),
Table_Index[ID],$Q828,Table_Index[year],$R828)/COUNTIFS(Table_Index[Quarter],"&lt;&gt;''",Table_Index[ID],$Q828,Table_Index[year],$R828)</f>
        <v>0.14057367500000001</v>
      </c>
      <c r="W828">
        <f>SUMIFS(INDEX(Table_Index[],,MATCH(W$12,Table_Index[#Headers],0)),
Table_Index[ID],$Q828,Table_Index[year],$R828)/COUNTIFS(Table_Index[Quarter],"&lt;&gt;''",Table_Index[ID],$Q828,Table_Index[year],$R828)</f>
        <v>0</v>
      </c>
      <c r="X828">
        <f>SUMIFS(INDEX(Table_Index[],,MATCH(X$12,Table_Index[#Headers],0)),
Table_Index[ID],$Q828,Table_Index[year],$R828)/COUNTIFS(Table_Index[Quarter],"&lt;&gt;''",Table_Index[ID],$Q828,Table_Index[year],$R828)</f>
        <v>0.25104464999999998</v>
      </c>
      <c r="Y828">
        <f>SUMIFS(INDEX(Table_Index[],,MATCH(Y$12,Table_Index[#Headers],0)),
Table_Index[ID],$Q828,Table_Index[year],$R828)/COUNTIFS(Table_Index[Quarter],"&lt;&gt;''",Table_Index[ID],$Q828,Table_Index[year],$R828)</f>
        <v>9.9458900000000017E-2</v>
      </c>
      <c r="Z828">
        <f>SUMIFS(INDEX(Table_Index[],,MATCH(Z$12,Table_Index[#Headers],0)),
Table_Index[ID],$Q828,Table_Index[year],$R828)/COUNTIFS(Table_Index[Quarter],"&lt;&gt;''",Table_Index[ID],$Q828,Table_Index[year],$R828)</f>
        <v>3.6791424999999996E-2</v>
      </c>
      <c r="AA828">
        <f>SUMIFS(INDEX(Table_Index[],,MATCH(AA$12,Table_Index[#Headers],0)),
Table_Index[ID],$Q828,Table_Index[year],$R828)/COUNTIFS(Table_Index[Quarter],"&lt;&gt;''",Table_Index[ID],$Q828,Table_Index[year],$R828)</f>
        <v>3.6170149999999998E-2</v>
      </c>
      <c r="AB828">
        <f>SUMIFS(INDEX(Table_Index[],,MATCH(AB$12,Table_Index[#Headers],0)),
Table_Index[ID],$Q828,Table_Index[year],$R828)/COUNTIFS(Table_Index[Quarter],"&lt;&gt;''",Table_Index[ID],$Q828,Table_Index[year],$R828)</f>
        <v>3.4826349999999999E-2</v>
      </c>
      <c r="AC828" s="24">
        <f t="shared" si="50"/>
        <v>1</v>
      </c>
      <c r="AD828">
        <f>COUNTIFS(Table_Index[Quarter],"&lt;&gt;''",Table_Index[ID],$Q828,Table_Index[year],$R828)</f>
        <v>4</v>
      </c>
      <c r="AE828" s="34">
        <f t="shared" si="51"/>
        <v>0.84815473553511256</v>
      </c>
    </row>
    <row r="829" spans="1:31" x14ac:dyDescent="0.3">
      <c r="A829">
        <v>9151</v>
      </c>
      <c r="B829">
        <v>2004</v>
      </c>
      <c r="C829">
        <v>3</v>
      </c>
      <c r="D829">
        <v>2.0447E-3</v>
      </c>
      <c r="E829">
        <v>2.0447E-3</v>
      </c>
      <c r="F829">
        <v>1.6358E-3</v>
      </c>
      <c r="G829">
        <v>3.3942999999999998E-3</v>
      </c>
      <c r="H829">
        <v>1.0223999999999999E-3</v>
      </c>
      <c r="I829">
        <v>8.1790000000000005E-3</v>
      </c>
      <c r="J829">
        <v>4.2531000000000001E-3</v>
      </c>
      <c r="K829">
        <v>0.95421140000000004</v>
      </c>
      <c r="L829">
        <v>2.5764E-3</v>
      </c>
      <c r="M829">
        <v>2.0504600000000001E-2</v>
      </c>
      <c r="O829" t="str">
        <f>Table_Index[[#This Row],[ID]]&amp;Table_Index[[#This Row],[year]]</f>
        <v>91512004</v>
      </c>
      <c r="P829" t="str">
        <v>92772009</v>
      </c>
      <c r="Q829" t="str">
        <f t="shared" si="48"/>
        <v>9277</v>
      </c>
      <c r="R829" t="str">
        <f t="shared" si="49"/>
        <v>2009</v>
      </c>
      <c r="S829">
        <f>SUMIFS(INDEX(Table_Index[],,MATCH(S$12,Table_Index[#Headers],0)),
Table_Index[ID],$Q829,Table_Index[year],$R829)/COUNTIFS(Table_Index[Quarter],"&lt;&gt;''",Table_Index[ID],$Q829,Table_Index[year],$R829)</f>
        <v>0.16593669999999999</v>
      </c>
      <c r="T829">
        <f>SUMIFS(INDEX(Table_Index[],,MATCH(T$12,Table_Index[#Headers],0)),
Table_Index[ID],$Q829,Table_Index[year],$R829)/COUNTIFS(Table_Index[Quarter],"&lt;&gt;''",Table_Index[ID],$Q829,Table_Index[year],$R829)</f>
        <v>8.4100549999999996E-2</v>
      </c>
      <c r="U829">
        <f>SUMIFS(INDEX(Table_Index[],,MATCH(U$12,Table_Index[#Headers],0)),
Table_Index[ID],$Q829,Table_Index[year],$R829)/COUNTIFS(Table_Index[Quarter],"&lt;&gt;''",Table_Index[ID],$Q829,Table_Index[year],$R829)</f>
        <v>6.7335300000000001E-2</v>
      </c>
      <c r="V829">
        <f>SUMIFS(INDEX(Table_Index[],,MATCH(V$12,Table_Index[#Headers],0)),
Table_Index[ID],$Q829,Table_Index[year],$R829)/COUNTIFS(Table_Index[Quarter],"&lt;&gt;''",Table_Index[ID],$Q829,Table_Index[year],$R829)</f>
        <v>0.13499934999999999</v>
      </c>
      <c r="W829">
        <f>SUMIFS(INDEX(Table_Index[],,MATCH(W$12,Table_Index[#Headers],0)),
Table_Index[ID],$Q829,Table_Index[year],$R829)/COUNTIFS(Table_Index[Quarter],"&lt;&gt;''",Table_Index[ID],$Q829,Table_Index[year],$R829)</f>
        <v>1.7104125000000001E-2</v>
      </c>
      <c r="X829">
        <f>SUMIFS(INDEX(Table_Index[],,MATCH(X$12,Table_Index[#Headers],0)),
Table_Index[ID],$Q829,Table_Index[year],$R829)/COUNTIFS(Table_Index[Quarter],"&lt;&gt;''",Table_Index[ID],$Q829,Table_Index[year],$R829)</f>
        <v>0.29764514999999997</v>
      </c>
      <c r="Y829">
        <f>SUMIFS(INDEX(Table_Index[],,MATCH(Y$12,Table_Index[#Headers],0)),
Table_Index[ID],$Q829,Table_Index[year],$R829)/COUNTIFS(Table_Index[Quarter],"&lt;&gt;''",Table_Index[ID],$Q829,Table_Index[year],$R829)</f>
        <v>0.1245955</v>
      </c>
      <c r="Z829">
        <f>SUMIFS(INDEX(Table_Index[],,MATCH(Z$12,Table_Index[#Headers],0)),
Table_Index[ID],$Q829,Table_Index[year],$R829)/COUNTIFS(Table_Index[Quarter],"&lt;&gt;''",Table_Index[ID],$Q829,Table_Index[year],$R829)</f>
        <v>3.55684E-2</v>
      </c>
      <c r="AA829">
        <f>SUMIFS(INDEX(Table_Index[],,MATCH(AA$12,Table_Index[#Headers],0)),
Table_Index[ID],$Q829,Table_Index[year],$R829)/COUNTIFS(Table_Index[Quarter],"&lt;&gt;''",Table_Index[ID],$Q829,Table_Index[year],$R829)</f>
        <v>3.4727174999999999E-2</v>
      </c>
      <c r="AB829">
        <f>SUMIFS(INDEX(Table_Index[],,MATCH(AB$12,Table_Index[#Headers],0)),
Table_Index[ID],$Q829,Table_Index[year],$R829)/COUNTIFS(Table_Index[Quarter],"&lt;&gt;''",Table_Index[ID],$Q829,Table_Index[year],$R829)</f>
        <v>3.7987674999999999E-2</v>
      </c>
      <c r="AC829" s="24">
        <f t="shared" si="50"/>
        <v>0.9999999249999999</v>
      </c>
      <c r="AD829">
        <f>COUNTIFS(Table_Index[Quarter],"&lt;&gt;''",Table_Index[ID],$Q829,Table_Index[year],$R829)</f>
        <v>4</v>
      </c>
      <c r="AE829" s="34">
        <f t="shared" si="51"/>
        <v>0.83430986571156063</v>
      </c>
    </row>
    <row r="830" spans="1:31" x14ac:dyDescent="0.3">
      <c r="A830">
        <v>9151</v>
      </c>
      <c r="B830">
        <v>2004</v>
      </c>
      <c r="C830">
        <v>4</v>
      </c>
      <c r="D830">
        <v>6.0969000000000002E-2</v>
      </c>
      <c r="E830">
        <v>5.3347800000000001E-2</v>
      </c>
      <c r="F830">
        <v>4.3549299999999999E-2</v>
      </c>
      <c r="G830">
        <v>0.17419699999999999</v>
      </c>
      <c r="H830">
        <v>1.46979E-2</v>
      </c>
      <c r="I830">
        <v>0.45508979999999999</v>
      </c>
      <c r="J830">
        <v>0.1110506</v>
      </c>
      <c r="K830">
        <v>1.74197E-2</v>
      </c>
      <c r="L830">
        <v>6.4235200000000006E-2</v>
      </c>
      <c r="M830">
        <v>5.4437000000000001E-3</v>
      </c>
      <c r="O830" t="str">
        <f>Table_Index[[#This Row],[ID]]&amp;Table_Index[[#This Row],[year]]</f>
        <v>91512004</v>
      </c>
      <c r="P830" t="str">
        <v>92772010</v>
      </c>
      <c r="Q830" t="str">
        <f t="shared" si="48"/>
        <v>9277</v>
      </c>
      <c r="R830" t="str">
        <f t="shared" si="49"/>
        <v>2010</v>
      </c>
      <c r="S830">
        <f>SUMIFS(INDEX(Table_Index[],,MATCH(S$12,Table_Index[#Headers],0)),
Table_Index[ID],$Q830,Table_Index[year],$R830)/COUNTIFS(Table_Index[Quarter],"&lt;&gt;''",Table_Index[ID],$Q830,Table_Index[year],$R830)</f>
        <v>0.157819975</v>
      </c>
      <c r="T830">
        <f>SUMIFS(INDEX(Table_Index[],,MATCH(T$12,Table_Index[#Headers],0)),
Table_Index[ID],$Q830,Table_Index[year],$R830)/COUNTIFS(Table_Index[Quarter],"&lt;&gt;''",Table_Index[ID],$Q830,Table_Index[year],$R830)</f>
        <v>0.12368892500000001</v>
      </c>
      <c r="U830">
        <f>SUMIFS(INDEX(Table_Index[],,MATCH(U$12,Table_Index[#Headers],0)),
Table_Index[ID],$Q830,Table_Index[year],$R830)/COUNTIFS(Table_Index[Quarter],"&lt;&gt;''",Table_Index[ID],$Q830,Table_Index[year],$R830)</f>
        <v>7.6006299999999999E-2</v>
      </c>
      <c r="V830">
        <f>SUMIFS(INDEX(Table_Index[],,MATCH(V$12,Table_Index[#Headers],0)),
Table_Index[ID],$Q830,Table_Index[year],$R830)/COUNTIFS(Table_Index[Quarter],"&lt;&gt;''",Table_Index[ID],$Q830,Table_Index[year],$R830)</f>
        <v>0.15781292499999999</v>
      </c>
      <c r="W830">
        <f>SUMIFS(INDEX(Table_Index[],,MATCH(W$12,Table_Index[#Headers],0)),
Table_Index[ID],$Q830,Table_Index[year],$R830)/COUNTIFS(Table_Index[Quarter],"&lt;&gt;''",Table_Index[ID],$Q830,Table_Index[year],$R830)</f>
        <v>9.8706499999999999E-3</v>
      </c>
      <c r="X830">
        <f>SUMIFS(INDEX(Table_Index[],,MATCH(X$12,Table_Index[#Headers],0)),
Table_Index[ID],$Q830,Table_Index[year],$R830)/COUNTIFS(Table_Index[Quarter],"&lt;&gt;''",Table_Index[ID],$Q830,Table_Index[year],$R830)</f>
        <v>0.25795212499999998</v>
      </c>
      <c r="Y830">
        <f>SUMIFS(INDEX(Table_Index[],,MATCH(Y$12,Table_Index[#Headers],0)),
Table_Index[ID],$Q830,Table_Index[year],$R830)/COUNTIFS(Table_Index[Quarter],"&lt;&gt;''",Table_Index[ID],$Q830,Table_Index[year],$R830)</f>
        <v>8.5572124999999999E-2</v>
      </c>
      <c r="Z830">
        <f>SUMIFS(INDEX(Table_Index[],,MATCH(Z$12,Table_Index[#Headers],0)),
Table_Index[ID],$Q830,Table_Index[year],$R830)/COUNTIFS(Table_Index[Quarter],"&lt;&gt;''",Table_Index[ID],$Q830,Table_Index[year],$R830)</f>
        <v>4.1861350000000006E-2</v>
      </c>
      <c r="AA830">
        <f>SUMIFS(INDEX(Table_Index[],,MATCH(AA$12,Table_Index[#Headers],0)),
Table_Index[ID],$Q830,Table_Index[year],$R830)/COUNTIFS(Table_Index[Quarter],"&lt;&gt;''",Table_Index[ID],$Q830,Table_Index[year],$R830)</f>
        <v>4.39289E-2</v>
      </c>
      <c r="AB830">
        <f>SUMIFS(INDEX(Table_Index[],,MATCH(AB$12,Table_Index[#Headers],0)),
Table_Index[ID],$Q830,Table_Index[year],$R830)/COUNTIFS(Table_Index[Quarter],"&lt;&gt;''",Table_Index[ID],$Q830,Table_Index[year],$R830)</f>
        <v>4.5486649999999997E-2</v>
      </c>
      <c r="AC830" s="24">
        <f t="shared" si="50"/>
        <v>0.99999992500000001</v>
      </c>
      <c r="AD830">
        <f>COUNTIFS(Table_Index[Quarter],"&lt;&gt;''",Table_Index[ID],$Q830,Table_Index[year],$R830)</f>
        <v>4</v>
      </c>
      <c r="AE830" s="34">
        <f t="shared" si="51"/>
        <v>0.84940155507888937</v>
      </c>
    </row>
    <row r="831" spans="1:31" x14ac:dyDescent="0.3">
      <c r="A831">
        <v>9151</v>
      </c>
      <c r="B831">
        <v>2005</v>
      </c>
      <c r="C831">
        <v>1</v>
      </c>
      <c r="D831">
        <v>0.31195509999999999</v>
      </c>
      <c r="E831">
        <v>0.15997700000000001</v>
      </c>
      <c r="F831">
        <v>9.5986199999999994E-2</v>
      </c>
      <c r="G831">
        <v>4.7993099999999997E-2</v>
      </c>
      <c r="H831">
        <v>7.4869199999999997E-2</v>
      </c>
      <c r="I831">
        <v>0</v>
      </c>
      <c r="J831">
        <v>2.49564E-2</v>
      </c>
      <c r="K831">
        <v>7.7508800000000003E-2</v>
      </c>
      <c r="L831">
        <v>0.1847734</v>
      </c>
      <c r="M831">
        <v>2.1980800000000002E-2</v>
      </c>
      <c r="O831" t="str">
        <f>Table_Index[[#This Row],[ID]]&amp;Table_Index[[#This Row],[year]]</f>
        <v>91512005</v>
      </c>
      <c r="P831" t="str">
        <v>92772011</v>
      </c>
      <c r="Q831" t="str">
        <f t="shared" si="48"/>
        <v>9277</v>
      </c>
      <c r="R831" t="str">
        <f t="shared" si="49"/>
        <v>2011</v>
      </c>
      <c r="S831">
        <f>SUMIFS(INDEX(Table_Index[],,MATCH(S$12,Table_Index[#Headers],0)),
Table_Index[ID],$Q831,Table_Index[year],$R831)/COUNTIFS(Table_Index[Quarter],"&lt;&gt;''",Table_Index[ID],$Q831,Table_Index[year],$R831)</f>
        <v>8.9331899999999992E-2</v>
      </c>
      <c r="T831">
        <f>SUMIFS(INDEX(Table_Index[],,MATCH(T$12,Table_Index[#Headers],0)),
Table_Index[ID],$Q831,Table_Index[year],$R831)/COUNTIFS(Table_Index[Quarter],"&lt;&gt;''",Table_Index[ID],$Q831,Table_Index[year],$R831)</f>
        <v>0.10332787499999999</v>
      </c>
      <c r="U831">
        <f>SUMIFS(INDEX(Table_Index[],,MATCH(U$12,Table_Index[#Headers],0)),
Table_Index[ID],$Q831,Table_Index[year],$R831)/COUNTIFS(Table_Index[Quarter],"&lt;&gt;''",Table_Index[ID],$Q831,Table_Index[year],$R831)</f>
        <v>7.2109800000000002E-2</v>
      </c>
      <c r="V831">
        <f>SUMIFS(INDEX(Table_Index[],,MATCH(V$12,Table_Index[#Headers],0)),
Table_Index[ID],$Q831,Table_Index[year],$R831)/COUNTIFS(Table_Index[Quarter],"&lt;&gt;''",Table_Index[ID],$Q831,Table_Index[year],$R831)</f>
        <v>0.13261952499999999</v>
      </c>
      <c r="W831">
        <f>SUMIFS(INDEX(Table_Index[],,MATCH(W$12,Table_Index[#Headers],0)),
Table_Index[ID],$Q831,Table_Index[year],$R831)/COUNTIFS(Table_Index[Quarter],"&lt;&gt;''",Table_Index[ID],$Q831,Table_Index[year],$R831)</f>
        <v>2.03272E-2</v>
      </c>
      <c r="X831">
        <f>SUMIFS(INDEX(Table_Index[],,MATCH(X$12,Table_Index[#Headers],0)),
Table_Index[ID],$Q831,Table_Index[year],$R831)/COUNTIFS(Table_Index[Quarter],"&lt;&gt;''",Table_Index[ID],$Q831,Table_Index[year],$R831)</f>
        <v>0.36510124999999999</v>
      </c>
      <c r="Y831">
        <f>SUMIFS(INDEX(Table_Index[],,MATCH(Y$12,Table_Index[#Headers],0)),
Table_Index[ID],$Q831,Table_Index[year],$R831)/COUNTIFS(Table_Index[Quarter],"&lt;&gt;''",Table_Index[ID],$Q831,Table_Index[year],$R831)</f>
        <v>0.11598844999999999</v>
      </c>
      <c r="Z831">
        <f>SUMIFS(INDEX(Table_Index[],,MATCH(Z$12,Table_Index[#Headers],0)),
Table_Index[ID],$Q831,Table_Index[year],$R831)/COUNTIFS(Table_Index[Quarter],"&lt;&gt;''",Table_Index[ID],$Q831,Table_Index[year],$R831)</f>
        <v>2.2466650000000001E-2</v>
      </c>
      <c r="AA831">
        <f>SUMIFS(INDEX(Table_Index[],,MATCH(AA$12,Table_Index[#Headers],0)),
Table_Index[ID],$Q831,Table_Index[year],$R831)/COUNTIFS(Table_Index[Quarter],"&lt;&gt;''",Table_Index[ID],$Q831,Table_Index[year],$R831)</f>
        <v>4.8225025000000005E-2</v>
      </c>
      <c r="AB831">
        <f>SUMIFS(INDEX(Table_Index[],,MATCH(AB$12,Table_Index[#Headers],0)),
Table_Index[ID],$Q831,Table_Index[year],$R831)/COUNTIFS(Table_Index[Quarter],"&lt;&gt;''",Table_Index[ID],$Q831,Table_Index[year],$R831)</f>
        <v>3.0502300000000003E-2</v>
      </c>
      <c r="AC831" s="24">
        <f t="shared" si="50"/>
        <v>0.99999997499999993</v>
      </c>
      <c r="AD831">
        <f>COUNTIFS(Table_Index[Quarter],"&lt;&gt;''",Table_Index[ID],$Q831,Table_Index[year],$R831)</f>
        <v>4</v>
      </c>
      <c r="AE831" s="34">
        <f t="shared" si="51"/>
        <v>0.80762916817454067</v>
      </c>
    </row>
    <row r="832" spans="1:31" x14ac:dyDescent="0.3">
      <c r="A832">
        <v>9151</v>
      </c>
      <c r="B832">
        <v>2005</v>
      </c>
      <c r="C832">
        <v>2</v>
      </c>
      <c r="D832">
        <v>0.20761389999999999</v>
      </c>
      <c r="E832">
        <v>7.4000999999999997E-2</v>
      </c>
      <c r="F832">
        <v>6.2438300000000002E-2</v>
      </c>
      <c r="G832">
        <v>0.17999200000000001</v>
      </c>
      <c r="H832">
        <v>1.94253E-2</v>
      </c>
      <c r="I832">
        <v>0.2489825</v>
      </c>
      <c r="J832">
        <v>0.103293</v>
      </c>
      <c r="K832">
        <v>3.7000499999999999E-2</v>
      </c>
      <c r="L832">
        <v>5.9611900000000002E-2</v>
      </c>
      <c r="M832">
        <v>7.6416000000000001E-3</v>
      </c>
      <c r="O832" t="str">
        <f>Table_Index[[#This Row],[ID]]&amp;Table_Index[[#This Row],[year]]</f>
        <v>91512005</v>
      </c>
      <c r="P832" t="str">
        <v>92772012</v>
      </c>
      <c r="Q832" t="str">
        <f t="shared" si="48"/>
        <v>9277</v>
      </c>
      <c r="R832" t="str">
        <f t="shared" si="49"/>
        <v>2012</v>
      </c>
      <c r="S832">
        <f>SUMIFS(INDEX(Table_Index[],,MATCH(S$12,Table_Index[#Headers],0)),
Table_Index[ID],$Q832,Table_Index[year],$R832)/COUNTIFS(Table_Index[Quarter],"&lt;&gt;''",Table_Index[ID],$Q832,Table_Index[year],$R832)</f>
        <v>0.1529287</v>
      </c>
      <c r="T832">
        <f>SUMIFS(INDEX(Table_Index[],,MATCH(T$12,Table_Index[#Headers],0)),
Table_Index[ID],$Q832,Table_Index[year],$R832)/COUNTIFS(Table_Index[Quarter],"&lt;&gt;''",Table_Index[ID],$Q832,Table_Index[year],$R832)</f>
        <v>0.126034375</v>
      </c>
      <c r="U832">
        <f>SUMIFS(INDEX(Table_Index[],,MATCH(U$12,Table_Index[#Headers],0)),
Table_Index[ID],$Q832,Table_Index[year],$R832)/COUNTIFS(Table_Index[Quarter],"&lt;&gt;''",Table_Index[ID],$Q832,Table_Index[year],$R832)</f>
        <v>6.4507124999999998E-2</v>
      </c>
      <c r="V832">
        <f>SUMIFS(INDEX(Table_Index[],,MATCH(V$12,Table_Index[#Headers],0)),
Table_Index[ID],$Q832,Table_Index[year],$R832)/COUNTIFS(Table_Index[Quarter],"&lt;&gt;''",Table_Index[ID],$Q832,Table_Index[year],$R832)</f>
        <v>7.561989999999999E-2</v>
      </c>
      <c r="W832">
        <f>SUMIFS(INDEX(Table_Index[],,MATCH(W$12,Table_Index[#Headers],0)),
Table_Index[ID],$Q832,Table_Index[year],$R832)/COUNTIFS(Table_Index[Quarter],"&lt;&gt;''",Table_Index[ID],$Q832,Table_Index[year],$R832)</f>
        <v>2.9777249999999996E-3</v>
      </c>
      <c r="X832">
        <f>SUMIFS(INDEX(Table_Index[],,MATCH(X$12,Table_Index[#Headers],0)),
Table_Index[ID],$Q832,Table_Index[year],$R832)/COUNTIFS(Table_Index[Quarter],"&lt;&gt;''",Table_Index[ID],$Q832,Table_Index[year],$R832)</f>
        <v>0.36540624999999999</v>
      </c>
      <c r="Y832">
        <f>SUMIFS(INDEX(Table_Index[],,MATCH(Y$12,Table_Index[#Headers],0)),
Table_Index[ID],$Q832,Table_Index[year],$R832)/COUNTIFS(Table_Index[Quarter],"&lt;&gt;''",Table_Index[ID],$Q832,Table_Index[year],$R832)</f>
        <v>0.11773457499999998</v>
      </c>
      <c r="Z832">
        <f>SUMIFS(INDEX(Table_Index[],,MATCH(Z$12,Table_Index[#Headers],0)),
Table_Index[ID],$Q832,Table_Index[year],$R832)/COUNTIFS(Table_Index[Quarter],"&lt;&gt;''",Table_Index[ID],$Q832,Table_Index[year],$R832)</f>
        <v>2.7849924999999998E-2</v>
      </c>
      <c r="AA832">
        <f>SUMIFS(INDEX(Table_Index[],,MATCH(AA$12,Table_Index[#Headers],0)),
Table_Index[ID],$Q832,Table_Index[year],$R832)/COUNTIFS(Table_Index[Quarter],"&lt;&gt;''",Table_Index[ID],$Q832,Table_Index[year],$R832)</f>
        <v>3.0214000000000001E-2</v>
      </c>
      <c r="AB832">
        <f>SUMIFS(INDEX(Table_Index[],,MATCH(AB$12,Table_Index[#Headers],0)),
Table_Index[ID],$Q832,Table_Index[year],$R832)/COUNTIFS(Table_Index[Quarter],"&lt;&gt;''",Table_Index[ID],$Q832,Table_Index[year],$R832)</f>
        <v>3.6727399999999993E-2</v>
      </c>
      <c r="AC832" s="24">
        <f t="shared" si="50"/>
        <v>0.99999997499999993</v>
      </c>
      <c r="AD832">
        <f>COUNTIFS(Table_Index[Quarter],"&lt;&gt;''",Table_Index[ID],$Q832,Table_Index[year],$R832)</f>
        <v>4</v>
      </c>
      <c r="AE832" s="34">
        <f t="shared" si="51"/>
        <v>0.80041918001795942</v>
      </c>
    </row>
    <row r="833" spans="1:31" x14ac:dyDescent="0.3">
      <c r="A833">
        <v>9151</v>
      </c>
      <c r="B833">
        <v>2005</v>
      </c>
      <c r="C833">
        <v>3</v>
      </c>
      <c r="D833">
        <v>0.14493329999999999</v>
      </c>
      <c r="E833">
        <v>0.25121769999999999</v>
      </c>
      <c r="F833">
        <v>0.11148710000000001</v>
      </c>
      <c r="G833">
        <v>1.4865E-2</v>
      </c>
      <c r="H833">
        <v>1.8036099999999999E-2</v>
      </c>
      <c r="I833">
        <v>0.240069</v>
      </c>
      <c r="J833">
        <v>7.8040999999999999E-2</v>
      </c>
      <c r="K833">
        <v>2.2297399999999998E-2</v>
      </c>
      <c r="L833">
        <v>0.1100006</v>
      </c>
      <c r="M833">
        <v>9.0527999999999997E-3</v>
      </c>
      <c r="O833" t="str">
        <f>Table_Index[[#This Row],[ID]]&amp;Table_Index[[#This Row],[year]]</f>
        <v>91512005</v>
      </c>
      <c r="P833" t="str">
        <v>92782003</v>
      </c>
      <c r="Q833" t="str">
        <f t="shared" si="48"/>
        <v>9278</v>
      </c>
      <c r="R833" t="str">
        <f t="shared" si="49"/>
        <v>2003</v>
      </c>
      <c r="S833">
        <f>SUMIFS(INDEX(Table_Index[],,MATCH(S$12,Table_Index[#Headers],0)),
Table_Index[ID],$Q833,Table_Index[year],$R833)/COUNTIFS(Table_Index[Quarter],"&lt;&gt;''",Table_Index[ID],$Q833,Table_Index[year],$R833)</f>
        <v>0.19541965</v>
      </c>
      <c r="T833">
        <f>SUMIFS(INDEX(Table_Index[],,MATCH(T$12,Table_Index[#Headers],0)),
Table_Index[ID],$Q833,Table_Index[year],$R833)/COUNTIFS(Table_Index[Quarter],"&lt;&gt;''",Table_Index[ID],$Q833,Table_Index[year],$R833)</f>
        <v>3.964985E-2</v>
      </c>
      <c r="U833">
        <f>SUMIFS(INDEX(Table_Index[],,MATCH(U$12,Table_Index[#Headers],0)),
Table_Index[ID],$Q833,Table_Index[year],$R833)/COUNTIFS(Table_Index[Quarter],"&lt;&gt;''",Table_Index[ID],$Q833,Table_Index[year],$R833)</f>
        <v>0.11325470000000001</v>
      </c>
      <c r="V833">
        <f>SUMIFS(INDEX(Table_Index[],,MATCH(V$12,Table_Index[#Headers],0)),
Table_Index[ID],$Q833,Table_Index[year],$R833)/COUNTIFS(Table_Index[Quarter],"&lt;&gt;''",Table_Index[ID],$Q833,Table_Index[year],$R833)</f>
        <v>4.1043049999999998E-2</v>
      </c>
      <c r="W833">
        <f>SUMIFS(INDEX(Table_Index[],,MATCH(W$12,Table_Index[#Headers],0)),
Table_Index[ID],$Q833,Table_Index[year],$R833)/COUNTIFS(Table_Index[Quarter],"&lt;&gt;''",Table_Index[ID],$Q833,Table_Index[year],$R833)</f>
        <v>5.9897499999999996E-4</v>
      </c>
      <c r="X833">
        <f>SUMIFS(INDEX(Table_Index[],,MATCH(X$12,Table_Index[#Headers],0)),
Table_Index[ID],$Q833,Table_Index[year],$R833)/COUNTIFS(Table_Index[Quarter],"&lt;&gt;''",Table_Index[ID],$Q833,Table_Index[year],$R833)</f>
        <v>0.133708575</v>
      </c>
      <c r="Y833">
        <f>SUMIFS(INDEX(Table_Index[],,MATCH(Y$12,Table_Index[#Headers],0)),
Table_Index[ID],$Q833,Table_Index[year],$R833)/COUNTIFS(Table_Index[Quarter],"&lt;&gt;''",Table_Index[ID],$Q833,Table_Index[year],$R833)</f>
        <v>0.104721125</v>
      </c>
      <c r="Z833">
        <f>SUMIFS(INDEX(Table_Index[],,MATCH(Z$12,Table_Index[#Headers],0)),
Table_Index[ID],$Q833,Table_Index[year],$R833)/COUNTIFS(Table_Index[Quarter],"&lt;&gt;''",Table_Index[ID],$Q833,Table_Index[year],$R833)</f>
        <v>0.27690709999999996</v>
      </c>
      <c r="AA833">
        <f>SUMIFS(INDEX(Table_Index[],,MATCH(AA$12,Table_Index[#Headers],0)),
Table_Index[ID],$Q833,Table_Index[year],$R833)/COUNTIFS(Table_Index[Quarter],"&lt;&gt;''",Table_Index[ID],$Q833,Table_Index[year],$R833)</f>
        <v>7.7951075000000009E-2</v>
      </c>
      <c r="AB833">
        <f>SUMIFS(INDEX(Table_Index[],,MATCH(AB$12,Table_Index[#Headers],0)),
Table_Index[ID],$Q833,Table_Index[year],$R833)/COUNTIFS(Table_Index[Quarter],"&lt;&gt;''",Table_Index[ID],$Q833,Table_Index[year],$R833)</f>
        <v>1.6745900000000001E-2</v>
      </c>
      <c r="AC833" s="24">
        <f t="shared" si="50"/>
        <v>0.99999999999999989</v>
      </c>
      <c r="AD833">
        <f>COUNTIFS(Table_Index[Quarter],"&lt;&gt;''",Table_Index[ID],$Q833,Table_Index[year],$R833)</f>
        <v>4</v>
      </c>
      <c r="AE833" s="34">
        <f t="shared" si="51"/>
        <v>0.83384869765173997</v>
      </c>
    </row>
    <row r="834" spans="1:31" x14ac:dyDescent="0.3">
      <c r="A834">
        <v>9152</v>
      </c>
      <c r="B834">
        <v>2003</v>
      </c>
      <c r="C834">
        <v>1</v>
      </c>
      <c r="D834">
        <v>6.9399999999999996E-4</v>
      </c>
      <c r="E834">
        <v>3.1227999999999998E-3</v>
      </c>
      <c r="F834">
        <v>2.7063999999999999E-3</v>
      </c>
      <c r="G834">
        <v>1.2231E-3</v>
      </c>
      <c r="H834">
        <v>1.2144E-3</v>
      </c>
      <c r="I834">
        <v>1.5613999999999999E-2</v>
      </c>
      <c r="J834">
        <v>0</v>
      </c>
      <c r="K834">
        <v>0.97153909999999999</v>
      </c>
      <c r="L834">
        <v>3.5739000000000001E-3</v>
      </c>
      <c r="M834">
        <v>3.123E-4</v>
      </c>
      <c r="O834" t="str">
        <f>Table_Index[[#This Row],[ID]]&amp;Table_Index[[#This Row],[year]]</f>
        <v>91522003</v>
      </c>
      <c r="P834" t="str">
        <v>92782004</v>
      </c>
      <c r="Q834" t="str">
        <f t="shared" si="48"/>
        <v>9278</v>
      </c>
      <c r="R834" t="str">
        <f t="shared" si="49"/>
        <v>2004</v>
      </c>
      <c r="S834">
        <f>SUMIFS(INDEX(Table_Index[],,MATCH(S$12,Table_Index[#Headers],0)),
Table_Index[ID],$Q834,Table_Index[year],$R834)/COUNTIFS(Table_Index[Quarter],"&lt;&gt;''",Table_Index[ID],$Q834,Table_Index[year],$R834)</f>
        <v>0.225051525</v>
      </c>
      <c r="T834">
        <f>SUMIFS(INDEX(Table_Index[],,MATCH(T$12,Table_Index[#Headers],0)),
Table_Index[ID],$Q834,Table_Index[year],$R834)/COUNTIFS(Table_Index[Quarter],"&lt;&gt;''",Table_Index[ID],$Q834,Table_Index[year],$R834)</f>
        <v>4.6599175E-2</v>
      </c>
      <c r="U834">
        <f>SUMIFS(INDEX(Table_Index[],,MATCH(U$12,Table_Index[#Headers],0)),
Table_Index[ID],$Q834,Table_Index[year],$R834)/COUNTIFS(Table_Index[Quarter],"&lt;&gt;''",Table_Index[ID],$Q834,Table_Index[year],$R834)</f>
        <v>8.3201949999999997E-2</v>
      </c>
      <c r="V834">
        <f>SUMIFS(INDEX(Table_Index[],,MATCH(V$12,Table_Index[#Headers],0)),
Table_Index[ID],$Q834,Table_Index[year],$R834)/COUNTIFS(Table_Index[Quarter],"&lt;&gt;''",Table_Index[ID],$Q834,Table_Index[year],$R834)</f>
        <v>9.8848500000000006E-2</v>
      </c>
      <c r="W834">
        <f>SUMIFS(INDEX(Table_Index[],,MATCH(W$12,Table_Index[#Headers],0)),
Table_Index[ID],$Q834,Table_Index[year],$R834)/COUNTIFS(Table_Index[Quarter],"&lt;&gt;''",Table_Index[ID],$Q834,Table_Index[year],$R834)</f>
        <v>9.9996274999999996E-2</v>
      </c>
      <c r="X834">
        <f>SUMIFS(INDEX(Table_Index[],,MATCH(X$12,Table_Index[#Headers],0)),
Table_Index[ID],$Q834,Table_Index[year],$R834)/COUNTIFS(Table_Index[Quarter],"&lt;&gt;''",Table_Index[ID],$Q834,Table_Index[year],$R834)</f>
        <v>0.25762134999999997</v>
      </c>
      <c r="Y834">
        <f>SUMIFS(INDEX(Table_Index[],,MATCH(Y$12,Table_Index[#Headers],0)),
Table_Index[ID],$Q834,Table_Index[year],$R834)/COUNTIFS(Table_Index[Quarter],"&lt;&gt;''",Table_Index[ID],$Q834,Table_Index[year],$R834)</f>
        <v>9.5763424999999985E-2</v>
      </c>
      <c r="Z834">
        <f>SUMIFS(INDEX(Table_Index[],,MATCH(Z$12,Table_Index[#Headers],0)),
Table_Index[ID],$Q834,Table_Index[year],$R834)/COUNTIFS(Table_Index[Quarter],"&lt;&gt;''",Table_Index[ID],$Q834,Table_Index[year],$R834)</f>
        <v>4.2698125000000003E-2</v>
      </c>
      <c r="AA834">
        <f>SUMIFS(INDEX(Table_Index[],,MATCH(AA$12,Table_Index[#Headers],0)),
Table_Index[ID],$Q834,Table_Index[year],$R834)/COUNTIFS(Table_Index[Quarter],"&lt;&gt;''",Table_Index[ID],$Q834,Table_Index[year],$R834)</f>
        <v>4.4847600000000001E-2</v>
      </c>
      <c r="AB834">
        <f>SUMIFS(INDEX(Table_Index[],,MATCH(AB$12,Table_Index[#Headers],0)),
Table_Index[ID],$Q834,Table_Index[year],$R834)/COUNTIFS(Table_Index[Quarter],"&lt;&gt;''",Table_Index[ID],$Q834,Table_Index[year],$R834)</f>
        <v>5.3721000000000003E-3</v>
      </c>
      <c r="AC834" s="24">
        <f t="shared" si="50"/>
        <v>1.0000000250000001</v>
      </c>
      <c r="AD834">
        <f>COUNTIFS(Table_Index[Quarter],"&lt;&gt;''",Table_Index[ID],$Q834,Table_Index[year],$R834)</f>
        <v>4</v>
      </c>
      <c r="AE834" s="34">
        <f t="shared" si="51"/>
        <v>0.8410847924283269</v>
      </c>
    </row>
    <row r="835" spans="1:31" x14ac:dyDescent="0.3">
      <c r="A835">
        <v>9152</v>
      </c>
      <c r="B835">
        <v>2003</v>
      </c>
      <c r="C835">
        <v>2</v>
      </c>
      <c r="D835">
        <v>9.6860000000000002E-4</v>
      </c>
      <c r="E835">
        <v>0</v>
      </c>
      <c r="F835">
        <v>1.9832000000000001E-3</v>
      </c>
      <c r="G835">
        <v>8.3020000000000001E-4</v>
      </c>
      <c r="H835">
        <v>0</v>
      </c>
      <c r="I835">
        <v>0</v>
      </c>
      <c r="J835">
        <v>2.6354999999999998E-3</v>
      </c>
      <c r="K835">
        <v>0.99161080000000001</v>
      </c>
      <c r="L835">
        <v>1.8449E-3</v>
      </c>
      <c r="M835">
        <v>1.2679999999999999E-4</v>
      </c>
      <c r="O835" t="str">
        <f>Table_Index[[#This Row],[ID]]&amp;Table_Index[[#This Row],[year]]</f>
        <v>91522003</v>
      </c>
      <c r="P835" t="str">
        <v>92782005</v>
      </c>
      <c r="Q835" t="str">
        <f t="shared" si="48"/>
        <v>9278</v>
      </c>
      <c r="R835" t="str">
        <f t="shared" si="49"/>
        <v>2005</v>
      </c>
      <c r="S835">
        <f>SUMIFS(INDEX(Table_Index[],,MATCH(S$12,Table_Index[#Headers],0)),
Table_Index[ID],$Q835,Table_Index[year],$R835)/COUNTIFS(Table_Index[Quarter],"&lt;&gt;''",Table_Index[ID],$Q835,Table_Index[year],$R835)</f>
        <v>0.13415525</v>
      </c>
      <c r="T835">
        <f>SUMIFS(INDEX(Table_Index[],,MATCH(T$12,Table_Index[#Headers],0)),
Table_Index[ID],$Q835,Table_Index[year],$R835)/COUNTIFS(Table_Index[Quarter],"&lt;&gt;''",Table_Index[ID],$Q835,Table_Index[year],$R835)</f>
        <v>0.11237372500000001</v>
      </c>
      <c r="U835">
        <f>SUMIFS(INDEX(Table_Index[],,MATCH(U$12,Table_Index[#Headers],0)),
Table_Index[ID],$Q835,Table_Index[year],$R835)/COUNTIFS(Table_Index[Quarter],"&lt;&gt;''",Table_Index[ID],$Q835,Table_Index[year],$R835)</f>
        <v>0.125451125</v>
      </c>
      <c r="V835">
        <f>SUMIFS(INDEX(Table_Index[],,MATCH(V$12,Table_Index[#Headers],0)),
Table_Index[ID],$Q835,Table_Index[year],$R835)/COUNTIFS(Table_Index[Quarter],"&lt;&gt;''",Table_Index[ID],$Q835,Table_Index[year],$R835)</f>
        <v>0.10006735</v>
      </c>
      <c r="W835">
        <f>SUMIFS(INDEX(Table_Index[],,MATCH(W$12,Table_Index[#Headers],0)),
Table_Index[ID],$Q835,Table_Index[year],$R835)/COUNTIFS(Table_Index[Quarter],"&lt;&gt;''",Table_Index[ID],$Q835,Table_Index[year],$R835)</f>
        <v>4.5379050000000004E-2</v>
      </c>
      <c r="X835">
        <f>SUMIFS(INDEX(Table_Index[],,MATCH(X$12,Table_Index[#Headers],0)),
Table_Index[ID],$Q835,Table_Index[year],$R835)/COUNTIFS(Table_Index[Quarter],"&lt;&gt;''",Table_Index[ID],$Q835,Table_Index[year],$R835)</f>
        <v>0.25399205000000002</v>
      </c>
      <c r="Y835">
        <f>SUMIFS(INDEX(Table_Index[],,MATCH(Y$12,Table_Index[#Headers],0)),
Table_Index[ID],$Q835,Table_Index[year],$R835)/COUNTIFS(Table_Index[Quarter],"&lt;&gt;''",Table_Index[ID],$Q835,Table_Index[year],$R835)</f>
        <v>0.116029775</v>
      </c>
      <c r="Z835">
        <f>SUMIFS(INDEX(Table_Index[],,MATCH(Z$12,Table_Index[#Headers],0)),
Table_Index[ID],$Q835,Table_Index[year],$R835)/COUNTIFS(Table_Index[Quarter],"&lt;&gt;''",Table_Index[ID],$Q835,Table_Index[year],$R835)</f>
        <v>5.3029124999999996E-2</v>
      </c>
      <c r="AA835">
        <f>SUMIFS(INDEX(Table_Index[],,MATCH(AA$12,Table_Index[#Headers],0)),
Table_Index[ID],$Q835,Table_Index[year],$R835)/COUNTIFS(Table_Index[Quarter],"&lt;&gt;''",Table_Index[ID],$Q835,Table_Index[year],$R835)</f>
        <v>5.1080399999999998E-2</v>
      </c>
      <c r="AB835">
        <f>SUMIFS(INDEX(Table_Index[],,MATCH(AB$12,Table_Index[#Headers],0)),
Table_Index[ID],$Q835,Table_Index[year],$R835)/COUNTIFS(Table_Index[Quarter],"&lt;&gt;''",Table_Index[ID],$Q835,Table_Index[year],$R835)</f>
        <v>8.4421749999999997E-3</v>
      </c>
      <c r="AC835" s="24">
        <f t="shared" si="50"/>
        <v>1.0000000250000001</v>
      </c>
      <c r="AD835">
        <f>COUNTIFS(Table_Index[Quarter],"&lt;&gt;''",Table_Index[ID],$Q835,Table_Index[year],$R835)</f>
        <v>4</v>
      </c>
      <c r="AE835" s="34">
        <f t="shared" si="51"/>
        <v>0.85809636151746183</v>
      </c>
    </row>
    <row r="836" spans="1:31" x14ac:dyDescent="0.3">
      <c r="A836">
        <v>9152</v>
      </c>
      <c r="B836">
        <v>2003</v>
      </c>
      <c r="C836">
        <v>3</v>
      </c>
      <c r="D836">
        <v>7.5513999999999998E-3</v>
      </c>
      <c r="E836">
        <v>1.7619999999999999E-3</v>
      </c>
      <c r="F836">
        <v>2.5485999999999998E-3</v>
      </c>
      <c r="G836">
        <v>2.8318000000000002E-3</v>
      </c>
      <c r="H836">
        <v>0</v>
      </c>
      <c r="I836">
        <v>6.2299E-3</v>
      </c>
      <c r="J836">
        <v>7.2037999999999998E-3</v>
      </c>
      <c r="K836">
        <v>0.96909120000000004</v>
      </c>
      <c r="L836">
        <v>2.5799999999999998E-3</v>
      </c>
      <c r="M836">
        <v>2.0139999999999999E-4</v>
      </c>
      <c r="O836" t="str">
        <f>Table_Index[[#This Row],[ID]]&amp;Table_Index[[#This Row],[year]]</f>
        <v>91522003</v>
      </c>
      <c r="P836" t="str">
        <v>92782006</v>
      </c>
      <c r="Q836" t="str">
        <f t="shared" si="48"/>
        <v>9278</v>
      </c>
      <c r="R836" t="str">
        <f t="shared" si="49"/>
        <v>2006</v>
      </c>
      <c r="S836">
        <f>SUMIFS(INDEX(Table_Index[],,MATCH(S$12,Table_Index[#Headers],0)),
Table_Index[ID],$Q836,Table_Index[year],$R836)/COUNTIFS(Table_Index[Quarter],"&lt;&gt;''",Table_Index[ID],$Q836,Table_Index[year],$R836)</f>
        <v>0.13822167499999999</v>
      </c>
      <c r="T836">
        <f>SUMIFS(INDEX(Table_Index[],,MATCH(T$12,Table_Index[#Headers],0)),
Table_Index[ID],$Q836,Table_Index[year],$R836)/COUNTIFS(Table_Index[Quarter],"&lt;&gt;''",Table_Index[ID],$Q836,Table_Index[year],$R836)</f>
        <v>5.2162175000000005E-2</v>
      </c>
      <c r="U836">
        <f>SUMIFS(INDEX(Table_Index[],,MATCH(U$12,Table_Index[#Headers],0)),
Table_Index[ID],$Q836,Table_Index[year],$R836)/COUNTIFS(Table_Index[Quarter],"&lt;&gt;''",Table_Index[ID],$Q836,Table_Index[year],$R836)</f>
        <v>8.1721699999999994E-2</v>
      </c>
      <c r="V836">
        <f>SUMIFS(INDEX(Table_Index[],,MATCH(V$12,Table_Index[#Headers],0)),
Table_Index[ID],$Q836,Table_Index[year],$R836)/COUNTIFS(Table_Index[Quarter],"&lt;&gt;''",Table_Index[ID],$Q836,Table_Index[year],$R836)</f>
        <v>0.17222514999999999</v>
      </c>
      <c r="W836">
        <f>SUMIFS(INDEX(Table_Index[],,MATCH(W$12,Table_Index[#Headers],0)),
Table_Index[ID],$Q836,Table_Index[year],$R836)/COUNTIFS(Table_Index[Quarter],"&lt;&gt;''",Table_Index[ID],$Q836,Table_Index[year],$R836)</f>
        <v>6.1421500000000004E-2</v>
      </c>
      <c r="X836">
        <f>SUMIFS(INDEX(Table_Index[],,MATCH(X$12,Table_Index[#Headers],0)),
Table_Index[ID],$Q836,Table_Index[year],$R836)/COUNTIFS(Table_Index[Quarter],"&lt;&gt;''",Table_Index[ID],$Q836,Table_Index[year],$R836)</f>
        <v>0.27832155000000003</v>
      </c>
      <c r="Y836">
        <f>SUMIFS(INDEX(Table_Index[],,MATCH(Y$12,Table_Index[#Headers],0)),
Table_Index[ID],$Q836,Table_Index[year],$R836)/COUNTIFS(Table_Index[Quarter],"&lt;&gt;''",Table_Index[ID],$Q836,Table_Index[year],$R836)</f>
        <v>8.4355525000000001E-2</v>
      </c>
      <c r="Z836">
        <f>SUMIFS(INDEX(Table_Index[],,MATCH(Z$12,Table_Index[#Headers],0)),
Table_Index[ID],$Q836,Table_Index[year],$R836)/COUNTIFS(Table_Index[Quarter],"&lt;&gt;''",Table_Index[ID],$Q836,Table_Index[year],$R836)</f>
        <v>4.3839049999999997E-2</v>
      </c>
      <c r="AA836">
        <f>SUMIFS(INDEX(Table_Index[],,MATCH(AA$12,Table_Index[#Headers],0)),
Table_Index[ID],$Q836,Table_Index[year],$R836)/COUNTIFS(Table_Index[Quarter],"&lt;&gt;''",Table_Index[ID],$Q836,Table_Index[year],$R836)</f>
        <v>5.9838074999999998E-2</v>
      </c>
      <c r="AB836">
        <f>SUMIFS(INDEX(Table_Index[],,MATCH(AB$12,Table_Index[#Headers],0)),
Table_Index[ID],$Q836,Table_Index[year],$R836)/COUNTIFS(Table_Index[Quarter],"&lt;&gt;''",Table_Index[ID],$Q836,Table_Index[year],$R836)</f>
        <v>2.7893600000000001E-2</v>
      </c>
      <c r="AC836" s="24">
        <f t="shared" si="50"/>
        <v>1</v>
      </c>
      <c r="AD836">
        <f>COUNTIFS(Table_Index[Quarter],"&lt;&gt;''",Table_Index[ID],$Q836,Table_Index[year],$R836)</f>
        <v>4</v>
      </c>
      <c r="AE836" s="34">
        <f t="shared" si="51"/>
        <v>0.84720208661580498</v>
      </c>
    </row>
    <row r="837" spans="1:31" x14ac:dyDescent="0.3">
      <c r="A837">
        <v>9152</v>
      </c>
      <c r="B837">
        <v>2003</v>
      </c>
      <c r="C837">
        <v>4</v>
      </c>
      <c r="D837">
        <v>1.02159E-2</v>
      </c>
      <c r="E837">
        <v>3.2450999999999999E-3</v>
      </c>
      <c r="F837">
        <v>2.4036999999999999E-3</v>
      </c>
      <c r="G837">
        <v>1.4829999999999999E-3</v>
      </c>
      <c r="H837">
        <v>7.2110000000000002E-4</v>
      </c>
      <c r="I837">
        <v>1.02159E-2</v>
      </c>
      <c r="J837">
        <v>6.5501999999999999E-3</v>
      </c>
      <c r="K837">
        <v>0.96330210000000005</v>
      </c>
      <c r="L837">
        <v>1.2019000000000001E-3</v>
      </c>
      <c r="M837">
        <v>6.6100000000000002E-4</v>
      </c>
      <c r="O837" t="str">
        <f>Table_Index[[#This Row],[ID]]&amp;Table_Index[[#This Row],[year]]</f>
        <v>91522003</v>
      </c>
      <c r="P837" t="str">
        <v>92782007</v>
      </c>
      <c r="Q837" t="str">
        <f t="shared" si="48"/>
        <v>9278</v>
      </c>
      <c r="R837" t="str">
        <f t="shared" si="49"/>
        <v>2007</v>
      </c>
      <c r="S837">
        <f>SUMIFS(INDEX(Table_Index[],,MATCH(S$12,Table_Index[#Headers],0)),
Table_Index[ID],$Q837,Table_Index[year],$R837)/COUNTIFS(Table_Index[Quarter],"&lt;&gt;''",Table_Index[ID],$Q837,Table_Index[year],$R837)</f>
        <v>0.1462389</v>
      </c>
      <c r="T837">
        <f>SUMIFS(INDEX(Table_Index[],,MATCH(T$12,Table_Index[#Headers],0)),
Table_Index[ID],$Q837,Table_Index[year],$R837)/COUNTIFS(Table_Index[Quarter],"&lt;&gt;''",Table_Index[ID],$Q837,Table_Index[year],$R837)</f>
        <v>7.4614399999999997E-2</v>
      </c>
      <c r="U837">
        <f>SUMIFS(INDEX(Table_Index[],,MATCH(U$12,Table_Index[#Headers],0)),
Table_Index[ID],$Q837,Table_Index[year],$R837)/COUNTIFS(Table_Index[Quarter],"&lt;&gt;''",Table_Index[ID],$Q837,Table_Index[year],$R837)</f>
        <v>6.4079575E-2</v>
      </c>
      <c r="V837">
        <f>SUMIFS(INDEX(Table_Index[],,MATCH(V$12,Table_Index[#Headers],0)),
Table_Index[ID],$Q837,Table_Index[year],$R837)/COUNTIFS(Table_Index[Quarter],"&lt;&gt;''",Table_Index[ID],$Q837,Table_Index[year],$R837)</f>
        <v>0.17892912500000002</v>
      </c>
      <c r="W837">
        <f>SUMIFS(INDEX(Table_Index[],,MATCH(W$12,Table_Index[#Headers],0)),
Table_Index[ID],$Q837,Table_Index[year],$R837)/COUNTIFS(Table_Index[Quarter],"&lt;&gt;''",Table_Index[ID],$Q837,Table_Index[year],$R837)</f>
        <v>3.2116449999999998E-2</v>
      </c>
      <c r="X837">
        <f>SUMIFS(INDEX(Table_Index[],,MATCH(X$12,Table_Index[#Headers],0)),
Table_Index[ID],$Q837,Table_Index[year],$R837)/COUNTIFS(Table_Index[Quarter],"&lt;&gt;''",Table_Index[ID],$Q837,Table_Index[year],$R837)</f>
        <v>0.25639770000000001</v>
      </c>
      <c r="Y837">
        <f>SUMIFS(INDEX(Table_Index[],,MATCH(Y$12,Table_Index[#Headers],0)),
Table_Index[ID],$Q837,Table_Index[year],$R837)/COUNTIFS(Table_Index[Quarter],"&lt;&gt;''",Table_Index[ID],$Q837,Table_Index[year],$R837)</f>
        <v>0.13727914999999999</v>
      </c>
      <c r="Z837">
        <f>SUMIFS(INDEX(Table_Index[],,MATCH(Z$12,Table_Index[#Headers],0)),
Table_Index[ID],$Q837,Table_Index[year],$R837)/COUNTIFS(Table_Index[Quarter],"&lt;&gt;''",Table_Index[ID],$Q837,Table_Index[year],$R837)</f>
        <v>3.7392149999999999E-2</v>
      </c>
      <c r="AA837">
        <f>SUMIFS(INDEX(Table_Index[],,MATCH(AA$12,Table_Index[#Headers],0)),
Table_Index[ID],$Q837,Table_Index[year],$R837)/COUNTIFS(Table_Index[Quarter],"&lt;&gt;''",Table_Index[ID],$Q837,Table_Index[year],$R837)</f>
        <v>5.5399125000000007E-2</v>
      </c>
      <c r="AB837">
        <f>SUMIFS(INDEX(Table_Index[],,MATCH(AB$12,Table_Index[#Headers],0)),
Table_Index[ID],$Q837,Table_Index[year],$R837)/COUNTIFS(Table_Index[Quarter],"&lt;&gt;''",Table_Index[ID],$Q837,Table_Index[year],$R837)</f>
        <v>1.7553425000000001E-2</v>
      </c>
      <c r="AC837" s="24">
        <f t="shared" si="50"/>
        <v>1</v>
      </c>
      <c r="AD837">
        <f>COUNTIFS(Table_Index[Quarter],"&lt;&gt;''",Table_Index[ID],$Q837,Table_Index[year],$R837)</f>
        <v>4</v>
      </c>
      <c r="AE837" s="34">
        <f t="shared" si="51"/>
        <v>0.84653288112174996</v>
      </c>
    </row>
    <row r="838" spans="1:31" x14ac:dyDescent="0.3">
      <c r="A838">
        <v>9152</v>
      </c>
      <c r="B838">
        <v>2004</v>
      </c>
      <c r="C838">
        <v>1</v>
      </c>
      <c r="D838">
        <v>3.4962300000000002E-2</v>
      </c>
      <c r="E838">
        <v>6.0389400000000003E-2</v>
      </c>
      <c r="F838">
        <v>6.5156900000000004E-2</v>
      </c>
      <c r="G838">
        <v>1.58919E-2</v>
      </c>
      <c r="H838">
        <v>0</v>
      </c>
      <c r="I838">
        <v>0.50854189999999999</v>
      </c>
      <c r="J838">
        <v>0.21136269999999999</v>
      </c>
      <c r="K838">
        <v>3.1783899999999997E-2</v>
      </c>
      <c r="L838">
        <v>6.3567700000000005E-2</v>
      </c>
      <c r="M838">
        <v>8.3432999999999997E-3</v>
      </c>
      <c r="O838" t="str">
        <f>Table_Index[[#This Row],[ID]]&amp;Table_Index[[#This Row],[year]]</f>
        <v>91522004</v>
      </c>
      <c r="P838" t="str">
        <v>92782008</v>
      </c>
      <c r="Q838" t="str">
        <f t="shared" si="48"/>
        <v>9278</v>
      </c>
      <c r="R838" t="str">
        <f t="shared" si="49"/>
        <v>2008</v>
      </c>
      <c r="S838">
        <f>SUMIFS(INDEX(Table_Index[],,MATCH(S$12,Table_Index[#Headers],0)),
Table_Index[ID],$Q838,Table_Index[year],$R838)/COUNTIFS(Table_Index[Quarter],"&lt;&gt;''",Table_Index[ID],$Q838,Table_Index[year],$R838)</f>
        <v>0.13610395</v>
      </c>
      <c r="T838">
        <f>SUMIFS(INDEX(Table_Index[],,MATCH(T$12,Table_Index[#Headers],0)),
Table_Index[ID],$Q838,Table_Index[year],$R838)/COUNTIFS(Table_Index[Quarter],"&lt;&gt;''",Table_Index[ID],$Q838,Table_Index[year],$R838)</f>
        <v>6.7158800000000005E-2</v>
      </c>
      <c r="U838">
        <f>SUMIFS(INDEX(Table_Index[],,MATCH(U$12,Table_Index[#Headers],0)),
Table_Index[ID],$Q838,Table_Index[year],$R838)/COUNTIFS(Table_Index[Quarter],"&lt;&gt;''",Table_Index[ID],$Q838,Table_Index[year],$R838)</f>
        <v>6.0960625000000004E-2</v>
      </c>
      <c r="V838">
        <f>SUMIFS(INDEX(Table_Index[],,MATCH(V$12,Table_Index[#Headers],0)),
Table_Index[ID],$Q838,Table_Index[year],$R838)/COUNTIFS(Table_Index[Quarter],"&lt;&gt;''",Table_Index[ID],$Q838,Table_Index[year],$R838)</f>
        <v>0.24616674999999999</v>
      </c>
      <c r="W838">
        <f>SUMIFS(INDEX(Table_Index[],,MATCH(W$12,Table_Index[#Headers],0)),
Table_Index[ID],$Q838,Table_Index[year],$R838)/COUNTIFS(Table_Index[Quarter],"&lt;&gt;''",Table_Index[ID],$Q838,Table_Index[year],$R838)</f>
        <v>2.0170750000000001E-2</v>
      </c>
      <c r="X838">
        <f>SUMIFS(INDEX(Table_Index[],,MATCH(X$12,Table_Index[#Headers],0)),
Table_Index[ID],$Q838,Table_Index[year],$R838)/COUNTIFS(Table_Index[Quarter],"&lt;&gt;''",Table_Index[ID],$Q838,Table_Index[year],$R838)</f>
        <v>0.30397742500000002</v>
      </c>
      <c r="Y838">
        <f>SUMIFS(INDEX(Table_Index[],,MATCH(Y$12,Table_Index[#Headers],0)),
Table_Index[ID],$Q838,Table_Index[year],$R838)/COUNTIFS(Table_Index[Quarter],"&lt;&gt;''",Table_Index[ID],$Q838,Table_Index[year],$R838)</f>
        <v>9.7816924999999999E-2</v>
      </c>
      <c r="Z838">
        <f>SUMIFS(INDEX(Table_Index[],,MATCH(Z$12,Table_Index[#Headers],0)),
Table_Index[ID],$Q838,Table_Index[year],$R838)/COUNTIFS(Table_Index[Quarter],"&lt;&gt;''",Table_Index[ID],$Q838,Table_Index[year],$R838)</f>
        <v>2.7759149999999996E-2</v>
      </c>
      <c r="AA838">
        <f>SUMIFS(INDEX(Table_Index[],,MATCH(AA$12,Table_Index[#Headers],0)),
Table_Index[ID],$Q838,Table_Index[year],$R838)/COUNTIFS(Table_Index[Quarter],"&lt;&gt;''",Table_Index[ID],$Q838,Table_Index[year],$R838)</f>
        <v>2.5435575000000002E-2</v>
      </c>
      <c r="AB838">
        <f>SUMIFS(INDEX(Table_Index[],,MATCH(AB$12,Table_Index[#Headers],0)),
Table_Index[ID],$Q838,Table_Index[year],$R838)/COUNTIFS(Table_Index[Quarter],"&lt;&gt;''",Table_Index[ID],$Q838,Table_Index[year],$R838)</f>
        <v>1.4450050000000001E-2</v>
      </c>
      <c r="AC838" s="24">
        <f t="shared" si="50"/>
        <v>1</v>
      </c>
      <c r="AD838">
        <f>COUNTIFS(Table_Index[Quarter],"&lt;&gt;''",Table_Index[ID],$Q838,Table_Index[year],$R838)</f>
        <v>4</v>
      </c>
      <c r="AE838" s="34">
        <f t="shared" si="51"/>
        <v>0.80864751606004992</v>
      </c>
    </row>
    <row r="839" spans="1:31" x14ac:dyDescent="0.3">
      <c r="A839">
        <v>9152</v>
      </c>
      <c r="B839">
        <v>2004</v>
      </c>
      <c r="C839">
        <v>2</v>
      </c>
      <c r="D839">
        <v>6.8371199999999993E-2</v>
      </c>
      <c r="E839">
        <v>0.16604430000000001</v>
      </c>
      <c r="F839">
        <v>7.81385E-2</v>
      </c>
      <c r="G839">
        <v>0.26371749999999999</v>
      </c>
      <c r="H839">
        <v>0</v>
      </c>
      <c r="I839">
        <v>0.18557899999999999</v>
      </c>
      <c r="J839">
        <v>0.1113474</v>
      </c>
      <c r="K839">
        <v>3.1255400000000003E-2</v>
      </c>
      <c r="L839">
        <v>8.9859300000000003E-2</v>
      </c>
      <c r="M839">
        <v>5.6873999999999996E-3</v>
      </c>
      <c r="O839" t="str">
        <f>Table_Index[[#This Row],[ID]]&amp;Table_Index[[#This Row],[year]]</f>
        <v>91522004</v>
      </c>
      <c r="P839" t="str">
        <v>92782009</v>
      </c>
      <c r="Q839" t="str">
        <f t="shared" si="48"/>
        <v>9278</v>
      </c>
      <c r="R839" t="str">
        <f t="shared" si="49"/>
        <v>2009</v>
      </c>
      <c r="S839">
        <f>SUMIFS(INDEX(Table_Index[],,MATCH(S$12,Table_Index[#Headers],0)),
Table_Index[ID],$Q839,Table_Index[year],$R839)/COUNTIFS(Table_Index[Quarter],"&lt;&gt;''",Table_Index[ID],$Q839,Table_Index[year],$R839)</f>
        <v>0.11623965000000001</v>
      </c>
      <c r="T839">
        <f>SUMIFS(INDEX(Table_Index[],,MATCH(T$12,Table_Index[#Headers],0)),
Table_Index[ID],$Q839,Table_Index[year],$R839)/COUNTIFS(Table_Index[Quarter],"&lt;&gt;''",Table_Index[ID],$Q839,Table_Index[year],$R839)</f>
        <v>7.6459774999999994E-2</v>
      </c>
      <c r="U839">
        <f>SUMIFS(INDEX(Table_Index[],,MATCH(U$12,Table_Index[#Headers],0)),
Table_Index[ID],$Q839,Table_Index[year],$R839)/COUNTIFS(Table_Index[Quarter],"&lt;&gt;''",Table_Index[ID],$Q839,Table_Index[year],$R839)</f>
        <v>4.3304350000000005E-2</v>
      </c>
      <c r="V839">
        <f>SUMIFS(INDEX(Table_Index[],,MATCH(V$12,Table_Index[#Headers],0)),
Table_Index[ID],$Q839,Table_Index[year],$R839)/COUNTIFS(Table_Index[Quarter],"&lt;&gt;''",Table_Index[ID],$Q839,Table_Index[year],$R839)</f>
        <v>0.22990640000000001</v>
      </c>
      <c r="W839">
        <f>SUMIFS(INDEX(Table_Index[],,MATCH(W$12,Table_Index[#Headers],0)),
Table_Index[ID],$Q839,Table_Index[year],$R839)/COUNTIFS(Table_Index[Quarter],"&lt;&gt;''",Table_Index[ID],$Q839,Table_Index[year],$R839)</f>
        <v>2.0986225000000001E-2</v>
      </c>
      <c r="X839">
        <f>SUMIFS(INDEX(Table_Index[],,MATCH(X$12,Table_Index[#Headers],0)),
Table_Index[ID],$Q839,Table_Index[year],$R839)/COUNTIFS(Table_Index[Quarter],"&lt;&gt;''",Table_Index[ID],$Q839,Table_Index[year],$R839)</f>
        <v>0.32108092500000002</v>
      </c>
      <c r="Y839">
        <f>SUMIFS(INDEX(Table_Index[],,MATCH(Y$12,Table_Index[#Headers],0)),
Table_Index[ID],$Q839,Table_Index[year],$R839)/COUNTIFS(Table_Index[Quarter],"&lt;&gt;''",Table_Index[ID],$Q839,Table_Index[year],$R839)</f>
        <v>8.9932325000000007E-2</v>
      </c>
      <c r="Z839">
        <f>SUMIFS(INDEX(Table_Index[],,MATCH(Z$12,Table_Index[#Headers],0)),
Table_Index[ID],$Q839,Table_Index[year],$R839)/COUNTIFS(Table_Index[Quarter],"&lt;&gt;''",Table_Index[ID],$Q839,Table_Index[year],$R839)</f>
        <v>2.9630824999999996E-2</v>
      </c>
      <c r="AA839">
        <f>SUMIFS(INDEX(Table_Index[],,MATCH(AA$12,Table_Index[#Headers],0)),
Table_Index[ID],$Q839,Table_Index[year],$R839)/COUNTIFS(Table_Index[Quarter],"&lt;&gt;''",Table_Index[ID],$Q839,Table_Index[year],$R839)</f>
        <v>5.2992525000000006E-2</v>
      </c>
      <c r="AB839">
        <f>SUMIFS(INDEX(Table_Index[],,MATCH(AB$12,Table_Index[#Headers],0)),
Table_Index[ID],$Q839,Table_Index[year],$R839)/COUNTIFS(Table_Index[Quarter],"&lt;&gt;''",Table_Index[ID],$Q839,Table_Index[year],$R839)</f>
        <v>1.9466974999999997E-2</v>
      </c>
      <c r="AC839" s="24">
        <f t="shared" si="50"/>
        <v>0.99999997500000015</v>
      </c>
      <c r="AD839">
        <f>COUNTIFS(Table_Index[Quarter],"&lt;&gt;''",Table_Index[ID],$Q839,Table_Index[year],$R839)</f>
        <v>4</v>
      </c>
      <c r="AE839" s="34">
        <f t="shared" si="51"/>
        <v>0.81022366535472568</v>
      </c>
    </row>
    <row r="840" spans="1:31" x14ac:dyDescent="0.3">
      <c r="A840">
        <v>9152</v>
      </c>
      <c r="B840">
        <v>2004</v>
      </c>
      <c r="C840">
        <v>3</v>
      </c>
      <c r="D840">
        <v>3.63751E-2</v>
      </c>
      <c r="E840">
        <v>0.1360114</v>
      </c>
      <c r="F840">
        <v>0.1201961</v>
      </c>
      <c r="G840">
        <v>7.2750300000000004E-2</v>
      </c>
      <c r="H840">
        <v>0</v>
      </c>
      <c r="I840">
        <v>0.1360114</v>
      </c>
      <c r="J840">
        <v>0.34793610000000003</v>
      </c>
      <c r="K840">
        <v>7.9076400000000005E-2</v>
      </c>
      <c r="L840">
        <v>6.9587200000000002E-2</v>
      </c>
      <c r="M840">
        <v>2.0560000000000001E-3</v>
      </c>
      <c r="O840" t="str">
        <f>Table_Index[[#This Row],[ID]]&amp;Table_Index[[#This Row],[year]]</f>
        <v>91522004</v>
      </c>
      <c r="P840" t="str">
        <v>92782010</v>
      </c>
      <c r="Q840" t="str">
        <f t="shared" si="48"/>
        <v>9278</v>
      </c>
      <c r="R840" t="str">
        <f t="shared" si="49"/>
        <v>2010</v>
      </c>
      <c r="S840">
        <f>SUMIFS(INDEX(Table_Index[],,MATCH(S$12,Table_Index[#Headers],0)),
Table_Index[ID],$Q840,Table_Index[year],$R840)/COUNTIFS(Table_Index[Quarter],"&lt;&gt;''",Table_Index[ID],$Q840,Table_Index[year],$R840)</f>
        <v>8.6302224999999996E-2</v>
      </c>
      <c r="T840">
        <f>SUMIFS(INDEX(Table_Index[],,MATCH(T$12,Table_Index[#Headers],0)),
Table_Index[ID],$Q840,Table_Index[year],$R840)/COUNTIFS(Table_Index[Quarter],"&lt;&gt;''",Table_Index[ID],$Q840,Table_Index[year],$R840)</f>
        <v>5.9762849999999999E-2</v>
      </c>
      <c r="U840">
        <f>SUMIFS(INDEX(Table_Index[],,MATCH(U$12,Table_Index[#Headers],0)),
Table_Index[ID],$Q840,Table_Index[year],$R840)/COUNTIFS(Table_Index[Quarter],"&lt;&gt;''",Table_Index[ID],$Q840,Table_Index[year],$R840)</f>
        <v>4.6965824999999996E-2</v>
      </c>
      <c r="V840">
        <f>SUMIFS(INDEX(Table_Index[],,MATCH(V$12,Table_Index[#Headers],0)),
Table_Index[ID],$Q840,Table_Index[year],$R840)/COUNTIFS(Table_Index[Quarter],"&lt;&gt;''",Table_Index[ID],$Q840,Table_Index[year],$R840)</f>
        <v>0.255379625</v>
      </c>
      <c r="W840">
        <f>SUMIFS(INDEX(Table_Index[],,MATCH(W$12,Table_Index[#Headers],0)),
Table_Index[ID],$Q840,Table_Index[year],$R840)/COUNTIFS(Table_Index[Quarter],"&lt;&gt;''",Table_Index[ID],$Q840,Table_Index[year],$R840)</f>
        <v>1.8890924999999999E-2</v>
      </c>
      <c r="X840">
        <f>SUMIFS(INDEX(Table_Index[],,MATCH(X$12,Table_Index[#Headers],0)),
Table_Index[ID],$Q840,Table_Index[year],$R840)/COUNTIFS(Table_Index[Quarter],"&lt;&gt;''",Table_Index[ID],$Q840,Table_Index[year],$R840)</f>
        <v>0.33098782499999996</v>
      </c>
      <c r="Y840">
        <f>SUMIFS(INDEX(Table_Index[],,MATCH(Y$12,Table_Index[#Headers],0)),
Table_Index[ID],$Q840,Table_Index[year],$R840)/COUNTIFS(Table_Index[Quarter],"&lt;&gt;''",Table_Index[ID],$Q840,Table_Index[year],$R840)</f>
        <v>0.108812775</v>
      </c>
      <c r="Z840">
        <f>SUMIFS(INDEX(Table_Index[],,MATCH(Z$12,Table_Index[#Headers],0)),
Table_Index[ID],$Q840,Table_Index[year],$R840)/COUNTIFS(Table_Index[Quarter],"&lt;&gt;''",Table_Index[ID],$Q840,Table_Index[year],$R840)</f>
        <v>2.05626E-2</v>
      </c>
      <c r="AA840">
        <f>SUMIFS(INDEX(Table_Index[],,MATCH(AA$12,Table_Index[#Headers],0)),
Table_Index[ID],$Q840,Table_Index[year],$R840)/COUNTIFS(Table_Index[Quarter],"&lt;&gt;''",Table_Index[ID],$Q840,Table_Index[year],$R840)</f>
        <v>5.0029650000000002E-2</v>
      </c>
      <c r="AB840">
        <f>SUMIFS(INDEX(Table_Index[],,MATCH(AB$12,Table_Index[#Headers],0)),
Table_Index[ID],$Q840,Table_Index[year],$R840)/COUNTIFS(Table_Index[Quarter],"&lt;&gt;''",Table_Index[ID],$Q840,Table_Index[year],$R840)</f>
        <v>2.2305674999999997E-2</v>
      </c>
      <c r="AC840" s="24">
        <f t="shared" si="50"/>
        <v>0.99999997499999993</v>
      </c>
      <c r="AD840">
        <f>COUNTIFS(Table_Index[Quarter],"&lt;&gt;''",Table_Index[ID],$Q840,Table_Index[year],$R840)</f>
        <v>4</v>
      </c>
      <c r="AE840" s="34">
        <f t="shared" si="51"/>
        <v>0.79638242925298064</v>
      </c>
    </row>
    <row r="841" spans="1:31" x14ac:dyDescent="0.3">
      <c r="A841">
        <v>9152</v>
      </c>
      <c r="B841">
        <v>2004</v>
      </c>
      <c r="C841">
        <v>4</v>
      </c>
      <c r="D841">
        <v>0</v>
      </c>
      <c r="E841">
        <v>0.1730921</v>
      </c>
      <c r="F841">
        <v>6.2942600000000001E-2</v>
      </c>
      <c r="G841">
        <v>1.5735599999999999E-2</v>
      </c>
      <c r="H841">
        <v>0</v>
      </c>
      <c r="I841">
        <v>0.3005507</v>
      </c>
      <c r="J841">
        <v>0.2627852</v>
      </c>
      <c r="K841">
        <v>0.1022817</v>
      </c>
      <c r="L841">
        <v>6.9236800000000001E-2</v>
      </c>
      <c r="M841">
        <v>1.33753E-2</v>
      </c>
      <c r="O841" t="str">
        <f>Table_Index[[#This Row],[ID]]&amp;Table_Index[[#This Row],[year]]</f>
        <v>91522004</v>
      </c>
      <c r="P841" t="str">
        <v>92782011</v>
      </c>
      <c r="Q841" t="str">
        <f t="shared" si="48"/>
        <v>9278</v>
      </c>
      <c r="R841" t="str">
        <f t="shared" si="49"/>
        <v>2011</v>
      </c>
      <c r="S841">
        <f>SUMIFS(INDEX(Table_Index[],,MATCH(S$12,Table_Index[#Headers],0)),
Table_Index[ID],$Q841,Table_Index[year],$R841)/COUNTIFS(Table_Index[Quarter],"&lt;&gt;''",Table_Index[ID],$Q841,Table_Index[year],$R841)</f>
        <v>7.9331974999999999E-2</v>
      </c>
      <c r="T841">
        <f>SUMIFS(INDEX(Table_Index[],,MATCH(T$12,Table_Index[#Headers],0)),
Table_Index[ID],$Q841,Table_Index[year],$R841)/COUNTIFS(Table_Index[Quarter],"&lt;&gt;''",Table_Index[ID],$Q841,Table_Index[year],$R841)</f>
        <v>6.6796999999999995E-2</v>
      </c>
      <c r="U841">
        <f>SUMIFS(INDEX(Table_Index[],,MATCH(U$12,Table_Index[#Headers],0)),
Table_Index[ID],$Q841,Table_Index[year],$R841)/COUNTIFS(Table_Index[Quarter],"&lt;&gt;''",Table_Index[ID],$Q841,Table_Index[year],$R841)</f>
        <v>5.5475824999999999E-2</v>
      </c>
      <c r="V841">
        <f>SUMIFS(INDEX(Table_Index[],,MATCH(V$12,Table_Index[#Headers],0)),
Table_Index[ID],$Q841,Table_Index[year],$R841)/COUNTIFS(Table_Index[Quarter],"&lt;&gt;''",Table_Index[ID],$Q841,Table_Index[year],$R841)</f>
        <v>0.20395807500000002</v>
      </c>
      <c r="W841">
        <f>SUMIFS(INDEX(Table_Index[],,MATCH(W$12,Table_Index[#Headers],0)),
Table_Index[ID],$Q841,Table_Index[year],$R841)/COUNTIFS(Table_Index[Quarter],"&lt;&gt;''",Table_Index[ID],$Q841,Table_Index[year],$R841)</f>
        <v>2.3484875000000002E-2</v>
      </c>
      <c r="X841">
        <f>SUMIFS(INDEX(Table_Index[],,MATCH(X$12,Table_Index[#Headers],0)),
Table_Index[ID],$Q841,Table_Index[year],$R841)/COUNTIFS(Table_Index[Quarter],"&lt;&gt;''",Table_Index[ID],$Q841,Table_Index[year],$R841)</f>
        <v>0.37858877499999999</v>
      </c>
      <c r="Y841">
        <f>SUMIFS(INDEX(Table_Index[],,MATCH(Y$12,Table_Index[#Headers],0)),
Table_Index[ID],$Q841,Table_Index[year],$R841)/COUNTIFS(Table_Index[Quarter],"&lt;&gt;''",Table_Index[ID],$Q841,Table_Index[year],$R841)</f>
        <v>0.11453767500000001</v>
      </c>
      <c r="Z841">
        <f>SUMIFS(INDEX(Table_Index[],,MATCH(Z$12,Table_Index[#Headers],0)),
Table_Index[ID],$Q841,Table_Index[year],$R841)/COUNTIFS(Table_Index[Quarter],"&lt;&gt;''",Table_Index[ID],$Q841,Table_Index[year],$R841)</f>
        <v>1.4360700000000001E-2</v>
      </c>
      <c r="AA841">
        <f>SUMIFS(INDEX(Table_Index[],,MATCH(AA$12,Table_Index[#Headers],0)),
Table_Index[ID],$Q841,Table_Index[year],$R841)/COUNTIFS(Table_Index[Quarter],"&lt;&gt;''",Table_Index[ID],$Q841,Table_Index[year],$R841)</f>
        <v>5.1612499999999999E-2</v>
      </c>
      <c r="AB841">
        <f>SUMIFS(INDEX(Table_Index[],,MATCH(AB$12,Table_Index[#Headers],0)),
Table_Index[ID],$Q841,Table_Index[year],$R841)/COUNTIFS(Table_Index[Quarter],"&lt;&gt;''",Table_Index[ID],$Q841,Table_Index[year],$R841)</f>
        <v>1.1852625E-2</v>
      </c>
      <c r="AC841" s="24">
        <f t="shared" si="50"/>
        <v>1.0000000249999998</v>
      </c>
      <c r="AD841">
        <f>COUNTIFS(Table_Index[Quarter],"&lt;&gt;''",Table_Index[ID],$Q841,Table_Index[year],$R841)</f>
        <v>4</v>
      </c>
      <c r="AE841" s="34">
        <f t="shared" si="51"/>
        <v>0.78455769153216059</v>
      </c>
    </row>
    <row r="842" spans="1:31" x14ac:dyDescent="0.3">
      <c r="A842">
        <v>9152</v>
      </c>
      <c r="B842">
        <v>2005</v>
      </c>
      <c r="C842">
        <v>1</v>
      </c>
      <c r="D842">
        <v>0.2021182</v>
      </c>
      <c r="E842">
        <v>0.23805029999999999</v>
      </c>
      <c r="F842">
        <v>0.1796606</v>
      </c>
      <c r="G842">
        <v>4.9406699999999998E-2</v>
      </c>
      <c r="H842">
        <v>0</v>
      </c>
      <c r="I842">
        <v>0</v>
      </c>
      <c r="J842">
        <v>0.1100421</v>
      </c>
      <c r="K842">
        <v>8.4889599999999996E-2</v>
      </c>
      <c r="L842">
        <v>9.8813300000000007E-2</v>
      </c>
      <c r="M842">
        <v>3.7019099999999999E-2</v>
      </c>
      <c r="O842" t="str">
        <f>Table_Index[[#This Row],[ID]]&amp;Table_Index[[#This Row],[year]]</f>
        <v>91522005</v>
      </c>
      <c r="P842" t="str">
        <v>92782012</v>
      </c>
      <c r="Q842" t="str">
        <f t="shared" si="48"/>
        <v>9278</v>
      </c>
      <c r="R842" t="str">
        <f t="shared" si="49"/>
        <v>2012</v>
      </c>
      <c r="S842">
        <f>SUMIFS(INDEX(Table_Index[],,MATCH(S$12,Table_Index[#Headers],0)),
Table_Index[ID],$Q842,Table_Index[year],$R842)/COUNTIFS(Table_Index[Quarter],"&lt;&gt;''",Table_Index[ID],$Q842,Table_Index[year],$R842)</f>
        <v>8.6870249999999996E-2</v>
      </c>
      <c r="T842">
        <f>SUMIFS(INDEX(Table_Index[],,MATCH(T$12,Table_Index[#Headers],0)),
Table_Index[ID],$Q842,Table_Index[year],$R842)/COUNTIFS(Table_Index[Quarter],"&lt;&gt;''",Table_Index[ID],$Q842,Table_Index[year],$R842)</f>
        <v>0.10170949999999999</v>
      </c>
      <c r="U842">
        <f>SUMIFS(INDEX(Table_Index[],,MATCH(U$12,Table_Index[#Headers],0)),
Table_Index[ID],$Q842,Table_Index[year],$R842)/COUNTIFS(Table_Index[Quarter],"&lt;&gt;''",Table_Index[ID],$Q842,Table_Index[year],$R842)</f>
        <v>5.3760600000000006E-2</v>
      </c>
      <c r="V842">
        <f>SUMIFS(INDEX(Table_Index[],,MATCH(V$12,Table_Index[#Headers],0)),
Table_Index[ID],$Q842,Table_Index[year],$R842)/COUNTIFS(Table_Index[Quarter],"&lt;&gt;''",Table_Index[ID],$Q842,Table_Index[year],$R842)</f>
        <v>0.123163275</v>
      </c>
      <c r="W842">
        <f>SUMIFS(INDEX(Table_Index[],,MATCH(W$12,Table_Index[#Headers],0)),
Table_Index[ID],$Q842,Table_Index[year],$R842)/COUNTIFS(Table_Index[Quarter],"&lt;&gt;''",Table_Index[ID],$Q842,Table_Index[year],$R842)</f>
        <v>1.431345E-2</v>
      </c>
      <c r="X842">
        <f>SUMIFS(INDEX(Table_Index[],,MATCH(X$12,Table_Index[#Headers],0)),
Table_Index[ID],$Q842,Table_Index[year],$R842)/COUNTIFS(Table_Index[Quarter],"&lt;&gt;''",Table_Index[ID],$Q842,Table_Index[year],$R842)</f>
        <v>0.46033645000000001</v>
      </c>
      <c r="Y842">
        <f>SUMIFS(INDEX(Table_Index[],,MATCH(Y$12,Table_Index[#Headers],0)),
Table_Index[ID],$Q842,Table_Index[year],$R842)/COUNTIFS(Table_Index[Quarter],"&lt;&gt;''",Table_Index[ID],$Q842,Table_Index[year],$R842)</f>
        <v>9.6914175000000005E-2</v>
      </c>
      <c r="Z842">
        <f>SUMIFS(INDEX(Table_Index[],,MATCH(Z$12,Table_Index[#Headers],0)),
Table_Index[ID],$Q842,Table_Index[year],$R842)/COUNTIFS(Table_Index[Quarter],"&lt;&gt;''",Table_Index[ID],$Q842,Table_Index[year],$R842)</f>
        <v>2.0172849999999999E-2</v>
      </c>
      <c r="AA842">
        <f>SUMIFS(INDEX(Table_Index[],,MATCH(AA$12,Table_Index[#Headers],0)),
Table_Index[ID],$Q842,Table_Index[year],$R842)/COUNTIFS(Table_Index[Quarter],"&lt;&gt;''",Table_Index[ID],$Q842,Table_Index[year],$R842)</f>
        <v>3.32533E-2</v>
      </c>
      <c r="AB842">
        <f>SUMIFS(INDEX(Table_Index[],,MATCH(AB$12,Table_Index[#Headers],0)),
Table_Index[ID],$Q842,Table_Index[year],$R842)/COUNTIFS(Table_Index[Quarter],"&lt;&gt;''",Table_Index[ID],$Q842,Table_Index[year],$R842)</f>
        <v>9.5061250000000007E-3</v>
      </c>
      <c r="AC842" s="24">
        <f t="shared" si="50"/>
        <v>0.99999997500000015</v>
      </c>
      <c r="AD842">
        <f>COUNTIFS(Table_Index[Quarter],"&lt;&gt;''",Table_Index[ID],$Q842,Table_Index[year],$R842)</f>
        <v>4</v>
      </c>
      <c r="AE842" s="34">
        <f t="shared" si="51"/>
        <v>0.7409393712376382</v>
      </c>
    </row>
    <row r="843" spans="1:31" x14ac:dyDescent="0.3">
      <c r="A843">
        <v>9152</v>
      </c>
      <c r="B843">
        <v>2005</v>
      </c>
      <c r="C843">
        <v>2</v>
      </c>
      <c r="D843">
        <v>0.1991906</v>
      </c>
      <c r="E843">
        <v>0.26811689999999999</v>
      </c>
      <c r="F843">
        <v>0.10117619999999999</v>
      </c>
      <c r="G843">
        <v>7.3352700000000007E-2</v>
      </c>
      <c r="H843">
        <v>1.66941E-2</v>
      </c>
      <c r="I843">
        <v>0</v>
      </c>
      <c r="J843">
        <v>0.1947641</v>
      </c>
      <c r="K843">
        <v>7.5882099999999994E-2</v>
      </c>
      <c r="L843">
        <v>6.4499799999999996E-2</v>
      </c>
      <c r="M843">
        <v>6.3235000000000001E-3</v>
      </c>
      <c r="O843" t="str">
        <f>Table_Index[[#This Row],[ID]]&amp;Table_Index[[#This Row],[year]]</f>
        <v>91522005</v>
      </c>
      <c r="P843" t="str">
        <v>92792003</v>
      </c>
      <c r="Q843" t="str">
        <f t="shared" si="48"/>
        <v>9279</v>
      </c>
      <c r="R843" t="str">
        <f t="shared" si="49"/>
        <v>2003</v>
      </c>
      <c r="S843">
        <f>SUMIFS(INDEX(Table_Index[],,MATCH(S$12,Table_Index[#Headers],0)),
Table_Index[ID],$Q843,Table_Index[year],$R843)/COUNTIFS(Table_Index[Quarter],"&lt;&gt;''",Table_Index[ID],$Q843,Table_Index[year],$R843)</f>
        <v>0.1088416</v>
      </c>
      <c r="T843">
        <f>SUMIFS(INDEX(Table_Index[],,MATCH(T$12,Table_Index[#Headers],0)),
Table_Index[ID],$Q843,Table_Index[year],$R843)/COUNTIFS(Table_Index[Quarter],"&lt;&gt;''",Table_Index[ID],$Q843,Table_Index[year],$R843)</f>
        <v>4.8866450000000006E-2</v>
      </c>
      <c r="U843">
        <f>SUMIFS(INDEX(Table_Index[],,MATCH(U$12,Table_Index[#Headers],0)),
Table_Index[ID],$Q843,Table_Index[year],$R843)/COUNTIFS(Table_Index[Quarter],"&lt;&gt;''",Table_Index[ID],$Q843,Table_Index[year],$R843)</f>
        <v>0.113603075</v>
      </c>
      <c r="V843">
        <f>SUMIFS(INDEX(Table_Index[],,MATCH(V$12,Table_Index[#Headers],0)),
Table_Index[ID],$Q843,Table_Index[year],$R843)/COUNTIFS(Table_Index[Quarter],"&lt;&gt;''",Table_Index[ID],$Q843,Table_Index[year],$R843)</f>
        <v>3.2719375000000002E-2</v>
      </c>
      <c r="W843">
        <f>SUMIFS(INDEX(Table_Index[],,MATCH(W$12,Table_Index[#Headers],0)),
Table_Index[ID],$Q843,Table_Index[year],$R843)/COUNTIFS(Table_Index[Quarter],"&lt;&gt;''",Table_Index[ID],$Q843,Table_Index[year],$R843)</f>
        <v>4.1974424999999996E-2</v>
      </c>
      <c r="X843">
        <f>SUMIFS(INDEX(Table_Index[],,MATCH(X$12,Table_Index[#Headers],0)),
Table_Index[ID],$Q843,Table_Index[year],$R843)/COUNTIFS(Table_Index[Quarter],"&lt;&gt;''",Table_Index[ID],$Q843,Table_Index[year],$R843)</f>
        <v>0.20946582499999999</v>
      </c>
      <c r="Y843">
        <f>SUMIFS(INDEX(Table_Index[],,MATCH(Y$12,Table_Index[#Headers],0)),
Table_Index[ID],$Q843,Table_Index[year],$R843)/COUNTIFS(Table_Index[Quarter],"&lt;&gt;''",Table_Index[ID],$Q843,Table_Index[year],$R843)</f>
        <v>6.9012075000000006E-2</v>
      </c>
      <c r="Z843">
        <f>SUMIFS(INDEX(Table_Index[],,MATCH(Z$12,Table_Index[#Headers],0)),
Table_Index[ID],$Q843,Table_Index[year],$R843)/COUNTIFS(Table_Index[Quarter],"&lt;&gt;''",Table_Index[ID],$Q843,Table_Index[year],$R843)</f>
        <v>4.7849050000000004E-2</v>
      </c>
      <c r="AA843">
        <f>SUMIFS(INDEX(Table_Index[],,MATCH(AA$12,Table_Index[#Headers],0)),
Table_Index[ID],$Q843,Table_Index[year],$R843)/COUNTIFS(Table_Index[Quarter],"&lt;&gt;''",Table_Index[ID],$Q843,Table_Index[year],$R843)</f>
        <v>7.5940099999999996E-2</v>
      </c>
      <c r="AB843">
        <f>SUMIFS(INDEX(Table_Index[],,MATCH(AB$12,Table_Index[#Headers],0)),
Table_Index[ID],$Q843,Table_Index[year],$R843)/COUNTIFS(Table_Index[Quarter],"&lt;&gt;''",Table_Index[ID],$Q843,Table_Index[year],$R843)</f>
        <v>0.25172797499999999</v>
      </c>
      <c r="AC843" s="24">
        <f t="shared" si="50"/>
        <v>0.99999994999999997</v>
      </c>
      <c r="AD843">
        <f>COUNTIFS(Table_Index[Quarter],"&lt;&gt;''",Table_Index[ID],$Q843,Table_Index[year],$R843)</f>
        <v>4</v>
      </c>
      <c r="AE843" s="34">
        <f t="shared" si="51"/>
        <v>0.84996550555966122</v>
      </c>
    </row>
    <row r="844" spans="1:31" x14ac:dyDescent="0.3">
      <c r="A844">
        <v>9152</v>
      </c>
      <c r="B844">
        <v>2005</v>
      </c>
      <c r="C844">
        <v>3</v>
      </c>
      <c r="D844">
        <v>0.17347679999999999</v>
      </c>
      <c r="E844">
        <v>9.8702300000000007E-2</v>
      </c>
      <c r="F844">
        <v>8.2999699999999996E-2</v>
      </c>
      <c r="G844">
        <v>4.5612399999999997E-2</v>
      </c>
      <c r="H844">
        <v>4.9650199999999999E-2</v>
      </c>
      <c r="I844">
        <v>0</v>
      </c>
      <c r="J844">
        <v>0.22581889999999999</v>
      </c>
      <c r="K844">
        <v>0.2033865</v>
      </c>
      <c r="L844">
        <v>0.1121617</v>
      </c>
      <c r="M844">
        <v>8.1915000000000009E-3</v>
      </c>
      <c r="O844" t="str">
        <f>Table_Index[[#This Row],[ID]]&amp;Table_Index[[#This Row],[year]]</f>
        <v>91522005</v>
      </c>
      <c r="P844" t="str">
        <v>92792004</v>
      </c>
      <c r="Q844" t="str">
        <f t="shared" si="48"/>
        <v>9279</v>
      </c>
      <c r="R844" t="str">
        <f t="shared" si="49"/>
        <v>2004</v>
      </c>
      <c r="S844">
        <f>SUMIFS(INDEX(Table_Index[],,MATCH(S$12,Table_Index[#Headers],0)),
Table_Index[ID],$Q844,Table_Index[year],$R844)/COUNTIFS(Table_Index[Quarter],"&lt;&gt;''",Table_Index[ID],$Q844,Table_Index[year],$R844)</f>
        <v>0.28788847499999998</v>
      </c>
      <c r="T844">
        <f>SUMIFS(INDEX(Table_Index[],,MATCH(T$12,Table_Index[#Headers],0)),
Table_Index[ID],$Q844,Table_Index[year],$R844)/COUNTIFS(Table_Index[Quarter],"&lt;&gt;''",Table_Index[ID],$Q844,Table_Index[year],$R844)</f>
        <v>4.79341E-2</v>
      </c>
      <c r="U844">
        <f>SUMIFS(INDEX(Table_Index[],,MATCH(U$12,Table_Index[#Headers],0)),
Table_Index[ID],$Q844,Table_Index[year],$R844)/COUNTIFS(Table_Index[Quarter],"&lt;&gt;''",Table_Index[ID],$Q844,Table_Index[year],$R844)</f>
        <v>4.9970975000000001E-2</v>
      </c>
      <c r="V844">
        <f>SUMIFS(INDEX(Table_Index[],,MATCH(V$12,Table_Index[#Headers],0)),
Table_Index[ID],$Q844,Table_Index[year],$R844)/COUNTIFS(Table_Index[Quarter],"&lt;&gt;''",Table_Index[ID],$Q844,Table_Index[year],$R844)</f>
        <v>0.12275735</v>
      </c>
      <c r="W844">
        <f>SUMIFS(INDEX(Table_Index[],,MATCH(W$12,Table_Index[#Headers],0)),
Table_Index[ID],$Q844,Table_Index[year],$R844)/COUNTIFS(Table_Index[Quarter],"&lt;&gt;''",Table_Index[ID],$Q844,Table_Index[year],$R844)</f>
        <v>8.2922499999999995E-4</v>
      </c>
      <c r="X844">
        <f>SUMIFS(INDEX(Table_Index[],,MATCH(X$12,Table_Index[#Headers],0)),
Table_Index[ID],$Q844,Table_Index[year],$R844)/COUNTIFS(Table_Index[Quarter],"&lt;&gt;''",Table_Index[ID],$Q844,Table_Index[year],$R844)</f>
        <v>0.14927615</v>
      </c>
      <c r="Y844">
        <f>SUMIFS(INDEX(Table_Index[],,MATCH(Y$12,Table_Index[#Headers],0)),
Table_Index[ID],$Q844,Table_Index[year],$R844)/COUNTIFS(Table_Index[Quarter],"&lt;&gt;''",Table_Index[ID],$Q844,Table_Index[year],$R844)</f>
        <v>2.3871975E-2</v>
      </c>
      <c r="Z844">
        <f>SUMIFS(INDEX(Table_Index[],,MATCH(Z$12,Table_Index[#Headers],0)),
Table_Index[ID],$Q844,Table_Index[year],$R844)/COUNTIFS(Table_Index[Quarter],"&lt;&gt;''",Table_Index[ID],$Q844,Table_Index[year],$R844)</f>
        <v>0.267649625</v>
      </c>
      <c r="AA844">
        <f>SUMIFS(INDEX(Table_Index[],,MATCH(AA$12,Table_Index[#Headers],0)),
Table_Index[ID],$Q844,Table_Index[year],$R844)/COUNTIFS(Table_Index[Quarter],"&lt;&gt;''",Table_Index[ID],$Q844,Table_Index[year],$R844)</f>
        <v>2.9973399999999997E-2</v>
      </c>
      <c r="AB844">
        <f>SUMIFS(INDEX(Table_Index[],,MATCH(AB$12,Table_Index[#Headers],0)),
Table_Index[ID],$Q844,Table_Index[year],$R844)/COUNTIFS(Table_Index[Quarter],"&lt;&gt;''",Table_Index[ID],$Q844,Table_Index[year],$R844)</f>
        <v>1.9848750000000002E-2</v>
      </c>
      <c r="AC844" s="24">
        <f t="shared" si="50"/>
        <v>1.0000000250000001</v>
      </c>
      <c r="AD844">
        <f>COUNTIFS(Table_Index[Quarter],"&lt;&gt;''",Table_Index[ID],$Q844,Table_Index[year],$R844)</f>
        <v>4</v>
      </c>
      <c r="AE844" s="34">
        <f t="shared" si="51"/>
        <v>0.80147345558780436</v>
      </c>
    </row>
    <row r="845" spans="1:31" x14ac:dyDescent="0.3">
      <c r="A845">
        <v>9152</v>
      </c>
      <c r="B845">
        <v>2005</v>
      </c>
      <c r="C845">
        <v>4</v>
      </c>
      <c r="D845">
        <v>0.15877530000000001</v>
      </c>
      <c r="E845">
        <v>0.19361439999999999</v>
      </c>
      <c r="F845">
        <v>6.9906800000000005E-2</v>
      </c>
      <c r="G845">
        <v>3.4953400000000003E-2</v>
      </c>
      <c r="H845">
        <v>1.32617E-2</v>
      </c>
      <c r="I845">
        <v>0.30584230000000001</v>
      </c>
      <c r="J845">
        <v>7.1962899999999996E-2</v>
      </c>
      <c r="K845">
        <v>4.5233799999999998E-2</v>
      </c>
      <c r="L845">
        <v>9.5950499999999994E-2</v>
      </c>
      <c r="M845">
        <v>1.04989E-2</v>
      </c>
      <c r="O845" t="str">
        <f>Table_Index[[#This Row],[ID]]&amp;Table_Index[[#This Row],[year]]</f>
        <v>91522005</v>
      </c>
      <c r="P845" t="str">
        <v>92792005</v>
      </c>
      <c r="Q845" t="str">
        <f t="shared" si="48"/>
        <v>9279</v>
      </c>
      <c r="R845" t="str">
        <f t="shared" si="49"/>
        <v>2005</v>
      </c>
      <c r="S845">
        <f>SUMIFS(INDEX(Table_Index[],,MATCH(S$12,Table_Index[#Headers],0)),
Table_Index[ID],$Q845,Table_Index[year],$R845)/COUNTIFS(Table_Index[Quarter],"&lt;&gt;''",Table_Index[ID],$Q845,Table_Index[year],$R845)</f>
        <v>0.13663877500000002</v>
      </c>
      <c r="T845">
        <f>SUMIFS(INDEX(Table_Index[],,MATCH(T$12,Table_Index[#Headers],0)),
Table_Index[ID],$Q845,Table_Index[year],$R845)/COUNTIFS(Table_Index[Quarter],"&lt;&gt;''",Table_Index[ID],$Q845,Table_Index[year],$R845)</f>
        <v>9.819955000000001E-2</v>
      </c>
      <c r="U845">
        <f>SUMIFS(INDEX(Table_Index[],,MATCH(U$12,Table_Index[#Headers],0)),
Table_Index[ID],$Q845,Table_Index[year],$R845)/COUNTIFS(Table_Index[Quarter],"&lt;&gt;''",Table_Index[ID],$Q845,Table_Index[year],$R845)</f>
        <v>9.4147800000000004E-2</v>
      </c>
      <c r="V845">
        <f>SUMIFS(INDEX(Table_Index[],,MATCH(V$12,Table_Index[#Headers],0)),
Table_Index[ID],$Q845,Table_Index[year],$R845)/COUNTIFS(Table_Index[Quarter],"&lt;&gt;''",Table_Index[ID],$Q845,Table_Index[year],$R845)</f>
        <v>7.9789974999999999E-2</v>
      </c>
      <c r="W845">
        <f>SUMIFS(INDEX(Table_Index[],,MATCH(W$12,Table_Index[#Headers],0)),
Table_Index[ID],$Q845,Table_Index[year],$R845)/COUNTIFS(Table_Index[Quarter],"&lt;&gt;''",Table_Index[ID],$Q845,Table_Index[year],$R845)</f>
        <v>1.3957549999999999E-2</v>
      </c>
      <c r="X845">
        <f>SUMIFS(INDEX(Table_Index[],,MATCH(X$12,Table_Index[#Headers],0)),
Table_Index[ID],$Q845,Table_Index[year],$R845)/COUNTIFS(Table_Index[Quarter],"&lt;&gt;''",Table_Index[ID],$Q845,Table_Index[year],$R845)</f>
        <v>0.34471962499999997</v>
      </c>
      <c r="Y845">
        <f>SUMIFS(INDEX(Table_Index[],,MATCH(Y$12,Table_Index[#Headers],0)),
Table_Index[ID],$Q845,Table_Index[year],$R845)/COUNTIFS(Table_Index[Quarter],"&lt;&gt;''",Table_Index[ID],$Q845,Table_Index[year],$R845)</f>
        <v>0.1131359</v>
      </c>
      <c r="Z845">
        <f>SUMIFS(INDEX(Table_Index[],,MATCH(Z$12,Table_Index[#Headers],0)),
Table_Index[ID],$Q845,Table_Index[year],$R845)/COUNTIFS(Table_Index[Quarter],"&lt;&gt;''",Table_Index[ID],$Q845,Table_Index[year],$R845)</f>
        <v>4.8288499999999998E-2</v>
      </c>
      <c r="AA845">
        <f>SUMIFS(INDEX(Table_Index[],,MATCH(AA$12,Table_Index[#Headers],0)),
Table_Index[ID],$Q845,Table_Index[year],$R845)/COUNTIFS(Table_Index[Quarter],"&lt;&gt;''",Table_Index[ID],$Q845,Table_Index[year],$R845)</f>
        <v>5.6919825E-2</v>
      </c>
      <c r="AB845">
        <f>SUMIFS(INDEX(Table_Index[],,MATCH(AB$12,Table_Index[#Headers],0)),
Table_Index[ID],$Q845,Table_Index[year],$R845)/COUNTIFS(Table_Index[Quarter],"&lt;&gt;''",Table_Index[ID],$Q845,Table_Index[year],$R845)</f>
        <v>1.420245E-2</v>
      </c>
      <c r="AC845" s="24">
        <f t="shared" si="50"/>
        <v>0.99999994999999997</v>
      </c>
      <c r="AD845">
        <f>COUNTIFS(Table_Index[Quarter],"&lt;&gt;''",Table_Index[ID],$Q845,Table_Index[year],$R845)</f>
        <v>4</v>
      </c>
      <c r="AE845" s="34">
        <f t="shared" si="51"/>
        <v>0.81885692496371998</v>
      </c>
    </row>
    <row r="846" spans="1:31" x14ac:dyDescent="0.3">
      <c r="A846">
        <v>9152</v>
      </c>
      <c r="B846">
        <v>2006</v>
      </c>
      <c r="C846">
        <v>1</v>
      </c>
      <c r="D846">
        <v>0.2061991</v>
      </c>
      <c r="E846">
        <v>0.1693056</v>
      </c>
      <c r="F846">
        <v>6.1859699999999997E-2</v>
      </c>
      <c r="G846">
        <v>3.4568700000000001E-2</v>
      </c>
      <c r="H846">
        <v>1.1735199999999999E-2</v>
      </c>
      <c r="I846">
        <v>0.3183956</v>
      </c>
      <c r="J846">
        <v>6.3679100000000002E-2</v>
      </c>
      <c r="K846">
        <v>4.0026899999999997E-2</v>
      </c>
      <c r="L846">
        <v>8.4905499999999995E-2</v>
      </c>
      <c r="M846">
        <v>9.3244E-3</v>
      </c>
      <c r="O846" t="str">
        <f>Table_Index[[#This Row],[ID]]&amp;Table_Index[[#This Row],[year]]</f>
        <v>91522006</v>
      </c>
      <c r="P846" t="str">
        <v>92792006</v>
      </c>
      <c r="Q846" t="str">
        <f t="shared" ref="Q846:Q909" si="52">LEFT(P846, LEN(P846)-4)</f>
        <v>9279</v>
      </c>
      <c r="R846" t="str">
        <f t="shared" ref="R846:R909" si="53">RIGHT(P846,4)</f>
        <v>2006</v>
      </c>
      <c r="S846">
        <f>SUMIFS(INDEX(Table_Index[],,MATCH(S$12,Table_Index[#Headers],0)),
Table_Index[ID],$Q846,Table_Index[year],$R846)/COUNTIFS(Table_Index[Quarter],"&lt;&gt;''",Table_Index[ID],$Q846,Table_Index[year],$R846)</f>
        <v>0.13840977500000001</v>
      </c>
      <c r="T846">
        <f>SUMIFS(INDEX(Table_Index[],,MATCH(T$12,Table_Index[#Headers],0)),
Table_Index[ID],$Q846,Table_Index[year],$R846)/COUNTIFS(Table_Index[Quarter],"&lt;&gt;''",Table_Index[ID],$Q846,Table_Index[year],$R846)</f>
        <v>6.4707150000000005E-2</v>
      </c>
      <c r="U846">
        <f>SUMIFS(INDEX(Table_Index[],,MATCH(U$12,Table_Index[#Headers],0)),
Table_Index[ID],$Q846,Table_Index[year],$R846)/COUNTIFS(Table_Index[Quarter],"&lt;&gt;''",Table_Index[ID],$Q846,Table_Index[year],$R846)</f>
        <v>4.70309E-2</v>
      </c>
      <c r="V846">
        <f>SUMIFS(INDEX(Table_Index[],,MATCH(V$12,Table_Index[#Headers],0)),
Table_Index[ID],$Q846,Table_Index[year],$R846)/COUNTIFS(Table_Index[Quarter],"&lt;&gt;''",Table_Index[ID],$Q846,Table_Index[year],$R846)</f>
        <v>0.23496097500000002</v>
      </c>
      <c r="W846">
        <f>SUMIFS(INDEX(Table_Index[],,MATCH(W$12,Table_Index[#Headers],0)),
Table_Index[ID],$Q846,Table_Index[year],$R846)/COUNTIFS(Table_Index[Quarter],"&lt;&gt;''",Table_Index[ID],$Q846,Table_Index[year],$R846)</f>
        <v>0</v>
      </c>
      <c r="X846">
        <f>SUMIFS(INDEX(Table_Index[],,MATCH(X$12,Table_Index[#Headers],0)),
Table_Index[ID],$Q846,Table_Index[year],$R846)/COUNTIFS(Table_Index[Quarter],"&lt;&gt;''",Table_Index[ID],$Q846,Table_Index[year],$R846)</f>
        <v>0.36677607499999998</v>
      </c>
      <c r="Y846">
        <f>SUMIFS(INDEX(Table_Index[],,MATCH(Y$12,Table_Index[#Headers],0)),
Table_Index[ID],$Q846,Table_Index[year],$R846)/COUNTIFS(Table_Index[Quarter],"&lt;&gt;''",Table_Index[ID],$Q846,Table_Index[year],$R846)</f>
        <v>7.3557849999999994E-2</v>
      </c>
      <c r="Z846">
        <f>SUMIFS(INDEX(Table_Index[],,MATCH(Z$12,Table_Index[#Headers],0)),
Table_Index[ID],$Q846,Table_Index[year],$R846)/COUNTIFS(Table_Index[Quarter],"&lt;&gt;''",Table_Index[ID],$Q846,Table_Index[year],$R846)</f>
        <v>1.4809474999999999E-2</v>
      </c>
      <c r="AA846">
        <f>SUMIFS(INDEX(Table_Index[],,MATCH(AA$12,Table_Index[#Headers],0)),
Table_Index[ID],$Q846,Table_Index[year],$R846)/COUNTIFS(Table_Index[Quarter],"&lt;&gt;''",Table_Index[ID],$Q846,Table_Index[year],$R846)</f>
        <v>4.7743824999999997E-2</v>
      </c>
      <c r="AB846">
        <f>SUMIFS(INDEX(Table_Index[],,MATCH(AB$12,Table_Index[#Headers],0)),
Table_Index[ID],$Q846,Table_Index[year],$R846)/COUNTIFS(Table_Index[Quarter],"&lt;&gt;''",Table_Index[ID],$Q846,Table_Index[year],$R846)</f>
        <v>1.2003975E-2</v>
      </c>
      <c r="AC846" s="24">
        <f t="shared" ref="AC846:AC909" si="54">SUM(S846:AB846)</f>
        <v>1</v>
      </c>
      <c r="AD846">
        <f>COUNTIFS(Table_Index[Quarter],"&lt;&gt;''",Table_Index[ID],$Q846,Table_Index[year],$R846)</f>
        <v>4</v>
      </c>
      <c r="AE846" s="34">
        <f t="shared" ref="AE846:AE909" si="55">1-SUMSQ(S846:AB846)</f>
        <v>0.77665881831533123</v>
      </c>
    </row>
    <row r="847" spans="1:31" x14ac:dyDescent="0.3">
      <c r="A847">
        <v>9152</v>
      </c>
      <c r="B847">
        <v>2006</v>
      </c>
      <c r="C847">
        <v>2</v>
      </c>
      <c r="D847">
        <v>0.25817889999999999</v>
      </c>
      <c r="E847">
        <v>0.28182889999999999</v>
      </c>
      <c r="F847">
        <v>0.1009066</v>
      </c>
      <c r="G847">
        <v>9.1643699999999995E-2</v>
      </c>
      <c r="H847">
        <v>3.4489600000000002E-2</v>
      </c>
      <c r="I847">
        <v>0</v>
      </c>
      <c r="J847">
        <v>0</v>
      </c>
      <c r="K847">
        <v>6.30666E-2</v>
      </c>
      <c r="L847">
        <v>0.1625936</v>
      </c>
      <c r="M847">
        <v>7.2921000000000001E-3</v>
      </c>
      <c r="O847" t="str">
        <f>Table_Index[[#This Row],[ID]]&amp;Table_Index[[#This Row],[year]]</f>
        <v>91522006</v>
      </c>
      <c r="P847" t="str">
        <v>92792007</v>
      </c>
      <c r="Q847" t="str">
        <f t="shared" si="52"/>
        <v>9279</v>
      </c>
      <c r="R847" t="str">
        <f t="shared" si="53"/>
        <v>2007</v>
      </c>
      <c r="S847">
        <f>SUMIFS(INDEX(Table_Index[],,MATCH(S$12,Table_Index[#Headers],0)),
Table_Index[ID],$Q847,Table_Index[year],$R847)/COUNTIFS(Table_Index[Quarter],"&lt;&gt;''",Table_Index[ID],$Q847,Table_Index[year],$R847)</f>
        <v>0.10113264999999999</v>
      </c>
      <c r="T847">
        <f>SUMIFS(INDEX(Table_Index[],,MATCH(T$12,Table_Index[#Headers],0)),
Table_Index[ID],$Q847,Table_Index[year],$R847)/COUNTIFS(Table_Index[Quarter],"&lt;&gt;''",Table_Index[ID],$Q847,Table_Index[year],$R847)</f>
        <v>8.5721249999999999E-2</v>
      </c>
      <c r="U847">
        <f>SUMIFS(INDEX(Table_Index[],,MATCH(U$12,Table_Index[#Headers],0)),
Table_Index[ID],$Q847,Table_Index[year],$R847)/COUNTIFS(Table_Index[Quarter],"&lt;&gt;''",Table_Index[ID],$Q847,Table_Index[year],$R847)</f>
        <v>4.6757774999999994E-2</v>
      </c>
      <c r="V847">
        <f>SUMIFS(INDEX(Table_Index[],,MATCH(V$12,Table_Index[#Headers],0)),
Table_Index[ID],$Q847,Table_Index[year],$R847)/COUNTIFS(Table_Index[Quarter],"&lt;&gt;''",Table_Index[ID],$Q847,Table_Index[year],$R847)</f>
        <v>0.16614499999999999</v>
      </c>
      <c r="W847">
        <f>SUMIFS(INDEX(Table_Index[],,MATCH(W$12,Table_Index[#Headers],0)),
Table_Index[ID],$Q847,Table_Index[year],$R847)/COUNTIFS(Table_Index[Quarter],"&lt;&gt;''",Table_Index[ID],$Q847,Table_Index[year],$R847)</f>
        <v>1.9324125000000001E-2</v>
      </c>
      <c r="X847">
        <f>SUMIFS(INDEX(Table_Index[],,MATCH(X$12,Table_Index[#Headers],0)),
Table_Index[ID],$Q847,Table_Index[year],$R847)/COUNTIFS(Table_Index[Quarter],"&lt;&gt;''",Table_Index[ID],$Q847,Table_Index[year],$R847)</f>
        <v>0.39914935000000007</v>
      </c>
      <c r="Y847">
        <f>SUMIFS(INDEX(Table_Index[],,MATCH(Y$12,Table_Index[#Headers],0)),
Table_Index[ID],$Q847,Table_Index[year],$R847)/COUNTIFS(Table_Index[Quarter],"&lt;&gt;''",Table_Index[ID],$Q847,Table_Index[year],$R847)</f>
        <v>7.9673275000000002E-2</v>
      </c>
      <c r="Z847">
        <f>SUMIFS(INDEX(Table_Index[],,MATCH(Z$12,Table_Index[#Headers],0)),
Table_Index[ID],$Q847,Table_Index[year],$R847)/COUNTIFS(Table_Index[Quarter],"&lt;&gt;''",Table_Index[ID],$Q847,Table_Index[year],$R847)</f>
        <v>2.6513549999999997E-2</v>
      </c>
      <c r="AA847">
        <f>SUMIFS(INDEX(Table_Index[],,MATCH(AA$12,Table_Index[#Headers],0)),
Table_Index[ID],$Q847,Table_Index[year],$R847)/COUNTIFS(Table_Index[Quarter],"&lt;&gt;''",Table_Index[ID],$Q847,Table_Index[year],$R847)</f>
        <v>5.7699725E-2</v>
      </c>
      <c r="AB847">
        <f>SUMIFS(INDEX(Table_Index[],,MATCH(AB$12,Table_Index[#Headers],0)),
Table_Index[ID],$Q847,Table_Index[year],$R847)/COUNTIFS(Table_Index[Quarter],"&lt;&gt;''",Table_Index[ID],$Q847,Table_Index[year],$R847)</f>
        <v>1.7883324999999999E-2</v>
      </c>
      <c r="AC847" s="24">
        <f t="shared" si="54"/>
        <v>1.0000000250000001</v>
      </c>
      <c r="AD847">
        <f>COUNTIFS(Table_Index[Quarter],"&lt;&gt;''",Table_Index[ID],$Q847,Table_Index[year],$R847)</f>
        <v>4</v>
      </c>
      <c r="AE847" s="34">
        <f t="shared" si="55"/>
        <v>0.78224010778106678</v>
      </c>
    </row>
    <row r="848" spans="1:31" x14ac:dyDescent="0.3">
      <c r="A848">
        <v>9152</v>
      </c>
      <c r="B848">
        <v>2006</v>
      </c>
      <c r="C848">
        <v>3</v>
      </c>
      <c r="D848">
        <v>0.29153469999999998</v>
      </c>
      <c r="E848">
        <v>5.17858E-2</v>
      </c>
      <c r="F848">
        <v>9.8392999999999994E-2</v>
      </c>
      <c r="G848">
        <v>0.10529769999999999</v>
      </c>
      <c r="H848">
        <v>0</v>
      </c>
      <c r="I848">
        <v>0.1027869</v>
      </c>
      <c r="J848">
        <v>8.0021300000000004E-2</v>
      </c>
      <c r="K848">
        <v>4.1428600000000003E-2</v>
      </c>
      <c r="L848">
        <v>0.2209526</v>
      </c>
      <c r="M848">
        <v>7.7993000000000003E-3</v>
      </c>
      <c r="O848" t="str">
        <f>Table_Index[[#This Row],[ID]]&amp;Table_Index[[#This Row],[year]]</f>
        <v>91522006</v>
      </c>
      <c r="P848" t="str">
        <v>92792008</v>
      </c>
      <c r="Q848" t="str">
        <f t="shared" si="52"/>
        <v>9279</v>
      </c>
      <c r="R848" t="str">
        <f t="shared" si="53"/>
        <v>2008</v>
      </c>
      <c r="S848">
        <f>SUMIFS(INDEX(Table_Index[],,MATCH(S$12,Table_Index[#Headers],0)),
Table_Index[ID],$Q848,Table_Index[year],$R848)/COUNTIFS(Table_Index[Quarter],"&lt;&gt;''",Table_Index[ID],$Q848,Table_Index[year],$R848)</f>
        <v>0.1084836</v>
      </c>
      <c r="T848">
        <f>SUMIFS(INDEX(Table_Index[],,MATCH(T$12,Table_Index[#Headers],0)),
Table_Index[ID],$Q848,Table_Index[year],$R848)/COUNTIFS(Table_Index[Quarter],"&lt;&gt;''",Table_Index[ID],$Q848,Table_Index[year],$R848)</f>
        <v>7.3506374999999999E-2</v>
      </c>
      <c r="U848">
        <f>SUMIFS(INDEX(Table_Index[],,MATCH(U$12,Table_Index[#Headers],0)),
Table_Index[ID],$Q848,Table_Index[year],$R848)/COUNTIFS(Table_Index[Quarter],"&lt;&gt;''",Table_Index[ID],$Q848,Table_Index[year],$R848)</f>
        <v>6.8716775000000008E-2</v>
      </c>
      <c r="V848">
        <f>SUMIFS(INDEX(Table_Index[],,MATCH(V$12,Table_Index[#Headers],0)),
Table_Index[ID],$Q848,Table_Index[year],$R848)/COUNTIFS(Table_Index[Quarter],"&lt;&gt;''",Table_Index[ID],$Q848,Table_Index[year],$R848)</f>
        <v>0.153944575</v>
      </c>
      <c r="W848">
        <f>SUMIFS(INDEX(Table_Index[],,MATCH(W$12,Table_Index[#Headers],0)),
Table_Index[ID],$Q848,Table_Index[year],$R848)/COUNTIFS(Table_Index[Quarter],"&lt;&gt;''",Table_Index[ID],$Q848,Table_Index[year],$R848)</f>
        <v>2.3557124999999998E-2</v>
      </c>
      <c r="X848">
        <f>SUMIFS(INDEX(Table_Index[],,MATCH(X$12,Table_Index[#Headers],0)),
Table_Index[ID],$Q848,Table_Index[year],$R848)/COUNTIFS(Table_Index[Quarter],"&lt;&gt;''",Table_Index[ID],$Q848,Table_Index[year],$R848)</f>
        <v>0.39641507500000001</v>
      </c>
      <c r="Y848">
        <f>SUMIFS(INDEX(Table_Index[],,MATCH(Y$12,Table_Index[#Headers],0)),
Table_Index[ID],$Q848,Table_Index[year],$R848)/COUNTIFS(Table_Index[Quarter],"&lt;&gt;''",Table_Index[ID],$Q848,Table_Index[year],$R848)</f>
        <v>7.9193199999999991E-2</v>
      </c>
      <c r="Z848">
        <f>SUMIFS(INDEX(Table_Index[],,MATCH(Z$12,Table_Index[#Headers],0)),
Table_Index[ID],$Q848,Table_Index[year],$R848)/COUNTIFS(Table_Index[Quarter],"&lt;&gt;''",Table_Index[ID],$Q848,Table_Index[year],$R848)</f>
        <v>5.2712775000000003E-2</v>
      </c>
      <c r="AA848">
        <f>SUMIFS(INDEX(Table_Index[],,MATCH(AA$12,Table_Index[#Headers],0)),
Table_Index[ID],$Q848,Table_Index[year],$R848)/COUNTIFS(Table_Index[Quarter],"&lt;&gt;''",Table_Index[ID],$Q848,Table_Index[year],$R848)</f>
        <v>2.9765725E-2</v>
      </c>
      <c r="AB848">
        <f>SUMIFS(INDEX(Table_Index[],,MATCH(AB$12,Table_Index[#Headers],0)),
Table_Index[ID],$Q848,Table_Index[year],$R848)/COUNTIFS(Table_Index[Quarter],"&lt;&gt;''",Table_Index[ID],$Q848,Table_Index[year],$R848)</f>
        <v>1.370475E-2</v>
      </c>
      <c r="AC848" s="24">
        <f t="shared" si="54"/>
        <v>0.99999997500000004</v>
      </c>
      <c r="AD848">
        <f>COUNTIFS(Table_Index[Quarter],"&lt;&gt;''",Table_Index[ID],$Q848,Table_Index[year],$R848)</f>
        <v>4</v>
      </c>
      <c r="AE848" s="34">
        <f t="shared" si="55"/>
        <v>0.78658332606976811</v>
      </c>
    </row>
    <row r="849" spans="1:31" x14ac:dyDescent="0.3">
      <c r="A849">
        <v>9152</v>
      </c>
      <c r="B849">
        <v>2006</v>
      </c>
      <c r="C849">
        <v>4</v>
      </c>
      <c r="D849">
        <v>0.1181474</v>
      </c>
      <c r="E849">
        <v>9.4368099999999996E-2</v>
      </c>
      <c r="F849">
        <v>9.4368099999999996E-2</v>
      </c>
      <c r="G849">
        <v>2.3591999999999998E-2</v>
      </c>
      <c r="H849">
        <v>4.5365500000000003E-2</v>
      </c>
      <c r="I849">
        <v>0</v>
      </c>
      <c r="J849">
        <v>0.38140459999999998</v>
      </c>
      <c r="K849">
        <v>5.8980100000000001E-2</v>
      </c>
      <c r="L849">
        <v>0.1730083</v>
      </c>
      <c r="M849">
        <v>1.0765800000000001E-2</v>
      </c>
      <c r="O849" t="str">
        <f>Table_Index[[#This Row],[ID]]&amp;Table_Index[[#This Row],[year]]</f>
        <v>91522006</v>
      </c>
      <c r="P849" t="str">
        <v>92792009</v>
      </c>
      <c r="Q849" t="str">
        <f t="shared" si="52"/>
        <v>9279</v>
      </c>
      <c r="R849" t="str">
        <f t="shared" si="53"/>
        <v>2009</v>
      </c>
      <c r="S849">
        <f>SUMIFS(INDEX(Table_Index[],,MATCH(S$12,Table_Index[#Headers],0)),
Table_Index[ID],$Q849,Table_Index[year],$R849)/COUNTIFS(Table_Index[Quarter],"&lt;&gt;''",Table_Index[ID],$Q849,Table_Index[year],$R849)</f>
        <v>0.13055802499999999</v>
      </c>
      <c r="T849">
        <f>SUMIFS(INDEX(Table_Index[],,MATCH(T$12,Table_Index[#Headers],0)),
Table_Index[ID],$Q849,Table_Index[year],$R849)/COUNTIFS(Table_Index[Quarter],"&lt;&gt;''",Table_Index[ID],$Q849,Table_Index[year],$R849)</f>
        <v>9.9128599999999983E-2</v>
      </c>
      <c r="U849">
        <f>SUMIFS(INDEX(Table_Index[],,MATCH(U$12,Table_Index[#Headers],0)),
Table_Index[ID],$Q849,Table_Index[year],$R849)/COUNTIFS(Table_Index[Quarter],"&lt;&gt;''",Table_Index[ID],$Q849,Table_Index[year],$R849)</f>
        <v>4.8177925000000003E-2</v>
      </c>
      <c r="V849">
        <f>SUMIFS(INDEX(Table_Index[],,MATCH(V$12,Table_Index[#Headers],0)),
Table_Index[ID],$Q849,Table_Index[year],$R849)/COUNTIFS(Table_Index[Quarter],"&lt;&gt;''",Table_Index[ID],$Q849,Table_Index[year],$R849)</f>
        <v>0.19154005000000002</v>
      </c>
      <c r="W849">
        <f>SUMIFS(INDEX(Table_Index[],,MATCH(W$12,Table_Index[#Headers],0)),
Table_Index[ID],$Q849,Table_Index[year],$R849)/COUNTIFS(Table_Index[Quarter],"&lt;&gt;''",Table_Index[ID],$Q849,Table_Index[year],$R849)</f>
        <v>2.962625E-3</v>
      </c>
      <c r="X849">
        <f>SUMIFS(INDEX(Table_Index[],,MATCH(X$12,Table_Index[#Headers],0)),
Table_Index[ID],$Q849,Table_Index[year],$R849)/COUNTIFS(Table_Index[Quarter],"&lt;&gt;''",Table_Index[ID],$Q849,Table_Index[year],$R849)</f>
        <v>0.34911529999999996</v>
      </c>
      <c r="Y849">
        <f>SUMIFS(INDEX(Table_Index[],,MATCH(Y$12,Table_Index[#Headers],0)),
Table_Index[ID],$Q849,Table_Index[year],$R849)/COUNTIFS(Table_Index[Quarter],"&lt;&gt;''",Table_Index[ID],$Q849,Table_Index[year],$R849)</f>
        <v>6.6729549999999999E-2</v>
      </c>
      <c r="Z849">
        <f>SUMIFS(INDEX(Table_Index[],,MATCH(Z$12,Table_Index[#Headers],0)),
Table_Index[ID],$Q849,Table_Index[year],$R849)/COUNTIFS(Table_Index[Quarter],"&lt;&gt;''",Table_Index[ID],$Q849,Table_Index[year],$R849)</f>
        <v>3.0742474999999998E-2</v>
      </c>
      <c r="AA849">
        <f>SUMIFS(INDEX(Table_Index[],,MATCH(AA$12,Table_Index[#Headers],0)),
Table_Index[ID],$Q849,Table_Index[year],$R849)/COUNTIFS(Table_Index[Quarter],"&lt;&gt;''",Table_Index[ID],$Q849,Table_Index[year],$R849)</f>
        <v>6.1440225000000001E-2</v>
      </c>
      <c r="AB849">
        <f>SUMIFS(INDEX(Table_Index[],,MATCH(AB$12,Table_Index[#Headers],0)),
Table_Index[ID],$Q849,Table_Index[year],$R849)/COUNTIFS(Table_Index[Quarter],"&lt;&gt;''",Table_Index[ID],$Q849,Table_Index[year],$R849)</f>
        <v>1.9605225E-2</v>
      </c>
      <c r="AC849" s="24">
        <f t="shared" si="54"/>
        <v>1</v>
      </c>
      <c r="AD849">
        <f>COUNTIFS(Table_Index[Quarter],"&lt;&gt;''",Table_Index[ID],$Q849,Table_Index[year],$R849)</f>
        <v>4</v>
      </c>
      <c r="AE849" s="34">
        <f t="shared" si="55"/>
        <v>0.8026719510101713</v>
      </c>
    </row>
    <row r="850" spans="1:31" x14ac:dyDescent="0.3">
      <c r="A850">
        <v>9152</v>
      </c>
      <c r="B850">
        <v>2007</v>
      </c>
      <c r="C850">
        <v>1</v>
      </c>
      <c r="D850">
        <v>0.1164013</v>
      </c>
      <c r="E850">
        <v>0.20952229999999999</v>
      </c>
      <c r="F850">
        <v>9.7777100000000006E-2</v>
      </c>
      <c r="G850">
        <v>5.5872600000000001E-2</v>
      </c>
      <c r="H850">
        <v>0</v>
      </c>
      <c r="I850">
        <v>0</v>
      </c>
      <c r="J850">
        <v>0.26073879999999999</v>
      </c>
      <c r="K850">
        <v>0.1164013</v>
      </c>
      <c r="L850">
        <v>0.1303694</v>
      </c>
      <c r="M850">
        <v>1.29172E-2</v>
      </c>
      <c r="O850" t="str">
        <f>Table_Index[[#This Row],[ID]]&amp;Table_Index[[#This Row],[year]]</f>
        <v>91522007</v>
      </c>
      <c r="P850" t="str">
        <v>92792010</v>
      </c>
      <c r="Q850" t="str">
        <f t="shared" si="52"/>
        <v>9279</v>
      </c>
      <c r="R850" t="str">
        <f t="shared" si="53"/>
        <v>2010</v>
      </c>
      <c r="S850">
        <f>SUMIFS(INDEX(Table_Index[],,MATCH(S$12,Table_Index[#Headers],0)),
Table_Index[ID],$Q850,Table_Index[year],$R850)/COUNTIFS(Table_Index[Quarter],"&lt;&gt;''",Table_Index[ID],$Q850,Table_Index[year],$R850)</f>
        <v>0.10528125000000001</v>
      </c>
      <c r="T850">
        <f>SUMIFS(INDEX(Table_Index[],,MATCH(T$12,Table_Index[#Headers],0)),
Table_Index[ID],$Q850,Table_Index[year],$R850)/COUNTIFS(Table_Index[Quarter],"&lt;&gt;''",Table_Index[ID],$Q850,Table_Index[year],$R850)</f>
        <v>7.6991575000000007E-2</v>
      </c>
      <c r="U850">
        <f>SUMIFS(INDEX(Table_Index[],,MATCH(U$12,Table_Index[#Headers],0)),
Table_Index[ID],$Q850,Table_Index[year],$R850)/COUNTIFS(Table_Index[Quarter],"&lt;&gt;''",Table_Index[ID],$Q850,Table_Index[year],$R850)</f>
        <v>4.9810024999999994E-2</v>
      </c>
      <c r="V850">
        <f>SUMIFS(INDEX(Table_Index[],,MATCH(V$12,Table_Index[#Headers],0)),
Table_Index[ID],$Q850,Table_Index[year],$R850)/COUNTIFS(Table_Index[Quarter],"&lt;&gt;''",Table_Index[ID],$Q850,Table_Index[year],$R850)</f>
        <v>0.14241852499999999</v>
      </c>
      <c r="W850">
        <f>SUMIFS(INDEX(Table_Index[],,MATCH(W$12,Table_Index[#Headers],0)),
Table_Index[ID],$Q850,Table_Index[year],$R850)/COUNTIFS(Table_Index[Quarter],"&lt;&gt;''",Table_Index[ID],$Q850,Table_Index[year],$R850)</f>
        <v>1.3271624999999999E-2</v>
      </c>
      <c r="X850">
        <f>SUMIFS(INDEX(Table_Index[],,MATCH(X$12,Table_Index[#Headers],0)),
Table_Index[ID],$Q850,Table_Index[year],$R850)/COUNTIFS(Table_Index[Quarter],"&lt;&gt;''",Table_Index[ID],$Q850,Table_Index[year],$R850)</f>
        <v>0.37551837500000002</v>
      </c>
      <c r="Y850">
        <f>SUMIFS(INDEX(Table_Index[],,MATCH(Y$12,Table_Index[#Headers],0)),
Table_Index[ID],$Q850,Table_Index[year],$R850)/COUNTIFS(Table_Index[Quarter],"&lt;&gt;''",Table_Index[ID],$Q850,Table_Index[year],$R850)</f>
        <v>9.0806725000000005E-2</v>
      </c>
      <c r="Z850">
        <f>SUMIFS(INDEX(Table_Index[],,MATCH(Z$12,Table_Index[#Headers],0)),
Table_Index[ID],$Q850,Table_Index[year],$R850)/COUNTIFS(Table_Index[Quarter],"&lt;&gt;''",Table_Index[ID],$Q850,Table_Index[year],$R850)</f>
        <v>3.8351324999999999E-2</v>
      </c>
      <c r="AA850">
        <f>SUMIFS(INDEX(Table_Index[],,MATCH(AA$12,Table_Index[#Headers],0)),
Table_Index[ID],$Q850,Table_Index[year],$R850)/COUNTIFS(Table_Index[Quarter],"&lt;&gt;''",Table_Index[ID],$Q850,Table_Index[year],$R850)</f>
        <v>9.0907299999999996E-2</v>
      </c>
      <c r="AB850">
        <f>SUMIFS(INDEX(Table_Index[],,MATCH(AB$12,Table_Index[#Headers],0)),
Table_Index[ID],$Q850,Table_Index[year],$R850)/COUNTIFS(Table_Index[Quarter],"&lt;&gt;''",Table_Index[ID],$Q850,Table_Index[year],$R850)</f>
        <v>1.6643225000000001E-2</v>
      </c>
      <c r="AC850" s="24">
        <f t="shared" si="54"/>
        <v>0.99999995000000019</v>
      </c>
      <c r="AD850">
        <f>COUNTIFS(Table_Index[Quarter],"&lt;&gt;''",Table_Index[ID],$Q850,Table_Index[year],$R850)</f>
        <v>4</v>
      </c>
      <c r="AE850" s="34">
        <f t="shared" si="55"/>
        <v>0.80077607536482753</v>
      </c>
    </row>
    <row r="851" spans="1:31" x14ac:dyDescent="0.3">
      <c r="A851">
        <v>9152</v>
      </c>
      <c r="B851">
        <v>2007</v>
      </c>
      <c r="C851">
        <v>2</v>
      </c>
      <c r="D851">
        <v>0.20225409999999999</v>
      </c>
      <c r="E851">
        <v>5.41062E-2</v>
      </c>
      <c r="F851">
        <v>7.8325199999999998E-2</v>
      </c>
      <c r="G851">
        <v>0.11851829999999999</v>
      </c>
      <c r="H851">
        <v>5.6490899999999997E-2</v>
      </c>
      <c r="I851">
        <v>0.1674716</v>
      </c>
      <c r="J851">
        <v>0.1674716</v>
      </c>
      <c r="K851">
        <v>7.5748700000000002E-2</v>
      </c>
      <c r="L851">
        <v>6.9565100000000005E-2</v>
      </c>
      <c r="M851">
        <v>1.00483E-2</v>
      </c>
      <c r="O851" t="str">
        <f>Table_Index[[#This Row],[ID]]&amp;Table_Index[[#This Row],[year]]</f>
        <v>91522007</v>
      </c>
      <c r="P851" t="str">
        <v>92792011</v>
      </c>
      <c r="Q851" t="str">
        <f t="shared" si="52"/>
        <v>9279</v>
      </c>
      <c r="R851" t="str">
        <f t="shared" si="53"/>
        <v>2011</v>
      </c>
      <c r="S851">
        <f>SUMIFS(INDEX(Table_Index[],,MATCH(S$12,Table_Index[#Headers],0)),
Table_Index[ID],$Q851,Table_Index[year],$R851)/COUNTIFS(Table_Index[Quarter],"&lt;&gt;''",Table_Index[ID],$Q851,Table_Index[year],$R851)</f>
        <v>0.1172882</v>
      </c>
      <c r="T851">
        <f>SUMIFS(INDEX(Table_Index[],,MATCH(T$12,Table_Index[#Headers],0)),
Table_Index[ID],$Q851,Table_Index[year],$R851)/COUNTIFS(Table_Index[Quarter],"&lt;&gt;''",Table_Index[ID],$Q851,Table_Index[year],$R851)</f>
        <v>8.5923125000000003E-2</v>
      </c>
      <c r="U851">
        <f>SUMIFS(INDEX(Table_Index[],,MATCH(U$12,Table_Index[#Headers],0)),
Table_Index[ID],$Q851,Table_Index[year],$R851)/COUNTIFS(Table_Index[Quarter],"&lt;&gt;''",Table_Index[ID],$Q851,Table_Index[year],$R851)</f>
        <v>5.03411E-2</v>
      </c>
      <c r="V851">
        <f>SUMIFS(INDEX(Table_Index[],,MATCH(V$12,Table_Index[#Headers],0)),
Table_Index[ID],$Q851,Table_Index[year],$R851)/COUNTIFS(Table_Index[Quarter],"&lt;&gt;''",Table_Index[ID],$Q851,Table_Index[year],$R851)</f>
        <v>0.12094835</v>
      </c>
      <c r="W851">
        <f>SUMIFS(INDEX(Table_Index[],,MATCH(W$12,Table_Index[#Headers],0)),
Table_Index[ID],$Q851,Table_Index[year],$R851)/COUNTIFS(Table_Index[Quarter],"&lt;&gt;''",Table_Index[ID],$Q851,Table_Index[year],$R851)</f>
        <v>1.9333300000000001E-2</v>
      </c>
      <c r="X851">
        <f>SUMIFS(INDEX(Table_Index[],,MATCH(X$12,Table_Index[#Headers],0)),
Table_Index[ID],$Q851,Table_Index[year],$R851)/COUNTIFS(Table_Index[Quarter],"&lt;&gt;''",Table_Index[ID],$Q851,Table_Index[year],$R851)</f>
        <v>0.38859880000000002</v>
      </c>
      <c r="Y851">
        <f>SUMIFS(INDEX(Table_Index[],,MATCH(Y$12,Table_Index[#Headers],0)),
Table_Index[ID],$Q851,Table_Index[year],$R851)/COUNTIFS(Table_Index[Quarter],"&lt;&gt;''",Table_Index[ID],$Q851,Table_Index[year],$R851)</f>
        <v>0.12166847500000001</v>
      </c>
      <c r="Z851">
        <f>SUMIFS(INDEX(Table_Index[],,MATCH(Z$12,Table_Index[#Headers],0)),
Table_Index[ID],$Q851,Table_Index[year],$R851)/COUNTIFS(Table_Index[Quarter],"&lt;&gt;''",Table_Index[ID],$Q851,Table_Index[year],$R851)</f>
        <v>3.1082624999999999E-2</v>
      </c>
      <c r="AA851">
        <f>SUMIFS(INDEX(Table_Index[],,MATCH(AA$12,Table_Index[#Headers],0)),
Table_Index[ID],$Q851,Table_Index[year],$R851)/COUNTIFS(Table_Index[Quarter],"&lt;&gt;''",Table_Index[ID],$Q851,Table_Index[year],$R851)</f>
        <v>5.2761574999999998E-2</v>
      </c>
      <c r="AB851">
        <f>SUMIFS(INDEX(Table_Index[],,MATCH(AB$12,Table_Index[#Headers],0)),
Table_Index[ID],$Q851,Table_Index[year],$R851)/COUNTIFS(Table_Index[Quarter],"&lt;&gt;''",Table_Index[ID],$Q851,Table_Index[year],$R851)</f>
        <v>1.2054499999999999E-2</v>
      </c>
      <c r="AC851" s="24">
        <f t="shared" si="54"/>
        <v>1.0000000500000001</v>
      </c>
      <c r="AD851">
        <f>COUNTIFS(Table_Index[Quarter],"&lt;&gt;''",Table_Index[ID],$Q851,Table_Index[year],$R851)</f>
        <v>4</v>
      </c>
      <c r="AE851" s="34">
        <f t="shared" si="55"/>
        <v>0.79161671901128505</v>
      </c>
    </row>
    <row r="852" spans="1:31" x14ac:dyDescent="0.3">
      <c r="A852">
        <v>9152</v>
      </c>
      <c r="B852">
        <v>2007</v>
      </c>
      <c r="C852">
        <v>3</v>
      </c>
      <c r="D852">
        <v>0.17893310000000001</v>
      </c>
      <c r="E852">
        <v>9.3654299999999996E-2</v>
      </c>
      <c r="F852">
        <v>6.2360100000000002E-2</v>
      </c>
      <c r="G852">
        <v>0.1313445</v>
      </c>
      <c r="H852">
        <v>7.1383000000000002E-3</v>
      </c>
      <c r="I852">
        <v>0.2569784</v>
      </c>
      <c r="J852">
        <v>2.9695300000000001E-2</v>
      </c>
      <c r="K852">
        <v>7.4238200000000004E-2</v>
      </c>
      <c r="L852">
        <v>0.15994729999999999</v>
      </c>
      <c r="M852">
        <v>5.7105999999999997E-3</v>
      </c>
      <c r="O852" t="str">
        <f>Table_Index[[#This Row],[ID]]&amp;Table_Index[[#This Row],[year]]</f>
        <v>91522007</v>
      </c>
      <c r="P852" t="str">
        <v>92792012</v>
      </c>
      <c r="Q852" t="str">
        <f t="shared" si="52"/>
        <v>9279</v>
      </c>
      <c r="R852" t="str">
        <f t="shared" si="53"/>
        <v>2012</v>
      </c>
      <c r="S852">
        <f>SUMIFS(INDEX(Table_Index[],,MATCH(S$12,Table_Index[#Headers],0)),
Table_Index[ID],$Q852,Table_Index[year],$R852)/COUNTIFS(Table_Index[Quarter],"&lt;&gt;''",Table_Index[ID],$Q852,Table_Index[year],$R852)</f>
        <v>0.117746725</v>
      </c>
      <c r="T852">
        <f>SUMIFS(INDEX(Table_Index[],,MATCH(T$12,Table_Index[#Headers],0)),
Table_Index[ID],$Q852,Table_Index[year],$R852)/COUNTIFS(Table_Index[Quarter],"&lt;&gt;''",Table_Index[ID],$Q852,Table_Index[year],$R852)</f>
        <v>0.12840445</v>
      </c>
      <c r="U852">
        <f>SUMIFS(INDEX(Table_Index[],,MATCH(U$12,Table_Index[#Headers],0)),
Table_Index[ID],$Q852,Table_Index[year],$R852)/COUNTIFS(Table_Index[Quarter],"&lt;&gt;''",Table_Index[ID],$Q852,Table_Index[year],$R852)</f>
        <v>4.8575549999999995E-2</v>
      </c>
      <c r="V852">
        <f>SUMIFS(INDEX(Table_Index[],,MATCH(V$12,Table_Index[#Headers],0)),
Table_Index[ID],$Q852,Table_Index[year],$R852)/COUNTIFS(Table_Index[Quarter],"&lt;&gt;''",Table_Index[ID],$Q852,Table_Index[year],$R852)</f>
        <v>0.102444275</v>
      </c>
      <c r="W852">
        <f>SUMIFS(INDEX(Table_Index[],,MATCH(W$12,Table_Index[#Headers],0)),
Table_Index[ID],$Q852,Table_Index[year],$R852)/COUNTIFS(Table_Index[Quarter],"&lt;&gt;''",Table_Index[ID],$Q852,Table_Index[year],$R852)</f>
        <v>2.7117824999999998E-2</v>
      </c>
      <c r="X852">
        <f>SUMIFS(INDEX(Table_Index[],,MATCH(X$12,Table_Index[#Headers],0)),
Table_Index[ID],$Q852,Table_Index[year],$R852)/COUNTIFS(Table_Index[Quarter],"&lt;&gt;''",Table_Index[ID],$Q852,Table_Index[year],$R852)</f>
        <v>0.40409469999999997</v>
      </c>
      <c r="Y852">
        <f>SUMIFS(INDEX(Table_Index[],,MATCH(Y$12,Table_Index[#Headers],0)),
Table_Index[ID],$Q852,Table_Index[year],$R852)/COUNTIFS(Table_Index[Quarter],"&lt;&gt;''",Table_Index[ID],$Q852,Table_Index[year],$R852)</f>
        <v>7.1182074999999997E-2</v>
      </c>
      <c r="Z852">
        <f>SUMIFS(INDEX(Table_Index[],,MATCH(Z$12,Table_Index[#Headers],0)),
Table_Index[ID],$Q852,Table_Index[year],$R852)/COUNTIFS(Table_Index[Quarter],"&lt;&gt;''",Table_Index[ID],$Q852,Table_Index[year],$R852)</f>
        <v>3.1238475000000002E-2</v>
      </c>
      <c r="AA852">
        <f>SUMIFS(INDEX(Table_Index[],,MATCH(AA$12,Table_Index[#Headers],0)),
Table_Index[ID],$Q852,Table_Index[year],$R852)/COUNTIFS(Table_Index[Quarter],"&lt;&gt;''",Table_Index[ID],$Q852,Table_Index[year],$R852)</f>
        <v>5.3671424999999995E-2</v>
      </c>
      <c r="AB852">
        <f>SUMIFS(INDEX(Table_Index[],,MATCH(AB$12,Table_Index[#Headers],0)),
Table_Index[ID],$Q852,Table_Index[year],$R852)/COUNTIFS(Table_Index[Quarter],"&lt;&gt;''",Table_Index[ID],$Q852,Table_Index[year],$R852)</f>
        <v>1.5524425E-2</v>
      </c>
      <c r="AC852" s="24">
        <f t="shared" si="54"/>
        <v>0.99999992499999979</v>
      </c>
      <c r="AD852">
        <f>COUNTIFS(Table_Index[Quarter],"&lt;&gt;''",Table_Index[ID],$Q852,Table_Index[year],$R852)</f>
        <v>4</v>
      </c>
      <c r="AE852" s="34">
        <f t="shared" si="55"/>
        <v>0.78360132967833063</v>
      </c>
    </row>
    <row r="853" spans="1:31" x14ac:dyDescent="0.3">
      <c r="A853">
        <v>9152</v>
      </c>
      <c r="B853">
        <v>2007</v>
      </c>
      <c r="C853">
        <v>4</v>
      </c>
      <c r="D853">
        <v>2.8056399999999999E-2</v>
      </c>
      <c r="E853">
        <v>2.91755E-2</v>
      </c>
      <c r="F853">
        <v>4.7959700000000001E-2</v>
      </c>
      <c r="G853">
        <v>4.1005600000000003E-2</v>
      </c>
      <c r="H853">
        <v>0.69757409999999997</v>
      </c>
      <c r="I853">
        <v>5.2755700000000003E-2</v>
      </c>
      <c r="J853">
        <v>5.8271099999999999E-2</v>
      </c>
      <c r="K853">
        <v>4.7959999999999999E-3</v>
      </c>
      <c r="L853">
        <v>3.8367800000000001E-2</v>
      </c>
      <c r="M853">
        <v>2.0382999999999998E-3</v>
      </c>
      <c r="O853" t="str">
        <f>Table_Index[[#This Row],[ID]]&amp;Table_Index[[#This Row],[year]]</f>
        <v>91522007</v>
      </c>
      <c r="P853" t="str">
        <v>92802003</v>
      </c>
      <c r="Q853" t="str">
        <f t="shared" si="52"/>
        <v>9280</v>
      </c>
      <c r="R853" t="str">
        <f t="shared" si="53"/>
        <v>2003</v>
      </c>
      <c r="S853">
        <f>SUMIFS(INDEX(Table_Index[],,MATCH(S$12,Table_Index[#Headers],0)),
Table_Index[ID],$Q853,Table_Index[year],$R853)/COUNTIFS(Table_Index[Quarter],"&lt;&gt;''",Table_Index[ID],$Q853,Table_Index[year],$R853)</f>
        <v>0.118520125</v>
      </c>
      <c r="T853">
        <f>SUMIFS(INDEX(Table_Index[],,MATCH(T$12,Table_Index[#Headers],0)),
Table_Index[ID],$Q853,Table_Index[year],$R853)/COUNTIFS(Table_Index[Quarter],"&lt;&gt;''",Table_Index[ID],$Q853,Table_Index[year],$R853)</f>
        <v>6.5450350000000004E-2</v>
      </c>
      <c r="U853">
        <f>SUMIFS(INDEX(Table_Index[],,MATCH(U$12,Table_Index[#Headers],0)),
Table_Index[ID],$Q853,Table_Index[year],$R853)/COUNTIFS(Table_Index[Quarter],"&lt;&gt;''",Table_Index[ID],$Q853,Table_Index[year],$R853)</f>
        <v>4.5996225000000002E-2</v>
      </c>
      <c r="V853">
        <f>SUMIFS(INDEX(Table_Index[],,MATCH(V$12,Table_Index[#Headers],0)),
Table_Index[ID],$Q853,Table_Index[year],$R853)/COUNTIFS(Table_Index[Quarter],"&lt;&gt;''",Table_Index[ID],$Q853,Table_Index[year],$R853)</f>
        <v>3.6973224999999998E-2</v>
      </c>
      <c r="W853">
        <f>SUMIFS(INDEX(Table_Index[],,MATCH(W$12,Table_Index[#Headers],0)),
Table_Index[ID],$Q853,Table_Index[year],$R853)/COUNTIFS(Table_Index[Quarter],"&lt;&gt;''",Table_Index[ID],$Q853,Table_Index[year],$R853)</f>
        <v>1.0619500000000001E-3</v>
      </c>
      <c r="X853">
        <f>SUMIFS(INDEX(Table_Index[],,MATCH(X$12,Table_Index[#Headers],0)),
Table_Index[ID],$Q853,Table_Index[year],$R853)/COUNTIFS(Table_Index[Quarter],"&lt;&gt;''",Table_Index[ID],$Q853,Table_Index[year],$R853)</f>
        <v>0.11648580000000001</v>
      </c>
      <c r="Y853">
        <f>SUMIFS(INDEX(Table_Index[],,MATCH(Y$12,Table_Index[#Headers],0)),
Table_Index[ID],$Q853,Table_Index[year],$R853)/COUNTIFS(Table_Index[Quarter],"&lt;&gt;''",Table_Index[ID],$Q853,Table_Index[year],$R853)</f>
        <v>4.0896049999999996E-2</v>
      </c>
      <c r="Z853">
        <f>SUMIFS(INDEX(Table_Index[],,MATCH(Z$12,Table_Index[#Headers],0)),
Table_Index[ID],$Q853,Table_Index[year],$R853)/COUNTIFS(Table_Index[Quarter],"&lt;&gt;''",Table_Index[ID],$Q853,Table_Index[year],$R853)</f>
        <v>2.2718800000000001E-2</v>
      </c>
      <c r="AA853">
        <f>SUMIFS(INDEX(Table_Index[],,MATCH(AA$12,Table_Index[#Headers],0)),
Table_Index[ID],$Q853,Table_Index[year],$R853)/COUNTIFS(Table_Index[Quarter],"&lt;&gt;''",Table_Index[ID],$Q853,Table_Index[year],$R853)</f>
        <v>7.8456650000000003E-2</v>
      </c>
      <c r="AB853">
        <f>SUMIFS(INDEX(Table_Index[],,MATCH(AB$12,Table_Index[#Headers],0)),
Table_Index[ID],$Q853,Table_Index[year],$R853)/COUNTIFS(Table_Index[Quarter],"&lt;&gt;''",Table_Index[ID],$Q853,Table_Index[year],$R853)</f>
        <v>0.47344082500000001</v>
      </c>
      <c r="AC853" s="24">
        <f t="shared" si="54"/>
        <v>1</v>
      </c>
      <c r="AD853">
        <f>COUNTIFS(Table_Index[Quarter],"&lt;&gt;''",Table_Index[ID],$Q853,Table_Index[year],$R853)</f>
        <v>4</v>
      </c>
      <c r="AE853" s="34">
        <f t="shared" si="55"/>
        <v>0.7321261987493225</v>
      </c>
    </row>
    <row r="854" spans="1:31" x14ac:dyDescent="0.3">
      <c r="A854">
        <v>9152</v>
      </c>
      <c r="B854">
        <v>2008</v>
      </c>
      <c r="C854">
        <v>1</v>
      </c>
      <c r="D854">
        <v>5.6786799999999998E-2</v>
      </c>
      <c r="E854">
        <v>9.9376900000000004E-2</v>
      </c>
      <c r="F854">
        <v>0.1230381</v>
      </c>
      <c r="G854">
        <v>2.49231E-2</v>
      </c>
      <c r="H854">
        <v>5.6787000000000001E-3</v>
      </c>
      <c r="I854">
        <v>0.35964980000000002</v>
      </c>
      <c r="J854">
        <v>0.17982490000000001</v>
      </c>
      <c r="K854">
        <v>2.0821800000000001E-2</v>
      </c>
      <c r="L854">
        <v>0.1230381</v>
      </c>
      <c r="M854">
        <v>6.8617000000000001E-3</v>
      </c>
      <c r="O854" t="str">
        <f>Table_Index[[#This Row],[ID]]&amp;Table_Index[[#This Row],[year]]</f>
        <v>91522008</v>
      </c>
      <c r="P854" t="str">
        <v>92802004</v>
      </c>
      <c r="Q854" t="str">
        <f t="shared" si="52"/>
        <v>9280</v>
      </c>
      <c r="R854" t="str">
        <f t="shared" si="53"/>
        <v>2004</v>
      </c>
      <c r="S854">
        <f>SUMIFS(INDEX(Table_Index[],,MATCH(S$12,Table_Index[#Headers],0)),
Table_Index[ID],$Q854,Table_Index[year],$R854)/COUNTIFS(Table_Index[Quarter],"&lt;&gt;''",Table_Index[ID],$Q854,Table_Index[year],$R854)</f>
        <v>0.15963087500000001</v>
      </c>
      <c r="T854">
        <f>SUMIFS(INDEX(Table_Index[],,MATCH(T$12,Table_Index[#Headers],0)),
Table_Index[ID],$Q854,Table_Index[year],$R854)/COUNTIFS(Table_Index[Quarter],"&lt;&gt;''",Table_Index[ID],$Q854,Table_Index[year],$R854)</f>
        <v>7.9575325000000002E-2</v>
      </c>
      <c r="U854">
        <f>SUMIFS(INDEX(Table_Index[],,MATCH(U$12,Table_Index[#Headers],0)),
Table_Index[ID],$Q854,Table_Index[year],$R854)/COUNTIFS(Table_Index[Quarter],"&lt;&gt;''",Table_Index[ID],$Q854,Table_Index[year],$R854)</f>
        <v>7.9861350000000011E-2</v>
      </c>
      <c r="V854">
        <f>SUMIFS(INDEX(Table_Index[],,MATCH(V$12,Table_Index[#Headers],0)),
Table_Index[ID],$Q854,Table_Index[year],$R854)/COUNTIFS(Table_Index[Quarter],"&lt;&gt;''",Table_Index[ID],$Q854,Table_Index[year],$R854)</f>
        <v>6.2962375000000001E-2</v>
      </c>
      <c r="W854">
        <f>SUMIFS(INDEX(Table_Index[],,MATCH(W$12,Table_Index[#Headers],0)),
Table_Index[ID],$Q854,Table_Index[year],$R854)/COUNTIFS(Table_Index[Quarter],"&lt;&gt;''",Table_Index[ID],$Q854,Table_Index[year],$R854)</f>
        <v>2.2393424999999998E-2</v>
      </c>
      <c r="X854">
        <f>SUMIFS(INDEX(Table_Index[],,MATCH(X$12,Table_Index[#Headers],0)),
Table_Index[ID],$Q854,Table_Index[year],$R854)/COUNTIFS(Table_Index[Quarter],"&lt;&gt;''",Table_Index[ID],$Q854,Table_Index[year],$R854)</f>
        <v>0.1041633</v>
      </c>
      <c r="Y854">
        <f>SUMIFS(INDEX(Table_Index[],,MATCH(Y$12,Table_Index[#Headers],0)),
Table_Index[ID],$Q854,Table_Index[year],$R854)/COUNTIFS(Table_Index[Quarter],"&lt;&gt;''",Table_Index[ID],$Q854,Table_Index[year],$R854)</f>
        <v>2.8563474999999998E-2</v>
      </c>
      <c r="Z854">
        <f>SUMIFS(INDEX(Table_Index[],,MATCH(Z$12,Table_Index[#Headers],0)),
Table_Index[ID],$Q854,Table_Index[year],$R854)/COUNTIFS(Table_Index[Quarter],"&lt;&gt;''",Table_Index[ID],$Q854,Table_Index[year],$R854)</f>
        <v>4.6378900000000001E-2</v>
      </c>
      <c r="AA854">
        <f>SUMIFS(INDEX(Table_Index[],,MATCH(AA$12,Table_Index[#Headers],0)),
Table_Index[ID],$Q854,Table_Index[year],$R854)/COUNTIFS(Table_Index[Quarter],"&lt;&gt;''",Table_Index[ID],$Q854,Table_Index[year],$R854)</f>
        <v>4.8386625000000003E-2</v>
      </c>
      <c r="AB854">
        <f>SUMIFS(INDEX(Table_Index[],,MATCH(AB$12,Table_Index[#Headers],0)),
Table_Index[ID],$Q854,Table_Index[year],$R854)/COUNTIFS(Table_Index[Quarter],"&lt;&gt;''",Table_Index[ID],$Q854,Table_Index[year],$R854)</f>
        <v>0.36808432499999999</v>
      </c>
      <c r="AC854" s="24">
        <f t="shared" si="54"/>
        <v>0.99999997500000004</v>
      </c>
      <c r="AD854">
        <f>COUNTIFS(Table_Index[Quarter],"&lt;&gt;''",Table_Index[ID],$Q854,Table_Index[year],$R854)</f>
        <v>4</v>
      </c>
      <c r="AE854" s="34">
        <f t="shared" si="55"/>
        <v>0.80569798669941317</v>
      </c>
    </row>
    <row r="855" spans="1:31" x14ac:dyDescent="0.3">
      <c r="A855">
        <v>9152</v>
      </c>
      <c r="B855">
        <v>2008</v>
      </c>
      <c r="C855">
        <v>2</v>
      </c>
      <c r="D855">
        <v>4.33558E-2</v>
      </c>
      <c r="E855">
        <v>0.13175780000000001</v>
      </c>
      <c r="F855">
        <v>0.1431933</v>
      </c>
      <c r="G855">
        <v>0.32715699999999998</v>
      </c>
      <c r="H855">
        <v>5.9664000000000002E-3</v>
      </c>
      <c r="I855">
        <v>0.16407569999999999</v>
      </c>
      <c r="J855">
        <v>9.7450999999999996E-2</v>
      </c>
      <c r="K855">
        <v>2.486E-2</v>
      </c>
      <c r="L855">
        <v>4.9719899999999997E-2</v>
      </c>
      <c r="M855">
        <v>1.24631E-2</v>
      </c>
      <c r="O855" t="str">
        <f>Table_Index[[#This Row],[ID]]&amp;Table_Index[[#This Row],[year]]</f>
        <v>91522008</v>
      </c>
      <c r="P855" t="str">
        <v>92802005</v>
      </c>
      <c r="Q855" t="str">
        <f t="shared" si="52"/>
        <v>9280</v>
      </c>
      <c r="R855" t="str">
        <f t="shared" si="53"/>
        <v>2005</v>
      </c>
      <c r="S855">
        <f>SUMIFS(INDEX(Table_Index[],,MATCH(S$12,Table_Index[#Headers],0)),
Table_Index[ID],$Q855,Table_Index[year],$R855)/COUNTIFS(Table_Index[Quarter],"&lt;&gt;''",Table_Index[ID],$Q855,Table_Index[year],$R855)</f>
        <v>0.10689214999999999</v>
      </c>
      <c r="T855">
        <f>SUMIFS(INDEX(Table_Index[],,MATCH(T$12,Table_Index[#Headers],0)),
Table_Index[ID],$Q855,Table_Index[year],$R855)/COUNTIFS(Table_Index[Quarter],"&lt;&gt;''",Table_Index[ID],$Q855,Table_Index[year],$R855)</f>
        <v>0.15499660000000001</v>
      </c>
      <c r="U855">
        <f>SUMIFS(INDEX(Table_Index[],,MATCH(U$12,Table_Index[#Headers],0)),
Table_Index[ID],$Q855,Table_Index[year],$R855)/COUNTIFS(Table_Index[Quarter],"&lt;&gt;''",Table_Index[ID],$Q855,Table_Index[year],$R855)</f>
        <v>0.12986815000000002</v>
      </c>
      <c r="V855">
        <f>SUMIFS(INDEX(Table_Index[],,MATCH(V$12,Table_Index[#Headers],0)),
Table_Index[ID],$Q855,Table_Index[year],$R855)/COUNTIFS(Table_Index[Quarter],"&lt;&gt;''",Table_Index[ID],$Q855,Table_Index[year],$R855)</f>
        <v>0.1015364</v>
      </c>
      <c r="W855">
        <f>SUMIFS(INDEX(Table_Index[],,MATCH(W$12,Table_Index[#Headers],0)),
Table_Index[ID],$Q855,Table_Index[year],$R855)/COUNTIFS(Table_Index[Quarter],"&lt;&gt;''",Table_Index[ID],$Q855,Table_Index[year],$R855)</f>
        <v>4.5514724999999999E-2</v>
      </c>
      <c r="X855">
        <f>SUMIFS(INDEX(Table_Index[],,MATCH(X$12,Table_Index[#Headers],0)),
Table_Index[ID],$Q855,Table_Index[year],$R855)/COUNTIFS(Table_Index[Quarter],"&lt;&gt;''",Table_Index[ID],$Q855,Table_Index[year],$R855)</f>
        <v>0.24333047500000002</v>
      </c>
      <c r="Y855">
        <f>SUMIFS(INDEX(Table_Index[],,MATCH(Y$12,Table_Index[#Headers],0)),
Table_Index[ID],$Q855,Table_Index[year],$R855)/COUNTIFS(Table_Index[Quarter],"&lt;&gt;''",Table_Index[ID],$Q855,Table_Index[year],$R855)</f>
        <v>8.2294550000000008E-2</v>
      </c>
      <c r="Z855">
        <f>SUMIFS(INDEX(Table_Index[],,MATCH(Z$12,Table_Index[#Headers],0)),
Table_Index[ID],$Q855,Table_Index[year],$R855)/COUNTIFS(Table_Index[Quarter],"&lt;&gt;''",Table_Index[ID],$Q855,Table_Index[year],$R855)</f>
        <v>5.5851124999999995E-2</v>
      </c>
      <c r="AA855">
        <f>SUMIFS(INDEX(Table_Index[],,MATCH(AA$12,Table_Index[#Headers],0)),
Table_Index[ID],$Q855,Table_Index[year],$R855)/COUNTIFS(Table_Index[Quarter],"&lt;&gt;''",Table_Index[ID],$Q855,Table_Index[year],$R855)</f>
        <v>6.2268524999999998E-2</v>
      </c>
      <c r="AB855">
        <f>SUMIFS(INDEX(Table_Index[],,MATCH(AB$12,Table_Index[#Headers],0)),
Table_Index[ID],$Q855,Table_Index[year],$R855)/COUNTIFS(Table_Index[Quarter],"&lt;&gt;''",Table_Index[ID],$Q855,Table_Index[year],$R855)</f>
        <v>1.7447274999999998E-2</v>
      </c>
      <c r="AC855" s="24">
        <f t="shared" si="54"/>
        <v>0.99999997500000004</v>
      </c>
      <c r="AD855">
        <f>COUNTIFS(Table_Index[Quarter],"&lt;&gt;''",Table_Index[ID],$Q855,Table_Index[year],$R855)</f>
        <v>4</v>
      </c>
      <c r="AE855" s="34">
        <f t="shared" si="55"/>
        <v>0.86201991735781436</v>
      </c>
    </row>
    <row r="856" spans="1:31" x14ac:dyDescent="0.3">
      <c r="A856">
        <v>9152</v>
      </c>
      <c r="B856">
        <v>2008</v>
      </c>
      <c r="C856">
        <v>3</v>
      </c>
      <c r="D856">
        <v>4.60787E-2</v>
      </c>
      <c r="E856">
        <v>5.0085600000000001E-2</v>
      </c>
      <c r="F856">
        <v>8.92149E-2</v>
      </c>
      <c r="G856">
        <v>0.24546100000000001</v>
      </c>
      <c r="H856">
        <v>4.72056E-2</v>
      </c>
      <c r="I856">
        <v>0.28955720000000001</v>
      </c>
      <c r="J856">
        <v>0.1884469</v>
      </c>
      <c r="K856">
        <v>1.5651700000000001E-2</v>
      </c>
      <c r="L856">
        <v>1.8782099999999999E-2</v>
      </c>
      <c r="M856">
        <v>9.5163000000000001E-3</v>
      </c>
      <c r="O856" t="str">
        <f>Table_Index[[#This Row],[ID]]&amp;Table_Index[[#This Row],[year]]</f>
        <v>91522008</v>
      </c>
      <c r="P856" t="str">
        <v>92802006</v>
      </c>
      <c r="Q856" t="str">
        <f t="shared" si="52"/>
        <v>9280</v>
      </c>
      <c r="R856" t="str">
        <f t="shared" si="53"/>
        <v>2006</v>
      </c>
      <c r="S856">
        <f>SUMIFS(INDEX(Table_Index[],,MATCH(S$12,Table_Index[#Headers],0)),
Table_Index[ID],$Q856,Table_Index[year],$R856)/COUNTIFS(Table_Index[Quarter],"&lt;&gt;''",Table_Index[ID],$Q856,Table_Index[year],$R856)</f>
        <v>0.15127907499999999</v>
      </c>
      <c r="T856">
        <f>SUMIFS(INDEX(Table_Index[],,MATCH(T$12,Table_Index[#Headers],0)),
Table_Index[ID],$Q856,Table_Index[year],$R856)/COUNTIFS(Table_Index[Quarter],"&lt;&gt;''",Table_Index[ID],$Q856,Table_Index[year],$R856)</f>
        <v>0.12173010000000001</v>
      </c>
      <c r="U856">
        <f>SUMIFS(INDEX(Table_Index[],,MATCH(U$12,Table_Index[#Headers],0)),
Table_Index[ID],$Q856,Table_Index[year],$R856)/COUNTIFS(Table_Index[Quarter],"&lt;&gt;''",Table_Index[ID],$Q856,Table_Index[year],$R856)</f>
        <v>8.7603E-2</v>
      </c>
      <c r="V856">
        <f>SUMIFS(INDEX(Table_Index[],,MATCH(V$12,Table_Index[#Headers],0)),
Table_Index[ID],$Q856,Table_Index[year],$R856)/COUNTIFS(Table_Index[Quarter],"&lt;&gt;''",Table_Index[ID],$Q856,Table_Index[year],$R856)</f>
        <v>0.13065642499999999</v>
      </c>
      <c r="W856">
        <f>SUMIFS(INDEX(Table_Index[],,MATCH(W$12,Table_Index[#Headers],0)),
Table_Index[ID],$Q856,Table_Index[year],$R856)/COUNTIFS(Table_Index[Quarter],"&lt;&gt;''",Table_Index[ID],$Q856,Table_Index[year],$R856)</f>
        <v>5.3740250000000002E-3</v>
      </c>
      <c r="X856">
        <f>SUMIFS(INDEX(Table_Index[],,MATCH(X$12,Table_Index[#Headers],0)),
Table_Index[ID],$Q856,Table_Index[year],$R856)/COUNTIFS(Table_Index[Quarter],"&lt;&gt;''",Table_Index[ID],$Q856,Table_Index[year],$R856)</f>
        <v>0.27223877499999999</v>
      </c>
      <c r="Y856">
        <f>SUMIFS(INDEX(Table_Index[],,MATCH(Y$12,Table_Index[#Headers],0)),
Table_Index[ID],$Q856,Table_Index[year],$R856)/COUNTIFS(Table_Index[Quarter],"&lt;&gt;''",Table_Index[ID],$Q856,Table_Index[year],$R856)</f>
        <v>7.0250300000000002E-2</v>
      </c>
      <c r="Z856">
        <f>SUMIFS(INDEX(Table_Index[],,MATCH(Z$12,Table_Index[#Headers],0)),
Table_Index[ID],$Q856,Table_Index[year],$R856)/COUNTIFS(Table_Index[Quarter],"&lt;&gt;''",Table_Index[ID],$Q856,Table_Index[year],$R856)</f>
        <v>5.7593725000000005E-2</v>
      </c>
      <c r="AA856">
        <f>SUMIFS(INDEX(Table_Index[],,MATCH(AA$12,Table_Index[#Headers],0)),
Table_Index[ID],$Q856,Table_Index[year],$R856)/COUNTIFS(Table_Index[Quarter],"&lt;&gt;''",Table_Index[ID],$Q856,Table_Index[year],$R856)</f>
        <v>7.3492724999999995E-2</v>
      </c>
      <c r="AB856">
        <f>SUMIFS(INDEX(Table_Index[],,MATCH(AB$12,Table_Index[#Headers],0)),
Table_Index[ID],$Q856,Table_Index[year],$R856)/COUNTIFS(Table_Index[Quarter],"&lt;&gt;''",Table_Index[ID],$Q856,Table_Index[year],$R856)</f>
        <v>2.9781849999999999E-2</v>
      </c>
      <c r="AC856" s="24">
        <f t="shared" si="54"/>
        <v>1</v>
      </c>
      <c r="AD856">
        <f>COUNTIFS(Table_Index[Quarter],"&lt;&gt;''",Table_Index[ID],$Q856,Table_Index[year],$R856)</f>
        <v>4</v>
      </c>
      <c r="AE856" s="34">
        <f t="shared" si="55"/>
        <v>0.84886792543333867</v>
      </c>
    </row>
    <row r="857" spans="1:31" x14ac:dyDescent="0.3">
      <c r="A857">
        <v>9152</v>
      </c>
      <c r="B857">
        <v>2008</v>
      </c>
      <c r="C857">
        <v>4</v>
      </c>
      <c r="D857">
        <v>3.5736499999999997E-2</v>
      </c>
      <c r="E857">
        <v>0.12475849999999999</v>
      </c>
      <c r="F857">
        <v>4.5946899999999999E-2</v>
      </c>
      <c r="G857">
        <v>2.2799400000000001E-2</v>
      </c>
      <c r="H857">
        <v>6.3815E-3</v>
      </c>
      <c r="I857">
        <v>0.325457</v>
      </c>
      <c r="J857">
        <v>0.33183849999999998</v>
      </c>
      <c r="K857">
        <v>7.0707099999999995E-2</v>
      </c>
      <c r="L857">
        <v>2.6802300000000001E-2</v>
      </c>
      <c r="M857">
        <v>9.5723000000000006E-3</v>
      </c>
      <c r="O857" t="str">
        <f>Table_Index[[#This Row],[ID]]&amp;Table_Index[[#This Row],[year]]</f>
        <v>91522008</v>
      </c>
      <c r="P857" t="str">
        <v>92812003</v>
      </c>
      <c r="Q857" t="str">
        <f t="shared" si="52"/>
        <v>9281</v>
      </c>
      <c r="R857" t="str">
        <f t="shared" si="53"/>
        <v>2003</v>
      </c>
      <c r="S857">
        <f>SUMIFS(INDEX(Table_Index[],,MATCH(S$12,Table_Index[#Headers],0)),
Table_Index[ID],$Q857,Table_Index[year],$R857)/COUNTIFS(Table_Index[Quarter],"&lt;&gt;''",Table_Index[ID],$Q857,Table_Index[year],$R857)</f>
        <v>0.25710769999999999</v>
      </c>
      <c r="T857">
        <f>SUMIFS(INDEX(Table_Index[],,MATCH(T$12,Table_Index[#Headers],0)),
Table_Index[ID],$Q857,Table_Index[year],$R857)/COUNTIFS(Table_Index[Quarter],"&lt;&gt;''",Table_Index[ID],$Q857,Table_Index[year],$R857)</f>
        <v>4.1298749999999995E-2</v>
      </c>
      <c r="U857">
        <f>SUMIFS(INDEX(Table_Index[],,MATCH(U$12,Table_Index[#Headers],0)),
Table_Index[ID],$Q857,Table_Index[year],$R857)/COUNTIFS(Table_Index[Quarter],"&lt;&gt;''",Table_Index[ID],$Q857,Table_Index[year],$R857)</f>
        <v>8.7837274999999992E-2</v>
      </c>
      <c r="V857">
        <f>SUMIFS(INDEX(Table_Index[],,MATCH(V$12,Table_Index[#Headers],0)),
Table_Index[ID],$Q857,Table_Index[year],$R857)/COUNTIFS(Table_Index[Quarter],"&lt;&gt;''",Table_Index[ID],$Q857,Table_Index[year],$R857)</f>
        <v>1.9395625E-2</v>
      </c>
      <c r="W857">
        <f>SUMIFS(INDEX(Table_Index[],,MATCH(W$12,Table_Index[#Headers],0)),
Table_Index[ID],$Q857,Table_Index[year],$R857)/COUNTIFS(Table_Index[Quarter],"&lt;&gt;''",Table_Index[ID],$Q857,Table_Index[year],$R857)</f>
        <v>0</v>
      </c>
      <c r="X857">
        <f>SUMIFS(INDEX(Table_Index[],,MATCH(X$12,Table_Index[#Headers],0)),
Table_Index[ID],$Q857,Table_Index[year],$R857)/COUNTIFS(Table_Index[Quarter],"&lt;&gt;''",Table_Index[ID],$Q857,Table_Index[year],$R857)</f>
        <v>0.23148250000000001</v>
      </c>
      <c r="Y857">
        <f>SUMIFS(INDEX(Table_Index[],,MATCH(Y$12,Table_Index[#Headers],0)),
Table_Index[ID],$Q857,Table_Index[year],$R857)/COUNTIFS(Table_Index[Quarter],"&lt;&gt;''",Table_Index[ID],$Q857,Table_Index[year],$R857)</f>
        <v>2.0782499999999999E-2</v>
      </c>
      <c r="Z857">
        <f>SUMIFS(INDEX(Table_Index[],,MATCH(Z$12,Table_Index[#Headers],0)),
Table_Index[ID],$Q857,Table_Index[year],$R857)/COUNTIFS(Table_Index[Quarter],"&lt;&gt;''",Table_Index[ID],$Q857,Table_Index[year],$R857)</f>
        <v>0.28730832499999998</v>
      </c>
      <c r="AA857">
        <f>SUMIFS(INDEX(Table_Index[],,MATCH(AA$12,Table_Index[#Headers],0)),
Table_Index[ID],$Q857,Table_Index[year],$R857)/COUNTIFS(Table_Index[Quarter],"&lt;&gt;''",Table_Index[ID],$Q857,Table_Index[year],$R857)</f>
        <v>4.2329825000000001E-2</v>
      </c>
      <c r="AB857">
        <f>SUMIFS(INDEX(Table_Index[],,MATCH(AB$12,Table_Index[#Headers],0)),
Table_Index[ID],$Q857,Table_Index[year],$R857)/COUNTIFS(Table_Index[Quarter],"&lt;&gt;''",Table_Index[ID],$Q857,Table_Index[year],$R857)</f>
        <v>1.24575E-2</v>
      </c>
      <c r="AC857" s="24">
        <f t="shared" si="54"/>
        <v>1</v>
      </c>
      <c r="AD857">
        <f>COUNTIFS(Table_Index[Quarter],"&lt;&gt;''",Table_Index[ID],$Q857,Table_Index[year],$R857)</f>
        <v>4</v>
      </c>
      <c r="AE857" s="34">
        <f t="shared" si="55"/>
        <v>0.78558932958299499</v>
      </c>
    </row>
    <row r="858" spans="1:31" x14ac:dyDescent="0.3">
      <c r="A858">
        <v>9153</v>
      </c>
      <c r="B858">
        <v>2003</v>
      </c>
      <c r="C858">
        <v>1</v>
      </c>
      <c r="D858">
        <v>0.118787</v>
      </c>
      <c r="E858">
        <v>9.38417E-2</v>
      </c>
      <c r="F858">
        <v>4.7514800000000003E-2</v>
      </c>
      <c r="G858">
        <v>5.70178E-2</v>
      </c>
      <c r="H858">
        <v>0.1259142</v>
      </c>
      <c r="I858">
        <v>0.32666430000000002</v>
      </c>
      <c r="J858">
        <v>6.7878300000000003E-2</v>
      </c>
      <c r="K858">
        <v>7.95873E-2</v>
      </c>
      <c r="L858">
        <v>5.8443200000000001E-2</v>
      </c>
      <c r="M858">
        <v>6.5332999999999997E-3</v>
      </c>
      <c r="O858" t="str">
        <f>Table_Index[[#This Row],[ID]]&amp;Table_Index[[#This Row],[year]]</f>
        <v>91532003</v>
      </c>
      <c r="P858" t="str">
        <v>92812004</v>
      </c>
      <c r="Q858" t="str">
        <f t="shared" si="52"/>
        <v>9281</v>
      </c>
      <c r="R858" t="str">
        <f t="shared" si="53"/>
        <v>2004</v>
      </c>
      <c r="S858">
        <f>SUMIFS(INDEX(Table_Index[],,MATCH(S$12,Table_Index[#Headers],0)),
Table_Index[ID],$Q858,Table_Index[year],$R858)/COUNTIFS(Table_Index[Quarter],"&lt;&gt;''",Table_Index[ID],$Q858,Table_Index[year],$R858)</f>
        <v>0.41536887500000003</v>
      </c>
      <c r="T858">
        <f>SUMIFS(INDEX(Table_Index[],,MATCH(T$12,Table_Index[#Headers],0)),
Table_Index[ID],$Q858,Table_Index[year],$R858)/COUNTIFS(Table_Index[Quarter],"&lt;&gt;''",Table_Index[ID],$Q858,Table_Index[year],$R858)</f>
        <v>7.8278525000000002E-2</v>
      </c>
      <c r="U858">
        <f>SUMIFS(INDEX(Table_Index[],,MATCH(U$12,Table_Index[#Headers],0)),
Table_Index[ID],$Q858,Table_Index[year],$R858)/COUNTIFS(Table_Index[Quarter],"&lt;&gt;''",Table_Index[ID],$Q858,Table_Index[year],$R858)</f>
        <v>0.100682725</v>
      </c>
      <c r="V858">
        <f>SUMIFS(INDEX(Table_Index[],,MATCH(V$12,Table_Index[#Headers],0)),
Table_Index[ID],$Q858,Table_Index[year],$R858)/COUNTIFS(Table_Index[Quarter],"&lt;&gt;''",Table_Index[ID],$Q858,Table_Index[year],$R858)</f>
        <v>0.11374244999999999</v>
      </c>
      <c r="W858">
        <f>SUMIFS(INDEX(Table_Index[],,MATCH(W$12,Table_Index[#Headers],0)),
Table_Index[ID],$Q858,Table_Index[year],$R858)/COUNTIFS(Table_Index[Quarter],"&lt;&gt;''",Table_Index[ID],$Q858,Table_Index[year],$R858)</f>
        <v>1.0920099999999999E-2</v>
      </c>
      <c r="X858">
        <f>SUMIFS(INDEX(Table_Index[],,MATCH(X$12,Table_Index[#Headers],0)),
Table_Index[ID],$Q858,Table_Index[year],$R858)/COUNTIFS(Table_Index[Quarter],"&lt;&gt;''",Table_Index[ID],$Q858,Table_Index[year],$R858)</f>
        <v>0.14658194999999999</v>
      </c>
      <c r="Y858">
        <f>SUMIFS(INDEX(Table_Index[],,MATCH(Y$12,Table_Index[#Headers],0)),
Table_Index[ID],$Q858,Table_Index[year],$R858)/COUNTIFS(Table_Index[Quarter],"&lt;&gt;''",Table_Index[ID],$Q858,Table_Index[year],$R858)</f>
        <v>3.093535E-2</v>
      </c>
      <c r="Z858">
        <f>SUMIFS(INDEX(Table_Index[],,MATCH(Z$12,Table_Index[#Headers],0)),
Table_Index[ID],$Q858,Table_Index[year],$R858)/COUNTIFS(Table_Index[Quarter],"&lt;&gt;''",Table_Index[ID],$Q858,Table_Index[year],$R858)</f>
        <v>5.0998149999999999E-2</v>
      </c>
      <c r="AA858">
        <f>SUMIFS(INDEX(Table_Index[],,MATCH(AA$12,Table_Index[#Headers],0)),
Table_Index[ID],$Q858,Table_Index[year],$R858)/COUNTIFS(Table_Index[Quarter],"&lt;&gt;''",Table_Index[ID],$Q858,Table_Index[year],$R858)</f>
        <v>4.8631499999999994E-2</v>
      </c>
      <c r="AB858">
        <f>SUMIFS(INDEX(Table_Index[],,MATCH(AB$12,Table_Index[#Headers],0)),
Table_Index[ID],$Q858,Table_Index[year],$R858)/COUNTIFS(Table_Index[Quarter],"&lt;&gt;''",Table_Index[ID],$Q858,Table_Index[year],$R858)</f>
        <v>3.8603999999999999E-3</v>
      </c>
      <c r="AC858" s="24">
        <f t="shared" si="54"/>
        <v>1.0000000250000001</v>
      </c>
      <c r="AD858">
        <f>COUNTIFS(Table_Index[Quarter],"&lt;&gt;''",Table_Index[ID],$Q858,Table_Index[year],$R858)</f>
        <v>4</v>
      </c>
      <c r="AE858" s="34">
        <f t="shared" si="55"/>
        <v>0.77072356484636306</v>
      </c>
    </row>
    <row r="859" spans="1:31" x14ac:dyDescent="0.3">
      <c r="A859">
        <v>9153</v>
      </c>
      <c r="B859">
        <v>2003</v>
      </c>
      <c r="C859">
        <v>2</v>
      </c>
      <c r="D859">
        <v>0</v>
      </c>
      <c r="E859">
        <v>8.9374400000000007E-2</v>
      </c>
      <c r="F859">
        <v>5.1241299999999997E-2</v>
      </c>
      <c r="G859">
        <v>0.19662360000000001</v>
      </c>
      <c r="H859">
        <v>0</v>
      </c>
      <c r="I859">
        <v>0.37735849999999999</v>
      </c>
      <c r="J859">
        <v>0.23833170000000001</v>
      </c>
      <c r="K859">
        <v>0</v>
      </c>
      <c r="L859">
        <v>4.1708000000000002E-2</v>
      </c>
      <c r="M859">
        <v>5.3625000000000001E-3</v>
      </c>
      <c r="O859" t="str">
        <f>Table_Index[[#This Row],[ID]]&amp;Table_Index[[#This Row],[year]]</f>
        <v>91532003</v>
      </c>
      <c r="P859" t="str">
        <v>92812005</v>
      </c>
      <c r="Q859" t="str">
        <f t="shared" si="52"/>
        <v>9281</v>
      </c>
      <c r="R859" t="str">
        <f t="shared" si="53"/>
        <v>2005</v>
      </c>
      <c r="S859">
        <f>SUMIFS(INDEX(Table_Index[],,MATCH(S$12,Table_Index[#Headers],0)),
Table_Index[ID],$Q859,Table_Index[year],$R859)/COUNTIFS(Table_Index[Quarter],"&lt;&gt;''",Table_Index[ID],$Q859,Table_Index[year],$R859)</f>
        <v>0.15771255000000001</v>
      </c>
      <c r="T859">
        <f>SUMIFS(INDEX(Table_Index[],,MATCH(T$12,Table_Index[#Headers],0)),
Table_Index[ID],$Q859,Table_Index[year],$R859)/COUNTIFS(Table_Index[Quarter],"&lt;&gt;''",Table_Index[ID],$Q859,Table_Index[year],$R859)</f>
        <v>6.6314474999999998E-2</v>
      </c>
      <c r="U859">
        <f>SUMIFS(INDEX(Table_Index[],,MATCH(U$12,Table_Index[#Headers],0)),
Table_Index[ID],$Q859,Table_Index[year],$R859)/COUNTIFS(Table_Index[Quarter],"&lt;&gt;''",Table_Index[ID],$Q859,Table_Index[year],$R859)</f>
        <v>0.13207782499999998</v>
      </c>
      <c r="V859">
        <f>SUMIFS(INDEX(Table_Index[],,MATCH(V$12,Table_Index[#Headers],0)),
Table_Index[ID],$Q859,Table_Index[year],$R859)/COUNTIFS(Table_Index[Quarter],"&lt;&gt;''",Table_Index[ID],$Q859,Table_Index[year],$R859)</f>
        <v>2.1725250000000002E-2</v>
      </c>
      <c r="W859">
        <f>SUMIFS(INDEX(Table_Index[],,MATCH(W$12,Table_Index[#Headers],0)),
Table_Index[ID],$Q859,Table_Index[year],$R859)/COUNTIFS(Table_Index[Quarter],"&lt;&gt;''",Table_Index[ID],$Q859,Table_Index[year],$R859)</f>
        <v>6.7112624999999995E-2</v>
      </c>
      <c r="X859">
        <f>SUMIFS(INDEX(Table_Index[],,MATCH(X$12,Table_Index[#Headers],0)),
Table_Index[ID],$Q859,Table_Index[year],$R859)/COUNTIFS(Table_Index[Quarter],"&lt;&gt;''",Table_Index[ID],$Q859,Table_Index[year],$R859)</f>
        <v>0.34166730000000001</v>
      </c>
      <c r="Y859">
        <f>SUMIFS(INDEX(Table_Index[],,MATCH(Y$12,Table_Index[#Headers],0)),
Table_Index[ID],$Q859,Table_Index[year],$R859)/COUNTIFS(Table_Index[Quarter],"&lt;&gt;''",Table_Index[ID],$Q859,Table_Index[year],$R859)</f>
        <v>8.5287999999999989E-2</v>
      </c>
      <c r="Z859">
        <f>SUMIFS(INDEX(Table_Index[],,MATCH(Z$12,Table_Index[#Headers],0)),
Table_Index[ID],$Q859,Table_Index[year],$R859)/COUNTIFS(Table_Index[Quarter],"&lt;&gt;''",Table_Index[ID],$Q859,Table_Index[year],$R859)</f>
        <v>4.9321724999999997E-2</v>
      </c>
      <c r="AA859">
        <f>SUMIFS(INDEX(Table_Index[],,MATCH(AA$12,Table_Index[#Headers],0)),
Table_Index[ID],$Q859,Table_Index[year],$R859)/COUNTIFS(Table_Index[Quarter],"&lt;&gt;''",Table_Index[ID],$Q859,Table_Index[year],$R859)</f>
        <v>6.3136875000000009E-2</v>
      </c>
      <c r="AB859">
        <f>SUMIFS(INDEX(Table_Index[],,MATCH(AB$12,Table_Index[#Headers],0)),
Table_Index[ID],$Q859,Table_Index[year],$R859)/COUNTIFS(Table_Index[Quarter],"&lt;&gt;''",Table_Index[ID],$Q859,Table_Index[year],$R859)</f>
        <v>1.5643400000000002E-2</v>
      </c>
      <c r="AC859" s="24">
        <f t="shared" si="54"/>
        <v>1.0000000249999998</v>
      </c>
      <c r="AD859">
        <f>COUNTIFS(Table_Index[Quarter],"&lt;&gt;''",Table_Index[ID],$Q859,Table_Index[year],$R859)</f>
        <v>4</v>
      </c>
      <c r="AE859" s="34">
        <f t="shared" si="55"/>
        <v>0.81763429886069694</v>
      </c>
    </row>
    <row r="860" spans="1:31" x14ac:dyDescent="0.3">
      <c r="A860">
        <v>9153</v>
      </c>
      <c r="B860">
        <v>2003</v>
      </c>
      <c r="C860">
        <v>3</v>
      </c>
      <c r="D860">
        <v>0.12766089999999999</v>
      </c>
      <c r="E860">
        <v>1.59872E-2</v>
      </c>
      <c r="F860">
        <v>4.26326E-2</v>
      </c>
      <c r="G860">
        <v>4.1566800000000001E-2</v>
      </c>
      <c r="H860">
        <v>2.9736200000000001E-2</v>
      </c>
      <c r="I860">
        <v>0.18651760000000001</v>
      </c>
      <c r="J860">
        <v>0.1466257</v>
      </c>
      <c r="K860">
        <v>0</v>
      </c>
      <c r="L860">
        <v>2.13163E-2</v>
      </c>
      <c r="M860">
        <v>0.38795659999999998</v>
      </c>
      <c r="O860" t="str">
        <f>Table_Index[[#This Row],[ID]]&amp;Table_Index[[#This Row],[year]]</f>
        <v>91532003</v>
      </c>
      <c r="P860" t="str">
        <v>92812006</v>
      </c>
      <c r="Q860" t="str">
        <f t="shared" si="52"/>
        <v>9281</v>
      </c>
      <c r="R860" t="str">
        <f t="shared" si="53"/>
        <v>2006</v>
      </c>
      <c r="S860">
        <f>SUMIFS(INDEX(Table_Index[],,MATCH(S$12,Table_Index[#Headers],0)),
Table_Index[ID],$Q860,Table_Index[year],$R860)/COUNTIFS(Table_Index[Quarter],"&lt;&gt;''",Table_Index[ID],$Q860,Table_Index[year],$R860)</f>
        <v>0.13464672499999999</v>
      </c>
      <c r="T860">
        <f>SUMIFS(INDEX(Table_Index[],,MATCH(T$12,Table_Index[#Headers],0)),
Table_Index[ID],$Q860,Table_Index[year],$R860)/COUNTIFS(Table_Index[Quarter],"&lt;&gt;''",Table_Index[ID],$Q860,Table_Index[year],$R860)</f>
        <v>0.109428475</v>
      </c>
      <c r="U860">
        <f>SUMIFS(INDEX(Table_Index[],,MATCH(U$12,Table_Index[#Headers],0)),
Table_Index[ID],$Q860,Table_Index[year],$R860)/COUNTIFS(Table_Index[Quarter],"&lt;&gt;''",Table_Index[ID],$Q860,Table_Index[year],$R860)</f>
        <v>8.160415E-2</v>
      </c>
      <c r="V860">
        <f>SUMIFS(INDEX(Table_Index[],,MATCH(V$12,Table_Index[#Headers],0)),
Table_Index[ID],$Q860,Table_Index[year],$R860)/COUNTIFS(Table_Index[Quarter],"&lt;&gt;''",Table_Index[ID],$Q860,Table_Index[year],$R860)</f>
        <v>7.9050474999999995E-2</v>
      </c>
      <c r="W860">
        <f>SUMIFS(INDEX(Table_Index[],,MATCH(W$12,Table_Index[#Headers],0)),
Table_Index[ID],$Q860,Table_Index[year],$R860)/COUNTIFS(Table_Index[Quarter],"&lt;&gt;''",Table_Index[ID],$Q860,Table_Index[year],$R860)</f>
        <v>8.0611125000000006E-2</v>
      </c>
      <c r="X860">
        <f>SUMIFS(INDEX(Table_Index[],,MATCH(X$12,Table_Index[#Headers],0)),
Table_Index[ID],$Q860,Table_Index[year],$R860)/COUNTIFS(Table_Index[Quarter],"&lt;&gt;''",Table_Index[ID],$Q860,Table_Index[year],$R860)</f>
        <v>0.28041939999999999</v>
      </c>
      <c r="Y860">
        <f>SUMIFS(INDEX(Table_Index[],,MATCH(Y$12,Table_Index[#Headers],0)),
Table_Index[ID],$Q860,Table_Index[year],$R860)/COUNTIFS(Table_Index[Quarter],"&lt;&gt;''",Table_Index[ID],$Q860,Table_Index[year],$R860)</f>
        <v>0.10970602499999998</v>
      </c>
      <c r="Z860">
        <f>SUMIFS(INDEX(Table_Index[],,MATCH(Z$12,Table_Index[#Headers],0)),
Table_Index[ID],$Q860,Table_Index[year],$R860)/COUNTIFS(Table_Index[Quarter],"&lt;&gt;''",Table_Index[ID],$Q860,Table_Index[year],$R860)</f>
        <v>4.2372374999999997E-2</v>
      </c>
      <c r="AA860">
        <f>SUMIFS(INDEX(Table_Index[],,MATCH(AA$12,Table_Index[#Headers],0)),
Table_Index[ID],$Q860,Table_Index[year],$R860)/COUNTIFS(Table_Index[Quarter],"&lt;&gt;''",Table_Index[ID],$Q860,Table_Index[year],$R860)</f>
        <v>5.5826475E-2</v>
      </c>
      <c r="AB860">
        <f>SUMIFS(INDEX(Table_Index[],,MATCH(AB$12,Table_Index[#Headers],0)),
Table_Index[ID],$Q860,Table_Index[year],$R860)/COUNTIFS(Table_Index[Quarter],"&lt;&gt;''",Table_Index[ID],$Q860,Table_Index[year],$R860)</f>
        <v>2.6334799999999998E-2</v>
      </c>
      <c r="AC860" s="24">
        <f t="shared" si="54"/>
        <v>1.0000000250000001</v>
      </c>
      <c r="AD860">
        <f>COUNTIFS(Table_Index[Quarter],"&lt;&gt;''",Table_Index[ID],$Q860,Table_Index[year],$R860)</f>
        <v>4</v>
      </c>
      <c r="AE860" s="34">
        <f t="shared" si="55"/>
        <v>0.85421331295446812</v>
      </c>
    </row>
    <row r="861" spans="1:31" x14ac:dyDescent="0.3">
      <c r="A861">
        <v>9153</v>
      </c>
      <c r="B861">
        <v>2003</v>
      </c>
      <c r="C861">
        <v>4</v>
      </c>
      <c r="D861">
        <v>6.1209999999999997E-3</v>
      </c>
      <c r="E861">
        <v>1.1936E-2</v>
      </c>
      <c r="F861">
        <v>1.2241999999999999E-2</v>
      </c>
      <c r="G861">
        <v>6.0223000000000004E-3</v>
      </c>
      <c r="H861">
        <v>2.01993E-2</v>
      </c>
      <c r="I861">
        <v>6.1210000000000001E-2</v>
      </c>
      <c r="J861">
        <v>5.4506100000000002E-2</v>
      </c>
      <c r="K861">
        <v>4.8967999999999998E-3</v>
      </c>
      <c r="L861">
        <v>5.8149999999999999E-3</v>
      </c>
      <c r="M861">
        <v>0.81705159999999999</v>
      </c>
      <c r="O861" t="str">
        <f>Table_Index[[#This Row],[ID]]&amp;Table_Index[[#This Row],[year]]</f>
        <v>91532003</v>
      </c>
      <c r="P861" t="str">
        <v>92812007</v>
      </c>
      <c r="Q861" t="str">
        <f t="shared" si="52"/>
        <v>9281</v>
      </c>
      <c r="R861" t="str">
        <f t="shared" si="53"/>
        <v>2007</v>
      </c>
      <c r="S861">
        <f>SUMIFS(INDEX(Table_Index[],,MATCH(S$12,Table_Index[#Headers],0)),
Table_Index[ID],$Q861,Table_Index[year],$R861)/COUNTIFS(Table_Index[Quarter],"&lt;&gt;''",Table_Index[ID],$Q861,Table_Index[year],$R861)</f>
        <v>0.15779897500000001</v>
      </c>
      <c r="T861">
        <f>SUMIFS(INDEX(Table_Index[],,MATCH(T$12,Table_Index[#Headers],0)),
Table_Index[ID],$Q861,Table_Index[year],$R861)/COUNTIFS(Table_Index[Quarter],"&lt;&gt;''",Table_Index[ID],$Q861,Table_Index[year],$R861)</f>
        <v>6.9558350000000005E-2</v>
      </c>
      <c r="U861">
        <f>SUMIFS(INDEX(Table_Index[],,MATCH(U$12,Table_Index[#Headers],0)),
Table_Index[ID],$Q861,Table_Index[year],$R861)/COUNTIFS(Table_Index[Quarter],"&lt;&gt;''",Table_Index[ID],$Q861,Table_Index[year],$R861)</f>
        <v>6.8041425000000003E-2</v>
      </c>
      <c r="V861">
        <f>SUMIFS(INDEX(Table_Index[],,MATCH(V$12,Table_Index[#Headers],0)),
Table_Index[ID],$Q861,Table_Index[year],$R861)/COUNTIFS(Table_Index[Quarter],"&lt;&gt;''",Table_Index[ID],$Q861,Table_Index[year],$R861)</f>
        <v>7.7943850000000009E-2</v>
      </c>
      <c r="W861">
        <f>SUMIFS(INDEX(Table_Index[],,MATCH(W$12,Table_Index[#Headers],0)),
Table_Index[ID],$Q861,Table_Index[year],$R861)/COUNTIFS(Table_Index[Quarter],"&lt;&gt;''",Table_Index[ID],$Q861,Table_Index[year],$R861)</f>
        <v>4.4651375E-2</v>
      </c>
      <c r="X861">
        <f>SUMIFS(INDEX(Table_Index[],,MATCH(X$12,Table_Index[#Headers],0)),
Table_Index[ID],$Q861,Table_Index[year],$R861)/COUNTIFS(Table_Index[Quarter],"&lt;&gt;''",Table_Index[ID],$Q861,Table_Index[year],$R861)</f>
        <v>0.37176824999999997</v>
      </c>
      <c r="Y861">
        <f>SUMIFS(INDEX(Table_Index[],,MATCH(Y$12,Table_Index[#Headers],0)),
Table_Index[ID],$Q861,Table_Index[year],$R861)/COUNTIFS(Table_Index[Quarter],"&lt;&gt;''",Table_Index[ID],$Q861,Table_Index[year],$R861)</f>
        <v>9.9859400000000001E-2</v>
      </c>
      <c r="Z861">
        <f>SUMIFS(INDEX(Table_Index[],,MATCH(Z$12,Table_Index[#Headers],0)),
Table_Index[ID],$Q861,Table_Index[year],$R861)/COUNTIFS(Table_Index[Quarter],"&lt;&gt;''",Table_Index[ID],$Q861,Table_Index[year],$R861)</f>
        <v>4.8091225000000001E-2</v>
      </c>
      <c r="AA861">
        <f>SUMIFS(INDEX(Table_Index[],,MATCH(AA$12,Table_Index[#Headers],0)),
Table_Index[ID],$Q861,Table_Index[year],$R861)/COUNTIFS(Table_Index[Quarter],"&lt;&gt;''",Table_Index[ID],$Q861,Table_Index[year],$R861)</f>
        <v>2.8871900000000002E-2</v>
      </c>
      <c r="AB861">
        <f>SUMIFS(INDEX(Table_Index[],,MATCH(AB$12,Table_Index[#Headers],0)),
Table_Index[ID],$Q861,Table_Index[year],$R861)/COUNTIFS(Table_Index[Quarter],"&lt;&gt;''",Table_Index[ID],$Q861,Table_Index[year],$R861)</f>
        <v>3.3415174999999998E-2</v>
      </c>
      <c r="AC861" s="24">
        <f t="shared" si="54"/>
        <v>0.9999999249999999</v>
      </c>
      <c r="AD861">
        <f>COUNTIFS(Table_Index[Quarter],"&lt;&gt;''",Table_Index[ID],$Q861,Table_Index[year],$R861)</f>
        <v>4</v>
      </c>
      <c r="AE861" s="34">
        <f t="shared" si="55"/>
        <v>0.80511603694766942</v>
      </c>
    </row>
    <row r="862" spans="1:31" x14ac:dyDescent="0.3">
      <c r="A862">
        <v>9153</v>
      </c>
      <c r="B862">
        <v>2004</v>
      </c>
      <c r="C862">
        <v>1</v>
      </c>
      <c r="D862">
        <v>4.4159400000000001E-2</v>
      </c>
      <c r="E862">
        <v>0.1724319</v>
      </c>
      <c r="F862">
        <v>8.4113099999999996E-2</v>
      </c>
      <c r="G862">
        <v>4.20566E-2</v>
      </c>
      <c r="H862">
        <v>2.94396E-2</v>
      </c>
      <c r="I862">
        <v>0.18504889999999999</v>
      </c>
      <c r="J862">
        <v>0.30333300000000002</v>
      </c>
      <c r="K862">
        <v>4.4159400000000001E-2</v>
      </c>
      <c r="L862">
        <v>8.4113099999999996E-2</v>
      </c>
      <c r="M862">
        <v>1.1145E-2</v>
      </c>
      <c r="O862" t="str">
        <f>Table_Index[[#This Row],[ID]]&amp;Table_Index[[#This Row],[year]]</f>
        <v>91532004</v>
      </c>
      <c r="P862" t="str">
        <v>92812008</v>
      </c>
      <c r="Q862" t="str">
        <f t="shared" si="52"/>
        <v>9281</v>
      </c>
      <c r="R862" t="str">
        <f t="shared" si="53"/>
        <v>2008</v>
      </c>
      <c r="S862">
        <f>SUMIFS(INDEX(Table_Index[],,MATCH(S$12,Table_Index[#Headers],0)),
Table_Index[ID],$Q862,Table_Index[year],$R862)/COUNTIFS(Table_Index[Quarter],"&lt;&gt;''",Table_Index[ID],$Q862,Table_Index[year],$R862)</f>
        <v>0.15860732500000002</v>
      </c>
      <c r="T862">
        <f>SUMIFS(INDEX(Table_Index[],,MATCH(T$12,Table_Index[#Headers],0)),
Table_Index[ID],$Q862,Table_Index[year],$R862)/COUNTIFS(Table_Index[Quarter],"&lt;&gt;''",Table_Index[ID],$Q862,Table_Index[year],$R862)</f>
        <v>0.11745654999999999</v>
      </c>
      <c r="U862">
        <f>SUMIFS(INDEX(Table_Index[],,MATCH(U$12,Table_Index[#Headers],0)),
Table_Index[ID],$Q862,Table_Index[year],$R862)/COUNTIFS(Table_Index[Quarter],"&lt;&gt;''",Table_Index[ID],$Q862,Table_Index[year],$R862)</f>
        <v>7.1605975000000002E-2</v>
      </c>
      <c r="V862">
        <f>SUMIFS(INDEX(Table_Index[],,MATCH(V$12,Table_Index[#Headers],0)),
Table_Index[ID],$Q862,Table_Index[year],$R862)/COUNTIFS(Table_Index[Quarter],"&lt;&gt;''",Table_Index[ID],$Q862,Table_Index[year],$R862)</f>
        <v>5.6316774999999993E-2</v>
      </c>
      <c r="W862">
        <f>SUMIFS(INDEX(Table_Index[],,MATCH(W$12,Table_Index[#Headers],0)),
Table_Index[ID],$Q862,Table_Index[year],$R862)/COUNTIFS(Table_Index[Quarter],"&lt;&gt;''",Table_Index[ID],$Q862,Table_Index[year],$R862)</f>
        <v>2.3942949999999998E-2</v>
      </c>
      <c r="X862">
        <f>SUMIFS(INDEX(Table_Index[],,MATCH(X$12,Table_Index[#Headers],0)),
Table_Index[ID],$Q862,Table_Index[year],$R862)/COUNTIFS(Table_Index[Quarter],"&lt;&gt;''",Table_Index[ID],$Q862,Table_Index[year],$R862)</f>
        <v>0.38711467499999996</v>
      </c>
      <c r="Y862">
        <f>SUMIFS(INDEX(Table_Index[],,MATCH(Y$12,Table_Index[#Headers],0)),
Table_Index[ID],$Q862,Table_Index[year],$R862)/COUNTIFS(Table_Index[Quarter],"&lt;&gt;''",Table_Index[ID],$Q862,Table_Index[year],$R862)</f>
        <v>0.11075192500000001</v>
      </c>
      <c r="Z862">
        <f>SUMIFS(INDEX(Table_Index[],,MATCH(Z$12,Table_Index[#Headers],0)),
Table_Index[ID],$Q862,Table_Index[year],$R862)/COUNTIFS(Table_Index[Quarter],"&lt;&gt;''",Table_Index[ID],$Q862,Table_Index[year],$R862)</f>
        <v>3.0151374999999998E-2</v>
      </c>
      <c r="AA862">
        <f>SUMIFS(INDEX(Table_Index[],,MATCH(AA$12,Table_Index[#Headers],0)),
Table_Index[ID],$Q862,Table_Index[year],$R862)/COUNTIFS(Table_Index[Quarter],"&lt;&gt;''",Table_Index[ID],$Q862,Table_Index[year],$R862)</f>
        <v>2.5143249999999999E-2</v>
      </c>
      <c r="AB862">
        <f>SUMIFS(INDEX(Table_Index[],,MATCH(AB$12,Table_Index[#Headers],0)),
Table_Index[ID],$Q862,Table_Index[year],$R862)/COUNTIFS(Table_Index[Quarter],"&lt;&gt;''",Table_Index[ID],$Q862,Table_Index[year],$R862)</f>
        <v>1.890915E-2</v>
      </c>
      <c r="AC862" s="24">
        <f t="shared" si="54"/>
        <v>0.99999994999999986</v>
      </c>
      <c r="AD862">
        <f>COUNTIFS(Table_Index[Quarter],"&lt;&gt;''",Table_Index[ID],$Q862,Table_Index[year],$R862)</f>
        <v>4</v>
      </c>
      <c r="AE862" s="34">
        <f t="shared" si="55"/>
        <v>0.78815281078140131</v>
      </c>
    </row>
    <row r="863" spans="1:31" x14ac:dyDescent="0.3">
      <c r="A863">
        <v>9153</v>
      </c>
      <c r="B863">
        <v>2004</v>
      </c>
      <c r="C863">
        <v>2</v>
      </c>
      <c r="D863">
        <v>3.1311199999999997E-2</v>
      </c>
      <c r="E863">
        <v>0.13463800000000001</v>
      </c>
      <c r="F863">
        <v>0.12524460000000001</v>
      </c>
      <c r="G863">
        <v>9.7064600000000001E-2</v>
      </c>
      <c r="H863">
        <v>0</v>
      </c>
      <c r="I863">
        <v>0.31311149999999999</v>
      </c>
      <c r="J863">
        <v>0.1502935</v>
      </c>
      <c r="K863">
        <v>3.60078E-2</v>
      </c>
      <c r="L863">
        <v>0.10802349999999999</v>
      </c>
      <c r="M863">
        <v>4.3052999999999998E-3</v>
      </c>
      <c r="O863" t="str">
        <f>Table_Index[[#This Row],[ID]]&amp;Table_Index[[#This Row],[year]]</f>
        <v>91532004</v>
      </c>
      <c r="P863" t="str">
        <v>92812009</v>
      </c>
      <c r="Q863" t="str">
        <f t="shared" si="52"/>
        <v>9281</v>
      </c>
      <c r="R863" t="str">
        <f t="shared" si="53"/>
        <v>2009</v>
      </c>
      <c r="S863">
        <f>SUMIFS(INDEX(Table_Index[],,MATCH(S$12,Table_Index[#Headers],0)),
Table_Index[ID],$Q863,Table_Index[year],$R863)/COUNTIFS(Table_Index[Quarter],"&lt;&gt;''",Table_Index[ID],$Q863,Table_Index[year],$R863)</f>
        <v>0.11760354999999999</v>
      </c>
      <c r="T863">
        <f>SUMIFS(INDEX(Table_Index[],,MATCH(T$12,Table_Index[#Headers],0)),
Table_Index[ID],$Q863,Table_Index[year],$R863)/COUNTIFS(Table_Index[Quarter],"&lt;&gt;''",Table_Index[ID],$Q863,Table_Index[year],$R863)</f>
        <v>0.104068175</v>
      </c>
      <c r="U863">
        <f>SUMIFS(INDEX(Table_Index[],,MATCH(U$12,Table_Index[#Headers],0)),
Table_Index[ID],$Q863,Table_Index[year],$R863)/COUNTIFS(Table_Index[Quarter],"&lt;&gt;''",Table_Index[ID],$Q863,Table_Index[year],$R863)</f>
        <v>6.7585000000000006E-2</v>
      </c>
      <c r="V863">
        <f>SUMIFS(INDEX(Table_Index[],,MATCH(V$12,Table_Index[#Headers],0)),
Table_Index[ID],$Q863,Table_Index[year],$R863)/COUNTIFS(Table_Index[Quarter],"&lt;&gt;''",Table_Index[ID],$Q863,Table_Index[year],$R863)</f>
        <v>6.0970875000000001E-2</v>
      </c>
      <c r="W863">
        <f>SUMIFS(INDEX(Table_Index[],,MATCH(W$12,Table_Index[#Headers],0)),
Table_Index[ID],$Q863,Table_Index[year],$R863)/COUNTIFS(Table_Index[Quarter],"&lt;&gt;''",Table_Index[ID],$Q863,Table_Index[year],$R863)</f>
        <v>2.80754E-2</v>
      </c>
      <c r="X863">
        <f>SUMIFS(INDEX(Table_Index[],,MATCH(X$12,Table_Index[#Headers],0)),
Table_Index[ID],$Q863,Table_Index[year],$R863)/COUNTIFS(Table_Index[Quarter],"&lt;&gt;''",Table_Index[ID],$Q863,Table_Index[year],$R863)</f>
        <v>0.42327967499999997</v>
      </c>
      <c r="Y863">
        <f>SUMIFS(INDEX(Table_Index[],,MATCH(Y$12,Table_Index[#Headers],0)),
Table_Index[ID],$Q863,Table_Index[year],$R863)/COUNTIFS(Table_Index[Quarter],"&lt;&gt;''",Table_Index[ID],$Q863,Table_Index[year],$R863)</f>
        <v>0.105438275</v>
      </c>
      <c r="Z863">
        <f>SUMIFS(INDEX(Table_Index[],,MATCH(Z$12,Table_Index[#Headers],0)),
Table_Index[ID],$Q863,Table_Index[year],$R863)/COUNTIFS(Table_Index[Quarter],"&lt;&gt;''",Table_Index[ID],$Q863,Table_Index[year],$R863)</f>
        <v>3.2921425000000004E-2</v>
      </c>
      <c r="AA863">
        <f>SUMIFS(INDEX(Table_Index[],,MATCH(AA$12,Table_Index[#Headers],0)),
Table_Index[ID],$Q863,Table_Index[year],$R863)/COUNTIFS(Table_Index[Quarter],"&lt;&gt;''",Table_Index[ID],$Q863,Table_Index[year],$R863)</f>
        <v>3.2411824999999998E-2</v>
      </c>
      <c r="AB863">
        <f>SUMIFS(INDEX(Table_Index[],,MATCH(AB$12,Table_Index[#Headers],0)),
Table_Index[ID],$Q863,Table_Index[year],$R863)/COUNTIFS(Table_Index[Quarter],"&lt;&gt;''",Table_Index[ID],$Q863,Table_Index[year],$R863)</f>
        <v>2.764585E-2</v>
      </c>
      <c r="AC863" s="24">
        <f t="shared" si="54"/>
        <v>1.0000000499999999</v>
      </c>
      <c r="AD863">
        <f>COUNTIFS(Table_Index[Quarter],"&lt;&gt;''",Table_Index[ID],$Q863,Table_Index[year],$R863)</f>
        <v>4</v>
      </c>
      <c r="AE863" s="34">
        <f t="shared" si="55"/>
        <v>0.77308425932197633</v>
      </c>
    </row>
    <row r="864" spans="1:31" x14ac:dyDescent="0.3">
      <c r="A864">
        <v>9153</v>
      </c>
      <c r="B864">
        <v>2004</v>
      </c>
      <c r="C864">
        <v>3</v>
      </c>
      <c r="D864">
        <v>0.14553550000000001</v>
      </c>
      <c r="E864">
        <v>0.1241332</v>
      </c>
      <c r="F864">
        <v>8.5609099999999994E-2</v>
      </c>
      <c r="G864">
        <v>4.2804599999999998E-2</v>
      </c>
      <c r="H864">
        <v>0</v>
      </c>
      <c r="I864">
        <v>0.29107100000000002</v>
      </c>
      <c r="J864">
        <v>0.21402280000000001</v>
      </c>
      <c r="K864">
        <v>4.7085000000000002E-2</v>
      </c>
      <c r="L864">
        <v>4.7085000000000002E-2</v>
      </c>
      <c r="M864">
        <v>2.6538999999999998E-3</v>
      </c>
      <c r="O864" t="str">
        <f>Table_Index[[#This Row],[ID]]&amp;Table_Index[[#This Row],[year]]</f>
        <v>91532004</v>
      </c>
      <c r="P864" t="str">
        <v>92812010</v>
      </c>
      <c r="Q864" t="str">
        <f t="shared" si="52"/>
        <v>9281</v>
      </c>
      <c r="R864" t="str">
        <f t="shared" si="53"/>
        <v>2010</v>
      </c>
      <c r="S864">
        <f>SUMIFS(INDEX(Table_Index[],,MATCH(S$12,Table_Index[#Headers],0)),
Table_Index[ID],$Q864,Table_Index[year],$R864)/COUNTIFS(Table_Index[Quarter],"&lt;&gt;''",Table_Index[ID],$Q864,Table_Index[year],$R864)</f>
        <v>6.9820649999999998E-2</v>
      </c>
      <c r="T864">
        <f>SUMIFS(INDEX(Table_Index[],,MATCH(T$12,Table_Index[#Headers],0)),
Table_Index[ID],$Q864,Table_Index[year],$R864)/COUNTIFS(Table_Index[Quarter],"&lt;&gt;''",Table_Index[ID],$Q864,Table_Index[year],$R864)</f>
        <v>0.3194862</v>
      </c>
      <c r="U864">
        <f>SUMIFS(INDEX(Table_Index[],,MATCH(U$12,Table_Index[#Headers],0)),
Table_Index[ID],$Q864,Table_Index[year],$R864)/COUNTIFS(Table_Index[Quarter],"&lt;&gt;''",Table_Index[ID],$Q864,Table_Index[year],$R864)</f>
        <v>5.2050374999999996E-2</v>
      </c>
      <c r="V864">
        <f>SUMIFS(INDEX(Table_Index[],,MATCH(V$12,Table_Index[#Headers],0)),
Table_Index[ID],$Q864,Table_Index[year],$R864)/COUNTIFS(Table_Index[Quarter],"&lt;&gt;''",Table_Index[ID],$Q864,Table_Index[year],$R864)</f>
        <v>9.9897199999999992E-2</v>
      </c>
      <c r="W864">
        <f>SUMIFS(INDEX(Table_Index[],,MATCH(W$12,Table_Index[#Headers],0)),
Table_Index[ID],$Q864,Table_Index[year],$R864)/COUNTIFS(Table_Index[Quarter],"&lt;&gt;''",Table_Index[ID],$Q864,Table_Index[year],$R864)</f>
        <v>2.5962100000000002E-2</v>
      </c>
      <c r="X864">
        <f>SUMIFS(INDEX(Table_Index[],,MATCH(X$12,Table_Index[#Headers],0)),
Table_Index[ID],$Q864,Table_Index[year],$R864)/COUNTIFS(Table_Index[Quarter],"&lt;&gt;''",Table_Index[ID],$Q864,Table_Index[year],$R864)</f>
        <v>0.26338167499999998</v>
      </c>
      <c r="Y864">
        <f>SUMIFS(INDEX(Table_Index[],,MATCH(Y$12,Table_Index[#Headers],0)),
Table_Index[ID],$Q864,Table_Index[year],$R864)/COUNTIFS(Table_Index[Quarter],"&lt;&gt;''",Table_Index[ID],$Q864,Table_Index[year],$R864)</f>
        <v>8.3783825000000006E-2</v>
      </c>
      <c r="Z864">
        <f>SUMIFS(INDEX(Table_Index[],,MATCH(Z$12,Table_Index[#Headers],0)),
Table_Index[ID],$Q864,Table_Index[year],$R864)/COUNTIFS(Table_Index[Quarter],"&lt;&gt;''",Table_Index[ID],$Q864,Table_Index[year],$R864)</f>
        <v>2.3990624999999998E-2</v>
      </c>
      <c r="AA864">
        <f>SUMIFS(INDEX(Table_Index[],,MATCH(AA$12,Table_Index[#Headers],0)),
Table_Index[ID],$Q864,Table_Index[year],$R864)/COUNTIFS(Table_Index[Quarter],"&lt;&gt;''",Table_Index[ID],$Q864,Table_Index[year],$R864)</f>
        <v>3.9136699999999996E-2</v>
      </c>
      <c r="AB864">
        <f>SUMIFS(INDEX(Table_Index[],,MATCH(AB$12,Table_Index[#Headers],0)),
Table_Index[ID],$Q864,Table_Index[year],$R864)/COUNTIFS(Table_Index[Quarter],"&lt;&gt;''",Table_Index[ID],$Q864,Table_Index[year],$R864)</f>
        <v>2.2490625E-2</v>
      </c>
      <c r="AC864" s="24">
        <f t="shared" si="54"/>
        <v>0.99999997500000004</v>
      </c>
      <c r="AD864">
        <f>COUNTIFS(Table_Index[Quarter],"&lt;&gt;''",Table_Index[ID],$Q864,Table_Index[year],$R864)</f>
        <v>4</v>
      </c>
      <c r="AE864" s="34">
        <f t="shared" si="55"/>
        <v>0.80068822645613946</v>
      </c>
    </row>
    <row r="865" spans="1:31" x14ac:dyDescent="0.3">
      <c r="A865">
        <v>9153</v>
      </c>
      <c r="B865">
        <v>2004</v>
      </c>
      <c r="C865">
        <v>4</v>
      </c>
      <c r="D865">
        <v>4.6027800000000001E-2</v>
      </c>
      <c r="E865">
        <v>0.12151339999999999</v>
      </c>
      <c r="F865">
        <v>7.3644500000000002E-2</v>
      </c>
      <c r="G865">
        <v>1.10467E-2</v>
      </c>
      <c r="H865">
        <v>2.7616700000000001E-2</v>
      </c>
      <c r="I865">
        <v>0.42050999999999999</v>
      </c>
      <c r="J865">
        <v>0.2080456</v>
      </c>
      <c r="K865">
        <v>4.2345599999999997E-2</v>
      </c>
      <c r="L865">
        <v>3.8663400000000001E-2</v>
      </c>
      <c r="M865">
        <v>1.0586399999999999E-2</v>
      </c>
      <c r="O865" t="str">
        <f>Table_Index[[#This Row],[ID]]&amp;Table_Index[[#This Row],[year]]</f>
        <v>91532004</v>
      </c>
      <c r="P865" t="str">
        <v>92812011</v>
      </c>
      <c r="Q865" t="str">
        <f t="shared" si="52"/>
        <v>9281</v>
      </c>
      <c r="R865" t="str">
        <f t="shared" si="53"/>
        <v>2011</v>
      </c>
      <c r="S865">
        <f>SUMIFS(INDEX(Table_Index[],,MATCH(S$12,Table_Index[#Headers],0)),
Table_Index[ID],$Q865,Table_Index[year],$R865)/COUNTIFS(Table_Index[Quarter],"&lt;&gt;''",Table_Index[ID],$Q865,Table_Index[year],$R865)</f>
        <v>6.7001325E-2</v>
      </c>
      <c r="T865">
        <f>SUMIFS(INDEX(Table_Index[],,MATCH(T$12,Table_Index[#Headers],0)),
Table_Index[ID],$Q865,Table_Index[year],$R865)/COUNTIFS(Table_Index[Quarter],"&lt;&gt;''",Table_Index[ID],$Q865,Table_Index[year],$R865)</f>
        <v>0.34315457500000002</v>
      </c>
      <c r="U865">
        <f>SUMIFS(INDEX(Table_Index[],,MATCH(U$12,Table_Index[#Headers],0)),
Table_Index[ID],$Q865,Table_Index[year],$R865)/COUNTIFS(Table_Index[Quarter],"&lt;&gt;''",Table_Index[ID],$Q865,Table_Index[year],$R865)</f>
        <v>6.8025875E-2</v>
      </c>
      <c r="V865">
        <f>SUMIFS(INDEX(Table_Index[],,MATCH(V$12,Table_Index[#Headers],0)),
Table_Index[ID],$Q865,Table_Index[year],$R865)/COUNTIFS(Table_Index[Quarter],"&lt;&gt;''",Table_Index[ID],$Q865,Table_Index[year],$R865)</f>
        <v>8.4088875000000007E-2</v>
      </c>
      <c r="W865">
        <f>SUMIFS(INDEX(Table_Index[],,MATCH(W$12,Table_Index[#Headers],0)),
Table_Index[ID],$Q865,Table_Index[year],$R865)/COUNTIFS(Table_Index[Quarter],"&lt;&gt;''",Table_Index[ID],$Q865,Table_Index[year],$R865)</f>
        <v>5.2020349999999993E-2</v>
      </c>
      <c r="X865">
        <f>SUMIFS(INDEX(Table_Index[],,MATCH(X$12,Table_Index[#Headers],0)),
Table_Index[ID],$Q865,Table_Index[year],$R865)/COUNTIFS(Table_Index[Quarter],"&lt;&gt;''",Table_Index[ID],$Q865,Table_Index[year],$R865)</f>
        <v>0.21580124999999997</v>
      </c>
      <c r="Y865">
        <f>SUMIFS(INDEX(Table_Index[],,MATCH(Y$12,Table_Index[#Headers],0)),
Table_Index[ID],$Q865,Table_Index[year],$R865)/COUNTIFS(Table_Index[Quarter],"&lt;&gt;''",Table_Index[ID],$Q865,Table_Index[year],$R865)</f>
        <v>8.7683475000000011E-2</v>
      </c>
      <c r="Z865">
        <f>SUMIFS(INDEX(Table_Index[],,MATCH(Z$12,Table_Index[#Headers],0)),
Table_Index[ID],$Q865,Table_Index[year],$R865)/COUNTIFS(Table_Index[Quarter],"&lt;&gt;''",Table_Index[ID],$Q865,Table_Index[year],$R865)</f>
        <v>2.0421699999999997E-2</v>
      </c>
      <c r="AA865">
        <f>SUMIFS(INDEX(Table_Index[],,MATCH(AA$12,Table_Index[#Headers],0)),
Table_Index[ID],$Q865,Table_Index[year],$R865)/COUNTIFS(Table_Index[Quarter],"&lt;&gt;''",Table_Index[ID],$Q865,Table_Index[year],$R865)</f>
        <v>3.7332375000000001E-2</v>
      </c>
      <c r="AB865">
        <f>SUMIFS(INDEX(Table_Index[],,MATCH(AB$12,Table_Index[#Headers],0)),
Table_Index[ID],$Q865,Table_Index[year],$R865)/COUNTIFS(Table_Index[Quarter],"&lt;&gt;''",Table_Index[ID],$Q865,Table_Index[year],$R865)</f>
        <v>2.4470249999999999E-2</v>
      </c>
      <c r="AC865" s="24">
        <f t="shared" si="54"/>
        <v>1.0000000499999999</v>
      </c>
      <c r="AD865">
        <f>COUNTIFS(Table_Index[Quarter],"&lt;&gt;''",Table_Index[ID],$Q865,Table_Index[year],$R865)</f>
        <v>4</v>
      </c>
      <c r="AE865" s="34">
        <f t="shared" si="55"/>
        <v>0.80668306824367875</v>
      </c>
    </row>
    <row r="866" spans="1:31" x14ac:dyDescent="0.3">
      <c r="A866">
        <v>9153</v>
      </c>
      <c r="B866">
        <v>2005</v>
      </c>
      <c r="C866">
        <v>1</v>
      </c>
      <c r="D866">
        <v>0.23809530000000001</v>
      </c>
      <c r="E866">
        <v>8.9285699999999996E-2</v>
      </c>
      <c r="F866">
        <v>0</v>
      </c>
      <c r="G866">
        <v>5.1587300000000003E-2</v>
      </c>
      <c r="H866">
        <v>0</v>
      </c>
      <c r="I866">
        <v>0.43650800000000001</v>
      </c>
      <c r="J866">
        <v>0</v>
      </c>
      <c r="K866">
        <v>0</v>
      </c>
      <c r="L866">
        <v>0.17460319999999999</v>
      </c>
      <c r="M866">
        <v>9.9205999999999999E-3</v>
      </c>
      <c r="O866" t="str">
        <f>Table_Index[[#This Row],[ID]]&amp;Table_Index[[#This Row],[year]]</f>
        <v>91532005</v>
      </c>
      <c r="P866" t="str">
        <v>92812012</v>
      </c>
      <c r="Q866" t="str">
        <f t="shared" si="52"/>
        <v>9281</v>
      </c>
      <c r="R866" t="str">
        <f t="shared" si="53"/>
        <v>2012</v>
      </c>
      <c r="S866">
        <f>SUMIFS(INDEX(Table_Index[],,MATCH(S$12,Table_Index[#Headers],0)),
Table_Index[ID],$Q866,Table_Index[year],$R866)/COUNTIFS(Table_Index[Quarter],"&lt;&gt;''",Table_Index[ID],$Q866,Table_Index[year],$R866)</f>
        <v>6.0659399999999995E-2</v>
      </c>
      <c r="T866">
        <f>SUMIFS(INDEX(Table_Index[],,MATCH(T$12,Table_Index[#Headers],0)),
Table_Index[ID],$Q866,Table_Index[year],$R866)/COUNTIFS(Table_Index[Quarter],"&lt;&gt;''",Table_Index[ID],$Q866,Table_Index[year],$R866)</f>
        <v>0.40661392499999999</v>
      </c>
      <c r="U866">
        <f>SUMIFS(INDEX(Table_Index[],,MATCH(U$12,Table_Index[#Headers],0)),
Table_Index[ID],$Q866,Table_Index[year],$R866)/COUNTIFS(Table_Index[Quarter],"&lt;&gt;''",Table_Index[ID],$Q866,Table_Index[year],$R866)</f>
        <v>7.3494324999999999E-2</v>
      </c>
      <c r="V866">
        <f>SUMIFS(INDEX(Table_Index[],,MATCH(V$12,Table_Index[#Headers],0)),
Table_Index[ID],$Q866,Table_Index[year],$R866)/COUNTIFS(Table_Index[Quarter],"&lt;&gt;''",Table_Index[ID],$Q866,Table_Index[year],$R866)</f>
        <v>4.1023324999999999E-2</v>
      </c>
      <c r="W866">
        <f>SUMIFS(INDEX(Table_Index[],,MATCH(W$12,Table_Index[#Headers],0)),
Table_Index[ID],$Q866,Table_Index[year],$R866)/COUNTIFS(Table_Index[Quarter],"&lt;&gt;''",Table_Index[ID],$Q866,Table_Index[year],$R866)</f>
        <v>4.2805900000000001E-2</v>
      </c>
      <c r="X866">
        <f>SUMIFS(INDEX(Table_Index[],,MATCH(X$12,Table_Index[#Headers],0)),
Table_Index[ID],$Q866,Table_Index[year],$R866)/COUNTIFS(Table_Index[Quarter],"&lt;&gt;''",Table_Index[ID],$Q866,Table_Index[year],$R866)</f>
        <v>0.21923034999999999</v>
      </c>
      <c r="Y866">
        <f>SUMIFS(INDEX(Table_Index[],,MATCH(Y$12,Table_Index[#Headers],0)),
Table_Index[ID],$Q866,Table_Index[year],$R866)/COUNTIFS(Table_Index[Quarter],"&lt;&gt;''",Table_Index[ID],$Q866,Table_Index[year],$R866)</f>
        <v>6.9245724999999994E-2</v>
      </c>
      <c r="Z866">
        <f>SUMIFS(INDEX(Table_Index[],,MATCH(Z$12,Table_Index[#Headers],0)),
Table_Index[ID],$Q866,Table_Index[year],$R866)/COUNTIFS(Table_Index[Quarter],"&lt;&gt;''",Table_Index[ID],$Q866,Table_Index[year],$R866)</f>
        <v>2.231085E-2</v>
      </c>
      <c r="AA866">
        <f>SUMIFS(INDEX(Table_Index[],,MATCH(AA$12,Table_Index[#Headers],0)),
Table_Index[ID],$Q866,Table_Index[year],$R866)/COUNTIFS(Table_Index[Quarter],"&lt;&gt;''",Table_Index[ID],$Q866,Table_Index[year],$R866)</f>
        <v>2.6173224999999998E-2</v>
      </c>
      <c r="AB866">
        <f>SUMIFS(INDEX(Table_Index[],,MATCH(AB$12,Table_Index[#Headers],0)),
Table_Index[ID],$Q866,Table_Index[year],$R866)/COUNTIFS(Table_Index[Quarter],"&lt;&gt;''",Table_Index[ID],$Q866,Table_Index[year],$R866)</f>
        <v>3.8442975000000004E-2</v>
      </c>
      <c r="AC866" s="24">
        <f t="shared" si="54"/>
        <v>0.99999999999999989</v>
      </c>
      <c r="AD866">
        <f>COUNTIFS(Table_Index[Quarter],"&lt;&gt;''",Table_Index[ID],$Q866,Table_Index[year],$R866)</f>
        <v>4</v>
      </c>
      <c r="AE866" s="34">
        <f t="shared" si="55"/>
        <v>0.76655128825829133</v>
      </c>
    </row>
    <row r="867" spans="1:31" x14ac:dyDescent="0.3">
      <c r="A867">
        <v>9153</v>
      </c>
      <c r="B867">
        <v>2005</v>
      </c>
      <c r="C867">
        <v>2</v>
      </c>
      <c r="D867">
        <v>0.1334245</v>
      </c>
      <c r="E867">
        <v>0.15256320000000001</v>
      </c>
      <c r="F867">
        <v>7.8742300000000001E-2</v>
      </c>
      <c r="G867">
        <v>2.0505800000000001E-2</v>
      </c>
      <c r="H867">
        <v>0</v>
      </c>
      <c r="I867">
        <v>0.26444289999999998</v>
      </c>
      <c r="J867">
        <v>0.2231032</v>
      </c>
      <c r="K867">
        <v>8.0382800000000004E-2</v>
      </c>
      <c r="L867">
        <v>4.1011600000000002E-2</v>
      </c>
      <c r="M867">
        <v>5.8236E-3</v>
      </c>
      <c r="O867" t="str">
        <f>Table_Index[[#This Row],[ID]]&amp;Table_Index[[#This Row],[year]]</f>
        <v>91532005</v>
      </c>
      <c r="P867" t="str">
        <v>92822003</v>
      </c>
      <c r="Q867" t="str">
        <f t="shared" si="52"/>
        <v>9282</v>
      </c>
      <c r="R867" t="str">
        <f t="shared" si="53"/>
        <v>2003</v>
      </c>
      <c r="S867">
        <f>SUMIFS(INDEX(Table_Index[],,MATCH(S$12,Table_Index[#Headers],0)),
Table_Index[ID],$Q867,Table_Index[year],$R867)/COUNTIFS(Table_Index[Quarter],"&lt;&gt;''",Table_Index[ID],$Q867,Table_Index[year],$R867)</f>
        <v>9.2380425000000002E-2</v>
      </c>
      <c r="T867">
        <f>SUMIFS(INDEX(Table_Index[],,MATCH(T$12,Table_Index[#Headers],0)),
Table_Index[ID],$Q867,Table_Index[year],$R867)/COUNTIFS(Table_Index[Quarter],"&lt;&gt;''",Table_Index[ID],$Q867,Table_Index[year],$R867)</f>
        <v>5.9762275000000004E-2</v>
      </c>
      <c r="U867">
        <f>SUMIFS(INDEX(Table_Index[],,MATCH(U$12,Table_Index[#Headers],0)),
Table_Index[ID],$Q867,Table_Index[year],$R867)/COUNTIFS(Table_Index[Quarter],"&lt;&gt;''",Table_Index[ID],$Q867,Table_Index[year],$R867)</f>
        <v>0.100572275</v>
      </c>
      <c r="V867">
        <f>SUMIFS(INDEX(Table_Index[],,MATCH(V$12,Table_Index[#Headers],0)),
Table_Index[ID],$Q867,Table_Index[year],$R867)/COUNTIFS(Table_Index[Quarter],"&lt;&gt;''",Table_Index[ID],$Q867,Table_Index[year],$R867)</f>
        <v>1.910835E-2</v>
      </c>
      <c r="W867">
        <f>SUMIFS(INDEX(Table_Index[],,MATCH(W$12,Table_Index[#Headers],0)),
Table_Index[ID],$Q867,Table_Index[year],$R867)/COUNTIFS(Table_Index[Quarter],"&lt;&gt;''",Table_Index[ID],$Q867,Table_Index[year],$R867)</f>
        <v>1.7091450000000001E-2</v>
      </c>
      <c r="X867">
        <f>SUMIFS(INDEX(Table_Index[],,MATCH(X$12,Table_Index[#Headers],0)),
Table_Index[ID],$Q867,Table_Index[year],$R867)/COUNTIFS(Table_Index[Quarter],"&lt;&gt;''",Table_Index[ID],$Q867,Table_Index[year],$R867)</f>
        <v>0.25408387500000001</v>
      </c>
      <c r="Y867">
        <f>SUMIFS(INDEX(Table_Index[],,MATCH(Y$12,Table_Index[#Headers],0)),
Table_Index[ID],$Q867,Table_Index[year],$R867)/COUNTIFS(Table_Index[Quarter],"&lt;&gt;''",Table_Index[ID],$Q867,Table_Index[year],$R867)</f>
        <v>8.6599900000000007E-2</v>
      </c>
      <c r="Z867">
        <f>SUMIFS(INDEX(Table_Index[],,MATCH(Z$12,Table_Index[#Headers],0)),
Table_Index[ID],$Q867,Table_Index[year],$R867)/COUNTIFS(Table_Index[Quarter],"&lt;&gt;''",Table_Index[ID],$Q867,Table_Index[year],$R867)</f>
        <v>0.29300355000000006</v>
      </c>
      <c r="AA867">
        <f>SUMIFS(INDEX(Table_Index[],,MATCH(AA$12,Table_Index[#Headers],0)),
Table_Index[ID],$Q867,Table_Index[year],$R867)/COUNTIFS(Table_Index[Quarter],"&lt;&gt;''",Table_Index[ID],$Q867,Table_Index[year],$R867)</f>
        <v>7.0347149999999997E-2</v>
      </c>
      <c r="AB867">
        <f>SUMIFS(INDEX(Table_Index[],,MATCH(AB$12,Table_Index[#Headers],0)),
Table_Index[ID],$Q867,Table_Index[year],$R867)/COUNTIFS(Table_Index[Quarter],"&lt;&gt;''",Table_Index[ID],$Q867,Table_Index[year],$R867)</f>
        <v>7.0507750000000004E-3</v>
      </c>
      <c r="AC867" s="24">
        <f t="shared" si="54"/>
        <v>1.0000000250000003</v>
      </c>
      <c r="AD867">
        <f>COUNTIFS(Table_Index[Quarter],"&lt;&gt;''",Table_Index[ID],$Q867,Table_Index[year],$R867)</f>
        <v>4</v>
      </c>
      <c r="AE867" s="34">
        <f t="shared" si="55"/>
        <v>0.81421462489329177</v>
      </c>
    </row>
    <row r="868" spans="1:31" x14ac:dyDescent="0.3">
      <c r="A868">
        <v>9153</v>
      </c>
      <c r="B868">
        <v>2005</v>
      </c>
      <c r="C868">
        <v>3</v>
      </c>
      <c r="D868">
        <v>0.2040709</v>
      </c>
      <c r="E868">
        <v>5.25254E-2</v>
      </c>
      <c r="F868">
        <v>6.1279599999999997E-2</v>
      </c>
      <c r="G868">
        <v>0</v>
      </c>
      <c r="H868">
        <v>4.84401E-2</v>
      </c>
      <c r="I868">
        <v>0.32740829999999999</v>
      </c>
      <c r="J868">
        <v>0.17070759999999999</v>
      </c>
      <c r="K868">
        <v>4.2020299999999997E-2</v>
      </c>
      <c r="L868">
        <v>8.5791500000000007E-2</v>
      </c>
      <c r="M868">
        <v>7.7562999999999998E-3</v>
      </c>
      <c r="O868" t="str">
        <f>Table_Index[[#This Row],[ID]]&amp;Table_Index[[#This Row],[year]]</f>
        <v>91532005</v>
      </c>
      <c r="P868" t="str">
        <v>92822004</v>
      </c>
      <c r="Q868" t="str">
        <f t="shared" si="52"/>
        <v>9282</v>
      </c>
      <c r="R868" t="str">
        <f t="shared" si="53"/>
        <v>2004</v>
      </c>
      <c r="S868">
        <f>SUMIFS(INDEX(Table_Index[],,MATCH(S$12,Table_Index[#Headers],0)),
Table_Index[ID],$Q868,Table_Index[year],$R868)/COUNTIFS(Table_Index[Quarter],"&lt;&gt;''",Table_Index[ID],$Q868,Table_Index[year],$R868)</f>
        <v>0.21953967500000002</v>
      </c>
      <c r="T868">
        <f>SUMIFS(INDEX(Table_Index[],,MATCH(T$12,Table_Index[#Headers],0)),
Table_Index[ID],$Q868,Table_Index[year],$R868)/COUNTIFS(Table_Index[Quarter],"&lt;&gt;''",Table_Index[ID],$Q868,Table_Index[year],$R868)</f>
        <v>0.1414434</v>
      </c>
      <c r="U868">
        <f>SUMIFS(INDEX(Table_Index[],,MATCH(U$12,Table_Index[#Headers],0)),
Table_Index[ID],$Q868,Table_Index[year],$R868)/COUNTIFS(Table_Index[Quarter],"&lt;&gt;''",Table_Index[ID],$Q868,Table_Index[year],$R868)</f>
        <v>0.10114925</v>
      </c>
      <c r="V868">
        <f>SUMIFS(INDEX(Table_Index[],,MATCH(V$12,Table_Index[#Headers],0)),
Table_Index[ID],$Q868,Table_Index[year],$R868)/COUNTIFS(Table_Index[Quarter],"&lt;&gt;''",Table_Index[ID],$Q868,Table_Index[year],$R868)</f>
        <v>0.19254312500000001</v>
      </c>
      <c r="W868">
        <f>SUMIFS(INDEX(Table_Index[],,MATCH(W$12,Table_Index[#Headers],0)),
Table_Index[ID],$Q868,Table_Index[year],$R868)/COUNTIFS(Table_Index[Quarter],"&lt;&gt;''",Table_Index[ID],$Q868,Table_Index[year],$R868)</f>
        <v>1.8724125000000001E-2</v>
      </c>
      <c r="X868">
        <f>SUMIFS(INDEX(Table_Index[],,MATCH(X$12,Table_Index[#Headers],0)),
Table_Index[ID],$Q868,Table_Index[year],$R868)/COUNTIFS(Table_Index[Quarter],"&lt;&gt;''",Table_Index[ID],$Q868,Table_Index[year],$R868)</f>
        <v>0.138981875</v>
      </c>
      <c r="Y868">
        <f>SUMIFS(INDEX(Table_Index[],,MATCH(Y$12,Table_Index[#Headers],0)),
Table_Index[ID],$Q868,Table_Index[year],$R868)/COUNTIFS(Table_Index[Quarter],"&lt;&gt;''",Table_Index[ID],$Q868,Table_Index[year],$R868)</f>
        <v>4.0431425E-2</v>
      </c>
      <c r="Z868">
        <f>SUMIFS(INDEX(Table_Index[],,MATCH(Z$12,Table_Index[#Headers],0)),
Table_Index[ID],$Q868,Table_Index[year],$R868)/COUNTIFS(Table_Index[Quarter],"&lt;&gt;''",Table_Index[ID],$Q868,Table_Index[year],$R868)</f>
        <v>7.5379925E-2</v>
      </c>
      <c r="AA868">
        <f>SUMIFS(INDEX(Table_Index[],,MATCH(AA$12,Table_Index[#Headers],0)),
Table_Index[ID],$Q868,Table_Index[year],$R868)/COUNTIFS(Table_Index[Quarter],"&lt;&gt;''",Table_Index[ID],$Q868,Table_Index[year],$R868)</f>
        <v>6.347875E-2</v>
      </c>
      <c r="AB868">
        <f>SUMIFS(INDEX(Table_Index[],,MATCH(AB$12,Table_Index[#Headers],0)),
Table_Index[ID],$Q868,Table_Index[year],$R868)/COUNTIFS(Table_Index[Quarter],"&lt;&gt;''",Table_Index[ID],$Q868,Table_Index[year],$R868)</f>
        <v>8.3284250000000004E-3</v>
      </c>
      <c r="AC868" s="24">
        <f t="shared" si="54"/>
        <v>0.99999997500000004</v>
      </c>
      <c r="AD868">
        <f>COUNTIFS(Table_Index[Quarter],"&lt;&gt;''",Table_Index[ID],$Q868,Table_Index[year],$R868)</f>
        <v>4</v>
      </c>
      <c r="AE868" s="34">
        <f t="shared" si="55"/>
        <v>0.85340976791639567</v>
      </c>
    </row>
    <row r="869" spans="1:31" x14ac:dyDescent="0.3">
      <c r="A869">
        <v>9153</v>
      </c>
      <c r="B869">
        <v>2005</v>
      </c>
      <c r="C869">
        <v>4</v>
      </c>
      <c r="D869">
        <v>0.1607259</v>
      </c>
      <c r="E869">
        <v>0.15208469999999999</v>
      </c>
      <c r="F869">
        <v>0.1261612</v>
      </c>
      <c r="G869">
        <v>0</v>
      </c>
      <c r="H869">
        <v>1.55541E-2</v>
      </c>
      <c r="I869">
        <v>0.24713760000000001</v>
      </c>
      <c r="J869">
        <v>0.14301150000000001</v>
      </c>
      <c r="K869">
        <v>7.2585899999999995E-2</v>
      </c>
      <c r="L869">
        <v>7.7770599999999995E-2</v>
      </c>
      <c r="M869">
        <v>4.9687000000000004E-3</v>
      </c>
      <c r="O869" t="str">
        <f>Table_Index[[#This Row],[ID]]&amp;Table_Index[[#This Row],[year]]</f>
        <v>91532005</v>
      </c>
      <c r="P869" t="str">
        <v>92822005</v>
      </c>
      <c r="Q869" t="str">
        <f t="shared" si="52"/>
        <v>9282</v>
      </c>
      <c r="R869" t="str">
        <f t="shared" si="53"/>
        <v>2005</v>
      </c>
      <c r="S869">
        <f>SUMIFS(INDEX(Table_Index[],,MATCH(S$12,Table_Index[#Headers],0)),
Table_Index[ID],$Q869,Table_Index[year],$R869)/COUNTIFS(Table_Index[Quarter],"&lt;&gt;''",Table_Index[ID],$Q869,Table_Index[year],$R869)</f>
        <v>0.12028304999999999</v>
      </c>
      <c r="T869">
        <f>SUMIFS(INDEX(Table_Index[],,MATCH(T$12,Table_Index[#Headers],0)),
Table_Index[ID],$Q869,Table_Index[year],$R869)/COUNTIFS(Table_Index[Quarter],"&lt;&gt;''",Table_Index[ID],$Q869,Table_Index[year],$R869)</f>
        <v>6.6735774999999997E-2</v>
      </c>
      <c r="U869">
        <f>SUMIFS(INDEX(Table_Index[],,MATCH(U$12,Table_Index[#Headers],0)),
Table_Index[ID],$Q869,Table_Index[year],$R869)/COUNTIFS(Table_Index[Quarter],"&lt;&gt;''",Table_Index[ID],$Q869,Table_Index[year],$R869)</f>
        <v>8.5480200000000006E-2</v>
      </c>
      <c r="V869">
        <f>SUMIFS(INDEX(Table_Index[],,MATCH(V$12,Table_Index[#Headers],0)),
Table_Index[ID],$Q869,Table_Index[year],$R869)/COUNTIFS(Table_Index[Quarter],"&lt;&gt;''",Table_Index[ID],$Q869,Table_Index[year],$R869)</f>
        <v>0.10028342500000001</v>
      </c>
      <c r="W869">
        <f>SUMIFS(INDEX(Table_Index[],,MATCH(W$12,Table_Index[#Headers],0)),
Table_Index[ID],$Q869,Table_Index[year],$R869)/COUNTIFS(Table_Index[Quarter],"&lt;&gt;''",Table_Index[ID],$Q869,Table_Index[year],$R869)</f>
        <v>0</v>
      </c>
      <c r="X869">
        <f>SUMIFS(INDEX(Table_Index[],,MATCH(X$12,Table_Index[#Headers],0)),
Table_Index[ID],$Q869,Table_Index[year],$R869)/COUNTIFS(Table_Index[Quarter],"&lt;&gt;''",Table_Index[ID],$Q869,Table_Index[year],$R869)</f>
        <v>0.46240567499999996</v>
      </c>
      <c r="Y869">
        <f>SUMIFS(INDEX(Table_Index[],,MATCH(Y$12,Table_Index[#Headers],0)),
Table_Index[ID],$Q869,Table_Index[year],$R869)/COUNTIFS(Table_Index[Quarter],"&lt;&gt;''",Table_Index[ID],$Q869,Table_Index[year],$R869)</f>
        <v>6.9284650000000003E-2</v>
      </c>
      <c r="Z869">
        <f>SUMIFS(INDEX(Table_Index[],,MATCH(Z$12,Table_Index[#Headers],0)),
Table_Index[ID],$Q869,Table_Index[year],$R869)/COUNTIFS(Table_Index[Quarter],"&lt;&gt;''",Table_Index[ID],$Q869,Table_Index[year],$R869)</f>
        <v>4.4674475000000005E-2</v>
      </c>
      <c r="AA869">
        <f>SUMIFS(INDEX(Table_Index[],,MATCH(AA$12,Table_Index[#Headers],0)),
Table_Index[ID],$Q869,Table_Index[year],$R869)/COUNTIFS(Table_Index[Quarter],"&lt;&gt;''",Table_Index[ID],$Q869,Table_Index[year],$R869)</f>
        <v>3.9810600000000002E-2</v>
      </c>
      <c r="AB869">
        <f>SUMIFS(INDEX(Table_Index[],,MATCH(AB$12,Table_Index[#Headers],0)),
Table_Index[ID],$Q869,Table_Index[year],$R869)/COUNTIFS(Table_Index[Quarter],"&lt;&gt;''",Table_Index[ID],$Q869,Table_Index[year],$R869)</f>
        <v>1.1042224999999999E-2</v>
      </c>
      <c r="AC869" s="24">
        <f t="shared" si="54"/>
        <v>1.000000075</v>
      </c>
      <c r="AD869">
        <f>COUNTIFS(Table_Index[Quarter],"&lt;&gt;''",Table_Index[ID],$Q869,Table_Index[year],$R869)</f>
        <v>4</v>
      </c>
      <c r="AE869" s="34">
        <f t="shared" si="55"/>
        <v>0.741392699976412</v>
      </c>
    </row>
    <row r="870" spans="1:31" x14ac:dyDescent="0.3">
      <c r="A870">
        <v>9153</v>
      </c>
      <c r="B870">
        <v>2006</v>
      </c>
      <c r="C870">
        <v>1</v>
      </c>
      <c r="D870">
        <v>0.1586137</v>
      </c>
      <c r="E870">
        <v>0.15106069999999999</v>
      </c>
      <c r="F870">
        <v>0.1220106</v>
      </c>
      <c r="G870">
        <v>0</v>
      </c>
      <c r="H870">
        <v>1.5687099999999999E-2</v>
      </c>
      <c r="I870">
        <v>0.2492501</v>
      </c>
      <c r="J870">
        <v>0.14679030000000001</v>
      </c>
      <c r="K870">
        <v>7.3206300000000002E-2</v>
      </c>
      <c r="L870">
        <v>7.8435400000000002E-2</v>
      </c>
      <c r="M870">
        <v>4.9458000000000002E-3</v>
      </c>
      <c r="O870" t="str">
        <f>Table_Index[[#This Row],[ID]]&amp;Table_Index[[#This Row],[year]]</f>
        <v>91532006</v>
      </c>
      <c r="P870" t="str">
        <v>92822006</v>
      </c>
      <c r="Q870" t="str">
        <f t="shared" si="52"/>
        <v>9282</v>
      </c>
      <c r="R870" t="str">
        <f t="shared" si="53"/>
        <v>2006</v>
      </c>
      <c r="S870">
        <f>SUMIFS(INDEX(Table_Index[],,MATCH(S$12,Table_Index[#Headers],0)),
Table_Index[ID],$Q870,Table_Index[year],$R870)/COUNTIFS(Table_Index[Quarter],"&lt;&gt;''",Table_Index[ID],$Q870,Table_Index[year],$R870)</f>
        <v>0.135410525</v>
      </c>
      <c r="T870">
        <f>SUMIFS(INDEX(Table_Index[],,MATCH(T$12,Table_Index[#Headers],0)),
Table_Index[ID],$Q870,Table_Index[year],$R870)/COUNTIFS(Table_Index[Quarter],"&lt;&gt;''",Table_Index[ID],$Q870,Table_Index[year],$R870)</f>
        <v>7.0888049999999994E-2</v>
      </c>
      <c r="U870">
        <f>SUMIFS(INDEX(Table_Index[],,MATCH(U$12,Table_Index[#Headers],0)),
Table_Index[ID],$Q870,Table_Index[year],$R870)/COUNTIFS(Table_Index[Quarter],"&lt;&gt;''",Table_Index[ID],$Q870,Table_Index[year],$R870)</f>
        <v>6.4860124999999991E-2</v>
      </c>
      <c r="V870">
        <f>SUMIFS(INDEX(Table_Index[],,MATCH(V$12,Table_Index[#Headers],0)),
Table_Index[ID],$Q870,Table_Index[year],$R870)/COUNTIFS(Table_Index[Quarter],"&lt;&gt;''",Table_Index[ID],$Q870,Table_Index[year],$R870)</f>
        <v>8.7615499999999999E-2</v>
      </c>
      <c r="W870">
        <f>SUMIFS(INDEX(Table_Index[],,MATCH(W$12,Table_Index[#Headers],0)),
Table_Index[ID],$Q870,Table_Index[year],$R870)/COUNTIFS(Table_Index[Quarter],"&lt;&gt;''",Table_Index[ID],$Q870,Table_Index[year],$R870)</f>
        <v>0</v>
      </c>
      <c r="X870">
        <f>SUMIFS(INDEX(Table_Index[],,MATCH(X$12,Table_Index[#Headers],0)),
Table_Index[ID],$Q870,Table_Index[year],$R870)/COUNTIFS(Table_Index[Quarter],"&lt;&gt;''",Table_Index[ID],$Q870,Table_Index[year],$R870)</f>
        <v>0.46019199999999999</v>
      </c>
      <c r="Y870">
        <f>SUMIFS(INDEX(Table_Index[],,MATCH(Y$12,Table_Index[#Headers],0)),
Table_Index[ID],$Q870,Table_Index[year],$R870)/COUNTIFS(Table_Index[Quarter],"&lt;&gt;''",Table_Index[ID],$Q870,Table_Index[year],$R870)</f>
        <v>8.3277299999999999E-2</v>
      </c>
      <c r="Z870">
        <f>SUMIFS(INDEX(Table_Index[],,MATCH(Z$12,Table_Index[#Headers],0)),
Table_Index[ID],$Q870,Table_Index[year],$R870)/COUNTIFS(Table_Index[Quarter],"&lt;&gt;''",Table_Index[ID],$Q870,Table_Index[year],$R870)</f>
        <v>3.7845650000000002E-2</v>
      </c>
      <c r="AA870">
        <f>SUMIFS(INDEX(Table_Index[],,MATCH(AA$12,Table_Index[#Headers],0)),
Table_Index[ID],$Q870,Table_Index[year],$R870)/COUNTIFS(Table_Index[Quarter],"&lt;&gt;''",Table_Index[ID],$Q870,Table_Index[year],$R870)</f>
        <v>4.1755749999999994E-2</v>
      </c>
      <c r="AB870">
        <f>SUMIFS(INDEX(Table_Index[],,MATCH(AB$12,Table_Index[#Headers],0)),
Table_Index[ID],$Q870,Table_Index[year],$R870)/COUNTIFS(Table_Index[Quarter],"&lt;&gt;''",Table_Index[ID],$Q870,Table_Index[year],$R870)</f>
        <v>1.8155075E-2</v>
      </c>
      <c r="AC870" s="24">
        <f t="shared" si="54"/>
        <v>0.99999997499999993</v>
      </c>
      <c r="AD870">
        <f>COUNTIFS(Table_Index[Quarter],"&lt;&gt;''",Table_Index[ID],$Q870,Table_Index[year],$R870)</f>
        <v>4</v>
      </c>
      <c r="AE870" s="34">
        <f t="shared" si="55"/>
        <v>0.74253833424162563</v>
      </c>
    </row>
    <row r="871" spans="1:31" x14ac:dyDescent="0.3">
      <c r="A871">
        <v>9153</v>
      </c>
      <c r="B871">
        <v>2006</v>
      </c>
      <c r="C871">
        <v>2</v>
      </c>
      <c r="D871">
        <v>8.1794500000000006E-2</v>
      </c>
      <c r="E871">
        <v>0.16092580000000001</v>
      </c>
      <c r="F871">
        <v>6.2316000000000003E-2</v>
      </c>
      <c r="G871">
        <v>0.13277330000000001</v>
      </c>
      <c r="H871">
        <v>1.7119800000000001E-2</v>
      </c>
      <c r="I871">
        <v>0.20543719999999999</v>
      </c>
      <c r="J871">
        <v>0.22415489999999999</v>
      </c>
      <c r="K871">
        <v>3.6522199999999998E-2</v>
      </c>
      <c r="L871">
        <v>7.5327000000000005E-2</v>
      </c>
      <c r="M871">
        <v>3.6294000000000001E-3</v>
      </c>
      <c r="O871" t="str">
        <f>Table_Index[[#This Row],[ID]]&amp;Table_Index[[#This Row],[year]]</f>
        <v>91532006</v>
      </c>
      <c r="P871" t="str">
        <v>92832003</v>
      </c>
      <c r="Q871" t="str">
        <f t="shared" si="52"/>
        <v>9283</v>
      </c>
      <c r="R871" t="str">
        <f t="shared" si="53"/>
        <v>2003</v>
      </c>
      <c r="S871">
        <f>SUMIFS(INDEX(Table_Index[],,MATCH(S$12,Table_Index[#Headers],0)),
Table_Index[ID],$Q871,Table_Index[year],$R871)/COUNTIFS(Table_Index[Quarter],"&lt;&gt;''",Table_Index[ID],$Q871,Table_Index[year],$R871)</f>
        <v>0.30377940000000003</v>
      </c>
      <c r="T871">
        <f>SUMIFS(INDEX(Table_Index[],,MATCH(T$12,Table_Index[#Headers],0)),
Table_Index[ID],$Q871,Table_Index[year],$R871)/COUNTIFS(Table_Index[Quarter],"&lt;&gt;''",Table_Index[ID],$Q871,Table_Index[year],$R871)</f>
        <v>0.12935907499999999</v>
      </c>
      <c r="U871">
        <f>SUMIFS(INDEX(Table_Index[],,MATCH(U$12,Table_Index[#Headers],0)),
Table_Index[ID],$Q871,Table_Index[year],$R871)/COUNTIFS(Table_Index[Quarter],"&lt;&gt;''",Table_Index[ID],$Q871,Table_Index[year],$R871)</f>
        <v>9.9819850000000002E-2</v>
      </c>
      <c r="V871">
        <f>SUMIFS(INDEX(Table_Index[],,MATCH(V$12,Table_Index[#Headers],0)),
Table_Index[ID],$Q871,Table_Index[year],$R871)/COUNTIFS(Table_Index[Quarter],"&lt;&gt;''",Table_Index[ID],$Q871,Table_Index[year],$R871)</f>
        <v>5.9188874999999995E-2</v>
      </c>
      <c r="W871">
        <f>SUMIFS(INDEX(Table_Index[],,MATCH(W$12,Table_Index[#Headers],0)),
Table_Index[ID],$Q871,Table_Index[year],$R871)/COUNTIFS(Table_Index[Quarter],"&lt;&gt;''",Table_Index[ID],$Q871,Table_Index[year],$R871)</f>
        <v>8.7358499999999999E-3</v>
      </c>
      <c r="X871">
        <f>SUMIFS(INDEX(Table_Index[],,MATCH(X$12,Table_Index[#Headers],0)),
Table_Index[ID],$Q871,Table_Index[year],$R871)/COUNTIFS(Table_Index[Quarter],"&lt;&gt;''",Table_Index[ID],$Q871,Table_Index[year],$R871)</f>
        <v>6.5518800000000002E-2</v>
      </c>
      <c r="Y871">
        <f>SUMIFS(INDEX(Table_Index[],,MATCH(Y$12,Table_Index[#Headers],0)),
Table_Index[ID],$Q871,Table_Index[year],$R871)/COUNTIFS(Table_Index[Quarter],"&lt;&gt;''",Table_Index[ID],$Q871,Table_Index[year],$R871)</f>
        <v>0.120218425</v>
      </c>
      <c r="Z871">
        <f>SUMIFS(INDEX(Table_Index[],,MATCH(Z$12,Table_Index[#Headers],0)),
Table_Index[ID],$Q871,Table_Index[year],$R871)/COUNTIFS(Table_Index[Quarter],"&lt;&gt;''",Table_Index[ID],$Q871,Table_Index[year],$R871)</f>
        <v>0.11368310000000001</v>
      </c>
      <c r="AA871">
        <f>SUMIFS(INDEX(Table_Index[],,MATCH(AA$12,Table_Index[#Headers],0)),
Table_Index[ID],$Q871,Table_Index[year],$R871)/COUNTIFS(Table_Index[Quarter],"&lt;&gt;''",Table_Index[ID],$Q871,Table_Index[year],$R871)</f>
        <v>7.9291550000000002E-2</v>
      </c>
      <c r="AB871">
        <f>SUMIFS(INDEX(Table_Index[],,MATCH(AB$12,Table_Index[#Headers],0)),
Table_Index[ID],$Q871,Table_Index[year],$R871)/COUNTIFS(Table_Index[Quarter],"&lt;&gt;''",Table_Index[ID],$Q871,Table_Index[year],$R871)</f>
        <v>2.0405050000000001E-2</v>
      </c>
      <c r="AC871" s="24">
        <f t="shared" si="54"/>
        <v>0.99999997500000015</v>
      </c>
      <c r="AD871">
        <f>COUNTIFS(Table_Index[Quarter],"&lt;&gt;''",Table_Index[ID],$Q871,Table_Index[year],$R871)</f>
        <v>4</v>
      </c>
      <c r="AE871" s="34">
        <f t="shared" si="55"/>
        <v>0.83906811934233816</v>
      </c>
    </row>
    <row r="872" spans="1:31" x14ac:dyDescent="0.3">
      <c r="A872">
        <v>9153</v>
      </c>
      <c r="B872">
        <v>2006</v>
      </c>
      <c r="C872">
        <v>3</v>
      </c>
      <c r="D872">
        <v>0.1197517</v>
      </c>
      <c r="E872">
        <v>4.4291700000000003E-2</v>
      </c>
      <c r="F872">
        <v>7.0866799999999994E-2</v>
      </c>
      <c r="G872">
        <v>9.1536300000000001E-2</v>
      </c>
      <c r="H872">
        <v>1.23033E-2</v>
      </c>
      <c r="I872">
        <v>0.38386169999999997</v>
      </c>
      <c r="J872">
        <v>0.1968522</v>
      </c>
      <c r="K872">
        <v>4.5275999999999997E-2</v>
      </c>
      <c r="L872">
        <v>3.1496299999999998E-2</v>
      </c>
      <c r="M872">
        <v>3.7640999999999998E-3</v>
      </c>
      <c r="O872" t="str">
        <f>Table_Index[[#This Row],[ID]]&amp;Table_Index[[#This Row],[year]]</f>
        <v>91532006</v>
      </c>
      <c r="P872" t="str">
        <v>92832004</v>
      </c>
      <c r="Q872" t="str">
        <f t="shared" si="52"/>
        <v>9283</v>
      </c>
      <c r="R872" t="str">
        <f t="shared" si="53"/>
        <v>2004</v>
      </c>
      <c r="S872">
        <f>SUMIFS(INDEX(Table_Index[],,MATCH(S$12,Table_Index[#Headers],0)),
Table_Index[ID],$Q872,Table_Index[year],$R872)/COUNTIFS(Table_Index[Quarter],"&lt;&gt;''",Table_Index[ID],$Q872,Table_Index[year],$R872)</f>
        <v>0.157553675</v>
      </c>
      <c r="T872">
        <f>SUMIFS(INDEX(Table_Index[],,MATCH(T$12,Table_Index[#Headers],0)),
Table_Index[ID],$Q872,Table_Index[year],$R872)/COUNTIFS(Table_Index[Quarter],"&lt;&gt;''",Table_Index[ID],$Q872,Table_Index[year],$R872)</f>
        <v>4.4592325000000002E-2</v>
      </c>
      <c r="U872">
        <f>SUMIFS(INDEX(Table_Index[],,MATCH(U$12,Table_Index[#Headers],0)),
Table_Index[ID],$Q872,Table_Index[year],$R872)/COUNTIFS(Table_Index[Quarter],"&lt;&gt;''",Table_Index[ID],$Q872,Table_Index[year],$R872)</f>
        <v>4.5185025000000004E-2</v>
      </c>
      <c r="V872">
        <f>SUMIFS(INDEX(Table_Index[],,MATCH(V$12,Table_Index[#Headers],0)),
Table_Index[ID],$Q872,Table_Index[year],$R872)/COUNTIFS(Table_Index[Quarter],"&lt;&gt;''",Table_Index[ID],$Q872,Table_Index[year],$R872)</f>
        <v>0.107029525</v>
      </c>
      <c r="W872">
        <f>SUMIFS(INDEX(Table_Index[],,MATCH(W$12,Table_Index[#Headers],0)),
Table_Index[ID],$Q872,Table_Index[year],$R872)/COUNTIFS(Table_Index[Quarter],"&lt;&gt;''",Table_Index[ID],$Q872,Table_Index[year],$R872)</f>
        <v>0.21000839999999998</v>
      </c>
      <c r="X872">
        <f>SUMIFS(INDEX(Table_Index[],,MATCH(X$12,Table_Index[#Headers],0)),
Table_Index[ID],$Q872,Table_Index[year],$R872)/COUNTIFS(Table_Index[Quarter],"&lt;&gt;''",Table_Index[ID],$Q872,Table_Index[year],$R872)</f>
        <v>5.7317199999999999E-2</v>
      </c>
      <c r="Y872">
        <f>SUMIFS(INDEX(Table_Index[],,MATCH(Y$12,Table_Index[#Headers],0)),
Table_Index[ID],$Q872,Table_Index[year],$R872)/COUNTIFS(Table_Index[Quarter],"&lt;&gt;''",Table_Index[ID],$Q872,Table_Index[year],$R872)</f>
        <v>3.7944224999999998E-2</v>
      </c>
      <c r="Z872">
        <f>SUMIFS(INDEX(Table_Index[],,MATCH(Z$12,Table_Index[#Headers],0)),
Table_Index[ID],$Q872,Table_Index[year],$R872)/COUNTIFS(Table_Index[Quarter],"&lt;&gt;''",Table_Index[ID],$Q872,Table_Index[year],$R872)</f>
        <v>0.24467127499999999</v>
      </c>
      <c r="AA872">
        <f>SUMIFS(INDEX(Table_Index[],,MATCH(AA$12,Table_Index[#Headers],0)),
Table_Index[ID],$Q872,Table_Index[year],$R872)/COUNTIFS(Table_Index[Quarter],"&lt;&gt;''",Table_Index[ID],$Q872,Table_Index[year],$R872)</f>
        <v>4.9618524999999997E-2</v>
      </c>
      <c r="AB872">
        <f>SUMIFS(INDEX(Table_Index[],,MATCH(AB$12,Table_Index[#Headers],0)),
Table_Index[ID],$Q872,Table_Index[year],$R872)/COUNTIFS(Table_Index[Quarter],"&lt;&gt;''",Table_Index[ID],$Q872,Table_Index[year],$R872)</f>
        <v>4.6079774999999996E-2</v>
      </c>
      <c r="AC872" s="24">
        <f t="shared" si="54"/>
        <v>0.99999994999999986</v>
      </c>
      <c r="AD872">
        <f>COUNTIFS(Table_Index[Quarter],"&lt;&gt;''",Table_Index[ID],$Q872,Table_Index[year],$R872)</f>
        <v>4</v>
      </c>
      <c r="AE872" s="34">
        <f t="shared" si="55"/>
        <v>0.84641342814451004</v>
      </c>
    </row>
    <row r="873" spans="1:31" x14ac:dyDescent="0.3">
      <c r="A873">
        <v>9153</v>
      </c>
      <c r="B873">
        <v>2006</v>
      </c>
      <c r="C873">
        <v>4</v>
      </c>
      <c r="D873">
        <v>0.1119721</v>
      </c>
      <c r="E873">
        <v>0.1530205</v>
      </c>
      <c r="F873">
        <v>6.9952200000000006E-2</v>
      </c>
      <c r="G873">
        <v>0.21656039999999999</v>
      </c>
      <c r="H873">
        <v>7.8695999999999992E-3</v>
      </c>
      <c r="I873">
        <v>0</v>
      </c>
      <c r="J873">
        <v>0.15739249999999999</v>
      </c>
      <c r="K873">
        <v>0.19139700000000001</v>
      </c>
      <c r="L873">
        <v>8.7440299999999999E-2</v>
      </c>
      <c r="M873">
        <v>4.3953000000000004E-3</v>
      </c>
      <c r="O873" t="str">
        <f>Table_Index[[#This Row],[ID]]&amp;Table_Index[[#This Row],[year]]</f>
        <v>91532006</v>
      </c>
      <c r="P873" t="str">
        <v>92832005</v>
      </c>
      <c r="Q873" t="str">
        <f t="shared" si="52"/>
        <v>9283</v>
      </c>
      <c r="R873" t="str">
        <f t="shared" si="53"/>
        <v>2005</v>
      </c>
      <c r="S873">
        <f>SUMIFS(INDEX(Table_Index[],,MATCH(S$12,Table_Index[#Headers],0)),
Table_Index[ID],$Q873,Table_Index[year],$R873)/COUNTIFS(Table_Index[Quarter],"&lt;&gt;''",Table_Index[ID],$Q873,Table_Index[year],$R873)</f>
        <v>0.127460975</v>
      </c>
      <c r="T873">
        <f>SUMIFS(INDEX(Table_Index[],,MATCH(T$12,Table_Index[#Headers],0)),
Table_Index[ID],$Q873,Table_Index[year],$R873)/COUNTIFS(Table_Index[Quarter],"&lt;&gt;''",Table_Index[ID],$Q873,Table_Index[year],$R873)</f>
        <v>0.223123975</v>
      </c>
      <c r="U873">
        <f>SUMIFS(INDEX(Table_Index[],,MATCH(U$12,Table_Index[#Headers],0)),
Table_Index[ID],$Q873,Table_Index[year],$R873)/COUNTIFS(Table_Index[Quarter],"&lt;&gt;''",Table_Index[ID],$Q873,Table_Index[year],$R873)</f>
        <v>0.116123325</v>
      </c>
      <c r="V873">
        <f>SUMIFS(INDEX(Table_Index[],,MATCH(V$12,Table_Index[#Headers],0)),
Table_Index[ID],$Q873,Table_Index[year],$R873)/COUNTIFS(Table_Index[Quarter],"&lt;&gt;''",Table_Index[ID],$Q873,Table_Index[year],$R873)</f>
        <v>0.14675920000000001</v>
      </c>
      <c r="W873">
        <f>SUMIFS(INDEX(Table_Index[],,MATCH(W$12,Table_Index[#Headers],0)),
Table_Index[ID],$Q873,Table_Index[year],$R873)/COUNTIFS(Table_Index[Quarter],"&lt;&gt;''",Table_Index[ID],$Q873,Table_Index[year],$R873)</f>
        <v>6.3838850000000003E-2</v>
      </c>
      <c r="X873">
        <f>SUMIFS(INDEX(Table_Index[],,MATCH(X$12,Table_Index[#Headers],0)),
Table_Index[ID],$Q873,Table_Index[year],$R873)/COUNTIFS(Table_Index[Quarter],"&lt;&gt;''",Table_Index[ID],$Q873,Table_Index[year],$R873)</f>
        <v>2.2256075E-2</v>
      </c>
      <c r="Y873">
        <f>SUMIFS(INDEX(Table_Index[],,MATCH(Y$12,Table_Index[#Headers],0)),
Table_Index[ID],$Q873,Table_Index[year],$R873)/COUNTIFS(Table_Index[Quarter],"&lt;&gt;''",Table_Index[ID],$Q873,Table_Index[year],$R873)</f>
        <v>0.15764075</v>
      </c>
      <c r="Z873">
        <f>SUMIFS(INDEX(Table_Index[],,MATCH(Z$12,Table_Index[#Headers],0)),
Table_Index[ID],$Q873,Table_Index[year],$R873)/COUNTIFS(Table_Index[Quarter],"&lt;&gt;''",Table_Index[ID],$Q873,Table_Index[year],$R873)</f>
        <v>5.7653299999999998E-2</v>
      </c>
      <c r="AA873">
        <f>SUMIFS(INDEX(Table_Index[],,MATCH(AA$12,Table_Index[#Headers],0)),
Table_Index[ID],$Q873,Table_Index[year],$R873)/COUNTIFS(Table_Index[Quarter],"&lt;&gt;''",Table_Index[ID],$Q873,Table_Index[year],$R873)</f>
        <v>6.8562175000000003E-2</v>
      </c>
      <c r="AB873">
        <f>SUMIFS(INDEX(Table_Index[],,MATCH(AB$12,Table_Index[#Headers],0)),
Table_Index[ID],$Q873,Table_Index[year],$R873)/COUNTIFS(Table_Index[Quarter],"&lt;&gt;''",Table_Index[ID],$Q873,Table_Index[year],$R873)</f>
        <v>1.6581475000000002E-2</v>
      </c>
      <c r="AC873" s="24">
        <f t="shared" si="54"/>
        <v>1.0000001000000001</v>
      </c>
      <c r="AD873">
        <f>COUNTIFS(Table_Index[Quarter],"&lt;&gt;''",Table_Index[ID],$Q873,Table_Index[year],$R873)</f>
        <v>4</v>
      </c>
      <c r="AE873" s="34">
        <f t="shared" si="55"/>
        <v>0.8612255443794663</v>
      </c>
    </row>
    <row r="874" spans="1:31" x14ac:dyDescent="0.3">
      <c r="A874">
        <v>9153</v>
      </c>
      <c r="B874">
        <v>2007</v>
      </c>
      <c r="C874">
        <v>1</v>
      </c>
      <c r="D874">
        <v>0.1044624</v>
      </c>
      <c r="E874">
        <v>0.1001425</v>
      </c>
      <c r="F874">
        <v>5.65511E-2</v>
      </c>
      <c r="G874">
        <v>3.7700699999999997E-2</v>
      </c>
      <c r="H874">
        <v>1.8261300000000001E-2</v>
      </c>
      <c r="I874">
        <v>0.29453669999999998</v>
      </c>
      <c r="J874">
        <v>0.18085010000000001</v>
      </c>
      <c r="K874">
        <v>0.10697570000000001</v>
      </c>
      <c r="L874">
        <v>9.7786200000000004E-2</v>
      </c>
      <c r="M874">
        <v>2.7333000000000001E-3</v>
      </c>
      <c r="O874" t="str">
        <f>Table_Index[[#This Row],[ID]]&amp;Table_Index[[#This Row],[year]]</f>
        <v>91532007</v>
      </c>
      <c r="P874" t="str">
        <v>92832006</v>
      </c>
      <c r="Q874" t="str">
        <f t="shared" si="52"/>
        <v>9283</v>
      </c>
      <c r="R874" t="str">
        <f t="shared" si="53"/>
        <v>2006</v>
      </c>
      <c r="S874">
        <f>SUMIFS(INDEX(Table_Index[],,MATCH(S$12,Table_Index[#Headers],0)),
Table_Index[ID],$Q874,Table_Index[year],$R874)/COUNTIFS(Table_Index[Quarter],"&lt;&gt;''",Table_Index[ID],$Q874,Table_Index[year],$R874)</f>
        <v>0.1167261</v>
      </c>
      <c r="T874">
        <f>SUMIFS(INDEX(Table_Index[],,MATCH(T$12,Table_Index[#Headers],0)),
Table_Index[ID],$Q874,Table_Index[year],$R874)/COUNTIFS(Table_Index[Quarter],"&lt;&gt;''",Table_Index[ID],$Q874,Table_Index[year],$R874)</f>
        <v>0.11465892499999999</v>
      </c>
      <c r="U874">
        <f>SUMIFS(INDEX(Table_Index[],,MATCH(U$12,Table_Index[#Headers],0)),
Table_Index[ID],$Q874,Table_Index[year],$R874)/COUNTIFS(Table_Index[Quarter],"&lt;&gt;''",Table_Index[ID],$Q874,Table_Index[year],$R874)</f>
        <v>8.5552500000000004E-2</v>
      </c>
      <c r="V874">
        <f>SUMIFS(INDEX(Table_Index[],,MATCH(V$12,Table_Index[#Headers],0)),
Table_Index[ID],$Q874,Table_Index[year],$R874)/COUNTIFS(Table_Index[Quarter],"&lt;&gt;''",Table_Index[ID],$Q874,Table_Index[year],$R874)</f>
        <v>0.17982175</v>
      </c>
      <c r="W874">
        <f>SUMIFS(INDEX(Table_Index[],,MATCH(W$12,Table_Index[#Headers],0)),
Table_Index[ID],$Q874,Table_Index[year],$R874)/COUNTIFS(Table_Index[Quarter],"&lt;&gt;''",Table_Index[ID],$Q874,Table_Index[year],$R874)</f>
        <v>0</v>
      </c>
      <c r="X874">
        <f>SUMIFS(INDEX(Table_Index[],,MATCH(X$12,Table_Index[#Headers],0)),
Table_Index[ID],$Q874,Table_Index[year],$R874)/COUNTIFS(Table_Index[Quarter],"&lt;&gt;''",Table_Index[ID],$Q874,Table_Index[year],$R874)</f>
        <v>6.7602375000000006E-2</v>
      </c>
      <c r="Y874">
        <f>SUMIFS(INDEX(Table_Index[],,MATCH(Y$12,Table_Index[#Headers],0)),
Table_Index[ID],$Q874,Table_Index[year],$R874)/COUNTIFS(Table_Index[Quarter],"&lt;&gt;''",Table_Index[ID],$Q874,Table_Index[year],$R874)</f>
        <v>0.27248489999999997</v>
      </c>
      <c r="Z874">
        <f>SUMIFS(INDEX(Table_Index[],,MATCH(Z$12,Table_Index[#Headers],0)),
Table_Index[ID],$Q874,Table_Index[year],$R874)/COUNTIFS(Table_Index[Quarter],"&lt;&gt;''",Table_Index[ID],$Q874,Table_Index[year],$R874)</f>
        <v>6.1406849999999999E-2</v>
      </c>
      <c r="AA874">
        <f>SUMIFS(INDEX(Table_Index[],,MATCH(AA$12,Table_Index[#Headers],0)),
Table_Index[ID],$Q874,Table_Index[year],$R874)/COUNTIFS(Table_Index[Quarter],"&lt;&gt;''",Table_Index[ID],$Q874,Table_Index[year],$R874)</f>
        <v>6.9557925000000007E-2</v>
      </c>
      <c r="AB874">
        <f>SUMIFS(INDEX(Table_Index[],,MATCH(AB$12,Table_Index[#Headers],0)),
Table_Index[ID],$Q874,Table_Index[year],$R874)/COUNTIFS(Table_Index[Quarter],"&lt;&gt;''",Table_Index[ID],$Q874,Table_Index[year],$R874)</f>
        <v>3.2188725000000001E-2</v>
      </c>
      <c r="AC874" s="24">
        <f t="shared" si="54"/>
        <v>1.0000000499999999</v>
      </c>
      <c r="AD874">
        <f>COUNTIFS(Table_Index[Quarter],"&lt;&gt;''",Table_Index[ID],$Q874,Table_Index[year],$R874)</f>
        <v>4</v>
      </c>
      <c r="AE874" s="34">
        <f t="shared" si="55"/>
        <v>0.84510993445931748</v>
      </c>
    </row>
    <row r="875" spans="1:31" x14ac:dyDescent="0.3">
      <c r="A875">
        <v>9153</v>
      </c>
      <c r="B875">
        <v>2007</v>
      </c>
      <c r="C875">
        <v>2</v>
      </c>
      <c r="D875">
        <v>0.15218989999999999</v>
      </c>
      <c r="E875">
        <v>0.15149299999999999</v>
      </c>
      <c r="F875">
        <v>0</v>
      </c>
      <c r="G875">
        <v>8.4784600000000002E-2</v>
      </c>
      <c r="H875">
        <v>1.0770999999999999E-2</v>
      </c>
      <c r="I875">
        <v>0.25570480000000001</v>
      </c>
      <c r="J875">
        <v>0.19539699999999999</v>
      </c>
      <c r="K875">
        <v>7.7000899999999997E-2</v>
      </c>
      <c r="L875">
        <v>6.9860500000000006E-2</v>
      </c>
      <c r="M875">
        <v>2.7983000000000001E-3</v>
      </c>
      <c r="O875" t="str">
        <f>Table_Index[[#This Row],[ID]]&amp;Table_Index[[#This Row],[year]]</f>
        <v>91532007</v>
      </c>
      <c r="P875" t="str">
        <v>92832007</v>
      </c>
      <c r="Q875" t="str">
        <f t="shared" si="52"/>
        <v>9283</v>
      </c>
      <c r="R875" t="str">
        <f t="shared" si="53"/>
        <v>2007</v>
      </c>
      <c r="S875">
        <f>SUMIFS(INDEX(Table_Index[],,MATCH(S$12,Table_Index[#Headers],0)),
Table_Index[ID],$Q875,Table_Index[year],$R875)/COUNTIFS(Table_Index[Quarter],"&lt;&gt;''",Table_Index[ID],$Q875,Table_Index[year],$R875)</f>
        <v>0.1149527</v>
      </c>
      <c r="T875">
        <f>SUMIFS(INDEX(Table_Index[],,MATCH(T$12,Table_Index[#Headers],0)),
Table_Index[ID],$Q875,Table_Index[year],$R875)/COUNTIFS(Table_Index[Quarter],"&lt;&gt;''",Table_Index[ID],$Q875,Table_Index[year],$R875)</f>
        <v>0.14282035000000001</v>
      </c>
      <c r="U875">
        <f>SUMIFS(INDEX(Table_Index[],,MATCH(U$12,Table_Index[#Headers],0)),
Table_Index[ID],$Q875,Table_Index[year],$R875)/COUNTIFS(Table_Index[Quarter],"&lt;&gt;''",Table_Index[ID],$Q875,Table_Index[year],$R875)</f>
        <v>9.2672575000000007E-2</v>
      </c>
      <c r="V875">
        <f>SUMIFS(INDEX(Table_Index[],,MATCH(V$12,Table_Index[#Headers],0)),
Table_Index[ID],$Q875,Table_Index[year],$R875)/COUNTIFS(Table_Index[Quarter],"&lt;&gt;''",Table_Index[ID],$Q875,Table_Index[year],$R875)</f>
        <v>0.16030914999999998</v>
      </c>
      <c r="W875">
        <f>SUMIFS(INDEX(Table_Index[],,MATCH(W$12,Table_Index[#Headers],0)),
Table_Index[ID],$Q875,Table_Index[year],$R875)/COUNTIFS(Table_Index[Quarter],"&lt;&gt;''",Table_Index[ID],$Q875,Table_Index[year],$R875)</f>
        <v>2.04107E-2</v>
      </c>
      <c r="X875">
        <f>SUMIFS(INDEX(Table_Index[],,MATCH(X$12,Table_Index[#Headers],0)),
Table_Index[ID],$Q875,Table_Index[year],$R875)/COUNTIFS(Table_Index[Quarter],"&lt;&gt;''",Table_Index[ID],$Q875,Table_Index[year],$R875)</f>
        <v>0.23982750000000003</v>
      </c>
      <c r="Y875">
        <f>SUMIFS(INDEX(Table_Index[],,MATCH(Y$12,Table_Index[#Headers],0)),
Table_Index[ID],$Q875,Table_Index[year],$R875)/COUNTIFS(Table_Index[Quarter],"&lt;&gt;''",Table_Index[ID],$Q875,Table_Index[year],$R875)</f>
        <v>9.2321300000000009E-2</v>
      </c>
      <c r="Z875">
        <f>SUMIFS(INDEX(Table_Index[],,MATCH(Z$12,Table_Index[#Headers],0)),
Table_Index[ID],$Q875,Table_Index[year],$R875)/COUNTIFS(Table_Index[Quarter],"&lt;&gt;''",Table_Index[ID],$Q875,Table_Index[year],$R875)</f>
        <v>6.7322450000000006E-2</v>
      </c>
      <c r="AA875">
        <f>SUMIFS(INDEX(Table_Index[],,MATCH(AA$12,Table_Index[#Headers],0)),
Table_Index[ID],$Q875,Table_Index[year],$R875)/COUNTIFS(Table_Index[Quarter],"&lt;&gt;''",Table_Index[ID],$Q875,Table_Index[year],$R875)</f>
        <v>4.3668100000000001E-2</v>
      </c>
      <c r="AB875">
        <f>SUMIFS(INDEX(Table_Index[],,MATCH(AB$12,Table_Index[#Headers],0)),
Table_Index[ID],$Q875,Table_Index[year],$R875)/COUNTIFS(Table_Index[Quarter],"&lt;&gt;''",Table_Index[ID],$Q875,Table_Index[year],$R875)</f>
        <v>2.5695124999999999E-2</v>
      </c>
      <c r="AC875" s="24">
        <f t="shared" si="54"/>
        <v>0.99999995000000008</v>
      </c>
      <c r="AD875">
        <f>COUNTIFS(Table_Index[Quarter],"&lt;&gt;''",Table_Index[ID],$Q875,Table_Index[year],$R875)</f>
        <v>4</v>
      </c>
      <c r="AE875" s="34">
        <f t="shared" si="55"/>
        <v>0.8585444911129263</v>
      </c>
    </row>
    <row r="876" spans="1:31" x14ac:dyDescent="0.3">
      <c r="A876">
        <v>9153</v>
      </c>
      <c r="B876">
        <v>2007</v>
      </c>
      <c r="C876">
        <v>3</v>
      </c>
      <c r="D876">
        <v>0.1536515</v>
      </c>
      <c r="E876">
        <v>0.30579659999999997</v>
      </c>
      <c r="F876">
        <v>5.6338899999999997E-2</v>
      </c>
      <c r="G876">
        <v>0.14310680000000001</v>
      </c>
      <c r="H876">
        <v>1.0544700000000001E-2</v>
      </c>
      <c r="I876">
        <v>0</v>
      </c>
      <c r="J876">
        <v>0.17700050000000001</v>
      </c>
      <c r="K876">
        <v>6.5075900000000006E-2</v>
      </c>
      <c r="L876">
        <v>8.4357699999999994E-2</v>
      </c>
      <c r="M876">
        <v>4.1275000000000001E-3</v>
      </c>
      <c r="O876" t="str">
        <f>Table_Index[[#This Row],[ID]]&amp;Table_Index[[#This Row],[year]]</f>
        <v>91532007</v>
      </c>
      <c r="P876" t="str">
        <v>92832008</v>
      </c>
      <c r="Q876" t="str">
        <f t="shared" si="52"/>
        <v>9283</v>
      </c>
      <c r="R876" t="str">
        <f t="shared" si="53"/>
        <v>2008</v>
      </c>
      <c r="S876">
        <f>SUMIFS(INDEX(Table_Index[],,MATCH(S$12,Table_Index[#Headers],0)),
Table_Index[ID],$Q876,Table_Index[year],$R876)/COUNTIFS(Table_Index[Quarter],"&lt;&gt;''",Table_Index[ID],$Q876,Table_Index[year],$R876)</f>
        <v>0.16448370000000001</v>
      </c>
      <c r="T876">
        <f>SUMIFS(INDEX(Table_Index[],,MATCH(T$12,Table_Index[#Headers],0)),
Table_Index[ID],$Q876,Table_Index[year],$R876)/COUNTIFS(Table_Index[Quarter],"&lt;&gt;''",Table_Index[ID],$Q876,Table_Index[year],$R876)</f>
        <v>0.12252207499999999</v>
      </c>
      <c r="U876">
        <f>SUMIFS(INDEX(Table_Index[],,MATCH(U$12,Table_Index[#Headers],0)),
Table_Index[ID],$Q876,Table_Index[year],$R876)/COUNTIFS(Table_Index[Quarter],"&lt;&gt;''",Table_Index[ID],$Q876,Table_Index[year],$R876)</f>
        <v>7.999175E-2</v>
      </c>
      <c r="V876">
        <f>SUMIFS(INDEX(Table_Index[],,MATCH(V$12,Table_Index[#Headers],0)),
Table_Index[ID],$Q876,Table_Index[year],$R876)/COUNTIFS(Table_Index[Quarter],"&lt;&gt;''",Table_Index[ID],$Q876,Table_Index[year],$R876)</f>
        <v>0.18348487499999999</v>
      </c>
      <c r="W876">
        <f>SUMIFS(INDEX(Table_Index[],,MATCH(W$12,Table_Index[#Headers],0)),
Table_Index[ID],$Q876,Table_Index[year],$R876)/COUNTIFS(Table_Index[Quarter],"&lt;&gt;''",Table_Index[ID],$Q876,Table_Index[year],$R876)</f>
        <v>0</v>
      </c>
      <c r="X876">
        <f>SUMIFS(INDEX(Table_Index[],,MATCH(X$12,Table_Index[#Headers],0)),
Table_Index[ID],$Q876,Table_Index[year],$R876)/COUNTIFS(Table_Index[Quarter],"&lt;&gt;''",Table_Index[ID],$Q876,Table_Index[year],$R876)</f>
        <v>0.25747624999999996</v>
      </c>
      <c r="Y876">
        <f>SUMIFS(INDEX(Table_Index[],,MATCH(Y$12,Table_Index[#Headers],0)),
Table_Index[ID],$Q876,Table_Index[year],$R876)/COUNTIFS(Table_Index[Quarter],"&lt;&gt;''",Table_Index[ID],$Q876,Table_Index[year],$R876)</f>
        <v>8.069262499999999E-2</v>
      </c>
      <c r="Z876">
        <f>SUMIFS(INDEX(Table_Index[],,MATCH(Z$12,Table_Index[#Headers],0)),
Table_Index[ID],$Q876,Table_Index[year],$R876)/COUNTIFS(Table_Index[Quarter],"&lt;&gt;''",Table_Index[ID],$Q876,Table_Index[year],$R876)</f>
        <v>4.53193E-2</v>
      </c>
      <c r="AA876">
        <f>SUMIFS(INDEX(Table_Index[],,MATCH(AA$12,Table_Index[#Headers],0)),
Table_Index[ID],$Q876,Table_Index[year],$R876)/COUNTIFS(Table_Index[Quarter],"&lt;&gt;''",Table_Index[ID],$Q876,Table_Index[year],$R876)</f>
        <v>4.1309575000000001E-2</v>
      </c>
      <c r="AB876">
        <f>SUMIFS(INDEX(Table_Index[],,MATCH(AB$12,Table_Index[#Headers],0)),
Table_Index[ID],$Q876,Table_Index[year],$R876)/COUNTIFS(Table_Index[Quarter],"&lt;&gt;''",Table_Index[ID],$Q876,Table_Index[year],$R876)</f>
        <v>2.47199E-2</v>
      </c>
      <c r="AC876" s="24">
        <f t="shared" si="54"/>
        <v>1.0000000499999999</v>
      </c>
      <c r="AD876">
        <f>COUNTIFS(Table_Index[Quarter],"&lt;&gt;''",Table_Index[ID],$Q876,Table_Index[year],$R876)</f>
        <v>4</v>
      </c>
      <c r="AE876" s="34">
        <f t="shared" si="55"/>
        <v>0.84069136171154246</v>
      </c>
    </row>
    <row r="877" spans="1:31" x14ac:dyDescent="0.3">
      <c r="A877">
        <v>9153</v>
      </c>
      <c r="B877">
        <v>2007</v>
      </c>
      <c r="C877">
        <v>4</v>
      </c>
      <c r="D877">
        <v>7.7373200000000003E-2</v>
      </c>
      <c r="E877">
        <v>8.64843E-2</v>
      </c>
      <c r="F877">
        <v>0.1127498</v>
      </c>
      <c r="G877">
        <v>5.1890600000000002E-2</v>
      </c>
      <c r="H877">
        <v>0.12517790000000001</v>
      </c>
      <c r="I877">
        <v>0.1921872</v>
      </c>
      <c r="J877">
        <v>0.1921872</v>
      </c>
      <c r="K877">
        <v>2.1140599999999999E-2</v>
      </c>
      <c r="L877">
        <v>0.13453109999999999</v>
      </c>
      <c r="M877">
        <v>6.2781E-3</v>
      </c>
      <c r="O877" t="str">
        <f>Table_Index[[#This Row],[ID]]&amp;Table_Index[[#This Row],[year]]</f>
        <v>91532007</v>
      </c>
      <c r="P877" t="str">
        <v>92832009</v>
      </c>
      <c r="Q877" t="str">
        <f t="shared" si="52"/>
        <v>9283</v>
      </c>
      <c r="R877" t="str">
        <f t="shared" si="53"/>
        <v>2009</v>
      </c>
      <c r="S877">
        <f>SUMIFS(INDEX(Table_Index[],,MATCH(S$12,Table_Index[#Headers],0)),
Table_Index[ID],$Q877,Table_Index[year],$R877)/COUNTIFS(Table_Index[Quarter],"&lt;&gt;''",Table_Index[ID],$Q877,Table_Index[year],$R877)</f>
        <v>0.139445125</v>
      </c>
      <c r="T877">
        <f>SUMIFS(INDEX(Table_Index[],,MATCH(T$12,Table_Index[#Headers],0)),
Table_Index[ID],$Q877,Table_Index[year],$R877)/COUNTIFS(Table_Index[Quarter],"&lt;&gt;''",Table_Index[ID],$Q877,Table_Index[year],$R877)</f>
        <v>0.13976274999999999</v>
      </c>
      <c r="U877">
        <f>SUMIFS(INDEX(Table_Index[],,MATCH(U$12,Table_Index[#Headers],0)),
Table_Index[ID],$Q877,Table_Index[year],$R877)/COUNTIFS(Table_Index[Quarter],"&lt;&gt;''",Table_Index[ID],$Q877,Table_Index[year],$R877)</f>
        <v>6.3644300000000001E-2</v>
      </c>
      <c r="V877">
        <f>SUMIFS(INDEX(Table_Index[],,MATCH(V$12,Table_Index[#Headers],0)),
Table_Index[ID],$Q877,Table_Index[year],$R877)/COUNTIFS(Table_Index[Quarter],"&lt;&gt;''",Table_Index[ID],$Q877,Table_Index[year],$R877)</f>
        <v>0.17927130000000002</v>
      </c>
      <c r="W877">
        <f>SUMIFS(INDEX(Table_Index[],,MATCH(W$12,Table_Index[#Headers],0)),
Table_Index[ID],$Q877,Table_Index[year],$R877)/COUNTIFS(Table_Index[Quarter],"&lt;&gt;''",Table_Index[ID],$Q877,Table_Index[year],$R877)</f>
        <v>4.8397000000000003E-2</v>
      </c>
      <c r="X877">
        <f>SUMIFS(INDEX(Table_Index[],,MATCH(X$12,Table_Index[#Headers],0)),
Table_Index[ID],$Q877,Table_Index[year],$R877)/COUNTIFS(Table_Index[Quarter],"&lt;&gt;''",Table_Index[ID],$Q877,Table_Index[year],$R877)</f>
        <v>0.235872</v>
      </c>
      <c r="Y877">
        <f>SUMIFS(INDEX(Table_Index[],,MATCH(Y$12,Table_Index[#Headers],0)),
Table_Index[ID],$Q877,Table_Index[year],$R877)/COUNTIFS(Table_Index[Quarter],"&lt;&gt;''",Table_Index[ID],$Q877,Table_Index[year],$R877)</f>
        <v>7.8314474999999995E-2</v>
      </c>
      <c r="Z877">
        <f>SUMIFS(INDEX(Table_Index[],,MATCH(Z$12,Table_Index[#Headers],0)),
Table_Index[ID],$Q877,Table_Index[year],$R877)/COUNTIFS(Table_Index[Quarter],"&lt;&gt;''",Table_Index[ID],$Q877,Table_Index[year],$R877)</f>
        <v>4.6442500000000005E-2</v>
      </c>
      <c r="AA877">
        <f>SUMIFS(INDEX(Table_Index[],,MATCH(AA$12,Table_Index[#Headers],0)),
Table_Index[ID],$Q877,Table_Index[year],$R877)/COUNTIFS(Table_Index[Quarter],"&lt;&gt;''",Table_Index[ID],$Q877,Table_Index[year],$R877)</f>
        <v>4.2447424999999997E-2</v>
      </c>
      <c r="AB877">
        <f>SUMIFS(INDEX(Table_Index[],,MATCH(AB$12,Table_Index[#Headers],0)),
Table_Index[ID],$Q877,Table_Index[year],$R877)/COUNTIFS(Table_Index[Quarter],"&lt;&gt;''",Table_Index[ID],$Q877,Table_Index[year],$R877)</f>
        <v>2.6403100000000002E-2</v>
      </c>
      <c r="AC877" s="24">
        <f t="shared" si="54"/>
        <v>0.99999997500000004</v>
      </c>
      <c r="AD877">
        <f>COUNTIFS(Table_Index[Quarter],"&lt;&gt;''",Table_Index[ID],$Q877,Table_Index[year],$R877)</f>
        <v>4</v>
      </c>
      <c r="AE877" s="34">
        <f t="shared" si="55"/>
        <v>0.85606579452747567</v>
      </c>
    </row>
    <row r="878" spans="1:31" x14ac:dyDescent="0.3">
      <c r="A878">
        <v>9153</v>
      </c>
      <c r="B878">
        <v>2008</v>
      </c>
      <c r="C878">
        <v>1</v>
      </c>
      <c r="D878">
        <v>6.6519300000000003E-2</v>
      </c>
      <c r="E878">
        <v>7.7267799999999998E-2</v>
      </c>
      <c r="F878">
        <v>9.7345299999999996E-2</v>
      </c>
      <c r="G878">
        <v>8.9131799999999997E-2</v>
      </c>
      <c r="H878">
        <v>2.7986799999999999E-2</v>
      </c>
      <c r="I878">
        <v>0.45630609999999999</v>
      </c>
      <c r="J878">
        <v>0.10799250000000001</v>
      </c>
      <c r="K878">
        <v>1.46018E-2</v>
      </c>
      <c r="L878">
        <v>5.8711399999999997E-2</v>
      </c>
      <c r="M878">
        <v>4.1371999999999997E-3</v>
      </c>
      <c r="O878" t="str">
        <f>Table_Index[[#This Row],[ID]]&amp;Table_Index[[#This Row],[year]]</f>
        <v>91532008</v>
      </c>
      <c r="P878" t="str">
        <v>92832010</v>
      </c>
      <c r="Q878" t="str">
        <f t="shared" si="52"/>
        <v>9283</v>
      </c>
      <c r="R878" t="str">
        <f t="shared" si="53"/>
        <v>2010</v>
      </c>
      <c r="S878">
        <f>SUMIFS(INDEX(Table_Index[],,MATCH(S$12,Table_Index[#Headers],0)),
Table_Index[ID],$Q878,Table_Index[year],$R878)/COUNTIFS(Table_Index[Quarter],"&lt;&gt;''",Table_Index[ID],$Q878,Table_Index[year],$R878)</f>
        <v>9.0487474999999984E-2</v>
      </c>
      <c r="T878">
        <f>SUMIFS(INDEX(Table_Index[],,MATCH(T$12,Table_Index[#Headers],0)),
Table_Index[ID],$Q878,Table_Index[year],$R878)/COUNTIFS(Table_Index[Quarter],"&lt;&gt;''",Table_Index[ID],$Q878,Table_Index[year],$R878)</f>
        <v>0.12788265000000001</v>
      </c>
      <c r="U878">
        <f>SUMIFS(INDEX(Table_Index[],,MATCH(U$12,Table_Index[#Headers],0)),
Table_Index[ID],$Q878,Table_Index[year],$R878)/COUNTIFS(Table_Index[Quarter],"&lt;&gt;''",Table_Index[ID],$Q878,Table_Index[year],$R878)</f>
        <v>5.1657375000000005E-2</v>
      </c>
      <c r="V878">
        <f>SUMIFS(INDEX(Table_Index[],,MATCH(V$12,Table_Index[#Headers],0)),
Table_Index[ID],$Q878,Table_Index[year],$R878)/COUNTIFS(Table_Index[Quarter],"&lt;&gt;''",Table_Index[ID],$Q878,Table_Index[year],$R878)</f>
        <v>0.171336075</v>
      </c>
      <c r="W878">
        <f>SUMIFS(INDEX(Table_Index[],,MATCH(W$12,Table_Index[#Headers],0)),
Table_Index[ID],$Q878,Table_Index[year],$R878)/COUNTIFS(Table_Index[Quarter],"&lt;&gt;''",Table_Index[ID],$Q878,Table_Index[year],$R878)</f>
        <v>1.8537675E-2</v>
      </c>
      <c r="X878">
        <f>SUMIFS(INDEX(Table_Index[],,MATCH(X$12,Table_Index[#Headers],0)),
Table_Index[ID],$Q878,Table_Index[year],$R878)/COUNTIFS(Table_Index[Quarter],"&lt;&gt;''",Table_Index[ID],$Q878,Table_Index[year],$R878)</f>
        <v>0.30214807499999996</v>
      </c>
      <c r="Y878">
        <f>SUMIFS(INDEX(Table_Index[],,MATCH(Y$12,Table_Index[#Headers],0)),
Table_Index[ID],$Q878,Table_Index[year],$R878)/COUNTIFS(Table_Index[Quarter],"&lt;&gt;''",Table_Index[ID],$Q878,Table_Index[year],$R878)</f>
        <v>0.14227105000000001</v>
      </c>
      <c r="Z878">
        <f>SUMIFS(INDEX(Table_Index[],,MATCH(Z$12,Table_Index[#Headers],0)),
Table_Index[ID],$Q878,Table_Index[year],$R878)/COUNTIFS(Table_Index[Quarter],"&lt;&gt;''",Table_Index[ID],$Q878,Table_Index[year],$R878)</f>
        <v>2.3324299999999999E-2</v>
      </c>
      <c r="AA878">
        <f>SUMIFS(INDEX(Table_Index[],,MATCH(AA$12,Table_Index[#Headers],0)),
Table_Index[ID],$Q878,Table_Index[year],$R878)/COUNTIFS(Table_Index[Quarter],"&lt;&gt;''",Table_Index[ID],$Q878,Table_Index[year],$R878)</f>
        <v>4.7832899999999998E-2</v>
      </c>
      <c r="AB878">
        <f>SUMIFS(INDEX(Table_Index[],,MATCH(AB$12,Table_Index[#Headers],0)),
Table_Index[ID],$Q878,Table_Index[year],$R878)/COUNTIFS(Table_Index[Quarter],"&lt;&gt;''",Table_Index[ID],$Q878,Table_Index[year],$R878)</f>
        <v>2.4522374999999999E-2</v>
      </c>
      <c r="AC878" s="24">
        <f t="shared" si="54"/>
        <v>0.99999994999999986</v>
      </c>
      <c r="AD878">
        <f>COUNTIFS(Table_Index[Quarter],"&lt;&gt;''",Table_Index[ID],$Q878,Table_Index[year],$R878)</f>
        <v>4</v>
      </c>
      <c r="AE878" s="34">
        <f t="shared" si="55"/>
        <v>0.82812199725155122</v>
      </c>
    </row>
    <row r="879" spans="1:31" x14ac:dyDescent="0.3">
      <c r="A879">
        <v>9153</v>
      </c>
      <c r="B879">
        <v>2008</v>
      </c>
      <c r="C879">
        <v>2</v>
      </c>
      <c r="D879">
        <v>0.1045571</v>
      </c>
      <c r="E879">
        <v>0.11406230000000001</v>
      </c>
      <c r="F879">
        <v>0.1555395</v>
      </c>
      <c r="G879">
        <v>0.17653740000000001</v>
      </c>
      <c r="H879">
        <v>1.6176099999999999E-2</v>
      </c>
      <c r="I879">
        <v>0.26441720000000002</v>
      </c>
      <c r="J879">
        <v>9.5916100000000004E-2</v>
      </c>
      <c r="K879">
        <v>1.5554E-2</v>
      </c>
      <c r="L879">
        <v>4.7337499999999998E-2</v>
      </c>
      <c r="M879">
        <v>9.9027000000000004E-3</v>
      </c>
      <c r="O879" t="str">
        <f>Table_Index[[#This Row],[ID]]&amp;Table_Index[[#This Row],[year]]</f>
        <v>91532008</v>
      </c>
      <c r="P879" t="str">
        <v>92832011</v>
      </c>
      <c r="Q879" t="str">
        <f t="shared" si="52"/>
        <v>9283</v>
      </c>
      <c r="R879" t="str">
        <f t="shared" si="53"/>
        <v>2011</v>
      </c>
      <c r="S879">
        <f>SUMIFS(INDEX(Table_Index[],,MATCH(S$12,Table_Index[#Headers],0)),
Table_Index[ID],$Q879,Table_Index[year],$R879)/COUNTIFS(Table_Index[Quarter],"&lt;&gt;''",Table_Index[ID],$Q879,Table_Index[year],$R879)</f>
        <v>9.7218075000000015E-2</v>
      </c>
      <c r="T879">
        <f>SUMIFS(INDEX(Table_Index[],,MATCH(T$12,Table_Index[#Headers],0)),
Table_Index[ID],$Q879,Table_Index[year],$R879)/COUNTIFS(Table_Index[Quarter],"&lt;&gt;''",Table_Index[ID],$Q879,Table_Index[year],$R879)</f>
        <v>9.0137899999999993E-2</v>
      </c>
      <c r="U879">
        <f>SUMIFS(INDEX(Table_Index[],,MATCH(U$12,Table_Index[#Headers],0)),
Table_Index[ID],$Q879,Table_Index[year],$R879)/COUNTIFS(Table_Index[Quarter],"&lt;&gt;''",Table_Index[ID],$Q879,Table_Index[year],$R879)</f>
        <v>5.1868700000000004E-2</v>
      </c>
      <c r="V879">
        <f>SUMIFS(INDEX(Table_Index[],,MATCH(V$12,Table_Index[#Headers],0)),
Table_Index[ID],$Q879,Table_Index[year],$R879)/COUNTIFS(Table_Index[Quarter],"&lt;&gt;''",Table_Index[ID],$Q879,Table_Index[year],$R879)</f>
        <v>0.16093464999999998</v>
      </c>
      <c r="W879">
        <f>SUMIFS(INDEX(Table_Index[],,MATCH(W$12,Table_Index[#Headers],0)),
Table_Index[ID],$Q879,Table_Index[year],$R879)/COUNTIFS(Table_Index[Quarter],"&lt;&gt;''",Table_Index[ID],$Q879,Table_Index[year],$R879)</f>
        <v>1.8787724999999998E-2</v>
      </c>
      <c r="X879">
        <f>SUMIFS(INDEX(Table_Index[],,MATCH(X$12,Table_Index[#Headers],0)),
Table_Index[ID],$Q879,Table_Index[year],$R879)/COUNTIFS(Table_Index[Quarter],"&lt;&gt;''",Table_Index[ID],$Q879,Table_Index[year],$R879)</f>
        <v>0.38607595</v>
      </c>
      <c r="Y879">
        <f>SUMIFS(INDEX(Table_Index[],,MATCH(Y$12,Table_Index[#Headers],0)),
Table_Index[ID],$Q879,Table_Index[year],$R879)/COUNTIFS(Table_Index[Quarter],"&lt;&gt;''",Table_Index[ID],$Q879,Table_Index[year],$R879)</f>
        <v>0.1004835</v>
      </c>
      <c r="Z879">
        <f>SUMIFS(INDEX(Table_Index[],,MATCH(Z$12,Table_Index[#Headers],0)),
Table_Index[ID],$Q879,Table_Index[year],$R879)/COUNTIFS(Table_Index[Quarter],"&lt;&gt;''",Table_Index[ID],$Q879,Table_Index[year],$R879)</f>
        <v>4.1828425000000002E-2</v>
      </c>
      <c r="AA879">
        <f>SUMIFS(INDEX(Table_Index[],,MATCH(AA$12,Table_Index[#Headers],0)),
Table_Index[ID],$Q879,Table_Index[year],$R879)/COUNTIFS(Table_Index[Quarter],"&lt;&gt;''",Table_Index[ID],$Q879,Table_Index[year],$R879)</f>
        <v>3.7869175000000005E-2</v>
      </c>
      <c r="AB879">
        <f>SUMIFS(INDEX(Table_Index[],,MATCH(AB$12,Table_Index[#Headers],0)),
Table_Index[ID],$Q879,Table_Index[year],$R879)/COUNTIFS(Table_Index[Quarter],"&lt;&gt;''",Table_Index[ID],$Q879,Table_Index[year],$R879)</f>
        <v>1.4795925000000001E-2</v>
      </c>
      <c r="AC879" s="24">
        <f t="shared" si="54"/>
        <v>1.0000000250000001</v>
      </c>
      <c r="AD879">
        <f>COUNTIFS(Table_Index[Quarter],"&lt;&gt;''",Table_Index[ID],$Q879,Table_Index[year],$R879)</f>
        <v>4</v>
      </c>
      <c r="AE879" s="34">
        <f t="shared" si="55"/>
        <v>0.79092631876547692</v>
      </c>
    </row>
    <row r="880" spans="1:31" x14ac:dyDescent="0.3">
      <c r="A880">
        <v>9153</v>
      </c>
      <c r="B880">
        <v>2008</v>
      </c>
      <c r="C880">
        <v>3</v>
      </c>
      <c r="D880">
        <v>4.6941499999999997E-2</v>
      </c>
      <c r="E880">
        <v>7.7748800000000007E-2</v>
      </c>
      <c r="F880">
        <v>7.6224299999999995E-2</v>
      </c>
      <c r="G880">
        <v>0.13364670000000001</v>
      </c>
      <c r="H880">
        <v>1.29581E-2</v>
      </c>
      <c r="I880">
        <v>0.24010670000000001</v>
      </c>
      <c r="J880">
        <v>0.25039699999999998</v>
      </c>
      <c r="K880">
        <v>4.57346E-2</v>
      </c>
      <c r="L880">
        <v>0.10290290000000001</v>
      </c>
      <c r="M880">
        <v>1.33393E-2</v>
      </c>
      <c r="O880" t="str">
        <f>Table_Index[[#This Row],[ID]]&amp;Table_Index[[#This Row],[year]]</f>
        <v>91532008</v>
      </c>
      <c r="P880" t="str">
        <v>92832012</v>
      </c>
      <c r="Q880" t="str">
        <f t="shared" si="52"/>
        <v>9283</v>
      </c>
      <c r="R880" t="str">
        <f t="shared" si="53"/>
        <v>2012</v>
      </c>
      <c r="S880">
        <f>SUMIFS(INDEX(Table_Index[],,MATCH(S$12,Table_Index[#Headers],0)),
Table_Index[ID],$Q880,Table_Index[year],$R880)/COUNTIFS(Table_Index[Quarter],"&lt;&gt;''",Table_Index[ID],$Q880,Table_Index[year],$R880)</f>
        <v>0.10003395</v>
      </c>
      <c r="T880">
        <f>SUMIFS(INDEX(Table_Index[],,MATCH(T$12,Table_Index[#Headers],0)),
Table_Index[ID],$Q880,Table_Index[year],$R880)/COUNTIFS(Table_Index[Quarter],"&lt;&gt;''",Table_Index[ID],$Q880,Table_Index[year],$R880)</f>
        <v>0.13289265</v>
      </c>
      <c r="U880">
        <f>SUMIFS(INDEX(Table_Index[],,MATCH(U$12,Table_Index[#Headers],0)),
Table_Index[ID],$Q880,Table_Index[year],$R880)/COUNTIFS(Table_Index[Quarter],"&lt;&gt;''",Table_Index[ID],$Q880,Table_Index[year],$R880)</f>
        <v>7.2700000000000001E-2</v>
      </c>
      <c r="V880">
        <f>SUMIFS(INDEX(Table_Index[],,MATCH(V$12,Table_Index[#Headers],0)),
Table_Index[ID],$Q880,Table_Index[year],$R880)/COUNTIFS(Table_Index[Quarter],"&lt;&gt;''",Table_Index[ID],$Q880,Table_Index[year],$R880)</f>
        <v>0.17449637500000001</v>
      </c>
      <c r="W880">
        <f>SUMIFS(INDEX(Table_Index[],,MATCH(W$12,Table_Index[#Headers],0)),
Table_Index[ID],$Q880,Table_Index[year],$R880)/COUNTIFS(Table_Index[Quarter],"&lt;&gt;''",Table_Index[ID],$Q880,Table_Index[year],$R880)</f>
        <v>1.5281275E-2</v>
      </c>
      <c r="X880">
        <f>SUMIFS(INDEX(Table_Index[],,MATCH(X$12,Table_Index[#Headers],0)),
Table_Index[ID],$Q880,Table_Index[year],$R880)/COUNTIFS(Table_Index[Quarter],"&lt;&gt;''",Table_Index[ID],$Q880,Table_Index[year],$R880)</f>
        <v>0.24836590000000003</v>
      </c>
      <c r="Y880">
        <f>SUMIFS(INDEX(Table_Index[],,MATCH(Y$12,Table_Index[#Headers],0)),
Table_Index[ID],$Q880,Table_Index[year],$R880)/COUNTIFS(Table_Index[Quarter],"&lt;&gt;''",Table_Index[ID],$Q880,Table_Index[year],$R880)</f>
        <v>0.15341635000000001</v>
      </c>
      <c r="Z880">
        <f>SUMIFS(INDEX(Table_Index[],,MATCH(Z$12,Table_Index[#Headers],0)),
Table_Index[ID],$Q880,Table_Index[year],$R880)/COUNTIFS(Table_Index[Quarter],"&lt;&gt;''",Table_Index[ID],$Q880,Table_Index[year],$R880)</f>
        <v>3.6594800000000004E-2</v>
      </c>
      <c r="AA880">
        <f>SUMIFS(INDEX(Table_Index[],,MATCH(AA$12,Table_Index[#Headers],0)),
Table_Index[ID],$Q880,Table_Index[year],$R880)/COUNTIFS(Table_Index[Quarter],"&lt;&gt;''",Table_Index[ID],$Q880,Table_Index[year],$R880)</f>
        <v>2.9435924999999995E-2</v>
      </c>
      <c r="AB880">
        <f>SUMIFS(INDEX(Table_Index[],,MATCH(AB$12,Table_Index[#Headers],0)),
Table_Index[ID],$Q880,Table_Index[year],$R880)/COUNTIFS(Table_Index[Quarter],"&lt;&gt;''",Table_Index[ID],$Q880,Table_Index[year],$R880)</f>
        <v>3.6782750000000003E-2</v>
      </c>
      <c r="AC880" s="24">
        <f t="shared" si="54"/>
        <v>0.99999997500000004</v>
      </c>
      <c r="AD880">
        <f>COUNTIFS(Table_Index[Quarter],"&lt;&gt;''",Table_Index[ID],$Q880,Table_Index[year],$R880)</f>
        <v>4</v>
      </c>
      <c r="AE880" s="34">
        <f t="shared" si="55"/>
        <v>0.84758413967426804</v>
      </c>
    </row>
    <row r="881" spans="1:31" x14ac:dyDescent="0.3">
      <c r="A881">
        <v>9153</v>
      </c>
      <c r="B881">
        <v>2008</v>
      </c>
      <c r="C881">
        <v>4</v>
      </c>
      <c r="D881">
        <v>0.13341149999999999</v>
      </c>
      <c r="E881">
        <v>5.8642399999999997E-2</v>
      </c>
      <c r="F881">
        <v>7.03709E-2</v>
      </c>
      <c r="G881">
        <v>2.11113E-2</v>
      </c>
      <c r="H881">
        <v>1.1728499999999999E-2</v>
      </c>
      <c r="I881">
        <v>0.4947955</v>
      </c>
      <c r="J881">
        <v>0.1524703</v>
      </c>
      <c r="K881">
        <v>2.5656100000000001E-2</v>
      </c>
      <c r="L881">
        <v>1.87656E-2</v>
      </c>
      <c r="M881">
        <v>1.3047899999999999E-2</v>
      </c>
      <c r="O881" t="str">
        <f>Table_Index[[#This Row],[ID]]&amp;Table_Index[[#This Row],[year]]</f>
        <v>91532008</v>
      </c>
      <c r="P881" t="str">
        <v>92842003</v>
      </c>
      <c r="Q881" t="str">
        <f t="shared" si="52"/>
        <v>9284</v>
      </c>
      <c r="R881" t="str">
        <f t="shared" si="53"/>
        <v>2003</v>
      </c>
      <c r="S881">
        <f>SUMIFS(INDEX(Table_Index[],,MATCH(S$12,Table_Index[#Headers],0)),
Table_Index[ID],$Q881,Table_Index[year],$R881)/COUNTIFS(Table_Index[Quarter],"&lt;&gt;''",Table_Index[ID],$Q881,Table_Index[year],$R881)</f>
        <v>3.8901749999999999E-2</v>
      </c>
      <c r="T881">
        <f>SUMIFS(INDEX(Table_Index[],,MATCH(T$12,Table_Index[#Headers],0)),
Table_Index[ID],$Q881,Table_Index[year],$R881)/COUNTIFS(Table_Index[Quarter],"&lt;&gt;''",Table_Index[ID],$Q881,Table_Index[year],$R881)</f>
        <v>5.6880600000000003E-2</v>
      </c>
      <c r="U881">
        <f>SUMIFS(INDEX(Table_Index[],,MATCH(U$12,Table_Index[#Headers],0)),
Table_Index[ID],$Q881,Table_Index[year],$R881)/COUNTIFS(Table_Index[Quarter],"&lt;&gt;''",Table_Index[ID],$Q881,Table_Index[year],$R881)</f>
        <v>8.6579674999999995E-2</v>
      </c>
      <c r="V881">
        <f>SUMIFS(INDEX(Table_Index[],,MATCH(V$12,Table_Index[#Headers],0)),
Table_Index[ID],$Q881,Table_Index[year],$R881)/COUNTIFS(Table_Index[Quarter],"&lt;&gt;''",Table_Index[ID],$Q881,Table_Index[year],$R881)</f>
        <v>6.6115199999999999E-2</v>
      </c>
      <c r="W881">
        <f>SUMIFS(INDEX(Table_Index[],,MATCH(W$12,Table_Index[#Headers],0)),
Table_Index[ID],$Q881,Table_Index[year],$R881)/COUNTIFS(Table_Index[Quarter],"&lt;&gt;''",Table_Index[ID],$Q881,Table_Index[year],$R881)</f>
        <v>6.8226449999999994E-2</v>
      </c>
      <c r="X881">
        <f>SUMIFS(INDEX(Table_Index[],,MATCH(X$12,Table_Index[#Headers],0)),
Table_Index[ID],$Q881,Table_Index[year],$R881)/COUNTIFS(Table_Index[Quarter],"&lt;&gt;''",Table_Index[ID],$Q881,Table_Index[year],$R881)</f>
        <v>6.0367924999999996E-2</v>
      </c>
      <c r="Y881">
        <f>SUMIFS(INDEX(Table_Index[],,MATCH(Y$12,Table_Index[#Headers],0)),
Table_Index[ID],$Q881,Table_Index[year],$R881)/COUNTIFS(Table_Index[Quarter],"&lt;&gt;''",Table_Index[ID],$Q881,Table_Index[year],$R881)</f>
        <v>2.5164950000000002E-2</v>
      </c>
      <c r="Z881">
        <f>SUMIFS(INDEX(Table_Index[],,MATCH(Z$12,Table_Index[#Headers],0)),
Table_Index[ID],$Q881,Table_Index[year],$R881)/COUNTIFS(Table_Index[Quarter],"&lt;&gt;''",Table_Index[ID],$Q881,Table_Index[year],$R881)</f>
        <v>0.53030012500000001</v>
      </c>
      <c r="AA881">
        <f>SUMIFS(INDEX(Table_Index[],,MATCH(AA$12,Table_Index[#Headers],0)),
Table_Index[ID],$Q881,Table_Index[year],$R881)/COUNTIFS(Table_Index[Quarter],"&lt;&gt;''",Table_Index[ID],$Q881,Table_Index[year],$R881)</f>
        <v>5.2444724999999998E-2</v>
      </c>
      <c r="AB881">
        <f>SUMIFS(INDEX(Table_Index[],,MATCH(AB$12,Table_Index[#Headers],0)),
Table_Index[ID],$Q881,Table_Index[year],$R881)/COUNTIFS(Table_Index[Quarter],"&lt;&gt;''",Table_Index[ID],$Q881,Table_Index[year],$R881)</f>
        <v>1.5018574999999999E-2</v>
      </c>
      <c r="AC881" s="24">
        <f t="shared" si="54"/>
        <v>0.99999997499999993</v>
      </c>
      <c r="AD881">
        <f>COUNTIFS(Table_Index[Quarter],"&lt;&gt;''",Table_Index[ID],$Q881,Table_Index[year],$R881)</f>
        <v>4</v>
      </c>
      <c r="AE881" s="34">
        <f t="shared" si="55"/>
        <v>0.69025735248914932</v>
      </c>
    </row>
    <row r="882" spans="1:31" x14ac:dyDescent="0.3">
      <c r="A882">
        <v>9153</v>
      </c>
      <c r="B882">
        <v>2009</v>
      </c>
      <c r="C882">
        <v>1</v>
      </c>
      <c r="D882">
        <v>0.63408830000000005</v>
      </c>
      <c r="E882">
        <v>2.46847E-2</v>
      </c>
      <c r="F882">
        <v>1.34532E-2</v>
      </c>
      <c r="G882">
        <v>2.0056299999999999E-2</v>
      </c>
      <c r="H882">
        <v>3.3941000000000002E-3</v>
      </c>
      <c r="I882">
        <v>0.17068050000000001</v>
      </c>
      <c r="J882">
        <v>0.1141667</v>
      </c>
      <c r="K882">
        <v>5.3997999999999997E-3</v>
      </c>
      <c r="L882">
        <v>8.1460000000000005E-3</v>
      </c>
      <c r="M882">
        <v>5.9305E-3</v>
      </c>
      <c r="O882" t="str">
        <f>Table_Index[[#This Row],[ID]]&amp;Table_Index[[#This Row],[year]]</f>
        <v>91532009</v>
      </c>
      <c r="P882" t="str">
        <v>92842004</v>
      </c>
      <c r="Q882" t="str">
        <f t="shared" si="52"/>
        <v>9284</v>
      </c>
      <c r="R882" t="str">
        <f t="shared" si="53"/>
        <v>2004</v>
      </c>
      <c r="S882">
        <f>SUMIFS(INDEX(Table_Index[],,MATCH(S$12,Table_Index[#Headers],0)),
Table_Index[ID],$Q882,Table_Index[year],$R882)/COUNTIFS(Table_Index[Quarter],"&lt;&gt;''",Table_Index[ID],$Q882,Table_Index[year],$R882)</f>
        <v>3.4124975000000002E-2</v>
      </c>
      <c r="T882">
        <f>SUMIFS(INDEX(Table_Index[],,MATCH(T$12,Table_Index[#Headers],0)),
Table_Index[ID],$Q882,Table_Index[year],$R882)/COUNTIFS(Table_Index[Quarter],"&lt;&gt;''",Table_Index[ID],$Q882,Table_Index[year],$R882)</f>
        <v>0.15072085000000002</v>
      </c>
      <c r="U882">
        <f>SUMIFS(INDEX(Table_Index[],,MATCH(U$12,Table_Index[#Headers],0)),
Table_Index[ID],$Q882,Table_Index[year],$R882)/COUNTIFS(Table_Index[Quarter],"&lt;&gt;''",Table_Index[ID],$Q882,Table_Index[year],$R882)</f>
        <v>5.6332074999999995E-2</v>
      </c>
      <c r="V882">
        <f>SUMIFS(INDEX(Table_Index[],,MATCH(V$12,Table_Index[#Headers],0)),
Table_Index[ID],$Q882,Table_Index[year],$R882)/COUNTIFS(Table_Index[Quarter],"&lt;&gt;''",Table_Index[ID],$Q882,Table_Index[year],$R882)</f>
        <v>0.15853882499999999</v>
      </c>
      <c r="W882">
        <f>SUMIFS(INDEX(Table_Index[],,MATCH(W$12,Table_Index[#Headers],0)),
Table_Index[ID],$Q882,Table_Index[year],$R882)/COUNTIFS(Table_Index[Quarter],"&lt;&gt;''",Table_Index[ID],$Q882,Table_Index[year],$R882)</f>
        <v>3.9242449999999998E-2</v>
      </c>
      <c r="X882">
        <f>SUMIFS(INDEX(Table_Index[],,MATCH(X$12,Table_Index[#Headers],0)),
Table_Index[ID],$Q882,Table_Index[year],$R882)/COUNTIFS(Table_Index[Quarter],"&lt;&gt;''",Table_Index[ID],$Q882,Table_Index[year],$R882)</f>
        <v>4.7426400000000001E-2</v>
      </c>
      <c r="Y882">
        <f>SUMIFS(INDEX(Table_Index[],,MATCH(Y$12,Table_Index[#Headers],0)),
Table_Index[ID],$Q882,Table_Index[year],$R882)/COUNTIFS(Table_Index[Quarter],"&lt;&gt;''",Table_Index[ID],$Q882,Table_Index[year],$R882)</f>
        <v>5.8871825000000003E-2</v>
      </c>
      <c r="Z882">
        <f>SUMIFS(INDEX(Table_Index[],,MATCH(Z$12,Table_Index[#Headers],0)),
Table_Index[ID],$Q882,Table_Index[year],$R882)/COUNTIFS(Table_Index[Quarter],"&lt;&gt;''",Table_Index[ID],$Q882,Table_Index[year],$R882)</f>
        <v>0.27927837500000002</v>
      </c>
      <c r="AA882">
        <f>SUMIFS(INDEX(Table_Index[],,MATCH(AA$12,Table_Index[#Headers],0)),
Table_Index[ID],$Q882,Table_Index[year],$R882)/COUNTIFS(Table_Index[Quarter],"&lt;&gt;''",Table_Index[ID],$Q882,Table_Index[year],$R882)</f>
        <v>1.9781400000000001E-2</v>
      </c>
      <c r="AB882">
        <f>SUMIFS(INDEX(Table_Index[],,MATCH(AB$12,Table_Index[#Headers],0)),
Table_Index[ID],$Q882,Table_Index[year],$R882)/COUNTIFS(Table_Index[Quarter],"&lt;&gt;''",Table_Index[ID],$Q882,Table_Index[year],$R882)</f>
        <v>0.155682875</v>
      </c>
      <c r="AC882" s="24">
        <f t="shared" si="54"/>
        <v>1.0000000499999999</v>
      </c>
      <c r="AD882">
        <f>COUNTIFS(Table_Index[Quarter],"&lt;&gt;''",Table_Index[ID],$Q882,Table_Index[year],$R882)</f>
        <v>4</v>
      </c>
      <c r="AE882" s="34">
        <f t="shared" si="55"/>
        <v>0.83793085257568123</v>
      </c>
    </row>
    <row r="883" spans="1:31" x14ac:dyDescent="0.3">
      <c r="A883">
        <v>9153</v>
      </c>
      <c r="B883">
        <v>2009</v>
      </c>
      <c r="C883">
        <v>2</v>
      </c>
      <c r="D883">
        <v>0.37399389999999999</v>
      </c>
      <c r="E883">
        <v>4.6705999999999998E-2</v>
      </c>
      <c r="F883">
        <v>4.1516400000000002E-2</v>
      </c>
      <c r="G883">
        <v>1.6639000000000001E-2</v>
      </c>
      <c r="H883">
        <v>5.9680000000000002E-3</v>
      </c>
      <c r="I883">
        <v>0.32110369999999999</v>
      </c>
      <c r="J883">
        <v>0.17514740000000001</v>
      </c>
      <c r="K883">
        <v>1.36226E-2</v>
      </c>
      <c r="L883">
        <v>0</v>
      </c>
      <c r="M883">
        <v>5.3030999999999998E-3</v>
      </c>
      <c r="O883" t="str">
        <f>Table_Index[[#This Row],[ID]]&amp;Table_Index[[#This Row],[year]]</f>
        <v>91532009</v>
      </c>
      <c r="P883" t="str">
        <v>92852003</v>
      </c>
      <c r="Q883" t="str">
        <f t="shared" si="52"/>
        <v>9285</v>
      </c>
      <c r="R883" t="str">
        <f t="shared" si="53"/>
        <v>2003</v>
      </c>
      <c r="S883">
        <f>SUMIFS(INDEX(Table_Index[],,MATCH(S$12,Table_Index[#Headers],0)),
Table_Index[ID],$Q883,Table_Index[year],$R883)/COUNTIFS(Table_Index[Quarter],"&lt;&gt;''",Table_Index[ID],$Q883,Table_Index[year],$R883)</f>
        <v>7.2264624999999999E-2</v>
      </c>
      <c r="T883">
        <f>SUMIFS(INDEX(Table_Index[],,MATCH(T$12,Table_Index[#Headers],0)),
Table_Index[ID],$Q883,Table_Index[year],$R883)/COUNTIFS(Table_Index[Quarter],"&lt;&gt;''",Table_Index[ID],$Q883,Table_Index[year],$R883)</f>
        <v>0.2034957</v>
      </c>
      <c r="U883">
        <f>SUMIFS(INDEX(Table_Index[],,MATCH(U$12,Table_Index[#Headers],0)),
Table_Index[ID],$Q883,Table_Index[year],$R883)/COUNTIFS(Table_Index[Quarter],"&lt;&gt;''",Table_Index[ID],$Q883,Table_Index[year],$R883)</f>
        <v>5.8350399999999997E-2</v>
      </c>
      <c r="V883">
        <f>SUMIFS(INDEX(Table_Index[],,MATCH(V$12,Table_Index[#Headers],0)),
Table_Index[ID],$Q883,Table_Index[year],$R883)/COUNTIFS(Table_Index[Quarter],"&lt;&gt;''",Table_Index[ID],$Q883,Table_Index[year],$R883)</f>
        <v>5.1396500000000005E-2</v>
      </c>
      <c r="W883">
        <f>SUMIFS(INDEX(Table_Index[],,MATCH(W$12,Table_Index[#Headers],0)),
Table_Index[ID],$Q883,Table_Index[year],$R883)/COUNTIFS(Table_Index[Quarter],"&lt;&gt;''",Table_Index[ID],$Q883,Table_Index[year],$R883)</f>
        <v>6.2738699999999994E-2</v>
      </c>
      <c r="X883">
        <f>SUMIFS(INDEX(Table_Index[],,MATCH(X$12,Table_Index[#Headers],0)),
Table_Index[ID],$Q883,Table_Index[year],$R883)/COUNTIFS(Table_Index[Quarter],"&lt;&gt;''",Table_Index[ID],$Q883,Table_Index[year],$R883)</f>
        <v>0.110841125</v>
      </c>
      <c r="Y883">
        <f>SUMIFS(INDEX(Table_Index[],,MATCH(Y$12,Table_Index[#Headers],0)),
Table_Index[ID],$Q883,Table_Index[year],$R883)/COUNTIFS(Table_Index[Quarter],"&lt;&gt;''",Table_Index[ID],$Q883,Table_Index[year],$R883)</f>
        <v>7.6152474999999997E-2</v>
      </c>
      <c r="Z883">
        <f>SUMIFS(INDEX(Table_Index[],,MATCH(Z$12,Table_Index[#Headers],0)),
Table_Index[ID],$Q883,Table_Index[year],$R883)/COUNTIFS(Table_Index[Quarter],"&lt;&gt;''",Table_Index[ID],$Q883,Table_Index[year],$R883)</f>
        <v>0.27372489999999999</v>
      </c>
      <c r="AA883">
        <f>SUMIFS(INDEX(Table_Index[],,MATCH(AA$12,Table_Index[#Headers],0)),
Table_Index[ID],$Q883,Table_Index[year],$R883)/COUNTIFS(Table_Index[Quarter],"&lt;&gt;''",Table_Index[ID],$Q883,Table_Index[year],$R883)</f>
        <v>8.6422424999999997E-2</v>
      </c>
      <c r="AB883">
        <f>SUMIFS(INDEX(Table_Index[],,MATCH(AB$12,Table_Index[#Headers],0)),
Table_Index[ID],$Q883,Table_Index[year],$R883)/COUNTIFS(Table_Index[Quarter],"&lt;&gt;''",Table_Index[ID],$Q883,Table_Index[year],$R883)</f>
        <v>4.6130500000000005E-3</v>
      </c>
      <c r="AC883" s="24">
        <f t="shared" si="54"/>
        <v>0.99999989999999994</v>
      </c>
      <c r="AD883">
        <f>COUNTIFS(Table_Index[Quarter],"&lt;&gt;''",Table_Index[ID],$Q883,Table_Index[year],$R883)</f>
        <v>4</v>
      </c>
      <c r="AE883" s="34">
        <f t="shared" si="55"/>
        <v>0.8428844190919349</v>
      </c>
    </row>
    <row r="884" spans="1:31" x14ac:dyDescent="0.3">
      <c r="A884">
        <v>9153</v>
      </c>
      <c r="B884">
        <v>2009</v>
      </c>
      <c r="C884">
        <v>3</v>
      </c>
      <c r="D884">
        <v>9.7822000000000006E-2</v>
      </c>
      <c r="E884">
        <v>4.6581900000000002E-2</v>
      </c>
      <c r="F884">
        <v>7.4013499999999996E-2</v>
      </c>
      <c r="G884">
        <v>0.104654</v>
      </c>
      <c r="H884">
        <v>1.39746E-2</v>
      </c>
      <c r="I884">
        <v>0.38942490000000002</v>
      </c>
      <c r="J884">
        <v>0.2068237</v>
      </c>
      <c r="K884">
        <v>1.63968E-2</v>
      </c>
      <c r="L884">
        <v>1.8632800000000001E-2</v>
      </c>
      <c r="M884">
        <v>3.1675700000000001E-2</v>
      </c>
      <c r="O884" t="str">
        <f>Table_Index[[#This Row],[ID]]&amp;Table_Index[[#This Row],[year]]</f>
        <v>91532009</v>
      </c>
      <c r="P884" t="str">
        <v>92852004</v>
      </c>
      <c r="Q884" t="str">
        <f t="shared" si="52"/>
        <v>9285</v>
      </c>
      <c r="R884" t="str">
        <f t="shared" si="53"/>
        <v>2004</v>
      </c>
      <c r="S884">
        <f>SUMIFS(INDEX(Table_Index[],,MATCH(S$12,Table_Index[#Headers],0)),
Table_Index[ID],$Q884,Table_Index[year],$R884)/COUNTIFS(Table_Index[Quarter],"&lt;&gt;''",Table_Index[ID],$Q884,Table_Index[year],$R884)</f>
        <v>2.916175E-2</v>
      </c>
      <c r="T884">
        <f>SUMIFS(INDEX(Table_Index[],,MATCH(T$12,Table_Index[#Headers],0)),
Table_Index[ID],$Q884,Table_Index[year],$R884)/COUNTIFS(Table_Index[Quarter],"&lt;&gt;''",Table_Index[ID],$Q884,Table_Index[year],$R884)</f>
        <v>8.0565799999999993E-2</v>
      </c>
      <c r="U884">
        <f>SUMIFS(INDEX(Table_Index[],,MATCH(U$12,Table_Index[#Headers],0)),
Table_Index[ID],$Q884,Table_Index[year],$R884)/COUNTIFS(Table_Index[Quarter],"&lt;&gt;''",Table_Index[ID],$Q884,Table_Index[year],$R884)</f>
        <v>3.5782824999999997E-2</v>
      </c>
      <c r="V884">
        <f>SUMIFS(INDEX(Table_Index[],,MATCH(V$12,Table_Index[#Headers],0)),
Table_Index[ID],$Q884,Table_Index[year],$R884)/COUNTIFS(Table_Index[Quarter],"&lt;&gt;''",Table_Index[ID],$Q884,Table_Index[year],$R884)</f>
        <v>6.2440374999999999E-2</v>
      </c>
      <c r="W884">
        <f>SUMIFS(INDEX(Table_Index[],,MATCH(W$12,Table_Index[#Headers],0)),
Table_Index[ID],$Q884,Table_Index[year],$R884)/COUNTIFS(Table_Index[Quarter],"&lt;&gt;''",Table_Index[ID],$Q884,Table_Index[year],$R884)</f>
        <v>1.2273525E-2</v>
      </c>
      <c r="X884">
        <f>SUMIFS(INDEX(Table_Index[],,MATCH(X$12,Table_Index[#Headers],0)),
Table_Index[ID],$Q884,Table_Index[year],$R884)/COUNTIFS(Table_Index[Quarter],"&lt;&gt;''",Table_Index[ID],$Q884,Table_Index[year],$R884)</f>
        <v>0.15067022500000002</v>
      </c>
      <c r="Y884">
        <f>SUMIFS(INDEX(Table_Index[],,MATCH(Y$12,Table_Index[#Headers],0)),
Table_Index[ID],$Q884,Table_Index[year],$R884)/COUNTIFS(Table_Index[Quarter],"&lt;&gt;''",Table_Index[ID],$Q884,Table_Index[year],$R884)</f>
        <v>8.1842449999999997E-2</v>
      </c>
      <c r="Z884">
        <f>SUMIFS(INDEX(Table_Index[],,MATCH(Z$12,Table_Index[#Headers],0)),
Table_Index[ID],$Q884,Table_Index[year],$R884)/COUNTIFS(Table_Index[Quarter],"&lt;&gt;''",Table_Index[ID],$Q884,Table_Index[year],$R884)</f>
        <v>0.51199784999999998</v>
      </c>
      <c r="AA884">
        <f>SUMIFS(INDEX(Table_Index[],,MATCH(AA$12,Table_Index[#Headers],0)),
Table_Index[ID],$Q884,Table_Index[year],$R884)/COUNTIFS(Table_Index[Quarter],"&lt;&gt;''",Table_Index[ID],$Q884,Table_Index[year],$R884)</f>
        <v>2.7141600000000002E-2</v>
      </c>
      <c r="AB884">
        <f>SUMIFS(INDEX(Table_Index[],,MATCH(AB$12,Table_Index[#Headers],0)),
Table_Index[ID],$Q884,Table_Index[year],$R884)/COUNTIFS(Table_Index[Quarter],"&lt;&gt;''",Table_Index[ID],$Q884,Table_Index[year],$R884)</f>
        <v>8.1236499999999996E-3</v>
      </c>
      <c r="AC884" s="24">
        <f t="shared" si="54"/>
        <v>1.0000000499999999</v>
      </c>
      <c r="AD884">
        <f>COUNTIFS(Table_Index[Quarter],"&lt;&gt;''",Table_Index[ID],$Q884,Table_Index[year],$R884)</f>
        <v>4</v>
      </c>
      <c r="AE884" s="34">
        <f t="shared" si="55"/>
        <v>0.69498473192819255</v>
      </c>
    </row>
    <row r="885" spans="1:31" x14ac:dyDescent="0.3">
      <c r="A885">
        <v>9153</v>
      </c>
      <c r="B885">
        <v>2009</v>
      </c>
      <c r="C885">
        <v>4</v>
      </c>
      <c r="D885">
        <v>0.1545705</v>
      </c>
      <c r="E885">
        <v>0.11555269999999999</v>
      </c>
      <c r="F885">
        <v>7.1132500000000001E-2</v>
      </c>
      <c r="G885">
        <v>6.2803700000000004E-2</v>
      </c>
      <c r="H885">
        <v>1.68827E-2</v>
      </c>
      <c r="I885">
        <v>0.31514379999999997</v>
      </c>
      <c r="J885">
        <v>0.21431649999999999</v>
      </c>
      <c r="K885">
        <v>1.62074E-2</v>
      </c>
      <c r="L885">
        <v>1.5757199999999999E-2</v>
      </c>
      <c r="M885">
        <v>1.7632999999999999E-2</v>
      </c>
      <c r="O885" t="str">
        <f>Table_Index[[#This Row],[ID]]&amp;Table_Index[[#This Row],[year]]</f>
        <v>91532009</v>
      </c>
      <c r="P885" t="str">
        <v>92862003</v>
      </c>
      <c r="Q885" t="str">
        <f t="shared" si="52"/>
        <v>9286</v>
      </c>
      <c r="R885" t="str">
        <f t="shared" si="53"/>
        <v>2003</v>
      </c>
      <c r="S885">
        <f>SUMIFS(INDEX(Table_Index[],,MATCH(S$12,Table_Index[#Headers],0)),
Table_Index[ID],$Q885,Table_Index[year],$R885)/COUNTIFS(Table_Index[Quarter],"&lt;&gt;''",Table_Index[ID],$Q885,Table_Index[year],$R885)</f>
        <v>0.18519097499999998</v>
      </c>
      <c r="T885">
        <f>SUMIFS(INDEX(Table_Index[],,MATCH(T$12,Table_Index[#Headers],0)),
Table_Index[ID],$Q885,Table_Index[year],$R885)/COUNTIFS(Table_Index[Quarter],"&lt;&gt;''",Table_Index[ID],$Q885,Table_Index[year],$R885)</f>
        <v>2.2478524999999999E-2</v>
      </c>
      <c r="U885">
        <f>SUMIFS(INDEX(Table_Index[],,MATCH(U$12,Table_Index[#Headers],0)),
Table_Index[ID],$Q885,Table_Index[year],$R885)/COUNTIFS(Table_Index[Quarter],"&lt;&gt;''",Table_Index[ID],$Q885,Table_Index[year],$R885)</f>
        <v>9.8243899999999995E-2</v>
      </c>
      <c r="V885">
        <f>SUMIFS(INDEX(Table_Index[],,MATCH(V$12,Table_Index[#Headers],0)),
Table_Index[ID],$Q885,Table_Index[year],$R885)/COUNTIFS(Table_Index[Quarter],"&lt;&gt;''",Table_Index[ID],$Q885,Table_Index[year],$R885)</f>
        <v>9.2698024999999989E-2</v>
      </c>
      <c r="W885">
        <f>SUMIFS(INDEX(Table_Index[],,MATCH(W$12,Table_Index[#Headers],0)),
Table_Index[ID],$Q885,Table_Index[year],$R885)/COUNTIFS(Table_Index[Quarter],"&lt;&gt;''",Table_Index[ID],$Q885,Table_Index[year],$R885)</f>
        <v>1.376815E-2</v>
      </c>
      <c r="X885">
        <f>SUMIFS(INDEX(Table_Index[],,MATCH(X$12,Table_Index[#Headers],0)),
Table_Index[ID],$Q885,Table_Index[year],$R885)/COUNTIFS(Table_Index[Quarter],"&lt;&gt;''",Table_Index[ID],$Q885,Table_Index[year],$R885)</f>
        <v>0.16515664999999999</v>
      </c>
      <c r="Y885">
        <f>SUMIFS(INDEX(Table_Index[],,MATCH(Y$12,Table_Index[#Headers],0)),
Table_Index[ID],$Q885,Table_Index[year],$R885)/COUNTIFS(Table_Index[Quarter],"&lt;&gt;''",Table_Index[ID],$Q885,Table_Index[year],$R885)</f>
        <v>4.7494475000000001E-2</v>
      </c>
      <c r="Z885">
        <f>SUMIFS(INDEX(Table_Index[],,MATCH(Z$12,Table_Index[#Headers],0)),
Table_Index[ID],$Q885,Table_Index[year],$R885)/COUNTIFS(Table_Index[Quarter],"&lt;&gt;''",Table_Index[ID],$Q885,Table_Index[year],$R885)</f>
        <v>3.3552850000000002E-2</v>
      </c>
      <c r="AA885">
        <f>SUMIFS(INDEX(Table_Index[],,MATCH(AA$12,Table_Index[#Headers],0)),
Table_Index[ID],$Q885,Table_Index[year],$R885)/COUNTIFS(Table_Index[Quarter],"&lt;&gt;''",Table_Index[ID],$Q885,Table_Index[year],$R885)</f>
        <v>8.9966349999999987E-2</v>
      </c>
      <c r="AB885">
        <f>SUMIFS(INDEX(Table_Index[],,MATCH(AB$12,Table_Index[#Headers],0)),
Table_Index[ID],$Q885,Table_Index[year],$R885)/COUNTIFS(Table_Index[Quarter],"&lt;&gt;''",Table_Index[ID],$Q885,Table_Index[year],$R885)</f>
        <v>0.25145010000000001</v>
      </c>
      <c r="AC885" s="24">
        <f t="shared" si="54"/>
        <v>1</v>
      </c>
      <c r="AD885">
        <f>COUNTIFS(Table_Index[Quarter],"&lt;&gt;''",Table_Index[ID],$Q885,Table_Index[year],$R885)</f>
        <v>4</v>
      </c>
      <c r="AE885" s="34">
        <f t="shared" si="55"/>
        <v>0.84478533415163759</v>
      </c>
    </row>
    <row r="886" spans="1:31" x14ac:dyDescent="0.3">
      <c r="A886">
        <v>9153</v>
      </c>
      <c r="B886">
        <v>2010</v>
      </c>
      <c r="C886">
        <v>1</v>
      </c>
      <c r="D886">
        <v>0.11129699999999999</v>
      </c>
      <c r="E886">
        <v>6.3396999999999995E-2</v>
      </c>
      <c r="F886">
        <v>9.5095499999999999E-2</v>
      </c>
      <c r="G886">
        <v>5.94347E-2</v>
      </c>
      <c r="H886">
        <v>1.3207699999999999E-2</v>
      </c>
      <c r="I886">
        <v>0.47988019999999998</v>
      </c>
      <c r="J886">
        <v>4.8428300000000001E-2</v>
      </c>
      <c r="K886">
        <v>1.9019100000000001E-2</v>
      </c>
      <c r="L886">
        <v>9.2453999999999995E-2</v>
      </c>
      <c r="M886">
        <v>1.7786400000000001E-2</v>
      </c>
      <c r="O886" t="str">
        <f>Table_Index[[#This Row],[ID]]&amp;Table_Index[[#This Row],[year]]</f>
        <v>91532010</v>
      </c>
      <c r="P886" t="str">
        <v>92862004</v>
      </c>
      <c r="Q886" t="str">
        <f t="shared" si="52"/>
        <v>9286</v>
      </c>
      <c r="R886" t="str">
        <f t="shared" si="53"/>
        <v>2004</v>
      </c>
      <c r="S886">
        <f>SUMIFS(INDEX(Table_Index[],,MATCH(S$12,Table_Index[#Headers],0)),
Table_Index[ID],$Q886,Table_Index[year],$R886)/COUNTIFS(Table_Index[Quarter],"&lt;&gt;''",Table_Index[ID],$Q886,Table_Index[year],$R886)</f>
        <v>0.26072357499999999</v>
      </c>
      <c r="T886">
        <f>SUMIFS(INDEX(Table_Index[],,MATCH(T$12,Table_Index[#Headers],0)),
Table_Index[ID],$Q886,Table_Index[year],$R886)/COUNTIFS(Table_Index[Quarter],"&lt;&gt;''",Table_Index[ID],$Q886,Table_Index[year],$R886)</f>
        <v>5.2029325000000001E-2</v>
      </c>
      <c r="U886">
        <f>SUMIFS(INDEX(Table_Index[],,MATCH(U$12,Table_Index[#Headers],0)),
Table_Index[ID],$Q886,Table_Index[year],$R886)/COUNTIFS(Table_Index[Quarter],"&lt;&gt;''",Table_Index[ID],$Q886,Table_Index[year],$R886)</f>
        <v>8.4565650000000006E-2</v>
      </c>
      <c r="V886">
        <f>SUMIFS(INDEX(Table_Index[],,MATCH(V$12,Table_Index[#Headers],0)),
Table_Index[ID],$Q886,Table_Index[year],$R886)/COUNTIFS(Table_Index[Quarter],"&lt;&gt;''",Table_Index[ID],$Q886,Table_Index[year],$R886)</f>
        <v>0.139338675</v>
      </c>
      <c r="W886">
        <f>SUMIFS(INDEX(Table_Index[],,MATCH(W$12,Table_Index[#Headers],0)),
Table_Index[ID],$Q886,Table_Index[year],$R886)/COUNTIFS(Table_Index[Quarter],"&lt;&gt;''",Table_Index[ID],$Q886,Table_Index[year],$R886)</f>
        <v>9.3736750000000015E-3</v>
      </c>
      <c r="X886">
        <f>SUMIFS(INDEX(Table_Index[],,MATCH(X$12,Table_Index[#Headers],0)),
Table_Index[ID],$Q886,Table_Index[year],$R886)/COUNTIFS(Table_Index[Quarter],"&lt;&gt;''",Table_Index[ID],$Q886,Table_Index[year],$R886)</f>
        <v>0.23004107500000001</v>
      </c>
      <c r="Y886">
        <f>SUMIFS(INDEX(Table_Index[],,MATCH(Y$12,Table_Index[#Headers],0)),
Table_Index[ID],$Q886,Table_Index[year],$R886)/COUNTIFS(Table_Index[Quarter],"&lt;&gt;''",Table_Index[ID],$Q886,Table_Index[year],$R886)</f>
        <v>7.1432675000000001E-2</v>
      </c>
      <c r="Z886">
        <f>SUMIFS(INDEX(Table_Index[],,MATCH(Z$12,Table_Index[#Headers],0)),
Table_Index[ID],$Q886,Table_Index[year],$R886)/COUNTIFS(Table_Index[Quarter],"&lt;&gt;''",Table_Index[ID],$Q886,Table_Index[year],$R886)</f>
        <v>3.7314775000000001E-2</v>
      </c>
      <c r="AA886">
        <f>SUMIFS(INDEX(Table_Index[],,MATCH(AA$12,Table_Index[#Headers],0)),
Table_Index[ID],$Q886,Table_Index[year],$R886)/COUNTIFS(Table_Index[Quarter],"&lt;&gt;''",Table_Index[ID],$Q886,Table_Index[year],$R886)</f>
        <v>9.8214074999999998E-2</v>
      </c>
      <c r="AB886">
        <f>SUMIFS(INDEX(Table_Index[],,MATCH(AB$12,Table_Index[#Headers],0)),
Table_Index[ID],$Q886,Table_Index[year],$R886)/COUNTIFS(Table_Index[Quarter],"&lt;&gt;''",Table_Index[ID],$Q886,Table_Index[year],$R886)</f>
        <v>1.6966475000000002E-2</v>
      </c>
      <c r="AC886" s="24">
        <f t="shared" si="54"/>
        <v>0.99999997500000015</v>
      </c>
      <c r="AD886">
        <f>COUNTIFS(Table_Index[Quarter],"&lt;&gt;''",Table_Index[ID],$Q886,Table_Index[year],$R886)</f>
        <v>4</v>
      </c>
      <c r="AE886" s="34">
        <f t="shared" si="55"/>
        <v>0.83331390400543692</v>
      </c>
    </row>
    <row r="887" spans="1:31" x14ac:dyDescent="0.3">
      <c r="A887">
        <v>9153</v>
      </c>
      <c r="B887">
        <v>2010</v>
      </c>
      <c r="C887">
        <v>2</v>
      </c>
      <c r="D887">
        <v>6.4404400000000001E-2</v>
      </c>
      <c r="E887">
        <v>7.6869800000000002E-2</v>
      </c>
      <c r="F887">
        <v>8.5872599999999993E-2</v>
      </c>
      <c r="G887">
        <v>2.63158E-2</v>
      </c>
      <c r="H887">
        <v>2.8393399999999999E-2</v>
      </c>
      <c r="I887">
        <v>0.37396119999999999</v>
      </c>
      <c r="J887">
        <v>0.26662049999999998</v>
      </c>
      <c r="K887">
        <v>2.49307E-2</v>
      </c>
      <c r="L887">
        <v>4.50138E-2</v>
      </c>
      <c r="M887">
        <v>7.6176999999999998E-3</v>
      </c>
      <c r="O887" t="str">
        <f>Table_Index[[#This Row],[ID]]&amp;Table_Index[[#This Row],[year]]</f>
        <v>91532010</v>
      </c>
      <c r="P887" t="str">
        <v>92862005</v>
      </c>
      <c r="Q887" t="str">
        <f t="shared" si="52"/>
        <v>9286</v>
      </c>
      <c r="R887" t="str">
        <f t="shared" si="53"/>
        <v>2005</v>
      </c>
      <c r="S887">
        <f>SUMIFS(INDEX(Table_Index[],,MATCH(S$12,Table_Index[#Headers],0)),
Table_Index[ID],$Q887,Table_Index[year],$R887)/COUNTIFS(Table_Index[Quarter],"&lt;&gt;''",Table_Index[ID],$Q887,Table_Index[year],$R887)</f>
        <v>9.038352500000002E-2</v>
      </c>
      <c r="T887">
        <f>SUMIFS(INDEX(Table_Index[],,MATCH(T$12,Table_Index[#Headers],0)),
Table_Index[ID],$Q887,Table_Index[year],$R887)/COUNTIFS(Table_Index[Quarter],"&lt;&gt;''",Table_Index[ID],$Q887,Table_Index[year],$R887)</f>
        <v>0.11408359999999999</v>
      </c>
      <c r="U887">
        <f>SUMIFS(INDEX(Table_Index[],,MATCH(U$12,Table_Index[#Headers],0)),
Table_Index[ID],$Q887,Table_Index[year],$R887)/COUNTIFS(Table_Index[Quarter],"&lt;&gt;''",Table_Index[ID],$Q887,Table_Index[year],$R887)</f>
        <v>0.111153</v>
      </c>
      <c r="V887">
        <f>SUMIFS(INDEX(Table_Index[],,MATCH(V$12,Table_Index[#Headers],0)),
Table_Index[ID],$Q887,Table_Index[year],$R887)/COUNTIFS(Table_Index[Quarter],"&lt;&gt;''",Table_Index[ID],$Q887,Table_Index[year],$R887)</f>
        <v>0.144229</v>
      </c>
      <c r="W887">
        <f>SUMIFS(INDEX(Table_Index[],,MATCH(W$12,Table_Index[#Headers],0)),
Table_Index[ID],$Q887,Table_Index[year],$R887)/COUNTIFS(Table_Index[Quarter],"&lt;&gt;''",Table_Index[ID],$Q887,Table_Index[year],$R887)</f>
        <v>2.5465825000000001E-2</v>
      </c>
      <c r="X887">
        <f>SUMIFS(INDEX(Table_Index[],,MATCH(X$12,Table_Index[#Headers],0)),
Table_Index[ID],$Q887,Table_Index[year],$R887)/COUNTIFS(Table_Index[Quarter],"&lt;&gt;''",Table_Index[ID],$Q887,Table_Index[year],$R887)</f>
        <v>0.28447915000000001</v>
      </c>
      <c r="Y887">
        <f>SUMIFS(INDEX(Table_Index[],,MATCH(Y$12,Table_Index[#Headers],0)),
Table_Index[ID],$Q887,Table_Index[year],$R887)/COUNTIFS(Table_Index[Quarter],"&lt;&gt;''",Table_Index[ID],$Q887,Table_Index[year],$R887)</f>
        <v>6.6549974999999997E-2</v>
      </c>
      <c r="Z887">
        <f>SUMIFS(INDEX(Table_Index[],,MATCH(Z$12,Table_Index[#Headers],0)),
Table_Index[ID],$Q887,Table_Index[year],$R887)/COUNTIFS(Table_Index[Quarter],"&lt;&gt;''",Table_Index[ID],$Q887,Table_Index[year],$R887)</f>
        <v>5.2443175000000002E-2</v>
      </c>
      <c r="AA887">
        <f>SUMIFS(INDEX(Table_Index[],,MATCH(AA$12,Table_Index[#Headers],0)),
Table_Index[ID],$Q887,Table_Index[year],$R887)/COUNTIFS(Table_Index[Quarter],"&lt;&gt;''",Table_Index[ID],$Q887,Table_Index[year],$R887)</f>
        <v>8.3991650000000001E-2</v>
      </c>
      <c r="AB887">
        <f>SUMIFS(INDEX(Table_Index[],,MATCH(AB$12,Table_Index[#Headers],0)),
Table_Index[ID],$Q887,Table_Index[year],$R887)/COUNTIFS(Table_Index[Quarter],"&lt;&gt;''",Table_Index[ID],$Q887,Table_Index[year],$R887)</f>
        <v>2.7221074999999997E-2</v>
      </c>
      <c r="AC887" s="24">
        <f t="shared" si="54"/>
        <v>0.99999997500000004</v>
      </c>
      <c r="AD887">
        <f>COUNTIFS(Table_Index[Quarter],"&lt;&gt;''",Table_Index[ID],$Q887,Table_Index[year],$R887)</f>
        <v>4</v>
      </c>
      <c r="AE887" s="34">
        <f t="shared" si="55"/>
        <v>0.8491070917715019</v>
      </c>
    </row>
    <row r="888" spans="1:31" x14ac:dyDescent="0.3">
      <c r="A888">
        <v>9153</v>
      </c>
      <c r="B888">
        <v>2010</v>
      </c>
      <c r="C888">
        <v>3</v>
      </c>
      <c r="D888">
        <v>6.6797200000000001E-2</v>
      </c>
      <c r="E888">
        <v>9.3502000000000002E-2</v>
      </c>
      <c r="F888">
        <v>8.1675399999999995E-2</v>
      </c>
      <c r="G888">
        <v>0.1366812</v>
      </c>
      <c r="H888">
        <v>8.3341999999999999E-3</v>
      </c>
      <c r="I888">
        <v>0.29169780000000001</v>
      </c>
      <c r="J888">
        <v>0.27780739999999998</v>
      </c>
      <c r="K888">
        <v>1.47794E-2</v>
      </c>
      <c r="L888">
        <v>1.9446499999999999E-2</v>
      </c>
      <c r="M888">
        <v>9.2788000000000002E-3</v>
      </c>
      <c r="O888" t="str">
        <f>Table_Index[[#This Row],[ID]]&amp;Table_Index[[#This Row],[year]]</f>
        <v>91532010</v>
      </c>
      <c r="P888" t="str">
        <v>92862006</v>
      </c>
      <c r="Q888" t="str">
        <f t="shared" si="52"/>
        <v>9286</v>
      </c>
      <c r="R888" t="str">
        <f t="shared" si="53"/>
        <v>2006</v>
      </c>
      <c r="S888">
        <f>SUMIFS(INDEX(Table_Index[],,MATCH(S$12,Table_Index[#Headers],0)),
Table_Index[ID],$Q888,Table_Index[year],$R888)/COUNTIFS(Table_Index[Quarter],"&lt;&gt;''",Table_Index[ID],$Q888,Table_Index[year],$R888)</f>
        <v>0.116967325</v>
      </c>
      <c r="T888">
        <f>SUMIFS(INDEX(Table_Index[],,MATCH(T$12,Table_Index[#Headers],0)),
Table_Index[ID],$Q888,Table_Index[year],$R888)/COUNTIFS(Table_Index[Quarter],"&lt;&gt;''",Table_Index[ID],$Q888,Table_Index[year],$R888)</f>
        <v>0.13502875</v>
      </c>
      <c r="U888">
        <f>SUMIFS(INDEX(Table_Index[],,MATCH(U$12,Table_Index[#Headers],0)),
Table_Index[ID],$Q888,Table_Index[year],$R888)/COUNTIFS(Table_Index[Quarter],"&lt;&gt;''",Table_Index[ID],$Q888,Table_Index[year],$R888)</f>
        <v>5.1349499999999999E-2</v>
      </c>
      <c r="V888">
        <f>SUMIFS(INDEX(Table_Index[],,MATCH(V$12,Table_Index[#Headers],0)),
Table_Index[ID],$Q888,Table_Index[year],$R888)/COUNTIFS(Table_Index[Quarter],"&lt;&gt;''",Table_Index[ID],$Q888,Table_Index[year],$R888)</f>
        <v>0.17890094999999998</v>
      </c>
      <c r="W888">
        <f>SUMIFS(INDEX(Table_Index[],,MATCH(W$12,Table_Index[#Headers],0)),
Table_Index[ID],$Q888,Table_Index[year],$R888)/COUNTIFS(Table_Index[Quarter],"&lt;&gt;''",Table_Index[ID],$Q888,Table_Index[year],$R888)</f>
        <v>8.0873700000000007E-2</v>
      </c>
      <c r="X888">
        <f>SUMIFS(INDEX(Table_Index[],,MATCH(X$12,Table_Index[#Headers],0)),
Table_Index[ID],$Q888,Table_Index[year],$R888)/COUNTIFS(Table_Index[Quarter],"&lt;&gt;''",Table_Index[ID],$Q888,Table_Index[year],$R888)</f>
        <v>0.21038862500000002</v>
      </c>
      <c r="Y888">
        <f>SUMIFS(INDEX(Table_Index[],,MATCH(Y$12,Table_Index[#Headers],0)),
Table_Index[ID],$Q888,Table_Index[year],$R888)/COUNTIFS(Table_Index[Quarter],"&lt;&gt;''",Table_Index[ID],$Q888,Table_Index[year],$R888)</f>
        <v>2.484285E-2</v>
      </c>
      <c r="Z888">
        <f>SUMIFS(INDEX(Table_Index[],,MATCH(Z$12,Table_Index[#Headers],0)),
Table_Index[ID],$Q888,Table_Index[year],$R888)/COUNTIFS(Table_Index[Quarter],"&lt;&gt;''",Table_Index[ID],$Q888,Table_Index[year],$R888)</f>
        <v>6.7742374999999994E-2</v>
      </c>
      <c r="AA888">
        <f>SUMIFS(INDEX(Table_Index[],,MATCH(AA$12,Table_Index[#Headers],0)),
Table_Index[ID],$Q888,Table_Index[year],$R888)/COUNTIFS(Table_Index[Quarter],"&lt;&gt;''",Table_Index[ID],$Q888,Table_Index[year],$R888)</f>
        <v>0.10624267500000001</v>
      </c>
      <c r="AB888">
        <f>SUMIFS(INDEX(Table_Index[],,MATCH(AB$12,Table_Index[#Headers],0)),
Table_Index[ID],$Q888,Table_Index[year],$R888)/COUNTIFS(Table_Index[Quarter],"&lt;&gt;''",Table_Index[ID],$Q888,Table_Index[year],$R888)</f>
        <v>2.7663225E-2</v>
      </c>
      <c r="AC888" s="24">
        <f t="shared" si="54"/>
        <v>0.99999997499999993</v>
      </c>
      <c r="AD888">
        <f>COUNTIFS(Table_Index[Quarter],"&lt;&gt;''",Table_Index[ID],$Q888,Table_Index[year],$R888)</f>
        <v>4</v>
      </c>
      <c r="AE888" s="34">
        <f t="shared" si="55"/>
        <v>0.86538067503822935</v>
      </c>
    </row>
    <row r="889" spans="1:31" x14ac:dyDescent="0.3">
      <c r="A889">
        <v>9153</v>
      </c>
      <c r="B889">
        <v>2010</v>
      </c>
      <c r="C889">
        <v>4</v>
      </c>
      <c r="D889">
        <v>0.1163566</v>
      </c>
      <c r="E889">
        <v>5.4521899999999998E-2</v>
      </c>
      <c r="F889">
        <v>0.16122890000000001</v>
      </c>
      <c r="G889">
        <v>7.8277799999999995E-2</v>
      </c>
      <c r="H889">
        <v>7.7888000000000002E-3</v>
      </c>
      <c r="I889">
        <v>0.39723059999999999</v>
      </c>
      <c r="J889">
        <v>0.1363046</v>
      </c>
      <c r="K889">
        <v>1.77585E-2</v>
      </c>
      <c r="L889">
        <v>1.9472099999999999E-2</v>
      </c>
      <c r="M889">
        <v>1.10601E-2</v>
      </c>
      <c r="O889" t="str">
        <f>Table_Index[[#This Row],[ID]]&amp;Table_Index[[#This Row],[year]]</f>
        <v>91532010</v>
      </c>
      <c r="P889" t="str">
        <v>92862007</v>
      </c>
      <c r="Q889" t="str">
        <f t="shared" si="52"/>
        <v>9286</v>
      </c>
      <c r="R889" t="str">
        <f t="shared" si="53"/>
        <v>2007</v>
      </c>
      <c r="S889">
        <f>SUMIFS(INDEX(Table_Index[],,MATCH(S$12,Table_Index[#Headers],0)),
Table_Index[ID],$Q889,Table_Index[year],$R889)/COUNTIFS(Table_Index[Quarter],"&lt;&gt;''",Table_Index[ID],$Q889,Table_Index[year],$R889)</f>
        <v>0.21949449999999998</v>
      </c>
      <c r="T889">
        <f>SUMIFS(INDEX(Table_Index[],,MATCH(T$12,Table_Index[#Headers],0)),
Table_Index[ID],$Q889,Table_Index[year],$R889)/COUNTIFS(Table_Index[Quarter],"&lt;&gt;''",Table_Index[ID],$Q889,Table_Index[year],$R889)</f>
        <v>0.11655217500000001</v>
      </c>
      <c r="U889">
        <f>SUMIFS(INDEX(Table_Index[],,MATCH(U$12,Table_Index[#Headers],0)),
Table_Index[ID],$Q889,Table_Index[year],$R889)/COUNTIFS(Table_Index[Quarter],"&lt;&gt;''",Table_Index[ID],$Q889,Table_Index[year],$R889)</f>
        <v>0.10317902500000001</v>
      </c>
      <c r="V889">
        <f>SUMIFS(INDEX(Table_Index[],,MATCH(V$12,Table_Index[#Headers],0)),
Table_Index[ID],$Q889,Table_Index[year],$R889)/COUNTIFS(Table_Index[Quarter],"&lt;&gt;''",Table_Index[ID],$Q889,Table_Index[year],$R889)</f>
        <v>0.19217955</v>
      </c>
      <c r="W889">
        <f>SUMIFS(INDEX(Table_Index[],,MATCH(W$12,Table_Index[#Headers],0)),
Table_Index[ID],$Q889,Table_Index[year],$R889)/COUNTIFS(Table_Index[Quarter],"&lt;&gt;''",Table_Index[ID],$Q889,Table_Index[year],$R889)</f>
        <v>6.952164999999999E-2</v>
      </c>
      <c r="X889">
        <f>SUMIFS(INDEX(Table_Index[],,MATCH(X$12,Table_Index[#Headers],0)),
Table_Index[ID],$Q889,Table_Index[year],$R889)/COUNTIFS(Table_Index[Quarter],"&lt;&gt;''",Table_Index[ID],$Q889,Table_Index[year],$R889)</f>
        <v>9.1295374999999998E-2</v>
      </c>
      <c r="Y889">
        <f>SUMIFS(INDEX(Table_Index[],,MATCH(Y$12,Table_Index[#Headers],0)),
Table_Index[ID],$Q889,Table_Index[year],$R889)/COUNTIFS(Table_Index[Quarter],"&lt;&gt;''",Table_Index[ID],$Q889,Table_Index[year],$R889)</f>
        <v>5.3563224999999999E-2</v>
      </c>
      <c r="Z889">
        <f>SUMIFS(INDEX(Table_Index[],,MATCH(Z$12,Table_Index[#Headers],0)),
Table_Index[ID],$Q889,Table_Index[year],$R889)/COUNTIFS(Table_Index[Quarter],"&lt;&gt;''",Table_Index[ID],$Q889,Table_Index[year],$R889)</f>
        <v>5.718997499999999E-2</v>
      </c>
      <c r="AA889">
        <f>SUMIFS(INDEX(Table_Index[],,MATCH(AA$12,Table_Index[#Headers],0)),
Table_Index[ID],$Q889,Table_Index[year],$R889)/COUNTIFS(Table_Index[Quarter],"&lt;&gt;''",Table_Index[ID],$Q889,Table_Index[year],$R889)</f>
        <v>5.6288625000000009E-2</v>
      </c>
      <c r="AB889">
        <f>SUMIFS(INDEX(Table_Index[],,MATCH(AB$12,Table_Index[#Headers],0)),
Table_Index[ID],$Q889,Table_Index[year],$R889)/COUNTIFS(Table_Index[Quarter],"&lt;&gt;''",Table_Index[ID],$Q889,Table_Index[year],$R889)</f>
        <v>4.0736000000000001E-2</v>
      </c>
      <c r="AC889" s="24">
        <f t="shared" si="54"/>
        <v>1.0000000999999998</v>
      </c>
      <c r="AD889">
        <f>COUNTIFS(Table_Index[Quarter],"&lt;&gt;''",Table_Index[ID],$Q889,Table_Index[year],$R889)</f>
        <v>4</v>
      </c>
      <c r="AE889" s="34">
        <f t="shared" si="55"/>
        <v>0.86652321570596125</v>
      </c>
    </row>
    <row r="890" spans="1:31" x14ac:dyDescent="0.3">
      <c r="A890">
        <v>9153</v>
      </c>
      <c r="B890">
        <v>2011</v>
      </c>
      <c r="C890">
        <v>1</v>
      </c>
      <c r="D890">
        <v>8.1504900000000005E-2</v>
      </c>
      <c r="E890">
        <v>5.0853500000000003E-2</v>
      </c>
      <c r="F890">
        <v>6.9662399999999999E-2</v>
      </c>
      <c r="G890">
        <v>0.1555212</v>
      </c>
      <c r="H890">
        <v>5.2246999999999997E-3</v>
      </c>
      <c r="I890">
        <v>0.3877871</v>
      </c>
      <c r="J890">
        <v>0.14838080000000001</v>
      </c>
      <c r="K890">
        <v>2.6471700000000001E-2</v>
      </c>
      <c r="L890">
        <v>6.9662299999999996E-2</v>
      </c>
      <c r="M890">
        <v>4.9313999999999998E-3</v>
      </c>
      <c r="O890" t="str">
        <f>Table_Index[[#This Row],[ID]]&amp;Table_Index[[#This Row],[year]]</f>
        <v>91532011</v>
      </c>
      <c r="P890" t="str">
        <v>92862008</v>
      </c>
      <c r="Q890" t="str">
        <f t="shared" si="52"/>
        <v>9286</v>
      </c>
      <c r="R890" t="str">
        <f t="shared" si="53"/>
        <v>2008</v>
      </c>
      <c r="S890">
        <f>SUMIFS(INDEX(Table_Index[],,MATCH(S$12,Table_Index[#Headers],0)),
Table_Index[ID],$Q890,Table_Index[year],$R890)/COUNTIFS(Table_Index[Quarter],"&lt;&gt;''",Table_Index[ID],$Q890,Table_Index[year],$R890)</f>
        <v>0.16768045000000001</v>
      </c>
      <c r="T890">
        <f>SUMIFS(INDEX(Table_Index[],,MATCH(T$12,Table_Index[#Headers],0)),
Table_Index[ID],$Q890,Table_Index[year],$R890)/COUNTIFS(Table_Index[Quarter],"&lt;&gt;''",Table_Index[ID],$Q890,Table_Index[year],$R890)</f>
        <v>9.2419550000000003E-2</v>
      </c>
      <c r="U890">
        <f>SUMIFS(INDEX(Table_Index[],,MATCH(U$12,Table_Index[#Headers],0)),
Table_Index[ID],$Q890,Table_Index[year],$R890)/COUNTIFS(Table_Index[Quarter],"&lt;&gt;''",Table_Index[ID],$Q890,Table_Index[year],$R890)</f>
        <v>8.0901274999999995E-2</v>
      </c>
      <c r="V890">
        <f>SUMIFS(INDEX(Table_Index[],,MATCH(V$12,Table_Index[#Headers],0)),
Table_Index[ID],$Q890,Table_Index[year],$R890)/COUNTIFS(Table_Index[Quarter],"&lt;&gt;''",Table_Index[ID],$Q890,Table_Index[year],$R890)</f>
        <v>0.19027559999999999</v>
      </c>
      <c r="W890">
        <f>SUMIFS(INDEX(Table_Index[],,MATCH(W$12,Table_Index[#Headers],0)),
Table_Index[ID],$Q890,Table_Index[year],$R890)/COUNTIFS(Table_Index[Quarter],"&lt;&gt;''",Table_Index[ID],$Q890,Table_Index[year],$R890)</f>
        <v>4.0277475E-2</v>
      </c>
      <c r="X890">
        <f>SUMIFS(INDEX(Table_Index[],,MATCH(X$12,Table_Index[#Headers],0)),
Table_Index[ID],$Q890,Table_Index[year],$R890)/COUNTIFS(Table_Index[Quarter],"&lt;&gt;''",Table_Index[ID],$Q890,Table_Index[year],$R890)</f>
        <v>0.2990893</v>
      </c>
      <c r="Y890">
        <f>SUMIFS(INDEX(Table_Index[],,MATCH(Y$12,Table_Index[#Headers],0)),
Table_Index[ID],$Q890,Table_Index[year],$R890)/COUNTIFS(Table_Index[Quarter],"&lt;&gt;''",Table_Index[ID],$Q890,Table_Index[year],$R890)</f>
        <v>4.5383900000000005E-2</v>
      </c>
      <c r="Z890">
        <f>SUMIFS(INDEX(Table_Index[],,MATCH(Z$12,Table_Index[#Headers],0)),
Table_Index[ID],$Q890,Table_Index[year],$R890)/COUNTIFS(Table_Index[Quarter],"&lt;&gt;''",Table_Index[ID],$Q890,Table_Index[year],$R890)</f>
        <v>3.5431724999999997E-2</v>
      </c>
      <c r="AA890">
        <f>SUMIFS(INDEX(Table_Index[],,MATCH(AA$12,Table_Index[#Headers],0)),
Table_Index[ID],$Q890,Table_Index[year],$R890)/COUNTIFS(Table_Index[Quarter],"&lt;&gt;''",Table_Index[ID],$Q890,Table_Index[year],$R890)</f>
        <v>3.1195399999999998E-2</v>
      </c>
      <c r="AB890">
        <f>SUMIFS(INDEX(Table_Index[],,MATCH(AB$12,Table_Index[#Headers],0)),
Table_Index[ID],$Q890,Table_Index[year],$R890)/COUNTIFS(Table_Index[Quarter],"&lt;&gt;''",Table_Index[ID],$Q890,Table_Index[year],$R890)</f>
        <v>1.7345349999999999E-2</v>
      </c>
      <c r="AC890" s="24">
        <f t="shared" si="54"/>
        <v>1.0000000250000001</v>
      </c>
      <c r="AD890">
        <f>COUNTIFS(Table_Index[Quarter],"&lt;&gt;''",Table_Index[ID],$Q890,Table_Index[year],$R890)</f>
        <v>4</v>
      </c>
      <c r="AE890" s="34">
        <f t="shared" si="55"/>
        <v>0.82492626918327561</v>
      </c>
    </row>
    <row r="891" spans="1:31" x14ac:dyDescent="0.3">
      <c r="A891">
        <v>9153</v>
      </c>
      <c r="B891">
        <v>2011</v>
      </c>
      <c r="C891">
        <v>2</v>
      </c>
      <c r="D891">
        <v>3.1484600000000001E-2</v>
      </c>
      <c r="E891">
        <v>4.8658E-2</v>
      </c>
      <c r="F891">
        <v>6.7319799999999999E-2</v>
      </c>
      <c r="G891">
        <v>9.1591500000000006E-2</v>
      </c>
      <c r="H891">
        <v>0.1217881</v>
      </c>
      <c r="I891">
        <v>0.389264</v>
      </c>
      <c r="J891">
        <v>0.14540159999999999</v>
      </c>
      <c r="K891">
        <v>2.2897899999999999E-2</v>
      </c>
      <c r="L891">
        <v>7.7778100000000003E-2</v>
      </c>
      <c r="M891">
        <v>3.8162999999999999E-3</v>
      </c>
      <c r="O891" t="str">
        <f>Table_Index[[#This Row],[ID]]&amp;Table_Index[[#This Row],[year]]</f>
        <v>91532011</v>
      </c>
      <c r="P891" t="str">
        <v>92862009</v>
      </c>
      <c r="Q891" t="str">
        <f t="shared" si="52"/>
        <v>9286</v>
      </c>
      <c r="R891" t="str">
        <f t="shared" si="53"/>
        <v>2009</v>
      </c>
      <c r="S891">
        <f>SUMIFS(INDEX(Table_Index[],,MATCH(S$12,Table_Index[#Headers],0)),
Table_Index[ID],$Q891,Table_Index[year],$R891)/COUNTIFS(Table_Index[Quarter],"&lt;&gt;''",Table_Index[ID],$Q891,Table_Index[year],$R891)</f>
        <v>0.14276914999999998</v>
      </c>
      <c r="T891">
        <f>SUMIFS(INDEX(Table_Index[],,MATCH(T$12,Table_Index[#Headers],0)),
Table_Index[ID],$Q891,Table_Index[year],$R891)/COUNTIFS(Table_Index[Quarter],"&lt;&gt;''",Table_Index[ID],$Q891,Table_Index[year],$R891)</f>
        <v>0.11902927499999999</v>
      </c>
      <c r="U891">
        <f>SUMIFS(INDEX(Table_Index[],,MATCH(U$12,Table_Index[#Headers],0)),
Table_Index[ID],$Q891,Table_Index[year],$R891)/COUNTIFS(Table_Index[Quarter],"&lt;&gt;''",Table_Index[ID],$Q891,Table_Index[year],$R891)</f>
        <v>7.1310225000000005E-2</v>
      </c>
      <c r="V891">
        <f>SUMIFS(INDEX(Table_Index[],,MATCH(V$12,Table_Index[#Headers],0)),
Table_Index[ID],$Q891,Table_Index[year],$R891)/COUNTIFS(Table_Index[Quarter],"&lt;&gt;''",Table_Index[ID],$Q891,Table_Index[year],$R891)</f>
        <v>0.20121649999999999</v>
      </c>
      <c r="W891">
        <f>SUMIFS(INDEX(Table_Index[],,MATCH(W$12,Table_Index[#Headers],0)),
Table_Index[ID],$Q891,Table_Index[year],$R891)/COUNTIFS(Table_Index[Quarter],"&lt;&gt;''",Table_Index[ID],$Q891,Table_Index[year],$R891)</f>
        <v>4.9471750000000007E-3</v>
      </c>
      <c r="X891">
        <f>SUMIFS(INDEX(Table_Index[],,MATCH(X$12,Table_Index[#Headers],0)),
Table_Index[ID],$Q891,Table_Index[year],$R891)/COUNTIFS(Table_Index[Quarter],"&lt;&gt;''",Table_Index[ID],$Q891,Table_Index[year],$R891)</f>
        <v>0.26735772499999999</v>
      </c>
      <c r="Y891">
        <f>SUMIFS(INDEX(Table_Index[],,MATCH(Y$12,Table_Index[#Headers],0)),
Table_Index[ID],$Q891,Table_Index[year],$R891)/COUNTIFS(Table_Index[Quarter],"&lt;&gt;''",Table_Index[ID],$Q891,Table_Index[year],$R891)</f>
        <v>7.7750399999999997E-2</v>
      </c>
      <c r="Z891">
        <f>SUMIFS(INDEX(Table_Index[],,MATCH(Z$12,Table_Index[#Headers],0)),
Table_Index[ID],$Q891,Table_Index[year],$R891)/COUNTIFS(Table_Index[Quarter],"&lt;&gt;''",Table_Index[ID],$Q891,Table_Index[year],$R891)</f>
        <v>2.78973E-2</v>
      </c>
      <c r="AA891">
        <f>SUMIFS(INDEX(Table_Index[],,MATCH(AA$12,Table_Index[#Headers],0)),
Table_Index[ID],$Q891,Table_Index[year],$R891)/COUNTIFS(Table_Index[Quarter],"&lt;&gt;''",Table_Index[ID],$Q891,Table_Index[year],$R891)</f>
        <v>4.9806775000000005E-2</v>
      </c>
      <c r="AB891">
        <f>SUMIFS(INDEX(Table_Index[],,MATCH(AB$12,Table_Index[#Headers],0)),
Table_Index[ID],$Q891,Table_Index[year],$R891)/COUNTIFS(Table_Index[Quarter],"&lt;&gt;''",Table_Index[ID],$Q891,Table_Index[year],$R891)</f>
        <v>3.7915450000000003E-2</v>
      </c>
      <c r="AC891" s="24">
        <f t="shared" si="54"/>
        <v>0.99999997499999982</v>
      </c>
      <c r="AD891">
        <f>COUNTIFS(Table_Index[Quarter],"&lt;&gt;''",Table_Index[ID],$Q891,Table_Index[year],$R891)</f>
        <v>4</v>
      </c>
      <c r="AE891" s="34">
        <f t="shared" si="55"/>
        <v>0.83762946554974183</v>
      </c>
    </row>
    <row r="892" spans="1:31" x14ac:dyDescent="0.3">
      <c r="A892">
        <v>9153</v>
      </c>
      <c r="B892">
        <v>2011</v>
      </c>
      <c r="C892">
        <v>3</v>
      </c>
      <c r="D892">
        <v>6.9752499999999995E-2</v>
      </c>
      <c r="E892">
        <v>6.5223100000000006E-2</v>
      </c>
      <c r="F892">
        <v>8.9681800000000006E-2</v>
      </c>
      <c r="G892">
        <v>0.12820419999999999</v>
      </c>
      <c r="H892">
        <v>3.06956E-2</v>
      </c>
      <c r="I892">
        <v>0.40519880000000003</v>
      </c>
      <c r="J892">
        <v>8.8051199999999996E-2</v>
      </c>
      <c r="K892">
        <v>3.6687999999999998E-2</v>
      </c>
      <c r="L892">
        <v>8.4217600000000004E-2</v>
      </c>
      <c r="M892">
        <v>2.2869000000000001E-3</v>
      </c>
      <c r="O892" t="str">
        <f>Table_Index[[#This Row],[ID]]&amp;Table_Index[[#This Row],[year]]</f>
        <v>91532011</v>
      </c>
      <c r="P892" t="str">
        <v>92862010</v>
      </c>
      <c r="Q892" t="str">
        <f t="shared" si="52"/>
        <v>9286</v>
      </c>
      <c r="R892" t="str">
        <f t="shared" si="53"/>
        <v>2010</v>
      </c>
      <c r="S892">
        <f>SUMIFS(INDEX(Table_Index[],,MATCH(S$12,Table_Index[#Headers],0)),
Table_Index[ID],$Q892,Table_Index[year],$R892)/COUNTIFS(Table_Index[Quarter],"&lt;&gt;''",Table_Index[ID],$Q892,Table_Index[year],$R892)</f>
        <v>9.2497675000000001E-2</v>
      </c>
      <c r="T892">
        <f>SUMIFS(INDEX(Table_Index[],,MATCH(T$12,Table_Index[#Headers],0)),
Table_Index[ID],$Q892,Table_Index[year],$R892)/COUNTIFS(Table_Index[Quarter],"&lt;&gt;''",Table_Index[ID],$Q892,Table_Index[year],$R892)</f>
        <v>0.130407575</v>
      </c>
      <c r="U892">
        <f>SUMIFS(INDEX(Table_Index[],,MATCH(U$12,Table_Index[#Headers],0)),
Table_Index[ID],$Q892,Table_Index[year],$R892)/COUNTIFS(Table_Index[Quarter],"&lt;&gt;''",Table_Index[ID],$Q892,Table_Index[year],$R892)</f>
        <v>7.211010000000001E-2</v>
      </c>
      <c r="V892">
        <f>SUMIFS(INDEX(Table_Index[],,MATCH(V$12,Table_Index[#Headers],0)),
Table_Index[ID],$Q892,Table_Index[year],$R892)/COUNTIFS(Table_Index[Quarter],"&lt;&gt;''",Table_Index[ID],$Q892,Table_Index[year],$R892)</f>
        <v>0.22651215</v>
      </c>
      <c r="W892">
        <f>SUMIFS(INDEX(Table_Index[],,MATCH(W$12,Table_Index[#Headers],0)),
Table_Index[ID],$Q892,Table_Index[year],$R892)/COUNTIFS(Table_Index[Quarter],"&lt;&gt;''",Table_Index[ID],$Q892,Table_Index[year],$R892)</f>
        <v>6.2477499999999998E-3</v>
      </c>
      <c r="X892">
        <f>SUMIFS(INDEX(Table_Index[],,MATCH(X$12,Table_Index[#Headers],0)),
Table_Index[ID],$Q892,Table_Index[year],$R892)/COUNTIFS(Table_Index[Quarter],"&lt;&gt;''",Table_Index[ID],$Q892,Table_Index[year],$R892)</f>
        <v>0.287447075</v>
      </c>
      <c r="Y892">
        <f>SUMIFS(INDEX(Table_Index[],,MATCH(Y$12,Table_Index[#Headers],0)),
Table_Index[ID],$Q892,Table_Index[year],$R892)/COUNTIFS(Table_Index[Quarter],"&lt;&gt;''",Table_Index[ID],$Q892,Table_Index[year],$R892)</f>
        <v>3.7654649999999998E-2</v>
      </c>
      <c r="Z892">
        <f>SUMIFS(INDEX(Table_Index[],,MATCH(Z$12,Table_Index[#Headers],0)),
Table_Index[ID],$Q892,Table_Index[year],$R892)/COUNTIFS(Table_Index[Quarter],"&lt;&gt;''",Table_Index[ID],$Q892,Table_Index[year],$R892)</f>
        <v>3.0667674999999998E-2</v>
      </c>
      <c r="AA892">
        <f>SUMIFS(INDEX(Table_Index[],,MATCH(AA$12,Table_Index[#Headers],0)),
Table_Index[ID],$Q892,Table_Index[year],$R892)/COUNTIFS(Table_Index[Quarter],"&lt;&gt;''",Table_Index[ID],$Q892,Table_Index[year],$R892)</f>
        <v>7.6555049999999999E-2</v>
      </c>
      <c r="AB892">
        <f>SUMIFS(INDEX(Table_Index[],,MATCH(AB$12,Table_Index[#Headers],0)),
Table_Index[ID],$Q892,Table_Index[year],$R892)/COUNTIFS(Table_Index[Quarter],"&lt;&gt;''",Table_Index[ID],$Q892,Table_Index[year],$R892)</f>
        <v>3.9900249999999998E-2</v>
      </c>
      <c r="AC892" s="24">
        <f t="shared" si="54"/>
        <v>0.99999994999999997</v>
      </c>
      <c r="AD892">
        <f>COUNTIFS(Table_Index[Quarter],"&lt;&gt;''",Table_Index[ID],$Q892,Table_Index[year],$R892)</f>
        <v>4</v>
      </c>
      <c r="AE892" s="34">
        <f t="shared" si="55"/>
        <v>0.82545448398937005</v>
      </c>
    </row>
    <row r="893" spans="1:31" x14ac:dyDescent="0.3">
      <c r="A893">
        <v>9153</v>
      </c>
      <c r="B893">
        <v>2011</v>
      </c>
      <c r="C893">
        <v>4</v>
      </c>
      <c r="D893">
        <v>7.6113299999999995E-2</v>
      </c>
      <c r="E893">
        <v>0.1009502</v>
      </c>
      <c r="F893">
        <v>0.1598378</v>
      </c>
      <c r="G893">
        <v>1.2979299999999999E-2</v>
      </c>
      <c r="H893">
        <v>1.5575200000000001E-2</v>
      </c>
      <c r="I893">
        <v>0.40380080000000002</v>
      </c>
      <c r="J893">
        <v>0.18964220000000001</v>
      </c>
      <c r="K893">
        <v>3.4611500000000003E-2</v>
      </c>
      <c r="L893">
        <v>0</v>
      </c>
      <c r="M893">
        <v>6.4897000000000002E-3</v>
      </c>
      <c r="O893" t="str">
        <f>Table_Index[[#This Row],[ID]]&amp;Table_Index[[#This Row],[year]]</f>
        <v>91532011</v>
      </c>
      <c r="P893" t="str">
        <v>92862011</v>
      </c>
      <c r="Q893" t="str">
        <f t="shared" si="52"/>
        <v>9286</v>
      </c>
      <c r="R893" t="str">
        <f t="shared" si="53"/>
        <v>2011</v>
      </c>
      <c r="S893">
        <f>SUMIFS(INDEX(Table_Index[],,MATCH(S$12,Table_Index[#Headers],0)),
Table_Index[ID],$Q893,Table_Index[year],$R893)/COUNTIFS(Table_Index[Quarter],"&lt;&gt;''",Table_Index[ID],$Q893,Table_Index[year],$R893)</f>
        <v>8.1247574999999989E-2</v>
      </c>
      <c r="T893">
        <f>SUMIFS(INDEX(Table_Index[],,MATCH(T$12,Table_Index[#Headers],0)),
Table_Index[ID],$Q893,Table_Index[year],$R893)/COUNTIFS(Table_Index[Quarter],"&lt;&gt;''",Table_Index[ID],$Q893,Table_Index[year],$R893)</f>
        <v>0.13333557500000001</v>
      </c>
      <c r="U893">
        <f>SUMIFS(INDEX(Table_Index[],,MATCH(U$12,Table_Index[#Headers],0)),
Table_Index[ID],$Q893,Table_Index[year],$R893)/COUNTIFS(Table_Index[Quarter],"&lt;&gt;''",Table_Index[ID],$Q893,Table_Index[year],$R893)</f>
        <v>6.8252375000000004E-2</v>
      </c>
      <c r="V893">
        <f>SUMIFS(INDEX(Table_Index[],,MATCH(V$12,Table_Index[#Headers],0)),
Table_Index[ID],$Q893,Table_Index[year],$R893)/COUNTIFS(Table_Index[Quarter],"&lt;&gt;''",Table_Index[ID],$Q893,Table_Index[year],$R893)</f>
        <v>0.16589365</v>
      </c>
      <c r="W893">
        <f>SUMIFS(INDEX(Table_Index[],,MATCH(W$12,Table_Index[#Headers],0)),
Table_Index[ID],$Q893,Table_Index[year],$R893)/COUNTIFS(Table_Index[Quarter],"&lt;&gt;''",Table_Index[ID],$Q893,Table_Index[year],$R893)</f>
        <v>4.5740149999999993E-2</v>
      </c>
      <c r="X893">
        <f>SUMIFS(INDEX(Table_Index[],,MATCH(X$12,Table_Index[#Headers],0)),
Table_Index[ID],$Q893,Table_Index[year],$R893)/COUNTIFS(Table_Index[Quarter],"&lt;&gt;''",Table_Index[ID],$Q893,Table_Index[year],$R893)</f>
        <v>0.32681925000000001</v>
      </c>
      <c r="Y893">
        <f>SUMIFS(INDEX(Table_Index[],,MATCH(Y$12,Table_Index[#Headers],0)),
Table_Index[ID],$Q893,Table_Index[year],$R893)/COUNTIFS(Table_Index[Quarter],"&lt;&gt;''",Table_Index[ID],$Q893,Table_Index[year],$R893)</f>
        <v>4.8775949999999998E-2</v>
      </c>
      <c r="Z893">
        <f>SUMIFS(INDEX(Table_Index[],,MATCH(Z$12,Table_Index[#Headers],0)),
Table_Index[ID],$Q893,Table_Index[year],$R893)/COUNTIFS(Table_Index[Quarter],"&lt;&gt;''",Table_Index[ID],$Q893,Table_Index[year],$R893)</f>
        <v>3.60544E-2</v>
      </c>
      <c r="AA893">
        <f>SUMIFS(INDEX(Table_Index[],,MATCH(AA$12,Table_Index[#Headers],0)),
Table_Index[ID],$Q893,Table_Index[year],$R893)/COUNTIFS(Table_Index[Quarter],"&lt;&gt;''",Table_Index[ID],$Q893,Table_Index[year],$R893)</f>
        <v>7.3742150000000006E-2</v>
      </c>
      <c r="AB893">
        <f>SUMIFS(INDEX(Table_Index[],,MATCH(AB$12,Table_Index[#Headers],0)),
Table_Index[ID],$Q893,Table_Index[year],$R893)/COUNTIFS(Table_Index[Quarter],"&lt;&gt;''",Table_Index[ID],$Q893,Table_Index[year],$R893)</f>
        <v>2.0138999999999997E-2</v>
      </c>
      <c r="AC893" s="24">
        <f t="shared" si="54"/>
        <v>1.000000075</v>
      </c>
      <c r="AD893">
        <f>COUNTIFS(Table_Index[Quarter],"&lt;&gt;''",Table_Index[ID],$Q893,Table_Index[year],$R893)</f>
        <v>4</v>
      </c>
      <c r="AE893" s="34">
        <f t="shared" si="55"/>
        <v>0.82501588563460559</v>
      </c>
    </row>
    <row r="894" spans="1:31" x14ac:dyDescent="0.3">
      <c r="A894">
        <v>9153</v>
      </c>
      <c r="B894">
        <v>2012</v>
      </c>
      <c r="C894">
        <v>1</v>
      </c>
      <c r="D894">
        <v>0</v>
      </c>
      <c r="E894">
        <v>0.19878419999999999</v>
      </c>
      <c r="F894">
        <v>5.3698900000000001E-2</v>
      </c>
      <c r="G894">
        <v>3.10888E-2</v>
      </c>
      <c r="H894">
        <v>1.4131299999999999E-2</v>
      </c>
      <c r="I894">
        <v>0.47481129999999999</v>
      </c>
      <c r="J894">
        <v>0.15318319999999999</v>
      </c>
      <c r="K894">
        <v>2.2610100000000001E-2</v>
      </c>
      <c r="L894">
        <v>4.25069E-2</v>
      </c>
      <c r="M894">
        <v>9.1853000000000004E-3</v>
      </c>
      <c r="O894" t="str">
        <f>Table_Index[[#This Row],[ID]]&amp;Table_Index[[#This Row],[year]]</f>
        <v>91532012</v>
      </c>
      <c r="P894" t="str">
        <v>92862012</v>
      </c>
      <c r="Q894" t="str">
        <f t="shared" si="52"/>
        <v>9286</v>
      </c>
      <c r="R894" t="str">
        <f t="shared" si="53"/>
        <v>2012</v>
      </c>
      <c r="S894">
        <f>SUMIFS(INDEX(Table_Index[],,MATCH(S$12,Table_Index[#Headers],0)),
Table_Index[ID],$Q894,Table_Index[year],$R894)/COUNTIFS(Table_Index[Quarter],"&lt;&gt;''",Table_Index[ID],$Q894,Table_Index[year],$R894)</f>
        <v>0.10413552500000001</v>
      </c>
      <c r="T894">
        <f>SUMIFS(INDEX(Table_Index[],,MATCH(T$12,Table_Index[#Headers],0)),
Table_Index[ID],$Q894,Table_Index[year],$R894)/COUNTIFS(Table_Index[Quarter],"&lt;&gt;''",Table_Index[ID],$Q894,Table_Index[year],$R894)</f>
        <v>0.11129615000000001</v>
      </c>
      <c r="U894">
        <f>SUMIFS(INDEX(Table_Index[],,MATCH(U$12,Table_Index[#Headers],0)),
Table_Index[ID],$Q894,Table_Index[year],$R894)/COUNTIFS(Table_Index[Quarter],"&lt;&gt;''",Table_Index[ID],$Q894,Table_Index[year],$R894)</f>
        <v>6.5898125000000002E-2</v>
      </c>
      <c r="V894">
        <f>SUMIFS(INDEX(Table_Index[],,MATCH(V$12,Table_Index[#Headers],0)),
Table_Index[ID],$Q894,Table_Index[year],$R894)/COUNTIFS(Table_Index[Quarter],"&lt;&gt;''",Table_Index[ID],$Q894,Table_Index[year],$R894)</f>
        <v>0.15275117500000002</v>
      </c>
      <c r="W894">
        <f>SUMIFS(INDEX(Table_Index[],,MATCH(W$12,Table_Index[#Headers],0)),
Table_Index[ID],$Q894,Table_Index[year],$R894)/COUNTIFS(Table_Index[Quarter],"&lt;&gt;''",Table_Index[ID],$Q894,Table_Index[year],$R894)</f>
        <v>3.0239224999999998E-2</v>
      </c>
      <c r="X894">
        <f>SUMIFS(INDEX(Table_Index[],,MATCH(X$12,Table_Index[#Headers],0)),
Table_Index[ID],$Q894,Table_Index[year],$R894)/COUNTIFS(Table_Index[Quarter],"&lt;&gt;''",Table_Index[ID],$Q894,Table_Index[year],$R894)</f>
        <v>0.39063122500000003</v>
      </c>
      <c r="Y894">
        <f>SUMIFS(INDEX(Table_Index[],,MATCH(Y$12,Table_Index[#Headers],0)),
Table_Index[ID],$Q894,Table_Index[year],$R894)/COUNTIFS(Table_Index[Quarter],"&lt;&gt;''",Table_Index[ID],$Q894,Table_Index[year],$R894)</f>
        <v>6.3208324999999996E-2</v>
      </c>
      <c r="Z894">
        <f>SUMIFS(INDEX(Table_Index[],,MATCH(Z$12,Table_Index[#Headers],0)),
Table_Index[ID],$Q894,Table_Index[year],$R894)/COUNTIFS(Table_Index[Quarter],"&lt;&gt;''",Table_Index[ID],$Q894,Table_Index[year],$R894)</f>
        <v>2.1873650000000001E-2</v>
      </c>
      <c r="AA894">
        <f>SUMIFS(INDEX(Table_Index[],,MATCH(AA$12,Table_Index[#Headers],0)),
Table_Index[ID],$Q894,Table_Index[year],$R894)/COUNTIFS(Table_Index[Quarter],"&lt;&gt;''",Table_Index[ID],$Q894,Table_Index[year],$R894)</f>
        <v>2.8257400000000002E-2</v>
      </c>
      <c r="AB894">
        <f>SUMIFS(INDEX(Table_Index[],,MATCH(AB$12,Table_Index[#Headers],0)),
Table_Index[ID],$Q894,Table_Index[year],$R894)/COUNTIFS(Table_Index[Quarter],"&lt;&gt;''",Table_Index[ID],$Q894,Table_Index[year],$R894)</f>
        <v>3.1709225000000001E-2</v>
      </c>
      <c r="AC894" s="24">
        <f t="shared" si="54"/>
        <v>1.0000000250000001</v>
      </c>
      <c r="AD894">
        <f>COUNTIFS(Table_Index[Quarter],"&lt;&gt;''",Table_Index[ID],$Q894,Table_Index[year],$R894)</f>
        <v>4</v>
      </c>
      <c r="AE894" s="34">
        <f t="shared" si="55"/>
        <v>0.78930860589366558</v>
      </c>
    </row>
    <row r="895" spans="1:31" x14ac:dyDescent="0.3">
      <c r="A895">
        <v>9153</v>
      </c>
      <c r="B895">
        <v>2012</v>
      </c>
      <c r="C895">
        <v>2</v>
      </c>
      <c r="D895">
        <v>0.16955480000000001</v>
      </c>
      <c r="E895">
        <v>7.0490499999999998E-2</v>
      </c>
      <c r="F895">
        <v>0.27793390000000001</v>
      </c>
      <c r="G895">
        <v>8.3245899999999998E-2</v>
      </c>
      <c r="H895">
        <v>0.21348549999999999</v>
      </c>
      <c r="I895">
        <v>0</v>
      </c>
      <c r="J895">
        <v>0</v>
      </c>
      <c r="K895">
        <v>8.0560599999999996E-2</v>
      </c>
      <c r="L895">
        <v>9.66727E-2</v>
      </c>
      <c r="M895">
        <v>8.0561000000000001E-3</v>
      </c>
      <c r="O895" t="str">
        <f>Table_Index[[#This Row],[ID]]&amp;Table_Index[[#This Row],[year]]</f>
        <v>91532012</v>
      </c>
      <c r="P895" t="str">
        <v>92872003</v>
      </c>
      <c r="Q895" t="str">
        <f t="shared" si="52"/>
        <v>9287</v>
      </c>
      <c r="R895" t="str">
        <f t="shared" si="53"/>
        <v>2003</v>
      </c>
      <c r="S895">
        <f>SUMIFS(INDEX(Table_Index[],,MATCH(S$12,Table_Index[#Headers],0)),
Table_Index[ID],$Q895,Table_Index[year],$R895)/COUNTIFS(Table_Index[Quarter],"&lt;&gt;''",Table_Index[ID],$Q895,Table_Index[year],$R895)</f>
        <v>0.21938225</v>
      </c>
      <c r="T895">
        <f>SUMIFS(INDEX(Table_Index[],,MATCH(T$12,Table_Index[#Headers],0)),
Table_Index[ID],$Q895,Table_Index[year],$R895)/COUNTIFS(Table_Index[Quarter],"&lt;&gt;''",Table_Index[ID],$Q895,Table_Index[year],$R895)</f>
        <v>7.9036949999999995E-2</v>
      </c>
      <c r="U895">
        <f>SUMIFS(INDEX(Table_Index[],,MATCH(U$12,Table_Index[#Headers],0)),
Table_Index[ID],$Q895,Table_Index[year],$R895)/COUNTIFS(Table_Index[Quarter],"&lt;&gt;''",Table_Index[ID],$Q895,Table_Index[year],$R895)</f>
        <v>0.113271475</v>
      </c>
      <c r="V895">
        <f>SUMIFS(INDEX(Table_Index[],,MATCH(V$12,Table_Index[#Headers],0)),
Table_Index[ID],$Q895,Table_Index[year],$R895)/COUNTIFS(Table_Index[Quarter],"&lt;&gt;''",Table_Index[ID],$Q895,Table_Index[year],$R895)</f>
        <v>3.2097824999999996E-2</v>
      </c>
      <c r="W895">
        <f>SUMIFS(INDEX(Table_Index[],,MATCH(W$12,Table_Index[#Headers],0)),
Table_Index[ID],$Q895,Table_Index[year],$R895)/COUNTIFS(Table_Index[Quarter],"&lt;&gt;''",Table_Index[ID],$Q895,Table_Index[year],$R895)</f>
        <v>0</v>
      </c>
      <c r="X895">
        <f>SUMIFS(INDEX(Table_Index[],,MATCH(X$12,Table_Index[#Headers],0)),
Table_Index[ID],$Q895,Table_Index[year],$R895)/COUNTIFS(Table_Index[Quarter],"&lt;&gt;''",Table_Index[ID],$Q895,Table_Index[year],$R895)</f>
        <v>0.12950057500000001</v>
      </c>
      <c r="Y895">
        <f>SUMIFS(INDEX(Table_Index[],,MATCH(Y$12,Table_Index[#Headers],0)),
Table_Index[ID],$Q895,Table_Index[year],$R895)/COUNTIFS(Table_Index[Quarter],"&lt;&gt;''",Table_Index[ID],$Q895,Table_Index[year],$R895)</f>
        <v>5.3962974999999996E-2</v>
      </c>
      <c r="Z895">
        <f>SUMIFS(INDEX(Table_Index[],,MATCH(Z$12,Table_Index[#Headers],0)),
Table_Index[ID],$Q895,Table_Index[year],$R895)/COUNTIFS(Table_Index[Quarter],"&lt;&gt;''",Table_Index[ID],$Q895,Table_Index[year],$R895)</f>
        <v>3.8809125E-2</v>
      </c>
      <c r="AA895">
        <f>SUMIFS(INDEX(Table_Index[],,MATCH(AA$12,Table_Index[#Headers],0)),
Table_Index[ID],$Q895,Table_Index[year],$R895)/COUNTIFS(Table_Index[Quarter],"&lt;&gt;''",Table_Index[ID],$Q895,Table_Index[year],$R895)</f>
        <v>7.5817124999999999E-2</v>
      </c>
      <c r="AB895">
        <f>SUMIFS(INDEX(Table_Index[],,MATCH(AB$12,Table_Index[#Headers],0)),
Table_Index[ID],$Q895,Table_Index[year],$R895)/COUNTIFS(Table_Index[Quarter],"&lt;&gt;''",Table_Index[ID],$Q895,Table_Index[year],$R895)</f>
        <v>0.25812174999999998</v>
      </c>
      <c r="AC895" s="24">
        <f t="shared" si="54"/>
        <v>1.0000000500000001</v>
      </c>
      <c r="AD895">
        <f>COUNTIFS(Table_Index[Quarter],"&lt;&gt;''",Table_Index[ID],$Q895,Table_Index[year],$R895)</f>
        <v>4</v>
      </c>
      <c r="AE895" s="34">
        <f t="shared" si="55"/>
        <v>0.83820026745545384</v>
      </c>
    </row>
    <row r="896" spans="1:31" x14ac:dyDescent="0.3">
      <c r="A896">
        <v>9153</v>
      </c>
      <c r="B896">
        <v>2012</v>
      </c>
      <c r="C896">
        <v>3</v>
      </c>
      <c r="D896">
        <v>6.6936499999999996E-2</v>
      </c>
      <c r="E896">
        <v>8.3298800000000006E-2</v>
      </c>
      <c r="F896">
        <v>8.5529999999999995E-2</v>
      </c>
      <c r="G896">
        <v>7.6853000000000005E-2</v>
      </c>
      <c r="H896">
        <v>5.7938700000000003E-2</v>
      </c>
      <c r="I896">
        <v>0.37186950000000002</v>
      </c>
      <c r="J896">
        <v>0.16858090000000001</v>
      </c>
      <c r="K896">
        <v>2.9749600000000001E-2</v>
      </c>
      <c r="L896">
        <v>4.9582599999999998E-2</v>
      </c>
      <c r="M896">
        <v>9.6603000000000001E-3</v>
      </c>
      <c r="O896" t="str">
        <f>Table_Index[[#This Row],[ID]]&amp;Table_Index[[#This Row],[year]]</f>
        <v>91532012</v>
      </c>
      <c r="P896" t="str">
        <v>92882003</v>
      </c>
      <c r="Q896" t="str">
        <f t="shared" si="52"/>
        <v>9288</v>
      </c>
      <c r="R896" t="str">
        <f t="shared" si="53"/>
        <v>2003</v>
      </c>
      <c r="S896">
        <f>SUMIFS(INDEX(Table_Index[],,MATCH(S$12,Table_Index[#Headers],0)),
Table_Index[ID],$Q896,Table_Index[year],$R896)/COUNTIFS(Table_Index[Quarter],"&lt;&gt;''",Table_Index[ID],$Q896,Table_Index[year],$R896)</f>
        <v>0.17184717499999999</v>
      </c>
      <c r="T896">
        <f>SUMIFS(INDEX(Table_Index[],,MATCH(T$12,Table_Index[#Headers],0)),
Table_Index[ID],$Q896,Table_Index[year],$R896)/COUNTIFS(Table_Index[Quarter],"&lt;&gt;''",Table_Index[ID],$Q896,Table_Index[year],$R896)</f>
        <v>0.1424743</v>
      </c>
      <c r="U896">
        <f>SUMIFS(INDEX(Table_Index[],,MATCH(U$12,Table_Index[#Headers],0)),
Table_Index[ID],$Q896,Table_Index[year],$R896)/COUNTIFS(Table_Index[Quarter],"&lt;&gt;''",Table_Index[ID],$Q896,Table_Index[year],$R896)</f>
        <v>0.12449412500000001</v>
      </c>
      <c r="V896">
        <f>SUMIFS(INDEX(Table_Index[],,MATCH(V$12,Table_Index[#Headers],0)),
Table_Index[ID],$Q896,Table_Index[year],$R896)/COUNTIFS(Table_Index[Quarter],"&lt;&gt;''",Table_Index[ID],$Q896,Table_Index[year],$R896)</f>
        <v>3.4013299999999996E-2</v>
      </c>
      <c r="W896">
        <f>SUMIFS(INDEX(Table_Index[],,MATCH(W$12,Table_Index[#Headers],0)),
Table_Index[ID],$Q896,Table_Index[year],$R896)/COUNTIFS(Table_Index[Quarter],"&lt;&gt;''",Table_Index[ID],$Q896,Table_Index[year],$R896)</f>
        <v>2.6253925000000001E-2</v>
      </c>
      <c r="X896">
        <f>SUMIFS(INDEX(Table_Index[],,MATCH(X$12,Table_Index[#Headers],0)),
Table_Index[ID],$Q896,Table_Index[year],$R896)/COUNTIFS(Table_Index[Quarter],"&lt;&gt;''",Table_Index[ID],$Q896,Table_Index[year],$R896)</f>
        <v>0.20859719999999998</v>
      </c>
      <c r="Y896">
        <f>SUMIFS(INDEX(Table_Index[],,MATCH(Y$12,Table_Index[#Headers],0)),
Table_Index[ID],$Q896,Table_Index[year],$R896)/COUNTIFS(Table_Index[Quarter],"&lt;&gt;''",Table_Index[ID],$Q896,Table_Index[year],$R896)</f>
        <v>0.14312675</v>
      </c>
      <c r="Z896">
        <f>SUMIFS(INDEX(Table_Index[],,MATCH(Z$12,Table_Index[#Headers],0)),
Table_Index[ID],$Q896,Table_Index[year],$R896)/COUNTIFS(Table_Index[Quarter],"&lt;&gt;''",Table_Index[ID],$Q896,Table_Index[year],$R896)</f>
        <v>4.5059175E-2</v>
      </c>
      <c r="AA896">
        <f>SUMIFS(INDEX(Table_Index[],,MATCH(AA$12,Table_Index[#Headers],0)),
Table_Index[ID],$Q896,Table_Index[year],$R896)/COUNTIFS(Table_Index[Quarter],"&lt;&gt;''",Table_Index[ID],$Q896,Table_Index[year],$R896)</f>
        <v>9.2948775000000011E-2</v>
      </c>
      <c r="AB896">
        <f>SUMIFS(INDEX(Table_Index[],,MATCH(AB$12,Table_Index[#Headers],0)),
Table_Index[ID],$Q896,Table_Index[year],$R896)/COUNTIFS(Table_Index[Quarter],"&lt;&gt;''",Table_Index[ID],$Q896,Table_Index[year],$R896)</f>
        <v>1.1185175E-2</v>
      </c>
      <c r="AC896" s="24">
        <f t="shared" si="54"/>
        <v>0.99999989999999994</v>
      </c>
      <c r="AD896">
        <f>COUNTIFS(Table_Index[Quarter],"&lt;&gt;''",Table_Index[ID],$Q896,Table_Index[year],$R896)</f>
        <v>4</v>
      </c>
      <c r="AE896" s="34">
        <f t="shared" si="55"/>
        <v>0.85803169139085378</v>
      </c>
    </row>
    <row r="897" spans="1:31" x14ac:dyDescent="0.3">
      <c r="A897">
        <v>9153</v>
      </c>
      <c r="B897">
        <v>2012</v>
      </c>
      <c r="C897">
        <v>4</v>
      </c>
      <c r="D897">
        <v>4.6655299999999997E-2</v>
      </c>
      <c r="E897">
        <v>0.29444670000000001</v>
      </c>
      <c r="F897">
        <v>6.4798999999999995E-2</v>
      </c>
      <c r="G897">
        <v>3.7583400000000003E-2</v>
      </c>
      <c r="H897">
        <v>1.7279699999999999E-2</v>
      </c>
      <c r="I897">
        <v>0.36287449999999999</v>
      </c>
      <c r="J897">
        <v>0.1101583</v>
      </c>
      <c r="K897">
        <v>2.72156E-2</v>
      </c>
      <c r="L897">
        <v>3.7907400000000001E-2</v>
      </c>
      <c r="M897">
        <v>1.08E-3</v>
      </c>
      <c r="O897" t="str">
        <f>Table_Index[[#This Row],[ID]]&amp;Table_Index[[#This Row],[year]]</f>
        <v>91532012</v>
      </c>
      <c r="P897" t="str">
        <v>92882004</v>
      </c>
      <c r="Q897" t="str">
        <f t="shared" si="52"/>
        <v>9288</v>
      </c>
      <c r="R897" t="str">
        <f t="shared" si="53"/>
        <v>2004</v>
      </c>
      <c r="S897">
        <f>SUMIFS(INDEX(Table_Index[],,MATCH(S$12,Table_Index[#Headers],0)),
Table_Index[ID],$Q897,Table_Index[year],$R897)/COUNTIFS(Table_Index[Quarter],"&lt;&gt;''",Table_Index[ID],$Q897,Table_Index[year],$R897)</f>
        <v>0.119171925</v>
      </c>
      <c r="T897">
        <f>SUMIFS(INDEX(Table_Index[],,MATCH(T$12,Table_Index[#Headers],0)),
Table_Index[ID],$Q897,Table_Index[year],$R897)/COUNTIFS(Table_Index[Quarter],"&lt;&gt;''",Table_Index[ID],$Q897,Table_Index[year],$R897)</f>
        <v>3.6169400000000004E-2</v>
      </c>
      <c r="U897">
        <f>SUMIFS(INDEX(Table_Index[],,MATCH(U$12,Table_Index[#Headers],0)),
Table_Index[ID],$Q897,Table_Index[year],$R897)/COUNTIFS(Table_Index[Quarter],"&lt;&gt;''",Table_Index[ID],$Q897,Table_Index[year],$R897)</f>
        <v>3.1177774999999998E-2</v>
      </c>
      <c r="V897">
        <f>SUMIFS(INDEX(Table_Index[],,MATCH(V$12,Table_Index[#Headers],0)),
Table_Index[ID],$Q897,Table_Index[year],$R897)/COUNTIFS(Table_Index[Quarter],"&lt;&gt;''",Table_Index[ID],$Q897,Table_Index[year],$R897)</f>
        <v>0.28336105</v>
      </c>
      <c r="W897">
        <f>SUMIFS(INDEX(Table_Index[],,MATCH(W$12,Table_Index[#Headers],0)),
Table_Index[ID],$Q897,Table_Index[year],$R897)/COUNTIFS(Table_Index[Quarter],"&lt;&gt;''",Table_Index[ID],$Q897,Table_Index[year],$R897)</f>
        <v>5.4034550000000001E-2</v>
      </c>
      <c r="X897">
        <f>SUMIFS(INDEX(Table_Index[],,MATCH(X$12,Table_Index[#Headers],0)),
Table_Index[ID],$Q897,Table_Index[year],$R897)/COUNTIFS(Table_Index[Quarter],"&lt;&gt;''",Table_Index[ID],$Q897,Table_Index[year],$R897)</f>
        <v>0.14895607499999999</v>
      </c>
      <c r="Y897">
        <f>SUMIFS(INDEX(Table_Index[],,MATCH(Y$12,Table_Index[#Headers],0)),
Table_Index[ID],$Q897,Table_Index[year],$R897)/COUNTIFS(Table_Index[Quarter],"&lt;&gt;''",Table_Index[ID],$Q897,Table_Index[year],$R897)</f>
        <v>1.2352574999999998E-2</v>
      </c>
      <c r="Z897">
        <f>SUMIFS(INDEX(Table_Index[],,MATCH(Z$12,Table_Index[#Headers],0)),
Table_Index[ID],$Q897,Table_Index[year],$R897)/COUNTIFS(Table_Index[Quarter],"&lt;&gt;''",Table_Index[ID],$Q897,Table_Index[year],$R897)</f>
        <v>0.27602872499999997</v>
      </c>
      <c r="AA897">
        <f>SUMIFS(INDEX(Table_Index[],,MATCH(AA$12,Table_Index[#Headers],0)),
Table_Index[ID],$Q897,Table_Index[year],$R897)/COUNTIFS(Table_Index[Quarter],"&lt;&gt;''",Table_Index[ID],$Q897,Table_Index[year],$R897)</f>
        <v>3.3325400000000005E-2</v>
      </c>
      <c r="AB897">
        <f>SUMIFS(INDEX(Table_Index[],,MATCH(AB$12,Table_Index[#Headers],0)),
Table_Index[ID],$Q897,Table_Index[year],$R897)/COUNTIFS(Table_Index[Quarter],"&lt;&gt;''",Table_Index[ID],$Q897,Table_Index[year],$R897)</f>
        <v>5.4225249999999992E-3</v>
      </c>
      <c r="AC897" s="24">
        <f t="shared" si="54"/>
        <v>0.99999999999999978</v>
      </c>
      <c r="AD897">
        <f>COUNTIFS(Table_Index[Quarter],"&lt;&gt;''",Table_Index[ID],$Q897,Table_Index[year],$R897)</f>
        <v>4</v>
      </c>
      <c r="AE897" s="34">
        <f t="shared" si="55"/>
        <v>0.80063221441448129</v>
      </c>
    </row>
    <row r="898" spans="1:31" x14ac:dyDescent="0.3">
      <c r="A898">
        <v>9154</v>
      </c>
      <c r="B898">
        <v>2003</v>
      </c>
      <c r="C898">
        <v>1</v>
      </c>
      <c r="D898">
        <v>8.1342800000000007E-2</v>
      </c>
      <c r="E898">
        <v>0.1468689</v>
      </c>
      <c r="F898">
        <v>0</v>
      </c>
      <c r="G898">
        <v>0.31520330000000002</v>
      </c>
      <c r="H898">
        <v>4.0671400000000003E-2</v>
      </c>
      <c r="I898">
        <v>9.9418999999999993E-2</v>
      </c>
      <c r="J898">
        <v>0.26791480000000001</v>
      </c>
      <c r="K898">
        <v>4.5190399999999999E-2</v>
      </c>
      <c r="L898">
        <v>0</v>
      </c>
      <c r="M898">
        <v>3.3893E-3</v>
      </c>
      <c r="O898" t="str">
        <f>Table_Index[[#This Row],[ID]]&amp;Table_Index[[#This Row],[year]]</f>
        <v>91542003</v>
      </c>
      <c r="P898" t="str">
        <v>92892003</v>
      </c>
      <c r="Q898" t="str">
        <f t="shared" si="52"/>
        <v>9289</v>
      </c>
      <c r="R898" t="str">
        <f t="shared" si="53"/>
        <v>2003</v>
      </c>
      <c r="S898">
        <f>SUMIFS(INDEX(Table_Index[],,MATCH(S$12,Table_Index[#Headers],0)),
Table_Index[ID],$Q898,Table_Index[year],$R898)/COUNTIFS(Table_Index[Quarter],"&lt;&gt;''",Table_Index[ID],$Q898,Table_Index[year],$R898)</f>
        <v>6.2639374999999997E-2</v>
      </c>
      <c r="T898">
        <f>SUMIFS(INDEX(Table_Index[],,MATCH(T$12,Table_Index[#Headers],0)),
Table_Index[ID],$Q898,Table_Index[year],$R898)/COUNTIFS(Table_Index[Quarter],"&lt;&gt;''",Table_Index[ID],$Q898,Table_Index[year],$R898)</f>
        <v>6.6216875000000008E-2</v>
      </c>
      <c r="U898">
        <f>SUMIFS(INDEX(Table_Index[],,MATCH(U$12,Table_Index[#Headers],0)),
Table_Index[ID],$Q898,Table_Index[year],$R898)/COUNTIFS(Table_Index[Quarter],"&lt;&gt;''",Table_Index[ID],$Q898,Table_Index[year],$R898)</f>
        <v>7.1632849999999998E-2</v>
      </c>
      <c r="V898">
        <f>SUMIFS(INDEX(Table_Index[],,MATCH(V$12,Table_Index[#Headers],0)),
Table_Index[ID],$Q898,Table_Index[year],$R898)/COUNTIFS(Table_Index[Quarter],"&lt;&gt;''",Table_Index[ID],$Q898,Table_Index[year],$R898)</f>
        <v>4.1887374999999998E-2</v>
      </c>
      <c r="W898">
        <f>SUMIFS(INDEX(Table_Index[],,MATCH(W$12,Table_Index[#Headers],0)),
Table_Index[ID],$Q898,Table_Index[year],$R898)/COUNTIFS(Table_Index[Quarter],"&lt;&gt;''",Table_Index[ID],$Q898,Table_Index[year],$R898)</f>
        <v>0</v>
      </c>
      <c r="X898">
        <f>SUMIFS(INDEX(Table_Index[],,MATCH(X$12,Table_Index[#Headers],0)),
Table_Index[ID],$Q898,Table_Index[year],$R898)/COUNTIFS(Table_Index[Quarter],"&lt;&gt;''",Table_Index[ID],$Q898,Table_Index[year],$R898)</f>
        <v>0.14971665000000001</v>
      </c>
      <c r="Y898">
        <f>SUMIFS(INDEX(Table_Index[],,MATCH(Y$12,Table_Index[#Headers],0)),
Table_Index[ID],$Q898,Table_Index[year],$R898)/COUNTIFS(Table_Index[Quarter],"&lt;&gt;''",Table_Index[ID],$Q898,Table_Index[year],$R898)</f>
        <v>5.4183725000000002E-2</v>
      </c>
      <c r="Z898">
        <f>SUMIFS(INDEX(Table_Index[],,MATCH(Z$12,Table_Index[#Headers],0)),
Table_Index[ID],$Q898,Table_Index[year],$R898)/COUNTIFS(Table_Index[Quarter],"&lt;&gt;''",Table_Index[ID],$Q898,Table_Index[year],$R898)</f>
        <v>0.49851340000000005</v>
      </c>
      <c r="AA898">
        <f>SUMIFS(INDEX(Table_Index[],,MATCH(AA$12,Table_Index[#Headers],0)),
Table_Index[ID],$Q898,Table_Index[year],$R898)/COUNTIFS(Table_Index[Quarter],"&lt;&gt;''",Table_Index[ID],$Q898,Table_Index[year],$R898)</f>
        <v>4.3155800000000001E-2</v>
      </c>
      <c r="AB898">
        <f>SUMIFS(INDEX(Table_Index[],,MATCH(AB$12,Table_Index[#Headers],0)),
Table_Index[ID],$Q898,Table_Index[year],$R898)/COUNTIFS(Table_Index[Quarter],"&lt;&gt;''",Table_Index[ID],$Q898,Table_Index[year],$R898)</f>
        <v>1.2053925E-2</v>
      </c>
      <c r="AC898" s="24">
        <f t="shared" si="54"/>
        <v>0.99999997500000004</v>
      </c>
      <c r="AD898">
        <f>COUNTIFS(Table_Index[Quarter],"&lt;&gt;''",Table_Index[ID],$Q898,Table_Index[year],$R898)</f>
        <v>4</v>
      </c>
      <c r="AE898" s="34">
        <f t="shared" si="55"/>
        <v>0.70893153527812691</v>
      </c>
    </row>
    <row r="899" spans="1:31" x14ac:dyDescent="0.3">
      <c r="A899">
        <v>9154</v>
      </c>
      <c r="B899">
        <v>2003</v>
      </c>
      <c r="C899">
        <v>2</v>
      </c>
      <c r="D899">
        <v>3.9913200000000003E-2</v>
      </c>
      <c r="E899">
        <v>3.9913200000000003E-2</v>
      </c>
      <c r="F899">
        <v>1.9721800000000001E-2</v>
      </c>
      <c r="G899">
        <v>1.7374000000000001E-2</v>
      </c>
      <c r="H899">
        <v>0</v>
      </c>
      <c r="I899">
        <v>6.3391600000000006E-2</v>
      </c>
      <c r="J899">
        <v>2.6742999999999999E-2</v>
      </c>
      <c r="K899">
        <v>0</v>
      </c>
      <c r="L899">
        <v>9.3913999999999994E-3</v>
      </c>
      <c r="M899">
        <v>0.78355169999999996</v>
      </c>
      <c r="O899" t="str">
        <f>Table_Index[[#This Row],[ID]]&amp;Table_Index[[#This Row],[year]]</f>
        <v>91542003</v>
      </c>
      <c r="P899" t="str">
        <v>92892004</v>
      </c>
      <c r="Q899" t="str">
        <f t="shared" si="52"/>
        <v>9289</v>
      </c>
      <c r="R899" t="str">
        <f t="shared" si="53"/>
        <v>2004</v>
      </c>
      <c r="S899">
        <f>SUMIFS(INDEX(Table_Index[],,MATCH(S$12,Table_Index[#Headers],0)),
Table_Index[ID],$Q899,Table_Index[year],$R899)/COUNTIFS(Table_Index[Quarter],"&lt;&gt;''",Table_Index[ID],$Q899,Table_Index[year],$R899)</f>
        <v>0.20582830000000002</v>
      </c>
      <c r="T899">
        <f>SUMIFS(INDEX(Table_Index[],,MATCH(T$12,Table_Index[#Headers],0)),
Table_Index[ID],$Q899,Table_Index[year],$R899)/COUNTIFS(Table_Index[Quarter],"&lt;&gt;''",Table_Index[ID],$Q899,Table_Index[year],$R899)</f>
        <v>7.3671100000000003E-2</v>
      </c>
      <c r="U899">
        <f>SUMIFS(INDEX(Table_Index[],,MATCH(U$12,Table_Index[#Headers],0)),
Table_Index[ID],$Q899,Table_Index[year],$R899)/COUNTIFS(Table_Index[Quarter],"&lt;&gt;''",Table_Index[ID],$Q899,Table_Index[year],$R899)</f>
        <v>3.3673649999999999E-2</v>
      </c>
      <c r="V899">
        <f>SUMIFS(INDEX(Table_Index[],,MATCH(V$12,Table_Index[#Headers],0)),
Table_Index[ID],$Q899,Table_Index[year],$R899)/COUNTIFS(Table_Index[Quarter],"&lt;&gt;''",Table_Index[ID],$Q899,Table_Index[year],$R899)</f>
        <v>0.15738345000000001</v>
      </c>
      <c r="W899">
        <f>SUMIFS(INDEX(Table_Index[],,MATCH(W$12,Table_Index[#Headers],0)),
Table_Index[ID],$Q899,Table_Index[year],$R899)/COUNTIFS(Table_Index[Quarter],"&lt;&gt;''",Table_Index[ID],$Q899,Table_Index[year],$R899)</f>
        <v>1.6029975000000002E-2</v>
      </c>
      <c r="X899">
        <f>SUMIFS(INDEX(Table_Index[],,MATCH(X$12,Table_Index[#Headers],0)),
Table_Index[ID],$Q899,Table_Index[year],$R899)/COUNTIFS(Table_Index[Quarter],"&lt;&gt;''",Table_Index[ID],$Q899,Table_Index[year],$R899)</f>
        <v>0.10248005</v>
      </c>
      <c r="Y899">
        <f>SUMIFS(INDEX(Table_Index[],,MATCH(Y$12,Table_Index[#Headers],0)),
Table_Index[ID],$Q899,Table_Index[year],$R899)/COUNTIFS(Table_Index[Quarter],"&lt;&gt;''",Table_Index[ID],$Q899,Table_Index[year],$R899)</f>
        <v>3.2922424999999998E-2</v>
      </c>
      <c r="Z899">
        <f>SUMIFS(INDEX(Table_Index[],,MATCH(Z$12,Table_Index[#Headers],0)),
Table_Index[ID],$Q899,Table_Index[year],$R899)/COUNTIFS(Table_Index[Quarter],"&lt;&gt;''",Table_Index[ID],$Q899,Table_Index[year],$R899)</f>
        <v>0.301827075</v>
      </c>
      <c r="AA899">
        <f>SUMIFS(INDEX(Table_Index[],,MATCH(AA$12,Table_Index[#Headers],0)),
Table_Index[ID],$Q899,Table_Index[year],$R899)/COUNTIFS(Table_Index[Quarter],"&lt;&gt;''",Table_Index[ID],$Q899,Table_Index[year],$R899)</f>
        <v>6.2054899999999996E-2</v>
      </c>
      <c r="AB899">
        <f>SUMIFS(INDEX(Table_Index[],,MATCH(AB$12,Table_Index[#Headers],0)),
Table_Index[ID],$Q899,Table_Index[year],$R899)/COUNTIFS(Table_Index[Quarter],"&lt;&gt;''",Table_Index[ID],$Q899,Table_Index[year],$R899)</f>
        <v>1.4129124999999999E-2</v>
      </c>
      <c r="AC899" s="24">
        <f t="shared" si="54"/>
        <v>1.0000000500000001</v>
      </c>
      <c r="AD899">
        <f>COUNTIFS(Table_Index[Quarter],"&lt;&gt;''",Table_Index[ID],$Q899,Table_Index[year],$R899)</f>
        <v>4</v>
      </c>
      <c r="AE899" s="34">
        <f t="shared" si="55"/>
        <v>0.81931078210095998</v>
      </c>
    </row>
    <row r="900" spans="1:31" x14ac:dyDescent="0.3">
      <c r="A900">
        <v>9154</v>
      </c>
      <c r="B900">
        <v>2003</v>
      </c>
      <c r="C900">
        <v>3</v>
      </c>
      <c r="D900">
        <v>0</v>
      </c>
      <c r="E900">
        <v>0.16491610000000001</v>
      </c>
      <c r="F900">
        <v>0.22263669999999999</v>
      </c>
      <c r="G900">
        <v>0.17041329999999999</v>
      </c>
      <c r="H900">
        <v>0</v>
      </c>
      <c r="I900">
        <v>0</v>
      </c>
      <c r="J900">
        <v>0.27093349999999999</v>
      </c>
      <c r="K900">
        <v>5.4972E-2</v>
      </c>
      <c r="L900">
        <v>0.109944</v>
      </c>
      <c r="M900">
        <v>6.1843999999999996E-3</v>
      </c>
      <c r="O900" t="str">
        <f>Table_Index[[#This Row],[ID]]&amp;Table_Index[[#This Row],[year]]</f>
        <v>91542003</v>
      </c>
      <c r="P900" t="str">
        <v>92902003</v>
      </c>
      <c r="Q900" t="str">
        <f t="shared" si="52"/>
        <v>9290</v>
      </c>
      <c r="R900" t="str">
        <f t="shared" si="53"/>
        <v>2003</v>
      </c>
      <c r="S900">
        <f>SUMIFS(INDEX(Table_Index[],,MATCH(S$12,Table_Index[#Headers],0)),
Table_Index[ID],$Q900,Table_Index[year],$R900)/COUNTIFS(Table_Index[Quarter],"&lt;&gt;''",Table_Index[ID],$Q900,Table_Index[year],$R900)</f>
        <v>0.10308169999999998</v>
      </c>
      <c r="T900">
        <f>SUMIFS(INDEX(Table_Index[],,MATCH(T$12,Table_Index[#Headers],0)),
Table_Index[ID],$Q900,Table_Index[year],$R900)/COUNTIFS(Table_Index[Quarter],"&lt;&gt;''",Table_Index[ID],$Q900,Table_Index[year],$R900)</f>
        <v>2.1617375000000001E-2</v>
      </c>
      <c r="U900">
        <f>SUMIFS(INDEX(Table_Index[],,MATCH(U$12,Table_Index[#Headers],0)),
Table_Index[ID],$Q900,Table_Index[year],$R900)/COUNTIFS(Table_Index[Quarter],"&lt;&gt;''",Table_Index[ID],$Q900,Table_Index[year],$R900)</f>
        <v>3.5850400000000004E-2</v>
      </c>
      <c r="V900">
        <f>SUMIFS(INDEX(Table_Index[],,MATCH(V$12,Table_Index[#Headers],0)),
Table_Index[ID],$Q900,Table_Index[year],$R900)/COUNTIFS(Table_Index[Quarter],"&lt;&gt;''",Table_Index[ID],$Q900,Table_Index[year],$R900)</f>
        <v>6.6790299999999997E-2</v>
      </c>
      <c r="W900">
        <f>SUMIFS(INDEX(Table_Index[],,MATCH(W$12,Table_Index[#Headers],0)),
Table_Index[ID],$Q900,Table_Index[year],$R900)/COUNTIFS(Table_Index[Quarter],"&lt;&gt;''",Table_Index[ID],$Q900,Table_Index[year],$R900)</f>
        <v>0</v>
      </c>
      <c r="X900">
        <f>SUMIFS(INDEX(Table_Index[],,MATCH(X$12,Table_Index[#Headers],0)),
Table_Index[ID],$Q900,Table_Index[year],$R900)/COUNTIFS(Table_Index[Quarter],"&lt;&gt;''",Table_Index[ID],$Q900,Table_Index[year],$R900)</f>
        <v>6.8728049999999999E-2</v>
      </c>
      <c r="Y900">
        <f>SUMIFS(INDEX(Table_Index[],,MATCH(Y$12,Table_Index[#Headers],0)),
Table_Index[ID],$Q900,Table_Index[year],$R900)/COUNTIFS(Table_Index[Quarter],"&lt;&gt;''",Table_Index[ID],$Q900,Table_Index[year],$R900)</f>
        <v>0.18539215000000001</v>
      </c>
      <c r="Z900">
        <f>SUMIFS(INDEX(Table_Index[],,MATCH(Z$12,Table_Index[#Headers],0)),
Table_Index[ID],$Q900,Table_Index[year],$R900)/COUNTIFS(Table_Index[Quarter],"&lt;&gt;''",Table_Index[ID],$Q900,Table_Index[year],$R900)</f>
        <v>0.49962154999999997</v>
      </c>
      <c r="AA900">
        <f>SUMIFS(INDEX(Table_Index[],,MATCH(AA$12,Table_Index[#Headers],0)),
Table_Index[ID],$Q900,Table_Index[year],$R900)/COUNTIFS(Table_Index[Quarter],"&lt;&gt;''",Table_Index[ID],$Q900,Table_Index[year],$R900)</f>
        <v>1.8861924999999998E-2</v>
      </c>
      <c r="AB900">
        <f>SUMIFS(INDEX(Table_Index[],,MATCH(AB$12,Table_Index[#Headers],0)),
Table_Index[ID],$Q900,Table_Index[year],$R900)/COUNTIFS(Table_Index[Quarter],"&lt;&gt;''",Table_Index[ID],$Q900,Table_Index[year],$R900)</f>
        <v>5.6549999999999999E-5</v>
      </c>
      <c r="AC900" s="24">
        <f t="shared" si="54"/>
        <v>1</v>
      </c>
      <c r="AD900">
        <f>COUNTIFS(Table_Index[Quarter],"&lt;&gt;''",Table_Index[ID],$Q900,Table_Index[year],$R900)</f>
        <v>4</v>
      </c>
      <c r="AE900" s="34">
        <f t="shared" si="55"/>
        <v>0.69408939409353376</v>
      </c>
    </row>
    <row r="901" spans="1:31" x14ac:dyDescent="0.3">
      <c r="A901">
        <v>9154</v>
      </c>
      <c r="B901">
        <v>2003</v>
      </c>
      <c r="C901">
        <v>4</v>
      </c>
      <c r="D901">
        <v>0.1175886</v>
      </c>
      <c r="E901">
        <v>0.21837889999999999</v>
      </c>
      <c r="F901">
        <v>0.1119892</v>
      </c>
      <c r="G901">
        <v>0.1348837</v>
      </c>
      <c r="H901">
        <v>2.7997299999999999E-2</v>
      </c>
      <c r="I901">
        <v>0</v>
      </c>
      <c r="J901">
        <v>0.20997969999999999</v>
      </c>
      <c r="K901">
        <v>0</v>
      </c>
      <c r="L901">
        <v>0.16238430000000001</v>
      </c>
      <c r="M901">
        <v>1.6798400000000002E-2</v>
      </c>
      <c r="O901" t="str">
        <f>Table_Index[[#This Row],[ID]]&amp;Table_Index[[#This Row],[year]]</f>
        <v>91542003</v>
      </c>
      <c r="P901" t="str">
        <v>92902004</v>
      </c>
      <c r="Q901" t="str">
        <f t="shared" si="52"/>
        <v>9290</v>
      </c>
      <c r="R901" t="str">
        <f t="shared" si="53"/>
        <v>2004</v>
      </c>
      <c r="S901">
        <f>SUMIFS(INDEX(Table_Index[],,MATCH(S$12,Table_Index[#Headers],0)),
Table_Index[ID],$Q901,Table_Index[year],$R901)/COUNTIFS(Table_Index[Quarter],"&lt;&gt;''",Table_Index[ID],$Q901,Table_Index[year],$R901)</f>
        <v>0.32930787500000003</v>
      </c>
      <c r="T901">
        <f>SUMIFS(INDEX(Table_Index[],,MATCH(T$12,Table_Index[#Headers],0)),
Table_Index[ID],$Q901,Table_Index[year],$R901)/COUNTIFS(Table_Index[Quarter],"&lt;&gt;''",Table_Index[ID],$Q901,Table_Index[year],$R901)</f>
        <v>2.4509549999999998E-2</v>
      </c>
      <c r="U901">
        <f>SUMIFS(INDEX(Table_Index[],,MATCH(U$12,Table_Index[#Headers],0)),
Table_Index[ID],$Q901,Table_Index[year],$R901)/COUNTIFS(Table_Index[Quarter],"&lt;&gt;''",Table_Index[ID],$Q901,Table_Index[year],$R901)</f>
        <v>3.7012099999999999E-2</v>
      </c>
      <c r="V901">
        <f>SUMIFS(INDEX(Table_Index[],,MATCH(V$12,Table_Index[#Headers],0)),
Table_Index[ID],$Q901,Table_Index[year],$R901)/COUNTIFS(Table_Index[Quarter],"&lt;&gt;''",Table_Index[ID],$Q901,Table_Index[year],$R901)</f>
        <v>7.3968775E-2</v>
      </c>
      <c r="W901">
        <f>SUMIFS(INDEX(Table_Index[],,MATCH(W$12,Table_Index[#Headers],0)),
Table_Index[ID],$Q901,Table_Index[year],$R901)/COUNTIFS(Table_Index[Quarter],"&lt;&gt;''",Table_Index[ID],$Q901,Table_Index[year],$R901)</f>
        <v>2.7432175E-2</v>
      </c>
      <c r="X901">
        <f>SUMIFS(INDEX(Table_Index[],,MATCH(X$12,Table_Index[#Headers],0)),
Table_Index[ID],$Q901,Table_Index[year],$R901)/COUNTIFS(Table_Index[Quarter],"&lt;&gt;''",Table_Index[ID],$Q901,Table_Index[year],$R901)</f>
        <v>0.14093575</v>
      </c>
      <c r="Y901">
        <f>SUMIFS(INDEX(Table_Index[],,MATCH(Y$12,Table_Index[#Headers],0)),
Table_Index[ID],$Q901,Table_Index[year],$R901)/COUNTIFS(Table_Index[Quarter],"&lt;&gt;''",Table_Index[ID],$Q901,Table_Index[year],$R901)</f>
        <v>5.4385249999999996E-2</v>
      </c>
      <c r="Z901">
        <f>SUMIFS(INDEX(Table_Index[],,MATCH(Z$12,Table_Index[#Headers],0)),
Table_Index[ID],$Q901,Table_Index[year],$R901)/COUNTIFS(Table_Index[Quarter],"&lt;&gt;''",Table_Index[ID],$Q901,Table_Index[year],$R901)</f>
        <v>0.26831529999999998</v>
      </c>
      <c r="AA901">
        <f>SUMIFS(INDEX(Table_Index[],,MATCH(AA$12,Table_Index[#Headers],0)),
Table_Index[ID],$Q901,Table_Index[year],$R901)/COUNTIFS(Table_Index[Quarter],"&lt;&gt;''",Table_Index[ID],$Q901,Table_Index[year],$R901)</f>
        <v>3.7036474999999999E-2</v>
      </c>
      <c r="AB901">
        <f>SUMIFS(INDEX(Table_Index[],,MATCH(AB$12,Table_Index[#Headers],0)),
Table_Index[ID],$Q901,Table_Index[year],$R901)/COUNTIFS(Table_Index[Quarter],"&lt;&gt;''",Table_Index[ID],$Q901,Table_Index[year],$R901)</f>
        <v>7.0967750000000005E-3</v>
      </c>
      <c r="AC901" s="24">
        <f t="shared" si="54"/>
        <v>1.0000000250000001</v>
      </c>
      <c r="AD901">
        <f>COUNTIFS(Table_Index[Quarter],"&lt;&gt;''",Table_Index[ID],$Q901,Table_Index[year],$R901)</f>
        <v>4</v>
      </c>
      <c r="AE901" s="34">
        <f t="shared" si="55"/>
        <v>0.78712600001959943</v>
      </c>
    </row>
    <row r="902" spans="1:31" x14ac:dyDescent="0.3">
      <c r="A902">
        <v>9154</v>
      </c>
      <c r="B902">
        <v>2004</v>
      </c>
      <c r="C902">
        <v>1</v>
      </c>
      <c r="D902">
        <v>3.7005900000000001E-2</v>
      </c>
      <c r="E902">
        <v>9.9243100000000001E-2</v>
      </c>
      <c r="F902">
        <v>0.13456689999999999</v>
      </c>
      <c r="G902">
        <v>8.9150499999999994E-2</v>
      </c>
      <c r="H902">
        <v>3.5323800000000002E-2</v>
      </c>
      <c r="I902">
        <v>0.3095038</v>
      </c>
      <c r="J902">
        <v>0.15138769999999999</v>
      </c>
      <c r="K902">
        <v>3.3641699999999997E-2</v>
      </c>
      <c r="L902">
        <v>0.10092520000000001</v>
      </c>
      <c r="M902">
        <v>9.2514999999999993E-3</v>
      </c>
      <c r="O902" t="str">
        <f>Table_Index[[#This Row],[ID]]&amp;Table_Index[[#This Row],[year]]</f>
        <v>91542004</v>
      </c>
      <c r="P902" t="str">
        <v>92912003</v>
      </c>
      <c r="Q902" t="str">
        <f t="shared" si="52"/>
        <v>9291</v>
      </c>
      <c r="R902" t="str">
        <f t="shared" si="53"/>
        <v>2003</v>
      </c>
      <c r="S902">
        <f>SUMIFS(INDEX(Table_Index[],,MATCH(S$12,Table_Index[#Headers],0)),
Table_Index[ID],$Q902,Table_Index[year],$R902)/COUNTIFS(Table_Index[Quarter],"&lt;&gt;''",Table_Index[ID],$Q902,Table_Index[year],$R902)</f>
        <v>5.6900424999999998E-2</v>
      </c>
      <c r="T902">
        <f>SUMIFS(INDEX(Table_Index[],,MATCH(T$12,Table_Index[#Headers],0)),
Table_Index[ID],$Q902,Table_Index[year],$R902)/COUNTIFS(Table_Index[Quarter],"&lt;&gt;''",Table_Index[ID],$Q902,Table_Index[year],$R902)</f>
        <v>0.23695840000000001</v>
      </c>
      <c r="U902">
        <f>SUMIFS(INDEX(Table_Index[],,MATCH(U$12,Table_Index[#Headers],0)),
Table_Index[ID],$Q902,Table_Index[year],$R902)/COUNTIFS(Table_Index[Quarter],"&lt;&gt;''",Table_Index[ID],$Q902,Table_Index[year],$R902)</f>
        <v>7.6587774999999997E-2</v>
      </c>
      <c r="V902">
        <f>SUMIFS(INDEX(Table_Index[],,MATCH(V$12,Table_Index[#Headers],0)),
Table_Index[ID],$Q902,Table_Index[year],$R902)/COUNTIFS(Table_Index[Quarter],"&lt;&gt;''",Table_Index[ID],$Q902,Table_Index[year],$R902)</f>
        <v>0.10366262500000001</v>
      </c>
      <c r="W902">
        <f>SUMIFS(INDEX(Table_Index[],,MATCH(W$12,Table_Index[#Headers],0)),
Table_Index[ID],$Q902,Table_Index[year],$R902)/COUNTIFS(Table_Index[Quarter],"&lt;&gt;''",Table_Index[ID],$Q902,Table_Index[year],$R902)</f>
        <v>0</v>
      </c>
      <c r="X902">
        <f>SUMIFS(INDEX(Table_Index[],,MATCH(X$12,Table_Index[#Headers],0)),
Table_Index[ID],$Q902,Table_Index[year],$R902)/COUNTIFS(Table_Index[Quarter],"&lt;&gt;''",Table_Index[ID],$Q902,Table_Index[year],$R902)</f>
        <v>0.108571975</v>
      </c>
      <c r="Y902">
        <f>SUMIFS(INDEX(Table_Index[],,MATCH(Y$12,Table_Index[#Headers],0)),
Table_Index[ID],$Q902,Table_Index[year],$R902)/COUNTIFS(Table_Index[Quarter],"&lt;&gt;''",Table_Index[ID],$Q902,Table_Index[year],$R902)</f>
        <v>9.3708924999999998E-2</v>
      </c>
      <c r="Z902">
        <f>SUMIFS(INDEX(Table_Index[],,MATCH(Z$12,Table_Index[#Headers],0)),
Table_Index[ID],$Q902,Table_Index[year],$R902)/COUNTIFS(Table_Index[Quarter],"&lt;&gt;''",Table_Index[ID],$Q902,Table_Index[year],$R902)</f>
        <v>1.1388074999999999E-2</v>
      </c>
      <c r="AA902">
        <f>SUMIFS(INDEX(Table_Index[],,MATCH(AA$12,Table_Index[#Headers],0)),
Table_Index[ID],$Q902,Table_Index[year],$R902)/COUNTIFS(Table_Index[Quarter],"&lt;&gt;''",Table_Index[ID],$Q902,Table_Index[year],$R902)</f>
        <v>0.30980530000000001</v>
      </c>
      <c r="AB902">
        <f>SUMIFS(INDEX(Table_Index[],,MATCH(AB$12,Table_Index[#Headers],0)),
Table_Index[ID],$Q902,Table_Index[year],$R902)/COUNTIFS(Table_Index[Quarter],"&lt;&gt;''",Table_Index[ID],$Q902,Table_Index[year],$R902)</f>
        <v>2.4165250000000001E-3</v>
      </c>
      <c r="AC902" s="24">
        <f t="shared" si="54"/>
        <v>1.0000000249999998</v>
      </c>
      <c r="AD902">
        <f>COUNTIFS(Table_Index[Quarter],"&lt;&gt;''",Table_Index[ID],$Q902,Table_Index[year],$R902)</f>
        <v>4</v>
      </c>
      <c r="AE902" s="34">
        <f t="shared" si="55"/>
        <v>0.80731734306949066</v>
      </c>
    </row>
    <row r="903" spans="1:31" x14ac:dyDescent="0.3">
      <c r="A903">
        <v>9154</v>
      </c>
      <c r="B903">
        <v>2004</v>
      </c>
      <c r="C903">
        <v>2</v>
      </c>
      <c r="D903">
        <v>0</v>
      </c>
      <c r="E903">
        <v>0.27594780000000002</v>
      </c>
      <c r="F903">
        <v>9.9440600000000004E-2</v>
      </c>
      <c r="G903">
        <v>0.1218148</v>
      </c>
      <c r="H903">
        <v>0</v>
      </c>
      <c r="I903">
        <v>0</v>
      </c>
      <c r="J903">
        <v>0.26351770000000002</v>
      </c>
      <c r="K903">
        <v>6.2150400000000001E-2</v>
      </c>
      <c r="L903">
        <v>0.1640771</v>
      </c>
      <c r="M903">
        <v>1.30516E-2</v>
      </c>
      <c r="O903" t="str">
        <f>Table_Index[[#This Row],[ID]]&amp;Table_Index[[#This Row],[year]]</f>
        <v>91542004</v>
      </c>
      <c r="P903" t="str">
        <v>92912004</v>
      </c>
      <c r="Q903" t="str">
        <f t="shared" si="52"/>
        <v>9291</v>
      </c>
      <c r="R903" t="str">
        <f t="shared" si="53"/>
        <v>2004</v>
      </c>
      <c r="S903">
        <f>SUMIFS(INDEX(Table_Index[],,MATCH(S$12,Table_Index[#Headers],0)),
Table_Index[ID],$Q903,Table_Index[year],$R903)/COUNTIFS(Table_Index[Quarter],"&lt;&gt;''",Table_Index[ID],$Q903,Table_Index[year],$R903)</f>
        <v>2.4399000000000001E-3</v>
      </c>
      <c r="T903">
        <f>SUMIFS(INDEX(Table_Index[],,MATCH(T$12,Table_Index[#Headers],0)),
Table_Index[ID],$Q903,Table_Index[year],$R903)/COUNTIFS(Table_Index[Quarter],"&lt;&gt;''",Table_Index[ID],$Q903,Table_Index[year],$R903)</f>
        <v>1.0170800000000001E-2</v>
      </c>
      <c r="U903">
        <f>SUMIFS(INDEX(Table_Index[],,MATCH(U$12,Table_Index[#Headers],0)),
Table_Index[ID],$Q903,Table_Index[year],$R903)/COUNTIFS(Table_Index[Quarter],"&lt;&gt;''",Table_Index[ID],$Q903,Table_Index[year],$R903)</f>
        <v>2.73435E-3</v>
      </c>
      <c r="V903">
        <f>SUMIFS(INDEX(Table_Index[],,MATCH(V$12,Table_Index[#Headers],0)),
Table_Index[ID],$Q903,Table_Index[year],$R903)/COUNTIFS(Table_Index[Quarter],"&lt;&gt;''",Table_Index[ID],$Q903,Table_Index[year],$R903)</f>
        <v>4.2160500000000007E-3</v>
      </c>
      <c r="W903">
        <f>SUMIFS(INDEX(Table_Index[],,MATCH(W$12,Table_Index[#Headers],0)),
Table_Index[ID],$Q903,Table_Index[year],$R903)/COUNTIFS(Table_Index[Quarter],"&lt;&gt;''",Table_Index[ID],$Q903,Table_Index[year],$R903)</f>
        <v>3.5244749999999996E-3</v>
      </c>
      <c r="X903">
        <f>SUMIFS(INDEX(Table_Index[],,MATCH(X$12,Table_Index[#Headers],0)),
Table_Index[ID],$Q903,Table_Index[year],$R903)/COUNTIFS(Table_Index[Quarter],"&lt;&gt;''",Table_Index[ID],$Q903,Table_Index[year],$R903)</f>
        <v>1.0937675000000001E-2</v>
      </c>
      <c r="Y903">
        <f>SUMIFS(INDEX(Table_Index[],,MATCH(Y$12,Table_Index[#Headers],0)),
Table_Index[ID],$Q903,Table_Index[year],$R903)/COUNTIFS(Table_Index[Quarter],"&lt;&gt;''",Table_Index[ID],$Q903,Table_Index[year],$R903)</f>
        <v>3.5241499999999998E-3</v>
      </c>
      <c r="Z903">
        <f>SUMIFS(INDEX(Table_Index[],,MATCH(Z$12,Table_Index[#Headers],0)),
Table_Index[ID],$Q903,Table_Index[year],$R903)/COUNTIFS(Table_Index[Quarter],"&lt;&gt;''",Table_Index[ID],$Q903,Table_Index[year],$R903)</f>
        <v>0.9603043</v>
      </c>
      <c r="AA903">
        <f>SUMIFS(INDEX(Table_Index[],,MATCH(AA$12,Table_Index[#Headers],0)),
Table_Index[ID],$Q903,Table_Index[year],$R903)/COUNTIFS(Table_Index[Quarter],"&lt;&gt;''",Table_Index[ID],$Q903,Table_Index[year],$R903)</f>
        <v>1.90025E-3</v>
      </c>
      <c r="AB903">
        <f>SUMIFS(INDEX(Table_Index[],,MATCH(AB$12,Table_Index[#Headers],0)),
Table_Index[ID],$Q903,Table_Index[year],$R903)/COUNTIFS(Table_Index[Quarter],"&lt;&gt;''",Table_Index[ID],$Q903,Table_Index[year],$R903)</f>
        <v>2.4815000000000004E-4</v>
      </c>
      <c r="AC903" s="24">
        <f t="shared" si="54"/>
        <v>1.0000001000000001</v>
      </c>
      <c r="AD903">
        <f>COUNTIFS(Table_Index[Quarter],"&lt;&gt;''",Table_Index[ID],$Q903,Table_Index[year],$R903)</f>
        <v>4</v>
      </c>
      <c r="AE903" s="34">
        <f t="shared" si="55"/>
        <v>7.7532854549196339E-2</v>
      </c>
    </row>
    <row r="904" spans="1:31" x14ac:dyDescent="0.3">
      <c r="A904">
        <v>9154</v>
      </c>
      <c r="B904">
        <v>2004</v>
      </c>
      <c r="C904">
        <v>3</v>
      </c>
      <c r="D904">
        <v>6.6408400000000006E-2</v>
      </c>
      <c r="E904">
        <v>0.166021</v>
      </c>
      <c r="F904">
        <v>0.14757429999999999</v>
      </c>
      <c r="G904">
        <v>3.3204200000000003E-2</v>
      </c>
      <c r="H904">
        <v>0</v>
      </c>
      <c r="I904">
        <v>0.31544</v>
      </c>
      <c r="J904">
        <v>0.1014573</v>
      </c>
      <c r="K904">
        <v>4.2427600000000003E-2</v>
      </c>
      <c r="L904">
        <v>0.1217488</v>
      </c>
      <c r="M904">
        <v>5.7184999999999996E-3</v>
      </c>
      <c r="O904" t="str">
        <f>Table_Index[[#This Row],[ID]]&amp;Table_Index[[#This Row],[year]]</f>
        <v>91542004</v>
      </c>
      <c r="P904" t="str">
        <v>92922003</v>
      </c>
      <c r="Q904" t="str">
        <f t="shared" si="52"/>
        <v>9292</v>
      </c>
      <c r="R904" t="str">
        <f t="shared" si="53"/>
        <v>2003</v>
      </c>
      <c r="S904">
        <f>SUMIFS(INDEX(Table_Index[],,MATCH(S$12,Table_Index[#Headers],0)),
Table_Index[ID],$Q904,Table_Index[year],$R904)/COUNTIFS(Table_Index[Quarter],"&lt;&gt;''",Table_Index[ID],$Q904,Table_Index[year],$R904)</f>
        <v>9.990185E-2</v>
      </c>
      <c r="T904">
        <f>SUMIFS(INDEX(Table_Index[],,MATCH(T$12,Table_Index[#Headers],0)),
Table_Index[ID],$Q904,Table_Index[year],$R904)/COUNTIFS(Table_Index[Quarter],"&lt;&gt;''",Table_Index[ID],$Q904,Table_Index[year],$R904)</f>
        <v>0.130524375</v>
      </c>
      <c r="U904">
        <f>SUMIFS(INDEX(Table_Index[],,MATCH(U$12,Table_Index[#Headers],0)),
Table_Index[ID],$Q904,Table_Index[year],$R904)/COUNTIFS(Table_Index[Quarter],"&lt;&gt;''",Table_Index[ID],$Q904,Table_Index[year],$R904)</f>
        <v>7.7995875000000006E-2</v>
      </c>
      <c r="V904">
        <f>SUMIFS(INDEX(Table_Index[],,MATCH(V$12,Table_Index[#Headers],0)),
Table_Index[ID],$Q904,Table_Index[year],$R904)/COUNTIFS(Table_Index[Quarter],"&lt;&gt;''",Table_Index[ID],$Q904,Table_Index[year],$R904)</f>
        <v>7.2117249999999994E-2</v>
      </c>
      <c r="W904">
        <f>SUMIFS(INDEX(Table_Index[],,MATCH(W$12,Table_Index[#Headers],0)),
Table_Index[ID],$Q904,Table_Index[year],$R904)/COUNTIFS(Table_Index[Quarter],"&lt;&gt;''",Table_Index[ID],$Q904,Table_Index[year],$R904)</f>
        <v>4.2428199999999999E-2</v>
      </c>
      <c r="X904">
        <f>SUMIFS(INDEX(Table_Index[],,MATCH(X$12,Table_Index[#Headers],0)),
Table_Index[ID],$Q904,Table_Index[year],$R904)/COUNTIFS(Table_Index[Quarter],"&lt;&gt;''",Table_Index[ID],$Q904,Table_Index[year],$R904)</f>
        <v>0.16726340000000001</v>
      </c>
      <c r="Y904">
        <f>SUMIFS(INDEX(Table_Index[],,MATCH(Y$12,Table_Index[#Headers],0)),
Table_Index[ID],$Q904,Table_Index[year],$R904)/COUNTIFS(Table_Index[Quarter],"&lt;&gt;''",Table_Index[ID],$Q904,Table_Index[year],$R904)</f>
        <v>3.8232975000000002E-2</v>
      </c>
      <c r="Z904">
        <f>SUMIFS(INDEX(Table_Index[],,MATCH(Z$12,Table_Index[#Headers],0)),
Table_Index[ID],$Q904,Table_Index[year],$R904)/COUNTIFS(Table_Index[Quarter],"&lt;&gt;''",Table_Index[ID],$Q904,Table_Index[year],$R904)</f>
        <v>0.28913182499999995</v>
      </c>
      <c r="AA904">
        <f>SUMIFS(INDEX(Table_Index[],,MATCH(AA$12,Table_Index[#Headers],0)),
Table_Index[ID],$Q904,Table_Index[year],$R904)/COUNTIFS(Table_Index[Quarter],"&lt;&gt;''",Table_Index[ID],$Q904,Table_Index[year],$R904)</f>
        <v>7.3406799999999994E-2</v>
      </c>
      <c r="AB904">
        <f>SUMIFS(INDEX(Table_Index[],,MATCH(AB$12,Table_Index[#Headers],0)),
Table_Index[ID],$Q904,Table_Index[year],$R904)/COUNTIFS(Table_Index[Quarter],"&lt;&gt;''",Table_Index[ID],$Q904,Table_Index[year],$R904)</f>
        <v>8.9974249999999999E-3</v>
      </c>
      <c r="AC904" s="24">
        <f t="shared" si="54"/>
        <v>0.99999997500000004</v>
      </c>
      <c r="AD904">
        <f>COUNTIFS(Table_Index[Quarter],"&lt;&gt;''",Table_Index[ID],$Q904,Table_Index[year],$R904)</f>
        <v>4</v>
      </c>
      <c r="AE904" s="34">
        <f t="shared" si="55"/>
        <v>0.8413930719500069</v>
      </c>
    </row>
    <row r="905" spans="1:31" x14ac:dyDescent="0.3">
      <c r="A905">
        <v>9154</v>
      </c>
      <c r="B905">
        <v>2004</v>
      </c>
      <c r="C905">
        <v>4</v>
      </c>
      <c r="D905">
        <v>1.9188E-2</v>
      </c>
      <c r="E905">
        <v>0.36997950000000002</v>
      </c>
      <c r="F905">
        <v>0.1465265</v>
      </c>
      <c r="G905">
        <v>1.83158E-2</v>
      </c>
      <c r="H905">
        <v>0</v>
      </c>
      <c r="I905">
        <v>0</v>
      </c>
      <c r="J905">
        <v>0.2381056</v>
      </c>
      <c r="K905">
        <v>7.3263300000000003E-2</v>
      </c>
      <c r="L905">
        <v>0.11538959999999999</v>
      </c>
      <c r="M905">
        <v>1.9231600000000001E-2</v>
      </c>
      <c r="O905" t="str">
        <f>Table_Index[[#This Row],[ID]]&amp;Table_Index[[#This Row],[year]]</f>
        <v>91542004</v>
      </c>
      <c r="P905" t="str">
        <v>92922004</v>
      </c>
      <c r="Q905" t="str">
        <f t="shared" si="52"/>
        <v>9292</v>
      </c>
      <c r="R905" t="str">
        <f t="shared" si="53"/>
        <v>2004</v>
      </c>
      <c r="S905">
        <f>SUMIFS(INDEX(Table_Index[],,MATCH(S$12,Table_Index[#Headers],0)),
Table_Index[ID],$Q905,Table_Index[year],$R905)/COUNTIFS(Table_Index[Quarter],"&lt;&gt;''",Table_Index[ID],$Q905,Table_Index[year],$R905)</f>
        <v>0.23389540000000003</v>
      </c>
      <c r="T905">
        <f>SUMIFS(INDEX(Table_Index[],,MATCH(T$12,Table_Index[#Headers],0)),
Table_Index[ID],$Q905,Table_Index[year],$R905)/COUNTIFS(Table_Index[Quarter],"&lt;&gt;''",Table_Index[ID],$Q905,Table_Index[year],$R905)</f>
        <v>8.0658400000000005E-2</v>
      </c>
      <c r="U905">
        <f>SUMIFS(INDEX(Table_Index[],,MATCH(U$12,Table_Index[#Headers],0)),
Table_Index[ID],$Q905,Table_Index[year],$R905)/COUNTIFS(Table_Index[Quarter],"&lt;&gt;''",Table_Index[ID],$Q905,Table_Index[year],$R905)</f>
        <v>0.1140317</v>
      </c>
      <c r="V905">
        <f>SUMIFS(INDEX(Table_Index[],,MATCH(V$12,Table_Index[#Headers],0)),
Table_Index[ID],$Q905,Table_Index[year],$R905)/COUNTIFS(Table_Index[Quarter],"&lt;&gt;''",Table_Index[ID],$Q905,Table_Index[year],$R905)</f>
        <v>0.22345884999999999</v>
      </c>
      <c r="W905">
        <f>SUMIFS(INDEX(Table_Index[],,MATCH(W$12,Table_Index[#Headers],0)),
Table_Index[ID],$Q905,Table_Index[year],$R905)/COUNTIFS(Table_Index[Quarter],"&lt;&gt;''",Table_Index[ID],$Q905,Table_Index[year],$R905)</f>
        <v>5.3273225E-2</v>
      </c>
      <c r="X905">
        <f>SUMIFS(INDEX(Table_Index[],,MATCH(X$12,Table_Index[#Headers],0)),
Table_Index[ID],$Q905,Table_Index[year],$R905)/COUNTIFS(Table_Index[Quarter],"&lt;&gt;''",Table_Index[ID],$Q905,Table_Index[year],$R905)</f>
        <v>8.7696900000000008E-2</v>
      </c>
      <c r="Y905">
        <f>SUMIFS(INDEX(Table_Index[],,MATCH(Y$12,Table_Index[#Headers],0)),
Table_Index[ID],$Q905,Table_Index[year],$R905)/COUNTIFS(Table_Index[Quarter],"&lt;&gt;''",Table_Index[ID],$Q905,Table_Index[year],$R905)</f>
        <v>8.2451549999999998E-2</v>
      </c>
      <c r="Z905">
        <f>SUMIFS(INDEX(Table_Index[],,MATCH(Z$12,Table_Index[#Headers],0)),
Table_Index[ID],$Q905,Table_Index[year],$R905)/COUNTIFS(Table_Index[Quarter],"&lt;&gt;''",Table_Index[ID],$Q905,Table_Index[year],$R905)</f>
        <v>5.5072649999999994E-2</v>
      </c>
      <c r="AA905">
        <f>SUMIFS(INDEX(Table_Index[],,MATCH(AA$12,Table_Index[#Headers],0)),
Table_Index[ID],$Q905,Table_Index[year],$R905)/COUNTIFS(Table_Index[Quarter],"&lt;&gt;''",Table_Index[ID],$Q905,Table_Index[year],$R905)</f>
        <v>5.982040000000001E-2</v>
      </c>
      <c r="AB905">
        <f>SUMIFS(INDEX(Table_Index[],,MATCH(AB$12,Table_Index[#Headers],0)),
Table_Index[ID],$Q905,Table_Index[year],$R905)/COUNTIFS(Table_Index[Quarter],"&lt;&gt;''",Table_Index[ID],$Q905,Table_Index[year],$R905)</f>
        <v>9.6408750000000001E-3</v>
      </c>
      <c r="AC905" s="24">
        <f t="shared" si="54"/>
        <v>0.99999994999999997</v>
      </c>
      <c r="AD905">
        <f>COUNTIFS(Table_Index[Quarter],"&lt;&gt;''",Table_Index[ID],$Q905,Table_Index[year],$R905)</f>
        <v>4</v>
      </c>
      <c r="AE905" s="34">
        <f t="shared" si="55"/>
        <v>0.85181861374620627</v>
      </c>
    </row>
    <row r="906" spans="1:31" x14ac:dyDescent="0.3">
      <c r="A906">
        <v>9154</v>
      </c>
      <c r="B906">
        <v>2005</v>
      </c>
      <c r="C906">
        <v>1</v>
      </c>
      <c r="D906">
        <v>0.1648057</v>
      </c>
      <c r="E906">
        <v>0.17725759999999999</v>
      </c>
      <c r="F906">
        <v>0.14649390000000001</v>
      </c>
      <c r="G906">
        <v>4.0285799999999997E-2</v>
      </c>
      <c r="H906">
        <v>6.7468600000000004E-2</v>
      </c>
      <c r="I906">
        <v>0</v>
      </c>
      <c r="J906">
        <v>0.17090959999999999</v>
      </c>
      <c r="K906">
        <v>9.1558700000000007E-2</v>
      </c>
      <c r="L906">
        <v>0.12085750000000001</v>
      </c>
      <c r="M906">
        <v>2.0362700000000001E-2</v>
      </c>
      <c r="O906" t="str">
        <f>Table_Index[[#This Row],[ID]]&amp;Table_Index[[#This Row],[year]]</f>
        <v>91542005</v>
      </c>
      <c r="P906" t="str">
        <v>92932003</v>
      </c>
      <c r="Q906" t="str">
        <f t="shared" si="52"/>
        <v>9293</v>
      </c>
      <c r="R906" t="str">
        <f t="shared" si="53"/>
        <v>2003</v>
      </c>
      <c r="S906">
        <f>SUMIFS(INDEX(Table_Index[],,MATCH(S$12,Table_Index[#Headers],0)),
Table_Index[ID],$Q906,Table_Index[year],$R906)/COUNTIFS(Table_Index[Quarter],"&lt;&gt;''",Table_Index[ID],$Q906,Table_Index[year],$R906)</f>
        <v>3.0909025E-2</v>
      </c>
      <c r="T906">
        <f>SUMIFS(INDEX(Table_Index[],,MATCH(T$12,Table_Index[#Headers],0)),
Table_Index[ID],$Q906,Table_Index[year],$R906)/COUNTIFS(Table_Index[Quarter],"&lt;&gt;''",Table_Index[ID],$Q906,Table_Index[year],$R906)</f>
        <v>0.153396325</v>
      </c>
      <c r="U906">
        <f>SUMIFS(INDEX(Table_Index[],,MATCH(U$12,Table_Index[#Headers],0)),
Table_Index[ID],$Q906,Table_Index[year],$R906)/COUNTIFS(Table_Index[Quarter],"&lt;&gt;''",Table_Index[ID],$Q906,Table_Index[year],$R906)</f>
        <v>5.8379850000000004E-2</v>
      </c>
      <c r="V906">
        <f>SUMIFS(INDEX(Table_Index[],,MATCH(V$12,Table_Index[#Headers],0)),
Table_Index[ID],$Q906,Table_Index[year],$R906)/COUNTIFS(Table_Index[Quarter],"&lt;&gt;''",Table_Index[ID],$Q906,Table_Index[year],$R906)</f>
        <v>5.9746825000000003E-2</v>
      </c>
      <c r="W906">
        <f>SUMIFS(INDEX(Table_Index[],,MATCH(W$12,Table_Index[#Headers],0)),
Table_Index[ID],$Q906,Table_Index[year],$R906)/COUNTIFS(Table_Index[Quarter],"&lt;&gt;''",Table_Index[ID],$Q906,Table_Index[year],$R906)</f>
        <v>1.5713850000000001E-2</v>
      </c>
      <c r="X906">
        <f>SUMIFS(INDEX(Table_Index[],,MATCH(X$12,Table_Index[#Headers],0)),
Table_Index[ID],$Q906,Table_Index[year],$R906)/COUNTIFS(Table_Index[Quarter],"&lt;&gt;''",Table_Index[ID],$Q906,Table_Index[year],$R906)</f>
        <v>0.29806864999999999</v>
      </c>
      <c r="Y906">
        <f>SUMIFS(INDEX(Table_Index[],,MATCH(Y$12,Table_Index[#Headers],0)),
Table_Index[ID],$Q906,Table_Index[year],$R906)/COUNTIFS(Table_Index[Quarter],"&lt;&gt;''",Table_Index[ID],$Q906,Table_Index[year],$R906)</f>
        <v>4.3531899999999998E-2</v>
      </c>
      <c r="Z906">
        <f>SUMIFS(INDEX(Table_Index[],,MATCH(Z$12,Table_Index[#Headers],0)),
Table_Index[ID],$Q906,Table_Index[year],$R906)/COUNTIFS(Table_Index[Quarter],"&lt;&gt;''",Table_Index[ID],$Q906,Table_Index[year],$R906)</f>
        <v>0.26626097500000001</v>
      </c>
      <c r="AA906">
        <f>SUMIFS(INDEX(Table_Index[],,MATCH(AA$12,Table_Index[#Headers],0)),
Table_Index[ID],$Q906,Table_Index[year],$R906)/COUNTIFS(Table_Index[Quarter],"&lt;&gt;''",Table_Index[ID],$Q906,Table_Index[year],$R906)</f>
        <v>3.8001174999999998E-2</v>
      </c>
      <c r="AB906">
        <f>SUMIFS(INDEX(Table_Index[],,MATCH(AB$12,Table_Index[#Headers],0)),
Table_Index[ID],$Q906,Table_Index[year],$R906)/COUNTIFS(Table_Index[Quarter],"&lt;&gt;''",Table_Index[ID],$Q906,Table_Index[year],$R906)</f>
        <v>1.5972475E-2</v>
      </c>
      <c r="AC906" s="24">
        <f t="shared" si="54"/>
        <v>0.97998104999999991</v>
      </c>
      <c r="AD906">
        <f>COUNTIFS(Table_Index[Quarter],"&lt;&gt;''",Table_Index[ID],$Q906,Table_Index[year],$R906)</f>
        <v>4</v>
      </c>
      <c r="AE906" s="34">
        <f t="shared" si="55"/>
        <v>0.80495532208722875</v>
      </c>
    </row>
    <row r="907" spans="1:31" x14ac:dyDescent="0.3">
      <c r="A907">
        <v>9154</v>
      </c>
      <c r="B907">
        <v>2005</v>
      </c>
      <c r="C907">
        <v>2</v>
      </c>
      <c r="D907">
        <v>0.17358009999999999</v>
      </c>
      <c r="E907">
        <v>0.25730700000000001</v>
      </c>
      <c r="F907">
        <v>0.15315889999999999</v>
      </c>
      <c r="G907">
        <v>4.2884499999999999E-2</v>
      </c>
      <c r="H907">
        <v>1.9297999999999999E-2</v>
      </c>
      <c r="I907">
        <v>0</v>
      </c>
      <c r="J907">
        <v>0.13324820000000001</v>
      </c>
      <c r="K907">
        <v>9.1895299999999999E-2</v>
      </c>
      <c r="L907">
        <v>0.1206126</v>
      </c>
      <c r="M907">
        <v>8.0152999999999995E-3</v>
      </c>
      <c r="O907" t="str">
        <f>Table_Index[[#This Row],[ID]]&amp;Table_Index[[#This Row],[year]]</f>
        <v>91542005</v>
      </c>
      <c r="P907" t="str">
        <v>92932004</v>
      </c>
      <c r="Q907" t="str">
        <f t="shared" si="52"/>
        <v>9293</v>
      </c>
      <c r="R907" t="str">
        <f t="shared" si="53"/>
        <v>2004</v>
      </c>
      <c r="S907">
        <f>SUMIFS(INDEX(Table_Index[],,MATCH(S$12,Table_Index[#Headers],0)),
Table_Index[ID],$Q907,Table_Index[year],$R907)/COUNTIFS(Table_Index[Quarter],"&lt;&gt;''",Table_Index[ID],$Q907,Table_Index[year],$R907)</f>
        <v>1.1675100000000001E-2</v>
      </c>
      <c r="T907">
        <f>SUMIFS(INDEX(Table_Index[],,MATCH(T$12,Table_Index[#Headers],0)),
Table_Index[ID],$Q907,Table_Index[year],$R907)/COUNTIFS(Table_Index[Quarter],"&lt;&gt;''",Table_Index[ID],$Q907,Table_Index[year],$R907)</f>
        <v>0.23025517500000001</v>
      </c>
      <c r="U907">
        <f>SUMIFS(INDEX(Table_Index[],,MATCH(U$12,Table_Index[#Headers],0)),
Table_Index[ID],$Q907,Table_Index[year],$R907)/COUNTIFS(Table_Index[Quarter],"&lt;&gt;''",Table_Index[ID],$Q907,Table_Index[year],$R907)</f>
        <v>4.9422775000000002E-2</v>
      </c>
      <c r="V907">
        <f>SUMIFS(INDEX(Table_Index[],,MATCH(V$12,Table_Index[#Headers],0)),
Table_Index[ID],$Q907,Table_Index[year],$R907)/COUNTIFS(Table_Index[Quarter],"&lt;&gt;''",Table_Index[ID],$Q907,Table_Index[year],$R907)</f>
        <v>7.0824499999999999E-2</v>
      </c>
      <c r="W907">
        <f>SUMIFS(INDEX(Table_Index[],,MATCH(W$12,Table_Index[#Headers],0)),
Table_Index[ID],$Q907,Table_Index[year],$R907)/COUNTIFS(Table_Index[Quarter],"&lt;&gt;''",Table_Index[ID],$Q907,Table_Index[year],$R907)</f>
        <v>7.373855E-2</v>
      </c>
      <c r="X907">
        <f>SUMIFS(INDEX(Table_Index[],,MATCH(X$12,Table_Index[#Headers],0)),
Table_Index[ID],$Q907,Table_Index[year],$R907)/COUNTIFS(Table_Index[Quarter],"&lt;&gt;''",Table_Index[ID],$Q907,Table_Index[year],$R907)</f>
        <v>0.18826335</v>
      </c>
      <c r="Y907">
        <f>SUMIFS(INDEX(Table_Index[],,MATCH(Y$12,Table_Index[#Headers],0)),
Table_Index[ID],$Q907,Table_Index[year],$R907)/COUNTIFS(Table_Index[Quarter],"&lt;&gt;''",Table_Index[ID],$Q907,Table_Index[year],$R907)</f>
        <v>1.0332000000000001E-2</v>
      </c>
      <c r="Z907">
        <f>SUMIFS(INDEX(Table_Index[],,MATCH(Z$12,Table_Index[#Headers],0)),
Table_Index[ID],$Q907,Table_Index[year],$R907)/COUNTIFS(Table_Index[Quarter],"&lt;&gt;''",Table_Index[ID],$Q907,Table_Index[year],$R907)</f>
        <v>0.31268272499999994</v>
      </c>
      <c r="AA907">
        <f>SUMIFS(INDEX(Table_Index[],,MATCH(AA$12,Table_Index[#Headers],0)),
Table_Index[ID],$Q907,Table_Index[year],$R907)/COUNTIFS(Table_Index[Quarter],"&lt;&gt;''",Table_Index[ID],$Q907,Table_Index[year],$R907)</f>
        <v>4.6784450000000005E-2</v>
      </c>
      <c r="AB907">
        <f>SUMIFS(INDEX(Table_Index[],,MATCH(AB$12,Table_Index[#Headers],0)),
Table_Index[ID],$Q907,Table_Index[year],$R907)/COUNTIFS(Table_Index[Quarter],"&lt;&gt;''",Table_Index[ID],$Q907,Table_Index[year],$R907)</f>
        <v>6.02135E-3</v>
      </c>
      <c r="AC907" s="24">
        <f t="shared" si="54"/>
        <v>0.99999997499999993</v>
      </c>
      <c r="AD907">
        <f>COUNTIFS(Table_Index[Quarter],"&lt;&gt;''",Table_Index[ID],$Q907,Table_Index[year],$R907)</f>
        <v>4</v>
      </c>
      <c r="AE907" s="34">
        <f t="shared" si="55"/>
        <v>0.79840478507238322</v>
      </c>
    </row>
    <row r="908" spans="1:31" x14ac:dyDescent="0.3">
      <c r="A908">
        <v>9154</v>
      </c>
      <c r="B908">
        <v>2005</v>
      </c>
      <c r="C908">
        <v>3</v>
      </c>
      <c r="D908">
        <v>0.1061513</v>
      </c>
      <c r="E908">
        <v>0.1269584</v>
      </c>
      <c r="F908">
        <v>9.7863800000000001E-2</v>
      </c>
      <c r="G908">
        <v>0</v>
      </c>
      <c r="H908">
        <v>1.8338400000000001E-2</v>
      </c>
      <c r="I908">
        <v>0.30258410000000002</v>
      </c>
      <c r="J908">
        <v>0.17033580000000001</v>
      </c>
      <c r="K908">
        <v>7.4059100000000003E-2</v>
      </c>
      <c r="L908">
        <v>9.7334799999999999E-2</v>
      </c>
      <c r="M908">
        <v>6.3743999999999997E-3</v>
      </c>
      <c r="O908" t="str">
        <f>Table_Index[[#This Row],[ID]]&amp;Table_Index[[#This Row],[year]]</f>
        <v>91542005</v>
      </c>
      <c r="P908" t="str">
        <v>92942003</v>
      </c>
      <c r="Q908" t="str">
        <f t="shared" si="52"/>
        <v>9294</v>
      </c>
      <c r="R908" t="str">
        <f t="shared" si="53"/>
        <v>2003</v>
      </c>
      <c r="S908">
        <f>SUMIFS(INDEX(Table_Index[],,MATCH(S$12,Table_Index[#Headers],0)),
Table_Index[ID],$Q908,Table_Index[year],$R908)/COUNTIFS(Table_Index[Quarter],"&lt;&gt;''",Table_Index[ID],$Q908,Table_Index[year],$R908)</f>
        <v>0.14267370000000001</v>
      </c>
      <c r="T908">
        <f>SUMIFS(INDEX(Table_Index[],,MATCH(T$12,Table_Index[#Headers],0)),
Table_Index[ID],$Q908,Table_Index[year],$R908)/COUNTIFS(Table_Index[Quarter],"&lt;&gt;''",Table_Index[ID],$Q908,Table_Index[year],$R908)</f>
        <v>8.2556249999999998E-2</v>
      </c>
      <c r="U908">
        <f>SUMIFS(INDEX(Table_Index[],,MATCH(U$12,Table_Index[#Headers],0)),
Table_Index[ID],$Q908,Table_Index[year],$R908)/COUNTIFS(Table_Index[Quarter],"&lt;&gt;''",Table_Index[ID],$Q908,Table_Index[year],$R908)</f>
        <v>0.1034774</v>
      </c>
      <c r="V908">
        <f>SUMIFS(INDEX(Table_Index[],,MATCH(V$12,Table_Index[#Headers],0)),
Table_Index[ID],$Q908,Table_Index[year],$R908)/COUNTIFS(Table_Index[Quarter],"&lt;&gt;''",Table_Index[ID],$Q908,Table_Index[year],$R908)</f>
        <v>6.4573249999999999E-2</v>
      </c>
      <c r="W908">
        <f>SUMIFS(INDEX(Table_Index[],,MATCH(W$12,Table_Index[#Headers],0)),
Table_Index[ID],$Q908,Table_Index[year],$R908)/COUNTIFS(Table_Index[Quarter],"&lt;&gt;''",Table_Index[ID],$Q908,Table_Index[year],$R908)</f>
        <v>8.2949999999999997E-5</v>
      </c>
      <c r="X908">
        <f>SUMIFS(INDEX(Table_Index[],,MATCH(X$12,Table_Index[#Headers],0)),
Table_Index[ID],$Q908,Table_Index[year],$R908)/COUNTIFS(Table_Index[Quarter],"&lt;&gt;''",Table_Index[ID],$Q908,Table_Index[year],$R908)</f>
        <v>0.12611662500000001</v>
      </c>
      <c r="Y908">
        <f>SUMIFS(INDEX(Table_Index[],,MATCH(Y$12,Table_Index[#Headers],0)),
Table_Index[ID],$Q908,Table_Index[year],$R908)/COUNTIFS(Table_Index[Quarter],"&lt;&gt;''",Table_Index[ID],$Q908,Table_Index[year],$R908)</f>
        <v>0.1236144</v>
      </c>
      <c r="Z908">
        <f>SUMIFS(INDEX(Table_Index[],,MATCH(Z$12,Table_Index[#Headers],0)),
Table_Index[ID],$Q908,Table_Index[year],$R908)/COUNTIFS(Table_Index[Quarter],"&lt;&gt;''",Table_Index[ID],$Q908,Table_Index[year],$R908)</f>
        <v>0.28536487500000002</v>
      </c>
      <c r="AA908">
        <f>SUMIFS(INDEX(Table_Index[],,MATCH(AA$12,Table_Index[#Headers],0)),
Table_Index[ID],$Q908,Table_Index[year],$R908)/COUNTIFS(Table_Index[Quarter],"&lt;&gt;''",Table_Index[ID],$Q908,Table_Index[year],$R908)</f>
        <v>5.3449250000000004E-2</v>
      </c>
      <c r="AB908">
        <f>SUMIFS(INDEX(Table_Index[],,MATCH(AB$12,Table_Index[#Headers],0)),
Table_Index[ID],$Q908,Table_Index[year],$R908)/COUNTIFS(Table_Index[Quarter],"&lt;&gt;''",Table_Index[ID],$Q908,Table_Index[year],$R908)</f>
        <v>1.8091275E-2</v>
      </c>
      <c r="AC908" s="24">
        <f t="shared" si="54"/>
        <v>0.99999997500000004</v>
      </c>
      <c r="AD908">
        <f>COUNTIFS(Table_Index[Quarter],"&lt;&gt;''",Table_Index[ID],$Q908,Table_Index[year],$R908)</f>
        <v>4</v>
      </c>
      <c r="AE908" s="34">
        <f t="shared" si="55"/>
        <v>0.84214824567801816</v>
      </c>
    </row>
    <row r="909" spans="1:31" x14ac:dyDescent="0.3">
      <c r="A909">
        <v>9154</v>
      </c>
      <c r="B909">
        <v>2005</v>
      </c>
      <c r="C909">
        <v>4</v>
      </c>
      <c r="D909">
        <v>8.9818200000000001E-2</v>
      </c>
      <c r="E909">
        <v>0.164104</v>
      </c>
      <c r="F909">
        <v>0.1215585</v>
      </c>
      <c r="G909">
        <v>3.5707799999999998E-2</v>
      </c>
      <c r="H909">
        <v>0</v>
      </c>
      <c r="I909">
        <v>0.24539620000000001</v>
      </c>
      <c r="J909">
        <v>9.1168899999999997E-2</v>
      </c>
      <c r="K909">
        <v>6.0779199999999999E-2</v>
      </c>
      <c r="L909">
        <v>0.18233769999999999</v>
      </c>
      <c r="M909">
        <v>9.1295000000000005E-3</v>
      </c>
      <c r="O909" t="str">
        <f>Table_Index[[#This Row],[ID]]&amp;Table_Index[[#This Row],[year]]</f>
        <v>91542005</v>
      </c>
      <c r="P909" t="str">
        <v>92942004</v>
      </c>
      <c r="Q909" t="str">
        <f t="shared" si="52"/>
        <v>9294</v>
      </c>
      <c r="R909" t="str">
        <f t="shared" si="53"/>
        <v>2004</v>
      </c>
      <c r="S909">
        <f>SUMIFS(INDEX(Table_Index[],,MATCH(S$12,Table_Index[#Headers],0)),
Table_Index[ID],$Q909,Table_Index[year],$R909)/COUNTIFS(Table_Index[Quarter],"&lt;&gt;''",Table_Index[ID],$Q909,Table_Index[year],$R909)</f>
        <v>0.25769172500000004</v>
      </c>
      <c r="T909">
        <f>SUMIFS(INDEX(Table_Index[],,MATCH(T$12,Table_Index[#Headers],0)),
Table_Index[ID],$Q909,Table_Index[year],$R909)/COUNTIFS(Table_Index[Quarter],"&lt;&gt;''",Table_Index[ID],$Q909,Table_Index[year],$R909)</f>
        <v>0.11293374999999999</v>
      </c>
      <c r="U909">
        <f>SUMIFS(INDEX(Table_Index[],,MATCH(U$12,Table_Index[#Headers],0)),
Table_Index[ID],$Q909,Table_Index[year],$R909)/COUNTIFS(Table_Index[Quarter],"&lt;&gt;''",Table_Index[ID],$Q909,Table_Index[year],$R909)</f>
        <v>0.103700975</v>
      </c>
      <c r="V909">
        <f>SUMIFS(INDEX(Table_Index[],,MATCH(V$12,Table_Index[#Headers],0)),
Table_Index[ID],$Q909,Table_Index[year],$R909)/COUNTIFS(Table_Index[Quarter],"&lt;&gt;''",Table_Index[ID],$Q909,Table_Index[year],$R909)</f>
        <v>0.11522515</v>
      </c>
      <c r="W909">
        <f>SUMIFS(INDEX(Table_Index[],,MATCH(W$12,Table_Index[#Headers],0)),
Table_Index[ID],$Q909,Table_Index[year],$R909)/COUNTIFS(Table_Index[Quarter],"&lt;&gt;''",Table_Index[ID],$Q909,Table_Index[year],$R909)</f>
        <v>6.4519250000000007E-3</v>
      </c>
      <c r="X909">
        <f>SUMIFS(INDEX(Table_Index[],,MATCH(X$12,Table_Index[#Headers],0)),
Table_Index[ID],$Q909,Table_Index[year],$R909)/COUNTIFS(Table_Index[Quarter],"&lt;&gt;''",Table_Index[ID],$Q909,Table_Index[year],$R909)</f>
        <v>0.20134915</v>
      </c>
      <c r="Y909">
        <f>SUMIFS(INDEX(Table_Index[],,MATCH(Y$12,Table_Index[#Headers],0)),
Table_Index[ID],$Q909,Table_Index[year],$R909)/COUNTIFS(Table_Index[Quarter],"&lt;&gt;''",Table_Index[ID],$Q909,Table_Index[year],$R909)</f>
        <v>6.5062949999999994E-2</v>
      </c>
      <c r="Z909">
        <f>SUMIFS(INDEX(Table_Index[],,MATCH(Z$12,Table_Index[#Headers],0)),
Table_Index[ID],$Q909,Table_Index[year],$R909)/COUNTIFS(Table_Index[Quarter],"&lt;&gt;''",Table_Index[ID],$Q909,Table_Index[year],$R909)</f>
        <v>5.9830725000000001E-2</v>
      </c>
      <c r="AA909">
        <f>SUMIFS(INDEX(Table_Index[],,MATCH(AA$12,Table_Index[#Headers],0)),
Table_Index[ID],$Q909,Table_Index[year],$R909)/COUNTIFS(Table_Index[Quarter],"&lt;&gt;''",Table_Index[ID],$Q909,Table_Index[year],$R909)</f>
        <v>5.8803349999999997E-2</v>
      </c>
      <c r="AB909">
        <f>SUMIFS(INDEX(Table_Index[],,MATCH(AB$12,Table_Index[#Headers],0)),
Table_Index[ID],$Q909,Table_Index[year],$R909)/COUNTIFS(Table_Index[Quarter],"&lt;&gt;''",Table_Index[ID],$Q909,Table_Index[year],$R909)</f>
        <v>1.8950324999999997E-2</v>
      </c>
      <c r="AC909" s="24">
        <f t="shared" si="54"/>
        <v>1.0000000250000001</v>
      </c>
      <c r="AD909">
        <f>COUNTIFS(Table_Index[Quarter],"&lt;&gt;''",Table_Index[ID],$Q909,Table_Index[year],$R909)</f>
        <v>4</v>
      </c>
      <c r="AE909" s="34">
        <f t="shared" si="55"/>
        <v>0.84459725612150438</v>
      </c>
    </row>
    <row r="910" spans="1:31" x14ac:dyDescent="0.3">
      <c r="A910">
        <v>9154</v>
      </c>
      <c r="B910">
        <v>2006</v>
      </c>
      <c r="C910">
        <v>1</v>
      </c>
      <c r="D910">
        <v>0.1387273</v>
      </c>
      <c r="E910">
        <v>0.14602870000000001</v>
      </c>
      <c r="F910">
        <v>0.10952149999999999</v>
      </c>
      <c r="G910">
        <v>3.6278999999999999E-2</v>
      </c>
      <c r="H910">
        <v>0</v>
      </c>
      <c r="I910">
        <v>0.2601136</v>
      </c>
      <c r="J910">
        <v>8.2141099999999995E-2</v>
      </c>
      <c r="K910">
        <v>5.4760799999999998E-2</v>
      </c>
      <c r="L910">
        <v>0.16428229999999999</v>
      </c>
      <c r="M910">
        <v>8.1457000000000005E-3</v>
      </c>
      <c r="O910" t="str">
        <f>Table_Index[[#This Row],[ID]]&amp;Table_Index[[#This Row],[year]]</f>
        <v>91542006</v>
      </c>
      <c r="P910" t="str">
        <v>92952003</v>
      </c>
      <c r="Q910" t="str">
        <f t="shared" ref="Q910:Q973" si="56">LEFT(P910, LEN(P910)-4)</f>
        <v>9295</v>
      </c>
      <c r="R910" t="str">
        <f t="shared" ref="R910:R973" si="57">RIGHT(P910,4)</f>
        <v>2003</v>
      </c>
      <c r="S910">
        <f>SUMIFS(INDEX(Table_Index[],,MATCH(S$12,Table_Index[#Headers],0)),
Table_Index[ID],$Q910,Table_Index[year],$R910)/COUNTIFS(Table_Index[Quarter],"&lt;&gt;''",Table_Index[ID],$Q910,Table_Index[year],$R910)</f>
        <v>0.13601355000000001</v>
      </c>
      <c r="T910">
        <f>SUMIFS(INDEX(Table_Index[],,MATCH(T$12,Table_Index[#Headers],0)),
Table_Index[ID],$Q910,Table_Index[year],$R910)/COUNTIFS(Table_Index[Quarter],"&lt;&gt;''",Table_Index[ID],$Q910,Table_Index[year],$R910)</f>
        <v>6.0345700000000002E-2</v>
      </c>
      <c r="U910">
        <f>SUMIFS(INDEX(Table_Index[],,MATCH(U$12,Table_Index[#Headers],0)),
Table_Index[ID],$Q910,Table_Index[year],$R910)/COUNTIFS(Table_Index[Quarter],"&lt;&gt;''",Table_Index[ID],$Q910,Table_Index[year],$R910)</f>
        <v>0.10816192499999999</v>
      </c>
      <c r="V910">
        <f>SUMIFS(INDEX(Table_Index[],,MATCH(V$12,Table_Index[#Headers],0)),
Table_Index[ID],$Q910,Table_Index[year],$R910)/COUNTIFS(Table_Index[Quarter],"&lt;&gt;''",Table_Index[ID],$Q910,Table_Index[year],$R910)</f>
        <v>6.1094075000000005E-2</v>
      </c>
      <c r="W910">
        <f>SUMIFS(INDEX(Table_Index[],,MATCH(W$12,Table_Index[#Headers],0)),
Table_Index[ID],$Q910,Table_Index[year],$R910)/COUNTIFS(Table_Index[Quarter],"&lt;&gt;''",Table_Index[ID],$Q910,Table_Index[year],$R910)</f>
        <v>2.6125749999999996E-2</v>
      </c>
      <c r="X910">
        <f>SUMIFS(INDEX(Table_Index[],,MATCH(X$12,Table_Index[#Headers],0)),
Table_Index[ID],$Q910,Table_Index[year],$R910)/COUNTIFS(Table_Index[Quarter],"&lt;&gt;''",Table_Index[ID],$Q910,Table_Index[year],$R910)</f>
        <v>0.20555364999999998</v>
      </c>
      <c r="Y910">
        <f>SUMIFS(INDEX(Table_Index[],,MATCH(Y$12,Table_Index[#Headers],0)),
Table_Index[ID],$Q910,Table_Index[year],$R910)/COUNTIFS(Table_Index[Quarter],"&lt;&gt;''",Table_Index[ID],$Q910,Table_Index[year],$R910)</f>
        <v>2.6936724999999998E-2</v>
      </c>
      <c r="Z910">
        <f>SUMIFS(INDEX(Table_Index[],,MATCH(Z$12,Table_Index[#Headers],0)),
Table_Index[ID],$Q910,Table_Index[year],$R910)/COUNTIFS(Table_Index[Quarter],"&lt;&gt;''",Table_Index[ID],$Q910,Table_Index[year],$R910)</f>
        <v>0.27210247500000001</v>
      </c>
      <c r="AA910">
        <f>SUMIFS(INDEX(Table_Index[],,MATCH(AA$12,Table_Index[#Headers],0)),
Table_Index[ID],$Q910,Table_Index[year],$R910)/COUNTIFS(Table_Index[Quarter],"&lt;&gt;''",Table_Index[ID],$Q910,Table_Index[year],$R910)</f>
        <v>7.9132225E-2</v>
      </c>
      <c r="AB910">
        <f>SUMIFS(INDEX(Table_Index[],,MATCH(AB$12,Table_Index[#Headers],0)),
Table_Index[ID],$Q910,Table_Index[year],$R910)/COUNTIFS(Table_Index[Quarter],"&lt;&gt;''",Table_Index[ID],$Q910,Table_Index[year],$R910)</f>
        <v>2.4533975E-2</v>
      </c>
      <c r="AC910" s="24">
        <f t="shared" ref="AC910:AC973" si="58">SUM(S910:AB910)</f>
        <v>1.0000000499999999</v>
      </c>
      <c r="AD910">
        <f>COUNTIFS(Table_Index[Quarter],"&lt;&gt;''",Table_Index[ID],$Q910,Table_Index[year],$R910)</f>
        <v>4</v>
      </c>
      <c r="AE910" s="34">
        <f t="shared" ref="AE910:AE973" si="59">1-SUMSQ(S910:AB910)</f>
        <v>0.83786319582910873</v>
      </c>
    </row>
    <row r="911" spans="1:31" x14ac:dyDescent="0.3">
      <c r="A911">
        <v>9154</v>
      </c>
      <c r="B911">
        <v>2006</v>
      </c>
      <c r="C911">
        <v>2</v>
      </c>
      <c r="D911">
        <v>0.2137549</v>
      </c>
      <c r="E911">
        <v>9.0211799999999995E-2</v>
      </c>
      <c r="F911">
        <v>9.1298699999999997E-2</v>
      </c>
      <c r="G911">
        <v>8.0429799999999996E-2</v>
      </c>
      <c r="H911">
        <v>1.90314E-2</v>
      </c>
      <c r="I911">
        <v>0.19564010000000001</v>
      </c>
      <c r="J911">
        <v>0.1228185</v>
      </c>
      <c r="K911">
        <v>0.10868899999999999</v>
      </c>
      <c r="L911">
        <v>6.9560899999999995E-2</v>
      </c>
      <c r="M911">
        <v>8.5646999999999997E-3</v>
      </c>
      <c r="O911" t="str">
        <f>Table_Index[[#This Row],[ID]]&amp;Table_Index[[#This Row],[year]]</f>
        <v>91542006</v>
      </c>
      <c r="P911" t="str">
        <v>92952004</v>
      </c>
      <c r="Q911" t="str">
        <f t="shared" si="56"/>
        <v>9295</v>
      </c>
      <c r="R911" t="str">
        <f t="shared" si="57"/>
        <v>2004</v>
      </c>
      <c r="S911">
        <f>SUMIFS(INDEX(Table_Index[],,MATCH(S$12,Table_Index[#Headers],0)),
Table_Index[ID],$Q911,Table_Index[year],$R911)/COUNTIFS(Table_Index[Quarter],"&lt;&gt;''",Table_Index[ID],$Q911,Table_Index[year],$R911)</f>
        <v>0.14264162499999999</v>
      </c>
      <c r="T911">
        <f>SUMIFS(INDEX(Table_Index[],,MATCH(T$12,Table_Index[#Headers],0)),
Table_Index[ID],$Q911,Table_Index[year],$R911)/COUNTIFS(Table_Index[Quarter],"&lt;&gt;''",Table_Index[ID],$Q911,Table_Index[year],$R911)</f>
        <v>2.5445624999999999E-2</v>
      </c>
      <c r="U911">
        <f>SUMIFS(INDEX(Table_Index[],,MATCH(U$12,Table_Index[#Headers],0)),
Table_Index[ID],$Q911,Table_Index[year],$R911)/COUNTIFS(Table_Index[Quarter],"&lt;&gt;''",Table_Index[ID],$Q911,Table_Index[year],$R911)</f>
        <v>2.5118524999999999E-2</v>
      </c>
      <c r="V911">
        <f>SUMIFS(INDEX(Table_Index[],,MATCH(V$12,Table_Index[#Headers],0)),
Table_Index[ID],$Q911,Table_Index[year],$R911)/COUNTIFS(Table_Index[Quarter],"&lt;&gt;''",Table_Index[ID],$Q911,Table_Index[year],$R911)</f>
        <v>6.8762625000000008E-2</v>
      </c>
      <c r="W911">
        <f>SUMIFS(INDEX(Table_Index[],,MATCH(W$12,Table_Index[#Headers],0)),
Table_Index[ID],$Q911,Table_Index[year],$R911)/COUNTIFS(Table_Index[Quarter],"&lt;&gt;''",Table_Index[ID],$Q911,Table_Index[year],$R911)</f>
        <v>1.7235799999999999E-2</v>
      </c>
      <c r="X911">
        <f>SUMIFS(INDEX(Table_Index[],,MATCH(X$12,Table_Index[#Headers],0)),
Table_Index[ID],$Q911,Table_Index[year],$R911)/COUNTIFS(Table_Index[Quarter],"&lt;&gt;''",Table_Index[ID],$Q911,Table_Index[year],$R911)</f>
        <v>3.95311E-2</v>
      </c>
      <c r="Y911">
        <f>SUMIFS(INDEX(Table_Index[],,MATCH(Y$12,Table_Index[#Headers],0)),
Table_Index[ID],$Q911,Table_Index[year],$R911)/COUNTIFS(Table_Index[Quarter],"&lt;&gt;''",Table_Index[ID],$Q911,Table_Index[year],$R911)</f>
        <v>1.04225E-3</v>
      </c>
      <c r="Z911">
        <f>SUMIFS(INDEX(Table_Index[],,MATCH(Z$12,Table_Index[#Headers],0)),
Table_Index[ID],$Q911,Table_Index[year],$R911)/COUNTIFS(Table_Index[Quarter],"&lt;&gt;''",Table_Index[ID],$Q911,Table_Index[year],$R911)</f>
        <v>0.24986554999999999</v>
      </c>
      <c r="AA911">
        <f>SUMIFS(INDEX(Table_Index[],,MATCH(AA$12,Table_Index[#Headers],0)),
Table_Index[ID],$Q911,Table_Index[year],$R911)/COUNTIFS(Table_Index[Quarter],"&lt;&gt;''",Table_Index[ID],$Q911,Table_Index[year],$R911)</f>
        <v>1.8723725E-2</v>
      </c>
      <c r="AB911">
        <f>SUMIFS(INDEX(Table_Index[],,MATCH(AB$12,Table_Index[#Headers],0)),
Table_Index[ID],$Q911,Table_Index[year],$R911)/COUNTIFS(Table_Index[Quarter],"&lt;&gt;''",Table_Index[ID],$Q911,Table_Index[year],$R911)</f>
        <v>0.41163315</v>
      </c>
      <c r="AC911" s="24">
        <f t="shared" si="58"/>
        <v>0.99999997499999993</v>
      </c>
      <c r="AD911">
        <f>COUNTIFS(Table_Index[Quarter],"&lt;&gt;''",Table_Index[ID],$Q911,Table_Index[year],$R911)</f>
        <v>4</v>
      </c>
      <c r="AE911" s="34">
        <f t="shared" si="59"/>
        <v>0.73956056000313941</v>
      </c>
    </row>
    <row r="912" spans="1:31" x14ac:dyDescent="0.3">
      <c r="A912">
        <v>9154</v>
      </c>
      <c r="B912">
        <v>2006</v>
      </c>
      <c r="C912">
        <v>3</v>
      </c>
      <c r="D912">
        <v>0.27699430000000003</v>
      </c>
      <c r="E912">
        <v>0.1088539</v>
      </c>
      <c r="F912">
        <v>0.1142966</v>
      </c>
      <c r="G912">
        <v>0.26759919999999998</v>
      </c>
      <c r="H912">
        <v>0</v>
      </c>
      <c r="I912">
        <v>0</v>
      </c>
      <c r="J912">
        <v>0</v>
      </c>
      <c r="K912">
        <v>4.5355800000000002E-2</v>
      </c>
      <c r="L912">
        <v>0.1496741</v>
      </c>
      <c r="M912">
        <v>3.7226099999999998E-2</v>
      </c>
      <c r="O912" t="str">
        <f>Table_Index[[#This Row],[ID]]&amp;Table_Index[[#This Row],[year]]</f>
        <v>91542006</v>
      </c>
      <c r="P912" t="str">
        <v>92952005</v>
      </c>
      <c r="Q912" t="str">
        <f t="shared" si="56"/>
        <v>9295</v>
      </c>
      <c r="R912" t="str">
        <f t="shared" si="57"/>
        <v>2005</v>
      </c>
      <c r="S912">
        <f>SUMIFS(INDEX(Table_Index[],,MATCH(S$12,Table_Index[#Headers],0)),
Table_Index[ID],$Q912,Table_Index[year],$R912)/COUNTIFS(Table_Index[Quarter],"&lt;&gt;''",Table_Index[ID],$Q912,Table_Index[year],$R912)</f>
        <v>9.40304E-2</v>
      </c>
      <c r="T912">
        <f>SUMIFS(INDEX(Table_Index[],,MATCH(T$12,Table_Index[#Headers],0)),
Table_Index[ID],$Q912,Table_Index[year],$R912)/COUNTIFS(Table_Index[Quarter],"&lt;&gt;''",Table_Index[ID],$Q912,Table_Index[year],$R912)</f>
        <v>0.11498754999999999</v>
      </c>
      <c r="U912">
        <f>SUMIFS(INDEX(Table_Index[],,MATCH(U$12,Table_Index[#Headers],0)),
Table_Index[ID],$Q912,Table_Index[year],$R912)/COUNTIFS(Table_Index[Quarter],"&lt;&gt;''",Table_Index[ID],$Q912,Table_Index[year],$R912)</f>
        <v>0.10786195</v>
      </c>
      <c r="V912">
        <f>SUMIFS(INDEX(Table_Index[],,MATCH(V$12,Table_Index[#Headers],0)),
Table_Index[ID],$Q912,Table_Index[year],$R912)/COUNTIFS(Table_Index[Quarter],"&lt;&gt;''",Table_Index[ID],$Q912,Table_Index[year],$R912)</f>
        <v>7.9390674999999994E-2</v>
      </c>
      <c r="W912">
        <f>SUMIFS(INDEX(Table_Index[],,MATCH(W$12,Table_Index[#Headers],0)),
Table_Index[ID],$Q912,Table_Index[year],$R912)/COUNTIFS(Table_Index[Quarter],"&lt;&gt;''",Table_Index[ID],$Q912,Table_Index[year],$R912)</f>
        <v>7.0577575000000004E-2</v>
      </c>
      <c r="X912">
        <f>SUMIFS(INDEX(Table_Index[],,MATCH(X$12,Table_Index[#Headers],0)),
Table_Index[ID],$Q912,Table_Index[year],$R912)/COUNTIFS(Table_Index[Quarter],"&lt;&gt;''",Table_Index[ID],$Q912,Table_Index[year],$R912)</f>
        <v>0.28891857500000001</v>
      </c>
      <c r="Y912">
        <f>SUMIFS(INDEX(Table_Index[],,MATCH(Y$12,Table_Index[#Headers],0)),
Table_Index[ID],$Q912,Table_Index[year],$R912)/COUNTIFS(Table_Index[Quarter],"&lt;&gt;''",Table_Index[ID],$Q912,Table_Index[year],$R912)</f>
        <v>0.10002464999999999</v>
      </c>
      <c r="Z912">
        <f>SUMIFS(INDEX(Table_Index[],,MATCH(Z$12,Table_Index[#Headers],0)),
Table_Index[ID],$Q912,Table_Index[year],$R912)/COUNTIFS(Table_Index[Quarter],"&lt;&gt;''",Table_Index[ID],$Q912,Table_Index[year],$R912)</f>
        <v>4.4878725000000001E-2</v>
      </c>
      <c r="AA912">
        <f>SUMIFS(INDEX(Table_Index[],,MATCH(AA$12,Table_Index[#Headers],0)),
Table_Index[ID],$Q912,Table_Index[year],$R912)/COUNTIFS(Table_Index[Quarter],"&lt;&gt;''",Table_Index[ID],$Q912,Table_Index[year],$R912)</f>
        <v>8.2047824999999991E-2</v>
      </c>
      <c r="AB912">
        <f>SUMIFS(INDEX(Table_Index[],,MATCH(AB$12,Table_Index[#Headers],0)),
Table_Index[ID],$Q912,Table_Index[year],$R912)/COUNTIFS(Table_Index[Quarter],"&lt;&gt;''",Table_Index[ID],$Q912,Table_Index[year],$R912)</f>
        <v>1.7282100000000002E-2</v>
      </c>
      <c r="AC912" s="24">
        <f t="shared" si="58"/>
        <v>1.0000000249999998</v>
      </c>
      <c r="AD912">
        <f>COUNTIFS(Table_Index[Quarter],"&lt;&gt;''",Table_Index[ID],$Q912,Table_Index[year],$R912)</f>
        <v>4</v>
      </c>
      <c r="AE912" s="34">
        <f t="shared" si="59"/>
        <v>0.85249438348027939</v>
      </c>
    </row>
    <row r="913" spans="1:31" x14ac:dyDescent="0.3">
      <c r="A913">
        <v>9154</v>
      </c>
      <c r="B913">
        <v>2006</v>
      </c>
      <c r="C913">
        <v>4</v>
      </c>
      <c r="D913">
        <v>0.1418912</v>
      </c>
      <c r="E913">
        <v>0.15891810000000001</v>
      </c>
      <c r="F913">
        <v>0.11144129999999999</v>
      </c>
      <c r="G913">
        <v>7.5883400000000004E-2</v>
      </c>
      <c r="H913">
        <v>1.25148E-2</v>
      </c>
      <c r="I913">
        <v>0</v>
      </c>
      <c r="J913">
        <v>0.12514800000000001</v>
      </c>
      <c r="K913">
        <v>0.1529587</v>
      </c>
      <c r="L913">
        <v>0.210732</v>
      </c>
      <c r="M913">
        <v>1.05124E-2</v>
      </c>
      <c r="O913" t="str">
        <f>Table_Index[[#This Row],[ID]]&amp;Table_Index[[#This Row],[year]]</f>
        <v>91542006</v>
      </c>
      <c r="P913" t="str">
        <v>92952006</v>
      </c>
      <c r="Q913" t="str">
        <f t="shared" si="56"/>
        <v>9295</v>
      </c>
      <c r="R913" t="str">
        <f t="shared" si="57"/>
        <v>2006</v>
      </c>
      <c r="S913">
        <f>SUMIFS(INDEX(Table_Index[],,MATCH(S$12,Table_Index[#Headers],0)),
Table_Index[ID],$Q913,Table_Index[year],$R913)/COUNTIFS(Table_Index[Quarter],"&lt;&gt;''",Table_Index[ID],$Q913,Table_Index[year],$R913)</f>
        <v>0.11661587500000001</v>
      </c>
      <c r="T913">
        <f>SUMIFS(INDEX(Table_Index[],,MATCH(T$12,Table_Index[#Headers],0)),
Table_Index[ID],$Q913,Table_Index[year],$R913)/COUNTIFS(Table_Index[Quarter],"&lt;&gt;''",Table_Index[ID],$Q913,Table_Index[year],$R913)</f>
        <v>0.10387729999999999</v>
      </c>
      <c r="U913">
        <f>SUMIFS(INDEX(Table_Index[],,MATCH(U$12,Table_Index[#Headers],0)),
Table_Index[ID],$Q913,Table_Index[year],$R913)/COUNTIFS(Table_Index[Quarter],"&lt;&gt;''",Table_Index[ID],$Q913,Table_Index[year],$R913)</f>
        <v>8.2971299999999998E-2</v>
      </c>
      <c r="V913">
        <f>SUMIFS(INDEX(Table_Index[],,MATCH(V$12,Table_Index[#Headers],0)),
Table_Index[ID],$Q913,Table_Index[year],$R913)/COUNTIFS(Table_Index[Quarter],"&lt;&gt;''",Table_Index[ID],$Q913,Table_Index[year],$R913)</f>
        <v>0.12651655000000001</v>
      </c>
      <c r="W913">
        <f>SUMIFS(INDEX(Table_Index[],,MATCH(W$12,Table_Index[#Headers],0)),
Table_Index[ID],$Q913,Table_Index[year],$R913)/COUNTIFS(Table_Index[Quarter],"&lt;&gt;''",Table_Index[ID],$Q913,Table_Index[year],$R913)</f>
        <v>3.7626124999999996E-2</v>
      </c>
      <c r="X913">
        <f>SUMIFS(INDEX(Table_Index[],,MATCH(X$12,Table_Index[#Headers],0)),
Table_Index[ID],$Q913,Table_Index[year],$R913)/COUNTIFS(Table_Index[Quarter],"&lt;&gt;''",Table_Index[ID],$Q913,Table_Index[year],$R913)</f>
        <v>0.30485152500000001</v>
      </c>
      <c r="Y913">
        <f>SUMIFS(INDEX(Table_Index[],,MATCH(Y$12,Table_Index[#Headers],0)),
Table_Index[ID],$Q913,Table_Index[year],$R913)/COUNTIFS(Table_Index[Quarter],"&lt;&gt;''",Table_Index[ID],$Q913,Table_Index[year],$R913)</f>
        <v>8.4149224999999994E-2</v>
      </c>
      <c r="Z913">
        <f>SUMIFS(INDEX(Table_Index[],,MATCH(Z$12,Table_Index[#Headers],0)),
Table_Index[ID],$Q913,Table_Index[year],$R913)/COUNTIFS(Table_Index[Quarter],"&lt;&gt;''",Table_Index[ID],$Q913,Table_Index[year],$R913)</f>
        <v>5.5800925000000001E-2</v>
      </c>
      <c r="AA913">
        <f>SUMIFS(INDEX(Table_Index[],,MATCH(AA$12,Table_Index[#Headers],0)),
Table_Index[ID],$Q913,Table_Index[year],$R913)/COUNTIFS(Table_Index[Quarter],"&lt;&gt;''",Table_Index[ID],$Q913,Table_Index[year],$R913)</f>
        <v>7.3055400000000006E-2</v>
      </c>
      <c r="AB913">
        <f>SUMIFS(INDEX(Table_Index[],,MATCH(AB$12,Table_Index[#Headers],0)),
Table_Index[ID],$Q913,Table_Index[year],$R913)/COUNTIFS(Table_Index[Quarter],"&lt;&gt;''",Table_Index[ID],$Q913,Table_Index[year],$R913)</f>
        <v>1.4535825E-2</v>
      </c>
      <c r="AC913" s="24">
        <f t="shared" si="58"/>
        <v>1.0000000499999999</v>
      </c>
      <c r="AD913">
        <f>COUNTIFS(Table_Index[Quarter],"&lt;&gt;''",Table_Index[ID],$Q913,Table_Index[year],$R913)</f>
        <v>4</v>
      </c>
      <c r="AE913" s="34">
        <f t="shared" si="59"/>
        <v>0.84262617564121378</v>
      </c>
    </row>
    <row r="914" spans="1:31" x14ac:dyDescent="0.3">
      <c r="A914">
        <v>9154</v>
      </c>
      <c r="B914">
        <v>2007</v>
      </c>
      <c r="C914">
        <v>1</v>
      </c>
      <c r="D914">
        <v>8.0021700000000001E-2</v>
      </c>
      <c r="E914">
        <v>0.1176388</v>
      </c>
      <c r="F914">
        <v>6.7026699999999995E-2</v>
      </c>
      <c r="G914">
        <v>3.1461500000000003E-2</v>
      </c>
      <c r="H914">
        <v>4.1036799999999998E-2</v>
      </c>
      <c r="I914">
        <v>0.35565210000000003</v>
      </c>
      <c r="J914">
        <v>0.12311030000000001</v>
      </c>
      <c r="K914">
        <v>5.4059099999999999E-2</v>
      </c>
      <c r="L914">
        <v>0.11490300000000001</v>
      </c>
      <c r="M914">
        <v>1.50898E-2</v>
      </c>
      <c r="O914" t="str">
        <f>Table_Index[[#This Row],[ID]]&amp;Table_Index[[#This Row],[year]]</f>
        <v>91542007</v>
      </c>
      <c r="P914" t="str">
        <v>92952007</v>
      </c>
      <c r="Q914" t="str">
        <f t="shared" si="56"/>
        <v>9295</v>
      </c>
      <c r="R914" t="str">
        <f t="shared" si="57"/>
        <v>2007</v>
      </c>
      <c r="S914">
        <f>SUMIFS(INDEX(Table_Index[],,MATCH(S$12,Table_Index[#Headers],0)),
Table_Index[ID],$Q914,Table_Index[year],$R914)/COUNTIFS(Table_Index[Quarter],"&lt;&gt;''",Table_Index[ID],$Q914,Table_Index[year],$R914)</f>
        <v>0.15489344999999999</v>
      </c>
      <c r="T914">
        <f>SUMIFS(INDEX(Table_Index[],,MATCH(T$12,Table_Index[#Headers],0)),
Table_Index[ID],$Q914,Table_Index[year],$R914)/COUNTIFS(Table_Index[Quarter],"&lt;&gt;''",Table_Index[ID],$Q914,Table_Index[year],$R914)</f>
        <v>0.10134357499999999</v>
      </c>
      <c r="U914">
        <f>SUMIFS(INDEX(Table_Index[],,MATCH(U$12,Table_Index[#Headers],0)),
Table_Index[ID],$Q914,Table_Index[year],$R914)/COUNTIFS(Table_Index[Quarter],"&lt;&gt;''",Table_Index[ID],$Q914,Table_Index[year],$R914)</f>
        <v>5.9694150000000001E-2</v>
      </c>
      <c r="V914">
        <f>SUMIFS(INDEX(Table_Index[],,MATCH(V$12,Table_Index[#Headers],0)),
Table_Index[ID],$Q914,Table_Index[year],$R914)/COUNTIFS(Table_Index[Quarter],"&lt;&gt;''",Table_Index[ID],$Q914,Table_Index[year],$R914)</f>
        <v>9.3000699999999992E-2</v>
      </c>
      <c r="W914">
        <f>SUMIFS(INDEX(Table_Index[],,MATCH(W$12,Table_Index[#Headers],0)),
Table_Index[ID],$Q914,Table_Index[year],$R914)/COUNTIFS(Table_Index[Quarter],"&lt;&gt;''",Table_Index[ID],$Q914,Table_Index[year],$R914)</f>
        <v>6.2478874999999996E-2</v>
      </c>
      <c r="X914">
        <f>SUMIFS(INDEX(Table_Index[],,MATCH(X$12,Table_Index[#Headers],0)),
Table_Index[ID],$Q914,Table_Index[year],$R914)/COUNTIFS(Table_Index[Quarter],"&lt;&gt;''",Table_Index[ID],$Q914,Table_Index[year],$R914)</f>
        <v>0.31378765000000003</v>
      </c>
      <c r="Y914">
        <f>SUMIFS(INDEX(Table_Index[],,MATCH(Y$12,Table_Index[#Headers],0)),
Table_Index[ID],$Q914,Table_Index[year],$R914)/COUNTIFS(Table_Index[Quarter],"&lt;&gt;''",Table_Index[ID],$Q914,Table_Index[year],$R914)</f>
        <v>0.10392535</v>
      </c>
      <c r="Z914">
        <f>SUMIFS(INDEX(Table_Index[],,MATCH(Z$12,Table_Index[#Headers],0)),
Table_Index[ID],$Q914,Table_Index[year],$R914)/COUNTIFS(Table_Index[Quarter],"&lt;&gt;''",Table_Index[ID],$Q914,Table_Index[year],$R914)</f>
        <v>3.4365549999999995E-2</v>
      </c>
      <c r="AA914">
        <f>SUMIFS(INDEX(Table_Index[],,MATCH(AA$12,Table_Index[#Headers],0)),
Table_Index[ID],$Q914,Table_Index[year],$R914)/COUNTIFS(Table_Index[Quarter],"&lt;&gt;''",Table_Index[ID],$Q914,Table_Index[year],$R914)</f>
        <v>5.1591949999999998E-2</v>
      </c>
      <c r="AB914">
        <f>SUMIFS(INDEX(Table_Index[],,MATCH(AB$12,Table_Index[#Headers],0)),
Table_Index[ID],$Q914,Table_Index[year],$R914)/COUNTIFS(Table_Index[Quarter],"&lt;&gt;''",Table_Index[ID],$Q914,Table_Index[year],$R914)</f>
        <v>2.4918799999999998E-2</v>
      </c>
      <c r="AC914" s="24">
        <f t="shared" si="58"/>
        <v>1.0000000500000001</v>
      </c>
      <c r="AD914">
        <f>COUNTIFS(Table_Index[Quarter],"&lt;&gt;''",Table_Index[ID],$Q914,Table_Index[year],$R914)</f>
        <v>4</v>
      </c>
      <c r="AE914" s="34">
        <f t="shared" si="59"/>
        <v>0.83589453279714876</v>
      </c>
    </row>
    <row r="915" spans="1:31" x14ac:dyDescent="0.3">
      <c r="A915">
        <v>9154</v>
      </c>
      <c r="B915">
        <v>2007</v>
      </c>
      <c r="C915">
        <v>2</v>
      </c>
      <c r="D915">
        <v>0.12481150000000001</v>
      </c>
      <c r="E915">
        <v>3.5006000000000002E-2</v>
      </c>
      <c r="F915">
        <v>3.9440099999999999E-2</v>
      </c>
      <c r="G915">
        <v>0.2217046</v>
      </c>
      <c r="H915">
        <v>2.9172E-3</v>
      </c>
      <c r="I915">
        <v>0.40840320000000002</v>
      </c>
      <c r="J915">
        <v>7.0012000000000005E-2</v>
      </c>
      <c r="K915">
        <v>1.24466E-2</v>
      </c>
      <c r="L915">
        <v>6.6200200000000001E-2</v>
      </c>
      <c r="M915">
        <v>1.9058800000000001E-2</v>
      </c>
      <c r="O915" t="str">
        <f>Table_Index[[#This Row],[ID]]&amp;Table_Index[[#This Row],[year]]</f>
        <v>91542007</v>
      </c>
      <c r="P915" t="str">
        <v>92952008</v>
      </c>
      <c r="Q915" t="str">
        <f t="shared" si="56"/>
        <v>9295</v>
      </c>
      <c r="R915" t="str">
        <f t="shared" si="57"/>
        <v>2008</v>
      </c>
      <c r="S915">
        <f>SUMIFS(INDEX(Table_Index[],,MATCH(S$12,Table_Index[#Headers],0)),
Table_Index[ID],$Q915,Table_Index[year],$R915)/COUNTIFS(Table_Index[Quarter],"&lt;&gt;''",Table_Index[ID],$Q915,Table_Index[year],$R915)</f>
        <v>0.19700650000000003</v>
      </c>
      <c r="T915">
        <f>SUMIFS(INDEX(Table_Index[],,MATCH(T$12,Table_Index[#Headers],0)),
Table_Index[ID],$Q915,Table_Index[year],$R915)/COUNTIFS(Table_Index[Quarter],"&lt;&gt;''",Table_Index[ID],$Q915,Table_Index[year],$R915)</f>
        <v>0.12553314999999998</v>
      </c>
      <c r="U915">
        <f>SUMIFS(INDEX(Table_Index[],,MATCH(U$12,Table_Index[#Headers],0)),
Table_Index[ID],$Q915,Table_Index[year],$R915)/COUNTIFS(Table_Index[Quarter],"&lt;&gt;''",Table_Index[ID],$Q915,Table_Index[year],$R915)</f>
        <v>8.45056E-2</v>
      </c>
      <c r="V915">
        <f>SUMIFS(INDEX(Table_Index[],,MATCH(V$12,Table_Index[#Headers],0)),
Table_Index[ID],$Q915,Table_Index[year],$R915)/COUNTIFS(Table_Index[Quarter],"&lt;&gt;''",Table_Index[ID],$Q915,Table_Index[year],$R915)</f>
        <v>7.6761725000000003E-2</v>
      </c>
      <c r="W915">
        <f>SUMIFS(INDEX(Table_Index[],,MATCH(W$12,Table_Index[#Headers],0)),
Table_Index[ID],$Q915,Table_Index[year],$R915)/COUNTIFS(Table_Index[Quarter],"&lt;&gt;''",Table_Index[ID],$Q915,Table_Index[year],$R915)</f>
        <v>1.8772125000000001E-2</v>
      </c>
      <c r="X915">
        <f>SUMIFS(INDEX(Table_Index[],,MATCH(X$12,Table_Index[#Headers],0)),
Table_Index[ID],$Q915,Table_Index[year],$R915)/COUNTIFS(Table_Index[Quarter],"&lt;&gt;''",Table_Index[ID],$Q915,Table_Index[year],$R915)</f>
        <v>0.30521955000000001</v>
      </c>
      <c r="Y915">
        <f>SUMIFS(INDEX(Table_Index[],,MATCH(Y$12,Table_Index[#Headers],0)),
Table_Index[ID],$Q915,Table_Index[year],$R915)/COUNTIFS(Table_Index[Quarter],"&lt;&gt;''",Table_Index[ID],$Q915,Table_Index[year],$R915)</f>
        <v>8.2790599999999992E-2</v>
      </c>
      <c r="Z915">
        <f>SUMIFS(INDEX(Table_Index[],,MATCH(Z$12,Table_Index[#Headers],0)),
Table_Index[ID],$Q915,Table_Index[year],$R915)/COUNTIFS(Table_Index[Quarter],"&lt;&gt;''",Table_Index[ID],$Q915,Table_Index[year],$R915)</f>
        <v>2.8017549999999999E-2</v>
      </c>
      <c r="AA915">
        <f>SUMIFS(INDEX(Table_Index[],,MATCH(AA$12,Table_Index[#Headers],0)),
Table_Index[ID],$Q915,Table_Index[year],$R915)/COUNTIFS(Table_Index[Quarter],"&lt;&gt;''",Table_Index[ID],$Q915,Table_Index[year],$R915)</f>
        <v>6.0138200000000003E-2</v>
      </c>
      <c r="AB915">
        <f>SUMIFS(INDEX(Table_Index[],,MATCH(AB$12,Table_Index[#Headers],0)),
Table_Index[ID],$Q915,Table_Index[year],$R915)/COUNTIFS(Table_Index[Quarter],"&lt;&gt;''",Table_Index[ID],$Q915,Table_Index[year],$R915)</f>
        <v>2.1255050000000004E-2</v>
      </c>
      <c r="AC915" s="24">
        <f t="shared" si="58"/>
        <v>1.0000000500000001</v>
      </c>
      <c r="AD915">
        <f>COUNTIFS(Table_Index[Quarter],"&lt;&gt;''",Table_Index[ID],$Q915,Table_Index[year],$R915)</f>
        <v>4</v>
      </c>
      <c r="AE915" s="34">
        <f t="shared" si="59"/>
        <v>0.82717729516716876</v>
      </c>
    </row>
    <row r="916" spans="1:31" x14ac:dyDescent="0.3">
      <c r="A916">
        <v>9154</v>
      </c>
      <c r="B916">
        <v>2007</v>
      </c>
      <c r="C916">
        <v>3</v>
      </c>
      <c r="D916">
        <v>0.17720910000000001</v>
      </c>
      <c r="E916">
        <v>6.7124699999999995E-2</v>
      </c>
      <c r="F916">
        <v>0.11276940000000001</v>
      </c>
      <c r="G916">
        <v>6.7933800000000003E-2</v>
      </c>
      <c r="H916">
        <v>3.22198E-2</v>
      </c>
      <c r="I916">
        <v>0.201374</v>
      </c>
      <c r="J916">
        <v>4.4302300000000003E-2</v>
      </c>
      <c r="K916">
        <v>9.2632000000000006E-2</v>
      </c>
      <c r="L916">
        <v>0.19600400000000001</v>
      </c>
      <c r="M916">
        <v>8.4308999999999999E-3</v>
      </c>
      <c r="O916" t="str">
        <f>Table_Index[[#This Row],[ID]]&amp;Table_Index[[#This Row],[year]]</f>
        <v>91542007</v>
      </c>
      <c r="P916" t="str">
        <v>92952009</v>
      </c>
      <c r="Q916" t="str">
        <f t="shared" si="56"/>
        <v>9295</v>
      </c>
      <c r="R916" t="str">
        <f t="shared" si="57"/>
        <v>2009</v>
      </c>
      <c r="S916">
        <f>SUMIFS(INDEX(Table_Index[],,MATCH(S$12,Table_Index[#Headers],0)),
Table_Index[ID],$Q916,Table_Index[year],$R916)/COUNTIFS(Table_Index[Quarter],"&lt;&gt;''",Table_Index[ID],$Q916,Table_Index[year],$R916)</f>
        <v>0.158802675</v>
      </c>
      <c r="T916">
        <f>SUMIFS(INDEX(Table_Index[],,MATCH(T$12,Table_Index[#Headers],0)),
Table_Index[ID],$Q916,Table_Index[year],$R916)/COUNTIFS(Table_Index[Quarter],"&lt;&gt;''",Table_Index[ID],$Q916,Table_Index[year],$R916)</f>
        <v>9.5265099999999991E-2</v>
      </c>
      <c r="U916">
        <f>SUMIFS(INDEX(Table_Index[],,MATCH(U$12,Table_Index[#Headers],0)),
Table_Index[ID],$Q916,Table_Index[year],$R916)/COUNTIFS(Table_Index[Quarter],"&lt;&gt;''",Table_Index[ID],$Q916,Table_Index[year],$R916)</f>
        <v>5.6926999999999998E-2</v>
      </c>
      <c r="V916">
        <f>SUMIFS(INDEX(Table_Index[],,MATCH(V$12,Table_Index[#Headers],0)),
Table_Index[ID],$Q916,Table_Index[year],$R916)/COUNTIFS(Table_Index[Quarter],"&lt;&gt;''",Table_Index[ID],$Q916,Table_Index[year],$R916)</f>
        <v>0.14648295000000003</v>
      </c>
      <c r="W916">
        <f>SUMIFS(INDEX(Table_Index[],,MATCH(W$12,Table_Index[#Headers],0)),
Table_Index[ID],$Q916,Table_Index[year],$R916)/COUNTIFS(Table_Index[Quarter],"&lt;&gt;''",Table_Index[ID],$Q916,Table_Index[year],$R916)</f>
        <v>4.2805324999999998E-2</v>
      </c>
      <c r="X916">
        <f>SUMIFS(INDEX(Table_Index[],,MATCH(X$12,Table_Index[#Headers],0)),
Table_Index[ID],$Q916,Table_Index[year],$R916)/COUNTIFS(Table_Index[Quarter],"&lt;&gt;''",Table_Index[ID],$Q916,Table_Index[year],$R916)</f>
        <v>0.33384805000000001</v>
      </c>
      <c r="Y916">
        <f>SUMIFS(INDEX(Table_Index[],,MATCH(Y$12,Table_Index[#Headers],0)),
Table_Index[ID],$Q916,Table_Index[year],$R916)/COUNTIFS(Table_Index[Quarter],"&lt;&gt;''",Table_Index[ID],$Q916,Table_Index[year],$R916)</f>
        <v>4.1967900000000002E-2</v>
      </c>
      <c r="Z916">
        <f>SUMIFS(INDEX(Table_Index[],,MATCH(Z$12,Table_Index[#Headers],0)),
Table_Index[ID],$Q916,Table_Index[year],$R916)/COUNTIFS(Table_Index[Quarter],"&lt;&gt;''",Table_Index[ID],$Q916,Table_Index[year],$R916)</f>
        <v>3.5665175E-2</v>
      </c>
      <c r="AA916">
        <f>SUMIFS(INDEX(Table_Index[],,MATCH(AA$12,Table_Index[#Headers],0)),
Table_Index[ID],$Q916,Table_Index[year],$R916)/COUNTIFS(Table_Index[Quarter],"&lt;&gt;''",Table_Index[ID],$Q916,Table_Index[year],$R916)</f>
        <v>5.800495E-2</v>
      </c>
      <c r="AB916">
        <f>SUMIFS(INDEX(Table_Index[],,MATCH(AB$12,Table_Index[#Headers],0)),
Table_Index[ID],$Q916,Table_Index[year],$R916)/COUNTIFS(Table_Index[Quarter],"&lt;&gt;''",Table_Index[ID],$Q916,Table_Index[year],$R916)</f>
        <v>3.0230849999999997E-2</v>
      </c>
      <c r="AC916" s="24">
        <f t="shared" si="58"/>
        <v>0.99999997500000004</v>
      </c>
      <c r="AD916">
        <f>COUNTIFS(Table_Index[Quarter],"&lt;&gt;''",Table_Index[ID],$Q916,Table_Index[year],$R916)</f>
        <v>4</v>
      </c>
      <c r="AE916" s="34">
        <f t="shared" si="59"/>
        <v>0.82040972897355813</v>
      </c>
    </row>
    <row r="917" spans="1:31" x14ac:dyDescent="0.3">
      <c r="A917">
        <v>9154</v>
      </c>
      <c r="B917">
        <v>2007</v>
      </c>
      <c r="C917">
        <v>4</v>
      </c>
      <c r="D917">
        <v>8.6731000000000003E-2</v>
      </c>
      <c r="E917">
        <v>0.44770870000000001</v>
      </c>
      <c r="F917">
        <v>8.4321800000000002E-2</v>
      </c>
      <c r="G917">
        <v>0</v>
      </c>
      <c r="H917">
        <v>0</v>
      </c>
      <c r="I917">
        <v>0.21682760000000001</v>
      </c>
      <c r="J917">
        <v>0</v>
      </c>
      <c r="K917">
        <v>2.77057E-2</v>
      </c>
      <c r="L917">
        <v>0.1315656</v>
      </c>
      <c r="M917">
        <v>5.1396000000000002E-3</v>
      </c>
      <c r="O917" t="str">
        <f>Table_Index[[#This Row],[ID]]&amp;Table_Index[[#This Row],[year]]</f>
        <v>91542007</v>
      </c>
      <c r="P917" t="str">
        <v>92952010</v>
      </c>
      <c r="Q917" t="str">
        <f t="shared" si="56"/>
        <v>9295</v>
      </c>
      <c r="R917" t="str">
        <f t="shared" si="57"/>
        <v>2010</v>
      </c>
      <c r="S917">
        <f>SUMIFS(INDEX(Table_Index[],,MATCH(S$12,Table_Index[#Headers],0)),
Table_Index[ID],$Q917,Table_Index[year],$R917)/COUNTIFS(Table_Index[Quarter],"&lt;&gt;''",Table_Index[ID],$Q917,Table_Index[year],$R917)</f>
        <v>0.18455442499999999</v>
      </c>
      <c r="T917">
        <f>SUMIFS(INDEX(Table_Index[],,MATCH(T$12,Table_Index[#Headers],0)),
Table_Index[ID],$Q917,Table_Index[year],$R917)/COUNTIFS(Table_Index[Quarter],"&lt;&gt;''",Table_Index[ID],$Q917,Table_Index[year],$R917)</f>
        <v>0.115411375</v>
      </c>
      <c r="U917">
        <f>SUMIFS(INDEX(Table_Index[],,MATCH(U$12,Table_Index[#Headers],0)),
Table_Index[ID],$Q917,Table_Index[year],$R917)/COUNTIFS(Table_Index[Quarter],"&lt;&gt;''",Table_Index[ID],$Q917,Table_Index[year],$R917)</f>
        <v>8.2277025000000004E-2</v>
      </c>
      <c r="V917">
        <f>SUMIFS(INDEX(Table_Index[],,MATCH(V$12,Table_Index[#Headers],0)),
Table_Index[ID],$Q917,Table_Index[year],$R917)/COUNTIFS(Table_Index[Quarter],"&lt;&gt;''",Table_Index[ID],$Q917,Table_Index[year],$R917)</f>
        <v>0.11351299999999999</v>
      </c>
      <c r="W917">
        <f>SUMIFS(INDEX(Table_Index[],,MATCH(W$12,Table_Index[#Headers],0)),
Table_Index[ID],$Q917,Table_Index[year],$R917)/COUNTIFS(Table_Index[Quarter],"&lt;&gt;''",Table_Index[ID],$Q917,Table_Index[year],$R917)</f>
        <v>8.2950499999999983E-3</v>
      </c>
      <c r="X917">
        <f>SUMIFS(INDEX(Table_Index[],,MATCH(X$12,Table_Index[#Headers],0)),
Table_Index[ID],$Q917,Table_Index[year],$R917)/COUNTIFS(Table_Index[Quarter],"&lt;&gt;''",Table_Index[ID],$Q917,Table_Index[year],$R917)</f>
        <v>0.26218814999999995</v>
      </c>
      <c r="Y917">
        <f>SUMIFS(INDEX(Table_Index[],,MATCH(Y$12,Table_Index[#Headers],0)),
Table_Index[ID],$Q917,Table_Index[year],$R917)/COUNTIFS(Table_Index[Quarter],"&lt;&gt;''",Table_Index[ID],$Q917,Table_Index[year],$R917)</f>
        <v>9.5377774999999998E-2</v>
      </c>
      <c r="Z917">
        <f>SUMIFS(INDEX(Table_Index[],,MATCH(Z$12,Table_Index[#Headers],0)),
Table_Index[ID],$Q917,Table_Index[year],$R917)/COUNTIFS(Table_Index[Quarter],"&lt;&gt;''",Table_Index[ID],$Q917,Table_Index[year],$R917)</f>
        <v>3.4126975000000004E-2</v>
      </c>
      <c r="AA917">
        <f>SUMIFS(INDEX(Table_Index[],,MATCH(AA$12,Table_Index[#Headers],0)),
Table_Index[ID],$Q917,Table_Index[year],$R917)/COUNTIFS(Table_Index[Quarter],"&lt;&gt;''",Table_Index[ID],$Q917,Table_Index[year],$R917)</f>
        <v>5.5567800000000001E-2</v>
      </c>
      <c r="AB917">
        <f>SUMIFS(INDEX(Table_Index[],,MATCH(AB$12,Table_Index[#Headers],0)),
Table_Index[ID],$Q917,Table_Index[year],$R917)/COUNTIFS(Table_Index[Quarter],"&lt;&gt;''",Table_Index[ID],$Q917,Table_Index[year],$R917)</f>
        <v>4.8688475000000002E-2</v>
      </c>
      <c r="AC917" s="24">
        <f t="shared" si="58"/>
        <v>1.0000000499999999</v>
      </c>
      <c r="AD917">
        <f>COUNTIFS(Table_Index[Quarter],"&lt;&gt;''",Table_Index[ID],$Q917,Table_Index[year],$R917)</f>
        <v>4</v>
      </c>
      <c r="AE917" s="34">
        <f t="shared" si="59"/>
        <v>0.84843381648548633</v>
      </c>
    </row>
    <row r="918" spans="1:31" x14ac:dyDescent="0.3">
      <c r="A918">
        <v>9155</v>
      </c>
      <c r="B918">
        <v>2003</v>
      </c>
      <c r="C918">
        <v>1</v>
      </c>
      <c r="D918">
        <v>3.2447299999999998E-2</v>
      </c>
      <c r="E918">
        <v>0.1168102</v>
      </c>
      <c r="F918">
        <v>5.3213499999999997E-2</v>
      </c>
      <c r="G918">
        <v>9.6692899999999998E-2</v>
      </c>
      <c r="H918">
        <v>2.8034400000000001E-2</v>
      </c>
      <c r="I918">
        <v>0.44387860000000001</v>
      </c>
      <c r="J918">
        <v>0.1367729</v>
      </c>
      <c r="K918">
        <v>3.1149400000000001E-2</v>
      </c>
      <c r="L918">
        <v>5.7107199999999997E-2</v>
      </c>
      <c r="M918">
        <v>3.8936999999999999E-3</v>
      </c>
      <c r="O918" t="str">
        <f>Table_Index[[#This Row],[ID]]&amp;Table_Index[[#This Row],[year]]</f>
        <v>91552003</v>
      </c>
      <c r="P918" t="str">
        <v>92952011</v>
      </c>
      <c r="Q918" t="str">
        <f t="shared" si="56"/>
        <v>9295</v>
      </c>
      <c r="R918" t="str">
        <f t="shared" si="57"/>
        <v>2011</v>
      </c>
      <c r="S918">
        <f>SUMIFS(INDEX(Table_Index[],,MATCH(S$12,Table_Index[#Headers],0)),
Table_Index[ID],$Q918,Table_Index[year],$R918)/COUNTIFS(Table_Index[Quarter],"&lt;&gt;''",Table_Index[ID],$Q918,Table_Index[year],$R918)</f>
        <v>0.103130475</v>
      </c>
      <c r="T918">
        <f>SUMIFS(INDEX(Table_Index[],,MATCH(T$12,Table_Index[#Headers],0)),
Table_Index[ID],$Q918,Table_Index[year],$R918)/COUNTIFS(Table_Index[Quarter],"&lt;&gt;''",Table_Index[ID],$Q918,Table_Index[year],$R918)</f>
        <v>0.18800814999999999</v>
      </c>
      <c r="U918">
        <f>SUMIFS(INDEX(Table_Index[],,MATCH(U$12,Table_Index[#Headers],0)),
Table_Index[ID],$Q918,Table_Index[year],$R918)/COUNTIFS(Table_Index[Quarter],"&lt;&gt;''",Table_Index[ID],$Q918,Table_Index[year],$R918)</f>
        <v>8.124377499999999E-2</v>
      </c>
      <c r="V918">
        <f>SUMIFS(INDEX(Table_Index[],,MATCH(V$12,Table_Index[#Headers],0)),
Table_Index[ID],$Q918,Table_Index[year],$R918)/COUNTIFS(Table_Index[Quarter],"&lt;&gt;''",Table_Index[ID],$Q918,Table_Index[year],$R918)</f>
        <v>0.139755925</v>
      </c>
      <c r="W918">
        <f>SUMIFS(INDEX(Table_Index[],,MATCH(W$12,Table_Index[#Headers],0)),
Table_Index[ID],$Q918,Table_Index[year],$R918)/COUNTIFS(Table_Index[Quarter],"&lt;&gt;''",Table_Index[ID],$Q918,Table_Index[year],$R918)</f>
        <v>5.6913350000000001E-2</v>
      </c>
      <c r="X918">
        <f>SUMIFS(INDEX(Table_Index[],,MATCH(X$12,Table_Index[#Headers],0)),
Table_Index[ID],$Q918,Table_Index[year],$R918)/COUNTIFS(Table_Index[Quarter],"&lt;&gt;''",Table_Index[ID],$Q918,Table_Index[year],$R918)</f>
        <v>0.23251835000000001</v>
      </c>
      <c r="Y918">
        <f>SUMIFS(INDEX(Table_Index[],,MATCH(Y$12,Table_Index[#Headers],0)),
Table_Index[ID],$Q918,Table_Index[year],$R918)/COUNTIFS(Table_Index[Quarter],"&lt;&gt;''",Table_Index[ID],$Q918,Table_Index[year],$R918)</f>
        <v>6.0033125E-2</v>
      </c>
      <c r="Z918">
        <f>SUMIFS(INDEX(Table_Index[],,MATCH(Z$12,Table_Index[#Headers],0)),
Table_Index[ID],$Q918,Table_Index[year],$R918)/COUNTIFS(Table_Index[Quarter],"&lt;&gt;''",Table_Index[ID],$Q918,Table_Index[year],$R918)</f>
        <v>3.0741825E-2</v>
      </c>
      <c r="AA918">
        <f>SUMIFS(INDEX(Table_Index[],,MATCH(AA$12,Table_Index[#Headers],0)),
Table_Index[ID],$Q918,Table_Index[year],$R918)/COUNTIFS(Table_Index[Quarter],"&lt;&gt;''",Table_Index[ID],$Q918,Table_Index[year],$R918)</f>
        <v>8.2744150000000002E-2</v>
      </c>
      <c r="AB918">
        <f>SUMIFS(INDEX(Table_Index[],,MATCH(AB$12,Table_Index[#Headers],0)),
Table_Index[ID],$Q918,Table_Index[year],$R918)/COUNTIFS(Table_Index[Quarter],"&lt;&gt;''",Table_Index[ID],$Q918,Table_Index[year],$R918)</f>
        <v>2.4910874999999999E-2</v>
      </c>
      <c r="AC918" s="24">
        <f t="shared" si="58"/>
        <v>1</v>
      </c>
      <c r="AD918">
        <f>COUNTIFS(Table_Index[Quarter],"&lt;&gt;''",Table_Index[ID],$Q918,Table_Index[year],$R918)</f>
        <v>4</v>
      </c>
      <c r="AE918" s="34">
        <f t="shared" si="59"/>
        <v>0.85856467666196623</v>
      </c>
    </row>
    <row r="919" spans="1:31" x14ac:dyDescent="0.3">
      <c r="A919">
        <v>9155</v>
      </c>
      <c r="B919">
        <v>2003</v>
      </c>
      <c r="C919">
        <v>2</v>
      </c>
      <c r="D919">
        <v>5.3783499999999998E-2</v>
      </c>
      <c r="E919">
        <v>0.1271246</v>
      </c>
      <c r="F919">
        <v>6.0139699999999997E-2</v>
      </c>
      <c r="G919">
        <v>0.17540739999999999</v>
      </c>
      <c r="H919">
        <v>4.4004700000000001E-2</v>
      </c>
      <c r="I919">
        <v>0.14668220000000001</v>
      </c>
      <c r="J919">
        <v>0.35459829999999998</v>
      </c>
      <c r="K919">
        <v>0</v>
      </c>
      <c r="L919">
        <v>3.0803299999999999E-2</v>
      </c>
      <c r="M919">
        <v>7.4562999999999999E-3</v>
      </c>
      <c r="O919" t="str">
        <f>Table_Index[[#This Row],[ID]]&amp;Table_Index[[#This Row],[year]]</f>
        <v>91552003</v>
      </c>
      <c r="P919" t="str">
        <v>92952012</v>
      </c>
      <c r="Q919" t="str">
        <f t="shared" si="56"/>
        <v>9295</v>
      </c>
      <c r="R919" t="str">
        <f t="shared" si="57"/>
        <v>2012</v>
      </c>
      <c r="S919">
        <f>SUMIFS(INDEX(Table_Index[],,MATCH(S$12,Table_Index[#Headers],0)),
Table_Index[ID],$Q919,Table_Index[year],$R919)/COUNTIFS(Table_Index[Quarter],"&lt;&gt;''",Table_Index[ID],$Q919,Table_Index[year],$R919)</f>
        <v>0.11132829999999999</v>
      </c>
      <c r="T919">
        <f>SUMIFS(INDEX(Table_Index[],,MATCH(T$12,Table_Index[#Headers],0)),
Table_Index[ID],$Q919,Table_Index[year],$R919)/COUNTIFS(Table_Index[Quarter],"&lt;&gt;''",Table_Index[ID],$Q919,Table_Index[year],$R919)</f>
        <v>0.14945982499999999</v>
      </c>
      <c r="U919">
        <f>SUMIFS(INDEX(Table_Index[],,MATCH(U$12,Table_Index[#Headers],0)),
Table_Index[ID],$Q919,Table_Index[year],$R919)/COUNTIFS(Table_Index[Quarter],"&lt;&gt;''",Table_Index[ID],$Q919,Table_Index[year],$R919)</f>
        <v>9.5070550000000004E-2</v>
      </c>
      <c r="V919">
        <f>SUMIFS(INDEX(Table_Index[],,MATCH(V$12,Table_Index[#Headers],0)),
Table_Index[ID],$Q919,Table_Index[year],$R919)/COUNTIFS(Table_Index[Quarter],"&lt;&gt;''",Table_Index[ID],$Q919,Table_Index[year],$R919)</f>
        <v>7.2686299999999995E-2</v>
      </c>
      <c r="W919">
        <f>SUMIFS(INDEX(Table_Index[],,MATCH(W$12,Table_Index[#Headers],0)),
Table_Index[ID],$Q919,Table_Index[year],$R919)/COUNTIFS(Table_Index[Quarter],"&lt;&gt;''",Table_Index[ID],$Q919,Table_Index[year],$R919)</f>
        <v>4.5510500000000001E-3</v>
      </c>
      <c r="X919">
        <f>SUMIFS(INDEX(Table_Index[],,MATCH(X$12,Table_Index[#Headers],0)),
Table_Index[ID],$Q919,Table_Index[year],$R919)/COUNTIFS(Table_Index[Quarter],"&lt;&gt;''",Table_Index[ID],$Q919,Table_Index[year],$R919)</f>
        <v>0.2862441</v>
      </c>
      <c r="Y919">
        <f>SUMIFS(INDEX(Table_Index[],,MATCH(Y$12,Table_Index[#Headers],0)),
Table_Index[ID],$Q919,Table_Index[year],$R919)/COUNTIFS(Table_Index[Quarter],"&lt;&gt;''",Table_Index[ID],$Q919,Table_Index[year],$R919)</f>
        <v>9.5278400000000013E-2</v>
      </c>
      <c r="Z919">
        <f>SUMIFS(INDEX(Table_Index[],,MATCH(Z$12,Table_Index[#Headers],0)),
Table_Index[ID],$Q919,Table_Index[year],$R919)/COUNTIFS(Table_Index[Quarter],"&lt;&gt;''",Table_Index[ID],$Q919,Table_Index[year],$R919)</f>
        <v>0.1021871</v>
      </c>
      <c r="AA919">
        <f>SUMIFS(INDEX(Table_Index[],,MATCH(AA$12,Table_Index[#Headers],0)),
Table_Index[ID],$Q919,Table_Index[year],$R919)/COUNTIFS(Table_Index[Quarter],"&lt;&gt;''",Table_Index[ID],$Q919,Table_Index[year],$R919)</f>
        <v>3.30482E-2</v>
      </c>
      <c r="AB919">
        <f>SUMIFS(INDEX(Table_Index[],,MATCH(AB$12,Table_Index[#Headers],0)),
Table_Index[ID],$Q919,Table_Index[year],$R919)/COUNTIFS(Table_Index[Quarter],"&lt;&gt;''",Table_Index[ID],$Q919,Table_Index[year],$R919)</f>
        <v>5.0146175000000001E-2</v>
      </c>
      <c r="AC919" s="24">
        <f t="shared" si="58"/>
        <v>0.99999999999999989</v>
      </c>
      <c r="AD919">
        <f>COUNTIFS(Table_Index[Quarter],"&lt;&gt;''",Table_Index[ID],$Q919,Table_Index[year],$R919)</f>
        <v>4</v>
      </c>
      <c r="AE919" s="34">
        <f t="shared" si="59"/>
        <v>0.84586266650083375</v>
      </c>
    </row>
    <row r="920" spans="1:31" x14ac:dyDescent="0.3">
      <c r="A920">
        <v>9155</v>
      </c>
      <c r="B920">
        <v>2003</v>
      </c>
      <c r="C920">
        <v>3</v>
      </c>
      <c r="D920">
        <v>0</v>
      </c>
      <c r="E920">
        <v>6.4003999999999997E-3</v>
      </c>
      <c r="F920">
        <v>0</v>
      </c>
      <c r="G920">
        <v>3.7104E-3</v>
      </c>
      <c r="H920">
        <v>0.92758980000000002</v>
      </c>
      <c r="I920">
        <v>4.9440499999999998E-2</v>
      </c>
      <c r="J920">
        <v>9.9649999999999999E-3</v>
      </c>
      <c r="K920">
        <v>9.276E-4</v>
      </c>
      <c r="L920">
        <v>1.7623999999999999E-3</v>
      </c>
      <c r="M920">
        <v>2.041E-4</v>
      </c>
      <c r="O920" t="str">
        <f>Table_Index[[#This Row],[ID]]&amp;Table_Index[[#This Row],[year]]</f>
        <v>91552003</v>
      </c>
      <c r="P920" t="str">
        <v>92962003</v>
      </c>
      <c r="Q920" t="str">
        <f t="shared" si="56"/>
        <v>9296</v>
      </c>
      <c r="R920" t="str">
        <f t="shared" si="57"/>
        <v>2003</v>
      </c>
      <c r="S920">
        <f>SUMIFS(INDEX(Table_Index[],,MATCH(S$12,Table_Index[#Headers],0)),
Table_Index[ID],$Q920,Table_Index[year],$R920)/COUNTIFS(Table_Index[Quarter],"&lt;&gt;''",Table_Index[ID],$Q920,Table_Index[year],$R920)</f>
        <v>0.11311840000000001</v>
      </c>
      <c r="T920">
        <f>SUMIFS(INDEX(Table_Index[],,MATCH(T$12,Table_Index[#Headers],0)),
Table_Index[ID],$Q920,Table_Index[year],$R920)/COUNTIFS(Table_Index[Quarter],"&lt;&gt;''",Table_Index[ID],$Q920,Table_Index[year],$R920)</f>
        <v>0.11699657500000001</v>
      </c>
      <c r="U920">
        <f>SUMIFS(INDEX(Table_Index[],,MATCH(U$12,Table_Index[#Headers],0)),
Table_Index[ID],$Q920,Table_Index[year],$R920)/COUNTIFS(Table_Index[Quarter],"&lt;&gt;''",Table_Index[ID],$Q920,Table_Index[year],$R920)</f>
        <v>7.4848749999999992E-2</v>
      </c>
      <c r="V920">
        <f>SUMIFS(INDEX(Table_Index[],,MATCH(V$12,Table_Index[#Headers],0)),
Table_Index[ID],$Q920,Table_Index[year],$R920)/COUNTIFS(Table_Index[Quarter],"&lt;&gt;''",Table_Index[ID],$Q920,Table_Index[year],$R920)</f>
        <v>7.4536200000000011E-2</v>
      </c>
      <c r="W920">
        <f>SUMIFS(INDEX(Table_Index[],,MATCH(W$12,Table_Index[#Headers],0)),
Table_Index[ID],$Q920,Table_Index[year],$R920)/COUNTIFS(Table_Index[Quarter],"&lt;&gt;''",Table_Index[ID],$Q920,Table_Index[year],$R920)</f>
        <v>1.6472125000000001E-2</v>
      </c>
      <c r="X920">
        <f>SUMIFS(INDEX(Table_Index[],,MATCH(X$12,Table_Index[#Headers],0)),
Table_Index[ID],$Q920,Table_Index[year],$R920)/COUNTIFS(Table_Index[Quarter],"&lt;&gt;''",Table_Index[ID],$Q920,Table_Index[year],$R920)</f>
        <v>0.18470582499999999</v>
      </c>
      <c r="Y920">
        <f>SUMIFS(INDEX(Table_Index[],,MATCH(Y$12,Table_Index[#Headers],0)),
Table_Index[ID],$Q920,Table_Index[year],$R920)/COUNTIFS(Table_Index[Quarter],"&lt;&gt;''",Table_Index[ID],$Q920,Table_Index[year],$R920)</f>
        <v>0.10426015000000001</v>
      </c>
      <c r="Z920">
        <f>SUMIFS(INDEX(Table_Index[],,MATCH(Z$12,Table_Index[#Headers],0)),
Table_Index[ID],$Q920,Table_Index[year],$R920)/COUNTIFS(Table_Index[Quarter],"&lt;&gt;''",Table_Index[ID],$Q920,Table_Index[year],$R920)</f>
        <v>0.272244875</v>
      </c>
      <c r="AA920">
        <f>SUMIFS(INDEX(Table_Index[],,MATCH(AA$12,Table_Index[#Headers],0)),
Table_Index[ID],$Q920,Table_Index[year],$R920)/COUNTIFS(Table_Index[Quarter],"&lt;&gt;''",Table_Index[ID],$Q920,Table_Index[year],$R920)</f>
        <v>3.5456950000000001E-2</v>
      </c>
      <c r="AB920">
        <f>SUMIFS(INDEX(Table_Index[],,MATCH(AB$12,Table_Index[#Headers],0)),
Table_Index[ID],$Q920,Table_Index[year],$R920)/COUNTIFS(Table_Index[Quarter],"&lt;&gt;''",Table_Index[ID],$Q920,Table_Index[year],$R920)</f>
        <v>7.3601750000000001E-3</v>
      </c>
      <c r="AC920" s="24">
        <f t="shared" si="58"/>
        <v>1.0000000250000001</v>
      </c>
      <c r="AD920">
        <f>COUNTIFS(Table_Index[Quarter],"&lt;&gt;''",Table_Index[ID],$Q920,Table_Index[year],$R920)</f>
        <v>4</v>
      </c>
      <c r="AE920" s="34">
        <f t="shared" si="59"/>
        <v>0.84167165752063933</v>
      </c>
    </row>
    <row r="921" spans="1:31" x14ac:dyDescent="0.3">
      <c r="A921">
        <v>9155</v>
      </c>
      <c r="B921">
        <v>2003</v>
      </c>
      <c r="C921">
        <v>4</v>
      </c>
      <c r="D921">
        <v>3.4894000000000001E-3</v>
      </c>
      <c r="E921">
        <v>5.3309999999999998E-3</v>
      </c>
      <c r="F921">
        <v>2.3262999999999999E-3</v>
      </c>
      <c r="G921">
        <v>9.3800000000000003E-4</v>
      </c>
      <c r="H921">
        <v>0</v>
      </c>
      <c r="I921">
        <v>8.2387999999999992E-3</v>
      </c>
      <c r="J921">
        <v>8.0773000000000008E-3</v>
      </c>
      <c r="K921">
        <v>0.96927300000000005</v>
      </c>
      <c r="L921">
        <v>1.8416000000000001E-3</v>
      </c>
      <c r="M921">
        <v>4.8460000000000002E-4</v>
      </c>
      <c r="O921" t="str">
        <f>Table_Index[[#This Row],[ID]]&amp;Table_Index[[#This Row],[year]]</f>
        <v>91552003</v>
      </c>
      <c r="P921" t="str">
        <v>92962004</v>
      </c>
      <c r="Q921" t="str">
        <f t="shared" si="56"/>
        <v>9296</v>
      </c>
      <c r="R921" t="str">
        <f t="shared" si="57"/>
        <v>2004</v>
      </c>
      <c r="S921">
        <f>SUMIFS(INDEX(Table_Index[],,MATCH(S$12,Table_Index[#Headers],0)),
Table_Index[ID],$Q921,Table_Index[year],$R921)/COUNTIFS(Table_Index[Quarter],"&lt;&gt;''",Table_Index[ID],$Q921,Table_Index[year],$R921)</f>
        <v>0.13661547500000001</v>
      </c>
      <c r="T921">
        <f>SUMIFS(INDEX(Table_Index[],,MATCH(T$12,Table_Index[#Headers],0)),
Table_Index[ID],$Q921,Table_Index[year],$R921)/COUNTIFS(Table_Index[Quarter],"&lt;&gt;''",Table_Index[ID],$Q921,Table_Index[year],$R921)</f>
        <v>6.4825925000000006E-2</v>
      </c>
      <c r="U921">
        <f>SUMIFS(INDEX(Table_Index[],,MATCH(U$12,Table_Index[#Headers],0)),
Table_Index[ID],$Q921,Table_Index[year],$R921)/COUNTIFS(Table_Index[Quarter],"&lt;&gt;''",Table_Index[ID],$Q921,Table_Index[year],$R921)</f>
        <v>6.0310900000000001E-2</v>
      </c>
      <c r="V921">
        <f>SUMIFS(INDEX(Table_Index[],,MATCH(V$12,Table_Index[#Headers],0)),
Table_Index[ID],$Q921,Table_Index[year],$R921)/COUNTIFS(Table_Index[Quarter],"&lt;&gt;''",Table_Index[ID],$Q921,Table_Index[year],$R921)</f>
        <v>0.12350700000000001</v>
      </c>
      <c r="W921">
        <f>SUMIFS(INDEX(Table_Index[],,MATCH(W$12,Table_Index[#Headers],0)),
Table_Index[ID],$Q921,Table_Index[year],$R921)/COUNTIFS(Table_Index[Quarter],"&lt;&gt;''",Table_Index[ID],$Q921,Table_Index[year],$R921)</f>
        <v>2.689575E-2</v>
      </c>
      <c r="X921">
        <f>SUMIFS(INDEX(Table_Index[],,MATCH(X$12,Table_Index[#Headers],0)),
Table_Index[ID],$Q921,Table_Index[year],$R921)/COUNTIFS(Table_Index[Quarter],"&lt;&gt;''",Table_Index[ID],$Q921,Table_Index[year],$R921)</f>
        <v>0.23489405000000002</v>
      </c>
      <c r="Y921">
        <f>SUMIFS(INDEX(Table_Index[],,MATCH(Y$12,Table_Index[#Headers],0)),
Table_Index[ID],$Q921,Table_Index[year],$R921)/COUNTIFS(Table_Index[Quarter],"&lt;&gt;''",Table_Index[ID],$Q921,Table_Index[year],$R921)</f>
        <v>4.0344325E-2</v>
      </c>
      <c r="Z921">
        <f>SUMIFS(INDEX(Table_Index[],,MATCH(Z$12,Table_Index[#Headers],0)),
Table_Index[ID],$Q921,Table_Index[year],$R921)/COUNTIFS(Table_Index[Quarter],"&lt;&gt;''",Table_Index[ID],$Q921,Table_Index[year],$R921)</f>
        <v>0.26970750000000004</v>
      </c>
      <c r="AA921">
        <f>SUMIFS(INDEX(Table_Index[],,MATCH(AA$12,Table_Index[#Headers],0)),
Table_Index[ID],$Q921,Table_Index[year],$R921)/COUNTIFS(Table_Index[Quarter],"&lt;&gt;''",Table_Index[ID],$Q921,Table_Index[year],$R921)</f>
        <v>3.8419375000000006E-2</v>
      </c>
      <c r="AB921">
        <f>SUMIFS(INDEX(Table_Index[],,MATCH(AB$12,Table_Index[#Headers],0)),
Table_Index[ID],$Q921,Table_Index[year],$R921)/COUNTIFS(Table_Index[Quarter],"&lt;&gt;''",Table_Index[ID],$Q921,Table_Index[year],$R921)</f>
        <v>4.4796999999999997E-3</v>
      </c>
      <c r="AC921" s="24">
        <f t="shared" si="58"/>
        <v>1</v>
      </c>
      <c r="AD921">
        <f>COUNTIFS(Table_Index[Quarter],"&lt;&gt;''",Table_Index[ID],$Q921,Table_Index[year],$R921)</f>
        <v>4</v>
      </c>
      <c r="AE921" s="34">
        <f t="shared" si="59"/>
        <v>0.82647791543370741</v>
      </c>
    </row>
    <row r="922" spans="1:31" x14ac:dyDescent="0.3">
      <c r="A922">
        <v>9155</v>
      </c>
      <c r="B922">
        <v>2004</v>
      </c>
      <c r="C922">
        <v>1</v>
      </c>
      <c r="D922">
        <v>4.5284699999999997E-2</v>
      </c>
      <c r="E922">
        <v>8.1512500000000002E-2</v>
      </c>
      <c r="F922">
        <v>9.0569499999999997E-2</v>
      </c>
      <c r="G922">
        <v>6.7927100000000004E-2</v>
      </c>
      <c r="H922">
        <v>6.4530699999999996E-2</v>
      </c>
      <c r="I922">
        <v>0.25812299999999999</v>
      </c>
      <c r="J922">
        <v>0.3034077</v>
      </c>
      <c r="K922">
        <v>4.0756300000000002E-2</v>
      </c>
      <c r="L922">
        <v>4.3020500000000003E-2</v>
      </c>
      <c r="M922">
        <v>4.8681000000000002E-3</v>
      </c>
      <c r="O922" t="str">
        <f>Table_Index[[#This Row],[ID]]&amp;Table_Index[[#This Row],[year]]</f>
        <v>91552004</v>
      </c>
      <c r="P922" t="str">
        <v>92972003</v>
      </c>
      <c r="Q922" t="str">
        <f t="shared" si="56"/>
        <v>9297</v>
      </c>
      <c r="R922" t="str">
        <f t="shared" si="57"/>
        <v>2003</v>
      </c>
      <c r="S922">
        <f>SUMIFS(INDEX(Table_Index[],,MATCH(S$12,Table_Index[#Headers],0)),
Table_Index[ID],$Q922,Table_Index[year],$R922)/COUNTIFS(Table_Index[Quarter],"&lt;&gt;''",Table_Index[ID],$Q922,Table_Index[year],$R922)</f>
        <v>3.5634350000000002E-2</v>
      </c>
      <c r="T922">
        <f>SUMIFS(INDEX(Table_Index[],,MATCH(T$12,Table_Index[#Headers],0)),
Table_Index[ID],$Q922,Table_Index[year],$R922)/COUNTIFS(Table_Index[Quarter],"&lt;&gt;''",Table_Index[ID],$Q922,Table_Index[year],$R922)</f>
        <v>4.77483E-2</v>
      </c>
      <c r="U922">
        <f>SUMIFS(INDEX(Table_Index[],,MATCH(U$12,Table_Index[#Headers],0)),
Table_Index[ID],$Q922,Table_Index[year],$R922)/COUNTIFS(Table_Index[Quarter],"&lt;&gt;''",Table_Index[ID],$Q922,Table_Index[year],$R922)</f>
        <v>5.8260500000000007E-2</v>
      </c>
      <c r="V922">
        <f>SUMIFS(INDEX(Table_Index[],,MATCH(V$12,Table_Index[#Headers],0)),
Table_Index[ID],$Q922,Table_Index[year],$R922)/COUNTIFS(Table_Index[Quarter],"&lt;&gt;''",Table_Index[ID],$Q922,Table_Index[year],$R922)</f>
        <v>7.6467924999999992E-2</v>
      </c>
      <c r="W922">
        <f>SUMIFS(INDEX(Table_Index[],,MATCH(W$12,Table_Index[#Headers],0)),
Table_Index[ID],$Q922,Table_Index[year],$R922)/COUNTIFS(Table_Index[Quarter],"&lt;&gt;''",Table_Index[ID],$Q922,Table_Index[year],$R922)</f>
        <v>5.0460925000000004E-2</v>
      </c>
      <c r="X922">
        <f>SUMIFS(INDEX(Table_Index[],,MATCH(X$12,Table_Index[#Headers],0)),
Table_Index[ID],$Q922,Table_Index[year],$R922)/COUNTIFS(Table_Index[Quarter],"&lt;&gt;''",Table_Index[ID],$Q922,Table_Index[year],$R922)</f>
        <v>0.14204430000000001</v>
      </c>
      <c r="Y922">
        <f>SUMIFS(INDEX(Table_Index[],,MATCH(Y$12,Table_Index[#Headers],0)),
Table_Index[ID],$Q922,Table_Index[year],$R922)/COUNTIFS(Table_Index[Quarter],"&lt;&gt;''",Table_Index[ID],$Q922,Table_Index[year],$R922)</f>
        <v>5.3844500000000003E-2</v>
      </c>
      <c r="Z922">
        <f>SUMIFS(INDEX(Table_Index[],,MATCH(Z$12,Table_Index[#Headers],0)),
Table_Index[ID],$Q922,Table_Index[year],$R922)/COUNTIFS(Table_Index[Quarter],"&lt;&gt;''",Table_Index[ID],$Q922,Table_Index[year],$R922)</f>
        <v>0.49360904999999999</v>
      </c>
      <c r="AA922">
        <f>SUMIFS(INDEX(Table_Index[],,MATCH(AA$12,Table_Index[#Headers],0)),
Table_Index[ID],$Q922,Table_Index[year],$R922)/COUNTIFS(Table_Index[Quarter],"&lt;&gt;''",Table_Index[ID],$Q922,Table_Index[year],$R922)</f>
        <v>3.2264874999999998E-2</v>
      </c>
      <c r="AB922">
        <f>SUMIFS(INDEX(Table_Index[],,MATCH(AB$12,Table_Index[#Headers],0)),
Table_Index[ID],$Q922,Table_Index[year],$R922)/COUNTIFS(Table_Index[Quarter],"&lt;&gt;''",Table_Index[ID],$Q922,Table_Index[year],$R922)</f>
        <v>9.6652500000000002E-3</v>
      </c>
      <c r="AC922" s="24">
        <f t="shared" si="58"/>
        <v>0.99999997499999993</v>
      </c>
      <c r="AD922">
        <f>COUNTIFS(Table_Index[Quarter],"&lt;&gt;''",Table_Index[ID],$Q922,Table_Index[year],$R922)</f>
        <v>4</v>
      </c>
      <c r="AE922" s="34">
        <f t="shared" si="59"/>
        <v>0.71680221178030568</v>
      </c>
    </row>
    <row r="923" spans="1:31" x14ac:dyDescent="0.3">
      <c r="A923">
        <v>9155</v>
      </c>
      <c r="B923">
        <v>2004</v>
      </c>
      <c r="C923">
        <v>2</v>
      </c>
      <c r="D923">
        <v>5.41272E-2</v>
      </c>
      <c r="E923">
        <v>3.24763E-2</v>
      </c>
      <c r="F923">
        <v>0.1082544</v>
      </c>
      <c r="G923">
        <v>0.1109608</v>
      </c>
      <c r="H923">
        <v>0</v>
      </c>
      <c r="I923">
        <v>0.38159670000000001</v>
      </c>
      <c r="J923">
        <v>0.1488498</v>
      </c>
      <c r="K923">
        <v>5.6833599999999998E-2</v>
      </c>
      <c r="L923">
        <v>5.95399E-2</v>
      </c>
      <c r="M923">
        <v>4.7361300000000002E-2</v>
      </c>
      <c r="O923" t="str">
        <f>Table_Index[[#This Row],[ID]]&amp;Table_Index[[#This Row],[year]]</f>
        <v>91552004</v>
      </c>
      <c r="P923" t="str">
        <v>92972004</v>
      </c>
      <c r="Q923" t="str">
        <f t="shared" si="56"/>
        <v>9297</v>
      </c>
      <c r="R923" t="str">
        <f t="shared" si="57"/>
        <v>2004</v>
      </c>
      <c r="S923">
        <f>SUMIFS(INDEX(Table_Index[],,MATCH(S$12,Table_Index[#Headers],0)),
Table_Index[ID],$Q923,Table_Index[year],$R923)/COUNTIFS(Table_Index[Quarter],"&lt;&gt;''",Table_Index[ID],$Q923,Table_Index[year],$R923)</f>
        <v>0.100286925</v>
      </c>
      <c r="T923">
        <f>SUMIFS(INDEX(Table_Index[],,MATCH(T$12,Table_Index[#Headers],0)),
Table_Index[ID],$Q923,Table_Index[year],$R923)/COUNTIFS(Table_Index[Quarter],"&lt;&gt;''",Table_Index[ID],$Q923,Table_Index[year],$R923)</f>
        <v>6.2300225000000001E-2</v>
      </c>
      <c r="U923">
        <f>SUMIFS(INDEX(Table_Index[],,MATCH(U$12,Table_Index[#Headers],0)),
Table_Index[ID],$Q923,Table_Index[year],$R923)/COUNTIFS(Table_Index[Quarter],"&lt;&gt;''",Table_Index[ID],$Q923,Table_Index[year],$R923)</f>
        <v>4.6780475000000002E-2</v>
      </c>
      <c r="V923">
        <f>SUMIFS(INDEX(Table_Index[],,MATCH(V$12,Table_Index[#Headers],0)),
Table_Index[ID],$Q923,Table_Index[year],$R923)/COUNTIFS(Table_Index[Quarter],"&lt;&gt;''",Table_Index[ID],$Q923,Table_Index[year],$R923)</f>
        <v>7.0920700000000003E-2</v>
      </c>
      <c r="W923">
        <f>SUMIFS(INDEX(Table_Index[],,MATCH(W$12,Table_Index[#Headers],0)),
Table_Index[ID],$Q923,Table_Index[year],$R923)/COUNTIFS(Table_Index[Quarter],"&lt;&gt;''",Table_Index[ID],$Q923,Table_Index[year],$R923)</f>
        <v>6.5353250000000007E-3</v>
      </c>
      <c r="X923">
        <f>SUMIFS(INDEX(Table_Index[],,MATCH(X$12,Table_Index[#Headers],0)),
Table_Index[ID],$Q923,Table_Index[year],$R923)/COUNTIFS(Table_Index[Quarter],"&lt;&gt;''",Table_Index[ID],$Q923,Table_Index[year],$R923)</f>
        <v>0.13587687499999998</v>
      </c>
      <c r="Y923">
        <f>SUMIFS(INDEX(Table_Index[],,MATCH(Y$12,Table_Index[#Headers],0)),
Table_Index[ID],$Q923,Table_Index[year],$R923)/COUNTIFS(Table_Index[Quarter],"&lt;&gt;''",Table_Index[ID],$Q923,Table_Index[year],$R923)</f>
        <v>4.7132174999999998E-2</v>
      </c>
      <c r="Z923">
        <f>SUMIFS(INDEX(Table_Index[],,MATCH(Z$12,Table_Index[#Headers],0)),
Table_Index[ID],$Q923,Table_Index[year],$R923)/COUNTIFS(Table_Index[Quarter],"&lt;&gt;''",Table_Index[ID],$Q923,Table_Index[year],$R923)</f>
        <v>0.26716139999999999</v>
      </c>
      <c r="AA923">
        <f>SUMIFS(INDEX(Table_Index[],,MATCH(AA$12,Table_Index[#Headers],0)),
Table_Index[ID],$Q923,Table_Index[year],$R923)/COUNTIFS(Table_Index[Quarter],"&lt;&gt;''",Table_Index[ID],$Q923,Table_Index[year],$R923)</f>
        <v>2.0884449999999999E-2</v>
      </c>
      <c r="AB923">
        <f>SUMIFS(INDEX(Table_Index[],,MATCH(AB$12,Table_Index[#Headers],0)),
Table_Index[ID],$Q923,Table_Index[year],$R923)/COUNTIFS(Table_Index[Quarter],"&lt;&gt;''",Table_Index[ID],$Q923,Table_Index[year],$R923)</f>
        <v>0.242121425</v>
      </c>
      <c r="AC923" s="24">
        <f t="shared" si="58"/>
        <v>0.99999997500000004</v>
      </c>
      <c r="AD923">
        <f>COUNTIFS(Table_Index[Quarter],"&lt;&gt;''",Table_Index[ID],$Q923,Table_Index[year],$R923)</f>
        <v>4</v>
      </c>
      <c r="AE923" s="34">
        <f t="shared" si="59"/>
        <v>0.82768222021063309</v>
      </c>
    </row>
    <row r="924" spans="1:31" x14ac:dyDescent="0.3">
      <c r="A924">
        <v>9155</v>
      </c>
      <c r="B924">
        <v>2004</v>
      </c>
      <c r="C924">
        <v>3</v>
      </c>
      <c r="D924">
        <v>0.1542068</v>
      </c>
      <c r="E924">
        <v>0.2097212</v>
      </c>
      <c r="F924">
        <v>9.8692299999999997E-2</v>
      </c>
      <c r="G924">
        <v>0.1387861</v>
      </c>
      <c r="H924">
        <v>0</v>
      </c>
      <c r="I924">
        <v>8.6355799999999996E-2</v>
      </c>
      <c r="J924">
        <v>0.20355290000000001</v>
      </c>
      <c r="K924">
        <v>3.0841400000000001E-2</v>
      </c>
      <c r="L924">
        <v>6.7850999999999995E-2</v>
      </c>
      <c r="M924">
        <v>9.9926000000000008E-3</v>
      </c>
      <c r="O924" t="str">
        <f>Table_Index[[#This Row],[ID]]&amp;Table_Index[[#This Row],[year]]</f>
        <v>91552004</v>
      </c>
      <c r="P924" t="str">
        <v>92982003</v>
      </c>
      <c r="Q924" t="str">
        <f t="shared" si="56"/>
        <v>9298</v>
      </c>
      <c r="R924" t="str">
        <f t="shared" si="57"/>
        <v>2003</v>
      </c>
      <c r="S924">
        <f>SUMIFS(INDEX(Table_Index[],,MATCH(S$12,Table_Index[#Headers],0)),
Table_Index[ID],$Q924,Table_Index[year],$R924)/COUNTIFS(Table_Index[Quarter],"&lt;&gt;''",Table_Index[ID],$Q924,Table_Index[year],$R924)</f>
        <v>6.6416199999999995E-2</v>
      </c>
      <c r="T924">
        <f>SUMIFS(INDEX(Table_Index[],,MATCH(T$12,Table_Index[#Headers],0)),
Table_Index[ID],$Q924,Table_Index[year],$R924)/COUNTIFS(Table_Index[Quarter],"&lt;&gt;''",Table_Index[ID],$Q924,Table_Index[year],$R924)</f>
        <v>0.26289072499999999</v>
      </c>
      <c r="U924">
        <f>SUMIFS(INDEX(Table_Index[],,MATCH(U$12,Table_Index[#Headers],0)),
Table_Index[ID],$Q924,Table_Index[year],$R924)/COUNTIFS(Table_Index[Quarter],"&lt;&gt;''",Table_Index[ID],$Q924,Table_Index[year],$R924)</f>
        <v>0.10247394999999999</v>
      </c>
      <c r="V924">
        <f>SUMIFS(INDEX(Table_Index[],,MATCH(V$12,Table_Index[#Headers],0)),
Table_Index[ID],$Q924,Table_Index[year],$R924)/COUNTIFS(Table_Index[Quarter],"&lt;&gt;''",Table_Index[ID],$Q924,Table_Index[year],$R924)</f>
        <v>0.11497445000000001</v>
      </c>
      <c r="W924">
        <f>SUMIFS(INDEX(Table_Index[],,MATCH(W$12,Table_Index[#Headers],0)),
Table_Index[ID],$Q924,Table_Index[year],$R924)/COUNTIFS(Table_Index[Quarter],"&lt;&gt;''",Table_Index[ID],$Q924,Table_Index[year],$R924)</f>
        <v>1.3097475000000001E-2</v>
      </c>
      <c r="X924">
        <f>SUMIFS(INDEX(Table_Index[],,MATCH(X$12,Table_Index[#Headers],0)),
Table_Index[ID],$Q924,Table_Index[year],$R924)/COUNTIFS(Table_Index[Quarter],"&lt;&gt;''",Table_Index[ID],$Q924,Table_Index[year],$R924)</f>
        <v>0.26430624999999996</v>
      </c>
      <c r="Y924">
        <f>SUMIFS(INDEX(Table_Index[],,MATCH(Y$12,Table_Index[#Headers],0)),
Table_Index[ID],$Q924,Table_Index[year],$R924)/COUNTIFS(Table_Index[Quarter],"&lt;&gt;''",Table_Index[ID],$Q924,Table_Index[year],$R924)</f>
        <v>7.3411324999999999E-2</v>
      </c>
      <c r="Z924">
        <f>SUMIFS(INDEX(Table_Index[],,MATCH(Z$12,Table_Index[#Headers],0)),
Table_Index[ID],$Q924,Table_Index[year],$R924)/COUNTIFS(Table_Index[Quarter],"&lt;&gt;''",Table_Index[ID],$Q924,Table_Index[year],$R924)</f>
        <v>4.1703249999999997E-2</v>
      </c>
      <c r="AA924">
        <f>SUMIFS(INDEX(Table_Index[],,MATCH(AA$12,Table_Index[#Headers],0)),
Table_Index[ID],$Q924,Table_Index[year],$R924)/COUNTIFS(Table_Index[Quarter],"&lt;&gt;''",Table_Index[ID],$Q924,Table_Index[year],$R924)</f>
        <v>4.3121100000000002E-2</v>
      </c>
      <c r="AB924">
        <f>SUMIFS(INDEX(Table_Index[],,MATCH(AB$12,Table_Index[#Headers],0)),
Table_Index[ID],$Q924,Table_Index[year],$R924)/COUNTIFS(Table_Index[Quarter],"&lt;&gt;''",Table_Index[ID],$Q924,Table_Index[year],$R924)</f>
        <v>1.7605275E-2</v>
      </c>
      <c r="AC924" s="24">
        <f t="shared" si="58"/>
        <v>0.99999999999999989</v>
      </c>
      <c r="AD924">
        <f>COUNTIFS(Table_Index[Quarter],"&lt;&gt;''",Table_Index[ID],$Q924,Table_Index[year],$R924)</f>
        <v>4</v>
      </c>
      <c r="AE924" s="34">
        <f t="shared" si="59"/>
        <v>0.82343022419283751</v>
      </c>
    </row>
    <row r="925" spans="1:31" x14ac:dyDescent="0.3">
      <c r="A925">
        <v>9155</v>
      </c>
      <c r="B925">
        <v>2004</v>
      </c>
      <c r="C925">
        <v>4</v>
      </c>
      <c r="D925">
        <v>7.5880799999999998E-2</v>
      </c>
      <c r="E925">
        <v>0.13008130000000001</v>
      </c>
      <c r="F925">
        <v>0.1084011</v>
      </c>
      <c r="G925">
        <v>6.7751E-3</v>
      </c>
      <c r="H925">
        <v>3.6585399999999997E-2</v>
      </c>
      <c r="I925">
        <v>0.30894310000000003</v>
      </c>
      <c r="J925">
        <v>0.23848240000000001</v>
      </c>
      <c r="K925">
        <v>2.7100300000000001E-2</v>
      </c>
      <c r="L925">
        <v>5.9620600000000003E-2</v>
      </c>
      <c r="M925">
        <v>8.1300999999999995E-3</v>
      </c>
      <c r="O925" t="str">
        <f>Table_Index[[#This Row],[ID]]&amp;Table_Index[[#This Row],[year]]</f>
        <v>91552004</v>
      </c>
      <c r="P925" t="str">
        <v>92982004</v>
      </c>
      <c r="Q925" t="str">
        <f t="shared" si="56"/>
        <v>9298</v>
      </c>
      <c r="R925" t="str">
        <f t="shared" si="57"/>
        <v>2004</v>
      </c>
      <c r="S925">
        <f>SUMIFS(INDEX(Table_Index[],,MATCH(S$12,Table_Index[#Headers],0)),
Table_Index[ID],$Q925,Table_Index[year],$R925)/COUNTIFS(Table_Index[Quarter],"&lt;&gt;''",Table_Index[ID],$Q925,Table_Index[year],$R925)</f>
        <v>6.4316325000000008E-2</v>
      </c>
      <c r="T925">
        <f>SUMIFS(INDEX(Table_Index[],,MATCH(T$12,Table_Index[#Headers],0)),
Table_Index[ID],$Q925,Table_Index[year],$R925)/COUNTIFS(Table_Index[Quarter],"&lt;&gt;''",Table_Index[ID],$Q925,Table_Index[year],$R925)</f>
        <v>0.31061529999999998</v>
      </c>
      <c r="U925">
        <f>SUMIFS(INDEX(Table_Index[],,MATCH(U$12,Table_Index[#Headers],0)),
Table_Index[ID],$Q925,Table_Index[year],$R925)/COUNTIFS(Table_Index[Quarter],"&lt;&gt;''",Table_Index[ID],$Q925,Table_Index[year],$R925)</f>
        <v>8.9076025000000003E-2</v>
      </c>
      <c r="V925">
        <f>SUMIFS(INDEX(Table_Index[],,MATCH(V$12,Table_Index[#Headers],0)),
Table_Index[ID],$Q925,Table_Index[year],$R925)/COUNTIFS(Table_Index[Quarter],"&lt;&gt;''",Table_Index[ID],$Q925,Table_Index[year],$R925)</f>
        <v>0.10798322499999999</v>
      </c>
      <c r="W925">
        <f>SUMIFS(INDEX(Table_Index[],,MATCH(W$12,Table_Index[#Headers],0)),
Table_Index[ID],$Q925,Table_Index[year],$R925)/COUNTIFS(Table_Index[Quarter],"&lt;&gt;''",Table_Index[ID],$Q925,Table_Index[year],$R925)</f>
        <v>0.10485700000000001</v>
      </c>
      <c r="X925">
        <f>SUMIFS(INDEX(Table_Index[],,MATCH(X$12,Table_Index[#Headers],0)),
Table_Index[ID],$Q925,Table_Index[year],$R925)/COUNTIFS(Table_Index[Quarter],"&lt;&gt;''",Table_Index[ID],$Q925,Table_Index[year],$R925)</f>
        <v>8.1966125000000001E-2</v>
      </c>
      <c r="Y925">
        <f>SUMIFS(INDEX(Table_Index[],,MATCH(Y$12,Table_Index[#Headers],0)),
Table_Index[ID],$Q925,Table_Index[year],$R925)/COUNTIFS(Table_Index[Quarter],"&lt;&gt;''",Table_Index[ID],$Q925,Table_Index[year],$R925)</f>
        <v>0.14035177499999998</v>
      </c>
      <c r="Z925">
        <f>SUMIFS(INDEX(Table_Index[],,MATCH(Z$12,Table_Index[#Headers],0)),
Table_Index[ID],$Q925,Table_Index[year],$R925)/COUNTIFS(Table_Index[Quarter],"&lt;&gt;''",Table_Index[ID],$Q925,Table_Index[year],$R925)</f>
        <v>4.1611074999999997E-2</v>
      </c>
      <c r="AA925">
        <f>SUMIFS(INDEX(Table_Index[],,MATCH(AA$12,Table_Index[#Headers],0)),
Table_Index[ID],$Q925,Table_Index[year],$R925)/COUNTIFS(Table_Index[Quarter],"&lt;&gt;''",Table_Index[ID],$Q925,Table_Index[year],$R925)</f>
        <v>4.3261649999999999E-2</v>
      </c>
      <c r="AB925">
        <f>SUMIFS(INDEX(Table_Index[],,MATCH(AB$12,Table_Index[#Headers],0)),
Table_Index[ID],$Q925,Table_Index[year],$R925)/COUNTIFS(Table_Index[Quarter],"&lt;&gt;''",Table_Index[ID],$Q925,Table_Index[year],$R925)</f>
        <v>1.59615E-2</v>
      </c>
      <c r="AC925" s="24">
        <f t="shared" si="58"/>
        <v>1</v>
      </c>
      <c r="AD925">
        <f>COUNTIFS(Table_Index[Quarter],"&lt;&gt;''",Table_Index[ID],$Q925,Table_Index[year],$R925)</f>
        <v>4</v>
      </c>
      <c r="AE925" s="34">
        <f t="shared" si="59"/>
        <v>0.83851675238540879</v>
      </c>
    </row>
    <row r="926" spans="1:31" x14ac:dyDescent="0.3">
      <c r="A926">
        <v>9155</v>
      </c>
      <c r="B926">
        <v>2005</v>
      </c>
      <c r="C926">
        <v>1</v>
      </c>
      <c r="D926">
        <v>0.11177819999999999</v>
      </c>
      <c r="E926">
        <v>0.24250840000000001</v>
      </c>
      <c r="F926">
        <v>9.2826199999999998E-2</v>
      </c>
      <c r="G926">
        <v>6.9620000000000003E-3</v>
      </c>
      <c r="H926">
        <v>1.9545099999999999E-2</v>
      </c>
      <c r="I926">
        <v>0.1104632</v>
      </c>
      <c r="J926">
        <v>0.35506009999999999</v>
      </c>
      <c r="K926">
        <v>2.7847899999999998E-2</v>
      </c>
      <c r="L926">
        <v>2.43669E-2</v>
      </c>
      <c r="M926">
        <v>8.6420999999999998E-3</v>
      </c>
      <c r="O926" t="str">
        <f>Table_Index[[#This Row],[ID]]&amp;Table_Index[[#This Row],[year]]</f>
        <v>91552005</v>
      </c>
      <c r="P926" t="str">
        <v>92992003</v>
      </c>
      <c r="Q926" t="str">
        <f t="shared" si="56"/>
        <v>9299</v>
      </c>
      <c r="R926" t="str">
        <f t="shared" si="57"/>
        <v>2003</v>
      </c>
      <c r="S926">
        <f>SUMIFS(INDEX(Table_Index[],,MATCH(S$12,Table_Index[#Headers],0)),
Table_Index[ID],$Q926,Table_Index[year],$R926)/COUNTIFS(Table_Index[Quarter],"&lt;&gt;''",Table_Index[ID],$Q926,Table_Index[year],$R926)</f>
        <v>0.14953007499999998</v>
      </c>
      <c r="T926">
        <f>SUMIFS(INDEX(Table_Index[],,MATCH(T$12,Table_Index[#Headers],0)),
Table_Index[ID],$Q926,Table_Index[year],$R926)/COUNTIFS(Table_Index[Quarter],"&lt;&gt;''",Table_Index[ID],$Q926,Table_Index[year],$R926)</f>
        <v>0.16506129999999999</v>
      </c>
      <c r="U926">
        <f>SUMIFS(INDEX(Table_Index[],,MATCH(U$12,Table_Index[#Headers],0)),
Table_Index[ID],$Q926,Table_Index[year],$R926)/COUNTIFS(Table_Index[Quarter],"&lt;&gt;''",Table_Index[ID],$Q926,Table_Index[year],$R926)</f>
        <v>0.11927357499999999</v>
      </c>
      <c r="V926">
        <f>SUMIFS(INDEX(Table_Index[],,MATCH(V$12,Table_Index[#Headers],0)),
Table_Index[ID],$Q926,Table_Index[year],$R926)/COUNTIFS(Table_Index[Quarter],"&lt;&gt;''",Table_Index[ID],$Q926,Table_Index[year],$R926)</f>
        <v>9.4537950000000009E-2</v>
      </c>
      <c r="W926">
        <f>SUMIFS(INDEX(Table_Index[],,MATCH(W$12,Table_Index[#Headers],0)),
Table_Index[ID],$Q926,Table_Index[year],$R926)/COUNTIFS(Table_Index[Quarter],"&lt;&gt;''",Table_Index[ID],$Q926,Table_Index[year],$R926)</f>
        <v>0</v>
      </c>
      <c r="X926">
        <f>SUMIFS(INDEX(Table_Index[],,MATCH(X$12,Table_Index[#Headers],0)),
Table_Index[ID],$Q926,Table_Index[year],$R926)/COUNTIFS(Table_Index[Quarter],"&lt;&gt;''",Table_Index[ID],$Q926,Table_Index[year],$R926)</f>
        <v>0.204031825</v>
      </c>
      <c r="Y926">
        <f>SUMIFS(INDEX(Table_Index[],,MATCH(Y$12,Table_Index[#Headers],0)),
Table_Index[ID],$Q926,Table_Index[year],$R926)/COUNTIFS(Table_Index[Quarter],"&lt;&gt;''",Table_Index[ID],$Q926,Table_Index[year],$R926)</f>
        <v>0.15687357500000002</v>
      </c>
      <c r="Z926">
        <f>SUMIFS(INDEX(Table_Index[],,MATCH(Z$12,Table_Index[#Headers],0)),
Table_Index[ID],$Q926,Table_Index[year],$R926)/COUNTIFS(Table_Index[Quarter],"&lt;&gt;''",Table_Index[ID],$Q926,Table_Index[year],$R926)</f>
        <v>4.5194474999999998E-2</v>
      </c>
      <c r="AA926">
        <f>SUMIFS(INDEX(Table_Index[],,MATCH(AA$12,Table_Index[#Headers],0)),
Table_Index[ID],$Q926,Table_Index[year],$R926)/COUNTIFS(Table_Index[Quarter],"&lt;&gt;''",Table_Index[ID],$Q926,Table_Index[year],$R926)</f>
        <v>5.7200599999999997E-2</v>
      </c>
      <c r="AB926">
        <f>SUMIFS(INDEX(Table_Index[],,MATCH(AB$12,Table_Index[#Headers],0)),
Table_Index[ID],$Q926,Table_Index[year],$R926)/COUNTIFS(Table_Index[Quarter],"&lt;&gt;''",Table_Index[ID],$Q926,Table_Index[year],$R926)</f>
        <v>8.2966250000000002E-3</v>
      </c>
      <c r="AC926" s="24">
        <f t="shared" si="58"/>
        <v>1</v>
      </c>
      <c r="AD926">
        <f>COUNTIFS(Table_Index[Quarter],"&lt;&gt;''",Table_Index[ID],$Q926,Table_Index[year],$R926)</f>
        <v>4</v>
      </c>
      <c r="AE926" s="34">
        <f t="shared" si="59"/>
        <v>0.85561032688593375</v>
      </c>
    </row>
    <row r="927" spans="1:31" x14ac:dyDescent="0.3">
      <c r="A927">
        <v>9155</v>
      </c>
      <c r="B927">
        <v>2005</v>
      </c>
      <c r="C927">
        <v>2</v>
      </c>
      <c r="D927">
        <v>0.14193220000000001</v>
      </c>
      <c r="E927">
        <v>0.16980400000000001</v>
      </c>
      <c r="F927">
        <v>0.1054843</v>
      </c>
      <c r="G927">
        <v>0.13378499999999999</v>
      </c>
      <c r="H927">
        <v>4.1936500000000002E-2</v>
      </c>
      <c r="I927">
        <v>0</v>
      </c>
      <c r="J927">
        <v>0.31580979999999997</v>
      </c>
      <c r="K927">
        <v>2.5727900000000001E-2</v>
      </c>
      <c r="L927">
        <v>5.91741E-2</v>
      </c>
      <c r="M927">
        <v>6.3461999999999998E-3</v>
      </c>
      <c r="O927" t="str">
        <f>Table_Index[[#This Row],[ID]]&amp;Table_Index[[#This Row],[year]]</f>
        <v>91552005</v>
      </c>
      <c r="P927" t="str">
        <v>92992004</v>
      </c>
      <c r="Q927" t="str">
        <f t="shared" si="56"/>
        <v>9299</v>
      </c>
      <c r="R927" t="str">
        <f t="shared" si="57"/>
        <v>2004</v>
      </c>
      <c r="S927">
        <f>SUMIFS(INDEX(Table_Index[],,MATCH(S$12,Table_Index[#Headers],0)),
Table_Index[ID],$Q927,Table_Index[year],$R927)/COUNTIFS(Table_Index[Quarter],"&lt;&gt;''",Table_Index[ID],$Q927,Table_Index[year],$R927)</f>
        <v>6.4981775000000006E-2</v>
      </c>
      <c r="T927">
        <f>SUMIFS(INDEX(Table_Index[],,MATCH(T$12,Table_Index[#Headers],0)),
Table_Index[ID],$Q927,Table_Index[year],$R927)/COUNTIFS(Table_Index[Quarter],"&lt;&gt;''",Table_Index[ID],$Q927,Table_Index[year],$R927)</f>
        <v>0.10972570000000001</v>
      </c>
      <c r="U927">
        <f>SUMIFS(INDEX(Table_Index[],,MATCH(U$12,Table_Index[#Headers],0)),
Table_Index[ID],$Q927,Table_Index[year],$R927)/COUNTIFS(Table_Index[Quarter],"&lt;&gt;''",Table_Index[ID],$Q927,Table_Index[year],$R927)</f>
        <v>3.1340750000000001E-2</v>
      </c>
      <c r="V927">
        <f>SUMIFS(INDEX(Table_Index[],,MATCH(V$12,Table_Index[#Headers],0)),
Table_Index[ID],$Q927,Table_Index[year],$R927)/COUNTIFS(Table_Index[Quarter],"&lt;&gt;''",Table_Index[ID],$Q927,Table_Index[year],$R927)</f>
        <v>0.11263767500000001</v>
      </c>
      <c r="W927">
        <f>SUMIFS(INDEX(Table_Index[],,MATCH(W$12,Table_Index[#Headers],0)),
Table_Index[ID],$Q927,Table_Index[year],$R927)/COUNTIFS(Table_Index[Quarter],"&lt;&gt;''",Table_Index[ID],$Q927,Table_Index[year],$R927)</f>
        <v>0</v>
      </c>
      <c r="X927">
        <f>SUMIFS(INDEX(Table_Index[],,MATCH(X$12,Table_Index[#Headers],0)),
Table_Index[ID],$Q927,Table_Index[year],$R927)/COUNTIFS(Table_Index[Quarter],"&lt;&gt;''",Table_Index[ID],$Q927,Table_Index[year],$R927)</f>
        <v>0.12553529999999999</v>
      </c>
      <c r="Y927">
        <f>SUMIFS(INDEX(Table_Index[],,MATCH(Y$12,Table_Index[#Headers],0)),
Table_Index[ID],$Q927,Table_Index[year],$R927)/COUNTIFS(Table_Index[Quarter],"&lt;&gt;''",Table_Index[ID],$Q927,Table_Index[year],$R927)</f>
        <v>5.4118550000000001E-2</v>
      </c>
      <c r="Z927">
        <f>SUMIFS(INDEX(Table_Index[],,MATCH(Z$12,Table_Index[#Headers],0)),
Table_Index[ID],$Q927,Table_Index[year],$R927)/COUNTIFS(Table_Index[Quarter],"&lt;&gt;''",Table_Index[ID],$Q927,Table_Index[year],$R927)</f>
        <v>0.49305054999999998</v>
      </c>
      <c r="AA927">
        <f>SUMIFS(INDEX(Table_Index[],,MATCH(AA$12,Table_Index[#Headers],0)),
Table_Index[ID],$Q927,Table_Index[year],$R927)/COUNTIFS(Table_Index[Quarter],"&lt;&gt;''",Table_Index[ID],$Q927,Table_Index[year],$R927)</f>
        <v>6.4847749999999999E-3</v>
      </c>
      <c r="AB927">
        <f>SUMIFS(INDEX(Table_Index[],,MATCH(AB$12,Table_Index[#Headers],0)),
Table_Index[ID],$Q927,Table_Index[year],$R927)/COUNTIFS(Table_Index[Quarter],"&lt;&gt;''",Table_Index[ID],$Q927,Table_Index[year],$R927)</f>
        <v>2.1248249999999999E-3</v>
      </c>
      <c r="AC927" s="24">
        <f t="shared" si="58"/>
        <v>0.99999989999999994</v>
      </c>
      <c r="AD927">
        <f>COUNTIFS(Table_Index[Quarter],"&lt;&gt;''",Table_Index[ID],$Q927,Table_Index[year],$R927)</f>
        <v>4</v>
      </c>
      <c r="AE927" s="34">
        <f t="shared" si="59"/>
        <v>0.70823481019381507</v>
      </c>
    </row>
    <row r="928" spans="1:31" x14ac:dyDescent="0.3">
      <c r="A928">
        <v>9155</v>
      </c>
      <c r="B928">
        <v>2005</v>
      </c>
      <c r="C928">
        <v>3</v>
      </c>
      <c r="D928">
        <v>0.21672379999999999</v>
      </c>
      <c r="E928">
        <v>0.32743919999999999</v>
      </c>
      <c r="F928">
        <v>7.1627300000000005E-2</v>
      </c>
      <c r="G928">
        <v>8.1860000000000006E-3</v>
      </c>
      <c r="H928">
        <v>1.59627E-2</v>
      </c>
      <c r="I928">
        <v>8.3119200000000004E-2</v>
      </c>
      <c r="J928">
        <v>0.1841845</v>
      </c>
      <c r="K928">
        <v>3.8678799999999999E-2</v>
      </c>
      <c r="L928">
        <v>5.1162399999999997E-2</v>
      </c>
      <c r="M928">
        <v>2.9163000000000001E-3</v>
      </c>
      <c r="O928" t="str">
        <f>Table_Index[[#This Row],[ID]]&amp;Table_Index[[#This Row],[year]]</f>
        <v>91552005</v>
      </c>
      <c r="P928" t="str">
        <v>93002003</v>
      </c>
      <c r="Q928" t="str">
        <f t="shared" si="56"/>
        <v>9300</v>
      </c>
      <c r="R928" t="str">
        <f t="shared" si="57"/>
        <v>2003</v>
      </c>
      <c r="S928">
        <f>SUMIFS(INDEX(Table_Index[],,MATCH(S$12,Table_Index[#Headers],0)),
Table_Index[ID],$Q928,Table_Index[year],$R928)/COUNTIFS(Table_Index[Quarter],"&lt;&gt;''",Table_Index[ID],$Q928,Table_Index[year],$R928)</f>
        <v>2.02075E-2</v>
      </c>
      <c r="T928">
        <f>SUMIFS(INDEX(Table_Index[],,MATCH(T$12,Table_Index[#Headers],0)),
Table_Index[ID],$Q928,Table_Index[year],$R928)/COUNTIFS(Table_Index[Quarter],"&lt;&gt;''",Table_Index[ID],$Q928,Table_Index[year],$R928)</f>
        <v>7.3902324999999991E-2</v>
      </c>
      <c r="U928">
        <f>SUMIFS(INDEX(Table_Index[],,MATCH(U$12,Table_Index[#Headers],0)),
Table_Index[ID],$Q928,Table_Index[year],$R928)/COUNTIFS(Table_Index[Quarter],"&lt;&gt;''",Table_Index[ID],$Q928,Table_Index[year],$R928)</f>
        <v>2.7774800000000002E-2</v>
      </c>
      <c r="V928">
        <f>SUMIFS(INDEX(Table_Index[],,MATCH(V$12,Table_Index[#Headers],0)),
Table_Index[ID],$Q928,Table_Index[year],$R928)/COUNTIFS(Table_Index[Quarter],"&lt;&gt;''",Table_Index[ID],$Q928,Table_Index[year],$R928)</f>
        <v>4.3375674999999995E-2</v>
      </c>
      <c r="W928">
        <f>SUMIFS(INDEX(Table_Index[],,MATCH(W$12,Table_Index[#Headers],0)),
Table_Index[ID],$Q928,Table_Index[year],$R928)/COUNTIFS(Table_Index[Quarter],"&lt;&gt;''",Table_Index[ID],$Q928,Table_Index[year],$R928)</f>
        <v>1.345375E-3</v>
      </c>
      <c r="X928">
        <f>SUMIFS(INDEX(Table_Index[],,MATCH(X$12,Table_Index[#Headers],0)),
Table_Index[ID],$Q928,Table_Index[year],$R928)/COUNTIFS(Table_Index[Quarter],"&lt;&gt;''",Table_Index[ID],$Q928,Table_Index[year],$R928)</f>
        <v>6.3975274999999998E-2</v>
      </c>
      <c r="Y928">
        <f>SUMIFS(INDEX(Table_Index[],,MATCH(Y$12,Table_Index[#Headers],0)),
Table_Index[ID],$Q928,Table_Index[year],$R928)/COUNTIFS(Table_Index[Quarter],"&lt;&gt;''",Table_Index[ID],$Q928,Table_Index[year],$R928)</f>
        <v>3.7492899999999996E-2</v>
      </c>
      <c r="Z928">
        <f>SUMIFS(INDEX(Table_Index[],,MATCH(Z$12,Table_Index[#Headers],0)),
Table_Index[ID],$Q928,Table_Index[year],$R928)/COUNTIFS(Table_Index[Quarter],"&lt;&gt;''",Table_Index[ID],$Q928,Table_Index[year],$R928)</f>
        <v>0.49893345</v>
      </c>
      <c r="AA928">
        <f>SUMIFS(INDEX(Table_Index[],,MATCH(AA$12,Table_Index[#Headers],0)),
Table_Index[ID],$Q928,Table_Index[year],$R928)/COUNTIFS(Table_Index[Quarter],"&lt;&gt;''",Table_Index[ID],$Q928,Table_Index[year],$R928)</f>
        <v>1.6092175E-2</v>
      </c>
      <c r="AB928">
        <f>SUMIFS(INDEX(Table_Index[],,MATCH(AB$12,Table_Index[#Headers],0)),
Table_Index[ID],$Q928,Table_Index[year],$R928)/COUNTIFS(Table_Index[Quarter],"&lt;&gt;''",Table_Index[ID],$Q928,Table_Index[year],$R928)</f>
        <v>0.2169005</v>
      </c>
      <c r="AC928" s="24">
        <f t="shared" si="58"/>
        <v>0.99999997499999993</v>
      </c>
      <c r="AD928">
        <f>COUNTIFS(Table_Index[Quarter],"&lt;&gt;''",Table_Index[ID],$Q928,Table_Index[year],$R928)</f>
        <v>4</v>
      </c>
      <c r="AE928" s="34">
        <f t="shared" si="59"/>
        <v>0.68973747868558943</v>
      </c>
    </row>
    <row r="929" spans="1:31" x14ac:dyDescent="0.3">
      <c r="A929">
        <v>9155</v>
      </c>
      <c r="B929">
        <v>2005</v>
      </c>
      <c r="C929">
        <v>4</v>
      </c>
      <c r="D929">
        <v>0.1134039</v>
      </c>
      <c r="E929">
        <v>0.36189179999999999</v>
      </c>
      <c r="F929">
        <v>7.3045399999999996E-2</v>
      </c>
      <c r="G929">
        <v>1.2007500000000001E-2</v>
      </c>
      <c r="H929">
        <v>1.35084E-2</v>
      </c>
      <c r="I929">
        <v>0.1921195</v>
      </c>
      <c r="J929">
        <v>0.15609709999999999</v>
      </c>
      <c r="K929">
        <v>3.2019899999999997E-2</v>
      </c>
      <c r="L929">
        <v>3.10193E-2</v>
      </c>
      <c r="M929">
        <v>1.4886999999999999E-2</v>
      </c>
      <c r="O929" t="str">
        <f>Table_Index[[#This Row],[ID]]&amp;Table_Index[[#This Row],[year]]</f>
        <v>91552005</v>
      </c>
      <c r="P929" t="str">
        <v>93002004</v>
      </c>
      <c r="Q929" t="str">
        <f t="shared" si="56"/>
        <v>9300</v>
      </c>
      <c r="R929" t="str">
        <f t="shared" si="57"/>
        <v>2004</v>
      </c>
      <c r="S929">
        <f>SUMIFS(INDEX(Table_Index[],,MATCH(S$12,Table_Index[#Headers],0)),
Table_Index[ID],$Q929,Table_Index[year],$R929)/COUNTIFS(Table_Index[Quarter],"&lt;&gt;''",Table_Index[ID],$Q929,Table_Index[year],$R929)</f>
        <v>7.4388624999999986E-2</v>
      </c>
      <c r="T929">
        <f>SUMIFS(INDEX(Table_Index[],,MATCH(T$12,Table_Index[#Headers],0)),
Table_Index[ID],$Q929,Table_Index[year],$R929)/COUNTIFS(Table_Index[Quarter],"&lt;&gt;''",Table_Index[ID],$Q929,Table_Index[year],$R929)</f>
        <v>0.13773150000000001</v>
      </c>
      <c r="U929">
        <f>SUMIFS(INDEX(Table_Index[],,MATCH(U$12,Table_Index[#Headers],0)),
Table_Index[ID],$Q929,Table_Index[year],$R929)/COUNTIFS(Table_Index[Quarter],"&lt;&gt;''",Table_Index[ID],$Q929,Table_Index[year],$R929)</f>
        <v>5.5300749999999996E-2</v>
      </c>
      <c r="V929">
        <f>SUMIFS(INDEX(Table_Index[],,MATCH(V$12,Table_Index[#Headers],0)),
Table_Index[ID],$Q929,Table_Index[year],$R929)/COUNTIFS(Table_Index[Quarter],"&lt;&gt;''",Table_Index[ID],$Q929,Table_Index[year],$R929)</f>
        <v>9.3206449999999996E-2</v>
      </c>
      <c r="W929">
        <f>SUMIFS(INDEX(Table_Index[],,MATCH(W$12,Table_Index[#Headers],0)),
Table_Index[ID],$Q929,Table_Index[year],$R929)/COUNTIFS(Table_Index[Quarter],"&lt;&gt;''",Table_Index[ID],$Q929,Table_Index[year],$R929)</f>
        <v>0.22887862500000003</v>
      </c>
      <c r="X929">
        <f>SUMIFS(INDEX(Table_Index[],,MATCH(X$12,Table_Index[#Headers],0)),
Table_Index[ID],$Q929,Table_Index[year],$R929)/COUNTIFS(Table_Index[Quarter],"&lt;&gt;''",Table_Index[ID],$Q929,Table_Index[year],$R929)</f>
        <v>0.18547472500000001</v>
      </c>
      <c r="Y929">
        <f>SUMIFS(INDEX(Table_Index[],,MATCH(Y$12,Table_Index[#Headers],0)),
Table_Index[ID],$Q929,Table_Index[year],$R929)/COUNTIFS(Table_Index[Quarter],"&lt;&gt;''",Table_Index[ID],$Q929,Table_Index[year],$R929)</f>
        <v>8.2260475E-2</v>
      </c>
      <c r="Z929">
        <f>SUMIFS(INDEX(Table_Index[],,MATCH(Z$12,Table_Index[#Headers],0)),
Table_Index[ID],$Q929,Table_Index[year],$R929)/COUNTIFS(Table_Index[Quarter],"&lt;&gt;''",Table_Index[ID],$Q929,Table_Index[year],$R929)</f>
        <v>2.4644525E-2</v>
      </c>
      <c r="AA929">
        <f>SUMIFS(INDEX(Table_Index[],,MATCH(AA$12,Table_Index[#Headers],0)),
Table_Index[ID],$Q929,Table_Index[year],$R929)/COUNTIFS(Table_Index[Quarter],"&lt;&gt;''",Table_Index[ID],$Q929,Table_Index[year],$R929)</f>
        <v>0.114439475</v>
      </c>
      <c r="AB929">
        <f>SUMIFS(INDEX(Table_Index[],,MATCH(AB$12,Table_Index[#Headers],0)),
Table_Index[ID],$Q929,Table_Index[year],$R929)/COUNTIFS(Table_Index[Quarter],"&lt;&gt;''",Table_Index[ID],$Q929,Table_Index[year],$R929)</f>
        <v>3.6748750000000002E-3</v>
      </c>
      <c r="AC929" s="24">
        <f t="shared" si="58"/>
        <v>1.0000000250000001</v>
      </c>
      <c r="AD929">
        <f>COUNTIFS(Table_Index[Quarter],"&lt;&gt;''",Table_Index[ID],$Q929,Table_Index[year],$R929)</f>
        <v>4</v>
      </c>
      <c r="AE929" s="34">
        <f t="shared" si="59"/>
        <v>0.85648041600623559</v>
      </c>
    </row>
    <row r="930" spans="1:31" x14ac:dyDescent="0.3">
      <c r="A930">
        <v>9155</v>
      </c>
      <c r="B930">
        <v>2006</v>
      </c>
      <c r="C930">
        <v>1</v>
      </c>
      <c r="D930">
        <v>9.7904400000000003E-2</v>
      </c>
      <c r="E930">
        <v>0.43821320000000002</v>
      </c>
      <c r="F930">
        <v>6.1865400000000001E-2</v>
      </c>
      <c r="G930">
        <v>1.4140700000000001E-2</v>
      </c>
      <c r="H930">
        <v>1.1931199999999999E-2</v>
      </c>
      <c r="I930">
        <v>0.1696879</v>
      </c>
      <c r="J930">
        <v>0.13787140000000001</v>
      </c>
      <c r="K930">
        <v>2.8281299999999999E-2</v>
      </c>
      <c r="L930">
        <v>2.7397500000000002E-2</v>
      </c>
      <c r="M930">
        <v>1.2707E-2</v>
      </c>
      <c r="O930" t="str">
        <f>Table_Index[[#This Row],[ID]]&amp;Table_Index[[#This Row],[year]]</f>
        <v>91552006</v>
      </c>
      <c r="P930" t="str">
        <v>93012003</v>
      </c>
      <c r="Q930" t="str">
        <f t="shared" si="56"/>
        <v>9301</v>
      </c>
      <c r="R930" t="str">
        <f t="shared" si="57"/>
        <v>2003</v>
      </c>
      <c r="S930">
        <f>SUMIFS(INDEX(Table_Index[],,MATCH(S$12,Table_Index[#Headers],0)),
Table_Index[ID],$Q930,Table_Index[year],$R930)/COUNTIFS(Table_Index[Quarter],"&lt;&gt;''",Table_Index[ID],$Q930,Table_Index[year],$R930)</f>
        <v>0.1264528</v>
      </c>
      <c r="T930">
        <f>SUMIFS(INDEX(Table_Index[],,MATCH(T$12,Table_Index[#Headers],0)),
Table_Index[ID],$Q930,Table_Index[year],$R930)/COUNTIFS(Table_Index[Quarter],"&lt;&gt;''",Table_Index[ID],$Q930,Table_Index[year],$R930)</f>
        <v>0.11258265000000001</v>
      </c>
      <c r="U930">
        <f>SUMIFS(INDEX(Table_Index[],,MATCH(U$12,Table_Index[#Headers],0)),
Table_Index[ID],$Q930,Table_Index[year],$R930)/COUNTIFS(Table_Index[Quarter],"&lt;&gt;''",Table_Index[ID],$Q930,Table_Index[year],$R930)</f>
        <v>8.4678975000000004E-2</v>
      </c>
      <c r="V930">
        <f>SUMIFS(INDEX(Table_Index[],,MATCH(V$12,Table_Index[#Headers],0)),
Table_Index[ID],$Q930,Table_Index[year],$R930)/COUNTIFS(Table_Index[Quarter],"&lt;&gt;''",Table_Index[ID],$Q930,Table_Index[year],$R930)</f>
        <v>1.3056099999999999E-2</v>
      </c>
      <c r="W930">
        <f>SUMIFS(INDEX(Table_Index[],,MATCH(W$12,Table_Index[#Headers],0)),
Table_Index[ID],$Q930,Table_Index[year],$R930)/COUNTIFS(Table_Index[Quarter],"&lt;&gt;''",Table_Index[ID],$Q930,Table_Index[year],$R930)</f>
        <v>0</v>
      </c>
      <c r="X930">
        <f>SUMIFS(INDEX(Table_Index[],,MATCH(X$12,Table_Index[#Headers],0)),
Table_Index[ID],$Q930,Table_Index[year],$R930)/COUNTIFS(Table_Index[Quarter],"&lt;&gt;''",Table_Index[ID],$Q930,Table_Index[year],$R930)</f>
        <v>0.2462645</v>
      </c>
      <c r="Y930">
        <f>SUMIFS(INDEX(Table_Index[],,MATCH(Y$12,Table_Index[#Headers],0)),
Table_Index[ID],$Q930,Table_Index[year],$R930)/COUNTIFS(Table_Index[Quarter],"&lt;&gt;''",Table_Index[ID],$Q930,Table_Index[year],$R930)</f>
        <v>5.7639524999999997E-2</v>
      </c>
      <c r="Z930">
        <f>SUMIFS(INDEX(Table_Index[],,MATCH(Z$12,Table_Index[#Headers],0)),
Table_Index[ID],$Q930,Table_Index[year],$R930)/COUNTIFS(Table_Index[Quarter],"&lt;&gt;''",Table_Index[ID],$Q930,Table_Index[year],$R930)</f>
        <v>0.273613575</v>
      </c>
      <c r="AA930">
        <f>SUMIFS(INDEX(Table_Index[],,MATCH(AA$12,Table_Index[#Headers],0)),
Table_Index[ID],$Q930,Table_Index[year],$R930)/COUNTIFS(Table_Index[Quarter],"&lt;&gt;''",Table_Index[ID],$Q930,Table_Index[year],$R930)</f>
        <v>7.3154999999999998E-2</v>
      </c>
      <c r="AB930">
        <f>SUMIFS(INDEX(Table_Index[],,MATCH(AB$12,Table_Index[#Headers],0)),
Table_Index[ID],$Q930,Table_Index[year],$R930)/COUNTIFS(Table_Index[Quarter],"&lt;&gt;''",Table_Index[ID],$Q930,Table_Index[year],$R930)</f>
        <v>9.1762249999999997E-3</v>
      </c>
      <c r="AC930" s="24">
        <f t="shared" si="58"/>
        <v>0.99661935000000013</v>
      </c>
      <c r="AD930">
        <f>COUNTIFS(Table_Index[Quarter],"&lt;&gt;''",Table_Index[ID],$Q930,Table_Index[year],$R930)</f>
        <v>4</v>
      </c>
      <c r="AE930" s="34">
        <f t="shared" si="59"/>
        <v>0.81972508137986999</v>
      </c>
    </row>
    <row r="931" spans="1:31" x14ac:dyDescent="0.3">
      <c r="A931">
        <v>9155</v>
      </c>
      <c r="B931">
        <v>2006</v>
      </c>
      <c r="C931">
        <v>2</v>
      </c>
      <c r="D931">
        <v>0.12754009999999999</v>
      </c>
      <c r="E931">
        <v>0.20734179999999999</v>
      </c>
      <c r="F931">
        <v>8.2295400000000005E-2</v>
      </c>
      <c r="G931">
        <v>8.7639300000000003E-2</v>
      </c>
      <c r="H931">
        <v>6.4126299999999997E-2</v>
      </c>
      <c r="I931">
        <v>0.1111523</v>
      </c>
      <c r="J931">
        <v>0.1368028</v>
      </c>
      <c r="K931">
        <v>0.1154274</v>
      </c>
      <c r="L931">
        <v>6.3485E-2</v>
      </c>
      <c r="M931">
        <v>4.1895999999999999E-3</v>
      </c>
      <c r="O931" t="str">
        <f>Table_Index[[#This Row],[ID]]&amp;Table_Index[[#This Row],[year]]</f>
        <v>91552006</v>
      </c>
      <c r="P931" t="str">
        <v>93012004</v>
      </c>
      <c r="Q931" t="str">
        <f t="shared" si="56"/>
        <v>9301</v>
      </c>
      <c r="R931" t="str">
        <f t="shared" si="57"/>
        <v>2004</v>
      </c>
      <c r="S931">
        <f>SUMIFS(INDEX(Table_Index[],,MATCH(S$12,Table_Index[#Headers],0)),
Table_Index[ID],$Q931,Table_Index[year],$R931)/COUNTIFS(Table_Index[Quarter],"&lt;&gt;''",Table_Index[ID],$Q931,Table_Index[year],$R931)</f>
        <v>0.24298492499999999</v>
      </c>
      <c r="T931">
        <f>SUMIFS(INDEX(Table_Index[],,MATCH(T$12,Table_Index[#Headers],0)),
Table_Index[ID],$Q931,Table_Index[year],$R931)/COUNTIFS(Table_Index[Quarter],"&lt;&gt;''",Table_Index[ID],$Q931,Table_Index[year],$R931)</f>
        <v>6.5363624999999995E-2</v>
      </c>
      <c r="U931">
        <f>SUMIFS(INDEX(Table_Index[],,MATCH(U$12,Table_Index[#Headers],0)),
Table_Index[ID],$Q931,Table_Index[year],$R931)/COUNTIFS(Table_Index[Quarter],"&lt;&gt;''",Table_Index[ID],$Q931,Table_Index[year],$R931)</f>
        <v>4.36736E-2</v>
      </c>
      <c r="V931">
        <f>SUMIFS(INDEX(Table_Index[],,MATCH(V$12,Table_Index[#Headers],0)),
Table_Index[ID],$Q931,Table_Index[year],$R931)/COUNTIFS(Table_Index[Quarter],"&lt;&gt;''",Table_Index[ID],$Q931,Table_Index[year],$R931)</f>
        <v>0.11311262499999999</v>
      </c>
      <c r="W931">
        <f>SUMIFS(INDEX(Table_Index[],,MATCH(W$12,Table_Index[#Headers],0)),
Table_Index[ID],$Q931,Table_Index[year],$R931)/COUNTIFS(Table_Index[Quarter],"&lt;&gt;''",Table_Index[ID],$Q931,Table_Index[year],$R931)</f>
        <v>8.2265749999999999E-3</v>
      </c>
      <c r="X931">
        <f>SUMIFS(INDEX(Table_Index[],,MATCH(X$12,Table_Index[#Headers],0)),
Table_Index[ID],$Q931,Table_Index[year],$R931)/COUNTIFS(Table_Index[Quarter],"&lt;&gt;''",Table_Index[ID],$Q931,Table_Index[year],$R931)</f>
        <v>0.15248272499999999</v>
      </c>
      <c r="Y931">
        <f>SUMIFS(INDEX(Table_Index[],,MATCH(Y$12,Table_Index[#Headers],0)),
Table_Index[ID],$Q931,Table_Index[year],$R931)/COUNTIFS(Table_Index[Quarter],"&lt;&gt;''",Table_Index[ID],$Q931,Table_Index[year],$R931)</f>
        <v>1.6151175E-2</v>
      </c>
      <c r="Z931">
        <f>SUMIFS(INDEX(Table_Index[],,MATCH(Z$12,Table_Index[#Headers],0)),
Table_Index[ID],$Q931,Table_Index[year],$R931)/COUNTIFS(Table_Index[Quarter],"&lt;&gt;''",Table_Index[ID],$Q931,Table_Index[year],$R931)</f>
        <v>0.29535885000000001</v>
      </c>
      <c r="AA931">
        <f>SUMIFS(INDEX(Table_Index[],,MATCH(AA$12,Table_Index[#Headers],0)),
Table_Index[ID],$Q931,Table_Index[year],$R931)/COUNTIFS(Table_Index[Quarter],"&lt;&gt;''",Table_Index[ID],$Q931,Table_Index[year],$R931)</f>
        <v>5.0496424999999998E-2</v>
      </c>
      <c r="AB931">
        <f>SUMIFS(INDEX(Table_Index[],,MATCH(AB$12,Table_Index[#Headers],0)),
Table_Index[ID],$Q931,Table_Index[year],$R931)/COUNTIFS(Table_Index[Quarter],"&lt;&gt;''",Table_Index[ID],$Q931,Table_Index[year],$R931)</f>
        <v>1.2149500000000001E-2</v>
      </c>
      <c r="AC931" s="24">
        <f t="shared" si="58"/>
        <v>1.0000000250000001</v>
      </c>
      <c r="AD931">
        <f>COUNTIFS(Table_Index[Quarter],"&lt;&gt;''",Table_Index[ID],$Q931,Table_Index[year],$R931)</f>
        <v>4</v>
      </c>
      <c r="AE931" s="34">
        <f t="shared" si="59"/>
        <v>0.80847020550336313</v>
      </c>
    </row>
    <row r="932" spans="1:31" x14ac:dyDescent="0.3">
      <c r="A932">
        <v>9155</v>
      </c>
      <c r="B932">
        <v>2006</v>
      </c>
      <c r="C932">
        <v>3</v>
      </c>
      <c r="D932">
        <v>0.21899959999999999</v>
      </c>
      <c r="E932">
        <v>7.3087200000000005E-2</v>
      </c>
      <c r="F932">
        <v>8.9590699999999995E-2</v>
      </c>
      <c r="G932">
        <v>0.11894349999999999</v>
      </c>
      <c r="H932">
        <v>1.17883E-2</v>
      </c>
      <c r="I932">
        <v>0.1060943</v>
      </c>
      <c r="J932">
        <v>0.24991099999999999</v>
      </c>
      <c r="K932">
        <v>5.09253E-2</v>
      </c>
      <c r="L932">
        <v>7.5444800000000006E-2</v>
      </c>
      <c r="M932">
        <v>5.2154000000000002E-3</v>
      </c>
      <c r="O932" t="str">
        <f>Table_Index[[#This Row],[ID]]&amp;Table_Index[[#This Row],[year]]</f>
        <v>91552006</v>
      </c>
      <c r="P932" t="str">
        <v>93012005</v>
      </c>
      <c r="Q932" t="str">
        <f t="shared" si="56"/>
        <v>9301</v>
      </c>
      <c r="R932" t="str">
        <f t="shared" si="57"/>
        <v>2005</v>
      </c>
      <c r="S932">
        <f>SUMIFS(INDEX(Table_Index[],,MATCH(S$12,Table_Index[#Headers],0)),
Table_Index[ID],$Q932,Table_Index[year],$R932)/COUNTIFS(Table_Index[Quarter],"&lt;&gt;''",Table_Index[ID],$Q932,Table_Index[year],$R932)</f>
        <v>0.11350512500000001</v>
      </c>
      <c r="T932">
        <f>SUMIFS(INDEX(Table_Index[],,MATCH(T$12,Table_Index[#Headers],0)),
Table_Index[ID],$Q932,Table_Index[year],$R932)/COUNTIFS(Table_Index[Quarter],"&lt;&gt;''",Table_Index[ID],$Q932,Table_Index[year],$R932)</f>
        <v>0.145781725</v>
      </c>
      <c r="U932">
        <f>SUMIFS(INDEX(Table_Index[],,MATCH(U$12,Table_Index[#Headers],0)),
Table_Index[ID],$Q932,Table_Index[year],$R932)/COUNTIFS(Table_Index[Quarter],"&lt;&gt;''",Table_Index[ID],$Q932,Table_Index[year],$R932)</f>
        <v>8.7586874999999995E-2</v>
      </c>
      <c r="V932">
        <f>SUMIFS(INDEX(Table_Index[],,MATCH(V$12,Table_Index[#Headers],0)),
Table_Index[ID],$Q932,Table_Index[year],$R932)/COUNTIFS(Table_Index[Quarter],"&lt;&gt;''",Table_Index[ID],$Q932,Table_Index[year],$R932)</f>
        <v>5.4041800000000001E-2</v>
      </c>
      <c r="W932">
        <f>SUMIFS(INDEX(Table_Index[],,MATCH(W$12,Table_Index[#Headers],0)),
Table_Index[ID],$Q932,Table_Index[year],$R932)/COUNTIFS(Table_Index[Quarter],"&lt;&gt;''",Table_Index[ID],$Q932,Table_Index[year],$R932)</f>
        <v>6.5100274999999999E-2</v>
      </c>
      <c r="X932">
        <f>SUMIFS(INDEX(Table_Index[],,MATCH(X$12,Table_Index[#Headers],0)),
Table_Index[ID],$Q932,Table_Index[year],$R932)/COUNTIFS(Table_Index[Quarter],"&lt;&gt;''",Table_Index[ID],$Q932,Table_Index[year],$R932)</f>
        <v>0.37573535000000002</v>
      </c>
      <c r="Y932">
        <f>SUMIFS(INDEX(Table_Index[],,MATCH(Y$12,Table_Index[#Headers],0)),
Table_Index[ID],$Q932,Table_Index[year],$R932)/COUNTIFS(Table_Index[Quarter],"&lt;&gt;''",Table_Index[ID],$Q932,Table_Index[year],$R932)</f>
        <v>6.1126300000000008E-2</v>
      </c>
      <c r="Z932">
        <f>SUMIFS(INDEX(Table_Index[],,MATCH(Z$12,Table_Index[#Headers],0)),
Table_Index[ID],$Q932,Table_Index[year],$R932)/COUNTIFS(Table_Index[Quarter],"&lt;&gt;''",Table_Index[ID],$Q932,Table_Index[year],$R932)</f>
        <v>3.6192975000000002E-2</v>
      </c>
      <c r="AA932">
        <f>SUMIFS(INDEX(Table_Index[],,MATCH(AA$12,Table_Index[#Headers],0)),
Table_Index[ID],$Q932,Table_Index[year],$R932)/COUNTIFS(Table_Index[Quarter],"&lt;&gt;''",Table_Index[ID],$Q932,Table_Index[year],$R932)</f>
        <v>5.3022099999999996E-2</v>
      </c>
      <c r="AB932">
        <f>SUMIFS(INDEX(Table_Index[],,MATCH(AB$12,Table_Index[#Headers],0)),
Table_Index[ID],$Q932,Table_Index[year],$R932)/COUNTIFS(Table_Index[Quarter],"&lt;&gt;''",Table_Index[ID],$Q932,Table_Index[year],$R932)</f>
        <v>7.9074750000000006E-3</v>
      </c>
      <c r="AC932" s="24">
        <f t="shared" si="58"/>
        <v>1</v>
      </c>
      <c r="AD932">
        <f>COUNTIFS(Table_Index[Quarter],"&lt;&gt;''",Table_Index[ID],$Q932,Table_Index[year],$R932)</f>
        <v>4</v>
      </c>
      <c r="AE932" s="34">
        <f t="shared" si="59"/>
        <v>0.80193697215022874</v>
      </c>
    </row>
    <row r="933" spans="1:31" x14ac:dyDescent="0.3">
      <c r="A933">
        <v>9155</v>
      </c>
      <c r="B933">
        <v>2006</v>
      </c>
      <c r="C933">
        <v>4</v>
      </c>
      <c r="D933">
        <v>3.09146E-2</v>
      </c>
      <c r="E933">
        <v>0.31797910000000001</v>
      </c>
      <c r="F933">
        <v>6.1829299999999997E-2</v>
      </c>
      <c r="G933">
        <v>6.1829299999999997E-2</v>
      </c>
      <c r="H933">
        <v>0</v>
      </c>
      <c r="I933">
        <v>0.16561409999999999</v>
      </c>
      <c r="J933">
        <v>0.28264810000000001</v>
      </c>
      <c r="K933">
        <v>3.1797899999999997E-2</v>
      </c>
      <c r="L933">
        <v>3.3122800000000001E-2</v>
      </c>
      <c r="M933">
        <v>1.42649E-2</v>
      </c>
      <c r="O933" t="str">
        <f>Table_Index[[#This Row],[ID]]&amp;Table_Index[[#This Row],[year]]</f>
        <v>91552006</v>
      </c>
      <c r="P933" t="str">
        <v>93012006</v>
      </c>
      <c r="Q933" t="str">
        <f t="shared" si="56"/>
        <v>9301</v>
      </c>
      <c r="R933" t="str">
        <f t="shared" si="57"/>
        <v>2006</v>
      </c>
      <c r="S933">
        <f>SUMIFS(INDEX(Table_Index[],,MATCH(S$12,Table_Index[#Headers],0)),
Table_Index[ID],$Q933,Table_Index[year],$R933)/COUNTIFS(Table_Index[Quarter],"&lt;&gt;''",Table_Index[ID],$Q933,Table_Index[year],$R933)</f>
        <v>0.13906682500000001</v>
      </c>
      <c r="T933">
        <f>SUMIFS(INDEX(Table_Index[],,MATCH(T$12,Table_Index[#Headers],0)),
Table_Index[ID],$Q933,Table_Index[year],$R933)/COUNTIFS(Table_Index[Quarter],"&lt;&gt;''",Table_Index[ID],$Q933,Table_Index[year],$R933)</f>
        <v>0.130086075</v>
      </c>
      <c r="U933">
        <f>SUMIFS(INDEX(Table_Index[],,MATCH(U$12,Table_Index[#Headers],0)),
Table_Index[ID],$Q933,Table_Index[year],$R933)/COUNTIFS(Table_Index[Quarter],"&lt;&gt;''",Table_Index[ID],$Q933,Table_Index[year],$R933)</f>
        <v>7.3929074999999997E-2</v>
      </c>
      <c r="V933">
        <f>SUMIFS(INDEX(Table_Index[],,MATCH(V$12,Table_Index[#Headers],0)),
Table_Index[ID],$Q933,Table_Index[year],$R933)/COUNTIFS(Table_Index[Quarter],"&lt;&gt;''",Table_Index[ID],$Q933,Table_Index[year],$R933)</f>
        <v>7.6961200000000007E-2</v>
      </c>
      <c r="W933">
        <f>SUMIFS(INDEX(Table_Index[],,MATCH(W$12,Table_Index[#Headers],0)),
Table_Index[ID],$Q933,Table_Index[year],$R933)/COUNTIFS(Table_Index[Quarter],"&lt;&gt;''",Table_Index[ID],$Q933,Table_Index[year],$R933)</f>
        <v>2.1115775E-2</v>
      </c>
      <c r="X933">
        <f>SUMIFS(INDEX(Table_Index[],,MATCH(X$12,Table_Index[#Headers],0)),
Table_Index[ID],$Q933,Table_Index[year],$R933)/COUNTIFS(Table_Index[Quarter],"&lt;&gt;''",Table_Index[ID],$Q933,Table_Index[year],$R933)</f>
        <v>0.31870337500000001</v>
      </c>
      <c r="Y933">
        <f>SUMIFS(INDEX(Table_Index[],,MATCH(Y$12,Table_Index[#Headers],0)),
Table_Index[ID],$Q933,Table_Index[year],$R933)/COUNTIFS(Table_Index[Quarter],"&lt;&gt;''",Table_Index[ID],$Q933,Table_Index[year],$R933)</f>
        <v>0.13295019999999999</v>
      </c>
      <c r="Z933">
        <f>SUMIFS(INDEX(Table_Index[],,MATCH(Z$12,Table_Index[#Headers],0)),
Table_Index[ID],$Q933,Table_Index[year],$R933)/COUNTIFS(Table_Index[Quarter],"&lt;&gt;''",Table_Index[ID],$Q933,Table_Index[year],$R933)</f>
        <v>3.51519E-2</v>
      </c>
      <c r="AA933">
        <f>SUMIFS(INDEX(Table_Index[],,MATCH(AA$12,Table_Index[#Headers],0)),
Table_Index[ID],$Q933,Table_Index[year],$R933)/COUNTIFS(Table_Index[Quarter],"&lt;&gt;''",Table_Index[ID],$Q933,Table_Index[year],$R933)</f>
        <v>5.2957025000000005E-2</v>
      </c>
      <c r="AB933">
        <f>SUMIFS(INDEX(Table_Index[],,MATCH(AB$12,Table_Index[#Headers],0)),
Table_Index[ID],$Q933,Table_Index[year],$R933)/COUNTIFS(Table_Index[Quarter],"&lt;&gt;''",Table_Index[ID],$Q933,Table_Index[year],$R933)</f>
        <v>1.9078524999999999E-2</v>
      </c>
      <c r="AC933" s="24">
        <f t="shared" si="58"/>
        <v>0.99999997500000004</v>
      </c>
      <c r="AD933">
        <f>COUNTIFS(Table_Index[Quarter],"&lt;&gt;''",Table_Index[ID],$Q933,Table_Index[year],$R933)</f>
        <v>4</v>
      </c>
      <c r="AE933" s="34">
        <f t="shared" si="59"/>
        <v>0.82825193128280061</v>
      </c>
    </row>
    <row r="934" spans="1:31" x14ac:dyDescent="0.3">
      <c r="A934">
        <v>9156</v>
      </c>
      <c r="B934">
        <v>2003</v>
      </c>
      <c r="C934">
        <v>1</v>
      </c>
      <c r="D934">
        <v>0.11069710000000001</v>
      </c>
      <c r="E934">
        <v>7.6720700000000003E-2</v>
      </c>
      <c r="F934">
        <v>4.3840400000000002E-2</v>
      </c>
      <c r="G934">
        <v>6.6856600000000002E-2</v>
      </c>
      <c r="H934">
        <v>0.1505918</v>
      </c>
      <c r="I934">
        <v>0.30688290000000001</v>
      </c>
      <c r="J934">
        <v>0.16659360000000001</v>
      </c>
      <c r="K934">
        <v>2.1920200000000001E-2</v>
      </c>
      <c r="L934">
        <v>4.7676499999999997E-2</v>
      </c>
      <c r="M934">
        <v>8.2200999999999993E-3</v>
      </c>
      <c r="O934" t="str">
        <f>Table_Index[[#This Row],[ID]]&amp;Table_Index[[#This Row],[year]]</f>
        <v>91562003</v>
      </c>
      <c r="P934" t="str">
        <v>93012007</v>
      </c>
      <c r="Q934" t="str">
        <f t="shared" si="56"/>
        <v>9301</v>
      </c>
      <c r="R934" t="str">
        <f t="shared" si="57"/>
        <v>2007</v>
      </c>
      <c r="S934">
        <f>SUMIFS(INDEX(Table_Index[],,MATCH(S$12,Table_Index[#Headers],0)),
Table_Index[ID],$Q934,Table_Index[year],$R934)/COUNTIFS(Table_Index[Quarter],"&lt;&gt;''",Table_Index[ID],$Q934,Table_Index[year],$R934)</f>
        <v>0.190497625</v>
      </c>
      <c r="T934">
        <f>SUMIFS(INDEX(Table_Index[],,MATCH(T$12,Table_Index[#Headers],0)),
Table_Index[ID],$Q934,Table_Index[year],$R934)/COUNTIFS(Table_Index[Quarter],"&lt;&gt;''",Table_Index[ID],$Q934,Table_Index[year],$R934)</f>
        <v>0.15920617500000001</v>
      </c>
      <c r="U934">
        <f>SUMIFS(INDEX(Table_Index[],,MATCH(U$12,Table_Index[#Headers],0)),
Table_Index[ID],$Q934,Table_Index[year],$R934)/COUNTIFS(Table_Index[Quarter],"&lt;&gt;''",Table_Index[ID],$Q934,Table_Index[year],$R934)</f>
        <v>7.8088849999999987E-2</v>
      </c>
      <c r="V934">
        <f>SUMIFS(INDEX(Table_Index[],,MATCH(V$12,Table_Index[#Headers],0)),
Table_Index[ID],$Q934,Table_Index[year],$R934)/COUNTIFS(Table_Index[Quarter],"&lt;&gt;''",Table_Index[ID],$Q934,Table_Index[year],$R934)</f>
        <v>0.10727110000000001</v>
      </c>
      <c r="W934">
        <f>SUMIFS(INDEX(Table_Index[],,MATCH(W$12,Table_Index[#Headers],0)),
Table_Index[ID],$Q934,Table_Index[year],$R934)/COUNTIFS(Table_Index[Quarter],"&lt;&gt;''",Table_Index[ID],$Q934,Table_Index[year],$R934)</f>
        <v>6.1911249999999996E-3</v>
      </c>
      <c r="X934">
        <f>SUMIFS(INDEX(Table_Index[],,MATCH(X$12,Table_Index[#Headers],0)),
Table_Index[ID],$Q934,Table_Index[year],$R934)/COUNTIFS(Table_Index[Quarter],"&lt;&gt;''",Table_Index[ID],$Q934,Table_Index[year],$R934)</f>
        <v>0.28762662499999997</v>
      </c>
      <c r="Y934">
        <f>SUMIFS(INDEX(Table_Index[],,MATCH(Y$12,Table_Index[#Headers],0)),
Table_Index[ID],$Q934,Table_Index[year],$R934)/COUNTIFS(Table_Index[Quarter],"&lt;&gt;''",Table_Index[ID],$Q934,Table_Index[year],$R934)</f>
        <v>0.114448525</v>
      </c>
      <c r="Z934">
        <f>SUMIFS(INDEX(Table_Index[],,MATCH(Z$12,Table_Index[#Headers],0)),
Table_Index[ID],$Q934,Table_Index[year],$R934)/COUNTIFS(Table_Index[Quarter],"&lt;&gt;''",Table_Index[ID],$Q934,Table_Index[year],$R934)</f>
        <v>2.0735750000000001E-2</v>
      </c>
      <c r="AA934">
        <f>SUMIFS(INDEX(Table_Index[],,MATCH(AA$12,Table_Index[#Headers],0)),
Table_Index[ID],$Q934,Table_Index[year],$R934)/COUNTIFS(Table_Index[Quarter],"&lt;&gt;''",Table_Index[ID],$Q934,Table_Index[year],$R934)</f>
        <v>1.9751625000000002E-2</v>
      </c>
      <c r="AB934">
        <f>SUMIFS(INDEX(Table_Index[],,MATCH(AB$12,Table_Index[#Headers],0)),
Table_Index[ID],$Q934,Table_Index[year],$R934)/COUNTIFS(Table_Index[Quarter],"&lt;&gt;''",Table_Index[ID],$Q934,Table_Index[year],$R934)</f>
        <v>1.618255E-2</v>
      </c>
      <c r="AC934" s="24">
        <f t="shared" si="58"/>
        <v>0.99999994999999997</v>
      </c>
      <c r="AD934">
        <f>COUNTIFS(Table_Index[Quarter],"&lt;&gt;''",Table_Index[ID],$Q934,Table_Index[year],$R934)</f>
        <v>4</v>
      </c>
      <c r="AE934" s="34">
        <f t="shared" si="59"/>
        <v>0.82381124806665884</v>
      </c>
    </row>
    <row r="935" spans="1:31" x14ac:dyDescent="0.3">
      <c r="A935">
        <v>9156</v>
      </c>
      <c r="B935">
        <v>2003</v>
      </c>
      <c r="C935">
        <v>2</v>
      </c>
      <c r="D935">
        <v>4.2503800000000001E-2</v>
      </c>
      <c r="E935">
        <v>3.1415899999999997E-2</v>
      </c>
      <c r="F935">
        <v>1.84799E-2</v>
      </c>
      <c r="G935">
        <v>4.2965799999999998E-2</v>
      </c>
      <c r="H935">
        <v>2.1251900000000001E-2</v>
      </c>
      <c r="I935">
        <v>0</v>
      </c>
      <c r="J935">
        <v>5.4097800000000001E-2</v>
      </c>
      <c r="K935">
        <v>0</v>
      </c>
      <c r="L935">
        <v>1.84799E-2</v>
      </c>
      <c r="M935">
        <v>0.77080499999999996</v>
      </c>
      <c r="O935" t="str">
        <f>Table_Index[[#This Row],[ID]]&amp;Table_Index[[#This Row],[year]]</f>
        <v>91562003</v>
      </c>
      <c r="P935" t="str">
        <v>93012008</v>
      </c>
      <c r="Q935" t="str">
        <f t="shared" si="56"/>
        <v>9301</v>
      </c>
      <c r="R935" t="str">
        <f t="shared" si="57"/>
        <v>2008</v>
      </c>
      <c r="S935">
        <f>SUMIFS(INDEX(Table_Index[],,MATCH(S$12,Table_Index[#Headers],0)),
Table_Index[ID],$Q935,Table_Index[year],$R935)/COUNTIFS(Table_Index[Quarter],"&lt;&gt;''",Table_Index[ID],$Q935,Table_Index[year],$R935)</f>
        <v>0.12074847499999999</v>
      </c>
      <c r="T935">
        <f>SUMIFS(INDEX(Table_Index[],,MATCH(T$12,Table_Index[#Headers],0)),
Table_Index[ID],$Q935,Table_Index[year],$R935)/COUNTIFS(Table_Index[Quarter],"&lt;&gt;''",Table_Index[ID],$Q935,Table_Index[year],$R935)</f>
        <v>0.15356945</v>
      </c>
      <c r="U935">
        <f>SUMIFS(INDEX(Table_Index[],,MATCH(U$12,Table_Index[#Headers],0)),
Table_Index[ID],$Q935,Table_Index[year],$R935)/COUNTIFS(Table_Index[Quarter],"&lt;&gt;''",Table_Index[ID],$Q935,Table_Index[year],$R935)</f>
        <v>6.0077974999999992E-2</v>
      </c>
      <c r="V935">
        <f>SUMIFS(INDEX(Table_Index[],,MATCH(V$12,Table_Index[#Headers],0)),
Table_Index[ID],$Q935,Table_Index[year],$R935)/COUNTIFS(Table_Index[Quarter],"&lt;&gt;''",Table_Index[ID],$Q935,Table_Index[year],$R935)</f>
        <v>7.8690049999999984E-2</v>
      </c>
      <c r="W935">
        <f>SUMIFS(INDEX(Table_Index[],,MATCH(W$12,Table_Index[#Headers],0)),
Table_Index[ID],$Q935,Table_Index[year],$R935)/COUNTIFS(Table_Index[Quarter],"&lt;&gt;''",Table_Index[ID],$Q935,Table_Index[year],$R935)</f>
        <v>6.5982499999999999E-3</v>
      </c>
      <c r="X935">
        <f>SUMIFS(INDEX(Table_Index[],,MATCH(X$12,Table_Index[#Headers],0)),
Table_Index[ID],$Q935,Table_Index[year],$R935)/COUNTIFS(Table_Index[Quarter],"&lt;&gt;''",Table_Index[ID],$Q935,Table_Index[year],$R935)</f>
        <v>0.41356150000000003</v>
      </c>
      <c r="Y935">
        <f>SUMIFS(INDEX(Table_Index[],,MATCH(Y$12,Table_Index[#Headers],0)),
Table_Index[ID],$Q935,Table_Index[year],$R935)/COUNTIFS(Table_Index[Quarter],"&lt;&gt;''",Table_Index[ID],$Q935,Table_Index[year],$R935)</f>
        <v>0.11096930000000001</v>
      </c>
      <c r="Z935">
        <f>SUMIFS(INDEX(Table_Index[],,MATCH(Z$12,Table_Index[#Headers],0)),
Table_Index[ID],$Q935,Table_Index[year],$R935)/COUNTIFS(Table_Index[Quarter],"&lt;&gt;''",Table_Index[ID],$Q935,Table_Index[year],$R935)</f>
        <v>2.498995E-2</v>
      </c>
      <c r="AA935">
        <f>SUMIFS(INDEX(Table_Index[],,MATCH(AA$12,Table_Index[#Headers],0)),
Table_Index[ID],$Q935,Table_Index[year],$R935)/COUNTIFS(Table_Index[Quarter],"&lt;&gt;''",Table_Index[ID],$Q935,Table_Index[year],$R935)</f>
        <v>1.9358025000000001E-2</v>
      </c>
      <c r="AB935">
        <f>SUMIFS(INDEX(Table_Index[],,MATCH(AB$12,Table_Index[#Headers],0)),
Table_Index[ID],$Q935,Table_Index[year],$R935)/COUNTIFS(Table_Index[Quarter],"&lt;&gt;''",Table_Index[ID],$Q935,Table_Index[year],$R935)</f>
        <v>1.1437075000000001E-2</v>
      </c>
      <c r="AC935" s="24">
        <f t="shared" si="58"/>
        <v>1.0000000499999999</v>
      </c>
      <c r="AD935">
        <f>COUNTIFS(Table_Index[Quarter],"&lt;&gt;''",Table_Index[ID],$Q935,Table_Index[year],$R935)</f>
        <v>4</v>
      </c>
      <c r="AE935" s="34">
        <f t="shared" si="59"/>
        <v>0.76751386861750748</v>
      </c>
    </row>
    <row r="936" spans="1:31" x14ac:dyDescent="0.3">
      <c r="A936">
        <v>9156</v>
      </c>
      <c r="B936">
        <v>2003</v>
      </c>
      <c r="C936">
        <v>3</v>
      </c>
      <c r="D936">
        <v>7.0072099999999998E-2</v>
      </c>
      <c r="E936">
        <v>6.0932300000000002E-2</v>
      </c>
      <c r="F936">
        <v>9.7491599999999998E-2</v>
      </c>
      <c r="G936">
        <v>0.1149589</v>
      </c>
      <c r="H936">
        <v>2.4372899999999999E-2</v>
      </c>
      <c r="I936">
        <v>0.52198639999999996</v>
      </c>
      <c r="J936">
        <v>0</v>
      </c>
      <c r="K936">
        <v>2.03108E-2</v>
      </c>
      <c r="L936">
        <v>7.9211900000000002E-2</v>
      </c>
      <c r="M936">
        <v>1.06631E-2</v>
      </c>
      <c r="O936" t="str">
        <f>Table_Index[[#This Row],[ID]]&amp;Table_Index[[#This Row],[year]]</f>
        <v>91562003</v>
      </c>
      <c r="P936" t="str">
        <v>93012009</v>
      </c>
      <c r="Q936" t="str">
        <f t="shared" si="56"/>
        <v>9301</v>
      </c>
      <c r="R936" t="str">
        <f t="shared" si="57"/>
        <v>2009</v>
      </c>
      <c r="S936">
        <f>SUMIFS(INDEX(Table_Index[],,MATCH(S$12,Table_Index[#Headers],0)),
Table_Index[ID],$Q936,Table_Index[year],$R936)/COUNTIFS(Table_Index[Quarter],"&lt;&gt;''",Table_Index[ID],$Q936,Table_Index[year],$R936)</f>
        <v>0.13315424999999997</v>
      </c>
      <c r="T936">
        <f>SUMIFS(INDEX(Table_Index[],,MATCH(T$12,Table_Index[#Headers],0)),
Table_Index[ID],$Q936,Table_Index[year],$R936)/COUNTIFS(Table_Index[Quarter],"&lt;&gt;''",Table_Index[ID],$Q936,Table_Index[year],$R936)</f>
        <v>0.22934805</v>
      </c>
      <c r="U936">
        <f>SUMIFS(INDEX(Table_Index[],,MATCH(U$12,Table_Index[#Headers],0)),
Table_Index[ID],$Q936,Table_Index[year],$R936)/COUNTIFS(Table_Index[Quarter],"&lt;&gt;''",Table_Index[ID],$Q936,Table_Index[year],$R936)</f>
        <v>5.4432100000000004E-2</v>
      </c>
      <c r="V936">
        <f>SUMIFS(INDEX(Table_Index[],,MATCH(V$12,Table_Index[#Headers],0)),
Table_Index[ID],$Q936,Table_Index[year],$R936)/COUNTIFS(Table_Index[Quarter],"&lt;&gt;''",Table_Index[ID],$Q936,Table_Index[year],$R936)</f>
        <v>0.11252482499999999</v>
      </c>
      <c r="W936">
        <f>SUMIFS(INDEX(Table_Index[],,MATCH(W$12,Table_Index[#Headers],0)),
Table_Index[ID],$Q936,Table_Index[year],$R936)/COUNTIFS(Table_Index[Quarter],"&lt;&gt;''",Table_Index[ID],$Q936,Table_Index[year],$R936)</f>
        <v>2.00585E-3</v>
      </c>
      <c r="X936">
        <f>SUMIFS(INDEX(Table_Index[],,MATCH(X$12,Table_Index[#Headers],0)),
Table_Index[ID],$Q936,Table_Index[year],$R936)/COUNTIFS(Table_Index[Quarter],"&lt;&gt;''",Table_Index[ID],$Q936,Table_Index[year],$R936)</f>
        <v>0.34530482499999998</v>
      </c>
      <c r="Y936">
        <f>SUMIFS(INDEX(Table_Index[],,MATCH(Y$12,Table_Index[#Headers],0)),
Table_Index[ID],$Q936,Table_Index[year],$R936)/COUNTIFS(Table_Index[Quarter],"&lt;&gt;''",Table_Index[ID],$Q936,Table_Index[year],$R936)</f>
        <v>4.1580174999999997E-2</v>
      </c>
      <c r="Z936">
        <f>SUMIFS(INDEX(Table_Index[],,MATCH(Z$12,Table_Index[#Headers],0)),
Table_Index[ID],$Q936,Table_Index[year],$R936)/COUNTIFS(Table_Index[Quarter],"&lt;&gt;''",Table_Index[ID],$Q936,Table_Index[year],$R936)</f>
        <v>2.8166525000000005E-2</v>
      </c>
      <c r="AA936">
        <f>SUMIFS(INDEX(Table_Index[],,MATCH(AA$12,Table_Index[#Headers],0)),
Table_Index[ID],$Q936,Table_Index[year],$R936)/COUNTIFS(Table_Index[Quarter],"&lt;&gt;''",Table_Index[ID],$Q936,Table_Index[year],$R936)</f>
        <v>2.5684425000000004E-2</v>
      </c>
      <c r="AB936">
        <f>SUMIFS(INDEX(Table_Index[],,MATCH(AB$12,Table_Index[#Headers],0)),
Table_Index[ID],$Q936,Table_Index[year],$R936)/COUNTIFS(Table_Index[Quarter],"&lt;&gt;''",Table_Index[ID],$Q936,Table_Index[year],$R936)</f>
        <v>2.7798900000000001E-2</v>
      </c>
      <c r="AC936" s="24">
        <f t="shared" si="58"/>
        <v>0.99999992499999979</v>
      </c>
      <c r="AD936">
        <f>COUNTIFS(Table_Index[Quarter],"&lt;&gt;''",Table_Index[ID],$Q936,Table_Index[year],$R936)</f>
        <v>4</v>
      </c>
      <c r="AE936" s="34">
        <f t="shared" si="59"/>
        <v>0.79085054970154434</v>
      </c>
    </row>
    <row r="937" spans="1:31" x14ac:dyDescent="0.3">
      <c r="A937">
        <v>9156</v>
      </c>
      <c r="B937">
        <v>2003</v>
      </c>
      <c r="C937">
        <v>4</v>
      </c>
      <c r="D937">
        <v>2.8186999999999999E-3</v>
      </c>
      <c r="E937">
        <v>7.6505999999999996E-3</v>
      </c>
      <c r="F937">
        <v>2.3008999999999998E-3</v>
      </c>
      <c r="G937">
        <v>8.3500000000000002E-4</v>
      </c>
      <c r="H937">
        <v>1.812E-3</v>
      </c>
      <c r="I937">
        <v>6.0974999999999996E-3</v>
      </c>
      <c r="J937">
        <v>7.6794000000000003E-3</v>
      </c>
      <c r="K937">
        <v>0.96812330000000002</v>
      </c>
      <c r="L937">
        <v>2.3008999999999998E-3</v>
      </c>
      <c r="M937">
        <v>3.8160000000000001E-4</v>
      </c>
      <c r="O937" t="str">
        <f>Table_Index[[#This Row],[ID]]&amp;Table_Index[[#This Row],[year]]</f>
        <v>91562003</v>
      </c>
      <c r="P937" t="str">
        <v>93012010</v>
      </c>
      <c r="Q937" t="str">
        <f t="shared" si="56"/>
        <v>9301</v>
      </c>
      <c r="R937" t="str">
        <f t="shared" si="57"/>
        <v>2010</v>
      </c>
      <c r="S937">
        <f>SUMIFS(INDEX(Table_Index[],,MATCH(S$12,Table_Index[#Headers],0)),
Table_Index[ID],$Q937,Table_Index[year],$R937)/COUNTIFS(Table_Index[Quarter],"&lt;&gt;''",Table_Index[ID],$Q937,Table_Index[year],$R937)</f>
        <v>0.12435399999999999</v>
      </c>
      <c r="T937">
        <f>SUMIFS(INDEX(Table_Index[],,MATCH(T$12,Table_Index[#Headers],0)),
Table_Index[ID],$Q937,Table_Index[year],$R937)/COUNTIFS(Table_Index[Quarter],"&lt;&gt;''",Table_Index[ID],$Q937,Table_Index[year],$R937)</f>
        <v>0.18511070000000002</v>
      </c>
      <c r="U937">
        <f>SUMIFS(INDEX(Table_Index[],,MATCH(U$12,Table_Index[#Headers],0)),
Table_Index[ID],$Q937,Table_Index[year],$R937)/COUNTIFS(Table_Index[Quarter],"&lt;&gt;''",Table_Index[ID],$Q937,Table_Index[year],$R937)</f>
        <v>6.1050750000000001E-2</v>
      </c>
      <c r="V937">
        <f>SUMIFS(INDEX(Table_Index[],,MATCH(V$12,Table_Index[#Headers],0)),
Table_Index[ID],$Q937,Table_Index[year],$R937)/COUNTIFS(Table_Index[Quarter],"&lt;&gt;''",Table_Index[ID],$Q937,Table_Index[year],$R937)</f>
        <v>9.0690449999999992E-2</v>
      </c>
      <c r="W937">
        <f>SUMIFS(INDEX(Table_Index[],,MATCH(W$12,Table_Index[#Headers],0)),
Table_Index[ID],$Q937,Table_Index[year],$R937)/COUNTIFS(Table_Index[Quarter],"&lt;&gt;''",Table_Index[ID],$Q937,Table_Index[year],$R937)</f>
        <v>2.2895499999999999E-2</v>
      </c>
      <c r="X937">
        <f>SUMIFS(INDEX(Table_Index[],,MATCH(X$12,Table_Index[#Headers],0)),
Table_Index[ID],$Q937,Table_Index[year],$R937)/COUNTIFS(Table_Index[Quarter],"&lt;&gt;''",Table_Index[ID],$Q937,Table_Index[year],$R937)</f>
        <v>0.340826825</v>
      </c>
      <c r="Y937">
        <f>SUMIFS(INDEX(Table_Index[],,MATCH(Y$12,Table_Index[#Headers],0)),
Table_Index[ID],$Q937,Table_Index[year],$R937)/COUNTIFS(Table_Index[Quarter],"&lt;&gt;''",Table_Index[ID],$Q937,Table_Index[year],$R937)</f>
        <v>7.9371449999999996E-2</v>
      </c>
      <c r="Z937">
        <f>SUMIFS(INDEX(Table_Index[],,MATCH(Z$12,Table_Index[#Headers],0)),
Table_Index[ID],$Q937,Table_Index[year],$R937)/COUNTIFS(Table_Index[Quarter],"&lt;&gt;''",Table_Index[ID],$Q937,Table_Index[year],$R937)</f>
        <v>2.2874175E-2</v>
      </c>
      <c r="AA937">
        <f>SUMIFS(INDEX(Table_Index[],,MATCH(AA$12,Table_Index[#Headers],0)),
Table_Index[ID],$Q937,Table_Index[year],$R937)/COUNTIFS(Table_Index[Quarter],"&lt;&gt;''",Table_Index[ID],$Q937,Table_Index[year],$R937)</f>
        <v>5.0360125000000006E-2</v>
      </c>
      <c r="AB937">
        <f>SUMIFS(INDEX(Table_Index[],,MATCH(AB$12,Table_Index[#Headers],0)),
Table_Index[ID],$Q937,Table_Index[year],$R937)/COUNTIFS(Table_Index[Quarter],"&lt;&gt;''",Table_Index[ID],$Q937,Table_Index[year],$R937)</f>
        <v>2.2466174999999998E-2</v>
      </c>
      <c r="AC937" s="24">
        <f t="shared" si="58"/>
        <v>1.00000015</v>
      </c>
      <c r="AD937">
        <f>COUNTIFS(Table_Index[Quarter],"&lt;&gt;''",Table_Index[ID],$Q937,Table_Index[year],$R937)</f>
        <v>4</v>
      </c>
      <c r="AE937" s="34">
        <f t="shared" si="59"/>
        <v>0.81176710490673498</v>
      </c>
    </row>
    <row r="938" spans="1:31" x14ac:dyDescent="0.3">
      <c r="A938">
        <v>9156</v>
      </c>
      <c r="B938">
        <v>2004</v>
      </c>
      <c r="C938">
        <v>1</v>
      </c>
      <c r="D938">
        <v>7.4028399999999994E-2</v>
      </c>
      <c r="E938">
        <v>0.3172645</v>
      </c>
      <c r="F938">
        <v>7.0503200000000002E-2</v>
      </c>
      <c r="G938">
        <v>7.0503200000000002E-2</v>
      </c>
      <c r="H938">
        <v>0</v>
      </c>
      <c r="I938">
        <v>0.1057548</v>
      </c>
      <c r="J938">
        <v>0.1762581</v>
      </c>
      <c r="K938">
        <v>3.5251600000000001E-2</v>
      </c>
      <c r="L938">
        <v>0.1410064</v>
      </c>
      <c r="M938">
        <v>9.4298000000000003E-3</v>
      </c>
      <c r="O938" t="str">
        <f>Table_Index[[#This Row],[ID]]&amp;Table_Index[[#This Row],[year]]</f>
        <v>91562004</v>
      </c>
      <c r="P938" t="str">
        <v>93012011</v>
      </c>
      <c r="Q938" t="str">
        <f t="shared" si="56"/>
        <v>9301</v>
      </c>
      <c r="R938" t="str">
        <f t="shared" si="57"/>
        <v>2011</v>
      </c>
      <c r="S938">
        <f>SUMIFS(INDEX(Table_Index[],,MATCH(S$12,Table_Index[#Headers],0)),
Table_Index[ID],$Q938,Table_Index[year],$R938)/COUNTIFS(Table_Index[Quarter],"&lt;&gt;''",Table_Index[ID],$Q938,Table_Index[year],$R938)</f>
        <v>9.9458224999999997E-2</v>
      </c>
      <c r="T938">
        <f>SUMIFS(INDEX(Table_Index[],,MATCH(T$12,Table_Index[#Headers],0)),
Table_Index[ID],$Q938,Table_Index[year],$R938)/COUNTIFS(Table_Index[Quarter],"&lt;&gt;''",Table_Index[ID],$Q938,Table_Index[year],$R938)</f>
        <v>0.34499217500000001</v>
      </c>
      <c r="U938">
        <f>SUMIFS(INDEX(Table_Index[],,MATCH(U$12,Table_Index[#Headers],0)),
Table_Index[ID],$Q938,Table_Index[year],$R938)/COUNTIFS(Table_Index[Quarter],"&lt;&gt;''",Table_Index[ID],$Q938,Table_Index[year],$R938)</f>
        <v>4.9875925000000002E-2</v>
      </c>
      <c r="V938">
        <f>SUMIFS(INDEX(Table_Index[],,MATCH(V$12,Table_Index[#Headers],0)),
Table_Index[ID],$Q938,Table_Index[year],$R938)/COUNTIFS(Table_Index[Quarter],"&lt;&gt;''",Table_Index[ID],$Q938,Table_Index[year],$R938)</f>
        <v>7.8301400000000007E-2</v>
      </c>
      <c r="W938">
        <f>SUMIFS(INDEX(Table_Index[],,MATCH(W$12,Table_Index[#Headers],0)),
Table_Index[ID],$Q938,Table_Index[year],$R938)/COUNTIFS(Table_Index[Quarter],"&lt;&gt;''",Table_Index[ID],$Q938,Table_Index[year],$R938)</f>
        <v>2.2331425000000002E-2</v>
      </c>
      <c r="X938">
        <f>SUMIFS(INDEX(Table_Index[],,MATCH(X$12,Table_Index[#Headers],0)),
Table_Index[ID],$Q938,Table_Index[year],$R938)/COUNTIFS(Table_Index[Quarter],"&lt;&gt;''",Table_Index[ID],$Q938,Table_Index[year],$R938)</f>
        <v>0.26707922499999998</v>
      </c>
      <c r="Y938">
        <f>SUMIFS(INDEX(Table_Index[],,MATCH(Y$12,Table_Index[#Headers],0)),
Table_Index[ID],$Q938,Table_Index[year],$R938)/COUNTIFS(Table_Index[Quarter],"&lt;&gt;''",Table_Index[ID],$Q938,Table_Index[year],$R938)</f>
        <v>6.0797974999999997E-2</v>
      </c>
      <c r="Z938">
        <f>SUMIFS(INDEX(Table_Index[],,MATCH(Z$12,Table_Index[#Headers],0)),
Table_Index[ID],$Q938,Table_Index[year],$R938)/COUNTIFS(Table_Index[Quarter],"&lt;&gt;''",Table_Index[ID],$Q938,Table_Index[year],$R938)</f>
        <v>1.6590275000000002E-2</v>
      </c>
      <c r="AA938">
        <f>SUMIFS(INDEX(Table_Index[],,MATCH(AA$12,Table_Index[#Headers],0)),
Table_Index[ID],$Q938,Table_Index[year],$R938)/COUNTIFS(Table_Index[Quarter],"&lt;&gt;''",Table_Index[ID],$Q938,Table_Index[year],$R938)</f>
        <v>4.157185E-2</v>
      </c>
      <c r="AB938">
        <f>SUMIFS(INDEX(Table_Index[],,MATCH(AB$12,Table_Index[#Headers],0)),
Table_Index[ID],$Q938,Table_Index[year],$R938)/COUNTIFS(Table_Index[Quarter],"&lt;&gt;''",Table_Index[ID],$Q938,Table_Index[year],$R938)</f>
        <v>1.9001475E-2</v>
      </c>
      <c r="AC938" s="24">
        <f t="shared" si="58"/>
        <v>0.99999994999999997</v>
      </c>
      <c r="AD938">
        <f>COUNTIFS(Table_Index[Quarter],"&lt;&gt;''",Table_Index[ID],$Q938,Table_Index[year],$R938)</f>
        <v>4</v>
      </c>
      <c r="AE938" s="34">
        <f t="shared" si="59"/>
        <v>0.78457883280964746</v>
      </c>
    </row>
    <row r="939" spans="1:31" x14ac:dyDescent="0.3">
      <c r="A939">
        <v>9156</v>
      </c>
      <c r="B939">
        <v>2004</v>
      </c>
      <c r="C939">
        <v>2</v>
      </c>
      <c r="D939">
        <v>6.9299100000000002E-2</v>
      </c>
      <c r="E939">
        <v>0.14726049999999999</v>
      </c>
      <c r="F939">
        <v>5.7749200000000001E-2</v>
      </c>
      <c r="G939">
        <v>0.1010611</v>
      </c>
      <c r="H939">
        <v>1.2127300000000001E-2</v>
      </c>
      <c r="I939">
        <v>0.28297119999999998</v>
      </c>
      <c r="J939">
        <v>0.19851289999999999</v>
      </c>
      <c r="K939">
        <v>2.5987199999999998E-2</v>
      </c>
      <c r="L939">
        <v>0.1010611</v>
      </c>
      <c r="M939">
        <v>3.9703000000000004E-3</v>
      </c>
      <c r="O939" t="str">
        <f>Table_Index[[#This Row],[ID]]&amp;Table_Index[[#This Row],[year]]</f>
        <v>91562004</v>
      </c>
      <c r="P939" t="str">
        <v>93012012</v>
      </c>
      <c r="Q939" t="str">
        <f t="shared" si="56"/>
        <v>9301</v>
      </c>
      <c r="R939" t="str">
        <f t="shared" si="57"/>
        <v>2012</v>
      </c>
      <c r="S939">
        <f>SUMIFS(INDEX(Table_Index[],,MATCH(S$12,Table_Index[#Headers],0)),
Table_Index[ID],$Q939,Table_Index[year],$R939)/COUNTIFS(Table_Index[Quarter],"&lt;&gt;''",Table_Index[ID],$Q939,Table_Index[year],$R939)</f>
        <v>0.1186431</v>
      </c>
      <c r="T939">
        <f>SUMIFS(INDEX(Table_Index[],,MATCH(T$12,Table_Index[#Headers],0)),
Table_Index[ID],$Q939,Table_Index[year],$R939)/COUNTIFS(Table_Index[Quarter],"&lt;&gt;''",Table_Index[ID],$Q939,Table_Index[year],$R939)</f>
        <v>0.16877024999999998</v>
      </c>
      <c r="U939">
        <f>SUMIFS(INDEX(Table_Index[],,MATCH(U$12,Table_Index[#Headers],0)),
Table_Index[ID],$Q939,Table_Index[year],$R939)/COUNTIFS(Table_Index[Quarter],"&lt;&gt;''",Table_Index[ID],$Q939,Table_Index[year],$R939)</f>
        <v>5.7738774999999999E-2</v>
      </c>
      <c r="V939">
        <f>SUMIFS(INDEX(Table_Index[],,MATCH(V$12,Table_Index[#Headers],0)),
Table_Index[ID],$Q939,Table_Index[year],$R939)/COUNTIFS(Table_Index[Quarter],"&lt;&gt;''",Table_Index[ID],$Q939,Table_Index[year],$R939)</f>
        <v>9.0377000000000013E-2</v>
      </c>
      <c r="W939">
        <f>SUMIFS(INDEX(Table_Index[],,MATCH(W$12,Table_Index[#Headers],0)),
Table_Index[ID],$Q939,Table_Index[year],$R939)/COUNTIFS(Table_Index[Quarter],"&lt;&gt;''",Table_Index[ID],$Q939,Table_Index[year],$R939)</f>
        <v>2.3865400000000002E-2</v>
      </c>
      <c r="X939">
        <f>SUMIFS(INDEX(Table_Index[],,MATCH(X$12,Table_Index[#Headers],0)),
Table_Index[ID],$Q939,Table_Index[year],$R939)/COUNTIFS(Table_Index[Quarter],"&lt;&gt;''",Table_Index[ID],$Q939,Table_Index[year],$R939)</f>
        <v>0.40200007500000001</v>
      </c>
      <c r="Y939">
        <f>SUMIFS(INDEX(Table_Index[],,MATCH(Y$12,Table_Index[#Headers],0)),
Table_Index[ID],$Q939,Table_Index[year],$R939)/COUNTIFS(Table_Index[Quarter],"&lt;&gt;''",Table_Index[ID],$Q939,Table_Index[year],$R939)</f>
        <v>8.2463549999999997E-2</v>
      </c>
      <c r="Z939">
        <f>SUMIFS(INDEX(Table_Index[],,MATCH(Z$12,Table_Index[#Headers],0)),
Table_Index[ID],$Q939,Table_Index[year],$R939)/COUNTIFS(Table_Index[Quarter],"&lt;&gt;''",Table_Index[ID],$Q939,Table_Index[year],$R939)</f>
        <v>1.6599599999999999E-2</v>
      </c>
      <c r="AA939">
        <f>SUMIFS(INDEX(Table_Index[],,MATCH(AA$12,Table_Index[#Headers],0)),
Table_Index[ID],$Q939,Table_Index[year],$R939)/COUNTIFS(Table_Index[Quarter],"&lt;&gt;''",Table_Index[ID],$Q939,Table_Index[year],$R939)</f>
        <v>2.4028500000000001E-2</v>
      </c>
      <c r="AB939">
        <f>SUMIFS(INDEX(Table_Index[],,MATCH(AB$12,Table_Index[#Headers],0)),
Table_Index[ID],$Q939,Table_Index[year],$R939)/COUNTIFS(Table_Index[Quarter],"&lt;&gt;''",Table_Index[ID],$Q939,Table_Index[year],$R939)</f>
        <v>1.5513775E-2</v>
      </c>
      <c r="AC939" s="24">
        <f t="shared" si="58"/>
        <v>1.0000000250000001</v>
      </c>
      <c r="AD939">
        <f>COUNTIFS(Table_Index[Quarter],"&lt;&gt;''",Table_Index[ID],$Q939,Table_Index[year],$R939)</f>
        <v>4</v>
      </c>
      <c r="AE939" s="34">
        <f t="shared" si="59"/>
        <v>0.77587120182689806</v>
      </c>
    </row>
    <row r="940" spans="1:31" x14ac:dyDescent="0.3">
      <c r="A940">
        <v>9156</v>
      </c>
      <c r="B940">
        <v>2004</v>
      </c>
      <c r="C940">
        <v>3</v>
      </c>
      <c r="D940">
        <v>5.6850699999999997E-2</v>
      </c>
      <c r="E940">
        <v>4.90798E-2</v>
      </c>
      <c r="F940">
        <v>6.8711700000000001E-2</v>
      </c>
      <c r="G940">
        <v>0.1243354</v>
      </c>
      <c r="H940">
        <v>3.27198E-2</v>
      </c>
      <c r="I940">
        <v>0.37137009999999998</v>
      </c>
      <c r="J940">
        <v>0.17668710000000001</v>
      </c>
      <c r="K940">
        <v>3.27198E-2</v>
      </c>
      <c r="L940">
        <v>7.5255600000000006E-2</v>
      </c>
      <c r="M940">
        <v>1.22699E-2</v>
      </c>
      <c r="O940" t="str">
        <f>Table_Index[[#This Row],[ID]]&amp;Table_Index[[#This Row],[year]]</f>
        <v>91562004</v>
      </c>
      <c r="P940" t="str">
        <v>93022003</v>
      </c>
      <c r="Q940" t="str">
        <f t="shared" si="56"/>
        <v>9302</v>
      </c>
      <c r="R940" t="str">
        <f t="shared" si="57"/>
        <v>2003</v>
      </c>
      <c r="S940">
        <f>SUMIFS(INDEX(Table_Index[],,MATCH(S$12,Table_Index[#Headers],0)),
Table_Index[ID],$Q940,Table_Index[year],$R940)/COUNTIFS(Table_Index[Quarter],"&lt;&gt;''",Table_Index[ID],$Q940,Table_Index[year],$R940)</f>
        <v>0.191707725</v>
      </c>
      <c r="T940">
        <f>SUMIFS(INDEX(Table_Index[],,MATCH(T$12,Table_Index[#Headers],0)),
Table_Index[ID],$Q940,Table_Index[year],$R940)/COUNTIFS(Table_Index[Quarter],"&lt;&gt;''",Table_Index[ID],$Q940,Table_Index[year],$R940)</f>
        <v>0.11872425</v>
      </c>
      <c r="U940">
        <f>SUMIFS(INDEX(Table_Index[],,MATCH(U$12,Table_Index[#Headers],0)),
Table_Index[ID],$Q940,Table_Index[year],$R940)/COUNTIFS(Table_Index[Quarter],"&lt;&gt;''",Table_Index[ID],$Q940,Table_Index[year],$R940)</f>
        <v>8.9365150000000004E-2</v>
      </c>
      <c r="V940">
        <f>SUMIFS(INDEX(Table_Index[],,MATCH(V$12,Table_Index[#Headers],0)),
Table_Index[ID],$Q940,Table_Index[year],$R940)/COUNTIFS(Table_Index[Quarter],"&lt;&gt;''",Table_Index[ID],$Q940,Table_Index[year],$R940)</f>
        <v>5.6945574999999998E-2</v>
      </c>
      <c r="W940">
        <f>SUMIFS(INDEX(Table_Index[],,MATCH(W$12,Table_Index[#Headers],0)),
Table_Index[ID],$Q940,Table_Index[year],$R940)/COUNTIFS(Table_Index[Quarter],"&lt;&gt;''",Table_Index[ID],$Q940,Table_Index[year],$R940)</f>
        <v>2.12474E-2</v>
      </c>
      <c r="X940">
        <f>SUMIFS(INDEX(Table_Index[],,MATCH(X$12,Table_Index[#Headers],0)),
Table_Index[ID],$Q940,Table_Index[year],$R940)/COUNTIFS(Table_Index[Quarter],"&lt;&gt;''",Table_Index[ID],$Q940,Table_Index[year],$R940)</f>
        <v>0.18831832500000001</v>
      </c>
      <c r="Y940">
        <f>SUMIFS(INDEX(Table_Index[],,MATCH(Y$12,Table_Index[#Headers],0)),
Table_Index[ID],$Q940,Table_Index[year],$R940)/COUNTIFS(Table_Index[Quarter],"&lt;&gt;''",Table_Index[ID],$Q940,Table_Index[year],$R940)</f>
        <v>4.8210500000000003E-2</v>
      </c>
      <c r="Z940">
        <f>SUMIFS(INDEX(Table_Index[],,MATCH(Z$12,Table_Index[#Headers],0)),
Table_Index[ID],$Q940,Table_Index[year],$R940)/COUNTIFS(Table_Index[Quarter],"&lt;&gt;''",Table_Index[ID],$Q940,Table_Index[year],$R940)</f>
        <v>2.6911999999999998E-2</v>
      </c>
      <c r="AA940">
        <f>SUMIFS(INDEX(Table_Index[],,MATCH(AA$12,Table_Index[#Headers],0)),
Table_Index[ID],$Q940,Table_Index[year],$R940)/COUNTIFS(Table_Index[Quarter],"&lt;&gt;''",Table_Index[ID],$Q940,Table_Index[year],$R940)</f>
        <v>4.38319E-2</v>
      </c>
      <c r="AB940">
        <f>SUMIFS(INDEX(Table_Index[],,MATCH(AB$12,Table_Index[#Headers],0)),
Table_Index[ID],$Q940,Table_Index[year],$R940)/COUNTIFS(Table_Index[Quarter],"&lt;&gt;''",Table_Index[ID],$Q940,Table_Index[year],$R940)</f>
        <v>0.21473705000000001</v>
      </c>
      <c r="AC940" s="24">
        <f t="shared" si="58"/>
        <v>0.99999987500000009</v>
      </c>
      <c r="AD940">
        <f>COUNTIFS(Table_Index[Quarter],"&lt;&gt;''",Table_Index[ID],$Q940,Table_Index[year],$R940)</f>
        <v>4</v>
      </c>
      <c r="AE940" s="34">
        <f t="shared" si="59"/>
        <v>0.85092678439853064</v>
      </c>
    </row>
    <row r="941" spans="1:31" x14ac:dyDescent="0.3">
      <c r="A941">
        <v>9156</v>
      </c>
      <c r="B941">
        <v>2004</v>
      </c>
      <c r="C941">
        <v>4</v>
      </c>
      <c r="D941">
        <v>3.31785E-2</v>
      </c>
      <c r="E941">
        <v>5.3085599999999997E-2</v>
      </c>
      <c r="F941">
        <v>7.9628400000000002E-2</v>
      </c>
      <c r="G941">
        <v>0.15262110000000001</v>
      </c>
      <c r="H941">
        <v>1.7252799999999999E-2</v>
      </c>
      <c r="I941">
        <v>0.3570007</v>
      </c>
      <c r="J941">
        <v>0.1194426</v>
      </c>
      <c r="K941">
        <v>3.31785E-2</v>
      </c>
      <c r="L941">
        <v>0.14333109999999999</v>
      </c>
      <c r="M941">
        <v>1.1280699999999999E-2</v>
      </c>
      <c r="O941" t="str">
        <f>Table_Index[[#This Row],[ID]]&amp;Table_Index[[#This Row],[year]]</f>
        <v>91562004</v>
      </c>
      <c r="P941" t="str">
        <v>93022004</v>
      </c>
      <c r="Q941" t="str">
        <f t="shared" si="56"/>
        <v>9302</v>
      </c>
      <c r="R941" t="str">
        <f t="shared" si="57"/>
        <v>2004</v>
      </c>
      <c r="S941">
        <f>SUMIFS(INDEX(Table_Index[],,MATCH(S$12,Table_Index[#Headers],0)),
Table_Index[ID],$Q941,Table_Index[year],$R941)/COUNTIFS(Table_Index[Quarter],"&lt;&gt;''",Table_Index[ID],$Q941,Table_Index[year],$R941)</f>
        <v>0.23573644999999999</v>
      </c>
      <c r="T941">
        <f>SUMIFS(INDEX(Table_Index[],,MATCH(T$12,Table_Index[#Headers],0)),
Table_Index[ID],$Q941,Table_Index[year],$R941)/COUNTIFS(Table_Index[Quarter],"&lt;&gt;''",Table_Index[ID],$Q941,Table_Index[year],$R941)</f>
        <v>0.14489617499999999</v>
      </c>
      <c r="U941">
        <f>SUMIFS(INDEX(Table_Index[],,MATCH(U$12,Table_Index[#Headers],0)),
Table_Index[ID],$Q941,Table_Index[year],$R941)/COUNTIFS(Table_Index[Quarter],"&lt;&gt;''",Table_Index[ID],$Q941,Table_Index[year],$R941)</f>
        <v>9.1843449999999993E-2</v>
      </c>
      <c r="V941">
        <f>SUMIFS(INDEX(Table_Index[],,MATCH(V$12,Table_Index[#Headers],0)),
Table_Index[ID],$Q941,Table_Index[year],$R941)/COUNTIFS(Table_Index[Quarter],"&lt;&gt;''",Table_Index[ID],$Q941,Table_Index[year],$R941)</f>
        <v>9.6028075000000004E-2</v>
      </c>
      <c r="W941">
        <f>SUMIFS(INDEX(Table_Index[],,MATCH(W$12,Table_Index[#Headers],0)),
Table_Index[ID],$Q941,Table_Index[year],$R941)/COUNTIFS(Table_Index[Quarter],"&lt;&gt;''",Table_Index[ID],$Q941,Table_Index[year],$R941)</f>
        <v>8.0520999999999995E-3</v>
      </c>
      <c r="X941">
        <f>SUMIFS(INDEX(Table_Index[],,MATCH(X$12,Table_Index[#Headers],0)),
Table_Index[ID],$Q941,Table_Index[year],$R941)/COUNTIFS(Table_Index[Quarter],"&lt;&gt;''",Table_Index[ID],$Q941,Table_Index[year],$R941)</f>
        <v>0.27469384999999996</v>
      </c>
      <c r="Y941">
        <f>SUMIFS(INDEX(Table_Index[],,MATCH(Y$12,Table_Index[#Headers],0)),
Table_Index[ID],$Q941,Table_Index[year],$R941)/COUNTIFS(Table_Index[Quarter],"&lt;&gt;''",Table_Index[ID],$Q941,Table_Index[year],$R941)</f>
        <v>6.0569424999999996E-2</v>
      </c>
      <c r="Z941">
        <f>SUMIFS(INDEX(Table_Index[],,MATCH(Z$12,Table_Index[#Headers],0)),
Table_Index[ID],$Q941,Table_Index[year],$R941)/COUNTIFS(Table_Index[Quarter],"&lt;&gt;''",Table_Index[ID],$Q941,Table_Index[year],$R941)</f>
        <v>1.6619600000000002E-2</v>
      </c>
      <c r="AA941">
        <f>SUMIFS(INDEX(Table_Index[],,MATCH(AA$12,Table_Index[#Headers],0)),
Table_Index[ID],$Q941,Table_Index[year],$R941)/COUNTIFS(Table_Index[Quarter],"&lt;&gt;''",Table_Index[ID],$Q941,Table_Index[year],$R941)</f>
        <v>6.4090725000000001E-2</v>
      </c>
      <c r="AB941">
        <f>SUMIFS(INDEX(Table_Index[],,MATCH(AB$12,Table_Index[#Headers],0)),
Table_Index[ID],$Q941,Table_Index[year],$R941)/COUNTIFS(Table_Index[Quarter],"&lt;&gt;''",Table_Index[ID],$Q941,Table_Index[year],$R941)</f>
        <v>7.4701250000000002E-3</v>
      </c>
      <c r="AC941" s="24">
        <f t="shared" si="58"/>
        <v>0.99999997499999982</v>
      </c>
      <c r="AD941">
        <f>COUNTIFS(Table_Index[Quarter],"&lt;&gt;''",Table_Index[ID],$Q941,Table_Index[year],$R941)</f>
        <v>4</v>
      </c>
      <c r="AE941" s="34">
        <f t="shared" si="59"/>
        <v>0.8221469764258944</v>
      </c>
    </row>
    <row r="942" spans="1:31" x14ac:dyDescent="0.3">
      <c r="A942">
        <v>9156</v>
      </c>
      <c r="B942">
        <v>2005</v>
      </c>
      <c r="C942">
        <v>1</v>
      </c>
      <c r="D942">
        <v>0.1260946</v>
      </c>
      <c r="E942">
        <v>0.1165085</v>
      </c>
      <c r="F942">
        <v>8.8487499999999997E-2</v>
      </c>
      <c r="G942">
        <v>0.1194581</v>
      </c>
      <c r="H942">
        <v>1.9873600000000002E-2</v>
      </c>
      <c r="I942">
        <v>0.32175019999999999</v>
      </c>
      <c r="J942">
        <v>3.6869800000000001E-2</v>
      </c>
      <c r="K942">
        <v>9.5861399999999999E-2</v>
      </c>
      <c r="L942">
        <v>6.4890799999999998E-2</v>
      </c>
      <c r="M942">
        <v>1.02056E-2</v>
      </c>
      <c r="O942" t="str">
        <f>Table_Index[[#This Row],[ID]]&amp;Table_Index[[#This Row],[year]]</f>
        <v>91562005</v>
      </c>
      <c r="P942" t="str">
        <v>93022005</v>
      </c>
      <c r="Q942" t="str">
        <f t="shared" si="56"/>
        <v>9302</v>
      </c>
      <c r="R942" t="str">
        <f t="shared" si="57"/>
        <v>2005</v>
      </c>
      <c r="S942">
        <f>SUMIFS(INDEX(Table_Index[],,MATCH(S$12,Table_Index[#Headers],0)),
Table_Index[ID],$Q942,Table_Index[year],$R942)/COUNTIFS(Table_Index[Quarter],"&lt;&gt;''",Table_Index[ID],$Q942,Table_Index[year],$R942)</f>
        <v>0.18106509999999998</v>
      </c>
      <c r="T942">
        <f>SUMIFS(INDEX(Table_Index[],,MATCH(T$12,Table_Index[#Headers],0)),
Table_Index[ID],$Q942,Table_Index[year],$R942)/COUNTIFS(Table_Index[Quarter],"&lt;&gt;''",Table_Index[ID],$Q942,Table_Index[year],$R942)</f>
        <v>0.11295142499999999</v>
      </c>
      <c r="U942">
        <f>SUMIFS(INDEX(Table_Index[],,MATCH(U$12,Table_Index[#Headers],0)),
Table_Index[ID],$Q942,Table_Index[year],$R942)/COUNTIFS(Table_Index[Quarter],"&lt;&gt;''",Table_Index[ID],$Q942,Table_Index[year],$R942)</f>
        <v>0.1288649</v>
      </c>
      <c r="V942">
        <f>SUMIFS(INDEX(Table_Index[],,MATCH(V$12,Table_Index[#Headers],0)),
Table_Index[ID],$Q942,Table_Index[year],$R942)/COUNTIFS(Table_Index[Quarter],"&lt;&gt;''",Table_Index[ID],$Q942,Table_Index[year],$R942)</f>
        <v>7.5342424999999991E-2</v>
      </c>
      <c r="W942">
        <f>SUMIFS(INDEX(Table_Index[],,MATCH(W$12,Table_Index[#Headers],0)),
Table_Index[ID],$Q942,Table_Index[year],$R942)/COUNTIFS(Table_Index[Quarter],"&lt;&gt;''",Table_Index[ID],$Q942,Table_Index[year],$R942)</f>
        <v>7.7989175000000008E-2</v>
      </c>
      <c r="X942">
        <f>SUMIFS(INDEX(Table_Index[],,MATCH(X$12,Table_Index[#Headers],0)),
Table_Index[ID],$Q942,Table_Index[year],$R942)/COUNTIFS(Table_Index[Quarter],"&lt;&gt;''",Table_Index[ID],$Q942,Table_Index[year],$R942)</f>
        <v>0.16119264999999999</v>
      </c>
      <c r="Y942">
        <f>SUMIFS(INDEX(Table_Index[],,MATCH(Y$12,Table_Index[#Headers],0)),
Table_Index[ID],$Q942,Table_Index[year],$R942)/COUNTIFS(Table_Index[Quarter],"&lt;&gt;''",Table_Index[ID],$Q942,Table_Index[year],$R942)</f>
        <v>0.1004853</v>
      </c>
      <c r="Z942">
        <f>SUMIFS(INDEX(Table_Index[],,MATCH(Z$12,Table_Index[#Headers],0)),
Table_Index[ID],$Q942,Table_Index[year],$R942)/COUNTIFS(Table_Index[Quarter],"&lt;&gt;''",Table_Index[ID],$Q942,Table_Index[year],$R942)</f>
        <v>5.7002325E-2</v>
      </c>
      <c r="AA942">
        <f>SUMIFS(INDEX(Table_Index[],,MATCH(AA$12,Table_Index[#Headers],0)),
Table_Index[ID],$Q942,Table_Index[year],$R942)/COUNTIFS(Table_Index[Quarter],"&lt;&gt;''",Table_Index[ID],$Q942,Table_Index[year],$R942)</f>
        <v>8.4643499999999997E-2</v>
      </c>
      <c r="AB942">
        <f>SUMIFS(INDEX(Table_Index[],,MATCH(AB$12,Table_Index[#Headers],0)),
Table_Index[ID],$Q942,Table_Index[year],$R942)/COUNTIFS(Table_Index[Quarter],"&lt;&gt;''",Table_Index[ID],$Q942,Table_Index[year],$R942)</f>
        <v>2.0463325000000001E-2</v>
      </c>
      <c r="AC942" s="24">
        <f t="shared" si="58"/>
        <v>1.0000001249999999</v>
      </c>
      <c r="AD942">
        <f>COUNTIFS(Table_Index[Quarter],"&lt;&gt;''",Table_Index[ID],$Q942,Table_Index[year],$R942)</f>
        <v>4</v>
      </c>
      <c r="AE942" s="34">
        <f t="shared" si="59"/>
        <v>0.87917954953056443</v>
      </c>
    </row>
    <row r="943" spans="1:31" x14ac:dyDescent="0.3">
      <c r="A943">
        <v>9156</v>
      </c>
      <c r="B943">
        <v>2005</v>
      </c>
      <c r="C943">
        <v>2</v>
      </c>
      <c r="D943">
        <v>0.1503739</v>
      </c>
      <c r="E943">
        <v>0.293576</v>
      </c>
      <c r="F943">
        <v>0.1346424</v>
      </c>
      <c r="G943">
        <v>0.1124334</v>
      </c>
      <c r="H943">
        <v>2.2986400000000001E-2</v>
      </c>
      <c r="I943">
        <v>0</v>
      </c>
      <c r="J943">
        <v>0.1388066</v>
      </c>
      <c r="K943">
        <v>7.0791400000000004E-2</v>
      </c>
      <c r="L943">
        <v>6.9403300000000001E-2</v>
      </c>
      <c r="M943">
        <v>6.9865999999999999E-3</v>
      </c>
      <c r="O943" t="str">
        <f>Table_Index[[#This Row],[ID]]&amp;Table_Index[[#This Row],[year]]</f>
        <v>91562005</v>
      </c>
      <c r="P943" t="str">
        <v>93022006</v>
      </c>
      <c r="Q943" t="str">
        <f t="shared" si="56"/>
        <v>9302</v>
      </c>
      <c r="R943" t="str">
        <f t="shared" si="57"/>
        <v>2006</v>
      </c>
      <c r="S943">
        <f>SUMIFS(INDEX(Table_Index[],,MATCH(S$12,Table_Index[#Headers],0)),
Table_Index[ID],$Q943,Table_Index[year],$R943)/COUNTIFS(Table_Index[Quarter],"&lt;&gt;''",Table_Index[ID],$Q943,Table_Index[year],$R943)</f>
        <v>0.19028587499999999</v>
      </c>
      <c r="T943">
        <f>SUMIFS(INDEX(Table_Index[],,MATCH(T$12,Table_Index[#Headers],0)),
Table_Index[ID],$Q943,Table_Index[year],$R943)/COUNTIFS(Table_Index[Quarter],"&lt;&gt;''",Table_Index[ID],$Q943,Table_Index[year],$R943)</f>
        <v>0.108970675</v>
      </c>
      <c r="U943">
        <f>SUMIFS(INDEX(Table_Index[],,MATCH(U$12,Table_Index[#Headers],0)),
Table_Index[ID],$Q943,Table_Index[year],$R943)/COUNTIFS(Table_Index[Quarter],"&lt;&gt;''",Table_Index[ID],$Q943,Table_Index[year],$R943)</f>
        <v>8.7472850000000005E-2</v>
      </c>
      <c r="V943">
        <f>SUMIFS(INDEX(Table_Index[],,MATCH(V$12,Table_Index[#Headers],0)),
Table_Index[ID],$Q943,Table_Index[year],$R943)/COUNTIFS(Table_Index[Quarter],"&lt;&gt;''",Table_Index[ID],$Q943,Table_Index[year],$R943)</f>
        <v>5.1622324999999997E-2</v>
      </c>
      <c r="W943">
        <f>SUMIFS(INDEX(Table_Index[],,MATCH(W$12,Table_Index[#Headers],0)),
Table_Index[ID],$Q943,Table_Index[year],$R943)/COUNTIFS(Table_Index[Quarter],"&lt;&gt;''",Table_Index[ID],$Q943,Table_Index[year],$R943)</f>
        <v>2.3400974999999997E-2</v>
      </c>
      <c r="X943">
        <f>SUMIFS(INDEX(Table_Index[],,MATCH(X$12,Table_Index[#Headers],0)),
Table_Index[ID],$Q943,Table_Index[year],$R943)/COUNTIFS(Table_Index[Quarter],"&lt;&gt;''",Table_Index[ID],$Q943,Table_Index[year],$R943)</f>
        <v>0.27808527499999997</v>
      </c>
      <c r="Y943">
        <f>SUMIFS(INDEX(Table_Index[],,MATCH(Y$12,Table_Index[#Headers],0)),
Table_Index[ID],$Q943,Table_Index[year],$R943)/COUNTIFS(Table_Index[Quarter],"&lt;&gt;''",Table_Index[ID],$Q943,Table_Index[year],$R943)</f>
        <v>0.1131634</v>
      </c>
      <c r="Z943">
        <f>SUMIFS(INDEX(Table_Index[],,MATCH(Z$12,Table_Index[#Headers],0)),
Table_Index[ID],$Q943,Table_Index[year],$R943)/COUNTIFS(Table_Index[Quarter],"&lt;&gt;''",Table_Index[ID],$Q943,Table_Index[year],$R943)</f>
        <v>6.3322750000000011E-2</v>
      </c>
      <c r="AA943">
        <f>SUMIFS(INDEX(Table_Index[],,MATCH(AA$12,Table_Index[#Headers],0)),
Table_Index[ID],$Q943,Table_Index[year],$R943)/COUNTIFS(Table_Index[Quarter],"&lt;&gt;''",Table_Index[ID],$Q943,Table_Index[year],$R943)</f>
        <v>6.0147124999999996E-2</v>
      </c>
      <c r="AB943">
        <f>SUMIFS(INDEX(Table_Index[],,MATCH(AB$12,Table_Index[#Headers],0)),
Table_Index[ID],$Q943,Table_Index[year],$R943)/COUNTIFS(Table_Index[Quarter],"&lt;&gt;''",Table_Index[ID],$Q943,Table_Index[year],$R943)</f>
        <v>2.3528825000000003E-2</v>
      </c>
      <c r="AC943" s="24">
        <f t="shared" si="58"/>
        <v>1.000000075</v>
      </c>
      <c r="AD943">
        <f>COUNTIFS(Table_Index[Quarter],"&lt;&gt;''",Table_Index[ID],$Q943,Table_Index[year],$R943)</f>
        <v>4</v>
      </c>
      <c r="AE943" s="34">
        <f t="shared" si="59"/>
        <v>0.84273428001845563</v>
      </c>
    </row>
    <row r="944" spans="1:31" x14ac:dyDescent="0.3">
      <c r="A944">
        <v>9156</v>
      </c>
      <c r="B944">
        <v>2005</v>
      </c>
      <c r="C944">
        <v>3</v>
      </c>
      <c r="D944">
        <v>0.2333538</v>
      </c>
      <c r="E944">
        <v>0.13244410000000001</v>
      </c>
      <c r="F944">
        <v>0.1198303</v>
      </c>
      <c r="G944">
        <v>4.7301500000000003E-2</v>
      </c>
      <c r="H944">
        <v>3.4687700000000002E-2</v>
      </c>
      <c r="I944">
        <v>0.25463950000000002</v>
      </c>
      <c r="J944">
        <v>5.2031599999999997E-2</v>
      </c>
      <c r="K944">
        <v>4.1625299999999997E-2</v>
      </c>
      <c r="L944">
        <v>7.5682299999999994E-2</v>
      </c>
      <c r="M944">
        <v>8.4039000000000006E-3</v>
      </c>
      <c r="O944" t="str">
        <f>Table_Index[[#This Row],[ID]]&amp;Table_Index[[#This Row],[year]]</f>
        <v>91562005</v>
      </c>
      <c r="P944" t="str">
        <v>93032003</v>
      </c>
      <c r="Q944" t="str">
        <f t="shared" si="56"/>
        <v>9303</v>
      </c>
      <c r="R944" t="str">
        <f t="shared" si="57"/>
        <v>2003</v>
      </c>
      <c r="S944">
        <f>SUMIFS(INDEX(Table_Index[],,MATCH(S$12,Table_Index[#Headers],0)),
Table_Index[ID],$Q944,Table_Index[year],$R944)/COUNTIFS(Table_Index[Quarter],"&lt;&gt;''",Table_Index[ID],$Q944,Table_Index[year],$R944)</f>
        <v>5.4965899999999998E-2</v>
      </c>
      <c r="T944">
        <f>SUMIFS(INDEX(Table_Index[],,MATCH(T$12,Table_Index[#Headers],0)),
Table_Index[ID],$Q944,Table_Index[year],$R944)/COUNTIFS(Table_Index[Quarter],"&lt;&gt;''",Table_Index[ID],$Q944,Table_Index[year],$R944)</f>
        <v>4.3175199999999997E-2</v>
      </c>
      <c r="U944">
        <f>SUMIFS(INDEX(Table_Index[],,MATCH(U$12,Table_Index[#Headers],0)),
Table_Index[ID],$Q944,Table_Index[year],$R944)/COUNTIFS(Table_Index[Quarter],"&lt;&gt;''",Table_Index[ID],$Q944,Table_Index[year],$R944)</f>
        <v>6.5268974999999993E-2</v>
      </c>
      <c r="V944">
        <f>SUMIFS(INDEX(Table_Index[],,MATCH(V$12,Table_Index[#Headers],0)),
Table_Index[ID],$Q944,Table_Index[year],$R944)/COUNTIFS(Table_Index[Quarter],"&lt;&gt;''",Table_Index[ID],$Q944,Table_Index[year],$R944)</f>
        <v>2.5155E-2</v>
      </c>
      <c r="W944">
        <f>SUMIFS(INDEX(Table_Index[],,MATCH(W$12,Table_Index[#Headers],0)),
Table_Index[ID],$Q944,Table_Index[year],$R944)/COUNTIFS(Table_Index[Quarter],"&lt;&gt;''",Table_Index[ID],$Q944,Table_Index[year],$R944)</f>
        <v>2.4282500000000001E-4</v>
      </c>
      <c r="X944">
        <f>SUMIFS(INDEX(Table_Index[],,MATCH(X$12,Table_Index[#Headers],0)),
Table_Index[ID],$Q944,Table_Index[year],$R944)/COUNTIFS(Table_Index[Quarter],"&lt;&gt;''",Table_Index[ID],$Q944,Table_Index[year],$R944)</f>
        <v>1.7829125000000001E-2</v>
      </c>
      <c r="Y944">
        <f>SUMIFS(INDEX(Table_Index[],,MATCH(Y$12,Table_Index[#Headers],0)),
Table_Index[ID],$Q944,Table_Index[year],$R944)/COUNTIFS(Table_Index[Quarter],"&lt;&gt;''",Table_Index[ID],$Q944,Table_Index[year],$R944)</f>
        <v>6.1109999999999998E-2</v>
      </c>
      <c r="Z944">
        <f>SUMIFS(INDEX(Table_Index[],,MATCH(Z$12,Table_Index[#Headers],0)),
Table_Index[ID],$Q944,Table_Index[year],$R944)/COUNTIFS(Table_Index[Quarter],"&lt;&gt;''",Table_Index[ID],$Q944,Table_Index[year],$R944)</f>
        <v>0.51036377500000008</v>
      </c>
      <c r="AA944">
        <f>SUMIFS(INDEX(Table_Index[],,MATCH(AA$12,Table_Index[#Headers],0)),
Table_Index[ID],$Q944,Table_Index[year],$R944)/COUNTIFS(Table_Index[Quarter],"&lt;&gt;''",Table_Index[ID],$Q944,Table_Index[year],$R944)</f>
        <v>3.2135324999999999E-2</v>
      </c>
      <c r="AB944">
        <f>SUMIFS(INDEX(Table_Index[],,MATCH(AB$12,Table_Index[#Headers],0)),
Table_Index[ID],$Q944,Table_Index[year],$R944)/COUNTIFS(Table_Index[Quarter],"&lt;&gt;''",Table_Index[ID],$Q944,Table_Index[year],$R944)</f>
        <v>0.1897539</v>
      </c>
      <c r="AC944" s="24">
        <f t="shared" si="58"/>
        <v>1.0000000250000001</v>
      </c>
      <c r="AD944">
        <f>COUNTIFS(Table_Index[Quarter],"&lt;&gt;''",Table_Index[ID],$Q944,Table_Index[year],$R944)</f>
        <v>4</v>
      </c>
      <c r="AE944" s="34">
        <f t="shared" si="59"/>
        <v>0.68865906554703682</v>
      </c>
    </row>
    <row r="945" spans="1:31" x14ac:dyDescent="0.3">
      <c r="A945">
        <v>9156</v>
      </c>
      <c r="B945">
        <v>2005</v>
      </c>
      <c r="C945">
        <v>4</v>
      </c>
      <c r="D945">
        <v>0.16074920000000001</v>
      </c>
      <c r="E945">
        <v>0.2183148</v>
      </c>
      <c r="F945">
        <v>0.1596631</v>
      </c>
      <c r="G945">
        <v>3.3236000000000002E-2</v>
      </c>
      <c r="H945">
        <v>1.75955E-2</v>
      </c>
      <c r="I945">
        <v>9.7752900000000004E-2</v>
      </c>
      <c r="J945">
        <v>0.14581469999999999</v>
      </c>
      <c r="K945">
        <v>5.8651700000000001E-2</v>
      </c>
      <c r="L945">
        <v>9.7752900000000004E-2</v>
      </c>
      <c r="M945">
        <v>1.04691E-2</v>
      </c>
      <c r="O945" t="str">
        <f>Table_Index[[#This Row],[ID]]&amp;Table_Index[[#This Row],[year]]</f>
        <v>91562005</v>
      </c>
      <c r="P945" t="str">
        <v>93032004</v>
      </c>
      <c r="Q945" t="str">
        <f t="shared" si="56"/>
        <v>9303</v>
      </c>
      <c r="R945" t="str">
        <f t="shared" si="57"/>
        <v>2004</v>
      </c>
      <c r="S945">
        <f>SUMIFS(INDEX(Table_Index[],,MATCH(S$12,Table_Index[#Headers],0)),
Table_Index[ID],$Q945,Table_Index[year],$R945)/COUNTIFS(Table_Index[Quarter],"&lt;&gt;''",Table_Index[ID],$Q945,Table_Index[year],$R945)</f>
        <v>0.18943589999999999</v>
      </c>
      <c r="T945">
        <f>SUMIFS(INDEX(Table_Index[],,MATCH(T$12,Table_Index[#Headers],0)),
Table_Index[ID],$Q945,Table_Index[year],$R945)/COUNTIFS(Table_Index[Quarter],"&lt;&gt;''",Table_Index[ID],$Q945,Table_Index[year],$R945)</f>
        <v>4.9111675E-2</v>
      </c>
      <c r="U945">
        <f>SUMIFS(INDEX(Table_Index[],,MATCH(U$12,Table_Index[#Headers],0)),
Table_Index[ID],$Q945,Table_Index[year],$R945)/COUNTIFS(Table_Index[Quarter],"&lt;&gt;''",Table_Index[ID],$Q945,Table_Index[year],$R945)</f>
        <v>7.0369500000000001E-2</v>
      </c>
      <c r="V945">
        <f>SUMIFS(INDEX(Table_Index[],,MATCH(V$12,Table_Index[#Headers],0)),
Table_Index[ID],$Q945,Table_Index[year],$R945)/COUNTIFS(Table_Index[Quarter],"&lt;&gt;''",Table_Index[ID],$Q945,Table_Index[year],$R945)</f>
        <v>5.3929774999999999E-2</v>
      </c>
      <c r="W945">
        <f>SUMIFS(INDEX(Table_Index[],,MATCH(W$12,Table_Index[#Headers],0)),
Table_Index[ID],$Q945,Table_Index[year],$R945)/COUNTIFS(Table_Index[Quarter],"&lt;&gt;''",Table_Index[ID],$Q945,Table_Index[year],$R945)</f>
        <v>3.1857549999999998E-2</v>
      </c>
      <c r="X945">
        <f>SUMIFS(INDEX(Table_Index[],,MATCH(X$12,Table_Index[#Headers],0)),
Table_Index[ID],$Q945,Table_Index[year],$R945)/COUNTIFS(Table_Index[Quarter],"&lt;&gt;''",Table_Index[ID],$Q945,Table_Index[year],$R945)</f>
        <v>7.5640449999999998E-2</v>
      </c>
      <c r="Y945">
        <f>SUMIFS(INDEX(Table_Index[],,MATCH(Y$12,Table_Index[#Headers],0)),
Table_Index[ID],$Q945,Table_Index[year],$R945)/COUNTIFS(Table_Index[Quarter],"&lt;&gt;''",Table_Index[ID],$Q945,Table_Index[year],$R945)</f>
        <v>3.6332925000000002E-2</v>
      </c>
      <c r="Z945">
        <f>SUMIFS(INDEX(Table_Index[],,MATCH(Z$12,Table_Index[#Headers],0)),
Table_Index[ID],$Q945,Table_Index[year],$R945)/COUNTIFS(Table_Index[Quarter],"&lt;&gt;''",Table_Index[ID],$Q945,Table_Index[year],$R945)</f>
        <v>0.46093047499999995</v>
      </c>
      <c r="AA945">
        <f>SUMIFS(INDEX(Table_Index[],,MATCH(AA$12,Table_Index[#Headers],0)),
Table_Index[ID],$Q945,Table_Index[year],$R945)/COUNTIFS(Table_Index[Quarter],"&lt;&gt;''",Table_Index[ID],$Q945,Table_Index[year],$R945)</f>
        <v>2.6577425000000002E-2</v>
      </c>
      <c r="AB945">
        <f>SUMIFS(INDEX(Table_Index[],,MATCH(AB$12,Table_Index[#Headers],0)),
Table_Index[ID],$Q945,Table_Index[year],$R945)/COUNTIFS(Table_Index[Quarter],"&lt;&gt;''",Table_Index[ID],$Q945,Table_Index[year],$R945)</f>
        <v>5.8142999999999997E-3</v>
      </c>
      <c r="AC945" s="24">
        <f t="shared" si="58"/>
        <v>0.99999997500000004</v>
      </c>
      <c r="AD945">
        <f>COUNTIFS(Table_Index[Quarter],"&lt;&gt;''",Table_Index[ID],$Q945,Table_Index[year],$R945)</f>
        <v>4</v>
      </c>
      <c r="AE945" s="34">
        <f t="shared" si="59"/>
        <v>0.73258826501297691</v>
      </c>
    </row>
    <row r="946" spans="1:31" x14ac:dyDescent="0.3">
      <c r="A946">
        <v>9156</v>
      </c>
      <c r="B946">
        <v>2006</v>
      </c>
      <c r="C946">
        <v>1</v>
      </c>
      <c r="D946">
        <v>0.15885160000000001</v>
      </c>
      <c r="E946">
        <v>0.21819820000000001</v>
      </c>
      <c r="F946">
        <v>0.15624740000000001</v>
      </c>
      <c r="G946">
        <v>3.8157299999999998E-2</v>
      </c>
      <c r="H946">
        <v>1.7762900000000002E-2</v>
      </c>
      <c r="I946">
        <v>9.8682599999999995E-2</v>
      </c>
      <c r="J946">
        <v>0.1437476</v>
      </c>
      <c r="K946">
        <v>5.9209600000000001E-2</v>
      </c>
      <c r="L946">
        <v>9.8682599999999995E-2</v>
      </c>
      <c r="M946">
        <v>1.04604E-2</v>
      </c>
      <c r="O946" t="str">
        <f>Table_Index[[#This Row],[ID]]&amp;Table_Index[[#This Row],[year]]</f>
        <v>91562006</v>
      </c>
      <c r="P946" t="str">
        <v>93032005</v>
      </c>
      <c r="Q946" t="str">
        <f t="shared" si="56"/>
        <v>9303</v>
      </c>
      <c r="R946" t="str">
        <f t="shared" si="57"/>
        <v>2005</v>
      </c>
      <c r="S946">
        <f>SUMIFS(INDEX(Table_Index[],,MATCH(S$12,Table_Index[#Headers],0)),
Table_Index[ID],$Q946,Table_Index[year],$R946)/COUNTIFS(Table_Index[Quarter],"&lt;&gt;''",Table_Index[ID],$Q946,Table_Index[year],$R946)</f>
        <v>0.13216330000000001</v>
      </c>
      <c r="T946">
        <f>SUMIFS(INDEX(Table_Index[],,MATCH(T$12,Table_Index[#Headers],0)),
Table_Index[ID],$Q946,Table_Index[year],$R946)/COUNTIFS(Table_Index[Quarter],"&lt;&gt;''",Table_Index[ID],$Q946,Table_Index[year],$R946)</f>
        <v>9.0936349999999999E-2</v>
      </c>
      <c r="U946">
        <f>SUMIFS(INDEX(Table_Index[],,MATCH(U$12,Table_Index[#Headers],0)),
Table_Index[ID],$Q946,Table_Index[year],$R946)/COUNTIFS(Table_Index[Quarter],"&lt;&gt;''",Table_Index[ID],$Q946,Table_Index[year],$R946)</f>
        <v>0.1011243</v>
      </c>
      <c r="V946">
        <f>SUMIFS(INDEX(Table_Index[],,MATCH(V$12,Table_Index[#Headers],0)),
Table_Index[ID],$Q946,Table_Index[year],$R946)/COUNTIFS(Table_Index[Quarter],"&lt;&gt;''",Table_Index[ID],$Q946,Table_Index[year],$R946)</f>
        <v>7.5139075E-2</v>
      </c>
      <c r="W946">
        <f>SUMIFS(INDEX(Table_Index[],,MATCH(W$12,Table_Index[#Headers],0)),
Table_Index[ID],$Q946,Table_Index[year],$R946)/COUNTIFS(Table_Index[Quarter],"&lt;&gt;''",Table_Index[ID],$Q946,Table_Index[year],$R946)</f>
        <v>1.6622875000000002E-2</v>
      </c>
      <c r="X946">
        <f>SUMIFS(INDEX(Table_Index[],,MATCH(X$12,Table_Index[#Headers],0)),
Table_Index[ID],$Q946,Table_Index[year],$R946)/COUNTIFS(Table_Index[Quarter],"&lt;&gt;''",Table_Index[ID],$Q946,Table_Index[year],$R946)</f>
        <v>0.289839175</v>
      </c>
      <c r="Y946">
        <f>SUMIFS(INDEX(Table_Index[],,MATCH(Y$12,Table_Index[#Headers],0)),
Table_Index[ID],$Q946,Table_Index[year],$R946)/COUNTIFS(Table_Index[Quarter],"&lt;&gt;''",Table_Index[ID],$Q946,Table_Index[year],$R946)</f>
        <v>0.10566295000000001</v>
      </c>
      <c r="Z946">
        <f>SUMIFS(INDEX(Table_Index[],,MATCH(Z$12,Table_Index[#Headers],0)),
Table_Index[ID],$Q946,Table_Index[year],$R946)/COUNTIFS(Table_Index[Quarter],"&lt;&gt;''",Table_Index[ID],$Q946,Table_Index[year],$R946)</f>
        <v>7.3575925E-2</v>
      </c>
      <c r="AA946">
        <f>SUMIFS(INDEX(Table_Index[],,MATCH(AA$12,Table_Index[#Headers],0)),
Table_Index[ID],$Q946,Table_Index[year],$R946)/COUNTIFS(Table_Index[Quarter],"&lt;&gt;''",Table_Index[ID],$Q946,Table_Index[year],$R946)</f>
        <v>9.8134799999999994E-2</v>
      </c>
      <c r="AB946">
        <f>SUMIFS(INDEX(Table_Index[],,MATCH(AB$12,Table_Index[#Headers],0)),
Table_Index[ID],$Q946,Table_Index[year],$R946)/COUNTIFS(Table_Index[Quarter],"&lt;&gt;''",Table_Index[ID],$Q946,Table_Index[year],$R946)</f>
        <v>1.6801299999999998E-2</v>
      </c>
      <c r="AC946" s="24">
        <f t="shared" si="58"/>
        <v>1.0000000499999999</v>
      </c>
      <c r="AD946">
        <f>COUNTIFS(Table_Index[Quarter],"&lt;&gt;''",Table_Index[ID],$Q946,Table_Index[year],$R946)</f>
        <v>4</v>
      </c>
      <c r="AE946" s="34">
        <f t="shared" si="59"/>
        <v>0.84761757200645749</v>
      </c>
    </row>
    <row r="947" spans="1:31" x14ac:dyDescent="0.3">
      <c r="A947">
        <v>9156</v>
      </c>
      <c r="B947">
        <v>2006</v>
      </c>
      <c r="C947">
        <v>2</v>
      </c>
      <c r="D947">
        <v>0.14630899999999999</v>
      </c>
      <c r="E947">
        <v>0.2386993</v>
      </c>
      <c r="F947">
        <v>0.1068901</v>
      </c>
      <c r="G947">
        <v>0.1097754</v>
      </c>
      <c r="H947">
        <v>8.0003599999999994E-2</v>
      </c>
      <c r="I947">
        <v>0</v>
      </c>
      <c r="J947">
        <v>0.1082016</v>
      </c>
      <c r="K947">
        <v>7.2396699999999994E-2</v>
      </c>
      <c r="L947">
        <v>0.12984190000000001</v>
      </c>
      <c r="M947">
        <v>7.8823000000000001E-3</v>
      </c>
      <c r="O947" t="str">
        <f>Table_Index[[#This Row],[ID]]&amp;Table_Index[[#This Row],[year]]</f>
        <v>91562006</v>
      </c>
      <c r="P947" t="str">
        <v>93032006</v>
      </c>
      <c r="Q947" t="str">
        <f t="shared" si="56"/>
        <v>9303</v>
      </c>
      <c r="R947" t="str">
        <f t="shared" si="57"/>
        <v>2006</v>
      </c>
      <c r="S947">
        <f>SUMIFS(INDEX(Table_Index[],,MATCH(S$12,Table_Index[#Headers],0)),
Table_Index[ID],$Q947,Table_Index[year],$R947)/COUNTIFS(Table_Index[Quarter],"&lt;&gt;''",Table_Index[ID],$Q947,Table_Index[year],$R947)</f>
        <v>0.15091612500000001</v>
      </c>
      <c r="T947">
        <f>SUMIFS(INDEX(Table_Index[],,MATCH(T$12,Table_Index[#Headers],0)),
Table_Index[ID],$Q947,Table_Index[year],$R947)/COUNTIFS(Table_Index[Quarter],"&lt;&gt;''",Table_Index[ID],$Q947,Table_Index[year],$R947)</f>
        <v>5.8063374999999993E-2</v>
      </c>
      <c r="U947">
        <f>SUMIFS(INDEX(Table_Index[],,MATCH(U$12,Table_Index[#Headers],0)),
Table_Index[ID],$Q947,Table_Index[year],$R947)/COUNTIFS(Table_Index[Quarter],"&lt;&gt;''",Table_Index[ID],$Q947,Table_Index[year],$R947)</f>
        <v>7.4356024999999992E-2</v>
      </c>
      <c r="V947">
        <f>SUMIFS(INDEX(Table_Index[],,MATCH(V$12,Table_Index[#Headers],0)),
Table_Index[ID],$Q947,Table_Index[year],$R947)/COUNTIFS(Table_Index[Quarter],"&lt;&gt;''",Table_Index[ID],$Q947,Table_Index[year],$R947)</f>
        <v>0.15969787499999999</v>
      </c>
      <c r="W947">
        <f>SUMIFS(INDEX(Table_Index[],,MATCH(W$12,Table_Index[#Headers],0)),
Table_Index[ID],$Q947,Table_Index[year],$R947)/COUNTIFS(Table_Index[Quarter],"&lt;&gt;''",Table_Index[ID],$Q947,Table_Index[year],$R947)</f>
        <v>2.5043124999999999E-2</v>
      </c>
      <c r="X947">
        <f>SUMIFS(INDEX(Table_Index[],,MATCH(X$12,Table_Index[#Headers],0)),
Table_Index[ID],$Q947,Table_Index[year],$R947)/COUNTIFS(Table_Index[Quarter],"&lt;&gt;''",Table_Index[ID],$Q947,Table_Index[year],$R947)</f>
        <v>0.28938687499999999</v>
      </c>
      <c r="Y947">
        <f>SUMIFS(INDEX(Table_Index[],,MATCH(Y$12,Table_Index[#Headers],0)),
Table_Index[ID],$Q947,Table_Index[year],$R947)/COUNTIFS(Table_Index[Quarter],"&lt;&gt;''",Table_Index[ID],$Q947,Table_Index[year],$R947)</f>
        <v>9.8719850000000012E-2</v>
      </c>
      <c r="Z947">
        <f>SUMIFS(INDEX(Table_Index[],,MATCH(Z$12,Table_Index[#Headers],0)),
Table_Index[ID],$Q947,Table_Index[year],$R947)/COUNTIFS(Table_Index[Quarter],"&lt;&gt;''",Table_Index[ID],$Q947,Table_Index[year],$R947)</f>
        <v>5.3092749999999994E-2</v>
      </c>
      <c r="AA947">
        <f>SUMIFS(INDEX(Table_Index[],,MATCH(AA$12,Table_Index[#Headers],0)),
Table_Index[ID],$Q947,Table_Index[year],$R947)/COUNTIFS(Table_Index[Quarter],"&lt;&gt;''",Table_Index[ID],$Q947,Table_Index[year],$R947)</f>
        <v>7.0228650000000004E-2</v>
      </c>
      <c r="AB947">
        <f>SUMIFS(INDEX(Table_Index[],,MATCH(AB$12,Table_Index[#Headers],0)),
Table_Index[ID],$Q947,Table_Index[year],$R947)/COUNTIFS(Table_Index[Quarter],"&lt;&gt;''",Table_Index[ID],$Q947,Table_Index[year],$R947)</f>
        <v>2.0495349999999999E-2</v>
      </c>
      <c r="AC947" s="24">
        <f t="shared" si="58"/>
        <v>1</v>
      </c>
      <c r="AD947">
        <f>COUNTIFS(Table_Index[Quarter],"&lt;&gt;''",Table_Index[ID],$Q947,Table_Index[year],$R947)</f>
        <v>4</v>
      </c>
      <c r="AE947" s="34">
        <f t="shared" si="59"/>
        <v>0.8405322448942163</v>
      </c>
    </row>
    <row r="948" spans="1:31" x14ac:dyDescent="0.3">
      <c r="A948">
        <v>9156</v>
      </c>
      <c r="B948">
        <v>2006</v>
      </c>
      <c r="C948">
        <v>3</v>
      </c>
      <c r="D948">
        <v>0.21668950000000001</v>
      </c>
      <c r="E948">
        <v>7.1778400000000006E-2</v>
      </c>
      <c r="F948">
        <v>0</v>
      </c>
      <c r="G948">
        <v>0.1336252</v>
      </c>
      <c r="H948">
        <v>6.3201000000000004E-3</v>
      </c>
      <c r="I948">
        <v>0.36024620000000002</v>
      </c>
      <c r="J948">
        <v>0.12324209999999999</v>
      </c>
      <c r="K948">
        <v>0</v>
      </c>
      <c r="L948">
        <v>8.6675799999999997E-2</v>
      </c>
      <c r="M948">
        <v>1.4227E-3</v>
      </c>
      <c r="O948" t="str">
        <f>Table_Index[[#This Row],[ID]]&amp;Table_Index[[#This Row],[year]]</f>
        <v>91562006</v>
      </c>
      <c r="P948" t="str">
        <v>93032007</v>
      </c>
      <c r="Q948" t="str">
        <f t="shared" si="56"/>
        <v>9303</v>
      </c>
      <c r="R948" t="str">
        <f t="shared" si="57"/>
        <v>2007</v>
      </c>
      <c r="S948">
        <f>SUMIFS(INDEX(Table_Index[],,MATCH(S$12,Table_Index[#Headers],0)),
Table_Index[ID],$Q948,Table_Index[year],$R948)/COUNTIFS(Table_Index[Quarter],"&lt;&gt;''",Table_Index[ID],$Q948,Table_Index[year],$R948)</f>
        <v>0.17620002500000001</v>
      </c>
      <c r="T948">
        <f>SUMIFS(INDEX(Table_Index[],,MATCH(T$12,Table_Index[#Headers],0)),
Table_Index[ID],$Q948,Table_Index[year],$R948)/COUNTIFS(Table_Index[Quarter],"&lt;&gt;''",Table_Index[ID],$Q948,Table_Index[year],$R948)</f>
        <v>5.5866275E-2</v>
      </c>
      <c r="U948">
        <f>SUMIFS(INDEX(Table_Index[],,MATCH(U$12,Table_Index[#Headers],0)),
Table_Index[ID],$Q948,Table_Index[year],$R948)/COUNTIFS(Table_Index[Quarter],"&lt;&gt;''",Table_Index[ID],$Q948,Table_Index[year],$R948)</f>
        <v>5.4635599999999993E-2</v>
      </c>
      <c r="V948">
        <f>SUMIFS(INDEX(Table_Index[],,MATCH(V$12,Table_Index[#Headers],0)),
Table_Index[ID],$Q948,Table_Index[year],$R948)/COUNTIFS(Table_Index[Quarter],"&lt;&gt;''",Table_Index[ID],$Q948,Table_Index[year],$R948)</f>
        <v>0.15750620000000001</v>
      </c>
      <c r="W948">
        <f>SUMIFS(INDEX(Table_Index[],,MATCH(W$12,Table_Index[#Headers],0)),
Table_Index[ID],$Q948,Table_Index[year],$R948)/COUNTIFS(Table_Index[Quarter],"&lt;&gt;''",Table_Index[ID],$Q948,Table_Index[year],$R948)</f>
        <v>4.013245E-2</v>
      </c>
      <c r="X948">
        <f>SUMIFS(INDEX(Table_Index[],,MATCH(X$12,Table_Index[#Headers],0)),
Table_Index[ID],$Q948,Table_Index[year],$R948)/COUNTIFS(Table_Index[Quarter],"&lt;&gt;''",Table_Index[ID],$Q948,Table_Index[year],$R948)</f>
        <v>0.25623087499999997</v>
      </c>
      <c r="Y948">
        <f>SUMIFS(INDEX(Table_Index[],,MATCH(Y$12,Table_Index[#Headers],0)),
Table_Index[ID],$Q948,Table_Index[year],$R948)/COUNTIFS(Table_Index[Quarter],"&lt;&gt;''",Table_Index[ID],$Q948,Table_Index[year],$R948)</f>
        <v>0.12283995</v>
      </c>
      <c r="Z948">
        <f>SUMIFS(INDEX(Table_Index[],,MATCH(Z$12,Table_Index[#Headers],0)),
Table_Index[ID],$Q948,Table_Index[year],$R948)/COUNTIFS(Table_Index[Quarter],"&lt;&gt;''",Table_Index[ID],$Q948,Table_Index[year],$R948)</f>
        <v>4.6798275E-2</v>
      </c>
      <c r="AA948">
        <f>SUMIFS(INDEX(Table_Index[],,MATCH(AA$12,Table_Index[#Headers],0)),
Table_Index[ID],$Q948,Table_Index[year],$R948)/COUNTIFS(Table_Index[Quarter],"&lt;&gt;''",Table_Index[ID],$Q948,Table_Index[year],$R948)</f>
        <v>5.4817174999999996E-2</v>
      </c>
      <c r="AB948">
        <f>SUMIFS(INDEX(Table_Index[],,MATCH(AB$12,Table_Index[#Headers],0)),
Table_Index[ID],$Q948,Table_Index[year],$R948)/COUNTIFS(Table_Index[Quarter],"&lt;&gt;''",Table_Index[ID],$Q948,Table_Index[year],$R948)</f>
        <v>3.4973225000000004E-2</v>
      </c>
      <c r="AC948" s="24">
        <f t="shared" si="58"/>
        <v>1.0000000500000001</v>
      </c>
      <c r="AD948">
        <f>COUNTIFS(Table_Index[Quarter],"&lt;&gt;''",Table_Index[ID],$Q948,Table_Index[year],$R948)</f>
        <v>4</v>
      </c>
      <c r="AE948" s="34">
        <f t="shared" si="59"/>
        <v>0.84926660283469624</v>
      </c>
    </row>
    <row r="949" spans="1:31" x14ac:dyDescent="0.3">
      <c r="A949">
        <v>9156</v>
      </c>
      <c r="B949">
        <v>2006</v>
      </c>
      <c r="C949">
        <v>4</v>
      </c>
      <c r="D949">
        <v>0.1712718</v>
      </c>
      <c r="E949">
        <v>0.28535149999999998</v>
      </c>
      <c r="F949">
        <v>0.1064745</v>
      </c>
      <c r="G949">
        <v>0</v>
      </c>
      <c r="H949">
        <v>1.19784E-2</v>
      </c>
      <c r="I949">
        <v>0.2342438</v>
      </c>
      <c r="J949">
        <v>0</v>
      </c>
      <c r="K949">
        <v>9.1922900000000002E-2</v>
      </c>
      <c r="L949">
        <v>7.7939300000000003E-2</v>
      </c>
      <c r="M949">
        <v>2.08179E-2</v>
      </c>
      <c r="O949" t="str">
        <f>Table_Index[[#This Row],[ID]]&amp;Table_Index[[#This Row],[year]]</f>
        <v>91562006</v>
      </c>
      <c r="P949" t="str">
        <v>93032008</v>
      </c>
      <c r="Q949" t="str">
        <f t="shared" si="56"/>
        <v>9303</v>
      </c>
      <c r="R949" t="str">
        <f t="shared" si="57"/>
        <v>2008</v>
      </c>
      <c r="S949">
        <f>SUMIFS(INDEX(Table_Index[],,MATCH(S$12,Table_Index[#Headers],0)),
Table_Index[ID],$Q949,Table_Index[year],$R949)/COUNTIFS(Table_Index[Quarter],"&lt;&gt;''",Table_Index[ID],$Q949,Table_Index[year],$R949)</f>
        <v>0.165735825</v>
      </c>
      <c r="T949">
        <f>SUMIFS(INDEX(Table_Index[],,MATCH(T$12,Table_Index[#Headers],0)),
Table_Index[ID],$Q949,Table_Index[year],$R949)/COUNTIFS(Table_Index[Quarter],"&lt;&gt;''",Table_Index[ID],$Q949,Table_Index[year],$R949)</f>
        <v>8.4441374999999999E-2</v>
      </c>
      <c r="U949">
        <f>SUMIFS(INDEX(Table_Index[],,MATCH(U$12,Table_Index[#Headers],0)),
Table_Index[ID],$Q949,Table_Index[year],$R949)/COUNTIFS(Table_Index[Quarter],"&lt;&gt;''",Table_Index[ID],$Q949,Table_Index[year],$R949)</f>
        <v>8.6431174999999999E-2</v>
      </c>
      <c r="V949">
        <f>SUMIFS(INDEX(Table_Index[],,MATCH(V$12,Table_Index[#Headers],0)),
Table_Index[ID],$Q949,Table_Index[year],$R949)/COUNTIFS(Table_Index[Quarter],"&lt;&gt;''",Table_Index[ID],$Q949,Table_Index[year],$R949)</f>
        <v>0.10238535</v>
      </c>
      <c r="W949">
        <f>SUMIFS(INDEX(Table_Index[],,MATCH(W$12,Table_Index[#Headers],0)),
Table_Index[ID],$Q949,Table_Index[year],$R949)/COUNTIFS(Table_Index[Quarter],"&lt;&gt;''",Table_Index[ID],$Q949,Table_Index[year],$R949)</f>
        <v>1.4218925E-2</v>
      </c>
      <c r="X949">
        <f>SUMIFS(INDEX(Table_Index[],,MATCH(X$12,Table_Index[#Headers],0)),
Table_Index[ID],$Q949,Table_Index[year],$R949)/COUNTIFS(Table_Index[Quarter],"&lt;&gt;''",Table_Index[ID],$Q949,Table_Index[year],$R949)</f>
        <v>0.37678377500000004</v>
      </c>
      <c r="Y949">
        <f>SUMIFS(INDEX(Table_Index[],,MATCH(Y$12,Table_Index[#Headers],0)),
Table_Index[ID],$Q949,Table_Index[year],$R949)/COUNTIFS(Table_Index[Quarter],"&lt;&gt;''",Table_Index[ID],$Q949,Table_Index[year],$R949)</f>
        <v>9.0972650000000002E-2</v>
      </c>
      <c r="Z949">
        <f>SUMIFS(INDEX(Table_Index[],,MATCH(Z$12,Table_Index[#Headers],0)),
Table_Index[ID],$Q949,Table_Index[year],$R949)/COUNTIFS(Table_Index[Quarter],"&lt;&gt;''",Table_Index[ID],$Q949,Table_Index[year],$R949)</f>
        <v>2.6700599999999998E-2</v>
      </c>
      <c r="AA949">
        <f>SUMIFS(INDEX(Table_Index[],,MATCH(AA$12,Table_Index[#Headers],0)),
Table_Index[ID],$Q949,Table_Index[year],$R949)/COUNTIFS(Table_Index[Quarter],"&lt;&gt;''",Table_Index[ID],$Q949,Table_Index[year],$R949)</f>
        <v>2.3008549999999999E-2</v>
      </c>
      <c r="AB949">
        <f>SUMIFS(INDEX(Table_Index[],,MATCH(AB$12,Table_Index[#Headers],0)),
Table_Index[ID],$Q949,Table_Index[year],$R949)/COUNTIFS(Table_Index[Quarter],"&lt;&gt;''",Table_Index[ID],$Q949,Table_Index[year],$R949)</f>
        <v>2.9321749999999997E-2</v>
      </c>
      <c r="AC949" s="24">
        <f t="shared" si="58"/>
        <v>0.99999997500000004</v>
      </c>
      <c r="AD949">
        <f>COUNTIFS(Table_Index[Quarter],"&lt;&gt;''",Table_Index[ID],$Q949,Table_Index[year],$R949)</f>
        <v>4</v>
      </c>
      <c r="AE949" s="34">
        <f t="shared" si="59"/>
        <v>0.79490188817722185</v>
      </c>
    </row>
    <row r="950" spans="1:31" x14ac:dyDescent="0.3">
      <c r="A950">
        <v>9156</v>
      </c>
      <c r="B950">
        <v>2007</v>
      </c>
      <c r="C950">
        <v>1</v>
      </c>
      <c r="D950">
        <v>0.1191537</v>
      </c>
      <c r="E950">
        <v>0.21854119999999999</v>
      </c>
      <c r="F950">
        <v>6.9599099999999997E-2</v>
      </c>
      <c r="G950">
        <v>0.11275060000000001</v>
      </c>
      <c r="H950">
        <v>1.04399E-2</v>
      </c>
      <c r="I950">
        <v>0.27839639999999999</v>
      </c>
      <c r="J950">
        <v>0</v>
      </c>
      <c r="K950">
        <v>6.9599099999999997E-2</v>
      </c>
      <c r="L950">
        <v>0.1169265</v>
      </c>
      <c r="M950">
        <v>4.5935000000000004E-3</v>
      </c>
      <c r="O950" t="str">
        <f>Table_Index[[#This Row],[ID]]&amp;Table_Index[[#This Row],[year]]</f>
        <v>91562007</v>
      </c>
      <c r="P950" t="str">
        <v>93032009</v>
      </c>
      <c r="Q950" t="str">
        <f t="shared" si="56"/>
        <v>9303</v>
      </c>
      <c r="R950" t="str">
        <f t="shared" si="57"/>
        <v>2009</v>
      </c>
      <c r="S950">
        <f>SUMIFS(INDEX(Table_Index[],,MATCH(S$12,Table_Index[#Headers],0)),
Table_Index[ID],$Q950,Table_Index[year],$R950)/COUNTIFS(Table_Index[Quarter],"&lt;&gt;''",Table_Index[ID],$Q950,Table_Index[year],$R950)</f>
        <v>0.13931817500000002</v>
      </c>
      <c r="T950">
        <f>SUMIFS(INDEX(Table_Index[],,MATCH(T$12,Table_Index[#Headers],0)),
Table_Index[ID],$Q950,Table_Index[year],$R950)/COUNTIFS(Table_Index[Quarter],"&lt;&gt;''",Table_Index[ID],$Q950,Table_Index[year],$R950)</f>
        <v>0.17866775000000001</v>
      </c>
      <c r="U950">
        <f>SUMIFS(INDEX(Table_Index[],,MATCH(U$12,Table_Index[#Headers],0)),
Table_Index[ID],$Q950,Table_Index[year],$R950)/COUNTIFS(Table_Index[Quarter],"&lt;&gt;''",Table_Index[ID],$Q950,Table_Index[year],$R950)</f>
        <v>8.126485E-2</v>
      </c>
      <c r="V950">
        <f>SUMIFS(INDEX(Table_Index[],,MATCH(V$12,Table_Index[#Headers],0)),
Table_Index[ID],$Q950,Table_Index[year],$R950)/COUNTIFS(Table_Index[Quarter],"&lt;&gt;''",Table_Index[ID],$Q950,Table_Index[year],$R950)</f>
        <v>0.11716219999999999</v>
      </c>
      <c r="W950">
        <f>SUMIFS(INDEX(Table_Index[],,MATCH(W$12,Table_Index[#Headers],0)),
Table_Index[ID],$Q950,Table_Index[year],$R950)/COUNTIFS(Table_Index[Quarter],"&lt;&gt;''",Table_Index[ID],$Q950,Table_Index[year],$R950)</f>
        <v>4.36835E-3</v>
      </c>
      <c r="X950">
        <f>SUMIFS(INDEX(Table_Index[],,MATCH(X$12,Table_Index[#Headers],0)),
Table_Index[ID],$Q950,Table_Index[year],$R950)/COUNTIFS(Table_Index[Quarter],"&lt;&gt;''",Table_Index[ID],$Q950,Table_Index[year],$R950)</f>
        <v>0.31946742500000003</v>
      </c>
      <c r="Y950">
        <f>SUMIFS(INDEX(Table_Index[],,MATCH(Y$12,Table_Index[#Headers],0)),
Table_Index[ID],$Q950,Table_Index[year],$R950)/COUNTIFS(Table_Index[Quarter],"&lt;&gt;''",Table_Index[ID],$Q950,Table_Index[year],$R950)</f>
        <v>5.4681424999999999E-2</v>
      </c>
      <c r="Z950">
        <f>SUMIFS(INDEX(Table_Index[],,MATCH(Z$12,Table_Index[#Headers],0)),
Table_Index[ID],$Q950,Table_Index[year],$R950)/COUNTIFS(Table_Index[Quarter],"&lt;&gt;''",Table_Index[ID],$Q950,Table_Index[year],$R950)</f>
        <v>3.8850225000000002E-2</v>
      </c>
      <c r="AA950">
        <f>SUMIFS(INDEX(Table_Index[],,MATCH(AA$12,Table_Index[#Headers],0)),
Table_Index[ID],$Q950,Table_Index[year],$R950)/COUNTIFS(Table_Index[Quarter],"&lt;&gt;''",Table_Index[ID],$Q950,Table_Index[year],$R950)</f>
        <v>4.2714649999999993E-2</v>
      </c>
      <c r="AB950">
        <f>SUMIFS(INDEX(Table_Index[],,MATCH(AB$12,Table_Index[#Headers],0)),
Table_Index[ID],$Q950,Table_Index[year],$R950)/COUNTIFS(Table_Index[Quarter],"&lt;&gt;''",Table_Index[ID],$Q950,Table_Index[year],$R950)</f>
        <v>2.3504875000000001E-2</v>
      </c>
      <c r="AC950" s="24">
        <f t="shared" si="58"/>
        <v>0.9999999249999999</v>
      </c>
      <c r="AD950">
        <f>COUNTIFS(Table_Index[Quarter],"&lt;&gt;''",Table_Index[ID],$Q950,Table_Index[year],$R950)</f>
        <v>4</v>
      </c>
      <c r="AE950" s="34">
        <f t="shared" si="59"/>
        <v>0.81938238745642189</v>
      </c>
    </row>
    <row r="951" spans="1:31" x14ac:dyDescent="0.3">
      <c r="A951">
        <v>9156</v>
      </c>
      <c r="B951">
        <v>2007</v>
      </c>
      <c r="C951">
        <v>2</v>
      </c>
      <c r="D951">
        <v>3.5190600000000002E-2</v>
      </c>
      <c r="E951">
        <v>9.2374999999999992E-3</v>
      </c>
      <c r="F951">
        <v>4.1788899999999997E-2</v>
      </c>
      <c r="G951">
        <v>0.2089443</v>
      </c>
      <c r="H951">
        <v>7.3167200000000002E-2</v>
      </c>
      <c r="I951">
        <v>0.2859237</v>
      </c>
      <c r="J951">
        <v>0.13856309999999999</v>
      </c>
      <c r="K951">
        <v>7.2580599999999995E-2</v>
      </c>
      <c r="L951">
        <v>0.1346041</v>
      </c>
      <c r="M951">
        <v>0</v>
      </c>
      <c r="O951" t="str">
        <f>Table_Index[[#This Row],[ID]]&amp;Table_Index[[#This Row],[year]]</f>
        <v>91562007</v>
      </c>
      <c r="P951" t="str">
        <v>93032010</v>
      </c>
      <c r="Q951" t="str">
        <f t="shared" si="56"/>
        <v>9303</v>
      </c>
      <c r="R951" t="str">
        <f t="shared" si="57"/>
        <v>2010</v>
      </c>
      <c r="S951">
        <f>SUMIFS(INDEX(Table_Index[],,MATCH(S$12,Table_Index[#Headers],0)),
Table_Index[ID],$Q951,Table_Index[year],$R951)/COUNTIFS(Table_Index[Quarter],"&lt;&gt;''",Table_Index[ID],$Q951,Table_Index[year],$R951)</f>
        <v>0.12931224999999999</v>
      </c>
      <c r="T951">
        <f>SUMIFS(INDEX(Table_Index[],,MATCH(T$12,Table_Index[#Headers],0)),
Table_Index[ID],$Q951,Table_Index[year],$R951)/COUNTIFS(Table_Index[Quarter],"&lt;&gt;''",Table_Index[ID],$Q951,Table_Index[year],$R951)</f>
        <v>0.10293067499999999</v>
      </c>
      <c r="U951">
        <f>SUMIFS(INDEX(Table_Index[],,MATCH(U$12,Table_Index[#Headers],0)),
Table_Index[ID],$Q951,Table_Index[year],$R951)/COUNTIFS(Table_Index[Quarter],"&lt;&gt;''",Table_Index[ID],$Q951,Table_Index[year],$R951)</f>
        <v>6.4226375000000002E-2</v>
      </c>
      <c r="V951">
        <f>SUMIFS(INDEX(Table_Index[],,MATCH(V$12,Table_Index[#Headers],0)),
Table_Index[ID],$Q951,Table_Index[year],$R951)/COUNTIFS(Table_Index[Quarter],"&lt;&gt;''",Table_Index[ID],$Q951,Table_Index[year],$R951)</f>
        <v>0.124648625</v>
      </c>
      <c r="W951">
        <f>SUMIFS(INDEX(Table_Index[],,MATCH(W$12,Table_Index[#Headers],0)),
Table_Index[ID],$Q951,Table_Index[year],$R951)/COUNTIFS(Table_Index[Quarter],"&lt;&gt;''",Table_Index[ID],$Q951,Table_Index[year],$R951)</f>
        <v>1.9712874999999998E-2</v>
      </c>
      <c r="X951">
        <f>SUMIFS(INDEX(Table_Index[],,MATCH(X$12,Table_Index[#Headers],0)),
Table_Index[ID],$Q951,Table_Index[year],$R951)/COUNTIFS(Table_Index[Quarter],"&lt;&gt;''",Table_Index[ID],$Q951,Table_Index[year],$R951)</f>
        <v>0.32446240000000004</v>
      </c>
      <c r="Y951">
        <f>SUMIFS(INDEX(Table_Index[],,MATCH(Y$12,Table_Index[#Headers],0)),
Table_Index[ID],$Q951,Table_Index[year],$R951)/COUNTIFS(Table_Index[Quarter],"&lt;&gt;''",Table_Index[ID],$Q951,Table_Index[year],$R951)</f>
        <v>0.10813500000000001</v>
      </c>
      <c r="Z951">
        <f>SUMIFS(INDEX(Table_Index[],,MATCH(Z$12,Table_Index[#Headers],0)),
Table_Index[ID],$Q951,Table_Index[year],$R951)/COUNTIFS(Table_Index[Quarter],"&lt;&gt;''",Table_Index[ID],$Q951,Table_Index[year],$R951)</f>
        <v>3.4205174999999997E-2</v>
      </c>
      <c r="AA951">
        <f>SUMIFS(INDEX(Table_Index[],,MATCH(AA$12,Table_Index[#Headers],0)),
Table_Index[ID],$Q951,Table_Index[year],$R951)/COUNTIFS(Table_Index[Quarter],"&lt;&gt;''",Table_Index[ID],$Q951,Table_Index[year],$R951)</f>
        <v>6.5938574999999999E-2</v>
      </c>
      <c r="AB951">
        <f>SUMIFS(INDEX(Table_Index[],,MATCH(AB$12,Table_Index[#Headers],0)),
Table_Index[ID],$Q951,Table_Index[year],$R951)/COUNTIFS(Table_Index[Quarter],"&lt;&gt;''",Table_Index[ID],$Q951,Table_Index[year],$R951)</f>
        <v>2.64281E-2</v>
      </c>
      <c r="AC951" s="24">
        <f t="shared" si="58"/>
        <v>1.0000000500000001</v>
      </c>
      <c r="AD951">
        <f>COUNTIFS(Table_Index[Quarter],"&lt;&gt;''",Table_Index[ID],$Q951,Table_Index[year],$R951)</f>
        <v>4</v>
      </c>
      <c r="AE951" s="34">
        <f t="shared" si="59"/>
        <v>0.82944735236500367</v>
      </c>
    </row>
    <row r="952" spans="1:31" x14ac:dyDescent="0.3">
      <c r="A952">
        <v>9156</v>
      </c>
      <c r="B952">
        <v>2007</v>
      </c>
      <c r="C952">
        <v>3</v>
      </c>
      <c r="D952">
        <v>9.4535499999999995E-2</v>
      </c>
      <c r="E952">
        <v>0.15170259999999999</v>
      </c>
      <c r="F952">
        <v>0</v>
      </c>
      <c r="G952">
        <v>0.19207089999999999</v>
      </c>
      <c r="H952">
        <v>4.6281999999999998E-3</v>
      </c>
      <c r="I952">
        <v>0.36061500000000002</v>
      </c>
      <c r="J952">
        <v>3.2397500000000003E-2</v>
      </c>
      <c r="K952">
        <v>0.13514380000000001</v>
      </c>
      <c r="L952">
        <v>2.5111399999999999E-2</v>
      </c>
      <c r="M952">
        <v>3.7951E-3</v>
      </c>
      <c r="O952" t="str">
        <f>Table_Index[[#This Row],[ID]]&amp;Table_Index[[#This Row],[year]]</f>
        <v>91562007</v>
      </c>
      <c r="P952" t="str">
        <v>93042003</v>
      </c>
      <c r="Q952" t="str">
        <f t="shared" si="56"/>
        <v>9304</v>
      </c>
      <c r="R952" t="str">
        <f t="shared" si="57"/>
        <v>2003</v>
      </c>
      <c r="S952">
        <f>SUMIFS(INDEX(Table_Index[],,MATCH(S$12,Table_Index[#Headers],0)),
Table_Index[ID],$Q952,Table_Index[year],$R952)/COUNTIFS(Table_Index[Quarter],"&lt;&gt;''",Table_Index[ID],$Q952,Table_Index[year],$R952)</f>
        <v>4.8772499999999996E-2</v>
      </c>
      <c r="T952">
        <f>SUMIFS(INDEX(Table_Index[],,MATCH(T$12,Table_Index[#Headers],0)),
Table_Index[ID],$Q952,Table_Index[year],$R952)/COUNTIFS(Table_Index[Quarter],"&lt;&gt;''",Table_Index[ID],$Q952,Table_Index[year],$R952)</f>
        <v>0.14332077499999998</v>
      </c>
      <c r="U952">
        <f>SUMIFS(INDEX(Table_Index[],,MATCH(U$12,Table_Index[#Headers],0)),
Table_Index[ID],$Q952,Table_Index[year],$R952)/COUNTIFS(Table_Index[Quarter],"&lt;&gt;''",Table_Index[ID],$Q952,Table_Index[year],$R952)</f>
        <v>5.3773874999999999E-2</v>
      </c>
      <c r="V952">
        <f>SUMIFS(INDEX(Table_Index[],,MATCH(V$12,Table_Index[#Headers],0)),
Table_Index[ID],$Q952,Table_Index[year],$R952)/COUNTIFS(Table_Index[Quarter],"&lt;&gt;''",Table_Index[ID],$Q952,Table_Index[year],$R952)</f>
        <v>4.1528774999999997E-2</v>
      </c>
      <c r="W952">
        <f>SUMIFS(INDEX(Table_Index[],,MATCH(W$12,Table_Index[#Headers],0)),
Table_Index[ID],$Q952,Table_Index[year],$R952)/COUNTIFS(Table_Index[Quarter],"&lt;&gt;''",Table_Index[ID],$Q952,Table_Index[year],$R952)</f>
        <v>1.2370725000000001E-2</v>
      </c>
      <c r="X952">
        <f>SUMIFS(INDEX(Table_Index[],,MATCH(X$12,Table_Index[#Headers],0)),
Table_Index[ID],$Q952,Table_Index[year],$R952)/COUNTIFS(Table_Index[Quarter],"&lt;&gt;''",Table_Index[ID],$Q952,Table_Index[year],$R952)</f>
        <v>0.10721299999999999</v>
      </c>
      <c r="Y952">
        <f>SUMIFS(INDEX(Table_Index[],,MATCH(Y$12,Table_Index[#Headers],0)),
Table_Index[ID],$Q952,Table_Index[year],$R952)/COUNTIFS(Table_Index[Quarter],"&lt;&gt;''",Table_Index[ID],$Q952,Table_Index[year],$R952)</f>
        <v>4.5540199999999996E-2</v>
      </c>
      <c r="Z952">
        <f>SUMIFS(INDEX(Table_Index[],,MATCH(Z$12,Table_Index[#Headers],0)),
Table_Index[ID],$Q952,Table_Index[year],$R952)/COUNTIFS(Table_Index[Quarter],"&lt;&gt;''",Table_Index[ID],$Q952,Table_Index[year],$R952)</f>
        <v>0.49279265000000005</v>
      </c>
      <c r="AA952">
        <f>SUMIFS(INDEX(Table_Index[],,MATCH(AA$12,Table_Index[#Headers],0)),
Table_Index[ID],$Q952,Table_Index[year],$R952)/COUNTIFS(Table_Index[Quarter],"&lt;&gt;''",Table_Index[ID],$Q952,Table_Index[year],$R952)</f>
        <v>5.1132250000000004E-2</v>
      </c>
      <c r="AB952">
        <f>SUMIFS(INDEX(Table_Index[],,MATCH(AB$12,Table_Index[#Headers],0)),
Table_Index[ID],$Q952,Table_Index[year],$R952)/COUNTIFS(Table_Index[Quarter],"&lt;&gt;''",Table_Index[ID],$Q952,Table_Index[year],$R952)</f>
        <v>3.5553E-3</v>
      </c>
      <c r="AC952" s="24">
        <f t="shared" si="58"/>
        <v>1.0000000499999999</v>
      </c>
      <c r="AD952">
        <f>COUNTIFS(Table_Index[Quarter],"&lt;&gt;''",Table_Index[ID],$Q952,Table_Index[year],$R952)</f>
        <v>4</v>
      </c>
      <c r="AE952" s="34">
        <f t="shared" si="59"/>
        <v>0.71327081484739252</v>
      </c>
    </row>
    <row r="953" spans="1:31" x14ac:dyDescent="0.3">
      <c r="A953">
        <v>9156</v>
      </c>
      <c r="B953">
        <v>2007</v>
      </c>
      <c r="C953">
        <v>4</v>
      </c>
      <c r="D953">
        <v>6.3510399999999995E-2</v>
      </c>
      <c r="E953">
        <v>0.4330254</v>
      </c>
      <c r="F953">
        <v>0.20207849999999999</v>
      </c>
      <c r="G953">
        <v>5.1963000000000002E-2</v>
      </c>
      <c r="H953">
        <v>0</v>
      </c>
      <c r="I953">
        <v>5.48499E-2</v>
      </c>
      <c r="J953">
        <v>8.3140900000000004E-2</v>
      </c>
      <c r="K953">
        <v>2.5981500000000001E-2</v>
      </c>
      <c r="L953">
        <v>8.0831399999999998E-2</v>
      </c>
      <c r="M953">
        <v>4.6188999999999996E-3</v>
      </c>
      <c r="O953" t="str">
        <f>Table_Index[[#This Row],[ID]]&amp;Table_Index[[#This Row],[year]]</f>
        <v>91562007</v>
      </c>
      <c r="P953" t="str">
        <v>93042004</v>
      </c>
      <c r="Q953" t="str">
        <f t="shared" si="56"/>
        <v>9304</v>
      </c>
      <c r="R953" t="str">
        <f t="shared" si="57"/>
        <v>2004</v>
      </c>
      <c r="S953">
        <f>SUMIFS(INDEX(Table_Index[],,MATCH(S$12,Table_Index[#Headers],0)),
Table_Index[ID],$Q953,Table_Index[year],$R953)/COUNTIFS(Table_Index[Quarter],"&lt;&gt;''",Table_Index[ID],$Q953,Table_Index[year],$R953)</f>
        <v>0.24294737500000002</v>
      </c>
      <c r="T953">
        <f>SUMIFS(INDEX(Table_Index[],,MATCH(T$12,Table_Index[#Headers],0)),
Table_Index[ID],$Q953,Table_Index[year],$R953)/COUNTIFS(Table_Index[Quarter],"&lt;&gt;''",Table_Index[ID],$Q953,Table_Index[year],$R953)</f>
        <v>7.3618525000000004E-2</v>
      </c>
      <c r="U953">
        <f>SUMIFS(INDEX(Table_Index[],,MATCH(U$12,Table_Index[#Headers],0)),
Table_Index[ID],$Q953,Table_Index[year],$R953)/COUNTIFS(Table_Index[Quarter],"&lt;&gt;''",Table_Index[ID],$Q953,Table_Index[year],$R953)</f>
        <v>6.6957875E-2</v>
      </c>
      <c r="V953">
        <f>SUMIFS(INDEX(Table_Index[],,MATCH(V$12,Table_Index[#Headers],0)),
Table_Index[ID],$Q953,Table_Index[year],$R953)/COUNTIFS(Table_Index[Quarter],"&lt;&gt;''",Table_Index[ID],$Q953,Table_Index[year],$R953)</f>
        <v>0.20196172499999998</v>
      </c>
      <c r="W953">
        <f>SUMIFS(INDEX(Table_Index[],,MATCH(W$12,Table_Index[#Headers],0)),
Table_Index[ID],$Q953,Table_Index[year],$R953)/COUNTIFS(Table_Index[Quarter],"&lt;&gt;''",Table_Index[ID],$Q953,Table_Index[year],$R953)</f>
        <v>1.2551675E-2</v>
      </c>
      <c r="X953">
        <f>SUMIFS(INDEX(Table_Index[],,MATCH(X$12,Table_Index[#Headers],0)),
Table_Index[ID],$Q953,Table_Index[year],$R953)/COUNTIFS(Table_Index[Quarter],"&lt;&gt;''",Table_Index[ID],$Q953,Table_Index[year],$R953)</f>
        <v>0.25176224999999997</v>
      </c>
      <c r="Y953">
        <f>SUMIFS(INDEX(Table_Index[],,MATCH(Y$12,Table_Index[#Headers],0)),
Table_Index[ID],$Q953,Table_Index[year],$R953)/COUNTIFS(Table_Index[Quarter],"&lt;&gt;''",Table_Index[ID],$Q953,Table_Index[year],$R953)</f>
        <v>4.8617375000000004E-2</v>
      </c>
      <c r="Z953">
        <f>SUMIFS(INDEX(Table_Index[],,MATCH(Z$12,Table_Index[#Headers],0)),
Table_Index[ID],$Q953,Table_Index[year],$R953)/COUNTIFS(Table_Index[Quarter],"&lt;&gt;''",Table_Index[ID],$Q953,Table_Index[year],$R953)</f>
        <v>3.9392150000000001E-2</v>
      </c>
      <c r="AA953">
        <f>SUMIFS(INDEX(Table_Index[],,MATCH(AA$12,Table_Index[#Headers],0)),
Table_Index[ID],$Q953,Table_Index[year],$R953)/COUNTIFS(Table_Index[Quarter],"&lt;&gt;''",Table_Index[ID],$Q953,Table_Index[year],$R953)</f>
        <v>4.1290399999999998E-2</v>
      </c>
      <c r="AB953">
        <f>SUMIFS(INDEX(Table_Index[],,MATCH(AB$12,Table_Index[#Headers],0)),
Table_Index[ID],$Q953,Table_Index[year],$R953)/COUNTIFS(Table_Index[Quarter],"&lt;&gt;''",Table_Index[ID],$Q953,Table_Index[year],$R953)</f>
        <v>2.090065E-2</v>
      </c>
      <c r="AC953" s="24">
        <f t="shared" si="58"/>
        <v>0.99999999999999978</v>
      </c>
      <c r="AD953">
        <f>COUNTIFS(Table_Index[Quarter],"&lt;&gt;''",Table_Index[ID],$Q953,Table_Index[year],$R953)</f>
        <v>4</v>
      </c>
      <c r="AE953" s="34">
        <f t="shared" si="59"/>
        <v>0.82068609036147877</v>
      </c>
    </row>
    <row r="954" spans="1:31" x14ac:dyDescent="0.3">
      <c r="A954">
        <v>9157</v>
      </c>
      <c r="B954">
        <v>2003</v>
      </c>
      <c r="C954">
        <v>1</v>
      </c>
      <c r="D954">
        <v>8.2517499999999994E-2</v>
      </c>
      <c r="E954">
        <v>0.1266217</v>
      </c>
      <c r="F954">
        <v>5.4063199999999999E-2</v>
      </c>
      <c r="G954">
        <v>8.2517499999999994E-2</v>
      </c>
      <c r="H954">
        <v>3.34338E-2</v>
      </c>
      <c r="I954">
        <v>0.24186170000000001</v>
      </c>
      <c r="J954">
        <v>0.23102200000000001</v>
      </c>
      <c r="K954">
        <v>7.8249399999999997E-2</v>
      </c>
      <c r="L954">
        <v>6.2599500000000002E-2</v>
      </c>
      <c r="M954">
        <v>7.1136000000000003E-3</v>
      </c>
      <c r="O954" t="str">
        <f>Table_Index[[#This Row],[ID]]&amp;Table_Index[[#This Row],[year]]</f>
        <v>91572003</v>
      </c>
      <c r="P954" t="str">
        <v>93052003</v>
      </c>
      <c r="Q954" t="str">
        <f t="shared" si="56"/>
        <v>9305</v>
      </c>
      <c r="R954" t="str">
        <f t="shared" si="57"/>
        <v>2003</v>
      </c>
      <c r="S954">
        <f>SUMIFS(INDEX(Table_Index[],,MATCH(S$12,Table_Index[#Headers],0)),
Table_Index[ID],$Q954,Table_Index[year],$R954)/COUNTIFS(Table_Index[Quarter],"&lt;&gt;''",Table_Index[ID],$Q954,Table_Index[year],$R954)</f>
        <v>0.13333582500000002</v>
      </c>
      <c r="T954">
        <f>SUMIFS(INDEX(Table_Index[],,MATCH(T$12,Table_Index[#Headers],0)),
Table_Index[ID],$Q954,Table_Index[year],$R954)/COUNTIFS(Table_Index[Quarter],"&lt;&gt;''",Table_Index[ID],$Q954,Table_Index[year],$R954)</f>
        <v>3.3073675000000004E-2</v>
      </c>
      <c r="U954">
        <f>SUMIFS(INDEX(Table_Index[],,MATCH(U$12,Table_Index[#Headers],0)),
Table_Index[ID],$Q954,Table_Index[year],$R954)/COUNTIFS(Table_Index[Quarter],"&lt;&gt;''",Table_Index[ID],$Q954,Table_Index[year],$R954)</f>
        <v>7.4357025000000007E-2</v>
      </c>
      <c r="V954">
        <f>SUMIFS(INDEX(Table_Index[],,MATCH(V$12,Table_Index[#Headers],0)),
Table_Index[ID],$Q954,Table_Index[year],$R954)/COUNTIFS(Table_Index[Quarter],"&lt;&gt;''",Table_Index[ID],$Q954,Table_Index[year],$R954)</f>
        <v>2.1570124999999999E-2</v>
      </c>
      <c r="W954">
        <f>SUMIFS(INDEX(Table_Index[],,MATCH(W$12,Table_Index[#Headers],0)),
Table_Index[ID],$Q954,Table_Index[year],$R954)/COUNTIFS(Table_Index[Quarter],"&lt;&gt;''",Table_Index[ID],$Q954,Table_Index[year],$R954)</f>
        <v>6.5937749999999996E-3</v>
      </c>
      <c r="X954">
        <f>SUMIFS(INDEX(Table_Index[],,MATCH(X$12,Table_Index[#Headers],0)),
Table_Index[ID],$Q954,Table_Index[year],$R954)/COUNTIFS(Table_Index[Quarter],"&lt;&gt;''",Table_Index[ID],$Q954,Table_Index[year],$R954)</f>
        <v>0.12759437499999998</v>
      </c>
      <c r="Y954">
        <f>SUMIFS(INDEX(Table_Index[],,MATCH(Y$12,Table_Index[#Headers],0)),
Table_Index[ID],$Q954,Table_Index[year],$R954)/COUNTIFS(Table_Index[Quarter],"&lt;&gt;''",Table_Index[ID],$Q954,Table_Index[year],$R954)</f>
        <v>4.3001374999999994E-2</v>
      </c>
      <c r="Z954">
        <f>SUMIFS(INDEX(Table_Index[],,MATCH(Z$12,Table_Index[#Headers],0)),
Table_Index[ID],$Q954,Table_Index[year],$R954)/COUNTIFS(Table_Index[Quarter],"&lt;&gt;''",Table_Index[ID],$Q954,Table_Index[year],$R954)</f>
        <v>0.51838289999999998</v>
      </c>
      <c r="AA954">
        <f>SUMIFS(INDEX(Table_Index[],,MATCH(AA$12,Table_Index[#Headers],0)),
Table_Index[ID],$Q954,Table_Index[year],$R954)/COUNTIFS(Table_Index[Quarter],"&lt;&gt;''",Table_Index[ID],$Q954,Table_Index[year],$R954)</f>
        <v>3.4528624999999993E-2</v>
      </c>
      <c r="AB954">
        <f>SUMIFS(INDEX(Table_Index[],,MATCH(AB$12,Table_Index[#Headers],0)),
Table_Index[ID],$Q954,Table_Index[year],$R954)/COUNTIFS(Table_Index[Quarter],"&lt;&gt;''",Table_Index[ID],$Q954,Table_Index[year],$R954)</f>
        <v>7.5623249999999999E-3</v>
      </c>
      <c r="AC954" s="24">
        <f t="shared" si="58"/>
        <v>1.0000000250000001</v>
      </c>
      <c r="AD954">
        <f>COUNTIFS(Table_Index[Quarter],"&lt;&gt;''",Table_Index[ID],$Q954,Table_Index[year],$R954)</f>
        <v>4</v>
      </c>
      <c r="AE954" s="34">
        <f t="shared" si="59"/>
        <v>0.68699028596570944</v>
      </c>
    </row>
    <row r="955" spans="1:31" x14ac:dyDescent="0.3">
      <c r="A955">
        <v>9157</v>
      </c>
      <c r="B955">
        <v>2003</v>
      </c>
      <c r="C955">
        <v>2</v>
      </c>
      <c r="D955">
        <v>0.32337939999999998</v>
      </c>
      <c r="E955">
        <v>0.16023309999999999</v>
      </c>
      <c r="F955">
        <v>5.8266600000000002E-2</v>
      </c>
      <c r="G955">
        <v>0.23597960000000001</v>
      </c>
      <c r="H955">
        <v>0</v>
      </c>
      <c r="I955">
        <v>0</v>
      </c>
      <c r="J955">
        <v>0.1165331</v>
      </c>
      <c r="K955">
        <v>2.9133300000000001E-2</v>
      </c>
      <c r="L955">
        <v>5.9723199999999997E-2</v>
      </c>
      <c r="M955">
        <v>1.6751599999999998E-2</v>
      </c>
      <c r="O955" t="str">
        <f>Table_Index[[#This Row],[ID]]&amp;Table_Index[[#This Row],[year]]</f>
        <v>91572003</v>
      </c>
      <c r="P955" t="str">
        <v>93052004</v>
      </c>
      <c r="Q955" t="str">
        <f t="shared" si="56"/>
        <v>9305</v>
      </c>
      <c r="R955" t="str">
        <f t="shared" si="57"/>
        <v>2004</v>
      </c>
      <c r="S955">
        <f>SUMIFS(INDEX(Table_Index[],,MATCH(S$12,Table_Index[#Headers],0)),
Table_Index[ID],$Q955,Table_Index[year],$R955)/COUNTIFS(Table_Index[Quarter],"&lt;&gt;''",Table_Index[ID],$Q955,Table_Index[year],$R955)</f>
        <v>0.21555147500000002</v>
      </c>
      <c r="T955">
        <f>SUMIFS(INDEX(Table_Index[],,MATCH(T$12,Table_Index[#Headers],0)),
Table_Index[ID],$Q955,Table_Index[year],$R955)/COUNTIFS(Table_Index[Quarter],"&lt;&gt;''",Table_Index[ID],$Q955,Table_Index[year],$R955)</f>
        <v>1.3237425000000001E-2</v>
      </c>
      <c r="U955">
        <f>SUMIFS(INDEX(Table_Index[],,MATCH(U$12,Table_Index[#Headers],0)),
Table_Index[ID],$Q955,Table_Index[year],$R955)/COUNTIFS(Table_Index[Quarter],"&lt;&gt;''",Table_Index[ID],$Q955,Table_Index[year],$R955)</f>
        <v>2.7938575E-2</v>
      </c>
      <c r="V955">
        <f>SUMIFS(INDEX(Table_Index[],,MATCH(V$12,Table_Index[#Headers],0)),
Table_Index[ID],$Q955,Table_Index[year],$R955)/COUNTIFS(Table_Index[Quarter],"&lt;&gt;''",Table_Index[ID],$Q955,Table_Index[year],$R955)</f>
        <v>6.9618575000000002E-2</v>
      </c>
      <c r="W955">
        <f>SUMIFS(INDEX(Table_Index[],,MATCH(W$12,Table_Index[#Headers],0)),
Table_Index[ID],$Q955,Table_Index[year],$R955)/COUNTIFS(Table_Index[Quarter],"&lt;&gt;''",Table_Index[ID],$Q955,Table_Index[year],$R955)</f>
        <v>0</v>
      </c>
      <c r="X955">
        <f>SUMIFS(INDEX(Table_Index[],,MATCH(X$12,Table_Index[#Headers],0)),
Table_Index[ID],$Q955,Table_Index[year],$R955)/COUNTIFS(Table_Index[Quarter],"&lt;&gt;''",Table_Index[ID],$Q955,Table_Index[year],$R955)</f>
        <v>6.5996575000000002E-2</v>
      </c>
      <c r="Y955">
        <f>SUMIFS(INDEX(Table_Index[],,MATCH(Y$12,Table_Index[#Headers],0)),
Table_Index[ID],$Q955,Table_Index[year],$R955)/COUNTIFS(Table_Index[Quarter],"&lt;&gt;''",Table_Index[ID],$Q955,Table_Index[year],$R955)</f>
        <v>5.8345124999999998E-2</v>
      </c>
      <c r="Z955">
        <f>SUMIFS(INDEX(Table_Index[],,MATCH(Z$12,Table_Index[#Headers],0)),
Table_Index[ID],$Q955,Table_Index[year],$R955)/COUNTIFS(Table_Index[Quarter],"&lt;&gt;''",Table_Index[ID],$Q955,Table_Index[year],$R955)</f>
        <v>0.52306045000000001</v>
      </c>
      <c r="AA955">
        <f>SUMIFS(INDEX(Table_Index[],,MATCH(AA$12,Table_Index[#Headers],0)),
Table_Index[ID],$Q955,Table_Index[year],$R955)/COUNTIFS(Table_Index[Quarter],"&lt;&gt;''",Table_Index[ID],$Q955,Table_Index[year],$R955)</f>
        <v>2.12274E-2</v>
      </c>
      <c r="AB955">
        <f>SUMIFS(INDEX(Table_Index[],,MATCH(AB$12,Table_Index[#Headers],0)),
Table_Index[ID],$Q955,Table_Index[year],$R955)/COUNTIFS(Table_Index[Quarter],"&lt;&gt;''",Table_Index[ID],$Q955,Table_Index[year],$R955)</f>
        <v>5.0244E-3</v>
      </c>
      <c r="AC955" s="24">
        <f t="shared" si="58"/>
        <v>1</v>
      </c>
      <c r="AD955">
        <f>COUNTIFS(Table_Index[Quarter],"&lt;&gt;''",Table_Index[ID],$Q955,Table_Index[year],$R955)</f>
        <v>4</v>
      </c>
      <c r="AE955" s="34">
        <f t="shared" si="59"/>
        <v>0.66590723926331374</v>
      </c>
    </row>
    <row r="956" spans="1:31" x14ac:dyDescent="0.3">
      <c r="A956">
        <v>9157</v>
      </c>
      <c r="B956">
        <v>2003</v>
      </c>
      <c r="C956">
        <v>3</v>
      </c>
      <c r="D956">
        <v>1.03099E-2</v>
      </c>
      <c r="E956">
        <v>3.9177999999999999E-3</v>
      </c>
      <c r="F956">
        <v>2.5980999999999999E-3</v>
      </c>
      <c r="G956">
        <v>7.5468000000000002E-3</v>
      </c>
      <c r="H956">
        <v>0</v>
      </c>
      <c r="I956">
        <v>7.0106999999999999E-3</v>
      </c>
      <c r="J956">
        <v>3.6703E-3</v>
      </c>
      <c r="K956">
        <v>0.96225550000000004</v>
      </c>
      <c r="L956">
        <v>2.4743999999999999E-3</v>
      </c>
      <c r="M956">
        <v>2.165E-4</v>
      </c>
      <c r="O956" t="str">
        <f>Table_Index[[#This Row],[ID]]&amp;Table_Index[[#This Row],[year]]</f>
        <v>91572003</v>
      </c>
      <c r="P956" t="str">
        <v>93062003</v>
      </c>
      <c r="Q956" t="str">
        <f t="shared" si="56"/>
        <v>9306</v>
      </c>
      <c r="R956" t="str">
        <f t="shared" si="57"/>
        <v>2003</v>
      </c>
      <c r="S956">
        <f>SUMIFS(INDEX(Table_Index[],,MATCH(S$12,Table_Index[#Headers],0)),
Table_Index[ID],$Q956,Table_Index[year],$R956)/COUNTIFS(Table_Index[Quarter],"&lt;&gt;''",Table_Index[ID],$Q956,Table_Index[year],$R956)</f>
        <v>0.14559115</v>
      </c>
      <c r="T956">
        <f>SUMIFS(INDEX(Table_Index[],,MATCH(T$12,Table_Index[#Headers],0)),
Table_Index[ID],$Q956,Table_Index[year],$R956)/COUNTIFS(Table_Index[Quarter],"&lt;&gt;''",Table_Index[ID],$Q956,Table_Index[year],$R956)</f>
        <v>2.6202974999999996E-2</v>
      </c>
      <c r="U956">
        <f>SUMIFS(INDEX(Table_Index[],,MATCH(U$12,Table_Index[#Headers],0)),
Table_Index[ID],$Q956,Table_Index[year],$R956)/COUNTIFS(Table_Index[Quarter],"&lt;&gt;''",Table_Index[ID],$Q956,Table_Index[year],$R956)</f>
        <v>9.0203625000000009E-2</v>
      </c>
      <c r="V956">
        <f>SUMIFS(INDEX(Table_Index[],,MATCH(V$12,Table_Index[#Headers],0)),
Table_Index[ID],$Q956,Table_Index[year],$R956)/COUNTIFS(Table_Index[Quarter],"&lt;&gt;''",Table_Index[ID],$Q956,Table_Index[year],$R956)</f>
        <v>0.1145732</v>
      </c>
      <c r="W956">
        <f>SUMIFS(INDEX(Table_Index[],,MATCH(W$12,Table_Index[#Headers],0)),
Table_Index[ID],$Q956,Table_Index[year],$R956)/COUNTIFS(Table_Index[Quarter],"&lt;&gt;''",Table_Index[ID],$Q956,Table_Index[year],$R956)</f>
        <v>7.6791749999999999E-3</v>
      </c>
      <c r="X956">
        <f>SUMIFS(INDEX(Table_Index[],,MATCH(X$12,Table_Index[#Headers],0)),
Table_Index[ID],$Q956,Table_Index[year],$R956)/COUNTIFS(Table_Index[Quarter],"&lt;&gt;''",Table_Index[ID],$Q956,Table_Index[year],$R956)</f>
        <v>0.1910596</v>
      </c>
      <c r="Y956">
        <f>SUMIFS(INDEX(Table_Index[],,MATCH(Y$12,Table_Index[#Headers],0)),
Table_Index[ID],$Q956,Table_Index[year],$R956)/COUNTIFS(Table_Index[Quarter],"&lt;&gt;''",Table_Index[ID],$Q956,Table_Index[year],$R956)</f>
        <v>5.2576350000000001E-2</v>
      </c>
      <c r="Z956">
        <f>SUMIFS(INDEX(Table_Index[],,MATCH(Z$12,Table_Index[#Headers],0)),
Table_Index[ID],$Q956,Table_Index[year],$R956)/COUNTIFS(Table_Index[Quarter],"&lt;&gt;''",Table_Index[ID],$Q956,Table_Index[year],$R956)</f>
        <v>0.31517999999999996</v>
      </c>
      <c r="AA956">
        <f>SUMIFS(INDEX(Table_Index[],,MATCH(AA$12,Table_Index[#Headers],0)),
Table_Index[ID],$Q956,Table_Index[year],$R956)/COUNTIFS(Table_Index[Quarter],"&lt;&gt;''",Table_Index[ID],$Q956,Table_Index[year],$R956)</f>
        <v>4.5644024999999998E-2</v>
      </c>
      <c r="AB956">
        <f>SUMIFS(INDEX(Table_Index[],,MATCH(AB$12,Table_Index[#Headers],0)),
Table_Index[ID],$Q956,Table_Index[year],$R956)/COUNTIFS(Table_Index[Quarter],"&lt;&gt;''",Table_Index[ID],$Q956,Table_Index[year],$R956)</f>
        <v>1.1289925000000001E-2</v>
      </c>
      <c r="AC956" s="24">
        <f t="shared" si="58"/>
        <v>1.0000000249999998</v>
      </c>
      <c r="AD956">
        <f>COUNTIFS(Table_Index[Quarter],"&lt;&gt;''",Table_Index[ID],$Q956,Table_Index[year],$R956)</f>
        <v>4</v>
      </c>
      <c r="AE956" s="34">
        <f t="shared" si="59"/>
        <v>0.8159766241365769</v>
      </c>
    </row>
    <row r="957" spans="1:31" x14ac:dyDescent="0.3">
      <c r="A957">
        <v>9157</v>
      </c>
      <c r="B957">
        <v>2003</v>
      </c>
      <c r="C957">
        <v>4</v>
      </c>
      <c r="D957">
        <v>2.0860000000000002E-3</v>
      </c>
      <c r="E957">
        <v>5.2404000000000001E-3</v>
      </c>
      <c r="F957">
        <v>3.7084000000000002E-3</v>
      </c>
      <c r="G957">
        <v>5.9963000000000004E-3</v>
      </c>
      <c r="H957">
        <v>1.39994E-2</v>
      </c>
      <c r="I957">
        <v>2.8276900000000001E-2</v>
      </c>
      <c r="J957">
        <v>9.2710999999999991E-3</v>
      </c>
      <c r="K957">
        <v>0.9271104</v>
      </c>
      <c r="L957">
        <v>3.7084000000000002E-3</v>
      </c>
      <c r="M957">
        <v>6.0260000000000001E-4</v>
      </c>
      <c r="O957" t="str">
        <f>Table_Index[[#This Row],[ID]]&amp;Table_Index[[#This Row],[year]]</f>
        <v>91572003</v>
      </c>
      <c r="P957" t="str">
        <v>93062004</v>
      </c>
      <c r="Q957" t="str">
        <f t="shared" si="56"/>
        <v>9306</v>
      </c>
      <c r="R957" t="str">
        <f t="shared" si="57"/>
        <v>2004</v>
      </c>
      <c r="S957">
        <f>SUMIFS(INDEX(Table_Index[],,MATCH(S$12,Table_Index[#Headers],0)),
Table_Index[ID],$Q957,Table_Index[year],$R957)/COUNTIFS(Table_Index[Quarter],"&lt;&gt;''",Table_Index[ID],$Q957,Table_Index[year],$R957)</f>
        <v>0.16013097500000001</v>
      </c>
      <c r="T957">
        <f>SUMIFS(INDEX(Table_Index[],,MATCH(T$12,Table_Index[#Headers],0)),
Table_Index[ID],$Q957,Table_Index[year],$R957)/COUNTIFS(Table_Index[Quarter],"&lt;&gt;''",Table_Index[ID],$Q957,Table_Index[year],$R957)</f>
        <v>4.4374024999999997E-2</v>
      </c>
      <c r="U957">
        <f>SUMIFS(INDEX(Table_Index[],,MATCH(U$12,Table_Index[#Headers],0)),
Table_Index[ID],$Q957,Table_Index[year],$R957)/COUNTIFS(Table_Index[Quarter],"&lt;&gt;''",Table_Index[ID],$Q957,Table_Index[year],$R957)</f>
        <v>5.1232874999999997E-2</v>
      </c>
      <c r="V957">
        <f>SUMIFS(INDEX(Table_Index[],,MATCH(V$12,Table_Index[#Headers],0)),
Table_Index[ID],$Q957,Table_Index[year],$R957)/COUNTIFS(Table_Index[Quarter],"&lt;&gt;''",Table_Index[ID],$Q957,Table_Index[year],$R957)</f>
        <v>0.1119641</v>
      </c>
      <c r="W957">
        <f>SUMIFS(INDEX(Table_Index[],,MATCH(W$12,Table_Index[#Headers],0)),
Table_Index[ID],$Q957,Table_Index[year],$R957)/COUNTIFS(Table_Index[Quarter],"&lt;&gt;''",Table_Index[ID],$Q957,Table_Index[year],$R957)</f>
        <v>5.9620525000000008E-2</v>
      </c>
      <c r="X957">
        <f>SUMIFS(INDEX(Table_Index[],,MATCH(X$12,Table_Index[#Headers],0)),
Table_Index[ID],$Q957,Table_Index[year],$R957)/COUNTIFS(Table_Index[Quarter],"&lt;&gt;''",Table_Index[ID],$Q957,Table_Index[year],$R957)</f>
        <v>0.188384475</v>
      </c>
      <c r="Y957">
        <f>SUMIFS(INDEX(Table_Index[],,MATCH(Y$12,Table_Index[#Headers],0)),
Table_Index[ID],$Q957,Table_Index[year],$R957)/COUNTIFS(Table_Index[Quarter],"&lt;&gt;''",Table_Index[ID],$Q957,Table_Index[year],$R957)</f>
        <v>6.4287024999999998E-2</v>
      </c>
      <c r="Z957">
        <f>SUMIFS(INDEX(Table_Index[],,MATCH(Z$12,Table_Index[#Headers],0)),
Table_Index[ID],$Q957,Table_Index[year],$R957)/COUNTIFS(Table_Index[Quarter],"&lt;&gt;''",Table_Index[ID],$Q957,Table_Index[year],$R957)</f>
        <v>0.27791832500000002</v>
      </c>
      <c r="AA957">
        <f>SUMIFS(INDEX(Table_Index[],,MATCH(AA$12,Table_Index[#Headers],0)),
Table_Index[ID],$Q957,Table_Index[year],$R957)/COUNTIFS(Table_Index[Quarter],"&lt;&gt;''",Table_Index[ID],$Q957,Table_Index[year],$R957)</f>
        <v>2.9738525000000002E-2</v>
      </c>
      <c r="AB957">
        <f>SUMIFS(INDEX(Table_Index[],,MATCH(AB$12,Table_Index[#Headers],0)),
Table_Index[ID],$Q957,Table_Index[year],$R957)/COUNTIFS(Table_Index[Quarter],"&lt;&gt;''",Table_Index[ID],$Q957,Table_Index[year],$R957)</f>
        <v>1.2349124999999999E-2</v>
      </c>
      <c r="AC957" s="24">
        <f t="shared" si="58"/>
        <v>0.99999997499999993</v>
      </c>
      <c r="AD957">
        <f>COUNTIFS(Table_Index[Quarter],"&lt;&gt;''",Table_Index[ID],$Q957,Table_Index[year],$R957)</f>
        <v>4</v>
      </c>
      <c r="AE957" s="34">
        <f t="shared" si="59"/>
        <v>0.83577663444737438</v>
      </c>
    </row>
    <row r="958" spans="1:31" x14ac:dyDescent="0.3">
      <c r="A958">
        <v>9157</v>
      </c>
      <c r="B958">
        <v>2004</v>
      </c>
      <c r="C958">
        <v>1</v>
      </c>
      <c r="D958">
        <v>0.29930499999999999</v>
      </c>
      <c r="E958">
        <v>0.1020851</v>
      </c>
      <c r="F958">
        <v>8.9052999999999993E-2</v>
      </c>
      <c r="G958">
        <v>7.1676799999999999E-2</v>
      </c>
      <c r="H958">
        <v>2.63901E-2</v>
      </c>
      <c r="I958">
        <v>0.20634230000000001</v>
      </c>
      <c r="J958">
        <v>0.11185929999999999</v>
      </c>
      <c r="K958">
        <v>3.80104E-2</v>
      </c>
      <c r="L958">
        <v>4.34405E-2</v>
      </c>
      <c r="M958">
        <v>1.1837500000000001E-2</v>
      </c>
      <c r="O958" t="str">
        <f>Table_Index[[#This Row],[ID]]&amp;Table_Index[[#This Row],[year]]</f>
        <v>91572004</v>
      </c>
      <c r="P958" t="str">
        <v>93072003</v>
      </c>
      <c r="Q958" t="str">
        <f t="shared" si="56"/>
        <v>9307</v>
      </c>
      <c r="R958" t="str">
        <f t="shared" si="57"/>
        <v>2003</v>
      </c>
      <c r="S958">
        <f>SUMIFS(INDEX(Table_Index[],,MATCH(S$12,Table_Index[#Headers],0)),
Table_Index[ID],$Q958,Table_Index[year],$R958)/COUNTIFS(Table_Index[Quarter],"&lt;&gt;''",Table_Index[ID],$Q958,Table_Index[year],$R958)</f>
        <v>3.7658150000000001E-2</v>
      </c>
      <c r="T958">
        <f>SUMIFS(INDEX(Table_Index[],,MATCH(T$12,Table_Index[#Headers],0)),
Table_Index[ID],$Q958,Table_Index[year],$R958)/COUNTIFS(Table_Index[Quarter],"&lt;&gt;''",Table_Index[ID],$Q958,Table_Index[year],$R958)</f>
        <v>6.8765099999999996E-2</v>
      </c>
      <c r="U958">
        <f>SUMIFS(INDEX(Table_Index[],,MATCH(U$12,Table_Index[#Headers],0)),
Table_Index[ID],$Q958,Table_Index[year],$R958)/COUNTIFS(Table_Index[Quarter],"&lt;&gt;''",Table_Index[ID],$Q958,Table_Index[year],$R958)</f>
        <v>0.151367275</v>
      </c>
      <c r="V958">
        <f>SUMIFS(INDEX(Table_Index[],,MATCH(V$12,Table_Index[#Headers],0)),
Table_Index[ID],$Q958,Table_Index[year],$R958)/COUNTIFS(Table_Index[Quarter],"&lt;&gt;''",Table_Index[ID],$Q958,Table_Index[year],$R958)</f>
        <v>4.7720825000000001E-2</v>
      </c>
      <c r="W958">
        <f>SUMIFS(INDEX(Table_Index[],,MATCH(W$12,Table_Index[#Headers],0)),
Table_Index[ID],$Q958,Table_Index[year],$R958)/COUNTIFS(Table_Index[Quarter],"&lt;&gt;''",Table_Index[ID],$Q958,Table_Index[year],$R958)</f>
        <v>6.7750750000000002E-3</v>
      </c>
      <c r="X958">
        <f>SUMIFS(INDEX(Table_Index[],,MATCH(X$12,Table_Index[#Headers],0)),
Table_Index[ID],$Q958,Table_Index[year],$R958)/COUNTIFS(Table_Index[Quarter],"&lt;&gt;''",Table_Index[ID],$Q958,Table_Index[year],$R958)</f>
        <v>0.17836115</v>
      </c>
      <c r="Y958">
        <f>SUMIFS(INDEX(Table_Index[],,MATCH(Y$12,Table_Index[#Headers],0)),
Table_Index[ID],$Q958,Table_Index[year],$R958)/COUNTIFS(Table_Index[Quarter],"&lt;&gt;''",Table_Index[ID],$Q958,Table_Index[year],$R958)</f>
        <v>0.146318425</v>
      </c>
      <c r="Z958">
        <f>SUMIFS(INDEX(Table_Index[],,MATCH(Z$12,Table_Index[#Headers],0)),
Table_Index[ID],$Q958,Table_Index[year],$R958)/COUNTIFS(Table_Index[Quarter],"&lt;&gt;''",Table_Index[ID],$Q958,Table_Index[year],$R958)</f>
        <v>0.27920477500000002</v>
      </c>
      <c r="AA958">
        <f>SUMIFS(INDEX(Table_Index[],,MATCH(AA$12,Table_Index[#Headers],0)),
Table_Index[ID],$Q958,Table_Index[year],$R958)/COUNTIFS(Table_Index[Quarter],"&lt;&gt;''",Table_Index[ID],$Q958,Table_Index[year],$R958)</f>
        <v>6.6190125000000002E-2</v>
      </c>
      <c r="AB958">
        <f>SUMIFS(INDEX(Table_Index[],,MATCH(AB$12,Table_Index[#Headers],0)),
Table_Index[ID],$Q958,Table_Index[year],$R958)/COUNTIFS(Table_Index[Quarter],"&lt;&gt;''",Table_Index[ID],$Q958,Table_Index[year],$R958)</f>
        <v>1.7639099999999998E-2</v>
      </c>
      <c r="AC958" s="24">
        <f t="shared" si="58"/>
        <v>1</v>
      </c>
      <c r="AD958">
        <f>COUNTIFS(Table_Index[Quarter],"&lt;&gt;''",Table_Index[ID],$Q958,Table_Index[year],$R958)</f>
        <v>4</v>
      </c>
      <c r="AE958" s="34">
        <f t="shared" si="59"/>
        <v>0.83274863583677616</v>
      </c>
    </row>
    <row r="959" spans="1:31" x14ac:dyDescent="0.3">
      <c r="A959">
        <v>9157</v>
      </c>
      <c r="B959">
        <v>2004</v>
      </c>
      <c r="C959">
        <v>2</v>
      </c>
      <c r="D959">
        <v>7.5805399999999995E-2</v>
      </c>
      <c r="E959">
        <v>0.13687089999999999</v>
      </c>
      <c r="F959">
        <v>0.1600337</v>
      </c>
      <c r="G959">
        <v>0.15371660000000001</v>
      </c>
      <c r="H959">
        <v>2.94799E-2</v>
      </c>
      <c r="I959">
        <v>0.17898500000000001</v>
      </c>
      <c r="J959">
        <v>0.1052853</v>
      </c>
      <c r="K959">
        <v>7.5805399999999995E-2</v>
      </c>
      <c r="L959">
        <v>7.26469E-2</v>
      </c>
      <c r="M959">
        <v>1.13708E-2</v>
      </c>
      <c r="O959" t="str">
        <f>Table_Index[[#This Row],[ID]]&amp;Table_Index[[#This Row],[year]]</f>
        <v>91572004</v>
      </c>
      <c r="P959" t="str">
        <v>93072004</v>
      </c>
      <c r="Q959" t="str">
        <f t="shared" si="56"/>
        <v>9307</v>
      </c>
      <c r="R959" t="str">
        <f t="shared" si="57"/>
        <v>2004</v>
      </c>
      <c r="S959">
        <f>SUMIFS(INDEX(Table_Index[],,MATCH(S$12,Table_Index[#Headers],0)),
Table_Index[ID],$Q959,Table_Index[year],$R959)/COUNTIFS(Table_Index[Quarter],"&lt;&gt;''",Table_Index[ID],$Q959,Table_Index[year],$R959)</f>
        <v>0.15060175000000001</v>
      </c>
      <c r="T959">
        <f>SUMIFS(INDEX(Table_Index[],,MATCH(T$12,Table_Index[#Headers],0)),
Table_Index[ID],$Q959,Table_Index[year],$R959)/COUNTIFS(Table_Index[Quarter],"&lt;&gt;''",Table_Index[ID],$Q959,Table_Index[year],$R959)</f>
        <v>6.3597525000000002E-2</v>
      </c>
      <c r="U959">
        <f>SUMIFS(INDEX(Table_Index[],,MATCH(U$12,Table_Index[#Headers],0)),
Table_Index[ID],$Q959,Table_Index[year],$R959)/COUNTIFS(Table_Index[Quarter],"&lt;&gt;''",Table_Index[ID],$Q959,Table_Index[year],$R959)</f>
        <v>0.10847399999999999</v>
      </c>
      <c r="V959">
        <f>SUMIFS(INDEX(Table_Index[],,MATCH(V$12,Table_Index[#Headers],0)),
Table_Index[ID],$Q959,Table_Index[year],$R959)/COUNTIFS(Table_Index[Quarter],"&lt;&gt;''",Table_Index[ID],$Q959,Table_Index[year],$R959)</f>
        <v>6.3085124999999992E-2</v>
      </c>
      <c r="W959">
        <f>SUMIFS(INDEX(Table_Index[],,MATCH(W$12,Table_Index[#Headers],0)),
Table_Index[ID],$Q959,Table_Index[year],$R959)/COUNTIFS(Table_Index[Quarter],"&lt;&gt;''",Table_Index[ID],$Q959,Table_Index[year],$R959)</f>
        <v>2.380175E-3</v>
      </c>
      <c r="X959">
        <f>SUMIFS(INDEX(Table_Index[],,MATCH(X$12,Table_Index[#Headers],0)),
Table_Index[ID],$Q959,Table_Index[year],$R959)/COUNTIFS(Table_Index[Quarter],"&lt;&gt;''",Table_Index[ID],$Q959,Table_Index[year],$R959)</f>
        <v>0.19769172499999998</v>
      </c>
      <c r="Y959">
        <f>SUMIFS(INDEX(Table_Index[],,MATCH(Y$12,Table_Index[#Headers],0)),
Table_Index[ID],$Q959,Table_Index[year],$R959)/COUNTIFS(Table_Index[Quarter],"&lt;&gt;''",Table_Index[ID],$Q959,Table_Index[year],$R959)</f>
        <v>5.4579099999999998E-2</v>
      </c>
      <c r="Z959">
        <f>SUMIFS(INDEX(Table_Index[],,MATCH(Z$12,Table_Index[#Headers],0)),
Table_Index[ID],$Q959,Table_Index[year],$R959)/COUNTIFS(Table_Index[Quarter],"&lt;&gt;''",Table_Index[ID],$Q959,Table_Index[year],$R959)</f>
        <v>4.3385550000000002E-2</v>
      </c>
      <c r="AA959">
        <f>SUMIFS(INDEX(Table_Index[],,MATCH(AA$12,Table_Index[#Headers],0)),
Table_Index[ID],$Q959,Table_Index[year],$R959)/COUNTIFS(Table_Index[Quarter],"&lt;&gt;''",Table_Index[ID],$Q959,Table_Index[year],$R959)</f>
        <v>7.7947899999999987E-2</v>
      </c>
      <c r="AB959">
        <f>SUMIFS(INDEX(Table_Index[],,MATCH(AB$12,Table_Index[#Headers],0)),
Table_Index[ID],$Q959,Table_Index[year],$R959)/COUNTIFS(Table_Index[Quarter],"&lt;&gt;''",Table_Index[ID],$Q959,Table_Index[year],$R959)</f>
        <v>0.23825707499999998</v>
      </c>
      <c r="AC959" s="24">
        <f t="shared" si="58"/>
        <v>0.99999992499999979</v>
      </c>
      <c r="AD959">
        <f>COUNTIFS(Table_Index[Quarter],"&lt;&gt;''",Table_Index[ID],$Q959,Table_Index[year],$R959)</f>
        <v>4</v>
      </c>
      <c r="AE959" s="34">
        <f t="shared" si="59"/>
        <v>0.85073694966446189</v>
      </c>
    </row>
    <row r="960" spans="1:31" x14ac:dyDescent="0.3">
      <c r="A960">
        <v>9157</v>
      </c>
      <c r="B960">
        <v>2004</v>
      </c>
      <c r="C960">
        <v>3</v>
      </c>
      <c r="D960">
        <v>8.1996799999999995E-2</v>
      </c>
      <c r="E960">
        <v>0.16235359999999999</v>
      </c>
      <c r="F960">
        <v>0.1295549</v>
      </c>
      <c r="G960">
        <v>0.1311948</v>
      </c>
      <c r="H960">
        <v>0</v>
      </c>
      <c r="I960">
        <v>0.16727349999999999</v>
      </c>
      <c r="J960">
        <v>0.1197153</v>
      </c>
      <c r="K960">
        <v>8.8556499999999996E-2</v>
      </c>
      <c r="L960">
        <v>0.1131556</v>
      </c>
      <c r="M960">
        <v>6.1989999999999996E-3</v>
      </c>
      <c r="O960" t="str">
        <f>Table_Index[[#This Row],[ID]]&amp;Table_Index[[#This Row],[year]]</f>
        <v>91572004</v>
      </c>
      <c r="P960" t="str">
        <v>93082003</v>
      </c>
      <c r="Q960" t="str">
        <f t="shared" si="56"/>
        <v>9308</v>
      </c>
      <c r="R960" t="str">
        <f t="shared" si="57"/>
        <v>2003</v>
      </c>
      <c r="S960">
        <f>SUMIFS(INDEX(Table_Index[],,MATCH(S$12,Table_Index[#Headers],0)),
Table_Index[ID],$Q960,Table_Index[year],$R960)/COUNTIFS(Table_Index[Quarter],"&lt;&gt;''",Table_Index[ID],$Q960,Table_Index[year],$R960)</f>
        <v>0.12162519999999999</v>
      </c>
      <c r="T960">
        <f>SUMIFS(INDEX(Table_Index[],,MATCH(T$12,Table_Index[#Headers],0)),
Table_Index[ID],$Q960,Table_Index[year],$R960)/COUNTIFS(Table_Index[Quarter],"&lt;&gt;''",Table_Index[ID],$Q960,Table_Index[year],$R960)</f>
        <v>0.27765034999999999</v>
      </c>
      <c r="U960">
        <f>SUMIFS(INDEX(Table_Index[],,MATCH(U$12,Table_Index[#Headers],0)),
Table_Index[ID],$Q960,Table_Index[year],$R960)/COUNTIFS(Table_Index[Quarter],"&lt;&gt;''",Table_Index[ID],$Q960,Table_Index[year],$R960)</f>
        <v>7.5682050000000001E-2</v>
      </c>
      <c r="V960">
        <f>SUMIFS(INDEX(Table_Index[],,MATCH(V$12,Table_Index[#Headers],0)),
Table_Index[ID],$Q960,Table_Index[year],$R960)/COUNTIFS(Table_Index[Quarter],"&lt;&gt;''",Table_Index[ID],$Q960,Table_Index[year],$R960)</f>
        <v>4.9135699999999997E-2</v>
      </c>
      <c r="W960">
        <f>SUMIFS(INDEX(Table_Index[],,MATCH(W$12,Table_Index[#Headers],0)),
Table_Index[ID],$Q960,Table_Index[year],$R960)/COUNTIFS(Table_Index[Quarter],"&lt;&gt;''",Table_Index[ID],$Q960,Table_Index[year],$R960)</f>
        <v>0</v>
      </c>
      <c r="X960">
        <f>SUMIFS(INDEX(Table_Index[],,MATCH(X$12,Table_Index[#Headers],0)),
Table_Index[ID],$Q960,Table_Index[year],$R960)/COUNTIFS(Table_Index[Quarter],"&lt;&gt;''",Table_Index[ID],$Q960,Table_Index[year],$R960)</f>
        <v>6.3708324999999996E-2</v>
      </c>
      <c r="Y960">
        <f>SUMIFS(INDEX(Table_Index[],,MATCH(Y$12,Table_Index[#Headers],0)),
Table_Index[ID],$Q960,Table_Index[year],$R960)/COUNTIFS(Table_Index[Quarter],"&lt;&gt;''",Table_Index[ID],$Q960,Table_Index[year],$R960)</f>
        <v>9.1206725000000002E-2</v>
      </c>
      <c r="Z960">
        <f>SUMIFS(INDEX(Table_Index[],,MATCH(Z$12,Table_Index[#Headers],0)),
Table_Index[ID],$Q960,Table_Index[year],$R960)/COUNTIFS(Table_Index[Quarter],"&lt;&gt;''",Table_Index[ID],$Q960,Table_Index[year],$R960)</f>
        <v>0.2558164</v>
      </c>
      <c r="AA960">
        <f>SUMIFS(INDEX(Table_Index[],,MATCH(AA$12,Table_Index[#Headers],0)),
Table_Index[ID],$Q960,Table_Index[year],$R960)/COUNTIFS(Table_Index[Quarter],"&lt;&gt;''",Table_Index[ID],$Q960,Table_Index[year],$R960)</f>
        <v>4.8744274999999997E-2</v>
      </c>
      <c r="AB960">
        <f>SUMIFS(INDEX(Table_Index[],,MATCH(AB$12,Table_Index[#Headers],0)),
Table_Index[ID],$Q960,Table_Index[year],$R960)/COUNTIFS(Table_Index[Quarter],"&lt;&gt;''",Table_Index[ID],$Q960,Table_Index[year],$R960)</f>
        <v>1.6430975E-2</v>
      </c>
      <c r="AC960" s="24">
        <f t="shared" si="58"/>
        <v>1</v>
      </c>
      <c r="AD960">
        <f>COUNTIFS(Table_Index[Quarter],"&lt;&gt;''",Table_Index[ID],$Q960,Table_Index[year],$R960)</f>
        <v>4</v>
      </c>
      <c r="AE960" s="34">
        <f t="shared" si="59"/>
        <v>0.81951007500992756</v>
      </c>
    </row>
    <row r="961" spans="1:31" x14ac:dyDescent="0.3">
      <c r="A961">
        <v>9157</v>
      </c>
      <c r="B961">
        <v>2004</v>
      </c>
      <c r="C961">
        <v>4</v>
      </c>
      <c r="D961">
        <v>0</v>
      </c>
      <c r="E961">
        <v>0.13688810000000001</v>
      </c>
      <c r="F961">
        <v>4.9540399999999998E-2</v>
      </c>
      <c r="G961">
        <v>9.5169799999999999E-2</v>
      </c>
      <c r="H961">
        <v>4.2239699999999998E-2</v>
      </c>
      <c r="I961">
        <v>0.40153830000000001</v>
      </c>
      <c r="J961">
        <v>0.10429570000000001</v>
      </c>
      <c r="K961">
        <v>5.63197E-2</v>
      </c>
      <c r="L961">
        <v>0.1032527</v>
      </c>
      <c r="M961">
        <v>1.0755499999999999E-2</v>
      </c>
      <c r="O961" t="str">
        <f>Table_Index[[#This Row],[ID]]&amp;Table_Index[[#This Row],[year]]</f>
        <v>91572004</v>
      </c>
      <c r="P961" t="str">
        <v>93092003</v>
      </c>
      <c r="Q961" t="str">
        <f t="shared" si="56"/>
        <v>9309</v>
      </c>
      <c r="R961" t="str">
        <f t="shared" si="57"/>
        <v>2003</v>
      </c>
      <c r="S961">
        <f>SUMIFS(INDEX(Table_Index[],,MATCH(S$12,Table_Index[#Headers],0)),
Table_Index[ID],$Q961,Table_Index[year],$R961)/COUNTIFS(Table_Index[Quarter],"&lt;&gt;''",Table_Index[ID],$Q961,Table_Index[year],$R961)</f>
        <v>0.10757737499999999</v>
      </c>
      <c r="T961">
        <f>SUMIFS(INDEX(Table_Index[],,MATCH(T$12,Table_Index[#Headers],0)),
Table_Index[ID],$Q961,Table_Index[year],$R961)/COUNTIFS(Table_Index[Quarter],"&lt;&gt;''",Table_Index[ID],$Q961,Table_Index[year],$R961)</f>
        <v>5.6511425000000004E-2</v>
      </c>
      <c r="U961">
        <f>SUMIFS(INDEX(Table_Index[],,MATCH(U$12,Table_Index[#Headers],0)),
Table_Index[ID],$Q961,Table_Index[year],$R961)/COUNTIFS(Table_Index[Quarter],"&lt;&gt;''",Table_Index[ID],$Q961,Table_Index[year],$R961)</f>
        <v>9.38919E-2</v>
      </c>
      <c r="V961">
        <f>SUMIFS(INDEX(Table_Index[],,MATCH(V$12,Table_Index[#Headers],0)),
Table_Index[ID],$Q961,Table_Index[year],$R961)/COUNTIFS(Table_Index[Quarter],"&lt;&gt;''",Table_Index[ID],$Q961,Table_Index[year],$R961)</f>
        <v>5.9930449999999996E-2</v>
      </c>
      <c r="W961">
        <f>SUMIFS(INDEX(Table_Index[],,MATCH(W$12,Table_Index[#Headers],0)),
Table_Index[ID],$Q961,Table_Index[year],$R961)/COUNTIFS(Table_Index[Quarter],"&lt;&gt;''",Table_Index[ID],$Q961,Table_Index[year],$R961)</f>
        <v>6.05E-5</v>
      </c>
      <c r="X961">
        <f>SUMIFS(INDEX(Table_Index[],,MATCH(X$12,Table_Index[#Headers],0)),
Table_Index[ID],$Q961,Table_Index[year],$R961)/COUNTIFS(Table_Index[Quarter],"&lt;&gt;''",Table_Index[ID],$Q961,Table_Index[year],$R961)</f>
        <v>0.21583467499999998</v>
      </c>
      <c r="Y961">
        <f>SUMIFS(INDEX(Table_Index[],,MATCH(Y$12,Table_Index[#Headers],0)),
Table_Index[ID],$Q961,Table_Index[year],$R961)/COUNTIFS(Table_Index[Quarter],"&lt;&gt;''",Table_Index[ID],$Q961,Table_Index[year],$R961)</f>
        <v>0.100546525</v>
      </c>
      <c r="Z961">
        <f>SUMIFS(INDEX(Table_Index[],,MATCH(Z$12,Table_Index[#Headers],0)),
Table_Index[ID],$Q961,Table_Index[year],$R961)/COUNTIFS(Table_Index[Quarter],"&lt;&gt;''",Table_Index[ID],$Q961,Table_Index[year],$R961)</f>
        <v>0.27280445000000003</v>
      </c>
      <c r="AA961">
        <f>SUMIFS(INDEX(Table_Index[],,MATCH(AA$12,Table_Index[#Headers],0)),
Table_Index[ID],$Q961,Table_Index[year],$R961)/COUNTIFS(Table_Index[Quarter],"&lt;&gt;''",Table_Index[ID],$Q961,Table_Index[year],$R961)</f>
        <v>7.6030349999999997E-2</v>
      </c>
      <c r="AB961">
        <f>SUMIFS(INDEX(Table_Index[],,MATCH(AB$12,Table_Index[#Headers],0)),
Table_Index[ID],$Q961,Table_Index[year],$R961)/COUNTIFS(Table_Index[Quarter],"&lt;&gt;''",Table_Index[ID],$Q961,Table_Index[year],$R961)</f>
        <v>1.6812375000000001E-2</v>
      </c>
      <c r="AC961" s="24">
        <f t="shared" si="58"/>
        <v>1.0000000250000001</v>
      </c>
      <c r="AD961">
        <f>COUNTIFS(Table_Index[Quarter],"&lt;&gt;''",Table_Index[ID],$Q961,Table_Index[year],$R961)</f>
        <v>4</v>
      </c>
      <c r="AE961" s="34">
        <f t="shared" si="59"/>
        <v>0.83564646721351932</v>
      </c>
    </row>
    <row r="962" spans="1:31" x14ac:dyDescent="0.3">
      <c r="A962">
        <v>9157</v>
      </c>
      <c r="B962">
        <v>2005</v>
      </c>
      <c r="C962">
        <v>1</v>
      </c>
      <c r="D962">
        <v>9.4891299999999998E-2</v>
      </c>
      <c r="E962">
        <v>7.9164999999999999E-2</v>
      </c>
      <c r="F962">
        <v>8.6361800000000002E-2</v>
      </c>
      <c r="G962">
        <v>0.32489970000000001</v>
      </c>
      <c r="H962">
        <v>0</v>
      </c>
      <c r="I962">
        <v>0.1535321</v>
      </c>
      <c r="J962">
        <v>8.5961999999999997E-2</v>
      </c>
      <c r="K962">
        <v>7.1968199999999996E-2</v>
      </c>
      <c r="L962">
        <v>8.9560399999999998E-2</v>
      </c>
      <c r="M962">
        <v>1.3659599999999999E-2</v>
      </c>
      <c r="O962" t="str">
        <f>Table_Index[[#This Row],[ID]]&amp;Table_Index[[#This Row],[year]]</f>
        <v>91572005</v>
      </c>
      <c r="P962" t="str">
        <v>93092004</v>
      </c>
      <c r="Q962" t="str">
        <f t="shared" si="56"/>
        <v>9309</v>
      </c>
      <c r="R962" t="str">
        <f t="shared" si="57"/>
        <v>2004</v>
      </c>
      <c r="S962">
        <f>SUMIFS(INDEX(Table_Index[],,MATCH(S$12,Table_Index[#Headers],0)),
Table_Index[ID],$Q962,Table_Index[year],$R962)/COUNTIFS(Table_Index[Quarter],"&lt;&gt;''",Table_Index[ID],$Q962,Table_Index[year],$R962)</f>
        <v>0.33560877500000003</v>
      </c>
      <c r="T962">
        <f>SUMIFS(INDEX(Table_Index[],,MATCH(T$12,Table_Index[#Headers],0)),
Table_Index[ID],$Q962,Table_Index[year],$R962)/COUNTIFS(Table_Index[Quarter],"&lt;&gt;''",Table_Index[ID],$Q962,Table_Index[year],$R962)</f>
        <v>5.4483825E-2</v>
      </c>
      <c r="U962">
        <f>SUMIFS(INDEX(Table_Index[],,MATCH(U$12,Table_Index[#Headers],0)),
Table_Index[ID],$Q962,Table_Index[year],$R962)/COUNTIFS(Table_Index[Quarter],"&lt;&gt;''",Table_Index[ID],$Q962,Table_Index[year],$R962)</f>
        <v>6.7964399999999994E-2</v>
      </c>
      <c r="V962">
        <f>SUMIFS(INDEX(Table_Index[],,MATCH(V$12,Table_Index[#Headers],0)),
Table_Index[ID],$Q962,Table_Index[year],$R962)/COUNTIFS(Table_Index[Quarter],"&lt;&gt;''",Table_Index[ID],$Q962,Table_Index[year],$R962)</f>
        <v>0.2197035</v>
      </c>
      <c r="W962">
        <f>SUMIFS(INDEX(Table_Index[],,MATCH(W$12,Table_Index[#Headers],0)),
Table_Index[ID],$Q962,Table_Index[year],$R962)/COUNTIFS(Table_Index[Quarter],"&lt;&gt;''",Table_Index[ID],$Q962,Table_Index[year],$R962)</f>
        <v>9.5892749999999995E-3</v>
      </c>
      <c r="X962">
        <f>SUMIFS(INDEX(Table_Index[],,MATCH(X$12,Table_Index[#Headers],0)),
Table_Index[ID],$Q962,Table_Index[year],$R962)/COUNTIFS(Table_Index[Quarter],"&lt;&gt;''",Table_Index[ID],$Q962,Table_Index[year],$R962)</f>
        <v>0.1128547</v>
      </c>
      <c r="Y962">
        <f>SUMIFS(INDEX(Table_Index[],,MATCH(Y$12,Table_Index[#Headers],0)),
Table_Index[ID],$Q962,Table_Index[year],$R962)/COUNTIFS(Table_Index[Quarter],"&lt;&gt;''",Table_Index[ID],$Q962,Table_Index[year],$R962)</f>
        <v>4.2716650000000002E-2</v>
      </c>
      <c r="Z962">
        <f>SUMIFS(INDEX(Table_Index[],,MATCH(Z$12,Table_Index[#Headers],0)),
Table_Index[ID],$Q962,Table_Index[year],$R962)/COUNTIFS(Table_Index[Quarter],"&lt;&gt;''",Table_Index[ID],$Q962,Table_Index[year],$R962)</f>
        <v>6.2883300000000003E-2</v>
      </c>
      <c r="AA962">
        <f>SUMIFS(INDEX(Table_Index[],,MATCH(AA$12,Table_Index[#Headers],0)),
Table_Index[ID],$Q962,Table_Index[year],$R962)/COUNTIFS(Table_Index[Quarter],"&lt;&gt;''",Table_Index[ID],$Q962,Table_Index[year],$R962)</f>
        <v>6.8657124999999999E-2</v>
      </c>
      <c r="AB962">
        <f>SUMIFS(INDEX(Table_Index[],,MATCH(AB$12,Table_Index[#Headers],0)),
Table_Index[ID],$Q962,Table_Index[year],$R962)/COUNTIFS(Table_Index[Quarter],"&lt;&gt;''",Table_Index[ID],$Q962,Table_Index[year],$R962)</f>
        <v>2.5538524999999999E-2</v>
      </c>
      <c r="AC962" s="24">
        <f t="shared" si="58"/>
        <v>1.000000075</v>
      </c>
      <c r="AD962">
        <f>COUNTIFS(Table_Index[Quarter],"&lt;&gt;''",Table_Index[ID],$Q962,Table_Index[year],$R962)</f>
        <v>4</v>
      </c>
      <c r="AE962" s="34">
        <f t="shared" si="59"/>
        <v>0.80753629919108938</v>
      </c>
    </row>
    <row r="963" spans="1:31" x14ac:dyDescent="0.3">
      <c r="A963">
        <v>9157</v>
      </c>
      <c r="B963">
        <v>2005</v>
      </c>
      <c r="C963">
        <v>2</v>
      </c>
      <c r="D963">
        <v>0.1290674</v>
      </c>
      <c r="E963">
        <v>0.16231660000000001</v>
      </c>
      <c r="F963">
        <v>7.2543700000000003E-2</v>
      </c>
      <c r="G963">
        <v>0.14649300000000001</v>
      </c>
      <c r="H963">
        <v>1.39647E-2</v>
      </c>
      <c r="I963">
        <v>0.2176312</v>
      </c>
      <c r="J963">
        <v>8.2518499999999995E-2</v>
      </c>
      <c r="K963">
        <v>5.7128199999999997E-2</v>
      </c>
      <c r="L963">
        <v>0.11334959999999999</v>
      </c>
      <c r="M963">
        <v>4.9874000000000003E-3</v>
      </c>
      <c r="O963" t="str">
        <f>Table_Index[[#This Row],[ID]]&amp;Table_Index[[#This Row],[year]]</f>
        <v>91572005</v>
      </c>
      <c r="P963" t="str">
        <v>93092005</v>
      </c>
      <c r="Q963" t="str">
        <f t="shared" si="56"/>
        <v>9309</v>
      </c>
      <c r="R963" t="str">
        <f t="shared" si="57"/>
        <v>2005</v>
      </c>
      <c r="S963">
        <f>SUMIFS(INDEX(Table_Index[],,MATCH(S$12,Table_Index[#Headers],0)),
Table_Index[ID],$Q963,Table_Index[year],$R963)/COUNTIFS(Table_Index[Quarter],"&lt;&gt;''",Table_Index[ID],$Q963,Table_Index[year],$R963)</f>
        <v>8.5671374999999994E-2</v>
      </c>
      <c r="T963">
        <f>SUMIFS(INDEX(Table_Index[],,MATCH(T$12,Table_Index[#Headers],0)),
Table_Index[ID],$Q963,Table_Index[year],$R963)/COUNTIFS(Table_Index[Quarter],"&lt;&gt;''",Table_Index[ID],$Q963,Table_Index[year],$R963)</f>
        <v>0.17927452500000002</v>
      </c>
      <c r="U963">
        <f>SUMIFS(INDEX(Table_Index[],,MATCH(U$12,Table_Index[#Headers],0)),
Table_Index[ID],$Q963,Table_Index[year],$R963)/COUNTIFS(Table_Index[Quarter],"&lt;&gt;''",Table_Index[ID],$Q963,Table_Index[year],$R963)</f>
        <v>0.13683175</v>
      </c>
      <c r="V963">
        <f>SUMIFS(INDEX(Table_Index[],,MATCH(V$12,Table_Index[#Headers],0)),
Table_Index[ID],$Q963,Table_Index[year],$R963)/COUNTIFS(Table_Index[Quarter],"&lt;&gt;''",Table_Index[ID],$Q963,Table_Index[year],$R963)</f>
        <v>6.2406975000000003E-2</v>
      </c>
      <c r="W963">
        <f>SUMIFS(INDEX(Table_Index[],,MATCH(W$12,Table_Index[#Headers],0)),
Table_Index[ID],$Q963,Table_Index[year],$R963)/COUNTIFS(Table_Index[Quarter],"&lt;&gt;''",Table_Index[ID],$Q963,Table_Index[year],$R963)</f>
        <v>7.1951750000000009E-2</v>
      </c>
      <c r="X963">
        <f>SUMIFS(INDEX(Table_Index[],,MATCH(X$12,Table_Index[#Headers],0)),
Table_Index[ID],$Q963,Table_Index[year],$R963)/COUNTIFS(Table_Index[Quarter],"&lt;&gt;''",Table_Index[ID],$Q963,Table_Index[year],$R963)</f>
        <v>0.22552397499999999</v>
      </c>
      <c r="Y963">
        <f>SUMIFS(INDEX(Table_Index[],,MATCH(Y$12,Table_Index[#Headers],0)),
Table_Index[ID],$Q963,Table_Index[year],$R963)/COUNTIFS(Table_Index[Quarter],"&lt;&gt;''",Table_Index[ID],$Q963,Table_Index[year],$R963)</f>
        <v>9.9204700000000007E-2</v>
      </c>
      <c r="Z963">
        <f>SUMIFS(INDEX(Table_Index[],,MATCH(Z$12,Table_Index[#Headers],0)),
Table_Index[ID],$Q963,Table_Index[year],$R963)/COUNTIFS(Table_Index[Quarter],"&lt;&gt;''",Table_Index[ID],$Q963,Table_Index[year],$R963)</f>
        <v>6.5637150000000005E-2</v>
      </c>
      <c r="AA963">
        <f>SUMIFS(INDEX(Table_Index[],,MATCH(AA$12,Table_Index[#Headers],0)),
Table_Index[ID],$Q963,Table_Index[year],$R963)/COUNTIFS(Table_Index[Quarter],"&lt;&gt;''",Table_Index[ID],$Q963,Table_Index[year],$R963)</f>
        <v>5.8821950000000005E-2</v>
      </c>
      <c r="AB963">
        <f>SUMIFS(INDEX(Table_Index[],,MATCH(AB$12,Table_Index[#Headers],0)),
Table_Index[ID],$Q963,Table_Index[year],$R963)/COUNTIFS(Table_Index[Quarter],"&lt;&gt;''",Table_Index[ID],$Q963,Table_Index[year],$R963)</f>
        <v>1.4676025000000001E-2</v>
      </c>
      <c r="AC963" s="24">
        <f t="shared" si="58"/>
        <v>1.000000175</v>
      </c>
      <c r="AD963">
        <f>COUNTIFS(Table_Index[Quarter],"&lt;&gt;''",Table_Index[ID],$Q963,Table_Index[year],$R963)</f>
        <v>4</v>
      </c>
      <c r="AE963" s="34">
        <f t="shared" si="59"/>
        <v>0.86404016875324197</v>
      </c>
    </row>
    <row r="964" spans="1:31" x14ac:dyDescent="0.3">
      <c r="A964">
        <v>9157</v>
      </c>
      <c r="B964">
        <v>2005</v>
      </c>
      <c r="C964">
        <v>3</v>
      </c>
      <c r="D964">
        <v>0.2285208</v>
      </c>
      <c r="E964">
        <v>0.1015648</v>
      </c>
      <c r="F964">
        <v>8.3641599999999997E-2</v>
      </c>
      <c r="G964">
        <v>0.3328488</v>
      </c>
      <c r="H964">
        <v>2.0711299999999998E-2</v>
      </c>
      <c r="I964">
        <v>0</v>
      </c>
      <c r="J964">
        <v>9.1567599999999999E-2</v>
      </c>
      <c r="K964">
        <v>5.0185E-2</v>
      </c>
      <c r="L964">
        <v>8.2446699999999998E-2</v>
      </c>
      <c r="M964">
        <v>8.5135000000000002E-3</v>
      </c>
      <c r="O964" t="str">
        <f>Table_Index[[#This Row],[ID]]&amp;Table_Index[[#This Row],[year]]</f>
        <v>91572005</v>
      </c>
      <c r="P964" t="str">
        <v>93092006</v>
      </c>
      <c r="Q964" t="str">
        <f t="shared" si="56"/>
        <v>9309</v>
      </c>
      <c r="R964" t="str">
        <f t="shared" si="57"/>
        <v>2006</v>
      </c>
      <c r="S964">
        <f>SUMIFS(INDEX(Table_Index[],,MATCH(S$12,Table_Index[#Headers],0)),
Table_Index[ID],$Q964,Table_Index[year],$R964)/COUNTIFS(Table_Index[Quarter],"&lt;&gt;''",Table_Index[ID],$Q964,Table_Index[year],$R964)</f>
        <v>0.11739255</v>
      </c>
      <c r="T964">
        <f>SUMIFS(INDEX(Table_Index[],,MATCH(T$12,Table_Index[#Headers],0)),
Table_Index[ID],$Q964,Table_Index[year],$R964)/COUNTIFS(Table_Index[Quarter],"&lt;&gt;''",Table_Index[ID],$Q964,Table_Index[year],$R964)</f>
        <v>7.4493274999999998E-2</v>
      </c>
      <c r="U964">
        <f>SUMIFS(INDEX(Table_Index[],,MATCH(U$12,Table_Index[#Headers],0)),
Table_Index[ID],$Q964,Table_Index[year],$R964)/COUNTIFS(Table_Index[Quarter],"&lt;&gt;''",Table_Index[ID],$Q964,Table_Index[year],$R964)</f>
        <v>7.3251199999999989E-2</v>
      </c>
      <c r="V964">
        <f>SUMIFS(INDEX(Table_Index[],,MATCH(V$12,Table_Index[#Headers],0)),
Table_Index[ID],$Q964,Table_Index[year],$R964)/COUNTIFS(Table_Index[Quarter],"&lt;&gt;''",Table_Index[ID],$Q964,Table_Index[year],$R964)</f>
        <v>0.10003909999999999</v>
      </c>
      <c r="W964">
        <f>SUMIFS(INDEX(Table_Index[],,MATCH(W$12,Table_Index[#Headers],0)),
Table_Index[ID],$Q964,Table_Index[year],$R964)/COUNTIFS(Table_Index[Quarter],"&lt;&gt;''",Table_Index[ID],$Q964,Table_Index[year],$R964)</f>
        <v>4.5508349999999996E-2</v>
      </c>
      <c r="X964">
        <f>SUMIFS(INDEX(Table_Index[],,MATCH(X$12,Table_Index[#Headers],0)),
Table_Index[ID],$Q964,Table_Index[year],$R964)/COUNTIFS(Table_Index[Quarter],"&lt;&gt;''",Table_Index[ID],$Q964,Table_Index[year],$R964)</f>
        <v>0.36420314999999998</v>
      </c>
      <c r="Y964">
        <f>SUMIFS(INDEX(Table_Index[],,MATCH(Y$12,Table_Index[#Headers],0)),
Table_Index[ID],$Q964,Table_Index[year],$R964)/COUNTIFS(Table_Index[Quarter],"&lt;&gt;''",Table_Index[ID],$Q964,Table_Index[year],$R964)</f>
        <v>0.1135579</v>
      </c>
      <c r="Z964">
        <f>SUMIFS(INDEX(Table_Index[],,MATCH(Z$12,Table_Index[#Headers],0)),
Table_Index[ID],$Q964,Table_Index[year],$R964)/COUNTIFS(Table_Index[Quarter],"&lt;&gt;''",Table_Index[ID],$Q964,Table_Index[year],$R964)</f>
        <v>4.469780000000001E-2</v>
      </c>
      <c r="AA964">
        <f>SUMIFS(INDEX(Table_Index[],,MATCH(AA$12,Table_Index[#Headers],0)),
Table_Index[ID],$Q964,Table_Index[year],$R964)/COUNTIFS(Table_Index[Quarter],"&lt;&gt;''",Table_Index[ID],$Q964,Table_Index[year],$R964)</f>
        <v>4.8056374999999998E-2</v>
      </c>
      <c r="AB964">
        <f>SUMIFS(INDEX(Table_Index[],,MATCH(AB$12,Table_Index[#Headers],0)),
Table_Index[ID],$Q964,Table_Index[year],$R964)/COUNTIFS(Table_Index[Quarter],"&lt;&gt;''",Table_Index[ID],$Q964,Table_Index[year],$R964)</f>
        <v>1.8800249999999998E-2</v>
      </c>
      <c r="AC964" s="24">
        <f t="shared" si="58"/>
        <v>0.99999994999999997</v>
      </c>
      <c r="AD964">
        <f>COUNTIFS(Table_Index[Quarter],"&lt;&gt;''",Table_Index[ID],$Q964,Table_Index[year],$R964)</f>
        <v>4</v>
      </c>
      <c r="AE964" s="34">
        <f t="shared" si="59"/>
        <v>0.81302508240892379</v>
      </c>
    </row>
    <row r="965" spans="1:31" x14ac:dyDescent="0.3">
      <c r="A965">
        <v>9157</v>
      </c>
      <c r="B965">
        <v>2005</v>
      </c>
      <c r="C965">
        <v>4</v>
      </c>
      <c r="D965">
        <v>0.131356</v>
      </c>
      <c r="E965">
        <v>0.18781980000000001</v>
      </c>
      <c r="F965">
        <v>8.4821800000000003E-2</v>
      </c>
      <c r="G965">
        <v>4.1350600000000001E-2</v>
      </c>
      <c r="H965">
        <v>1.1132899999999999E-2</v>
      </c>
      <c r="I965">
        <v>0.29422579999999998</v>
      </c>
      <c r="J965">
        <v>0.1104451</v>
      </c>
      <c r="K965">
        <v>5.4427299999999998E-2</v>
      </c>
      <c r="L965">
        <v>7.9520499999999994E-2</v>
      </c>
      <c r="M965">
        <v>4.9001000000000001E-3</v>
      </c>
      <c r="O965" t="str">
        <f>Table_Index[[#This Row],[ID]]&amp;Table_Index[[#This Row],[year]]</f>
        <v>91572005</v>
      </c>
      <c r="P965" t="str">
        <v>93092007</v>
      </c>
      <c r="Q965" t="str">
        <f t="shared" si="56"/>
        <v>9309</v>
      </c>
      <c r="R965" t="str">
        <f t="shared" si="57"/>
        <v>2007</v>
      </c>
      <c r="S965">
        <f>SUMIFS(INDEX(Table_Index[],,MATCH(S$12,Table_Index[#Headers],0)),
Table_Index[ID],$Q965,Table_Index[year],$R965)/COUNTIFS(Table_Index[Quarter],"&lt;&gt;''",Table_Index[ID],$Q965,Table_Index[year],$R965)</f>
        <v>0.17081600000000002</v>
      </c>
      <c r="T965">
        <f>SUMIFS(INDEX(Table_Index[],,MATCH(T$12,Table_Index[#Headers],0)),
Table_Index[ID],$Q965,Table_Index[year],$R965)/COUNTIFS(Table_Index[Quarter],"&lt;&gt;''",Table_Index[ID],$Q965,Table_Index[year],$R965)</f>
        <v>5.7397025000000004E-2</v>
      </c>
      <c r="U965">
        <f>SUMIFS(INDEX(Table_Index[],,MATCH(U$12,Table_Index[#Headers],0)),
Table_Index[ID],$Q965,Table_Index[year],$R965)/COUNTIFS(Table_Index[Quarter],"&lt;&gt;''",Table_Index[ID],$Q965,Table_Index[year],$R965)</f>
        <v>6.3602249999999999E-2</v>
      </c>
      <c r="V965">
        <f>SUMIFS(INDEX(Table_Index[],,MATCH(V$12,Table_Index[#Headers],0)),
Table_Index[ID],$Q965,Table_Index[year],$R965)/COUNTIFS(Table_Index[Quarter],"&lt;&gt;''",Table_Index[ID],$Q965,Table_Index[year],$R965)</f>
        <v>0.13255619999999999</v>
      </c>
      <c r="W965">
        <f>SUMIFS(INDEX(Table_Index[],,MATCH(W$12,Table_Index[#Headers],0)),
Table_Index[ID],$Q965,Table_Index[year],$R965)/COUNTIFS(Table_Index[Quarter],"&lt;&gt;''",Table_Index[ID],$Q965,Table_Index[year],$R965)</f>
        <v>2.5472750000000002E-2</v>
      </c>
      <c r="X965">
        <f>SUMIFS(INDEX(Table_Index[],,MATCH(X$12,Table_Index[#Headers],0)),
Table_Index[ID],$Q965,Table_Index[year],$R965)/COUNTIFS(Table_Index[Quarter],"&lt;&gt;''",Table_Index[ID],$Q965,Table_Index[year],$R965)</f>
        <v>0.27499289999999998</v>
      </c>
      <c r="Y965">
        <f>SUMIFS(INDEX(Table_Index[],,MATCH(Y$12,Table_Index[#Headers],0)),
Table_Index[ID],$Q965,Table_Index[year],$R965)/COUNTIFS(Table_Index[Quarter],"&lt;&gt;''",Table_Index[ID],$Q965,Table_Index[year],$R965)</f>
        <v>0.15977522499999999</v>
      </c>
      <c r="Z965">
        <f>SUMIFS(INDEX(Table_Index[],,MATCH(Z$12,Table_Index[#Headers],0)),
Table_Index[ID],$Q965,Table_Index[year],$R965)/COUNTIFS(Table_Index[Quarter],"&lt;&gt;''",Table_Index[ID],$Q965,Table_Index[year],$R965)</f>
        <v>6.2416949999999999E-2</v>
      </c>
      <c r="AA965">
        <f>SUMIFS(INDEX(Table_Index[],,MATCH(AA$12,Table_Index[#Headers],0)),
Table_Index[ID],$Q965,Table_Index[year],$R965)/COUNTIFS(Table_Index[Quarter],"&lt;&gt;''",Table_Index[ID],$Q965,Table_Index[year],$R965)</f>
        <v>4.1525550000000001E-2</v>
      </c>
      <c r="AB965">
        <f>SUMIFS(INDEX(Table_Index[],,MATCH(AB$12,Table_Index[#Headers],0)),
Table_Index[ID],$Q965,Table_Index[year],$R965)/COUNTIFS(Table_Index[Quarter],"&lt;&gt;''",Table_Index[ID],$Q965,Table_Index[year],$R965)</f>
        <v>1.14451E-2</v>
      </c>
      <c r="AC965" s="24">
        <f t="shared" si="58"/>
        <v>0.99999995000000008</v>
      </c>
      <c r="AD965">
        <f>COUNTIFS(Table_Index[Quarter],"&lt;&gt;''",Table_Index[ID],$Q965,Table_Index[year],$R965)</f>
        <v>4</v>
      </c>
      <c r="AE965" s="34">
        <f t="shared" si="59"/>
        <v>0.83836176747075875</v>
      </c>
    </row>
    <row r="966" spans="1:31" x14ac:dyDescent="0.3">
      <c r="A966">
        <v>9157</v>
      </c>
      <c r="B966">
        <v>2006</v>
      </c>
      <c r="C966">
        <v>1</v>
      </c>
      <c r="D966">
        <v>0.15668899999999999</v>
      </c>
      <c r="E966">
        <v>0.17536879999999999</v>
      </c>
      <c r="F966">
        <v>7.9448000000000005E-2</v>
      </c>
      <c r="G966">
        <v>4.6675700000000001E-2</v>
      </c>
      <c r="H966">
        <v>1.0427499999999999E-2</v>
      </c>
      <c r="I966">
        <v>0.29792990000000003</v>
      </c>
      <c r="J966">
        <v>0.1034479</v>
      </c>
      <c r="K966">
        <v>5.0979099999999999E-2</v>
      </c>
      <c r="L966">
        <v>7.4482499999999993E-2</v>
      </c>
      <c r="M966">
        <v>4.5516999999999997E-3</v>
      </c>
      <c r="O966" t="str">
        <f>Table_Index[[#This Row],[ID]]&amp;Table_Index[[#This Row],[year]]</f>
        <v>91572006</v>
      </c>
      <c r="P966" t="str">
        <v>93092008</v>
      </c>
      <c r="Q966" t="str">
        <f t="shared" si="56"/>
        <v>9309</v>
      </c>
      <c r="R966" t="str">
        <f t="shared" si="57"/>
        <v>2008</v>
      </c>
      <c r="S966">
        <f>SUMIFS(INDEX(Table_Index[],,MATCH(S$12,Table_Index[#Headers],0)),
Table_Index[ID],$Q966,Table_Index[year],$R966)/COUNTIFS(Table_Index[Quarter],"&lt;&gt;''",Table_Index[ID],$Q966,Table_Index[year],$R966)</f>
        <v>0.16651907500000002</v>
      </c>
      <c r="T966">
        <f>SUMIFS(INDEX(Table_Index[],,MATCH(T$12,Table_Index[#Headers],0)),
Table_Index[ID],$Q966,Table_Index[year],$R966)/COUNTIFS(Table_Index[Quarter],"&lt;&gt;''",Table_Index[ID],$Q966,Table_Index[year],$R966)</f>
        <v>0.10358182499999999</v>
      </c>
      <c r="U966">
        <f>SUMIFS(INDEX(Table_Index[],,MATCH(U$12,Table_Index[#Headers],0)),
Table_Index[ID],$Q966,Table_Index[year],$R966)/COUNTIFS(Table_Index[Quarter],"&lt;&gt;''",Table_Index[ID],$Q966,Table_Index[year],$R966)</f>
        <v>5.2639899999999996E-2</v>
      </c>
      <c r="V966">
        <f>SUMIFS(INDEX(Table_Index[],,MATCH(V$12,Table_Index[#Headers],0)),
Table_Index[ID],$Q966,Table_Index[year],$R966)/COUNTIFS(Table_Index[Quarter],"&lt;&gt;''",Table_Index[ID],$Q966,Table_Index[year],$R966)</f>
        <v>0.11712345</v>
      </c>
      <c r="W966">
        <f>SUMIFS(INDEX(Table_Index[],,MATCH(W$12,Table_Index[#Headers],0)),
Table_Index[ID],$Q966,Table_Index[year],$R966)/COUNTIFS(Table_Index[Quarter],"&lt;&gt;''",Table_Index[ID],$Q966,Table_Index[year],$R966)</f>
        <v>0</v>
      </c>
      <c r="X966">
        <f>SUMIFS(INDEX(Table_Index[],,MATCH(X$12,Table_Index[#Headers],0)),
Table_Index[ID],$Q966,Table_Index[year],$R966)/COUNTIFS(Table_Index[Quarter],"&lt;&gt;''",Table_Index[ID],$Q966,Table_Index[year],$R966)</f>
        <v>0.31856192500000002</v>
      </c>
      <c r="Y966">
        <f>SUMIFS(INDEX(Table_Index[],,MATCH(Y$12,Table_Index[#Headers],0)),
Table_Index[ID],$Q966,Table_Index[year],$R966)/COUNTIFS(Table_Index[Quarter],"&lt;&gt;''",Table_Index[ID],$Q966,Table_Index[year],$R966)</f>
        <v>0.15048</v>
      </c>
      <c r="Z966">
        <f>SUMIFS(INDEX(Table_Index[],,MATCH(Z$12,Table_Index[#Headers],0)),
Table_Index[ID],$Q966,Table_Index[year],$R966)/COUNTIFS(Table_Index[Quarter],"&lt;&gt;''",Table_Index[ID],$Q966,Table_Index[year],$R966)</f>
        <v>4.0541750000000001E-2</v>
      </c>
      <c r="AA966">
        <f>SUMIFS(INDEX(Table_Index[],,MATCH(AA$12,Table_Index[#Headers],0)),
Table_Index[ID],$Q966,Table_Index[year],$R966)/COUNTIFS(Table_Index[Quarter],"&lt;&gt;''",Table_Index[ID],$Q966,Table_Index[year],$R966)</f>
        <v>2.5338875000000004E-2</v>
      </c>
      <c r="AB966">
        <f>SUMIFS(INDEX(Table_Index[],,MATCH(AB$12,Table_Index[#Headers],0)),
Table_Index[ID],$Q966,Table_Index[year],$R966)/COUNTIFS(Table_Index[Quarter],"&lt;&gt;''",Table_Index[ID],$Q966,Table_Index[year],$R966)</f>
        <v>2.5213199999999998E-2</v>
      </c>
      <c r="AC966" s="24">
        <f t="shared" si="58"/>
        <v>1</v>
      </c>
      <c r="AD966">
        <f>COUNTIFS(Table_Index[Quarter],"&lt;&gt;''",Table_Index[ID],$Q966,Table_Index[year],$R966)</f>
        <v>4</v>
      </c>
      <c r="AE966" s="34">
        <f t="shared" si="59"/>
        <v>0.81800601358562752</v>
      </c>
    </row>
    <row r="967" spans="1:31" x14ac:dyDescent="0.3">
      <c r="A967">
        <v>9157</v>
      </c>
      <c r="B967">
        <v>2006</v>
      </c>
      <c r="C967">
        <v>2</v>
      </c>
      <c r="D967">
        <v>0.13959540000000001</v>
      </c>
      <c r="E967">
        <v>0.1979717</v>
      </c>
      <c r="F967">
        <v>6.4612699999999995E-2</v>
      </c>
      <c r="G967">
        <v>3.2632700000000001E-2</v>
      </c>
      <c r="H967">
        <v>1.52286E-2</v>
      </c>
      <c r="I967">
        <v>0.1957962</v>
      </c>
      <c r="J967">
        <v>0.1196532</v>
      </c>
      <c r="K967">
        <v>0.120741</v>
      </c>
      <c r="L967">
        <v>0.1076879</v>
      </c>
      <c r="M967">
        <v>6.0806000000000002E-3</v>
      </c>
      <c r="O967" t="str">
        <f>Table_Index[[#This Row],[ID]]&amp;Table_Index[[#This Row],[year]]</f>
        <v>91572006</v>
      </c>
      <c r="P967" t="str">
        <v>93092009</v>
      </c>
      <c r="Q967" t="str">
        <f t="shared" si="56"/>
        <v>9309</v>
      </c>
      <c r="R967" t="str">
        <f t="shared" si="57"/>
        <v>2009</v>
      </c>
      <c r="S967">
        <f>SUMIFS(INDEX(Table_Index[],,MATCH(S$12,Table_Index[#Headers],0)),
Table_Index[ID],$Q967,Table_Index[year],$R967)/COUNTIFS(Table_Index[Quarter],"&lt;&gt;''",Table_Index[ID],$Q967,Table_Index[year],$R967)</f>
        <v>0.10797032500000001</v>
      </c>
      <c r="T967">
        <f>SUMIFS(INDEX(Table_Index[],,MATCH(T$12,Table_Index[#Headers],0)),
Table_Index[ID],$Q967,Table_Index[year],$R967)/COUNTIFS(Table_Index[Quarter],"&lt;&gt;''",Table_Index[ID],$Q967,Table_Index[year],$R967)</f>
        <v>0.110653425</v>
      </c>
      <c r="U967">
        <f>SUMIFS(INDEX(Table_Index[],,MATCH(U$12,Table_Index[#Headers],0)),
Table_Index[ID],$Q967,Table_Index[year],$R967)/COUNTIFS(Table_Index[Quarter],"&lt;&gt;''",Table_Index[ID],$Q967,Table_Index[year],$R967)</f>
        <v>4.774275E-2</v>
      </c>
      <c r="V967">
        <f>SUMIFS(INDEX(Table_Index[],,MATCH(V$12,Table_Index[#Headers],0)),
Table_Index[ID],$Q967,Table_Index[year],$R967)/COUNTIFS(Table_Index[Quarter],"&lt;&gt;''",Table_Index[ID],$Q967,Table_Index[year],$R967)</f>
        <v>9.1755450000000002E-2</v>
      </c>
      <c r="W967">
        <f>SUMIFS(INDEX(Table_Index[],,MATCH(W$12,Table_Index[#Headers],0)),
Table_Index[ID],$Q967,Table_Index[year],$R967)/COUNTIFS(Table_Index[Quarter],"&lt;&gt;''",Table_Index[ID],$Q967,Table_Index[year],$R967)</f>
        <v>3.8047749999999998E-3</v>
      </c>
      <c r="X967">
        <f>SUMIFS(INDEX(Table_Index[],,MATCH(X$12,Table_Index[#Headers],0)),
Table_Index[ID],$Q967,Table_Index[year],$R967)/COUNTIFS(Table_Index[Quarter],"&lt;&gt;''",Table_Index[ID],$Q967,Table_Index[year],$R967)</f>
        <v>0.34008145000000001</v>
      </c>
      <c r="Y967">
        <f>SUMIFS(INDEX(Table_Index[],,MATCH(Y$12,Table_Index[#Headers],0)),
Table_Index[ID],$Q967,Table_Index[year],$R967)/COUNTIFS(Table_Index[Quarter],"&lt;&gt;''",Table_Index[ID],$Q967,Table_Index[year],$R967)</f>
        <v>0.15947387499999999</v>
      </c>
      <c r="Z967">
        <f>SUMIFS(INDEX(Table_Index[],,MATCH(Z$12,Table_Index[#Headers],0)),
Table_Index[ID],$Q967,Table_Index[year],$R967)/COUNTIFS(Table_Index[Quarter],"&lt;&gt;''",Table_Index[ID],$Q967,Table_Index[year],$R967)</f>
        <v>7.1829850000000001E-2</v>
      </c>
      <c r="AA967">
        <f>SUMIFS(INDEX(Table_Index[],,MATCH(AA$12,Table_Index[#Headers],0)),
Table_Index[ID],$Q967,Table_Index[year],$R967)/COUNTIFS(Table_Index[Quarter],"&lt;&gt;''",Table_Index[ID],$Q967,Table_Index[year],$R967)</f>
        <v>4.1519275000000001E-2</v>
      </c>
      <c r="AB967">
        <f>SUMIFS(INDEX(Table_Index[],,MATCH(AB$12,Table_Index[#Headers],0)),
Table_Index[ID],$Q967,Table_Index[year],$R967)/COUNTIFS(Table_Index[Quarter],"&lt;&gt;''",Table_Index[ID],$Q967,Table_Index[year],$R967)</f>
        <v>2.5168824999999999E-2</v>
      </c>
      <c r="AC967" s="24">
        <f t="shared" si="58"/>
        <v>0.99999999999999989</v>
      </c>
      <c r="AD967">
        <f>COUNTIFS(Table_Index[Quarter],"&lt;&gt;''",Table_Index[ID],$Q967,Table_Index[year],$R967)</f>
        <v>4</v>
      </c>
      <c r="AE967" s="34">
        <f t="shared" si="59"/>
        <v>0.81678116261905132</v>
      </c>
    </row>
    <row r="968" spans="1:31" x14ac:dyDescent="0.3">
      <c r="A968">
        <v>9157</v>
      </c>
      <c r="B968">
        <v>2006</v>
      </c>
      <c r="C968">
        <v>3</v>
      </c>
      <c r="D968">
        <v>0.2141315</v>
      </c>
      <c r="E968">
        <v>0.1003742</v>
      </c>
      <c r="F968">
        <v>0.120449</v>
      </c>
      <c r="G968">
        <v>0.21546989999999999</v>
      </c>
      <c r="H968">
        <v>8.6990999999999995E-3</v>
      </c>
      <c r="I968">
        <v>0</v>
      </c>
      <c r="J968">
        <v>0.16059870000000001</v>
      </c>
      <c r="K968">
        <v>4.8179600000000003E-2</v>
      </c>
      <c r="L968">
        <v>0.12446400000000001</v>
      </c>
      <c r="M968">
        <v>7.6340999999999996E-3</v>
      </c>
      <c r="O968" t="str">
        <f>Table_Index[[#This Row],[ID]]&amp;Table_Index[[#This Row],[year]]</f>
        <v>91572006</v>
      </c>
      <c r="P968" t="str">
        <v>93092010</v>
      </c>
      <c r="Q968" t="str">
        <f t="shared" si="56"/>
        <v>9309</v>
      </c>
      <c r="R968" t="str">
        <f t="shared" si="57"/>
        <v>2010</v>
      </c>
      <c r="S968">
        <f>SUMIFS(INDEX(Table_Index[],,MATCH(S$12,Table_Index[#Headers],0)),
Table_Index[ID],$Q968,Table_Index[year],$R968)/COUNTIFS(Table_Index[Quarter],"&lt;&gt;''",Table_Index[ID],$Q968,Table_Index[year],$R968)</f>
        <v>0.11622475000000002</v>
      </c>
      <c r="T968">
        <f>SUMIFS(INDEX(Table_Index[],,MATCH(T$12,Table_Index[#Headers],0)),
Table_Index[ID],$Q968,Table_Index[year],$R968)/COUNTIFS(Table_Index[Quarter],"&lt;&gt;''",Table_Index[ID],$Q968,Table_Index[year],$R968)</f>
        <v>9.8224399999999989E-2</v>
      </c>
      <c r="U968">
        <f>SUMIFS(INDEX(Table_Index[],,MATCH(U$12,Table_Index[#Headers],0)),
Table_Index[ID],$Q968,Table_Index[year],$R968)/COUNTIFS(Table_Index[Quarter],"&lt;&gt;''",Table_Index[ID],$Q968,Table_Index[year],$R968)</f>
        <v>5.7272649999999994E-2</v>
      </c>
      <c r="V968">
        <f>SUMIFS(INDEX(Table_Index[],,MATCH(V$12,Table_Index[#Headers],0)),
Table_Index[ID],$Q968,Table_Index[year],$R968)/COUNTIFS(Table_Index[Quarter],"&lt;&gt;''",Table_Index[ID],$Q968,Table_Index[year],$R968)</f>
        <v>0.11916135</v>
      </c>
      <c r="W968">
        <f>SUMIFS(INDEX(Table_Index[],,MATCH(W$12,Table_Index[#Headers],0)),
Table_Index[ID],$Q968,Table_Index[year],$R968)/COUNTIFS(Table_Index[Quarter],"&lt;&gt;''",Table_Index[ID],$Q968,Table_Index[year],$R968)</f>
        <v>4.7383749999999995E-3</v>
      </c>
      <c r="X968">
        <f>SUMIFS(INDEX(Table_Index[],,MATCH(X$12,Table_Index[#Headers],0)),
Table_Index[ID],$Q968,Table_Index[year],$R968)/COUNTIFS(Table_Index[Quarter],"&lt;&gt;''",Table_Index[ID],$Q968,Table_Index[year],$R968)</f>
        <v>0.33825869999999997</v>
      </c>
      <c r="Y968">
        <f>SUMIFS(INDEX(Table_Index[],,MATCH(Y$12,Table_Index[#Headers],0)),
Table_Index[ID],$Q968,Table_Index[year],$R968)/COUNTIFS(Table_Index[Quarter],"&lt;&gt;''",Table_Index[ID],$Q968,Table_Index[year],$R968)</f>
        <v>0.16068682500000001</v>
      </c>
      <c r="Z968">
        <f>SUMIFS(INDEX(Table_Index[],,MATCH(Z$12,Table_Index[#Headers],0)),
Table_Index[ID],$Q968,Table_Index[year],$R968)/COUNTIFS(Table_Index[Quarter],"&lt;&gt;''",Table_Index[ID],$Q968,Table_Index[year],$R968)</f>
        <v>3.9076275000000001E-2</v>
      </c>
      <c r="AA968">
        <f>SUMIFS(INDEX(Table_Index[],,MATCH(AA$12,Table_Index[#Headers],0)),
Table_Index[ID],$Q968,Table_Index[year],$R968)/COUNTIFS(Table_Index[Quarter],"&lt;&gt;''",Table_Index[ID],$Q968,Table_Index[year],$R968)</f>
        <v>3.5219824999999996E-2</v>
      </c>
      <c r="AB968">
        <f>SUMIFS(INDEX(Table_Index[],,MATCH(AB$12,Table_Index[#Headers],0)),
Table_Index[ID],$Q968,Table_Index[year],$R968)/COUNTIFS(Table_Index[Quarter],"&lt;&gt;''",Table_Index[ID],$Q968,Table_Index[year],$R968)</f>
        <v>3.1136850000000001E-2</v>
      </c>
      <c r="AC968" s="24">
        <f t="shared" si="58"/>
        <v>1</v>
      </c>
      <c r="AD968">
        <f>COUNTIFS(Table_Index[Quarter],"&lt;&gt;''",Table_Index[ID],$Q968,Table_Index[year],$R968)</f>
        <v>4</v>
      </c>
      <c r="AE968" s="34">
        <f t="shared" si="59"/>
        <v>0.81536564013949253</v>
      </c>
    </row>
    <row r="969" spans="1:31" x14ac:dyDescent="0.3">
      <c r="A969">
        <v>9157</v>
      </c>
      <c r="B969">
        <v>2006</v>
      </c>
      <c r="C969">
        <v>4</v>
      </c>
      <c r="D969">
        <v>9.0538300000000002E-2</v>
      </c>
      <c r="E969">
        <v>0.1132867</v>
      </c>
      <c r="F969">
        <v>7.0974800000000005E-2</v>
      </c>
      <c r="G969">
        <v>3.9582100000000002E-2</v>
      </c>
      <c r="H969">
        <v>0</v>
      </c>
      <c r="I969">
        <v>0.3412249</v>
      </c>
      <c r="J969">
        <v>5.4595999999999999E-2</v>
      </c>
      <c r="K969">
        <v>0.1105569</v>
      </c>
      <c r="L969">
        <v>0.17174980000000001</v>
      </c>
      <c r="M969">
        <v>7.4906E-3</v>
      </c>
      <c r="O969" t="str">
        <f>Table_Index[[#This Row],[ID]]&amp;Table_Index[[#This Row],[year]]</f>
        <v>91572006</v>
      </c>
      <c r="P969" t="str">
        <v>93092011</v>
      </c>
      <c r="Q969" t="str">
        <f t="shared" si="56"/>
        <v>9309</v>
      </c>
      <c r="R969" t="str">
        <f t="shared" si="57"/>
        <v>2011</v>
      </c>
      <c r="S969">
        <f>SUMIFS(INDEX(Table_Index[],,MATCH(S$12,Table_Index[#Headers],0)),
Table_Index[ID],$Q969,Table_Index[year],$R969)/COUNTIFS(Table_Index[Quarter],"&lt;&gt;''",Table_Index[ID],$Q969,Table_Index[year],$R969)</f>
        <v>0.12574849999999999</v>
      </c>
      <c r="T969">
        <f>SUMIFS(INDEX(Table_Index[],,MATCH(T$12,Table_Index[#Headers],0)),
Table_Index[ID],$Q969,Table_Index[year],$R969)/COUNTIFS(Table_Index[Quarter],"&lt;&gt;''",Table_Index[ID],$Q969,Table_Index[year],$R969)</f>
        <v>0.120418475</v>
      </c>
      <c r="U969">
        <f>SUMIFS(INDEX(Table_Index[],,MATCH(U$12,Table_Index[#Headers],0)),
Table_Index[ID],$Q969,Table_Index[year],$R969)/COUNTIFS(Table_Index[Quarter],"&lt;&gt;''",Table_Index[ID],$Q969,Table_Index[year],$R969)</f>
        <v>5.9281250000000008E-2</v>
      </c>
      <c r="V969">
        <f>SUMIFS(INDEX(Table_Index[],,MATCH(V$12,Table_Index[#Headers],0)),
Table_Index[ID],$Q969,Table_Index[year],$R969)/COUNTIFS(Table_Index[Quarter],"&lt;&gt;''",Table_Index[ID],$Q969,Table_Index[year],$R969)</f>
        <v>0.120477375</v>
      </c>
      <c r="W969">
        <f>SUMIFS(INDEX(Table_Index[],,MATCH(W$12,Table_Index[#Headers],0)),
Table_Index[ID],$Q969,Table_Index[year],$R969)/COUNTIFS(Table_Index[Quarter],"&lt;&gt;''",Table_Index[ID],$Q969,Table_Index[year],$R969)</f>
        <v>1.2345974999999999E-2</v>
      </c>
      <c r="X969">
        <f>SUMIFS(INDEX(Table_Index[],,MATCH(X$12,Table_Index[#Headers],0)),
Table_Index[ID],$Q969,Table_Index[year],$R969)/COUNTIFS(Table_Index[Quarter],"&lt;&gt;''",Table_Index[ID],$Q969,Table_Index[year],$R969)</f>
        <v>0.33433259999999998</v>
      </c>
      <c r="Y969">
        <f>SUMIFS(INDEX(Table_Index[],,MATCH(Y$12,Table_Index[#Headers],0)),
Table_Index[ID],$Q969,Table_Index[year],$R969)/COUNTIFS(Table_Index[Quarter],"&lt;&gt;''",Table_Index[ID],$Q969,Table_Index[year],$R969)</f>
        <v>0.1106591</v>
      </c>
      <c r="Z969">
        <f>SUMIFS(INDEX(Table_Index[],,MATCH(Z$12,Table_Index[#Headers],0)),
Table_Index[ID],$Q969,Table_Index[year],$R969)/COUNTIFS(Table_Index[Quarter],"&lt;&gt;''",Table_Index[ID],$Q969,Table_Index[year],$R969)</f>
        <v>3.6159424999999995E-2</v>
      </c>
      <c r="AA969">
        <f>SUMIFS(INDEX(Table_Index[],,MATCH(AA$12,Table_Index[#Headers],0)),
Table_Index[ID],$Q969,Table_Index[year],$R969)/COUNTIFS(Table_Index[Quarter],"&lt;&gt;''",Table_Index[ID],$Q969,Table_Index[year],$R969)</f>
        <v>5.9713450000000001E-2</v>
      </c>
      <c r="AB969">
        <f>SUMIFS(INDEX(Table_Index[],,MATCH(AB$12,Table_Index[#Headers],0)),
Table_Index[ID],$Q969,Table_Index[year],$R969)/COUNTIFS(Table_Index[Quarter],"&lt;&gt;''",Table_Index[ID],$Q969,Table_Index[year],$R969)</f>
        <v>2.086385E-2</v>
      </c>
      <c r="AC969" s="24">
        <f t="shared" si="58"/>
        <v>1</v>
      </c>
      <c r="AD969">
        <f>COUNTIFS(Table_Index[Quarter],"&lt;&gt;''",Table_Index[ID],$Q969,Table_Index[year],$R969)</f>
        <v>4</v>
      </c>
      <c r="AE969" s="34">
        <f t="shared" si="59"/>
        <v>0.82217299383964504</v>
      </c>
    </row>
    <row r="970" spans="1:31" x14ac:dyDescent="0.3">
      <c r="A970">
        <v>9157</v>
      </c>
      <c r="B970">
        <v>2007</v>
      </c>
      <c r="C970">
        <v>1</v>
      </c>
      <c r="D970">
        <v>0.1060371</v>
      </c>
      <c r="E970">
        <v>8.5005999999999998E-2</v>
      </c>
      <c r="F970">
        <v>0.1530108</v>
      </c>
      <c r="G970">
        <v>3.0224399999999998E-2</v>
      </c>
      <c r="H970">
        <v>0</v>
      </c>
      <c r="I970">
        <v>0.35891430000000002</v>
      </c>
      <c r="J970">
        <v>9.3230499999999994E-2</v>
      </c>
      <c r="K970">
        <v>4.9964599999999998E-2</v>
      </c>
      <c r="L970">
        <v>0.11334130000000001</v>
      </c>
      <c r="M970">
        <v>1.0270899999999999E-2</v>
      </c>
      <c r="O970" t="str">
        <f>Table_Index[[#This Row],[ID]]&amp;Table_Index[[#This Row],[year]]</f>
        <v>91572007</v>
      </c>
      <c r="P970" t="str">
        <v>93092012</v>
      </c>
      <c r="Q970" t="str">
        <f t="shared" si="56"/>
        <v>9309</v>
      </c>
      <c r="R970" t="str">
        <f t="shared" si="57"/>
        <v>2012</v>
      </c>
      <c r="S970">
        <f>SUMIFS(INDEX(Table_Index[],,MATCH(S$12,Table_Index[#Headers],0)),
Table_Index[ID],$Q970,Table_Index[year],$R970)/COUNTIFS(Table_Index[Quarter],"&lt;&gt;''",Table_Index[ID],$Q970,Table_Index[year],$R970)</f>
        <v>0.11245649999999999</v>
      </c>
      <c r="T970">
        <f>SUMIFS(INDEX(Table_Index[],,MATCH(T$12,Table_Index[#Headers],0)),
Table_Index[ID],$Q970,Table_Index[year],$R970)/COUNTIFS(Table_Index[Quarter],"&lt;&gt;''",Table_Index[ID],$Q970,Table_Index[year],$R970)</f>
        <v>0.104185625</v>
      </c>
      <c r="U970">
        <f>SUMIFS(INDEX(Table_Index[],,MATCH(U$12,Table_Index[#Headers],0)),
Table_Index[ID],$Q970,Table_Index[year],$R970)/COUNTIFS(Table_Index[Quarter],"&lt;&gt;''",Table_Index[ID],$Q970,Table_Index[year],$R970)</f>
        <v>5.3958100000000002E-2</v>
      </c>
      <c r="V970">
        <f>SUMIFS(INDEX(Table_Index[],,MATCH(V$12,Table_Index[#Headers],0)),
Table_Index[ID],$Q970,Table_Index[year],$R970)/COUNTIFS(Table_Index[Quarter],"&lt;&gt;''",Table_Index[ID],$Q970,Table_Index[year],$R970)</f>
        <v>0.1263244</v>
      </c>
      <c r="W970">
        <f>SUMIFS(INDEX(Table_Index[],,MATCH(W$12,Table_Index[#Headers],0)),
Table_Index[ID],$Q970,Table_Index[year],$R970)/COUNTIFS(Table_Index[Quarter],"&lt;&gt;''",Table_Index[ID],$Q970,Table_Index[year],$R970)</f>
        <v>1.2805999999999998E-2</v>
      </c>
      <c r="X970">
        <f>SUMIFS(INDEX(Table_Index[],,MATCH(X$12,Table_Index[#Headers],0)),
Table_Index[ID],$Q970,Table_Index[year],$R970)/COUNTIFS(Table_Index[Quarter],"&lt;&gt;''",Table_Index[ID],$Q970,Table_Index[year],$R970)</f>
        <v>0.38988387499999999</v>
      </c>
      <c r="Y970">
        <f>SUMIFS(INDEX(Table_Index[],,MATCH(Y$12,Table_Index[#Headers],0)),
Table_Index[ID],$Q970,Table_Index[year],$R970)/COUNTIFS(Table_Index[Quarter],"&lt;&gt;''",Table_Index[ID],$Q970,Table_Index[year],$R970)</f>
        <v>9.9418775000000001E-2</v>
      </c>
      <c r="Z970">
        <f>SUMIFS(INDEX(Table_Index[],,MATCH(Z$12,Table_Index[#Headers],0)),
Table_Index[ID],$Q970,Table_Index[year],$R970)/COUNTIFS(Table_Index[Quarter],"&lt;&gt;''",Table_Index[ID],$Q970,Table_Index[year],$R970)</f>
        <v>4.0298199999999999E-2</v>
      </c>
      <c r="AA970">
        <f>SUMIFS(INDEX(Table_Index[],,MATCH(AA$12,Table_Index[#Headers],0)),
Table_Index[ID],$Q970,Table_Index[year],$R970)/COUNTIFS(Table_Index[Quarter],"&lt;&gt;''",Table_Index[ID],$Q970,Table_Index[year],$R970)</f>
        <v>4.2753299999999994E-2</v>
      </c>
      <c r="AB970">
        <f>SUMIFS(INDEX(Table_Index[],,MATCH(AB$12,Table_Index[#Headers],0)),
Table_Index[ID],$Q970,Table_Index[year],$R970)/COUNTIFS(Table_Index[Quarter],"&lt;&gt;''",Table_Index[ID],$Q970,Table_Index[year],$R970)</f>
        <v>1.7915174999999998E-2</v>
      </c>
      <c r="AC970" s="24">
        <f t="shared" si="58"/>
        <v>0.99999994999999975</v>
      </c>
      <c r="AD970">
        <f>COUNTIFS(Table_Index[Quarter],"&lt;&gt;''",Table_Index[ID],$Q970,Table_Index[year],$R970)</f>
        <v>4</v>
      </c>
      <c r="AE970" s="34">
        <f t="shared" si="59"/>
        <v>0.79179929503721247</v>
      </c>
    </row>
    <row r="971" spans="1:31" x14ac:dyDescent="0.3">
      <c r="A971">
        <v>9157</v>
      </c>
      <c r="B971">
        <v>2007</v>
      </c>
      <c r="C971">
        <v>2</v>
      </c>
      <c r="D971">
        <v>0.12241100000000001</v>
      </c>
      <c r="E971">
        <v>0.1393296</v>
      </c>
      <c r="F971">
        <v>4.3789300000000003E-2</v>
      </c>
      <c r="G971">
        <v>0.15724340000000001</v>
      </c>
      <c r="H971">
        <v>1.7851599999999999E-2</v>
      </c>
      <c r="I971">
        <v>0.30254419999999999</v>
      </c>
      <c r="J971">
        <v>6.1703099999999997E-2</v>
      </c>
      <c r="K971">
        <v>6.2698299999999998E-2</v>
      </c>
      <c r="L971">
        <v>8.6139900000000005E-2</v>
      </c>
      <c r="M971">
        <v>6.2896999999999996E-3</v>
      </c>
      <c r="O971" t="str">
        <f>Table_Index[[#This Row],[ID]]&amp;Table_Index[[#This Row],[year]]</f>
        <v>91572007</v>
      </c>
      <c r="P971" t="str">
        <v>93102003</v>
      </c>
      <c r="Q971" t="str">
        <f t="shared" si="56"/>
        <v>9310</v>
      </c>
      <c r="R971" t="str">
        <f t="shared" si="57"/>
        <v>2003</v>
      </c>
      <c r="S971">
        <f>SUMIFS(INDEX(Table_Index[],,MATCH(S$12,Table_Index[#Headers],0)),
Table_Index[ID],$Q971,Table_Index[year],$R971)/COUNTIFS(Table_Index[Quarter],"&lt;&gt;''",Table_Index[ID],$Q971,Table_Index[year],$R971)</f>
        <v>6.2128500000000003E-2</v>
      </c>
      <c r="T971">
        <f>SUMIFS(INDEX(Table_Index[],,MATCH(T$12,Table_Index[#Headers],0)),
Table_Index[ID],$Q971,Table_Index[year],$R971)/COUNTIFS(Table_Index[Quarter],"&lt;&gt;''",Table_Index[ID],$Q971,Table_Index[year],$R971)</f>
        <v>8.5771666666666677E-2</v>
      </c>
      <c r="U971">
        <f>SUMIFS(INDEX(Table_Index[],,MATCH(U$12,Table_Index[#Headers],0)),
Table_Index[ID],$Q971,Table_Index[year],$R971)/COUNTIFS(Table_Index[Quarter],"&lt;&gt;''",Table_Index[ID],$Q971,Table_Index[year],$R971)</f>
        <v>0.12553980000000001</v>
      </c>
      <c r="V971">
        <f>SUMIFS(INDEX(Table_Index[],,MATCH(V$12,Table_Index[#Headers],0)),
Table_Index[ID],$Q971,Table_Index[year],$R971)/COUNTIFS(Table_Index[Quarter],"&lt;&gt;''",Table_Index[ID],$Q971,Table_Index[year],$R971)</f>
        <v>0.11687873333333333</v>
      </c>
      <c r="W971">
        <f>SUMIFS(INDEX(Table_Index[],,MATCH(W$12,Table_Index[#Headers],0)),
Table_Index[ID],$Q971,Table_Index[year],$R971)/COUNTIFS(Table_Index[Quarter],"&lt;&gt;''",Table_Index[ID],$Q971,Table_Index[year],$R971)</f>
        <v>0.3279951333333333</v>
      </c>
      <c r="X971">
        <f>SUMIFS(INDEX(Table_Index[],,MATCH(X$12,Table_Index[#Headers],0)),
Table_Index[ID],$Q971,Table_Index[year],$R971)/COUNTIFS(Table_Index[Quarter],"&lt;&gt;''",Table_Index[ID],$Q971,Table_Index[year],$R971)</f>
        <v>0.12904113333333334</v>
      </c>
      <c r="Y971">
        <f>SUMIFS(INDEX(Table_Index[],,MATCH(Y$12,Table_Index[#Headers],0)),
Table_Index[ID],$Q971,Table_Index[year],$R971)/COUNTIFS(Table_Index[Quarter],"&lt;&gt;''",Table_Index[ID],$Q971,Table_Index[year],$R971)</f>
        <v>3.1462166666666673E-2</v>
      </c>
      <c r="Z971">
        <f>SUMIFS(INDEX(Table_Index[],,MATCH(Z$12,Table_Index[#Headers],0)),
Table_Index[ID],$Q971,Table_Index[year],$R971)/COUNTIFS(Table_Index[Quarter],"&lt;&gt;''",Table_Index[ID],$Q971,Table_Index[year],$R971)</f>
        <v>4.2696433333333339E-2</v>
      </c>
      <c r="AA971">
        <f>SUMIFS(INDEX(Table_Index[],,MATCH(AA$12,Table_Index[#Headers],0)),
Table_Index[ID],$Q971,Table_Index[year],$R971)/COUNTIFS(Table_Index[Quarter],"&lt;&gt;''",Table_Index[ID],$Q971,Table_Index[year],$R971)</f>
        <v>6.4148866666666679E-2</v>
      </c>
      <c r="AB971">
        <f>SUMIFS(INDEX(Table_Index[],,MATCH(AB$12,Table_Index[#Headers],0)),
Table_Index[ID],$Q971,Table_Index[year],$R971)/COUNTIFS(Table_Index[Quarter],"&lt;&gt;''",Table_Index[ID],$Q971,Table_Index[year],$R971)</f>
        <v>1.4337566666666668E-2</v>
      </c>
      <c r="AC971" s="24">
        <f t="shared" si="58"/>
        <v>1</v>
      </c>
      <c r="AD971">
        <f>COUNTIFS(Table_Index[Quarter],"&lt;&gt;''",Table_Index[ID],$Q971,Table_Index[year],$R971)</f>
        <v>3</v>
      </c>
      <c r="AE971" s="34">
        <f t="shared" si="59"/>
        <v>0.82799647314973779</v>
      </c>
    </row>
    <row r="972" spans="1:31" x14ac:dyDescent="0.3">
      <c r="A972">
        <v>9157</v>
      </c>
      <c r="B972">
        <v>2007</v>
      </c>
      <c r="C972">
        <v>3</v>
      </c>
      <c r="D972">
        <v>0.26803779999999999</v>
      </c>
      <c r="E972">
        <v>0.1795678</v>
      </c>
      <c r="F972">
        <v>0.11562409999999999</v>
      </c>
      <c r="G972">
        <v>6.4381599999999997E-2</v>
      </c>
      <c r="H972">
        <v>1.3139100000000001E-2</v>
      </c>
      <c r="I972">
        <v>0</v>
      </c>
      <c r="J972">
        <v>0.161611</v>
      </c>
      <c r="K972">
        <v>8.2119399999999995E-2</v>
      </c>
      <c r="L972">
        <v>0.1064268</v>
      </c>
      <c r="M972">
        <v>9.0922999999999993E-3</v>
      </c>
      <c r="O972" t="str">
        <f>Table_Index[[#This Row],[ID]]&amp;Table_Index[[#This Row],[year]]</f>
        <v>91572007</v>
      </c>
      <c r="P972" t="str">
        <v>93102004</v>
      </c>
      <c r="Q972" t="str">
        <f t="shared" si="56"/>
        <v>9310</v>
      </c>
      <c r="R972" t="str">
        <f t="shared" si="57"/>
        <v>2004</v>
      </c>
      <c r="S972">
        <f>SUMIFS(INDEX(Table_Index[],,MATCH(S$12,Table_Index[#Headers],0)),
Table_Index[ID],$Q972,Table_Index[year],$R972)/COUNTIFS(Table_Index[Quarter],"&lt;&gt;''",Table_Index[ID],$Q972,Table_Index[year],$R972)</f>
        <v>2.8872250000000002E-3</v>
      </c>
      <c r="T972">
        <f>SUMIFS(INDEX(Table_Index[],,MATCH(T$12,Table_Index[#Headers],0)),
Table_Index[ID],$Q972,Table_Index[year],$R972)/COUNTIFS(Table_Index[Quarter],"&lt;&gt;''",Table_Index[ID],$Q972,Table_Index[year],$R972)</f>
        <v>3.8627549999999997E-2</v>
      </c>
      <c r="U972">
        <f>SUMIFS(INDEX(Table_Index[],,MATCH(U$12,Table_Index[#Headers],0)),
Table_Index[ID],$Q972,Table_Index[year],$R972)/COUNTIFS(Table_Index[Quarter],"&lt;&gt;''",Table_Index[ID],$Q972,Table_Index[year],$R972)</f>
        <v>4.1355349999999999E-2</v>
      </c>
      <c r="V972">
        <f>SUMIFS(INDEX(Table_Index[],,MATCH(V$12,Table_Index[#Headers],0)),
Table_Index[ID],$Q972,Table_Index[year],$R972)/COUNTIFS(Table_Index[Quarter],"&lt;&gt;''",Table_Index[ID],$Q972,Table_Index[year],$R972)</f>
        <v>5.3653724999999999E-2</v>
      </c>
      <c r="W972">
        <f>SUMIFS(INDEX(Table_Index[],,MATCH(W$12,Table_Index[#Headers],0)),
Table_Index[ID],$Q972,Table_Index[year],$R972)/COUNTIFS(Table_Index[Quarter],"&lt;&gt;''",Table_Index[ID],$Q972,Table_Index[year],$R972)</f>
        <v>5.9540000000000005E-4</v>
      </c>
      <c r="X972">
        <f>SUMIFS(INDEX(Table_Index[],,MATCH(X$12,Table_Index[#Headers],0)),
Table_Index[ID],$Q972,Table_Index[year],$R972)/COUNTIFS(Table_Index[Quarter],"&lt;&gt;''",Table_Index[ID],$Q972,Table_Index[year],$R972)</f>
        <v>0</v>
      </c>
      <c r="Y972">
        <f>SUMIFS(INDEX(Table_Index[],,MATCH(Y$12,Table_Index[#Headers],0)),
Table_Index[ID],$Q972,Table_Index[year],$R972)/COUNTIFS(Table_Index[Quarter],"&lt;&gt;''",Table_Index[ID],$Q972,Table_Index[year],$R972)</f>
        <v>7.1449999999999997E-4</v>
      </c>
      <c r="Z972">
        <f>SUMIFS(INDEX(Table_Index[],,MATCH(Z$12,Table_Index[#Headers],0)),
Table_Index[ID],$Q972,Table_Index[year],$R972)/COUNTIFS(Table_Index[Quarter],"&lt;&gt;''",Table_Index[ID],$Q972,Table_Index[year],$R972)</f>
        <v>0.79711010000000004</v>
      </c>
      <c r="AA972">
        <f>SUMIFS(INDEX(Table_Index[],,MATCH(AA$12,Table_Index[#Headers],0)),
Table_Index[ID],$Q972,Table_Index[year],$R972)/COUNTIFS(Table_Index[Quarter],"&lt;&gt;''",Table_Index[ID],$Q972,Table_Index[year],$R972)</f>
        <v>3.1284575000000002E-2</v>
      </c>
      <c r="AB972">
        <f>SUMIFS(INDEX(Table_Index[],,MATCH(AB$12,Table_Index[#Headers],0)),
Table_Index[ID],$Q972,Table_Index[year],$R972)/COUNTIFS(Table_Index[Quarter],"&lt;&gt;''",Table_Index[ID],$Q972,Table_Index[year],$R972)</f>
        <v>3.3771550000000004E-2</v>
      </c>
      <c r="AC972" s="24">
        <f t="shared" si="58"/>
        <v>0.99999997500000004</v>
      </c>
      <c r="AD972">
        <f>COUNTIFS(Table_Index[Quarter],"&lt;&gt;''",Table_Index[ID],$Q972,Table_Index[year],$R972)</f>
        <v>4</v>
      </c>
      <c r="AE972" s="34">
        <f t="shared" si="59"/>
        <v>0.35640597037704569</v>
      </c>
    </row>
    <row r="973" spans="1:31" x14ac:dyDescent="0.3">
      <c r="A973">
        <v>9157</v>
      </c>
      <c r="B973">
        <v>2007</v>
      </c>
      <c r="C973">
        <v>4</v>
      </c>
      <c r="D973">
        <v>0.20387350000000001</v>
      </c>
      <c r="E973">
        <v>0</v>
      </c>
      <c r="F973">
        <v>0.32029999999999997</v>
      </c>
      <c r="G973">
        <v>9.6089999999999995E-2</v>
      </c>
      <c r="H973">
        <v>3.4317899999999998E-2</v>
      </c>
      <c r="I973">
        <v>0</v>
      </c>
      <c r="J973">
        <v>0</v>
      </c>
      <c r="K973">
        <v>5.2620699999999999E-2</v>
      </c>
      <c r="L973">
        <v>0.2774027</v>
      </c>
      <c r="M973">
        <v>1.53954E-2</v>
      </c>
      <c r="O973" t="str">
        <f>Table_Index[[#This Row],[ID]]&amp;Table_Index[[#This Row],[year]]</f>
        <v>91572007</v>
      </c>
      <c r="P973" t="str">
        <v>93112003</v>
      </c>
      <c r="Q973" t="str">
        <f t="shared" si="56"/>
        <v>9311</v>
      </c>
      <c r="R973" t="str">
        <f t="shared" si="57"/>
        <v>2003</v>
      </c>
      <c r="S973">
        <f>SUMIFS(INDEX(Table_Index[],,MATCH(S$12,Table_Index[#Headers],0)),
Table_Index[ID],$Q973,Table_Index[year],$R973)/COUNTIFS(Table_Index[Quarter],"&lt;&gt;''",Table_Index[ID],$Q973,Table_Index[year],$R973)</f>
        <v>4.5010724999999994E-2</v>
      </c>
      <c r="T973">
        <f>SUMIFS(INDEX(Table_Index[],,MATCH(T$12,Table_Index[#Headers],0)),
Table_Index[ID],$Q973,Table_Index[year],$R973)/COUNTIFS(Table_Index[Quarter],"&lt;&gt;''",Table_Index[ID],$Q973,Table_Index[year],$R973)</f>
        <v>0.19929222499999999</v>
      </c>
      <c r="U973">
        <f>SUMIFS(INDEX(Table_Index[],,MATCH(U$12,Table_Index[#Headers],0)),
Table_Index[ID],$Q973,Table_Index[year],$R973)/COUNTIFS(Table_Index[Quarter],"&lt;&gt;''",Table_Index[ID],$Q973,Table_Index[year],$R973)</f>
        <v>6.027685E-2</v>
      </c>
      <c r="V973">
        <f>SUMIFS(INDEX(Table_Index[],,MATCH(V$12,Table_Index[#Headers],0)),
Table_Index[ID],$Q973,Table_Index[year],$R973)/COUNTIFS(Table_Index[Quarter],"&lt;&gt;''",Table_Index[ID],$Q973,Table_Index[year],$R973)</f>
        <v>0.14528459999999999</v>
      </c>
      <c r="W973">
        <f>SUMIFS(INDEX(Table_Index[],,MATCH(W$12,Table_Index[#Headers],0)),
Table_Index[ID],$Q973,Table_Index[year],$R973)/COUNTIFS(Table_Index[Quarter],"&lt;&gt;''",Table_Index[ID],$Q973,Table_Index[year],$R973)</f>
        <v>3.4597499999999999E-4</v>
      </c>
      <c r="X973">
        <f>SUMIFS(INDEX(Table_Index[],,MATCH(X$12,Table_Index[#Headers],0)),
Table_Index[ID],$Q973,Table_Index[year],$R973)/COUNTIFS(Table_Index[Quarter],"&lt;&gt;''",Table_Index[ID],$Q973,Table_Index[year],$R973)</f>
        <v>0</v>
      </c>
      <c r="Y973">
        <f>SUMIFS(INDEX(Table_Index[],,MATCH(Y$12,Table_Index[#Headers],0)),
Table_Index[ID],$Q973,Table_Index[year],$R973)/COUNTIFS(Table_Index[Quarter],"&lt;&gt;''",Table_Index[ID],$Q973,Table_Index[year],$R973)</f>
        <v>2.4973925000000001E-2</v>
      </c>
      <c r="Z973">
        <f>SUMIFS(INDEX(Table_Index[],,MATCH(Z$12,Table_Index[#Headers],0)),
Table_Index[ID],$Q973,Table_Index[year],$R973)/COUNTIFS(Table_Index[Quarter],"&lt;&gt;''",Table_Index[ID],$Q973,Table_Index[year],$R973)</f>
        <v>0.51330612500000006</v>
      </c>
      <c r="AA973">
        <f>SUMIFS(INDEX(Table_Index[],,MATCH(AA$12,Table_Index[#Headers],0)),
Table_Index[ID],$Q973,Table_Index[year],$R973)/COUNTIFS(Table_Index[Quarter],"&lt;&gt;''",Table_Index[ID],$Q973,Table_Index[year],$R973)</f>
        <v>3.7070000000000001E-4</v>
      </c>
      <c r="AB973">
        <f>SUMIFS(INDEX(Table_Index[],,MATCH(AB$12,Table_Index[#Headers],0)),
Table_Index[ID],$Q973,Table_Index[year],$R973)/COUNTIFS(Table_Index[Quarter],"&lt;&gt;''",Table_Index[ID],$Q973,Table_Index[year],$R973)</f>
        <v>1.1138874999999999E-2</v>
      </c>
      <c r="AC973" s="24">
        <f t="shared" si="58"/>
        <v>1</v>
      </c>
      <c r="AD973">
        <f>COUNTIFS(Table_Index[Quarter],"&lt;&gt;''",Table_Index[ID],$Q973,Table_Index[year],$R973)</f>
        <v>4</v>
      </c>
      <c r="AE973" s="34">
        <f t="shared" si="59"/>
        <v>0.66928452350056378</v>
      </c>
    </row>
    <row r="974" spans="1:31" x14ac:dyDescent="0.3">
      <c r="A974">
        <v>9158</v>
      </c>
      <c r="B974">
        <v>2003</v>
      </c>
      <c r="C974">
        <v>1</v>
      </c>
      <c r="D974">
        <v>1.0901000000000001E-3</v>
      </c>
      <c r="E974">
        <v>1.6351E-3</v>
      </c>
      <c r="F974">
        <v>4.2513999999999998E-3</v>
      </c>
      <c r="G974">
        <v>3.0523E-3</v>
      </c>
      <c r="H974">
        <v>1.8531999999999999E-3</v>
      </c>
      <c r="I974">
        <v>4.3604000000000004E-3</v>
      </c>
      <c r="J974">
        <v>0</v>
      </c>
      <c r="K974">
        <v>0.98108689999999998</v>
      </c>
      <c r="L974">
        <v>2.2891999999999999E-3</v>
      </c>
      <c r="M974">
        <v>3.815E-4</v>
      </c>
      <c r="O974" t="str">
        <f>Table_Index[[#This Row],[ID]]&amp;Table_Index[[#This Row],[year]]</f>
        <v>91582003</v>
      </c>
      <c r="P974" t="str">
        <v>93112004</v>
      </c>
      <c r="Q974" t="str">
        <f t="shared" ref="Q974:Q1037" si="60">LEFT(P974, LEN(P974)-4)</f>
        <v>9311</v>
      </c>
      <c r="R974" t="str">
        <f t="shared" ref="R974:R1037" si="61">RIGHT(P974,4)</f>
        <v>2004</v>
      </c>
      <c r="S974">
        <f>SUMIFS(INDEX(Table_Index[],,MATCH(S$12,Table_Index[#Headers],0)),
Table_Index[ID],$Q974,Table_Index[year],$R974)/COUNTIFS(Table_Index[Quarter],"&lt;&gt;''",Table_Index[ID],$Q974,Table_Index[year],$R974)</f>
        <v>8.3855225000000005E-2</v>
      </c>
      <c r="T974">
        <f>SUMIFS(INDEX(Table_Index[],,MATCH(T$12,Table_Index[#Headers],0)),
Table_Index[ID],$Q974,Table_Index[year],$R974)/COUNTIFS(Table_Index[Quarter],"&lt;&gt;''",Table_Index[ID],$Q974,Table_Index[year],$R974)</f>
        <v>0.167622825</v>
      </c>
      <c r="U974">
        <f>SUMIFS(INDEX(Table_Index[],,MATCH(U$12,Table_Index[#Headers],0)),
Table_Index[ID],$Q974,Table_Index[year],$R974)/COUNTIFS(Table_Index[Quarter],"&lt;&gt;''",Table_Index[ID],$Q974,Table_Index[year],$R974)</f>
        <v>8.8201124999999991E-2</v>
      </c>
      <c r="V974">
        <f>SUMIFS(INDEX(Table_Index[],,MATCH(V$12,Table_Index[#Headers],0)),
Table_Index[ID],$Q974,Table_Index[year],$R974)/COUNTIFS(Table_Index[Quarter],"&lt;&gt;''",Table_Index[ID],$Q974,Table_Index[year],$R974)</f>
        <v>6.9147749999999994E-2</v>
      </c>
      <c r="W974">
        <f>SUMIFS(INDEX(Table_Index[],,MATCH(W$12,Table_Index[#Headers],0)),
Table_Index[ID],$Q974,Table_Index[year],$R974)/COUNTIFS(Table_Index[Quarter],"&lt;&gt;''",Table_Index[ID],$Q974,Table_Index[year],$R974)</f>
        <v>0</v>
      </c>
      <c r="X974">
        <f>SUMIFS(INDEX(Table_Index[],,MATCH(X$12,Table_Index[#Headers],0)),
Table_Index[ID],$Q974,Table_Index[year],$R974)/COUNTIFS(Table_Index[Quarter],"&lt;&gt;''",Table_Index[ID],$Q974,Table_Index[year],$R974)</f>
        <v>0</v>
      </c>
      <c r="Y974">
        <f>SUMIFS(INDEX(Table_Index[],,MATCH(Y$12,Table_Index[#Headers],0)),
Table_Index[ID],$Q974,Table_Index[year],$R974)/COUNTIFS(Table_Index[Quarter],"&lt;&gt;''",Table_Index[ID],$Q974,Table_Index[year],$R974)</f>
        <v>5.6777024999999995E-2</v>
      </c>
      <c r="Z974">
        <f>SUMIFS(INDEX(Table_Index[],,MATCH(Z$12,Table_Index[#Headers],0)),
Table_Index[ID],$Q974,Table_Index[year],$R974)/COUNTIFS(Table_Index[Quarter],"&lt;&gt;''",Table_Index[ID],$Q974,Table_Index[year],$R974)</f>
        <v>0.44425487499999999</v>
      </c>
      <c r="AA974">
        <f>SUMIFS(INDEX(Table_Index[],,MATCH(AA$12,Table_Index[#Headers],0)),
Table_Index[ID],$Q974,Table_Index[year],$R974)/COUNTIFS(Table_Index[Quarter],"&lt;&gt;''",Table_Index[ID],$Q974,Table_Index[year],$R974)</f>
        <v>7.6771775E-2</v>
      </c>
      <c r="AB974">
        <f>SUMIFS(INDEX(Table_Index[],,MATCH(AB$12,Table_Index[#Headers],0)),
Table_Index[ID],$Q974,Table_Index[year],$R974)/COUNTIFS(Table_Index[Quarter],"&lt;&gt;''",Table_Index[ID],$Q974,Table_Index[year],$R974)</f>
        <v>1.3369375000000001E-2</v>
      </c>
      <c r="AC974" s="24">
        <f t="shared" ref="AC974:AC1037" si="62">SUM(S974:AB974)</f>
        <v>0.99999997499999993</v>
      </c>
      <c r="AD974">
        <f>COUNTIFS(Table_Index[Quarter],"&lt;&gt;''",Table_Index[ID],$Q974,Table_Index[year],$R974)</f>
        <v>4</v>
      </c>
      <c r="AE974" s="34">
        <f t="shared" ref="AE974:AE1037" si="63">1-SUMSQ(S974:AB974)</f>
        <v>0.74565136984423308</v>
      </c>
    </row>
    <row r="975" spans="1:31" x14ac:dyDescent="0.3">
      <c r="A975">
        <v>9158</v>
      </c>
      <c r="B975">
        <v>2003</v>
      </c>
      <c r="C975">
        <v>2</v>
      </c>
      <c r="D975">
        <v>0</v>
      </c>
      <c r="E975">
        <v>3.2173000000000002E-3</v>
      </c>
      <c r="F975">
        <v>0</v>
      </c>
      <c r="G975">
        <v>5.5855999999999996E-3</v>
      </c>
      <c r="H975">
        <v>0</v>
      </c>
      <c r="I975">
        <v>0</v>
      </c>
      <c r="J975">
        <v>5.9877000000000003E-3</v>
      </c>
      <c r="K975">
        <v>0.98305710000000002</v>
      </c>
      <c r="L975">
        <v>1.7874E-3</v>
      </c>
      <c r="M975">
        <v>3.6489999999999998E-4</v>
      </c>
      <c r="O975" t="str">
        <f>Table_Index[[#This Row],[ID]]&amp;Table_Index[[#This Row],[year]]</f>
        <v>91582003</v>
      </c>
      <c r="P975" t="str">
        <v>93122003</v>
      </c>
      <c r="Q975" t="str">
        <f t="shared" si="60"/>
        <v>9312</v>
      </c>
      <c r="R975" t="str">
        <f t="shared" si="61"/>
        <v>2003</v>
      </c>
      <c r="S975">
        <f>SUMIFS(INDEX(Table_Index[],,MATCH(S$12,Table_Index[#Headers],0)),
Table_Index[ID],$Q975,Table_Index[year],$R975)/COUNTIFS(Table_Index[Quarter],"&lt;&gt;''",Table_Index[ID],$Q975,Table_Index[year],$R975)</f>
        <v>7.1907575000000001E-2</v>
      </c>
      <c r="T975">
        <f>SUMIFS(INDEX(Table_Index[],,MATCH(T$12,Table_Index[#Headers],0)),
Table_Index[ID],$Q975,Table_Index[year],$R975)/COUNTIFS(Table_Index[Quarter],"&lt;&gt;''",Table_Index[ID],$Q975,Table_Index[year],$R975)</f>
        <v>0.17495329999999998</v>
      </c>
      <c r="U975">
        <f>SUMIFS(INDEX(Table_Index[],,MATCH(U$12,Table_Index[#Headers],0)),
Table_Index[ID],$Q975,Table_Index[year],$R975)/COUNTIFS(Table_Index[Quarter],"&lt;&gt;''",Table_Index[ID],$Q975,Table_Index[year],$R975)</f>
        <v>6.9316574999999991E-2</v>
      </c>
      <c r="V975">
        <f>SUMIFS(INDEX(Table_Index[],,MATCH(V$12,Table_Index[#Headers],0)),
Table_Index[ID],$Q975,Table_Index[year],$R975)/COUNTIFS(Table_Index[Quarter],"&lt;&gt;''",Table_Index[ID],$Q975,Table_Index[year],$R975)</f>
        <v>8.5226999999999983E-2</v>
      </c>
      <c r="W975">
        <f>SUMIFS(INDEX(Table_Index[],,MATCH(W$12,Table_Index[#Headers],0)),
Table_Index[ID],$Q975,Table_Index[year],$R975)/COUNTIFS(Table_Index[Quarter],"&lt;&gt;''",Table_Index[ID],$Q975,Table_Index[year],$R975)</f>
        <v>2.1734299999999998E-2</v>
      </c>
      <c r="X975">
        <f>SUMIFS(INDEX(Table_Index[],,MATCH(X$12,Table_Index[#Headers],0)),
Table_Index[ID],$Q975,Table_Index[year],$R975)/COUNTIFS(Table_Index[Quarter],"&lt;&gt;''",Table_Index[ID],$Q975,Table_Index[year],$R975)</f>
        <v>0.19099379999999999</v>
      </c>
      <c r="Y975">
        <f>SUMIFS(INDEX(Table_Index[],,MATCH(Y$12,Table_Index[#Headers],0)),
Table_Index[ID],$Q975,Table_Index[year],$R975)/COUNTIFS(Table_Index[Quarter],"&lt;&gt;''",Table_Index[ID],$Q975,Table_Index[year],$R975)</f>
        <v>7.3551350000000001E-2</v>
      </c>
      <c r="Z975">
        <f>SUMIFS(INDEX(Table_Index[],,MATCH(Z$12,Table_Index[#Headers],0)),
Table_Index[ID],$Q975,Table_Index[year],$R975)/COUNTIFS(Table_Index[Quarter],"&lt;&gt;''",Table_Index[ID],$Q975,Table_Index[year],$R975)</f>
        <v>0.26150600000000002</v>
      </c>
      <c r="AA975">
        <f>SUMIFS(INDEX(Table_Index[],,MATCH(AA$12,Table_Index[#Headers],0)),
Table_Index[ID],$Q975,Table_Index[year],$R975)/COUNTIFS(Table_Index[Quarter],"&lt;&gt;''",Table_Index[ID],$Q975,Table_Index[year],$R975)</f>
        <v>4.6059525000000004E-2</v>
      </c>
      <c r="AB975">
        <f>SUMIFS(INDEX(Table_Index[],,MATCH(AB$12,Table_Index[#Headers],0)),
Table_Index[ID],$Q975,Table_Index[year],$R975)/COUNTIFS(Table_Index[Quarter],"&lt;&gt;''",Table_Index[ID],$Q975,Table_Index[year],$R975)</f>
        <v>4.7506249999999996E-3</v>
      </c>
      <c r="AC975" s="24">
        <f t="shared" si="62"/>
        <v>1.0000000499999999</v>
      </c>
      <c r="AD975">
        <f>COUNTIFS(Table_Index[Quarter],"&lt;&gt;''",Table_Index[ID],$Q975,Table_Index[year],$R975)</f>
        <v>4</v>
      </c>
      <c r="AE975" s="34">
        <f t="shared" si="63"/>
        <v>0.83926196553913002</v>
      </c>
    </row>
    <row r="976" spans="1:31" x14ac:dyDescent="0.3">
      <c r="A976">
        <v>9158</v>
      </c>
      <c r="B976">
        <v>2003</v>
      </c>
      <c r="C976">
        <v>3</v>
      </c>
      <c r="D976">
        <v>0.19384680000000001</v>
      </c>
      <c r="E976">
        <v>8.3706600000000006E-2</v>
      </c>
      <c r="F976">
        <v>7.4014200000000002E-2</v>
      </c>
      <c r="G976">
        <v>4.6699499999999998E-2</v>
      </c>
      <c r="H976">
        <v>0</v>
      </c>
      <c r="I976">
        <v>0.32160949999999999</v>
      </c>
      <c r="J976">
        <v>0.17769289999999999</v>
      </c>
      <c r="K976">
        <v>4.4056100000000001E-2</v>
      </c>
      <c r="L976">
        <v>5.3748400000000002E-2</v>
      </c>
      <c r="M976">
        <v>4.6258999999999996E-3</v>
      </c>
      <c r="O976" t="str">
        <f>Table_Index[[#This Row],[ID]]&amp;Table_Index[[#This Row],[year]]</f>
        <v>91582003</v>
      </c>
      <c r="P976" t="str">
        <v>93122004</v>
      </c>
      <c r="Q976" t="str">
        <f t="shared" si="60"/>
        <v>9312</v>
      </c>
      <c r="R976" t="str">
        <f t="shared" si="61"/>
        <v>2004</v>
      </c>
      <c r="S976">
        <f>SUMIFS(INDEX(Table_Index[],,MATCH(S$12,Table_Index[#Headers],0)),
Table_Index[ID],$Q976,Table_Index[year],$R976)/COUNTIFS(Table_Index[Quarter],"&lt;&gt;''",Table_Index[ID],$Q976,Table_Index[year],$R976)</f>
        <v>4.1904400000000001E-2</v>
      </c>
      <c r="T976">
        <f>SUMIFS(INDEX(Table_Index[],,MATCH(T$12,Table_Index[#Headers],0)),
Table_Index[ID],$Q976,Table_Index[year],$R976)/COUNTIFS(Table_Index[Quarter],"&lt;&gt;''",Table_Index[ID],$Q976,Table_Index[year],$R976)</f>
        <v>0.206641625</v>
      </c>
      <c r="U976">
        <f>SUMIFS(INDEX(Table_Index[],,MATCH(U$12,Table_Index[#Headers],0)),
Table_Index[ID],$Q976,Table_Index[year],$R976)/COUNTIFS(Table_Index[Quarter],"&lt;&gt;''",Table_Index[ID],$Q976,Table_Index[year],$R976)</f>
        <v>6.6118700000000002E-2</v>
      </c>
      <c r="V976">
        <f>SUMIFS(INDEX(Table_Index[],,MATCH(V$12,Table_Index[#Headers],0)),
Table_Index[ID],$Q976,Table_Index[year],$R976)/COUNTIFS(Table_Index[Quarter],"&lt;&gt;''",Table_Index[ID],$Q976,Table_Index[year],$R976)</f>
        <v>0.11698409999999999</v>
      </c>
      <c r="W976">
        <f>SUMIFS(INDEX(Table_Index[],,MATCH(W$12,Table_Index[#Headers],0)),
Table_Index[ID],$Q976,Table_Index[year],$R976)/COUNTIFS(Table_Index[Quarter],"&lt;&gt;''",Table_Index[ID],$Q976,Table_Index[year],$R976)</f>
        <v>8.5106474999999987E-2</v>
      </c>
      <c r="X976">
        <f>SUMIFS(INDEX(Table_Index[],,MATCH(X$12,Table_Index[#Headers],0)),
Table_Index[ID],$Q976,Table_Index[year],$R976)/COUNTIFS(Table_Index[Quarter],"&lt;&gt;''",Table_Index[ID],$Q976,Table_Index[year],$R976)</f>
        <v>0.117789225</v>
      </c>
      <c r="Y976">
        <f>SUMIFS(INDEX(Table_Index[],,MATCH(Y$12,Table_Index[#Headers],0)),
Table_Index[ID],$Q976,Table_Index[year],$R976)/COUNTIFS(Table_Index[Quarter],"&lt;&gt;''",Table_Index[ID],$Q976,Table_Index[year],$R976)</f>
        <v>3.3391825E-2</v>
      </c>
      <c r="Z976">
        <f>SUMIFS(INDEX(Table_Index[],,MATCH(Z$12,Table_Index[#Headers],0)),
Table_Index[ID],$Q976,Table_Index[year],$R976)/COUNTIFS(Table_Index[Quarter],"&lt;&gt;''",Table_Index[ID],$Q976,Table_Index[year],$R976)</f>
        <v>0.29345112499999998</v>
      </c>
      <c r="AA976">
        <f>SUMIFS(INDEX(Table_Index[],,MATCH(AA$12,Table_Index[#Headers],0)),
Table_Index[ID],$Q976,Table_Index[year],$R976)/COUNTIFS(Table_Index[Quarter],"&lt;&gt;''",Table_Index[ID],$Q976,Table_Index[year],$R976)</f>
        <v>3.4513049999999997E-2</v>
      </c>
      <c r="AB976">
        <f>SUMIFS(INDEX(Table_Index[],,MATCH(AB$12,Table_Index[#Headers],0)),
Table_Index[ID],$Q976,Table_Index[year],$R976)/COUNTIFS(Table_Index[Quarter],"&lt;&gt;''",Table_Index[ID],$Q976,Table_Index[year],$R976)</f>
        <v>4.0994999999999998E-3</v>
      </c>
      <c r="AC976" s="24">
        <f t="shared" si="62"/>
        <v>1.0000000250000001</v>
      </c>
      <c r="AD976">
        <f>COUNTIFS(Table_Index[Quarter],"&lt;&gt;''",Table_Index[ID],$Q976,Table_Index[year],$R976)</f>
        <v>4</v>
      </c>
      <c r="AE976" s="34">
        <f t="shared" si="63"/>
        <v>0.82793235106132435</v>
      </c>
    </row>
    <row r="977" spans="1:31" x14ac:dyDescent="0.3">
      <c r="A977">
        <v>9158</v>
      </c>
      <c r="B977">
        <v>2003</v>
      </c>
      <c r="C977">
        <v>4</v>
      </c>
      <c r="D977">
        <v>0</v>
      </c>
      <c r="E977">
        <v>0.28961379999999998</v>
      </c>
      <c r="F977">
        <v>0</v>
      </c>
      <c r="G977">
        <v>5.19021E-2</v>
      </c>
      <c r="H977">
        <v>0</v>
      </c>
      <c r="I977">
        <v>0</v>
      </c>
      <c r="J977">
        <v>0.41713919999999999</v>
      </c>
      <c r="K977">
        <v>7.1509600000000006E-2</v>
      </c>
      <c r="L977">
        <v>0.14301920000000001</v>
      </c>
      <c r="M977">
        <v>2.6816099999999999E-2</v>
      </c>
      <c r="O977" t="str">
        <f>Table_Index[[#This Row],[ID]]&amp;Table_Index[[#This Row],[year]]</f>
        <v>91582003</v>
      </c>
      <c r="P977" t="str">
        <v>93132003</v>
      </c>
      <c r="Q977" t="str">
        <f t="shared" si="60"/>
        <v>9313</v>
      </c>
      <c r="R977" t="str">
        <f t="shared" si="61"/>
        <v>2003</v>
      </c>
      <c r="S977">
        <f>SUMIFS(INDEX(Table_Index[],,MATCH(S$12,Table_Index[#Headers],0)),
Table_Index[ID],$Q977,Table_Index[year],$R977)/COUNTIFS(Table_Index[Quarter],"&lt;&gt;''",Table_Index[ID],$Q977,Table_Index[year],$R977)</f>
        <v>0.28151612499999995</v>
      </c>
      <c r="T977">
        <f>SUMIFS(INDEX(Table_Index[],,MATCH(T$12,Table_Index[#Headers],0)),
Table_Index[ID],$Q977,Table_Index[year],$R977)/COUNTIFS(Table_Index[Quarter],"&lt;&gt;''",Table_Index[ID],$Q977,Table_Index[year],$R977)</f>
        <v>1.9075149999999999E-2</v>
      </c>
      <c r="U977">
        <f>SUMIFS(INDEX(Table_Index[],,MATCH(U$12,Table_Index[#Headers],0)),
Table_Index[ID],$Q977,Table_Index[year],$R977)/COUNTIFS(Table_Index[Quarter],"&lt;&gt;''",Table_Index[ID],$Q977,Table_Index[year],$R977)</f>
        <v>0.16020242500000001</v>
      </c>
      <c r="V977">
        <f>SUMIFS(INDEX(Table_Index[],,MATCH(V$12,Table_Index[#Headers],0)),
Table_Index[ID],$Q977,Table_Index[year],$R977)/COUNTIFS(Table_Index[Quarter],"&lt;&gt;''",Table_Index[ID],$Q977,Table_Index[year],$R977)</f>
        <v>0.10106952499999999</v>
      </c>
      <c r="W977">
        <f>SUMIFS(INDEX(Table_Index[],,MATCH(W$12,Table_Index[#Headers],0)),
Table_Index[ID],$Q977,Table_Index[year],$R977)/COUNTIFS(Table_Index[Quarter],"&lt;&gt;''",Table_Index[ID],$Q977,Table_Index[year],$R977)</f>
        <v>0</v>
      </c>
      <c r="X977">
        <f>SUMIFS(INDEX(Table_Index[],,MATCH(X$12,Table_Index[#Headers],0)),
Table_Index[ID],$Q977,Table_Index[year],$R977)/COUNTIFS(Table_Index[Quarter],"&lt;&gt;''",Table_Index[ID],$Q977,Table_Index[year],$R977)</f>
        <v>0</v>
      </c>
      <c r="Y977">
        <f>SUMIFS(INDEX(Table_Index[],,MATCH(Y$12,Table_Index[#Headers],0)),
Table_Index[ID],$Q977,Table_Index[year],$R977)/COUNTIFS(Table_Index[Quarter],"&lt;&gt;''",Table_Index[ID],$Q977,Table_Index[year],$R977)</f>
        <v>0</v>
      </c>
      <c r="Z977">
        <f>SUMIFS(INDEX(Table_Index[],,MATCH(Z$12,Table_Index[#Headers],0)),
Table_Index[ID],$Q977,Table_Index[year],$R977)/COUNTIFS(Table_Index[Quarter],"&lt;&gt;''",Table_Index[ID],$Q977,Table_Index[year],$R977)</f>
        <v>0.258062825</v>
      </c>
      <c r="AA977">
        <f>SUMIFS(INDEX(Table_Index[],,MATCH(AA$12,Table_Index[#Headers],0)),
Table_Index[ID],$Q977,Table_Index[year],$R977)/COUNTIFS(Table_Index[Quarter],"&lt;&gt;''",Table_Index[ID],$Q977,Table_Index[year],$R977)</f>
        <v>0.17279277500000001</v>
      </c>
      <c r="AB977">
        <f>SUMIFS(INDEX(Table_Index[],,MATCH(AB$12,Table_Index[#Headers],0)),
Table_Index[ID],$Q977,Table_Index[year],$R977)/COUNTIFS(Table_Index[Quarter],"&lt;&gt;''",Table_Index[ID],$Q977,Table_Index[year],$R977)</f>
        <v>7.281175E-3</v>
      </c>
      <c r="AC977" s="24">
        <f t="shared" si="62"/>
        <v>1</v>
      </c>
      <c r="AD977">
        <f>COUNTIFS(Table_Index[Quarter],"&lt;&gt;''",Table_Index[ID],$Q977,Table_Index[year],$R977)</f>
        <v>4</v>
      </c>
      <c r="AE977" s="34">
        <f t="shared" si="63"/>
        <v>0.78799816390929378</v>
      </c>
    </row>
    <row r="978" spans="1:31" x14ac:dyDescent="0.3">
      <c r="A978">
        <v>9158</v>
      </c>
      <c r="B978">
        <v>2004</v>
      </c>
      <c r="C978">
        <v>1</v>
      </c>
      <c r="D978">
        <v>6.00539E-2</v>
      </c>
      <c r="E978">
        <v>0.1132835</v>
      </c>
      <c r="F978">
        <v>0.14740500000000001</v>
      </c>
      <c r="G978">
        <v>0.1030471</v>
      </c>
      <c r="H978">
        <v>0</v>
      </c>
      <c r="I978">
        <v>0.25249939999999998</v>
      </c>
      <c r="J978">
        <v>0.19108059999999999</v>
      </c>
      <c r="K978">
        <v>3.1391799999999997E-2</v>
      </c>
      <c r="L978">
        <v>8.1891699999999998E-2</v>
      </c>
      <c r="M978">
        <v>1.93469E-2</v>
      </c>
      <c r="O978" t="str">
        <f>Table_Index[[#This Row],[ID]]&amp;Table_Index[[#This Row],[year]]</f>
        <v>91582004</v>
      </c>
      <c r="P978" t="str">
        <v>93132004</v>
      </c>
      <c r="Q978" t="str">
        <f t="shared" si="60"/>
        <v>9313</v>
      </c>
      <c r="R978" t="str">
        <f t="shared" si="61"/>
        <v>2004</v>
      </c>
      <c r="S978">
        <f>SUMIFS(INDEX(Table_Index[],,MATCH(S$12,Table_Index[#Headers],0)),
Table_Index[ID],$Q978,Table_Index[year],$R978)/COUNTIFS(Table_Index[Quarter],"&lt;&gt;''",Table_Index[ID],$Q978,Table_Index[year],$R978)</f>
        <v>0.41597475</v>
      </c>
      <c r="T978">
        <f>SUMIFS(INDEX(Table_Index[],,MATCH(T$12,Table_Index[#Headers],0)),
Table_Index[ID],$Q978,Table_Index[year],$R978)/COUNTIFS(Table_Index[Quarter],"&lt;&gt;''",Table_Index[ID],$Q978,Table_Index[year],$R978)</f>
        <v>0.103289175</v>
      </c>
      <c r="U978">
        <f>SUMIFS(INDEX(Table_Index[],,MATCH(U$12,Table_Index[#Headers],0)),
Table_Index[ID],$Q978,Table_Index[year],$R978)/COUNTIFS(Table_Index[Quarter],"&lt;&gt;''",Table_Index[ID],$Q978,Table_Index[year],$R978)</f>
        <v>0.25128187499999999</v>
      </c>
      <c r="V978">
        <f>SUMIFS(INDEX(Table_Index[],,MATCH(V$12,Table_Index[#Headers],0)),
Table_Index[ID],$Q978,Table_Index[year],$R978)/COUNTIFS(Table_Index[Quarter],"&lt;&gt;''",Table_Index[ID],$Q978,Table_Index[year],$R978)</f>
        <v>0</v>
      </c>
      <c r="W978">
        <f>SUMIFS(INDEX(Table_Index[],,MATCH(W$12,Table_Index[#Headers],0)),
Table_Index[ID],$Q978,Table_Index[year],$R978)/COUNTIFS(Table_Index[Quarter],"&lt;&gt;''",Table_Index[ID],$Q978,Table_Index[year],$R978)</f>
        <v>0</v>
      </c>
      <c r="X978">
        <f>SUMIFS(INDEX(Table_Index[],,MATCH(X$12,Table_Index[#Headers],0)),
Table_Index[ID],$Q978,Table_Index[year],$R978)/COUNTIFS(Table_Index[Quarter],"&lt;&gt;''",Table_Index[ID],$Q978,Table_Index[year],$R978)</f>
        <v>0</v>
      </c>
      <c r="Y978">
        <f>SUMIFS(INDEX(Table_Index[],,MATCH(Y$12,Table_Index[#Headers],0)),
Table_Index[ID],$Q978,Table_Index[year],$R978)/COUNTIFS(Table_Index[Quarter],"&lt;&gt;''",Table_Index[ID],$Q978,Table_Index[year],$R978)</f>
        <v>0</v>
      </c>
      <c r="Z978">
        <f>SUMIFS(INDEX(Table_Index[],,MATCH(Z$12,Table_Index[#Headers],0)),
Table_Index[ID],$Q978,Table_Index[year],$R978)/COUNTIFS(Table_Index[Quarter],"&lt;&gt;''",Table_Index[ID],$Q978,Table_Index[year],$R978)</f>
        <v>2.0222875000000001E-2</v>
      </c>
      <c r="AA978">
        <f>SUMIFS(INDEX(Table_Index[],,MATCH(AA$12,Table_Index[#Headers],0)),
Table_Index[ID],$Q978,Table_Index[year],$R978)/COUNTIFS(Table_Index[Quarter],"&lt;&gt;''",Table_Index[ID],$Q978,Table_Index[year],$R978)</f>
        <v>0.18041912499999999</v>
      </c>
      <c r="AB978">
        <f>SUMIFS(INDEX(Table_Index[],,MATCH(AB$12,Table_Index[#Headers],0)),
Table_Index[ID],$Q978,Table_Index[year],$R978)/COUNTIFS(Table_Index[Quarter],"&lt;&gt;''",Table_Index[ID],$Q978,Table_Index[year],$R978)</f>
        <v>2.8812274999999998E-2</v>
      </c>
      <c r="AC978" s="24">
        <f t="shared" si="62"/>
        <v>1.000000075</v>
      </c>
      <c r="AD978">
        <f>COUNTIFS(Table_Index[Quarter],"&lt;&gt;''",Table_Index[ID],$Q978,Table_Index[year],$R978)</f>
        <v>4</v>
      </c>
      <c r="AE978" s="34">
        <f t="shared" si="63"/>
        <v>0.71936360045703429</v>
      </c>
    </row>
    <row r="979" spans="1:31" x14ac:dyDescent="0.3">
      <c r="A979">
        <v>9158</v>
      </c>
      <c r="B979">
        <v>2004</v>
      </c>
      <c r="C979">
        <v>2</v>
      </c>
      <c r="D979">
        <v>3.3844100000000002E-2</v>
      </c>
      <c r="E979">
        <v>4.5125499999999999E-2</v>
      </c>
      <c r="F979">
        <v>0.40612959999999998</v>
      </c>
      <c r="G979">
        <v>0.114694</v>
      </c>
      <c r="H979">
        <v>0</v>
      </c>
      <c r="I979">
        <v>0.1598195</v>
      </c>
      <c r="J979">
        <v>0.1240951</v>
      </c>
      <c r="K979">
        <v>3.94848E-2</v>
      </c>
      <c r="L979">
        <v>6.4867900000000006E-2</v>
      </c>
      <c r="M979">
        <v>1.19395E-2</v>
      </c>
      <c r="O979" t="str">
        <f>Table_Index[[#This Row],[ID]]&amp;Table_Index[[#This Row],[year]]</f>
        <v>91582004</v>
      </c>
      <c r="P979" t="str">
        <v>93132005</v>
      </c>
      <c r="Q979" t="str">
        <f t="shared" si="60"/>
        <v>9313</v>
      </c>
      <c r="R979" t="str">
        <f t="shared" si="61"/>
        <v>2005</v>
      </c>
      <c r="S979">
        <f>SUMIFS(INDEX(Table_Index[],,MATCH(S$12,Table_Index[#Headers],0)),
Table_Index[ID],$Q979,Table_Index[year],$R979)/COUNTIFS(Table_Index[Quarter],"&lt;&gt;''",Table_Index[ID],$Q979,Table_Index[year],$R979)</f>
        <v>0.12747647499999998</v>
      </c>
      <c r="T979">
        <f>SUMIFS(INDEX(Table_Index[],,MATCH(T$12,Table_Index[#Headers],0)),
Table_Index[ID],$Q979,Table_Index[year],$R979)/COUNTIFS(Table_Index[Quarter],"&lt;&gt;''",Table_Index[ID],$Q979,Table_Index[year],$R979)</f>
        <v>0.10244585</v>
      </c>
      <c r="U979">
        <f>SUMIFS(INDEX(Table_Index[],,MATCH(U$12,Table_Index[#Headers],0)),
Table_Index[ID],$Q979,Table_Index[year],$R979)/COUNTIFS(Table_Index[Quarter],"&lt;&gt;''",Table_Index[ID],$Q979,Table_Index[year],$R979)</f>
        <v>9.4610899999999998E-2</v>
      </c>
      <c r="V979">
        <f>SUMIFS(INDEX(Table_Index[],,MATCH(V$12,Table_Index[#Headers],0)),
Table_Index[ID],$Q979,Table_Index[year],$R979)/COUNTIFS(Table_Index[Quarter],"&lt;&gt;''",Table_Index[ID],$Q979,Table_Index[year],$R979)</f>
        <v>0</v>
      </c>
      <c r="W979">
        <f>SUMIFS(INDEX(Table_Index[],,MATCH(W$12,Table_Index[#Headers],0)),
Table_Index[ID],$Q979,Table_Index[year],$R979)/COUNTIFS(Table_Index[Quarter],"&lt;&gt;''",Table_Index[ID],$Q979,Table_Index[year],$R979)</f>
        <v>0</v>
      </c>
      <c r="X979">
        <f>SUMIFS(INDEX(Table_Index[],,MATCH(X$12,Table_Index[#Headers],0)),
Table_Index[ID],$Q979,Table_Index[year],$R979)/COUNTIFS(Table_Index[Quarter],"&lt;&gt;''",Table_Index[ID],$Q979,Table_Index[year],$R979)</f>
        <v>0.36621995000000002</v>
      </c>
      <c r="Y979">
        <f>SUMIFS(INDEX(Table_Index[],,MATCH(Y$12,Table_Index[#Headers],0)),
Table_Index[ID],$Q979,Table_Index[year],$R979)/COUNTIFS(Table_Index[Quarter],"&lt;&gt;''",Table_Index[ID],$Q979,Table_Index[year],$R979)</f>
        <v>0.1120488</v>
      </c>
      <c r="Z979">
        <f>SUMIFS(INDEX(Table_Index[],,MATCH(Z$12,Table_Index[#Headers],0)),
Table_Index[ID],$Q979,Table_Index[year],$R979)/COUNTIFS(Table_Index[Quarter],"&lt;&gt;''",Table_Index[ID],$Q979,Table_Index[year],$R979)</f>
        <v>0.10626527499999999</v>
      </c>
      <c r="AA979">
        <f>SUMIFS(INDEX(Table_Index[],,MATCH(AA$12,Table_Index[#Headers],0)),
Table_Index[ID],$Q979,Table_Index[year],$R979)/COUNTIFS(Table_Index[Quarter],"&lt;&gt;''",Table_Index[ID],$Q979,Table_Index[year],$R979)</f>
        <v>8.5493724999999993E-2</v>
      </c>
      <c r="AB979">
        <f>SUMIFS(INDEX(Table_Index[],,MATCH(AB$12,Table_Index[#Headers],0)),
Table_Index[ID],$Q979,Table_Index[year],$R979)/COUNTIFS(Table_Index[Quarter],"&lt;&gt;''",Table_Index[ID],$Q979,Table_Index[year],$R979)</f>
        <v>5.4390249999999992E-3</v>
      </c>
      <c r="AC979" s="24">
        <f t="shared" si="62"/>
        <v>0.99999999999999989</v>
      </c>
      <c r="AD979">
        <f>COUNTIFS(Table_Index[Quarter],"&lt;&gt;''",Table_Index[ID],$Q979,Table_Index[year],$R979)</f>
        <v>4</v>
      </c>
      <c r="AE979" s="34">
        <f t="shared" si="63"/>
        <v>0.79900031970294749</v>
      </c>
    </row>
    <row r="980" spans="1:31" x14ac:dyDescent="0.3">
      <c r="A980">
        <v>9158</v>
      </c>
      <c r="B980">
        <v>2004</v>
      </c>
      <c r="C980">
        <v>3</v>
      </c>
      <c r="D980">
        <v>0.33784009999999998</v>
      </c>
      <c r="E980">
        <v>9.1595599999999999E-2</v>
      </c>
      <c r="F980">
        <v>7.63297E-2</v>
      </c>
      <c r="G980">
        <v>6.6788500000000001E-2</v>
      </c>
      <c r="H980">
        <v>0</v>
      </c>
      <c r="I980">
        <v>0</v>
      </c>
      <c r="J980">
        <v>0.1679253</v>
      </c>
      <c r="K980">
        <v>0.110678</v>
      </c>
      <c r="L980">
        <v>8.7779099999999999E-2</v>
      </c>
      <c r="M980">
        <v>3.8165E-3</v>
      </c>
      <c r="O980" t="str">
        <f>Table_Index[[#This Row],[ID]]&amp;Table_Index[[#This Row],[year]]</f>
        <v>91582004</v>
      </c>
      <c r="P980" t="str">
        <v>93132006</v>
      </c>
      <c r="Q980" t="str">
        <f t="shared" si="60"/>
        <v>9313</v>
      </c>
      <c r="R980" t="str">
        <f t="shared" si="61"/>
        <v>2006</v>
      </c>
      <c r="S980">
        <f>SUMIFS(INDEX(Table_Index[],,MATCH(S$12,Table_Index[#Headers],0)),
Table_Index[ID],$Q980,Table_Index[year],$R980)/COUNTIFS(Table_Index[Quarter],"&lt;&gt;''",Table_Index[ID],$Q980,Table_Index[year],$R980)</f>
        <v>0.13477852500000001</v>
      </c>
      <c r="T980">
        <f>SUMIFS(INDEX(Table_Index[],,MATCH(T$12,Table_Index[#Headers],0)),
Table_Index[ID],$Q980,Table_Index[year],$R980)/COUNTIFS(Table_Index[Quarter],"&lt;&gt;''",Table_Index[ID],$Q980,Table_Index[year],$R980)</f>
        <v>6.5405075000000007E-2</v>
      </c>
      <c r="U980">
        <f>SUMIFS(INDEX(Table_Index[],,MATCH(U$12,Table_Index[#Headers],0)),
Table_Index[ID],$Q980,Table_Index[year],$R980)/COUNTIFS(Table_Index[Quarter],"&lt;&gt;''",Table_Index[ID],$Q980,Table_Index[year],$R980)</f>
        <v>0.11362457500000001</v>
      </c>
      <c r="V980">
        <f>SUMIFS(INDEX(Table_Index[],,MATCH(V$12,Table_Index[#Headers],0)),
Table_Index[ID],$Q980,Table_Index[year],$R980)/COUNTIFS(Table_Index[Quarter],"&lt;&gt;''",Table_Index[ID],$Q980,Table_Index[year],$R980)</f>
        <v>0</v>
      </c>
      <c r="W980">
        <f>SUMIFS(INDEX(Table_Index[],,MATCH(W$12,Table_Index[#Headers],0)),
Table_Index[ID],$Q980,Table_Index[year],$R980)/COUNTIFS(Table_Index[Quarter],"&lt;&gt;''",Table_Index[ID],$Q980,Table_Index[year],$R980)</f>
        <v>2.8002675000000001E-2</v>
      </c>
      <c r="X980">
        <f>SUMIFS(INDEX(Table_Index[],,MATCH(X$12,Table_Index[#Headers],0)),
Table_Index[ID],$Q980,Table_Index[year],$R980)/COUNTIFS(Table_Index[Quarter],"&lt;&gt;''",Table_Index[ID],$Q980,Table_Index[year],$R980)</f>
        <v>0.33994265000000001</v>
      </c>
      <c r="Y980">
        <f>SUMIFS(INDEX(Table_Index[],,MATCH(Y$12,Table_Index[#Headers],0)),
Table_Index[ID],$Q980,Table_Index[year],$R980)/COUNTIFS(Table_Index[Quarter],"&lt;&gt;''",Table_Index[ID],$Q980,Table_Index[year],$R980)</f>
        <v>1.9494975000000001E-2</v>
      </c>
      <c r="Z980">
        <f>SUMIFS(INDEX(Table_Index[],,MATCH(Z$12,Table_Index[#Headers],0)),
Table_Index[ID],$Q980,Table_Index[year],$R980)/COUNTIFS(Table_Index[Quarter],"&lt;&gt;''",Table_Index[ID],$Q980,Table_Index[year],$R980)</f>
        <v>0.12825282500000001</v>
      </c>
      <c r="AA980">
        <f>SUMIFS(INDEX(Table_Index[],,MATCH(AA$12,Table_Index[#Headers],0)),
Table_Index[ID],$Q980,Table_Index[year],$R980)/COUNTIFS(Table_Index[Quarter],"&lt;&gt;''",Table_Index[ID],$Q980,Table_Index[year],$R980)</f>
        <v>0.16528350000000003</v>
      </c>
      <c r="AB980">
        <f>SUMIFS(INDEX(Table_Index[],,MATCH(AB$12,Table_Index[#Headers],0)),
Table_Index[ID],$Q980,Table_Index[year],$R980)/COUNTIFS(Table_Index[Quarter],"&lt;&gt;''",Table_Index[ID],$Q980,Table_Index[year],$R980)</f>
        <v>5.21515E-3</v>
      </c>
      <c r="AC980" s="24">
        <f t="shared" si="62"/>
        <v>0.99999994999999997</v>
      </c>
      <c r="AD980">
        <f>COUNTIFS(Table_Index[Quarter],"&lt;&gt;''",Table_Index[ID],$Q980,Table_Index[year],$R980)</f>
        <v>4</v>
      </c>
      <c r="AE980" s="34">
        <f t="shared" si="63"/>
        <v>0.80412655189045623</v>
      </c>
    </row>
    <row r="981" spans="1:31" x14ac:dyDescent="0.3">
      <c r="A981">
        <v>9158</v>
      </c>
      <c r="B981">
        <v>2004</v>
      </c>
      <c r="C981">
        <v>4</v>
      </c>
      <c r="D981">
        <v>2.06754E-2</v>
      </c>
      <c r="E981">
        <v>1.3585399999999999E-2</v>
      </c>
      <c r="F981">
        <v>9.7912999999999993E-3</v>
      </c>
      <c r="G981">
        <v>3.3046E-3</v>
      </c>
      <c r="H981">
        <v>0</v>
      </c>
      <c r="I981">
        <v>7.3435000000000002E-3</v>
      </c>
      <c r="J981">
        <v>1.34631E-2</v>
      </c>
      <c r="K981">
        <v>4.2836999999999997E-3</v>
      </c>
      <c r="L981">
        <v>7.8329999999999997E-3</v>
      </c>
      <c r="M981">
        <v>0.91971999999999998</v>
      </c>
      <c r="O981" t="str">
        <f>Table_Index[[#This Row],[ID]]&amp;Table_Index[[#This Row],[year]]</f>
        <v>91582004</v>
      </c>
      <c r="P981" t="str">
        <v>93132007</v>
      </c>
      <c r="Q981" t="str">
        <f t="shared" si="60"/>
        <v>9313</v>
      </c>
      <c r="R981" t="str">
        <f t="shared" si="61"/>
        <v>2007</v>
      </c>
      <c r="S981">
        <f>SUMIFS(INDEX(Table_Index[],,MATCH(S$12,Table_Index[#Headers],0)),
Table_Index[ID],$Q981,Table_Index[year],$R981)/COUNTIFS(Table_Index[Quarter],"&lt;&gt;''",Table_Index[ID],$Q981,Table_Index[year],$R981)</f>
        <v>9.83319E-2</v>
      </c>
      <c r="T981">
        <f>SUMIFS(INDEX(Table_Index[],,MATCH(T$12,Table_Index[#Headers],0)),
Table_Index[ID],$Q981,Table_Index[year],$R981)/COUNTIFS(Table_Index[Quarter],"&lt;&gt;''",Table_Index[ID],$Q981,Table_Index[year],$R981)</f>
        <v>0.11715969999999999</v>
      </c>
      <c r="U981">
        <f>SUMIFS(INDEX(Table_Index[],,MATCH(U$12,Table_Index[#Headers],0)),
Table_Index[ID],$Q981,Table_Index[year],$R981)/COUNTIFS(Table_Index[Quarter],"&lt;&gt;''",Table_Index[ID],$Q981,Table_Index[year],$R981)</f>
        <v>0.10951902499999999</v>
      </c>
      <c r="V981">
        <f>SUMIFS(INDEX(Table_Index[],,MATCH(V$12,Table_Index[#Headers],0)),
Table_Index[ID],$Q981,Table_Index[year],$R981)/COUNTIFS(Table_Index[Quarter],"&lt;&gt;''",Table_Index[ID],$Q981,Table_Index[year],$R981)</f>
        <v>2.191015E-2</v>
      </c>
      <c r="W981">
        <f>SUMIFS(INDEX(Table_Index[],,MATCH(W$12,Table_Index[#Headers],0)),
Table_Index[ID],$Q981,Table_Index[year],$R981)/COUNTIFS(Table_Index[Quarter],"&lt;&gt;''",Table_Index[ID],$Q981,Table_Index[year],$R981)</f>
        <v>0</v>
      </c>
      <c r="X981">
        <f>SUMIFS(INDEX(Table_Index[],,MATCH(X$12,Table_Index[#Headers],0)),
Table_Index[ID],$Q981,Table_Index[year],$R981)/COUNTIFS(Table_Index[Quarter],"&lt;&gt;''",Table_Index[ID],$Q981,Table_Index[year],$R981)</f>
        <v>0.42748365000000005</v>
      </c>
      <c r="Y981">
        <f>SUMIFS(INDEX(Table_Index[],,MATCH(Y$12,Table_Index[#Headers],0)),
Table_Index[ID],$Q981,Table_Index[year],$R981)/COUNTIFS(Table_Index[Quarter],"&lt;&gt;''",Table_Index[ID],$Q981,Table_Index[year],$R981)</f>
        <v>3.4435250000000001E-2</v>
      </c>
      <c r="Z981">
        <f>SUMIFS(INDEX(Table_Index[],,MATCH(Z$12,Table_Index[#Headers],0)),
Table_Index[ID],$Q981,Table_Index[year],$R981)/COUNTIFS(Table_Index[Quarter],"&lt;&gt;''",Table_Index[ID],$Q981,Table_Index[year],$R981)</f>
        <v>8.5494375000000011E-2</v>
      </c>
      <c r="AA981">
        <f>SUMIFS(INDEX(Table_Index[],,MATCH(AA$12,Table_Index[#Headers],0)),
Table_Index[ID],$Q981,Table_Index[year],$R981)/COUNTIFS(Table_Index[Quarter],"&lt;&gt;''",Table_Index[ID],$Q981,Table_Index[year],$R981)</f>
        <v>0.10017525000000001</v>
      </c>
      <c r="AB981">
        <f>SUMIFS(INDEX(Table_Index[],,MATCH(AB$12,Table_Index[#Headers],0)),
Table_Index[ID],$Q981,Table_Index[year],$R981)/COUNTIFS(Table_Index[Quarter],"&lt;&gt;''",Table_Index[ID],$Q981,Table_Index[year],$R981)</f>
        <v>5.4906E-3</v>
      </c>
      <c r="AC981" s="24">
        <f t="shared" si="62"/>
        <v>0.99999990000000016</v>
      </c>
      <c r="AD981">
        <f>COUNTIFS(Table_Index[Quarter],"&lt;&gt;''",Table_Index[ID],$Q981,Table_Index[year],$R981)</f>
        <v>4</v>
      </c>
      <c r="AE981" s="34">
        <f t="shared" si="63"/>
        <v>0.7628273976108787</v>
      </c>
    </row>
    <row r="982" spans="1:31" x14ac:dyDescent="0.3">
      <c r="A982">
        <v>9158</v>
      </c>
      <c r="B982">
        <v>2005</v>
      </c>
      <c r="C982">
        <v>1</v>
      </c>
      <c r="D982">
        <v>0.1323761</v>
      </c>
      <c r="E982">
        <v>0.1487057</v>
      </c>
      <c r="F982">
        <v>8.34839E-2</v>
      </c>
      <c r="G982">
        <v>3.4785000000000003E-2</v>
      </c>
      <c r="H982">
        <v>1.7392500000000002E-2</v>
      </c>
      <c r="I982">
        <v>0.23479849999999999</v>
      </c>
      <c r="J982">
        <v>0.14957529999999999</v>
      </c>
      <c r="K982">
        <v>6.9569900000000004E-2</v>
      </c>
      <c r="L982">
        <v>0.1147904</v>
      </c>
      <c r="M982">
        <v>1.4522699999999999E-2</v>
      </c>
      <c r="O982" t="str">
        <f>Table_Index[[#This Row],[ID]]&amp;Table_Index[[#This Row],[year]]</f>
        <v>91582005</v>
      </c>
      <c r="P982" t="str">
        <v>93132008</v>
      </c>
      <c r="Q982" t="str">
        <f t="shared" si="60"/>
        <v>9313</v>
      </c>
      <c r="R982" t="str">
        <f t="shared" si="61"/>
        <v>2008</v>
      </c>
      <c r="S982">
        <f>SUMIFS(INDEX(Table_Index[],,MATCH(S$12,Table_Index[#Headers],0)),
Table_Index[ID],$Q982,Table_Index[year],$R982)/COUNTIFS(Table_Index[Quarter],"&lt;&gt;''",Table_Index[ID],$Q982,Table_Index[year],$R982)</f>
        <v>6.9168449999999992E-2</v>
      </c>
      <c r="T982">
        <f>SUMIFS(INDEX(Table_Index[],,MATCH(T$12,Table_Index[#Headers],0)),
Table_Index[ID],$Q982,Table_Index[year],$R982)/COUNTIFS(Table_Index[Quarter],"&lt;&gt;''",Table_Index[ID],$Q982,Table_Index[year],$R982)</f>
        <v>0.152546925</v>
      </c>
      <c r="U982">
        <f>SUMIFS(INDEX(Table_Index[],,MATCH(U$12,Table_Index[#Headers],0)),
Table_Index[ID],$Q982,Table_Index[year],$R982)/COUNTIFS(Table_Index[Quarter],"&lt;&gt;''",Table_Index[ID],$Q982,Table_Index[year],$R982)</f>
        <v>9.4682199999999994E-2</v>
      </c>
      <c r="V982">
        <f>SUMIFS(INDEX(Table_Index[],,MATCH(V$12,Table_Index[#Headers],0)),
Table_Index[ID],$Q982,Table_Index[year],$R982)/COUNTIFS(Table_Index[Quarter],"&lt;&gt;''",Table_Index[ID],$Q982,Table_Index[year],$R982)</f>
        <v>2.812315E-2</v>
      </c>
      <c r="W982">
        <f>SUMIFS(INDEX(Table_Index[],,MATCH(W$12,Table_Index[#Headers],0)),
Table_Index[ID],$Q982,Table_Index[year],$R982)/COUNTIFS(Table_Index[Quarter],"&lt;&gt;''",Table_Index[ID],$Q982,Table_Index[year],$R982)</f>
        <v>0</v>
      </c>
      <c r="X982">
        <f>SUMIFS(INDEX(Table_Index[],,MATCH(X$12,Table_Index[#Headers],0)),
Table_Index[ID],$Q982,Table_Index[year],$R982)/COUNTIFS(Table_Index[Quarter],"&lt;&gt;''",Table_Index[ID],$Q982,Table_Index[year],$R982)</f>
        <v>0.39604562499999996</v>
      </c>
      <c r="Y982">
        <f>SUMIFS(INDEX(Table_Index[],,MATCH(Y$12,Table_Index[#Headers],0)),
Table_Index[ID],$Q982,Table_Index[year],$R982)/COUNTIFS(Table_Index[Quarter],"&lt;&gt;''",Table_Index[ID],$Q982,Table_Index[year],$R982)</f>
        <v>3.3256750000000002E-2</v>
      </c>
      <c r="Z982">
        <f>SUMIFS(INDEX(Table_Index[],,MATCH(Z$12,Table_Index[#Headers],0)),
Table_Index[ID],$Q982,Table_Index[year],$R982)/COUNTIFS(Table_Index[Quarter],"&lt;&gt;''",Table_Index[ID],$Q982,Table_Index[year],$R982)</f>
        <v>0.10838745</v>
      </c>
      <c r="AA982">
        <f>SUMIFS(INDEX(Table_Index[],,MATCH(AA$12,Table_Index[#Headers],0)),
Table_Index[ID],$Q982,Table_Index[year],$R982)/COUNTIFS(Table_Index[Quarter],"&lt;&gt;''",Table_Index[ID],$Q982,Table_Index[year],$R982)</f>
        <v>0.1130062</v>
      </c>
      <c r="AB982">
        <f>SUMIFS(INDEX(Table_Index[],,MATCH(AB$12,Table_Index[#Headers],0)),
Table_Index[ID],$Q982,Table_Index[year],$R982)/COUNTIFS(Table_Index[Quarter],"&lt;&gt;''",Table_Index[ID],$Q982,Table_Index[year],$R982)</f>
        <v>4.7832250000000003E-3</v>
      </c>
      <c r="AC982" s="24">
        <f t="shared" si="62"/>
        <v>0.99999997499999993</v>
      </c>
      <c r="AD982">
        <f>COUNTIFS(Table_Index[Quarter],"&lt;&gt;''",Table_Index[ID],$Q982,Table_Index[year],$R982)</f>
        <v>4</v>
      </c>
      <c r="AE982" s="34">
        <f t="shared" si="63"/>
        <v>0.77969026233533323</v>
      </c>
    </row>
    <row r="983" spans="1:31" x14ac:dyDescent="0.3">
      <c r="A983">
        <v>9158</v>
      </c>
      <c r="B983">
        <v>2005</v>
      </c>
      <c r="C983">
        <v>2</v>
      </c>
      <c r="D983">
        <v>0.1459231</v>
      </c>
      <c r="E983">
        <v>0.15265809999999999</v>
      </c>
      <c r="F983">
        <v>0</v>
      </c>
      <c r="G983">
        <v>0.16522990000000001</v>
      </c>
      <c r="H983">
        <v>1.5804599999999999E-2</v>
      </c>
      <c r="I983">
        <v>0</v>
      </c>
      <c r="J983">
        <v>0.13469829999999999</v>
      </c>
      <c r="K983">
        <v>0.18857760000000001</v>
      </c>
      <c r="L983">
        <v>0.1819923</v>
      </c>
      <c r="M983">
        <v>1.51161E-2</v>
      </c>
      <c r="O983" t="str">
        <f>Table_Index[[#This Row],[ID]]&amp;Table_Index[[#This Row],[year]]</f>
        <v>91582005</v>
      </c>
      <c r="P983" t="str">
        <v>93132009</v>
      </c>
      <c r="Q983" t="str">
        <f t="shared" si="60"/>
        <v>9313</v>
      </c>
      <c r="R983" t="str">
        <f t="shared" si="61"/>
        <v>2009</v>
      </c>
      <c r="S983">
        <f>SUMIFS(INDEX(Table_Index[],,MATCH(S$12,Table_Index[#Headers],0)),
Table_Index[ID],$Q983,Table_Index[year],$R983)/COUNTIFS(Table_Index[Quarter],"&lt;&gt;''",Table_Index[ID],$Q983,Table_Index[year],$R983)</f>
        <v>3.7151475000000003E-2</v>
      </c>
      <c r="T983">
        <f>SUMIFS(INDEX(Table_Index[],,MATCH(T$12,Table_Index[#Headers],0)),
Table_Index[ID],$Q983,Table_Index[year],$R983)/COUNTIFS(Table_Index[Quarter],"&lt;&gt;''",Table_Index[ID],$Q983,Table_Index[year],$R983)</f>
        <v>0.124265575</v>
      </c>
      <c r="U983">
        <f>SUMIFS(INDEX(Table_Index[],,MATCH(U$12,Table_Index[#Headers],0)),
Table_Index[ID],$Q983,Table_Index[year],$R983)/COUNTIFS(Table_Index[Quarter],"&lt;&gt;''",Table_Index[ID],$Q983,Table_Index[year],$R983)</f>
        <v>5.9200349999999999E-2</v>
      </c>
      <c r="V983">
        <f>SUMIFS(INDEX(Table_Index[],,MATCH(V$12,Table_Index[#Headers],0)),
Table_Index[ID],$Q983,Table_Index[year],$R983)/COUNTIFS(Table_Index[Quarter],"&lt;&gt;''",Table_Index[ID],$Q983,Table_Index[year],$R983)</f>
        <v>2.3392650000000001E-2</v>
      </c>
      <c r="W983">
        <f>SUMIFS(INDEX(Table_Index[],,MATCH(W$12,Table_Index[#Headers],0)),
Table_Index[ID],$Q983,Table_Index[year],$R983)/COUNTIFS(Table_Index[Quarter],"&lt;&gt;''",Table_Index[ID],$Q983,Table_Index[year],$R983)</f>
        <v>9.8549150000000002E-2</v>
      </c>
      <c r="X983">
        <f>SUMIFS(INDEX(Table_Index[],,MATCH(X$12,Table_Index[#Headers],0)),
Table_Index[ID],$Q983,Table_Index[year],$R983)/COUNTIFS(Table_Index[Quarter],"&lt;&gt;''",Table_Index[ID],$Q983,Table_Index[year],$R983)</f>
        <v>0.26813322500000003</v>
      </c>
      <c r="Y983">
        <f>SUMIFS(INDEX(Table_Index[],,MATCH(Y$12,Table_Index[#Headers],0)),
Table_Index[ID],$Q983,Table_Index[year],$R983)/COUNTIFS(Table_Index[Quarter],"&lt;&gt;''",Table_Index[ID],$Q983,Table_Index[year],$R983)</f>
        <v>0.15867575</v>
      </c>
      <c r="Z983">
        <f>SUMIFS(INDEX(Table_Index[],,MATCH(Z$12,Table_Index[#Headers],0)),
Table_Index[ID],$Q983,Table_Index[year],$R983)/COUNTIFS(Table_Index[Quarter],"&lt;&gt;''",Table_Index[ID],$Q983,Table_Index[year],$R983)</f>
        <v>0.11289865</v>
      </c>
      <c r="AA983">
        <f>SUMIFS(INDEX(Table_Index[],,MATCH(AA$12,Table_Index[#Headers],0)),
Table_Index[ID],$Q983,Table_Index[year],$R983)/COUNTIFS(Table_Index[Quarter],"&lt;&gt;''",Table_Index[ID],$Q983,Table_Index[year],$R983)</f>
        <v>0.111225475</v>
      </c>
      <c r="AB983">
        <f>SUMIFS(INDEX(Table_Index[],,MATCH(AB$12,Table_Index[#Headers],0)),
Table_Index[ID],$Q983,Table_Index[year],$R983)/COUNTIFS(Table_Index[Quarter],"&lt;&gt;''",Table_Index[ID],$Q983,Table_Index[year],$R983)</f>
        <v>6.5076750000000001E-3</v>
      </c>
      <c r="AC983" s="24">
        <f t="shared" si="62"/>
        <v>0.99999997500000015</v>
      </c>
      <c r="AD983">
        <f>COUNTIFS(Table_Index[Quarter],"&lt;&gt;''",Table_Index[ID],$Q983,Table_Index[year],$R983)</f>
        <v>4</v>
      </c>
      <c r="AE983" s="34">
        <f t="shared" si="63"/>
        <v>0.8471810210137094</v>
      </c>
    </row>
    <row r="984" spans="1:31" x14ac:dyDescent="0.3">
      <c r="A984">
        <v>9158</v>
      </c>
      <c r="B984">
        <v>2005</v>
      </c>
      <c r="C984">
        <v>3</v>
      </c>
      <c r="D984">
        <v>0.13797209999999999</v>
      </c>
      <c r="E984">
        <v>8.7911400000000001E-2</v>
      </c>
      <c r="F984">
        <v>0.1037843</v>
      </c>
      <c r="G984">
        <v>4.88397E-2</v>
      </c>
      <c r="H984">
        <v>0.11977930000000001</v>
      </c>
      <c r="I984">
        <v>0.2333452</v>
      </c>
      <c r="J984">
        <v>8.5469500000000004E-2</v>
      </c>
      <c r="K984">
        <v>8.5469500000000004E-2</v>
      </c>
      <c r="L984">
        <v>8.7911400000000001E-2</v>
      </c>
      <c r="M984">
        <v>9.5175999999999993E-3</v>
      </c>
      <c r="O984" t="str">
        <f>Table_Index[[#This Row],[ID]]&amp;Table_Index[[#This Row],[year]]</f>
        <v>91582005</v>
      </c>
      <c r="P984" t="str">
        <v>93132010</v>
      </c>
      <c r="Q984" t="str">
        <f t="shared" si="60"/>
        <v>9313</v>
      </c>
      <c r="R984" t="str">
        <f t="shared" si="61"/>
        <v>2010</v>
      </c>
      <c r="S984">
        <f>SUMIFS(INDEX(Table_Index[],,MATCH(S$12,Table_Index[#Headers],0)),
Table_Index[ID],$Q984,Table_Index[year],$R984)/COUNTIFS(Table_Index[Quarter],"&lt;&gt;''",Table_Index[ID],$Q984,Table_Index[year],$R984)</f>
        <v>6.3051300000000005E-2</v>
      </c>
      <c r="T984">
        <f>SUMIFS(INDEX(Table_Index[],,MATCH(T$12,Table_Index[#Headers],0)),
Table_Index[ID],$Q984,Table_Index[year],$R984)/COUNTIFS(Table_Index[Quarter],"&lt;&gt;''",Table_Index[ID],$Q984,Table_Index[year],$R984)</f>
        <v>0.15791909999999998</v>
      </c>
      <c r="U984">
        <f>SUMIFS(INDEX(Table_Index[],,MATCH(U$12,Table_Index[#Headers],0)),
Table_Index[ID],$Q984,Table_Index[year],$R984)/COUNTIFS(Table_Index[Quarter],"&lt;&gt;''",Table_Index[ID],$Q984,Table_Index[year],$R984)</f>
        <v>6.4544875000000002E-2</v>
      </c>
      <c r="V984">
        <f>SUMIFS(INDEX(Table_Index[],,MATCH(V$12,Table_Index[#Headers],0)),
Table_Index[ID],$Q984,Table_Index[year],$R984)/COUNTIFS(Table_Index[Quarter],"&lt;&gt;''",Table_Index[ID],$Q984,Table_Index[year],$R984)</f>
        <v>8.8430800000000004E-2</v>
      </c>
      <c r="W984">
        <f>SUMIFS(INDEX(Table_Index[],,MATCH(W$12,Table_Index[#Headers],0)),
Table_Index[ID],$Q984,Table_Index[year],$R984)/COUNTIFS(Table_Index[Quarter],"&lt;&gt;''",Table_Index[ID],$Q984,Table_Index[year],$R984)</f>
        <v>0</v>
      </c>
      <c r="X984">
        <f>SUMIFS(INDEX(Table_Index[],,MATCH(X$12,Table_Index[#Headers],0)),
Table_Index[ID],$Q984,Table_Index[year],$R984)/COUNTIFS(Table_Index[Quarter],"&lt;&gt;''",Table_Index[ID],$Q984,Table_Index[year],$R984)</f>
        <v>0.25401077500000002</v>
      </c>
      <c r="Y984">
        <f>SUMIFS(INDEX(Table_Index[],,MATCH(Y$12,Table_Index[#Headers],0)),
Table_Index[ID],$Q984,Table_Index[year],$R984)/COUNTIFS(Table_Index[Quarter],"&lt;&gt;''",Table_Index[ID],$Q984,Table_Index[year],$R984)</f>
        <v>6.4350400000000002E-2</v>
      </c>
      <c r="Z984">
        <f>SUMIFS(INDEX(Table_Index[],,MATCH(Z$12,Table_Index[#Headers],0)),
Table_Index[ID],$Q984,Table_Index[year],$R984)/COUNTIFS(Table_Index[Quarter],"&lt;&gt;''",Table_Index[ID],$Q984,Table_Index[year],$R984)</f>
        <v>0.18187499999999998</v>
      </c>
      <c r="AA984">
        <f>SUMIFS(INDEX(Table_Index[],,MATCH(AA$12,Table_Index[#Headers],0)),
Table_Index[ID],$Q984,Table_Index[year],$R984)/COUNTIFS(Table_Index[Quarter],"&lt;&gt;''",Table_Index[ID],$Q984,Table_Index[year],$R984)</f>
        <v>0.119692775</v>
      </c>
      <c r="AB984">
        <f>SUMIFS(INDEX(Table_Index[],,MATCH(AB$12,Table_Index[#Headers],0)),
Table_Index[ID],$Q984,Table_Index[year],$R984)/COUNTIFS(Table_Index[Quarter],"&lt;&gt;''",Table_Index[ID],$Q984,Table_Index[year],$R984)</f>
        <v>6.1249499999999997E-3</v>
      </c>
      <c r="AC984" s="24">
        <f t="shared" si="62"/>
        <v>0.99999997500000004</v>
      </c>
      <c r="AD984">
        <f>COUNTIFS(Table_Index[Quarter],"&lt;&gt;''",Table_Index[ID],$Q984,Table_Index[year],$R984)</f>
        <v>4</v>
      </c>
      <c r="AE984" s="34">
        <f t="shared" si="63"/>
        <v>0.84299520532513061</v>
      </c>
    </row>
    <row r="985" spans="1:31" x14ac:dyDescent="0.3">
      <c r="A985">
        <v>9158</v>
      </c>
      <c r="B985">
        <v>2005</v>
      </c>
      <c r="C985">
        <v>4</v>
      </c>
      <c r="D985">
        <v>0.1401396</v>
      </c>
      <c r="E985">
        <v>0.30494199999999999</v>
      </c>
      <c r="F985">
        <v>0.13552980000000001</v>
      </c>
      <c r="G985">
        <v>3.5265400000000002E-2</v>
      </c>
      <c r="H985">
        <v>1.6802899999999999E-2</v>
      </c>
      <c r="I985">
        <v>0</v>
      </c>
      <c r="J985">
        <v>0.1037218</v>
      </c>
      <c r="K985">
        <v>0.1244661</v>
      </c>
      <c r="L985">
        <v>0.12861500000000001</v>
      </c>
      <c r="M985">
        <v>1.05174E-2</v>
      </c>
      <c r="O985" t="str">
        <f>Table_Index[[#This Row],[ID]]&amp;Table_Index[[#This Row],[year]]</f>
        <v>91582005</v>
      </c>
      <c r="P985" t="str">
        <v>93132011</v>
      </c>
      <c r="Q985" t="str">
        <f t="shared" si="60"/>
        <v>9313</v>
      </c>
      <c r="R985" t="str">
        <f t="shared" si="61"/>
        <v>2011</v>
      </c>
      <c r="S985">
        <f>SUMIFS(INDEX(Table_Index[],,MATCH(S$12,Table_Index[#Headers],0)),
Table_Index[ID],$Q985,Table_Index[year],$R985)/COUNTIFS(Table_Index[Quarter],"&lt;&gt;''",Table_Index[ID],$Q985,Table_Index[year],$R985)</f>
        <v>9.3656474999999989E-2</v>
      </c>
      <c r="T985">
        <f>SUMIFS(INDEX(Table_Index[],,MATCH(T$12,Table_Index[#Headers],0)),
Table_Index[ID],$Q985,Table_Index[year],$R985)/COUNTIFS(Table_Index[Quarter],"&lt;&gt;''",Table_Index[ID],$Q985,Table_Index[year],$R985)</f>
        <v>6.2793800000000011E-2</v>
      </c>
      <c r="U985">
        <f>SUMIFS(INDEX(Table_Index[],,MATCH(U$12,Table_Index[#Headers],0)),
Table_Index[ID],$Q985,Table_Index[year],$R985)/COUNTIFS(Table_Index[Quarter],"&lt;&gt;''",Table_Index[ID],$Q985,Table_Index[year],$R985)</f>
        <v>6.3446324999999998E-2</v>
      </c>
      <c r="V985">
        <f>SUMIFS(INDEX(Table_Index[],,MATCH(V$12,Table_Index[#Headers],0)),
Table_Index[ID],$Q985,Table_Index[year],$R985)/COUNTIFS(Table_Index[Quarter],"&lt;&gt;''",Table_Index[ID],$Q985,Table_Index[year],$R985)</f>
        <v>1.12237E-2</v>
      </c>
      <c r="W985">
        <f>SUMIFS(INDEX(Table_Index[],,MATCH(W$12,Table_Index[#Headers],0)),
Table_Index[ID],$Q985,Table_Index[year],$R985)/COUNTIFS(Table_Index[Quarter],"&lt;&gt;''",Table_Index[ID],$Q985,Table_Index[year],$R985)</f>
        <v>0</v>
      </c>
      <c r="X985">
        <f>SUMIFS(INDEX(Table_Index[],,MATCH(X$12,Table_Index[#Headers],0)),
Table_Index[ID],$Q985,Table_Index[year],$R985)/COUNTIFS(Table_Index[Quarter],"&lt;&gt;''",Table_Index[ID],$Q985,Table_Index[year],$R985)</f>
        <v>0.52031327500000002</v>
      </c>
      <c r="Y985">
        <f>SUMIFS(INDEX(Table_Index[],,MATCH(Y$12,Table_Index[#Headers],0)),
Table_Index[ID],$Q985,Table_Index[year],$R985)/COUNTIFS(Table_Index[Quarter],"&lt;&gt;''",Table_Index[ID],$Q985,Table_Index[year],$R985)</f>
        <v>4.2811275000000003E-2</v>
      </c>
      <c r="Z985">
        <f>SUMIFS(INDEX(Table_Index[],,MATCH(Z$12,Table_Index[#Headers],0)),
Table_Index[ID],$Q985,Table_Index[year],$R985)/COUNTIFS(Table_Index[Quarter],"&lt;&gt;''",Table_Index[ID],$Q985,Table_Index[year],$R985)</f>
        <v>7.1257874999999998E-2</v>
      </c>
      <c r="AA985">
        <f>SUMIFS(INDEX(Table_Index[],,MATCH(AA$12,Table_Index[#Headers],0)),
Table_Index[ID],$Q985,Table_Index[year],$R985)/COUNTIFS(Table_Index[Quarter],"&lt;&gt;''",Table_Index[ID],$Q985,Table_Index[year],$R985)</f>
        <v>0.12843299999999999</v>
      </c>
      <c r="AB985">
        <f>SUMIFS(INDEX(Table_Index[],,MATCH(AB$12,Table_Index[#Headers],0)),
Table_Index[ID],$Q985,Table_Index[year],$R985)/COUNTIFS(Table_Index[Quarter],"&lt;&gt;''",Table_Index[ID],$Q985,Table_Index[year],$R985)</f>
        <v>6.0642249999999995E-3</v>
      </c>
      <c r="AC985" s="24">
        <f t="shared" si="62"/>
        <v>0.99999995000000019</v>
      </c>
      <c r="AD985">
        <f>COUNTIFS(Table_Index[Quarter],"&lt;&gt;''",Table_Index[ID],$Q985,Table_Index[year],$R985)</f>
        <v>4</v>
      </c>
      <c r="AE985" s="34">
        <f t="shared" si="63"/>
        <v>0.68896579130272118</v>
      </c>
    </row>
    <row r="986" spans="1:31" x14ac:dyDescent="0.3">
      <c r="A986">
        <v>9158</v>
      </c>
      <c r="B986">
        <v>2006</v>
      </c>
      <c r="C986">
        <v>1</v>
      </c>
      <c r="D986">
        <v>0.20218820000000001</v>
      </c>
      <c r="E986">
        <v>0.27074379999999998</v>
      </c>
      <c r="F986">
        <v>0.1203306</v>
      </c>
      <c r="G986">
        <v>6.5752099999999994E-2</v>
      </c>
      <c r="H986">
        <v>1.4918499999999999E-2</v>
      </c>
      <c r="I986">
        <v>0</v>
      </c>
      <c r="J986">
        <v>9.2089699999999997E-2</v>
      </c>
      <c r="K986">
        <v>0.1105077</v>
      </c>
      <c r="L986">
        <v>0.1141913</v>
      </c>
      <c r="M986">
        <v>9.2779999999999998E-3</v>
      </c>
      <c r="O986" t="str">
        <f>Table_Index[[#This Row],[ID]]&amp;Table_Index[[#This Row],[year]]</f>
        <v>91582006</v>
      </c>
      <c r="P986" t="str">
        <v>93132012</v>
      </c>
      <c r="Q986" t="str">
        <f t="shared" si="60"/>
        <v>9313</v>
      </c>
      <c r="R986" t="str">
        <f t="shared" si="61"/>
        <v>2012</v>
      </c>
      <c r="S986">
        <f>SUMIFS(INDEX(Table_Index[],,MATCH(S$12,Table_Index[#Headers],0)),
Table_Index[ID],$Q986,Table_Index[year],$R986)/COUNTIFS(Table_Index[Quarter],"&lt;&gt;''",Table_Index[ID],$Q986,Table_Index[year],$R986)</f>
        <v>0.12072615</v>
      </c>
      <c r="T986">
        <f>SUMIFS(INDEX(Table_Index[],,MATCH(T$12,Table_Index[#Headers],0)),
Table_Index[ID],$Q986,Table_Index[year],$R986)/COUNTIFS(Table_Index[Quarter],"&lt;&gt;''",Table_Index[ID],$Q986,Table_Index[year],$R986)</f>
        <v>5.6034549999999995E-2</v>
      </c>
      <c r="U986">
        <f>SUMIFS(INDEX(Table_Index[],,MATCH(U$12,Table_Index[#Headers],0)),
Table_Index[ID],$Q986,Table_Index[year],$R986)/COUNTIFS(Table_Index[Quarter],"&lt;&gt;''",Table_Index[ID],$Q986,Table_Index[year],$R986)</f>
        <v>4.2572275E-2</v>
      </c>
      <c r="V986">
        <f>SUMIFS(INDEX(Table_Index[],,MATCH(V$12,Table_Index[#Headers],0)),
Table_Index[ID],$Q986,Table_Index[year],$R986)/COUNTIFS(Table_Index[Quarter],"&lt;&gt;''",Table_Index[ID],$Q986,Table_Index[year],$R986)</f>
        <v>0.12468637500000002</v>
      </c>
      <c r="W986">
        <f>SUMIFS(INDEX(Table_Index[],,MATCH(W$12,Table_Index[#Headers],0)),
Table_Index[ID],$Q986,Table_Index[year],$R986)/COUNTIFS(Table_Index[Quarter],"&lt;&gt;''",Table_Index[ID],$Q986,Table_Index[year],$R986)</f>
        <v>5.4465550000000001E-2</v>
      </c>
      <c r="X986">
        <f>SUMIFS(INDEX(Table_Index[],,MATCH(X$12,Table_Index[#Headers],0)),
Table_Index[ID],$Q986,Table_Index[year],$R986)/COUNTIFS(Table_Index[Quarter],"&lt;&gt;''",Table_Index[ID],$Q986,Table_Index[year],$R986)</f>
        <v>0.50401327499999993</v>
      </c>
      <c r="Y986">
        <f>SUMIFS(INDEX(Table_Index[],,MATCH(Y$12,Table_Index[#Headers],0)),
Table_Index[ID],$Q986,Table_Index[year],$R986)/COUNTIFS(Table_Index[Quarter],"&lt;&gt;''",Table_Index[ID],$Q986,Table_Index[year],$R986)</f>
        <v>0</v>
      </c>
      <c r="Z986">
        <f>SUMIFS(INDEX(Table_Index[],,MATCH(Z$12,Table_Index[#Headers],0)),
Table_Index[ID],$Q986,Table_Index[year],$R986)/COUNTIFS(Table_Index[Quarter],"&lt;&gt;''",Table_Index[ID],$Q986,Table_Index[year],$R986)</f>
        <v>4.1428350000000003E-2</v>
      </c>
      <c r="AA986">
        <f>SUMIFS(INDEX(Table_Index[],,MATCH(AA$12,Table_Index[#Headers],0)),
Table_Index[ID],$Q986,Table_Index[year],$R986)/COUNTIFS(Table_Index[Quarter],"&lt;&gt;''",Table_Index[ID],$Q986,Table_Index[year],$R986)</f>
        <v>4.9682325000000006E-2</v>
      </c>
      <c r="AB986">
        <f>SUMIFS(INDEX(Table_Index[],,MATCH(AB$12,Table_Index[#Headers],0)),
Table_Index[ID],$Q986,Table_Index[year],$R986)/COUNTIFS(Table_Index[Quarter],"&lt;&gt;''",Table_Index[ID],$Q986,Table_Index[year],$R986)</f>
        <v>6.3911749999999998E-3</v>
      </c>
      <c r="AC986" s="24">
        <f t="shared" si="62"/>
        <v>1.0000000250000001</v>
      </c>
      <c r="AD986">
        <f>COUNTIFS(Table_Index[Quarter],"&lt;&gt;''",Table_Index[ID],$Q986,Table_Index[year],$R986)</f>
        <v>4</v>
      </c>
      <c r="AE986" s="34">
        <f t="shared" si="63"/>
        <v>0.70370486897112206</v>
      </c>
    </row>
    <row r="987" spans="1:31" x14ac:dyDescent="0.3">
      <c r="A987">
        <v>9158</v>
      </c>
      <c r="B987">
        <v>2006</v>
      </c>
      <c r="C987">
        <v>2</v>
      </c>
      <c r="D987">
        <v>0.12501080000000001</v>
      </c>
      <c r="E987">
        <v>0.18212780000000001</v>
      </c>
      <c r="F987">
        <v>9.4296900000000003E-2</v>
      </c>
      <c r="G987">
        <v>9.5913399999999996E-2</v>
      </c>
      <c r="H987">
        <v>2.1014700000000001E-2</v>
      </c>
      <c r="I987">
        <v>0.2155358</v>
      </c>
      <c r="J987">
        <v>8.4058999999999995E-2</v>
      </c>
      <c r="K987">
        <v>0.1077679</v>
      </c>
      <c r="L987">
        <v>6.8971500000000005E-2</v>
      </c>
      <c r="M987">
        <v>5.3022E-3</v>
      </c>
      <c r="O987" t="str">
        <f>Table_Index[[#This Row],[ID]]&amp;Table_Index[[#This Row],[year]]</f>
        <v>91582006</v>
      </c>
      <c r="P987" t="str">
        <v>93142003</v>
      </c>
      <c r="Q987" t="str">
        <f t="shared" si="60"/>
        <v>9314</v>
      </c>
      <c r="R987" t="str">
        <f t="shared" si="61"/>
        <v>2003</v>
      </c>
      <c r="S987">
        <f>SUMIFS(INDEX(Table_Index[],,MATCH(S$12,Table_Index[#Headers],0)),
Table_Index[ID],$Q987,Table_Index[year],$R987)/COUNTIFS(Table_Index[Quarter],"&lt;&gt;''",Table_Index[ID],$Q987,Table_Index[year],$R987)</f>
        <v>0.46752005000000002</v>
      </c>
      <c r="T987">
        <f>SUMIFS(INDEX(Table_Index[],,MATCH(T$12,Table_Index[#Headers],0)),
Table_Index[ID],$Q987,Table_Index[year],$R987)/COUNTIFS(Table_Index[Quarter],"&lt;&gt;''",Table_Index[ID],$Q987,Table_Index[year],$R987)</f>
        <v>2.6116774999999998E-2</v>
      </c>
      <c r="U987">
        <f>SUMIFS(INDEX(Table_Index[],,MATCH(U$12,Table_Index[#Headers],0)),
Table_Index[ID],$Q987,Table_Index[year],$R987)/COUNTIFS(Table_Index[Quarter],"&lt;&gt;''",Table_Index[ID],$Q987,Table_Index[year],$R987)</f>
        <v>0.23160847499999998</v>
      </c>
      <c r="V987">
        <f>SUMIFS(INDEX(Table_Index[],,MATCH(V$12,Table_Index[#Headers],0)),
Table_Index[ID],$Q987,Table_Index[year],$R987)/COUNTIFS(Table_Index[Quarter],"&lt;&gt;''",Table_Index[ID],$Q987,Table_Index[year],$R987)</f>
        <v>4.28189E-2</v>
      </c>
      <c r="W987">
        <f>SUMIFS(INDEX(Table_Index[],,MATCH(W$12,Table_Index[#Headers],0)),
Table_Index[ID],$Q987,Table_Index[year],$R987)/COUNTIFS(Table_Index[Quarter],"&lt;&gt;''",Table_Index[ID],$Q987,Table_Index[year],$R987)</f>
        <v>0</v>
      </c>
      <c r="X987">
        <f>SUMIFS(INDEX(Table_Index[],,MATCH(X$12,Table_Index[#Headers],0)),
Table_Index[ID],$Q987,Table_Index[year],$R987)/COUNTIFS(Table_Index[Quarter],"&lt;&gt;''",Table_Index[ID],$Q987,Table_Index[year],$R987)</f>
        <v>0</v>
      </c>
      <c r="Y987">
        <f>SUMIFS(INDEX(Table_Index[],,MATCH(Y$12,Table_Index[#Headers],0)),
Table_Index[ID],$Q987,Table_Index[year],$R987)/COUNTIFS(Table_Index[Quarter],"&lt;&gt;''",Table_Index[ID],$Q987,Table_Index[year],$R987)</f>
        <v>2.3673949999999999E-2</v>
      </c>
      <c r="Z987">
        <f>SUMIFS(INDEX(Table_Index[],,MATCH(Z$12,Table_Index[#Headers],0)),
Table_Index[ID],$Q987,Table_Index[year],$R987)/COUNTIFS(Table_Index[Quarter],"&lt;&gt;''",Table_Index[ID],$Q987,Table_Index[year],$R987)</f>
        <v>1.5218125000000001E-2</v>
      </c>
      <c r="AA987">
        <f>SUMIFS(INDEX(Table_Index[],,MATCH(AA$12,Table_Index[#Headers],0)),
Table_Index[ID],$Q987,Table_Index[year],$R987)/COUNTIFS(Table_Index[Quarter],"&lt;&gt;''",Table_Index[ID],$Q987,Table_Index[year],$R987)</f>
        <v>0.16999402499999999</v>
      </c>
      <c r="AB987">
        <f>SUMIFS(INDEX(Table_Index[],,MATCH(AB$12,Table_Index[#Headers],0)),
Table_Index[ID],$Q987,Table_Index[year],$R987)/COUNTIFS(Table_Index[Quarter],"&lt;&gt;''",Table_Index[ID],$Q987,Table_Index[year],$R987)</f>
        <v>2.3049674999999999E-2</v>
      </c>
      <c r="AC987" s="24">
        <f t="shared" si="62"/>
        <v>0.99999997499999993</v>
      </c>
      <c r="AD987">
        <f>COUNTIFS(Table_Index[Quarter],"&lt;&gt;''",Table_Index[ID],$Q987,Table_Index[year],$R987)</f>
        <v>4</v>
      </c>
      <c r="AE987" s="34">
        <f t="shared" si="63"/>
        <v>0.69504566973213688</v>
      </c>
    </row>
    <row r="988" spans="1:31" x14ac:dyDescent="0.3">
      <c r="A988">
        <v>9158</v>
      </c>
      <c r="B988">
        <v>2006</v>
      </c>
      <c r="C988">
        <v>3</v>
      </c>
      <c r="D988">
        <v>0.188086</v>
      </c>
      <c r="E988">
        <v>0.19505210000000001</v>
      </c>
      <c r="F988">
        <v>0.12176819999999999</v>
      </c>
      <c r="G988">
        <v>8.3593799999999996E-2</v>
      </c>
      <c r="H988">
        <v>0</v>
      </c>
      <c r="I988">
        <v>6.2695299999999995E-2</v>
      </c>
      <c r="J988">
        <v>0.13514319999999999</v>
      </c>
      <c r="K988">
        <v>7.0163000000000003E-2</v>
      </c>
      <c r="L988">
        <v>0.13375000000000001</v>
      </c>
      <c r="M988">
        <v>9.7484000000000008E-3</v>
      </c>
      <c r="O988" t="str">
        <f>Table_Index[[#This Row],[ID]]&amp;Table_Index[[#This Row],[year]]</f>
        <v>91582006</v>
      </c>
      <c r="P988" t="str">
        <v>93152003</v>
      </c>
      <c r="Q988" t="str">
        <f t="shared" si="60"/>
        <v>9315</v>
      </c>
      <c r="R988" t="str">
        <f t="shared" si="61"/>
        <v>2003</v>
      </c>
      <c r="S988">
        <f>SUMIFS(INDEX(Table_Index[],,MATCH(S$12,Table_Index[#Headers],0)),
Table_Index[ID],$Q988,Table_Index[year],$R988)/COUNTIFS(Table_Index[Quarter],"&lt;&gt;''",Table_Index[ID],$Q988,Table_Index[year],$R988)</f>
        <v>0.32953317500000001</v>
      </c>
      <c r="T988">
        <f>SUMIFS(INDEX(Table_Index[],,MATCH(T$12,Table_Index[#Headers],0)),
Table_Index[ID],$Q988,Table_Index[year],$R988)/COUNTIFS(Table_Index[Quarter],"&lt;&gt;''",Table_Index[ID],$Q988,Table_Index[year],$R988)</f>
        <v>2.41275E-4</v>
      </c>
      <c r="U988">
        <f>SUMIFS(INDEX(Table_Index[],,MATCH(U$12,Table_Index[#Headers],0)),
Table_Index[ID],$Q988,Table_Index[year],$R988)/COUNTIFS(Table_Index[Quarter],"&lt;&gt;''",Table_Index[ID],$Q988,Table_Index[year],$R988)</f>
        <v>0.13893602500000002</v>
      </c>
      <c r="V988">
        <f>SUMIFS(INDEX(Table_Index[],,MATCH(V$12,Table_Index[#Headers],0)),
Table_Index[ID],$Q988,Table_Index[year],$R988)/COUNTIFS(Table_Index[Quarter],"&lt;&gt;''",Table_Index[ID],$Q988,Table_Index[year],$R988)</f>
        <v>6.1063424999999998E-2</v>
      </c>
      <c r="W988">
        <f>SUMIFS(INDEX(Table_Index[],,MATCH(W$12,Table_Index[#Headers],0)),
Table_Index[ID],$Q988,Table_Index[year],$R988)/COUNTIFS(Table_Index[Quarter],"&lt;&gt;''",Table_Index[ID],$Q988,Table_Index[year],$R988)</f>
        <v>0</v>
      </c>
      <c r="X988">
        <f>SUMIFS(INDEX(Table_Index[],,MATCH(X$12,Table_Index[#Headers],0)),
Table_Index[ID],$Q988,Table_Index[year],$R988)/COUNTIFS(Table_Index[Quarter],"&lt;&gt;''",Table_Index[ID],$Q988,Table_Index[year],$R988)</f>
        <v>6.7294375000000003E-2</v>
      </c>
      <c r="Y988">
        <f>SUMIFS(INDEX(Table_Index[],,MATCH(Y$12,Table_Index[#Headers],0)),
Table_Index[ID],$Q988,Table_Index[year],$R988)/COUNTIFS(Table_Index[Quarter],"&lt;&gt;''",Table_Index[ID],$Q988,Table_Index[year],$R988)</f>
        <v>0</v>
      </c>
      <c r="Z988">
        <f>SUMIFS(INDEX(Table_Index[],,MATCH(Z$12,Table_Index[#Headers],0)),
Table_Index[ID],$Q988,Table_Index[year],$R988)/COUNTIFS(Table_Index[Quarter],"&lt;&gt;''",Table_Index[ID],$Q988,Table_Index[year],$R988)</f>
        <v>0.27166230000000002</v>
      </c>
      <c r="AA988">
        <f>SUMIFS(INDEX(Table_Index[],,MATCH(AA$12,Table_Index[#Headers],0)),
Table_Index[ID],$Q988,Table_Index[year],$R988)/COUNTIFS(Table_Index[Quarter],"&lt;&gt;''",Table_Index[ID],$Q988,Table_Index[year],$R988)</f>
        <v>0.118789275</v>
      </c>
      <c r="AB988">
        <f>SUMIFS(INDEX(Table_Index[],,MATCH(AB$12,Table_Index[#Headers],0)),
Table_Index[ID],$Q988,Table_Index[year],$R988)/COUNTIFS(Table_Index[Quarter],"&lt;&gt;''",Table_Index[ID],$Q988,Table_Index[year],$R988)</f>
        <v>1.2480149999999999E-2</v>
      </c>
      <c r="AC988" s="24">
        <f t="shared" si="62"/>
        <v>1</v>
      </c>
      <c r="AD988">
        <f>COUNTIFS(Table_Index[Quarter],"&lt;&gt;''",Table_Index[ID],$Q988,Table_Index[year],$R988)</f>
        <v>4</v>
      </c>
      <c r="AE988" s="34">
        <f t="shared" si="63"/>
        <v>0.77578028329828375</v>
      </c>
    </row>
    <row r="989" spans="1:31" x14ac:dyDescent="0.3">
      <c r="A989">
        <v>9158</v>
      </c>
      <c r="B989">
        <v>2006</v>
      </c>
      <c r="C989">
        <v>4</v>
      </c>
      <c r="D989">
        <v>9.0865299999999996E-2</v>
      </c>
      <c r="E989">
        <v>0.15172389999999999</v>
      </c>
      <c r="F989">
        <v>0</v>
      </c>
      <c r="G989">
        <v>5.6209700000000001E-2</v>
      </c>
      <c r="H989">
        <v>0</v>
      </c>
      <c r="I989">
        <v>0.1922963</v>
      </c>
      <c r="J989">
        <v>0.16714989999999999</v>
      </c>
      <c r="K989">
        <v>6.8043300000000001E-2</v>
      </c>
      <c r="L989">
        <v>0.26329799999999998</v>
      </c>
      <c r="M989">
        <v>1.04136E-2</v>
      </c>
      <c r="O989" t="str">
        <f>Table_Index[[#This Row],[ID]]&amp;Table_Index[[#This Row],[year]]</f>
        <v>91582006</v>
      </c>
      <c r="P989" t="str">
        <v>93152004</v>
      </c>
      <c r="Q989" t="str">
        <f t="shared" si="60"/>
        <v>9315</v>
      </c>
      <c r="R989" t="str">
        <f t="shared" si="61"/>
        <v>2004</v>
      </c>
      <c r="S989">
        <f>SUMIFS(INDEX(Table_Index[],,MATCH(S$12,Table_Index[#Headers],0)),
Table_Index[ID],$Q989,Table_Index[year],$R989)/COUNTIFS(Table_Index[Quarter],"&lt;&gt;''",Table_Index[ID],$Q989,Table_Index[year],$R989)</f>
        <v>0.37387277499999999</v>
      </c>
      <c r="T989">
        <f>SUMIFS(INDEX(Table_Index[],,MATCH(T$12,Table_Index[#Headers],0)),
Table_Index[ID],$Q989,Table_Index[year],$R989)/COUNTIFS(Table_Index[Quarter],"&lt;&gt;''",Table_Index[ID],$Q989,Table_Index[year],$R989)</f>
        <v>0.13109399999999999</v>
      </c>
      <c r="U989">
        <f>SUMIFS(INDEX(Table_Index[],,MATCH(U$12,Table_Index[#Headers],0)),
Table_Index[ID],$Q989,Table_Index[year],$R989)/COUNTIFS(Table_Index[Quarter],"&lt;&gt;''",Table_Index[ID],$Q989,Table_Index[year],$R989)</f>
        <v>0.17139254999999998</v>
      </c>
      <c r="V989">
        <f>SUMIFS(INDEX(Table_Index[],,MATCH(V$12,Table_Index[#Headers],0)),
Table_Index[ID],$Q989,Table_Index[year],$R989)/COUNTIFS(Table_Index[Quarter],"&lt;&gt;''",Table_Index[ID],$Q989,Table_Index[year],$R989)</f>
        <v>0</v>
      </c>
      <c r="W989">
        <f>SUMIFS(INDEX(Table_Index[],,MATCH(W$12,Table_Index[#Headers],0)),
Table_Index[ID],$Q989,Table_Index[year],$R989)/COUNTIFS(Table_Index[Quarter],"&lt;&gt;''",Table_Index[ID],$Q989,Table_Index[year],$R989)</f>
        <v>0</v>
      </c>
      <c r="X989">
        <f>SUMIFS(INDEX(Table_Index[],,MATCH(X$12,Table_Index[#Headers],0)),
Table_Index[ID],$Q989,Table_Index[year],$R989)/COUNTIFS(Table_Index[Quarter],"&lt;&gt;''",Table_Index[ID],$Q989,Table_Index[year],$R989)</f>
        <v>8.0022700000000002E-2</v>
      </c>
      <c r="Y989">
        <f>SUMIFS(INDEX(Table_Index[],,MATCH(Y$12,Table_Index[#Headers],0)),
Table_Index[ID],$Q989,Table_Index[year],$R989)/COUNTIFS(Table_Index[Quarter],"&lt;&gt;''",Table_Index[ID],$Q989,Table_Index[year],$R989)</f>
        <v>0</v>
      </c>
      <c r="Z989">
        <f>SUMIFS(INDEX(Table_Index[],,MATCH(Z$12,Table_Index[#Headers],0)),
Table_Index[ID],$Q989,Table_Index[year],$R989)/COUNTIFS(Table_Index[Quarter],"&lt;&gt;''",Table_Index[ID],$Q989,Table_Index[year],$R989)</f>
        <v>7.9326325000000003E-2</v>
      </c>
      <c r="AA989">
        <f>SUMIFS(INDEX(Table_Index[],,MATCH(AA$12,Table_Index[#Headers],0)),
Table_Index[ID],$Q989,Table_Index[year],$R989)/COUNTIFS(Table_Index[Quarter],"&lt;&gt;''",Table_Index[ID],$Q989,Table_Index[year],$R989)</f>
        <v>0.13829914999999998</v>
      </c>
      <c r="AB989">
        <f>SUMIFS(INDEX(Table_Index[],,MATCH(AB$12,Table_Index[#Headers],0)),
Table_Index[ID],$Q989,Table_Index[year],$R989)/COUNTIFS(Table_Index[Quarter],"&lt;&gt;''",Table_Index[ID],$Q989,Table_Index[year],$R989)</f>
        <v>2.5992475000000001E-2</v>
      </c>
      <c r="AC989" s="24">
        <f t="shared" si="62"/>
        <v>0.99999997499999993</v>
      </c>
      <c r="AD989">
        <f>COUNTIFS(Table_Index[Quarter],"&lt;&gt;''",Table_Index[ID],$Q989,Table_Index[year],$R989)</f>
        <v>4</v>
      </c>
      <c r="AE989" s="34">
        <f t="shared" si="63"/>
        <v>0.78115954308165314</v>
      </c>
    </row>
    <row r="990" spans="1:31" x14ac:dyDescent="0.3">
      <c r="A990">
        <v>9159</v>
      </c>
      <c r="B990">
        <v>2003</v>
      </c>
      <c r="C990">
        <v>1</v>
      </c>
      <c r="D990">
        <v>0</v>
      </c>
      <c r="E990">
        <v>8.6402000000000007E-2</v>
      </c>
      <c r="F990">
        <v>7.0849599999999999E-2</v>
      </c>
      <c r="G990">
        <v>7.6033699999999996E-2</v>
      </c>
      <c r="H990">
        <v>0</v>
      </c>
      <c r="I990">
        <v>0.55297260000000004</v>
      </c>
      <c r="J990">
        <v>0.124748</v>
      </c>
      <c r="K990">
        <v>0</v>
      </c>
      <c r="L990">
        <v>7.9489799999999999E-2</v>
      </c>
      <c r="M990">
        <v>9.5042000000000008E-3</v>
      </c>
      <c r="O990" t="str">
        <f>Table_Index[[#This Row],[ID]]&amp;Table_Index[[#This Row],[year]]</f>
        <v>91592003</v>
      </c>
      <c r="P990" t="str">
        <v>93152005</v>
      </c>
      <c r="Q990" t="str">
        <f t="shared" si="60"/>
        <v>9315</v>
      </c>
      <c r="R990" t="str">
        <f t="shared" si="61"/>
        <v>2005</v>
      </c>
      <c r="S990">
        <f>SUMIFS(INDEX(Table_Index[],,MATCH(S$12,Table_Index[#Headers],0)),
Table_Index[ID],$Q990,Table_Index[year],$R990)/COUNTIFS(Table_Index[Quarter],"&lt;&gt;''",Table_Index[ID],$Q990,Table_Index[year],$R990)</f>
        <v>0.1559315</v>
      </c>
      <c r="T990">
        <f>SUMIFS(INDEX(Table_Index[],,MATCH(T$12,Table_Index[#Headers],0)),
Table_Index[ID],$Q990,Table_Index[year],$R990)/COUNTIFS(Table_Index[Quarter],"&lt;&gt;''",Table_Index[ID],$Q990,Table_Index[year],$R990)</f>
        <v>8.3754175E-2</v>
      </c>
      <c r="U990">
        <f>SUMIFS(INDEX(Table_Index[],,MATCH(U$12,Table_Index[#Headers],0)),
Table_Index[ID],$Q990,Table_Index[year],$R990)/COUNTIFS(Table_Index[Quarter],"&lt;&gt;''",Table_Index[ID],$Q990,Table_Index[year],$R990)</f>
        <v>0.10212199999999999</v>
      </c>
      <c r="V990">
        <f>SUMIFS(INDEX(Table_Index[],,MATCH(V$12,Table_Index[#Headers],0)),
Table_Index[ID],$Q990,Table_Index[year],$R990)/COUNTIFS(Table_Index[Quarter],"&lt;&gt;''",Table_Index[ID],$Q990,Table_Index[year],$R990)</f>
        <v>0</v>
      </c>
      <c r="W990">
        <f>SUMIFS(INDEX(Table_Index[],,MATCH(W$12,Table_Index[#Headers],0)),
Table_Index[ID],$Q990,Table_Index[year],$R990)/COUNTIFS(Table_Index[Quarter],"&lt;&gt;''",Table_Index[ID],$Q990,Table_Index[year],$R990)</f>
        <v>0</v>
      </c>
      <c r="X990">
        <f>SUMIFS(INDEX(Table_Index[],,MATCH(X$12,Table_Index[#Headers],0)),
Table_Index[ID],$Q990,Table_Index[year],$R990)/COUNTIFS(Table_Index[Quarter],"&lt;&gt;''",Table_Index[ID],$Q990,Table_Index[year],$R990)</f>
        <v>0.32935445000000002</v>
      </c>
      <c r="Y990">
        <f>SUMIFS(INDEX(Table_Index[],,MATCH(Y$12,Table_Index[#Headers],0)),
Table_Index[ID],$Q990,Table_Index[year],$R990)/COUNTIFS(Table_Index[Quarter],"&lt;&gt;''",Table_Index[ID],$Q990,Table_Index[year],$R990)</f>
        <v>4.8946900000000002E-2</v>
      </c>
      <c r="Z990">
        <f>SUMIFS(INDEX(Table_Index[],,MATCH(Z$12,Table_Index[#Headers],0)),
Table_Index[ID],$Q990,Table_Index[year],$R990)/COUNTIFS(Table_Index[Quarter],"&lt;&gt;''",Table_Index[ID],$Q990,Table_Index[year],$R990)</f>
        <v>0.125054475</v>
      </c>
      <c r="AA990">
        <f>SUMIFS(INDEX(Table_Index[],,MATCH(AA$12,Table_Index[#Headers],0)),
Table_Index[ID],$Q990,Table_Index[year],$R990)/COUNTIFS(Table_Index[Quarter],"&lt;&gt;''",Table_Index[ID],$Q990,Table_Index[year],$R990)</f>
        <v>0.1441248</v>
      </c>
      <c r="AB990">
        <f>SUMIFS(INDEX(Table_Index[],,MATCH(AB$12,Table_Index[#Headers],0)),
Table_Index[ID],$Q990,Table_Index[year],$R990)/COUNTIFS(Table_Index[Quarter],"&lt;&gt;''",Table_Index[ID],$Q990,Table_Index[year],$R990)</f>
        <v>1.0711725E-2</v>
      </c>
      <c r="AC990" s="24">
        <f t="shared" si="62"/>
        <v>1.0000000249999998</v>
      </c>
      <c r="AD990">
        <f>COUNTIFS(Table_Index[Quarter],"&lt;&gt;''",Table_Index[ID],$Q990,Table_Index[year],$R990)</f>
        <v>4</v>
      </c>
      <c r="AE990" s="34">
        <f t="shared" si="63"/>
        <v>0.81084622909436566</v>
      </c>
    </row>
    <row r="991" spans="1:31" x14ac:dyDescent="0.3">
      <c r="A991">
        <v>9159</v>
      </c>
      <c r="B991">
        <v>2003</v>
      </c>
      <c r="C991">
        <v>2</v>
      </c>
      <c r="D991">
        <v>0</v>
      </c>
      <c r="E991">
        <v>2.2831000000000001E-3</v>
      </c>
      <c r="F991">
        <v>1.9569000000000001E-3</v>
      </c>
      <c r="G991">
        <v>4.0070000000000001E-3</v>
      </c>
      <c r="H991">
        <v>0</v>
      </c>
      <c r="I991">
        <v>1.1554999999999999E-2</v>
      </c>
      <c r="J991">
        <v>8.6663E-3</v>
      </c>
      <c r="K991">
        <v>0.9691322</v>
      </c>
      <c r="L991">
        <v>2.0501E-3</v>
      </c>
      <c r="M991">
        <v>3.4939999999999998E-4</v>
      </c>
      <c r="O991" t="str">
        <f>Table_Index[[#This Row],[ID]]&amp;Table_Index[[#This Row],[year]]</f>
        <v>91592003</v>
      </c>
      <c r="P991" t="str">
        <v>93162003</v>
      </c>
      <c r="Q991" t="str">
        <f t="shared" si="60"/>
        <v>9316</v>
      </c>
      <c r="R991" t="str">
        <f t="shared" si="61"/>
        <v>2003</v>
      </c>
      <c r="S991">
        <f>SUMIFS(INDEX(Table_Index[],,MATCH(S$12,Table_Index[#Headers],0)),
Table_Index[ID],$Q991,Table_Index[year],$R991)/COUNTIFS(Table_Index[Quarter],"&lt;&gt;''",Table_Index[ID],$Q991,Table_Index[year],$R991)</f>
        <v>0.33342225000000003</v>
      </c>
      <c r="T991">
        <f>SUMIFS(INDEX(Table_Index[],,MATCH(T$12,Table_Index[#Headers],0)),
Table_Index[ID],$Q991,Table_Index[year],$R991)/COUNTIFS(Table_Index[Quarter],"&lt;&gt;''",Table_Index[ID],$Q991,Table_Index[year],$R991)</f>
        <v>1.9815849999999999E-2</v>
      </c>
      <c r="U991">
        <f>SUMIFS(INDEX(Table_Index[],,MATCH(U$12,Table_Index[#Headers],0)),
Table_Index[ID],$Q991,Table_Index[year],$R991)/COUNTIFS(Table_Index[Quarter],"&lt;&gt;''",Table_Index[ID],$Q991,Table_Index[year],$R991)</f>
        <v>0.1142803</v>
      </c>
      <c r="V991">
        <f>SUMIFS(INDEX(Table_Index[],,MATCH(V$12,Table_Index[#Headers],0)),
Table_Index[ID],$Q991,Table_Index[year],$R991)/COUNTIFS(Table_Index[Quarter],"&lt;&gt;''",Table_Index[ID],$Q991,Table_Index[year],$R991)</f>
        <v>0.11416335</v>
      </c>
      <c r="W991">
        <f>SUMIFS(INDEX(Table_Index[],,MATCH(W$12,Table_Index[#Headers],0)),
Table_Index[ID],$Q991,Table_Index[year],$R991)/COUNTIFS(Table_Index[Quarter],"&lt;&gt;''",Table_Index[ID],$Q991,Table_Index[year],$R991)</f>
        <v>0</v>
      </c>
      <c r="X991">
        <f>SUMIFS(INDEX(Table_Index[],,MATCH(X$12,Table_Index[#Headers],0)),
Table_Index[ID],$Q991,Table_Index[year],$R991)/COUNTIFS(Table_Index[Quarter],"&lt;&gt;''",Table_Index[ID],$Q991,Table_Index[year],$R991)</f>
        <v>0</v>
      </c>
      <c r="Y991">
        <f>SUMIFS(INDEX(Table_Index[],,MATCH(Y$12,Table_Index[#Headers],0)),
Table_Index[ID],$Q991,Table_Index[year],$R991)/COUNTIFS(Table_Index[Quarter],"&lt;&gt;''",Table_Index[ID],$Q991,Table_Index[year],$R991)</f>
        <v>0</v>
      </c>
      <c r="Z991">
        <f>SUMIFS(INDEX(Table_Index[],,MATCH(Z$12,Table_Index[#Headers],0)),
Table_Index[ID],$Q991,Table_Index[year],$R991)/COUNTIFS(Table_Index[Quarter],"&lt;&gt;''",Table_Index[ID],$Q991,Table_Index[year],$R991)</f>
        <v>0.27259495</v>
      </c>
      <c r="AA991">
        <f>SUMIFS(INDEX(Table_Index[],,MATCH(AA$12,Table_Index[#Headers],0)),
Table_Index[ID],$Q991,Table_Index[year],$R991)/COUNTIFS(Table_Index[Quarter],"&lt;&gt;''",Table_Index[ID],$Q991,Table_Index[year],$R991)</f>
        <v>0.12814927500000001</v>
      </c>
      <c r="AB991">
        <f>SUMIFS(INDEX(Table_Index[],,MATCH(AB$12,Table_Index[#Headers],0)),
Table_Index[ID],$Q991,Table_Index[year],$R991)/COUNTIFS(Table_Index[Quarter],"&lt;&gt;''",Table_Index[ID],$Q991,Table_Index[year],$R991)</f>
        <v>1.7574025E-2</v>
      </c>
      <c r="AC991" s="24">
        <f t="shared" si="62"/>
        <v>1</v>
      </c>
      <c r="AD991">
        <f>COUNTIFS(Table_Index[Quarter],"&lt;&gt;''",Table_Index[ID],$Q991,Table_Index[year],$R991)</f>
        <v>4</v>
      </c>
      <c r="AE991" s="34">
        <f t="shared" si="63"/>
        <v>0.77130458803917379</v>
      </c>
    </row>
    <row r="992" spans="1:31" x14ac:dyDescent="0.3">
      <c r="A992">
        <v>9159</v>
      </c>
      <c r="B992">
        <v>2003</v>
      </c>
      <c r="C992">
        <v>3</v>
      </c>
      <c r="D992">
        <v>9.9659200000000003E-2</v>
      </c>
      <c r="E992">
        <v>2.0001000000000001E-2</v>
      </c>
      <c r="F992">
        <v>1.8667599999999999E-2</v>
      </c>
      <c r="G992">
        <v>3.4223900000000002E-2</v>
      </c>
      <c r="H992">
        <v>0.44446639999999998</v>
      </c>
      <c r="I992">
        <v>0</v>
      </c>
      <c r="J992">
        <v>3.4668400000000002E-2</v>
      </c>
      <c r="K992">
        <v>2.3112299999999999E-2</v>
      </c>
      <c r="L992">
        <v>2.6668000000000001E-2</v>
      </c>
      <c r="M992">
        <v>0.2985333</v>
      </c>
      <c r="O992" t="str">
        <f>Table_Index[[#This Row],[ID]]&amp;Table_Index[[#This Row],[year]]</f>
        <v>91592003</v>
      </c>
      <c r="P992" t="str">
        <v>93162004</v>
      </c>
      <c r="Q992" t="str">
        <f t="shared" si="60"/>
        <v>9316</v>
      </c>
      <c r="R992" t="str">
        <f t="shared" si="61"/>
        <v>2004</v>
      </c>
      <c r="S992">
        <f>SUMIFS(INDEX(Table_Index[],,MATCH(S$12,Table_Index[#Headers],0)),
Table_Index[ID],$Q992,Table_Index[year],$R992)/COUNTIFS(Table_Index[Quarter],"&lt;&gt;''",Table_Index[ID],$Q992,Table_Index[year],$R992)</f>
        <v>0.42657437500000001</v>
      </c>
      <c r="T992">
        <f>SUMIFS(INDEX(Table_Index[],,MATCH(T$12,Table_Index[#Headers],0)),
Table_Index[ID],$Q992,Table_Index[year],$R992)/COUNTIFS(Table_Index[Quarter],"&lt;&gt;''",Table_Index[ID],$Q992,Table_Index[year],$R992)</f>
        <v>0.104385425</v>
      </c>
      <c r="U992">
        <f>SUMIFS(INDEX(Table_Index[],,MATCH(U$12,Table_Index[#Headers],0)),
Table_Index[ID],$Q992,Table_Index[year],$R992)/COUNTIFS(Table_Index[Quarter],"&lt;&gt;''",Table_Index[ID],$Q992,Table_Index[year],$R992)</f>
        <v>0.17348387500000001</v>
      </c>
      <c r="V992">
        <f>SUMIFS(INDEX(Table_Index[],,MATCH(V$12,Table_Index[#Headers],0)),
Table_Index[ID],$Q992,Table_Index[year],$R992)/COUNTIFS(Table_Index[Quarter],"&lt;&gt;''",Table_Index[ID],$Q992,Table_Index[year],$R992)</f>
        <v>0</v>
      </c>
      <c r="W992">
        <f>SUMIFS(INDEX(Table_Index[],,MATCH(W$12,Table_Index[#Headers],0)),
Table_Index[ID],$Q992,Table_Index[year],$R992)/COUNTIFS(Table_Index[Quarter],"&lt;&gt;''",Table_Index[ID],$Q992,Table_Index[year],$R992)</f>
        <v>0</v>
      </c>
      <c r="X992">
        <f>SUMIFS(INDEX(Table_Index[],,MATCH(X$12,Table_Index[#Headers],0)),
Table_Index[ID],$Q992,Table_Index[year],$R992)/COUNTIFS(Table_Index[Quarter],"&lt;&gt;''",Table_Index[ID],$Q992,Table_Index[year],$R992)</f>
        <v>5.7088475E-2</v>
      </c>
      <c r="Y992">
        <f>SUMIFS(INDEX(Table_Index[],,MATCH(Y$12,Table_Index[#Headers],0)),
Table_Index[ID],$Q992,Table_Index[year],$R992)/COUNTIFS(Table_Index[Quarter],"&lt;&gt;''",Table_Index[ID],$Q992,Table_Index[year],$R992)</f>
        <v>1.5597150000000001E-2</v>
      </c>
      <c r="Z992">
        <f>SUMIFS(INDEX(Table_Index[],,MATCH(Z$12,Table_Index[#Headers],0)),
Table_Index[ID],$Q992,Table_Index[year],$R992)/COUNTIFS(Table_Index[Quarter],"&lt;&gt;''",Table_Index[ID],$Q992,Table_Index[year],$R992)</f>
        <v>6.3970100000000002E-2</v>
      </c>
      <c r="AA992">
        <f>SUMIFS(INDEX(Table_Index[],,MATCH(AA$12,Table_Index[#Headers],0)),
Table_Index[ID],$Q992,Table_Index[year],$R992)/COUNTIFS(Table_Index[Quarter],"&lt;&gt;''",Table_Index[ID],$Q992,Table_Index[year],$R992)</f>
        <v>0.11877335</v>
      </c>
      <c r="AB992">
        <f>SUMIFS(INDEX(Table_Index[],,MATCH(AB$12,Table_Index[#Headers],0)),
Table_Index[ID],$Q992,Table_Index[year],$R992)/COUNTIFS(Table_Index[Quarter],"&lt;&gt;''",Table_Index[ID],$Q992,Table_Index[year],$R992)</f>
        <v>2.8222524999999998E-2</v>
      </c>
      <c r="AC992" s="24">
        <f t="shared" si="62"/>
        <v>0.98809527500000005</v>
      </c>
      <c r="AD992">
        <f>COUNTIFS(Table_Index[Quarter],"&lt;&gt;''",Table_Index[ID],$Q992,Table_Index[year],$R992)</f>
        <v>4</v>
      </c>
      <c r="AE992" s="34">
        <f t="shared" si="63"/>
        <v>0.75454317240835689</v>
      </c>
    </row>
    <row r="993" spans="1:31" x14ac:dyDescent="0.3">
      <c r="A993">
        <v>9159</v>
      </c>
      <c r="B993">
        <v>2003</v>
      </c>
      <c r="C993">
        <v>4</v>
      </c>
      <c r="D993">
        <v>4.9293900000000002E-2</v>
      </c>
      <c r="E993">
        <v>0.16666039999999999</v>
      </c>
      <c r="F993">
        <v>0.1126718</v>
      </c>
      <c r="G993">
        <v>3.4074100000000003E-2</v>
      </c>
      <c r="H993">
        <v>0</v>
      </c>
      <c r="I993">
        <v>0.22299620000000001</v>
      </c>
      <c r="J993">
        <v>0.3028054</v>
      </c>
      <c r="K993">
        <v>0</v>
      </c>
      <c r="L993">
        <v>9.3893199999999996E-2</v>
      </c>
      <c r="M993">
        <v>1.7604999999999999E-2</v>
      </c>
      <c r="O993" t="str">
        <f>Table_Index[[#This Row],[ID]]&amp;Table_Index[[#This Row],[year]]</f>
        <v>91592003</v>
      </c>
      <c r="P993" t="str">
        <v>93162005</v>
      </c>
      <c r="Q993" t="str">
        <f t="shared" si="60"/>
        <v>9316</v>
      </c>
      <c r="R993" t="str">
        <f t="shared" si="61"/>
        <v>2005</v>
      </c>
      <c r="S993">
        <f>SUMIFS(INDEX(Table_Index[],,MATCH(S$12,Table_Index[#Headers],0)),
Table_Index[ID],$Q993,Table_Index[year],$R993)/COUNTIFS(Table_Index[Quarter],"&lt;&gt;''",Table_Index[ID],$Q993,Table_Index[year],$R993)</f>
        <v>0.29178329999999997</v>
      </c>
      <c r="T993">
        <f>SUMIFS(INDEX(Table_Index[],,MATCH(T$12,Table_Index[#Headers],0)),
Table_Index[ID],$Q993,Table_Index[year],$R993)/COUNTIFS(Table_Index[Quarter],"&lt;&gt;''",Table_Index[ID],$Q993,Table_Index[year],$R993)</f>
        <v>7.0228424999999997E-2</v>
      </c>
      <c r="U993">
        <f>SUMIFS(INDEX(Table_Index[],,MATCH(U$12,Table_Index[#Headers],0)),
Table_Index[ID],$Q993,Table_Index[year],$R993)/COUNTIFS(Table_Index[Quarter],"&lt;&gt;''",Table_Index[ID],$Q993,Table_Index[year],$R993)</f>
        <v>8.7285950000000001E-2</v>
      </c>
      <c r="V993">
        <f>SUMIFS(INDEX(Table_Index[],,MATCH(V$12,Table_Index[#Headers],0)),
Table_Index[ID],$Q993,Table_Index[year],$R993)/COUNTIFS(Table_Index[Quarter],"&lt;&gt;''",Table_Index[ID],$Q993,Table_Index[year],$R993)</f>
        <v>0</v>
      </c>
      <c r="W993">
        <f>SUMIFS(INDEX(Table_Index[],,MATCH(W$12,Table_Index[#Headers],0)),
Table_Index[ID],$Q993,Table_Index[year],$R993)/COUNTIFS(Table_Index[Quarter],"&lt;&gt;''",Table_Index[ID],$Q993,Table_Index[year],$R993)</f>
        <v>0</v>
      </c>
      <c r="X993">
        <f>SUMIFS(INDEX(Table_Index[],,MATCH(X$12,Table_Index[#Headers],0)),
Table_Index[ID],$Q993,Table_Index[year],$R993)/COUNTIFS(Table_Index[Quarter],"&lt;&gt;''",Table_Index[ID],$Q993,Table_Index[year],$R993)</f>
        <v>0.36027984999999996</v>
      </c>
      <c r="Y993">
        <f>SUMIFS(INDEX(Table_Index[],,MATCH(Y$12,Table_Index[#Headers],0)),
Table_Index[ID],$Q993,Table_Index[year],$R993)/COUNTIFS(Table_Index[Quarter],"&lt;&gt;''",Table_Index[ID],$Q993,Table_Index[year],$R993)</f>
        <v>0</v>
      </c>
      <c r="Z993">
        <f>SUMIFS(INDEX(Table_Index[],,MATCH(Z$12,Table_Index[#Headers],0)),
Table_Index[ID],$Q993,Table_Index[year],$R993)/COUNTIFS(Table_Index[Quarter],"&lt;&gt;''",Table_Index[ID],$Q993,Table_Index[year],$R993)</f>
        <v>7.2142125000000001E-2</v>
      </c>
      <c r="AA993">
        <f>SUMIFS(INDEX(Table_Index[],,MATCH(AA$12,Table_Index[#Headers],0)),
Table_Index[ID],$Q993,Table_Index[year],$R993)/COUNTIFS(Table_Index[Quarter],"&lt;&gt;''",Table_Index[ID],$Q993,Table_Index[year],$R993)</f>
        <v>0.10406589999999999</v>
      </c>
      <c r="AB993">
        <f>SUMIFS(INDEX(Table_Index[],,MATCH(AB$12,Table_Index[#Headers],0)),
Table_Index[ID],$Q993,Table_Index[year],$R993)/COUNTIFS(Table_Index[Quarter],"&lt;&gt;''",Table_Index[ID],$Q993,Table_Index[year],$R993)</f>
        <v>1.4214474999999999E-2</v>
      </c>
      <c r="AC993" s="24">
        <f t="shared" si="62"/>
        <v>1.0000000249999998</v>
      </c>
      <c r="AD993">
        <f>COUNTIFS(Table_Index[Quarter],"&lt;&gt;''",Table_Index[ID],$Q993,Table_Index[year],$R993)</f>
        <v>4</v>
      </c>
      <c r="AE993" s="34">
        <f t="shared" si="63"/>
        <v>0.75627381773785318</v>
      </c>
    </row>
    <row r="994" spans="1:31" x14ac:dyDescent="0.3">
      <c r="A994">
        <v>9159</v>
      </c>
      <c r="B994">
        <v>2004</v>
      </c>
      <c r="C994">
        <v>1</v>
      </c>
      <c r="D994">
        <v>6.0836500000000002E-2</v>
      </c>
      <c r="E994">
        <v>0.2281369</v>
      </c>
      <c r="F994">
        <v>0.1013942</v>
      </c>
      <c r="G994">
        <v>7.8580499999999998E-2</v>
      </c>
      <c r="H994">
        <v>0</v>
      </c>
      <c r="I994">
        <v>0</v>
      </c>
      <c r="J994">
        <v>0.36501899999999998</v>
      </c>
      <c r="K994">
        <v>4.5627399999999999E-2</v>
      </c>
      <c r="L994">
        <v>0.1013942</v>
      </c>
      <c r="M994">
        <v>1.9011400000000001E-2</v>
      </c>
      <c r="O994" t="str">
        <f>Table_Index[[#This Row],[ID]]&amp;Table_Index[[#This Row],[year]]</f>
        <v>91592004</v>
      </c>
      <c r="P994" t="str">
        <v>93172003</v>
      </c>
      <c r="Q994" t="str">
        <f t="shared" si="60"/>
        <v>9317</v>
      </c>
      <c r="R994" t="str">
        <f t="shared" si="61"/>
        <v>2003</v>
      </c>
      <c r="S994">
        <f>SUMIFS(INDEX(Table_Index[],,MATCH(S$12,Table_Index[#Headers],0)),
Table_Index[ID],$Q994,Table_Index[year],$R994)/COUNTIFS(Table_Index[Quarter],"&lt;&gt;''",Table_Index[ID],$Q994,Table_Index[year],$R994)</f>
        <v>0.311659825</v>
      </c>
      <c r="T994">
        <f>SUMIFS(INDEX(Table_Index[],,MATCH(T$12,Table_Index[#Headers],0)),
Table_Index[ID],$Q994,Table_Index[year],$R994)/COUNTIFS(Table_Index[Quarter],"&lt;&gt;''",Table_Index[ID],$Q994,Table_Index[year],$R994)</f>
        <v>9.5912500000000008E-3</v>
      </c>
      <c r="U994">
        <f>SUMIFS(INDEX(Table_Index[],,MATCH(U$12,Table_Index[#Headers],0)),
Table_Index[ID],$Q994,Table_Index[year],$R994)/COUNTIFS(Table_Index[Quarter],"&lt;&gt;''",Table_Index[ID],$Q994,Table_Index[year],$R994)</f>
        <v>0.14514817499999999</v>
      </c>
      <c r="V994">
        <f>SUMIFS(INDEX(Table_Index[],,MATCH(V$12,Table_Index[#Headers],0)),
Table_Index[ID],$Q994,Table_Index[year],$R994)/COUNTIFS(Table_Index[Quarter],"&lt;&gt;''",Table_Index[ID],$Q994,Table_Index[year],$R994)</f>
        <v>7.1397100000000005E-2</v>
      </c>
      <c r="W994">
        <f>SUMIFS(INDEX(Table_Index[],,MATCH(W$12,Table_Index[#Headers],0)),
Table_Index[ID],$Q994,Table_Index[year],$R994)/COUNTIFS(Table_Index[Quarter],"&lt;&gt;''",Table_Index[ID],$Q994,Table_Index[year],$R994)</f>
        <v>0</v>
      </c>
      <c r="X994">
        <f>SUMIFS(INDEX(Table_Index[],,MATCH(X$12,Table_Index[#Headers],0)),
Table_Index[ID],$Q994,Table_Index[year],$R994)/COUNTIFS(Table_Index[Quarter],"&lt;&gt;''",Table_Index[ID],$Q994,Table_Index[year],$R994)</f>
        <v>8.4996525000000003E-2</v>
      </c>
      <c r="Y994">
        <f>SUMIFS(INDEX(Table_Index[],,MATCH(Y$12,Table_Index[#Headers],0)),
Table_Index[ID],$Q994,Table_Index[year],$R994)/COUNTIFS(Table_Index[Quarter],"&lt;&gt;''",Table_Index[ID],$Q994,Table_Index[year],$R994)</f>
        <v>0</v>
      </c>
      <c r="Z994">
        <f>SUMIFS(INDEX(Table_Index[],,MATCH(Z$12,Table_Index[#Headers],0)),
Table_Index[ID],$Q994,Table_Index[year],$R994)/COUNTIFS(Table_Index[Quarter],"&lt;&gt;''",Table_Index[ID],$Q994,Table_Index[year],$R994)</f>
        <v>0.28033905000000003</v>
      </c>
      <c r="AA994">
        <f>SUMIFS(INDEX(Table_Index[],,MATCH(AA$12,Table_Index[#Headers],0)),
Table_Index[ID],$Q994,Table_Index[year],$R994)/COUNTIFS(Table_Index[Quarter],"&lt;&gt;''",Table_Index[ID],$Q994,Table_Index[year],$R994)</f>
        <v>8.5627024999999996E-2</v>
      </c>
      <c r="AB994">
        <f>SUMIFS(INDEX(Table_Index[],,MATCH(AB$12,Table_Index[#Headers],0)),
Table_Index[ID],$Q994,Table_Index[year],$R994)/COUNTIFS(Table_Index[Quarter],"&lt;&gt;''",Table_Index[ID],$Q994,Table_Index[year],$R994)</f>
        <v>1.1241000000000001E-2</v>
      </c>
      <c r="AC994" s="24">
        <f t="shared" si="62"/>
        <v>0.99999995000000008</v>
      </c>
      <c r="AD994">
        <f>COUNTIFS(Table_Index[Quarter],"&lt;&gt;''",Table_Index[ID],$Q994,Table_Index[year],$R994)</f>
        <v>4</v>
      </c>
      <c r="AE994" s="34">
        <f t="shared" si="63"/>
        <v>0.7833378831018375</v>
      </c>
    </row>
    <row r="995" spans="1:31" x14ac:dyDescent="0.3">
      <c r="A995">
        <v>9159</v>
      </c>
      <c r="B995">
        <v>2004</v>
      </c>
      <c r="C995">
        <v>2</v>
      </c>
      <c r="D995">
        <v>8.9887599999999998E-2</v>
      </c>
      <c r="E995">
        <v>0.141573</v>
      </c>
      <c r="F995">
        <v>0.19775280000000001</v>
      </c>
      <c r="G995">
        <v>0.141573</v>
      </c>
      <c r="H995">
        <v>0</v>
      </c>
      <c r="I995">
        <v>0.19101119999999999</v>
      </c>
      <c r="J995">
        <v>8.0898899999999996E-2</v>
      </c>
      <c r="K995">
        <v>4.4943799999999999E-2</v>
      </c>
      <c r="L995">
        <v>7.4157299999999995E-2</v>
      </c>
      <c r="M995">
        <v>3.8202199999999999E-2</v>
      </c>
      <c r="O995" t="str">
        <f>Table_Index[[#This Row],[ID]]&amp;Table_Index[[#This Row],[year]]</f>
        <v>91592004</v>
      </c>
      <c r="P995" t="str">
        <v>93172004</v>
      </c>
      <c r="Q995" t="str">
        <f t="shared" si="60"/>
        <v>9317</v>
      </c>
      <c r="R995" t="str">
        <f t="shared" si="61"/>
        <v>2004</v>
      </c>
      <c r="S995">
        <f>SUMIFS(INDEX(Table_Index[],,MATCH(S$12,Table_Index[#Headers],0)),
Table_Index[ID],$Q995,Table_Index[year],$R995)/COUNTIFS(Table_Index[Quarter],"&lt;&gt;''",Table_Index[ID],$Q995,Table_Index[year],$R995)</f>
        <v>0.32860972499999996</v>
      </c>
      <c r="T995">
        <f>SUMIFS(INDEX(Table_Index[],,MATCH(T$12,Table_Index[#Headers],0)),
Table_Index[ID],$Q995,Table_Index[year],$R995)/COUNTIFS(Table_Index[Quarter],"&lt;&gt;''",Table_Index[ID],$Q995,Table_Index[year],$R995)</f>
        <v>5.8934099999999996E-2</v>
      </c>
      <c r="U995">
        <f>SUMIFS(INDEX(Table_Index[],,MATCH(U$12,Table_Index[#Headers],0)),
Table_Index[ID],$Q995,Table_Index[year],$R995)/COUNTIFS(Table_Index[Quarter],"&lt;&gt;''",Table_Index[ID],$Q995,Table_Index[year],$R995)</f>
        <v>5.973E-3</v>
      </c>
      <c r="V995">
        <f>SUMIFS(INDEX(Table_Index[],,MATCH(V$12,Table_Index[#Headers],0)),
Table_Index[ID],$Q995,Table_Index[year],$R995)/COUNTIFS(Table_Index[Quarter],"&lt;&gt;''",Table_Index[ID],$Q995,Table_Index[year],$R995)</f>
        <v>0</v>
      </c>
      <c r="W995">
        <f>SUMIFS(INDEX(Table_Index[],,MATCH(W$12,Table_Index[#Headers],0)),
Table_Index[ID],$Q995,Table_Index[year],$R995)/COUNTIFS(Table_Index[Quarter],"&lt;&gt;''",Table_Index[ID],$Q995,Table_Index[year],$R995)</f>
        <v>0</v>
      </c>
      <c r="X995">
        <f>SUMIFS(INDEX(Table_Index[],,MATCH(X$12,Table_Index[#Headers],0)),
Table_Index[ID],$Q995,Table_Index[year],$R995)/COUNTIFS(Table_Index[Quarter],"&lt;&gt;''",Table_Index[ID],$Q995,Table_Index[year],$R995)</f>
        <v>0.18053170000000002</v>
      </c>
      <c r="Y995">
        <f>SUMIFS(INDEX(Table_Index[],,MATCH(Y$12,Table_Index[#Headers],0)),
Table_Index[ID],$Q995,Table_Index[year],$R995)/COUNTIFS(Table_Index[Quarter],"&lt;&gt;''",Table_Index[ID],$Q995,Table_Index[year],$R995)</f>
        <v>0</v>
      </c>
      <c r="Z995">
        <f>SUMIFS(INDEX(Table_Index[],,MATCH(Z$12,Table_Index[#Headers],0)),
Table_Index[ID],$Q995,Table_Index[year],$R995)/COUNTIFS(Table_Index[Quarter],"&lt;&gt;''",Table_Index[ID],$Q995,Table_Index[year],$R995)</f>
        <v>6.1344599999999999E-2</v>
      </c>
      <c r="AA995">
        <f>SUMIFS(INDEX(Table_Index[],,MATCH(AA$12,Table_Index[#Headers],0)),
Table_Index[ID],$Q995,Table_Index[year],$R995)/COUNTIFS(Table_Index[Quarter],"&lt;&gt;''",Table_Index[ID],$Q995,Table_Index[year],$R995)</f>
        <v>0.13208250000000002</v>
      </c>
      <c r="AB995">
        <f>SUMIFS(INDEX(Table_Index[],,MATCH(AB$12,Table_Index[#Headers],0)),
Table_Index[ID],$Q995,Table_Index[year],$R995)/COUNTIFS(Table_Index[Quarter],"&lt;&gt;''",Table_Index[ID],$Q995,Table_Index[year],$R995)</f>
        <v>0.23252442500000001</v>
      </c>
      <c r="AC995" s="24">
        <f t="shared" si="62"/>
        <v>1.0000000499999999</v>
      </c>
      <c r="AD995">
        <f>COUNTIFS(Table_Index[Quarter],"&lt;&gt;''",Table_Index[ID],$Q995,Table_Index[year],$R995)</f>
        <v>4</v>
      </c>
      <c r="AE995" s="34">
        <f t="shared" si="63"/>
        <v>0.7806384940817338</v>
      </c>
    </row>
    <row r="996" spans="1:31" x14ac:dyDescent="0.3">
      <c r="A996">
        <v>9159</v>
      </c>
      <c r="B996">
        <v>2004</v>
      </c>
      <c r="C996">
        <v>3</v>
      </c>
      <c r="D996">
        <v>5.76225E-2</v>
      </c>
      <c r="E996">
        <v>0.1127396</v>
      </c>
      <c r="F996">
        <v>5.0106499999999998E-2</v>
      </c>
      <c r="G996">
        <v>4.3843199999999999E-2</v>
      </c>
      <c r="H996">
        <v>0</v>
      </c>
      <c r="I996">
        <v>0.51108609999999999</v>
      </c>
      <c r="J996">
        <v>9.8960300000000001E-2</v>
      </c>
      <c r="K996">
        <v>3.7579899999999999E-2</v>
      </c>
      <c r="L996">
        <v>8.5181000000000007E-2</v>
      </c>
      <c r="M996">
        <v>2.8811000000000002E-3</v>
      </c>
      <c r="O996" t="str">
        <f>Table_Index[[#This Row],[ID]]&amp;Table_Index[[#This Row],[year]]</f>
        <v>91592004</v>
      </c>
      <c r="P996" t="str">
        <v>93172005</v>
      </c>
      <c r="Q996" t="str">
        <f t="shared" si="60"/>
        <v>9317</v>
      </c>
      <c r="R996" t="str">
        <f t="shared" si="61"/>
        <v>2005</v>
      </c>
      <c r="S996">
        <f>SUMIFS(INDEX(Table_Index[],,MATCH(S$12,Table_Index[#Headers],0)),
Table_Index[ID],$Q996,Table_Index[year],$R996)/COUNTIFS(Table_Index[Quarter],"&lt;&gt;''",Table_Index[ID],$Q996,Table_Index[year],$R996)</f>
        <v>0.14280702500000003</v>
      </c>
      <c r="T996">
        <f>SUMIFS(INDEX(Table_Index[],,MATCH(T$12,Table_Index[#Headers],0)),
Table_Index[ID],$Q996,Table_Index[year],$R996)/COUNTIFS(Table_Index[Quarter],"&lt;&gt;''",Table_Index[ID],$Q996,Table_Index[year],$R996)</f>
        <v>0.10660592499999999</v>
      </c>
      <c r="U996">
        <f>SUMIFS(INDEX(Table_Index[],,MATCH(U$12,Table_Index[#Headers],0)),
Table_Index[ID],$Q996,Table_Index[year],$R996)/COUNTIFS(Table_Index[Quarter],"&lt;&gt;''",Table_Index[ID],$Q996,Table_Index[year],$R996)</f>
        <v>0.13144062500000001</v>
      </c>
      <c r="V996">
        <f>SUMIFS(INDEX(Table_Index[],,MATCH(V$12,Table_Index[#Headers],0)),
Table_Index[ID],$Q996,Table_Index[year],$R996)/COUNTIFS(Table_Index[Quarter],"&lt;&gt;''",Table_Index[ID],$Q996,Table_Index[year],$R996)</f>
        <v>0</v>
      </c>
      <c r="W996">
        <f>SUMIFS(INDEX(Table_Index[],,MATCH(W$12,Table_Index[#Headers],0)),
Table_Index[ID],$Q996,Table_Index[year],$R996)/COUNTIFS(Table_Index[Quarter],"&lt;&gt;''",Table_Index[ID],$Q996,Table_Index[year],$R996)</f>
        <v>0</v>
      </c>
      <c r="X996">
        <f>SUMIFS(INDEX(Table_Index[],,MATCH(X$12,Table_Index[#Headers],0)),
Table_Index[ID],$Q996,Table_Index[year],$R996)/COUNTIFS(Table_Index[Quarter],"&lt;&gt;''",Table_Index[ID],$Q996,Table_Index[year],$R996)</f>
        <v>0.4144526</v>
      </c>
      <c r="Y996">
        <f>SUMIFS(INDEX(Table_Index[],,MATCH(Y$12,Table_Index[#Headers],0)),
Table_Index[ID],$Q996,Table_Index[year],$R996)/COUNTIFS(Table_Index[Quarter],"&lt;&gt;''",Table_Index[ID],$Q996,Table_Index[year],$R996)</f>
        <v>0</v>
      </c>
      <c r="Z996">
        <f>SUMIFS(INDEX(Table_Index[],,MATCH(Z$12,Table_Index[#Headers],0)),
Table_Index[ID],$Q996,Table_Index[year],$R996)/COUNTIFS(Table_Index[Quarter],"&lt;&gt;''",Table_Index[ID],$Q996,Table_Index[year],$R996)</f>
        <v>5.5464050000000001E-2</v>
      </c>
      <c r="AA996">
        <f>SUMIFS(INDEX(Table_Index[],,MATCH(AA$12,Table_Index[#Headers],0)),
Table_Index[ID],$Q996,Table_Index[year],$R996)/COUNTIFS(Table_Index[Quarter],"&lt;&gt;''",Table_Index[ID],$Q996,Table_Index[year],$R996)</f>
        <v>0.14010395</v>
      </c>
      <c r="AB996">
        <f>SUMIFS(INDEX(Table_Index[],,MATCH(AB$12,Table_Index[#Headers],0)),
Table_Index[ID],$Q996,Table_Index[year],$R996)/COUNTIFS(Table_Index[Quarter],"&lt;&gt;''",Table_Index[ID],$Q996,Table_Index[year],$R996)</f>
        <v>9.1258750000000003E-3</v>
      </c>
      <c r="AC996" s="24">
        <f t="shared" si="62"/>
        <v>1.0000000500000001</v>
      </c>
      <c r="AD996">
        <f>COUNTIFS(Table_Index[Quarter],"&lt;&gt;''",Table_Index[ID],$Q996,Table_Index[year],$R996)</f>
        <v>4</v>
      </c>
      <c r="AE996" s="34">
        <f t="shared" si="63"/>
        <v>0.75640507557587244</v>
      </c>
    </row>
    <row r="997" spans="1:31" x14ac:dyDescent="0.3">
      <c r="A997">
        <v>9159</v>
      </c>
      <c r="B997">
        <v>2004</v>
      </c>
      <c r="C997">
        <v>4</v>
      </c>
      <c r="D997">
        <v>0</v>
      </c>
      <c r="E997">
        <v>0.29531429999999997</v>
      </c>
      <c r="F997">
        <v>0.157501</v>
      </c>
      <c r="G997">
        <v>9.8437999999999998E-3</v>
      </c>
      <c r="H997">
        <v>0</v>
      </c>
      <c r="I997">
        <v>0.27890799999999999</v>
      </c>
      <c r="J997">
        <v>5.25003E-2</v>
      </c>
      <c r="K997">
        <v>9.3188099999999996E-2</v>
      </c>
      <c r="L997">
        <v>0.1050007</v>
      </c>
      <c r="M997">
        <v>7.7438000000000003E-3</v>
      </c>
      <c r="O997" t="str">
        <f>Table_Index[[#This Row],[ID]]&amp;Table_Index[[#This Row],[year]]</f>
        <v>91592004</v>
      </c>
      <c r="P997" t="str">
        <v>93172006</v>
      </c>
      <c r="Q997" t="str">
        <f t="shared" si="60"/>
        <v>9317</v>
      </c>
      <c r="R997" t="str">
        <f t="shared" si="61"/>
        <v>2006</v>
      </c>
      <c r="S997">
        <f>SUMIFS(INDEX(Table_Index[],,MATCH(S$12,Table_Index[#Headers],0)),
Table_Index[ID],$Q997,Table_Index[year],$R997)/COUNTIFS(Table_Index[Quarter],"&lt;&gt;''",Table_Index[ID],$Q997,Table_Index[year],$R997)</f>
        <v>6.8536924999999999E-2</v>
      </c>
      <c r="T997">
        <f>SUMIFS(INDEX(Table_Index[],,MATCH(T$12,Table_Index[#Headers],0)),
Table_Index[ID],$Q997,Table_Index[year],$R997)/COUNTIFS(Table_Index[Quarter],"&lt;&gt;''",Table_Index[ID],$Q997,Table_Index[year],$R997)</f>
        <v>9.3982999999999997E-2</v>
      </c>
      <c r="U997">
        <f>SUMIFS(INDEX(Table_Index[],,MATCH(U$12,Table_Index[#Headers],0)),
Table_Index[ID],$Q997,Table_Index[year],$R997)/COUNTIFS(Table_Index[Quarter],"&lt;&gt;''",Table_Index[ID],$Q997,Table_Index[year],$R997)</f>
        <v>9.9798274999999992E-2</v>
      </c>
      <c r="V997">
        <f>SUMIFS(INDEX(Table_Index[],,MATCH(V$12,Table_Index[#Headers],0)),
Table_Index[ID],$Q997,Table_Index[year],$R997)/COUNTIFS(Table_Index[Quarter],"&lt;&gt;''",Table_Index[ID],$Q997,Table_Index[year],$R997)</f>
        <v>8.1388174999999993E-2</v>
      </c>
      <c r="W997">
        <f>SUMIFS(INDEX(Table_Index[],,MATCH(W$12,Table_Index[#Headers],0)),
Table_Index[ID],$Q997,Table_Index[year],$R997)/COUNTIFS(Table_Index[Quarter],"&lt;&gt;''",Table_Index[ID],$Q997,Table_Index[year],$R997)</f>
        <v>4.5354899999999997E-2</v>
      </c>
      <c r="X997">
        <f>SUMIFS(INDEX(Table_Index[],,MATCH(X$12,Table_Index[#Headers],0)),
Table_Index[ID],$Q997,Table_Index[year],$R997)/COUNTIFS(Table_Index[Quarter],"&lt;&gt;''",Table_Index[ID],$Q997,Table_Index[year],$R997)</f>
        <v>0.43954792500000001</v>
      </c>
      <c r="Y997">
        <f>SUMIFS(INDEX(Table_Index[],,MATCH(Y$12,Table_Index[#Headers],0)),
Table_Index[ID],$Q997,Table_Index[year],$R997)/COUNTIFS(Table_Index[Quarter],"&lt;&gt;''",Table_Index[ID],$Q997,Table_Index[year],$R997)</f>
        <v>0</v>
      </c>
      <c r="Z997">
        <f>SUMIFS(INDEX(Table_Index[],,MATCH(Z$12,Table_Index[#Headers],0)),
Table_Index[ID],$Q997,Table_Index[year],$R997)/COUNTIFS(Table_Index[Quarter],"&lt;&gt;''",Table_Index[ID],$Q997,Table_Index[year],$R997)</f>
        <v>8.493282499999999E-2</v>
      </c>
      <c r="AA997">
        <f>SUMIFS(INDEX(Table_Index[],,MATCH(AA$12,Table_Index[#Headers],0)),
Table_Index[ID],$Q997,Table_Index[year],$R997)/COUNTIFS(Table_Index[Quarter],"&lt;&gt;''",Table_Index[ID],$Q997,Table_Index[year],$R997)</f>
        <v>7.9306374999999998E-2</v>
      </c>
      <c r="AB997">
        <f>SUMIFS(INDEX(Table_Index[],,MATCH(AB$12,Table_Index[#Headers],0)),
Table_Index[ID],$Q997,Table_Index[year],$R997)/COUNTIFS(Table_Index[Quarter],"&lt;&gt;''",Table_Index[ID],$Q997,Table_Index[year],$R997)</f>
        <v>7.151600000000001E-3</v>
      </c>
      <c r="AC997" s="24">
        <f t="shared" si="62"/>
        <v>1</v>
      </c>
      <c r="AD997">
        <f>COUNTIFS(Table_Index[Quarter],"&lt;&gt;''",Table_Index[ID],$Q997,Table_Index[year],$R997)</f>
        <v>4</v>
      </c>
      <c r="AE997" s="34">
        <f t="shared" si="63"/>
        <v>0.76107247831324121</v>
      </c>
    </row>
    <row r="998" spans="1:31" x14ac:dyDescent="0.3">
      <c r="A998">
        <v>9159</v>
      </c>
      <c r="B998">
        <v>2005</v>
      </c>
      <c r="C998">
        <v>1</v>
      </c>
      <c r="D998">
        <v>6.5731800000000007E-2</v>
      </c>
      <c r="E998">
        <v>0.13146360000000001</v>
      </c>
      <c r="F998">
        <v>9.4653799999999996E-2</v>
      </c>
      <c r="G998">
        <v>0</v>
      </c>
      <c r="H998">
        <v>0</v>
      </c>
      <c r="I998">
        <v>0.44697629999999999</v>
      </c>
      <c r="J998">
        <v>8.4136699999999995E-2</v>
      </c>
      <c r="K998">
        <v>6.13497E-2</v>
      </c>
      <c r="L998">
        <v>0.115688</v>
      </c>
      <c r="M998">
        <v>0</v>
      </c>
      <c r="O998" t="str">
        <f>Table_Index[[#This Row],[ID]]&amp;Table_Index[[#This Row],[year]]</f>
        <v>91592005</v>
      </c>
      <c r="P998" t="str">
        <v>93172007</v>
      </c>
      <c r="Q998" t="str">
        <f t="shared" si="60"/>
        <v>9317</v>
      </c>
      <c r="R998" t="str">
        <f t="shared" si="61"/>
        <v>2007</v>
      </c>
      <c r="S998">
        <f>SUMIFS(INDEX(Table_Index[],,MATCH(S$12,Table_Index[#Headers],0)),
Table_Index[ID],$Q998,Table_Index[year],$R998)/COUNTIFS(Table_Index[Quarter],"&lt;&gt;''",Table_Index[ID],$Q998,Table_Index[year],$R998)</f>
        <v>0.15434252500000001</v>
      </c>
      <c r="T998">
        <f>SUMIFS(INDEX(Table_Index[],,MATCH(T$12,Table_Index[#Headers],0)),
Table_Index[ID],$Q998,Table_Index[year],$R998)/COUNTIFS(Table_Index[Quarter],"&lt;&gt;''",Table_Index[ID],$Q998,Table_Index[year],$R998)</f>
        <v>7.9415650000000004E-2</v>
      </c>
      <c r="U998">
        <f>SUMIFS(INDEX(Table_Index[],,MATCH(U$12,Table_Index[#Headers],0)),
Table_Index[ID],$Q998,Table_Index[year],$R998)/COUNTIFS(Table_Index[Quarter],"&lt;&gt;''",Table_Index[ID],$Q998,Table_Index[year],$R998)</f>
        <v>0.10779005</v>
      </c>
      <c r="V998">
        <f>SUMIFS(INDEX(Table_Index[],,MATCH(V$12,Table_Index[#Headers],0)),
Table_Index[ID],$Q998,Table_Index[year],$R998)/COUNTIFS(Table_Index[Quarter],"&lt;&gt;''",Table_Index[ID],$Q998,Table_Index[year],$R998)</f>
        <v>7.8065074999999998E-2</v>
      </c>
      <c r="W998">
        <f>SUMIFS(INDEX(Table_Index[],,MATCH(W$12,Table_Index[#Headers],0)),
Table_Index[ID],$Q998,Table_Index[year],$R998)/COUNTIFS(Table_Index[Quarter],"&lt;&gt;''",Table_Index[ID],$Q998,Table_Index[year],$R998)</f>
        <v>6.4462499999999997E-3</v>
      </c>
      <c r="X998">
        <f>SUMIFS(INDEX(Table_Index[],,MATCH(X$12,Table_Index[#Headers],0)),
Table_Index[ID],$Q998,Table_Index[year],$R998)/COUNTIFS(Table_Index[Quarter],"&lt;&gt;''",Table_Index[ID],$Q998,Table_Index[year],$R998)</f>
        <v>0.41828007500000003</v>
      </c>
      <c r="Y998">
        <f>SUMIFS(INDEX(Table_Index[],,MATCH(Y$12,Table_Index[#Headers],0)),
Table_Index[ID],$Q998,Table_Index[year],$R998)/COUNTIFS(Table_Index[Quarter],"&lt;&gt;''",Table_Index[ID],$Q998,Table_Index[year],$R998)</f>
        <v>0</v>
      </c>
      <c r="Z998">
        <f>SUMIFS(INDEX(Table_Index[],,MATCH(Z$12,Table_Index[#Headers],0)),
Table_Index[ID],$Q998,Table_Index[year],$R998)/COUNTIFS(Table_Index[Quarter],"&lt;&gt;''",Table_Index[ID],$Q998,Table_Index[year],$R998)</f>
        <v>4.3748624999999999E-2</v>
      </c>
      <c r="AA998">
        <f>SUMIFS(INDEX(Table_Index[],,MATCH(AA$12,Table_Index[#Headers],0)),
Table_Index[ID],$Q998,Table_Index[year],$R998)/COUNTIFS(Table_Index[Quarter],"&lt;&gt;''",Table_Index[ID],$Q998,Table_Index[year],$R998)</f>
        <v>0.10398792500000001</v>
      </c>
      <c r="AB998">
        <f>SUMIFS(INDEX(Table_Index[],,MATCH(AB$12,Table_Index[#Headers],0)),
Table_Index[ID],$Q998,Table_Index[year],$R998)/COUNTIFS(Table_Index[Quarter],"&lt;&gt;''",Table_Index[ID],$Q998,Table_Index[year],$R998)</f>
        <v>7.9237500000000002E-3</v>
      </c>
      <c r="AC998" s="24">
        <f t="shared" si="62"/>
        <v>0.99999992500000001</v>
      </c>
      <c r="AD998">
        <f>COUNTIFS(Table_Index[Quarter],"&lt;&gt;''",Table_Index[ID],$Q998,Table_Index[year],$R998)</f>
        <v>4</v>
      </c>
      <c r="AE998" s="34">
        <f t="shared" si="63"/>
        <v>0.76436869686761688</v>
      </c>
    </row>
    <row r="999" spans="1:31" x14ac:dyDescent="0.3">
      <c r="A999">
        <v>9159</v>
      </c>
      <c r="B999">
        <v>2005</v>
      </c>
      <c r="C999">
        <v>2</v>
      </c>
      <c r="D999">
        <v>0.1532222</v>
      </c>
      <c r="E999">
        <v>0.1541235</v>
      </c>
      <c r="F999">
        <v>5.4078399999999999E-2</v>
      </c>
      <c r="G999">
        <v>0.11897249999999999</v>
      </c>
      <c r="H999">
        <v>1.18973E-2</v>
      </c>
      <c r="I999">
        <v>0.2068499</v>
      </c>
      <c r="J999">
        <v>0.14465980000000001</v>
      </c>
      <c r="K999">
        <v>8.3551100000000003E-2</v>
      </c>
      <c r="L999">
        <v>6.7598000000000005E-2</v>
      </c>
      <c r="M999">
        <v>5.0473000000000002E-3</v>
      </c>
      <c r="O999" t="str">
        <f>Table_Index[[#This Row],[ID]]&amp;Table_Index[[#This Row],[year]]</f>
        <v>91592005</v>
      </c>
      <c r="P999" t="str">
        <v>93172008</v>
      </c>
      <c r="Q999" t="str">
        <f t="shared" si="60"/>
        <v>9317</v>
      </c>
      <c r="R999" t="str">
        <f t="shared" si="61"/>
        <v>2008</v>
      </c>
      <c r="S999">
        <f>SUMIFS(INDEX(Table_Index[],,MATCH(S$12,Table_Index[#Headers],0)),
Table_Index[ID],$Q999,Table_Index[year],$R999)/COUNTIFS(Table_Index[Quarter],"&lt;&gt;''",Table_Index[ID],$Q999,Table_Index[year],$R999)</f>
        <v>0.273616425</v>
      </c>
      <c r="T999">
        <f>SUMIFS(INDEX(Table_Index[],,MATCH(T$12,Table_Index[#Headers],0)),
Table_Index[ID],$Q999,Table_Index[year],$R999)/COUNTIFS(Table_Index[Quarter],"&lt;&gt;''",Table_Index[ID],$Q999,Table_Index[year],$R999)</f>
        <v>5.1757900000000003E-2</v>
      </c>
      <c r="U999">
        <f>SUMIFS(INDEX(Table_Index[],,MATCH(U$12,Table_Index[#Headers],0)),
Table_Index[ID],$Q999,Table_Index[year],$R999)/COUNTIFS(Table_Index[Quarter],"&lt;&gt;''",Table_Index[ID],$Q999,Table_Index[year],$R999)</f>
        <v>0.10068279999999999</v>
      </c>
      <c r="V999">
        <f>SUMIFS(INDEX(Table_Index[],,MATCH(V$12,Table_Index[#Headers],0)),
Table_Index[ID],$Q999,Table_Index[year],$R999)/COUNTIFS(Table_Index[Quarter],"&lt;&gt;''",Table_Index[ID],$Q999,Table_Index[year],$R999)</f>
        <v>0.19330542499999998</v>
      </c>
      <c r="W999">
        <f>SUMIFS(INDEX(Table_Index[],,MATCH(W$12,Table_Index[#Headers],0)),
Table_Index[ID],$Q999,Table_Index[year],$R999)/COUNTIFS(Table_Index[Quarter],"&lt;&gt;''",Table_Index[ID],$Q999,Table_Index[year],$R999)</f>
        <v>5.5766574999999999E-2</v>
      </c>
      <c r="X999">
        <f>SUMIFS(INDEX(Table_Index[],,MATCH(X$12,Table_Index[#Headers],0)),
Table_Index[ID],$Q999,Table_Index[year],$R999)/COUNTIFS(Table_Index[Quarter],"&lt;&gt;''",Table_Index[ID],$Q999,Table_Index[year],$R999)</f>
        <v>0.213437025</v>
      </c>
      <c r="Y999">
        <f>SUMIFS(INDEX(Table_Index[],,MATCH(Y$12,Table_Index[#Headers],0)),
Table_Index[ID],$Q999,Table_Index[year],$R999)/COUNTIFS(Table_Index[Quarter],"&lt;&gt;''",Table_Index[ID],$Q999,Table_Index[year],$R999)</f>
        <v>0</v>
      </c>
      <c r="Z999">
        <f>SUMIFS(INDEX(Table_Index[],,MATCH(Z$12,Table_Index[#Headers],0)),
Table_Index[ID],$Q999,Table_Index[year],$R999)/COUNTIFS(Table_Index[Quarter],"&lt;&gt;''",Table_Index[ID],$Q999,Table_Index[year],$R999)</f>
        <v>3.4268849999999997E-2</v>
      </c>
      <c r="AA999">
        <f>SUMIFS(INDEX(Table_Index[],,MATCH(AA$12,Table_Index[#Headers],0)),
Table_Index[ID],$Q999,Table_Index[year],$R999)/COUNTIFS(Table_Index[Quarter],"&lt;&gt;''",Table_Index[ID],$Q999,Table_Index[year],$R999)</f>
        <v>6.6628800000000002E-2</v>
      </c>
      <c r="AB999">
        <f>SUMIFS(INDEX(Table_Index[],,MATCH(AB$12,Table_Index[#Headers],0)),
Table_Index[ID],$Q999,Table_Index[year],$R999)/COUNTIFS(Table_Index[Quarter],"&lt;&gt;''",Table_Index[ID],$Q999,Table_Index[year],$R999)</f>
        <v>1.0536200000000001E-2</v>
      </c>
      <c r="AC999" s="24">
        <f t="shared" si="62"/>
        <v>1</v>
      </c>
      <c r="AD999">
        <f>COUNTIFS(Table_Index[Quarter],"&lt;&gt;''",Table_Index[ID],$Q999,Table_Index[year],$R999)</f>
        <v>4</v>
      </c>
      <c r="AE999" s="34">
        <f t="shared" si="63"/>
        <v>0.82056112109925505</v>
      </c>
    </row>
    <row r="1000" spans="1:31" x14ac:dyDescent="0.3">
      <c r="A1000">
        <v>9159</v>
      </c>
      <c r="B1000">
        <v>2005</v>
      </c>
      <c r="C1000">
        <v>3</v>
      </c>
      <c r="D1000">
        <v>0.13109609999999999</v>
      </c>
      <c r="E1000">
        <v>8.45355E-2</v>
      </c>
      <c r="F1000">
        <v>8.7177199999999996E-2</v>
      </c>
      <c r="G1000">
        <v>7.9252000000000003E-3</v>
      </c>
      <c r="H1000">
        <v>2.27189E-2</v>
      </c>
      <c r="I1000">
        <v>0.31700820000000002</v>
      </c>
      <c r="J1000">
        <v>0.191966</v>
      </c>
      <c r="K1000">
        <v>5.9438999999999999E-2</v>
      </c>
      <c r="L1000">
        <v>9.1139800000000007E-2</v>
      </c>
      <c r="M1000">
        <v>6.9940000000000002E-3</v>
      </c>
      <c r="O1000" t="str">
        <f>Table_Index[[#This Row],[ID]]&amp;Table_Index[[#This Row],[year]]</f>
        <v>91592005</v>
      </c>
      <c r="P1000" t="str">
        <v>93172009</v>
      </c>
      <c r="Q1000" t="str">
        <f t="shared" si="60"/>
        <v>9317</v>
      </c>
      <c r="R1000" t="str">
        <f t="shared" si="61"/>
        <v>2009</v>
      </c>
      <c r="S1000">
        <f>SUMIFS(INDEX(Table_Index[],,MATCH(S$12,Table_Index[#Headers],0)),
Table_Index[ID],$Q1000,Table_Index[year],$R1000)/COUNTIFS(Table_Index[Quarter],"&lt;&gt;''",Table_Index[ID],$Q1000,Table_Index[year],$R1000)</f>
        <v>9.5485975000000001E-2</v>
      </c>
      <c r="T1000">
        <f>SUMIFS(INDEX(Table_Index[],,MATCH(T$12,Table_Index[#Headers],0)),
Table_Index[ID],$Q1000,Table_Index[year],$R1000)/COUNTIFS(Table_Index[Quarter],"&lt;&gt;''",Table_Index[ID],$Q1000,Table_Index[year],$R1000)</f>
        <v>0.15991610000000001</v>
      </c>
      <c r="U1000">
        <f>SUMIFS(INDEX(Table_Index[],,MATCH(U$12,Table_Index[#Headers],0)),
Table_Index[ID],$Q1000,Table_Index[year],$R1000)/COUNTIFS(Table_Index[Quarter],"&lt;&gt;''",Table_Index[ID],$Q1000,Table_Index[year],$R1000)</f>
        <v>0.11973855</v>
      </c>
      <c r="V1000">
        <f>SUMIFS(INDEX(Table_Index[],,MATCH(V$12,Table_Index[#Headers],0)),
Table_Index[ID],$Q1000,Table_Index[year],$R1000)/COUNTIFS(Table_Index[Quarter],"&lt;&gt;''",Table_Index[ID],$Q1000,Table_Index[year],$R1000)</f>
        <v>9.1731499999999997E-3</v>
      </c>
      <c r="W1000">
        <f>SUMIFS(INDEX(Table_Index[],,MATCH(W$12,Table_Index[#Headers],0)),
Table_Index[ID],$Q1000,Table_Index[year],$R1000)/COUNTIFS(Table_Index[Quarter],"&lt;&gt;''",Table_Index[ID],$Q1000,Table_Index[year],$R1000)</f>
        <v>9.8017475000000007E-2</v>
      </c>
      <c r="X1000">
        <f>SUMIFS(INDEX(Table_Index[],,MATCH(X$12,Table_Index[#Headers],0)),
Table_Index[ID],$Q1000,Table_Index[year],$R1000)/COUNTIFS(Table_Index[Quarter],"&lt;&gt;''",Table_Index[ID],$Q1000,Table_Index[year],$R1000)</f>
        <v>0.3560815</v>
      </c>
      <c r="Y1000">
        <f>SUMIFS(INDEX(Table_Index[],,MATCH(Y$12,Table_Index[#Headers],0)),
Table_Index[ID],$Q1000,Table_Index[year],$R1000)/COUNTIFS(Table_Index[Quarter],"&lt;&gt;''",Table_Index[ID],$Q1000,Table_Index[year],$R1000)</f>
        <v>0</v>
      </c>
      <c r="Z1000">
        <f>SUMIFS(INDEX(Table_Index[],,MATCH(Z$12,Table_Index[#Headers],0)),
Table_Index[ID],$Q1000,Table_Index[year],$R1000)/COUNTIFS(Table_Index[Quarter],"&lt;&gt;''",Table_Index[ID],$Q1000,Table_Index[year],$R1000)</f>
        <v>4.1637324999999996E-2</v>
      </c>
      <c r="AA1000">
        <f>SUMIFS(INDEX(Table_Index[],,MATCH(AA$12,Table_Index[#Headers],0)),
Table_Index[ID],$Q1000,Table_Index[year],$R1000)/COUNTIFS(Table_Index[Quarter],"&lt;&gt;''",Table_Index[ID],$Q1000,Table_Index[year],$R1000)</f>
        <v>0.10668315</v>
      </c>
      <c r="AB1000">
        <f>SUMIFS(INDEX(Table_Index[],,MATCH(AB$12,Table_Index[#Headers],0)),
Table_Index[ID],$Q1000,Table_Index[year],$R1000)/COUNTIFS(Table_Index[Quarter],"&lt;&gt;''",Table_Index[ID],$Q1000,Table_Index[year],$R1000)</f>
        <v>1.3266775E-2</v>
      </c>
      <c r="AC1000" s="24">
        <f t="shared" si="62"/>
        <v>1</v>
      </c>
      <c r="AD1000">
        <f>COUNTIFS(Table_Index[Quarter],"&lt;&gt;''",Table_Index[ID],$Q1000,Table_Index[year],$R1000)</f>
        <v>4</v>
      </c>
      <c r="AE1000" s="34">
        <f t="shared" si="63"/>
        <v>0.80119537380845995</v>
      </c>
    </row>
    <row r="1001" spans="1:31" x14ac:dyDescent="0.3">
      <c r="A1001">
        <v>9160</v>
      </c>
      <c r="B1001">
        <v>2003</v>
      </c>
      <c r="C1001">
        <v>1</v>
      </c>
      <c r="D1001">
        <v>0</v>
      </c>
      <c r="E1001">
        <v>9.7560999999999995E-2</v>
      </c>
      <c r="F1001">
        <v>4.9970300000000002E-2</v>
      </c>
      <c r="G1001">
        <v>0.15169540000000001</v>
      </c>
      <c r="H1001">
        <v>0</v>
      </c>
      <c r="I1001">
        <v>0.33908389999999999</v>
      </c>
      <c r="J1001">
        <v>0.2331945</v>
      </c>
      <c r="K1001">
        <v>6.4247499999999999E-2</v>
      </c>
      <c r="L1001">
        <v>5.2349800000000002E-2</v>
      </c>
      <c r="M1001">
        <v>1.1897700000000001E-2</v>
      </c>
      <c r="O1001" t="str">
        <f>Table_Index[[#This Row],[ID]]&amp;Table_Index[[#This Row],[year]]</f>
        <v>91602003</v>
      </c>
      <c r="P1001" t="str">
        <v>93172010</v>
      </c>
      <c r="Q1001" t="str">
        <f t="shared" si="60"/>
        <v>9317</v>
      </c>
      <c r="R1001" t="str">
        <f t="shared" si="61"/>
        <v>2010</v>
      </c>
      <c r="S1001">
        <f>SUMIFS(INDEX(Table_Index[],,MATCH(S$12,Table_Index[#Headers],0)),
Table_Index[ID],$Q1001,Table_Index[year],$R1001)/COUNTIFS(Table_Index[Quarter],"&lt;&gt;''",Table_Index[ID],$Q1001,Table_Index[year],$R1001)</f>
        <v>9.0626724999999991E-2</v>
      </c>
      <c r="T1001">
        <f>SUMIFS(INDEX(Table_Index[],,MATCH(T$12,Table_Index[#Headers],0)),
Table_Index[ID],$Q1001,Table_Index[year],$R1001)/COUNTIFS(Table_Index[Quarter],"&lt;&gt;''",Table_Index[ID],$Q1001,Table_Index[year],$R1001)</f>
        <v>0.100269475</v>
      </c>
      <c r="U1001">
        <f>SUMIFS(INDEX(Table_Index[],,MATCH(U$12,Table_Index[#Headers],0)),
Table_Index[ID],$Q1001,Table_Index[year],$R1001)/COUNTIFS(Table_Index[Quarter],"&lt;&gt;''",Table_Index[ID],$Q1001,Table_Index[year],$R1001)</f>
        <v>4.7471224999999999E-2</v>
      </c>
      <c r="V1001">
        <f>SUMIFS(INDEX(Table_Index[],,MATCH(V$12,Table_Index[#Headers],0)),
Table_Index[ID],$Q1001,Table_Index[year],$R1001)/COUNTIFS(Table_Index[Quarter],"&lt;&gt;''",Table_Index[ID],$Q1001,Table_Index[year],$R1001)</f>
        <v>9.8946650000000011E-2</v>
      </c>
      <c r="W1001">
        <f>SUMIFS(INDEX(Table_Index[],,MATCH(W$12,Table_Index[#Headers],0)),
Table_Index[ID],$Q1001,Table_Index[year],$R1001)/COUNTIFS(Table_Index[Quarter],"&lt;&gt;''",Table_Index[ID],$Q1001,Table_Index[year],$R1001)</f>
        <v>0</v>
      </c>
      <c r="X1001">
        <f>SUMIFS(INDEX(Table_Index[],,MATCH(X$12,Table_Index[#Headers],0)),
Table_Index[ID],$Q1001,Table_Index[year],$R1001)/COUNTIFS(Table_Index[Quarter],"&lt;&gt;''",Table_Index[ID],$Q1001,Table_Index[year],$R1001)</f>
        <v>0.29805632500000001</v>
      </c>
      <c r="Y1001">
        <f>SUMIFS(INDEX(Table_Index[],,MATCH(Y$12,Table_Index[#Headers],0)),
Table_Index[ID],$Q1001,Table_Index[year],$R1001)/COUNTIFS(Table_Index[Quarter],"&lt;&gt;''",Table_Index[ID],$Q1001,Table_Index[year],$R1001)</f>
        <v>0.15479167499999999</v>
      </c>
      <c r="Z1001">
        <f>SUMIFS(INDEX(Table_Index[],,MATCH(Z$12,Table_Index[#Headers],0)),
Table_Index[ID],$Q1001,Table_Index[year],$R1001)/COUNTIFS(Table_Index[Quarter],"&lt;&gt;''",Table_Index[ID],$Q1001,Table_Index[year],$R1001)</f>
        <v>4.3514725000000004E-2</v>
      </c>
      <c r="AA1001">
        <f>SUMIFS(INDEX(Table_Index[],,MATCH(AA$12,Table_Index[#Headers],0)),
Table_Index[ID],$Q1001,Table_Index[year],$R1001)/COUNTIFS(Table_Index[Quarter],"&lt;&gt;''",Table_Index[ID],$Q1001,Table_Index[year],$R1001)</f>
        <v>0.16102222499999999</v>
      </c>
      <c r="AB1001">
        <f>SUMIFS(INDEX(Table_Index[],,MATCH(AB$12,Table_Index[#Headers],0)),
Table_Index[ID],$Q1001,Table_Index[year],$R1001)/COUNTIFS(Table_Index[Quarter],"&lt;&gt;''",Table_Index[ID],$Q1001,Table_Index[year],$R1001)</f>
        <v>5.3009499999999996E-3</v>
      </c>
      <c r="AC1001" s="24">
        <f t="shared" si="62"/>
        <v>0.99999997499999993</v>
      </c>
      <c r="AD1001">
        <f>COUNTIFS(Table_Index[Quarter],"&lt;&gt;''",Table_Index[ID],$Q1001,Table_Index[year],$R1001)</f>
        <v>4</v>
      </c>
      <c r="AE1001" s="34">
        <f t="shared" si="63"/>
        <v>0.82904104852128557</v>
      </c>
    </row>
    <row r="1002" spans="1:31" x14ac:dyDescent="0.3">
      <c r="A1002">
        <v>9160</v>
      </c>
      <c r="B1002">
        <v>2003</v>
      </c>
      <c r="C1002">
        <v>2</v>
      </c>
      <c r="D1002">
        <v>0</v>
      </c>
      <c r="E1002">
        <v>0.1097236</v>
      </c>
      <c r="F1002">
        <v>7.3149099999999995E-2</v>
      </c>
      <c r="G1002">
        <v>0.24139189999999999</v>
      </c>
      <c r="H1002">
        <v>3.2917099999999998E-2</v>
      </c>
      <c r="I1002">
        <v>0.3657453</v>
      </c>
      <c r="J1002">
        <v>9.34392E-2</v>
      </c>
      <c r="K1002">
        <v>0</v>
      </c>
      <c r="L1002">
        <v>7.4977799999999997E-2</v>
      </c>
      <c r="M1002">
        <v>8.6560000000000005E-3</v>
      </c>
      <c r="O1002" t="str">
        <f>Table_Index[[#This Row],[ID]]&amp;Table_Index[[#This Row],[year]]</f>
        <v>91602003</v>
      </c>
      <c r="P1002" t="str">
        <v>93172011</v>
      </c>
      <c r="Q1002" t="str">
        <f t="shared" si="60"/>
        <v>9317</v>
      </c>
      <c r="R1002" t="str">
        <f t="shared" si="61"/>
        <v>2011</v>
      </c>
      <c r="S1002">
        <f>SUMIFS(INDEX(Table_Index[],,MATCH(S$12,Table_Index[#Headers],0)),
Table_Index[ID],$Q1002,Table_Index[year],$R1002)/COUNTIFS(Table_Index[Quarter],"&lt;&gt;''",Table_Index[ID],$Q1002,Table_Index[year],$R1002)</f>
        <v>0.10400282500000001</v>
      </c>
      <c r="T1002">
        <f>SUMIFS(INDEX(Table_Index[],,MATCH(T$12,Table_Index[#Headers],0)),
Table_Index[ID],$Q1002,Table_Index[year],$R1002)/COUNTIFS(Table_Index[Quarter],"&lt;&gt;''",Table_Index[ID],$Q1002,Table_Index[year],$R1002)</f>
        <v>0.1032391</v>
      </c>
      <c r="U1002">
        <f>SUMIFS(INDEX(Table_Index[],,MATCH(U$12,Table_Index[#Headers],0)),
Table_Index[ID],$Q1002,Table_Index[year],$R1002)/COUNTIFS(Table_Index[Quarter],"&lt;&gt;''",Table_Index[ID],$Q1002,Table_Index[year],$R1002)</f>
        <v>5.2943600000000007E-2</v>
      </c>
      <c r="V1002">
        <f>SUMIFS(INDEX(Table_Index[],,MATCH(V$12,Table_Index[#Headers],0)),
Table_Index[ID],$Q1002,Table_Index[year],$R1002)/COUNTIFS(Table_Index[Quarter],"&lt;&gt;''",Table_Index[ID],$Q1002,Table_Index[year],$R1002)</f>
        <v>7.1798100000000004E-2</v>
      </c>
      <c r="W1002">
        <f>SUMIFS(INDEX(Table_Index[],,MATCH(W$12,Table_Index[#Headers],0)),
Table_Index[ID],$Q1002,Table_Index[year],$R1002)/COUNTIFS(Table_Index[Quarter],"&lt;&gt;''",Table_Index[ID],$Q1002,Table_Index[year],$R1002)</f>
        <v>2.3922325000000001E-2</v>
      </c>
      <c r="X1002">
        <f>SUMIFS(INDEX(Table_Index[],,MATCH(X$12,Table_Index[#Headers],0)),
Table_Index[ID],$Q1002,Table_Index[year],$R1002)/COUNTIFS(Table_Index[Quarter],"&lt;&gt;''",Table_Index[ID],$Q1002,Table_Index[year],$R1002)</f>
        <v>0.38291172500000004</v>
      </c>
      <c r="Y1002">
        <f>SUMIFS(INDEX(Table_Index[],,MATCH(Y$12,Table_Index[#Headers],0)),
Table_Index[ID],$Q1002,Table_Index[year],$R1002)/COUNTIFS(Table_Index[Quarter],"&lt;&gt;''",Table_Index[ID],$Q1002,Table_Index[year],$R1002)</f>
        <v>0.11272257500000001</v>
      </c>
      <c r="Z1002">
        <f>SUMIFS(INDEX(Table_Index[],,MATCH(Z$12,Table_Index[#Headers],0)),
Table_Index[ID],$Q1002,Table_Index[year],$R1002)/COUNTIFS(Table_Index[Quarter],"&lt;&gt;''",Table_Index[ID],$Q1002,Table_Index[year],$R1002)</f>
        <v>2.7185999999999995E-2</v>
      </c>
      <c r="AA1002">
        <f>SUMIFS(INDEX(Table_Index[],,MATCH(AA$12,Table_Index[#Headers],0)),
Table_Index[ID],$Q1002,Table_Index[year],$R1002)/COUNTIFS(Table_Index[Quarter],"&lt;&gt;''",Table_Index[ID],$Q1002,Table_Index[year],$R1002)</f>
        <v>0.1147825</v>
      </c>
      <c r="AB1002">
        <f>SUMIFS(INDEX(Table_Index[],,MATCH(AB$12,Table_Index[#Headers],0)),
Table_Index[ID],$Q1002,Table_Index[year],$R1002)/COUNTIFS(Table_Index[Quarter],"&lt;&gt;''",Table_Index[ID],$Q1002,Table_Index[year],$R1002)</f>
        <v>6.4911500000000002E-3</v>
      </c>
      <c r="AC1002" s="24">
        <f t="shared" si="62"/>
        <v>0.99999990000000016</v>
      </c>
      <c r="AD1002">
        <f>COUNTIFS(Table_Index[Quarter],"&lt;&gt;''",Table_Index[ID],$Q1002,Table_Index[year],$R1002)</f>
        <v>4</v>
      </c>
      <c r="AE1002" s="34">
        <f t="shared" si="63"/>
        <v>0.79671082705755492</v>
      </c>
    </row>
    <row r="1003" spans="1:31" x14ac:dyDescent="0.3">
      <c r="A1003">
        <v>9160</v>
      </c>
      <c r="B1003">
        <v>2003</v>
      </c>
      <c r="C1003">
        <v>3</v>
      </c>
      <c r="D1003">
        <v>0.40109820000000002</v>
      </c>
      <c r="E1003">
        <v>0.15041180000000001</v>
      </c>
      <c r="F1003">
        <v>0</v>
      </c>
      <c r="G1003">
        <v>3.34249E-2</v>
      </c>
      <c r="H1003">
        <v>0</v>
      </c>
      <c r="I1003">
        <v>0</v>
      </c>
      <c r="J1003">
        <v>0.23874899999999999</v>
      </c>
      <c r="K1003">
        <v>0.1671243</v>
      </c>
      <c r="L1003">
        <v>0</v>
      </c>
      <c r="M1003">
        <v>9.1918E-3</v>
      </c>
      <c r="O1003" t="str">
        <f>Table_Index[[#This Row],[ID]]&amp;Table_Index[[#This Row],[year]]</f>
        <v>91602003</v>
      </c>
      <c r="P1003" t="str">
        <v>93172012</v>
      </c>
      <c r="Q1003" t="str">
        <f t="shared" si="60"/>
        <v>9317</v>
      </c>
      <c r="R1003" t="str">
        <f t="shared" si="61"/>
        <v>2012</v>
      </c>
      <c r="S1003">
        <f>SUMIFS(INDEX(Table_Index[],,MATCH(S$12,Table_Index[#Headers],0)),
Table_Index[ID],$Q1003,Table_Index[year],$R1003)/COUNTIFS(Table_Index[Quarter],"&lt;&gt;''",Table_Index[ID],$Q1003,Table_Index[year],$R1003)</f>
        <v>9.3569950000000013E-2</v>
      </c>
      <c r="T1003">
        <f>SUMIFS(INDEX(Table_Index[],,MATCH(T$12,Table_Index[#Headers],0)),
Table_Index[ID],$Q1003,Table_Index[year],$R1003)/COUNTIFS(Table_Index[Quarter],"&lt;&gt;''",Table_Index[ID],$Q1003,Table_Index[year],$R1003)</f>
        <v>0.14249155000000002</v>
      </c>
      <c r="U1003">
        <f>SUMIFS(INDEX(Table_Index[],,MATCH(U$12,Table_Index[#Headers],0)),
Table_Index[ID],$Q1003,Table_Index[year],$R1003)/COUNTIFS(Table_Index[Quarter],"&lt;&gt;''",Table_Index[ID],$Q1003,Table_Index[year],$R1003)</f>
        <v>3.3596275000000002E-2</v>
      </c>
      <c r="V1003">
        <f>SUMIFS(INDEX(Table_Index[],,MATCH(V$12,Table_Index[#Headers],0)),
Table_Index[ID],$Q1003,Table_Index[year],$R1003)/COUNTIFS(Table_Index[Quarter],"&lt;&gt;''",Table_Index[ID],$Q1003,Table_Index[year],$R1003)</f>
        <v>9.3606099999999998E-2</v>
      </c>
      <c r="W1003">
        <f>SUMIFS(INDEX(Table_Index[],,MATCH(W$12,Table_Index[#Headers],0)),
Table_Index[ID],$Q1003,Table_Index[year],$R1003)/COUNTIFS(Table_Index[Quarter],"&lt;&gt;''",Table_Index[ID],$Q1003,Table_Index[year],$R1003)</f>
        <v>4.5984750000000003E-3</v>
      </c>
      <c r="X1003">
        <f>SUMIFS(INDEX(Table_Index[],,MATCH(X$12,Table_Index[#Headers],0)),
Table_Index[ID],$Q1003,Table_Index[year],$R1003)/COUNTIFS(Table_Index[Quarter],"&lt;&gt;''",Table_Index[ID],$Q1003,Table_Index[year],$R1003)</f>
        <v>0.54516332499999998</v>
      </c>
      <c r="Y1003">
        <f>SUMIFS(INDEX(Table_Index[],,MATCH(Y$12,Table_Index[#Headers],0)),
Table_Index[ID],$Q1003,Table_Index[year],$R1003)/COUNTIFS(Table_Index[Quarter],"&lt;&gt;''",Table_Index[ID],$Q1003,Table_Index[year],$R1003)</f>
        <v>0</v>
      </c>
      <c r="Z1003">
        <f>SUMIFS(INDEX(Table_Index[],,MATCH(Z$12,Table_Index[#Headers],0)),
Table_Index[ID],$Q1003,Table_Index[year],$R1003)/COUNTIFS(Table_Index[Quarter],"&lt;&gt;''",Table_Index[ID],$Q1003,Table_Index[year],$R1003)</f>
        <v>1.9163275E-2</v>
      </c>
      <c r="AA1003">
        <f>SUMIFS(INDEX(Table_Index[],,MATCH(AA$12,Table_Index[#Headers],0)),
Table_Index[ID],$Q1003,Table_Index[year],$R1003)/COUNTIFS(Table_Index[Quarter],"&lt;&gt;''",Table_Index[ID],$Q1003,Table_Index[year],$R1003)</f>
        <v>6.1801024999999996E-2</v>
      </c>
      <c r="AB1003">
        <f>SUMIFS(INDEX(Table_Index[],,MATCH(AB$12,Table_Index[#Headers],0)),
Table_Index[ID],$Q1003,Table_Index[year],$R1003)/COUNTIFS(Table_Index[Quarter],"&lt;&gt;''",Table_Index[ID],$Q1003,Table_Index[year],$R1003)</f>
        <v>6.0100499999999994E-3</v>
      </c>
      <c r="AC1003" s="24">
        <f t="shared" si="62"/>
        <v>1.0000000250000001</v>
      </c>
      <c r="AD1003">
        <f>COUNTIFS(Table_Index[Quarter],"&lt;&gt;''",Table_Index[ID],$Q1003,Table_Index[year],$R1003)</f>
        <v>4</v>
      </c>
      <c r="AE1003" s="34">
        <f t="shared" si="63"/>
        <v>0.65960309558634944</v>
      </c>
    </row>
    <row r="1004" spans="1:31" x14ac:dyDescent="0.3">
      <c r="A1004">
        <v>9160</v>
      </c>
      <c r="B1004">
        <v>2003</v>
      </c>
      <c r="C1004">
        <v>4</v>
      </c>
      <c r="D1004">
        <v>9.8465999999999998E-2</v>
      </c>
      <c r="E1004">
        <v>5.6891400000000002E-2</v>
      </c>
      <c r="F1004">
        <v>8.5337200000000002E-2</v>
      </c>
      <c r="G1004">
        <v>4.3056799999999999E-2</v>
      </c>
      <c r="H1004">
        <v>7.8772800000000004E-2</v>
      </c>
      <c r="I1004">
        <v>0.38292320000000002</v>
      </c>
      <c r="J1004">
        <v>0.1517105</v>
      </c>
      <c r="K1004">
        <v>0</v>
      </c>
      <c r="L1004">
        <v>8.75253E-2</v>
      </c>
      <c r="M1004">
        <v>1.53169E-2</v>
      </c>
      <c r="O1004" t="str">
        <f>Table_Index[[#This Row],[ID]]&amp;Table_Index[[#This Row],[year]]</f>
        <v>91602003</v>
      </c>
      <c r="P1004" t="str">
        <v>93182003</v>
      </c>
      <c r="Q1004" t="str">
        <f t="shared" si="60"/>
        <v>9318</v>
      </c>
      <c r="R1004" t="str">
        <f t="shared" si="61"/>
        <v>2003</v>
      </c>
      <c r="S1004">
        <f>SUMIFS(INDEX(Table_Index[],,MATCH(S$12,Table_Index[#Headers],0)),
Table_Index[ID],$Q1004,Table_Index[year],$R1004)/COUNTIFS(Table_Index[Quarter],"&lt;&gt;''",Table_Index[ID],$Q1004,Table_Index[year],$R1004)</f>
        <v>8.9971374999999992E-2</v>
      </c>
      <c r="T1004">
        <f>SUMIFS(INDEX(Table_Index[],,MATCH(T$12,Table_Index[#Headers],0)),
Table_Index[ID],$Q1004,Table_Index[year],$R1004)/COUNTIFS(Table_Index[Quarter],"&lt;&gt;''",Table_Index[ID],$Q1004,Table_Index[year],$R1004)</f>
        <v>1.8782025000000001E-2</v>
      </c>
      <c r="U1004">
        <f>SUMIFS(INDEX(Table_Index[],,MATCH(U$12,Table_Index[#Headers],0)),
Table_Index[ID],$Q1004,Table_Index[year],$R1004)/COUNTIFS(Table_Index[Quarter],"&lt;&gt;''",Table_Index[ID],$Q1004,Table_Index[year],$R1004)</f>
        <v>6.5273700000000004E-2</v>
      </c>
      <c r="V1004">
        <f>SUMIFS(INDEX(Table_Index[],,MATCH(V$12,Table_Index[#Headers],0)),
Table_Index[ID],$Q1004,Table_Index[year],$R1004)/COUNTIFS(Table_Index[Quarter],"&lt;&gt;''",Table_Index[ID],$Q1004,Table_Index[year],$R1004)</f>
        <v>3.9361499999999994E-3</v>
      </c>
      <c r="W1004">
        <f>SUMIFS(INDEX(Table_Index[],,MATCH(W$12,Table_Index[#Headers],0)),
Table_Index[ID],$Q1004,Table_Index[year],$R1004)/COUNTIFS(Table_Index[Quarter],"&lt;&gt;''",Table_Index[ID],$Q1004,Table_Index[year],$R1004)</f>
        <v>0</v>
      </c>
      <c r="X1004">
        <f>SUMIFS(INDEX(Table_Index[],,MATCH(X$12,Table_Index[#Headers],0)),
Table_Index[ID],$Q1004,Table_Index[year],$R1004)/COUNTIFS(Table_Index[Quarter],"&lt;&gt;''",Table_Index[ID],$Q1004,Table_Index[year],$R1004)</f>
        <v>0.12031685</v>
      </c>
      <c r="Y1004">
        <f>SUMIFS(INDEX(Table_Index[],,MATCH(Y$12,Table_Index[#Headers],0)),
Table_Index[ID],$Q1004,Table_Index[year],$R1004)/COUNTIFS(Table_Index[Quarter],"&lt;&gt;''",Table_Index[ID],$Q1004,Table_Index[year],$R1004)</f>
        <v>0</v>
      </c>
      <c r="Z1004">
        <f>SUMIFS(INDEX(Table_Index[],,MATCH(Z$12,Table_Index[#Headers],0)),
Table_Index[ID],$Q1004,Table_Index[year],$R1004)/COUNTIFS(Table_Index[Quarter],"&lt;&gt;''",Table_Index[ID],$Q1004,Table_Index[year],$R1004)</f>
        <v>0.48598825000000001</v>
      </c>
      <c r="AA1004">
        <f>SUMIFS(INDEX(Table_Index[],,MATCH(AA$12,Table_Index[#Headers],0)),
Table_Index[ID],$Q1004,Table_Index[year],$R1004)/COUNTIFS(Table_Index[Quarter],"&lt;&gt;''",Table_Index[ID],$Q1004,Table_Index[year],$R1004)</f>
        <v>2.7893500000000003E-3</v>
      </c>
      <c r="AB1004">
        <f>SUMIFS(INDEX(Table_Index[],,MATCH(AB$12,Table_Index[#Headers],0)),
Table_Index[ID],$Q1004,Table_Index[year],$R1004)/COUNTIFS(Table_Index[Quarter],"&lt;&gt;''",Table_Index[ID],$Q1004,Table_Index[year],$R1004)</f>
        <v>7.4220000000000004E-4</v>
      </c>
      <c r="AC1004" s="24">
        <f t="shared" si="62"/>
        <v>0.78779990000000011</v>
      </c>
      <c r="AD1004">
        <f>COUNTIFS(Table_Index[Quarter],"&lt;&gt;''",Table_Index[ID],$Q1004,Table_Index[year],$R1004)</f>
        <v>4</v>
      </c>
      <c r="AE1004" s="34">
        <f t="shared" si="63"/>
        <v>0.73660718316274876</v>
      </c>
    </row>
    <row r="1005" spans="1:31" x14ac:dyDescent="0.3">
      <c r="A1005">
        <v>9160</v>
      </c>
      <c r="B1005">
        <v>2004</v>
      </c>
      <c r="C1005">
        <v>1</v>
      </c>
      <c r="D1005">
        <v>0</v>
      </c>
      <c r="E1005">
        <v>5.5961499999999997E-2</v>
      </c>
      <c r="F1005">
        <v>6.5288399999999996E-2</v>
      </c>
      <c r="G1005">
        <v>9.4823599999999994E-2</v>
      </c>
      <c r="H1005">
        <v>9.3269000000000008E-3</v>
      </c>
      <c r="I1005">
        <v>0.49588070000000001</v>
      </c>
      <c r="J1005">
        <v>0.20519200000000001</v>
      </c>
      <c r="K1005">
        <v>0</v>
      </c>
      <c r="L1005">
        <v>6.2179400000000003E-2</v>
      </c>
      <c r="M1005">
        <v>1.13477E-2</v>
      </c>
      <c r="O1005" t="str">
        <f>Table_Index[[#This Row],[ID]]&amp;Table_Index[[#This Row],[year]]</f>
        <v>91602004</v>
      </c>
      <c r="P1005" t="str">
        <v>93182004</v>
      </c>
      <c r="Q1005" t="str">
        <f t="shared" si="60"/>
        <v>9318</v>
      </c>
      <c r="R1005" t="str">
        <f t="shared" si="61"/>
        <v>2004</v>
      </c>
      <c r="S1005">
        <f>SUMIFS(INDEX(Table_Index[],,MATCH(S$12,Table_Index[#Headers],0)),
Table_Index[ID],$Q1005,Table_Index[year],$R1005)/COUNTIFS(Table_Index[Quarter],"&lt;&gt;''",Table_Index[ID],$Q1005,Table_Index[year],$R1005)</f>
        <v>0.43570344999999999</v>
      </c>
      <c r="T1005">
        <f>SUMIFS(INDEX(Table_Index[],,MATCH(T$12,Table_Index[#Headers],0)),
Table_Index[ID],$Q1005,Table_Index[year],$R1005)/COUNTIFS(Table_Index[Quarter],"&lt;&gt;''",Table_Index[ID],$Q1005,Table_Index[year],$R1005)</f>
        <v>8.3172650000000001E-2</v>
      </c>
      <c r="U1005">
        <f>SUMIFS(INDEX(Table_Index[],,MATCH(U$12,Table_Index[#Headers],0)),
Table_Index[ID],$Q1005,Table_Index[year],$R1005)/COUNTIFS(Table_Index[Quarter],"&lt;&gt;''",Table_Index[ID],$Q1005,Table_Index[year],$R1005)</f>
        <v>0.14451677500000001</v>
      </c>
      <c r="V1005">
        <f>SUMIFS(INDEX(Table_Index[],,MATCH(V$12,Table_Index[#Headers],0)),
Table_Index[ID],$Q1005,Table_Index[year],$R1005)/COUNTIFS(Table_Index[Quarter],"&lt;&gt;''",Table_Index[ID],$Q1005,Table_Index[year],$R1005)</f>
        <v>0</v>
      </c>
      <c r="W1005">
        <f>SUMIFS(INDEX(Table_Index[],,MATCH(W$12,Table_Index[#Headers],0)),
Table_Index[ID],$Q1005,Table_Index[year],$R1005)/COUNTIFS(Table_Index[Quarter],"&lt;&gt;''",Table_Index[ID],$Q1005,Table_Index[year],$R1005)</f>
        <v>0</v>
      </c>
      <c r="X1005">
        <f>SUMIFS(INDEX(Table_Index[],,MATCH(X$12,Table_Index[#Headers],0)),
Table_Index[ID],$Q1005,Table_Index[year],$R1005)/COUNTIFS(Table_Index[Quarter],"&lt;&gt;''",Table_Index[ID],$Q1005,Table_Index[year],$R1005)</f>
        <v>0</v>
      </c>
      <c r="Y1005">
        <f>SUMIFS(INDEX(Table_Index[],,MATCH(Y$12,Table_Index[#Headers],0)),
Table_Index[ID],$Q1005,Table_Index[year],$R1005)/COUNTIFS(Table_Index[Quarter],"&lt;&gt;''",Table_Index[ID],$Q1005,Table_Index[year],$R1005)</f>
        <v>5.4651250000000004E-3</v>
      </c>
      <c r="Z1005">
        <f>SUMIFS(INDEX(Table_Index[],,MATCH(Z$12,Table_Index[#Headers],0)),
Table_Index[ID],$Q1005,Table_Index[year],$R1005)/COUNTIFS(Table_Index[Quarter],"&lt;&gt;''",Table_Index[ID],$Q1005,Table_Index[year],$R1005)</f>
        <v>2.9965275E-2</v>
      </c>
      <c r="AA1005">
        <f>SUMIFS(INDEX(Table_Index[],,MATCH(AA$12,Table_Index[#Headers],0)),
Table_Index[ID],$Q1005,Table_Index[year],$R1005)/COUNTIFS(Table_Index[Quarter],"&lt;&gt;''",Table_Index[ID],$Q1005,Table_Index[year],$R1005)</f>
        <v>6.3414225000000005E-2</v>
      </c>
      <c r="AB1005">
        <f>SUMIFS(INDEX(Table_Index[],,MATCH(AB$12,Table_Index[#Headers],0)),
Table_Index[ID],$Q1005,Table_Index[year],$R1005)/COUNTIFS(Table_Index[Quarter],"&lt;&gt;''",Table_Index[ID],$Q1005,Table_Index[year],$R1005)</f>
        <v>0.237762525</v>
      </c>
      <c r="AC1005" s="24">
        <f t="shared" si="62"/>
        <v>1.0000000250000001</v>
      </c>
      <c r="AD1005">
        <f>COUNTIFS(Table_Index[Quarter],"&lt;&gt;''",Table_Index[ID],$Q1005,Table_Index[year],$R1005)</f>
        <v>4</v>
      </c>
      <c r="AE1005" s="34">
        <f t="shared" si="63"/>
        <v>0.72087954816985689</v>
      </c>
    </row>
    <row r="1006" spans="1:31" x14ac:dyDescent="0.3">
      <c r="A1006">
        <v>9160</v>
      </c>
      <c r="B1006">
        <v>2004</v>
      </c>
      <c r="C1006">
        <v>2</v>
      </c>
      <c r="D1006">
        <v>0.19292599999999999</v>
      </c>
      <c r="E1006">
        <v>0.1864952</v>
      </c>
      <c r="F1006">
        <v>8.1457699999999994E-2</v>
      </c>
      <c r="G1006">
        <v>8.7888499999999994E-2</v>
      </c>
      <c r="H1006">
        <v>0</v>
      </c>
      <c r="I1006">
        <v>0.25937830000000001</v>
      </c>
      <c r="J1006">
        <v>5.1446899999999997E-2</v>
      </c>
      <c r="K1006">
        <v>4.2872500000000001E-2</v>
      </c>
      <c r="L1006">
        <v>8.5744899999999999E-2</v>
      </c>
      <c r="M1006">
        <v>1.1789900000000001E-2</v>
      </c>
      <c r="O1006" t="str">
        <f>Table_Index[[#This Row],[ID]]&amp;Table_Index[[#This Row],[year]]</f>
        <v>91602004</v>
      </c>
      <c r="P1006" t="str">
        <v>93182005</v>
      </c>
      <c r="Q1006" t="str">
        <f t="shared" si="60"/>
        <v>9318</v>
      </c>
      <c r="R1006" t="str">
        <f t="shared" si="61"/>
        <v>2005</v>
      </c>
      <c r="S1006">
        <f>SUMIFS(INDEX(Table_Index[],,MATCH(S$12,Table_Index[#Headers],0)),
Table_Index[ID],$Q1006,Table_Index[year],$R1006)/COUNTIFS(Table_Index[Quarter],"&lt;&gt;''",Table_Index[ID],$Q1006,Table_Index[year],$R1006)</f>
        <v>0.18784857499999999</v>
      </c>
      <c r="T1006">
        <f>SUMIFS(INDEX(Table_Index[],,MATCH(T$12,Table_Index[#Headers],0)),
Table_Index[ID],$Q1006,Table_Index[year],$R1006)/COUNTIFS(Table_Index[Quarter],"&lt;&gt;''",Table_Index[ID],$Q1006,Table_Index[year],$R1006)</f>
        <v>6.5932900000000003E-2</v>
      </c>
      <c r="U1006">
        <f>SUMIFS(INDEX(Table_Index[],,MATCH(U$12,Table_Index[#Headers],0)),
Table_Index[ID],$Q1006,Table_Index[year],$R1006)/COUNTIFS(Table_Index[Quarter],"&lt;&gt;''",Table_Index[ID],$Q1006,Table_Index[year],$R1006)</f>
        <v>8.8831124999999997E-2</v>
      </c>
      <c r="V1006">
        <f>SUMIFS(INDEX(Table_Index[],,MATCH(V$12,Table_Index[#Headers],0)),
Table_Index[ID],$Q1006,Table_Index[year],$R1006)/COUNTIFS(Table_Index[Quarter],"&lt;&gt;''",Table_Index[ID],$Q1006,Table_Index[year],$R1006)</f>
        <v>3.4743675000000002E-2</v>
      </c>
      <c r="W1006">
        <f>SUMIFS(INDEX(Table_Index[],,MATCH(W$12,Table_Index[#Headers],0)),
Table_Index[ID],$Q1006,Table_Index[year],$R1006)/COUNTIFS(Table_Index[Quarter],"&lt;&gt;''",Table_Index[ID],$Q1006,Table_Index[year],$R1006)</f>
        <v>0</v>
      </c>
      <c r="X1006">
        <f>SUMIFS(INDEX(Table_Index[],,MATCH(X$12,Table_Index[#Headers],0)),
Table_Index[ID],$Q1006,Table_Index[year],$R1006)/COUNTIFS(Table_Index[Quarter],"&lt;&gt;''",Table_Index[ID],$Q1006,Table_Index[year],$R1006)</f>
        <v>0.33771115000000002</v>
      </c>
      <c r="Y1006">
        <f>SUMIFS(INDEX(Table_Index[],,MATCH(Y$12,Table_Index[#Headers],0)),
Table_Index[ID],$Q1006,Table_Index[year],$R1006)/COUNTIFS(Table_Index[Quarter],"&lt;&gt;''",Table_Index[ID],$Q1006,Table_Index[year],$R1006)</f>
        <v>0.12191099999999999</v>
      </c>
      <c r="Z1006">
        <f>SUMIFS(INDEX(Table_Index[],,MATCH(Z$12,Table_Index[#Headers],0)),
Table_Index[ID],$Q1006,Table_Index[year],$R1006)/COUNTIFS(Table_Index[Quarter],"&lt;&gt;''",Table_Index[ID],$Q1006,Table_Index[year],$R1006)</f>
        <v>7.4103350000000012E-2</v>
      </c>
      <c r="AA1006">
        <f>SUMIFS(INDEX(Table_Index[],,MATCH(AA$12,Table_Index[#Headers],0)),
Table_Index[ID],$Q1006,Table_Index[year],$R1006)/COUNTIFS(Table_Index[Quarter],"&lt;&gt;''",Table_Index[ID],$Q1006,Table_Index[year],$R1006)</f>
        <v>8.3086099999999996E-2</v>
      </c>
      <c r="AB1006">
        <f>SUMIFS(INDEX(Table_Index[],,MATCH(AB$12,Table_Index[#Headers],0)),
Table_Index[ID],$Q1006,Table_Index[year],$R1006)/COUNTIFS(Table_Index[Quarter],"&lt;&gt;''",Table_Index[ID],$Q1006,Table_Index[year],$R1006)</f>
        <v>5.8322000000000001E-3</v>
      </c>
      <c r="AC1006" s="24">
        <f t="shared" si="62"/>
        <v>1.000000075</v>
      </c>
      <c r="AD1006">
        <f>COUNTIFS(Table_Index[Quarter],"&lt;&gt;''",Table_Index[ID],$Q1006,Table_Index[year],$R1006)</f>
        <v>4</v>
      </c>
      <c r="AE1006" s="34">
        <f t="shared" si="63"/>
        <v>0.80992794004019308</v>
      </c>
    </row>
    <row r="1007" spans="1:31" x14ac:dyDescent="0.3">
      <c r="A1007">
        <v>9160</v>
      </c>
      <c r="B1007">
        <v>2004</v>
      </c>
      <c r="C1007">
        <v>3</v>
      </c>
      <c r="D1007">
        <v>5.2966100000000002E-2</v>
      </c>
      <c r="E1007">
        <v>0.31567800000000001</v>
      </c>
      <c r="F1007">
        <v>8.0508499999999997E-2</v>
      </c>
      <c r="G1007">
        <v>6.3559299999999999E-2</v>
      </c>
      <c r="H1007">
        <v>0</v>
      </c>
      <c r="I1007">
        <v>0.18008469999999999</v>
      </c>
      <c r="J1007">
        <v>0.1334746</v>
      </c>
      <c r="K1007">
        <v>4.6610199999999997E-2</v>
      </c>
      <c r="L1007">
        <v>9.3220300000000006E-2</v>
      </c>
      <c r="M1007">
        <v>2.1186E-3</v>
      </c>
      <c r="O1007" t="str">
        <f>Table_Index[[#This Row],[ID]]&amp;Table_Index[[#This Row],[year]]</f>
        <v>91602004</v>
      </c>
      <c r="P1007" t="str">
        <v>93182006</v>
      </c>
      <c r="Q1007" t="str">
        <f t="shared" si="60"/>
        <v>9318</v>
      </c>
      <c r="R1007" t="str">
        <f t="shared" si="61"/>
        <v>2006</v>
      </c>
      <c r="S1007">
        <f>SUMIFS(INDEX(Table_Index[],,MATCH(S$12,Table_Index[#Headers],0)),
Table_Index[ID],$Q1007,Table_Index[year],$R1007)/COUNTIFS(Table_Index[Quarter],"&lt;&gt;''",Table_Index[ID],$Q1007,Table_Index[year],$R1007)</f>
        <v>0.11711727500000001</v>
      </c>
      <c r="T1007">
        <f>SUMIFS(INDEX(Table_Index[],,MATCH(T$12,Table_Index[#Headers],0)),
Table_Index[ID],$Q1007,Table_Index[year],$R1007)/COUNTIFS(Table_Index[Quarter],"&lt;&gt;''",Table_Index[ID],$Q1007,Table_Index[year],$R1007)</f>
        <v>1.4312375E-2</v>
      </c>
      <c r="U1007">
        <f>SUMIFS(INDEX(Table_Index[],,MATCH(U$12,Table_Index[#Headers],0)),
Table_Index[ID],$Q1007,Table_Index[year],$R1007)/COUNTIFS(Table_Index[Quarter],"&lt;&gt;''",Table_Index[ID],$Q1007,Table_Index[year],$R1007)</f>
        <v>8.228255000000001E-2</v>
      </c>
      <c r="V1007">
        <f>SUMIFS(INDEX(Table_Index[],,MATCH(V$12,Table_Index[#Headers],0)),
Table_Index[ID],$Q1007,Table_Index[year],$R1007)/COUNTIFS(Table_Index[Quarter],"&lt;&gt;''",Table_Index[ID],$Q1007,Table_Index[year],$R1007)</f>
        <v>0</v>
      </c>
      <c r="W1007">
        <f>SUMIFS(INDEX(Table_Index[],,MATCH(W$12,Table_Index[#Headers],0)),
Table_Index[ID],$Q1007,Table_Index[year],$R1007)/COUNTIFS(Table_Index[Quarter],"&lt;&gt;''",Table_Index[ID],$Q1007,Table_Index[year],$R1007)</f>
        <v>2.6672350000000001E-2</v>
      </c>
      <c r="X1007">
        <f>SUMIFS(INDEX(Table_Index[],,MATCH(X$12,Table_Index[#Headers],0)),
Table_Index[ID],$Q1007,Table_Index[year],$R1007)/COUNTIFS(Table_Index[Quarter],"&lt;&gt;''",Table_Index[ID],$Q1007,Table_Index[year],$R1007)</f>
        <v>0.44657912499999997</v>
      </c>
      <c r="Y1007">
        <f>SUMIFS(INDEX(Table_Index[],,MATCH(Y$12,Table_Index[#Headers],0)),
Table_Index[ID],$Q1007,Table_Index[year],$R1007)/COUNTIFS(Table_Index[Quarter],"&lt;&gt;''",Table_Index[ID],$Q1007,Table_Index[year],$R1007)</f>
        <v>5.8679175E-2</v>
      </c>
      <c r="Z1007">
        <f>SUMIFS(INDEX(Table_Index[],,MATCH(Z$12,Table_Index[#Headers],0)),
Table_Index[ID],$Q1007,Table_Index[year],$R1007)/COUNTIFS(Table_Index[Quarter],"&lt;&gt;''",Table_Index[ID],$Q1007,Table_Index[year],$R1007)</f>
        <v>8.7409924999999999E-2</v>
      </c>
      <c r="AA1007">
        <f>SUMIFS(INDEX(Table_Index[],,MATCH(AA$12,Table_Index[#Headers],0)),
Table_Index[ID],$Q1007,Table_Index[year],$R1007)/COUNTIFS(Table_Index[Quarter],"&lt;&gt;''",Table_Index[ID],$Q1007,Table_Index[year],$R1007)</f>
        <v>0.1570435</v>
      </c>
      <c r="AB1007">
        <f>SUMIFS(INDEX(Table_Index[],,MATCH(AB$12,Table_Index[#Headers],0)),
Table_Index[ID],$Q1007,Table_Index[year],$R1007)/COUNTIFS(Table_Index[Quarter],"&lt;&gt;''",Table_Index[ID],$Q1007,Table_Index[year],$R1007)</f>
        <v>9.9036750000000007E-3</v>
      </c>
      <c r="AC1007" s="24">
        <f t="shared" si="62"/>
        <v>0.99999994999999997</v>
      </c>
      <c r="AD1007">
        <f>COUNTIFS(Table_Index[Quarter],"&lt;&gt;''",Table_Index[ID],$Q1007,Table_Index[year],$R1007)</f>
        <v>4</v>
      </c>
      <c r="AE1007" s="34">
        <f t="shared" si="63"/>
        <v>0.74331946840570118</v>
      </c>
    </row>
    <row r="1008" spans="1:31" x14ac:dyDescent="0.3">
      <c r="A1008">
        <v>9160</v>
      </c>
      <c r="B1008">
        <v>2004</v>
      </c>
      <c r="C1008">
        <v>4</v>
      </c>
      <c r="D1008">
        <v>1.8105E-3</v>
      </c>
      <c r="E1008">
        <v>2.4743E-3</v>
      </c>
      <c r="F1008">
        <v>2.5346000000000001E-3</v>
      </c>
      <c r="G1008">
        <v>1.5087E-3</v>
      </c>
      <c r="H1008">
        <v>3.8321000000000002E-3</v>
      </c>
      <c r="I1008">
        <v>1.17077E-2</v>
      </c>
      <c r="J1008">
        <v>7.6039000000000002E-3</v>
      </c>
      <c r="K1008">
        <v>0.96558010000000005</v>
      </c>
      <c r="L1008">
        <v>2.5950000000000001E-3</v>
      </c>
      <c r="M1008">
        <v>3.5300000000000002E-4</v>
      </c>
      <c r="O1008" t="str">
        <f>Table_Index[[#This Row],[ID]]&amp;Table_Index[[#This Row],[year]]</f>
        <v>91602004</v>
      </c>
      <c r="P1008" t="str">
        <v>93182007</v>
      </c>
      <c r="Q1008" t="str">
        <f t="shared" si="60"/>
        <v>9318</v>
      </c>
      <c r="R1008" t="str">
        <f t="shared" si="61"/>
        <v>2007</v>
      </c>
      <c r="S1008">
        <f>SUMIFS(INDEX(Table_Index[],,MATCH(S$12,Table_Index[#Headers],0)),
Table_Index[ID],$Q1008,Table_Index[year],$R1008)/COUNTIFS(Table_Index[Quarter],"&lt;&gt;''",Table_Index[ID],$Q1008,Table_Index[year],$R1008)</f>
        <v>9.4798200000000013E-2</v>
      </c>
      <c r="T1008">
        <f>SUMIFS(INDEX(Table_Index[],,MATCH(T$12,Table_Index[#Headers],0)),
Table_Index[ID],$Q1008,Table_Index[year],$R1008)/COUNTIFS(Table_Index[Quarter],"&lt;&gt;''",Table_Index[ID],$Q1008,Table_Index[year],$R1008)</f>
        <v>7.17613E-2</v>
      </c>
      <c r="U1008">
        <f>SUMIFS(INDEX(Table_Index[],,MATCH(U$12,Table_Index[#Headers],0)),
Table_Index[ID],$Q1008,Table_Index[year],$R1008)/COUNTIFS(Table_Index[Quarter],"&lt;&gt;''",Table_Index[ID],$Q1008,Table_Index[year],$R1008)</f>
        <v>8.7543425000000008E-2</v>
      </c>
      <c r="V1008">
        <f>SUMIFS(INDEX(Table_Index[],,MATCH(V$12,Table_Index[#Headers],0)),
Table_Index[ID],$Q1008,Table_Index[year],$R1008)/COUNTIFS(Table_Index[Quarter],"&lt;&gt;''",Table_Index[ID],$Q1008,Table_Index[year],$R1008)</f>
        <v>1.8758250000000001E-2</v>
      </c>
      <c r="W1008">
        <f>SUMIFS(INDEX(Table_Index[],,MATCH(W$12,Table_Index[#Headers],0)),
Table_Index[ID],$Q1008,Table_Index[year],$R1008)/COUNTIFS(Table_Index[Quarter],"&lt;&gt;''",Table_Index[ID],$Q1008,Table_Index[year],$R1008)</f>
        <v>0</v>
      </c>
      <c r="X1008">
        <f>SUMIFS(INDEX(Table_Index[],,MATCH(X$12,Table_Index[#Headers],0)),
Table_Index[ID],$Q1008,Table_Index[year],$R1008)/COUNTIFS(Table_Index[Quarter],"&lt;&gt;''",Table_Index[ID],$Q1008,Table_Index[year],$R1008)</f>
        <v>0.29253584999999999</v>
      </c>
      <c r="Y1008">
        <f>SUMIFS(INDEX(Table_Index[],,MATCH(Y$12,Table_Index[#Headers],0)),
Table_Index[ID],$Q1008,Table_Index[year],$R1008)/COUNTIFS(Table_Index[Quarter],"&lt;&gt;''",Table_Index[ID],$Q1008,Table_Index[year],$R1008)</f>
        <v>6.0330525000000003E-2</v>
      </c>
      <c r="Z1008">
        <f>SUMIFS(INDEX(Table_Index[],,MATCH(Z$12,Table_Index[#Headers],0)),
Table_Index[ID],$Q1008,Table_Index[year],$R1008)/COUNTIFS(Table_Index[Quarter],"&lt;&gt;''",Table_Index[ID],$Q1008,Table_Index[year],$R1008)</f>
        <v>8.8453049999999991E-2</v>
      </c>
      <c r="AA1008">
        <f>SUMIFS(INDEX(Table_Index[],,MATCH(AA$12,Table_Index[#Headers],0)),
Table_Index[ID],$Q1008,Table_Index[year],$R1008)/COUNTIFS(Table_Index[Quarter],"&lt;&gt;''",Table_Index[ID],$Q1008,Table_Index[year],$R1008)</f>
        <v>9.1777649999999988E-2</v>
      </c>
      <c r="AB1008">
        <f>SUMIFS(INDEX(Table_Index[],,MATCH(AB$12,Table_Index[#Headers],0)),
Table_Index[ID],$Q1008,Table_Index[year],$R1008)/COUNTIFS(Table_Index[Quarter],"&lt;&gt;''",Table_Index[ID],$Q1008,Table_Index[year],$R1008)</f>
        <v>0.194041675</v>
      </c>
      <c r="AC1008" s="24">
        <f t="shared" si="62"/>
        <v>0.99999992500000001</v>
      </c>
      <c r="AD1008">
        <f>COUNTIFS(Table_Index[Quarter],"&lt;&gt;''",Table_Index[ID],$Q1008,Table_Index[year],$R1008)</f>
        <v>4</v>
      </c>
      <c r="AE1008" s="34">
        <f t="shared" si="63"/>
        <v>0.83473164738264816</v>
      </c>
    </row>
    <row r="1009" spans="1:31" x14ac:dyDescent="0.3">
      <c r="A1009">
        <v>9161</v>
      </c>
      <c r="B1009">
        <v>2003</v>
      </c>
      <c r="C1009">
        <v>1</v>
      </c>
      <c r="D1009">
        <v>0.26383319999999999</v>
      </c>
      <c r="E1009">
        <v>6.0144299999999998E-2</v>
      </c>
      <c r="F1009">
        <v>4.9318399999999998E-2</v>
      </c>
      <c r="G1009">
        <v>5.0521299999999998E-2</v>
      </c>
      <c r="H1009">
        <v>0</v>
      </c>
      <c r="I1009">
        <v>0.38492379999999998</v>
      </c>
      <c r="J1009">
        <v>0.1082598</v>
      </c>
      <c r="K1009">
        <v>2.5260600000000001E-2</v>
      </c>
      <c r="L1009">
        <v>5.5332800000000001E-2</v>
      </c>
      <c r="M1009">
        <v>2.4058E-3</v>
      </c>
      <c r="O1009" t="str">
        <f>Table_Index[[#This Row],[ID]]&amp;Table_Index[[#This Row],[year]]</f>
        <v>91612003</v>
      </c>
      <c r="P1009" t="str">
        <v>93182008</v>
      </c>
      <c r="Q1009" t="str">
        <f t="shared" si="60"/>
        <v>9318</v>
      </c>
      <c r="R1009" t="str">
        <f t="shared" si="61"/>
        <v>2008</v>
      </c>
      <c r="S1009">
        <f>SUMIFS(INDEX(Table_Index[],,MATCH(S$12,Table_Index[#Headers],0)),
Table_Index[ID],$Q1009,Table_Index[year],$R1009)/COUNTIFS(Table_Index[Quarter],"&lt;&gt;''",Table_Index[ID],$Q1009,Table_Index[year],$R1009)</f>
        <v>0.21811027500000002</v>
      </c>
      <c r="T1009">
        <f>SUMIFS(INDEX(Table_Index[],,MATCH(T$12,Table_Index[#Headers],0)),
Table_Index[ID],$Q1009,Table_Index[year],$R1009)/COUNTIFS(Table_Index[Quarter],"&lt;&gt;''",Table_Index[ID],$Q1009,Table_Index[year],$R1009)</f>
        <v>8.8685349999999996E-2</v>
      </c>
      <c r="U1009">
        <f>SUMIFS(INDEX(Table_Index[],,MATCH(U$12,Table_Index[#Headers],0)),
Table_Index[ID],$Q1009,Table_Index[year],$R1009)/COUNTIFS(Table_Index[Quarter],"&lt;&gt;''",Table_Index[ID],$Q1009,Table_Index[year],$R1009)</f>
        <v>0.26094255</v>
      </c>
      <c r="V1009">
        <f>SUMIFS(INDEX(Table_Index[],,MATCH(V$12,Table_Index[#Headers],0)),
Table_Index[ID],$Q1009,Table_Index[year],$R1009)/COUNTIFS(Table_Index[Quarter],"&lt;&gt;''",Table_Index[ID],$Q1009,Table_Index[year],$R1009)</f>
        <v>0</v>
      </c>
      <c r="W1009">
        <f>SUMIFS(INDEX(Table_Index[],,MATCH(W$12,Table_Index[#Headers],0)),
Table_Index[ID],$Q1009,Table_Index[year],$R1009)/COUNTIFS(Table_Index[Quarter],"&lt;&gt;''",Table_Index[ID],$Q1009,Table_Index[year],$R1009)</f>
        <v>3.8850875E-2</v>
      </c>
      <c r="X1009">
        <f>SUMIFS(INDEX(Table_Index[],,MATCH(X$12,Table_Index[#Headers],0)),
Table_Index[ID],$Q1009,Table_Index[year],$R1009)/COUNTIFS(Table_Index[Quarter],"&lt;&gt;''",Table_Index[ID],$Q1009,Table_Index[year],$R1009)</f>
        <v>0.10654785</v>
      </c>
      <c r="Y1009">
        <f>SUMIFS(INDEX(Table_Index[],,MATCH(Y$12,Table_Index[#Headers],0)),
Table_Index[ID],$Q1009,Table_Index[year],$R1009)/COUNTIFS(Table_Index[Quarter],"&lt;&gt;''",Table_Index[ID],$Q1009,Table_Index[year],$R1009)</f>
        <v>6.7803174999999993E-2</v>
      </c>
      <c r="Z1009">
        <f>SUMIFS(INDEX(Table_Index[],,MATCH(Z$12,Table_Index[#Headers],0)),
Table_Index[ID],$Q1009,Table_Index[year],$R1009)/COUNTIFS(Table_Index[Quarter],"&lt;&gt;''",Table_Index[ID],$Q1009,Table_Index[year],$R1009)</f>
        <v>0.11070677499999999</v>
      </c>
      <c r="AA1009">
        <f>SUMIFS(INDEX(Table_Index[],,MATCH(AA$12,Table_Index[#Headers],0)),
Table_Index[ID],$Q1009,Table_Index[year],$R1009)/COUNTIFS(Table_Index[Quarter],"&lt;&gt;''",Table_Index[ID],$Q1009,Table_Index[year],$R1009)</f>
        <v>9.4035049999999995E-2</v>
      </c>
      <c r="AB1009">
        <f>SUMIFS(INDEX(Table_Index[],,MATCH(AB$12,Table_Index[#Headers],0)),
Table_Index[ID],$Q1009,Table_Index[year],$R1009)/COUNTIFS(Table_Index[Quarter],"&lt;&gt;''",Table_Index[ID],$Q1009,Table_Index[year],$R1009)</f>
        <v>1.4318075E-2</v>
      </c>
      <c r="AC1009" s="24">
        <f t="shared" si="62"/>
        <v>0.99999997500000004</v>
      </c>
      <c r="AD1009">
        <f>COUNTIFS(Table_Index[Quarter],"&lt;&gt;''",Table_Index[ID],$Q1009,Table_Index[year],$R1009)</f>
        <v>4</v>
      </c>
      <c r="AE1009" s="34">
        <f t="shared" si="63"/>
        <v>0.83770910893522188</v>
      </c>
    </row>
    <row r="1010" spans="1:31" x14ac:dyDescent="0.3">
      <c r="A1010">
        <v>9161</v>
      </c>
      <c r="B1010">
        <v>2003</v>
      </c>
      <c r="C1010">
        <v>2</v>
      </c>
      <c r="D1010">
        <v>7.0230799999999996E-2</v>
      </c>
      <c r="E1010">
        <v>7.1664000000000005E-2</v>
      </c>
      <c r="F1010">
        <v>0</v>
      </c>
      <c r="G1010">
        <v>0.1218289</v>
      </c>
      <c r="H1010">
        <v>2.0065900000000001E-2</v>
      </c>
      <c r="I1010">
        <v>0.42210120000000001</v>
      </c>
      <c r="J1010">
        <v>0.1891931</v>
      </c>
      <c r="K1010">
        <v>4.2998399999999999E-2</v>
      </c>
      <c r="L1010">
        <v>5.7331199999999999E-2</v>
      </c>
      <c r="M1010">
        <v>4.5865000000000003E-3</v>
      </c>
      <c r="O1010" t="str">
        <f>Table_Index[[#This Row],[ID]]&amp;Table_Index[[#This Row],[year]]</f>
        <v>91612003</v>
      </c>
      <c r="P1010" t="str">
        <v>93182009</v>
      </c>
      <c r="Q1010" t="str">
        <f t="shared" si="60"/>
        <v>9318</v>
      </c>
      <c r="R1010" t="str">
        <f t="shared" si="61"/>
        <v>2009</v>
      </c>
      <c r="S1010">
        <f>SUMIFS(INDEX(Table_Index[],,MATCH(S$12,Table_Index[#Headers],0)),
Table_Index[ID],$Q1010,Table_Index[year],$R1010)/COUNTIFS(Table_Index[Quarter],"&lt;&gt;''",Table_Index[ID],$Q1010,Table_Index[year],$R1010)</f>
        <v>0.124420225</v>
      </c>
      <c r="T1010">
        <f>SUMIFS(INDEX(Table_Index[],,MATCH(T$12,Table_Index[#Headers],0)),
Table_Index[ID],$Q1010,Table_Index[year],$R1010)/COUNTIFS(Table_Index[Quarter],"&lt;&gt;''",Table_Index[ID],$Q1010,Table_Index[year],$R1010)</f>
        <v>0.13844577499999999</v>
      </c>
      <c r="U1010">
        <f>SUMIFS(INDEX(Table_Index[],,MATCH(U$12,Table_Index[#Headers],0)),
Table_Index[ID],$Q1010,Table_Index[year],$R1010)/COUNTIFS(Table_Index[Quarter],"&lt;&gt;''",Table_Index[ID],$Q1010,Table_Index[year],$R1010)</f>
        <v>0.11486205000000001</v>
      </c>
      <c r="V1010">
        <f>SUMIFS(INDEX(Table_Index[],,MATCH(V$12,Table_Index[#Headers],0)),
Table_Index[ID],$Q1010,Table_Index[year],$R1010)/COUNTIFS(Table_Index[Quarter],"&lt;&gt;''",Table_Index[ID],$Q1010,Table_Index[year],$R1010)</f>
        <v>4.3382999999999998E-3</v>
      </c>
      <c r="W1010">
        <f>SUMIFS(INDEX(Table_Index[],,MATCH(W$12,Table_Index[#Headers],0)),
Table_Index[ID],$Q1010,Table_Index[year],$R1010)/COUNTIFS(Table_Index[Quarter],"&lt;&gt;''",Table_Index[ID],$Q1010,Table_Index[year],$R1010)</f>
        <v>1.9178750000000001E-3</v>
      </c>
      <c r="X1010">
        <f>SUMIFS(INDEX(Table_Index[],,MATCH(X$12,Table_Index[#Headers],0)),
Table_Index[ID],$Q1010,Table_Index[year],$R1010)/COUNTIFS(Table_Index[Quarter],"&lt;&gt;''",Table_Index[ID],$Q1010,Table_Index[year],$R1010)</f>
        <v>0.43610890000000002</v>
      </c>
      <c r="Y1010">
        <f>SUMIFS(INDEX(Table_Index[],,MATCH(Y$12,Table_Index[#Headers],0)),
Table_Index[ID],$Q1010,Table_Index[year],$R1010)/COUNTIFS(Table_Index[Quarter],"&lt;&gt;''",Table_Index[ID],$Q1010,Table_Index[year],$R1010)</f>
        <v>0</v>
      </c>
      <c r="Z1010">
        <f>SUMIFS(INDEX(Table_Index[],,MATCH(Z$12,Table_Index[#Headers],0)),
Table_Index[ID],$Q1010,Table_Index[year],$R1010)/COUNTIFS(Table_Index[Quarter],"&lt;&gt;''",Table_Index[ID],$Q1010,Table_Index[year],$R1010)</f>
        <v>6.9580500000000003E-2</v>
      </c>
      <c r="AA1010">
        <f>SUMIFS(INDEX(Table_Index[],,MATCH(AA$12,Table_Index[#Headers],0)),
Table_Index[ID],$Q1010,Table_Index[year],$R1010)/COUNTIFS(Table_Index[Quarter],"&lt;&gt;''",Table_Index[ID],$Q1010,Table_Index[year],$R1010)</f>
        <v>9.8655950000000006E-2</v>
      </c>
      <c r="AB1010">
        <f>SUMIFS(INDEX(Table_Index[],,MATCH(AB$12,Table_Index[#Headers],0)),
Table_Index[ID],$Q1010,Table_Index[year],$R1010)/COUNTIFS(Table_Index[Quarter],"&lt;&gt;''",Table_Index[ID],$Q1010,Table_Index[year],$R1010)</f>
        <v>1.1670399999999999E-2</v>
      </c>
      <c r="AC1010" s="24">
        <f t="shared" si="62"/>
        <v>0.99999997500000015</v>
      </c>
      <c r="AD1010">
        <f>COUNTIFS(Table_Index[Quarter],"&lt;&gt;''",Table_Index[ID],$Q1010,Table_Index[year],$R1010)</f>
        <v>4</v>
      </c>
      <c r="AE1010" s="34">
        <f t="shared" si="63"/>
        <v>0.74723497202796807</v>
      </c>
    </row>
    <row r="1011" spans="1:31" x14ac:dyDescent="0.3">
      <c r="A1011">
        <v>9161</v>
      </c>
      <c r="B1011">
        <v>2003</v>
      </c>
      <c r="C1011">
        <v>3</v>
      </c>
      <c r="D1011">
        <v>3.3352100000000003E-2</v>
      </c>
      <c r="E1011">
        <v>6.8220199999999995E-2</v>
      </c>
      <c r="F1011">
        <v>6.3672199999999998E-2</v>
      </c>
      <c r="G1011">
        <v>7.2768200000000005E-2</v>
      </c>
      <c r="H1011">
        <v>8.1864300000000001E-2</v>
      </c>
      <c r="I1011">
        <v>0.37900119999999998</v>
      </c>
      <c r="J1011">
        <v>0.2007623</v>
      </c>
      <c r="K1011">
        <v>3.0320099999999999E-2</v>
      </c>
      <c r="L1011">
        <v>6.2156200000000002E-2</v>
      </c>
      <c r="M1011">
        <v>7.8831999999999999E-3</v>
      </c>
      <c r="O1011" t="str">
        <f>Table_Index[[#This Row],[ID]]&amp;Table_Index[[#This Row],[year]]</f>
        <v>91612003</v>
      </c>
      <c r="P1011" t="str">
        <v>93182010</v>
      </c>
      <c r="Q1011" t="str">
        <f t="shared" si="60"/>
        <v>9318</v>
      </c>
      <c r="R1011" t="str">
        <f t="shared" si="61"/>
        <v>2010</v>
      </c>
      <c r="S1011">
        <f>SUMIFS(INDEX(Table_Index[],,MATCH(S$12,Table_Index[#Headers],0)),
Table_Index[ID],$Q1011,Table_Index[year],$R1011)/COUNTIFS(Table_Index[Quarter],"&lt;&gt;''",Table_Index[ID],$Q1011,Table_Index[year],$R1011)</f>
        <v>0.10194505</v>
      </c>
      <c r="T1011">
        <f>SUMIFS(INDEX(Table_Index[],,MATCH(T$12,Table_Index[#Headers],0)),
Table_Index[ID],$Q1011,Table_Index[year],$R1011)/COUNTIFS(Table_Index[Quarter],"&lt;&gt;''",Table_Index[ID],$Q1011,Table_Index[year],$R1011)</f>
        <v>0.23366310000000001</v>
      </c>
      <c r="U1011">
        <f>SUMIFS(INDEX(Table_Index[],,MATCH(U$12,Table_Index[#Headers],0)),
Table_Index[ID],$Q1011,Table_Index[year],$R1011)/COUNTIFS(Table_Index[Quarter],"&lt;&gt;''",Table_Index[ID],$Q1011,Table_Index[year],$R1011)</f>
        <v>5.9868074999999993E-2</v>
      </c>
      <c r="V1011">
        <f>SUMIFS(INDEX(Table_Index[],,MATCH(V$12,Table_Index[#Headers],0)),
Table_Index[ID],$Q1011,Table_Index[year],$R1011)/COUNTIFS(Table_Index[Quarter],"&lt;&gt;''",Table_Index[ID],$Q1011,Table_Index[year],$R1011)</f>
        <v>0</v>
      </c>
      <c r="W1011">
        <f>SUMIFS(INDEX(Table_Index[],,MATCH(W$12,Table_Index[#Headers],0)),
Table_Index[ID],$Q1011,Table_Index[year],$R1011)/COUNTIFS(Table_Index[Quarter],"&lt;&gt;''",Table_Index[ID],$Q1011,Table_Index[year],$R1011)</f>
        <v>0</v>
      </c>
      <c r="X1011">
        <f>SUMIFS(INDEX(Table_Index[],,MATCH(X$12,Table_Index[#Headers],0)),
Table_Index[ID],$Q1011,Table_Index[year],$R1011)/COUNTIFS(Table_Index[Quarter],"&lt;&gt;''",Table_Index[ID],$Q1011,Table_Index[year],$R1011)</f>
        <v>0.34035409999999999</v>
      </c>
      <c r="Y1011">
        <f>SUMIFS(INDEX(Table_Index[],,MATCH(Y$12,Table_Index[#Headers],0)),
Table_Index[ID],$Q1011,Table_Index[year],$R1011)/COUNTIFS(Table_Index[Quarter],"&lt;&gt;''",Table_Index[ID],$Q1011,Table_Index[year],$R1011)</f>
        <v>1.4465999999999999E-3</v>
      </c>
      <c r="Z1011">
        <f>SUMIFS(INDEX(Table_Index[],,MATCH(Z$12,Table_Index[#Headers],0)),
Table_Index[ID],$Q1011,Table_Index[year],$R1011)/COUNTIFS(Table_Index[Quarter],"&lt;&gt;''",Table_Index[ID],$Q1011,Table_Index[year],$R1011)</f>
        <v>4.5242050000000006E-2</v>
      </c>
      <c r="AA1011">
        <f>SUMIFS(INDEX(Table_Index[],,MATCH(AA$12,Table_Index[#Headers],0)),
Table_Index[ID],$Q1011,Table_Index[year],$R1011)/COUNTIFS(Table_Index[Quarter],"&lt;&gt;''",Table_Index[ID],$Q1011,Table_Index[year],$R1011)</f>
        <v>0.21070450000000002</v>
      </c>
      <c r="AB1011">
        <f>SUMIFS(INDEX(Table_Index[],,MATCH(AB$12,Table_Index[#Headers],0)),
Table_Index[ID],$Q1011,Table_Index[year],$R1011)/COUNTIFS(Table_Index[Quarter],"&lt;&gt;''",Table_Index[ID],$Q1011,Table_Index[year],$R1011)</f>
        <v>6.7765000000000004E-3</v>
      </c>
      <c r="AC1011" s="24">
        <f t="shared" si="62"/>
        <v>0.99999997499999993</v>
      </c>
      <c r="AD1011">
        <f>COUNTIFS(Table_Index[Quarter],"&lt;&gt;''",Table_Index[ID],$Q1011,Table_Index[year],$R1011)</f>
        <v>4</v>
      </c>
      <c r="AE1011" s="34">
        <f t="shared" si="63"/>
        <v>0.76909241967560937</v>
      </c>
    </row>
    <row r="1012" spans="1:31" x14ac:dyDescent="0.3">
      <c r="A1012">
        <v>9161</v>
      </c>
      <c r="B1012">
        <v>2003</v>
      </c>
      <c r="C1012">
        <v>4</v>
      </c>
      <c r="D1012">
        <v>0.11417670000000001</v>
      </c>
      <c r="E1012">
        <v>0.2139527</v>
      </c>
      <c r="F1012">
        <v>0</v>
      </c>
      <c r="G1012">
        <v>5.1099100000000001E-2</v>
      </c>
      <c r="H1012">
        <v>7.2003300000000006E-2</v>
      </c>
      <c r="I1012">
        <v>0.29624220000000001</v>
      </c>
      <c r="J1012">
        <v>0.12754869999999999</v>
      </c>
      <c r="K1012">
        <v>3.4972999999999997E-2</v>
      </c>
      <c r="L1012">
        <v>8.2289500000000002E-2</v>
      </c>
      <c r="M1012">
        <v>7.7146000000000003E-3</v>
      </c>
      <c r="O1012" t="str">
        <f>Table_Index[[#This Row],[ID]]&amp;Table_Index[[#This Row],[year]]</f>
        <v>91612003</v>
      </c>
      <c r="P1012" t="str">
        <v>93182011</v>
      </c>
      <c r="Q1012" t="str">
        <f t="shared" si="60"/>
        <v>9318</v>
      </c>
      <c r="R1012" t="str">
        <f t="shared" si="61"/>
        <v>2011</v>
      </c>
      <c r="S1012">
        <f>SUMIFS(INDEX(Table_Index[],,MATCH(S$12,Table_Index[#Headers],0)),
Table_Index[ID],$Q1012,Table_Index[year],$R1012)/COUNTIFS(Table_Index[Quarter],"&lt;&gt;''",Table_Index[ID],$Q1012,Table_Index[year],$R1012)</f>
        <v>6.7755424999999994E-2</v>
      </c>
      <c r="T1012">
        <f>SUMIFS(INDEX(Table_Index[],,MATCH(T$12,Table_Index[#Headers],0)),
Table_Index[ID],$Q1012,Table_Index[year],$R1012)/COUNTIFS(Table_Index[Quarter],"&lt;&gt;''",Table_Index[ID],$Q1012,Table_Index[year],$R1012)</f>
        <v>0.11808219999999998</v>
      </c>
      <c r="U1012">
        <f>SUMIFS(INDEX(Table_Index[],,MATCH(U$12,Table_Index[#Headers],0)),
Table_Index[ID],$Q1012,Table_Index[year],$R1012)/COUNTIFS(Table_Index[Quarter],"&lt;&gt;''",Table_Index[ID],$Q1012,Table_Index[year],$R1012)</f>
        <v>5.0622049999999995E-2</v>
      </c>
      <c r="V1012">
        <f>SUMIFS(INDEX(Table_Index[],,MATCH(V$12,Table_Index[#Headers],0)),
Table_Index[ID],$Q1012,Table_Index[year],$R1012)/COUNTIFS(Table_Index[Quarter],"&lt;&gt;''",Table_Index[ID],$Q1012,Table_Index[year],$R1012)</f>
        <v>3.1328375000000006E-2</v>
      </c>
      <c r="W1012">
        <f>SUMIFS(INDEX(Table_Index[],,MATCH(W$12,Table_Index[#Headers],0)),
Table_Index[ID],$Q1012,Table_Index[year],$R1012)/COUNTIFS(Table_Index[Quarter],"&lt;&gt;''",Table_Index[ID],$Q1012,Table_Index[year],$R1012)</f>
        <v>8.8040000000000004E-4</v>
      </c>
      <c r="X1012">
        <f>SUMIFS(INDEX(Table_Index[],,MATCH(X$12,Table_Index[#Headers],0)),
Table_Index[ID],$Q1012,Table_Index[year],$R1012)/COUNTIFS(Table_Index[Quarter],"&lt;&gt;''",Table_Index[ID],$Q1012,Table_Index[year],$R1012)</f>
        <v>0.43537065000000003</v>
      </c>
      <c r="Y1012">
        <f>SUMIFS(INDEX(Table_Index[],,MATCH(Y$12,Table_Index[#Headers],0)),
Table_Index[ID],$Q1012,Table_Index[year],$R1012)/COUNTIFS(Table_Index[Quarter],"&lt;&gt;''",Table_Index[ID],$Q1012,Table_Index[year],$R1012)</f>
        <v>9.333169999999999E-2</v>
      </c>
      <c r="Z1012">
        <f>SUMIFS(INDEX(Table_Index[],,MATCH(Z$12,Table_Index[#Headers],0)),
Table_Index[ID],$Q1012,Table_Index[year],$R1012)/COUNTIFS(Table_Index[Quarter],"&lt;&gt;''",Table_Index[ID],$Q1012,Table_Index[year],$R1012)</f>
        <v>4.6028924999999998E-2</v>
      </c>
      <c r="AA1012">
        <f>SUMIFS(INDEX(Table_Index[],,MATCH(AA$12,Table_Index[#Headers],0)),
Table_Index[ID],$Q1012,Table_Index[year],$R1012)/COUNTIFS(Table_Index[Quarter],"&lt;&gt;''",Table_Index[ID],$Q1012,Table_Index[year],$R1012)</f>
        <v>0.14996007500000003</v>
      </c>
      <c r="AB1012">
        <f>SUMIFS(INDEX(Table_Index[],,MATCH(AB$12,Table_Index[#Headers],0)),
Table_Index[ID],$Q1012,Table_Index[year],$R1012)/COUNTIFS(Table_Index[Quarter],"&lt;&gt;''",Table_Index[ID],$Q1012,Table_Index[year],$R1012)</f>
        <v>6.6401750000000008E-3</v>
      </c>
      <c r="AC1012" s="24">
        <f t="shared" si="62"/>
        <v>0.99999997500000015</v>
      </c>
      <c r="AD1012">
        <f>COUNTIFS(Table_Index[Quarter],"&lt;&gt;''",Table_Index[ID],$Q1012,Table_Index[year],$R1012)</f>
        <v>4</v>
      </c>
      <c r="AE1012" s="34">
        <f t="shared" si="63"/>
        <v>0.75501177523472185</v>
      </c>
    </row>
    <row r="1013" spans="1:31" x14ac:dyDescent="0.3">
      <c r="A1013">
        <v>9161</v>
      </c>
      <c r="B1013">
        <v>2004</v>
      </c>
      <c r="C1013">
        <v>1</v>
      </c>
      <c r="D1013">
        <v>4.3232100000000002E-2</v>
      </c>
      <c r="E1013">
        <v>9.2640299999999995E-2</v>
      </c>
      <c r="F1013">
        <v>4.3232100000000002E-2</v>
      </c>
      <c r="G1013">
        <v>5.0437500000000003E-2</v>
      </c>
      <c r="H1013">
        <v>0</v>
      </c>
      <c r="I1013">
        <v>0.2007205</v>
      </c>
      <c r="J1013">
        <v>9.7786899999999996E-2</v>
      </c>
      <c r="K1013">
        <v>1.6469399999999999E-2</v>
      </c>
      <c r="L1013">
        <v>4.1173399999999999E-2</v>
      </c>
      <c r="M1013">
        <v>0.4143078</v>
      </c>
      <c r="O1013" t="str">
        <f>Table_Index[[#This Row],[ID]]&amp;Table_Index[[#This Row],[year]]</f>
        <v>91612004</v>
      </c>
      <c r="P1013" t="str">
        <v>93182012</v>
      </c>
      <c r="Q1013" t="str">
        <f t="shared" si="60"/>
        <v>9318</v>
      </c>
      <c r="R1013" t="str">
        <f t="shared" si="61"/>
        <v>2012</v>
      </c>
      <c r="S1013">
        <f>SUMIFS(INDEX(Table_Index[],,MATCH(S$12,Table_Index[#Headers],0)),
Table_Index[ID],$Q1013,Table_Index[year],$R1013)/COUNTIFS(Table_Index[Quarter],"&lt;&gt;''",Table_Index[ID],$Q1013,Table_Index[year],$R1013)</f>
        <v>7.0092025000000002E-2</v>
      </c>
      <c r="T1013">
        <f>SUMIFS(INDEX(Table_Index[],,MATCH(T$12,Table_Index[#Headers],0)),
Table_Index[ID],$Q1013,Table_Index[year],$R1013)/COUNTIFS(Table_Index[Quarter],"&lt;&gt;''",Table_Index[ID],$Q1013,Table_Index[year],$R1013)</f>
        <v>8.2760100000000003E-2</v>
      </c>
      <c r="U1013">
        <f>SUMIFS(INDEX(Table_Index[],,MATCH(U$12,Table_Index[#Headers],0)),
Table_Index[ID],$Q1013,Table_Index[year],$R1013)/COUNTIFS(Table_Index[Quarter],"&lt;&gt;''",Table_Index[ID],$Q1013,Table_Index[year],$R1013)</f>
        <v>6.1167275000000007E-2</v>
      </c>
      <c r="V1013">
        <f>SUMIFS(INDEX(Table_Index[],,MATCH(V$12,Table_Index[#Headers],0)),
Table_Index[ID],$Q1013,Table_Index[year],$R1013)/COUNTIFS(Table_Index[Quarter],"&lt;&gt;''",Table_Index[ID],$Q1013,Table_Index[year],$R1013)</f>
        <v>0.11422882500000001</v>
      </c>
      <c r="W1013">
        <f>SUMIFS(INDEX(Table_Index[],,MATCH(W$12,Table_Index[#Headers],0)),
Table_Index[ID],$Q1013,Table_Index[year],$R1013)/COUNTIFS(Table_Index[Quarter],"&lt;&gt;''",Table_Index[ID],$Q1013,Table_Index[year],$R1013)</f>
        <v>1.8163750000000001E-3</v>
      </c>
      <c r="X1013">
        <f>SUMIFS(INDEX(Table_Index[],,MATCH(X$12,Table_Index[#Headers],0)),
Table_Index[ID],$Q1013,Table_Index[year],$R1013)/COUNTIFS(Table_Index[Quarter],"&lt;&gt;''",Table_Index[ID],$Q1013,Table_Index[year],$R1013)</f>
        <v>0.50515062499999996</v>
      </c>
      <c r="Y1013">
        <f>SUMIFS(INDEX(Table_Index[],,MATCH(Y$12,Table_Index[#Headers],0)),
Table_Index[ID],$Q1013,Table_Index[year],$R1013)/COUNTIFS(Table_Index[Quarter],"&lt;&gt;''",Table_Index[ID],$Q1013,Table_Index[year],$R1013)</f>
        <v>6.7438899999999996E-2</v>
      </c>
      <c r="Z1013">
        <f>SUMIFS(INDEX(Table_Index[],,MATCH(Z$12,Table_Index[#Headers],0)),
Table_Index[ID],$Q1013,Table_Index[year],$R1013)/COUNTIFS(Table_Index[Quarter],"&lt;&gt;''",Table_Index[ID],$Q1013,Table_Index[year],$R1013)</f>
        <v>3.3669649999999995E-2</v>
      </c>
      <c r="AA1013">
        <f>SUMIFS(INDEX(Table_Index[],,MATCH(AA$12,Table_Index[#Headers],0)),
Table_Index[ID],$Q1013,Table_Index[year],$R1013)/COUNTIFS(Table_Index[Quarter],"&lt;&gt;''",Table_Index[ID],$Q1013,Table_Index[year],$R1013)</f>
        <v>5.1445899999999996E-2</v>
      </c>
      <c r="AB1013">
        <f>SUMIFS(INDEX(Table_Index[],,MATCH(AB$12,Table_Index[#Headers],0)),
Table_Index[ID],$Q1013,Table_Index[year],$R1013)/COUNTIFS(Table_Index[Quarter],"&lt;&gt;''",Table_Index[ID],$Q1013,Table_Index[year],$R1013)</f>
        <v>1.2230275000000002E-2</v>
      </c>
      <c r="AC1013" s="24">
        <f t="shared" si="62"/>
        <v>0.99999994999999997</v>
      </c>
      <c r="AD1013">
        <f>COUNTIFS(Table_Index[Quarter],"&lt;&gt;''",Table_Index[ID],$Q1013,Table_Index[year],$R1013)</f>
        <v>4</v>
      </c>
      <c r="AE1013" s="34">
        <f t="shared" si="63"/>
        <v>0.70778984991383376</v>
      </c>
    </row>
    <row r="1014" spans="1:31" x14ac:dyDescent="0.3">
      <c r="A1014">
        <v>9161</v>
      </c>
      <c r="B1014">
        <v>2004</v>
      </c>
      <c r="C1014">
        <v>2</v>
      </c>
      <c r="D1014">
        <v>4.5274500000000002E-2</v>
      </c>
      <c r="E1014">
        <v>8.14941E-2</v>
      </c>
      <c r="F1014">
        <v>9.9603899999999995E-2</v>
      </c>
      <c r="G1014">
        <v>0.1471421</v>
      </c>
      <c r="H1014">
        <v>0</v>
      </c>
      <c r="I1014">
        <v>0.36219580000000001</v>
      </c>
      <c r="J1014">
        <v>0.13808719999999999</v>
      </c>
      <c r="K1014">
        <v>4.5274500000000002E-2</v>
      </c>
      <c r="L1014">
        <v>7.4702900000000003E-2</v>
      </c>
      <c r="M1014">
        <v>6.2252000000000002E-3</v>
      </c>
      <c r="O1014" t="str">
        <f>Table_Index[[#This Row],[ID]]&amp;Table_Index[[#This Row],[year]]</f>
        <v>91612004</v>
      </c>
      <c r="P1014" t="str">
        <v>93192003</v>
      </c>
      <c r="Q1014" t="str">
        <f t="shared" si="60"/>
        <v>9319</v>
      </c>
      <c r="R1014" t="str">
        <f t="shared" si="61"/>
        <v>2003</v>
      </c>
      <c r="S1014">
        <f>SUMIFS(INDEX(Table_Index[],,MATCH(S$12,Table_Index[#Headers],0)),
Table_Index[ID],$Q1014,Table_Index[year],$R1014)/COUNTIFS(Table_Index[Quarter],"&lt;&gt;''",Table_Index[ID],$Q1014,Table_Index[year],$R1014)</f>
        <v>0.27101452500000001</v>
      </c>
      <c r="T1014">
        <f>SUMIFS(INDEX(Table_Index[],,MATCH(T$12,Table_Index[#Headers],0)),
Table_Index[ID],$Q1014,Table_Index[year],$R1014)/COUNTIFS(Table_Index[Quarter],"&lt;&gt;''",Table_Index[ID],$Q1014,Table_Index[year],$R1014)</f>
        <v>2.2267200000000001E-2</v>
      </c>
      <c r="U1014">
        <f>SUMIFS(INDEX(Table_Index[],,MATCH(U$12,Table_Index[#Headers],0)),
Table_Index[ID],$Q1014,Table_Index[year],$R1014)/COUNTIFS(Table_Index[Quarter],"&lt;&gt;''",Table_Index[ID],$Q1014,Table_Index[year],$R1014)</f>
        <v>0.2464913</v>
      </c>
      <c r="V1014">
        <f>SUMIFS(INDEX(Table_Index[],,MATCH(V$12,Table_Index[#Headers],0)),
Table_Index[ID],$Q1014,Table_Index[year],$R1014)/COUNTIFS(Table_Index[Quarter],"&lt;&gt;''",Table_Index[ID],$Q1014,Table_Index[year],$R1014)</f>
        <v>5.2659524999999999E-2</v>
      </c>
      <c r="W1014">
        <f>SUMIFS(INDEX(Table_Index[],,MATCH(W$12,Table_Index[#Headers],0)),
Table_Index[ID],$Q1014,Table_Index[year],$R1014)/COUNTIFS(Table_Index[Quarter],"&lt;&gt;''",Table_Index[ID],$Q1014,Table_Index[year],$R1014)</f>
        <v>0</v>
      </c>
      <c r="X1014">
        <f>SUMIFS(INDEX(Table_Index[],,MATCH(X$12,Table_Index[#Headers],0)),
Table_Index[ID],$Q1014,Table_Index[year],$R1014)/COUNTIFS(Table_Index[Quarter],"&lt;&gt;''",Table_Index[ID],$Q1014,Table_Index[year],$R1014)</f>
        <v>0.19081685000000001</v>
      </c>
      <c r="Y1014">
        <f>SUMIFS(INDEX(Table_Index[],,MATCH(Y$12,Table_Index[#Headers],0)),
Table_Index[ID],$Q1014,Table_Index[year],$R1014)/COUNTIFS(Table_Index[Quarter],"&lt;&gt;''",Table_Index[ID],$Q1014,Table_Index[year],$R1014)</f>
        <v>0</v>
      </c>
      <c r="Z1014">
        <f>SUMIFS(INDEX(Table_Index[],,MATCH(Z$12,Table_Index[#Headers],0)),
Table_Index[ID],$Q1014,Table_Index[year],$R1014)/COUNTIFS(Table_Index[Quarter],"&lt;&gt;''",Table_Index[ID],$Q1014,Table_Index[year],$R1014)</f>
        <v>5.6183324999999999E-2</v>
      </c>
      <c r="AA1014">
        <f>SUMIFS(INDEX(Table_Index[],,MATCH(AA$12,Table_Index[#Headers],0)),
Table_Index[ID],$Q1014,Table_Index[year],$R1014)/COUNTIFS(Table_Index[Quarter],"&lt;&gt;''",Table_Index[ID],$Q1014,Table_Index[year],$R1014)</f>
        <v>0.15083382499999998</v>
      </c>
      <c r="AB1014">
        <f>SUMIFS(INDEX(Table_Index[],,MATCH(AB$12,Table_Index[#Headers],0)),
Table_Index[ID],$Q1014,Table_Index[year],$R1014)/COUNTIFS(Table_Index[Quarter],"&lt;&gt;''",Table_Index[ID],$Q1014,Table_Index[year],$R1014)</f>
        <v>9.7333999999999997E-3</v>
      </c>
      <c r="AC1014" s="24">
        <f t="shared" si="62"/>
        <v>0.99999995000000008</v>
      </c>
      <c r="AD1014">
        <f>COUNTIFS(Table_Index[Quarter],"&lt;&gt;''",Table_Index[ID],$Q1014,Table_Index[year],$R1014)</f>
        <v>4</v>
      </c>
      <c r="AE1014" s="34">
        <f t="shared" si="63"/>
        <v>0.80011109440259998</v>
      </c>
    </row>
    <row r="1015" spans="1:31" x14ac:dyDescent="0.3">
      <c r="A1015">
        <v>9161</v>
      </c>
      <c r="B1015">
        <v>2004</v>
      </c>
      <c r="C1015">
        <v>3</v>
      </c>
      <c r="D1015">
        <v>8.4589899999999996E-2</v>
      </c>
      <c r="E1015">
        <v>0.1213682</v>
      </c>
      <c r="F1015">
        <v>7.3556499999999997E-2</v>
      </c>
      <c r="G1015">
        <v>4.9650600000000003E-2</v>
      </c>
      <c r="H1015">
        <v>0</v>
      </c>
      <c r="I1015">
        <v>0.34939320000000001</v>
      </c>
      <c r="J1015">
        <v>0.12688489999999999</v>
      </c>
      <c r="K1015">
        <v>4.2294999999999999E-2</v>
      </c>
      <c r="L1015">
        <v>0.1489518</v>
      </c>
      <c r="M1015">
        <v>3.31E-3</v>
      </c>
      <c r="O1015" t="str">
        <f>Table_Index[[#This Row],[ID]]&amp;Table_Index[[#This Row],[year]]</f>
        <v>91612004</v>
      </c>
      <c r="P1015" t="str">
        <v>93192004</v>
      </c>
      <c r="Q1015" t="str">
        <f t="shared" si="60"/>
        <v>9319</v>
      </c>
      <c r="R1015" t="str">
        <f t="shared" si="61"/>
        <v>2004</v>
      </c>
      <c r="S1015">
        <f>SUMIFS(INDEX(Table_Index[],,MATCH(S$12,Table_Index[#Headers],0)),
Table_Index[ID],$Q1015,Table_Index[year],$R1015)/COUNTIFS(Table_Index[Quarter],"&lt;&gt;''",Table_Index[ID],$Q1015,Table_Index[year],$R1015)</f>
        <v>0.30340732500000001</v>
      </c>
      <c r="T1015">
        <f>SUMIFS(INDEX(Table_Index[],,MATCH(T$12,Table_Index[#Headers],0)),
Table_Index[ID],$Q1015,Table_Index[year],$R1015)/COUNTIFS(Table_Index[Quarter],"&lt;&gt;''",Table_Index[ID],$Q1015,Table_Index[year],$R1015)</f>
        <v>8.7604999999999996E-4</v>
      </c>
      <c r="U1015">
        <f>SUMIFS(INDEX(Table_Index[],,MATCH(U$12,Table_Index[#Headers],0)),
Table_Index[ID],$Q1015,Table_Index[year],$R1015)/COUNTIFS(Table_Index[Quarter],"&lt;&gt;''",Table_Index[ID],$Q1015,Table_Index[year],$R1015)</f>
        <v>8.03846E-2</v>
      </c>
      <c r="V1015">
        <f>SUMIFS(INDEX(Table_Index[],,MATCH(V$12,Table_Index[#Headers],0)),
Table_Index[ID],$Q1015,Table_Index[year],$R1015)/COUNTIFS(Table_Index[Quarter],"&lt;&gt;''",Table_Index[ID],$Q1015,Table_Index[year],$R1015)</f>
        <v>0</v>
      </c>
      <c r="W1015">
        <f>SUMIFS(INDEX(Table_Index[],,MATCH(W$12,Table_Index[#Headers],0)),
Table_Index[ID],$Q1015,Table_Index[year],$R1015)/COUNTIFS(Table_Index[Quarter],"&lt;&gt;''",Table_Index[ID],$Q1015,Table_Index[year],$R1015)</f>
        <v>0</v>
      </c>
      <c r="X1015">
        <f>SUMIFS(INDEX(Table_Index[],,MATCH(X$12,Table_Index[#Headers],0)),
Table_Index[ID],$Q1015,Table_Index[year],$R1015)/COUNTIFS(Table_Index[Quarter],"&lt;&gt;''",Table_Index[ID],$Q1015,Table_Index[year],$R1015)</f>
        <v>7.1684600000000001E-2</v>
      </c>
      <c r="Y1015">
        <f>SUMIFS(INDEX(Table_Index[],,MATCH(Y$12,Table_Index[#Headers],0)),
Table_Index[ID],$Q1015,Table_Index[year],$R1015)/COUNTIFS(Table_Index[Quarter],"&lt;&gt;''",Table_Index[ID],$Q1015,Table_Index[year],$R1015)</f>
        <v>1.792115E-2</v>
      </c>
      <c r="Z1015">
        <f>SUMIFS(INDEX(Table_Index[],,MATCH(Z$12,Table_Index[#Headers],0)),
Table_Index[ID],$Q1015,Table_Index[year],$R1015)/COUNTIFS(Table_Index[Quarter],"&lt;&gt;''",Table_Index[ID],$Q1015,Table_Index[year],$R1015)</f>
        <v>0.447663425</v>
      </c>
      <c r="AA1015">
        <f>SUMIFS(INDEX(Table_Index[],,MATCH(AA$12,Table_Index[#Headers],0)),
Table_Index[ID],$Q1015,Table_Index[year],$R1015)/COUNTIFS(Table_Index[Quarter],"&lt;&gt;''",Table_Index[ID],$Q1015,Table_Index[year],$R1015)</f>
        <v>1.653895E-2</v>
      </c>
      <c r="AB1015">
        <f>SUMIFS(INDEX(Table_Index[],,MATCH(AB$12,Table_Index[#Headers],0)),
Table_Index[ID],$Q1015,Table_Index[year],$R1015)/COUNTIFS(Table_Index[Quarter],"&lt;&gt;''",Table_Index[ID],$Q1015,Table_Index[year],$R1015)</f>
        <v>6.1523849999999998E-2</v>
      </c>
      <c r="AC1015" s="24">
        <f t="shared" si="62"/>
        <v>0.99999995000000008</v>
      </c>
      <c r="AD1015">
        <f>COUNTIFS(Table_Index[Quarter],"&lt;&gt;''",Table_Index[ID],$Q1015,Table_Index[year],$R1015)</f>
        <v>4</v>
      </c>
      <c r="AE1015" s="34">
        <f t="shared" si="63"/>
        <v>0.6915604311924437</v>
      </c>
    </row>
    <row r="1016" spans="1:31" x14ac:dyDescent="0.3">
      <c r="A1016">
        <v>9161</v>
      </c>
      <c r="B1016">
        <v>2004</v>
      </c>
      <c r="C1016">
        <v>4</v>
      </c>
      <c r="D1016">
        <v>1.4792899999999999E-2</v>
      </c>
      <c r="E1016">
        <v>2.66272E-2</v>
      </c>
      <c r="F1016">
        <v>1.8934900000000001E-2</v>
      </c>
      <c r="G1016">
        <v>3.1360899999999997E-2</v>
      </c>
      <c r="H1016">
        <v>5.3254000000000001E-3</v>
      </c>
      <c r="I1016">
        <v>0.23846149999999999</v>
      </c>
      <c r="J1016">
        <v>9.0532500000000002E-2</v>
      </c>
      <c r="K1016">
        <v>7.2781100000000001E-2</v>
      </c>
      <c r="L1016">
        <v>2.4852099999999998E-2</v>
      </c>
      <c r="M1016">
        <v>0.47633140000000002</v>
      </c>
      <c r="O1016" t="str">
        <f>Table_Index[[#This Row],[ID]]&amp;Table_Index[[#This Row],[year]]</f>
        <v>91612004</v>
      </c>
      <c r="P1016" t="str">
        <v>93202003</v>
      </c>
      <c r="Q1016" t="str">
        <f t="shared" si="60"/>
        <v>9320</v>
      </c>
      <c r="R1016" t="str">
        <f t="shared" si="61"/>
        <v>2003</v>
      </c>
      <c r="S1016">
        <f>SUMIFS(INDEX(Table_Index[],,MATCH(S$12,Table_Index[#Headers],0)),
Table_Index[ID],$Q1016,Table_Index[year],$R1016)/COUNTIFS(Table_Index[Quarter],"&lt;&gt;''",Table_Index[ID],$Q1016,Table_Index[year],$R1016)</f>
        <v>0.33996854999999998</v>
      </c>
      <c r="T1016">
        <f>SUMIFS(INDEX(Table_Index[],,MATCH(T$12,Table_Index[#Headers],0)),
Table_Index[ID],$Q1016,Table_Index[year],$R1016)/COUNTIFS(Table_Index[Quarter],"&lt;&gt;''",Table_Index[ID],$Q1016,Table_Index[year],$R1016)</f>
        <v>8.2942250000000006E-3</v>
      </c>
      <c r="U1016">
        <f>SUMIFS(INDEX(Table_Index[],,MATCH(U$12,Table_Index[#Headers],0)),
Table_Index[ID],$Q1016,Table_Index[year],$R1016)/COUNTIFS(Table_Index[Quarter],"&lt;&gt;''",Table_Index[ID],$Q1016,Table_Index[year],$R1016)</f>
        <v>0.2019907</v>
      </c>
      <c r="V1016">
        <f>SUMIFS(INDEX(Table_Index[],,MATCH(V$12,Table_Index[#Headers],0)),
Table_Index[ID],$Q1016,Table_Index[year],$R1016)/COUNTIFS(Table_Index[Quarter],"&lt;&gt;''",Table_Index[ID],$Q1016,Table_Index[year],$R1016)</f>
        <v>0.11209785</v>
      </c>
      <c r="W1016">
        <f>SUMIFS(INDEX(Table_Index[],,MATCH(W$12,Table_Index[#Headers],0)),
Table_Index[ID],$Q1016,Table_Index[year],$R1016)/COUNTIFS(Table_Index[Quarter],"&lt;&gt;''",Table_Index[ID],$Q1016,Table_Index[year],$R1016)</f>
        <v>0</v>
      </c>
      <c r="X1016">
        <f>SUMIFS(INDEX(Table_Index[],,MATCH(X$12,Table_Index[#Headers],0)),
Table_Index[ID],$Q1016,Table_Index[year],$R1016)/COUNTIFS(Table_Index[Quarter],"&lt;&gt;''",Table_Index[ID],$Q1016,Table_Index[year],$R1016)</f>
        <v>0</v>
      </c>
      <c r="Y1016">
        <f>SUMIFS(INDEX(Table_Index[],,MATCH(Y$12,Table_Index[#Headers],0)),
Table_Index[ID],$Q1016,Table_Index[year],$R1016)/COUNTIFS(Table_Index[Quarter],"&lt;&gt;''",Table_Index[ID],$Q1016,Table_Index[year],$R1016)</f>
        <v>0</v>
      </c>
      <c r="Z1016">
        <f>SUMIFS(INDEX(Table_Index[],,MATCH(Z$12,Table_Index[#Headers],0)),
Table_Index[ID],$Q1016,Table_Index[year],$R1016)/COUNTIFS(Table_Index[Quarter],"&lt;&gt;''",Table_Index[ID],$Q1016,Table_Index[year],$R1016)</f>
        <v>0.272743925</v>
      </c>
      <c r="AA1016">
        <f>SUMIFS(INDEX(Table_Index[],,MATCH(AA$12,Table_Index[#Headers],0)),
Table_Index[ID],$Q1016,Table_Index[year],$R1016)/COUNTIFS(Table_Index[Quarter],"&lt;&gt;''",Table_Index[ID],$Q1016,Table_Index[year],$R1016)</f>
        <v>5.8779700000000004E-2</v>
      </c>
      <c r="AB1016">
        <f>SUMIFS(INDEX(Table_Index[],,MATCH(AB$12,Table_Index[#Headers],0)),
Table_Index[ID],$Q1016,Table_Index[year],$R1016)/COUNTIFS(Table_Index[Quarter],"&lt;&gt;''",Table_Index[ID],$Q1016,Table_Index[year],$R1016)</f>
        <v>6.1250250000000001E-3</v>
      </c>
      <c r="AC1016" s="24">
        <f t="shared" si="62"/>
        <v>0.99999997499999993</v>
      </c>
      <c r="AD1016">
        <f>COUNTIFS(Table_Index[Quarter],"&lt;&gt;''",Table_Index[ID],$Q1016,Table_Index[year],$R1016)</f>
        <v>4</v>
      </c>
      <c r="AE1016" s="34">
        <f t="shared" si="63"/>
        <v>0.75310460229368814</v>
      </c>
    </row>
    <row r="1017" spans="1:31" x14ac:dyDescent="0.3">
      <c r="A1017">
        <v>9162</v>
      </c>
      <c r="B1017">
        <v>2003</v>
      </c>
      <c r="C1017">
        <v>1</v>
      </c>
      <c r="D1017">
        <v>0</v>
      </c>
      <c r="E1017">
        <v>1.72585E-2</v>
      </c>
      <c r="F1017">
        <v>0</v>
      </c>
      <c r="G1017">
        <v>0.1127872</v>
      </c>
      <c r="H1017">
        <v>3.41973E-2</v>
      </c>
      <c r="I1017">
        <v>0.57528199999999996</v>
      </c>
      <c r="J1017">
        <v>7.6704300000000003E-2</v>
      </c>
      <c r="K1017">
        <v>8.9488300000000007E-2</v>
      </c>
      <c r="L1017">
        <v>9.0766700000000006E-2</v>
      </c>
      <c r="M1017">
        <v>3.5155999999999998E-3</v>
      </c>
      <c r="O1017" t="str">
        <f>Table_Index[[#This Row],[ID]]&amp;Table_Index[[#This Row],[year]]</f>
        <v>91622003</v>
      </c>
      <c r="P1017" t="str">
        <v>93202004</v>
      </c>
      <c r="Q1017" t="str">
        <f t="shared" si="60"/>
        <v>9320</v>
      </c>
      <c r="R1017" t="str">
        <f t="shared" si="61"/>
        <v>2004</v>
      </c>
      <c r="S1017">
        <f>SUMIFS(INDEX(Table_Index[],,MATCH(S$12,Table_Index[#Headers],0)),
Table_Index[ID],$Q1017,Table_Index[year],$R1017)/COUNTIFS(Table_Index[Quarter],"&lt;&gt;''",Table_Index[ID],$Q1017,Table_Index[year],$R1017)</f>
        <v>0.50504685000000005</v>
      </c>
      <c r="T1017">
        <f>SUMIFS(INDEX(Table_Index[],,MATCH(T$12,Table_Index[#Headers],0)),
Table_Index[ID],$Q1017,Table_Index[year],$R1017)/COUNTIFS(Table_Index[Quarter],"&lt;&gt;''",Table_Index[ID],$Q1017,Table_Index[year],$R1017)</f>
        <v>5.8029750000000005E-2</v>
      </c>
      <c r="U1017">
        <f>SUMIFS(INDEX(Table_Index[],,MATCH(U$12,Table_Index[#Headers],0)),
Table_Index[ID],$Q1017,Table_Index[year],$R1017)/COUNTIFS(Table_Index[Quarter],"&lt;&gt;''",Table_Index[ID],$Q1017,Table_Index[year],$R1017)</f>
        <v>0.13835034999999998</v>
      </c>
      <c r="V1017">
        <f>SUMIFS(INDEX(Table_Index[],,MATCH(V$12,Table_Index[#Headers],0)),
Table_Index[ID],$Q1017,Table_Index[year],$R1017)/COUNTIFS(Table_Index[Quarter],"&lt;&gt;''",Table_Index[ID],$Q1017,Table_Index[year],$R1017)</f>
        <v>0</v>
      </c>
      <c r="W1017">
        <f>SUMIFS(INDEX(Table_Index[],,MATCH(W$12,Table_Index[#Headers],0)),
Table_Index[ID],$Q1017,Table_Index[year],$R1017)/COUNTIFS(Table_Index[Quarter],"&lt;&gt;''",Table_Index[ID],$Q1017,Table_Index[year],$R1017)</f>
        <v>0</v>
      </c>
      <c r="X1017">
        <f>SUMIFS(INDEX(Table_Index[],,MATCH(X$12,Table_Index[#Headers],0)),
Table_Index[ID],$Q1017,Table_Index[year],$R1017)/COUNTIFS(Table_Index[Quarter],"&lt;&gt;''",Table_Index[ID],$Q1017,Table_Index[year],$R1017)</f>
        <v>9.6678349999999996E-2</v>
      </c>
      <c r="Y1017">
        <f>SUMIFS(INDEX(Table_Index[],,MATCH(Y$12,Table_Index[#Headers],0)),
Table_Index[ID],$Q1017,Table_Index[year],$R1017)/COUNTIFS(Table_Index[Quarter],"&lt;&gt;''",Table_Index[ID],$Q1017,Table_Index[year],$R1017)</f>
        <v>0</v>
      </c>
      <c r="Z1017">
        <f>SUMIFS(INDEX(Table_Index[],,MATCH(Z$12,Table_Index[#Headers],0)),
Table_Index[ID],$Q1017,Table_Index[year],$R1017)/COUNTIFS(Table_Index[Quarter],"&lt;&gt;''",Table_Index[ID],$Q1017,Table_Index[year],$R1017)</f>
        <v>3.8600450000000001E-2</v>
      </c>
      <c r="AA1017">
        <f>SUMIFS(INDEX(Table_Index[],,MATCH(AA$12,Table_Index[#Headers],0)),
Table_Index[ID],$Q1017,Table_Index[year],$R1017)/COUNTIFS(Table_Index[Quarter],"&lt;&gt;''",Table_Index[ID],$Q1017,Table_Index[year],$R1017)</f>
        <v>0.13994990000000002</v>
      </c>
      <c r="AB1017">
        <f>SUMIFS(INDEX(Table_Index[],,MATCH(AB$12,Table_Index[#Headers],0)),
Table_Index[ID],$Q1017,Table_Index[year],$R1017)/COUNTIFS(Table_Index[Quarter],"&lt;&gt;''",Table_Index[ID],$Q1017,Table_Index[year],$R1017)</f>
        <v>2.3344324999999999E-2</v>
      </c>
      <c r="AC1017" s="24">
        <f t="shared" si="62"/>
        <v>0.99999997500000015</v>
      </c>
      <c r="AD1017">
        <f>COUNTIFS(Table_Index[Quarter],"&lt;&gt;''",Table_Index[ID],$Q1017,Table_Index[year],$R1017)</f>
        <v>4</v>
      </c>
      <c r="AE1017" s="34">
        <f t="shared" si="63"/>
        <v>0.6914517779562519</v>
      </c>
    </row>
    <row r="1018" spans="1:31" x14ac:dyDescent="0.3">
      <c r="A1018">
        <v>9162</v>
      </c>
      <c r="B1018">
        <v>2003</v>
      </c>
      <c r="C1018">
        <v>2</v>
      </c>
      <c r="D1018">
        <v>2.4314800000000001E-2</v>
      </c>
      <c r="E1018">
        <v>0.13373119999999999</v>
      </c>
      <c r="F1018">
        <v>4.4208699999999997E-2</v>
      </c>
      <c r="G1018">
        <v>0.1022325</v>
      </c>
      <c r="H1018">
        <v>0</v>
      </c>
      <c r="I1018">
        <v>0.39787800000000001</v>
      </c>
      <c r="J1018">
        <v>7.5154700000000005E-2</v>
      </c>
      <c r="K1018">
        <v>0.17351900000000001</v>
      </c>
      <c r="L1018">
        <v>4.6419099999999998E-2</v>
      </c>
      <c r="M1018">
        <v>2.542E-3</v>
      </c>
      <c r="O1018" t="str">
        <f>Table_Index[[#This Row],[ID]]&amp;Table_Index[[#This Row],[year]]</f>
        <v>91622003</v>
      </c>
      <c r="P1018" t="str">
        <v>93212003</v>
      </c>
      <c r="Q1018" t="str">
        <f t="shared" si="60"/>
        <v>9321</v>
      </c>
      <c r="R1018" t="str">
        <f t="shared" si="61"/>
        <v>2003</v>
      </c>
      <c r="S1018">
        <f>SUMIFS(INDEX(Table_Index[],,MATCH(S$12,Table_Index[#Headers],0)),
Table_Index[ID],$Q1018,Table_Index[year],$R1018)/COUNTIFS(Table_Index[Quarter],"&lt;&gt;''",Table_Index[ID],$Q1018,Table_Index[year],$R1018)</f>
        <v>0.40773760000000003</v>
      </c>
      <c r="T1018">
        <f>SUMIFS(INDEX(Table_Index[],,MATCH(T$12,Table_Index[#Headers],0)),
Table_Index[ID],$Q1018,Table_Index[year],$R1018)/COUNTIFS(Table_Index[Quarter],"&lt;&gt;''",Table_Index[ID],$Q1018,Table_Index[year],$R1018)</f>
        <v>5.4196850000000005E-2</v>
      </c>
      <c r="U1018">
        <f>SUMIFS(INDEX(Table_Index[],,MATCH(U$12,Table_Index[#Headers],0)),
Table_Index[ID],$Q1018,Table_Index[year],$R1018)/COUNTIFS(Table_Index[Quarter],"&lt;&gt;''",Table_Index[ID],$Q1018,Table_Index[year],$R1018)</f>
        <v>0.233948975</v>
      </c>
      <c r="V1018">
        <f>SUMIFS(INDEX(Table_Index[],,MATCH(V$12,Table_Index[#Headers],0)),
Table_Index[ID],$Q1018,Table_Index[year],$R1018)/COUNTIFS(Table_Index[Quarter],"&lt;&gt;''",Table_Index[ID],$Q1018,Table_Index[year],$R1018)</f>
        <v>0.1024668</v>
      </c>
      <c r="W1018">
        <f>SUMIFS(INDEX(Table_Index[],,MATCH(W$12,Table_Index[#Headers],0)),
Table_Index[ID],$Q1018,Table_Index[year],$R1018)/COUNTIFS(Table_Index[Quarter],"&lt;&gt;''",Table_Index[ID],$Q1018,Table_Index[year],$R1018)</f>
        <v>0</v>
      </c>
      <c r="X1018">
        <f>SUMIFS(INDEX(Table_Index[],,MATCH(X$12,Table_Index[#Headers],0)),
Table_Index[ID],$Q1018,Table_Index[year],$R1018)/COUNTIFS(Table_Index[Quarter],"&lt;&gt;''",Table_Index[ID],$Q1018,Table_Index[year],$R1018)</f>
        <v>0</v>
      </c>
      <c r="Y1018">
        <f>SUMIFS(INDEX(Table_Index[],,MATCH(Y$12,Table_Index[#Headers],0)),
Table_Index[ID],$Q1018,Table_Index[year],$R1018)/COUNTIFS(Table_Index[Quarter],"&lt;&gt;''",Table_Index[ID],$Q1018,Table_Index[year],$R1018)</f>
        <v>0</v>
      </c>
      <c r="Z1018">
        <f>SUMIFS(INDEX(Table_Index[],,MATCH(Z$12,Table_Index[#Headers],0)),
Table_Index[ID],$Q1018,Table_Index[year],$R1018)/COUNTIFS(Table_Index[Quarter],"&lt;&gt;''",Table_Index[ID],$Q1018,Table_Index[year],$R1018)</f>
        <v>2.8871124999999997E-2</v>
      </c>
      <c r="AA1018">
        <f>SUMIFS(INDEX(Table_Index[],,MATCH(AA$12,Table_Index[#Headers],0)),
Table_Index[ID],$Q1018,Table_Index[year],$R1018)/COUNTIFS(Table_Index[Quarter],"&lt;&gt;''",Table_Index[ID],$Q1018,Table_Index[year],$R1018)</f>
        <v>0.146855875</v>
      </c>
      <c r="AB1018">
        <f>SUMIFS(INDEX(Table_Index[],,MATCH(AB$12,Table_Index[#Headers],0)),
Table_Index[ID],$Q1018,Table_Index[year],$R1018)/COUNTIFS(Table_Index[Quarter],"&lt;&gt;''",Table_Index[ID],$Q1018,Table_Index[year],$R1018)</f>
        <v>2.5922800000000003E-2</v>
      </c>
      <c r="AC1018" s="24">
        <f t="shared" si="62"/>
        <v>1.0000000250000001</v>
      </c>
      <c r="AD1018">
        <f>COUNTIFS(Table_Index[Quarter],"&lt;&gt;''",Table_Index[ID],$Q1018,Table_Index[year],$R1018)</f>
        <v>4</v>
      </c>
      <c r="AE1018" s="34">
        <f t="shared" si="63"/>
        <v>0.74250900154990562</v>
      </c>
    </row>
    <row r="1019" spans="1:31" x14ac:dyDescent="0.3">
      <c r="A1019">
        <v>9162</v>
      </c>
      <c r="B1019">
        <v>2003</v>
      </c>
      <c r="C1019">
        <v>3</v>
      </c>
      <c r="D1019">
        <v>0.16997570000000001</v>
      </c>
      <c r="E1019">
        <v>0.12748180000000001</v>
      </c>
      <c r="F1019">
        <v>2.9037500000000001E-2</v>
      </c>
      <c r="G1019">
        <v>2.8329300000000002E-2</v>
      </c>
      <c r="H1019">
        <v>3.5411600000000001E-2</v>
      </c>
      <c r="I1019">
        <v>0.18838969999999999</v>
      </c>
      <c r="J1019">
        <v>0.29509669999999999</v>
      </c>
      <c r="K1019">
        <v>1.4164599999999999E-2</v>
      </c>
      <c r="L1019">
        <v>9.9152500000000005E-2</v>
      </c>
      <c r="M1019">
        <v>1.2960599999999999E-2</v>
      </c>
      <c r="O1019" t="str">
        <f>Table_Index[[#This Row],[ID]]&amp;Table_Index[[#This Row],[year]]</f>
        <v>91622003</v>
      </c>
      <c r="P1019" t="str">
        <v>93212004</v>
      </c>
      <c r="Q1019" t="str">
        <f t="shared" si="60"/>
        <v>9321</v>
      </c>
      <c r="R1019" t="str">
        <f t="shared" si="61"/>
        <v>2004</v>
      </c>
      <c r="S1019">
        <f>SUMIFS(INDEX(Table_Index[],,MATCH(S$12,Table_Index[#Headers],0)),
Table_Index[ID],$Q1019,Table_Index[year],$R1019)/COUNTIFS(Table_Index[Quarter],"&lt;&gt;''",Table_Index[ID],$Q1019,Table_Index[year],$R1019)</f>
        <v>0.45924514999999999</v>
      </c>
      <c r="T1019">
        <f>SUMIFS(INDEX(Table_Index[],,MATCH(T$12,Table_Index[#Headers],0)),
Table_Index[ID],$Q1019,Table_Index[year],$R1019)/COUNTIFS(Table_Index[Quarter],"&lt;&gt;''",Table_Index[ID],$Q1019,Table_Index[year],$R1019)</f>
        <v>4.2091824999999999E-2</v>
      </c>
      <c r="U1019">
        <f>SUMIFS(INDEX(Table_Index[],,MATCH(U$12,Table_Index[#Headers],0)),
Table_Index[ID],$Q1019,Table_Index[year],$R1019)/COUNTIFS(Table_Index[Quarter],"&lt;&gt;''",Table_Index[ID],$Q1019,Table_Index[year],$R1019)</f>
        <v>0.103057175</v>
      </c>
      <c r="V1019">
        <f>SUMIFS(INDEX(Table_Index[],,MATCH(V$12,Table_Index[#Headers],0)),
Table_Index[ID],$Q1019,Table_Index[year],$R1019)/COUNTIFS(Table_Index[Quarter],"&lt;&gt;''",Table_Index[ID],$Q1019,Table_Index[year],$R1019)</f>
        <v>0</v>
      </c>
      <c r="W1019">
        <f>SUMIFS(INDEX(Table_Index[],,MATCH(W$12,Table_Index[#Headers],0)),
Table_Index[ID],$Q1019,Table_Index[year],$R1019)/COUNTIFS(Table_Index[Quarter],"&lt;&gt;''",Table_Index[ID],$Q1019,Table_Index[year],$R1019)</f>
        <v>0</v>
      </c>
      <c r="X1019">
        <f>SUMIFS(INDEX(Table_Index[],,MATCH(X$12,Table_Index[#Headers],0)),
Table_Index[ID],$Q1019,Table_Index[year],$R1019)/COUNTIFS(Table_Index[Quarter],"&lt;&gt;''",Table_Index[ID],$Q1019,Table_Index[year],$R1019)</f>
        <v>3.0612250000000001E-2</v>
      </c>
      <c r="Y1019">
        <f>SUMIFS(INDEX(Table_Index[],,MATCH(Y$12,Table_Index[#Headers],0)),
Table_Index[ID],$Q1019,Table_Index[year],$R1019)/COUNTIFS(Table_Index[Quarter],"&lt;&gt;''",Table_Index[ID],$Q1019,Table_Index[year],$R1019)</f>
        <v>0</v>
      </c>
      <c r="Z1019">
        <f>SUMIFS(INDEX(Table_Index[],,MATCH(Z$12,Table_Index[#Headers],0)),
Table_Index[ID],$Q1019,Table_Index[year],$R1019)/COUNTIFS(Table_Index[Quarter],"&lt;&gt;''",Table_Index[ID],$Q1019,Table_Index[year],$R1019)</f>
        <v>3.8533424999999996E-2</v>
      </c>
      <c r="AA1019">
        <f>SUMIFS(INDEX(Table_Index[],,MATCH(AA$12,Table_Index[#Headers],0)),
Table_Index[ID],$Q1019,Table_Index[year],$R1019)/COUNTIFS(Table_Index[Quarter],"&lt;&gt;''",Table_Index[ID],$Q1019,Table_Index[year],$R1019)</f>
        <v>9.8184225E-2</v>
      </c>
      <c r="AB1019">
        <f>SUMIFS(INDEX(Table_Index[],,MATCH(AB$12,Table_Index[#Headers],0)),
Table_Index[ID],$Q1019,Table_Index[year],$R1019)/COUNTIFS(Table_Index[Quarter],"&lt;&gt;''",Table_Index[ID],$Q1019,Table_Index[year],$R1019)</f>
        <v>0.22827585</v>
      </c>
      <c r="AC1019" s="24">
        <f t="shared" si="62"/>
        <v>0.99999989999999994</v>
      </c>
      <c r="AD1019">
        <f>COUNTIFS(Table_Index[Quarter],"&lt;&gt;''",Table_Index[ID],$Q1019,Table_Index[year],$R1019)</f>
        <v>4</v>
      </c>
      <c r="AE1019" s="34">
        <f t="shared" si="63"/>
        <v>0.71252944872630009</v>
      </c>
    </row>
    <row r="1020" spans="1:31" x14ac:dyDescent="0.3">
      <c r="A1020">
        <v>9162</v>
      </c>
      <c r="B1020">
        <v>2003</v>
      </c>
      <c r="C1020">
        <v>4</v>
      </c>
      <c r="D1020">
        <v>8.6907100000000001E-2</v>
      </c>
      <c r="E1020">
        <v>0.1363249</v>
      </c>
      <c r="F1020">
        <v>6.8162500000000001E-2</v>
      </c>
      <c r="G1020">
        <v>0</v>
      </c>
      <c r="H1020">
        <v>0.1082079</v>
      </c>
      <c r="I1020">
        <v>0.34081230000000001</v>
      </c>
      <c r="J1020">
        <v>0.15904570000000001</v>
      </c>
      <c r="K1020">
        <v>2.38569E-2</v>
      </c>
      <c r="L1020">
        <v>6.8162500000000001E-2</v>
      </c>
      <c r="M1020">
        <v>8.5202999999999997E-3</v>
      </c>
      <c r="O1020" t="str">
        <f>Table_Index[[#This Row],[ID]]&amp;Table_Index[[#This Row],[year]]</f>
        <v>91622003</v>
      </c>
      <c r="P1020" t="str">
        <v>93212005</v>
      </c>
      <c r="Q1020" t="str">
        <f t="shared" si="60"/>
        <v>9321</v>
      </c>
      <c r="R1020" t="str">
        <f t="shared" si="61"/>
        <v>2005</v>
      </c>
      <c r="S1020">
        <f>SUMIFS(INDEX(Table_Index[],,MATCH(S$12,Table_Index[#Headers],0)),
Table_Index[ID],$Q1020,Table_Index[year],$R1020)/COUNTIFS(Table_Index[Quarter],"&lt;&gt;''",Table_Index[ID],$Q1020,Table_Index[year],$R1020)</f>
        <v>0.25344814999999998</v>
      </c>
      <c r="T1020">
        <f>SUMIFS(INDEX(Table_Index[],,MATCH(T$12,Table_Index[#Headers],0)),
Table_Index[ID],$Q1020,Table_Index[year],$R1020)/COUNTIFS(Table_Index[Quarter],"&lt;&gt;''",Table_Index[ID],$Q1020,Table_Index[year],$R1020)</f>
        <v>0.1169447</v>
      </c>
      <c r="U1020">
        <f>SUMIFS(INDEX(Table_Index[],,MATCH(U$12,Table_Index[#Headers],0)),
Table_Index[ID],$Q1020,Table_Index[year],$R1020)/COUNTIFS(Table_Index[Quarter],"&lt;&gt;''",Table_Index[ID],$Q1020,Table_Index[year],$R1020)</f>
        <v>0.11717625</v>
      </c>
      <c r="V1020">
        <f>SUMIFS(INDEX(Table_Index[],,MATCH(V$12,Table_Index[#Headers],0)),
Table_Index[ID],$Q1020,Table_Index[year],$R1020)/COUNTIFS(Table_Index[Quarter],"&lt;&gt;''",Table_Index[ID],$Q1020,Table_Index[year],$R1020)</f>
        <v>6.6575250000000001E-3</v>
      </c>
      <c r="W1020">
        <f>SUMIFS(INDEX(Table_Index[],,MATCH(W$12,Table_Index[#Headers],0)),
Table_Index[ID],$Q1020,Table_Index[year],$R1020)/COUNTIFS(Table_Index[Quarter],"&lt;&gt;''",Table_Index[ID],$Q1020,Table_Index[year],$R1020)</f>
        <v>0</v>
      </c>
      <c r="X1020">
        <f>SUMIFS(INDEX(Table_Index[],,MATCH(X$12,Table_Index[#Headers],0)),
Table_Index[ID],$Q1020,Table_Index[year],$R1020)/COUNTIFS(Table_Index[Quarter],"&lt;&gt;''",Table_Index[ID],$Q1020,Table_Index[year],$R1020)</f>
        <v>0.36298587500000001</v>
      </c>
      <c r="Y1020">
        <f>SUMIFS(INDEX(Table_Index[],,MATCH(Y$12,Table_Index[#Headers],0)),
Table_Index[ID],$Q1020,Table_Index[year],$R1020)/COUNTIFS(Table_Index[Quarter],"&lt;&gt;''",Table_Index[ID],$Q1020,Table_Index[year],$R1020)</f>
        <v>0</v>
      </c>
      <c r="Z1020">
        <f>SUMIFS(INDEX(Table_Index[],,MATCH(Z$12,Table_Index[#Headers],0)),
Table_Index[ID],$Q1020,Table_Index[year],$R1020)/COUNTIFS(Table_Index[Quarter],"&lt;&gt;''",Table_Index[ID],$Q1020,Table_Index[year],$R1020)</f>
        <v>5.6219375000000002E-2</v>
      </c>
      <c r="AA1020">
        <f>SUMIFS(INDEX(Table_Index[],,MATCH(AA$12,Table_Index[#Headers],0)),
Table_Index[ID],$Q1020,Table_Index[year],$R1020)/COUNTIFS(Table_Index[Quarter],"&lt;&gt;''",Table_Index[ID],$Q1020,Table_Index[year],$R1020)</f>
        <v>7.6073274999999996E-2</v>
      </c>
      <c r="AB1020">
        <f>SUMIFS(INDEX(Table_Index[],,MATCH(AB$12,Table_Index[#Headers],0)),
Table_Index[ID],$Q1020,Table_Index[year],$R1020)/COUNTIFS(Table_Index[Quarter],"&lt;&gt;''",Table_Index[ID],$Q1020,Table_Index[year],$R1020)</f>
        <v>1.0494875000000001E-2</v>
      </c>
      <c r="AC1020" s="24">
        <f t="shared" si="62"/>
        <v>1.0000000249999998</v>
      </c>
      <c r="AD1020">
        <f>COUNTIFS(Table_Index[Quarter],"&lt;&gt;''",Table_Index[ID],$Q1020,Table_Index[year],$R1020)</f>
        <v>4</v>
      </c>
      <c r="AE1020" s="34">
        <f t="shared" si="63"/>
        <v>0.76749672705490191</v>
      </c>
    </row>
    <row r="1021" spans="1:31" x14ac:dyDescent="0.3">
      <c r="A1021">
        <v>9162</v>
      </c>
      <c r="B1021">
        <v>2004</v>
      </c>
      <c r="C1021">
        <v>1</v>
      </c>
      <c r="D1021">
        <v>3.7180499999999998E-2</v>
      </c>
      <c r="E1021">
        <v>4.6475599999999999E-2</v>
      </c>
      <c r="F1021">
        <v>6.1967500000000002E-2</v>
      </c>
      <c r="G1021">
        <v>6.1967500000000002E-2</v>
      </c>
      <c r="H1021">
        <v>2.7885400000000001E-2</v>
      </c>
      <c r="I1021">
        <v>0.27885359999999998</v>
      </c>
      <c r="J1021">
        <v>0.35321459999999999</v>
      </c>
      <c r="K1021">
        <v>3.0983699999999999E-2</v>
      </c>
      <c r="L1021">
        <v>9.2951199999999998E-2</v>
      </c>
      <c r="M1021">
        <v>8.5205000000000003E-3</v>
      </c>
      <c r="O1021" t="str">
        <f>Table_Index[[#This Row],[ID]]&amp;Table_Index[[#This Row],[year]]</f>
        <v>91622004</v>
      </c>
      <c r="P1021" t="str">
        <v>93212006</v>
      </c>
      <c r="Q1021" t="str">
        <f t="shared" si="60"/>
        <v>9321</v>
      </c>
      <c r="R1021" t="str">
        <f t="shared" si="61"/>
        <v>2006</v>
      </c>
      <c r="S1021">
        <f>SUMIFS(INDEX(Table_Index[],,MATCH(S$12,Table_Index[#Headers],0)),
Table_Index[ID],$Q1021,Table_Index[year],$R1021)/COUNTIFS(Table_Index[Quarter],"&lt;&gt;''",Table_Index[ID],$Q1021,Table_Index[year],$R1021)</f>
        <v>0.1055683</v>
      </c>
      <c r="T1021">
        <f>SUMIFS(INDEX(Table_Index[],,MATCH(T$12,Table_Index[#Headers],0)),
Table_Index[ID],$Q1021,Table_Index[year],$R1021)/COUNTIFS(Table_Index[Quarter],"&lt;&gt;''",Table_Index[ID],$Q1021,Table_Index[year],$R1021)</f>
        <v>7.8726099999999993E-2</v>
      </c>
      <c r="U1021">
        <f>SUMIFS(INDEX(Table_Index[],,MATCH(U$12,Table_Index[#Headers],0)),
Table_Index[ID],$Q1021,Table_Index[year],$R1021)/COUNTIFS(Table_Index[Quarter],"&lt;&gt;''",Table_Index[ID],$Q1021,Table_Index[year],$R1021)</f>
        <v>0.131617925</v>
      </c>
      <c r="V1021">
        <f>SUMIFS(INDEX(Table_Index[],,MATCH(V$12,Table_Index[#Headers],0)),
Table_Index[ID],$Q1021,Table_Index[year],$R1021)/COUNTIFS(Table_Index[Quarter],"&lt;&gt;''",Table_Index[ID],$Q1021,Table_Index[year],$R1021)</f>
        <v>7.3144774999999995E-2</v>
      </c>
      <c r="W1021">
        <f>SUMIFS(INDEX(Table_Index[],,MATCH(W$12,Table_Index[#Headers],0)),
Table_Index[ID],$Q1021,Table_Index[year],$R1021)/COUNTIFS(Table_Index[Quarter],"&lt;&gt;''",Table_Index[ID],$Q1021,Table_Index[year],$R1021)</f>
        <v>0</v>
      </c>
      <c r="X1021">
        <f>SUMIFS(INDEX(Table_Index[],,MATCH(X$12,Table_Index[#Headers],0)),
Table_Index[ID],$Q1021,Table_Index[year],$R1021)/COUNTIFS(Table_Index[Quarter],"&lt;&gt;''",Table_Index[ID],$Q1021,Table_Index[year],$R1021)</f>
        <v>0.4015996</v>
      </c>
      <c r="Y1021">
        <f>SUMIFS(INDEX(Table_Index[],,MATCH(Y$12,Table_Index[#Headers],0)),
Table_Index[ID],$Q1021,Table_Index[year],$R1021)/COUNTIFS(Table_Index[Quarter],"&lt;&gt;''",Table_Index[ID],$Q1021,Table_Index[year],$R1021)</f>
        <v>7.2926500000000003E-3</v>
      </c>
      <c r="Z1021">
        <f>SUMIFS(INDEX(Table_Index[],,MATCH(Z$12,Table_Index[#Headers],0)),
Table_Index[ID],$Q1021,Table_Index[year],$R1021)/COUNTIFS(Table_Index[Quarter],"&lt;&gt;''",Table_Index[ID],$Q1021,Table_Index[year],$R1021)</f>
        <v>6.0557725000000007E-2</v>
      </c>
      <c r="AA1021">
        <f>SUMIFS(INDEX(Table_Index[],,MATCH(AA$12,Table_Index[#Headers],0)),
Table_Index[ID],$Q1021,Table_Index[year],$R1021)/COUNTIFS(Table_Index[Quarter],"&lt;&gt;''",Table_Index[ID],$Q1021,Table_Index[year],$R1021)</f>
        <v>0.1329687</v>
      </c>
      <c r="AB1021">
        <f>SUMIFS(INDEX(Table_Index[],,MATCH(AB$12,Table_Index[#Headers],0)),
Table_Index[ID],$Q1021,Table_Index[year],$R1021)/COUNTIFS(Table_Index[Quarter],"&lt;&gt;''",Table_Index[ID],$Q1021,Table_Index[year],$R1021)</f>
        <v>8.5242249999999999E-3</v>
      </c>
      <c r="AC1021" s="24">
        <f t="shared" si="62"/>
        <v>1</v>
      </c>
      <c r="AD1021">
        <f>COUNTIFS(Table_Index[Quarter],"&lt;&gt;''",Table_Index[ID],$Q1021,Table_Index[year],$R1021)</f>
        <v>4</v>
      </c>
      <c r="AE1021" s="34">
        <f t="shared" si="63"/>
        <v>0.77722810180989499</v>
      </c>
    </row>
    <row r="1022" spans="1:31" x14ac:dyDescent="0.3">
      <c r="A1022">
        <v>9162</v>
      </c>
      <c r="B1022">
        <v>2004</v>
      </c>
      <c r="C1022">
        <v>2</v>
      </c>
      <c r="D1022">
        <v>5.1227000000000002E-2</v>
      </c>
      <c r="E1022">
        <v>0.1963703</v>
      </c>
      <c r="F1022">
        <v>6.2610799999999994E-2</v>
      </c>
      <c r="G1022">
        <v>9.3916200000000005E-2</v>
      </c>
      <c r="H1022">
        <v>1.7929500000000001E-2</v>
      </c>
      <c r="I1022">
        <v>0.35574329999999998</v>
      </c>
      <c r="J1022">
        <v>9.9608100000000005E-2</v>
      </c>
      <c r="K1022">
        <v>2.2767599999999999E-2</v>
      </c>
      <c r="L1022">
        <v>9.4135200000000002E-2</v>
      </c>
      <c r="M1022">
        <v>5.6918999999999997E-3</v>
      </c>
      <c r="O1022" t="str">
        <f>Table_Index[[#This Row],[ID]]&amp;Table_Index[[#This Row],[year]]</f>
        <v>91622004</v>
      </c>
      <c r="P1022" t="str">
        <v>93212007</v>
      </c>
      <c r="Q1022" t="str">
        <f t="shared" si="60"/>
        <v>9321</v>
      </c>
      <c r="R1022" t="str">
        <f t="shared" si="61"/>
        <v>2007</v>
      </c>
      <c r="S1022">
        <f>SUMIFS(INDEX(Table_Index[],,MATCH(S$12,Table_Index[#Headers],0)),
Table_Index[ID],$Q1022,Table_Index[year],$R1022)/COUNTIFS(Table_Index[Quarter],"&lt;&gt;''",Table_Index[ID],$Q1022,Table_Index[year],$R1022)</f>
        <v>0.1233276</v>
      </c>
      <c r="T1022">
        <f>SUMIFS(INDEX(Table_Index[],,MATCH(T$12,Table_Index[#Headers],0)),
Table_Index[ID],$Q1022,Table_Index[year],$R1022)/COUNTIFS(Table_Index[Quarter],"&lt;&gt;''",Table_Index[ID],$Q1022,Table_Index[year],$R1022)</f>
        <v>4.5942974999999997E-2</v>
      </c>
      <c r="U1022">
        <f>SUMIFS(INDEX(Table_Index[],,MATCH(U$12,Table_Index[#Headers],0)),
Table_Index[ID],$Q1022,Table_Index[year],$R1022)/COUNTIFS(Table_Index[Quarter],"&lt;&gt;''",Table_Index[ID],$Q1022,Table_Index[year],$R1022)</f>
        <v>0.12727655000000002</v>
      </c>
      <c r="V1022">
        <f>SUMIFS(INDEX(Table_Index[],,MATCH(V$12,Table_Index[#Headers],0)),
Table_Index[ID],$Q1022,Table_Index[year],$R1022)/COUNTIFS(Table_Index[Quarter],"&lt;&gt;''",Table_Index[ID],$Q1022,Table_Index[year],$R1022)</f>
        <v>9.9914875E-2</v>
      </c>
      <c r="W1022">
        <f>SUMIFS(INDEX(Table_Index[],,MATCH(W$12,Table_Index[#Headers],0)),
Table_Index[ID],$Q1022,Table_Index[year],$R1022)/COUNTIFS(Table_Index[Quarter],"&lt;&gt;''",Table_Index[ID],$Q1022,Table_Index[year],$R1022)</f>
        <v>0</v>
      </c>
      <c r="X1022">
        <f>SUMIFS(INDEX(Table_Index[],,MATCH(X$12,Table_Index[#Headers],0)),
Table_Index[ID],$Q1022,Table_Index[year],$R1022)/COUNTIFS(Table_Index[Quarter],"&lt;&gt;''",Table_Index[ID],$Q1022,Table_Index[year],$R1022)</f>
        <v>0.40715687499999997</v>
      </c>
      <c r="Y1022">
        <f>SUMIFS(INDEX(Table_Index[],,MATCH(Y$12,Table_Index[#Headers],0)),
Table_Index[ID],$Q1022,Table_Index[year],$R1022)/COUNTIFS(Table_Index[Quarter],"&lt;&gt;''",Table_Index[ID],$Q1022,Table_Index[year],$R1022)</f>
        <v>3.4350850000000002E-2</v>
      </c>
      <c r="Z1022">
        <f>SUMIFS(INDEX(Table_Index[],,MATCH(Z$12,Table_Index[#Headers],0)),
Table_Index[ID],$Q1022,Table_Index[year],$R1022)/COUNTIFS(Table_Index[Quarter],"&lt;&gt;''",Table_Index[ID],$Q1022,Table_Index[year],$R1022)</f>
        <v>5.8889825E-2</v>
      </c>
      <c r="AA1022">
        <f>SUMIFS(INDEX(Table_Index[],,MATCH(AA$12,Table_Index[#Headers],0)),
Table_Index[ID],$Q1022,Table_Index[year],$R1022)/COUNTIFS(Table_Index[Quarter],"&lt;&gt;''",Table_Index[ID],$Q1022,Table_Index[year],$R1022)</f>
        <v>9.4519600000000009E-2</v>
      </c>
      <c r="AB1022">
        <f>SUMIFS(INDEX(Table_Index[],,MATCH(AB$12,Table_Index[#Headers],0)),
Table_Index[ID],$Q1022,Table_Index[year],$R1022)/COUNTIFS(Table_Index[Quarter],"&lt;&gt;''",Table_Index[ID],$Q1022,Table_Index[year],$R1022)</f>
        <v>8.6209000000000008E-3</v>
      </c>
      <c r="AC1022" s="24">
        <f t="shared" si="62"/>
        <v>1.0000000499999999</v>
      </c>
      <c r="AD1022">
        <f>COUNTIFS(Table_Index[Quarter],"&lt;&gt;''",Table_Index[ID],$Q1022,Table_Index[year],$R1022)</f>
        <v>4</v>
      </c>
      <c r="AE1022" s="34">
        <f t="shared" si="63"/>
        <v>0.77706425575523252</v>
      </c>
    </row>
    <row r="1023" spans="1:31" x14ac:dyDescent="0.3">
      <c r="A1023">
        <v>9162</v>
      </c>
      <c r="B1023">
        <v>2004</v>
      </c>
      <c r="C1023">
        <v>3</v>
      </c>
      <c r="D1023">
        <v>6.5732399999999996E-2</v>
      </c>
      <c r="E1023">
        <v>7.4413999999999994E-2</v>
      </c>
      <c r="F1023">
        <v>4.7128900000000001E-2</v>
      </c>
      <c r="G1023">
        <v>0.1190624</v>
      </c>
      <c r="H1023">
        <v>0</v>
      </c>
      <c r="I1023">
        <v>0.24804670000000001</v>
      </c>
      <c r="J1023">
        <v>0.1587498</v>
      </c>
      <c r="K1023">
        <v>6.2011700000000003E-2</v>
      </c>
      <c r="L1023">
        <v>0.218281</v>
      </c>
      <c r="M1023">
        <v>6.5732000000000004E-3</v>
      </c>
      <c r="O1023" t="str">
        <f>Table_Index[[#This Row],[ID]]&amp;Table_Index[[#This Row],[year]]</f>
        <v>91622004</v>
      </c>
      <c r="P1023" t="str">
        <v>93212008</v>
      </c>
      <c r="Q1023" t="str">
        <f t="shared" si="60"/>
        <v>9321</v>
      </c>
      <c r="R1023" t="str">
        <f t="shared" si="61"/>
        <v>2008</v>
      </c>
      <c r="S1023">
        <f>SUMIFS(INDEX(Table_Index[],,MATCH(S$12,Table_Index[#Headers],0)),
Table_Index[ID],$Q1023,Table_Index[year],$R1023)/COUNTIFS(Table_Index[Quarter],"&lt;&gt;''",Table_Index[ID],$Q1023,Table_Index[year],$R1023)</f>
        <v>0.19220082499999999</v>
      </c>
      <c r="T1023">
        <f>SUMIFS(INDEX(Table_Index[],,MATCH(T$12,Table_Index[#Headers],0)),
Table_Index[ID],$Q1023,Table_Index[year],$R1023)/COUNTIFS(Table_Index[Quarter],"&lt;&gt;''",Table_Index[ID],$Q1023,Table_Index[year],$R1023)</f>
        <v>0.13122282499999999</v>
      </c>
      <c r="U1023">
        <f>SUMIFS(INDEX(Table_Index[],,MATCH(U$12,Table_Index[#Headers],0)),
Table_Index[ID],$Q1023,Table_Index[year],$R1023)/COUNTIFS(Table_Index[Quarter],"&lt;&gt;''",Table_Index[ID],$Q1023,Table_Index[year],$R1023)</f>
        <v>0.14860747499999999</v>
      </c>
      <c r="V1023">
        <f>SUMIFS(INDEX(Table_Index[],,MATCH(V$12,Table_Index[#Headers],0)),
Table_Index[ID],$Q1023,Table_Index[year],$R1023)/COUNTIFS(Table_Index[Quarter],"&lt;&gt;''",Table_Index[ID],$Q1023,Table_Index[year],$R1023)</f>
        <v>1.2796200000000001E-2</v>
      </c>
      <c r="W1023">
        <f>SUMIFS(INDEX(Table_Index[],,MATCH(W$12,Table_Index[#Headers],0)),
Table_Index[ID],$Q1023,Table_Index[year],$R1023)/COUNTIFS(Table_Index[Quarter],"&lt;&gt;''",Table_Index[ID],$Q1023,Table_Index[year],$R1023)</f>
        <v>0</v>
      </c>
      <c r="X1023">
        <f>SUMIFS(INDEX(Table_Index[],,MATCH(X$12,Table_Index[#Headers],0)),
Table_Index[ID],$Q1023,Table_Index[year],$R1023)/COUNTIFS(Table_Index[Quarter],"&lt;&gt;''",Table_Index[ID],$Q1023,Table_Index[year],$R1023)</f>
        <v>0.33043149999999999</v>
      </c>
      <c r="Y1023">
        <f>SUMIFS(INDEX(Table_Index[],,MATCH(Y$12,Table_Index[#Headers],0)),
Table_Index[ID],$Q1023,Table_Index[year],$R1023)/COUNTIFS(Table_Index[Quarter],"&lt;&gt;''",Table_Index[ID],$Q1023,Table_Index[year],$R1023)</f>
        <v>0</v>
      </c>
      <c r="Z1023">
        <f>SUMIFS(INDEX(Table_Index[],,MATCH(Z$12,Table_Index[#Headers],0)),
Table_Index[ID],$Q1023,Table_Index[year],$R1023)/COUNTIFS(Table_Index[Quarter],"&lt;&gt;''",Table_Index[ID],$Q1023,Table_Index[year],$R1023)</f>
        <v>5.9426775000000008E-2</v>
      </c>
      <c r="AA1023">
        <f>SUMIFS(INDEX(Table_Index[],,MATCH(AA$12,Table_Index[#Headers],0)),
Table_Index[ID],$Q1023,Table_Index[year],$R1023)/COUNTIFS(Table_Index[Quarter],"&lt;&gt;''",Table_Index[ID],$Q1023,Table_Index[year],$R1023)</f>
        <v>0.11570577500000001</v>
      </c>
      <c r="AB1023">
        <f>SUMIFS(INDEX(Table_Index[],,MATCH(AB$12,Table_Index[#Headers],0)),
Table_Index[ID],$Q1023,Table_Index[year],$R1023)/COUNTIFS(Table_Index[Quarter],"&lt;&gt;''",Table_Index[ID],$Q1023,Table_Index[year],$R1023)</f>
        <v>9.6086249999999991E-3</v>
      </c>
      <c r="AC1023" s="24">
        <f t="shared" si="62"/>
        <v>1</v>
      </c>
      <c r="AD1023">
        <f>COUNTIFS(Table_Index[Quarter],"&lt;&gt;''",Table_Index[ID],$Q1023,Table_Index[year],$R1023)</f>
        <v>4</v>
      </c>
      <c r="AE1023" s="34">
        <f t="shared" si="63"/>
        <v>0.79739481888613128</v>
      </c>
    </row>
    <row r="1024" spans="1:31" x14ac:dyDescent="0.3">
      <c r="A1024">
        <v>9162</v>
      </c>
      <c r="B1024">
        <v>2004</v>
      </c>
      <c r="C1024">
        <v>4</v>
      </c>
      <c r="D1024">
        <v>7.1280099999999999E-2</v>
      </c>
      <c r="E1024">
        <v>0.1069201</v>
      </c>
      <c r="F1024">
        <v>7.1280099999999999E-2</v>
      </c>
      <c r="G1024">
        <v>1.4256E-2</v>
      </c>
      <c r="H1024">
        <v>0.1502821</v>
      </c>
      <c r="I1024">
        <v>0.22572020000000001</v>
      </c>
      <c r="J1024">
        <v>0.24948020000000001</v>
      </c>
      <c r="K1024">
        <v>2.376E-2</v>
      </c>
      <c r="L1024">
        <v>7.8408099999999994E-2</v>
      </c>
      <c r="M1024">
        <v>8.6130000000000009E-3</v>
      </c>
      <c r="O1024" t="str">
        <f>Table_Index[[#This Row],[ID]]&amp;Table_Index[[#This Row],[year]]</f>
        <v>91622004</v>
      </c>
      <c r="P1024" t="str">
        <v>93212009</v>
      </c>
      <c r="Q1024" t="str">
        <f t="shared" si="60"/>
        <v>9321</v>
      </c>
      <c r="R1024" t="str">
        <f t="shared" si="61"/>
        <v>2009</v>
      </c>
      <c r="S1024">
        <f>SUMIFS(INDEX(Table_Index[],,MATCH(S$12,Table_Index[#Headers],0)),
Table_Index[ID],$Q1024,Table_Index[year],$R1024)/COUNTIFS(Table_Index[Quarter],"&lt;&gt;''",Table_Index[ID],$Q1024,Table_Index[year],$R1024)</f>
        <v>5.4742825000000002E-2</v>
      </c>
      <c r="T1024">
        <f>SUMIFS(INDEX(Table_Index[],,MATCH(T$12,Table_Index[#Headers],0)),
Table_Index[ID],$Q1024,Table_Index[year],$R1024)/COUNTIFS(Table_Index[Quarter],"&lt;&gt;''",Table_Index[ID],$Q1024,Table_Index[year],$R1024)</f>
        <v>0.18052109999999999</v>
      </c>
      <c r="U1024">
        <f>SUMIFS(INDEX(Table_Index[],,MATCH(U$12,Table_Index[#Headers],0)),
Table_Index[ID],$Q1024,Table_Index[year],$R1024)/COUNTIFS(Table_Index[Quarter],"&lt;&gt;''",Table_Index[ID],$Q1024,Table_Index[year],$R1024)</f>
        <v>0.1463767</v>
      </c>
      <c r="V1024">
        <f>SUMIFS(INDEX(Table_Index[],,MATCH(V$12,Table_Index[#Headers],0)),
Table_Index[ID],$Q1024,Table_Index[year],$R1024)/COUNTIFS(Table_Index[Quarter],"&lt;&gt;''",Table_Index[ID],$Q1024,Table_Index[year],$R1024)</f>
        <v>3.327045E-2</v>
      </c>
      <c r="W1024">
        <f>SUMIFS(INDEX(Table_Index[],,MATCH(W$12,Table_Index[#Headers],0)),
Table_Index[ID],$Q1024,Table_Index[year],$R1024)/COUNTIFS(Table_Index[Quarter],"&lt;&gt;''",Table_Index[ID],$Q1024,Table_Index[year],$R1024)</f>
        <v>2.82209E-2</v>
      </c>
      <c r="X1024">
        <f>SUMIFS(INDEX(Table_Index[],,MATCH(X$12,Table_Index[#Headers],0)),
Table_Index[ID],$Q1024,Table_Index[year],$R1024)/COUNTIFS(Table_Index[Quarter],"&lt;&gt;''",Table_Index[ID],$Q1024,Table_Index[year],$R1024)</f>
        <v>0.17578917500000002</v>
      </c>
      <c r="Y1024">
        <f>SUMIFS(INDEX(Table_Index[],,MATCH(Y$12,Table_Index[#Headers],0)),
Table_Index[ID],$Q1024,Table_Index[year],$R1024)/COUNTIFS(Table_Index[Quarter],"&lt;&gt;''",Table_Index[ID],$Q1024,Table_Index[year],$R1024)</f>
        <v>9.3526424999999996E-2</v>
      </c>
      <c r="Z1024">
        <f>SUMIFS(INDEX(Table_Index[],,MATCH(Z$12,Table_Index[#Headers],0)),
Table_Index[ID],$Q1024,Table_Index[year],$R1024)/COUNTIFS(Table_Index[Quarter],"&lt;&gt;''",Table_Index[ID],$Q1024,Table_Index[year],$R1024)</f>
        <v>0.106015025</v>
      </c>
      <c r="AA1024">
        <f>SUMIFS(INDEX(Table_Index[],,MATCH(AA$12,Table_Index[#Headers],0)),
Table_Index[ID],$Q1024,Table_Index[year],$R1024)/COUNTIFS(Table_Index[Quarter],"&lt;&gt;''",Table_Index[ID],$Q1024,Table_Index[year],$R1024)</f>
        <v>0.16547717499999998</v>
      </c>
      <c r="AB1024">
        <f>SUMIFS(INDEX(Table_Index[],,MATCH(AB$12,Table_Index[#Headers],0)),
Table_Index[ID],$Q1024,Table_Index[year],$R1024)/COUNTIFS(Table_Index[Quarter],"&lt;&gt;''",Table_Index[ID],$Q1024,Table_Index[year],$R1024)</f>
        <v>1.6060325E-2</v>
      </c>
      <c r="AC1024" s="24">
        <f t="shared" si="62"/>
        <v>1.0000001000000001</v>
      </c>
      <c r="AD1024">
        <f>COUNTIFS(Table_Index[Quarter],"&lt;&gt;''",Table_Index[ID],$Q1024,Table_Index[year],$R1024)</f>
        <v>4</v>
      </c>
      <c r="AE1024" s="34">
        <f t="shared" si="63"/>
        <v>0.86255703399160877</v>
      </c>
    </row>
    <row r="1025" spans="1:31" x14ac:dyDescent="0.3">
      <c r="A1025">
        <v>9163</v>
      </c>
      <c r="B1025">
        <v>2003</v>
      </c>
      <c r="C1025">
        <v>1</v>
      </c>
      <c r="D1025">
        <v>0</v>
      </c>
      <c r="E1025">
        <v>0.13032840000000001</v>
      </c>
      <c r="F1025">
        <v>6.8505999999999997E-2</v>
      </c>
      <c r="G1025">
        <v>0.1804547</v>
      </c>
      <c r="H1025">
        <v>4.1771999999999998E-3</v>
      </c>
      <c r="I1025">
        <v>0.33083360000000001</v>
      </c>
      <c r="J1025">
        <v>0.20758660000000001</v>
      </c>
      <c r="K1025">
        <v>0</v>
      </c>
      <c r="L1025">
        <v>7.3518600000000003E-2</v>
      </c>
      <c r="M1025">
        <v>4.5948999999999999E-3</v>
      </c>
      <c r="O1025" t="str">
        <f>Table_Index[[#This Row],[ID]]&amp;Table_Index[[#This Row],[year]]</f>
        <v>91632003</v>
      </c>
      <c r="P1025" t="str">
        <v>93212010</v>
      </c>
      <c r="Q1025" t="str">
        <f t="shared" si="60"/>
        <v>9321</v>
      </c>
      <c r="R1025" t="str">
        <f t="shared" si="61"/>
        <v>2010</v>
      </c>
      <c r="S1025">
        <f>SUMIFS(INDEX(Table_Index[],,MATCH(S$12,Table_Index[#Headers],0)),
Table_Index[ID],$Q1025,Table_Index[year],$R1025)/COUNTIFS(Table_Index[Quarter],"&lt;&gt;''",Table_Index[ID],$Q1025,Table_Index[year],$R1025)</f>
        <v>0.10163205</v>
      </c>
      <c r="T1025">
        <f>SUMIFS(INDEX(Table_Index[],,MATCH(T$12,Table_Index[#Headers],0)),
Table_Index[ID],$Q1025,Table_Index[year],$R1025)/COUNTIFS(Table_Index[Quarter],"&lt;&gt;''",Table_Index[ID],$Q1025,Table_Index[year],$R1025)</f>
        <v>0.18826312499999998</v>
      </c>
      <c r="U1025">
        <f>SUMIFS(INDEX(Table_Index[],,MATCH(U$12,Table_Index[#Headers],0)),
Table_Index[ID],$Q1025,Table_Index[year],$R1025)/COUNTIFS(Table_Index[Quarter],"&lt;&gt;''",Table_Index[ID],$Q1025,Table_Index[year],$R1025)</f>
        <v>9.0322899999999998E-2</v>
      </c>
      <c r="V1025">
        <f>SUMIFS(INDEX(Table_Index[],,MATCH(V$12,Table_Index[#Headers],0)),
Table_Index[ID],$Q1025,Table_Index[year],$R1025)/COUNTIFS(Table_Index[Quarter],"&lt;&gt;''",Table_Index[ID],$Q1025,Table_Index[year],$R1025)</f>
        <v>0</v>
      </c>
      <c r="W1025">
        <f>SUMIFS(INDEX(Table_Index[],,MATCH(W$12,Table_Index[#Headers],0)),
Table_Index[ID],$Q1025,Table_Index[year],$R1025)/COUNTIFS(Table_Index[Quarter],"&lt;&gt;''",Table_Index[ID],$Q1025,Table_Index[year],$R1025)</f>
        <v>0</v>
      </c>
      <c r="X1025">
        <f>SUMIFS(INDEX(Table_Index[],,MATCH(X$12,Table_Index[#Headers],0)),
Table_Index[ID],$Q1025,Table_Index[year],$R1025)/COUNTIFS(Table_Index[Quarter],"&lt;&gt;''",Table_Index[ID],$Q1025,Table_Index[year],$R1025)</f>
        <v>0.33616800000000002</v>
      </c>
      <c r="Y1025">
        <f>SUMIFS(INDEX(Table_Index[],,MATCH(Y$12,Table_Index[#Headers],0)),
Table_Index[ID],$Q1025,Table_Index[year],$R1025)/COUNTIFS(Table_Index[Quarter],"&lt;&gt;''",Table_Index[ID],$Q1025,Table_Index[year],$R1025)</f>
        <v>8.0554399999999998E-2</v>
      </c>
      <c r="Z1025">
        <f>SUMIFS(INDEX(Table_Index[],,MATCH(Z$12,Table_Index[#Headers],0)),
Table_Index[ID],$Q1025,Table_Index[year],$R1025)/COUNTIFS(Table_Index[Quarter],"&lt;&gt;''",Table_Index[ID],$Q1025,Table_Index[year],$R1025)</f>
        <v>5.3829749999999996E-2</v>
      </c>
      <c r="AA1025">
        <f>SUMIFS(INDEX(Table_Index[],,MATCH(AA$12,Table_Index[#Headers],0)),
Table_Index[ID],$Q1025,Table_Index[year],$R1025)/COUNTIFS(Table_Index[Quarter],"&lt;&gt;''",Table_Index[ID],$Q1025,Table_Index[year],$R1025)</f>
        <v>0.1387777</v>
      </c>
      <c r="AB1025">
        <f>SUMIFS(INDEX(Table_Index[],,MATCH(AB$12,Table_Index[#Headers],0)),
Table_Index[ID],$Q1025,Table_Index[year],$R1025)/COUNTIFS(Table_Index[Quarter],"&lt;&gt;''",Table_Index[ID],$Q1025,Table_Index[year],$R1025)</f>
        <v>1.0452049999999999E-2</v>
      </c>
      <c r="AC1025" s="24">
        <f t="shared" si="62"/>
        <v>0.99999997500000004</v>
      </c>
      <c r="AD1025">
        <f>COUNTIFS(Table_Index[Quarter],"&lt;&gt;''",Table_Index[ID],$Q1025,Table_Index[year],$R1025)</f>
        <v>4</v>
      </c>
      <c r="AE1025" s="34">
        <f t="shared" si="63"/>
        <v>0.80430562297870689</v>
      </c>
    </row>
    <row r="1026" spans="1:31" x14ac:dyDescent="0.3">
      <c r="A1026">
        <v>9163</v>
      </c>
      <c r="B1026">
        <v>2003</v>
      </c>
      <c r="C1026">
        <v>2</v>
      </c>
      <c r="D1026">
        <v>8.3849499999999993E-2</v>
      </c>
      <c r="E1026">
        <v>0.2496427</v>
      </c>
      <c r="F1026">
        <v>6.0981399999999998E-2</v>
      </c>
      <c r="G1026">
        <v>0.1486422</v>
      </c>
      <c r="H1026">
        <v>0</v>
      </c>
      <c r="I1026">
        <v>0.3525488</v>
      </c>
      <c r="J1026">
        <v>0</v>
      </c>
      <c r="K1026">
        <v>2.2867999999999999E-2</v>
      </c>
      <c r="L1026">
        <v>7.6226799999999997E-2</v>
      </c>
      <c r="M1026">
        <v>5.2405999999999998E-3</v>
      </c>
      <c r="O1026" t="str">
        <f>Table_Index[[#This Row],[ID]]&amp;Table_Index[[#This Row],[year]]</f>
        <v>91632003</v>
      </c>
      <c r="P1026" t="str">
        <v>93212011</v>
      </c>
      <c r="Q1026" t="str">
        <f t="shared" si="60"/>
        <v>9321</v>
      </c>
      <c r="R1026" t="str">
        <f t="shared" si="61"/>
        <v>2011</v>
      </c>
      <c r="S1026">
        <f>SUMIFS(INDEX(Table_Index[],,MATCH(S$12,Table_Index[#Headers],0)),
Table_Index[ID],$Q1026,Table_Index[year],$R1026)/COUNTIFS(Table_Index[Quarter],"&lt;&gt;''",Table_Index[ID],$Q1026,Table_Index[year],$R1026)</f>
        <v>0.12454352499999999</v>
      </c>
      <c r="T1026">
        <f>SUMIFS(INDEX(Table_Index[],,MATCH(T$12,Table_Index[#Headers],0)),
Table_Index[ID],$Q1026,Table_Index[year],$R1026)/COUNTIFS(Table_Index[Quarter],"&lt;&gt;''",Table_Index[ID],$Q1026,Table_Index[year],$R1026)</f>
        <v>0.12388780000000001</v>
      </c>
      <c r="U1026">
        <f>SUMIFS(INDEX(Table_Index[],,MATCH(U$12,Table_Index[#Headers],0)),
Table_Index[ID],$Q1026,Table_Index[year],$R1026)/COUNTIFS(Table_Index[Quarter],"&lt;&gt;''",Table_Index[ID],$Q1026,Table_Index[year],$R1026)</f>
        <v>4.8447724999999997E-2</v>
      </c>
      <c r="V1026">
        <f>SUMIFS(INDEX(Table_Index[],,MATCH(V$12,Table_Index[#Headers],0)),
Table_Index[ID],$Q1026,Table_Index[year],$R1026)/COUNTIFS(Table_Index[Quarter],"&lt;&gt;''",Table_Index[ID],$Q1026,Table_Index[year],$R1026)</f>
        <v>3.3144550000000002E-2</v>
      </c>
      <c r="W1026">
        <f>SUMIFS(INDEX(Table_Index[],,MATCH(W$12,Table_Index[#Headers],0)),
Table_Index[ID],$Q1026,Table_Index[year],$R1026)/COUNTIFS(Table_Index[Quarter],"&lt;&gt;''",Table_Index[ID],$Q1026,Table_Index[year],$R1026)</f>
        <v>2.8520174999999998E-2</v>
      </c>
      <c r="X1026">
        <f>SUMIFS(INDEX(Table_Index[],,MATCH(X$12,Table_Index[#Headers],0)),
Table_Index[ID],$Q1026,Table_Index[year],$R1026)/COUNTIFS(Table_Index[Quarter],"&lt;&gt;''",Table_Index[ID],$Q1026,Table_Index[year],$R1026)</f>
        <v>0.33945375</v>
      </c>
      <c r="Y1026">
        <f>SUMIFS(INDEX(Table_Index[],,MATCH(Y$12,Table_Index[#Headers],0)),
Table_Index[ID],$Q1026,Table_Index[year],$R1026)/COUNTIFS(Table_Index[Quarter],"&lt;&gt;''",Table_Index[ID],$Q1026,Table_Index[year],$R1026)</f>
        <v>0.14231192500000001</v>
      </c>
      <c r="Z1026">
        <f>SUMIFS(INDEX(Table_Index[],,MATCH(Z$12,Table_Index[#Headers],0)),
Table_Index[ID],$Q1026,Table_Index[year],$R1026)/COUNTIFS(Table_Index[Quarter],"&lt;&gt;''",Table_Index[ID],$Q1026,Table_Index[year],$R1026)</f>
        <v>3.4885275E-2</v>
      </c>
      <c r="AA1026">
        <f>SUMIFS(INDEX(Table_Index[],,MATCH(AA$12,Table_Index[#Headers],0)),
Table_Index[ID],$Q1026,Table_Index[year],$R1026)/COUNTIFS(Table_Index[Quarter],"&lt;&gt;''",Table_Index[ID],$Q1026,Table_Index[year],$R1026)</f>
        <v>0.11885385000000001</v>
      </c>
      <c r="AB1026">
        <f>SUMIFS(INDEX(Table_Index[],,MATCH(AB$12,Table_Index[#Headers],0)),
Table_Index[ID],$Q1026,Table_Index[year],$R1026)/COUNTIFS(Table_Index[Quarter],"&lt;&gt;''",Table_Index[ID],$Q1026,Table_Index[year],$R1026)</f>
        <v>5.9513750000000009E-3</v>
      </c>
      <c r="AC1026" s="24">
        <f t="shared" si="62"/>
        <v>0.99999994999999997</v>
      </c>
      <c r="AD1026">
        <f>COUNTIFS(Table_Index[Quarter],"&lt;&gt;''",Table_Index[ID],$Q1026,Table_Index[year],$R1026)</f>
        <v>4</v>
      </c>
      <c r="AE1026" s="34">
        <f t="shared" si="63"/>
        <v>0.8140214084350188</v>
      </c>
    </row>
    <row r="1027" spans="1:31" x14ac:dyDescent="0.3">
      <c r="A1027">
        <v>9163</v>
      </c>
      <c r="B1027">
        <v>2003</v>
      </c>
      <c r="C1027">
        <v>3</v>
      </c>
      <c r="D1027">
        <v>4.2538000000000003E-3</v>
      </c>
      <c r="E1027">
        <v>2.0018000000000002E-3</v>
      </c>
      <c r="F1027">
        <v>5.2545999999999999E-3</v>
      </c>
      <c r="G1027">
        <v>3.7533000000000002E-3</v>
      </c>
      <c r="H1027">
        <v>0</v>
      </c>
      <c r="I1027">
        <v>2.02262E-2</v>
      </c>
      <c r="J1027">
        <v>1.6681000000000001E-3</v>
      </c>
      <c r="K1027">
        <v>0.95917929999999996</v>
      </c>
      <c r="L1027">
        <v>3.3919000000000002E-3</v>
      </c>
      <c r="M1027">
        <v>2.7109999999999998E-4</v>
      </c>
      <c r="O1027" t="str">
        <f>Table_Index[[#This Row],[ID]]&amp;Table_Index[[#This Row],[year]]</f>
        <v>91632003</v>
      </c>
      <c r="P1027" t="str">
        <v>93222003</v>
      </c>
      <c r="Q1027" t="str">
        <f t="shared" si="60"/>
        <v>9322</v>
      </c>
      <c r="R1027" t="str">
        <f t="shared" si="61"/>
        <v>2003</v>
      </c>
      <c r="S1027">
        <f>SUMIFS(INDEX(Table_Index[],,MATCH(S$12,Table_Index[#Headers],0)),
Table_Index[ID],$Q1027,Table_Index[year],$R1027)/COUNTIFS(Table_Index[Quarter],"&lt;&gt;''",Table_Index[ID],$Q1027,Table_Index[year],$R1027)</f>
        <v>0.4387472</v>
      </c>
      <c r="T1027">
        <f>SUMIFS(INDEX(Table_Index[],,MATCH(T$12,Table_Index[#Headers],0)),
Table_Index[ID],$Q1027,Table_Index[year],$R1027)/COUNTIFS(Table_Index[Quarter],"&lt;&gt;''",Table_Index[ID],$Q1027,Table_Index[year],$R1027)</f>
        <v>4.7092275000000003E-2</v>
      </c>
      <c r="U1027">
        <f>SUMIFS(INDEX(Table_Index[],,MATCH(U$12,Table_Index[#Headers],0)),
Table_Index[ID],$Q1027,Table_Index[year],$R1027)/COUNTIFS(Table_Index[Quarter],"&lt;&gt;''",Table_Index[ID],$Q1027,Table_Index[year],$R1027)</f>
        <v>0.18553704999999998</v>
      </c>
      <c r="V1027">
        <f>SUMIFS(INDEX(Table_Index[],,MATCH(V$12,Table_Index[#Headers],0)),
Table_Index[ID],$Q1027,Table_Index[year],$R1027)/COUNTIFS(Table_Index[Quarter],"&lt;&gt;''",Table_Index[ID],$Q1027,Table_Index[year],$R1027)</f>
        <v>2.07759E-2</v>
      </c>
      <c r="W1027">
        <f>SUMIFS(INDEX(Table_Index[],,MATCH(W$12,Table_Index[#Headers],0)),
Table_Index[ID],$Q1027,Table_Index[year],$R1027)/COUNTIFS(Table_Index[Quarter],"&lt;&gt;''",Table_Index[ID],$Q1027,Table_Index[year],$R1027)</f>
        <v>3.2804000000000002E-3</v>
      </c>
      <c r="X1027">
        <f>SUMIFS(INDEX(Table_Index[],,MATCH(X$12,Table_Index[#Headers],0)),
Table_Index[ID],$Q1027,Table_Index[year],$R1027)/COUNTIFS(Table_Index[Quarter],"&lt;&gt;''",Table_Index[ID],$Q1027,Table_Index[year],$R1027)</f>
        <v>0</v>
      </c>
      <c r="Y1027">
        <f>SUMIFS(INDEX(Table_Index[],,MATCH(Y$12,Table_Index[#Headers],0)),
Table_Index[ID],$Q1027,Table_Index[year],$R1027)/COUNTIFS(Table_Index[Quarter],"&lt;&gt;''",Table_Index[ID],$Q1027,Table_Index[year],$R1027)</f>
        <v>3.8740024999999997E-2</v>
      </c>
      <c r="Z1027">
        <f>SUMIFS(INDEX(Table_Index[],,MATCH(Z$12,Table_Index[#Headers],0)),
Table_Index[ID],$Q1027,Table_Index[year],$R1027)/COUNTIFS(Table_Index[Quarter],"&lt;&gt;''",Table_Index[ID],$Q1027,Table_Index[year],$R1027)</f>
        <v>3.3533825000000003E-2</v>
      </c>
      <c r="AA1027">
        <f>SUMIFS(INDEX(Table_Index[],,MATCH(AA$12,Table_Index[#Headers],0)),
Table_Index[ID],$Q1027,Table_Index[year],$R1027)/COUNTIFS(Table_Index[Quarter],"&lt;&gt;''",Table_Index[ID],$Q1027,Table_Index[year],$R1027)</f>
        <v>0.21432842500000002</v>
      </c>
      <c r="AB1027">
        <f>SUMIFS(INDEX(Table_Index[],,MATCH(AB$12,Table_Index[#Headers],0)),
Table_Index[ID],$Q1027,Table_Index[year],$R1027)/COUNTIFS(Table_Index[Quarter],"&lt;&gt;''",Table_Index[ID],$Q1027,Table_Index[year],$R1027)</f>
        <v>1.7964899999999999E-2</v>
      </c>
      <c r="AC1027" s="24">
        <f t="shared" si="62"/>
        <v>0.99999999999999989</v>
      </c>
      <c r="AD1027">
        <f>COUNTIFS(Table_Index[Quarter],"&lt;&gt;''",Table_Index[ID],$Q1027,Table_Index[year],$R1027)</f>
        <v>4</v>
      </c>
      <c r="AE1027" s="34">
        <f t="shared" si="63"/>
        <v>0.72153209780868999</v>
      </c>
    </row>
    <row r="1028" spans="1:31" x14ac:dyDescent="0.3">
      <c r="A1028">
        <v>9163</v>
      </c>
      <c r="B1028">
        <v>2003</v>
      </c>
      <c r="C1028">
        <v>4</v>
      </c>
      <c r="D1028">
        <v>0</v>
      </c>
      <c r="E1028">
        <v>1.4316000000000001E-2</v>
      </c>
      <c r="F1028">
        <v>1.24487E-2</v>
      </c>
      <c r="G1028">
        <v>2.6302900000000001E-2</v>
      </c>
      <c r="H1028">
        <v>0</v>
      </c>
      <c r="I1028">
        <v>5.9131400000000001E-2</v>
      </c>
      <c r="J1028">
        <v>1.12038E-2</v>
      </c>
      <c r="K1028">
        <v>2.17853E-2</v>
      </c>
      <c r="L1028">
        <v>2.3341299999999999E-2</v>
      </c>
      <c r="M1028">
        <v>0.8314705</v>
      </c>
      <c r="O1028" t="str">
        <f>Table_Index[[#This Row],[ID]]&amp;Table_Index[[#This Row],[year]]</f>
        <v>91632003</v>
      </c>
      <c r="P1028" t="str">
        <v>93222004</v>
      </c>
      <c r="Q1028" t="str">
        <f t="shared" si="60"/>
        <v>9322</v>
      </c>
      <c r="R1028" t="str">
        <f t="shared" si="61"/>
        <v>2004</v>
      </c>
      <c r="S1028">
        <f>SUMIFS(INDEX(Table_Index[],,MATCH(S$12,Table_Index[#Headers],0)),
Table_Index[ID],$Q1028,Table_Index[year],$R1028)/COUNTIFS(Table_Index[Quarter],"&lt;&gt;''",Table_Index[ID],$Q1028,Table_Index[year],$R1028)</f>
        <v>0.29718709999999998</v>
      </c>
      <c r="T1028">
        <f>SUMIFS(INDEX(Table_Index[],,MATCH(T$12,Table_Index[#Headers],0)),
Table_Index[ID],$Q1028,Table_Index[year],$R1028)/COUNTIFS(Table_Index[Quarter],"&lt;&gt;''",Table_Index[ID],$Q1028,Table_Index[year],$R1028)</f>
        <v>2.4878375000000001E-2</v>
      </c>
      <c r="U1028">
        <f>SUMIFS(INDEX(Table_Index[],,MATCH(U$12,Table_Index[#Headers],0)),
Table_Index[ID],$Q1028,Table_Index[year],$R1028)/COUNTIFS(Table_Index[Quarter],"&lt;&gt;''",Table_Index[ID],$Q1028,Table_Index[year],$R1028)</f>
        <v>9.8791250000000011E-2</v>
      </c>
      <c r="V1028">
        <f>SUMIFS(INDEX(Table_Index[],,MATCH(V$12,Table_Index[#Headers],0)),
Table_Index[ID],$Q1028,Table_Index[year],$R1028)/COUNTIFS(Table_Index[Quarter],"&lt;&gt;''",Table_Index[ID],$Q1028,Table_Index[year],$R1028)</f>
        <v>0</v>
      </c>
      <c r="W1028">
        <f>SUMIFS(INDEX(Table_Index[],,MATCH(W$12,Table_Index[#Headers],0)),
Table_Index[ID],$Q1028,Table_Index[year],$R1028)/COUNTIFS(Table_Index[Quarter],"&lt;&gt;''",Table_Index[ID],$Q1028,Table_Index[year],$R1028)</f>
        <v>4.9119774999999997E-2</v>
      </c>
      <c r="X1028">
        <f>SUMIFS(INDEX(Table_Index[],,MATCH(X$12,Table_Index[#Headers],0)),
Table_Index[ID],$Q1028,Table_Index[year],$R1028)/COUNTIFS(Table_Index[Quarter],"&lt;&gt;''",Table_Index[ID],$Q1028,Table_Index[year],$R1028)</f>
        <v>3.263025E-2</v>
      </c>
      <c r="Y1028">
        <f>SUMIFS(INDEX(Table_Index[],,MATCH(Y$12,Table_Index[#Headers],0)),
Table_Index[ID],$Q1028,Table_Index[year],$R1028)/COUNTIFS(Table_Index[Quarter],"&lt;&gt;''",Table_Index[ID],$Q1028,Table_Index[year],$R1028)</f>
        <v>0</v>
      </c>
      <c r="Z1028">
        <f>SUMIFS(INDEX(Table_Index[],,MATCH(Z$12,Table_Index[#Headers],0)),
Table_Index[ID],$Q1028,Table_Index[year],$R1028)/COUNTIFS(Table_Index[Quarter],"&lt;&gt;''",Table_Index[ID],$Q1028,Table_Index[year],$R1028)</f>
        <v>0.46112304999999998</v>
      </c>
      <c r="AA1028">
        <f>SUMIFS(INDEX(Table_Index[],,MATCH(AA$12,Table_Index[#Headers],0)),
Table_Index[ID],$Q1028,Table_Index[year],$R1028)/COUNTIFS(Table_Index[Quarter],"&lt;&gt;''",Table_Index[ID],$Q1028,Table_Index[year],$R1028)</f>
        <v>2.2291124999999998E-2</v>
      </c>
      <c r="AB1028">
        <f>SUMIFS(INDEX(Table_Index[],,MATCH(AB$12,Table_Index[#Headers],0)),
Table_Index[ID],$Q1028,Table_Index[year],$R1028)/COUNTIFS(Table_Index[Quarter],"&lt;&gt;''",Table_Index[ID],$Q1028,Table_Index[year],$R1028)</f>
        <v>1.3979075000000001E-2</v>
      </c>
      <c r="AC1028" s="24">
        <f t="shared" si="62"/>
        <v>0.99999999999999989</v>
      </c>
      <c r="AD1028">
        <f>COUNTIFS(Table_Index[Quarter],"&lt;&gt;''",Table_Index[ID],$Q1028,Table_Index[year],$R1028)</f>
        <v>4</v>
      </c>
      <c r="AE1028" s="34">
        <f t="shared" si="63"/>
        <v>0.68449692143035001</v>
      </c>
    </row>
    <row r="1029" spans="1:31" x14ac:dyDescent="0.3">
      <c r="A1029">
        <v>9163</v>
      </c>
      <c r="B1029">
        <v>2004</v>
      </c>
      <c r="C1029">
        <v>1</v>
      </c>
      <c r="D1029">
        <v>8.1746399999999997E-2</v>
      </c>
      <c r="E1029">
        <v>0.38086389999999998</v>
      </c>
      <c r="F1029">
        <v>7.8030699999999995E-2</v>
      </c>
      <c r="G1029">
        <v>5.2020400000000001E-2</v>
      </c>
      <c r="H1029">
        <v>3.3441699999999998E-2</v>
      </c>
      <c r="I1029">
        <v>0.2136554</v>
      </c>
      <c r="J1029">
        <v>4.2731100000000001E-2</v>
      </c>
      <c r="K1029">
        <v>4.2731100000000001E-2</v>
      </c>
      <c r="L1029">
        <v>7.4314900000000003E-2</v>
      </c>
      <c r="M1029">
        <v>4.6450000000000001E-4</v>
      </c>
      <c r="O1029" t="str">
        <f>Table_Index[[#This Row],[ID]]&amp;Table_Index[[#This Row],[year]]</f>
        <v>91632004</v>
      </c>
      <c r="P1029" t="str">
        <v>93222005</v>
      </c>
      <c r="Q1029" t="str">
        <f t="shared" si="60"/>
        <v>9322</v>
      </c>
      <c r="R1029" t="str">
        <f t="shared" si="61"/>
        <v>2005</v>
      </c>
      <c r="S1029">
        <f>SUMIFS(INDEX(Table_Index[],,MATCH(S$12,Table_Index[#Headers],0)),
Table_Index[ID],$Q1029,Table_Index[year],$R1029)/COUNTIFS(Table_Index[Quarter],"&lt;&gt;''",Table_Index[ID],$Q1029,Table_Index[year],$R1029)</f>
        <v>0.19546429999999998</v>
      </c>
      <c r="T1029">
        <f>SUMIFS(INDEX(Table_Index[],,MATCH(T$12,Table_Index[#Headers],0)),
Table_Index[ID],$Q1029,Table_Index[year],$R1029)/COUNTIFS(Table_Index[Quarter],"&lt;&gt;''",Table_Index[ID],$Q1029,Table_Index[year],$R1029)</f>
        <v>9.8791525000000005E-2</v>
      </c>
      <c r="U1029">
        <f>SUMIFS(INDEX(Table_Index[],,MATCH(U$12,Table_Index[#Headers],0)),
Table_Index[ID],$Q1029,Table_Index[year],$R1029)/COUNTIFS(Table_Index[Quarter],"&lt;&gt;''",Table_Index[ID],$Q1029,Table_Index[year],$R1029)</f>
        <v>7.6913624999999999E-2</v>
      </c>
      <c r="V1029">
        <f>SUMIFS(INDEX(Table_Index[],,MATCH(V$12,Table_Index[#Headers],0)),
Table_Index[ID],$Q1029,Table_Index[year],$R1029)/COUNTIFS(Table_Index[Quarter],"&lt;&gt;''",Table_Index[ID],$Q1029,Table_Index[year],$R1029)</f>
        <v>0</v>
      </c>
      <c r="W1029">
        <f>SUMIFS(INDEX(Table_Index[],,MATCH(W$12,Table_Index[#Headers],0)),
Table_Index[ID],$Q1029,Table_Index[year],$R1029)/COUNTIFS(Table_Index[Quarter],"&lt;&gt;''",Table_Index[ID],$Q1029,Table_Index[year],$R1029)</f>
        <v>0</v>
      </c>
      <c r="X1029">
        <f>SUMIFS(INDEX(Table_Index[],,MATCH(X$12,Table_Index[#Headers],0)),
Table_Index[ID],$Q1029,Table_Index[year],$R1029)/COUNTIFS(Table_Index[Quarter],"&lt;&gt;''",Table_Index[ID],$Q1029,Table_Index[year],$R1029)</f>
        <v>0.3785521</v>
      </c>
      <c r="Y1029">
        <f>SUMIFS(INDEX(Table_Index[],,MATCH(Y$12,Table_Index[#Headers],0)),
Table_Index[ID],$Q1029,Table_Index[year],$R1029)/COUNTIFS(Table_Index[Quarter],"&lt;&gt;''",Table_Index[ID],$Q1029,Table_Index[year],$R1029)</f>
        <v>5.1125299999999999E-2</v>
      </c>
      <c r="Z1029">
        <f>SUMIFS(INDEX(Table_Index[],,MATCH(Z$12,Table_Index[#Headers],0)),
Table_Index[ID],$Q1029,Table_Index[year],$R1029)/COUNTIFS(Table_Index[Quarter],"&lt;&gt;''",Table_Index[ID],$Q1029,Table_Index[year],$R1029)</f>
        <v>0.11215092500000001</v>
      </c>
      <c r="AA1029">
        <f>SUMIFS(INDEX(Table_Index[],,MATCH(AA$12,Table_Index[#Headers],0)),
Table_Index[ID],$Q1029,Table_Index[year],$R1029)/COUNTIFS(Table_Index[Quarter],"&lt;&gt;''",Table_Index[ID],$Q1029,Table_Index[year],$R1029)</f>
        <v>7.9118425000000006E-2</v>
      </c>
      <c r="AB1029">
        <f>SUMIFS(INDEX(Table_Index[],,MATCH(AB$12,Table_Index[#Headers],0)),
Table_Index[ID],$Q1029,Table_Index[year],$R1029)/COUNTIFS(Table_Index[Quarter],"&lt;&gt;''",Table_Index[ID],$Q1029,Table_Index[year],$R1029)</f>
        <v>7.8838499999999995E-3</v>
      </c>
      <c r="AC1029" s="24">
        <f t="shared" si="62"/>
        <v>1.0000000499999999</v>
      </c>
      <c r="AD1029">
        <f>COUNTIFS(Table_Index[Quarter],"&lt;&gt;''",Table_Index[ID],$Q1029,Table_Index[year],$R1029)</f>
        <v>4</v>
      </c>
      <c r="AE1029" s="34">
        <f t="shared" si="63"/>
        <v>0.78130303734488504</v>
      </c>
    </row>
    <row r="1030" spans="1:31" x14ac:dyDescent="0.3">
      <c r="A1030">
        <v>9163</v>
      </c>
      <c r="B1030">
        <v>2004</v>
      </c>
      <c r="C1030">
        <v>2</v>
      </c>
      <c r="D1030">
        <v>4.2910400000000001E-2</v>
      </c>
      <c r="E1030">
        <v>0.16977610000000001</v>
      </c>
      <c r="F1030">
        <v>7.4626899999999996E-2</v>
      </c>
      <c r="G1030">
        <v>0.2126866</v>
      </c>
      <c r="H1030">
        <v>0</v>
      </c>
      <c r="I1030">
        <v>0.37313429999999997</v>
      </c>
      <c r="J1030">
        <v>4.1044799999999999E-2</v>
      </c>
      <c r="K1030">
        <v>1.8656699999999998E-2</v>
      </c>
      <c r="L1030">
        <v>6.1567200000000002E-2</v>
      </c>
      <c r="M1030">
        <v>5.5970000000000004E-3</v>
      </c>
      <c r="O1030" t="str">
        <f>Table_Index[[#This Row],[ID]]&amp;Table_Index[[#This Row],[year]]</f>
        <v>91632004</v>
      </c>
      <c r="P1030" t="str">
        <v>93222006</v>
      </c>
      <c r="Q1030" t="str">
        <f t="shared" si="60"/>
        <v>9322</v>
      </c>
      <c r="R1030" t="str">
        <f t="shared" si="61"/>
        <v>2006</v>
      </c>
      <c r="S1030">
        <f>SUMIFS(INDEX(Table_Index[],,MATCH(S$12,Table_Index[#Headers],0)),
Table_Index[ID],$Q1030,Table_Index[year],$R1030)/COUNTIFS(Table_Index[Quarter],"&lt;&gt;''",Table_Index[ID],$Q1030,Table_Index[year],$R1030)</f>
        <v>0.11947835</v>
      </c>
      <c r="T1030">
        <f>SUMIFS(INDEX(Table_Index[],,MATCH(T$12,Table_Index[#Headers],0)),
Table_Index[ID],$Q1030,Table_Index[year],$R1030)/COUNTIFS(Table_Index[Quarter],"&lt;&gt;''",Table_Index[ID],$Q1030,Table_Index[year],$R1030)</f>
        <v>7.051532499999999E-2</v>
      </c>
      <c r="U1030">
        <f>SUMIFS(INDEX(Table_Index[],,MATCH(U$12,Table_Index[#Headers],0)),
Table_Index[ID],$Q1030,Table_Index[year],$R1030)/COUNTIFS(Table_Index[Quarter],"&lt;&gt;''",Table_Index[ID],$Q1030,Table_Index[year],$R1030)</f>
        <v>0.109522225</v>
      </c>
      <c r="V1030">
        <f>SUMIFS(INDEX(Table_Index[],,MATCH(V$12,Table_Index[#Headers],0)),
Table_Index[ID],$Q1030,Table_Index[year],$R1030)/COUNTIFS(Table_Index[Quarter],"&lt;&gt;''",Table_Index[ID],$Q1030,Table_Index[year],$R1030)</f>
        <v>6.9110925000000004E-2</v>
      </c>
      <c r="W1030">
        <f>SUMIFS(INDEX(Table_Index[],,MATCH(W$12,Table_Index[#Headers],0)),
Table_Index[ID],$Q1030,Table_Index[year],$R1030)/COUNTIFS(Table_Index[Quarter],"&lt;&gt;''",Table_Index[ID],$Q1030,Table_Index[year],$R1030)</f>
        <v>0</v>
      </c>
      <c r="X1030">
        <f>SUMIFS(INDEX(Table_Index[],,MATCH(X$12,Table_Index[#Headers],0)),
Table_Index[ID],$Q1030,Table_Index[year],$R1030)/COUNTIFS(Table_Index[Quarter],"&lt;&gt;''",Table_Index[ID],$Q1030,Table_Index[year],$R1030)</f>
        <v>0.39381310000000003</v>
      </c>
      <c r="Y1030">
        <f>SUMIFS(INDEX(Table_Index[],,MATCH(Y$12,Table_Index[#Headers],0)),
Table_Index[ID],$Q1030,Table_Index[year],$R1030)/COUNTIFS(Table_Index[Quarter],"&lt;&gt;''",Table_Index[ID],$Q1030,Table_Index[year],$R1030)</f>
        <v>0</v>
      </c>
      <c r="Z1030">
        <f>SUMIFS(INDEX(Table_Index[],,MATCH(Z$12,Table_Index[#Headers],0)),
Table_Index[ID],$Q1030,Table_Index[year],$R1030)/COUNTIFS(Table_Index[Quarter],"&lt;&gt;''",Table_Index[ID],$Q1030,Table_Index[year],$R1030)</f>
        <v>0.127470575</v>
      </c>
      <c r="AA1030">
        <f>SUMIFS(INDEX(Table_Index[],,MATCH(AA$12,Table_Index[#Headers],0)),
Table_Index[ID],$Q1030,Table_Index[year],$R1030)/COUNTIFS(Table_Index[Quarter],"&lt;&gt;''",Table_Index[ID],$Q1030,Table_Index[year],$R1030)</f>
        <v>0.10000890000000001</v>
      </c>
      <c r="AB1030">
        <f>SUMIFS(INDEX(Table_Index[],,MATCH(AB$12,Table_Index[#Headers],0)),
Table_Index[ID],$Q1030,Table_Index[year],$R1030)/COUNTIFS(Table_Index[Quarter],"&lt;&gt;''",Table_Index[ID],$Q1030,Table_Index[year],$R1030)</f>
        <v>1.0080674999999999E-2</v>
      </c>
      <c r="AC1030" s="24">
        <f t="shared" si="62"/>
        <v>1.000000075</v>
      </c>
      <c r="AD1030">
        <f>COUNTIFS(Table_Index[Quarter],"&lt;&gt;''",Table_Index[ID],$Q1030,Table_Index[year],$R1030)</f>
        <v>4</v>
      </c>
      <c r="AE1030" s="34">
        <f t="shared" si="63"/>
        <v>0.78254016978800933</v>
      </c>
    </row>
    <row r="1031" spans="1:31" x14ac:dyDescent="0.3">
      <c r="A1031">
        <v>9163</v>
      </c>
      <c r="B1031">
        <v>2004</v>
      </c>
      <c r="C1031">
        <v>3</v>
      </c>
      <c r="D1031">
        <v>4.5488500000000001E-2</v>
      </c>
      <c r="E1031">
        <v>0.2019687</v>
      </c>
      <c r="F1031">
        <v>7.2781499999999999E-2</v>
      </c>
      <c r="G1031">
        <v>4.0029799999999997E-2</v>
      </c>
      <c r="H1031">
        <v>0</v>
      </c>
      <c r="I1031">
        <v>0.3639076</v>
      </c>
      <c r="J1031">
        <v>0.1601194</v>
      </c>
      <c r="K1031">
        <v>3.8210300000000003E-2</v>
      </c>
      <c r="L1031">
        <v>7.5237899999999996E-2</v>
      </c>
      <c r="M1031">
        <v>2.2561999999999999E-3</v>
      </c>
      <c r="O1031" t="str">
        <f>Table_Index[[#This Row],[ID]]&amp;Table_Index[[#This Row],[year]]</f>
        <v>91632004</v>
      </c>
      <c r="P1031" t="str">
        <v>93222007</v>
      </c>
      <c r="Q1031" t="str">
        <f t="shared" si="60"/>
        <v>9322</v>
      </c>
      <c r="R1031" t="str">
        <f t="shared" si="61"/>
        <v>2007</v>
      </c>
      <c r="S1031">
        <f>SUMIFS(INDEX(Table_Index[],,MATCH(S$12,Table_Index[#Headers],0)),
Table_Index[ID],$Q1031,Table_Index[year],$R1031)/COUNTIFS(Table_Index[Quarter],"&lt;&gt;''",Table_Index[ID],$Q1031,Table_Index[year],$R1031)</f>
        <v>0.12882199999999999</v>
      </c>
      <c r="T1031">
        <f>SUMIFS(INDEX(Table_Index[],,MATCH(T$12,Table_Index[#Headers],0)),
Table_Index[ID],$Q1031,Table_Index[year],$R1031)/COUNTIFS(Table_Index[Quarter],"&lt;&gt;''",Table_Index[ID],$Q1031,Table_Index[year],$R1031)</f>
        <v>4.7702574999999997E-2</v>
      </c>
      <c r="U1031">
        <f>SUMIFS(INDEX(Table_Index[],,MATCH(U$12,Table_Index[#Headers],0)),
Table_Index[ID],$Q1031,Table_Index[year],$R1031)/COUNTIFS(Table_Index[Quarter],"&lt;&gt;''",Table_Index[ID],$Q1031,Table_Index[year],$R1031)</f>
        <v>0.13930152499999998</v>
      </c>
      <c r="V1031">
        <f>SUMIFS(INDEX(Table_Index[],,MATCH(V$12,Table_Index[#Headers],0)),
Table_Index[ID],$Q1031,Table_Index[year],$R1031)/COUNTIFS(Table_Index[Quarter],"&lt;&gt;''",Table_Index[ID],$Q1031,Table_Index[year],$R1031)</f>
        <v>5.9265749999999999E-3</v>
      </c>
      <c r="W1031">
        <f>SUMIFS(INDEX(Table_Index[],,MATCH(W$12,Table_Index[#Headers],0)),
Table_Index[ID],$Q1031,Table_Index[year],$R1031)/COUNTIFS(Table_Index[Quarter],"&lt;&gt;''",Table_Index[ID],$Q1031,Table_Index[year],$R1031)</f>
        <v>0</v>
      </c>
      <c r="X1031">
        <f>SUMIFS(INDEX(Table_Index[],,MATCH(X$12,Table_Index[#Headers],0)),
Table_Index[ID],$Q1031,Table_Index[year],$R1031)/COUNTIFS(Table_Index[Quarter],"&lt;&gt;''",Table_Index[ID],$Q1031,Table_Index[year],$R1031)</f>
        <v>0.44243635000000003</v>
      </c>
      <c r="Y1031">
        <f>SUMIFS(INDEX(Table_Index[],,MATCH(Y$12,Table_Index[#Headers],0)),
Table_Index[ID],$Q1031,Table_Index[year],$R1031)/COUNTIFS(Table_Index[Quarter],"&lt;&gt;''",Table_Index[ID],$Q1031,Table_Index[year],$R1031)</f>
        <v>6.4763050000000003E-2</v>
      </c>
      <c r="Z1031">
        <f>SUMIFS(INDEX(Table_Index[],,MATCH(Z$12,Table_Index[#Headers],0)),
Table_Index[ID],$Q1031,Table_Index[year],$R1031)/COUNTIFS(Table_Index[Quarter],"&lt;&gt;''",Table_Index[ID],$Q1031,Table_Index[year],$R1031)</f>
        <v>8.8576674999999994E-2</v>
      </c>
      <c r="AA1031">
        <f>SUMIFS(INDEX(Table_Index[],,MATCH(AA$12,Table_Index[#Headers],0)),
Table_Index[ID],$Q1031,Table_Index[year],$R1031)/COUNTIFS(Table_Index[Quarter],"&lt;&gt;''",Table_Index[ID],$Q1031,Table_Index[year],$R1031)</f>
        <v>7.3585100000000001E-2</v>
      </c>
      <c r="AB1031">
        <f>SUMIFS(INDEX(Table_Index[],,MATCH(AB$12,Table_Index[#Headers],0)),
Table_Index[ID],$Q1031,Table_Index[year],$R1031)/COUNTIFS(Table_Index[Quarter],"&lt;&gt;''",Table_Index[ID],$Q1031,Table_Index[year],$R1031)</f>
        <v>8.8861749999999996E-3</v>
      </c>
      <c r="AC1031" s="24">
        <f t="shared" si="62"/>
        <v>1.0000000250000001</v>
      </c>
      <c r="AD1031">
        <f>COUNTIFS(Table_Index[Quarter],"&lt;&gt;''",Table_Index[ID],$Q1031,Table_Index[year],$R1031)</f>
        <v>4</v>
      </c>
      <c r="AE1031" s="34">
        <f t="shared" si="63"/>
        <v>0.74840558264699186</v>
      </c>
    </row>
    <row r="1032" spans="1:31" x14ac:dyDescent="0.3">
      <c r="A1032">
        <v>9163</v>
      </c>
      <c r="B1032">
        <v>2004</v>
      </c>
      <c r="C1032">
        <v>4</v>
      </c>
      <c r="D1032">
        <v>7.1864399999999995E-2</v>
      </c>
      <c r="E1032">
        <v>0.1410169</v>
      </c>
      <c r="F1032">
        <v>5.4237300000000002E-2</v>
      </c>
      <c r="G1032">
        <v>4.8813599999999999E-2</v>
      </c>
      <c r="H1032">
        <v>4.4745800000000002E-2</v>
      </c>
      <c r="I1032">
        <v>0</v>
      </c>
      <c r="J1032">
        <v>0.11389829999999999</v>
      </c>
      <c r="K1032">
        <v>3.11864E-2</v>
      </c>
      <c r="L1032">
        <v>5.6949199999999998E-2</v>
      </c>
      <c r="M1032">
        <v>0.43728820000000002</v>
      </c>
      <c r="O1032" t="str">
        <f>Table_Index[[#This Row],[ID]]&amp;Table_Index[[#This Row],[year]]</f>
        <v>91632004</v>
      </c>
      <c r="P1032" t="str">
        <v>93222008</v>
      </c>
      <c r="Q1032" t="str">
        <f t="shared" si="60"/>
        <v>9322</v>
      </c>
      <c r="R1032" t="str">
        <f t="shared" si="61"/>
        <v>2008</v>
      </c>
      <c r="S1032">
        <f>SUMIFS(INDEX(Table_Index[],,MATCH(S$12,Table_Index[#Headers],0)),
Table_Index[ID],$Q1032,Table_Index[year],$R1032)/COUNTIFS(Table_Index[Quarter],"&lt;&gt;''",Table_Index[ID],$Q1032,Table_Index[year],$R1032)</f>
        <v>0.20084630000000001</v>
      </c>
      <c r="T1032">
        <f>SUMIFS(INDEX(Table_Index[],,MATCH(T$12,Table_Index[#Headers],0)),
Table_Index[ID],$Q1032,Table_Index[year],$R1032)/COUNTIFS(Table_Index[Quarter],"&lt;&gt;''",Table_Index[ID],$Q1032,Table_Index[year],$R1032)</f>
        <v>9.043290000000001E-2</v>
      </c>
      <c r="U1032">
        <f>SUMIFS(INDEX(Table_Index[],,MATCH(U$12,Table_Index[#Headers],0)),
Table_Index[ID],$Q1032,Table_Index[year],$R1032)/COUNTIFS(Table_Index[Quarter],"&lt;&gt;''",Table_Index[ID],$Q1032,Table_Index[year],$R1032)</f>
        <v>0.17625392500000001</v>
      </c>
      <c r="V1032">
        <f>SUMIFS(INDEX(Table_Index[],,MATCH(V$12,Table_Index[#Headers],0)),
Table_Index[ID],$Q1032,Table_Index[year],$R1032)/COUNTIFS(Table_Index[Quarter],"&lt;&gt;''",Table_Index[ID],$Q1032,Table_Index[year],$R1032)</f>
        <v>1.1508175000000001E-2</v>
      </c>
      <c r="W1032">
        <f>SUMIFS(INDEX(Table_Index[],,MATCH(W$12,Table_Index[#Headers],0)),
Table_Index[ID],$Q1032,Table_Index[year],$R1032)/COUNTIFS(Table_Index[Quarter],"&lt;&gt;''",Table_Index[ID],$Q1032,Table_Index[year],$R1032)</f>
        <v>1.1696E-3</v>
      </c>
      <c r="X1032">
        <f>SUMIFS(INDEX(Table_Index[],,MATCH(X$12,Table_Index[#Headers],0)),
Table_Index[ID],$Q1032,Table_Index[year],$R1032)/COUNTIFS(Table_Index[Quarter],"&lt;&gt;''",Table_Index[ID],$Q1032,Table_Index[year],$R1032)</f>
        <v>0.29977015000000001</v>
      </c>
      <c r="Y1032">
        <f>SUMIFS(INDEX(Table_Index[],,MATCH(Y$12,Table_Index[#Headers],0)),
Table_Index[ID],$Q1032,Table_Index[year],$R1032)/COUNTIFS(Table_Index[Quarter],"&lt;&gt;''",Table_Index[ID],$Q1032,Table_Index[year],$R1032)</f>
        <v>2.8717300000000001E-2</v>
      </c>
      <c r="Z1032">
        <f>SUMIFS(INDEX(Table_Index[],,MATCH(Z$12,Table_Index[#Headers],0)),
Table_Index[ID],$Q1032,Table_Index[year],$R1032)/COUNTIFS(Table_Index[Quarter],"&lt;&gt;''",Table_Index[ID],$Q1032,Table_Index[year],$R1032)</f>
        <v>0.10375055</v>
      </c>
      <c r="AA1032">
        <f>SUMIFS(INDEX(Table_Index[],,MATCH(AA$12,Table_Index[#Headers],0)),
Table_Index[ID],$Q1032,Table_Index[year],$R1032)/COUNTIFS(Table_Index[Quarter],"&lt;&gt;''",Table_Index[ID],$Q1032,Table_Index[year],$R1032)</f>
        <v>7.7985699999999991E-2</v>
      </c>
      <c r="AB1032">
        <f>SUMIFS(INDEX(Table_Index[],,MATCH(AB$12,Table_Index[#Headers],0)),
Table_Index[ID],$Q1032,Table_Index[year],$R1032)/COUNTIFS(Table_Index[Quarter],"&lt;&gt;''",Table_Index[ID],$Q1032,Table_Index[year],$R1032)</f>
        <v>9.5653000000000005E-3</v>
      </c>
      <c r="AC1032" s="24">
        <f t="shared" si="62"/>
        <v>0.99999989999999994</v>
      </c>
      <c r="AD1032">
        <f>COUNTIFS(Table_Index[Quarter],"&lt;&gt;''",Table_Index[ID],$Q1032,Table_Index[year],$R1032)</f>
        <v>4</v>
      </c>
      <c r="AE1032" s="34">
        <f t="shared" si="63"/>
        <v>0.81265913509580878</v>
      </c>
    </row>
    <row r="1033" spans="1:31" x14ac:dyDescent="0.3">
      <c r="A1033">
        <v>9164</v>
      </c>
      <c r="B1033">
        <v>2003</v>
      </c>
      <c r="C1033">
        <v>1</v>
      </c>
      <c r="D1033">
        <v>0.23542920000000001</v>
      </c>
      <c r="E1033">
        <v>7.3453900000000003E-2</v>
      </c>
      <c r="F1033">
        <v>0</v>
      </c>
      <c r="G1033">
        <v>6.8933700000000001E-2</v>
      </c>
      <c r="H1033">
        <v>0.1850473</v>
      </c>
      <c r="I1033">
        <v>0.14125750000000001</v>
      </c>
      <c r="J1033">
        <v>7.1749800000000002E-2</v>
      </c>
      <c r="K1033">
        <v>0.13184029999999999</v>
      </c>
      <c r="L1033">
        <v>8.6637900000000004E-2</v>
      </c>
      <c r="M1033">
        <v>5.6502999999999996E-3</v>
      </c>
      <c r="O1033" t="str">
        <f>Table_Index[[#This Row],[ID]]&amp;Table_Index[[#This Row],[year]]</f>
        <v>91642003</v>
      </c>
      <c r="P1033" t="str">
        <v>93222009</v>
      </c>
      <c r="Q1033" t="str">
        <f t="shared" si="60"/>
        <v>9322</v>
      </c>
      <c r="R1033" t="str">
        <f t="shared" si="61"/>
        <v>2009</v>
      </c>
      <c r="S1033">
        <f>SUMIFS(INDEX(Table_Index[],,MATCH(S$12,Table_Index[#Headers],0)),
Table_Index[ID],$Q1033,Table_Index[year],$R1033)/COUNTIFS(Table_Index[Quarter],"&lt;&gt;''",Table_Index[ID],$Q1033,Table_Index[year],$R1033)</f>
        <v>6.0960200000000006E-2</v>
      </c>
      <c r="T1033">
        <f>SUMIFS(INDEX(Table_Index[],,MATCH(T$12,Table_Index[#Headers],0)),
Table_Index[ID],$Q1033,Table_Index[year],$R1033)/COUNTIFS(Table_Index[Quarter],"&lt;&gt;''",Table_Index[ID],$Q1033,Table_Index[year],$R1033)</f>
        <v>0.14983874999999999</v>
      </c>
      <c r="U1033">
        <f>SUMIFS(INDEX(Table_Index[],,MATCH(U$12,Table_Index[#Headers],0)),
Table_Index[ID],$Q1033,Table_Index[year],$R1033)/COUNTIFS(Table_Index[Quarter],"&lt;&gt;''",Table_Index[ID],$Q1033,Table_Index[year],$R1033)</f>
        <v>8.7779225000000002E-2</v>
      </c>
      <c r="V1033">
        <f>SUMIFS(INDEX(Table_Index[],,MATCH(V$12,Table_Index[#Headers],0)),
Table_Index[ID],$Q1033,Table_Index[year],$R1033)/COUNTIFS(Table_Index[Quarter],"&lt;&gt;''",Table_Index[ID],$Q1033,Table_Index[year],$R1033)</f>
        <v>5.0642149999999997E-2</v>
      </c>
      <c r="W1033">
        <f>SUMIFS(INDEX(Table_Index[],,MATCH(W$12,Table_Index[#Headers],0)),
Table_Index[ID],$Q1033,Table_Index[year],$R1033)/COUNTIFS(Table_Index[Quarter],"&lt;&gt;''",Table_Index[ID],$Q1033,Table_Index[year],$R1033)</f>
        <v>2.8195475000000001E-2</v>
      </c>
      <c r="X1033">
        <f>SUMIFS(INDEX(Table_Index[],,MATCH(X$12,Table_Index[#Headers],0)),
Table_Index[ID],$Q1033,Table_Index[year],$R1033)/COUNTIFS(Table_Index[Quarter],"&lt;&gt;''",Table_Index[ID],$Q1033,Table_Index[year],$R1033)</f>
        <v>0.34576545000000003</v>
      </c>
      <c r="Y1033">
        <f>SUMIFS(INDEX(Table_Index[],,MATCH(Y$12,Table_Index[#Headers],0)),
Table_Index[ID],$Q1033,Table_Index[year],$R1033)/COUNTIFS(Table_Index[Quarter],"&lt;&gt;''",Table_Index[ID],$Q1033,Table_Index[year],$R1033)</f>
        <v>8.7078649999999994E-2</v>
      </c>
      <c r="Z1033">
        <f>SUMIFS(INDEX(Table_Index[],,MATCH(Z$12,Table_Index[#Headers],0)),
Table_Index[ID],$Q1033,Table_Index[year],$R1033)/COUNTIFS(Table_Index[Quarter],"&lt;&gt;''",Table_Index[ID],$Q1033,Table_Index[year],$R1033)</f>
        <v>8.9203749999999998E-2</v>
      </c>
      <c r="AA1033">
        <f>SUMIFS(INDEX(Table_Index[],,MATCH(AA$12,Table_Index[#Headers],0)),
Table_Index[ID],$Q1033,Table_Index[year],$R1033)/COUNTIFS(Table_Index[Quarter],"&lt;&gt;''",Table_Index[ID],$Q1033,Table_Index[year],$R1033)</f>
        <v>9.1027125000000014E-2</v>
      </c>
      <c r="AB1033">
        <f>SUMIFS(INDEX(Table_Index[],,MATCH(AB$12,Table_Index[#Headers],0)),
Table_Index[ID],$Q1033,Table_Index[year],$R1033)/COUNTIFS(Table_Index[Quarter],"&lt;&gt;''",Table_Index[ID],$Q1033,Table_Index[year],$R1033)</f>
        <v>9.5091749999999999E-3</v>
      </c>
      <c r="AC1033" s="24">
        <f t="shared" si="62"/>
        <v>0.99999995000000019</v>
      </c>
      <c r="AD1033">
        <f>COUNTIFS(Table_Index[Quarter],"&lt;&gt;''",Table_Index[ID],$Q1033,Table_Index[year],$R1033)</f>
        <v>4</v>
      </c>
      <c r="AE1033" s="34">
        <f t="shared" si="63"/>
        <v>0.81929728989716499</v>
      </c>
    </row>
    <row r="1034" spans="1:31" x14ac:dyDescent="0.3">
      <c r="A1034">
        <v>9164</v>
      </c>
      <c r="B1034">
        <v>2003</v>
      </c>
      <c r="C1034">
        <v>2</v>
      </c>
      <c r="D1034">
        <v>4.0320000000000002E-2</v>
      </c>
      <c r="E1034">
        <v>6.8096000000000004E-2</v>
      </c>
      <c r="F1034">
        <v>5.3760000000000002E-2</v>
      </c>
      <c r="G1034">
        <v>6.5407999999999994E-2</v>
      </c>
      <c r="H1034">
        <v>0</v>
      </c>
      <c r="I1034">
        <v>0.49280000000000002</v>
      </c>
      <c r="J1034">
        <v>0.20300799999999999</v>
      </c>
      <c r="K1034">
        <v>3.5839999999999997E-2</v>
      </c>
      <c r="L1034">
        <v>3.5839999999999997E-2</v>
      </c>
      <c r="M1034">
        <v>4.9280000000000001E-3</v>
      </c>
      <c r="O1034" t="str">
        <f>Table_Index[[#This Row],[ID]]&amp;Table_Index[[#This Row],[year]]</f>
        <v>91642003</v>
      </c>
      <c r="P1034" t="str">
        <v>93222010</v>
      </c>
      <c r="Q1034" t="str">
        <f t="shared" si="60"/>
        <v>9322</v>
      </c>
      <c r="R1034" t="str">
        <f t="shared" si="61"/>
        <v>2010</v>
      </c>
      <c r="S1034">
        <f>SUMIFS(INDEX(Table_Index[],,MATCH(S$12,Table_Index[#Headers],0)),
Table_Index[ID],$Q1034,Table_Index[year],$R1034)/COUNTIFS(Table_Index[Quarter],"&lt;&gt;''",Table_Index[ID],$Q1034,Table_Index[year],$R1034)</f>
        <v>8.9721274999999989E-2</v>
      </c>
      <c r="T1034">
        <f>SUMIFS(INDEX(Table_Index[],,MATCH(T$12,Table_Index[#Headers],0)),
Table_Index[ID],$Q1034,Table_Index[year],$R1034)/COUNTIFS(Table_Index[Quarter],"&lt;&gt;''",Table_Index[ID],$Q1034,Table_Index[year],$R1034)</f>
        <v>0.143670725</v>
      </c>
      <c r="U1034">
        <f>SUMIFS(INDEX(Table_Index[],,MATCH(U$12,Table_Index[#Headers],0)),
Table_Index[ID],$Q1034,Table_Index[year],$R1034)/COUNTIFS(Table_Index[Quarter],"&lt;&gt;''",Table_Index[ID],$Q1034,Table_Index[year],$R1034)</f>
        <v>5.1222650000000002E-2</v>
      </c>
      <c r="V1034">
        <f>SUMIFS(INDEX(Table_Index[],,MATCH(V$12,Table_Index[#Headers],0)),
Table_Index[ID],$Q1034,Table_Index[year],$R1034)/COUNTIFS(Table_Index[Quarter],"&lt;&gt;''",Table_Index[ID],$Q1034,Table_Index[year],$R1034)</f>
        <v>0</v>
      </c>
      <c r="W1034">
        <f>SUMIFS(INDEX(Table_Index[],,MATCH(W$12,Table_Index[#Headers],0)),
Table_Index[ID],$Q1034,Table_Index[year],$R1034)/COUNTIFS(Table_Index[Quarter],"&lt;&gt;''",Table_Index[ID],$Q1034,Table_Index[year],$R1034)</f>
        <v>0</v>
      </c>
      <c r="X1034">
        <f>SUMIFS(INDEX(Table_Index[],,MATCH(X$12,Table_Index[#Headers],0)),
Table_Index[ID],$Q1034,Table_Index[year],$R1034)/COUNTIFS(Table_Index[Quarter],"&lt;&gt;''",Table_Index[ID],$Q1034,Table_Index[year],$R1034)</f>
        <v>0.30916490000000002</v>
      </c>
      <c r="Y1034">
        <f>SUMIFS(INDEX(Table_Index[],,MATCH(Y$12,Table_Index[#Headers],0)),
Table_Index[ID],$Q1034,Table_Index[year],$R1034)/COUNTIFS(Table_Index[Quarter],"&lt;&gt;''",Table_Index[ID],$Q1034,Table_Index[year],$R1034)</f>
        <v>0.19048409999999999</v>
      </c>
      <c r="Z1034">
        <f>SUMIFS(INDEX(Table_Index[],,MATCH(Z$12,Table_Index[#Headers],0)),
Table_Index[ID],$Q1034,Table_Index[year],$R1034)/COUNTIFS(Table_Index[Quarter],"&lt;&gt;''",Table_Index[ID],$Q1034,Table_Index[year],$R1034)</f>
        <v>6.6462099999999996E-2</v>
      </c>
      <c r="AA1034">
        <f>SUMIFS(INDEX(Table_Index[],,MATCH(AA$12,Table_Index[#Headers],0)),
Table_Index[ID],$Q1034,Table_Index[year],$R1034)/COUNTIFS(Table_Index[Quarter],"&lt;&gt;''",Table_Index[ID],$Q1034,Table_Index[year],$R1034)</f>
        <v>0.14014637500000002</v>
      </c>
      <c r="AB1034">
        <f>SUMIFS(INDEX(Table_Index[],,MATCH(AB$12,Table_Index[#Headers],0)),
Table_Index[ID],$Q1034,Table_Index[year],$R1034)/COUNTIFS(Table_Index[Quarter],"&lt;&gt;''",Table_Index[ID],$Q1034,Table_Index[year],$R1034)</f>
        <v>9.1278750000000006E-3</v>
      </c>
      <c r="AC1034" s="24">
        <f t="shared" si="62"/>
        <v>1</v>
      </c>
      <c r="AD1034">
        <f>COUNTIFS(Table_Index[Quarter],"&lt;&gt;''",Table_Index[ID],$Q1034,Table_Index[year],$R1034)</f>
        <v>4</v>
      </c>
      <c r="AE1034" s="34">
        <f t="shared" si="63"/>
        <v>0.81267639270844005</v>
      </c>
    </row>
    <row r="1035" spans="1:31" x14ac:dyDescent="0.3">
      <c r="A1035">
        <v>9164</v>
      </c>
      <c r="B1035">
        <v>2003</v>
      </c>
      <c r="C1035">
        <v>3</v>
      </c>
      <c r="D1035">
        <v>0.18443010000000001</v>
      </c>
      <c r="E1035">
        <v>6.3113000000000002E-2</v>
      </c>
      <c r="F1035">
        <v>4.3127199999999997E-2</v>
      </c>
      <c r="G1035">
        <v>0.11570709999999999</v>
      </c>
      <c r="H1035">
        <v>3.1556500000000001E-2</v>
      </c>
      <c r="I1035">
        <v>0.31556479999999998</v>
      </c>
      <c r="J1035">
        <v>0.1042867</v>
      </c>
      <c r="K1035">
        <v>5.2594099999999998E-2</v>
      </c>
      <c r="L1035">
        <v>8.4150600000000006E-2</v>
      </c>
      <c r="M1035">
        <v>5.4698000000000004E-3</v>
      </c>
      <c r="O1035" t="str">
        <f>Table_Index[[#This Row],[ID]]&amp;Table_Index[[#This Row],[year]]</f>
        <v>91642003</v>
      </c>
      <c r="P1035" t="str">
        <v>93222011</v>
      </c>
      <c r="Q1035" t="str">
        <f t="shared" si="60"/>
        <v>9322</v>
      </c>
      <c r="R1035" t="str">
        <f t="shared" si="61"/>
        <v>2011</v>
      </c>
      <c r="S1035">
        <f>SUMIFS(INDEX(Table_Index[],,MATCH(S$12,Table_Index[#Headers],0)),
Table_Index[ID],$Q1035,Table_Index[year],$R1035)/COUNTIFS(Table_Index[Quarter],"&lt;&gt;''",Table_Index[ID],$Q1035,Table_Index[year],$R1035)</f>
        <v>8.4294024999999995E-2</v>
      </c>
      <c r="T1035">
        <f>SUMIFS(INDEX(Table_Index[],,MATCH(T$12,Table_Index[#Headers],0)),
Table_Index[ID],$Q1035,Table_Index[year],$R1035)/COUNTIFS(Table_Index[Quarter],"&lt;&gt;''",Table_Index[ID],$Q1035,Table_Index[year],$R1035)</f>
        <v>0.14450397500000001</v>
      </c>
      <c r="U1035">
        <f>SUMIFS(INDEX(Table_Index[],,MATCH(U$12,Table_Index[#Headers],0)),
Table_Index[ID],$Q1035,Table_Index[year],$R1035)/COUNTIFS(Table_Index[Quarter],"&lt;&gt;''",Table_Index[ID],$Q1035,Table_Index[year],$R1035)</f>
        <v>6.5094550000000001E-2</v>
      </c>
      <c r="V1035">
        <f>SUMIFS(INDEX(Table_Index[],,MATCH(V$12,Table_Index[#Headers],0)),
Table_Index[ID],$Q1035,Table_Index[year],$R1035)/COUNTIFS(Table_Index[Quarter],"&lt;&gt;''",Table_Index[ID],$Q1035,Table_Index[year],$R1035)</f>
        <v>2.5057224999999999E-2</v>
      </c>
      <c r="W1035">
        <f>SUMIFS(INDEX(Table_Index[],,MATCH(W$12,Table_Index[#Headers],0)),
Table_Index[ID],$Q1035,Table_Index[year],$R1035)/COUNTIFS(Table_Index[Quarter],"&lt;&gt;''",Table_Index[ID],$Q1035,Table_Index[year],$R1035)</f>
        <v>2.5258900000000001E-2</v>
      </c>
      <c r="X1035">
        <f>SUMIFS(INDEX(Table_Index[],,MATCH(X$12,Table_Index[#Headers],0)),
Table_Index[ID],$Q1035,Table_Index[year],$R1035)/COUNTIFS(Table_Index[Quarter],"&lt;&gt;''",Table_Index[ID],$Q1035,Table_Index[year],$R1035)</f>
        <v>0.36547697499999998</v>
      </c>
      <c r="Y1035">
        <f>SUMIFS(INDEX(Table_Index[],,MATCH(Y$12,Table_Index[#Headers],0)),
Table_Index[ID],$Q1035,Table_Index[year],$R1035)/COUNTIFS(Table_Index[Quarter],"&lt;&gt;''",Table_Index[ID],$Q1035,Table_Index[year],$R1035)</f>
        <v>9.1813425000000004E-2</v>
      </c>
      <c r="Z1035">
        <f>SUMIFS(INDEX(Table_Index[],,MATCH(Z$12,Table_Index[#Headers],0)),
Table_Index[ID],$Q1035,Table_Index[year],$R1035)/COUNTIFS(Table_Index[Quarter],"&lt;&gt;''",Table_Index[ID],$Q1035,Table_Index[year],$R1035)</f>
        <v>9.7192200000000006E-2</v>
      </c>
      <c r="AA1035">
        <f>SUMIFS(INDEX(Table_Index[],,MATCH(AA$12,Table_Index[#Headers],0)),
Table_Index[ID],$Q1035,Table_Index[year],$R1035)/COUNTIFS(Table_Index[Quarter],"&lt;&gt;''",Table_Index[ID],$Q1035,Table_Index[year],$R1035)</f>
        <v>9.2272149999999997E-2</v>
      </c>
      <c r="AB1035">
        <f>SUMIFS(INDEX(Table_Index[],,MATCH(AB$12,Table_Index[#Headers],0)),
Table_Index[ID],$Q1035,Table_Index[year],$R1035)/COUNTIFS(Table_Index[Quarter],"&lt;&gt;''",Table_Index[ID],$Q1035,Table_Index[year],$R1035)</f>
        <v>9.0366000000000005E-3</v>
      </c>
      <c r="AC1035" s="24">
        <f t="shared" si="62"/>
        <v>1.0000000250000001</v>
      </c>
      <c r="AD1035">
        <f>COUNTIFS(Table_Index[Quarter],"&lt;&gt;''",Table_Index[ID],$Q1035,Table_Index[year],$R1035)</f>
        <v>4</v>
      </c>
      <c r="AE1035" s="34">
        <f t="shared" si="63"/>
        <v>0.8064646837534819</v>
      </c>
    </row>
    <row r="1036" spans="1:31" x14ac:dyDescent="0.3">
      <c r="A1036">
        <v>9164</v>
      </c>
      <c r="B1036">
        <v>2003</v>
      </c>
      <c r="C1036">
        <v>4</v>
      </c>
      <c r="D1036">
        <v>0.18998979999999999</v>
      </c>
      <c r="E1036">
        <v>2.2798800000000001E-2</v>
      </c>
      <c r="F1036">
        <v>0.15199180000000001</v>
      </c>
      <c r="G1036">
        <v>3.1052099999999999E-2</v>
      </c>
      <c r="H1036">
        <v>5.3197099999999997E-2</v>
      </c>
      <c r="I1036">
        <v>0.32931559999999999</v>
      </c>
      <c r="J1036">
        <v>0.1393258</v>
      </c>
      <c r="K1036">
        <v>2.5332E-2</v>
      </c>
      <c r="L1036">
        <v>5.0663899999999998E-2</v>
      </c>
      <c r="M1036">
        <v>6.3330000000000001E-3</v>
      </c>
      <c r="O1036" t="str">
        <f>Table_Index[[#This Row],[ID]]&amp;Table_Index[[#This Row],[year]]</f>
        <v>91642003</v>
      </c>
      <c r="P1036" t="str">
        <v>93232003</v>
      </c>
      <c r="Q1036" t="str">
        <f t="shared" si="60"/>
        <v>9323</v>
      </c>
      <c r="R1036" t="str">
        <f t="shared" si="61"/>
        <v>2003</v>
      </c>
      <c r="S1036">
        <f>SUMIFS(INDEX(Table_Index[],,MATCH(S$12,Table_Index[#Headers],0)),
Table_Index[ID],$Q1036,Table_Index[year],$R1036)/COUNTIFS(Table_Index[Quarter],"&lt;&gt;''",Table_Index[ID],$Q1036,Table_Index[year],$R1036)</f>
        <v>0.35921219999999998</v>
      </c>
      <c r="T1036">
        <f>SUMIFS(INDEX(Table_Index[],,MATCH(T$12,Table_Index[#Headers],0)),
Table_Index[ID],$Q1036,Table_Index[year],$R1036)/COUNTIFS(Table_Index[Quarter],"&lt;&gt;''",Table_Index[ID],$Q1036,Table_Index[year],$R1036)</f>
        <v>3.3535000000000001E-3</v>
      </c>
      <c r="U1036">
        <f>SUMIFS(INDEX(Table_Index[],,MATCH(U$12,Table_Index[#Headers],0)),
Table_Index[ID],$Q1036,Table_Index[year],$R1036)/COUNTIFS(Table_Index[Quarter],"&lt;&gt;''",Table_Index[ID],$Q1036,Table_Index[year],$R1036)</f>
        <v>0.133333375</v>
      </c>
      <c r="V1036">
        <f>SUMIFS(INDEX(Table_Index[],,MATCH(V$12,Table_Index[#Headers],0)),
Table_Index[ID],$Q1036,Table_Index[year],$R1036)/COUNTIFS(Table_Index[Quarter],"&lt;&gt;''",Table_Index[ID],$Q1036,Table_Index[year],$R1036)</f>
        <v>6.8965500000000004E-3</v>
      </c>
      <c r="W1036">
        <f>SUMIFS(INDEX(Table_Index[],,MATCH(W$12,Table_Index[#Headers],0)),
Table_Index[ID],$Q1036,Table_Index[year],$R1036)/COUNTIFS(Table_Index[Quarter],"&lt;&gt;''",Table_Index[ID],$Q1036,Table_Index[year],$R1036)</f>
        <v>0</v>
      </c>
      <c r="X1036">
        <f>SUMIFS(INDEX(Table_Index[],,MATCH(X$12,Table_Index[#Headers],0)),
Table_Index[ID],$Q1036,Table_Index[year],$R1036)/COUNTIFS(Table_Index[Quarter],"&lt;&gt;''",Table_Index[ID],$Q1036,Table_Index[year],$R1036)</f>
        <v>7.1120674999999994E-2</v>
      </c>
      <c r="Y1036">
        <f>SUMIFS(INDEX(Table_Index[],,MATCH(Y$12,Table_Index[#Headers],0)),
Table_Index[ID],$Q1036,Table_Index[year],$R1036)/COUNTIFS(Table_Index[Quarter],"&lt;&gt;''",Table_Index[ID],$Q1036,Table_Index[year],$R1036)</f>
        <v>0</v>
      </c>
      <c r="Z1036">
        <f>SUMIFS(INDEX(Table_Index[],,MATCH(Z$12,Table_Index[#Headers],0)),
Table_Index[ID],$Q1036,Table_Index[year],$R1036)/COUNTIFS(Table_Index[Quarter],"&lt;&gt;''",Table_Index[ID],$Q1036,Table_Index[year],$R1036)</f>
        <v>3.6518425E-2</v>
      </c>
      <c r="AA1036">
        <f>SUMIFS(INDEX(Table_Index[],,MATCH(AA$12,Table_Index[#Headers],0)),
Table_Index[ID],$Q1036,Table_Index[year],$R1036)/COUNTIFS(Table_Index[Quarter],"&lt;&gt;''",Table_Index[ID],$Q1036,Table_Index[year],$R1036)</f>
        <v>0.15251319999999999</v>
      </c>
      <c r="AB1036">
        <f>SUMIFS(INDEX(Table_Index[],,MATCH(AB$12,Table_Index[#Headers],0)),
Table_Index[ID],$Q1036,Table_Index[year],$R1036)/COUNTIFS(Table_Index[Quarter],"&lt;&gt;''",Table_Index[ID],$Q1036,Table_Index[year],$R1036)</f>
        <v>0.23705205000000001</v>
      </c>
      <c r="AC1036" s="24">
        <f t="shared" si="62"/>
        <v>0.99999997499999993</v>
      </c>
      <c r="AD1036">
        <f>COUNTIFS(Table_Index[Quarter],"&lt;&gt;''",Table_Index[ID],$Q1036,Table_Index[year],$R1036)</f>
        <v>4</v>
      </c>
      <c r="AE1036" s="34">
        <f t="shared" si="63"/>
        <v>0.7672843017577381</v>
      </c>
    </row>
    <row r="1037" spans="1:31" x14ac:dyDescent="0.3">
      <c r="A1037">
        <v>9164</v>
      </c>
      <c r="B1037">
        <v>2004</v>
      </c>
      <c r="C1037">
        <v>1</v>
      </c>
      <c r="D1037">
        <v>0.26285370000000002</v>
      </c>
      <c r="E1037">
        <v>0.1960585</v>
      </c>
      <c r="F1037">
        <v>0.1189872</v>
      </c>
      <c r="G1037">
        <v>5.4085099999999997E-2</v>
      </c>
      <c r="H1037">
        <v>0</v>
      </c>
      <c r="I1037">
        <v>0</v>
      </c>
      <c r="J1037">
        <v>0.24338299999999999</v>
      </c>
      <c r="K1037">
        <v>2.43383E-2</v>
      </c>
      <c r="L1037">
        <v>8.1127699999999997E-2</v>
      </c>
      <c r="M1037">
        <v>1.91664E-2</v>
      </c>
      <c r="O1037" t="str">
        <f>Table_Index[[#This Row],[ID]]&amp;Table_Index[[#This Row],[year]]</f>
        <v>91642004</v>
      </c>
      <c r="P1037" t="str">
        <v>93232004</v>
      </c>
      <c r="Q1037" t="str">
        <f t="shared" si="60"/>
        <v>9323</v>
      </c>
      <c r="R1037" t="str">
        <f t="shared" si="61"/>
        <v>2004</v>
      </c>
      <c r="S1037">
        <f>SUMIFS(INDEX(Table_Index[],,MATCH(S$12,Table_Index[#Headers],0)),
Table_Index[ID],$Q1037,Table_Index[year],$R1037)/COUNTIFS(Table_Index[Quarter],"&lt;&gt;''",Table_Index[ID],$Q1037,Table_Index[year],$R1037)</f>
        <v>0.51037624999999998</v>
      </c>
      <c r="T1037">
        <f>SUMIFS(INDEX(Table_Index[],,MATCH(T$12,Table_Index[#Headers],0)),
Table_Index[ID],$Q1037,Table_Index[year],$R1037)/COUNTIFS(Table_Index[Quarter],"&lt;&gt;''",Table_Index[ID],$Q1037,Table_Index[year],$R1037)</f>
        <v>5.7072375000000002E-2</v>
      </c>
      <c r="U1037">
        <f>SUMIFS(INDEX(Table_Index[],,MATCH(U$12,Table_Index[#Headers],0)),
Table_Index[ID],$Q1037,Table_Index[year],$R1037)/COUNTIFS(Table_Index[Quarter],"&lt;&gt;''",Table_Index[ID],$Q1037,Table_Index[year],$R1037)</f>
        <v>6.0755799999999999E-2</v>
      </c>
      <c r="V1037">
        <f>SUMIFS(INDEX(Table_Index[],,MATCH(V$12,Table_Index[#Headers],0)),
Table_Index[ID],$Q1037,Table_Index[year],$R1037)/COUNTIFS(Table_Index[Quarter],"&lt;&gt;''",Table_Index[ID],$Q1037,Table_Index[year],$R1037)</f>
        <v>0</v>
      </c>
      <c r="W1037">
        <f>SUMIFS(INDEX(Table_Index[],,MATCH(W$12,Table_Index[#Headers],0)),
Table_Index[ID],$Q1037,Table_Index[year],$R1037)/COUNTIFS(Table_Index[Quarter],"&lt;&gt;''",Table_Index[ID],$Q1037,Table_Index[year],$R1037)</f>
        <v>0</v>
      </c>
      <c r="X1037">
        <f>SUMIFS(INDEX(Table_Index[],,MATCH(X$12,Table_Index[#Headers],0)),
Table_Index[ID],$Q1037,Table_Index[year],$R1037)/COUNTIFS(Table_Index[Quarter],"&lt;&gt;''",Table_Index[ID],$Q1037,Table_Index[year],$R1037)</f>
        <v>0.19478382499999999</v>
      </c>
      <c r="Y1037">
        <f>SUMIFS(INDEX(Table_Index[],,MATCH(Y$12,Table_Index[#Headers],0)),
Table_Index[ID],$Q1037,Table_Index[year],$R1037)/COUNTIFS(Table_Index[Quarter],"&lt;&gt;''",Table_Index[ID],$Q1037,Table_Index[year],$R1037)</f>
        <v>2.467105E-2</v>
      </c>
      <c r="Z1037">
        <f>SUMIFS(INDEX(Table_Index[],,MATCH(Z$12,Table_Index[#Headers],0)),
Table_Index[ID],$Q1037,Table_Index[year],$R1037)/COUNTIFS(Table_Index[Quarter],"&lt;&gt;''",Table_Index[ID],$Q1037,Table_Index[year],$R1037)</f>
        <v>2.3809525000000002E-2</v>
      </c>
      <c r="AA1037">
        <f>SUMIFS(INDEX(Table_Index[],,MATCH(AA$12,Table_Index[#Headers],0)),
Table_Index[ID],$Q1037,Table_Index[year],$R1037)/COUNTIFS(Table_Index[Quarter],"&lt;&gt;''",Table_Index[ID],$Q1037,Table_Index[year],$R1037)</f>
        <v>0.12092154999999999</v>
      </c>
      <c r="AB1037">
        <f>SUMIFS(INDEX(Table_Index[],,MATCH(AB$12,Table_Index[#Headers],0)),
Table_Index[ID],$Q1037,Table_Index[year],$R1037)/COUNTIFS(Table_Index[Quarter],"&lt;&gt;''",Table_Index[ID],$Q1037,Table_Index[year],$R1037)</f>
        <v>7.6096250000000001E-3</v>
      </c>
      <c r="AC1037" s="24">
        <f t="shared" si="62"/>
        <v>1</v>
      </c>
      <c r="AD1037">
        <f>COUNTIFS(Table_Index[Quarter],"&lt;&gt;''",Table_Index[ID],$Q1037,Table_Index[year],$R1037)</f>
        <v>4</v>
      </c>
      <c r="AE1037" s="34">
        <f t="shared" si="63"/>
        <v>0.67877133989665495</v>
      </c>
    </row>
    <row r="1038" spans="1:31" x14ac:dyDescent="0.3">
      <c r="A1038">
        <v>9164</v>
      </c>
      <c r="B1038">
        <v>2004</v>
      </c>
      <c r="C1038">
        <v>2</v>
      </c>
      <c r="D1038">
        <v>0</v>
      </c>
      <c r="E1038">
        <v>0.15357409999999999</v>
      </c>
      <c r="F1038">
        <v>0.10911849999999999</v>
      </c>
      <c r="G1038">
        <v>0.20045470000000001</v>
      </c>
      <c r="H1038">
        <v>0</v>
      </c>
      <c r="I1038">
        <v>0.19701949999999999</v>
      </c>
      <c r="J1038">
        <v>0.1313463</v>
      </c>
      <c r="K1038">
        <v>0.15559480000000001</v>
      </c>
      <c r="L1038">
        <v>4.6476400000000001E-2</v>
      </c>
      <c r="M1038">
        <v>6.4158000000000001E-3</v>
      </c>
      <c r="O1038" t="str">
        <f>Table_Index[[#This Row],[ID]]&amp;Table_Index[[#This Row],[year]]</f>
        <v>91642004</v>
      </c>
      <c r="P1038" t="str">
        <v>93232005</v>
      </c>
      <c r="Q1038" t="str">
        <f t="shared" ref="Q1038:Q1101" si="64">LEFT(P1038, LEN(P1038)-4)</f>
        <v>9323</v>
      </c>
      <c r="R1038" t="str">
        <f t="shared" ref="R1038:R1101" si="65">RIGHT(P1038,4)</f>
        <v>2005</v>
      </c>
      <c r="S1038">
        <f>SUMIFS(INDEX(Table_Index[],,MATCH(S$12,Table_Index[#Headers],0)),
Table_Index[ID],$Q1038,Table_Index[year],$R1038)/COUNTIFS(Table_Index[Quarter],"&lt;&gt;''",Table_Index[ID],$Q1038,Table_Index[year],$R1038)</f>
        <v>0.12769652500000001</v>
      </c>
      <c r="T1038">
        <f>SUMIFS(INDEX(Table_Index[],,MATCH(T$12,Table_Index[#Headers],0)),
Table_Index[ID],$Q1038,Table_Index[year],$R1038)/COUNTIFS(Table_Index[Quarter],"&lt;&gt;''",Table_Index[ID],$Q1038,Table_Index[year],$R1038)</f>
        <v>7.7030824999999997E-2</v>
      </c>
      <c r="U1038">
        <f>SUMIFS(INDEX(Table_Index[],,MATCH(U$12,Table_Index[#Headers],0)),
Table_Index[ID],$Q1038,Table_Index[year],$R1038)/COUNTIFS(Table_Index[Quarter],"&lt;&gt;''",Table_Index[ID],$Q1038,Table_Index[year],$R1038)</f>
        <v>0.108153925</v>
      </c>
      <c r="V1038">
        <f>SUMIFS(INDEX(Table_Index[],,MATCH(V$12,Table_Index[#Headers],0)),
Table_Index[ID],$Q1038,Table_Index[year],$R1038)/COUNTIFS(Table_Index[Quarter],"&lt;&gt;''",Table_Index[ID],$Q1038,Table_Index[year],$R1038)</f>
        <v>0</v>
      </c>
      <c r="W1038">
        <f>SUMIFS(INDEX(Table_Index[],,MATCH(W$12,Table_Index[#Headers],0)),
Table_Index[ID],$Q1038,Table_Index[year],$R1038)/COUNTIFS(Table_Index[Quarter],"&lt;&gt;''",Table_Index[ID],$Q1038,Table_Index[year],$R1038)</f>
        <v>0</v>
      </c>
      <c r="X1038">
        <f>SUMIFS(INDEX(Table_Index[],,MATCH(X$12,Table_Index[#Headers],0)),
Table_Index[ID],$Q1038,Table_Index[year],$R1038)/COUNTIFS(Table_Index[Quarter],"&lt;&gt;''",Table_Index[ID],$Q1038,Table_Index[year],$R1038)</f>
        <v>0.33030372499999999</v>
      </c>
      <c r="Y1038">
        <f>SUMIFS(INDEX(Table_Index[],,MATCH(Y$12,Table_Index[#Headers],0)),
Table_Index[ID],$Q1038,Table_Index[year],$R1038)/COUNTIFS(Table_Index[Quarter],"&lt;&gt;''",Table_Index[ID],$Q1038,Table_Index[year],$R1038)</f>
        <v>8.8854574999999991E-2</v>
      </c>
      <c r="Z1038">
        <f>SUMIFS(INDEX(Table_Index[],,MATCH(Z$12,Table_Index[#Headers],0)),
Table_Index[ID],$Q1038,Table_Index[year],$R1038)/COUNTIFS(Table_Index[Quarter],"&lt;&gt;''",Table_Index[ID],$Q1038,Table_Index[year],$R1038)</f>
        <v>0.17993247500000001</v>
      </c>
      <c r="AA1038">
        <f>SUMIFS(INDEX(Table_Index[],,MATCH(AA$12,Table_Index[#Headers],0)),
Table_Index[ID],$Q1038,Table_Index[year],$R1038)/COUNTIFS(Table_Index[Quarter],"&lt;&gt;''",Table_Index[ID],$Q1038,Table_Index[year],$R1038)</f>
        <v>7.7194024999999999E-2</v>
      </c>
      <c r="AB1038">
        <f>SUMIFS(INDEX(Table_Index[],,MATCH(AB$12,Table_Index[#Headers],0)),
Table_Index[ID],$Q1038,Table_Index[year],$R1038)/COUNTIFS(Table_Index[Quarter],"&lt;&gt;''",Table_Index[ID],$Q1038,Table_Index[year],$R1038)</f>
        <v>1.08339E-2</v>
      </c>
      <c r="AC1038" s="24">
        <f t="shared" ref="AC1038:AC1101" si="66">SUM(S1038:AB1038)</f>
        <v>0.99999997499999993</v>
      </c>
      <c r="AD1038">
        <f>COUNTIFS(Table_Index[Quarter],"&lt;&gt;''",Table_Index[ID],$Q1038,Table_Index[year],$R1038)</f>
        <v>4</v>
      </c>
      <c r="AE1038" s="34">
        <f t="shared" ref="AE1038:AE1101" si="67">1-SUMSQ(S1038:AB1038)</f>
        <v>0.81061490531799563</v>
      </c>
    </row>
    <row r="1039" spans="1:31" x14ac:dyDescent="0.3">
      <c r="A1039">
        <v>9164</v>
      </c>
      <c r="B1039">
        <v>2004</v>
      </c>
      <c r="C1039">
        <v>3</v>
      </c>
      <c r="D1039">
        <v>3.3395E-3</v>
      </c>
      <c r="E1039">
        <v>2.4578699999999998E-2</v>
      </c>
      <c r="F1039">
        <v>1.06864E-2</v>
      </c>
      <c r="G1039">
        <v>2.1373E-3</v>
      </c>
      <c r="H1039">
        <v>6.6790000000000003E-4</v>
      </c>
      <c r="I1039">
        <v>2.5380099999999999E-2</v>
      </c>
      <c r="J1039">
        <v>2.73838E-2</v>
      </c>
      <c r="K1039">
        <v>4.6753000000000003E-3</v>
      </c>
      <c r="L1039">
        <v>8.8162999999999991E-3</v>
      </c>
      <c r="M1039">
        <v>1.8033000000000001E-3</v>
      </c>
      <c r="O1039" t="str">
        <f>Table_Index[[#This Row],[ID]]&amp;Table_Index[[#This Row],[year]]</f>
        <v>91642004</v>
      </c>
      <c r="P1039" t="str">
        <v>93232006</v>
      </c>
      <c r="Q1039" t="str">
        <f t="shared" si="64"/>
        <v>9323</v>
      </c>
      <c r="R1039" t="str">
        <f t="shared" si="65"/>
        <v>2006</v>
      </c>
      <c r="S1039">
        <f>SUMIFS(INDEX(Table_Index[],,MATCH(S$12,Table_Index[#Headers],0)),
Table_Index[ID],$Q1039,Table_Index[year],$R1039)/COUNTIFS(Table_Index[Quarter],"&lt;&gt;''",Table_Index[ID],$Q1039,Table_Index[year],$R1039)</f>
        <v>0.13117432500000001</v>
      </c>
      <c r="T1039">
        <f>SUMIFS(INDEX(Table_Index[],,MATCH(T$12,Table_Index[#Headers],0)),
Table_Index[ID],$Q1039,Table_Index[year],$R1039)/COUNTIFS(Table_Index[Quarter],"&lt;&gt;''",Table_Index[ID],$Q1039,Table_Index[year],$R1039)</f>
        <v>9.0668100000000001E-2</v>
      </c>
      <c r="U1039">
        <f>SUMIFS(INDEX(Table_Index[],,MATCH(U$12,Table_Index[#Headers],0)),
Table_Index[ID],$Q1039,Table_Index[year],$R1039)/COUNTIFS(Table_Index[Quarter],"&lt;&gt;''",Table_Index[ID],$Q1039,Table_Index[year],$R1039)</f>
        <v>0.13208845</v>
      </c>
      <c r="V1039">
        <f>SUMIFS(INDEX(Table_Index[],,MATCH(V$12,Table_Index[#Headers],0)),
Table_Index[ID],$Q1039,Table_Index[year],$R1039)/COUNTIFS(Table_Index[Quarter],"&lt;&gt;''",Table_Index[ID],$Q1039,Table_Index[year],$R1039)</f>
        <v>0</v>
      </c>
      <c r="W1039">
        <f>SUMIFS(INDEX(Table_Index[],,MATCH(W$12,Table_Index[#Headers],0)),
Table_Index[ID],$Q1039,Table_Index[year],$R1039)/COUNTIFS(Table_Index[Quarter],"&lt;&gt;''",Table_Index[ID],$Q1039,Table_Index[year],$R1039)</f>
        <v>0</v>
      </c>
      <c r="X1039">
        <f>SUMIFS(INDEX(Table_Index[],,MATCH(X$12,Table_Index[#Headers],0)),
Table_Index[ID],$Q1039,Table_Index[year],$R1039)/COUNTIFS(Table_Index[Quarter],"&lt;&gt;''",Table_Index[ID],$Q1039,Table_Index[year],$R1039)</f>
        <v>0.38385892500000002</v>
      </c>
      <c r="Y1039">
        <f>SUMIFS(INDEX(Table_Index[],,MATCH(Y$12,Table_Index[#Headers],0)),
Table_Index[ID],$Q1039,Table_Index[year],$R1039)/COUNTIFS(Table_Index[Quarter],"&lt;&gt;''",Table_Index[ID],$Q1039,Table_Index[year],$R1039)</f>
        <v>0</v>
      </c>
      <c r="Z1039">
        <f>SUMIFS(INDEX(Table_Index[],,MATCH(Z$12,Table_Index[#Headers],0)),
Table_Index[ID],$Q1039,Table_Index[year],$R1039)/COUNTIFS(Table_Index[Quarter],"&lt;&gt;''",Table_Index[ID],$Q1039,Table_Index[year],$R1039)</f>
        <v>0.15875792500000002</v>
      </c>
      <c r="AA1039">
        <f>SUMIFS(INDEX(Table_Index[],,MATCH(AA$12,Table_Index[#Headers],0)),
Table_Index[ID],$Q1039,Table_Index[year],$R1039)/COUNTIFS(Table_Index[Quarter],"&lt;&gt;''",Table_Index[ID],$Q1039,Table_Index[year],$R1039)</f>
        <v>9.5534024999999995E-2</v>
      </c>
      <c r="AB1039">
        <f>SUMIFS(INDEX(Table_Index[],,MATCH(AB$12,Table_Index[#Headers],0)),
Table_Index[ID],$Q1039,Table_Index[year],$R1039)/COUNTIFS(Table_Index[Quarter],"&lt;&gt;''",Table_Index[ID],$Q1039,Table_Index[year],$R1039)</f>
        <v>7.9182499999999999E-3</v>
      </c>
      <c r="AC1039" s="24">
        <f t="shared" si="66"/>
        <v>1</v>
      </c>
      <c r="AD1039">
        <f>COUNTIFS(Table_Index[Quarter],"&lt;&gt;''",Table_Index[ID],$Q1039,Table_Index[year],$R1039)</f>
        <v>4</v>
      </c>
      <c r="AE1039" s="34">
        <f t="shared" si="67"/>
        <v>0.77538403181155746</v>
      </c>
    </row>
    <row r="1040" spans="1:31" x14ac:dyDescent="0.3">
      <c r="A1040">
        <v>9164</v>
      </c>
      <c r="B1040">
        <v>2004</v>
      </c>
      <c r="C1040">
        <v>4</v>
      </c>
      <c r="D1040">
        <v>2.3395999999999998E-3</v>
      </c>
      <c r="E1040">
        <v>3.5512E-3</v>
      </c>
      <c r="F1040">
        <v>9.0243000000000007E-3</v>
      </c>
      <c r="G1040">
        <v>3.5720999999999999E-3</v>
      </c>
      <c r="H1040">
        <v>4.7293999999999999E-3</v>
      </c>
      <c r="I1040">
        <v>8.3558E-3</v>
      </c>
      <c r="J1040">
        <v>4.5957000000000003E-3</v>
      </c>
      <c r="K1040">
        <v>0.96092080000000002</v>
      </c>
      <c r="L1040">
        <v>1.7547000000000001E-3</v>
      </c>
      <c r="M1040">
        <v>1.1562E-3</v>
      </c>
      <c r="O1040" t="str">
        <f>Table_Index[[#This Row],[ID]]&amp;Table_Index[[#This Row],[year]]</f>
        <v>91642004</v>
      </c>
      <c r="P1040" t="str">
        <v>93232007</v>
      </c>
      <c r="Q1040" t="str">
        <f t="shared" si="64"/>
        <v>9323</v>
      </c>
      <c r="R1040" t="str">
        <f t="shared" si="65"/>
        <v>2007</v>
      </c>
      <c r="S1040">
        <f>SUMIFS(INDEX(Table_Index[],,MATCH(S$12,Table_Index[#Headers],0)),
Table_Index[ID],$Q1040,Table_Index[year],$R1040)/COUNTIFS(Table_Index[Quarter],"&lt;&gt;''",Table_Index[ID],$Q1040,Table_Index[year],$R1040)</f>
        <v>9.8775900000000014E-2</v>
      </c>
      <c r="T1040">
        <f>SUMIFS(INDEX(Table_Index[],,MATCH(T$12,Table_Index[#Headers],0)),
Table_Index[ID],$Q1040,Table_Index[year],$R1040)/COUNTIFS(Table_Index[Quarter],"&lt;&gt;''",Table_Index[ID],$Q1040,Table_Index[year],$R1040)</f>
        <v>0.10448252499999999</v>
      </c>
      <c r="U1040">
        <f>SUMIFS(INDEX(Table_Index[],,MATCH(U$12,Table_Index[#Headers],0)),
Table_Index[ID],$Q1040,Table_Index[year],$R1040)/COUNTIFS(Table_Index[Quarter],"&lt;&gt;''",Table_Index[ID],$Q1040,Table_Index[year],$R1040)</f>
        <v>7.9353674999999999E-2</v>
      </c>
      <c r="V1040">
        <f>SUMIFS(INDEX(Table_Index[],,MATCH(V$12,Table_Index[#Headers],0)),
Table_Index[ID],$Q1040,Table_Index[year],$R1040)/COUNTIFS(Table_Index[Quarter],"&lt;&gt;''",Table_Index[ID],$Q1040,Table_Index[year],$R1040)</f>
        <v>1.9539399999999998E-2</v>
      </c>
      <c r="W1040">
        <f>SUMIFS(INDEX(Table_Index[],,MATCH(W$12,Table_Index[#Headers],0)),
Table_Index[ID],$Q1040,Table_Index[year],$R1040)/COUNTIFS(Table_Index[Quarter],"&lt;&gt;''",Table_Index[ID],$Q1040,Table_Index[year],$R1040)</f>
        <v>2.1284399999999998E-2</v>
      </c>
      <c r="X1040">
        <f>SUMIFS(INDEX(Table_Index[],,MATCH(X$12,Table_Index[#Headers],0)),
Table_Index[ID],$Q1040,Table_Index[year],$R1040)/COUNTIFS(Table_Index[Quarter],"&lt;&gt;''",Table_Index[ID],$Q1040,Table_Index[year],$R1040)</f>
        <v>0.42989485</v>
      </c>
      <c r="Y1040">
        <f>SUMIFS(INDEX(Table_Index[],,MATCH(Y$12,Table_Index[#Headers],0)),
Table_Index[ID],$Q1040,Table_Index[year],$R1040)/COUNTIFS(Table_Index[Quarter],"&lt;&gt;''",Table_Index[ID],$Q1040,Table_Index[year],$R1040)</f>
        <v>3.4732275E-2</v>
      </c>
      <c r="Z1040">
        <f>SUMIFS(INDEX(Table_Index[],,MATCH(Z$12,Table_Index[#Headers],0)),
Table_Index[ID],$Q1040,Table_Index[year],$R1040)/COUNTIFS(Table_Index[Quarter],"&lt;&gt;''",Table_Index[ID],$Q1040,Table_Index[year],$R1040)</f>
        <v>0.14924447499999999</v>
      </c>
      <c r="AA1040">
        <f>SUMIFS(INDEX(Table_Index[],,MATCH(AA$12,Table_Index[#Headers],0)),
Table_Index[ID],$Q1040,Table_Index[year],$R1040)/COUNTIFS(Table_Index[Quarter],"&lt;&gt;''",Table_Index[ID],$Q1040,Table_Index[year],$R1040)</f>
        <v>5.6935325000000009E-2</v>
      </c>
      <c r="AB1040">
        <f>SUMIFS(INDEX(Table_Index[],,MATCH(AB$12,Table_Index[#Headers],0)),
Table_Index[ID],$Q1040,Table_Index[year],$R1040)/COUNTIFS(Table_Index[Quarter],"&lt;&gt;''",Table_Index[ID],$Q1040,Table_Index[year],$R1040)</f>
        <v>5.7572249999999995E-3</v>
      </c>
      <c r="AC1040" s="24">
        <f t="shared" si="66"/>
        <v>1.0000000499999999</v>
      </c>
      <c r="AD1040">
        <f>COUNTIFS(Table_Index[Quarter],"&lt;&gt;''",Table_Index[ID],$Q1040,Table_Index[year],$R1040)</f>
        <v>4</v>
      </c>
      <c r="AE1040" s="34">
        <f t="shared" si="67"/>
        <v>0.76063030080330873</v>
      </c>
    </row>
    <row r="1041" spans="1:31" x14ac:dyDescent="0.3">
      <c r="A1041">
        <v>9165</v>
      </c>
      <c r="B1041">
        <v>2003</v>
      </c>
      <c r="C1041">
        <v>1</v>
      </c>
      <c r="D1041">
        <v>6.9722999999999999E-3</v>
      </c>
      <c r="E1041">
        <v>9.0944000000000007E-3</v>
      </c>
      <c r="F1041">
        <v>1.2125800000000001E-2</v>
      </c>
      <c r="G1041">
        <v>2.2129599999999999E-2</v>
      </c>
      <c r="H1041">
        <v>8.8669999999999999E-3</v>
      </c>
      <c r="I1041">
        <v>7.4270600000000006E-2</v>
      </c>
      <c r="J1041">
        <v>5.4565999999999998E-3</v>
      </c>
      <c r="K1041">
        <v>4.8503000000000001E-3</v>
      </c>
      <c r="L1041">
        <v>6.6692000000000001E-3</v>
      </c>
      <c r="M1041">
        <v>0.84956419999999999</v>
      </c>
      <c r="O1041" t="str">
        <f>Table_Index[[#This Row],[ID]]&amp;Table_Index[[#This Row],[year]]</f>
        <v>91652003</v>
      </c>
      <c r="P1041" t="str">
        <v>93232008</v>
      </c>
      <c r="Q1041" t="str">
        <f t="shared" si="64"/>
        <v>9323</v>
      </c>
      <c r="R1041" t="str">
        <f t="shared" si="65"/>
        <v>2008</v>
      </c>
      <c r="S1041">
        <f>SUMIFS(INDEX(Table_Index[],,MATCH(S$12,Table_Index[#Headers],0)),
Table_Index[ID],$Q1041,Table_Index[year],$R1041)/COUNTIFS(Table_Index[Quarter],"&lt;&gt;''",Table_Index[ID],$Q1041,Table_Index[year],$R1041)</f>
        <v>0.14622635</v>
      </c>
      <c r="T1041">
        <f>SUMIFS(INDEX(Table_Index[],,MATCH(T$12,Table_Index[#Headers],0)),
Table_Index[ID],$Q1041,Table_Index[year],$R1041)/COUNTIFS(Table_Index[Quarter],"&lt;&gt;''",Table_Index[ID],$Q1041,Table_Index[year],$R1041)</f>
        <v>9.6854225000000016E-2</v>
      </c>
      <c r="U1041">
        <f>SUMIFS(INDEX(Table_Index[],,MATCH(U$12,Table_Index[#Headers],0)),
Table_Index[ID],$Q1041,Table_Index[year],$R1041)/COUNTIFS(Table_Index[Quarter],"&lt;&gt;''",Table_Index[ID],$Q1041,Table_Index[year],$R1041)</f>
        <v>0.12681337500000001</v>
      </c>
      <c r="V1041">
        <f>SUMIFS(INDEX(Table_Index[],,MATCH(V$12,Table_Index[#Headers],0)),
Table_Index[ID],$Q1041,Table_Index[year],$R1041)/COUNTIFS(Table_Index[Quarter],"&lt;&gt;''",Table_Index[ID],$Q1041,Table_Index[year],$R1041)</f>
        <v>0</v>
      </c>
      <c r="W1041">
        <f>SUMIFS(INDEX(Table_Index[],,MATCH(W$12,Table_Index[#Headers],0)),
Table_Index[ID],$Q1041,Table_Index[year],$R1041)/COUNTIFS(Table_Index[Quarter],"&lt;&gt;''",Table_Index[ID],$Q1041,Table_Index[year],$R1041)</f>
        <v>0</v>
      </c>
      <c r="X1041">
        <f>SUMIFS(INDEX(Table_Index[],,MATCH(X$12,Table_Index[#Headers],0)),
Table_Index[ID],$Q1041,Table_Index[year],$R1041)/COUNTIFS(Table_Index[Quarter],"&lt;&gt;''",Table_Index[ID],$Q1041,Table_Index[year],$R1041)</f>
        <v>0.28992257500000002</v>
      </c>
      <c r="Y1041">
        <f>SUMIFS(INDEX(Table_Index[],,MATCH(Y$12,Table_Index[#Headers],0)),
Table_Index[ID],$Q1041,Table_Index[year],$R1041)/COUNTIFS(Table_Index[Quarter],"&lt;&gt;''",Table_Index[ID],$Q1041,Table_Index[year],$R1041)</f>
        <v>0.11238384999999999</v>
      </c>
      <c r="Z1041">
        <f>SUMIFS(INDEX(Table_Index[],,MATCH(Z$12,Table_Index[#Headers],0)),
Table_Index[ID],$Q1041,Table_Index[year],$R1041)/COUNTIFS(Table_Index[Quarter],"&lt;&gt;''",Table_Index[ID],$Q1041,Table_Index[year],$R1041)</f>
        <v>0.16176132500000001</v>
      </c>
      <c r="AA1041">
        <f>SUMIFS(INDEX(Table_Index[],,MATCH(AA$12,Table_Index[#Headers],0)),
Table_Index[ID],$Q1041,Table_Index[year],$R1041)/COUNTIFS(Table_Index[Quarter],"&lt;&gt;''",Table_Index[ID],$Q1041,Table_Index[year],$R1041)</f>
        <v>5.6937525000000003E-2</v>
      </c>
      <c r="AB1041">
        <f>SUMIFS(INDEX(Table_Index[],,MATCH(AB$12,Table_Index[#Headers],0)),
Table_Index[ID],$Q1041,Table_Index[year],$R1041)/COUNTIFS(Table_Index[Quarter],"&lt;&gt;''",Table_Index[ID],$Q1041,Table_Index[year],$R1041)</f>
        <v>9.1007999999999992E-3</v>
      </c>
      <c r="AC1041" s="24">
        <f t="shared" si="66"/>
        <v>1.0000000250000001</v>
      </c>
      <c r="AD1041">
        <f>COUNTIFS(Table_Index[Quarter],"&lt;&gt;''",Table_Index[ID],$Q1041,Table_Index[year],$R1041)</f>
        <v>4</v>
      </c>
      <c r="AE1041" s="34">
        <f t="shared" si="67"/>
        <v>0.82697881977146193</v>
      </c>
    </row>
    <row r="1042" spans="1:31" x14ac:dyDescent="0.3">
      <c r="A1042">
        <v>9165</v>
      </c>
      <c r="B1042">
        <v>2003</v>
      </c>
      <c r="C1042">
        <v>2</v>
      </c>
      <c r="D1042">
        <v>0</v>
      </c>
      <c r="E1042">
        <v>1.24011E-2</v>
      </c>
      <c r="F1042">
        <v>2.1329899999999999E-2</v>
      </c>
      <c r="G1042">
        <v>2.48022E-2</v>
      </c>
      <c r="H1042">
        <v>0</v>
      </c>
      <c r="I1042">
        <v>8.1847199999999995E-2</v>
      </c>
      <c r="J1042">
        <v>3.1227100000000001E-2</v>
      </c>
      <c r="K1042">
        <v>1.48813E-2</v>
      </c>
      <c r="L1042">
        <v>1.98417E-2</v>
      </c>
      <c r="M1042">
        <v>0.79366959999999998</v>
      </c>
      <c r="O1042" t="str">
        <f>Table_Index[[#This Row],[ID]]&amp;Table_Index[[#This Row],[year]]</f>
        <v>91652003</v>
      </c>
      <c r="P1042" t="str">
        <v>93242003</v>
      </c>
      <c r="Q1042" t="str">
        <f t="shared" si="64"/>
        <v>9324</v>
      </c>
      <c r="R1042" t="str">
        <f t="shared" si="65"/>
        <v>2003</v>
      </c>
      <c r="S1042">
        <f>SUMIFS(INDEX(Table_Index[],,MATCH(S$12,Table_Index[#Headers],0)),
Table_Index[ID],$Q1042,Table_Index[year],$R1042)/COUNTIFS(Table_Index[Quarter],"&lt;&gt;''",Table_Index[ID],$Q1042,Table_Index[year],$R1042)</f>
        <v>0.10630144999999999</v>
      </c>
      <c r="T1042">
        <f>SUMIFS(INDEX(Table_Index[],,MATCH(T$12,Table_Index[#Headers],0)),
Table_Index[ID],$Q1042,Table_Index[year],$R1042)/COUNTIFS(Table_Index[Quarter],"&lt;&gt;''",Table_Index[ID],$Q1042,Table_Index[year],$R1042)</f>
        <v>3.0494050000000002E-2</v>
      </c>
      <c r="U1042">
        <f>SUMIFS(INDEX(Table_Index[],,MATCH(U$12,Table_Index[#Headers],0)),
Table_Index[ID],$Q1042,Table_Index[year],$R1042)/COUNTIFS(Table_Index[Quarter],"&lt;&gt;''",Table_Index[ID],$Q1042,Table_Index[year],$R1042)</f>
        <v>8.1223774999999998E-2</v>
      </c>
      <c r="V1042">
        <f>SUMIFS(INDEX(Table_Index[],,MATCH(V$12,Table_Index[#Headers],0)),
Table_Index[ID],$Q1042,Table_Index[year],$R1042)/COUNTIFS(Table_Index[Quarter],"&lt;&gt;''",Table_Index[ID],$Q1042,Table_Index[year],$R1042)</f>
        <v>3.3043799999999998E-2</v>
      </c>
      <c r="W1042">
        <f>SUMIFS(INDEX(Table_Index[],,MATCH(W$12,Table_Index[#Headers],0)),
Table_Index[ID],$Q1042,Table_Index[year],$R1042)/COUNTIFS(Table_Index[Quarter],"&lt;&gt;''",Table_Index[ID],$Q1042,Table_Index[year],$R1042)</f>
        <v>4.9582475000000001E-2</v>
      </c>
      <c r="X1042">
        <f>SUMIFS(INDEX(Table_Index[],,MATCH(X$12,Table_Index[#Headers],0)),
Table_Index[ID],$Q1042,Table_Index[year],$R1042)/COUNTIFS(Table_Index[Quarter],"&lt;&gt;''",Table_Index[ID],$Q1042,Table_Index[year],$R1042)</f>
        <v>7.5644149999999993E-2</v>
      </c>
      <c r="Y1042">
        <f>SUMIFS(INDEX(Table_Index[],,MATCH(Y$12,Table_Index[#Headers],0)),
Table_Index[ID],$Q1042,Table_Index[year],$R1042)/COUNTIFS(Table_Index[Quarter],"&lt;&gt;''",Table_Index[ID],$Q1042,Table_Index[year],$R1042)</f>
        <v>4.6059375E-2</v>
      </c>
      <c r="Z1042">
        <f>SUMIFS(INDEX(Table_Index[],,MATCH(Z$12,Table_Index[#Headers],0)),
Table_Index[ID],$Q1042,Table_Index[year],$R1042)/COUNTIFS(Table_Index[Quarter],"&lt;&gt;''",Table_Index[ID],$Q1042,Table_Index[year],$R1042)</f>
        <v>0.10764697499999999</v>
      </c>
      <c r="AA1042">
        <f>SUMIFS(INDEX(Table_Index[],,MATCH(AA$12,Table_Index[#Headers],0)),
Table_Index[ID],$Q1042,Table_Index[year],$R1042)/COUNTIFS(Table_Index[Quarter],"&lt;&gt;''",Table_Index[ID],$Q1042,Table_Index[year],$R1042)</f>
        <v>0.1345875</v>
      </c>
      <c r="AB1042">
        <f>SUMIFS(INDEX(Table_Index[],,MATCH(AB$12,Table_Index[#Headers],0)),
Table_Index[ID],$Q1042,Table_Index[year],$R1042)/COUNTIFS(Table_Index[Quarter],"&lt;&gt;''",Table_Index[ID],$Q1042,Table_Index[year],$R1042)</f>
        <v>0.33541644999999998</v>
      </c>
      <c r="AC1042" s="24">
        <f t="shared" si="66"/>
        <v>0.99999999999999989</v>
      </c>
      <c r="AD1042">
        <f>COUNTIFS(Table_Index[Quarter],"&lt;&gt;''",Table_Index[ID],$Q1042,Table_Index[year],$R1042)</f>
        <v>4</v>
      </c>
      <c r="AE1042" s="34">
        <f t="shared" si="67"/>
        <v>0.82757313370356256</v>
      </c>
    </row>
    <row r="1043" spans="1:31" x14ac:dyDescent="0.3">
      <c r="A1043">
        <v>9165</v>
      </c>
      <c r="B1043">
        <v>2003</v>
      </c>
      <c r="C1043">
        <v>3</v>
      </c>
      <c r="D1043">
        <v>3.6963999999999999E-3</v>
      </c>
      <c r="E1043">
        <v>2.01456E-2</v>
      </c>
      <c r="F1043">
        <v>7.5776999999999997E-3</v>
      </c>
      <c r="G1043">
        <v>7.9474000000000003E-3</v>
      </c>
      <c r="H1043">
        <v>0.92743869999999995</v>
      </c>
      <c r="I1043">
        <v>0</v>
      </c>
      <c r="J1043">
        <v>1.5414199999999999E-2</v>
      </c>
      <c r="K1043">
        <v>9.7955999999999998E-3</v>
      </c>
      <c r="L1043">
        <v>7.2081000000000003E-3</v>
      </c>
      <c r="M1043">
        <v>7.7629999999999995E-4</v>
      </c>
      <c r="O1043" t="str">
        <f>Table_Index[[#This Row],[ID]]&amp;Table_Index[[#This Row],[year]]</f>
        <v>91652003</v>
      </c>
      <c r="P1043" t="str">
        <v>93242004</v>
      </c>
      <c r="Q1043" t="str">
        <f t="shared" si="64"/>
        <v>9324</v>
      </c>
      <c r="R1043" t="str">
        <f t="shared" si="65"/>
        <v>2004</v>
      </c>
      <c r="S1043">
        <f>SUMIFS(INDEX(Table_Index[],,MATCH(S$12,Table_Index[#Headers],0)),
Table_Index[ID],$Q1043,Table_Index[year],$R1043)/COUNTIFS(Table_Index[Quarter],"&lt;&gt;''",Table_Index[ID],$Q1043,Table_Index[year],$R1043)</f>
        <v>0.115026925</v>
      </c>
      <c r="T1043">
        <f>SUMIFS(INDEX(Table_Index[],,MATCH(T$12,Table_Index[#Headers],0)),
Table_Index[ID],$Q1043,Table_Index[year],$R1043)/COUNTIFS(Table_Index[Quarter],"&lt;&gt;''",Table_Index[ID],$Q1043,Table_Index[year],$R1043)</f>
        <v>0.11531362499999999</v>
      </c>
      <c r="U1043">
        <f>SUMIFS(INDEX(Table_Index[],,MATCH(U$12,Table_Index[#Headers],0)),
Table_Index[ID],$Q1043,Table_Index[year],$R1043)/COUNTIFS(Table_Index[Quarter],"&lt;&gt;''",Table_Index[ID],$Q1043,Table_Index[year],$R1043)</f>
        <v>9.3267000000000017E-2</v>
      </c>
      <c r="V1043">
        <f>SUMIFS(INDEX(Table_Index[],,MATCH(V$12,Table_Index[#Headers],0)),
Table_Index[ID],$Q1043,Table_Index[year],$R1043)/COUNTIFS(Table_Index[Quarter],"&lt;&gt;''",Table_Index[ID],$Q1043,Table_Index[year],$R1043)</f>
        <v>6.0290375E-2</v>
      </c>
      <c r="W1043">
        <f>SUMIFS(INDEX(Table_Index[],,MATCH(W$12,Table_Index[#Headers],0)),
Table_Index[ID],$Q1043,Table_Index[year],$R1043)/COUNTIFS(Table_Index[Quarter],"&lt;&gt;''",Table_Index[ID],$Q1043,Table_Index[year],$R1043)</f>
        <v>1.6362599999999998E-2</v>
      </c>
      <c r="X1043">
        <f>SUMIFS(INDEX(Table_Index[],,MATCH(X$12,Table_Index[#Headers],0)),
Table_Index[ID],$Q1043,Table_Index[year],$R1043)/COUNTIFS(Table_Index[Quarter],"&lt;&gt;''",Table_Index[ID],$Q1043,Table_Index[year],$R1043)</f>
        <v>1.628375E-3</v>
      </c>
      <c r="Y1043">
        <f>SUMIFS(INDEX(Table_Index[],,MATCH(Y$12,Table_Index[#Headers],0)),
Table_Index[ID],$Q1043,Table_Index[year],$R1043)/COUNTIFS(Table_Index[Quarter],"&lt;&gt;''",Table_Index[ID],$Q1043,Table_Index[year],$R1043)</f>
        <v>8.4828500000000001E-3</v>
      </c>
      <c r="Z1043">
        <f>SUMIFS(INDEX(Table_Index[],,MATCH(Z$12,Table_Index[#Headers],0)),
Table_Index[ID],$Q1043,Table_Index[year],$R1043)/COUNTIFS(Table_Index[Quarter],"&lt;&gt;''",Table_Index[ID],$Q1043,Table_Index[year],$R1043)</f>
        <v>0.51527652499999999</v>
      </c>
      <c r="AA1043">
        <f>SUMIFS(INDEX(Table_Index[],,MATCH(AA$12,Table_Index[#Headers],0)),
Table_Index[ID],$Q1043,Table_Index[year],$R1043)/COUNTIFS(Table_Index[Quarter],"&lt;&gt;''",Table_Index[ID],$Q1043,Table_Index[year],$R1043)</f>
        <v>3.59253E-2</v>
      </c>
      <c r="AB1043">
        <f>SUMIFS(INDEX(Table_Index[],,MATCH(AB$12,Table_Index[#Headers],0)),
Table_Index[ID],$Q1043,Table_Index[year],$R1043)/COUNTIFS(Table_Index[Quarter],"&lt;&gt;''",Table_Index[ID],$Q1043,Table_Index[year],$R1043)</f>
        <v>3.8426350000000005E-2</v>
      </c>
      <c r="AC1043" s="24">
        <f t="shared" si="66"/>
        <v>0.99999992500000001</v>
      </c>
      <c r="AD1043">
        <f>COUNTIFS(Table_Index[Quarter],"&lt;&gt;''",Table_Index[ID],$Q1043,Table_Index[year],$R1043)</f>
        <v>4</v>
      </c>
      <c r="AE1043" s="34">
        <f t="shared" si="67"/>
        <v>0.69251845800925182</v>
      </c>
    </row>
    <row r="1044" spans="1:31" x14ac:dyDescent="0.3">
      <c r="A1044">
        <v>9165</v>
      </c>
      <c r="B1044">
        <v>2003</v>
      </c>
      <c r="C1044">
        <v>4</v>
      </c>
      <c r="D1044">
        <v>0.24892590000000001</v>
      </c>
      <c r="E1044">
        <v>0.1415775</v>
      </c>
      <c r="F1044">
        <v>5.2436099999999999E-2</v>
      </c>
      <c r="G1044">
        <v>2.5795200000000001E-2</v>
      </c>
      <c r="H1044">
        <v>0</v>
      </c>
      <c r="I1044">
        <v>5.6368799999999997E-2</v>
      </c>
      <c r="J1044">
        <v>0.1092419</v>
      </c>
      <c r="K1044">
        <v>2.6218100000000001E-2</v>
      </c>
      <c r="L1044">
        <v>5.2436099999999999E-2</v>
      </c>
      <c r="M1044">
        <v>0.28700039999999999</v>
      </c>
      <c r="O1044" t="str">
        <f>Table_Index[[#This Row],[ID]]&amp;Table_Index[[#This Row],[year]]</f>
        <v>91652003</v>
      </c>
      <c r="P1044" t="str">
        <v>93242005</v>
      </c>
      <c r="Q1044" t="str">
        <f t="shared" si="64"/>
        <v>9324</v>
      </c>
      <c r="R1044" t="str">
        <f t="shared" si="65"/>
        <v>2005</v>
      </c>
      <c r="S1044">
        <f>SUMIFS(INDEX(Table_Index[],,MATCH(S$12,Table_Index[#Headers],0)),
Table_Index[ID],$Q1044,Table_Index[year],$R1044)/COUNTIFS(Table_Index[Quarter],"&lt;&gt;''",Table_Index[ID],$Q1044,Table_Index[year],$R1044)</f>
        <v>9.8621624999999991E-2</v>
      </c>
      <c r="T1044">
        <f>SUMIFS(INDEX(Table_Index[],,MATCH(T$12,Table_Index[#Headers],0)),
Table_Index[ID],$Q1044,Table_Index[year],$R1044)/COUNTIFS(Table_Index[Quarter],"&lt;&gt;''",Table_Index[ID],$Q1044,Table_Index[year],$R1044)</f>
        <v>3.8075375000000002E-2</v>
      </c>
      <c r="U1044">
        <f>SUMIFS(INDEX(Table_Index[],,MATCH(U$12,Table_Index[#Headers],0)),
Table_Index[ID],$Q1044,Table_Index[year],$R1044)/COUNTIFS(Table_Index[Quarter],"&lt;&gt;''",Table_Index[ID],$Q1044,Table_Index[year],$R1044)</f>
        <v>0.17290372499999998</v>
      </c>
      <c r="V1044">
        <f>SUMIFS(INDEX(Table_Index[],,MATCH(V$12,Table_Index[#Headers],0)),
Table_Index[ID],$Q1044,Table_Index[year],$R1044)/COUNTIFS(Table_Index[Quarter],"&lt;&gt;''",Table_Index[ID],$Q1044,Table_Index[year],$R1044)</f>
        <v>4.4190300000000002E-2</v>
      </c>
      <c r="W1044">
        <f>SUMIFS(INDEX(Table_Index[],,MATCH(W$12,Table_Index[#Headers],0)),
Table_Index[ID],$Q1044,Table_Index[year],$R1044)/COUNTIFS(Table_Index[Quarter],"&lt;&gt;''",Table_Index[ID],$Q1044,Table_Index[year],$R1044)</f>
        <v>2.68878E-2</v>
      </c>
      <c r="X1044">
        <f>SUMIFS(INDEX(Table_Index[],,MATCH(X$12,Table_Index[#Headers],0)),
Table_Index[ID],$Q1044,Table_Index[year],$R1044)/COUNTIFS(Table_Index[Quarter],"&lt;&gt;''",Table_Index[ID],$Q1044,Table_Index[year],$R1044)</f>
        <v>0.18457902500000001</v>
      </c>
      <c r="Y1044">
        <f>SUMIFS(INDEX(Table_Index[],,MATCH(Y$12,Table_Index[#Headers],0)),
Table_Index[ID],$Q1044,Table_Index[year],$R1044)/COUNTIFS(Table_Index[Quarter],"&lt;&gt;''",Table_Index[ID],$Q1044,Table_Index[year],$R1044)</f>
        <v>0.109717225</v>
      </c>
      <c r="Z1044">
        <f>SUMIFS(INDEX(Table_Index[],,MATCH(Z$12,Table_Index[#Headers],0)),
Table_Index[ID],$Q1044,Table_Index[year],$R1044)/COUNTIFS(Table_Index[Quarter],"&lt;&gt;''",Table_Index[ID],$Q1044,Table_Index[year],$R1044)</f>
        <v>0.11720007499999999</v>
      </c>
      <c r="AA1044">
        <f>SUMIFS(INDEX(Table_Index[],,MATCH(AA$12,Table_Index[#Headers],0)),
Table_Index[ID],$Q1044,Table_Index[year],$R1044)/COUNTIFS(Table_Index[Quarter],"&lt;&gt;''",Table_Index[ID],$Q1044,Table_Index[year],$R1044)</f>
        <v>0.1887665</v>
      </c>
      <c r="AB1044">
        <f>SUMIFS(INDEX(Table_Index[],,MATCH(AB$12,Table_Index[#Headers],0)),
Table_Index[ID],$Q1044,Table_Index[year],$R1044)/COUNTIFS(Table_Index[Quarter],"&lt;&gt;''",Table_Index[ID],$Q1044,Table_Index[year],$R1044)</f>
        <v>1.90583E-2</v>
      </c>
      <c r="AC1044" s="24">
        <f t="shared" si="66"/>
        <v>0.99999995000000008</v>
      </c>
      <c r="AD1044">
        <f>COUNTIFS(Table_Index[Quarter],"&lt;&gt;''",Table_Index[ID],$Q1044,Table_Index[year],$R1044)</f>
        <v>4</v>
      </c>
      <c r="AE1044" s="34">
        <f t="shared" si="67"/>
        <v>0.86041345254636625</v>
      </c>
    </row>
    <row r="1045" spans="1:31" x14ac:dyDescent="0.3">
      <c r="A1045">
        <v>9166</v>
      </c>
      <c r="B1045">
        <v>2003</v>
      </c>
      <c r="C1045">
        <v>1</v>
      </c>
      <c r="D1045">
        <v>0.1028152</v>
      </c>
      <c r="E1045">
        <v>8.5990899999999995E-2</v>
      </c>
      <c r="F1045">
        <v>7.47747E-2</v>
      </c>
      <c r="G1045">
        <v>5.7950399999999999E-2</v>
      </c>
      <c r="H1045">
        <v>1.8600200000000001E-2</v>
      </c>
      <c r="I1045">
        <v>0.2990987</v>
      </c>
      <c r="J1045">
        <v>0.17420720000000001</v>
      </c>
      <c r="K1045">
        <v>6.5427799999999994E-2</v>
      </c>
      <c r="L1045">
        <v>0.11683540000000001</v>
      </c>
      <c r="M1045">
        <v>4.2995000000000004E-3</v>
      </c>
      <c r="O1045" t="str">
        <f>Table_Index[[#This Row],[ID]]&amp;Table_Index[[#This Row],[year]]</f>
        <v>91662003</v>
      </c>
      <c r="P1045" t="str">
        <v>93242006</v>
      </c>
      <c r="Q1045" t="str">
        <f t="shared" si="64"/>
        <v>9324</v>
      </c>
      <c r="R1045" t="str">
        <f t="shared" si="65"/>
        <v>2006</v>
      </c>
      <c r="S1045">
        <f>SUMIFS(INDEX(Table_Index[],,MATCH(S$12,Table_Index[#Headers],0)),
Table_Index[ID],$Q1045,Table_Index[year],$R1045)/COUNTIFS(Table_Index[Quarter],"&lt;&gt;''",Table_Index[ID],$Q1045,Table_Index[year],$R1045)</f>
        <v>3.7783175000000002E-2</v>
      </c>
      <c r="T1045">
        <f>SUMIFS(INDEX(Table_Index[],,MATCH(T$12,Table_Index[#Headers],0)),
Table_Index[ID],$Q1045,Table_Index[year],$R1045)/COUNTIFS(Table_Index[Quarter],"&lt;&gt;''",Table_Index[ID],$Q1045,Table_Index[year],$R1045)</f>
        <v>8.1974099999999994E-2</v>
      </c>
      <c r="U1045">
        <f>SUMIFS(INDEX(Table_Index[],,MATCH(U$12,Table_Index[#Headers],0)),
Table_Index[ID],$Q1045,Table_Index[year],$R1045)/COUNTIFS(Table_Index[Quarter],"&lt;&gt;''",Table_Index[ID],$Q1045,Table_Index[year],$R1045)</f>
        <v>0.1290665</v>
      </c>
      <c r="V1045">
        <f>SUMIFS(INDEX(Table_Index[],,MATCH(V$12,Table_Index[#Headers],0)),
Table_Index[ID],$Q1045,Table_Index[year],$R1045)/COUNTIFS(Table_Index[Quarter],"&lt;&gt;''",Table_Index[ID],$Q1045,Table_Index[year],$R1045)</f>
        <v>4.5808275000000009E-2</v>
      </c>
      <c r="W1045">
        <f>SUMIFS(INDEX(Table_Index[],,MATCH(W$12,Table_Index[#Headers],0)),
Table_Index[ID],$Q1045,Table_Index[year],$R1045)/COUNTIFS(Table_Index[Quarter],"&lt;&gt;''",Table_Index[ID],$Q1045,Table_Index[year],$R1045)</f>
        <v>3.3493225000000001E-2</v>
      </c>
      <c r="X1045">
        <f>SUMIFS(INDEX(Table_Index[],,MATCH(X$12,Table_Index[#Headers],0)),
Table_Index[ID],$Q1045,Table_Index[year],$R1045)/COUNTIFS(Table_Index[Quarter],"&lt;&gt;''",Table_Index[ID],$Q1045,Table_Index[year],$R1045)</f>
        <v>0.31017679999999997</v>
      </c>
      <c r="Y1045">
        <f>SUMIFS(INDEX(Table_Index[],,MATCH(Y$12,Table_Index[#Headers],0)),
Table_Index[ID],$Q1045,Table_Index[year],$R1045)/COUNTIFS(Table_Index[Quarter],"&lt;&gt;''",Table_Index[ID],$Q1045,Table_Index[year],$R1045)</f>
        <v>0.11887772499999999</v>
      </c>
      <c r="Z1045">
        <f>SUMIFS(INDEX(Table_Index[],,MATCH(Z$12,Table_Index[#Headers],0)),
Table_Index[ID],$Q1045,Table_Index[year],$R1045)/COUNTIFS(Table_Index[Quarter],"&lt;&gt;''",Table_Index[ID],$Q1045,Table_Index[year],$R1045)</f>
        <v>0.10660124999999999</v>
      </c>
      <c r="AA1045">
        <f>SUMIFS(INDEX(Table_Index[],,MATCH(AA$12,Table_Index[#Headers],0)),
Table_Index[ID],$Q1045,Table_Index[year],$R1045)/COUNTIFS(Table_Index[Quarter],"&lt;&gt;''",Table_Index[ID],$Q1045,Table_Index[year],$R1045)</f>
        <v>0.12027675</v>
      </c>
      <c r="AB1045">
        <f>SUMIFS(INDEX(Table_Index[],,MATCH(AB$12,Table_Index[#Headers],0)),
Table_Index[ID],$Q1045,Table_Index[year],$R1045)/COUNTIFS(Table_Index[Quarter],"&lt;&gt;''",Table_Index[ID],$Q1045,Table_Index[year],$R1045)</f>
        <v>1.59423E-2</v>
      </c>
      <c r="AC1045" s="24">
        <f t="shared" si="66"/>
        <v>1.0000001000000001</v>
      </c>
      <c r="AD1045">
        <f>COUNTIFS(Table_Index[Quarter],"&lt;&gt;''",Table_Index[ID],$Q1045,Table_Index[year],$R1045)</f>
        <v>4</v>
      </c>
      <c r="AE1045" s="34">
        <f t="shared" si="67"/>
        <v>0.83554828223365252</v>
      </c>
    </row>
    <row r="1046" spans="1:31" x14ac:dyDescent="0.3">
      <c r="A1046">
        <v>9166</v>
      </c>
      <c r="B1046">
        <v>2003</v>
      </c>
      <c r="C1046">
        <v>2</v>
      </c>
      <c r="D1046">
        <v>4.0367E-2</v>
      </c>
      <c r="E1046">
        <v>0.119266</v>
      </c>
      <c r="F1046">
        <v>5.5045900000000002E-2</v>
      </c>
      <c r="G1046">
        <v>9.3577999999999995E-2</v>
      </c>
      <c r="H1046">
        <v>1.23853E-2</v>
      </c>
      <c r="I1046">
        <v>0.28440369999999998</v>
      </c>
      <c r="J1046">
        <v>0.16972480000000001</v>
      </c>
      <c r="K1046">
        <v>0.1100917</v>
      </c>
      <c r="L1046">
        <v>0.1146789</v>
      </c>
      <c r="M1046">
        <v>4.5869999999999998E-4</v>
      </c>
      <c r="O1046" t="str">
        <f>Table_Index[[#This Row],[ID]]&amp;Table_Index[[#This Row],[year]]</f>
        <v>91662003</v>
      </c>
      <c r="P1046" t="str">
        <v>93242007</v>
      </c>
      <c r="Q1046" t="str">
        <f t="shared" si="64"/>
        <v>9324</v>
      </c>
      <c r="R1046" t="str">
        <f t="shared" si="65"/>
        <v>2007</v>
      </c>
      <c r="S1046">
        <f>SUMIFS(INDEX(Table_Index[],,MATCH(S$12,Table_Index[#Headers],0)),
Table_Index[ID],$Q1046,Table_Index[year],$R1046)/COUNTIFS(Table_Index[Quarter],"&lt;&gt;''",Table_Index[ID],$Q1046,Table_Index[year],$R1046)</f>
        <v>8.8029625E-2</v>
      </c>
      <c r="T1046">
        <f>SUMIFS(INDEX(Table_Index[],,MATCH(T$12,Table_Index[#Headers],0)),
Table_Index[ID],$Q1046,Table_Index[year],$R1046)/COUNTIFS(Table_Index[Quarter],"&lt;&gt;''",Table_Index[ID],$Q1046,Table_Index[year],$R1046)</f>
        <v>3.9315299999999997E-2</v>
      </c>
      <c r="U1046">
        <f>SUMIFS(INDEX(Table_Index[],,MATCH(U$12,Table_Index[#Headers],0)),
Table_Index[ID],$Q1046,Table_Index[year],$R1046)/COUNTIFS(Table_Index[Quarter],"&lt;&gt;''",Table_Index[ID],$Q1046,Table_Index[year],$R1046)</f>
        <v>0.15503259999999999</v>
      </c>
      <c r="V1046">
        <f>SUMIFS(INDEX(Table_Index[],,MATCH(V$12,Table_Index[#Headers],0)),
Table_Index[ID],$Q1046,Table_Index[year],$R1046)/COUNTIFS(Table_Index[Quarter],"&lt;&gt;''",Table_Index[ID],$Q1046,Table_Index[year],$R1046)</f>
        <v>7.5807250000000007E-2</v>
      </c>
      <c r="W1046">
        <f>SUMIFS(INDEX(Table_Index[],,MATCH(W$12,Table_Index[#Headers],0)),
Table_Index[ID],$Q1046,Table_Index[year],$R1046)/COUNTIFS(Table_Index[Quarter],"&lt;&gt;''",Table_Index[ID],$Q1046,Table_Index[year],$R1046)</f>
        <v>5.6338725000000006E-2</v>
      </c>
      <c r="X1046">
        <f>SUMIFS(INDEX(Table_Index[],,MATCH(X$12,Table_Index[#Headers],0)),
Table_Index[ID],$Q1046,Table_Index[year],$R1046)/COUNTIFS(Table_Index[Quarter],"&lt;&gt;''",Table_Index[ID],$Q1046,Table_Index[year],$R1046)</f>
        <v>9.061799999999999E-2</v>
      </c>
      <c r="Y1046">
        <f>SUMIFS(INDEX(Table_Index[],,MATCH(Y$12,Table_Index[#Headers],0)),
Table_Index[ID],$Q1046,Table_Index[year],$R1046)/COUNTIFS(Table_Index[Quarter],"&lt;&gt;''",Table_Index[ID],$Q1046,Table_Index[year],$R1046)</f>
        <v>0.15558997499999999</v>
      </c>
      <c r="Z1046">
        <f>SUMIFS(INDEX(Table_Index[],,MATCH(Z$12,Table_Index[#Headers],0)),
Table_Index[ID],$Q1046,Table_Index[year],$R1046)/COUNTIFS(Table_Index[Quarter],"&lt;&gt;''",Table_Index[ID],$Q1046,Table_Index[year],$R1046)</f>
        <v>0.11217874999999999</v>
      </c>
      <c r="AA1046">
        <f>SUMIFS(INDEX(Table_Index[],,MATCH(AA$12,Table_Index[#Headers],0)),
Table_Index[ID],$Q1046,Table_Index[year],$R1046)/COUNTIFS(Table_Index[Quarter],"&lt;&gt;''",Table_Index[ID],$Q1046,Table_Index[year],$R1046)</f>
        <v>0.21493475000000001</v>
      </c>
      <c r="AB1046">
        <f>SUMIFS(INDEX(Table_Index[],,MATCH(AB$12,Table_Index[#Headers],0)),
Table_Index[ID],$Q1046,Table_Index[year],$R1046)/COUNTIFS(Table_Index[Quarter],"&lt;&gt;''",Table_Index[ID],$Q1046,Table_Index[year],$R1046)</f>
        <v>1.2155025E-2</v>
      </c>
      <c r="AC1046" s="24">
        <f t="shared" si="66"/>
        <v>1</v>
      </c>
      <c r="AD1046">
        <f>COUNTIFS(Table_Index[Quarter],"&lt;&gt;''",Table_Index[ID],$Q1046,Table_Index[year],$R1046)</f>
        <v>4</v>
      </c>
      <c r="AE1046" s="34">
        <f t="shared" si="67"/>
        <v>0.86640056857194503</v>
      </c>
    </row>
    <row r="1047" spans="1:31" x14ac:dyDescent="0.3">
      <c r="A1047">
        <v>9166</v>
      </c>
      <c r="B1047">
        <v>2003</v>
      </c>
      <c r="C1047">
        <v>3</v>
      </c>
      <c r="D1047">
        <v>4.93392E-2</v>
      </c>
      <c r="E1047">
        <v>0.21641969999999999</v>
      </c>
      <c r="F1047">
        <v>6.8962800000000005E-2</v>
      </c>
      <c r="G1047">
        <v>0</v>
      </c>
      <c r="H1047">
        <v>1.7941499999999999E-2</v>
      </c>
      <c r="I1047">
        <v>0.15138170000000001</v>
      </c>
      <c r="J1047">
        <v>0.1931918</v>
      </c>
      <c r="K1047">
        <v>0.1569884</v>
      </c>
      <c r="L1047">
        <v>0.14241090000000001</v>
      </c>
      <c r="M1047">
        <v>3.3639999999999998E-3</v>
      </c>
      <c r="O1047" t="str">
        <f>Table_Index[[#This Row],[ID]]&amp;Table_Index[[#This Row],[year]]</f>
        <v>91662003</v>
      </c>
      <c r="P1047" t="str">
        <v>93242008</v>
      </c>
      <c r="Q1047" t="str">
        <f t="shared" si="64"/>
        <v>9324</v>
      </c>
      <c r="R1047" t="str">
        <f t="shared" si="65"/>
        <v>2008</v>
      </c>
      <c r="S1047">
        <f>SUMIFS(INDEX(Table_Index[],,MATCH(S$12,Table_Index[#Headers],0)),
Table_Index[ID],$Q1047,Table_Index[year],$R1047)/COUNTIFS(Table_Index[Quarter],"&lt;&gt;''",Table_Index[ID],$Q1047,Table_Index[year],$R1047)</f>
        <v>7.6481400000000005E-2</v>
      </c>
      <c r="T1047">
        <f>SUMIFS(INDEX(Table_Index[],,MATCH(T$12,Table_Index[#Headers],0)),
Table_Index[ID],$Q1047,Table_Index[year],$R1047)/COUNTIFS(Table_Index[Quarter],"&lt;&gt;''",Table_Index[ID],$Q1047,Table_Index[year],$R1047)</f>
        <v>3.4440650000000003E-2</v>
      </c>
      <c r="U1047">
        <f>SUMIFS(INDEX(Table_Index[],,MATCH(U$12,Table_Index[#Headers],0)),
Table_Index[ID],$Q1047,Table_Index[year],$R1047)/COUNTIFS(Table_Index[Quarter],"&lt;&gt;''",Table_Index[ID],$Q1047,Table_Index[year],$R1047)</f>
        <v>0.18508170000000002</v>
      </c>
      <c r="V1047">
        <f>SUMIFS(INDEX(Table_Index[],,MATCH(V$12,Table_Index[#Headers],0)),
Table_Index[ID],$Q1047,Table_Index[year],$R1047)/COUNTIFS(Table_Index[Quarter],"&lt;&gt;''",Table_Index[ID],$Q1047,Table_Index[year],$R1047)</f>
        <v>6.6117725000000002E-2</v>
      </c>
      <c r="W1047">
        <f>SUMIFS(INDEX(Table_Index[],,MATCH(W$12,Table_Index[#Headers],0)),
Table_Index[ID],$Q1047,Table_Index[year],$R1047)/COUNTIFS(Table_Index[Quarter],"&lt;&gt;''",Table_Index[ID],$Q1047,Table_Index[year],$R1047)</f>
        <v>4.1100100000000001E-2</v>
      </c>
      <c r="X1047">
        <f>SUMIFS(INDEX(Table_Index[],,MATCH(X$12,Table_Index[#Headers],0)),
Table_Index[ID],$Q1047,Table_Index[year],$R1047)/COUNTIFS(Table_Index[Quarter],"&lt;&gt;''",Table_Index[ID],$Q1047,Table_Index[year],$R1047)</f>
        <v>0.2659994</v>
      </c>
      <c r="Y1047">
        <f>SUMIFS(INDEX(Table_Index[],,MATCH(Y$12,Table_Index[#Headers],0)),
Table_Index[ID],$Q1047,Table_Index[year],$R1047)/COUNTIFS(Table_Index[Quarter],"&lt;&gt;''",Table_Index[ID],$Q1047,Table_Index[year],$R1047)</f>
        <v>0.12831362499999999</v>
      </c>
      <c r="Z1047">
        <f>SUMIFS(INDEX(Table_Index[],,MATCH(Z$12,Table_Index[#Headers],0)),
Table_Index[ID],$Q1047,Table_Index[year],$R1047)/COUNTIFS(Table_Index[Quarter],"&lt;&gt;''",Table_Index[ID],$Q1047,Table_Index[year],$R1047)</f>
        <v>0.109190325</v>
      </c>
      <c r="AA1047">
        <f>SUMIFS(INDEX(Table_Index[],,MATCH(AA$12,Table_Index[#Headers],0)),
Table_Index[ID],$Q1047,Table_Index[year],$R1047)/COUNTIFS(Table_Index[Quarter],"&lt;&gt;''",Table_Index[ID],$Q1047,Table_Index[year],$R1047)</f>
        <v>8.329555000000001E-2</v>
      </c>
      <c r="AB1047">
        <f>SUMIFS(INDEX(Table_Index[],,MATCH(AB$12,Table_Index[#Headers],0)),
Table_Index[ID],$Q1047,Table_Index[year],$R1047)/COUNTIFS(Table_Index[Quarter],"&lt;&gt;''",Table_Index[ID],$Q1047,Table_Index[year],$R1047)</f>
        <v>9.9794500000000008E-3</v>
      </c>
      <c r="AC1047" s="24">
        <f t="shared" si="66"/>
        <v>0.99999992500000001</v>
      </c>
      <c r="AD1047">
        <f>COUNTIFS(Table_Index[Quarter],"&lt;&gt;''",Table_Index[ID],$Q1047,Table_Index[year],$R1047)</f>
        <v>4</v>
      </c>
      <c r="AE1047" s="34">
        <f t="shared" si="67"/>
        <v>0.84646809732083061</v>
      </c>
    </row>
    <row r="1048" spans="1:31" x14ac:dyDescent="0.3">
      <c r="A1048">
        <v>9166</v>
      </c>
      <c r="B1048">
        <v>2003</v>
      </c>
      <c r="C1048">
        <v>4</v>
      </c>
      <c r="D1048">
        <v>1.4204E-3</v>
      </c>
      <c r="E1048">
        <v>2.7055E-3</v>
      </c>
      <c r="F1048">
        <v>1.3527999999999999E-3</v>
      </c>
      <c r="G1048">
        <v>2.0073000000000001E-3</v>
      </c>
      <c r="H1048">
        <v>1.5556999999999999E-3</v>
      </c>
      <c r="I1048">
        <v>1.21748E-2</v>
      </c>
      <c r="J1048">
        <v>0.58262380000000003</v>
      </c>
      <c r="K1048">
        <v>0.3945534</v>
      </c>
      <c r="L1048">
        <v>1.3527999999999999E-3</v>
      </c>
      <c r="M1048">
        <v>2.5359999999999998E-4</v>
      </c>
      <c r="O1048" t="str">
        <f>Table_Index[[#This Row],[ID]]&amp;Table_Index[[#This Row],[year]]</f>
        <v>91662003</v>
      </c>
      <c r="P1048" t="str">
        <v>93242009</v>
      </c>
      <c r="Q1048" t="str">
        <f t="shared" si="64"/>
        <v>9324</v>
      </c>
      <c r="R1048" t="str">
        <f t="shared" si="65"/>
        <v>2009</v>
      </c>
      <c r="S1048">
        <f>SUMIFS(INDEX(Table_Index[],,MATCH(S$12,Table_Index[#Headers],0)),
Table_Index[ID],$Q1048,Table_Index[year],$R1048)/COUNTIFS(Table_Index[Quarter],"&lt;&gt;''",Table_Index[ID],$Q1048,Table_Index[year],$R1048)</f>
        <v>3.8444724999999999E-2</v>
      </c>
      <c r="T1048">
        <f>SUMIFS(INDEX(Table_Index[],,MATCH(T$12,Table_Index[#Headers],0)),
Table_Index[ID],$Q1048,Table_Index[year],$R1048)/COUNTIFS(Table_Index[Quarter],"&lt;&gt;''",Table_Index[ID],$Q1048,Table_Index[year],$R1048)</f>
        <v>4.8081900000000004E-2</v>
      </c>
      <c r="U1048">
        <f>SUMIFS(INDEX(Table_Index[],,MATCH(U$12,Table_Index[#Headers],0)),
Table_Index[ID],$Q1048,Table_Index[year],$R1048)/COUNTIFS(Table_Index[Quarter],"&lt;&gt;''",Table_Index[ID],$Q1048,Table_Index[year],$R1048)</f>
        <v>9.5812225000000001E-2</v>
      </c>
      <c r="V1048">
        <f>SUMIFS(INDEX(Table_Index[],,MATCH(V$12,Table_Index[#Headers],0)),
Table_Index[ID],$Q1048,Table_Index[year],$R1048)/COUNTIFS(Table_Index[Quarter],"&lt;&gt;''",Table_Index[ID],$Q1048,Table_Index[year],$R1048)</f>
        <v>6.5817549999999989E-2</v>
      </c>
      <c r="W1048">
        <f>SUMIFS(INDEX(Table_Index[],,MATCH(W$12,Table_Index[#Headers],0)),
Table_Index[ID],$Q1048,Table_Index[year],$R1048)/COUNTIFS(Table_Index[Quarter],"&lt;&gt;''",Table_Index[ID],$Q1048,Table_Index[year],$R1048)</f>
        <v>3.0636375E-2</v>
      </c>
      <c r="X1048">
        <f>SUMIFS(INDEX(Table_Index[],,MATCH(X$12,Table_Index[#Headers],0)),
Table_Index[ID],$Q1048,Table_Index[year],$R1048)/COUNTIFS(Table_Index[Quarter],"&lt;&gt;''",Table_Index[ID],$Q1048,Table_Index[year],$R1048)</f>
        <v>0.42247579999999996</v>
      </c>
      <c r="Y1048">
        <f>SUMIFS(INDEX(Table_Index[],,MATCH(Y$12,Table_Index[#Headers],0)),
Table_Index[ID],$Q1048,Table_Index[year],$R1048)/COUNTIFS(Table_Index[Quarter],"&lt;&gt;''",Table_Index[ID],$Q1048,Table_Index[year],$R1048)</f>
        <v>0.11484759999999999</v>
      </c>
      <c r="Z1048">
        <f>SUMIFS(INDEX(Table_Index[],,MATCH(Z$12,Table_Index[#Headers],0)),
Table_Index[ID],$Q1048,Table_Index[year],$R1048)/COUNTIFS(Table_Index[Quarter],"&lt;&gt;''",Table_Index[ID],$Q1048,Table_Index[year],$R1048)</f>
        <v>6.9205324999999998E-2</v>
      </c>
      <c r="AA1048">
        <f>SUMIFS(INDEX(Table_Index[],,MATCH(AA$12,Table_Index[#Headers],0)),
Table_Index[ID],$Q1048,Table_Index[year],$R1048)/COUNTIFS(Table_Index[Quarter],"&lt;&gt;''",Table_Index[ID],$Q1048,Table_Index[year],$R1048)</f>
        <v>8.9663149999999997E-2</v>
      </c>
      <c r="AB1048">
        <f>SUMIFS(INDEX(Table_Index[],,MATCH(AB$12,Table_Index[#Headers],0)),
Table_Index[ID],$Q1048,Table_Index[year],$R1048)/COUNTIFS(Table_Index[Quarter],"&lt;&gt;''",Table_Index[ID],$Q1048,Table_Index[year],$R1048)</f>
        <v>2.5015374999999999E-2</v>
      </c>
      <c r="AC1048" s="24">
        <f t="shared" si="66"/>
        <v>1.0000000249999998</v>
      </c>
      <c r="AD1048">
        <f>COUNTIFS(Table_Index[Quarter],"&lt;&gt;''",Table_Index[ID],$Q1048,Table_Index[year],$R1048)</f>
        <v>4</v>
      </c>
      <c r="AE1048" s="34">
        <f t="shared" si="67"/>
        <v>0.77662921491740189</v>
      </c>
    </row>
    <row r="1049" spans="1:31" x14ac:dyDescent="0.3">
      <c r="A1049">
        <v>9166</v>
      </c>
      <c r="B1049">
        <v>2004</v>
      </c>
      <c r="C1049">
        <v>1</v>
      </c>
      <c r="D1049">
        <v>8.6021500000000001E-2</v>
      </c>
      <c r="E1049">
        <v>0.10120179999999999</v>
      </c>
      <c r="F1049">
        <v>7.4214600000000006E-2</v>
      </c>
      <c r="G1049">
        <v>4.2167400000000001E-2</v>
      </c>
      <c r="H1049">
        <v>0</v>
      </c>
      <c r="I1049">
        <v>0.25300440000000002</v>
      </c>
      <c r="J1049">
        <v>0.2867383</v>
      </c>
      <c r="K1049">
        <v>3.4155600000000001E-2</v>
      </c>
      <c r="L1049">
        <v>0.1180687</v>
      </c>
      <c r="M1049">
        <v>4.4276000000000003E-3</v>
      </c>
      <c r="O1049" t="str">
        <f>Table_Index[[#This Row],[ID]]&amp;Table_Index[[#This Row],[year]]</f>
        <v>91662004</v>
      </c>
      <c r="P1049" t="str">
        <v>93242010</v>
      </c>
      <c r="Q1049" t="str">
        <f t="shared" si="64"/>
        <v>9324</v>
      </c>
      <c r="R1049" t="str">
        <f t="shared" si="65"/>
        <v>2010</v>
      </c>
      <c r="S1049">
        <f>SUMIFS(INDEX(Table_Index[],,MATCH(S$12,Table_Index[#Headers],0)),
Table_Index[ID],$Q1049,Table_Index[year],$R1049)/COUNTIFS(Table_Index[Quarter],"&lt;&gt;''",Table_Index[ID],$Q1049,Table_Index[year],$R1049)</f>
        <v>7.8554650000000004E-2</v>
      </c>
      <c r="T1049">
        <f>SUMIFS(INDEX(Table_Index[],,MATCH(T$12,Table_Index[#Headers],0)),
Table_Index[ID],$Q1049,Table_Index[year],$R1049)/COUNTIFS(Table_Index[Quarter],"&lt;&gt;''",Table_Index[ID],$Q1049,Table_Index[year],$R1049)</f>
        <v>3.9449425000000003E-2</v>
      </c>
      <c r="U1049">
        <f>SUMIFS(INDEX(Table_Index[],,MATCH(U$12,Table_Index[#Headers],0)),
Table_Index[ID],$Q1049,Table_Index[year],$R1049)/COUNTIFS(Table_Index[Quarter],"&lt;&gt;''",Table_Index[ID],$Q1049,Table_Index[year],$R1049)</f>
        <v>0.17960264999999997</v>
      </c>
      <c r="V1049">
        <f>SUMIFS(INDEX(Table_Index[],,MATCH(V$12,Table_Index[#Headers],0)),
Table_Index[ID],$Q1049,Table_Index[year],$R1049)/COUNTIFS(Table_Index[Quarter],"&lt;&gt;''",Table_Index[ID],$Q1049,Table_Index[year],$R1049)</f>
        <v>0.123846425</v>
      </c>
      <c r="W1049">
        <f>SUMIFS(INDEX(Table_Index[],,MATCH(W$12,Table_Index[#Headers],0)),
Table_Index[ID],$Q1049,Table_Index[year],$R1049)/COUNTIFS(Table_Index[Quarter],"&lt;&gt;''",Table_Index[ID],$Q1049,Table_Index[year],$R1049)</f>
        <v>5.9349699999999991E-2</v>
      </c>
      <c r="X1049">
        <f>SUMIFS(INDEX(Table_Index[],,MATCH(X$12,Table_Index[#Headers],0)),
Table_Index[ID],$Q1049,Table_Index[year],$R1049)/COUNTIFS(Table_Index[Quarter],"&lt;&gt;''",Table_Index[ID],$Q1049,Table_Index[year],$R1049)</f>
        <v>0.17910955000000001</v>
      </c>
      <c r="Y1049">
        <f>SUMIFS(INDEX(Table_Index[],,MATCH(Y$12,Table_Index[#Headers],0)),
Table_Index[ID],$Q1049,Table_Index[year],$R1049)/COUNTIFS(Table_Index[Quarter],"&lt;&gt;''",Table_Index[ID],$Q1049,Table_Index[year],$R1049)</f>
        <v>0.14856987500000002</v>
      </c>
      <c r="Z1049">
        <f>SUMIFS(INDEX(Table_Index[],,MATCH(Z$12,Table_Index[#Headers],0)),
Table_Index[ID],$Q1049,Table_Index[year],$R1049)/COUNTIFS(Table_Index[Quarter],"&lt;&gt;''",Table_Index[ID],$Q1049,Table_Index[year],$R1049)</f>
        <v>7.5240625000000005E-2</v>
      </c>
      <c r="AA1049">
        <f>SUMIFS(INDEX(Table_Index[],,MATCH(AA$12,Table_Index[#Headers],0)),
Table_Index[ID],$Q1049,Table_Index[year],$R1049)/COUNTIFS(Table_Index[Quarter],"&lt;&gt;''",Table_Index[ID],$Q1049,Table_Index[year],$R1049)</f>
        <v>8.6734449999999991E-2</v>
      </c>
      <c r="AB1049">
        <f>SUMIFS(INDEX(Table_Index[],,MATCH(AB$12,Table_Index[#Headers],0)),
Table_Index[ID],$Q1049,Table_Index[year],$R1049)/COUNTIFS(Table_Index[Quarter],"&lt;&gt;''",Table_Index[ID],$Q1049,Table_Index[year],$R1049)</f>
        <v>2.9542624999999999E-2</v>
      </c>
      <c r="AC1049" s="24">
        <f t="shared" si="66"/>
        <v>0.99999997500000004</v>
      </c>
      <c r="AD1049">
        <f>COUNTIFS(Table_Index[Quarter],"&lt;&gt;''",Table_Index[ID],$Q1049,Table_Index[year],$R1049)</f>
        <v>4</v>
      </c>
      <c r="AE1049" s="34">
        <f t="shared" si="67"/>
        <v>0.87294545225035192</v>
      </c>
    </row>
    <row r="1050" spans="1:31" x14ac:dyDescent="0.3">
      <c r="A1050">
        <v>9166</v>
      </c>
      <c r="B1050">
        <v>2004</v>
      </c>
      <c r="C1050">
        <v>2</v>
      </c>
      <c r="D1050">
        <v>0.1658268</v>
      </c>
      <c r="E1050">
        <v>0.23438419999999999</v>
      </c>
      <c r="F1050">
        <v>4.9220699999999999E-2</v>
      </c>
      <c r="G1050">
        <v>0.20274229999999999</v>
      </c>
      <c r="H1050">
        <v>5.4845900000000003E-2</v>
      </c>
      <c r="I1050">
        <v>0.11719209999999999</v>
      </c>
      <c r="J1050">
        <v>9.7269400000000006E-2</v>
      </c>
      <c r="K1050">
        <v>1.8750699999999999E-2</v>
      </c>
      <c r="L1050">
        <v>5.3908400000000002E-2</v>
      </c>
      <c r="M1050">
        <v>5.8596000000000004E-3</v>
      </c>
      <c r="O1050" t="str">
        <f>Table_Index[[#This Row],[ID]]&amp;Table_Index[[#This Row],[year]]</f>
        <v>91662004</v>
      </c>
      <c r="P1050" t="str">
        <v>93242011</v>
      </c>
      <c r="Q1050" t="str">
        <f t="shared" si="64"/>
        <v>9324</v>
      </c>
      <c r="R1050" t="str">
        <f t="shared" si="65"/>
        <v>2011</v>
      </c>
      <c r="S1050">
        <f>SUMIFS(INDEX(Table_Index[],,MATCH(S$12,Table_Index[#Headers],0)),
Table_Index[ID],$Q1050,Table_Index[year],$R1050)/COUNTIFS(Table_Index[Quarter],"&lt;&gt;''",Table_Index[ID],$Q1050,Table_Index[year],$R1050)</f>
        <v>0.11393187499999999</v>
      </c>
      <c r="T1050">
        <f>SUMIFS(INDEX(Table_Index[],,MATCH(T$12,Table_Index[#Headers],0)),
Table_Index[ID],$Q1050,Table_Index[year],$R1050)/COUNTIFS(Table_Index[Quarter],"&lt;&gt;''",Table_Index[ID],$Q1050,Table_Index[year],$R1050)</f>
        <v>4.6132624999999997E-2</v>
      </c>
      <c r="U1050">
        <f>SUMIFS(INDEX(Table_Index[],,MATCH(U$12,Table_Index[#Headers],0)),
Table_Index[ID],$Q1050,Table_Index[year],$R1050)/COUNTIFS(Table_Index[Quarter],"&lt;&gt;''",Table_Index[ID],$Q1050,Table_Index[year],$R1050)</f>
        <v>0.29787805000000001</v>
      </c>
      <c r="V1050">
        <f>SUMIFS(INDEX(Table_Index[],,MATCH(V$12,Table_Index[#Headers],0)),
Table_Index[ID],$Q1050,Table_Index[year],$R1050)/COUNTIFS(Table_Index[Quarter],"&lt;&gt;''",Table_Index[ID],$Q1050,Table_Index[year],$R1050)</f>
        <v>0.15266290000000002</v>
      </c>
      <c r="W1050">
        <f>SUMIFS(INDEX(Table_Index[],,MATCH(W$12,Table_Index[#Headers],0)),
Table_Index[ID],$Q1050,Table_Index[year],$R1050)/COUNTIFS(Table_Index[Quarter],"&lt;&gt;''",Table_Index[ID],$Q1050,Table_Index[year],$R1050)</f>
        <v>5.9273724999999999E-2</v>
      </c>
      <c r="X1050">
        <f>SUMIFS(INDEX(Table_Index[],,MATCH(X$12,Table_Index[#Headers],0)),
Table_Index[ID],$Q1050,Table_Index[year],$R1050)/COUNTIFS(Table_Index[Quarter],"&lt;&gt;''",Table_Index[ID],$Q1050,Table_Index[year],$R1050)</f>
        <v>4.4317500000000003E-2</v>
      </c>
      <c r="Y1050">
        <f>SUMIFS(INDEX(Table_Index[],,MATCH(Y$12,Table_Index[#Headers],0)),
Table_Index[ID],$Q1050,Table_Index[year],$R1050)/COUNTIFS(Table_Index[Quarter],"&lt;&gt;''",Table_Index[ID],$Q1050,Table_Index[year],$R1050)</f>
        <v>9.4318025E-2</v>
      </c>
      <c r="Z1050">
        <f>SUMIFS(INDEX(Table_Index[],,MATCH(Z$12,Table_Index[#Headers],0)),
Table_Index[ID],$Q1050,Table_Index[year],$R1050)/COUNTIFS(Table_Index[Quarter],"&lt;&gt;''",Table_Index[ID],$Q1050,Table_Index[year],$R1050)</f>
        <v>4.9889825000000006E-2</v>
      </c>
      <c r="AA1050">
        <f>SUMIFS(INDEX(Table_Index[],,MATCH(AA$12,Table_Index[#Headers],0)),
Table_Index[ID],$Q1050,Table_Index[year],$R1050)/COUNTIFS(Table_Index[Quarter],"&lt;&gt;''",Table_Index[ID],$Q1050,Table_Index[year],$R1050)</f>
        <v>0.11856697500000001</v>
      </c>
      <c r="AB1050">
        <f>SUMIFS(INDEX(Table_Index[],,MATCH(AB$12,Table_Index[#Headers],0)),
Table_Index[ID],$Q1050,Table_Index[year],$R1050)/COUNTIFS(Table_Index[Quarter],"&lt;&gt;''",Table_Index[ID],$Q1050,Table_Index[year],$R1050)</f>
        <v>2.3028475E-2</v>
      </c>
      <c r="AC1050" s="24">
        <f t="shared" si="66"/>
        <v>0.99999997500000004</v>
      </c>
      <c r="AD1050">
        <f>COUNTIFS(Table_Index[Quarter],"&lt;&gt;''",Table_Index[ID],$Q1050,Table_Index[year],$R1050)</f>
        <v>4</v>
      </c>
      <c r="AE1050" s="34">
        <f t="shared" si="67"/>
        <v>0.84140327707984808</v>
      </c>
    </row>
    <row r="1051" spans="1:31" x14ac:dyDescent="0.3">
      <c r="A1051">
        <v>9166</v>
      </c>
      <c r="B1051">
        <v>2004</v>
      </c>
      <c r="C1051">
        <v>3</v>
      </c>
      <c r="D1051">
        <v>4.0205900000000003E-2</v>
      </c>
      <c r="E1051">
        <v>9.0061100000000005E-2</v>
      </c>
      <c r="F1051">
        <v>6.4329399999999995E-2</v>
      </c>
      <c r="G1051">
        <v>1.6082300000000001E-2</v>
      </c>
      <c r="H1051">
        <v>0</v>
      </c>
      <c r="I1051">
        <v>0.28948220000000002</v>
      </c>
      <c r="J1051">
        <v>0.33129619999999999</v>
      </c>
      <c r="K1051">
        <v>3.2164699999999997E-2</v>
      </c>
      <c r="L1051">
        <v>0.1334834</v>
      </c>
      <c r="M1051">
        <v>2.8947999999999999E-3</v>
      </c>
      <c r="O1051" t="str">
        <f>Table_Index[[#This Row],[ID]]&amp;Table_Index[[#This Row],[year]]</f>
        <v>91662004</v>
      </c>
      <c r="P1051" t="str">
        <v>93242012</v>
      </c>
      <c r="Q1051" t="str">
        <f t="shared" si="64"/>
        <v>9324</v>
      </c>
      <c r="R1051" t="str">
        <f t="shared" si="65"/>
        <v>2012</v>
      </c>
      <c r="S1051">
        <f>SUMIFS(INDEX(Table_Index[],,MATCH(S$12,Table_Index[#Headers],0)),
Table_Index[ID],$Q1051,Table_Index[year],$R1051)/COUNTIFS(Table_Index[Quarter],"&lt;&gt;''",Table_Index[ID],$Q1051,Table_Index[year],$R1051)</f>
        <v>0.12100564999999999</v>
      </c>
      <c r="T1051">
        <f>SUMIFS(INDEX(Table_Index[],,MATCH(T$12,Table_Index[#Headers],0)),
Table_Index[ID],$Q1051,Table_Index[year],$R1051)/COUNTIFS(Table_Index[Quarter],"&lt;&gt;''",Table_Index[ID],$Q1051,Table_Index[year],$R1051)</f>
        <v>1.774185E-2</v>
      </c>
      <c r="U1051">
        <f>SUMIFS(INDEX(Table_Index[],,MATCH(U$12,Table_Index[#Headers],0)),
Table_Index[ID],$Q1051,Table_Index[year],$R1051)/COUNTIFS(Table_Index[Quarter],"&lt;&gt;''",Table_Index[ID],$Q1051,Table_Index[year],$R1051)</f>
        <v>0.210860775</v>
      </c>
      <c r="V1051">
        <f>SUMIFS(INDEX(Table_Index[],,MATCH(V$12,Table_Index[#Headers],0)),
Table_Index[ID],$Q1051,Table_Index[year],$R1051)/COUNTIFS(Table_Index[Quarter],"&lt;&gt;''",Table_Index[ID],$Q1051,Table_Index[year],$R1051)</f>
        <v>0.11351130000000001</v>
      </c>
      <c r="W1051">
        <f>SUMIFS(INDEX(Table_Index[],,MATCH(W$12,Table_Index[#Headers],0)),
Table_Index[ID],$Q1051,Table_Index[year],$R1051)/COUNTIFS(Table_Index[Quarter],"&lt;&gt;''",Table_Index[ID],$Q1051,Table_Index[year],$R1051)</f>
        <v>0.11364145</v>
      </c>
      <c r="X1051">
        <f>SUMIFS(INDEX(Table_Index[],,MATCH(X$12,Table_Index[#Headers],0)),
Table_Index[ID],$Q1051,Table_Index[year],$R1051)/COUNTIFS(Table_Index[Quarter],"&lt;&gt;''",Table_Index[ID],$Q1051,Table_Index[year],$R1051)</f>
        <v>0.11327185000000001</v>
      </c>
      <c r="Y1051">
        <f>SUMIFS(INDEX(Table_Index[],,MATCH(Y$12,Table_Index[#Headers],0)),
Table_Index[ID],$Q1051,Table_Index[year],$R1051)/COUNTIFS(Table_Index[Quarter],"&lt;&gt;''",Table_Index[ID],$Q1051,Table_Index[year],$R1051)</f>
        <v>0.12802122500000002</v>
      </c>
      <c r="Z1051">
        <f>SUMIFS(INDEX(Table_Index[],,MATCH(Z$12,Table_Index[#Headers],0)),
Table_Index[ID],$Q1051,Table_Index[year],$R1051)/COUNTIFS(Table_Index[Quarter],"&lt;&gt;''",Table_Index[ID],$Q1051,Table_Index[year],$R1051)</f>
        <v>5.2037174999999998E-2</v>
      </c>
      <c r="AA1051">
        <f>SUMIFS(INDEX(Table_Index[],,MATCH(AA$12,Table_Index[#Headers],0)),
Table_Index[ID],$Q1051,Table_Index[year],$R1051)/COUNTIFS(Table_Index[Quarter],"&lt;&gt;''",Table_Index[ID],$Q1051,Table_Index[year],$R1051)</f>
        <v>9.7923999999999997E-2</v>
      </c>
      <c r="AB1051">
        <f>SUMIFS(INDEX(Table_Index[],,MATCH(AB$12,Table_Index[#Headers],0)),
Table_Index[ID],$Q1051,Table_Index[year],$R1051)/COUNTIFS(Table_Index[Quarter],"&lt;&gt;''",Table_Index[ID],$Q1051,Table_Index[year],$R1051)</f>
        <v>3.1984775E-2</v>
      </c>
      <c r="AC1051" s="24">
        <f t="shared" si="66"/>
        <v>1.0000000500000001</v>
      </c>
      <c r="AD1051">
        <f>COUNTIFS(Table_Index[Quarter],"&lt;&gt;''",Table_Index[ID],$Q1051,Table_Index[year],$R1051)</f>
        <v>4</v>
      </c>
      <c r="AE1051" s="34">
        <f t="shared" si="67"/>
        <v>0.8722414493645575</v>
      </c>
    </row>
    <row r="1052" spans="1:31" x14ac:dyDescent="0.3">
      <c r="A1052">
        <v>9166</v>
      </c>
      <c r="B1052">
        <v>2004</v>
      </c>
      <c r="C1052">
        <v>4</v>
      </c>
      <c r="D1052">
        <v>0.1058496</v>
      </c>
      <c r="E1052">
        <v>0.18523680000000001</v>
      </c>
      <c r="F1052">
        <v>5.5710299999999997E-2</v>
      </c>
      <c r="G1052">
        <v>0.13231200000000001</v>
      </c>
      <c r="H1052">
        <v>0</v>
      </c>
      <c r="I1052">
        <v>0.11142059999999999</v>
      </c>
      <c r="J1052">
        <v>0.2130919</v>
      </c>
      <c r="K1052">
        <v>0.12534819999999999</v>
      </c>
      <c r="L1052">
        <v>6.1281299999999997E-2</v>
      </c>
      <c r="M1052">
        <v>9.7493000000000007E-3</v>
      </c>
      <c r="O1052" t="str">
        <f>Table_Index[[#This Row],[ID]]&amp;Table_Index[[#This Row],[year]]</f>
        <v>91662004</v>
      </c>
      <c r="P1052" t="str">
        <v>93252003</v>
      </c>
      <c r="Q1052" t="str">
        <f t="shared" si="64"/>
        <v>9325</v>
      </c>
      <c r="R1052" t="str">
        <f t="shared" si="65"/>
        <v>2003</v>
      </c>
      <c r="S1052">
        <f>SUMIFS(INDEX(Table_Index[],,MATCH(S$12,Table_Index[#Headers],0)),
Table_Index[ID],$Q1052,Table_Index[year],$R1052)/COUNTIFS(Table_Index[Quarter],"&lt;&gt;''",Table_Index[ID],$Q1052,Table_Index[year],$R1052)</f>
        <v>2.4147250000000002E-2</v>
      </c>
      <c r="T1052">
        <f>SUMIFS(INDEX(Table_Index[],,MATCH(T$12,Table_Index[#Headers],0)),
Table_Index[ID],$Q1052,Table_Index[year],$R1052)/COUNTIFS(Table_Index[Quarter],"&lt;&gt;''",Table_Index[ID],$Q1052,Table_Index[year],$R1052)</f>
        <v>9.1341600000000009E-2</v>
      </c>
      <c r="U1052">
        <f>SUMIFS(INDEX(Table_Index[],,MATCH(U$12,Table_Index[#Headers],0)),
Table_Index[ID],$Q1052,Table_Index[year],$R1052)/COUNTIFS(Table_Index[Quarter],"&lt;&gt;''",Table_Index[ID],$Q1052,Table_Index[year],$R1052)</f>
        <v>0.19747342499999998</v>
      </c>
      <c r="V1052">
        <f>SUMIFS(INDEX(Table_Index[],,MATCH(V$12,Table_Index[#Headers],0)),
Table_Index[ID],$Q1052,Table_Index[year],$R1052)/COUNTIFS(Table_Index[Quarter],"&lt;&gt;''",Table_Index[ID],$Q1052,Table_Index[year],$R1052)</f>
        <v>2.8727450000000002E-2</v>
      </c>
      <c r="W1052">
        <f>SUMIFS(INDEX(Table_Index[],,MATCH(W$12,Table_Index[#Headers],0)),
Table_Index[ID],$Q1052,Table_Index[year],$R1052)/COUNTIFS(Table_Index[Quarter],"&lt;&gt;''",Table_Index[ID],$Q1052,Table_Index[year],$R1052)</f>
        <v>3.2826525000000002E-2</v>
      </c>
      <c r="X1052">
        <f>SUMIFS(INDEX(Table_Index[],,MATCH(X$12,Table_Index[#Headers],0)),
Table_Index[ID],$Q1052,Table_Index[year],$R1052)/COUNTIFS(Table_Index[Quarter],"&lt;&gt;''",Table_Index[ID],$Q1052,Table_Index[year],$R1052)</f>
        <v>0</v>
      </c>
      <c r="Y1052">
        <f>SUMIFS(INDEX(Table_Index[],,MATCH(Y$12,Table_Index[#Headers],0)),
Table_Index[ID],$Q1052,Table_Index[year],$R1052)/COUNTIFS(Table_Index[Quarter],"&lt;&gt;''",Table_Index[ID],$Q1052,Table_Index[year],$R1052)</f>
        <v>0</v>
      </c>
      <c r="Z1052">
        <f>SUMIFS(INDEX(Table_Index[],,MATCH(Z$12,Table_Index[#Headers],0)),
Table_Index[ID],$Q1052,Table_Index[year],$R1052)/COUNTIFS(Table_Index[Quarter],"&lt;&gt;''",Table_Index[ID],$Q1052,Table_Index[year],$R1052)</f>
        <v>0.35513539999999999</v>
      </c>
      <c r="AA1052">
        <f>SUMIFS(INDEX(Table_Index[],,MATCH(AA$12,Table_Index[#Headers],0)),
Table_Index[ID],$Q1052,Table_Index[year],$R1052)/COUNTIFS(Table_Index[Quarter],"&lt;&gt;''",Table_Index[ID],$Q1052,Table_Index[year],$R1052)</f>
        <v>0.16774044999999999</v>
      </c>
      <c r="AB1052">
        <f>SUMIFS(INDEX(Table_Index[],,MATCH(AB$12,Table_Index[#Headers],0)),
Table_Index[ID],$Q1052,Table_Index[year],$R1052)/COUNTIFS(Table_Index[Quarter],"&lt;&gt;''",Table_Index[ID],$Q1052,Table_Index[year],$R1052)</f>
        <v>0.10260782499999999</v>
      </c>
      <c r="AC1052" s="24">
        <f t="shared" si="66"/>
        <v>0.99999992499999979</v>
      </c>
      <c r="AD1052">
        <f>COUNTIFS(Table_Index[Quarter],"&lt;&gt;''",Table_Index[ID],$Q1052,Table_Index[year],$R1052)</f>
        <v>4</v>
      </c>
      <c r="AE1052" s="34">
        <f t="shared" si="67"/>
        <v>0.78538864506797568</v>
      </c>
    </row>
    <row r="1053" spans="1:31" x14ac:dyDescent="0.3">
      <c r="A1053">
        <v>9167</v>
      </c>
      <c r="B1053">
        <v>2003</v>
      </c>
      <c r="C1053">
        <v>1</v>
      </c>
      <c r="D1053">
        <v>0</v>
      </c>
      <c r="E1053">
        <v>4.8100799999999999E-2</v>
      </c>
      <c r="F1053">
        <v>4.4894099999999999E-2</v>
      </c>
      <c r="G1053">
        <v>6.8944500000000006E-2</v>
      </c>
      <c r="H1053">
        <v>4.0618399999999999E-2</v>
      </c>
      <c r="I1053">
        <v>0.43290699999999999</v>
      </c>
      <c r="J1053">
        <v>0.3145638</v>
      </c>
      <c r="K1053">
        <v>0</v>
      </c>
      <c r="L1053">
        <v>4.7031900000000001E-2</v>
      </c>
      <c r="M1053">
        <v>2.9394999999999998E-3</v>
      </c>
      <c r="O1053" t="str">
        <f>Table_Index[[#This Row],[ID]]&amp;Table_Index[[#This Row],[year]]</f>
        <v>91672003</v>
      </c>
      <c r="P1053" t="str">
        <v>93252004</v>
      </c>
      <c r="Q1053" t="str">
        <f t="shared" si="64"/>
        <v>9325</v>
      </c>
      <c r="R1053" t="str">
        <f t="shared" si="65"/>
        <v>2004</v>
      </c>
      <c r="S1053">
        <f>SUMIFS(INDEX(Table_Index[],,MATCH(S$12,Table_Index[#Headers],0)),
Table_Index[ID],$Q1053,Table_Index[year],$R1053)/COUNTIFS(Table_Index[Quarter],"&lt;&gt;''",Table_Index[ID],$Q1053,Table_Index[year],$R1053)</f>
        <v>0.13114622500000001</v>
      </c>
      <c r="T1053">
        <f>SUMIFS(INDEX(Table_Index[],,MATCH(T$12,Table_Index[#Headers],0)),
Table_Index[ID],$Q1053,Table_Index[year],$R1053)/COUNTIFS(Table_Index[Quarter],"&lt;&gt;''",Table_Index[ID],$Q1053,Table_Index[year],$R1053)</f>
        <v>3.3187649999999999E-2</v>
      </c>
      <c r="U1053">
        <f>SUMIFS(INDEX(Table_Index[],,MATCH(U$12,Table_Index[#Headers],0)),
Table_Index[ID],$Q1053,Table_Index[year],$R1053)/COUNTIFS(Table_Index[Quarter],"&lt;&gt;''",Table_Index[ID],$Q1053,Table_Index[year],$R1053)</f>
        <v>0.24946232499999998</v>
      </c>
      <c r="V1053">
        <f>SUMIFS(INDEX(Table_Index[],,MATCH(V$12,Table_Index[#Headers],0)),
Table_Index[ID],$Q1053,Table_Index[year],$R1053)/COUNTIFS(Table_Index[Quarter],"&lt;&gt;''",Table_Index[ID],$Q1053,Table_Index[year],$R1053)</f>
        <v>5.7754825000000003E-2</v>
      </c>
      <c r="W1053">
        <f>SUMIFS(INDEX(Table_Index[],,MATCH(W$12,Table_Index[#Headers],0)),
Table_Index[ID],$Q1053,Table_Index[year],$R1053)/COUNTIFS(Table_Index[Quarter],"&lt;&gt;''",Table_Index[ID],$Q1053,Table_Index[year],$R1053)</f>
        <v>1.6846375E-2</v>
      </c>
      <c r="X1053">
        <f>SUMIFS(INDEX(Table_Index[],,MATCH(X$12,Table_Index[#Headers],0)),
Table_Index[ID],$Q1053,Table_Index[year],$R1053)/COUNTIFS(Table_Index[Quarter],"&lt;&gt;''",Table_Index[ID],$Q1053,Table_Index[year],$R1053)</f>
        <v>0</v>
      </c>
      <c r="Y1053">
        <f>SUMIFS(INDEX(Table_Index[],,MATCH(Y$12,Table_Index[#Headers],0)),
Table_Index[ID],$Q1053,Table_Index[year],$R1053)/COUNTIFS(Table_Index[Quarter],"&lt;&gt;''",Table_Index[ID],$Q1053,Table_Index[year],$R1053)</f>
        <v>6.3719999999999998E-4</v>
      </c>
      <c r="Z1053">
        <f>SUMIFS(INDEX(Table_Index[],,MATCH(Z$12,Table_Index[#Headers],0)),
Table_Index[ID],$Q1053,Table_Index[year],$R1053)/COUNTIFS(Table_Index[Quarter],"&lt;&gt;''",Table_Index[ID],$Q1053,Table_Index[year],$R1053)</f>
        <v>0.47091804999999998</v>
      </c>
      <c r="AA1053">
        <f>SUMIFS(INDEX(Table_Index[],,MATCH(AA$12,Table_Index[#Headers],0)),
Table_Index[ID],$Q1053,Table_Index[year],$R1053)/COUNTIFS(Table_Index[Quarter],"&lt;&gt;''",Table_Index[ID],$Q1053,Table_Index[year],$R1053)</f>
        <v>2.3281499999999998E-3</v>
      </c>
      <c r="AB1053">
        <f>SUMIFS(INDEX(Table_Index[],,MATCH(AB$12,Table_Index[#Headers],0)),
Table_Index[ID],$Q1053,Table_Index[year],$R1053)/COUNTIFS(Table_Index[Quarter],"&lt;&gt;''",Table_Index[ID],$Q1053,Table_Index[year],$R1053)</f>
        <v>3.7719225000000002E-2</v>
      </c>
      <c r="AC1053" s="24">
        <f t="shared" si="66"/>
        <v>1.0000000249999998</v>
      </c>
      <c r="AD1053">
        <f>COUNTIFS(Table_Index[Quarter],"&lt;&gt;''",Table_Index[ID],$Q1053,Table_Index[year],$R1053)</f>
        <v>4</v>
      </c>
      <c r="AE1053" s="34">
        <f t="shared" si="67"/>
        <v>0.69265599974323444</v>
      </c>
    </row>
    <row r="1054" spans="1:31" x14ac:dyDescent="0.3">
      <c r="A1054">
        <v>9167</v>
      </c>
      <c r="B1054">
        <v>2003</v>
      </c>
      <c r="C1054">
        <v>2</v>
      </c>
      <c r="D1054">
        <v>6.9200499999999998E-2</v>
      </c>
      <c r="E1054">
        <v>4.0891200000000003E-2</v>
      </c>
      <c r="F1054">
        <v>4.1939700000000003E-2</v>
      </c>
      <c r="G1054">
        <v>8.3879400000000007E-2</v>
      </c>
      <c r="H1054">
        <v>1.8872900000000001E-2</v>
      </c>
      <c r="I1054">
        <v>0.38584540000000001</v>
      </c>
      <c r="J1054">
        <v>0.24220179999999999</v>
      </c>
      <c r="K1054">
        <v>3.1454799999999998E-2</v>
      </c>
      <c r="L1054">
        <v>8.2830899999999999E-2</v>
      </c>
      <c r="M1054">
        <v>2.8833999999999999E-3</v>
      </c>
      <c r="O1054" t="str">
        <f>Table_Index[[#This Row],[ID]]&amp;Table_Index[[#This Row],[year]]</f>
        <v>91672003</v>
      </c>
      <c r="P1054" t="str">
        <v>93252005</v>
      </c>
      <c r="Q1054" t="str">
        <f t="shared" si="64"/>
        <v>9325</v>
      </c>
      <c r="R1054" t="str">
        <f t="shared" si="65"/>
        <v>2005</v>
      </c>
      <c r="S1054">
        <f>SUMIFS(INDEX(Table_Index[],,MATCH(S$12,Table_Index[#Headers],0)),
Table_Index[ID],$Q1054,Table_Index[year],$R1054)/COUNTIFS(Table_Index[Quarter],"&lt;&gt;''",Table_Index[ID],$Q1054,Table_Index[year],$R1054)</f>
        <v>0.18300617499999999</v>
      </c>
      <c r="T1054">
        <f>SUMIFS(INDEX(Table_Index[],,MATCH(T$12,Table_Index[#Headers],0)),
Table_Index[ID],$Q1054,Table_Index[year],$R1054)/COUNTIFS(Table_Index[Quarter],"&lt;&gt;''",Table_Index[ID],$Q1054,Table_Index[year],$R1054)</f>
        <v>9.7074425000000006E-2</v>
      </c>
      <c r="U1054">
        <f>SUMIFS(INDEX(Table_Index[],,MATCH(U$12,Table_Index[#Headers],0)),
Table_Index[ID],$Q1054,Table_Index[year],$R1054)/COUNTIFS(Table_Index[Quarter],"&lt;&gt;''",Table_Index[ID],$Q1054,Table_Index[year],$R1054)</f>
        <v>0.17917469999999999</v>
      </c>
      <c r="V1054">
        <f>SUMIFS(INDEX(Table_Index[],,MATCH(V$12,Table_Index[#Headers],0)),
Table_Index[ID],$Q1054,Table_Index[year],$R1054)/COUNTIFS(Table_Index[Quarter],"&lt;&gt;''",Table_Index[ID],$Q1054,Table_Index[year],$R1054)</f>
        <v>1.2965275E-2</v>
      </c>
      <c r="W1054">
        <f>SUMIFS(INDEX(Table_Index[],,MATCH(W$12,Table_Index[#Headers],0)),
Table_Index[ID],$Q1054,Table_Index[year],$R1054)/COUNTIFS(Table_Index[Quarter],"&lt;&gt;''",Table_Index[ID],$Q1054,Table_Index[year],$R1054)</f>
        <v>5.9271000000000003E-3</v>
      </c>
      <c r="X1054">
        <f>SUMIFS(INDEX(Table_Index[],,MATCH(X$12,Table_Index[#Headers],0)),
Table_Index[ID],$Q1054,Table_Index[year],$R1054)/COUNTIFS(Table_Index[Quarter],"&lt;&gt;''",Table_Index[ID],$Q1054,Table_Index[year],$R1054)</f>
        <v>0.110953475</v>
      </c>
      <c r="Y1054">
        <f>SUMIFS(INDEX(Table_Index[],,MATCH(Y$12,Table_Index[#Headers],0)),
Table_Index[ID],$Q1054,Table_Index[year],$R1054)/COUNTIFS(Table_Index[Quarter],"&lt;&gt;''",Table_Index[ID],$Q1054,Table_Index[year],$R1054)</f>
        <v>0.13471582500000001</v>
      </c>
      <c r="Z1054">
        <f>SUMIFS(INDEX(Table_Index[],,MATCH(Z$12,Table_Index[#Headers],0)),
Table_Index[ID],$Q1054,Table_Index[year],$R1054)/COUNTIFS(Table_Index[Quarter],"&lt;&gt;''",Table_Index[ID],$Q1054,Table_Index[year],$R1054)</f>
        <v>0.1686695</v>
      </c>
      <c r="AA1054">
        <f>SUMIFS(INDEX(Table_Index[],,MATCH(AA$12,Table_Index[#Headers],0)),
Table_Index[ID],$Q1054,Table_Index[year],$R1054)/COUNTIFS(Table_Index[Quarter],"&lt;&gt;''",Table_Index[ID],$Q1054,Table_Index[year],$R1054)</f>
        <v>6.4576850000000005E-2</v>
      </c>
      <c r="AB1054">
        <f>SUMIFS(INDEX(Table_Index[],,MATCH(AB$12,Table_Index[#Headers],0)),
Table_Index[ID],$Q1054,Table_Index[year],$R1054)/COUNTIFS(Table_Index[Quarter],"&lt;&gt;''",Table_Index[ID],$Q1054,Table_Index[year],$R1054)</f>
        <v>4.2936675000000001E-2</v>
      </c>
      <c r="AC1054" s="24">
        <f t="shared" si="66"/>
        <v>1.0000000000000002</v>
      </c>
      <c r="AD1054">
        <f>COUNTIFS(Table_Index[Quarter],"&lt;&gt;''",Table_Index[ID],$Q1054,Table_Index[year],$R1054)</f>
        <v>4</v>
      </c>
      <c r="AE1054" s="34">
        <f t="shared" si="67"/>
        <v>0.85985633896622882</v>
      </c>
    </row>
    <row r="1055" spans="1:31" x14ac:dyDescent="0.3">
      <c r="A1055">
        <v>9167</v>
      </c>
      <c r="B1055">
        <v>2003</v>
      </c>
      <c r="C1055">
        <v>3</v>
      </c>
      <c r="D1055">
        <v>3.9830999999999998E-2</v>
      </c>
      <c r="E1055">
        <v>1.8105E-2</v>
      </c>
      <c r="F1055">
        <v>3.7718799999999997E-2</v>
      </c>
      <c r="G1055">
        <v>0.1366928</v>
      </c>
      <c r="H1055">
        <v>0</v>
      </c>
      <c r="I1055">
        <v>0.40283639999999998</v>
      </c>
      <c r="J1055">
        <v>0.17471329999999999</v>
      </c>
      <c r="K1055">
        <v>0.12673509999999999</v>
      </c>
      <c r="L1055">
        <v>5.8841299999999999E-2</v>
      </c>
      <c r="M1055">
        <v>4.5262999999999996E-3</v>
      </c>
      <c r="O1055" t="str">
        <f>Table_Index[[#This Row],[ID]]&amp;Table_Index[[#This Row],[year]]</f>
        <v>91672003</v>
      </c>
      <c r="P1055" t="str">
        <v>93252006</v>
      </c>
      <c r="Q1055" t="str">
        <f t="shared" si="64"/>
        <v>9325</v>
      </c>
      <c r="R1055" t="str">
        <f t="shared" si="65"/>
        <v>2006</v>
      </c>
      <c r="S1055">
        <f>SUMIFS(INDEX(Table_Index[],,MATCH(S$12,Table_Index[#Headers],0)),
Table_Index[ID],$Q1055,Table_Index[year],$R1055)/COUNTIFS(Table_Index[Quarter],"&lt;&gt;''",Table_Index[ID],$Q1055,Table_Index[year],$R1055)</f>
        <v>0.113731625</v>
      </c>
      <c r="T1055">
        <f>SUMIFS(INDEX(Table_Index[],,MATCH(T$12,Table_Index[#Headers],0)),
Table_Index[ID],$Q1055,Table_Index[year],$R1055)/COUNTIFS(Table_Index[Quarter],"&lt;&gt;''",Table_Index[ID],$Q1055,Table_Index[year],$R1055)</f>
        <v>0.102730925</v>
      </c>
      <c r="U1055">
        <f>SUMIFS(INDEX(Table_Index[],,MATCH(U$12,Table_Index[#Headers],0)),
Table_Index[ID],$Q1055,Table_Index[year],$R1055)/COUNTIFS(Table_Index[Quarter],"&lt;&gt;''",Table_Index[ID],$Q1055,Table_Index[year],$R1055)</f>
        <v>0.31678202499999997</v>
      </c>
      <c r="V1055">
        <f>SUMIFS(INDEX(Table_Index[],,MATCH(V$12,Table_Index[#Headers],0)),
Table_Index[ID],$Q1055,Table_Index[year],$R1055)/COUNTIFS(Table_Index[Quarter],"&lt;&gt;''",Table_Index[ID],$Q1055,Table_Index[year],$R1055)</f>
        <v>3.8494975000000001E-2</v>
      </c>
      <c r="W1055">
        <f>SUMIFS(INDEX(Table_Index[],,MATCH(W$12,Table_Index[#Headers],0)),
Table_Index[ID],$Q1055,Table_Index[year],$R1055)/COUNTIFS(Table_Index[Quarter],"&lt;&gt;''",Table_Index[ID],$Q1055,Table_Index[year],$R1055)</f>
        <v>8.001345E-2</v>
      </c>
      <c r="X1055">
        <f>SUMIFS(INDEX(Table_Index[],,MATCH(X$12,Table_Index[#Headers],0)),
Table_Index[ID],$Q1055,Table_Index[year],$R1055)/COUNTIFS(Table_Index[Quarter],"&lt;&gt;''",Table_Index[ID],$Q1055,Table_Index[year],$R1055)</f>
        <v>0</v>
      </c>
      <c r="Y1055">
        <f>SUMIFS(INDEX(Table_Index[],,MATCH(Y$12,Table_Index[#Headers],0)),
Table_Index[ID],$Q1055,Table_Index[year],$R1055)/COUNTIFS(Table_Index[Quarter],"&lt;&gt;''",Table_Index[ID],$Q1055,Table_Index[year],$R1055)</f>
        <v>0</v>
      </c>
      <c r="Z1055">
        <f>SUMIFS(INDEX(Table_Index[],,MATCH(Z$12,Table_Index[#Headers],0)),
Table_Index[ID],$Q1055,Table_Index[year],$R1055)/COUNTIFS(Table_Index[Quarter],"&lt;&gt;''",Table_Index[ID],$Q1055,Table_Index[year],$R1055)</f>
        <v>0.165420975</v>
      </c>
      <c r="AA1055">
        <f>SUMIFS(INDEX(Table_Index[],,MATCH(AA$12,Table_Index[#Headers],0)),
Table_Index[ID],$Q1055,Table_Index[year],$R1055)/COUNTIFS(Table_Index[Quarter],"&lt;&gt;''",Table_Index[ID],$Q1055,Table_Index[year],$R1055)</f>
        <v>0.151707325</v>
      </c>
      <c r="AB1055">
        <f>SUMIFS(INDEX(Table_Index[],,MATCH(AB$12,Table_Index[#Headers],0)),
Table_Index[ID],$Q1055,Table_Index[year],$R1055)/COUNTIFS(Table_Index[Quarter],"&lt;&gt;''",Table_Index[ID],$Q1055,Table_Index[year],$R1055)</f>
        <v>3.1118699999999999E-2</v>
      </c>
      <c r="AC1055" s="24">
        <f t="shared" si="66"/>
        <v>1</v>
      </c>
      <c r="AD1055">
        <f>COUNTIFS(Table_Index[Quarter],"&lt;&gt;''",Table_Index[ID],$Q1055,Table_Index[year],$R1055)</f>
        <v>4</v>
      </c>
      <c r="AE1055" s="34">
        <f t="shared" si="67"/>
        <v>0.81692902296095382</v>
      </c>
    </row>
    <row r="1056" spans="1:31" x14ac:dyDescent="0.3">
      <c r="A1056">
        <v>9167</v>
      </c>
      <c r="B1056">
        <v>2003</v>
      </c>
      <c r="C1056">
        <v>4</v>
      </c>
      <c r="D1056">
        <v>4.00439E-2</v>
      </c>
      <c r="E1056">
        <v>5.7205499999999999E-2</v>
      </c>
      <c r="F1056">
        <v>4.3221999999999997E-2</v>
      </c>
      <c r="G1056">
        <v>3.2908600000000003E-2</v>
      </c>
      <c r="H1056">
        <v>1.7161699999999998E-2</v>
      </c>
      <c r="I1056">
        <v>0.47289920000000002</v>
      </c>
      <c r="J1056">
        <v>0.31272359999999999</v>
      </c>
      <c r="K1056">
        <v>1.9068499999999999E-2</v>
      </c>
      <c r="L1056">
        <v>0</v>
      </c>
      <c r="M1056">
        <v>4.7670999999999998E-3</v>
      </c>
      <c r="O1056" t="str">
        <f>Table_Index[[#This Row],[ID]]&amp;Table_Index[[#This Row],[year]]</f>
        <v>91672003</v>
      </c>
      <c r="P1056" t="str">
        <v>93252007</v>
      </c>
      <c r="Q1056" t="str">
        <f t="shared" si="64"/>
        <v>9325</v>
      </c>
      <c r="R1056" t="str">
        <f t="shared" si="65"/>
        <v>2007</v>
      </c>
      <c r="S1056">
        <f>SUMIFS(INDEX(Table_Index[],,MATCH(S$12,Table_Index[#Headers],0)),
Table_Index[ID],$Q1056,Table_Index[year],$R1056)/COUNTIFS(Table_Index[Quarter],"&lt;&gt;''",Table_Index[ID],$Q1056,Table_Index[year],$R1056)</f>
        <v>5.8306524999999998E-2</v>
      </c>
      <c r="T1056">
        <f>SUMIFS(INDEX(Table_Index[],,MATCH(T$12,Table_Index[#Headers],0)),
Table_Index[ID],$Q1056,Table_Index[year],$R1056)/COUNTIFS(Table_Index[Quarter],"&lt;&gt;''",Table_Index[ID],$Q1056,Table_Index[year],$R1056)</f>
        <v>0.10623390000000001</v>
      </c>
      <c r="U1056">
        <f>SUMIFS(INDEX(Table_Index[],,MATCH(U$12,Table_Index[#Headers],0)),
Table_Index[ID],$Q1056,Table_Index[year],$R1056)/COUNTIFS(Table_Index[Quarter],"&lt;&gt;''",Table_Index[ID],$Q1056,Table_Index[year],$R1056)</f>
        <v>0.23402637500000001</v>
      </c>
      <c r="V1056">
        <f>SUMIFS(INDEX(Table_Index[],,MATCH(V$12,Table_Index[#Headers],0)),
Table_Index[ID],$Q1056,Table_Index[year],$R1056)/COUNTIFS(Table_Index[Quarter],"&lt;&gt;''",Table_Index[ID],$Q1056,Table_Index[year],$R1056)</f>
        <v>0.1332449</v>
      </c>
      <c r="W1056">
        <f>SUMIFS(INDEX(Table_Index[],,MATCH(W$12,Table_Index[#Headers],0)),
Table_Index[ID],$Q1056,Table_Index[year],$R1056)/COUNTIFS(Table_Index[Quarter],"&lt;&gt;''",Table_Index[ID],$Q1056,Table_Index[year],$R1056)</f>
        <v>5.8882150000000008E-2</v>
      </c>
      <c r="X1056">
        <f>SUMIFS(INDEX(Table_Index[],,MATCH(X$12,Table_Index[#Headers],0)),
Table_Index[ID],$Q1056,Table_Index[year],$R1056)/COUNTIFS(Table_Index[Quarter],"&lt;&gt;''",Table_Index[ID],$Q1056,Table_Index[year],$R1056)</f>
        <v>0.16706752499999999</v>
      </c>
      <c r="Y1056">
        <f>SUMIFS(INDEX(Table_Index[],,MATCH(Y$12,Table_Index[#Headers],0)),
Table_Index[ID],$Q1056,Table_Index[year],$R1056)/COUNTIFS(Table_Index[Quarter],"&lt;&gt;''",Table_Index[ID],$Q1056,Table_Index[year],$R1056)</f>
        <v>8.3448074999999997E-2</v>
      </c>
      <c r="Z1056">
        <f>SUMIFS(INDEX(Table_Index[],,MATCH(Z$12,Table_Index[#Headers],0)),
Table_Index[ID],$Q1056,Table_Index[year],$R1056)/COUNTIFS(Table_Index[Quarter],"&lt;&gt;''",Table_Index[ID],$Q1056,Table_Index[year],$R1056)</f>
        <v>6.3271400000000005E-2</v>
      </c>
      <c r="AA1056">
        <f>SUMIFS(INDEX(Table_Index[],,MATCH(AA$12,Table_Index[#Headers],0)),
Table_Index[ID],$Q1056,Table_Index[year],$R1056)/COUNTIFS(Table_Index[Quarter],"&lt;&gt;''",Table_Index[ID],$Q1056,Table_Index[year],$R1056)</f>
        <v>7.8010874999999993E-2</v>
      </c>
      <c r="AB1056">
        <f>SUMIFS(INDEX(Table_Index[],,MATCH(AB$12,Table_Index[#Headers],0)),
Table_Index[ID],$Q1056,Table_Index[year],$R1056)/COUNTIFS(Table_Index[Quarter],"&lt;&gt;''",Table_Index[ID],$Q1056,Table_Index[year],$R1056)</f>
        <v>1.7508324999999998E-2</v>
      </c>
      <c r="AC1056" s="24">
        <f t="shared" si="66"/>
        <v>1.0000000499999999</v>
      </c>
      <c r="AD1056">
        <f>COUNTIFS(Table_Index[Quarter],"&lt;&gt;''",Table_Index[ID],$Q1056,Table_Index[year],$R1056)</f>
        <v>4</v>
      </c>
      <c r="AE1056" s="34">
        <f t="shared" si="67"/>
        <v>0.86405440522157873</v>
      </c>
    </row>
    <row r="1057" spans="1:31" x14ac:dyDescent="0.3">
      <c r="A1057">
        <v>9168</v>
      </c>
      <c r="B1057">
        <v>2003</v>
      </c>
      <c r="C1057">
        <v>1</v>
      </c>
      <c r="D1057">
        <v>7.4488299999999993E-2</v>
      </c>
      <c r="E1057">
        <v>0.1476923</v>
      </c>
      <c r="F1057">
        <v>5.2655500000000001E-2</v>
      </c>
      <c r="G1057">
        <v>0.16310369999999999</v>
      </c>
      <c r="H1057">
        <v>3.3519999999999999E-3</v>
      </c>
      <c r="I1057">
        <v>0.34033449999999998</v>
      </c>
      <c r="J1057">
        <v>0.18787200000000001</v>
      </c>
      <c r="K1057">
        <v>0</v>
      </c>
      <c r="L1057">
        <v>2.82542E-2</v>
      </c>
      <c r="M1057">
        <v>2.2474999999999999E-3</v>
      </c>
      <c r="O1057" t="str">
        <f>Table_Index[[#This Row],[ID]]&amp;Table_Index[[#This Row],[year]]</f>
        <v>91682003</v>
      </c>
      <c r="P1057" t="str">
        <v>93252008</v>
      </c>
      <c r="Q1057" t="str">
        <f t="shared" si="64"/>
        <v>9325</v>
      </c>
      <c r="R1057" t="str">
        <f t="shared" si="65"/>
        <v>2008</v>
      </c>
      <c r="S1057">
        <f>SUMIFS(INDEX(Table_Index[],,MATCH(S$12,Table_Index[#Headers],0)),
Table_Index[ID],$Q1057,Table_Index[year],$R1057)/COUNTIFS(Table_Index[Quarter],"&lt;&gt;''",Table_Index[ID],$Q1057,Table_Index[year],$R1057)</f>
        <v>0.10727669999999999</v>
      </c>
      <c r="T1057">
        <f>SUMIFS(INDEX(Table_Index[],,MATCH(T$12,Table_Index[#Headers],0)),
Table_Index[ID],$Q1057,Table_Index[year],$R1057)/COUNTIFS(Table_Index[Quarter],"&lt;&gt;''",Table_Index[ID],$Q1057,Table_Index[year],$R1057)</f>
        <v>7.4485350000000006E-2</v>
      </c>
      <c r="U1057">
        <f>SUMIFS(INDEX(Table_Index[],,MATCH(U$12,Table_Index[#Headers],0)),
Table_Index[ID],$Q1057,Table_Index[year],$R1057)/COUNTIFS(Table_Index[Quarter],"&lt;&gt;''",Table_Index[ID],$Q1057,Table_Index[year],$R1057)</f>
        <v>0.22558605000000001</v>
      </c>
      <c r="V1057">
        <f>SUMIFS(INDEX(Table_Index[],,MATCH(V$12,Table_Index[#Headers],0)),
Table_Index[ID],$Q1057,Table_Index[year],$R1057)/COUNTIFS(Table_Index[Quarter],"&lt;&gt;''",Table_Index[ID],$Q1057,Table_Index[year],$R1057)</f>
        <v>2.1263750000000001E-2</v>
      </c>
      <c r="W1057">
        <f>SUMIFS(INDEX(Table_Index[],,MATCH(W$12,Table_Index[#Headers],0)),
Table_Index[ID],$Q1057,Table_Index[year],$R1057)/COUNTIFS(Table_Index[Quarter],"&lt;&gt;''",Table_Index[ID],$Q1057,Table_Index[year],$R1057)</f>
        <v>5.2845675000000002E-2</v>
      </c>
      <c r="X1057">
        <f>SUMIFS(INDEX(Table_Index[],,MATCH(X$12,Table_Index[#Headers],0)),
Table_Index[ID],$Q1057,Table_Index[year],$R1057)/COUNTIFS(Table_Index[Quarter],"&lt;&gt;''",Table_Index[ID],$Q1057,Table_Index[year],$R1057)</f>
        <v>0.206618475</v>
      </c>
      <c r="Y1057">
        <f>SUMIFS(INDEX(Table_Index[],,MATCH(Y$12,Table_Index[#Headers],0)),
Table_Index[ID],$Q1057,Table_Index[year],$R1057)/COUNTIFS(Table_Index[Quarter],"&lt;&gt;''",Table_Index[ID],$Q1057,Table_Index[year],$R1057)</f>
        <v>0.16088115</v>
      </c>
      <c r="Z1057">
        <f>SUMIFS(INDEX(Table_Index[],,MATCH(Z$12,Table_Index[#Headers],0)),
Table_Index[ID],$Q1057,Table_Index[year],$R1057)/COUNTIFS(Table_Index[Quarter],"&lt;&gt;''",Table_Index[ID],$Q1057,Table_Index[year],$R1057)</f>
        <v>8.0220199999999992E-2</v>
      </c>
      <c r="AA1057">
        <f>SUMIFS(INDEX(Table_Index[],,MATCH(AA$12,Table_Index[#Headers],0)),
Table_Index[ID],$Q1057,Table_Index[year],$R1057)/COUNTIFS(Table_Index[Quarter],"&lt;&gt;''",Table_Index[ID],$Q1057,Table_Index[year],$R1057)</f>
        <v>5.4820025000000001E-2</v>
      </c>
      <c r="AB1057">
        <f>SUMIFS(INDEX(Table_Index[],,MATCH(AB$12,Table_Index[#Headers],0)),
Table_Index[ID],$Q1057,Table_Index[year],$R1057)/COUNTIFS(Table_Index[Quarter],"&lt;&gt;''",Table_Index[ID],$Q1057,Table_Index[year],$R1057)</f>
        <v>1.6002550000000001E-2</v>
      </c>
      <c r="AC1057" s="24">
        <f t="shared" si="66"/>
        <v>0.99999992500000001</v>
      </c>
      <c r="AD1057">
        <f>COUNTIFS(Table_Index[Quarter],"&lt;&gt;''",Table_Index[ID],$Q1057,Table_Index[year],$R1057)</f>
        <v>4</v>
      </c>
      <c r="AE1057" s="34">
        <f t="shared" si="67"/>
        <v>0.85053922801542559</v>
      </c>
    </row>
    <row r="1058" spans="1:31" x14ac:dyDescent="0.3">
      <c r="A1058">
        <v>9168</v>
      </c>
      <c r="B1058">
        <v>2003</v>
      </c>
      <c r="C1058">
        <v>2</v>
      </c>
      <c r="D1058">
        <v>0.1841535</v>
      </c>
      <c r="E1058">
        <v>7.7375399999999997E-2</v>
      </c>
      <c r="F1058">
        <v>6.6542900000000002E-2</v>
      </c>
      <c r="G1058">
        <v>9.5945500000000003E-2</v>
      </c>
      <c r="H1058">
        <v>0</v>
      </c>
      <c r="I1058">
        <v>0.27855150000000001</v>
      </c>
      <c r="J1058">
        <v>0.22284119999999999</v>
      </c>
      <c r="K1058">
        <v>0</v>
      </c>
      <c r="L1058">
        <v>6.1900299999999998E-2</v>
      </c>
      <c r="M1058">
        <v>1.2689600000000001E-2</v>
      </c>
      <c r="O1058" t="str">
        <f>Table_Index[[#This Row],[ID]]&amp;Table_Index[[#This Row],[year]]</f>
        <v>91682003</v>
      </c>
      <c r="P1058" t="str">
        <v>93252009</v>
      </c>
      <c r="Q1058" t="str">
        <f t="shared" si="64"/>
        <v>9325</v>
      </c>
      <c r="R1058" t="str">
        <f t="shared" si="65"/>
        <v>2009</v>
      </c>
      <c r="S1058">
        <f>SUMIFS(INDEX(Table_Index[],,MATCH(S$12,Table_Index[#Headers],0)),
Table_Index[ID],$Q1058,Table_Index[year],$R1058)/COUNTIFS(Table_Index[Quarter],"&lt;&gt;''",Table_Index[ID],$Q1058,Table_Index[year],$R1058)</f>
        <v>0.17792739999999999</v>
      </c>
      <c r="T1058">
        <f>SUMIFS(INDEX(Table_Index[],,MATCH(T$12,Table_Index[#Headers],0)),
Table_Index[ID],$Q1058,Table_Index[year],$R1058)/COUNTIFS(Table_Index[Quarter],"&lt;&gt;''",Table_Index[ID],$Q1058,Table_Index[year],$R1058)</f>
        <v>0.10299910000000001</v>
      </c>
      <c r="U1058">
        <f>SUMIFS(INDEX(Table_Index[],,MATCH(U$12,Table_Index[#Headers],0)),
Table_Index[ID],$Q1058,Table_Index[year],$R1058)/COUNTIFS(Table_Index[Quarter],"&lt;&gt;''",Table_Index[ID],$Q1058,Table_Index[year],$R1058)</f>
        <v>0.20259227500000002</v>
      </c>
      <c r="V1058">
        <f>SUMIFS(INDEX(Table_Index[],,MATCH(V$12,Table_Index[#Headers],0)),
Table_Index[ID],$Q1058,Table_Index[year],$R1058)/COUNTIFS(Table_Index[Quarter],"&lt;&gt;''",Table_Index[ID],$Q1058,Table_Index[year],$R1058)</f>
        <v>7.8368275000000001E-2</v>
      </c>
      <c r="W1058">
        <f>SUMIFS(INDEX(Table_Index[],,MATCH(W$12,Table_Index[#Headers],0)),
Table_Index[ID],$Q1058,Table_Index[year],$R1058)/COUNTIFS(Table_Index[Quarter],"&lt;&gt;''",Table_Index[ID],$Q1058,Table_Index[year],$R1058)</f>
        <v>6.6019400000000006E-2</v>
      </c>
      <c r="X1058">
        <f>SUMIFS(INDEX(Table_Index[],,MATCH(X$12,Table_Index[#Headers],0)),
Table_Index[ID],$Q1058,Table_Index[year],$R1058)/COUNTIFS(Table_Index[Quarter],"&lt;&gt;''",Table_Index[ID],$Q1058,Table_Index[year],$R1058)</f>
        <v>0</v>
      </c>
      <c r="Y1058">
        <f>SUMIFS(INDEX(Table_Index[],,MATCH(Y$12,Table_Index[#Headers],0)),
Table_Index[ID],$Q1058,Table_Index[year],$R1058)/COUNTIFS(Table_Index[Quarter],"&lt;&gt;''",Table_Index[ID],$Q1058,Table_Index[year],$R1058)</f>
        <v>0.174923</v>
      </c>
      <c r="Z1058">
        <f>SUMIFS(INDEX(Table_Index[],,MATCH(Z$12,Table_Index[#Headers],0)),
Table_Index[ID],$Q1058,Table_Index[year],$R1058)/COUNTIFS(Table_Index[Quarter],"&lt;&gt;''",Table_Index[ID],$Q1058,Table_Index[year],$R1058)</f>
        <v>7.4199100000000004E-2</v>
      </c>
      <c r="AA1058">
        <f>SUMIFS(INDEX(Table_Index[],,MATCH(AA$12,Table_Index[#Headers],0)),
Table_Index[ID],$Q1058,Table_Index[year],$R1058)/COUNTIFS(Table_Index[Quarter],"&lt;&gt;''",Table_Index[ID],$Q1058,Table_Index[year],$R1058)</f>
        <v>7.8644699999999998E-2</v>
      </c>
      <c r="AB1058">
        <f>SUMIFS(INDEX(Table_Index[],,MATCH(AB$12,Table_Index[#Headers],0)),
Table_Index[ID],$Q1058,Table_Index[year],$R1058)/COUNTIFS(Table_Index[Quarter],"&lt;&gt;''",Table_Index[ID],$Q1058,Table_Index[year],$R1058)</f>
        <v>4.4326775000000006E-2</v>
      </c>
      <c r="AC1058" s="24">
        <f t="shared" si="66"/>
        <v>1.0000000249999998</v>
      </c>
      <c r="AD1058">
        <f>COUNTIFS(Table_Index[Quarter],"&lt;&gt;''",Table_Index[ID],$Q1058,Table_Index[year],$R1058)</f>
        <v>4</v>
      </c>
      <c r="AE1058" s="34">
        <f t="shared" si="67"/>
        <v>0.86193583394611806</v>
      </c>
    </row>
    <row r="1059" spans="1:31" x14ac:dyDescent="0.3">
      <c r="A1059">
        <v>9168</v>
      </c>
      <c r="B1059">
        <v>2003</v>
      </c>
      <c r="C1059">
        <v>3</v>
      </c>
      <c r="D1059">
        <v>0.23422999999999999</v>
      </c>
      <c r="E1059">
        <v>0.1208448</v>
      </c>
      <c r="F1059">
        <v>7.3849600000000001E-2</v>
      </c>
      <c r="G1059">
        <v>4.8673599999999997E-2</v>
      </c>
      <c r="H1059">
        <v>0</v>
      </c>
      <c r="I1059">
        <v>0.31553920000000002</v>
      </c>
      <c r="J1059">
        <v>0.109096</v>
      </c>
      <c r="K1059">
        <v>3.8603199999999997E-2</v>
      </c>
      <c r="L1059">
        <v>5.0352000000000001E-2</v>
      </c>
      <c r="M1059">
        <v>8.8115999999999993E-3</v>
      </c>
      <c r="O1059" t="str">
        <f>Table_Index[[#This Row],[ID]]&amp;Table_Index[[#This Row],[year]]</f>
        <v>91682003</v>
      </c>
      <c r="P1059" t="str">
        <v>93252010</v>
      </c>
      <c r="Q1059" t="str">
        <f t="shared" si="64"/>
        <v>9325</v>
      </c>
      <c r="R1059" t="str">
        <f t="shared" si="65"/>
        <v>2010</v>
      </c>
      <c r="S1059">
        <f>SUMIFS(INDEX(Table_Index[],,MATCH(S$12,Table_Index[#Headers],0)),
Table_Index[ID],$Q1059,Table_Index[year],$R1059)/COUNTIFS(Table_Index[Quarter],"&lt;&gt;''",Table_Index[ID],$Q1059,Table_Index[year],$R1059)</f>
        <v>0.14866742500000002</v>
      </c>
      <c r="T1059">
        <f>SUMIFS(INDEX(Table_Index[],,MATCH(T$12,Table_Index[#Headers],0)),
Table_Index[ID],$Q1059,Table_Index[year],$R1059)/COUNTIFS(Table_Index[Quarter],"&lt;&gt;''",Table_Index[ID],$Q1059,Table_Index[year],$R1059)</f>
        <v>5.5635525000000005E-2</v>
      </c>
      <c r="U1059">
        <f>SUMIFS(INDEX(Table_Index[],,MATCH(U$12,Table_Index[#Headers],0)),
Table_Index[ID],$Q1059,Table_Index[year],$R1059)/COUNTIFS(Table_Index[Quarter],"&lt;&gt;''",Table_Index[ID],$Q1059,Table_Index[year],$R1059)</f>
        <v>0.20253072499999997</v>
      </c>
      <c r="V1059">
        <f>SUMIFS(INDEX(Table_Index[],,MATCH(V$12,Table_Index[#Headers],0)),
Table_Index[ID],$Q1059,Table_Index[year],$R1059)/COUNTIFS(Table_Index[Quarter],"&lt;&gt;''",Table_Index[ID],$Q1059,Table_Index[year],$R1059)</f>
        <v>6.0467024999999994E-2</v>
      </c>
      <c r="W1059">
        <f>SUMIFS(INDEX(Table_Index[],,MATCH(W$12,Table_Index[#Headers],0)),
Table_Index[ID],$Q1059,Table_Index[year],$R1059)/COUNTIFS(Table_Index[Quarter],"&lt;&gt;''",Table_Index[ID],$Q1059,Table_Index[year],$R1059)</f>
        <v>6.3183425000000001E-2</v>
      </c>
      <c r="X1059">
        <f>SUMIFS(INDEX(Table_Index[],,MATCH(X$12,Table_Index[#Headers],0)),
Table_Index[ID],$Q1059,Table_Index[year],$R1059)/COUNTIFS(Table_Index[Quarter],"&lt;&gt;''",Table_Index[ID],$Q1059,Table_Index[year],$R1059)</f>
        <v>0.24513807500000001</v>
      </c>
      <c r="Y1059">
        <f>SUMIFS(INDEX(Table_Index[],,MATCH(Y$12,Table_Index[#Headers],0)),
Table_Index[ID],$Q1059,Table_Index[year],$R1059)/COUNTIFS(Table_Index[Quarter],"&lt;&gt;''",Table_Index[ID],$Q1059,Table_Index[year],$R1059)</f>
        <v>4.514075E-2</v>
      </c>
      <c r="Z1059">
        <f>SUMIFS(INDEX(Table_Index[],,MATCH(Z$12,Table_Index[#Headers],0)),
Table_Index[ID],$Q1059,Table_Index[year],$R1059)/COUNTIFS(Table_Index[Quarter],"&lt;&gt;''",Table_Index[ID],$Q1059,Table_Index[year],$R1059)</f>
        <v>3.2354550000000003E-2</v>
      </c>
      <c r="AA1059">
        <f>SUMIFS(INDEX(Table_Index[],,MATCH(AA$12,Table_Index[#Headers],0)),
Table_Index[ID],$Q1059,Table_Index[year],$R1059)/COUNTIFS(Table_Index[Quarter],"&lt;&gt;''",Table_Index[ID],$Q1059,Table_Index[year],$R1059)</f>
        <v>0.106295075</v>
      </c>
      <c r="AB1059">
        <f>SUMIFS(INDEX(Table_Index[],,MATCH(AB$12,Table_Index[#Headers],0)),
Table_Index[ID],$Q1059,Table_Index[year],$R1059)/COUNTIFS(Table_Index[Quarter],"&lt;&gt;''",Table_Index[ID],$Q1059,Table_Index[year],$R1059)</f>
        <v>4.0587499999999999E-2</v>
      </c>
      <c r="AC1059" s="24">
        <f t="shared" si="66"/>
        <v>1.000000075</v>
      </c>
      <c r="AD1059">
        <f>COUNTIFS(Table_Index[Quarter],"&lt;&gt;''",Table_Index[ID],$Q1059,Table_Index[year],$R1059)</f>
        <v>4</v>
      </c>
      <c r="AE1059" s="34">
        <f t="shared" si="67"/>
        <v>0.85001241606926059</v>
      </c>
    </row>
    <row r="1060" spans="1:31" x14ac:dyDescent="0.3">
      <c r="A1060">
        <v>9168</v>
      </c>
      <c r="B1060">
        <v>2003</v>
      </c>
      <c r="C1060">
        <v>4</v>
      </c>
      <c r="D1060">
        <v>3.7803799999999999E-2</v>
      </c>
      <c r="E1060">
        <v>0.18901889999999999</v>
      </c>
      <c r="F1060">
        <v>7.5607599999999997E-2</v>
      </c>
      <c r="G1060">
        <v>2.7002700000000001E-2</v>
      </c>
      <c r="H1060">
        <v>0</v>
      </c>
      <c r="I1060">
        <v>0.30603059999999999</v>
      </c>
      <c r="J1060">
        <v>0.22502249999999999</v>
      </c>
      <c r="K1060">
        <v>5.4005400000000002E-2</v>
      </c>
      <c r="L1060">
        <v>7.2007199999999993E-2</v>
      </c>
      <c r="M1060">
        <v>1.3501300000000001E-2</v>
      </c>
      <c r="O1060" t="str">
        <f>Table_Index[[#This Row],[ID]]&amp;Table_Index[[#This Row],[year]]</f>
        <v>91682003</v>
      </c>
      <c r="P1060" t="str">
        <v>93252011</v>
      </c>
      <c r="Q1060" t="str">
        <f t="shared" si="64"/>
        <v>9325</v>
      </c>
      <c r="R1060" t="str">
        <f t="shared" si="65"/>
        <v>2011</v>
      </c>
      <c r="S1060">
        <f>SUMIFS(INDEX(Table_Index[],,MATCH(S$12,Table_Index[#Headers],0)),
Table_Index[ID],$Q1060,Table_Index[year],$R1060)/COUNTIFS(Table_Index[Quarter],"&lt;&gt;''",Table_Index[ID],$Q1060,Table_Index[year],$R1060)</f>
        <v>0.19711582499999999</v>
      </c>
      <c r="T1060">
        <f>SUMIFS(INDEX(Table_Index[],,MATCH(T$12,Table_Index[#Headers],0)),
Table_Index[ID],$Q1060,Table_Index[year],$R1060)/COUNTIFS(Table_Index[Quarter],"&lt;&gt;''",Table_Index[ID],$Q1060,Table_Index[year],$R1060)</f>
        <v>2.0235099999999999E-2</v>
      </c>
      <c r="U1060">
        <f>SUMIFS(INDEX(Table_Index[],,MATCH(U$12,Table_Index[#Headers],0)),
Table_Index[ID],$Q1060,Table_Index[year],$R1060)/COUNTIFS(Table_Index[Quarter],"&lt;&gt;''",Table_Index[ID],$Q1060,Table_Index[year],$R1060)</f>
        <v>0.26375234999999997</v>
      </c>
      <c r="V1060">
        <f>SUMIFS(INDEX(Table_Index[],,MATCH(V$12,Table_Index[#Headers],0)),
Table_Index[ID],$Q1060,Table_Index[year],$R1060)/COUNTIFS(Table_Index[Quarter],"&lt;&gt;''",Table_Index[ID],$Q1060,Table_Index[year],$R1060)</f>
        <v>6.520827500000001E-2</v>
      </c>
      <c r="W1060">
        <f>SUMIFS(INDEX(Table_Index[],,MATCH(W$12,Table_Index[#Headers],0)),
Table_Index[ID],$Q1060,Table_Index[year],$R1060)/COUNTIFS(Table_Index[Quarter],"&lt;&gt;''",Table_Index[ID],$Q1060,Table_Index[year],$R1060)</f>
        <v>4.358335E-2</v>
      </c>
      <c r="X1060">
        <f>SUMIFS(INDEX(Table_Index[],,MATCH(X$12,Table_Index[#Headers],0)),
Table_Index[ID],$Q1060,Table_Index[year],$R1060)/COUNTIFS(Table_Index[Quarter],"&lt;&gt;''",Table_Index[ID],$Q1060,Table_Index[year],$R1060)</f>
        <v>0.161794725</v>
      </c>
      <c r="Y1060">
        <f>SUMIFS(INDEX(Table_Index[],,MATCH(Y$12,Table_Index[#Headers],0)),
Table_Index[ID],$Q1060,Table_Index[year],$R1060)/COUNTIFS(Table_Index[Quarter],"&lt;&gt;''",Table_Index[ID],$Q1060,Table_Index[year],$R1060)</f>
        <v>8.3944899999999989E-2</v>
      </c>
      <c r="Z1060">
        <f>SUMIFS(INDEX(Table_Index[],,MATCH(Z$12,Table_Index[#Headers],0)),
Table_Index[ID],$Q1060,Table_Index[year],$R1060)/COUNTIFS(Table_Index[Quarter],"&lt;&gt;''",Table_Index[ID],$Q1060,Table_Index[year],$R1060)</f>
        <v>4.4174024999999999E-2</v>
      </c>
      <c r="AA1060">
        <f>SUMIFS(INDEX(Table_Index[],,MATCH(AA$12,Table_Index[#Headers],0)),
Table_Index[ID],$Q1060,Table_Index[year],$R1060)/COUNTIFS(Table_Index[Quarter],"&lt;&gt;''",Table_Index[ID],$Q1060,Table_Index[year],$R1060)</f>
        <v>9.7139000000000003E-2</v>
      </c>
      <c r="AB1060">
        <f>SUMIFS(INDEX(Table_Index[],,MATCH(AB$12,Table_Index[#Headers],0)),
Table_Index[ID],$Q1060,Table_Index[year],$R1060)/COUNTIFS(Table_Index[Quarter],"&lt;&gt;''",Table_Index[ID],$Q1060,Table_Index[year],$R1060)</f>
        <v>2.3052499999999997E-2</v>
      </c>
      <c r="AC1060" s="24">
        <f t="shared" si="66"/>
        <v>1.0000000499999999</v>
      </c>
      <c r="AD1060">
        <f>COUNTIFS(Table_Index[Quarter],"&lt;&gt;''",Table_Index[ID],$Q1060,Table_Index[year],$R1060)</f>
        <v>4</v>
      </c>
      <c r="AE1060" s="34">
        <f t="shared" si="67"/>
        <v>0.83987593577055253</v>
      </c>
    </row>
    <row r="1061" spans="1:31" x14ac:dyDescent="0.3">
      <c r="A1061">
        <v>9168</v>
      </c>
      <c r="B1061">
        <v>2004</v>
      </c>
      <c r="C1061">
        <v>1</v>
      </c>
      <c r="D1061">
        <v>0</v>
      </c>
      <c r="E1061">
        <v>0.19597419999999999</v>
      </c>
      <c r="F1061">
        <v>6.07672E-2</v>
      </c>
      <c r="G1061">
        <v>3.03836E-2</v>
      </c>
      <c r="H1061">
        <v>0</v>
      </c>
      <c r="I1061">
        <v>0.30383589999999999</v>
      </c>
      <c r="J1061">
        <v>0.28408660000000002</v>
      </c>
      <c r="K1061">
        <v>5.3171299999999998E-2</v>
      </c>
      <c r="L1061">
        <v>6.07672E-2</v>
      </c>
      <c r="M1061">
        <v>1.1014100000000001E-2</v>
      </c>
      <c r="O1061" t="str">
        <f>Table_Index[[#This Row],[ID]]&amp;Table_Index[[#This Row],[year]]</f>
        <v>91682004</v>
      </c>
      <c r="P1061" t="str">
        <v>93252012</v>
      </c>
      <c r="Q1061" t="str">
        <f t="shared" si="64"/>
        <v>9325</v>
      </c>
      <c r="R1061" t="str">
        <f t="shared" si="65"/>
        <v>2012</v>
      </c>
      <c r="S1061">
        <f>SUMIFS(INDEX(Table_Index[],,MATCH(S$12,Table_Index[#Headers],0)),
Table_Index[ID],$Q1061,Table_Index[year],$R1061)/COUNTIFS(Table_Index[Quarter],"&lt;&gt;''",Table_Index[ID],$Q1061,Table_Index[year],$R1061)</f>
        <v>0.14104472500000001</v>
      </c>
      <c r="T1061">
        <f>SUMIFS(INDEX(Table_Index[],,MATCH(T$12,Table_Index[#Headers],0)),
Table_Index[ID],$Q1061,Table_Index[year],$R1061)/COUNTIFS(Table_Index[Quarter],"&lt;&gt;''",Table_Index[ID],$Q1061,Table_Index[year],$R1061)</f>
        <v>0.121707025</v>
      </c>
      <c r="U1061">
        <f>SUMIFS(INDEX(Table_Index[],,MATCH(U$12,Table_Index[#Headers],0)),
Table_Index[ID],$Q1061,Table_Index[year],$R1061)/COUNTIFS(Table_Index[Quarter],"&lt;&gt;''",Table_Index[ID],$Q1061,Table_Index[year],$R1061)</f>
        <v>0.16571777499999998</v>
      </c>
      <c r="V1061">
        <f>SUMIFS(INDEX(Table_Index[],,MATCH(V$12,Table_Index[#Headers],0)),
Table_Index[ID],$Q1061,Table_Index[year],$R1061)/COUNTIFS(Table_Index[Quarter],"&lt;&gt;''",Table_Index[ID],$Q1061,Table_Index[year],$R1061)</f>
        <v>9.7734774999999996E-2</v>
      </c>
      <c r="W1061">
        <f>SUMIFS(INDEX(Table_Index[],,MATCH(W$12,Table_Index[#Headers],0)),
Table_Index[ID],$Q1061,Table_Index[year],$R1061)/COUNTIFS(Table_Index[Quarter],"&lt;&gt;''",Table_Index[ID],$Q1061,Table_Index[year],$R1061)</f>
        <v>5.7338599999999997E-2</v>
      </c>
      <c r="X1061">
        <f>SUMIFS(INDEX(Table_Index[],,MATCH(X$12,Table_Index[#Headers],0)),
Table_Index[ID],$Q1061,Table_Index[year],$R1061)/COUNTIFS(Table_Index[Quarter],"&lt;&gt;''",Table_Index[ID],$Q1061,Table_Index[year],$R1061)</f>
        <v>0.17750945000000001</v>
      </c>
      <c r="Y1061">
        <f>SUMIFS(INDEX(Table_Index[],,MATCH(Y$12,Table_Index[#Headers],0)),
Table_Index[ID],$Q1061,Table_Index[year],$R1061)/COUNTIFS(Table_Index[Quarter],"&lt;&gt;''",Table_Index[ID],$Q1061,Table_Index[year],$R1061)</f>
        <v>0.13718032499999999</v>
      </c>
      <c r="Z1061">
        <f>SUMIFS(INDEX(Table_Index[],,MATCH(Z$12,Table_Index[#Headers],0)),
Table_Index[ID],$Q1061,Table_Index[year],$R1061)/COUNTIFS(Table_Index[Quarter],"&lt;&gt;''",Table_Index[ID],$Q1061,Table_Index[year],$R1061)</f>
        <v>4.2749899999999993E-2</v>
      </c>
      <c r="AA1061">
        <f>SUMIFS(INDEX(Table_Index[],,MATCH(AA$12,Table_Index[#Headers],0)),
Table_Index[ID],$Q1061,Table_Index[year],$R1061)/COUNTIFS(Table_Index[Quarter],"&lt;&gt;''",Table_Index[ID],$Q1061,Table_Index[year],$R1061)</f>
        <v>4.4708500000000005E-2</v>
      </c>
      <c r="AB1061">
        <f>SUMIFS(INDEX(Table_Index[],,MATCH(AB$12,Table_Index[#Headers],0)),
Table_Index[ID],$Q1061,Table_Index[year],$R1061)/COUNTIFS(Table_Index[Quarter],"&lt;&gt;''",Table_Index[ID],$Q1061,Table_Index[year],$R1061)</f>
        <v>1.4308975E-2</v>
      </c>
      <c r="AC1061" s="24">
        <f t="shared" si="66"/>
        <v>1.0000000500000001</v>
      </c>
      <c r="AD1061">
        <f>COUNTIFS(Table_Index[Quarter],"&lt;&gt;''",Table_Index[ID],$Q1061,Table_Index[year],$R1061)</f>
        <v>4</v>
      </c>
      <c r="AE1061" s="34">
        <f t="shared" si="67"/>
        <v>0.87063240627589378</v>
      </c>
    </row>
    <row r="1062" spans="1:31" x14ac:dyDescent="0.3">
      <c r="A1062">
        <v>9168</v>
      </c>
      <c r="B1062">
        <v>2004</v>
      </c>
      <c r="C1062">
        <v>2</v>
      </c>
      <c r="D1062">
        <v>8.0997899999999998E-2</v>
      </c>
      <c r="E1062">
        <v>7.9377900000000001E-2</v>
      </c>
      <c r="F1062">
        <v>6.64183E-2</v>
      </c>
      <c r="G1062">
        <v>0.15875590000000001</v>
      </c>
      <c r="H1062">
        <v>0</v>
      </c>
      <c r="I1062">
        <v>0.29969220000000002</v>
      </c>
      <c r="J1062">
        <v>0.19925480000000001</v>
      </c>
      <c r="K1062">
        <v>3.2399200000000003E-2</v>
      </c>
      <c r="L1062">
        <v>7.4518100000000004E-2</v>
      </c>
      <c r="M1062">
        <v>8.5857999999999993E-3</v>
      </c>
      <c r="O1062" t="str">
        <f>Table_Index[[#This Row],[ID]]&amp;Table_Index[[#This Row],[year]]</f>
        <v>91682004</v>
      </c>
      <c r="P1062" t="str">
        <v>93262003</v>
      </c>
      <c r="Q1062" t="str">
        <f t="shared" si="64"/>
        <v>9326</v>
      </c>
      <c r="R1062" t="str">
        <f t="shared" si="65"/>
        <v>2003</v>
      </c>
      <c r="S1062">
        <f>SUMIFS(INDEX(Table_Index[],,MATCH(S$12,Table_Index[#Headers],0)),
Table_Index[ID],$Q1062,Table_Index[year],$R1062)/COUNTIFS(Table_Index[Quarter],"&lt;&gt;''",Table_Index[ID],$Q1062,Table_Index[year],$R1062)</f>
        <v>8.0103024999999994E-2</v>
      </c>
      <c r="T1062">
        <f>SUMIFS(INDEX(Table_Index[],,MATCH(T$12,Table_Index[#Headers],0)),
Table_Index[ID],$Q1062,Table_Index[year],$R1062)/COUNTIFS(Table_Index[Quarter],"&lt;&gt;''",Table_Index[ID],$Q1062,Table_Index[year],$R1062)</f>
        <v>3.4107024999999999E-2</v>
      </c>
      <c r="U1062">
        <f>SUMIFS(INDEX(Table_Index[],,MATCH(U$12,Table_Index[#Headers],0)),
Table_Index[ID],$Q1062,Table_Index[year],$R1062)/COUNTIFS(Table_Index[Quarter],"&lt;&gt;''",Table_Index[ID],$Q1062,Table_Index[year],$R1062)</f>
        <v>0.21231025000000001</v>
      </c>
      <c r="V1062">
        <f>SUMIFS(INDEX(Table_Index[],,MATCH(V$12,Table_Index[#Headers],0)),
Table_Index[ID],$Q1062,Table_Index[year],$R1062)/COUNTIFS(Table_Index[Quarter],"&lt;&gt;''",Table_Index[ID],$Q1062,Table_Index[year],$R1062)</f>
        <v>5.9418625000000003E-2</v>
      </c>
      <c r="W1062">
        <f>SUMIFS(INDEX(Table_Index[],,MATCH(W$12,Table_Index[#Headers],0)),
Table_Index[ID],$Q1062,Table_Index[year],$R1062)/COUNTIFS(Table_Index[Quarter],"&lt;&gt;''",Table_Index[ID],$Q1062,Table_Index[year],$R1062)</f>
        <v>0.163628675</v>
      </c>
      <c r="X1062">
        <f>SUMIFS(INDEX(Table_Index[],,MATCH(X$12,Table_Index[#Headers],0)),
Table_Index[ID],$Q1062,Table_Index[year],$R1062)/COUNTIFS(Table_Index[Quarter],"&lt;&gt;''",Table_Index[ID],$Q1062,Table_Index[year],$R1062)</f>
        <v>1.2851400000000001E-2</v>
      </c>
      <c r="Y1062">
        <f>SUMIFS(INDEX(Table_Index[],,MATCH(Y$12,Table_Index[#Headers],0)),
Table_Index[ID],$Q1062,Table_Index[year],$R1062)/COUNTIFS(Table_Index[Quarter],"&lt;&gt;''",Table_Index[ID],$Q1062,Table_Index[year],$R1062)</f>
        <v>0</v>
      </c>
      <c r="Z1062">
        <f>SUMIFS(INDEX(Table_Index[],,MATCH(Z$12,Table_Index[#Headers],0)),
Table_Index[ID],$Q1062,Table_Index[year],$R1062)/COUNTIFS(Table_Index[Quarter],"&lt;&gt;''",Table_Index[ID],$Q1062,Table_Index[year],$R1062)</f>
        <v>0.15758919999999998</v>
      </c>
      <c r="AA1062">
        <f>SUMIFS(INDEX(Table_Index[],,MATCH(AA$12,Table_Index[#Headers],0)),
Table_Index[ID],$Q1062,Table_Index[year],$R1062)/COUNTIFS(Table_Index[Quarter],"&lt;&gt;''",Table_Index[ID],$Q1062,Table_Index[year],$R1062)</f>
        <v>0.23904855</v>
      </c>
      <c r="AB1062">
        <f>SUMIFS(INDEX(Table_Index[],,MATCH(AB$12,Table_Index[#Headers],0)),
Table_Index[ID],$Q1062,Table_Index[year],$R1062)/COUNTIFS(Table_Index[Quarter],"&lt;&gt;''",Table_Index[ID],$Q1062,Table_Index[year],$R1062)</f>
        <v>4.094325E-2</v>
      </c>
      <c r="AC1062" s="24">
        <f t="shared" si="66"/>
        <v>1</v>
      </c>
      <c r="AD1062">
        <f>COUNTIFS(Table_Index[Quarter],"&lt;&gt;''",Table_Index[ID],$Q1062,Table_Index[year],$R1062)</f>
        <v>4</v>
      </c>
      <c r="AE1062" s="34">
        <f t="shared" si="67"/>
        <v>0.83321958428102505</v>
      </c>
    </row>
    <row r="1063" spans="1:31" x14ac:dyDescent="0.3">
      <c r="A1063">
        <v>9168</v>
      </c>
      <c r="B1063">
        <v>2004</v>
      </c>
      <c r="C1063">
        <v>3</v>
      </c>
      <c r="D1063">
        <v>3.0544499999999999E-2</v>
      </c>
      <c r="E1063">
        <v>0.18326700000000001</v>
      </c>
      <c r="F1063">
        <v>5.3120899999999999E-2</v>
      </c>
      <c r="G1063">
        <v>3.9840599999999997E-2</v>
      </c>
      <c r="H1063">
        <v>0</v>
      </c>
      <c r="I1063">
        <v>0.41965479999999999</v>
      </c>
      <c r="J1063">
        <v>0.21513950000000001</v>
      </c>
      <c r="K1063">
        <v>2.6560400000000001E-2</v>
      </c>
      <c r="L1063">
        <v>3.0544499999999999E-2</v>
      </c>
      <c r="M1063">
        <v>1.328E-3</v>
      </c>
      <c r="O1063" t="str">
        <f>Table_Index[[#This Row],[ID]]&amp;Table_Index[[#This Row],[year]]</f>
        <v>91682004</v>
      </c>
      <c r="P1063" t="str">
        <v>93262004</v>
      </c>
      <c r="Q1063" t="str">
        <f t="shared" si="64"/>
        <v>9326</v>
      </c>
      <c r="R1063" t="str">
        <f t="shared" si="65"/>
        <v>2004</v>
      </c>
      <c r="S1063">
        <f>SUMIFS(INDEX(Table_Index[],,MATCH(S$12,Table_Index[#Headers],0)),
Table_Index[ID],$Q1063,Table_Index[year],$R1063)/COUNTIFS(Table_Index[Quarter],"&lt;&gt;''",Table_Index[ID],$Q1063,Table_Index[year],$R1063)</f>
        <v>9.3486175000000005E-2</v>
      </c>
      <c r="T1063">
        <f>SUMIFS(INDEX(Table_Index[],,MATCH(T$12,Table_Index[#Headers],0)),
Table_Index[ID],$Q1063,Table_Index[year],$R1063)/COUNTIFS(Table_Index[Quarter],"&lt;&gt;''",Table_Index[ID],$Q1063,Table_Index[year],$R1063)</f>
        <v>3.60148E-2</v>
      </c>
      <c r="U1063">
        <f>SUMIFS(INDEX(Table_Index[],,MATCH(U$12,Table_Index[#Headers],0)),
Table_Index[ID],$Q1063,Table_Index[year],$R1063)/COUNTIFS(Table_Index[Quarter],"&lt;&gt;''",Table_Index[ID],$Q1063,Table_Index[year],$R1063)</f>
        <v>0.1121595</v>
      </c>
      <c r="V1063">
        <f>SUMIFS(INDEX(Table_Index[],,MATCH(V$12,Table_Index[#Headers],0)),
Table_Index[ID],$Q1063,Table_Index[year],$R1063)/COUNTIFS(Table_Index[Quarter],"&lt;&gt;''",Table_Index[ID],$Q1063,Table_Index[year],$R1063)</f>
        <v>2.8172949999999999E-2</v>
      </c>
      <c r="W1063">
        <f>SUMIFS(INDEX(Table_Index[],,MATCH(W$12,Table_Index[#Headers],0)),
Table_Index[ID],$Q1063,Table_Index[year],$R1063)/COUNTIFS(Table_Index[Quarter],"&lt;&gt;''",Table_Index[ID],$Q1063,Table_Index[year],$R1063)</f>
        <v>4.1209625E-2</v>
      </c>
      <c r="X1063">
        <f>SUMIFS(INDEX(Table_Index[],,MATCH(X$12,Table_Index[#Headers],0)),
Table_Index[ID],$Q1063,Table_Index[year],$R1063)/COUNTIFS(Table_Index[Quarter],"&lt;&gt;''",Table_Index[ID],$Q1063,Table_Index[year],$R1063)</f>
        <v>5.5507249999999994E-3</v>
      </c>
      <c r="Y1063">
        <f>SUMIFS(INDEX(Table_Index[],,MATCH(Y$12,Table_Index[#Headers],0)),
Table_Index[ID],$Q1063,Table_Index[year],$R1063)/COUNTIFS(Table_Index[Quarter],"&lt;&gt;''",Table_Index[ID],$Q1063,Table_Index[year],$R1063)</f>
        <v>0</v>
      </c>
      <c r="Z1063">
        <f>SUMIFS(INDEX(Table_Index[],,MATCH(Z$12,Table_Index[#Headers],0)),
Table_Index[ID],$Q1063,Table_Index[year],$R1063)/COUNTIFS(Table_Index[Quarter],"&lt;&gt;''",Table_Index[ID],$Q1063,Table_Index[year],$R1063)</f>
        <v>0.37018117499999997</v>
      </c>
      <c r="AA1063">
        <f>SUMIFS(INDEX(Table_Index[],,MATCH(AA$12,Table_Index[#Headers],0)),
Table_Index[ID],$Q1063,Table_Index[year],$R1063)/COUNTIFS(Table_Index[Quarter],"&lt;&gt;''",Table_Index[ID],$Q1063,Table_Index[year],$R1063)</f>
        <v>6.066175E-2</v>
      </c>
      <c r="AB1063">
        <f>SUMIFS(INDEX(Table_Index[],,MATCH(AB$12,Table_Index[#Headers],0)),
Table_Index[ID],$Q1063,Table_Index[year],$R1063)/COUNTIFS(Table_Index[Quarter],"&lt;&gt;''",Table_Index[ID],$Q1063,Table_Index[year],$R1063)</f>
        <v>0.25256332500000001</v>
      </c>
      <c r="AC1063" s="24">
        <f t="shared" si="66"/>
        <v>1.0000000249999998</v>
      </c>
      <c r="AD1063">
        <f>COUNTIFS(Table_Index[Quarter],"&lt;&gt;''",Table_Index[ID],$Q1063,Table_Index[year],$R1063)</f>
        <v>4</v>
      </c>
      <c r="AE1063" s="34">
        <f t="shared" si="67"/>
        <v>0.77035857359971183</v>
      </c>
    </row>
    <row r="1064" spans="1:31" x14ac:dyDescent="0.3">
      <c r="A1064">
        <v>9168</v>
      </c>
      <c r="B1064">
        <v>2004</v>
      </c>
      <c r="C1064">
        <v>4</v>
      </c>
      <c r="D1064">
        <v>2.1066000000000001E-3</v>
      </c>
      <c r="E1064">
        <v>7.584E-4</v>
      </c>
      <c r="F1064">
        <v>1.2359000000000001E-3</v>
      </c>
      <c r="G1064">
        <v>2.0224000000000002E-3</v>
      </c>
      <c r="H1064">
        <v>2.4156E-3</v>
      </c>
      <c r="I1064">
        <v>1.40442E-2</v>
      </c>
      <c r="J1064">
        <v>6.9940000000000002E-3</v>
      </c>
      <c r="K1064">
        <v>0.96904670000000004</v>
      </c>
      <c r="L1064">
        <v>1.2359000000000001E-3</v>
      </c>
      <c r="M1064">
        <v>1.404E-4</v>
      </c>
      <c r="O1064" t="str">
        <f>Table_Index[[#This Row],[ID]]&amp;Table_Index[[#This Row],[year]]</f>
        <v>91682004</v>
      </c>
      <c r="P1064" t="str">
        <v>93262005</v>
      </c>
      <c r="Q1064" t="str">
        <f t="shared" si="64"/>
        <v>9326</v>
      </c>
      <c r="R1064" t="str">
        <f t="shared" si="65"/>
        <v>2005</v>
      </c>
      <c r="S1064">
        <f>SUMIFS(INDEX(Table_Index[],,MATCH(S$12,Table_Index[#Headers],0)),
Table_Index[ID],$Q1064,Table_Index[year],$R1064)/COUNTIFS(Table_Index[Quarter],"&lt;&gt;''",Table_Index[ID],$Q1064,Table_Index[year],$R1064)</f>
        <v>7.3028599999999999E-2</v>
      </c>
      <c r="T1064">
        <f>SUMIFS(INDEX(Table_Index[],,MATCH(T$12,Table_Index[#Headers],0)),
Table_Index[ID],$Q1064,Table_Index[year],$R1064)/COUNTIFS(Table_Index[Quarter],"&lt;&gt;''",Table_Index[ID],$Q1064,Table_Index[year],$R1064)</f>
        <v>6.0980550000000001E-2</v>
      </c>
      <c r="U1064">
        <f>SUMIFS(INDEX(Table_Index[],,MATCH(U$12,Table_Index[#Headers],0)),
Table_Index[ID],$Q1064,Table_Index[year],$R1064)/COUNTIFS(Table_Index[Quarter],"&lt;&gt;''",Table_Index[ID],$Q1064,Table_Index[year],$R1064)</f>
        <v>0.11010655</v>
      </c>
      <c r="V1064">
        <f>SUMIFS(INDEX(Table_Index[],,MATCH(V$12,Table_Index[#Headers],0)),
Table_Index[ID],$Q1064,Table_Index[year],$R1064)/COUNTIFS(Table_Index[Quarter],"&lt;&gt;''",Table_Index[ID],$Q1064,Table_Index[year],$R1064)</f>
        <v>4.9875400000000007E-2</v>
      </c>
      <c r="W1064">
        <f>SUMIFS(INDEX(Table_Index[],,MATCH(W$12,Table_Index[#Headers],0)),
Table_Index[ID],$Q1064,Table_Index[year],$R1064)/COUNTIFS(Table_Index[Quarter],"&lt;&gt;''",Table_Index[ID],$Q1064,Table_Index[year],$R1064)</f>
        <v>4.5992000000000003E-3</v>
      </c>
      <c r="X1064">
        <f>SUMIFS(INDEX(Table_Index[],,MATCH(X$12,Table_Index[#Headers],0)),
Table_Index[ID],$Q1064,Table_Index[year],$R1064)/COUNTIFS(Table_Index[Quarter],"&lt;&gt;''",Table_Index[ID],$Q1064,Table_Index[year],$R1064)</f>
        <v>0.422320425</v>
      </c>
      <c r="Y1064">
        <f>SUMIFS(INDEX(Table_Index[],,MATCH(Y$12,Table_Index[#Headers],0)),
Table_Index[ID],$Q1064,Table_Index[year],$R1064)/COUNTIFS(Table_Index[Quarter],"&lt;&gt;''",Table_Index[ID],$Q1064,Table_Index[year],$R1064)</f>
        <v>0</v>
      </c>
      <c r="Z1064">
        <f>SUMIFS(INDEX(Table_Index[],,MATCH(Z$12,Table_Index[#Headers],0)),
Table_Index[ID],$Q1064,Table_Index[year],$R1064)/COUNTIFS(Table_Index[Quarter],"&lt;&gt;''",Table_Index[ID],$Q1064,Table_Index[year],$R1064)</f>
        <v>0.11189427500000002</v>
      </c>
      <c r="AA1064">
        <f>SUMIFS(INDEX(Table_Index[],,MATCH(AA$12,Table_Index[#Headers],0)),
Table_Index[ID],$Q1064,Table_Index[year],$R1064)/COUNTIFS(Table_Index[Quarter],"&lt;&gt;''",Table_Index[ID],$Q1064,Table_Index[year],$R1064)</f>
        <v>0.15509655</v>
      </c>
      <c r="AB1064">
        <f>SUMIFS(INDEX(Table_Index[],,MATCH(AB$12,Table_Index[#Headers],0)),
Table_Index[ID],$Q1064,Table_Index[year],$R1064)/COUNTIFS(Table_Index[Quarter],"&lt;&gt;''",Table_Index[ID],$Q1064,Table_Index[year],$R1064)</f>
        <v>1.209845E-2</v>
      </c>
      <c r="AC1064" s="24">
        <f t="shared" si="66"/>
        <v>1</v>
      </c>
      <c r="AD1064">
        <f>COUNTIFS(Table_Index[Quarter],"&lt;&gt;''",Table_Index[ID],$Q1064,Table_Index[year],$R1064)</f>
        <v>4</v>
      </c>
      <c r="AE1064" s="34">
        <f t="shared" si="67"/>
        <v>0.7612398531207738</v>
      </c>
    </row>
    <row r="1065" spans="1:31" x14ac:dyDescent="0.3">
      <c r="A1065">
        <v>9169</v>
      </c>
      <c r="B1065">
        <v>2003</v>
      </c>
      <c r="C1065">
        <v>1</v>
      </c>
      <c r="D1065">
        <v>7.5867599999999993E-2</v>
      </c>
      <c r="E1065">
        <v>3.99843E-2</v>
      </c>
      <c r="F1065">
        <v>4.2034799999999997E-2</v>
      </c>
      <c r="G1065">
        <v>0.13533139999999999</v>
      </c>
      <c r="H1065">
        <v>0.1589631</v>
      </c>
      <c r="I1065">
        <v>0.29783159999999997</v>
      </c>
      <c r="J1065">
        <v>8.3386000000000002E-2</v>
      </c>
      <c r="K1065">
        <v>7.1766700000000003E-2</v>
      </c>
      <c r="L1065">
        <v>8.7145200000000006E-2</v>
      </c>
      <c r="M1065">
        <v>7.6892999999999996E-3</v>
      </c>
      <c r="O1065" t="str">
        <f>Table_Index[[#This Row],[ID]]&amp;Table_Index[[#This Row],[year]]</f>
        <v>91692003</v>
      </c>
      <c r="P1065" t="str">
        <v>93262006</v>
      </c>
      <c r="Q1065" t="str">
        <f t="shared" si="64"/>
        <v>9326</v>
      </c>
      <c r="R1065" t="str">
        <f t="shared" si="65"/>
        <v>2006</v>
      </c>
      <c r="S1065">
        <f>SUMIFS(INDEX(Table_Index[],,MATCH(S$12,Table_Index[#Headers],0)),
Table_Index[ID],$Q1065,Table_Index[year],$R1065)/COUNTIFS(Table_Index[Quarter],"&lt;&gt;''",Table_Index[ID],$Q1065,Table_Index[year],$R1065)</f>
        <v>4.7566400000000009E-2</v>
      </c>
      <c r="T1065">
        <f>SUMIFS(INDEX(Table_Index[],,MATCH(T$12,Table_Index[#Headers],0)),
Table_Index[ID],$Q1065,Table_Index[year],$R1065)/COUNTIFS(Table_Index[Quarter],"&lt;&gt;''",Table_Index[ID],$Q1065,Table_Index[year],$R1065)</f>
        <v>7.4642025000000001E-2</v>
      </c>
      <c r="U1065">
        <f>SUMIFS(INDEX(Table_Index[],,MATCH(U$12,Table_Index[#Headers],0)),
Table_Index[ID],$Q1065,Table_Index[year],$R1065)/COUNTIFS(Table_Index[Quarter],"&lt;&gt;''",Table_Index[ID],$Q1065,Table_Index[year],$R1065)</f>
        <v>0.174959375</v>
      </c>
      <c r="V1065">
        <f>SUMIFS(INDEX(Table_Index[],,MATCH(V$12,Table_Index[#Headers],0)),
Table_Index[ID],$Q1065,Table_Index[year],$R1065)/COUNTIFS(Table_Index[Quarter],"&lt;&gt;''",Table_Index[ID],$Q1065,Table_Index[year],$R1065)</f>
        <v>6.2184499999999997E-2</v>
      </c>
      <c r="W1065">
        <f>SUMIFS(INDEX(Table_Index[],,MATCH(W$12,Table_Index[#Headers],0)),
Table_Index[ID],$Q1065,Table_Index[year],$R1065)/COUNTIFS(Table_Index[Quarter],"&lt;&gt;''",Table_Index[ID],$Q1065,Table_Index[year],$R1065)</f>
        <v>5.2747550000000004E-2</v>
      </c>
      <c r="X1065">
        <f>SUMIFS(INDEX(Table_Index[],,MATCH(X$12,Table_Index[#Headers],0)),
Table_Index[ID],$Q1065,Table_Index[year],$R1065)/COUNTIFS(Table_Index[Quarter],"&lt;&gt;''",Table_Index[ID],$Q1065,Table_Index[year],$R1065)</f>
        <v>0.15224367499999999</v>
      </c>
      <c r="Y1065">
        <f>SUMIFS(INDEX(Table_Index[],,MATCH(Y$12,Table_Index[#Headers],0)),
Table_Index[ID],$Q1065,Table_Index[year],$R1065)/COUNTIFS(Table_Index[Quarter],"&lt;&gt;''",Table_Index[ID],$Q1065,Table_Index[year],$R1065)</f>
        <v>0</v>
      </c>
      <c r="Z1065">
        <f>SUMIFS(INDEX(Table_Index[],,MATCH(Z$12,Table_Index[#Headers],0)),
Table_Index[ID],$Q1065,Table_Index[year],$R1065)/COUNTIFS(Table_Index[Quarter],"&lt;&gt;''",Table_Index[ID],$Q1065,Table_Index[year],$R1065)</f>
        <v>0.19166752500000001</v>
      </c>
      <c r="AA1065">
        <f>SUMIFS(INDEX(Table_Index[],,MATCH(AA$12,Table_Index[#Headers],0)),
Table_Index[ID],$Q1065,Table_Index[year],$R1065)/COUNTIFS(Table_Index[Quarter],"&lt;&gt;''",Table_Index[ID],$Q1065,Table_Index[year],$R1065)</f>
        <v>0.21176850000000003</v>
      </c>
      <c r="AB1065">
        <f>SUMIFS(INDEX(Table_Index[],,MATCH(AB$12,Table_Index[#Headers],0)),
Table_Index[ID],$Q1065,Table_Index[year],$R1065)/COUNTIFS(Table_Index[Quarter],"&lt;&gt;''",Table_Index[ID],$Q1065,Table_Index[year],$R1065)</f>
        <v>3.2220449999999998E-2</v>
      </c>
      <c r="AC1065" s="24">
        <f t="shared" si="66"/>
        <v>0.99999999999999989</v>
      </c>
      <c r="AD1065">
        <f>COUNTIFS(Table_Index[Quarter],"&lt;&gt;''",Table_Index[ID],$Q1065,Table_Index[year],$R1065)</f>
        <v>4</v>
      </c>
      <c r="AE1065" s="34">
        <f t="shared" si="67"/>
        <v>0.84910737501571254</v>
      </c>
    </row>
    <row r="1066" spans="1:31" x14ac:dyDescent="0.3">
      <c r="A1066">
        <v>9169</v>
      </c>
      <c r="B1066">
        <v>2003</v>
      </c>
      <c r="C1066">
        <v>2</v>
      </c>
      <c r="D1066">
        <v>6.4360399999999998E-2</v>
      </c>
      <c r="E1066">
        <v>0.14481089999999999</v>
      </c>
      <c r="F1066">
        <v>6.7578399999999997E-2</v>
      </c>
      <c r="G1066">
        <v>0.13193879999999999</v>
      </c>
      <c r="H1066">
        <v>4.3443299999999997E-2</v>
      </c>
      <c r="I1066">
        <v>0</v>
      </c>
      <c r="J1066">
        <v>0.44408690000000001</v>
      </c>
      <c r="K1066">
        <v>3.2180199999999999E-2</v>
      </c>
      <c r="L1066">
        <v>6.4360399999999998E-2</v>
      </c>
      <c r="M1066">
        <v>7.2405000000000004E-3</v>
      </c>
      <c r="O1066" t="str">
        <f>Table_Index[[#This Row],[ID]]&amp;Table_Index[[#This Row],[year]]</f>
        <v>91692003</v>
      </c>
      <c r="P1066" t="str">
        <v>93262007</v>
      </c>
      <c r="Q1066" t="str">
        <f t="shared" si="64"/>
        <v>9326</v>
      </c>
      <c r="R1066" t="str">
        <f t="shared" si="65"/>
        <v>2007</v>
      </c>
      <c r="S1066">
        <f>SUMIFS(INDEX(Table_Index[],,MATCH(S$12,Table_Index[#Headers],0)),
Table_Index[ID],$Q1066,Table_Index[year],$R1066)/COUNTIFS(Table_Index[Quarter],"&lt;&gt;''",Table_Index[ID],$Q1066,Table_Index[year],$R1066)</f>
        <v>5.3722300000000001E-2</v>
      </c>
      <c r="T1066">
        <f>SUMIFS(INDEX(Table_Index[],,MATCH(T$12,Table_Index[#Headers],0)),
Table_Index[ID],$Q1066,Table_Index[year],$R1066)/COUNTIFS(Table_Index[Quarter],"&lt;&gt;''",Table_Index[ID],$Q1066,Table_Index[year],$R1066)</f>
        <v>4.1024450000000004E-2</v>
      </c>
      <c r="U1066">
        <f>SUMIFS(INDEX(Table_Index[],,MATCH(U$12,Table_Index[#Headers],0)),
Table_Index[ID],$Q1066,Table_Index[year],$R1066)/COUNTIFS(Table_Index[Quarter],"&lt;&gt;''",Table_Index[ID],$Q1066,Table_Index[year],$R1066)</f>
        <v>0.1491217</v>
      </c>
      <c r="V1066">
        <f>SUMIFS(INDEX(Table_Index[],,MATCH(V$12,Table_Index[#Headers],0)),
Table_Index[ID],$Q1066,Table_Index[year],$R1066)/COUNTIFS(Table_Index[Quarter],"&lt;&gt;''",Table_Index[ID],$Q1066,Table_Index[year],$R1066)</f>
        <v>4.7390649999999999E-2</v>
      </c>
      <c r="W1066">
        <f>SUMIFS(INDEX(Table_Index[],,MATCH(W$12,Table_Index[#Headers],0)),
Table_Index[ID],$Q1066,Table_Index[year],$R1066)/COUNTIFS(Table_Index[Quarter],"&lt;&gt;''",Table_Index[ID],$Q1066,Table_Index[year],$R1066)</f>
        <v>3.4627625000000002E-2</v>
      </c>
      <c r="X1066">
        <f>SUMIFS(INDEX(Table_Index[],,MATCH(X$12,Table_Index[#Headers],0)),
Table_Index[ID],$Q1066,Table_Index[year],$R1066)/COUNTIFS(Table_Index[Quarter],"&lt;&gt;''",Table_Index[ID],$Q1066,Table_Index[year],$R1066)</f>
        <v>8.2268800000000003E-2</v>
      </c>
      <c r="Y1066">
        <f>SUMIFS(INDEX(Table_Index[],,MATCH(Y$12,Table_Index[#Headers],0)),
Table_Index[ID],$Q1066,Table_Index[year],$R1066)/COUNTIFS(Table_Index[Quarter],"&lt;&gt;''",Table_Index[ID],$Q1066,Table_Index[year],$R1066)</f>
        <v>7.5827825000000001E-2</v>
      </c>
      <c r="Z1066">
        <f>SUMIFS(INDEX(Table_Index[],,MATCH(Z$12,Table_Index[#Headers],0)),
Table_Index[ID],$Q1066,Table_Index[year],$R1066)/COUNTIFS(Table_Index[Quarter],"&lt;&gt;''",Table_Index[ID],$Q1066,Table_Index[year],$R1066)</f>
        <v>0.3323449</v>
      </c>
      <c r="AA1066">
        <f>SUMIFS(INDEX(Table_Index[],,MATCH(AA$12,Table_Index[#Headers],0)),
Table_Index[ID],$Q1066,Table_Index[year],$R1066)/COUNTIFS(Table_Index[Quarter],"&lt;&gt;''",Table_Index[ID],$Q1066,Table_Index[year],$R1066)</f>
        <v>0.176316625</v>
      </c>
      <c r="AB1066">
        <f>SUMIFS(INDEX(Table_Index[],,MATCH(AB$12,Table_Index[#Headers],0)),
Table_Index[ID],$Q1066,Table_Index[year],$R1066)/COUNTIFS(Table_Index[Quarter],"&lt;&gt;''",Table_Index[ID],$Q1066,Table_Index[year],$R1066)</f>
        <v>7.3551499999999995E-3</v>
      </c>
      <c r="AC1066" s="24">
        <f t="shared" si="66"/>
        <v>1.0000000250000001</v>
      </c>
      <c r="AD1066">
        <f>COUNTIFS(Table_Index[Quarter],"&lt;&gt;''",Table_Index[ID],$Q1066,Table_Index[year],$R1066)</f>
        <v>4</v>
      </c>
      <c r="AE1066" s="34">
        <f t="shared" si="67"/>
        <v>0.8156358839168607</v>
      </c>
    </row>
    <row r="1067" spans="1:31" x14ac:dyDescent="0.3">
      <c r="A1067">
        <v>9169</v>
      </c>
      <c r="B1067">
        <v>2003</v>
      </c>
      <c r="C1067">
        <v>3</v>
      </c>
      <c r="D1067">
        <v>0.35755480000000001</v>
      </c>
      <c r="E1067">
        <v>0</v>
      </c>
      <c r="F1067">
        <v>0.18915799999999999</v>
      </c>
      <c r="G1067">
        <v>0.1268743</v>
      </c>
      <c r="H1067">
        <v>0</v>
      </c>
      <c r="I1067">
        <v>0</v>
      </c>
      <c r="J1067">
        <v>0.13264129999999999</v>
      </c>
      <c r="K1067">
        <v>5.7670100000000002E-2</v>
      </c>
      <c r="L1067">
        <v>0.1211073</v>
      </c>
      <c r="M1067">
        <v>1.4994199999999999E-2</v>
      </c>
      <c r="O1067" t="str">
        <f>Table_Index[[#This Row],[ID]]&amp;Table_Index[[#This Row],[year]]</f>
        <v>91692003</v>
      </c>
      <c r="P1067" t="str">
        <v>93272003</v>
      </c>
      <c r="Q1067" t="str">
        <f t="shared" si="64"/>
        <v>9327</v>
      </c>
      <c r="R1067" t="str">
        <f t="shared" si="65"/>
        <v>2003</v>
      </c>
      <c r="S1067">
        <f>SUMIFS(INDEX(Table_Index[],,MATCH(S$12,Table_Index[#Headers],0)),
Table_Index[ID],$Q1067,Table_Index[year],$R1067)/COUNTIFS(Table_Index[Quarter],"&lt;&gt;''",Table_Index[ID],$Q1067,Table_Index[year],$R1067)</f>
        <v>1.1061249999999999E-3</v>
      </c>
      <c r="T1067">
        <f>SUMIFS(INDEX(Table_Index[],,MATCH(T$12,Table_Index[#Headers],0)),
Table_Index[ID],$Q1067,Table_Index[year],$R1067)/COUNTIFS(Table_Index[Quarter],"&lt;&gt;''",Table_Index[ID],$Q1067,Table_Index[year],$R1067)</f>
        <v>3.2210100000000005E-2</v>
      </c>
      <c r="U1067">
        <f>SUMIFS(INDEX(Table_Index[],,MATCH(U$12,Table_Index[#Headers],0)),
Table_Index[ID],$Q1067,Table_Index[year],$R1067)/COUNTIFS(Table_Index[Quarter],"&lt;&gt;''",Table_Index[ID],$Q1067,Table_Index[year],$R1067)</f>
        <v>9.3900549999999999E-2</v>
      </c>
      <c r="V1067">
        <f>SUMIFS(INDEX(Table_Index[],,MATCH(V$12,Table_Index[#Headers],0)),
Table_Index[ID],$Q1067,Table_Index[year],$R1067)/COUNTIFS(Table_Index[Quarter],"&lt;&gt;''",Table_Index[ID],$Q1067,Table_Index[year],$R1067)</f>
        <v>6.8565500000000003E-3</v>
      </c>
      <c r="W1067">
        <f>SUMIFS(INDEX(Table_Index[],,MATCH(W$12,Table_Index[#Headers],0)),
Table_Index[ID],$Q1067,Table_Index[year],$R1067)/COUNTIFS(Table_Index[Quarter],"&lt;&gt;''",Table_Index[ID],$Q1067,Table_Index[year],$R1067)</f>
        <v>9.0410000000000002E-4</v>
      </c>
      <c r="X1067">
        <f>SUMIFS(INDEX(Table_Index[],,MATCH(X$12,Table_Index[#Headers],0)),
Table_Index[ID],$Q1067,Table_Index[year],$R1067)/COUNTIFS(Table_Index[Quarter],"&lt;&gt;''",Table_Index[ID],$Q1067,Table_Index[year],$R1067)</f>
        <v>0</v>
      </c>
      <c r="Y1067">
        <f>SUMIFS(INDEX(Table_Index[],,MATCH(Y$12,Table_Index[#Headers],0)),
Table_Index[ID],$Q1067,Table_Index[year],$R1067)/COUNTIFS(Table_Index[Quarter],"&lt;&gt;''",Table_Index[ID],$Q1067,Table_Index[year],$R1067)</f>
        <v>0</v>
      </c>
      <c r="Z1067">
        <f>SUMIFS(INDEX(Table_Index[],,MATCH(Z$12,Table_Index[#Headers],0)),
Table_Index[ID],$Q1067,Table_Index[year],$R1067)/COUNTIFS(Table_Index[Quarter],"&lt;&gt;''",Table_Index[ID],$Q1067,Table_Index[year],$R1067)</f>
        <v>0.72978959999999993</v>
      </c>
      <c r="AA1067">
        <f>SUMIFS(INDEX(Table_Index[],,MATCH(AA$12,Table_Index[#Headers],0)),
Table_Index[ID],$Q1067,Table_Index[year],$R1067)/COUNTIFS(Table_Index[Quarter],"&lt;&gt;''",Table_Index[ID],$Q1067,Table_Index[year],$R1067)</f>
        <v>4.4212399999999999E-2</v>
      </c>
      <c r="AB1067">
        <f>SUMIFS(INDEX(Table_Index[],,MATCH(AB$12,Table_Index[#Headers],0)),
Table_Index[ID],$Q1067,Table_Index[year],$R1067)/COUNTIFS(Table_Index[Quarter],"&lt;&gt;''",Table_Index[ID],$Q1067,Table_Index[year],$R1067)</f>
        <v>9.1020600000000007E-2</v>
      </c>
      <c r="AC1067" s="24">
        <f t="shared" si="66"/>
        <v>1.0000000249999998</v>
      </c>
      <c r="AD1067">
        <f>COUNTIFS(Table_Index[Quarter],"&lt;&gt;''",Table_Index[ID],$Q1067,Table_Index[year],$R1067)</f>
        <v>4</v>
      </c>
      <c r="AE1067" s="34">
        <f t="shared" si="67"/>
        <v>0.44726379677417949</v>
      </c>
    </row>
    <row r="1068" spans="1:31" x14ac:dyDescent="0.3">
      <c r="A1068">
        <v>9169</v>
      </c>
      <c r="B1068">
        <v>2003</v>
      </c>
      <c r="C1068">
        <v>4</v>
      </c>
      <c r="D1068">
        <v>3.5233E-3</v>
      </c>
      <c r="E1068">
        <v>2.4272E-3</v>
      </c>
      <c r="F1068">
        <v>2.5054999999999999E-3</v>
      </c>
      <c r="G1068">
        <v>0</v>
      </c>
      <c r="H1068">
        <v>0.9787034</v>
      </c>
      <c r="I1068">
        <v>6.2636999999999996E-3</v>
      </c>
      <c r="J1068">
        <v>5.0109999999999998E-3</v>
      </c>
      <c r="K1068">
        <v>0</v>
      </c>
      <c r="L1068">
        <v>1.1900999999999999E-3</v>
      </c>
      <c r="M1068">
        <v>3.7579999999999997E-4</v>
      </c>
      <c r="O1068" t="str">
        <f>Table_Index[[#This Row],[ID]]&amp;Table_Index[[#This Row],[year]]</f>
        <v>91692003</v>
      </c>
      <c r="P1068" t="str">
        <v>93272004</v>
      </c>
      <c r="Q1068" t="str">
        <f t="shared" si="64"/>
        <v>9327</v>
      </c>
      <c r="R1068" t="str">
        <f t="shared" si="65"/>
        <v>2004</v>
      </c>
      <c r="S1068">
        <f>SUMIFS(INDEX(Table_Index[],,MATCH(S$12,Table_Index[#Headers],0)),
Table_Index[ID],$Q1068,Table_Index[year],$R1068)/COUNTIFS(Table_Index[Quarter],"&lt;&gt;''",Table_Index[ID],$Q1068,Table_Index[year],$R1068)</f>
        <v>2.0225399999999998E-2</v>
      </c>
      <c r="T1068">
        <f>SUMIFS(INDEX(Table_Index[],,MATCH(T$12,Table_Index[#Headers],0)),
Table_Index[ID],$Q1068,Table_Index[year],$R1068)/COUNTIFS(Table_Index[Quarter],"&lt;&gt;''",Table_Index[ID],$Q1068,Table_Index[year],$R1068)</f>
        <v>5.05215E-3</v>
      </c>
      <c r="U1068">
        <f>SUMIFS(INDEX(Table_Index[],,MATCH(U$12,Table_Index[#Headers],0)),
Table_Index[ID],$Q1068,Table_Index[year],$R1068)/COUNTIFS(Table_Index[Quarter],"&lt;&gt;''",Table_Index[ID],$Q1068,Table_Index[year],$R1068)</f>
        <v>7.654175E-3</v>
      </c>
      <c r="V1068">
        <f>SUMIFS(INDEX(Table_Index[],,MATCH(V$12,Table_Index[#Headers],0)),
Table_Index[ID],$Q1068,Table_Index[year],$R1068)/COUNTIFS(Table_Index[Quarter],"&lt;&gt;''",Table_Index[ID],$Q1068,Table_Index[year],$R1068)</f>
        <v>1.4463574999999999E-2</v>
      </c>
      <c r="W1068">
        <f>SUMIFS(INDEX(Table_Index[],,MATCH(W$12,Table_Index[#Headers],0)),
Table_Index[ID],$Q1068,Table_Index[year],$R1068)/COUNTIFS(Table_Index[Quarter],"&lt;&gt;''",Table_Index[ID],$Q1068,Table_Index[year],$R1068)</f>
        <v>0.22301094999999999</v>
      </c>
      <c r="X1068">
        <f>SUMIFS(INDEX(Table_Index[],,MATCH(X$12,Table_Index[#Headers],0)),
Table_Index[ID],$Q1068,Table_Index[year],$R1068)/COUNTIFS(Table_Index[Quarter],"&lt;&gt;''",Table_Index[ID],$Q1068,Table_Index[year],$R1068)</f>
        <v>8.2319999999999995E-4</v>
      </c>
      <c r="Y1068">
        <f>SUMIFS(INDEX(Table_Index[],,MATCH(Y$12,Table_Index[#Headers],0)),
Table_Index[ID],$Q1068,Table_Index[year],$R1068)/COUNTIFS(Table_Index[Quarter],"&lt;&gt;''",Table_Index[ID],$Q1068,Table_Index[year],$R1068)</f>
        <v>3.9889499999999998E-3</v>
      </c>
      <c r="Z1068">
        <f>SUMIFS(INDEX(Table_Index[],,MATCH(Z$12,Table_Index[#Headers],0)),
Table_Index[ID],$Q1068,Table_Index[year],$R1068)/COUNTIFS(Table_Index[Quarter],"&lt;&gt;''",Table_Index[ID],$Q1068,Table_Index[year],$R1068)</f>
        <v>0.49826802499999995</v>
      </c>
      <c r="AA1068">
        <f>SUMIFS(INDEX(Table_Index[],,MATCH(AA$12,Table_Index[#Headers],0)),
Table_Index[ID],$Q1068,Table_Index[year],$R1068)/COUNTIFS(Table_Index[Quarter],"&lt;&gt;''",Table_Index[ID],$Q1068,Table_Index[year],$R1068)</f>
        <v>6.2279500000000003E-3</v>
      </c>
      <c r="AB1068">
        <f>SUMIFS(INDEX(Table_Index[],,MATCH(AB$12,Table_Index[#Headers],0)),
Table_Index[ID],$Q1068,Table_Index[year],$R1068)/COUNTIFS(Table_Index[Quarter],"&lt;&gt;''",Table_Index[ID],$Q1068,Table_Index[year],$R1068)</f>
        <v>0.22028567499999999</v>
      </c>
      <c r="AC1068" s="24">
        <f t="shared" si="66"/>
        <v>1.0000000499999999</v>
      </c>
      <c r="AD1068">
        <f>COUNTIFS(Table_Index[Quarter],"&lt;&gt;''",Table_Index[ID],$Q1068,Table_Index[year],$R1068)</f>
        <v>4</v>
      </c>
      <c r="AE1068" s="34">
        <f t="shared" si="67"/>
        <v>0.65271156366945249</v>
      </c>
    </row>
    <row r="1069" spans="1:31" x14ac:dyDescent="0.3">
      <c r="A1069">
        <v>9170</v>
      </c>
      <c r="B1069">
        <v>2003</v>
      </c>
      <c r="C1069">
        <v>1</v>
      </c>
      <c r="D1069">
        <v>3.7591199999999998E-2</v>
      </c>
      <c r="E1069">
        <v>5.95194E-2</v>
      </c>
      <c r="F1069">
        <v>6.2651999999999999E-2</v>
      </c>
      <c r="G1069">
        <v>5.8736200000000002E-2</v>
      </c>
      <c r="H1069">
        <v>2.7253599999999999E-2</v>
      </c>
      <c r="I1069">
        <v>0.29759679999999999</v>
      </c>
      <c r="J1069">
        <v>0.2099587</v>
      </c>
      <c r="K1069">
        <v>7.8314999999999996E-2</v>
      </c>
      <c r="L1069">
        <v>0.1597625</v>
      </c>
      <c r="M1069">
        <v>8.6146E-3</v>
      </c>
      <c r="O1069" t="str">
        <f>Table_Index[[#This Row],[ID]]&amp;Table_Index[[#This Row],[year]]</f>
        <v>91702003</v>
      </c>
      <c r="P1069" t="str">
        <v>93282003</v>
      </c>
      <c r="Q1069" t="str">
        <f t="shared" si="64"/>
        <v>9328</v>
      </c>
      <c r="R1069" t="str">
        <f t="shared" si="65"/>
        <v>2003</v>
      </c>
      <c r="S1069">
        <f>SUMIFS(INDEX(Table_Index[],,MATCH(S$12,Table_Index[#Headers],0)),
Table_Index[ID],$Q1069,Table_Index[year],$R1069)/COUNTIFS(Table_Index[Quarter],"&lt;&gt;''",Table_Index[ID],$Q1069,Table_Index[year],$R1069)</f>
        <v>9.0706675E-2</v>
      </c>
      <c r="T1069">
        <f>SUMIFS(INDEX(Table_Index[],,MATCH(T$12,Table_Index[#Headers],0)),
Table_Index[ID],$Q1069,Table_Index[year],$R1069)/COUNTIFS(Table_Index[Quarter],"&lt;&gt;''",Table_Index[ID],$Q1069,Table_Index[year],$R1069)</f>
        <v>3.8787000000000002E-2</v>
      </c>
      <c r="U1069">
        <f>SUMIFS(INDEX(Table_Index[],,MATCH(U$12,Table_Index[#Headers],0)),
Table_Index[ID],$Q1069,Table_Index[year],$R1069)/COUNTIFS(Table_Index[Quarter],"&lt;&gt;''",Table_Index[ID],$Q1069,Table_Index[year],$R1069)</f>
        <v>8.4638774999999999E-2</v>
      </c>
      <c r="V1069">
        <f>SUMIFS(INDEX(Table_Index[],,MATCH(V$12,Table_Index[#Headers],0)),
Table_Index[ID],$Q1069,Table_Index[year],$R1069)/COUNTIFS(Table_Index[Quarter],"&lt;&gt;''",Table_Index[ID],$Q1069,Table_Index[year],$R1069)</f>
        <v>5.1912575000000002E-2</v>
      </c>
      <c r="W1069">
        <f>SUMIFS(INDEX(Table_Index[],,MATCH(W$12,Table_Index[#Headers],0)),
Table_Index[ID],$Q1069,Table_Index[year],$R1069)/COUNTIFS(Table_Index[Quarter],"&lt;&gt;''",Table_Index[ID],$Q1069,Table_Index[year],$R1069)</f>
        <v>5.8021949999999996E-2</v>
      </c>
      <c r="X1069">
        <f>SUMIFS(INDEX(Table_Index[],,MATCH(X$12,Table_Index[#Headers],0)),
Table_Index[ID],$Q1069,Table_Index[year],$R1069)/COUNTIFS(Table_Index[Quarter],"&lt;&gt;''",Table_Index[ID],$Q1069,Table_Index[year],$R1069)</f>
        <v>2.5317249999999999E-3</v>
      </c>
      <c r="Y1069">
        <f>SUMIFS(INDEX(Table_Index[],,MATCH(Y$12,Table_Index[#Headers],0)),
Table_Index[ID],$Q1069,Table_Index[year],$R1069)/COUNTIFS(Table_Index[Quarter],"&lt;&gt;''",Table_Index[ID],$Q1069,Table_Index[year],$R1069)</f>
        <v>5.9350775000000001E-2</v>
      </c>
      <c r="Z1069">
        <f>SUMIFS(INDEX(Table_Index[],,MATCH(Z$12,Table_Index[#Headers],0)),
Table_Index[ID],$Q1069,Table_Index[year],$R1069)/COUNTIFS(Table_Index[Quarter],"&lt;&gt;''",Table_Index[ID],$Q1069,Table_Index[year],$R1069)</f>
        <v>0.30147042500000004</v>
      </c>
      <c r="AA1069">
        <f>SUMIFS(INDEX(Table_Index[],,MATCH(AA$12,Table_Index[#Headers],0)),
Table_Index[ID],$Q1069,Table_Index[year],$R1069)/COUNTIFS(Table_Index[Quarter],"&lt;&gt;''",Table_Index[ID],$Q1069,Table_Index[year],$R1069)</f>
        <v>3.2279275000000003E-2</v>
      </c>
      <c r="AB1069">
        <f>SUMIFS(INDEX(Table_Index[],,MATCH(AB$12,Table_Index[#Headers],0)),
Table_Index[ID],$Q1069,Table_Index[year],$R1069)/COUNTIFS(Table_Index[Quarter],"&lt;&gt;''",Table_Index[ID],$Q1069,Table_Index[year],$R1069)</f>
        <v>0.28030080000000002</v>
      </c>
      <c r="AC1069" s="24">
        <f t="shared" si="66"/>
        <v>0.99999997500000015</v>
      </c>
      <c r="AD1069">
        <f>COUNTIFS(Table_Index[Quarter],"&lt;&gt;''",Table_Index[ID],$Q1069,Table_Index[year],$R1069)</f>
        <v>4</v>
      </c>
      <c r="AE1069" s="34">
        <f t="shared" si="67"/>
        <v>0.80301885203358814</v>
      </c>
    </row>
    <row r="1070" spans="1:31" x14ac:dyDescent="0.3">
      <c r="A1070">
        <v>9170</v>
      </c>
      <c r="B1070">
        <v>2003</v>
      </c>
      <c r="C1070">
        <v>2</v>
      </c>
      <c r="D1070">
        <v>0.22701779999999999</v>
      </c>
      <c r="E1070">
        <v>0.22134239999999999</v>
      </c>
      <c r="F1070">
        <v>0.1135089</v>
      </c>
      <c r="G1070">
        <v>0.16458790000000001</v>
      </c>
      <c r="H1070">
        <v>0</v>
      </c>
      <c r="I1070">
        <v>0</v>
      </c>
      <c r="J1070">
        <v>0.2102617</v>
      </c>
      <c r="K1070">
        <v>5.1078999999999999E-2</v>
      </c>
      <c r="L1070">
        <v>0</v>
      </c>
      <c r="M1070">
        <v>1.22022E-2</v>
      </c>
      <c r="O1070" t="str">
        <f>Table_Index[[#This Row],[ID]]&amp;Table_Index[[#This Row],[year]]</f>
        <v>91702003</v>
      </c>
      <c r="P1070" t="str">
        <v>93292003</v>
      </c>
      <c r="Q1070" t="str">
        <f t="shared" si="64"/>
        <v>9329</v>
      </c>
      <c r="R1070" t="str">
        <f t="shared" si="65"/>
        <v>2003</v>
      </c>
      <c r="S1070">
        <f>SUMIFS(INDEX(Table_Index[],,MATCH(S$12,Table_Index[#Headers],0)),
Table_Index[ID],$Q1070,Table_Index[year],$R1070)/COUNTIFS(Table_Index[Quarter],"&lt;&gt;''",Table_Index[ID],$Q1070,Table_Index[year],$R1070)</f>
        <v>3.70645E-2</v>
      </c>
      <c r="T1070">
        <f>SUMIFS(INDEX(Table_Index[],,MATCH(T$12,Table_Index[#Headers],0)),
Table_Index[ID],$Q1070,Table_Index[year],$R1070)/COUNTIFS(Table_Index[Quarter],"&lt;&gt;''",Table_Index[ID],$Q1070,Table_Index[year],$R1070)</f>
        <v>4.1522499999999997E-2</v>
      </c>
      <c r="U1070">
        <f>SUMIFS(INDEX(Table_Index[],,MATCH(U$12,Table_Index[#Headers],0)),
Table_Index[ID],$Q1070,Table_Index[year],$R1070)/COUNTIFS(Table_Index[Quarter],"&lt;&gt;''",Table_Index[ID],$Q1070,Table_Index[year],$R1070)</f>
        <v>0.115530775</v>
      </c>
      <c r="V1070">
        <f>SUMIFS(INDEX(Table_Index[],,MATCH(V$12,Table_Index[#Headers],0)),
Table_Index[ID],$Q1070,Table_Index[year],$R1070)/COUNTIFS(Table_Index[Quarter],"&lt;&gt;''",Table_Index[ID],$Q1070,Table_Index[year],$R1070)</f>
        <v>4.817E-4</v>
      </c>
      <c r="W1070">
        <f>SUMIFS(INDEX(Table_Index[],,MATCH(W$12,Table_Index[#Headers],0)),
Table_Index[ID],$Q1070,Table_Index[year],$R1070)/COUNTIFS(Table_Index[Quarter],"&lt;&gt;''",Table_Index[ID],$Q1070,Table_Index[year],$R1070)</f>
        <v>0</v>
      </c>
      <c r="X1070">
        <f>SUMIFS(INDEX(Table_Index[],,MATCH(X$12,Table_Index[#Headers],0)),
Table_Index[ID],$Q1070,Table_Index[year],$R1070)/COUNTIFS(Table_Index[Quarter],"&lt;&gt;''",Table_Index[ID],$Q1070,Table_Index[year],$R1070)</f>
        <v>0</v>
      </c>
      <c r="Y1070">
        <f>SUMIFS(INDEX(Table_Index[],,MATCH(Y$12,Table_Index[#Headers],0)),
Table_Index[ID],$Q1070,Table_Index[year],$R1070)/COUNTIFS(Table_Index[Quarter],"&lt;&gt;''",Table_Index[ID],$Q1070,Table_Index[year],$R1070)</f>
        <v>0</v>
      </c>
      <c r="Z1070">
        <f>SUMIFS(INDEX(Table_Index[],,MATCH(Z$12,Table_Index[#Headers],0)),
Table_Index[ID],$Q1070,Table_Index[year],$R1070)/COUNTIFS(Table_Index[Quarter],"&lt;&gt;''",Table_Index[ID],$Q1070,Table_Index[year],$R1070)</f>
        <v>0.38308134999999999</v>
      </c>
      <c r="AA1070">
        <f>SUMIFS(INDEX(Table_Index[],,MATCH(AA$12,Table_Index[#Headers],0)),
Table_Index[ID],$Q1070,Table_Index[year],$R1070)/COUNTIFS(Table_Index[Quarter],"&lt;&gt;''",Table_Index[ID],$Q1070,Table_Index[year],$R1070)</f>
        <v>0.18606129999999999</v>
      </c>
      <c r="AB1070">
        <f>SUMIFS(INDEX(Table_Index[],,MATCH(AB$12,Table_Index[#Headers],0)),
Table_Index[ID],$Q1070,Table_Index[year],$R1070)/COUNTIFS(Table_Index[Quarter],"&lt;&gt;''",Table_Index[ID],$Q1070,Table_Index[year],$R1070)</f>
        <v>0.23625784999999999</v>
      </c>
      <c r="AC1070" s="24">
        <f t="shared" si="66"/>
        <v>0.99999997499999993</v>
      </c>
      <c r="AD1070">
        <f>COUNTIFS(Table_Index[Quarter],"&lt;&gt;''",Table_Index[ID],$Q1070,Table_Index[year],$R1070)</f>
        <v>4</v>
      </c>
      <c r="AE1070" s="34">
        <f t="shared" si="67"/>
        <v>0.74636661306437446</v>
      </c>
    </row>
    <row r="1071" spans="1:31" x14ac:dyDescent="0.3">
      <c r="A1071">
        <v>9170</v>
      </c>
      <c r="B1071">
        <v>2003</v>
      </c>
      <c r="C1071">
        <v>3</v>
      </c>
      <c r="D1071">
        <v>0.232684</v>
      </c>
      <c r="E1071">
        <v>0.25974029999999998</v>
      </c>
      <c r="F1071">
        <v>8.8744600000000007E-2</v>
      </c>
      <c r="G1071">
        <v>0.1277056</v>
      </c>
      <c r="H1071">
        <v>0</v>
      </c>
      <c r="I1071">
        <v>0</v>
      </c>
      <c r="J1071">
        <v>0.10173160000000001</v>
      </c>
      <c r="K1071">
        <v>9.7402600000000006E-2</v>
      </c>
      <c r="L1071">
        <v>8.6580099999999993E-2</v>
      </c>
      <c r="M1071">
        <v>5.4113E-3</v>
      </c>
      <c r="O1071" t="str">
        <f>Table_Index[[#This Row],[ID]]&amp;Table_Index[[#This Row],[year]]</f>
        <v>91702003</v>
      </c>
      <c r="P1071" t="str">
        <v>93292004</v>
      </c>
      <c r="Q1071" t="str">
        <f t="shared" si="64"/>
        <v>9329</v>
      </c>
      <c r="R1071" t="str">
        <f t="shared" si="65"/>
        <v>2004</v>
      </c>
      <c r="S1071">
        <f>SUMIFS(INDEX(Table_Index[],,MATCH(S$12,Table_Index[#Headers],0)),
Table_Index[ID],$Q1071,Table_Index[year],$R1071)/COUNTIFS(Table_Index[Quarter],"&lt;&gt;''",Table_Index[ID],$Q1071,Table_Index[year],$R1071)</f>
        <v>7.8667499999999992E-4</v>
      </c>
      <c r="T1071">
        <f>SUMIFS(INDEX(Table_Index[],,MATCH(T$12,Table_Index[#Headers],0)),
Table_Index[ID],$Q1071,Table_Index[year],$R1071)/COUNTIFS(Table_Index[Quarter],"&lt;&gt;''",Table_Index[ID],$Q1071,Table_Index[year],$R1071)</f>
        <v>8.6195E-4</v>
      </c>
      <c r="U1071">
        <f>SUMIFS(INDEX(Table_Index[],,MATCH(U$12,Table_Index[#Headers],0)),
Table_Index[ID],$Q1071,Table_Index[year],$R1071)/COUNTIFS(Table_Index[Quarter],"&lt;&gt;''",Table_Index[ID],$Q1071,Table_Index[year],$R1071)</f>
        <v>2.5907000000000005E-3</v>
      </c>
      <c r="V1071">
        <f>SUMIFS(INDEX(Table_Index[],,MATCH(V$12,Table_Index[#Headers],0)),
Table_Index[ID],$Q1071,Table_Index[year],$R1071)/COUNTIFS(Table_Index[Quarter],"&lt;&gt;''",Table_Index[ID],$Q1071,Table_Index[year],$R1071)</f>
        <v>4.6917E-3</v>
      </c>
      <c r="W1071">
        <f>SUMIFS(INDEX(Table_Index[],,MATCH(W$12,Table_Index[#Headers],0)),
Table_Index[ID],$Q1071,Table_Index[year],$R1071)/COUNTIFS(Table_Index[Quarter],"&lt;&gt;''",Table_Index[ID],$Q1071,Table_Index[year],$R1071)</f>
        <v>0</v>
      </c>
      <c r="X1071">
        <f>SUMIFS(INDEX(Table_Index[],,MATCH(X$12,Table_Index[#Headers],0)),
Table_Index[ID],$Q1071,Table_Index[year],$R1071)/COUNTIFS(Table_Index[Quarter],"&lt;&gt;''",Table_Index[ID],$Q1071,Table_Index[year],$R1071)</f>
        <v>0</v>
      </c>
      <c r="Y1071">
        <f>SUMIFS(INDEX(Table_Index[],,MATCH(Y$12,Table_Index[#Headers],0)),
Table_Index[ID],$Q1071,Table_Index[year],$R1071)/COUNTIFS(Table_Index[Quarter],"&lt;&gt;''",Table_Index[ID],$Q1071,Table_Index[year],$R1071)</f>
        <v>8.9579999999999998E-4</v>
      </c>
      <c r="Z1071">
        <f>SUMIFS(INDEX(Table_Index[],,MATCH(Z$12,Table_Index[#Headers],0)),
Table_Index[ID],$Q1071,Table_Index[year],$R1071)/COUNTIFS(Table_Index[Quarter],"&lt;&gt;''",Table_Index[ID],$Q1071,Table_Index[year],$R1071)</f>
        <v>0.98785192499999996</v>
      </c>
      <c r="AA1071">
        <f>SUMIFS(INDEX(Table_Index[],,MATCH(AA$12,Table_Index[#Headers],0)),
Table_Index[ID],$Q1071,Table_Index[year],$R1071)/COUNTIFS(Table_Index[Quarter],"&lt;&gt;''",Table_Index[ID],$Q1071,Table_Index[year],$R1071)</f>
        <v>1.7153749999999999E-3</v>
      </c>
      <c r="AB1071">
        <f>SUMIFS(INDEX(Table_Index[],,MATCH(AB$12,Table_Index[#Headers],0)),
Table_Index[ID],$Q1071,Table_Index[year],$R1071)/COUNTIFS(Table_Index[Quarter],"&lt;&gt;''",Table_Index[ID],$Q1071,Table_Index[year],$R1071)</f>
        <v>6.0585000000000001E-4</v>
      </c>
      <c r="AC1071" s="24">
        <f t="shared" si="66"/>
        <v>0.99999997499999993</v>
      </c>
      <c r="AD1071">
        <f>COUNTIFS(Table_Index[Quarter],"&lt;&gt;''",Table_Index[ID],$Q1071,Table_Index[year],$R1071)</f>
        <v>4</v>
      </c>
      <c r="AE1071" s="34">
        <f t="shared" si="67"/>
        <v>2.4114376659803205E-2</v>
      </c>
    </row>
    <row r="1072" spans="1:31" x14ac:dyDescent="0.3">
      <c r="A1072">
        <v>9170</v>
      </c>
      <c r="B1072">
        <v>2003</v>
      </c>
      <c r="C1072">
        <v>4</v>
      </c>
      <c r="D1072">
        <v>5.4230300000000002E-2</v>
      </c>
      <c r="E1072">
        <v>0.17255090000000001</v>
      </c>
      <c r="F1072">
        <v>9.8600499999999994E-2</v>
      </c>
      <c r="G1072">
        <v>0.13108300000000001</v>
      </c>
      <c r="H1072">
        <v>0</v>
      </c>
      <c r="I1072">
        <v>0.20952609999999999</v>
      </c>
      <c r="J1072">
        <v>0.17255090000000001</v>
      </c>
      <c r="K1072">
        <v>5.6695299999999997E-2</v>
      </c>
      <c r="L1072">
        <v>9.8600499999999994E-2</v>
      </c>
      <c r="M1072">
        <v>6.1624999999999996E-3</v>
      </c>
      <c r="O1072" t="str">
        <f>Table_Index[[#This Row],[ID]]&amp;Table_Index[[#This Row],[year]]</f>
        <v>91702003</v>
      </c>
      <c r="P1072" t="str">
        <v>93292005</v>
      </c>
      <c r="Q1072" t="str">
        <f t="shared" si="64"/>
        <v>9329</v>
      </c>
      <c r="R1072" t="str">
        <f t="shared" si="65"/>
        <v>2005</v>
      </c>
      <c r="S1072">
        <f>SUMIFS(INDEX(Table_Index[],,MATCH(S$12,Table_Index[#Headers],0)),
Table_Index[ID],$Q1072,Table_Index[year],$R1072)/COUNTIFS(Table_Index[Quarter],"&lt;&gt;''",Table_Index[ID],$Q1072,Table_Index[year],$R1072)</f>
        <v>0.101949</v>
      </c>
      <c r="T1072">
        <f>SUMIFS(INDEX(Table_Index[],,MATCH(T$12,Table_Index[#Headers],0)),
Table_Index[ID],$Q1072,Table_Index[year],$R1072)/COUNTIFS(Table_Index[Quarter],"&lt;&gt;''",Table_Index[ID],$Q1072,Table_Index[year],$R1072)</f>
        <v>0.1012217</v>
      </c>
      <c r="U1072">
        <f>SUMIFS(INDEX(Table_Index[],,MATCH(U$12,Table_Index[#Headers],0)),
Table_Index[ID],$Q1072,Table_Index[year],$R1072)/COUNTIFS(Table_Index[Quarter],"&lt;&gt;''",Table_Index[ID],$Q1072,Table_Index[year],$R1072)</f>
        <v>0.28419125000000001</v>
      </c>
      <c r="V1072">
        <f>SUMIFS(INDEX(Table_Index[],,MATCH(V$12,Table_Index[#Headers],0)),
Table_Index[ID],$Q1072,Table_Index[year],$R1072)/COUNTIFS(Table_Index[Quarter],"&lt;&gt;''",Table_Index[ID],$Q1072,Table_Index[year],$R1072)</f>
        <v>3.2313425E-2</v>
      </c>
      <c r="W1072">
        <f>SUMIFS(INDEX(Table_Index[],,MATCH(W$12,Table_Index[#Headers],0)),
Table_Index[ID],$Q1072,Table_Index[year],$R1072)/COUNTIFS(Table_Index[Quarter],"&lt;&gt;''",Table_Index[ID],$Q1072,Table_Index[year],$R1072)</f>
        <v>8.7325749999999994E-3</v>
      </c>
      <c r="X1072">
        <f>SUMIFS(INDEX(Table_Index[],,MATCH(X$12,Table_Index[#Headers],0)),
Table_Index[ID],$Q1072,Table_Index[year],$R1072)/COUNTIFS(Table_Index[Quarter],"&lt;&gt;''",Table_Index[ID],$Q1072,Table_Index[year],$R1072)</f>
        <v>6.7224375000000003E-2</v>
      </c>
      <c r="Y1072">
        <f>SUMIFS(INDEX(Table_Index[],,MATCH(Y$12,Table_Index[#Headers],0)),
Table_Index[ID],$Q1072,Table_Index[year],$R1072)/COUNTIFS(Table_Index[Quarter],"&lt;&gt;''",Table_Index[ID],$Q1072,Table_Index[year],$R1072)</f>
        <v>2.1831425000000002E-2</v>
      </c>
      <c r="Z1072">
        <f>SUMIFS(INDEX(Table_Index[],,MATCH(Z$12,Table_Index[#Headers],0)),
Table_Index[ID],$Q1072,Table_Index[year],$R1072)/COUNTIFS(Table_Index[Quarter],"&lt;&gt;''",Table_Index[ID],$Q1072,Table_Index[year],$R1072)</f>
        <v>0.13796150000000001</v>
      </c>
      <c r="AA1072">
        <f>SUMIFS(INDEX(Table_Index[],,MATCH(AA$12,Table_Index[#Headers],0)),
Table_Index[ID],$Q1072,Table_Index[year],$R1072)/COUNTIFS(Table_Index[Quarter],"&lt;&gt;''",Table_Index[ID],$Q1072,Table_Index[year],$R1072)</f>
        <v>0.18932812500000001</v>
      </c>
      <c r="AB1072">
        <f>SUMIFS(INDEX(Table_Index[],,MATCH(AB$12,Table_Index[#Headers],0)),
Table_Index[ID],$Q1072,Table_Index[year],$R1072)/COUNTIFS(Table_Index[Quarter],"&lt;&gt;''",Table_Index[ID],$Q1072,Table_Index[year],$R1072)</f>
        <v>5.5246625000000001E-2</v>
      </c>
      <c r="AC1072" s="24">
        <f t="shared" si="66"/>
        <v>1.0000000000000002</v>
      </c>
      <c r="AD1072">
        <f>COUNTIFS(Table_Index[Quarter],"&lt;&gt;''",Table_Index[ID],$Q1072,Table_Index[year],$R1072)</f>
        <v>4</v>
      </c>
      <c r="AE1072" s="34">
        <f t="shared" si="67"/>
        <v>0.83454905528635881</v>
      </c>
    </row>
    <row r="1073" spans="1:31" x14ac:dyDescent="0.3">
      <c r="A1073">
        <v>9170</v>
      </c>
      <c r="B1073">
        <v>2004</v>
      </c>
      <c r="C1073">
        <v>1</v>
      </c>
      <c r="D1073">
        <v>0.1197082</v>
      </c>
      <c r="E1073">
        <v>0.14145199999999999</v>
      </c>
      <c r="F1073">
        <v>6.5791600000000006E-2</v>
      </c>
      <c r="G1073">
        <v>0</v>
      </c>
      <c r="H1073">
        <v>6.08572E-2</v>
      </c>
      <c r="I1073">
        <v>0.31251020000000002</v>
      </c>
      <c r="J1073">
        <v>0.18586130000000001</v>
      </c>
      <c r="K1073">
        <v>3.61854E-2</v>
      </c>
      <c r="L1073">
        <v>6.5791600000000006E-2</v>
      </c>
      <c r="M1073">
        <v>1.1842500000000001E-2</v>
      </c>
      <c r="O1073" t="str">
        <f>Table_Index[[#This Row],[ID]]&amp;Table_Index[[#This Row],[year]]</f>
        <v>91702004</v>
      </c>
      <c r="P1073" t="str">
        <v>93292006</v>
      </c>
      <c r="Q1073" t="str">
        <f t="shared" si="64"/>
        <v>9329</v>
      </c>
      <c r="R1073" t="str">
        <f t="shared" si="65"/>
        <v>2006</v>
      </c>
      <c r="S1073">
        <f>SUMIFS(INDEX(Table_Index[],,MATCH(S$12,Table_Index[#Headers],0)),
Table_Index[ID],$Q1073,Table_Index[year],$R1073)/COUNTIFS(Table_Index[Quarter],"&lt;&gt;''",Table_Index[ID],$Q1073,Table_Index[year],$R1073)</f>
        <v>2.1111024999999999E-2</v>
      </c>
      <c r="T1073">
        <f>SUMIFS(INDEX(Table_Index[],,MATCH(T$12,Table_Index[#Headers],0)),
Table_Index[ID],$Q1073,Table_Index[year],$R1073)/COUNTIFS(Table_Index[Quarter],"&lt;&gt;''",Table_Index[ID],$Q1073,Table_Index[year],$R1073)</f>
        <v>0.10237115000000001</v>
      </c>
      <c r="U1073">
        <f>SUMIFS(INDEX(Table_Index[],,MATCH(U$12,Table_Index[#Headers],0)),
Table_Index[ID],$Q1073,Table_Index[year],$R1073)/COUNTIFS(Table_Index[Quarter],"&lt;&gt;''",Table_Index[ID],$Q1073,Table_Index[year],$R1073)</f>
        <v>0.28327380000000002</v>
      </c>
      <c r="V1073">
        <f>SUMIFS(INDEX(Table_Index[],,MATCH(V$12,Table_Index[#Headers],0)),
Table_Index[ID],$Q1073,Table_Index[year],$R1073)/COUNTIFS(Table_Index[Quarter],"&lt;&gt;''",Table_Index[ID],$Q1073,Table_Index[year],$R1073)</f>
        <v>0.11158650000000001</v>
      </c>
      <c r="W1073">
        <f>SUMIFS(INDEX(Table_Index[],,MATCH(W$12,Table_Index[#Headers],0)),
Table_Index[ID],$Q1073,Table_Index[year],$R1073)/COUNTIFS(Table_Index[Quarter],"&lt;&gt;''",Table_Index[ID],$Q1073,Table_Index[year],$R1073)</f>
        <v>7.3581750000000001E-2</v>
      </c>
      <c r="X1073">
        <f>SUMIFS(INDEX(Table_Index[],,MATCH(X$12,Table_Index[#Headers],0)),
Table_Index[ID],$Q1073,Table_Index[year],$R1073)/COUNTIFS(Table_Index[Quarter],"&lt;&gt;''",Table_Index[ID],$Q1073,Table_Index[year],$R1073)</f>
        <v>4.5988099999999997E-2</v>
      </c>
      <c r="Y1073">
        <f>SUMIFS(INDEX(Table_Index[],,MATCH(Y$12,Table_Index[#Headers],0)),
Table_Index[ID],$Q1073,Table_Index[year],$R1073)/COUNTIFS(Table_Index[Quarter],"&lt;&gt;''",Table_Index[ID],$Q1073,Table_Index[year],$R1073)</f>
        <v>0</v>
      </c>
      <c r="Z1073">
        <f>SUMIFS(INDEX(Table_Index[],,MATCH(Z$12,Table_Index[#Headers],0)),
Table_Index[ID],$Q1073,Table_Index[year],$R1073)/COUNTIFS(Table_Index[Quarter],"&lt;&gt;''",Table_Index[ID],$Q1073,Table_Index[year],$R1073)</f>
        <v>0.13140610000000003</v>
      </c>
      <c r="AA1073">
        <f>SUMIFS(INDEX(Table_Index[],,MATCH(AA$12,Table_Index[#Headers],0)),
Table_Index[ID],$Q1073,Table_Index[year],$R1073)/COUNTIFS(Table_Index[Quarter],"&lt;&gt;''",Table_Index[ID],$Q1073,Table_Index[year],$R1073)</f>
        <v>0.18844644999999999</v>
      </c>
      <c r="AB1073">
        <f>SUMIFS(INDEX(Table_Index[],,MATCH(AB$12,Table_Index[#Headers],0)),
Table_Index[ID],$Q1073,Table_Index[year],$R1073)/COUNTIFS(Table_Index[Quarter],"&lt;&gt;''",Table_Index[ID],$Q1073,Table_Index[year],$R1073)</f>
        <v>4.2235149999999999E-2</v>
      </c>
      <c r="AC1073" s="24">
        <f t="shared" si="66"/>
        <v>1.0000000250000001</v>
      </c>
      <c r="AD1073">
        <f>COUNTIFS(Table_Index[Quarter],"&lt;&gt;''",Table_Index[ID],$Q1073,Table_Index[year],$R1073)</f>
        <v>4</v>
      </c>
      <c r="AE1073" s="34">
        <f t="shared" si="67"/>
        <v>0.83428626471742939</v>
      </c>
    </row>
    <row r="1074" spans="1:31" x14ac:dyDescent="0.3">
      <c r="A1074">
        <v>9170</v>
      </c>
      <c r="B1074">
        <v>2004</v>
      </c>
      <c r="C1074">
        <v>2</v>
      </c>
      <c r="D1074">
        <v>3.4833099999999999E-2</v>
      </c>
      <c r="E1074">
        <v>0.1373972</v>
      </c>
      <c r="F1074">
        <v>8.1277199999999994E-2</v>
      </c>
      <c r="G1074">
        <v>0.18577650000000001</v>
      </c>
      <c r="H1074">
        <v>2.9027600000000001E-2</v>
      </c>
      <c r="I1074">
        <v>0.35800680000000001</v>
      </c>
      <c r="J1074">
        <v>5.8055200000000001E-2</v>
      </c>
      <c r="K1074">
        <v>3.8703399999999999E-2</v>
      </c>
      <c r="L1074">
        <v>6.6763400000000001E-2</v>
      </c>
      <c r="M1074">
        <v>1.0159700000000001E-2</v>
      </c>
      <c r="O1074" t="str">
        <f>Table_Index[[#This Row],[ID]]&amp;Table_Index[[#This Row],[year]]</f>
        <v>91702004</v>
      </c>
      <c r="P1074" t="str">
        <v>93292007</v>
      </c>
      <c r="Q1074" t="str">
        <f t="shared" si="64"/>
        <v>9329</v>
      </c>
      <c r="R1074" t="str">
        <f t="shared" si="65"/>
        <v>2007</v>
      </c>
      <c r="S1074">
        <f>SUMIFS(INDEX(Table_Index[],,MATCH(S$12,Table_Index[#Headers],0)),
Table_Index[ID],$Q1074,Table_Index[year],$R1074)/COUNTIFS(Table_Index[Quarter],"&lt;&gt;''",Table_Index[ID],$Q1074,Table_Index[year],$R1074)</f>
        <v>9.6665799999999996E-2</v>
      </c>
      <c r="T1074">
        <f>SUMIFS(INDEX(Table_Index[],,MATCH(T$12,Table_Index[#Headers],0)),
Table_Index[ID],$Q1074,Table_Index[year],$R1074)/COUNTIFS(Table_Index[Quarter],"&lt;&gt;''",Table_Index[ID],$Q1074,Table_Index[year],$R1074)</f>
        <v>0.104136725</v>
      </c>
      <c r="U1074">
        <f>SUMIFS(INDEX(Table_Index[],,MATCH(U$12,Table_Index[#Headers],0)),
Table_Index[ID],$Q1074,Table_Index[year],$R1074)/COUNTIFS(Table_Index[Quarter],"&lt;&gt;''",Table_Index[ID],$Q1074,Table_Index[year],$R1074)</f>
        <v>0.27406557500000001</v>
      </c>
      <c r="V1074">
        <f>SUMIFS(INDEX(Table_Index[],,MATCH(V$12,Table_Index[#Headers],0)),
Table_Index[ID],$Q1074,Table_Index[year],$R1074)/COUNTIFS(Table_Index[Quarter],"&lt;&gt;''",Table_Index[ID],$Q1074,Table_Index[year],$R1074)</f>
        <v>2.7046225E-2</v>
      </c>
      <c r="W1074">
        <f>SUMIFS(INDEX(Table_Index[],,MATCH(W$12,Table_Index[#Headers],0)),
Table_Index[ID],$Q1074,Table_Index[year],$R1074)/COUNTIFS(Table_Index[Quarter],"&lt;&gt;''",Table_Index[ID],$Q1074,Table_Index[year],$R1074)</f>
        <v>3.2402275000000001E-2</v>
      </c>
      <c r="X1074">
        <f>SUMIFS(INDEX(Table_Index[],,MATCH(X$12,Table_Index[#Headers],0)),
Table_Index[ID],$Q1074,Table_Index[year],$R1074)/COUNTIFS(Table_Index[Quarter],"&lt;&gt;''",Table_Index[ID],$Q1074,Table_Index[year],$R1074)</f>
        <v>0.15204570000000001</v>
      </c>
      <c r="Y1074">
        <f>SUMIFS(INDEX(Table_Index[],,MATCH(Y$12,Table_Index[#Headers],0)),
Table_Index[ID],$Q1074,Table_Index[year],$R1074)/COUNTIFS(Table_Index[Quarter],"&lt;&gt;''",Table_Index[ID],$Q1074,Table_Index[year],$R1074)</f>
        <v>5.7051974999999998E-2</v>
      </c>
      <c r="Z1074">
        <f>SUMIFS(INDEX(Table_Index[],,MATCH(Z$12,Table_Index[#Headers],0)),
Table_Index[ID],$Q1074,Table_Index[year],$R1074)/COUNTIFS(Table_Index[Quarter],"&lt;&gt;''",Table_Index[ID],$Q1074,Table_Index[year],$R1074)</f>
        <v>9.7779274999999999E-2</v>
      </c>
      <c r="AA1074">
        <f>SUMIFS(INDEX(Table_Index[],,MATCH(AA$12,Table_Index[#Headers],0)),
Table_Index[ID],$Q1074,Table_Index[year],$R1074)/COUNTIFS(Table_Index[Quarter],"&lt;&gt;''",Table_Index[ID],$Q1074,Table_Index[year],$R1074)</f>
        <v>0.123146375</v>
      </c>
      <c r="AB1074">
        <f>SUMIFS(INDEX(Table_Index[],,MATCH(AB$12,Table_Index[#Headers],0)),
Table_Index[ID],$Q1074,Table_Index[year],$R1074)/COUNTIFS(Table_Index[Quarter],"&lt;&gt;''",Table_Index[ID],$Q1074,Table_Index[year],$R1074)</f>
        <v>3.5660049999999999E-2</v>
      </c>
      <c r="AC1074" s="24">
        <f t="shared" si="66"/>
        <v>0.99999997500000015</v>
      </c>
      <c r="AD1074">
        <f>COUNTIFS(Table_Index[Quarter],"&lt;&gt;''",Table_Index[ID],$Q1074,Table_Index[year],$R1074)</f>
        <v>4</v>
      </c>
      <c r="AE1074" s="34">
        <f t="shared" si="67"/>
        <v>0.85054764230356816</v>
      </c>
    </row>
    <row r="1075" spans="1:31" x14ac:dyDescent="0.3">
      <c r="A1075">
        <v>9170</v>
      </c>
      <c r="B1075">
        <v>2004</v>
      </c>
      <c r="C1075">
        <v>3</v>
      </c>
      <c r="D1075">
        <v>0</v>
      </c>
      <c r="E1075">
        <v>0.10300429999999999</v>
      </c>
      <c r="F1075">
        <v>0</v>
      </c>
      <c r="G1075">
        <v>8.79828E-2</v>
      </c>
      <c r="H1075">
        <v>4.0772500000000003E-2</v>
      </c>
      <c r="I1075">
        <v>0.40772530000000001</v>
      </c>
      <c r="J1075">
        <v>0.19957079999999999</v>
      </c>
      <c r="K1075">
        <v>3.8626599999999997E-2</v>
      </c>
      <c r="L1075">
        <v>9.8712499999999995E-2</v>
      </c>
      <c r="M1075">
        <v>2.36052E-2</v>
      </c>
      <c r="O1075" t="str">
        <f>Table_Index[[#This Row],[ID]]&amp;Table_Index[[#This Row],[year]]</f>
        <v>91702004</v>
      </c>
      <c r="P1075" t="str">
        <v>93292008</v>
      </c>
      <c r="Q1075" t="str">
        <f t="shared" si="64"/>
        <v>9329</v>
      </c>
      <c r="R1075" t="str">
        <f t="shared" si="65"/>
        <v>2008</v>
      </c>
      <c r="S1075">
        <f>SUMIFS(INDEX(Table_Index[],,MATCH(S$12,Table_Index[#Headers],0)),
Table_Index[ID],$Q1075,Table_Index[year],$R1075)/COUNTIFS(Table_Index[Quarter],"&lt;&gt;''",Table_Index[ID],$Q1075,Table_Index[year],$R1075)</f>
        <v>6.4142149999999995E-2</v>
      </c>
      <c r="T1075">
        <f>SUMIFS(INDEX(Table_Index[],,MATCH(T$12,Table_Index[#Headers],0)),
Table_Index[ID],$Q1075,Table_Index[year],$R1075)/COUNTIFS(Table_Index[Quarter],"&lt;&gt;''",Table_Index[ID],$Q1075,Table_Index[year],$R1075)</f>
        <v>7.1354874999999998E-2</v>
      </c>
      <c r="U1075">
        <f>SUMIFS(INDEX(Table_Index[],,MATCH(U$12,Table_Index[#Headers],0)),
Table_Index[ID],$Q1075,Table_Index[year],$R1075)/COUNTIFS(Table_Index[Quarter],"&lt;&gt;''",Table_Index[ID],$Q1075,Table_Index[year],$R1075)</f>
        <v>0.30719695000000002</v>
      </c>
      <c r="V1075">
        <f>SUMIFS(INDEX(Table_Index[],,MATCH(V$12,Table_Index[#Headers],0)),
Table_Index[ID],$Q1075,Table_Index[year],$R1075)/COUNTIFS(Table_Index[Quarter],"&lt;&gt;''",Table_Index[ID],$Q1075,Table_Index[year],$R1075)</f>
        <v>0.10213127499999999</v>
      </c>
      <c r="W1075">
        <f>SUMIFS(INDEX(Table_Index[],,MATCH(W$12,Table_Index[#Headers],0)),
Table_Index[ID],$Q1075,Table_Index[year],$R1075)/COUNTIFS(Table_Index[Quarter],"&lt;&gt;''",Table_Index[ID],$Q1075,Table_Index[year],$R1075)</f>
        <v>2.5329575E-2</v>
      </c>
      <c r="X1075">
        <f>SUMIFS(INDEX(Table_Index[],,MATCH(X$12,Table_Index[#Headers],0)),
Table_Index[ID],$Q1075,Table_Index[year],$R1075)/COUNTIFS(Table_Index[Quarter],"&lt;&gt;''",Table_Index[ID],$Q1075,Table_Index[year],$R1075)</f>
        <v>4.4711075000000003E-2</v>
      </c>
      <c r="Y1075">
        <f>SUMIFS(INDEX(Table_Index[],,MATCH(Y$12,Table_Index[#Headers],0)),
Table_Index[ID],$Q1075,Table_Index[year],$R1075)/COUNTIFS(Table_Index[Quarter],"&lt;&gt;''",Table_Index[ID],$Q1075,Table_Index[year],$R1075)</f>
        <v>0.1130543</v>
      </c>
      <c r="Z1075">
        <f>SUMIFS(INDEX(Table_Index[],,MATCH(Z$12,Table_Index[#Headers],0)),
Table_Index[ID],$Q1075,Table_Index[year],$R1075)/COUNTIFS(Table_Index[Quarter],"&lt;&gt;''",Table_Index[ID],$Q1075,Table_Index[year],$R1075)</f>
        <v>0.129001175</v>
      </c>
      <c r="AA1075">
        <f>SUMIFS(INDEX(Table_Index[],,MATCH(AA$12,Table_Index[#Headers],0)),
Table_Index[ID],$Q1075,Table_Index[year],$R1075)/COUNTIFS(Table_Index[Quarter],"&lt;&gt;''",Table_Index[ID],$Q1075,Table_Index[year],$R1075)</f>
        <v>0.117429375</v>
      </c>
      <c r="AB1075">
        <f>SUMIFS(INDEX(Table_Index[],,MATCH(AB$12,Table_Index[#Headers],0)),
Table_Index[ID],$Q1075,Table_Index[year],$R1075)/COUNTIFS(Table_Index[Quarter],"&lt;&gt;''",Table_Index[ID],$Q1075,Table_Index[year],$R1075)</f>
        <v>2.5649225000000005E-2</v>
      </c>
      <c r="AC1075" s="24">
        <f t="shared" si="66"/>
        <v>0.99999997499999993</v>
      </c>
      <c r="AD1075">
        <f>COUNTIFS(Table_Index[Quarter],"&lt;&gt;''",Table_Index[ID],$Q1075,Table_Index[year],$R1075)</f>
        <v>4</v>
      </c>
      <c r="AE1075" s="34">
        <f t="shared" si="67"/>
        <v>0.83948271663148555</v>
      </c>
    </row>
    <row r="1076" spans="1:31" x14ac:dyDescent="0.3">
      <c r="A1076">
        <v>9170</v>
      </c>
      <c r="B1076">
        <v>2004</v>
      </c>
      <c r="C1076">
        <v>4</v>
      </c>
      <c r="D1076">
        <v>8.4308099999999997E-2</v>
      </c>
      <c r="E1076">
        <v>0.1053851</v>
      </c>
      <c r="F1076">
        <v>0.11241080000000001</v>
      </c>
      <c r="G1076">
        <v>7.8687499999999994E-2</v>
      </c>
      <c r="H1076">
        <v>4.4964299999999999E-2</v>
      </c>
      <c r="I1076">
        <v>0.37938640000000001</v>
      </c>
      <c r="J1076">
        <v>6.0420799999999997E-2</v>
      </c>
      <c r="K1076">
        <v>6.0420799999999997E-2</v>
      </c>
      <c r="L1076">
        <v>5.9015699999999997E-2</v>
      </c>
      <c r="M1076">
        <v>7.3769999999999999E-3</v>
      </c>
      <c r="O1076" t="str">
        <f>Table_Index[[#This Row],[ID]]&amp;Table_Index[[#This Row],[year]]</f>
        <v>91702004</v>
      </c>
      <c r="P1076" t="str">
        <v>93292009</v>
      </c>
      <c r="Q1076" t="str">
        <f t="shared" si="64"/>
        <v>9329</v>
      </c>
      <c r="R1076" t="str">
        <f t="shared" si="65"/>
        <v>2009</v>
      </c>
      <c r="S1076">
        <f>SUMIFS(INDEX(Table_Index[],,MATCH(S$12,Table_Index[#Headers],0)),
Table_Index[ID],$Q1076,Table_Index[year],$R1076)/COUNTIFS(Table_Index[Quarter],"&lt;&gt;''",Table_Index[ID],$Q1076,Table_Index[year],$R1076)</f>
        <v>0.10854675</v>
      </c>
      <c r="T1076">
        <f>SUMIFS(INDEX(Table_Index[],,MATCH(T$12,Table_Index[#Headers],0)),
Table_Index[ID],$Q1076,Table_Index[year],$R1076)/COUNTIFS(Table_Index[Quarter],"&lt;&gt;''",Table_Index[ID],$Q1076,Table_Index[year],$R1076)</f>
        <v>3.9658775E-2</v>
      </c>
      <c r="U1076">
        <f>SUMIFS(INDEX(Table_Index[],,MATCH(U$12,Table_Index[#Headers],0)),
Table_Index[ID],$Q1076,Table_Index[year],$R1076)/COUNTIFS(Table_Index[Quarter],"&lt;&gt;''",Table_Index[ID],$Q1076,Table_Index[year],$R1076)</f>
        <v>0.21934504999999999</v>
      </c>
      <c r="V1076">
        <f>SUMIFS(INDEX(Table_Index[],,MATCH(V$12,Table_Index[#Headers],0)),
Table_Index[ID],$Q1076,Table_Index[year],$R1076)/COUNTIFS(Table_Index[Quarter],"&lt;&gt;''",Table_Index[ID],$Q1076,Table_Index[year],$R1076)</f>
        <v>8.8601275000000007E-2</v>
      </c>
      <c r="W1076">
        <f>SUMIFS(INDEX(Table_Index[],,MATCH(W$12,Table_Index[#Headers],0)),
Table_Index[ID],$Q1076,Table_Index[year],$R1076)/COUNTIFS(Table_Index[Quarter],"&lt;&gt;''",Table_Index[ID],$Q1076,Table_Index[year],$R1076)</f>
        <v>8.5128874999999993E-2</v>
      </c>
      <c r="X1076">
        <f>SUMIFS(INDEX(Table_Index[],,MATCH(X$12,Table_Index[#Headers],0)),
Table_Index[ID],$Q1076,Table_Index[year],$R1076)/COUNTIFS(Table_Index[Quarter],"&lt;&gt;''",Table_Index[ID],$Q1076,Table_Index[year],$R1076)</f>
        <v>7.1262350000000002E-2</v>
      </c>
      <c r="Y1076">
        <f>SUMIFS(INDEX(Table_Index[],,MATCH(Y$12,Table_Index[#Headers],0)),
Table_Index[ID],$Q1076,Table_Index[year],$R1076)/COUNTIFS(Table_Index[Quarter],"&lt;&gt;''",Table_Index[ID],$Q1076,Table_Index[year],$R1076)</f>
        <v>0.1219094</v>
      </c>
      <c r="Z1076">
        <f>SUMIFS(INDEX(Table_Index[],,MATCH(Z$12,Table_Index[#Headers],0)),
Table_Index[ID],$Q1076,Table_Index[year],$R1076)/COUNTIFS(Table_Index[Quarter],"&lt;&gt;''",Table_Index[ID],$Q1076,Table_Index[year],$R1076)</f>
        <v>0.109045475</v>
      </c>
      <c r="AA1076">
        <f>SUMIFS(INDEX(Table_Index[],,MATCH(AA$12,Table_Index[#Headers],0)),
Table_Index[ID],$Q1076,Table_Index[year],$R1076)/COUNTIFS(Table_Index[Quarter],"&lt;&gt;''",Table_Index[ID],$Q1076,Table_Index[year],$R1076)</f>
        <v>0.1208417</v>
      </c>
      <c r="AB1076">
        <f>SUMIFS(INDEX(Table_Index[],,MATCH(AB$12,Table_Index[#Headers],0)),
Table_Index[ID],$Q1076,Table_Index[year],$R1076)/COUNTIFS(Table_Index[Quarter],"&lt;&gt;''",Table_Index[ID],$Q1076,Table_Index[year],$R1076)</f>
        <v>3.566035E-2</v>
      </c>
      <c r="AC1076" s="24">
        <f t="shared" si="66"/>
        <v>1</v>
      </c>
      <c r="AD1076">
        <f>COUNTIFS(Table_Index[Quarter],"&lt;&gt;''",Table_Index[ID],$Q1076,Table_Index[year],$R1076)</f>
        <v>4</v>
      </c>
      <c r="AE1076" s="34">
        <f t="shared" si="67"/>
        <v>0.87572990540517248</v>
      </c>
    </row>
    <row r="1077" spans="1:31" x14ac:dyDescent="0.3">
      <c r="A1077">
        <v>9171</v>
      </c>
      <c r="B1077">
        <v>2003</v>
      </c>
      <c r="C1077">
        <v>1</v>
      </c>
      <c r="D1077">
        <v>0</v>
      </c>
      <c r="E1077">
        <v>0</v>
      </c>
      <c r="F1077">
        <v>0.1129704</v>
      </c>
      <c r="G1077">
        <v>0.20899529999999999</v>
      </c>
      <c r="H1077">
        <v>0.14566119999999999</v>
      </c>
      <c r="I1077">
        <v>0.33891130000000003</v>
      </c>
      <c r="J1077">
        <v>0</v>
      </c>
      <c r="K1077">
        <v>5.6485199999999999E-2</v>
      </c>
      <c r="L1077">
        <v>0.129916</v>
      </c>
      <c r="M1077">
        <v>7.0606999999999996E-3</v>
      </c>
      <c r="O1077" t="str">
        <f>Table_Index[[#This Row],[ID]]&amp;Table_Index[[#This Row],[year]]</f>
        <v>91712003</v>
      </c>
      <c r="P1077" t="str">
        <v>93292010</v>
      </c>
      <c r="Q1077" t="str">
        <f t="shared" si="64"/>
        <v>9329</v>
      </c>
      <c r="R1077" t="str">
        <f t="shared" si="65"/>
        <v>2010</v>
      </c>
      <c r="S1077">
        <f>SUMIFS(INDEX(Table_Index[],,MATCH(S$12,Table_Index[#Headers],0)),
Table_Index[ID],$Q1077,Table_Index[year],$R1077)/COUNTIFS(Table_Index[Quarter],"&lt;&gt;''",Table_Index[ID],$Q1077,Table_Index[year],$R1077)</f>
        <v>9.2081775000000005E-2</v>
      </c>
      <c r="T1077">
        <f>SUMIFS(INDEX(Table_Index[],,MATCH(T$12,Table_Index[#Headers],0)),
Table_Index[ID],$Q1077,Table_Index[year],$R1077)/COUNTIFS(Table_Index[Quarter],"&lt;&gt;''",Table_Index[ID],$Q1077,Table_Index[year],$R1077)</f>
        <v>8.4795825000000005E-2</v>
      </c>
      <c r="U1077">
        <f>SUMIFS(INDEX(Table_Index[],,MATCH(U$12,Table_Index[#Headers],0)),
Table_Index[ID],$Q1077,Table_Index[year],$R1077)/COUNTIFS(Table_Index[Quarter],"&lt;&gt;''",Table_Index[ID],$Q1077,Table_Index[year],$R1077)</f>
        <v>0.25958744999999994</v>
      </c>
      <c r="V1077">
        <f>SUMIFS(INDEX(Table_Index[],,MATCH(V$12,Table_Index[#Headers],0)),
Table_Index[ID],$Q1077,Table_Index[year],$R1077)/COUNTIFS(Table_Index[Quarter],"&lt;&gt;''",Table_Index[ID],$Q1077,Table_Index[year],$R1077)</f>
        <v>6.9009650000000006E-2</v>
      </c>
      <c r="W1077">
        <f>SUMIFS(INDEX(Table_Index[],,MATCH(W$12,Table_Index[#Headers],0)),
Table_Index[ID],$Q1077,Table_Index[year],$R1077)/COUNTIFS(Table_Index[Quarter],"&lt;&gt;''",Table_Index[ID],$Q1077,Table_Index[year],$R1077)</f>
        <v>5.8717100000000008E-2</v>
      </c>
      <c r="X1077">
        <f>SUMIFS(INDEX(Table_Index[],,MATCH(X$12,Table_Index[#Headers],0)),
Table_Index[ID],$Q1077,Table_Index[year],$R1077)/COUNTIFS(Table_Index[Quarter],"&lt;&gt;''",Table_Index[ID],$Q1077,Table_Index[year],$R1077)</f>
        <v>9.5441700000000004E-2</v>
      </c>
      <c r="Y1077">
        <f>SUMIFS(INDEX(Table_Index[],,MATCH(Y$12,Table_Index[#Headers],0)),
Table_Index[ID],$Q1077,Table_Index[year],$R1077)/COUNTIFS(Table_Index[Quarter],"&lt;&gt;''",Table_Index[ID],$Q1077,Table_Index[year],$R1077)</f>
        <v>3.9948125000000001E-2</v>
      </c>
      <c r="Z1077">
        <f>SUMIFS(INDEX(Table_Index[],,MATCH(Z$12,Table_Index[#Headers],0)),
Table_Index[ID],$Q1077,Table_Index[year],$R1077)/COUNTIFS(Table_Index[Quarter],"&lt;&gt;''",Table_Index[ID],$Q1077,Table_Index[year],$R1077)</f>
        <v>8.9874400000000007E-2</v>
      </c>
      <c r="AA1077">
        <f>SUMIFS(INDEX(Table_Index[],,MATCH(AA$12,Table_Index[#Headers],0)),
Table_Index[ID],$Q1077,Table_Index[year],$R1077)/COUNTIFS(Table_Index[Quarter],"&lt;&gt;''",Table_Index[ID],$Q1077,Table_Index[year],$R1077)</f>
        <v>0.16483085</v>
      </c>
      <c r="AB1077">
        <f>SUMIFS(INDEX(Table_Index[],,MATCH(AB$12,Table_Index[#Headers],0)),
Table_Index[ID],$Q1077,Table_Index[year],$R1077)/COUNTIFS(Table_Index[Quarter],"&lt;&gt;''",Table_Index[ID],$Q1077,Table_Index[year],$R1077)</f>
        <v>4.5713175000000002E-2</v>
      </c>
      <c r="AC1077" s="24">
        <f t="shared" si="66"/>
        <v>1.0000000499999999</v>
      </c>
      <c r="AD1077">
        <f>COUNTIFS(Table_Index[Quarter],"&lt;&gt;''",Table_Index[ID],$Q1077,Table_Index[year],$R1077)</f>
        <v>4</v>
      </c>
      <c r="AE1077" s="34">
        <f t="shared" si="67"/>
        <v>0.86069365890681504</v>
      </c>
    </row>
    <row r="1078" spans="1:31" x14ac:dyDescent="0.3">
      <c r="A1078">
        <v>9171</v>
      </c>
      <c r="B1078">
        <v>2003</v>
      </c>
      <c r="C1078">
        <v>2</v>
      </c>
      <c r="D1078">
        <v>5.4972300000000002E-2</v>
      </c>
      <c r="E1078">
        <v>0.12667519999999999</v>
      </c>
      <c r="F1078">
        <v>0.15057619999999999</v>
      </c>
      <c r="G1078">
        <v>0.27247120000000002</v>
      </c>
      <c r="H1078">
        <v>0</v>
      </c>
      <c r="I1078">
        <v>0</v>
      </c>
      <c r="J1078">
        <v>0.29193340000000001</v>
      </c>
      <c r="K1078">
        <v>4.7801999999999997E-2</v>
      </c>
      <c r="L1078">
        <v>4.7801999999999997E-2</v>
      </c>
      <c r="M1078">
        <v>7.7678000000000001E-3</v>
      </c>
      <c r="O1078" t="str">
        <f>Table_Index[[#This Row],[ID]]&amp;Table_Index[[#This Row],[year]]</f>
        <v>91712003</v>
      </c>
      <c r="P1078" t="str">
        <v>93302003</v>
      </c>
      <c r="Q1078" t="str">
        <f t="shared" si="64"/>
        <v>9330</v>
      </c>
      <c r="R1078" t="str">
        <f t="shared" si="65"/>
        <v>2003</v>
      </c>
      <c r="S1078">
        <f>SUMIFS(INDEX(Table_Index[],,MATCH(S$12,Table_Index[#Headers],0)),
Table_Index[ID],$Q1078,Table_Index[year],$R1078)/COUNTIFS(Table_Index[Quarter],"&lt;&gt;''",Table_Index[ID],$Q1078,Table_Index[year],$R1078)</f>
        <v>3.8324524999999998E-2</v>
      </c>
      <c r="T1078">
        <f>SUMIFS(INDEX(Table_Index[],,MATCH(T$12,Table_Index[#Headers],0)),
Table_Index[ID],$Q1078,Table_Index[year],$R1078)/COUNTIFS(Table_Index[Quarter],"&lt;&gt;''",Table_Index[ID],$Q1078,Table_Index[year],$R1078)</f>
        <v>0.110233525</v>
      </c>
      <c r="U1078">
        <f>SUMIFS(INDEX(Table_Index[],,MATCH(U$12,Table_Index[#Headers],0)),
Table_Index[ID],$Q1078,Table_Index[year],$R1078)/COUNTIFS(Table_Index[Quarter],"&lt;&gt;''",Table_Index[ID],$Q1078,Table_Index[year],$R1078)</f>
        <v>8.2392074999999995E-2</v>
      </c>
      <c r="V1078">
        <f>SUMIFS(INDEX(Table_Index[],,MATCH(V$12,Table_Index[#Headers],0)),
Table_Index[ID],$Q1078,Table_Index[year],$R1078)/COUNTIFS(Table_Index[Quarter],"&lt;&gt;''",Table_Index[ID],$Q1078,Table_Index[year],$R1078)</f>
        <v>1.496E-4</v>
      </c>
      <c r="W1078">
        <f>SUMIFS(INDEX(Table_Index[],,MATCH(W$12,Table_Index[#Headers],0)),
Table_Index[ID],$Q1078,Table_Index[year],$R1078)/COUNTIFS(Table_Index[Quarter],"&lt;&gt;''",Table_Index[ID],$Q1078,Table_Index[year],$R1078)</f>
        <v>1.7635E-4</v>
      </c>
      <c r="X1078">
        <f>SUMIFS(INDEX(Table_Index[],,MATCH(X$12,Table_Index[#Headers],0)),
Table_Index[ID],$Q1078,Table_Index[year],$R1078)/COUNTIFS(Table_Index[Quarter],"&lt;&gt;''",Table_Index[ID],$Q1078,Table_Index[year],$R1078)</f>
        <v>5.2029125000000002E-2</v>
      </c>
      <c r="Y1078">
        <f>SUMIFS(INDEX(Table_Index[],,MATCH(Y$12,Table_Index[#Headers],0)),
Table_Index[ID],$Q1078,Table_Index[year],$R1078)/COUNTIFS(Table_Index[Quarter],"&lt;&gt;''",Table_Index[ID],$Q1078,Table_Index[year],$R1078)</f>
        <v>5.2029125000000002E-2</v>
      </c>
      <c r="Z1078">
        <f>SUMIFS(INDEX(Table_Index[],,MATCH(Z$12,Table_Index[#Headers],0)),
Table_Index[ID],$Q1078,Table_Index[year],$R1078)/COUNTIFS(Table_Index[Quarter],"&lt;&gt;''",Table_Index[ID],$Q1078,Table_Index[year],$R1078)</f>
        <v>0.28334365</v>
      </c>
      <c r="AA1078">
        <f>SUMIFS(INDEX(Table_Index[],,MATCH(AA$12,Table_Index[#Headers],0)),
Table_Index[ID],$Q1078,Table_Index[year],$R1078)/COUNTIFS(Table_Index[Quarter],"&lt;&gt;''",Table_Index[ID],$Q1078,Table_Index[year],$R1078)</f>
        <v>0.13928905</v>
      </c>
      <c r="AB1078">
        <f>SUMIFS(INDEX(Table_Index[],,MATCH(AB$12,Table_Index[#Headers],0)),
Table_Index[ID],$Q1078,Table_Index[year],$R1078)/COUNTIFS(Table_Index[Quarter],"&lt;&gt;''",Table_Index[ID],$Q1078,Table_Index[year],$R1078)</f>
        <v>0.2420329</v>
      </c>
      <c r="AC1078" s="24">
        <f t="shared" si="66"/>
        <v>0.99999992500000001</v>
      </c>
      <c r="AD1078">
        <f>COUNTIFS(Table_Index[Quarter],"&lt;&gt;''",Table_Index[ID],$Q1078,Table_Index[year],$R1078)</f>
        <v>4</v>
      </c>
      <c r="AE1078" s="34">
        <f t="shared" si="67"/>
        <v>0.81591224542314444</v>
      </c>
    </row>
    <row r="1079" spans="1:31" x14ac:dyDescent="0.3">
      <c r="A1079">
        <v>9171</v>
      </c>
      <c r="B1079">
        <v>2003</v>
      </c>
      <c r="C1079">
        <v>3</v>
      </c>
      <c r="D1079">
        <v>0</v>
      </c>
      <c r="E1079">
        <v>5.1146999999999998E-3</v>
      </c>
      <c r="F1079">
        <v>1.7331E-3</v>
      </c>
      <c r="G1079">
        <v>1.9444E-3</v>
      </c>
      <c r="H1079">
        <v>0</v>
      </c>
      <c r="I1079">
        <v>0</v>
      </c>
      <c r="J1079">
        <v>3.1037999999999999E-3</v>
      </c>
      <c r="K1079">
        <v>0.98630739999999995</v>
      </c>
      <c r="L1079">
        <v>1.6907999999999999E-3</v>
      </c>
      <c r="M1079">
        <v>1.0569999999999999E-4</v>
      </c>
      <c r="O1079" t="str">
        <f>Table_Index[[#This Row],[ID]]&amp;Table_Index[[#This Row],[year]]</f>
        <v>91712003</v>
      </c>
      <c r="P1079" t="str">
        <v>93302004</v>
      </c>
      <c r="Q1079" t="str">
        <f t="shared" si="64"/>
        <v>9330</v>
      </c>
      <c r="R1079" t="str">
        <f t="shared" si="65"/>
        <v>2004</v>
      </c>
      <c r="S1079">
        <f>SUMIFS(INDEX(Table_Index[],,MATCH(S$12,Table_Index[#Headers],0)),
Table_Index[ID],$Q1079,Table_Index[year],$R1079)/COUNTIFS(Table_Index[Quarter],"&lt;&gt;''",Table_Index[ID],$Q1079,Table_Index[year],$R1079)</f>
        <v>9.5279749999999993E-3</v>
      </c>
      <c r="T1079">
        <f>SUMIFS(INDEX(Table_Index[],,MATCH(T$12,Table_Index[#Headers],0)),
Table_Index[ID],$Q1079,Table_Index[year],$R1079)/COUNTIFS(Table_Index[Quarter],"&lt;&gt;''",Table_Index[ID],$Q1079,Table_Index[year],$R1079)</f>
        <v>7.3609999999999995E-4</v>
      </c>
      <c r="U1079">
        <f>SUMIFS(INDEX(Table_Index[],,MATCH(U$12,Table_Index[#Headers],0)),
Table_Index[ID],$Q1079,Table_Index[year],$R1079)/COUNTIFS(Table_Index[Quarter],"&lt;&gt;''",Table_Index[ID],$Q1079,Table_Index[year],$R1079)</f>
        <v>8.5151499999999991E-3</v>
      </c>
      <c r="V1079">
        <f>SUMIFS(INDEX(Table_Index[],,MATCH(V$12,Table_Index[#Headers],0)),
Table_Index[ID],$Q1079,Table_Index[year],$R1079)/COUNTIFS(Table_Index[Quarter],"&lt;&gt;''",Table_Index[ID],$Q1079,Table_Index[year],$R1079)</f>
        <v>1.6349724999999999E-2</v>
      </c>
      <c r="W1079">
        <f>SUMIFS(INDEX(Table_Index[],,MATCH(W$12,Table_Index[#Headers],0)),
Table_Index[ID],$Q1079,Table_Index[year],$R1079)/COUNTIFS(Table_Index[Quarter],"&lt;&gt;''",Table_Index[ID],$Q1079,Table_Index[year],$R1079)</f>
        <v>7.8650000000000001E-5</v>
      </c>
      <c r="X1079">
        <f>SUMIFS(INDEX(Table_Index[],,MATCH(X$12,Table_Index[#Headers],0)),
Table_Index[ID],$Q1079,Table_Index[year],$R1079)/COUNTIFS(Table_Index[Quarter],"&lt;&gt;''",Table_Index[ID],$Q1079,Table_Index[year],$R1079)</f>
        <v>3.0019049999999999E-2</v>
      </c>
      <c r="Y1079">
        <f>SUMIFS(INDEX(Table_Index[],,MATCH(Y$12,Table_Index[#Headers],0)),
Table_Index[ID],$Q1079,Table_Index[year],$R1079)/COUNTIFS(Table_Index[Quarter],"&lt;&gt;''",Table_Index[ID],$Q1079,Table_Index[year],$R1079)</f>
        <v>0</v>
      </c>
      <c r="Z1079">
        <f>SUMIFS(INDEX(Table_Index[],,MATCH(Z$12,Table_Index[#Headers],0)),
Table_Index[ID],$Q1079,Table_Index[year],$R1079)/COUNTIFS(Table_Index[Quarter],"&lt;&gt;''",Table_Index[ID],$Q1079,Table_Index[year],$R1079)</f>
        <v>0.69957959999999997</v>
      </c>
      <c r="AA1079">
        <f>SUMIFS(INDEX(Table_Index[],,MATCH(AA$12,Table_Index[#Headers],0)),
Table_Index[ID],$Q1079,Table_Index[year],$R1079)/COUNTIFS(Table_Index[Quarter],"&lt;&gt;''",Table_Index[ID],$Q1079,Table_Index[year],$R1079)</f>
        <v>8.3464000000000003E-3</v>
      </c>
      <c r="AB1079">
        <f>SUMIFS(INDEX(Table_Index[],,MATCH(AB$12,Table_Index[#Headers],0)),
Table_Index[ID],$Q1079,Table_Index[year],$R1079)/COUNTIFS(Table_Index[Quarter],"&lt;&gt;''",Table_Index[ID],$Q1079,Table_Index[year],$R1079)</f>
        <v>0.22684742500000002</v>
      </c>
      <c r="AC1079" s="24">
        <f t="shared" si="66"/>
        <v>1.000000075</v>
      </c>
      <c r="AD1079">
        <f>COUNTIFS(Table_Index[Quarter],"&lt;&gt;''",Table_Index[ID],$Q1079,Table_Index[year],$R1079)</f>
        <v>4</v>
      </c>
      <c r="AE1079" s="34">
        <f t="shared" si="67"/>
        <v>0.4577266716551156</v>
      </c>
    </row>
    <row r="1080" spans="1:31" x14ac:dyDescent="0.3">
      <c r="A1080">
        <v>9171</v>
      </c>
      <c r="B1080">
        <v>2003</v>
      </c>
      <c r="C1080">
        <v>4</v>
      </c>
      <c r="D1080">
        <v>0</v>
      </c>
      <c r="E1080">
        <v>0.23928820000000001</v>
      </c>
      <c r="F1080">
        <v>0.1057906</v>
      </c>
      <c r="G1080">
        <v>2.43757E-2</v>
      </c>
      <c r="H1080">
        <v>0</v>
      </c>
      <c r="I1080">
        <v>0.21410000000000001</v>
      </c>
      <c r="J1080">
        <v>0.2350902</v>
      </c>
      <c r="K1080">
        <v>6.04518E-2</v>
      </c>
      <c r="L1080">
        <v>0.10075290000000001</v>
      </c>
      <c r="M1080">
        <v>2.0150600000000001E-2</v>
      </c>
      <c r="O1080" t="str">
        <f>Table_Index[[#This Row],[ID]]&amp;Table_Index[[#This Row],[year]]</f>
        <v>91712003</v>
      </c>
      <c r="P1080" t="str">
        <v>93302005</v>
      </c>
      <c r="Q1080" t="str">
        <f t="shared" si="64"/>
        <v>9330</v>
      </c>
      <c r="R1080" t="str">
        <f t="shared" si="65"/>
        <v>2005</v>
      </c>
      <c r="S1080">
        <f>SUMIFS(INDEX(Table_Index[],,MATCH(S$12,Table_Index[#Headers],0)),
Table_Index[ID],$Q1080,Table_Index[year],$R1080)/COUNTIFS(Table_Index[Quarter],"&lt;&gt;''",Table_Index[ID],$Q1080,Table_Index[year],$R1080)</f>
        <v>8.6699075E-2</v>
      </c>
      <c r="T1080">
        <f>SUMIFS(INDEX(Table_Index[],,MATCH(T$12,Table_Index[#Headers],0)),
Table_Index[ID],$Q1080,Table_Index[year],$R1080)/COUNTIFS(Table_Index[Quarter],"&lt;&gt;''",Table_Index[ID],$Q1080,Table_Index[year],$R1080)</f>
        <v>5.6342124999999993E-2</v>
      </c>
      <c r="U1080">
        <f>SUMIFS(INDEX(Table_Index[],,MATCH(U$12,Table_Index[#Headers],0)),
Table_Index[ID],$Q1080,Table_Index[year],$R1080)/COUNTIFS(Table_Index[Quarter],"&lt;&gt;''",Table_Index[ID],$Q1080,Table_Index[year],$R1080)</f>
        <v>0.18023970000000003</v>
      </c>
      <c r="V1080">
        <f>SUMIFS(INDEX(Table_Index[],,MATCH(V$12,Table_Index[#Headers],0)),
Table_Index[ID],$Q1080,Table_Index[year],$R1080)/COUNTIFS(Table_Index[Quarter],"&lt;&gt;''",Table_Index[ID],$Q1080,Table_Index[year],$R1080)</f>
        <v>7.5710300000000008E-2</v>
      </c>
      <c r="W1080">
        <f>SUMIFS(INDEX(Table_Index[],,MATCH(W$12,Table_Index[#Headers],0)),
Table_Index[ID],$Q1080,Table_Index[year],$R1080)/COUNTIFS(Table_Index[Quarter],"&lt;&gt;''",Table_Index[ID],$Q1080,Table_Index[year],$R1080)</f>
        <v>0</v>
      </c>
      <c r="X1080">
        <f>SUMIFS(INDEX(Table_Index[],,MATCH(X$12,Table_Index[#Headers],0)),
Table_Index[ID],$Q1080,Table_Index[year],$R1080)/COUNTIFS(Table_Index[Quarter],"&lt;&gt;''",Table_Index[ID],$Q1080,Table_Index[year],$R1080)</f>
        <v>0.33812085000000003</v>
      </c>
      <c r="Y1080">
        <f>SUMIFS(INDEX(Table_Index[],,MATCH(Y$12,Table_Index[#Headers],0)),
Table_Index[ID],$Q1080,Table_Index[year],$R1080)/COUNTIFS(Table_Index[Quarter],"&lt;&gt;''",Table_Index[ID],$Q1080,Table_Index[year],$R1080)</f>
        <v>5.08872E-2</v>
      </c>
      <c r="Z1080">
        <f>SUMIFS(INDEX(Table_Index[],,MATCH(Z$12,Table_Index[#Headers],0)),
Table_Index[ID],$Q1080,Table_Index[year],$R1080)/COUNTIFS(Table_Index[Quarter],"&lt;&gt;''",Table_Index[ID],$Q1080,Table_Index[year],$R1080)</f>
        <v>8.3754325000000004E-2</v>
      </c>
      <c r="AA1080">
        <f>SUMIFS(INDEX(Table_Index[],,MATCH(AA$12,Table_Index[#Headers],0)),
Table_Index[ID],$Q1080,Table_Index[year],$R1080)/COUNTIFS(Table_Index[Quarter],"&lt;&gt;''",Table_Index[ID],$Q1080,Table_Index[year],$R1080)</f>
        <v>9.9301399999999998E-2</v>
      </c>
      <c r="AB1080">
        <f>SUMIFS(INDEX(Table_Index[],,MATCH(AB$12,Table_Index[#Headers],0)),
Table_Index[ID],$Q1080,Table_Index[year],$R1080)/COUNTIFS(Table_Index[Quarter],"&lt;&gt;''",Table_Index[ID],$Q1080,Table_Index[year],$R1080)</f>
        <v>2.8945024999999999E-2</v>
      </c>
      <c r="AC1080" s="24">
        <f t="shared" si="66"/>
        <v>1</v>
      </c>
      <c r="AD1080">
        <f>COUNTIFS(Table_Index[Quarter],"&lt;&gt;''",Table_Index[ID],$Q1080,Table_Index[year],$R1080)</f>
        <v>4</v>
      </c>
      <c r="AE1080" s="34">
        <f t="shared" si="67"/>
        <v>0.81646185056346998</v>
      </c>
    </row>
    <row r="1081" spans="1:31" x14ac:dyDescent="0.3">
      <c r="A1081">
        <v>9171</v>
      </c>
      <c r="B1081">
        <v>2004</v>
      </c>
      <c r="C1081">
        <v>1</v>
      </c>
      <c r="D1081">
        <v>8.9801099999999995E-2</v>
      </c>
      <c r="E1081">
        <v>0.1051956</v>
      </c>
      <c r="F1081">
        <v>0.10776139999999999</v>
      </c>
      <c r="G1081">
        <v>3.2071799999999998E-2</v>
      </c>
      <c r="H1081">
        <v>0.23091719999999999</v>
      </c>
      <c r="I1081">
        <v>0.1282874</v>
      </c>
      <c r="J1081">
        <v>0.1962797</v>
      </c>
      <c r="K1081">
        <v>2.56575E-2</v>
      </c>
      <c r="L1081">
        <v>7.6972399999999996E-2</v>
      </c>
      <c r="M1081">
        <v>7.0558000000000001E-3</v>
      </c>
      <c r="O1081" t="str">
        <f>Table_Index[[#This Row],[ID]]&amp;Table_Index[[#This Row],[year]]</f>
        <v>91712004</v>
      </c>
      <c r="P1081" t="str">
        <v>93302006</v>
      </c>
      <c r="Q1081" t="str">
        <f t="shared" si="64"/>
        <v>9330</v>
      </c>
      <c r="R1081" t="str">
        <f t="shared" si="65"/>
        <v>2006</v>
      </c>
      <c r="S1081">
        <f>SUMIFS(INDEX(Table_Index[],,MATCH(S$12,Table_Index[#Headers],0)),
Table_Index[ID],$Q1081,Table_Index[year],$R1081)/COUNTIFS(Table_Index[Quarter],"&lt;&gt;''",Table_Index[ID],$Q1081,Table_Index[year],$R1081)</f>
        <v>2.7612249999999998E-2</v>
      </c>
      <c r="T1081">
        <f>SUMIFS(INDEX(Table_Index[],,MATCH(T$12,Table_Index[#Headers],0)),
Table_Index[ID],$Q1081,Table_Index[year],$R1081)/COUNTIFS(Table_Index[Quarter],"&lt;&gt;''",Table_Index[ID],$Q1081,Table_Index[year],$R1081)</f>
        <v>0.17458319999999999</v>
      </c>
      <c r="U1081">
        <f>SUMIFS(INDEX(Table_Index[],,MATCH(U$12,Table_Index[#Headers],0)),
Table_Index[ID],$Q1081,Table_Index[year],$R1081)/COUNTIFS(Table_Index[Quarter],"&lt;&gt;''",Table_Index[ID],$Q1081,Table_Index[year],$R1081)</f>
        <v>0.24534580000000003</v>
      </c>
      <c r="V1081">
        <f>SUMIFS(INDEX(Table_Index[],,MATCH(V$12,Table_Index[#Headers],0)),
Table_Index[ID],$Q1081,Table_Index[year],$R1081)/COUNTIFS(Table_Index[Quarter],"&lt;&gt;''",Table_Index[ID],$Q1081,Table_Index[year],$R1081)</f>
        <v>1.55257E-2</v>
      </c>
      <c r="W1081">
        <f>SUMIFS(INDEX(Table_Index[],,MATCH(W$12,Table_Index[#Headers],0)),
Table_Index[ID],$Q1081,Table_Index[year],$R1081)/COUNTIFS(Table_Index[Quarter],"&lt;&gt;''",Table_Index[ID],$Q1081,Table_Index[year],$R1081)</f>
        <v>2.8051775000000001E-2</v>
      </c>
      <c r="X1081">
        <f>SUMIFS(INDEX(Table_Index[],,MATCH(X$12,Table_Index[#Headers],0)),
Table_Index[ID],$Q1081,Table_Index[year],$R1081)/COUNTIFS(Table_Index[Quarter],"&lt;&gt;''",Table_Index[ID],$Q1081,Table_Index[year],$R1081)</f>
        <v>0</v>
      </c>
      <c r="Y1081">
        <f>SUMIFS(INDEX(Table_Index[],,MATCH(Y$12,Table_Index[#Headers],0)),
Table_Index[ID],$Q1081,Table_Index[year],$R1081)/COUNTIFS(Table_Index[Quarter],"&lt;&gt;''",Table_Index[ID],$Q1081,Table_Index[year],$R1081)</f>
        <v>5.5767850000000001E-2</v>
      </c>
      <c r="Z1081">
        <f>SUMIFS(INDEX(Table_Index[],,MATCH(Z$12,Table_Index[#Headers],0)),
Table_Index[ID],$Q1081,Table_Index[year],$R1081)/COUNTIFS(Table_Index[Quarter],"&lt;&gt;''",Table_Index[ID],$Q1081,Table_Index[year],$R1081)</f>
        <v>0.29836597499999995</v>
      </c>
      <c r="AA1081">
        <f>SUMIFS(INDEX(Table_Index[],,MATCH(AA$12,Table_Index[#Headers],0)),
Table_Index[ID],$Q1081,Table_Index[year],$R1081)/COUNTIFS(Table_Index[Quarter],"&lt;&gt;''",Table_Index[ID],$Q1081,Table_Index[year],$R1081)</f>
        <v>0.1207597</v>
      </c>
      <c r="AB1081">
        <f>SUMIFS(INDEX(Table_Index[],,MATCH(AB$12,Table_Index[#Headers],0)),
Table_Index[ID],$Q1081,Table_Index[year],$R1081)/COUNTIFS(Table_Index[Quarter],"&lt;&gt;''",Table_Index[ID],$Q1081,Table_Index[year],$R1081)</f>
        <v>3.3987674999999995E-2</v>
      </c>
      <c r="AC1081" s="24">
        <f t="shared" si="66"/>
        <v>0.9999999249999999</v>
      </c>
      <c r="AD1081">
        <f>COUNTIFS(Table_Index[Quarter],"&lt;&gt;''",Table_Index[ID],$Q1081,Table_Index[year],$R1081)</f>
        <v>4</v>
      </c>
      <c r="AE1081" s="34">
        <f t="shared" si="67"/>
        <v>0.79966538358159811</v>
      </c>
    </row>
    <row r="1082" spans="1:31" x14ac:dyDescent="0.3">
      <c r="A1082">
        <v>9171</v>
      </c>
      <c r="B1082">
        <v>2004</v>
      </c>
      <c r="C1082">
        <v>2</v>
      </c>
      <c r="D1082">
        <v>0.248307</v>
      </c>
      <c r="E1082">
        <v>5.4176099999999998E-2</v>
      </c>
      <c r="F1082">
        <v>9.0293499999999999E-2</v>
      </c>
      <c r="G1082">
        <v>0.20316029999999999</v>
      </c>
      <c r="H1082">
        <v>2.9345400000000001E-2</v>
      </c>
      <c r="I1082">
        <v>0.18058689999999999</v>
      </c>
      <c r="J1082">
        <v>9.0293499999999999E-2</v>
      </c>
      <c r="K1082">
        <v>4.0632099999999997E-2</v>
      </c>
      <c r="L1082">
        <v>5.1918699999999998E-2</v>
      </c>
      <c r="M1082">
        <v>1.12867E-2</v>
      </c>
      <c r="O1082" t="str">
        <f>Table_Index[[#This Row],[ID]]&amp;Table_Index[[#This Row],[year]]</f>
        <v>91712004</v>
      </c>
      <c r="P1082" t="str">
        <v>93302007</v>
      </c>
      <c r="Q1082" t="str">
        <f t="shared" si="64"/>
        <v>9330</v>
      </c>
      <c r="R1082" t="str">
        <f t="shared" si="65"/>
        <v>2007</v>
      </c>
      <c r="S1082">
        <f>SUMIFS(INDEX(Table_Index[],,MATCH(S$12,Table_Index[#Headers],0)),
Table_Index[ID],$Q1082,Table_Index[year],$R1082)/COUNTIFS(Table_Index[Quarter],"&lt;&gt;''",Table_Index[ID],$Q1082,Table_Index[year],$R1082)</f>
        <v>6.7279925000000004E-2</v>
      </c>
      <c r="T1082">
        <f>SUMIFS(INDEX(Table_Index[],,MATCH(T$12,Table_Index[#Headers],0)),
Table_Index[ID],$Q1082,Table_Index[year],$R1082)/COUNTIFS(Table_Index[Quarter],"&lt;&gt;''",Table_Index[ID],$Q1082,Table_Index[year],$R1082)</f>
        <v>7.9768599999999995E-2</v>
      </c>
      <c r="U1082">
        <f>SUMIFS(INDEX(Table_Index[],,MATCH(U$12,Table_Index[#Headers],0)),
Table_Index[ID],$Q1082,Table_Index[year],$R1082)/COUNTIFS(Table_Index[Quarter],"&lt;&gt;''",Table_Index[ID],$Q1082,Table_Index[year],$R1082)</f>
        <v>0.248018825</v>
      </c>
      <c r="V1082">
        <f>SUMIFS(INDEX(Table_Index[],,MATCH(V$12,Table_Index[#Headers],0)),
Table_Index[ID],$Q1082,Table_Index[year],$R1082)/COUNTIFS(Table_Index[Quarter],"&lt;&gt;''",Table_Index[ID],$Q1082,Table_Index[year],$R1082)</f>
        <v>2.1468825E-2</v>
      </c>
      <c r="W1082">
        <f>SUMIFS(INDEX(Table_Index[],,MATCH(W$12,Table_Index[#Headers],0)),
Table_Index[ID],$Q1082,Table_Index[year],$R1082)/COUNTIFS(Table_Index[Quarter],"&lt;&gt;''",Table_Index[ID],$Q1082,Table_Index[year],$R1082)</f>
        <v>3.8236624999999996E-2</v>
      </c>
      <c r="X1082">
        <f>SUMIFS(INDEX(Table_Index[],,MATCH(X$12,Table_Index[#Headers],0)),
Table_Index[ID],$Q1082,Table_Index[year],$R1082)/COUNTIFS(Table_Index[Quarter],"&lt;&gt;''",Table_Index[ID],$Q1082,Table_Index[year],$R1082)</f>
        <v>0.24193000000000001</v>
      </c>
      <c r="Y1082">
        <f>SUMIFS(INDEX(Table_Index[],,MATCH(Y$12,Table_Index[#Headers],0)),
Table_Index[ID],$Q1082,Table_Index[year],$R1082)/COUNTIFS(Table_Index[Quarter],"&lt;&gt;''",Table_Index[ID],$Q1082,Table_Index[year],$R1082)</f>
        <v>2.9816475000000002E-2</v>
      </c>
      <c r="Z1082">
        <f>SUMIFS(INDEX(Table_Index[],,MATCH(Z$12,Table_Index[#Headers],0)),
Table_Index[ID],$Q1082,Table_Index[year],$R1082)/COUNTIFS(Table_Index[Quarter],"&lt;&gt;''",Table_Index[ID],$Q1082,Table_Index[year],$R1082)</f>
        <v>0.14221107499999999</v>
      </c>
      <c r="AA1082">
        <f>SUMIFS(INDEX(Table_Index[],,MATCH(AA$12,Table_Index[#Headers],0)),
Table_Index[ID],$Q1082,Table_Index[year],$R1082)/COUNTIFS(Table_Index[Quarter],"&lt;&gt;''",Table_Index[ID],$Q1082,Table_Index[year],$R1082)</f>
        <v>0.11681042500000001</v>
      </c>
      <c r="AB1082">
        <f>SUMIFS(INDEX(Table_Index[],,MATCH(AB$12,Table_Index[#Headers],0)),
Table_Index[ID],$Q1082,Table_Index[year],$R1082)/COUNTIFS(Table_Index[Quarter],"&lt;&gt;''",Table_Index[ID],$Q1082,Table_Index[year],$R1082)</f>
        <v>1.4459225000000001E-2</v>
      </c>
      <c r="AC1082" s="24">
        <f t="shared" si="66"/>
        <v>0.99999999999999989</v>
      </c>
      <c r="AD1082">
        <f>COUNTIFS(Table_Index[Quarter],"&lt;&gt;''",Table_Index[ID],$Q1082,Table_Index[year],$R1082)</f>
        <v>4</v>
      </c>
      <c r="AE1082" s="34">
        <f t="shared" si="67"/>
        <v>0.83217721314301996</v>
      </c>
    </row>
    <row r="1083" spans="1:31" x14ac:dyDescent="0.3">
      <c r="A1083">
        <v>9171</v>
      </c>
      <c r="B1083">
        <v>2004</v>
      </c>
      <c r="C1083">
        <v>3</v>
      </c>
      <c r="D1083">
        <v>0.17823220000000001</v>
      </c>
      <c r="E1083">
        <v>0.1080525</v>
      </c>
      <c r="F1083">
        <v>5.6869700000000002E-2</v>
      </c>
      <c r="G1083">
        <v>1.42174E-2</v>
      </c>
      <c r="H1083">
        <v>0</v>
      </c>
      <c r="I1083">
        <v>0.30567490000000003</v>
      </c>
      <c r="J1083">
        <v>0.13790910000000001</v>
      </c>
      <c r="K1083">
        <v>7.8195899999999999E-2</v>
      </c>
      <c r="L1083">
        <v>0.1194265</v>
      </c>
      <c r="M1083">
        <v>1.4216999999999999E-3</v>
      </c>
      <c r="O1083" t="str">
        <f>Table_Index[[#This Row],[ID]]&amp;Table_Index[[#This Row],[year]]</f>
        <v>91712004</v>
      </c>
      <c r="P1083" t="str">
        <v>93302008</v>
      </c>
      <c r="Q1083" t="str">
        <f t="shared" si="64"/>
        <v>9330</v>
      </c>
      <c r="R1083" t="str">
        <f t="shared" si="65"/>
        <v>2008</v>
      </c>
      <c r="S1083">
        <f>SUMIFS(INDEX(Table_Index[],,MATCH(S$12,Table_Index[#Headers],0)),
Table_Index[ID],$Q1083,Table_Index[year],$R1083)/COUNTIFS(Table_Index[Quarter],"&lt;&gt;''",Table_Index[ID],$Q1083,Table_Index[year],$R1083)</f>
        <v>5.1637625000000006E-2</v>
      </c>
      <c r="T1083">
        <f>SUMIFS(INDEX(Table_Index[],,MATCH(T$12,Table_Index[#Headers],0)),
Table_Index[ID],$Q1083,Table_Index[year],$R1083)/COUNTIFS(Table_Index[Quarter],"&lt;&gt;''",Table_Index[ID],$Q1083,Table_Index[year],$R1083)</f>
        <v>6.919285E-2</v>
      </c>
      <c r="U1083">
        <f>SUMIFS(INDEX(Table_Index[],,MATCH(U$12,Table_Index[#Headers],0)),
Table_Index[ID],$Q1083,Table_Index[year],$R1083)/COUNTIFS(Table_Index[Quarter],"&lt;&gt;''",Table_Index[ID],$Q1083,Table_Index[year],$R1083)</f>
        <v>0.16050965</v>
      </c>
      <c r="V1083">
        <f>SUMIFS(INDEX(Table_Index[],,MATCH(V$12,Table_Index[#Headers],0)),
Table_Index[ID],$Q1083,Table_Index[year],$R1083)/COUNTIFS(Table_Index[Quarter],"&lt;&gt;''",Table_Index[ID],$Q1083,Table_Index[year],$R1083)</f>
        <v>2.1511475000000002E-2</v>
      </c>
      <c r="W1083">
        <f>SUMIFS(INDEX(Table_Index[],,MATCH(W$12,Table_Index[#Headers],0)),
Table_Index[ID],$Q1083,Table_Index[year],$R1083)/COUNTIFS(Table_Index[Quarter],"&lt;&gt;''",Table_Index[ID],$Q1083,Table_Index[year],$R1083)</f>
        <v>2.0414000000000002E-2</v>
      </c>
      <c r="X1083">
        <f>SUMIFS(INDEX(Table_Index[],,MATCH(X$12,Table_Index[#Headers],0)),
Table_Index[ID],$Q1083,Table_Index[year],$R1083)/COUNTIFS(Table_Index[Quarter],"&lt;&gt;''",Table_Index[ID],$Q1083,Table_Index[year],$R1083)</f>
        <v>0.34450542499999992</v>
      </c>
      <c r="Y1083">
        <f>SUMIFS(INDEX(Table_Index[],,MATCH(Y$12,Table_Index[#Headers],0)),
Table_Index[ID],$Q1083,Table_Index[year],$R1083)/COUNTIFS(Table_Index[Quarter],"&lt;&gt;''",Table_Index[ID],$Q1083,Table_Index[year],$R1083)</f>
        <v>6.657325E-2</v>
      </c>
      <c r="Z1083">
        <f>SUMIFS(INDEX(Table_Index[],,MATCH(Z$12,Table_Index[#Headers],0)),
Table_Index[ID],$Q1083,Table_Index[year],$R1083)/COUNTIFS(Table_Index[Quarter],"&lt;&gt;''",Table_Index[ID],$Q1083,Table_Index[year],$R1083)</f>
        <v>0.1624623</v>
      </c>
      <c r="AA1083">
        <f>SUMIFS(INDEX(Table_Index[],,MATCH(AA$12,Table_Index[#Headers],0)),
Table_Index[ID],$Q1083,Table_Index[year],$R1083)/COUNTIFS(Table_Index[Quarter],"&lt;&gt;''",Table_Index[ID],$Q1083,Table_Index[year],$R1083)</f>
        <v>9.1534524999999992E-2</v>
      </c>
      <c r="AB1083">
        <f>SUMIFS(INDEX(Table_Index[],,MATCH(AB$12,Table_Index[#Headers],0)),
Table_Index[ID],$Q1083,Table_Index[year],$R1083)/COUNTIFS(Table_Index[Quarter],"&lt;&gt;''",Table_Index[ID],$Q1083,Table_Index[year],$R1083)</f>
        <v>1.1659025E-2</v>
      </c>
      <c r="AC1083" s="24">
        <f t="shared" si="66"/>
        <v>1.0000001250000001</v>
      </c>
      <c r="AD1083">
        <f>COUNTIFS(Table_Index[Quarter],"&lt;&gt;''",Table_Index[ID],$Q1083,Table_Index[year],$R1083)</f>
        <v>4</v>
      </c>
      <c r="AE1083" s="34">
        <f t="shared" si="67"/>
        <v>0.80787859597522949</v>
      </c>
    </row>
    <row r="1084" spans="1:31" x14ac:dyDescent="0.3">
      <c r="A1084">
        <v>9171</v>
      </c>
      <c r="B1084">
        <v>2004</v>
      </c>
      <c r="C1084">
        <v>4</v>
      </c>
      <c r="D1084">
        <v>0.1010509</v>
      </c>
      <c r="E1084">
        <v>0.25869039999999999</v>
      </c>
      <c r="F1084">
        <v>8.0840700000000001E-2</v>
      </c>
      <c r="G1084">
        <v>2.0210200000000001E-2</v>
      </c>
      <c r="H1084">
        <v>0</v>
      </c>
      <c r="I1084">
        <v>0.22332250000000001</v>
      </c>
      <c r="J1084">
        <v>0.17380760000000001</v>
      </c>
      <c r="K1084">
        <v>4.6483400000000001E-2</v>
      </c>
      <c r="L1084">
        <v>8.4882799999999994E-2</v>
      </c>
      <c r="M1084">
        <v>1.0711399999999999E-2</v>
      </c>
      <c r="O1084" t="str">
        <f>Table_Index[[#This Row],[ID]]&amp;Table_Index[[#This Row],[year]]</f>
        <v>91712004</v>
      </c>
      <c r="P1084" t="str">
        <v>93302009</v>
      </c>
      <c r="Q1084" t="str">
        <f t="shared" si="64"/>
        <v>9330</v>
      </c>
      <c r="R1084" t="str">
        <f t="shared" si="65"/>
        <v>2009</v>
      </c>
      <c r="S1084">
        <f>SUMIFS(INDEX(Table_Index[],,MATCH(S$12,Table_Index[#Headers],0)),
Table_Index[ID],$Q1084,Table_Index[year],$R1084)/COUNTIFS(Table_Index[Quarter],"&lt;&gt;''",Table_Index[ID],$Q1084,Table_Index[year],$R1084)</f>
        <v>7.0104575000000002E-2</v>
      </c>
      <c r="T1084">
        <f>SUMIFS(INDEX(Table_Index[],,MATCH(T$12,Table_Index[#Headers],0)),
Table_Index[ID],$Q1084,Table_Index[year],$R1084)/COUNTIFS(Table_Index[Quarter],"&lt;&gt;''",Table_Index[ID],$Q1084,Table_Index[year],$R1084)</f>
        <v>0.155084575</v>
      </c>
      <c r="U1084">
        <f>SUMIFS(INDEX(Table_Index[],,MATCH(U$12,Table_Index[#Headers],0)),
Table_Index[ID],$Q1084,Table_Index[year],$R1084)/COUNTIFS(Table_Index[Quarter],"&lt;&gt;''",Table_Index[ID],$Q1084,Table_Index[year],$R1084)</f>
        <v>0.13388577500000001</v>
      </c>
      <c r="V1084">
        <f>SUMIFS(INDEX(Table_Index[],,MATCH(V$12,Table_Index[#Headers],0)),
Table_Index[ID],$Q1084,Table_Index[year],$R1084)/COUNTIFS(Table_Index[Quarter],"&lt;&gt;''",Table_Index[ID],$Q1084,Table_Index[year],$R1084)</f>
        <v>7.7827225E-2</v>
      </c>
      <c r="W1084">
        <f>SUMIFS(INDEX(Table_Index[],,MATCH(W$12,Table_Index[#Headers],0)),
Table_Index[ID],$Q1084,Table_Index[year],$R1084)/COUNTIFS(Table_Index[Quarter],"&lt;&gt;''",Table_Index[ID],$Q1084,Table_Index[year],$R1084)</f>
        <v>4.6328825000000004E-2</v>
      </c>
      <c r="X1084">
        <f>SUMIFS(INDEX(Table_Index[],,MATCH(X$12,Table_Index[#Headers],0)),
Table_Index[ID],$Q1084,Table_Index[year],$R1084)/COUNTIFS(Table_Index[Quarter],"&lt;&gt;''",Table_Index[ID],$Q1084,Table_Index[year],$R1084)</f>
        <v>8.1594675000000005E-2</v>
      </c>
      <c r="Y1084">
        <f>SUMIFS(INDEX(Table_Index[],,MATCH(Y$12,Table_Index[#Headers],0)),
Table_Index[ID],$Q1084,Table_Index[year],$R1084)/COUNTIFS(Table_Index[Quarter],"&lt;&gt;''",Table_Index[ID],$Q1084,Table_Index[year],$R1084)</f>
        <v>0.17111385000000001</v>
      </c>
      <c r="Z1084">
        <f>SUMIFS(INDEX(Table_Index[],,MATCH(Z$12,Table_Index[#Headers],0)),
Table_Index[ID],$Q1084,Table_Index[year],$R1084)/COUNTIFS(Table_Index[Quarter],"&lt;&gt;''",Table_Index[ID],$Q1084,Table_Index[year],$R1084)</f>
        <v>0.14876249999999999</v>
      </c>
      <c r="AA1084">
        <f>SUMIFS(INDEX(Table_Index[],,MATCH(AA$12,Table_Index[#Headers],0)),
Table_Index[ID],$Q1084,Table_Index[year],$R1084)/COUNTIFS(Table_Index[Quarter],"&lt;&gt;''",Table_Index[ID],$Q1084,Table_Index[year],$R1084)</f>
        <v>8.1475574999999995E-2</v>
      </c>
      <c r="AB1084">
        <f>SUMIFS(INDEX(Table_Index[],,MATCH(AB$12,Table_Index[#Headers],0)),
Table_Index[ID],$Q1084,Table_Index[year],$R1084)/COUNTIFS(Table_Index[Quarter],"&lt;&gt;''",Table_Index[ID],$Q1084,Table_Index[year],$R1084)</f>
        <v>3.3822474999999998E-2</v>
      </c>
      <c r="AC1084" s="24">
        <f t="shared" si="66"/>
        <v>1.0000000500000001</v>
      </c>
      <c r="AD1084">
        <f>COUNTIFS(Table_Index[Quarter],"&lt;&gt;''",Table_Index[ID],$Q1084,Table_Index[year],$R1084)</f>
        <v>4</v>
      </c>
      <c r="AE1084" s="34">
        <f t="shared" si="67"/>
        <v>0.87905513424357251</v>
      </c>
    </row>
    <row r="1085" spans="1:31" x14ac:dyDescent="0.3">
      <c r="A1085">
        <v>9172</v>
      </c>
      <c r="B1085">
        <v>2003</v>
      </c>
      <c r="C1085">
        <v>1</v>
      </c>
      <c r="D1085">
        <v>0.25148759999999998</v>
      </c>
      <c r="E1085">
        <v>0</v>
      </c>
      <c r="F1085">
        <v>0.17963399999999999</v>
      </c>
      <c r="G1085">
        <v>0.2963961</v>
      </c>
      <c r="H1085">
        <v>9.7675999999999995E-3</v>
      </c>
      <c r="I1085">
        <v>0</v>
      </c>
      <c r="J1085">
        <v>0.14370720000000001</v>
      </c>
      <c r="K1085">
        <v>0</v>
      </c>
      <c r="L1085">
        <v>9.8798700000000003E-2</v>
      </c>
      <c r="M1085">
        <v>2.0208799999999999E-2</v>
      </c>
      <c r="O1085" t="str">
        <f>Table_Index[[#This Row],[ID]]&amp;Table_Index[[#This Row],[year]]</f>
        <v>91722003</v>
      </c>
      <c r="P1085" t="str">
        <v>93302010</v>
      </c>
      <c r="Q1085" t="str">
        <f t="shared" si="64"/>
        <v>9330</v>
      </c>
      <c r="R1085" t="str">
        <f t="shared" si="65"/>
        <v>2010</v>
      </c>
      <c r="S1085">
        <f>SUMIFS(INDEX(Table_Index[],,MATCH(S$12,Table_Index[#Headers],0)),
Table_Index[ID],$Q1085,Table_Index[year],$R1085)/COUNTIFS(Table_Index[Quarter],"&lt;&gt;''",Table_Index[ID],$Q1085,Table_Index[year],$R1085)</f>
        <v>8.1584674999999995E-2</v>
      </c>
      <c r="T1085">
        <f>SUMIFS(INDEX(Table_Index[],,MATCH(T$12,Table_Index[#Headers],0)),
Table_Index[ID],$Q1085,Table_Index[year],$R1085)/COUNTIFS(Table_Index[Quarter],"&lt;&gt;''",Table_Index[ID],$Q1085,Table_Index[year],$R1085)</f>
        <v>7.1167924999999993E-2</v>
      </c>
      <c r="U1085">
        <f>SUMIFS(INDEX(Table_Index[],,MATCH(U$12,Table_Index[#Headers],0)),
Table_Index[ID],$Q1085,Table_Index[year],$R1085)/COUNTIFS(Table_Index[Quarter],"&lt;&gt;''",Table_Index[ID],$Q1085,Table_Index[year],$R1085)</f>
        <v>0.176984475</v>
      </c>
      <c r="V1085">
        <f>SUMIFS(INDEX(Table_Index[],,MATCH(V$12,Table_Index[#Headers],0)),
Table_Index[ID],$Q1085,Table_Index[year],$R1085)/COUNTIFS(Table_Index[Quarter],"&lt;&gt;''",Table_Index[ID],$Q1085,Table_Index[year],$R1085)</f>
        <v>6.0925600000000003E-2</v>
      </c>
      <c r="W1085">
        <f>SUMIFS(INDEX(Table_Index[],,MATCH(W$12,Table_Index[#Headers],0)),
Table_Index[ID],$Q1085,Table_Index[year],$R1085)/COUNTIFS(Table_Index[Quarter],"&lt;&gt;''",Table_Index[ID],$Q1085,Table_Index[year],$R1085)</f>
        <v>3.6820399999999996E-2</v>
      </c>
      <c r="X1085">
        <f>SUMIFS(INDEX(Table_Index[],,MATCH(X$12,Table_Index[#Headers],0)),
Table_Index[ID],$Q1085,Table_Index[year],$R1085)/COUNTIFS(Table_Index[Quarter],"&lt;&gt;''",Table_Index[ID],$Q1085,Table_Index[year],$R1085)</f>
        <v>0.27029809999999999</v>
      </c>
      <c r="Y1085">
        <f>SUMIFS(INDEX(Table_Index[],,MATCH(Y$12,Table_Index[#Headers],0)),
Table_Index[ID],$Q1085,Table_Index[year],$R1085)/COUNTIFS(Table_Index[Quarter],"&lt;&gt;''",Table_Index[ID],$Q1085,Table_Index[year],$R1085)</f>
        <v>4.4022974999999999E-2</v>
      </c>
      <c r="Z1085">
        <f>SUMIFS(INDEX(Table_Index[],,MATCH(Z$12,Table_Index[#Headers],0)),
Table_Index[ID],$Q1085,Table_Index[year],$R1085)/COUNTIFS(Table_Index[Quarter],"&lt;&gt;''",Table_Index[ID],$Q1085,Table_Index[year],$R1085)</f>
        <v>5.9114174999999998E-2</v>
      </c>
      <c r="AA1085">
        <f>SUMIFS(INDEX(Table_Index[],,MATCH(AA$12,Table_Index[#Headers],0)),
Table_Index[ID],$Q1085,Table_Index[year],$R1085)/COUNTIFS(Table_Index[Quarter],"&lt;&gt;''",Table_Index[ID],$Q1085,Table_Index[year],$R1085)</f>
        <v>0.15265300000000001</v>
      </c>
      <c r="AB1085">
        <f>SUMIFS(INDEX(Table_Index[],,MATCH(AB$12,Table_Index[#Headers],0)),
Table_Index[ID],$Q1085,Table_Index[year],$R1085)/COUNTIFS(Table_Index[Quarter],"&lt;&gt;''",Table_Index[ID],$Q1085,Table_Index[year],$R1085)</f>
        <v>4.6428675000000003E-2</v>
      </c>
      <c r="AC1085" s="24">
        <f t="shared" si="66"/>
        <v>1</v>
      </c>
      <c r="AD1085">
        <f>COUNTIFS(Table_Index[Quarter],"&lt;&gt;''",Table_Index[ID],$Q1085,Table_Index[year],$R1085)</f>
        <v>4</v>
      </c>
      <c r="AE1085" s="34">
        <f t="shared" si="67"/>
        <v>0.84793576112514624</v>
      </c>
    </row>
    <row r="1086" spans="1:31" x14ac:dyDescent="0.3">
      <c r="A1086">
        <v>9172</v>
      </c>
      <c r="B1086">
        <v>2003</v>
      </c>
      <c r="C1086">
        <v>2</v>
      </c>
      <c r="D1086">
        <v>5.1359000000000002E-2</v>
      </c>
      <c r="E1086">
        <v>0.2194431</v>
      </c>
      <c r="F1086">
        <v>5.6028000000000001E-2</v>
      </c>
      <c r="G1086">
        <v>0.47857260000000001</v>
      </c>
      <c r="H1086">
        <v>0</v>
      </c>
      <c r="I1086">
        <v>0</v>
      </c>
      <c r="J1086">
        <v>0.11439050000000001</v>
      </c>
      <c r="K1086">
        <v>2.3345000000000001E-2</v>
      </c>
      <c r="L1086">
        <v>5.3359999999999998E-2</v>
      </c>
      <c r="M1086">
        <v>3.5017999999999998E-3</v>
      </c>
      <c r="O1086" t="str">
        <f>Table_Index[[#This Row],[ID]]&amp;Table_Index[[#This Row],[year]]</f>
        <v>91722003</v>
      </c>
      <c r="P1086" t="str">
        <v>93302011</v>
      </c>
      <c r="Q1086" t="str">
        <f t="shared" si="64"/>
        <v>9330</v>
      </c>
      <c r="R1086" t="str">
        <f t="shared" si="65"/>
        <v>2011</v>
      </c>
      <c r="S1086">
        <f>SUMIFS(INDEX(Table_Index[],,MATCH(S$12,Table_Index[#Headers],0)),
Table_Index[ID],$Q1086,Table_Index[year],$R1086)/COUNTIFS(Table_Index[Quarter],"&lt;&gt;''",Table_Index[ID],$Q1086,Table_Index[year],$R1086)</f>
        <v>0.11515202499999999</v>
      </c>
      <c r="T1086">
        <f>SUMIFS(INDEX(Table_Index[],,MATCH(T$12,Table_Index[#Headers],0)),
Table_Index[ID],$Q1086,Table_Index[year],$R1086)/COUNTIFS(Table_Index[Quarter],"&lt;&gt;''",Table_Index[ID],$Q1086,Table_Index[year],$R1086)</f>
        <v>6.2307000000000001E-2</v>
      </c>
      <c r="U1086">
        <f>SUMIFS(INDEX(Table_Index[],,MATCH(U$12,Table_Index[#Headers],0)),
Table_Index[ID],$Q1086,Table_Index[year],$R1086)/COUNTIFS(Table_Index[Quarter],"&lt;&gt;''",Table_Index[ID],$Q1086,Table_Index[year],$R1086)</f>
        <v>0.19286894999999998</v>
      </c>
      <c r="V1086">
        <f>SUMIFS(INDEX(Table_Index[],,MATCH(V$12,Table_Index[#Headers],0)),
Table_Index[ID],$Q1086,Table_Index[year],$R1086)/COUNTIFS(Table_Index[Quarter],"&lt;&gt;''",Table_Index[ID],$Q1086,Table_Index[year],$R1086)</f>
        <v>0.11938075000000001</v>
      </c>
      <c r="W1086">
        <f>SUMIFS(INDEX(Table_Index[],,MATCH(W$12,Table_Index[#Headers],0)),
Table_Index[ID],$Q1086,Table_Index[year],$R1086)/COUNTIFS(Table_Index[Quarter],"&lt;&gt;''",Table_Index[ID],$Q1086,Table_Index[year],$R1086)</f>
        <v>3.4710674999999996E-2</v>
      </c>
      <c r="X1086">
        <f>SUMIFS(INDEX(Table_Index[],,MATCH(X$12,Table_Index[#Headers],0)),
Table_Index[ID],$Q1086,Table_Index[year],$R1086)/COUNTIFS(Table_Index[Quarter],"&lt;&gt;''",Table_Index[ID],$Q1086,Table_Index[year],$R1086)</f>
        <v>0.13896649999999999</v>
      </c>
      <c r="Y1086">
        <f>SUMIFS(INDEX(Table_Index[],,MATCH(Y$12,Table_Index[#Headers],0)),
Table_Index[ID],$Q1086,Table_Index[year],$R1086)/COUNTIFS(Table_Index[Quarter],"&lt;&gt;''",Table_Index[ID],$Q1086,Table_Index[year],$R1086)</f>
        <v>0.11165757500000001</v>
      </c>
      <c r="Z1086">
        <f>SUMIFS(INDEX(Table_Index[],,MATCH(Z$12,Table_Index[#Headers],0)),
Table_Index[ID],$Q1086,Table_Index[year],$R1086)/COUNTIFS(Table_Index[Quarter],"&lt;&gt;''",Table_Index[ID],$Q1086,Table_Index[year],$R1086)</f>
        <v>9.5950974999999994E-2</v>
      </c>
      <c r="AA1086">
        <f>SUMIFS(INDEX(Table_Index[],,MATCH(AA$12,Table_Index[#Headers],0)),
Table_Index[ID],$Q1086,Table_Index[year],$R1086)/COUNTIFS(Table_Index[Quarter],"&lt;&gt;''",Table_Index[ID],$Q1086,Table_Index[year],$R1086)</f>
        <v>9.2647500000000008E-2</v>
      </c>
      <c r="AB1086">
        <f>SUMIFS(INDEX(Table_Index[],,MATCH(AB$12,Table_Index[#Headers],0)),
Table_Index[ID],$Q1086,Table_Index[year],$R1086)/COUNTIFS(Table_Index[Quarter],"&lt;&gt;''",Table_Index[ID],$Q1086,Table_Index[year],$R1086)</f>
        <v>3.6358075000000004E-2</v>
      </c>
      <c r="AC1086" s="24">
        <f t="shared" si="66"/>
        <v>1.0000000250000001</v>
      </c>
      <c r="AD1086">
        <f>COUNTIFS(Table_Index[Quarter],"&lt;&gt;''",Table_Index[ID],$Q1086,Table_Index[year],$R1086)</f>
        <v>4</v>
      </c>
      <c r="AE1086" s="34">
        <f t="shared" si="67"/>
        <v>0.87931166193124188</v>
      </c>
    </row>
    <row r="1087" spans="1:31" x14ac:dyDescent="0.3">
      <c r="A1087">
        <v>9172</v>
      </c>
      <c r="B1087">
        <v>2003</v>
      </c>
      <c r="C1087">
        <v>3</v>
      </c>
      <c r="D1087">
        <v>0</v>
      </c>
      <c r="E1087">
        <v>0.182699</v>
      </c>
      <c r="F1087">
        <v>5.6747400000000003E-2</v>
      </c>
      <c r="G1087">
        <v>9.3425599999999998E-2</v>
      </c>
      <c r="H1087">
        <v>0</v>
      </c>
      <c r="I1087">
        <v>0.35155710000000001</v>
      </c>
      <c r="J1087">
        <v>0.23252590000000001</v>
      </c>
      <c r="K1087">
        <v>2.21453E-2</v>
      </c>
      <c r="L1087">
        <v>5.5363299999999997E-2</v>
      </c>
      <c r="M1087">
        <v>5.5363000000000001E-3</v>
      </c>
      <c r="O1087" t="str">
        <f>Table_Index[[#This Row],[ID]]&amp;Table_Index[[#This Row],[year]]</f>
        <v>91722003</v>
      </c>
      <c r="P1087" t="str">
        <v>93312003</v>
      </c>
      <c r="Q1087" t="str">
        <f t="shared" si="64"/>
        <v>9331</v>
      </c>
      <c r="R1087" t="str">
        <f t="shared" si="65"/>
        <v>2003</v>
      </c>
      <c r="S1087">
        <f>SUMIFS(INDEX(Table_Index[],,MATCH(S$12,Table_Index[#Headers],0)),
Table_Index[ID],$Q1087,Table_Index[year],$R1087)/COUNTIFS(Table_Index[Quarter],"&lt;&gt;''",Table_Index[ID],$Q1087,Table_Index[year],$R1087)</f>
        <v>7.6399675E-2</v>
      </c>
      <c r="T1087">
        <f>SUMIFS(INDEX(Table_Index[],,MATCH(T$12,Table_Index[#Headers],0)),
Table_Index[ID],$Q1087,Table_Index[year],$R1087)/COUNTIFS(Table_Index[Quarter],"&lt;&gt;''",Table_Index[ID],$Q1087,Table_Index[year],$R1087)</f>
        <v>1.6506199999999999E-2</v>
      </c>
      <c r="U1087">
        <f>SUMIFS(INDEX(Table_Index[],,MATCH(U$12,Table_Index[#Headers],0)),
Table_Index[ID],$Q1087,Table_Index[year],$R1087)/COUNTIFS(Table_Index[Quarter],"&lt;&gt;''",Table_Index[ID],$Q1087,Table_Index[year],$R1087)</f>
        <v>0.12481824999999999</v>
      </c>
      <c r="V1087">
        <f>SUMIFS(INDEX(Table_Index[],,MATCH(V$12,Table_Index[#Headers],0)),
Table_Index[ID],$Q1087,Table_Index[year],$R1087)/COUNTIFS(Table_Index[Quarter],"&lt;&gt;''",Table_Index[ID],$Q1087,Table_Index[year],$R1087)</f>
        <v>1.6475799999999999E-2</v>
      </c>
      <c r="W1087">
        <f>SUMIFS(INDEX(Table_Index[],,MATCH(W$12,Table_Index[#Headers],0)),
Table_Index[ID],$Q1087,Table_Index[year],$R1087)/COUNTIFS(Table_Index[Quarter],"&lt;&gt;''",Table_Index[ID],$Q1087,Table_Index[year],$R1087)</f>
        <v>2.9279275E-2</v>
      </c>
      <c r="X1087">
        <f>SUMIFS(INDEX(Table_Index[],,MATCH(X$12,Table_Index[#Headers],0)),
Table_Index[ID],$Q1087,Table_Index[year],$R1087)/COUNTIFS(Table_Index[Quarter],"&lt;&gt;''",Table_Index[ID],$Q1087,Table_Index[year],$R1087)</f>
        <v>9.1989999999999997E-4</v>
      </c>
      <c r="Y1087">
        <f>SUMIFS(INDEX(Table_Index[],,MATCH(Y$12,Table_Index[#Headers],0)),
Table_Index[ID],$Q1087,Table_Index[year],$R1087)/COUNTIFS(Table_Index[Quarter],"&lt;&gt;''",Table_Index[ID],$Q1087,Table_Index[year],$R1087)</f>
        <v>8.6336350000000006E-2</v>
      </c>
      <c r="Z1087">
        <f>SUMIFS(INDEX(Table_Index[],,MATCH(Z$12,Table_Index[#Headers],0)),
Table_Index[ID],$Q1087,Table_Index[year],$R1087)/COUNTIFS(Table_Index[Quarter],"&lt;&gt;''",Table_Index[ID],$Q1087,Table_Index[year],$R1087)</f>
        <v>6.5278274999999997E-2</v>
      </c>
      <c r="AA1087">
        <f>SUMIFS(INDEX(Table_Index[],,MATCH(AA$12,Table_Index[#Headers],0)),
Table_Index[ID],$Q1087,Table_Index[year],$R1087)/COUNTIFS(Table_Index[Quarter],"&lt;&gt;''",Table_Index[ID],$Q1087,Table_Index[year],$R1087)</f>
        <v>9.5091650000000014E-2</v>
      </c>
      <c r="AB1087">
        <f>SUMIFS(INDEX(Table_Index[],,MATCH(AB$12,Table_Index[#Headers],0)),
Table_Index[ID],$Q1087,Table_Index[year],$R1087)/COUNTIFS(Table_Index[Quarter],"&lt;&gt;''",Table_Index[ID],$Q1087,Table_Index[year],$R1087)</f>
        <v>0.48889459999999996</v>
      </c>
      <c r="AC1087" s="24">
        <f t="shared" si="66"/>
        <v>0.99999997499999993</v>
      </c>
      <c r="AD1087">
        <f>COUNTIFS(Table_Index[Quarter],"&lt;&gt;''",Table_Index[ID],$Q1087,Table_Index[year],$R1087)</f>
        <v>4</v>
      </c>
      <c r="AE1087" s="34">
        <f t="shared" si="67"/>
        <v>0.71740589501503571</v>
      </c>
    </row>
    <row r="1088" spans="1:31" x14ac:dyDescent="0.3">
      <c r="A1088">
        <v>9172</v>
      </c>
      <c r="B1088">
        <v>2003</v>
      </c>
      <c r="C1088">
        <v>4</v>
      </c>
      <c r="D1088">
        <v>5.5702000000000002E-2</v>
      </c>
      <c r="E1088">
        <v>0.1193615</v>
      </c>
      <c r="F1088">
        <v>0.1060991</v>
      </c>
      <c r="G1088">
        <v>2.56691E-2</v>
      </c>
      <c r="H1088">
        <v>0</v>
      </c>
      <c r="I1088">
        <v>0.3050349</v>
      </c>
      <c r="J1088">
        <v>0.3167816</v>
      </c>
      <c r="K1088">
        <v>2.6524800000000001E-2</v>
      </c>
      <c r="L1088">
        <v>3.02382E-2</v>
      </c>
      <c r="M1088">
        <v>1.45886E-2</v>
      </c>
      <c r="O1088" t="str">
        <f>Table_Index[[#This Row],[ID]]&amp;Table_Index[[#This Row],[year]]</f>
        <v>91722003</v>
      </c>
      <c r="P1088" t="str">
        <v>93312004</v>
      </c>
      <c r="Q1088" t="str">
        <f t="shared" si="64"/>
        <v>9331</v>
      </c>
      <c r="R1088" t="str">
        <f t="shared" si="65"/>
        <v>2004</v>
      </c>
      <c r="S1088">
        <f>SUMIFS(INDEX(Table_Index[],,MATCH(S$12,Table_Index[#Headers],0)),
Table_Index[ID],$Q1088,Table_Index[year],$R1088)/COUNTIFS(Table_Index[Quarter],"&lt;&gt;''",Table_Index[ID],$Q1088,Table_Index[year],$R1088)</f>
        <v>2.8996299999999999E-2</v>
      </c>
      <c r="T1088">
        <f>SUMIFS(INDEX(Table_Index[],,MATCH(T$12,Table_Index[#Headers],0)),
Table_Index[ID],$Q1088,Table_Index[year],$R1088)/COUNTIFS(Table_Index[Quarter],"&lt;&gt;''",Table_Index[ID],$Q1088,Table_Index[year],$R1088)</f>
        <v>4.5399375000000006E-2</v>
      </c>
      <c r="U1088">
        <f>SUMIFS(INDEX(Table_Index[],,MATCH(U$12,Table_Index[#Headers],0)),
Table_Index[ID],$Q1088,Table_Index[year],$R1088)/COUNTIFS(Table_Index[Quarter],"&lt;&gt;''",Table_Index[ID],$Q1088,Table_Index[year],$R1088)</f>
        <v>3.2083075000000003E-2</v>
      </c>
      <c r="V1088">
        <f>SUMIFS(INDEX(Table_Index[],,MATCH(V$12,Table_Index[#Headers],0)),
Table_Index[ID],$Q1088,Table_Index[year],$R1088)/COUNTIFS(Table_Index[Quarter],"&lt;&gt;''",Table_Index[ID],$Q1088,Table_Index[year],$R1088)</f>
        <v>0.10943077500000001</v>
      </c>
      <c r="W1088">
        <f>SUMIFS(INDEX(Table_Index[],,MATCH(W$12,Table_Index[#Headers],0)),
Table_Index[ID],$Q1088,Table_Index[year],$R1088)/COUNTIFS(Table_Index[Quarter],"&lt;&gt;''",Table_Index[ID],$Q1088,Table_Index[year],$R1088)</f>
        <v>5.1930400000000002E-2</v>
      </c>
      <c r="X1088">
        <f>SUMIFS(INDEX(Table_Index[],,MATCH(X$12,Table_Index[#Headers],0)),
Table_Index[ID],$Q1088,Table_Index[year],$R1088)/COUNTIFS(Table_Index[Quarter],"&lt;&gt;''",Table_Index[ID],$Q1088,Table_Index[year],$R1088)</f>
        <v>9.6532924999999992E-2</v>
      </c>
      <c r="Y1088">
        <f>SUMIFS(INDEX(Table_Index[],,MATCH(Y$12,Table_Index[#Headers],0)),
Table_Index[ID],$Q1088,Table_Index[year],$R1088)/COUNTIFS(Table_Index[Quarter],"&lt;&gt;''",Table_Index[ID],$Q1088,Table_Index[year],$R1088)</f>
        <v>9.0177750000000004E-3</v>
      </c>
      <c r="Z1088">
        <f>SUMIFS(INDEX(Table_Index[],,MATCH(Z$12,Table_Index[#Headers],0)),
Table_Index[ID],$Q1088,Table_Index[year],$R1088)/COUNTIFS(Table_Index[Quarter],"&lt;&gt;''",Table_Index[ID],$Q1088,Table_Index[year],$R1088)</f>
        <v>0.25618065000000001</v>
      </c>
      <c r="AA1088">
        <f>SUMIFS(INDEX(Table_Index[],,MATCH(AA$12,Table_Index[#Headers],0)),
Table_Index[ID],$Q1088,Table_Index[year],$R1088)/COUNTIFS(Table_Index[Quarter],"&lt;&gt;''",Table_Index[ID],$Q1088,Table_Index[year],$R1088)</f>
        <v>3.6877975E-2</v>
      </c>
      <c r="AB1088">
        <f>SUMIFS(INDEX(Table_Index[],,MATCH(AB$12,Table_Index[#Headers],0)),
Table_Index[ID],$Q1088,Table_Index[year],$R1088)/COUNTIFS(Table_Index[Quarter],"&lt;&gt;''",Table_Index[ID],$Q1088,Table_Index[year],$R1088)</f>
        <v>0.33355075000000001</v>
      </c>
      <c r="AC1088" s="24">
        <f t="shared" si="66"/>
        <v>1</v>
      </c>
      <c r="AD1088">
        <f>COUNTIFS(Table_Index[Quarter],"&lt;&gt;''",Table_Index[ID],$Q1088,Table_Index[year],$R1088)</f>
        <v>4</v>
      </c>
      <c r="AE1088" s="34">
        <f t="shared" si="67"/>
        <v>0.79375238749811128</v>
      </c>
    </row>
    <row r="1089" spans="1:31" x14ac:dyDescent="0.3">
      <c r="A1089">
        <v>9172</v>
      </c>
      <c r="B1089">
        <v>2004</v>
      </c>
      <c r="C1089">
        <v>1</v>
      </c>
      <c r="D1089">
        <v>0.23023399999999999</v>
      </c>
      <c r="E1089">
        <v>0.10626190000000001</v>
      </c>
      <c r="F1089">
        <v>0.10120179999999999</v>
      </c>
      <c r="G1089">
        <v>6.3251100000000005E-2</v>
      </c>
      <c r="H1089">
        <v>0</v>
      </c>
      <c r="I1089">
        <v>0.25300440000000002</v>
      </c>
      <c r="J1089">
        <v>0.15180270000000001</v>
      </c>
      <c r="K1089">
        <v>2.5300400000000001E-2</v>
      </c>
      <c r="L1089">
        <v>5.0600899999999997E-2</v>
      </c>
      <c r="M1089">
        <v>1.8342799999999999E-2</v>
      </c>
      <c r="O1089" t="str">
        <f>Table_Index[[#This Row],[ID]]&amp;Table_Index[[#This Row],[year]]</f>
        <v>91722004</v>
      </c>
      <c r="P1089" t="str">
        <v>93312005</v>
      </c>
      <c r="Q1089" t="str">
        <f t="shared" si="64"/>
        <v>9331</v>
      </c>
      <c r="R1089" t="str">
        <f t="shared" si="65"/>
        <v>2005</v>
      </c>
      <c r="S1089">
        <f>SUMIFS(INDEX(Table_Index[],,MATCH(S$12,Table_Index[#Headers],0)),
Table_Index[ID],$Q1089,Table_Index[year],$R1089)/COUNTIFS(Table_Index[Quarter],"&lt;&gt;''",Table_Index[ID],$Q1089,Table_Index[year],$R1089)</f>
        <v>9.0048375E-2</v>
      </c>
      <c r="T1089">
        <f>SUMIFS(INDEX(Table_Index[],,MATCH(T$12,Table_Index[#Headers],0)),
Table_Index[ID],$Q1089,Table_Index[year],$R1089)/COUNTIFS(Table_Index[Quarter],"&lt;&gt;''",Table_Index[ID],$Q1089,Table_Index[year],$R1089)</f>
        <v>0.12544734999999999</v>
      </c>
      <c r="U1089">
        <f>SUMIFS(INDEX(Table_Index[],,MATCH(U$12,Table_Index[#Headers],0)),
Table_Index[ID],$Q1089,Table_Index[year],$R1089)/COUNTIFS(Table_Index[Quarter],"&lt;&gt;''",Table_Index[ID],$Q1089,Table_Index[year],$R1089)</f>
        <v>0.190533325</v>
      </c>
      <c r="V1089">
        <f>SUMIFS(INDEX(Table_Index[],,MATCH(V$12,Table_Index[#Headers],0)),
Table_Index[ID],$Q1089,Table_Index[year],$R1089)/COUNTIFS(Table_Index[Quarter],"&lt;&gt;''",Table_Index[ID],$Q1089,Table_Index[year],$R1089)</f>
        <v>5.8187675000000001E-2</v>
      </c>
      <c r="W1089">
        <f>SUMIFS(INDEX(Table_Index[],,MATCH(W$12,Table_Index[#Headers],0)),
Table_Index[ID],$Q1089,Table_Index[year],$R1089)/COUNTIFS(Table_Index[Quarter],"&lt;&gt;''",Table_Index[ID],$Q1089,Table_Index[year],$R1089)</f>
        <v>2.0466725000000002E-2</v>
      </c>
      <c r="X1089">
        <f>SUMIFS(INDEX(Table_Index[],,MATCH(X$12,Table_Index[#Headers],0)),
Table_Index[ID],$Q1089,Table_Index[year],$R1089)/COUNTIFS(Table_Index[Quarter],"&lt;&gt;''",Table_Index[ID],$Q1089,Table_Index[year],$R1089)</f>
        <v>1.5335675E-2</v>
      </c>
      <c r="Y1089">
        <f>SUMIFS(INDEX(Table_Index[],,MATCH(Y$12,Table_Index[#Headers],0)),
Table_Index[ID],$Q1089,Table_Index[year],$R1089)/COUNTIFS(Table_Index[Quarter],"&lt;&gt;''",Table_Index[ID],$Q1089,Table_Index[year],$R1089)</f>
        <v>3.6351799999999997E-2</v>
      </c>
      <c r="Z1089">
        <f>SUMIFS(INDEX(Table_Index[],,MATCH(Z$12,Table_Index[#Headers],0)),
Table_Index[ID],$Q1089,Table_Index[year],$R1089)/COUNTIFS(Table_Index[Quarter],"&lt;&gt;''",Table_Index[ID],$Q1089,Table_Index[year],$R1089)</f>
        <v>0.23388049999999999</v>
      </c>
      <c r="AA1089">
        <f>SUMIFS(INDEX(Table_Index[],,MATCH(AA$12,Table_Index[#Headers],0)),
Table_Index[ID],$Q1089,Table_Index[year],$R1089)/COUNTIFS(Table_Index[Quarter],"&lt;&gt;''",Table_Index[ID],$Q1089,Table_Index[year],$R1089)</f>
        <v>0.2040534</v>
      </c>
      <c r="AB1089">
        <f>SUMIFS(INDEX(Table_Index[],,MATCH(AB$12,Table_Index[#Headers],0)),
Table_Index[ID],$Q1089,Table_Index[year],$R1089)/COUNTIFS(Table_Index[Quarter],"&lt;&gt;''",Table_Index[ID],$Q1089,Table_Index[year],$R1089)</f>
        <v>2.5695174999999997E-2</v>
      </c>
      <c r="AC1089" s="24">
        <f t="shared" si="66"/>
        <v>1.0000000000000002</v>
      </c>
      <c r="AD1089">
        <f>COUNTIFS(Table_Index[Quarter],"&lt;&gt;''",Table_Index[ID],$Q1089,Table_Index[year],$R1089)</f>
        <v>4</v>
      </c>
      <c r="AE1089" s="34">
        <f t="shared" si="67"/>
        <v>0.83749185560711381</v>
      </c>
    </row>
    <row r="1090" spans="1:31" x14ac:dyDescent="0.3">
      <c r="A1090">
        <v>9172</v>
      </c>
      <c r="B1090">
        <v>2004</v>
      </c>
      <c r="C1090">
        <v>2</v>
      </c>
      <c r="D1090">
        <v>8.0321299999999998E-2</v>
      </c>
      <c r="E1090">
        <v>9.4664399999999996E-2</v>
      </c>
      <c r="F1090">
        <v>0</v>
      </c>
      <c r="G1090">
        <v>0.1491681</v>
      </c>
      <c r="H1090">
        <v>3.6144599999999999E-2</v>
      </c>
      <c r="I1090">
        <v>0.2868617</v>
      </c>
      <c r="J1090">
        <v>0.2710843</v>
      </c>
      <c r="K1090">
        <v>0</v>
      </c>
      <c r="L1090">
        <v>6.5978200000000001E-2</v>
      </c>
      <c r="M1090">
        <v>1.57774E-2</v>
      </c>
      <c r="O1090" t="str">
        <f>Table_Index[[#This Row],[ID]]&amp;Table_Index[[#This Row],[year]]</f>
        <v>91722004</v>
      </c>
      <c r="P1090" t="str">
        <v>93312006</v>
      </c>
      <c r="Q1090" t="str">
        <f t="shared" si="64"/>
        <v>9331</v>
      </c>
      <c r="R1090" t="str">
        <f t="shared" si="65"/>
        <v>2006</v>
      </c>
      <c r="S1090">
        <f>SUMIFS(INDEX(Table_Index[],,MATCH(S$12,Table_Index[#Headers],0)),
Table_Index[ID],$Q1090,Table_Index[year],$R1090)/COUNTIFS(Table_Index[Quarter],"&lt;&gt;''",Table_Index[ID],$Q1090,Table_Index[year],$R1090)</f>
        <v>4.3814350000000002E-2</v>
      </c>
      <c r="T1090">
        <f>SUMIFS(INDEX(Table_Index[],,MATCH(T$12,Table_Index[#Headers],0)),
Table_Index[ID],$Q1090,Table_Index[year],$R1090)/COUNTIFS(Table_Index[Quarter],"&lt;&gt;''",Table_Index[ID],$Q1090,Table_Index[year],$R1090)</f>
        <v>9.5113799999999998E-2</v>
      </c>
      <c r="U1090">
        <f>SUMIFS(INDEX(Table_Index[],,MATCH(U$12,Table_Index[#Headers],0)),
Table_Index[ID],$Q1090,Table_Index[year],$R1090)/COUNTIFS(Table_Index[Quarter],"&lt;&gt;''",Table_Index[ID],$Q1090,Table_Index[year],$R1090)</f>
        <v>0.13187204999999999</v>
      </c>
      <c r="V1090">
        <f>SUMIFS(INDEX(Table_Index[],,MATCH(V$12,Table_Index[#Headers],0)),
Table_Index[ID],$Q1090,Table_Index[year],$R1090)/COUNTIFS(Table_Index[Quarter],"&lt;&gt;''",Table_Index[ID],$Q1090,Table_Index[year],$R1090)</f>
        <v>0.10107572500000001</v>
      </c>
      <c r="W1090">
        <f>SUMIFS(INDEX(Table_Index[],,MATCH(W$12,Table_Index[#Headers],0)),
Table_Index[ID],$Q1090,Table_Index[year],$R1090)/COUNTIFS(Table_Index[Quarter],"&lt;&gt;''",Table_Index[ID],$Q1090,Table_Index[year],$R1090)</f>
        <v>6.0640600000000003E-2</v>
      </c>
      <c r="X1090">
        <f>SUMIFS(INDEX(Table_Index[],,MATCH(X$12,Table_Index[#Headers],0)),
Table_Index[ID],$Q1090,Table_Index[year],$R1090)/COUNTIFS(Table_Index[Quarter],"&lt;&gt;''",Table_Index[ID],$Q1090,Table_Index[year],$R1090)</f>
        <v>0.1210832</v>
      </c>
      <c r="Y1090">
        <f>SUMIFS(INDEX(Table_Index[],,MATCH(Y$12,Table_Index[#Headers],0)),
Table_Index[ID],$Q1090,Table_Index[year],$R1090)/COUNTIFS(Table_Index[Quarter],"&lt;&gt;''",Table_Index[ID],$Q1090,Table_Index[year],$R1090)</f>
        <v>6.1285825000000002E-2</v>
      </c>
      <c r="Z1090">
        <f>SUMIFS(INDEX(Table_Index[],,MATCH(Z$12,Table_Index[#Headers],0)),
Table_Index[ID],$Q1090,Table_Index[year],$R1090)/COUNTIFS(Table_Index[Quarter],"&lt;&gt;''",Table_Index[ID],$Q1090,Table_Index[year],$R1090)</f>
        <v>0.15182662499999999</v>
      </c>
      <c r="AA1090">
        <f>SUMIFS(INDEX(Table_Index[],,MATCH(AA$12,Table_Index[#Headers],0)),
Table_Index[ID],$Q1090,Table_Index[year],$R1090)/COUNTIFS(Table_Index[Quarter],"&lt;&gt;''",Table_Index[ID],$Q1090,Table_Index[year],$R1090)</f>
        <v>0.22194225000000001</v>
      </c>
      <c r="AB1090">
        <f>SUMIFS(INDEX(Table_Index[],,MATCH(AB$12,Table_Index[#Headers],0)),
Table_Index[ID],$Q1090,Table_Index[year],$R1090)/COUNTIFS(Table_Index[Quarter],"&lt;&gt;''",Table_Index[ID],$Q1090,Table_Index[year],$R1090)</f>
        <v>1.1345549999999999E-2</v>
      </c>
      <c r="AC1090" s="24">
        <f t="shared" si="66"/>
        <v>0.99999997500000004</v>
      </c>
      <c r="AD1090">
        <f>COUNTIFS(Table_Index[Quarter],"&lt;&gt;''",Table_Index[ID],$Q1090,Table_Index[year],$R1090)</f>
        <v>4</v>
      </c>
      <c r="AE1090" s="34">
        <f t="shared" si="67"/>
        <v>0.86689434409287314</v>
      </c>
    </row>
    <row r="1091" spans="1:31" x14ac:dyDescent="0.3">
      <c r="A1091">
        <v>9172</v>
      </c>
      <c r="B1091">
        <v>2004</v>
      </c>
      <c r="C1091">
        <v>3</v>
      </c>
      <c r="D1091">
        <v>0.23070099999999999</v>
      </c>
      <c r="E1091">
        <v>0.1508429</v>
      </c>
      <c r="F1091">
        <v>6.2111800000000002E-2</v>
      </c>
      <c r="G1091">
        <v>1.10914E-2</v>
      </c>
      <c r="H1091">
        <v>0</v>
      </c>
      <c r="I1091">
        <v>0.23957410000000001</v>
      </c>
      <c r="J1091">
        <v>0.22848270000000001</v>
      </c>
      <c r="K1091">
        <v>2.2182799999999999E-2</v>
      </c>
      <c r="L1091">
        <v>4.8802100000000001E-2</v>
      </c>
      <c r="M1091">
        <v>6.2112000000000001E-3</v>
      </c>
      <c r="O1091" t="str">
        <f>Table_Index[[#This Row],[ID]]&amp;Table_Index[[#This Row],[year]]</f>
        <v>91722004</v>
      </c>
      <c r="P1091" t="str">
        <v>93312007</v>
      </c>
      <c r="Q1091" t="str">
        <f t="shared" si="64"/>
        <v>9331</v>
      </c>
      <c r="R1091" t="str">
        <f t="shared" si="65"/>
        <v>2007</v>
      </c>
      <c r="S1091">
        <f>SUMIFS(INDEX(Table_Index[],,MATCH(S$12,Table_Index[#Headers],0)),
Table_Index[ID],$Q1091,Table_Index[year],$R1091)/COUNTIFS(Table_Index[Quarter],"&lt;&gt;''",Table_Index[ID],$Q1091,Table_Index[year],$R1091)</f>
        <v>6.3452624999999999E-2</v>
      </c>
      <c r="T1091">
        <f>SUMIFS(INDEX(Table_Index[],,MATCH(T$12,Table_Index[#Headers],0)),
Table_Index[ID],$Q1091,Table_Index[year],$R1091)/COUNTIFS(Table_Index[Quarter],"&lt;&gt;''",Table_Index[ID],$Q1091,Table_Index[year],$R1091)</f>
        <v>0.11586442500000001</v>
      </c>
      <c r="U1091">
        <f>SUMIFS(INDEX(Table_Index[],,MATCH(U$12,Table_Index[#Headers],0)),
Table_Index[ID],$Q1091,Table_Index[year],$R1091)/COUNTIFS(Table_Index[Quarter],"&lt;&gt;''",Table_Index[ID],$Q1091,Table_Index[year],$R1091)</f>
        <v>0.16392827499999998</v>
      </c>
      <c r="V1091">
        <f>SUMIFS(INDEX(Table_Index[],,MATCH(V$12,Table_Index[#Headers],0)),
Table_Index[ID],$Q1091,Table_Index[year],$R1091)/COUNTIFS(Table_Index[Quarter],"&lt;&gt;''",Table_Index[ID],$Q1091,Table_Index[year],$R1091)</f>
        <v>6.4633825000000006E-2</v>
      </c>
      <c r="W1091">
        <f>SUMIFS(INDEX(Table_Index[],,MATCH(W$12,Table_Index[#Headers],0)),
Table_Index[ID],$Q1091,Table_Index[year],$R1091)/COUNTIFS(Table_Index[Quarter],"&lt;&gt;''",Table_Index[ID],$Q1091,Table_Index[year],$R1091)</f>
        <v>4.6428999999999998E-2</v>
      </c>
      <c r="X1091">
        <f>SUMIFS(INDEX(Table_Index[],,MATCH(X$12,Table_Index[#Headers],0)),
Table_Index[ID],$Q1091,Table_Index[year],$R1091)/COUNTIFS(Table_Index[Quarter],"&lt;&gt;''",Table_Index[ID],$Q1091,Table_Index[year],$R1091)</f>
        <v>0.14092864999999999</v>
      </c>
      <c r="Y1091">
        <f>SUMIFS(INDEX(Table_Index[],,MATCH(Y$12,Table_Index[#Headers],0)),
Table_Index[ID],$Q1091,Table_Index[year],$R1091)/COUNTIFS(Table_Index[Quarter],"&lt;&gt;''",Table_Index[ID],$Q1091,Table_Index[year],$R1091)</f>
        <v>0.11783557500000001</v>
      </c>
      <c r="Z1091">
        <f>SUMIFS(INDEX(Table_Index[],,MATCH(Z$12,Table_Index[#Headers],0)),
Table_Index[ID],$Q1091,Table_Index[year],$R1091)/COUNTIFS(Table_Index[Quarter],"&lt;&gt;''",Table_Index[ID],$Q1091,Table_Index[year],$R1091)</f>
        <v>0.12552205</v>
      </c>
      <c r="AA1091">
        <f>SUMIFS(INDEX(Table_Index[],,MATCH(AA$12,Table_Index[#Headers],0)),
Table_Index[ID],$Q1091,Table_Index[year],$R1091)/COUNTIFS(Table_Index[Quarter],"&lt;&gt;''",Table_Index[ID],$Q1091,Table_Index[year],$R1091)</f>
        <v>0.14223447500000003</v>
      </c>
      <c r="AB1091">
        <f>SUMIFS(INDEX(Table_Index[],,MATCH(AB$12,Table_Index[#Headers],0)),
Table_Index[ID],$Q1091,Table_Index[year],$R1091)/COUNTIFS(Table_Index[Quarter],"&lt;&gt;''",Table_Index[ID],$Q1091,Table_Index[year],$R1091)</f>
        <v>1.9171174999999999E-2</v>
      </c>
      <c r="AC1091" s="24">
        <f t="shared" si="66"/>
        <v>1.000000075</v>
      </c>
      <c r="AD1091">
        <f>COUNTIFS(Table_Index[Quarter],"&lt;&gt;''",Table_Index[ID],$Q1091,Table_Index[year],$R1091)</f>
        <v>4</v>
      </c>
      <c r="AE1091" s="34">
        <f t="shared" si="67"/>
        <v>0.87924346468841064</v>
      </c>
    </row>
    <row r="1092" spans="1:31" x14ac:dyDescent="0.3">
      <c r="A1092">
        <v>9172</v>
      </c>
      <c r="B1092">
        <v>2004</v>
      </c>
      <c r="C1092">
        <v>4</v>
      </c>
      <c r="D1092">
        <v>9.0350600000000003E-2</v>
      </c>
      <c r="E1092">
        <v>0.1192627</v>
      </c>
      <c r="F1092">
        <v>0.14456089999999999</v>
      </c>
      <c r="G1092">
        <v>1.8070099999999999E-2</v>
      </c>
      <c r="H1092">
        <v>0</v>
      </c>
      <c r="I1092">
        <v>0.27105170000000001</v>
      </c>
      <c r="J1092">
        <v>0.21684129999999999</v>
      </c>
      <c r="K1092">
        <v>5.4210300000000003E-2</v>
      </c>
      <c r="L1092">
        <v>7.5894500000000004E-2</v>
      </c>
      <c r="M1092">
        <v>9.7578999999999999E-3</v>
      </c>
      <c r="O1092" t="str">
        <f>Table_Index[[#This Row],[ID]]&amp;Table_Index[[#This Row],[year]]</f>
        <v>91722004</v>
      </c>
      <c r="P1092" t="str">
        <v>93322003</v>
      </c>
      <c r="Q1092" t="str">
        <f t="shared" si="64"/>
        <v>9332</v>
      </c>
      <c r="R1092" t="str">
        <f t="shared" si="65"/>
        <v>2003</v>
      </c>
      <c r="S1092">
        <f>SUMIFS(INDEX(Table_Index[],,MATCH(S$12,Table_Index[#Headers],0)),
Table_Index[ID],$Q1092,Table_Index[year],$R1092)/COUNTIFS(Table_Index[Quarter],"&lt;&gt;''",Table_Index[ID],$Q1092,Table_Index[year],$R1092)</f>
        <v>0.12034977499999999</v>
      </c>
      <c r="T1092">
        <f>SUMIFS(INDEX(Table_Index[],,MATCH(T$12,Table_Index[#Headers],0)),
Table_Index[ID],$Q1092,Table_Index[year],$R1092)/COUNTIFS(Table_Index[Quarter],"&lt;&gt;''",Table_Index[ID],$Q1092,Table_Index[year],$R1092)</f>
        <v>2.4013725E-2</v>
      </c>
      <c r="U1092">
        <f>SUMIFS(INDEX(Table_Index[],,MATCH(U$12,Table_Index[#Headers],0)),
Table_Index[ID],$Q1092,Table_Index[year],$R1092)/COUNTIFS(Table_Index[Quarter],"&lt;&gt;''",Table_Index[ID],$Q1092,Table_Index[year],$R1092)</f>
        <v>0.10736847499999999</v>
      </c>
      <c r="V1092">
        <f>SUMIFS(INDEX(Table_Index[],,MATCH(V$12,Table_Index[#Headers],0)),
Table_Index[ID],$Q1092,Table_Index[year],$R1092)/COUNTIFS(Table_Index[Quarter],"&lt;&gt;''",Table_Index[ID],$Q1092,Table_Index[year],$R1092)</f>
        <v>6.066E-4</v>
      </c>
      <c r="W1092">
        <f>SUMIFS(INDEX(Table_Index[],,MATCH(W$12,Table_Index[#Headers],0)),
Table_Index[ID],$Q1092,Table_Index[year],$R1092)/COUNTIFS(Table_Index[Quarter],"&lt;&gt;''",Table_Index[ID],$Q1092,Table_Index[year],$R1092)</f>
        <v>3.1687524999999994E-2</v>
      </c>
      <c r="X1092">
        <f>SUMIFS(INDEX(Table_Index[],,MATCH(X$12,Table_Index[#Headers],0)),
Table_Index[ID],$Q1092,Table_Index[year],$R1092)/COUNTIFS(Table_Index[Quarter],"&lt;&gt;''",Table_Index[ID],$Q1092,Table_Index[year],$R1092)</f>
        <v>0</v>
      </c>
      <c r="Y1092">
        <f>SUMIFS(INDEX(Table_Index[],,MATCH(Y$12,Table_Index[#Headers],0)),
Table_Index[ID],$Q1092,Table_Index[year],$R1092)/COUNTIFS(Table_Index[Quarter],"&lt;&gt;''",Table_Index[ID],$Q1092,Table_Index[year],$R1092)</f>
        <v>0.10465115</v>
      </c>
      <c r="Z1092">
        <f>SUMIFS(INDEX(Table_Index[],,MATCH(Z$12,Table_Index[#Headers],0)),
Table_Index[ID],$Q1092,Table_Index[year],$R1092)/COUNTIFS(Table_Index[Quarter],"&lt;&gt;''",Table_Index[ID],$Q1092,Table_Index[year],$R1092)</f>
        <v>0.14000752499999999</v>
      </c>
      <c r="AA1092">
        <f>SUMIFS(INDEX(Table_Index[],,MATCH(AA$12,Table_Index[#Headers],0)),
Table_Index[ID],$Q1092,Table_Index[year],$R1092)/COUNTIFS(Table_Index[Quarter],"&lt;&gt;''",Table_Index[ID],$Q1092,Table_Index[year],$R1092)</f>
        <v>0.20674827500000001</v>
      </c>
      <c r="AB1092">
        <f>SUMIFS(INDEX(Table_Index[],,MATCH(AB$12,Table_Index[#Headers],0)),
Table_Index[ID],$Q1092,Table_Index[year],$R1092)/COUNTIFS(Table_Index[Quarter],"&lt;&gt;''",Table_Index[ID],$Q1092,Table_Index[year],$R1092)</f>
        <v>0.26456692500000001</v>
      </c>
      <c r="AC1092" s="24">
        <f t="shared" si="66"/>
        <v>0.99999997500000004</v>
      </c>
      <c r="AD1092">
        <f>COUNTIFS(Table_Index[Quarter],"&lt;&gt;''",Table_Index[ID],$Q1092,Table_Index[year],$R1092)</f>
        <v>4</v>
      </c>
      <c r="AE1092" s="34">
        <f t="shared" si="67"/>
        <v>0.82911233876868318</v>
      </c>
    </row>
    <row r="1093" spans="1:31" x14ac:dyDescent="0.3">
      <c r="A1093">
        <v>9173</v>
      </c>
      <c r="B1093">
        <v>2003</v>
      </c>
      <c r="C1093">
        <v>1</v>
      </c>
      <c r="D1093">
        <v>3.6675199999999998E-2</v>
      </c>
      <c r="E1093">
        <v>0.1787917</v>
      </c>
      <c r="F1093">
        <v>8.5575499999999999E-2</v>
      </c>
      <c r="G1093">
        <v>0.10696940000000001</v>
      </c>
      <c r="H1093">
        <v>0</v>
      </c>
      <c r="I1093">
        <v>0.38203359999999997</v>
      </c>
      <c r="J1093">
        <v>0.10565960000000001</v>
      </c>
      <c r="K1093">
        <v>6.7237900000000003E-2</v>
      </c>
      <c r="L1093">
        <v>3.36189E-2</v>
      </c>
      <c r="M1093">
        <v>3.4383E-3</v>
      </c>
      <c r="O1093" t="str">
        <f>Table_Index[[#This Row],[ID]]&amp;Table_Index[[#This Row],[year]]</f>
        <v>91732003</v>
      </c>
      <c r="P1093" t="str">
        <v>93322004</v>
      </c>
      <c r="Q1093" t="str">
        <f t="shared" si="64"/>
        <v>9332</v>
      </c>
      <c r="R1093" t="str">
        <f t="shared" si="65"/>
        <v>2004</v>
      </c>
      <c r="S1093">
        <f>SUMIFS(INDEX(Table_Index[],,MATCH(S$12,Table_Index[#Headers],0)),
Table_Index[ID],$Q1093,Table_Index[year],$R1093)/COUNTIFS(Table_Index[Quarter],"&lt;&gt;''",Table_Index[ID],$Q1093,Table_Index[year],$R1093)</f>
        <v>3.7563474999999999E-2</v>
      </c>
      <c r="T1093">
        <f>SUMIFS(INDEX(Table_Index[],,MATCH(T$12,Table_Index[#Headers],0)),
Table_Index[ID],$Q1093,Table_Index[year],$R1093)/COUNTIFS(Table_Index[Quarter],"&lt;&gt;''",Table_Index[ID],$Q1093,Table_Index[year],$R1093)</f>
        <v>4.3094300000000002E-2</v>
      </c>
      <c r="U1093">
        <f>SUMIFS(INDEX(Table_Index[],,MATCH(U$12,Table_Index[#Headers],0)),
Table_Index[ID],$Q1093,Table_Index[year],$R1093)/COUNTIFS(Table_Index[Quarter],"&lt;&gt;''",Table_Index[ID],$Q1093,Table_Index[year],$R1093)</f>
        <v>7.4871524999999994E-2</v>
      </c>
      <c r="V1093">
        <f>SUMIFS(INDEX(Table_Index[],,MATCH(V$12,Table_Index[#Headers],0)),
Table_Index[ID],$Q1093,Table_Index[year],$R1093)/COUNTIFS(Table_Index[Quarter],"&lt;&gt;''",Table_Index[ID],$Q1093,Table_Index[year],$R1093)</f>
        <v>0.11558399999999999</v>
      </c>
      <c r="W1093">
        <f>SUMIFS(INDEX(Table_Index[],,MATCH(W$12,Table_Index[#Headers],0)),
Table_Index[ID],$Q1093,Table_Index[year],$R1093)/COUNTIFS(Table_Index[Quarter],"&lt;&gt;''",Table_Index[ID],$Q1093,Table_Index[year],$R1093)</f>
        <v>1.7154949999999999E-2</v>
      </c>
      <c r="X1093">
        <f>SUMIFS(INDEX(Table_Index[],,MATCH(X$12,Table_Index[#Headers],0)),
Table_Index[ID],$Q1093,Table_Index[year],$R1093)/COUNTIFS(Table_Index[Quarter],"&lt;&gt;''",Table_Index[ID],$Q1093,Table_Index[year],$R1093)</f>
        <v>0.122056525</v>
      </c>
      <c r="Y1093">
        <f>SUMIFS(INDEX(Table_Index[],,MATCH(Y$12,Table_Index[#Headers],0)),
Table_Index[ID],$Q1093,Table_Index[year],$R1093)/COUNTIFS(Table_Index[Quarter],"&lt;&gt;''",Table_Index[ID],$Q1093,Table_Index[year],$R1093)</f>
        <v>0</v>
      </c>
      <c r="Z1093">
        <f>SUMIFS(INDEX(Table_Index[],,MATCH(Z$12,Table_Index[#Headers],0)),
Table_Index[ID],$Q1093,Table_Index[year],$R1093)/COUNTIFS(Table_Index[Quarter],"&lt;&gt;''",Table_Index[ID],$Q1093,Table_Index[year],$R1093)</f>
        <v>0.50855822500000003</v>
      </c>
      <c r="AA1093">
        <f>SUMIFS(INDEX(Table_Index[],,MATCH(AA$12,Table_Index[#Headers],0)),
Table_Index[ID],$Q1093,Table_Index[year],$R1093)/COUNTIFS(Table_Index[Quarter],"&lt;&gt;''",Table_Index[ID],$Q1093,Table_Index[year],$R1093)</f>
        <v>4.2862274999999998E-2</v>
      </c>
      <c r="AB1093">
        <f>SUMIFS(INDEX(Table_Index[],,MATCH(AB$12,Table_Index[#Headers],0)),
Table_Index[ID],$Q1093,Table_Index[year],$R1093)/COUNTIFS(Table_Index[Quarter],"&lt;&gt;''",Table_Index[ID],$Q1093,Table_Index[year],$R1093)</f>
        <v>3.8254800000000005E-2</v>
      </c>
      <c r="AC1093" s="24">
        <f t="shared" si="66"/>
        <v>1.000000075</v>
      </c>
      <c r="AD1093">
        <f>COUNTIFS(Table_Index[Quarter],"&lt;&gt;''",Table_Index[ID],$Q1093,Table_Index[year],$R1093)</f>
        <v>4</v>
      </c>
      <c r="AE1093" s="34">
        <f t="shared" si="67"/>
        <v>0.70064230018066431</v>
      </c>
    </row>
    <row r="1094" spans="1:31" x14ac:dyDescent="0.3">
      <c r="A1094">
        <v>9173</v>
      </c>
      <c r="B1094">
        <v>2003</v>
      </c>
      <c r="C1094">
        <v>2</v>
      </c>
      <c r="D1094">
        <v>0</v>
      </c>
      <c r="E1094">
        <v>0.1192464</v>
      </c>
      <c r="F1094">
        <v>9.5397099999999999E-2</v>
      </c>
      <c r="G1094">
        <v>0</v>
      </c>
      <c r="H1094">
        <v>0</v>
      </c>
      <c r="I1094">
        <v>0.40543760000000001</v>
      </c>
      <c r="J1094">
        <v>0.37204860000000001</v>
      </c>
      <c r="K1094">
        <v>0</v>
      </c>
      <c r="L1094">
        <v>0</v>
      </c>
      <c r="M1094">
        <v>7.8703000000000002E-3</v>
      </c>
      <c r="O1094" t="str">
        <f>Table_Index[[#This Row],[ID]]&amp;Table_Index[[#This Row],[year]]</f>
        <v>91732003</v>
      </c>
      <c r="P1094" t="str">
        <v>93322005</v>
      </c>
      <c r="Q1094" t="str">
        <f t="shared" si="64"/>
        <v>9332</v>
      </c>
      <c r="R1094" t="str">
        <f t="shared" si="65"/>
        <v>2005</v>
      </c>
      <c r="S1094">
        <f>SUMIFS(INDEX(Table_Index[],,MATCH(S$12,Table_Index[#Headers],0)),
Table_Index[ID],$Q1094,Table_Index[year],$R1094)/COUNTIFS(Table_Index[Quarter],"&lt;&gt;''",Table_Index[ID],$Q1094,Table_Index[year],$R1094)</f>
        <v>0.106622175</v>
      </c>
      <c r="T1094">
        <f>SUMIFS(INDEX(Table_Index[],,MATCH(T$12,Table_Index[#Headers],0)),
Table_Index[ID],$Q1094,Table_Index[year],$R1094)/COUNTIFS(Table_Index[Quarter],"&lt;&gt;''",Table_Index[ID],$Q1094,Table_Index[year],$R1094)</f>
        <v>0.15753672500000002</v>
      </c>
      <c r="U1094">
        <f>SUMIFS(INDEX(Table_Index[],,MATCH(U$12,Table_Index[#Headers],0)),
Table_Index[ID],$Q1094,Table_Index[year],$R1094)/COUNTIFS(Table_Index[Quarter],"&lt;&gt;''",Table_Index[ID],$Q1094,Table_Index[year],$R1094)</f>
        <v>0.17425384999999999</v>
      </c>
      <c r="V1094">
        <f>SUMIFS(INDEX(Table_Index[],,MATCH(V$12,Table_Index[#Headers],0)),
Table_Index[ID],$Q1094,Table_Index[year],$R1094)/COUNTIFS(Table_Index[Quarter],"&lt;&gt;''",Table_Index[ID],$Q1094,Table_Index[year],$R1094)</f>
        <v>8.1203949999999997E-2</v>
      </c>
      <c r="W1094">
        <f>SUMIFS(INDEX(Table_Index[],,MATCH(W$12,Table_Index[#Headers],0)),
Table_Index[ID],$Q1094,Table_Index[year],$R1094)/COUNTIFS(Table_Index[Quarter],"&lt;&gt;''",Table_Index[ID],$Q1094,Table_Index[year],$R1094)</f>
        <v>0</v>
      </c>
      <c r="X1094">
        <f>SUMIFS(INDEX(Table_Index[],,MATCH(X$12,Table_Index[#Headers],0)),
Table_Index[ID],$Q1094,Table_Index[year],$R1094)/COUNTIFS(Table_Index[Quarter],"&lt;&gt;''",Table_Index[ID],$Q1094,Table_Index[year],$R1094)</f>
        <v>0.133843925</v>
      </c>
      <c r="Y1094">
        <f>SUMIFS(INDEX(Table_Index[],,MATCH(Y$12,Table_Index[#Headers],0)),
Table_Index[ID],$Q1094,Table_Index[year],$R1094)/COUNTIFS(Table_Index[Quarter],"&lt;&gt;''",Table_Index[ID],$Q1094,Table_Index[year],$R1094)</f>
        <v>0</v>
      </c>
      <c r="Z1094">
        <f>SUMIFS(INDEX(Table_Index[],,MATCH(Z$12,Table_Index[#Headers],0)),
Table_Index[ID],$Q1094,Table_Index[year],$R1094)/COUNTIFS(Table_Index[Quarter],"&lt;&gt;''",Table_Index[ID],$Q1094,Table_Index[year],$R1094)</f>
        <v>0.11468737499999999</v>
      </c>
      <c r="AA1094">
        <f>SUMIFS(INDEX(Table_Index[],,MATCH(AA$12,Table_Index[#Headers],0)),
Table_Index[ID],$Q1094,Table_Index[year],$R1094)/COUNTIFS(Table_Index[Quarter],"&lt;&gt;''",Table_Index[ID],$Q1094,Table_Index[year],$R1094)</f>
        <v>0.21428450000000002</v>
      </c>
      <c r="AB1094">
        <f>SUMIFS(INDEX(Table_Index[],,MATCH(AB$12,Table_Index[#Headers],0)),
Table_Index[ID],$Q1094,Table_Index[year],$R1094)/COUNTIFS(Table_Index[Quarter],"&lt;&gt;''",Table_Index[ID],$Q1094,Table_Index[year],$R1094)</f>
        <v>1.75675E-2</v>
      </c>
      <c r="AC1094" s="24">
        <f t="shared" si="66"/>
        <v>1</v>
      </c>
      <c r="AD1094">
        <f>COUNTIFS(Table_Index[Quarter],"&lt;&gt;''",Table_Index[ID],$Q1094,Table_Index[year],$R1094)</f>
        <v>4</v>
      </c>
      <c r="AE1094" s="34">
        <f t="shared" si="67"/>
        <v>0.84956155209882245</v>
      </c>
    </row>
    <row r="1095" spans="1:31" x14ac:dyDescent="0.3">
      <c r="A1095">
        <v>9173</v>
      </c>
      <c r="B1095">
        <v>2003</v>
      </c>
      <c r="C1095">
        <v>3</v>
      </c>
      <c r="D1095">
        <v>7.5059699999999993E-2</v>
      </c>
      <c r="E1095">
        <v>0.32070959999999998</v>
      </c>
      <c r="F1095">
        <v>8.3930400000000002E-2</v>
      </c>
      <c r="G1095">
        <v>0</v>
      </c>
      <c r="H1095">
        <v>0</v>
      </c>
      <c r="I1095">
        <v>0.29000340000000002</v>
      </c>
      <c r="J1095">
        <v>0.16376660000000001</v>
      </c>
      <c r="K1095">
        <v>2.72944E-2</v>
      </c>
      <c r="L1095">
        <v>3.4118000000000002E-2</v>
      </c>
      <c r="M1095">
        <v>5.1177000000000002E-3</v>
      </c>
      <c r="O1095" t="str">
        <f>Table_Index[[#This Row],[ID]]&amp;Table_Index[[#This Row],[year]]</f>
        <v>91732003</v>
      </c>
      <c r="P1095" t="str">
        <v>93322006</v>
      </c>
      <c r="Q1095" t="str">
        <f t="shared" si="64"/>
        <v>9332</v>
      </c>
      <c r="R1095" t="str">
        <f t="shared" si="65"/>
        <v>2006</v>
      </c>
      <c r="S1095">
        <f>SUMIFS(INDEX(Table_Index[],,MATCH(S$12,Table_Index[#Headers],0)),
Table_Index[ID],$Q1095,Table_Index[year],$R1095)/COUNTIFS(Table_Index[Quarter],"&lt;&gt;''",Table_Index[ID],$Q1095,Table_Index[year],$R1095)</f>
        <v>4.0561949999999999E-2</v>
      </c>
      <c r="T1095">
        <f>SUMIFS(INDEX(Table_Index[],,MATCH(T$12,Table_Index[#Headers],0)),
Table_Index[ID],$Q1095,Table_Index[year],$R1095)/COUNTIFS(Table_Index[Quarter],"&lt;&gt;''",Table_Index[ID],$Q1095,Table_Index[year],$R1095)</f>
        <v>5.9773325000000002E-2</v>
      </c>
      <c r="U1095">
        <f>SUMIFS(INDEX(Table_Index[],,MATCH(U$12,Table_Index[#Headers],0)),
Table_Index[ID],$Q1095,Table_Index[year],$R1095)/COUNTIFS(Table_Index[Quarter],"&lt;&gt;''",Table_Index[ID],$Q1095,Table_Index[year],$R1095)</f>
        <v>0.15992785000000001</v>
      </c>
      <c r="V1095">
        <f>SUMIFS(INDEX(Table_Index[],,MATCH(V$12,Table_Index[#Headers],0)),
Table_Index[ID],$Q1095,Table_Index[year],$R1095)/COUNTIFS(Table_Index[Quarter],"&lt;&gt;''",Table_Index[ID],$Q1095,Table_Index[year],$R1095)</f>
        <v>6.5165799999999996E-2</v>
      </c>
      <c r="W1095">
        <f>SUMIFS(INDEX(Table_Index[],,MATCH(W$12,Table_Index[#Headers],0)),
Table_Index[ID],$Q1095,Table_Index[year],$R1095)/COUNTIFS(Table_Index[Quarter],"&lt;&gt;''",Table_Index[ID],$Q1095,Table_Index[year],$R1095)</f>
        <v>1.249485E-2</v>
      </c>
      <c r="X1095">
        <f>SUMIFS(INDEX(Table_Index[],,MATCH(X$12,Table_Index[#Headers],0)),
Table_Index[ID],$Q1095,Table_Index[year],$R1095)/COUNTIFS(Table_Index[Quarter],"&lt;&gt;''",Table_Index[ID],$Q1095,Table_Index[year],$R1095)</f>
        <v>0.311456075</v>
      </c>
      <c r="Y1095">
        <f>SUMIFS(INDEX(Table_Index[],,MATCH(Y$12,Table_Index[#Headers],0)),
Table_Index[ID],$Q1095,Table_Index[year],$R1095)/COUNTIFS(Table_Index[Quarter],"&lt;&gt;''",Table_Index[ID],$Q1095,Table_Index[year],$R1095)</f>
        <v>2.0556149999999999E-2</v>
      </c>
      <c r="Z1095">
        <f>SUMIFS(INDEX(Table_Index[],,MATCH(Z$12,Table_Index[#Headers],0)),
Table_Index[ID],$Q1095,Table_Index[year],$R1095)/COUNTIFS(Table_Index[Quarter],"&lt;&gt;''",Table_Index[ID],$Q1095,Table_Index[year],$R1095)</f>
        <v>0.16927994999999996</v>
      </c>
      <c r="AA1095">
        <f>SUMIFS(INDEX(Table_Index[],,MATCH(AA$12,Table_Index[#Headers],0)),
Table_Index[ID],$Q1095,Table_Index[year],$R1095)/COUNTIFS(Table_Index[Quarter],"&lt;&gt;''",Table_Index[ID],$Q1095,Table_Index[year],$R1095)</f>
        <v>0.14116049999999999</v>
      </c>
      <c r="AB1095">
        <f>SUMIFS(INDEX(Table_Index[],,MATCH(AB$12,Table_Index[#Headers],0)),
Table_Index[ID],$Q1095,Table_Index[year],$R1095)/COUNTIFS(Table_Index[Quarter],"&lt;&gt;''",Table_Index[ID],$Q1095,Table_Index[year],$R1095)</f>
        <v>1.962355E-2</v>
      </c>
      <c r="AC1095" s="24">
        <f t="shared" si="66"/>
        <v>1</v>
      </c>
      <c r="AD1095">
        <f>COUNTIFS(Table_Index[Quarter],"&lt;&gt;''",Table_Index[ID],$Q1095,Table_Index[year],$R1095)</f>
        <v>4</v>
      </c>
      <c r="AE1095" s="34">
        <f t="shared" si="67"/>
        <v>0.81840774395477378</v>
      </c>
    </row>
    <row r="1096" spans="1:31" x14ac:dyDescent="0.3">
      <c r="A1096">
        <v>9173</v>
      </c>
      <c r="B1096">
        <v>2003</v>
      </c>
      <c r="C1096">
        <v>4</v>
      </c>
      <c r="D1096">
        <v>0.1657941</v>
      </c>
      <c r="E1096">
        <v>0.17452010000000001</v>
      </c>
      <c r="F1096">
        <v>0.1599767</v>
      </c>
      <c r="G1096">
        <v>5.81734E-2</v>
      </c>
      <c r="H1096">
        <v>0</v>
      </c>
      <c r="I1096">
        <v>0</v>
      </c>
      <c r="J1096">
        <v>0.29086679999999998</v>
      </c>
      <c r="K1096">
        <v>5.81734E-2</v>
      </c>
      <c r="L1096">
        <v>6.6317600000000004E-2</v>
      </c>
      <c r="M1096">
        <v>2.6178E-2</v>
      </c>
      <c r="O1096" t="str">
        <f>Table_Index[[#This Row],[ID]]&amp;Table_Index[[#This Row],[year]]</f>
        <v>91732003</v>
      </c>
      <c r="P1096" t="str">
        <v>93322007</v>
      </c>
      <c r="Q1096" t="str">
        <f t="shared" si="64"/>
        <v>9332</v>
      </c>
      <c r="R1096" t="str">
        <f t="shared" si="65"/>
        <v>2007</v>
      </c>
      <c r="S1096">
        <f>SUMIFS(INDEX(Table_Index[],,MATCH(S$12,Table_Index[#Headers],0)),
Table_Index[ID],$Q1096,Table_Index[year],$R1096)/COUNTIFS(Table_Index[Quarter],"&lt;&gt;''",Table_Index[ID],$Q1096,Table_Index[year],$R1096)</f>
        <v>4.6842700000000008E-2</v>
      </c>
      <c r="T1096">
        <f>SUMIFS(INDEX(Table_Index[],,MATCH(T$12,Table_Index[#Headers],0)),
Table_Index[ID],$Q1096,Table_Index[year],$R1096)/COUNTIFS(Table_Index[Quarter],"&lt;&gt;''",Table_Index[ID],$Q1096,Table_Index[year],$R1096)</f>
        <v>0.12525839999999999</v>
      </c>
      <c r="U1096">
        <f>SUMIFS(INDEX(Table_Index[],,MATCH(U$12,Table_Index[#Headers],0)),
Table_Index[ID],$Q1096,Table_Index[year],$R1096)/COUNTIFS(Table_Index[Quarter],"&lt;&gt;''",Table_Index[ID],$Q1096,Table_Index[year],$R1096)</f>
        <v>0.17787235000000001</v>
      </c>
      <c r="V1096">
        <f>SUMIFS(INDEX(Table_Index[],,MATCH(V$12,Table_Index[#Headers],0)),
Table_Index[ID],$Q1096,Table_Index[year],$R1096)/COUNTIFS(Table_Index[Quarter],"&lt;&gt;''",Table_Index[ID],$Q1096,Table_Index[year],$R1096)</f>
        <v>5.649245E-2</v>
      </c>
      <c r="W1096">
        <f>SUMIFS(INDEX(Table_Index[],,MATCH(W$12,Table_Index[#Headers],0)),
Table_Index[ID],$Q1096,Table_Index[year],$R1096)/COUNTIFS(Table_Index[Quarter],"&lt;&gt;''",Table_Index[ID],$Q1096,Table_Index[year],$R1096)</f>
        <v>2.2302000000000002E-2</v>
      </c>
      <c r="X1096">
        <f>SUMIFS(INDEX(Table_Index[],,MATCH(X$12,Table_Index[#Headers],0)),
Table_Index[ID],$Q1096,Table_Index[year],$R1096)/COUNTIFS(Table_Index[Quarter],"&lt;&gt;''",Table_Index[ID],$Q1096,Table_Index[year],$R1096)</f>
        <v>0.17258999999999999</v>
      </c>
      <c r="Y1096">
        <f>SUMIFS(INDEX(Table_Index[],,MATCH(Y$12,Table_Index[#Headers],0)),
Table_Index[ID],$Q1096,Table_Index[year],$R1096)/COUNTIFS(Table_Index[Quarter],"&lt;&gt;''",Table_Index[ID],$Q1096,Table_Index[year],$R1096)</f>
        <v>0.10400747499999999</v>
      </c>
      <c r="Z1096">
        <f>SUMIFS(INDEX(Table_Index[],,MATCH(Z$12,Table_Index[#Headers],0)),
Table_Index[ID],$Q1096,Table_Index[year],$R1096)/COUNTIFS(Table_Index[Quarter],"&lt;&gt;''",Table_Index[ID],$Q1096,Table_Index[year],$R1096)</f>
        <v>0.18427122500000001</v>
      </c>
      <c r="AA1096">
        <f>SUMIFS(INDEX(Table_Index[],,MATCH(AA$12,Table_Index[#Headers],0)),
Table_Index[ID],$Q1096,Table_Index[year],$R1096)/COUNTIFS(Table_Index[Quarter],"&lt;&gt;''",Table_Index[ID],$Q1096,Table_Index[year],$R1096)</f>
        <v>0.10020332500000001</v>
      </c>
      <c r="AB1096">
        <f>SUMIFS(INDEX(Table_Index[],,MATCH(AB$12,Table_Index[#Headers],0)),
Table_Index[ID],$Q1096,Table_Index[year],$R1096)/COUNTIFS(Table_Index[Quarter],"&lt;&gt;''",Table_Index[ID],$Q1096,Table_Index[year],$R1096)</f>
        <v>1.0160025E-2</v>
      </c>
      <c r="AC1096" s="24">
        <f t="shared" si="66"/>
        <v>0.99999995000000008</v>
      </c>
      <c r="AD1096">
        <f>COUNTIFS(Table_Index[Quarter],"&lt;&gt;''",Table_Index[ID],$Q1096,Table_Index[year],$R1096)</f>
        <v>4</v>
      </c>
      <c r="AE1096" s="34">
        <f t="shared" si="67"/>
        <v>0.86208406591269249</v>
      </c>
    </row>
    <row r="1097" spans="1:31" x14ac:dyDescent="0.3">
      <c r="A1097">
        <v>9173</v>
      </c>
      <c r="B1097">
        <v>2004</v>
      </c>
      <c r="C1097">
        <v>1</v>
      </c>
      <c r="D1097">
        <v>4.0017999999999998E-3</v>
      </c>
      <c r="E1097">
        <v>2.5986E-3</v>
      </c>
      <c r="F1097">
        <v>2.0788999999999998E-3</v>
      </c>
      <c r="G1097">
        <v>5.197E-4</v>
      </c>
      <c r="H1097">
        <v>7.0160000000000003E-4</v>
      </c>
      <c r="I1097">
        <v>6.2366000000000001E-3</v>
      </c>
      <c r="J1097">
        <v>0.97800560000000003</v>
      </c>
      <c r="K1097">
        <v>5.197E-4</v>
      </c>
      <c r="L1097">
        <v>5.1971999999999999E-3</v>
      </c>
      <c r="M1097">
        <v>1.403E-4</v>
      </c>
      <c r="O1097" t="str">
        <f>Table_Index[[#This Row],[ID]]&amp;Table_Index[[#This Row],[year]]</f>
        <v>91732004</v>
      </c>
      <c r="P1097" t="str">
        <v>93322008</v>
      </c>
      <c r="Q1097" t="str">
        <f t="shared" si="64"/>
        <v>9332</v>
      </c>
      <c r="R1097" t="str">
        <f t="shared" si="65"/>
        <v>2008</v>
      </c>
      <c r="S1097">
        <f>SUMIFS(INDEX(Table_Index[],,MATCH(S$12,Table_Index[#Headers],0)),
Table_Index[ID],$Q1097,Table_Index[year],$R1097)/COUNTIFS(Table_Index[Quarter],"&lt;&gt;''",Table_Index[ID],$Q1097,Table_Index[year],$R1097)</f>
        <v>4.8738175000000009E-2</v>
      </c>
      <c r="T1097">
        <f>SUMIFS(INDEX(Table_Index[],,MATCH(T$12,Table_Index[#Headers],0)),
Table_Index[ID],$Q1097,Table_Index[year],$R1097)/COUNTIFS(Table_Index[Quarter],"&lt;&gt;''",Table_Index[ID],$Q1097,Table_Index[year],$R1097)</f>
        <v>8.0783949999999993E-2</v>
      </c>
      <c r="U1097">
        <f>SUMIFS(INDEX(Table_Index[],,MATCH(U$12,Table_Index[#Headers],0)),
Table_Index[ID],$Q1097,Table_Index[year],$R1097)/COUNTIFS(Table_Index[Quarter],"&lt;&gt;''",Table_Index[ID],$Q1097,Table_Index[year],$R1097)</f>
        <v>0.144391825</v>
      </c>
      <c r="V1097">
        <f>SUMIFS(INDEX(Table_Index[],,MATCH(V$12,Table_Index[#Headers],0)),
Table_Index[ID],$Q1097,Table_Index[year],$R1097)/COUNTIFS(Table_Index[Quarter],"&lt;&gt;''",Table_Index[ID],$Q1097,Table_Index[year],$R1097)</f>
        <v>7.4211924999999998E-2</v>
      </c>
      <c r="W1097">
        <f>SUMIFS(INDEX(Table_Index[],,MATCH(W$12,Table_Index[#Headers],0)),
Table_Index[ID],$Q1097,Table_Index[year],$R1097)/COUNTIFS(Table_Index[Quarter],"&lt;&gt;''",Table_Index[ID],$Q1097,Table_Index[year],$R1097)</f>
        <v>2.7160375E-2</v>
      </c>
      <c r="X1097">
        <f>SUMIFS(INDEX(Table_Index[],,MATCH(X$12,Table_Index[#Headers],0)),
Table_Index[ID],$Q1097,Table_Index[year],$R1097)/COUNTIFS(Table_Index[Quarter],"&lt;&gt;''",Table_Index[ID],$Q1097,Table_Index[year],$R1097)</f>
        <v>0.21562884999999998</v>
      </c>
      <c r="Y1097">
        <f>SUMIFS(INDEX(Table_Index[],,MATCH(Y$12,Table_Index[#Headers],0)),
Table_Index[ID],$Q1097,Table_Index[year],$R1097)/COUNTIFS(Table_Index[Quarter],"&lt;&gt;''",Table_Index[ID],$Q1097,Table_Index[year],$R1097)</f>
        <v>0.14616232499999998</v>
      </c>
      <c r="Z1097">
        <f>SUMIFS(INDEX(Table_Index[],,MATCH(Z$12,Table_Index[#Headers],0)),
Table_Index[ID],$Q1097,Table_Index[year],$R1097)/COUNTIFS(Table_Index[Quarter],"&lt;&gt;''",Table_Index[ID],$Q1097,Table_Index[year],$R1097)</f>
        <v>0.15499669999999999</v>
      </c>
      <c r="AA1097">
        <f>SUMIFS(INDEX(Table_Index[],,MATCH(AA$12,Table_Index[#Headers],0)),
Table_Index[ID],$Q1097,Table_Index[year],$R1097)/COUNTIFS(Table_Index[Quarter],"&lt;&gt;''",Table_Index[ID],$Q1097,Table_Index[year],$R1097)</f>
        <v>8.1628550000000008E-2</v>
      </c>
      <c r="AB1097">
        <f>SUMIFS(INDEX(Table_Index[],,MATCH(AB$12,Table_Index[#Headers],0)),
Table_Index[ID],$Q1097,Table_Index[year],$R1097)/COUNTIFS(Table_Index[Quarter],"&lt;&gt;''",Table_Index[ID],$Q1097,Table_Index[year],$R1097)</f>
        <v>2.6297300000000003E-2</v>
      </c>
      <c r="AC1097" s="24">
        <f t="shared" si="66"/>
        <v>0.99999997499999982</v>
      </c>
      <c r="AD1097">
        <f>COUNTIFS(Table_Index[Quarter],"&lt;&gt;''",Table_Index[ID],$Q1097,Table_Index[year],$R1097)</f>
        <v>4</v>
      </c>
      <c r="AE1097" s="34">
        <f t="shared" si="67"/>
        <v>0.86476647743587942</v>
      </c>
    </row>
    <row r="1098" spans="1:31" x14ac:dyDescent="0.3">
      <c r="A1098">
        <v>9173</v>
      </c>
      <c r="B1098">
        <v>2004</v>
      </c>
      <c r="C1098">
        <v>2</v>
      </c>
      <c r="D1098">
        <v>1.5238000000000001E-3</v>
      </c>
      <c r="E1098">
        <v>2.5397000000000002E-3</v>
      </c>
      <c r="F1098">
        <v>0</v>
      </c>
      <c r="G1098">
        <v>4.9100999999999997E-3</v>
      </c>
      <c r="H1098">
        <v>0</v>
      </c>
      <c r="I1098">
        <v>9.7354999999999994E-3</v>
      </c>
      <c r="J1098">
        <v>5.5872999999999999E-3</v>
      </c>
      <c r="K1098">
        <v>0.97354499999999999</v>
      </c>
      <c r="L1098">
        <v>1.9471E-3</v>
      </c>
      <c r="M1098">
        <v>2.1159999999999999E-4</v>
      </c>
      <c r="O1098" t="str">
        <f>Table_Index[[#This Row],[ID]]&amp;Table_Index[[#This Row],[year]]</f>
        <v>91732004</v>
      </c>
      <c r="P1098" t="str">
        <v>93322009</v>
      </c>
      <c r="Q1098" t="str">
        <f t="shared" si="64"/>
        <v>9332</v>
      </c>
      <c r="R1098" t="str">
        <f t="shared" si="65"/>
        <v>2009</v>
      </c>
      <c r="S1098">
        <f>SUMIFS(INDEX(Table_Index[],,MATCH(S$12,Table_Index[#Headers],0)),
Table_Index[ID],$Q1098,Table_Index[year],$R1098)/COUNTIFS(Table_Index[Quarter],"&lt;&gt;''",Table_Index[ID],$Q1098,Table_Index[year],$R1098)</f>
        <v>5.6480075000000005E-2</v>
      </c>
      <c r="T1098">
        <f>SUMIFS(INDEX(Table_Index[],,MATCH(T$12,Table_Index[#Headers],0)),
Table_Index[ID],$Q1098,Table_Index[year],$R1098)/COUNTIFS(Table_Index[Quarter],"&lt;&gt;''",Table_Index[ID],$Q1098,Table_Index[year],$R1098)</f>
        <v>5.1531024999999994E-2</v>
      </c>
      <c r="U1098">
        <f>SUMIFS(INDEX(Table_Index[],,MATCH(U$12,Table_Index[#Headers],0)),
Table_Index[ID],$Q1098,Table_Index[year],$R1098)/COUNTIFS(Table_Index[Quarter],"&lt;&gt;''",Table_Index[ID],$Q1098,Table_Index[year],$R1098)</f>
        <v>9.3896525000000008E-2</v>
      </c>
      <c r="V1098">
        <f>SUMIFS(INDEX(Table_Index[],,MATCH(V$12,Table_Index[#Headers],0)),
Table_Index[ID],$Q1098,Table_Index[year],$R1098)/COUNTIFS(Table_Index[Quarter],"&lt;&gt;''",Table_Index[ID],$Q1098,Table_Index[year],$R1098)</f>
        <v>5.144025E-2</v>
      </c>
      <c r="W1098">
        <f>SUMIFS(INDEX(Table_Index[],,MATCH(W$12,Table_Index[#Headers],0)),
Table_Index[ID],$Q1098,Table_Index[year],$R1098)/COUNTIFS(Table_Index[Quarter],"&lt;&gt;''",Table_Index[ID],$Q1098,Table_Index[year],$R1098)</f>
        <v>3.8944974999999993E-2</v>
      </c>
      <c r="X1098">
        <f>SUMIFS(INDEX(Table_Index[],,MATCH(X$12,Table_Index[#Headers],0)),
Table_Index[ID],$Q1098,Table_Index[year],$R1098)/COUNTIFS(Table_Index[Quarter],"&lt;&gt;''",Table_Index[ID],$Q1098,Table_Index[year],$R1098)</f>
        <v>0.3094114</v>
      </c>
      <c r="Y1098">
        <f>SUMIFS(INDEX(Table_Index[],,MATCH(Y$12,Table_Index[#Headers],0)),
Table_Index[ID],$Q1098,Table_Index[year],$R1098)/COUNTIFS(Table_Index[Quarter],"&lt;&gt;''",Table_Index[ID],$Q1098,Table_Index[year],$R1098)</f>
        <v>0.12754594999999999</v>
      </c>
      <c r="Z1098">
        <f>SUMIFS(INDEX(Table_Index[],,MATCH(Z$12,Table_Index[#Headers],0)),
Table_Index[ID],$Q1098,Table_Index[year],$R1098)/COUNTIFS(Table_Index[Quarter],"&lt;&gt;''",Table_Index[ID],$Q1098,Table_Index[year],$R1098)</f>
        <v>0.11014017500000001</v>
      </c>
      <c r="AA1098">
        <f>SUMIFS(INDEX(Table_Index[],,MATCH(AA$12,Table_Index[#Headers],0)),
Table_Index[ID],$Q1098,Table_Index[year],$R1098)/COUNTIFS(Table_Index[Quarter],"&lt;&gt;''",Table_Index[ID],$Q1098,Table_Index[year],$R1098)</f>
        <v>0.13843464999999999</v>
      </c>
      <c r="AB1098">
        <f>SUMIFS(INDEX(Table_Index[],,MATCH(AB$12,Table_Index[#Headers],0)),
Table_Index[ID],$Q1098,Table_Index[year],$R1098)/COUNTIFS(Table_Index[Quarter],"&lt;&gt;''",Table_Index[ID],$Q1098,Table_Index[year],$R1098)</f>
        <v>2.2175025000000001E-2</v>
      </c>
      <c r="AC1098" s="24">
        <f t="shared" si="66"/>
        <v>1.0000000499999999</v>
      </c>
      <c r="AD1098">
        <f>COUNTIFS(Table_Index[Quarter],"&lt;&gt;''",Table_Index[ID],$Q1098,Table_Index[year],$R1098)</f>
        <v>4</v>
      </c>
      <c r="AE1098" s="34">
        <f t="shared" si="67"/>
        <v>0.83738506077078878</v>
      </c>
    </row>
    <row r="1099" spans="1:31" x14ac:dyDescent="0.3">
      <c r="A1099">
        <v>9173</v>
      </c>
      <c r="B1099">
        <v>2004</v>
      </c>
      <c r="C1099">
        <v>3</v>
      </c>
      <c r="D1099">
        <v>0</v>
      </c>
      <c r="E1099">
        <v>0.117746</v>
      </c>
      <c r="F1099">
        <v>0.16820860000000001</v>
      </c>
      <c r="G1099">
        <v>2.1026099999999999E-2</v>
      </c>
      <c r="H1099">
        <v>0</v>
      </c>
      <c r="I1099">
        <v>0.42052139999999999</v>
      </c>
      <c r="J1099">
        <v>0.22708159999999999</v>
      </c>
      <c r="K1099">
        <v>3.3641699999999997E-2</v>
      </c>
      <c r="L1099">
        <v>0</v>
      </c>
      <c r="M1099">
        <v>1.17746E-2</v>
      </c>
      <c r="O1099" t="str">
        <f>Table_Index[[#This Row],[ID]]&amp;Table_Index[[#This Row],[year]]</f>
        <v>91732004</v>
      </c>
      <c r="P1099" t="str">
        <v>93322010</v>
      </c>
      <c r="Q1099" t="str">
        <f t="shared" si="64"/>
        <v>9332</v>
      </c>
      <c r="R1099" t="str">
        <f t="shared" si="65"/>
        <v>2010</v>
      </c>
      <c r="S1099">
        <f>SUMIFS(INDEX(Table_Index[],,MATCH(S$12,Table_Index[#Headers],0)),
Table_Index[ID],$Q1099,Table_Index[year],$R1099)/COUNTIFS(Table_Index[Quarter],"&lt;&gt;''",Table_Index[ID],$Q1099,Table_Index[year],$R1099)</f>
        <v>3.6948475000000001E-2</v>
      </c>
      <c r="T1099">
        <f>SUMIFS(INDEX(Table_Index[],,MATCH(T$12,Table_Index[#Headers],0)),
Table_Index[ID],$Q1099,Table_Index[year],$R1099)/COUNTIFS(Table_Index[Quarter],"&lt;&gt;''",Table_Index[ID],$Q1099,Table_Index[year],$R1099)</f>
        <v>0.10723992499999999</v>
      </c>
      <c r="U1099">
        <f>SUMIFS(INDEX(Table_Index[],,MATCH(U$12,Table_Index[#Headers],0)),
Table_Index[ID],$Q1099,Table_Index[year],$R1099)/COUNTIFS(Table_Index[Quarter],"&lt;&gt;''",Table_Index[ID],$Q1099,Table_Index[year],$R1099)</f>
        <v>7.7237275000000008E-2</v>
      </c>
      <c r="V1099">
        <f>SUMIFS(INDEX(Table_Index[],,MATCH(V$12,Table_Index[#Headers],0)),
Table_Index[ID],$Q1099,Table_Index[year],$R1099)/COUNTIFS(Table_Index[Quarter],"&lt;&gt;''",Table_Index[ID],$Q1099,Table_Index[year],$R1099)</f>
        <v>5.1621050000000002E-2</v>
      </c>
      <c r="W1099">
        <f>SUMIFS(INDEX(Table_Index[],,MATCH(W$12,Table_Index[#Headers],0)),
Table_Index[ID],$Q1099,Table_Index[year],$R1099)/COUNTIFS(Table_Index[Quarter],"&lt;&gt;''",Table_Index[ID],$Q1099,Table_Index[year],$R1099)</f>
        <v>4.30163E-2</v>
      </c>
      <c r="X1099">
        <f>SUMIFS(INDEX(Table_Index[],,MATCH(X$12,Table_Index[#Headers],0)),
Table_Index[ID],$Q1099,Table_Index[year],$R1099)/COUNTIFS(Table_Index[Quarter],"&lt;&gt;''",Table_Index[ID],$Q1099,Table_Index[year],$R1099)</f>
        <v>0.40614300000000003</v>
      </c>
      <c r="Y1099">
        <f>SUMIFS(INDEX(Table_Index[],,MATCH(Y$12,Table_Index[#Headers],0)),
Table_Index[ID],$Q1099,Table_Index[year],$R1099)/COUNTIFS(Table_Index[Quarter],"&lt;&gt;''",Table_Index[ID],$Q1099,Table_Index[year],$R1099)</f>
        <v>4.9295850000000002E-2</v>
      </c>
      <c r="Z1099">
        <f>SUMIFS(INDEX(Table_Index[],,MATCH(Z$12,Table_Index[#Headers],0)),
Table_Index[ID],$Q1099,Table_Index[year],$R1099)/COUNTIFS(Table_Index[Quarter],"&lt;&gt;''",Table_Index[ID],$Q1099,Table_Index[year],$R1099)</f>
        <v>8.4202650000000004E-2</v>
      </c>
      <c r="AA1099">
        <f>SUMIFS(INDEX(Table_Index[],,MATCH(AA$12,Table_Index[#Headers],0)),
Table_Index[ID],$Q1099,Table_Index[year],$R1099)/COUNTIFS(Table_Index[Quarter],"&lt;&gt;''",Table_Index[ID],$Q1099,Table_Index[year],$R1099)</f>
        <v>0.1266978</v>
      </c>
      <c r="AB1099">
        <f>SUMIFS(INDEX(Table_Index[],,MATCH(AB$12,Table_Index[#Headers],0)),
Table_Index[ID],$Q1099,Table_Index[year],$R1099)/COUNTIFS(Table_Index[Quarter],"&lt;&gt;''",Table_Index[ID],$Q1099,Table_Index[year],$R1099)</f>
        <v>1.7597624999999999E-2</v>
      </c>
      <c r="AC1099" s="24">
        <f t="shared" si="66"/>
        <v>0.99999994999999997</v>
      </c>
      <c r="AD1099">
        <f>COUNTIFS(Table_Index[Quarter],"&lt;&gt;''",Table_Index[ID],$Q1099,Table_Index[year],$R1099)</f>
        <v>4</v>
      </c>
      <c r="AE1099" s="34">
        <f t="shared" si="67"/>
        <v>0.78581936468922498</v>
      </c>
    </row>
    <row r="1100" spans="1:31" x14ac:dyDescent="0.3">
      <c r="A1100">
        <v>9173</v>
      </c>
      <c r="B1100">
        <v>2004</v>
      </c>
      <c r="C1100">
        <v>4</v>
      </c>
      <c r="D1100">
        <v>0.1053963</v>
      </c>
      <c r="E1100">
        <v>0.40050590000000003</v>
      </c>
      <c r="F1100">
        <v>0.16863410000000001</v>
      </c>
      <c r="G1100">
        <v>1.05396E-2</v>
      </c>
      <c r="H1100">
        <v>0</v>
      </c>
      <c r="I1100">
        <v>0</v>
      </c>
      <c r="J1100">
        <v>0.16863410000000001</v>
      </c>
      <c r="K1100">
        <v>4.2158500000000002E-2</v>
      </c>
      <c r="L1100">
        <v>9.2748700000000003E-2</v>
      </c>
      <c r="M1100">
        <v>1.13828E-2</v>
      </c>
      <c r="O1100" t="str">
        <f>Table_Index[[#This Row],[ID]]&amp;Table_Index[[#This Row],[year]]</f>
        <v>91732004</v>
      </c>
      <c r="P1100" t="str">
        <v>93322011</v>
      </c>
      <c r="Q1100" t="str">
        <f t="shared" si="64"/>
        <v>9332</v>
      </c>
      <c r="R1100" t="str">
        <f t="shared" si="65"/>
        <v>2011</v>
      </c>
      <c r="S1100">
        <f>SUMIFS(INDEX(Table_Index[],,MATCH(S$12,Table_Index[#Headers],0)),
Table_Index[ID],$Q1100,Table_Index[year],$R1100)/COUNTIFS(Table_Index[Quarter],"&lt;&gt;''",Table_Index[ID],$Q1100,Table_Index[year],$R1100)</f>
        <v>6.9407400000000008E-2</v>
      </c>
      <c r="T1100">
        <f>SUMIFS(INDEX(Table_Index[],,MATCH(T$12,Table_Index[#Headers],0)),
Table_Index[ID],$Q1100,Table_Index[year],$R1100)/COUNTIFS(Table_Index[Quarter],"&lt;&gt;''",Table_Index[ID],$Q1100,Table_Index[year],$R1100)</f>
        <v>3.8188224999999999E-2</v>
      </c>
      <c r="U1100">
        <f>SUMIFS(INDEX(Table_Index[],,MATCH(U$12,Table_Index[#Headers],0)),
Table_Index[ID],$Q1100,Table_Index[year],$R1100)/COUNTIFS(Table_Index[Quarter],"&lt;&gt;''",Table_Index[ID],$Q1100,Table_Index[year],$R1100)</f>
        <v>0.102646775</v>
      </c>
      <c r="V1100">
        <f>SUMIFS(INDEX(Table_Index[],,MATCH(V$12,Table_Index[#Headers],0)),
Table_Index[ID],$Q1100,Table_Index[year],$R1100)/COUNTIFS(Table_Index[Quarter],"&lt;&gt;''",Table_Index[ID],$Q1100,Table_Index[year],$R1100)</f>
        <v>9.6350775E-2</v>
      </c>
      <c r="W1100">
        <f>SUMIFS(INDEX(Table_Index[],,MATCH(W$12,Table_Index[#Headers],0)),
Table_Index[ID],$Q1100,Table_Index[year],$R1100)/COUNTIFS(Table_Index[Quarter],"&lt;&gt;''",Table_Index[ID],$Q1100,Table_Index[year],$R1100)</f>
        <v>3.3405174999999995E-2</v>
      </c>
      <c r="X1100">
        <f>SUMIFS(INDEX(Table_Index[],,MATCH(X$12,Table_Index[#Headers],0)),
Table_Index[ID],$Q1100,Table_Index[year],$R1100)/COUNTIFS(Table_Index[Quarter],"&lt;&gt;''",Table_Index[ID],$Q1100,Table_Index[year],$R1100)</f>
        <v>0.43121057499999993</v>
      </c>
      <c r="Y1100">
        <f>SUMIFS(INDEX(Table_Index[],,MATCH(Y$12,Table_Index[#Headers],0)),
Table_Index[ID],$Q1100,Table_Index[year],$R1100)/COUNTIFS(Table_Index[Quarter],"&lt;&gt;''",Table_Index[ID],$Q1100,Table_Index[year],$R1100)</f>
        <v>9.2205750000000003E-2</v>
      </c>
      <c r="Z1100">
        <f>SUMIFS(INDEX(Table_Index[],,MATCH(Z$12,Table_Index[#Headers],0)),
Table_Index[ID],$Q1100,Table_Index[year],$R1100)/COUNTIFS(Table_Index[Quarter],"&lt;&gt;''",Table_Index[ID],$Q1100,Table_Index[year],$R1100)</f>
        <v>3.6710674999999998E-2</v>
      </c>
      <c r="AA1100">
        <f>SUMIFS(INDEX(Table_Index[],,MATCH(AA$12,Table_Index[#Headers],0)),
Table_Index[ID],$Q1100,Table_Index[year],$R1100)/COUNTIFS(Table_Index[Quarter],"&lt;&gt;''",Table_Index[ID],$Q1100,Table_Index[year],$R1100)</f>
        <v>7.810872499999999E-2</v>
      </c>
      <c r="AB1100">
        <f>SUMIFS(INDEX(Table_Index[],,MATCH(AB$12,Table_Index[#Headers],0)),
Table_Index[ID],$Q1100,Table_Index[year],$R1100)/COUNTIFS(Table_Index[Quarter],"&lt;&gt;''",Table_Index[ID],$Q1100,Table_Index[year],$R1100)</f>
        <v>2.1765900000000001E-2</v>
      </c>
      <c r="AC1100" s="24">
        <f t="shared" si="66"/>
        <v>0.99999997499999993</v>
      </c>
      <c r="AD1100">
        <f>COUNTIFS(Table_Index[Quarter],"&lt;&gt;''",Table_Index[ID],$Q1100,Table_Index[year],$R1100)</f>
        <v>4</v>
      </c>
      <c r="AE1100" s="34">
        <f t="shared" si="67"/>
        <v>0.77042167301102316</v>
      </c>
    </row>
    <row r="1101" spans="1:31" x14ac:dyDescent="0.3">
      <c r="A1101">
        <v>9173</v>
      </c>
      <c r="B1101">
        <v>2005</v>
      </c>
      <c r="C1101">
        <v>1</v>
      </c>
      <c r="D1101">
        <v>9.5504699999999998E-2</v>
      </c>
      <c r="E1101">
        <v>4.2843199999999998E-2</v>
      </c>
      <c r="F1101">
        <v>8.0331100000000003E-2</v>
      </c>
      <c r="G1101">
        <v>8.0330999999999996E-3</v>
      </c>
      <c r="H1101">
        <v>2.8190300000000001E-2</v>
      </c>
      <c r="I1101">
        <v>0.38157269999999999</v>
      </c>
      <c r="J1101">
        <v>0.27044800000000002</v>
      </c>
      <c r="K1101">
        <v>3.0258E-2</v>
      </c>
      <c r="L1101">
        <v>5.3018500000000003E-2</v>
      </c>
      <c r="M1101">
        <v>9.8004000000000008E-3</v>
      </c>
      <c r="O1101" t="str">
        <f>Table_Index[[#This Row],[ID]]&amp;Table_Index[[#This Row],[year]]</f>
        <v>91732005</v>
      </c>
      <c r="P1101" t="str">
        <v>93322012</v>
      </c>
      <c r="Q1101" t="str">
        <f t="shared" si="64"/>
        <v>9332</v>
      </c>
      <c r="R1101" t="str">
        <f t="shared" si="65"/>
        <v>2012</v>
      </c>
      <c r="S1101">
        <f>SUMIFS(INDEX(Table_Index[],,MATCH(S$12,Table_Index[#Headers],0)),
Table_Index[ID],$Q1101,Table_Index[year],$R1101)/COUNTIFS(Table_Index[Quarter],"&lt;&gt;''",Table_Index[ID],$Q1101,Table_Index[year],$R1101)</f>
        <v>4.9845650000000005E-2</v>
      </c>
      <c r="T1101">
        <f>SUMIFS(INDEX(Table_Index[],,MATCH(T$12,Table_Index[#Headers],0)),
Table_Index[ID],$Q1101,Table_Index[year],$R1101)/COUNTIFS(Table_Index[Quarter],"&lt;&gt;''",Table_Index[ID],$Q1101,Table_Index[year],$R1101)</f>
        <v>4.0956325000000002E-2</v>
      </c>
      <c r="U1101">
        <f>SUMIFS(INDEX(Table_Index[],,MATCH(U$12,Table_Index[#Headers],0)),
Table_Index[ID],$Q1101,Table_Index[year],$R1101)/COUNTIFS(Table_Index[Quarter],"&lt;&gt;''",Table_Index[ID],$Q1101,Table_Index[year],$R1101)</f>
        <v>7.9334874999999999E-2</v>
      </c>
      <c r="V1101">
        <f>SUMIFS(INDEX(Table_Index[],,MATCH(V$12,Table_Index[#Headers],0)),
Table_Index[ID],$Q1101,Table_Index[year],$R1101)/COUNTIFS(Table_Index[Quarter],"&lt;&gt;''",Table_Index[ID],$Q1101,Table_Index[year],$R1101)</f>
        <v>0.10401297499999999</v>
      </c>
      <c r="W1101">
        <f>SUMIFS(INDEX(Table_Index[],,MATCH(W$12,Table_Index[#Headers],0)),
Table_Index[ID],$Q1101,Table_Index[year],$R1101)/COUNTIFS(Table_Index[Quarter],"&lt;&gt;''",Table_Index[ID],$Q1101,Table_Index[year],$R1101)</f>
        <v>5.9259825000000002E-2</v>
      </c>
      <c r="X1101">
        <f>SUMIFS(INDEX(Table_Index[],,MATCH(X$12,Table_Index[#Headers],0)),
Table_Index[ID],$Q1101,Table_Index[year],$R1101)/COUNTIFS(Table_Index[Quarter],"&lt;&gt;''",Table_Index[ID],$Q1101,Table_Index[year],$R1101)</f>
        <v>0.39843197499999999</v>
      </c>
      <c r="Y1101">
        <f>SUMIFS(INDEX(Table_Index[],,MATCH(Y$12,Table_Index[#Headers],0)),
Table_Index[ID],$Q1101,Table_Index[year],$R1101)/COUNTIFS(Table_Index[Quarter],"&lt;&gt;''",Table_Index[ID],$Q1101,Table_Index[year],$R1101)</f>
        <v>6.0392774999999996E-2</v>
      </c>
      <c r="Z1101">
        <f>SUMIFS(INDEX(Table_Index[],,MATCH(Z$12,Table_Index[#Headers],0)),
Table_Index[ID],$Q1101,Table_Index[year],$R1101)/COUNTIFS(Table_Index[Quarter],"&lt;&gt;''",Table_Index[ID],$Q1101,Table_Index[year],$R1101)</f>
        <v>7.8011175000000002E-2</v>
      </c>
      <c r="AA1101">
        <f>SUMIFS(INDEX(Table_Index[],,MATCH(AA$12,Table_Index[#Headers],0)),
Table_Index[ID],$Q1101,Table_Index[year],$R1101)/COUNTIFS(Table_Index[Quarter],"&lt;&gt;''",Table_Index[ID],$Q1101,Table_Index[year],$R1101)</f>
        <v>0.12157495</v>
      </c>
      <c r="AB1101">
        <f>SUMIFS(INDEX(Table_Index[],,MATCH(AB$12,Table_Index[#Headers],0)),
Table_Index[ID],$Q1101,Table_Index[year],$R1101)/COUNTIFS(Table_Index[Quarter],"&lt;&gt;''",Table_Index[ID],$Q1101,Table_Index[year],$R1101)</f>
        <v>8.179525E-3</v>
      </c>
      <c r="AC1101" s="24">
        <f t="shared" si="66"/>
        <v>1.0000000499999999</v>
      </c>
      <c r="AD1101">
        <f>COUNTIFS(Table_Index[Quarter],"&lt;&gt;''",Table_Index[ID],$Q1101,Table_Index[year],$R1101)</f>
        <v>4</v>
      </c>
      <c r="AE1101" s="34">
        <f t="shared" si="67"/>
        <v>0.79188509990371503</v>
      </c>
    </row>
    <row r="1102" spans="1:31" x14ac:dyDescent="0.3">
      <c r="A1102">
        <v>9173</v>
      </c>
      <c r="B1102">
        <v>2005</v>
      </c>
      <c r="C1102">
        <v>2</v>
      </c>
      <c r="D1102">
        <v>0.13863</v>
      </c>
      <c r="E1102">
        <v>0.2182849</v>
      </c>
      <c r="F1102">
        <v>6.7400199999999993E-2</v>
      </c>
      <c r="G1102">
        <v>6.9697999999999996E-2</v>
      </c>
      <c r="H1102">
        <v>1.0109999999999999E-2</v>
      </c>
      <c r="I1102">
        <v>0.32551259999999999</v>
      </c>
      <c r="J1102">
        <v>0.1194822</v>
      </c>
      <c r="K1102">
        <v>2.9564199999999999E-2</v>
      </c>
      <c r="L1102">
        <v>1.91478E-2</v>
      </c>
      <c r="M1102">
        <v>2.1700999999999999E-3</v>
      </c>
      <c r="O1102" t="str">
        <f>Table_Index[[#This Row],[ID]]&amp;Table_Index[[#This Row],[year]]</f>
        <v>91732005</v>
      </c>
      <c r="P1102" t="str">
        <v>93332003</v>
      </c>
      <c r="Q1102" t="str">
        <f t="shared" ref="Q1102:Q1165" si="68">LEFT(P1102, LEN(P1102)-4)</f>
        <v>9333</v>
      </c>
      <c r="R1102" t="str">
        <f t="shared" ref="R1102:R1165" si="69">RIGHT(P1102,4)</f>
        <v>2003</v>
      </c>
      <c r="S1102">
        <f>SUMIFS(INDEX(Table_Index[],,MATCH(S$12,Table_Index[#Headers],0)),
Table_Index[ID],$Q1102,Table_Index[year],$R1102)/COUNTIFS(Table_Index[Quarter],"&lt;&gt;''",Table_Index[ID],$Q1102,Table_Index[year],$R1102)</f>
        <v>4.7629274999999999E-2</v>
      </c>
      <c r="T1102">
        <f>SUMIFS(INDEX(Table_Index[],,MATCH(T$12,Table_Index[#Headers],0)),
Table_Index[ID],$Q1102,Table_Index[year],$R1102)/COUNTIFS(Table_Index[Quarter],"&lt;&gt;''",Table_Index[ID],$Q1102,Table_Index[year],$R1102)</f>
        <v>7.1099800000000005E-2</v>
      </c>
      <c r="U1102">
        <f>SUMIFS(INDEX(Table_Index[],,MATCH(U$12,Table_Index[#Headers],0)),
Table_Index[ID],$Q1102,Table_Index[year],$R1102)/COUNTIFS(Table_Index[Quarter],"&lt;&gt;''",Table_Index[ID],$Q1102,Table_Index[year],$R1102)</f>
        <v>5.7897799999999999E-2</v>
      </c>
      <c r="V1102">
        <f>SUMIFS(INDEX(Table_Index[],,MATCH(V$12,Table_Index[#Headers],0)),
Table_Index[ID],$Q1102,Table_Index[year],$R1102)/COUNTIFS(Table_Index[Quarter],"&lt;&gt;''",Table_Index[ID],$Q1102,Table_Index[year],$R1102)</f>
        <v>1.4703925E-2</v>
      </c>
      <c r="W1102">
        <f>SUMIFS(INDEX(Table_Index[],,MATCH(W$12,Table_Index[#Headers],0)),
Table_Index[ID],$Q1102,Table_Index[year],$R1102)/COUNTIFS(Table_Index[Quarter],"&lt;&gt;''",Table_Index[ID],$Q1102,Table_Index[year],$R1102)</f>
        <v>1.6944549999999999E-2</v>
      </c>
      <c r="X1102">
        <f>SUMIFS(INDEX(Table_Index[],,MATCH(X$12,Table_Index[#Headers],0)),
Table_Index[ID],$Q1102,Table_Index[year],$R1102)/COUNTIFS(Table_Index[Quarter],"&lt;&gt;''",Table_Index[ID],$Q1102,Table_Index[year],$R1102)</f>
        <v>6.9364149999999999E-2</v>
      </c>
      <c r="Y1102">
        <f>SUMIFS(INDEX(Table_Index[],,MATCH(Y$12,Table_Index[#Headers],0)),
Table_Index[ID],$Q1102,Table_Index[year],$R1102)/COUNTIFS(Table_Index[Quarter],"&lt;&gt;''",Table_Index[ID],$Q1102,Table_Index[year],$R1102)</f>
        <v>1.2498324999999999E-2</v>
      </c>
      <c r="Z1102">
        <f>SUMIFS(INDEX(Table_Index[],,MATCH(Z$12,Table_Index[#Headers],0)),
Table_Index[ID],$Q1102,Table_Index[year],$R1102)/COUNTIFS(Table_Index[Quarter],"&lt;&gt;''",Table_Index[ID],$Q1102,Table_Index[year],$R1102)</f>
        <v>0.47743572499999998</v>
      </c>
      <c r="AA1102">
        <f>SUMIFS(INDEX(Table_Index[],,MATCH(AA$12,Table_Index[#Headers],0)),
Table_Index[ID],$Q1102,Table_Index[year],$R1102)/COUNTIFS(Table_Index[Quarter],"&lt;&gt;''",Table_Index[ID],$Q1102,Table_Index[year],$R1102)</f>
        <v>0.20425104999999999</v>
      </c>
      <c r="AB1102">
        <f>SUMIFS(INDEX(Table_Index[],,MATCH(AB$12,Table_Index[#Headers],0)),
Table_Index[ID],$Q1102,Table_Index[year],$R1102)/COUNTIFS(Table_Index[Quarter],"&lt;&gt;''",Table_Index[ID],$Q1102,Table_Index[year],$R1102)</f>
        <v>2.81754E-2</v>
      </c>
      <c r="AC1102" s="24">
        <f t="shared" ref="AC1102:AC1165" si="70">SUM(S1102:AB1102)</f>
        <v>1</v>
      </c>
      <c r="AD1102">
        <f>COUNTIFS(Table_Index[Quarter],"&lt;&gt;''",Table_Index[ID],$Q1102,Table_Index[year],$R1102)</f>
        <v>4</v>
      </c>
      <c r="AE1102" s="34">
        <f t="shared" ref="AE1102:AE1165" si="71">1-SUMSQ(S1102:AB1102)</f>
        <v>0.7133959826424201</v>
      </c>
    </row>
    <row r="1103" spans="1:31" x14ac:dyDescent="0.3">
      <c r="A1103">
        <v>9173</v>
      </c>
      <c r="B1103">
        <v>2005</v>
      </c>
      <c r="C1103">
        <v>3</v>
      </c>
      <c r="D1103">
        <v>0.137267</v>
      </c>
      <c r="E1103">
        <v>3.3099900000000002E-2</v>
      </c>
      <c r="F1103">
        <v>7.7882000000000007E-2</v>
      </c>
      <c r="G1103">
        <v>4.2835100000000001E-2</v>
      </c>
      <c r="H1103">
        <v>9.0537800000000002E-2</v>
      </c>
      <c r="I1103">
        <v>0.33099849999999997</v>
      </c>
      <c r="J1103">
        <v>0.20249320000000001</v>
      </c>
      <c r="K1103">
        <v>2.3364599999999999E-2</v>
      </c>
      <c r="L1103">
        <v>5.9385E-2</v>
      </c>
      <c r="M1103">
        <v>2.1369000000000002E-3</v>
      </c>
      <c r="O1103" t="str">
        <f>Table_Index[[#This Row],[ID]]&amp;Table_Index[[#This Row],[year]]</f>
        <v>91732005</v>
      </c>
      <c r="P1103" t="str">
        <v>93332004</v>
      </c>
      <c r="Q1103" t="str">
        <f t="shared" si="68"/>
        <v>9333</v>
      </c>
      <c r="R1103" t="str">
        <f t="shared" si="69"/>
        <v>2004</v>
      </c>
      <c r="S1103">
        <f>SUMIFS(INDEX(Table_Index[],,MATCH(S$12,Table_Index[#Headers],0)),
Table_Index[ID],$Q1103,Table_Index[year],$R1103)/COUNTIFS(Table_Index[Quarter],"&lt;&gt;''",Table_Index[ID],$Q1103,Table_Index[year],$R1103)</f>
        <v>9.5436000000000007E-2</v>
      </c>
      <c r="T1103">
        <f>SUMIFS(INDEX(Table_Index[],,MATCH(T$12,Table_Index[#Headers],0)),
Table_Index[ID],$Q1103,Table_Index[year],$R1103)/COUNTIFS(Table_Index[Quarter],"&lt;&gt;''",Table_Index[ID],$Q1103,Table_Index[year],$R1103)</f>
        <v>2.6334250000000003E-2</v>
      </c>
      <c r="U1103">
        <f>SUMIFS(INDEX(Table_Index[],,MATCH(U$12,Table_Index[#Headers],0)),
Table_Index[ID],$Q1103,Table_Index[year],$R1103)/COUNTIFS(Table_Index[Quarter],"&lt;&gt;''",Table_Index[ID],$Q1103,Table_Index[year],$R1103)</f>
        <v>7.4209750000000005E-2</v>
      </c>
      <c r="V1103">
        <f>SUMIFS(INDEX(Table_Index[],,MATCH(V$12,Table_Index[#Headers],0)),
Table_Index[ID],$Q1103,Table_Index[year],$R1103)/COUNTIFS(Table_Index[Quarter],"&lt;&gt;''",Table_Index[ID],$Q1103,Table_Index[year],$R1103)</f>
        <v>8.0239249999999995E-3</v>
      </c>
      <c r="W1103">
        <f>SUMIFS(INDEX(Table_Index[],,MATCH(W$12,Table_Index[#Headers],0)),
Table_Index[ID],$Q1103,Table_Index[year],$R1103)/COUNTIFS(Table_Index[Quarter],"&lt;&gt;''",Table_Index[ID],$Q1103,Table_Index[year],$R1103)</f>
        <v>3.8202124999999997E-2</v>
      </c>
      <c r="X1103">
        <f>SUMIFS(INDEX(Table_Index[],,MATCH(X$12,Table_Index[#Headers],0)),
Table_Index[ID],$Q1103,Table_Index[year],$R1103)/COUNTIFS(Table_Index[Quarter],"&lt;&gt;''",Table_Index[ID],$Q1103,Table_Index[year],$R1103)</f>
        <v>7.6480000000000005E-4</v>
      </c>
      <c r="Y1103">
        <f>SUMIFS(INDEX(Table_Index[],,MATCH(Y$12,Table_Index[#Headers],0)),
Table_Index[ID],$Q1103,Table_Index[year],$R1103)/COUNTIFS(Table_Index[Quarter],"&lt;&gt;''",Table_Index[ID],$Q1103,Table_Index[year],$R1103)</f>
        <v>1.64675E-4</v>
      </c>
      <c r="Z1103">
        <f>SUMIFS(INDEX(Table_Index[],,MATCH(Z$12,Table_Index[#Headers],0)),
Table_Index[ID],$Q1103,Table_Index[year],$R1103)/COUNTIFS(Table_Index[Quarter],"&lt;&gt;''",Table_Index[ID],$Q1103,Table_Index[year],$R1103)</f>
        <v>0.69973675000000002</v>
      </c>
      <c r="AA1103">
        <f>SUMIFS(INDEX(Table_Index[],,MATCH(AA$12,Table_Index[#Headers],0)),
Table_Index[ID],$Q1103,Table_Index[year],$R1103)/COUNTIFS(Table_Index[Quarter],"&lt;&gt;''",Table_Index[ID],$Q1103,Table_Index[year],$R1103)</f>
        <v>7.1781750000000002E-3</v>
      </c>
      <c r="AB1103">
        <f>SUMIFS(INDEX(Table_Index[],,MATCH(AB$12,Table_Index[#Headers],0)),
Table_Index[ID],$Q1103,Table_Index[year],$R1103)/COUNTIFS(Table_Index[Quarter],"&lt;&gt;''",Table_Index[ID],$Q1103,Table_Index[year],$R1103)</f>
        <v>4.9949525000000002E-2</v>
      </c>
      <c r="AC1103" s="24">
        <f t="shared" si="70"/>
        <v>0.99999997500000004</v>
      </c>
      <c r="AD1103">
        <f>COUNTIFS(Table_Index[Quarter],"&lt;&gt;''",Table_Index[ID],$Q1103,Table_Index[year],$R1103)</f>
        <v>4</v>
      </c>
      <c r="AE1103" s="34">
        <f t="shared" si="71"/>
        <v>0.49098899187743927</v>
      </c>
    </row>
    <row r="1104" spans="1:31" x14ac:dyDescent="0.3">
      <c r="A1104">
        <v>9174</v>
      </c>
      <c r="B1104">
        <v>2003</v>
      </c>
      <c r="C1104">
        <v>1</v>
      </c>
      <c r="D1104">
        <v>5.9241700000000001E-2</v>
      </c>
      <c r="E1104">
        <v>6.6350699999999999E-2</v>
      </c>
      <c r="F1104">
        <v>0.23696680000000001</v>
      </c>
      <c r="G1104">
        <v>0.19312799999999999</v>
      </c>
      <c r="H1104">
        <v>0</v>
      </c>
      <c r="I1104">
        <v>0</v>
      </c>
      <c r="J1104">
        <v>0.1090047</v>
      </c>
      <c r="K1104">
        <v>4.7393400000000002E-2</v>
      </c>
      <c r="L1104">
        <v>0.28199059999999998</v>
      </c>
      <c r="M1104">
        <v>5.9242000000000001E-3</v>
      </c>
      <c r="O1104" t="str">
        <f>Table_Index[[#This Row],[ID]]&amp;Table_Index[[#This Row],[year]]</f>
        <v>91742003</v>
      </c>
      <c r="P1104" t="str">
        <v>93332005</v>
      </c>
      <c r="Q1104" t="str">
        <f t="shared" si="68"/>
        <v>9333</v>
      </c>
      <c r="R1104" t="str">
        <f t="shared" si="69"/>
        <v>2005</v>
      </c>
      <c r="S1104">
        <f>SUMIFS(INDEX(Table_Index[],,MATCH(S$12,Table_Index[#Headers],0)),
Table_Index[ID],$Q1104,Table_Index[year],$R1104)/COUNTIFS(Table_Index[Quarter],"&lt;&gt;''",Table_Index[ID],$Q1104,Table_Index[year],$R1104)</f>
        <v>9.5725550000000006E-2</v>
      </c>
      <c r="T1104">
        <f>SUMIFS(INDEX(Table_Index[],,MATCH(T$12,Table_Index[#Headers],0)),
Table_Index[ID],$Q1104,Table_Index[year],$R1104)/COUNTIFS(Table_Index[Quarter],"&lt;&gt;''",Table_Index[ID],$Q1104,Table_Index[year],$R1104)</f>
        <v>7.2549450000000001E-2</v>
      </c>
      <c r="U1104">
        <f>SUMIFS(INDEX(Table_Index[],,MATCH(U$12,Table_Index[#Headers],0)),
Table_Index[ID],$Q1104,Table_Index[year],$R1104)/COUNTIFS(Table_Index[Quarter],"&lt;&gt;''",Table_Index[ID],$Q1104,Table_Index[year],$R1104)</f>
        <v>0.20645865000000002</v>
      </c>
      <c r="V1104">
        <f>SUMIFS(INDEX(Table_Index[],,MATCH(V$12,Table_Index[#Headers],0)),
Table_Index[ID],$Q1104,Table_Index[year],$R1104)/COUNTIFS(Table_Index[Quarter],"&lt;&gt;''",Table_Index[ID],$Q1104,Table_Index[year],$R1104)</f>
        <v>3.9219324999999999E-2</v>
      </c>
      <c r="W1104">
        <f>SUMIFS(INDEX(Table_Index[],,MATCH(W$12,Table_Index[#Headers],0)),
Table_Index[ID],$Q1104,Table_Index[year],$R1104)/COUNTIFS(Table_Index[Quarter],"&lt;&gt;''",Table_Index[ID],$Q1104,Table_Index[year],$R1104)</f>
        <v>6.2375375000000004E-2</v>
      </c>
      <c r="X1104">
        <f>SUMIFS(INDEX(Table_Index[],,MATCH(X$12,Table_Index[#Headers],0)),
Table_Index[ID],$Q1104,Table_Index[year],$R1104)/COUNTIFS(Table_Index[Quarter],"&lt;&gt;''",Table_Index[ID],$Q1104,Table_Index[year],$R1104)</f>
        <v>0.23083952499999999</v>
      </c>
      <c r="Y1104">
        <f>SUMIFS(INDEX(Table_Index[],,MATCH(Y$12,Table_Index[#Headers],0)),
Table_Index[ID],$Q1104,Table_Index[year],$R1104)/COUNTIFS(Table_Index[Quarter],"&lt;&gt;''",Table_Index[ID],$Q1104,Table_Index[year],$R1104)</f>
        <v>8.8404874999999994E-2</v>
      </c>
      <c r="Z1104">
        <f>SUMIFS(INDEX(Table_Index[],,MATCH(Z$12,Table_Index[#Headers],0)),
Table_Index[ID],$Q1104,Table_Index[year],$R1104)/COUNTIFS(Table_Index[Quarter],"&lt;&gt;''",Table_Index[ID],$Q1104,Table_Index[year],$R1104)</f>
        <v>7.1665325000000002E-2</v>
      </c>
      <c r="AA1104">
        <f>SUMIFS(INDEX(Table_Index[],,MATCH(AA$12,Table_Index[#Headers],0)),
Table_Index[ID],$Q1104,Table_Index[year],$R1104)/COUNTIFS(Table_Index[Quarter],"&lt;&gt;''",Table_Index[ID],$Q1104,Table_Index[year],$R1104)</f>
        <v>0.11640637500000001</v>
      </c>
      <c r="AB1104">
        <f>SUMIFS(INDEX(Table_Index[],,MATCH(AB$12,Table_Index[#Headers],0)),
Table_Index[ID],$Q1104,Table_Index[year],$R1104)/COUNTIFS(Table_Index[Quarter],"&lt;&gt;''",Table_Index[ID],$Q1104,Table_Index[year],$R1104)</f>
        <v>1.6355624999999999E-2</v>
      </c>
      <c r="AC1104" s="24">
        <f t="shared" si="70"/>
        <v>1.0000000750000002</v>
      </c>
      <c r="AD1104">
        <f>COUNTIFS(Table_Index[Quarter],"&lt;&gt;''",Table_Index[ID],$Q1104,Table_Index[year],$R1104)</f>
        <v>4</v>
      </c>
      <c r="AE1104" s="34">
        <f t="shared" si="71"/>
        <v>0.85746300171909806</v>
      </c>
    </row>
    <row r="1105" spans="1:31" x14ac:dyDescent="0.3">
      <c r="A1105">
        <v>9174</v>
      </c>
      <c r="B1105">
        <v>2003</v>
      </c>
      <c r="C1105">
        <v>2</v>
      </c>
      <c r="D1105">
        <v>0</v>
      </c>
      <c r="E1105">
        <v>0.11084339999999999</v>
      </c>
      <c r="F1105">
        <v>0.1927711</v>
      </c>
      <c r="G1105">
        <v>0.36144579999999998</v>
      </c>
      <c r="H1105">
        <v>0</v>
      </c>
      <c r="I1105">
        <v>8.6747000000000005E-2</v>
      </c>
      <c r="J1105">
        <v>3.8554199999999997E-2</v>
      </c>
      <c r="K1105">
        <v>9.6385499999999999E-2</v>
      </c>
      <c r="L1105">
        <v>9.6385499999999999E-2</v>
      </c>
      <c r="M1105">
        <v>1.6867500000000001E-2</v>
      </c>
      <c r="O1105" t="str">
        <f>Table_Index[[#This Row],[ID]]&amp;Table_Index[[#This Row],[year]]</f>
        <v>91742003</v>
      </c>
      <c r="P1105" t="str">
        <v>93332006</v>
      </c>
      <c r="Q1105" t="str">
        <f t="shared" si="68"/>
        <v>9333</v>
      </c>
      <c r="R1105" t="str">
        <f t="shared" si="69"/>
        <v>2006</v>
      </c>
      <c r="S1105">
        <f>SUMIFS(INDEX(Table_Index[],,MATCH(S$12,Table_Index[#Headers],0)),
Table_Index[ID],$Q1105,Table_Index[year],$R1105)/COUNTIFS(Table_Index[Quarter],"&lt;&gt;''",Table_Index[ID],$Q1105,Table_Index[year],$R1105)</f>
        <v>8.2097025000000004E-2</v>
      </c>
      <c r="T1105">
        <f>SUMIFS(INDEX(Table_Index[],,MATCH(T$12,Table_Index[#Headers],0)),
Table_Index[ID],$Q1105,Table_Index[year],$R1105)/COUNTIFS(Table_Index[Quarter],"&lt;&gt;''",Table_Index[ID],$Q1105,Table_Index[year],$R1105)</f>
        <v>0.11942032500000001</v>
      </c>
      <c r="U1105">
        <f>SUMIFS(INDEX(Table_Index[],,MATCH(U$12,Table_Index[#Headers],0)),
Table_Index[ID],$Q1105,Table_Index[year],$R1105)/COUNTIFS(Table_Index[Quarter],"&lt;&gt;''",Table_Index[ID],$Q1105,Table_Index[year],$R1105)</f>
        <v>0.20378597499999998</v>
      </c>
      <c r="V1105">
        <f>SUMIFS(INDEX(Table_Index[],,MATCH(V$12,Table_Index[#Headers],0)),
Table_Index[ID],$Q1105,Table_Index[year],$R1105)/COUNTIFS(Table_Index[Quarter],"&lt;&gt;''",Table_Index[ID],$Q1105,Table_Index[year],$R1105)</f>
        <v>3.6061325000000005E-2</v>
      </c>
      <c r="W1105">
        <f>SUMIFS(INDEX(Table_Index[],,MATCH(W$12,Table_Index[#Headers],0)),
Table_Index[ID],$Q1105,Table_Index[year],$R1105)/COUNTIFS(Table_Index[Quarter],"&lt;&gt;''",Table_Index[ID],$Q1105,Table_Index[year],$R1105)</f>
        <v>0.1307528</v>
      </c>
      <c r="X1105">
        <f>SUMIFS(INDEX(Table_Index[],,MATCH(X$12,Table_Index[#Headers],0)),
Table_Index[ID],$Q1105,Table_Index[year],$R1105)/COUNTIFS(Table_Index[Quarter],"&lt;&gt;''",Table_Index[ID],$Q1105,Table_Index[year],$R1105)</f>
        <v>0.1149791</v>
      </c>
      <c r="Y1105">
        <f>SUMIFS(INDEX(Table_Index[],,MATCH(Y$12,Table_Index[#Headers],0)),
Table_Index[ID],$Q1105,Table_Index[year],$R1105)/COUNTIFS(Table_Index[Quarter],"&lt;&gt;''",Table_Index[ID],$Q1105,Table_Index[year],$R1105)</f>
        <v>4.8210974999999996E-2</v>
      </c>
      <c r="Z1105">
        <f>SUMIFS(INDEX(Table_Index[],,MATCH(Z$12,Table_Index[#Headers],0)),
Table_Index[ID],$Q1105,Table_Index[year],$R1105)/COUNTIFS(Table_Index[Quarter],"&lt;&gt;''",Table_Index[ID],$Q1105,Table_Index[year],$R1105)</f>
        <v>0.10260809999999999</v>
      </c>
      <c r="AA1105">
        <f>SUMIFS(INDEX(Table_Index[],,MATCH(AA$12,Table_Index[#Headers],0)),
Table_Index[ID],$Q1105,Table_Index[year],$R1105)/COUNTIFS(Table_Index[Quarter],"&lt;&gt;''",Table_Index[ID],$Q1105,Table_Index[year],$R1105)</f>
        <v>0.14976914999999999</v>
      </c>
      <c r="AB1105">
        <f>SUMIFS(INDEX(Table_Index[],,MATCH(AB$12,Table_Index[#Headers],0)),
Table_Index[ID],$Q1105,Table_Index[year],$R1105)/COUNTIFS(Table_Index[Quarter],"&lt;&gt;''",Table_Index[ID],$Q1105,Table_Index[year],$R1105)</f>
        <v>1.2315300000000001E-2</v>
      </c>
      <c r="AC1105" s="24">
        <f t="shared" si="70"/>
        <v>1.000000075</v>
      </c>
      <c r="AD1105">
        <f>COUNTIFS(Table_Index[Quarter],"&lt;&gt;''",Table_Index[ID],$Q1105,Table_Index[year],$R1105)</f>
        <v>4</v>
      </c>
      <c r="AE1105" s="34">
        <f t="shared" si="71"/>
        <v>0.87041804834906444</v>
      </c>
    </row>
    <row r="1106" spans="1:31" x14ac:dyDescent="0.3">
      <c r="A1106">
        <v>9174</v>
      </c>
      <c r="B1106">
        <v>2003</v>
      </c>
      <c r="C1106">
        <v>3</v>
      </c>
      <c r="D1106">
        <v>0.19903650000000001</v>
      </c>
      <c r="E1106">
        <v>0.1004057</v>
      </c>
      <c r="F1106">
        <v>0.1004057</v>
      </c>
      <c r="G1106">
        <v>0.1140974</v>
      </c>
      <c r="H1106">
        <v>0</v>
      </c>
      <c r="I1106">
        <v>0.21678500000000001</v>
      </c>
      <c r="J1106">
        <v>0.1026876</v>
      </c>
      <c r="K1106">
        <v>5.2484799999999998E-2</v>
      </c>
      <c r="L1106">
        <v>9.1277899999999995E-2</v>
      </c>
      <c r="M1106">
        <v>2.28195E-2</v>
      </c>
      <c r="O1106" t="str">
        <f>Table_Index[[#This Row],[ID]]&amp;Table_Index[[#This Row],[year]]</f>
        <v>91742003</v>
      </c>
      <c r="P1106" t="str">
        <v>93332007</v>
      </c>
      <c r="Q1106" t="str">
        <f t="shared" si="68"/>
        <v>9333</v>
      </c>
      <c r="R1106" t="str">
        <f t="shared" si="69"/>
        <v>2007</v>
      </c>
      <c r="S1106">
        <f>SUMIFS(INDEX(Table_Index[],,MATCH(S$12,Table_Index[#Headers],0)),
Table_Index[ID],$Q1106,Table_Index[year],$R1106)/COUNTIFS(Table_Index[Quarter],"&lt;&gt;''",Table_Index[ID],$Q1106,Table_Index[year],$R1106)</f>
        <v>5.2016449999999999E-2</v>
      </c>
      <c r="T1106">
        <f>SUMIFS(INDEX(Table_Index[],,MATCH(T$12,Table_Index[#Headers],0)),
Table_Index[ID],$Q1106,Table_Index[year],$R1106)/COUNTIFS(Table_Index[Quarter],"&lt;&gt;''",Table_Index[ID],$Q1106,Table_Index[year],$R1106)</f>
        <v>9.679637499999999E-2</v>
      </c>
      <c r="U1106">
        <f>SUMIFS(INDEX(Table_Index[],,MATCH(U$12,Table_Index[#Headers],0)),
Table_Index[ID],$Q1106,Table_Index[year],$R1106)/COUNTIFS(Table_Index[Quarter],"&lt;&gt;''",Table_Index[ID],$Q1106,Table_Index[year],$R1106)</f>
        <v>0.28149000000000002</v>
      </c>
      <c r="V1106">
        <f>SUMIFS(INDEX(Table_Index[],,MATCH(V$12,Table_Index[#Headers],0)),
Table_Index[ID],$Q1106,Table_Index[year],$R1106)/COUNTIFS(Table_Index[Quarter],"&lt;&gt;''",Table_Index[ID],$Q1106,Table_Index[year],$R1106)</f>
        <v>1.93814E-2</v>
      </c>
      <c r="W1106">
        <f>SUMIFS(INDEX(Table_Index[],,MATCH(W$12,Table_Index[#Headers],0)),
Table_Index[ID],$Q1106,Table_Index[year],$R1106)/COUNTIFS(Table_Index[Quarter],"&lt;&gt;''",Table_Index[ID],$Q1106,Table_Index[year],$R1106)</f>
        <v>8.6011274999999998E-2</v>
      </c>
      <c r="X1106">
        <f>SUMIFS(INDEX(Table_Index[],,MATCH(X$12,Table_Index[#Headers],0)),
Table_Index[ID],$Q1106,Table_Index[year],$R1106)/COUNTIFS(Table_Index[Quarter],"&lt;&gt;''",Table_Index[ID],$Q1106,Table_Index[year],$R1106)</f>
        <v>0.17122825</v>
      </c>
      <c r="Y1106">
        <f>SUMIFS(INDEX(Table_Index[],,MATCH(Y$12,Table_Index[#Headers],0)),
Table_Index[ID],$Q1106,Table_Index[year],$R1106)/COUNTIFS(Table_Index[Quarter],"&lt;&gt;''",Table_Index[ID],$Q1106,Table_Index[year],$R1106)</f>
        <v>6.1996900000000001E-2</v>
      </c>
      <c r="Z1106">
        <f>SUMIFS(INDEX(Table_Index[],,MATCH(Z$12,Table_Index[#Headers],0)),
Table_Index[ID],$Q1106,Table_Index[year],$R1106)/COUNTIFS(Table_Index[Quarter],"&lt;&gt;''",Table_Index[ID],$Q1106,Table_Index[year],$R1106)</f>
        <v>9.8491225000000002E-2</v>
      </c>
      <c r="AA1106">
        <f>SUMIFS(INDEX(Table_Index[],,MATCH(AA$12,Table_Index[#Headers],0)),
Table_Index[ID],$Q1106,Table_Index[year],$R1106)/COUNTIFS(Table_Index[Quarter],"&lt;&gt;''",Table_Index[ID],$Q1106,Table_Index[year],$R1106)</f>
        <v>0.12515267499999999</v>
      </c>
      <c r="AB1106">
        <f>SUMIFS(INDEX(Table_Index[],,MATCH(AB$12,Table_Index[#Headers],0)),
Table_Index[ID],$Q1106,Table_Index[year],$R1106)/COUNTIFS(Table_Index[Quarter],"&lt;&gt;''",Table_Index[ID],$Q1106,Table_Index[year],$R1106)</f>
        <v>7.4355000000000003E-3</v>
      </c>
      <c r="AC1106" s="24">
        <f t="shared" si="70"/>
        <v>1.0000000499999999</v>
      </c>
      <c r="AD1106">
        <f>COUNTIFS(Table_Index[Quarter],"&lt;&gt;''",Table_Index[ID],$Q1106,Table_Index[year],$R1106)</f>
        <v>4</v>
      </c>
      <c r="AE1106" s="34">
        <f t="shared" si="71"/>
        <v>0.84233282319359248</v>
      </c>
    </row>
    <row r="1107" spans="1:31" x14ac:dyDescent="0.3">
      <c r="A1107">
        <v>9174</v>
      </c>
      <c r="B1107">
        <v>2003</v>
      </c>
      <c r="C1107">
        <v>4</v>
      </c>
      <c r="D1107">
        <v>0.15864020000000001</v>
      </c>
      <c r="E1107">
        <v>0.18017</v>
      </c>
      <c r="F1107">
        <v>0</v>
      </c>
      <c r="G1107">
        <v>0.1036827</v>
      </c>
      <c r="H1107">
        <v>2.54957E-2</v>
      </c>
      <c r="I1107">
        <v>0.39093489999999997</v>
      </c>
      <c r="J1107">
        <v>0</v>
      </c>
      <c r="K1107">
        <v>0</v>
      </c>
      <c r="L1107">
        <v>0.1325779</v>
      </c>
      <c r="M1107">
        <v>8.4986000000000003E-3</v>
      </c>
      <c r="O1107" t="str">
        <f>Table_Index[[#This Row],[ID]]&amp;Table_Index[[#This Row],[year]]</f>
        <v>91742003</v>
      </c>
      <c r="P1107" t="str">
        <v>93332008</v>
      </c>
      <c r="Q1107" t="str">
        <f t="shared" si="68"/>
        <v>9333</v>
      </c>
      <c r="R1107" t="str">
        <f t="shared" si="69"/>
        <v>2008</v>
      </c>
      <c r="S1107">
        <f>SUMIFS(INDEX(Table_Index[],,MATCH(S$12,Table_Index[#Headers],0)),
Table_Index[ID],$Q1107,Table_Index[year],$R1107)/COUNTIFS(Table_Index[Quarter],"&lt;&gt;''",Table_Index[ID],$Q1107,Table_Index[year],$R1107)</f>
        <v>9.5008175E-2</v>
      </c>
      <c r="T1107">
        <f>SUMIFS(INDEX(Table_Index[],,MATCH(T$12,Table_Index[#Headers],0)),
Table_Index[ID],$Q1107,Table_Index[year],$R1107)/COUNTIFS(Table_Index[Quarter],"&lt;&gt;''",Table_Index[ID],$Q1107,Table_Index[year],$R1107)</f>
        <v>0.16911645</v>
      </c>
      <c r="U1107">
        <f>SUMIFS(INDEX(Table_Index[],,MATCH(U$12,Table_Index[#Headers],0)),
Table_Index[ID],$Q1107,Table_Index[year],$R1107)/COUNTIFS(Table_Index[Quarter],"&lt;&gt;''",Table_Index[ID],$Q1107,Table_Index[year],$R1107)</f>
        <v>0.27981972499999996</v>
      </c>
      <c r="V1107">
        <f>SUMIFS(INDEX(Table_Index[],,MATCH(V$12,Table_Index[#Headers],0)),
Table_Index[ID],$Q1107,Table_Index[year],$R1107)/COUNTIFS(Table_Index[Quarter],"&lt;&gt;''",Table_Index[ID],$Q1107,Table_Index[year],$R1107)</f>
        <v>1.1350175000000001E-2</v>
      </c>
      <c r="W1107">
        <f>SUMIFS(INDEX(Table_Index[],,MATCH(W$12,Table_Index[#Headers],0)),
Table_Index[ID],$Q1107,Table_Index[year],$R1107)/COUNTIFS(Table_Index[Quarter],"&lt;&gt;''",Table_Index[ID],$Q1107,Table_Index[year],$R1107)</f>
        <v>7.7767875E-2</v>
      </c>
      <c r="X1107">
        <f>SUMIFS(INDEX(Table_Index[],,MATCH(X$12,Table_Index[#Headers],0)),
Table_Index[ID],$Q1107,Table_Index[year],$R1107)/COUNTIFS(Table_Index[Quarter],"&lt;&gt;''",Table_Index[ID],$Q1107,Table_Index[year],$R1107)</f>
        <v>0.124862975</v>
      </c>
      <c r="Y1107">
        <f>SUMIFS(INDEX(Table_Index[],,MATCH(Y$12,Table_Index[#Headers],0)),
Table_Index[ID],$Q1107,Table_Index[year],$R1107)/COUNTIFS(Table_Index[Quarter],"&lt;&gt;''",Table_Index[ID],$Q1107,Table_Index[year],$R1107)</f>
        <v>6.0136124999999999E-2</v>
      </c>
      <c r="Z1107">
        <f>SUMIFS(INDEX(Table_Index[],,MATCH(Z$12,Table_Index[#Headers],0)),
Table_Index[ID],$Q1107,Table_Index[year],$R1107)/COUNTIFS(Table_Index[Quarter],"&lt;&gt;''",Table_Index[ID],$Q1107,Table_Index[year],$R1107)</f>
        <v>0.111808325</v>
      </c>
      <c r="AA1107">
        <f>SUMIFS(INDEX(Table_Index[],,MATCH(AA$12,Table_Index[#Headers],0)),
Table_Index[ID],$Q1107,Table_Index[year],$R1107)/COUNTIFS(Table_Index[Quarter],"&lt;&gt;''",Table_Index[ID],$Q1107,Table_Index[year],$R1107)</f>
        <v>6.1275824999999999E-2</v>
      </c>
      <c r="AB1107">
        <f>SUMIFS(INDEX(Table_Index[],,MATCH(AB$12,Table_Index[#Headers],0)),
Table_Index[ID],$Q1107,Table_Index[year],$R1107)/COUNTIFS(Table_Index[Quarter],"&lt;&gt;''",Table_Index[ID],$Q1107,Table_Index[year],$R1107)</f>
        <v>8.8543249999999997E-3</v>
      </c>
      <c r="AC1107" s="24">
        <f t="shared" si="70"/>
        <v>0.99999997500000004</v>
      </c>
      <c r="AD1107">
        <f>COUNTIFS(Table_Index[Quarter],"&lt;&gt;''",Table_Index[ID],$Q1107,Table_Index[year],$R1107)</f>
        <v>4</v>
      </c>
      <c r="AE1107" s="34">
        <f t="shared" si="71"/>
        <v>0.84235598227313691</v>
      </c>
    </row>
    <row r="1108" spans="1:31" x14ac:dyDescent="0.3">
      <c r="A1108">
        <v>9174</v>
      </c>
      <c r="B1108">
        <v>2004</v>
      </c>
      <c r="C1108">
        <v>1</v>
      </c>
      <c r="D1108">
        <v>0.1970083</v>
      </c>
      <c r="E1108">
        <v>9.0641600000000003E-2</v>
      </c>
      <c r="F1108">
        <v>5.8103599999999998E-2</v>
      </c>
      <c r="G1108">
        <v>0.15920390000000001</v>
      </c>
      <c r="H1108">
        <v>0</v>
      </c>
      <c r="I1108">
        <v>0.33700089999999999</v>
      </c>
      <c r="J1108">
        <v>0.1162072</v>
      </c>
      <c r="K1108">
        <v>2.5565600000000001E-2</v>
      </c>
      <c r="L1108">
        <v>1.6268999999999999E-2</v>
      </c>
      <c r="M1108">
        <v>0</v>
      </c>
      <c r="O1108" t="str">
        <f>Table_Index[[#This Row],[ID]]&amp;Table_Index[[#This Row],[year]]</f>
        <v>91742004</v>
      </c>
      <c r="P1108" t="str">
        <v>93332009</v>
      </c>
      <c r="Q1108" t="str">
        <f t="shared" si="68"/>
        <v>9333</v>
      </c>
      <c r="R1108" t="str">
        <f t="shared" si="69"/>
        <v>2009</v>
      </c>
      <c r="S1108">
        <f>SUMIFS(INDEX(Table_Index[],,MATCH(S$12,Table_Index[#Headers],0)),
Table_Index[ID],$Q1108,Table_Index[year],$R1108)/COUNTIFS(Table_Index[Quarter],"&lt;&gt;''",Table_Index[ID],$Q1108,Table_Index[year],$R1108)</f>
        <v>0.14185557499999998</v>
      </c>
      <c r="T1108">
        <f>SUMIFS(INDEX(Table_Index[],,MATCH(T$12,Table_Index[#Headers],0)),
Table_Index[ID],$Q1108,Table_Index[year],$R1108)/COUNTIFS(Table_Index[Quarter],"&lt;&gt;''",Table_Index[ID],$Q1108,Table_Index[year],$R1108)</f>
        <v>9.3553275000000005E-2</v>
      </c>
      <c r="U1108">
        <f>SUMIFS(INDEX(Table_Index[],,MATCH(U$12,Table_Index[#Headers],0)),
Table_Index[ID],$Q1108,Table_Index[year],$R1108)/COUNTIFS(Table_Index[Quarter],"&lt;&gt;''",Table_Index[ID],$Q1108,Table_Index[year],$R1108)</f>
        <v>0.20593412500000002</v>
      </c>
      <c r="V1108">
        <f>SUMIFS(INDEX(Table_Index[],,MATCH(V$12,Table_Index[#Headers],0)),
Table_Index[ID],$Q1108,Table_Index[year],$R1108)/COUNTIFS(Table_Index[Quarter],"&lt;&gt;''",Table_Index[ID],$Q1108,Table_Index[year],$R1108)</f>
        <v>7.6863025000000001E-2</v>
      </c>
      <c r="W1108">
        <f>SUMIFS(INDEX(Table_Index[],,MATCH(W$12,Table_Index[#Headers],0)),
Table_Index[ID],$Q1108,Table_Index[year],$R1108)/COUNTIFS(Table_Index[Quarter],"&lt;&gt;''",Table_Index[ID],$Q1108,Table_Index[year],$R1108)</f>
        <v>7.5400325000000004E-2</v>
      </c>
      <c r="X1108">
        <f>SUMIFS(INDEX(Table_Index[],,MATCH(X$12,Table_Index[#Headers],0)),
Table_Index[ID],$Q1108,Table_Index[year],$R1108)/COUNTIFS(Table_Index[Quarter],"&lt;&gt;''",Table_Index[ID],$Q1108,Table_Index[year],$R1108)</f>
        <v>0.20141432500000001</v>
      </c>
      <c r="Y1108">
        <f>SUMIFS(INDEX(Table_Index[],,MATCH(Y$12,Table_Index[#Headers],0)),
Table_Index[ID],$Q1108,Table_Index[year],$R1108)/COUNTIFS(Table_Index[Quarter],"&lt;&gt;''",Table_Index[ID],$Q1108,Table_Index[year],$R1108)</f>
        <v>0</v>
      </c>
      <c r="Z1108">
        <f>SUMIFS(INDEX(Table_Index[],,MATCH(Z$12,Table_Index[#Headers],0)),
Table_Index[ID],$Q1108,Table_Index[year],$R1108)/COUNTIFS(Table_Index[Quarter],"&lt;&gt;''",Table_Index[ID],$Q1108,Table_Index[year],$R1108)</f>
        <v>7.3158824999999997E-2</v>
      </c>
      <c r="AA1108">
        <f>SUMIFS(INDEX(Table_Index[],,MATCH(AA$12,Table_Index[#Headers],0)),
Table_Index[ID],$Q1108,Table_Index[year],$R1108)/COUNTIFS(Table_Index[Quarter],"&lt;&gt;''",Table_Index[ID],$Q1108,Table_Index[year],$R1108)</f>
        <v>0.117563825</v>
      </c>
      <c r="AB1108">
        <f>SUMIFS(INDEX(Table_Index[],,MATCH(AB$12,Table_Index[#Headers],0)),
Table_Index[ID],$Q1108,Table_Index[year],$R1108)/COUNTIFS(Table_Index[Quarter],"&lt;&gt;''",Table_Index[ID],$Q1108,Table_Index[year],$R1108)</f>
        <v>1.4256749999999999E-2</v>
      </c>
      <c r="AC1108" s="24">
        <f t="shared" si="70"/>
        <v>1.0000000500000001</v>
      </c>
      <c r="AD1108">
        <f>COUNTIFS(Table_Index[Quarter],"&lt;&gt;''",Table_Index[ID],$Q1108,Table_Index[year],$R1108)</f>
        <v>4</v>
      </c>
      <c r="AE1108" s="34">
        <f t="shared" si="71"/>
        <v>0.85717833125664245</v>
      </c>
    </row>
    <row r="1109" spans="1:31" x14ac:dyDescent="0.3">
      <c r="A1109">
        <v>9174</v>
      </c>
      <c r="B1109">
        <v>2004</v>
      </c>
      <c r="C1109">
        <v>2</v>
      </c>
      <c r="D1109">
        <v>0</v>
      </c>
      <c r="E1109">
        <v>8.21355E-2</v>
      </c>
      <c r="F1109">
        <v>0</v>
      </c>
      <c r="G1109">
        <v>1.09514E-2</v>
      </c>
      <c r="H1109">
        <v>0.12731010000000001</v>
      </c>
      <c r="I1109">
        <v>0.35934290000000002</v>
      </c>
      <c r="J1109">
        <v>6.2970600000000002E-2</v>
      </c>
      <c r="K1109">
        <v>0.16564000000000001</v>
      </c>
      <c r="L1109">
        <v>0.1642711</v>
      </c>
      <c r="M1109">
        <v>2.73785E-2</v>
      </c>
      <c r="O1109" t="str">
        <f>Table_Index[[#This Row],[ID]]&amp;Table_Index[[#This Row],[year]]</f>
        <v>91742004</v>
      </c>
      <c r="P1109" t="str">
        <v>93332010</v>
      </c>
      <c r="Q1109" t="str">
        <f t="shared" si="68"/>
        <v>9333</v>
      </c>
      <c r="R1109" t="str">
        <f t="shared" si="69"/>
        <v>2010</v>
      </c>
      <c r="S1109">
        <f>SUMIFS(INDEX(Table_Index[],,MATCH(S$12,Table_Index[#Headers],0)),
Table_Index[ID],$Q1109,Table_Index[year],$R1109)/COUNTIFS(Table_Index[Quarter],"&lt;&gt;''",Table_Index[ID],$Q1109,Table_Index[year],$R1109)</f>
        <v>0.11693302500000001</v>
      </c>
      <c r="T1109">
        <f>SUMIFS(INDEX(Table_Index[],,MATCH(T$12,Table_Index[#Headers],0)),
Table_Index[ID],$Q1109,Table_Index[year],$R1109)/COUNTIFS(Table_Index[Quarter],"&lt;&gt;''",Table_Index[ID],$Q1109,Table_Index[year],$R1109)</f>
        <v>4.1183274999999998E-2</v>
      </c>
      <c r="U1109">
        <f>SUMIFS(INDEX(Table_Index[],,MATCH(U$12,Table_Index[#Headers],0)),
Table_Index[ID],$Q1109,Table_Index[year],$R1109)/COUNTIFS(Table_Index[Quarter],"&lt;&gt;''",Table_Index[ID],$Q1109,Table_Index[year],$R1109)</f>
        <v>0.158924175</v>
      </c>
      <c r="V1109">
        <f>SUMIFS(INDEX(Table_Index[],,MATCH(V$12,Table_Index[#Headers],0)),
Table_Index[ID],$Q1109,Table_Index[year],$R1109)/COUNTIFS(Table_Index[Quarter],"&lt;&gt;''",Table_Index[ID],$Q1109,Table_Index[year],$R1109)</f>
        <v>9.8541500000000008E-3</v>
      </c>
      <c r="W1109">
        <f>SUMIFS(INDEX(Table_Index[],,MATCH(W$12,Table_Index[#Headers],0)),
Table_Index[ID],$Q1109,Table_Index[year],$R1109)/COUNTIFS(Table_Index[Quarter],"&lt;&gt;''",Table_Index[ID],$Q1109,Table_Index[year],$R1109)</f>
        <v>0.10830937499999999</v>
      </c>
      <c r="X1109">
        <f>SUMIFS(INDEX(Table_Index[],,MATCH(X$12,Table_Index[#Headers],0)),
Table_Index[ID],$Q1109,Table_Index[year],$R1109)/COUNTIFS(Table_Index[Quarter],"&lt;&gt;''",Table_Index[ID],$Q1109,Table_Index[year],$R1109)</f>
        <v>0.20567027500000001</v>
      </c>
      <c r="Y1109">
        <f>SUMIFS(INDEX(Table_Index[],,MATCH(Y$12,Table_Index[#Headers],0)),
Table_Index[ID],$Q1109,Table_Index[year],$R1109)/COUNTIFS(Table_Index[Quarter],"&lt;&gt;''",Table_Index[ID],$Q1109,Table_Index[year],$R1109)</f>
        <v>0.12707364999999998</v>
      </c>
      <c r="Z1109">
        <f>SUMIFS(INDEX(Table_Index[],,MATCH(Z$12,Table_Index[#Headers],0)),
Table_Index[ID],$Q1109,Table_Index[year],$R1109)/COUNTIFS(Table_Index[Quarter],"&lt;&gt;''",Table_Index[ID],$Q1109,Table_Index[year],$R1109)</f>
        <v>5.5314700000000001E-2</v>
      </c>
      <c r="AA1109">
        <f>SUMIFS(INDEX(Table_Index[],,MATCH(AA$12,Table_Index[#Headers],0)),
Table_Index[ID],$Q1109,Table_Index[year],$R1109)/COUNTIFS(Table_Index[Quarter],"&lt;&gt;''",Table_Index[ID],$Q1109,Table_Index[year],$R1109)</f>
        <v>0.16369050000000002</v>
      </c>
      <c r="AB1109">
        <f>SUMIFS(INDEX(Table_Index[],,MATCH(AB$12,Table_Index[#Headers],0)),
Table_Index[ID],$Q1109,Table_Index[year],$R1109)/COUNTIFS(Table_Index[Quarter],"&lt;&gt;''",Table_Index[ID],$Q1109,Table_Index[year],$R1109)</f>
        <v>1.3046800000000001E-2</v>
      </c>
      <c r="AC1109" s="24">
        <f t="shared" si="70"/>
        <v>0.99999992500000012</v>
      </c>
      <c r="AD1109">
        <f>COUNTIFS(Table_Index[Quarter],"&lt;&gt;''",Table_Index[ID],$Q1109,Table_Index[year],$R1109)</f>
        <v>4</v>
      </c>
      <c r="AE1109" s="34">
        <f t="shared" si="71"/>
        <v>0.85907319778060187</v>
      </c>
    </row>
    <row r="1110" spans="1:31" x14ac:dyDescent="0.3">
      <c r="A1110">
        <v>9174</v>
      </c>
      <c r="B1110">
        <v>2004</v>
      </c>
      <c r="C1110">
        <v>3</v>
      </c>
      <c r="D1110">
        <v>4.3283000000000002E-2</v>
      </c>
      <c r="E1110">
        <v>7.9215999999999995E-2</v>
      </c>
      <c r="F1110">
        <v>4.0833000000000001E-2</v>
      </c>
      <c r="G1110">
        <v>0.12903229999999999</v>
      </c>
      <c r="H1110">
        <v>5.71662E-2</v>
      </c>
      <c r="I1110">
        <v>0.28991430000000001</v>
      </c>
      <c r="J1110">
        <v>0.1714986</v>
      </c>
      <c r="K1110">
        <v>7.3499400000000006E-2</v>
      </c>
      <c r="L1110">
        <v>0.1004492</v>
      </c>
      <c r="M1110">
        <v>1.51082E-2</v>
      </c>
      <c r="O1110" t="str">
        <f>Table_Index[[#This Row],[ID]]&amp;Table_Index[[#This Row],[year]]</f>
        <v>91742004</v>
      </c>
      <c r="P1110" t="str">
        <v>93332011</v>
      </c>
      <c r="Q1110" t="str">
        <f t="shared" si="68"/>
        <v>9333</v>
      </c>
      <c r="R1110" t="str">
        <f t="shared" si="69"/>
        <v>2011</v>
      </c>
      <c r="S1110">
        <f>SUMIFS(INDEX(Table_Index[],,MATCH(S$12,Table_Index[#Headers],0)),
Table_Index[ID],$Q1110,Table_Index[year],$R1110)/COUNTIFS(Table_Index[Quarter],"&lt;&gt;''",Table_Index[ID],$Q1110,Table_Index[year],$R1110)</f>
        <v>0.117696525</v>
      </c>
      <c r="T1110">
        <f>SUMIFS(INDEX(Table_Index[],,MATCH(T$12,Table_Index[#Headers],0)),
Table_Index[ID],$Q1110,Table_Index[year],$R1110)/COUNTIFS(Table_Index[Quarter],"&lt;&gt;''",Table_Index[ID],$Q1110,Table_Index[year],$R1110)</f>
        <v>0.188194325</v>
      </c>
      <c r="U1110">
        <f>SUMIFS(INDEX(Table_Index[],,MATCH(U$12,Table_Index[#Headers],0)),
Table_Index[ID],$Q1110,Table_Index[year],$R1110)/COUNTIFS(Table_Index[Quarter],"&lt;&gt;''",Table_Index[ID],$Q1110,Table_Index[year],$R1110)</f>
        <v>0.16042699999999999</v>
      </c>
      <c r="V1110">
        <f>SUMIFS(INDEX(Table_Index[],,MATCH(V$12,Table_Index[#Headers],0)),
Table_Index[ID],$Q1110,Table_Index[year],$R1110)/COUNTIFS(Table_Index[Quarter],"&lt;&gt;''",Table_Index[ID],$Q1110,Table_Index[year],$R1110)</f>
        <v>5.5984525E-2</v>
      </c>
      <c r="W1110">
        <f>SUMIFS(INDEX(Table_Index[],,MATCH(W$12,Table_Index[#Headers],0)),
Table_Index[ID],$Q1110,Table_Index[year],$R1110)/COUNTIFS(Table_Index[Quarter],"&lt;&gt;''",Table_Index[ID],$Q1110,Table_Index[year],$R1110)</f>
        <v>6.041465E-2</v>
      </c>
      <c r="X1110">
        <f>SUMIFS(INDEX(Table_Index[],,MATCH(X$12,Table_Index[#Headers],0)),
Table_Index[ID],$Q1110,Table_Index[year],$R1110)/COUNTIFS(Table_Index[Quarter],"&lt;&gt;''",Table_Index[ID],$Q1110,Table_Index[year],$R1110)</f>
        <v>0.17251277500000001</v>
      </c>
      <c r="Y1110">
        <f>SUMIFS(INDEX(Table_Index[],,MATCH(Y$12,Table_Index[#Headers],0)),
Table_Index[ID],$Q1110,Table_Index[year],$R1110)/COUNTIFS(Table_Index[Quarter],"&lt;&gt;''",Table_Index[ID],$Q1110,Table_Index[year],$R1110)</f>
        <v>2.4745074999999998E-2</v>
      </c>
      <c r="Z1110">
        <f>SUMIFS(INDEX(Table_Index[],,MATCH(Z$12,Table_Index[#Headers],0)),
Table_Index[ID],$Q1110,Table_Index[year],$R1110)/COUNTIFS(Table_Index[Quarter],"&lt;&gt;''",Table_Index[ID],$Q1110,Table_Index[year],$R1110)</f>
        <v>4.2245675000000003E-2</v>
      </c>
      <c r="AA1110">
        <f>SUMIFS(INDEX(Table_Index[],,MATCH(AA$12,Table_Index[#Headers],0)),
Table_Index[ID],$Q1110,Table_Index[year],$R1110)/COUNTIFS(Table_Index[Quarter],"&lt;&gt;''",Table_Index[ID],$Q1110,Table_Index[year],$R1110)</f>
        <v>0.15594042499999999</v>
      </c>
      <c r="AB1110">
        <f>SUMIFS(INDEX(Table_Index[],,MATCH(AB$12,Table_Index[#Headers],0)),
Table_Index[ID],$Q1110,Table_Index[year],$R1110)/COUNTIFS(Table_Index[Quarter],"&lt;&gt;''",Table_Index[ID],$Q1110,Table_Index[year],$R1110)</f>
        <v>2.1839074999999999E-2</v>
      </c>
      <c r="AC1110" s="24">
        <f t="shared" si="70"/>
        <v>1.0000000499999999</v>
      </c>
      <c r="AD1110">
        <f>COUNTIFS(Table_Index[Quarter],"&lt;&gt;''",Table_Index[ID],$Q1110,Table_Index[year],$R1110)</f>
        <v>4</v>
      </c>
      <c r="AE1110" s="34">
        <f t="shared" si="71"/>
        <v>0.86125737006042247</v>
      </c>
    </row>
    <row r="1111" spans="1:31" x14ac:dyDescent="0.3">
      <c r="A1111">
        <v>9174</v>
      </c>
      <c r="B1111">
        <v>2004</v>
      </c>
      <c r="C1111">
        <v>4</v>
      </c>
      <c r="D1111">
        <v>4.9982100000000002E-2</v>
      </c>
      <c r="E1111">
        <v>0.2838272</v>
      </c>
      <c r="F1111">
        <v>4.4626899999999997E-2</v>
      </c>
      <c r="G1111">
        <v>3.5701499999999997E-2</v>
      </c>
      <c r="H1111">
        <v>0</v>
      </c>
      <c r="I1111">
        <v>0.14726880000000001</v>
      </c>
      <c r="J1111">
        <v>0.150839</v>
      </c>
      <c r="K1111">
        <v>0.150839</v>
      </c>
      <c r="L1111">
        <v>0.1356658</v>
      </c>
      <c r="M1111">
        <v>1.2496E-3</v>
      </c>
      <c r="O1111" t="str">
        <f>Table_Index[[#This Row],[ID]]&amp;Table_Index[[#This Row],[year]]</f>
        <v>91742004</v>
      </c>
      <c r="P1111" t="str">
        <v>93332012</v>
      </c>
      <c r="Q1111" t="str">
        <f t="shared" si="68"/>
        <v>9333</v>
      </c>
      <c r="R1111" t="str">
        <f t="shared" si="69"/>
        <v>2012</v>
      </c>
      <c r="S1111">
        <f>SUMIFS(INDEX(Table_Index[],,MATCH(S$12,Table_Index[#Headers],0)),
Table_Index[ID],$Q1111,Table_Index[year],$R1111)/COUNTIFS(Table_Index[Quarter],"&lt;&gt;''",Table_Index[ID],$Q1111,Table_Index[year],$R1111)</f>
        <v>9.7736750000000011E-2</v>
      </c>
      <c r="T1111">
        <f>SUMIFS(INDEX(Table_Index[],,MATCH(T$12,Table_Index[#Headers],0)),
Table_Index[ID],$Q1111,Table_Index[year],$R1111)/COUNTIFS(Table_Index[Quarter],"&lt;&gt;''",Table_Index[ID],$Q1111,Table_Index[year],$R1111)</f>
        <v>0.11898209999999999</v>
      </c>
      <c r="U1111">
        <f>SUMIFS(INDEX(Table_Index[],,MATCH(U$12,Table_Index[#Headers],0)),
Table_Index[ID],$Q1111,Table_Index[year],$R1111)/COUNTIFS(Table_Index[Quarter],"&lt;&gt;''",Table_Index[ID],$Q1111,Table_Index[year],$R1111)</f>
        <v>0.12259605</v>
      </c>
      <c r="V1111">
        <f>SUMIFS(INDEX(Table_Index[],,MATCH(V$12,Table_Index[#Headers],0)),
Table_Index[ID],$Q1111,Table_Index[year],$R1111)/COUNTIFS(Table_Index[Quarter],"&lt;&gt;''",Table_Index[ID],$Q1111,Table_Index[year],$R1111)</f>
        <v>0.12712965000000001</v>
      </c>
      <c r="W1111">
        <f>SUMIFS(INDEX(Table_Index[],,MATCH(W$12,Table_Index[#Headers],0)),
Table_Index[ID],$Q1111,Table_Index[year],$R1111)/COUNTIFS(Table_Index[Quarter],"&lt;&gt;''",Table_Index[ID],$Q1111,Table_Index[year],$R1111)</f>
        <v>0.129424175</v>
      </c>
      <c r="X1111">
        <f>SUMIFS(INDEX(Table_Index[],,MATCH(X$12,Table_Index[#Headers],0)),
Table_Index[ID],$Q1111,Table_Index[year],$R1111)/COUNTIFS(Table_Index[Quarter],"&lt;&gt;''",Table_Index[ID],$Q1111,Table_Index[year],$R1111)</f>
        <v>0.120167025</v>
      </c>
      <c r="Y1111">
        <f>SUMIFS(INDEX(Table_Index[],,MATCH(Y$12,Table_Index[#Headers],0)),
Table_Index[ID],$Q1111,Table_Index[year],$R1111)/COUNTIFS(Table_Index[Quarter],"&lt;&gt;''",Table_Index[ID],$Q1111,Table_Index[year],$R1111)</f>
        <v>0.101632375</v>
      </c>
      <c r="Z1111">
        <f>SUMIFS(INDEX(Table_Index[],,MATCH(Z$12,Table_Index[#Headers],0)),
Table_Index[ID],$Q1111,Table_Index[year],$R1111)/COUNTIFS(Table_Index[Quarter],"&lt;&gt;''",Table_Index[ID],$Q1111,Table_Index[year],$R1111)</f>
        <v>6.3436599999999996E-2</v>
      </c>
      <c r="AA1111">
        <f>SUMIFS(INDEX(Table_Index[],,MATCH(AA$12,Table_Index[#Headers],0)),
Table_Index[ID],$Q1111,Table_Index[year],$R1111)/COUNTIFS(Table_Index[Quarter],"&lt;&gt;''",Table_Index[ID],$Q1111,Table_Index[year],$R1111)</f>
        <v>9.873404999999999E-2</v>
      </c>
      <c r="AB1111">
        <f>SUMIFS(INDEX(Table_Index[],,MATCH(AB$12,Table_Index[#Headers],0)),
Table_Index[ID],$Q1111,Table_Index[year],$R1111)/COUNTIFS(Table_Index[Quarter],"&lt;&gt;''",Table_Index[ID],$Q1111,Table_Index[year],$R1111)</f>
        <v>2.0161249999999999E-2</v>
      </c>
      <c r="AC1111" s="24">
        <f t="shared" si="70"/>
        <v>1.0000000250000001</v>
      </c>
      <c r="AD1111">
        <f>COUNTIFS(Table_Index[Quarter],"&lt;&gt;''",Table_Index[ID],$Q1111,Table_Index[year],$R1111)</f>
        <v>4</v>
      </c>
      <c r="AE1111" s="34">
        <f t="shared" si="71"/>
        <v>0.88940008672385562</v>
      </c>
    </row>
    <row r="1112" spans="1:31" x14ac:dyDescent="0.3">
      <c r="A1112">
        <v>9174</v>
      </c>
      <c r="B1112">
        <v>2005</v>
      </c>
      <c r="C1112">
        <v>1</v>
      </c>
      <c r="D1112">
        <v>1.90146E-2</v>
      </c>
      <c r="E1112">
        <v>0.16504659999999999</v>
      </c>
      <c r="F1112">
        <v>3.7268599999999999E-2</v>
      </c>
      <c r="G1112">
        <v>8.5945900000000006E-2</v>
      </c>
      <c r="H1112">
        <v>6.3889000000000003E-3</v>
      </c>
      <c r="I1112">
        <v>0.24947140000000001</v>
      </c>
      <c r="J1112">
        <v>0.200794</v>
      </c>
      <c r="K1112">
        <v>0.18520210000000001</v>
      </c>
      <c r="L1112">
        <v>4.6395600000000002E-2</v>
      </c>
      <c r="M1112">
        <v>4.4722E-3</v>
      </c>
      <c r="O1112" t="str">
        <f>Table_Index[[#This Row],[ID]]&amp;Table_Index[[#This Row],[year]]</f>
        <v>91742005</v>
      </c>
      <c r="P1112" t="str">
        <v>93342003</v>
      </c>
      <c r="Q1112" t="str">
        <f t="shared" si="68"/>
        <v>9334</v>
      </c>
      <c r="R1112" t="str">
        <f t="shared" si="69"/>
        <v>2003</v>
      </c>
      <c r="S1112">
        <f>SUMIFS(INDEX(Table_Index[],,MATCH(S$12,Table_Index[#Headers],0)),
Table_Index[ID],$Q1112,Table_Index[year],$R1112)/COUNTIFS(Table_Index[Quarter],"&lt;&gt;''",Table_Index[ID],$Q1112,Table_Index[year],$R1112)</f>
        <v>1.8611750000000001E-3</v>
      </c>
      <c r="T1112">
        <f>SUMIFS(INDEX(Table_Index[],,MATCH(T$12,Table_Index[#Headers],0)),
Table_Index[ID],$Q1112,Table_Index[year],$R1112)/COUNTIFS(Table_Index[Quarter],"&lt;&gt;''",Table_Index[ID],$Q1112,Table_Index[year],$R1112)</f>
        <v>4.3224525000000007E-2</v>
      </c>
      <c r="U1112">
        <f>SUMIFS(INDEX(Table_Index[],,MATCH(U$12,Table_Index[#Headers],0)),
Table_Index[ID],$Q1112,Table_Index[year],$R1112)/COUNTIFS(Table_Index[Quarter],"&lt;&gt;''",Table_Index[ID],$Q1112,Table_Index[year],$R1112)</f>
        <v>0.22632634999999998</v>
      </c>
      <c r="V1112">
        <f>SUMIFS(INDEX(Table_Index[],,MATCH(V$12,Table_Index[#Headers],0)),
Table_Index[ID],$Q1112,Table_Index[year],$R1112)/COUNTIFS(Table_Index[Quarter],"&lt;&gt;''",Table_Index[ID],$Q1112,Table_Index[year],$R1112)</f>
        <v>3.2458999999999999E-3</v>
      </c>
      <c r="W1112">
        <f>SUMIFS(INDEX(Table_Index[],,MATCH(W$12,Table_Index[#Headers],0)),
Table_Index[ID],$Q1112,Table_Index[year],$R1112)/COUNTIFS(Table_Index[Quarter],"&lt;&gt;''",Table_Index[ID],$Q1112,Table_Index[year],$R1112)</f>
        <v>5.6999999999999998E-4</v>
      </c>
      <c r="X1112">
        <f>SUMIFS(INDEX(Table_Index[],,MATCH(X$12,Table_Index[#Headers],0)),
Table_Index[ID],$Q1112,Table_Index[year],$R1112)/COUNTIFS(Table_Index[Quarter],"&lt;&gt;''",Table_Index[ID],$Q1112,Table_Index[year],$R1112)</f>
        <v>3.4200250000000001E-3</v>
      </c>
      <c r="Y1112">
        <f>SUMIFS(INDEX(Table_Index[],,MATCH(Y$12,Table_Index[#Headers],0)),
Table_Index[ID],$Q1112,Table_Index[year],$R1112)/COUNTIFS(Table_Index[Quarter],"&lt;&gt;''",Table_Index[ID],$Q1112,Table_Index[year],$R1112)</f>
        <v>3.8420774999999997E-2</v>
      </c>
      <c r="Z1112">
        <f>SUMIFS(INDEX(Table_Index[],,MATCH(Z$12,Table_Index[#Headers],0)),
Table_Index[ID],$Q1112,Table_Index[year],$R1112)/COUNTIFS(Table_Index[Quarter],"&lt;&gt;''",Table_Index[ID],$Q1112,Table_Index[year],$R1112)</f>
        <v>0.29466797500000003</v>
      </c>
      <c r="AA1112">
        <f>SUMIFS(INDEX(Table_Index[],,MATCH(AA$12,Table_Index[#Headers],0)),
Table_Index[ID],$Q1112,Table_Index[year],$R1112)/COUNTIFS(Table_Index[Quarter],"&lt;&gt;''",Table_Index[ID],$Q1112,Table_Index[year],$R1112)</f>
        <v>0.107540025</v>
      </c>
      <c r="AB1112">
        <f>SUMIFS(INDEX(Table_Index[],,MATCH(AB$12,Table_Index[#Headers],0)),
Table_Index[ID],$Q1112,Table_Index[year],$R1112)/COUNTIFS(Table_Index[Quarter],"&lt;&gt;''",Table_Index[ID],$Q1112,Table_Index[year],$R1112)</f>
        <v>0.28072315000000003</v>
      </c>
      <c r="AC1112" s="24">
        <f t="shared" si="70"/>
        <v>0.99999990000000016</v>
      </c>
      <c r="AD1112">
        <f>COUNTIFS(Table_Index[Quarter],"&lt;&gt;''",Table_Index[ID],$Q1112,Table_Index[year],$R1112)</f>
        <v>4</v>
      </c>
      <c r="AE1112" s="34">
        <f t="shared" si="71"/>
        <v>0.76820628705888616</v>
      </c>
    </row>
    <row r="1113" spans="1:31" x14ac:dyDescent="0.3">
      <c r="A1113">
        <v>9174</v>
      </c>
      <c r="B1113">
        <v>2005</v>
      </c>
      <c r="C1113">
        <v>2</v>
      </c>
      <c r="D1113">
        <v>0.10950600000000001</v>
      </c>
      <c r="E1113">
        <v>0.1019248</v>
      </c>
      <c r="F1113">
        <v>0</v>
      </c>
      <c r="G1113">
        <v>0.15583540000000001</v>
      </c>
      <c r="H1113">
        <v>4.4981699999999999E-2</v>
      </c>
      <c r="I1113">
        <v>0.15533</v>
      </c>
      <c r="J1113">
        <v>0.1622373</v>
      </c>
      <c r="K1113">
        <v>0.14741190000000001</v>
      </c>
      <c r="L1113">
        <v>0.1212989</v>
      </c>
      <c r="M1113">
        <v>1.4741000000000001E-3</v>
      </c>
      <c r="O1113" t="str">
        <f>Table_Index[[#This Row],[ID]]&amp;Table_Index[[#This Row],[year]]</f>
        <v>91742005</v>
      </c>
      <c r="P1113" t="str">
        <v>93342004</v>
      </c>
      <c r="Q1113" t="str">
        <f t="shared" si="68"/>
        <v>9334</v>
      </c>
      <c r="R1113" t="str">
        <f t="shared" si="69"/>
        <v>2004</v>
      </c>
      <c r="S1113">
        <f>SUMIFS(INDEX(Table_Index[],,MATCH(S$12,Table_Index[#Headers],0)),
Table_Index[ID],$Q1113,Table_Index[year],$R1113)/COUNTIFS(Table_Index[Quarter],"&lt;&gt;''",Table_Index[ID],$Q1113,Table_Index[year],$R1113)</f>
        <v>3.1822725000000003E-2</v>
      </c>
      <c r="T1113">
        <f>SUMIFS(INDEX(Table_Index[],,MATCH(T$12,Table_Index[#Headers],0)),
Table_Index[ID],$Q1113,Table_Index[year],$R1113)/COUNTIFS(Table_Index[Quarter],"&lt;&gt;''",Table_Index[ID],$Q1113,Table_Index[year],$R1113)</f>
        <v>1.9396899999999998E-2</v>
      </c>
      <c r="U1113">
        <f>SUMIFS(INDEX(Table_Index[],,MATCH(U$12,Table_Index[#Headers],0)),
Table_Index[ID],$Q1113,Table_Index[year],$R1113)/COUNTIFS(Table_Index[Quarter],"&lt;&gt;''",Table_Index[ID],$Q1113,Table_Index[year],$R1113)</f>
        <v>2.5796875E-2</v>
      </c>
      <c r="V1113">
        <f>SUMIFS(INDEX(Table_Index[],,MATCH(V$12,Table_Index[#Headers],0)),
Table_Index[ID],$Q1113,Table_Index[year],$R1113)/COUNTIFS(Table_Index[Quarter],"&lt;&gt;''",Table_Index[ID],$Q1113,Table_Index[year],$R1113)</f>
        <v>9.8983199999999993E-2</v>
      </c>
      <c r="W1113">
        <f>SUMIFS(INDEX(Table_Index[],,MATCH(W$12,Table_Index[#Headers],0)),
Table_Index[ID],$Q1113,Table_Index[year],$R1113)/COUNTIFS(Table_Index[Quarter],"&lt;&gt;''",Table_Index[ID],$Q1113,Table_Index[year],$R1113)</f>
        <v>3.6887400000000001E-2</v>
      </c>
      <c r="X1113">
        <f>SUMIFS(INDEX(Table_Index[],,MATCH(X$12,Table_Index[#Headers],0)),
Table_Index[ID],$Q1113,Table_Index[year],$R1113)/COUNTIFS(Table_Index[Quarter],"&lt;&gt;''",Table_Index[ID],$Q1113,Table_Index[year],$R1113)</f>
        <v>0</v>
      </c>
      <c r="Y1113">
        <f>SUMIFS(INDEX(Table_Index[],,MATCH(Y$12,Table_Index[#Headers],0)),
Table_Index[ID],$Q1113,Table_Index[year],$R1113)/COUNTIFS(Table_Index[Quarter],"&lt;&gt;''",Table_Index[ID],$Q1113,Table_Index[year],$R1113)</f>
        <v>0</v>
      </c>
      <c r="Z1113">
        <f>SUMIFS(INDEX(Table_Index[],,MATCH(Z$12,Table_Index[#Headers],0)),
Table_Index[ID],$Q1113,Table_Index[year],$R1113)/COUNTIFS(Table_Index[Quarter],"&lt;&gt;''",Table_Index[ID],$Q1113,Table_Index[year],$R1113)</f>
        <v>0.77832922500000001</v>
      </c>
      <c r="AA1113">
        <f>SUMIFS(INDEX(Table_Index[],,MATCH(AA$12,Table_Index[#Headers],0)),
Table_Index[ID],$Q1113,Table_Index[year],$R1113)/COUNTIFS(Table_Index[Quarter],"&lt;&gt;''",Table_Index[ID],$Q1113,Table_Index[year],$R1113)</f>
        <v>7.6304999999999993E-4</v>
      </c>
      <c r="AB1113">
        <f>SUMIFS(INDEX(Table_Index[],,MATCH(AB$12,Table_Index[#Headers],0)),
Table_Index[ID],$Q1113,Table_Index[year],$R1113)/COUNTIFS(Table_Index[Quarter],"&lt;&gt;''",Table_Index[ID],$Q1113,Table_Index[year],$R1113)</f>
        <v>8.020649999999999E-3</v>
      </c>
      <c r="AC1113" s="24">
        <f t="shared" si="70"/>
        <v>1.0000000250000001</v>
      </c>
      <c r="AD1113">
        <f>COUNTIFS(Table_Index[Quarter],"&lt;&gt;''",Table_Index[ID],$Q1113,Table_Index[year],$R1113)</f>
        <v>4</v>
      </c>
      <c r="AE1113" s="34">
        <f t="shared" si="71"/>
        <v>0.38092594596237306</v>
      </c>
    </row>
    <row r="1114" spans="1:31" x14ac:dyDescent="0.3">
      <c r="A1114">
        <v>9174</v>
      </c>
      <c r="B1114">
        <v>2005</v>
      </c>
      <c r="C1114">
        <v>3</v>
      </c>
      <c r="D1114">
        <v>4.9394100000000003E-2</v>
      </c>
      <c r="E1114">
        <v>0.1113972</v>
      </c>
      <c r="F1114">
        <v>4.5262999999999998E-2</v>
      </c>
      <c r="G1114">
        <v>8.8891399999999995E-2</v>
      </c>
      <c r="H1114">
        <v>2.2631499999999999E-2</v>
      </c>
      <c r="I1114">
        <v>0.29169460000000003</v>
      </c>
      <c r="J1114">
        <v>0.1643297</v>
      </c>
      <c r="K1114">
        <v>0.16831109999999999</v>
      </c>
      <c r="L1114">
        <v>5.7333099999999998E-2</v>
      </c>
      <c r="M1114">
        <v>7.5440000000000001E-4</v>
      </c>
      <c r="O1114" t="str">
        <f>Table_Index[[#This Row],[ID]]&amp;Table_Index[[#This Row],[year]]</f>
        <v>91742005</v>
      </c>
      <c r="P1114" t="str">
        <v>93342005</v>
      </c>
      <c r="Q1114" t="str">
        <f t="shared" si="68"/>
        <v>9334</v>
      </c>
      <c r="R1114" t="str">
        <f t="shared" si="69"/>
        <v>2005</v>
      </c>
      <c r="S1114">
        <f>SUMIFS(INDEX(Table_Index[],,MATCH(S$12,Table_Index[#Headers],0)),
Table_Index[ID],$Q1114,Table_Index[year],$R1114)/COUNTIFS(Table_Index[Quarter],"&lt;&gt;''",Table_Index[ID],$Q1114,Table_Index[year],$R1114)</f>
        <v>8.4497000000000017E-2</v>
      </c>
      <c r="T1114">
        <f>SUMIFS(INDEX(Table_Index[],,MATCH(T$12,Table_Index[#Headers],0)),
Table_Index[ID],$Q1114,Table_Index[year],$R1114)/COUNTIFS(Table_Index[Quarter],"&lt;&gt;''",Table_Index[ID],$Q1114,Table_Index[year],$R1114)</f>
        <v>7.1166650000000012E-2</v>
      </c>
      <c r="U1114">
        <f>SUMIFS(INDEX(Table_Index[],,MATCH(U$12,Table_Index[#Headers],0)),
Table_Index[ID],$Q1114,Table_Index[year],$R1114)/COUNTIFS(Table_Index[Quarter],"&lt;&gt;''",Table_Index[ID],$Q1114,Table_Index[year],$R1114)</f>
        <v>0.14572917499999999</v>
      </c>
      <c r="V1114">
        <f>SUMIFS(INDEX(Table_Index[],,MATCH(V$12,Table_Index[#Headers],0)),
Table_Index[ID],$Q1114,Table_Index[year],$R1114)/COUNTIFS(Table_Index[Quarter],"&lt;&gt;''",Table_Index[ID],$Q1114,Table_Index[year],$R1114)</f>
        <v>5.0394875000000006E-2</v>
      </c>
      <c r="W1114">
        <f>SUMIFS(INDEX(Table_Index[],,MATCH(W$12,Table_Index[#Headers],0)),
Table_Index[ID],$Q1114,Table_Index[year],$R1114)/COUNTIFS(Table_Index[Quarter],"&lt;&gt;''",Table_Index[ID],$Q1114,Table_Index[year],$R1114)</f>
        <v>9.0480249999999995E-3</v>
      </c>
      <c r="X1114">
        <f>SUMIFS(INDEX(Table_Index[],,MATCH(X$12,Table_Index[#Headers],0)),
Table_Index[ID],$Q1114,Table_Index[year],$R1114)/COUNTIFS(Table_Index[Quarter],"&lt;&gt;''",Table_Index[ID],$Q1114,Table_Index[year],$R1114)</f>
        <v>0.28920049999999997</v>
      </c>
      <c r="Y1114">
        <f>SUMIFS(INDEX(Table_Index[],,MATCH(Y$12,Table_Index[#Headers],0)),
Table_Index[ID],$Q1114,Table_Index[year],$R1114)/COUNTIFS(Table_Index[Quarter],"&lt;&gt;''",Table_Index[ID],$Q1114,Table_Index[year],$R1114)</f>
        <v>0</v>
      </c>
      <c r="Z1114">
        <f>SUMIFS(INDEX(Table_Index[],,MATCH(Z$12,Table_Index[#Headers],0)),
Table_Index[ID],$Q1114,Table_Index[year],$R1114)/COUNTIFS(Table_Index[Quarter],"&lt;&gt;''",Table_Index[ID],$Q1114,Table_Index[year],$R1114)</f>
        <v>9.8738149999999997E-2</v>
      </c>
      <c r="AA1114">
        <f>SUMIFS(INDEX(Table_Index[],,MATCH(AA$12,Table_Index[#Headers],0)),
Table_Index[ID],$Q1114,Table_Index[year],$R1114)/COUNTIFS(Table_Index[Quarter],"&lt;&gt;''",Table_Index[ID],$Q1114,Table_Index[year],$R1114)</f>
        <v>0.23075024999999999</v>
      </c>
      <c r="AB1114">
        <f>SUMIFS(INDEX(Table_Index[],,MATCH(AB$12,Table_Index[#Headers],0)),
Table_Index[ID],$Q1114,Table_Index[year],$R1114)/COUNTIFS(Table_Index[Quarter],"&lt;&gt;''",Table_Index[ID],$Q1114,Table_Index[year],$R1114)</f>
        <v>2.0475374999999997E-2</v>
      </c>
      <c r="AC1114" s="24">
        <f t="shared" si="70"/>
        <v>1</v>
      </c>
      <c r="AD1114">
        <f>COUNTIFS(Table_Index[Quarter],"&lt;&gt;''",Table_Index[ID],$Q1114,Table_Index[year],$R1114)</f>
        <v>4</v>
      </c>
      <c r="AE1114" s="34">
        <f t="shared" si="71"/>
        <v>0.81688599196780509</v>
      </c>
    </row>
    <row r="1115" spans="1:31" x14ac:dyDescent="0.3">
      <c r="A1115">
        <v>9174</v>
      </c>
      <c r="B1115">
        <v>2005</v>
      </c>
      <c r="C1115">
        <v>4</v>
      </c>
      <c r="D1115">
        <v>0.1699601</v>
      </c>
      <c r="E1115">
        <v>0.1945326</v>
      </c>
      <c r="F1115">
        <v>5.1192799999999997E-2</v>
      </c>
      <c r="G1115">
        <v>9.9825899999999995E-2</v>
      </c>
      <c r="H1115">
        <v>0</v>
      </c>
      <c r="I1115">
        <v>6.1431399999999997E-2</v>
      </c>
      <c r="J1115">
        <v>0.22524830000000001</v>
      </c>
      <c r="K1115">
        <v>6.1431300000000001E-2</v>
      </c>
      <c r="L1115">
        <v>0.13310130000000001</v>
      </c>
      <c r="M1115">
        <v>3.2762999999999998E-3</v>
      </c>
      <c r="O1115" t="str">
        <f>Table_Index[[#This Row],[ID]]&amp;Table_Index[[#This Row],[year]]</f>
        <v>91742005</v>
      </c>
      <c r="P1115" t="str">
        <v>93342006</v>
      </c>
      <c r="Q1115" t="str">
        <f t="shared" si="68"/>
        <v>9334</v>
      </c>
      <c r="R1115" t="str">
        <f t="shared" si="69"/>
        <v>2006</v>
      </c>
      <c r="S1115">
        <f>SUMIFS(INDEX(Table_Index[],,MATCH(S$12,Table_Index[#Headers],0)),
Table_Index[ID],$Q1115,Table_Index[year],$R1115)/COUNTIFS(Table_Index[Quarter],"&lt;&gt;''",Table_Index[ID],$Q1115,Table_Index[year],$R1115)</f>
        <v>4.3781225E-2</v>
      </c>
      <c r="T1115">
        <f>SUMIFS(INDEX(Table_Index[],,MATCH(T$12,Table_Index[#Headers],0)),
Table_Index[ID],$Q1115,Table_Index[year],$R1115)/COUNTIFS(Table_Index[Quarter],"&lt;&gt;''",Table_Index[ID],$Q1115,Table_Index[year],$R1115)</f>
        <v>1.3707550000000001E-2</v>
      </c>
      <c r="U1115">
        <f>SUMIFS(INDEX(Table_Index[],,MATCH(U$12,Table_Index[#Headers],0)),
Table_Index[ID],$Q1115,Table_Index[year],$R1115)/COUNTIFS(Table_Index[Quarter],"&lt;&gt;''",Table_Index[ID],$Q1115,Table_Index[year],$R1115)</f>
        <v>0.1966726</v>
      </c>
      <c r="V1115">
        <f>SUMIFS(INDEX(Table_Index[],,MATCH(V$12,Table_Index[#Headers],0)),
Table_Index[ID],$Q1115,Table_Index[year],$R1115)/COUNTIFS(Table_Index[Quarter],"&lt;&gt;''",Table_Index[ID],$Q1115,Table_Index[year],$R1115)</f>
        <v>3.9919875E-2</v>
      </c>
      <c r="W1115">
        <f>SUMIFS(INDEX(Table_Index[],,MATCH(W$12,Table_Index[#Headers],0)),
Table_Index[ID],$Q1115,Table_Index[year],$R1115)/COUNTIFS(Table_Index[Quarter],"&lt;&gt;''",Table_Index[ID],$Q1115,Table_Index[year],$R1115)</f>
        <v>3.5792500000000005E-2</v>
      </c>
      <c r="X1115">
        <f>SUMIFS(INDEX(Table_Index[],,MATCH(X$12,Table_Index[#Headers],0)),
Table_Index[ID],$Q1115,Table_Index[year],$R1115)/COUNTIFS(Table_Index[Quarter],"&lt;&gt;''",Table_Index[ID],$Q1115,Table_Index[year],$R1115)</f>
        <v>0.27283122500000001</v>
      </c>
      <c r="Y1115">
        <f>SUMIFS(INDEX(Table_Index[],,MATCH(Y$12,Table_Index[#Headers],0)),
Table_Index[ID],$Q1115,Table_Index[year],$R1115)/COUNTIFS(Table_Index[Quarter],"&lt;&gt;''",Table_Index[ID],$Q1115,Table_Index[year],$R1115)</f>
        <v>4.6057374999999998E-2</v>
      </c>
      <c r="Z1115">
        <f>SUMIFS(INDEX(Table_Index[],,MATCH(Z$12,Table_Index[#Headers],0)),
Table_Index[ID],$Q1115,Table_Index[year],$R1115)/COUNTIFS(Table_Index[Quarter],"&lt;&gt;''",Table_Index[ID],$Q1115,Table_Index[year],$R1115)</f>
        <v>0.1555454</v>
      </c>
      <c r="AA1115">
        <f>SUMIFS(INDEX(Table_Index[],,MATCH(AA$12,Table_Index[#Headers],0)),
Table_Index[ID],$Q1115,Table_Index[year],$R1115)/COUNTIFS(Table_Index[Quarter],"&lt;&gt;''",Table_Index[ID],$Q1115,Table_Index[year],$R1115)</f>
        <v>0.18635915</v>
      </c>
      <c r="AB1115">
        <f>SUMIFS(INDEX(Table_Index[],,MATCH(AB$12,Table_Index[#Headers],0)),
Table_Index[ID],$Q1115,Table_Index[year],$R1115)/COUNTIFS(Table_Index[Quarter],"&lt;&gt;''",Table_Index[ID],$Q1115,Table_Index[year],$R1115)</f>
        <v>9.3330749999999997E-3</v>
      </c>
      <c r="AC1115" s="24">
        <f t="shared" si="70"/>
        <v>0.99999997500000004</v>
      </c>
      <c r="AD1115">
        <f>COUNTIFS(Table_Index[Quarter],"&lt;&gt;''",Table_Index[ID],$Q1115,Table_Index[year],$R1115)</f>
        <v>4</v>
      </c>
      <c r="AE1115" s="34">
        <f t="shared" si="71"/>
        <v>0.82077112667774188</v>
      </c>
    </row>
    <row r="1116" spans="1:31" x14ac:dyDescent="0.3">
      <c r="A1116">
        <v>9174</v>
      </c>
      <c r="B1116">
        <v>2006</v>
      </c>
      <c r="C1116">
        <v>1</v>
      </c>
      <c r="D1116">
        <v>4.8455499999999999E-2</v>
      </c>
      <c r="E1116">
        <v>0.15109639999999999</v>
      </c>
      <c r="F1116">
        <v>2.9996200000000001E-2</v>
      </c>
      <c r="G1116">
        <v>9.07578E-2</v>
      </c>
      <c r="H1116">
        <v>0</v>
      </c>
      <c r="I1116">
        <v>0.28503210000000001</v>
      </c>
      <c r="J1116">
        <v>0.17766999999999999</v>
      </c>
      <c r="K1116">
        <v>0.1549806</v>
      </c>
      <c r="L1116">
        <v>5.9031100000000003E-2</v>
      </c>
      <c r="M1116">
        <v>2.9803999999999998E-3</v>
      </c>
      <c r="O1116" t="str">
        <f>Table_Index[[#This Row],[ID]]&amp;Table_Index[[#This Row],[year]]</f>
        <v>91742006</v>
      </c>
      <c r="P1116" t="str">
        <v>93342007</v>
      </c>
      <c r="Q1116" t="str">
        <f t="shared" si="68"/>
        <v>9334</v>
      </c>
      <c r="R1116" t="str">
        <f t="shared" si="69"/>
        <v>2007</v>
      </c>
      <c r="S1116">
        <f>SUMIFS(INDEX(Table_Index[],,MATCH(S$12,Table_Index[#Headers],0)),
Table_Index[ID],$Q1116,Table_Index[year],$R1116)/COUNTIFS(Table_Index[Quarter],"&lt;&gt;''",Table_Index[ID],$Q1116,Table_Index[year],$R1116)</f>
        <v>5.6404950000000002E-2</v>
      </c>
      <c r="T1116">
        <f>SUMIFS(INDEX(Table_Index[],,MATCH(T$12,Table_Index[#Headers],0)),
Table_Index[ID],$Q1116,Table_Index[year],$R1116)/COUNTIFS(Table_Index[Quarter],"&lt;&gt;''",Table_Index[ID],$Q1116,Table_Index[year],$R1116)</f>
        <v>4.9512225E-2</v>
      </c>
      <c r="U1116">
        <f>SUMIFS(INDEX(Table_Index[],,MATCH(U$12,Table_Index[#Headers],0)),
Table_Index[ID],$Q1116,Table_Index[year],$R1116)/COUNTIFS(Table_Index[Quarter],"&lt;&gt;''",Table_Index[ID],$Q1116,Table_Index[year],$R1116)</f>
        <v>0.17466735</v>
      </c>
      <c r="V1116">
        <f>SUMIFS(INDEX(Table_Index[],,MATCH(V$12,Table_Index[#Headers],0)),
Table_Index[ID],$Q1116,Table_Index[year],$R1116)/COUNTIFS(Table_Index[Quarter],"&lt;&gt;''",Table_Index[ID],$Q1116,Table_Index[year],$R1116)</f>
        <v>1.356255E-2</v>
      </c>
      <c r="W1116">
        <f>SUMIFS(INDEX(Table_Index[],,MATCH(W$12,Table_Index[#Headers],0)),
Table_Index[ID],$Q1116,Table_Index[year],$R1116)/COUNTIFS(Table_Index[Quarter],"&lt;&gt;''",Table_Index[ID],$Q1116,Table_Index[year],$R1116)</f>
        <v>2.2363924999999996E-2</v>
      </c>
      <c r="X1116">
        <f>SUMIFS(INDEX(Table_Index[],,MATCH(X$12,Table_Index[#Headers],0)),
Table_Index[ID],$Q1116,Table_Index[year],$R1116)/COUNTIFS(Table_Index[Quarter],"&lt;&gt;''",Table_Index[ID],$Q1116,Table_Index[year],$R1116)</f>
        <v>0.39735825000000002</v>
      </c>
      <c r="Y1116">
        <f>SUMIFS(INDEX(Table_Index[],,MATCH(Y$12,Table_Index[#Headers],0)),
Table_Index[ID],$Q1116,Table_Index[year],$R1116)/COUNTIFS(Table_Index[Quarter],"&lt;&gt;''",Table_Index[ID],$Q1116,Table_Index[year],$R1116)</f>
        <v>8.9416250000000003E-2</v>
      </c>
      <c r="Z1116">
        <f>SUMIFS(INDEX(Table_Index[],,MATCH(Z$12,Table_Index[#Headers],0)),
Table_Index[ID],$Q1116,Table_Index[year],$R1116)/COUNTIFS(Table_Index[Quarter],"&lt;&gt;''",Table_Index[ID],$Q1116,Table_Index[year],$R1116)</f>
        <v>6.3069675000000006E-2</v>
      </c>
      <c r="AA1116">
        <f>SUMIFS(INDEX(Table_Index[],,MATCH(AA$12,Table_Index[#Headers],0)),
Table_Index[ID],$Q1116,Table_Index[year],$R1116)/COUNTIFS(Table_Index[Quarter],"&lt;&gt;''",Table_Index[ID],$Q1116,Table_Index[year],$R1116)</f>
        <v>0.12036762499999999</v>
      </c>
      <c r="AB1116">
        <f>SUMIFS(INDEX(Table_Index[],,MATCH(AB$12,Table_Index[#Headers],0)),
Table_Index[ID],$Q1116,Table_Index[year],$R1116)/COUNTIFS(Table_Index[Quarter],"&lt;&gt;''",Table_Index[ID],$Q1116,Table_Index[year],$R1116)</f>
        <v>1.3277199999999999E-2</v>
      </c>
      <c r="AC1116" s="24">
        <f t="shared" si="70"/>
        <v>1</v>
      </c>
      <c r="AD1116">
        <f>COUNTIFS(Table_Index[Quarter],"&lt;&gt;''",Table_Index[ID],$Q1116,Table_Index[year],$R1116)</f>
        <v>4</v>
      </c>
      <c r="AE1116" s="34">
        <f t="shared" si="71"/>
        <v>0.77864297243140501</v>
      </c>
    </row>
    <row r="1117" spans="1:31" x14ac:dyDescent="0.3">
      <c r="A1117">
        <v>9174</v>
      </c>
      <c r="B1117">
        <v>2006</v>
      </c>
      <c r="C1117">
        <v>2</v>
      </c>
      <c r="D1117">
        <v>0.11312220000000001</v>
      </c>
      <c r="E1117">
        <v>8.7983900000000004E-2</v>
      </c>
      <c r="F1117">
        <v>2.5976200000000001E-2</v>
      </c>
      <c r="G1117">
        <v>0.1089325</v>
      </c>
      <c r="H1117">
        <v>1.1731200000000001E-2</v>
      </c>
      <c r="I1117">
        <v>0.41897099999999998</v>
      </c>
      <c r="J1117">
        <v>0.14747779999999999</v>
      </c>
      <c r="K1117">
        <v>1.4245000000000001E-2</v>
      </c>
      <c r="L1117">
        <v>5.6980099999999999E-2</v>
      </c>
      <c r="M1117">
        <v>1.45802E-2</v>
      </c>
      <c r="O1117" t="str">
        <f>Table_Index[[#This Row],[ID]]&amp;Table_Index[[#This Row],[year]]</f>
        <v>91742006</v>
      </c>
      <c r="P1117" t="str">
        <v>93352003</v>
      </c>
      <c r="Q1117" t="str">
        <f t="shared" si="68"/>
        <v>9335</v>
      </c>
      <c r="R1117" t="str">
        <f t="shared" si="69"/>
        <v>2003</v>
      </c>
      <c r="S1117">
        <f>SUMIFS(INDEX(Table_Index[],,MATCH(S$12,Table_Index[#Headers],0)),
Table_Index[ID],$Q1117,Table_Index[year],$R1117)/COUNTIFS(Table_Index[Quarter],"&lt;&gt;''",Table_Index[ID],$Q1117,Table_Index[year],$R1117)</f>
        <v>1.8632525E-2</v>
      </c>
      <c r="T1117">
        <f>SUMIFS(INDEX(Table_Index[],,MATCH(T$12,Table_Index[#Headers],0)),
Table_Index[ID],$Q1117,Table_Index[year],$R1117)/COUNTIFS(Table_Index[Quarter],"&lt;&gt;''",Table_Index[ID],$Q1117,Table_Index[year],$R1117)</f>
        <v>6.7974225000000013E-2</v>
      </c>
      <c r="U1117">
        <f>SUMIFS(INDEX(Table_Index[],,MATCH(U$12,Table_Index[#Headers],0)),
Table_Index[ID],$Q1117,Table_Index[year],$R1117)/COUNTIFS(Table_Index[Quarter],"&lt;&gt;''",Table_Index[ID],$Q1117,Table_Index[year],$R1117)</f>
        <v>6.3304949999999999E-2</v>
      </c>
      <c r="V1117">
        <f>SUMIFS(INDEX(Table_Index[],,MATCH(V$12,Table_Index[#Headers],0)),
Table_Index[ID],$Q1117,Table_Index[year],$R1117)/COUNTIFS(Table_Index[Quarter],"&lt;&gt;''",Table_Index[ID],$Q1117,Table_Index[year],$R1117)</f>
        <v>5.498625E-3</v>
      </c>
      <c r="W1117">
        <f>SUMIFS(INDEX(Table_Index[],,MATCH(W$12,Table_Index[#Headers],0)),
Table_Index[ID],$Q1117,Table_Index[year],$R1117)/COUNTIFS(Table_Index[Quarter],"&lt;&gt;''",Table_Index[ID],$Q1117,Table_Index[year],$R1117)</f>
        <v>5.2490000000000002E-4</v>
      </c>
      <c r="X1117">
        <f>SUMIFS(INDEX(Table_Index[],,MATCH(X$12,Table_Index[#Headers],0)),
Table_Index[ID],$Q1117,Table_Index[year],$R1117)/COUNTIFS(Table_Index[Quarter],"&lt;&gt;''",Table_Index[ID],$Q1117,Table_Index[year],$R1117)</f>
        <v>5.2217150000000004E-2</v>
      </c>
      <c r="Y1117">
        <f>SUMIFS(INDEX(Table_Index[],,MATCH(Y$12,Table_Index[#Headers],0)),
Table_Index[ID],$Q1117,Table_Index[year],$R1117)/COUNTIFS(Table_Index[Quarter],"&lt;&gt;''",Table_Index[ID],$Q1117,Table_Index[year],$R1117)</f>
        <v>8.9838899999999999E-2</v>
      </c>
      <c r="Z1117">
        <f>SUMIFS(INDEX(Table_Index[],,MATCH(Z$12,Table_Index[#Headers],0)),
Table_Index[ID],$Q1117,Table_Index[year],$R1117)/COUNTIFS(Table_Index[Quarter],"&lt;&gt;''",Table_Index[ID],$Q1117,Table_Index[year],$R1117)</f>
        <v>0.469929975</v>
      </c>
      <c r="AA1117">
        <f>SUMIFS(INDEX(Table_Index[],,MATCH(AA$12,Table_Index[#Headers],0)),
Table_Index[ID],$Q1117,Table_Index[year],$R1117)/COUNTIFS(Table_Index[Quarter],"&lt;&gt;''",Table_Index[ID],$Q1117,Table_Index[year],$R1117)</f>
        <v>3.5681075000000007E-2</v>
      </c>
      <c r="AB1117">
        <f>SUMIFS(INDEX(Table_Index[],,MATCH(AB$12,Table_Index[#Headers],0)),
Table_Index[ID],$Q1117,Table_Index[year],$R1117)/COUNTIFS(Table_Index[Quarter],"&lt;&gt;''",Table_Index[ID],$Q1117,Table_Index[year],$R1117)</f>
        <v>0.19639762500000002</v>
      </c>
      <c r="AC1117" s="24">
        <f t="shared" si="70"/>
        <v>0.99999994999999997</v>
      </c>
      <c r="AD1117">
        <f>COUNTIFS(Table_Index[Quarter],"&lt;&gt;''",Table_Index[ID],$Q1117,Table_Index[year],$R1117)</f>
        <v>4</v>
      </c>
      <c r="AE1117" s="34">
        <f t="shared" si="71"/>
        <v>0.71951730032674122</v>
      </c>
    </row>
    <row r="1118" spans="1:31" x14ac:dyDescent="0.3">
      <c r="A1118">
        <v>9174</v>
      </c>
      <c r="B1118">
        <v>2006</v>
      </c>
      <c r="C1118">
        <v>3</v>
      </c>
      <c r="D1118">
        <v>4.0369700000000001E-2</v>
      </c>
      <c r="E1118">
        <v>0.10217179999999999</v>
      </c>
      <c r="F1118">
        <v>2.0311800000000001E-2</v>
      </c>
      <c r="G1118">
        <v>0.15331349999999999</v>
      </c>
      <c r="H1118">
        <v>2.8692700000000002E-2</v>
      </c>
      <c r="I1118">
        <v>0.35717120000000002</v>
      </c>
      <c r="J1118">
        <v>0.13396150000000001</v>
      </c>
      <c r="K1118">
        <v>0.1063323</v>
      </c>
      <c r="L1118">
        <v>4.2350100000000002E-2</v>
      </c>
      <c r="M1118">
        <v>1.53253E-2</v>
      </c>
      <c r="O1118" t="str">
        <f>Table_Index[[#This Row],[ID]]&amp;Table_Index[[#This Row],[year]]</f>
        <v>91742006</v>
      </c>
      <c r="P1118" t="str">
        <v>93352004</v>
      </c>
      <c r="Q1118" t="str">
        <f t="shared" si="68"/>
        <v>9335</v>
      </c>
      <c r="R1118" t="str">
        <f t="shared" si="69"/>
        <v>2004</v>
      </c>
      <c r="S1118">
        <f>SUMIFS(INDEX(Table_Index[],,MATCH(S$12,Table_Index[#Headers],0)),
Table_Index[ID],$Q1118,Table_Index[year],$R1118)/COUNTIFS(Table_Index[Quarter],"&lt;&gt;''",Table_Index[ID],$Q1118,Table_Index[year],$R1118)</f>
        <v>1.01025E-2</v>
      </c>
      <c r="T1118">
        <f>SUMIFS(INDEX(Table_Index[],,MATCH(T$12,Table_Index[#Headers],0)),
Table_Index[ID],$Q1118,Table_Index[year],$R1118)/COUNTIFS(Table_Index[Quarter],"&lt;&gt;''",Table_Index[ID],$Q1118,Table_Index[year],$R1118)</f>
        <v>4.5192175000000001E-2</v>
      </c>
      <c r="U1118">
        <f>SUMIFS(INDEX(Table_Index[],,MATCH(U$12,Table_Index[#Headers],0)),
Table_Index[ID],$Q1118,Table_Index[year],$R1118)/COUNTIFS(Table_Index[Quarter],"&lt;&gt;''",Table_Index[ID],$Q1118,Table_Index[year],$R1118)</f>
        <v>5.4848599999999997E-2</v>
      </c>
      <c r="V1118">
        <f>SUMIFS(INDEX(Table_Index[],,MATCH(V$12,Table_Index[#Headers],0)),
Table_Index[ID],$Q1118,Table_Index[year],$R1118)/COUNTIFS(Table_Index[Quarter],"&lt;&gt;''",Table_Index[ID],$Q1118,Table_Index[year],$R1118)</f>
        <v>6.6739474999999993E-2</v>
      </c>
      <c r="W1118">
        <f>SUMIFS(INDEX(Table_Index[],,MATCH(W$12,Table_Index[#Headers],0)),
Table_Index[ID],$Q1118,Table_Index[year],$R1118)/COUNTIFS(Table_Index[Quarter],"&lt;&gt;''",Table_Index[ID],$Q1118,Table_Index[year],$R1118)</f>
        <v>5.7128999999999999E-3</v>
      </c>
      <c r="X1118">
        <f>SUMIFS(INDEX(Table_Index[],,MATCH(X$12,Table_Index[#Headers],0)),
Table_Index[ID],$Q1118,Table_Index[year],$R1118)/COUNTIFS(Table_Index[Quarter],"&lt;&gt;''",Table_Index[ID],$Q1118,Table_Index[year],$R1118)</f>
        <v>0.12551599999999999</v>
      </c>
      <c r="Y1118">
        <f>SUMIFS(INDEX(Table_Index[],,MATCH(Y$12,Table_Index[#Headers],0)),
Table_Index[ID],$Q1118,Table_Index[year],$R1118)/COUNTIFS(Table_Index[Quarter],"&lt;&gt;''",Table_Index[ID],$Q1118,Table_Index[year],$R1118)</f>
        <v>9.7056075000000006E-2</v>
      </c>
      <c r="Z1118">
        <f>SUMIFS(INDEX(Table_Index[],,MATCH(Z$12,Table_Index[#Headers],0)),
Table_Index[ID],$Q1118,Table_Index[year],$R1118)/COUNTIFS(Table_Index[Quarter],"&lt;&gt;''",Table_Index[ID],$Q1118,Table_Index[year],$R1118)</f>
        <v>0.49912744999999997</v>
      </c>
      <c r="AA1118">
        <f>SUMIFS(INDEX(Table_Index[],,MATCH(AA$12,Table_Index[#Headers],0)),
Table_Index[ID],$Q1118,Table_Index[year],$R1118)/COUNTIFS(Table_Index[Quarter],"&lt;&gt;''",Table_Index[ID],$Q1118,Table_Index[year],$R1118)</f>
        <v>6.7771625000000002E-2</v>
      </c>
      <c r="AB1118">
        <f>SUMIFS(INDEX(Table_Index[],,MATCH(AB$12,Table_Index[#Headers],0)),
Table_Index[ID],$Q1118,Table_Index[year],$R1118)/COUNTIFS(Table_Index[Quarter],"&lt;&gt;''",Table_Index[ID],$Q1118,Table_Index[year],$R1118)</f>
        <v>2.793325E-2</v>
      </c>
      <c r="AC1118" s="24">
        <f t="shared" si="70"/>
        <v>1.0000000499999999</v>
      </c>
      <c r="AD1118">
        <f>COUNTIFS(Table_Index[Quarter],"&lt;&gt;''",Table_Index[ID],$Q1118,Table_Index[year],$R1118)</f>
        <v>4</v>
      </c>
      <c r="AE1118" s="34">
        <f t="shared" si="71"/>
        <v>0.71068482423626256</v>
      </c>
    </row>
    <row r="1119" spans="1:31" x14ac:dyDescent="0.3">
      <c r="A1119">
        <v>9174</v>
      </c>
      <c r="B1119">
        <v>2006</v>
      </c>
      <c r="C1119">
        <v>4</v>
      </c>
      <c r="D1119">
        <v>5.0484300000000003E-2</v>
      </c>
      <c r="E1119">
        <v>0.1002103</v>
      </c>
      <c r="F1119">
        <v>4.23305E-2</v>
      </c>
      <c r="G1119">
        <v>0.1034669</v>
      </c>
      <c r="H1119">
        <v>5.2046000000000002E-3</v>
      </c>
      <c r="I1119">
        <v>0.4628834</v>
      </c>
      <c r="J1119">
        <v>0.1516265</v>
      </c>
      <c r="K1119">
        <v>9.5417000000000002E-3</v>
      </c>
      <c r="L1119">
        <v>7.2863999999999998E-2</v>
      </c>
      <c r="M1119">
        <v>1.3879000000000001E-3</v>
      </c>
      <c r="O1119" t="str">
        <f>Table_Index[[#This Row],[ID]]&amp;Table_Index[[#This Row],[year]]</f>
        <v>91742006</v>
      </c>
      <c r="P1119" t="str">
        <v>93362003</v>
      </c>
      <c r="Q1119" t="str">
        <f t="shared" si="68"/>
        <v>9336</v>
      </c>
      <c r="R1119" t="str">
        <f t="shared" si="69"/>
        <v>2003</v>
      </c>
      <c r="S1119">
        <f>SUMIFS(INDEX(Table_Index[],,MATCH(S$12,Table_Index[#Headers],0)),
Table_Index[ID],$Q1119,Table_Index[year],$R1119)/COUNTIFS(Table_Index[Quarter],"&lt;&gt;''",Table_Index[ID],$Q1119,Table_Index[year],$R1119)</f>
        <v>0.12302290000000002</v>
      </c>
      <c r="T1119">
        <f>SUMIFS(INDEX(Table_Index[],,MATCH(T$12,Table_Index[#Headers],0)),
Table_Index[ID],$Q1119,Table_Index[year],$R1119)/COUNTIFS(Table_Index[Quarter],"&lt;&gt;''",Table_Index[ID],$Q1119,Table_Index[year],$R1119)</f>
        <v>5.2662075000000003E-2</v>
      </c>
      <c r="U1119">
        <f>SUMIFS(INDEX(Table_Index[],,MATCH(U$12,Table_Index[#Headers],0)),
Table_Index[ID],$Q1119,Table_Index[year],$R1119)/COUNTIFS(Table_Index[Quarter],"&lt;&gt;''",Table_Index[ID],$Q1119,Table_Index[year],$R1119)</f>
        <v>0.15872792499999999</v>
      </c>
      <c r="V1119">
        <f>SUMIFS(INDEX(Table_Index[],,MATCH(V$12,Table_Index[#Headers],0)),
Table_Index[ID],$Q1119,Table_Index[year],$R1119)/COUNTIFS(Table_Index[Quarter],"&lt;&gt;''",Table_Index[ID],$Q1119,Table_Index[year],$R1119)</f>
        <v>2.02922E-2</v>
      </c>
      <c r="W1119">
        <f>SUMIFS(INDEX(Table_Index[],,MATCH(W$12,Table_Index[#Headers],0)),
Table_Index[ID],$Q1119,Table_Index[year],$R1119)/COUNTIFS(Table_Index[Quarter],"&lt;&gt;''",Table_Index[ID],$Q1119,Table_Index[year],$R1119)</f>
        <v>1.1021299999999999E-2</v>
      </c>
      <c r="X1119">
        <f>SUMIFS(INDEX(Table_Index[],,MATCH(X$12,Table_Index[#Headers],0)),
Table_Index[ID],$Q1119,Table_Index[year],$R1119)/COUNTIFS(Table_Index[Quarter],"&lt;&gt;''",Table_Index[ID],$Q1119,Table_Index[year],$R1119)</f>
        <v>6.9600949999999995E-2</v>
      </c>
      <c r="Y1119">
        <f>SUMIFS(INDEX(Table_Index[],,MATCH(Y$12,Table_Index[#Headers],0)),
Table_Index[ID],$Q1119,Table_Index[year],$R1119)/COUNTIFS(Table_Index[Quarter],"&lt;&gt;''",Table_Index[ID],$Q1119,Table_Index[year],$R1119)</f>
        <v>0</v>
      </c>
      <c r="Z1119">
        <f>SUMIFS(INDEX(Table_Index[],,MATCH(Z$12,Table_Index[#Headers],0)),
Table_Index[ID],$Q1119,Table_Index[year],$R1119)/COUNTIFS(Table_Index[Quarter],"&lt;&gt;''",Table_Index[ID],$Q1119,Table_Index[year],$R1119)</f>
        <v>0.157016925</v>
      </c>
      <c r="AA1119">
        <f>SUMIFS(INDEX(Table_Index[],,MATCH(AA$12,Table_Index[#Headers],0)),
Table_Index[ID],$Q1119,Table_Index[year],$R1119)/COUNTIFS(Table_Index[Quarter],"&lt;&gt;''",Table_Index[ID],$Q1119,Table_Index[year],$R1119)</f>
        <v>0.133462475</v>
      </c>
      <c r="AB1119">
        <f>SUMIFS(INDEX(Table_Index[],,MATCH(AB$12,Table_Index[#Headers],0)),
Table_Index[ID],$Q1119,Table_Index[year],$R1119)/COUNTIFS(Table_Index[Quarter],"&lt;&gt;''",Table_Index[ID],$Q1119,Table_Index[year],$R1119)</f>
        <v>0.27419327500000001</v>
      </c>
      <c r="AC1119" s="24">
        <f t="shared" si="70"/>
        <v>1.0000000249999998</v>
      </c>
      <c r="AD1119">
        <f>COUNTIFS(Table_Index[Quarter],"&lt;&gt;''",Table_Index[ID],$Q1119,Table_Index[year],$R1119)</f>
        <v>4</v>
      </c>
      <c r="AE1119" s="34">
        <f t="shared" si="71"/>
        <v>0.83387148405723943</v>
      </c>
    </row>
    <row r="1120" spans="1:31" x14ac:dyDescent="0.3">
      <c r="A1120">
        <v>9175</v>
      </c>
      <c r="B1120">
        <v>2003</v>
      </c>
      <c r="C1120">
        <v>1</v>
      </c>
      <c r="D1120">
        <v>8.5242399999999996E-2</v>
      </c>
      <c r="E1120">
        <v>4.6883300000000003E-2</v>
      </c>
      <c r="F1120">
        <v>8.5242399999999996E-2</v>
      </c>
      <c r="G1120">
        <v>6.23335E-2</v>
      </c>
      <c r="H1120">
        <v>0</v>
      </c>
      <c r="I1120">
        <v>0.42194999999999999</v>
      </c>
      <c r="J1120">
        <v>0.16196060000000001</v>
      </c>
      <c r="K1120">
        <v>4.2621199999999998E-2</v>
      </c>
      <c r="L1120">
        <v>8.7373500000000007E-2</v>
      </c>
      <c r="M1120">
        <v>6.3931999999999999E-3</v>
      </c>
      <c r="O1120" t="str">
        <f>Table_Index[[#This Row],[ID]]&amp;Table_Index[[#This Row],[year]]</f>
        <v>91752003</v>
      </c>
      <c r="P1120" t="str">
        <v>93362004</v>
      </c>
      <c r="Q1120" t="str">
        <f t="shared" si="68"/>
        <v>9336</v>
      </c>
      <c r="R1120" t="str">
        <f t="shared" si="69"/>
        <v>2004</v>
      </c>
      <c r="S1120">
        <f>SUMIFS(INDEX(Table_Index[],,MATCH(S$12,Table_Index[#Headers],0)),
Table_Index[ID],$Q1120,Table_Index[year],$R1120)/COUNTIFS(Table_Index[Quarter],"&lt;&gt;''",Table_Index[ID],$Q1120,Table_Index[year],$R1120)</f>
        <v>1.1569775000000001E-2</v>
      </c>
      <c r="T1120">
        <f>SUMIFS(INDEX(Table_Index[],,MATCH(T$12,Table_Index[#Headers],0)),
Table_Index[ID],$Q1120,Table_Index[year],$R1120)/COUNTIFS(Table_Index[Quarter],"&lt;&gt;''",Table_Index[ID],$Q1120,Table_Index[year],$R1120)</f>
        <v>3.6382450000000004E-2</v>
      </c>
      <c r="U1120">
        <f>SUMIFS(INDEX(Table_Index[],,MATCH(U$12,Table_Index[#Headers],0)),
Table_Index[ID],$Q1120,Table_Index[year],$R1120)/COUNTIFS(Table_Index[Quarter],"&lt;&gt;''",Table_Index[ID],$Q1120,Table_Index[year],$R1120)</f>
        <v>7.6941850000000006E-2</v>
      </c>
      <c r="V1120">
        <f>SUMIFS(INDEX(Table_Index[],,MATCH(V$12,Table_Index[#Headers],0)),
Table_Index[ID],$Q1120,Table_Index[year],$R1120)/COUNTIFS(Table_Index[Quarter],"&lt;&gt;''",Table_Index[ID],$Q1120,Table_Index[year],$R1120)</f>
        <v>7.8217949999999994E-2</v>
      </c>
      <c r="W1120">
        <f>SUMIFS(INDEX(Table_Index[],,MATCH(W$12,Table_Index[#Headers],0)),
Table_Index[ID],$Q1120,Table_Index[year],$R1120)/COUNTIFS(Table_Index[Quarter],"&lt;&gt;''",Table_Index[ID],$Q1120,Table_Index[year],$R1120)</f>
        <v>3.6295350000000004E-2</v>
      </c>
      <c r="X1120">
        <f>SUMIFS(INDEX(Table_Index[],,MATCH(X$12,Table_Index[#Headers],0)),
Table_Index[ID],$Q1120,Table_Index[year],$R1120)/COUNTIFS(Table_Index[Quarter],"&lt;&gt;''",Table_Index[ID],$Q1120,Table_Index[year],$R1120)</f>
        <v>0.18522535000000001</v>
      </c>
      <c r="Y1120">
        <f>SUMIFS(INDEX(Table_Index[],,MATCH(Y$12,Table_Index[#Headers],0)),
Table_Index[ID],$Q1120,Table_Index[year],$R1120)/COUNTIFS(Table_Index[Quarter],"&lt;&gt;''",Table_Index[ID],$Q1120,Table_Index[year],$R1120)</f>
        <v>3.7354075E-2</v>
      </c>
      <c r="Z1120">
        <f>SUMIFS(INDEX(Table_Index[],,MATCH(Z$12,Table_Index[#Headers],0)),
Table_Index[ID],$Q1120,Table_Index[year],$R1120)/COUNTIFS(Table_Index[Quarter],"&lt;&gt;''",Table_Index[ID],$Q1120,Table_Index[year],$R1120)</f>
        <v>0.51041479999999995</v>
      </c>
      <c r="AA1120">
        <f>SUMIFS(INDEX(Table_Index[],,MATCH(AA$12,Table_Index[#Headers],0)),
Table_Index[ID],$Q1120,Table_Index[year],$R1120)/COUNTIFS(Table_Index[Quarter],"&lt;&gt;''",Table_Index[ID],$Q1120,Table_Index[year],$R1120)</f>
        <v>1.5198850000000002E-2</v>
      </c>
      <c r="AB1120">
        <f>SUMIFS(INDEX(Table_Index[],,MATCH(AB$12,Table_Index[#Headers],0)),
Table_Index[ID],$Q1120,Table_Index[year],$R1120)/COUNTIFS(Table_Index[Quarter],"&lt;&gt;''",Table_Index[ID],$Q1120,Table_Index[year],$R1120)</f>
        <v>1.2399475E-2</v>
      </c>
      <c r="AC1120" s="24">
        <f t="shared" si="70"/>
        <v>0.99999992500000001</v>
      </c>
      <c r="AD1120">
        <f>COUNTIFS(Table_Index[Quarter],"&lt;&gt;''",Table_Index[ID],$Q1120,Table_Index[year],$R1120)</f>
        <v>4</v>
      </c>
      <c r="AE1120" s="34">
        <f t="shared" si="71"/>
        <v>0.68857523194083314</v>
      </c>
    </row>
    <row r="1121" spans="1:31" x14ac:dyDescent="0.3">
      <c r="A1121">
        <v>9175</v>
      </c>
      <c r="B1121">
        <v>2003</v>
      </c>
      <c r="C1121">
        <v>2</v>
      </c>
      <c r="D1121">
        <v>0.2904834</v>
      </c>
      <c r="E1121">
        <v>2.8614799999999999E-2</v>
      </c>
      <c r="F1121">
        <v>0.1040538</v>
      </c>
      <c r="G1121">
        <v>0.13006719999999999</v>
      </c>
      <c r="H1121">
        <v>8.2592700000000005E-2</v>
      </c>
      <c r="I1121">
        <v>0.24712770000000001</v>
      </c>
      <c r="J1121">
        <v>0</v>
      </c>
      <c r="K1121">
        <v>5.7229599999999999E-2</v>
      </c>
      <c r="L1121">
        <v>5.2026900000000001E-2</v>
      </c>
      <c r="M1121">
        <v>7.8040000000000002E-3</v>
      </c>
      <c r="O1121" t="str">
        <f>Table_Index[[#This Row],[ID]]&amp;Table_Index[[#This Row],[year]]</f>
        <v>91752003</v>
      </c>
      <c r="P1121" t="str">
        <v>93372003</v>
      </c>
      <c r="Q1121" t="str">
        <f t="shared" si="68"/>
        <v>9337</v>
      </c>
      <c r="R1121" t="str">
        <f t="shared" si="69"/>
        <v>2003</v>
      </c>
      <c r="S1121">
        <f>SUMIFS(INDEX(Table_Index[],,MATCH(S$12,Table_Index[#Headers],0)),
Table_Index[ID],$Q1121,Table_Index[year],$R1121)/COUNTIFS(Table_Index[Quarter],"&lt;&gt;''",Table_Index[ID],$Q1121,Table_Index[year],$R1121)</f>
        <v>6.6286949999999997E-2</v>
      </c>
      <c r="T1121">
        <f>SUMIFS(INDEX(Table_Index[],,MATCH(T$12,Table_Index[#Headers],0)),
Table_Index[ID],$Q1121,Table_Index[year],$R1121)/COUNTIFS(Table_Index[Quarter],"&lt;&gt;''",Table_Index[ID],$Q1121,Table_Index[year],$R1121)</f>
        <v>4.5348075000000002E-2</v>
      </c>
      <c r="U1121">
        <f>SUMIFS(INDEX(Table_Index[],,MATCH(U$12,Table_Index[#Headers],0)),
Table_Index[ID],$Q1121,Table_Index[year],$R1121)/COUNTIFS(Table_Index[Quarter],"&lt;&gt;''",Table_Index[ID],$Q1121,Table_Index[year],$R1121)</f>
        <v>4.4756150000000001E-2</v>
      </c>
      <c r="V1121">
        <f>SUMIFS(INDEX(Table_Index[],,MATCH(V$12,Table_Index[#Headers],0)),
Table_Index[ID],$Q1121,Table_Index[year],$R1121)/COUNTIFS(Table_Index[Quarter],"&lt;&gt;''",Table_Index[ID],$Q1121,Table_Index[year],$R1121)</f>
        <v>1.8299599999999999E-2</v>
      </c>
      <c r="W1121">
        <f>SUMIFS(INDEX(Table_Index[],,MATCH(W$12,Table_Index[#Headers],0)),
Table_Index[ID],$Q1121,Table_Index[year],$R1121)/COUNTIFS(Table_Index[Quarter],"&lt;&gt;''",Table_Index[ID],$Q1121,Table_Index[year],$R1121)</f>
        <v>3.7915024999999998E-2</v>
      </c>
      <c r="X1121">
        <f>SUMIFS(INDEX(Table_Index[],,MATCH(X$12,Table_Index[#Headers],0)),
Table_Index[ID],$Q1121,Table_Index[year],$R1121)/COUNTIFS(Table_Index[Quarter],"&lt;&gt;''",Table_Index[ID],$Q1121,Table_Index[year],$R1121)</f>
        <v>0.168833075</v>
      </c>
      <c r="Y1121">
        <f>SUMIFS(INDEX(Table_Index[],,MATCH(Y$12,Table_Index[#Headers],0)),
Table_Index[ID],$Q1121,Table_Index[year],$R1121)/COUNTIFS(Table_Index[Quarter],"&lt;&gt;''",Table_Index[ID],$Q1121,Table_Index[year],$R1121)</f>
        <v>0</v>
      </c>
      <c r="Z1121">
        <f>SUMIFS(INDEX(Table_Index[],,MATCH(Z$12,Table_Index[#Headers],0)),
Table_Index[ID],$Q1121,Table_Index[year],$R1121)/COUNTIFS(Table_Index[Quarter],"&lt;&gt;''",Table_Index[ID],$Q1121,Table_Index[year],$R1121)</f>
        <v>0.406176325</v>
      </c>
      <c r="AA1121">
        <f>SUMIFS(INDEX(Table_Index[],,MATCH(AA$12,Table_Index[#Headers],0)),
Table_Index[ID],$Q1121,Table_Index[year],$R1121)/COUNTIFS(Table_Index[Quarter],"&lt;&gt;''",Table_Index[ID],$Q1121,Table_Index[year],$R1121)</f>
        <v>9.3265174999999992E-2</v>
      </c>
      <c r="AB1121">
        <f>SUMIFS(INDEX(Table_Index[],,MATCH(AB$12,Table_Index[#Headers],0)),
Table_Index[ID],$Q1121,Table_Index[year],$R1121)/COUNTIFS(Table_Index[Quarter],"&lt;&gt;''",Table_Index[ID],$Q1121,Table_Index[year],$R1121)</f>
        <v>0.11911957499999999</v>
      </c>
      <c r="AC1121" s="24">
        <f t="shared" si="70"/>
        <v>0.99999994999999997</v>
      </c>
      <c r="AD1121">
        <f>COUNTIFS(Table_Index[Quarter],"&lt;&gt;''",Table_Index[ID],$Q1121,Table_Index[year],$R1121)</f>
        <v>4</v>
      </c>
      <c r="AE1121" s="34">
        <f t="shared" si="71"/>
        <v>0.77340237468933626</v>
      </c>
    </row>
    <row r="1122" spans="1:31" x14ac:dyDescent="0.3">
      <c r="A1122">
        <v>9175</v>
      </c>
      <c r="B1122">
        <v>2003</v>
      </c>
      <c r="C1122">
        <v>3</v>
      </c>
      <c r="D1122">
        <v>0.1672826</v>
      </c>
      <c r="E1122">
        <v>6.6524E-2</v>
      </c>
      <c r="F1122">
        <v>0.1027038</v>
      </c>
      <c r="G1122">
        <v>0.14355180000000001</v>
      </c>
      <c r="H1122">
        <v>0</v>
      </c>
      <c r="I1122">
        <v>0.21824550000000001</v>
      </c>
      <c r="J1122">
        <v>8.7531600000000001E-2</v>
      </c>
      <c r="K1122">
        <v>0</v>
      </c>
      <c r="L1122">
        <v>0.21007590000000001</v>
      </c>
      <c r="M1122">
        <v>4.0848000000000004E-3</v>
      </c>
      <c r="O1122" t="str">
        <f>Table_Index[[#This Row],[ID]]&amp;Table_Index[[#This Row],[year]]</f>
        <v>91752003</v>
      </c>
      <c r="P1122" t="str">
        <v>93372004</v>
      </c>
      <c r="Q1122" t="str">
        <f t="shared" si="68"/>
        <v>9337</v>
      </c>
      <c r="R1122" t="str">
        <f t="shared" si="69"/>
        <v>2004</v>
      </c>
      <c r="S1122">
        <f>SUMIFS(INDEX(Table_Index[],,MATCH(S$12,Table_Index[#Headers],0)),
Table_Index[ID],$Q1122,Table_Index[year],$R1122)/COUNTIFS(Table_Index[Quarter],"&lt;&gt;''",Table_Index[ID],$Q1122,Table_Index[year],$R1122)</f>
        <v>4.4897974999999993E-2</v>
      </c>
      <c r="T1122">
        <f>SUMIFS(INDEX(Table_Index[],,MATCH(T$12,Table_Index[#Headers],0)),
Table_Index[ID],$Q1122,Table_Index[year],$R1122)/COUNTIFS(Table_Index[Quarter],"&lt;&gt;''",Table_Index[ID],$Q1122,Table_Index[year],$R1122)</f>
        <v>4.2260175000000004E-2</v>
      </c>
      <c r="U1122">
        <f>SUMIFS(INDEX(Table_Index[],,MATCH(U$12,Table_Index[#Headers],0)),
Table_Index[ID],$Q1122,Table_Index[year],$R1122)/COUNTIFS(Table_Index[Quarter],"&lt;&gt;''",Table_Index[ID],$Q1122,Table_Index[year],$R1122)</f>
        <v>7.8796375000000002E-2</v>
      </c>
      <c r="V1122">
        <f>SUMIFS(INDEX(Table_Index[],,MATCH(V$12,Table_Index[#Headers],0)),
Table_Index[ID],$Q1122,Table_Index[year],$R1122)/COUNTIFS(Table_Index[Quarter],"&lt;&gt;''",Table_Index[ID],$Q1122,Table_Index[year],$R1122)</f>
        <v>0.196669975</v>
      </c>
      <c r="W1122">
        <f>SUMIFS(INDEX(Table_Index[],,MATCH(W$12,Table_Index[#Headers],0)),
Table_Index[ID],$Q1122,Table_Index[year],$R1122)/COUNTIFS(Table_Index[Quarter],"&lt;&gt;''",Table_Index[ID],$Q1122,Table_Index[year],$R1122)</f>
        <v>1.0705549999999999E-2</v>
      </c>
      <c r="X1122">
        <f>SUMIFS(INDEX(Table_Index[],,MATCH(X$12,Table_Index[#Headers],0)),
Table_Index[ID],$Q1122,Table_Index[year],$R1122)/COUNTIFS(Table_Index[Quarter],"&lt;&gt;''",Table_Index[ID],$Q1122,Table_Index[year],$R1122)</f>
        <v>4.6353974999999999E-2</v>
      </c>
      <c r="Y1122">
        <f>SUMIFS(INDEX(Table_Index[],,MATCH(Y$12,Table_Index[#Headers],0)),
Table_Index[ID],$Q1122,Table_Index[year],$R1122)/COUNTIFS(Table_Index[Quarter],"&lt;&gt;''",Table_Index[ID],$Q1122,Table_Index[year],$R1122)</f>
        <v>2.8620500000000001E-3</v>
      </c>
      <c r="Z1122">
        <f>SUMIFS(INDEX(Table_Index[],,MATCH(Z$12,Table_Index[#Headers],0)),
Table_Index[ID],$Q1122,Table_Index[year],$R1122)/COUNTIFS(Table_Index[Quarter],"&lt;&gt;''",Table_Index[ID],$Q1122,Table_Index[year],$R1122)</f>
        <v>0.5352152</v>
      </c>
      <c r="AA1122">
        <f>SUMIFS(INDEX(Table_Index[],,MATCH(AA$12,Table_Index[#Headers],0)),
Table_Index[ID],$Q1122,Table_Index[year],$R1122)/COUNTIFS(Table_Index[Quarter],"&lt;&gt;''",Table_Index[ID],$Q1122,Table_Index[year],$R1122)</f>
        <v>2.0701524999999998E-2</v>
      </c>
      <c r="AB1122">
        <f>SUMIFS(INDEX(Table_Index[],,MATCH(AB$12,Table_Index[#Headers],0)),
Table_Index[ID],$Q1122,Table_Index[year],$R1122)/COUNTIFS(Table_Index[Quarter],"&lt;&gt;''",Table_Index[ID],$Q1122,Table_Index[year],$R1122)</f>
        <v>2.1537174999999995E-2</v>
      </c>
      <c r="AC1122" s="24">
        <f t="shared" si="70"/>
        <v>0.99999997499999993</v>
      </c>
      <c r="AD1122">
        <f>COUNTIFS(Table_Index[Quarter],"&lt;&gt;''",Table_Index[ID],$Q1122,Table_Index[year],$R1122)</f>
        <v>4</v>
      </c>
      <c r="AE1122" s="34">
        <f t="shared" si="71"/>
        <v>0.66169109718557562</v>
      </c>
    </row>
    <row r="1123" spans="1:31" x14ac:dyDescent="0.3">
      <c r="A1123">
        <v>9175</v>
      </c>
      <c r="B1123">
        <v>2003</v>
      </c>
      <c r="C1123">
        <v>4</v>
      </c>
      <c r="D1123">
        <v>4.4625600000000001E-2</v>
      </c>
      <c r="E1123">
        <v>1.22262E-2</v>
      </c>
      <c r="F1123">
        <v>1.52827E-2</v>
      </c>
      <c r="G1123">
        <v>1.9867599999999999E-2</v>
      </c>
      <c r="H1123">
        <v>1.3754499999999999E-2</v>
      </c>
      <c r="I1123">
        <v>7.7941899999999995E-2</v>
      </c>
      <c r="J1123">
        <v>2.9546599999999999E-2</v>
      </c>
      <c r="K1123">
        <v>1.22262E-2</v>
      </c>
      <c r="L1123">
        <v>6.1130999999999998E-3</v>
      </c>
      <c r="M1123">
        <v>0.76841570000000003</v>
      </c>
      <c r="O1123" t="str">
        <f>Table_Index[[#This Row],[ID]]&amp;Table_Index[[#This Row],[year]]</f>
        <v>91752003</v>
      </c>
      <c r="P1123" t="str">
        <v>93382003</v>
      </c>
      <c r="Q1123" t="str">
        <f t="shared" si="68"/>
        <v>9338</v>
      </c>
      <c r="R1123" t="str">
        <f t="shared" si="69"/>
        <v>2003</v>
      </c>
      <c r="S1123">
        <f>SUMIFS(INDEX(Table_Index[],,MATCH(S$12,Table_Index[#Headers],0)),
Table_Index[ID],$Q1123,Table_Index[year],$R1123)/COUNTIFS(Table_Index[Quarter],"&lt;&gt;''",Table_Index[ID],$Q1123,Table_Index[year],$R1123)</f>
        <v>0.31882312499999999</v>
      </c>
      <c r="T1123">
        <f>SUMIFS(INDEX(Table_Index[],,MATCH(T$12,Table_Index[#Headers],0)),
Table_Index[ID],$Q1123,Table_Index[year],$R1123)/COUNTIFS(Table_Index[Quarter],"&lt;&gt;''",Table_Index[ID],$Q1123,Table_Index[year],$R1123)</f>
        <v>2.8571425000000001E-2</v>
      </c>
      <c r="U1123">
        <f>SUMIFS(INDEX(Table_Index[],,MATCH(U$12,Table_Index[#Headers],0)),
Table_Index[ID],$Q1123,Table_Index[year],$R1123)/COUNTIFS(Table_Index[Quarter],"&lt;&gt;''",Table_Index[ID],$Q1123,Table_Index[year],$R1123)</f>
        <v>0.49326392500000005</v>
      </c>
      <c r="V1123">
        <f>SUMIFS(INDEX(Table_Index[],,MATCH(V$12,Table_Index[#Headers],0)),
Table_Index[ID],$Q1123,Table_Index[year],$R1123)/COUNTIFS(Table_Index[Quarter],"&lt;&gt;''",Table_Index[ID],$Q1123,Table_Index[year],$R1123)</f>
        <v>6.6030749999999999E-3</v>
      </c>
      <c r="W1123">
        <f>SUMIFS(INDEX(Table_Index[],,MATCH(W$12,Table_Index[#Headers],0)),
Table_Index[ID],$Q1123,Table_Index[year],$R1123)/COUNTIFS(Table_Index[Quarter],"&lt;&gt;''",Table_Index[ID],$Q1123,Table_Index[year],$R1123)</f>
        <v>0</v>
      </c>
      <c r="X1123">
        <f>SUMIFS(INDEX(Table_Index[],,MATCH(X$12,Table_Index[#Headers],0)),
Table_Index[ID],$Q1123,Table_Index[year],$R1123)/COUNTIFS(Table_Index[Quarter],"&lt;&gt;''",Table_Index[ID],$Q1123,Table_Index[year],$R1123)</f>
        <v>0</v>
      </c>
      <c r="Y1123">
        <f>SUMIFS(INDEX(Table_Index[],,MATCH(Y$12,Table_Index[#Headers],0)),
Table_Index[ID],$Q1123,Table_Index[year],$R1123)/COUNTIFS(Table_Index[Quarter],"&lt;&gt;''",Table_Index[ID],$Q1123,Table_Index[year],$R1123)</f>
        <v>0</v>
      </c>
      <c r="Z1123">
        <f>SUMIFS(INDEX(Table_Index[],,MATCH(Z$12,Table_Index[#Headers],0)),
Table_Index[ID],$Q1123,Table_Index[year],$R1123)/COUNTIFS(Table_Index[Quarter],"&lt;&gt;''",Table_Index[ID],$Q1123,Table_Index[year],$R1123)</f>
        <v>3.7190075000000003E-2</v>
      </c>
      <c r="AA1123">
        <f>SUMIFS(INDEX(Table_Index[],,MATCH(AA$12,Table_Index[#Headers],0)),
Table_Index[ID],$Q1123,Table_Index[year],$R1123)/COUNTIFS(Table_Index[Quarter],"&lt;&gt;''",Table_Index[ID],$Q1123,Table_Index[year],$R1123)</f>
        <v>9.7926299999999994E-2</v>
      </c>
      <c r="AB1123">
        <f>SUMIFS(INDEX(Table_Index[],,MATCH(AB$12,Table_Index[#Headers],0)),
Table_Index[ID],$Q1123,Table_Index[year],$R1123)/COUNTIFS(Table_Index[Quarter],"&lt;&gt;''",Table_Index[ID],$Q1123,Table_Index[year],$R1123)</f>
        <v>1.7622100000000002E-2</v>
      </c>
      <c r="AC1123" s="24">
        <f t="shared" si="70"/>
        <v>1.0000000250000001</v>
      </c>
      <c r="AD1123">
        <f>COUNTIFS(Table_Index[Quarter],"&lt;&gt;''",Table_Index[ID],$Q1123,Table_Index[year],$R1123)</f>
        <v>4</v>
      </c>
      <c r="AE1123" s="34">
        <f t="shared" si="71"/>
        <v>0.64289938801423685</v>
      </c>
    </row>
    <row r="1124" spans="1:31" x14ac:dyDescent="0.3">
      <c r="A1124">
        <v>9175</v>
      </c>
      <c r="B1124">
        <v>2004</v>
      </c>
      <c r="C1124">
        <v>1</v>
      </c>
      <c r="D1124">
        <v>0.20342730000000001</v>
      </c>
      <c r="E1124">
        <v>4.1515799999999999E-2</v>
      </c>
      <c r="F1124">
        <v>0.11624420000000001</v>
      </c>
      <c r="G1124">
        <v>0.1051733</v>
      </c>
      <c r="H1124">
        <v>1.38386E-2</v>
      </c>
      <c r="I1124">
        <v>0.29061039999999999</v>
      </c>
      <c r="J1124">
        <v>8.9950799999999997E-2</v>
      </c>
      <c r="K1124">
        <v>5.8122100000000003E-2</v>
      </c>
      <c r="L1124">
        <v>5.5354399999999998E-2</v>
      </c>
      <c r="M1124">
        <v>2.0757899999999999E-2</v>
      </c>
      <c r="O1124" t="str">
        <f>Table_Index[[#This Row],[ID]]&amp;Table_Index[[#This Row],[year]]</f>
        <v>91752004</v>
      </c>
      <c r="P1124" t="str">
        <v>93382004</v>
      </c>
      <c r="Q1124" t="str">
        <f t="shared" si="68"/>
        <v>9338</v>
      </c>
      <c r="R1124" t="str">
        <f t="shared" si="69"/>
        <v>2004</v>
      </c>
      <c r="S1124">
        <f>SUMIFS(INDEX(Table_Index[],,MATCH(S$12,Table_Index[#Headers],0)),
Table_Index[ID],$Q1124,Table_Index[year],$R1124)/COUNTIFS(Table_Index[Quarter],"&lt;&gt;''",Table_Index[ID],$Q1124,Table_Index[year],$R1124)</f>
        <v>0.32816904999999996</v>
      </c>
      <c r="T1124">
        <f>SUMIFS(INDEX(Table_Index[],,MATCH(T$12,Table_Index[#Headers],0)),
Table_Index[ID],$Q1124,Table_Index[year],$R1124)/COUNTIFS(Table_Index[Quarter],"&lt;&gt;''",Table_Index[ID],$Q1124,Table_Index[year],$R1124)</f>
        <v>0.21940072499999999</v>
      </c>
      <c r="U1124">
        <f>SUMIFS(INDEX(Table_Index[],,MATCH(U$12,Table_Index[#Headers],0)),
Table_Index[ID],$Q1124,Table_Index[year],$R1124)/COUNTIFS(Table_Index[Quarter],"&lt;&gt;''",Table_Index[ID],$Q1124,Table_Index[year],$R1124)</f>
        <v>0.12807207500000001</v>
      </c>
      <c r="V1124">
        <f>SUMIFS(INDEX(Table_Index[],,MATCH(V$12,Table_Index[#Headers],0)),
Table_Index[ID],$Q1124,Table_Index[year],$R1124)/COUNTIFS(Table_Index[Quarter],"&lt;&gt;''",Table_Index[ID],$Q1124,Table_Index[year],$R1124)</f>
        <v>0.17212882499999999</v>
      </c>
      <c r="W1124">
        <f>SUMIFS(INDEX(Table_Index[],,MATCH(W$12,Table_Index[#Headers],0)),
Table_Index[ID],$Q1124,Table_Index[year],$R1124)/COUNTIFS(Table_Index[Quarter],"&lt;&gt;''",Table_Index[ID],$Q1124,Table_Index[year],$R1124)</f>
        <v>7.3759775E-2</v>
      </c>
      <c r="X1124">
        <f>SUMIFS(INDEX(Table_Index[],,MATCH(X$12,Table_Index[#Headers],0)),
Table_Index[ID],$Q1124,Table_Index[year],$R1124)/COUNTIFS(Table_Index[Quarter],"&lt;&gt;''",Table_Index[ID],$Q1124,Table_Index[year],$R1124)</f>
        <v>0</v>
      </c>
      <c r="Y1124">
        <f>SUMIFS(INDEX(Table_Index[],,MATCH(Y$12,Table_Index[#Headers],0)),
Table_Index[ID],$Q1124,Table_Index[year],$R1124)/COUNTIFS(Table_Index[Quarter],"&lt;&gt;''",Table_Index[ID],$Q1124,Table_Index[year],$R1124)</f>
        <v>1.7573600000000002E-2</v>
      </c>
      <c r="Z1124">
        <f>SUMIFS(INDEX(Table_Index[],,MATCH(Z$12,Table_Index[#Headers],0)),
Table_Index[ID],$Q1124,Table_Index[year],$R1124)/COUNTIFS(Table_Index[Quarter],"&lt;&gt;''",Table_Index[ID],$Q1124,Table_Index[year],$R1124)</f>
        <v>4.0723975000000003E-2</v>
      </c>
      <c r="AA1124">
        <f>SUMIFS(INDEX(Table_Index[],,MATCH(AA$12,Table_Index[#Headers],0)),
Table_Index[ID],$Q1124,Table_Index[year],$R1124)/COUNTIFS(Table_Index[Quarter],"&lt;&gt;''",Table_Index[ID],$Q1124,Table_Index[year],$R1124)</f>
        <v>0</v>
      </c>
      <c r="AB1124">
        <f>SUMIFS(INDEX(Table_Index[],,MATCH(AB$12,Table_Index[#Headers],0)),
Table_Index[ID],$Q1124,Table_Index[year],$R1124)/COUNTIFS(Table_Index[Quarter],"&lt;&gt;''",Table_Index[ID],$Q1124,Table_Index[year],$R1124)</f>
        <v>2.0171975000000002E-2</v>
      </c>
      <c r="AC1124" s="24">
        <f t="shared" si="70"/>
        <v>0.99999999999999978</v>
      </c>
      <c r="AD1124">
        <f>COUNTIFS(Table_Index[Quarter],"&lt;&gt;''",Table_Index[ID],$Q1124,Table_Index[year],$R1124)</f>
        <v>4</v>
      </c>
      <c r="AE1124" s="34">
        <f t="shared" si="71"/>
        <v>0.79032292116067382</v>
      </c>
    </row>
    <row r="1125" spans="1:31" x14ac:dyDescent="0.3">
      <c r="A1125">
        <v>9175</v>
      </c>
      <c r="B1125">
        <v>2004</v>
      </c>
      <c r="C1125">
        <v>2</v>
      </c>
      <c r="D1125">
        <v>0.33035100000000001</v>
      </c>
      <c r="E1125">
        <v>6.2629000000000004E-2</v>
      </c>
      <c r="F1125">
        <v>6.8823099999999998E-2</v>
      </c>
      <c r="G1125">
        <v>6.8823099999999998E-2</v>
      </c>
      <c r="H1125">
        <v>6.8823E-3</v>
      </c>
      <c r="I1125">
        <v>0.24776319999999999</v>
      </c>
      <c r="J1125">
        <v>7.9834799999999997E-2</v>
      </c>
      <c r="K1125">
        <v>3.1658600000000002E-2</v>
      </c>
      <c r="L1125">
        <v>8.25877E-2</v>
      </c>
      <c r="M1125">
        <v>2.0646899999999999E-2</v>
      </c>
      <c r="O1125" t="str">
        <f>Table_Index[[#This Row],[ID]]&amp;Table_Index[[#This Row],[year]]</f>
        <v>91752004</v>
      </c>
      <c r="P1125" t="str">
        <v>93392003</v>
      </c>
      <c r="Q1125" t="str">
        <f t="shared" si="68"/>
        <v>9339</v>
      </c>
      <c r="R1125" t="str">
        <f t="shared" si="69"/>
        <v>2003</v>
      </c>
      <c r="S1125">
        <f>SUMIFS(INDEX(Table_Index[],,MATCH(S$12,Table_Index[#Headers],0)),
Table_Index[ID],$Q1125,Table_Index[year],$R1125)/COUNTIFS(Table_Index[Quarter],"&lt;&gt;''",Table_Index[ID],$Q1125,Table_Index[year],$R1125)</f>
        <v>1.6433749999999999E-3</v>
      </c>
      <c r="T1125">
        <f>SUMIFS(INDEX(Table_Index[],,MATCH(T$12,Table_Index[#Headers],0)),
Table_Index[ID],$Q1125,Table_Index[year],$R1125)/COUNTIFS(Table_Index[Quarter],"&lt;&gt;''",Table_Index[ID],$Q1125,Table_Index[year],$R1125)</f>
        <v>7.9645250000000018E-3</v>
      </c>
      <c r="U1125">
        <f>SUMIFS(INDEX(Table_Index[],,MATCH(U$12,Table_Index[#Headers],0)),
Table_Index[ID],$Q1125,Table_Index[year],$R1125)/COUNTIFS(Table_Index[Quarter],"&lt;&gt;''",Table_Index[ID],$Q1125,Table_Index[year],$R1125)</f>
        <v>2.5995250000000001E-3</v>
      </c>
      <c r="V1125">
        <f>SUMIFS(INDEX(Table_Index[],,MATCH(V$12,Table_Index[#Headers],0)),
Table_Index[ID],$Q1125,Table_Index[year],$R1125)/COUNTIFS(Table_Index[Quarter],"&lt;&gt;''",Table_Index[ID],$Q1125,Table_Index[year],$R1125)</f>
        <v>1.479525E-3</v>
      </c>
      <c r="W1125">
        <f>SUMIFS(INDEX(Table_Index[],,MATCH(W$12,Table_Index[#Headers],0)),
Table_Index[ID],$Q1125,Table_Index[year],$R1125)/COUNTIFS(Table_Index[Quarter],"&lt;&gt;''",Table_Index[ID],$Q1125,Table_Index[year],$R1125)</f>
        <v>1.6033E-3</v>
      </c>
      <c r="X1125">
        <f>SUMIFS(INDEX(Table_Index[],,MATCH(X$12,Table_Index[#Headers],0)),
Table_Index[ID],$Q1125,Table_Index[year],$R1125)/COUNTIFS(Table_Index[Quarter],"&lt;&gt;''",Table_Index[ID],$Q1125,Table_Index[year],$R1125)</f>
        <v>7.1856749999999999E-3</v>
      </c>
      <c r="Y1125">
        <f>SUMIFS(INDEX(Table_Index[],,MATCH(Y$12,Table_Index[#Headers],0)),
Table_Index[ID],$Q1125,Table_Index[year],$R1125)/COUNTIFS(Table_Index[Quarter],"&lt;&gt;''",Table_Index[ID],$Q1125,Table_Index[year],$R1125)</f>
        <v>6.7704000000000002E-3</v>
      </c>
      <c r="Z1125">
        <f>SUMIFS(INDEX(Table_Index[],,MATCH(Z$12,Table_Index[#Headers],0)),
Table_Index[ID],$Q1125,Table_Index[year],$R1125)/COUNTIFS(Table_Index[Quarter],"&lt;&gt;''",Table_Index[ID],$Q1125,Table_Index[year],$R1125)</f>
        <v>0.95483485000000001</v>
      </c>
      <c r="AA1125">
        <f>SUMIFS(INDEX(Table_Index[],,MATCH(AA$12,Table_Index[#Headers],0)),
Table_Index[ID],$Q1125,Table_Index[year],$R1125)/COUNTIFS(Table_Index[Quarter],"&lt;&gt;''",Table_Index[ID],$Q1125,Table_Index[year],$R1125)</f>
        <v>7.0400749999999998E-3</v>
      </c>
      <c r="AB1125">
        <f>SUMIFS(INDEX(Table_Index[],,MATCH(AB$12,Table_Index[#Headers],0)),
Table_Index[ID],$Q1125,Table_Index[year],$R1125)/COUNTIFS(Table_Index[Quarter],"&lt;&gt;''",Table_Index[ID],$Q1125,Table_Index[year],$R1125)</f>
        <v>8.8787250000000005E-3</v>
      </c>
      <c r="AC1125" s="24">
        <f t="shared" si="70"/>
        <v>0.99999997500000004</v>
      </c>
      <c r="AD1125">
        <f>COUNTIFS(Table_Index[Quarter],"&lt;&gt;''",Table_Index[ID],$Q1125,Table_Index[year],$R1125)</f>
        <v>4</v>
      </c>
      <c r="AE1125" s="34">
        <f t="shared" si="71"/>
        <v>8.7986891135273138E-2</v>
      </c>
    </row>
    <row r="1126" spans="1:31" x14ac:dyDescent="0.3">
      <c r="A1126">
        <v>9175</v>
      </c>
      <c r="B1126">
        <v>2004</v>
      </c>
      <c r="C1126">
        <v>3</v>
      </c>
      <c r="D1126">
        <v>0.27845419999999999</v>
      </c>
      <c r="E1126">
        <v>0</v>
      </c>
      <c r="F1126">
        <v>0.1073807</v>
      </c>
      <c r="G1126">
        <v>0.13095209999999999</v>
      </c>
      <c r="H1126">
        <v>0</v>
      </c>
      <c r="I1126">
        <v>0.19642809999999999</v>
      </c>
      <c r="J1126">
        <v>0.18333289999999999</v>
      </c>
      <c r="K1126">
        <v>0</v>
      </c>
      <c r="L1126">
        <v>9.0356900000000004E-2</v>
      </c>
      <c r="M1126">
        <v>1.30952E-2</v>
      </c>
      <c r="O1126" t="str">
        <f>Table_Index[[#This Row],[ID]]&amp;Table_Index[[#This Row],[year]]</f>
        <v>91752004</v>
      </c>
      <c r="P1126" t="str">
        <v>93392004</v>
      </c>
      <c r="Q1126" t="str">
        <f t="shared" si="68"/>
        <v>9339</v>
      </c>
      <c r="R1126" t="str">
        <f t="shared" si="69"/>
        <v>2004</v>
      </c>
      <c r="S1126">
        <f>SUMIFS(INDEX(Table_Index[],,MATCH(S$12,Table_Index[#Headers],0)),
Table_Index[ID],$Q1126,Table_Index[year],$R1126)/COUNTIFS(Table_Index[Quarter],"&lt;&gt;''",Table_Index[ID],$Q1126,Table_Index[year],$R1126)</f>
        <v>7.0530800000000005E-2</v>
      </c>
      <c r="T1126">
        <f>SUMIFS(INDEX(Table_Index[],,MATCH(T$12,Table_Index[#Headers],0)),
Table_Index[ID],$Q1126,Table_Index[year],$R1126)/COUNTIFS(Table_Index[Quarter],"&lt;&gt;''",Table_Index[ID],$Q1126,Table_Index[year],$R1126)</f>
        <v>1.5112725E-2</v>
      </c>
      <c r="U1126">
        <f>SUMIFS(INDEX(Table_Index[],,MATCH(U$12,Table_Index[#Headers],0)),
Table_Index[ID],$Q1126,Table_Index[year],$R1126)/COUNTIFS(Table_Index[Quarter],"&lt;&gt;''",Table_Index[ID],$Q1126,Table_Index[year],$R1126)</f>
        <v>3.5946000000000006E-2</v>
      </c>
      <c r="V1126">
        <f>SUMIFS(INDEX(Table_Index[],,MATCH(V$12,Table_Index[#Headers],0)),
Table_Index[ID],$Q1126,Table_Index[year],$R1126)/COUNTIFS(Table_Index[Quarter],"&lt;&gt;''",Table_Index[ID],$Q1126,Table_Index[year],$R1126)</f>
        <v>0.13846307499999999</v>
      </c>
      <c r="W1126">
        <f>SUMIFS(INDEX(Table_Index[],,MATCH(W$12,Table_Index[#Headers],0)),
Table_Index[ID],$Q1126,Table_Index[year],$R1126)/COUNTIFS(Table_Index[Quarter],"&lt;&gt;''",Table_Index[ID],$Q1126,Table_Index[year],$R1126)</f>
        <v>1.8011025E-2</v>
      </c>
      <c r="X1126">
        <f>SUMIFS(INDEX(Table_Index[],,MATCH(X$12,Table_Index[#Headers],0)),
Table_Index[ID],$Q1126,Table_Index[year],$R1126)/COUNTIFS(Table_Index[Quarter],"&lt;&gt;''",Table_Index[ID],$Q1126,Table_Index[year],$R1126)</f>
        <v>1.1198574999999999E-2</v>
      </c>
      <c r="Y1126">
        <f>SUMIFS(INDEX(Table_Index[],,MATCH(Y$12,Table_Index[#Headers],0)),
Table_Index[ID],$Q1126,Table_Index[year],$R1126)/COUNTIFS(Table_Index[Quarter],"&lt;&gt;''",Table_Index[ID],$Q1126,Table_Index[year],$R1126)</f>
        <v>9.1074750000000003E-3</v>
      </c>
      <c r="Z1126">
        <f>SUMIFS(INDEX(Table_Index[],,MATCH(Z$12,Table_Index[#Headers],0)),
Table_Index[ID],$Q1126,Table_Index[year],$R1126)/COUNTIFS(Table_Index[Quarter],"&lt;&gt;''",Table_Index[ID],$Q1126,Table_Index[year],$R1126)</f>
        <v>0.45645672500000001</v>
      </c>
      <c r="AA1126">
        <f>SUMIFS(INDEX(Table_Index[],,MATCH(AA$12,Table_Index[#Headers],0)),
Table_Index[ID],$Q1126,Table_Index[year],$R1126)/COUNTIFS(Table_Index[Quarter],"&lt;&gt;''",Table_Index[ID],$Q1126,Table_Index[year],$R1126)</f>
        <v>2.7558875E-2</v>
      </c>
      <c r="AB1126">
        <f>SUMIFS(INDEX(Table_Index[],,MATCH(AB$12,Table_Index[#Headers],0)),
Table_Index[ID],$Q1126,Table_Index[year],$R1126)/COUNTIFS(Table_Index[Quarter],"&lt;&gt;''",Table_Index[ID],$Q1126,Table_Index[year],$R1126)</f>
        <v>0.21761472500000001</v>
      </c>
      <c r="AC1126" s="24">
        <f t="shared" si="70"/>
        <v>1</v>
      </c>
      <c r="AD1126">
        <f>COUNTIFS(Table_Index[Quarter],"&lt;&gt;''",Table_Index[ID],$Q1126,Table_Index[year],$R1126)</f>
        <v>4</v>
      </c>
      <c r="AE1126" s="34">
        <f t="shared" si="71"/>
        <v>0.71733172060970496</v>
      </c>
    </row>
    <row r="1127" spans="1:31" x14ac:dyDescent="0.3">
      <c r="A1127">
        <v>9175</v>
      </c>
      <c r="B1127">
        <v>2004</v>
      </c>
      <c r="C1127">
        <v>4</v>
      </c>
      <c r="D1127">
        <v>6.2928999999999997E-3</v>
      </c>
      <c r="E1127">
        <v>3.6586000000000001E-3</v>
      </c>
      <c r="F1127">
        <v>3.8511000000000001E-3</v>
      </c>
      <c r="G1127">
        <v>5.777E-4</v>
      </c>
      <c r="H1127">
        <v>0</v>
      </c>
      <c r="I1127">
        <v>1.3324900000000001E-2</v>
      </c>
      <c r="J1127">
        <v>2.8113000000000001E-3</v>
      </c>
      <c r="K1127">
        <v>0.96278249999999999</v>
      </c>
      <c r="L1127">
        <v>4.7754E-3</v>
      </c>
      <c r="M1127">
        <v>1.9256E-3</v>
      </c>
      <c r="O1127" t="str">
        <f>Table_Index[[#This Row],[ID]]&amp;Table_Index[[#This Row],[year]]</f>
        <v>91752004</v>
      </c>
      <c r="P1127" t="str">
        <v>93402003</v>
      </c>
      <c r="Q1127" t="str">
        <f t="shared" si="68"/>
        <v>9340</v>
      </c>
      <c r="R1127" t="str">
        <f t="shared" si="69"/>
        <v>2003</v>
      </c>
      <c r="S1127">
        <f>SUMIFS(INDEX(Table_Index[],,MATCH(S$12,Table_Index[#Headers],0)),
Table_Index[ID],$Q1127,Table_Index[year],$R1127)/COUNTIFS(Table_Index[Quarter],"&lt;&gt;''",Table_Index[ID],$Q1127,Table_Index[year],$R1127)</f>
        <v>3.1374900000000004E-2</v>
      </c>
      <c r="T1127">
        <f>SUMIFS(INDEX(Table_Index[],,MATCH(T$12,Table_Index[#Headers],0)),
Table_Index[ID],$Q1127,Table_Index[year],$R1127)/COUNTIFS(Table_Index[Quarter],"&lt;&gt;''",Table_Index[ID],$Q1127,Table_Index[year],$R1127)</f>
        <v>6.3319175000000005E-2</v>
      </c>
      <c r="U1127">
        <f>SUMIFS(INDEX(Table_Index[],,MATCH(U$12,Table_Index[#Headers],0)),
Table_Index[ID],$Q1127,Table_Index[year],$R1127)/COUNTIFS(Table_Index[Quarter],"&lt;&gt;''",Table_Index[ID],$Q1127,Table_Index[year],$R1127)</f>
        <v>0.14394575000000001</v>
      </c>
      <c r="V1127">
        <f>SUMIFS(INDEX(Table_Index[],,MATCH(V$12,Table_Index[#Headers],0)),
Table_Index[ID],$Q1127,Table_Index[year],$R1127)/COUNTIFS(Table_Index[Quarter],"&lt;&gt;''",Table_Index[ID],$Q1127,Table_Index[year],$R1127)</f>
        <v>2.1802575000000001E-2</v>
      </c>
      <c r="W1127">
        <f>SUMIFS(INDEX(Table_Index[],,MATCH(W$12,Table_Index[#Headers],0)),
Table_Index[ID],$Q1127,Table_Index[year],$R1127)/COUNTIFS(Table_Index[Quarter],"&lt;&gt;''",Table_Index[ID],$Q1127,Table_Index[year],$R1127)</f>
        <v>5.2356025E-2</v>
      </c>
      <c r="X1127">
        <f>SUMIFS(INDEX(Table_Index[],,MATCH(X$12,Table_Index[#Headers],0)),
Table_Index[ID],$Q1127,Table_Index[year],$R1127)/COUNTIFS(Table_Index[Quarter],"&lt;&gt;''",Table_Index[ID],$Q1127,Table_Index[year],$R1127)</f>
        <v>0</v>
      </c>
      <c r="Y1127">
        <f>SUMIFS(INDEX(Table_Index[],,MATCH(Y$12,Table_Index[#Headers],0)),
Table_Index[ID],$Q1127,Table_Index[year],$R1127)/COUNTIFS(Table_Index[Quarter],"&lt;&gt;''",Table_Index[ID],$Q1127,Table_Index[year],$R1127)</f>
        <v>6.9516049999999996E-2</v>
      </c>
      <c r="Z1127">
        <f>SUMIFS(INDEX(Table_Index[],,MATCH(Z$12,Table_Index[#Headers],0)),
Table_Index[ID],$Q1127,Table_Index[year],$R1127)/COUNTIFS(Table_Index[Quarter],"&lt;&gt;''",Table_Index[ID],$Q1127,Table_Index[year],$R1127)</f>
        <v>5.2365475000000002E-2</v>
      </c>
      <c r="AA1127">
        <f>SUMIFS(INDEX(Table_Index[],,MATCH(AA$12,Table_Index[#Headers],0)),
Table_Index[ID],$Q1127,Table_Index[year],$R1127)/COUNTIFS(Table_Index[Quarter],"&lt;&gt;''",Table_Index[ID],$Q1127,Table_Index[year],$R1127)</f>
        <v>9.8677250000000008E-2</v>
      </c>
      <c r="AB1127">
        <f>SUMIFS(INDEX(Table_Index[],,MATCH(AB$12,Table_Index[#Headers],0)),
Table_Index[ID],$Q1127,Table_Index[year],$R1127)/COUNTIFS(Table_Index[Quarter],"&lt;&gt;''",Table_Index[ID],$Q1127,Table_Index[year],$R1127)</f>
        <v>0.46664272500000004</v>
      </c>
      <c r="AC1127" s="24">
        <f t="shared" si="70"/>
        <v>0.99999992500000001</v>
      </c>
      <c r="AD1127">
        <f>COUNTIFS(Table_Index[Quarter],"&lt;&gt;''",Table_Index[ID],$Q1127,Table_Index[year],$R1127)</f>
        <v>4</v>
      </c>
      <c r="AE1127" s="34">
        <f t="shared" si="71"/>
        <v>0.73600215651124934</v>
      </c>
    </row>
    <row r="1128" spans="1:31" x14ac:dyDescent="0.3">
      <c r="A1128">
        <v>9175</v>
      </c>
      <c r="B1128">
        <v>2005</v>
      </c>
      <c r="C1128">
        <v>1</v>
      </c>
      <c r="D1128">
        <v>5.0865899999999999E-2</v>
      </c>
      <c r="E1128">
        <v>7.3472999999999997E-2</v>
      </c>
      <c r="F1128">
        <v>8.8167599999999999E-2</v>
      </c>
      <c r="G1128">
        <v>8.1715200000000002E-2</v>
      </c>
      <c r="H1128">
        <v>0</v>
      </c>
      <c r="I1128">
        <v>0.44083820000000001</v>
      </c>
      <c r="J1128">
        <v>0.1629594</v>
      </c>
      <c r="K1128">
        <v>4.5214200000000003E-2</v>
      </c>
      <c r="L1128">
        <v>4.9735599999999998E-2</v>
      </c>
      <c r="M1128">
        <v>7.0308000000000002E-3</v>
      </c>
      <c r="O1128" t="str">
        <f>Table_Index[[#This Row],[ID]]&amp;Table_Index[[#This Row],[year]]</f>
        <v>91752005</v>
      </c>
      <c r="P1128" t="str">
        <v>93402004</v>
      </c>
      <c r="Q1128" t="str">
        <f t="shared" si="68"/>
        <v>9340</v>
      </c>
      <c r="R1128" t="str">
        <f t="shared" si="69"/>
        <v>2004</v>
      </c>
      <c r="S1128">
        <f>SUMIFS(INDEX(Table_Index[],,MATCH(S$12,Table_Index[#Headers],0)),
Table_Index[ID],$Q1128,Table_Index[year],$R1128)/COUNTIFS(Table_Index[Quarter],"&lt;&gt;''",Table_Index[ID],$Q1128,Table_Index[year],$R1128)</f>
        <v>9.3663974999999997E-2</v>
      </c>
      <c r="T1128">
        <f>SUMIFS(INDEX(Table_Index[],,MATCH(T$12,Table_Index[#Headers],0)),
Table_Index[ID],$Q1128,Table_Index[year],$R1128)/COUNTIFS(Table_Index[Quarter],"&lt;&gt;''",Table_Index[ID],$Q1128,Table_Index[year],$R1128)</f>
        <v>9.7760750000000004E-3</v>
      </c>
      <c r="U1128">
        <f>SUMIFS(INDEX(Table_Index[],,MATCH(U$12,Table_Index[#Headers],0)),
Table_Index[ID],$Q1128,Table_Index[year],$R1128)/COUNTIFS(Table_Index[Quarter],"&lt;&gt;''",Table_Index[ID],$Q1128,Table_Index[year],$R1128)</f>
        <v>3.7293824999999996E-2</v>
      </c>
      <c r="V1128">
        <f>SUMIFS(INDEX(Table_Index[],,MATCH(V$12,Table_Index[#Headers],0)),
Table_Index[ID],$Q1128,Table_Index[year],$R1128)/COUNTIFS(Table_Index[Quarter],"&lt;&gt;''",Table_Index[ID],$Q1128,Table_Index[year],$R1128)</f>
        <v>0.11724870000000001</v>
      </c>
      <c r="W1128">
        <f>SUMIFS(INDEX(Table_Index[],,MATCH(W$12,Table_Index[#Headers],0)),
Table_Index[ID],$Q1128,Table_Index[year],$R1128)/COUNTIFS(Table_Index[Quarter],"&lt;&gt;''",Table_Index[ID],$Q1128,Table_Index[year],$R1128)</f>
        <v>2.0082500000000001E-3</v>
      </c>
      <c r="X1128">
        <f>SUMIFS(INDEX(Table_Index[],,MATCH(X$12,Table_Index[#Headers],0)),
Table_Index[ID],$Q1128,Table_Index[year],$R1128)/COUNTIFS(Table_Index[Quarter],"&lt;&gt;''",Table_Index[ID],$Q1128,Table_Index[year],$R1128)</f>
        <v>4.7817749999999999E-2</v>
      </c>
      <c r="Y1128">
        <f>SUMIFS(INDEX(Table_Index[],,MATCH(Y$12,Table_Index[#Headers],0)),
Table_Index[ID],$Q1128,Table_Index[year],$R1128)/COUNTIFS(Table_Index[Quarter],"&lt;&gt;''",Table_Index[ID],$Q1128,Table_Index[year],$R1128)</f>
        <v>1.1003599999999999E-2</v>
      </c>
      <c r="Z1128">
        <f>SUMIFS(INDEX(Table_Index[],,MATCH(Z$12,Table_Index[#Headers],0)),
Table_Index[ID],$Q1128,Table_Index[year],$R1128)/COUNTIFS(Table_Index[Quarter],"&lt;&gt;''",Table_Index[ID],$Q1128,Table_Index[year],$R1128)</f>
        <v>0.50475702499999997</v>
      </c>
      <c r="AA1128">
        <f>SUMIFS(INDEX(Table_Index[],,MATCH(AA$12,Table_Index[#Headers],0)),
Table_Index[ID],$Q1128,Table_Index[year],$R1128)/COUNTIFS(Table_Index[Quarter],"&lt;&gt;''",Table_Index[ID],$Q1128,Table_Index[year],$R1128)</f>
        <v>2.0519199999999998E-2</v>
      </c>
      <c r="AB1128">
        <f>SUMIFS(INDEX(Table_Index[],,MATCH(AB$12,Table_Index[#Headers],0)),
Table_Index[ID],$Q1128,Table_Index[year],$R1128)/COUNTIFS(Table_Index[Quarter],"&lt;&gt;''",Table_Index[ID],$Q1128,Table_Index[year],$R1128)</f>
        <v>0.15591157499999997</v>
      </c>
      <c r="AC1128" s="24">
        <f t="shared" si="70"/>
        <v>0.99999997499999982</v>
      </c>
      <c r="AD1128">
        <f>COUNTIFS(Table_Index[Quarter],"&lt;&gt;''",Table_Index[ID],$Q1128,Table_Index[year],$R1128)</f>
        <v>4</v>
      </c>
      <c r="AE1128" s="34">
        <f t="shared" si="71"/>
        <v>0.69407264053941686</v>
      </c>
    </row>
    <row r="1129" spans="1:31" x14ac:dyDescent="0.3">
      <c r="A1129">
        <v>9175</v>
      </c>
      <c r="B1129">
        <v>2005</v>
      </c>
      <c r="C1129">
        <v>2</v>
      </c>
      <c r="D1129">
        <v>0.2027448</v>
      </c>
      <c r="E1129">
        <v>7.1363200000000002E-2</v>
      </c>
      <c r="F1129">
        <v>0.1097896</v>
      </c>
      <c r="G1129">
        <v>0.11637690000000001</v>
      </c>
      <c r="H1129">
        <v>0</v>
      </c>
      <c r="I1129">
        <v>0.2195791</v>
      </c>
      <c r="J1129">
        <v>0.13174749999999999</v>
      </c>
      <c r="K1129">
        <v>2.5251599999999999E-2</v>
      </c>
      <c r="L1129">
        <v>0.1196706</v>
      </c>
      <c r="M1129">
        <v>3.4767000000000001E-3</v>
      </c>
      <c r="O1129" t="str">
        <f>Table_Index[[#This Row],[ID]]&amp;Table_Index[[#This Row],[year]]</f>
        <v>91752005</v>
      </c>
      <c r="P1129" t="str">
        <v>93412003</v>
      </c>
      <c r="Q1129" t="str">
        <f t="shared" si="68"/>
        <v>9341</v>
      </c>
      <c r="R1129" t="str">
        <f t="shared" si="69"/>
        <v>2003</v>
      </c>
      <c r="S1129">
        <f>SUMIFS(INDEX(Table_Index[],,MATCH(S$12,Table_Index[#Headers],0)),
Table_Index[ID],$Q1129,Table_Index[year],$R1129)/COUNTIFS(Table_Index[Quarter],"&lt;&gt;''",Table_Index[ID],$Q1129,Table_Index[year],$R1129)</f>
        <v>0.11894437499999999</v>
      </c>
      <c r="T1129">
        <f>SUMIFS(INDEX(Table_Index[],,MATCH(T$12,Table_Index[#Headers],0)),
Table_Index[ID],$Q1129,Table_Index[year],$R1129)/COUNTIFS(Table_Index[Quarter],"&lt;&gt;''",Table_Index[ID],$Q1129,Table_Index[year],$R1129)</f>
        <v>1.0994500000000001E-3</v>
      </c>
      <c r="U1129">
        <f>SUMIFS(INDEX(Table_Index[],,MATCH(U$12,Table_Index[#Headers],0)),
Table_Index[ID],$Q1129,Table_Index[year],$R1129)/COUNTIFS(Table_Index[Quarter],"&lt;&gt;''",Table_Index[ID],$Q1129,Table_Index[year],$R1129)</f>
        <v>0.2513148</v>
      </c>
      <c r="V1129">
        <f>SUMIFS(INDEX(Table_Index[],,MATCH(V$12,Table_Index[#Headers],0)),
Table_Index[ID],$Q1129,Table_Index[year],$R1129)/COUNTIFS(Table_Index[Quarter],"&lt;&gt;''",Table_Index[ID],$Q1129,Table_Index[year],$R1129)</f>
        <v>3.3100724999999998E-2</v>
      </c>
      <c r="W1129">
        <f>SUMIFS(INDEX(Table_Index[],,MATCH(W$12,Table_Index[#Headers],0)),
Table_Index[ID],$Q1129,Table_Index[year],$R1129)/COUNTIFS(Table_Index[Quarter],"&lt;&gt;''",Table_Index[ID],$Q1129,Table_Index[year],$R1129)</f>
        <v>4.0760875000000002E-2</v>
      </c>
      <c r="X1129">
        <f>SUMIFS(INDEX(Table_Index[],,MATCH(X$12,Table_Index[#Headers],0)),
Table_Index[ID],$Q1129,Table_Index[year],$R1129)/COUNTIFS(Table_Index[Quarter],"&lt;&gt;''",Table_Index[ID],$Q1129,Table_Index[year],$R1129)</f>
        <v>0</v>
      </c>
      <c r="Y1129">
        <f>SUMIFS(INDEX(Table_Index[],,MATCH(Y$12,Table_Index[#Headers],0)),
Table_Index[ID],$Q1129,Table_Index[year],$R1129)/COUNTIFS(Table_Index[Quarter],"&lt;&gt;''",Table_Index[ID],$Q1129,Table_Index[year],$R1129)</f>
        <v>0</v>
      </c>
      <c r="Z1129">
        <f>SUMIFS(INDEX(Table_Index[],,MATCH(Z$12,Table_Index[#Headers],0)),
Table_Index[ID],$Q1129,Table_Index[year],$R1129)/COUNTIFS(Table_Index[Quarter],"&lt;&gt;''",Table_Index[ID],$Q1129,Table_Index[year],$R1129)</f>
        <v>0.31493905</v>
      </c>
      <c r="AA1129">
        <f>SUMIFS(INDEX(Table_Index[],,MATCH(AA$12,Table_Index[#Headers],0)),
Table_Index[ID],$Q1129,Table_Index[year],$R1129)/COUNTIFS(Table_Index[Quarter],"&lt;&gt;''",Table_Index[ID],$Q1129,Table_Index[year],$R1129)</f>
        <v>0.2154219</v>
      </c>
      <c r="AB1129">
        <f>SUMIFS(INDEX(Table_Index[],,MATCH(AB$12,Table_Index[#Headers],0)),
Table_Index[ID],$Q1129,Table_Index[year],$R1129)/COUNTIFS(Table_Index[Quarter],"&lt;&gt;''",Table_Index[ID],$Q1129,Table_Index[year],$R1129)</f>
        <v>2.4418824999999998E-2</v>
      </c>
      <c r="AC1129" s="24">
        <f t="shared" si="70"/>
        <v>1</v>
      </c>
      <c r="AD1129">
        <f>COUNTIFS(Table_Index[Quarter],"&lt;&gt;''",Table_Index[ID],$Q1129,Table_Index[year],$R1129)</f>
        <v>4</v>
      </c>
      <c r="AE1129" s="34">
        <f t="shared" si="71"/>
        <v>0.77374531201133245</v>
      </c>
    </row>
    <row r="1130" spans="1:31" x14ac:dyDescent="0.3">
      <c r="A1130">
        <v>9175</v>
      </c>
      <c r="B1130">
        <v>2005</v>
      </c>
      <c r="C1130">
        <v>3</v>
      </c>
      <c r="D1130">
        <v>4.3774300000000002E-2</v>
      </c>
      <c r="E1130">
        <v>4.8151800000000002E-2</v>
      </c>
      <c r="F1130">
        <v>7.29572E-2</v>
      </c>
      <c r="G1130">
        <v>8.7548600000000004E-2</v>
      </c>
      <c r="H1130">
        <v>6.3229999999999996E-3</v>
      </c>
      <c r="I1130">
        <v>0.415856</v>
      </c>
      <c r="J1130">
        <v>6.5661499999999998E-2</v>
      </c>
      <c r="K1130">
        <v>2.9182900000000001E-2</v>
      </c>
      <c r="L1130">
        <v>0.2188716</v>
      </c>
      <c r="M1130">
        <v>1.16732E-2</v>
      </c>
      <c r="O1130" t="str">
        <f>Table_Index[[#This Row],[ID]]&amp;Table_Index[[#This Row],[year]]</f>
        <v>91752005</v>
      </c>
      <c r="P1130" t="str">
        <v>93412004</v>
      </c>
      <c r="Q1130" t="str">
        <f t="shared" si="68"/>
        <v>9341</v>
      </c>
      <c r="R1130" t="str">
        <f t="shared" si="69"/>
        <v>2004</v>
      </c>
      <c r="S1130">
        <f>SUMIFS(INDEX(Table_Index[],,MATCH(S$12,Table_Index[#Headers],0)),
Table_Index[ID],$Q1130,Table_Index[year],$R1130)/COUNTIFS(Table_Index[Quarter],"&lt;&gt;''",Table_Index[ID],$Q1130,Table_Index[year],$R1130)</f>
        <v>9.8521674999999989E-2</v>
      </c>
      <c r="T1130">
        <f>SUMIFS(INDEX(Table_Index[],,MATCH(T$12,Table_Index[#Headers],0)),
Table_Index[ID],$Q1130,Table_Index[year],$R1130)/COUNTIFS(Table_Index[Quarter],"&lt;&gt;''",Table_Index[ID],$Q1130,Table_Index[year],$R1130)</f>
        <v>5.8577499999999997E-4</v>
      </c>
      <c r="U1130">
        <f>SUMIFS(INDEX(Table_Index[],,MATCH(U$12,Table_Index[#Headers],0)),
Table_Index[ID],$Q1130,Table_Index[year],$R1130)/COUNTIFS(Table_Index[Quarter],"&lt;&gt;''",Table_Index[ID],$Q1130,Table_Index[year],$R1130)</f>
        <v>4.7679674999999998E-2</v>
      </c>
      <c r="V1130">
        <f>SUMIFS(INDEX(Table_Index[],,MATCH(V$12,Table_Index[#Headers],0)),
Table_Index[ID],$Q1130,Table_Index[year],$R1130)/COUNTIFS(Table_Index[Quarter],"&lt;&gt;''",Table_Index[ID],$Q1130,Table_Index[year],$R1130)</f>
        <v>0.10253307499999999</v>
      </c>
      <c r="W1130">
        <f>SUMIFS(INDEX(Table_Index[],,MATCH(W$12,Table_Index[#Headers],0)),
Table_Index[ID],$Q1130,Table_Index[year],$R1130)/COUNTIFS(Table_Index[Quarter],"&lt;&gt;''",Table_Index[ID],$Q1130,Table_Index[year],$R1130)</f>
        <v>0</v>
      </c>
      <c r="X1130">
        <f>SUMIFS(INDEX(Table_Index[],,MATCH(X$12,Table_Index[#Headers],0)),
Table_Index[ID],$Q1130,Table_Index[year],$R1130)/COUNTIFS(Table_Index[Quarter],"&lt;&gt;''",Table_Index[ID],$Q1130,Table_Index[year],$R1130)</f>
        <v>0</v>
      </c>
      <c r="Y1130">
        <f>SUMIFS(INDEX(Table_Index[],,MATCH(Y$12,Table_Index[#Headers],0)),
Table_Index[ID],$Q1130,Table_Index[year],$R1130)/COUNTIFS(Table_Index[Quarter],"&lt;&gt;''",Table_Index[ID],$Q1130,Table_Index[year],$R1130)</f>
        <v>2.1827925000000001E-2</v>
      </c>
      <c r="Z1130">
        <f>SUMIFS(INDEX(Table_Index[],,MATCH(Z$12,Table_Index[#Headers],0)),
Table_Index[ID],$Q1130,Table_Index[year],$R1130)/COUNTIFS(Table_Index[Quarter],"&lt;&gt;''",Table_Index[ID],$Q1130,Table_Index[year],$R1130)</f>
        <v>0.70520117500000001</v>
      </c>
      <c r="AA1130">
        <f>SUMIFS(INDEX(Table_Index[],,MATCH(AA$12,Table_Index[#Headers],0)),
Table_Index[ID],$Q1130,Table_Index[year],$R1130)/COUNTIFS(Table_Index[Quarter],"&lt;&gt;''",Table_Index[ID],$Q1130,Table_Index[year],$R1130)</f>
        <v>1.8000599999999999E-2</v>
      </c>
      <c r="AB1130">
        <f>SUMIFS(INDEX(Table_Index[],,MATCH(AB$12,Table_Index[#Headers],0)),
Table_Index[ID],$Q1130,Table_Index[year],$R1130)/COUNTIFS(Table_Index[Quarter],"&lt;&gt;''",Table_Index[ID],$Q1130,Table_Index[year],$R1130)</f>
        <v>5.6500500000000002E-3</v>
      </c>
      <c r="AC1130" s="24">
        <f t="shared" si="70"/>
        <v>0.99999995000000008</v>
      </c>
      <c r="AD1130">
        <f>COUNTIFS(Table_Index[Quarter],"&lt;&gt;''",Table_Index[ID],$Q1130,Table_Index[year],$R1130)</f>
        <v>4</v>
      </c>
      <c r="AE1130" s="34">
        <f t="shared" si="71"/>
        <v>0.47936565334923364</v>
      </c>
    </row>
    <row r="1131" spans="1:31" x14ac:dyDescent="0.3">
      <c r="A1131">
        <v>9175</v>
      </c>
      <c r="B1131">
        <v>2005</v>
      </c>
      <c r="C1131">
        <v>4</v>
      </c>
      <c r="D1131">
        <v>0.13051189999999999</v>
      </c>
      <c r="E1131">
        <v>3.0255000000000001E-2</v>
      </c>
      <c r="F1131">
        <v>0.13347809999999999</v>
      </c>
      <c r="G1131">
        <v>9.6104200000000001E-2</v>
      </c>
      <c r="H1131">
        <v>0</v>
      </c>
      <c r="I1131">
        <v>0.38829979999999997</v>
      </c>
      <c r="J1131">
        <v>8.8985400000000006E-2</v>
      </c>
      <c r="K1131">
        <v>3.5594099999999997E-2</v>
      </c>
      <c r="L1131">
        <v>8.8985400000000006E-2</v>
      </c>
      <c r="M1131">
        <v>7.7862000000000001E-3</v>
      </c>
      <c r="O1131" t="str">
        <f>Table_Index[[#This Row],[ID]]&amp;Table_Index[[#This Row],[year]]</f>
        <v>91752005</v>
      </c>
      <c r="P1131" t="str">
        <v>93422003</v>
      </c>
      <c r="Q1131" t="str">
        <f t="shared" si="68"/>
        <v>9342</v>
      </c>
      <c r="R1131" t="str">
        <f t="shared" si="69"/>
        <v>2003</v>
      </c>
      <c r="S1131">
        <f>SUMIFS(INDEX(Table_Index[],,MATCH(S$12,Table_Index[#Headers],0)),
Table_Index[ID],$Q1131,Table_Index[year],$R1131)/COUNTIFS(Table_Index[Quarter],"&lt;&gt;''",Table_Index[ID],$Q1131,Table_Index[year],$R1131)</f>
        <v>0.164831425</v>
      </c>
      <c r="T1131">
        <f>SUMIFS(INDEX(Table_Index[],,MATCH(T$12,Table_Index[#Headers],0)),
Table_Index[ID],$Q1131,Table_Index[year],$R1131)/COUNTIFS(Table_Index[Quarter],"&lt;&gt;''",Table_Index[ID],$Q1131,Table_Index[year],$R1131)</f>
        <v>0.17154402499999999</v>
      </c>
      <c r="U1131">
        <f>SUMIFS(INDEX(Table_Index[],,MATCH(U$12,Table_Index[#Headers],0)),
Table_Index[ID],$Q1131,Table_Index[year],$R1131)/COUNTIFS(Table_Index[Quarter],"&lt;&gt;''",Table_Index[ID],$Q1131,Table_Index[year],$R1131)</f>
        <v>0.16481584999999999</v>
      </c>
      <c r="V1131">
        <f>SUMIFS(INDEX(Table_Index[],,MATCH(V$12,Table_Index[#Headers],0)),
Table_Index[ID],$Q1131,Table_Index[year],$R1131)/COUNTIFS(Table_Index[Quarter],"&lt;&gt;''",Table_Index[ID],$Q1131,Table_Index[year],$R1131)</f>
        <v>0</v>
      </c>
      <c r="W1131">
        <f>SUMIFS(INDEX(Table_Index[],,MATCH(W$12,Table_Index[#Headers],0)),
Table_Index[ID],$Q1131,Table_Index[year],$R1131)/COUNTIFS(Table_Index[Quarter],"&lt;&gt;''",Table_Index[ID],$Q1131,Table_Index[year],$R1131)</f>
        <v>5.7650725E-2</v>
      </c>
      <c r="X1131">
        <f>SUMIFS(INDEX(Table_Index[],,MATCH(X$12,Table_Index[#Headers],0)),
Table_Index[ID],$Q1131,Table_Index[year],$R1131)/COUNTIFS(Table_Index[Quarter],"&lt;&gt;''",Table_Index[ID],$Q1131,Table_Index[year],$R1131)</f>
        <v>0</v>
      </c>
      <c r="Y1131">
        <f>SUMIFS(INDEX(Table_Index[],,MATCH(Y$12,Table_Index[#Headers],0)),
Table_Index[ID],$Q1131,Table_Index[year],$R1131)/COUNTIFS(Table_Index[Quarter],"&lt;&gt;''",Table_Index[ID],$Q1131,Table_Index[year],$R1131)</f>
        <v>6.5460475000000004E-2</v>
      </c>
      <c r="Z1131">
        <f>SUMIFS(INDEX(Table_Index[],,MATCH(Z$12,Table_Index[#Headers],0)),
Table_Index[ID],$Q1131,Table_Index[year],$R1131)/COUNTIFS(Table_Index[Quarter],"&lt;&gt;''",Table_Index[ID],$Q1131,Table_Index[year],$R1131)</f>
        <v>0.27013929999999997</v>
      </c>
      <c r="AA1131">
        <f>SUMIFS(INDEX(Table_Index[],,MATCH(AA$12,Table_Index[#Headers],0)),
Table_Index[ID],$Q1131,Table_Index[year],$R1131)/COUNTIFS(Table_Index[Quarter],"&lt;&gt;''",Table_Index[ID],$Q1131,Table_Index[year],$R1131)</f>
        <v>6.2448474999999996E-2</v>
      </c>
      <c r="AB1131">
        <f>SUMIFS(INDEX(Table_Index[],,MATCH(AB$12,Table_Index[#Headers],0)),
Table_Index[ID],$Q1131,Table_Index[year],$R1131)/COUNTIFS(Table_Index[Quarter],"&lt;&gt;''",Table_Index[ID],$Q1131,Table_Index[year],$R1131)</f>
        <v>4.3109725000000002E-2</v>
      </c>
      <c r="AC1131" s="24">
        <f t="shared" si="70"/>
        <v>0.99999999999999989</v>
      </c>
      <c r="AD1131">
        <f>COUNTIFS(Table_Index[Quarter],"&lt;&gt;''",Table_Index[ID],$Q1131,Table_Index[year],$R1131)</f>
        <v>4</v>
      </c>
      <c r="AE1131" s="34">
        <f t="shared" si="71"/>
        <v>0.82989680270390376</v>
      </c>
    </row>
    <row r="1132" spans="1:31" x14ac:dyDescent="0.3">
      <c r="A1132">
        <v>9175</v>
      </c>
      <c r="B1132">
        <v>2006</v>
      </c>
      <c r="C1132">
        <v>1</v>
      </c>
      <c r="D1132">
        <v>0.1730759</v>
      </c>
      <c r="E1132">
        <v>6.6397399999999995E-2</v>
      </c>
      <c r="F1132">
        <v>6.3741500000000006E-2</v>
      </c>
      <c r="G1132">
        <v>6.2413499999999997E-2</v>
      </c>
      <c r="H1132">
        <v>1.49394E-2</v>
      </c>
      <c r="I1132">
        <v>0.39285120000000001</v>
      </c>
      <c r="J1132">
        <v>6.3741500000000006E-2</v>
      </c>
      <c r="K1132">
        <v>3.9838400000000003E-2</v>
      </c>
      <c r="L1132">
        <v>0.1180214</v>
      </c>
      <c r="M1132">
        <v>4.9798000000000004E-3</v>
      </c>
      <c r="O1132" t="str">
        <f>Table_Index[[#This Row],[ID]]&amp;Table_Index[[#This Row],[year]]</f>
        <v>91752006</v>
      </c>
      <c r="P1132" t="str">
        <v>93422004</v>
      </c>
      <c r="Q1132" t="str">
        <f t="shared" si="68"/>
        <v>9342</v>
      </c>
      <c r="R1132" t="str">
        <f t="shared" si="69"/>
        <v>2004</v>
      </c>
      <c r="S1132">
        <f>SUMIFS(INDEX(Table_Index[],,MATCH(S$12,Table_Index[#Headers],0)),
Table_Index[ID],$Q1132,Table_Index[year],$R1132)/COUNTIFS(Table_Index[Quarter],"&lt;&gt;''",Table_Index[ID],$Q1132,Table_Index[year],$R1132)</f>
        <v>1.6358825E-2</v>
      </c>
      <c r="T1132">
        <f>SUMIFS(INDEX(Table_Index[],,MATCH(T$12,Table_Index[#Headers],0)),
Table_Index[ID],$Q1132,Table_Index[year],$R1132)/COUNTIFS(Table_Index[Quarter],"&lt;&gt;''",Table_Index[ID],$Q1132,Table_Index[year],$R1132)</f>
        <v>5.174935E-2</v>
      </c>
      <c r="U1132">
        <f>SUMIFS(INDEX(Table_Index[],,MATCH(U$12,Table_Index[#Headers],0)),
Table_Index[ID],$Q1132,Table_Index[year],$R1132)/COUNTIFS(Table_Index[Quarter],"&lt;&gt;''",Table_Index[ID],$Q1132,Table_Index[year],$R1132)</f>
        <v>4.7892975000000004E-2</v>
      </c>
      <c r="V1132">
        <f>SUMIFS(INDEX(Table_Index[],,MATCH(V$12,Table_Index[#Headers],0)),
Table_Index[ID],$Q1132,Table_Index[year],$R1132)/COUNTIFS(Table_Index[Quarter],"&lt;&gt;''",Table_Index[ID],$Q1132,Table_Index[year],$R1132)</f>
        <v>5.197235E-2</v>
      </c>
      <c r="W1132">
        <f>SUMIFS(INDEX(Table_Index[],,MATCH(W$12,Table_Index[#Headers],0)),
Table_Index[ID],$Q1132,Table_Index[year],$R1132)/COUNTIFS(Table_Index[Quarter],"&lt;&gt;''",Table_Index[ID],$Q1132,Table_Index[year],$R1132)</f>
        <v>0.26482130000000004</v>
      </c>
      <c r="X1132">
        <f>SUMIFS(INDEX(Table_Index[],,MATCH(X$12,Table_Index[#Headers],0)),
Table_Index[ID],$Q1132,Table_Index[year],$R1132)/COUNTIFS(Table_Index[Quarter],"&lt;&gt;''",Table_Index[ID],$Q1132,Table_Index[year],$R1132)</f>
        <v>2.394715E-2</v>
      </c>
      <c r="Y1132">
        <f>SUMIFS(INDEX(Table_Index[],,MATCH(Y$12,Table_Index[#Headers],0)),
Table_Index[ID],$Q1132,Table_Index[year],$R1132)/COUNTIFS(Table_Index[Quarter],"&lt;&gt;''",Table_Index[ID],$Q1132,Table_Index[year],$R1132)</f>
        <v>3.3001749999999996E-2</v>
      </c>
      <c r="Z1132">
        <f>SUMIFS(INDEX(Table_Index[],,MATCH(Z$12,Table_Index[#Headers],0)),
Table_Index[ID],$Q1132,Table_Index[year],$R1132)/COUNTIFS(Table_Index[Quarter],"&lt;&gt;''",Table_Index[ID],$Q1132,Table_Index[year],$R1132)</f>
        <v>0.47093865000000001</v>
      </c>
      <c r="AA1132">
        <f>SUMIFS(INDEX(Table_Index[],,MATCH(AA$12,Table_Index[#Headers],0)),
Table_Index[ID],$Q1132,Table_Index[year],$R1132)/COUNTIFS(Table_Index[Quarter],"&lt;&gt;''",Table_Index[ID],$Q1132,Table_Index[year],$R1132)</f>
        <v>3.4946499999999998E-2</v>
      </c>
      <c r="AB1132">
        <f>SUMIFS(INDEX(Table_Index[],,MATCH(AB$12,Table_Index[#Headers],0)),
Table_Index[ID],$Q1132,Table_Index[year],$R1132)/COUNTIFS(Table_Index[Quarter],"&lt;&gt;''",Table_Index[ID],$Q1132,Table_Index[year],$R1132)</f>
        <v>4.3712249999999994E-3</v>
      </c>
      <c r="AC1132" s="24">
        <f t="shared" si="70"/>
        <v>1.0000000750000002</v>
      </c>
      <c r="AD1132">
        <f>COUNTIFS(Table_Index[Quarter],"&lt;&gt;''",Table_Index[ID],$Q1132,Table_Index[year],$R1132)</f>
        <v>4</v>
      </c>
      <c r="AE1132" s="34">
        <f t="shared" si="71"/>
        <v>0.69724305143637566</v>
      </c>
    </row>
    <row r="1133" spans="1:31" x14ac:dyDescent="0.3">
      <c r="A1133">
        <v>9175</v>
      </c>
      <c r="B1133">
        <v>2006</v>
      </c>
      <c r="C1133">
        <v>2</v>
      </c>
      <c r="D1133">
        <v>0.1554015</v>
      </c>
      <c r="E1133">
        <v>0</v>
      </c>
      <c r="F1133">
        <v>0.13513169999999999</v>
      </c>
      <c r="G1133">
        <v>3.3782899999999998E-2</v>
      </c>
      <c r="H1133">
        <v>0</v>
      </c>
      <c r="I1133">
        <v>0.3547207</v>
      </c>
      <c r="J1133">
        <v>0.1097945</v>
      </c>
      <c r="K1133">
        <v>5.0674400000000001E-2</v>
      </c>
      <c r="L1133">
        <v>0.1554015</v>
      </c>
      <c r="M1133">
        <v>5.0927999999999998E-3</v>
      </c>
      <c r="O1133" t="str">
        <f>Table_Index[[#This Row],[ID]]&amp;Table_Index[[#This Row],[year]]</f>
        <v>91752006</v>
      </c>
      <c r="P1133" t="str">
        <v>93432003</v>
      </c>
      <c r="Q1133" t="str">
        <f t="shared" si="68"/>
        <v>9343</v>
      </c>
      <c r="R1133" t="str">
        <f t="shared" si="69"/>
        <v>2003</v>
      </c>
      <c r="S1133">
        <f>SUMIFS(INDEX(Table_Index[],,MATCH(S$12,Table_Index[#Headers],0)),
Table_Index[ID],$Q1133,Table_Index[year],$R1133)/COUNTIFS(Table_Index[Quarter],"&lt;&gt;''",Table_Index[ID],$Q1133,Table_Index[year],$R1133)</f>
        <v>1.6124175000000001E-2</v>
      </c>
      <c r="T1133">
        <f>SUMIFS(INDEX(Table_Index[],,MATCH(T$12,Table_Index[#Headers],0)),
Table_Index[ID],$Q1133,Table_Index[year],$R1133)/COUNTIFS(Table_Index[Quarter],"&lt;&gt;''",Table_Index[ID],$Q1133,Table_Index[year],$R1133)</f>
        <v>3.8154350000000004E-2</v>
      </c>
      <c r="U1133">
        <f>SUMIFS(INDEX(Table_Index[],,MATCH(U$12,Table_Index[#Headers],0)),
Table_Index[ID],$Q1133,Table_Index[year],$R1133)/COUNTIFS(Table_Index[Quarter],"&lt;&gt;''",Table_Index[ID],$Q1133,Table_Index[year],$R1133)</f>
        <v>0.16350367500000001</v>
      </c>
      <c r="V1133">
        <f>SUMIFS(INDEX(Table_Index[],,MATCH(V$12,Table_Index[#Headers],0)),
Table_Index[ID],$Q1133,Table_Index[year],$R1133)/COUNTIFS(Table_Index[Quarter],"&lt;&gt;''",Table_Index[ID],$Q1133,Table_Index[year],$R1133)</f>
        <v>1.03926E-2</v>
      </c>
      <c r="W1133">
        <f>SUMIFS(INDEX(Table_Index[],,MATCH(W$12,Table_Index[#Headers],0)),
Table_Index[ID],$Q1133,Table_Index[year],$R1133)/COUNTIFS(Table_Index[Quarter],"&lt;&gt;''",Table_Index[ID],$Q1133,Table_Index[year],$R1133)</f>
        <v>9.5565000000000005E-4</v>
      </c>
      <c r="X1133">
        <f>SUMIFS(INDEX(Table_Index[],,MATCH(X$12,Table_Index[#Headers],0)),
Table_Index[ID],$Q1133,Table_Index[year],$R1133)/COUNTIFS(Table_Index[Quarter],"&lt;&gt;''",Table_Index[ID],$Q1133,Table_Index[year],$R1133)</f>
        <v>0.115473425</v>
      </c>
      <c r="Y1133">
        <f>SUMIFS(INDEX(Table_Index[],,MATCH(Y$12,Table_Index[#Headers],0)),
Table_Index[ID],$Q1133,Table_Index[year],$R1133)/COUNTIFS(Table_Index[Quarter],"&lt;&gt;''",Table_Index[ID],$Q1133,Table_Index[year],$R1133)</f>
        <v>8.9242499999999997E-4</v>
      </c>
      <c r="Z1133">
        <f>SUMIFS(INDEX(Table_Index[],,MATCH(Z$12,Table_Index[#Headers],0)),
Table_Index[ID],$Q1133,Table_Index[year],$R1133)/COUNTIFS(Table_Index[Quarter],"&lt;&gt;''",Table_Index[ID],$Q1133,Table_Index[year],$R1133)</f>
        <v>0.53780747499999992</v>
      </c>
      <c r="AA1133">
        <f>SUMIFS(INDEX(Table_Index[],,MATCH(AA$12,Table_Index[#Headers],0)),
Table_Index[ID],$Q1133,Table_Index[year],$R1133)/COUNTIFS(Table_Index[Quarter],"&lt;&gt;''",Table_Index[ID],$Q1133,Table_Index[year],$R1133)</f>
        <v>7.7229850000000003E-2</v>
      </c>
      <c r="AB1133">
        <f>SUMIFS(INDEX(Table_Index[],,MATCH(AB$12,Table_Index[#Headers],0)),
Table_Index[ID],$Q1133,Table_Index[year],$R1133)/COUNTIFS(Table_Index[Quarter],"&lt;&gt;''",Table_Index[ID],$Q1133,Table_Index[year],$R1133)</f>
        <v>3.9466325000000003E-2</v>
      </c>
      <c r="AC1133" s="24">
        <f t="shared" si="70"/>
        <v>0.99999994999999997</v>
      </c>
      <c r="AD1133">
        <f>COUNTIFS(Table_Index[Quarter],"&lt;&gt;''",Table_Index[ID],$Q1133,Table_Index[year],$R1133)</f>
        <v>4</v>
      </c>
      <c r="AE1133" s="34">
        <f t="shared" si="71"/>
        <v>0.66134805640694383</v>
      </c>
    </row>
    <row r="1134" spans="1:31" x14ac:dyDescent="0.3">
      <c r="A1134">
        <v>9175</v>
      </c>
      <c r="B1134">
        <v>2006</v>
      </c>
      <c r="C1134">
        <v>3</v>
      </c>
      <c r="D1134">
        <v>0.1112612</v>
      </c>
      <c r="E1134">
        <v>8.4842100000000004E-2</v>
      </c>
      <c r="F1134">
        <v>5.7134200000000003E-2</v>
      </c>
      <c r="G1134">
        <v>0.1090059</v>
      </c>
      <c r="H1134">
        <v>3.6836500000000001E-2</v>
      </c>
      <c r="I1134">
        <v>0.38966489999999998</v>
      </c>
      <c r="J1134">
        <v>9.0963600000000006E-2</v>
      </c>
      <c r="K1134">
        <v>4.5481800000000003E-2</v>
      </c>
      <c r="L1134">
        <v>6.9914199999999996E-2</v>
      </c>
      <c r="M1134">
        <v>4.8956E-3</v>
      </c>
      <c r="O1134" t="str">
        <f>Table_Index[[#This Row],[ID]]&amp;Table_Index[[#This Row],[year]]</f>
        <v>91752006</v>
      </c>
      <c r="P1134" t="str">
        <v>93432004</v>
      </c>
      <c r="Q1134" t="str">
        <f t="shared" si="68"/>
        <v>9343</v>
      </c>
      <c r="R1134" t="str">
        <f t="shared" si="69"/>
        <v>2004</v>
      </c>
      <c r="S1134">
        <f>SUMIFS(INDEX(Table_Index[],,MATCH(S$12,Table_Index[#Headers],0)),
Table_Index[ID],$Q1134,Table_Index[year],$R1134)/COUNTIFS(Table_Index[Quarter],"&lt;&gt;''",Table_Index[ID],$Q1134,Table_Index[year],$R1134)</f>
        <v>4.5520999999999999E-3</v>
      </c>
      <c r="T1134">
        <f>SUMIFS(INDEX(Table_Index[],,MATCH(T$12,Table_Index[#Headers],0)),
Table_Index[ID],$Q1134,Table_Index[year],$R1134)/COUNTIFS(Table_Index[Quarter],"&lt;&gt;''",Table_Index[ID],$Q1134,Table_Index[year],$R1134)</f>
        <v>0.17670364999999999</v>
      </c>
      <c r="U1134">
        <f>SUMIFS(INDEX(Table_Index[],,MATCH(U$12,Table_Index[#Headers],0)),
Table_Index[ID],$Q1134,Table_Index[year],$R1134)/COUNTIFS(Table_Index[Quarter],"&lt;&gt;''",Table_Index[ID],$Q1134,Table_Index[year],$R1134)</f>
        <v>0.14058475000000001</v>
      </c>
      <c r="V1134">
        <f>SUMIFS(INDEX(Table_Index[],,MATCH(V$12,Table_Index[#Headers],0)),
Table_Index[ID],$Q1134,Table_Index[year],$R1134)/COUNTIFS(Table_Index[Quarter],"&lt;&gt;''",Table_Index[ID],$Q1134,Table_Index[year],$R1134)</f>
        <v>9.5074449999999991E-2</v>
      </c>
      <c r="W1134">
        <f>SUMIFS(INDEX(Table_Index[],,MATCH(W$12,Table_Index[#Headers],0)),
Table_Index[ID],$Q1134,Table_Index[year],$R1134)/COUNTIFS(Table_Index[Quarter],"&lt;&gt;''",Table_Index[ID],$Q1134,Table_Index[year],$R1134)</f>
        <v>1.30725E-3</v>
      </c>
      <c r="X1134">
        <f>SUMIFS(INDEX(Table_Index[],,MATCH(X$12,Table_Index[#Headers],0)),
Table_Index[ID],$Q1134,Table_Index[year],$R1134)/COUNTIFS(Table_Index[Quarter],"&lt;&gt;''",Table_Index[ID],$Q1134,Table_Index[year],$R1134)</f>
        <v>0</v>
      </c>
      <c r="Y1134">
        <f>SUMIFS(INDEX(Table_Index[],,MATCH(Y$12,Table_Index[#Headers],0)),
Table_Index[ID],$Q1134,Table_Index[year],$R1134)/COUNTIFS(Table_Index[Quarter],"&lt;&gt;''",Table_Index[ID],$Q1134,Table_Index[year],$R1134)</f>
        <v>0</v>
      </c>
      <c r="Z1134">
        <f>SUMIFS(INDEX(Table_Index[],,MATCH(Z$12,Table_Index[#Headers],0)),
Table_Index[ID],$Q1134,Table_Index[year],$R1134)/COUNTIFS(Table_Index[Quarter],"&lt;&gt;''",Table_Index[ID],$Q1134,Table_Index[year],$R1134)</f>
        <v>0.50656752500000002</v>
      </c>
      <c r="AA1134">
        <f>SUMIFS(INDEX(Table_Index[],,MATCH(AA$12,Table_Index[#Headers],0)),
Table_Index[ID],$Q1134,Table_Index[year],$R1134)/COUNTIFS(Table_Index[Quarter],"&lt;&gt;''",Table_Index[ID],$Q1134,Table_Index[year],$R1134)</f>
        <v>3.9279874999999999E-2</v>
      </c>
      <c r="AB1134">
        <f>SUMIFS(INDEX(Table_Index[],,MATCH(AB$12,Table_Index[#Headers],0)),
Table_Index[ID],$Q1134,Table_Index[year],$R1134)/COUNTIFS(Table_Index[Quarter],"&lt;&gt;''",Table_Index[ID],$Q1134,Table_Index[year],$R1134)</f>
        <v>3.593035E-2</v>
      </c>
      <c r="AC1134" s="24">
        <f t="shared" si="70"/>
        <v>0.99999994999999986</v>
      </c>
      <c r="AD1134">
        <f>COUNTIFS(Table_Index[Quarter],"&lt;&gt;''",Table_Index[ID],$Q1134,Table_Index[year],$R1134)</f>
        <v>4</v>
      </c>
      <c r="AE1134" s="34">
        <f t="shared" si="71"/>
        <v>0.68050561056857628</v>
      </c>
    </row>
    <row r="1135" spans="1:31" x14ac:dyDescent="0.3">
      <c r="A1135">
        <v>9175</v>
      </c>
      <c r="B1135">
        <v>2006</v>
      </c>
      <c r="C1135">
        <v>4</v>
      </c>
      <c r="D1135">
        <v>0.19695850000000001</v>
      </c>
      <c r="E1135">
        <v>0.1105873</v>
      </c>
      <c r="F1135">
        <v>0.17758550000000001</v>
      </c>
      <c r="G1135">
        <v>2.5830599999999999E-2</v>
      </c>
      <c r="H1135">
        <v>8.0721000000000005E-3</v>
      </c>
      <c r="I1135">
        <v>0.3148106</v>
      </c>
      <c r="J1135">
        <v>2.09874E-2</v>
      </c>
      <c r="K1135">
        <v>4.0360300000000002E-2</v>
      </c>
      <c r="L1135">
        <v>9.6864800000000001E-2</v>
      </c>
      <c r="M1135">
        <v>7.9428999999999993E-3</v>
      </c>
      <c r="O1135" t="str">
        <f>Table_Index[[#This Row],[ID]]&amp;Table_Index[[#This Row],[year]]</f>
        <v>91752006</v>
      </c>
      <c r="P1135" t="str">
        <v>93442003</v>
      </c>
      <c r="Q1135" t="str">
        <f t="shared" si="68"/>
        <v>9344</v>
      </c>
      <c r="R1135" t="str">
        <f t="shared" si="69"/>
        <v>2003</v>
      </c>
      <c r="S1135">
        <f>SUMIFS(INDEX(Table_Index[],,MATCH(S$12,Table_Index[#Headers],0)),
Table_Index[ID],$Q1135,Table_Index[year],$R1135)/COUNTIFS(Table_Index[Quarter],"&lt;&gt;''",Table_Index[ID],$Q1135,Table_Index[year],$R1135)</f>
        <v>6.9829200000000008E-2</v>
      </c>
      <c r="T1135">
        <f>SUMIFS(INDEX(Table_Index[],,MATCH(T$12,Table_Index[#Headers],0)),
Table_Index[ID],$Q1135,Table_Index[year],$R1135)/COUNTIFS(Table_Index[Quarter],"&lt;&gt;''",Table_Index[ID],$Q1135,Table_Index[year],$R1135)</f>
        <v>5.9860049999999998E-2</v>
      </c>
      <c r="U1135">
        <f>SUMIFS(INDEX(Table_Index[],,MATCH(U$12,Table_Index[#Headers],0)),
Table_Index[ID],$Q1135,Table_Index[year],$R1135)/COUNTIFS(Table_Index[Quarter],"&lt;&gt;''",Table_Index[ID],$Q1135,Table_Index[year],$R1135)</f>
        <v>0.17743652499999998</v>
      </c>
      <c r="V1135">
        <f>SUMIFS(INDEX(Table_Index[],,MATCH(V$12,Table_Index[#Headers],0)),
Table_Index[ID],$Q1135,Table_Index[year],$R1135)/COUNTIFS(Table_Index[Quarter],"&lt;&gt;''",Table_Index[ID],$Q1135,Table_Index[year],$R1135)</f>
        <v>2.338815E-2</v>
      </c>
      <c r="W1135">
        <f>SUMIFS(INDEX(Table_Index[],,MATCH(W$12,Table_Index[#Headers],0)),
Table_Index[ID],$Q1135,Table_Index[year],$R1135)/COUNTIFS(Table_Index[Quarter],"&lt;&gt;''",Table_Index[ID],$Q1135,Table_Index[year],$R1135)</f>
        <v>6.3903450000000001E-2</v>
      </c>
      <c r="X1135">
        <f>SUMIFS(INDEX(Table_Index[],,MATCH(X$12,Table_Index[#Headers],0)),
Table_Index[ID],$Q1135,Table_Index[year],$R1135)/COUNTIFS(Table_Index[Quarter],"&lt;&gt;''",Table_Index[ID],$Q1135,Table_Index[year],$R1135)</f>
        <v>0</v>
      </c>
      <c r="Y1135">
        <f>SUMIFS(INDEX(Table_Index[],,MATCH(Y$12,Table_Index[#Headers],0)),
Table_Index[ID],$Q1135,Table_Index[year],$R1135)/COUNTIFS(Table_Index[Quarter],"&lt;&gt;''",Table_Index[ID],$Q1135,Table_Index[year],$R1135)</f>
        <v>3.9625349999999997E-2</v>
      </c>
      <c r="Z1135">
        <f>SUMIFS(INDEX(Table_Index[],,MATCH(Z$12,Table_Index[#Headers],0)),
Table_Index[ID],$Q1135,Table_Index[year],$R1135)/COUNTIFS(Table_Index[Quarter],"&lt;&gt;''",Table_Index[ID],$Q1135,Table_Index[year],$R1135)</f>
        <v>0.10574992499999999</v>
      </c>
      <c r="AA1135">
        <f>SUMIFS(INDEX(Table_Index[],,MATCH(AA$12,Table_Index[#Headers],0)),
Table_Index[ID],$Q1135,Table_Index[year],$R1135)/COUNTIFS(Table_Index[Quarter],"&lt;&gt;''",Table_Index[ID],$Q1135,Table_Index[year],$R1135)</f>
        <v>0.16475137500000001</v>
      </c>
      <c r="AB1135">
        <f>SUMIFS(INDEX(Table_Index[],,MATCH(AB$12,Table_Index[#Headers],0)),
Table_Index[ID],$Q1135,Table_Index[year],$R1135)/COUNTIFS(Table_Index[Quarter],"&lt;&gt;''",Table_Index[ID],$Q1135,Table_Index[year],$R1135)</f>
        <v>0.29545592500000001</v>
      </c>
      <c r="AC1135" s="24">
        <f t="shared" si="70"/>
        <v>0.99999995000000008</v>
      </c>
      <c r="AD1135">
        <f>COUNTIFS(Table_Index[Quarter],"&lt;&gt;''",Table_Index[ID],$Q1135,Table_Index[year],$R1135)</f>
        <v>4</v>
      </c>
      <c r="AE1135" s="34">
        <f t="shared" si="71"/>
        <v>0.82823584617283252</v>
      </c>
    </row>
    <row r="1136" spans="1:31" x14ac:dyDescent="0.3">
      <c r="A1136">
        <v>9175</v>
      </c>
      <c r="B1136">
        <v>2007</v>
      </c>
      <c r="C1136">
        <v>1</v>
      </c>
      <c r="D1136">
        <v>5.1685799999999997E-2</v>
      </c>
      <c r="E1136">
        <v>0</v>
      </c>
      <c r="F1136">
        <v>8.2697300000000001E-2</v>
      </c>
      <c r="G1136">
        <v>3.1011500000000001E-2</v>
      </c>
      <c r="H1136">
        <v>3.8763999999999999E-3</v>
      </c>
      <c r="I1136">
        <v>0.57819200000000004</v>
      </c>
      <c r="J1136">
        <v>4.96184E-2</v>
      </c>
      <c r="K1136">
        <v>7.2360099999999997E-2</v>
      </c>
      <c r="L1136">
        <v>0.12611339999999999</v>
      </c>
      <c r="M1136">
        <v>4.4450000000000002E-3</v>
      </c>
      <c r="O1136" t="str">
        <f>Table_Index[[#This Row],[ID]]&amp;Table_Index[[#This Row],[year]]</f>
        <v>91752007</v>
      </c>
      <c r="P1136" t="str">
        <v>93442004</v>
      </c>
      <c r="Q1136" t="str">
        <f t="shared" si="68"/>
        <v>9344</v>
      </c>
      <c r="R1136" t="str">
        <f t="shared" si="69"/>
        <v>2004</v>
      </c>
      <c r="S1136">
        <f>SUMIFS(INDEX(Table_Index[],,MATCH(S$12,Table_Index[#Headers],0)),
Table_Index[ID],$Q1136,Table_Index[year],$R1136)/COUNTIFS(Table_Index[Quarter],"&lt;&gt;''",Table_Index[ID],$Q1136,Table_Index[year],$R1136)</f>
        <v>1.0328150000000001E-2</v>
      </c>
      <c r="T1136">
        <f>SUMIFS(INDEX(Table_Index[],,MATCH(T$12,Table_Index[#Headers],0)),
Table_Index[ID],$Q1136,Table_Index[year],$R1136)/COUNTIFS(Table_Index[Quarter],"&lt;&gt;''",Table_Index[ID],$Q1136,Table_Index[year],$R1136)</f>
        <v>1.7164450000000005E-2</v>
      </c>
      <c r="U1136">
        <f>SUMIFS(INDEX(Table_Index[],,MATCH(U$12,Table_Index[#Headers],0)),
Table_Index[ID],$Q1136,Table_Index[year],$R1136)/COUNTIFS(Table_Index[Quarter],"&lt;&gt;''",Table_Index[ID],$Q1136,Table_Index[year],$R1136)</f>
        <v>5.1269124999999999E-2</v>
      </c>
      <c r="V1136">
        <f>SUMIFS(INDEX(Table_Index[],,MATCH(V$12,Table_Index[#Headers],0)),
Table_Index[ID],$Q1136,Table_Index[year],$R1136)/COUNTIFS(Table_Index[Quarter],"&lt;&gt;''",Table_Index[ID],$Q1136,Table_Index[year],$R1136)</f>
        <v>4.1307400000000001E-2</v>
      </c>
      <c r="W1136">
        <f>SUMIFS(INDEX(Table_Index[],,MATCH(W$12,Table_Index[#Headers],0)),
Table_Index[ID],$Q1136,Table_Index[year],$R1136)/COUNTIFS(Table_Index[Quarter],"&lt;&gt;''",Table_Index[ID],$Q1136,Table_Index[year],$R1136)</f>
        <v>1.42205E-3</v>
      </c>
      <c r="X1136">
        <f>SUMIFS(INDEX(Table_Index[],,MATCH(X$12,Table_Index[#Headers],0)),
Table_Index[ID],$Q1136,Table_Index[year],$R1136)/COUNTIFS(Table_Index[Quarter],"&lt;&gt;''",Table_Index[ID],$Q1136,Table_Index[year],$R1136)</f>
        <v>0</v>
      </c>
      <c r="Y1136">
        <f>SUMIFS(INDEX(Table_Index[],,MATCH(Y$12,Table_Index[#Headers],0)),
Table_Index[ID],$Q1136,Table_Index[year],$R1136)/COUNTIFS(Table_Index[Quarter],"&lt;&gt;''",Table_Index[ID],$Q1136,Table_Index[year],$R1136)</f>
        <v>0</v>
      </c>
      <c r="Z1136">
        <f>SUMIFS(INDEX(Table_Index[],,MATCH(Z$12,Table_Index[#Headers],0)),
Table_Index[ID],$Q1136,Table_Index[year],$R1136)/COUNTIFS(Table_Index[Quarter],"&lt;&gt;''",Table_Index[ID],$Q1136,Table_Index[year],$R1136)</f>
        <v>0.78459135000000002</v>
      </c>
      <c r="AA1136">
        <f>SUMIFS(INDEX(Table_Index[],,MATCH(AA$12,Table_Index[#Headers],0)),
Table_Index[ID],$Q1136,Table_Index[year],$R1136)/COUNTIFS(Table_Index[Quarter],"&lt;&gt;''",Table_Index[ID],$Q1136,Table_Index[year],$R1136)</f>
        <v>9.1273775000000001E-2</v>
      </c>
      <c r="AB1136">
        <f>SUMIFS(INDEX(Table_Index[],,MATCH(AB$12,Table_Index[#Headers],0)),
Table_Index[ID],$Q1136,Table_Index[year],$R1136)/COUNTIFS(Table_Index[Quarter],"&lt;&gt;''",Table_Index[ID],$Q1136,Table_Index[year],$R1136)</f>
        <v>2.6437000000000001E-3</v>
      </c>
      <c r="AC1136" s="24">
        <f t="shared" si="70"/>
        <v>1</v>
      </c>
      <c r="AD1136">
        <f>COUNTIFS(Table_Index[Quarter],"&lt;&gt;''",Table_Index[ID],$Q1136,Table_Index[year],$R1136)</f>
        <v>4</v>
      </c>
      <c r="AE1136" s="34">
        <f t="shared" si="71"/>
        <v>0.37134038662728364</v>
      </c>
    </row>
    <row r="1137" spans="1:31" x14ac:dyDescent="0.3">
      <c r="A1137">
        <v>9175</v>
      </c>
      <c r="B1137">
        <v>2007</v>
      </c>
      <c r="C1137">
        <v>2</v>
      </c>
      <c r="D1137">
        <v>7.6827300000000001E-2</v>
      </c>
      <c r="E1137">
        <v>2.1340899999999999E-2</v>
      </c>
      <c r="F1137">
        <v>5.9754599999999998E-2</v>
      </c>
      <c r="G1137">
        <v>9.4255699999999998E-2</v>
      </c>
      <c r="H1137">
        <v>2.1340899999999999E-2</v>
      </c>
      <c r="I1137">
        <v>0.29521609999999998</v>
      </c>
      <c r="J1137">
        <v>0.1913569</v>
      </c>
      <c r="K1137">
        <v>0.1742842</v>
      </c>
      <c r="L1137">
        <v>5.9754599999999998E-2</v>
      </c>
      <c r="M1137">
        <v>5.8688000000000004E-3</v>
      </c>
      <c r="O1137" t="str">
        <f>Table_Index[[#This Row],[ID]]&amp;Table_Index[[#This Row],[year]]</f>
        <v>91752007</v>
      </c>
      <c r="P1137" t="str">
        <v>93452003</v>
      </c>
      <c r="Q1137" t="str">
        <f t="shared" si="68"/>
        <v>9345</v>
      </c>
      <c r="R1137" t="str">
        <f t="shared" si="69"/>
        <v>2003</v>
      </c>
      <c r="S1137">
        <f>SUMIFS(INDEX(Table_Index[],,MATCH(S$12,Table_Index[#Headers],0)),
Table_Index[ID],$Q1137,Table_Index[year],$R1137)/COUNTIFS(Table_Index[Quarter],"&lt;&gt;''",Table_Index[ID],$Q1137,Table_Index[year],$R1137)</f>
        <v>5.8549675000000002E-2</v>
      </c>
      <c r="T1137">
        <f>SUMIFS(INDEX(Table_Index[],,MATCH(T$12,Table_Index[#Headers],0)),
Table_Index[ID],$Q1137,Table_Index[year],$R1137)/COUNTIFS(Table_Index[Quarter],"&lt;&gt;''",Table_Index[ID],$Q1137,Table_Index[year],$R1137)</f>
        <v>8.9004500000000007E-3</v>
      </c>
      <c r="U1137">
        <f>SUMIFS(INDEX(Table_Index[],,MATCH(U$12,Table_Index[#Headers],0)),
Table_Index[ID],$Q1137,Table_Index[year],$R1137)/COUNTIFS(Table_Index[Quarter],"&lt;&gt;''",Table_Index[ID],$Q1137,Table_Index[year],$R1137)</f>
        <v>0.1046947</v>
      </c>
      <c r="V1137">
        <f>SUMIFS(INDEX(Table_Index[],,MATCH(V$12,Table_Index[#Headers],0)),
Table_Index[ID],$Q1137,Table_Index[year],$R1137)/COUNTIFS(Table_Index[Quarter],"&lt;&gt;''",Table_Index[ID],$Q1137,Table_Index[year],$R1137)</f>
        <v>3.1696925000000001E-2</v>
      </c>
      <c r="W1137">
        <f>SUMIFS(INDEX(Table_Index[],,MATCH(W$12,Table_Index[#Headers],0)),
Table_Index[ID],$Q1137,Table_Index[year],$R1137)/COUNTIFS(Table_Index[Quarter],"&lt;&gt;''",Table_Index[ID],$Q1137,Table_Index[year],$R1137)</f>
        <v>7.3864374999999996E-2</v>
      </c>
      <c r="X1137">
        <f>SUMIFS(INDEX(Table_Index[],,MATCH(X$12,Table_Index[#Headers],0)),
Table_Index[ID],$Q1137,Table_Index[year],$R1137)/COUNTIFS(Table_Index[Quarter],"&lt;&gt;''",Table_Index[ID],$Q1137,Table_Index[year],$R1137)</f>
        <v>0.2320914</v>
      </c>
      <c r="Y1137">
        <f>SUMIFS(INDEX(Table_Index[],,MATCH(Y$12,Table_Index[#Headers],0)),
Table_Index[ID],$Q1137,Table_Index[year],$R1137)/COUNTIFS(Table_Index[Quarter],"&lt;&gt;''",Table_Index[ID],$Q1137,Table_Index[year],$R1137)</f>
        <v>0.16263859999999999</v>
      </c>
      <c r="Z1137">
        <f>SUMIFS(INDEX(Table_Index[],,MATCH(Z$12,Table_Index[#Headers],0)),
Table_Index[ID],$Q1137,Table_Index[year],$R1137)/COUNTIFS(Table_Index[Quarter],"&lt;&gt;''",Table_Index[ID],$Q1137,Table_Index[year],$R1137)</f>
        <v>4.8354000000000008E-2</v>
      </c>
      <c r="AA1137">
        <f>SUMIFS(INDEX(Table_Index[],,MATCH(AA$12,Table_Index[#Headers],0)),
Table_Index[ID],$Q1137,Table_Index[year],$R1137)/COUNTIFS(Table_Index[Quarter],"&lt;&gt;''",Table_Index[ID],$Q1137,Table_Index[year],$R1137)</f>
        <v>6.1745825000000004E-2</v>
      </c>
      <c r="AB1137">
        <f>SUMIFS(INDEX(Table_Index[],,MATCH(AB$12,Table_Index[#Headers],0)),
Table_Index[ID],$Q1137,Table_Index[year],$R1137)/COUNTIFS(Table_Index[Quarter],"&lt;&gt;''",Table_Index[ID],$Q1137,Table_Index[year],$R1137)</f>
        <v>0.217463975</v>
      </c>
      <c r="AC1137" s="24">
        <f t="shared" si="70"/>
        <v>0.99999992500000001</v>
      </c>
      <c r="AD1137">
        <f>COUNTIFS(Table_Index[Quarter],"&lt;&gt;''",Table_Index[ID],$Q1137,Table_Index[year],$R1137)</f>
        <v>4</v>
      </c>
      <c r="AE1137" s="34">
        <f t="shared" si="71"/>
        <v>0.84531212758285434</v>
      </c>
    </row>
    <row r="1138" spans="1:31" x14ac:dyDescent="0.3">
      <c r="A1138">
        <v>9175</v>
      </c>
      <c r="B1138">
        <v>2007</v>
      </c>
      <c r="C1138">
        <v>3</v>
      </c>
      <c r="D1138">
        <v>7.5445999999999999E-2</v>
      </c>
      <c r="E1138">
        <v>0.1193099</v>
      </c>
      <c r="F1138">
        <v>5.7900399999999998E-2</v>
      </c>
      <c r="G1138">
        <v>8.0007800000000004E-2</v>
      </c>
      <c r="H1138">
        <v>4.9478500000000002E-2</v>
      </c>
      <c r="I1138">
        <v>0.3474024</v>
      </c>
      <c r="J1138">
        <v>4.5117200000000003E-2</v>
      </c>
      <c r="K1138">
        <v>0.12843360000000001</v>
      </c>
      <c r="L1138">
        <v>9.3693399999999996E-2</v>
      </c>
      <c r="M1138">
        <v>3.2108000000000002E-3</v>
      </c>
      <c r="O1138" t="str">
        <f>Table_Index[[#This Row],[ID]]&amp;Table_Index[[#This Row],[year]]</f>
        <v>91752007</v>
      </c>
      <c r="P1138" t="str">
        <v>93452004</v>
      </c>
      <c r="Q1138" t="str">
        <f t="shared" si="68"/>
        <v>9345</v>
      </c>
      <c r="R1138" t="str">
        <f t="shared" si="69"/>
        <v>2004</v>
      </c>
      <c r="S1138">
        <f>SUMIFS(INDEX(Table_Index[],,MATCH(S$12,Table_Index[#Headers],0)),
Table_Index[ID],$Q1138,Table_Index[year],$R1138)/COUNTIFS(Table_Index[Quarter],"&lt;&gt;''",Table_Index[ID],$Q1138,Table_Index[year],$R1138)</f>
        <v>4.9466650000000008E-2</v>
      </c>
      <c r="T1138">
        <f>SUMIFS(INDEX(Table_Index[],,MATCH(T$12,Table_Index[#Headers],0)),
Table_Index[ID],$Q1138,Table_Index[year],$R1138)/COUNTIFS(Table_Index[Quarter],"&lt;&gt;''",Table_Index[ID],$Q1138,Table_Index[year],$R1138)</f>
        <v>6.7884899999999998E-2</v>
      </c>
      <c r="U1138">
        <f>SUMIFS(INDEX(Table_Index[],,MATCH(U$12,Table_Index[#Headers],0)),
Table_Index[ID],$Q1138,Table_Index[year],$R1138)/COUNTIFS(Table_Index[Quarter],"&lt;&gt;''",Table_Index[ID],$Q1138,Table_Index[year],$R1138)</f>
        <v>6.4929774999999995E-2</v>
      </c>
      <c r="V1138">
        <f>SUMIFS(INDEX(Table_Index[],,MATCH(V$12,Table_Index[#Headers],0)),
Table_Index[ID],$Q1138,Table_Index[year],$R1138)/COUNTIFS(Table_Index[Quarter],"&lt;&gt;''",Table_Index[ID],$Q1138,Table_Index[year],$R1138)</f>
        <v>0.14890147500000001</v>
      </c>
      <c r="W1138">
        <f>SUMIFS(INDEX(Table_Index[],,MATCH(W$12,Table_Index[#Headers],0)),
Table_Index[ID],$Q1138,Table_Index[year],$R1138)/COUNTIFS(Table_Index[Quarter],"&lt;&gt;''",Table_Index[ID],$Q1138,Table_Index[year],$R1138)</f>
        <v>5.8853724999999996E-2</v>
      </c>
      <c r="X1138">
        <f>SUMIFS(INDEX(Table_Index[],,MATCH(X$12,Table_Index[#Headers],0)),
Table_Index[ID],$Q1138,Table_Index[year],$R1138)/COUNTIFS(Table_Index[Quarter],"&lt;&gt;''",Table_Index[ID],$Q1138,Table_Index[year],$R1138)</f>
        <v>0.11039522500000001</v>
      </c>
      <c r="Y1138">
        <f>SUMIFS(INDEX(Table_Index[],,MATCH(Y$12,Table_Index[#Headers],0)),
Table_Index[ID],$Q1138,Table_Index[year],$R1138)/COUNTIFS(Table_Index[Quarter],"&lt;&gt;''",Table_Index[ID],$Q1138,Table_Index[year],$R1138)</f>
        <v>8.0895775000000003E-2</v>
      </c>
      <c r="Z1138">
        <f>SUMIFS(INDEX(Table_Index[],,MATCH(Z$12,Table_Index[#Headers],0)),
Table_Index[ID],$Q1138,Table_Index[year],$R1138)/COUNTIFS(Table_Index[Quarter],"&lt;&gt;''",Table_Index[ID],$Q1138,Table_Index[year],$R1138)</f>
        <v>0.27682509999999999</v>
      </c>
      <c r="AA1138">
        <f>SUMIFS(INDEX(Table_Index[],,MATCH(AA$12,Table_Index[#Headers],0)),
Table_Index[ID],$Q1138,Table_Index[year],$R1138)/COUNTIFS(Table_Index[Quarter],"&lt;&gt;''",Table_Index[ID],$Q1138,Table_Index[year],$R1138)</f>
        <v>0.133030325</v>
      </c>
      <c r="AB1138">
        <f>SUMIFS(INDEX(Table_Index[],,MATCH(AB$12,Table_Index[#Headers],0)),
Table_Index[ID],$Q1138,Table_Index[year],$R1138)/COUNTIFS(Table_Index[Quarter],"&lt;&gt;''",Table_Index[ID],$Q1138,Table_Index[year],$R1138)</f>
        <v>8.8171250000000003E-3</v>
      </c>
      <c r="AC1138" s="24">
        <f t="shared" si="70"/>
        <v>1.000000075</v>
      </c>
      <c r="AD1138">
        <f>COUNTIFS(Table_Index[Quarter],"&lt;&gt;''",Table_Index[ID],$Q1138,Table_Index[year],$R1138)</f>
        <v>4</v>
      </c>
      <c r="AE1138" s="34">
        <f t="shared" si="71"/>
        <v>0.84995522783613309</v>
      </c>
    </row>
    <row r="1139" spans="1:31" x14ac:dyDescent="0.3">
      <c r="A1139">
        <v>9175</v>
      </c>
      <c r="B1139">
        <v>2007</v>
      </c>
      <c r="C1139">
        <v>4</v>
      </c>
      <c r="D1139">
        <v>0.1968568</v>
      </c>
      <c r="E1139">
        <v>0.33720840000000002</v>
      </c>
      <c r="F1139">
        <v>0.1177776</v>
      </c>
      <c r="G1139">
        <v>8.0761799999999995E-2</v>
      </c>
      <c r="H1139">
        <v>1.5143000000000001E-3</v>
      </c>
      <c r="I1139">
        <v>0.1757533</v>
      </c>
      <c r="J1139">
        <v>2.8266599999999999E-2</v>
      </c>
      <c r="K1139">
        <v>1.93492E-2</v>
      </c>
      <c r="L1139">
        <v>3.7352299999999998E-2</v>
      </c>
      <c r="M1139">
        <v>5.1598E-3</v>
      </c>
      <c r="O1139" t="str">
        <f>Table_Index[[#This Row],[ID]]&amp;Table_Index[[#This Row],[year]]</f>
        <v>91752007</v>
      </c>
      <c r="P1139" t="str">
        <v>93462003</v>
      </c>
      <c r="Q1139" t="str">
        <f t="shared" si="68"/>
        <v>9346</v>
      </c>
      <c r="R1139" t="str">
        <f t="shared" si="69"/>
        <v>2003</v>
      </c>
      <c r="S1139">
        <f>SUMIFS(INDEX(Table_Index[],,MATCH(S$12,Table_Index[#Headers],0)),
Table_Index[ID],$Q1139,Table_Index[year],$R1139)/COUNTIFS(Table_Index[Quarter],"&lt;&gt;''",Table_Index[ID],$Q1139,Table_Index[year],$R1139)</f>
        <v>2.0152425000000002E-2</v>
      </c>
      <c r="T1139">
        <f>SUMIFS(INDEX(Table_Index[],,MATCH(T$12,Table_Index[#Headers],0)),
Table_Index[ID],$Q1139,Table_Index[year],$R1139)/COUNTIFS(Table_Index[Quarter],"&lt;&gt;''",Table_Index[ID],$Q1139,Table_Index[year],$R1139)</f>
        <v>6.3105750000000006E-3</v>
      </c>
      <c r="U1139">
        <f>SUMIFS(INDEX(Table_Index[],,MATCH(U$12,Table_Index[#Headers],0)),
Table_Index[ID],$Q1139,Table_Index[year],$R1139)/COUNTIFS(Table_Index[Quarter],"&lt;&gt;''",Table_Index[ID],$Q1139,Table_Index[year],$R1139)</f>
        <v>1.098975E-2</v>
      </c>
      <c r="V1139">
        <f>SUMIFS(INDEX(Table_Index[],,MATCH(V$12,Table_Index[#Headers],0)),
Table_Index[ID],$Q1139,Table_Index[year],$R1139)/COUNTIFS(Table_Index[Quarter],"&lt;&gt;''",Table_Index[ID],$Q1139,Table_Index[year],$R1139)</f>
        <v>1.0889424999999999E-2</v>
      </c>
      <c r="W1139">
        <f>SUMIFS(INDEX(Table_Index[],,MATCH(W$12,Table_Index[#Headers],0)),
Table_Index[ID],$Q1139,Table_Index[year],$R1139)/COUNTIFS(Table_Index[Quarter],"&lt;&gt;''",Table_Index[ID],$Q1139,Table_Index[year],$R1139)</f>
        <v>9.6094250000000013E-3</v>
      </c>
      <c r="X1139">
        <f>SUMIFS(INDEX(Table_Index[],,MATCH(X$12,Table_Index[#Headers],0)),
Table_Index[ID],$Q1139,Table_Index[year],$R1139)/COUNTIFS(Table_Index[Quarter],"&lt;&gt;''",Table_Index[ID],$Q1139,Table_Index[year],$R1139)</f>
        <v>7.2734749999999997E-3</v>
      </c>
      <c r="Y1139">
        <f>SUMIFS(INDEX(Table_Index[],,MATCH(Y$12,Table_Index[#Headers],0)),
Table_Index[ID],$Q1139,Table_Index[year],$R1139)/COUNTIFS(Table_Index[Quarter],"&lt;&gt;''",Table_Index[ID],$Q1139,Table_Index[year],$R1139)</f>
        <v>2.3123499999999999E-3</v>
      </c>
      <c r="Z1139">
        <f>SUMIFS(INDEX(Table_Index[],,MATCH(Z$12,Table_Index[#Headers],0)),
Table_Index[ID],$Q1139,Table_Index[year],$R1139)/COUNTIFS(Table_Index[Quarter],"&lt;&gt;''",Table_Index[ID],$Q1139,Table_Index[year],$R1139)</f>
        <v>0.47818867500000001</v>
      </c>
      <c r="AA1139">
        <f>SUMIFS(INDEX(Table_Index[],,MATCH(AA$12,Table_Index[#Headers],0)),
Table_Index[ID],$Q1139,Table_Index[year],$R1139)/COUNTIFS(Table_Index[Quarter],"&lt;&gt;''",Table_Index[ID],$Q1139,Table_Index[year],$R1139)</f>
        <v>1.737905E-2</v>
      </c>
      <c r="AB1139">
        <f>SUMIFS(INDEX(Table_Index[],,MATCH(AB$12,Table_Index[#Headers],0)),
Table_Index[ID],$Q1139,Table_Index[year],$R1139)/COUNTIFS(Table_Index[Quarter],"&lt;&gt;''",Table_Index[ID],$Q1139,Table_Index[year],$R1139)</f>
        <v>0.43689485</v>
      </c>
      <c r="AC1139" s="24">
        <f t="shared" si="70"/>
        <v>1</v>
      </c>
      <c r="AD1139">
        <f>COUNTIFS(Table_Index[Quarter],"&lt;&gt;''",Table_Index[ID],$Q1139,Table_Index[year],$R1139)</f>
        <v>4</v>
      </c>
      <c r="AE1139" s="34">
        <f t="shared" si="71"/>
        <v>0.57932056054428627</v>
      </c>
    </row>
    <row r="1140" spans="1:31" x14ac:dyDescent="0.3">
      <c r="A1140">
        <v>9175</v>
      </c>
      <c r="B1140">
        <v>2008</v>
      </c>
      <c r="C1140">
        <v>1</v>
      </c>
      <c r="D1140">
        <v>7.5692099999999998E-2</v>
      </c>
      <c r="E1140">
        <v>0.15395</v>
      </c>
      <c r="F1140">
        <v>0.1026333</v>
      </c>
      <c r="G1140">
        <v>0.12316000000000001</v>
      </c>
      <c r="H1140">
        <v>0</v>
      </c>
      <c r="I1140">
        <v>0.3849841</v>
      </c>
      <c r="J1140">
        <v>4.5671799999999999E-2</v>
      </c>
      <c r="K1140">
        <v>4.3619199999999997E-2</v>
      </c>
      <c r="L1140">
        <v>6.7738000000000007E-2</v>
      </c>
      <c r="M1140">
        <v>2.5515999999999998E-3</v>
      </c>
      <c r="O1140" t="str">
        <f>Table_Index[[#This Row],[ID]]&amp;Table_Index[[#This Row],[year]]</f>
        <v>91752008</v>
      </c>
      <c r="P1140" t="str">
        <v>93462004</v>
      </c>
      <c r="Q1140" t="str">
        <f t="shared" si="68"/>
        <v>9346</v>
      </c>
      <c r="R1140" t="str">
        <f t="shared" si="69"/>
        <v>2004</v>
      </c>
      <c r="S1140">
        <f>SUMIFS(INDEX(Table_Index[],,MATCH(S$12,Table_Index[#Headers],0)),
Table_Index[ID],$Q1140,Table_Index[year],$R1140)/COUNTIFS(Table_Index[Quarter],"&lt;&gt;''",Table_Index[ID],$Q1140,Table_Index[year],$R1140)</f>
        <v>3.5904149999999996E-2</v>
      </c>
      <c r="T1140">
        <f>SUMIFS(INDEX(Table_Index[],,MATCH(T$12,Table_Index[#Headers],0)),
Table_Index[ID],$Q1140,Table_Index[year],$R1140)/COUNTIFS(Table_Index[Quarter],"&lt;&gt;''",Table_Index[ID],$Q1140,Table_Index[year],$R1140)</f>
        <v>5.7789775000000002E-2</v>
      </c>
      <c r="U1140">
        <f>SUMIFS(INDEX(Table_Index[],,MATCH(U$12,Table_Index[#Headers],0)),
Table_Index[ID],$Q1140,Table_Index[year],$R1140)/COUNTIFS(Table_Index[Quarter],"&lt;&gt;''",Table_Index[ID],$Q1140,Table_Index[year],$R1140)</f>
        <v>3.2953225000000003E-2</v>
      </c>
      <c r="V1140">
        <f>SUMIFS(INDEX(Table_Index[],,MATCH(V$12,Table_Index[#Headers],0)),
Table_Index[ID],$Q1140,Table_Index[year],$R1140)/COUNTIFS(Table_Index[Quarter],"&lt;&gt;''",Table_Index[ID],$Q1140,Table_Index[year],$R1140)</f>
        <v>0.14380262500000002</v>
      </c>
      <c r="W1140">
        <f>SUMIFS(INDEX(Table_Index[],,MATCH(W$12,Table_Index[#Headers],0)),
Table_Index[ID],$Q1140,Table_Index[year],$R1140)/COUNTIFS(Table_Index[Quarter],"&lt;&gt;''",Table_Index[ID],$Q1140,Table_Index[year],$R1140)</f>
        <v>1.48758E-2</v>
      </c>
      <c r="X1140">
        <f>SUMIFS(INDEX(Table_Index[],,MATCH(X$12,Table_Index[#Headers],0)),
Table_Index[ID],$Q1140,Table_Index[year],$R1140)/COUNTIFS(Table_Index[Quarter],"&lt;&gt;''",Table_Index[ID],$Q1140,Table_Index[year],$R1140)</f>
        <v>9.633472500000001E-2</v>
      </c>
      <c r="Y1140">
        <f>SUMIFS(INDEX(Table_Index[],,MATCH(Y$12,Table_Index[#Headers],0)),
Table_Index[ID],$Q1140,Table_Index[year],$R1140)/COUNTIFS(Table_Index[Quarter],"&lt;&gt;''",Table_Index[ID],$Q1140,Table_Index[year],$R1140)</f>
        <v>5.1235625E-2</v>
      </c>
      <c r="Z1140">
        <f>SUMIFS(INDEX(Table_Index[],,MATCH(Z$12,Table_Index[#Headers],0)),
Table_Index[ID],$Q1140,Table_Index[year],$R1140)/COUNTIFS(Table_Index[Quarter],"&lt;&gt;''",Table_Index[ID],$Q1140,Table_Index[year],$R1140)</f>
        <v>0.52813879999999991</v>
      </c>
      <c r="AA1140">
        <f>SUMIFS(INDEX(Table_Index[],,MATCH(AA$12,Table_Index[#Headers],0)),
Table_Index[ID],$Q1140,Table_Index[year],$R1140)/COUNTIFS(Table_Index[Quarter],"&lt;&gt;''",Table_Index[ID],$Q1140,Table_Index[year],$R1140)</f>
        <v>3.0346275000000002E-2</v>
      </c>
      <c r="AB1140">
        <f>SUMIFS(INDEX(Table_Index[],,MATCH(AB$12,Table_Index[#Headers],0)),
Table_Index[ID],$Q1140,Table_Index[year],$R1140)/COUNTIFS(Table_Index[Quarter],"&lt;&gt;''",Table_Index[ID],$Q1140,Table_Index[year],$R1140)</f>
        <v>8.6189999999999999E-3</v>
      </c>
      <c r="AC1140" s="24">
        <f t="shared" si="70"/>
        <v>1</v>
      </c>
      <c r="AD1140">
        <f>COUNTIFS(Table_Index[Quarter],"&lt;&gt;''",Table_Index[ID],$Q1140,Table_Index[year],$R1140)</f>
        <v>4</v>
      </c>
      <c r="AE1140" s="34">
        <f t="shared" si="71"/>
        <v>0.68155359035501384</v>
      </c>
    </row>
    <row r="1141" spans="1:31" x14ac:dyDescent="0.3">
      <c r="A1141">
        <v>9175</v>
      </c>
      <c r="B1141">
        <v>2008</v>
      </c>
      <c r="C1141">
        <v>2</v>
      </c>
      <c r="D1141">
        <v>6.2958E-2</v>
      </c>
      <c r="E1141">
        <v>6.2251599999999997E-2</v>
      </c>
      <c r="F1141">
        <v>0.10066219999999999</v>
      </c>
      <c r="G1141">
        <v>0.15894030000000001</v>
      </c>
      <c r="H1141">
        <v>3.4542999999999997E-2</v>
      </c>
      <c r="I1141">
        <v>0.30905060000000001</v>
      </c>
      <c r="J1141">
        <v>2.6490099999999999E-2</v>
      </c>
      <c r="K1141">
        <v>0.1695363</v>
      </c>
      <c r="L1141">
        <v>7.2918800000000006E-2</v>
      </c>
      <c r="M1141">
        <v>2.6489999999999999E-3</v>
      </c>
      <c r="O1141" t="str">
        <f>Table_Index[[#This Row],[ID]]&amp;Table_Index[[#This Row],[year]]</f>
        <v>91752008</v>
      </c>
      <c r="P1141" t="str">
        <v>93462005</v>
      </c>
      <c r="Q1141" t="str">
        <f t="shared" si="68"/>
        <v>9346</v>
      </c>
      <c r="R1141" t="str">
        <f t="shared" si="69"/>
        <v>2005</v>
      </c>
      <c r="S1141">
        <f>SUMIFS(INDEX(Table_Index[],,MATCH(S$12,Table_Index[#Headers],0)),
Table_Index[ID],$Q1141,Table_Index[year],$R1141)/COUNTIFS(Table_Index[Quarter],"&lt;&gt;''",Table_Index[ID],$Q1141,Table_Index[year],$R1141)</f>
        <v>6.1056725000000006E-2</v>
      </c>
      <c r="T1141">
        <f>SUMIFS(INDEX(Table_Index[],,MATCH(T$12,Table_Index[#Headers],0)),
Table_Index[ID],$Q1141,Table_Index[year],$R1141)/COUNTIFS(Table_Index[Quarter],"&lt;&gt;''",Table_Index[ID],$Q1141,Table_Index[year],$R1141)</f>
        <v>0.26062264999999996</v>
      </c>
      <c r="U1141">
        <f>SUMIFS(INDEX(Table_Index[],,MATCH(U$12,Table_Index[#Headers],0)),
Table_Index[ID],$Q1141,Table_Index[year],$R1141)/COUNTIFS(Table_Index[Quarter],"&lt;&gt;''",Table_Index[ID],$Q1141,Table_Index[year],$R1141)</f>
        <v>0.151363475</v>
      </c>
      <c r="V1141">
        <f>SUMIFS(INDEX(Table_Index[],,MATCH(V$12,Table_Index[#Headers],0)),
Table_Index[ID],$Q1141,Table_Index[year],$R1141)/COUNTIFS(Table_Index[Quarter],"&lt;&gt;''",Table_Index[ID],$Q1141,Table_Index[year],$R1141)</f>
        <v>9.5301949999999996E-2</v>
      </c>
      <c r="W1141">
        <f>SUMIFS(INDEX(Table_Index[],,MATCH(W$12,Table_Index[#Headers],0)),
Table_Index[ID],$Q1141,Table_Index[year],$R1141)/COUNTIFS(Table_Index[Quarter],"&lt;&gt;''",Table_Index[ID],$Q1141,Table_Index[year],$R1141)</f>
        <v>7.9982824999999994E-2</v>
      </c>
      <c r="X1141">
        <f>SUMIFS(INDEX(Table_Index[],,MATCH(X$12,Table_Index[#Headers],0)),
Table_Index[ID],$Q1141,Table_Index[year],$R1141)/COUNTIFS(Table_Index[Quarter],"&lt;&gt;''",Table_Index[ID],$Q1141,Table_Index[year],$R1141)</f>
        <v>6.4328750000000004E-2</v>
      </c>
      <c r="Y1141">
        <f>SUMIFS(INDEX(Table_Index[],,MATCH(Y$12,Table_Index[#Headers],0)),
Table_Index[ID],$Q1141,Table_Index[year],$R1141)/COUNTIFS(Table_Index[Quarter],"&lt;&gt;''",Table_Index[ID],$Q1141,Table_Index[year],$R1141)</f>
        <v>0.11554715</v>
      </c>
      <c r="Z1141">
        <f>SUMIFS(INDEX(Table_Index[],,MATCH(Z$12,Table_Index[#Headers],0)),
Table_Index[ID],$Q1141,Table_Index[year],$R1141)/COUNTIFS(Table_Index[Quarter],"&lt;&gt;''",Table_Index[ID],$Q1141,Table_Index[year],$R1141)</f>
        <v>4.015705E-2</v>
      </c>
      <c r="AA1141">
        <f>SUMIFS(INDEX(Table_Index[],,MATCH(AA$12,Table_Index[#Headers],0)),
Table_Index[ID],$Q1141,Table_Index[year],$R1141)/COUNTIFS(Table_Index[Quarter],"&lt;&gt;''",Table_Index[ID],$Q1141,Table_Index[year],$R1141)</f>
        <v>0.11139315</v>
      </c>
      <c r="AB1141">
        <f>SUMIFS(INDEX(Table_Index[],,MATCH(AB$12,Table_Index[#Headers],0)),
Table_Index[ID],$Q1141,Table_Index[year],$R1141)/COUNTIFS(Table_Index[Quarter],"&lt;&gt;''",Table_Index[ID],$Q1141,Table_Index[year],$R1141)</f>
        <v>2.024625E-2</v>
      </c>
      <c r="AC1141" s="24">
        <f t="shared" si="70"/>
        <v>0.99999997500000015</v>
      </c>
      <c r="AD1141">
        <f>COUNTIFS(Table_Index[Quarter],"&lt;&gt;''",Table_Index[ID],$Q1141,Table_Index[year],$R1141)</f>
        <v>4</v>
      </c>
      <c r="AE1141" s="34">
        <f t="shared" si="71"/>
        <v>0.85803702998602061</v>
      </c>
    </row>
    <row r="1142" spans="1:31" x14ac:dyDescent="0.3">
      <c r="A1142">
        <v>9175</v>
      </c>
      <c r="B1142">
        <v>2008</v>
      </c>
      <c r="C1142">
        <v>3</v>
      </c>
      <c r="D1142">
        <v>0.1095966</v>
      </c>
      <c r="E1142">
        <v>0.17263220000000001</v>
      </c>
      <c r="F1142">
        <v>7.7666899999999997E-2</v>
      </c>
      <c r="G1142">
        <v>0.145237</v>
      </c>
      <c r="H1142">
        <v>2.33E-3</v>
      </c>
      <c r="I1142">
        <v>0.1864005</v>
      </c>
      <c r="J1142">
        <v>0.23921390000000001</v>
      </c>
      <c r="K1142">
        <v>1.1650000000000001E-2</v>
      </c>
      <c r="L1142">
        <v>5.1777900000000002E-2</v>
      </c>
      <c r="M1142">
        <v>3.4949999999999998E-3</v>
      </c>
      <c r="O1142" t="str">
        <f>Table_Index[[#This Row],[ID]]&amp;Table_Index[[#This Row],[year]]</f>
        <v>91752008</v>
      </c>
      <c r="P1142" t="str">
        <v>93462006</v>
      </c>
      <c r="Q1142" t="str">
        <f t="shared" si="68"/>
        <v>9346</v>
      </c>
      <c r="R1142" t="str">
        <f t="shared" si="69"/>
        <v>2006</v>
      </c>
      <c r="S1142">
        <f>SUMIFS(INDEX(Table_Index[],,MATCH(S$12,Table_Index[#Headers],0)),
Table_Index[ID],$Q1142,Table_Index[year],$R1142)/COUNTIFS(Table_Index[Quarter],"&lt;&gt;''",Table_Index[ID],$Q1142,Table_Index[year],$R1142)</f>
        <v>7.9681124999999992E-2</v>
      </c>
      <c r="T1142">
        <f>SUMIFS(INDEX(Table_Index[],,MATCH(T$12,Table_Index[#Headers],0)),
Table_Index[ID],$Q1142,Table_Index[year],$R1142)/COUNTIFS(Table_Index[Quarter],"&lt;&gt;''",Table_Index[ID],$Q1142,Table_Index[year],$R1142)</f>
        <v>6.6826374999999993E-2</v>
      </c>
      <c r="U1142">
        <f>SUMIFS(INDEX(Table_Index[],,MATCH(U$12,Table_Index[#Headers],0)),
Table_Index[ID],$Q1142,Table_Index[year],$R1142)/COUNTIFS(Table_Index[Quarter],"&lt;&gt;''",Table_Index[ID],$Q1142,Table_Index[year],$R1142)</f>
        <v>0.1653915</v>
      </c>
      <c r="V1142">
        <f>SUMIFS(INDEX(Table_Index[],,MATCH(V$12,Table_Index[#Headers],0)),
Table_Index[ID],$Q1142,Table_Index[year],$R1142)/COUNTIFS(Table_Index[Quarter],"&lt;&gt;''",Table_Index[ID],$Q1142,Table_Index[year],$R1142)</f>
        <v>5.9696424999999997E-2</v>
      </c>
      <c r="W1142">
        <f>SUMIFS(INDEX(Table_Index[],,MATCH(W$12,Table_Index[#Headers],0)),
Table_Index[ID],$Q1142,Table_Index[year],$R1142)/COUNTIFS(Table_Index[Quarter],"&lt;&gt;''",Table_Index[ID],$Q1142,Table_Index[year],$R1142)</f>
        <v>0.12923907499999998</v>
      </c>
      <c r="X1142">
        <f>SUMIFS(INDEX(Table_Index[],,MATCH(X$12,Table_Index[#Headers],0)),
Table_Index[ID],$Q1142,Table_Index[year],$R1142)/COUNTIFS(Table_Index[Quarter],"&lt;&gt;''",Table_Index[ID],$Q1142,Table_Index[year],$R1142)</f>
        <v>0.11069227500000001</v>
      </c>
      <c r="Y1142">
        <f>SUMIFS(INDEX(Table_Index[],,MATCH(Y$12,Table_Index[#Headers],0)),
Table_Index[ID],$Q1142,Table_Index[year],$R1142)/COUNTIFS(Table_Index[Quarter],"&lt;&gt;''",Table_Index[ID],$Q1142,Table_Index[year],$R1142)</f>
        <v>0.16524767500000001</v>
      </c>
      <c r="Z1142">
        <f>SUMIFS(INDEX(Table_Index[],,MATCH(Z$12,Table_Index[#Headers],0)),
Table_Index[ID],$Q1142,Table_Index[year],$R1142)/COUNTIFS(Table_Index[Quarter],"&lt;&gt;''",Table_Index[ID],$Q1142,Table_Index[year],$R1142)</f>
        <v>6.20203E-2</v>
      </c>
      <c r="AA1142">
        <f>SUMIFS(INDEX(Table_Index[],,MATCH(AA$12,Table_Index[#Headers],0)),
Table_Index[ID],$Q1142,Table_Index[year],$R1142)/COUNTIFS(Table_Index[Quarter],"&lt;&gt;''",Table_Index[ID],$Q1142,Table_Index[year],$R1142)</f>
        <v>0.14262757500000001</v>
      </c>
      <c r="AB1142">
        <f>SUMIFS(INDEX(Table_Index[],,MATCH(AB$12,Table_Index[#Headers],0)),
Table_Index[ID],$Q1142,Table_Index[year],$R1142)/COUNTIFS(Table_Index[Quarter],"&lt;&gt;''",Table_Index[ID],$Q1142,Table_Index[year],$R1142)</f>
        <v>1.8577650000000001E-2</v>
      </c>
      <c r="AC1142" s="24">
        <f t="shared" si="70"/>
        <v>0.99999997500000004</v>
      </c>
      <c r="AD1142">
        <f>COUNTIFS(Table_Index[Quarter],"&lt;&gt;''",Table_Index[ID],$Q1142,Table_Index[year],$R1142)</f>
        <v>4</v>
      </c>
      <c r="AE1142" s="34">
        <f t="shared" si="71"/>
        <v>0.87747055830663312</v>
      </c>
    </row>
    <row r="1143" spans="1:31" x14ac:dyDescent="0.3">
      <c r="A1143">
        <v>9175</v>
      </c>
      <c r="B1143">
        <v>2008</v>
      </c>
      <c r="C1143">
        <v>4</v>
      </c>
      <c r="D1143">
        <v>0.1246988</v>
      </c>
      <c r="E1143">
        <v>7.94541E-2</v>
      </c>
      <c r="F1143">
        <v>0.14301739999999999</v>
      </c>
      <c r="G1143">
        <v>4.7468499999999997E-2</v>
      </c>
      <c r="H1143">
        <v>7.1509E-3</v>
      </c>
      <c r="I1143">
        <v>0.32576189999999999</v>
      </c>
      <c r="J1143">
        <v>0.11798939999999999</v>
      </c>
      <c r="K1143">
        <v>2.0658099999999999E-2</v>
      </c>
      <c r="L1143">
        <v>0.12998699999999999</v>
      </c>
      <c r="M1143">
        <v>3.8138E-3</v>
      </c>
      <c r="O1143" t="str">
        <f>Table_Index[[#This Row],[ID]]&amp;Table_Index[[#This Row],[year]]</f>
        <v>91752008</v>
      </c>
      <c r="P1143" t="str">
        <v>93462007</v>
      </c>
      <c r="Q1143" t="str">
        <f t="shared" si="68"/>
        <v>9346</v>
      </c>
      <c r="R1143" t="str">
        <f t="shared" si="69"/>
        <v>2007</v>
      </c>
      <c r="S1143">
        <f>SUMIFS(INDEX(Table_Index[],,MATCH(S$12,Table_Index[#Headers],0)),
Table_Index[ID],$Q1143,Table_Index[year],$R1143)/COUNTIFS(Table_Index[Quarter],"&lt;&gt;''",Table_Index[ID],$Q1143,Table_Index[year],$R1143)</f>
        <v>0.10041495</v>
      </c>
      <c r="T1143">
        <f>SUMIFS(INDEX(Table_Index[],,MATCH(T$12,Table_Index[#Headers],0)),
Table_Index[ID],$Q1143,Table_Index[year],$R1143)/COUNTIFS(Table_Index[Quarter],"&lt;&gt;''",Table_Index[ID],$Q1143,Table_Index[year],$R1143)</f>
        <v>7.6232074999999996E-2</v>
      </c>
      <c r="U1143">
        <f>SUMIFS(INDEX(Table_Index[],,MATCH(U$12,Table_Index[#Headers],0)),
Table_Index[ID],$Q1143,Table_Index[year],$R1143)/COUNTIFS(Table_Index[Quarter],"&lt;&gt;''",Table_Index[ID],$Q1143,Table_Index[year],$R1143)</f>
        <v>0.20979924999999999</v>
      </c>
      <c r="V1143">
        <f>SUMIFS(INDEX(Table_Index[],,MATCH(V$12,Table_Index[#Headers],0)),
Table_Index[ID],$Q1143,Table_Index[year],$R1143)/COUNTIFS(Table_Index[Quarter],"&lt;&gt;''",Table_Index[ID],$Q1143,Table_Index[year],$R1143)</f>
        <v>9.3435525000000005E-2</v>
      </c>
      <c r="W1143">
        <f>SUMIFS(INDEX(Table_Index[],,MATCH(W$12,Table_Index[#Headers],0)),
Table_Index[ID],$Q1143,Table_Index[year],$R1143)/COUNTIFS(Table_Index[Quarter],"&lt;&gt;''",Table_Index[ID],$Q1143,Table_Index[year],$R1143)</f>
        <v>5.9843874999999998E-2</v>
      </c>
      <c r="X1143">
        <f>SUMIFS(INDEX(Table_Index[],,MATCH(X$12,Table_Index[#Headers],0)),
Table_Index[ID],$Q1143,Table_Index[year],$R1143)/COUNTIFS(Table_Index[Quarter],"&lt;&gt;''",Table_Index[ID],$Q1143,Table_Index[year],$R1143)</f>
        <v>0.200581275</v>
      </c>
      <c r="Y1143">
        <f>SUMIFS(INDEX(Table_Index[],,MATCH(Y$12,Table_Index[#Headers],0)),
Table_Index[ID],$Q1143,Table_Index[year],$R1143)/COUNTIFS(Table_Index[Quarter],"&lt;&gt;''",Table_Index[ID],$Q1143,Table_Index[year],$R1143)</f>
        <v>0.118883025</v>
      </c>
      <c r="Z1143">
        <f>SUMIFS(INDEX(Table_Index[],,MATCH(Z$12,Table_Index[#Headers],0)),
Table_Index[ID],$Q1143,Table_Index[year],$R1143)/COUNTIFS(Table_Index[Quarter],"&lt;&gt;''",Table_Index[ID],$Q1143,Table_Index[year],$R1143)</f>
        <v>4.8827950000000002E-2</v>
      </c>
      <c r="AA1143">
        <f>SUMIFS(INDEX(Table_Index[],,MATCH(AA$12,Table_Index[#Headers],0)),
Table_Index[ID],$Q1143,Table_Index[year],$R1143)/COUNTIFS(Table_Index[Quarter],"&lt;&gt;''",Table_Index[ID],$Q1143,Table_Index[year],$R1143)</f>
        <v>8.1770175E-2</v>
      </c>
      <c r="AB1143">
        <f>SUMIFS(INDEX(Table_Index[],,MATCH(AB$12,Table_Index[#Headers],0)),
Table_Index[ID],$Q1143,Table_Index[year],$R1143)/COUNTIFS(Table_Index[Quarter],"&lt;&gt;''",Table_Index[ID],$Q1143,Table_Index[year],$R1143)</f>
        <v>1.0211825000000001E-2</v>
      </c>
      <c r="AC1143" s="24">
        <f t="shared" si="70"/>
        <v>0.9999999249999999</v>
      </c>
      <c r="AD1143">
        <f>COUNTIFS(Table_Index[Quarter],"&lt;&gt;''",Table_Index[ID],$Q1143,Table_Index[year],$R1143)</f>
        <v>4</v>
      </c>
      <c r="AE1143" s="34">
        <f t="shared" si="71"/>
        <v>0.86423746344574814</v>
      </c>
    </row>
    <row r="1144" spans="1:31" x14ac:dyDescent="0.3">
      <c r="A1144">
        <v>9175</v>
      </c>
      <c r="B1144">
        <v>2009</v>
      </c>
      <c r="C1144">
        <v>1</v>
      </c>
      <c r="D1144">
        <v>9.5003599999999994E-2</v>
      </c>
      <c r="E1144">
        <v>0.11071449999999999</v>
      </c>
      <c r="F1144">
        <v>0</v>
      </c>
      <c r="G1144">
        <v>7.65512E-2</v>
      </c>
      <c r="H1144">
        <v>3.7959000000000001E-3</v>
      </c>
      <c r="I1144">
        <v>0.39857239999999999</v>
      </c>
      <c r="J1144">
        <v>0.21130660000000001</v>
      </c>
      <c r="K1144">
        <v>5.5040999999999996E-3</v>
      </c>
      <c r="L1144">
        <v>9.4581799999999994E-2</v>
      </c>
      <c r="M1144">
        <v>3.9699000000000002E-3</v>
      </c>
      <c r="O1144" t="str">
        <f>Table_Index[[#This Row],[ID]]&amp;Table_Index[[#This Row],[year]]</f>
        <v>91752009</v>
      </c>
      <c r="P1144" t="str">
        <v>93462008</v>
      </c>
      <c r="Q1144" t="str">
        <f t="shared" si="68"/>
        <v>9346</v>
      </c>
      <c r="R1144" t="str">
        <f t="shared" si="69"/>
        <v>2008</v>
      </c>
      <c r="S1144">
        <f>SUMIFS(INDEX(Table_Index[],,MATCH(S$12,Table_Index[#Headers],0)),
Table_Index[ID],$Q1144,Table_Index[year],$R1144)/COUNTIFS(Table_Index[Quarter],"&lt;&gt;''",Table_Index[ID],$Q1144,Table_Index[year],$R1144)</f>
        <v>5.6829774999999999E-2</v>
      </c>
      <c r="T1144">
        <f>SUMIFS(INDEX(Table_Index[],,MATCH(T$12,Table_Index[#Headers],0)),
Table_Index[ID],$Q1144,Table_Index[year],$R1144)/COUNTIFS(Table_Index[Quarter],"&lt;&gt;''",Table_Index[ID],$Q1144,Table_Index[year],$R1144)</f>
        <v>8.8034349999999997E-2</v>
      </c>
      <c r="U1144">
        <f>SUMIFS(INDEX(Table_Index[],,MATCH(U$12,Table_Index[#Headers],0)),
Table_Index[ID],$Q1144,Table_Index[year],$R1144)/COUNTIFS(Table_Index[Quarter],"&lt;&gt;''",Table_Index[ID],$Q1144,Table_Index[year],$R1144)</f>
        <v>0.16637262499999997</v>
      </c>
      <c r="V1144">
        <f>SUMIFS(INDEX(Table_Index[],,MATCH(V$12,Table_Index[#Headers],0)),
Table_Index[ID],$Q1144,Table_Index[year],$R1144)/COUNTIFS(Table_Index[Quarter],"&lt;&gt;''",Table_Index[ID],$Q1144,Table_Index[year],$R1144)</f>
        <v>0.13183635000000002</v>
      </c>
      <c r="W1144">
        <f>SUMIFS(INDEX(Table_Index[],,MATCH(W$12,Table_Index[#Headers],0)),
Table_Index[ID],$Q1144,Table_Index[year],$R1144)/COUNTIFS(Table_Index[Quarter],"&lt;&gt;''",Table_Index[ID],$Q1144,Table_Index[year],$R1144)</f>
        <v>7.4081125000000012E-2</v>
      </c>
      <c r="X1144">
        <f>SUMIFS(INDEX(Table_Index[],,MATCH(X$12,Table_Index[#Headers],0)),
Table_Index[ID],$Q1144,Table_Index[year],$R1144)/COUNTIFS(Table_Index[Quarter],"&lt;&gt;''",Table_Index[ID],$Q1144,Table_Index[year],$R1144)</f>
        <v>0.29486567499999999</v>
      </c>
      <c r="Y1144">
        <f>SUMIFS(INDEX(Table_Index[],,MATCH(Y$12,Table_Index[#Headers],0)),
Table_Index[ID],$Q1144,Table_Index[year],$R1144)/COUNTIFS(Table_Index[Quarter],"&lt;&gt;''",Table_Index[ID],$Q1144,Table_Index[year],$R1144)</f>
        <v>6.9479325000000008E-2</v>
      </c>
      <c r="Z1144">
        <f>SUMIFS(INDEX(Table_Index[],,MATCH(Z$12,Table_Index[#Headers],0)),
Table_Index[ID],$Q1144,Table_Index[year],$R1144)/COUNTIFS(Table_Index[Quarter],"&lt;&gt;''",Table_Index[ID],$Q1144,Table_Index[year],$R1144)</f>
        <v>7.0969274999999998E-2</v>
      </c>
      <c r="AA1144">
        <f>SUMIFS(INDEX(Table_Index[],,MATCH(AA$12,Table_Index[#Headers],0)),
Table_Index[ID],$Q1144,Table_Index[year],$R1144)/COUNTIFS(Table_Index[Quarter],"&lt;&gt;''",Table_Index[ID],$Q1144,Table_Index[year],$R1144)</f>
        <v>4.1121025000000005E-2</v>
      </c>
      <c r="AB1144">
        <f>SUMIFS(INDEX(Table_Index[],,MATCH(AB$12,Table_Index[#Headers],0)),
Table_Index[ID],$Q1144,Table_Index[year],$R1144)/COUNTIFS(Table_Index[Quarter],"&lt;&gt;''",Table_Index[ID],$Q1144,Table_Index[year],$R1144)</f>
        <v>6.410550000000001E-3</v>
      </c>
      <c r="AC1144" s="24">
        <f t="shared" si="70"/>
        <v>1.000000075</v>
      </c>
      <c r="AD1144">
        <f>COUNTIFS(Table_Index[Quarter],"&lt;&gt;''",Table_Index[ID],$Q1144,Table_Index[year],$R1144)</f>
        <v>4</v>
      </c>
      <c r="AE1144" s="34">
        <f t="shared" si="71"/>
        <v>0.83992982854350817</v>
      </c>
    </row>
    <row r="1145" spans="1:31" x14ac:dyDescent="0.3">
      <c r="A1145">
        <v>9175</v>
      </c>
      <c r="B1145">
        <v>2009</v>
      </c>
      <c r="C1145">
        <v>2</v>
      </c>
      <c r="D1145">
        <v>7.9879099999999995E-2</v>
      </c>
      <c r="E1145">
        <v>6.7341999999999999E-2</v>
      </c>
      <c r="F1145">
        <v>0.1031622</v>
      </c>
      <c r="G1145">
        <v>0.36450650000000001</v>
      </c>
      <c r="H1145">
        <v>7.3646400000000001E-2</v>
      </c>
      <c r="I1145">
        <v>0.21750030000000001</v>
      </c>
      <c r="J1145">
        <v>1.28953E-2</v>
      </c>
      <c r="K1145">
        <v>3.6106800000000001E-2</v>
      </c>
      <c r="L1145">
        <v>3.9115700000000003E-2</v>
      </c>
      <c r="M1145">
        <v>5.8459000000000002E-3</v>
      </c>
      <c r="O1145" t="str">
        <f>Table_Index[[#This Row],[ID]]&amp;Table_Index[[#This Row],[year]]</f>
        <v>91752009</v>
      </c>
      <c r="P1145" t="str">
        <v>93462009</v>
      </c>
      <c r="Q1145" t="str">
        <f t="shared" si="68"/>
        <v>9346</v>
      </c>
      <c r="R1145" t="str">
        <f t="shared" si="69"/>
        <v>2009</v>
      </c>
      <c r="S1145">
        <f>SUMIFS(INDEX(Table_Index[],,MATCH(S$12,Table_Index[#Headers],0)),
Table_Index[ID],$Q1145,Table_Index[year],$R1145)/COUNTIFS(Table_Index[Quarter],"&lt;&gt;''",Table_Index[ID],$Q1145,Table_Index[year],$R1145)</f>
        <v>9.99255E-2</v>
      </c>
      <c r="T1145">
        <f>SUMIFS(INDEX(Table_Index[],,MATCH(T$12,Table_Index[#Headers],0)),
Table_Index[ID],$Q1145,Table_Index[year],$R1145)/COUNTIFS(Table_Index[Quarter],"&lt;&gt;''",Table_Index[ID],$Q1145,Table_Index[year],$R1145)</f>
        <v>0.110898175</v>
      </c>
      <c r="U1145">
        <f>SUMIFS(INDEX(Table_Index[],,MATCH(U$12,Table_Index[#Headers],0)),
Table_Index[ID],$Q1145,Table_Index[year],$R1145)/COUNTIFS(Table_Index[Quarter],"&lt;&gt;''",Table_Index[ID],$Q1145,Table_Index[year],$R1145)</f>
        <v>0.1333705</v>
      </c>
      <c r="V1145">
        <f>SUMIFS(INDEX(Table_Index[],,MATCH(V$12,Table_Index[#Headers],0)),
Table_Index[ID],$Q1145,Table_Index[year],$R1145)/COUNTIFS(Table_Index[Quarter],"&lt;&gt;''",Table_Index[ID],$Q1145,Table_Index[year],$R1145)</f>
        <v>8.2084175000000009E-2</v>
      </c>
      <c r="W1145">
        <f>SUMIFS(INDEX(Table_Index[],,MATCH(W$12,Table_Index[#Headers],0)),
Table_Index[ID],$Q1145,Table_Index[year],$R1145)/COUNTIFS(Table_Index[Quarter],"&lt;&gt;''",Table_Index[ID],$Q1145,Table_Index[year],$R1145)</f>
        <v>7.0980650000000006E-2</v>
      </c>
      <c r="X1145">
        <f>SUMIFS(INDEX(Table_Index[],,MATCH(X$12,Table_Index[#Headers],0)),
Table_Index[ID],$Q1145,Table_Index[year],$R1145)/COUNTIFS(Table_Index[Quarter],"&lt;&gt;''",Table_Index[ID],$Q1145,Table_Index[year],$R1145)</f>
        <v>0.24794127500000002</v>
      </c>
      <c r="Y1145">
        <f>SUMIFS(INDEX(Table_Index[],,MATCH(Y$12,Table_Index[#Headers],0)),
Table_Index[ID],$Q1145,Table_Index[year],$R1145)/COUNTIFS(Table_Index[Quarter],"&lt;&gt;''",Table_Index[ID],$Q1145,Table_Index[year],$R1145)</f>
        <v>0.1390258</v>
      </c>
      <c r="Z1145">
        <f>SUMIFS(INDEX(Table_Index[],,MATCH(Z$12,Table_Index[#Headers],0)),
Table_Index[ID],$Q1145,Table_Index[year],$R1145)/COUNTIFS(Table_Index[Quarter],"&lt;&gt;''",Table_Index[ID],$Q1145,Table_Index[year],$R1145)</f>
        <v>4.0396349999999998E-2</v>
      </c>
      <c r="AA1145">
        <f>SUMIFS(INDEX(Table_Index[],,MATCH(AA$12,Table_Index[#Headers],0)),
Table_Index[ID],$Q1145,Table_Index[year],$R1145)/COUNTIFS(Table_Index[Quarter],"&lt;&gt;''",Table_Index[ID],$Q1145,Table_Index[year],$R1145)</f>
        <v>6.1962174999999994E-2</v>
      </c>
      <c r="AB1145">
        <f>SUMIFS(INDEX(Table_Index[],,MATCH(AB$12,Table_Index[#Headers],0)),
Table_Index[ID],$Q1145,Table_Index[year],$R1145)/COUNTIFS(Table_Index[Quarter],"&lt;&gt;''",Table_Index[ID],$Q1145,Table_Index[year],$R1145)</f>
        <v>1.3415324999999999E-2</v>
      </c>
      <c r="AC1145" s="24">
        <f t="shared" si="70"/>
        <v>0.9999999249999999</v>
      </c>
      <c r="AD1145">
        <f>COUNTIFS(Table_Index[Quarter],"&lt;&gt;''",Table_Index[ID],$Q1145,Table_Index[year],$R1145)</f>
        <v>4</v>
      </c>
      <c r="AE1145" s="34">
        <f t="shared" si="71"/>
        <v>0.86169853841814192</v>
      </c>
    </row>
    <row r="1146" spans="1:31" x14ac:dyDescent="0.3">
      <c r="A1146">
        <v>9175</v>
      </c>
      <c r="B1146">
        <v>2009</v>
      </c>
      <c r="C1146">
        <v>3</v>
      </c>
      <c r="D1146">
        <v>6.8981600000000004E-2</v>
      </c>
      <c r="E1146">
        <v>5.4191799999999998E-2</v>
      </c>
      <c r="F1146">
        <v>5.0804799999999997E-2</v>
      </c>
      <c r="G1146">
        <v>9.9722599999999995E-2</v>
      </c>
      <c r="H1146">
        <v>2.8930500000000001E-2</v>
      </c>
      <c r="I1146">
        <v>0.39966459999999998</v>
      </c>
      <c r="J1146">
        <v>0.17128479999999999</v>
      </c>
      <c r="K1146">
        <v>6.1135099999999998E-2</v>
      </c>
      <c r="L1146">
        <v>6.0965800000000001E-2</v>
      </c>
      <c r="M1146">
        <v>4.3184E-3</v>
      </c>
      <c r="O1146" t="str">
        <f>Table_Index[[#This Row],[ID]]&amp;Table_Index[[#This Row],[year]]</f>
        <v>91752009</v>
      </c>
      <c r="P1146" t="str">
        <v>93462010</v>
      </c>
      <c r="Q1146" t="str">
        <f t="shared" si="68"/>
        <v>9346</v>
      </c>
      <c r="R1146" t="str">
        <f t="shared" si="69"/>
        <v>2010</v>
      </c>
      <c r="S1146">
        <f>SUMIFS(INDEX(Table_Index[],,MATCH(S$12,Table_Index[#Headers],0)),
Table_Index[ID],$Q1146,Table_Index[year],$R1146)/COUNTIFS(Table_Index[Quarter],"&lt;&gt;''",Table_Index[ID],$Q1146,Table_Index[year],$R1146)</f>
        <v>7.7190700000000001E-2</v>
      </c>
      <c r="T1146">
        <f>SUMIFS(INDEX(Table_Index[],,MATCH(T$12,Table_Index[#Headers],0)),
Table_Index[ID],$Q1146,Table_Index[year],$R1146)/COUNTIFS(Table_Index[Quarter],"&lt;&gt;''",Table_Index[ID],$Q1146,Table_Index[year],$R1146)</f>
        <v>8.8936475000000001E-2</v>
      </c>
      <c r="U1146">
        <f>SUMIFS(INDEX(Table_Index[],,MATCH(U$12,Table_Index[#Headers],0)),
Table_Index[ID],$Q1146,Table_Index[year],$R1146)/COUNTIFS(Table_Index[Quarter],"&lt;&gt;''",Table_Index[ID],$Q1146,Table_Index[year],$R1146)</f>
        <v>0.120651825</v>
      </c>
      <c r="V1146">
        <f>SUMIFS(INDEX(Table_Index[],,MATCH(V$12,Table_Index[#Headers],0)),
Table_Index[ID],$Q1146,Table_Index[year],$R1146)/COUNTIFS(Table_Index[Quarter],"&lt;&gt;''",Table_Index[ID],$Q1146,Table_Index[year],$R1146)</f>
        <v>5.4419275000000003E-2</v>
      </c>
      <c r="W1146">
        <f>SUMIFS(INDEX(Table_Index[],,MATCH(W$12,Table_Index[#Headers],0)),
Table_Index[ID],$Q1146,Table_Index[year],$R1146)/COUNTIFS(Table_Index[Quarter],"&lt;&gt;''",Table_Index[ID],$Q1146,Table_Index[year],$R1146)</f>
        <v>6.6224925000000004E-2</v>
      </c>
      <c r="X1146">
        <f>SUMIFS(INDEX(Table_Index[],,MATCH(X$12,Table_Index[#Headers],0)),
Table_Index[ID],$Q1146,Table_Index[year],$R1146)/COUNTIFS(Table_Index[Quarter],"&lt;&gt;''",Table_Index[ID],$Q1146,Table_Index[year],$R1146)</f>
        <v>0.35550900000000002</v>
      </c>
      <c r="Y1146">
        <f>SUMIFS(INDEX(Table_Index[],,MATCH(Y$12,Table_Index[#Headers],0)),
Table_Index[ID],$Q1146,Table_Index[year],$R1146)/COUNTIFS(Table_Index[Quarter],"&lt;&gt;''",Table_Index[ID],$Q1146,Table_Index[year],$R1146)</f>
        <v>7.6826975000000006E-2</v>
      </c>
      <c r="Z1146">
        <f>SUMIFS(INDEX(Table_Index[],,MATCH(Z$12,Table_Index[#Headers],0)),
Table_Index[ID],$Q1146,Table_Index[year],$R1146)/COUNTIFS(Table_Index[Quarter],"&lt;&gt;''",Table_Index[ID],$Q1146,Table_Index[year],$R1146)</f>
        <v>3.2076575000000003E-2</v>
      </c>
      <c r="AA1146">
        <f>SUMIFS(INDEX(Table_Index[],,MATCH(AA$12,Table_Index[#Headers],0)),
Table_Index[ID],$Q1146,Table_Index[year],$R1146)/COUNTIFS(Table_Index[Quarter],"&lt;&gt;''",Table_Index[ID],$Q1146,Table_Index[year],$R1146)</f>
        <v>0.12179852499999999</v>
      </c>
      <c r="AB1146">
        <f>SUMIFS(INDEX(Table_Index[],,MATCH(AB$12,Table_Index[#Headers],0)),
Table_Index[ID],$Q1146,Table_Index[year],$R1146)/COUNTIFS(Table_Index[Quarter],"&lt;&gt;''",Table_Index[ID],$Q1146,Table_Index[year],$R1146)</f>
        <v>6.3657000000000002E-3</v>
      </c>
      <c r="AC1146" s="24">
        <f t="shared" si="70"/>
        <v>0.99999997500000015</v>
      </c>
      <c r="AD1146">
        <f>COUNTIFS(Table_Index[Quarter],"&lt;&gt;''",Table_Index[ID],$Q1146,Table_Index[year],$R1146)</f>
        <v>4</v>
      </c>
      <c r="AE1146" s="34">
        <f t="shared" si="71"/>
        <v>0.81603449552842566</v>
      </c>
    </row>
    <row r="1147" spans="1:31" x14ac:dyDescent="0.3">
      <c r="A1147">
        <v>9175</v>
      </c>
      <c r="B1147">
        <v>2009</v>
      </c>
      <c r="C1147">
        <v>4</v>
      </c>
      <c r="D1147">
        <v>0.12545020000000001</v>
      </c>
      <c r="E1147">
        <v>6.0585399999999998E-2</v>
      </c>
      <c r="F1147">
        <v>0.1038606</v>
      </c>
      <c r="G1147">
        <v>3.4620199999999997E-2</v>
      </c>
      <c r="H1147">
        <v>1.6228200000000002E-2</v>
      </c>
      <c r="I1147">
        <v>0.46737279999999998</v>
      </c>
      <c r="J1147">
        <v>0.12982579999999999</v>
      </c>
      <c r="K1147">
        <v>1.1770900000000001E-2</v>
      </c>
      <c r="L1147">
        <v>4.3621500000000001E-2</v>
      </c>
      <c r="M1147">
        <v>6.6644E-3</v>
      </c>
      <c r="O1147" t="str">
        <f>Table_Index[[#This Row],[ID]]&amp;Table_Index[[#This Row],[year]]</f>
        <v>91752009</v>
      </c>
      <c r="P1147" t="str">
        <v>93462011</v>
      </c>
      <c r="Q1147" t="str">
        <f t="shared" si="68"/>
        <v>9346</v>
      </c>
      <c r="R1147" t="str">
        <f t="shared" si="69"/>
        <v>2011</v>
      </c>
      <c r="S1147">
        <f>SUMIFS(INDEX(Table_Index[],,MATCH(S$12,Table_Index[#Headers],0)),
Table_Index[ID],$Q1147,Table_Index[year],$R1147)/COUNTIFS(Table_Index[Quarter],"&lt;&gt;''",Table_Index[ID],$Q1147,Table_Index[year],$R1147)</f>
        <v>7.0562550000000002E-2</v>
      </c>
      <c r="T1147">
        <f>SUMIFS(INDEX(Table_Index[],,MATCH(T$12,Table_Index[#Headers],0)),
Table_Index[ID],$Q1147,Table_Index[year],$R1147)/COUNTIFS(Table_Index[Quarter],"&lt;&gt;''",Table_Index[ID],$Q1147,Table_Index[year],$R1147)</f>
        <v>0.17443039999999999</v>
      </c>
      <c r="U1147">
        <f>SUMIFS(INDEX(Table_Index[],,MATCH(U$12,Table_Index[#Headers],0)),
Table_Index[ID],$Q1147,Table_Index[year],$R1147)/COUNTIFS(Table_Index[Quarter],"&lt;&gt;''",Table_Index[ID],$Q1147,Table_Index[year],$R1147)</f>
        <v>9.3825174999999997E-2</v>
      </c>
      <c r="V1147">
        <f>SUMIFS(INDEX(Table_Index[],,MATCH(V$12,Table_Index[#Headers],0)),
Table_Index[ID],$Q1147,Table_Index[year],$R1147)/COUNTIFS(Table_Index[Quarter],"&lt;&gt;''",Table_Index[ID],$Q1147,Table_Index[year],$R1147)</f>
        <v>6.4389374999999999E-2</v>
      </c>
      <c r="W1147">
        <f>SUMIFS(INDEX(Table_Index[],,MATCH(W$12,Table_Index[#Headers],0)),
Table_Index[ID],$Q1147,Table_Index[year],$R1147)/COUNTIFS(Table_Index[Quarter],"&lt;&gt;''",Table_Index[ID],$Q1147,Table_Index[year],$R1147)</f>
        <v>5.29694E-2</v>
      </c>
      <c r="X1147">
        <f>SUMIFS(INDEX(Table_Index[],,MATCH(X$12,Table_Index[#Headers],0)),
Table_Index[ID],$Q1147,Table_Index[year],$R1147)/COUNTIFS(Table_Index[Quarter],"&lt;&gt;''",Table_Index[ID],$Q1147,Table_Index[year],$R1147)</f>
        <v>0.34871060000000004</v>
      </c>
      <c r="Y1147">
        <f>SUMIFS(INDEX(Table_Index[],,MATCH(Y$12,Table_Index[#Headers],0)),
Table_Index[ID],$Q1147,Table_Index[year],$R1147)/COUNTIFS(Table_Index[Quarter],"&lt;&gt;''",Table_Index[ID],$Q1147,Table_Index[year],$R1147)</f>
        <v>9.3275150000000001E-2</v>
      </c>
      <c r="Z1147">
        <f>SUMIFS(INDEX(Table_Index[],,MATCH(Z$12,Table_Index[#Headers],0)),
Table_Index[ID],$Q1147,Table_Index[year],$R1147)/COUNTIFS(Table_Index[Quarter],"&lt;&gt;''",Table_Index[ID],$Q1147,Table_Index[year],$R1147)</f>
        <v>1.7232725000000001E-2</v>
      </c>
      <c r="AA1147">
        <f>SUMIFS(INDEX(Table_Index[],,MATCH(AA$12,Table_Index[#Headers],0)),
Table_Index[ID],$Q1147,Table_Index[year],$R1147)/COUNTIFS(Table_Index[Quarter],"&lt;&gt;''",Table_Index[ID],$Q1147,Table_Index[year],$R1147)</f>
        <v>8.0115999999999993E-2</v>
      </c>
      <c r="AB1147">
        <f>SUMIFS(INDEX(Table_Index[],,MATCH(AB$12,Table_Index[#Headers],0)),
Table_Index[ID],$Q1147,Table_Index[year],$R1147)/COUNTIFS(Table_Index[Quarter],"&lt;&gt;''",Table_Index[ID],$Q1147,Table_Index[year],$R1147)</f>
        <v>4.4885999999999997E-3</v>
      </c>
      <c r="AC1147" s="24">
        <f t="shared" si="70"/>
        <v>0.99999997499999982</v>
      </c>
      <c r="AD1147">
        <f>COUNTIFS(Table_Index[Quarter],"&lt;&gt;''",Table_Index[ID],$Q1147,Table_Index[year],$R1147)</f>
        <v>4</v>
      </c>
      <c r="AE1147" s="34">
        <f t="shared" si="71"/>
        <v>0.81180502572353808</v>
      </c>
    </row>
    <row r="1148" spans="1:31" x14ac:dyDescent="0.3">
      <c r="A1148">
        <v>9175</v>
      </c>
      <c r="B1148">
        <v>2010</v>
      </c>
      <c r="C1148">
        <v>1</v>
      </c>
      <c r="D1148">
        <v>9.9391199999999999E-2</v>
      </c>
      <c r="E1148">
        <v>2.4217099999999998E-2</v>
      </c>
      <c r="F1148">
        <v>0.13319429999999999</v>
      </c>
      <c r="G1148">
        <v>3.02714E-2</v>
      </c>
      <c r="H1148">
        <v>2.9262400000000001E-2</v>
      </c>
      <c r="I1148">
        <v>0.30271429999999999</v>
      </c>
      <c r="J1148">
        <v>0.30775960000000002</v>
      </c>
      <c r="K1148">
        <v>1.3454000000000001E-2</v>
      </c>
      <c r="L1148">
        <v>5.2470500000000003E-2</v>
      </c>
      <c r="M1148">
        <v>7.2651E-3</v>
      </c>
      <c r="O1148" t="str">
        <f>Table_Index[[#This Row],[ID]]&amp;Table_Index[[#This Row],[year]]</f>
        <v>91752010</v>
      </c>
      <c r="P1148" t="str">
        <v>93462012</v>
      </c>
      <c r="Q1148" t="str">
        <f t="shared" si="68"/>
        <v>9346</v>
      </c>
      <c r="R1148" t="str">
        <f t="shared" si="69"/>
        <v>2012</v>
      </c>
      <c r="S1148">
        <f>SUMIFS(INDEX(Table_Index[],,MATCH(S$12,Table_Index[#Headers],0)),
Table_Index[ID],$Q1148,Table_Index[year],$R1148)/COUNTIFS(Table_Index[Quarter],"&lt;&gt;''",Table_Index[ID],$Q1148,Table_Index[year],$R1148)</f>
        <v>3.6718500000000001E-2</v>
      </c>
      <c r="T1148">
        <f>SUMIFS(INDEX(Table_Index[],,MATCH(T$12,Table_Index[#Headers],0)),
Table_Index[ID],$Q1148,Table_Index[year],$R1148)/COUNTIFS(Table_Index[Quarter],"&lt;&gt;''",Table_Index[ID],$Q1148,Table_Index[year],$R1148)</f>
        <v>4.7961699999999996E-2</v>
      </c>
      <c r="U1148">
        <f>SUMIFS(INDEX(Table_Index[],,MATCH(U$12,Table_Index[#Headers],0)),
Table_Index[ID],$Q1148,Table_Index[year],$R1148)/COUNTIFS(Table_Index[Quarter],"&lt;&gt;''",Table_Index[ID],$Q1148,Table_Index[year],$R1148)</f>
        <v>3.2096625000000004E-2</v>
      </c>
      <c r="V1148">
        <f>SUMIFS(INDEX(Table_Index[],,MATCH(V$12,Table_Index[#Headers],0)),
Table_Index[ID],$Q1148,Table_Index[year],$R1148)/COUNTIFS(Table_Index[Quarter],"&lt;&gt;''",Table_Index[ID],$Q1148,Table_Index[year],$R1148)</f>
        <v>5.544665E-2</v>
      </c>
      <c r="W1148">
        <f>SUMIFS(INDEX(Table_Index[],,MATCH(W$12,Table_Index[#Headers],0)),
Table_Index[ID],$Q1148,Table_Index[year],$R1148)/COUNTIFS(Table_Index[Quarter],"&lt;&gt;''",Table_Index[ID],$Q1148,Table_Index[year],$R1148)</f>
        <v>4.9076675E-2</v>
      </c>
      <c r="X1148">
        <f>SUMIFS(INDEX(Table_Index[],,MATCH(X$12,Table_Index[#Headers],0)),
Table_Index[ID],$Q1148,Table_Index[year],$R1148)/COUNTIFS(Table_Index[Quarter],"&lt;&gt;''",Table_Index[ID],$Q1148,Table_Index[year],$R1148)</f>
        <v>0.66780300000000004</v>
      </c>
      <c r="Y1148">
        <f>SUMIFS(INDEX(Table_Index[],,MATCH(Y$12,Table_Index[#Headers],0)),
Table_Index[ID],$Q1148,Table_Index[year],$R1148)/COUNTIFS(Table_Index[Quarter],"&lt;&gt;''",Table_Index[ID],$Q1148,Table_Index[year],$R1148)</f>
        <v>0</v>
      </c>
      <c r="Z1148">
        <f>SUMIFS(INDEX(Table_Index[],,MATCH(Z$12,Table_Index[#Headers],0)),
Table_Index[ID],$Q1148,Table_Index[year],$R1148)/COUNTIFS(Table_Index[Quarter],"&lt;&gt;''",Table_Index[ID],$Q1148,Table_Index[year],$R1148)</f>
        <v>2.725375E-2</v>
      </c>
      <c r="AA1148">
        <f>SUMIFS(INDEX(Table_Index[],,MATCH(AA$12,Table_Index[#Headers],0)),
Table_Index[ID],$Q1148,Table_Index[year],$R1148)/COUNTIFS(Table_Index[Quarter],"&lt;&gt;''",Table_Index[ID],$Q1148,Table_Index[year],$R1148)</f>
        <v>8.0389774999999997E-2</v>
      </c>
      <c r="AB1148">
        <f>SUMIFS(INDEX(Table_Index[],,MATCH(AB$12,Table_Index[#Headers],0)),
Table_Index[ID],$Q1148,Table_Index[year],$R1148)/COUNTIFS(Table_Index[Quarter],"&lt;&gt;''",Table_Index[ID],$Q1148,Table_Index[year],$R1148)</f>
        <v>3.2532749999999999E-3</v>
      </c>
      <c r="AC1148" s="24">
        <f t="shared" si="70"/>
        <v>0.99999995000000008</v>
      </c>
      <c r="AD1148">
        <f>COUNTIFS(Table_Index[Quarter],"&lt;&gt;''",Table_Index[ID],$Q1148,Table_Index[year],$R1148)</f>
        <v>4</v>
      </c>
      <c r="AE1148" s="34">
        <f t="shared" si="71"/>
        <v>0.53666166930835246</v>
      </c>
    </row>
    <row r="1149" spans="1:31" x14ac:dyDescent="0.3">
      <c r="A1149">
        <v>9175</v>
      </c>
      <c r="B1149">
        <v>2010</v>
      </c>
      <c r="C1149">
        <v>2</v>
      </c>
      <c r="D1149">
        <v>5.5009200000000001E-2</v>
      </c>
      <c r="E1149">
        <v>4.4336899999999999E-2</v>
      </c>
      <c r="F1149">
        <v>0.1117737</v>
      </c>
      <c r="G1149">
        <v>9.3889899999999998E-2</v>
      </c>
      <c r="H1149">
        <v>3.6512700000000002E-2</v>
      </c>
      <c r="I1149">
        <v>0.43591740000000001</v>
      </c>
      <c r="J1149">
        <v>0.13710910000000001</v>
      </c>
      <c r="K1149">
        <v>8.0476999999999996E-3</v>
      </c>
      <c r="L1149">
        <v>7.0044899999999993E-2</v>
      </c>
      <c r="M1149">
        <v>7.3584000000000002E-3</v>
      </c>
      <c r="O1149" t="str">
        <f>Table_Index[[#This Row],[ID]]&amp;Table_Index[[#This Row],[year]]</f>
        <v>91752010</v>
      </c>
      <c r="P1149" t="str">
        <v>93472003</v>
      </c>
      <c r="Q1149" t="str">
        <f t="shared" si="68"/>
        <v>9347</v>
      </c>
      <c r="R1149" t="str">
        <f t="shared" si="69"/>
        <v>2003</v>
      </c>
      <c r="S1149">
        <f>SUMIFS(INDEX(Table_Index[],,MATCH(S$12,Table_Index[#Headers],0)),
Table_Index[ID],$Q1149,Table_Index[year],$R1149)/COUNTIFS(Table_Index[Quarter],"&lt;&gt;''",Table_Index[ID],$Q1149,Table_Index[year],$R1149)</f>
        <v>0.16503625</v>
      </c>
      <c r="T1149">
        <f>SUMIFS(INDEX(Table_Index[],,MATCH(T$12,Table_Index[#Headers],0)),
Table_Index[ID],$Q1149,Table_Index[year],$R1149)/COUNTIFS(Table_Index[Quarter],"&lt;&gt;''",Table_Index[ID],$Q1149,Table_Index[year],$R1149)</f>
        <v>3.2254674999999997E-2</v>
      </c>
      <c r="U1149">
        <f>SUMIFS(INDEX(Table_Index[],,MATCH(U$12,Table_Index[#Headers],0)),
Table_Index[ID],$Q1149,Table_Index[year],$R1149)/COUNTIFS(Table_Index[Quarter],"&lt;&gt;''",Table_Index[ID],$Q1149,Table_Index[year],$R1149)</f>
        <v>0.102940325</v>
      </c>
      <c r="V1149">
        <f>SUMIFS(INDEX(Table_Index[],,MATCH(V$12,Table_Index[#Headers],0)),
Table_Index[ID],$Q1149,Table_Index[year],$R1149)/COUNTIFS(Table_Index[Quarter],"&lt;&gt;''",Table_Index[ID],$Q1149,Table_Index[year],$R1149)</f>
        <v>3.0319700000000002E-2</v>
      </c>
      <c r="W1149">
        <f>SUMIFS(INDEX(Table_Index[],,MATCH(W$12,Table_Index[#Headers],0)),
Table_Index[ID],$Q1149,Table_Index[year],$R1149)/COUNTIFS(Table_Index[Quarter],"&lt;&gt;''",Table_Index[ID],$Q1149,Table_Index[year],$R1149)</f>
        <v>0.1303367</v>
      </c>
      <c r="X1149">
        <f>SUMIFS(INDEX(Table_Index[],,MATCH(X$12,Table_Index[#Headers],0)),
Table_Index[ID],$Q1149,Table_Index[year],$R1149)/COUNTIFS(Table_Index[Quarter],"&lt;&gt;''",Table_Index[ID],$Q1149,Table_Index[year],$R1149)</f>
        <v>0.15922005</v>
      </c>
      <c r="Y1149">
        <f>SUMIFS(INDEX(Table_Index[],,MATCH(Y$12,Table_Index[#Headers],0)),
Table_Index[ID],$Q1149,Table_Index[year],$R1149)/COUNTIFS(Table_Index[Quarter],"&lt;&gt;''",Table_Index[ID],$Q1149,Table_Index[year],$R1149)</f>
        <v>7.6851749999999998E-3</v>
      </c>
      <c r="Z1149">
        <f>SUMIFS(INDEX(Table_Index[],,MATCH(Z$12,Table_Index[#Headers],0)),
Table_Index[ID],$Q1149,Table_Index[year],$R1149)/COUNTIFS(Table_Index[Quarter],"&lt;&gt;''",Table_Index[ID],$Q1149,Table_Index[year],$R1149)</f>
        <v>4.8090775000000002E-2</v>
      </c>
      <c r="AA1149">
        <f>SUMIFS(INDEX(Table_Index[],,MATCH(AA$12,Table_Index[#Headers],0)),
Table_Index[ID],$Q1149,Table_Index[year],$R1149)/COUNTIFS(Table_Index[Quarter],"&lt;&gt;''",Table_Index[ID],$Q1149,Table_Index[year],$R1149)</f>
        <v>6.9062575000000001E-2</v>
      </c>
      <c r="AB1149">
        <f>SUMIFS(INDEX(Table_Index[],,MATCH(AB$12,Table_Index[#Headers],0)),
Table_Index[ID],$Q1149,Table_Index[year],$R1149)/COUNTIFS(Table_Index[Quarter],"&lt;&gt;''",Table_Index[ID],$Q1149,Table_Index[year],$R1149)</f>
        <v>0.25505377500000004</v>
      </c>
      <c r="AC1149" s="24">
        <f t="shared" si="70"/>
        <v>1</v>
      </c>
      <c r="AD1149">
        <f>COUNTIFS(Table_Index[Quarter],"&lt;&gt;''",Table_Index[ID],$Q1149,Table_Index[year],$R1149)</f>
        <v>4</v>
      </c>
      <c r="AE1149" s="34">
        <f t="shared" si="71"/>
        <v>0.84567414575623123</v>
      </c>
    </row>
    <row r="1150" spans="1:31" x14ac:dyDescent="0.3">
      <c r="A1150">
        <v>9175</v>
      </c>
      <c r="B1150">
        <v>2010</v>
      </c>
      <c r="C1150">
        <v>3</v>
      </c>
      <c r="D1150">
        <v>0.1352941</v>
      </c>
      <c r="E1150">
        <v>6.7081299999999996E-2</v>
      </c>
      <c r="F1150">
        <v>7.3446600000000001E-2</v>
      </c>
      <c r="G1150">
        <v>0.21230399999999999</v>
      </c>
      <c r="H1150">
        <v>3.8192200000000003E-2</v>
      </c>
      <c r="I1150">
        <v>0.25167709999999999</v>
      </c>
      <c r="J1150">
        <v>8.3239499999999994E-2</v>
      </c>
      <c r="K1150">
        <v>3.67233E-2</v>
      </c>
      <c r="L1150">
        <v>9.4011700000000004E-2</v>
      </c>
      <c r="M1150">
        <v>8.0301999999999995E-3</v>
      </c>
      <c r="O1150" t="str">
        <f>Table_Index[[#This Row],[ID]]&amp;Table_Index[[#This Row],[year]]</f>
        <v>91752010</v>
      </c>
      <c r="P1150" t="str">
        <v>93472004</v>
      </c>
      <c r="Q1150" t="str">
        <f t="shared" si="68"/>
        <v>9347</v>
      </c>
      <c r="R1150" t="str">
        <f t="shared" si="69"/>
        <v>2004</v>
      </c>
      <c r="S1150">
        <f>SUMIFS(INDEX(Table_Index[],,MATCH(S$12,Table_Index[#Headers],0)),
Table_Index[ID],$Q1150,Table_Index[year],$R1150)/COUNTIFS(Table_Index[Quarter],"&lt;&gt;''",Table_Index[ID],$Q1150,Table_Index[year],$R1150)</f>
        <v>2.2624749999999999E-3</v>
      </c>
      <c r="T1150">
        <f>SUMIFS(INDEX(Table_Index[],,MATCH(T$12,Table_Index[#Headers],0)),
Table_Index[ID],$Q1150,Table_Index[year],$R1150)/COUNTIFS(Table_Index[Quarter],"&lt;&gt;''",Table_Index[ID],$Q1150,Table_Index[year],$R1150)</f>
        <v>1.6845250000000001E-3</v>
      </c>
      <c r="U1150">
        <f>SUMIFS(INDEX(Table_Index[],,MATCH(U$12,Table_Index[#Headers],0)),
Table_Index[ID],$Q1150,Table_Index[year],$R1150)/COUNTIFS(Table_Index[Quarter],"&lt;&gt;''",Table_Index[ID],$Q1150,Table_Index[year],$R1150)</f>
        <v>1.410475E-3</v>
      </c>
      <c r="V1150">
        <f>SUMIFS(INDEX(Table_Index[],,MATCH(V$12,Table_Index[#Headers],0)),
Table_Index[ID],$Q1150,Table_Index[year],$R1150)/COUNTIFS(Table_Index[Quarter],"&lt;&gt;''",Table_Index[ID],$Q1150,Table_Index[year],$R1150)</f>
        <v>1.4432E-3</v>
      </c>
      <c r="W1150">
        <f>SUMIFS(INDEX(Table_Index[],,MATCH(W$12,Table_Index[#Headers],0)),
Table_Index[ID],$Q1150,Table_Index[year],$R1150)/COUNTIFS(Table_Index[Quarter],"&lt;&gt;''",Table_Index[ID],$Q1150,Table_Index[year],$R1150)</f>
        <v>4.752E-4</v>
      </c>
      <c r="X1150">
        <f>SUMIFS(INDEX(Table_Index[],,MATCH(X$12,Table_Index[#Headers],0)),
Table_Index[ID],$Q1150,Table_Index[year],$R1150)/COUNTIFS(Table_Index[Quarter],"&lt;&gt;''",Table_Index[ID],$Q1150,Table_Index[year],$R1150)</f>
        <v>4.3211500000000002E-3</v>
      </c>
      <c r="Y1150">
        <f>SUMIFS(INDEX(Table_Index[],,MATCH(Y$12,Table_Index[#Headers],0)),
Table_Index[ID],$Q1150,Table_Index[year],$R1150)/COUNTIFS(Table_Index[Quarter],"&lt;&gt;''",Table_Index[ID],$Q1150,Table_Index[year],$R1150)</f>
        <v>1.2770500000000001E-3</v>
      </c>
      <c r="Z1150">
        <f>SUMIFS(INDEX(Table_Index[],,MATCH(Z$12,Table_Index[#Headers],0)),
Table_Index[ID],$Q1150,Table_Index[year],$R1150)/COUNTIFS(Table_Index[Quarter],"&lt;&gt;''",Table_Index[ID],$Q1150,Table_Index[year],$R1150)</f>
        <v>0.98579479999999997</v>
      </c>
      <c r="AA1150">
        <f>SUMIFS(INDEX(Table_Index[],,MATCH(AA$12,Table_Index[#Headers],0)),
Table_Index[ID],$Q1150,Table_Index[year],$R1150)/COUNTIFS(Table_Index[Quarter],"&lt;&gt;''",Table_Index[ID],$Q1150,Table_Index[year],$R1150)</f>
        <v>1.0077999999999999E-3</v>
      </c>
      <c r="AB1150">
        <f>SUMIFS(INDEX(Table_Index[],,MATCH(AB$12,Table_Index[#Headers],0)),
Table_Index[ID],$Q1150,Table_Index[year],$R1150)/COUNTIFS(Table_Index[Quarter],"&lt;&gt;''",Table_Index[ID],$Q1150,Table_Index[year],$R1150)</f>
        <v>3.2332500000000001E-4</v>
      </c>
      <c r="AC1150" s="24">
        <f t="shared" si="70"/>
        <v>1</v>
      </c>
      <c r="AD1150">
        <f>COUNTIFS(Table_Index[Quarter],"&lt;&gt;''",Table_Index[ID],$Q1150,Table_Index[year],$R1150)</f>
        <v>4</v>
      </c>
      <c r="AE1150" s="34">
        <f t="shared" si="71"/>
        <v>2.8174934400432505E-2</v>
      </c>
    </row>
    <row r="1151" spans="1:31" x14ac:dyDescent="0.3">
      <c r="A1151">
        <v>9175</v>
      </c>
      <c r="B1151">
        <v>2010</v>
      </c>
      <c r="C1151">
        <v>4</v>
      </c>
      <c r="D1151">
        <v>7.2172600000000003E-2</v>
      </c>
      <c r="E1151">
        <v>4.3994600000000002E-2</v>
      </c>
      <c r="F1151">
        <v>9.62813E-2</v>
      </c>
      <c r="G1151">
        <v>0.1842705</v>
      </c>
      <c r="H1151">
        <v>2.1769199999999999E-2</v>
      </c>
      <c r="I1151">
        <v>0.27295069999999999</v>
      </c>
      <c r="J1151">
        <v>0.19348409999999999</v>
      </c>
      <c r="K1151">
        <v>1.0779800000000001E-2</v>
      </c>
      <c r="L1151">
        <v>0.1013488</v>
      </c>
      <c r="M1151">
        <v>2.9483000000000001E-3</v>
      </c>
      <c r="O1151" t="str">
        <f>Table_Index[[#This Row],[ID]]&amp;Table_Index[[#This Row],[year]]</f>
        <v>91752010</v>
      </c>
      <c r="P1151" t="str">
        <v>93472005</v>
      </c>
      <c r="Q1151" t="str">
        <f t="shared" si="68"/>
        <v>9347</v>
      </c>
      <c r="R1151" t="str">
        <f t="shared" si="69"/>
        <v>2005</v>
      </c>
      <c r="S1151">
        <f>SUMIFS(INDEX(Table_Index[],,MATCH(S$12,Table_Index[#Headers],0)),
Table_Index[ID],$Q1151,Table_Index[year],$R1151)/COUNTIFS(Table_Index[Quarter],"&lt;&gt;''",Table_Index[ID],$Q1151,Table_Index[year],$R1151)</f>
        <v>5.5123174999999996E-2</v>
      </c>
      <c r="T1151">
        <f>SUMIFS(INDEX(Table_Index[],,MATCH(T$12,Table_Index[#Headers],0)),
Table_Index[ID],$Q1151,Table_Index[year],$R1151)/COUNTIFS(Table_Index[Quarter],"&lt;&gt;''",Table_Index[ID],$Q1151,Table_Index[year],$R1151)</f>
        <v>2.93607E-2</v>
      </c>
      <c r="U1151">
        <f>SUMIFS(INDEX(Table_Index[],,MATCH(U$12,Table_Index[#Headers],0)),
Table_Index[ID],$Q1151,Table_Index[year],$R1151)/COUNTIFS(Table_Index[Quarter],"&lt;&gt;''",Table_Index[ID],$Q1151,Table_Index[year],$R1151)</f>
        <v>0.15259657499999998</v>
      </c>
      <c r="V1151">
        <f>SUMIFS(INDEX(Table_Index[],,MATCH(V$12,Table_Index[#Headers],0)),
Table_Index[ID],$Q1151,Table_Index[year],$R1151)/COUNTIFS(Table_Index[Quarter],"&lt;&gt;''",Table_Index[ID],$Q1151,Table_Index[year],$R1151)</f>
        <v>8.5334925000000006E-2</v>
      </c>
      <c r="W1151">
        <f>SUMIFS(INDEX(Table_Index[],,MATCH(W$12,Table_Index[#Headers],0)),
Table_Index[ID],$Q1151,Table_Index[year],$R1151)/COUNTIFS(Table_Index[Quarter],"&lt;&gt;''",Table_Index[ID],$Q1151,Table_Index[year],$R1151)</f>
        <v>0.14516755000000001</v>
      </c>
      <c r="X1151">
        <f>SUMIFS(INDEX(Table_Index[],,MATCH(X$12,Table_Index[#Headers],0)),
Table_Index[ID],$Q1151,Table_Index[year],$R1151)/COUNTIFS(Table_Index[Quarter],"&lt;&gt;''",Table_Index[ID],$Q1151,Table_Index[year],$R1151)</f>
        <v>0.23605667499999999</v>
      </c>
      <c r="Y1151">
        <f>SUMIFS(INDEX(Table_Index[],,MATCH(Y$12,Table_Index[#Headers],0)),
Table_Index[ID],$Q1151,Table_Index[year],$R1151)/COUNTIFS(Table_Index[Quarter],"&lt;&gt;''",Table_Index[ID],$Q1151,Table_Index[year],$R1151)</f>
        <v>2.8856125000000003E-2</v>
      </c>
      <c r="Z1151">
        <f>SUMIFS(INDEX(Table_Index[],,MATCH(Z$12,Table_Index[#Headers],0)),
Table_Index[ID],$Q1151,Table_Index[year],$R1151)/COUNTIFS(Table_Index[Quarter],"&lt;&gt;''",Table_Index[ID],$Q1151,Table_Index[year],$R1151)</f>
        <v>0.13456804999999999</v>
      </c>
      <c r="AA1151">
        <f>SUMIFS(INDEX(Table_Index[],,MATCH(AA$12,Table_Index[#Headers],0)),
Table_Index[ID],$Q1151,Table_Index[year],$R1151)/COUNTIFS(Table_Index[Quarter],"&lt;&gt;''",Table_Index[ID],$Q1151,Table_Index[year],$R1151)</f>
        <v>0.108211525</v>
      </c>
      <c r="AB1151">
        <f>SUMIFS(INDEX(Table_Index[],,MATCH(AB$12,Table_Index[#Headers],0)),
Table_Index[ID],$Q1151,Table_Index[year],$R1151)/COUNTIFS(Table_Index[Quarter],"&lt;&gt;''",Table_Index[ID],$Q1151,Table_Index[year],$R1151)</f>
        <v>2.4724724999999999E-2</v>
      </c>
      <c r="AC1151" s="24">
        <f t="shared" si="70"/>
        <v>1.0000000250000001</v>
      </c>
      <c r="AD1151">
        <f>COUNTIFS(Table_Index[Quarter],"&lt;&gt;''",Table_Index[ID],$Q1151,Table_Index[year],$R1151)</f>
        <v>4</v>
      </c>
      <c r="AE1151" s="34">
        <f t="shared" si="71"/>
        <v>0.85747296716191568</v>
      </c>
    </row>
    <row r="1152" spans="1:31" x14ac:dyDescent="0.3">
      <c r="A1152">
        <v>9175</v>
      </c>
      <c r="B1152">
        <v>2011</v>
      </c>
      <c r="C1152">
        <v>1</v>
      </c>
      <c r="D1152">
        <v>7.5808700000000007E-2</v>
      </c>
      <c r="E1152">
        <v>4.4985400000000002E-2</v>
      </c>
      <c r="F1152">
        <v>0.1199609</v>
      </c>
      <c r="G1152">
        <v>0.16194729999999999</v>
      </c>
      <c r="H1152">
        <v>1.7394300000000001E-2</v>
      </c>
      <c r="I1152">
        <v>0.39158680000000001</v>
      </c>
      <c r="J1152">
        <v>9.2069999999999999E-2</v>
      </c>
      <c r="K1152">
        <v>1.1996100000000001E-2</v>
      </c>
      <c r="L1152">
        <v>8.2773100000000002E-2</v>
      </c>
      <c r="M1152">
        <v>1.4774E-3</v>
      </c>
      <c r="O1152" t="str">
        <f>Table_Index[[#This Row],[ID]]&amp;Table_Index[[#This Row],[year]]</f>
        <v>91752011</v>
      </c>
      <c r="P1152" t="str">
        <v>93472006</v>
      </c>
      <c r="Q1152" t="str">
        <f t="shared" si="68"/>
        <v>9347</v>
      </c>
      <c r="R1152" t="str">
        <f t="shared" si="69"/>
        <v>2006</v>
      </c>
      <c r="S1152">
        <f>SUMIFS(INDEX(Table_Index[],,MATCH(S$12,Table_Index[#Headers],0)),
Table_Index[ID],$Q1152,Table_Index[year],$R1152)/COUNTIFS(Table_Index[Quarter],"&lt;&gt;''",Table_Index[ID],$Q1152,Table_Index[year],$R1152)</f>
        <v>5.6443125000000004E-2</v>
      </c>
      <c r="T1152">
        <f>SUMIFS(INDEX(Table_Index[],,MATCH(T$12,Table_Index[#Headers],0)),
Table_Index[ID],$Q1152,Table_Index[year],$R1152)/COUNTIFS(Table_Index[Quarter],"&lt;&gt;''",Table_Index[ID],$Q1152,Table_Index[year],$R1152)</f>
        <v>4.6931025000000001E-2</v>
      </c>
      <c r="U1152">
        <f>SUMIFS(INDEX(Table_Index[],,MATCH(U$12,Table_Index[#Headers],0)),
Table_Index[ID],$Q1152,Table_Index[year],$R1152)/COUNTIFS(Table_Index[Quarter],"&lt;&gt;''",Table_Index[ID],$Q1152,Table_Index[year],$R1152)</f>
        <v>0.17064155</v>
      </c>
      <c r="V1152">
        <f>SUMIFS(INDEX(Table_Index[],,MATCH(V$12,Table_Index[#Headers],0)),
Table_Index[ID],$Q1152,Table_Index[year],$R1152)/COUNTIFS(Table_Index[Quarter],"&lt;&gt;''",Table_Index[ID],$Q1152,Table_Index[year],$R1152)</f>
        <v>8.6996274999999998E-2</v>
      </c>
      <c r="W1152">
        <f>SUMIFS(INDEX(Table_Index[],,MATCH(W$12,Table_Index[#Headers],0)),
Table_Index[ID],$Q1152,Table_Index[year],$R1152)/COUNTIFS(Table_Index[Quarter],"&lt;&gt;''",Table_Index[ID],$Q1152,Table_Index[year],$R1152)</f>
        <v>0.17231109999999999</v>
      </c>
      <c r="X1152">
        <f>SUMIFS(INDEX(Table_Index[],,MATCH(X$12,Table_Index[#Headers],0)),
Table_Index[ID],$Q1152,Table_Index[year],$R1152)/COUNTIFS(Table_Index[Quarter],"&lt;&gt;''",Table_Index[ID],$Q1152,Table_Index[year],$R1152)</f>
        <v>0.14125457499999999</v>
      </c>
      <c r="Y1152">
        <f>SUMIFS(INDEX(Table_Index[],,MATCH(Y$12,Table_Index[#Headers],0)),
Table_Index[ID],$Q1152,Table_Index[year],$R1152)/COUNTIFS(Table_Index[Quarter],"&lt;&gt;''",Table_Index[ID],$Q1152,Table_Index[year],$R1152)</f>
        <v>7.8945724999999994E-2</v>
      </c>
      <c r="Z1152">
        <f>SUMIFS(INDEX(Table_Index[],,MATCH(Z$12,Table_Index[#Headers],0)),
Table_Index[ID],$Q1152,Table_Index[year],$R1152)/COUNTIFS(Table_Index[Quarter],"&lt;&gt;''",Table_Index[ID],$Q1152,Table_Index[year],$R1152)</f>
        <v>8.4909800000000007E-2</v>
      </c>
      <c r="AA1152">
        <f>SUMIFS(INDEX(Table_Index[],,MATCH(AA$12,Table_Index[#Headers],0)),
Table_Index[ID],$Q1152,Table_Index[year],$R1152)/COUNTIFS(Table_Index[Quarter],"&lt;&gt;''",Table_Index[ID],$Q1152,Table_Index[year],$R1152)</f>
        <v>0.15526277499999999</v>
      </c>
      <c r="AB1152">
        <f>SUMIFS(INDEX(Table_Index[],,MATCH(AB$12,Table_Index[#Headers],0)),
Table_Index[ID],$Q1152,Table_Index[year],$R1152)/COUNTIFS(Table_Index[Quarter],"&lt;&gt;''",Table_Index[ID],$Q1152,Table_Index[year],$R1152)</f>
        <v>6.3039999999999997E-3</v>
      </c>
      <c r="AC1152" s="24">
        <f t="shared" si="70"/>
        <v>0.99999994999999997</v>
      </c>
      <c r="AD1152">
        <f>COUNTIFS(Table_Index[Quarter],"&lt;&gt;''",Table_Index[ID],$Q1152,Table_Index[year],$R1152)</f>
        <v>4</v>
      </c>
      <c r="AE1152" s="34">
        <f t="shared" si="71"/>
        <v>0.87069242059224883</v>
      </c>
    </row>
    <row r="1153" spans="1:31" x14ac:dyDescent="0.3">
      <c r="A1153">
        <v>9175</v>
      </c>
      <c r="B1153">
        <v>2011</v>
      </c>
      <c r="C1153">
        <v>2</v>
      </c>
      <c r="D1153">
        <v>8.9824200000000007E-2</v>
      </c>
      <c r="E1153">
        <v>5.2238199999999999E-2</v>
      </c>
      <c r="F1153">
        <v>0.1242249</v>
      </c>
      <c r="G1153">
        <v>0.2325236</v>
      </c>
      <c r="H1153">
        <v>4.9902299999999997E-2</v>
      </c>
      <c r="I1153">
        <v>0.21659729999999999</v>
      </c>
      <c r="J1153">
        <v>0.1455661</v>
      </c>
      <c r="K1153">
        <v>2.5482000000000001E-2</v>
      </c>
      <c r="L1153">
        <v>5.9245699999999998E-2</v>
      </c>
      <c r="M1153">
        <v>4.3956999999999998E-3</v>
      </c>
      <c r="O1153" t="str">
        <f>Table_Index[[#This Row],[ID]]&amp;Table_Index[[#This Row],[year]]</f>
        <v>91752011</v>
      </c>
      <c r="P1153" t="str">
        <v>93472007</v>
      </c>
      <c r="Q1153" t="str">
        <f t="shared" si="68"/>
        <v>9347</v>
      </c>
      <c r="R1153" t="str">
        <f t="shared" si="69"/>
        <v>2007</v>
      </c>
      <c r="S1153">
        <f>SUMIFS(INDEX(Table_Index[],,MATCH(S$12,Table_Index[#Headers],0)),
Table_Index[ID],$Q1153,Table_Index[year],$R1153)/COUNTIFS(Table_Index[Quarter],"&lt;&gt;''",Table_Index[ID],$Q1153,Table_Index[year],$R1153)</f>
        <v>4.9806125E-2</v>
      </c>
      <c r="T1153">
        <f>SUMIFS(INDEX(Table_Index[],,MATCH(T$12,Table_Index[#Headers],0)),
Table_Index[ID],$Q1153,Table_Index[year],$R1153)/COUNTIFS(Table_Index[Quarter],"&lt;&gt;''",Table_Index[ID],$Q1153,Table_Index[year],$R1153)</f>
        <v>0.18351255</v>
      </c>
      <c r="U1153">
        <f>SUMIFS(INDEX(Table_Index[],,MATCH(U$12,Table_Index[#Headers],0)),
Table_Index[ID],$Q1153,Table_Index[year],$R1153)/COUNTIFS(Table_Index[Quarter],"&lt;&gt;''",Table_Index[ID],$Q1153,Table_Index[year],$R1153)</f>
        <v>9.6626425000000002E-2</v>
      </c>
      <c r="V1153">
        <f>SUMIFS(INDEX(Table_Index[],,MATCH(V$12,Table_Index[#Headers],0)),
Table_Index[ID],$Q1153,Table_Index[year],$R1153)/COUNTIFS(Table_Index[Quarter],"&lt;&gt;''",Table_Index[ID],$Q1153,Table_Index[year],$R1153)</f>
        <v>8.502005E-2</v>
      </c>
      <c r="W1153">
        <f>SUMIFS(INDEX(Table_Index[],,MATCH(W$12,Table_Index[#Headers],0)),
Table_Index[ID],$Q1153,Table_Index[year],$R1153)/COUNTIFS(Table_Index[Quarter],"&lt;&gt;''",Table_Index[ID],$Q1153,Table_Index[year],$R1153)</f>
        <v>5.4179474999999991E-2</v>
      </c>
      <c r="X1153">
        <f>SUMIFS(INDEX(Table_Index[],,MATCH(X$12,Table_Index[#Headers],0)),
Table_Index[ID],$Q1153,Table_Index[year],$R1153)/COUNTIFS(Table_Index[Quarter],"&lt;&gt;''",Table_Index[ID],$Q1153,Table_Index[year],$R1153)</f>
        <v>0.1854075</v>
      </c>
      <c r="Y1153">
        <f>SUMIFS(INDEX(Table_Index[],,MATCH(Y$12,Table_Index[#Headers],0)),
Table_Index[ID],$Q1153,Table_Index[year],$R1153)/COUNTIFS(Table_Index[Quarter],"&lt;&gt;''",Table_Index[ID],$Q1153,Table_Index[year],$R1153)</f>
        <v>0.12969839999999999</v>
      </c>
      <c r="Z1153">
        <f>SUMIFS(INDEX(Table_Index[],,MATCH(Z$12,Table_Index[#Headers],0)),
Table_Index[ID],$Q1153,Table_Index[year],$R1153)/COUNTIFS(Table_Index[Quarter],"&lt;&gt;''",Table_Index[ID],$Q1153,Table_Index[year],$R1153)</f>
        <v>0.13356409999999999</v>
      </c>
      <c r="AA1153">
        <f>SUMIFS(INDEX(Table_Index[],,MATCH(AA$12,Table_Index[#Headers],0)),
Table_Index[ID],$Q1153,Table_Index[year],$R1153)/COUNTIFS(Table_Index[Quarter],"&lt;&gt;''",Table_Index[ID],$Q1153,Table_Index[year],$R1153)</f>
        <v>7.6177075000000011E-2</v>
      </c>
      <c r="AB1153">
        <f>SUMIFS(INDEX(Table_Index[],,MATCH(AB$12,Table_Index[#Headers],0)),
Table_Index[ID],$Q1153,Table_Index[year],$R1153)/COUNTIFS(Table_Index[Quarter],"&lt;&gt;''",Table_Index[ID],$Q1153,Table_Index[year],$R1153)</f>
        <v>6.0082750000000004E-3</v>
      </c>
      <c r="AC1153" s="24">
        <f t="shared" si="70"/>
        <v>0.99999997499999993</v>
      </c>
      <c r="AD1153">
        <f>COUNTIFS(Table_Index[Quarter],"&lt;&gt;''",Table_Index[ID],$Q1153,Table_Index[year],$R1153)</f>
        <v>4</v>
      </c>
      <c r="AE1153" s="34">
        <f t="shared" si="71"/>
        <v>0.86946597253177194</v>
      </c>
    </row>
    <row r="1154" spans="1:31" x14ac:dyDescent="0.3">
      <c r="A1154">
        <v>9175</v>
      </c>
      <c r="B1154">
        <v>2011</v>
      </c>
      <c r="C1154">
        <v>3</v>
      </c>
      <c r="D1154">
        <v>3.3945900000000001E-2</v>
      </c>
      <c r="E1154">
        <v>2.9603999999999998E-2</v>
      </c>
      <c r="F1154">
        <v>6.5786700000000004E-2</v>
      </c>
      <c r="G1154">
        <v>0.14911650000000001</v>
      </c>
      <c r="H1154">
        <v>6.2661800000000004E-2</v>
      </c>
      <c r="I1154">
        <v>0.44077070000000002</v>
      </c>
      <c r="J1154">
        <v>8.6838399999999996E-2</v>
      </c>
      <c r="K1154">
        <v>6.8418099999999996E-2</v>
      </c>
      <c r="L1154">
        <v>6.1377599999999997E-2</v>
      </c>
      <c r="M1154">
        <v>1.4802000000000001E-3</v>
      </c>
      <c r="O1154" t="str">
        <f>Table_Index[[#This Row],[ID]]&amp;Table_Index[[#This Row],[year]]</f>
        <v>91752011</v>
      </c>
      <c r="P1154" t="str">
        <v>93472008</v>
      </c>
      <c r="Q1154" t="str">
        <f t="shared" si="68"/>
        <v>9347</v>
      </c>
      <c r="R1154" t="str">
        <f t="shared" si="69"/>
        <v>2008</v>
      </c>
      <c r="S1154">
        <f>SUMIFS(INDEX(Table_Index[],,MATCH(S$12,Table_Index[#Headers],0)),
Table_Index[ID],$Q1154,Table_Index[year],$R1154)/COUNTIFS(Table_Index[Quarter],"&lt;&gt;''",Table_Index[ID],$Q1154,Table_Index[year],$R1154)</f>
        <v>5.0047700000000001E-2</v>
      </c>
      <c r="T1154">
        <f>SUMIFS(INDEX(Table_Index[],,MATCH(T$12,Table_Index[#Headers],0)),
Table_Index[ID],$Q1154,Table_Index[year],$R1154)/COUNTIFS(Table_Index[Quarter],"&lt;&gt;''",Table_Index[ID],$Q1154,Table_Index[year],$R1154)</f>
        <v>0.26641647499999999</v>
      </c>
      <c r="U1154">
        <f>SUMIFS(INDEX(Table_Index[],,MATCH(U$12,Table_Index[#Headers],0)),
Table_Index[ID],$Q1154,Table_Index[year],$R1154)/COUNTIFS(Table_Index[Quarter],"&lt;&gt;''",Table_Index[ID],$Q1154,Table_Index[year],$R1154)</f>
        <v>0.10042245000000001</v>
      </c>
      <c r="V1154">
        <f>SUMIFS(INDEX(Table_Index[],,MATCH(V$12,Table_Index[#Headers],0)),
Table_Index[ID],$Q1154,Table_Index[year],$R1154)/COUNTIFS(Table_Index[Quarter],"&lt;&gt;''",Table_Index[ID],$Q1154,Table_Index[year],$R1154)</f>
        <v>3.3594550000000001E-2</v>
      </c>
      <c r="W1154">
        <f>SUMIFS(INDEX(Table_Index[],,MATCH(W$12,Table_Index[#Headers],0)),
Table_Index[ID],$Q1154,Table_Index[year],$R1154)/COUNTIFS(Table_Index[Quarter],"&lt;&gt;''",Table_Index[ID],$Q1154,Table_Index[year],$R1154)</f>
        <v>2.9927449999999998E-2</v>
      </c>
      <c r="X1154">
        <f>SUMIFS(INDEX(Table_Index[],,MATCH(X$12,Table_Index[#Headers],0)),
Table_Index[ID],$Q1154,Table_Index[year],$R1154)/COUNTIFS(Table_Index[Quarter],"&lt;&gt;''",Table_Index[ID],$Q1154,Table_Index[year],$R1154)</f>
        <v>0.27703909999999998</v>
      </c>
      <c r="Y1154">
        <f>SUMIFS(INDEX(Table_Index[],,MATCH(Y$12,Table_Index[#Headers],0)),
Table_Index[ID],$Q1154,Table_Index[year],$R1154)/COUNTIFS(Table_Index[Quarter],"&lt;&gt;''",Table_Index[ID],$Q1154,Table_Index[year],$R1154)</f>
        <v>0.127169225</v>
      </c>
      <c r="Z1154">
        <f>SUMIFS(INDEX(Table_Index[],,MATCH(Z$12,Table_Index[#Headers],0)),
Table_Index[ID],$Q1154,Table_Index[year],$R1154)/COUNTIFS(Table_Index[Quarter],"&lt;&gt;''",Table_Index[ID],$Q1154,Table_Index[year],$R1154)</f>
        <v>4.2958924999999995E-2</v>
      </c>
      <c r="AA1154">
        <f>SUMIFS(INDEX(Table_Index[],,MATCH(AA$12,Table_Index[#Headers],0)),
Table_Index[ID],$Q1154,Table_Index[year],$R1154)/COUNTIFS(Table_Index[Quarter],"&lt;&gt;''",Table_Index[ID],$Q1154,Table_Index[year],$R1154)</f>
        <v>6.8420999999999996E-2</v>
      </c>
      <c r="AB1154">
        <f>SUMIFS(INDEX(Table_Index[],,MATCH(AB$12,Table_Index[#Headers],0)),
Table_Index[ID],$Q1154,Table_Index[year],$R1154)/COUNTIFS(Table_Index[Quarter],"&lt;&gt;''",Table_Index[ID],$Q1154,Table_Index[year],$R1154)</f>
        <v>4.0031750000000003E-3</v>
      </c>
      <c r="AC1154" s="24">
        <f t="shared" si="70"/>
        <v>1.0000000499999999</v>
      </c>
      <c r="AD1154">
        <f>COUNTIFS(Table_Index[Quarter],"&lt;&gt;''",Table_Index[ID],$Q1154,Table_Index[year],$R1154)</f>
        <v>4</v>
      </c>
      <c r="AE1154" s="34">
        <f t="shared" si="71"/>
        <v>0.81494297245193004</v>
      </c>
    </row>
    <row r="1155" spans="1:31" x14ac:dyDescent="0.3">
      <c r="A1155">
        <v>9175</v>
      </c>
      <c r="B1155">
        <v>2011</v>
      </c>
      <c r="C1155">
        <v>4</v>
      </c>
      <c r="D1155">
        <v>5.76196E-2</v>
      </c>
      <c r="E1155">
        <v>3.8107500000000002E-2</v>
      </c>
      <c r="F1155">
        <v>8.48579E-2</v>
      </c>
      <c r="G1155">
        <v>0.1058105</v>
      </c>
      <c r="H1155">
        <v>5.1841900000000003E-2</v>
      </c>
      <c r="I1155">
        <v>0.31303150000000002</v>
      </c>
      <c r="J1155">
        <v>0.2421594</v>
      </c>
      <c r="K1155">
        <v>4.2429000000000001E-2</v>
      </c>
      <c r="L1155">
        <v>5.6571900000000001E-2</v>
      </c>
      <c r="M1155">
        <v>7.5709000000000002E-3</v>
      </c>
      <c r="O1155" t="str">
        <f>Table_Index[[#This Row],[ID]]&amp;Table_Index[[#This Row],[year]]</f>
        <v>91752011</v>
      </c>
      <c r="P1155" t="str">
        <v>93472009</v>
      </c>
      <c r="Q1155" t="str">
        <f t="shared" si="68"/>
        <v>9347</v>
      </c>
      <c r="R1155" t="str">
        <f t="shared" si="69"/>
        <v>2009</v>
      </c>
      <c r="S1155">
        <f>SUMIFS(INDEX(Table_Index[],,MATCH(S$12,Table_Index[#Headers],0)),
Table_Index[ID],$Q1155,Table_Index[year],$R1155)/COUNTIFS(Table_Index[Quarter],"&lt;&gt;''",Table_Index[ID],$Q1155,Table_Index[year],$R1155)</f>
        <v>4.40662E-2</v>
      </c>
      <c r="T1155">
        <f>SUMIFS(INDEX(Table_Index[],,MATCH(T$12,Table_Index[#Headers],0)),
Table_Index[ID],$Q1155,Table_Index[year],$R1155)/COUNTIFS(Table_Index[Quarter],"&lt;&gt;''",Table_Index[ID],$Q1155,Table_Index[year],$R1155)</f>
        <v>0.15903019999999998</v>
      </c>
      <c r="U1155">
        <f>SUMIFS(INDEX(Table_Index[],,MATCH(U$12,Table_Index[#Headers],0)),
Table_Index[ID],$Q1155,Table_Index[year],$R1155)/COUNTIFS(Table_Index[Quarter],"&lt;&gt;''",Table_Index[ID],$Q1155,Table_Index[year],$R1155)</f>
        <v>7.1611450000000007E-2</v>
      </c>
      <c r="V1155">
        <f>SUMIFS(INDEX(Table_Index[],,MATCH(V$12,Table_Index[#Headers],0)),
Table_Index[ID],$Q1155,Table_Index[year],$R1155)/COUNTIFS(Table_Index[Quarter],"&lt;&gt;''",Table_Index[ID],$Q1155,Table_Index[year],$R1155)</f>
        <v>3.6361924999999996E-2</v>
      </c>
      <c r="W1155">
        <f>SUMIFS(INDEX(Table_Index[],,MATCH(W$12,Table_Index[#Headers],0)),
Table_Index[ID],$Q1155,Table_Index[year],$R1155)/COUNTIFS(Table_Index[Quarter],"&lt;&gt;''",Table_Index[ID],$Q1155,Table_Index[year],$R1155)</f>
        <v>9.9170775000000003E-2</v>
      </c>
      <c r="X1155">
        <f>SUMIFS(INDEX(Table_Index[],,MATCH(X$12,Table_Index[#Headers],0)),
Table_Index[ID],$Q1155,Table_Index[year],$R1155)/COUNTIFS(Table_Index[Quarter],"&lt;&gt;''",Table_Index[ID],$Q1155,Table_Index[year],$R1155)</f>
        <v>0.28785595000000003</v>
      </c>
      <c r="Y1155">
        <f>SUMIFS(INDEX(Table_Index[],,MATCH(Y$12,Table_Index[#Headers],0)),
Table_Index[ID],$Q1155,Table_Index[year],$R1155)/COUNTIFS(Table_Index[Quarter],"&lt;&gt;''",Table_Index[ID],$Q1155,Table_Index[year],$R1155)</f>
        <v>0.16600684999999998</v>
      </c>
      <c r="Z1155">
        <f>SUMIFS(INDEX(Table_Index[],,MATCH(Z$12,Table_Index[#Headers],0)),
Table_Index[ID],$Q1155,Table_Index[year],$R1155)/COUNTIFS(Table_Index[Quarter],"&lt;&gt;''",Table_Index[ID],$Q1155,Table_Index[year],$R1155)</f>
        <v>7.1548799999999996E-2</v>
      </c>
      <c r="AA1155">
        <f>SUMIFS(INDEX(Table_Index[],,MATCH(AA$12,Table_Index[#Headers],0)),
Table_Index[ID],$Q1155,Table_Index[year],$R1155)/COUNTIFS(Table_Index[Quarter],"&lt;&gt;''",Table_Index[ID],$Q1155,Table_Index[year],$R1155)</f>
        <v>5.8240199999999999E-2</v>
      </c>
      <c r="AB1155">
        <f>SUMIFS(INDEX(Table_Index[],,MATCH(AB$12,Table_Index[#Headers],0)),
Table_Index[ID],$Q1155,Table_Index[year],$R1155)/COUNTIFS(Table_Index[Quarter],"&lt;&gt;''",Table_Index[ID],$Q1155,Table_Index[year],$R1155)</f>
        <v>6.1076499999999992E-3</v>
      </c>
      <c r="AC1155" s="24">
        <f t="shared" si="70"/>
        <v>0.99999999999999989</v>
      </c>
      <c r="AD1155">
        <f>COUNTIFS(Table_Index[Quarter],"&lt;&gt;''",Table_Index[ID],$Q1155,Table_Index[year],$R1155)</f>
        <v>4</v>
      </c>
      <c r="AE1155" s="34">
        <f t="shared" si="71"/>
        <v>0.83751455626728366</v>
      </c>
    </row>
    <row r="1156" spans="1:31" x14ac:dyDescent="0.3">
      <c r="A1156">
        <v>9175</v>
      </c>
      <c r="B1156">
        <v>2012</v>
      </c>
      <c r="C1156">
        <v>1</v>
      </c>
      <c r="D1156">
        <v>8.2095100000000004E-2</v>
      </c>
      <c r="E1156">
        <v>6.8905099999999997E-2</v>
      </c>
      <c r="F1156">
        <v>9.67089E-2</v>
      </c>
      <c r="G1156">
        <v>4.5888400000000003E-2</v>
      </c>
      <c r="H1156">
        <v>4.2920300000000002E-2</v>
      </c>
      <c r="I1156">
        <v>0.4726648</v>
      </c>
      <c r="J1156">
        <v>3.3284000000000001E-2</v>
      </c>
      <c r="K1156">
        <v>3.6265800000000001E-2</v>
      </c>
      <c r="L1156">
        <v>0.11701780000000001</v>
      </c>
      <c r="M1156">
        <v>4.2497999999999998E-3</v>
      </c>
      <c r="O1156" t="str">
        <f>Table_Index[[#This Row],[ID]]&amp;Table_Index[[#This Row],[year]]</f>
        <v>91752012</v>
      </c>
      <c r="P1156" t="str">
        <v>93472010</v>
      </c>
      <c r="Q1156" t="str">
        <f t="shared" si="68"/>
        <v>9347</v>
      </c>
      <c r="R1156" t="str">
        <f t="shared" si="69"/>
        <v>2010</v>
      </c>
      <c r="S1156">
        <f>SUMIFS(INDEX(Table_Index[],,MATCH(S$12,Table_Index[#Headers],0)),
Table_Index[ID],$Q1156,Table_Index[year],$R1156)/COUNTIFS(Table_Index[Quarter],"&lt;&gt;''",Table_Index[ID],$Q1156,Table_Index[year],$R1156)</f>
        <v>6.2285500000000001E-2</v>
      </c>
      <c r="T1156">
        <f>SUMIFS(INDEX(Table_Index[],,MATCH(T$12,Table_Index[#Headers],0)),
Table_Index[ID],$Q1156,Table_Index[year],$R1156)/COUNTIFS(Table_Index[Quarter],"&lt;&gt;''",Table_Index[ID],$Q1156,Table_Index[year],$R1156)</f>
        <v>0.23195500000000002</v>
      </c>
      <c r="U1156">
        <f>SUMIFS(INDEX(Table_Index[],,MATCH(U$12,Table_Index[#Headers],0)),
Table_Index[ID],$Q1156,Table_Index[year],$R1156)/COUNTIFS(Table_Index[Quarter],"&lt;&gt;''",Table_Index[ID],$Q1156,Table_Index[year],$R1156)</f>
        <v>7.8126725000000008E-2</v>
      </c>
      <c r="V1156">
        <f>SUMIFS(INDEX(Table_Index[],,MATCH(V$12,Table_Index[#Headers],0)),
Table_Index[ID],$Q1156,Table_Index[year],$R1156)/COUNTIFS(Table_Index[Quarter],"&lt;&gt;''",Table_Index[ID],$Q1156,Table_Index[year],$R1156)</f>
        <v>5.6709350000000006E-2</v>
      </c>
      <c r="W1156">
        <f>SUMIFS(INDEX(Table_Index[],,MATCH(W$12,Table_Index[#Headers],0)),
Table_Index[ID],$Q1156,Table_Index[year],$R1156)/COUNTIFS(Table_Index[Quarter],"&lt;&gt;''",Table_Index[ID],$Q1156,Table_Index[year],$R1156)</f>
        <v>3.2592599999999999E-2</v>
      </c>
      <c r="X1156">
        <f>SUMIFS(INDEX(Table_Index[],,MATCH(X$12,Table_Index[#Headers],0)),
Table_Index[ID],$Q1156,Table_Index[year],$R1156)/COUNTIFS(Table_Index[Quarter],"&lt;&gt;''",Table_Index[ID],$Q1156,Table_Index[year],$R1156)</f>
        <v>0.27917559999999997</v>
      </c>
      <c r="Y1156">
        <f>SUMIFS(INDEX(Table_Index[],,MATCH(Y$12,Table_Index[#Headers],0)),
Table_Index[ID],$Q1156,Table_Index[year],$R1156)/COUNTIFS(Table_Index[Quarter],"&lt;&gt;''",Table_Index[ID],$Q1156,Table_Index[year],$R1156)</f>
        <v>0.11859205</v>
      </c>
      <c r="Z1156">
        <f>SUMIFS(INDEX(Table_Index[],,MATCH(Z$12,Table_Index[#Headers],0)),
Table_Index[ID],$Q1156,Table_Index[year],$R1156)/COUNTIFS(Table_Index[Quarter],"&lt;&gt;''",Table_Index[ID],$Q1156,Table_Index[year],$R1156)</f>
        <v>5.9326524999999998E-2</v>
      </c>
      <c r="AA1156">
        <f>SUMIFS(INDEX(Table_Index[],,MATCH(AA$12,Table_Index[#Headers],0)),
Table_Index[ID],$Q1156,Table_Index[year],$R1156)/COUNTIFS(Table_Index[Quarter],"&lt;&gt;''",Table_Index[ID],$Q1156,Table_Index[year],$R1156)</f>
        <v>7.5430550000000013E-2</v>
      </c>
      <c r="AB1156">
        <f>SUMIFS(INDEX(Table_Index[],,MATCH(AB$12,Table_Index[#Headers],0)),
Table_Index[ID],$Q1156,Table_Index[year],$R1156)/COUNTIFS(Table_Index[Quarter],"&lt;&gt;''",Table_Index[ID],$Q1156,Table_Index[year],$R1156)</f>
        <v>5.8061249999999997E-3</v>
      </c>
      <c r="AC1156" s="24">
        <f t="shared" si="70"/>
        <v>1.0000000250000001</v>
      </c>
      <c r="AD1156">
        <f>COUNTIFS(Table_Index[Quarter],"&lt;&gt;''",Table_Index[ID],$Q1156,Table_Index[year],$R1156)</f>
        <v>4</v>
      </c>
      <c r="AE1156" s="34">
        <f t="shared" si="71"/>
        <v>0.8306891758653856</v>
      </c>
    </row>
    <row r="1157" spans="1:31" x14ac:dyDescent="0.3">
      <c r="A1157">
        <v>9175</v>
      </c>
      <c r="B1157">
        <v>2012</v>
      </c>
      <c r="C1157">
        <v>2</v>
      </c>
      <c r="D1157">
        <v>6.1618699999999998E-2</v>
      </c>
      <c r="E1157">
        <v>6.6441E-2</v>
      </c>
      <c r="F1157">
        <v>0.10716290000000001</v>
      </c>
      <c r="G1157">
        <v>7.1084800000000004E-2</v>
      </c>
      <c r="H1157">
        <v>1.6208400000000001E-2</v>
      </c>
      <c r="I1157">
        <v>0.46080070000000001</v>
      </c>
      <c r="J1157">
        <v>0.1125211</v>
      </c>
      <c r="K1157">
        <v>2.41117E-2</v>
      </c>
      <c r="L1157">
        <v>5.3581499999999997E-2</v>
      </c>
      <c r="M1157">
        <v>2.6469199999999998E-2</v>
      </c>
      <c r="O1157" t="str">
        <f>Table_Index[[#This Row],[ID]]&amp;Table_Index[[#This Row],[year]]</f>
        <v>91752012</v>
      </c>
      <c r="P1157" t="str">
        <v>93472011</v>
      </c>
      <c r="Q1157" t="str">
        <f t="shared" si="68"/>
        <v>9347</v>
      </c>
      <c r="R1157" t="str">
        <f t="shared" si="69"/>
        <v>2011</v>
      </c>
      <c r="S1157">
        <f>SUMIFS(INDEX(Table_Index[],,MATCH(S$12,Table_Index[#Headers],0)),
Table_Index[ID],$Q1157,Table_Index[year],$R1157)/COUNTIFS(Table_Index[Quarter],"&lt;&gt;''",Table_Index[ID],$Q1157,Table_Index[year],$R1157)</f>
        <v>8.4248574999999992E-2</v>
      </c>
      <c r="T1157">
        <f>SUMIFS(INDEX(Table_Index[],,MATCH(T$12,Table_Index[#Headers],0)),
Table_Index[ID],$Q1157,Table_Index[year],$R1157)/COUNTIFS(Table_Index[Quarter],"&lt;&gt;''",Table_Index[ID],$Q1157,Table_Index[year],$R1157)</f>
        <v>0.19327572500000001</v>
      </c>
      <c r="U1157">
        <f>SUMIFS(INDEX(Table_Index[],,MATCH(U$12,Table_Index[#Headers],0)),
Table_Index[ID],$Q1157,Table_Index[year],$R1157)/COUNTIFS(Table_Index[Quarter],"&lt;&gt;''",Table_Index[ID],$Q1157,Table_Index[year],$R1157)</f>
        <v>9.9010550000000003E-2</v>
      </c>
      <c r="V1157">
        <f>SUMIFS(INDEX(Table_Index[],,MATCH(V$12,Table_Index[#Headers],0)),
Table_Index[ID],$Q1157,Table_Index[year],$R1157)/COUNTIFS(Table_Index[Quarter],"&lt;&gt;''",Table_Index[ID],$Q1157,Table_Index[year],$R1157)</f>
        <v>3.6621874999999998E-2</v>
      </c>
      <c r="W1157">
        <f>SUMIFS(INDEX(Table_Index[],,MATCH(W$12,Table_Index[#Headers],0)),
Table_Index[ID],$Q1157,Table_Index[year],$R1157)/COUNTIFS(Table_Index[Quarter],"&lt;&gt;''",Table_Index[ID],$Q1157,Table_Index[year],$R1157)</f>
        <v>1.9067875000000001E-2</v>
      </c>
      <c r="X1157">
        <f>SUMIFS(INDEX(Table_Index[],,MATCH(X$12,Table_Index[#Headers],0)),
Table_Index[ID],$Q1157,Table_Index[year],$R1157)/COUNTIFS(Table_Index[Quarter],"&lt;&gt;''",Table_Index[ID],$Q1157,Table_Index[year],$R1157)</f>
        <v>0.33111249999999998</v>
      </c>
      <c r="Y1157">
        <f>SUMIFS(INDEX(Table_Index[],,MATCH(Y$12,Table_Index[#Headers],0)),
Table_Index[ID],$Q1157,Table_Index[year],$R1157)/COUNTIFS(Table_Index[Quarter],"&lt;&gt;''",Table_Index[ID],$Q1157,Table_Index[year],$R1157)</f>
        <v>8.5999475000000006E-2</v>
      </c>
      <c r="Z1157">
        <f>SUMIFS(INDEX(Table_Index[],,MATCH(Z$12,Table_Index[#Headers],0)),
Table_Index[ID],$Q1157,Table_Index[year],$R1157)/COUNTIFS(Table_Index[Quarter],"&lt;&gt;''",Table_Index[ID],$Q1157,Table_Index[year],$R1157)</f>
        <v>3.5573199999999999E-2</v>
      </c>
      <c r="AA1157">
        <f>SUMIFS(INDEX(Table_Index[],,MATCH(AA$12,Table_Index[#Headers],0)),
Table_Index[ID],$Q1157,Table_Index[year],$R1157)/COUNTIFS(Table_Index[Quarter],"&lt;&gt;''",Table_Index[ID],$Q1157,Table_Index[year],$R1157)</f>
        <v>0.10845009999999999</v>
      </c>
      <c r="AB1157">
        <f>SUMIFS(INDEX(Table_Index[],,MATCH(AB$12,Table_Index[#Headers],0)),
Table_Index[ID],$Q1157,Table_Index[year],$R1157)/COUNTIFS(Table_Index[Quarter],"&lt;&gt;''",Table_Index[ID],$Q1157,Table_Index[year],$R1157)</f>
        <v>6.6401749999999999E-3</v>
      </c>
      <c r="AC1157" s="24">
        <f t="shared" si="70"/>
        <v>1.0000000499999999</v>
      </c>
      <c r="AD1157">
        <f>COUNTIFS(Table_Index[Quarter],"&lt;&gt;''",Table_Index[ID],$Q1157,Table_Index[year],$R1157)</f>
        <v>4</v>
      </c>
      <c r="AE1157" s="34">
        <f t="shared" si="71"/>
        <v>0.81393647111055378</v>
      </c>
    </row>
    <row r="1158" spans="1:31" x14ac:dyDescent="0.3">
      <c r="A1158">
        <v>9175</v>
      </c>
      <c r="B1158">
        <v>2012</v>
      </c>
      <c r="C1158">
        <v>3</v>
      </c>
      <c r="D1158">
        <v>3.7673600000000002E-2</v>
      </c>
      <c r="E1158">
        <v>7.3746000000000006E-2</v>
      </c>
      <c r="F1158">
        <v>8.7591100000000005E-2</v>
      </c>
      <c r="G1158">
        <v>0.3786196</v>
      </c>
      <c r="H1158">
        <v>1.8000200000000001E-2</v>
      </c>
      <c r="I1158">
        <v>0.27011960000000002</v>
      </c>
      <c r="J1158">
        <v>7.6288999999999996E-2</v>
      </c>
      <c r="K1158">
        <v>2.4299500000000002E-2</v>
      </c>
      <c r="L1158">
        <v>2.88203E-2</v>
      </c>
      <c r="M1158">
        <v>4.8411000000000001E-3</v>
      </c>
      <c r="O1158" t="str">
        <f>Table_Index[[#This Row],[ID]]&amp;Table_Index[[#This Row],[year]]</f>
        <v>91752012</v>
      </c>
      <c r="P1158" t="str">
        <v>93472012</v>
      </c>
      <c r="Q1158" t="str">
        <f t="shared" si="68"/>
        <v>9347</v>
      </c>
      <c r="R1158" t="str">
        <f t="shared" si="69"/>
        <v>2012</v>
      </c>
      <c r="S1158">
        <f>SUMIFS(INDEX(Table_Index[],,MATCH(S$12,Table_Index[#Headers],0)),
Table_Index[ID],$Q1158,Table_Index[year],$R1158)/COUNTIFS(Table_Index[Quarter],"&lt;&gt;''",Table_Index[ID],$Q1158,Table_Index[year],$R1158)</f>
        <v>0.13658355</v>
      </c>
      <c r="T1158">
        <f>SUMIFS(INDEX(Table_Index[],,MATCH(T$12,Table_Index[#Headers],0)),
Table_Index[ID],$Q1158,Table_Index[year],$R1158)/COUNTIFS(Table_Index[Quarter],"&lt;&gt;''",Table_Index[ID],$Q1158,Table_Index[year],$R1158)</f>
        <v>0.16333612500000003</v>
      </c>
      <c r="U1158">
        <f>SUMIFS(INDEX(Table_Index[],,MATCH(U$12,Table_Index[#Headers],0)),
Table_Index[ID],$Q1158,Table_Index[year],$R1158)/COUNTIFS(Table_Index[Quarter],"&lt;&gt;''",Table_Index[ID],$Q1158,Table_Index[year],$R1158)</f>
        <v>5.02313E-2</v>
      </c>
      <c r="V1158">
        <f>SUMIFS(INDEX(Table_Index[],,MATCH(V$12,Table_Index[#Headers],0)),
Table_Index[ID],$Q1158,Table_Index[year],$R1158)/COUNTIFS(Table_Index[Quarter],"&lt;&gt;''",Table_Index[ID],$Q1158,Table_Index[year],$R1158)</f>
        <v>0</v>
      </c>
      <c r="W1158">
        <f>SUMIFS(INDEX(Table_Index[],,MATCH(W$12,Table_Index[#Headers],0)),
Table_Index[ID],$Q1158,Table_Index[year],$R1158)/COUNTIFS(Table_Index[Quarter],"&lt;&gt;''",Table_Index[ID],$Q1158,Table_Index[year],$R1158)</f>
        <v>6.8098249999999999E-2</v>
      </c>
      <c r="X1158">
        <f>SUMIFS(INDEX(Table_Index[],,MATCH(X$12,Table_Index[#Headers],0)),
Table_Index[ID],$Q1158,Table_Index[year],$R1158)/COUNTIFS(Table_Index[Quarter],"&lt;&gt;''",Table_Index[ID],$Q1158,Table_Index[year],$R1158)</f>
        <v>0.33165059999999996</v>
      </c>
      <c r="Y1158">
        <f>SUMIFS(INDEX(Table_Index[],,MATCH(Y$12,Table_Index[#Headers],0)),
Table_Index[ID],$Q1158,Table_Index[year],$R1158)/COUNTIFS(Table_Index[Quarter],"&lt;&gt;''",Table_Index[ID],$Q1158,Table_Index[year],$R1158)</f>
        <v>0.15357322500000001</v>
      </c>
      <c r="Z1158">
        <f>SUMIFS(INDEX(Table_Index[],,MATCH(Z$12,Table_Index[#Headers],0)),
Table_Index[ID],$Q1158,Table_Index[year],$R1158)/COUNTIFS(Table_Index[Quarter],"&lt;&gt;''",Table_Index[ID],$Q1158,Table_Index[year],$R1158)</f>
        <v>3.0081225E-2</v>
      </c>
      <c r="AA1158">
        <f>SUMIFS(INDEX(Table_Index[],,MATCH(AA$12,Table_Index[#Headers],0)),
Table_Index[ID],$Q1158,Table_Index[year],$R1158)/COUNTIFS(Table_Index[Quarter],"&lt;&gt;''",Table_Index[ID],$Q1158,Table_Index[year],$R1158)</f>
        <v>6.1016349999999997E-2</v>
      </c>
      <c r="AB1158">
        <f>SUMIFS(INDEX(Table_Index[],,MATCH(AB$12,Table_Index[#Headers],0)),
Table_Index[ID],$Q1158,Table_Index[year],$R1158)/COUNTIFS(Table_Index[Quarter],"&lt;&gt;''",Table_Index[ID],$Q1158,Table_Index[year],$R1158)</f>
        <v>5.4293750000000002E-3</v>
      </c>
      <c r="AC1158" s="24">
        <f t="shared" si="70"/>
        <v>0.99999999999999989</v>
      </c>
      <c r="AD1158">
        <f>COUNTIFS(Table_Index[Quarter],"&lt;&gt;''",Table_Index[ID],$Q1158,Table_Index[year],$R1158)</f>
        <v>4</v>
      </c>
      <c r="AE1158" s="34">
        <f t="shared" si="71"/>
        <v>0.80927147989165504</v>
      </c>
    </row>
    <row r="1159" spans="1:31" x14ac:dyDescent="0.3">
      <c r="A1159">
        <v>9175</v>
      </c>
      <c r="B1159">
        <v>2012</v>
      </c>
      <c r="C1159">
        <v>4</v>
      </c>
      <c r="D1159">
        <v>5.6980099999999999E-2</v>
      </c>
      <c r="E1159">
        <v>5.8528400000000001E-2</v>
      </c>
      <c r="F1159">
        <v>6.6889599999999994E-2</v>
      </c>
      <c r="G1159">
        <v>0.13266439999999999</v>
      </c>
      <c r="H1159">
        <v>2.5616300000000002E-2</v>
      </c>
      <c r="I1159">
        <v>0.4203828</v>
      </c>
      <c r="J1159">
        <v>9.4760300000000006E-2</v>
      </c>
      <c r="K1159">
        <v>2.7870700000000002E-2</v>
      </c>
      <c r="L1159">
        <v>0.1052892</v>
      </c>
      <c r="M1159">
        <v>1.1018200000000001E-2</v>
      </c>
      <c r="O1159" t="str">
        <f>Table_Index[[#This Row],[ID]]&amp;Table_Index[[#This Row],[year]]</f>
        <v>91752012</v>
      </c>
      <c r="P1159" t="str">
        <v>93482003</v>
      </c>
      <c r="Q1159" t="str">
        <f t="shared" si="68"/>
        <v>9348</v>
      </c>
      <c r="R1159" t="str">
        <f t="shared" si="69"/>
        <v>2003</v>
      </c>
      <c r="S1159">
        <f>SUMIFS(INDEX(Table_Index[],,MATCH(S$12,Table_Index[#Headers],0)),
Table_Index[ID],$Q1159,Table_Index[year],$R1159)/COUNTIFS(Table_Index[Quarter],"&lt;&gt;''",Table_Index[ID],$Q1159,Table_Index[year],$R1159)</f>
        <v>2.058345E-2</v>
      </c>
      <c r="T1159">
        <f>SUMIFS(INDEX(Table_Index[],,MATCH(T$12,Table_Index[#Headers],0)),
Table_Index[ID],$Q1159,Table_Index[year],$R1159)/COUNTIFS(Table_Index[Quarter],"&lt;&gt;''",Table_Index[ID],$Q1159,Table_Index[year],$R1159)</f>
        <v>3.2225075000000006E-2</v>
      </c>
      <c r="U1159">
        <f>SUMIFS(INDEX(Table_Index[],,MATCH(U$12,Table_Index[#Headers],0)),
Table_Index[ID],$Q1159,Table_Index[year],$R1159)/COUNTIFS(Table_Index[Quarter],"&lt;&gt;''",Table_Index[ID],$Q1159,Table_Index[year],$R1159)</f>
        <v>4.4860974999999997E-2</v>
      </c>
      <c r="V1159">
        <f>SUMIFS(INDEX(Table_Index[],,MATCH(V$12,Table_Index[#Headers],0)),
Table_Index[ID],$Q1159,Table_Index[year],$R1159)/COUNTIFS(Table_Index[Quarter],"&lt;&gt;''",Table_Index[ID],$Q1159,Table_Index[year],$R1159)</f>
        <v>2.2178399999999997E-2</v>
      </c>
      <c r="W1159">
        <f>SUMIFS(INDEX(Table_Index[],,MATCH(W$12,Table_Index[#Headers],0)),
Table_Index[ID],$Q1159,Table_Index[year],$R1159)/COUNTIFS(Table_Index[Quarter],"&lt;&gt;''",Table_Index[ID],$Q1159,Table_Index[year],$R1159)</f>
        <v>5.4952025000000002E-2</v>
      </c>
      <c r="X1159">
        <f>SUMIFS(INDEX(Table_Index[],,MATCH(X$12,Table_Index[#Headers],0)),
Table_Index[ID],$Q1159,Table_Index[year],$R1159)/COUNTIFS(Table_Index[Quarter],"&lt;&gt;''",Table_Index[ID],$Q1159,Table_Index[year],$R1159)</f>
        <v>0.155708175</v>
      </c>
      <c r="Y1159">
        <f>SUMIFS(INDEX(Table_Index[],,MATCH(Y$12,Table_Index[#Headers],0)),
Table_Index[ID],$Q1159,Table_Index[year],$R1159)/COUNTIFS(Table_Index[Quarter],"&lt;&gt;''",Table_Index[ID],$Q1159,Table_Index[year],$R1159)</f>
        <v>5.3098925000000005E-2</v>
      </c>
      <c r="Z1159">
        <f>SUMIFS(INDEX(Table_Index[],,MATCH(Z$12,Table_Index[#Headers],0)),
Table_Index[ID],$Q1159,Table_Index[year],$R1159)/COUNTIFS(Table_Index[Quarter],"&lt;&gt;''",Table_Index[ID],$Q1159,Table_Index[year],$R1159)</f>
        <v>0.5139918</v>
      </c>
      <c r="AA1159">
        <f>SUMIFS(INDEX(Table_Index[],,MATCH(AA$12,Table_Index[#Headers],0)),
Table_Index[ID],$Q1159,Table_Index[year],$R1159)/COUNTIFS(Table_Index[Quarter],"&lt;&gt;''",Table_Index[ID],$Q1159,Table_Index[year],$R1159)</f>
        <v>8.3472475000000004E-2</v>
      </c>
      <c r="AB1159">
        <f>SUMIFS(INDEX(Table_Index[],,MATCH(AB$12,Table_Index[#Headers],0)),
Table_Index[ID],$Q1159,Table_Index[year],$R1159)/COUNTIFS(Table_Index[Quarter],"&lt;&gt;''",Table_Index[ID],$Q1159,Table_Index[year],$R1159)</f>
        <v>1.8928725E-2</v>
      </c>
      <c r="AC1159" s="24">
        <f t="shared" si="70"/>
        <v>1.0000000250000001</v>
      </c>
      <c r="AD1159">
        <f>COUNTIFS(Table_Index[Quarter],"&lt;&gt;''",Table_Index[ID],$Q1159,Table_Index[year],$R1159)</f>
        <v>4</v>
      </c>
      <c r="AE1159" s="34">
        <f t="shared" si="71"/>
        <v>0.69443569979325315</v>
      </c>
    </row>
    <row r="1160" spans="1:31" x14ac:dyDescent="0.3">
      <c r="A1160">
        <v>9176</v>
      </c>
      <c r="B1160">
        <v>2003</v>
      </c>
      <c r="C1160">
        <v>1</v>
      </c>
      <c r="D1160">
        <v>9.5117300000000002E-2</v>
      </c>
      <c r="E1160">
        <v>3.2974000000000003E-2</v>
      </c>
      <c r="F1160">
        <v>0.10145849999999999</v>
      </c>
      <c r="G1160">
        <v>0.1902346</v>
      </c>
      <c r="H1160">
        <v>1.3316400000000001E-2</v>
      </c>
      <c r="I1160">
        <v>0.38046930000000001</v>
      </c>
      <c r="J1160">
        <v>6.3411499999999996E-2</v>
      </c>
      <c r="K1160">
        <v>5.0729200000000002E-2</v>
      </c>
      <c r="L1160">
        <v>5.3265699999999999E-2</v>
      </c>
      <c r="M1160">
        <v>1.9023499999999999E-2</v>
      </c>
      <c r="O1160" t="str">
        <f>Table_Index[[#This Row],[ID]]&amp;Table_Index[[#This Row],[year]]</f>
        <v>91762003</v>
      </c>
      <c r="P1160" t="str">
        <v>93482004</v>
      </c>
      <c r="Q1160" t="str">
        <f t="shared" si="68"/>
        <v>9348</v>
      </c>
      <c r="R1160" t="str">
        <f t="shared" si="69"/>
        <v>2004</v>
      </c>
      <c r="S1160">
        <f>SUMIFS(INDEX(Table_Index[],,MATCH(S$12,Table_Index[#Headers],0)),
Table_Index[ID],$Q1160,Table_Index[year],$R1160)/COUNTIFS(Table_Index[Quarter],"&lt;&gt;''",Table_Index[ID],$Q1160,Table_Index[year],$R1160)</f>
        <v>0.15501719999999999</v>
      </c>
      <c r="T1160">
        <f>SUMIFS(INDEX(Table_Index[],,MATCH(T$12,Table_Index[#Headers],0)),
Table_Index[ID],$Q1160,Table_Index[year],$R1160)/COUNTIFS(Table_Index[Quarter],"&lt;&gt;''",Table_Index[ID],$Q1160,Table_Index[year],$R1160)</f>
        <v>5.8789425000000006E-2</v>
      </c>
      <c r="U1160">
        <f>SUMIFS(INDEX(Table_Index[],,MATCH(U$12,Table_Index[#Headers],0)),
Table_Index[ID],$Q1160,Table_Index[year],$R1160)/COUNTIFS(Table_Index[Quarter],"&lt;&gt;''",Table_Index[ID],$Q1160,Table_Index[year],$R1160)</f>
        <v>9.2965275000000014E-2</v>
      </c>
      <c r="V1160">
        <f>SUMIFS(INDEX(Table_Index[],,MATCH(V$12,Table_Index[#Headers],0)),
Table_Index[ID],$Q1160,Table_Index[year],$R1160)/COUNTIFS(Table_Index[Quarter],"&lt;&gt;''",Table_Index[ID],$Q1160,Table_Index[year],$R1160)</f>
        <v>0.15389420000000001</v>
      </c>
      <c r="W1160">
        <f>SUMIFS(INDEX(Table_Index[],,MATCH(W$12,Table_Index[#Headers],0)),
Table_Index[ID],$Q1160,Table_Index[year],$R1160)/COUNTIFS(Table_Index[Quarter],"&lt;&gt;''",Table_Index[ID],$Q1160,Table_Index[year],$R1160)</f>
        <v>2.1478875000000001E-2</v>
      </c>
      <c r="X1160">
        <f>SUMIFS(INDEX(Table_Index[],,MATCH(X$12,Table_Index[#Headers],0)),
Table_Index[ID],$Q1160,Table_Index[year],$R1160)/COUNTIFS(Table_Index[Quarter],"&lt;&gt;''",Table_Index[ID],$Q1160,Table_Index[year],$R1160)</f>
        <v>0.27533432499999999</v>
      </c>
      <c r="Y1160">
        <f>SUMIFS(INDEX(Table_Index[],,MATCH(Y$12,Table_Index[#Headers],0)),
Table_Index[ID],$Q1160,Table_Index[year],$R1160)/COUNTIFS(Table_Index[Quarter],"&lt;&gt;''",Table_Index[ID],$Q1160,Table_Index[year],$R1160)</f>
        <v>9.070824999999999E-2</v>
      </c>
      <c r="Z1160">
        <f>SUMIFS(INDEX(Table_Index[],,MATCH(Z$12,Table_Index[#Headers],0)),
Table_Index[ID],$Q1160,Table_Index[year],$R1160)/COUNTIFS(Table_Index[Quarter],"&lt;&gt;''",Table_Index[ID],$Q1160,Table_Index[year],$R1160)</f>
        <v>8.132035E-2</v>
      </c>
      <c r="AA1160">
        <f>SUMIFS(INDEX(Table_Index[],,MATCH(AA$12,Table_Index[#Headers],0)),
Table_Index[ID],$Q1160,Table_Index[year],$R1160)/COUNTIFS(Table_Index[Quarter],"&lt;&gt;''",Table_Index[ID],$Q1160,Table_Index[year],$R1160)</f>
        <v>5.6588525000000001E-2</v>
      </c>
      <c r="AB1160">
        <f>SUMIFS(INDEX(Table_Index[],,MATCH(AB$12,Table_Index[#Headers],0)),
Table_Index[ID],$Q1160,Table_Index[year],$R1160)/COUNTIFS(Table_Index[Quarter],"&lt;&gt;''",Table_Index[ID],$Q1160,Table_Index[year],$R1160)</f>
        <v>1.3903600000000002E-2</v>
      </c>
      <c r="AC1160" s="24">
        <f t="shared" si="70"/>
        <v>1.0000000250000001</v>
      </c>
      <c r="AD1160">
        <f>COUNTIFS(Table_Index[Quarter],"&lt;&gt;''",Table_Index[ID],$Q1160,Table_Index[year],$R1160)</f>
        <v>4</v>
      </c>
      <c r="AE1160" s="34">
        <f t="shared" si="71"/>
        <v>0.84568061427157182</v>
      </c>
    </row>
    <row r="1161" spans="1:31" x14ac:dyDescent="0.3">
      <c r="A1161">
        <v>9176</v>
      </c>
      <c r="B1161">
        <v>2003</v>
      </c>
      <c r="C1161">
        <v>2</v>
      </c>
      <c r="D1161">
        <v>0.26153579999999998</v>
      </c>
      <c r="E1161">
        <v>5.0529299999999999E-2</v>
      </c>
      <c r="F1161">
        <v>8.4215399999999996E-2</v>
      </c>
      <c r="G1161">
        <v>7.5793899999999997E-2</v>
      </c>
      <c r="H1161">
        <v>0</v>
      </c>
      <c r="I1161">
        <v>0.2815954</v>
      </c>
      <c r="J1161">
        <v>0.1021112</v>
      </c>
      <c r="K1161">
        <v>4.6318499999999999E-2</v>
      </c>
      <c r="L1161">
        <v>8.4215399999999996E-2</v>
      </c>
      <c r="M1161">
        <v>1.3684999999999999E-2</v>
      </c>
      <c r="O1161" t="str">
        <f>Table_Index[[#This Row],[ID]]&amp;Table_Index[[#This Row],[year]]</f>
        <v>91762003</v>
      </c>
      <c r="P1161" t="str">
        <v>93482005</v>
      </c>
      <c r="Q1161" t="str">
        <f t="shared" si="68"/>
        <v>9348</v>
      </c>
      <c r="R1161" t="str">
        <f t="shared" si="69"/>
        <v>2005</v>
      </c>
      <c r="S1161">
        <f>SUMIFS(INDEX(Table_Index[],,MATCH(S$12,Table_Index[#Headers],0)),
Table_Index[ID],$Q1161,Table_Index[year],$R1161)/COUNTIFS(Table_Index[Quarter],"&lt;&gt;''",Table_Index[ID],$Q1161,Table_Index[year],$R1161)</f>
        <v>4.6752600000000005E-2</v>
      </c>
      <c r="T1161">
        <f>SUMIFS(INDEX(Table_Index[],,MATCH(T$12,Table_Index[#Headers],0)),
Table_Index[ID],$Q1161,Table_Index[year],$R1161)/COUNTIFS(Table_Index[Quarter],"&lt;&gt;''",Table_Index[ID],$Q1161,Table_Index[year],$R1161)</f>
        <v>0.16541820000000002</v>
      </c>
      <c r="U1161">
        <f>SUMIFS(INDEX(Table_Index[],,MATCH(U$12,Table_Index[#Headers],0)),
Table_Index[ID],$Q1161,Table_Index[year],$R1161)/COUNTIFS(Table_Index[Quarter],"&lt;&gt;''",Table_Index[ID],$Q1161,Table_Index[year],$R1161)</f>
        <v>0.1227253</v>
      </c>
      <c r="V1161">
        <f>SUMIFS(INDEX(Table_Index[],,MATCH(V$12,Table_Index[#Headers],0)),
Table_Index[ID],$Q1161,Table_Index[year],$R1161)/COUNTIFS(Table_Index[Quarter],"&lt;&gt;''",Table_Index[ID],$Q1161,Table_Index[year],$R1161)</f>
        <v>0.17237597500000001</v>
      </c>
      <c r="W1161">
        <f>SUMIFS(INDEX(Table_Index[],,MATCH(W$12,Table_Index[#Headers],0)),
Table_Index[ID],$Q1161,Table_Index[year],$R1161)/COUNTIFS(Table_Index[Quarter],"&lt;&gt;''",Table_Index[ID],$Q1161,Table_Index[year],$R1161)</f>
        <v>7.1931900000000007E-2</v>
      </c>
      <c r="X1161">
        <f>SUMIFS(INDEX(Table_Index[],,MATCH(X$12,Table_Index[#Headers],0)),
Table_Index[ID],$Q1161,Table_Index[year],$R1161)/COUNTIFS(Table_Index[Quarter],"&lt;&gt;''",Table_Index[ID],$Q1161,Table_Index[year],$R1161)</f>
        <v>0.208368675</v>
      </c>
      <c r="Y1161">
        <f>SUMIFS(INDEX(Table_Index[],,MATCH(Y$12,Table_Index[#Headers],0)),
Table_Index[ID],$Q1161,Table_Index[year],$R1161)/COUNTIFS(Table_Index[Quarter],"&lt;&gt;''",Table_Index[ID],$Q1161,Table_Index[year],$R1161)</f>
        <v>0.11443454999999998</v>
      </c>
      <c r="Z1161">
        <f>SUMIFS(INDEX(Table_Index[],,MATCH(Z$12,Table_Index[#Headers],0)),
Table_Index[ID],$Q1161,Table_Index[year],$R1161)/COUNTIFS(Table_Index[Quarter],"&lt;&gt;''",Table_Index[ID],$Q1161,Table_Index[year],$R1161)</f>
        <v>5.3224200000000006E-2</v>
      </c>
      <c r="AA1161">
        <f>SUMIFS(INDEX(Table_Index[],,MATCH(AA$12,Table_Index[#Headers],0)),
Table_Index[ID],$Q1161,Table_Index[year],$R1161)/COUNTIFS(Table_Index[Quarter],"&lt;&gt;''",Table_Index[ID],$Q1161,Table_Index[year],$R1161)</f>
        <v>3.6304799999999998E-2</v>
      </c>
      <c r="AB1161">
        <f>SUMIFS(INDEX(Table_Index[],,MATCH(AB$12,Table_Index[#Headers],0)),
Table_Index[ID],$Q1161,Table_Index[year],$R1161)/COUNTIFS(Table_Index[Quarter],"&lt;&gt;''",Table_Index[ID],$Q1161,Table_Index[year],$R1161)</f>
        <v>8.4637250000000001E-3</v>
      </c>
      <c r="AC1161" s="24">
        <f t="shared" si="70"/>
        <v>0.99999992500000023</v>
      </c>
      <c r="AD1161">
        <f>COUNTIFS(Table_Index[Quarter],"&lt;&gt;''",Table_Index[ID],$Q1161,Table_Index[year],$R1161)</f>
        <v>4</v>
      </c>
      <c r="AE1161" s="34">
        <f t="shared" si="71"/>
        <v>0.85976657968258563</v>
      </c>
    </row>
    <row r="1162" spans="1:31" x14ac:dyDescent="0.3">
      <c r="A1162">
        <v>9176</v>
      </c>
      <c r="B1162">
        <v>2003</v>
      </c>
      <c r="C1162">
        <v>3</v>
      </c>
      <c r="D1162">
        <v>0.2031193</v>
      </c>
      <c r="E1162">
        <v>3.0467899999999999E-2</v>
      </c>
      <c r="F1162">
        <v>0.1218716</v>
      </c>
      <c r="G1162">
        <v>0.1096844</v>
      </c>
      <c r="H1162">
        <v>0</v>
      </c>
      <c r="I1162">
        <v>0.28944510000000001</v>
      </c>
      <c r="J1162">
        <v>0.1418208</v>
      </c>
      <c r="K1162">
        <v>3.5038100000000003E-2</v>
      </c>
      <c r="L1162">
        <v>6.0935799999999998E-2</v>
      </c>
      <c r="M1162">
        <v>7.6169999999999996E-3</v>
      </c>
      <c r="O1162" t="str">
        <f>Table_Index[[#This Row],[ID]]&amp;Table_Index[[#This Row],[year]]</f>
        <v>91762003</v>
      </c>
      <c r="P1162" t="str">
        <v>93482006</v>
      </c>
      <c r="Q1162" t="str">
        <f t="shared" si="68"/>
        <v>9348</v>
      </c>
      <c r="R1162" t="str">
        <f t="shared" si="69"/>
        <v>2006</v>
      </c>
      <c r="S1162">
        <f>SUMIFS(INDEX(Table_Index[],,MATCH(S$12,Table_Index[#Headers],0)),
Table_Index[ID],$Q1162,Table_Index[year],$R1162)/COUNTIFS(Table_Index[Quarter],"&lt;&gt;''",Table_Index[ID],$Q1162,Table_Index[year],$R1162)</f>
        <v>3.9855100000000004E-2</v>
      </c>
      <c r="T1162">
        <f>SUMIFS(INDEX(Table_Index[],,MATCH(T$12,Table_Index[#Headers],0)),
Table_Index[ID],$Q1162,Table_Index[year],$R1162)/COUNTIFS(Table_Index[Quarter],"&lt;&gt;''",Table_Index[ID],$Q1162,Table_Index[year],$R1162)</f>
        <v>0.2222895</v>
      </c>
      <c r="U1162">
        <f>SUMIFS(INDEX(Table_Index[],,MATCH(U$12,Table_Index[#Headers],0)),
Table_Index[ID],$Q1162,Table_Index[year],$R1162)/COUNTIFS(Table_Index[Quarter],"&lt;&gt;''",Table_Index[ID],$Q1162,Table_Index[year],$R1162)</f>
        <v>0.13860692499999999</v>
      </c>
      <c r="V1162">
        <f>SUMIFS(INDEX(Table_Index[],,MATCH(V$12,Table_Index[#Headers],0)),
Table_Index[ID],$Q1162,Table_Index[year],$R1162)/COUNTIFS(Table_Index[Quarter],"&lt;&gt;''",Table_Index[ID],$Q1162,Table_Index[year],$R1162)</f>
        <v>0.13651597499999998</v>
      </c>
      <c r="W1162">
        <f>SUMIFS(INDEX(Table_Index[],,MATCH(W$12,Table_Index[#Headers],0)),
Table_Index[ID],$Q1162,Table_Index[year],$R1162)/COUNTIFS(Table_Index[Quarter],"&lt;&gt;''",Table_Index[ID],$Q1162,Table_Index[year],$R1162)</f>
        <v>4.6364324999999998E-2</v>
      </c>
      <c r="X1162">
        <f>SUMIFS(INDEX(Table_Index[],,MATCH(X$12,Table_Index[#Headers],0)),
Table_Index[ID],$Q1162,Table_Index[year],$R1162)/COUNTIFS(Table_Index[Quarter],"&lt;&gt;''",Table_Index[ID],$Q1162,Table_Index[year],$R1162)</f>
        <v>0.15599564999999999</v>
      </c>
      <c r="Y1162">
        <f>SUMIFS(INDEX(Table_Index[],,MATCH(Y$12,Table_Index[#Headers],0)),
Table_Index[ID],$Q1162,Table_Index[year],$R1162)/COUNTIFS(Table_Index[Quarter],"&lt;&gt;''",Table_Index[ID],$Q1162,Table_Index[year],$R1162)</f>
        <v>7.3038199999999998E-2</v>
      </c>
      <c r="Z1162">
        <f>SUMIFS(INDEX(Table_Index[],,MATCH(Z$12,Table_Index[#Headers],0)),
Table_Index[ID],$Q1162,Table_Index[year],$R1162)/COUNTIFS(Table_Index[Quarter],"&lt;&gt;''",Table_Index[ID],$Q1162,Table_Index[year],$R1162)</f>
        <v>4.9847874999999993E-2</v>
      </c>
      <c r="AA1162">
        <f>SUMIFS(INDEX(Table_Index[],,MATCH(AA$12,Table_Index[#Headers],0)),
Table_Index[ID],$Q1162,Table_Index[year],$R1162)/COUNTIFS(Table_Index[Quarter],"&lt;&gt;''",Table_Index[ID],$Q1162,Table_Index[year],$R1162)</f>
        <v>0.13100575</v>
      </c>
      <c r="AB1162">
        <f>SUMIFS(INDEX(Table_Index[],,MATCH(AB$12,Table_Index[#Headers],0)),
Table_Index[ID],$Q1162,Table_Index[year],$R1162)/COUNTIFS(Table_Index[Quarter],"&lt;&gt;''",Table_Index[ID],$Q1162,Table_Index[year],$R1162)</f>
        <v>6.4806999999999998E-3</v>
      </c>
      <c r="AC1162" s="24">
        <f t="shared" si="70"/>
        <v>1</v>
      </c>
      <c r="AD1162">
        <f>COUNTIFS(Table_Index[Quarter],"&lt;&gt;''",Table_Index[ID],$Q1162,Table_Index[year],$R1162)</f>
        <v>4</v>
      </c>
      <c r="AE1162" s="34">
        <f t="shared" si="71"/>
        <v>0.85964226934714749</v>
      </c>
    </row>
    <row r="1163" spans="1:31" x14ac:dyDescent="0.3">
      <c r="A1163">
        <v>9176</v>
      </c>
      <c r="B1163">
        <v>2003</v>
      </c>
      <c r="C1163">
        <v>4</v>
      </c>
      <c r="D1163">
        <v>0.1961165</v>
      </c>
      <c r="E1163">
        <v>2.4466000000000002E-2</v>
      </c>
      <c r="F1163">
        <v>0.13106799999999999</v>
      </c>
      <c r="G1163">
        <v>5.24272E-2</v>
      </c>
      <c r="H1163">
        <v>0.1179612</v>
      </c>
      <c r="I1163">
        <v>0.15728149999999999</v>
      </c>
      <c r="J1163">
        <v>0.15553400000000001</v>
      </c>
      <c r="K1163">
        <v>3.8446599999999997E-2</v>
      </c>
      <c r="L1163">
        <v>0.1223301</v>
      </c>
      <c r="M1163">
        <v>4.3689000000000002E-3</v>
      </c>
      <c r="O1163" t="str">
        <f>Table_Index[[#This Row],[ID]]&amp;Table_Index[[#This Row],[year]]</f>
        <v>91762003</v>
      </c>
      <c r="P1163" t="str">
        <v>93482007</v>
      </c>
      <c r="Q1163" t="str">
        <f t="shared" si="68"/>
        <v>9348</v>
      </c>
      <c r="R1163" t="str">
        <f t="shared" si="69"/>
        <v>2007</v>
      </c>
      <c r="S1163">
        <f>SUMIFS(INDEX(Table_Index[],,MATCH(S$12,Table_Index[#Headers],0)),
Table_Index[ID],$Q1163,Table_Index[year],$R1163)/COUNTIFS(Table_Index[Quarter],"&lt;&gt;''",Table_Index[ID],$Q1163,Table_Index[year],$R1163)</f>
        <v>5.9547425000000001E-2</v>
      </c>
      <c r="T1163">
        <f>SUMIFS(INDEX(Table_Index[],,MATCH(T$12,Table_Index[#Headers],0)),
Table_Index[ID],$Q1163,Table_Index[year],$R1163)/COUNTIFS(Table_Index[Quarter],"&lt;&gt;''",Table_Index[ID],$Q1163,Table_Index[year],$R1163)</f>
        <v>0.31106462499999998</v>
      </c>
      <c r="U1163">
        <f>SUMIFS(INDEX(Table_Index[],,MATCH(U$12,Table_Index[#Headers],0)),
Table_Index[ID],$Q1163,Table_Index[year],$R1163)/COUNTIFS(Table_Index[Quarter],"&lt;&gt;''",Table_Index[ID],$Q1163,Table_Index[year],$R1163)</f>
        <v>0.19896047499999997</v>
      </c>
      <c r="V1163">
        <f>SUMIFS(INDEX(Table_Index[],,MATCH(V$12,Table_Index[#Headers],0)),
Table_Index[ID],$Q1163,Table_Index[year],$R1163)/COUNTIFS(Table_Index[Quarter],"&lt;&gt;''",Table_Index[ID],$Q1163,Table_Index[year],$R1163)</f>
        <v>8.5949200000000003E-2</v>
      </c>
      <c r="W1163">
        <f>SUMIFS(INDEX(Table_Index[],,MATCH(W$12,Table_Index[#Headers],0)),
Table_Index[ID],$Q1163,Table_Index[year],$R1163)/COUNTIFS(Table_Index[Quarter],"&lt;&gt;''",Table_Index[ID],$Q1163,Table_Index[year],$R1163)</f>
        <v>3.9612950000000001E-2</v>
      </c>
      <c r="X1163">
        <f>SUMIFS(INDEX(Table_Index[],,MATCH(X$12,Table_Index[#Headers],0)),
Table_Index[ID],$Q1163,Table_Index[year],$R1163)/COUNTIFS(Table_Index[Quarter],"&lt;&gt;''",Table_Index[ID],$Q1163,Table_Index[year],$R1163)</f>
        <v>0.12171362500000001</v>
      </c>
      <c r="Y1163">
        <f>SUMIFS(INDEX(Table_Index[],,MATCH(Y$12,Table_Index[#Headers],0)),
Table_Index[ID],$Q1163,Table_Index[year],$R1163)/COUNTIFS(Table_Index[Quarter],"&lt;&gt;''",Table_Index[ID],$Q1163,Table_Index[year],$R1163)</f>
        <v>3.8358150000000001E-2</v>
      </c>
      <c r="Z1163">
        <f>SUMIFS(INDEX(Table_Index[],,MATCH(Z$12,Table_Index[#Headers],0)),
Table_Index[ID],$Q1163,Table_Index[year],$R1163)/COUNTIFS(Table_Index[Quarter],"&lt;&gt;''",Table_Index[ID],$Q1163,Table_Index[year],$R1163)</f>
        <v>5.0206225E-2</v>
      </c>
      <c r="AA1163">
        <f>SUMIFS(INDEX(Table_Index[],,MATCH(AA$12,Table_Index[#Headers],0)),
Table_Index[ID],$Q1163,Table_Index[year],$R1163)/COUNTIFS(Table_Index[Quarter],"&lt;&gt;''",Table_Index[ID],$Q1163,Table_Index[year],$R1163)</f>
        <v>7.8627925000000001E-2</v>
      </c>
      <c r="AB1163">
        <f>SUMIFS(INDEX(Table_Index[],,MATCH(AB$12,Table_Index[#Headers],0)),
Table_Index[ID],$Q1163,Table_Index[year],$R1163)/COUNTIFS(Table_Index[Quarter],"&lt;&gt;''",Table_Index[ID],$Q1163,Table_Index[year],$R1163)</f>
        <v>1.5959375000000001E-2</v>
      </c>
      <c r="AC1163" s="24">
        <f t="shared" si="70"/>
        <v>0.99999997499999993</v>
      </c>
      <c r="AD1163">
        <f>COUNTIFS(Table_Index[Quarter],"&lt;&gt;''",Table_Index[ID],$Q1163,Table_Index[year],$R1163)</f>
        <v>4</v>
      </c>
      <c r="AE1163" s="34">
        <f t="shared" si="71"/>
        <v>0.82590791039790068</v>
      </c>
    </row>
    <row r="1164" spans="1:31" x14ac:dyDescent="0.3">
      <c r="A1164">
        <v>9176</v>
      </c>
      <c r="B1164">
        <v>2004</v>
      </c>
      <c r="C1164">
        <v>1</v>
      </c>
      <c r="D1164">
        <v>8.0368499999999995E-2</v>
      </c>
      <c r="E1164">
        <v>0</v>
      </c>
      <c r="F1164">
        <v>0.15308289999999999</v>
      </c>
      <c r="G1164">
        <v>0.24032600000000001</v>
      </c>
      <c r="H1164">
        <v>0</v>
      </c>
      <c r="I1164">
        <v>0.16265060000000001</v>
      </c>
      <c r="J1164">
        <v>0.1090716</v>
      </c>
      <c r="K1164">
        <v>4.0184299999999999E-2</v>
      </c>
      <c r="L1164">
        <v>0.17221829999999999</v>
      </c>
      <c r="M1164">
        <v>4.2097799999999998E-2</v>
      </c>
      <c r="O1164" t="str">
        <f>Table_Index[[#This Row],[ID]]&amp;Table_Index[[#This Row],[year]]</f>
        <v>91762004</v>
      </c>
      <c r="P1164" t="str">
        <v>93482008</v>
      </c>
      <c r="Q1164" t="str">
        <f t="shared" si="68"/>
        <v>9348</v>
      </c>
      <c r="R1164" t="str">
        <f t="shared" si="69"/>
        <v>2008</v>
      </c>
      <c r="S1164">
        <f>SUMIFS(INDEX(Table_Index[],,MATCH(S$12,Table_Index[#Headers],0)),
Table_Index[ID],$Q1164,Table_Index[year],$R1164)/COUNTIFS(Table_Index[Quarter],"&lt;&gt;''",Table_Index[ID],$Q1164,Table_Index[year],$R1164)</f>
        <v>3.4079100000000001E-2</v>
      </c>
      <c r="T1164">
        <f>SUMIFS(INDEX(Table_Index[],,MATCH(T$12,Table_Index[#Headers],0)),
Table_Index[ID],$Q1164,Table_Index[year],$R1164)/COUNTIFS(Table_Index[Quarter],"&lt;&gt;''",Table_Index[ID],$Q1164,Table_Index[year],$R1164)</f>
        <v>0.21285802499999998</v>
      </c>
      <c r="U1164">
        <f>SUMIFS(INDEX(Table_Index[],,MATCH(U$12,Table_Index[#Headers],0)),
Table_Index[ID],$Q1164,Table_Index[year],$R1164)/COUNTIFS(Table_Index[Quarter],"&lt;&gt;''",Table_Index[ID],$Q1164,Table_Index[year],$R1164)</f>
        <v>0.104009975</v>
      </c>
      <c r="V1164">
        <f>SUMIFS(INDEX(Table_Index[],,MATCH(V$12,Table_Index[#Headers],0)),
Table_Index[ID],$Q1164,Table_Index[year],$R1164)/COUNTIFS(Table_Index[Quarter],"&lt;&gt;''",Table_Index[ID],$Q1164,Table_Index[year],$R1164)</f>
        <v>3.9372224999999997E-2</v>
      </c>
      <c r="W1164">
        <f>SUMIFS(INDEX(Table_Index[],,MATCH(W$12,Table_Index[#Headers],0)),
Table_Index[ID],$Q1164,Table_Index[year],$R1164)/COUNTIFS(Table_Index[Quarter],"&lt;&gt;''",Table_Index[ID],$Q1164,Table_Index[year],$R1164)</f>
        <v>2.1492850000000001E-2</v>
      </c>
      <c r="X1164">
        <f>SUMIFS(INDEX(Table_Index[],,MATCH(X$12,Table_Index[#Headers],0)),
Table_Index[ID],$Q1164,Table_Index[year],$R1164)/COUNTIFS(Table_Index[Quarter],"&lt;&gt;''",Table_Index[ID],$Q1164,Table_Index[year],$R1164)</f>
        <v>0.46102470000000007</v>
      </c>
      <c r="Y1164">
        <f>SUMIFS(INDEX(Table_Index[],,MATCH(Y$12,Table_Index[#Headers],0)),
Table_Index[ID],$Q1164,Table_Index[year],$R1164)/COUNTIFS(Table_Index[Quarter],"&lt;&gt;''",Table_Index[ID],$Q1164,Table_Index[year],$R1164)</f>
        <v>6.4874125000000005E-2</v>
      </c>
      <c r="Z1164">
        <f>SUMIFS(INDEX(Table_Index[],,MATCH(Z$12,Table_Index[#Headers],0)),
Table_Index[ID],$Q1164,Table_Index[year],$R1164)/COUNTIFS(Table_Index[Quarter],"&lt;&gt;''",Table_Index[ID],$Q1164,Table_Index[year],$R1164)</f>
        <v>2.34802E-2</v>
      </c>
      <c r="AA1164">
        <f>SUMIFS(INDEX(Table_Index[],,MATCH(AA$12,Table_Index[#Headers],0)),
Table_Index[ID],$Q1164,Table_Index[year],$R1164)/COUNTIFS(Table_Index[Quarter],"&lt;&gt;''",Table_Index[ID],$Q1164,Table_Index[year],$R1164)</f>
        <v>3.5977950000000002E-2</v>
      </c>
      <c r="AB1164">
        <f>SUMIFS(INDEX(Table_Index[],,MATCH(AB$12,Table_Index[#Headers],0)),
Table_Index[ID],$Q1164,Table_Index[year],$R1164)/COUNTIFS(Table_Index[Quarter],"&lt;&gt;''",Table_Index[ID],$Q1164,Table_Index[year],$R1164)</f>
        <v>2.8308999999999999E-3</v>
      </c>
      <c r="AC1164" s="24">
        <f t="shared" si="70"/>
        <v>1.0000000499999999</v>
      </c>
      <c r="AD1164">
        <f>COUNTIFS(Table_Index[Quarter],"&lt;&gt;''",Table_Index[ID],$Q1164,Table_Index[year],$R1164)</f>
        <v>4</v>
      </c>
      <c r="AE1164" s="34">
        <f t="shared" si="71"/>
        <v>0.72209371375655751</v>
      </c>
    </row>
    <row r="1165" spans="1:31" x14ac:dyDescent="0.3">
      <c r="A1165">
        <v>9176</v>
      </c>
      <c r="B1165">
        <v>2004</v>
      </c>
      <c r="C1165">
        <v>2</v>
      </c>
      <c r="D1165">
        <v>0.57750869999999999</v>
      </c>
      <c r="E1165">
        <v>0</v>
      </c>
      <c r="F1165">
        <v>0</v>
      </c>
      <c r="G1165">
        <v>1.55201E-2</v>
      </c>
      <c r="H1165">
        <v>0.11208949999999999</v>
      </c>
      <c r="I1165">
        <v>0</v>
      </c>
      <c r="J1165">
        <v>0.12933410000000001</v>
      </c>
      <c r="K1165">
        <v>3.6213500000000003E-2</v>
      </c>
      <c r="L1165">
        <v>0.1034673</v>
      </c>
      <c r="M1165">
        <v>2.5866799999999999E-2</v>
      </c>
      <c r="O1165" t="str">
        <f>Table_Index[[#This Row],[ID]]&amp;Table_Index[[#This Row],[year]]</f>
        <v>91762004</v>
      </c>
      <c r="P1165" t="str">
        <v>93482009</v>
      </c>
      <c r="Q1165" t="str">
        <f t="shared" si="68"/>
        <v>9348</v>
      </c>
      <c r="R1165" t="str">
        <f t="shared" si="69"/>
        <v>2009</v>
      </c>
      <c r="S1165">
        <f>SUMIFS(INDEX(Table_Index[],,MATCH(S$12,Table_Index[#Headers],0)),
Table_Index[ID],$Q1165,Table_Index[year],$R1165)/COUNTIFS(Table_Index[Quarter],"&lt;&gt;''",Table_Index[ID],$Q1165,Table_Index[year],$R1165)</f>
        <v>3.437515E-2</v>
      </c>
      <c r="T1165">
        <f>SUMIFS(INDEX(Table_Index[],,MATCH(T$12,Table_Index[#Headers],0)),
Table_Index[ID],$Q1165,Table_Index[year],$R1165)/COUNTIFS(Table_Index[Quarter],"&lt;&gt;''",Table_Index[ID],$Q1165,Table_Index[year],$R1165)</f>
        <v>0.17775545000000001</v>
      </c>
      <c r="U1165">
        <f>SUMIFS(INDEX(Table_Index[],,MATCH(U$12,Table_Index[#Headers],0)),
Table_Index[ID],$Q1165,Table_Index[year],$R1165)/COUNTIFS(Table_Index[Quarter],"&lt;&gt;''",Table_Index[ID],$Q1165,Table_Index[year],$R1165)</f>
        <v>0.1471441</v>
      </c>
      <c r="V1165">
        <f>SUMIFS(INDEX(Table_Index[],,MATCH(V$12,Table_Index[#Headers],0)),
Table_Index[ID],$Q1165,Table_Index[year],$R1165)/COUNTIFS(Table_Index[Quarter],"&lt;&gt;''",Table_Index[ID],$Q1165,Table_Index[year],$R1165)</f>
        <v>0.147183275</v>
      </c>
      <c r="W1165">
        <f>SUMIFS(INDEX(Table_Index[],,MATCH(W$12,Table_Index[#Headers],0)),
Table_Index[ID],$Q1165,Table_Index[year],$R1165)/COUNTIFS(Table_Index[Quarter],"&lt;&gt;''",Table_Index[ID],$Q1165,Table_Index[year],$R1165)</f>
        <v>7.6005500000000004E-2</v>
      </c>
      <c r="X1165">
        <f>SUMIFS(INDEX(Table_Index[],,MATCH(X$12,Table_Index[#Headers],0)),
Table_Index[ID],$Q1165,Table_Index[year],$R1165)/COUNTIFS(Table_Index[Quarter],"&lt;&gt;''",Table_Index[ID],$Q1165,Table_Index[year],$R1165)</f>
        <v>0.18468262499999999</v>
      </c>
      <c r="Y1165">
        <f>SUMIFS(INDEX(Table_Index[],,MATCH(Y$12,Table_Index[#Headers],0)),
Table_Index[ID],$Q1165,Table_Index[year],$R1165)/COUNTIFS(Table_Index[Quarter],"&lt;&gt;''",Table_Index[ID],$Q1165,Table_Index[year],$R1165)</f>
        <v>5.3608425000000001E-2</v>
      </c>
      <c r="Z1165">
        <f>SUMIFS(INDEX(Table_Index[],,MATCH(Z$12,Table_Index[#Headers],0)),
Table_Index[ID],$Q1165,Table_Index[year],$R1165)/COUNTIFS(Table_Index[Quarter],"&lt;&gt;''",Table_Index[ID],$Q1165,Table_Index[year],$R1165)</f>
        <v>6.5208174999999993E-2</v>
      </c>
      <c r="AA1165">
        <f>SUMIFS(INDEX(Table_Index[],,MATCH(AA$12,Table_Index[#Headers],0)),
Table_Index[ID],$Q1165,Table_Index[year],$R1165)/COUNTIFS(Table_Index[Quarter],"&lt;&gt;''",Table_Index[ID],$Q1165,Table_Index[year],$R1165)</f>
        <v>0.10944277499999999</v>
      </c>
      <c r="AB1165">
        <f>SUMIFS(INDEX(Table_Index[],,MATCH(AB$12,Table_Index[#Headers],0)),
Table_Index[ID],$Q1165,Table_Index[year],$R1165)/COUNTIFS(Table_Index[Quarter],"&lt;&gt;''",Table_Index[ID],$Q1165,Table_Index[year],$R1165)</f>
        <v>4.5945500000000002E-3</v>
      </c>
      <c r="AC1165" s="24">
        <f t="shared" si="70"/>
        <v>1.0000000249999998</v>
      </c>
      <c r="AD1165">
        <f>COUNTIFS(Table_Index[Quarter],"&lt;&gt;''",Table_Index[ID],$Q1165,Table_Index[year],$R1165)</f>
        <v>4</v>
      </c>
      <c r="AE1165" s="34">
        <f t="shared" si="71"/>
        <v>0.86489773823888438</v>
      </c>
    </row>
    <row r="1166" spans="1:31" x14ac:dyDescent="0.3">
      <c r="A1166">
        <v>9176</v>
      </c>
      <c r="B1166">
        <v>2004</v>
      </c>
      <c r="C1166">
        <v>3</v>
      </c>
      <c r="D1166">
        <v>0.32242330000000002</v>
      </c>
      <c r="E1166">
        <v>0</v>
      </c>
      <c r="F1166">
        <v>9.2141399999999998E-2</v>
      </c>
      <c r="G1166">
        <v>8.7646699999999994E-2</v>
      </c>
      <c r="H1166">
        <v>5.6184E-3</v>
      </c>
      <c r="I1166">
        <v>0.37081310000000001</v>
      </c>
      <c r="J1166">
        <v>6.85442E-2</v>
      </c>
      <c r="K1166">
        <v>0</v>
      </c>
      <c r="L1166">
        <v>4.4947000000000001E-2</v>
      </c>
      <c r="M1166">
        <v>7.8656999999999998E-3</v>
      </c>
      <c r="O1166" t="str">
        <f>Table_Index[[#This Row],[ID]]&amp;Table_Index[[#This Row],[year]]</f>
        <v>91762004</v>
      </c>
      <c r="P1166" t="str">
        <v>93482010</v>
      </c>
      <c r="Q1166" t="str">
        <f t="shared" ref="Q1166:Q1229" si="72">LEFT(P1166, LEN(P1166)-4)</f>
        <v>9348</v>
      </c>
      <c r="R1166" t="str">
        <f t="shared" ref="R1166:R1229" si="73">RIGHT(P1166,4)</f>
        <v>2010</v>
      </c>
      <c r="S1166">
        <f>SUMIFS(INDEX(Table_Index[],,MATCH(S$12,Table_Index[#Headers],0)),
Table_Index[ID],$Q1166,Table_Index[year],$R1166)/COUNTIFS(Table_Index[Quarter],"&lt;&gt;''",Table_Index[ID],$Q1166,Table_Index[year],$R1166)</f>
        <v>6.0100675000000006E-2</v>
      </c>
      <c r="T1166">
        <f>SUMIFS(INDEX(Table_Index[],,MATCH(T$12,Table_Index[#Headers],0)),
Table_Index[ID],$Q1166,Table_Index[year],$R1166)/COUNTIFS(Table_Index[Quarter],"&lt;&gt;''",Table_Index[ID],$Q1166,Table_Index[year],$R1166)</f>
        <v>0.16674852499999998</v>
      </c>
      <c r="U1166">
        <f>SUMIFS(INDEX(Table_Index[],,MATCH(U$12,Table_Index[#Headers],0)),
Table_Index[ID],$Q1166,Table_Index[year],$R1166)/COUNTIFS(Table_Index[Quarter],"&lt;&gt;''",Table_Index[ID],$Q1166,Table_Index[year],$R1166)</f>
        <v>0.12829612500000001</v>
      </c>
      <c r="V1166">
        <f>SUMIFS(INDEX(Table_Index[],,MATCH(V$12,Table_Index[#Headers],0)),
Table_Index[ID],$Q1166,Table_Index[year],$R1166)/COUNTIFS(Table_Index[Quarter],"&lt;&gt;''",Table_Index[ID],$Q1166,Table_Index[year],$R1166)</f>
        <v>0.134108375</v>
      </c>
      <c r="W1166">
        <f>SUMIFS(INDEX(Table_Index[],,MATCH(W$12,Table_Index[#Headers],0)),
Table_Index[ID],$Q1166,Table_Index[year],$R1166)/COUNTIFS(Table_Index[Quarter],"&lt;&gt;''",Table_Index[ID],$Q1166,Table_Index[year],$R1166)</f>
        <v>3.4114200000000004E-2</v>
      </c>
      <c r="X1166">
        <f>SUMIFS(INDEX(Table_Index[],,MATCH(X$12,Table_Index[#Headers],0)),
Table_Index[ID],$Q1166,Table_Index[year],$R1166)/COUNTIFS(Table_Index[Quarter],"&lt;&gt;''",Table_Index[ID],$Q1166,Table_Index[year],$R1166)</f>
        <v>0.31947617500000003</v>
      </c>
      <c r="Y1166">
        <f>SUMIFS(INDEX(Table_Index[],,MATCH(Y$12,Table_Index[#Headers],0)),
Table_Index[ID],$Q1166,Table_Index[year],$R1166)/COUNTIFS(Table_Index[Quarter],"&lt;&gt;''",Table_Index[ID],$Q1166,Table_Index[year],$R1166)</f>
        <v>5.8391600000000002E-2</v>
      </c>
      <c r="Z1166">
        <f>SUMIFS(INDEX(Table_Index[],,MATCH(Z$12,Table_Index[#Headers],0)),
Table_Index[ID],$Q1166,Table_Index[year],$R1166)/COUNTIFS(Table_Index[Quarter],"&lt;&gt;''",Table_Index[ID],$Q1166,Table_Index[year],$R1166)</f>
        <v>5.2425624999999997E-2</v>
      </c>
      <c r="AA1166">
        <f>SUMIFS(INDEX(Table_Index[],,MATCH(AA$12,Table_Index[#Headers],0)),
Table_Index[ID],$Q1166,Table_Index[year],$R1166)/COUNTIFS(Table_Index[Quarter],"&lt;&gt;''",Table_Index[ID],$Q1166,Table_Index[year],$R1166)</f>
        <v>3.628195E-2</v>
      </c>
      <c r="AB1166">
        <f>SUMIFS(INDEX(Table_Index[],,MATCH(AB$12,Table_Index[#Headers],0)),
Table_Index[ID],$Q1166,Table_Index[year],$R1166)/COUNTIFS(Table_Index[Quarter],"&lt;&gt;''",Table_Index[ID],$Q1166,Table_Index[year],$R1166)</f>
        <v>1.005665E-2</v>
      </c>
      <c r="AC1166" s="24">
        <f t="shared" ref="AC1166:AC1229" si="74">SUM(S1166:AB1166)</f>
        <v>0.99999990000000005</v>
      </c>
      <c r="AD1166">
        <f>COUNTIFS(Table_Index[Quarter],"&lt;&gt;''",Table_Index[ID],$Q1166,Table_Index[year],$R1166)</f>
        <v>4</v>
      </c>
      <c r="AE1166" s="34">
        <f t="shared" ref="AE1166:AE1229" si="75">1-SUMSQ(S1166:AB1166)</f>
        <v>0.82333354009321624</v>
      </c>
    </row>
    <row r="1167" spans="1:31" x14ac:dyDescent="0.3">
      <c r="A1167">
        <v>9176</v>
      </c>
      <c r="B1167">
        <v>2004</v>
      </c>
      <c r="C1167">
        <v>4</v>
      </c>
      <c r="D1167">
        <v>0.31524180000000002</v>
      </c>
      <c r="E1167">
        <v>0</v>
      </c>
      <c r="F1167">
        <v>0.20271120000000001</v>
      </c>
      <c r="G1167">
        <v>4.05422E-2</v>
      </c>
      <c r="H1167">
        <v>3.5474400000000003E-2</v>
      </c>
      <c r="I1167">
        <v>0</v>
      </c>
      <c r="J1167">
        <v>0.19257560000000001</v>
      </c>
      <c r="K1167">
        <v>4.4596499999999997E-2</v>
      </c>
      <c r="L1167">
        <v>0.16581770000000001</v>
      </c>
      <c r="M1167">
        <v>3.0406999999999999E-3</v>
      </c>
      <c r="O1167" t="str">
        <f>Table_Index[[#This Row],[ID]]&amp;Table_Index[[#This Row],[year]]</f>
        <v>91762004</v>
      </c>
      <c r="P1167" t="str">
        <v>93482011</v>
      </c>
      <c r="Q1167" t="str">
        <f t="shared" si="72"/>
        <v>9348</v>
      </c>
      <c r="R1167" t="str">
        <f t="shared" si="73"/>
        <v>2011</v>
      </c>
      <c r="S1167">
        <f>SUMIFS(INDEX(Table_Index[],,MATCH(S$12,Table_Index[#Headers],0)),
Table_Index[ID],$Q1167,Table_Index[year],$R1167)/COUNTIFS(Table_Index[Quarter],"&lt;&gt;''",Table_Index[ID],$Q1167,Table_Index[year],$R1167)</f>
        <v>5.1490575000000004E-2</v>
      </c>
      <c r="T1167">
        <f>SUMIFS(INDEX(Table_Index[],,MATCH(T$12,Table_Index[#Headers],0)),
Table_Index[ID],$Q1167,Table_Index[year],$R1167)/COUNTIFS(Table_Index[Quarter],"&lt;&gt;''",Table_Index[ID],$Q1167,Table_Index[year],$R1167)</f>
        <v>0.106868825</v>
      </c>
      <c r="U1167">
        <f>SUMIFS(INDEX(Table_Index[],,MATCH(U$12,Table_Index[#Headers],0)),
Table_Index[ID],$Q1167,Table_Index[year],$R1167)/COUNTIFS(Table_Index[Quarter],"&lt;&gt;''",Table_Index[ID],$Q1167,Table_Index[year],$R1167)</f>
        <v>8.7596899999999991E-2</v>
      </c>
      <c r="V1167">
        <f>SUMIFS(INDEX(Table_Index[],,MATCH(V$12,Table_Index[#Headers],0)),
Table_Index[ID],$Q1167,Table_Index[year],$R1167)/COUNTIFS(Table_Index[Quarter],"&lt;&gt;''",Table_Index[ID],$Q1167,Table_Index[year],$R1167)</f>
        <v>0.1485176</v>
      </c>
      <c r="W1167">
        <f>SUMIFS(INDEX(Table_Index[],,MATCH(W$12,Table_Index[#Headers],0)),
Table_Index[ID],$Q1167,Table_Index[year],$R1167)/COUNTIFS(Table_Index[Quarter],"&lt;&gt;''",Table_Index[ID],$Q1167,Table_Index[year],$R1167)</f>
        <v>5.8633250000000005E-2</v>
      </c>
      <c r="X1167">
        <f>SUMIFS(INDEX(Table_Index[],,MATCH(X$12,Table_Index[#Headers],0)),
Table_Index[ID],$Q1167,Table_Index[year],$R1167)/COUNTIFS(Table_Index[Quarter],"&lt;&gt;''",Table_Index[ID],$Q1167,Table_Index[year],$R1167)</f>
        <v>0.258752975</v>
      </c>
      <c r="Y1167">
        <f>SUMIFS(INDEX(Table_Index[],,MATCH(Y$12,Table_Index[#Headers],0)),
Table_Index[ID],$Q1167,Table_Index[year],$R1167)/COUNTIFS(Table_Index[Quarter],"&lt;&gt;''",Table_Index[ID],$Q1167,Table_Index[year],$R1167)</f>
        <v>0.1889342</v>
      </c>
      <c r="Z1167">
        <f>SUMIFS(INDEX(Table_Index[],,MATCH(Z$12,Table_Index[#Headers],0)),
Table_Index[ID],$Q1167,Table_Index[year],$R1167)/COUNTIFS(Table_Index[Quarter],"&lt;&gt;''",Table_Index[ID],$Q1167,Table_Index[year],$R1167)</f>
        <v>1.9867375E-2</v>
      </c>
      <c r="AA1167">
        <f>SUMIFS(INDEX(Table_Index[],,MATCH(AA$12,Table_Index[#Headers],0)),
Table_Index[ID],$Q1167,Table_Index[year],$R1167)/COUNTIFS(Table_Index[Quarter],"&lt;&gt;''",Table_Index[ID],$Q1167,Table_Index[year],$R1167)</f>
        <v>6.8940124999999991E-2</v>
      </c>
      <c r="AB1167">
        <f>SUMIFS(INDEX(Table_Index[],,MATCH(AB$12,Table_Index[#Headers],0)),
Table_Index[ID],$Q1167,Table_Index[year],$R1167)/COUNTIFS(Table_Index[Quarter],"&lt;&gt;''",Table_Index[ID],$Q1167,Table_Index[year],$R1167)</f>
        <v>1.0398250000000001E-2</v>
      </c>
      <c r="AC1167" s="24">
        <f t="shared" si="74"/>
        <v>1.0000000750000002</v>
      </c>
      <c r="AD1167">
        <f>COUNTIFS(Table_Index[Quarter],"&lt;&gt;''",Table_Index[ID],$Q1167,Table_Index[year],$R1167)</f>
        <v>4</v>
      </c>
      <c r="AE1167" s="34">
        <f t="shared" si="75"/>
        <v>0.84485441149589691</v>
      </c>
    </row>
    <row r="1168" spans="1:31" x14ac:dyDescent="0.3">
      <c r="A1168">
        <v>9176</v>
      </c>
      <c r="B1168">
        <v>2005</v>
      </c>
      <c r="C1168">
        <v>1</v>
      </c>
      <c r="D1168">
        <v>0.1521236</v>
      </c>
      <c r="E1168">
        <v>6.7254700000000001E-2</v>
      </c>
      <c r="F1168">
        <v>9.60781E-2</v>
      </c>
      <c r="G1168">
        <v>7.68625E-2</v>
      </c>
      <c r="H1168">
        <v>0</v>
      </c>
      <c r="I1168">
        <v>0.3170577</v>
      </c>
      <c r="J1168">
        <v>0.18511040000000001</v>
      </c>
      <c r="K1168">
        <v>5.7646900000000001E-2</v>
      </c>
      <c r="L1168">
        <v>4.2274399999999997E-2</v>
      </c>
      <c r="M1168">
        <v>5.5916999999999998E-3</v>
      </c>
      <c r="O1168" t="str">
        <f>Table_Index[[#This Row],[ID]]&amp;Table_Index[[#This Row],[year]]</f>
        <v>91762005</v>
      </c>
      <c r="P1168" t="str">
        <v>93482012</v>
      </c>
      <c r="Q1168" t="str">
        <f t="shared" si="72"/>
        <v>9348</v>
      </c>
      <c r="R1168" t="str">
        <f t="shared" si="73"/>
        <v>2012</v>
      </c>
      <c r="S1168">
        <f>SUMIFS(INDEX(Table_Index[],,MATCH(S$12,Table_Index[#Headers],0)),
Table_Index[ID],$Q1168,Table_Index[year],$R1168)/COUNTIFS(Table_Index[Quarter],"&lt;&gt;''",Table_Index[ID],$Q1168,Table_Index[year],$R1168)</f>
        <v>7.6908950000000004E-2</v>
      </c>
      <c r="T1168">
        <f>SUMIFS(INDEX(Table_Index[],,MATCH(T$12,Table_Index[#Headers],0)),
Table_Index[ID],$Q1168,Table_Index[year],$R1168)/COUNTIFS(Table_Index[Quarter],"&lt;&gt;''",Table_Index[ID],$Q1168,Table_Index[year],$R1168)</f>
        <v>0.10228785000000001</v>
      </c>
      <c r="U1168">
        <f>SUMIFS(INDEX(Table_Index[],,MATCH(U$12,Table_Index[#Headers],0)),
Table_Index[ID],$Q1168,Table_Index[year],$R1168)/COUNTIFS(Table_Index[Quarter],"&lt;&gt;''",Table_Index[ID],$Q1168,Table_Index[year],$R1168)</f>
        <v>5.6870724999999997E-2</v>
      </c>
      <c r="V1168">
        <f>SUMIFS(INDEX(Table_Index[],,MATCH(V$12,Table_Index[#Headers],0)),
Table_Index[ID],$Q1168,Table_Index[year],$R1168)/COUNTIFS(Table_Index[Quarter],"&lt;&gt;''",Table_Index[ID],$Q1168,Table_Index[year],$R1168)</f>
        <v>4.7438250000000001E-3</v>
      </c>
      <c r="W1168">
        <f>SUMIFS(INDEX(Table_Index[],,MATCH(W$12,Table_Index[#Headers],0)),
Table_Index[ID],$Q1168,Table_Index[year],$R1168)/COUNTIFS(Table_Index[Quarter],"&lt;&gt;''",Table_Index[ID],$Q1168,Table_Index[year],$R1168)</f>
        <v>0</v>
      </c>
      <c r="X1168">
        <f>SUMIFS(INDEX(Table_Index[],,MATCH(X$12,Table_Index[#Headers],0)),
Table_Index[ID],$Q1168,Table_Index[year],$R1168)/COUNTIFS(Table_Index[Quarter],"&lt;&gt;''",Table_Index[ID],$Q1168,Table_Index[year],$R1168)</f>
        <v>0.45021347499999997</v>
      </c>
      <c r="Y1168">
        <f>SUMIFS(INDEX(Table_Index[],,MATCH(Y$12,Table_Index[#Headers],0)),
Table_Index[ID],$Q1168,Table_Index[year],$R1168)/COUNTIFS(Table_Index[Quarter],"&lt;&gt;''",Table_Index[ID],$Q1168,Table_Index[year],$R1168)</f>
        <v>0.167889175</v>
      </c>
      <c r="Z1168">
        <f>SUMIFS(INDEX(Table_Index[],,MATCH(Z$12,Table_Index[#Headers],0)),
Table_Index[ID],$Q1168,Table_Index[year],$R1168)/COUNTIFS(Table_Index[Quarter],"&lt;&gt;''",Table_Index[ID],$Q1168,Table_Index[year],$R1168)</f>
        <v>1.5737125000000001E-2</v>
      </c>
      <c r="AA1168">
        <f>SUMIFS(INDEX(Table_Index[],,MATCH(AA$12,Table_Index[#Headers],0)),
Table_Index[ID],$Q1168,Table_Index[year],$R1168)/COUNTIFS(Table_Index[Quarter],"&lt;&gt;''",Table_Index[ID],$Q1168,Table_Index[year],$R1168)</f>
        <v>0.12235987500000001</v>
      </c>
      <c r="AB1168">
        <f>SUMIFS(INDEX(Table_Index[],,MATCH(AB$12,Table_Index[#Headers],0)),
Table_Index[ID],$Q1168,Table_Index[year],$R1168)/COUNTIFS(Table_Index[Quarter],"&lt;&gt;''",Table_Index[ID],$Q1168,Table_Index[year],$R1168)</f>
        <v>2.9890250000000002E-3</v>
      </c>
      <c r="AC1168" s="24">
        <f t="shared" si="74"/>
        <v>1.0000000250000001</v>
      </c>
      <c r="AD1168">
        <f>COUNTIFS(Table_Index[Quarter],"&lt;&gt;''",Table_Index[ID],$Q1168,Table_Index[year],$R1168)</f>
        <v>4</v>
      </c>
      <c r="AE1168" s="34">
        <f t="shared" si="75"/>
        <v>0.73425794737713068</v>
      </c>
    </row>
    <row r="1169" spans="1:31" x14ac:dyDescent="0.3">
      <c r="A1169">
        <v>9176</v>
      </c>
      <c r="B1169">
        <v>2005</v>
      </c>
      <c r="C1169">
        <v>2</v>
      </c>
      <c r="D1169">
        <v>0.1896294</v>
      </c>
      <c r="E1169">
        <v>5.9417200000000003E-2</v>
      </c>
      <c r="F1169">
        <v>0.1011357</v>
      </c>
      <c r="G1169">
        <v>0.12641959999999999</v>
      </c>
      <c r="H1169">
        <v>0</v>
      </c>
      <c r="I1169">
        <v>0.25789590000000001</v>
      </c>
      <c r="J1169">
        <v>0.12641959999999999</v>
      </c>
      <c r="K1169">
        <v>4.8987599999999999E-2</v>
      </c>
      <c r="L1169">
        <v>8.3436899999999994E-2</v>
      </c>
      <c r="M1169">
        <v>6.6581000000000001E-3</v>
      </c>
      <c r="O1169" t="str">
        <f>Table_Index[[#This Row],[ID]]&amp;Table_Index[[#This Row],[year]]</f>
        <v>91762005</v>
      </c>
      <c r="P1169" t="str">
        <v>93492003</v>
      </c>
      <c r="Q1169" t="str">
        <f t="shared" si="72"/>
        <v>9349</v>
      </c>
      <c r="R1169" t="str">
        <f t="shared" si="73"/>
        <v>2003</v>
      </c>
      <c r="S1169">
        <f>SUMIFS(INDEX(Table_Index[],,MATCH(S$12,Table_Index[#Headers],0)),
Table_Index[ID],$Q1169,Table_Index[year],$R1169)/COUNTIFS(Table_Index[Quarter],"&lt;&gt;''",Table_Index[ID],$Q1169,Table_Index[year],$R1169)</f>
        <v>3.5397950000000004E-2</v>
      </c>
      <c r="T1169">
        <f>SUMIFS(INDEX(Table_Index[],,MATCH(T$12,Table_Index[#Headers],0)),
Table_Index[ID],$Q1169,Table_Index[year],$R1169)/COUNTIFS(Table_Index[Quarter],"&lt;&gt;''",Table_Index[ID],$Q1169,Table_Index[year],$R1169)</f>
        <v>4.2880000000000001E-2</v>
      </c>
      <c r="U1169">
        <f>SUMIFS(INDEX(Table_Index[],,MATCH(U$12,Table_Index[#Headers],0)),
Table_Index[ID],$Q1169,Table_Index[year],$R1169)/COUNTIFS(Table_Index[Quarter],"&lt;&gt;''",Table_Index[ID],$Q1169,Table_Index[year],$R1169)</f>
        <v>8.4688100000000002E-2</v>
      </c>
      <c r="V1169">
        <f>SUMIFS(INDEX(Table_Index[],,MATCH(V$12,Table_Index[#Headers],0)),
Table_Index[ID],$Q1169,Table_Index[year],$R1169)/COUNTIFS(Table_Index[Quarter],"&lt;&gt;''",Table_Index[ID],$Q1169,Table_Index[year],$R1169)</f>
        <v>0</v>
      </c>
      <c r="W1169">
        <f>SUMIFS(INDEX(Table_Index[],,MATCH(W$12,Table_Index[#Headers],0)),
Table_Index[ID],$Q1169,Table_Index[year],$R1169)/COUNTIFS(Table_Index[Quarter],"&lt;&gt;''",Table_Index[ID],$Q1169,Table_Index[year],$R1169)</f>
        <v>2.0041375E-2</v>
      </c>
      <c r="X1169">
        <f>SUMIFS(INDEX(Table_Index[],,MATCH(X$12,Table_Index[#Headers],0)),
Table_Index[ID],$Q1169,Table_Index[year],$R1169)/COUNTIFS(Table_Index[Quarter],"&lt;&gt;''",Table_Index[ID],$Q1169,Table_Index[year],$R1169)</f>
        <v>2.0808875000000001E-2</v>
      </c>
      <c r="Y1169">
        <f>SUMIFS(INDEX(Table_Index[],,MATCH(Y$12,Table_Index[#Headers],0)),
Table_Index[ID],$Q1169,Table_Index[year],$R1169)/COUNTIFS(Table_Index[Quarter],"&lt;&gt;''",Table_Index[ID],$Q1169,Table_Index[year],$R1169)</f>
        <v>5.0904624999999995E-2</v>
      </c>
      <c r="Z1169">
        <f>SUMIFS(INDEX(Table_Index[],,MATCH(Z$12,Table_Index[#Headers],0)),
Table_Index[ID],$Q1169,Table_Index[year],$R1169)/COUNTIFS(Table_Index[Quarter],"&lt;&gt;''",Table_Index[ID],$Q1169,Table_Index[year],$R1169)</f>
        <v>0.5112466</v>
      </c>
      <c r="AA1169">
        <f>SUMIFS(INDEX(Table_Index[],,MATCH(AA$12,Table_Index[#Headers],0)),
Table_Index[ID],$Q1169,Table_Index[year],$R1169)/COUNTIFS(Table_Index[Quarter],"&lt;&gt;''",Table_Index[ID],$Q1169,Table_Index[year],$R1169)</f>
        <v>3.0037475000000001E-2</v>
      </c>
      <c r="AB1169">
        <f>SUMIFS(INDEX(Table_Index[],,MATCH(AB$12,Table_Index[#Headers],0)),
Table_Index[ID],$Q1169,Table_Index[year],$R1169)/COUNTIFS(Table_Index[Quarter],"&lt;&gt;''",Table_Index[ID],$Q1169,Table_Index[year],$R1169)</f>
        <v>0.20399509999999998</v>
      </c>
      <c r="AC1169" s="24">
        <f t="shared" si="74"/>
        <v>1.0000000999999998</v>
      </c>
      <c r="AD1169">
        <f>COUNTIFS(Table_Index[Quarter],"&lt;&gt;''",Table_Index[ID],$Q1169,Table_Index[year],$R1169)</f>
        <v>4</v>
      </c>
      <c r="AE1169" s="34">
        <f t="shared" si="75"/>
        <v>0.68242093287719496</v>
      </c>
    </row>
    <row r="1170" spans="1:31" x14ac:dyDescent="0.3">
      <c r="A1170">
        <v>9176</v>
      </c>
      <c r="B1170">
        <v>2005</v>
      </c>
      <c r="C1170">
        <v>3</v>
      </c>
      <c r="D1170">
        <v>0.1355345</v>
      </c>
      <c r="E1170">
        <v>7.0653400000000005E-2</v>
      </c>
      <c r="F1170">
        <v>7.68876E-2</v>
      </c>
      <c r="G1170">
        <v>0.1122143</v>
      </c>
      <c r="H1170">
        <v>0</v>
      </c>
      <c r="I1170">
        <v>0.24936510000000001</v>
      </c>
      <c r="J1170">
        <v>0.2015701</v>
      </c>
      <c r="K1170">
        <v>6.8575399999999995E-2</v>
      </c>
      <c r="L1170">
        <v>7.7926599999999999E-2</v>
      </c>
      <c r="M1170">
        <v>7.2731000000000002E-3</v>
      </c>
      <c r="O1170" t="str">
        <f>Table_Index[[#This Row],[ID]]&amp;Table_Index[[#This Row],[year]]</f>
        <v>91762005</v>
      </c>
      <c r="P1170" t="str">
        <v>93492004</v>
      </c>
      <c r="Q1170" t="str">
        <f t="shared" si="72"/>
        <v>9349</v>
      </c>
      <c r="R1170" t="str">
        <f t="shared" si="73"/>
        <v>2004</v>
      </c>
      <c r="S1170">
        <f>SUMIFS(INDEX(Table_Index[],,MATCH(S$12,Table_Index[#Headers],0)),
Table_Index[ID],$Q1170,Table_Index[year],$R1170)/COUNTIFS(Table_Index[Quarter],"&lt;&gt;''",Table_Index[ID],$Q1170,Table_Index[year],$R1170)</f>
        <v>4.3503475E-2</v>
      </c>
      <c r="T1170">
        <f>SUMIFS(INDEX(Table_Index[],,MATCH(T$12,Table_Index[#Headers],0)),
Table_Index[ID],$Q1170,Table_Index[year],$R1170)/COUNTIFS(Table_Index[Quarter],"&lt;&gt;''",Table_Index[ID],$Q1170,Table_Index[year],$R1170)</f>
        <v>7.0963024999999999E-2</v>
      </c>
      <c r="U1170">
        <f>SUMIFS(INDEX(Table_Index[],,MATCH(U$12,Table_Index[#Headers],0)),
Table_Index[ID],$Q1170,Table_Index[year],$R1170)/COUNTIFS(Table_Index[Quarter],"&lt;&gt;''",Table_Index[ID],$Q1170,Table_Index[year],$R1170)</f>
        <v>0.10220989999999999</v>
      </c>
      <c r="V1170">
        <f>SUMIFS(INDEX(Table_Index[],,MATCH(V$12,Table_Index[#Headers],0)),
Table_Index[ID],$Q1170,Table_Index[year],$R1170)/COUNTIFS(Table_Index[Quarter],"&lt;&gt;''",Table_Index[ID],$Q1170,Table_Index[year],$R1170)</f>
        <v>3.1057375000000002E-2</v>
      </c>
      <c r="W1170">
        <f>SUMIFS(INDEX(Table_Index[],,MATCH(W$12,Table_Index[#Headers],0)),
Table_Index[ID],$Q1170,Table_Index[year],$R1170)/COUNTIFS(Table_Index[Quarter],"&lt;&gt;''",Table_Index[ID],$Q1170,Table_Index[year],$R1170)</f>
        <v>7.8698250000000004E-3</v>
      </c>
      <c r="X1170">
        <f>SUMIFS(INDEX(Table_Index[],,MATCH(X$12,Table_Index[#Headers],0)),
Table_Index[ID],$Q1170,Table_Index[year],$R1170)/COUNTIFS(Table_Index[Quarter],"&lt;&gt;''",Table_Index[ID],$Q1170,Table_Index[year],$R1170)</f>
        <v>0.188192425</v>
      </c>
      <c r="Y1170">
        <f>SUMIFS(INDEX(Table_Index[],,MATCH(Y$12,Table_Index[#Headers],0)),
Table_Index[ID],$Q1170,Table_Index[year],$R1170)/COUNTIFS(Table_Index[Quarter],"&lt;&gt;''",Table_Index[ID],$Q1170,Table_Index[year],$R1170)</f>
        <v>2.9583249999999998E-2</v>
      </c>
      <c r="Z1170">
        <f>SUMIFS(INDEX(Table_Index[],,MATCH(Z$12,Table_Index[#Headers],0)),
Table_Index[ID],$Q1170,Table_Index[year],$R1170)/COUNTIFS(Table_Index[Quarter],"&lt;&gt;''",Table_Index[ID],$Q1170,Table_Index[year],$R1170)</f>
        <v>0.48997790000000002</v>
      </c>
      <c r="AA1170">
        <f>SUMIFS(INDEX(Table_Index[],,MATCH(AA$12,Table_Index[#Headers],0)),
Table_Index[ID],$Q1170,Table_Index[year],$R1170)/COUNTIFS(Table_Index[Quarter],"&lt;&gt;''",Table_Index[ID],$Q1170,Table_Index[year],$R1170)</f>
        <v>2.9727425000000002E-2</v>
      </c>
      <c r="AB1170">
        <f>SUMIFS(INDEX(Table_Index[],,MATCH(AB$12,Table_Index[#Headers],0)),
Table_Index[ID],$Q1170,Table_Index[year],$R1170)/COUNTIFS(Table_Index[Quarter],"&lt;&gt;''",Table_Index[ID],$Q1170,Table_Index[year],$R1170)</f>
        <v>6.9153750000000005E-3</v>
      </c>
      <c r="AC1170" s="24">
        <f t="shared" si="74"/>
        <v>0.99999997500000004</v>
      </c>
      <c r="AD1170">
        <f>COUNTIFS(Table_Index[Quarter],"&lt;&gt;''",Table_Index[ID],$Q1170,Table_Index[year],$R1170)</f>
        <v>4</v>
      </c>
      <c r="AE1170" s="34">
        <f t="shared" si="75"/>
        <v>0.70429689619546809</v>
      </c>
    </row>
    <row r="1171" spans="1:31" x14ac:dyDescent="0.3">
      <c r="A1171">
        <v>9176</v>
      </c>
      <c r="B1171">
        <v>2005</v>
      </c>
      <c r="C1171">
        <v>4</v>
      </c>
      <c r="D1171">
        <v>0.13266520000000001</v>
      </c>
      <c r="E1171">
        <v>3.28443E-2</v>
      </c>
      <c r="F1171">
        <v>9.6600900000000003E-2</v>
      </c>
      <c r="G1171">
        <v>2.60822E-2</v>
      </c>
      <c r="H1171">
        <v>0</v>
      </c>
      <c r="I1171">
        <v>0.36128719999999998</v>
      </c>
      <c r="J1171">
        <v>0.15134130000000001</v>
      </c>
      <c r="K1171">
        <v>1.9320199999999999E-2</v>
      </c>
      <c r="L1171">
        <v>0.16905149999999999</v>
      </c>
      <c r="M1171">
        <v>1.0807199999999999E-2</v>
      </c>
      <c r="O1171" t="str">
        <f>Table_Index[[#This Row],[ID]]&amp;Table_Index[[#This Row],[year]]</f>
        <v>91762005</v>
      </c>
      <c r="P1171" t="str">
        <v>93492005</v>
      </c>
      <c r="Q1171" t="str">
        <f t="shared" si="72"/>
        <v>9349</v>
      </c>
      <c r="R1171" t="str">
        <f t="shared" si="73"/>
        <v>2005</v>
      </c>
      <c r="S1171">
        <f>SUMIFS(INDEX(Table_Index[],,MATCH(S$12,Table_Index[#Headers],0)),
Table_Index[ID],$Q1171,Table_Index[year],$R1171)/COUNTIFS(Table_Index[Quarter],"&lt;&gt;''",Table_Index[ID],$Q1171,Table_Index[year],$R1171)</f>
        <v>3.1800000000000002E-2</v>
      </c>
      <c r="T1171">
        <f>SUMIFS(INDEX(Table_Index[],,MATCH(T$12,Table_Index[#Headers],0)),
Table_Index[ID],$Q1171,Table_Index[year],$R1171)/COUNTIFS(Table_Index[Quarter],"&lt;&gt;''",Table_Index[ID],$Q1171,Table_Index[year],$R1171)</f>
        <v>6.4205099999999987E-2</v>
      </c>
      <c r="U1171">
        <f>SUMIFS(INDEX(Table_Index[],,MATCH(U$12,Table_Index[#Headers],0)),
Table_Index[ID],$Q1171,Table_Index[year],$R1171)/COUNTIFS(Table_Index[Quarter],"&lt;&gt;''",Table_Index[ID],$Q1171,Table_Index[year],$R1171)</f>
        <v>0.126340175</v>
      </c>
      <c r="V1171">
        <f>SUMIFS(INDEX(Table_Index[],,MATCH(V$12,Table_Index[#Headers],0)),
Table_Index[ID],$Q1171,Table_Index[year],$R1171)/COUNTIFS(Table_Index[Quarter],"&lt;&gt;''",Table_Index[ID],$Q1171,Table_Index[year],$R1171)</f>
        <v>4.9981899999999996E-2</v>
      </c>
      <c r="W1171">
        <f>SUMIFS(INDEX(Table_Index[],,MATCH(W$12,Table_Index[#Headers],0)),
Table_Index[ID],$Q1171,Table_Index[year],$R1171)/COUNTIFS(Table_Index[Quarter],"&lt;&gt;''",Table_Index[ID],$Q1171,Table_Index[year],$R1171)</f>
        <v>5.5569100000000003E-2</v>
      </c>
      <c r="X1171">
        <f>SUMIFS(INDEX(Table_Index[],,MATCH(X$12,Table_Index[#Headers],0)),
Table_Index[ID],$Q1171,Table_Index[year],$R1171)/COUNTIFS(Table_Index[Quarter],"&lt;&gt;''",Table_Index[ID],$Q1171,Table_Index[year],$R1171)</f>
        <v>0.36468634999999999</v>
      </c>
      <c r="Y1171">
        <f>SUMIFS(INDEX(Table_Index[],,MATCH(Y$12,Table_Index[#Headers],0)),
Table_Index[ID],$Q1171,Table_Index[year],$R1171)/COUNTIFS(Table_Index[Quarter],"&lt;&gt;''",Table_Index[ID],$Q1171,Table_Index[year],$R1171)</f>
        <v>0.123981225</v>
      </c>
      <c r="Z1171">
        <f>SUMIFS(INDEX(Table_Index[],,MATCH(Z$12,Table_Index[#Headers],0)),
Table_Index[ID],$Q1171,Table_Index[year],$R1171)/COUNTIFS(Table_Index[Quarter],"&lt;&gt;''",Table_Index[ID],$Q1171,Table_Index[year],$R1171)</f>
        <v>6.1387024999999998E-2</v>
      </c>
      <c r="AA1171">
        <f>SUMIFS(INDEX(Table_Index[],,MATCH(AA$12,Table_Index[#Headers],0)),
Table_Index[ID],$Q1171,Table_Index[year],$R1171)/COUNTIFS(Table_Index[Quarter],"&lt;&gt;''",Table_Index[ID],$Q1171,Table_Index[year],$R1171)</f>
        <v>0.11005485</v>
      </c>
      <c r="AB1171">
        <f>SUMIFS(INDEX(Table_Index[],,MATCH(AB$12,Table_Index[#Headers],0)),
Table_Index[ID],$Q1171,Table_Index[year],$R1171)/COUNTIFS(Table_Index[Quarter],"&lt;&gt;''",Table_Index[ID],$Q1171,Table_Index[year],$R1171)</f>
        <v>1.1994300000000001E-2</v>
      </c>
      <c r="AC1171" s="24">
        <f t="shared" si="74"/>
        <v>1.0000000250000001</v>
      </c>
      <c r="AD1171">
        <f>COUNTIFS(Table_Index[Quarter],"&lt;&gt;''",Table_Index[ID],$Q1171,Table_Index[year],$R1171)</f>
        <v>4</v>
      </c>
      <c r="AE1171" s="34">
        <f t="shared" si="75"/>
        <v>0.80892673200435317</v>
      </c>
    </row>
    <row r="1172" spans="1:31" x14ac:dyDescent="0.3">
      <c r="A1172">
        <v>9177</v>
      </c>
      <c r="B1172">
        <v>2003</v>
      </c>
      <c r="C1172">
        <v>1</v>
      </c>
      <c r="D1172">
        <v>0.18655269999999999</v>
      </c>
      <c r="E1172">
        <v>0</v>
      </c>
      <c r="F1172">
        <v>0</v>
      </c>
      <c r="G1172">
        <v>0.30509130000000001</v>
      </c>
      <c r="H1172">
        <v>0</v>
      </c>
      <c r="I1172">
        <v>0.26428299999999999</v>
      </c>
      <c r="J1172">
        <v>5.44112E-2</v>
      </c>
      <c r="K1172">
        <v>6.5293400000000001E-2</v>
      </c>
      <c r="L1172">
        <v>0.1243684</v>
      </c>
      <c r="M1172">
        <v>0</v>
      </c>
      <c r="O1172" t="str">
        <f>Table_Index[[#This Row],[ID]]&amp;Table_Index[[#This Row],[year]]</f>
        <v>91772003</v>
      </c>
      <c r="P1172" t="str">
        <v>93492006</v>
      </c>
      <c r="Q1172" t="str">
        <f t="shared" si="72"/>
        <v>9349</v>
      </c>
      <c r="R1172" t="str">
        <f t="shared" si="73"/>
        <v>2006</v>
      </c>
      <c r="S1172">
        <f>SUMIFS(INDEX(Table_Index[],,MATCH(S$12,Table_Index[#Headers],0)),
Table_Index[ID],$Q1172,Table_Index[year],$R1172)/COUNTIFS(Table_Index[Quarter],"&lt;&gt;''",Table_Index[ID],$Q1172,Table_Index[year],$R1172)</f>
        <v>1.6171149999999999E-2</v>
      </c>
      <c r="T1172">
        <f>SUMIFS(INDEX(Table_Index[],,MATCH(T$12,Table_Index[#Headers],0)),
Table_Index[ID],$Q1172,Table_Index[year],$R1172)/COUNTIFS(Table_Index[Quarter],"&lt;&gt;''",Table_Index[ID],$Q1172,Table_Index[year],$R1172)</f>
        <v>3.2683950000000003E-2</v>
      </c>
      <c r="U1172">
        <f>SUMIFS(INDEX(Table_Index[],,MATCH(U$12,Table_Index[#Headers],0)),
Table_Index[ID],$Q1172,Table_Index[year],$R1172)/COUNTIFS(Table_Index[Quarter],"&lt;&gt;''",Table_Index[ID],$Q1172,Table_Index[year],$R1172)</f>
        <v>0.104325875</v>
      </c>
      <c r="V1172">
        <f>SUMIFS(INDEX(Table_Index[],,MATCH(V$12,Table_Index[#Headers],0)),
Table_Index[ID],$Q1172,Table_Index[year],$R1172)/COUNTIFS(Table_Index[Quarter],"&lt;&gt;''",Table_Index[ID],$Q1172,Table_Index[year],$R1172)</f>
        <v>0.10903955000000001</v>
      </c>
      <c r="W1172">
        <f>SUMIFS(INDEX(Table_Index[],,MATCH(W$12,Table_Index[#Headers],0)),
Table_Index[ID],$Q1172,Table_Index[year],$R1172)/COUNTIFS(Table_Index[Quarter],"&lt;&gt;''",Table_Index[ID],$Q1172,Table_Index[year],$R1172)</f>
        <v>3.6212500000000002E-2</v>
      </c>
      <c r="X1172">
        <f>SUMIFS(INDEX(Table_Index[],,MATCH(X$12,Table_Index[#Headers],0)),
Table_Index[ID],$Q1172,Table_Index[year],$R1172)/COUNTIFS(Table_Index[Quarter],"&lt;&gt;''",Table_Index[ID],$Q1172,Table_Index[year],$R1172)</f>
        <v>0.4687906</v>
      </c>
      <c r="Y1172">
        <f>SUMIFS(INDEX(Table_Index[],,MATCH(Y$12,Table_Index[#Headers],0)),
Table_Index[ID],$Q1172,Table_Index[year],$R1172)/COUNTIFS(Table_Index[Quarter],"&lt;&gt;''",Table_Index[ID],$Q1172,Table_Index[year],$R1172)</f>
        <v>0.140136025</v>
      </c>
      <c r="Z1172">
        <f>SUMIFS(INDEX(Table_Index[],,MATCH(Z$12,Table_Index[#Headers],0)),
Table_Index[ID],$Q1172,Table_Index[year],$R1172)/COUNTIFS(Table_Index[Quarter],"&lt;&gt;''",Table_Index[ID],$Q1172,Table_Index[year],$R1172)</f>
        <v>3.35429E-2</v>
      </c>
      <c r="AA1172">
        <f>SUMIFS(INDEX(Table_Index[],,MATCH(AA$12,Table_Index[#Headers],0)),
Table_Index[ID],$Q1172,Table_Index[year],$R1172)/COUNTIFS(Table_Index[Quarter],"&lt;&gt;''",Table_Index[ID],$Q1172,Table_Index[year],$R1172)</f>
        <v>5.4368050000000001E-2</v>
      </c>
      <c r="AB1172">
        <f>SUMIFS(INDEX(Table_Index[],,MATCH(AB$12,Table_Index[#Headers],0)),
Table_Index[ID],$Q1172,Table_Index[year],$R1172)/COUNTIFS(Table_Index[Quarter],"&lt;&gt;''",Table_Index[ID],$Q1172,Table_Index[year],$R1172)</f>
        <v>4.7293000000000005E-3</v>
      </c>
      <c r="AC1172" s="24">
        <f t="shared" si="74"/>
        <v>0.99999990000000005</v>
      </c>
      <c r="AD1172">
        <f>COUNTIFS(Table_Index[Quarter],"&lt;&gt;''",Table_Index[ID],$Q1172,Table_Index[year],$R1172)</f>
        <v>4</v>
      </c>
      <c r="AE1172" s="34">
        <f t="shared" si="75"/>
        <v>0.73107928707424374</v>
      </c>
    </row>
    <row r="1173" spans="1:31" x14ac:dyDescent="0.3">
      <c r="A1173">
        <v>9177</v>
      </c>
      <c r="B1173">
        <v>2003</v>
      </c>
      <c r="C1173">
        <v>2</v>
      </c>
      <c r="D1173">
        <v>0.2399365</v>
      </c>
      <c r="E1173">
        <v>4.71513E-2</v>
      </c>
      <c r="F1173">
        <v>0.10032190000000001</v>
      </c>
      <c r="G1173">
        <v>8.5273600000000005E-2</v>
      </c>
      <c r="H1173">
        <v>1.6929300000000001E-2</v>
      </c>
      <c r="I1173">
        <v>0.3009656</v>
      </c>
      <c r="J1173">
        <v>0.10032190000000001</v>
      </c>
      <c r="K1173">
        <v>5.0160900000000001E-2</v>
      </c>
      <c r="L1173">
        <v>5.0160900000000001E-2</v>
      </c>
      <c r="M1173">
        <v>8.7781999999999999E-3</v>
      </c>
      <c r="O1173" t="str">
        <f>Table_Index[[#This Row],[ID]]&amp;Table_Index[[#This Row],[year]]</f>
        <v>91772003</v>
      </c>
      <c r="P1173" t="str">
        <v>93492007</v>
      </c>
      <c r="Q1173" t="str">
        <f t="shared" si="72"/>
        <v>9349</v>
      </c>
      <c r="R1173" t="str">
        <f t="shared" si="73"/>
        <v>2007</v>
      </c>
      <c r="S1173">
        <f>SUMIFS(INDEX(Table_Index[],,MATCH(S$12,Table_Index[#Headers],0)),
Table_Index[ID],$Q1173,Table_Index[year],$R1173)/COUNTIFS(Table_Index[Quarter],"&lt;&gt;''",Table_Index[ID],$Q1173,Table_Index[year],$R1173)</f>
        <v>7.2287149999999994E-2</v>
      </c>
      <c r="T1173">
        <f>SUMIFS(INDEX(Table_Index[],,MATCH(T$12,Table_Index[#Headers],0)),
Table_Index[ID],$Q1173,Table_Index[year],$R1173)/COUNTIFS(Table_Index[Quarter],"&lt;&gt;''",Table_Index[ID],$Q1173,Table_Index[year],$R1173)</f>
        <v>0.17666904999999999</v>
      </c>
      <c r="U1173">
        <f>SUMIFS(INDEX(Table_Index[],,MATCH(U$12,Table_Index[#Headers],0)),
Table_Index[ID],$Q1173,Table_Index[year],$R1173)/COUNTIFS(Table_Index[Quarter],"&lt;&gt;''",Table_Index[ID],$Q1173,Table_Index[year],$R1173)</f>
        <v>0.1207406</v>
      </c>
      <c r="V1173">
        <f>SUMIFS(INDEX(Table_Index[],,MATCH(V$12,Table_Index[#Headers],0)),
Table_Index[ID],$Q1173,Table_Index[year],$R1173)/COUNTIFS(Table_Index[Quarter],"&lt;&gt;''",Table_Index[ID],$Q1173,Table_Index[year],$R1173)</f>
        <v>0.10180882499999999</v>
      </c>
      <c r="W1173">
        <f>SUMIFS(INDEX(Table_Index[],,MATCH(W$12,Table_Index[#Headers],0)),
Table_Index[ID],$Q1173,Table_Index[year],$R1173)/COUNTIFS(Table_Index[Quarter],"&lt;&gt;''",Table_Index[ID],$Q1173,Table_Index[year],$R1173)</f>
        <v>3.6008699999999998E-2</v>
      </c>
      <c r="X1173">
        <f>SUMIFS(INDEX(Table_Index[],,MATCH(X$12,Table_Index[#Headers],0)),
Table_Index[ID],$Q1173,Table_Index[year],$R1173)/COUNTIFS(Table_Index[Quarter],"&lt;&gt;''",Table_Index[ID],$Q1173,Table_Index[year],$R1173)</f>
        <v>0.17347572500000003</v>
      </c>
      <c r="Y1173">
        <f>SUMIFS(INDEX(Table_Index[],,MATCH(Y$12,Table_Index[#Headers],0)),
Table_Index[ID],$Q1173,Table_Index[year],$R1173)/COUNTIFS(Table_Index[Quarter],"&lt;&gt;''",Table_Index[ID],$Q1173,Table_Index[year],$R1173)</f>
        <v>0.1954621</v>
      </c>
      <c r="Z1173">
        <f>SUMIFS(INDEX(Table_Index[],,MATCH(Z$12,Table_Index[#Headers],0)),
Table_Index[ID],$Q1173,Table_Index[year],$R1173)/COUNTIFS(Table_Index[Quarter],"&lt;&gt;''",Table_Index[ID],$Q1173,Table_Index[year],$R1173)</f>
        <v>3.9338774999999999E-2</v>
      </c>
      <c r="AA1173">
        <f>SUMIFS(INDEX(Table_Index[],,MATCH(AA$12,Table_Index[#Headers],0)),
Table_Index[ID],$Q1173,Table_Index[year],$R1173)/COUNTIFS(Table_Index[Quarter],"&lt;&gt;''",Table_Index[ID],$Q1173,Table_Index[year],$R1173)</f>
        <v>8.21099E-2</v>
      </c>
      <c r="AB1173">
        <f>SUMIFS(INDEX(Table_Index[],,MATCH(AB$12,Table_Index[#Headers],0)),
Table_Index[ID],$Q1173,Table_Index[year],$R1173)/COUNTIFS(Table_Index[Quarter],"&lt;&gt;''",Table_Index[ID],$Q1173,Table_Index[year],$R1173)</f>
        <v>2.099175E-3</v>
      </c>
      <c r="AC1173" s="24">
        <f t="shared" si="74"/>
        <v>0.99999999999999989</v>
      </c>
      <c r="AD1173">
        <f>COUNTIFS(Table_Index[Quarter],"&lt;&gt;''",Table_Index[ID],$Q1173,Table_Index[year],$R1173)</f>
        <v>4</v>
      </c>
      <c r="AE1173" s="34">
        <f t="shared" si="75"/>
        <v>0.86072941777216749</v>
      </c>
    </row>
    <row r="1174" spans="1:31" x14ac:dyDescent="0.3">
      <c r="A1174">
        <v>9177</v>
      </c>
      <c r="B1174">
        <v>2003</v>
      </c>
      <c r="C1174">
        <v>3</v>
      </c>
      <c r="D1174">
        <v>0.19083610000000001</v>
      </c>
      <c r="E1174">
        <v>5.3849800000000003E-2</v>
      </c>
      <c r="F1174">
        <v>6.2352400000000002E-2</v>
      </c>
      <c r="G1174">
        <v>7.6523400000000005E-2</v>
      </c>
      <c r="H1174">
        <v>0</v>
      </c>
      <c r="I1174">
        <v>0.29759089999999999</v>
      </c>
      <c r="J1174">
        <v>0.15588099999999999</v>
      </c>
      <c r="K1174">
        <v>3.4010400000000003E-2</v>
      </c>
      <c r="L1174">
        <v>0.113368</v>
      </c>
      <c r="M1174">
        <v>1.5588100000000001E-2</v>
      </c>
      <c r="O1174" t="str">
        <f>Table_Index[[#This Row],[ID]]&amp;Table_Index[[#This Row],[year]]</f>
        <v>91772003</v>
      </c>
      <c r="P1174" t="str">
        <v>93492008</v>
      </c>
      <c r="Q1174" t="str">
        <f t="shared" si="72"/>
        <v>9349</v>
      </c>
      <c r="R1174" t="str">
        <f t="shared" si="73"/>
        <v>2008</v>
      </c>
      <c r="S1174">
        <f>SUMIFS(INDEX(Table_Index[],,MATCH(S$12,Table_Index[#Headers],0)),
Table_Index[ID],$Q1174,Table_Index[year],$R1174)/COUNTIFS(Table_Index[Quarter],"&lt;&gt;''",Table_Index[ID],$Q1174,Table_Index[year],$R1174)</f>
        <v>5.0376799999999999E-2</v>
      </c>
      <c r="T1174">
        <f>SUMIFS(INDEX(Table_Index[],,MATCH(T$12,Table_Index[#Headers],0)),
Table_Index[ID],$Q1174,Table_Index[year],$R1174)/COUNTIFS(Table_Index[Quarter],"&lt;&gt;''",Table_Index[ID],$Q1174,Table_Index[year],$R1174)</f>
        <v>0.283570975</v>
      </c>
      <c r="U1174">
        <f>SUMIFS(INDEX(Table_Index[],,MATCH(U$12,Table_Index[#Headers],0)),
Table_Index[ID],$Q1174,Table_Index[year],$R1174)/COUNTIFS(Table_Index[Quarter],"&lt;&gt;''",Table_Index[ID],$Q1174,Table_Index[year],$R1174)</f>
        <v>0.11995102499999999</v>
      </c>
      <c r="V1174">
        <f>SUMIFS(INDEX(Table_Index[],,MATCH(V$12,Table_Index[#Headers],0)),
Table_Index[ID],$Q1174,Table_Index[year],$R1174)/COUNTIFS(Table_Index[Quarter],"&lt;&gt;''",Table_Index[ID],$Q1174,Table_Index[year],$R1174)</f>
        <v>2.9840375000000002E-2</v>
      </c>
      <c r="W1174">
        <f>SUMIFS(INDEX(Table_Index[],,MATCH(W$12,Table_Index[#Headers],0)),
Table_Index[ID],$Q1174,Table_Index[year],$R1174)/COUNTIFS(Table_Index[Quarter],"&lt;&gt;''",Table_Index[ID],$Q1174,Table_Index[year],$R1174)</f>
        <v>5.7785649999999994E-2</v>
      </c>
      <c r="X1174">
        <f>SUMIFS(INDEX(Table_Index[],,MATCH(X$12,Table_Index[#Headers],0)),
Table_Index[ID],$Q1174,Table_Index[year],$R1174)/COUNTIFS(Table_Index[Quarter],"&lt;&gt;''",Table_Index[ID],$Q1174,Table_Index[year],$R1174)</f>
        <v>0.255906625</v>
      </c>
      <c r="Y1174">
        <f>SUMIFS(INDEX(Table_Index[],,MATCH(Y$12,Table_Index[#Headers],0)),
Table_Index[ID],$Q1174,Table_Index[year],$R1174)/COUNTIFS(Table_Index[Quarter],"&lt;&gt;''",Table_Index[ID],$Q1174,Table_Index[year],$R1174)</f>
        <v>0.13555784999999998</v>
      </c>
      <c r="Z1174">
        <f>SUMIFS(INDEX(Table_Index[],,MATCH(Z$12,Table_Index[#Headers],0)),
Table_Index[ID],$Q1174,Table_Index[year],$R1174)/COUNTIFS(Table_Index[Quarter],"&lt;&gt;''",Table_Index[ID],$Q1174,Table_Index[year],$R1174)</f>
        <v>2.1479974999999998E-2</v>
      </c>
      <c r="AA1174">
        <f>SUMIFS(INDEX(Table_Index[],,MATCH(AA$12,Table_Index[#Headers],0)),
Table_Index[ID],$Q1174,Table_Index[year],$R1174)/COUNTIFS(Table_Index[Quarter],"&lt;&gt;''",Table_Index[ID],$Q1174,Table_Index[year],$R1174)</f>
        <v>4.318905E-2</v>
      </c>
      <c r="AB1174">
        <f>SUMIFS(INDEX(Table_Index[],,MATCH(AB$12,Table_Index[#Headers],0)),
Table_Index[ID],$Q1174,Table_Index[year],$R1174)/COUNTIFS(Table_Index[Quarter],"&lt;&gt;''",Table_Index[ID],$Q1174,Table_Index[year],$R1174)</f>
        <v>2.341625E-3</v>
      </c>
      <c r="AC1174" s="24">
        <f t="shared" si="74"/>
        <v>0.99999994999999986</v>
      </c>
      <c r="AD1174">
        <f>COUNTIFS(Table_Index[Quarter],"&lt;&gt;''",Table_Index[ID],$Q1174,Table_Index[year],$R1174)</f>
        <v>4</v>
      </c>
      <c r="AE1174" s="34">
        <f t="shared" si="75"/>
        <v>0.81223550444563875</v>
      </c>
    </row>
    <row r="1175" spans="1:31" x14ac:dyDescent="0.3">
      <c r="A1175">
        <v>9177</v>
      </c>
      <c r="B1175">
        <v>2003</v>
      </c>
      <c r="C1175">
        <v>4</v>
      </c>
      <c r="D1175">
        <v>0.16820789999999999</v>
      </c>
      <c r="E1175">
        <v>3.9090600000000003E-2</v>
      </c>
      <c r="F1175">
        <v>5.9228099999999999E-2</v>
      </c>
      <c r="G1175">
        <v>0.147115</v>
      </c>
      <c r="H1175">
        <v>2.9614100000000001E-2</v>
      </c>
      <c r="I1175">
        <v>0.20137559999999999</v>
      </c>
      <c r="J1175">
        <v>0.20137559999999999</v>
      </c>
      <c r="K1175">
        <v>5.2120800000000002E-2</v>
      </c>
      <c r="L1175">
        <v>8.4103899999999995E-2</v>
      </c>
      <c r="M1175">
        <v>1.77684E-2</v>
      </c>
      <c r="O1175" t="str">
        <f>Table_Index[[#This Row],[ID]]&amp;Table_Index[[#This Row],[year]]</f>
        <v>91772003</v>
      </c>
      <c r="P1175" t="str">
        <v>93492009</v>
      </c>
      <c r="Q1175" t="str">
        <f t="shared" si="72"/>
        <v>9349</v>
      </c>
      <c r="R1175" t="str">
        <f t="shared" si="73"/>
        <v>2009</v>
      </c>
      <c r="S1175">
        <f>SUMIFS(INDEX(Table_Index[],,MATCH(S$12,Table_Index[#Headers],0)),
Table_Index[ID],$Q1175,Table_Index[year],$R1175)/COUNTIFS(Table_Index[Quarter],"&lt;&gt;''",Table_Index[ID],$Q1175,Table_Index[year],$R1175)</f>
        <v>6.6015025000000005E-2</v>
      </c>
      <c r="T1175">
        <f>SUMIFS(INDEX(Table_Index[],,MATCH(T$12,Table_Index[#Headers],0)),
Table_Index[ID],$Q1175,Table_Index[year],$R1175)/COUNTIFS(Table_Index[Quarter],"&lt;&gt;''",Table_Index[ID],$Q1175,Table_Index[year],$R1175)</f>
        <v>6.5961649999999997E-2</v>
      </c>
      <c r="U1175">
        <f>SUMIFS(INDEX(Table_Index[],,MATCH(U$12,Table_Index[#Headers],0)),
Table_Index[ID],$Q1175,Table_Index[year],$R1175)/COUNTIFS(Table_Index[Quarter],"&lt;&gt;''",Table_Index[ID],$Q1175,Table_Index[year],$R1175)</f>
        <v>0.12300807499999999</v>
      </c>
      <c r="V1175">
        <f>SUMIFS(INDEX(Table_Index[],,MATCH(V$12,Table_Index[#Headers],0)),
Table_Index[ID],$Q1175,Table_Index[year],$R1175)/COUNTIFS(Table_Index[Quarter],"&lt;&gt;''",Table_Index[ID],$Q1175,Table_Index[year],$R1175)</f>
        <v>0.16883985000000001</v>
      </c>
      <c r="W1175">
        <f>SUMIFS(INDEX(Table_Index[],,MATCH(W$12,Table_Index[#Headers],0)),
Table_Index[ID],$Q1175,Table_Index[year],$R1175)/COUNTIFS(Table_Index[Quarter],"&lt;&gt;''",Table_Index[ID],$Q1175,Table_Index[year],$R1175)</f>
        <v>3.5966600000000008E-2</v>
      </c>
      <c r="X1175">
        <f>SUMIFS(INDEX(Table_Index[],,MATCH(X$12,Table_Index[#Headers],0)),
Table_Index[ID],$Q1175,Table_Index[year],$R1175)/COUNTIFS(Table_Index[Quarter],"&lt;&gt;''",Table_Index[ID],$Q1175,Table_Index[year],$R1175)</f>
        <v>0.15811877499999999</v>
      </c>
      <c r="Y1175">
        <f>SUMIFS(INDEX(Table_Index[],,MATCH(Y$12,Table_Index[#Headers],0)),
Table_Index[ID],$Q1175,Table_Index[year],$R1175)/COUNTIFS(Table_Index[Quarter],"&lt;&gt;''",Table_Index[ID],$Q1175,Table_Index[year],$R1175)</f>
        <v>0.197022375</v>
      </c>
      <c r="Z1175">
        <f>SUMIFS(INDEX(Table_Index[],,MATCH(Z$12,Table_Index[#Headers],0)),
Table_Index[ID],$Q1175,Table_Index[year],$R1175)/COUNTIFS(Table_Index[Quarter],"&lt;&gt;''",Table_Index[ID],$Q1175,Table_Index[year],$R1175)</f>
        <v>3.2274275000000005E-2</v>
      </c>
      <c r="AA1175">
        <f>SUMIFS(INDEX(Table_Index[],,MATCH(AA$12,Table_Index[#Headers],0)),
Table_Index[ID],$Q1175,Table_Index[year],$R1175)/COUNTIFS(Table_Index[Quarter],"&lt;&gt;''",Table_Index[ID],$Q1175,Table_Index[year],$R1175)</f>
        <v>0.13812692500000001</v>
      </c>
      <c r="AB1175">
        <f>SUMIFS(INDEX(Table_Index[],,MATCH(AB$12,Table_Index[#Headers],0)),
Table_Index[ID],$Q1175,Table_Index[year],$R1175)/COUNTIFS(Table_Index[Quarter],"&lt;&gt;''",Table_Index[ID],$Q1175,Table_Index[year],$R1175)</f>
        <v>1.4666500000000001E-2</v>
      </c>
      <c r="AC1175" s="24">
        <f t="shared" si="74"/>
        <v>1.0000000499999999</v>
      </c>
      <c r="AD1175">
        <f>COUNTIFS(Table_Index[Quarter],"&lt;&gt;''",Table_Index[ID],$Q1175,Table_Index[year],$R1175)</f>
        <v>4</v>
      </c>
      <c r="AE1175" s="34">
        <f t="shared" si="75"/>
        <v>0.86220445370761623</v>
      </c>
    </row>
    <row r="1176" spans="1:31" x14ac:dyDescent="0.3">
      <c r="A1176">
        <v>9177</v>
      </c>
      <c r="B1176">
        <v>2004</v>
      </c>
      <c r="C1176">
        <v>1</v>
      </c>
      <c r="D1176">
        <v>0.17224880000000001</v>
      </c>
      <c r="E1176">
        <v>0.2</v>
      </c>
      <c r="F1176">
        <v>5.2631600000000001E-2</v>
      </c>
      <c r="G1176">
        <v>3.15789E-2</v>
      </c>
      <c r="H1176">
        <v>3.8277499999999999E-2</v>
      </c>
      <c r="I1176">
        <v>0.31100480000000003</v>
      </c>
      <c r="J1176">
        <v>3.4449800000000003E-2</v>
      </c>
      <c r="K1176">
        <v>6.8899500000000002E-2</v>
      </c>
      <c r="L1176">
        <v>7.6554999999999998E-2</v>
      </c>
      <c r="M1176">
        <v>1.43541E-2</v>
      </c>
      <c r="O1176" t="str">
        <f>Table_Index[[#This Row],[ID]]&amp;Table_Index[[#This Row],[year]]</f>
        <v>91772004</v>
      </c>
      <c r="P1176" t="str">
        <v>93502003</v>
      </c>
      <c r="Q1176" t="str">
        <f t="shared" si="72"/>
        <v>9350</v>
      </c>
      <c r="R1176" t="str">
        <f t="shared" si="73"/>
        <v>2003</v>
      </c>
      <c r="S1176">
        <f>SUMIFS(INDEX(Table_Index[],,MATCH(S$12,Table_Index[#Headers],0)),
Table_Index[ID],$Q1176,Table_Index[year],$R1176)/COUNTIFS(Table_Index[Quarter],"&lt;&gt;''",Table_Index[ID],$Q1176,Table_Index[year],$R1176)</f>
        <v>0.22978979999999999</v>
      </c>
      <c r="T1176">
        <f>SUMIFS(INDEX(Table_Index[],,MATCH(T$12,Table_Index[#Headers],0)),
Table_Index[ID],$Q1176,Table_Index[year],$R1176)/COUNTIFS(Table_Index[Quarter],"&lt;&gt;''",Table_Index[ID],$Q1176,Table_Index[year],$R1176)</f>
        <v>4.2488375000000002E-2</v>
      </c>
      <c r="U1176">
        <f>SUMIFS(INDEX(Table_Index[],,MATCH(U$12,Table_Index[#Headers],0)),
Table_Index[ID],$Q1176,Table_Index[year],$R1176)/COUNTIFS(Table_Index[Quarter],"&lt;&gt;''",Table_Index[ID],$Q1176,Table_Index[year],$R1176)</f>
        <v>8.7644899999999998E-2</v>
      </c>
      <c r="V1176">
        <f>SUMIFS(INDEX(Table_Index[],,MATCH(V$12,Table_Index[#Headers],0)),
Table_Index[ID],$Q1176,Table_Index[year],$R1176)/COUNTIFS(Table_Index[Quarter],"&lt;&gt;''",Table_Index[ID],$Q1176,Table_Index[year],$R1176)</f>
        <v>1.3501300000000001E-2</v>
      </c>
      <c r="W1176">
        <f>SUMIFS(INDEX(Table_Index[],,MATCH(W$12,Table_Index[#Headers],0)),
Table_Index[ID],$Q1176,Table_Index[year],$R1176)/COUNTIFS(Table_Index[Quarter],"&lt;&gt;''",Table_Index[ID],$Q1176,Table_Index[year],$R1176)</f>
        <v>3.3626000000000003E-3</v>
      </c>
      <c r="X1176">
        <f>SUMIFS(INDEX(Table_Index[],,MATCH(X$12,Table_Index[#Headers],0)),
Table_Index[ID],$Q1176,Table_Index[year],$R1176)/COUNTIFS(Table_Index[Quarter],"&lt;&gt;''",Table_Index[ID],$Q1176,Table_Index[year],$R1176)</f>
        <v>3.8281775000000004E-2</v>
      </c>
      <c r="Y1176">
        <f>SUMIFS(INDEX(Table_Index[],,MATCH(Y$12,Table_Index[#Headers],0)),
Table_Index[ID],$Q1176,Table_Index[year],$R1176)/COUNTIFS(Table_Index[Quarter],"&lt;&gt;''",Table_Index[ID],$Q1176,Table_Index[year],$R1176)</f>
        <v>8.8617500000000001E-4</v>
      </c>
      <c r="Z1176">
        <f>SUMIFS(INDEX(Table_Index[],,MATCH(Z$12,Table_Index[#Headers],0)),
Table_Index[ID],$Q1176,Table_Index[year],$R1176)/COUNTIFS(Table_Index[Quarter],"&lt;&gt;''",Table_Index[ID],$Q1176,Table_Index[year],$R1176)</f>
        <v>0.50063562499999992</v>
      </c>
      <c r="AA1176">
        <f>SUMIFS(INDEX(Table_Index[],,MATCH(AA$12,Table_Index[#Headers],0)),
Table_Index[ID],$Q1176,Table_Index[year],$R1176)/COUNTIFS(Table_Index[Quarter],"&lt;&gt;''",Table_Index[ID],$Q1176,Table_Index[year],$R1176)</f>
        <v>3.8990250000000004E-2</v>
      </c>
      <c r="AB1176">
        <f>SUMIFS(INDEX(Table_Index[],,MATCH(AB$12,Table_Index[#Headers],0)),
Table_Index[ID],$Q1176,Table_Index[year],$R1176)/COUNTIFS(Table_Index[Quarter],"&lt;&gt;''",Table_Index[ID],$Q1176,Table_Index[year],$R1176)</f>
        <v>4.4419175000000005E-2</v>
      </c>
      <c r="AC1176" s="24">
        <f t="shared" si="74"/>
        <v>0.99999997499999993</v>
      </c>
      <c r="AD1176">
        <f>COUNTIFS(Table_Index[Quarter],"&lt;&gt;''",Table_Index[ID],$Q1176,Table_Index[year],$R1176)</f>
        <v>4</v>
      </c>
      <c r="AE1176" s="34">
        <f t="shared" si="75"/>
        <v>0.68192055380419436</v>
      </c>
    </row>
    <row r="1177" spans="1:31" x14ac:dyDescent="0.3">
      <c r="A1177">
        <v>9177</v>
      </c>
      <c r="B1177">
        <v>2004</v>
      </c>
      <c r="C1177">
        <v>2</v>
      </c>
      <c r="D1177">
        <v>0.1268418</v>
      </c>
      <c r="E1177">
        <v>0.194747</v>
      </c>
      <c r="F1177">
        <v>5.1249200000000002E-2</v>
      </c>
      <c r="G1177">
        <v>4.29212E-2</v>
      </c>
      <c r="H1177">
        <v>7.9436300000000001E-2</v>
      </c>
      <c r="I1177">
        <v>0.19218450000000001</v>
      </c>
      <c r="J1177">
        <v>0.1242793</v>
      </c>
      <c r="K1177">
        <v>8.9686100000000005E-2</v>
      </c>
      <c r="L1177">
        <v>9.22486E-2</v>
      </c>
      <c r="M1177">
        <v>6.4060999999999996E-3</v>
      </c>
      <c r="O1177" t="str">
        <f>Table_Index[[#This Row],[ID]]&amp;Table_Index[[#This Row],[year]]</f>
        <v>91772004</v>
      </c>
      <c r="P1177" t="str">
        <v>93502004</v>
      </c>
      <c r="Q1177" t="str">
        <f t="shared" si="72"/>
        <v>9350</v>
      </c>
      <c r="R1177" t="str">
        <f t="shared" si="73"/>
        <v>2004</v>
      </c>
      <c r="S1177">
        <f>SUMIFS(INDEX(Table_Index[],,MATCH(S$12,Table_Index[#Headers],0)),
Table_Index[ID],$Q1177,Table_Index[year],$R1177)/COUNTIFS(Table_Index[Quarter],"&lt;&gt;''",Table_Index[ID],$Q1177,Table_Index[year],$R1177)</f>
        <v>4.6791625000000003E-2</v>
      </c>
      <c r="T1177">
        <f>SUMIFS(INDEX(Table_Index[],,MATCH(T$12,Table_Index[#Headers],0)),
Table_Index[ID],$Q1177,Table_Index[year],$R1177)/COUNTIFS(Table_Index[Quarter],"&lt;&gt;''",Table_Index[ID],$Q1177,Table_Index[year],$R1177)</f>
        <v>1.1511624999999999E-2</v>
      </c>
      <c r="U1177">
        <f>SUMIFS(INDEX(Table_Index[],,MATCH(U$12,Table_Index[#Headers],0)),
Table_Index[ID],$Q1177,Table_Index[year],$R1177)/COUNTIFS(Table_Index[Quarter],"&lt;&gt;''",Table_Index[ID],$Q1177,Table_Index[year],$R1177)</f>
        <v>1.8314774999999998E-2</v>
      </c>
      <c r="V1177">
        <f>SUMIFS(INDEX(Table_Index[],,MATCH(V$12,Table_Index[#Headers],0)),
Table_Index[ID],$Q1177,Table_Index[year],$R1177)/COUNTIFS(Table_Index[Quarter],"&lt;&gt;''",Table_Index[ID],$Q1177,Table_Index[year],$R1177)</f>
        <v>4.9817924999999999E-2</v>
      </c>
      <c r="W1177">
        <f>SUMIFS(INDEX(Table_Index[],,MATCH(W$12,Table_Index[#Headers],0)),
Table_Index[ID],$Q1177,Table_Index[year],$R1177)/COUNTIFS(Table_Index[Quarter],"&lt;&gt;''",Table_Index[ID],$Q1177,Table_Index[year],$R1177)</f>
        <v>1.5039725E-2</v>
      </c>
      <c r="X1177">
        <f>SUMIFS(INDEX(Table_Index[],,MATCH(X$12,Table_Index[#Headers],0)),
Table_Index[ID],$Q1177,Table_Index[year],$R1177)/COUNTIFS(Table_Index[Quarter],"&lt;&gt;''",Table_Index[ID],$Q1177,Table_Index[year],$R1177)</f>
        <v>6.9623299999999999E-2</v>
      </c>
      <c r="Y1177">
        <f>SUMIFS(INDEX(Table_Index[],,MATCH(Y$12,Table_Index[#Headers],0)),
Table_Index[ID],$Q1177,Table_Index[year],$R1177)/COUNTIFS(Table_Index[Quarter],"&lt;&gt;''",Table_Index[ID],$Q1177,Table_Index[year],$R1177)</f>
        <v>3.1414750000000003E-3</v>
      </c>
      <c r="Z1177">
        <f>SUMIFS(INDEX(Table_Index[],,MATCH(Z$12,Table_Index[#Headers],0)),
Table_Index[ID],$Q1177,Table_Index[year],$R1177)/COUNTIFS(Table_Index[Quarter],"&lt;&gt;''",Table_Index[ID],$Q1177,Table_Index[year],$R1177)</f>
        <v>0.77224747499999991</v>
      </c>
      <c r="AA1177">
        <f>SUMIFS(INDEX(Table_Index[],,MATCH(AA$12,Table_Index[#Headers],0)),
Table_Index[ID],$Q1177,Table_Index[year],$R1177)/COUNTIFS(Table_Index[Quarter],"&lt;&gt;''",Table_Index[ID],$Q1177,Table_Index[year],$R1177)</f>
        <v>7.7379000000000007E-3</v>
      </c>
      <c r="AB1177">
        <f>SUMIFS(INDEX(Table_Index[],,MATCH(AB$12,Table_Index[#Headers],0)),
Table_Index[ID],$Q1177,Table_Index[year],$R1177)/COUNTIFS(Table_Index[Quarter],"&lt;&gt;''",Table_Index[ID],$Q1177,Table_Index[year],$R1177)</f>
        <v>5.7741500000000005E-3</v>
      </c>
      <c r="AC1177" s="24">
        <f t="shared" si="74"/>
        <v>0.99999997499999993</v>
      </c>
      <c r="AD1177">
        <f>COUNTIFS(Table_Index[Quarter],"&lt;&gt;''",Table_Index[ID],$Q1177,Table_Index[year],$R1177)</f>
        <v>4</v>
      </c>
      <c r="AE1177" s="34">
        <f t="shared" si="75"/>
        <v>0.39331792504046326</v>
      </c>
    </row>
    <row r="1178" spans="1:31" x14ac:dyDescent="0.3">
      <c r="A1178">
        <v>9177</v>
      </c>
      <c r="B1178">
        <v>2004</v>
      </c>
      <c r="C1178">
        <v>3</v>
      </c>
      <c r="D1178">
        <v>0.19515879999999999</v>
      </c>
      <c r="E1178">
        <v>7.7155799999999997E-2</v>
      </c>
      <c r="F1178">
        <v>7.8668699999999994E-2</v>
      </c>
      <c r="G1178">
        <v>9.37973E-2</v>
      </c>
      <c r="H1178">
        <v>3.4795800000000002E-2</v>
      </c>
      <c r="I1178">
        <v>0.22692889999999999</v>
      </c>
      <c r="J1178">
        <v>0.1512859</v>
      </c>
      <c r="K1178">
        <v>0</v>
      </c>
      <c r="L1178">
        <v>0.1240545</v>
      </c>
      <c r="M1178">
        <v>1.8154300000000002E-2</v>
      </c>
      <c r="O1178" t="str">
        <f>Table_Index[[#This Row],[ID]]&amp;Table_Index[[#This Row],[year]]</f>
        <v>91772004</v>
      </c>
      <c r="P1178" t="str">
        <v>93502005</v>
      </c>
      <c r="Q1178" t="str">
        <f t="shared" si="72"/>
        <v>9350</v>
      </c>
      <c r="R1178" t="str">
        <f t="shared" si="73"/>
        <v>2005</v>
      </c>
      <c r="S1178">
        <f>SUMIFS(INDEX(Table_Index[],,MATCH(S$12,Table_Index[#Headers],0)),
Table_Index[ID],$Q1178,Table_Index[year],$R1178)/COUNTIFS(Table_Index[Quarter],"&lt;&gt;''",Table_Index[ID],$Q1178,Table_Index[year],$R1178)</f>
        <v>0.12797305000000003</v>
      </c>
      <c r="T1178">
        <f>SUMIFS(INDEX(Table_Index[],,MATCH(T$12,Table_Index[#Headers],0)),
Table_Index[ID],$Q1178,Table_Index[year],$R1178)/COUNTIFS(Table_Index[Quarter],"&lt;&gt;''",Table_Index[ID],$Q1178,Table_Index[year],$R1178)</f>
        <v>7.4064124999999995E-2</v>
      </c>
      <c r="U1178">
        <f>SUMIFS(INDEX(Table_Index[],,MATCH(U$12,Table_Index[#Headers],0)),
Table_Index[ID],$Q1178,Table_Index[year],$R1178)/COUNTIFS(Table_Index[Quarter],"&lt;&gt;''",Table_Index[ID],$Q1178,Table_Index[year],$R1178)</f>
        <v>0.26022675000000001</v>
      </c>
      <c r="V1178">
        <f>SUMIFS(INDEX(Table_Index[],,MATCH(V$12,Table_Index[#Headers],0)),
Table_Index[ID],$Q1178,Table_Index[year],$R1178)/COUNTIFS(Table_Index[Quarter],"&lt;&gt;''",Table_Index[ID],$Q1178,Table_Index[year],$R1178)</f>
        <v>6.6702049999999999E-2</v>
      </c>
      <c r="W1178">
        <f>SUMIFS(INDEX(Table_Index[],,MATCH(W$12,Table_Index[#Headers],0)),
Table_Index[ID],$Q1178,Table_Index[year],$R1178)/COUNTIFS(Table_Index[Quarter],"&lt;&gt;''",Table_Index[ID],$Q1178,Table_Index[year],$R1178)</f>
        <v>6.321294999999999E-2</v>
      </c>
      <c r="X1178">
        <f>SUMIFS(INDEX(Table_Index[],,MATCH(X$12,Table_Index[#Headers],0)),
Table_Index[ID],$Q1178,Table_Index[year],$R1178)/COUNTIFS(Table_Index[Quarter],"&lt;&gt;''",Table_Index[ID],$Q1178,Table_Index[year],$R1178)</f>
        <v>6.1406675000000001E-2</v>
      </c>
      <c r="Y1178">
        <f>SUMIFS(INDEX(Table_Index[],,MATCH(Y$12,Table_Index[#Headers],0)),
Table_Index[ID],$Q1178,Table_Index[year],$R1178)/COUNTIFS(Table_Index[Quarter],"&lt;&gt;''",Table_Index[ID],$Q1178,Table_Index[year],$R1178)</f>
        <v>5.3058399999999999E-2</v>
      </c>
      <c r="Z1178">
        <f>SUMIFS(INDEX(Table_Index[],,MATCH(Z$12,Table_Index[#Headers],0)),
Table_Index[ID],$Q1178,Table_Index[year],$R1178)/COUNTIFS(Table_Index[Quarter],"&lt;&gt;''",Table_Index[ID],$Q1178,Table_Index[year],$R1178)</f>
        <v>0.100696225</v>
      </c>
      <c r="AA1178">
        <f>SUMIFS(INDEX(Table_Index[],,MATCH(AA$12,Table_Index[#Headers],0)),
Table_Index[ID],$Q1178,Table_Index[year],$R1178)/COUNTIFS(Table_Index[Quarter],"&lt;&gt;''",Table_Index[ID],$Q1178,Table_Index[year],$R1178)</f>
        <v>0.15920267499999999</v>
      </c>
      <c r="AB1178">
        <f>SUMIFS(INDEX(Table_Index[],,MATCH(AB$12,Table_Index[#Headers],0)),
Table_Index[ID],$Q1178,Table_Index[year],$R1178)/COUNTIFS(Table_Index[Quarter],"&lt;&gt;''",Table_Index[ID],$Q1178,Table_Index[year],$R1178)</f>
        <v>3.3457099999999997E-2</v>
      </c>
      <c r="AC1178" s="24">
        <f t="shared" si="74"/>
        <v>0.99999999999999989</v>
      </c>
      <c r="AD1178">
        <f>COUNTIFS(Table_Index[Quarter],"&lt;&gt;''",Table_Index[ID],$Q1178,Table_Index[year],$R1178)</f>
        <v>4</v>
      </c>
      <c r="AE1178" s="34">
        <f t="shared" si="75"/>
        <v>0.85878382938228248</v>
      </c>
    </row>
    <row r="1179" spans="1:31" x14ac:dyDescent="0.3">
      <c r="A1179">
        <v>9177</v>
      </c>
      <c r="B1179">
        <v>2004</v>
      </c>
      <c r="C1179">
        <v>4</v>
      </c>
      <c r="D1179">
        <v>0.20833950000000001</v>
      </c>
      <c r="E1179">
        <v>5.5360899999999998E-2</v>
      </c>
      <c r="F1179">
        <v>6.9201100000000001E-2</v>
      </c>
      <c r="G1179">
        <v>0.1065697</v>
      </c>
      <c r="H1179">
        <v>6.9201000000000002E-3</v>
      </c>
      <c r="I1179">
        <v>0.22144349999999999</v>
      </c>
      <c r="J1179">
        <v>0.1522424</v>
      </c>
      <c r="K1179">
        <v>2.90645E-2</v>
      </c>
      <c r="L1179">
        <v>0.14947440000000001</v>
      </c>
      <c r="M1179">
        <v>1.384E-3</v>
      </c>
      <c r="O1179" t="str">
        <f>Table_Index[[#This Row],[ID]]&amp;Table_Index[[#This Row],[year]]</f>
        <v>91772004</v>
      </c>
      <c r="P1179" t="str">
        <v>93502006</v>
      </c>
      <c r="Q1179" t="str">
        <f t="shared" si="72"/>
        <v>9350</v>
      </c>
      <c r="R1179" t="str">
        <f t="shared" si="73"/>
        <v>2006</v>
      </c>
      <c r="S1179">
        <f>SUMIFS(INDEX(Table_Index[],,MATCH(S$12,Table_Index[#Headers],0)),
Table_Index[ID],$Q1179,Table_Index[year],$R1179)/COUNTIFS(Table_Index[Quarter],"&lt;&gt;''",Table_Index[ID],$Q1179,Table_Index[year],$R1179)</f>
        <v>8.20023E-2</v>
      </c>
      <c r="T1179">
        <f>SUMIFS(INDEX(Table_Index[],,MATCH(T$12,Table_Index[#Headers],0)),
Table_Index[ID],$Q1179,Table_Index[year],$R1179)/COUNTIFS(Table_Index[Quarter],"&lt;&gt;''",Table_Index[ID],$Q1179,Table_Index[year],$R1179)</f>
        <v>5.4632150000000004E-2</v>
      </c>
      <c r="U1179">
        <f>SUMIFS(INDEX(Table_Index[],,MATCH(U$12,Table_Index[#Headers],0)),
Table_Index[ID],$Q1179,Table_Index[year],$R1179)/COUNTIFS(Table_Index[Quarter],"&lt;&gt;''",Table_Index[ID],$Q1179,Table_Index[year],$R1179)</f>
        <v>0.23659432499999999</v>
      </c>
      <c r="V1179">
        <f>SUMIFS(INDEX(Table_Index[],,MATCH(V$12,Table_Index[#Headers],0)),
Table_Index[ID],$Q1179,Table_Index[year],$R1179)/COUNTIFS(Table_Index[Quarter],"&lt;&gt;''",Table_Index[ID],$Q1179,Table_Index[year],$R1179)</f>
        <v>3.8287349999999998E-2</v>
      </c>
      <c r="W1179">
        <f>SUMIFS(INDEX(Table_Index[],,MATCH(W$12,Table_Index[#Headers],0)),
Table_Index[ID],$Q1179,Table_Index[year],$R1179)/COUNTIFS(Table_Index[Quarter],"&lt;&gt;''",Table_Index[ID],$Q1179,Table_Index[year],$R1179)</f>
        <v>0.14896527500000001</v>
      </c>
      <c r="X1179">
        <f>SUMIFS(INDEX(Table_Index[],,MATCH(X$12,Table_Index[#Headers],0)),
Table_Index[ID],$Q1179,Table_Index[year],$R1179)/COUNTIFS(Table_Index[Quarter],"&lt;&gt;''",Table_Index[ID],$Q1179,Table_Index[year],$R1179)</f>
        <v>7.2773149999999995E-2</v>
      </c>
      <c r="Y1179">
        <f>SUMIFS(INDEX(Table_Index[],,MATCH(Y$12,Table_Index[#Headers],0)),
Table_Index[ID],$Q1179,Table_Index[year],$R1179)/COUNTIFS(Table_Index[Quarter],"&lt;&gt;''",Table_Index[ID],$Q1179,Table_Index[year],$R1179)</f>
        <v>2.1044424999999999E-2</v>
      </c>
      <c r="Z1179">
        <f>SUMIFS(INDEX(Table_Index[],,MATCH(Z$12,Table_Index[#Headers],0)),
Table_Index[ID],$Q1179,Table_Index[year],$R1179)/COUNTIFS(Table_Index[Quarter],"&lt;&gt;''",Table_Index[ID],$Q1179,Table_Index[year],$R1179)</f>
        <v>7.5935649999999993E-2</v>
      </c>
      <c r="AA1179">
        <f>SUMIFS(INDEX(Table_Index[],,MATCH(AA$12,Table_Index[#Headers],0)),
Table_Index[ID],$Q1179,Table_Index[year],$R1179)/COUNTIFS(Table_Index[Quarter],"&lt;&gt;''",Table_Index[ID],$Q1179,Table_Index[year],$R1179)</f>
        <v>0.25163940000000001</v>
      </c>
      <c r="AB1179">
        <f>SUMIFS(INDEX(Table_Index[],,MATCH(AB$12,Table_Index[#Headers],0)),
Table_Index[ID],$Q1179,Table_Index[year],$R1179)/COUNTIFS(Table_Index[Quarter],"&lt;&gt;''",Table_Index[ID],$Q1179,Table_Index[year],$R1179)</f>
        <v>1.8126E-2</v>
      </c>
      <c r="AC1179" s="24">
        <f t="shared" si="74"/>
        <v>1.0000000250000001</v>
      </c>
      <c r="AD1179">
        <f>COUNTIFS(Table_Index[Quarter],"&lt;&gt;''",Table_Index[ID],$Q1179,Table_Index[year],$R1179)</f>
        <v>4</v>
      </c>
      <c r="AE1179" s="34">
        <f t="shared" si="75"/>
        <v>0.83550154039924807</v>
      </c>
    </row>
    <row r="1180" spans="1:31" x14ac:dyDescent="0.3">
      <c r="A1180">
        <v>9178</v>
      </c>
      <c r="B1180">
        <v>2003</v>
      </c>
      <c r="C1180">
        <v>1</v>
      </c>
      <c r="D1180">
        <v>4.1543999999999999E-3</v>
      </c>
      <c r="E1180">
        <v>1.6618E-3</v>
      </c>
      <c r="F1180">
        <v>3.4984999999999999E-3</v>
      </c>
      <c r="G1180">
        <v>5.2479999999999996E-4</v>
      </c>
      <c r="H1180">
        <v>0</v>
      </c>
      <c r="I1180">
        <v>1.3993800000000001E-2</v>
      </c>
      <c r="J1180">
        <v>0.97179369999999998</v>
      </c>
      <c r="K1180">
        <v>1.7492E-3</v>
      </c>
      <c r="L1180">
        <v>2.6237999999999999E-3</v>
      </c>
      <c r="M1180">
        <v>0</v>
      </c>
      <c r="O1180" t="str">
        <f>Table_Index[[#This Row],[ID]]&amp;Table_Index[[#This Row],[year]]</f>
        <v>91782003</v>
      </c>
      <c r="P1180" t="str">
        <v>93502007</v>
      </c>
      <c r="Q1180" t="str">
        <f t="shared" si="72"/>
        <v>9350</v>
      </c>
      <c r="R1180" t="str">
        <f t="shared" si="73"/>
        <v>2007</v>
      </c>
      <c r="S1180">
        <f>SUMIFS(INDEX(Table_Index[],,MATCH(S$12,Table_Index[#Headers],0)),
Table_Index[ID],$Q1180,Table_Index[year],$R1180)/COUNTIFS(Table_Index[Quarter],"&lt;&gt;''",Table_Index[ID],$Q1180,Table_Index[year],$R1180)</f>
        <v>9.2968325000000004E-2</v>
      </c>
      <c r="T1180">
        <f>SUMIFS(INDEX(Table_Index[],,MATCH(T$12,Table_Index[#Headers],0)),
Table_Index[ID],$Q1180,Table_Index[year],$R1180)/COUNTIFS(Table_Index[Quarter],"&lt;&gt;''",Table_Index[ID],$Q1180,Table_Index[year],$R1180)</f>
        <v>2.4458275000000002E-2</v>
      </c>
      <c r="U1180">
        <f>SUMIFS(INDEX(Table_Index[],,MATCH(U$12,Table_Index[#Headers],0)),
Table_Index[ID],$Q1180,Table_Index[year],$R1180)/COUNTIFS(Table_Index[Quarter],"&lt;&gt;''",Table_Index[ID],$Q1180,Table_Index[year],$R1180)</f>
        <v>0.16765112500000001</v>
      </c>
      <c r="V1180">
        <f>SUMIFS(INDEX(Table_Index[],,MATCH(V$12,Table_Index[#Headers],0)),
Table_Index[ID],$Q1180,Table_Index[year],$R1180)/COUNTIFS(Table_Index[Quarter],"&lt;&gt;''",Table_Index[ID],$Q1180,Table_Index[year],$R1180)</f>
        <v>0.16060252499999997</v>
      </c>
      <c r="W1180">
        <f>SUMIFS(INDEX(Table_Index[],,MATCH(W$12,Table_Index[#Headers],0)),
Table_Index[ID],$Q1180,Table_Index[year],$R1180)/COUNTIFS(Table_Index[Quarter],"&lt;&gt;''",Table_Index[ID],$Q1180,Table_Index[year],$R1180)</f>
        <v>0.100514625</v>
      </c>
      <c r="X1180">
        <f>SUMIFS(INDEX(Table_Index[],,MATCH(X$12,Table_Index[#Headers],0)),
Table_Index[ID],$Q1180,Table_Index[year],$R1180)/COUNTIFS(Table_Index[Quarter],"&lt;&gt;''",Table_Index[ID],$Q1180,Table_Index[year],$R1180)</f>
        <v>0.21537432500000001</v>
      </c>
      <c r="Y1180">
        <f>SUMIFS(INDEX(Table_Index[],,MATCH(Y$12,Table_Index[#Headers],0)),
Table_Index[ID],$Q1180,Table_Index[year],$R1180)/COUNTIFS(Table_Index[Quarter],"&lt;&gt;''",Table_Index[ID],$Q1180,Table_Index[year],$R1180)</f>
        <v>8.8185275000000007E-2</v>
      </c>
      <c r="Z1180">
        <f>SUMIFS(INDEX(Table_Index[],,MATCH(Z$12,Table_Index[#Headers],0)),
Table_Index[ID],$Q1180,Table_Index[year],$R1180)/COUNTIFS(Table_Index[Quarter],"&lt;&gt;''",Table_Index[ID],$Q1180,Table_Index[year],$R1180)</f>
        <v>3.7298575E-2</v>
      </c>
      <c r="AA1180">
        <f>SUMIFS(INDEX(Table_Index[],,MATCH(AA$12,Table_Index[#Headers],0)),
Table_Index[ID],$Q1180,Table_Index[year],$R1180)/COUNTIFS(Table_Index[Quarter],"&lt;&gt;''",Table_Index[ID],$Q1180,Table_Index[year],$R1180)</f>
        <v>9.1872200000000001E-2</v>
      </c>
      <c r="AB1180">
        <f>SUMIFS(INDEX(Table_Index[],,MATCH(AB$12,Table_Index[#Headers],0)),
Table_Index[ID],$Q1180,Table_Index[year],$R1180)/COUNTIFS(Table_Index[Quarter],"&lt;&gt;''",Table_Index[ID],$Q1180,Table_Index[year],$R1180)</f>
        <v>2.1074750000000003E-2</v>
      </c>
      <c r="AC1180" s="24">
        <f t="shared" si="74"/>
        <v>0.99999999999999989</v>
      </c>
      <c r="AD1180">
        <f>COUNTIFS(Table_Index[Quarter],"&lt;&gt;''",Table_Index[ID],$Q1180,Table_Index[year],$R1180)</f>
        <v>4</v>
      </c>
      <c r="AE1180" s="34">
        <f t="shared" si="75"/>
        <v>0.86231685022822258</v>
      </c>
    </row>
    <row r="1181" spans="1:31" x14ac:dyDescent="0.3">
      <c r="A1181">
        <v>9178</v>
      </c>
      <c r="B1181">
        <v>2003</v>
      </c>
      <c r="C1181">
        <v>2</v>
      </c>
      <c r="D1181">
        <v>0.32064740000000003</v>
      </c>
      <c r="E1181">
        <v>2.73107E-2</v>
      </c>
      <c r="F1181">
        <v>9.1035500000000005E-2</v>
      </c>
      <c r="G1181">
        <v>0.1524845</v>
      </c>
      <c r="H1181">
        <v>0</v>
      </c>
      <c r="I1181">
        <v>0.1706916</v>
      </c>
      <c r="J1181">
        <v>0.13655329999999999</v>
      </c>
      <c r="K1181">
        <v>5.0069500000000003E-2</v>
      </c>
      <c r="L1181">
        <v>4.5517799999999997E-2</v>
      </c>
      <c r="M1181">
        <v>5.6896999999999998E-3</v>
      </c>
      <c r="O1181" t="str">
        <f>Table_Index[[#This Row],[ID]]&amp;Table_Index[[#This Row],[year]]</f>
        <v>91782003</v>
      </c>
      <c r="P1181" t="str">
        <v>93502008</v>
      </c>
      <c r="Q1181" t="str">
        <f t="shared" si="72"/>
        <v>9350</v>
      </c>
      <c r="R1181" t="str">
        <f t="shared" si="73"/>
        <v>2008</v>
      </c>
      <c r="S1181">
        <f>SUMIFS(INDEX(Table_Index[],,MATCH(S$12,Table_Index[#Headers],0)),
Table_Index[ID],$Q1181,Table_Index[year],$R1181)/COUNTIFS(Table_Index[Quarter],"&lt;&gt;''",Table_Index[ID],$Q1181,Table_Index[year],$R1181)</f>
        <v>0.1259296</v>
      </c>
      <c r="T1181">
        <f>SUMIFS(INDEX(Table_Index[],,MATCH(T$12,Table_Index[#Headers],0)),
Table_Index[ID],$Q1181,Table_Index[year],$R1181)/COUNTIFS(Table_Index[Quarter],"&lt;&gt;''",Table_Index[ID],$Q1181,Table_Index[year],$R1181)</f>
        <v>0.26413377499999996</v>
      </c>
      <c r="U1181">
        <f>SUMIFS(INDEX(Table_Index[],,MATCH(U$12,Table_Index[#Headers],0)),
Table_Index[ID],$Q1181,Table_Index[year],$R1181)/COUNTIFS(Table_Index[Quarter],"&lt;&gt;''",Table_Index[ID],$Q1181,Table_Index[year],$R1181)</f>
        <v>0.2366326</v>
      </c>
      <c r="V1181">
        <f>SUMIFS(INDEX(Table_Index[],,MATCH(V$12,Table_Index[#Headers],0)),
Table_Index[ID],$Q1181,Table_Index[year],$R1181)/COUNTIFS(Table_Index[Quarter],"&lt;&gt;''",Table_Index[ID],$Q1181,Table_Index[year],$R1181)</f>
        <v>5.0932724999999998E-2</v>
      </c>
      <c r="W1181">
        <f>SUMIFS(INDEX(Table_Index[],,MATCH(W$12,Table_Index[#Headers],0)),
Table_Index[ID],$Q1181,Table_Index[year],$R1181)/COUNTIFS(Table_Index[Quarter],"&lt;&gt;''",Table_Index[ID],$Q1181,Table_Index[year],$R1181)</f>
        <v>7.6129725000000009E-2</v>
      </c>
      <c r="X1181">
        <f>SUMIFS(INDEX(Table_Index[],,MATCH(X$12,Table_Index[#Headers],0)),
Table_Index[ID],$Q1181,Table_Index[year],$R1181)/COUNTIFS(Table_Index[Quarter],"&lt;&gt;''",Table_Index[ID],$Q1181,Table_Index[year],$R1181)</f>
        <v>0</v>
      </c>
      <c r="Y1181">
        <f>SUMIFS(INDEX(Table_Index[],,MATCH(Y$12,Table_Index[#Headers],0)),
Table_Index[ID],$Q1181,Table_Index[year],$R1181)/COUNTIFS(Table_Index[Quarter],"&lt;&gt;''",Table_Index[ID],$Q1181,Table_Index[year],$R1181)</f>
        <v>0.11505072500000001</v>
      </c>
      <c r="Z1181">
        <f>SUMIFS(INDEX(Table_Index[],,MATCH(Z$12,Table_Index[#Headers],0)),
Table_Index[ID],$Q1181,Table_Index[year],$R1181)/COUNTIFS(Table_Index[Quarter],"&lt;&gt;''",Table_Index[ID],$Q1181,Table_Index[year],$R1181)</f>
        <v>4.8935050000000001E-2</v>
      </c>
      <c r="AA1181">
        <f>SUMIFS(INDEX(Table_Index[],,MATCH(AA$12,Table_Index[#Headers],0)),
Table_Index[ID],$Q1181,Table_Index[year],$R1181)/COUNTIFS(Table_Index[Quarter],"&lt;&gt;''",Table_Index[ID],$Q1181,Table_Index[year],$R1181)</f>
        <v>6.4368974999999995E-2</v>
      </c>
      <c r="AB1181">
        <f>SUMIFS(INDEX(Table_Index[],,MATCH(AB$12,Table_Index[#Headers],0)),
Table_Index[ID],$Q1181,Table_Index[year],$R1181)/COUNTIFS(Table_Index[Quarter],"&lt;&gt;''",Table_Index[ID],$Q1181,Table_Index[year],$R1181)</f>
        <v>1.7886800000000001E-2</v>
      </c>
      <c r="AC1181" s="24">
        <f t="shared" si="74"/>
        <v>0.99999997500000004</v>
      </c>
      <c r="AD1181">
        <f>COUNTIFS(Table_Index[Quarter],"&lt;&gt;''",Table_Index[ID],$Q1181,Table_Index[year],$R1181)</f>
        <v>4</v>
      </c>
      <c r="AE1181" s="34">
        <f t="shared" si="75"/>
        <v>0.82989560886250935</v>
      </c>
    </row>
    <row r="1182" spans="1:31" x14ac:dyDescent="0.3">
      <c r="A1182">
        <v>9178</v>
      </c>
      <c r="B1182">
        <v>2003</v>
      </c>
      <c r="C1182">
        <v>3</v>
      </c>
      <c r="D1182">
        <v>9.3535000000000007E-3</v>
      </c>
      <c r="E1182">
        <v>2.2295000000000001E-3</v>
      </c>
      <c r="F1182">
        <v>3.2672999999999999E-3</v>
      </c>
      <c r="G1182">
        <v>6.3423999999999998E-3</v>
      </c>
      <c r="H1182">
        <v>1.7297E-3</v>
      </c>
      <c r="I1182">
        <v>9.2253000000000005E-3</v>
      </c>
      <c r="J1182">
        <v>2.8444999999999998E-3</v>
      </c>
      <c r="K1182">
        <v>0.96097169999999998</v>
      </c>
      <c r="L1182">
        <v>3.8438999999999999E-3</v>
      </c>
      <c r="M1182">
        <v>1.9220000000000001E-4</v>
      </c>
      <c r="O1182" t="str">
        <f>Table_Index[[#This Row],[ID]]&amp;Table_Index[[#This Row],[year]]</f>
        <v>91782003</v>
      </c>
      <c r="P1182" t="str">
        <v>93502009</v>
      </c>
      <c r="Q1182" t="str">
        <f t="shared" si="72"/>
        <v>9350</v>
      </c>
      <c r="R1182" t="str">
        <f t="shared" si="73"/>
        <v>2009</v>
      </c>
      <c r="S1182">
        <f>SUMIFS(INDEX(Table_Index[],,MATCH(S$12,Table_Index[#Headers],0)),
Table_Index[ID],$Q1182,Table_Index[year],$R1182)/COUNTIFS(Table_Index[Quarter],"&lt;&gt;''",Table_Index[ID],$Q1182,Table_Index[year],$R1182)</f>
        <v>0.11893407499999999</v>
      </c>
      <c r="T1182">
        <f>SUMIFS(INDEX(Table_Index[],,MATCH(T$12,Table_Index[#Headers],0)),
Table_Index[ID],$Q1182,Table_Index[year],$R1182)/COUNTIFS(Table_Index[Quarter],"&lt;&gt;''",Table_Index[ID],$Q1182,Table_Index[year],$R1182)</f>
        <v>2.224485E-2</v>
      </c>
      <c r="U1182">
        <f>SUMIFS(INDEX(Table_Index[],,MATCH(U$12,Table_Index[#Headers],0)),
Table_Index[ID],$Q1182,Table_Index[year],$R1182)/COUNTIFS(Table_Index[Quarter],"&lt;&gt;''",Table_Index[ID],$Q1182,Table_Index[year],$R1182)</f>
        <v>0.18705194999999999</v>
      </c>
      <c r="V1182">
        <f>SUMIFS(INDEX(Table_Index[],,MATCH(V$12,Table_Index[#Headers],0)),
Table_Index[ID],$Q1182,Table_Index[year],$R1182)/COUNTIFS(Table_Index[Quarter],"&lt;&gt;''",Table_Index[ID],$Q1182,Table_Index[year],$R1182)</f>
        <v>0.14702907499999998</v>
      </c>
      <c r="W1182">
        <f>SUMIFS(INDEX(Table_Index[],,MATCH(W$12,Table_Index[#Headers],0)),
Table_Index[ID],$Q1182,Table_Index[year],$R1182)/COUNTIFS(Table_Index[Quarter],"&lt;&gt;''",Table_Index[ID],$Q1182,Table_Index[year],$R1182)</f>
        <v>8.5846800000000001E-2</v>
      </c>
      <c r="X1182">
        <f>SUMIFS(INDEX(Table_Index[],,MATCH(X$12,Table_Index[#Headers],0)),
Table_Index[ID],$Q1182,Table_Index[year],$R1182)/COUNTIFS(Table_Index[Quarter],"&lt;&gt;''",Table_Index[ID],$Q1182,Table_Index[year],$R1182)</f>
        <v>7.0996425000000002E-2</v>
      </c>
      <c r="Y1182">
        <f>SUMIFS(INDEX(Table_Index[],,MATCH(Y$12,Table_Index[#Headers],0)),
Table_Index[ID],$Q1182,Table_Index[year],$R1182)/COUNTIFS(Table_Index[Quarter],"&lt;&gt;''",Table_Index[ID],$Q1182,Table_Index[year],$R1182)</f>
        <v>0.17657632500000001</v>
      </c>
      <c r="Z1182">
        <f>SUMIFS(INDEX(Table_Index[],,MATCH(Z$12,Table_Index[#Headers],0)),
Table_Index[ID],$Q1182,Table_Index[year],$R1182)/COUNTIFS(Table_Index[Quarter],"&lt;&gt;''",Table_Index[ID],$Q1182,Table_Index[year],$R1182)</f>
        <v>4.2155375000000002E-2</v>
      </c>
      <c r="AA1182">
        <f>SUMIFS(INDEX(Table_Index[],,MATCH(AA$12,Table_Index[#Headers],0)),
Table_Index[ID],$Q1182,Table_Index[year],$R1182)/COUNTIFS(Table_Index[Quarter],"&lt;&gt;''",Table_Index[ID],$Q1182,Table_Index[year],$R1182)</f>
        <v>0.135239675</v>
      </c>
      <c r="AB1182">
        <f>SUMIFS(INDEX(Table_Index[],,MATCH(AB$12,Table_Index[#Headers],0)),
Table_Index[ID],$Q1182,Table_Index[year],$R1182)/COUNTIFS(Table_Index[Quarter],"&lt;&gt;''",Table_Index[ID],$Q1182,Table_Index[year],$R1182)</f>
        <v>1.3925449999999999E-2</v>
      </c>
      <c r="AC1182" s="24">
        <f t="shared" si="74"/>
        <v>1</v>
      </c>
      <c r="AD1182">
        <f>COUNTIFS(Table_Index[Quarter],"&lt;&gt;''",Table_Index[ID],$Q1182,Table_Index[year],$R1182)</f>
        <v>4</v>
      </c>
      <c r="AE1182" s="34">
        <f t="shared" si="75"/>
        <v>0.86490374408148873</v>
      </c>
    </row>
    <row r="1183" spans="1:31" x14ac:dyDescent="0.3">
      <c r="A1183">
        <v>9178</v>
      </c>
      <c r="B1183">
        <v>2003</v>
      </c>
      <c r="C1183">
        <v>4</v>
      </c>
      <c r="D1183">
        <v>0.1953232</v>
      </c>
      <c r="E1183">
        <v>2.9128600000000001E-2</v>
      </c>
      <c r="F1183">
        <v>7.2821399999999994E-2</v>
      </c>
      <c r="G1183">
        <v>2.9128600000000001E-2</v>
      </c>
      <c r="H1183">
        <v>8.7385699999999997E-2</v>
      </c>
      <c r="I1183">
        <v>0.39323570000000002</v>
      </c>
      <c r="J1183">
        <v>0.1245247</v>
      </c>
      <c r="K1183">
        <v>3.3497899999999997E-2</v>
      </c>
      <c r="L1183">
        <v>2.7672100000000002E-2</v>
      </c>
      <c r="M1183">
        <v>7.2820999999999997E-3</v>
      </c>
      <c r="O1183" t="str">
        <f>Table_Index[[#This Row],[ID]]&amp;Table_Index[[#This Row],[year]]</f>
        <v>91782003</v>
      </c>
      <c r="P1183" t="str">
        <v>93502010</v>
      </c>
      <c r="Q1183" t="str">
        <f t="shared" si="72"/>
        <v>9350</v>
      </c>
      <c r="R1183" t="str">
        <f t="shared" si="73"/>
        <v>2010</v>
      </c>
      <c r="S1183">
        <f>SUMIFS(INDEX(Table_Index[],,MATCH(S$12,Table_Index[#Headers],0)),
Table_Index[ID],$Q1183,Table_Index[year],$R1183)/COUNTIFS(Table_Index[Quarter],"&lt;&gt;''",Table_Index[ID],$Q1183,Table_Index[year],$R1183)</f>
        <v>8.6350350000000006E-2</v>
      </c>
      <c r="T1183">
        <f>SUMIFS(INDEX(Table_Index[],,MATCH(T$12,Table_Index[#Headers],0)),
Table_Index[ID],$Q1183,Table_Index[year],$R1183)/COUNTIFS(Table_Index[Quarter],"&lt;&gt;''",Table_Index[ID],$Q1183,Table_Index[year],$R1183)</f>
        <v>7.744369999999999E-2</v>
      </c>
      <c r="U1183">
        <f>SUMIFS(INDEX(Table_Index[],,MATCH(U$12,Table_Index[#Headers],0)),
Table_Index[ID],$Q1183,Table_Index[year],$R1183)/COUNTIFS(Table_Index[Quarter],"&lt;&gt;''",Table_Index[ID],$Q1183,Table_Index[year],$R1183)</f>
        <v>0.18333979999999997</v>
      </c>
      <c r="V1183">
        <f>SUMIFS(INDEX(Table_Index[],,MATCH(V$12,Table_Index[#Headers],0)),
Table_Index[ID],$Q1183,Table_Index[year],$R1183)/COUNTIFS(Table_Index[Quarter],"&lt;&gt;''",Table_Index[ID],$Q1183,Table_Index[year],$R1183)</f>
        <v>0.14585330000000002</v>
      </c>
      <c r="W1183">
        <f>SUMIFS(INDEX(Table_Index[],,MATCH(W$12,Table_Index[#Headers],0)),
Table_Index[ID],$Q1183,Table_Index[year],$R1183)/COUNTIFS(Table_Index[Quarter],"&lt;&gt;''",Table_Index[ID],$Q1183,Table_Index[year],$R1183)</f>
        <v>7.0883699999999994E-2</v>
      </c>
      <c r="X1183">
        <f>SUMIFS(INDEX(Table_Index[],,MATCH(X$12,Table_Index[#Headers],0)),
Table_Index[ID],$Q1183,Table_Index[year],$R1183)/COUNTIFS(Table_Index[Quarter],"&lt;&gt;''",Table_Index[ID],$Q1183,Table_Index[year],$R1183)</f>
        <v>0.14351692500000002</v>
      </c>
      <c r="Y1183">
        <f>SUMIFS(INDEX(Table_Index[],,MATCH(Y$12,Table_Index[#Headers],0)),
Table_Index[ID],$Q1183,Table_Index[year],$R1183)/COUNTIFS(Table_Index[Quarter],"&lt;&gt;''",Table_Index[ID],$Q1183,Table_Index[year],$R1183)</f>
        <v>0.120036825</v>
      </c>
      <c r="Z1183">
        <f>SUMIFS(INDEX(Table_Index[],,MATCH(Z$12,Table_Index[#Headers],0)),
Table_Index[ID],$Q1183,Table_Index[year],$R1183)/COUNTIFS(Table_Index[Quarter],"&lt;&gt;''",Table_Index[ID],$Q1183,Table_Index[year],$R1183)</f>
        <v>3.7648349999999997E-2</v>
      </c>
      <c r="AA1183">
        <f>SUMIFS(INDEX(Table_Index[],,MATCH(AA$12,Table_Index[#Headers],0)),
Table_Index[ID],$Q1183,Table_Index[year],$R1183)/COUNTIFS(Table_Index[Quarter],"&lt;&gt;''",Table_Index[ID],$Q1183,Table_Index[year],$R1183)</f>
        <v>0.112715525</v>
      </c>
      <c r="AB1183">
        <f>SUMIFS(INDEX(Table_Index[],,MATCH(AB$12,Table_Index[#Headers],0)),
Table_Index[ID],$Q1183,Table_Index[year],$R1183)/COUNTIFS(Table_Index[Quarter],"&lt;&gt;''",Table_Index[ID],$Q1183,Table_Index[year],$R1183)</f>
        <v>2.2211499999999999E-2</v>
      </c>
      <c r="AC1183" s="24">
        <f t="shared" si="74"/>
        <v>0.99999997500000015</v>
      </c>
      <c r="AD1183">
        <f>COUNTIFS(Table_Index[Quarter],"&lt;&gt;''",Table_Index[ID],$Q1183,Table_Index[year],$R1183)</f>
        <v>4</v>
      </c>
      <c r="AE1183" s="34">
        <f t="shared" si="75"/>
        <v>0.87701343839103307</v>
      </c>
    </row>
    <row r="1184" spans="1:31" x14ac:dyDescent="0.3">
      <c r="A1184">
        <v>9178</v>
      </c>
      <c r="B1184">
        <v>2004</v>
      </c>
      <c r="C1184">
        <v>1</v>
      </c>
      <c r="D1184">
        <v>0.2204409</v>
      </c>
      <c r="E1184">
        <v>6.6132300000000005E-2</v>
      </c>
      <c r="F1184">
        <v>8.0160300000000004E-2</v>
      </c>
      <c r="G1184">
        <v>6.0120199999999999E-2</v>
      </c>
      <c r="H1184">
        <v>2.0040100000000002E-2</v>
      </c>
      <c r="I1184">
        <v>0.34068130000000002</v>
      </c>
      <c r="J1184">
        <v>3.6072100000000003E-2</v>
      </c>
      <c r="K1184">
        <v>2.1042100000000001E-2</v>
      </c>
      <c r="L1184">
        <v>0.15030060000000001</v>
      </c>
      <c r="M1184">
        <v>5.0099999999999997E-3</v>
      </c>
      <c r="O1184" t="str">
        <f>Table_Index[[#This Row],[ID]]&amp;Table_Index[[#This Row],[year]]</f>
        <v>91782004</v>
      </c>
      <c r="P1184" t="str">
        <v>93502011</v>
      </c>
      <c r="Q1184" t="str">
        <f t="shared" si="72"/>
        <v>9350</v>
      </c>
      <c r="R1184" t="str">
        <f t="shared" si="73"/>
        <v>2011</v>
      </c>
      <c r="S1184">
        <f>SUMIFS(INDEX(Table_Index[],,MATCH(S$12,Table_Index[#Headers],0)),
Table_Index[ID],$Q1184,Table_Index[year],$R1184)/COUNTIFS(Table_Index[Quarter],"&lt;&gt;''",Table_Index[ID],$Q1184,Table_Index[year],$R1184)</f>
        <v>8.4740574999999999E-2</v>
      </c>
      <c r="T1184">
        <f>SUMIFS(INDEX(Table_Index[],,MATCH(T$12,Table_Index[#Headers],0)),
Table_Index[ID],$Q1184,Table_Index[year],$R1184)/COUNTIFS(Table_Index[Quarter],"&lt;&gt;''",Table_Index[ID],$Q1184,Table_Index[year],$R1184)</f>
        <v>6.1736200000000005E-2</v>
      </c>
      <c r="U1184">
        <f>SUMIFS(INDEX(Table_Index[],,MATCH(U$12,Table_Index[#Headers],0)),
Table_Index[ID],$Q1184,Table_Index[year],$R1184)/COUNTIFS(Table_Index[Quarter],"&lt;&gt;''",Table_Index[ID],$Q1184,Table_Index[year],$R1184)</f>
        <v>0.173219875</v>
      </c>
      <c r="V1184">
        <f>SUMIFS(INDEX(Table_Index[],,MATCH(V$12,Table_Index[#Headers],0)),
Table_Index[ID],$Q1184,Table_Index[year],$R1184)/COUNTIFS(Table_Index[Quarter],"&lt;&gt;''",Table_Index[ID],$Q1184,Table_Index[year],$R1184)</f>
        <v>0.13377315000000001</v>
      </c>
      <c r="W1184">
        <f>SUMIFS(INDEX(Table_Index[],,MATCH(W$12,Table_Index[#Headers],0)),
Table_Index[ID],$Q1184,Table_Index[year],$R1184)/COUNTIFS(Table_Index[Quarter],"&lt;&gt;''",Table_Index[ID],$Q1184,Table_Index[year],$R1184)</f>
        <v>0.123622475</v>
      </c>
      <c r="X1184">
        <f>SUMIFS(INDEX(Table_Index[],,MATCH(X$12,Table_Index[#Headers],0)),
Table_Index[ID],$Q1184,Table_Index[year],$R1184)/COUNTIFS(Table_Index[Quarter],"&lt;&gt;''",Table_Index[ID],$Q1184,Table_Index[year],$R1184)</f>
        <v>0.19354864999999999</v>
      </c>
      <c r="Y1184">
        <f>SUMIFS(INDEX(Table_Index[],,MATCH(Y$12,Table_Index[#Headers],0)),
Table_Index[ID],$Q1184,Table_Index[year],$R1184)/COUNTIFS(Table_Index[Quarter],"&lt;&gt;''",Table_Index[ID],$Q1184,Table_Index[year],$R1184)</f>
        <v>0.118738075</v>
      </c>
      <c r="Z1184">
        <f>SUMIFS(INDEX(Table_Index[],,MATCH(Z$12,Table_Index[#Headers],0)),
Table_Index[ID],$Q1184,Table_Index[year],$R1184)/COUNTIFS(Table_Index[Quarter],"&lt;&gt;''",Table_Index[ID],$Q1184,Table_Index[year],$R1184)</f>
        <v>2.5657324999999998E-2</v>
      </c>
      <c r="AA1184">
        <f>SUMIFS(INDEX(Table_Index[],,MATCH(AA$12,Table_Index[#Headers],0)),
Table_Index[ID],$Q1184,Table_Index[year],$R1184)/COUNTIFS(Table_Index[Quarter],"&lt;&gt;''",Table_Index[ID],$Q1184,Table_Index[year],$R1184)</f>
        <v>6.5851699999999999E-2</v>
      </c>
      <c r="AB1184">
        <f>SUMIFS(INDEX(Table_Index[],,MATCH(AB$12,Table_Index[#Headers],0)),
Table_Index[ID],$Q1184,Table_Index[year],$R1184)/COUNTIFS(Table_Index[Quarter],"&lt;&gt;''",Table_Index[ID],$Q1184,Table_Index[year],$R1184)</f>
        <v>1.9112074999999999E-2</v>
      </c>
      <c r="AC1184" s="24">
        <f t="shared" si="74"/>
        <v>1.0000000999999998</v>
      </c>
      <c r="AD1184">
        <f>COUNTIFS(Table_Index[Quarter],"&lt;&gt;''",Table_Index[ID],$Q1184,Table_Index[year],$R1184)</f>
        <v>4</v>
      </c>
      <c r="AE1184" s="34">
        <f t="shared" si="75"/>
        <v>0.86890495297578629</v>
      </c>
    </row>
    <row r="1185" spans="1:31" x14ac:dyDescent="0.3">
      <c r="A1185">
        <v>9178</v>
      </c>
      <c r="B1185">
        <v>2004</v>
      </c>
      <c r="C1185">
        <v>2</v>
      </c>
      <c r="D1185">
        <v>5.9968E-3</v>
      </c>
      <c r="E1185">
        <v>1.6321E-3</v>
      </c>
      <c r="F1185">
        <v>3.1386000000000001E-3</v>
      </c>
      <c r="G1185">
        <v>0</v>
      </c>
      <c r="H1185">
        <v>3.1386000000000001E-3</v>
      </c>
      <c r="I1185">
        <v>3.3897200000000002E-2</v>
      </c>
      <c r="J1185">
        <v>5.0845999999999999E-3</v>
      </c>
      <c r="K1185">
        <v>0.94303199999999998</v>
      </c>
      <c r="L1185">
        <v>3.7664E-3</v>
      </c>
      <c r="M1185">
        <v>3.1389999999999999E-4</v>
      </c>
      <c r="O1185" t="str">
        <f>Table_Index[[#This Row],[ID]]&amp;Table_Index[[#This Row],[year]]</f>
        <v>91782004</v>
      </c>
      <c r="P1185" t="str">
        <v>93512003</v>
      </c>
      <c r="Q1185" t="str">
        <f t="shared" si="72"/>
        <v>9351</v>
      </c>
      <c r="R1185" t="str">
        <f t="shared" si="73"/>
        <v>2003</v>
      </c>
      <c r="S1185">
        <f>SUMIFS(INDEX(Table_Index[],,MATCH(S$12,Table_Index[#Headers],0)),
Table_Index[ID],$Q1185,Table_Index[year],$R1185)/COUNTIFS(Table_Index[Quarter],"&lt;&gt;''",Table_Index[ID],$Q1185,Table_Index[year],$R1185)</f>
        <v>2.0671074999999997E-2</v>
      </c>
      <c r="T1185">
        <f>SUMIFS(INDEX(Table_Index[],,MATCH(T$12,Table_Index[#Headers],0)),
Table_Index[ID],$Q1185,Table_Index[year],$R1185)/COUNTIFS(Table_Index[Quarter],"&lt;&gt;''",Table_Index[ID],$Q1185,Table_Index[year],$R1185)</f>
        <v>0.136228825</v>
      </c>
      <c r="U1185">
        <f>SUMIFS(INDEX(Table_Index[],,MATCH(U$12,Table_Index[#Headers],0)),
Table_Index[ID],$Q1185,Table_Index[year],$R1185)/COUNTIFS(Table_Index[Quarter],"&lt;&gt;''",Table_Index[ID],$Q1185,Table_Index[year],$R1185)</f>
        <v>5.8979675000000002E-2</v>
      </c>
      <c r="V1185">
        <f>SUMIFS(INDEX(Table_Index[],,MATCH(V$12,Table_Index[#Headers],0)),
Table_Index[ID],$Q1185,Table_Index[year],$R1185)/COUNTIFS(Table_Index[Quarter],"&lt;&gt;''",Table_Index[ID],$Q1185,Table_Index[year],$R1185)</f>
        <v>2.2482000000000001E-3</v>
      </c>
      <c r="W1185">
        <f>SUMIFS(INDEX(Table_Index[],,MATCH(W$12,Table_Index[#Headers],0)),
Table_Index[ID],$Q1185,Table_Index[year],$R1185)/COUNTIFS(Table_Index[Quarter],"&lt;&gt;''",Table_Index[ID],$Q1185,Table_Index[year],$R1185)</f>
        <v>1.4285825E-2</v>
      </c>
      <c r="X1185">
        <f>SUMIFS(INDEX(Table_Index[],,MATCH(X$12,Table_Index[#Headers],0)),
Table_Index[ID],$Q1185,Table_Index[year],$R1185)/COUNTIFS(Table_Index[Quarter],"&lt;&gt;''",Table_Index[ID],$Q1185,Table_Index[year],$R1185)</f>
        <v>8.5364825000000005E-2</v>
      </c>
      <c r="Y1185">
        <f>SUMIFS(INDEX(Table_Index[],,MATCH(Y$12,Table_Index[#Headers],0)),
Table_Index[ID],$Q1185,Table_Index[year],$R1185)/COUNTIFS(Table_Index[Quarter],"&lt;&gt;''",Table_Index[ID],$Q1185,Table_Index[year],$R1185)</f>
        <v>0.1591458</v>
      </c>
      <c r="Z1185">
        <f>SUMIFS(INDEX(Table_Index[],,MATCH(Z$12,Table_Index[#Headers],0)),
Table_Index[ID],$Q1185,Table_Index[year],$R1185)/COUNTIFS(Table_Index[Quarter],"&lt;&gt;''",Table_Index[ID],$Q1185,Table_Index[year],$R1185)</f>
        <v>0.254541825</v>
      </c>
      <c r="AA1185">
        <f>SUMIFS(INDEX(Table_Index[],,MATCH(AA$12,Table_Index[#Headers],0)),
Table_Index[ID],$Q1185,Table_Index[year],$R1185)/COUNTIFS(Table_Index[Quarter],"&lt;&gt;''",Table_Index[ID],$Q1185,Table_Index[year],$R1185)</f>
        <v>5.5851925000000004E-2</v>
      </c>
      <c r="AB1185">
        <f>SUMIFS(INDEX(Table_Index[],,MATCH(AB$12,Table_Index[#Headers],0)),
Table_Index[ID],$Q1185,Table_Index[year],$R1185)/COUNTIFS(Table_Index[Quarter],"&lt;&gt;''",Table_Index[ID],$Q1185,Table_Index[year],$R1185)</f>
        <v>0.212682125</v>
      </c>
      <c r="AC1185" s="24">
        <f t="shared" si="74"/>
        <v>1.0000001000000001</v>
      </c>
      <c r="AD1185">
        <f>COUNTIFS(Table_Index[Quarter],"&lt;&gt;''",Table_Index[ID],$Q1185,Table_Index[year],$R1185)</f>
        <v>4</v>
      </c>
      <c r="AE1185" s="34">
        <f t="shared" si="75"/>
        <v>0.83156746913521506</v>
      </c>
    </row>
    <row r="1186" spans="1:31" x14ac:dyDescent="0.3">
      <c r="A1186">
        <v>9178</v>
      </c>
      <c r="B1186">
        <v>2004</v>
      </c>
      <c r="C1186">
        <v>3</v>
      </c>
      <c r="D1186">
        <v>0.1920635</v>
      </c>
      <c r="E1186">
        <v>6.3492099999999996E-2</v>
      </c>
      <c r="F1186">
        <v>7.9365099999999994E-2</v>
      </c>
      <c r="G1186">
        <v>0.19047620000000001</v>
      </c>
      <c r="H1186">
        <v>0</v>
      </c>
      <c r="I1186">
        <v>0.3333333</v>
      </c>
      <c r="J1186">
        <v>0</v>
      </c>
      <c r="K1186">
        <v>7.4603199999999995E-2</v>
      </c>
      <c r="L1186">
        <v>5.5555599999999997E-2</v>
      </c>
      <c r="M1186">
        <v>1.11111E-2</v>
      </c>
      <c r="O1186" t="str">
        <f>Table_Index[[#This Row],[ID]]&amp;Table_Index[[#This Row],[year]]</f>
        <v>91782004</v>
      </c>
      <c r="P1186" t="str">
        <v>93512004</v>
      </c>
      <c r="Q1186" t="str">
        <f t="shared" si="72"/>
        <v>9351</v>
      </c>
      <c r="R1186" t="str">
        <f t="shared" si="73"/>
        <v>2004</v>
      </c>
      <c r="S1186">
        <f>SUMIFS(INDEX(Table_Index[],,MATCH(S$12,Table_Index[#Headers],0)),
Table_Index[ID],$Q1186,Table_Index[year],$R1186)/COUNTIFS(Table_Index[Quarter],"&lt;&gt;''",Table_Index[ID],$Q1186,Table_Index[year],$R1186)</f>
        <v>4.7293349999999998E-2</v>
      </c>
      <c r="T1186">
        <f>SUMIFS(INDEX(Table_Index[],,MATCH(T$12,Table_Index[#Headers],0)),
Table_Index[ID],$Q1186,Table_Index[year],$R1186)/COUNTIFS(Table_Index[Quarter],"&lt;&gt;''",Table_Index[ID],$Q1186,Table_Index[year],$R1186)</f>
        <v>0.12621589999999999</v>
      </c>
      <c r="U1186">
        <f>SUMIFS(INDEX(Table_Index[],,MATCH(U$12,Table_Index[#Headers],0)),
Table_Index[ID],$Q1186,Table_Index[year],$R1186)/COUNTIFS(Table_Index[Quarter],"&lt;&gt;''",Table_Index[ID],$Q1186,Table_Index[year],$R1186)</f>
        <v>1.7505824999999999E-2</v>
      </c>
      <c r="V1186">
        <f>SUMIFS(INDEX(Table_Index[],,MATCH(V$12,Table_Index[#Headers],0)),
Table_Index[ID],$Q1186,Table_Index[year],$R1186)/COUNTIFS(Table_Index[Quarter],"&lt;&gt;''",Table_Index[ID],$Q1186,Table_Index[year],$R1186)</f>
        <v>8.0925675000000002E-2</v>
      </c>
      <c r="W1186">
        <f>SUMIFS(INDEX(Table_Index[],,MATCH(W$12,Table_Index[#Headers],0)),
Table_Index[ID],$Q1186,Table_Index[year],$R1186)/COUNTIFS(Table_Index[Quarter],"&lt;&gt;''",Table_Index[ID],$Q1186,Table_Index[year],$R1186)</f>
        <v>0</v>
      </c>
      <c r="X1186">
        <f>SUMIFS(INDEX(Table_Index[],,MATCH(X$12,Table_Index[#Headers],0)),
Table_Index[ID],$Q1186,Table_Index[year],$R1186)/COUNTIFS(Table_Index[Quarter],"&lt;&gt;''",Table_Index[ID],$Q1186,Table_Index[year],$R1186)</f>
        <v>0.148713025</v>
      </c>
      <c r="Y1186">
        <f>SUMIFS(INDEX(Table_Index[],,MATCH(Y$12,Table_Index[#Headers],0)),
Table_Index[ID],$Q1186,Table_Index[year],$R1186)/COUNTIFS(Table_Index[Quarter],"&lt;&gt;''",Table_Index[ID],$Q1186,Table_Index[year],$R1186)</f>
        <v>0.245321975</v>
      </c>
      <c r="Z1186">
        <f>SUMIFS(INDEX(Table_Index[],,MATCH(Z$12,Table_Index[#Headers],0)),
Table_Index[ID],$Q1186,Table_Index[year],$R1186)/COUNTIFS(Table_Index[Quarter],"&lt;&gt;''",Table_Index[ID],$Q1186,Table_Index[year],$R1186)</f>
        <v>0.25027345000000001</v>
      </c>
      <c r="AA1186">
        <f>SUMIFS(INDEX(Table_Index[],,MATCH(AA$12,Table_Index[#Headers],0)),
Table_Index[ID],$Q1186,Table_Index[year],$R1186)/COUNTIFS(Table_Index[Quarter],"&lt;&gt;''",Table_Index[ID],$Q1186,Table_Index[year],$R1186)</f>
        <v>7.7504249999999997E-2</v>
      </c>
      <c r="AB1186">
        <f>SUMIFS(INDEX(Table_Index[],,MATCH(AB$12,Table_Index[#Headers],0)),
Table_Index[ID],$Q1186,Table_Index[year],$R1186)/COUNTIFS(Table_Index[Quarter],"&lt;&gt;''",Table_Index[ID],$Q1186,Table_Index[year],$R1186)</f>
        <v>6.2465249999999993E-3</v>
      </c>
      <c r="AC1186" s="24">
        <f t="shared" si="74"/>
        <v>0.99999997500000004</v>
      </c>
      <c r="AD1186">
        <f>COUNTIFS(Table_Index[Quarter],"&lt;&gt;''",Table_Index[ID],$Q1186,Table_Index[year],$R1186)</f>
        <v>4</v>
      </c>
      <c r="AE1186" s="34">
        <f t="shared" si="75"/>
        <v>0.82399630400973933</v>
      </c>
    </row>
    <row r="1187" spans="1:31" x14ac:dyDescent="0.3">
      <c r="A1187">
        <v>9178</v>
      </c>
      <c r="B1187">
        <v>2004</v>
      </c>
      <c r="C1187">
        <v>4</v>
      </c>
      <c r="D1187">
        <v>5.6089E-3</v>
      </c>
      <c r="E1187">
        <v>5.4086000000000004E-3</v>
      </c>
      <c r="F1187">
        <v>4.0064000000000002E-3</v>
      </c>
      <c r="G1187">
        <v>1.6026E-3</v>
      </c>
      <c r="H1187">
        <v>0</v>
      </c>
      <c r="I1187">
        <v>9.6153000000000002E-3</v>
      </c>
      <c r="J1187">
        <v>2.4038000000000002E-3</v>
      </c>
      <c r="K1187">
        <v>0.9695435</v>
      </c>
      <c r="L1187">
        <v>1.7627999999999999E-3</v>
      </c>
      <c r="M1187">
        <v>4.8099999999999997E-5</v>
      </c>
      <c r="O1187" t="str">
        <f>Table_Index[[#This Row],[ID]]&amp;Table_Index[[#This Row],[year]]</f>
        <v>91782004</v>
      </c>
      <c r="P1187" t="str">
        <v>93512005</v>
      </c>
      <c r="Q1187" t="str">
        <f t="shared" si="72"/>
        <v>9351</v>
      </c>
      <c r="R1187" t="str">
        <f t="shared" si="73"/>
        <v>2005</v>
      </c>
      <c r="S1187">
        <f>SUMIFS(INDEX(Table_Index[],,MATCH(S$12,Table_Index[#Headers],0)),
Table_Index[ID],$Q1187,Table_Index[year],$R1187)/COUNTIFS(Table_Index[Quarter],"&lt;&gt;''",Table_Index[ID],$Q1187,Table_Index[year],$R1187)</f>
        <v>2.6980900000000002E-2</v>
      </c>
      <c r="T1187">
        <f>SUMIFS(INDEX(Table_Index[],,MATCH(T$12,Table_Index[#Headers],0)),
Table_Index[ID],$Q1187,Table_Index[year],$R1187)/COUNTIFS(Table_Index[Quarter],"&lt;&gt;''",Table_Index[ID],$Q1187,Table_Index[year],$R1187)</f>
        <v>0.21328222499999999</v>
      </c>
      <c r="U1187">
        <f>SUMIFS(INDEX(Table_Index[],,MATCH(U$12,Table_Index[#Headers],0)),
Table_Index[ID],$Q1187,Table_Index[year],$R1187)/COUNTIFS(Table_Index[Quarter],"&lt;&gt;''",Table_Index[ID],$Q1187,Table_Index[year],$R1187)</f>
        <v>0.12165669999999998</v>
      </c>
      <c r="V1187">
        <f>SUMIFS(INDEX(Table_Index[],,MATCH(V$12,Table_Index[#Headers],0)),
Table_Index[ID],$Q1187,Table_Index[year],$R1187)/COUNTIFS(Table_Index[Quarter],"&lt;&gt;''",Table_Index[ID],$Q1187,Table_Index[year],$R1187)</f>
        <v>4.8909525000000002E-2</v>
      </c>
      <c r="W1187">
        <f>SUMIFS(INDEX(Table_Index[],,MATCH(W$12,Table_Index[#Headers],0)),
Table_Index[ID],$Q1187,Table_Index[year],$R1187)/COUNTIFS(Table_Index[Quarter],"&lt;&gt;''",Table_Index[ID],$Q1187,Table_Index[year],$R1187)</f>
        <v>3.1603399999999997E-2</v>
      </c>
      <c r="X1187">
        <f>SUMIFS(INDEX(Table_Index[],,MATCH(X$12,Table_Index[#Headers],0)),
Table_Index[ID],$Q1187,Table_Index[year],$R1187)/COUNTIFS(Table_Index[Quarter],"&lt;&gt;''",Table_Index[ID],$Q1187,Table_Index[year],$R1187)</f>
        <v>0.21744230000000003</v>
      </c>
      <c r="Y1187">
        <f>SUMIFS(INDEX(Table_Index[],,MATCH(Y$12,Table_Index[#Headers],0)),
Table_Index[ID],$Q1187,Table_Index[year],$R1187)/COUNTIFS(Table_Index[Quarter],"&lt;&gt;''",Table_Index[ID],$Q1187,Table_Index[year],$R1187)</f>
        <v>0.190725275</v>
      </c>
      <c r="Z1187">
        <f>SUMIFS(INDEX(Table_Index[],,MATCH(Z$12,Table_Index[#Headers],0)),
Table_Index[ID],$Q1187,Table_Index[year],$R1187)/COUNTIFS(Table_Index[Quarter],"&lt;&gt;''",Table_Index[ID],$Q1187,Table_Index[year],$R1187)</f>
        <v>3.8756275E-2</v>
      </c>
      <c r="AA1187">
        <f>SUMIFS(INDEX(Table_Index[],,MATCH(AA$12,Table_Index[#Headers],0)),
Table_Index[ID],$Q1187,Table_Index[year],$R1187)/COUNTIFS(Table_Index[Quarter],"&lt;&gt;''",Table_Index[ID],$Q1187,Table_Index[year],$R1187)</f>
        <v>0.10683142499999999</v>
      </c>
      <c r="AB1187">
        <f>SUMIFS(INDEX(Table_Index[],,MATCH(AB$12,Table_Index[#Headers],0)),
Table_Index[ID],$Q1187,Table_Index[year],$R1187)/COUNTIFS(Table_Index[Quarter],"&lt;&gt;''",Table_Index[ID],$Q1187,Table_Index[year],$R1187)</f>
        <v>3.8119249999999999E-3</v>
      </c>
      <c r="AC1187" s="24">
        <f t="shared" si="74"/>
        <v>0.99999995000000008</v>
      </c>
      <c r="AD1187">
        <f>COUNTIFS(Table_Index[Quarter],"&lt;&gt;''",Table_Index[ID],$Q1187,Table_Index[year],$R1187)</f>
        <v>4</v>
      </c>
      <c r="AE1187" s="34">
        <f t="shared" si="75"/>
        <v>0.8390046370073363</v>
      </c>
    </row>
    <row r="1188" spans="1:31" x14ac:dyDescent="0.3">
      <c r="A1188">
        <v>9178</v>
      </c>
      <c r="B1188">
        <v>2005</v>
      </c>
      <c r="C1188">
        <v>1</v>
      </c>
      <c r="D1188">
        <v>9.5985100000000004E-2</v>
      </c>
      <c r="E1188">
        <v>0.1289399</v>
      </c>
      <c r="F1188">
        <v>9.5985100000000004E-2</v>
      </c>
      <c r="G1188">
        <v>9.3105499999999994E-2</v>
      </c>
      <c r="H1188">
        <v>6.6230000000000004E-3</v>
      </c>
      <c r="I1188">
        <v>0.28283599999999998</v>
      </c>
      <c r="J1188">
        <v>0.17037350000000001</v>
      </c>
      <c r="K1188">
        <v>3.1675099999999998E-2</v>
      </c>
      <c r="L1188">
        <v>8.9677499999999993E-2</v>
      </c>
      <c r="M1188">
        <v>4.7993000000000003E-3</v>
      </c>
      <c r="O1188" t="str">
        <f>Table_Index[[#This Row],[ID]]&amp;Table_Index[[#This Row],[year]]</f>
        <v>91782005</v>
      </c>
      <c r="P1188" t="str">
        <v>93522003</v>
      </c>
      <c r="Q1188" t="str">
        <f t="shared" si="72"/>
        <v>9352</v>
      </c>
      <c r="R1188" t="str">
        <f t="shared" si="73"/>
        <v>2003</v>
      </c>
      <c r="S1188">
        <f>SUMIFS(INDEX(Table_Index[],,MATCH(S$12,Table_Index[#Headers],0)),
Table_Index[ID],$Q1188,Table_Index[year],$R1188)/COUNTIFS(Table_Index[Quarter],"&lt;&gt;''",Table_Index[ID],$Q1188,Table_Index[year],$R1188)</f>
        <v>0.10244549999999999</v>
      </c>
      <c r="T1188">
        <f>SUMIFS(INDEX(Table_Index[],,MATCH(T$12,Table_Index[#Headers],0)),
Table_Index[ID],$Q1188,Table_Index[year],$R1188)/COUNTIFS(Table_Index[Quarter],"&lt;&gt;''",Table_Index[ID],$Q1188,Table_Index[year],$R1188)</f>
        <v>3.3597300000000004E-2</v>
      </c>
      <c r="U1188">
        <f>SUMIFS(INDEX(Table_Index[],,MATCH(U$12,Table_Index[#Headers],0)),
Table_Index[ID],$Q1188,Table_Index[year],$R1188)/COUNTIFS(Table_Index[Quarter],"&lt;&gt;''",Table_Index[ID],$Q1188,Table_Index[year],$R1188)</f>
        <v>4.4286775E-2</v>
      </c>
      <c r="V1188">
        <f>SUMIFS(INDEX(Table_Index[],,MATCH(V$12,Table_Index[#Headers],0)),
Table_Index[ID],$Q1188,Table_Index[year],$R1188)/COUNTIFS(Table_Index[Quarter],"&lt;&gt;''",Table_Index[ID],$Q1188,Table_Index[year],$R1188)</f>
        <v>5.0479949999999996E-2</v>
      </c>
      <c r="W1188">
        <f>SUMIFS(INDEX(Table_Index[],,MATCH(W$12,Table_Index[#Headers],0)),
Table_Index[ID],$Q1188,Table_Index[year],$R1188)/COUNTIFS(Table_Index[Quarter],"&lt;&gt;''",Table_Index[ID],$Q1188,Table_Index[year],$R1188)</f>
        <v>9.5229750000000012E-3</v>
      </c>
      <c r="X1188">
        <f>SUMIFS(INDEX(Table_Index[],,MATCH(X$12,Table_Index[#Headers],0)),
Table_Index[ID],$Q1188,Table_Index[year],$R1188)/COUNTIFS(Table_Index[Quarter],"&lt;&gt;''",Table_Index[ID],$Q1188,Table_Index[year],$R1188)</f>
        <v>0.14963337500000001</v>
      </c>
      <c r="Y1188">
        <f>SUMIFS(INDEX(Table_Index[],,MATCH(Y$12,Table_Index[#Headers],0)),
Table_Index[ID],$Q1188,Table_Index[year],$R1188)/COUNTIFS(Table_Index[Quarter],"&lt;&gt;''",Table_Index[ID],$Q1188,Table_Index[year],$R1188)</f>
        <v>2.7651075000000001E-2</v>
      </c>
      <c r="Z1188">
        <f>SUMIFS(INDEX(Table_Index[],,MATCH(Z$12,Table_Index[#Headers],0)),
Table_Index[ID],$Q1188,Table_Index[year],$R1188)/COUNTIFS(Table_Index[Quarter],"&lt;&gt;''",Table_Index[ID],$Q1188,Table_Index[year],$R1188)</f>
        <v>0.48821985000000001</v>
      </c>
      <c r="AA1188">
        <f>SUMIFS(INDEX(Table_Index[],,MATCH(AA$12,Table_Index[#Headers],0)),
Table_Index[ID],$Q1188,Table_Index[year],$R1188)/COUNTIFS(Table_Index[Quarter],"&lt;&gt;''",Table_Index[ID],$Q1188,Table_Index[year],$R1188)</f>
        <v>8.5930775000000015E-2</v>
      </c>
      <c r="AB1188">
        <f>SUMIFS(INDEX(Table_Index[],,MATCH(AB$12,Table_Index[#Headers],0)),
Table_Index[ID],$Q1188,Table_Index[year],$R1188)/COUNTIFS(Table_Index[Quarter],"&lt;&gt;''",Table_Index[ID],$Q1188,Table_Index[year],$R1188)</f>
        <v>8.2323999999999991E-3</v>
      </c>
      <c r="AC1188" s="24">
        <f t="shared" si="74"/>
        <v>0.99999997500000015</v>
      </c>
      <c r="AD1188">
        <f>COUNTIFS(Table_Index[Quarter],"&lt;&gt;''",Table_Index[ID],$Q1188,Table_Index[year],$R1188)</f>
        <v>4</v>
      </c>
      <c r="AE1188" s="34">
        <f t="shared" si="75"/>
        <v>0.7148106888192769</v>
      </c>
    </row>
    <row r="1189" spans="1:31" x14ac:dyDescent="0.3">
      <c r="A1189">
        <v>9178</v>
      </c>
      <c r="B1189">
        <v>2005</v>
      </c>
      <c r="C1189">
        <v>2</v>
      </c>
      <c r="D1189">
        <v>7.7975500000000003E-2</v>
      </c>
      <c r="E1189">
        <v>8.6544200000000002E-2</v>
      </c>
      <c r="F1189">
        <v>8.5687399999999997E-2</v>
      </c>
      <c r="G1189">
        <v>0.1362429</v>
      </c>
      <c r="H1189">
        <v>3.7531099999999998E-2</v>
      </c>
      <c r="I1189">
        <v>0.28482479999999999</v>
      </c>
      <c r="J1189">
        <v>8.4830500000000003E-2</v>
      </c>
      <c r="K1189">
        <v>0.1071092</v>
      </c>
      <c r="L1189">
        <v>9.6255499999999994E-2</v>
      </c>
      <c r="M1189">
        <v>2.9991000000000002E-3</v>
      </c>
      <c r="O1189" t="str">
        <f>Table_Index[[#This Row],[ID]]&amp;Table_Index[[#This Row],[year]]</f>
        <v>91782005</v>
      </c>
      <c r="P1189" t="str">
        <v>93522004</v>
      </c>
      <c r="Q1189" t="str">
        <f t="shared" si="72"/>
        <v>9352</v>
      </c>
      <c r="R1189" t="str">
        <f t="shared" si="73"/>
        <v>2004</v>
      </c>
      <c r="S1189">
        <f>SUMIFS(INDEX(Table_Index[],,MATCH(S$12,Table_Index[#Headers],0)),
Table_Index[ID],$Q1189,Table_Index[year],$R1189)/COUNTIFS(Table_Index[Quarter],"&lt;&gt;''",Table_Index[ID],$Q1189,Table_Index[year],$R1189)</f>
        <v>0.17399007500000002</v>
      </c>
      <c r="T1189">
        <f>SUMIFS(INDEX(Table_Index[],,MATCH(T$12,Table_Index[#Headers],0)),
Table_Index[ID],$Q1189,Table_Index[year],$R1189)/COUNTIFS(Table_Index[Quarter],"&lt;&gt;''",Table_Index[ID],$Q1189,Table_Index[year],$R1189)</f>
        <v>6.0725324999999997E-2</v>
      </c>
      <c r="U1189">
        <f>SUMIFS(INDEX(Table_Index[],,MATCH(U$12,Table_Index[#Headers],0)),
Table_Index[ID],$Q1189,Table_Index[year],$R1189)/COUNTIFS(Table_Index[Quarter],"&lt;&gt;''",Table_Index[ID],$Q1189,Table_Index[year],$R1189)</f>
        <v>5.4090300000000008E-2</v>
      </c>
      <c r="V1189">
        <f>SUMIFS(INDEX(Table_Index[],,MATCH(V$12,Table_Index[#Headers],0)),
Table_Index[ID],$Q1189,Table_Index[year],$R1189)/COUNTIFS(Table_Index[Quarter],"&lt;&gt;''",Table_Index[ID],$Q1189,Table_Index[year],$R1189)</f>
        <v>8.5603374999999995E-2</v>
      </c>
      <c r="W1189">
        <f>SUMIFS(INDEX(Table_Index[],,MATCH(W$12,Table_Index[#Headers],0)),
Table_Index[ID],$Q1189,Table_Index[year],$R1189)/COUNTIFS(Table_Index[Quarter],"&lt;&gt;''",Table_Index[ID],$Q1189,Table_Index[year],$R1189)</f>
        <v>5.8990249999999994E-2</v>
      </c>
      <c r="X1189">
        <f>SUMIFS(INDEX(Table_Index[],,MATCH(X$12,Table_Index[#Headers],0)),
Table_Index[ID],$Q1189,Table_Index[year],$R1189)/COUNTIFS(Table_Index[Quarter],"&lt;&gt;''",Table_Index[ID],$Q1189,Table_Index[year],$R1189)</f>
        <v>0.37793450000000001</v>
      </c>
      <c r="Y1189">
        <f>SUMIFS(INDEX(Table_Index[],,MATCH(Y$12,Table_Index[#Headers],0)),
Table_Index[ID],$Q1189,Table_Index[year],$R1189)/COUNTIFS(Table_Index[Quarter],"&lt;&gt;''",Table_Index[ID],$Q1189,Table_Index[year],$R1189)</f>
        <v>8.1458200000000008E-2</v>
      </c>
      <c r="Z1189">
        <f>SUMIFS(INDEX(Table_Index[],,MATCH(Z$12,Table_Index[#Headers],0)),
Table_Index[ID],$Q1189,Table_Index[year],$R1189)/COUNTIFS(Table_Index[Quarter],"&lt;&gt;''",Table_Index[ID],$Q1189,Table_Index[year],$R1189)</f>
        <v>4.0446500000000003E-2</v>
      </c>
      <c r="AA1189">
        <f>SUMIFS(INDEX(Table_Index[],,MATCH(AA$12,Table_Index[#Headers],0)),
Table_Index[ID],$Q1189,Table_Index[year],$R1189)/COUNTIFS(Table_Index[Quarter],"&lt;&gt;''",Table_Index[ID],$Q1189,Table_Index[year],$R1189)</f>
        <v>6.2516475000000002E-2</v>
      </c>
      <c r="AB1189">
        <f>SUMIFS(INDEX(Table_Index[],,MATCH(AB$12,Table_Index[#Headers],0)),
Table_Index[ID],$Q1189,Table_Index[year],$R1189)/COUNTIFS(Table_Index[Quarter],"&lt;&gt;''",Table_Index[ID],$Q1189,Table_Index[year],$R1189)</f>
        <v>4.2450500000000002E-3</v>
      </c>
      <c r="AC1189" s="24">
        <f t="shared" si="74"/>
        <v>1.0000000500000001</v>
      </c>
      <c r="AD1189">
        <f>COUNTIFS(Table_Index[Quarter],"&lt;&gt;''",Table_Index[ID],$Q1189,Table_Index[year],$R1189)</f>
        <v>4</v>
      </c>
      <c r="AE1189" s="34">
        <f t="shared" si="75"/>
        <v>0.79727416664892747</v>
      </c>
    </row>
    <row r="1190" spans="1:31" x14ac:dyDescent="0.3">
      <c r="A1190">
        <v>9178</v>
      </c>
      <c r="B1190">
        <v>2005</v>
      </c>
      <c r="C1190">
        <v>3</v>
      </c>
      <c r="D1190">
        <v>4.7176500000000003E-2</v>
      </c>
      <c r="E1190">
        <v>9.3023999999999996E-2</v>
      </c>
      <c r="F1190">
        <v>6.6445699999999996E-2</v>
      </c>
      <c r="G1190">
        <v>0.1316871</v>
      </c>
      <c r="H1190">
        <v>0</v>
      </c>
      <c r="I1190">
        <v>0.44186419999999998</v>
      </c>
      <c r="J1190">
        <v>9.9669000000000008E-3</v>
      </c>
      <c r="K1190">
        <v>0.15747639999999999</v>
      </c>
      <c r="L1190">
        <v>4.9834299999999998E-2</v>
      </c>
      <c r="M1190">
        <v>2.5249000000000001E-3</v>
      </c>
      <c r="O1190" t="str">
        <f>Table_Index[[#This Row],[ID]]&amp;Table_Index[[#This Row],[year]]</f>
        <v>91782005</v>
      </c>
      <c r="P1190" t="str">
        <v>93522005</v>
      </c>
      <c r="Q1190" t="str">
        <f t="shared" si="72"/>
        <v>9352</v>
      </c>
      <c r="R1190" t="str">
        <f t="shared" si="73"/>
        <v>2005</v>
      </c>
      <c r="S1190">
        <f>SUMIFS(INDEX(Table_Index[],,MATCH(S$12,Table_Index[#Headers],0)),
Table_Index[ID],$Q1190,Table_Index[year],$R1190)/COUNTIFS(Table_Index[Quarter],"&lt;&gt;''",Table_Index[ID],$Q1190,Table_Index[year],$R1190)</f>
        <v>0.12292215000000001</v>
      </c>
      <c r="T1190">
        <f>SUMIFS(INDEX(Table_Index[],,MATCH(T$12,Table_Index[#Headers],0)),
Table_Index[ID],$Q1190,Table_Index[year],$R1190)/COUNTIFS(Table_Index[Quarter],"&lt;&gt;''",Table_Index[ID],$Q1190,Table_Index[year],$R1190)</f>
        <v>6.7678274999999996E-2</v>
      </c>
      <c r="U1190">
        <f>SUMIFS(INDEX(Table_Index[],,MATCH(U$12,Table_Index[#Headers],0)),
Table_Index[ID],$Q1190,Table_Index[year],$R1190)/COUNTIFS(Table_Index[Quarter],"&lt;&gt;''",Table_Index[ID],$Q1190,Table_Index[year],$R1190)</f>
        <v>0.1992534</v>
      </c>
      <c r="V1190">
        <f>SUMIFS(INDEX(Table_Index[],,MATCH(V$12,Table_Index[#Headers],0)),
Table_Index[ID],$Q1190,Table_Index[year],$R1190)/COUNTIFS(Table_Index[Quarter],"&lt;&gt;''",Table_Index[ID],$Q1190,Table_Index[year],$R1190)</f>
        <v>2.9319150000000002E-2</v>
      </c>
      <c r="W1190">
        <f>SUMIFS(INDEX(Table_Index[],,MATCH(W$12,Table_Index[#Headers],0)),
Table_Index[ID],$Q1190,Table_Index[year],$R1190)/COUNTIFS(Table_Index[Quarter],"&lt;&gt;''",Table_Index[ID],$Q1190,Table_Index[year],$R1190)</f>
        <v>8.2394275000000003E-2</v>
      </c>
      <c r="X1190">
        <f>SUMIFS(INDEX(Table_Index[],,MATCH(X$12,Table_Index[#Headers],0)),
Table_Index[ID],$Q1190,Table_Index[year],$R1190)/COUNTIFS(Table_Index[Quarter],"&lt;&gt;''",Table_Index[ID],$Q1190,Table_Index[year],$R1190)</f>
        <v>0.16147352500000001</v>
      </c>
      <c r="Y1190">
        <f>SUMIFS(INDEX(Table_Index[],,MATCH(Y$12,Table_Index[#Headers],0)),
Table_Index[ID],$Q1190,Table_Index[year],$R1190)/COUNTIFS(Table_Index[Quarter],"&lt;&gt;''",Table_Index[ID],$Q1190,Table_Index[year],$R1190)</f>
        <v>0.14282449999999999</v>
      </c>
      <c r="Z1190">
        <f>SUMIFS(INDEX(Table_Index[],,MATCH(Z$12,Table_Index[#Headers],0)),
Table_Index[ID],$Q1190,Table_Index[year],$R1190)/COUNTIFS(Table_Index[Quarter],"&lt;&gt;''",Table_Index[ID],$Q1190,Table_Index[year],$R1190)</f>
        <v>6.1199075000000006E-2</v>
      </c>
      <c r="AA1190">
        <f>SUMIFS(INDEX(Table_Index[],,MATCH(AA$12,Table_Index[#Headers],0)),
Table_Index[ID],$Q1190,Table_Index[year],$R1190)/COUNTIFS(Table_Index[Quarter],"&lt;&gt;''",Table_Index[ID],$Q1190,Table_Index[year],$R1190)</f>
        <v>0.113484075</v>
      </c>
      <c r="AB1190">
        <f>SUMIFS(INDEX(Table_Index[],,MATCH(AB$12,Table_Index[#Headers],0)),
Table_Index[ID],$Q1190,Table_Index[year],$R1190)/COUNTIFS(Table_Index[Quarter],"&lt;&gt;''",Table_Index[ID],$Q1190,Table_Index[year],$R1190)</f>
        <v>1.9451575000000002E-2</v>
      </c>
      <c r="AC1190" s="24">
        <f t="shared" si="74"/>
        <v>1</v>
      </c>
      <c r="AD1190">
        <f>COUNTIFS(Table_Index[Quarter],"&lt;&gt;''",Table_Index[ID],$Q1190,Table_Index[year],$R1190)</f>
        <v>4</v>
      </c>
      <c r="AE1190" s="34">
        <f t="shared" si="75"/>
        <v>0.86948458670572626</v>
      </c>
    </row>
    <row r="1191" spans="1:31" x14ac:dyDescent="0.3">
      <c r="A1191">
        <v>9178</v>
      </c>
      <c r="B1191">
        <v>2005</v>
      </c>
      <c r="C1191">
        <v>4</v>
      </c>
      <c r="D1191">
        <v>0.15266250000000001</v>
      </c>
      <c r="E1191">
        <v>0.14860229999999999</v>
      </c>
      <c r="F1191">
        <v>6.6688300000000006E-2</v>
      </c>
      <c r="G1191">
        <v>2.9233200000000001E-2</v>
      </c>
      <c r="H1191">
        <v>0</v>
      </c>
      <c r="I1191">
        <v>0.29233239999999999</v>
      </c>
      <c r="J1191">
        <v>0.164437</v>
      </c>
      <c r="K1191">
        <v>2.8015200000000001E-2</v>
      </c>
      <c r="L1191">
        <v>0.1120607</v>
      </c>
      <c r="M1191">
        <v>5.9684999999999998E-3</v>
      </c>
      <c r="O1191" t="str">
        <f>Table_Index[[#This Row],[ID]]&amp;Table_Index[[#This Row],[year]]</f>
        <v>91782005</v>
      </c>
      <c r="P1191" t="str">
        <v>93522006</v>
      </c>
      <c r="Q1191" t="str">
        <f t="shared" si="72"/>
        <v>9352</v>
      </c>
      <c r="R1191" t="str">
        <f t="shared" si="73"/>
        <v>2006</v>
      </c>
      <c r="S1191">
        <f>SUMIFS(INDEX(Table_Index[],,MATCH(S$12,Table_Index[#Headers],0)),
Table_Index[ID],$Q1191,Table_Index[year],$R1191)/COUNTIFS(Table_Index[Quarter],"&lt;&gt;''",Table_Index[ID],$Q1191,Table_Index[year],$R1191)</f>
        <v>8.3324925000000008E-2</v>
      </c>
      <c r="T1191">
        <f>SUMIFS(INDEX(Table_Index[],,MATCH(T$12,Table_Index[#Headers],0)),
Table_Index[ID],$Q1191,Table_Index[year],$R1191)/COUNTIFS(Table_Index[Quarter],"&lt;&gt;''",Table_Index[ID],$Q1191,Table_Index[year],$R1191)</f>
        <v>8.8040599999999997E-2</v>
      </c>
      <c r="U1191">
        <f>SUMIFS(INDEX(Table_Index[],,MATCH(U$12,Table_Index[#Headers],0)),
Table_Index[ID],$Q1191,Table_Index[year],$R1191)/COUNTIFS(Table_Index[Quarter],"&lt;&gt;''",Table_Index[ID],$Q1191,Table_Index[year],$R1191)</f>
        <v>0.14401615000000001</v>
      </c>
      <c r="V1191">
        <f>SUMIFS(INDEX(Table_Index[],,MATCH(V$12,Table_Index[#Headers],0)),
Table_Index[ID],$Q1191,Table_Index[year],$R1191)/COUNTIFS(Table_Index[Quarter],"&lt;&gt;''",Table_Index[ID],$Q1191,Table_Index[year],$R1191)</f>
        <v>0.141147525</v>
      </c>
      <c r="W1191">
        <f>SUMIFS(INDEX(Table_Index[],,MATCH(W$12,Table_Index[#Headers],0)),
Table_Index[ID],$Q1191,Table_Index[year],$R1191)/COUNTIFS(Table_Index[Quarter],"&lt;&gt;''",Table_Index[ID],$Q1191,Table_Index[year],$R1191)</f>
        <v>2.9224300000000002E-2</v>
      </c>
      <c r="X1191">
        <f>SUMIFS(INDEX(Table_Index[],,MATCH(X$12,Table_Index[#Headers],0)),
Table_Index[ID],$Q1191,Table_Index[year],$R1191)/COUNTIFS(Table_Index[Quarter],"&lt;&gt;''",Table_Index[ID],$Q1191,Table_Index[year],$R1191)</f>
        <v>0.22503255</v>
      </c>
      <c r="Y1191">
        <f>SUMIFS(INDEX(Table_Index[],,MATCH(Y$12,Table_Index[#Headers],0)),
Table_Index[ID],$Q1191,Table_Index[year],$R1191)/COUNTIFS(Table_Index[Quarter],"&lt;&gt;''",Table_Index[ID],$Q1191,Table_Index[year],$R1191)</f>
        <v>5.7994749999999998E-2</v>
      </c>
      <c r="Z1191">
        <f>SUMIFS(INDEX(Table_Index[],,MATCH(Z$12,Table_Index[#Headers],0)),
Table_Index[ID],$Q1191,Table_Index[year],$R1191)/COUNTIFS(Table_Index[Quarter],"&lt;&gt;''",Table_Index[ID],$Q1191,Table_Index[year],$R1191)</f>
        <v>9.5855775000000004E-2</v>
      </c>
      <c r="AA1191">
        <f>SUMIFS(INDEX(Table_Index[],,MATCH(AA$12,Table_Index[#Headers],0)),
Table_Index[ID],$Q1191,Table_Index[year],$R1191)/COUNTIFS(Table_Index[Quarter],"&lt;&gt;''",Table_Index[ID],$Q1191,Table_Index[year],$R1191)</f>
        <v>0.126732125</v>
      </c>
      <c r="AB1191">
        <f>SUMIFS(INDEX(Table_Index[],,MATCH(AB$12,Table_Index[#Headers],0)),
Table_Index[ID],$Q1191,Table_Index[year],$R1191)/COUNTIFS(Table_Index[Quarter],"&lt;&gt;''",Table_Index[ID],$Q1191,Table_Index[year],$R1191)</f>
        <v>8.6313499999999994E-3</v>
      </c>
      <c r="AC1191" s="24">
        <f t="shared" si="74"/>
        <v>1.0000000499999999</v>
      </c>
      <c r="AD1191">
        <f>COUNTIFS(Table_Index[Quarter],"&lt;&gt;''",Table_Index[ID],$Q1191,Table_Index[year],$R1191)</f>
        <v>4</v>
      </c>
      <c r="AE1191" s="34">
        <f t="shared" si="75"/>
        <v>0.8644615737426925</v>
      </c>
    </row>
    <row r="1192" spans="1:31" x14ac:dyDescent="0.3">
      <c r="A1192">
        <v>9178</v>
      </c>
      <c r="B1192">
        <v>2006</v>
      </c>
      <c r="C1192">
        <v>1</v>
      </c>
      <c r="D1192">
        <v>5.6558499999999998E-2</v>
      </c>
      <c r="E1192">
        <v>0.15916739999999999</v>
      </c>
      <c r="F1192">
        <v>5.1458999999999998E-2</v>
      </c>
      <c r="G1192">
        <v>0.1149714</v>
      </c>
      <c r="H1192">
        <v>4.6359000000000001E-3</v>
      </c>
      <c r="I1192">
        <v>0.41723490000000002</v>
      </c>
      <c r="J1192">
        <v>1.9470999999999999E-2</v>
      </c>
      <c r="K1192">
        <v>5.4704099999999999E-2</v>
      </c>
      <c r="L1192">
        <v>0.117753</v>
      </c>
      <c r="M1192">
        <v>4.0448999999999997E-3</v>
      </c>
      <c r="O1192" t="str">
        <f>Table_Index[[#This Row],[ID]]&amp;Table_Index[[#This Row],[year]]</f>
        <v>91782006</v>
      </c>
      <c r="P1192" t="str">
        <v>93522007</v>
      </c>
      <c r="Q1192" t="str">
        <f t="shared" si="72"/>
        <v>9352</v>
      </c>
      <c r="R1192" t="str">
        <f t="shared" si="73"/>
        <v>2007</v>
      </c>
      <c r="S1192">
        <f>SUMIFS(INDEX(Table_Index[],,MATCH(S$12,Table_Index[#Headers],0)),
Table_Index[ID],$Q1192,Table_Index[year],$R1192)/COUNTIFS(Table_Index[Quarter],"&lt;&gt;''",Table_Index[ID],$Q1192,Table_Index[year],$R1192)</f>
        <v>5.7804899999999999E-2</v>
      </c>
      <c r="T1192">
        <f>SUMIFS(INDEX(Table_Index[],,MATCH(T$12,Table_Index[#Headers],0)),
Table_Index[ID],$Q1192,Table_Index[year],$R1192)/COUNTIFS(Table_Index[Quarter],"&lt;&gt;''",Table_Index[ID],$Q1192,Table_Index[year],$R1192)</f>
        <v>4.1075275000000001E-2</v>
      </c>
      <c r="U1192">
        <f>SUMIFS(INDEX(Table_Index[],,MATCH(U$12,Table_Index[#Headers],0)),
Table_Index[ID],$Q1192,Table_Index[year],$R1192)/COUNTIFS(Table_Index[Quarter],"&lt;&gt;''",Table_Index[ID],$Q1192,Table_Index[year],$R1192)</f>
        <v>0.17097662499999999</v>
      </c>
      <c r="V1192">
        <f>SUMIFS(INDEX(Table_Index[],,MATCH(V$12,Table_Index[#Headers],0)),
Table_Index[ID],$Q1192,Table_Index[year],$R1192)/COUNTIFS(Table_Index[Quarter],"&lt;&gt;''",Table_Index[ID],$Q1192,Table_Index[year],$R1192)</f>
        <v>0.133193175</v>
      </c>
      <c r="W1192">
        <f>SUMIFS(INDEX(Table_Index[],,MATCH(W$12,Table_Index[#Headers],0)),
Table_Index[ID],$Q1192,Table_Index[year],$R1192)/COUNTIFS(Table_Index[Quarter],"&lt;&gt;''",Table_Index[ID],$Q1192,Table_Index[year],$R1192)</f>
        <v>5.9946900000000004E-2</v>
      </c>
      <c r="X1192">
        <f>SUMIFS(INDEX(Table_Index[],,MATCH(X$12,Table_Index[#Headers],0)),
Table_Index[ID],$Q1192,Table_Index[year],$R1192)/COUNTIFS(Table_Index[Quarter],"&lt;&gt;''",Table_Index[ID],$Q1192,Table_Index[year],$R1192)</f>
        <v>0.14595312499999999</v>
      </c>
      <c r="Y1192">
        <f>SUMIFS(INDEX(Table_Index[],,MATCH(Y$12,Table_Index[#Headers],0)),
Table_Index[ID],$Q1192,Table_Index[year],$R1192)/COUNTIFS(Table_Index[Quarter],"&lt;&gt;''",Table_Index[ID],$Q1192,Table_Index[year],$R1192)</f>
        <v>0.1380595</v>
      </c>
      <c r="Z1192">
        <f>SUMIFS(INDEX(Table_Index[],,MATCH(Z$12,Table_Index[#Headers],0)),
Table_Index[ID],$Q1192,Table_Index[year],$R1192)/COUNTIFS(Table_Index[Quarter],"&lt;&gt;''",Table_Index[ID],$Q1192,Table_Index[year],$R1192)</f>
        <v>6.735795E-2</v>
      </c>
      <c r="AA1192">
        <f>SUMIFS(INDEX(Table_Index[],,MATCH(AA$12,Table_Index[#Headers],0)),
Table_Index[ID],$Q1192,Table_Index[year],$R1192)/COUNTIFS(Table_Index[Quarter],"&lt;&gt;''",Table_Index[ID],$Q1192,Table_Index[year],$R1192)</f>
        <v>0.179754625</v>
      </c>
      <c r="AB1192">
        <f>SUMIFS(INDEX(Table_Index[],,MATCH(AB$12,Table_Index[#Headers],0)),
Table_Index[ID],$Q1192,Table_Index[year],$R1192)/COUNTIFS(Table_Index[Quarter],"&lt;&gt;''",Table_Index[ID],$Q1192,Table_Index[year],$R1192)</f>
        <v>5.8779999999999995E-3</v>
      </c>
      <c r="AC1192" s="24">
        <f t="shared" si="74"/>
        <v>1.000000075</v>
      </c>
      <c r="AD1192">
        <f>COUNTIFS(Table_Index[Quarter],"&lt;&gt;''",Table_Index[ID],$Q1192,Table_Index[year],$R1192)</f>
        <v>4</v>
      </c>
      <c r="AE1192" s="34">
        <f t="shared" si="75"/>
        <v>0.8671582465784744</v>
      </c>
    </row>
    <row r="1193" spans="1:31" x14ac:dyDescent="0.3">
      <c r="A1193">
        <v>9178</v>
      </c>
      <c r="B1193">
        <v>2006</v>
      </c>
      <c r="C1193">
        <v>2</v>
      </c>
      <c r="D1193">
        <v>0.1203167</v>
      </c>
      <c r="E1193">
        <v>0.212868</v>
      </c>
      <c r="F1193">
        <v>0.10180640000000001</v>
      </c>
      <c r="G1193">
        <v>0.17738999999999999</v>
      </c>
      <c r="H1193">
        <v>0</v>
      </c>
      <c r="I1193">
        <v>0.18510260000000001</v>
      </c>
      <c r="J1193">
        <v>5.5530799999999998E-2</v>
      </c>
      <c r="K1193">
        <v>5.8307299999999999E-2</v>
      </c>
      <c r="L1193">
        <v>8.7923799999999996E-2</v>
      </c>
      <c r="M1193">
        <v>1.3900000000000001E-5</v>
      </c>
      <c r="O1193" t="str">
        <f>Table_Index[[#This Row],[ID]]&amp;Table_Index[[#This Row],[year]]</f>
        <v>91782006</v>
      </c>
      <c r="P1193" t="str">
        <v>93532003</v>
      </c>
      <c r="Q1193" t="str">
        <f t="shared" si="72"/>
        <v>9353</v>
      </c>
      <c r="R1193" t="str">
        <f t="shared" si="73"/>
        <v>2003</v>
      </c>
      <c r="S1193">
        <f>SUMIFS(INDEX(Table_Index[],,MATCH(S$12,Table_Index[#Headers],0)),
Table_Index[ID],$Q1193,Table_Index[year],$R1193)/COUNTIFS(Table_Index[Quarter],"&lt;&gt;''",Table_Index[ID],$Q1193,Table_Index[year],$R1193)</f>
        <v>8.2174175000000002E-2</v>
      </c>
      <c r="T1193">
        <f>SUMIFS(INDEX(Table_Index[],,MATCH(T$12,Table_Index[#Headers],0)),
Table_Index[ID],$Q1193,Table_Index[year],$R1193)/COUNTIFS(Table_Index[Quarter],"&lt;&gt;''",Table_Index[ID],$Q1193,Table_Index[year],$R1193)</f>
        <v>3.0848575E-2</v>
      </c>
      <c r="U1193">
        <f>SUMIFS(INDEX(Table_Index[],,MATCH(U$12,Table_Index[#Headers],0)),
Table_Index[ID],$Q1193,Table_Index[year],$R1193)/COUNTIFS(Table_Index[Quarter],"&lt;&gt;''",Table_Index[ID],$Q1193,Table_Index[year],$R1193)</f>
        <v>6.4315999999999998E-2</v>
      </c>
      <c r="V1193">
        <f>SUMIFS(INDEX(Table_Index[],,MATCH(V$12,Table_Index[#Headers],0)),
Table_Index[ID],$Q1193,Table_Index[year],$R1193)/COUNTIFS(Table_Index[Quarter],"&lt;&gt;''",Table_Index[ID],$Q1193,Table_Index[year],$R1193)</f>
        <v>4.9142874999999996E-2</v>
      </c>
      <c r="W1193">
        <f>SUMIFS(INDEX(Table_Index[],,MATCH(W$12,Table_Index[#Headers],0)),
Table_Index[ID],$Q1193,Table_Index[year],$R1193)/COUNTIFS(Table_Index[Quarter],"&lt;&gt;''",Table_Index[ID],$Q1193,Table_Index[year],$R1193)</f>
        <v>1.214285E-2</v>
      </c>
      <c r="X1193">
        <f>SUMIFS(INDEX(Table_Index[],,MATCH(X$12,Table_Index[#Headers],0)),
Table_Index[ID],$Q1193,Table_Index[year],$R1193)/COUNTIFS(Table_Index[Quarter],"&lt;&gt;''",Table_Index[ID],$Q1193,Table_Index[year],$R1193)</f>
        <v>0.12715224999999999</v>
      </c>
      <c r="Y1193">
        <f>SUMIFS(INDEX(Table_Index[],,MATCH(Y$12,Table_Index[#Headers],0)),
Table_Index[ID],$Q1193,Table_Index[year],$R1193)/COUNTIFS(Table_Index[Quarter],"&lt;&gt;''",Table_Index[ID],$Q1193,Table_Index[year],$R1193)</f>
        <v>6.636172500000001E-2</v>
      </c>
      <c r="Z1193">
        <f>SUMIFS(INDEX(Table_Index[],,MATCH(Z$12,Table_Index[#Headers],0)),
Table_Index[ID],$Q1193,Table_Index[year],$R1193)/COUNTIFS(Table_Index[Quarter],"&lt;&gt;''",Table_Index[ID],$Q1193,Table_Index[year],$R1193)</f>
        <v>0.45689255000000001</v>
      </c>
      <c r="AA1193">
        <f>SUMIFS(INDEX(Table_Index[],,MATCH(AA$12,Table_Index[#Headers],0)),
Table_Index[ID],$Q1193,Table_Index[year],$R1193)/COUNTIFS(Table_Index[Quarter],"&lt;&gt;''",Table_Index[ID],$Q1193,Table_Index[year],$R1193)</f>
        <v>6.933700000000001E-2</v>
      </c>
      <c r="AB1193">
        <f>SUMIFS(INDEX(Table_Index[],,MATCH(AB$12,Table_Index[#Headers],0)),
Table_Index[ID],$Q1193,Table_Index[year],$R1193)/COUNTIFS(Table_Index[Quarter],"&lt;&gt;''",Table_Index[ID],$Q1193,Table_Index[year],$R1193)</f>
        <v>4.1631925E-2</v>
      </c>
      <c r="AC1193" s="24">
        <f t="shared" si="74"/>
        <v>0.99999992500000012</v>
      </c>
      <c r="AD1193">
        <f>COUNTIFS(Table_Index[Quarter],"&lt;&gt;''",Table_Index[ID],$Q1193,Table_Index[year],$R1193)</f>
        <v>4</v>
      </c>
      <c r="AE1193" s="34">
        <f t="shared" si="75"/>
        <v>0.74973353933940434</v>
      </c>
    </row>
    <row r="1194" spans="1:31" x14ac:dyDescent="0.3">
      <c r="A1194">
        <v>9178</v>
      </c>
      <c r="B1194">
        <v>2006</v>
      </c>
      <c r="C1194">
        <v>3</v>
      </c>
      <c r="D1194">
        <v>7.5067599999999998E-2</v>
      </c>
      <c r="E1194">
        <v>6.1251899999999998E-2</v>
      </c>
      <c r="F1194">
        <v>5.1043199999999997E-2</v>
      </c>
      <c r="G1194">
        <v>0.30115510000000001</v>
      </c>
      <c r="H1194">
        <v>3.3178100000000002E-2</v>
      </c>
      <c r="I1194">
        <v>0.2552161</v>
      </c>
      <c r="J1194">
        <v>6.7814600000000003E-2</v>
      </c>
      <c r="K1194">
        <v>5.8954899999999998E-2</v>
      </c>
      <c r="L1194">
        <v>9.2898700000000001E-2</v>
      </c>
      <c r="M1194">
        <v>3.4199E-3</v>
      </c>
      <c r="O1194" t="str">
        <f>Table_Index[[#This Row],[ID]]&amp;Table_Index[[#This Row],[year]]</f>
        <v>91782006</v>
      </c>
      <c r="P1194" t="str">
        <v>93532004</v>
      </c>
      <c r="Q1194" t="str">
        <f t="shared" si="72"/>
        <v>9353</v>
      </c>
      <c r="R1194" t="str">
        <f t="shared" si="73"/>
        <v>2004</v>
      </c>
      <c r="S1194">
        <f>SUMIFS(INDEX(Table_Index[],,MATCH(S$12,Table_Index[#Headers],0)),
Table_Index[ID],$Q1194,Table_Index[year],$R1194)/COUNTIFS(Table_Index[Quarter],"&lt;&gt;''",Table_Index[ID],$Q1194,Table_Index[year],$R1194)</f>
        <v>5.4010875E-2</v>
      </c>
      <c r="T1194">
        <f>SUMIFS(INDEX(Table_Index[],,MATCH(T$12,Table_Index[#Headers],0)),
Table_Index[ID],$Q1194,Table_Index[year],$R1194)/COUNTIFS(Table_Index[Quarter],"&lt;&gt;''",Table_Index[ID],$Q1194,Table_Index[year],$R1194)</f>
        <v>5.7160025000000003E-2</v>
      </c>
      <c r="U1194">
        <f>SUMIFS(INDEX(Table_Index[],,MATCH(U$12,Table_Index[#Headers],0)),
Table_Index[ID],$Q1194,Table_Index[year],$R1194)/COUNTIFS(Table_Index[Quarter],"&lt;&gt;''",Table_Index[ID],$Q1194,Table_Index[year],$R1194)</f>
        <v>8.4283675000000002E-2</v>
      </c>
      <c r="V1194">
        <f>SUMIFS(INDEX(Table_Index[],,MATCH(V$12,Table_Index[#Headers],0)),
Table_Index[ID],$Q1194,Table_Index[year],$R1194)/COUNTIFS(Table_Index[Quarter],"&lt;&gt;''",Table_Index[ID],$Q1194,Table_Index[year],$R1194)</f>
        <v>5.0666599999999999E-2</v>
      </c>
      <c r="W1194">
        <f>SUMIFS(INDEX(Table_Index[],,MATCH(W$12,Table_Index[#Headers],0)),
Table_Index[ID],$Q1194,Table_Index[year],$R1194)/COUNTIFS(Table_Index[Quarter],"&lt;&gt;''",Table_Index[ID],$Q1194,Table_Index[year],$R1194)</f>
        <v>2.3899424999999998E-2</v>
      </c>
      <c r="X1194">
        <f>SUMIFS(INDEX(Table_Index[],,MATCH(X$12,Table_Index[#Headers],0)),
Table_Index[ID],$Q1194,Table_Index[year],$R1194)/COUNTIFS(Table_Index[Quarter],"&lt;&gt;''",Table_Index[ID],$Q1194,Table_Index[year],$R1194)</f>
        <v>1.7892024999999999E-2</v>
      </c>
      <c r="Y1194">
        <f>SUMIFS(INDEX(Table_Index[],,MATCH(Y$12,Table_Index[#Headers],0)),
Table_Index[ID],$Q1194,Table_Index[year],$R1194)/COUNTIFS(Table_Index[Quarter],"&lt;&gt;''",Table_Index[ID],$Q1194,Table_Index[year],$R1194)</f>
        <v>0.13006129999999999</v>
      </c>
      <c r="Z1194">
        <f>SUMIFS(INDEX(Table_Index[],,MATCH(Z$12,Table_Index[#Headers],0)),
Table_Index[ID],$Q1194,Table_Index[year],$R1194)/COUNTIFS(Table_Index[Quarter],"&lt;&gt;''",Table_Index[ID],$Q1194,Table_Index[year],$R1194)</f>
        <v>0.53646499999999997</v>
      </c>
      <c r="AA1194">
        <f>SUMIFS(INDEX(Table_Index[],,MATCH(AA$12,Table_Index[#Headers],0)),
Table_Index[ID],$Q1194,Table_Index[year],$R1194)/COUNTIFS(Table_Index[Quarter],"&lt;&gt;''",Table_Index[ID],$Q1194,Table_Index[year],$R1194)</f>
        <v>3.9478874999999997E-2</v>
      </c>
      <c r="AB1194">
        <f>SUMIFS(INDEX(Table_Index[],,MATCH(AB$12,Table_Index[#Headers],0)),
Table_Index[ID],$Q1194,Table_Index[year],$R1194)/COUNTIFS(Table_Index[Quarter],"&lt;&gt;''",Table_Index[ID],$Q1194,Table_Index[year],$R1194)</f>
        <v>6.0821250000000007E-3</v>
      </c>
      <c r="AC1194" s="24">
        <f t="shared" si="74"/>
        <v>0.99999992500000001</v>
      </c>
      <c r="AD1194">
        <f>COUNTIFS(Table_Index[Quarter],"&lt;&gt;''",Table_Index[ID],$Q1194,Table_Index[year],$R1194)</f>
        <v>4</v>
      </c>
      <c r="AE1194" s="34">
        <f t="shared" si="75"/>
        <v>0.67694719582426566</v>
      </c>
    </row>
    <row r="1195" spans="1:31" x14ac:dyDescent="0.3">
      <c r="A1195">
        <v>9178</v>
      </c>
      <c r="B1195">
        <v>2006</v>
      </c>
      <c r="C1195">
        <v>4</v>
      </c>
      <c r="D1195">
        <v>9.6954600000000002E-2</v>
      </c>
      <c r="E1195">
        <v>7.2298000000000001E-2</v>
      </c>
      <c r="F1195">
        <v>8.3581500000000003E-2</v>
      </c>
      <c r="G1195">
        <v>0.12927279999999999</v>
      </c>
      <c r="H1195">
        <v>0</v>
      </c>
      <c r="I1195">
        <v>0.25074459999999998</v>
      </c>
      <c r="J1195">
        <v>0.1170141</v>
      </c>
      <c r="K1195">
        <v>0.11158129999999999</v>
      </c>
      <c r="L1195">
        <v>0.13506770000000001</v>
      </c>
      <c r="M1195">
        <v>3.4853000000000002E-3</v>
      </c>
      <c r="O1195" t="str">
        <f>Table_Index[[#This Row],[ID]]&amp;Table_Index[[#This Row],[year]]</f>
        <v>91782006</v>
      </c>
      <c r="P1195" t="str">
        <v>93532005</v>
      </c>
      <c r="Q1195" t="str">
        <f t="shared" si="72"/>
        <v>9353</v>
      </c>
      <c r="R1195" t="str">
        <f t="shared" si="73"/>
        <v>2005</v>
      </c>
      <c r="S1195">
        <f>SUMIFS(INDEX(Table_Index[],,MATCH(S$12,Table_Index[#Headers],0)),
Table_Index[ID],$Q1195,Table_Index[year],$R1195)/COUNTIFS(Table_Index[Quarter],"&lt;&gt;''",Table_Index[ID],$Q1195,Table_Index[year],$R1195)</f>
        <v>3.5509399999999997E-2</v>
      </c>
      <c r="T1195">
        <f>SUMIFS(INDEX(Table_Index[],,MATCH(T$12,Table_Index[#Headers],0)),
Table_Index[ID],$Q1195,Table_Index[year],$R1195)/COUNTIFS(Table_Index[Quarter],"&lt;&gt;''",Table_Index[ID],$Q1195,Table_Index[year],$R1195)</f>
        <v>4.6752324999999997E-2</v>
      </c>
      <c r="U1195">
        <f>SUMIFS(INDEX(Table_Index[],,MATCH(U$12,Table_Index[#Headers],0)),
Table_Index[ID],$Q1195,Table_Index[year],$R1195)/COUNTIFS(Table_Index[Quarter],"&lt;&gt;''",Table_Index[ID],$Q1195,Table_Index[year],$R1195)</f>
        <v>0.10730909999999999</v>
      </c>
      <c r="V1195">
        <f>SUMIFS(INDEX(Table_Index[],,MATCH(V$12,Table_Index[#Headers],0)),
Table_Index[ID],$Q1195,Table_Index[year],$R1195)/COUNTIFS(Table_Index[Quarter],"&lt;&gt;''",Table_Index[ID],$Q1195,Table_Index[year],$R1195)</f>
        <v>5.2087700000000001E-2</v>
      </c>
      <c r="W1195">
        <f>SUMIFS(INDEX(Table_Index[],,MATCH(W$12,Table_Index[#Headers],0)),
Table_Index[ID],$Q1195,Table_Index[year],$R1195)/COUNTIFS(Table_Index[Quarter],"&lt;&gt;''",Table_Index[ID],$Q1195,Table_Index[year],$R1195)</f>
        <v>2.0801699999999999E-2</v>
      </c>
      <c r="X1195">
        <f>SUMIFS(INDEX(Table_Index[],,MATCH(X$12,Table_Index[#Headers],0)),
Table_Index[ID],$Q1195,Table_Index[year],$R1195)/COUNTIFS(Table_Index[Quarter],"&lt;&gt;''",Table_Index[ID],$Q1195,Table_Index[year],$R1195)</f>
        <v>0.40184142500000003</v>
      </c>
      <c r="Y1195">
        <f>SUMIFS(INDEX(Table_Index[],,MATCH(Y$12,Table_Index[#Headers],0)),
Table_Index[ID],$Q1195,Table_Index[year],$R1195)/COUNTIFS(Table_Index[Quarter],"&lt;&gt;''",Table_Index[ID],$Q1195,Table_Index[year],$R1195)</f>
        <v>0.20200897499999998</v>
      </c>
      <c r="Z1195">
        <f>SUMIFS(INDEX(Table_Index[],,MATCH(Z$12,Table_Index[#Headers],0)),
Table_Index[ID],$Q1195,Table_Index[year],$R1195)/COUNTIFS(Table_Index[Quarter],"&lt;&gt;''",Table_Index[ID],$Q1195,Table_Index[year],$R1195)</f>
        <v>4.3459175000000003E-2</v>
      </c>
      <c r="AA1195">
        <f>SUMIFS(INDEX(Table_Index[],,MATCH(AA$12,Table_Index[#Headers],0)),
Table_Index[ID],$Q1195,Table_Index[year],$R1195)/COUNTIFS(Table_Index[Quarter],"&lt;&gt;''",Table_Index[ID],$Q1195,Table_Index[year],$R1195)</f>
        <v>7.7888874999999996E-2</v>
      </c>
      <c r="AB1195">
        <f>SUMIFS(INDEX(Table_Index[],,MATCH(AB$12,Table_Index[#Headers],0)),
Table_Index[ID],$Q1195,Table_Index[year],$R1195)/COUNTIFS(Table_Index[Quarter],"&lt;&gt;''",Table_Index[ID],$Q1195,Table_Index[year],$R1195)</f>
        <v>1.234125E-2</v>
      </c>
      <c r="AC1195" s="24">
        <f t="shared" si="74"/>
        <v>0.99999992500000001</v>
      </c>
      <c r="AD1195">
        <f>COUNTIFS(Table_Index[Quarter],"&lt;&gt;''",Table_Index[ID],$Q1195,Table_Index[year],$R1195)</f>
        <v>4</v>
      </c>
      <c r="AE1195" s="34">
        <f t="shared" si="75"/>
        <v>0.77150038044315439</v>
      </c>
    </row>
    <row r="1196" spans="1:31" x14ac:dyDescent="0.3">
      <c r="A1196">
        <v>9178</v>
      </c>
      <c r="B1196">
        <v>2007</v>
      </c>
      <c r="C1196">
        <v>1</v>
      </c>
      <c r="D1196">
        <v>9.7787799999999994E-2</v>
      </c>
      <c r="E1196">
        <v>7.9866599999999996E-2</v>
      </c>
      <c r="F1196">
        <v>5.4543000000000001E-2</v>
      </c>
      <c r="G1196">
        <v>1.2467000000000001E-2</v>
      </c>
      <c r="H1196">
        <v>4.2671899999999999E-2</v>
      </c>
      <c r="I1196">
        <v>0.59255230000000003</v>
      </c>
      <c r="J1196">
        <v>2.02588E-2</v>
      </c>
      <c r="K1196">
        <v>3.2725799999999999E-2</v>
      </c>
      <c r="L1196">
        <v>6.2334899999999999E-2</v>
      </c>
      <c r="M1196">
        <v>4.7920000000000003E-3</v>
      </c>
      <c r="O1196" t="str">
        <f>Table_Index[[#This Row],[ID]]&amp;Table_Index[[#This Row],[year]]</f>
        <v>91782007</v>
      </c>
      <c r="P1196" t="str">
        <v>93532006</v>
      </c>
      <c r="Q1196" t="str">
        <f t="shared" si="72"/>
        <v>9353</v>
      </c>
      <c r="R1196" t="str">
        <f t="shared" si="73"/>
        <v>2006</v>
      </c>
      <c r="S1196">
        <f>SUMIFS(INDEX(Table_Index[],,MATCH(S$12,Table_Index[#Headers],0)),
Table_Index[ID],$Q1196,Table_Index[year],$R1196)/COUNTIFS(Table_Index[Quarter],"&lt;&gt;''",Table_Index[ID],$Q1196,Table_Index[year],$R1196)</f>
        <v>4.6528699999999999E-2</v>
      </c>
      <c r="T1196">
        <f>SUMIFS(INDEX(Table_Index[],,MATCH(T$12,Table_Index[#Headers],0)),
Table_Index[ID],$Q1196,Table_Index[year],$R1196)/COUNTIFS(Table_Index[Quarter],"&lt;&gt;''",Table_Index[ID],$Q1196,Table_Index[year],$R1196)</f>
        <v>7.3977225000000008E-2</v>
      </c>
      <c r="U1196">
        <f>SUMIFS(INDEX(Table_Index[],,MATCH(U$12,Table_Index[#Headers],0)),
Table_Index[ID],$Q1196,Table_Index[year],$R1196)/COUNTIFS(Table_Index[Quarter],"&lt;&gt;''",Table_Index[ID],$Q1196,Table_Index[year],$R1196)</f>
        <v>0.15874407500000001</v>
      </c>
      <c r="V1196">
        <f>SUMIFS(INDEX(Table_Index[],,MATCH(V$12,Table_Index[#Headers],0)),
Table_Index[ID],$Q1196,Table_Index[year],$R1196)/COUNTIFS(Table_Index[Quarter],"&lt;&gt;''",Table_Index[ID],$Q1196,Table_Index[year],$R1196)</f>
        <v>0.12257677500000001</v>
      </c>
      <c r="W1196">
        <f>SUMIFS(INDEX(Table_Index[],,MATCH(W$12,Table_Index[#Headers],0)),
Table_Index[ID],$Q1196,Table_Index[year],$R1196)/COUNTIFS(Table_Index[Quarter],"&lt;&gt;''",Table_Index[ID],$Q1196,Table_Index[year],$R1196)</f>
        <v>5.9842099999999995E-2</v>
      </c>
      <c r="X1196">
        <f>SUMIFS(INDEX(Table_Index[],,MATCH(X$12,Table_Index[#Headers],0)),
Table_Index[ID],$Q1196,Table_Index[year],$R1196)/COUNTIFS(Table_Index[Quarter],"&lt;&gt;''",Table_Index[ID],$Q1196,Table_Index[year],$R1196)</f>
        <v>0.21559395000000001</v>
      </c>
      <c r="Y1196">
        <f>SUMIFS(INDEX(Table_Index[],,MATCH(Y$12,Table_Index[#Headers],0)),
Table_Index[ID],$Q1196,Table_Index[year],$R1196)/COUNTIFS(Table_Index[Quarter],"&lt;&gt;''",Table_Index[ID],$Q1196,Table_Index[year],$R1196)</f>
        <v>0.14636727499999999</v>
      </c>
      <c r="Z1196">
        <f>SUMIFS(INDEX(Table_Index[],,MATCH(Z$12,Table_Index[#Headers],0)),
Table_Index[ID],$Q1196,Table_Index[year],$R1196)/COUNTIFS(Table_Index[Quarter],"&lt;&gt;''",Table_Index[ID],$Q1196,Table_Index[year],$R1196)</f>
        <v>2.6818650000000003E-2</v>
      </c>
      <c r="AA1196">
        <f>SUMIFS(INDEX(Table_Index[],,MATCH(AA$12,Table_Index[#Headers],0)),
Table_Index[ID],$Q1196,Table_Index[year],$R1196)/COUNTIFS(Table_Index[Quarter],"&lt;&gt;''",Table_Index[ID],$Q1196,Table_Index[year],$R1196)</f>
        <v>0.14518514999999999</v>
      </c>
      <c r="AB1196">
        <f>SUMIFS(INDEX(Table_Index[],,MATCH(AB$12,Table_Index[#Headers],0)),
Table_Index[ID],$Q1196,Table_Index[year],$R1196)/COUNTIFS(Table_Index[Quarter],"&lt;&gt;''",Table_Index[ID],$Q1196,Table_Index[year],$R1196)</f>
        <v>4.3661000000000004E-3</v>
      </c>
      <c r="AC1196" s="24">
        <f t="shared" si="74"/>
        <v>1</v>
      </c>
      <c r="AD1196">
        <f>COUNTIFS(Table_Index[Quarter],"&lt;&gt;''",Table_Index[ID],$Q1196,Table_Index[year],$R1196)</f>
        <v>4</v>
      </c>
      <c r="AE1196" s="34">
        <f t="shared" si="75"/>
        <v>0.85883546514311004</v>
      </c>
    </row>
    <row r="1197" spans="1:31" x14ac:dyDescent="0.3">
      <c r="A1197">
        <v>9178</v>
      </c>
      <c r="B1197">
        <v>2007</v>
      </c>
      <c r="C1197">
        <v>2</v>
      </c>
      <c r="D1197">
        <v>5.3071500000000001E-2</v>
      </c>
      <c r="E1197">
        <v>7.5101200000000007E-2</v>
      </c>
      <c r="F1197">
        <v>1.5020199999999999E-2</v>
      </c>
      <c r="G1197">
        <v>7.8307500000000002E-2</v>
      </c>
      <c r="H1197">
        <v>2.2530399999999999E-2</v>
      </c>
      <c r="I1197">
        <v>0.52007610000000004</v>
      </c>
      <c r="J1197">
        <v>0.10063569999999999</v>
      </c>
      <c r="K1197">
        <v>7.5476799999999997E-2</v>
      </c>
      <c r="L1197">
        <v>5.70769E-2</v>
      </c>
      <c r="M1197">
        <v>2.7036E-3</v>
      </c>
      <c r="O1197" t="str">
        <f>Table_Index[[#This Row],[ID]]&amp;Table_Index[[#This Row],[year]]</f>
        <v>91782007</v>
      </c>
      <c r="P1197" t="str">
        <v>93532007</v>
      </c>
      <c r="Q1197" t="str">
        <f t="shared" si="72"/>
        <v>9353</v>
      </c>
      <c r="R1197" t="str">
        <f t="shared" si="73"/>
        <v>2007</v>
      </c>
      <c r="S1197">
        <f>SUMIFS(INDEX(Table_Index[],,MATCH(S$12,Table_Index[#Headers],0)),
Table_Index[ID],$Q1197,Table_Index[year],$R1197)/COUNTIFS(Table_Index[Quarter],"&lt;&gt;''",Table_Index[ID],$Q1197,Table_Index[year],$R1197)</f>
        <v>5.0063999999999997E-2</v>
      </c>
      <c r="T1197">
        <f>SUMIFS(INDEX(Table_Index[],,MATCH(T$12,Table_Index[#Headers],0)),
Table_Index[ID],$Q1197,Table_Index[year],$R1197)/COUNTIFS(Table_Index[Quarter],"&lt;&gt;''",Table_Index[ID],$Q1197,Table_Index[year],$R1197)</f>
        <v>0.119732375</v>
      </c>
      <c r="U1197">
        <f>SUMIFS(INDEX(Table_Index[],,MATCH(U$12,Table_Index[#Headers],0)),
Table_Index[ID],$Q1197,Table_Index[year],$R1197)/COUNTIFS(Table_Index[Quarter],"&lt;&gt;''",Table_Index[ID],$Q1197,Table_Index[year],$R1197)</f>
        <v>9.9579199999999993E-2</v>
      </c>
      <c r="V1197">
        <f>SUMIFS(INDEX(Table_Index[],,MATCH(V$12,Table_Index[#Headers],0)),
Table_Index[ID],$Q1197,Table_Index[year],$R1197)/COUNTIFS(Table_Index[Quarter],"&lt;&gt;''",Table_Index[ID],$Q1197,Table_Index[year],$R1197)</f>
        <v>9.7150750000000008E-2</v>
      </c>
      <c r="W1197">
        <f>SUMIFS(INDEX(Table_Index[],,MATCH(W$12,Table_Index[#Headers],0)),
Table_Index[ID],$Q1197,Table_Index[year],$R1197)/COUNTIFS(Table_Index[Quarter],"&lt;&gt;''",Table_Index[ID],$Q1197,Table_Index[year],$R1197)</f>
        <v>2.5778449999999998E-2</v>
      </c>
      <c r="X1197">
        <f>SUMIFS(INDEX(Table_Index[],,MATCH(X$12,Table_Index[#Headers],0)),
Table_Index[ID],$Q1197,Table_Index[year],$R1197)/COUNTIFS(Table_Index[Quarter],"&lt;&gt;''",Table_Index[ID],$Q1197,Table_Index[year],$R1197)</f>
        <v>0.40049400000000002</v>
      </c>
      <c r="Y1197">
        <f>SUMIFS(INDEX(Table_Index[],,MATCH(Y$12,Table_Index[#Headers],0)),
Table_Index[ID],$Q1197,Table_Index[year],$R1197)/COUNTIFS(Table_Index[Quarter],"&lt;&gt;''",Table_Index[ID],$Q1197,Table_Index[year],$R1197)</f>
        <v>0.14066627499999998</v>
      </c>
      <c r="Z1197">
        <f>SUMIFS(INDEX(Table_Index[],,MATCH(Z$12,Table_Index[#Headers],0)),
Table_Index[ID],$Q1197,Table_Index[year],$R1197)/COUNTIFS(Table_Index[Quarter],"&lt;&gt;''",Table_Index[ID],$Q1197,Table_Index[year],$R1197)</f>
        <v>3.0262850000000001E-2</v>
      </c>
      <c r="AA1197">
        <f>SUMIFS(INDEX(Table_Index[],,MATCH(AA$12,Table_Index[#Headers],0)),
Table_Index[ID],$Q1197,Table_Index[year],$R1197)/COUNTIFS(Table_Index[Quarter],"&lt;&gt;''",Table_Index[ID],$Q1197,Table_Index[year],$R1197)</f>
        <v>3.3688950000000002E-2</v>
      </c>
      <c r="AB1197">
        <f>SUMIFS(INDEX(Table_Index[],,MATCH(AB$12,Table_Index[#Headers],0)),
Table_Index[ID],$Q1197,Table_Index[year],$R1197)/COUNTIFS(Table_Index[Quarter],"&lt;&gt;''",Table_Index[ID],$Q1197,Table_Index[year],$R1197)</f>
        <v>2.5831000000000001E-3</v>
      </c>
      <c r="AC1197" s="24">
        <f t="shared" si="74"/>
        <v>0.99999994999999997</v>
      </c>
      <c r="AD1197">
        <f>COUNTIFS(Table_Index[Quarter],"&lt;&gt;''",Table_Index[ID],$Q1197,Table_Index[year],$R1197)</f>
        <v>4</v>
      </c>
      <c r="AE1197" s="34">
        <f t="shared" si="75"/>
        <v>0.78089903769204372</v>
      </c>
    </row>
    <row r="1198" spans="1:31" x14ac:dyDescent="0.3">
      <c r="A1198">
        <v>9178</v>
      </c>
      <c r="B1198">
        <v>2007</v>
      </c>
      <c r="C1198">
        <v>3</v>
      </c>
      <c r="D1198">
        <v>7.2624400000000006E-2</v>
      </c>
      <c r="E1198">
        <v>9.9932800000000002E-2</v>
      </c>
      <c r="F1198">
        <v>3.9181599999999997E-2</v>
      </c>
      <c r="G1198">
        <v>0.23924500000000001</v>
      </c>
      <c r="H1198">
        <v>2.16686E-2</v>
      </c>
      <c r="I1198">
        <v>0.21584709999999999</v>
      </c>
      <c r="J1198">
        <v>0.12733659999999999</v>
      </c>
      <c r="K1198">
        <v>6.4910399999999993E-2</v>
      </c>
      <c r="L1198">
        <v>7.4504299999999996E-2</v>
      </c>
      <c r="M1198">
        <v>4.4749299999999999E-2</v>
      </c>
      <c r="O1198" t="str">
        <f>Table_Index[[#This Row],[ID]]&amp;Table_Index[[#This Row],[year]]</f>
        <v>91782007</v>
      </c>
      <c r="P1198" t="str">
        <v>93542003</v>
      </c>
      <c r="Q1198" t="str">
        <f t="shared" si="72"/>
        <v>9354</v>
      </c>
      <c r="R1198" t="str">
        <f t="shared" si="73"/>
        <v>2003</v>
      </c>
      <c r="S1198">
        <f>SUMIFS(INDEX(Table_Index[],,MATCH(S$12,Table_Index[#Headers],0)),
Table_Index[ID],$Q1198,Table_Index[year],$R1198)/COUNTIFS(Table_Index[Quarter],"&lt;&gt;''",Table_Index[ID],$Q1198,Table_Index[year],$R1198)</f>
        <v>0.13592835</v>
      </c>
      <c r="T1198">
        <f>SUMIFS(INDEX(Table_Index[],,MATCH(T$12,Table_Index[#Headers],0)),
Table_Index[ID],$Q1198,Table_Index[year],$R1198)/COUNTIFS(Table_Index[Quarter],"&lt;&gt;''",Table_Index[ID],$Q1198,Table_Index[year],$R1198)</f>
        <v>9.9445250000000009E-3</v>
      </c>
      <c r="U1198">
        <f>SUMIFS(INDEX(Table_Index[],,MATCH(U$12,Table_Index[#Headers],0)),
Table_Index[ID],$Q1198,Table_Index[year],$R1198)/COUNTIFS(Table_Index[Quarter],"&lt;&gt;''",Table_Index[ID],$Q1198,Table_Index[year],$R1198)</f>
        <v>8.3851325000000004E-2</v>
      </c>
      <c r="V1198">
        <f>SUMIFS(INDEX(Table_Index[],,MATCH(V$12,Table_Index[#Headers],0)),
Table_Index[ID],$Q1198,Table_Index[year],$R1198)/COUNTIFS(Table_Index[Quarter],"&lt;&gt;''",Table_Index[ID],$Q1198,Table_Index[year],$R1198)</f>
        <v>8.7648400000000001E-2</v>
      </c>
      <c r="W1198">
        <f>SUMIFS(INDEX(Table_Index[],,MATCH(W$12,Table_Index[#Headers],0)),
Table_Index[ID],$Q1198,Table_Index[year],$R1198)/COUNTIFS(Table_Index[Quarter],"&lt;&gt;''",Table_Index[ID],$Q1198,Table_Index[year],$R1198)</f>
        <v>0</v>
      </c>
      <c r="X1198">
        <f>SUMIFS(INDEX(Table_Index[],,MATCH(X$12,Table_Index[#Headers],0)),
Table_Index[ID],$Q1198,Table_Index[year],$R1198)/COUNTIFS(Table_Index[Quarter],"&lt;&gt;''",Table_Index[ID],$Q1198,Table_Index[year],$R1198)</f>
        <v>0.17878807499999999</v>
      </c>
      <c r="Y1198">
        <f>SUMIFS(INDEX(Table_Index[],,MATCH(Y$12,Table_Index[#Headers],0)),
Table_Index[ID],$Q1198,Table_Index[year],$R1198)/COUNTIFS(Table_Index[Quarter],"&lt;&gt;''",Table_Index[ID],$Q1198,Table_Index[year],$R1198)</f>
        <v>9.3997749999999991E-2</v>
      </c>
      <c r="Z1198">
        <f>SUMIFS(INDEX(Table_Index[],,MATCH(Z$12,Table_Index[#Headers],0)),
Table_Index[ID],$Q1198,Table_Index[year],$R1198)/COUNTIFS(Table_Index[Quarter],"&lt;&gt;''",Table_Index[ID],$Q1198,Table_Index[year],$R1198)</f>
        <v>0.33612982499999999</v>
      </c>
      <c r="AA1198">
        <f>SUMIFS(INDEX(Table_Index[],,MATCH(AA$12,Table_Index[#Headers],0)),
Table_Index[ID],$Q1198,Table_Index[year],$R1198)/COUNTIFS(Table_Index[Quarter],"&lt;&gt;''",Table_Index[ID],$Q1198,Table_Index[year],$R1198)</f>
        <v>6.8548150000000002E-2</v>
      </c>
      <c r="AB1198">
        <f>SUMIFS(INDEX(Table_Index[],,MATCH(AB$12,Table_Index[#Headers],0)),
Table_Index[ID],$Q1198,Table_Index[year],$R1198)/COUNTIFS(Table_Index[Quarter],"&lt;&gt;''",Table_Index[ID],$Q1198,Table_Index[year],$R1198)</f>
        <v>5.1636249999999998E-3</v>
      </c>
      <c r="AC1198" s="24">
        <f t="shared" si="74"/>
        <v>1.0000000250000001</v>
      </c>
      <c r="AD1198">
        <f>COUNTIFS(Table_Index[Quarter],"&lt;&gt;''",Table_Index[ID],$Q1198,Table_Index[year],$R1198)</f>
        <v>4</v>
      </c>
      <c r="AE1198" s="34">
        <f t="shared" si="75"/>
        <v>0.80820177944862437</v>
      </c>
    </row>
    <row r="1199" spans="1:31" x14ac:dyDescent="0.3">
      <c r="A1199">
        <v>9178</v>
      </c>
      <c r="B1199">
        <v>2007</v>
      </c>
      <c r="C1199">
        <v>4</v>
      </c>
      <c r="D1199">
        <v>7.3455500000000007E-2</v>
      </c>
      <c r="E1199">
        <v>5.1116000000000002E-2</v>
      </c>
      <c r="F1199">
        <v>4.99801E-2</v>
      </c>
      <c r="G1199">
        <v>0.10770639999999999</v>
      </c>
      <c r="H1199">
        <v>5.6676200000000003E-2</v>
      </c>
      <c r="I1199">
        <v>0.47008139999999998</v>
      </c>
      <c r="J1199">
        <v>7.7620499999999995E-2</v>
      </c>
      <c r="K1199">
        <v>6.0581900000000001E-2</v>
      </c>
      <c r="L1199">
        <v>4.9601399999999997E-2</v>
      </c>
      <c r="M1199">
        <v>3.1805000000000002E-3</v>
      </c>
      <c r="O1199" t="str">
        <f>Table_Index[[#This Row],[ID]]&amp;Table_Index[[#This Row],[year]]</f>
        <v>91782007</v>
      </c>
      <c r="P1199" t="str">
        <v>93552003</v>
      </c>
      <c r="Q1199" t="str">
        <f t="shared" si="72"/>
        <v>9355</v>
      </c>
      <c r="R1199" t="str">
        <f t="shared" si="73"/>
        <v>2003</v>
      </c>
      <c r="S1199">
        <f>SUMIFS(INDEX(Table_Index[],,MATCH(S$12,Table_Index[#Headers],0)),
Table_Index[ID],$Q1199,Table_Index[year],$R1199)/COUNTIFS(Table_Index[Quarter],"&lt;&gt;''",Table_Index[ID],$Q1199,Table_Index[year],$R1199)</f>
        <v>4.2805875E-2</v>
      </c>
      <c r="T1199">
        <f>SUMIFS(INDEX(Table_Index[],,MATCH(T$12,Table_Index[#Headers],0)),
Table_Index[ID],$Q1199,Table_Index[year],$R1199)/COUNTIFS(Table_Index[Quarter],"&lt;&gt;''",Table_Index[ID],$Q1199,Table_Index[year],$R1199)</f>
        <v>8.0560725E-2</v>
      </c>
      <c r="U1199">
        <f>SUMIFS(INDEX(Table_Index[],,MATCH(U$12,Table_Index[#Headers],0)),
Table_Index[ID],$Q1199,Table_Index[year],$R1199)/COUNTIFS(Table_Index[Quarter],"&lt;&gt;''",Table_Index[ID],$Q1199,Table_Index[year],$R1199)</f>
        <v>2.9467399999999998E-2</v>
      </c>
      <c r="V1199">
        <f>SUMIFS(INDEX(Table_Index[],,MATCH(V$12,Table_Index[#Headers],0)),
Table_Index[ID],$Q1199,Table_Index[year],$R1199)/COUNTIFS(Table_Index[Quarter],"&lt;&gt;''",Table_Index[ID],$Q1199,Table_Index[year],$R1199)</f>
        <v>2.4335000000000001E-4</v>
      </c>
      <c r="W1199">
        <f>SUMIFS(INDEX(Table_Index[],,MATCH(W$12,Table_Index[#Headers],0)),
Table_Index[ID],$Q1199,Table_Index[year],$R1199)/COUNTIFS(Table_Index[Quarter],"&lt;&gt;''",Table_Index[ID],$Q1199,Table_Index[year],$R1199)</f>
        <v>0</v>
      </c>
      <c r="X1199">
        <f>SUMIFS(INDEX(Table_Index[],,MATCH(X$12,Table_Index[#Headers],0)),
Table_Index[ID],$Q1199,Table_Index[year],$R1199)/COUNTIFS(Table_Index[Quarter],"&lt;&gt;''",Table_Index[ID],$Q1199,Table_Index[year],$R1199)</f>
        <v>7.2467950000000003E-2</v>
      </c>
      <c r="Y1199">
        <f>SUMIFS(INDEX(Table_Index[],,MATCH(Y$12,Table_Index[#Headers],0)),
Table_Index[ID],$Q1199,Table_Index[year],$R1199)/COUNTIFS(Table_Index[Quarter],"&lt;&gt;''",Table_Index[ID],$Q1199,Table_Index[year],$R1199)</f>
        <v>2.7280749999999999E-3</v>
      </c>
      <c r="Z1199">
        <f>SUMIFS(INDEX(Table_Index[],,MATCH(Z$12,Table_Index[#Headers],0)),
Table_Index[ID],$Q1199,Table_Index[year],$R1199)/COUNTIFS(Table_Index[Quarter],"&lt;&gt;''",Table_Index[ID],$Q1199,Table_Index[year],$R1199)</f>
        <v>0.74381005</v>
      </c>
      <c r="AA1199">
        <f>SUMIFS(INDEX(Table_Index[],,MATCH(AA$12,Table_Index[#Headers],0)),
Table_Index[ID],$Q1199,Table_Index[year],$R1199)/COUNTIFS(Table_Index[Quarter],"&lt;&gt;''",Table_Index[ID],$Q1199,Table_Index[year],$R1199)</f>
        <v>2.5404050000000001E-2</v>
      </c>
      <c r="AB1199">
        <f>SUMIFS(INDEX(Table_Index[],,MATCH(AB$12,Table_Index[#Headers],0)),
Table_Index[ID],$Q1199,Table_Index[year],$R1199)/COUNTIFS(Table_Index[Quarter],"&lt;&gt;''",Table_Index[ID],$Q1199,Table_Index[year],$R1199)</f>
        <v>2.5125499999999997E-3</v>
      </c>
      <c r="AC1199" s="24">
        <f t="shared" si="74"/>
        <v>1.0000000250000001</v>
      </c>
      <c r="AD1199">
        <f>COUNTIFS(Table_Index[Quarter],"&lt;&gt;''",Table_Index[ID],$Q1199,Table_Index[year],$R1199)</f>
        <v>4</v>
      </c>
      <c r="AE1199" s="34">
        <f t="shared" si="75"/>
        <v>0.43164512445566061</v>
      </c>
    </row>
    <row r="1200" spans="1:31" x14ac:dyDescent="0.3">
      <c r="A1200">
        <v>9178</v>
      </c>
      <c r="B1200">
        <v>2008</v>
      </c>
      <c r="C1200">
        <v>1</v>
      </c>
      <c r="D1200">
        <v>4.4183699999999999E-2</v>
      </c>
      <c r="E1200">
        <v>5.3711500000000002E-2</v>
      </c>
      <c r="F1200">
        <v>0.1017692</v>
      </c>
      <c r="G1200">
        <v>0.13286529999999999</v>
      </c>
      <c r="H1200">
        <v>0.11383070000000001</v>
      </c>
      <c r="I1200">
        <v>0.32226909999999998</v>
      </c>
      <c r="J1200">
        <v>0.107423</v>
      </c>
      <c r="K1200">
        <v>5.1638400000000001E-2</v>
      </c>
      <c r="L1200">
        <v>7.0861499999999994E-2</v>
      </c>
      <c r="M1200">
        <v>1.4473999999999999E-3</v>
      </c>
      <c r="O1200" t="str">
        <f>Table_Index[[#This Row],[ID]]&amp;Table_Index[[#This Row],[year]]</f>
        <v>91782008</v>
      </c>
      <c r="P1200" t="str">
        <v>93552004</v>
      </c>
      <c r="Q1200" t="str">
        <f t="shared" si="72"/>
        <v>9355</v>
      </c>
      <c r="R1200" t="str">
        <f t="shared" si="73"/>
        <v>2004</v>
      </c>
      <c r="S1200">
        <f>SUMIFS(INDEX(Table_Index[],,MATCH(S$12,Table_Index[#Headers],0)),
Table_Index[ID],$Q1200,Table_Index[year],$R1200)/COUNTIFS(Table_Index[Quarter],"&lt;&gt;''",Table_Index[ID],$Q1200,Table_Index[year],$R1200)</f>
        <v>4.6924800000000003E-2</v>
      </c>
      <c r="T1200">
        <f>SUMIFS(INDEX(Table_Index[],,MATCH(T$12,Table_Index[#Headers],0)),
Table_Index[ID],$Q1200,Table_Index[year],$R1200)/COUNTIFS(Table_Index[Quarter],"&lt;&gt;''",Table_Index[ID],$Q1200,Table_Index[year],$R1200)</f>
        <v>4.7166424999999998E-2</v>
      </c>
      <c r="U1200">
        <f>SUMIFS(INDEX(Table_Index[],,MATCH(U$12,Table_Index[#Headers],0)),
Table_Index[ID],$Q1200,Table_Index[year],$R1200)/COUNTIFS(Table_Index[Quarter],"&lt;&gt;''",Table_Index[ID],$Q1200,Table_Index[year],$R1200)</f>
        <v>6.5866475000000008E-2</v>
      </c>
      <c r="V1200">
        <f>SUMIFS(INDEX(Table_Index[],,MATCH(V$12,Table_Index[#Headers],0)),
Table_Index[ID],$Q1200,Table_Index[year],$R1200)/COUNTIFS(Table_Index[Quarter],"&lt;&gt;''",Table_Index[ID],$Q1200,Table_Index[year],$R1200)</f>
        <v>9.8101599999999997E-2</v>
      </c>
      <c r="W1200">
        <f>SUMIFS(INDEX(Table_Index[],,MATCH(W$12,Table_Index[#Headers],0)),
Table_Index[ID],$Q1200,Table_Index[year],$R1200)/COUNTIFS(Table_Index[Quarter],"&lt;&gt;''",Table_Index[ID],$Q1200,Table_Index[year],$R1200)</f>
        <v>2.2736675000000001E-2</v>
      </c>
      <c r="X1200">
        <f>SUMIFS(INDEX(Table_Index[],,MATCH(X$12,Table_Index[#Headers],0)),
Table_Index[ID],$Q1200,Table_Index[year],$R1200)/COUNTIFS(Table_Index[Quarter],"&lt;&gt;''",Table_Index[ID],$Q1200,Table_Index[year],$R1200)</f>
        <v>0.17473424999999998</v>
      </c>
      <c r="Y1200">
        <f>SUMIFS(INDEX(Table_Index[],,MATCH(Y$12,Table_Index[#Headers],0)),
Table_Index[ID],$Q1200,Table_Index[year],$R1200)/COUNTIFS(Table_Index[Quarter],"&lt;&gt;''",Table_Index[ID],$Q1200,Table_Index[year],$R1200)</f>
        <v>4.1642600000000002E-2</v>
      </c>
      <c r="Z1200">
        <f>SUMIFS(INDEX(Table_Index[],,MATCH(Z$12,Table_Index[#Headers],0)),
Table_Index[ID],$Q1200,Table_Index[year],$R1200)/COUNTIFS(Table_Index[Quarter],"&lt;&gt;''",Table_Index[ID],$Q1200,Table_Index[year],$R1200)</f>
        <v>0.49790414999999999</v>
      </c>
      <c r="AA1200">
        <f>SUMIFS(INDEX(Table_Index[],,MATCH(AA$12,Table_Index[#Headers],0)),
Table_Index[ID],$Q1200,Table_Index[year],$R1200)/COUNTIFS(Table_Index[Quarter],"&lt;&gt;''",Table_Index[ID],$Q1200,Table_Index[year],$R1200)</f>
        <v>8.1357499999999998E-4</v>
      </c>
      <c r="AB1200">
        <f>SUMIFS(INDEX(Table_Index[],,MATCH(AB$12,Table_Index[#Headers],0)),
Table_Index[ID],$Q1200,Table_Index[year],$R1200)/COUNTIFS(Table_Index[Quarter],"&lt;&gt;''",Table_Index[ID],$Q1200,Table_Index[year],$R1200)</f>
        <v>4.1094249999999999E-3</v>
      </c>
      <c r="AC1200" s="24">
        <f t="shared" si="74"/>
        <v>0.99999997499999993</v>
      </c>
      <c r="AD1200">
        <f>COUNTIFS(Table_Index[Quarter],"&lt;&gt;''",Table_Index[ID],$Q1200,Table_Index[year],$R1200)</f>
        <v>4</v>
      </c>
      <c r="AE1200" s="34">
        <f t="shared" si="75"/>
        <v>0.70090186253298192</v>
      </c>
    </row>
    <row r="1201" spans="1:31" x14ac:dyDescent="0.3">
      <c r="A1201">
        <v>9178</v>
      </c>
      <c r="B1201">
        <v>2008</v>
      </c>
      <c r="C1201">
        <v>2</v>
      </c>
      <c r="D1201">
        <v>3.0769600000000001E-2</v>
      </c>
      <c r="E1201">
        <v>7.1033899999999997E-2</v>
      </c>
      <c r="F1201">
        <v>8.2052299999999995E-2</v>
      </c>
      <c r="G1201">
        <v>0.1476942</v>
      </c>
      <c r="H1201">
        <v>3.27497E-2</v>
      </c>
      <c r="I1201">
        <v>0.48821130000000001</v>
      </c>
      <c r="J1201">
        <v>0.1005141</v>
      </c>
      <c r="K1201">
        <v>2.0513099999999999E-2</v>
      </c>
      <c r="L1201">
        <v>2.4615700000000001E-2</v>
      </c>
      <c r="M1201">
        <v>1.8462000000000001E-3</v>
      </c>
      <c r="O1201" t="str">
        <f>Table_Index[[#This Row],[ID]]&amp;Table_Index[[#This Row],[year]]</f>
        <v>91782008</v>
      </c>
      <c r="P1201" t="str">
        <v>93552005</v>
      </c>
      <c r="Q1201" t="str">
        <f t="shared" si="72"/>
        <v>9355</v>
      </c>
      <c r="R1201" t="str">
        <f t="shared" si="73"/>
        <v>2005</v>
      </c>
      <c r="S1201">
        <f>SUMIFS(INDEX(Table_Index[],,MATCH(S$12,Table_Index[#Headers],0)),
Table_Index[ID],$Q1201,Table_Index[year],$R1201)/COUNTIFS(Table_Index[Quarter],"&lt;&gt;''",Table_Index[ID],$Q1201,Table_Index[year],$R1201)</f>
        <v>6.57557E-2</v>
      </c>
      <c r="T1201">
        <f>SUMIFS(INDEX(Table_Index[],,MATCH(T$12,Table_Index[#Headers],0)),
Table_Index[ID],$Q1201,Table_Index[year],$R1201)/COUNTIFS(Table_Index[Quarter],"&lt;&gt;''",Table_Index[ID],$Q1201,Table_Index[year],$R1201)</f>
        <v>9.7570699999999996E-2</v>
      </c>
      <c r="U1201">
        <f>SUMIFS(INDEX(Table_Index[],,MATCH(U$12,Table_Index[#Headers],0)),
Table_Index[ID],$Q1201,Table_Index[year],$R1201)/COUNTIFS(Table_Index[Quarter],"&lt;&gt;''",Table_Index[ID],$Q1201,Table_Index[year],$R1201)</f>
        <v>0.145015475</v>
      </c>
      <c r="V1201">
        <f>SUMIFS(INDEX(Table_Index[],,MATCH(V$12,Table_Index[#Headers],0)),
Table_Index[ID],$Q1201,Table_Index[year],$R1201)/COUNTIFS(Table_Index[Quarter],"&lt;&gt;''",Table_Index[ID],$Q1201,Table_Index[year],$R1201)</f>
        <v>2.6579625000000003E-2</v>
      </c>
      <c r="W1201">
        <f>SUMIFS(INDEX(Table_Index[],,MATCH(W$12,Table_Index[#Headers],0)),
Table_Index[ID],$Q1201,Table_Index[year],$R1201)/COUNTIFS(Table_Index[Quarter],"&lt;&gt;''",Table_Index[ID],$Q1201,Table_Index[year],$R1201)</f>
        <v>1.2296474999999999E-2</v>
      </c>
      <c r="X1201">
        <f>SUMIFS(INDEX(Table_Index[],,MATCH(X$12,Table_Index[#Headers],0)),
Table_Index[ID],$Q1201,Table_Index[year],$R1201)/COUNTIFS(Table_Index[Quarter],"&lt;&gt;''",Table_Index[ID],$Q1201,Table_Index[year],$R1201)</f>
        <v>0.41384145000000006</v>
      </c>
      <c r="Y1201">
        <f>SUMIFS(INDEX(Table_Index[],,MATCH(Y$12,Table_Index[#Headers],0)),
Table_Index[ID],$Q1201,Table_Index[year],$R1201)/COUNTIFS(Table_Index[Quarter],"&lt;&gt;''",Table_Index[ID],$Q1201,Table_Index[year],$R1201)</f>
        <v>3.51034E-2</v>
      </c>
      <c r="Z1201">
        <f>SUMIFS(INDEX(Table_Index[],,MATCH(Z$12,Table_Index[#Headers],0)),
Table_Index[ID],$Q1201,Table_Index[year],$R1201)/COUNTIFS(Table_Index[Quarter],"&lt;&gt;''",Table_Index[ID],$Q1201,Table_Index[year],$R1201)</f>
        <v>7.8181749999999994E-2</v>
      </c>
      <c r="AA1201">
        <f>SUMIFS(INDEX(Table_Index[],,MATCH(AA$12,Table_Index[#Headers],0)),
Table_Index[ID],$Q1201,Table_Index[year],$R1201)/COUNTIFS(Table_Index[Quarter],"&lt;&gt;''",Table_Index[ID],$Q1201,Table_Index[year],$R1201)</f>
        <v>0.10577839999999999</v>
      </c>
      <c r="AB1201">
        <f>SUMIFS(INDEX(Table_Index[],,MATCH(AB$12,Table_Index[#Headers],0)),
Table_Index[ID],$Q1201,Table_Index[year],$R1201)/COUNTIFS(Table_Index[Quarter],"&lt;&gt;''",Table_Index[ID],$Q1201,Table_Index[year],$R1201)</f>
        <v>1.9877025E-2</v>
      </c>
      <c r="AC1201" s="24">
        <f t="shared" si="74"/>
        <v>1</v>
      </c>
      <c r="AD1201">
        <f>COUNTIFS(Table_Index[Quarter],"&lt;&gt;''",Table_Index[ID],$Q1201,Table_Index[year],$R1201)</f>
        <v>4</v>
      </c>
      <c r="AE1201" s="34">
        <f t="shared" si="75"/>
        <v>0.77407543217484243</v>
      </c>
    </row>
    <row r="1202" spans="1:31" x14ac:dyDescent="0.3">
      <c r="A1202">
        <v>9178</v>
      </c>
      <c r="B1202">
        <v>2008</v>
      </c>
      <c r="C1202">
        <v>3</v>
      </c>
      <c r="D1202">
        <v>5.2032500000000002E-2</v>
      </c>
      <c r="E1202">
        <v>7.9796099999999995E-2</v>
      </c>
      <c r="F1202">
        <v>6.9894399999999995E-2</v>
      </c>
      <c r="G1202">
        <v>0.27305400000000002</v>
      </c>
      <c r="H1202">
        <v>2.3518799999999999E-2</v>
      </c>
      <c r="I1202">
        <v>0.35677189999999998</v>
      </c>
      <c r="J1202">
        <v>0</v>
      </c>
      <c r="K1202">
        <v>6.7116499999999996E-2</v>
      </c>
      <c r="L1202">
        <v>7.4553999999999995E-2</v>
      </c>
      <c r="M1202">
        <v>3.2617000000000002E-3</v>
      </c>
      <c r="O1202" t="str">
        <f>Table_Index[[#This Row],[ID]]&amp;Table_Index[[#This Row],[year]]</f>
        <v>91782008</v>
      </c>
      <c r="P1202" t="str">
        <v>93552006</v>
      </c>
      <c r="Q1202" t="str">
        <f t="shared" si="72"/>
        <v>9355</v>
      </c>
      <c r="R1202" t="str">
        <f t="shared" si="73"/>
        <v>2006</v>
      </c>
      <c r="S1202">
        <f>SUMIFS(INDEX(Table_Index[],,MATCH(S$12,Table_Index[#Headers],0)),
Table_Index[ID],$Q1202,Table_Index[year],$R1202)/COUNTIFS(Table_Index[Quarter],"&lt;&gt;''",Table_Index[ID],$Q1202,Table_Index[year],$R1202)</f>
        <v>5.4664325E-2</v>
      </c>
      <c r="T1202">
        <f>SUMIFS(INDEX(Table_Index[],,MATCH(T$12,Table_Index[#Headers],0)),
Table_Index[ID],$Q1202,Table_Index[year],$R1202)/COUNTIFS(Table_Index[Quarter],"&lt;&gt;''",Table_Index[ID],$Q1202,Table_Index[year],$R1202)</f>
        <v>0.23711132499999998</v>
      </c>
      <c r="U1202">
        <f>SUMIFS(INDEX(Table_Index[],,MATCH(U$12,Table_Index[#Headers],0)),
Table_Index[ID],$Q1202,Table_Index[year],$R1202)/COUNTIFS(Table_Index[Quarter],"&lt;&gt;''",Table_Index[ID],$Q1202,Table_Index[year],$R1202)</f>
        <v>0.168338025</v>
      </c>
      <c r="V1202">
        <f>SUMIFS(INDEX(Table_Index[],,MATCH(V$12,Table_Index[#Headers],0)),
Table_Index[ID],$Q1202,Table_Index[year],$R1202)/COUNTIFS(Table_Index[Quarter],"&lt;&gt;''",Table_Index[ID],$Q1202,Table_Index[year],$R1202)</f>
        <v>2.7413625000000004E-2</v>
      </c>
      <c r="W1202">
        <f>SUMIFS(INDEX(Table_Index[],,MATCH(W$12,Table_Index[#Headers],0)),
Table_Index[ID],$Q1202,Table_Index[year],$R1202)/COUNTIFS(Table_Index[Quarter],"&lt;&gt;''",Table_Index[ID],$Q1202,Table_Index[year],$R1202)</f>
        <v>3.7041699999999997E-2</v>
      </c>
      <c r="X1202">
        <f>SUMIFS(INDEX(Table_Index[],,MATCH(X$12,Table_Index[#Headers],0)),
Table_Index[ID],$Q1202,Table_Index[year],$R1202)/COUNTIFS(Table_Index[Quarter],"&lt;&gt;''",Table_Index[ID],$Q1202,Table_Index[year],$R1202)</f>
        <v>0.16183157500000001</v>
      </c>
      <c r="Y1202">
        <f>SUMIFS(INDEX(Table_Index[],,MATCH(Y$12,Table_Index[#Headers],0)),
Table_Index[ID],$Q1202,Table_Index[year],$R1202)/COUNTIFS(Table_Index[Quarter],"&lt;&gt;''",Table_Index[ID],$Q1202,Table_Index[year],$R1202)</f>
        <v>0.114863275</v>
      </c>
      <c r="Z1202">
        <f>SUMIFS(INDEX(Table_Index[],,MATCH(Z$12,Table_Index[#Headers],0)),
Table_Index[ID],$Q1202,Table_Index[year],$R1202)/COUNTIFS(Table_Index[Quarter],"&lt;&gt;''",Table_Index[ID],$Q1202,Table_Index[year],$R1202)</f>
        <v>0.10709527499999999</v>
      </c>
      <c r="AA1202">
        <f>SUMIFS(INDEX(Table_Index[],,MATCH(AA$12,Table_Index[#Headers],0)),
Table_Index[ID],$Q1202,Table_Index[year],$R1202)/COUNTIFS(Table_Index[Quarter],"&lt;&gt;''",Table_Index[ID],$Q1202,Table_Index[year],$R1202)</f>
        <v>7.8812925000000006E-2</v>
      </c>
      <c r="AB1202">
        <f>SUMIFS(INDEX(Table_Index[],,MATCH(AB$12,Table_Index[#Headers],0)),
Table_Index[ID],$Q1202,Table_Index[year],$R1202)/COUNTIFS(Table_Index[Quarter],"&lt;&gt;''",Table_Index[ID],$Q1202,Table_Index[year],$R1202)</f>
        <v>1.28279E-2</v>
      </c>
      <c r="AC1202" s="24">
        <f t="shared" si="74"/>
        <v>0.99999995000000008</v>
      </c>
      <c r="AD1202">
        <f>COUNTIFS(Table_Index[Quarter],"&lt;&gt;''",Table_Index[ID],$Q1202,Table_Index[year],$R1202)</f>
        <v>4</v>
      </c>
      <c r="AE1202" s="34">
        <f t="shared" si="75"/>
        <v>0.85310028539010996</v>
      </c>
    </row>
    <row r="1203" spans="1:31" x14ac:dyDescent="0.3">
      <c r="A1203">
        <v>9178</v>
      </c>
      <c r="B1203">
        <v>2008</v>
      </c>
      <c r="C1203">
        <v>4</v>
      </c>
      <c r="D1203">
        <v>4.8599099999999999E-2</v>
      </c>
      <c r="E1203">
        <v>0.12947259999999999</v>
      </c>
      <c r="F1203">
        <v>9.6823000000000006E-2</v>
      </c>
      <c r="G1203">
        <v>3.3631000000000001E-2</v>
      </c>
      <c r="H1203">
        <v>9.8511999999999992E-3</v>
      </c>
      <c r="I1203">
        <v>0.56577319999999998</v>
      </c>
      <c r="J1203">
        <v>2.1954100000000001E-2</v>
      </c>
      <c r="K1203">
        <v>7.5995000000000004E-3</v>
      </c>
      <c r="L1203">
        <v>8.3312800000000006E-2</v>
      </c>
      <c r="M1203">
        <v>2.9835E-3</v>
      </c>
      <c r="O1203" t="str">
        <f>Table_Index[[#This Row],[ID]]&amp;Table_Index[[#This Row],[year]]</f>
        <v>91782008</v>
      </c>
      <c r="P1203" t="str">
        <v>93552007</v>
      </c>
      <c r="Q1203" t="str">
        <f t="shared" si="72"/>
        <v>9355</v>
      </c>
      <c r="R1203" t="str">
        <f t="shared" si="73"/>
        <v>2007</v>
      </c>
      <c r="S1203">
        <f>SUMIFS(INDEX(Table_Index[],,MATCH(S$12,Table_Index[#Headers],0)),
Table_Index[ID],$Q1203,Table_Index[year],$R1203)/COUNTIFS(Table_Index[Quarter],"&lt;&gt;''",Table_Index[ID],$Q1203,Table_Index[year],$R1203)</f>
        <v>6.5888975000000002E-2</v>
      </c>
      <c r="T1203">
        <f>SUMIFS(INDEX(Table_Index[],,MATCH(T$12,Table_Index[#Headers],0)),
Table_Index[ID],$Q1203,Table_Index[year],$R1203)/COUNTIFS(Table_Index[Quarter],"&lt;&gt;''",Table_Index[ID],$Q1203,Table_Index[year],$R1203)</f>
        <v>0.31476327500000001</v>
      </c>
      <c r="U1203">
        <f>SUMIFS(INDEX(Table_Index[],,MATCH(U$12,Table_Index[#Headers],0)),
Table_Index[ID],$Q1203,Table_Index[year],$R1203)/COUNTIFS(Table_Index[Quarter],"&lt;&gt;''",Table_Index[ID],$Q1203,Table_Index[year],$R1203)</f>
        <v>0.18471447499999999</v>
      </c>
      <c r="V1203">
        <f>SUMIFS(INDEX(Table_Index[],,MATCH(V$12,Table_Index[#Headers],0)),
Table_Index[ID],$Q1203,Table_Index[year],$R1203)/COUNTIFS(Table_Index[Quarter],"&lt;&gt;''",Table_Index[ID],$Q1203,Table_Index[year],$R1203)</f>
        <v>5.4504949999999996E-2</v>
      </c>
      <c r="W1203">
        <f>SUMIFS(INDEX(Table_Index[],,MATCH(W$12,Table_Index[#Headers],0)),
Table_Index[ID],$Q1203,Table_Index[year],$R1203)/COUNTIFS(Table_Index[Quarter],"&lt;&gt;''",Table_Index[ID],$Q1203,Table_Index[year],$R1203)</f>
        <v>5.0153099999999999E-2</v>
      </c>
      <c r="X1203">
        <f>SUMIFS(INDEX(Table_Index[],,MATCH(X$12,Table_Index[#Headers],0)),
Table_Index[ID],$Q1203,Table_Index[year],$R1203)/COUNTIFS(Table_Index[Quarter],"&lt;&gt;''",Table_Index[ID],$Q1203,Table_Index[year],$R1203)</f>
        <v>9.0236275000000005E-2</v>
      </c>
      <c r="Y1203">
        <f>SUMIFS(INDEX(Table_Index[],,MATCH(Y$12,Table_Index[#Headers],0)),
Table_Index[ID],$Q1203,Table_Index[year],$R1203)/COUNTIFS(Table_Index[Quarter],"&lt;&gt;''",Table_Index[ID],$Q1203,Table_Index[year],$R1203)</f>
        <v>7.1196999999999996E-2</v>
      </c>
      <c r="Z1203">
        <f>SUMIFS(INDEX(Table_Index[],,MATCH(Z$12,Table_Index[#Headers],0)),
Table_Index[ID],$Q1203,Table_Index[year],$R1203)/COUNTIFS(Table_Index[Quarter],"&lt;&gt;''",Table_Index[ID],$Q1203,Table_Index[year],$R1203)</f>
        <v>0.113198625</v>
      </c>
      <c r="AA1203">
        <f>SUMIFS(INDEX(Table_Index[],,MATCH(AA$12,Table_Index[#Headers],0)),
Table_Index[ID],$Q1203,Table_Index[year],$R1203)/COUNTIFS(Table_Index[Quarter],"&lt;&gt;''",Table_Index[ID],$Q1203,Table_Index[year],$R1203)</f>
        <v>3.28308E-2</v>
      </c>
      <c r="AB1203">
        <f>SUMIFS(INDEX(Table_Index[],,MATCH(AB$12,Table_Index[#Headers],0)),
Table_Index[ID],$Q1203,Table_Index[year],$R1203)/COUNTIFS(Table_Index[Quarter],"&lt;&gt;''",Table_Index[ID],$Q1203,Table_Index[year],$R1203)</f>
        <v>2.2512475000000001E-2</v>
      </c>
      <c r="AC1203" s="24">
        <f t="shared" si="74"/>
        <v>0.99999994999999997</v>
      </c>
      <c r="AD1203">
        <f>COUNTIFS(Table_Index[Quarter],"&lt;&gt;''",Table_Index[ID],$Q1203,Table_Index[year],$R1203)</f>
        <v>4</v>
      </c>
      <c r="AE1203" s="34">
        <f t="shared" si="75"/>
        <v>0.8293669636000538</v>
      </c>
    </row>
    <row r="1204" spans="1:31" x14ac:dyDescent="0.3">
      <c r="A1204">
        <v>9178</v>
      </c>
      <c r="B1204">
        <v>2009</v>
      </c>
      <c r="C1204">
        <v>1</v>
      </c>
      <c r="D1204">
        <v>9.3842499999999995E-2</v>
      </c>
      <c r="E1204">
        <v>8.9746199999999998E-2</v>
      </c>
      <c r="F1204">
        <v>9.6821599999999994E-2</v>
      </c>
      <c r="G1204">
        <v>7.2243799999999997E-2</v>
      </c>
      <c r="H1204">
        <v>3.277E-3</v>
      </c>
      <c r="I1204">
        <v>0.4990038</v>
      </c>
      <c r="J1204">
        <v>4.4686900000000002E-2</v>
      </c>
      <c r="K1204">
        <v>9.3098E-3</v>
      </c>
      <c r="L1204">
        <v>8.6394700000000005E-2</v>
      </c>
      <c r="M1204">
        <v>4.6734999999999997E-3</v>
      </c>
      <c r="O1204" t="str">
        <f>Table_Index[[#This Row],[ID]]&amp;Table_Index[[#This Row],[year]]</f>
        <v>91782009</v>
      </c>
      <c r="P1204" t="str">
        <v>93562003</v>
      </c>
      <c r="Q1204" t="str">
        <f t="shared" si="72"/>
        <v>9356</v>
      </c>
      <c r="R1204" t="str">
        <f t="shared" si="73"/>
        <v>2003</v>
      </c>
      <c r="S1204">
        <f>SUMIFS(INDEX(Table_Index[],,MATCH(S$12,Table_Index[#Headers],0)),
Table_Index[ID],$Q1204,Table_Index[year],$R1204)/COUNTIFS(Table_Index[Quarter],"&lt;&gt;''",Table_Index[ID],$Q1204,Table_Index[year],$R1204)</f>
        <v>5.3614525000000003E-2</v>
      </c>
      <c r="T1204">
        <f>SUMIFS(INDEX(Table_Index[],,MATCH(T$12,Table_Index[#Headers],0)),
Table_Index[ID],$Q1204,Table_Index[year],$R1204)/COUNTIFS(Table_Index[Quarter],"&lt;&gt;''",Table_Index[ID],$Q1204,Table_Index[year],$R1204)</f>
        <v>7.4717224999999998E-2</v>
      </c>
      <c r="U1204">
        <f>SUMIFS(INDEX(Table_Index[],,MATCH(U$12,Table_Index[#Headers],0)),
Table_Index[ID],$Q1204,Table_Index[year],$R1204)/COUNTIFS(Table_Index[Quarter],"&lt;&gt;''",Table_Index[ID],$Q1204,Table_Index[year],$R1204)</f>
        <v>0.175188125</v>
      </c>
      <c r="V1204">
        <f>SUMIFS(INDEX(Table_Index[],,MATCH(V$12,Table_Index[#Headers],0)),
Table_Index[ID],$Q1204,Table_Index[year],$R1204)/COUNTIFS(Table_Index[Quarter],"&lt;&gt;''",Table_Index[ID],$Q1204,Table_Index[year],$R1204)</f>
        <v>5.7792875E-2</v>
      </c>
      <c r="W1204">
        <f>SUMIFS(INDEX(Table_Index[],,MATCH(W$12,Table_Index[#Headers],0)),
Table_Index[ID],$Q1204,Table_Index[year],$R1204)/COUNTIFS(Table_Index[Quarter],"&lt;&gt;''",Table_Index[ID],$Q1204,Table_Index[year],$R1204)</f>
        <v>3.0233800000000002E-2</v>
      </c>
      <c r="X1204">
        <f>SUMIFS(INDEX(Table_Index[],,MATCH(X$12,Table_Index[#Headers],0)),
Table_Index[ID],$Q1204,Table_Index[year],$R1204)/COUNTIFS(Table_Index[Quarter],"&lt;&gt;''",Table_Index[ID],$Q1204,Table_Index[year],$R1204)</f>
        <v>3.4633575E-2</v>
      </c>
      <c r="Y1204">
        <f>SUMIFS(INDEX(Table_Index[],,MATCH(Y$12,Table_Index[#Headers],0)),
Table_Index[ID],$Q1204,Table_Index[year],$R1204)/COUNTIFS(Table_Index[Quarter],"&lt;&gt;''",Table_Index[ID],$Q1204,Table_Index[year],$R1204)</f>
        <v>4.5246000000000001E-3</v>
      </c>
      <c r="Z1204">
        <f>SUMIFS(INDEX(Table_Index[],,MATCH(Z$12,Table_Index[#Headers],0)),
Table_Index[ID],$Q1204,Table_Index[year],$R1204)/COUNTIFS(Table_Index[Quarter],"&lt;&gt;''",Table_Index[ID],$Q1204,Table_Index[year],$R1204)</f>
        <v>0.2823986</v>
      </c>
      <c r="AA1204">
        <f>SUMIFS(INDEX(Table_Index[],,MATCH(AA$12,Table_Index[#Headers],0)),
Table_Index[ID],$Q1204,Table_Index[year],$R1204)/COUNTIFS(Table_Index[Quarter],"&lt;&gt;''",Table_Index[ID],$Q1204,Table_Index[year],$R1204)</f>
        <v>6.6308375000000003E-2</v>
      </c>
      <c r="AB1204">
        <f>SUMIFS(INDEX(Table_Index[],,MATCH(AB$12,Table_Index[#Headers],0)),
Table_Index[ID],$Q1204,Table_Index[year],$R1204)/COUNTIFS(Table_Index[Quarter],"&lt;&gt;''",Table_Index[ID],$Q1204,Table_Index[year],$R1204)</f>
        <v>0.22058830000000001</v>
      </c>
      <c r="AC1204" s="24">
        <f t="shared" si="74"/>
        <v>1</v>
      </c>
      <c r="AD1204">
        <f>COUNTIFS(Table_Index[Quarter],"&lt;&gt;''",Table_Index[ID],$Q1204,Table_Index[year],$R1204)</f>
        <v>4</v>
      </c>
      <c r="AE1204" s="34">
        <f t="shared" si="75"/>
        <v>0.82257291629667129</v>
      </c>
    </row>
    <row r="1205" spans="1:31" x14ac:dyDescent="0.3">
      <c r="A1205">
        <v>9178</v>
      </c>
      <c r="B1205">
        <v>2009</v>
      </c>
      <c r="C1205">
        <v>2</v>
      </c>
      <c r="D1205">
        <v>0.1755427</v>
      </c>
      <c r="E1205">
        <v>6.7077999999999999E-2</v>
      </c>
      <c r="F1205">
        <v>7.1023799999999998E-2</v>
      </c>
      <c r="G1205">
        <v>0.2019048</v>
      </c>
      <c r="H1205">
        <v>3.1062599999999999E-2</v>
      </c>
      <c r="I1205">
        <v>0.32355270000000003</v>
      </c>
      <c r="J1205">
        <v>1.5783100000000001E-2</v>
      </c>
      <c r="K1205">
        <v>0</v>
      </c>
      <c r="L1205">
        <v>0.1045628</v>
      </c>
      <c r="M1205">
        <v>9.4896000000000008E-3</v>
      </c>
      <c r="O1205" t="str">
        <f>Table_Index[[#This Row],[ID]]&amp;Table_Index[[#This Row],[year]]</f>
        <v>91782009</v>
      </c>
      <c r="P1205" t="str">
        <v>93562004</v>
      </c>
      <c r="Q1205" t="str">
        <f t="shared" si="72"/>
        <v>9356</v>
      </c>
      <c r="R1205" t="str">
        <f t="shared" si="73"/>
        <v>2004</v>
      </c>
      <c r="S1205">
        <f>SUMIFS(INDEX(Table_Index[],,MATCH(S$12,Table_Index[#Headers],0)),
Table_Index[ID],$Q1205,Table_Index[year],$R1205)/COUNTIFS(Table_Index[Quarter],"&lt;&gt;''",Table_Index[ID],$Q1205,Table_Index[year],$R1205)</f>
        <v>3.5873149999999999E-2</v>
      </c>
      <c r="T1205">
        <f>SUMIFS(INDEX(Table_Index[],,MATCH(T$12,Table_Index[#Headers],0)),
Table_Index[ID],$Q1205,Table_Index[year],$R1205)/COUNTIFS(Table_Index[Quarter],"&lt;&gt;''",Table_Index[ID],$Q1205,Table_Index[year],$R1205)</f>
        <v>9.7074499999999994E-3</v>
      </c>
      <c r="U1205">
        <f>SUMIFS(INDEX(Table_Index[],,MATCH(U$12,Table_Index[#Headers],0)),
Table_Index[ID],$Q1205,Table_Index[year],$R1205)/COUNTIFS(Table_Index[Quarter],"&lt;&gt;''",Table_Index[ID],$Q1205,Table_Index[year],$R1205)</f>
        <v>1.5904450000000001E-2</v>
      </c>
      <c r="V1205">
        <f>SUMIFS(INDEX(Table_Index[],,MATCH(V$12,Table_Index[#Headers],0)),
Table_Index[ID],$Q1205,Table_Index[year],$R1205)/COUNTIFS(Table_Index[Quarter],"&lt;&gt;''",Table_Index[ID],$Q1205,Table_Index[year],$R1205)</f>
        <v>0.1240921</v>
      </c>
      <c r="W1205">
        <f>SUMIFS(INDEX(Table_Index[],,MATCH(W$12,Table_Index[#Headers],0)),
Table_Index[ID],$Q1205,Table_Index[year],$R1205)/COUNTIFS(Table_Index[Quarter],"&lt;&gt;''",Table_Index[ID],$Q1205,Table_Index[year],$R1205)</f>
        <v>1.3689899999999998E-2</v>
      </c>
      <c r="X1205">
        <f>SUMIFS(INDEX(Table_Index[],,MATCH(X$12,Table_Index[#Headers],0)),
Table_Index[ID],$Q1205,Table_Index[year],$R1205)/COUNTIFS(Table_Index[Quarter],"&lt;&gt;''",Table_Index[ID],$Q1205,Table_Index[year],$R1205)</f>
        <v>1.322375E-3</v>
      </c>
      <c r="Y1205">
        <f>SUMIFS(INDEX(Table_Index[],,MATCH(Y$12,Table_Index[#Headers],0)),
Table_Index[ID],$Q1205,Table_Index[year],$R1205)/COUNTIFS(Table_Index[Quarter],"&lt;&gt;''",Table_Index[ID],$Q1205,Table_Index[year],$R1205)</f>
        <v>4.4576524999999999E-2</v>
      </c>
      <c r="Z1205">
        <f>SUMIFS(INDEX(Table_Index[],,MATCH(Z$12,Table_Index[#Headers],0)),
Table_Index[ID],$Q1205,Table_Index[year],$R1205)/COUNTIFS(Table_Index[Quarter],"&lt;&gt;''",Table_Index[ID],$Q1205,Table_Index[year],$R1205)</f>
        <v>0.49696962499999997</v>
      </c>
      <c r="AA1205">
        <f>SUMIFS(INDEX(Table_Index[],,MATCH(AA$12,Table_Index[#Headers],0)),
Table_Index[ID],$Q1205,Table_Index[year],$R1205)/COUNTIFS(Table_Index[Quarter],"&lt;&gt;''",Table_Index[ID],$Q1205,Table_Index[year],$R1205)</f>
        <v>5.1986950000000004E-2</v>
      </c>
      <c r="AB1205">
        <f>SUMIFS(INDEX(Table_Index[],,MATCH(AB$12,Table_Index[#Headers],0)),
Table_Index[ID],$Q1205,Table_Index[year],$R1205)/COUNTIFS(Table_Index[Quarter],"&lt;&gt;''",Table_Index[ID],$Q1205,Table_Index[year],$R1205)</f>
        <v>0.20587744999999999</v>
      </c>
      <c r="AC1205" s="24">
        <f t="shared" si="74"/>
        <v>0.99999997499999993</v>
      </c>
      <c r="AD1205">
        <f>COUNTIFS(Table_Index[Quarter],"&lt;&gt;''",Table_Index[ID],$Q1205,Table_Index[year],$R1205)</f>
        <v>4</v>
      </c>
      <c r="AE1205" s="34">
        <f t="shared" si="75"/>
        <v>0.68872387753119058</v>
      </c>
    </row>
    <row r="1206" spans="1:31" x14ac:dyDescent="0.3">
      <c r="A1206">
        <v>9178</v>
      </c>
      <c r="B1206">
        <v>2009</v>
      </c>
      <c r="C1206">
        <v>3</v>
      </c>
      <c r="D1206">
        <v>4.95793E-2</v>
      </c>
      <c r="E1206">
        <v>2.7043299999999999E-2</v>
      </c>
      <c r="F1206">
        <v>7.2115399999999996E-2</v>
      </c>
      <c r="G1206">
        <v>0.25841350000000002</v>
      </c>
      <c r="H1206">
        <v>4.4471200000000002E-2</v>
      </c>
      <c r="I1206">
        <v>0.27043270000000003</v>
      </c>
      <c r="J1206">
        <v>0.17728360000000001</v>
      </c>
      <c r="K1206">
        <v>1.9831700000000001E-2</v>
      </c>
      <c r="L1206">
        <v>7.8125E-2</v>
      </c>
      <c r="M1206">
        <v>2.7043000000000002E-3</v>
      </c>
      <c r="O1206" t="str">
        <f>Table_Index[[#This Row],[ID]]&amp;Table_Index[[#This Row],[year]]</f>
        <v>91782009</v>
      </c>
      <c r="P1206" t="str">
        <v>93562005</v>
      </c>
      <c r="Q1206" t="str">
        <f t="shared" si="72"/>
        <v>9356</v>
      </c>
      <c r="R1206" t="str">
        <f t="shared" si="73"/>
        <v>2005</v>
      </c>
      <c r="S1206">
        <f>SUMIFS(INDEX(Table_Index[],,MATCH(S$12,Table_Index[#Headers],0)),
Table_Index[ID],$Q1206,Table_Index[year],$R1206)/COUNTIFS(Table_Index[Quarter],"&lt;&gt;''",Table_Index[ID],$Q1206,Table_Index[year],$R1206)</f>
        <v>0.12042220000000001</v>
      </c>
      <c r="T1206">
        <f>SUMIFS(INDEX(Table_Index[],,MATCH(T$12,Table_Index[#Headers],0)),
Table_Index[ID],$Q1206,Table_Index[year],$R1206)/COUNTIFS(Table_Index[Quarter],"&lt;&gt;''",Table_Index[ID],$Q1206,Table_Index[year],$R1206)</f>
        <v>9.7189750000000005E-2</v>
      </c>
      <c r="U1206">
        <f>SUMIFS(INDEX(Table_Index[],,MATCH(U$12,Table_Index[#Headers],0)),
Table_Index[ID],$Q1206,Table_Index[year],$R1206)/COUNTIFS(Table_Index[Quarter],"&lt;&gt;''",Table_Index[ID],$Q1206,Table_Index[year],$R1206)</f>
        <v>0.232234575</v>
      </c>
      <c r="V1206">
        <f>SUMIFS(INDEX(Table_Index[],,MATCH(V$12,Table_Index[#Headers],0)),
Table_Index[ID],$Q1206,Table_Index[year],$R1206)/COUNTIFS(Table_Index[Quarter],"&lt;&gt;''",Table_Index[ID],$Q1206,Table_Index[year],$R1206)</f>
        <v>5.9883749999999999E-2</v>
      </c>
      <c r="W1206">
        <f>SUMIFS(INDEX(Table_Index[],,MATCH(W$12,Table_Index[#Headers],0)),
Table_Index[ID],$Q1206,Table_Index[year],$R1206)/COUNTIFS(Table_Index[Quarter],"&lt;&gt;''",Table_Index[ID],$Q1206,Table_Index[year],$R1206)</f>
        <v>4.7011299999999999E-2</v>
      </c>
      <c r="X1206">
        <f>SUMIFS(INDEX(Table_Index[],,MATCH(X$12,Table_Index[#Headers],0)),
Table_Index[ID],$Q1206,Table_Index[year],$R1206)/COUNTIFS(Table_Index[Quarter],"&lt;&gt;''",Table_Index[ID],$Q1206,Table_Index[year],$R1206)</f>
        <v>0.16897034999999999</v>
      </c>
      <c r="Y1206">
        <f>SUMIFS(INDEX(Table_Index[],,MATCH(Y$12,Table_Index[#Headers],0)),
Table_Index[ID],$Q1206,Table_Index[year],$R1206)/COUNTIFS(Table_Index[Quarter],"&lt;&gt;''",Table_Index[ID],$Q1206,Table_Index[year],$R1206)</f>
        <v>4.5157025000000003E-2</v>
      </c>
      <c r="Z1206">
        <f>SUMIFS(INDEX(Table_Index[],,MATCH(Z$12,Table_Index[#Headers],0)),
Table_Index[ID],$Q1206,Table_Index[year],$R1206)/COUNTIFS(Table_Index[Quarter],"&lt;&gt;''",Table_Index[ID],$Q1206,Table_Index[year],$R1206)</f>
        <v>6.8531250000000002E-2</v>
      </c>
      <c r="AA1206">
        <f>SUMIFS(INDEX(Table_Index[],,MATCH(AA$12,Table_Index[#Headers],0)),
Table_Index[ID],$Q1206,Table_Index[year],$R1206)/COUNTIFS(Table_Index[Quarter],"&lt;&gt;''",Table_Index[ID],$Q1206,Table_Index[year],$R1206)</f>
        <v>0.13065964999999999</v>
      </c>
      <c r="AB1206">
        <f>SUMIFS(INDEX(Table_Index[],,MATCH(AB$12,Table_Index[#Headers],0)),
Table_Index[ID],$Q1206,Table_Index[year],$R1206)/COUNTIFS(Table_Index[Quarter],"&lt;&gt;''",Table_Index[ID],$Q1206,Table_Index[year],$R1206)</f>
        <v>2.9940149999999999E-2</v>
      </c>
      <c r="AC1206" s="24">
        <f t="shared" si="74"/>
        <v>1</v>
      </c>
      <c r="AD1206">
        <f>COUNTIFS(Table_Index[Quarter],"&lt;&gt;''",Table_Index[ID],$Q1206,Table_Index[year],$R1206)</f>
        <v>4</v>
      </c>
      <c r="AE1206" s="34">
        <f t="shared" si="75"/>
        <v>0.86306859754223375</v>
      </c>
    </row>
    <row r="1207" spans="1:31" x14ac:dyDescent="0.3">
      <c r="A1207">
        <v>9178</v>
      </c>
      <c r="B1207">
        <v>2009</v>
      </c>
      <c r="C1207">
        <v>4</v>
      </c>
      <c r="D1207">
        <v>4.4540999999999997E-2</v>
      </c>
      <c r="E1207">
        <v>7.9266100000000006E-2</v>
      </c>
      <c r="F1207">
        <v>9.0762700000000002E-2</v>
      </c>
      <c r="G1207">
        <v>0.13009319999999999</v>
      </c>
      <c r="H1207">
        <v>5.5213999999999999E-2</v>
      </c>
      <c r="I1207">
        <v>0.32372030000000002</v>
      </c>
      <c r="J1207">
        <v>0.1210169</v>
      </c>
      <c r="K1207">
        <v>6.3049800000000003E-2</v>
      </c>
      <c r="L1207">
        <v>8.7132200000000007E-2</v>
      </c>
      <c r="M1207">
        <v>5.2037000000000003E-3</v>
      </c>
      <c r="O1207" t="str">
        <f>Table_Index[[#This Row],[ID]]&amp;Table_Index[[#This Row],[year]]</f>
        <v>91782009</v>
      </c>
      <c r="P1207" t="str">
        <v>93562006</v>
      </c>
      <c r="Q1207" t="str">
        <f t="shared" si="72"/>
        <v>9356</v>
      </c>
      <c r="R1207" t="str">
        <f t="shared" si="73"/>
        <v>2006</v>
      </c>
      <c r="S1207">
        <f>SUMIFS(INDEX(Table_Index[],,MATCH(S$12,Table_Index[#Headers],0)),
Table_Index[ID],$Q1207,Table_Index[year],$R1207)/COUNTIFS(Table_Index[Quarter],"&lt;&gt;''",Table_Index[ID],$Q1207,Table_Index[year],$R1207)</f>
        <v>2.8444949999999997E-2</v>
      </c>
      <c r="T1207">
        <f>SUMIFS(INDEX(Table_Index[],,MATCH(T$12,Table_Index[#Headers],0)),
Table_Index[ID],$Q1207,Table_Index[year],$R1207)/COUNTIFS(Table_Index[Quarter],"&lt;&gt;''",Table_Index[ID],$Q1207,Table_Index[year],$R1207)</f>
        <v>5.6797725E-2</v>
      </c>
      <c r="U1207">
        <f>SUMIFS(INDEX(Table_Index[],,MATCH(U$12,Table_Index[#Headers],0)),
Table_Index[ID],$Q1207,Table_Index[year],$R1207)/COUNTIFS(Table_Index[Quarter],"&lt;&gt;''",Table_Index[ID],$Q1207,Table_Index[year],$R1207)</f>
        <v>0.16653067500000002</v>
      </c>
      <c r="V1207">
        <f>SUMIFS(INDEX(Table_Index[],,MATCH(V$12,Table_Index[#Headers],0)),
Table_Index[ID],$Q1207,Table_Index[year],$R1207)/COUNTIFS(Table_Index[Quarter],"&lt;&gt;''",Table_Index[ID],$Q1207,Table_Index[year],$R1207)</f>
        <v>0.12238025</v>
      </c>
      <c r="W1207">
        <f>SUMIFS(INDEX(Table_Index[],,MATCH(W$12,Table_Index[#Headers],0)),
Table_Index[ID],$Q1207,Table_Index[year],$R1207)/COUNTIFS(Table_Index[Quarter],"&lt;&gt;''",Table_Index[ID],$Q1207,Table_Index[year],$R1207)</f>
        <v>5.2940149999999998E-2</v>
      </c>
      <c r="X1207">
        <f>SUMIFS(INDEX(Table_Index[],,MATCH(X$12,Table_Index[#Headers],0)),
Table_Index[ID],$Q1207,Table_Index[year],$R1207)/COUNTIFS(Table_Index[Quarter],"&lt;&gt;''",Table_Index[ID],$Q1207,Table_Index[year],$R1207)</f>
        <v>0.26197762499999999</v>
      </c>
      <c r="Y1207">
        <f>SUMIFS(INDEX(Table_Index[],,MATCH(Y$12,Table_Index[#Headers],0)),
Table_Index[ID],$Q1207,Table_Index[year],$R1207)/COUNTIFS(Table_Index[Quarter],"&lt;&gt;''",Table_Index[ID],$Q1207,Table_Index[year],$R1207)</f>
        <v>7.3611074999999998E-2</v>
      </c>
      <c r="Z1207">
        <f>SUMIFS(INDEX(Table_Index[],,MATCH(Z$12,Table_Index[#Headers],0)),
Table_Index[ID],$Q1207,Table_Index[year],$R1207)/COUNTIFS(Table_Index[Quarter],"&lt;&gt;''",Table_Index[ID],$Q1207,Table_Index[year],$R1207)</f>
        <v>7.8069599999999989E-2</v>
      </c>
      <c r="AA1207">
        <f>SUMIFS(INDEX(Table_Index[],,MATCH(AA$12,Table_Index[#Headers],0)),
Table_Index[ID],$Q1207,Table_Index[year],$R1207)/COUNTIFS(Table_Index[Quarter],"&lt;&gt;''",Table_Index[ID],$Q1207,Table_Index[year],$R1207)</f>
        <v>0.14949627500000001</v>
      </c>
      <c r="AB1207">
        <f>SUMIFS(INDEX(Table_Index[],,MATCH(AB$12,Table_Index[#Headers],0)),
Table_Index[ID],$Q1207,Table_Index[year],$R1207)/COUNTIFS(Table_Index[Quarter],"&lt;&gt;''",Table_Index[ID],$Q1207,Table_Index[year],$R1207)</f>
        <v>9.7516249999999999E-3</v>
      </c>
      <c r="AC1207" s="24">
        <f t="shared" si="74"/>
        <v>0.99999994999999986</v>
      </c>
      <c r="AD1207">
        <f>COUNTIFS(Table_Index[Quarter],"&lt;&gt;''",Table_Index[ID],$Q1207,Table_Index[year],$R1207)</f>
        <v>4</v>
      </c>
      <c r="AE1207" s="34">
        <f t="shared" si="75"/>
        <v>0.84786289322980879</v>
      </c>
    </row>
    <row r="1208" spans="1:31" x14ac:dyDescent="0.3">
      <c r="A1208">
        <v>9179</v>
      </c>
      <c r="B1208">
        <v>2003</v>
      </c>
      <c r="C1208">
        <v>1</v>
      </c>
      <c r="D1208">
        <v>0</v>
      </c>
      <c r="E1208">
        <v>0.1983471</v>
      </c>
      <c r="F1208">
        <v>0.1652893</v>
      </c>
      <c r="G1208">
        <v>0</v>
      </c>
      <c r="H1208">
        <v>0</v>
      </c>
      <c r="I1208">
        <v>0.35123969999999999</v>
      </c>
      <c r="J1208">
        <v>9.9173499999999998E-2</v>
      </c>
      <c r="K1208">
        <v>8.2644599999999999E-2</v>
      </c>
      <c r="L1208">
        <v>8.2644599999999999E-2</v>
      </c>
      <c r="M1208">
        <v>2.0661200000000001E-2</v>
      </c>
      <c r="O1208" t="str">
        <f>Table_Index[[#This Row],[ID]]&amp;Table_Index[[#This Row],[year]]</f>
        <v>91792003</v>
      </c>
      <c r="P1208" t="str">
        <v>93562007</v>
      </c>
      <c r="Q1208" t="str">
        <f t="shared" si="72"/>
        <v>9356</v>
      </c>
      <c r="R1208" t="str">
        <f t="shared" si="73"/>
        <v>2007</v>
      </c>
      <c r="S1208">
        <f>SUMIFS(INDEX(Table_Index[],,MATCH(S$12,Table_Index[#Headers],0)),
Table_Index[ID],$Q1208,Table_Index[year],$R1208)/COUNTIFS(Table_Index[Quarter],"&lt;&gt;''",Table_Index[ID],$Q1208,Table_Index[year],$R1208)</f>
        <v>9.1800899999999991E-2</v>
      </c>
      <c r="T1208">
        <f>SUMIFS(INDEX(Table_Index[],,MATCH(T$12,Table_Index[#Headers],0)),
Table_Index[ID],$Q1208,Table_Index[year],$R1208)/COUNTIFS(Table_Index[Quarter],"&lt;&gt;''",Table_Index[ID],$Q1208,Table_Index[year],$R1208)</f>
        <v>0.20254017499999999</v>
      </c>
      <c r="U1208">
        <f>SUMIFS(INDEX(Table_Index[],,MATCH(U$12,Table_Index[#Headers],0)),
Table_Index[ID],$Q1208,Table_Index[year],$R1208)/COUNTIFS(Table_Index[Quarter],"&lt;&gt;''",Table_Index[ID],$Q1208,Table_Index[year],$R1208)</f>
        <v>0.20566580000000001</v>
      </c>
      <c r="V1208">
        <f>SUMIFS(INDEX(Table_Index[],,MATCH(V$12,Table_Index[#Headers],0)),
Table_Index[ID],$Q1208,Table_Index[year],$R1208)/COUNTIFS(Table_Index[Quarter],"&lt;&gt;''",Table_Index[ID],$Q1208,Table_Index[year],$R1208)</f>
        <v>5.9251600000000001E-2</v>
      </c>
      <c r="W1208">
        <f>SUMIFS(INDEX(Table_Index[],,MATCH(W$12,Table_Index[#Headers],0)),
Table_Index[ID],$Q1208,Table_Index[year],$R1208)/COUNTIFS(Table_Index[Quarter],"&lt;&gt;''",Table_Index[ID],$Q1208,Table_Index[year],$R1208)</f>
        <v>7.4683474999999999E-2</v>
      </c>
      <c r="X1208">
        <f>SUMIFS(INDEX(Table_Index[],,MATCH(X$12,Table_Index[#Headers],0)),
Table_Index[ID],$Q1208,Table_Index[year],$R1208)/COUNTIFS(Table_Index[Quarter],"&lt;&gt;''",Table_Index[ID],$Q1208,Table_Index[year],$R1208)</f>
        <v>5.7756475000000002E-2</v>
      </c>
      <c r="Y1208">
        <f>SUMIFS(INDEX(Table_Index[],,MATCH(Y$12,Table_Index[#Headers],0)),
Table_Index[ID],$Q1208,Table_Index[year],$R1208)/COUNTIFS(Table_Index[Quarter],"&lt;&gt;''",Table_Index[ID],$Q1208,Table_Index[year],$R1208)</f>
        <v>6.9680875000000003E-2</v>
      </c>
      <c r="Z1208">
        <f>SUMIFS(INDEX(Table_Index[],,MATCH(Z$12,Table_Index[#Headers],0)),
Table_Index[ID],$Q1208,Table_Index[year],$R1208)/COUNTIFS(Table_Index[Quarter],"&lt;&gt;''",Table_Index[ID],$Q1208,Table_Index[year],$R1208)</f>
        <v>6.8641275000000002E-2</v>
      </c>
      <c r="AA1208">
        <f>SUMIFS(INDEX(Table_Index[],,MATCH(AA$12,Table_Index[#Headers],0)),
Table_Index[ID],$Q1208,Table_Index[year],$R1208)/COUNTIFS(Table_Index[Quarter],"&lt;&gt;''",Table_Index[ID],$Q1208,Table_Index[year],$R1208)</f>
        <v>0.123681925</v>
      </c>
      <c r="AB1208">
        <f>SUMIFS(INDEX(Table_Index[],,MATCH(AB$12,Table_Index[#Headers],0)),
Table_Index[ID],$Q1208,Table_Index[year],$R1208)/COUNTIFS(Table_Index[Quarter],"&lt;&gt;''",Table_Index[ID],$Q1208,Table_Index[year],$R1208)</f>
        <v>4.6297425000000003E-2</v>
      </c>
      <c r="AC1208" s="24">
        <f t="shared" si="74"/>
        <v>0.99999992499999979</v>
      </c>
      <c r="AD1208">
        <f>COUNTIFS(Table_Index[Quarter],"&lt;&gt;''",Table_Index[ID],$Q1208,Table_Index[year],$R1208)</f>
        <v>4</v>
      </c>
      <c r="AE1208" s="34">
        <f t="shared" si="75"/>
        <v>0.86881974792773065</v>
      </c>
    </row>
    <row r="1209" spans="1:31" x14ac:dyDescent="0.3">
      <c r="A1209">
        <v>9179</v>
      </c>
      <c r="B1209">
        <v>2003</v>
      </c>
      <c r="C1209">
        <v>2</v>
      </c>
      <c r="D1209">
        <v>0.31752469999999999</v>
      </c>
      <c r="E1209">
        <v>5.4780599999999999E-2</v>
      </c>
      <c r="F1209">
        <v>0.18260209999999999</v>
      </c>
      <c r="G1209">
        <v>0.1004311</v>
      </c>
      <c r="H1209">
        <v>2.7390299999999999E-2</v>
      </c>
      <c r="I1209">
        <v>0</v>
      </c>
      <c r="J1209">
        <v>0.1141263</v>
      </c>
      <c r="K1209">
        <v>9.5866099999999996E-2</v>
      </c>
      <c r="L1209">
        <v>9.1300999999999993E-2</v>
      </c>
      <c r="M1209">
        <v>1.5977700000000001E-2</v>
      </c>
      <c r="O1209" t="str">
        <f>Table_Index[[#This Row],[ID]]&amp;Table_Index[[#This Row],[year]]</f>
        <v>91792003</v>
      </c>
      <c r="P1209" t="str">
        <v>93562008</v>
      </c>
      <c r="Q1209" t="str">
        <f t="shared" si="72"/>
        <v>9356</v>
      </c>
      <c r="R1209" t="str">
        <f t="shared" si="73"/>
        <v>2008</v>
      </c>
      <c r="S1209">
        <f>SUMIFS(INDEX(Table_Index[],,MATCH(S$12,Table_Index[#Headers],0)),
Table_Index[ID],$Q1209,Table_Index[year],$R1209)/COUNTIFS(Table_Index[Quarter],"&lt;&gt;''",Table_Index[ID],$Q1209,Table_Index[year],$R1209)</f>
        <v>7.0772725000000009E-2</v>
      </c>
      <c r="T1209">
        <f>SUMIFS(INDEX(Table_Index[],,MATCH(T$12,Table_Index[#Headers],0)),
Table_Index[ID],$Q1209,Table_Index[year],$R1209)/COUNTIFS(Table_Index[Quarter],"&lt;&gt;''",Table_Index[ID],$Q1209,Table_Index[year],$R1209)</f>
        <v>0.19033187500000001</v>
      </c>
      <c r="U1209">
        <f>SUMIFS(INDEX(Table_Index[],,MATCH(U$12,Table_Index[#Headers],0)),
Table_Index[ID],$Q1209,Table_Index[year],$R1209)/COUNTIFS(Table_Index[Quarter],"&lt;&gt;''",Table_Index[ID],$Q1209,Table_Index[year],$R1209)</f>
        <v>0.23382667500000001</v>
      </c>
      <c r="V1209">
        <f>SUMIFS(INDEX(Table_Index[],,MATCH(V$12,Table_Index[#Headers],0)),
Table_Index[ID],$Q1209,Table_Index[year],$R1209)/COUNTIFS(Table_Index[Quarter],"&lt;&gt;''",Table_Index[ID],$Q1209,Table_Index[year],$R1209)</f>
        <v>4.0597274999999995E-2</v>
      </c>
      <c r="W1209">
        <f>SUMIFS(INDEX(Table_Index[],,MATCH(W$12,Table_Index[#Headers],0)),
Table_Index[ID],$Q1209,Table_Index[year],$R1209)/COUNTIFS(Table_Index[Quarter],"&lt;&gt;''",Table_Index[ID],$Q1209,Table_Index[year],$R1209)</f>
        <v>2.1861024999999999E-2</v>
      </c>
      <c r="X1209">
        <f>SUMIFS(INDEX(Table_Index[],,MATCH(X$12,Table_Index[#Headers],0)),
Table_Index[ID],$Q1209,Table_Index[year],$R1209)/COUNTIFS(Table_Index[Quarter],"&lt;&gt;''",Table_Index[ID],$Q1209,Table_Index[year],$R1209)</f>
        <v>8.3718050000000002E-2</v>
      </c>
      <c r="Y1209">
        <f>SUMIFS(INDEX(Table_Index[],,MATCH(Y$12,Table_Index[#Headers],0)),
Table_Index[ID],$Q1209,Table_Index[year],$R1209)/COUNTIFS(Table_Index[Quarter],"&lt;&gt;''",Table_Index[ID],$Q1209,Table_Index[year],$R1209)</f>
        <v>0.112286475</v>
      </c>
      <c r="Z1209">
        <f>SUMIFS(INDEX(Table_Index[],,MATCH(Z$12,Table_Index[#Headers],0)),
Table_Index[ID],$Q1209,Table_Index[year],$R1209)/COUNTIFS(Table_Index[Quarter],"&lt;&gt;''",Table_Index[ID],$Q1209,Table_Index[year],$R1209)</f>
        <v>0.12376860000000001</v>
      </c>
      <c r="AA1209">
        <f>SUMIFS(INDEX(Table_Index[],,MATCH(AA$12,Table_Index[#Headers],0)),
Table_Index[ID],$Q1209,Table_Index[year],$R1209)/COUNTIFS(Table_Index[Quarter],"&lt;&gt;''",Table_Index[ID],$Q1209,Table_Index[year],$R1209)</f>
        <v>0.11223875</v>
      </c>
      <c r="AB1209">
        <f>SUMIFS(INDEX(Table_Index[],,MATCH(AB$12,Table_Index[#Headers],0)),
Table_Index[ID],$Q1209,Table_Index[year],$R1209)/COUNTIFS(Table_Index[Quarter],"&lt;&gt;''",Table_Index[ID],$Q1209,Table_Index[year],$R1209)</f>
        <v>1.0598524999999999E-2</v>
      </c>
      <c r="AC1209" s="24">
        <f t="shared" si="74"/>
        <v>0.99999997499999993</v>
      </c>
      <c r="AD1209">
        <f>COUNTIFS(Table_Index[Quarter],"&lt;&gt;''",Table_Index[ID],$Q1209,Table_Index[year],$R1209)</f>
        <v>4</v>
      </c>
      <c r="AE1209" s="34">
        <f t="shared" si="75"/>
        <v>0.85431854521860062</v>
      </c>
    </row>
    <row r="1210" spans="1:31" x14ac:dyDescent="0.3">
      <c r="A1210">
        <v>9179</v>
      </c>
      <c r="B1210">
        <v>2003</v>
      </c>
      <c r="C1210">
        <v>3</v>
      </c>
      <c r="D1210">
        <v>0.24114050000000001</v>
      </c>
      <c r="E1210">
        <v>0.15397150000000001</v>
      </c>
      <c r="F1210">
        <v>0.14663950000000001</v>
      </c>
      <c r="G1210">
        <v>0.10264769999999999</v>
      </c>
      <c r="H1210">
        <v>2.93279E-2</v>
      </c>
      <c r="I1210">
        <v>0.1832994</v>
      </c>
      <c r="J1210">
        <v>2.1995899999999999E-2</v>
      </c>
      <c r="K1210">
        <v>8.4317699999999995E-2</v>
      </c>
      <c r="L1210">
        <v>0</v>
      </c>
      <c r="M1210">
        <v>3.6659900000000002E-2</v>
      </c>
      <c r="O1210" t="str">
        <f>Table_Index[[#This Row],[ID]]&amp;Table_Index[[#This Row],[year]]</f>
        <v>91792003</v>
      </c>
      <c r="P1210" t="str">
        <v>93562009</v>
      </c>
      <c r="Q1210" t="str">
        <f t="shared" si="72"/>
        <v>9356</v>
      </c>
      <c r="R1210" t="str">
        <f t="shared" si="73"/>
        <v>2009</v>
      </c>
      <c r="S1210">
        <f>SUMIFS(INDEX(Table_Index[],,MATCH(S$12,Table_Index[#Headers],0)),
Table_Index[ID],$Q1210,Table_Index[year],$R1210)/COUNTIFS(Table_Index[Quarter],"&lt;&gt;''",Table_Index[ID],$Q1210,Table_Index[year],$R1210)</f>
        <v>7.5473899999999997E-2</v>
      </c>
      <c r="T1210">
        <f>SUMIFS(INDEX(Table_Index[],,MATCH(T$12,Table_Index[#Headers],0)),
Table_Index[ID],$Q1210,Table_Index[year],$R1210)/COUNTIFS(Table_Index[Quarter],"&lt;&gt;''",Table_Index[ID],$Q1210,Table_Index[year],$R1210)</f>
        <v>0.104695025</v>
      </c>
      <c r="U1210">
        <f>SUMIFS(INDEX(Table_Index[],,MATCH(U$12,Table_Index[#Headers],0)),
Table_Index[ID],$Q1210,Table_Index[year],$R1210)/COUNTIFS(Table_Index[Quarter],"&lt;&gt;''",Table_Index[ID],$Q1210,Table_Index[year],$R1210)</f>
        <v>0.1545986</v>
      </c>
      <c r="V1210">
        <f>SUMIFS(INDEX(Table_Index[],,MATCH(V$12,Table_Index[#Headers],0)),
Table_Index[ID],$Q1210,Table_Index[year],$R1210)/COUNTIFS(Table_Index[Quarter],"&lt;&gt;''",Table_Index[ID],$Q1210,Table_Index[year],$R1210)</f>
        <v>0.102644475</v>
      </c>
      <c r="W1210">
        <f>SUMIFS(INDEX(Table_Index[],,MATCH(W$12,Table_Index[#Headers],0)),
Table_Index[ID],$Q1210,Table_Index[year],$R1210)/COUNTIFS(Table_Index[Quarter],"&lt;&gt;''",Table_Index[ID],$Q1210,Table_Index[year],$R1210)</f>
        <v>8.6045999999999997E-2</v>
      </c>
      <c r="X1210">
        <f>SUMIFS(INDEX(Table_Index[],,MATCH(X$12,Table_Index[#Headers],0)),
Table_Index[ID],$Q1210,Table_Index[year],$R1210)/COUNTIFS(Table_Index[Quarter],"&lt;&gt;''",Table_Index[ID],$Q1210,Table_Index[year],$R1210)</f>
        <v>0.20311535</v>
      </c>
      <c r="Y1210">
        <f>SUMIFS(INDEX(Table_Index[],,MATCH(Y$12,Table_Index[#Headers],0)),
Table_Index[ID],$Q1210,Table_Index[year],$R1210)/COUNTIFS(Table_Index[Quarter],"&lt;&gt;''",Table_Index[ID],$Q1210,Table_Index[year],$R1210)</f>
        <v>0.137889225</v>
      </c>
      <c r="Z1210">
        <f>SUMIFS(INDEX(Table_Index[],,MATCH(Z$12,Table_Index[#Headers],0)),
Table_Index[ID],$Q1210,Table_Index[year],$R1210)/COUNTIFS(Table_Index[Quarter],"&lt;&gt;''",Table_Index[ID],$Q1210,Table_Index[year],$R1210)</f>
        <v>6.0119800000000001E-2</v>
      </c>
      <c r="AA1210">
        <f>SUMIFS(INDEX(Table_Index[],,MATCH(AA$12,Table_Index[#Headers],0)),
Table_Index[ID],$Q1210,Table_Index[year],$R1210)/COUNTIFS(Table_Index[Quarter],"&lt;&gt;''",Table_Index[ID],$Q1210,Table_Index[year],$R1210)</f>
        <v>6.7347025000000005E-2</v>
      </c>
      <c r="AB1210">
        <f>SUMIFS(INDEX(Table_Index[],,MATCH(AB$12,Table_Index[#Headers],0)),
Table_Index[ID],$Q1210,Table_Index[year],$R1210)/COUNTIFS(Table_Index[Quarter],"&lt;&gt;''",Table_Index[ID],$Q1210,Table_Index[year],$R1210)</f>
        <v>8.0705499999999993E-3</v>
      </c>
      <c r="AC1210" s="24">
        <f t="shared" si="74"/>
        <v>0.99999994999999997</v>
      </c>
      <c r="AD1210">
        <f>COUNTIFS(Table_Index[Quarter],"&lt;&gt;''",Table_Index[ID],$Q1210,Table_Index[year],$R1210)</f>
        <v>4</v>
      </c>
      <c r="AE1210" s="34">
        <f t="shared" si="75"/>
        <v>0.87301768299063753</v>
      </c>
    </row>
    <row r="1211" spans="1:31" x14ac:dyDescent="0.3">
      <c r="A1211">
        <v>9179</v>
      </c>
      <c r="B1211">
        <v>2003</v>
      </c>
      <c r="C1211">
        <v>4</v>
      </c>
      <c r="D1211">
        <v>0.23012550000000001</v>
      </c>
      <c r="E1211">
        <v>2.7196700000000001E-2</v>
      </c>
      <c r="F1211">
        <v>0.209205</v>
      </c>
      <c r="G1211">
        <v>0.11297069999999999</v>
      </c>
      <c r="H1211">
        <v>1.0460300000000001E-2</v>
      </c>
      <c r="I1211">
        <v>0.18828449999999999</v>
      </c>
      <c r="J1211">
        <v>0.1401674</v>
      </c>
      <c r="K1211">
        <v>4.1841000000000003E-2</v>
      </c>
      <c r="L1211">
        <v>3.9749E-2</v>
      </c>
      <c r="M1211">
        <v>0</v>
      </c>
      <c r="O1211" t="str">
        <f>Table_Index[[#This Row],[ID]]&amp;Table_Index[[#This Row],[year]]</f>
        <v>91792003</v>
      </c>
      <c r="P1211" t="str">
        <v>93562010</v>
      </c>
      <c r="Q1211" t="str">
        <f t="shared" si="72"/>
        <v>9356</v>
      </c>
      <c r="R1211" t="str">
        <f t="shared" si="73"/>
        <v>2010</v>
      </c>
      <c r="S1211">
        <f>SUMIFS(INDEX(Table_Index[],,MATCH(S$12,Table_Index[#Headers],0)),
Table_Index[ID],$Q1211,Table_Index[year],$R1211)/COUNTIFS(Table_Index[Quarter],"&lt;&gt;''",Table_Index[ID],$Q1211,Table_Index[year],$R1211)</f>
        <v>5.7628699999999998E-2</v>
      </c>
      <c r="T1211">
        <f>SUMIFS(INDEX(Table_Index[],,MATCH(T$12,Table_Index[#Headers],0)),
Table_Index[ID],$Q1211,Table_Index[year],$R1211)/COUNTIFS(Table_Index[Quarter],"&lt;&gt;''",Table_Index[ID],$Q1211,Table_Index[year],$R1211)</f>
        <v>0.13800609999999999</v>
      </c>
      <c r="U1211">
        <f>SUMIFS(INDEX(Table_Index[],,MATCH(U$12,Table_Index[#Headers],0)),
Table_Index[ID],$Q1211,Table_Index[year],$R1211)/COUNTIFS(Table_Index[Quarter],"&lt;&gt;''",Table_Index[ID],$Q1211,Table_Index[year],$R1211)</f>
        <v>9.0767500000000001E-2</v>
      </c>
      <c r="V1211">
        <f>SUMIFS(INDEX(Table_Index[],,MATCH(V$12,Table_Index[#Headers],0)),
Table_Index[ID],$Q1211,Table_Index[year],$R1211)/COUNTIFS(Table_Index[Quarter],"&lt;&gt;''",Table_Index[ID],$Q1211,Table_Index[year],$R1211)</f>
        <v>7.2335400000000008E-2</v>
      </c>
      <c r="W1211">
        <f>SUMIFS(INDEX(Table_Index[],,MATCH(W$12,Table_Index[#Headers],0)),
Table_Index[ID],$Q1211,Table_Index[year],$R1211)/COUNTIFS(Table_Index[Quarter],"&lt;&gt;''",Table_Index[ID],$Q1211,Table_Index[year],$R1211)</f>
        <v>4.0603125000000004E-2</v>
      </c>
      <c r="X1211">
        <f>SUMIFS(INDEX(Table_Index[],,MATCH(X$12,Table_Index[#Headers],0)),
Table_Index[ID],$Q1211,Table_Index[year],$R1211)/COUNTIFS(Table_Index[Quarter],"&lt;&gt;''",Table_Index[ID],$Q1211,Table_Index[year],$R1211)</f>
        <v>0.28169032500000002</v>
      </c>
      <c r="Y1211">
        <f>SUMIFS(INDEX(Table_Index[],,MATCH(Y$12,Table_Index[#Headers],0)),
Table_Index[ID],$Q1211,Table_Index[year],$R1211)/COUNTIFS(Table_Index[Quarter],"&lt;&gt;''",Table_Index[ID],$Q1211,Table_Index[year],$R1211)</f>
        <v>0.13017577499999999</v>
      </c>
      <c r="Z1211">
        <f>SUMIFS(INDEX(Table_Index[],,MATCH(Z$12,Table_Index[#Headers],0)),
Table_Index[ID],$Q1211,Table_Index[year],$R1211)/COUNTIFS(Table_Index[Quarter],"&lt;&gt;''",Table_Index[ID],$Q1211,Table_Index[year],$R1211)</f>
        <v>0.12103782499999999</v>
      </c>
      <c r="AA1211">
        <f>SUMIFS(INDEX(Table_Index[],,MATCH(AA$12,Table_Index[#Headers],0)),
Table_Index[ID],$Q1211,Table_Index[year],$R1211)/COUNTIFS(Table_Index[Quarter],"&lt;&gt;''",Table_Index[ID],$Q1211,Table_Index[year],$R1211)</f>
        <v>6.1848799999999995E-2</v>
      </c>
      <c r="AB1211">
        <f>SUMIFS(INDEX(Table_Index[],,MATCH(AB$12,Table_Index[#Headers],0)),
Table_Index[ID],$Q1211,Table_Index[year],$R1211)/COUNTIFS(Table_Index[Quarter],"&lt;&gt;''",Table_Index[ID],$Q1211,Table_Index[year],$R1211)</f>
        <v>5.9063500000000012E-3</v>
      </c>
      <c r="AC1211" s="24">
        <f t="shared" si="74"/>
        <v>0.99999989999999994</v>
      </c>
      <c r="AD1211">
        <f>COUNTIFS(Table_Index[Quarter],"&lt;&gt;''",Table_Index[ID],$Q1211,Table_Index[year],$R1211)</f>
        <v>4</v>
      </c>
      <c r="AE1211" s="34">
        <f t="shared" si="75"/>
        <v>0.84770800068197505</v>
      </c>
    </row>
    <row r="1212" spans="1:31" x14ac:dyDescent="0.3">
      <c r="A1212">
        <v>9179</v>
      </c>
      <c r="B1212">
        <v>2004</v>
      </c>
      <c r="C1212">
        <v>1</v>
      </c>
      <c r="D1212">
        <v>7.6775399999999994E-2</v>
      </c>
      <c r="E1212">
        <v>0.15930900000000001</v>
      </c>
      <c r="F1212">
        <v>8.0614199999999997E-2</v>
      </c>
      <c r="G1212">
        <v>7.6775399999999994E-2</v>
      </c>
      <c r="H1212">
        <v>0</v>
      </c>
      <c r="I1212">
        <v>0.3454894</v>
      </c>
      <c r="J1212">
        <v>7.6775399999999994E-2</v>
      </c>
      <c r="K1212">
        <v>4.0307099999999998E-2</v>
      </c>
      <c r="L1212">
        <v>0.134357</v>
      </c>
      <c r="M1212">
        <v>9.5969000000000002E-3</v>
      </c>
      <c r="O1212" t="str">
        <f>Table_Index[[#This Row],[ID]]&amp;Table_Index[[#This Row],[year]]</f>
        <v>91792004</v>
      </c>
      <c r="P1212" t="str">
        <v>93562011</v>
      </c>
      <c r="Q1212" t="str">
        <f t="shared" si="72"/>
        <v>9356</v>
      </c>
      <c r="R1212" t="str">
        <f t="shared" si="73"/>
        <v>2011</v>
      </c>
      <c r="S1212">
        <f>SUMIFS(INDEX(Table_Index[],,MATCH(S$12,Table_Index[#Headers],0)),
Table_Index[ID],$Q1212,Table_Index[year],$R1212)/COUNTIFS(Table_Index[Quarter],"&lt;&gt;''",Table_Index[ID],$Q1212,Table_Index[year],$R1212)</f>
        <v>8.9519899999999986E-2</v>
      </c>
      <c r="T1212">
        <f>SUMIFS(INDEX(Table_Index[],,MATCH(T$12,Table_Index[#Headers],0)),
Table_Index[ID],$Q1212,Table_Index[year],$R1212)/COUNTIFS(Table_Index[Quarter],"&lt;&gt;''",Table_Index[ID],$Q1212,Table_Index[year],$R1212)</f>
        <v>6.498242500000001E-2</v>
      </c>
      <c r="U1212">
        <f>SUMIFS(INDEX(Table_Index[],,MATCH(U$12,Table_Index[#Headers],0)),
Table_Index[ID],$Q1212,Table_Index[year],$R1212)/COUNTIFS(Table_Index[Quarter],"&lt;&gt;''",Table_Index[ID],$Q1212,Table_Index[year],$R1212)</f>
        <v>8.741732499999999E-2</v>
      </c>
      <c r="V1212">
        <f>SUMIFS(INDEX(Table_Index[],,MATCH(V$12,Table_Index[#Headers],0)),
Table_Index[ID],$Q1212,Table_Index[year],$R1212)/COUNTIFS(Table_Index[Quarter],"&lt;&gt;''",Table_Index[ID],$Q1212,Table_Index[year],$R1212)</f>
        <v>9.7422450000000008E-2</v>
      </c>
      <c r="W1212">
        <f>SUMIFS(INDEX(Table_Index[],,MATCH(W$12,Table_Index[#Headers],0)),
Table_Index[ID],$Q1212,Table_Index[year],$R1212)/COUNTIFS(Table_Index[Quarter],"&lt;&gt;''",Table_Index[ID],$Q1212,Table_Index[year],$R1212)</f>
        <v>2.3515475000000001E-2</v>
      </c>
      <c r="X1212">
        <f>SUMIFS(INDEX(Table_Index[],,MATCH(X$12,Table_Index[#Headers],0)),
Table_Index[ID],$Q1212,Table_Index[year],$R1212)/COUNTIFS(Table_Index[Quarter],"&lt;&gt;''",Table_Index[ID],$Q1212,Table_Index[year],$R1212)</f>
        <v>0.35447102500000005</v>
      </c>
      <c r="Y1212">
        <f>SUMIFS(INDEX(Table_Index[],,MATCH(Y$12,Table_Index[#Headers],0)),
Table_Index[ID],$Q1212,Table_Index[year],$R1212)/COUNTIFS(Table_Index[Quarter],"&lt;&gt;''",Table_Index[ID],$Q1212,Table_Index[year],$R1212)</f>
        <v>0.174755575</v>
      </c>
      <c r="Z1212">
        <f>SUMIFS(INDEX(Table_Index[],,MATCH(Z$12,Table_Index[#Headers],0)),
Table_Index[ID],$Q1212,Table_Index[year],$R1212)/COUNTIFS(Table_Index[Quarter],"&lt;&gt;''",Table_Index[ID],$Q1212,Table_Index[year],$R1212)</f>
        <v>3.2995925000000002E-2</v>
      </c>
      <c r="AA1212">
        <f>SUMIFS(INDEX(Table_Index[],,MATCH(AA$12,Table_Index[#Headers],0)),
Table_Index[ID],$Q1212,Table_Index[year],$R1212)/COUNTIFS(Table_Index[Quarter],"&lt;&gt;''",Table_Index[ID],$Q1212,Table_Index[year],$R1212)</f>
        <v>6.4373550000000002E-2</v>
      </c>
      <c r="AB1212">
        <f>SUMIFS(INDEX(Table_Index[],,MATCH(AB$12,Table_Index[#Headers],0)),
Table_Index[ID],$Q1212,Table_Index[year],$R1212)/COUNTIFS(Table_Index[Quarter],"&lt;&gt;''",Table_Index[ID],$Q1212,Table_Index[year],$R1212)</f>
        <v>1.0546274999999999E-2</v>
      </c>
      <c r="AC1212" s="24">
        <f t="shared" si="74"/>
        <v>0.99999992500000023</v>
      </c>
      <c r="AD1212">
        <f>COUNTIFS(Table_Index[Quarter],"&lt;&gt;''",Table_Index[ID],$Q1212,Table_Index[year],$R1212)</f>
        <v>4</v>
      </c>
      <c r="AE1212" s="34">
        <f t="shared" si="75"/>
        <v>0.80854444442576057</v>
      </c>
    </row>
    <row r="1213" spans="1:31" x14ac:dyDescent="0.3">
      <c r="A1213">
        <v>9179</v>
      </c>
      <c r="B1213">
        <v>2004</v>
      </c>
      <c r="C1213">
        <v>2</v>
      </c>
      <c r="D1213">
        <v>0.2071713</v>
      </c>
      <c r="E1213">
        <v>0.1354582</v>
      </c>
      <c r="F1213">
        <v>8.1673300000000004E-2</v>
      </c>
      <c r="G1213">
        <v>0.1195219</v>
      </c>
      <c r="H1213">
        <v>0</v>
      </c>
      <c r="I1213">
        <v>0.16932269999999999</v>
      </c>
      <c r="J1213">
        <v>3.5856600000000002E-2</v>
      </c>
      <c r="K1213">
        <v>4.18327E-2</v>
      </c>
      <c r="L1213">
        <v>0.1992032</v>
      </c>
      <c r="M1213">
        <v>9.9602000000000007E-3</v>
      </c>
      <c r="O1213" t="str">
        <f>Table_Index[[#This Row],[ID]]&amp;Table_Index[[#This Row],[year]]</f>
        <v>91792004</v>
      </c>
      <c r="P1213" t="str">
        <v>93572003</v>
      </c>
      <c r="Q1213" t="str">
        <f t="shared" si="72"/>
        <v>9357</v>
      </c>
      <c r="R1213" t="str">
        <f t="shared" si="73"/>
        <v>2003</v>
      </c>
      <c r="S1213">
        <f>SUMIFS(INDEX(Table_Index[],,MATCH(S$12,Table_Index[#Headers],0)),
Table_Index[ID],$Q1213,Table_Index[year],$R1213)/COUNTIFS(Table_Index[Quarter],"&lt;&gt;''",Table_Index[ID],$Q1213,Table_Index[year],$R1213)</f>
        <v>9.8009025E-2</v>
      </c>
      <c r="T1213">
        <f>SUMIFS(INDEX(Table_Index[],,MATCH(T$12,Table_Index[#Headers],0)),
Table_Index[ID],$Q1213,Table_Index[year],$R1213)/COUNTIFS(Table_Index[Quarter],"&lt;&gt;''",Table_Index[ID],$Q1213,Table_Index[year],$R1213)</f>
        <v>7.1566350000000001E-2</v>
      </c>
      <c r="U1213">
        <f>SUMIFS(INDEX(Table_Index[],,MATCH(U$12,Table_Index[#Headers],0)),
Table_Index[ID],$Q1213,Table_Index[year],$R1213)/COUNTIFS(Table_Index[Quarter],"&lt;&gt;''",Table_Index[ID],$Q1213,Table_Index[year],$R1213)</f>
        <v>0.11596369999999999</v>
      </c>
      <c r="V1213">
        <f>SUMIFS(INDEX(Table_Index[],,MATCH(V$12,Table_Index[#Headers],0)),
Table_Index[ID],$Q1213,Table_Index[year],$R1213)/COUNTIFS(Table_Index[Quarter],"&lt;&gt;''",Table_Index[ID],$Q1213,Table_Index[year],$R1213)</f>
        <v>4.567275E-3</v>
      </c>
      <c r="W1213">
        <f>SUMIFS(INDEX(Table_Index[],,MATCH(W$12,Table_Index[#Headers],0)),
Table_Index[ID],$Q1213,Table_Index[year],$R1213)/COUNTIFS(Table_Index[Quarter],"&lt;&gt;''",Table_Index[ID],$Q1213,Table_Index[year],$R1213)</f>
        <v>6.9280074999999997E-2</v>
      </c>
      <c r="X1213">
        <f>SUMIFS(INDEX(Table_Index[],,MATCH(X$12,Table_Index[#Headers],0)),
Table_Index[ID],$Q1213,Table_Index[year],$R1213)/COUNTIFS(Table_Index[Quarter],"&lt;&gt;''",Table_Index[ID],$Q1213,Table_Index[year],$R1213)</f>
        <v>9.849695E-2</v>
      </c>
      <c r="Y1213">
        <f>SUMIFS(INDEX(Table_Index[],,MATCH(Y$12,Table_Index[#Headers],0)),
Table_Index[ID],$Q1213,Table_Index[year],$R1213)/COUNTIFS(Table_Index[Quarter],"&lt;&gt;''",Table_Index[ID],$Q1213,Table_Index[year],$R1213)</f>
        <v>0.16240992500000001</v>
      </c>
      <c r="Z1213">
        <f>SUMIFS(INDEX(Table_Index[],,MATCH(Z$12,Table_Index[#Headers],0)),
Table_Index[ID],$Q1213,Table_Index[year],$R1213)/COUNTIFS(Table_Index[Quarter],"&lt;&gt;''",Table_Index[ID],$Q1213,Table_Index[year],$R1213)</f>
        <v>5.0886825000000004E-2</v>
      </c>
      <c r="AA1213">
        <f>SUMIFS(INDEX(Table_Index[],,MATCH(AA$12,Table_Index[#Headers],0)),
Table_Index[ID],$Q1213,Table_Index[year],$R1213)/COUNTIFS(Table_Index[Quarter],"&lt;&gt;''",Table_Index[ID],$Q1213,Table_Index[year],$R1213)</f>
        <v>6.1728624999999995E-2</v>
      </c>
      <c r="AB1213">
        <f>SUMIFS(INDEX(Table_Index[],,MATCH(AB$12,Table_Index[#Headers],0)),
Table_Index[ID],$Q1213,Table_Index[year],$R1213)/COUNTIFS(Table_Index[Quarter],"&lt;&gt;''",Table_Index[ID],$Q1213,Table_Index[year],$R1213)</f>
        <v>0.26709122499999999</v>
      </c>
      <c r="AC1213" s="24">
        <f t="shared" si="74"/>
        <v>0.99999997499999993</v>
      </c>
      <c r="AD1213">
        <f>COUNTIFS(Table_Index[Quarter],"&lt;&gt;''",Table_Index[ID],$Q1213,Table_Index[year],$R1213)</f>
        <v>4</v>
      </c>
      <c r="AE1213" s="34">
        <f t="shared" si="75"/>
        <v>0.85318807258282559</v>
      </c>
    </row>
    <row r="1214" spans="1:31" x14ac:dyDescent="0.3">
      <c r="A1214">
        <v>9179</v>
      </c>
      <c r="B1214">
        <v>2004</v>
      </c>
      <c r="C1214">
        <v>3</v>
      </c>
      <c r="D1214">
        <v>0.26718710000000001</v>
      </c>
      <c r="E1214">
        <v>9.5423999999999995E-2</v>
      </c>
      <c r="F1214">
        <v>8.6749099999999996E-2</v>
      </c>
      <c r="G1214">
        <v>0.13879849999999999</v>
      </c>
      <c r="H1214">
        <v>0</v>
      </c>
      <c r="I1214">
        <v>0.1682932</v>
      </c>
      <c r="J1214">
        <v>7.6339199999999996E-2</v>
      </c>
      <c r="K1214">
        <v>6.1374999999999999E-2</v>
      </c>
      <c r="L1214">
        <v>7.9809199999999997E-2</v>
      </c>
      <c r="M1214">
        <v>2.6024700000000001E-2</v>
      </c>
      <c r="O1214" t="str">
        <f>Table_Index[[#This Row],[ID]]&amp;Table_Index[[#This Row],[year]]</f>
        <v>91792004</v>
      </c>
      <c r="P1214" t="str">
        <v>93572004</v>
      </c>
      <c r="Q1214" t="str">
        <f t="shared" si="72"/>
        <v>9357</v>
      </c>
      <c r="R1214" t="str">
        <f t="shared" si="73"/>
        <v>2004</v>
      </c>
      <c r="S1214">
        <f>SUMIFS(INDEX(Table_Index[],,MATCH(S$12,Table_Index[#Headers],0)),
Table_Index[ID],$Q1214,Table_Index[year],$R1214)/COUNTIFS(Table_Index[Quarter],"&lt;&gt;''",Table_Index[ID],$Q1214,Table_Index[year],$R1214)</f>
        <v>3.2377725000000003E-2</v>
      </c>
      <c r="T1214">
        <f>SUMIFS(INDEX(Table_Index[],,MATCH(T$12,Table_Index[#Headers],0)),
Table_Index[ID],$Q1214,Table_Index[year],$R1214)/COUNTIFS(Table_Index[Quarter],"&lt;&gt;''",Table_Index[ID],$Q1214,Table_Index[year],$R1214)</f>
        <v>2.9881700000000001E-2</v>
      </c>
      <c r="U1214">
        <f>SUMIFS(INDEX(Table_Index[],,MATCH(U$12,Table_Index[#Headers],0)),
Table_Index[ID],$Q1214,Table_Index[year],$R1214)/COUNTIFS(Table_Index[Quarter],"&lt;&gt;''",Table_Index[ID],$Q1214,Table_Index[year],$R1214)</f>
        <v>3.6922375E-2</v>
      </c>
      <c r="V1214">
        <f>SUMIFS(INDEX(Table_Index[],,MATCH(V$12,Table_Index[#Headers],0)),
Table_Index[ID],$Q1214,Table_Index[year],$R1214)/COUNTIFS(Table_Index[Quarter],"&lt;&gt;''",Table_Index[ID],$Q1214,Table_Index[year],$R1214)</f>
        <v>3.10186E-2</v>
      </c>
      <c r="W1214">
        <f>SUMIFS(INDEX(Table_Index[],,MATCH(W$12,Table_Index[#Headers],0)),
Table_Index[ID],$Q1214,Table_Index[year],$R1214)/COUNTIFS(Table_Index[Quarter],"&lt;&gt;''",Table_Index[ID],$Q1214,Table_Index[year],$R1214)</f>
        <v>0.23800670000000002</v>
      </c>
      <c r="X1214">
        <f>SUMIFS(INDEX(Table_Index[],,MATCH(X$12,Table_Index[#Headers],0)),
Table_Index[ID],$Q1214,Table_Index[year],$R1214)/COUNTIFS(Table_Index[Quarter],"&lt;&gt;''",Table_Index[ID],$Q1214,Table_Index[year],$R1214)</f>
        <v>8.1379825000000003E-2</v>
      </c>
      <c r="Y1214">
        <f>SUMIFS(INDEX(Table_Index[],,MATCH(Y$12,Table_Index[#Headers],0)),
Table_Index[ID],$Q1214,Table_Index[year],$R1214)/COUNTIFS(Table_Index[Quarter],"&lt;&gt;''",Table_Index[ID],$Q1214,Table_Index[year],$R1214)</f>
        <v>1.3341924999999999E-2</v>
      </c>
      <c r="Z1214">
        <f>SUMIFS(INDEX(Table_Index[],,MATCH(Z$12,Table_Index[#Headers],0)),
Table_Index[ID],$Q1214,Table_Index[year],$R1214)/COUNTIFS(Table_Index[Quarter],"&lt;&gt;''",Table_Index[ID],$Q1214,Table_Index[year],$R1214)</f>
        <v>0.4971236</v>
      </c>
      <c r="AA1214">
        <f>SUMIFS(INDEX(Table_Index[],,MATCH(AA$12,Table_Index[#Headers],0)),
Table_Index[ID],$Q1214,Table_Index[year],$R1214)/COUNTIFS(Table_Index[Quarter],"&lt;&gt;''",Table_Index[ID],$Q1214,Table_Index[year],$R1214)</f>
        <v>3.8466424999999999E-2</v>
      </c>
      <c r="AB1214">
        <f>SUMIFS(INDEX(Table_Index[],,MATCH(AB$12,Table_Index[#Headers],0)),
Table_Index[ID],$Q1214,Table_Index[year],$R1214)/COUNTIFS(Table_Index[Quarter],"&lt;&gt;''",Table_Index[ID],$Q1214,Table_Index[year],$R1214)</f>
        <v>1.4811E-3</v>
      </c>
      <c r="AC1214" s="24">
        <f t="shared" si="74"/>
        <v>0.99999997500000004</v>
      </c>
      <c r="AD1214">
        <f>COUNTIFS(Table_Index[Quarter],"&lt;&gt;''",Table_Index[ID],$Q1214,Table_Index[year],$R1214)</f>
        <v>4</v>
      </c>
      <c r="AE1214" s="34">
        <f t="shared" si="75"/>
        <v>0.68367174629625693</v>
      </c>
    </row>
    <row r="1215" spans="1:31" x14ac:dyDescent="0.3">
      <c r="A1215">
        <v>9179</v>
      </c>
      <c r="B1215">
        <v>2004</v>
      </c>
      <c r="C1215">
        <v>4</v>
      </c>
      <c r="D1215">
        <v>6.0435599999999999E-2</v>
      </c>
      <c r="E1215">
        <v>0.3203085</v>
      </c>
      <c r="F1215">
        <v>0.1510889</v>
      </c>
      <c r="G1215">
        <v>0</v>
      </c>
      <c r="H1215">
        <v>0</v>
      </c>
      <c r="I1215">
        <v>0.1212165</v>
      </c>
      <c r="J1215">
        <v>0.14504539999999999</v>
      </c>
      <c r="K1215">
        <v>6.3457299999999994E-2</v>
      </c>
      <c r="L1215">
        <v>0.1210726</v>
      </c>
      <c r="M1215">
        <v>1.73752E-2</v>
      </c>
      <c r="O1215" t="str">
        <f>Table_Index[[#This Row],[ID]]&amp;Table_Index[[#This Row],[year]]</f>
        <v>91792004</v>
      </c>
      <c r="P1215" t="str">
        <v>93572005</v>
      </c>
      <c r="Q1215" t="str">
        <f t="shared" si="72"/>
        <v>9357</v>
      </c>
      <c r="R1215" t="str">
        <f t="shared" si="73"/>
        <v>2005</v>
      </c>
      <c r="S1215">
        <f>SUMIFS(INDEX(Table_Index[],,MATCH(S$12,Table_Index[#Headers],0)),
Table_Index[ID],$Q1215,Table_Index[year],$R1215)/COUNTIFS(Table_Index[Quarter],"&lt;&gt;''",Table_Index[ID],$Q1215,Table_Index[year],$R1215)</f>
        <v>6.9314625000000005E-2</v>
      </c>
      <c r="T1215">
        <f>SUMIFS(INDEX(Table_Index[],,MATCH(T$12,Table_Index[#Headers],0)),
Table_Index[ID],$Q1215,Table_Index[year],$R1215)/COUNTIFS(Table_Index[Quarter],"&lt;&gt;''",Table_Index[ID],$Q1215,Table_Index[year],$R1215)</f>
        <v>4.8688499999999996E-2</v>
      </c>
      <c r="U1215">
        <f>SUMIFS(INDEX(Table_Index[],,MATCH(U$12,Table_Index[#Headers],0)),
Table_Index[ID],$Q1215,Table_Index[year],$R1215)/COUNTIFS(Table_Index[Quarter],"&lt;&gt;''",Table_Index[ID],$Q1215,Table_Index[year],$R1215)</f>
        <v>0.19255122499999999</v>
      </c>
      <c r="V1215">
        <f>SUMIFS(INDEX(Table_Index[],,MATCH(V$12,Table_Index[#Headers],0)),
Table_Index[ID],$Q1215,Table_Index[year],$R1215)/COUNTIFS(Table_Index[Quarter],"&lt;&gt;''",Table_Index[ID],$Q1215,Table_Index[year],$R1215)</f>
        <v>9.9619324999999995E-2</v>
      </c>
      <c r="W1215">
        <f>SUMIFS(INDEX(Table_Index[],,MATCH(W$12,Table_Index[#Headers],0)),
Table_Index[ID],$Q1215,Table_Index[year],$R1215)/COUNTIFS(Table_Index[Quarter],"&lt;&gt;''",Table_Index[ID],$Q1215,Table_Index[year],$R1215)</f>
        <v>5.9590400000000002E-2</v>
      </c>
      <c r="X1215">
        <f>SUMIFS(INDEX(Table_Index[],,MATCH(X$12,Table_Index[#Headers],0)),
Table_Index[ID],$Q1215,Table_Index[year],$R1215)/COUNTIFS(Table_Index[Quarter],"&lt;&gt;''",Table_Index[ID],$Q1215,Table_Index[year],$R1215)</f>
        <v>0.19445135</v>
      </c>
      <c r="Y1215">
        <f>SUMIFS(INDEX(Table_Index[],,MATCH(Y$12,Table_Index[#Headers],0)),
Table_Index[ID],$Q1215,Table_Index[year],$R1215)/COUNTIFS(Table_Index[Quarter],"&lt;&gt;''",Table_Index[ID],$Q1215,Table_Index[year],$R1215)</f>
        <v>5.3167900000000004E-2</v>
      </c>
      <c r="Z1215">
        <f>SUMIFS(INDEX(Table_Index[],,MATCH(Z$12,Table_Index[#Headers],0)),
Table_Index[ID],$Q1215,Table_Index[year],$R1215)/COUNTIFS(Table_Index[Quarter],"&lt;&gt;''",Table_Index[ID],$Q1215,Table_Index[year],$R1215)</f>
        <v>3.8440425E-2</v>
      </c>
      <c r="AA1215">
        <f>SUMIFS(INDEX(Table_Index[],,MATCH(AA$12,Table_Index[#Headers],0)),
Table_Index[ID],$Q1215,Table_Index[year],$R1215)/COUNTIFS(Table_Index[Quarter],"&lt;&gt;''",Table_Index[ID],$Q1215,Table_Index[year],$R1215)</f>
        <v>0.22226742500000002</v>
      </c>
      <c r="AB1215">
        <f>SUMIFS(INDEX(Table_Index[],,MATCH(AB$12,Table_Index[#Headers],0)),
Table_Index[ID],$Q1215,Table_Index[year],$R1215)/COUNTIFS(Table_Index[Quarter],"&lt;&gt;''",Table_Index[ID],$Q1215,Table_Index[year],$R1215)</f>
        <v>2.1908825E-2</v>
      </c>
      <c r="AC1215" s="24">
        <f t="shared" si="74"/>
        <v>1</v>
      </c>
      <c r="AD1215">
        <f>COUNTIFS(Table_Index[Quarter],"&lt;&gt;''",Table_Index[ID],$Q1215,Table_Index[year],$R1215)</f>
        <v>4</v>
      </c>
      <c r="AE1215" s="34">
        <f t="shared" si="75"/>
        <v>0.85027528858381873</v>
      </c>
    </row>
    <row r="1216" spans="1:31" x14ac:dyDescent="0.3">
      <c r="A1216">
        <v>9179</v>
      </c>
      <c r="B1216">
        <v>2005</v>
      </c>
      <c r="C1216">
        <v>1</v>
      </c>
      <c r="D1216">
        <v>6.0071100000000002E-2</v>
      </c>
      <c r="E1216">
        <v>0.1023211</v>
      </c>
      <c r="F1216">
        <v>9.6113799999999999E-2</v>
      </c>
      <c r="G1216">
        <v>0.17480699999999999</v>
      </c>
      <c r="H1216">
        <v>0.1338385</v>
      </c>
      <c r="I1216">
        <v>0.1922276</v>
      </c>
      <c r="J1216">
        <v>0.1381636</v>
      </c>
      <c r="K1216">
        <v>4.80569E-2</v>
      </c>
      <c r="L1216">
        <v>5.2862600000000003E-2</v>
      </c>
      <c r="M1216">
        <v>1.5378E-3</v>
      </c>
      <c r="O1216" t="str">
        <f>Table_Index[[#This Row],[ID]]&amp;Table_Index[[#This Row],[year]]</f>
        <v>91792005</v>
      </c>
      <c r="P1216" t="str">
        <v>93572006</v>
      </c>
      <c r="Q1216" t="str">
        <f t="shared" si="72"/>
        <v>9357</v>
      </c>
      <c r="R1216" t="str">
        <f t="shared" si="73"/>
        <v>2006</v>
      </c>
      <c r="S1216">
        <f>SUMIFS(INDEX(Table_Index[],,MATCH(S$12,Table_Index[#Headers],0)),
Table_Index[ID],$Q1216,Table_Index[year],$R1216)/COUNTIFS(Table_Index[Quarter],"&lt;&gt;''",Table_Index[ID],$Q1216,Table_Index[year],$R1216)</f>
        <v>3.25697E-2</v>
      </c>
      <c r="T1216">
        <f>SUMIFS(INDEX(Table_Index[],,MATCH(T$12,Table_Index[#Headers],0)),
Table_Index[ID],$Q1216,Table_Index[year],$R1216)/COUNTIFS(Table_Index[Quarter],"&lt;&gt;''",Table_Index[ID],$Q1216,Table_Index[year],$R1216)</f>
        <v>0.12671250000000001</v>
      </c>
      <c r="U1216">
        <f>SUMIFS(INDEX(Table_Index[],,MATCH(U$12,Table_Index[#Headers],0)),
Table_Index[ID],$Q1216,Table_Index[year],$R1216)/COUNTIFS(Table_Index[Quarter],"&lt;&gt;''",Table_Index[ID],$Q1216,Table_Index[year],$R1216)</f>
        <v>0.14260842499999998</v>
      </c>
      <c r="V1216">
        <f>SUMIFS(INDEX(Table_Index[],,MATCH(V$12,Table_Index[#Headers],0)),
Table_Index[ID],$Q1216,Table_Index[year],$R1216)/COUNTIFS(Table_Index[Quarter],"&lt;&gt;''",Table_Index[ID],$Q1216,Table_Index[year],$R1216)</f>
        <v>0.10583419999999999</v>
      </c>
      <c r="W1216">
        <f>SUMIFS(INDEX(Table_Index[],,MATCH(W$12,Table_Index[#Headers],0)),
Table_Index[ID],$Q1216,Table_Index[year],$R1216)/COUNTIFS(Table_Index[Quarter],"&lt;&gt;''",Table_Index[ID],$Q1216,Table_Index[year],$R1216)</f>
        <v>5.4361399999999997E-2</v>
      </c>
      <c r="X1216">
        <f>SUMIFS(INDEX(Table_Index[],,MATCH(X$12,Table_Index[#Headers],0)),
Table_Index[ID],$Q1216,Table_Index[year],$R1216)/COUNTIFS(Table_Index[Quarter],"&lt;&gt;''",Table_Index[ID],$Q1216,Table_Index[year],$R1216)</f>
        <v>0.25041257499999997</v>
      </c>
      <c r="Y1216">
        <f>SUMIFS(INDEX(Table_Index[],,MATCH(Y$12,Table_Index[#Headers],0)),
Table_Index[ID],$Q1216,Table_Index[year],$R1216)/COUNTIFS(Table_Index[Quarter],"&lt;&gt;''",Table_Index[ID],$Q1216,Table_Index[year],$R1216)</f>
        <v>0.13386652499999999</v>
      </c>
      <c r="Z1216">
        <f>SUMIFS(INDEX(Table_Index[],,MATCH(Z$12,Table_Index[#Headers],0)),
Table_Index[ID],$Q1216,Table_Index[year],$R1216)/COUNTIFS(Table_Index[Quarter],"&lt;&gt;''",Table_Index[ID],$Q1216,Table_Index[year],$R1216)</f>
        <v>0.10181252499999999</v>
      </c>
      <c r="AA1216">
        <f>SUMIFS(INDEX(Table_Index[],,MATCH(AA$12,Table_Index[#Headers],0)),
Table_Index[ID],$Q1216,Table_Index[year],$R1216)/COUNTIFS(Table_Index[Quarter],"&lt;&gt;''",Table_Index[ID],$Q1216,Table_Index[year],$R1216)</f>
        <v>1.578425E-2</v>
      </c>
      <c r="AB1216">
        <f>SUMIFS(INDEX(Table_Index[],,MATCH(AB$12,Table_Index[#Headers],0)),
Table_Index[ID],$Q1216,Table_Index[year],$R1216)/COUNTIFS(Table_Index[Quarter],"&lt;&gt;''",Table_Index[ID],$Q1216,Table_Index[year],$R1216)</f>
        <v>3.6037949999999999E-2</v>
      </c>
      <c r="AC1216" s="24">
        <f t="shared" si="74"/>
        <v>1.0000000499999999</v>
      </c>
      <c r="AD1216">
        <f>COUNTIFS(Table_Index[Quarter],"&lt;&gt;''",Table_Index[ID],$Q1216,Table_Index[year],$R1216)</f>
        <v>4</v>
      </c>
      <c r="AE1216" s="34">
        <f t="shared" si="75"/>
        <v>0.85584958353623253</v>
      </c>
    </row>
    <row r="1217" spans="1:31" x14ac:dyDescent="0.3">
      <c r="A1217">
        <v>9179</v>
      </c>
      <c r="B1217">
        <v>2005</v>
      </c>
      <c r="C1217">
        <v>2</v>
      </c>
      <c r="D1217">
        <v>0.15657309999999999</v>
      </c>
      <c r="E1217">
        <v>0.13293940000000001</v>
      </c>
      <c r="F1217">
        <v>0.14771049999999999</v>
      </c>
      <c r="G1217">
        <v>9.1580499999999995E-2</v>
      </c>
      <c r="H1217">
        <v>0.1033973</v>
      </c>
      <c r="I1217">
        <v>0</v>
      </c>
      <c r="J1217">
        <v>0.23633680000000001</v>
      </c>
      <c r="K1217">
        <v>6.20384E-2</v>
      </c>
      <c r="L1217">
        <v>6.4992599999999998E-2</v>
      </c>
      <c r="M1217">
        <v>4.4313E-3</v>
      </c>
      <c r="O1217" t="str">
        <f>Table_Index[[#This Row],[ID]]&amp;Table_Index[[#This Row],[year]]</f>
        <v>91792005</v>
      </c>
      <c r="P1217" t="str">
        <v>93582003</v>
      </c>
      <c r="Q1217" t="str">
        <f t="shared" si="72"/>
        <v>9358</v>
      </c>
      <c r="R1217" t="str">
        <f t="shared" si="73"/>
        <v>2003</v>
      </c>
      <c r="S1217">
        <f>SUMIFS(INDEX(Table_Index[],,MATCH(S$12,Table_Index[#Headers],0)),
Table_Index[ID],$Q1217,Table_Index[year],$R1217)/COUNTIFS(Table_Index[Quarter],"&lt;&gt;''",Table_Index[ID],$Q1217,Table_Index[year],$R1217)</f>
        <v>0.182786275</v>
      </c>
      <c r="T1217">
        <f>SUMIFS(INDEX(Table_Index[],,MATCH(T$12,Table_Index[#Headers],0)),
Table_Index[ID],$Q1217,Table_Index[year],$R1217)/COUNTIFS(Table_Index[Quarter],"&lt;&gt;''",Table_Index[ID],$Q1217,Table_Index[year],$R1217)</f>
        <v>4.1520975000000002E-2</v>
      </c>
      <c r="U1217">
        <f>SUMIFS(INDEX(Table_Index[],,MATCH(U$12,Table_Index[#Headers],0)),
Table_Index[ID],$Q1217,Table_Index[year],$R1217)/COUNTIFS(Table_Index[Quarter],"&lt;&gt;''",Table_Index[ID],$Q1217,Table_Index[year],$R1217)</f>
        <v>1.9972475E-2</v>
      </c>
      <c r="V1217">
        <f>SUMIFS(INDEX(Table_Index[],,MATCH(V$12,Table_Index[#Headers],0)),
Table_Index[ID],$Q1217,Table_Index[year],$R1217)/COUNTIFS(Table_Index[Quarter],"&lt;&gt;''",Table_Index[ID],$Q1217,Table_Index[year],$R1217)</f>
        <v>4.0557499999999998E-4</v>
      </c>
      <c r="W1217">
        <f>SUMIFS(INDEX(Table_Index[],,MATCH(W$12,Table_Index[#Headers],0)),
Table_Index[ID],$Q1217,Table_Index[year],$R1217)/COUNTIFS(Table_Index[Quarter],"&lt;&gt;''",Table_Index[ID],$Q1217,Table_Index[year],$R1217)</f>
        <v>1.974225E-3</v>
      </c>
      <c r="X1217">
        <f>SUMIFS(INDEX(Table_Index[],,MATCH(X$12,Table_Index[#Headers],0)),
Table_Index[ID],$Q1217,Table_Index[year],$R1217)/COUNTIFS(Table_Index[Quarter],"&lt;&gt;''",Table_Index[ID],$Q1217,Table_Index[year],$R1217)</f>
        <v>0.14516322500000001</v>
      </c>
      <c r="Y1217">
        <f>SUMIFS(INDEX(Table_Index[],,MATCH(Y$12,Table_Index[#Headers],0)),
Table_Index[ID],$Q1217,Table_Index[year],$R1217)/COUNTIFS(Table_Index[Quarter],"&lt;&gt;''",Table_Index[ID],$Q1217,Table_Index[year],$R1217)</f>
        <v>4.0224999999999999E-4</v>
      </c>
      <c r="Z1217">
        <f>SUMIFS(INDEX(Table_Index[],,MATCH(Z$12,Table_Index[#Headers],0)),
Table_Index[ID],$Q1217,Table_Index[year],$R1217)/COUNTIFS(Table_Index[Quarter],"&lt;&gt;''",Table_Index[ID],$Q1217,Table_Index[year],$R1217)</f>
        <v>0.52484827499999998</v>
      </c>
      <c r="AA1217">
        <f>SUMIFS(INDEX(Table_Index[],,MATCH(AA$12,Table_Index[#Headers],0)),
Table_Index[ID],$Q1217,Table_Index[year],$R1217)/COUNTIFS(Table_Index[Quarter],"&lt;&gt;''",Table_Index[ID],$Q1217,Table_Index[year],$R1217)</f>
        <v>5.8278900000000002E-2</v>
      </c>
      <c r="AB1217">
        <f>SUMIFS(INDEX(Table_Index[],,MATCH(AB$12,Table_Index[#Headers],0)),
Table_Index[ID],$Q1217,Table_Index[year],$R1217)/COUNTIFS(Table_Index[Quarter],"&lt;&gt;''",Table_Index[ID],$Q1217,Table_Index[year],$R1217)</f>
        <v>2.4647900000000004E-2</v>
      </c>
      <c r="AC1217" s="24">
        <f t="shared" si="74"/>
        <v>1.000000075</v>
      </c>
      <c r="AD1217">
        <f>COUNTIFS(Table_Index[Quarter],"&lt;&gt;''",Table_Index[ID],$Q1217,Table_Index[year],$R1217)</f>
        <v>4</v>
      </c>
      <c r="AE1217" s="34">
        <f t="shared" si="75"/>
        <v>0.66392003986605808</v>
      </c>
    </row>
    <row r="1218" spans="1:31" x14ac:dyDescent="0.3">
      <c r="A1218">
        <v>9179</v>
      </c>
      <c r="B1218">
        <v>2005</v>
      </c>
      <c r="C1218">
        <v>3</v>
      </c>
      <c r="D1218">
        <v>7.2625700000000001E-2</v>
      </c>
      <c r="E1218">
        <v>0.1592179</v>
      </c>
      <c r="F1218">
        <v>6.9832400000000003E-2</v>
      </c>
      <c r="G1218">
        <v>0.18715080000000001</v>
      </c>
      <c r="H1218">
        <v>0</v>
      </c>
      <c r="I1218">
        <v>0.33519549999999998</v>
      </c>
      <c r="J1218">
        <v>4.1899400000000003E-2</v>
      </c>
      <c r="K1218">
        <v>5.5865900000000003E-2</v>
      </c>
      <c r="L1218">
        <v>7.2625700000000001E-2</v>
      </c>
      <c r="M1218">
        <v>5.5865999999999997E-3</v>
      </c>
      <c r="O1218" t="str">
        <f>Table_Index[[#This Row],[ID]]&amp;Table_Index[[#This Row],[year]]</f>
        <v>91792005</v>
      </c>
      <c r="P1218" t="str">
        <v>93582004</v>
      </c>
      <c r="Q1218" t="str">
        <f t="shared" si="72"/>
        <v>9358</v>
      </c>
      <c r="R1218" t="str">
        <f t="shared" si="73"/>
        <v>2004</v>
      </c>
      <c r="S1218">
        <f>SUMIFS(INDEX(Table_Index[],,MATCH(S$12,Table_Index[#Headers],0)),
Table_Index[ID],$Q1218,Table_Index[year],$R1218)/COUNTIFS(Table_Index[Quarter],"&lt;&gt;''",Table_Index[ID],$Q1218,Table_Index[year],$R1218)</f>
        <v>7.3705649999999998E-2</v>
      </c>
      <c r="T1218">
        <f>SUMIFS(INDEX(Table_Index[],,MATCH(T$12,Table_Index[#Headers],0)),
Table_Index[ID],$Q1218,Table_Index[year],$R1218)/COUNTIFS(Table_Index[Quarter],"&lt;&gt;''",Table_Index[ID],$Q1218,Table_Index[year],$R1218)</f>
        <v>1.56437E-2</v>
      </c>
      <c r="U1218">
        <f>SUMIFS(INDEX(Table_Index[],,MATCH(U$12,Table_Index[#Headers],0)),
Table_Index[ID],$Q1218,Table_Index[year],$R1218)/COUNTIFS(Table_Index[Quarter],"&lt;&gt;''",Table_Index[ID],$Q1218,Table_Index[year],$R1218)</f>
        <v>1.6211774999999998E-2</v>
      </c>
      <c r="V1218">
        <f>SUMIFS(INDEX(Table_Index[],,MATCH(V$12,Table_Index[#Headers],0)),
Table_Index[ID],$Q1218,Table_Index[year],$R1218)/COUNTIFS(Table_Index[Quarter],"&lt;&gt;''",Table_Index[ID],$Q1218,Table_Index[year],$R1218)</f>
        <v>3.750005E-2</v>
      </c>
      <c r="W1218">
        <f>SUMIFS(INDEX(Table_Index[],,MATCH(W$12,Table_Index[#Headers],0)),
Table_Index[ID],$Q1218,Table_Index[year],$R1218)/COUNTIFS(Table_Index[Quarter],"&lt;&gt;''",Table_Index[ID],$Q1218,Table_Index[year],$R1218)</f>
        <v>0.23882327499999997</v>
      </c>
      <c r="X1218">
        <f>SUMIFS(INDEX(Table_Index[],,MATCH(X$12,Table_Index[#Headers],0)),
Table_Index[ID],$Q1218,Table_Index[year],$R1218)/COUNTIFS(Table_Index[Quarter],"&lt;&gt;''",Table_Index[ID],$Q1218,Table_Index[year],$R1218)</f>
        <v>0.105117925</v>
      </c>
      <c r="Y1218">
        <f>SUMIFS(INDEX(Table_Index[],,MATCH(Y$12,Table_Index[#Headers],0)),
Table_Index[ID],$Q1218,Table_Index[year],$R1218)/COUNTIFS(Table_Index[Quarter],"&lt;&gt;''",Table_Index[ID],$Q1218,Table_Index[year],$R1218)</f>
        <v>0</v>
      </c>
      <c r="Z1218">
        <f>SUMIFS(INDEX(Table_Index[],,MATCH(Z$12,Table_Index[#Headers],0)),
Table_Index[ID],$Q1218,Table_Index[year],$R1218)/COUNTIFS(Table_Index[Quarter],"&lt;&gt;''",Table_Index[ID],$Q1218,Table_Index[year],$R1218)</f>
        <v>0.49960617499999999</v>
      </c>
      <c r="AA1218">
        <f>SUMIFS(INDEX(Table_Index[],,MATCH(AA$12,Table_Index[#Headers],0)),
Table_Index[ID],$Q1218,Table_Index[year],$R1218)/COUNTIFS(Table_Index[Quarter],"&lt;&gt;''",Table_Index[ID],$Q1218,Table_Index[year],$R1218)</f>
        <v>1.171115E-2</v>
      </c>
      <c r="AB1218">
        <f>SUMIFS(INDEX(Table_Index[],,MATCH(AB$12,Table_Index[#Headers],0)),
Table_Index[ID],$Q1218,Table_Index[year],$R1218)/COUNTIFS(Table_Index[Quarter],"&lt;&gt;''",Table_Index[ID],$Q1218,Table_Index[year],$R1218)</f>
        <v>1.6803250000000001E-3</v>
      </c>
      <c r="AC1218" s="24">
        <f t="shared" si="74"/>
        <v>1.0000000249999998</v>
      </c>
      <c r="AD1218">
        <f>COUNTIFS(Table_Index[Quarter],"&lt;&gt;''",Table_Index[ID],$Q1218,Table_Index[year],$R1218)</f>
        <v>4</v>
      </c>
      <c r="AE1218" s="34">
        <f t="shared" si="75"/>
        <v>0.67482103694714446</v>
      </c>
    </row>
    <row r="1219" spans="1:31" x14ac:dyDescent="0.3">
      <c r="A1219">
        <v>9179</v>
      </c>
      <c r="B1219">
        <v>2005</v>
      </c>
      <c r="C1219">
        <v>4</v>
      </c>
      <c r="D1219">
        <v>0.1840289</v>
      </c>
      <c r="E1219">
        <v>0.40749259999999998</v>
      </c>
      <c r="F1219">
        <v>0.1199474</v>
      </c>
      <c r="G1219">
        <v>1.64312E-2</v>
      </c>
      <c r="H1219">
        <v>0</v>
      </c>
      <c r="I1219">
        <v>0</v>
      </c>
      <c r="J1219">
        <v>0.1150181</v>
      </c>
      <c r="K1219">
        <v>6.9010799999999997E-2</v>
      </c>
      <c r="L1219">
        <v>7.8869499999999995E-2</v>
      </c>
      <c r="M1219">
        <v>9.2014000000000002E-3</v>
      </c>
      <c r="O1219" t="str">
        <f>Table_Index[[#This Row],[ID]]&amp;Table_Index[[#This Row],[year]]</f>
        <v>91792005</v>
      </c>
      <c r="P1219" t="str">
        <v>93582005</v>
      </c>
      <c r="Q1219" t="str">
        <f t="shared" si="72"/>
        <v>9358</v>
      </c>
      <c r="R1219" t="str">
        <f t="shared" si="73"/>
        <v>2005</v>
      </c>
      <c r="S1219">
        <f>SUMIFS(INDEX(Table_Index[],,MATCH(S$12,Table_Index[#Headers],0)),
Table_Index[ID],$Q1219,Table_Index[year],$R1219)/COUNTIFS(Table_Index[Quarter],"&lt;&gt;''",Table_Index[ID],$Q1219,Table_Index[year],$R1219)</f>
        <v>8.7016800000000005E-2</v>
      </c>
      <c r="T1219">
        <f>SUMIFS(INDEX(Table_Index[],,MATCH(T$12,Table_Index[#Headers],0)),
Table_Index[ID],$Q1219,Table_Index[year],$R1219)/COUNTIFS(Table_Index[Quarter],"&lt;&gt;''",Table_Index[ID],$Q1219,Table_Index[year],$R1219)</f>
        <v>6.9713324999999993E-2</v>
      </c>
      <c r="U1219">
        <f>SUMIFS(INDEX(Table_Index[],,MATCH(U$12,Table_Index[#Headers],0)),
Table_Index[ID],$Q1219,Table_Index[year],$R1219)/COUNTIFS(Table_Index[Quarter],"&lt;&gt;''",Table_Index[ID],$Q1219,Table_Index[year],$R1219)</f>
        <v>0.26261572499999997</v>
      </c>
      <c r="V1219">
        <f>SUMIFS(INDEX(Table_Index[],,MATCH(V$12,Table_Index[#Headers],0)),
Table_Index[ID],$Q1219,Table_Index[year],$R1219)/COUNTIFS(Table_Index[Quarter],"&lt;&gt;''",Table_Index[ID],$Q1219,Table_Index[year],$R1219)</f>
        <v>8.0318100000000003E-2</v>
      </c>
      <c r="W1219">
        <f>SUMIFS(INDEX(Table_Index[],,MATCH(W$12,Table_Index[#Headers],0)),
Table_Index[ID],$Q1219,Table_Index[year],$R1219)/COUNTIFS(Table_Index[Quarter],"&lt;&gt;''",Table_Index[ID],$Q1219,Table_Index[year],$R1219)</f>
        <v>3.7074474999999996E-2</v>
      </c>
      <c r="X1219">
        <f>SUMIFS(INDEX(Table_Index[],,MATCH(X$12,Table_Index[#Headers],0)),
Table_Index[ID],$Q1219,Table_Index[year],$R1219)/COUNTIFS(Table_Index[Quarter],"&lt;&gt;''",Table_Index[ID],$Q1219,Table_Index[year],$R1219)</f>
        <v>0.25639602500000003</v>
      </c>
      <c r="Y1219">
        <f>SUMIFS(INDEX(Table_Index[],,MATCH(Y$12,Table_Index[#Headers],0)),
Table_Index[ID],$Q1219,Table_Index[year],$R1219)/COUNTIFS(Table_Index[Quarter],"&lt;&gt;''",Table_Index[ID],$Q1219,Table_Index[year],$R1219)</f>
        <v>0</v>
      </c>
      <c r="Z1219">
        <f>SUMIFS(INDEX(Table_Index[],,MATCH(Z$12,Table_Index[#Headers],0)),
Table_Index[ID],$Q1219,Table_Index[year],$R1219)/COUNTIFS(Table_Index[Quarter],"&lt;&gt;''",Table_Index[ID],$Q1219,Table_Index[year],$R1219)</f>
        <v>6.0333800000000007E-2</v>
      </c>
      <c r="AA1219">
        <f>SUMIFS(INDEX(Table_Index[],,MATCH(AA$12,Table_Index[#Headers],0)),
Table_Index[ID],$Q1219,Table_Index[year],$R1219)/COUNTIFS(Table_Index[Quarter],"&lt;&gt;''",Table_Index[ID],$Q1219,Table_Index[year],$R1219)</f>
        <v>0.12688912499999999</v>
      </c>
      <c r="AB1219">
        <f>SUMIFS(INDEX(Table_Index[],,MATCH(AB$12,Table_Index[#Headers],0)),
Table_Index[ID],$Q1219,Table_Index[year],$R1219)/COUNTIFS(Table_Index[Quarter],"&lt;&gt;''",Table_Index[ID],$Q1219,Table_Index[year],$R1219)</f>
        <v>1.9642600000000003E-2</v>
      </c>
      <c r="AC1219" s="24">
        <f t="shared" si="74"/>
        <v>0.99999997500000004</v>
      </c>
      <c r="AD1219">
        <f>COUNTIFS(Table_Index[Quarter],"&lt;&gt;''",Table_Index[ID],$Q1219,Table_Index[year],$R1219)</f>
        <v>4</v>
      </c>
      <c r="AE1219" s="34">
        <f t="shared" si="75"/>
        <v>0.82490982509752686</v>
      </c>
    </row>
    <row r="1220" spans="1:31" x14ac:dyDescent="0.3">
      <c r="A1220">
        <v>9179</v>
      </c>
      <c r="B1220">
        <v>2006</v>
      </c>
      <c r="C1220">
        <v>1</v>
      </c>
      <c r="D1220">
        <v>0.1232611</v>
      </c>
      <c r="E1220">
        <v>0.24604899999999999</v>
      </c>
      <c r="F1220">
        <v>0.14195140000000001</v>
      </c>
      <c r="G1220">
        <v>0.1135611</v>
      </c>
      <c r="H1220">
        <v>0</v>
      </c>
      <c r="I1220">
        <v>0</v>
      </c>
      <c r="J1220">
        <v>0.2169017</v>
      </c>
      <c r="K1220">
        <v>5.9619600000000002E-2</v>
      </c>
      <c r="L1220">
        <v>9.3687900000000005E-2</v>
      </c>
      <c r="M1220">
        <v>4.9683000000000001E-3</v>
      </c>
      <c r="O1220" t="str">
        <f>Table_Index[[#This Row],[ID]]&amp;Table_Index[[#This Row],[year]]</f>
        <v>91792006</v>
      </c>
      <c r="P1220" t="str">
        <v>93582006</v>
      </c>
      <c r="Q1220" t="str">
        <f t="shared" si="72"/>
        <v>9358</v>
      </c>
      <c r="R1220" t="str">
        <f t="shared" si="73"/>
        <v>2006</v>
      </c>
      <c r="S1220">
        <f>SUMIFS(INDEX(Table_Index[],,MATCH(S$12,Table_Index[#Headers],0)),
Table_Index[ID],$Q1220,Table_Index[year],$R1220)/COUNTIFS(Table_Index[Quarter],"&lt;&gt;''",Table_Index[ID],$Q1220,Table_Index[year],$R1220)</f>
        <v>0.16912902500000002</v>
      </c>
      <c r="T1220">
        <f>SUMIFS(INDEX(Table_Index[],,MATCH(T$12,Table_Index[#Headers],0)),
Table_Index[ID],$Q1220,Table_Index[year],$R1220)/COUNTIFS(Table_Index[Quarter],"&lt;&gt;''",Table_Index[ID],$Q1220,Table_Index[year],$R1220)</f>
        <v>8.6897800000000011E-2</v>
      </c>
      <c r="U1220">
        <f>SUMIFS(INDEX(Table_Index[],,MATCH(U$12,Table_Index[#Headers],0)),
Table_Index[ID],$Q1220,Table_Index[year],$R1220)/COUNTIFS(Table_Index[Quarter],"&lt;&gt;''",Table_Index[ID],$Q1220,Table_Index[year],$R1220)</f>
        <v>0.17893102499999999</v>
      </c>
      <c r="V1220">
        <f>SUMIFS(INDEX(Table_Index[],,MATCH(V$12,Table_Index[#Headers],0)),
Table_Index[ID],$Q1220,Table_Index[year],$R1220)/COUNTIFS(Table_Index[Quarter],"&lt;&gt;''",Table_Index[ID],$Q1220,Table_Index[year],$R1220)</f>
        <v>0.20649782500000002</v>
      </c>
      <c r="W1220">
        <f>SUMIFS(INDEX(Table_Index[],,MATCH(W$12,Table_Index[#Headers],0)),
Table_Index[ID],$Q1220,Table_Index[year],$R1220)/COUNTIFS(Table_Index[Quarter],"&lt;&gt;''",Table_Index[ID],$Q1220,Table_Index[year],$R1220)</f>
        <v>3.9002925000000001E-2</v>
      </c>
      <c r="X1220">
        <f>SUMIFS(INDEX(Table_Index[],,MATCH(X$12,Table_Index[#Headers],0)),
Table_Index[ID],$Q1220,Table_Index[year],$R1220)/COUNTIFS(Table_Index[Quarter],"&lt;&gt;''",Table_Index[ID],$Q1220,Table_Index[year],$R1220)</f>
        <v>7.9289100000000001E-2</v>
      </c>
      <c r="Y1220">
        <f>SUMIFS(INDEX(Table_Index[],,MATCH(Y$12,Table_Index[#Headers],0)),
Table_Index[ID],$Q1220,Table_Index[year],$R1220)/COUNTIFS(Table_Index[Quarter],"&lt;&gt;''",Table_Index[ID],$Q1220,Table_Index[year],$R1220)</f>
        <v>9.1282425E-2</v>
      </c>
      <c r="Z1220">
        <f>SUMIFS(INDEX(Table_Index[],,MATCH(Z$12,Table_Index[#Headers],0)),
Table_Index[ID],$Q1220,Table_Index[year],$R1220)/COUNTIFS(Table_Index[Quarter],"&lt;&gt;''",Table_Index[ID],$Q1220,Table_Index[year],$R1220)</f>
        <v>5.1572975E-2</v>
      </c>
      <c r="AA1220">
        <f>SUMIFS(INDEX(Table_Index[],,MATCH(AA$12,Table_Index[#Headers],0)),
Table_Index[ID],$Q1220,Table_Index[year],$R1220)/COUNTIFS(Table_Index[Quarter],"&lt;&gt;''",Table_Index[ID],$Q1220,Table_Index[year],$R1220)</f>
        <v>8.9339849999999998E-2</v>
      </c>
      <c r="AB1220">
        <f>SUMIFS(INDEX(Table_Index[],,MATCH(AB$12,Table_Index[#Headers],0)),
Table_Index[ID],$Q1220,Table_Index[year],$R1220)/COUNTIFS(Table_Index[Quarter],"&lt;&gt;''",Table_Index[ID],$Q1220,Table_Index[year],$R1220)</f>
        <v>8.0569750000000009E-3</v>
      </c>
      <c r="AC1220" s="24">
        <f t="shared" si="74"/>
        <v>0.99999992500000012</v>
      </c>
      <c r="AD1220">
        <f>COUNTIFS(Table_Index[Quarter],"&lt;&gt;''",Table_Index[ID],$Q1220,Table_Index[year],$R1220)</f>
        <v>4</v>
      </c>
      <c r="AE1220" s="34">
        <f t="shared" si="75"/>
        <v>0.86233971577465818</v>
      </c>
    </row>
    <row r="1221" spans="1:31" x14ac:dyDescent="0.3">
      <c r="A1221">
        <v>9179</v>
      </c>
      <c r="B1221">
        <v>2006</v>
      </c>
      <c r="C1221">
        <v>2</v>
      </c>
      <c r="D1221">
        <v>7.9734200000000005E-2</v>
      </c>
      <c r="E1221">
        <v>0.33222590000000002</v>
      </c>
      <c r="F1221">
        <v>0.1566208</v>
      </c>
      <c r="G1221">
        <v>0.11390599999999999</v>
      </c>
      <c r="H1221">
        <v>0</v>
      </c>
      <c r="I1221">
        <v>0</v>
      </c>
      <c r="J1221">
        <v>7.1191299999999999E-2</v>
      </c>
      <c r="K1221">
        <v>5.9800699999999998E-2</v>
      </c>
      <c r="L1221">
        <v>0.18224960000000001</v>
      </c>
      <c r="M1221">
        <v>4.2715000000000001E-3</v>
      </c>
      <c r="O1221" t="str">
        <f>Table_Index[[#This Row],[ID]]&amp;Table_Index[[#This Row],[year]]</f>
        <v>91792006</v>
      </c>
      <c r="P1221" t="str">
        <v>93582007</v>
      </c>
      <c r="Q1221" t="str">
        <f t="shared" si="72"/>
        <v>9358</v>
      </c>
      <c r="R1221" t="str">
        <f t="shared" si="73"/>
        <v>2007</v>
      </c>
      <c r="S1221">
        <f>SUMIFS(INDEX(Table_Index[],,MATCH(S$12,Table_Index[#Headers],0)),
Table_Index[ID],$Q1221,Table_Index[year],$R1221)/COUNTIFS(Table_Index[Quarter],"&lt;&gt;''",Table_Index[ID],$Q1221,Table_Index[year],$R1221)</f>
        <v>0.20072225000000002</v>
      </c>
      <c r="T1221">
        <f>SUMIFS(INDEX(Table_Index[],,MATCH(T$12,Table_Index[#Headers],0)),
Table_Index[ID],$Q1221,Table_Index[year],$R1221)/COUNTIFS(Table_Index[Quarter],"&lt;&gt;''",Table_Index[ID],$Q1221,Table_Index[year],$R1221)</f>
        <v>2.2904225E-2</v>
      </c>
      <c r="U1221">
        <f>SUMIFS(INDEX(Table_Index[],,MATCH(U$12,Table_Index[#Headers],0)),
Table_Index[ID],$Q1221,Table_Index[year],$R1221)/COUNTIFS(Table_Index[Quarter],"&lt;&gt;''",Table_Index[ID],$Q1221,Table_Index[year],$R1221)</f>
        <v>0.31933240000000002</v>
      </c>
      <c r="V1221">
        <f>SUMIFS(INDEX(Table_Index[],,MATCH(V$12,Table_Index[#Headers],0)),
Table_Index[ID],$Q1221,Table_Index[year],$R1221)/COUNTIFS(Table_Index[Quarter],"&lt;&gt;''",Table_Index[ID],$Q1221,Table_Index[year],$R1221)</f>
        <v>6.0366099999999999E-2</v>
      </c>
      <c r="W1221">
        <f>SUMIFS(INDEX(Table_Index[],,MATCH(W$12,Table_Index[#Headers],0)),
Table_Index[ID],$Q1221,Table_Index[year],$R1221)/COUNTIFS(Table_Index[Quarter],"&lt;&gt;''",Table_Index[ID],$Q1221,Table_Index[year],$R1221)</f>
        <v>5.4782499999999998E-2</v>
      </c>
      <c r="X1221">
        <f>SUMIFS(INDEX(Table_Index[],,MATCH(X$12,Table_Index[#Headers],0)),
Table_Index[ID],$Q1221,Table_Index[year],$R1221)/COUNTIFS(Table_Index[Quarter],"&lt;&gt;''",Table_Index[ID],$Q1221,Table_Index[year],$R1221)</f>
        <v>0</v>
      </c>
      <c r="Y1221">
        <f>SUMIFS(INDEX(Table_Index[],,MATCH(Y$12,Table_Index[#Headers],0)),
Table_Index[ID],$Q1221,Table_Index[year],$R1221)/COUNTIFS(Table_Index[Quarter],"&lt;&gt;''",Table_Index[ID],$Q1221,Table_Index[year],$R1221)</f>
        <v>7.8787574999999999E-2</v>
      </c>
      <c r="Z1221">
        <f>SUMIFS(INDEX(Table_Index[],,MATCH(Z$12,Table_Index[#Headers],0)),
Table_Index[ID],$Q1221,Table_Index[year],$R1221)/COUNTIFS(Table_Index[Quarter],"&lt;&gt;''",Table_Index[ID],$Q1221,Table_Index[year],$R1221)</f>
        <v>6.3698325E-2</v>
      </c>
      <c r="AA1221">
        <f>SUMIFS(INDEX(Table_Index[],,MATCH(AA$12,Table_Index[#Headers],0)),
Table_Index[ID],$Q1221,Table_Index[year],$R1221)/COUNTIFS(Table_Index[Quarter],"&lt;&gt;''",Table_Index[ID],$Q1221,Table_Index[year],$R1221)</f>
        <v>0.19163705</v>
      </c>
      <c r="AB1221">
        <f>SUMIFS(INDEX(Table_Index[],,MATCH(AB$12,Table_Index[#Headers],0)),
Table_Index[ID],$Q1221,Table_Index[year],$R1221)/COUNTIFS(Table_Index[Quarter],"&lt;&gt;''",Table_Index[ID],$Q1221,Table_Index[year],$R1221)</f>
        <v>7.7695500000000009E-3</v>
      </c>
      <c r="AC1221" s="24">
        <f t="shared" si="74"/>
        <v>0.99999997500000004</v>
      </c>
      <c r="AD1221">
        <f>COUNTIFS(Table_Index[Quarter],"&lt;&gt;''",Table_Index[ID],$Q1221,Table_Index[year],$R1221)</f>
        <v>4</v>
      </c>
      <c r="AE1221" s="34">
        <f t="shared" si="75"/>
        <v>0.80351752138477561</v>
      </c>
    </row>
    <row r="1222" spans="1:31" x14ac:dyDescent="0.3">
      <c r="A1222">
        <v>9179</v>
      </c>
      <c r="B1222">
        <v>2006</v>
      </c>
      <c r="C1222">
        <v>3</v>
      </c>
      <c r="D1222">
        <v>9.5556199999999994E-2</v>
      </c>
      <c r="E1222">
        <v>0.1339574</v>
      </c>
      <c r="F1222">
        <v>0.2232623</v>
      </c>
      <c r="G1222">
        <v>0.3029751</v>
      </c>
      <c r="H1222">
        <v>0</v>
      </c>
      <c r="I1222">
        <v>0</v>
      </c>
      <c r="J1222">
        <v>0</v>
      </c>
      <c r="K1222">
        <v>8.9304900000000006E-2</v>
      </c>
      <c r="L1222">
        <v>0.14288780000000001</v>
      </c>
      <c r="M1222">
        <v>1.20562E-2</v>
      </c>
      <c r="O1222" t="str">
        <f>Table_Index[[#This Row],[ID]]&amp;Table_Index[[#This Row],[year]]</f>
        <v>91792006</v>
      </c>
      <c r="P1222" t="str">
        <v>93582008</v>
      </c>
      <c r="Q1222" t="str">
        <f t="shared" si="72"/>
        <v>9358</v>
      </c>
      <c r="R1222" t="str">
        <f t="shared" si="73"/>
        <v>2008</v>
      </c>
      <c r="S1222">
        <f>SUMIFS(INDEX(Table_Index[],,MATCH(S$12,Table_Index[#Headers],0)),
Table_Index[ID],$Q1222,Table_Index[year],$R1222)/COUNTIFS(Table_Index[Quarter],"&lt;&gt;''",Table_Index[ID],$Q1222,Table_Index[year],$R1222)</f>
        <v>0.13253137500000001</v>
      </c>
      <c r="T1222">
        <f>SUMIFS(INDEX(Table_Index[],,MATCH(T$12,Table_Index[#Headers],0)),
Table_Index[ID],$Q1222,Table_Index[year],$R1222)/COUNTIFS(Table_Index[Quarter],"&lt;&gt;''",Table_Index[ID],$Q1222,Table_Index[year],$R1222)</f>
        <v>0.1207318</v>
      </c>
      <c r="U1222">
        <f>SUMIFS(INDEX(Table_Index[],,MATCH(U$12,Table_Index[#Headers],0)),
Table_Index[ID],$Q1222,Table_Index[year],$R1222)/COUNTIFS(Table_Index[Quarter],"&lt;&gt;''",Table_Index[ID],$Q1222,Table_Index[year],$R1222)</f>
        <v>0.15033237499999999</v>
      </c>
      <c r="V1222">
        <f>SUMIFS(INDEX(Table_Index[],,MATCH(V$12,Table_Index[#Headers],0)),
Table_Index[ID],$Q1222,Table_Index[year],$R1222)/COUNTIFS(Table_Index[Quarter],"&lt;&gt;''",Table_Index[ID],$Q1222,Table_Index[year],$R1222)</f>
        <v>4.4939199999999999E-2</v>
      </c>
      <c r="W1222">
        <f>SUMIFS(INDEX(Table_Index[],,MATCH(W$12,Table_Index[#Headers],0)),
Table_Index[ID],$Q1222,Table_Index[year],$R1222)/COUNTIFS(Table_Index[Quarter],"&lt;&gt;''",Table_Index[ID],$Q1222,Table_Index[year],$R1222)</f>
        <v>4.2352349999999997E-2</v>
      </c>
      <c r="X1222">
        <f>SUMIFS(INDEX(Table_Index[],,MATCH(X$12,Table_Index[#Headers],0)),
Table_Index[ID],$Q1222,Table_Index[year],$R1222)/COUNTIFS(Table_Index[Quarter],"&lt;&gt;''",Table_Index[ID],$Q1222,Table_Index[year],$R1222)</f>
        <v>0.31273814999999999</v>
      </c>
      <c r="Y1222">
        <f>SUMIFS(INDEX(Table_Index[],,MATCH(Y$12,Table_Index[#Headers],0)),
Table_Index[ID],$Q1222,Table_Index[year],$R1222)/COUNTIFS(Table_Index[Quarter],"&lt;&gt;''",Table_Index[ID],$Q1222,Table_Index[year],$R1222)</f>
        <v>7.11252E-2</v>
      </c>
      <c r="Z1222">
        <f>SUMIFS(INDEX(Table_Index[],,MATCH(Z$12,Table_Index[#Headers],0)),
Table_Index[ID],$Q1222,Table_Index[year],$R1222)/COUNTIFS(Table_Index[Quarter],"&lt;&gt;''",Table_Index[ID],$Q1222,Table_Index[year],$R1222)</f>
        <v>3.789965E-2</v>
      </c>
      <c r="AA1222">
        <f>SUMIFS(INDEX(Table_Index[],,MATCH(AA$12,Table_Index[#Headers],0)),
Table_Index[ID],$Q1222,Table_Index[year],$R1222)/COUNTIFS(Table_Index[Quarter],"&lt;&gt;''",Table_Index[ID],$Q1222,Table_Index[year],$R1222)</f>
        <v>8.1387349999999997E-2</v>
      </c>
      <c r="AB1222">
        <f>SUMIFS(INDEX(Table_Index[],,MATCH(AB$12,Table_Index[#Headers],0)),
Table_Index[ID],$Q1222,Table_Index[year],$R1222)/COUNTIFS(Table_Index[Quarter],"&lt;&gt;''",Table_Index[ID],$Q1222,Table_Index[year],$R1222)</f>
        <v>5.9625750000000003E-3</v>
      </c>
      <c r="AC1222" s="24">
        <f t="shared" si="74"/>
        <v>1.0000000250000001</v>
      </c>
      <c r="AD1222">
        <f>COUNTIFS(Table_Index[Quarter],"&lt;&gt;''",Table_Index[ID],$Q1222,Table_Index[year],$R1222)</f>
        <v>4</v>
      </c>
      <c r="AE1222" s="34">
        <f t="shared" si="75"/>
        <v>0.83048640983782807</v>
      </c>
    </row>
    <row r="1223" spans="1:31" x14ac:dyDescent="0.3">
      <c r="A1223">
        <v>9179</v>
      </c>
      <c r="B1223">
        <v>2006</v>
      </c>
      <c r="C1223">
        <v>4</v>
      </c>
      <c r="D1223">
        <v>3.4076000000000002E-2</v>
      </c>
      <c r="E1223">
        <v>0.2222683</v>
      </c>
      <c r="F1223">
        <v>0.16263540000000001</v>
      </c>
      <c r="G1223">
        <v>0.13769799999999999</v>
      </c>
      <c r="H1223">
        <v>0</v>
      </c>
      <c r="I1223">
        <v>0.15179300000000001</v>
      </c>
      <c r="J1223">
        <v>0.10842359999999999</v>
      </c>
      <c r="K1223">
        <v>4.5537899999999999E-2</v>
      </c>
      <c r="L1223">
        <v>0.13010830000000001</v>
      </c>
      <c r="M1223">
        <v>7.4595E-3</v>
      </c>
      <c r="O1223" t="str">
        <f>Table_Index[[#This Row],[ID]]&amp;Table_Index[[#This Row],[year]]</f>
        <v>91792006</v>
      </c>
      <c r="P1223" t="str">
        <v>93582009</v>
      </c>
      <c r="Q1223" t="str">
        <f t="shared" si="72"/>
        <v>9358</v>
      </c>
      <c r="R1223" t="str">
        <f t="shared" si="73"/>
        <v>2009</v>
      </c>
      <c r="S1223">
        <f>SUMIFS(INDEX(Table_Index[],,MATCH(S$12,Table_Index[#Headers],0)),
Table_Index[ID],$Q1223,Table_Index[year],$R1223)/COUNTIFS(Table_Index[Quarter],"&lt;&gt;''",Table_Index[ID],$Q1223,Table_Index[year],$R1223)</f>
        <v>0.11408167499999999</v>
      </c>
      <c r="T1223">
        <f>SUMIFS(INDEX(Table_Index[],,MATCH(T$12,Table_Index[#Headers],0)),
Table_Index[ID],$Q1223,Table_Index[year],$R1223)/COUNTIFS(Table_Index[Quarter],"&lt;&gt;''",Table_Index[ID],$Q1223,Table_Index[year],$R1223)</f>
        <v>0.1623211</v>
      </c>
      <c r="U1223">
        <f>SUMIFS(INDEX(Table_Index[],,MATCH(U$12,Table_Index[#Headers],0)),
Table_Index[ID],$Q1223,Table_Index[year],$R1223)/COUNTIFS(Table_Index[Quarter],"&lt;&gt;''",Table_Index[ID],$Q1223,Table_Index[year],$R1223)</f>
        <v>0.14582837500000001</v>
      </c>
      <c r="V1223">
        <f>SUMIFS(INDEX(Table_Index[],,MATCH(V$12,Table_Index[#Headers],0)),
Table_Index[ID],$Q1223,Table_Index[year],$R1223)/COUNTIFS(Table_Index[Quarter],"&lt;&gt;''",Table_Index[ID],$Q1223,Table_Index[year],$R1223)</f>
        <v>5.2863899999999998E-2</v>
      </c>
      <c r="W1223">
        <f>SUMIFS(INDEX(Table_Index[],,MATCH(W$12,Table_Index[#Headers],0)),
Table_Index[ID],$Q1223,Table_Index[year],$R1223)/COUNTIFS(Table_Index[Quarter],"&lt;&gt;''",Table_Index[ID],$Q1223,Table_Index[year],$R1223)</f>
        <v>5.0013299999999997E-2</v>
      </c>
      <c r="X1223">
        <f>SUMIFS(INDEX(Table_Index[],,MATCH(X$12,Table_Index[#Headers],0)),
Table_Index[ID],$Q1223,Table_Index[year],$R1223)/COUNTIFS(Table_Index[Quarter],"&lt;&gt;''",Table_Index[ID],$Q1223,Table_Index[year],$R1223)</f>
        <v>0.28775289999999998</v>
      </c>
      <c r="Y1223">
        <f>SUMIFS(INDEX(Table_Index[],,MATCH(Y$12,Table_Index[#Headers],0)),
Table_Index[ID],$Q1223,Table_Index[year],$R1223)/COUNTIFS(Table_Index[Quarter],"&lt;&gt;''",Table_Index[ID],$Q1223,Table_Index[year],$R1223)</f>
        <v>7.7698875000000001E-2</v>
      </c>
      <c r="Z1223">
        <f>SUMIFS(INDEX(Table_Index[],,MATCH(Z$12,Table_Index[#Headers],0)),
Table_Index[ID],$Q1223,Table_Index[year],$R1223)/COUNTIFS(Table_Index[Quarter],"&lt;&gt;''",Table_Index[ID],$Q1223,Table_Index[year],$R1223)</f>
        <v>2.878265E-2</v>
      </c>
      <c r="AA1223">
        <f>SUMIFS(INDEX(Table_Index[],,MATCH(AA$12,Table_Index[#Headers],0)),
Table_Index[ID],$Q1223,Table_Index[year],$R1223)/COUNTIFS(Table_Index[Quarter],"&lt;&gt;''",Table_Index[ID],$Q1223,Table_Index[year],$R1223)</f>
        <v>6.4376175000000008E-2</v>
      </c>
      <c r="AB1223">
        <f>SUMIFS(INDEX(Table_Index[],,MATCH(AB$12,Table_Index[#Headers],0)),
Table_Index[ID],$Q1223,Table_Index[year],$R1223)/COUNTIFS(Table_Index[Quarter],"&lt;&gt;''",Table_Index[ID],$Q1223,Table_Index[year],$R1223)</f>
        <v>1.6281024999999998E-2</v>
      </c>
      <c r="AC1223" s="24">
        <f t="shared" si="74"/>
        <v>0.99999997499999993</v>
      </c>
      <c r="AD1223">
        <f>COUNTIFS(Table_Index[Quarter],"&lt;&gt;''",Table_Index[ID],$Q1223,Table_Index[year],$R1223)</f>
        <v>4</v>
      </c>
      <c r="AE1223" s="34">
        <f t="shared" si="75"/>
        <v>0.83999874361036442</v>
      </c>
    </row>
    <row r="1224" spans="1:31" x14ac:dyDescent="0.3">
      <c r="A1224">
        <v>9179</v>
      </c>
      <c r="B1224">
        <v>2007</v>
      </c>
      <c r="C1224">
        <v>1</v>
      </c>
      <c r="D1224">
        <v>0.16563149999999999</v>
      </c>
      <c r="E1224">
        <v>0.17943410000000001</v>
      </c>
      <c r="F1224">
        <v>0.13802619999999999</v>
      </c>
      <c r="G1224">
        <v>0.28985509999999998</v>
      </c>
      <c r="H1224">
        <v>0</v>
      </c>
      <c r="I1224">
        <v>0</v>
      </c>
      <c r="J1224">
        <v>8.2815700000000006E-2</v>
      </c>
      <c r="K1224">
        <v>6.0731500000000001E-2</v>
      </c>
      <c r="L1224">
        <v>7.7294699999999994E-2</v>
      </c>
      <c r="M1224">
        <v>6.2112000000000001E-3</v>
      </c>
      <c r="O1224" t="str">
        <f>Table_Index[[#This Row],[ID]]&amp;Table_Index[[#This Row],[year]]</f>
        <v>91792007</v>
      </c>
      <c r="P1224" t="str">
        <v>93582010</v>
      </c>
      <c r="Q1224" t="str">
        <f t="shared" si="72"/>
        <v>9358</v>
      </c>
      <c r="R1224" t="str">
        <f t="shared" si="73"/>
        <v>2010</v>
      </c>
      <c r="S1224">
        <f>SUMIFS(INDEX(Table_Index[],,MATCH(S$12,Table_Index[#Headers],0)),
Table_Index[ID],$Q1224,Table_Index[year],$R1224)/COUNTIFS(Table_Index[Quarter],"&lt;&gt;''",Table_Index[ID],$Q1224,Table_Index[year],$R1224)</f>
        <v>8.3995824999999996E-2</v>
      </c>
      <c r="T1224">
        <f>SUMIFS(INDEX(Table_Index[],,MATCH(T$12,Table_Index[#Headers],0)),
Table_Index[ID],$Q1224,Table_Index[year],$R1224)/COUNTIFS(Table_Index[Quarter],"&lt;&gt;''",Table_Index[ID],$Q1224,Table_Index[year],$R1224)</f>
        <v>0.12729327500000001</v>
      </c>
      <c r="U1224">
        <f>SUMIFS(INDEX(Table_Index[],,MATCH(U$12,Table_Index[#Headers],0)),
Table_Index[ID],$Q1224,Table_Index[year],$R1224)/COUNTIFS(Table_Index[Quarter],"&lt;&gt;''",Table_Index[ID],$Q1224,Table_Index[year],$R1224)</f>
        <v>0.15431572499999999</v>
      </c>
      <c r="V1224">
        <f>SUMIFS(INDEX(Table_Index[],,MATCH(V$12,Table_Index[#Headers],0)),
Table_Index[ID],$Q1224,Table_Index[year],$R1224)/COUNTIFS(Table_Index[Quarter],"&lt;&gt;''",Table_Index[ID],$Q1224,Table_Index[year],$R1224)</f>
        <v>5.2819524999999999E-2</v>
      </c>
      <c r="W1224">
        <f>SUMIFS(INDEX(Table_Index[],,MATCH(W$12,Table_Index[#Headers],0)),
Table_Index[ID],$Q1224,Table_Index[year],$R1224)/COUNTIFS(Table_Index[Quarter],"&lt;&gt;''",Table_Index[ID],$Q1224,Table_Index[year],$R1224)</f>
        <v>6.1017349999999998E-2</v>
      </c>
      <c r="X1224">
        <f>SUMIFS(INDEX(Table_Index[],,MATCH(X$12,Table_Index[#Headers],0)),
Table_Index[ID],$Q1224,Table_Index[year],$R1224)/COUNTIFS(Table_Index[Quarter],"&lt;&gt;''",Table_Index[ID],$Q1224,Table_Index[year],$R1224)</f>
        <v>0.25287127500000001</v>
      </c>
      <c r="Y1224">
        <f>SUMIFS(INDEX(Table_Index[],,MATCH(Y$12,Table_Index[#Headers],0)),
Table_Index[ID],$Q1224,Table_Index[year],$R1224)/COUNTIFS(Table_Index[Quarter],"&lt;&gt;''",Table_Index[ID],$Q1224,Table_Index[year],$R1224)</f>
        <v>6.8092450000000013E-2</v>
      </c>
      <c r="Z1224">
        <f>SUMIFS(INDEX(Table_Index[],,MATCH(Z$12,Table_Index[#Headers],0)),
Table_Index[ID],$Q1224,Table_Index[year],$R1224)/COUNTIFS(Table_Index[Quarter],"&lt;&gt;''",Table_Index[ID],$Q1224,Table_Index[year],$R1224)</f>
        <v>6.7484624999999993E-2</v>
      </c>
      <c r="AA1224">
        <f>SUMIFS(INDEX(Table_Index[],,MATCH(AA$12,Table_Index[#Headers],0)),
Table_Index[ID],$Q1224,Table_Index[year],$R1224)/COUNTIFS(Table_Index[Quarter],"&lt;&gt;''",Table_Index[ID],$Q1224,Table_Index[year],$R1224)</f>
        <v>0.115261575</v>
      </c>
      <c r="AB1224">
        <f>SUMIFS(INDEX(Table_Index[],,MATCH(AB$12,Table_Index[#Headers],0)),
Table_Index[ID],$Q1224,Table_Index[year],$R1224)/COUNTIFS(Table_Index[Quarter],"&lt;&gt;''",Table_Index[ID],$Q1224,Table_Index[year],$R1224)</f>
        <v>1.6848450000000001E-2</v>
      </c>
      <c r="AC1224" s="24">
        <f t="shared" si="74"/>
        <v>1.0000000749999998</v>
      </c>
      <c r="AD1224">
        <f>COUNTIFS(Table_Index[Quarter],"&lt;&gt;''",Table_Index[ID],$Q1224,Table_Index[year],$R1224)</f>
        <v>4</v>
      </c>
      <c r="AE1224" s="34">
        <f t="shared" si="75"/>
        <v>0.85971102230041807</v>
      </c>
    </row>
    <row r="1225" spans="1:31" x14ac:dyDescent="0.3">
      <c r="A1225">
        <v>9179</v>
      </c>
      <c r="B1225">
        <v>2007</v>
      </c>
      <c r="C1225">
        <v>2</v>
      </c>
      <c r="D1225">
        <v>0.15590200000000001</v>
      </c>
      <c r="E1225">
        <v>0.20935409999999999</v>
      </c>
      <c r="F1225">
        <v>0.17817369999999999</v>
      </c>
      <c r="G1225">
        <v>0.2115813</v>
      </c>
      <c r="H1225">
        <v>0</v>
      </c>
      <c r="I1225">
        <v>0</v>
      </c>
      <c r="J1225">
        <v>0.12917590000000001</v>
      </c>
      <c r="K1225">
        <v>4.6770600000000002E-2</v>
      </c>
      <c r="L1225">
        <v>6.2360800000000001E-2</v>
      </c>
      <c r="M1225">
        <v>6.6814999999999999E-3</v>
      </c>
      <c r="O1225" t="str">
        <f>Table_Index[[#This Row],[ID]]&amp;Table_Index[[#This Row],[year]]</f>
        <v>91792007</v>
      </c>
      <c r="P1225" t="str">
        <v>93582011</v>
      </c>
      <c r="Q1225" t="str">
        <f t="shared" si="72"/>
        <v>9358</v>
      </c>
      <c r="R1225" t="str">
        <f t="shared" si="73"/>
        <v>2011</v>
      </c>
      <c r="S1225">
        <f>SUMIFS(INDEX(Table_Index[],,MATCH(S$12,Table_Index[#Headers],0)),
Table_Index[ID],$Q1225,Table_Index[year],$R1225)/COUNTIFS(Table_Index[Quarter],"&lt;&gt;''",Table_Index[ID],$Q1225,Table_Index[year],$R1225)</f>
        <v>0.18364449999999999</v>
      </c>
      <c r="T1225">
        <f>SUMIFS(INDEX(Table_Index[],,MATCH(T$12,Table_Index[#Headers],0)),
Table_Index[ID],$Q1225,Table_Index[year],$R1225)/COUNTIFS(Table_Index[Quarter],"&lt;&gt;''",Table_Index[ID],$Q1225,Table_Index[year],$R1225)</f>
        <v>0.16352192500000001</v>
      </c>
      <c r="U1225">
        <f>SUMIFS(INDEX(Table_Index[],,MATCH(U$12,Table_Index[#Headers],0)),
Table_Index[ID],$Q1225,Table_Index[year],$R1225)/COUNTIFS(Table_Index[Quarter],"&lt;&gt;''",Table_Index[ID],$Q1225,Table_Index[year],$R1225)</f>
        <v>0.19400310000000001</v>
      </c>
      <c r="V1225">
        <f>SUMIFS(INDEX(Table_Index[],,MATCH(V$12,Table_Index[#Headers],0)),
Table_Index[ID],$Q1225,Table_Index[year],$R1225)/COUNTIFS(Table_Index[Quarter],"&lt;&gt;''",Table_Index[ID],$Q1225,Table_Index[year],$R1225)</f>
        <v>7.7972399999999997E-2</v>
      </c>
      <c r="W1225">
        <f>SUMIFS(INDEX(Table_Index[],,MATCH(W$12,Table_Index[#Headers],0)),
Table_Index[ID],$Q1225,Table_Index[year],$R1225)/COUNTIFS(Table_Index[Quarter],"&lt;&gt;''",Table_Index[ID],$Q1225,Table_Index[year],$R1225)</f>
        <v>6.7509949999999999E-2</v>
      </c>
      <c r="X1225">
        <f>SUMIFS(INDEX(Table_Index[],,MATCH(X$12,Table_Index[#Headers],0)),
Table_Index[ID],$Q1225,Table_Index[year],$R1225)/COUNTIFS(Table_Index[Quarter],"&lt;&gt;''",Table_Index[ID],$Q1225,Table_Index[year],$R1225)</f>
        <v>6.1762774999999999E-2</v>
      </c>
      <c r="Y1225">
        <f>SUMIFS(INDEX(Table_Index[],,MATCH(Y$12,Table_Index[#Headers],0)),
Table_Index[ID],$Q1225,Table_Index[year],$R1225)/COUNTIFS(Table_Index[Quarter],"&lt;&gt;''",Table_Index[ID],$Q1225,Table_Index[year],$R1225)</f>
        <v>3.3417925000000001E-2</v>
      </c>
      <c r="Z1225">
        <f>SUMIFS(INDEX(Table_Index[],,MATCH(Z$12,Table_Index[#Headers],0)),
Table_Index[ID],$Q1225,Table_Index[year],$R1225)/COUNTIFS(Table_Index[Quarter],"&lt;&gt;''",Table_Index[ID],$Q1225,Table_Index[year],$R1225)</f>
        <v>3.6462675E-2</v>
      </c>
      <c r="AA1225">
        <f>SUMIFS(INDEX(Table_Index[],,MATCH(AA$12,Table_Index[#Headers],0)),
Table_Index[ID],$Q1225,Table_Index[year],$R1225)/COUNTIFS(Table_Index[Quarter],"&lt;&gt;''",Table_Index[ID],$Q1225,Table_Index[year],$R1225)</f>
        <v>0.17050275000000001</v>
      </c>
      <c r="AB1225">
        <f>SUMIFS(INDEX(Table_Index[],,MATCH(AB$12,Table_Index[#Headers],0)),
Table_Index[ID],$Q1225,Table_Index[year],$R1225)/COUNTIFS(Table_Index[Quarter],"&lt;&gt;''",Table_Index[ID],$Q1225,Table_Index[year],$R1225)</f>
        <v>1.1202074999999999E-2</v>
      </c>
      <c r="AC1225" s="24">
        <f t="shared" si="74"/>
        <v>1.0000000750000002</v>
      </c>
      <c r="AD1225">
        <f>COUNTIFS(Table_Index[Quarter],"&lt;&gt;''",Table_Index[ID],$Q1225,Table_Index[year],$R1225)</f>
        <v>4</v>
      </c>
      <c r="AE1225" s="34">
        <f t="shared" si="75"/>
        <v>0.85580318734664185</v>
      </c>
    </row>
    <row r="1226" spans="1:31" x14ac:dyDescent="0.3">
      <c r="A1226">
        <v>9179</v>
      </c>
      <c r="B1226">
        <v>2007</v>
      </c>
      <c r="C1226">
        <v>3</v>
      </c>
      <c r="D1226">
        <v>6.5535399999999994E-2</v>
      </c>
      <c r="E1226">
        <v>0.39321230000000001</v>
      </c>
      <c r="F1226">
        <v>8.0098799999999998E-2</v>
      </c>
      <c r="G1226">
        <v>0.1165572</v>
      </c>
      <c r="H1226">
        <v>0</v>
      </c>
      <c r="I1226">
        <v>0.13706750000000001</v>
      </c>
      <c r="J1226">
        <v>9.6118599999999998E-2</v>
      </c>
      <c r="K1226">
        <v>3.0583200000000001E-2</v>
      </c>
      <c r="L1226">
        <v>7.57298E-2</v>
      </c>
      <c r="M1226">
        <v>5.0971999999999996E-3</v>
      </c>
      <c r="O1226" t="str">
        <f>Table_Index[[#This Row],[ID]]&amp;Table_Index[[#This Row],[year]]</f>
        <v>91792007</v>
      </c>
      <c r="P1226" t="str">
        <v>93582012</v>
      </c>
      <c r="Q1226" t="str">
        <f t="shared" si="72"/>
        <v>9358</v>
      </c>
      <c r="R1226" t="str">
        <f t="shared" si="73"/>
        <v>2012</v>
      </c>
      <c r="S1226">
        <f>SUMIFS(INDEX(Table_Index[],,MATCH(S$12,Table_Index[#Headers],0)),
Table_Index[ID],$Q1226,Table_Index[year],$R1226)/COUNTIFS(Table_Index[Quarter],"&lt;&gt;''",Table_Index[ID],$Q1226,Table_Index[year],$R1226)</f>
        <v>7.3064324999999999E-2</v>
      </c>
      <c r="T1226">
        <f>SUMIFS(INDEX(Table_Index[],,MATCH(T$12,Table_Index[#Headers],0)),
Table_Index[ID],$Q1226,Table_Index[year],$R1226)/COUNTIFS(Table_Index[Quarter],"&lt;&gt;''",Table_Index[ID],$Q1226,Table_Index[year],$R1226)</f>
        <v>0.19381149999999997</v>
      </c>
      <c r="U1226">
        <f>SUMIFS(INDEX(Table_Index[],,MATCH(U$12,Table_Index[#Headers],0)),
Table_Index[ID],$Q1226,Table_Index[year],$R1226)/COUNTIFS(Table_Index[Quarter],"&lt;&gt;''",Table_Index[ID],$Q1226,Table_Index[year],$R1226)</f>
        <v>4.5288175E-2</v>
      </c>
      <c r="V1226">
        <f>SUMIFS(INDEX(Table_Index[],,MATCH(V$12,Table_Index[#Headers],0)),
Table_Index[ID],$Q1226,Table_Index[year],$R1226)/COUNTIFS(Table_Index[Quarter],"&lt;&gt;''",Table_Index[ID],$Q1226,Table_Index[year],$R1226)</f>
        <v>1.3173825E-2</v>
      </c>
      <c r="W1226">
        <f>SUMIFS(INDEX(Table_Index[],,MATCH(W$12,Table_Index[#Headers],0)),
Table_Index[ID],$Q1226,Table_Index[year],$R1226)/COUNTIFS(Table_Index[Quarter],"&lt;&gt;''",Table_Index[ID],$Q1226,Table_Index[year],$R1226)</f>
        <v>0.12579200000000001</v>
      </c>
      <c r="X1226">
        <f>SUMIFS(INDEX(Table_Index[],,MATCH(X$12,Table_Index[#Headers],0)),
Table_Index[ID],$Q1226,Table_Index[year],$R1226)/COUNTIFS(Table_Index[Quarter],"&lt;&gt;''",Table_Index[ID],$Q1226,Table_Index[year],$R1226)</f>
        <v>0.398003675</v>
      </c>
      <c r="Y1226">
        <f>SUMIFS(INDEX(Table_Index[],,MATCH(Y$12,Table_Index[#Headers],0)),
Table_Index[ID],$Q1226,Table_Index[year],$R1226)/COUNTIFS(Table_Index[Quarter],"&lt;&gt;''",Table_Index[ID],$Q1226,Table_Index[year],$R1226)</f>
        <v>5.6748674999999998E-2</v>
      </c>
      <c r="Z1226">
        <f>SUMIFS(INDEX(Table_Index[],,MATCH(Z$12,Table_Index[#Headers],0)),
Table_Index[ID],$Q1226,Table_Index[year],$R1226)/COUNTIFS(Table_Index[Quarter],"&lt;&gt;''",Table_Index[ID],$Q1226,Table_Index[year],$R1226)</f>
        <v>2.9160775E-2</v>
      </c>
      <c r="AA1226">
        <f>SUMIFS(INDEX(Table_Index[],,MATCH(AA$12,Table_Index[#Headers],0)),
Table_Index[ID],$Q1226,Table_Index[year],$R1226)/COUNTIFS(Table_Index[Quarter],"&lt;&gt;''",Table_Index[ID],$Q1226,Table_Index[year],$R1226)</f>
        <v>5.826725E-2</v>
      </c>
      <c r="AB1226">
        <f>SUMIFS(INDEX(Table_Index[],,MATCH(AB$12,Table_Index[#Headers],0)),
Table_Index[ID],$Q1226,Table_Index[year],$R1226)/COUNTIFS(Table_Index[Quarter],"&lt;&gt;''",Table_Index[ID],$Q1226,Table_Index[year],$R1226)</f>
        <v>6.689800000000001E-3</v>
      </c>
      <c r="AC1226" s="24">
        <f t="shared" si="74"/>
        <v>1</v>
      </c>
      <c r="AD1226">
        <f>COUNTIFS(Table_Index[Quarter],"&lt;&gt;''",Table_Index[ID],$Q1226,Table_Index[year],$R1226)</f>
        <v>4</v>
      </c>
      <c r="AE1226" s="34">
        <f t="shared" si="75"/>
        <v>0.77313299708311878</v>
      </c>
    </row>
    <row r="1227" spans="1:31" x14ac:dyDescent="0.3">
      <c r="A1227">
        <v>9179</v>
      </c>
      <c r="B1227">
        <v>2007</v>
      </c>
      <c r="C1227">
        <v>4</v>
      </c>
      <c r="D1227">
        <v>4.8299500000000002E-2</v>
      </c>
      <c r="E1227">
        <v>0.4829946</v>
      </c>
      <c r="F1227">
        <v>0.2113101</v>
      </c>
      <c r="G1227">
        <v>0</v>
      </c>
      <c r="H1227">
        <v>0</v>
      </c>
      <c r="I1227">
        <v>0</v>
      </c>
      <c r="J1227">
        <v>9.0561500000000003E-2</v>
      </c>
      <c r="K1227">
        <v>6.9430500000000006E-2</v>
      </c>
      <c r="L1227">
        <v>8.4524100000000005E-2</v>
      </c>
      <c r="M1227">
        <v>1.28799E-2</v>
      </c>
      <c r="O1227" t="str">
        <f>Table_Index[[#This Row],[ID]]&amp;Table_Index[[#This Row],[year]]</f>
        <v>91792007</v>
      </c>
      <c r="P1227" t="str">
        <v>93592003</v>
      </c>
      <c r="Q1227" t="str">
        <f t="shared" si="72"/>
        <v>9359</v>
      </c>
      <c r="R1227" t="str">
        <f t="shared" si="73"/>
        <v>2003</v>
      </c>
      <c r="S1227">
        <f>SUMIFS(INDEX(Table_Index[],,MATCH(S$12,Table_Index[#Headers],0)),
Table_Index[ID],$Q1227,Table_Index[year],$R1227)/COUNTIFS(Table_Index[Quarter],"&lt;&gt;''",Table_Index[ID],$Q1227,Table_Index[year],$R1227)</f>
        <v>1.5077999999999999E-3</v>
      </c>
      <c r="T1227">
        <f>SUMIFS(INDEX(Table_Index[],,MATCH(T$12,Table_Index[#Headers],0)),
Table_Index[ID],$Q1227,Table_Index[year],$R1227)/COUNTIFS(Table_Index[Quarter],"&lt;&gt;''",Table_Index[ID],$Q1227,Table_Index[year],$R1227)</f>
        <v>4.0423924999999993E-2</v>
      </c>
      <c r="U1227">
        <f>SUMIFS(INDEX(Table_Index[],,MATCH(U$12,Table_Index[#Headers],0)),
Table_Index[ID],$Q1227,Table_Index[year],$R1227)/COUNTIFS(Table_Index[Quarter],"&lt;&gt;''",Table_Index[ID],$Q1227,Table_Index[year],$R1227)</f>
        <v>3.2152E-2</v>
      </c>
      <c r="V1227">
        <f>SUMIFS(INDEX(Table_Index[],,MATCH(V$12,Table_Index[#Headers],0)),
Table_Index[ID],$Q1227,Table_Index[year],$R1227)/COUNTIFS(Table_Index[Quarter],"&lt;&gt;''",Table_Index[ID],$Q1227,Table_Index[year],$R1227)</f>
        <v>2.2137575E-2</v>
      </c>
      <c r="W1227">
        <f>SUMIFS(INDEX(Table_Index[],,MATCH(W$12,Table_Index[#Headers],0)),
Table_Index[ID],$Q1227,Table_Index[year],$R1227)/COUNTIFS(Table_Index[Quarter],"&lt;&gt;''",Table_Index[ID],$Q1227,Table_Index[year],$R1227)</f>
        <v>2.5351749999999999E-2</v>
      </c>
      <c r="X1227">
        <f>SUMIFS(INDEX(Table_Index[],,MATCH(X$12,Table_Index[#Headers],0)),
Table_Index[ID],$Q1227,Table_Index[year],$R1227)/COUNTIFS(Table_Index[Quarter],"&lt;&gt;''",Table_Index[ID],$Q1227,Table_Index[year],$R1227)</f>
        <v>4.9429674999999999E-2</v>
      </c>
      <c r="Y1227">
        <f>SUMIFS(INDEX(Table_Index[],,MATCH(Y$12,Table_Index[#Headers],0)),
Table_Index[ID],$Q1227,Table_Index[year],$R1227)/COUNTIFS(Table_Index[Quarter],"&lt;&gt;''",Table_Index[ID],$Q1227,Table_Index[year],$R1227)</f>
        <v>0</v>
      </c>
      <c r="Z1227">
        <f>SUMIFS(INDEX(Table_Index[],,MATCH(Z$12,Table_Index[#Headers],0)),
Table_Index[ID],$Q1227,Table_Index[year],$R1227)/COUNTIFS(Table_Index[Quarter],"&lt;&gt;''",Table_Index[ID],$Q1227,Table_Index[year],$R1227)</f>
        <v>0.74369430000000003</v>
      </c>
      <c r="AA1227">
        <f>SUMIFS(INDEX(Table_Index[],,MATCH(AA$12,Table_Index[#Headers],0)),
Table_Index[ID],$Q1227,Table_Index[year],$R1227)/COUNTIFS(Table_Index[Quarter],"&lt;&gt;''",Table_Index[ID],$Q1227,Table_Index[year],$R1227)</f>
        <v>6.4212325000000001E-2</v>
      </c>
      <c r="AB1227">
        <f>SUMIFS(INDEX(Table_Index[],,MATCH(AB$12,Table_Index[#Headers],0)),
Table_Index[ID],$Q1227,Table_Index[year],$R1227)/COUNTIFS(Table_Index[Quarter],"&lt;&gt;''",Table_Index[ID],$Q1227,Table_Index[year],$R1227)</f>
        <v>2.1090625000000002E-2</v>
      </c>
      <c r="AC1227" s="24">
        <f t="shared" si="74"/>
        <v>0.99999997500000004</v>
      </c>
      <c r="AD1227">
        <f>COUNTIFS(Table_Index[Quarter],"&lt;&gt;''",Table_Index[ID],$Q1227,Table_Index[year],$R1227)</f>
        <v>4</v>
      </c>
      <c r="AE1227" s="34">
        <f t="shared" si="75"/>
        <v>0.4361045564999193</v>
      </c>
    </row>
    <row r="1228" spans="1:31" x14ac:dyDescent="0.3">
      <c r="A1228">
        <v>9179</v>
      </c>
      <c r="B1228">
        <v>2008</v>
      </c>
      <c r="C1228">
        <v>1</v>
      </c>
      <c r="D1228">
        <v>3.8788299999999998E-2</v>
      </c>
      <c r="E1228">
        <v>0.45622469999999998</v>
      </c>
      <c r="F1228">
        <v>0.2216476</v>
      </c>
      <c r="G1228">
        <v>0.1174732</v>
      </c>
      <c r="H1228">
        <v>0</v>
      </c>
      <c r="I1228">
        <v>0</v>
      </c>
      <c r="J1228">
        <v>7.7576699999999998E-2</v>
      </c>
      <c r="K1228">
        <v>2.3272999999999999E-2</v>
      </c>
      <c r="L1228">
        <v>5.9844799999999997E-2</v>
      </c>
      <c r="M1228">
        <v>5.1717999999999998E-3</v>
      </c>
      <c r="O1228" t="str">
        <f>Table_Index[[#This Row],[ID]]&amp;Table_Index[[#This Row],[year]]</f>
        <v>91792008</v>
      </c>
      <c r="P1228" t="str">
        <v>93592004</v>
      </c>
      <c r="Q1228" t="str">
        <f t="shared" si="72"/>
        <v>9359</v>
      </c>
      <c r="R1228" t="str">
        <f t="shared" si="73"/>
        <v>2004</v>
      </c>
      <c r="S1228">
        <f>SUMIFS(INDEX(Table_Index[],,MATCH(S$12,Table_Index[#Headers],0)),
Table_Index[ID],$Q1228,Table_Index[year],$R1228)/COUNTIFS(Table_Index[Quarter],"&lt;&gt;''",Table_Index[ID],$Q1228,Table_Index[year],$R1228)</f>
        <v>9.1907349999999999E-2</v>
      </c>
      <c r="T1228">
        <f>SUMIFS(INDEX(Table_Index[],,MATCH(T$12,Table_Index[#Headers],0)),
Table_Index[ID],$Q1228,Table_Index[year],$R1228)/COUNTIFS(Table_Index[Quarter],"&lt;&gt;''",Table_Index[ID],$Q1228,Table_Index[year],$R1228)</f>
        <v>2.0724900000000004E-2</v>
      </c>
      <c r="U1228">
        <f>SUMIFS(INDEX(Table_Index[],,MATCH(U$12,Table_Index[#Headers],0)),
Table_Index[ID],$Q1228,Table_Index[year],$R1228)/COUNTIFS(Table_Index[Quarter],"&lt;&gt;''",Table_Index[ID],$Q1228,Table_Index[year],$R1228)</f>
        <v>2.9550924999999999E-2</v>
      </c>
      <c r="V1228">
        <f>SUMIFS(INDEX(Table_Index[],,MATCH(V$12,Table_Index[#Headers],0)),
Table_Index[ID],$Q1228,Table_Index[year],$R1228)/COUNTIFS(Table_Index[Quarter],"&lt;&gt;''",Table_Index[ID],$Q1228,Table_Index[year],$R1228)</f>
        <v>3.2381574999999996E-2</v>
      </c>
      <c r="W1228">
        <f>SUMIFS(INDEX(Table_Index[],,MATCH(W$12,Table_Index[#Headers],0)),
Table_Index[ID],$Q1228,Table_Index[year],$R1228)/COUNTIFS(Table_Index[Quarter],"&lt;&gt;''",Table_Index[ID],$Q1228,Table_Index[year],$R1228)</f>
        <v>1.6541574999999999E-2</v>
      </c>
      <c r="X1228">
        <f>SUMIFS(INDEX(Table_Index[],,MATCH(X$12,Table_Index[#Headers],0)),
Table_Index[ID],$Q1228,Table_Index[year],$R1228)/COUNTIFS(Table_Index[Quarter],"&lt;&gt;''",Table_Index[ID],$Q1228,Table_Index[year],$R1228)</f>
        <v>6.2937575000000009E-2</v>
      </c>
      <c r="Y1228">
        <f>SUMIFS(INDEX(Table_Index[],,MATCH(Y$12,Table_Index[#Headers],0)),
Table_Index[ID],$Q1228,Table_Index[year],$R1228)/COUNTIFS(Table_Index[Quarter],"&lt;&gt;''",Table_Index[ID],$Q1228,Table_Index[year],$R1228)</f>
        <v>1.289625E-3</v>
      </c>
      <c r="Z1228">
        <f>SUMIFS(INDEX(Table_Index[],,MATCH(Z$12,Table_Index[#Headers],0)),
Table_Index[ID],$Q1228,Table_Index[year],$R1228)/COUNTIFS(Table_Index[Quarter],"&lt;&gt;''",Table_Index[ID],$Q1228,Table_Index[year],$R1228)</f>
        <v>0.73244739999999997</v>
      </c>
      <c r="AA1228">
        <f>SUMIFS(INDEX(Table_Index[],,MATCH(AA$12,Table_Index[#Headers],0)),
Table_Index[ID],$Q1228,Table_Index[year],$R1228)/COUNTIFS(Table_Index[Quarter],"&lt;&gt;''",Table_Index[ID],$Q1228,Table_Index[year],$R1228)</f>
        <v>1.8782250000000001E-3</v>
      </c>
      <c r="AB1228">
        <f>SUMIFS(INDEX(Table_Index[],,MATCH(AB$12,Table_Index[#Headers],0)),
Table_Index[ID],$Q1228,Table_Index[year],$R1228)/COUNTIFS(Table_Index[Quarter],"&lt;&gt;''",Table_Index[ID],$Q1228,Table_Index[year],$R1228)</f>
        <v>1.0340799999999999E-2</v>
      </c>
      <c r="AC1228" s="24">
        <f t="shared" si="74"/>
        <v>0.99999995000000008</v>
      </c>
      <c r="AD1228">
        <f>COUNTIFS(Table_Index[Quarter],"&lt;&gt;''",Table_Index[ID],$Q1228,Table_Index[year],$R1228)</f>
        <v>4</v>
      </c>
      <c r="AE1228" s="34">
        <f t="shared" si="75"/>
        <v>0.4483756151445788</v>
      </c>
    </row>
    <row r="1229" spans="1:31" x14ac:dyDescent="0.3">
      <c r="A1229">
        <v>9179</v>
      </c>
      <c r="B1229">
        <v>2008</v>
      </c>
      <c r="C1229">
        <v>2</v>
      </c>
      <c r="D1229">
        <v>7.3495599999999994E-2</v>
      </c>
      <c r="E1229">
        <v>0.42122189999999998</v>
      </c>
      <c r="F1229">
        <v>0.18373909999999999</v>
      </c>
      <c r="G1229">
        <v>2.2048700000000001E-2</v>
      </c>
      <c r="H1229">
        <v>0</v>
      </c>
      <c r="I1229">
        <v>0.17087730000000001</v>
      </c>
      <c r="J1229">
        <v>7.3495599999999994E-2</v>
      </c>
      <c r="K1229">
        <v>0</v>
      </c>
      <c r="L1229">
        <v>5.1446899999999997E-2</v>
      </c>
      <c r="M1229">
        <v>3.6748000000000002E-3</v>
      </c>
      <c r="O1229" t="str">
        <f>Table_Index[[#This Row],[ID]]&amp;Table_Index[[#This Row],[year]]</f>
        <v>91792008</v>
      </c>
      <c r="P1229" t="str">
        <v>93592005</v>
      </c>
      <c r="Q1229" t="str">
        <f t="shared" si="72"/>
        <v>9359</v>
      </c>
      <c r="R1229" t="str">
        <f t="shared" si="73"/>
        <v>2005</v>
      </c>
      <c r="S1229">
        <f>SUMIFS(INDEX(Table_Index[],,MATCH(S$12,Table_Index[#Headers],0)),
Table_Index[ID],$Q1229,Table_Index[year],$R1229)/COUNTIFS(Table_Index[Quarter],"&lt;&gt;''",Table_Index[ID],$Q1229,Table_Index[year],$R1229)</f>
        <v>0.13871127500000002</v>
      </c>
      <c r="T1229">
        <f>SUMIFS(INDEX(Table_Index[],,MATCH(T$12,Table_Index[#Headers],0)),
Table_Index[ID],$Q1229,Table_Index[year],$R1229)/COUNTIFS(Table_Index[Quarter],"&lt;&gt;''",Table_Index[ID],$Q1229,Table_Index[year],$R1229)</f>
        <v>8.6055524999999994E-2</v>
      </c>
      <c r="U1229">
        <f>SUMIFS(INDEX(Table_Index[],,MATCH(U$12,Table_Index[#Headers],0)),
Table_Index[ID],$Q1229,Table_Index[year],$R1229)/COUNTIFS(Table_Index[Quarter],"&lt;&gt;''",Table_Index[ID],$Q1229,Table_Index[year],$R1229)</f>
        <v>0.23079895</v>
      </c>
      <c r="V1229">
        <f>SUMIFS(INDEX(Table_Index[],,MATCH(V$12,Table_Index[#Headers],0)),
Table_Index[ID],$Q1229,Table_Index[year],$R1229)/COUNTIFS(Table_Index[Quarter],"&lt;&gt;''",Table_Index[ID],$Q1229,Table_Index[year],$R1229)</f>
        <v>8.8318275000000002E-2</v>
      </c>
      <c r="W1229">
        <f>SUMIFS(INDEX(Table_Index[],,MATCH(W$12,Table_Index[#Headers],0)),
Table_Index[ID],$Q1229,Table_Index[year],$R1229)/COUNTIFS(Table_Index[Quarter],"&lt;&gt;''",Table_Index[ID],$Q1229,Table_Index[year],$R1229)</f>
        <v>0.130630675</v>
      </c>
      <c r="X1229">
        <f>SUMIFS(INDEX(Table_Index[],,MATCH(X$12,Table_Index[#Headers],0)),
Table_Index[ID],$Q1229,Table_Index[year],$R1229)/COUNTIFS(Table_Index[Quarter],"&lt;&gt;''",Table_Index[ID],$Q1229,Table_Index[year],$R1229)</f>
        <v>0.15511045000000001</v>
      </c>
      <c r="Y1229">
        <f>SUMIFS(INDEX(Table_Index[],,MATCH(Y$12,Table_Index[#Headers],0)),
Table_Index[ID],$Q1229,Table_Index[year],$R1229)/COUNTIFS(Table_Index[Quarter],"&lt;&gt;''",Table_Index[ID],$Q1229,Table_Index[year],$R1229)</f>
        <v>0</v>
      </c>
      <c r="Z1229">
        <f>SUMIFS(INDEX(Table_Index[],,MATCH(Z$12,Table_Index[#Headers],0)),
Table_Index[ID],$Q1229,Table_Index[year],$R1229)/COUNTIFS(Table_Index[Quarter],"&lt;&gt;''",Table_Index[ID],$Q1229,Table_Index[year],$R1229)</f>
        <v>0.11366895000000002</v>
      </c>
      <c r="AA1229">
        <f>SUMIFS(INDEX(Table_Index[],,MATCH(AA$12,Table_Index[#Headers],0)),
Table_Index[ID],$Q1229,Table_Index[year],$R1229)/COUNTIFS(Table_Index[Quarter],"&lt;&gt;''",Table_Index[ID],$Q1229,Table_Index[year],$R1229)</f>
        <v>3.5040274999999996E-2</v>
      </c>
      <c r="AB1229">
        <f>SUMIFS(INDEX(Table_Index[],,MATCH(AB$12,Table_Index[#Headers],0)),
Table_Index[ID],$Q1229,Table_Index[year],$R1229)/COUNTIFS(Table_Index[Quarter],"&lt;&gt;''",Table_Index[ID],$Q1229,Table_Index[year],$R1229)</f>
        <v>2.1665574999999999E-2</v>
      </c>
      <c r="AC1229" s="24">
        <f t="shared" si="74"/>
        <v>0.99999994999999997</v>
      </c>
      <c r="AD1229">
        <f>COUNTIFS(Table_Index[Quarter],"&lt;&gt;''",Table_Index[ID],$Q1229,Table_Index[year],$R1229)</f>
        <v>4</v>
      </c>
      <c r="AE1229" s="34">
        <f t="shared" si="75"/>
        <v>0.85654388262835379</v>
      </c>
    </row>
    <row r="1230" spans="1:31" x14ac:dyDescent="0.3">
      <c r="A1230">
        <v>9179</v>
      </c>
      <c r="B1230">
        <v>2008</v>
      </c>
      <c r="C1230">
        <v>3</v>
      </c>
      <c r="D1230">
        <v>9.2879299999999998E-2</v>
      </c>
      <c r="E1230">
        <v>0.3289474</v>
      </c>
      <c r="F1230">
        <v>0.21284829999999999</v>
      </c>
      <c r="G1230">
        <v>1.1609899999999999E-2</v>
      </c>
      <c r="H1230">
        <v>0</v>
      </c>
      <c r="I1230">
        <v>0.2031734</v>
      </c>
      <c r="J1230">
        <v>9.2879299999999998E-2</v>
      </c>
      <c r="K1230">
        <v>1.1609899999999999E-2</v>
      </c>
      <c r="L1230">
        <v>4.0634700000000003E-2</v>
      </c>
      <c r="M1230">
        <v>5.4180000000000001E-3</v>
      </c>
      <c r="O1230" t="str">
        <f>Table_Index[[#This Row],[ID]]&amp;Table_Index[[#This Row],[year]]</f>
        <v>91792008</v>
      </c>
      <c r="P1230" t="str">
        <v>93592006</v>
      </c>
      <c r="Q1230" t="str">
        <f t="shared" ref="Q1230:Q1293" si="76">LEFT(P1230, LEN(P1230)-4)</f>
        <v>9359</v>
      </c>
      <c r="R1230" t="str">
        <f t="shared" ref="R1230:R1293" si="77">RIGHT(P1230,4)</f>
        <v>2006</v>
      </c>
      <c r="S1230">
        <f>SUMIFS(INDEX(Table_Index[],,MATCH(S$12,Table_Index[#Headers],0)),
Table_Index[ID],$Q1230,Table_Index[year],$R1230)/COUNTIFS(Table_Index[Quarter],"&lt;&gt;''",Table_Index[ID],$Q1230,Table_Index[year],$R1230)</f>
        <v>0.185039975</v>
      </c>
      <c r="T1230">
        <f>SUMIFS(INDEX(Table_Index[],,MATCH(T$12,Table_Index[#Headers],0)),
Table_Index[ID],$Q1230,Table_Index[year],$R1230)/COUNTIFS(Table_Index[Quarter],"&lt;&gt;''",Table_Index[ID],$Q1230,Table_Index[year],$R1230)</f>
        <v>7.9846750000000001E-3</v>
      </c>
      <c r="U1230">
        <f>SUMIFS(INDEX(Table_Index[],,MATCH(U$12,Table_Index[#Headers],0)),
Table_Index[ID],$Q1230,Table_Index[year],$R1230)/COUNTIFS(Table_Index[Quarter],"&lt;&gt;''",Table_Index[ID],$Q1230,Table_Index[year],$R1230)</f>
        <v>0.29241469999999997</v>
      </c>
      <c r="V1230">
        <f>SUMIFS(INDEX(Table_Index[],,MATCH(V$12,Table_Index[#Headers],0)),
Table_Index[ID],$Q1230,Table_Index[year],$R1230)/COUNTIFS(Table_Index[Quarter],"&lt;&gt;''",Table_Index[ID],$Q1230,Table_Index[year],$R1230)</f>
        <v>7.4034749999999996E-2</v>
      </c>
      <c r="W1230">
        <f>SUMIFS(INDEX(Table_Index[],,MATCH(W$12,Table_Index[#Headers],0)),
Table_Index[ID],$Q1230,Table_Index[year],$R1230)/COUNTIFS(Table_Index[Quarter],"&lt;&gt;''",Table_Index[ID],$Q1230,Table_Index[year],$R1230)</f>
        <v>0.19075617500000003</v>
      </c>
      <c r="X1230">
        <f>SUMIFS(INDEX(Table_Index[],,MATCH(X$12,Table_Index[#Headers],0)),
Table_Index[ID],$Q1230,Table_Index[year],$R1230)/COUNTIFS(Table_Index[Quarter],"&lt;&gt;''",Table_Index[ID],$Q1230,Table_Index[year],$R1230)</f>
        <v>8.2045574999999996E-2</v>
      </c>
      <c r="Y1230">
        <f>SUMIFS(INDEX(Table_Index[],,MATCH(Y$12,Table_Index[#Headers],0)),
Table_Index[ID],$Q1230,Table_Index[year],$R1230)/COUNTIFS(Table_Index[Quarter],"&lt;&gt;''",Table_Index[ID],$Q1230,Table_Index[year],$R1230)</f>
        <v>2.0947799999999999E-2</v>
      </c>
      <c r="Z1230">
        <f>SUMIFS(INDEX(Table_Index[],,MATCH(Z$12,Table_Index[#Headers],0)),
Table_Index[ID],$Q1230,Table_Index[year],$R1230)/COUNTIFS(Table_Index[Quarter],"&lt;&gt;''",Table_Index[ID],$Q1230,Table_Index[year],$R1230)</f>
        <v>7.2820949999999995E-2</v>
      </c>
      <c r="AA1230">
        <f>SUMIFS(INDEX(Table_Index[],,MATCH(AA$12,Table_Index[#Headers],0)),
Table_Index[ID],$Q1230,Table_Index[year],$R1230)/COUNTIFS(Table_Index[Quarter],"&lt;&gt;''",Table_Index[ID],$Q1230,Table_Index[year],$R1230)</f>
        <v>5.7973499999999997E-2</v>
      </c>
      <c r="AB1230">
        <f>SUMIFS(INDEX(Table_Index[],,MATCH(AB$12,Table_Index[#Headers],0)),
Table_Index[ID],$Q1230,Table_Index[year],$R1230)/COUNTIFS(Table_Index[Quarter],"&lt;&gt;''",Table_Index[ID],$Q1230,Table_Index[year],$R1230)</f>
        <v>1.5981800000000001E-2</v>
      </c>
      <c r="AC1230" s="24">
        <f t="shared" ref="AC1230:AC1293" si="78">SUM(S1230:AB1230)</f>
        <v>0.99999990000000005</v>
      </c>
      <c r="AD1230">
        <f>COUNTIFS(Table_Index[Quarter],"&lt;&gt;''",Table_Index[ID],$Q1230,Table_Index[year],$R1230)</f>
        <v>4</v>
      </c>
      <c r="AE1230" s="34">
        <f t="shared" ref="AE1230:AE1293" si="79">1-SUMSQ(S1230:AB1230)</f>
        <v>0.82223151123854743</v>
      </c>
    </row>
    <row r="1231" spans="1:31" x14ac:dyDescent="0.3">
      <c r="A1231">
        <v>9179</v>
      </c>
      <c r="B1231">
        <v>2008</v>
      </c>
      <c r="C1231">
        <v>4</v>
      </c>
      <c r="D1231">
        <v>4.2101199999999998E-2</v>
      </c>
      <c r="E1231">
        <v>0.38129420000000003</v>
      </c>
      <c r="F1231">
        <v>0.1112108</v>
      </c>
      <c r="G1231">
        <v>2.5793400000000001E-2</v>
      </c>
      <c r="H1231">
        <v>0</v>
      </c>
      <c r="I1231">
        <v>0.16205</v>
      </c>
      <c r="J1231">
        <v>0.18905830000000001</v>
      </c>
      <c r="K1231">
        <v>3.5587500000000001E-2</v>
      </c>
      <c r="L1231">
        <v>4.7661799999999997E-2</v>
      </c>
      <c r="M1231">
        <v>5.2427999999999997E-3</v>
      </c>
      <c r="O1231" t="str">
        <f>Table_Index[[#This Row],[ID]]&amp;Table_Index[[#This Row],[year]]</f>
        <v>91792008</v>
      </c>
      <c r="P1231" t="str">
        <v>93592007</v>
      </c>
      <c r="Q1231" t="str">
        <f t="shared" si="76"/>
        <v>9359</v>
      </c>
      <c r="R1231" t="str">
        <f t="shared" si="77"/>
        <v>2007</v>
      </c>
      <c r="S1231">
        <f>SUMIFS(INDEX(Table_Index[],,MATCH(S$12,Table_Index[#Headers],0)),
Table_Index[ID],$Q1231,Table_Index[year],$R1231)/COUNTIFS(Table_Index[Quarter],"&lt;&gt;''",Table_Index[ID],$Q1231,Table_Index[year],$R1231)</f>
        <v>0.14743767499999999</v>
      </c>
      <c r="T1231">
        <f>SUMIFS(INDEX(Table_Index[],,MATCH(T$12,Table_Index[#Headers],0)),
Table_Index[ID],$Q1231,Table_Index[year],$R1231)/COUNTIFS(Table_Index[Quarter],"&lt;&gt;''",Table_Index[ID],$Q1231,Table_Index[year],$R1231)</f>
        <v>2.4240999999999999E-2</v>
      </c>
      <c r="U1231">
        <f>SUMIFS(INDEX(Table_Index[],,MATCH(U$12,Table_Index[#Headers],0)),
Table_Index[ID],$Q1231,Table_Index[year],$R1231)/COUNTIFS(Table_Index[Quarter],"&lt;&gt;''",Table_Index[ID],$Q1231,Table_Index[year],$R1231)</f>
        <v>0.30157102499999999</v>
      </c>
      <c r="V1231">
        <f>SUMIFS(INDEX(Table_Index[],,MATCH(V$12,Table_Index[#Headers],0)),
Table_Index[ID],$Q1231,Table_Index[year],$R1231)/COUNTIFS(Table_Index[Quarter],"&lt;&gt;''",Table_Index[ID],$Q1231,Table_Index[year],$R1231)</f>
        <v>0.1059105</v>
      </c>
      <c r="W1231">
        <f>SUMIFS(INDEX(Table_Index[],,MATCH(W$12,Table_Index[#Headers],0)),
Table_Index[ID],$Q1231,Table_Index[year],$R1231)/COUNTIFS(Table_Index[Quarter],"&lt;&gt;''",Table_Index[ID],$Q1231,Table_Index[year],$R1231)</f>
        <v>0.12844805000000001</v>
      </c>
      <c r="X1231">
        <f>SUMIFS(INDEX(Table_Index[],,MATCH(X$12,Table_Index[#Headers],0)),
Table_Index[ID],$Q1231,Table_Index[year],$R1231)/COUNTIFS(Table_Index[Quarter],"&lt;&gt;''",Table_Index[ID],$Q1231,Table_Index[year],$R1231)</f>
        <v>6.6972825E-2</v>
      </c>
      <c r="Y1231">
        <f>SUMIFS(INDEX(Table_Index[],,MATCH(Y$12,Table_Index[#Headers],0)),
Table_Index[ID],$Q1231,Table_Index[year],$R1231)/COUNTIFS(Table_Index[Quarter],"&lt;&gt;''",Table_Index[ID],$Q1231,Table_Index[year],$R1231)</f>
        <v>4.4079449999999999E-2</v>
      </c>
      <c r="Z1231">
        <f>SUMIFS(INDEX(Table_Index[],,MATCH(Z$12,Table_Index[#Headers],0)),
Table_Index[ID],$Q1231,Table_Index[year],$R1231)/COUNTIFS(Table_Index[Quarter],"&lt;&gt;''",Table_Index[ID],$Q1231,Table_Index[year],$R1231)</f>
        <v>9.6172625000000012E-2</v>
      </c>
      <c r="AA1231">
        <f>SUMIFS(INDEX(Table_Index[],,MATCH(AA$12,Table_Index[#Headers],0)),
Table_Index[ID],$Q1231,Table_Index[year],$R1231)/COUNTIFS(Table_Index[Quarter],"&lt;&gt;''",Table_Index[ID],$Q1231,Table_Index[year],$R1231)</f>
        <v>7.3230400000000001E-2</v>
      </c>
      <c r="AB1231">
        <f>SUMIFS(INDEX(Table_Index[],,MATCH(AB$12,Table_Index[#Headers],0)),
Table_Index[ID],$Q1231,Table_Index[year],$R1231)/COUNTIFS(Table_Index[Quarter],"&lt;&gt;''",Table_Index[ID],$Q1231,Table_Index[year],$R1231)</f>
        <v>1.1936474999999998E-2</v>
      </c>
      <c r="AC1231" s="24">
        <f t="shared" si="78"/>
        <v>1.0000000250000001</v>
      </c>
      <c r="AD1231">
        <f>COUNTIFS(Table_Index[Quarter],"&lt;&gt;''",Table_Index[ID],$Q1231,Table_Index[year],$R1231)</f>
        <v>4</v>
      </c>
      <c r="AE1231" s="34">
        <f t="shared" si="79"/>
        <v>0.8378307853112319</v>
      </c>
    </row>
    <row r="1232" spans="1:31" x14ac:dyDescent="0.3">
      <c r="A1232">
        <v>9179</v>
      </c>
      <c r="B1232">
        <v>2009</v>
      </c>
      <c r="C1232">
        <v>1</v>
      </c>
      <c r="D1232">
        <v>0</v>
      </c>
      <c r="E1232">
        <v>0.30791659999999998</v>
      </c>
      <c r="F1232">
        <v>8.1692200000000006E-2</v>
      </c>
      <c r="G1232">
        <v>8.54626E-2</v>
      </c>
      <c r="H1232">
        <v>0.1413903</v>
      </c>
      <c r="I1232">
        <v>0.20737240000000001</v>
      </c>
      <c r="J1232">
        <v>0.11908199999999999</v>
      </c>
      <c r="K1232">
        <v>9.8031000000000004E-3</v>
      </c>
      <c r="L1232">
        <v>4.1474499999999997E-2</v>
      </c>
      <c r="M1232">
        <v>5.8063999999999998E-3</v>
      </c>
      <c r="O1232" t="str">
        <f>Table_Index[[#This Row],[ID]]&amp;Table_Index[[#This Row],[year]]</f>
        <v>91792009</v>
      </c>
      <c r="P1232" t="str">
        <v>93592008</v>
      </c>
      <c r="Q1232" t="str">
        <f t="shared" si="76"/>
        <v>9359</v>
      </c>
      <c r="R1232" t="str">
        <f t="shared" si="77"/>
        <v>2008</v>
      </c>
      <c r="S1232">
        <f>SUMIFS(INDEX(Table_Index[],,MATCH(S$12,Table_Index[#Headers],0)),
Table_Index[ID],$Q1232,Table_Index[year],$R1232)/COUNTIFS(Table_Index[Quarter],"&lt;&gt;''",Table_Index[ID],$Q1232,Table_Index[year],$R1232)</f>
        <v>0.12917052500000001</v>
      </c>
      <c r="T1232">
        <f>SUMIFS(INDEX(Table_Index[],,MATCH(T$12,Table_Index[#Headers],0)),
Table_Index[ID],$Q1232,Table_Index[year],$R1232)/COUNTIFS(Table_Index[Quarter],"&lt;&gt;''",Table_Index[ID],$Q1232,Table_Index[year],$R1232)</f>
        <v>1.3910124999999999E-2</v>
      </c>
      <c r="U1232">
        <f>SUMIFS(INDEX(Table_Index[],,MATCH(U$12,Table_Index[#Headers],0)),
Table_Index[ID],$Q1232,Table_Index[year],$R1232)/COUNTIFS(Table_Index[Quarter],"&lt;&gt;''",Table_Index[ID],$Q1232,Table_Index[year],$R1232)</f>
        <v>0.236718125</v>
      </c>
      <c r="V1232">
        <f>SUMIFS(INDEX(Table_Index[],,MATCH(V$12,Table_Index[#Headers],0)),
Table_Index[ID],$Q1232,Table_Index[year],$R1232)/COUNTIFS(Table_Index[Quarter],"&lt;&gt;''",Table_Index[ID],$Q1232,Table_Index[year],$R1232)</f>
        <v>0.10770845</v>
      </c>
      <c r="W1232">
        <f>SUMIFS(INDEX(Table_Index[],,MATCH(W$12,Table_Index[#Headers],0)),
Table_Index[ID],$Q1232,Table_Index[year],$R1232)/COUNTIFS(Table_Index[Quarter],"&lt;&gt;''",Table_Index[ID],$Q1232,Table_Index[year],$R1232)</f>
        <v>0.16629755000000002</v>
      </c>
      <c r="X1232">
        <f>SUMIFS(INDEX(Table_Index[],,MATCH(X$12,Table_Index[#Headers],0)),
Table_Index[ID],$Q1232,Table_Index[year],$R1232)/COUNTIFS(Table_Index[Quarter],"&lt;&gt;''",Table_Index[ID],$Q1232,Table_Index[year],$R1232)</f>
        <v>3.2666250000000001E-2</v>
      </c>
      <c r="Y1232">
        <f>SUMIFS(INDEX(Table_Index[],,MATCH(Y$12,Table_Index[#Headers],0)),
Table_Index[ID],$Q1232,Table_Index[year],$R1232)/COUNTIFS(Table_Index[Quarter],"&lt;&gt;''",Table_Index[ID],$Q1232,Table_Index[year],$R1232)</f>
        <v>0.228425725</v>
      </c>
      <c r="Z1232">
        <f>SUMIFS(INDEX(Table_Index[],,MATCH(Z$12,Table_Index[#Headers],0)),
Table_Index[ID],$Q1232,Table_Index[year],$R1232)/COUNTIFS(Table_Index[Quarter],"&lt;&gt;''",Table_Index[ID],$Q1232,Table_Index[year],$R1232)</f>
        <v>3.9939375000000006E-2</v>
      </c>
      <c r="AA1232">
        <f>SUMIFS(INDEX(Table_Index[],,MATCH(AA$12,Table_Index[#Headers],0)),
Table_Index[ID],$Q1232,Table_Index[year],$R1232)/COUNTIFS(Table_Index[Quarter],"&lt;&gt;''",Table_Index[ID],$Q1232,Table_Index[year],$R1232)</f>
        <v>3.9123824999999994E-2</v>
      </c>
      <c r="AB1232">
        <f>SUMIFS(INDEX(Table_Index[],,MATCH(AB$12,Table_Index[#Headers],0)),
Table_Index[ID],$Q1232,Table_Index[year],$R1232)/COUNTIFS(Table_Index[Quarter],"&lt;&gt;''",Table_Index[ID],$Q1232,Table_Index[year],$R1232)</f>
        <v>6.0400249999999992E-3</v>
      </c>
      <c r="AC1232" s="24">
        <f t="shared" si="78"/>
        <v>0.99999997500000004</v>
      </c>
      <c r="AD1232">
        <f>COUNTIFS(Table_Index[Quarter],"&lt;&gt;''",Table_Index[ID],$Q1232,Table_Index[year],$R1232)</f>
        <v>4</v>
      </c>
      <c r="AE1232" s="34">
        <f t="shared" si="79"/>
        <v>0.83142232286192819</v>
      </c>
    </row>
    <row r="1233" spans="1:31" x14ac:dyDescent="0.3">
      <c r="A1233">
        <v>9179</v>
      </c>
      <c r="B1233">
        <v>2009</v>
      </c>
      <c r="C1233">
        <v>2</v>
      </c>
      <c r="D1233">
        <v>3.6819499999999998E-2</v>
      </c>
      <c r="E1233">
        <v>0.22350790000000001</v>
      </c>
      <c r="F1233">
        <v>0.13700280000000001</v>
      </c>
      <c r="G1233">
        <v>0.1304381</v>
      </c>
      <c r="H1233">
        <v>0</v>
      </c>
      <c r="I1233">
        <v>0.2055043</v>
      </c>
      <c r="J1233">
        <v>0.2112127</v>
      </c>
      <c r="K1233">
        <v>1.02752E-2</v>
      </c>
      <c r="L1233">
        <v>3.99592E-2</v>
      </c>
      <c r="M1233">
        <v>5.2802999999999999E-3</v>
      </c>
      <c r="O1233" t="str">
        <f>Table_Index[[#This Row],[ID]]&amp;Table_Index[[#This Row],[year]]</f>
        <v>91792009</v>
      </c>
      <c r="P1233" t="str">
        <v>93592009</v>
      </c>
      <c r="Q1233" t="str">
        <f t="shared" si="76"/>
        <v>9359</v>
      </c>
      <c r="R1233" t="str">
        <f t="shared" si="77"/>
        <v>2009</v>
      </c>
      <c r="S1233">
        <f>SUMIFS(INDEX(Table_Index[],,MATCH(S$12,Table_Index[#Headers],0)),
Table_Index[ID],$Q1233,Table_Index[year],$R1233)/COUNTIFS(Table_Index[Quarter],"&lt;&gt;''",Table_Index[ID],$Q1233,Table_Index[year],$R1233)</f>
        <v>0.10183869999999999</v>
      </c>
      <c r="T1233">
        <f>SUMIFS(INDEX(Table_Index[],,MATCH(T$12,Table_Index[#Headers],0)),
Table_Index[ID],$Q1233,Table_Index[year],$R1233)/COUNTIFS(Table_Index[Quarter],"&lt;&gt;''",Table_Index[ID],$Q1233,Table_Index[year],$R1233)</f>
        <v>2.5444524999999999E-2</v>
      </c>
      <c r="U1233">
        <f>SUMIFS(INDEX(Table_Index[],,MATCH(U$12,Table_Index[#Headers],0)),
Table_Index[ID],$Q1233,Table_Index[year],$R1233)/COUNTIFS(Table_Index[Quarter],"&lt;&gt;''",Table_Index[ID],$Q1233,Table_Index[year],$R1233)</f>
        <v>0.15213070000000001</v>
      </c>
      <c r="V1233">
        <f>SUMIFS(INDEX(Table_Index[],,MATCH(V$12,Table_Index[#Headers],0)),
Table_Index[ID],$Q1233,Table_Index[year],$R1233)/COUNTIFS(Table_Index[Quarter],"&lt;&gt;''",Table_Index[ID],$Q1233,Table_Index[year],$R1233)</f>
        <v>6.6810099999999997E-2</v>
      </c>
      <c r="W1233">
        <f>SUMIFS(INDEX(Table_Index[],,MATCH(W$12,Table_Index[#Headers],0)),
Table_Index[ID],$Q1233,Table_Index[year],$R1233)/COUNTIFS(Table_Index[Quarter],"&lt;&gt;''",Table_Index[ID],$Q1233,Table_Index[year],$R1233)</f>
        <v>0.111668025</v>
      </c>
      <c r="X1233">
        <f>SUMIFS(INDEX(Table_Index[],,MATCH(X$12,Table_Index[#Headers],0)),
Table_Index[ID],$Q1233,Table_Index[year],$R1233)/COUNTIFS(Table_Index[Quarter],"&lt;&gt;''",Table_Index[ID],$Q1233,Table_Index[year],$R1233)</f>
        <v>0.4152652</v>
      </c>
      <c r="Y1233">
        <f>SUMIFS(INDEX(Table_Index[],,MATCH(Y$12,Table_Index[#Headers],0)),
Table_Index[ID],$Q1233,Table_Index[year],$R1233)/COUNTIFS(Table_Index[Quarter],"&lt;&gt;''",Table_Index[ID],$Q1233,Table_Index[year],$R1233)</f>
        <v>6.4039550000000001E-2</v>
      </c>
      <c r="Z1233">
        <f>SUMIFS(INDEX(Table_Index[],,MATCH(Z$12,Table_Index[#Headers],0)),
Table_Index[ID],$Q1233,Table_Index[year],$R1233)/COUNTIFS(Table_Index[Quarter],"&lt;&gt;''",Table_Index[ID],$Q1233,Table_Index[year],$R1233)</f>
        <v>4.1162049999999999E-2</v>
      </c>
      <c r="AA1233">
        <f>SUMIFS(INDEX(Table_Index[],,MATCH(AA$12,Table_Index[#Headers],0)),
Table_Index[ID],$Q1233,Table_Index[year],$R1233)/COUNTIFS(Table_Index[Quarter],"&lt;&gt;''",Table_Index[ID],$Q1233,Table_Index[year],$R1233)</f>
        <v>1.24359E-2</v>
      </c>
      <c r="AB1233">
        <f>SUMIFS(INDEX(Table_Index[],,MATCH(AB$12,Table_Index[#Headers],0)),
Table_Index[ID],$Q1233,Table_Index[year],$R1233)/COUNTIFS(Table_Index[Quarter],"&lt;&gt;''",Table_Index[ID],$Q1233,Table_Index[year],$R1233)</f>
        <v>9.2051749999999995E-3</v>
      </c>
      <c r="AC1233" s="24">
        <f t="shared" si="78"/>
        <v>0.99999992499999979</v>
      </c>
      <c r="AD1233">
        <f>COUNTIFS(Table_Index[Quarter],"&lt;&gt;''",Table_Index[ID],$Q1233,Table_Index[year],$R1233)</f>
        <v>4</v>
      </c>
      <c r="AE1233" s="34">
        <f t="shared" si="79"/>
        <v>0.77042441666689809</v>
      </c>
    </row>
    <row r="1234" spans="1:31" x14ac:dyDescent="0.3">
      <c r="A1234">
        <v>9179</v>
      </c>
      <c r="B1234">
        <v>2009</v>
      </c>
      <c r="C1234">
        <v>3</v>
      </c>
      <c r="D1234">
        <v>4.8082E-2</v>
      </c>
      <c r="E1234">
        <v>0.25066040000000001</v>
      </c>
      <c r="F1234">
        <v>0.16643769999999999</v>
      </c>
      <c r="G1234">
        <v>0.10947900000000001</v>
      </c>
      <c r="H1234">
        <v>0</v>
      </c>
      <c r="I1234">
        <v>0.1331502</v>
      </c>
      <c r="J1234">
        <v>0.2219169</v>
      </c>
      <c r="K1234">
        <v>9.1725999999999995E-3</v>
      </c>
      <c r="L1234">
        <v>5.6218999999999998E-2</v>
      </c>
      <c r="M1234">
        <v>4.8821999999999997E-3</v>
      </c>
      <c r="O1234" t="str">
        <f>Table_Index[[#This Row],[ID]]&amp;Table_Index[[#This Row],[year]]</f>
        <v>91792009</v>
      </c>
      <c r="P1234" t="str">
        <v>93592010</v>
      </c>
      <c r="Q1234" t="str">
        <f t="shared" si="76"/>
        <v>9359</v>
      </c>
      <c r="R1234" t="str">
        <f t="shared" si="77"/>
        <v>2010</v>
      </c>
      <c r="S1234">
        <f>SUMIFS(INDEX(Table_Index[],,MATCH(S$12,Table_Index[#Headers],0)),
Table_Index[ID],$Q1234,Table_Index[year],$R1234)/COUNTIFS(Table_Index[Quarter],"&lt;&gt;''",Table_Index[ID],$Q1234,Table_Index[year],$R1234)</f>
        <v>8.9337E-2</v>
      </c>
      <c r="T1234">
        <f>SUMIFS(INDEX(Table_Index[],,MATCH(T$12,Table_Index[#Headers],0)),
Table_Index[ID],$Q1234,Table_Index[year],$R1234)/COUNTIFS(Table_Index[Quarter],"&lt;&gt;''",Table_Index[ID],$Q1234,Table_Index[year],$R1234)</f>
        <v>4.655865E-2</v>
      </c>
      <c r="U1234">
        <f>SUMIFS(INDEX(Table_Index[],,MATCH(U$12,Table_Index[#Headers],0)),
Table_Index[ID],$Q1234,Table_Index[year],$R1234)/COUNTIFS(Table_Index[Quarter],"&lt;&gt;''",Table_Index[ID],$Q1234,Table_Index[year],$R1234)</f>
        <v>0.11442440000000001</v>
      </c>
      <c r="V1234">
        <f>SUMIFS(INDEX(Table_Index[],,MATCH(V$12,Table_Index[#Headers],0)),
Table_Index[ID],$Q1234,Table_Index[year],$R1234)/COUNTIFS(Table_Index[Quarter],"&lt;&gt;''",Table_Index[ID],$Q1234,Table_Index[year],$R1234)</f>
        <v>4.4472650000000002E-2</v>
      </c>
      <c r="W1234">
        <f>SUMIFS(INDEX(Table_Index[],,MATCH(W$12,Table_Index[#Headers],0)),
Table_Index[ID],$Q1234,Table_Index[year],$R1234)/COUNTIFS(Table_Index[Quarter],"&lt;&gt;''",Table_Index[ID],$Q1234,Table_Index[year],$R1234)</f>
        <v>8.4697450000000007E-2</v>
      </c>
      <c r="X1234">
        <f>SUMIFS(INDEX(Table_Index[],,MATCH(X$12,Table_Index[#Headers],0)),
Table_Index[ID],$Q1234,Table_Index[year],$R1234)/COUNTIFS(Table_Index[Quarter],"&lt;&gt;''",Table_Index[ID],$Q1234,Table_Index[year],$R1234)</f>
        <v>0.37023930000000005</v>
      </c>
      <c r="Y1234">
        <f>SUMIFS(INDEX(Table_Index[],,MATCH(Y$12,Table_Index[#Headers],0)),
Table_Index[ID],$Q1234,Table_Index[year],$R1234)/COUNTIFS(Table_Index[Quarter],"&lt;&gt;''",Table_Index[ID],$Q1234,Table_Index[year],$R1234)</f>
        <v>0.20015269999999999</v>
      </c>
      <c r="Z1234">
        <f>SUMIFS(INDEX(Table_Index[],,MATCH(Z$12,Table_Index[#Headers],0)),
Table_Index[ID],$Q1234,Table_Index[year],$R1234)/COUNTIFS(Table_Index[Quarter],"&lt;&gt;''",Table_Index[ID],$Q1234,Table_Index[year],$R1234)</f>
        <v>3.3176424999999996E-2</v>
      </c>
      <c r="AA1234">
        <f>SUMIFS(INDEX(Table_Index[],,MATCH(AA$12,Table_Index[#Headers],0)),
Table_Index[ID],$Q1234,Table_Index[year],$R1234)/COUNTIFS(Table_Index[Quarter],"&lt;&gt;''",Table_Index[ID],$Q1234,Table_Index[year],$R1234)</f>
        <v>5.6563000000000004E-3</v>
      </c>
      <c r="AB1234">
        <f>SUMIFS(INDEX(Table_Index[],,MATCH(AB$12,Table_Index[#Headers],0)),
Table_Index[ID],$Q1234,Table_Index[year],$R1234)/COUNTIFS(Table_Index[Quarter],"&lt;&gt;''",Table_Index[ID],$Q1234,Table_Index[year],$R1234)</f>
        <v>1.1285099999999999E-2</v>
      </c>
      <c r="AC1234" s="24">
        <f t="shared" si="78"/>
        <v>0.99999997499999993</v>
      </c>
      <c r="AD1234">
        <f>COUNTIFS(Table_Index[Quarter],"&lt;&gt;''",Table_Index[ID],$Q1234,Table_Index[year],$R1234)</f>
        <v>4</v>
      </c>
      <c r="AE1234" s="34">
        <f t="shared" si="79"/>
        <v>0.78920850962203182</v>
      </c>
    </row>
    <row r="1235" spans="1:31" x14ac:dyDescent="0.3">
      <c r="A1235">
        <v>9179</v>
      </c>
      <c r="B1235">
        <v>2009</v>
      </c>
      <c r="C1235">
        <v>4</v>
      </c>
      <c r="D1235">
        <v>5.0155999999999999E-2</v>
      </c>
      <c r="E1235">
        <v>0.28756130000000002</v>
      </c>
      <c r="F1235">
        <v>0.1003121</v>
      </c>
      <c r="G1235">
        <v>8.3593399999999998E-2</v>
      </c>
      <c r="H1235">
        <v>0</v>
      </c>
      <c r="I1235">
        <v>0.33994649999999998</v>
      </c>
      <c r="J1235">
        <v>7.2447600000000001E-2</v>
      </c>
      <c r="K1235">
        <v>1.0699999999999999E-2</v>
      </c>
      <c r="L1235">
        <v>4.6812300000000001E-2</v>
      </c>
      <c r="M1235">
        <v>8.4708000000000006E-3</v>
      </c>
      <c r="O1235" t="str">
        <f>Table_Index[[#This Row],[ID]]&amp;Table_Index[[#This Row],[year]]</f>
        <v>91792009</v>
      </c>
      <c r="P1235" t="str">
        <v>93592011</v>
      </c>
      <c r="Q1235" t="str">
        <f t="shared" si="76"/>
        <v>9359</v>
      </c>
      <c r="R1235" t="str">
        <f t="shared" si="77"/>
        <v>2011</v>
      </c>
      <c r="S1235">
        <f>SUMIFS(INDEX(Table_Index[],,MATCH(S$12,Table_Index[#Headers],0)),
Table_Index[ID],$Q1235,Table_Index[year],$R1235)/COUNTIFS(Table_Index[Quarter],"&lt;&gt;''",Table_Index[ID],$Q1235,Table_Index[year],$R1235)</f>
        <v>0.18121324999999999</v>
      </c>
      <c r="T1235">
        <f>SUMIFS(INDEX(Table_Index[],,MATCH(T$12,Table_Index[#Headers],0)),
Table_Index[ID],$Q1235,Table_Index[year],$R1235)/COUNTIFS(Table_Index[Quarter],"&lt;&gt;''",Table_Index[ID],$Q1235,Table_Index[year],$R1235)</f>
        <v>6.6443450000000001E-2</v>
      </c>
      <c r="U1235">
        <f>SUMIFS(INDEX(Table_Index[],,MATCH(U$12,Table_Index[#Headers],0)),
Table_Index[ID],$Q1235,Table_Index[year],$R1235)/COUNTIFS(Table_Index[Quarter],"&lt;&gt;''",Table_Index[ID],$Q1235,Table_Index[year],$R1235)</f>
        <v>0.16248737499999999</v>
      </c>
      <c r="V1235">
        <f>SUMIFS(INDEX(Table_Index[],,MATCH(V$12,Table_Index[#Headers],0)),
Table_Index[ID],$Q1235,Table_Index[year],$R1235)/COUNTIFS(Table_Index[Quarter],"&lt;&gt;''",Table_Index[ID],$Q1235,Table_Index[year],$R1235)</f>
        <v>7.2828074999999992E-2</v>
      </c>
      <c r="W1235">
        <f>SUMIFS(INDEX(Table_Index[],,MATCH(W$12,Table_Index[#Headers],0)),
Table_Index[ID],$Q1235,Table_Index[year],$R1235)/COUNTIFS(Table_Index[Quarter],"&lt;&gt;''",Table_Index[ID],$Q1235,Table_Index[year],$R1235)</f>
        <v>7.7896199999999999E-2</v>
      </c>
      <c r="X1235">
        <f>SUMIFS(INDEX(Table_Index[],,MATCH(X$12,Table_Index[#Headers],0)),
Table_Index[ID],$Q1235,Table_Index[year],$R1235)/COUNTIFS(Table_Index[Quarter],"&lt;&gt;''",Table_Index[ID],$Q1235,Table_Index[year],$R1235)</f>
        <v>0.2468708</v>
      </c>
      <c r="Y1235">
        <f>SUMIFS(INDEX(Table_Index[],,MATCH(Y$12,Table_Index[#Headers],0)),
Table_Index[ID],$Q1235,Table_Index[year],$R1235)/COUNTIFS(Table_Index[Quarter],"&lt;&gt;''",Table_Index[ID],$Q1235,Table_Index[year],$R1235)</f>
        <v>7.8247850000000008E-2</v>
      </c>
      <c r="Z1235">
        <f>SUMIFS(INDEX(Table_Index[],,MATCH(Z$12,Table_Index[#Headers],0)),
Table_Index[ID],$Q1235,Table_Index[year],$R1235)/COUNTIFS(Table_Index[Quarter],"&lt;&gt;''",Table_Index[ID],$Q1235,Table_Index[year],$R1235)</f>
        <v>4.20547E-2</v>
      </c>
      <c r="AA1235">
        <f>SUMIFS(INDEX(Table_Index[],,MATCH(AA$12,Table_Index[#Headers],0)),
Table_Index[ID],$Q1235,Table_Index[year],$R1235)/COUNTIFS(Table_Index[Quarter],"&lt;&gt;''",Table_Index[ID],$Q1235,Table_Index[year],$R1235)</f>
        <v>5.3757424999999998E-2</v>
      </c>
      <c r="AB1235">
        <f>SUMIFS(INDEX(Table_Index[],,MATCH(AB$12,Table_Index[#Headers],0)),
Table_Index[ID],$Q1235,Table_Index[year],$R1235)/COUNTIFS(Table_Index[Quarter],"&lt;&gt;''",Table_Index[ID],$Q1235,Table_Index[year],$R1235)</f>
        <v>1.8200874999999998E-2</v>
      </c>
      <c r="AC1235" s="24">
        <f t="shared" si="78"/>
        <v>1</v>
      </c>
      <c r="AD1235">
        <f>COUNTIFS(Table_Index[Quarter],"&lt;&gt;''",Table_Index[ID],$Q1235,Table_Index[year],$R1235)</f>
        <v>4</v>
      </c>
      <c r="AE1235" s="34">
        <f t="shared" si="79"/>
        <v>0.85291548415175</v>
      </c>
    </row>
    <row r="1236" spans="1:31" x14ac:dyDescent="0.3">
      <c r="A1236">
        <v>9180</v>
      </c>
      <c r="B1236">
        <v>2003</v>
      </c>
      <c r="C1236">
        <v>1</v>
      </c>
      <c r="D1236">
        <v>0.17752329999999999</v>
      </c>
      <c r="E1236">
        <v>7.4445200000000003E-2</v>
      </c>
      <c r="F1236">
        <v>0.1145311</v>
      </c>
      <c r="G1236">
        <v>3.4359300000000002E-2</v>
      </c>
      <c r="H1236">
        <v>7.1582000000000007E-2</v>
      </c>
      <c r="I1236">
        <v>0.31138149999999998</v>
      </c>
      <c r="J1236">
        <v>2.2906200000000002E-2</v>
      </c>
      <c r="K1236">
        <v>5.72656E-2</v>
      </c>
      <c r="L1236">
        <v>0.12598429999999999</v>
      </c>
      <c r="M1236">
        <v>1.0021499999999999E-2</v>
      </c>
      <c r="O1236" t="str">
        <f>Table_Index[[#This Row],[ID]]&amp;Table_Index[[#This Row],[year]]</f>
        <v>91802003</v>
      </c>
      <c r="P1236" t="str">
        <v>93592012</v>
      </c>
      <c r="Q1236" t="str">
        <f t="shared" si="76"/>
        <v>9359</v>
      </c>
      <c r="R1236" t="str">
        <f t="shared" si="77"/>
        <v>2012</v>
      </c>
      <c r="S1236">
        <f>SUMIFS(INDEX(Table_Index[],,MATCH(S$12,Table_Index[#Headers],0)),
Table_Index[ID],$Q1236,Table_Index[year],$R1236)/COUNTIFS(Table_Index[Quarter],"&lt;&gt;''",Table_Index[ID],$Q1236,Table_Index[year],$R1236)</f>
        <v>0.18121490000000001</v>
      </c>
      <c r="T1236">
        <f>SUMIFS(INDEX(Table_Index[],,MATCH(T$12,Table_Index[#Headers],0)),
Table_Index[ID],$Q1236,Table_Index[year],$R1236)/COUNTIFS(Table_Index[Quarter],"&lt;&gt;''",Table_Index[ID],$Q1236,Table_Index[year],$R1236)</f>
        <v>0.13238702499999999</v>
      </c>
      <c r="U1236">
        <f>SUMIFS(INDEX(Table_Index[],,MATCH(U$12,Table_Index[#Headers],0)),
Table_Index[ID],$Q1236,Table_Index[year],$R1236)/COUNTIFS(Table_Index[Quarter],"&lt;&gt;''",Table_Index[ID],$Q1236,Table_Index[year],$R1236)</f>
        <v>8.3299449999999997E-2</v>
      </c>
      <c r="V1236">
        <f>SUMIFS(INDEX(Table_Index[],,MATCH(V$12,Table_Index[#Headers],0)),
Table_Index[ID],$Q1236,Table_Index[year],$R1236)/COUNTIFS(Table_Index[Quarter],"&lt;&gt;''",Table_Index[ID],$Q1236,Table_Index[year],$R1236)</f>
        <v>0</v>
      </c>
      <c r="W1236">
        <f>SUMIFS(INDEX(Table_Index[],,MATCH(W$12,Table_Index[#Headers],0)),
Table_Index[ID],$Q1236,Table_Index[year],$R1236)/COUNTIFS(Table_Index[Quarter],"&lt;&gt;''",Table_Index[ID],$Q1236,Table_Index[year],$R1236)</f>
        <v>2.4429625000000003E-2</v>
      </c>
      <c r="X1236">
        <f>SUMIFS(INDEX(Table_Index[],,MATCH(X$12,Table_Index[#Headers],0)),
Table_Index[ID],$Q1236,Table_Index[year],$R1236)/COUNTIFS(Table_Index[Quarter],"&lt;&gt;''",Table_Index[ID],$Q1236,Table_Index[year],$R1236)</f>
        <v>0.29069565000000003</v>
      </c>
      <c r="Y1236">
        <f>SUMIFS(INDEX(Table_Index[],,MATCH(Y$12,Table_Index[#Headers],0)),
Table_Index[ID],$Q1236,Table_Index[year],$R1236)/COUNTIFS(Table_Index[Quarter],"&lt;&gt;''",Table_Index[ID],$Q1236,Table_Index[year],$R1236)</f>
        <v>0.11844609999999998</v>
      </c>
      <c r="Z1236">
        <f>SUMIFS(INDEX(Table_Index[],,MATCH(Z$12,Table_Index[#Headers],0)),
Table_Index[ID],$Q1236,Table_Index[year],$R1236)/COUNTIFS(Table_Index[Quarter],"&lt;&gt;''",Table_Index[ID],$Q1236,Table_Index[year],$R1236)</f>
        <v>5.7770200000000001E-2</v>
      </c>
      <c r="AA1236">
        <f>SUMIFS(INDEX(Table_Index[],,MATCH(AA$12,Table_Index[#Headers],0)),
Table_Index[ID],$Q1236,Table_Index[year],$R1236)/COUNTIFS(Table_Index[Quarter],"&lt;&gt;''",Table_Index[ID],$Q1236,Table_Index[year],$R1236)</f>
        <v>0.103450825</v>
      </c>
      <c r="AB1236">
        <f>SUMIFS(INDEX(Table_Index[],,MATCH(AB$12,Table_Index[#Headers],0)),
Table_Index[ID],$Q1236,Table_Index[year],$R1236)/COUNTIFS(Table_Index[Quarter],"&lt;&gt;''",Table_Index[ID],$Q1236,Table_Index[year],$R1236)</f>
        <v>8.3062499999999994E-3</v>
      </c>
      <c r="AC1236" s="24">
        <f t="shared" si="78"/>
        <v>1.0000000250000001</v>
      </c>
      <c r="AD1236">
        <f>COUNTIFS(Table_Index[Quarter],"&lt;&gt;''",Table_Index[ID],$Q1236,Table_Index[year],$R1236)</f>
        <v>4</v>
      </c>
      <c r="AE1236" s="34">
        <f t="shared" si="79"/>
        <v>0.82945732815728057</v>
      </c>
    </row>
    <row r="1237" spans="1:31" x14ac:dyDescent="0.3">
      <c r="A1237">
        <v>9180</v>
      </c>
      <c r="B1237">
        <v>2003</v>
      </c>
      <c r="C1237">
        <v>2</v>
      </c>
      <c r="D1237">
        <v>5.5944099999999997E-2</v>
      </c>
      <c r="E1237">
        <v>0.12787209999999999</v>
      </c>
      <c r="F1237">
        <v>7.9920099999999994E-2</v>
      </c>
      <c r="G1237">
        <v>6.7932099999999995E-2</v>
      </c>
      <c r="H1237">
        <v>2.6973E-2</v>
      </c>
      <c r="I1237">
        <v>0.33966030000000003</v>
      </c>
      <c r="J1237">
        <v>7.9920099999999994E-2</v>
      </c>
      <c r="K1237">
        <v>4.7952000000000002E-2</v>
      </c>
      <c r="L1237">
        <v>0.15984019999999999</v>
      </c>
      <c r="M1237">
        <v>1.3986E-2</v>
      </c>
      <c r="O1237" t="str">
        <f>Table_Index[[#This Row],[ID]]&amp;Table_Index[[#This Row],[year]]</f>
        <v>91802003</v>
      </c>
      <c r="P1237" t="str">
        <v>93602003</v>
      </c>
      <c r="Q1237" t="str">
        <f t="shared" si="76"/>
        <v>9360</v>
      </c>
      <c r="R1237" t="str">
        <f t="shared" si="77"/>
        <v>2003</v>
      </c>
      <c r="S1237">
        <f>SUMIFS(INDEX(Table_Index[],,MATCH(S$12,Table_Index[#Headers],0)),
Table_Index[ID],$Q1237,Table_Index[year],$R1237)/COUNTIFS(Table_Index[Quarter],"&lt;&gt;''",Table_Index[ID],$Q1237,Table_Index[year],$R1237)</f>
        <v>0.18351297499999999</v>
      </c>
      <c r="T1237">
        <f>SUMIFS(INDEX(Table_Index[],,MATCH(T$12,Table_Index[#Headers],0)),
Table_Index[ID],$Q1237,Table_Index[year],$R1237)/COUNTIFS(Table_Index[Quarter],"&lt;&gt;''",Table_Index[ID],$Q1237,Table_Index[year],$R1237)</f>
        <v>0.11785870000000001</v>
      </c>
      <c r="U1237">
        <f>SUMIFS(INDEX(Table_Index[],,MATCH(U$12,Table_Index[#Headers],0)),
Table_Index[ID],$Q1237,Table_Index[year],$R1237)/COUNTIFS(Table_Index[Quarter],"&lt;&gt;''",Table_Index[ID],$Q1237,Table_Index[year],$R1237)</f>
        <v>0.23162089999999999</v>
      </c>
      <c r="V1237">
        <f>SUMIFS(INDEX(Table_Index[],,MATCH(V$12,Table_Index[#Headers],0)),
Table_Index[ID],$Q1237,Table_Index[year],$R1237)/COUNTIFS(Table_Index[Quarter],"&lt;&gt;''",Table_Index[ID],$Q1237,Table_Index[year],$R1237)</f>
        <v>7.2078925000000002E-2</v>
      </c>
      <c r="W1237">
        <f>SUMIFS(INDEX(Table_Index[],,MATCH(W$12,Table_Index[#Headers],0)),
Table_Index[ID],$Q1237,Table_Index[year],$R1237)/COUNTIFS(Table_Index[Quarter],"&lt;&gt;''",Table_Index[ID],$Q1237,Table_Index[year],$R1237)</f>
        <v>8.0288700000000005E-2</v>
      </c>
      <c r="X1237">
        <f>SUMIFS(INDEX(Table_Index[],,MATCH(X$12,Table_Index[#Headers],0)),
Table_Index[ID],$Q1237,Table_Index[year],$R1237)/COUNTIFS(Table_Index[Quarter],"&lt;&gt;''",Table_Index[ID],$Q1237,Table_Index[year],$R1237)</f>
        <v>0</v>
      </c>
      <c r="Y1237">
        <f>SUMIFS(INDEX(Table_Index[],,MATCH(Y$12,Table_Index[#Headers],0)),
Table_Index[ID],$Q1237,Table_Index[year],$R1237)/COUNTIFS(Table_Index[Quarter],"&lt;&gt;''",Table_Index[ID],$Q1237,Table_Index[year],$R1237)</f>
        <v>1.5404050000000001E-2</v>
      </c>
      <c r="Z1237">
        <f>SUMIFS(INDEX(Table_Index[],,MATCH(Z$12,Table_Index[#Headers],0)),
Table_Index[ID],$Q1237,Table_Index[year],$R1237)/COUNTIFS(Table_Index[Quarter],"&lt;&gt;''",Table_Index[ID],$Q1237,Table_Index[year],$R1237)</f>
        <v>0.12816330000000001</v>
      </c>
      <c r="AA1237">
        <f>SUMIFS(INDEX(Table_Index[],,MATCH(AA$12,Table_Index[#Headers],0)),
Table_Index[ID],$Q1237,Table_Index[year],$R1237)/COUNTIFS(Table_Index[Quarter],"&lt;&gt;''",Table_Index[ID],$Q1237,Table_Index[year],$R1237)</f>
        <v>0.13507677499999998</v>
      </c>
      <c r="AB1237">
        <f>SUMIFS(INDEX(Table_Index[],,MATCH(AB$12,Table_Index[#Headers],0)),
Table_Index[ID],$Q1237,Table_Index[year],$R1237)/COUNTIFS(Table_Index[Quarter],"&lt;&gt;''",Table_Index[ID],$Q1237,Table_Index[year],$R1237)</f>
        <v>3.5995625000000003E-2</v>
      </c>
      <c r="AC1237" s="24">
        <f t="shared" si="78"/>
        <v>0.99999994999999986</v>
      </c>
      <c r="AD1237">
        <f>COUNTIFS(Table_Index[Quarter],"&lt;&gt;''",Table_Index[ID],$Q1237,Table_Index[year],$R1237)</f>
        <v>4</v>
      </c>
      <c r="AE1237" s="34">
        <f t="shared" si="79"/>
        <v>0.85093789036046996</v>
      </c>
    </row>
    <row r="1238" spans="1:31" x14ac:dyDescent="0.3">
      <c r="A1238">
        <v>9180</v>
      </c>
      <c r="B1238">
        <v>2003</v>
      </c>
      <c r="C1238">
        <v>3</v>
      </c>
      <c r="D1238">
        <v>0.25069639999999999</v>
      </c>
      <c r="E1238">
        <v>0.1058496</v>
      </c>
      <c r="F1238">
        <v>0.1225627</v>
      </c>
      <c r="G1238">
        <v>4.4568200000000002E-2</v>
      </c>
      <c r="H1238">
        <v>0</v>
      </c>
      <c r="I1238">
        <v>0</v>
      </c>
      <c r="J1238">
        <v>0.12813369999999999</v>
      </c>
      <c r="K1238">
        <v>0.22284119999999999</v>
      </c>
      <c r="L1238">
        <v>0.11142059999999999</v>
      </c>
      <c r="M1238">
        <v>1.39276E-2</v>
      </c>
      <c r="O1238" t="str">
        <f>Table_Index[[#This Row],[ID]]&amp;Table_Index[[#This Row],[year]]</f>
        <v>91802003</v>
      </c>
      <c r="P1238" t="str">
        <v>93602004</v>
      </c>
      <c r="Q1238" t="str">
        <f t="shared" si="76"/>
        <v>9360</v>
      </c>
      <c r="R1238" t="str">
        <f t="shared" si="77"/>
        <v>2004</v>
      </c>
      <c r="S1238">
        <f>SUMIFS(INDEX(Table_Index[],,MATCH(S$12,Table_Index[#Headers],0)),
Table_Index[ID],$Q1238,Table_Index[year],$R1238)/COUNTIFS(Table_Index[Quarter],"&lt;&gt;''",Table_Index[ID],$Q1238,Table_Index[year],$R1238)</f>
        <v>6.700867499999999E-2</v>
      </c>
      <c r="T1238">
        <f>SUMIFS(INDEX(Table_Index[],,MATCH(T$12,Table_Index[#Headers],0)),
Table_Index[ID],$Q1238,Table_Index[year],$R1238)/COUNTIFS(Table_Index[Quarter],"&lt;&gt;''",Table_Index[ID],$Q1238,Table_Index[year],$R1238)</f>
        <v>7.0839025E-2</v>
      </c>
      <c r="U1238">
        <f>SUMIFS(INDEX(Table_Index[],,MATCH(U$12,Table_Index[#Headers],0)),
Table_Index[ID],$Q1238,Table_Index[year],$R1238)/COUNTIFS(Table_Index[Quarter],"&lt;&gt;''",Table_Index[ID],$Q1238,Table_Index[year],$R1238)</f>
        <v>0.22684117500000001</v>
      </c>
      <c r="V1238">
        <f>SUMIFS(INDEX(Table_Index[],,MATCH(V$12,Table_Index[#Headers],0)),
Table_Index[ID],$Q1238,Table_Index[year],$R1238)/COUNTIFS(Table_Index[Quarter],"&lt;&gt;''",Table_Index[ID],$Q1238,Table_Index[year],$R1238)</f>
        <v>0.27327164999999998</v>
      </c>
      <c r="W1238">
        <f>SUMIFS(INDEX(Table_Index[],,MATCH(W$12,Table_Index[#Headers],0)),
Table_Index[ID],$Q1238,Table_Index[year],$R1238)/COUNTIFS(Table_Index[Quarter],"&lt;&gt;''",Table_Index[ID],$Q1238,Table_Index[year],$R1238)</f>
        <v>7.7831475000000011E-2</v>
      </c>
      <c r="X1238">
        <f>SUMIFS(INDEX(Table_Index[],,MATCH(X$12,Table_Index[#Headers],0)),
Table_Index[ID],$Q1238,Table_Index[year],$R1238)/COUNTIFS(Table_Index[Quarter],"&lt;&gt;''",Table_Index[ID],$Q1238,Table_Index[year],$R1238)</f>
        <v>0</v>
      </c>
      <c r="Y1238">
        <f>SUMIFS(INDEX(Table_Index[],,MATCH(Y$12,Table_Index[#Headers],0)),
Table_Index[ID],$Q1238,Table_Index[year],$R1238)/COUNTIFS(Table_Index[Quarter],"&lt;&gt;''",Table_Index[ID],$Q1238,Table_Index[year],$R1238)</f>
        <v>4.5834699999999999E-2</v>
      </c>
      <c r="Z1238">
        <f>SUMIFS(INDEX(Table_Index[],,MATCH(Z$12,Table_Index[#Headers],0)),
Table_Index[ID],$Q1238,Table_Index[year],$R1238)/COUNTIFS(Table_Index[Quarter],"&lt;&gt;''",Table_Index[ID],$Q1238,Table_Index[year],$R1238)</f>
        <v>5.6726125000000002E-2</v>
      </c>
      <c r="AA1238">
        <f>SUMIFS(INDEX(Table_Index[],,MATCH(AA$12,Table_Index[#Headers],0)),
Table_Index[ID],$Q1238,Table_Index[year],$R1238)/COUNTIFS(Table_Index[Quarter],"&lt;&gt;''",Table_Index[ID],$Q1238,Table_Index[year],$R1238)</f>
        <v>9.4378299999999998E-2</v>
      </c>
      <c r="AB1238">
        <f>SUMIFS(INDEX(Table_Index[],,MATCH(AB$12,Table_Index[#Headers],0)),
Table_Index[ID],$Q1238,Table_Index[year],$R1238)/COUNTIFS(Table_Index[Quarter],"&lt;&gt;''",Table_Index[ID],$Q1238,Table_Index[year],$R1238)</f>
        <v>8.7268850000000009E-2</v>
      </c>
      <c r="AC1238" s="24">
        <f t="shared" si="78"/>
        <v>0.99999997499999993</v>
      </c>
      <c r="AD1238">
        <f>COUNTIFS(Table_Index[Quarter],"&lt;&gt;''",Table_Index[ID],$Q1238,Table_Index[year],$R1238)</f>
        <v>4</v>
      </c>
      <c r="AE1238" s="34">
        <f t="shared" si="79"/>
        <v>0.83645782946919689</v>
      </c>
    </row>
    <row r="1239" spans="1:31" x14ac:dyDescent="0.3">
      <c r="A1239">
        <v>9180</v>
      </c>
      <c r="B1239">
        <v>2003</v>
      </c>
      <c r="C1239">
        <v>4</v>
      </c>
      <c r="D1239">
        <v>0.26595740000000001</v>
      </c>
      <c r="E1239">
        <v>7.9787200000000003E-2</v>
      </c>
      <c r="F1239">
        <v>0.1117021</v>
      </c>
      <c r="G1239">
        <v>0</v>
      </c>
      <c r="H1239">
        <v>3.9893600000000001E-2</v>
      </c>
      <c r="I1239">
        <v>0.26595740000000001</v>
      </c>
      <c r="J1239">
        <v>0</v>
      </c>
      <c r="K1239">
        <v>0.10638300000000001</v>
      </c>
      <c r="L1239">
        <v>0.1010638</v>
      </c>
      <c r="M1239">
        <v>2.9255300000000001E-2</v>
      </c>
      <c r="O1239" t="str">
        <f>Table_Index[[#This Row],[ID]]&amp;Table_Index[[#This Row],[year]]</f>
        <v>91802003</v>
      </c>
      <c r="P1239" t="str">
        <v>93602005</v>
      </c>
      <c r="Q1239" t="str">
        <f t="shared" si="76"/>
        <v>9360</v>
      </c>
      <c r="R1239" t="str">
        <f t="shared" si="77"/>
        <v>2005</v>
      </c>
      <c r="S1239">
        <f>SUMIFS(INDEX(Table_Index[],,MATCH(S$12,Table_Index[#Headers],0)),
Table_Index[ID],$Q1239,Table_Index[year],$R1239)/COUNTIFS(Table_Index[Quarter],"&lt;&gt;''",Table_Index[ID],$Q1239,Table_Index[year],$R1239)</f>
        <v>5.1210074999999994E-2</v>
      </c>
      <c r="T1239">
        <f>SUMIFS(INDEX(Table_Index[],,MATCH(T$12,Table_Index[#Headers],0)),
Table_Index[ID],$Q1239,Table_Index[year],$R1239)/COUNTIFS(Table_Index[Quarter],"&lt;&gt;''",Table_Index[ID],$Q1239,Table_Index[year],$R1239)</f>
        <v>0.12123450000000001</v>
      </c>
      <c r="U1239">
        <f>SUMIFS(INDEX(Table_Index[],,MATCH(U$12,Table_Index[#Headers],0)),
Table_Index[ID],$Q1239,Table_Index[year],$R1239)/COUNTIFS(Table_Index[Quarter],"&lt;&gt;''",Table_Index[ID],$Q1239,Table_Index[year],$R1239)</f>
        <v>0.39748102499999999</v>
      </c>
      <c r="V1239">
        <f>SUMIFS(INDEX(Table_Index[],,MATCH(V$12,Table_Index[#Headers],0)),
Table_Index[ID],$Q1239,Table_Index[year],$R1239)/COUNTIFS(Table_Index[Quarter],"&lt;&gt;''",Table_Index[ID],$Q1239,Table_Index[year],$R1239)</f>
        <v>0.1220319</v>
      </c>
      <c r="W1239">
        <f>SUMIFS(INDEX(Table_Index[],,MATCH(W$12,Table_Index[#Headers],0)),
Table_Index[ID],$Q1239,Table_Index[year],$R1239)/COUNTIFS(Table_Index[Quarter],"&lt;&gt;''",Table_Index[ID],$Q1239,Table_Index[year],$R1239)</f>
        <v>5.7401449999999993E-2</v>
      </c>
      <c r="X1239">
        <f>SUMIFS(INDEX(Table_Index[],,MATCH(X$12,Table_Index[#Headers],0)),
Table_Index[ID],$Q1239,Table_Index[year],$R1239)/COUNTIFS(Table_Index[Quarter],"&lt;&gt;''",Table_Index[ID],$Q1239,Table_Index[year],$R1239)</f>
        <v>0</v>
      </c>
      <c r="Y1239">
        <f>SUMIFS(INDEX(Table_Index[],,MATCH(Y$12,Table_Index[#Headers],0)),
Table_Index[ID],$Q1239,Table_Index[year],$R1239)/COUNTIFS(Table_Index[Quarter],"&lt;&gt;''",Table_Index[ID],$Q1239,Table_Index[year],$R1239)</f>
        <v>0</v>
      </c>
      <c r="Z1239">
        <f>SUMIFS(INDEX(Table_Index[],,MATCH(Z$12,Table_Index[#Headers],0)),
Table_Index[ID],$Q1239,Table_Index[year],$R1239)/COUNTIFS(Table_Index[Quarter],"&lt;&gt;''",Table_Index[ID],$Q1239,Table_Index[year],$R1239)</f>
        <v>9.6961574999999994E-2</v>
      </c>
      <c r="AA1239">
        <f>SUMIFS(INDEX(Table_Index[],,MATCH(AA$12,Table_Index[#Headers],0)),
Table_Index[ID],$Q1239,Table_Index[year],$R1239)/COUNTIFS(Table_Index[Quarter],"&lt;&gt;''",Table_Index[ID],$Q1239,Table_Index[year],$R1239)</f>
        <v>0.11460679999999999</v>
      </c>
      <c r="AB1239">
        <f>SUMIFS(INDEX(Table_Index[],,MATCH(AB$12,Table_Index[#Headers],0)),
Table_Index[ID],$Q1239,Table_Index[year],$R1239)/COUNTIFS(Table_Index[Quarter],"&lt;&gt;''",Table_Index[ID],$Q1239,Table_Index[year],$R1239)</f>
        <v>3.9072700000000002E-2</v>
      </c>
      <c r="AC1239" s="24">
        <f t="shared" si="78"/>
        <v>1.0000000249999998</v>
      </c>
      <c r="AD1239">
        <f>COUNTIFS(Table_Index[Quarter],"&lt;&gt;''",Table_Index[ID],$Q1239,Table_Index[year],$R1239)</f>
        <v>4</v>
      </c>
      <c r="AE1239" s="34">
        <f t="shared" si="79"/>
        <v>0.78243890639547065</v>
      </c>
    </row>
    <row r="1240" spans="1:31" x14ac:dyDescent="0.3">
      <c r="A1240">
        <v>9180</v>
      </c>
      <c r="B1240">
        <v>2004</v>
      </c>
      <c r="C1240">
        <v>1</v>
      </c>
      <c r="D1240">
        <v>0.41794589999999998</v>
      </c>
      <c r="E1240">
        <v>2.9662600000000001E-2</v>
      </c>
      <c r="F1240">
        <v>5.9325200000000002E-2</v>
      </c>
      <c r="G1240">
        <v>0.2978866</v>
      </c>
      <c r="H1240">
        <v>3.1145699999999998E-2</v>
      </c>
      <c r="I1240">
        <v>6.1698200000000002E-2</v>
      </c>
      <c r="J1240">
        <v>0</v>
      </c>
      <c r="K1240">
        <v>2.9662600000000001E-2</v>
      </c>
      <c r="L1240">
        <v>4.4493900000000003E-2</v>
      </c>
      <c r="M1240">
        <v>2.81795E-2</v>
      </c>
      <c r="O1240" t="str">
        <f>Table_Index[[#This Row],[ID]]&amp;Table_Index[[#This Row],[year]]</f>
        <v>91802004</v>
      </c>
      <c r="P1240" t="str">
        <v>93602006</v>
      </c>
      <c r="Q1240" t="str">
        <f t="shared" si="76"/>
        <v>9360</v>
      </c>
      <c r="R1240" t="str">
        <f t="shared" si="77"/>
        <v>2006</v>
      </c>
      <c r="S1240">
        <f>SUMIFS(INDEX(Table_Index[],,MATCH(S$12,Table_Index[#Headers],0)),
Table_Index[ID],$Q1240,Table_Index[year],$R1240)/COUNTIFS(Table_Index[Quarter],"&lt;&gt;''",Table_Index[ID],$Q1240,Table_Index[year],$R1240)</f>
        <v>0.12231640000000001</v>
      </c>
      <c r="T1240">
        <f>SUMIFS(INDEX(Table_Index[],,MATCH(T$12,Table_Index[#Headers],0)),
Table_Index[ID],$Q1240,Table_Index[year],$R1240)/COUNTIFS(Table_Index[Quarter],"&lt;&gt;''",Table_Index[ID],$Q1240,Table_Index[year],$R1240)</f>
        <v>0.206973025</v>
      </c>
      <c r="U1240">
        <f>SUMIFS(INDEX(Table_Index[],,MATCH(U$12,Table_Index[#Headers],0)),
Table_Index[ID],$Q1240,Table_Index[year],$R1240)/COUNTIFS(Table_Index[Quarter],"&lt;&gt;''",Table_Index[ID],$Q1240,Table_Index[year],$R1240)</f>
        <v>0.25524164999999999</v>
      </c>
      <c r="V1240">
        <f>SUMIFS(INDEX(Table_Index[],,MATCH(V$12,Table_Index[#Headers],0)),
Table_Index[ID],$Q1240,Table_Index[year],$R1240)/COUNTIFS(Table_Index[Quarter],"&lt;&gt;''",Table_Index[ID],$Q1240,Table_Index[year],$R1240)</f>
        <v>7.2610375000000005E-2</v>
      </c>
      <c r="W1240">
        <f>SUMIFS(INDEX(Table_Index[],,MATCH(W$12,Table_Index[#Headers],0)),
Table_Index[ID],$Q1240,Table_Index[year],$R1240)/COUNTIFS(Table_Index[Quarter],"&lt;&gt;''",Table_Index[ID],$Q1240,Table_Index[year],$R1240)</f>
        <v>4.71303E-2</v>
      </c>
      <c r="X1240">
        <f>SUMIFS(INDEX(Table_Index[],,MATCH(X$12,Table_Index[#Headers],0)),
Table_Index[ID],$Q1240,Table_Index[year],$R1240)/COUNTIFS(Table_Index[Quarter],"&lt;&gt;''",Table_Index[ID],$Q1240,Table_Index[year],$R1240)</f>
        <v>0</v>
      </c>
      <c r="Y1240">
        <f>SUMIFS(INDEX(Table_Index[],,MATCH(Y$12,Table_Index[#Headers],0)),
Table_Index[ID],$Q1240,Table_Index[year],$R1240)/COUNTIFS(Table_Index[Quarter],"&lt;&gt;''",Table_Index[ID],$Q1240,Table_Index[year],$R1240)</f>
        <v>0</v>
      </c>
      <c r="Z1240">
        <f>SUMIFS(INDEX(Table_Index[],,MATCH(Z$12,Table_Index[#Headers],0)),
Table_Index[ID],$Q1240,Table_Index[year],$R1240)/COUNTIFS(Table_Index[Quarter],"&lt;&gt;''",Table_Index[ID],$Q1240,Table_Index[year],$R1240)</f>
        <v>6.1995775000000003E-2</v>
      </c>
      <c r="AA1240">
        <f>SUMIFS(INDEX(Table_Index[],,MATCH(AA$12,Table_Index[#Headers],0)),
Table_Index[ID],$Q1240,Table_Index[year],$R1240)/COUNTIFS(Table_Index[Quarter],"&lt;&gt;''",Table_Index[ID],$Q1240,Table_Index[year],$R1240)</f>
        <v>0.20786724999999998</v>
      </c>
      <c r="AB1240">
        <f>SUMIFS(INDEX(Table_Index[],,MATCH(AB$12,Table_Index[#Headers],0)),
Table_Index[ID],$Q1240,Table_Index[year],$R1240)/COUNTIFS(Table_Index[Quarter],"&lt;&gt;''",Table_Index[ID],$Q1240,Table_Index[year],$R1240)</f>
        <v>2.5865174999999997E-2</v>
      </c>
      <c r="AC1240" s="24">
        <f t="shared" si="78"/>
        <v>0.99999994999999986</v>
      </c>
      <c r="AD1240">
        <f>COUNTIFS(Table_Index[Quarter],"&lt;&gt;''",Table_Index[ID],$Q1240,Table_Index[year],$R1240)</f>
        <v>4</v>
      </c>
      <c r="AE1240" s="34">
        <f t="shared" si="79"/>
        <v>0.82183775656474256</v>
      </c>
    </row>
    <row r="1241" spans="1:31" x14ac:dyDescent="0.3">
      <c r="A1241">
        <v>9180</v>
      </c>
      <c r="B1241">
        <v>2004</v>
      </c>
      <c r="C1241">
        <v>2</v>
      </c>
      <c r="D1241">
        <v>0.17888029999999999</v>
      </c>
      <c r="E1241">
        <v>9.3460799999999997E-2</v>
      </c>
      <c r="F1241">
        <v>0.1268396</v>
      </c>
      <c r="G1241">
        <v>0.12350170000000001</v>
      </c>
      <c r="H1241">
        <v>6.0081900000000001E-2</v>
      </c>
      <c r="I1241">
        <v>0.13351540000000001</v>
      </c>
      <c r="J1241">
        <v>0</v>
      </c>
      <c r="K1241">
        <v>6.6757700000000003E-2</v>
      </c>
      <c r="L1241">
        <v>0.20027310000000001</v>
      </c>
      <c r="M1241">
        <v>1.66894E-2</v>
      </c>
      <c r="O1241" t="str">
        <f>Table_Index[[#This Row],[ID]]&amp;Table_Index[[#This Row],[year]]</f>
        <v>91802004</v>
      </c>
      <c r="P1241" t="str">
        <v>93612003</v>
      </c>
      <c r="Q1241" t="str">
        <f t="shared" si="76"/>
        <v>9361</v>
      </c>
      <c r="R1241" t="str">
        <f t="shared" si="77"/>
        <v>2003</v>
      </c>
      <c r="S1241">
        <f>SUMIFS(INDEX(Table_Index[],,MATCH(S$12,Table_Index[#Headers],0)),
Table_Index[ID],$Q1241,Table_Index[year],$R1241)/COUNTIFS(Table_Index[Quarter],"&lt;&gt;''",Table_Index[ID],$Q1241,Table_Index[year],$R1241)</f>
        <v>7.8265749999999995E-2</v>
      </c>
      <c r="T1241">
        <f>SUMIFS(INDEX(Table_Index[],,MATCH(T$12,Table_Index[#Headers],0)),
Table_Index[ID],$Q1241,Table_Index[year],$R1241)/COUNTIFS(Table_Index[Quarter],"&lt;&gt;''",Table_Index[ID],$Q1241,Table_Index[year],$R1241)</f>
        <v>4.8155275000000004E-2</v>
      </c>
      <c r="U1241">
        <f>SUMIFS(INDEX(Table_Index[],,MATCH(U$12,Table_Index[#Headers],0)),
Table_Index[ID],$Q1241,Table_Index[year],$R1241)/COUNTIFS(Table_Index[Quarter],"&lt;&gt;''",Table_Index[ID],$Q1241,Table_Index[year],$R1241)</f>
        <v>0.11067435</v>
      </c>
      <c r="V1241">
        <f>SUMIFS(INDEX(Table_Index[],,MATCH(V$12,Table_Index[#Headers],0)),
Table_Index[ID],$Q1241,Table_Index[year],$R1241)/COUNTIFS(Table_Index[Quarter],"&lt;&gt;''",Table_Index[ID],$Q1241,Table_Index[year],$R1241)</f>
        <v>7.7698324999999999E-2</v>
      </c>
      <c r="W1241">
        <f>SUMIFS(INDEX(Table_Index[],,MATCH(W$12,Table_Index[#Headers],0)),
Table_Index[ID],$Q1241,Table_Index[year],$R1241)/COUNTIFS(Table_Index[Quarter],"&lt;&gt;''",Table_Index[ID],$Q1241,Table_Index[year],$R1241)</f>
        <v>3.7773599999999997E-2</v>
      </c>
      <c r="X1241">
        <f>SUMIFS(INDEX(Table_Index[],,MATCH(X$12,Table_Index[#Headers],0)),
Table_Index[ID],$Q1241,Table_Index[year],$R1241)/COUNTIFS(Table_Index[Quarter],"&lt;&gt;''",Table_Index[ID],$Q1241,Table_Index[year],$R1241)</f>
        <v>0</v>
      </c>
      <c r="Y1241">
        <f>SUMIFS(INDEX(Table_Index[],,MATCH(Y$12,Table_Index[#Headers],0)),
Table_Index[ID],$Q1241,Table_Index[year],$R1241)/COUNTIFS(Table_Index[Quarter],"&lt;&gt;''",Table_Index[ID],$Q1241,Table_Index[year],$R1241)</f>
        <v>0</v>
      </c>
      <c r="Z1241">
        <f>SUMIFS(INDEX(Table_Index[],,MATCH(Z$12,Table_Index[#Headers],0)),
Table_Index[ID],$Q1241,Table_Index[year],$R1241)/COUNTIFS(Table_Index[Quarter],"&lt;&gt;''",Table_Index[ID],$Q1241,Table_Index[year],$R1241)</f>
        <v>0.46617005</v>
      </c>
      <c r="AA1241">
        <f>SUMIFS(INDEX(Table_Index[],,MATCH(AA$12,Table_Index[#Headers],0)),
Table_Index[ID],$Q1241,Table_Index[year],$R1241)/COUNTIFS(Table_Index[Quarter],"&lt;&gt;''",Table_Index[ID],$Q1241,Table_Index[year],$R1241)</f>
        <v>5.1648999999999994E-2</v>
      </c>
      <c r="AB1241">
        <f>SUMIFS(INDEX(Table_Index[],,MATCH(AB$12,Table_Index[#Headers],0)),
Table_Index[ID],$Q1241,Table_Index[year],$R1241)/COUNTIFS(Table_Index[Quarter],"&lt;&gt;''",Table_Index[ID],$Q1241,Table_Index[year],$R1241)</f>
        <v>0.1296136</v>
      </c>
      <c r="AC1241" s="24">
        <f t="shared" si="78"/>
        <v>0.99999994999999997</v>
      </c>
      <c r="AD1241">
        <f>COUNTIFS(Table_Index[Quarter],"&lt;&gt;''",Table_Index[ID],$Q1241,Table_Index[year],$R1241)</f>
        <v>4</v>
      </c>
      <c r="AE1241" s="34">
        <f t="shared" si="79"/>
        <v>0.73506103553096125</v>
      </c>
    </row>
    <row r="1242" spans="1:31" x14ac:dyDescent="0.3">
      <c r="A1242">
        <v>9180</v>
      </c>
      <c r="B1242">
        <v>2004</v>
      </c>
      <c r="C1242">
        <v>3</v>
      </c>
      <c r="D1242">
        <v>0.27173910000000001</v>
      </c>
      <c r="E1242">
        <v>6.3405799999999998E-2</v>
      </c>
      <c r="F1242">
        <v>9.0579699999999999E-2</v>
      </c>
      <c r="G1242">
        <v>0.12454709999999999</v>
      </c>
      <c r="H1242">
        <v>1.1322499999999999E-2</v>
      </c>
      <c r="I1242">
        <v>9.0579699999999999E-2</v>
      </c>
      <c r="J1242">
        <v>0.1059783</v>
      </c>
      <c r="K1242">
        <v>4.5289900000000001E-2</v>
      </c>
      <c r="L1242">
        <v>0.15625</v>
      </c>
      <c r="M1242">
        <v>4.0307999999999997E-2</v>
      </c>
      <c r="O1242" t="str">
        <f>Table_Index[[#This Row],[ID]]&amp;Table_Index[[#This Row],[year]]</f>
        <v>91802004</v>
      </c>
      <c r="P1242" t="str">
        <v>93612004</v>
      </c>
      <c r="Q1242" t="str">
        <f t="shared" si="76"/>
        <v>9361</v>
      </c>
      <c r="R1242" t="str">
        <f t="shared" si="77"/>
        <v>2004</v>
      </c>
      <c r="S1242">
        <f>SUMIFS(INDEX(Table_Index[],,MATCH(S$12,Table_Index[#Headers],0)),
Table_Index[ID],$Q1242,Table_Index[year],$R1242)/COUNTIFS(Table_Index[Quarter],"&lt;&gt;''",Table_Index[ID],$Q1242,Table_Index[year],$R1242)</f>
        <v>0.14556295</v>
      </c>
      <c r="T1242">
        <f>SUMIFS(INDEX(Table_Index[],,MATCH(T$12,Table_Index[#Headers],0)),
Table_Index[ID],$Q1242,Table_Index[year],$R1242)/COUNTIFS(Table_Index[Quarter],"&lt;&gt;''",Table_Index[ID],$Q1242,Table_Index[year],$R1242)</f>
        <v>2.2029999999999999E-4</v>
      </c>
      <c r="U1242">
        <f>SUMIFS(INDEX(Table_Index[],,MATCH(U$12,Table_Index[#Headers],0)),
Table_Index[ID],$Q1242,Table_Index[year],$R1242)/COUNTIFS(Table_Index[Quarter],"&lt;&gt;''",Table_Index[ID],$Q1242,Table_Index[year],$R1242)</f>
        <v>5.9625400000000002E-2</v>
      </c>
      <c r="V1242">
        <f>SUMIFS(INDEX(Table_Index[],,MATCH(V$12,Table_Index[#Headers],0)),
Table_Index[ID],$Q1242,Table_Index[year],$R1242)/COUNTIFS(Table_Index[Quarter],"&lt;&gt;''",Table_Index[ID],$Q1242,Table_Index[year],$R1242)</f>
        <v>7.7920150000000007E-2</v>
      </c>
      <c r="W1242">
        <f>SUMIFS(INDEX(Table_Index[],,MATCH(W$12,Table_Index[#Headers],0)),
Table_Index[ID],$Q1242,Table_Index[year],$R1242)/COUNTIFS(Table_Index[Quarter],"&lt;&gt;''",Table_Index[ID],$Q1242,Table_Index[year],$R1242)</f>
        <v>1.6589474999999999E-2</v>
      </c>
      <c r="X1242">
        <f>SUMIFS(INDEX(Table_Index[],,MATCH(X$12,Table_Index[#Headers],0)),
Table_Index[ID],$Q1242,Table_Index[year],$R1242)/COUNTIFS(Table_Index[Quarter],"&lt;&gt;''",Table_Index[ID],$Q1242,Table_Index[year],$R1242)</f>
        <v>0.15389512499999999</v>
      </c>
      <c r="Y1242">
        <f>SUMIFS(INDEX(Table_Index[],,MATCH(Y$12,Table_Index[#Headers],0)),
Table_Index[ID],$Q1242,Table_Index[year],$R1242)/COUNTIFS(Table_Index[Quarter],"&lt;&gt;''",Table_Index[ID],$Q1242,Table_Index[year],$R1242)</f>
        <v>0</v>
      </c>
      <c r="Z1242">
        <f>SUMIFS(INDEX(Table_Index[],,MATCH(Z$12,Table_Index[#Headers],0)),
Table_Index[ID],$Q1242,Table_Index[year],$R1242)/COUNTIFS(Table_Index[Quarter],"&lt;&gt;''",Table_Index[ID],$Q1242,Table_Index[year],$R1242)</f>
        <v>0.49318187499999999</v>
      </c>
      <c r="AA1242">
        <f>SUMIFS(INDEX(Table_Index[],,MATCH(AA$12,Table_Index[#Headers],0)),
Table_Index[ID],$Q1242,Table_Index[year],$R1242)/COUNTIFS(Table_Index[Quarter],"&lt;&gt;''",Table_Index[ID],$Q1242,Table_Index[year],$R1242)</f>
        <v>4.3517874999999998E-2</v>
      </c>
      <c r="AB1242">
        <f>SUMIFS(INDEX(Table_Index[],,MATCH(AB$12,Table_Index[#Headers],0)),
Table_Index[ID],$Q1242,Table_Index[year],$R1242)/COUNTIFS(Table_Index[Quarter],"&lt;&gt;''",Table_Index[ID],$Q1242,Table_Index[year],$R1242)</f>
        <v>9.4869499999999992E-3</v>
      </c>
      <c r="AC1242" s="24">
        <f t="shared" si="78"/>
        <v>1.0000001000000001</v>
      </c>
      <c r="AD1242">
        <f>COUNTIFS(Table_Index[Quarter],"&lt;&gt;''",Table_Index[ID],$Q1242,Table_Index[year],$R1242)</f>
        <v>4</v>
      </c>
      <c r="AE1242" s="34">
        <f t="shared" si="79"/>
        <v>0.70001355128115006</v>
      </c>
    </row>
    <row r="1243" spans="1:31" x14ac:dyDescent="0.3">
      <c r="A1243">
        <v>9180</v>
      </c>
      <c r="B1243">
        <v>2004</v>
      </c>
      <c r="C1243">
        <v>4</v>
      </c>
      <c r="D1243">
        <v>3.3103E-3</v>
      </c>
      <c r="E1243">
        <v>0</v>
      </c>
      <c r="F1243">
        <v>1.1034E-3</v>
      </c>
      <c r="G1243">
        <v>0</v>
      </c>
      <c r="H1243">
        <v>7.1719999999999998E-4</v>
      </c>
      <c r="I1243">
        <v>5.5170000000000002E-4</v>
      </c>
      <c r="J1243">
        <v>0.9931006</v>
      </c>
      <c r="K1243">
        <v>5.5170000000000002E-4</v>
      </c>
      <c r="L1243">
        <v>6.0689999999999995E-4</v>
      </c>
      <c r="M1243">
        <v>5.7899999999999998E-5</v>
      </c>
      <c r="O1243" t="str">
        <f>Table_Index[[#This Row],[ID]]&amp;Table_Index[[#This Row],[year]]</f>
        <v>91802004</v>
      </c>
      <c r="P1243" t="str">
        <v>93612005</v>
      </c>
      <c r="Q1243" t="str">
        <f t="shared" si="76"/>
        <v>9361</v>
      </c>
      <c r="R1243" t="str">
        <f t="shared" si="77"/>
        <v>2005</v>
      </c>
      <c r="S1243">
        <f>SUMIFS(INDEX(Table_Index[],,MATCH(S$12,Table_Index[#Headers],0)),
Table_Index[ID],$Q1243,Table_Index[year],$R1243)/COUNTIFS(Table_Index[Quarter],"&lt;&gt;''",Table_Index[ID],$Q1243,Table_Index[year],$R1243)</f>
        <v>0.111986075</v>
      </c>
      <c r="T1243">
        <f>SUMIFS(INDEX(Table_Index[],,MATCH(T$12,Table_Index[#Headers],0)),
Table_Index[ID],$Q1243,Table_Index[year],$R1243)/COUNTIFS(Table_Index[Quarter],"&lt;&gt;''",Table_Index[ID],$Q1243,Table_Index[year],$R1243)</f>
        <v>7.7226975000000003E-2</v>
      </c>
      <c r="U1243">
        <f>SUMIFS(INDEX(Table_Index[],,MATCH(U$12,Table_Index[#Headers],0)),
Table_Index[ID],$Q1243,Table_Index[year],$R1243)/COUNTIFS(Table_Index[Quarter],"&lt;&gt;''",Table_Index[ID],$Q1243,Table_Index[year],$R1243)</f>
        <v>0.13674435000000001</v>
      </c>
      <c r="V1243">
        <f>SUMIFS(INDEX(Table_Index[],,MATCH(V$12,Table_Index[#Headers],0)),
Table_Index[ID],$Q1243,Table_Index[year],$R1243)/COUNTIFS(Table_Index[Quarter],"&lt;&gt;''",Table_Index[ID],$Q1243,Table_Index[year],$R1243)</f>
        <v>0.124537275</v>
      </c>
      <c r="W1243">
        <f>SUMIFS(INDEX(Table_Index[],,MATCH(W$12,Table_Index[#Headers],0)),
Table_Index[ID],$Q1243,Table_Index[year],$R1243)/COUNTIFS(Table_Index[Quarter],"&lt;&gt;''",Table_Index[ID],$Q1243,Table_Index[year],$R1243)</f>
        <v>6.0233700000000001E-2</v>
      </c>
      <c r="X1243">
        <f>SUMIFS(INDEX(Table_Index[],,MATCH(X$12,Table_Index[#Headers],0)),
Table_Index[ID],$Q1243,Table_Index[year],$R1243)/COUNTIFS(Table_Index[Quarter],"&lt;&gt;''",Table_Index[ID],$Q1243,Table_Index[year],$R1243)</f>
        <v>0.25508910000000001</v>
      </c>
      <c r="Y1243">
        <f>SUMIFS(INDEX(Table_Index[],,MATCH(Y$12,Table_Index[#Headers],0)),
Table_Index[ID],$Q1243,Table_Index[year],$R1243)/COUNTIFS(Table_Index[Quarter],"&lt;&gt;''",Table_Index[ID],$Q1243,Table_Index[year],$R1243)</f>
        <v>0</v>
      </c>
      <c r="Z1243">
        <f>SUMIFS(INDEX(Table_Index[],,MATCH(Z$12,Table_Index[#Headers],0)),
Table_Index[ID],$Q1243,Table_Index[year],$R1243)/COUNTIFS(Table_Index[Quarter],"&lt;&gt;''",Table_Index[ID],$Q1243,Table_Index[year],$R1243)</f>
        <v>6.6410274999999991E-2</v>
      </c>
      <c r="AA1243">
        <f>SUMIFS(INDEX(Table_Index[],,MATCH(AA$12,Table_Index[#Headers],0)),
Table_Index[ID],$Q1243,Table_Index[year],$R1243)/COUNTIFS(Table_Index[Quarter],"&lt;&gt;''",Table_Index[ID],$Q1243,Table_Index[year],$R1243)</f>
        <v>0.14556254999999999</v>
      </c>
      <c r="AB1243">
        <f>SUMIFS(INDEX(Table_Index[],,MATCH(AB$12,Table_Index[#Headers],0)),
Table_Index[ID],$Q1243,Table_Index[year],$R1243)/COUNTIFS(Table_Index[Quarter],"&lt;&gt;''",Table_Index[ID],$Q1243,Table_Index[year],$R1243)</f>
        <v>2.2209725E-2</v>
      </c>
      <c r="AC1243" s="24">
        <f t="shared" si="78"/>
        <v>1.0000000249999998</v>
      </c>
      <c r="AD1243">
        <f>COUNTIFS(Table_Index[Quarter],"&lt;&gt;''",Table_Index[ID],$Q1243,Table_Index[year],$R1243)</f>
        <v>4</v>
      </c>
      <c r="AE1243" s="34">
        <f t="shared" si="79"/>
        <v>0.85249596318994192</v>
      </c>
    </row>
    <row r="1244" spans="1:31" x14ac:dyDescent="0.3">
      <c r="A1244">
        <v>9180</v>
      </c>
      <c r="B1244">
        <v>2005</v>
      </c>
      <c r="C1244">
        <v>1</v>
      </c>
      <c r="D1244">
        <v>0</v>
      </c>
      <c r="E1244">
        <v>0.21065200000000001</v>
      </c>
      <c r="F1244">
        <v>0.2001194</v>
      </c>
      <c r="G1244">
        <v>0</v>
      </c>
      <c r="H1244">
        <v>0.15798899999999999</v>
      </c>
      <c r="I1244">
        <v>0</v>
      </c>
      <c r="J1244">
        <v>0.18256500000000001</v>
      </c>
      <c r="K1244">
        <v>0.105326</v>
      </c>
      <c r="L1244">
        <v>0.11585860000000001</v>
      </c>
      <c r="M1244">
        <v>2.74901E-2</v>
      </c>
      <c r="O1244" t="str">
        <f>Table_Index[[#This Row],[ID]]&amp;Table_Index[[#This Row],[year]]</f>
        <v>91802005</v>
      </c>
      <c r="P1244" t="str">
        <v>93612006</v>
      </c>
      <c r="Q1244" t="str">
        <f t="shared" si="76"/>
        <v>9361</v>
      </c>
      <c r="R1244" t="str">
        <f t="shared" si="77"/>
        <v>2006</v>
      </c>
      <c r="S1244">
        <f>SUMIFS(INDEX(Table_Index[],,MATCH(S$12,Table_Index[#Headers],0)),
Table_Index[ID],$Q1244,Table_Index[year],$R1244)/COUNTIFS(Table_Index[Quarter],"&lt;&gt;''",Table_Index[ID],$Q1244,Table_Index[year],$R1244)</f>
        <v>3.7812525E-2</v>
      </c>
      <c r="T1244">
        <f>SUMIFS(INDEX(Table_Index[],,MATCH(T$12,Table_Index[#Headers],0)),
Table_Index[ID],$Q1244,Table_Index[year],$R1244)/COUNTIFS(Table_Index[Quarter],"&lt;&gt;''",Table_Index[ID],$Q1244,Table_Index[year],$R1244)</f>
        <v>3.1660149999999998E-2</v>
      </c>
      <c r="U1244">
        <f>SUMIFS(INDEX(Table_Index[],,MATCH(U$12,Table_Index[#Headers],0)),
Table_Index[ID],$Q1244,Table_Index[year],$R1244)/COUNTIFS(Table_Index[Quarter],"&lt;&gt;''",Table_Index[ID],$Q1244,Table_Index[year],$R1244)</f>
        <v>0.10084770000000001</v>
      </c>
      <c r="V1244">
        <f>SUMIFS(INDEX(Table_Index[],,MATCH(V$12,Table_Index[#Headers],0)),
Table_Index[ID],$Q1244,Table_Index[year],$R1244)/COUNTIFS(Table_Index[Quarter],"&lt;&gt;''",Table_Index[ID],$Q1244,Table_Index[year],$R1244)</f>
        <v>6.0202075000000001E-2</v>
      </c>
      <c r="W1244">
        <f>SUMIFS(INDEX(Table_Index[],,MATCH(W$12,Table_Index[#Headers],0)),
Table_Index[ID],$Q1244,Table_Index[year],$R1244)/COUNTIFS(Table_Index[Quarter],"&lt;&gt;''",Table_Index[ID],$Q1244,Table_Index[year],$R1244)</f>
        <v>3.0359249999999997E-2</v>
      </c>
      <c r="X1244">
        <f>SUMIFS(INDEX(Table_Index[],,MATCH(X$12,Table_Index[#Headers],0)),
Table_Index[ID],$Q1244,Table_Index[year],$R1244)/COUNTIFS(Table_Index[Quarter],"&lt;&gt;''",Table_Index[ID],$Q1244,Table_Index[year],$R1244)</f>
        <v>0.53158587499999999</v>
      </c>
      <c r="Y1244">
        <f>SUMIFS(INDEX(Table_Index[],,MATCH(Y$12,Table_Index[#Headers],0)),
Table_Index[ID],$Q1244,Table_Index[year],$R1244)/COUNTIFS(Table_Index[Quarter],"&lt;&gt;''",Table_Index[ID],$Q1244,Table_Index[year],$R1244)</f>
        <v>2.2721725000000002E-2</v>
      </c>
      <c r="Z1244">
        <f>SUMIFS(INDEX(Table_Index[],,MATCH(Z$12,Table_Index[#Headers],0)),
Table_Index[ID],$Q1244,Table_Index[year],$R1244)/COUNTIFS(Table_Index[Quarter],"&lt;&gt;''",Table_Index[ID],$Q1244,Table_Index[year],$R1244)</f>
        <v>4.3997574999999997E-2</v>
      </c>
      <c r="AA1244">
        <f>SUMIFS(INDEX(Table_Index[],,MATCH(AA$12,Table_Index[#Headers],0)),
Table_Index[ID],$Q1244,Table_Index[year],$R1244)/COUNTIFS(Table_Index[Quarter],"&lt;&gt;''",Table_Index[ID],$Q1244,Table_Index[year],$R1244)</f>
        <v>0.12057657499999999</v>
      </c>
      <c r="AB1244">
        <f>SUMIFS(INDEX(Table_Index[],,MATCH(AB$12,Table_Index[#Headers],0)),
Table_Index[ID],$Q1244,Table_Index[year],$R1244)/COUNTIFS(Table_Index[Quarter],"&lt;&gt;''",Table_Index[ID],$Q1244,Table_Index[year],$R1244)</f>
        <v>2.0236549999999999E-2</v>
      </c>
      <c r="AC1244" s="24">
        <f t="shared" si="78"/>
        <v>1</v>
      </c>
      <c r="AD1244">
        <f>COUNTIFS(Table_Index[Quarter],"&lt;&gt;''",Table_Index[ID],$Q1244,Table_Index[year],$R1244)</f>
        <v>4</v>
      </c>
      <c r="AE1244" s="34">
        <f t="shared" si="79"/>
        <v>0.68286778107793877</v>
      </c>
    </row>
    <row r="1245" spans="1:31" x14ac:dyDescent="0.3">
      <c r="A1245">
        <v>9180</v>
      </c>
      <c r="B1245">
        <v>2005</v>
      </c>
      <c r="C1245">
        <v>2</v>
      </c>
      <c r="D1245">
        <v>0.30084060000000001</v>
      </c>
      <c r="E1245">
        <v>9.1431999999999999E-2</v>
      </c>
      <c r="F1245">
        <v>0.1179767</v>
      </c>
      <c r="G1245">
        <v>0.1032296</v>
      </c>
      <c r="H1245">
        <v>0</v>
      </c>
      <c r="I1245">
        <v>0.1179767</v>
      </c>
      <c r="J1245">
        <v>6.7836599999999997E-2</v>
      </c>
      <c r="K1245">
        <v>5.8988400000000003E-2</v>
      </c>
      <c r="L1245">
        <v>0.12977440000000001</v>
      </c>
      <c r="M1245">
        <v>1.19451E-2</v>
      </c>
      <c r="O1245" t="str">
        <f>Table_Index[[#This Row],[ID]]&amp;Table_Index[[#This Row],[year]]</f>
        <v>91802005</v>
      </c>
      <c r="P1245" t="str">
        <v>93622003</v>
      </c>
      <c r="Q1245" t="str">
        <f t="shared" si="76"/>
        <v>9362</v>
      </c>
      <c r="R1245" t="str">
        <f t="shared" si="77"/>
        <v>2003</v>
      </c>
      <c r="S1245">
        <f>SUMIFS(INDEX(Table_Index[],,MATCH(S$12,Table_Index[#Headers],0)),
Table_Index[ID],$Q1245,Table_Index[year],$R1245)/COUNTIFS(Table_Index[Quarter],"&lt;&gt;''",Table_Index[ID],$Q1245,Table_Index[year],$R1245)</f>
        <v>7.7543699999999993E-2</v>
      </c>
      <c r="T1245">
        <f>SUMIFS(INDEX(Table_Index[],,MATCH(T$12,Table_Index[#Headers],0)),
Table_Index[ID],$Q1245,Table_Index[year],$R1245)/COUNTIFS(Table_Index[Quarter],"&lt;&gt;''",Table_Index[ID],$Q1245,Table_Index[year],$R1245)</f>
        <v>4.4186774999999998E-2</v>
      </c>
      <c r="U1245">
        <f>SUMIFS(INDEX(Table_Index[],,MATCH(U$12,Table_Index[#Headers],0)),
Table_Index[ID],$Q1245,Table_Index[year],$R1245)/COUNTIFS(Table_Index[Quarter],"&lt;&gt;''",Table_Index[ID],$Q1245,Table_Index[year],$R1245)</f>
        <v>5.7148875000000002E-2</v>
      </c>
      <c r="V1245">
        <f>SUMIFS(INDEX(Table_Index[],,MATCH(V$12,Table_Index[#Headers],0)),
Table_Index[ID],$Q1245,Table_Index[year],$R1245)/COUNTIFS(Table_Index[Quarter],"&lt;&gt;''",Table_Index[ID],$Q1245,Table_Index[year],$R1245)</f>
        <v>3.2352499999999996E-4</v>
      </c>
      <c r="W1245">
        <f>SUMIFS(INDEX(Table_Index[],,MATCH(W$12,Table_Index[#Headers],0)),
Table_Index[ID],$Q1245,Table_Index[year],$R1245)/COUNTIFS(Table_Index[Quarter],"&lt;&gt;''",Table_Index[ID],$Q1245,Table_Index[year],$R1245)</f>
        <v>9.1721374999999994E-2</v>
      </c>
      <c r="X1245">
        <f>SUMIFS(INDEX(Table_Index[],,MATCH(X$12,Table_Index[#Headers],0)),
Table_Index[ID],$Q1245,Table_Index[year],$R1245)/COUNTIFS(Table_Index[Quarter],"&lt;&gt;''",Table_Index[ID],$Q1245,Table_Index[year],$R1245)</f>
        <v>0.1191421</v>
      </c>
      <c r="Y1245">
        <f>SUMIFS(INDEX(Table_Index[],,MATCH(Y$12,Table_Index[#Headers],0)),
Table_Index[ID],$Q1245,Table_Index[year],$R1245)/COUNTIFS(Table_Index[Quarter],"&lt;&gt;''",Table_Index[ID],$Q1245,Table_Index[year],$R1245)</f>
        <v>2.2872824999999999E-2</v>
      </c>
      <c r="Z1245">
        <f>SUMIFS(INDEX(Table_Index[],,MATCH(Z$12,Table_Index[#Headers],0)),
Table_Index[ID],$Q1245,Table_Index[year],$R1245)/COUNTIFS(Table_Index[Quarter],"&lt;&gt;''",Table_Index[ID],$Q1245,Table_Index[year],$R1245)</f>
        <v>0.49457567499999999</v>
      </c>
      <c r="AA1245">
        <f>SUMIFS(INDEX(Table_Index[],,MATCH(AA$12,Table_Index[#Headers],0)),
Table_Index[ID],$Q1245,Table_Index[year],$R1245)/COUNTIFS(Table_Index[Quarter],"&lt;&gt;''",Table_Index[ID],$Q1245,Table_Index[year],$R1245)</f>
        <v>6.1051849999999998E-2</v>
      </c>
      <c r="AB1245">
        <f>SUMIFS(INDEX(Table_Index[],,MATCH(AB$12,Table_Index[#Headers],0)),
Table_Index[ID],$Q1245,Table_Index[year],$R1245)/COUNTIFS(Table_Index[Quarter],"&lt;&gt;''",Table_Index[ID],$Q1245,Table_Index[year],$R1245)</f>
        <v>3.1433299999999997E-2</v>
      </c>
      <c r="AC1245" s="24">
        <f t="shared" si="78"/>
        <v>1</v>
      </c>
      <c r="AD1245">
        <f>COUNTIFS(Table_Index[Quarter],"&lt;&gt;''",Table_Index[ID],$Q1245,Table_Index[year],$R1245)</f>
        <v>4</v>
      </c>
      <c r="AE1245" s="34">
        <f t="shared" si="79"/>
        <v>0.71631710913641877</v>
      </c>
    </row>
    <row r="1246" spans="1:31" x14ac:dyDescent="0.3">
      <c r="A1246">
        <v>9180</v>
      </c>
      <c r="B1246">
        <v>2005</v>
      </c>
      <c r="C1246">
        <v>3</v>
      </c>
      <c r="D1246">
        <v>0.1101322</v>
      </c>
      <c r="E1246">
        <v>0.15859029999999999</v>
      </c>
      <c r="F1246">
        <v>8.1497799999999995E-2</v>
      </c>
      <c r="G1246">
        <v>8.8105699999999995E-2</v>
      </c>
      <c r="H1246">
        <v>2.8634400000000001E-2</v>
      </c>
      <c r="I1246">
        <v>0.19823789999999999</v>
      </c>
      <c r="J1246">
        <v>3.5242299999999997E-2</v>
      </c>
      <c r="K1246">
        <v>4.4052899999999999E-2</v>
      </c>
      <c r="L1246">
        <v>0.2378854</v>
      </c>
      <c r="M1246">
        <v>1.7621100000000001E-2</v>
      </c>
      <c r="O1246" t="str">
        <f>Table_Index[[#This Row],[ID]]&amp;Table_Index[[#This Row],[year]]</f>
        <v>91802005</v>
      </c>
      <c r="P1246" t="str">
        <v>93622004</v>
      </c>
      <c r="Q1246" t="str">
        <f t="shared" si="76"/>
        <v>9362</v>
      </c>
      <c r="R1246" t="str">
        <f t="shared" si="77"/>
        <v>2004</v>
      </c>
      <c r="S1246">
        <f>SUMIFS(INDEX(Table_Index[],,MATCH(S$12,Table_Index[#Headers],0)),
Table_Index[ID],$Q1246,Table_Index[year],$R1246)/COUNTIFS(Table_Index[Quarter],"&lt;&gt;''",Table_Index[ID],$Q1246,Table_Index[year],$R1246)</f>
        <v>5.4619275000000002E-2</v>
      </c>
      <c r="T1246">
        <f>SUMIFS(INDEX(Table_Index[],,MATCH(T$12,Table_Index[#Headers],0)),
Table_Index[ID],$Q1246,Table_Index[year],$R1246)/COUNTIFS(Table_Index[Quarter],"&lt;&gt;''",Table_Index[ID],$Q1246,Table_Index[year],$R1246)</f>
        <v>7.8991599999999995E-2</v>
      </c>
      <c r="U1246">
        <f>SUMIFS(INDEX(Table_Index[],,MATCH(U$12,Table_Index[#Headers],0)),
Table_Index[ID],$Q1246,Table_Index[year],$R1246)/COUNTIFS(Table_Index[Quarter],"&lt;&gt;''",Table_Index[ID],$Q1246,Table_Index[year],$R1246)</f>
        <v>5.9464574999999999E-2</v>
      </c>
      <c r="V1246">
        <f>SUMIFS(INDEX(Table_Index[],,MATCH(V$12,Table_Index[#Headers],0)),
Table_Index[ID],$Q1246,Table_Index[year],$R1246)/COUNTIFS(Table_Index[Quarter],"&lt;&gt;''",Table_Index[ID],$Q1246,Table_Index[year],$R1246)</f>
        <v>9.2936299999999999E-2</v>
      </c>
      <c r="W1246">
        <f>SUMIFS(INDEX(Table_Index[],,MATCH(W$12,Table_Index[#Headers],0)),
Table_Index[ID],$Q1246,Table_Index[year],$R1246)/COUNTIFS(Table_Index[Quarter],"&lt;&gt;''",Table_Index[ID],$Q1246,Table_Index[year],$R1246)</f>
        <v>0.24874032500000001</v>
      </c>
      <c r="X1246">
        <f>SUMIFS(INDEX(Table_Index[],,MATCH(X$12,Table_Index[#Headers],0)),
Table_Index[ID],$Q1246,Table_Index[year],$R1246)/COUNTIFS(Table_Index[Quarter],"&lt;&gt;''",Table_Index[ID],$Q1246,Table_Index[year],$R1246)</f>
        <v>7.0605950000000001E-2</v>
      </c>
      <c r="Y1246">
        <f>SUMIFS(INDEX(Table_Index[],,MATCH(Y$12,Table_Index[#Headers],0)),
Table_Index[ID],$Q1246,Table_Index[year],$R1246)/COUNTIFS(Table_Index[Quarter],"&lt;&gt;''",Table_Index[ID],$Q1246,Table_Index[year],$R1246)</f>
        <v>0.107710325</v>
      </c>
      <c r="Z1246">
        <f>SUMIFS(INDEX(Table_Index[],,MATCH(Z$12,Table_Index[#Headers],0)),
Table_Index[ID],$Q1246,Table_Index[year],$R1246)/COUNTIFS(Table_Index[Quarter],"&lt;&gt;''",Table_Index[ID],$Q1246,Table_Index[year],$R1246)</f>
        <v>0.24960652499999997</v>
      </c>
      <c r="AA1246">
        <f>SUMIFS(INDEX(Table_Index[],,MATCH(AA$12,Table_Index[#Headers],0)),
Table_Index[ID],$Q1246,Table_Index[year],$R1246)/COUNTIFS(Table_Index[Quarter],"&lt;&gt;''",Table_Index[ID],$Q1246,Table_Index[year],$R1246)</f>
        <v>2.6087625E-2</v>
      </c>
      <c r="AB1246">
        <f>SUMIFS(INDEX(Table_Index[],,MATCH(AB$12,Table_Index[#Headers],0)),
Table_Index[ID],$Q1246,Table_Index[year],$R1246)/COUNTIFS(Table_Index[Quarter],"&lt;&gt;''",Table_Index[ID],$Q1246,Table_Index[year],$R1246)</f>
        <v>1.1237499999999999E-2</v>
      </c>
      <c r="AC1246" s="24">
        <f t="shared" si="78"/>
        <v>1</v>
      </c>
      <c r="AD1246">
        <f>COUNTIFS(Table_Index[Quarter],"&lt;&gt;''",Table_Index[ID],$Q1246,Table_Index[year],$R1246)</f>
        <v>4</v>
      </c>
      <c r="AE1246" s="34">
        <f t="shared" si="79"/>
        <v>0.83703514391521372</v>
      </c>
    </row>
    <row r="1247" spans="1:31" x14ac:dyDescent="0.3">
      <c r="A1247">
        <v>9180</v>
      </c>
      <c r="B1247">
        <v>2005</v>
      </c>
      <c r="C1247">
        <v>4</v>
      </c>
      <c r="D1247">
        <v>0.239925</v>
      </c>
      <c r="E1247">
        <v>0.10196810000000001</v>
      </c>
      <c r="F1247">
        <v>0.1094658</v>
      </c>
      <c r="G1247">
        <v>2.9990599999999999E-2</v>
      </c>
      <c r="H1247">
        <v>2.6991600000000001E-2</v>
      </c>
      <c r="I1247">
        <v>0</v>
      </c>
      <c r="J1247">
        <v>0.2024367</v>
      </c>
      <c r="K1247">
        <v>5.9981300000000001E-2</v>
      </c>
      <c r="L1247">
        <v>0.2159325</v>
      </c>
      <c r="M1247">
        <v>1.33083E-2</v>
      </c>
      <c r="O1247" t="str">
        <f>Table_Index[[#This Row],[ID]]&amp;Table_Index[[#This Row],[year]]</f>
        <v>91802005</v>
      </c>
      <c r="P1247" t="str">
        <v>93622005</v>
      </c>
      <c r="Q1247" t="str">
        <f t="shared" si="76"/>
        <v>9362</v>
      </c>
      <c r="R1247" t="str">
        <f t="shared" si="77"/>
        <v>2005</v>
      </c>
      <c r="S1247">
        <f>SUMIFS(INDEX(Table_Index[],,MATCH(S$12,Table_Index[#Headers],0)),
Table_Index[ID],$Q1247,Table_Index[year],$R1247)/COUNTIFS(Table_Index[Quarter],"&lt;&gt;''",Table_Index[ID],$Q1247,Table_Index[year],$R1247)</f>
        <v>6.68488E-2</v>
      </c>
      <c r="T1247">
        <f>SUMIFS(INDEX(Table_Index[],,MATCH(T$12,Table_Index[#Headers],0)),
Table_Index[ID],$Q1247,Table_Index[year],$R1247)/COUNTIFS(Table_Index[Quarter],"&lt;&gt;''",Table_Index[ID],$Q1247,Table_Index[year],$R1247)</f>
        <v>0.117567325</v>
      </c>
      <c r="U1247">
        <f>SUMIFS(INDEX(Table_Index[],,MATCH(U$12,Table_Index[#Headers],0)),
Table_Index[ID],$Q1247,Table_Index[year],$R1247)/COUNTIFS(Table_Index[Quarter],"&lt;&gt;''",Table_Index[ID],$Q1247,Table_Index[year],$R1247)</f>
        <v>0.17355547499999999</v>
      </c>
      <c r="V1247">
        <f>SUMIFS(INDEX(Table_Index[],,MATCH(V$12,Table_Index[#Headers],0)),
Table_Index[ID],$Q1247,Table_Index[year],$R1247)/COUNTIFS(Table_Index[Quarter],"&lt;&gt;''",Table_Index[ID],$Q1247,Table_Index[year],$R1247)</f>
        <v>5.6980875E-2</v>
      </c>
      <c r="W1247">
        <f>SUMIFS(INDEX(Table_Index[],,MATCH(W$12,Table_Index[#Headers],0)),
Table_Index[ID],$Q1247,Table_Index[year],$R1247)/COUNTIFS(Table_Index[Quarter],"&lt;&gt;''",Table_Index[ID],$Q1247,Table_Index[year],$R1247)</f>
        <v>4.4872225000000002E-2</v>
      </c>
      <c r="X1247">
        <f>SUMIFS(INDEX(Table_Index[],,MATCH(X$12,Table_Index[#Headers],0)),
Table_Index[ID],$Q1247,Table_Index[year],$R1247)/COUNTIFS(Table_Index[Quarter],"&lt;&gt;''",Table_Index[ID],$Q1247,Table_Index[year],$R1247)</f>
        <v>0.16756325</v>
      </c>
      <c r="Y1247">
        <f>SUMIFS(INDEX(Table_Index[],,MATCH(Y$12,Table_Index[#Headers],0)),
Table_Index[ID],$Q1247,Table_Index[year],$R1247)/COUNTIFS(Table_Index[Quarter],"&lt;&gt;''",Table_Index[ID],$Q1247,Table_Index[year],$R1247)</f>
        <v>0.14584610000000001</v>
      </c>
      <c r="Z1247">
        <f>SUMIFS(INDEX(Table_Index[],,MATCH(Z$12,Table_Index[#Headers],0)),
Table_Index[ID],$Q1247,Table_Index[year],$R1247)/COUNTIFS(Table_Index[Quarter],"&lt;&gt;''",Table_Index[ID],$Q1247,Table_Index[year],$R1247)</f>
        <v>9.7729824999999992E-2</v>
      </c>
      <c r="AA1247">
        <f>SUMIFS(INDEX(Table_Index[],,MATCH(AA$12,Table_Index[#Headers],0)),
Table_Index[ID],$Q1247,Table_Index[year],$R1247)/COUNTIFS(Table_Index[Quarter],"&lt;&gt;''",Table_Index[ID],$Q1247,Table_Index[year],$R1247)</f>
        <v>0.113859525</v>
      </c>
      <c r="AB1247">
        <f>SUMIFS(INDEX(Table_Index[],,MATCH(AB$12,Table_Index[#Headers],0)),
Table_Index[ID],$Q1247,Table_Index[year],$R1247)/COUNTIFS(Table_Index[Quarter],"&lt;&gt;''",Table_Index[ID],$Q1247,Table_Index[year],$R1247)</f>
        <v>1.51767E-2</v>
      </c>
      <c r="AC1247" s="24">
        <f t="shared" si="78"/>
        <v>1.0000000999999998</v>
      </c>
      <c r="AD1247">
        <f>COUNTIFS(Table_Index[Quarter],"&lt;&gt;''",Table_Index[ID],$Q1247,Table_Index[year],$R1247)</f>
        <v>4</v>
      </c>
      <c r="AE1247" s="34">
        <f t="shared" si="79"/>
        <v>0.87423335244979372</v>
      </c>
    </row>
    <row r="1248" spans="1:31" x14ac:dyDescent="0.3">
      <c r="A1248">
        <v>9180</v>
      </c>
      <c r="B1248">
        <v>2006</v>
      </c>
      <c r="C1248">
        <v>1</v>
      </c>
      <c r="D1248">
        <v>0.17903469999999999</v>
      </c>
      <c r="E1248">
        <v>9.8967399999999997E-2</v>
      </c>
      <c r="F1248">
        <v>0.12370920000000001</v>
      </c>
      <c r="G1248">
        <v>6.1854600000000003E-2</v>
      </c>
      <c r="H1248">
        <v>0</v>
      </c>
      <c r="I1248">
        <v>0.21649109999999999</v>
      </c>
      <c r="J1248">
        <v>7.0101899999999995E-2</v>
      </c>
      <c r="K1248">
        <v>3.9174599999999997E-2</v>
      </c>
      <c r="L1248">
        <v>0.2041202</v>
      </c>
      <c r="M1248">
        <v>6.5462999999999997E-3</v>
      </c>
      <c r="O1248" t="str">
        <f>Table_Index[[#This Row],[ID]]&amp;Table_Index[[#This Row],[year]]</f>
        <v>91802006</v>
      </c>
      <c r="P1248" t="str">
        <v>93632003</v>
      </c>
      <c r="Q1248" t="str">
        <f t="shared" si="76"/>
        <v>9363</v>
      </c>
      <c r="R1248" t="str">
        <f t="shared" si="77"/>
        <v>2003</v>
      </c>
      <c r="S1248">
        <f>SUMIFS(INDEX(Table_Index[],,MATCH(S$12,Table_Index[#Headers],0)),
Table_Index[ID],$Q1248,Table_Index[year],$R1248)/COUNTIFS(Table_Index[Quarter],"&lt;&gt;''",Table_Index[ID],$Q1248,Table_Index[year],$R1248)</f>
        <v>6.6302600000000003E-2</v>
      </c>
      <c r="T1248">
        <f>SUMIFS(INDEX(Table_Index[],,MATCH(T$12,Table_Index[#Headers],0)),
Table_Index[ID],$Q1248,Table_Index[year],$R1248)/COUNTIFS(Table_Index[Quarter],"&lt;&gt;''",Table_Index[ID],$Q1248,Table_Index[year],$R1248)</f>
        <v>8.4869424999999984E-2</v>
      </c>
      <c r="U1248">
        <f>SUMIFS(INDEX(Table_Index[],,MATCH(U$12,Table_Index[#Headers],0)),
Table_Index[ID],$Q1248,Table_Index[year],$R1248)/COUNTIFS(Table_Index[Quarter],"&lt;&gt;''",Table_Index[ID],$Q1248,Table_Index[year],$R1248)</f>
        <v>0.10823387499999999</v>
      </c>
      <c r="V1248">
        <f>SUMIFS(INDEX(Table_Index[],,MATCH(V$12,Table_Index[#Headers],0)),
Table_Index[ID],$Q1248,Table_Index[year],$R1248)/COUNTIFS(Table_Index[Quarter],"&lt;&gt;''",Table_Index[ID],$Q1248,Table_Index[year],$R1248)</f>
        <v>5.9133474999999998E-2</v>
      </c>
      <c r="W1248">
        <f>SUMIFS(INDEX(Table_Index[],,MATCH(W$12,Table_Index[#Headers],0)),
Table_Index[ID],$Q1248,Table_Index[year],$R1248)/COUNTIFS(Table_Index[Quarter],"&lt;&gt;''",Table_Index[ID],$Q1248,Table_Index[year],$R1248)</f>
        <v>1.5206925000000001E-2</v>
      </c>
      <c r="X1248">
        <f>SUMIFS(INDEX(Table_Index[],,MATCH(X$12,Table_Index[#Headers],0)),
Table_Index[ID],$Q1248,Table_Index[year],$R1248)/COUNTIFS(Table_Index[Quarter],"&lt;&gt;''",Table_Index[ID],$Q1248,Table_Index[year],$R1248)</f>
        <v>0.14553717499999999</v>
      </c>
      <c r="Y1248">
        <f>SUMIFS(INDEX(Table_Index[],,MATCH(Y$12,Table_Index[#Headers],0)),
Table_Index[ID],$Q1248,Table_Index[year],$R1248)/COUNTIFS(Table_Index[Quarter],"&lt;&gt;''",Table_Index[ID],$Q1248,Table_Index[year],$R1248)</f>
        <v>0.13963304999999998</v>
      </c>
      <c r="Z1248">
        <f>SUMIFS(INDEX(Table_Index[],,MATCH(Z$12,Table_Index[#Headers],0)),
Table_Index[ID],$Q1248,Table_Index[year],$R1248)/COUNTIFS(Table_Index[Quarter],"&lt;&gt;''",Table_Index[ID],$Q1248,Table_Index[year],$R1248)</f>
        <v>0.27874292499999997</v>
      </c>
      <c r="AA1248">
        <f>SUMIFS(INDEX(Table_Index[],,MATCH(AA$12,Table_Index[#Headers],0)),
Table_Index[ID],$Q1248,Table_Index[year],$R1248)/COUNTIFS(Table_Index[Quarter],"&lt;&gt;''",Table_Index[ID],$Q1248,Table_Index[year],$R1248)</f>
        <v>8.0445050000000004E-2</v>
      </c>
      <c r="AB1248">
        <f>SUMIFS(INDEX(Table_Index[],,MATCH(AB$12,Table_Index[#Headers],0)),
Table_Index[ID],$Q1248,Table_Index[year],$R1248)/COUNTIFS(Table_Index[Quarter],"&lt;&gt;''",Table_Index[ID],$Q1248,Table_Index[year],$R1248)</f>
        <v>2.1895474999999998E-2</v>
      </c>
      <c r="AC1248" s="24">
        <f t="shared" si="78"/>
        <v>0.99999997499999993</v>
      </c>
      <c r="AD1248">
        <f>COUNTIFS(Table_Index[Quarter],"&lt;&gt;''",Table_Index[ID],$Q1248,Table_Index[year],$R1248)</f>
        <v>4</v>
      </c>
      <c r="AE1248" s="34">
        <f t="shared" si="79"/>
        <v>0.84763166171054571</v>
      </c>
    </row>
    <row r="1249" spans="1:31" x14ac:dyDescent="0.3">
      <c r="A1249">
        <v>9180</v>
      </c>
      <c r="B1249">
        <v>2006</v>
      </c>
      <c r="C1249">
        <v>2</v>
      </c>
      <c r="D1249">
        <v>0.2460203</v>
      </c>
      <c r="E1249">
        <v>0.1562952</v>
      </c>
      <c r="F1249">
        <v>8.6830699999999997E-2</v>
      </c>
      <c r="G1249">
        <v>5.7887099999999997E-2</v>
      </c>
      <c r="H1249">
        <v>7.2359E-3</v>
      </c>
      <c r="I1249">
        <v>0</v>
      </c>
      <c r="J1249">
        <v>0.1968162</v>
      </c>
      <c r="K1249">
        <v>5.7887099999999997E-2</v>
      </c>
      <c r="L1249">
        <v>0.1794501</v>
      </c>
      <c r="M1249">
        <v>1.15774E-2</v>
      </c>
      <c r="O1249" t="str">
        <f>Table_Index[[#This Row],[ID]]&amp;Table_Index[[#This Row],[year]]</f>
        <v>91802006</v>
      </c>
      <c r="P1249" t="str">
        <v>93632004</v>
      </c>
      <c r="Q1249" t="str">
        <f t="shared" si="76"/>
        <v>9363</v>
      </c>
      <c r="R1249" t="str">
        <f t="shared" si="77"/>
        <v>2004</v>
      </c>
      <c r="S1249">
        <f>SUMIFS(INDEX(Table_Index[],,MATCH(S$12,Table_Index[#Headers],0)),
Table_Index[ID],$Q1249,Table_Index[year],$R1249)/COUNTIFS(Table_Index[Quarter],"&lt;&gt;''",Table_Index[ID],$Q1249,Table_Index[year],$R1249)</f>
        <v>6.3664625000000002E-2</v>
      </c>
      <c r="T1249">
        <f>SUMIFS(INDEX(Table_Index[],,MATCH(T$12,Table_Index[#Headers],0)),
Table_Index[ID],$Q1249,Table_Index[year],$R1249)/COUNTIFS(Table_Index[Quarter],"&lt;&gt;''",Table_Index[ID],$Q1249,Table_Index[year],$R1249)</f>
        <v>2.7600850000000003E-2</v>
      </c>
      <c r="U1249">
        <f>SUMIFS(INDEX(Table_Index[],,MATCH(U$12,Table_Index[#Headers],0)),
Table_Index[ID],$Q1249,Table_Index[year],$R1249)/COUNTIFS(Table_Index[Quarter],"&lt;&gt;''",Table_Index[ID],$Q1249,Table_Index[year],$R1249)</f>
        <v>5.2694575000000007E-2</v>
      </c>
      <c r="V1249">
        <f>SUMIFS(INDEX(Table_Index[],,MATCH(V$12,Table_Index[#Headers],0)),
Table_Index[ID],$Q1249,Table_Index[year],$R1249)/COUNTIFS(Table_Index[Quarter],"&lt;&gt;''",Table_Index[ID],$Q1249,Table_Index[year],$R1249)</f>
        <v>0.11322715</v>
      </c>
      <c r="W1249">
        <f>SUMIFS(INDEX(Table_Index[],,MATCH(W$12,Table_Index[#Headers],0)),
Table_Index[ID],$Q1249,Table_Index[year],$R1249)/COUNTIFS(Table_Index[Quarter],"&lt;&gt;''",Table_Index[ID],$Q1249,Table_Index[year],$R1249)</f>
        <v>0.3984858</v>
      </c>
      <c r="X1249">
        <f>SUMIFS(INDEX(Table_Index[],,MATCH(X$12,Table_Index[#Headers],0)),
Table_Index[ID],$Q1249,Table_Index[year],$R1249)/COUNTIFS(Table_Index[Quarter],"&lt;&gt;''",Table_Index[ID],$Q1249,Table_Index[year],$R1249)</f>
        <v>4.0226274999999999E-2</v>
      </c>
      <c r="Y1249">
        <f>SUMIFS(INDEX(Table_Index[],,MATCH(Y$12,Table_Index[#Headers],0)),
Table_Index[ID],$Q1249,Table_Index[year],$R1249)/COUNTIFS(Table_Index[Quarter],"&lt;&gt;''",Table_Index[ID],$Q1249,Table_Index[year],$R1249)</f>
        <v>1.5194549999999999E-2</v>
      </c>
      <c r="Z1249">
        <f>SUMIFS(INDEX(Table_Index[],,MATCH(Z$12,Table_Index[#Headers],0)),
Table_Index[ID],$Q1249,Table_Index[year],$R1249)/COUNTIFS(Table_Index[Quarter],"&lt;&gt;''",Table_Index[ID],$Q1249,Table_Index[year],$R1249)</f>
        <v>0.23590915000000001</v>
      </c>
      <c r="AA1249">
        <f>SUMIFS(INDEX(Table_Index[],,MATCH(AA$12,Table_Index[#Headers],0)),
Table_Index[ID],$Q1249,Table_Index[year],$R1249)/COUNTIFS(Table_Index[Quarter],"&lt;&gt;''",Table_Index[ID],$Q1249,Table_Index[year],$R1249)</f>
        <v>4.5325724999999997E-2</v>
      </c>
      <c r="AB1249">
        <f>SUMIFS(INDEX(Table_Index[],,MATCH(AB$12,Table_Index[#Headers],0)),
Table_Index[ID],$Q1249,Table_Index[year],$R1249)/COUNTIFS(Table_Index[Quarter],"&lt;&gt;''",Table_Index[ID],$Q1249,Table_Index[year],$R1249)</f>
        <v>7.6713250000000005E-3</v>
      </c>
      <c r="AC1249" s="24">
        <f t="shared" si="78"/>
        <v>1.0000000249999998</v>
      </c>
      <c r="AD1249">
        <f>COUNTIFS(Table_Index[Quarter],"&lt;&gt;''",Table_Index[ID],$Q1249,Table_Index[year],$R1249)</f>
        <v>4</v>
      </c>
      <c r="AE1249" s="34">
        <f t="shared" si="79"/>
        <v>0.76118154489186185</v>
      </c>
    </row>
    <row r="1250" spans="1:31" x14ac:dyDescent="0.3">
      <c r="A1250">
        <v>9180</v>
      </c>
      <c r="B1250">
        <v>2006</v>
      </c>
      <c r="C1250">
        <v>3</v>
      </c>
      <c r="D1250">
        <v>0.13940569999999999</v>
      </c>
      <c r="E1250">
        <v>5.3617600000000001E-2</v>
      </c>
      <c r="F1250">
        <v>6.7915600000000007E-2</v>
      </c>
      <c r="G1250">
        <v>0.16211039999999999</v>
      </c>
      <c r="H1250">
        <v>0.27881139999999999</v>
      </c>
      <c r="I1250">
        <v>3.5745100000000002E-2</v>
      </c>
      <c r="J1250">
        <v>0</v>
      </c>
      <c r="K1250">
        <v>3.5745100000000002E-2</v>
      </c>
      <c r="L1250">
        <v>0.2144703</v>
      </c>
      <c r="M1250">
        <v>1.2178899999999999E-2</v>
      </c>
      <c r="O1250" t="str">
        <f>Table_Index[[#This Row],[ID]]&amp;Table_Index[[#This Row],[year]]</f>
        <v>91802006</v>
      </c>
      <c r="P1250" t="str">
        <v>93632005</v>
      </c>
      <c r="Q1250" t="str">
        <f t="shared" si="76"/>
        <v>9363</v>
      </c>
      <c r="R1250" t="str">
        <f t="shared" si="77"/>
        <v>2005</v>
      </c>
      <c r="S1250">
        <f>SUMIFS(INDEX(Table_Index[],,MATCH(S$12,Table_Index[#Headers],0)),
Table_Index[ID],$Q1250,Table_Index[year],$R1250)/COUNTIFS(Table_Index[Quarter],"&lt;&gt;''",Table_Index[ID],$Q1250,Table_Index[year],$R1250)</f>
        <v>1.9331925E-2</v>
      </c>
      <c r="T1250">
        <f>SUMIFS(INDEX(Table_Index[],,MATCH(T$12,Table_Index[#Headers],0)),
Table_Index[ID],$Q1250,Table_Index[year],$R1250)/COUNTIFS(Table_Index[Quarter],"&lt;&gt;''",Table_Index[ID],$Q1250,Table_Index[year],$R1250)</f>
        <v>0.11813017499999999</v>
      </c>
      <c r="U1250">
        <f>SUMIFS(INDEX(Table_Index[],,MATCH(U$12,Table_Index[#Headers],0)),
Table_Index[ID],$Q1250,Table_Index[year],$R1250)/COUNTIFS(Table_Index[Quarter],"&lt;&gt;''",Table_Index[ID],$Q1250,Table_Index[year],$R1250)</f>
        <v>0.15449917499999999</v>
      </c>
      <c r="V1250">
        <f>SUMIFS(INDEX(Table_Index[],,MATCH(V$12,Table_Index[#Headers],0)),
Table_Index[ID],$Q1250,Table_Index[year],$R1250)/COUNTIFS(Table_Index[Quarter],"&lt;&gt;''",Table_Index[ID],$Q1250,Table_Index[year],$R1250)</f>
        <v>5.5259875E-2</v>
      </c>
      <c r="W1250">
        <f>SUMIFS(INDEX(Table_Index[],,MATCH(W$12,Table_Index[#Headers],0)),
Table_Index[ID],$Q1250,Table_Index[year],$R1250)/COUNTIFS(Table_Index[Quarter],"&lt;&gt;''",Table_Index[ID],$Q1250,Table_Index[year],$R1250)</f>
        <v>3.3466375E-2</v>
      </c>
      <c r="X1250">
        <f>SUMIFS(INDEX(Table_Index[],,MATCH(X$12,Table_Index[#Headers],0)),
Table_Index[ID],$Q1250,Table_Index[year],$R1250)/COUNTIFS(Table_Index[Quarter],"&lt;&gt;''",Table_Index[ID],$Q1250,Table_Index[year],$R1250)</f>
        <v>0.22144195</v>
      </c>
      <c r="Y1250">
        <f>SUMIFS(INDEX(Table_Index[],,MATCH(Y$12,Table_Index[#Headers],0)),
Table_Index[ID],$Q1250,Table_Index[year],$R1250)/COUNTIFS(Table_Index[Quarter],"&lt;&gt;''",Table_Index[ID],$Q1250,Table_Index[year],$R1250)</f>
        <v>0.17161290000000001</v>
      </c>
      <c r="Z1250">
        <f>SUMIFS(INDEX(Table_Index[],,MATCH(Z$12,Table_Index[#Headers],0)),
Table_Index[ID],$Q1250,Table_Index[year],$R1250)/COUNTIFS(Table_Index[Quarter],"&lt;&gt;''",Table_Index[ID],$Q1250,Table_Index[year],$R1250)</f>
        <v>5.0832124999999999E-2</v>
      </c>
      <c r="AA1250">
        <f>SUMIFS(INDEX(Table_Index[],,MATCH(AA$12,Table_Index[#Headers],0)),
Table_Index[ID],$Q1250,Table_Index[year],$R1250)/COUNTIFS(Table_Index[Quarter],"&lt;&gt;''",Table_Index[ID],$Q1250,Table_Index[year],$R1250)</f>
        <v>0.15875840000000002</v>
      </c>
      <c r="AB1250">
        <f>SUMIFS(INDEX(Table_Index[],,MATCH(AB$12,Table_Index[#Headers],0)),
Table_Index[ID],$Q1250,Table_Index[year],$R1250)/COUNTIFS(Table_Index[Quarter],"&lt;&gt;''",Table_Index[ID],$Q1250,Table_Index[year],$R1250)</f>
        <v>1.6667100000000001E-2</v>
      </c>
      <c r="AC1250" s="24">
        <f t="shared" si="78"/>
        <v>1</v>
      </c>
      <c r="AD1250">
        <f>COUNTIFS(Table_Index[Quarter],"&lt;&gt;''",Table_Index[ID],$Q1250,Table_Index[year],$R1250)</f>
        <v>4</v>
      </c>
      <c r="AE1250" s="34">
        <f t="shared" si="79"/>
        <v>0.8510744399227288</v>
      </c>
    </row>
    <row r="1251" spans="1:31" x14ac:dyDescent="0.3">
      <c r="A1251">
        <v>9180</v>
      </c>
      <c r="B1251">
        <v>2006</v>
      </c>
      <c r="C1251">
        <v>4</v>
      </c>
      <c r="D1251">
        <v>0.2104019</v>
      </c>
      <c r="E1251">
        <v>0.12765960000000001</v>
      </c>
      <c r="F1251">
        <v>0.16548460000000001</v>
      </c>
      <c r="G1251">
        <v>3.78251E-2</v>
      </c>
      <c r="H1251">
        <v>1.1820300000000001E-2</v>
      </c>
      <c r="I1251">
        <v>0.16548460000000001</v>
      </c>
      <c r="J1251">
        <v>0</v>
      </c>
      <c r="K1251">
        <v>4.7281299999999998E-2</v>
      </c>
      <c r="L1251">
        <v>0.21276600000000001</v>
      </c>
      <c r="M1251">
        <v>2.12766E-2</v>
      </c>
      <c r="O1251" t="str">
        <f>Table_Index[[#This Row],[ID]]&amp;Table_Index[[#This Row],[year]]</f>
        <v>91802006</v>
      </c>
      <c r="P1251" t="str">
        <v>93632006</v>
      </c>
      <c r="Q1251" t="str">
        <f t="shared" si="76"/>
        <v>9363</v>
      </c>
      <c r="R1251" t="str">
        <f t="shared" si="77"/>
        <v>2006</v>
      </c>
      <c r="S1251">
        <f>SUMIFS(INDEX(Table_Index[],,MATCH(S$12,Table_Index[#Headers],0)),
Table_Index[ID],$Q1251,Table_Index[year],$R1251)/COUNTIFS(Table_Index[Quarter],"&lt;&gt;''",Table_Index[ID],$Q1251,Table_Index[year],$R1251)</f>
        <v>9.6691449999999998E-2</v>
      </c>
      <c r="T1251">
        <f>SUMIFS(INDEX(Table_Index[],,MATCH(T$12,Table_Index[#Headers],0)),
Table_Index[ID],$Q1251,Table_Index[year],$R1251)/COUNTIFS(Table_Index[Quarter],"&lt;&gt;''",Table_Index[ID],$Q1251,Table_Index[year],$R1251)</f>
        <v>6.5952574999999999E-2</v>
      </c>
      <c r="U1251">
        <f>SUMIFS(INDEX(Table_Index[],,MATCH(U$12,Table_Index[#Headers],0)),
Table_Index[ID],$Q1251,Table_Index[year],$R1251)/COUNTIFS(Table_Index[Quarter],"&lt;&gt;''",Table_Index[ID],$Q1251,Table_Index[year],$R1251)</f>
        <v>0.13590312500000001</v>
      </c>
      <c r="V1251">
        <f>SUMIFS(INDEX(Table_Index[],,MATCH(V$12,Table_Index[#Headers],0)),
Table_Index[ID],$Q1251,Table_Index[year],$R1251)/COUNTIFS(Table_Index[Quarter],"&lt;&gt;''",Table_Index[ID],$Q1251,Table_Index[year],$R1251)</f>
        <v>7.2767249999999992E-2</v>
      </c>
      <c r="W1251">
        <f>SUMIFS(INDEX(Table_Index[],,MATCH(W$12,Table_Index[#Headers],0)),
Table_Index[ID],$Q1251,Table_Index[year],$R1251)/COUNTIFS(Table_Index[Quarter],"&lt;&gt;''",Table_Index[ID],$Q1251,Table_Index[year],$R1251)</f>
        <v>6.9477549999999999E-2</v>
      </c>
      <c r="X1251">
        <f>SUMIFS(INDEX(Table_Index[],,MATCH(X$12,Table_Index[#Headers],0)),
Table_Index[ID],$Q1251,Table_Index[year],$R1251)/COUNTIFS(Table_Index[Quarter],"&lt;&gt;''",Table_Index[ID],$Q1251,Table_Index[year],$R1251)</f>
        <v>0.17153085000000001</v>
      </c>
      <c r="Y1251">
        <f>SUMIFS(INDEX(Table_Index[],,MATCH(Y$12,Table_Index[#Headers],0)),
Table_Index[ID],$Q1251,Table_Index[year],$R1251)/COUNTIFS(Table_Index[Quarter],"&lt;&gt;''",Table_Index[ID],$Q1251,Table_Index[year],$R1251)</f>
        <v>0.15767662499999999</v>
      </c>
      <c r="Z1251">
        <f>SUMIFS(INDEX(Table_Index[],,MATCH(Z$12,Table_Index[#Headers],0)),
Table_Index[ID],$Q1251,Table_Index[year],$R1251)/COUNTIFS(Table_Index[Quarter],"&lt;&gt;''",Table_Index[ID],$Q1251,Table_Index[year],$R1251)</f>
        <v>4.4039050000000003E-2</v>
      </c>
      <c r="AA1251">
        <f>SUMIFS(INDEX(Table_Index[],,MATCH(AA$12,Table_Index[#Headers],0)),
Table_Index[ID],$Q1251,Table_Index[year],$R1251)/COUNTIFS(Table_Index[Quarter],"&lt;&gt;''",Table_Index[ID],$Q1251,Table_Index[year],$R1251)</f>
        <v>0.174264425</v>
      </c>
      <c r="AB1251">
        <f>SUMIFS(INDEX(Table_Index[],,MATCH(AB$12,Table_Index[#Headers],0)),
Table_Index[ID],$Q1251,Table_Index[year],$R1251)/COUNTIFS(Table_Index[Quarter],"&lt;&gt;''",Table_Index[ID],$Q1251,Table_Index[year],$R1251)</f>
        <v>1.1697125000000001E-2</v>
      </c>
      <c r="AC1251" s="24">
        <f t="shared" si="78"/>
        <v>1.0000000250000001</v>
      </c>
      <c r="AD1251">
        <f>COUNTIFS(Table_Index[Quarter],"&lt;&gt;''",Table_Index[ID],$Q1251,Table_Index[year],$R1251)</f>
        <v>4</v>
      </c>
      <c r="AE1251" s="34">
        <f t="shared" si="79"/>
        <v>0.87098005828457437</v>
      </c>
    </row>
    <row r="1252" spans="1:31" x14ac:dyDescent="0.3">
      <c r="A1252">
        <v>9181</v>
      </c>
      <c r="B1252">
        <v>2003</v>
      </c>
      <c r="C1252">
        <v>1</v>
      </c>
      <c r="D1252">
        <v>8.06452E-2</v>
      </c>
      <c r="E1252">
        <v>4.5161300000000001E-2</v>
      </c>
      <c r="F1252">
        <v>0.12903229999999999</v>
      </c>
      <c r="G1252">
        <v>0.26129029999999998</v>
      </c>
      <c r="H1252">
        <v>0</v>
      </c>
      <c r="I1252">
        <v>0.25806449999999997</v>
      </c>
      <c r="J1252">
        <v>8.06452E-2</v>
      </c>
      <c r="K1252">
        <v>6.4516100000000007E-2</v>
      </c>
      <c r="L1252">
        <v>6.4516100000000007E-2</v>
      </c>
      <c r="M1252">
        <v>1.6129000000000001E-2</v>
      </c>
      <c r="O1252" t="str">
        <f>Table_Index[[#This Row],[ID]]&amp;Table_Index[[#This Row],[year]]</f>
        <v>91812003</v>
      </c>
      <c r="P1252" t="str">
        <v>93642003</v>
      </c>
      <c r="Q1252" t="str">
        <f t="shared" si="76"/>
        <v>9364</v>
      </c>
      <c r="R1252" t="str">
        <f t="shared" si="77"/>
        <v>2003</v>
      </c>
      <c r="S1252">
        <f>SUMIFS(INDEX(Table_Index[],,MATCH(S$12,Table_Index[#Headers],0)),
Table_Index[ID],$Q1252,Table_Index[year],$R1252)/COUNTIFS(Table_Index[Quarter],"&lt;&gt;''",Table_Index[ID],$Q1252,Table_Index[year],$R1252)</f>
        <v>4.2626424999999996E-2</v>
      </c>
      <c r="T1252">
        <f>SUMIFS(INDEX(Table_Index[],,MATCH(T$12,Table_Index[#Headers],0)),
Table_Index[ID],$Q1252,Table_Index[year],$R1252)/COUNTIFS(Table_Index[Quarter],"&lt;&gt;''",Table_Index[ID],$Q1252,Table_Index[year],$R1252)</f>
        <v>6.2763575000000002E-2</v>
      </c>
      <c r="U1252">
        <f>SUMIFS(INDEX(Table_Index[],,MATCH(U$12,Table_Index[#Headers],0)),
Table_Index[ID],$Q1252,Table_Index[year],$R1252)/COUNTIFS(Table_Index[Quarter],"&lt;&gt;''",Table_Index[ID],$Q1252,Table_Index[year],$R1252)</f>
        <v>5.0802574999999996E-2</v>
      </c>
      <c r="V1252">
        <f>SUMIFS(INDEX(Table_Index[],,MATCH(V$12,Table_Index[#Headers],0)),
Table_Index[ID],$Q1252,Table_Index[year],$R1252)/COUNTIFS(Table_Index[Quarter],"&lt;&gt;''",Table_Index[ID],$Q1252,Table_Index[year],$R1252)</f>
        <v>4.1820799999999998E-2</v>
      </c>
      <c r="W1252">
        <f>SUMIFS(INDEX(Table_Index[],,MATCH(W$12,Table_Index[#Headers],0)),
Table_Index[ID],$Q1252,Table_Index[year],$R1252)/COUNTIFS(Table_Index[Quarter],"&lt;&gt;''",Table_Index[ID],$Q1252,Table_Index[year],$R1252)</f>
        <v>4.7537499999999996E-2</v>
      </c>
      <c r="X1252">
        <f>SUMIFS(INDEX(Table_Index[],,MATCH(X$12,Table_Index[#Headers],0)),
Table_Index[ID],$Q1252,Table_Index[year],$R1252)/COUNTIFS(Table_Index[Quarter],"&lt;&gt;''",Table_Index[ID],$Q1252,Table_Index[year],$R1252)</f>
        <v>0.12752275000000002</v>
      </c>
      <c r="Y1252">
        <f>SUMIFS(INDEX(Table_Index[],,MATCH(Y$12,Table_Index[#Headers],0)),
Table_Index[ID],$Q1252,Table_Index[year],$R1252)/COUNTIFS(Table_Index[Quarter],"&lt;&gt;''",Table_Index[ID],$Q1252,Table_Index[year],$R1252)</f>
        <v>0.13099940000000002</v>
      </c>
      <c r="Z1252">
        <f>SUMIFS(INDEX(Table_Index[],,MATCH(Z$12,Table_Index[#Headers],0)),
Table_Index[ID],$Q1252,Table_Index[year],$R1252)/COUNTIFS(Table_Index[Quarter],"&lt;&gt;''",Table_Index[ID],$Q1252,Table_Index[year],$R1252)</f>
        <v>0.35892669999999999</v>
      </c>
      <c r="AA1252">
        <f>SUMIFS(INDEX(Table_Index[],,MATCH(AA$12,Table_Index[#Headers],0)),
Table_Index[ID],$Q1252,Table_Index[year],$R1252)/COUNTIFS(Table_Index[Quarter],"&lt;&gt;''",Table_Index[ID],$Q1252,Table_Index[year],$R1252)</f>
        <v>0.1204774</v>
      </c>
      <c r="AB1252">
        <f>SUMIFS(INDEX(Table_Index[],,MATCH(AB$12,Table_Index[#Headers],0)),
Table_Index[ID],$Q1252,Table_Index[year],$R1252)/COUNTIFS(Table_Index[Quarter],"&lt;&gt;''",Table_Index[ID],$Q1252,Table_Index[year],$R1252)</f>
        <v>9.7250249999999983E-3</v>
      </c>
      <c r="AC1252" s="24">
        <f t="shared" si="78"/>
        <v>0.99320215000000012</v>
      </c>
      <c r="AD1252">
        <f>COUNTIFS(Table_Index[Quarter],"&lt;&gt;''",Table_Index[ID],$Q1252,Table_Index[year],$R1252)</f>
        <v>4</v>
      </c>
      <c r="AE1252" s="34">
        <f t="shared" si="79"/>
        <v>0.81079337613659508</v>
      </c>
    </row>
    <row r="1253" spans="1:31" x14ac:dyDescent="0.3">
      <c r="A1253">
        <v>9181</v>
      </c>
      <c r="B1253">
        <v>2003</v>
      </c>
      <c r="C1253">
        <v>2</v>
      </c>
      <c r="D1253">
        <v>0.1199273</v>
      </c>
      <c r="E1253">
        <v>0.1235615</v>
      </c>
      <c r="F1253">
        <v>0.14536640000000001</v>
      </c>
      <c r="G1253">
        <v>0.29800120000000002</v>
      </c>
      <c r="H1253">
        <v>8.0557199999999995E-2</v>
      </c>
      <c r="I1253">
        <v>0</v>
      </c>
      <c r="J1253">
        <v>7.6317399999999994E-2</v>
      </c>
      <c r="K1253">
        <v>7.2683200000000003E-2</v>
      </c>
      <c r="L1253">
        <v>7.2683200000000003E-2</v>
      </c>
      <c r="M1253">
        <v>1.0902500000000001E-2</v>
      </c>
      <c r="O1253" t="str">
        <f>Table_Index[[#This Row],[ID]]&amp;Table_Index[[#This Row],[year]]</f>
        <v>91812003</v>
      </c>
      <c r="P1253" t="str">
        <v>93642004</v>
      </c>
      <c r="Q1253" t="str">
        <f t="shared" si="76"/>
        <v>9364</v>
      </c>
      <c r="R1253" t="str">
        <f t="shared" si="77"/>
        <v>2004</v>
      </c>
      <c r="S1253">
        <f>SUMIFS(INDEX(Table_Index[],,MATCH(S$12,Table_Index[#Headers],0)),
Table_Index[ID],$Q1253,Table_Index[year],$R1253)/COUNTIFS(Table_Index[Quarter],"&lt;&gt;''",Table_Index[ID],$Q1253,Table_Index[year],$R1253)</f>
        <v>2.4198150000000002E-2</v>
      </c>
      <c r="T1253">
        <f>SUMIFS(INDEX(Table_Index[],,MATCH(T$12,Table_Index[#Headers],0)),
Table_Index[ID],$Q1253,Table_Index[year],$R1253)/COUNTIFS(Table_Index[Quarter],"&lt;&gt;''",Table_Index[ID],$Q1253,Table_Index[year],$R1253)</f>
        <v>8.2238699999999998E-2</v>
      </c>
      <c r="U1253">
        <f>SUMIFS(INDEX(Table_Index[],,MATCH(U$12,Table_Index[#Headers],0)),
Table_Index[ID],$Q1253,Table_Index[year],$R1253)/COUNTIFS(Table_Index[Quarter],"&lt;&gt;''",Table_Index[ID],$Q1253,Table_Index[year],$R1253)</f>
        <v>4.5001449999999998E-2</v>
      </c>
      <c r="V1253">
        <f>SUMIFS(INDEX(Table_Index[],,MATCH(V$12,Table_Index[#Headers],0)),
Table_Index[ID],$Q1253,Table_Index[year],$R1253)/COUNTIFS(Table_Index[Quarter],"&lt;&gt;''",Table_Index[ID],$Q1253,Table_Index[year],$R1253)</f>
        <v>1.3720075E-2</v>
      </c>
      <c r="W1253">
        <f>SUMIFS(INDEX(Table_Index[],,MATCH(W$12,Table_Index[#Headers],0)),
Table_Index[ID],$Q1253,Table_Index[year],$R1253)/COUNTIFS(Table_Index[Quarter],"&lt;&gt;''",Table_Index[ID],$Q1253,Table_Index[year],$R1253)</f>
        <v>8.6601049999999999E-2</v>
      </c>
      <c r="X1253">
        <f>SUMIFS(INDEX(Table_Index[],,MATCH(X$12,Table_Index[#Headers],0)),
Table_Index[ID],$Q1253,Table_Index[year],$R1253)/COUNTIFS(Table_Index[Quarter],"&lt;&gt;''",Table_Index[ID],$Q1253,Table_Index[year],$R1253)</f>
        <v>0.23822745000000001</v>
      </c>
      <c r="Y1253">
        <f>SUMIFS(INDEX(Table_Index[],,MATCH(Y$12,Table_Index[#Headers],0)),
Table_Index[ID],$Q1253,Table_Index[year],$R1253)/COUNTIFS(Table_Index[Quarter],"&lt;&gt;''",Table_Index[ID],$Q1253,Table_Index[year],$R1253)</f>
        <v>0.1725283</v>
      </c>
      <c r="Z1253">
        <f>SUMIFS(INDEX(Table_Index[],,MATCH(Z$12,Table_Index[#Headers],0)),
Table_Index[ID],$Q1253,Table_Index[year],$R1253)/COUNTIFS(Table_Index[Quarter],"&lt;&gt;''",Table_Index[ID],$Q1253,Table_Index[year],$R1253)</f>
        <v>0.230811975</v>
      </c>
      <c r="AA1253">
        <f>SUMIFS(INDEX(Table_Index[],,MATCH(AA$12,Table_Index[#Headers],0)),
Table_Index[ID],$Q1253,Table_Index[year],$R1253)/COUNTIFS(Table_Index[Quarter],"&lt;&gt;''",Table_Index[ID],$Q1253,Table_Index[year],$R1253)</f>
        <v>0.1047245</v>
      </c>
      <c r="AB1253">
        <f>SUMIFS(INDEX(Table_Index[],,MATCH(AB$12,Table_Index[#Headers],0)),
Table_Index[ID],$Q1253,Table_Index[year],$R1253)/COUNTIFS(Table_Index[Quarter],"&lt;&gt;''",Table_Index[ID],$Q1253,Table_Index[year],$R1253)</f>
        <v>1.9484250000000002E-3</v>
      </c>
      <c r="AC1253" s="24">
        <f t="shared" si="78"/>
        <v>1.000000075</v>
      </c>
      <c r="AD1253">
        <f>COUNTIFS(Table_Index[Quarter],"&lt;&gt;''",Table_Index[ID],$Q1253,Table_Index[year],$R1253)</f>
        <v>4</v>
      </c>
      <c r="AE1253" s="34">
        <f t="shared" si="79"/>
        <v>0.83217461563965311</v>
      </c>
    </row>
    <row r="1254" spans="1:31" x14ac:dyDescent="0.3">
      <c r="A1254">
        <v>9181</v>
      </c>
      <c r="B1254">
        <v>2003</v>
      </c>
      <c r="C1254">
        <v>3</v>
      </c>
      <c r="D1254">
        <v>0.26867629999999998</v>
      </c>
      <c r="E1254">
        <v>8.65007E-2</v>
      </c>
      <c r="F1254">
        <v>0.1474443</v>
      </c>
      <c r="G1254">
        <v>0.27522940000000001</v>
      </c>
      <c r="H1254">
        <v>0</v>
      </c>
      <c r="I1254">
        <v>0</v>
      </c>
      <c r="J1254">
        <v>0.10812579999999999</v>
      </c>
      <c r="K1254">
        <v>2.9488899999999998E-2</v>
      </c>
      <c r="L1254">
        <v>7.8636999999999999E-2</v>
      </c>
      <c r="M1254">
        <v>5.8977999999999999E-3</v>
      </c>
      <c r="O1254" t="str">
        <f>Table_Index[[#This Row],[ID]]&amp;Table_Index[[#This Row],[year]]</f>
        <v>91812003</v>
      </c>
      <c r="P1254" t="str">
        <v>93642005</v>
      </c>
      <c r="Q1254" t="str">
        <f t="shared" si="76"/>
        <v>9364</v>
      </c>
      <c r="R1254" t="str">
        <f t="shared" si="77"/>
        <v>2005</v>
      </c>
      <c r="S1254">
        <f>SUMIFS(INDEX(Table_Index[],,MATCH(S$12,Table_Index[#Headers],0)),
Table_Index[ID],$Q1254,Table_Index[year],$R1254)/COUNTIFS(Table_Index[Quarter],"&lt;&gt;''",Table_Index[ID],$Q1254,Table_Index[year],$R1254)</f>
        <v>4.5805024999999999E-2</v>
      </c>
      <c r="T1254">
        <f>SUMIFS(INDEX(Table_Index[],,MATCH(T$12,Table_Index[#Headers],0)),
Table_Index[ID],$Q1254,Table_Index[year],$R1254)/COUNTIFS(Table_Index[Quarter],"&lt;&gt;''",Table_Index[ID],$Q1254,Table_Index[year],$R1254)</f>
        <v>0.18215229999999999</v>
      </c>
      <c r="U1254">
        <f>SUMIFS(INDEX(Table_Index[],,MATCH(U$12,Table_Index[#Headers],0)),
Table_Index[ID],$Q1254,Table_Index[year],$R1254)/COUNTIFS(Table_Index[Quarter],"&lt;&gt;''",Table_Index[ID],$Q1254,Table_Index[year],$R1254)</f>
        <v>0.13409589999999999</v>
      </c>
      <c r="V1254">
        <f>SUMIFS(INDEX(Table_Index[],,MATCH(V$12,Table_Index[#Headers],0)),
Table_Index[ID],$Q1254,Table_Index[year],$R1254)/COUNTIFS(Table_Index[Quarter],"&lt;&gt;''",Table_Index[ID],$Q1254,Table_Index[year],$R1254)</f>
        <v>5.165752500000001E-2</v>
      </c>
      <c r="W1254">
        <f>SUMIFS(INDEX(Table_Index[],,MATCH(W$12,Table_Index[#Headers],0)),
Table_Index[ID],$Q1254,Table_Index[year],$R1254)/COUNTIFS(Table_Index[Quarter],"&lt;&gt;''",Table_Index[ID],$Q1254,Table_Index[year],$R1254)</f>
        <v>3.6222524999999998E-2</v>
      </c>
      <c r="X1254">
        <f>SUMIFS(INDEX(Table_Index[],,MATCH(X$12,Table_Index[#Headers],0)),
Table_Index[ID],$Q1254,Table_Index[year],$R1254)/COUNTIFS(Table_Index[Quarter],"&lt;&gt;''",Table_Index[ID],$Q1254,Table_Index[year],$R1254)</f>
        <v>0.192097875</v>
      </c>
      <c r="Y1254">
        <f>SUMIFS(INDEX(Table_Index[],,MATCH(Y$12,Table_Index[#Headers],0)),
Table_Index[ID],$Q1254,Table_Index[year],$R1254)/COUNTIFS(Table_Index[Quarter],"&lt;&gt;''",Table_Index[ID],$Q1254,Table_Index[year],$R1254)</f>
        <v>8.9755324999999997E-2</v>
      </c>
      <c r="Z1254">
        <f>SUMIFS(INDEX(Table_Index[],,MATCH(Z$12,Table_Index[#Headers],0)),
Table_Index[ID],$Q1254,Table_Index[year],$R1254)/COUNTIFS(Table_Index[Quarter],"&lt;&gt;''",Table_Index[ID],$Q1254,Table_Index[year],$R1254)</f>
        <v>0.11489809999999999</v>
      </c>
      <c r="AA1254">
        <f>SUMIFS(INDEX(Table_Index[],,MATCH(AA$12,Table_Index[#Headers],0)),
Table_Index[ID],$Q1254,Table_Index[year],$R1254)/COUNTIFS(Table_Index[Quarter],"&lt;&gt;''",Table_Index[ID],$Q1254,Table_Index[year],$R1254)</f>
        <v>0.14783722500000002</v>
      </c>
      <c r="AB1254">
        <f>SUMIFS(INDEX(Table_Index[],,MATCH(AB$12,Table_Index[#Headers],0)),
Table_Index[ID],$Q1254,Table_Index[year],$R1254)/COUNTIFS(Table_Index[Quarter],"&lt;&gt;''",Table_Index[ID],$Q1254,Table_Index[year],$R1254)</f>
        <v>5.4782500000000005E-3</v>
      </c>
      <c r="AC1254" s="24">
        <f t="shared" si="78"/>
        <v>1.0000000499999999</v>
      </c>
      <c r="AD1254">
        <f>COUNTIFS(Table_Index[Quarter],"&lt;&gt;''",Table_Index[ID],$Q1254,Table_Index[year],$R1254)</f>
        <v>4</v>
      </c>
      <c r="AE1254" s="34">
        <f t="shared" si="79"/>
        <v>0.86271511603840378</v>
      </c>
    </row>
    <row r="1255" spans="1:31" x14ac:dyDescent="0.3">
      <c r="A1255">
        <v>9181</v>
      </c>
      <c r="B1255">
        <v>2003</v>
      </c>
      <c r="C1255">
        <v>4</v>
      </c>
      <c r="D1255">
        <v>0.15451790000000001</v>
      </c>
      <c r="E1255">
        <v>0</v>
      </c>
      <c r="F1255">
        <v>8.2166100000000006E-2</v>
      </c>
      <c r="G1255">
        <v>0.1008522</v>
      </c>
      <c r="H1255">
        <v>0.14379059999999999</v>
      </c>
      <c r="I1255">
        <v>0.27731050000000002</v>
      </c>
      <c r="J1255">
        <v>0.1027076</v>
      </c>
      <c r="K1255">
        <v>4.1083000000000001E-2</v>
      </c>
      <c r="L1255">
        <v>9.24368E-2</v>
      </c>
      <c r="M1255">
        <v>5.1354E-3</v>
      </c>
      <c r="O1255" t="str">
        <f>Table_Index[[#This Row],[ID]]&amp;Table_Index[[#This Row],[year]]</f>
        <v>91812003</v>
      </c>
      <c r="P1255" t="str">
        <v>93642006</v>
      </c>
      <c r="Q1255" t="str">
        <f t="shared" si="76"/>
        <v>9364</v>
      </c>
      <c r="R1255" t="str">
        <f t="shared" si="77"/>
        <v>2006</v>
      </c>
      <c r="S1255">
        <f>SUMIFS(INDEX(Table_Index[],,MATCH(S$12,Table_Index[#Headers],0)),
Table_Index[ID],$Q1255,Table_Index[year],$R1255)/COUNTIFS(Table_Index[Quarter],"&lt;&gt;''",Table_Index[ID],$Q1255,Table_Index[year],$R1255)</f>
        <v>2.2474325E-2</v>
      </c>
      <c r="T1255">
        <f>SUMIFS(INDEX(Table_Index[],,MATCH(T$12,Table_Index[#Headers],0)),
Table_Index[ID],$Q1255,Table_Index[year],$R1255)/COUNTIFS(Table_Index[Quarter],"&lt;&gt;''",Table_Index[ID],$Q1255,Table_Index[year],$R1255)</f>
        <v>0.17991422499999998</v>
      </c>
      <c r="U1255">
        <f>SUMIFS(INDEX(Table_Index[],,MATCH(U$12,Table_Index[#Headers],0)),
Table_Index[ID],$Q1255,Table_Index[year],$R1255)/COUNTIFS(Table_Index[Quarter],"&lt;&gt;''",Table_Index[ID],$Q1255,Table_Index[year],$R1255)</f>
        <v>8.4050650000000005E-2</v>
      </c>
      <c r="V1255">
        <f>SUMIFS(INDEX(Table_Index[],,MATCH(V$12,Table_Index[#Headers],0)),
Table_Index[ID],$Q1255,Table_Index[year],$R1255)/COUNTIFS(Table_Index[Quarter],"&lt;&gt;''",Table_Index[ID],$Q1255,Table_Index[year],$R1255)</f>
        <v>8.1363624999999995E-2</v>
      </c>
      <c r="W1255">
        <f>SUMIFS(INDEX(Table_Index[],,MATCH(W$12,Table_Index[#Headers],0)),
Table_Index[ID],$Q1255,Table_Index[year],$R1255)/COUNTIFS(Table_Index[Quarter],"&lt;&gt;''",Table_Index[ID],$Q1255,Table_Index[year],$R1255)</f>
        <v>2.91253E-2</v>
      </c>
      <c r="X1255">
        <f>SUMIFS(INDEX(Table_Index[],,MATCH(X$12,Table_Index[#Headers],0)),
Table_Index[ID],$Q1255,Table_Index[year],$R1255)/COUNTIFS(Table_Index[Quarter],"&lt;&gt;''",Table_Index[ID],$Q1255,Table_Index[year],$R1255)</f>
        <v>0.31886614999999996</v>
      </c>
      <c r="Y1255">
        <f>SUMIFS(INDEX(Table_Index[],,MATCH(Y$12,Table_Index[#Headers],0)),
Table_Index[ID],$Q1255,Table_Index[year],$R1255)/COUNTIFS(Table_Index[Quarter],"&lt;&gt;''",Table_Index[ID],$Q1255,Table_Index[year],$R1255)</f>
        <v>0.13437850000000001</v>
      </c>
      <c r="Z1255">
        <f>SUMIFS(INDEX(Table_Index[],,MATCH(Z$12,Table_Index[#Headers],0)),
Table_Index[ID],$Q1255,Table_Index[year],$R1255)/COUNTIFS(Table_Index[Quarter],"&lt;&gt;''",Table_Index[ID],$Q1255,Table_Index[year],$R1255)</f>
        <v>8.7484900000000004E-2</v>
      </c>
      <c r="AA1255">
        <f>SUMIFS(INDEX(Table_Index[],,MATCH(AA$12,Table_Index[#Headers],0)),
Table_Index[ID],$Q1255,Table_Index[year],$R1255)/COUNTIFS(Table_Index[Quarter],"&lt;&gt;''",Table_Index[ID],$Q1255,Table_Index[year],$R1255)</f>
        <v>6.1202975E-2</v>
      </c>
      <c r="AB1255">
        <f>SUMIFS(INDEX(Table_Index[],,MATCH(AB$12,Table_Index[#Headers],0)),
Table_Index[ID],$Q1255,Table_Index[year],$R1255)/COUNTIFS(Table_Index[Quarter],"&lt;&gt;''",Table_Index[ID],$Q1255,Table_Index[year],$R1255)</f>
        <v>1.1392749999999999E-3</v>
      </c>
      <c r="AC1255" s="24">
        <f t="shared" si="78"/>
        <v>0.9999999249999999</v>
      </c>
      <c r="AD1255">
        <f>COUNTIFS(Table_Index[Quarter],"&lt;&gt;''",Table_Index[ID],$Q1255,Table_Index[year],$R1255)</f>
        <v>4</v>
      </c>
      <c r="AE1255" s="34">
        <f t="shared" si="79"/>
        <v>0.82145902931733195</v>
      </c>
    </row>
    <row r="1256" spans="1:31" x14ac:dyDescent="0.3">
      <c r="A1256">
        <v>9181</v>
      </c>
      <c r="B1256">
        <v>2004</v>
      </c>
      <c r="C1256">
        <v>1</v>
      </c>
      <c r="D1256">
        <v>0.27568680000000001</v>
      </c>
      <c r="E1256">
        <v>0.105004</v>
      </c>
      <c r="F1256">
        <v>9.0003399999999997E-2</v>
      </c>
      <c r="G1256">
        <v>0.1092899</v>
      </c>
      <c r="H1256">
        <v>4.8216099999999998E-2</v>
      </c>
      <c r="I1256">
        <v>0.27322469999999999</v>
      </c>
      <c r="J1256">
        <v>0</v>
      </c>
      <c r="K1256">
        <v>2.3572300000000001E-2</v>
      </c>
      <c r="L1256">
        <v>6.4288200000000004E-2</v>
      </c>
      <c r="M1256">
        <v>1.0714700000000001E-2</v>
      </c>
      <c r="O1256" t="str">
        <f>Table_Index[[#This Row],[ID]]&amp;Table_Index[[#This Row],[year]]</f>
        <v>91812004</v>
      </c>
      <c r="P1256" t="str">
        <v>93642007</v>
      </c>
      <c r="Q1256" t="str">
        <f t="shared" si="76"/>
        <v>9364</v>
      </c>
      <c r="R1256" t="str">
        <f t="shared" si="77"/>
        <v>2007</v>
      </c>
      <c r="S1256">
        <f>SUMIFS(INDEX(Table_Index[],,MATCH(S$12,Table_Index[#Headers],0)),
Table_Index[ID],$Q1256,Table_Index[year],$R1256)/COUNTIFS(Table_Index[Quarter],"&lt;&gt;''",Table_Index[ID],$Q1256,Table_Index[year],$R1256)</f>
        <v>3.4033100000000004E-2</v>
      </c>
      <c r="T1256">
        <f>SUMIFS(INDEX(Table_Index[],,MATCH(T$12,Table_Index[#Headers],0)),
Table_Index[ID],$Q1256,Table_Index[year],$R1256)/COUNTIFS(Table_Index[Quarter],"&lt;&gt;''",Table_Index[ID],$Q1256,Table_Index[year],$R1256)</f>
        <v>0.1884035</v>
      </c>
      <c r="U1256">
        <f>SUMIFS(INDEX(Table_Index[],,MATCH(U$12,Table_Index[#Headers],0)),
Table_Index[ID],$Q1256,Table_Index[year],$R1256)/COUNTIFS(Table_Index[Quarter],"&lt;&gt;''",Table_Index[ID],$Q1256,Table_Index[year],$R1256)</f>
        <v>0.10673582500000001</v>
      </c>
      <c r="V1256">
        <f>SUMIFS(INDEX(Table_Index[],,MATCH(V$12,Table_Index[#Headers],0)),
Table_Index[ID],$Q1256,Table_Index[year],$R1256)/COUNTIFS(Table_Index[Quarter],"&lt;&gt;''",Table_Index[ID],$Q1256,Table_Index[year],$R1256)</f>
        <v>7.6792775000000008E-2</v>
      </c>
      <c r="W1256">
        <f>SUMIFS(INDEX(Table_Index[],,MATCH(W$12,Table_Index[#Headers],0)),
Table_Index[ID],$Q1256,Table_Index[year],$R1256)/COUNTIFS(Table_Index[Quarter],"&lt;&gt;''",Table_Index[ID],$Q1256,Table_Index[year],$R1256)</f>
        <v>4.1337125000000002E-2</v>
      </c>
      <c r="X1256">
        <f>SUMIFS(INDEX(Table_Index[],,MATCH(X$12,Table_Index[#Headers],0)),
Table_Index[ID],$Q1256,Table_Index[year],$R1256)/COUNTIFS(Table_Index[Quarter],"&lt;&gt;''",Table_Index[ID],$Q1256,Table_Index[year],$R1256)</f>
        <v>0.28656227499999998</v>
      </c>
      <c r="Y1256">
        <f>SUMIFS(INDEX(Table_Index[],,MATCH(Y$12,Table_Index[#Headers],0)),
Table_Index[ID],$Q1256,Table_Index[year],$R1256)/COUNTIFS(Table_Index[Quarter],"&lt;&gt;''",Table_Index[ID],$Q1256,Table_Index[year],$R1256)</f>
        <v>0.10507345000000001</v>
      </c>
      <c r="Z1256">
        <f>SUMIFS(INDEX(Table_Index[],,MATCH(Z$12,Table_Index[#Headers],0)),
Table_Index[ID],$Q1256,Table_Index[year],$R1256)/COUNTIFS(Table_Index[Quarter],"&lt;&gt;''",Table_Index[ID],$Q1256,Table_Index[year],$R1256)</f>
        <v>6.5013224999999994E-2</v>
      </c>
      <c r="AA1256">
        <f>SUMIFS(INDEX(Table_Index[],,MATCH(AA$12,Table_Index[#Headers],0)),
Table_Index[ID],$Q1256,Table_Index[year],$R1256)/COUNTIFS(Table_Index[Quarter],"&lt;&gt;''",Table_Index[ID],$Q1256,Table_Index[year],$R1256)</f>
        <v>9.3497699999999989E-2</v>
      </c>
      <c r="AB1256">
        <f>SUMIFS(INDEX(Table_Index[],,MATCH(AB$12,Table_Index[#Headers],0)),
Table_Index[ID],$Q1256,Table_Index[year],$R1256)/COUNTIFS(Table_Index[Quarter],"&lt;&gt;''",Table_Index[ID],$Q1256,Table_Index[year],$R1256)</f>
        <v>2.5510749999999999E-3</v>
      </c>
      <c r="AC1256" s="24">
        <f t="shared" si="78"/>
        <v>1.0000000499999999</v>
      </c>
      <c r="AD1256">
        <f>COUNTIFS(Table_Index[Quarter],"&lt;&gt;''",Table_Index[ID],$Q1256,Table_Index[year],$R1256)</f>
        <v>4</v>
      </c>
      <c r="AE1256" s="34">
        <f t="shared" si="79"/>
        <v>0.83821403009631879</v>
      </c>
    </row>
    <row r="1257" spans="1:31" x14ac:dyDescent="0.3">
      <c r="A1257">
        <v>9181</v>
      </c>
      <c r="B1257">
        <v>2004</v>
      </c>
      <c r="C1257">
        <v>2</v>
      </c>
      <c r="D1257">
        <v>0.18443119999999999</v>
      </c>
      <c r="E1257">
        <v>1.1976000000000001E-2</v>
      </c>
      <c r="F1257">
        <v>0.11976050000000001</v>
      </c>
      <c r="G1257">
        <v>0.16407189999999999</v>
      </c>
      <c r="H1257">
        <v>5.9880000000000003E-3</v>
      </c>
      <c r="I1257">
        <v>0.35928149999999998</v>
      </c>
      <c r="J1257">
        <v>6.3473100000000005E-2</v>
      </c>
      <c r="K1257">
        <v>2.5149700000000001E-2</v>
      </c>
      <c r="L1257">
        <v>4.7904200000000001E-2</v>
      </c>
      <c r="M1257">
        <v>1.79641E-2</v>
      </c>
      <c r="O1257" t="str">
        <f>Table_Index[[#This Row],[ID]]&amp;Table_Index[[#This Row],[year]]</f>
        <v>91812004</v>
      </c>
      <c r="P1257" t="str">
        <v>93642008</v>
      </c>
      <c r="Q1257" t="str">
        <f t="shared" si="76"/>
        <v>9364</v>
      </c>
      <c r="R1257" t="str">
        <f t="shared" si="77"/>
        <v>2008</v>
      </c>
      <c r="S1257">
        <f>SUMIFS(INDEX(Table_Index[],,MATCH(S$12,Table_Index[#Headers],0)),
Table_Index[ID],$Q1257,Table_Index[year],$R1257)/COUNTIFS(Table_Index[Quarter],"&lt;&gt;''",Table_Index[ID],$Q1257,Table_Index[year],$R1257)</f>
        <v>1.6694150000000001E-2</v>
      </c>
      <c r="T1257">
        <f>SUMIFS(INDEX(Table_Index[],,MATCH(T$12,Table_Index[#Headers],0)),
Table_Index[ID],$Q1257,Table_Index[year],$R1257)/COUNTIFS(Table_Index[Quarter],"&lt;&gt;''",Table_Index[ID],$Q1257,Table_Index[year],$R1257)</f>
        <v>0.23406985000000002</v>
      </c>
      <c r="U1257">
        <f>SUMIFS(INDEX(Table_Index[],,MATCH(U$12,Table_Index[#Headers],0)),
Table_Index[ID],$Q1257,Table_Index[year],$R1257)/COUNTIFS(Table_Index[Quarter],"&lt;&gt;''",Table_Index[ID],$Q1257,Table_Index[year],$R1257)</f>
        <v>7.6752399999999998E-2</v>
      </c>
      <c r="V1257">
        <f>SUMIFS(INDEX(Table_Index[],,MATCH(V$12,Table_Index[#Headers],0)),
Table_Index[ID],$Q1257,Table_Index[year],$R1257)/COUNTIFS(Table_Index[Quarter],"&lt;&gt;''",Table_Index[ID],$Q1257,Table_Index[year],$R1257)</f>
        <v>6.7477825000000005E-2</v>
      </c>
      <c r="W1257">
        <f>SUMIFS(INDEX(Table_Index[],,MATCH(W$12,Table_Index[#Headers],0)),
Table_Index[ID],$Q1257,Table_Index[year],$R1257)/COUNTIFS(Table_Index[Quarter],"&lt;&gt;''",Table_Index[ID],$Q1257,Table_Index[year],$R1257)</f>
        <v>6.8793400000000005E-2</v>
      </c>
      <c r="X1257">
        <f>SUMIFS(INDEX(Table_Index[],,MATCH(X$12,Table_Index[#Headers],0)),
Table_Index[ID],$Q1257,Table_Index[year],$R1257)/COUNTIFS(Table_Index[Quarter],"&lt;&gt;''",Table_Index[ID],$Q1257,Table_Index[year],$R1257)</f>
        <v>0.24431617499999997</v>
      </c>
      <c r="Y1257">
        <f>SUMIFS(INDEX(Table_Index[],,MATCH(Y$12,Table_Index[#Headers],0)),
Table_Index[ID],$Q1257,Table_Index[year],$R1257)/COUNTIFS(Table_Index[Quarter],"&lt;&gt;''",Table_Index[ID],$Q1257,Table_Index[year],$R1257)</f>
        <v>0.20696869999999998</v>
      </c>
      <c r="Z1257">
        <f>SUMIFS(INDEX(Table_Index[],,MATCH(Z$12,Table_Index[#Headers],0)),
Table_Index[ID],$Q1257,Table_Index[year],$R1257)/COUNTIFS(Table_Index[Quarter],"&lt;&gt;''",Table_Index[ID],$Q1257,Table_Index[year],$R1257)</f>
        <v>2.5729574999999998E-2</v>
      </c>
      <c r="AA1257">
        <f>SUMIFS(INDEX(Table_Index[],,MATCH(AA$12,Table_Index[#Headers],0)),
Table_Index[ID],$Q1257,Table_Index[year],$R1257)/COUNTIFS(Table_Index[Quarter],"&lt;&gt;''",Table_Index[ID],$Q1257,Table_Index[year],$R1257)</f>
        <v>5.7930249999999996E-2</v>
      </c>
      <c r="AB1257">
        <f>SUMIFS(INDEX(Table_Index[],,MATCH(AB$12,Table_Index[#Headers],0)),
Table_Index[ID],$Q1257,Table_Index[year],$R1257)/COUNTIFS(Table_Index[Quarter],"&lt;&gt;''",Table_Index[ID],$Q1257,Table_Index[year],$R1257)</f>
        <v>1.2676499999999999E-3</v>
      </c>
      <c r="AC1257" s="24">
        <f t="shared" si="78"/>
        <v>0.99999997499999982</v>
      </c>
      <c r="AD1257">
        <f>COUNTIFS(Table_Index[Quarter],"&lt;&gt;''",Table_Index[ID],$Q1257,Table_Index[year],$R1257)</f>
        <v>4</v>
      </c>
      <c r="AE1257" s="34">
        <f t="shared" si="79"/>
        <v>0.82320992304311813</v>
      </c>
    </row>
    <row r="1258" spans="1:31" x14ac:dyDescent="0.3">
      <c r="A1258">
        <v>9181</v>
      </c>
      <c r="B1258">
        <v>2004</v>
      </c>
      <c r="C1258">
        <v>3</v>
      </c>
      <c r="D1258">
        <v>0.20185710000000001</v>
      </c>
      <c r="E1258">
        <v>2.4222899999999999E-2</v>
      </c>
      <c r="F1258">
        <v>8.0742800000000003E-2</v>
      </c>
      <c r="G1258">
        <v>0.14614450000000001</v>
      </c>
      <c r="H1258">
        <v>2.22043E-2</v>
      </c>
      <c r="I1258">
        <v>0.37949129999999998</v>
      </c>
      <c r="J1258">
        <v>8.1550300000000006E-2</v>
      </c>
      <c r="K1258">
        <v>0</v>
      </c>
      <c r="L1258">
        <v>5.5712600000000001E-2</v>
      </c>
      <c r="M1258">
        <v>8.0742999999999995E-3</v>
      </c>
      <c r="O1258" t="str">
        <f>Table_Index[[#This Row],[ID]]&amp;Table_Index[[#This Row],[year]]</f>
        <v>91812004</v>
      </c>
      <c r="P1258" t="str">
        <v>93642009</v>
      </c>
      <c r="Q1258" t="str">
        <f t="shared" si="76"/>
        <v>9364</v>
      </c>
      <c r="R1258" t="str">
        <f t="shared" si="77"/>
        <v>2009</v>
      </c>
      <c r="S1258">
        <f>SUMIFS(INDEX(Table_Index[],,MATCH(S$12,Table_Index[#Headers],0)),
Table_Index[ID],$Q1258,Table_Index[year],$R1258)/COUNTIFS(Table_Index[Quarter],"&lt;&gt;''",Table_Index[ID],$Q1258,Table_Index[year],$R1258)</f>
        <v>4.5647199999999999E-2</v>
      </c>
      <c r="T1258">
        <f>SUMIFS(INDEX(Table_Index[],,MATCH(T$12,Table_Index[#Headers],0)),
Table_Index[ID],$Q1258,Table_Index[year],$R1258)/COUNTIFS(Table_Index[Quarter],"&lt;&gt;''",Table_Index[ID],$Q1258,Table_Index[year],$R1258)</f>
        <v>0.17755735</v>
      </c>
      <c r="U1258">
        <f>SUMIFS(INDEX(Table_Index[],,MATCH(U$12,Table_Index[#Headers],0)),
Table_Index[ID],$Q1258,Table_Index[year],$R1258)/COUNTIFS(Table_Index[Quarter],"&lt;&gt;''",Table_Index[ID],$Q1258,Table_Index[year],$R1258)</f>
        <v>7.868095E-2</v>
      </c>
      <c r="V1258">
        <f>SUMIFS(INDEX(Table_Index[],,MATCH(V$12,Table_Index[#Headers],0)),
Table_Index[ID],$Q1258,Table_Index[year],$R1258)/COUNTIFS(Table_Index[Quarter],"&lt;&gt;''",Table_Index[ID],$Q1258,Table_Index[year],$R1258)</f>
        <v>4.7198500000000004E-2</v>
      </c>
      <c r="W1258">
        <f>SUMIFS(INDEX(Table_Index[],,MATCH(W$12,Table_Index[#Headers],0)),
Table_Index[ID],$Q1258,Table_Index[year],$R1258)/COUNTIFS(Table_Index[Quarter],"&lt;&gt;''",Table_Index[ID],$Q1258,Table_Index[year],$R1258)</f>
        <v>8.9799400000000001E-2</v>
      </c>
      <c r="X1258">
        <f>SUMIFS(INDEX(Table_Index[],,MATCH(X$12,Table_Index[#Headers],0)),
Table_Index[ID],$Q1258,Table_Index[year],$R1258)/COUNTIFS(Table_Index[Quarter],"&lt;&gt;''",Table_Index[ID],$Q1258,Table_Index[year],$R1258)</f>
        <v>0.17740909999999999</v>
      </c>
      <c r="Y1258">
        <f>SUMIFS(INDEX(Table_Index[],,MATCH(Y$12,Table_Index[#Headers],0)),
Table_Index[ID],$Q1258,Table_Index[year],$R1258)/COUNTIFS(Table_Index[Quarter],"&lt;&gt;''",Table_Index[ID],$Q1258,Table_Index[year],$R1258)</f>
        <v>0.14463994999999999</v>
      </c>
      <c r="Z1258">
        <f>SUMIFS(INDEX(Table_Index[],,MATCH(Z$12,Table_Index[#Headers],0)),
Table_Index[ID],$Q1258,Table_Index[year],$R1258)/COUNTIFS(Table_Index[Quarter],"&lt;&gt;''",Table_Index[ID],$Q1258,Table_Index[year],$R1258)</f>
        <v>7.3838374999999998E-2</v>
      </c>
      <c r="AA1258">
        <f>SUMIFS(INDEX(Table_Index[],,MATCH(AA$12,Table_Index[#Headers],0)),
Table_Index[ID],$Q1258,Table_Index[year],$R1258)/COUNTIFS(Table_Index[Quarter],"&lt;&gt;''",Table_Index[ID],$Q1258,Table_Index[year],$R1258)</f>
        <v>0.16238782500000001</v>
      </c>
      <c r="AB1258">
        <f>SUMIFS(INDEX(Table_Index[],,MATCH(AB$12,Table_Index[#Headers],0)),
Table_Index[ID],$Q1258,Table_Index[year],$R1258)/COUNTIFS(Table_Index[Quarter],"&lt;&gt;''",Table_Index[ID],$Q1258,Table_Index[year],$R1258)</f>
        <v>2.8413750000000002E-3</v>
      </c>
      <c r="AC1258" s="24">
        <f t="shared" si="78"/>
        <v>1.0000000250000001</v>
      </c>
      <c r="AD1258">
        <f>COUNTIFS(Table_Index[Quarter],"&lt;&gt;''",Table_Index[ID],$Q1258,Table_Index[year],$R1258)</f>
        <v>4</v>
      </c>
      <c r="AE1258" s="34">
        <f t="shared" si="79"/>
        <v>0.86568270941605063</v>
      </c>
    </row>
    <row r="1259" spans="1:31" x14ac:dyDescent="0.3">
      <c r="A1259">
        <v>9181</v>
      </c>
      <c r="B1259">
        <v>2004</v>
      </c>
      <c r="C1259">
        <v>4</v>
      </c>
      <c r="D1259">
        <v>9.2475000000000005E-3</v>
      </c>
      <c r="E1259">
        <v>2.6096000000000001E-3</v>
      </c>
      <c r="F1259">
        <v>4.3493000000000004E-3</v>
      </c>
      <c r="G1259">
        <v>6.1324999999999999E-3</v>
      </c>
      <c r="H1259">
        <v>0</v>
      </c>
      <c r="I1259">
        <v>1.23956E-2</v>
      </c>
      <c r="J1259">
        <v>6.9588999999999996E-3</v>
      </c>
      <c r="K1259">
        <v>0.95684959999999997</v>
      </c>
      <c r="L1259">
        <v>1.4353E-3</v>
      </c>
      <c r="M1259">
        <v>2.1699999999999999E-5</v>
      </c>
      <c r="O1259" t="str">
        <f>Table_Index[[#This Row],[ID]]&amp;Table_Index[[#This Row],[year]]</f>
        <v>91812004</v>
      </c>
      <c r="P1259" t="str">
        <v>93642010</v>
      </c>
      <c r="Q1259" t="str">
        <f t="shared" si="76"/>
        <v>9364</v>
      </c>
      <c r="R1259" t="str">
        <f t="shared" si="77"/>
        <v>2010</v>
      </c>
      <c r="S1259">
        <f>SUMIFS(INDEX(Table_Index[],,MATCH(S$12,Table_Index[#Headers],0)),
Table_Index[ID],$Q1259,Table_Index[year],$R1259)/COUNTIFS(Table_Index[Quarter],"&lt;&gt;''",Table_Index[ID],$Q1259,Table_Index[year],$R1259)</f>
        <v>4.2168349999999993E-2</v>
      </c>
      <c r="T1259">
        <f>SUMIFS(INDEX(Table_Index[],,MATCH(T$12,Table_Index[#Headers],0)),
Table_Index[ID],$Q1259,Table_Index[year],$R1259)/COUNTIFS(Table_Index[Quarter],"&lt;&gt;''",Table_Index[ID],$Q1259,Table_Index[year],$R1259)</f>
        <v>0.23549932499999998</v>
      </c>
      <c r="U1259">
        <f>SUMIFS(INDEX(Table_Index[],,MATCH(U$12,Table_Index[#Headers],0)),
Table_Index[ID],$Q1259,Table_Index[year],$R1259)/COUNTIFS(Table_Index[Quarter],"&lt;&gt;''",Table_Index[ID],$Q1259,Table_Index[year],$R1259)</f>
        <v>6.0553524999999997E-2</v>
      </c>
      <c r="V1259">
        <f>SUMIFS(INDEX(Table_Index[],,MATCH(V$12,Table_Index[#Headers],0)),
Table_Index[ID],$Q1259,Table_Index[year],$R1259)/COUNTIFS(Table_Index[Quarter],"&lt;&gt;''",Table_Index[ID],$Q1259,Table_Index[year],$R1259)</f>
        <v>4.0369849999999999E-2</v>
      </c>
      <c r="W1259">
        <f>SUMIFS(INDEX(Table_Index[],,MATCH(W$12,Table_Index[#Headers],0)),
Table_Index[ID],$Q1259,Table_Index[year],$R1259)/COUNTIFS(Table_Index[Quarter],"&lt;&gt;''",Table_Index[ID],$Q1259,Table_Index[year],$R1259)</f>
        <v>4.3592174999999997E-2</v>
      </c>
      <c r="X1259">
        <f>SUMIFS(INDEX(Table_Index[],,MATCH(X$12,Table_Index[#Headers],0)),
Table_Index[ID],$Q1259,Table_Index[year],$R1259)/COUNTIFS(Table_Index[Quarter],"&lt;&gt;''",Table_Index[ID],$Q1259,Table_Index[year],$R1259)</f>
        <v>0.25787884999999999</v>
      </c>
      <c r="Y1259">
        <f>SUMIFS(INDEX(Table_Index[],,MATCH(Y$12,Table_Index[#Headers],0)),
Table_Index[ID],$Q1259,Table_Index[year],$R1259)/COUNTIFS(Table_Index[Quarter],"&lt;&gt;''",Table_Index[ID],$Q1259,Table_Index[year],$R1259)</f>
        <v>0.28096532499999999</v>
      </c>
      <c r="Z1259">
        <f>SUMIFS(INDEX(Table_Index[],,MATCH(Z$12,Table_Index[#Headers],0)),
Table_Index[ID],$Q1259,Table_Index[year],$R1259)/COUNTIFS(Table_Index[Quarter],"&lt;&gt;''",Table_Index[ID],$Q1259,Table_Index[year],$R1259)</f>
        <v>1.6344825E-2</v>
      </c>
      <c r="AA1259">
        <f>SUMIFS(INDEX(Table_Index[],,MATCH(AA$12,Table_Index[#Headers],0)),
Table_Index[ID],$Q1259,Table_Index[year],$R1259)/COUNTIFS(Table_Index[Quarter],"&lt;&gt;''",Table_Index[ID],$Q1259,Table_Index[year],$R1259)</f>
        <v>1.9482724999999999E-2</v>
      </c>
      <c r="AB1259">
        <f>SUMIFS(INDEX(Table_Index[],,MATCH(AB$12,Table_Index[#Headers],0)),
Table_Index[ID],$Q1259,Table_Index[year],$R1259)/COUNTIFS(Table_Index[Quarter],"&lt;&gt;''",Table_Index[ID],$Q1259,Table_Index[year],$R1259)</f>
        <v>3.1450250000000001E-3</v>
      </c>
      <c r="AC1259" s="24">
        <f t="shared" si="78"/>
        <v>0.99999997499999993</v>
      </c>
      <c r="AD1259">
        <f>COUNTIFS(Table_Index[Quarter],"&lt;&gt;''",Table_Index[ID],$Q1259,Table_Index[year],$R1259)</f>
        <v>4</v>
      </c>
      <c r="AE1259" s="34">
        <f t="shared" si="79"/>
        <v>0.78946553009300813</v>
      </c>
    </row>
    <row r="1260" spans="1:31" x14ac:dyDescent="0.3">
      <c r="A1260">
        <v>9181</v>
      </c>
      <c r="B1260">
        <v>2005</v>
      </c>
      <c r="C1260">
        <v>1</v>
      </c>
      <c r="D1260">
        <v>5.2825999999999998E-2</v>
      </c>
      <c r="E1260">
        <v>8.1627000000000005E-2</v>
      </c>
      <c r="F1260">
        <v>6.9469799999999998E-2</v>
      </c>
      <c r="G1260">
        <v>0.13459769999999999</v>
      </c>
      <c r="H1260">
        <v>3.1087699999999999E-2</v>
      </c>
      <c r="I1260">
        <v>0.3230344</v>
      </c>
      <c r="J1260">
        <v>0.13430819999999999</v>
      </c>
      <c r="K1260">
        <v>7.1206500000000006E-2</v>
      </c>
      <c r="L1260">
        <v>9.5520900000000006E-2</v>
      </c>
      <c r="M1260">
        <v>6.3217000000000004E-3</v>
      </c>
      <c r="O1260" t="str">
        <f>Table_Index[[#This Row],[ID]]&amp;Table_Index[[#This Row],[year]]</f>
        <v>91812005</v>
      </c>
      <c r="P1260" t="str">
        <v>93642011</v>
      </c>
      <c r="Q1260" t="str">
        <f t="shared" si="76"/>
        <v>9364</v>
      </c>
      <c r="R1260" t="str">
        <f t="shared" si="77"/>
        <v>2011</v>
      </c>
      <c r="S1260">
        <f>SUMIFS(INDEX(Table_Index[],,MATCH(S$12,Table_Index[#Headers],0)),
Table_Index[ID],$Q1260,Table_Index[year],$R1260)/COUNTIFS(Table_Index[Quarter],"&lt;&gt;''",Table_Index[ID],$Q1260,Table_Index[year],$R1260)</f>
        <v>4.3230600000000001E-2</v>
      </c>
      <c r="T1260">
        <f>SUMIFS(INDEX(Table_Index[],,MATCH(T$12,Table_Index[#Headers],0)),
Table_Index[ID],$Q1260,Table_Index[year],$R1260)/COUNTIFS(Table_Index[Quarter],"&lt;&gt;''",Table_Index[ID],$Q1260,Table_Index[year],$R1260)</f>
        <v>0.10676917499999999</v>
      </c>
      <c r="U1260">
        <f>SUMIFS(INDEX(Table_Index[],,MATCH(U$12,Table_Index[#Headers],0)),
Table_Index[ID],$Q1260,Table_Index[year],$R1260)/COUNTIFS(Table_Index[Quarter],"&lt;&gt;''",Table_Index[ID],$Q1260,Table_Index[year],$R1260)</f>
        <v>9.3533000000000005E-2</v>
      </c>
      <c r="V1260">
        <f>SUMIFS(INDEX(Table_Index[],,MATCH(V$12,Table_Index[#Headers],0)),
Table_Index[ID],$Q1260,Table_Index[year],$R1260)/COUNTIFS(Table_Index[Quarter],"&lt;&gt;''",Table_Index[ID],$Q1260,Table_Index[year],$R1260)</f>
        <v>0.112244</v>
      </c>
      <c r="W1260">
        <f>SUMIFS(INDEX(Table_Index[],,MATCH(W$12,Table_Index[#Headers],0)),
Table_Index[ID],$Q1260,Table_Index[year],$R1260)/COUNTIFS(Table_Index[Quarter],"&lt;&gt;''",Table_Index[ID],$Q1260,Table_Index[year],$R1260)</f>
        <v>6.1740224999999996E-2</v>
      </c>
      <c r="X1260">
        <f>SUMIFS(INDEX(Table_Index[],,MATCH(X$12,Table_Index[#Headers],0)),
Table_Index[ID],$Q1260,Table_Index[year],$R1260)/COUNTIFS(Table_Index[Quarter],"&lt;&gt;''",Table_Index[ID],$Q1260,Table_Index[year],$R1260)</f>
        <v>0.27797169999999999</v>
      </c>
      <c r="Y1260">
        <f>SUMIFS(INDEX(Table_Index[],,MATCH(Y$12,Table_Index[#Headers],0)),
Table_Index[ID],$Q1260,Table_Index[year],$R1260)/COUNTIFS(Table_Index[Quarter],"&lt;&gt;''",Table_Index[ID],$Q1260,Table_Index[year],$R1260)</f>
        <v>0.18471745000000001</v>
      </c>
      <c r="Z1260">
        <f>SUMIFS(INDEX(Table_Index[],,MATCH(Z$12,Table_Index[#Headers],0)),
Table_Index[ID],$Q1260,Table_Index[year],$R1260)/COUNTIFS(Table_Index[Quarter],"&lt;&gt;''",Table_Index[ID],$Q1260,Table_Index[year],$R1260)</f>
        <v>5.4851024999999998E-2</v>
      </c>
      <c r="AA1260">
        <f>SUMIFS(INDEX(Table_Index[],,MATCH(AA$12,Table_Index[#Headers],0)),
Table_Index[ID],$Q1260,Table_Index[year],$R1260)/COUNTIFS(Table_Index[Quarter],"&lt;&gt;''",Table_Index[ID],$Q1260,Table_Index[year],$R1260)</f>
        <v>5.8813025000000005E-2</v>
      </c>
      <c r="AB1260">
        <f>SUMIFS(INDEX(Table_Index[],,MATCH(AB$12,Table_Index[#Headers],0)),
Table_Index[ID],$Q1260,Table_Index[year],$R1260)/COUNTIFS(Table_Index[Quarter],"&lt;&gt;''",Table_Index[ID],$Q1260,Table_Index[year],$R1260)</f>
        <v>6.1298500000000001E-3</v>
      </c>
      <c r="AC1260" s="24">
        <f t="shared" si="78"/>
        <v>1.0000000500000001</v>
      </c>
      <c r="AD1260">
        <f>COUNTIFS(Table_Index[Quarter],"&lt;&gt;''",Table_Index[ID],$Q1260,Table_Index[year],$R1260)</f>
        <v>4</v>
      </c>
      <c r="AE1260" s="34">
        <f t="shared" si="79"/>
        <v>0.84367848123579248</v>
      </c>
    </row>
    <row r="1261" spans="1:31" x14ac:dyDescent="0.3">
      <c r="A1261">
        <v>9181</v>
      </c>
      <c r="B1261">
        <v>2005</v>
      </c>
      <c r="C1261">
        <v>2</v>
      </c>
      <c r="D1261">
        <v>0.25730039999999998</v>
      </c>
      <c r="E1261">
        <v>0.12252399999999999</v>
      </c>
      <c r="F1261">
        <v>0.13477639999999999</v>
      </c>
      <c r="G1261">
        <v>6.9838700000000004E-2</v>
      </c>
      <c r="H1261">
        <v>0</v>
      </c>
      <c r="I1261">
        <v>0.22911989999999999</v>
      </c>
      <c r="J1261">
        <v>0.1041454</v>
      </c>
      <c r="K1261">
        <v>2.45048E-2</v>
      </c>
      <c r="L1261">
        <v>5.3910600000000003E-2</v>
      </c>
      <c r="M1261">
        <v>3.8798999999999999E-3</v>
      </c>
      <c r="O1261" t="str">
        <f>Table_Index[[#This Row],[ID]]&amp;Table_Index[[#This Row],[year]]</f>
        <v>91812005</v>
      </c>
      <c r="P1261" t="str">
        <v>93642012</v>
      </c>
      <c r="Q1261" t="str">
        <f t="shared" si="76"/>
        <v>9364</v>
      </c>
      <c r="R1261" t="str">
        <f t="shared" si="77"/>
        <v>2012</v>
      </c>
      <c r="S1261">
        <f>SUMIFS(INDEX(Table_Index[],,MATCH(S$12,Table_Index[#Headers],0)),
Table_Index[ID],$Q1261,Table_Index[year],$R1261)/COUNTIFS(Table_Index[Quarter],"&lt;&gt;''",Table_Index[ID],$Q1261,Table_Index[year],$R1261)</f>
        <v>5.0667400000000001E-2</v>
      </c>
      <c r="T1261">
        <f>SUMIFS(INDEX(Table_Index[],,MATCH(T$12,Table_Index[#Headers],0)),
Table_Index[ID],$Q1261,Table_Index[year],$R1261)/COUNTIFS(Table_Index[Quarter],"&lt;&gt;''",Table_Index[ID],$Q1261,Table_Index[year],$R1261)</f>
        <v>0.22637059999999998</v>
      </c>
      <c r="U1261">
        <f>SUMIFS(INDEX(Table_Index[],,MATCH(U$12,Table_Index[#Headers],0)),
Table_Index[ID],$Q1261,Table_Index[year],$R1261)/COUNTIFS(Table_Index[Quarter],"&lt;&gt;''",Table_Index[ID],$Q1261,Table_Index[year],$R1261)</f>
        <v>3.5201999999999997E-2</v>
      </c>
      <c r="V1261">
        <f>SUMIFS(INDEX(Table_Index[],,MATCH(V$12,Table_Index[#Headers],0)),
Table_Index[ID],$Q1261,Table_Index[year],$R1261)/COUNTIFS(Table_Index[Quarter],"&lt;&gt;''",Table_Index[ID],$Q1261,Table_Index[year],$R1261)</f>
        <v>1.0826924999999999E-2</v>
      </c>
      <c r="W1261">
        <f>SUMIFS(INDEX(Table_Index[],,MATCH(W$12,Table_Index[#Headers],0)),
Table_Index[ID],$Q1261,Table_Index[year],$R1261)/COUNTIFS(Table_Index[Quarter],"&lt;&gt;''",Table_Index[ID],$Q1261,Table_Index[year],$R1261)</f>
        <v>4.3463925E-2</v>
      </c>
      <c r="X1261">
        <f>SUMIFS(INDEX(Table_Index[],,MATCH(X$12,Table_Index[#Headers],0)),
Table_Index[ID],$Q1261,Table_Index[year],$R1261)/COUNTIFS(Table_Index[Quarter],"&lt;&gt;''",Table_Index[ID],$Q1261,Table_Index[year],$R1261)</f>
        <v>0.16370642499999999</v>
      </c>
      <c r="Y1261">
        <f>SUMIFS(INDEX(Table_Index[],,MATCH(Y$12,Table_Index[#Headers],0)),
Table_Index[ID],$Q1261,Table_Index[year],$R1261)/COUNTIFS(Table_Index[Quarter],"&lt;&gt;''",Table_Index[ID],$Q1261,Table_Index[year],$R1261)</f>
        <v>0.41068727500000002</v>
      </c>
      <c r="Z1261">
        <f>SUMIFS(INDEX(Table_Index[],,MATCH(Z$12,Table_Index[#Headers],0)),
Table_Index[ID],$Q1261,Table_Index[year],$R1261)/COUNTIFS(Table_Index[Quarter],"&lt;&gt;''",Table_Index[ID],$Q1261,Table_Index[year],$R1261)</f>
        <v>1.5675399999999999E-2</v>
      </c>
      <c r="AA1261">
        <f>SUMIFS(INDEX(Table_Index[],,MATCH(AA$12,Table_Index[#Headers],0)),
Table_Index[ID],$Q1261,Table_Index[year],$R1261)/COUNTIFS(Table_Index[Quarter],"&lt;&gt;''",Table_Index[ID],$Q1261,Table_Index[year],$R1261)</f>
        <v>4.0629949999999998E-2</v>
      </c>
      <c r="AB1261">
        <f>SUMIFS(INDEX(Table_Index[],,MATCH(AB$12,Table_Index[#Headers],0)),
Table_Index[ID],$Q1261,Table_Index[year],$R1261)/COUNTIFS(Table_Index[Quarter],"&lt;&gt;''",Table_Index[ID],$Q1261,Table_Index[year],$R1261)</f>
        <v>2.7701499999999999E-3</v>
      </c>
      <c r="AC1261" s="24">
        <f t="shared" si="78"/>
        <v>1.0000000499999999</v>
      </c>
      <c r="AD1261">
        <f>COUNTIFS(Table_Index[Quarter],"&lt;&gt;''",Table_Index[ID],$Q1261,Table_Index[year],$R1261)</f>
        <v>4</v>
      </c>
      <c r="AE1261" s="34">
        <f t="shared" si="79"/>
        <v>0.74557563398112747</v>
      </c>
    </row>
    <row r="1262" spans="1:31" x14ac:dyDescent="0.3">
      <c r="A1262">
        <v>9181</v>
      </c>
      <c r="B1262">
        <v>2005</v>
      </c>
      <c r="C1262">
        <v>3</v>
      </c>
      <c r="D1262">
        <v>0.2395342</v>
      </c>
      <c r="E1262">
        <v>7.7626799999999996E-2</v>
      </c>
      <c r="F1262">
        <v>0.11089549999999999</v>
      </c>
      <c r="G1262">
        <v>9.6201800000000004E-2</v>
      </c>
      <c r="H1262">
        <v>0</v>
      </c>
      <c r="I1262">
        <v>0.20737459999999999</v>
      </c>
      <c r="J1262">
        <v>0.16079850000000001</v>
      </c>
      <c r="K1262">
        <v>2.21791E-2</v>
      </c>
      <c r="L1262">
        <v>8.3171599999999998E-2</v>
      </c>
      <c r="M1262">
        <v>2.2179000000000001E-3</v>
      </c>
      <c r="O1262" t="str">
        <f>Table_Index[[#This Row],[ID]]&amp;Table_Index[[#This Row],[year]]</f>
        <v>91812005</v>
      </c>
      <c r="P1262" t="str">
        <v>93652003</v>
      </c>
      <c r="Q1262" t="str">
        <f t="shared" si="76"/>
        <v>9365</v>
      </c>
      <c r="R1262" t="str">
        <f t="shared" si="77"/>
        <v>2003</v>
      </c>
      <c r="S1262">
        <f>SUMIFS(INDEX(Table_Index[],,MATCH(S$12,Table_Index[#Headers],0)),
Table_Index[ID],$Q1262,Table_Index[year],$R1262)/COUNTIFS(Table_Index[Quarter],"&lt;&gt;''",Table_Index[ID],$Q1262,Table_Index[year],$R1262)</f>
        <v>9.2216425000000005E-2</v>
      </c>
      <c r="T1262">
        <f>SUMIFS(INDEX(Table_Index[],,MATCH(T$12,Table_Index[#Headers],0)),
Table_Index[ID],$Q1262,Table_Index[year],$R1262)/COUNTIFS(Table_Index[Quarter],"&lt;&gt;''",Table_Index[ID],$Q1262,Table_Index[year],$R1262)</f>
        <v>5.4845774999999999E-2</v>
      </c>
      <c r="U1262">
        <f>SUMIFS(INDEX(Table_Index[],,MATCH(U$12,Table_Index[#Headers],0)),
Table_Index[ID],$Q1262,Table_Index[year],$R1262)/COUNTIFS(Table_Index[Quarter],"&lt;&gt;''",Table_Index[ID],$Q1262,Table_Index[year],$R1262)</f>
        <v>9.7610225000000009E-2</v>
      </c>
      <c r="V1262">
        <f>SUMIFS(INDEX(Table_Index[],,MATCH(V$12,Table_Index[#Headers],0)),
Table_Index[ID],$Q1262,Table_Index[year],$R1262)/COUNTIFS(Table_Index[Quarter],"&lt;&gt;''",Table_Index[ID],$Q1262,Table_Index[year],$R1262)</f>
        <v>2.5054750000000001E-3</v>
      </c>
      <c r="W1262">
        <f>SUMIFS(INDEX(Table_Index[],,MATCH(W$12,Table_Index[#Headers],0)),
Table_Index[ID],$Q1262,Table_Index[year],$R1262)/COUNTIFS(Table_Index[Quarter],"&lt;&gt;''",Table_Index[ID],$Q1262,Table_Index[year],$R1262)</f>
        <v>3.2358949999999997E-2</v>
      </c>
      <c r="X1262">
        <f>SUMIFS(INDEX(Table_Index[],,MATCH(X$12,Table_Index[#Headers],0)),
Table_Index[ID],$Q1262,Table_Index[year],$R1262)/COUNTIFS(Table_Index[Quarter],"&lt;&gt;''",Table_Index[ID],$Q1262,Table_Index[year],$R1262)</f>
        <v>0.14129407499999999</v>
      </c>
      <c r="Y1262">
        <f>SUMIFS(INDEX(Table_Index[],,MATCH(Y$12,Table_Index[#Headers],0)),
Table_Index[ID],$Q1262,Table_Index[year],$R1262)/COUNTIFS(Table_Index[Quarter],"&lt;&gt;''",Table_Index[ID],$Q1262,Table_Index[year],$R1262)</f>
        <v>0</v>
      </c>
      <c r="Z1262">
        <f>SUMIFS(INDEX(Table_Index[],,MATCH(Z$12,Table_Index[#Headers],0)),
Table_Index[ID],$Q1262,Table_Index[year],$R1262)/COUNTIFS(Table_Index[Quarter],"&lt;&gt;''",Table_Index[ID],$Q1262,Table_Index[year],$R1262)</f>
        <v>0.259865175</v>
      </c>
      <c r="AA1262">
        <f>SUMIFS(INDEX(Table_Index[],,MATCH(AA$12,Table_Index[#Headers],0)),
Table_Index[ID],$Q1262,Table_Index[year],$R1262)/COUNTIFS(Table_Index[Quarter],"&lt;&gt;''",Table_Index[ID],$Q1262,Table_Index[year],$R1262)</f>
        <v>0.13079175000000001</v>
      </c>
      <c r="AB1262">
        <f>SUMIFS(INDEX(Table_Index[],,MATCH(AB$12,Table_Index[#Headers],0)),
Table_Index[ID],$Q1262,Table_Index[year],$R1262)/COUNTIFS(Table_Index[Quarter],"&lt;&gt;''",Table_Index[ID],$Q1262,Table_Index[year],$R1262)</f>
        <v>0.18851219999999999</v>
      </c>
      <c r="AC1262" s="24">
        <f t="shared" si="78"/>
        <v>1.0000000499999999</v>
      </c>
      <c r="AD1262">
        <f>COUNTIFS(Table_Index[Quarter],"&lt;&gt;''",Table_Index[ID],$Q1262,Table_Index[year],$R1262)</f>
        <v>4</v>
      </c>
      <c r="AE1262" s="34">
        <f t="shared" si="79"/>
        <v>0.83776968062545132</v>
      </c>
    </row>
    <row r="1263" spans="1:31" x14ac:dyDescent="0.3">
      <c r="A1263">
        <v>9181</v>
      </c>
      <c r="B1263">
        <v>2005</v>
      </c>
      <c r="C1263">
        <v>4</v>
      </c>
      <c r="D1263">
        <v>0.1113885</v>
      </c>
      <c r="E1263">
        <v>5.4733999999999998E-2</v>
      </c>
      <c r="F1263">
        <v>0.1152295</v>
      </c>
      <c r="G1263">
        <v>8.8726700000000006E-2</v>
      </c>
      <c r="H1263">
        <v>5.7615000000000001E-3</v>
      </c>
      <c r="I1263">
        <v>0.30420589999999997</v>
      </c>
      <c r="J1263">
        <v>0.160361</v>
      </c>
      <c r="K1263">
        <v>2.41982E-2</v>
      </c>
      <c r="L1263">
        <v>0.12675249999999999</v>
      </c>
      <c r="M1263">
        <v>8.6421999999999992E-3</v>
      </c>
      <c r="O1263" t="str">
        <f>Table_Index[[#This Row],[ID]]&amp;Table_Index[[#This Row],[year]]</f>
        <v>91812005</v>
      </c>
      <c r="P1263" t="str">
        <v>93652004</v>
      </c>
      <c r="Q1263" t="str">
        <f t="shared" si="76"/>
        <v>9365</v>
      </c>
      <c r="R1263" t="str">
        <f t="shared" si="77"/>
        <v>2004</v>
      </c>
      <c r="S1263">
        <f>SUMIFS(INDEX(Table_Index[],,MATCH(S$12,Table_Index[#Headers],0)),
Table_Index[ID],$Q1263,Table_Index[year],$R1263)/COUNTIFS(Table_Index[Quarter],"&lt;&gt;''",Table_Index[ID],$Q1263,Table_Index[year],$R1263)</f>
        <v>3.6988375000000004E-2</v>
      </c>
      <c r="T1263">
        <f>SUMIFS(INDEX(Table_Index[],,MATCH(T$12,Table_Index[#Headers],0)),
Table_Index[ID],$Q1263,Table_Index[year],$R1263)/COUNTIFS(Table_Index[Quarter],"&lt;&gt;''",Table_Index[ID],$Q1263,Table_Index[year],$R1263)</f>
        <v>6.5438325000000006E-2</v>
      </c>
      <c r="U1263">
        <f>SUMIFS(INDEX(Table_Index[],,MATCH(U$12,Table_Index[#Headers],0)),
Table_Index[ID],$Q1263,Table_Index[year],$R1263)/COUNTIFS(Table_Index[Quarter],"&lt;&gt;''",Table_Index[ID],$Q1263,Table_Index[year],$R1263)</f>
        <v>8.2578349999999995E-2</v>
      </c>
      <c r="V1263">
        <f>SUMIFS(INDEX(Table_Index[],,MATCH(V$12,Table_Index[#Headers],0)),
Table_Index[ID],$Q1263,Table_Index[year],$R1263)/COUNTIFS(Table_Index[Quarter],"&lt;&gt;''",Table_Index[ID],$Q1263,Table_Index[year],$R1263)</f>
        <v>8.6189849999999998E-2</v>
      </c>
      <c r="W1263">
        <f>SUMIFS(INDEX(Table_Index[],,MATCH(W$12,Table_Index[#Headers],0)),
Table_Index[ID],$Q1263,Table_Index[year],$R1263)/COUNTIFS(Table_Index[Quarter],"&lt;&gt;''",Table_Index[ID],$Q1263,Table_Index[year],$R1263)</f>
        <v>2.9667375000000003E-2</v>
      </c>
      <c r="X1263">
        <f>SUMIFS(INDEX(Table_Index[],,MATCH(X$12,Table_Index[#Headers],0)),
Table_Index[ID],$Q1263,Table_Index[year],$R1263)/COUNTIFS(Table_Index[Quarter],"&lt;&gt;''",Table_Index[ID],$Q1263,Table_Index[year],$R1263)</f>
        <v>0.248507425</v>
      </c>
      <c r="Y1263">
        <f>SUMIFS(INDEX(Table_Index[],,MATCH(Y$12,Table_Index[#Headers],0)),
Table_Index[ID],$Q1263,Table_Index[year],$R1263)/COUNTIFS(Table_Index[Quarter],"&lt;&gt;''",Table_Index[ID],$Q1263,Table_Index[year],$R1263)</f>
        <v>0</v>
      </c>
      <c r="Z1263">
        <f>SUMIFS(INDEX(Table_Index[],,MATCH(Z$12,Table_Index[#Headers],0)),
Table_Index[ID],$Q1263,Table_Index[year],$R1263)/COUNTIFS(Table_Index[Quarter],"&lt;&gt;''",Table_Index[ID],$Q1263,Table_Index[year],$R1263)</f>
        <v>0.2743989</v>
      </c>
      <c r="AA1263">
        <f>SUMIFS(INDEX(Table_Index[],,MATCH(AA$12,Table_Index[#Headers],0)),
Table_Index[ID],$Q1263,Table_Index[year],$R1263)/COUNTIFS(Table_Index[Quarter],"&lt;&gt;''",Table_Index[ID],$Q1263,Table_Index[year],$R1263)</f>
        <v>0.1654207</v>
      </c>
      <c r="AB1263">
        <f>SUMIFS(INDEX(Table_Index[],,MATCH(AB$12,Table_Index[#Headers],0)),
Table_Index[ID],$Q1263,Table_Index[year],$R1263)/COUNTIFS(Table_Index[Quarter],"&lt;&gt;''",Table_Index[ID],$Q1263,Table_Index[year],$R1263)</f>
        <v>1.0810699999999999E-2</v>
      </c>
      <c r="AC1263" s="24">
        <f t="shared" si="78"/>
        <v>0.99999999999999989</v>
      </c>
      <c r="AD1263">
        <f>COUNTIFS(Table_Index[Quarter],"&lt;&gt;''",Table_Index[ID],$Q1263,Table_Index[year],$R1263)</f>
        <v>4</v>
      </c>
      <c r="AE1263" s="34">
        <f t="shared" si="79"/>
        <v>0.8146900826405975</v>
      </c>
    </row>
    <row r="1264" spans="1:31" x14ac:dyDescent="0.3">
      <c r="A1264">
        <v>9181</v>
      </c>
      <c r="B1264">
        <v>2006</v>
      </c>
      <c r="C1264">
        <v>1</v>
      </c>
      <c r="D1264">
        <v>9.3136899999999995E-2</v>
      </c>
      <c r="E1264">
        <v>9.22148E-2</v>
      </c>
      <c r="F1264">
        <v>4.61074E-2</v>
      </c>
      <c r="G1264">
        <v>0.12725639999999999</v>
      </c>
      <c r="H1264">
        <v>2.0747999999999999E-3</v>
      </c>
      <c r="I1264">
        <v>0.3066141</v>
      </c>
      <c r="J1264">
        <v>0.15676509999999999</v>
      </c>
      <c r="K1264">
        <v>1.8443000000000001E-2</v>
      </c>
      <c r="L1264">
        <v>0.1530765</v>
      </c>
      <c r="M1264">
        <v>4.3109999999999997E-3</v>
      </c>
      <c r="O1264" t="str">
        <f>Table_Index[[#This Row],[ID]]&amp;Table_Index[[#This Row],[year]]</f>
        <v>91812006</v>
      </c>
      <c r="P1264" t="str">
        <v>93652005</v>
      </c>
      <c r="Q1264" t="str">
        <f t="shared" si="76"/>
        <v>9365</v>
      </c>
      <c r="R1264" t="str">
        <f t="shared" si="77"/>
        <v>2005</v>
      </c>
      <c r="S1264">
        <f>SUMIFS(INDEX(Table_Index[],,MATCH(S$12,Table_Index[#Headers],0)),
Table_Index[ID],$Q1264,Table_Index[year],$R1264)/COUNTIFS(Table_Index[Quarter],"&lt;&gt;''",Table_Index[ID],$Q1264,Table_Index[year],$R1264)</f>
        <v>5.9496225E-2</v>
      </c>
      <c r="T1264">
        <f>SUMIFS(INDEX(Table_Index[],,MATCH(T$12,Table_Index[#Headers],0)),
Table_Index[ID],$Q1264,Table_Index[year],$R1264)/COUNTIFS(Table_Index[Quarter],"&lt;&gt;''",Table_Index[ID],$Q1264,Table_Index[year],$R1264)</f>
        <v>7.5378600000000004E-2</v>
      </c>
      <c r="U1264">
        <f>SUMIFS(INDEX(Table_Index[],,MATCH(U$12,Table_Index[#Headers],0)),
Table_Index[ID],$Q1264,Table_Index[year],$R1264)/COUNTIFS(Table_Index[Quarter],"&lt;&gt;''",Table_Index[ID],$Q1264,Table_Index[year],$R1264)</f>
        <v>9.1913025000000009E-2</v>
      </c>
      <c r="V1264">
        <f>SUMIFS(INDEX(Table_Index[],,MATCH(V$12,Table_Index[#Headers],0)),
Table_Index[ID],$Q1264,Table_Index[year],$R1264)/COUNTIFS(Table_Index[Quarter],"&lt;&gt;''",Table_Index[ID],$Q1264,Table_Index[year],$R1264)</f>
        <v>0.10012894999999999</v>
      </c>
      <c r="W1264">
        <f>SUMIFS(INDEX(Table_Index[],,MATCH(W$12,Table_Index[#Headers],0)),
Table_Index[ID],$Q1264,Table_Index[year],$R1264)/COUNTIFS(Table_Index[Quarter],"&lt;&gt;''",Table_Index[ID],$Q1264,Table_Index[year],$R1264)</f>
        <v>6.9325424999999996E-2</v>
      </c>
      <c r="X1264">
        <f>SUMIFS(INDEX(Table_Index[],,MATCH(X$12,Table_Index[#Headers],0)),
Table_Index[ID],$Q1264,Table_Index[year],$R1264)/COUNTIFS(Table_Index[Quarter],"&lt;&gt;''",Table_Index[ID],$Q1264,Table_Index[year],$R1264)</f>
        <v>0.35449962499999998</v>
      </c>
      <c r="Y1264">
        <f>SUMIFS(INDEX(Table_Index[],,MATCH(Y$12,Table_Index[#Headers],0)),
Table_Index[ID],$Q1264,Table_Index[year],$R1264)/COUNTIFS(Table_Index[Quarter],"&lt;&gt;''",Table_Index[ID],$Q1264,Table_Index[year],$R1264)</f>
        <v>2.0604249999999998E-2</v>
      </c>
      <c r="Z1264">
        <f>SUMIFS(INDEX(Table_Index[],,MATCH(Z$12,Table_Index[#Headers],0)),
Table_Index[ID],$Q1264,Table_Index[year],$R1264)/COUNTIFS(Table_Index[Quarter],"&lt;&gt;''",Table_Index[ID],$Q1264,Table_Index[year],$R1264)</f>
        <v>0.10864839999999999</v>
      </c>
      <c r="AA1264">
        <f>SUMIFS(INDEX(Table_Index[],,MATCH(AA$12,Table_Index[#Headers],0)),
Table_Index[ID],$Q1264,Table_Index[year],$R1264)/COUNTIFS(Table_Index[Quarter],"&lt;&gt;''",Table_Index[ID],$Q1264,Table_Index[year],$R1264)</f>
        <v>0.10967100000000002</v>
      </c>
      <c r="AB1264">
        <f>SUMIFS(INDEX(Table_Index[],,MATCH(AB$12,Table_Index[#Headers],0)),
Table_Index[ID],$Q1264,Table_Index[year],$R1264)/COUNTIFS(Table_Index[Quarter],"&lt;&gt;''",Table_Index[ID],$Q1264,Table_Index[year],$R1264)</f>
        <v>1.0334524999999999E-2</v>
      </c>
      <c r="AC1264" s="24">
        <f t="shared" si="78"/>
        <v>1.0000000250000001</v>
      </c>
      <c r="AD1264">
        <f>COUNTIFS(Table_Index[Quarter],"&lt;&gt;''",Table_Index[ID],$Q1264,Table_Index[year],$R1264)</f>
        <v>4</v>
      </c>
      <c r="AE1264" s="34">
        <f t="shared" si="79"/>
        <v>0.8174649158148668</v>
      </c>
    </row>
    <row r="1265" spans="1:31" x14ac:dyDescent="0.3">
      <c r="A1265">
        <v>9181</v>
      </c>
      <c r="B1265">
        <v>2006</v>
      </c>
      <c r="C1265">
        <v>2</v>
      </c>
      <c r="D1265">
        <v>6.6746399999999997E-2</v>
      </c>
      <c r="E1265">
        <v>4.7226200000000003E-2</v>
      </c>
      <c r="F1265">
        <v>3.7781000000000002E-2</v>
      </c>
      <c r="G1265">
        <v>8.5007200000000005E-2</v>
      </c>
      <c r="H1265">
        <v>1.5742099999999998E-2</v>
      </c>
      <c r="I1265">
        <v>0.44987739999999998</v>
      </c>
      <c r="J1265">
        <v>0.22290779999999999</v>
      </c>
      <c r="K1265">
        <v>2.5187299999999999E-2</v>
      </c>
      <c r="L1265">
        <v>4.6596499999999999E-2</v>
      </c>
      <c r="M1265">
        <v>2.928E-3</v>
      </c>
      <c r="O1265" t="str">
        <f>Table_Index[[#This Row],[ID]]&amp;Table_Index[[#This Row],[year]]</f>
        <v>91812006</v>
      </c>
      <c r="P1265" t="str">
        <v>93652006</v>
      </c>
      <c r="Q1265" t="str">
        <f t="shared" si="76"/>
        <v>9365</v>
      </c>
      <c r="R1265" t="str">
        <f t="shared" si="77"/>
        <v>2006</v>
      </c>
      <c r="S1265">
        <f>SUMIFS(INDEX(Table_Index[],,MATCH(S$12,Table_Index[#Headers],0)),
Table_Index[ID],$Q1265,Table_Index[year],$R1265)/COUNTIFS(Table_Index[Quarter],"&lt;&gt;''",Table_Index[ID],$Q1265,Table_Index[year],$R1265)</f>
        <v>4.8134475000000003E-2</v>
      </c>
      <c r="T1265">
        <f>SUMIFS(INDEX(Table_Index[],,MATCH(T$12,Table_Index[#Headers],0)),
Table_Index[ID],$Q1265,Table_Index[year],$R1265)/COUNTIFS(Table_Index[Quarter],"&lt;&gt;''",Table_Index[ID],$Q1265,Table_Index[year],$R1265)</f>
        <v>4.4194799999999992E-2</v>
      </c>
      <c r="U1265">
        <f>SUMIFS(INDEX(Table_Index[],,MATCH(U$12,Table_Index[#Headers],0)),
Table_Index[ID],$Q1265,Table_Index[year],$R1265)/COUNTIFS(Table_Index[Quarter],"&lt;&gt;''",Table_Index[ID],$Q1265,Table_Index[year],$R1265)</f>
        <v>0.115679225</v>
      </c>
      <c r="V1265">
        <f>SUMIFS(INDEX(Table_Index[],,MATCH(V$12,Table_Index[#Headers],0)),
Table_Index[ID],$Q1265,Table_Index[year],$R1265)/COUNTIFS(Table_Index[Quarter],"&lt;&gt;''",Table_Index[ID],$Q1265,Table_Index[year],$R1265)</f>
        <v>0.13432620000000001</v>
      </c>
      <c r="W1265">
        <f>SUMIFS(INDEX(Table_Index[],,MATCH(W$12,Table_Index[#Headers],0)),
Table_Index[ID],$Q1265,Table_Index[year],$R1265)/COUNTIFS(Table_Index[Quarter],"&lt;&gt;''",Table_Index[ID],$Q1265,Table_Index[year],$R1265)</f>
        <v>4.7414999999999999E-2</v>
      </c>
      <c r="X1265">
        <f>SUMIFS(INDEX(Table_Index[],,MATCH(X$12,Table_Index[#Headers],0)),
Table_Index[ID],$Q1265,Table_Index[year],$R1265)/COUNTIFS(Table_Index[Quarter],"&lt;&gt;''",Table_Index[ID],$Q1265,Table_Index[year],$R1265)</f>
        <v>0.31804254999999998</v>
      </c>
      <c r="Y1265">
        <f>SUMIFS(INDEX(Table_Index[],,MATCH(Y$12,Table_Index[#Headers],0)),
Table_Index[ID],$Q1265,Table_Index[year],$R1265)/COUNTIFS(Table_Index[Quarter],"&lt;&gt;''",Table_Index[ID],$Q1265,Table_Index[year],$R1265)</f>
        <v>7.0640074999999997E-2</v>
      </c>
      <c r="Z1265">
        <f>SUMIFS(INDEX(Table_Index[],,MATCH(Z$12,Table_Index[#Headers],0)),
Table_Index[ID],$Q1265,Table_Index[year],$R1265)/COUNTIFS(Table_Index[Quarter],"&lt;&gt;''",Table_Index[ID],$Q1265,Table_Index[year],$R1265)</f>
        <v>0.1124329</v>
      </c>
      <c r="AA1265">
        <f>SUMIFS(INDEX(Table_Index[],,MATCH(AA$12,Table_Index[#Headers],0)),
Table_Index[ID],$Q1265,Table_Index[year],$R1265)/COUNTIFS(Table_Index[Quarter],"&lt;&gt;''",Table_Index[ID],$Q1265,Table_Index[year],$R1265)</f>
        <v>9.8964225000000017E-2</v>
      </c>
      <c r="AB1265">
        <f>SUMIFS(INDEX(Table_Index[],,MATCH(AB$12,Table_Index[#Headers],0)),
Table_Index[ID],$Q1265,Table_Index[year],$R1265)/COUNTIFS(Table_Index[Quarter],"&lt;&gt;''",Table_Index[ID],$Q1265,Table_Index[year],$R1265)</f>
        <v>1.01706E-2</v>
      </c>
      <c r="AC1265" s="24">
        <f t="shared" si="78"/>
        <v>1.0000000499999999</v>
      </c>
      <c r="AD1265">
        <f>COUNTIFS(Table_Index[Quarter],"&lt;&gt;''",Table_Index[ID],$Q1265,Table_Index[year],$R1265)</f>
        <v>4</v>
      </c>
      <c r="AE1265" s="34">
        <f t="shared" si="79"/>
        <v>0.83337689889826505</v>
      </c>
    </row>
    <row r="1266" spans="1:31" x14ac:dyDescent="0.3">
      <c r="A1266">
        <v>9181</v>
      </c>
      <c r="B1266">
        <v>2006</v>
      </c>
      <c r="C1266">
        <v>3</v>
      </c>
      <c r="D1266">
        <v>7.1163799999999999E-2</v>
      </c>
      <c r="E1266">
        <v>9.1282600000000005E-2</v>
      </c>
      <c r="F1266">
        <v>5.9857399999999998E-2</v>
      </c>
      <c r="G1266">
        <v>0.16859840000000001</v>
      </c>
      <c r="H1266">
        <v>1.5962000000000001E-3</v>
      </c>
      <c r="I1266">
        <v>0.29629430000000001</v>
      </c>
      <c r="J1266">
        <v>0.13767209999999999</v>
      </c>
      <c r="K1266">
        <v>4.7885900000000002E-2</v>
      </c>
      <c r="L1266">
        <v>0.1231353</v>
      </c>
      <c r="M1266">
        <v>2.5140000000000002E-3</v>
      </c>
      <c r="O1266" t="str">
        <f>Table_Index[[#This Row],[ID]]&amp;Table_Index[[#This Row],[year]]</f>
        <v>91812006</v>
      </c>
      <c r="P1266" t="str">
        <v>93652007</v>
      </c>
      <c r="Q1266" t="str">
        <f t="shared" si="76"/>
        <v>9365</v>
      </c>
      <c r="R1266" t="str">
        <f t="shared" si="77"/>
        <v>2007</v>
      </c>
      <c r="S1266">
        <f>SUMIFS(INDEX(Table_Index[],,MATCH(S$12,Table_Index[#Headers],0)),
Table_Index[ID],$Q1266,Table_Index[year],$R1266)/COUNTIFS(Table_Index[Quarter],"&lt;&gt;''",Table_Index[ID],$Q1266,Table_Index[year],$R1266)</f>
        <v>4.8608724999999998E-2</v>
      </c>
      <c r="T1266">
        <f>SUMIFS(INDEX(Table_Index[],,MATCH(T$12,Table_Index[#Headers],0)),
Table_Index[ID],$Q1266,Table_Index[year],$R1266)/COUNTIFS(Table_Index[Quarter],"&lt;&gt;''",Table_Index[ID],$Q1266,Table_Index[year],$R1266)</f>
        <v>4.38857E-2</v>
      </c>
      <c r="U1266">
        <f>SUMIFS(INDEX(Table_Index[],,MATCH(U$12,Table_Index[#Headers],0)),
Table_Index[ID],$Q1266,Table_Index[year],$R1266)/COUNTIFS(Table_Index[Quarter],"&lt;&gt;''",Table_Index[ID],$Q1266,Table_Index[year],$R1266)</f>
        <v>0.14618872499999999</v>
      </c>
      <c r="V1266">
        <f>SUMIFS(INDEX(Table_Index[],,MATCH(V$12,Table_Index[#Headers],0)),
Table_Index[ID],$Q1266,Table_Index[year],$R1266)/COUNTIFS(Table_Index[Quarter],"&lt;&gt;''",Table_Index[ID],$Q1266,Table_Index[year],$R1266)</f>
        <v>5.8184774999999994E-2</v>
      </c>
      <c r="W1266">
        <f>SUMIFS(INDEX(Table_Index[],,MATCH(W$12,Table_Index[#Headers],0)),
Table_Index[ID],$Q1266,Table_Index[year],$R1266)/COUNTIFS(Table_Index[Quarter],"&lt;&gt;''",Table_Index[ID],$Q1266,Table_Index[year],$R1266)</f>
        <v>7.2660649999999993E-2</v>
      </c>
      <c r="X1266">
        <f>SUMIFS(INDEX(Table_Index[],,MATCH(X$12,Table_Index[#Headers],0)),
Table_Index[ID],$Q1266,Table_Index[year],$R1266)/COUNTIFS(Table_Index[Quarter],"&lt;&gt;''",Table_Index[ID],$Q1266,Table_Index[year],$R1266)</f>
        <v>0.36455732499999999</v>
      </c>
      <c r="Y1266">
        <f>SUMIFS(INDEX(Table_Index[],,MATCH(Y$12,Table_Index[#Headers],0)),
Table_Index[ID],$Q1266,Table_Index[year],$R1266)/COUNTIFS(Table_Index[Quarter],"&lt;&gt;''",Table_Index[ID],$Q1266,Table_Index[year],$R1266)</f>
        <v>4.3313575000000007E-2</v>
      </c>
      <c r="Z1266">
        <f>SUMIFS(INDEX(Table_Index[],,MATCH(Z$12,Table_Index[#Headers],0)),
Table_Index[ID],$Q1266,Table_Index[year],$R1266)/COUNTIFS(Table_Index[Quarter],"&lt;&gt;''",Table_Index[ID],$Q1266,Table_Index[year],$R1266)</f>
        <v>9.0126574999999987E-2</v>
      </c>
      <c r="AA1266">
        <f>SUMIFS(INDEX(Table_Index[],,MATCH(AA$12,Table_Index[#Headers],0)),
Table_Index[ID],$Q1266,Table_Index[year],$R1266)/COUNTIFS(Table_Index[Quarter],"&lt;&gt;''",Table_Index[ID],$Q1266,Table_Index[year],$R1266)</f>
        <v>0.12791805000000001</v>
      </c>
      <c r="AB1266">
        <f>SUMIFS(INDEX(Table_Index[],,MATCH(AB$12,Table_Index[#Headers],0)),
Table_Index[ID],$Q1266,Table_Index[year],$R1266)/COUNTIFS(Table_Index[Quarter],"&lt;&gt;''",Table_Index[ID],$Q1266,Table_Index[year],$R1266)</f>
        <v>4.5558999999999999E-3</v>
      </c>
      <c r="AC1266" s="24">
        <f t="shared" si="78"/>
        <v>0.99999999999999989</v>
      </c>
      <c r="AD1266">
        <f>COUNTIFS(Table_Index[Quarter],"&lt;&gt;''",Table_Index[ID],$Q1266,Table_Index[year],$R1266)</f>
        <v>4</v>
      </c>
      <c r="AE1266" s="34">
        <f t="shared" si="79"/>
        <v>0.80639036351975624</v>
      </c>
    </row>
    <row r="1267" spans="1:31" x14ac:dyDescent="0.3">
      <c r="A1267">
        <v>9181</v>
      </c>
      <c r="B1267">
        <v>2006</v>
      </c>
      <c r="C1267">
        <v>4</v>
      </c>
      <c r="D1267">
        <v>8.5925199999999993E-2</v>
      </c>
      <c r="E1267">
        <v>5.6766799999999999E-2</v>
      </c>
      <c r="F1267">
        <v>7.5689099999999995E-2</v>
      </c>
      <c r="G1267">
        <v>0.1434309</v>
      </c>
      <c r="H1267">
        <v>3.7845000000000001E-3</v>
      </c>
      <c r="I1267">
        <v>0.3330321</v>
      </c>
      <c r="J1267">
        <v>0.158001</v>
      </c>
      <c r="K1267">
        <v>1.89223E-2</v>
      </c>
      <c r="L1267">
        <v>0.1211026</v>
      </c>
      <c r="M1267">
        <v>3.3454999999999999E-3</v>
      </c>
      <c r="O1267" t="str">
        <f>Table_Index[[#This Row],[ID]]&amp;Table_Index[[#This Row],[year]]</f>
        <v>91812006</v>
      </c>
      <c r="P1267" t="str">
        <v>93652008</v>
      </c>
      <c r="Q1267" t="str">
        <f t="shared" si="76"/>
        <v>9365</v>
      </c>
      <c r="R1267" t="str">
        <f t="shared" si="77"/>
        <v>2008</v>
      </c>
      <c r="S1267">
        <f>SUMIFS(INDEX(Table_Index[],,MATCH(S$12,Table_Index[#Headers],0)),
Table_Index[ID],$Q1267,Table_Index[year],$R1267)/COUNTIFS(Table_Index[Quarter],"&lt;&gt;''",Table_Index[ID],$Q1267,Table_Index[year],$R1267)</f>
        <v>3.3741475E-2</v>
      </c>
      <c r="T1267">
        <f>SUMIFS(INDEX(Table_Index[],,MATCH(T$12,Table_Index[#Headers],0)),
Table_Index[ID],$Q1267,Table_Index[year],$R1267)/COUNTIFS(Table_Index[Quarter],"&lt;&gt;''",Table_Index[ID],$Q1267,Table_Index[year],$R1267)</f>
        <v>6.1805450000000005E-2</v>
      </c>
      <c r="U1267">
        <f>SUMIFS(INDEX(Table_Index[],,MATCH(U$12,Table_Index[#Headers],0)),
Table_Index[ID],$Q1267,Table_Index[year],$R1267)/COUNTIFS(Table_Index[Quarter],"&lt;&gt;''",Table_Index[ID],$Q1267,Table_Index[year],$R1267)</f>
        <v>0.10847309999999999</v>
      </c>
      <c r="V1267">
        <f>SUMIFS(INDEX(Table_Index[],,MATCH(V$12,Table_Index[#Headers],0)),
Table_Index[ID],$Q1267,Table_Index[year],$R1267)/COUNTIFS(Table_Index[Quarter],"&lt;&gt;''",Table_Index[ID],$Q1267,Table_Index[year],$R1267)</f>
        <v>0.10930087499999999</v>
      </c>
      <c r="W1267">
        <f>SUMIFS(INDEX(Table_Index[],,MATCH(W$12,Table_Index[#Headers],0)),
Table_Index[ID],$Q1267,Table_Index[year],$R1267)/COUNTIFS(Table_Index[Quarter],"&lt;&gt;''",Table_Index[ID],$Q1267,Table_Index[year],$R1267)</f>
        <v>6.21728E-2</v>
      </c>
      <c r="X1267">
        <f>SUMIFS(INDEX(Table_Index[],,MATCH(X$12,Table_Index[#Headers],0)),
Table_Index[ID],$Q1267,Table_Index[year],$R1267)/COUNTIFS(Table_Index[Quarter],"&lt;&gt;''",Table_Index[ID],$Q1267,Table_Index[year],$R1267)</f>
        <v>0.4372818</v>
      </c>
      <c r="Y1267">
        <f>SUMIFS(INDEX(Table_Index[],,MATCH(Y$12,Table_Index[#Headers],0)),
Table_Index[ID],$Q1267,Table_Index[year],$R1267)/COUNTIFS(Table_Index[Quarter],"&lt;&gt;''",Table_Index[ID],$Q1267,Table_Index[year],$R1267)</f>
        <v>2.6846999999999999E-2</v>
      </c>
      <c r="Z1267">
        <f>SUMIFS(INDEX(Table_Index[],,MATCH(Z$12,Table_Index[#Headers],0)),
Table_Index[ID],$Q1267,Table_Index[year],$R1267)/COUNTIFS(Table_Index[Quarter],"&lt;&gt;''",Table_Index[ID],$Q1267,Table_Index[year],$R1267)</f>
        <v>6.4475050000000006E-2</v>
      </c>
      <c r="AA1267">
        <f>SUMIFS(INDEX(Table_Index[],,MATCH(AA$12,Table_Index[#Headers],0)),
Table_Index[ID],$Q1267,Table_Index[year],$R1267)/COUNTIFS(Table_Index[Quarter],"&lt;&gt;''",Table_Index[ID],$Q1267,Table_Index[year],$R1267)</f>
        <v>8.9162699999999998E-2</v>
      </c>
      <c r="AB1267">
        <f>SUMIFS(INDEX(Table_Index[],,MATCH(AB$12,Table_Index[#Headers],0)),
Table_Index[ID],$Q1267,Table_Index[year],$R1267)/COUNTIFS(Table_Index[Quarter],"&lt;&gt;''",Table_Index[ID],$Q1267,Table_Index[year],$R1267)</f>
        <v>6.7396999999999995E-3</v>
      </c>
      <c r="AC1267" s="24">
        <f t="shared" si="78"/>
        <v>0.99999995000000008</v>
      </c>
      <c r="AD1267">
        <f>COUNTIFS(Table_Index[Quarter],"&lt;&gt;''",Table_Index[ID],$Q1267,Table_Index[year],$R1267)</f>
        <v>4</v>
      </c>
      <c r="AE1267" s="34">
        <f t="shared" si="79"/>
        <v>0.76337447073578379</v>
      </c>
    </row>
    <row r="1268" spans="1:31" x14ac:dyDescent="0.3">
      <c r="A1268">
        <v>9181</v>
      </c>
      <c r="B1268">
        <v>2007</v>
      </c>
      <c r="C1268">
        <v>1</v>
      </c>
      <c r="D1268">
        <v>0.11150409999999999</v>
      </c>
      <c r="E1268">
        <v>0.1185771</v>
      </c>
      <c r="F1268">
        <v>8.3211999999999994E-2</v>
      </c>
      <c r="G1268">
        <v>0.1081756</v>
      </c>
      <c r="H1268">
        <v>0</v>
      </c>
      <c r="I1268">
        <v>0.3245267</v>
      </c>
      <c r="J1268">
        <v>0.15810279999999999</v>
      </c>
      <c r="K1268">
        <v>4.5766599999999998E-2</v>
      </c>
      <c r="L1268">
        <v>4.65987E-2</v>
      </c>
      <c r="M1268">
        <v>3.5365000000000001E-3</v>
      </c>
      <c r="O1268" t="str">
        <f>Table_Index[[#This Row],[ID]]&amp;Table_Index[[#This Row],[year]]</f>
        <v>91812007</v>
      </c>
      <c r="P1268" t="str">
        <v>93652009</v>
      </c>
      <c r="Q1268" t="str">
        <f t="shared" si="76"/>
        <v>9365</v>
      </c>
      <c r="R1268" t="str">
        <f t="shared" si="77"/>
        <v>2009</v>
      </c>
      <c r="S1268">
        <f>SUMIFS(INDEX(Table_Index[],,MATCH(S$12,Table_Index[#Headers],0)),
Table_Index[ID],$Q1268,Table_Index[year],$R1268)/COUNTIFS(Table_Index[Quarter],"&lt;&gt;''",Table_Index[ID],$Q1268,Table_Index[year],$R1268)</f>
        <v>8.3823049999999996E-2</v>
      </c>
      <c r="T1268">
        <f>SUMIFS(INDEX(Table_Index[],,MATCH(T$12,Table_Index[#Headers],0)),
Table_Index[ID],$Q1268,Table_Index[year],$R1268)/COUNTIFS(Table_Index[Quarter],"&lt;&gt;''",Table_Index[ID],$Q1268,Table_Index[year],$R1268)</f>
        <v>5.5987925000000001E-2</v>
      </c>
      <c r="U1268">
        <f>SUMIFS(INDEX(Table_Index[],,MATCH(U$12,Table_Index[#Headers],0)),
Table_Index[ID],$Q1268,Table_Index[year],$R1268)/COUNTIFS(Table_Index[Quarter],"&lt;&gt;''",Table_Index[ID],$Q1268,Table_Index[year],$R1268)</f>
        <v>9.7039850000000011E-2</v>
      </c>
      <c r="V1268">
        <f>SUMIFS(INDEX(Table_Index[],,MATCH(V$12,Table_Index[#Headers],0)),
Table_Index[ID],$Q1268,Table_Index[year],$R1268)/COUNTIFS(Table_Index[Quarter],"&lt;&gt;''",Table_Index[ID],$Q1268,Table_Index[year],$R1268)</f>
        <v>7.8527050000000001E-2</v>
      </c>
      <c r="W1268">
        <f>SUMIFS(INDEX(Table_Index[],,MATCH(W$12,Table_Index[#Headers],0)),
Table_Index[ID],$Q1268,Table_Index[year],$R1268)/COUNTIFS(Table_Index[Quarter],"&lt;&gt;''",Table_Index[ID],$Q1268,Table_Index[year],$R1268)</f>
        <v>7.4521950000000003E-2</v>
      </c>
      <c r="X1268">
        <f>SUMIFS(INDEX(Table_Index[],,MATCH(X$12,Table_Index[#Headers],0)),
Table_Index[ID],$Q1268,Table_Index[year],$R1268)/COUNTIFS(Table_Index[Quarter],"&lt;&gt;''",Table_Index[ID],$Q1268,Table_Index[year],$R1268)</f>
        <v>0.36606849999999996</v>
      </c>
      <c r="Y1268">
        <f>SUMIFS(INDEX(Table_Index[],,MATCH(Y$12,Table_Index[#Headers],0)),
Table_Index[ID],$Q1268,Table_Index[year],$R1268)/COUNTIFS(Table_Index[Quarter],"&lt;&gt;''",Table_Index[ID],$Q1268,Table_Index[year],$R1268)</f>
        <v>7.9085774999999997E-2</v>
      </c>
      <c r="Z1268">
        <f>SUMIFS(INDEX(Table_Index[],,MATCH(Z$12,Table_Index[#Headers],0)),
Table_Index[ID],$Q1268,Table_Index[year],$R1268)/COUNTIFS(Table_Index[Quarter],"&lt;&gt;''",Table_Index[ID],$Q1268,Table_Index[year],$R1268)</f>
        <v>5.4528325000000002E-2</v>
      </c>
      <c r="AA1268">
        <f>SUMIFS(INDEX(Table_Index[],,MATCH(AA$12,Table_Index[#Headers],0)),
Table_Index[ID],$Q1268,Table_Index[year],$R1268)/COUNTIFS(Table_Index[Quarter],"&lt;&gt;''",Table_Index[ID],$Q1268,Table_Index[year],$R1268)</f>
        <v>0.10238744999999999</v>
      </c>
      <c r="AB1268">
        <f>SUMIFS(INDEX(Table_Index[],,MATCH(AB$12,Table_Index[#Headers],0)),
Table_Index[ID],$Q1268,Table_Index[year],$R1268)/COUNTIFS(Table_Index[Quarter],"&lt;&gt;''",Table_Index[ID],$Q1268,Table_Index[year],$R1268)</f>
        <v>8.0301000000000001E-3</v>
      </c>
      <c r="AC1268" s="24">
        <f t="shared" si="78"/>
        <v>0.99999997500000015</v>
      </c>
      <c r="AD1268">
        <f>COUNTIFS(Table_Index[Quarter],"&lt;&gt;''",Table_Index[ID],$Q1268,Table_Index[year],$R1268)</f>
        <v>4</v>
      </c>
      <c r="AE1268" s="34">
        <f t="shared" si="79"/>
        <v>0.81492058029094561</v>
      </c>
    </row>
    <row r="1269" spans="1:31" x14ac:dyDescent="0.3">
      <c r="A1269">
        <v>9181</v>
      </c>
      <c r="B1269">
        <v>2007</v>
      </c>
      <c r="C1269">
        <v>2</v>
      </c>
      <c r="D1269">
        <v>8.4638699999999997E-2</v>
      </c>
      <c r="E1269">
        <v>0.1521285</v>
      </c>
      <c r="F1269">
        <v>8.2979200000000003E-2</v>
      </c>
      <c r="G1269">
        <v>0.2203416</v>
      </c>
      <c r="H1269">
        <v>7.4681000000000001E-3</v>
      </c>
      <c r="I1269">
        <v>0.23234170000000001</v>
      </c>
      <c r="J1269">
        <v>9.12771E-2</v>
      </c>
      <c r="K1269">
        <v>2.2404400000000001E-2</v>
      </c>
      <c r="L1269">
        <v>0.103724</v>
      </c>
      <c r="M1269">
        <v>2.6968000000000001E-3</v>
      </c>
      <c r="O1269" t="str">
        <f>Table_Index[[#This Row],[ID]]&amp;Table_Index[[#This Row],[year]]</f>
        <v>91812007</v>
      </c>
      <c r="P1269" t="str">
        <v>93652010</v>
      </c>
      <c r="Q1269" t="str">
        <f t="shared" si="76"/>
        <v>9365</v>
      </c>
      <c r="R1269" t="str">
        <f t="shared" si="77"/>
        <v>2010</v>
      </c>
      <c r="S1269">
        <f>SUMIFS(INDEX(Table_Index[],,MATCH(S$12,Table_Index[#Headers],0)),
Table_Index[ID],$Q1269,Table_Index[year],$R1269)/COUNTIFS(Table_Index[Quarter],"&lt;&gt;''",Table_Index[ID],$Q1269,Table_Index[year],$R1269)</f>
        <v>5.0938024999999998E-2</v>
      </c>
      <c r="T1269">
        <f>SUMIFS(INDEX(Table_Index[],,MATCH(T$12,Table_Index[#Headers],0)),
Table_Index[ID],$Q1269,Table_Index[year],$R1269)/COUNTIFS(Table_Index[Quarter],"&lt;&gt;''",Table_Index[ID],$Q1269,Table_Index[year],$R1269)</f>
        <v>8.1287449999999997E-2</v>
      </c>
      <c r="U1269">
        <f>SUMIFS(INDEX(Table_Index[],,MATCH(U$12,Table_Index[#Headers],0)),
Table_Index[ID],$Q1269,Table_Index[year],$R1269)/COUNTIFS(Table_Index[Quarter],"&lt;&gt;''",Table_Index[ID],$Q1269,Table_Index[year],$R1269)</f>
        <v>6.8470249999999996E-2</v>
      </c>
      <c r="V1269">
        <f>SUMIFS(INDEX(Table_Index[],,MATCH(V$12,Table_Index[#Headers],0)),
Table_Index[ID],$Q1269,Table_Index[year],$R1269)/COUNTIFS(Table_Index[Quarter],"&lt;&gt;''",Table_Index[ID],$Q1269,Table_Index[year],$R1269)</f>
        <v>0.12865722500000001</v>
      </c>
      <c r="W1269">
        <f>SUMIFS(INDEX(Table_Index[],,MATCH(W$12,Table_Index[#Headers],0)),
Table_Index[ID],$Q1269,Table_Index[year],$R1269)/COUNTIFS(Table_Index[Quarter],"&lt;&gt;''",Table_Index[ID],$Q1269,Table_Index[year],$R1269)</f>
        <v>6.7007449999999996E-2</v>
      </c>
      <c r="X1269">
        <f>SUMIFS(INDEX(Table_Index[],,MATCH(X$12,Table_Index[#Headers],0)),
Table_Index[ID],$Q1269,Table_Index[year],$R1269)/COUNTIFS(Table_Index[Quarter],"&lt;&gt;''",Table_Index[ID],$Q1269,Table_Index[year],$R1269)</f>
        <v>0.32369947500000001</v>
      </c>
      <c r="Y1269">
        <f>SUMIFS(INDEX(Table_Index[],,MATCH(Y$12,Table_Index[#Headers],0)),
Table_Index[ID],$Q1269,Table_Index[year],$R1269)/COUNTIFS(Table_Index[Quarter],"&lt;&gt;''",Table_Index[ID],$Q1269,Table_Index[year],$R1269)</f>
        <v>3.7861674999999997E-2</v>
      </c>
      <c r="Z1269">
        <f>SUMIFS(INDEX(Table_Index[],,MATCH(Z$12,Table_Index[#Headers],0)),
Table_Index[ID],$Q1269,Table_Index[year],$R1269)/COUNTIFS(Table_Index[Quarter],"&lt;&gt;''",Table_Index[ID],$Q1269,Table_Index[year],$R1269)</f>
        <v>7.3712025E-2</v>
      </c>
      <c r="AA1269">
        <f>SUMIFS(INDEX(Table_Index[],,MATCH(AA$12,Table_Index[#Headers],0)),
Table_Index[ID],$Q1269,Table_Index[year],$R1269)/COUNTIFS(Table_Index[Quarter],"&lt;&gt;''",Table_Index[ID],$Q1269,Table_Index[year],$R1269)</f>
        <v>0.16321597500000001</v>
      </c>
      <c r="AB1269">
        <f>SUMIFS(INDEX(Table_Index[],,MATCH(AB$12,Table_Index[#Headers],0)),
Table_Index[ID],$Q1269,Table_Index[year],$R1269)/COUNTIFS(Table_Index[Quarter],"&lt;&gt;''",Table_Index[ID],$Q1269,Table_Index[year],$R1269)</f>
        <v>5.1504250000000001E-3</v>
      </c>
      <c r="AC1269" s="24">
        <f t="shared" si="78"/>
        <v>0.99999997500000004</v>
      </c>
      <c r="AD1269">
        <f>COUNTIFS(Table_Index[Quarter],"&lt;&gt;''",Table_Index[ID],$Q1269,Table_Index[year],$R1269)</f>
        <v>4</v>
      </c>
      <c r="AE1269" s="34">
        <f t="shared" si="79"/>
        <v>0.82675251249476811</v>
      </c>
    </row>
    <row r="1270" spans="1:31" x14ac:dyDescent="0.3">
      <c r="A1270">
        <v>9181</v>
      </c>
      <c r="B1270">
        <v>2007</v>
      </c>
      <c r="C1270">
        <v>3</v>
      </c>
      <c r="D1270">
        <v>9.1061100000000006E-2</v>
      </c>
      <c r="E1270">
        <v>0.134936</v>
      </c>
      <c r="F1270">
        <v>5.4636700000000003E-2</v>
      </c>
      <c r="G1270">
        <v>0.1897382</v>
      </c>
      <c r="H1270">
        <v>3.4769000000000002E-3</v>
      </c>
      <c r="I1270">
        <v>0.18129439999999999</v>
      </c>
      <c r="J1270">
        <v>0.21954000000000001</v>
      </c>
      <c r="K1270">
        <v>4.2715900000000001E-2</v>
      </c>
      <c r="L1270">
        <v>7.8974799999999998E-2</v>
      </c>
      <c r="M1270">
        <v>3.6259E-3</v>
      </c>
      <c r="O1270" t="str">
        <f>Table_Index[[#This Row],[ID]]&amp;Table_Index[[#This Row],[year]]</f>
        <v>91812007</v>
      </c>
      <c r="P1270" t="str">
        <v>93652011</v>
      </c>
      <c r="Q1270" t="str">
        <f t="shared" si="76"/>
        <v>9365</v>
      </c>
      <c r="R1270" t="str">
        <f t="shared" si="77"/>
        <v>2011</v>
      </c>
      <c r="S1270">
        <f>SUMIFS(INDEX(Table_Index[],,MATCH(S$12,Table_Index[#Headers],0)),
Table_Index[ID],$Q1270,Table_Index[year],$R1270)/COUNTIFS(Table_Index[Quarter],"&lt;&gt;''",Table_Index[ID],$Q1270,Table_Index[year],$R1270)</f>
        <v>5.5985524999999994E-2</v>
      </c>
      <c r="T1270">
        <f>SUMIFS(INDEX(Table_Index[],,MATCH(T$12,Table_Index[#Headers],0)),
Table_Index[ID],$Q1270,Table_Index[year],$R1270)/COUNTIFS(Table_Index[Quarter],"&lt;&gt;''",Table_Index[ID],$Q1270,Table_Index[year],$R1270)</f>
        <v>6.1069374999999995E-2</v>
      </c>
      <c r="U1270">
        <f>SUMIFS(INDEX(Table_Index[],,MATCH(U$12,Table_Index[#Headers],0)),
Table_Index[ID],$Q1270,Table_Index[year],$R1270)/COUNTIFS(Table_Index[Quarter],"&lt;&gt;''",Table_Index[ID],$Q1270,Table_Index[year],$R1270)</f>
        <v>7.1398474999999989E-2</v>
      </c>
      <c r="V1270">
        <f>SUMIFS(INDEX(Table_Index[],,MATCH(V$12,Table_Index[#Headers],0)),
Table_Index[ID],$Q1270,Table_Index[year],$R1270)/COUNTIFS(Table_Index[Quarter],"&lt;&gt;''",Table_Index[ID],$Q1270,Table_Index[year],$R1270)</f>
        <v>9.2465174999999997E-2</v>
      </c>
      <c r="W1270">
        <f>SUMIFS(INDEX(Table_Index[],,MATCH(W$12,Table_Index[#Headers],0)),
Table_Index[ID],$Q1270,Table_Index[year],$R1270)/COUNTIFS(Table_Index[Quarter],"&lt;&gt;''",Table_Index[ID],$Q1270,Table_Index[year],$R1270)</f>
        <v>2.8466974999999999E-2</v>
      </c>
      <c r="X1270">
        <f>SUMIFS(INDEX(Table_Index[],,MATCH(X$12,Table_Index[#Headers],0)),
Table_Index[ID],$Q1270,Table_Index[year],$R1270)/COUNTIFS(Table_Index[Quarter],"&lt;&gt;''",Table_Index[ID],$Q1270,Table_Index[year],$R1270)</f>
        <v>0.46357942500000004</v>
      </c>
      <c r="Y1270">
        <f>SUMIFS(INDEX(Table_Index[],,MATCH(Y$12,Table_Index[#Headers],0)),
Table_Index[ID],$Q1270,Table_Index[year],$R1270)/COUNTIFS(Table_Index[Quarter],"&lt;&gt;''",Table_Index[ID],$Q1270,Table_Index[year],$R1270)</f>
        <v>3.7311825E-2</v>
      </c>
      <c r="Z1270">
        <f>SUMIFS(INDEX(Table_Index[],,MATCH(Z$12,Table_Index[#Headers],0)),
Table_Index[ID],$Q1270,Table_Index[year],$R1270)/COUNTIFS(Table_Index[Quarter],"&lt;&gt;''",Table_Index[ID],$Q1270,Table_Index[year],$R1270)</f>
        <v>9.7316099999999989E-2</v>
      </c>
      <c r="AA1270">
        <f>SUMIFS(INDEX(Table_Index[],,MATCH(AA$12,Table_Index[#Headers],0)),
Table_Index[ID],$Q1270,Table_Index[year],$R1270)/COUNTIFS(Table_Index[Quarter],"&lt;&gt;''",Table_Index[ID],$Q1270,Table_Index[year],$R1270)</f>
        <v>8.7209074999999997E-2</v>
      </c>
      <c r="AB1270">
        <f>SUMIFS(INDEX(Table_Index[],,MATCH(AB$12,Table_Index[#Headers],0)),
Table_Index[ID],$Q1270,Table_Index[year],$R1270)/COUNTIFS(Table_Index[Quarter],"&lt;&gt;''",Table_Index[ID],$Q1270,Table_Index[year],$R1270)</f>
        <v>5.1980250000000002E-3</v>
      </c>
      <c r="AC1270" s="24">
        <f t="shared" si="78"/>
        <v>0.99999997499999993</v>
      </c>
      <c r="AD1270">
        <f>COUNTIFS(Table_Index[Quarter],"&lt;&gt;''",Table_Index[ID],$Q1270,Table_Index[year],$R1270)</f>
        <v>4</v>
      </c>
      <c r="AE1270" s="34">
        <f t="shared" si="79"/>
        <v>0.74527731182819934</v>
      </c>
    </row>
    <row r="1271" spans="1:31" x14ac:dyDescent="0.3">
      <c r="A1271">
        <v>9181</v>
      </c>
      <c r="B1271">
        <v>2007</v>
      </c>
      <c r="C1271">
        <v>4</v>
      </c>
      <c r="D1271">
        <v>5.0994999999999999E-2</v>
      </c>
      <c r="E1271">
        <v>0.20808299999999999</v>
      </c>
      <c r="F1271">
        <v>0.12895280000000001</v>
      </c>
      <c r="G1271">
        <v>2.3446000000000002E-2</v>
      </c>
      <c r="H1271">
        <v>3.6634300000000002E-2</v>
      </c>
      <c r="I1271">
        <v>0.26376719999999998</v>
      </c>
      <c r="J1271">
        <v>0.14653730000000001</v>
      </c>
      <c r="K1271">
        <v>3.10659E-2</v>
      </c>
      <c r="L1271">
        <v>0.1055069</v>
      </c>
      <c r="M1271">
        <v>5.0115999999999997E-3</v>
      </c>
      <c r="O1271" t="str">
        <f>Table_Index[[#This Row],[ID]]&amp;Table_Index[[#This Row],[year]]</f>
        <v>91812007</v>
      </c>
      <c r="P1271" t="str">
        <v>93662003</v>
      </c>
      <c r="Q1271" t="str">
        <f t="shared" si="76"/>
        <v>9366</v>
      </c>
      <c r="R1271" t="str">
        <f t="shared" si="77"/>
        <v>2003</v>
      </c>
      <c r="S1271">
        <f>SUMIFS(INDEX(Table_Index[],,MATCH(S$12,Table_Index[#Headers],0)),
Table_Index[ID],$Q1271,Table_Index[year],$R1271)/COUNTIFS(Table_Index[Quarter],"&lt;&gt;''",Table_Index[ID],$Q1271,Table_Index[year],$R1271)</f>
        <v>2.6503575000000001E-2</v>
      </c>
      <c r="T1271">
        <f>SUMIFS(INDEX(Table_Index[],,MATCH(T$12,Table_Index[#Headers],0)),
Table_Index[ID],$Q1271,Table_Index[year],$R1271)/COUNTIFS(Table_Index[Quarter],"&lt;&gt;''",Table_Index[ID],$Q1271,Table_Index[year],$R1271)</f>
        <v>5.0260024999999993E-2</v>
      </c>
      <c r="U1271">
        <f>SUMIFS(INDEX(Table_Index[],,MATCH(U$12,Table_Index[#Headers],0)),
Table_Index[ID],$Q1271,Table_Index[year],$R1271)/COUNTIFS(Table_Index[Quarter],"&lt;&gt;''",Table_Index[ID],$Q1271,Table_Index[year],$R1271)</f>
        <v>4.5273525000000002E-2</v>
      </c>
      <c r="V1271">
        <f>SUMIFS(INDEX(Table_Index[],,MATCH(V$12,Table_Index[#Headers],0)),
Table_Index[ID],$Q1271,Table_Index[year],$R1271)/COUNTIFS(Table_Index[Quarter],"&lt;&gt;''",Table_Index[ID],$Q1271,Table_Index[year],$R1271)</f>
        <v>7.3298174999999993E-2</v>
      </c>
      <c r="W1271">
        <f>SUMIFS(INDEX(Table_Index[],,MATCH(W$12,Table_Index[#Headers],0)),
Table_Index[ID],$Q1271,Table_Index[year],$R1271)/COUNTIFS(Table_Index[Quarter],"&lt;&gt;''",Table_Index[ID],$Q1271,Table_Index[year],$R1271)</f>
        <v>0.14043749999999999</v>
      </c>
      <c r="X1271">
        <f>SUMIFS(INDEX(Table_Index[],,MATCH(X$12,Table_Index[#Headers],0)),
Table_Index[ID],$Q1271,Table_Index[year],$R1271)/COUNTIFS(Table_Index[Quarter],"&lt;&gt;''",Table_Index[ID],$Q1271,Table_Index[year],$R1271)</f>
        <v>8.567797499999999E-2</v>
      </c>
      <c r="Y1271">
        <f>SUMIFS(INDEX(Table_Index[],,MATCH(Y$12,Table_Index[#Headers],0)),
Table_Index[ID],$Q1271,Table_Index[year],$R1271)/COUNTIFS(Table_Index[Quarter],"&lt;&gt;''",Table_Index[ID],$Q1271,Table_Index[year],$R1271)</f>
        <v>7.5143675000000007E-2</v>
      </c>
      <c r="Z1271">
        <f>SUMIFS(INDEX(Table_Index[],,MATCH(Z$12,Table_Index[#Headers],0)),
Table_Index[ID],$Q1271,Table_Index[year],$R1271)/COUNTIFS(Table_Index[Quarter],"&lt;&gt;''",Table_Index[ID],$Q1271,Table_Index[year],$R1271)</f>
        <v>0.232428525</v>
      </c>
      <c r="AA1271">
        <f>SUMIFS(INDEX(Table_Index[],,MATCH(AA$12,Table_Index[#Headers],0)),
Table_Index[ID],$Q1271,Table_Index[year],$R1271)/COUNTIFS(Table_Index[Quarter],"&lt;&gt;''",Table_Index[ID],$Q1271,Table_Index[year],$R1271)</f>
        <v>0.21128744999999999</v>
      </c>
      <c r="AB1271">
        <f>SUMIFS(INDEX(Table_Index[],,MATCH(AB$12,Table_Index[#Headers],0)),
Table_Index[ID],$Q1271,Table_Index[year],$R1271)/COUNTIFS(Table_Index[Quarter],"&lt;&gt;''",Table_Index[ID],$Q1271,Table_Index[year],$R1271)</f>
        <v>5.9689549999999994E-2</v>
      </c>
      <c r="AC1271" s="24">
        <f t="shared" si="78"/>
        <v>0.99999997499999982</v>
      </c>
      <c r="AD1271">
        <f>COUNTIFS(Table_Index[Quarter],"&lt;&gt;''",Table_Index[ID],$Q1271,Table_Index[year],$R1271)</f>
        <v>4</v>
      </c>
      <c r="AE1271" s="34">
        <f t="shared" si="79"/>
        <v>0.85441094903572568</v>
      </c>
    </row>
    <row r="1272" spans="1:31" x14ac:dyDescent="0.3">
      <c r="A1272">
        <v>9181</v>
      </c>
      <c r="B1272">
        <v>2008</v>
      </c>
      <c r="C1272">
        <v>1</v>
      </c>
      <c r="D1272">
        <v>0.128604</v>
      </c>
      <c r="E1272">
        <v>0.13085169999999999</v>
      </c>
      <c r="F1272">
        <v>9.6332500000000001E-2</v>
      </c>
      <c r="G1272">
        <v>6.79144E-2</v>
      </c>
      <c r="H1272">
        <v>1.9266999999999999E-3</v>
      </c>
      <c r="I1272">
        <v>0.38808490000000001</v>
      </c>
      <c r="J1272">
        <v>9.6332500000000001E-2</v>
      </c>
      <c r="K1272">
        <v>2.3119799999999999E-2</v>
      </c>
      <c r="L1272">
        <v>6.3675800000000005E-2</v>
      </c>
      <c r="M1272">
        <v>3.1576E-3</v>
      </c>
      <c r="O1272" t="str">
        <f>Table_Index[[#This Row],[ID]]&amp;Table_Index[[#This Row],[year]]</f>
        <v>91812008</v>
      </c>
      <c r="P1272" t="str">
        <v>93672003</v>
      </c>
      <c r="Q1272" t="str">
        <f t="shared" si="76"/>
        <v>9367</v>
      </c>
      <c r="R1272" t="str">
        <f t="shared" si="77"/>
        <v>2003</v>
      </c>
      <c r="S1272">
        <f>SUMIFS(INDEX(Table_Index[],,MATCH(S$12,Table_Index[#Headers],0)),
Table_Index[ID],$Q1272,Table_Index[year],$R1272)/COUNTIFS(Table_Index[Quarter],"&lt;&gt;''",Table_Index[ID],$Q1272,Table_Index[year],$R1272)</f>
        <v>3.2856024999999997E-2</v>
      </c>
      <c r="T1272">
        <f>SUMIFS(INDEX(Table_Index[],,MATCH(T$12,Table_Index[#Headers],0)),
Table_Index[ID],$Q1272,Table_Index[year],$R1272)/COUNTIFS(Table_Index[Quarter],"&lt;&gt;''",Table_Index[ID],$Q1272,Table_Index[year],$R1272)</f>
        <v>1.5024999999999999E-4</v>
      </c>
      <c r="U1272">
        <f>SUMIFS(INDEX(Table_Index[],,MATCH(U$12,Table_Index[#Headers],0)),
Table_Index[ID],$Q1272,Table_Index[year],$R1272)/COUNTIFS(Table_Index[Quarter],"&lt;&gt;''",Table_Index[ID],$Q1272,Table_Index[year],$R1272)</f>
        <v>0.153858525</v>
      </c>
      <c r="V1272">
        <f>SUMIFS(INDEX(Table_Index[],,MATCH(V$12,Table_Index[#Headers],0)),
Table_Index[ID],$Q1272,Table_Index[year],$R1272)/COUNTIFS(Table_Index[Quarter],"&lt;&gt;''",Table_Index[ID],$Q1272,Table_Index[year],$R1272)</f>
        <v>5.7976675000000005E-2</v>
      </c>
      <c r="W1272">
        <f>SUMIFS(INDEX(Table_Index[],,MATCH(W$12,Table_Index[#Headers],0)),
Table_Index[ID],$Q1272,Table_Index[year],$R1272)/COUNTIFS(Table_Index[Quarter],"&lt;&gt;''",Table_Index[ID],$Q1272,Table_Index[year],$R1272)</f>
        <v>1.05175E-4</v>
      </c>
      <c r="X1272">
        <f>SUMIFS(INDEX(Table_Index[],,MATCH(X$12,Table_Index[#Headers],0)),
Table_Index[ID],$Q1272,Table_Index[year],$R1272)/COUNTIFS(Table_Index[Quarter],"&lt;&gt;''",Table_Index[ID],$Q1272,Table_Index[year],$R1272)</f>
        <v>7.5120000000000004E-4</v>
      </c>
      <c r="Y1272">
        <f>SUMIFS(INDEX(Table_Index[],,MATCH(Y$12,Table_Index[#Headers],0)),
Table_Index[ID],$Q1272,Table_Index[year],$R1272)/COUNTIFS(Table_Index[Quarter],"&lt;&gt;''",Table_Index[ID],$Q1272,Table_Index[year],$R1272)</f>
        <v>0</v>
      </c>
      <c r="Z1272">
        <f>SUMIFS(INDEX(Table_Index[],,MATCH(Z$12,Table_Index[#Headers],0)),
Table_Index[ID],$Q1272,Table_Index[year],$R1272)/COUNTIFS(Table_Index[Quarter],"&lt;&gt;''",Table_Index[ID],$Q1272,Table_Index[year],$R1272)</f>
        <v>0.32068472500000006</v>
      </c>
      <c r="AA1272">
        <f>SUMIFS(INDEX(Table_Index[],,MATCH(AA$12,Table_Index[#Headers],0)),
Table_Index[ID],$Q1272,Table_Index[year],$R1272)/COUNTIFS(Table_Index[Quarter],"&lt;&gt;''",Table_Index[ID],$Q1272,Table_Index[year],$R1272)</f>
        <v>0.13959670000000002</v>
      </c>
      <c r="AB1272">
        <f>SUMIFS(INDEX(Table_Index[],,MATCH(AB$12,Table_Index[#Headers],0)),
Table_Index[ID],$Q1272,Table_Index[year],$R1272)/COUNTIFS(Table_Index[Quarter],"&lt;&gt;''",Table_Index[ID],$Q1272,Table_Index[year],$R1272)</f>
        <v>0.29402057500000001</v>
      </c>
      <c r="AC1272" s="24">
        <f t="shared" si="78"/>
        <v>0.99999985000000013</v>
      </c>
      <c r="AD1272">
        <f>COUNTIFS(Table_Index[Quarter],"&lt;&gt;''",Table_Index[ID],$Q1272,Table_Index[year],$R1272)</f>
        <v>4</v>
      </c>
      <c r="AE1272" s="34">
        <f t="shared" si="79"/>
        <v>0.76311211310113869</v>
      </c>
    </row>
    <row r="1273" spans="1:31" x14ac:dyDescent="0.3">
      <c r="A1273">
        <v>9181</v>
      </c>
      <c r="B1273">
        <v>2008</v>
      </c>
      <c r="C1273">
        <v>2</v>
      </c>
      <c r="D1273">
        <v>6.2447799999999998E-2</v>
      </c>
      <c r="E1273">
        <v>0.20549680000000001</v>
      </c>
      <c r="F1273">
        <v>7.2613700000000003E-2</v>
      </c>
      <c r="G1273">
        <v>0.14050760000000001</v>
      </c>
      <c r="H1273">
        <v>3.3039199999999998E-2</v>
      </c>
      <c r="I1273">
        <v>0.21784120000000001</v>
      </c>
      <c r="J1273">
        <v>0.17427290000000001</v>
      </c>
      <c r="K1273">
        <v>9.0767E-3</v>
      </c>
      <c r="L1273">
        <v>8.2779699999999998E-2</v>
      </c>
      <c r="M1273">
        <v>1.9243000000000001E-3</v>
      </c>
      <c r="O1273" t="str">
        <f>Table_Index[[#This Row],[ID]]&amp;Table_Index[[#This Row],[year]]</f>
        <v>91812008</v>
      </c>
      <c r="P1273" t="str">
        <v>93672004</v>
      </c>
      <c r="Q1273" t="str">
        <f t="shared" si="76"/>
        <v>9367</v>
      </c>
      <c r="R1273" t="str">
        <f t="shared" si="77"/>
        <v>2004</v>
      </c>
      <c r="S1273">
        <f>SUMIFS(INDEX(Table_Index[],,MATCH(S$12,Table_Index[#Headers],0)),
Table_Index[ID],$Q1273,Table_Index[year],$R1273)/COUNTIFS(Table_Index[Quarter],"&lt;&gt;''",Table_Index[ID],$Q1273,Table_Index[year],$R1273)</f>
        <v>7.5024225E-2</v>
      </c>
      <c r="T1273">
        <f>SUMIFS(INDEX(Table_Index[],,MATCH(T$12,Table_Index[#Headers],0)),
Table_Index[ID],$Q1273,Table_Index[year],$R1273)/COUNTIFS(Table_Index[Quarter],"&lt;&gt;''",Table_Index[ID],$Q1273,Table_Index[year],$R1273)</f>
        <v>2.0084149999999999E-2</v>
      </c>
      <c r="U1273">
        <f>SUMIFS(INDEX(Table_Index[],,MATCH(U$12,Table_Index[#Headers],0)),
Table_Index[ID],$Q1273,Table_Index[year],$R1273)/COUNTIFS(Table_Index[Quarter],"&lt;&gt;''",Table_Index[ID],$Q1273,Table_Index[year],$R1273)</f>
        <v>0.13865569999999999</v>
      </c>
      <c r="V1273">
        <f>SUMIFS(INDEX(Table_Index[],,MATCH(V$12,Table_Index[#Headers],0)),
Table_Index[ID],$Q1273,Table_Index[year],$R1273)/COUNTIFS(Table_Index[Quarter],"&lt;&gt;''",Table_Index[ID],$Q1273,Table_Index[year],$R1273)</f>
        <v>0.11836797499999999</v>
      </c>
      <c r="W1273">
        <f>SUMIFS(INDEX(Table_Index[],,MATCH(W$12,Table_Index[#Headers],0)),
Table_Index[ID],$Q1273,Table_Index[year],$R1273)/COUNTIFS(Table_Index[Quarter],"&lt;&gt;''",Table_Index[ID],$Q1273,Table_Index[year],$R1273)</f>
        <v>9.7610224999999995E-2</v>
      </c>
      <c r="X1273">
        <f>SUMIFS(INDEX(Table_Index[],,MATCH(X$12,Table_Index[#Headers],0)),
Table_Index[ID],$Q1273,Table_Index[year],$R1273)/COUNTIFS(Table_Index[Quarter],"&lt;&gt;''",Table_Index[ID],$Q1273,Table_Index[year],$R1273)</f>
        <v>0.29226895000000003</v>
      </c>
      <c r="Y1273">
        <f>SUMIFS(INDEX(Table_Index[],,MATCH(Y$12,Table_Index[#Headers],0)),
Table_Index[ID],$Q1273,Table_Index[year],$R1273)/COUNTIFS(Table_Index[Quarter],"&lt;&gt;''",Table_Index[ID],$Q1273,Table_Index[year],$R1273)</f>
        <v>0</v>
      </c>
      <c r="Z1273">
        <f>SUMIFS(INDEX(Table_Index[],,MATCH(Z$12,Table_Index[#Headers],0)),
Table_Index[ID],$Q1273,Table_Index[year],$R1273)/COUNTIFS(Table_Index[Quarter],"&lt;&gt;''",Table_Index[ID],$Q1273,Table_Index[year],$R1273)</f>
        <v>0.10881392499999999</v>
      </c>
      <c r="AA1273">
        <f>SUMIFS(INDEX(Table_Index[],,MATCH(AA$12,Table_Index[#Headers],0)),
Table_Index[ID],$Q1273,Table_Index[year],$R1273)/COUNTIFS(Table_Index[Quarter],"&lt;&gt;''",Table_Index[ID],$Q1273,Table_Index[year],$R1273)</f>
        <v>0.12438167500000001</v>
      </c>
      <c r="AB1273">
        <f>SUMIFS(INDEX(Table_Index[],,MATCH(AB$12,Table_Index[#Headers],0)),
Table_Index[ID],$Q1273,Table_Index[year],$R1273)/COUNTIFS(Table_Index[Quarter],"&lt;&gt;''",Table_Index[ID],$Q1273,Table_Index[year],$R1273)</f>
        <v>2.479315E-2</v>
      </c>
      <c r="AC1273" s="24">
        <f t="shared" si="78"/>
        <v>0.99999997499999993</v>
      </c>
      <c r="AD1273">
        <f>COUNTIFS(Table_Index[Quarter],"&lt;&gt;''",Table_Index[ID],$Q1273,Table_Index[year],$R1273)</f>
        <v>4</v>
      </c>
      <c r="AE1273" s="34">
        <f t="shared" si="79"/>
        <v>0.83785674513854935</v>
      </c>
    </row>
    <row r="1274" spans="1:31" x14ac:dyDescent="0.3">
      <c r="A1274">
        <v>9181</v>
      </c>
      <c r="B1274">
        <v>2008</v>
      </c>
      <c r="C1274">
        <v>3</v>
      </c>
      <c r="D1274">
        <v>5.6929899999999999E-2</v>
      </c>
      <c r="E1274">
        <v>7.7349699999999993E-2</v>
      </c>
      <c r="F1274">
        <v>8.7236499999999995E-2</v>
      </c>
      <c r="G1274">
        <v>0.17867620000000001</v>
      </c>
      <c r="H1274">
        <v>1.7447000000000001E-3</v>
      </c>
      <c r="I1274">
        <v>0.2558938</v>
      </c>
      <c r="J1274">
        <v>0.26627329999999999</v>
      </c>
      <c r="K1274">
        <v>2.4716999999999999E-2</v>
      </c>
      <c r="L1274">
        <v>4.7689299999999997E-2</v>
      </c>
      <c r="M1274">
        <v>3.4895E-3</v>
      </c>
      <c r="O1274" t="str">
        <f>Table_Index[[#This Row],[ID]]&amp;Table_Index[[#This Row],[year]]</f>
        <v>91812008</v>
      </c>
      <c r="P1274" t="str">
        <v>93672005</v>
      </c>
      <c r="Q1274" t="str">
        <f t="shared" si="76"/>
        <v>9367</v>
      </c>
      <c r="R1274" t="str">
        <f t="shared" si="77"/>
        <v>2005</v>
      </c>
      <c r="S1274">
        <f>SUMIFS(INDEX(Table_Index[],,MATCH(S$12,Table_Index[#Headers],0)),
Table_Index[ID],$Q1274,Table_Index[year],$R1274)/COUNTIFS(Table_Index[Quarter],"&lt;&gt;''",Table_Index[ID],$Q1274,Table_Index[year],$R1274)</f>
        <v>8.2694524999999991E-2</v>
      </c>
      <c r="T1274">
        <f>SUMIFS(INDEX(Table_Index[],,MATCH(T$12,Table_Index[#Headers],0)),
Table_Index[ID],$Q1274,Table_Index[year],$R1274)/COUNTIFS(Table_Index[Quarter],"&lt;&gt;''",Table_Index[ID],$Q1274,Table_Index[year],$R1274)</f>
        <v>5.7862499999999997E-2</v>
      </c>
      <c r="U1274">
        <f>SUMIFS(INDEX(Table_Index[],,MATCH(U$12,Table_Index[#Headers],0)),
Table_Index[ID],$Q1274,Table_Index[year],$R1274)/COUNTIFS(Table_Index[Quarter],"&lt;&gt;''",Table_Index[ID],$Q1274,Table_Index[year],$R1274)</f>
        <v>0.131456875</v>
      </c>
      <c r="V1274">
        <f>SUMIFS(INDEX(Table_Index[],,MATCH(V$12,Table_Index[#Headers],0)),
Table_Index[ID],$Q1274,Table_Index[year],$R1274)/COUNTIFS(Table_Index[Quarter],"&lt;&gt;''",Table_Index[ID],$Q1274,Table_Index[year],$R1274)</f>
        <v>7.2521425E-2</v>
      </c>
      <c r="W1274">
        <f>SUMIFS(INDEX(Table_Index[],,MATCH(W$12,Table_Index[#Headers],0)),
Table_Index[ID],$Q1274,Table_Index[year],$R1274)/COUNTIFS(Table_Index[Quarter],"&lt;&gt;''",Table_Index[ID],$Q1274,Table_Index[year],$R1274)</f>
        <v>2.5216100000000002E-2</v>
      </c>
      <c r="X1274">
        <f>SUMIFS(INDEX(Table_Index[],,MATCH(X$12,Table_Index[#Headers],0)),
Table_Index[ID],$Q1274,Table_Index[year],$R1274)/COUNTIFS(Table_Index[Quarter],"&lt;&gt;''",Table_Index[ID],$Q1274,Table_Index[year],$R1274)</f>
        <v>0.43709999999999999</v>
      </c>
      <c r="Y1274">
        <f>SUMIFS(INDEX(Table_Index[],,MATCH(Y$12,Table_Index[#Headers],0)),
Table_Index[ID],$Q1274,Table_Index[year],$R1274)/COUNTIFS(Table_Index[Quarter],"&lt;&gt;''",Table_Index[ID],$Q1274,Table_Index[year],$R1274)</f>
        <v>9.0468000000000007E-3</v>
      </c>
      <c r="Z1274">
        <f>SUMIFS(INDEX(Table_Index[],,MATCH(Z$12,Table_Index[#Headers],0)),
Table_Index[ID],$Q1274,Table_Index[year],$R1274)/COUNTIFS(Table_Index[Quarter],"&lt;&gt;''",Table_Index[ID],$Q1274,Table_Index[year],$R1274)</f>
        <v>8.5941724999999997E-2</v>
      </c>
      <c r="AA1274">
        <f>SUMIFS(INDEX(Table_Index[],,MATCH(AA$12,Table_Index[#Headers],0)),
Table_Index[ID],$Q1274,Table_Index[year],$R1274)/COUNTIFS(Table_Index[Quarter],"&lt;&gt;''",Table_Index[ID],$Q1274,Table_Index[year],$R1274)</f>
        <v>8.1769425000000007E-2</v>
      </c>
      <c r="AB1274">
        <f>SUMIFS(INDEX(Table_Index[],,MATCH(AB$12,Table_Index[#Headers],0)),
Table_Index[ID],$Q1274,Table_Index[year],$R1274)/COUNTIFS(Table_Index[Quarter],"&lt;&gt;''",Table_Index[ID],$Q1274,Table_Index[year],$R1274)</f>
        <v>1.639065E-2</v>
      </c>
      <c r="AC1274" s="24">
        <f t="shared" si="78"/>
        <v>1.0000000250000001</v>
      </c>
      <c r="AD1274">
        <f>COUNTIFS(Table_Index[Quarter],"&lt;&gt;''",Table_Index[ID],$Q1274,Table_Index[year],$R1274)</f>
        <v>4</v>
      </c>
      <c r="AE1274" s="34">
        <f t="shared" si="79"/>
        <v>0.76115830090229941</v>
      </c>
    </row>
    <row r="1275" spans="1:31" x14ac:dyDescent="0.3">
      <c r="A1275">
        <v>9181</v>
      </c>
      <c r="B1275">
        <v>2008</v>
      </c>
      <c r="C1275">
        <v>4</v>
      </c>
      <c r="D1275">
        <v>0.14638889999999999</v>
      </c>
      <c r="E1275">
        <v>0.1934544</v>
      </c>
      <c r="F1275">
        <v>0.20099159999999999</v>
      </c>
      <c r="G1275">
        <v>6.6327200000000003E-2</v>
      </c>
      <c r="H1275">
        <v>3.0149E-3</v>
      </c>
      <c r="I1275">
        <v>0.2261155</v>
      </c>
      <c r="J1275">
        <v>0.1004958</v>
      </c>
      <c r="K1275">
        <v>1.30645E-2</v>
      </c>
      <c r="L1275">
        <v>4.5223100000000002E-2</v>
      </c>
      <c r="M1275">
        <v>4.9243000000000004E-3</v>
      </c>
      <c r="O1275" t="str">
        <f>Table_Index[[#This Row],[ID]]&amp;Table_Index[[#This Row],[year]]</f>
        <v>91812008</v>
      </c>
      <c r="P1275" t="str">
        <v>93672006</v>
      </c>
      <c r="Q1275" t="str">
        <f t="shared" si="76"/>
        <v>9367</v>
      </c>
      <c r="R1275" t="str">
        <f t="shared" si="77"/>
        <v>2006</v>
      </c>
      <c r="S1275">
        <f>SUMIFS(INDEX(Table_Index[],,MATCH(S$12,Table_Index[#Headers],0)),
Table_Index[ID],$Q1275,Table_Index[year],$R1275)/COUNTIFS(Table_Index[Quarter],"&lt;&gt;''",Table_Index[ID],$Q1275,Table_Index[year],$R1275)</f>
        <v>4.7232024999999997E-2</v>
      </c>
      <c r="T1275">
        <f>SUMIFS(INDEX(Table_Index[],,MATCH(T$12,Table_Index[#Headers],0)),
Table_Index[ID],$Q1275,Table_Index[year],$R1275)/COUNTIFS(Table_Index[Quarter],"&lt;&gt;''",Table_Index[ID],$Q1275,Table_Index[year],$R1275)</f>
        <v>4.1612300000000005E-2</v>
      </c>
      <c r="U1275">
        <f>SUMIFS(INDEX(Table_Index[],,MATCH(U$12,Table_Index[#Headers],0)),
Table_Index[ID],$Q1275,Table_Index[year],$R1275)/COUNTIFS(Table_Index[Quarter],"&lt;&gt;''",Table_Index[ID],$Q1275,Table_Index[year],$R1275)</f>
        <v>0.11441475</v>
      </c>
      <c r="V1275">
        <f>SUMIFS(INDEX(Table_Index[],,MATCH(V$12,Table_Index[#Headers],0)),
Table_Index[ID],$Q1275,Table_Index[year],$R1275)/COUNTIFS(Table_Index[Quarter],"&lt;&gt;''",Table_Index[ID],$Q1275,Table_Index[year],$R1275)</f>
        <v>0.10389250000000001</v>
      </c>
      <c r="W1275">
        <f>SUMIFS(INDEX(Table_Index[],,MATCH(W$12,Table_Index[#Headers],0)),
Table_Index[ID],$Q1275,Table_Index[year],$R1275)/COUNTIFS(Table_Index[Quarter],"&lt;&gt;''",Table_Index[ID],$Q1275,Table_Index[year],$R1275)</f>
        <v>4.5552225000000002E-2</v>
      </c>
      <c r="X1275">
        <f>SUMIFS(INDEX(Table_Index[],,MATCH(X$12,Table_Index[#Headers],0)),
Table_Index[ID],$Q1275,Table_Index[year],$R1275)/COUNTIFS(Table_Index[Quarter],"&lt;&gt;''",Table_Index[ID],$Q1275,Table_Index[year],$R1275)</f>
        <v>0.27182835</v>
      </c>
      <c r="Y1275">
        <f>SUMIFS(INDEX(Table_Index[],,MATCH(Y$12,Table_Index[#Headers],0)),
Table_Index[ID],$Q1275,Table_Index[year],$R1275)/COUNTIFS(Table_Index[Quarter],"&lt;&gt;''",Table_Index[ID],$Q1275,Table_Index[year],$R1275)</f>
        <v>6.5587724999999999E-2</v>
      </c>
      <c r="Z1275">
        <f>SUMIFS(INDEX(Table_Index[],,MATCH(Z$12,Table_Index[#Headers],0)),
Table_Index[ID],$Q1275,Table_Index[year],$R1275)/COUNTIFS(Table_Index[Quarter],"&lt;&gt;''",Table_Index[ID],$Q1275,Table_Index[year],$R1275)</f>
        <v>0.1205574</v>
      </c>
      <c r="AA1275">
        <f>SUMIFS(INDEX(Table_Index[],,MATCH(AA$12,Table_Index[#Headers],0)),
Table_Index[ID],$Q1275,Table_Index[year],$R1275)/COUNTIFS(Table_Index[Quarter],"&lt;&gt;''",Table_Index[ID],$Q1275,Table_Index[year],$R1275)</f>
        <v>0.1745797</v>
      </c>
      <c r="AB1275">
        <f>SUMIFS(INDEX(Table_Index[],,MATCH(AB$12,Table_Index[#Headers],0)),
Table_Index[ID],$Q1275,Table_Index[year],$R1275)/COUNTIFS(Table_Index[Quarter],"&lt;&gt;''",Table_Index[ID],$Q1275,Table_Index[year],$R1275)</f>
        <v>1.4742999999999999E-2</v>
      </c>
      <c r="AC1275" s="24">
        <f t="shared" si="78"/>
        <v>0.99999997500000004</v>
      </c>
      <c r="AD1275">
        <f>COUNTIFS(Table_Index[Quarter],"&lt;&gt;''",Table_Index[ID],$Q1275,Table_Index[year],$R1275)</f>
        <v>4</v>
      </c>
      <c r="AE1275" s="34">
        <f t="shared" si="79"/>
        <v>0.84665624459659816</v>
      </c>
    </row>
    <row r="1276" spans="1:31" x14ac:dyDescent="0.3">
      <c r="A1276">
        <v>9181</v>
      </c>
      <c r="B1276">
        <v>2009</v>
      </c>
      <c r="C1276">
        <v>1</v>
      </c>
      <c r="D1276">
        <v>8.8283899999999998E-2</v>
      </c>
      <c r="E1276">
        <v>9.7328700000000004E-2</v>
      </c>
      <c r="F1276">
        <v>5.0633400000000002E-2</v>
      </c>
      <c r="G1276">
        <v>0.12879070000000001</v>
      </c>
      <c r="H1276">
        <v>1.9799000000000001E-2</v>
      </c>
      <c r="I1276">
        <v>0.23369280000000001</v>
      </c>
      <c r="J1276">
        <v>0.2456371</v>
      </c>
      <c r="K1276">
        <v>3.8948799999999999E-2</v>
      </c>
      <c r="L1276">
        <v>9.0534299999999998E-2</v>
      </c>
      <c r="M1276">
        <v>6.3512999999999998E-3</v>
      </c>
      <c r="O1276" t="str">
        <f>Table_Index[[#This Row],[ID]]&amp;Table_Index[[#This Row],[year]]</f>
        <v>91812009</v>
      </c>
      <c r="P1276" t="str">
        <v>93682003</v>
      </c>
      <c r="Q1276" t="str">
        <f t="shared" si="76"/>
        <v>9368</v>
      </c>
      <c r="R1276" t="str">
        <f t="shared" si="77"/>
        <v>2003</v>
      </c>
      <c r="S1276">
        <f>SUMIFS(INDEX(Table_Index[],,MATCH(S$12,Table_Index[#Headers],0)),
Table_Index[ID],$Q1276,Table_Index[year],$R1276)/COUNTIFS(Table_Index[Quarter],"&lt;&gt;''",Table_Index[ID],$Q1276,Table_Index[year],$R1276)</f>
        <v>2.8475499999999999E-3</v>
      </c>
      <c r="T1276">
        <f>SUMIFS(INDEX(Table_Index[],,MATCH(T$12,Table_Index[#Headers],0)),
Table_Index[ID],$Q1276,Table_Index[year],$R1276)/COUNTIFS(Table_Index[Quarter],"&lt;&gt;''",Table_Index[ID],$Q1276,Table_Index[year],$R1276)</f>
        <v>4.8807499999999998E-4</v>
      </c>
      <c r="U1276">
        <f>SUMIFS(INDEX(Table_Index[],,MATCH(U$12,Table_Index[#Headers],0)),
Table_Index[ID],$Q1276,Table_Index[year],$R1276)/COUNTIFS(Table_Index[Quarter],"&lt;&gt;''",Table_Index[ID],$Q1276,Table_Index[year],$R1276)</f>
        <v>5.9096500000000007E-3</v>
      </c>
      <c r="V1276">
        <f>SUMIFS(INDEX(Table_Index[],,MATCH(V$12,Table_Index[#Headers],0)),
Table_Index[ID],$Q1276,Table_Index[year],$R1276)/COUNTIFS(Table_Index[Quarter],"&lt;&gt;''",Table_Index[ID],$Q1276,Table_Index[year],$R1276)</f>
        <v>2.238745E-2</v>
      </c>
      <c r="W1276">
        <f>SUMIFS(INDEX(Table_Index[],,MATCH(W$12,Table_Index[#Headers],0)),
Table_Index[ID],$Q1276,Table_Index[year],$R1276)/COUNTIFS(Table_Index[Quarter],"&lt;&gt;''",Table_Index[ID],$Q1276,Table_Index[year],$R1276)</f>
        <v>0</v>
      </c>
      <c r="X1276">
        <f>SUMIFS(INDEX(Table_Index[],,MATCH(X$12,Table_Index[#Headers],0)),
Table_Index[ID],$Q1276,Table_Index[year],$R1276)/COUNTIFS(Table_Index[Quarter],"&lt;&gt;''",Table_Index[ID],$Q1276,Table_Index[year],$R1276)</f>
        <v>1.077355E-2</v>
      </c>
      <c r="Y1276">
        <f>SUMIFS(INDEX(Table_Index[],,MATCH(Y$12,Table_Index[#Headers],0)),
Table_Index[ID],$Q1276,Table_Index[year],$R1276)/COUNTIFS(Table_Index[Quarter],"&lt;&gt;''",Table_Index[ID],$Q1276,Table_Index[year],$R1276)</f>
        <v>0</v>
      </c>
      <c r="Z1276">
        <f>SUMIFS(INDEX(Table_Index[],,MATCH(Z$12,Table_Index[#Headers],0)),
Table_Index[ID],$Q1276,Table_Index[year],$R1276)/COUNTIFS(Table_Index[Quarter],"&lt;&gt;''",Table_Index[ID],$Q1276,Table_Index[year],$R1276)</f>
        <v>0.94511267499999996</v>
      </c>
      <c r="AA1276">
        <f>SUMIFS(INDEX(Table_Index[],,MATCH(AA$12,Table_Index[#Headers],0)),
Table_Index[ID],$Q1276,Table_Index[year],$R1276)/COUNTIFS(Table_Index[Quarter],"&lt;&gt;''",Table_Index[ID],$Q1276,Table_Index[year],$R1276)</f>
        <v>8.7875499999999999E-3</v>
      </c>
      <c r="AB1276">
        <f>SUMIFS(INDEX(Table_Index[],,MATCH(AB$12,Table_Index[#Headers],0)),
Table_Index[ID],$Q1276,Table_Index[year],$R1276)/COUNTIFS(Table_Index[Quarter],"&lt;&gt;''",Table_Index[ID],$Q1276,Table_Index[year],$R1276)</f>
        <v>3.6935499999999999E-3</v>
      </c>
      <c r="AC1276" s="24">
        <f t="shared" si="78"/>
        <v>1.0000000499999999</v>
      </c>
      <c r="AD1276">
        <f>COUNTIFS(Table_Index[Quarter],"&lt;&gt;''",Table_Index[ID],$Q1276,Table_Index[year],$R1276)</f>
        <v>4</v>
      </c>
      <c r="AE1276" s="34">
        <f t="shared" si="79"/>
        <v>0.1060106301893039</v>
      </c>
    </row>
    <row r="1277" spans="1:31" x14ac:dyDescent="0.3">
      <c r="A1277">
        <v>9181</v>
      </c>
      <c r="B1277">
        <v>2009</v>
      </c>
      <c r="C1277">
        <v>2</v>
      </c>
      <c r="D1277">
        <v>7.3973999999999998E-2</v>
      </c>
      <c r="E1277">
        <v>5.3690799999999997E-2</v>
      </c>
      <c r="F1277">
        <v>6.4428899999999997E-2</v>
      </c>
      <c r="G1277">
        <v>0.20348810000000001</v>
      </c>
      <c r="H1277">
        <v>2.16451E-2</v>
      </c>
      <c r="I1277">
        <v>0.2416085</v>
      </c>
      <c r="J1277">
        <v>0.20993100000000001</v>
      </c>
      <c r="K1277">
        <v>4.7516299999999997E-2</v>
      </c>
      <c r="L1277">
        <v>8.0536200000000002E-2</v>
      </c>
      <c r="M1277">
        <v>3.1811999999999999E-3</v>
      </c>
      <c r="O1277" t="str">
        <f>Table_Index[[#This Row],[ID]]&amp;Table_Index[[#This Row],[year]]</f>
        <v>91812009</v>
      </c>
      <c r="P1277" t="str">
        <v>93682004</v>
      </c>
      <c r="Q1277" t="str">
        <f t="shared" si="76"/>
        <v>9368</v>
      </c>
      <c r="R1277" t="str">
        <f t="shared" si="77"/>
        <v>2004</v>
      </c>
      <c r="S1277">
        <f>SUMIFS(INDEX(Table_Index[],,MATCH(S$12,Table_Index[#Headers],0)),
Table_Index[ID],$Q1277,Table_Index[year],$R1277)/COUNTIFS(Table_Index[Quarter],"&lt;&gt;''",Table_Index[ID],$Q1277,Table_Index[year],$R1277)</f>
        <v>3.9124525E-2</v>
      </c>
      <c r="T1277">
        <f>SUMIFS(INDEX(Table_Index[],,MATCH(T$12,Table_Index[#Headers],0)),
Table_Index[ID],$Q1277,Table_Index[year],$R1277)/COUNTIFS(Table_Index[Quarter],"&lt;&gt;''",Table_Index[ID],$Q1277,Table_Index[year],$R1277)</f>
        <v>2.7539649999999999E-2</v>
      </c>
      <c r="U1277">
        <f>SUMIFS(INDEX(Table_Index[],,MATCH(U$12,Table_Index[#Headers],0)),
Table_Index[ID],$Q1277,Table_Index[year],$R1277)/COUNTIFS(Table_Index[Quarter],"&lt;&gt;''",Table_Index[ID],$Q1277,Table_Index[year],$R1277)</f>
        <v>7.0073524999999998E-2</v>
      </c>
      <c r="V1277">
        <f>SUMIFS(INDEX(Table_Index[],,MATCH(V$12,Table_Index[#Headers],0)),
Table_Index[ID],$Q1277,Table_Index[year],$R1277)/COUNTIFS(Table_Index[Quarter],"&lt;&gt;''",Table_Index[ID],$Q1277,Table_Index[year],$R1277)</f>
        <v>3.7204624999999998E-2</v>
      </c>
      <c r="W1277">
        <f>SUMIFS(INDEX(Table_Index[],,MATCH(W$12,Table_Index[#Headers],0)),
Table_Index[ID],$Q1277,Table_Index[year],$R1277)/COUNTIFS(Table_Index[Quarter],"&lt;&gt;''",Table_Index[ID],$Q1277,Table_Index[year],$R1277)</f>
        <v>9.0434E-3</v>
      </c>
      <c r="X1277">
        <f>SUMIFS(INDEX(Table_Index[],,MATCH(X$12,Table_Index[#Headers],0)),
Table_Index[ID],$Q1277,Table_Index[year],$R1277)/COUNTIFS(Table_Index[Quarter],"&lt;&gt;''",Table_Index[ID],$Q1277,Table_Index[year],$R1277)</f>
        <v>6.4024374999999994E-2</v>
      </c>
      <c r="Y1277">
        <f>SUMIFS(INDEX(Table_Index[],,MATCH(Y$12,Table_Index[#Headers],0)),
Table_Index[ID],$Q1277,Table_Index[year],$R1277)/COUNTIFS(Table_Index[Quarter],"&lt;&gt;''",Table_Index[ID],$Q1277,Table_Index[year],$R1277)</f>
        <v>5.89702E-2</v>
      </c>
      <c r="Z1277">
        <f>SUMIFS(INDEX(Table_Index[],,MATCH(Z$12,Table_Index[#Headers],0)),
Table_Index[ID],$Q1277,Table_Index[year],$R1277)/COUNTIFS(Table_Index[Quarter],"&lt;&gt;''",Table_Index[ID],$Q1277,Table_Index[year],$R1277)</f>
        <v>0.53541352499999995</v>
      </c>
      <c r="AA1277">
        <f>SUMIFS(INDEX(Table_Index[],,MATCH(AA$12,Table_Index[#Headers],0)),
Table_Index[ID],$Q1277,Table_Index[year],$R1277)/COUNTIFS(Table_Index[Quarter],"&lt;&gt;''",Table_Index[ID],$Q1277,Table_Index[year],$R1277)</f>
        <v>3.6396274999999999E-2</v>
      </c>
      <c r="AB1277">
        <f>SUMIFS(INDEX(Table_Index[],,MATCH(AB$12,Table_Index[#Headers],0)),
Table_Index[ID],$Q1277,Table_Index[year],$R1277)/COUNTIFS(Table_Index[Quarter],"&lt;&gt;''",Table_Index[ID],$Q1277,Table_Index[year],$R1277)</f>
        <v>0.12220990000000001</v>
      </c>
      <c r="AC1277" s="24">
        <f t="shared" si="78"/>
        <v>0.99999999999999989</v>
      </c>
      <c r="AD1277">
        <f>COUNTIFS(Table_Index[Quarter],"&lt;&gt;''",Table_Index[ID],$Q1277,Table_Index[year],$R1277)</f>
        <v>4</v>
      </c>
      <c r="AE1277" s="34">
        <f t="shared" si="79"/>
        <v>0.68083037678353375</v>
      </c>
    </row>
    <row r="1278" spans="1:31" x14ac:dyDescent="0.3">
      <c r="A1278">
        <v>9181</v>
      </c>
      <c r="B1278">
        <v>2009</v>
      </c>
      <c r="C1278">
        <v>3</v>
      </c>
      <c r="D1278">
        <v>8.7254600000000002E-2</v>
      </c>
      <c r="E1278">
        <v>0.1165369</v>
      </c>
      <c r="F1278">
        <v>7.1090100000000003E-2</v>
      </c>
      <c r="G1278">
        <v>0.26607989999999998</v>
      </c>
      <c r="H1278">
        <v>2.2723400000000001E-2</v>
      </c>
      <c r="I1278">
        <v>0.16249150000000001</v>
      </c>
      <c r="J1278">
        <v>0.2031144</v>
      </c>
      <c r="K1278">
        <v>6.3473000000000002E-3</v>
      </c>
      <c r="L1278">
        <v>6.0934299999999997E-2</v>
      </c>
      <c r="M1278">
        <v>3.4275999999999998E-3</v>
      </c>
      <c r="O1278" t="str">
        <f>Table_Index[[#This Row],[ID]]&amp;Table_Index[[#This Row],[year]]</f>
        <v>91812009</v>
      </c>
      <c r="P1278" t="str">
        <v>93682005</v>
      </c>
      <c r="Q1278" t="str">
        <f t="shared" si="76"/>
        <v>9368</v>
      </c>
      <c r="R1278" t="str">
        <f t="shared" si="77"/>
        <v>2005</v>
      </c>
      <c r="S1278">
        <f>SUMIFS(INDEX(Table_Index[],,MATCH(S$12,Table_Index[#Headers],0)),
Table_Index[ID],$Q1278,Table_Index[year],$R1278)/COUNTIFS(Table_Index[Quarter],"&lt;&gt;''",Table_Index[ID],$Q1278,Table_Index[year],$R1278)</f>
        <v>6.8479700000000004E-2</v>
      </c>
      <c r="T1278">
        <f>SUMIFS(INDEX(Table_Index[],,MATCH(T$12,Table_Index[#Headers],0)),
Table_Index[ID],$Q1278,Table_Index[year],$R1278)/COUNTIFS(Table_Index[Quarter],"&lt;&gt;''",Table_Index[ID],$Q1278,Table_Index[year],$R1278)</f>
        <v>5.4046749999999998E-2</v>
      </c>
      <c r="U1278">
        <f>SUMIFS(INDEX(Table_Index[],,MATCH(U$12,Table_Index[#Headers],0)),
Table_Index[ID],$Q1278,Table_Index[year],$R1278)/COUNTIFS(Table_Index[Quarter],"&lt;&gt;''",Table_Index[ID],$Q1278,Table_Index[year],$R1278)</f>
        <v>0.10941532500000001</v>
      </c>
      <c r="V1278">
        <f>SUMIFS(INDEX(Table_Index[],,MATCH(V$12,Table_Index[#Headers],0)),
Table_Index[ID],$Q1278,Table_Index[year],$R1278)/COUNTIFS(Table_Index[Quarter],"&lt;&gt;''",Table_Index[ID],$Q1278,Table_Index[year],$R1278)</f>
        <v>3.7796700000000003E-2</v>
      </c>
      <c r="W1278">
        <f>SUMIFS(INDEX(Table_Index[],,MATCH(W$12,Table_Index[#Headers],0)),
Table_Index[ID],$Q1278,Table_Index[year],$R1278)/COUNTIFS(Table_Index[Quarter],"&lt;&gt;''",Table_Index[ID],$Q1278,Table_Index[year],$R1278)</f>
        <v>6.2688974999999994E-2</v>
      </c>
      <c r="X1278">
        <f>SUMIFS(INDEX(Table_Index[],,MATCH(X$12,Table_Index[#Headers],0)),
Table_Index[ID],$Q1278,Table_Index[year],$R1278)/COUNTIFS(Table_Index[Quarter],"&lt;&gt;''",Table_Index[ID],$Q1278,Table_Index[year],$R1278)</f>
        <v>0.41509024999999999</v>
      </c>
      <c r="Y1278">
        <f>SUMIFS(INDEX(Table_Index[],,MATCH(Y$12,Table_Index[#Headers],0)),
Table_Index[ID],$Q1278,Table_Index[year],$R1278)/COUNTIFS(Table_Index[Quarter],"&lt;&gt;''",Table_Index[ID],$Q1278,Table_Index[year],$R1278)</f>
        <v>0</v>
      </c>
      <c r="Z1278">
        <f>SUMIFS(INDEX(Table_Index[],,MATCH(Z$12,Table_Index[#Headers],0)),
Table_Index[ID],$Q1278,Table_Index[year],$R1278)/COUNTIFS(Table_Index[Quarter],"&lt;&gt;''",Table_Index[ID],$Q1278,Table_Index[year],$R1278)</f>
        <v>9.0756525000000005E-2</v>
      </c>
      <c r="AA1278">
        <f>SUMIFS(INDEX(Table_Index[],,MATCH(AA$12,Table_Index[#Headers],0)),
Table_Index[ID],$Q1278,Table_Index[year],$R1278)/COUNTIFS(Table_Index[Quarter],"&lt;&gt;''",Table_Index[ID],$Q1278,Table_Index[year],$R1278)</f>
        <v>0.14461247499999999</v>
      </c>
      <c r="AB1278">
        <f>SUMIFS(INDEX(Table_Index[],,MATCH(AB$12,Table_Index[#Headers],0)),
Table_Index[ID],$Q1278,Table_Index[year],$R1278)/COUNTIFS(Table_Index[Quarter],"&lt;&gt;''",Table_Index[ID],$Q1278,Table_Index[year],$R1278)</f>
        <v>1.7113349999999999E-2</v>
      </c>
      <c r="AC1278" s="24">
        <f t="shared" si="78"/>
        <v>1.0000000499999999</v>
      </c>
      <c r="AD1278">
        <f>COUNTIFS(Table_Index[Quarter],"&lt;&gt;''",Table_Index[ID],$Q1278,Table_Index[year],$R1278)</f>
        <v>4</v>
      </c>
      <c r="AE1278" s="34">
        <f t="shared" si="79"/>
        <v>0.77331697089106499</v>
      </c>
    </row>
    <row r="1279" spans="1:31" x14ac:dyDescent="0.3">
      <c r="A1279">
        <v>9181</v>
      </c>
      <c r="B1279">
        <v>2009</v>
      </c>
      <c r="C1279">
        <v>4</v>
      </c>
      <c r="D1279">
        <v>3.0657400000000001E-2</v>
      </c>
      <c r="E1279">
        <v>5.5183299999999998E-2</v>
      </c>
      <c r="F1279">
        <v>0</v>
      </c>
      <c r="G1279">
        <v>0.1897692</v>
      </c>
      <c r="H1279">
        <v>2.60588E-2</v>
      </c>
      <c r="I1279">
        <v>0.45986070000000001</v>
      </c>
      <c r="J1279">
        <v>0.175623</v>
      </c>
      <c r="K1279">
        <v>6.6220000000000003E-3</v>
      </c>
      <c r="L1279">
        <v>5.1504399999999999E-2</v>
      </c>
      <c r="M1279">
        <v>4.7212E-3</v>
      </c>
      <c r="O1279" t="str">
        <f>Table_Index[[#This Row],[ID]]&amp;Table_Index[[#This Row],[year]]</f>
        <v>91812009</v>
      </c>
      <c r="P1279" t="str">
        <v>93682006</v>
      </c>
      <c r="Q1279" t="str">
        <f t="shared" si="76"/>
        <v>9368</v>
      </c>
      <c r="R1279" t="str">
        <f t="shared" si="77"/>
        <v>2006</v>
      </c>
      <c r="S1279">
        <f>SUMIFS(INDEX(Table_Index[],,MATCH(S$12,Table_Index[#Headers],0)),
Table_Index[ID],$Q1279,Table_Index[year],$R1279)/COUNTIFS(Table_Index[Quarter],"&lt;&gt;''",Table_Index[ID],$Q1279,Table_Index[year],$R1279)</f>
        <v>5.7075225E-2</v>
      </c>
      <c r="T1279">
        <f>SUMIFS(INDEX(Table_Index[],,MATCH(T$12,Table_Index[#Headers],0)),
Table_Index[ID],$Q1279,Table_Index[year],$R1279)/COUNTIFS(Table_Index[Quarter],"&lt;&gt;''",Table_Index[ID],$Q1279,Table_Index[year],$R1279)</f>
        <v>1.9994350000000001E-2</v>
      </c>
      <c r="U1279">
        <f>SUMIFS(INDEX(Table_Index[],,MATCH(U$12,Table_Index[#Headers],0)),
Table_Index[ID],$Q1279,Table_Index[year],$R1279)/COUNTIFS(Table_Index[Quarter],"&lt;&gt;''",Table_Index[ID],$Q1279,Table_Index[year],$R1279)</f>
        <v>5.9585775000000001E-2</v>
      </c>
      <c r="V1279">
        <f>SUMIFS(INDEX(Table_Index[],,MATCH(V$12,Table_Index[#Headers],0)),
Table_Index[ID],$Q1279,Table_Index[year],$R1279)/COUNTIFS(Table_Index[Quarter],"&lt;&gt;''",Table_Index[ID],$Q1279,Table_Index[year],$R1279)</f>
        <v>5.4508124999999998E-2</v>
      </c>
      <c r="W1279">
        <f>SUMIFS(INDEX(Table_Index[],,MATCH(W$12,Table_Index[#Headers],0)),
Table_Index[ID],$Q1279,Table_Index[year],$R1279)/COUNTIFS(Table_Index[Quarter],"&lt;&gt;''",Table_Index[ID],$Q1279,Table_Index[year],$R1279)</f>
        <v>3.9072675000000001E-2</v>
      </c>
      <c r="X1279">
        <f>SUMIFS(INDEX(Table_Index[],,MATCH(X$12,Table_Index[#Headers],0)),
Table_Index[ID],$Q1279,Table_Index[year],$R1279)/COUNTIFS(Table_Index[Quarter],"&lt;&gt;''",Table_Index[ID],$Q1279,Table_Index[year],$R1279)</f>
        <v>0.4316239</v>
      </c>
      <c r="Y1279">
        <f>SUMIFS(INDEX(Table_Index[],,MATCH(Y$12,Table_Index[#Headers],0)),
Table_Index[ID],$Q1279,Table_Index[year],$R1279)/COUNTIFS(Table_Index[Quarter],"&lt;&gt;''",Table_Index[ID],$Q1279,Table_Index[year],$R1279)</f>
        <v>1.5997524999999999E-2</v>
      </c>
      <c r="Z1279">
        <f>SUMIFS(INDEX(Table_Index[],,MATCH(Z$12,Table_Index[#Headers],0)),
Table_Index[ID],$Q1279,Table_Index[year],$R1279)/COUNTIFS(Table_Index[Quarter],"&lt;&gt;''",Table_Index[ID],$Q1279,Table_Index[year],$R1279)</f>
        <v>0.14892772500000001</v>
      </c>
      <c r="AA1279">
        <f>SUMIFS(INDEX(Table_Index[],,MATCH(AA$12,Table_Index[#Headers],0)),
Table_Index[ID],$Q1279,Table_Index[year],$R1279)/COUNTIFS(Table_Index[Quarter],"&lt;&gt;''",Table_Index[ID],$Q1279,Table_Index[year],$R1279)</f>
        <v>0.14827880000000002</v>
      </c>
      <c r="AB1279">
        <f>SUMIFS(INDEX(Table_Index[],,MATCH(AB$12,Table_Index[#Headers],0)),
Table_Index[ID],$Q1279,Table_Index[year],$R1279)/COUNTIFS(Table_Index[Quarter],"&lt;&gt;''",Table_Index[ID],$Q1279,Table_Index[year],$R1279)</f>
        <v>2.49359E-2</v>
      </c>
      <c r="AC1279" s="24">
        <f t="shared" si="78"/>
        <v>1</v>
      </c>
      <c r="AD1279">
        <f>COUNTIFS(Table_Index[Quarter],"&lt;&gt;''",Table_Index[ID],$Q1279,Table_Index[year],$R1279)</f>
        <v>4</v>
      </c>
      <c r="AE1279" s="34">
        <f t="shared" si="79"/>
        <v>0.75695138968499376</v>
      </c>
    </row>
    <row r="1280" spans="1:31" x14ac:dyDescent="0.3">
      <c r="A1280">
        <v>9181</v>
      </c>
      <c r="B1280">
        <v>2010</v>
      </c>
      <c r="C1280">
        <v>1</v>
      </c>
      <c r="D1280">
        <v>5.8174099999999999E-2</v>
      </c>
      <c r="E1280">
        <v>1.98154E-2</v>
      </c>
      <c r="F1280">
        <v>6.0062699999999997E-2</v>
      </c>
      <c r="G1280">
        <v>9.2471899999999996E-2</v>
      </c>
      <c r="H1280">
        <v>9.7976000000000001E-3</v>
      </c>
      <c r="I1280">
        <v>0.47997299999999998</v>
      </c>
      <c r="J1280">
        <v>0.2069608</v>
      </c>
      <c r="K1280">
        <v>7.5738999999999997E-3</v>
      </c>
      <c r="L1280">
        <v>6.14718E-2</v>
      </c>
      <c r="M1280">
        <v>3.6989000000000002E-3</v>
      </c>
      <c r="O1280" t="str">
        <f>Table_Index[[#This Row],[ID]]&amp;Table_Index[[#This Row],[year]]</f>
        <v>91812010</v>
      </c>
      <c r="P1280" t="str">
        <v>93692003</v>
      </c>
      <c r="Q1280" t="str">
        <f t="shared" si="76"/>
        <v>9369</v>
      </c>
      <c r="R1280" t="str">
        <f t="shared" si="77"/>
        <v>2003</v>
      </c>
      <c r="S1280">
        <f>SUMIFS(INDEX(Table_Index[],,MATCH(S$12,Table_Index[#Headers],0)),
Table_Index[ID],$Q1280,Table_Index[year],$R1280)/COUNTIFS(Table_Index[Quarter],"&lt;&gt;''",Table_Index[ID],$Q1280,Table_Index[year],$R1280)</f>
        <v>6.0189599999999996E-2</v>
      </c>
      <c r="T1280">
        <f>SUMIFS(INDEX(Table_Index[],,MATCH(T$12,Table_Index[#Headers],0)),
Table_Index[ID],$Q1280,Table_Index[year],$R1280)/COUNTIFS(Table_Index[Quarter],"&lt;&gt;''",Table_Index[ID],$Q1280,Table_Index[year],$R1280)</f>
        <v>6.7577499999999999E-4</v>
      </c>
      <c r="U1280">
        <f>SUMIFS(INDEX(Table_Index[],,MATCH(U$12,Table_Index[#Headers],0)),
Table_Index[ID],$Q1280,Table_Index[year],$R1280)/COUNTIFS(Table_Index[Quarter],"&lt;&gt;''",Table_Index[ID],$Q1280,Table_Index[year],$R1280)</f>
        <v>0.11228640000000001</v>
      </c>
      <c r="V1280">
        <f>SUMIFS(INDEX(Table_Index[],,MATCH(V$12,Table_Index[#Headers],0)),
Table_Index[ID],$Q1280,Table_Index[year],$R1280)/COUNTIFS(Table_Index[Quarter],"&lt;&gt;''",Table_Index[ID],$Q1280,Table_Index[year],$R1280)</f>
        <v>7.2490250000000001E-3</v>
      </c>
      <c r="W1280">
        <f>SUMIFS(INDEX(Table_Index[],,MATCH(W$12,Table_Index[#Headers],0)),
Table_Index[ID],$Q1280,Table_Index[year],$R1280)/COUNTIFS(Table_Index[Quarter],"&lt;&gt;''",Table_Index[ID],$Q1280,Table_Index[year],$R1280)</f>
        <v>2.9995025000000002E-2</v>
      </c>
      <c r="X1280">
        <f>SUMIFS(INDEX(Table_Index[],,MATCH(X$12,Table_Index[#Headers],0)),
Table_Index[ID],$Q1280,Table_Index[year],$R1280)/COUNTIFS(Table_Index[Quarter],"&lt;&gt;''",Table_Index[ID],$Q1280,Table_Index[year],$R1280)</f>
        <v>9.1324199999999994E-2</v>
      </c>
      <c r="Y1280">
        <f>SUMIFS(INDEX(Table_Index[],,MATCH(Y$12,Table_Index[#Headers],0)),
Table_Index[ID],$Q1280,Table_Index[year],$R1280)/COUNTIFS(Table_Index[Quarter],"&lt;&gt;''",Table_Index[ID],$Q1280,Table_Index[year],$R1280)</f>
        <v>7.079705E-2</v>
      </c>
      <c r="Z1280">
        <f>SUMIFS(INDEX(Table_Index[],,MATCH(Z$12,Table_Index[#Headers],0)),
Table_Index[ID],$Q1280,Table_Index[year],$R1280)/COUNTIFS(Table_Index[Quarter],"&lt;&gt;''",Table_Index[ID],$Q1280,Table_Index[year],$R1280)</f>
        <v>0.42874609999999996</v>
      </c>
      <c r="AA1280">
        <f>SUMIFS(INDEX(Table_Index[],,MATCH(AA$12,Table_Index[#Headers],0)),
Table_Index[ID],$Q1280,Table_Index[year],$R1280)/COUNTIFS(Table_Index[Quarter],"&lt;&gt;''",Table_Index[ID],$Q1280,Table_Index[year],$R1280)</f>
        <v>3.0004525000000001E-2</v>
      </c>
      <c r="AB1280">
        <f>SUMIFS(INDEX(Table_Index[],,MATCH(AB$12,Table_Index[#Headers],0)),
Table_Index[ID],$Q1280,Table_Index[year],$R1280)/COUNTIFS(Table_Index[Quarter],"&lt;&gt;''",Table_Index[ID],$Q1280,Table_Index[year],$R1280)</f>
        <v>0.16873225</v>
      </c>
      <c r="AC1280" s="24">
        <f t="shared" si="78"/>
        <v>0.99999994999999986</v>
      </c>
      <c r="AD1280">
        <f>COUNTIFS(Table_Index[Quarter],"&lt;&gt;''",Table_Index[ID],$Q1280,Table_Index[year],$R1280)</f>
        <v>4</v>
      </c>
      <c r="AE1280" s="34">
        <f t="shared" si="79"/>
        <v>0.75626987609673757</v>
      </c>
    </row>
    <row r="1281" spans="1:31" x14ac:dyDescent="0.3">
      <c r="A1281">
        <v>9181</v>
      </c>
      <c r="B1281">
        <v>2010</v>
      </c>
      <c r="C1281">
        <v>2</v>
      </c>
      <c r="D1281">
        <v>5.3742699999999997E-2</v>
      </c>
      <c r="E1281">
        <v>5.0786900000000003E-2</v>
      </c>
      <c r="F1281">
        <v>6.6506599999999999E-2</v>
      </c>
      <c r="G1281">
        <v>9.9155300000000002E-2</v>
      </c>
      <c r="H1281">
        <v>1.75336E-2</v>
      </c>
      <c r="I1281">
        <v>0.48368440000000001</v>
      </c>
      <c r="J1281">
        <v>0.12793879999999999</v>
      </c>
      <c r="K1281">
        <v>8.7063000000000001E-3</v>
      </c>
      <c r="L1281">
        <v>8.5854E-2</v>
      </c>
      <c r="M1281">
        <v>6.0914000000000003E-3</v>
      </c>
      <c r="O1281" t="str">
        <f>Table_Index[[#This Row],[ID]]&amp;Table_Index[[#This Row],[year]]</f>
        <v>91812010</v>
      </c>
      <c r="P1281" t="str">
        <v>93692004</v>
      </c>
      <c r="Q1281" t="str">
        <f t="shared" si="76"/>
        <v>9369</v>
      </c>
      <c r="R1281" t="str">
        <f t="shared" si="77"/>
        <v>2004</v>
      </c>
      <c r="S1281">
        <f>SUMIFS(INDEX(Table_Index[],,MATCH(S$12,Table_Index[#Headers],0)),
Table_Index[ID],$Q1281,Table_Index[year],$R1281)/COUNTIFS(Table_Index[Quarter],"&lt;&gt;''",Table_Index[ID],$Q1281,Table_Index[year],$R1281)</f>
        <v>0</v>
      </c>
      <c r="T1281">
        <f>SUMIFS(INDEX(Table_Index[],,MATCH(T$12,Table_Index[#Headers],0)),
Table_Index[ID],$Q1281,Table_Index[year],$R1281)/COUNTIFS(Table_Index[Quarter],"&lt;&gt;''",Table_Index[ID],$Q1281,Table_Index[year],$R1281)</f>
        <v>6.2023624999999999E-2</v>
      </c>
      <c r="U1281">
        <f>SUMIFS(INDEX(Table_Index[],,MATCH(U$12,Table_Index[#Headers],0)),
Table_Index[ID],$Q1281,Table_Index[year],$R1281)/COUNTIFS(Table_Index[Quarter],"&lt;&gt;''",Table_Index[ID],$Q1281,Table_Index[year],$R1281)</f>
        <v>0.29828369999999998</v>
      </c>
      <c r="V1281">
        <f>SUMIFS(INDEX(Table_Index[],,MATCH(V$12,Table_Index[#Headers],0)),
Table_Index[ID],$Q1281,Table_Index[year],$R1281)/COUNTIFS(Table_Index[Quarter],"&lt;&gt;''",Table_Index[ID],$Q1281,Table_Index[year],$R1281)</f>
        <v>6.4253674999999996E-2</v>
      </c>
      <c r="W1281">
        <f>SUMIFS(INDEX(Table_Index[],,MATCH(W$12,Table_Index[#Headers],0)),
Table_Index[ID],$Q1281,Table_Index[year],$R1281)/COUNTIFS(Table_Index[Quarter],"&lt;&gt;''",Table_Index[ID],$Q1281,Table_Index[year],$R1281)</f>
        <v>1.2208E-3</v>
      </c>
      <c r="X1281">
        <f>SUMIFS(INDEX(Table_Index[],,MATCH(X$12,Table_Index[#Headers],0)),
Table_Index[ID],$Q1281,Table_Index[year],$R1281)/COUNTIFS(Table_Index[Quarter],"&lt;&gt;''",Table_Index[ID],$Q1281,Table_Index[year],$R1281)</f>
        <v>0</v>
      </c>
      <c r="Y1281">
        <f>SUMIFS(INDEX(Table_Index[],,MATCH(Y$12,Table_Index[#Headers],0)),
Table_Index[ID],$Q1281,Table_Index[year],$R1281)/COUNTIFS(Table_Index[Quarter],"&lt;&gt;''",Table_Index[ID],$Q1281,Table_Index[year],$R1281)</f>
        <v>9.9789649999999994E-2</v>
      </c>
      <c r="Z1281">
        <f>SUMIFS(INDEX(Table_Index[],,MATCH(Z$12,Table_Index[#Headers],0)),
Table_Index[ID],$Q1281,Table_Index[year],$R1281)/COUNTIFS(Table_Index[Quarter],"&lt;&gt;''",Table_Index[ID],$Q1281,Table_Index[year],$R1281)</f>
        <v>4.6526300000000007E-2</v>
      </c>
      <c r="AA1281">
        <f>SUMIFS(INDEX(Table_Index[],,MATCH(AA$12,Table_Index[#Headers],0)),
Table_Index[ID],$Q1281,Table_Index[year],$R1281)/COUNTIFS(Table_Index[Quarter],"&lt;&gt;''",Table_Index[ID],$Q1281,Table_Index[year],$R1281)</f>
        <v>0.20336375000000001</v>
      </c>
      <c r="AB1281">
        <f>SUMIFS(INDEX(Table_Index[],,MATCH(AB$12,Table_Index[#Headers],0)),
Table_Index[ID],$Q1281,Table_Index[year],$R1281)/COUNTIFS(Table_Index[Quarter],"&lt;&gt;''",Table_Index[ID],$Q1281,Table_Index[year],$R1281)</f>
        <v>0.22453855000000003</v>
      </c>
      <c r="AC1281" s="24">
        <f t="shared" si="78"/>
        <v>1.0000000500000001</v>
      </c>
      <c r="AD1281">
        <f>COUNTIFS(Table_Index[Quarter],"&lt;&gt;''",Table_Index[ID],$Q1281,Table_Index[year],$R1281)</f>
        <v>4</v>
      </c>
      <c r="AE1281" s="34">
        <f t="shared" si="79"/>
        <v>0.79915283306354623</v>
      </c>
    </row>
    <row r="1282" spans="1:31" x14ac:dyDescent="0.3">
      <c r="A1282">
        <v>9181</v>
      </c>
      <c r="B1282">
        <v>2010</v>
      </c>
      <c r="C1282">
        <v>3</v>
      </c>
      <c r="D1282">
        <v>5.0432100000000001E-2</v>
      </c>
      <c r="E1282">
        <v>4.8373899999999997E-2</v>
      </c>
      <c r="F1282">
        <v>5.9874799999999999E-2</v>
      </c>
      <c r="G1282">
        <v>0.29849579999999998</v>
      </c>
      <c r="H1282">
        <v>2.6601199999999998E-2</v>
      </c>
      <c r="I1282">
        <v>0.31166470000000002</v>
      </c>
      <c r="J1282">
        <v>0.10491250000000001</v>
      </c>
      <c r="K1282">
        <v>2.8093699999999999E-2</v>
      </c>
      <c r="L1282">
        <v>6.8478499999999998E-2</v>
      </c>
      <c r="M1282">
        <v>3.0728000000000001E-3</v>
      </c>
      <c r="O1282" t="str">
        <f>Table_Index[[#This Row],[ID]]&amp;Table_Index[[#This Row],[year]]</f>
        <v>91812010</v>
      </c>
      <c r="P1282" t="str">
        <v>93692005</v>
      </c>
      <c r="Q1282" t="str">
        <f t="shared" si="76"/>
        <v>9369</v>
      </c>
      <c r="R1282" t="str">
        <f t="shared" si="77"/>
        <v>2005</v>
      </c>
      <c r="S1282">
        <f>SUMIFS(INDEX(Table_Index[],,MATCH(S$12,Table_Index[#Headers],0)),
Table_Index[ID],$Q1282,Table_Index[year],$R1282)/COUNTIFS(Table_Index[Quarter],"&lt;&gt;''",Table_Index[ID],$Q1282,Table_Index[year],$R1282)</f>
        <v>0.121953425</v>
      </c>
      <c r="T1282">
        <f>SUMIFS(INDEX(Table_Index[],,MATCH(T$12,Table_Index[#Headers],0)),
Table_Index[ID],$Q1282,Table_Index[year],$R1282)/COUNTIFS(Table_Index[Quarter],"&lt;&gt;''",Table_Index[ID],$Q1282,Table_Index[year],$R1282)</f>
        <v>0.19152982499999999</v>
      </c>
      <c r="U1282">
        <f>SUMIFS(INDEX(Table_Index[],,MATCH(U$12,Table_Index[#Headers],0)),
Table_Index[ID],$Q1282,Table_Index[year],$R1282)/COUNTIFS(Table_Index[Quarter],"&lt;&gt;''",Table_Index[ID],$Q1282,Table_Index[year],$R1282)</f>
        <v>0.27777514999999997</v>
      </c>
      <c r="V1282">
        <f>SUMIFS(INDEX(Table_Index[],,MATCH(V$12,Table_Index[#Headers],0)),
Table_Index[ID],$Q1282,Table_Index[year],$R1282)/COUNTIFS(Table_Index[Quarter],"&lt;&gt;''",Table_Index[ID],$Q1282,Table_Index[year],$R1282)</f>
        <v>4.9528050000000004E-2</v>
      </c>
      <c r="W1282">
        <f>SUMIFS(INDEX(Table_Index[],,MATCH(W$12,Table_Index[#Headers],0)),
Table_Index[ID],$Q1282,Table_Index[year],$R1282)/COUNTIFS(Table_Index[Quarter],"&lt;&gt;''",Table_Index[ID],$Q1282,Table_Index[year],$R1282)</f>
        <v>2.7557249999999998E-2</v>
      </c>
      <c r="X1282">
        <f>SUMIFS(INDEX(Table_Index[],,MATCH(X$12,Table_Index[#Headers],0)),
Table_Index[ID],$Q1282,Table_Index[year],$R1282)/COUNTIFS(Table_Index[Quarter],"&lt;&gt;''",Table_Index[ID],$Q1282,Table_Index[year],$R1282)</f>
        <v>0.109689225</v>
      </c>
      <c r="Y1282">
        <f>SUMIFS(INDEX(Table_Index[],,MATCH(Y$12,Table_Index[#Headers],0)),
Table_Index[ID],$Q1282,Table_Index[year],$R1282)/COUNTIFS(Table_Index[Quarter],"&lt;&gt;''",Table_Index[ID],$Q1282,Table_Index[year],$R1282)</f>
        <v>0</v>
      </c>
      <c r="Z1282">
        <f>SUMIFS(INDEX(Table_Index[],,MATCH(Z$12,Table_Index[#Headers],0)),
Table_Index[ID],$Q1282,Table_Index[year],$R1282)/COUNTIFS(Table_Index[Quarter],"&lt;&gt;''",Table_Index[ID],$Q1282,Table_Index[year],$R1282)</f>
        <v>0.11441612499999999</v>
      </c>
      <c r="AA1282">
        <f>SUMIFS(INDEX(Table_Index[],,MATCH(AA$12,Table_Index[#Headers],0)),
Table_Index[ID],$Q1282,Table_Index[year],$R1282)/COUNTIFS(Table_Index[Quarter],"&lt;&gt;''",Table_Index[ID],$Q1282,Table_Index[year],$R1282)</f>
        <v>9.3748274999999992E-2</v>
      </c>
      <c r="AB1282">
        <f>SUMIFS(INDEX(Table_Index[],,MATCH(AB$12,Table_Index[#Headers],0)),
Table_Index[ID],$Q1282,Table_Index[year],$R1282)/COUNTIFS(Table_Index[Quarter],"&lt;&gt;''",Table_Index[ID],$Q1282,Table_Index[year],$R1282)</f>
        <v>1.3802750000000001E-2</v>
      </c>
      <c r="AC1282" s="24">
        <f t="shared" si="78"/>
        <v>1.000000075</v>
      </c>
      <c r="AD1282">
        <f>COUNTIFS(Table_Index[Quarter],"&lt;&gt;''",Table_Index[ID],$Q1282,Table_Index[year],$R1282)</f>
        <v>4</v>
      </c>
      <c r="AE1282" s="34">
        <f t="shared" si="79"/>
        <v>0.83397019383019688</v>
      </c>
    </row>
    <row r="1283" spans="1:31" x14ac:dyDescent="0.3">
      <c r="A1283">
        <v>9181</v>
      </c>
      <c r="B1283">
        <v>2010</v>
      </c>
      <c r="C1283">
        <v>4</v>
      </c>
      <c r="D1283">
        <v>5.1725699999999999E-2</v>
      </c>
      <c r="E1283">
        <v>7.9692600000000002E-2</v>
      </c>
      <c r="F1283">
        <v>7.4169399999999996E-2</v>
      </c>
      <c r="G1283">
        <v>0.1737852</v>
      </c>
      <c r="H1283">
        <v>2.4384099999999999E-2</v>
      </c>
      <c r="I1283">
        <v>0.37281950000000003</v>
      </c>
      <c r="J1283">
        <v>0.15188940000000001</v>
      </c>
      <c r="K1283">
        <v>2.91154E-2</v>
      </c>
      <c r="L1283">
        <v>3.9451800000000002E-2</v>
      </c>
      <c r="M1283">
        <v>2.9667999999999999E-3</v>
      </c>
      <c r="O1283" t="str">
        <f>Table_Index[[#This Row],[ID]]&amp;Table_Index[[#This Row],[year]]</f>
        <v>91812010</v>
      </c>
      <c r="P1283" t="str">
        <v>93692006</v>
      </c>
      <c r="Q1283" t="str">
        <f t="shared" si="76"/>
        <v>9369</v>
      </c>
      <c r="R1283" t="str">
        <f t="shared" si="77"/>
        <v>2006</v>
      </c>
      <c r="S1283">
        <f>SUMIFS(INDEX(Table_Index[],,MATCH(S$12,Table_Index[#Headers],0)),
Table_Index[ID],$Q1283,Table_Index[year],$R1283)/COUNTIFS(Table_Index[Quarter],"&lt;&gt;''",Table_Index[ID],$Q1283,Table_Index[year],$R1283)</f>
        <v>0</v>
      </c>
      <c r="T1283">
        <f>SUMIFS(INDEX(Table_Index[],,MATCH(T$12,Table_Index[#Headers],0)),
Table_Index[ID],$Q1283,Table_Index[year],$R1283)/COUNTIFS(Table_Index[Quarter],"&lt;&gt;''",Table_Index[ID],$Q1283,Table_Index[year],$R1283)</f>
        <v>0</v>
      </c>
      <c r="U1283">
        <f>SUMIFS(INDEX(Table_Index[],,MATCH(U$12,Table_Index[#Headers],0)),
Table_Index[ID],$Q1283,Table_Index[year],$R1283)/COUNTIFS(Table_Index[Quarter],"&lt;&gt;''",Table_Index[ID],$Q1283,Table_Index[year],$R1283)</f>
        <v>0.16720855000000001</v>
      </c>
      <c r="V1283">
        <f>SUMIFS(INDEX(Table_Index[],,MATCH(V$12,Table_Index[#Headers],0)),
Table_Index[ID],$Q1283,Table_Index[year],$R1283)/COUNTIFS(Table_Index[Quarter],"&lt;&gt;''",Table_Index[ID],$Q1283,Table_Index[year],$R1283)</f>
        <v>2.5898049999999999E-2</v>
      </c>
      <c r="W1283">
        <f>SUMIFS(INDEX(Table_Index[],,MATCH(W$12,Table_Index[#Headers],0)),
Table_Index[ID],$Q1283,Table_Index[year],$R1283)/COUNTIFS(Table_Index[Quarter],"&lt;&gt;''",Table_Index[ID],$Q1283,Table_Index[year],$R1283)</f>
        <v>1.4131049999999999E-2</v>
      </c>
      <c r="X1283">
        <f>SUMIFS(INDEX(Table_Index[],,MATCH(X$12,Table_Index[#Headers],0)),
Table_Index[ID],$Q1283,Table_Index[year],$R1283)/COUNTIFS(Table_Index[Quarter],"&lt;&gt;''",Table_Index[ID],$Q1283,Table_Index[year],$R1283)</f>
        <v>0.23640659999999999</v>
      </c>
      <c r="Y1283">
        <f>SUMIFS(INDEX(Table_Index[],,MATCH(Y$12,Table_Index[#Headers],0)),
Table_Index[ID],$Q1283,Table_Index[year],$R1283)/COUNTIFS(Table_Index[Quarter],"&lt;&gt;''",Table_Index[ID],$Q1283,Table_Index[year],$R1283)</f>
        <v>7.0388549999999994E-2</v>
      </c>
      <c r="Z1283">
        <f>SUMIFS(INDEX(Table_Index[],,MATCH(Z$12,Table_Index[#Headers],0)),
Table_Index[ID],$Q1283,Table_Index[year],$R1283)/COUNTIFS(Table_Index[Quarter],"&lt;&gt;''",Table_Index[ID],$Q1283,Table_Index[year],$R1283)</f>
        <v>0.14582525000000002</v>
      </c>
      <c r="AA1283">
        <f>SUMIFS(INDEX(Table_Index[],,MATCH(AA$12,Table_Index[#Headers],0)),
Table_Index[ID],$Q1283,Table_Index[year],$R1283)/COUNTIFS(Table_Index[Quarter],"&lt;&gt;''",Table_Index[ID],$Q1283,Table_Index[year],$R1283)</f>
        <v>0.31176565000000001</v>
      </c>
      <c r="AB1283">
        <f>SUMIFS(INDEX(Table_Index[],,MATCH(AB$12,Table_Index[#Headers],0)),
Table_Index[ID],$Q1283,Table_Index[year],$R1283)/COUNTIFS(Table_Index[Quarter],"&lt;&gt;''",Table_Index[ID],$Q1283,Table_Index[year],$R1283)</f>
        <v>2.8376200000000001E-2</v>
      </c>
      <c r="AC1283" s="24">
        <f t="shared" si="78"/>
        <v>0.99999990000000005</v>
      </c>
      <c r="AD1283">
        <f>COUNTIFS(Table_Index[Quarter],"&lt;&gt;''",Table_Index[ID],$Q1283,Table_Index[year],$R1283)</f>
        <v>2</v>
      </c>
      <c r="AE1283" s="34">
        <f t="shared" si="79"/>
        <v>0.79106024396040497</v>
      </c>
    </row>
    <row r="1284" spans="1:31" x14ac:dyDescent="0.3">
      <c r="A1284">
        <v>9181</v>
      </c>
      <c r="B1284">
        <v>2011</v>
      </c>
      <c r="C1284">
        <v>1</v>
      </c>
      <c r="D1284">
        <v>5.6194899999999999E-2</v>
      </c>
      <c r="E1284">
        <v>7.2000300000000003E-2</v>
      </c>
      <c r="F1284">
        <v>7.2389499999999996E-2</v>
      </c>
      <c r="G1284">
        <v>0.20432529999999999</v>
      </c>
      <c r="H1284">
        <v>2.4323999999999999E-3</v>
      </c>
      <c r="I1284">
        <v>0.38724510000000001</v>
      </c>
      <c r="J1284">
        <v>0.1099465</v>
      </c>
      <c r="K1284">
        <v>1.2454099999999999E-2</v>
      </c>
      <c r="L1284">
        <v>7.7059799999999998E-2</v>
      </c>
      <c r="M1284">
        <v>5.9519999999999998E-3</v>
      </c>
      <c r="O1284" t="str">
        <f>Table_Index[[#This Row],[ID]]&amp;Table_Index[[#This Row],[year]]</f>
        <v>91812011</v>
      </c>
      <c r="P1284" t="str">
        <v>93702003</v>
      </c>
      <c r="Q1284" t="str">
        <f t="shared" si="76"/>
        <v>9370</v>
      </c>
      <c r="R1284" t="str">
        <f t="shared" si="77"/>
        <v>2003</v>
      </c>
      <c r="S1284">
        <f>SUMIFS(INDEX(Table_Index[],,MATCH(S$12,Table_Index[#Headers],0)),
Table_Index[ID],$Q1284,Table_Index[year],$R1284)/COUNTIFS(Table_Index[Quarter],"&lt;&gt;''",Table_Index[ID],$Q1284,Table_Index[year],$R1284)</f>
        <v>7.66725E-4</v>
      </c>
      <c r="T1284">
        <f>SUMIFS(INDEX(Table_Index[],,MATCH(T$12,Table_Index[#Headers],0)),
Table_Index[ID],$Q1284,Table_Index[year],$R1284)/COUNTIFS(Table_Index[Quarter],"&lt;&gt;''",Table_Index[ID],$Q1284,Table_Index[year],$R1284)</f>
        <v>1.6371750000000003E-3</v>
      </c>
      <c r="U1284">
        <f>SUMIFS(INDEX(Table_Index[],,MATCH(U$12,Table_Index[#Headers],0)),
Table_Index[ID],$Q1284,Table_Index[year],$R1284)/COUNTIFS(Table_Index[Quarter],"&lt;&gt;''",Table_Index[ID],$Q1284,Table_Index[year],$R1284)</f>
        <v>4.3667074999999993E-2</v>
      </c>
      <c r="V1284">
        <f>SUMIFS(INDEX(Table_Index[],,MATCH(V$12,Table_Index[#Headers],0)),
Table_Index[ID],$Q1284,Table_Index[year],$R1284)/COUNTIFS(Table_Index[Quarter],"&lt;&gt;''",Table_Index[ID],$Q1284,Table_Index[year],$R1284)</f>
        <v>1.7167749999999998E-3</v>
      </c>
      <c r="W1284">
        <f>SUMIFS(INDEX(Table_Index[],,MATCH(W$12,Table_Index[#Headers],0)),
Table_Index[ID],$Q1284,Table_Index[year],$R1284)/COUNTIFS(Table_Index[Quarter],"&lt;&gt;''",Table_Index[ID],$Q1284,Table_Index[year],$R1284)</f>
        <v>0</v>
      </c>
      <c r="X1284">
        <f>SUMIFS(INDEX(Table_Index[],,MATCH(X$12,Table_Index[#Headers],0)),
Table_Index[ID],$Q1284,Table_Index[year],$R1284)/COUNTIFS(Table_Index[Quarter],"&lt;&gt;''",Table_Index[ID],$Q1284,Table_Index[year],$R1284)</f>
        <v>0.15570932500000001</v>
      </c>
      <c r="Y1284">
        <f>SUMIFS(INDEX(Table_Index[],,MATCH(Y$12,Table_Index[#Headers],0)),
Table_Index[ID],$Q1284,Table_Index[year],$R1284)/COUNTIFS(Table_Index[Quarter],"&lt;&gt;''",Table_Index[ID],$Q1284,Table_Index[year],$R1284)</f>
        <v>0</v>
      </c>
      <c r="Z1284">
        <f>SUMIFS(INDEX(Table_Index[],,MATCH(Z$12,Table_Index[#Headers],0)),
Table_Index[ID],$Q1284,Table_Index[year],$R1284)/COUNTIFS(Table_Index[Quarter],"&lt;&gt;''",Table_Index[ID],$Q1284,Table_Index[year],$R1284)</f>
        <v>0.77492695</v>
      </c>
      <c r="AA1284">
        <f>SUMIFS(INDEX(Table_Index[],,MATCH(AA$12,Table_Index[#Headers],0)),
Table_Index[ID],$Q1284,Table_Index[year],$R1284)/COUNTIFS(Table_Index[Quarter],"&lt;&gt;''",Table_Index[ID],$Q1284,Table_Index[year],$R1284)</f>
        <v>2.0286075000000001E-2</v>
      </c>
      <c r="AB1284">
        <f>SUMIFS(INDEX(Table_Index[],,MATCH(AB$12,Table_Index[#Headers],0)),
Table_Index[ID],$Q1284,Table_Index[year],$R1284)/COUNTIFS(Table_Index[Quarter],"&lt;&gt;''",Table_Index[ID],$Q1284,Table_Index[year],$R1284)</f>
        <v>1.2898250000000001E-3</v>
      </c>
      <c r="AC1284" s="24">
        <f t="shared" si="78"/>
        <v>0.99999992500000001</v>
      </c>
      <c r="AD1284">
        <f>COUNTIFS(Table_Index[Quarter],"&lt;&gt;''",Table_Index[ID],$Q1284,Table_Index[year],$R1284)</f>
        <v>4</v>
      </c>
      <c r="AE1284" s="34">
        <f t="shared" si="79"/>
        <v>0.37291661081964311</v>
      </c>
    </row>
    <row r="1285" spans="1:31" x14ac:dyDescent="0.3">
      <c r="A1285">
        <v>9181</v>
      </c>
      <c r="B1285">
        <v>2011</v>
      </c>
      <c r="C1285">
        <v>2</v>
      </c>
      <c r="D1285">
        <v>3.7059799999999997E-2</v>
      </c>
      <c r="E1285">
        <v>8.6434200000000003E-2</v>
      </c>
      <c r="F1285">
        <v>7.0541499999999993E-2</v>
      </c>
      <c r="G1285">
        <v>0.1167559</v>
      </c>
      <c r="H1285">
        <v>1.7426299999999999E-2</v>
      </c>
      <c r="I1285">
        <v>0.30495949999999999</v>
      </c>
      <c r="J1285">
        <v>0.17949039999999999</v>
      </c>
      <c r="K1285">
        <v>2.9624600000000001E-2</v>
      </c>
      <c r="L1285">
        <v>0.15683630000000001</v>
      </c>
      <c r="M1285">
        <v>8.7129999999999998E-4</v>
      </c>
      <c r="O1285" t="str">
        <f>Table_Index[[#This Row],[ID]]&amp;Table_Index[[#This Row],[year]]</f>
        <v>91812011</v>
      </c>
      <c r="P1285" t="str">
        <v>93702004</v>
      </c>
      <c r="Q1285" t="str">
        <f t="shared" si="76"/>
        <v>9370</v>
      </c>
      <c r="R1285" t="str">
        <f t="shared" si="77"/>
        <v>2004</v>
      </c>
      <c r="S1285">
        <f>SUMIFS(INDEX(Table_Index[],,MATCH(S$12,Table_Index[#Headers],0)),
Table_Index[ID],$Q1285,Table_Index[year],$R1285)/COUNTIFS(Table_Index[Quarter],"&lt;&gt;''",Table_Index[ID],$Q1285,Table_Index[year],$R1285)</f>
        <v>1.7660425E-2</v>
      </c>
      <c r="T1285">
        <f>SUMIFS(INDEX(Table_Index[],,MATCH(T$12,Table_Index[#Headers],0)),
Table_Index[ID],$Q1285,Table_Index[year],$R1285)/COUNTIFS(Table_Index[Quarter],"&lt;&gt;''",Table_Index[ID],$Q1285,Table_Index[year],$R1285)</f>
        <v>5.7545000000000003E-4</v>
      </c>
      <c r="U1285">
        <f>SUMIFS(INDEX(Table_Index[],,MATCH(U$12,Table_Index[#Headers],0)),
Table_Index[ID],$Q1285,Table_Index[year],$R1285)/COUNTIFS(Table_Index[Quarter],"&lt;&gt;''",Table_Index[ID],$Q1285,Table_Index[year],$R1285)</f>
        <v>3.4476674999999998E-2</v>
      </c>
      <c r="V1285">
        <f>SUMIFS(INDEX(Table_Index[],,MATCH(V$12,Table_Index[#Headers],0)),
Table_Index[ID],$Q1285,Table_Index[year],$R1285)/COUNTIFS(Table_Index[Quarter],"&lt;&gt;''",Table_Index[ID],$Q1285,Table_Index[year],$R1285)</f>
        <v>8.0058649999999995E-2</v>
      </c>
      <c r="W1285">
        <f>SUMIFS(INDEX(Table_Index[],,MATCH(W$12,Table_Index[#Headers],0)),
Table_Index[ID],$Q1285,Table_Index[year],$R1285)/COUNTIFS(Table_Index[Quarter],"&lt;&gt;''",Table_Index[ID],$Q1285,Table_Index[year],$R1285)</f>
        <v>5.8497725E-2</v>
      </c>
      <c r="X1285">
        <f>SUMIFS(INDEX(Table_Index[],,MATCH(X$12,Table_Index[#Headers],0)),
Table_Index[ID],$Q1285,Table_Index[year],$R1285)/COUNTIFS(Table_Index[Quarter],"&lt;&gt;''",Table_Index[ID],$Q1285,Table_Index[year],$R1285)</f>
        <v>1.0176499999999999E-3</v>
      </c>
      <c r="Y1285">
        <f>SUMIFS(INDEX(Table_Index[],,MATCH(Y$12,Table_Index[#Headers],0)),
Table_Index[ID],$Q1285,Table_Index[year],$R1285)/COUNTIFS(Table_Index[Quarter],"&lt;&gt;''",Table_Index[ID],$Q1285,Table_Index[year],$R1285)</f>
        <v>0</v>
      </c>
      <c r="Z1285">
        <f>SUMIFS(INDEX(Table_Index[],,MATCH(Z$12,Table_Index[#Headers],0)),
Table_Index[ID],$Q1285,Table_Index[year],$R1285)/COUNTIFS(Table_Index[Quarter],"&lt;&gt;''",Table_Index[ID],$Q1285,Table_Index[year],$R1285)</f>
        <v>0.75090414999999999</v>
      </c>
      <c r="AA1285">
        <f>SUMIFS(INDEX(Table_Index[],,MATCH(AA$12,Table_Index[#Headers],0)),
Table_Index[ID],$Q1285,Table_Index[year],$R1285)/COUNTIFS(Table_Index[Quarter],"&lt;&gt;''",Table_Index[ID],$Q1285,Table_Index[year],$R1285)</f>
        <v>3.1594299999999999E-2</v>
      </c>
      <c r="AB1285">
        <f>SUMIFS(INDEX(Table_Index[],,MATCH(AB$12,Table_Index[#Headers],0)),
Table_Index[ID],$Q1285,Table_Index[year],$R1285)/COUNTIFS(Table_Index[Quarter],"&lt;&gt;''",Table_Index[ID],$Q1285,Table_Index[year],$R1285)</f>
        <v>2.5214950000000003E-2</v>
      </c>
      <c r="AC1285" s="24">
        <f t="shared" si="78"/>
        <v>0.99999997499999993</v>
      </c>
      <c r="AD1285">
        <f>COUNTIFS(Table_Index[Quarter],"&lt;&gt;''",Table_Index[ID],$Q1285,Table_Index[year],$R1285)</f>
        <v>4</v>
      </c>
      <c r="AE1285" s="34">
        <f t="shared" si="79"/>
        <v>0.4231756942623256</v>
      </c>
    </row>
    <row r="1286" spans="1:31" x14ac:dyDescent="0.3">
      <c r="A1286">
        <v>9181</v>
      </c>
      <c r="B1286">
        <v>2011</v>
      </c>
      <c r="C1286">
        <v>3</v>
      </c>
      <c r="D1286">
        <v>5.4228499999999999E-2</v>
      </c>
      <c r="E1286">
        <v>8.3128900000000006E-2</v>
      </c>
      <c r="F1286">
        <v>7.8204899999999994E-2</v>
      </c>
      <c r="G1286">
        <v>0.1184659</v>
      </c>
      <c r="H1286">
        <v>2.7568700000000002E-2</v>
      </c>
      <c r="I1286">
        <v>0.38986589999999999</v>
      </c>
      <c r="J1286">
        <v>0.14337569999999999</v>
      </c>
      <c r="K1286">
        <v>2.4620099999999999E-2</v>
      </c>
      <c r="L1286">
        <v>7.8204899999999994E-2</v>
      </c>
      <c r="M1286">
        <v>2.3365E-3</v>
      </c>
      <c r="O1286" t="str">
        <f>Table_Index[[#This Row],[ID]]&amp;Table_Index[[#This Row],[year]]</f>
        <v>91812011</v>
      </c>
      <c r="P1286" t="str">
        <v>93702005</v>
      </c>
      <c r="Q1286" t="str">
        <f t="shared" si="76"/>
        <v>9370</v>
      </c>
      <c r="R1286" t="str">
        <f t="shared" si="77"/>
        <v>2005</v>
      </c>
      <c r="S1286">
        <f>SUMIFS(INDEX(Table_Index[],,MATCH(S$12,Table_Index[#Headers],0)),
Table_Index[ID],$Q1286,Table_Index[year],$R1286)/COUNTIFS(Table_Index[Quarter],"&lt;&gt;''",Table_Index[ID],$Q1286,Table_Index[year],$R1286)</f>
        <v>0.12957545000000001</v>
      </c>
      <c r="T1286">
        <f>SUMIFS(INDEX(Table_Index[],,MATCH(T$12,Table_Index[#Headers],0)),
Table_Index[ID],$Q1286,Table_Index[year],$R1286)/COUNTIFS(Table_Index[Quarter],"&lt;&gt;''",Table_Index[ID],$Q1286,Table_Index[year],$R1286)</f>
        <v>7.1721449999999992E-2</v>
      </c>
      <c r="U1286">
        <f>SUMIFS(INDEX(Table_Index[],,MATCH(U$12,Table_Index[#Headers],0)),
Table_Index[ID],$Q1286,Table_Index[year],$R1286)/COUNTIFS(Table_Index[Quarter],"&lt;&gt;''",Table_Index[ID],$Q1286,Table_Index[year],$R1286)</f>
        <v>0.30047287499999997</v>
      </c>
      <c r="V1286">
        <f>SUMIFS(INDEX(Table_Index[],,MATCH(V$12,Table_Index[#Headers],0)),
Table_Index[ID],$Q1286,Table_Index[year],$R1286)/COUNTIFS(Table_Index[Quarter],"&lt;&gt;''",Table_Index[ID],$Q1286,Table_Index[year],$R1286)</f>
        <v>6.5613150000000009E-2</v>
      </c>
      <c r="W1286">
        <f>SUMIFS(INDEX(Table_Index[],,MATCH(W$12,Table_Index[#Headers],0)),
Table_Index[ID],$Q1286,Table_Index[year],$R1286)/COUNTIFS(Table_Index[Quarter],"&lt;&gt;''",Table_Index[ID],$Q1286,Table_Index[year],$R1286)</f>
        <v>0</v>
      </c>
      <c r="X1286">
        <f>SUMIFS(INDEX(Table_Index[],,MATCH(X$12,Table_Index[#Headers],0)),
Table_Index[ID],$Q1286,Table_Index[year],$R1286)/COUNTIFS(Table_Index[Quarter],"&lt;&gt;''",Table_Index[ID],$Q1286,Table_Index[year],$R1286)</f>
        <v>0</v>
      </c>
      <c r="Y1286">
        <f>SUMIFS(INDEX(Table_Index[],,MATCH(Y$12,Table_Index[#Headers],0)),
Table_Index[ID],$Q1286,Table_Index[year],$R1286)/COUNTIFS(Table_Index[Quarter],"&lt;&gt;''",Table_Index[ID],$Q1286,Table_Index[year],$R1286)</f>
        <v>0</v>
      </c>
      <c r="Z1286">
        <f>SUMIFS(INDEX(Table_Index[],,MATCH(Z$12,Table_Index[#Headers],0)),
Table_Index[ID],$Q1286,Table_Index[year],$R1286)/COUNTIFS(Table_Index[Quarter],"&lt;&gt;''",Table_Index[ID],$Q1286,Table_Index[year],$R1286)</f>
        <v>0.1388499</v>
      </c>
      <c r="AA1286">
        <f>SUMIFS(INDEX(Table_Index[],,MATCH(AA$12,Table_Index[#Headers],0)),
Table_Index[ID],$Q1286,Table_Index[year],$R1286)/COUNTIFS(Table_Index[Quarter],"&lt;&gt;''",Table_Index[ID],$Q1286,Table_Index[year],$R1286)</f>
        <v>0.24927112500000001</v>
      </c>
      <c r="AB1286">
        <f>SUMIFS(INDEX(Table_Index[],,MATCH(AB$12,Table_Index[#Headers],0)),
Table_Index[ID],$Q1286,Table_Index[year],$R1286)/COUNTIFS(Table_Index[Quarter],"&lt;&gt;''",Table_Index[ID],$Q1286,Table_Index[year],$R1286)</f>
        <v>4.4496000000000001E-2</v>
      </c>
      <c r="AC1286" s="24">
        <f t="shared" si="78"/>
        <v>0.99999994999999997</v>
      </c>
      <c r="AD1286">
        <f>COUNTIFS(Table_Index[Quarter],"&lt;&gt;''",Table_Index[ID],$Q1286,Table_Index[year],$R1286)</f>
        <v>4</v>
      </c>
      <c r="AE1286" s="34">
        <f t="shared" si="79"/>
        <v>0.80008191979873122</v>
      </c>
    </row>
    <row r="1287" spans="1:31" x14ac:dyDescent="0.3">
      <c r="A1287">
        <v>9181</v>
      </c>
      <c r="B1287">
        <v>2011</v>
      </c>
      <c r="C1287">
        <v>4</v>
      </c>
      <c r="D1287">
        <v>4.4861199999999997E-2</v>
      </c>
      <c r="E1287">
        <v>5.50123E-2</v>
      </c>
      <c r="F1287">
        <v>7.2039900000000004E-2</v>
      </c>
      <c r="G1287">
        <v>0.1815734</v>
      </c>
      <c r="H1287">
        <v>2.64947E-2</v>
      </c>
      <c r="I1287">
        <v>0.40538839999999998</v>
      </c>
      <c r="J1287">
        <v>0.1342563</v>
      </c>
      <c r="K1287">
        <v>1.3098200000000001E-2</v>
      </c>
      <c r="L1287">
        <v>6.2216300000000002E-2</v>
      </c>
      <c r="M1287">
        <v>5.0591999999999998E-3</v>
      </c>
      <c r="O1287" t="str">
        <f>Table_Index[[#This Row],[ID]]&amp;Table_Index[[#This Row],[year]]</f>
        <v>91812011</v>
      </c>
      <c r="P1287" t="str">
        <v>93702006</v>
      </c>
      <c r="Q1287" t="str">
        <f t="shared" si="76"/>
        <v>9370</v>
      </c>
      <c r="R1287" t="str">
        <f t="shared" si="77"/>
        <v>2006</v>
      </c>
      <c r="S1287">
        <f>SUMIFS(INDEX(Table_Index[],,MATCH(S$12,Table_Index[#Headers],0)),
Table_Index[ID],$Q1287,Table_Index[year],$R1287)/COUNTIFS(Table_Index[Quarter],"&lt;&gt;''",Table_Index[ID],$Q1287,Table_Index[year],$R1287)</f>
        <v>7.5124725000000003E-2</v>
      </c>
      <c r="T1287">
        <f>SUMIFS(INDEX(Table_Index[],,MATCH(T$12,Table_Index[#Headers],0)),
Table_Index[ID],$Q1287,Table_Index[year],$R1287)/COUNTIFS(Table_Index[Quarter],"&lt;&gt;''",Table_Index[ID],$Q1287,Table_Index[year],$R1287)</f>
        <v>8.0042624999999992E-2</v>
      </c>
      <c r="U1287">
        <f>SUMIFS(INDEX(Table_Index[],,MATCH(U$12,Table_Index[#Headers],0)),
Table_Index[ID],$Q1287,Table_Index[year],$R1287)/COUNTIFS(Table_Index[Quarter],"&lt;&gt;''",Table_Index[ID],$Q1287,Table_Index[year],$R1287)</f>
        <v>0.256281225</v>
      </c>
      <c r="V1287">
        <f>SUMIFS(INDEX(Table_Index[],,MATCH(V$12,Table_Index[#Headers],0)),
Table_Index[ID],$Q1287,Table_Index[year],$R1287)/COUNTIFS(Table_Index[Quarter],"&lt;&gt;''",Table_Index[ID],$Q1287,Table_Index[year],$R1287)</f>
        <v>5.3889350000000003E-2</v>
      </c>
      <c r="W1287">
        <f>SUMIFS(INDEX(Table_Index[],,MATCH(W$12,Table_Index[#Headers],0)),
Table_Index[ID],$Q1287,Table_Index[year],$R1287)/COUNTIFS(Table_Index[Quarter],"&lt;&gt;''",Table_Index[ID],$Q1287,Table_Index[year],$R1287)</f>
        <v>3.0705375E-2</v>
      </c>
      <c r="X1287">
        <f>SUMIFS(INDEX(Table_Index[],,MATCH(X$12,Table_Index[#Headers],0)),
Table_Index[ID],$Q1287,Table_Index[year],$R1287)/COUNTIFS(Table_Index[Quarter],"&lt;&gt;''",Table_Index[ID],$Q1287,Table_Index[year],$R1287)</f>
        <v>3.2216499999999999E-3</v>
      </c>
      <c r="Y1287">
        <f>SUMIFS(INDEX(Table_Index[],,MATCH(Y$12,Table_Index[#Headers],0)),
Table_Index[ID],$Q1287,Table_Index[year],$R1287)/COUNTIFS(Table_Index[Quarter],"&lt;&gt;''",Table_Index[ID],$Q1287,Table_Index[year],$R1287)</f>
        <v>5.9047374999999999E-2</v>
      </c>
      <c r="Z1287">
        <f>SUMIFS(INDEX(Table_Index[],,MATCH(Z$12,Table_Index[#Headers],0)),
Table_Index[ID],$Q1287,Table_Index[year],$R1287)/COUNTIFS(Table_Index[Quarter],"&lt;&gt;''",Table_Index[ID],$Q1287,Table_Index[year],$R1287)</f>
        <v>0.15011975</v>
      </c>
      <c r="AA1287">
        <f>SUMIFS(INDEX(Table_Index[],,MATCH(AA$12,Table_Index[#Headers],0)),
Table_Index[ID],$Q1287,Table_Index[year],$R1287)/COUNTIFS(Table_Index[Quarter],"&lt;&gt;''",Table_Index[ID],$Q1287,Table_Index[year],$R1287)</f>
        <v>0.25906027500000001</v>
      </c>
      <c r="AB1287">
        <f>SUMIFS(INDEX(Table_Index[],,MATCH(AB$12,Table_Index[#Headers],0)),
Table_Index[ID],$Q1287,Table_Index[year],$R1287)/COUNTIFS(Table_Index[Quarter],"&lt;&gt;''",Table_Index[ID],$Q1287,Table_Index[year],$R1287)</f>
        <v>3.25077E-2</v>
      </c>
      <c r="AC1287" s="24">
        <f t="shared" si="78"/>
        <v>1.0000000499999999</v>
      </c>
      <c r="AD1287">
        <f>COUNTIFS(Table_Index[Quarter],"&lt;&gt;''",Table_Index[ID],$Q1287,Table_Index[year],$R1287)</f>
        <v>4</v>
      </c>
      <c r="AE1287" s="34">
        <f t="shared" si="79"/>
        <v>0.82422061798642876</v>
      </c>
    </row>
    <row r="1288" spans="1:31" x14ac:dyDescent="0.3">
      <c r="A1288">
        <v>9181</v>
      </c>
      <c r="B1288">
        <v>2012</v>
      </c>
      <c r="C1288">
        <v>1</v>
      </c>
      <c r="D1288">
        <v>5.94774E-2</v>
      </c>
      <c r="E1288">
        <v>4.9628199999999997E-2</v>
      </c>
      <c r="F1288">
        <v>7.7124899999999996E-2</v>
      </c>
      <c r="G1288">
        <v>0.1324536</v>
      </c>
      <c r="H1288">
        <v>5.0937499999999997E-2</v>
      </c>
      <c r="I1288">
        <v>0.37556450000000002</v>
      </c>
      <c r="J1288">
        <v>0.1098191</v>
      </c>
      <c r="K1288">
        <v>6.0693900000000002E-2</v>
      </c>
      <c r="L1288">
        <v>8.1148799999999993E-2</v>
      </c>
      <c r="M1288">
        <v>3.1521000000000001E-3</v>
      </c>
      <c r="O1288" t="str">
        <f>Table_Index[[#This Row],[ID]]&amp;Table_Index[[#This Row],[year]]</f>
        <v>91812012</v>
      </c>
      <c r="P1288" t="str">
        <v>93702007</v>
      </c>
      <c r="Q1288" t="str">
        <f t="shared" si="76"/>
        <v>9370</v>
      </c>
      <c r="R1288" t="str">
        <f t="shared" si="77"/>
        <v>2007</v>
      </c>
      <c r="S1288">
        <f>SUMIFS(INDEX(Table_Index[],,MATCH(S$12,Table_Index[#Headers],0)),
Table_Index[ID],$Q1288,Table_Index[year],$R1288)/COUNTIFS(Table_Index[Quarter],"&lt;&gt;''",Table_Index[ID],$Q1288,Table_Index[year],$R1288)</f>
        <v>7.4131900000000001E-2</v>
      </c>
      <c r="T1288">
        <f>SUMIFS(INDEX(Table_Index[],,MATCH(T$12,Table_Index[#Headers],0)),
Table_Index[ID],$Q1288,Table_Index[year],$R1288)/COUNTIFS(Table_Index[Quarter],"&lt;&gt;''",Table_Index[ID],$Q1288,Table_Index[year],$R1288)</f>
        <v>5.4394900000000003E-2</v>
      </c>
      <c r="U1288">
        <f>SUMIFS(INDEX(Table_Index[],,MATCH(U$12,Table_Index[#Headers],0)),
Table_Index[ID],$Q1288,Table_Index[year],$R1288)/COUNTIFS(Table_Index[Quarter],"&lt;&gt;''",Table_Index[ID],$Q1288,Table_Index[year],$R1288)</f>
        <v>0.14178479999999999</v>
      </c>
      <c r="V1288">
        <f>SUMIFS(INDEX(Table_Index[],,MATCH(V$12,Table_Index[#Headers],0)),
Table_Index[ID],$Q1288,Table_Index[year],$R1288)/COUNTIFS(Table_Index[Quarter],"&lt;&gt;''",Table_Index[ID],$Q1288,Table_Index[year],$R1288)</f>
        <v>6.1525175000000001E-2</v>
      </c>
      <c r="W1288">
        <f>SUMIFS(INDEX(Table_Index[],,MATCH(W$12,Table_Index[#Headers],0)),
Table_Index[ID],$Q1288,Table_Index[year],$R1288)/COUNTIFS(Table_Index[Quarter],"&lt;&gt;''",Table_Index[ID],$Q1288,Table_Index[year],$R1288)</f>
        <v>5.7408824999999997E-2</v>
      </c>
      <c r="X1288">
        <f>SUMIFS(INDEX(Table_Index[],,MATCH(X$12,Table_Index[#Headers],0)),
Table_Index[ID],$Q1288,Table_Index[year],$R1288)/COUNTIFS(Table_Index[Quarter],"&lt;&gt;''",Table_Index[ID],$Q1288,Table_Index[year],$R1288)</f>
        <v>0.14249632500000001</v>
      </c>
      <c r="Y1288">
        <f>SUMIFS(INDEX(Table_Index[],,MATCH(Y$12,Table_Index[#Headers],0)),
Table_Index[ID],$Q1288,Table_Index[year],$R1288)/COUNTIFS(Table_Index[Quarter],"&lt;&gt;''",Table_Index[ID],$Q1288,Table_Index[year],$R1288)</f>
        <v>8.160039999999999E-2</v>
      </c>
      <c r="Z1288">
        <f>SUMIFS(INDEX(Table_Index[],,MATCH(Z$12,Table_Index[#Headers],0)),
Table_Index[ID],$Q1288,Table_Index[year],$R1288)/COUNTIFS(Table_Index[Quarter],"&lt;&gt;''",Table_Index[ID],$Q1288,Table_Index[year],$R1288)</f>
        <v>0.11105757500000001</v>
      </c>
      <c r="AA1288">
        <f>SUMIFS(INDEX(Table_Index[],,MATCH(AA$12,Table_Index[#Headers],0)),
Table_Index[ID],$Q1288,Table_Index[year],$R1288)/COUNTIFS(Table_Index[Quarter],"&lt;&gt;''",Table_Index[ID],$Q1288,Table_Index[year],$R1288)</f>
        <v>0.23465639999999999</v>
      </c>
      <c r="AB1288">
        <f>SUMIFS(INDEX(Table_Index[],,MATCH(AB$12,Table_Index[#Headers],0)),
Table_Index[ID],$Q1288,Table_Index[year],$R1288)/COUNTIFS(Table_Index[Quarter],"&lt;&gt;''",Table_Index[ID],$Q1288,Table_Index[year],$R1288)</f>
        <v>4.09437E-2</v>
      </c>
      <c r="AC1288" s="24">
        <f t="shared" si="78"/>
        <v>1</v>
      </c>
      <c r="AD1288">
        <f>COUNTIFS(Table_Index[Quarter],"&lt;&gt;''",Table_Index[ID],$Q1288,Table_Index[year],$R1288)</f>
        <v>4</v>
      </c>
      <c r="AE1288" s="34">
        <f t="shared" si="79"/>
        <v>0.86832398088448248</v>
      </c>
    </row>
    <row r="1289" spans="1:31" x14ac:dyDescent="0.3">
      <c r="A1289">
        <v>9181</v>
      </c>
      <c r="B1289">
        <v>2012</v>
      </c>
      <c r="C1289">
        <v>2</v>
      </c>
      <c r="D1289">
        <v>5.3841600000000003E-2</v>
      </c>
      <c r="E1289">
        <v>4.6593700000000002E-2</v>
      </c>
      <c r="F1289">
        <v>5.9018599999999997E-2</v>
      </c>
      <c r="G1289">
        <v>9.9244499999999999E-2</v>
      </c>
      <c r="H1289">
        <v>3.3521599999999999E-2</v>
      </c>
      <c r="I1289">
        <v>0.41002420000000001</v>
      </c>
      <c r="J1289">
        <v>0.24472769999999999</v>
      </c>
      <c r="K1289">
        <v>1.2425E-2</v>
      </c>
      <c r="L1289">
        <v>3.72749E-2</v>
      </c>
      <c r="M1289">
        <v>3.3283000000000002E-3</v>
      </c>
      <c r="O1289" t="str">
        <f>Table_Index[[#This Row],[ID]]&amp;Table_Index[[#This Row],[year]]</f>
        <v>91812012</v>
      </c>
      <c r="P1289" t="str">
        <v>93702008</v>
      </c>
      <c r="Q1289" t="str">
        <f t="shared" si="76"/>
        <v>9370</v>
      </c>
      <c r="R1289" t="str">
        <f t="shared" si="77"/>
        <v>2008</v>
      </c>
      <c r="S1289">
        <f>SUMIFS(INDEX(Table_Index[],,MATCH(S$12,Table_Index[#Headers],0)),
Table_Index[ID],$Q1289,Table_Index[year],$R1289)/COUNTIFS(Table_Index[Quarter],"&lt;&gt;''",Table_Index[ID],$Q1289,Table_Index[year],$R1289)</f>
        <v>3.4658550000000003E-2</v>
      </c>
      <c r="T1289">
        <f>SUMIFS(INDEX(Table_Index[],,MATCH(T$12,Table_Index[#Headers],0)),
Table_Index[ID],$Q1289,Table_Index[year],$R1289)/COUNTIFS(Table_Index[Quarter],"&lt;&gt;''",Table_Index[ID],$Q1289,Table_Index[year],$R1289)</f>
        <v>3.6049949999999997E-2</v>
      </c>
      <c r="U1289">
        <f>SUMIFS(INDEX(Table_Index[],,MATCH(U$12,Table_Index[#Headers],0)),
Table_Index[ID],$Q1289,Table_Index[year],$R1289)/COUNTIFS(Table_Index[Quarter],"&lt;&gt;''",Table_Index[ID],$Q1289,Table_Index[year],$R1289)</f>
        <v>0.13132435000000001</v>
      </c>
      <c r="V1289">
        <f>SUMIFS(INDEX(Table_Index[],,MATCH(V$12,Table_Index[#Headers],0)),
Table_Index[ID],$Q1289,Table_Index[year],$R1289)/COUNTIFS(Table_Index[Quarter],"&lt;&gt;''",Table_Index[ID],$Q1289,Table_Index[year],$R1289)</f>
        <v>3.1472849999999997E-2</v>
      </c>
      <c r="W1289">
        <f>SUMIFS(INDEX(Table_Index[],,MATCH(W$12,Table_Index[#Headers],0)),
Table_Index[ID],$Q1289,Table_Index[year],$R1289)/COUNTIFS(Table_Index[Quarter],"&lt;&gt;''",Table_Index[ID],$Q1289,Table_Index[year],$R1289)</f>
        <v>3.8023924999999993E-2</v>
      </c>
      <c r="X1289">
        <f>SUMIFS(INDEX(Table_Index[],,MATCH(X$12,Table_Index[#Headers],0)),
Table_Index[ID],$Q1289,Table_Index[year],$R1289)/COUNTIFS(Table_Index[Quarter],"&lt;&gt;''",Table_Index[ID],$Q1289,Table_Index[year],$R1289)</f>
        <v>0.45389817500000001</v>
      </c>
      <c r="Y1289">
        <f>SUMIFS(INDEX(Table_Index[],,MATCH(Y$12,Table_Index[#Headers],0)),
Table_Index[ID],$Q1289,Table_Index[year],$R1289)/COUNTIFS(Table_Index[Quarter],"&lt;&gt;''",Table_Index[ID],$Q1289,Table_Index[year],$R1289)</f>
        <v>0.10343279999999999</v>
      </c>
      <c r="Z1289">
        <f>SUMIFS(INDEX(Table_Index[],,MATCH(Z$12,Table_Index[#Headers],0)),
Table_Index[ID],$Q1289,Table_Index[year],$R1289)/COUNTIFS(Table_Index[Quarter],"&lt;&gt;''",Table_Index[ID],$Q1289,Table_Index[year],$R1289)</f>
        <v>7.2296050000000001E-2</v>
      </c>
      <c r="AA1289">
        <f>SUMIFS(INDEX(Table_Index[],,MATCH(AA$12,Table_Index[#Headers],0)),
Table_Index[ID],$Q1289,Table_Index[year],$R1289)/COUNTIFS(Table_Index[Quarter],"&lt;&gt;''",Table_Index[ID],$Q1289,Table_Index[year],$R1289)</f>
        <v>7.9007750000000002E-2</v>
      </c>
      <c r="AB1289">
        <f>SUMIFS(INDEX(Table_Index[],,MATCH(AB$12,Table_Index[#Headers],0)),
Table_Index[ID],$Q1289,Table_Index[year],$R1289)/COUNTIFS(Table_Index[Quarter],"&lt;&gt;''",Table_Index[ID],$Q1289,Table_Index[year],$R1289)</f>
        <v>1.9835625000000003E-2</v>
      </c>
      <c r="AC1289" s="24">
        <f t="shared" si="78"/>
        <v>1.0000000250000001</v>
      </c>
      <c r="AD1289">
        <f>COUNTIFS(Table_Index[Quarter],"&lt;&gt;''",Table_Index[ID],$Q1289,Table_Index[year],$R1289)</f>
        <v>4</v>
      </c>
      <c r="AE1289" s="34">
        <f t="shared" si="79"/>
        <v>0.74923244914546805</v>
      </c>
    </row>
    <row r="1290" spans="1:31" x14ac:dyDescent="0.3">
      <c r="A1290">
        <v>9181</v>
      </c>
      <c r="B1290">
        <v>2012</v>
      </c>
      <c r="C1290">
        <v>3</v>
      </c>
      <c r="D1290">
        <v>6.6413899999999998E-2</v>
      </c>
      <c r="E1290">
        <v>4.9810399999999998E-2</v>
      </c>
      <c r="F1290">
        <v>7.8137399999999996E-2</v>
      </c>
      <c r="G1290">
        <v>0.1321059</v>
      </c>
      <c r="H1290">
        <v>3.1389500000000001E-2</v>
      </c>
      <c r="I1290">
        <v>0.31077369999999999</v>
      </c>
      <c r="J1290">
        <v>0.26854309999999998</v>
      </c>
      <c r="K1290">
        <v>1.9491000000000001E-2</v>
      </c>
      <c r="L1290">
        <v>3.8982099999999999E-2</v>
      </c>
      <c r="M1290">
        <v>4.3530000000000001E-3</v>
      </c>
      <c r="O1290" t="str">
        <f>Table_Index[[#This Row],[ID]]&amp;Table_Index[[#This Row],[year]]</f>
        <v>91812012</v>
      </c>
      <c r="P1290" t="str">
        <v>93702009</v>
      </c>
      <c r="Q1290" t="str">
        <f t="shared" si="76"/>
        <v>9370</v>
      </c>
      <c r="R1290" t="str">
        <f t="shared" si="77"/>
        <v>2009</v>
      </c>
      <c r="S1290">
        <f>SUMIFS(INDEX(Table_Index[],,MATCH(S$12,Table_Index[#Headers],0)),
Table_Index[ID],$Q1290,Table_Index[year],$R1290)/COUNTIFS(Table_Index[Quarter],"&lt;&gt;''",Table_Index[ID],$Q1290,Table_Index[year],$R1290)</f>
        <v>7.169339999999999E-2</v>
      </c>
      <c r="T1290">
        <f>SUMIFS(INDEX(Table_Index[],,MATCH(T$12,Table_Index[#Headers],0)),
Table_Index[ID],$Q1290,Table_Index[year],$R1290)/COUNTIFS(Table_Index[Quarter],"&lt;&gt;''",Table_Index[ID],$Q1290,Table_Index[year],$R1290)</f>
        <v>0.115205525</v>
      </c>
      <c r="U1290">
        <f>SUMIFS(INDEX(Table_Index[],,MATCH(U$12,Table_Index[#Headers],0)),
Table_Index[ID],$Q1290,Table_Index[year],$R1290)/COUNTIFS(Table_Index[Quarter],"&lt;&gt;''",Table_Index[ID],$Q1290,Table_Index[year],$R1290)</f>
        <v>0.135132325</v>
      </c>
      <c r="V1290">
        <f>SUMIFS(INDEX(Table_Index[],,MATCH(V$12,Table_Index[#Headers],0)),
Table_Index[ID],$Q1290,Table_Index[year],$R1290)/COUNTIFS(Table_Index[Quarter],"&lt;&gt;''",Table_Index[ID],$Q1290,Table_Index[year],$R1290)</f>
        <v>5.8364250000000006E-2</v>
      </c>
      <c r="W1290">
        <f>SUMIFS(INDEX(Table_Index[],,MATCH(W$12,Table_Index[#Headers],0)),
Table_Index[ID],$Q1290,Table_Index[year],$R1290)/COUNTIFS(Table_Index[Quarter],"&lt;&gt;''",Table_Index[ID],$Q1290,Table_Index[year],$R1290)</f>
        <v>4.0552699999999997E-2</v>
      </c>
      <c r="X1290">
        <f>SUMIFS(INDEX(Table_Index[],,MATCH(X$12,Table_Index[#Headers],0)),
Table_Index[ID],$Q1290,Table_Index[year],$R1290)/COUNTIFS(Table_Index[Quarter],"&lt;&gt;''",Table_Index[ID],$Q1290,Table_Index[year],$R1290)</f>
        <v>0.30482762499999999</v>
      </c>
      <c r="Y1290">
        <f>SUMIFS(INDEX(Table_Index[],,MATCH(Y$12,Table_Index[#Headers],0)),
Table_Index[ID],$Q1290,Table_Index[year],$R1290)/COUNTIFS(Table_Index[Quarter],"&lt;&gt;''",Table_Index[ID],$Q1290,Table_Index[year],$R1290)</f>
        <v>0.113576175</v>
      </c>
      <c r="Z1290">
        <f>SUMIFS(INDEX(Table_Index[],,MATCH(Z$12,Table_Index[#Headers],0)),
Table_Index[ID],$Q1290,Table_Index[year],$R1290)/COUNTIFS(Table_Index[Quarter],"&lt;&gt;''",Table_Index[ID],$Q1290,Table_Index[year],$R1290)</f>
        <v>7.7759775000000003E-2</v>
      </c>
      <c r="AA1290">
        <f>SUMIFS(INDEX(Table_Index[],,MATCH(AA$12,Table_Index[#Headers],0)),
Table_Index[ID],$Q1290,Table_Index[year],$R1290)/COUNTIFS(Table_Index[Quarter],"&lt;&gt;''",Table_Index[ID],$Q1290,Table_Index[year],$R1290)</f>
        <v>6.7650450000000001E-2</v>
      </c>
      <c r="AB1290">
        <f>SUMIFS(INDEX(Table_Index[],,MATCH(AB$12,Table_Index[#Headers],0)),
Table_Index[ID],$Q1290,Table_Index[year],$R1290)/COUNTIFS(Table_Index[Quarter],"&lt;&gt;''",Table_Index[ID],$Q1290,Table_Index[year],$R1290)</f>
        <v>1.5237799999999999E-2</v>
      </c>
      <c r="AC1290" s="24">
        <f t="shared" si="78"/>
        <v>1.0000000249999998</v>
      </c>
      <c r="AD1290">
        <f>COUNTIFS(Table_Index[Quarter],"&lt;&gt;''",Table_Index[ID],$Q1290,Table_Index[year],$R1290)</f>
        <v>4</v>
      </c>
      <c r="AE1290" s="34">
        <f t="shared" si="79"/>
        <v>0.84160130595779181</v>
      </c>
    </row>
    <row r="1291" spans="1:31" x14ac:dyDescent="0.3">
      <c r="A1291">
        <v>9181</v>
      </c>
      <c r="B1291">
        <v>2012</v>
      </c>
      <c r="C1291">
        <v>4</v>
      </c>
      <c r="D1291">
        <v>5.1676399999999997E-2</v>
      </c>
      <c r="E1291">
        <v>4.2817599999999997E-2</v>
      </c>
      <c r="F1291">
        <v>5.9058699999999999E-2</v>
      </c>
      <c r="G1291">
        <v>0.17663480000000001</v>
      </c>
      <c r="H1291">
        <v>2.22077E-2</v>
      </c>
      <c r="I1291">
        <v>0.43189290000000002</v>
      </c>
      <c r="J1291">
        <v>0.13140560000000001</v>
      </c>
      <c r="K1291">
        <v>1.24023E-2</v>
      </c>
      <c r="L1291">
        <v>6.6145800000000005E-2</v>
      </c>
      <c r="M1291">
        <v>5.7581999999999998E-3</v>
      </c>
      <c r="O1291" t="str">
        <f>Table_Index[[#This Row],[ID]]&amp;Table_Index[[#This Row],[year]]</f>
        <v>91812012</v>
      </c>
      <c r="P1291" t="str">
        <v>93702010</v>
      </c>
      <c r="Q1291" t="str">
        <f t="shared" si="76"/>
        <v>9370</v>
      </c>
      <c r="R1291" t="str">
        <f t="shared" si="77"/>
        <v>2010</v>
      </c>
      <c r="S1291">
        <f>SUMIFS(INDEX(Table_Index[],,MATCH(S$12,Table_Index[#Headers],0)),
Table_Index[ID],$Q1291,Table_Index[year],$R1291)/COUNTIFS(Table_Index[Quarter],"&lt;&gt;''",Table_Index[ID],$Q1291,Table_Index[year],$R1291)</f>
        <v>8.0906825000000002E-2</v>
      </c>
      <c r="T1291">
        <f>SUMIFS(INDEX(Table_Index[],,MATCH(T$12,Table_Index[#Headers],0)),
Table_Index[ID],$Q1291,Table_Index[year],$R1291)/COUNTIFS(Table_Index[Quarter],"&lt;&gt;''",Table_Index[ID],$Q1291,Table_Index[year],$R1291)</f>
        <v>6.1841174999999998E-2</v>
      </c>
      <c r="U1291">
        <f>SUMIFS(INDEX(Table_Index[],,MATCH(U$12,Table_Index[#Headers],0)),
Table_Index[ID],$Q1291,Table_Index[year],$R1291)/COUNTIFS(Table_Index[Quarter],"&lt;&gt;''",Table_Index[ID],$Q1291,Table_Index[year],$R1291)</f>
        <v>0.20466889999999999</v>
      </c>
      <c r="V1291">
        <f>SUMIFS(INDEX(Table_Index[],,MATCH(V$12,Table_Index[#Headers],0)),
Table_Index[ID],$Q1291,Table_Index[year],$R1291)/COUNTIFS(Table_Index[Quarter],"&lt;&gt;''",Table_Index[ID],$Q1291,Table_Index[year],$R1291)</f>
        <v>0.111122125</v>
      </c>
      <c r="W1291">
        <f>SUMIFS(INDEX(Table_Index[],,MATCH(W$12,Table_Index[#Headers],0)),
Table_Index[ID],$Q1291,Table_Index[year],$R1291)/COUNTIFS(Table_Index[Quarter],"&lt;&gt;''",Table_Index[ID],$Q1291,Table_Index[year],$R1291)</f>
        <v>4.9720374999999997E-2</v>
      </c>
      <c r="X1291">
        <f>SUMIFS(INDEX(Table_Index[],,MATCH(X$12,Table_Index[#Headers],0)),
Table_Index[ID],$Q1291,Table_Index[year],$R1291)/COUNTIFS(Table_Index[Quarter],"&lt;&gt;''",Table_Index[ID],$Q1291,Table_Index[year],$R1291)</f>
        <v>0.110564775</v>
      </c>
      <c r="Y1291">
        <f>SUMIFS(INDEX(Table_Index[],,MATCH(Y$12,Table_Index[#Headers],0)),
Table_Index[ID],$Q1291,Table_Index[year],$R1291)/COUNTIFS(Table_Index[Quarter],"&lt;&gt;''",Table_Index[ID],$Q1291,Table_Index[year],$R1291)</f>
        <v>0.13805682499999999</v>
      </c>
      <c r="Z1291">
        <f>SUMIFS(INDEX(Table_Index[],,MATCH(Z$12,Table_Index[#Headers],0)),
Table_Index[ID],$Q1291,Table_Index[year],$R1291)/COUNTIFS(Table_Index[Quarter],"&lt;&gt;''",Table_Index[ID],$Q1291,Table_Index[year],$R1291)</f>
        <v>7.8144699999999997E-2</v>
      </c>
      <c r="AA1291">
        <f>SUMIFS(INDEX(Table_Index[],,MATCH(AA$12,Table_Index[#Headers],0)),
Table_Index[ID],$Q1291,Table_Index[year],$R1291)/COUNTIFS(Table_Index[Quarter],"&lt;&gt;''",Table_Index[ID],$Q1291,Table_Index[year],$R1291)</f>
        <v>0.13390097500000001</v>
      </c>
      <c r="AB1291">
        <f>SUMIFS(INDEX(Table_Index[],,MATCH(AB$12,Table_Index[#Headers],0)),
Table_Index[ID],$Q1291,Table_Index[year],$R1291)/COUNTIFS(Table_Index[Quarter],"&lt;&gt;''",Table_Index[ID],$Q1291,Table_Index[year],$R1291)</f>
        <v>3.1073275000000001E-2</v>
      </c>
      <c r="AC1291" s="24">
        <f t="shared" si="78"/>
        <v>0.99999995000000008</v>
      </c>
      <c r="AD1291">
        <f>COUNTIFS(Table_Index[Quarter],"&lt;&gt;''",Table_Index[ID],$Q1291,Table_Index[year],$R1291)</f>
        <v>4</v>
      </c>
      <c r="AE1291" s="34">
        <f t="shared" si="79"/>
        <v>0.87663428369802499</v>
      </c>
    </row>
    <row r="1292" spans="1:31" x14ac:dyDescent="0.3">
      <c r="A1292">
        <v>9182</v>
      </c>
      <c r="B1292">
        <v>2003</v>
      </c>
      <c r="C1292">
        <v>1</v>
      </c>
      <c r="D1292">
        <v>5.7535999999999997E-2</v>
      </c>
      <c r="E1292">
        <v>7.0043800000000003E-2</v>
      </c>
      <c r="F1292">
        <v>0.1000625</v>
      </c>
      <c r="G1292">
        <v>0.1181989</v>
      </c>
      <c r="H1292">
        <v>0</v>
      </c>
      <c r="I1292">
        <v>0.51031890000000002</v>
      </c>
      <c r="J1292">
        <v>2.5015599999999999E-2</v>
      </c>
      <c r="K1292">
        <v>3.2520300000000002E-2</v>
      </c>
      <c r="L1292">
        <v>8.0049999999999996E-2</v>
      </c>
      <c r="M1292">
        <v>6.2538999999999997E-3</v>
      </c>
      <c r="O1292" t="str">
        <f>Table_Index[[#This Row],[ID]]&amp;Table_Index[[#This Row],[year]]</f>
        <v>91822003</v>
      </c>
      <c r="P1292" t="str">
        <v>93702011</v>
      </c>
      <c r="Q1292" t="str">
        <f t="shared" si="76"/>
        <v>9370</v>
      </c>
      <c r="R1292" t="str">
        <f t="shared" si="77"/>
        <v>2011</v>
      </c>
      <c r="S1292">
        <f>SUMIFS(INDEX(Table_Index[],,MATCH(S$12,Table_Index[#Headers],0)),
Table_Index[ID],$Q1292,Table_Index[year],$R1292)/COUNTIFS(Table_Index[Quarter],"&lt;&gt;''",Table_Index[ID],$Q1292,Table_Index[year],$R1292)</f>
        <v>7.8835224999999995E-2</v>
      </c>
      <c r="T1292">
        <f>SUMIFS(INDEX(Table_Index[],,MATCH(T$12,Table_Index[#Headers],0)),
Table_Index[ID],$Q1292,Table_Index[year],$R1292)/COUNTIFS(Table_Index[Quarter],"&lt;&gt;''",Table_Index[ID],$Q1292,Table_Index[year],$R1292)</f>
        <v>2.5437624999999998E-2</v>
      </c>
      <c r="U1292">
        <f>SUMIFS(INDEX(Table_Index[],,MATCH(U$12,Table_Index[#Headers],0)),
Table_Index[ID],$Q1292,Table_Index[year],$R1292)/COUNTIFS(Table_Index[Quarter],"&lt;&gt;''",Table_Index[ID],$Q1292,Table_Index[year],$R1292)</f>
        <v>0.17887152499999998</v>
      </c>
      <c r="V1292">
        <f>SUMIFS(INDEX(Table_Index[],,MATCH(V$12,Table_Index[#Headers],0)),
Table_Index[ID],$Q1292,Table_Index[year],$R1292)/COUNTIFS(Table_Index[Quarter],"&lt;&gt;''",Table_Index[ID],$Q1292,Table_Index[year],$R1292)</f>
        <v>8.9424749999999997E-2</v>
      </c>
      <c r="W1292">
        <f>SUMIFS(INDEX(Table_Index[],,MATCH(W$12,Table_Index[#Headers],0)),
Table_Index[ID],$Q1292,Table_Index[year],$R1292)/COUNTIFS(Table_Index[Quarter],"&lt;&gt;''",Table_Index[ID],$Q1292,Table_Index[year],$R1292)</f>
        <v>4.3424150000000002E-2</v>
      </c>
      <c r="X1292">
        <f>SUMIFS(INDEX(Table_Index[],,MATCH(X$12,Table_Index[#Headers],0)),
Table_Index[ID],$Q1292,Table_Index[year],$R1292)/COUNTIFS(Table_Index[Quarter],"&lt;&gt;''",Table_Index[ID],$Q1292,Table_Index[year],$R1292)</f>
        <v>0.34543907500000004</v>
      </c>
      <c r="Y1292">
        <f>SUMIFS(INDEX(Table_Index[],,MATCH(Y$12,Table_Index[#Headers],0)),
Table_Index[ID],$Q1292,Table_Index[year],$R1292)/COUNTIFS(Table_Index[Quarter],"&lt;&gt;''",Table_Index[ID],$Q1292,Table_Index[year],$R1292)</f>
        <v>8.0943925E-2</v>
      </c>
      <c r="Z1292">
        <f>SUMIFS(INDEX(Table_Index[],,MATCH(Z$12,Table_Index[#Headers],0)),
Table_Index[ID],$Q1292,Table_Index[year],$R1292)/COUNTIFS(Table_Index[Quarter],"&lt;&gt;''",Table_Index[ID],$Q1292,Table_Index[year],$R1292)</f>
        <v>3.9259275000000003E-2</v>
      </c>
      <c r="AA1292">
        <f>SUMIFS(INDEX(Table_Index[],,MATCH(AA$12,Table_Index[#Headers],0)),
Table_Index[ID],$Q1292,Table_Index[year],$R1292)/COUNTIFS(Table_Index[Quarter],"&lt;&gt;''",Table_Index[ID],$Q1292,Table_Index[year],$R1292)</f>
        <v>0.10501102500000001</v>
      </c>
      <c r="AB1292">
        <f>SUMIFS(INDEX(Table_Index[],,MATCH(AB$12,Table_Index[#Headers],0)),
Table_Index[ID],$Q1292,Table_Index[year],$R1292)/COUNTIFS(Table_Index[Quarter],"&lt;&gt;''",Table_Index[ID],$Q1292,Table_Index[year],$R1292)</f>
        <v>1.3353375000000001E-2</v>
      </c>
      <c r="AC1292" s="24">
        <f t="shared" si="78"/>
        <v>0.99999995000000008</v>
      </c>
      <c r="AD1292">
        <f>COUNTIFS(Table_Index[Quarter],"&lt;&gt;''",Table_Index[ID],$Q1292,Table_Index[year],$R1292)</f>
        <v>4</v>
      </c>
      <c r="AE1292" s="34">
        <f t="shared" si="79"/>
        <v>0.81263347716171996</v>
      </c>
    </row>
    <row r="1293" spans="1:31" x14ac:dyDescent="0.3">
      <c r="A1293">
        <v>9182</v>
      </c>
      <c r="B1293">
        <v>2003</v>
      </c>
      <c r="C1293">
        <v>2</v>
      </c>
      <c r="D1293">
        <v>0</v>
      </c>
      <c r="E1293">
        <v>4.5267500000000002E-2</v>
      </c>
      <c r="F1293">
        <v>0.16460910000000001</v>
      </c>
      <c r="G1293">
        <v>0.16460910000000001</v>
      </c>
      <c r="H1293">
        <v>0</v>
      </c>
      <c r="I1293">
        <v>0.35802469999999997</v>
      </c>
      <c r="J1293">
        <v>8.2304500000000003E-2</v>
      </c>
      <c r="K1293">
        <v>0.10288070000000001</v>
      </c>
      <c r="L1293">
        <v>8.2304500000000003E-2</v>
      </c>
      <c r="M1293">
        <v>0</v>
      </c>
      <c r="O1293" t="str">
        <f>Table_Index[[#This Row],[ID]]&amp;Table_Index[[#This Row],[year]]</f>
        <v>91822003</v>
      </c>
      <c r="P1293" t="str">
        <v>93702012</v>
      </c>
      <c r="Q1293" t="str">
        <f t="shared" si="76"/>
        <v>9370</v>
      </c>
      <c r="R1293" t="str">
        <f t="shared" si="77"/>
        <v>2012</v>
      </c>
      <c r="S1293">
        <f>SUMIFS(INDEX(Table_Index[],,MATCH(S$12,Table_Index[#Headers],0)),
Table_Index[ID],$Q1293,Table_Index[year],$R1293)/COUNTIFS(Table_Index[Quarter],"&lt;&gt;''",Table_Index[ID],$Q1293,Table_Index[year],$R1293)</f>
        <v>7.3493724999999996E-2</v>
      </c>
      <c r="T1293">
        <f>SUMIFS(INDEX(Table_Index[],,MATCH(T$12,Table_Index[#Headers],0)),
Table_Index[ID],$Q1293,Table_Index[year],$R1293)/COUNTIFS(Table_Index[Quarter],"&lt;&gt;''",Table_Index[ID],$Q1293,Table_Index[year],$R1293)</f>
        <v>6.4472024999999988E-2</v>
      </c>
      <c r="U1293">
        <f>SUMIFS(INDEX(Table_Index[],,MATCH(U$12,Table_Index[#Headers],0)),
Table_Index[ID],$Q1293,Table_Index[year],$R1293)/COUNTIFS(Table_Index[Quarter],"&lt;&gt;''",Table_Index[ID],$Q1293,Table_Index[year],$R1293)</f>
        <v>0.11039969999999999</v>
      </c>
      <c r="V1293">
        <f>SUMIFS(INDEX(Table_Index[],,MATCH(V$12,Table_Index[#Headers],0)),
Table_Index[ID],$Q1293,Table_Index[year],$R1293)/COUNTIFS(Table_Index[Quarter],"&lt;&gt;''",Table_Index[ID],$Q1293,Table_Index[year],$R1293)</f>
        <v>0.11693509999999999</v>
      </c>
      <c r="W1293">
        <f>SUMIFS(INDEX(Table_Index[],,MATCH(W$12,Table_Index[#Headers],0)),
Table_Index[ID],$Q1293,Table_Index[year],$R1293)/COUNTIFS(Table_Index[Quarter],"&lt;&gt;''",Table_Index[ID],$Q1293,Table_Index[year],$R1293)</f>
        <v>4.592545E-2</v>
      </c>
      <c r="X1293">
        <f>SUMIFS(INDEX(Table_Index[],,MATCH(X$12,Table_Index[#Headers],0)),
Table_Index[ID],$Q1293,Table_Index[year],$R1293)/COUNTIFS(Table_Index[Quarter],"&lt;&gt;''",Table_Index[ID],$Q1293,Table_Index[year],$R1293)</f>
        <v>0.19695570000000001</v>
      </c>
      <c r="Y1293">
        <f>SUMIFS(INDEX(Table_Index[],,MATCH(Y$12,Table_Index[#Headers],0)),
Table_Index[ID],$Q1293,Table_Index[year],$R1293)/COUNTIFS(Table_Index[Quarter],"&lt;&gt;''",Table_Index[ID],$Q1293,Table_Index[year],$R1293)</f>
        <v>0.10416830000000001</v>
      </c>
      <c r="Z1293">
        <f>SUMIFS(INDEX(Table_Index[],,MATCH(Z$12,Table_Index[#Headers],0)),
Table_Index[ID],$Q1293,Table_Index[year],$R1293)/COUNTIFS(Table_Index[Quarter],"&lt;&gt;''",Table_Index[ID],$Q1293,Table_Index[year],$R1293)</f>
        <v>6.5753400000000004E-2</v>
      </c>
      <c r="AA1293">
        <f>SUMIFS(INDEX(Table_Index[],,MATCH(AA$12,Table_Index[#Headers],0)),
Table_Index[ID],$Q1293,Table_Index[year],$R1293)/COUNTIFS(Table_Index[Quarter],"&lt;&gt;''",Table_Index[ID],$Q1293,Table_Index[year],$R1293)</f>
        <v>0.20794045</v>
      </c>
      <c r="AB1293">
        <f>SUMIFS(INDEX(Table_Index[],,MATCH(AB$12,Table_Index[#Headers],0)),
Table_Index[ID],$Q1293,Table_Index[year],$R1293)/COUNTIFS(Table_Index[Quarter],"&lt;&gt;''",Table_Index[ID],$Q1293,Table_Index[year],$R1293)</f>
        <v>1.3956075000000002E-2</v>
      </c>
      <c r="AC1293" s="24">
        <f t="shared" si="78"/>
        <v>0.9999999249999999</v>
      </c>
      <c r="AD1293">
        <f>COUNTIFS(Table_Index[Quarter],"&lt;&gt;''",Table_Index[ID],$Q1293,Table_Index[year],$R1293)</f>
        <v>4</v>
      </c>
      <c r="AE1293" s="34">
        <f t="shared" si="79"/>
        <v>0.86507087717367315</v>
      </c>
    </row>
    <row r="1294" spans="1:31" x14ac:dyDescent="0.3">
      <c r="A1294">
        <v>9182</v>
      </c>
      <c r="B1294">
        <v>2003</v>
      </c>
      <c r="C1294">
        <v>3</v>
      </c>
      <c r="D1294">
        <v>0.1960054</v>
      </c>
      <c r="E1294">
        <v>2.8224800000000001E-2</v>
      </c>
      <c r="F1294">
        <v>4.7041300000000001E-2</v>
      </c>
      <c r="G1294">
        <v>0.1223074</v>
      </c>
      <c r="H1294">
        <v>4.7041300000000001E-2</v>
      </c>
      <c r="I1294">
        <v>0.39985100000000001</v>
      </c>
      <c r="J1294">
        <v>7.5736499999999998E-2</v>
      </c>
      <c r="K1294">
        <v>2.3520599999999999E-2</v>
      </c>
      <c r="L1294">
        <v>4.7041300000000001E-2</v>
      </c>
      <c r="M1294">
        <v>1.32304E-2</v>
      </c>
      <c r="O1294" t="str">
        <f>Table_Index[[#This Row],[ID]]&amp;Table_Index[[#This Row],[year]]</f>
        <v>91822003</v>
      </c>
      <c r="P1294" t="str">
        <v>93712003</v>
      </c>
      <c r="Q1294" t="str">
        <f t="shared" ref="Q1294:Q1357" si="80">LEFT(P1294, LEN(P1294)-4)</f>
        <v>9371</v>
      </c>
      <c r="R1294" t="str">
        <f t="shared" ref="R1294:R1357" si="81">RIGHT(P1294,4)</f>
        <v>2003</v>
      </c>
      <c r="S1294">
        <f>SUMIFS(INDEX(Table_Index[],,MATCH(S$12,Table_Index[#Headers],0)),
Table_Index[ID],$Q1294,Table_Index[year],$R1294)/COUNTIFS(Table_Index[Quarter],"&lt;&gt;''",Table_Index[ID],$Q1294,Table_Index[year],$R1294)</f>
        <v>2.0596150000000001E-2</v>
      </c>
      <c r="T1294">
        <f>SUMIFS(INDEX(Table_Index[],,MATCH(T$12,Table_Index[#Headers],0)),
Table_Index[ID],$Q1294,Table_Index[year],$R1294)/COUNTIFS(Table_Index[Quarter],"&lt;&gt;''",Table_Index[ID],$Q1294,Table_Index[year],$R1294)</f>
        <v>9.0127499999999999E-4</v>
      </c>
      <c r="U1294">
        <f>SUMIFS(INDEX(Table_Index[],,MATCH(U$12,Table_Index[#Headers],0)),
Table_Index[ID],$Q1294,Table_Index[year],$R1294)/COUNTIFS(Table_Index[Quarter],"&lt;&gt;''",Table_Index[ID],$Q1294,Table_Index[year],$R1294)</f>
        <v>3.8152525000000007E-2</v>
      </c>
      <c r="V1294">
        <f>SUMIFS(INDEX(Table_Index[],,MATCH(V$12,Table_Index[#Headers],0)),
Table_Index[ID],$Q1294,Table_Index[year],$R1294)/COUNTIFS(Table_Index[Quarter],"&lt;&gt;''",Table_Index[ID],$Q1294,Table_Index[year],$R1294)</f>
        <v>3.8853249999999998E-3</v>
      </c>
      <c r="W1294">
        <f>SUMIFS(INDEX(Table_Index[],,MATCH(W$12,Table_Index[#Headers],0)),
Table_Index[ID],$Q1294,Table_Index[year],$R1294)/COUNTIFS(Table_Index[Quarter],"&lt;&gt;''",Table_Index[ID],$Q1294,Table_Index[year],$R1294)</f>
        <v>0</v>
      </c>
      <c r="X1294">
        <f>SUMIFS(INDEX(Table_Index[],,MATCH(X$12,Table_Index[#Headers],0)),
Table_Index[ID],$Q1294,Table_Index[year],$R1294)/COUNTIFS(Table_Index[Quarter],"&lt;&gt;''",Table_Index[ID],$Q1294,Table_Index[year],$R1294)</f>
        <v>0.15027660000000001</v>
      </c>
      <c r="Y1294">
        <f>SUMIFS(INDEX(Table_Index[],,MATCH(Y$12,Table_Index[#Headers],0)),
Table_Index[ID],$Q1294,Table_Index[year],$R1294)/COUNTIFS(Table_Index[Quarter],"&lt;&gt;''",Table_Index[ID],$Q1294,Table_Index[year],$R1294)</f>
        <v>8.5817250000000001E-3</v>
      </c>
      <c r="Z1294">
        <f>SUMIFS(INDEX(Table_Index[],,MATCH(Z$12,Table_Index[#Headers],0)),
Table_Index[ID],$Q1294,Table_Index[year],$R1294)/COUNTIFS(Table_Index[Quarter],"&lt;&gt;''",Table_Index[ID],$Q1294,Table_Index[year],$R1294)</f>
        <v>0.52035989999999999</v>
      </c>
      <c r="AA1294">
        <f>SUMIFS(INDEX(Table_Index[],,MATCH(AA$12,Table_Index[#Headers],0)),
Table_Index[ID],$Q1294,Table_Index[year],$R1294)/COUNTIFS(Table_Index[Quarter],"&lt;&gt;''",Table_Index[ID],$Q1294,Table_Index[year],$R1294)</f>
        <v>1.2773100000000001E-2</v>
      </c>
      <c r="AB1294">
        <f>SUMIFS(INDEX(Table_Index[],,MATCH(AB$12,Table_Index[#Headers],0)),
Table_Index[ID],$Q1294,Table_Index[year],$R1294)/COUNTIFS(Table_Index[Quarter],"&lt;&gt;''",Table_Index[ID],$Q1294,Table_Index[year],$R1294)</f>
        <v>0.24447337499999999</v>
      </c>
      <c r="AC1294" s="24">
        <f t="shared" ref="AC1294:AC1357" si="82">SUM(S1294:AB1294)</f>
        <v>0.99999997500000004</v>
      </c>
      <c r="AD1294">
        <f>COUNTIFS(Table_Index[Quarter],"&lt;&gt;''",Table_Index[ID],$Q1294,Table_Index[year],$R1294)</f>
        <v>4</v>
      </c>
      <c r="AE1294" s="34">
        <f t="shared" ref="AE1294:AE1357" si="83">1-SUMSQ(S1294:AB1294)</f>
        <v>0.64474276418727439</v>
      </c>
    </row>
    <row r="1295" spans="1:31" x14ac:dyDescent="0.3">
      <c r="A1295">
        <v>9182</v>
      </c>
      <c r="B1295">
        <v>2003</v>
      </c>
      <c r="C1295">
        <v>4</v>
      </c>
      <c r="D1295">
        <v>0.15650739999999999</v>
      </c>
      <c r="E1295">
        <v>6.5897899999999995E-2</v>
      </c>
      <c r="F1295">
        <v>8.2372299999999996E-2</v>
      </c>
      <c r="G1295">
        <v>7.5782500000000003E-2</v>
      </c>
      <c r="H1295">
        <v>0</v>
      </c>
      <c r="I1295">
        <v>0.36243819999999999</v>
      </c>
      <c r="J1295">
        <v>0.1153213</v>
      </c>
      <c r="K1295">
        <v>7.5782500000000003E-2</v>
      </c>
      <c r="L1295">
        <v>3.2948900000000003E-2</v>
      </c>
      <c r="M1295">
        <v>3.2948900000000003E-2</v>
      </c>
      <c r="O1295" t="str">
        <f>Table_Index[[#This Row],[ID]]&amp;Table_Index[[#This Row],[year]]</f>
        <v>91822003</v>
      </c>
      <c r="P1295" t="str">
        <v>93712004</v>
      </c>
      <c r="Q1295" t="str">
        <f t="shared" si="80"/>
        <v>9371</v>
      </c>
      <c r="R1295" t="str">
        <f t="shared" si="81"/>
        <v>2004</v>
      </c>
      <c r="S1295">
        <f>SUMIFS(INDEX(Table_Index[],,MATCH(S$12,Table_Index[#Headers],0)),
Table_Index[ID],$Q1295,Table_Index[year],$R1295)/COUNTIFS(Table_Index[Quarter],"&lt;&gt;''",Table_Index[ID],$Q1295,Table_Index[year],$R1295)</f>
        <v>2.1465399999999999E-2</v>
      </c>
      <c r="T1295">
        <f>SUMIFS(INDEX(Table_Index[],,MATCH(T$12,Table_Index[#Headers],0)),
Table_Index[ID],$Q1295,Table_Index[year],$R1295)/COUNTIFS(Table_Index[Quarter],"&lt;&gt;''",Table_Index[ID],$Q1295,Table_Index[year],$R1295)</f>
        <v>5.7171175000000005E-2</v>
      </c>
      <c r="U1295">
        <f>SUMIFS(INDEX(Table_Index[],,MATCH(U$12,Table_Index[#Headers],0)),
Table_Index[ID],$Q1295,Table_Index[year],$R1295)/COUNTIFS(Table_Index[Quarter],"&lt;&gt;''",Table_Index[ID],$Q1295,Table_Index[year],$R1295)</f>
        <v>5.5880749999999993E-2</v>
      </c>
      <c r="V1295">
        <f>SUMIFS(INDEX(Table_Index[],,MATCH(V$12,Table_Index[#Headers],0)),
Table_Index[ID],$Q1295,Table_Index[year],$R1295)/COUNTIFS(Table_Index[Quarter],"&lt;&gt;''",Table_Index[ID],$Q1295,Table_Index[year],$R1295)</f>
        <v>7.3725674999999991E-2</v>
      </c>
      <c r="W1295">
        <f>SUMIFS(INDEX(Table_Index[],,MATCH(W$12,Table_Index[#Headers],0)),
Table_Index[ID],$Q1295,Table_Index[year],$R1295)/COUNTIFS(Table_Index[Quarter],"&lt;&gt;''",Table_Index[ID],$Q1295,Table_Index[year],$R1295)</f>
        <v>1.1929425E-2</v>
      </c>
      <c r="X1295">
        <f>SUMIFS(INDEX(Table_Index[],,MATCH(X$12,Table_Index[#Headers],0)),
Table_Index[ID],$Q1295,Table_Index[year],$R1295)/COUNTIFS(Table_Index[Quarter],"&lt;&gt;''",Table_Index[ID],$Q1295,Table_Index[year],$R1295)</f>
        <v>3.1682250000000002E-3</v>
      </c>
      <c r="Y1295">
        <f>SUMIFS(INDEX(Table_Index[],,MATCH(Y$12,Table_Index[#Headers],0)),
Table_Index[ID],$Q1295,Table_Index[year],$R1295)/COUNTIFS(Table_Index[Quarter],"&lt;&gt;''",Table_Index[ID],$Q1295,Table_Index[year],$R1295)</f>
        <v>4.6527500000000002E-4</v>
      </c>
      <c r="Z1295">
        <f>SUMIFS(INDEX(Table_Index[],,MATCH(Z$12,Table_Index[#Headers],0)),
Table_Index[ID],$Q1295,Table_Index[year],$R1295)/COUNTIFS(Table_Index[Quarter],"&lt;&gt;''",Table_Index[ID],$Q1295,Table_Index[year],$R1295)</f>
        <v>0.73709882500000001</v>
      </c>
      <c r="AA1295">
        <f>SUMIFS(INDEX(Table_Index[],,MATCH(AA$12,Table_Index[#Headers],0)),
Table_Index[ID],$Q1295,Table_Index[year],$R1295)/COUNTIFS(Table_Index[Quarter],"&lt;&gt;''",Table_Index[ID],$Q1295,Table_Index[year],$R1295)</f>
        <v>2.7949325000000001E-2</v>
      </c>
      <c r="AB1295">
        <f>SUMIFS(INDEX(Table_Index[],,MATCH(AB$12,Table_Index[#Headers],0)),
Table_Index[ID],$Q1295,Table_Index[year],$R1295)/COUNTIFS(Table_Index[Quarter],"&lt;&gt;''",Table_Index[ID],$Q1295,Table_Index[year],$R1295)</f>
        <v>1.11459E-2</v>
      </c>
      <c r="AC1295" s="24">
        <f t="shared" si="82"/>
        <v>0.99999997500000004</v>
      </c>
      <c r="AD1295">
        <f>COUNTIFS(Table_Index[Quarter],"&lt;&gt;''",Table_Index[ID],$Q1295,Table_Index[year],$R1295)</f>
        <v>4</v>
      </c>
      <c r="AE1295" s="34">
        <f t="shared" si="83"/>
        <v>0.44333992099473807</v>
      </c>
    </row>
    <row r="1296" spans="1:31" x14ac:dyDescent="0.3">
      <c r="A1296">
        <v>9182</v>
      </c>
      <c r="B1296">
        <v>2004</v>
      </c>
      <c r="C1296">
        <v>1</v>
      </c>
      <c r="D1296">
        <v>8.0895499999999995E-2</v>
      </c>
      <c r="E1296">
        <v>0.2367687</v>
      </c>
      <c r="F1296">
        <v>9.84815E-2</v>
      </c>
      <c r="G1296">
        <v>8.7929900000000005E-2</v>
      </c>
      <c r="H1296">
        <v>0.14303260000000001</v>
      </c>
      <c r="I1296">
        <v>0.2227557</v>
      </c>
      <c r="J1296">
        <v>5.2757900000000003E-2</v>
      </c>
      <c r="K1296">
        <v>2.4620400000000001E-2</v>
      </c>
      <c r="L1296">
        <v>4.6895899999999997E-2</v>
      </c>
      <c r="M1296">
        <v>5.862E-3</v>
      </c>
      <c r="O1296" t="str">
        <f>Table_Index[[#This Row],[ID]]&amp;Table_Index[[#This Row],[year]]</f>
        <v>91822004</v>
      </c>
      <c r="P1296" t="str">
        <v>93712005</v>
      </c>
      <c r="Q1296" t="str">
        <f t="shared" si="80"/>
        <v>9371</v>
      </c>
      <c r="R1296" t="str">
        <f t="shared" si="81"/>
        <v>2005</v>
      </c>
      <c r="S1296">
        <f>SUMIFS(INDEX(Table_Index[],,MATCH(S$12,Table_Index[#Headers],0)),
Table_Index[ID],$Q1296,Table_Index[year],$R1296)/COUNTIFS(Table_Index[Quarter],"&lt;&gt;''",Table_Index[ID],$Q1296,Table_Index[year],$R1296)</f>
        <v>7.3027374999999992E-2</v>
      </c>
      <c r="T1296">
        <f>SUMIFS(INDEX(Table_Index[],,MATCH(T$12,Table_Index[#Headers],0)),
Table_Index[ID],$Q1296,Table_Index[year],$R1296)/COUNTIFS(Table_Index[Quarter],"&lt;&gt;''",Table_Index[ID],$Q1296,Table_Index[year],$R1296)</f>
        <v>5.1949274999999996E-2</v>
      </c>
      <c r="U1296">
        <f>SUMIFS(INDEX(Table_Index[],,MATCH(U$12,Table_Index[#Headers],0)),
Table_Index[ID],$Q1296,Table_Index[year],$R1296)/COUNTIFS(Table_Index[Quarter],"&lt;&gt;''",Table_Index[ID],$Q1296,Table_Index[year],$R1296)</f>
        <v>0.181049025</v>
      </c>
      <c r="V1296">
        <f>SUMIFS(INDEX(Table_Index[],,MATCH(V$12,Table_Index[#Headers],0)),
Table_Index[ID],$Q1296,Table_Index[year],$R1296)/COUNTIFS(Table_Index[Quarter],"&lt;&gt;''",Table_Index[ID],$Q1296,Table_Index[year],$R1296)</f>
        <v>2.2292025E-2</v>
      </c>
      <c r="W1296">
        <f>SUMIFS(INDEX(Table_Index[],,MATCH(W$12,Table_Index[#Headers],0)),
Table_Index[ID],$Q1296,Table_Index[year],$R1296)/COUNTIFS(Table_Index[Quarter],"&lt;&gt;''",Table_Index[ID],$Q1296,Table_Index[year],$R1296)</f>
        <v>0</v>
      </c>
      <c r="X1296">
        <f>SUMIFS(INDEX(Table_Index[],,MATCH(X$12,Table_Index[#Headers],0)),
Table_Index[ID],$Q1296,Table_Index[year],$R1296)/COUNTIFS(Table_Index[Quarter],"&lt;&gt;''",Table_Index[ID],$Q1296,Table_Index[year],$R1296)</f>
        <v>0.37343922499999999</v>
      </c>
      <c r="Y1296">
        <f>SUMIFS(INDEX(Table_Index[],,MATCH(Y$12,Table_Index[#Headers],0)),
Table_Index[ID],$Q1296,Table_Index[year],$R1296)/COUNTIFS(Table_Index[Quarter],"&lt;&gt;''",Table_Index[ID],$Q1296,Table_Index[year],$R1296)</f>
        <v>6.9450350000000008E-2</v>
      </c>
      <c r="Z1296">
        <f>SUMIFS(INDEX(Table_Index[],,MATCH(Z$12,Table_Index[#Headers],0)),
Table_Index[ID],$Q1296,Table_Index[year],$R1296)/COUNTIFS(Table_Index[Quarter],"&lt;&gt;''",Table_Index[ID],$Q1296,Table_Index[year],$R1296)</f>
        <v>8.1068075000000003E-2</v>
      </c>
      <c r="AA1296">
        <f>SUMIFS(INDEX(Table_Index[],,MATCH(AA$12,Table_Index[#Headers],0)),
Table_Index[ID],$Q1296,Table_Index[year],$R1296)/COUNTIFS(Table_Index[Quarter],"&lt;&gt;''",Table_Index[ID],$Q1296,Table_Index[year],$R1296)</f>
        <v>0.12079837499999999</v>
      </c>
      <c r="AB1296">
        <f>SUMIFS(INDEX(Table_Index[],,MATCH(AB$12,Table_Index[#Headers],0)),
Table_Index[ID],$Q1296,Table_Index[year],$R1296)/COUNTIFS(Table_Index[Quarter],"&lt;&gt;''",Table_Index[ID],$Q1296,Table_Index[year],$R1296)</f>
        <v>2.69263E-2</v>
      </c>
      <c r="AC1296" s="24">
        <f t="shared" si="82"/>
        <v>1.0000000250000001</v>
      </c>
      <c r="AD1296">
        <f>COUNTIFS(Table_Index[Quarter],"&lt;&gt;''",Table_Index[ID],$Q1296,Table_Index[year],$R1296)</f>
        <v>4</v>
      </c>
      <c r="AE1296" s="34">
        <f t="shared" si="83"/>
        <v>0.79252307979327319</v>
      </c>
    </row>
    <row r="1297" spans="1:31" x14ac:dyDescent="0.3">
      <c r="A1297">
        <v>9182</v>
      </c>
      <c r="B1297">
        <v>2004</v>
      </c>
      <c r="C1297">
        <v>2</v>
      </c>
      <c r="D1297">
        <v>0.2609668</v>
      </c>
      <c r="E1297">
        <v>2.3897600000000001E-2</v>
      </c>
      <c r="F1297">
        <v>0.119488</v>
      </c>
      <c r="G1297">
        <v>5.7354200000000001E-2</v>
      </c>
      <c r="H1297">
        <v>5.9744000000000004E-3</v>
      </c>
      <c r="I1297">
        <v>0.3226176</v>
      </c>
      <c r="J1297">
        <v>9.7980100000000001E-2</v>
      </c>
      <c r="K1297">
        <v>2.50925E-2</v>
      </c>
      <c r="L1297">
        <v>8.0654400000000001E-2</v>
      </c>
      <c r="M1297">
        <v>5.9744000000000004E-3</v>
      </c>
      <c r="O1297" t="str">
        <f>Table_Index[[#This Row],[ID]]&amp;Table_Index[[#This Row],[year]]</f>
        <v>91822004</v>
      </c>
      <c r="P1297" t="str">
        <v>93712006</v>
      </c>
      <c r="Q1297" t="str">
        <f t="shared" si="80"/>
        <v>9371</v>
      </c>
      <c r="R1297" t="str">
        <f t="shared" si="81"/>
        <v>2006</v>
      </c>
      <c r="S1297">
        <f>SUMIFS(INDEX(Table_Index[],,MATCH(S$12,Table_Index[#Headers],0)),
Table_Index[ID],$Q1297,Table_Index[year],$R1297)/COUNTIFS(Table_Index[Quarter],"&lt;&gt;''",Table_Index[ID],$Q1297,Table_Index[year],$R1297)</f>
        <v>4.5302175E-2</v>
      </c>
      <c r="T1297">
        <f>SUMIFS(INDEX(Table_Index[],,MATCH(T$12,Table_Index[#Headers],0)),
Table_Index[ID],$Q1297,Table_Index[year],$R1297)/COUNTIFS(Table_Index[Quarter],"&lt;&gt;''",Table_Index[ID],$Q1297,Table_Index[year],$R1297)</f>
        <v>2.37868E-2</v>
      </c>
      <c r="U1297">
        <f>SUMIFS(INDEX(Table_Index[],,MATCH(U$12,Table_Index[#Headers],0)),
Table_Index[ID],$Q1297,Table_Index[year],$R1297)/COUNTIFS(Table_Index[Quarter],"&lt;&gt;''",Table_Index[ID],$Q1297,Table_Index[year],$R1297)</f>
        <v>0.17094529999999999</v>
      </c>
      <c r="V1297">
        <f>SUMIFS(INDEX(Table_Index[],,MATCH(V$12,Table_Index[#Headers],0)),
Table_Index[ID],$Q1297,Table_Index[year],$R1297)/COUNTIFS(Table_Index[Quarter],"&lt;&gt;''",Table_Index[ID],$Q1297,Table_Index[year],$R1297)</f>
        <v>2.50745E-2</v>
      </c>
      <c r="W1297">
        <f>SUMIFS(INDEX(Table_Index[],,MATCH(W$12,Table_Index[#Headers],0)),
Table_Index[ID],$Q1297,Table_Index[year],$R1297)/COUNTIFS(Table_Index[Quarter],"&lt;&gt;''",Table_Index[ID],$Q1297,Table_Index[year],$R1297)</f>
        <v>4.1603575000000004E-2</v>
      </c>
      <c r="X1297">
        <f>SUMIFS(INDEX(Table_Index[],,MATCH(X$12,Table_Index[#Headers],0)),
Table_Index[ID],$Q1297,Table_Index[year],$R1297)/COUNTIFS(Table_Index[Quarter],"&lt;&gt;''",Table_Index[ID],$Q1297,Table_Index[year],$R1297)</f>
        <v>0.31607097499999998</v>
      </c>
      <c r="Y1297">
        <f>SUMIFS(INDEX(Table_Index[],,MATCH(Y$12,Table_Index[#Headers],0)),
Table_Index[ID],$Q1297,Table_Index[year],$R1297)/COUNTIFS(Table_Index[Quarter],"&lt;&gt;''",Table_Index[ID],$Q1297,Table_Index[year],$R1297)</f>
        <v>0.11656279999999999</v>
      </c>
      <c r="Z1297">
        <f>SUMIFS(INDEX(Table_Index[],,MATCH(Z$12,Table_Index[#Headers],0)),
Table_Index[ID],$Q1297,Table_Index[year],$R1297)/COUNTIFS(Table_Index[Quarter],"&lt;&gt;''",Table_Index[ID],$Q1297,Table_Index[year],$R1297)</f>
        <v>8.2607799999999995E-2</v>
      </c>
      <c r="AA1297">
        <f>SUMIFS(INDEX(Table_Index[],,MATCH(AA$12,Table_Index[#Headers],0)),
Table_Index[ID],$Q1297,Table_Index[year],$R1297)/COUNTIFS(Table_Index[Quarter],"&lt;&gt;''",Table_Index[ID],$Q1297,Table_Index[year],$R1297)</f>
        <v>0.16432037499999999</v>
      </c>
      <c r="AB1297">
        <f>SUMIFS(INDEX(Table_Index[],,MATCH(AB$12,Table_Index[#Headers],0)),
Table_Index[ID],$Q1297,Table_Index[year],$R1297)/COUNTIFS(Table_Index[Quarter],"&lt;&gt;''",Table_Index[ID],$Q1297,Table_Index[year],$R1297)</f>
        <v>1.3725675E-2</v>
      </c>
      <c r="AC1297" s="24">
        <f t="shared" si="82"/>
        <v>0.99999997499999982</v>
      </c>
      <c r="AD1297">
        <f>COUNTIFS(Table_Index[Quarter],"&lt;&gt;''",Table_Index[ID],$Q1297,Table_Index[year],$R1297)</f>
        <v>4</v>
      </c>
      <c r="AE1297" s="34">
        <f t="shared" si="83"/>
        <v>0.81829864149443188</v>
      </c>
    </row>
    <row r="1298" spans="1:31" x14ac:dyDescent="0.3">
      <c r="A1298">
        <v>9182</v>
      </c>
      <c r="B1298">
        <v>2004</v>
      </c>
      <c r="C1298">
        <v>3</v>
      </c>
      <c r="D1298">
        <v>3.5714299999999997E-2</v>
      </c>
      <c r="E1298">
        <v>4.6583800000000002E-2</v>
      </c>
      <c r="F1298">
        <v>6.3664600000000002E-2</v>
      </c>
      <c r="G1298">
        <v>0.1583851</v>
      </c>
      <c r="H1298">
        <v>0.13431679999999999</v>
      </c>
      <c r="I1298">
        <v>0.38043480000000002</v>
      </c>
      <c r="J1298">
        <v>7.1428599999999995E-2</v>
      </c>
      <c r="K1298">
        <v>3.4161499999999997E-2</v>
      </c>
      <c r="L1298">
        <v>7.1428599999999995E-2</v>
      </c>
      <c r="M1298">
        <v>3.882E-3</v>
      </c>
      <c r="O1298" t="str">
        <f>Table_Index[[#This Row],[ID]]&amp;Table_Index[[#This Row],[year]]</f>
        <v>91822004</v>
      </c>
      <c r="P1298" t="str">
        <v>93712007</v>
      </c>
      <c r="Q1298" t="str">
        <f t="shared" si="80"/>
        <v>9371</v>
      </c>
      <c r="R1298" t="str">
        <f t="shared" si="81"/>
        <v>2007</v>
      </c>
      <c r="S1298">
        <f>SUMIFS(INDEX(Table_Index[],,MATCH(S$12,Table_Index[#Headers],0)),
Table_Index[ID],$Q1298,Table_Index[year],$R1298)/COUNTIFS(Table_Index[Quarter],"&lt;&gt;''",Table_Index[ID],$Q1298,Table_Index[year],$R1298)</f>
        <v>6.6854649999999988E-2</v>
      </c>
      <c r="T1298">
        <f>SUMIFS(INDEX(Table_Index[],,MATCH(T$12,Table_Index[#Headers],0)),
Table_Index[ID],$Q1298,Table_Index[year],$R1298)/COUNTIFS(Table_Index[Quarter],"&lt;&gt;''",Table_Index[ID],$Q1298,Table_Index[year],$R1298)</f>
        <v>1.2880675000000001E-2</v>
      </c>
      <c r="U1298">
        <f>SUMIFS(INDEX(Table_Index[],,MATCH(U$12,Table_Index[#Headers],0)),
Table_Index[ID],$Q1298,Table_Index[year],$R1298)/COUNTIFS(Table_Index[Quarter],"&lt;&gt;''",Table_Index[ID],$Q1298,Table_Index[year],$R1298)</f>
        <v>0.21581402500000002</v>
      </c>
      <c r="V1298">
        <f>SUMIFS(INDEX(Table_Index[],,MATCH(V$12,Table_Index[#Headers],0)),
Table_Index[ID],$Q1298,Table_Index[year],$R1298)/COUNTIFS(Table_Index[Quarter],"&lt;&gt;''",Table_Index[ID],$Q1298,Table_Index[year],$R1298)</f>
        <v>9.2233875000000007E-2</v>
      </c>
      <c r="W1298">
        <f>SUMIFS(INDEX(Table_Index[],,MATCH(W$12,Table_Index[#Headers],0)),
Table_Index[ID],$Q1298,Table_Index[year],$R1298)/COUNTIFS(Table_Index[Quarter],"&lt;&gt;''",Table_Index[ID],$Q1298,Table_Index[year],$R1298)</f>
        <v>4.5574199999999995E-2</v>
      </c>
      <c r="X1298">
        <f>SUMIFS(INDEX(Table_Index[],,MATCH(X$12,Table_Index[#Headers],0)),
Table_Index[ID],$Q1298,Table_Index[year],$R1298)/COUNTIFS(Table_Index[Quarter],"&lt;&gt;''",Table_Index[ID],$Q1298,Table_Index[year],$R1298)</f>
        <v>0.2000895</v>
      </c>
      <c r="Y1298">
        <f>SUMIFS(INDEX(Table_Index[],,MATCH(Y$12,Table_Index[#Headers],0)),
Table_Index[ID],$Q1298,Table_Index[year],$R1298)/COUNTIFS(Table_Index[Quarter],"&lt;&gt;''",Table_Index[ID],$Q1298,Table_Index[year],$R1298)</f>
        <v>0.11054320000000001</v>
      </c>
      <c r="Z1298">
        <f>SUMIFS(INDEX(Table_Index[],,MATCH(Z$12,Table_Index[#Headers],0)),
Table_Index[ID],$Q1298,Table_Index[year],$R1298)/COUNTIFS(Table_Index[Quarter],"&lt;&gt;''",Table_Index[ID],$Q1298,Table_Index[year],$R1298)</f>
        <v>6.937045E-2</v>
      </c>
      <c r="AA1298">
        <f>SUMIFS(INDEX(Table_Index[],,MATCH(AA$12,Table_Index[#Headers],0)),
Table_Index[ID],$Q1298,Table_Index[year],$R1298)/COUNTIFS(Table_Index[Quarter],"&lt;&gt;''",Table_Index[ID],$Q1298,Table_Index[year],$R1298)</f>
        <v>0.17529947499999998</v>
      </c>
      <c r="AB1298">
        <f>SUMIFS(INDEX(Table_Index[],,MATCH(AB$12,Table_Index[#Headers],0)),
Table_Index[ID],$Q1298,Table_Index[year],$R1298)/COUNTIFS(Table_Index[Quarter],"&lt;&gt;''",Table_Index[ID],$Q1298,Table_Index[year],$R1298)</f>
        <v>1.13399E-2</v>
      </c>
      <c r="AC1298" s="24">
        <f t="shared" si="82"/>
        <v>0.99999994999999997</v>
      </c>
      <c r="AD1298">
        <f>COUNTIFS(Table_Index[Quarter],"&lt;&gt;''",Table_Index[ID],$Q1298,Table_Index[year],$R1298)</f>
        <v>4</v>
      </c>
      <c r="AE1298" s="34">
        <f t="shared" si="83"/>
        <v>0.85027838951808754</v>
      </c>
    </row>
    <row r="1299" spans="1:31" x14ac:dyDescent="0.3">
      <c r="A1299">
        <v>9182</v>
      </c>
      <c r="B1299">
        <v>2004</v>
      </c>
      <c r="C1299">
        <v>4</v>
      </c>
      <c r="D1299">
        <v>2.0304599999999999E-2</v>
      </c>
      <c r="E1299">
        <v>2.2335000000000001E-2</v>
      </c>
      <c r="F1299">
        <v>3.2487299999999997E-2</v>
      </c>
      <c r="G1299">
        <v>3.2487299999999997E-2</v>
      </c>
      <c r="H1299">
        <v>0</v>
      </c>
      <c r="I1299">
        <v>5.6852800000000002E-2</v>
      </c>
      <c r="J1299">
        <v>0</v>
      </c>
      <c r="K1299">
        <v>9.7462E-3</v>
      </c>
      <c r="L1299">
        <v>1.3401E-2</v>
      </c>
      <c r="M1299">
        <v>0.81238580000000005</v>
      </c>
      <c r="O1299" t="str">
        <f>Table_Index[[#This Row],[ID]]&amp;Table_Index[[#This Row],[year]]</f>
        <v>91822004</v>
      </c>
      <c r="P1299" t="str">
        <v>93712008</v>
      </c>
      <c r="Q1299" t="str">
        <f t="shared" si="80"/>
        <v>9371</v>
      </c>
      <c r="R1299" t="str">
        <f t="shared" si="81"/>
        <v>2008</v>
      </c>
      <c r="S1299">
        <f>SUMIFS(INDEX(Table_Index[],,MATCH(S$12,Table_Index[#Headers],0)),
Table_Index[ID],$Q1299,Table_Index[year],$R1299)/COUNTIFS(Table_Index[Quarter],"&lt;&gt;''",Table_Index[ID],$Q1299,Table_Index[year],$R1299)</f>
        <v>3.7366225000000003E-2</v>
      </c>
      <c r="T1299">
        <f>SUMIFS(INDEX(Table_Index[],,MATCH(T$12,Table_Index[#Headers],0)),
Table_Index[ID],$Q1299,Table_Index[year],$R1299)/COUNTIFS(Table_Index[Quarter],"&lt;&gt;''",Table_Index[ID],$Q1299,Table_Index[year],$R1299)</f>
        <v>2.3088025000000002E-2</v>
      </c>
      <c r="U1299">
        <f>SUMIFS(INDEX(Table_Index[],,MATCH(U$12,Table_Index[#Headers],0)),
Table_Index[ID],$Q1299,Table_Index[year],$R1299)/COUNTIFS(Table_Index[Quarter],"&lt;&gt;''",Table_Index[ID],$Q1299,Table_Index[year],$R1299)</f>
        <v>0.11452897500000001</v>
      </c>
      <c r="V1299">
        <f>SUMIFS(INDEX(Table_Index[],,MATCH(V$12,Table_Index[#Headers],0)),
Table_Index[ID],$Q1299,Table_Index[year],$R1299)/COUNTIFS(Table_Index[Quarter],"&lt;&gt;''",Table_Index[ID],$Q1299,Table_Index[year],$R1299)</f>
        <v>4.9674900000000001E-2</v>
      </c>
      <c r="W1299">
        <f>SUMIFS(INDEX(Table_Index[],,MATCH(W$12,Table_Index[#Headers],0)),
Table_Index[ID],$Q1299,Table_Index[year],$R1299)/COUNTIFS(Table_Index[Quarter],"&lt;&gt;''",Table_Index[ID],$Q1299,Table_Index[year],$R1299)</f>
        <v>3.2350225000000003E-2</v>
      </c>
      <c r="X1299">
        <f>SUMIFS(INDEX(Table_Index[],,MATCH(X$12,Table_Index[#Headers],0)),
Table_Index[ID],$Q1299,Table_Index[year],$R1299)/COUNTIFS(Table_Index[Quarter],"&lt;&gt;''",Table_Index[ID],$Q1299,Table_Index[year],$R1299)</f>
        <v>0.42280957500000005</v>
      </c>
      <c r="Y1299">
        <f>SUMIFS(INDEX(Table_Index[],,MATCH(Y$12,Table_Index[#Headers],0)),
Table_Index[ID],$Q1299,Table_Index[year],$R1299)/COUNTIFS(Table_Index[Quarter],"&lt;&gt;''",Table_Index[ID],$Q1299,Table_Index[year],$R1299)</f>
        <v>9.9519924999999995E-2</v>
      </c>
      <c r="Z1299">
        <f>SUMIFS(INDEX(Table_Index[],,MATCH(Z$12,Table_Index[#Headers],0)),
Table_Index[ID],$Q1299,Table_Index[year],$R1299)/COUNTIFS(Table_Index[Quarter],"&lt;&gt;''",Table_Index[ID],$Q1299,Table_Index[year],$R1299)</f>
        <v>6.0075075000000006E-2</v>
      </c>
      <c r="AA1299">
        <f>SUMIFS(INDEX(Table_Index[],,MATCH(AA$12,Table_Index[#Headers],0)),
Table_Index[ID],$Q1299,Table_Index[year],$R1299)/COUNTIFS(Table_Index[Quarter],"&lt;&gt;''",Table_Index[ID],$Q1299,Table_Index[year],$R1299)</f>
        <v>0.14875917500000002</v>
      </c>
      <c r="AB1299">
        <f>SUMIFS(INDEX(Table_Index[],,MATCH(AB$12,Table_Index[#Headers],0)),
Table_Index[ID],$Q1299,Table_Index[year],$R1299)/COUNTIFS(Table_Index[Quarter],"&lt;&gt;''",Table_Index[ID],$Q1299,Table_Index[year],$R1299)</f>
        <v>1.1827975000000001E-2</v>
      </c>
      <c r="AC1299" s="24">
        <f t="shared" si="82"/>
        <v>1.000000075</v>
      </c>
      <c r="AD1299">
        <f>COUNTIFS(Table_Index[Quarter],"&lt;&gt;''",Table_Index[ID],$Q1299,Table_Index[year],$R1299)</f>
        <v>4</v>
      </c>
      <c r="AE1299" s="34">
        <f t="shared" si="83"/>
        <v>0.76688932950951427</v>
      </c>
    </row>
    <row r="1300" spans="1:31" x14ac:dyDescent="0.3">
      <c r="A1300">
        <v>9182</v>
      </c>
      <c r="B1300">
        <v>2005</v>
      </c>
      <c r="C1300">
        <v>1</v>
      </c>
      <c r="D1300">
        <v>2.4629499999999999E-2</v>
      </c>
      <c r="E1300">
        <v>9.2361000000000006E-3</v>
      </c>
      <c r="F1300">
        <v>0.6157376</v>
      </c>
      <c r="G1300">
        <v>4.1254399999999997E-2</v>
      </c>
      <c r="H1300">
        <v>0</v>
      </c>
      <c r="I1300">
        <v>0.2493737</v>
      </c>
      <c r="J1300">
        <v>0</v>
      </c>
      <c r="K1300">
        <v>1.4161999999999999E-2</v>
      </c>
      <c r="L1300">
        <v>4.3981300000000001E-2</v>
      </c>
      <c r="M1300">
        <v>1.6255E-3</v>
      </c>
      <c r="O1300" t="str">
        <f>Table_Index[[#This Row],[ID]]&amp;Table_Index[[#This Row],[year]]</f>
        <v>91822005</v>
      </c>
      <c r="P1300" t="str">
        <v>93712009</v>
      </c>
      <c r="Q1300" t="str">
        <f t="shared" si="80"/>
        <v>9371</v>
      </c>
      <c r="R1300" t="str">
        <f t="shared" si="81"/>
        <v>2009</v>
      </c>
      <c r="S1300">
        <f>SUMIFS(INDEX(Table_Index[],,MATCH(S$12,Table_Index[#Headers],0)),
Table_Index[ID],$Q1300,Table_Index[year],$R1300)/COUNTIFS(Table_Index[Quarter],"&lt;&gt;''",Table_Index[ID],$Q1300,Table_Index[year],$R1300)</f>
        <v>4.2090950000000002E-2</v>
      </c>
      <c r="T1300">
        <f>SUMIFS(INDEX(Table_Index[],,MATCH(T$12,Table_Index[#Headers],0)),
Table_Index[ID],$Q1300,Table_Index[year],$R1300)/COUNTIFS(Table_Index[Quarter],"&lt;&gt;''",Table_Index[ID],$Q1300,Table_Index[year],$R1300)</f>
        <v>6.3251575000000004E-2</v>
      </c>
      <c r="U1300">
        <f>SUMIFS(INDEX(Table_Index[],,MATCH(U$12,Table_Index[#Headers],0)),
Table_Index[ID],$Q1300,Table_Index[year],$R1300)/COUNTIFS(Table_Index[Quarter],"&lt;&gt;''",Table_Index[ID],$Q1300,Table_Index[year],$R1300)</f>
        <v>0.1164149</v>
      </c>
      <c r="V1300">
        <f>SUMIFS(INDEX(Table_Index[],,MATCH(V$12,Table_Index[#Headers],0)),
Table_Index[ID],$Q1300,Table_Index[year],$R1300)/COUNTIFS(Table_Index[Quarter],"&lt;&gt;''",Table_Index[ID],$Q1300,Table_Index[year],$R1300)</f>
        <v>7.1331850000000002E-2</v>
      </c>
      <c r="W1300">
        <f>SUMIFS(INDEX(Table_Index[],,MATCH(W$12,Table_Index[#Headers],0)),
Table_Index[ID],$Q1300,Table_Index[year],$R1300)/COUNTIFS(Table_Index[Quarter],"&lt;&gt;''",Table_Index[ID],$Q1300,Table_Index[year],$R1300)</f>
        <v>2.49096E-2</v>
      </c>
      <c r="X1300">
        <f>SUMIFS(INDEX(Table_Index[],,MATCH(X$12,Table_Index[#Headers],0)),
Table_Index[ID],$Q1300,Table_Index[year],$R1300)/COUNTIFS(Table_Index[Quarter],"&lt;&gt;''",Table_Index[ID],$Q1300,Table_Index[year],$R1300)</f>
        <v>0.38066830000000007</v>
      </c>
      <c r="Y1300">
        <f>SUMIFS(INDEX(Table_Index[],,MATCH(Y$12,Table_Index[#Headers],0)),
Table_Index[ID],$Q1300,Table_Index[year],$R1300)/COUNTIFS(Table_Index[Quarter],"&lt;&gt;''",Table_Index[ID],$Q1300,Table_Index[year],$R1300)</f>
        <v>9.8322149999999997E-2</v>
      </c>
      <c r="Z1300">
        <f>SUMIFS(INDEX(Table_Index[],,MATCH(Z$12,Table_Index[#Headers],0)),
Table_Index[ID],$Q1300,Table_Index[year],$R1300)/COUNTIFS(Table_Index[Quarter],"&lt;&gt;''",Table_Index[ID],$Q1300,Table_Index[year],$R1300)</f>
        <v>6.8602499999999997E-2</v>
      </c>
      <c r="AA1300">
        <f>SUMIFS(INDEX(Table_Index[],,MATCH(AA$12,Table_Index[#Headers],0)),
Table_Index[ID],$Q1300,Table_Index[year],$R1300)/COUNTIFS(Table_Index[Quarter],"&lt;&gt;''",Table_Index[ID],$Q1300,Table_Index[year],$R1300)</f>
        <v>0.11503012500000001</v>
      </c>
      <c r="AB1300">
        <f>SUMIFS(INDEX(Table_Index[],,MATCH(AB$12,Table_Index[#Headers],0)),
Table_Index[ID],$Q1300,Table_Index[year],$R1300)/COUNTIFS(Table_Index[Quarter],"&lt;&gt;''",Table_Index[ID],$Q1300,Table_Index[year],$R1300)</f>
        <v>1.9377974999999999E-2</v>
      </c>
      <c r="AC1300" s="24">
        <f t="shared" si="82"/>
        <v>0.99999992500000012</v>
      </c>
      <c r="AD1300">
        <f>COUNTIFS(Table_Index[Quarter],"&lt;&gt;''",Table_Index[ID],$Q1300,Table_Index[year],$R1300)</f>
        <v>4</v>
      </c>
      <c r="AE1300" s="34">
        <f t="shared" si="83"/>
        <v>0.80207710186514558</v>
      </c>
    </row>
    <row r="1301" spans="1:31" x14ac:dyDescent="0.3">
      <c r="A1301">
        <v>9182</v>
      </c>
      <c r="B1301">
        <v>2005</v>
      </c>
      <c r="C1301">
        <v>2</v>
      </c>
      <c r="D1301">
        <v>8.2014400000000001E-2</v>
      </c>
      <c r="E1301">
        <v>5.03597E-2</v>
      </c>
      <c r="F1301">
        <v>7.9136700000000004E-2</v>
      </c>
      <c r="G1301">
        <v>0.1136691</v>
      </c>
      <c r="H1301">
        <v>0</v>
      </c>
      <c r="I1301">
        <v>0.53237409999999996</v>
      </c>
      <c r="J1301">
        <v>4.3165500000000002E-2</v>
      </c>
      <c r="K1301">
        <v>3.3093499999999998E-2</v>
      </c>
      <c r="L1301">
        <v>6.3309299999999999E-2</v>
      </c>
      <c r="M1301">
        <v>2.8777E-3</v>
      </c>
      <c r="O1301" t="str">
        <f>Table_Index[[#This Row],[ID]]&amp;Table_Index[[#This Row],[year]]</f>
        <v>91822005</v>
      </c>
      <c r="P1301" t="str">
        <v>93712010</v>
      </c>
      <c r="Q1301" t="str">
        <f t="shared" si="80"/>
        <v>9371</v>
      </c>
      <c r="R1301" t="str">
        <f t="shared" si="81"/>
        <v>2010</v>
      </c>
      <c r="S1301">
        <f>SUMIFS(INDEX(Table_Index[],,MATCH(S$12,Table_Index[#Headers],0)),
Table_Index[ID],$Q1301,Table_Index[year],$R1301)/COUNTIFS(Table_Index[Quarter],"&lt;&gt;''",Table_Index[ID],$Q1301,Table_Index[year],$R1301)</f>
        <v>3.8848225E-2</v>
      </c>
      <c r="T1301">
        <f>SUMIFS(INDEX(Table_Index[],,MATCH(T$12,Table_Index[#Headers],0)),
Table_Index[ID],$Q1301,Table_Index[year],$R1301)/COUNTIFS(Table_Index[Quarter],"&lt;&gt;''",Table_Index[ID],$Q1301,Table_Index[year],$R1301)</f>
        <v>0.13890022499999999</v>
      </c>
      <c r="U1301">
        <f>SUMIFS(INDEX(Table_Index[],,MATCH(U$12,Table_Index[#Headers],0)),
Table_Index[ID],$Q1301,Table_Index[year],$R1301)/COUNTIFS(Table_Index[Quarter],"&lt;&gt;''",Table_Index[ID],$Q1301,Table_Index[year],$R1301)</f>
        <v>0.127190625</v>
      </c>
      <c r="V1301">
        <f>SUMIFS(INDEX(Table_Index[],,MATCH(V$12,Table_Index[#Headers],0)),
Table_Index[ID],$Q1301,Table_Index[year],$R1301)/COUNTIFS(Table_Index[Quarter],"&lt;&gt;''",Table_Index[ID],$Q1301,Table_Index[year],$R1301)</f>
        <v>8.6427199999999996E-2</v>
      </c>
      <c r="W1301">
        <f>SUMIFS(INDEX(Table_Index[],,MATCH(W$12,Table_Index[#Headers],0)),
Table_Index[ID],$Q1301,Table_Index[year],$R1301)/COUNTIFS(Table_Index[Quarter],"&lt;&gt;''",Table_Index[ID],$Q1301,Table_Index[year],$R1301)</f>
        <v>4.4514825000000001E-2</v>
      </c>
      <c r="X1301">
        <f>SUMIFS(INDEX(Table_Index[],,MATCH(X$12,Table_Index[#Headers],0)),
Table_Index[ID],$Q1301,Table_Index[year],$R1301)/COUNTIFS(Table_Index[Quarter],"&lt;&gt;''",Table_Index[ID],$Q1301,Table_Index[year],$R1301)</f>
        <v>0.184354725</v>
      </c>
      <c r="Y1301">
        <f>SUMIFS(INDEX(Table_Index[],,MATCH(Y$12,Table_Index[#Headers],0)),
Table_Index[ID],$Q1301,Table_Index[year],$R1301)/COUNTIFS(Table_Index[Quarter],"&lt;&gt;''",Table_Index[ID],$Q1301,Table_Index[year],$R1301)</f>
        <v>9.0924149999999995E-2</v>
      </c>
      <c r="Z1301">
        <f>SUMIFS(INDEX(Table_Index[],,MATCH(Z$12,Table_Index[#Headers],0)),
Table_Index[ID],$Q1301,Table_Index[year],$R1301)/COUNTIFS(Table_Index[Quarter],"&lt;&gt;''",Table_Index[ID],$Q1301,Table_Index[year],$R1301)</f>
        <v>9.8886699999999994E-2</v>
      </c>
      <c r="AA1301">
        <f>SUMIFS(INDEX(Table_Index[],,MATCH(AA$12,Table_Index[#Headers],0)),
Table_Index[ID],$Q1301,Table_Index[year],$R1301)/COUNTIFS(Table_Index[Quarter],"&lt;&gt;''",Table_Index[ID],$Q1301,Table_Index[year],$R1301)</f>
        <v>0.163511875</v>
      </c>
      <c r="AB1301">
        <f>SUMIFS(INDEX(Table_Index[],,MATCH(AB$12,Table_Index[#Headers],0)),
Table_Index[ID],$Q1301,Table_Index[year],$R1301)/COUNTIFS(Table_Index[Quarter],"&lt;&gt;''",Table_Index[ID],$Q1301,Table_Index[year],$R1301)</f>
        <v>2.64415E-2</v>
      </c>
      <c r="AC1301" s="24">
        <f t="shared" si="82"/>
        <v>1.0000000499999999</v>
      </c>
      <c r="AD1301">
        <f>COUNTIFS(Table_Index[Quarter],"&lt;&gt;''",Table_Index[ID],$Q1301,Table_Index[year],$R1301)</f>
        <v>4</v>
      </c>
      <c r="AE1301" s="34">
        <f t="shared" si="83"/>
        <v>0.8741011259685838</v>
      </c>
    </row>
    <row r="1302" spans="1:31" x14ac:dyDescent="0.3">
      <c r="A1302">
        <v>9182</v>
      </c>
      <c r="B1302">
        <v>2005</v>
      </c>
      <c r="C1302">
        <v>3</v>
      </c>
      <c r="D1302">
        <v>8.5166800000000001E-2</v>
      </c>
      <c r="E1302">
        <v>0.1561391</v>
      </c>
      <c r="F1302">
        <v>5.3939000000000001E-2</v>
      </c>
      <c r="G1302">
        <v>0.15046129999999999</v>
      </c>
      <c r="H1302">
        <v>0</v>
      </c>
      <c r="I1302">
        <v>0.3406671</v>
      </c>
      <c r="J1302">
        <v>7.0972300000000002E-2</v>
      </c>
      <c r="K1302">
        <v>3.2647299999999997E-2</v>
      </c>
      <c r="L1302">
        <v>0.1064585</v>
      </c>
      <c r="M1302">
        <v>3.5485999999999998E-3</v>
      </c>
      <c r="O1302" t="str">
        <f>Table_Index[[#This Row],[ID]]&amp;Table_Index[[#This Row],[year]]</f>
        <v>91822005</v>
      </c>
      <c r="P1302" t="str">
        <v>93712011</v>
      </c>
      <c r="Q1302" t="str">
        <f t="shared" si="80"/>
        <v>9371</v>
      </c>
      <c r="R1302" t="str">
        <f t="shared" si="81"/>
        <v>2011</v>
      </c>
      <c r="S1302">
        <f>SUMIFS(INDEX(Table_Index[],,MATCH(S$12,Table_Index[#Headers],0)),
Table_Index[ID],$Q1302,Table_Index[year],$R1302)/COUNTIFS(Table_Index[Quarter],"&lt;&gt;''",Table_Index[ID],$Q1302,Table_Index[year],$R1302)</f>
        <v>6.5031074999999994E-2</v>
      </c>
      <c r="T1302">
        <f>SUMIFS(INDEX(Table_Index[],,MATCH(T$12,Table_Index[#Headers],0)),
Table_Index[ID],$Q1302,Table_Index[year],$R1302)/COUNTIFS(Table_Index[Quarter],"&lt;&gt;''",Table_Index[ID],$Q1302,Table_Index[year],$R1302)</f>
        <v>2.7772374999999998E-2</v>
      </c>
      <c r="U1302">
        <f>SUMIFS(INDEX(Table_Index[],,MATCH(U$12,Table_Index[#Headers],0)),
Table_Index[ID],$Q1302,Table_Index[year],$R1302)/COUNTIFS(Table_Index[Quarter],"&lt;&gt;''",Table_Index[ID],$Q1302,Table_Index[year],$R1302)</f>
        <v>0.164144925</v>
      </c>
      <c r="V1302">
        <f>SUMIFS(INDEX(Table_Index[],,MATCH(V$12,Table_Index[#Headers],0)),
Table_Index[ID],$Q1302,Table_Index[year],$R1302)/COUNTIFS(Table_Index[Quarter],"&lt;&gt;''",Table_Index[ID],$Q1302,Table_Index[year],$R1302)</f>
        <v>6.580815000000001E-2</v>
      </c>
      <c r="W1302">
        <f>SUMIFS(INDEX(Table_Index[],,MATCH(W$12,Table_Index[#Headers],0)),
Table_Index[ID],$Q1302,Table_Index[year],$R1302)/COUNTIFS(Table_Index[Quarter],"&lt;&gt;''",Table_Index[ID],$Q1302,Table_Index[year],$R1302)</f>
        <v>2.8421874999999996E-2</v>
      </c>
      <c r="X1302">
        <f>SUMIFS(INDEX(Table_Index[],,MATCH(X$12,Table_Index[#Headers],0)),
Table_Index[ID],$Q1302,Table_Index[year],$R1302)/COUNTIFS(Table_Index[Quarter],"&lt;&gt;''",Table_Index[ID],$Q1302,Table_Index[year],$R1302)</f>
        <v>0.27460724999999997</v>
      </c>
      <c r="Y1302">
        <f>SUMIFS(INDEX(Table_Index[],,MATCH(Y$12,Table_Index[#Headers],0)),
Table_Index[ID],$Q1302,Table_Index[year],$R1302)/COUNTIFS(Table_Index[Quarter],"&lt;&gt;''",Table_Index[ID],$Q1302,Table_Index[year],$R1302)</f>
        <v>8.9563875000000001E-2</v>
      </c>
      <c r="Z1302">
        <f>SUMIFS(INDEX(Table_Index[],,MATCH(Z$12,Table_Index[#Headers],0)),
Table_Index[ID],$Q1302,Table_Index[year],$R1302)/COUNTIFS(Table_Index[Quarter],"&lt;&gt;''",Table_Index[ID],$Q1302,Table_Index[year],$R1302)</f>
        <v>6.8433500000000008E-2</v>
      </c>
      <c r="AA1302">
        <f>SUMIFS(INDEX(Table_Index[],,MATCH(AA$12,Table_Index[#Headers],0)),
Table_Index[ID],$Q1302,Table_Index[year],$R1302)/COUNTIFS(Table_Index[Quarter],"&lt;&gt;''",Table_Index[ID],$Q1302,Table_Index[year],$R1302)</f>
        <v>0.2003241</v>
      </c>
      <c r="AB1302">
        <f>SUMIFS(INDEX(Table_Index[],,MATCH(AB$12,Table_Index[#Headers],0)),
Table_Index[ID],$Q1302,Table_Index[year],$R1302)/COUNTIFS(Table_Index[Quarter],"&lt;&gt;''",Table_Index[ID],$Q1302,Table_Index[year],$R1302)</f>
        <v>1.5892824999999999E-2</v>
      </c>
      <c r="AC1302" s="24">
        <f t="shared" si="82"/>
        <v>0.99999994999999997</v>
      </c>
      <c r="AD1302">
        <f>COUNTIFS(Table_Index[Quarter],"&lt;&gt;''",Table_Index[ID],$Q1302,Table_Index[year],$R1302)</f>
        <v>4</v>
      </c>
      <c r="AE1302" s="34">
        <f t="shared" si="83"/>
        <v>0.83442128217589129</v>
      </c>
    </row>
    <row r="1303" spans="1:31" x14ac:dyDescent="0.3">
      <c r="A1303">
        <v>9182</v>
      </c>
      <c r="B1303">
        <v>2005</v>
      </c>
      <c r="C1303">
        <v>4</v>
      </c>
      <c r="D1303">
        <v>0.1801952</v>
      </c>
      <c r="E1303">
        <v>0.1114213</v>
      </c>
      <c r="F1303">
        <v>4.1494799999999998E-2</v>
      </c>
      <c r="G1303">
        <v>6.6852800000000004E-2</v>
      </c>
      <c r="H1303">
        <v>1.03737E-2</v>
      </c>
      <c r="I1303">
        <v>0.33746569999999998</v>
      </c>
      <c r="J1303">
        <v>6.6852800000000004E-2</v>
      </c>
      <c r="K1303">
        <v>8.1836999999999993E-2</v>
      </c>
      <c r="L1303">
        <v>9.4516000000000003E-2</v>
      </c>
      <c r="M1303">
        <v>8.9905000000000002E-3</v>
      </c>
      <c r="O1303" t="str">
        <f>Table_Index[[#This Row],[ID]]&amp;Table_Index[[#This Row],[year]]</f>
        <v>91822005</v>
      </c>
      <c r="P1303" t="str">
        <v>93712012</v>
      </c>
      <c r="Q1303" t="str">
        <f t="shared" si="80"/>
        <v>9371</v>
      </c>
      <c r="R1303" t="str">
        <f t="shared" si="81"/>
        <v>2012</v>
      </c>
      <c r="S1303">
        <f>SUMIFS(INDEX(Table_Index[],,MATCH(S$12,Table_Index[#Headers],0)),
Table_Index[ID],$Q1303,Table_Index[year],$R1303)/COUNTIFS(Table_Index[Quarter],"&lt;&gt;''",Table_Index[ID],$Q1303,Table_Index[year],$R1303)</f>
        <v>6.1834275000000001E-2</v>
      </c>
      <c r="T1303">
        <f>SUMIFS(INDEX(Table_Index[],,MATCH(T$12,Table_Index[#Headers],0)),
Table_Index[ID],$Q1303,Table_Index[year],$R1303)/COUNTIFS(Table_Index[Quarter],"&lt;&gt;''",Table_Index[ID],$Q1303,Table_Index[year],$R1303)</f>
        <v>7.3309924999999998E-2</v>
      </c>
      <c r="U1303">
        <f>SUMIFS(INDEX(Table_Index[],,MATCH(U$12,Table_Index[#Headers],0)),
Table_Index[ID],$Q1303,Table_Index[year],$R1303)/COUNTIFS(Table_Index[Quarter],"&lt;&gt;''",Table_Index[ID],$Q1303,Table_Index[year],$R1303)</f>
        <v>0.16052312499999999</v>
      </c>
      <c r="V1303">
        <f>SUMIFS(INDEX(Table_Index[],,MATCH(V$12,Table_Index[#Headers],0)),
Table_Index[ID],$Q1303,Table_Index[year],$R1303)/COUNTIFS(Table_Index[Quarter],"&lt;&gt;''",Table_Index[ID],$Q1303,Table_Index[year],$R1303)</f>
        <v>0.111113225</v>
      </c>
      <c r="W1303">
        <f>SUMIFS(INDEX(Table_Index[],,MATCH(W$12,Table_Index[#Headers],0)),
Table_Index[ID],$Q1303,Table_Index[year],$R1303)/COUNTIFS(Table_Index[Quarter],"&lt;&gt;''",Table_Index[ID],$Q1303,Table_Index[year],$R1303)</f>
        <v>6.0227275000000004E-2</v>
      </c>
      <c r="X1303">
        <f>SUMIFS(INDEX(Table_Index[],,MATCH(X$12,Table_Index[#Headers],0)),
Table_Index[ID],$Q1303,Table_Index[year],$R1303)/COUNTIFS(Table_Index[Quarter],"&lt;&gt;''",Table_Index[ID],$Q1303,Table_Index[year],$R1303)</f>
        <v>0.2260827</v>
      </c>
      <c r="Y1303">
        <f>SUMIFS(INDEX(Table_Index[],,MATCH(Y$12,Table_Index[#Headers],0)),
Table_Index[ID],$Q1303,Table_Index[year],$R1303)/COUNTIFS(Table_Index[Quarter],"&lt;&gt;''",Table_Index[ID],$Q1303,Table_Index[year],$R1303)</f>
        <v>9.7753574999999981E-2</v>
      </c>
      <c r="Z1303">
        <f>SUMIFS(INDEX(Table_Index[],,MATCH(Z$12,Table_Index[#Headers],0)),
Table_Index[ID],$Q1303,Table_Index[year],$R1303)/COUNTIFS(Table_Index[Quarter],"&lt;&gt;''",Table_Index[ID],$Q1303,Table_Index[year],$R1303)</f>
        <v>5.3246799999999997E-2</v>
      </c>
      <c r="AA1303">
        <f>SUMIFS(INDEX(Table_Index[],,MATCH(AA$12,Table_Index[#Headers],0)),
Table_Index[ID],$Q1303,Table_Index[year],$R1303)/COUNTIFS(Table_Index[Quarter],"&lt;&gt;''",Table_Index[ID],$Q1303,Table_Index[year],$R1303)</f>
        <v>0.14310117500000002</v>
      </c>
      <c r="AB1303">
        <f>SUMIFS(INDEX(Table_Index[],,MATCH(AB$12,Table_Index[#Headers],0)),
Table_Index[ID],$Q1303,Table_Index[year],$R1303)/COUNTIFS(Table_Index[Quarter],"&lt;&gt;''",Table_Index[ID],$Q1303,Table_Index[year],$R1303)</f>
        <v>1.2807925E-2</v>
      </c>
      <c r="AC1303" s="24">
        <f t="shared" si="82"/>
        <v>1</v>
      </c>
      <c r="AD1303">
        <f>COUNTIFS(Table_Index[Quarter],"&lt;&gt;''",Table_Index[ID],$Q1303,Table_Index[year],$R1303)</f>
        <v>4</v>
      </c>
      <c r="AE1303" s="34">
        <f t="shared" si="83"/>
        <v>0.86491467064412997</v>
      </c>
    </row>
    <row r="1304" spans="1:31" x14ac:dyDescent="0.3">
      <c r="A1304">
        <v>9182</v>
      </c>
      <c r="B1304">
        <v>2006</v>
      </c>
      <c r="C1304">
        <v>1</v>
      </c>
      <c r="D1304">
        <v>0.21232590000000001</v>
      </c>
      <c r="E1304">
        <v>0.12663569999999999</v>
      </c>
      <c r="F1304">
        <v>0.12663569999999999</v>
      </c>
      <c r="G1304">
        <v>0.1671591</v>
      </c>
      <c r="H1304">
        <v>0</v>
      </c>
      <c r="I1304">
        <v>0</v>
      </c>
      <c r="J1304">
        <v>0.14183200000000001</v>
      </c>
      <c r="K1304">
        <v>5.3186999999999998E-2</v>
      </c>
      <c r="L1304">
        <v>0.1671591</v>
      </c>
      <c r="M1304">
        <v>5.0654000000000003E-3</v>
      </c>
      <c r="O1304" t="str">
        <f>Table_Index[[#This Row],[ID]]&amp;Table_Index[[#This Row],[year]]</f>
        <v>91822006</v>
      </c>
      <c r="P1304" t="str">
        <v>93722003</v>
      </c>
      <c r="Q1304" t="str">
        <f t="shared" si="80"/>
        <v>9372</v>
      </c>
      <c r="R1304" t="str">
        <f t="shared" si="81"/>
        <v>2003</v>
      </c>
      <c r="S1304">
        <f>SUMIFS(INDEX(Table_Index[],,MATCH(S$12,Table_Index[#Headers],0)),
Table_Index[ID],$Q1304,Table_Index[year],$R1304)/COUNTIFS(Table_Index[Quarter],"&lt;&gt;''",Table_Index[ID],$Q1304,Table_Index[year],$R1304)</f>
        <v>6.2286975000000008E-2</v>
      </c>
      <c r="T1304">
        <f>SUMIFS(INDEX(Table_Index[],,MATCH(T$12,Table_Index[#Headers],0)),
Table_Index[ID],$Q1304,Table_Index[year],$R1304)/COUNTIFS(Table_Index[Quarter],"&lt;&gt;''",Table_Index[ID],$Q1304,Table_Index[year],$R1304)</f>
        <v>3.6862500000000003E-4</v>
      </c>
      <c r="U1304">
        <f>SUMIFS(INDEX(Table_Index[],,MATCH(U$12,Table_Index[#Headers],0)),
Table_Index[ID],$Q1304,Table_Index[year],$R1304)/COUNTIFS(Table_Index[Quarter],"&lt;&gt;''",Table_Index[ID],$Q1304,Table_Index[year],$R1304)</f>
        <v>6.5456699999999993E-2</v>
      </c>
      <c r="V1304">
        <f>SUMIFS(INDEX(Table_Index[],,MATCH(V$12,Table_Index[#Headers],0)),
Table_Index[ID],$Q1304,Table_Index[year],$R1304)/COUNTIFS(Table_Index[Quarter],"&lt;&gt;''",Table_Index[ID],$Q1304,Table_Index[year],$R1304)</f>
        <v>0</v>
      </c>
      <c r="W1304">
        <f>SUMIFS(INDEX(Table_Index[],,MATCH(W$12,Table_Index[#Headers],0)),
Table_Index[ID],$Q1304,Table_Index[year],$R1304)/COUNTIFS(Table_Index[Quarter],"&lt;&gt;''",Table_Index[ID],$Q1304,Table_Index[year],$R1304)</f>
        <v>0</v>
      </c>
      <c r="X1304">
        <f>SUMIFS(INDEX(Table_Index[],,MATCH(X$12,Table_Index[#Headers],0)),
Table_Index[ID],$Q1304,Table_Index[year],$R1304)/COUNTIFS(Table_Index[Quarter],"&lt;&gt;''",Table_Index[ID],$Q1304,Table_Index[year],$R1304)</f>
        <v>7.6167499999999996E-4</v>
      </c>
      <c r="Y1304">
        <f>SUMIFS(INDEX(Table_Index[],,MATCH(Y$12,Table_Index[#Headers],0)),
Table_Index[ID],$Q1304,Table_Index[year],$R1304)/COUNTIFS(Table_Index[Quarter],"&lt;&gt;''",Table_Index[ID],$Q1304,Table_Index[year],$R1304)</f>
        <v>0</v>
      </c>
      <c r="Z1304">
        <f>SUMIFS(INDEX(Table_Index[],,MATCH(Z$12,Table_Index[#Headers],0)),
Table_Index[ID],$Q1304,Table_Index[year],$R1304)/COUNTIFS(Table_Index[Quarter],"&lt;&gt;''",Table_Index[ID],$Q1304,Table_Index[year],$R1304)</f>
        <v>0.76048177500000003</v>
      </c>
      <c r="AA1304">
        <f>SUMIFS(INDEX(Table_Index[],,MATCH(AA$12,Table_Index[#Headers],0)),
Table_Index[ID],$Q1304,Table_Index[year],$R1304)/COUNTIFS(Table_Index[Quarter],"&lt;&gt;''",Table_Index[ID],$Q1304,Table_Index[year],$R1304)</f>
        <v>9.0639549999999985E-2</v>
      </c>
      <c r="AB1304">
        <f>SUMIFS(INDEX(Table_Index[],,MATCH(AB$12,Table_Index[#Headers],0)),
Table_Index[ID],$Q1304,Table_Index[year],$R1304)/COUNTIFS(Table_Index[Quarter],"&lt;&gt;''",Table_Index[ID],$Q1304,Table_Index[year],$R1304)</f>
        <v>2.0004725000000001E-2</v>
      </c>
      <c r="AC1304" s="24">
        <f t="shared" si="82"/>
        <v>1.0000000250000001</v>
      </c>
      <c r="AD1304">
        <f>COUNTIFS(Table_Index[Quarter],"&lt;&gt;''",Table_Index[ID],$Q1304,Table_Index[year],$R1304)</f>
        <v>4</v>
      </c>
      <c r="AE1304" s="34">
        <f t="shared" si="83"/>
        <v>0.40488678998358441</v>
      </c>
    </row>
    <row r="1305" spans="1:31" x14ac:dyDescent="0.3">
      <c r="A1305">
        <v>9182</v>
      </c>
      <c r="B1305">
        <v>2006</v>
      </c>
      <c r="C1305">
        <v>2</v>
      </c>
      <c r="D1305">
        <v>0.2136401</v>
      </c>
      <c r="E1305">
        <v>0.1232539</v>
      </c>
      <c r="F1305">
        <v>7.3952299999999999E-2</v>
      </c>
      <c r="G1305">
        <v>0.2489729</v>
      </c>
      <c r="H1305">
        <v>0</v>
      </c>
      <c r="I1305">
        <v>8.8742799999999997E-2</v>
      </c>
      <c r="J1305">
        <v>3.0813500000000001E-2</v>
      </c>
      <c r="K1305">
        <v>5.1766600000000003E-2</v>
      </c>
      <c r="L1305">
        <v>0.16269520000000001</v>
      </c>
      <c r="M1305">
        <v>6.1627000000000001E-3</v>
      </c>
      <c r="O1305" t="str">
        <f>Table_Index[[#This Row],[ID]]&amp;Table_Index[[#This Row],[year]]</f>
        <v>91822006</v>
      </c>
      <c r="P1305" t="str">
        <v>93722004</v>
      </c>
      <c r="Q1305" t="str">
        <f t="shared" si="80"/>
        <v>9372</v>
      </c>
      <c r="R1305" t="str">
        <f t="shared" si="81"/>
        <v>2004</v>
      </c>
      <c r="S1305">
        <f>SUMIFS(INDEX(Table_Index[],,MATCH(S$12,Table_Index[#Headers],0)),
Table_Index[ID],$Q1305,Table_Index[year],$R1305)/COUNTIFS(Table_Index[Quarter],"&lt;&gt;''",Table_Index[ID],$Q1305,Table_Index[year],$R1305)</f>
        <v>0.24173749999999999</v>
      </c>
      <c r="T1305">
        <f>SUMIFS(INDEX(Table_Index[],,MATCH(T$12,Table_Index[#Headers],0)),
Table_Index[ID],$Q1305,Table_Index[year],$R1305)/COUNTIFS(Table_Index[Quarter],"&lt;&gt;''",Table_Index[ID],$Q1305,Table_Index[year],$R1305)</f>
        <v>2.4306399999999999E-2</v>
      </c>
      <c r="U1305">
        <f>SUMIFS(INDEX(Table_Index[],,MATCH(U$12,Table_Index[#Headers],0)),
Table_Index[ID],$Q1305,Table_Index[year],$R1305)/COUNTIFS(Table_Index[Quarter],"&lt;&gt;''",Table_Index[ID],$Q1305,Table_Index[year],$R1305)</f>
        <v>6.8391199999999999E-2</v>
      </c>
      <c r="V1305">
        <f>SUMIFS(INDEX(Table_Index[],,MATCH(V$12,Table_Index[#Headers],0)),
Table_Index[ID],$Q1305,Table_Index[year],$R1305)/COUNTIFS(Table_Index[Quarter],"&lt;&gt;''",Table_Index[ID],$Q1305,Table_Index[year],$R1305)</f>
        <v>0.18392917500000003</v>
      </c>
      <c r="W1305">
        <f>SUMIFS(INDEX(Table_Index[],,MATCH(W$12,Table_Index[#Headers],0)),
Table_Index[ID],$Q1305,Table_Index[year],$R1305)/COUNTIFS(Table_Index[Quarter],"&lt;&gt;''",Table_Index[ID],$Q1305,Table_Index[year],$R1305)</f>
        <v>1.2275975E-2</v>
      </c>
      <c r="X1305">
        <f>SUMIFS(INDEX(Table_Index[],,MATCH(X$12,Table_Index[#Headers],0)),
Table_Index[ID],$Q1305,Table_Index[year],$R1305)/COUNTIFS(Table_Index[Quarter],"&lt;&gt;''",Table_Index[ID],$Q1305,Table_Index[year],$R1305)</f>
        <v>6.6162575000000001E-2</v>
      </c>
      <c r="Y1305">
        <f>SUMIFS(INDEX(Table_Index[],,MATCH(Y$12,Table_Index[#Headers],0)),
Table_Index[ID],$Q1305,Table_Index[year],$R1305)/COUNTIFS(Table_Index[Quarter],"&lt;&gt;''",Table_Index[ID],$Q1305,Table_Index[year],$R1305)</f>
        <v>0</v>
      </c>
      <c r="Z1305">
        <f>SUMIFS(INDEX(Table_Index[],,MATCH(Z$12,Table_Index[#Headers],0)),
Table_Index[ID],$Q1305,Table_Index[year],$R1305)/COUNTIFS(Table_Index[Quarter],"&lt;&gt;''",Table_Index[ID],$Q1305,Table_Index[year],$R1305)</f>
        <v>0.27380132499999998</v>
      </c>
      <c r="AA1305">
        <f>SUMIFS(INDEX(Table_Index[],,MATCH(AA$12,Table_Index[#Headers],0)),
Table_Index[ID],$Q1305,Table_Index[year],$R1305)/COUNTIFS(Table_Index[Quarter],"&lt;&gt;''",Table_Index[ID],$Q1305,Table_Index[year],$R1305)</f>
        <v>0.113245025</v>
      </c>
      <c r="AB1305">
        <f>SUMIFS(INDEX(Table_Index[],,MATCH(AB$12,Table_Index[#Headers],0)),
Table_Index[ID],$Q1305,Table_Index[year],$R1305)/COUNTIFS(Table_Index[Quarter],"&lt;&gt;''",Table_Index[ID],$Q1305,Table_Index[year],$R1305)</f>
        <v>1.6150900000000003E-2</v>
      </c>
      <c r="AC1305" s="24">
        <f t="shared" si="82"/>
        <v>1.000000075</v>
      </c>
      <c r="AD1305">
        <f>COUNTIFS(Table_Index[Quarter],"&lt;&gt;''",Table_Index[ID],$Q1305,Table_Index[year],$R1305)</f>
        <v>4</v>
      </c>
      <c r="AE1305" s="34">
        <f t="shared" si="83"/>
        <v>0.80988424363652189</v>
      </c>
    </row>
    <row r="1306" spans="1:31" x14ac:dyDescent="0.3">
      <c r="A1306">
        <v>9182</v>
      </c>
      <c r="B1306">
        <v>2006</v>
      </c>
      <c r="C1306">
        <v>3</v>
      </c>
      <c r="D1306">
        <v>9.9547499999999997E-2</v>
      </c>
      <c r="E1306">
        <v>0.11312220000000001</v>
      </c>
      <c r="F1306">
        <v>9.5525399999999996E-2</v>
      </c>
      <c r="G1306">
        <v>8.7983900000000004E-2</v>
      </c>
      <c r="H1306">
        <v>0</v>
      </c>
      <c r="I1306">
        <v>0.37707390000000002</v>
      </c>
      <c r="J1306">
        <v>0</v>
      </c>
      <c r="K1306">
        <v>5.7818000000000001E-2</v>
      </c>
      <c r="L1306">
        <v>0.1608849</v>
      </c>
      <c r="M1306">
        <v>8.0441999999999996E-3</v>
      </c>
      <c r="O1306" t="str">
        <f>Table_Index[[#This Row],[ID]]&amp;Table_Index[[#This Row],[year]]</f>
        <v>91822006</v>
      </c>
      <c r="P1306" t="str">
        <v>93722005</v>
      </c>
      <c r="Q1306" t="str">
        <f t="shared" si="80"/>
        <v>9372</v>
      </c>
      <c r="R1306" t="str">
        <f t="shared" si="81"/>
        <v>2005</v>
      </c>
      <c r="S1306">
        <f>SUMIFS(INDEX(Table_Index[],,MATCH(S$12,Table_Index[#Headers],0)),
Table_Index[ID],$Q1306,Table_Index[year],$R1306)/COUNTIFS(Table_Index[Quarter],"&lt;&gt;''",Table_Index[ID],$Q1306,Table_Index[year],$R1306)</f>
        <v>0.115106875</v>
      </c>
      <c r="T1306">
        <f>SUMIFS(INDEX(Table_Index[],,MATCH(T$12,Table_Index[#Headers],0)),
Table_Index[ID],$Q1306,Table_Index[year],$R1306)/COUNTIFS(Table_Index[Quarter],"&lt;&gt;''",Table_Index[ID],$Q1306,Table_Index[year],$R1306)</f>
        <v>2.4050074999999997E-2</v>
      </c>
      <c r="U1306">
        <f>SUMIFS(INDEX(Table_Index[],,MATCH(U$12,Table_Index[#Headers],0)),
Table_Index[ID],$Q1306,Table_Index[year],$R1306)/COUNTIFS(Table_Index[Quarter],"&lt;&gt;''",Table_Index[ID],$Q1306,Table_Index[year],$R1306)</f>
        <v>0.24909049999999999</v>
      </c>
      <c r="V1306">
        <f>SUMIFS(INDEX(Table_Index[],,MATCH(V$12,Table_Index[#Headers],0)),
Table_Index[ID],$Q1306,Table_Index[year],$R1306)/COUNTIFS(Table_Index[Quarter],"&lt;&gt;''",Table_Index[ID],$Q1306,Table_Index[year],$R1306)</f>
        <v>6.9163150000000007E-2</v>
      </c>
      <c r="W1306">
        <f>SUMIFS(INDEX(Table_Index[],,MATCH(W$12,Table_Index[#Headers],0)),
Table_Index[ID],$Q1306,Table_Index[year],$R1306)/COUNTIFS(Table_Index[Quarter],"&lt;&gt;''",Table_Index[ID],$Q1306,Table_Index[year],$R1306)</f>
        <v>3.71989E-2</v>
      </c>
      <c r="X1306">
        <f>SUMIFS(INDEX(Table_Index[],,MATCH(X$12,Table_Index[#Headers],0)),
Table_Index[ID],$Q1306,Table_Index[year],$R1306)/COUNTIFS(Table_Index[Quarter],"&lt;&gt;''",Table_Index[ID],$Q1306,Table_Index[year],$R1306)</f>
        <v>9.0707625E-2</v>
      </c>
      <c r="Y1306">
        <f>SUMIFS(INDEX(Table_Index[],,MATCH(Y$12,Table_Index[#Headers],0)),
Table_Index[ID],$Q1306,Table_Index[year],$R1306)/COUNTIFS(Table_Index[Quarter],"&lt;&gt;''",Table_Index[ID],$Q1306,Table_Index[year],$R1306)</f>
        <v>4.5169475000000001E-2</v>
      </c>
      <c r="Z1306">
        <f>SUMIFS(INDEX(Table_Index[],,MATCH(Z$12,Table_Index[#Headers],0)),
Table_Index[ID],$Q1306,Table_Index[year],$R1306)/COUNTIFS(Table_Index[Quarter],"&lt;&gt;''",Table_Index[ID],$Q1306,Table_Index[year],$R1306)</f>
        <v>0.15465210000000001</v>
      </c>
      <c r="AA1306">
        <f>SUMIFS(INDEX(Table_Index[],,MATCH(AA$12,Table_Index[#Headers],0)),
Table_Index[ID],$Q1306,Table_Index[year],$R1306)/COUNTIFS(Table_Index[Quarter],"&lt;&gt;''",Table_Index[ID],$Q1306,Table_Index[year],$R1306)</f>
        <v>0.18746547499999999</v>
      </c>
      <c r="AB1306">
        <f>SUMIFS(INDEX(Table_Index[],,MATCH(AB$12,Table_Index[#Headers],0)),
Table_Index[ID],$Q1306,Table_Index[year],$R1306)/COUNTIFS(Table_Index[Quarter],"&lt;&gt;''",Table_Index[ID],$Q1306,Table_Index[year],$R1306)</f>
        <v>2.7395849999999999E-2</v>
      </c>
      <c r="AC1306" s="24">
        <f t="shared" si="82"/>
        <v>1.0000000250000001</v>
      </c>
      <c r="AD1306">
        <f>COUNTIFS(Table_Index[Quarter],"&lt;&gt;''",Table_Index[ID],$Q1306,Table_Index[year],$R1306)</f>
        <v>4</v>
      </c>
      <c r="AE1306" s="34">
        <f t="shared" si="83"/>
        <v>0.84787936089732185</v>
      </c>
    </row>
    <row r="1307" spans="1:31" x14ac:dyDescent="0.3">
      <c r="A1307">
        <v>9182</v>
      </c>
      <c r="B1307">
        <v>2006</v>
      </c>
      <c r="C1307">
        <v>4</v>
      </c>
      <c r="D1307">
        <v>0.16917679999999999</v>
      </c>
      <c r="E1307">
        <v>0.24223040000000001</v>
      </c>
      <c r="F1307">
        <v>0.1076579</v>
      </c>
      <c r="G1307">
        <v>0.14802969999999999</v>
      </c>
      <c r="H1307">
        <v>0</v>
      </c>
      <c r="I1307">
        <v>0</v>
      </c>
      <c r="J1307">
        <v>0.1076579</v>
      </c>
      <c r="K1307">
        <v>5.3829000000000002E-2</v>
      </c>
      <c r="L1307">
        <v>0.16148689999999999</v>
      </c>
      <c r="M1307">
        <v>9.9314E-3</v>
      </c>
      <c r="O1307" t="str">
        <f>Table_Index[[#This Row],[ID]]&amp;Table_Index[[#This Row],[year]]</f>
        <v>91822006</v>
      </c>
      <c r="P1307" t="str">
        <v>93722006</v>
      </c>
      <c r="Q1307" t="str">
        <f t="shared" si="80"/>
        <v>9372</v>
      </c>
      <c r="R1307" t="str">
        <f t="shared" si="81"/>
        <v>2006</v>
      </c>
      <c r="S1307">
        <f>SUMIFS(INDEX(Table_Index[],,MATCH(S$12,Table_Index[#Headers],0)),
Table_Index[ID],$Q1307,Table_Index[year],$R1307)/COUNTIFS(Table_Index[Quarter],"&lt;&gt;''",Table_Index[ID],$Q1307,Table_Index[year],$R1307)</f>
        <v>4.59578E-2</v>
      </c>
      <c r="T1307">
        <f>SUMIFS(INDEX(Table_Index[],,MATCH(T$12,Table_Index[#Headers],0)),
Table_Index[ID],$Q1307,Table_Index[year],$R1307)/COUNTIFS(Table_Index[Quarter],"&lt;&gt;''",Table_Index[ID],$Q1307,Table_Index[year],$R1307)</f>
        <v>4.4842350000000003E-2</v>
      </c>
      <c r="U1307">
        <f>SUMIFS(INDEX(Table_Index[],,MATCH(U$12,Table_Index[#Headers],0)),
Table_Index[ID],$Q1307,Table_Index[year],$R1307)/COUNTIFS(Table_Index[Quarter],"&lt;&gt;''",Table_Index[ID],$Q1307,Table_Index[year],$R1307)</f>
        <v>0.14073972499999998</v>
      </c>
      <c r="V1307">
        <f>SUMIFS(INDEX(Table_Index[],,MATCH(V$12,Table_Index[#Headers],0)),
Table_Index[ID],$Q1307,Table_Index[year],$R1307)/COUNTIFS(Table_Index[Quarter],"&lt;&gt;''",Table_Index[ID],$Q1307,Table_Index[year],$R1307)</f>
        <v>8.0072050000000006E-2</v>
      </c>
      <c r="W1307">
        <f>SUMIFS(INDEX(Table_Index[],,MATCH(W$12,Table_Index[#Headers],0)),
Table_Index[ID],$Q1307,Table_Index[year],$R1307)/COUNTIFS(Table_Index[Quarter],"&lt;&gt;''",Table_Index[ID],$Q1307,Table_Index[year],$R1307)</f>
        <v>6.4793025000000004E-2</v>
      </c>
      <c r="X1307">
        <f>SUMIFS(INDEX(Table_Index[],,MATCH(X$12,Table_Index[#Headers],0)),
Table_Index[ID],$Q1307,Table_Index[year],$R1307)/COUNTIFS(Table_Index[Quarter],"&lt;&gt;''",Table_Index[ID],$Q1307,Table_Index[year],$R1307)</f>
        <v>0.29746587499999999</v>
      </c>
      <c r="Y1307">
        <f>SUMIFS(INDEX(Table_Index[],,MATCH(Y$12,Table_Index[#Headers],0)),
Table_Index[ID],$Q1307,Table_Index[year],$R1307)/COUNTIFS(Table_Index[Quarter],"&lt;&gt;''",Table_Index[ID],$Q1307,Table_Index[year],$R1307)</f>
        <v>5.1854375000000001E-2</v>
      </c>
      <c r="Z1307">
        <f>SUMIFS(INDEX(Table_Index[],,MATCH(Z$12,Table_Index[#Headers],0)),
Table_Index[ID],$Q1307,Table_Index[year],$R1307)/COUNTIFS(Table_Index[Quarter],"&lt;&gt;''",Table_Index[ID],$Q1307,Table_Index[year],$R1307)</f>
        <v>0.11594932499999999</v>
      </c>
      <c r="AA1307">
        <f>SUMIFS(INDEX(Table_Index[],,MATCH(AA$12,Table_Index[#Headers],0)),
Table_Index[ID],$Q1307,Table_Index[year],$R1307)/COUNTIFS(Table_Index[Quarter],"&lt;&gt;''",Table_Index[ID],$Q1307,Table_Index[year],$R1307)</f>
        <v>0.14197070000000001</v>
      </c>
      <c r="AB1307">
        <f>SUMIFS(INDEX(Table_Index[],,MATCH(AB$12,Table_Index[#Headers],0)),
Table_Index[ID],$Q1307,Table_Index[year],$R1307)/COUNTIFS(Table_Index[Quarter],"&lt;&gt;''",Table_Index[ID],$Q1307,Table_Index[year],$R1307)</f>
        <v>1.6354750000000001E-2</v>
      </c>
      <c r="AC1307" s="24">
        <f t="shared" si="82"/>
        <v>0.99999997500000004</v>
      </c>
      <c r="AD1307">
        <f>COUNTIFS(Table_Index[Quarter],"&lt;&gt;''",Table_Index[ID],$Q1307,Table_Index[year],$R1307)</f>
        <v>4</v>
      </c>
      <c r="AE1307" s="34">
        <f t="shared" si="83"/>
        <v>0.84041747832254443</v>
      </c>
    </row>
    <row r="1308" spans="1:31" x14ac:dyDescent="0.3">
      <c r="A1308">
        <v>9182</v>
      </c>
      <c r="B1308">
        <v>2007</v>
      </c>
      <c r="C1308">
        <v>1</v>
      </c>
      <c r="D1308">
        <v>0.21752270000000001</v>
      </c>
      <c r="E1308">
        <v>0.19335350000000001</v>
      </c>
      <c r="F1308">
        <v>8.7009100000000006E-2</v>
      </c>
      <c r="G1308">
        <v>0.29003020000000002</v>
      </c>
      <c r="H1308">
        <v>0</v>
      </c>
      <c r="I1308">
        <v>0.15709970000000001</v>
      </c>
      <c r="J1308">
        <v>0</v>
      </c>
      <c r="K1308">
        <v>4.8338399999999997E-2</v>
      </c>
      <c r="L1308">
        <v>0</v>
      </c>
      <c r="M1308">
        <v>6.6464999999999996E-3</v>
      </c>
      <c r="O1308" t="str">
        <f>Table_Index[[#This Row],[ID]]&amp;Table_Index[[#This Row],[year]]</f>
        <v>91822007</v>
      </c>
      <c r="P1308" t="str">
        <v>93722007</v>
      </c>
      <c r="Q1308" t="str">
        <f t="shared" si="80"/>
        <v>9372</v>
      </c>
      <c r="R1308" t="str">
        <f t="shared" si="81"/>
        <v>2007</v>
      </c>
      <c r="S1308">
        <f>SUMIFS(INDEX(Table_Index[],,MATCH(S$12,Table_Index[#Headers],0)),
Table_Index[ID],$Q1308,Table_Index[year],$R1308)/COUNTIFS(Table_Index[Quarter],"&lt;&gt;''",Table_Index[ID],$Q1308,Table_Index[year],$R1308)</f>
        <v>5.8492849999999992E-2</v>
      </c>
      <c r="T1308">
        <f>SUMIFS(INDEX(Table_Index[],,MATCH(T$12,Table_Index[#Headers],0)),
Table_Index[ID],$Q1308,Table_Index[year],$R1308)/COUNTIFS(Table_Index[Quarter],"&lt;&gt;''",Table_Index[ID],$Q1308,Table_Index[year],$R1308)</f>
        <v>3.1743449999999999E-2</v>
      </c>
      <c r="U1308">
        <f>SUMIFS(INDEX(Table_Index[],,MATCH(U$12,Table_Index[#Headers],0)),
Table_Index[ID],$Q1308,Table_Index[year],$R1308)/COUNTIFS(Table_Index[Quarter],"&lt;&gt;''",Table_Index[ID],$Q1308,Table_Index[year],$R1308)</f>
        <v>0.14313324999999999</v>
      </c>
      <c r="V1308">
        <f>SUMIFS(INDEX(Table_Index[],,MATCH(V$12,Table_Index[#Headers],0)),
Table_Index[ID],$Q1308,Table_Index[year],$R1308)/COUNTIFS(Table_Index[Quarter],"&lt;&gt;''",Table_Index[ID],$Q1308,Table_Index[year],$R1308)</f>
        <v>0.15338370000000001</v>
      </c>
      <c r="W1308">
        <f>SUMIFS(INDEX(Table_Index[],,MATCH(W$12,Table_Index[#Headers],0)),
Table_Index[ID],$Q1308,Table_Index[year],$R1308)/COUNTIFS(Table_Index[Quarter],"&lt;&gt;''",Table_Index[ID],$Q1308,Table_Index[year],$R1308)</f>
        <v>3.5691775000000002E-2</v>
      </c>
      <c r="X1308">
        <f>SUMIFS(INDEX(Table_Index[],,MATCH(X$12,Table_Index[#Headers],0)),
Table_Index[ID],$Q1308,Table_Index[year],$R1308)/COUNTIFS(Table_Index[Quarter],"&lt;&gt;''",Table_Index[ID],$Q1308,Table_Index[year],$R1308)</f>
        <v>0.19633832499999998</v>
      </c>
      <c r="Y1308">
        <f>SUMIFS(INDEX(Table_Index[],,MATCH(Y$12,Table_Index[#Headers],0)),
Table_Index[ID],$Q1308,Table_Index[year],$R1308)/COUNTIFS(Table_Index[Quarter],"&lt;&gt;''",Table_Index[ID],$Q1308,Table_Index[year],$R1308)</f>
        <v>7.0416699999999999E-2</v>
      </c>
      <c r="Z1308">
        <f>SUMIFS(INDEX(Table_Index[],,MATCH(Z$12,Table_Index[#Headers],0)),
Table_Index[ID],$Q1308,Table_Index[year],$R1308)/COUNTIFS(Table_Index[Quarter],"&lt;&gt;''",Table_Index[ID],$Q1308,Table_Index[year],$R1308)</f>
        <v>9.8725525000000008E-2</v>
      </c>
      <c r="AA1308">
        <f>SUMIFS(INDEX(Table_Index[],,MATCH(AA$12,Table_Index[#Headers],0)),
Table_Index[ID],$Q1308,Table_Index[year],$R1308)/COUNTIFS(Table_Index[Quarter],"&lt;&gt;''",Table_Index[ID],$Q1308,Table_Index[year],$R1308)</f>
        <v>0.20079487499999998</v>
      </c>
      <c r="AB1308">
        <f>SUMIFS(INDEX(Table_Index[],,MATCH(AB$12,Table_Index[#Headers],0)),
Table_Index[ID],$Q1308,Table_Index[year],$R1308)/COUNTIFS(Table_Index[Quarter],"&lt;&gt;''",Table_Index[ID],$Q1308,Table_Index[year],$R1308)</f>
        <v>1.1279625000000001E-2</v>
      </c>
      <c r="AC1308" s="24">
        <f t="shared" si="82"/>
        <v>1.000000075</v>
      </c>
      <c r="AD1308">
        <f>COUNTIFS(Table_Index[Quarter],"&lt;&gt;''",Table_Index[ID],$Q1308,Table_Index[year],$R1308)</f>
        <v>4</v>
      </c>
      <c r="AE1308" s="34">
        <f t="shared" si="83"/>
        <v>0.85658355984144441</v>
      </c>
    </row>
    <row r="1309" spans="1:31" x14ac:dyDescent="0.3">
      <c r="A1309">
        <v>9182</v>
      </c>
      <c r="B1309">
        <v>2007</v>
      </c>
      <c r="C1309">
        <v>2</v>
      </c>
      <c r="D1309">
        <v>9.7624500000000003E-2</v>
      </c>
      <c r="E1309">
        <v>0.1952489</v>
      </c>
      <c r="F1309">
        <v>0.2603319</v>
      </c>
      <c r="G1309">
        <v>0</v>
      </c>
      <c r="H1309">
        <v>0</v>
      </c>
      <c r="I1309">
        <v>0</v>
      </c>
      <c r="J1309">
        <v>9.7624500000000003E-2</v>
      </c>
      <c r="K1309">
        <v>0.1366743</v>
      </c>
      <c r="L1309">
        <v>0.17572409999999999</v>
      </c>
      <c r="M1309">
        <v>3.6771900000000003E-2</v>
      </c>
      <c r="O1309" t="str">
        <f>Table_Index[[#This Row],[ID]]&amp;Table_Index[[#This Row],[year]]</f>
        <v>91822007</v>
      </c>
      <c r="P1309" t="str">
        <v>93722008</v>
      </c>
      <c r="Q1309" t="str">
        <f t="shared" si="80"/>
        <v>9372</v>
      </c>
      <c r="R1309" t="str">
        <f t="shared" si="81"/>
        <v>2008</v>
      </c>
      <c r="S1309">
        <f>SUMIFS(INDEX(Table_Index[],,MATCH(S$12,Table_Index[#Headers],0)),
Table_Index[ID],$Q1309,Table_Index[year],$R1309)/COUNTIFS(Table_Index[Quarter],"&lt;&gt;''",Table_Index[ID],$Q1309,Table_Index[year],$R1309)</f>
        <v>6.4368949999999994E-2</v>
      </c>
      <c r="T1309">
        <f>SUMIFS(INDEX(Table_Index[],,MATCH(T$12,Table_Index[#Headers],0)),
Table_Index[ID],$Q1309,Table_Index[year],$R1309)/COUNTIFS(Table_Index[Quarter],"&lt;&gt;''",Table_Index[ID],$Q1309,Table_Index[year],$R1309)</f>
        <v>5.1541074999999992E-2</v>
      </c>
      <c r="U1309">
        <f>SUMIFS(INDEX(Table_Index[],,MATCH(U$12,Table_Index[#Headers],0)),
Table_Index[ID],$Q1309,Table_Index[year],$R1309)/COUNTIFS(Table_Index[Quarter],"&lt;&gt;''",Table_Index[ID],$Q1309,Table_Index[year],$R1309)</f>
        <v>0.12298890000000001</v>
      </c>
      <c r="V1309">
        <f>SUMIFS(INDEX(Table_Index[],,MATCH(V$12,Table_Index[#Headers],0)),
Table_Index[ID],$Q1309,Table_Index[year],$R1309)/COUNTIFS(Table_Index[Quarter],"&lt;&gt;''",Table_Index[ID],$Q1309,Table_Index[year],$R1309)</f>
        <v>6.99013E-2</v>
      </c>
      <c r="W1309">
        <f>SUMIFS(INDEX(Table_Index[],,MATCH(W$12,Table_Index[#Headers],0)),
Table_Index[ID],$Q1309,Table_Index[year],$R1309)/COUNTIFS(Table_Index[Quarter],"&lt;&gt;''",Table_Index[ID],$Q1309,Table_Index[year],$R1309)</f>
        <v>5.273195E-2</v>
      </c>
      <c r="X1309">
        <f>SUMIFS(INDEX(Table_Index[],,MATCH(X$12,Table_Index[#Headers],0)),
Table_Index[ID],$Q1309,Table_Index[year],$R1309)/COUNTIFS(Table_Index[Quarter],"&lt;&gt;''",Table_Index[ID],$Q1309,Table_Index[year],$R1309)</f>
        <v>0.27190259999999999</v>
      </c>
      <c r="Y1309">
        <f>SUMIFS(INDEX(Table_Index[],,MATCH(Y$12,Table_Index[#Headers],0)),
Table_Index[ID],$Q1309,Table_Index[year],$R1309)/COUNTIFS(Table_Index[Quarter],"&lt;&gt;''",Table_Index[ID],$Q1309,Table_Index[year],$R1309)</f>
        <v>0.10119552499999999</v>
      </c>
      <c r="Z1309">
        <f>SUMIFS(INDEX(Table_Index[],,MATCH(Z$12,Table_Index[#Headers],0)),
Table_Index[ID],$Q1309,Table_Index[year],$R1309)/COUNTIFS(Table_Index[Quarter],"&lt;&gt;''",Table_Index[ID],$Q1309,Table_Index[year],$R1309)</f>
        <v>8.9616525000000002E-2</v>
      </c>
      <c r="AA1309">
        <f>SUMIFS(INDEX(Table_Index[],,MATCH(AA$12,Table_Index[#Headers],0)),
Table_Index[ID],$Q1309,Table_Index[year],$R1309)/COUNTIFS(Table_Index[Quarter],"&lt;&gt;''",Table_Index[ID],$Q1309,Table_Index[year],$R1309)</f>
        <v>0.16478172500000002</v>
      </c>
      <c r="AB1309">
        <f>SUMIFS(INDEX(Table_Index[],,MATCH(AB$12,Table_Index[#Headers],0)),
Table_Index[ID],$Q1309,Table_Index[year],$R1309)/COUNTIFS(Table_Index[Quarter],"&lt;&gt;''",Table_Index[ID],$Q1309,Table_Index[year],$R1309)</f>
        <v>1.0971449999999999E-2</v>
      </c>
      <c r="AC1309" s="24">
        <f t="shared" si="82"/>
        <v>0.99999999999999989</v>
      </c>
      <c r="AD1309">
        <f>COUNTIFS(Table_Index[Quarter],"&lt;&gt;''",Table_Index[ID],$Q1309,Table_Index[year],$R1309)</f>
        <v>4</v>
      </c>
      <c r="AE1309" s="34">
        <f t="shared" si="83"/>
        <v>0.85093096671909996</v>
      </c>
    </row>
    <row r="1310" spans="1:31" x14ac:dyDescent="0.3">
      <c r="A1310">
        <v>9182</v>
      </c>
      <c r="B1310">
        <v>2007</v>
      </c>
      <c r="C1310">
        <v>3</v>
      </c>
      <c r="D1310">
        <v>7.3380399999999998E-2</v>
      </c>
      <c r="E1310">
        <v>0.31406810000000002</v>
      </c>
      <c r="F1310">
        <v>9.2249600000000001E-2</v>
      </c>
      <c r="G1310">
        <v>0.18869240000000001</v>
      </c>
      <c r="H1310">
        <v>0</v>
      </c>
      <c r="I1310">
        <v>0.1638829</v>
      </c>
      <c r="J1310">
        <v>0</v>
      </c>
      <c r="K1310">
        <v>3.9835099999999998E-2</v>
      </c>
      <c r="L1310">
        <v>0.1216018</v>
      </c>
      <c r="M1310">
        <v>6.2896999999999996E-3</v>
      </c>
      <c r="O1310" t="str">
        <f>Table_Index[[#This Row],[ID]]&amp;Table_Index[[#This Row],[year]]</f>
        <v>91822007</v>
      </c>
      <c r="P1310" t="str">
        <v>93722009</v>
      </c>
      <c r="Q1310" t="str">
        <f t="shared" si="80"/>
        <v>9372</v>
      </c>
      <c r="R1310" t="str">
        <f t="shared" si="81"/>
        <v>2009</v>
      </c>
      <c r="S1310">
        <f>SUMIFS(INDEX(Table_Index[],,MATCH(S$12,Table_Index[#Headers],0)),
Table_Index[ID],$Q1310,Table_Index[year],$R1310)/COUNTIFS(Table_Index[Quarter],"&lt;&gt;''",Table_Index[ID],$Q1310,Table_Index[year],$R1310)</f>
        <v>8.2992624999999987E-2</v>
      </c>
      <c r="T1310">
        <f>SUMIFS(INDEX(Table_Index[],,MATCH(T$12,Table_Index[#Headers],0)),
Table_Index[ID],$Q1310,Table_Index[year],$R1310)/COUNTIFS(Table_Index[Quarter],"&lt;&gt;''",Table_Index[ID],$Q1310,Table_Index[year],$R1310)</f>
        <v>4.4042724999999998E-2</v>
      </c>
      <c r="U1310">
        <f>SUMIFS(INDEX(Table_Index[],,MATCH(U$12,Table_Index[#Headers],0)),
Table_Index[ID],$Q1310,Table_Index[year],$R1310)/COUNTIFS(Table_Index[Quarter],"&lt;&gt;''",Table_Index[ID],$Q1310,Table_Index[year],$R1310)</f>
        <v>8.6237775000000003E-2</v>
      </c>
      <c r="V1310">
        <f>SUMIFS(INDEX(Table_Index[],,MATCH(V$12,Table_Index[#Headers],0)),
Table_Index[ID],$Q1310,Table_Index[year],$R1310)/COUNTIFS(Table_Index[Quarter],"&lt;&gt;''",Table_Index[ID],$Q1310,Table_Index[year],$R1310)</f>
        <v>8.361792500000001E-2</v>
      </c>
      <c r="W1310">
        <f>SUMIFS(INDEX(Table_Index[],,MATCH(W$12,Table_Index[#Headers],0)),
Table_Index[ID],$Q1310,Table_Index[year],$R1310)/COUNTIFS(Table_Index[Quarter],"&lt;&gt;''",Table_Index[ID],$Q1310,Table_Index[year],$R1310)</f>
        <v>2.9355175000000001E-2</v>
      </c>
      <c r="X1310">
        <f>SUMIFS(INDEX(Table_Index[],,MATCH(X$12,Table_Index[#Headers],0)),
Table_Index[ID],$Q1310,Table_Index[year],$R1310)/COUNTIFS(Table_Index[Quarter],"&lt;&gt;''",Table_Index[ID],$Q1310,Table_Index[year],$R1310)</f>
        <v>0.31814534999999999</v>
      </c>
      <c r="Y1310">
        <f>SUMIFS(INDEX(Table_Index[],,MATCH(Y$12,Table_Index[#Headers],0)),
Table_Index[ID],$Q1310,Table_Index[year],$R1310)/COUNTIFS(Table_Index[Quarter],"&lt;&gt;''",Table_Index[ID],$Q1310,Table_Index[year],$R1310)</f>
        <v>0.11184989999999999</v>
      </c>
      <c r="Z1310">
        <f>SUMIFS(INDEX(Table_Index[],,MATCH(Z$12,Table_Index[#Headers],0)),
Table_Index[ID],$Q1310,Table_Index[year],$R1310)/COUNTIFS(Table_Index[Quarter],"&lt;&gt;''",Table_Index[ID],$Q1310,Table_Index[year],$R1310)</f>
        <v>0.14703674999999999</v>
      </c>
      <c r="AA1310">
        <f>SUMIFS(INDEX(Table_Index[],,MATCH(AA$12,Table_Index[#Headers],0)),
Table_Index[ID],$Q1310,Table_Index[year],$R1310)/COUNTIFS(Table_Index[Quarter],"&lt;&gt;''",Table_Index[ID],$Q1310,Table_Index[year],$R1310)</f>
        <v>8.6517899999999995E-2</v>
      </c>
      <c r="AB1310">
        <f>SUMIFS(INDEX(Table_Index[],,MATCH(AB$12,Table_Index[#Headers],0)),
Table_Index[ID],$Q1310,Table_Index[year],$R1310)/COUNTIFS(Table_Index[Quarter],"&lt;&gt;''",Table_Index[ID],$Q1310,Table_Index[year],$R1310)</f>
        <v>1.0203925000000001E-2</v>
      </c>
      <c r="AC1310" s="24">
        <f t="shared" si="82"/>
        <v>1.0000000499999999</v>
      </c>
      <c r="AD1310">
        <f>COUNTIFS(Table_Index[Quarter],"&lt;&gt;''",Table_Index[ID],$Q1310,Table_Index[year],$R1310)</f>
        <v>4</v>
      </c>
      <c r="AE1310" s="34">
        <f t="shared" si="83"/>
        <v>0.83294568823963622</v>
      </c>
    </row>
    <row r="1311" spans="1:31" x14ac:dyDescent="0.3">
      <c r="A1311">
        <v>9182</v>
      </c>
      <c r="B1311">
        <v>2007</v>
      </c>
      <c r="C1311">
        <v>4</v>
      </c>
      <c r="D1311">
        <v>6.4829800000000007E-2</v>
      </c>
      <c r="E1311">
        <v>0</v>
      </c>
      <c r="F1311">
        <v>0.28363050000000001</v>
      </c>
      <c r="G1311">
        <v>6.4829800000000007E-2</v>
      </c>
      <c r="H1311">
        <v>0</v>
      </c>
      <c r="I1311">
        <v>0.4659643</v>
      </c>
      <c r="J1311">
        <v>0</v>
      </c>
      <c r="K1311">
        <v>0</v>
      </c>
      <c r="L1311">
        <v>0.1134522</v>
      </c>
      <c r="M1311">
        <v>7.2934000000000002E-3</v>
      </c>
      <c r="O1311" t="str">
        <f>Table_Index[[#This Row],[ID]]&amp;Table_Index[[#This Row],[year]]</f>
        <v>91822007</v>
      </c>
      <c r="P1311" t="str">
        <v>93722010</v>
      </c>
      <c r="Q1311" t="str">
        <f t="shared" si="80"/>
        <v>9372</v>
      </c>
      <c r="R1311" t="str">
        <f t="shared" si="81"/>
        <v>2010</v>
      </c>
      <c r="S1311">
        <f>SUMIFS(INDEX(Table_Index[],,MATCH(S$12,Table_Index[#Headers],0)),
Table_Index[ID],$Q1311,Table_Index[year],$R1311)/COUNTIFS(Table_Index[Quarter],"&lt;&gt;''",Table_Index[ID],$Q1311,Table_Index[year],$R1311)</f>
        <v>4.7991000000000006E-2</v>
      </c>
      <c r="T1311">
        <f>SUMIFS(INDEX(Table_Index[],,MATCH(T$12,Table_Index[#Headers],0)),
Table_Index[ID],$Q1311,Table_Index[year],$R1311)/COUNTIFS(Table_Index[Quarter],"&lt;&gt;''",Table_Index[ID],$Q1311,Table_Index[year],$R1311)</f>
        <v>0.15007410000000002</v>
      </c>
      <c r="U1311">
        <f>SUMIFS(INDEX(Table_Index[],,MATCH(U$12,Table_Index[#Headers],0)),
Table_Index[ID],$Q1311,Table_Index[year],$R1311)/COUNTIFS(Table_Index[Quarter],"&lt;&gt;''",Table_Index[ID],$Q1311,Table_Index[year],$R1311)</f>
        <v>0.127013075</v>
      </c>
      <c r="V1311">
        <f>SUMIFS(INDEX(Table_Index[],,MATCH(V$12,Table_Index[#Headers],0)),
Table_Index[ID],$Q1311,Table_Index[year],$R1311)/COUNTIFS(Table_Index[Quarter],"&lt;&gt;''",Table_Index[ID],$Q1311,Table_Index[year],$R1311)</f>
        <v>7.3355624999999994E-2</v>
      </c>
      <c r="W1311">
        <f>SUMIFS(INDEX(Table_Index[],,MATCH(W$12,Table_Index[#Headers],0)),
Table_Index[ID],$Q1311,Table_Index[year],$R1311)/COUNTIFS(Table_Index[Quarter],"&lt;&gt;''",Table_Index[ID],$Q1311,Table_Index[year],$R1311)</f>
        <v>3.3328774999999998E-2</v>
      </c>
      <c r="X1311">
        <f>SUMIFS(INDEX(Table_Index[],,MATCH(X$12,Table_Index[#Headers],0)),
Table_Index[ID],$Q1311,Table_Index[year],$R1311)/COUNTIFS(Table_Index[Quarter],"&lt;&gt;''",Table_Index[ID],$Q1311,Table_Index[year],$R1311)</f>
        <v>0.22503957499999999</v>
      </c>
      <c r="Y1311">
        <f>SUMIFS(INDEX(Table_Index[],,MATCH(Y$12,Table_Index[#Headers],0)),
Table_Index[ID],$Q1311,Table_Index[year],$R1311)/COUNTIFS(Table_Index[Quarter],"&lt;&gt;''",Table_Index[ID],$Q1311,Table_Index[year],$R1311)</f>
        <v>0.10598537499999999</v>
      </c>
      <c r="Z1311">
        <f>SUMIFS(INDEX(Table_Index[],,MATCH(Z$12,Table_Index[#Headers],0)),
Table_Index[ID],$Q1311,Table_Index[year],$R1311)/COUNTIFS(Table_Index[Quarter],"&lt;&gt;''",Table_Index[ID],$Q1311,Table_Index[year],$R1311)</f>
        <v>0.11201462500000001</v>
      </c>
      <c r="AA1311">
        <f>SUMIFS(INDEX(Table_Index[],,MATCH(AA$12,Table_Index[#Headers],0)),
Table_Index[ID],$Q1311,Table_Index[year],$R1311)/COUNTIFS(Table_Index[Quarter],"&lt;&gt;''",Table_Index[ID],$Q1311,Table_Index[year],$R1311)</f>
        <v>0.10538985000000001</v>
      </c>
      <c r="AB1311">
        <f>SUMIFS(INDEX(Table_Index[],,MATCH(AB$12,Table_Index[#Headers],0)),
Table_Index[ID],$Q1311,Table_Index[year],$R1311)/COUNTIFS(Table_Index[Quarter],"&lt;&gt;''",Table_Index[ID],$Q1311,Table_Index[year],$R1311)</f>
        <v>1.98079E-2</v>
      </c>
      <c r="AC1311" s="24">
        <f t="shared" si="82"/>
        <v>0.99999990000000005</v>
      </c>
      <c r="AD1311">
        <f>COUNTIFS(Table_Index[Quarter],"&lt;&gt;''",Table_Index[ID],$Q1311,Table_Index[year],$R1311)</f>
        <v>4</v>
      </c>
      <c r="AE1311" s="34">
        <f t="shared" si="83"/>
        <v>0.86662809261569873</v>
      </c>
    </row>
    <row r="1312" spans="1:31" x14ac:dyDescent="0.3">
      <c r="A1312">
        <v>9182</v>
      </c>
      <c r="B1312">
        <v>2008</v>
      </c>
      <c r="C1312">
        <v>1</v>
      </c>
      <c r="D1312">
        <v>0</v>
      </c>
      <c r="E1312">
        <v>0.40642810000000001</v>
      </c>
      <c r="F1312">
        <v>0.25226569999999998</v>
      </c>
      <c r="G1312">
        <v>0.1625712</v>
      </c>
      <c r="H1312">
        <v>0</v>
      </c>
      <c r="I1312">
        <v>9.7169000000000005E-2</v>
      </c>
      <c r="J1312">
        <v>0</v>
      </c>
      <c r="K1312">
        <v>0</v>
      </c>
      <c r="L1312">
        <v>7.2876800000000005E-2</v>
      </c>
      <c r="M1312">
        <v>8.6891999999999994E-3</v>
      </c>
      <c r="O1312" t="str">
        <f>Table_Index[[#This Row],[ID]]&amp;Table_Index[[#This Row],[year]]</f>
        <v>91822008</v>
      </c>
      <c r="P1312" t="str">
        <v>93722011</v>
      </c>
      <c r="Q1312" t="str">
        <f t="shared" si="80"/>
        <v>9372</v>
      </c>
      <c r="R1312" t="str">
        <f t="shared" si="81"/>
        <v>2011</v>
      </c>
      <c r="S1312">
        <f>SUMIFS(INDEX(Table_Index[],,MATCH(S$12,Table_Index[#Headers],0)),
Table_Index[ID],$Q1312,Table_Index[year],$R1312)/COUNTIFS(Table_Index[Quarter],"&lt;&gt;''",Table_Index[ID],$Q1312,Table_Index[year],$R1312)</f>
        <v>5.8135350000000002E-2</v>
      </c>
      <c r="T1312">
        <f>SUMIFS(INDEX(Table_Index[],,MATCH(T$12,Table_Index[#Headers],0)),
Table_Index[ID],$Q1312,Table_Index[year],$R1312)/COUNTIFS(Table_Index[Quarter],"&lt;&gt;''",Table_Index[ID],$Q1312,Table_Index[year],$R1312)</f>
        <v>4.0349375E-2</v>
      </c>
      <c r="U1312">
        <f>SUMIFS(INDEX(Table_Index[],,MATCH(U$12,Table_Index[#Headers],0)),
Table_Index[ID],$Q1312,Table_Index[year],$R1312)/COUNTIFS(Table_Index[Quarter],"&lt;&gt;''",Table_Index[ID],$Q1312,Table_Index[year],$R1312)</f>
        <v>0.11503799999999999</v>
      </c>
      <c r="V1312">
        <f>SUMIFS(INDEX(Table_Index[],,MATCH(V$12,Table_Index[#Headers],0)),
Table_Index[ID],$Q1312,Table_Index[year],$R1312)/COUNTIFS(Table_Index[Quarter],"&lt;&gt;''",Table_Index[ID],$Q1312,Table_Index[year],$R1312)</f>
        <v>0.13718677500000001</v>
      </c>
      <c r="W1312">
        <f>SUMIFS(INDEX(Table_Index[],,MATCH(W$12,Table_Index[#Headers],0)),
Table_Index[ID],$Q1312,Table_Index[year],$R1312)/COUNTIFS(Table_Index[Quarter],"&lt;&gt;''",Table_Index[ID],$Q1312,Table_Index[year],$R1312)</f>
        <v>4.8655150000000001E-2</v>
      </c>
      <c r="X1312">
        <f>SUMIFS(INDEX(Table_Index[],,MATCH(X$12,Table_Index[#Headers],0)),
Table_Index[ID],$Q1312,Table_Index[year],$R1312)/COUNTIFS(Table_Index[Quarter],"&lt;&gt;''",Table_Index[ID],$Q1312,Table_Index[year],$R1312)</f>
        <v>0.30352842499999999</v>
      </c>
      <c r="Y1312">
        <f>SUMIFS(INDEX(Table_Index[],,MATCH(Y$12,Table_Index[#Headers],0)),
Table_Index[ID],$Q1312,Table_Index[year],$R1312)/COUNTIFS(Table_Index[Quarter],"&lt;&gt;''",Table_Index[ID],$Q1312,Table_Index[year],$R1312)</f>
        <v>6.7525649999999993E-2</v>
      </c>
      <c r="Z1312">
        <f>SUMIFS(INDEX(Table_Index[],,MATCH(Z$12,Table_Index[#Headers],0)),
Table_Index[ID],$Q1312,Table_Index[year],$R1312)/COUNTIFS(Table_Index[Quarter],"&lt;&gt;''",Table_Index[ID],$Q1312,Table_Index[year],$R1312)</f>
        <v>7.0450275000000007E-2</v>
      </c>
      <c r="AA1312">
        <f>SUMIFS(INDEX(Table_Index[],,MATCH(AA$12,Table_Index[#Headers],0)),
Table_Index[ID],$Q1312,Table_Index[year],$R1312)/COUNTIFS(Table_Index[Quarter],"&lt;&gt;''",Table_Index[ID],$Q1312,Table_Index[year],$R1312)</f>
        <v>0.1461402</v>
      </c>
      <c r="AB1312">
        <f>SUMIFS(INDEX(Table_Index[],,MATCH(AB$12,Table_Index[#Headers],0)),
Table_Index[ID],$Q1312,Table_Index[year],$R1312)/COUNTIFS(Table_Index[Quarter],"&lt;&gt;''",Table_Index[ID],$Q1312,Table_Index[year],$R1312)</f>
        <v>1.2990799999999999E-2</v>
      </c>
      <c r="AC1312" s="24">
        <f t="shared" si="82"/>
        <v>0.99999999999999989</v>
      </c>
      <c r="AD1312">
        <f>COUNTIFS(Table_Index[Quarter],"&lt;&gt;''",Table_Index[ID],$Q1312,Table_Index[year],$R1312)</f>
        <v>4</v>
      </c>
      <c r="AE1312" s="34">
        <f t="shared" si="83"/>
        <v>0.83739275433790505</v>
      </c>
    </row>
    <row r="1313" spans="1:31" x14ac:dyDescent="0.3">
      <c r="A1313">
        <v>9182</v>
      </c>
      <c r="B1313">
        <v>2008</v>
      </c>
      <c r="C1313">
        <v>2</v>
      </c>
      <c r="D1313">
        <v>7.3170700000000005E-2</v>
      </c>
      <c r="E1313">
        <v>0.36890240000000002</v>
      </c>
      <c r="F1313">
        <v>0.1829268</v>
      </c>
      <c r="G1313">
        <v>0.27073170000000002</v>
      </c>
      <c r="H1313">
        <v>0</v>
      </c>
      <c r="I1313">
        <v>0</v>
      </c>
      <c r="J1313">
        <v>0</v>
      </c>
      <c r="K1313">
        <v>4.57317E-2</v>
      </c>
      <c r="L1313">
        <v>5.4878099999999999E-2</v>
      </c>
      <c r="M1313">
        <v>3.6584999999999999E-3</v>
      </c>
      <c r="O1313" t="str">
        <f>Table_Index[[#This Row],[ID]]&amp;Table_Index[[#This Row],[year]]</f>
        <v>91822008</v>
      </c>
      <c r="P1313" t="str">
        <v>93722012</v>
      </c>
      <c r="Q1313" t="str">
        <f t="shared" si="80"/>
        <v>9372</v>
      </c>
      <c r="R1313" t="str">
        <f t="shared" si="81"/>
        <v>2012</v>
      </c>
      <c r="S1313">
        <f>SUMIFS(INDEX(Table_Index[],,MATCH(S$12,Table_Index[#Headers],0)),
Table_Index[ID],$Q1313,Table_Index[year],$R1313)/COUNTIFS(Table_Index[Quarter],"&lt;&gt;''",Table_Index[ID],$Q1313,Table_Index[year],$R1313)</f>
        <v>5.6935924999999998E-2</v>
      </c>
      <c r="T1313">
        <f>SUMIFS(INDEX(Table_Index[],,MATCH(T$12,Table_Index[#Headers],0)),
Table_Index[ID],$Q1313,Table_Index[year],$R1313)/COUNTIFS(Table_Index[Quarter],"&lt;&gt;''",Table_Index[ID],$Q1313,Table_Index[year],$R1313)</f>
        <v>2.3860150000000004E-2</v>
      </c>
      <c r="U1313">
        <f>SUMIFS(INDEX(Table_Index[],,MATCH(U$12,Table_Index[#Headers],0)),
Table_Index[ID],$Q1313,Table_Index[year],$R1313)/COUNTIFS(Table_Index[Quarter],"&lt;&gt;''",Table_Index[ID],$Q1313,Table_Index[year],$R1313)</f>
        <v>8.9479950000000003E-2</v>
      </c>
      <c r="V1313">
        <f>SUMIFS(INDEX(Table_Index[],,MATCH(V$12,Table_Index[#Headers],0)),
Table_Index[ID],$Q1313,Table_Index[year],$R1313)/COUNTIFS(Table_Index[Quarter],"&lt;&gt;''",Table_Index[ID],$Q1313,Table_Index[year],$R1313)</f>
        <v>0.134752175</v>
      </c>
      <c r="W1313">
        <f>SUMIFS(INDEX(Table_Index[],,MATCH(W$12,Table_Index[#Headers],0)),
Table_Index[ID],$Q1313,Table_Index[year],$R1313)/COUNTIFS(Table_Index[Quarter],"&lt;&gt;''",Table_Index[ID],$Q1313,Table_Index[year],$R1313)</f>
        <v>4.0936125000000004E-2</v>
      </c>
      <c r="X1313">
        <f>SUMIFS(INDEX(Table_Index[],,MATCH(X$12,Table_Index[#Headers],0)),
Table_Index[ID],$Q1313,Table_Index[year],$R1313)/COUNTIFS(Table_Index[Quarter],"&lt;&gt;''",Table_Index[ID],$Q1313,Table_Index[year],$R1313)</f>
        <v>0.35857032499999997</v>
      </c>
      <c r="Y1313">
        <f>SUMIFS(INDEX(Table_Index[],,MATCH(Y$12,Table_Index[#Headers],0)),
Table_Index[ID],$Q1313,Table_Index[year],$R1313)/COUNTIFS(Table_Index[Quarter],"&lt;&gt;''",Table_Index[ID],$Q1313,Table_Index[year],$R1313)</f>
        <v>5.9231300000000001E-2</v>
      </c>
      <c r="Z1313">
        <f>SUMIFS(INDEX(Table_Index[],,MATCH(Z$12,Table_Index[#Headers],0)),
Table_Index[ID],$Q1313,Table_Index[year],$R1313)/COUNTIFS(Table_Index[Quarter],"&lt;&gt;''",Table_Index[ID],$Q1313,Table_Index[year],$R1313)</f>
        <v>4.8285975000000009E-2</v>
      </c>
      <c r="AA1313">
        <f>SUMIFS(INDEX(Table_Index[],,MATCH(AA$12,Table_Index[#Headers],0)),
Table_Index[ID],$Q1313,Table_Index[year],$R1313)/COUNTIFS(Table_Index[Quarter],"&lt;&gt;''",Table_Index[ID],$Q1313,Table_Index[year],$R1313)</f>
        <v>0.17966817500000001</v>
      </c>
      <c r="AB1313">
        <f>SUMIFS(INDEX(Table_Index[],,MATCH(AB$12,Table_Index[#Headers],0)),
Table_Index[ID],$Q1313,Table_Index[year],$R1313)/COUNTIFS(Table_Index[Quarter],"&lt;&gt;''",Table_Index[ID],$Q1313,Table_Index[year],$R1313)</f>
        <v>8.2799250000000005E-3</v>
      </c>
      <c r="AC1313" s="24">
        <f t="shared" si="82"/>
        <v>1.0000000249999998</v>
      </c>
      <c r="AD1313">
        <f>COUNTIFS(Table_Index[Quarter],"&lt;&gt;''",Table_Index[ID],$Q1313,Table_Index[year],$R1313)</f>
        <v>4</v>
      </c>
      <c r="AE1313" s="34">
        <f t="shared" si="83"/>
        <v>0.80158664671929059</v>
      </c>
    </row>
    <row r="1314" spans="1:31" x14ac:dyDescent="0.3">
      <c r="A1314">
        <v>9182</v>
      </c>
      <c r="B1314">
        <v>2008</v>
      </c>
      <c r="C1314">
        <v>3</v>
      </c>
      <c r="D1314">
        <v>2.7606499999999999E-2</v>
      </c>
      <c r="E1314">
        <v>0</v>
      </c>
      <c r="F1314">
        <v>0.2208521</v>
      </c>
      <c r="G1314">
        <v>8.8340799999999997E-2</v>
      </c>
      <c r="H1314">
        <v>0</v>
      </c>
      <c r="I1314">
        <v>0.56133250000000001</v>
      </c>
      <c r="J1314">
        <v>0</v>
      </c>
      <c r="K1314">
        <v>1.4907500000000001E-2</v>
      </c>
      <c r="L1314">
        <v>7.7298199999999997E-2</v>
      </c>
      <c r="M1314">
        <v>9.6623000000000004E-3</v>
      </c>
      <c r="O1314" t="str">
        <f>Table_Index[[#This Row],[ID]]&amp;Table_Index[[#This Row],[year]]</f>
        <v>91822008</v>
      </c>
      <c r="P1314" t="str">
        <v>93732003</v>
      </c>
      <c r="Q1314" t="str">
        <f t="shared" si="80"/>
        <v>9373</v>
      </c>
      <c r="R1314" t="str">
        <f t="shared" si="81"/>
        <v>2003</v>
      </c>
      <c r="S1314">
        <f>SUMIFS(INDEX(Table_Index[],,MATCH(S$12,Table_Index[#Headers],0)),
Table_Index[ID],$Q1314,Table_Index[year],$R1314)/COUNTIFS(Table_Index[Quarter],"&lt;&gt;''",Table_Index[ID],$Q1314,Table_Index[year],$R1314)</f>
        <v>1.145725E-3</v>
      </c>
      <c r="T1314">
        <f>SUMIFS(INDEX(Table_Index[],,MATCH(T$12,Table_Index[#Headers],0)),
Table_Index[ID],$Q1314,Table_Index[year],$R1314)/COUNTIFS(Table_Index[Quarter],"&lt;&gt;''",Table_Index[ID],$Q1314,Table_Index[year],$R1314)</f>
        <v>2.6985000000000003E-4</v>
      </c>
      <c r="U1314">
        <f>SUMIFS(INDEX(Table_Index[],,MATCH(U$12,Table_Index[#Headers],0)),
Table_Index[ID],$Q1314,Table_Index[year],$R1314)/COUNTIFS(Table_Index[Quarter],"&lt;&gt;''",Table_Index[ID],$Q1314,Table_Index[year],$R1314)</f>
        <v>0.16684634999999998</v>
      </c>
      <c r="V1314">
        <f>SUMIFS(INDEX(Table_Index[],,MATCH(V$12,Table_Index[#Headers],0)),
Table_Index[ID],$Q1314,Table_Index[year],$R1314)/COUNTIFS(Table_Index[Quarter],"&lt;&gt;''",Table_Index[ID],$Q1314,Table_Index[year],$R1314)</f>
        <v>1.4934249999999998E-3</v>
      </c>
      <c r="W1314">
        <f>SUMIFS(INDEX(Table_Index[],,MATCH(W$12,Table_Index[#Headers],0)),
Table_Index[ID],$Q1314,Table_Index[year],$R1314)/COUNTIFS(Table_Index[Quarter],"&lt;&gt;''",Table_Index[ID],$Q1314,Table_Index[year],$R1314)</f>
        <v>0</v>
      </c>
      <c r="X1314">
        <f>SUMIFS(INDEX(Table_Index[],,MATCH(X$12,Table_Index[#Headers],0)),
Table_Index[ID],$Q1314,Table_Index[year],$R1314)/COUNTIFS(Table_Index[Quarter],"&lt;&gt;''",Table_Index[ID],$Q1314,Table_Index[year],$R1314)</f>
        <v>0</v>
      </c>
      <c r="Y1314">
        <f>SUMIFS(INDEX(Table_Index[],,MATCH(Y$12,Table_Index[#Headers],0)),
Table_Index[ID],$Q1314,Table_Index[year],$R1314)/COUNTIFS(Table_Index[Quarter],"&lt;&gt;''",Table_Index[ID],$Q1314,Table_Index[year],$R1314)</f>
        <v>0</v>
      </c>
      <c r="Z1314">
        <f>SUMIFS(INDEX(Table_Index[],,MATCH(Z$12,Table_Index[#Headers],0)),
Table_Index[ID],$Q1314,Table_Index[year],$R1314)/COUNTIFS(Table_Index[Quarter],"&lt;&gt;''",Table_Index[ID],$Q1314,Table_Index[year],$R1314)</f>
        <v>0.48256102500000003</v>
      </c>
      <c r="AA1314">
        <f>SUMIFS(INDEX(Table_Index[],,MATCH(AA$12,Table_Index[#Headers],0)),
Table_Index[ID],$Q1314,Table_Index[year],$R1314)/COUNTIFS(Table_Index[Quarter],"&lt;&gt;''",Table_Index[ID],$Q1314,Table_Index[year],$R1314)</f>
        <v>3.9699899999999996E-2</v>
      </c>
      <c r="AB1314">
        <f>SUMIFS(INDEX(Table_Index[],,MATCH(AB$12,Table_Index[#Headers],0)),
Table_Index[ID],$Q1314,Table_Index[year],$R1314)/COUNTIFS(Table_Index[Quarter],"&lt;&gt;''",Table_Index[ID],$Q1314,Table_Index[year],$R1314)</f>
        <v>0.30798372500000004</v>
      </c>
      <c r="AC1314" s="24">
        <f t="shared" si="82"/>
        <v>1</v>
      </c>
      <c r="AD1314">
        <f>COUNTIFS(Table_Index[Quarter],"&lt;&gt;''",Table_Index[ID],$Q1314,Table_Index[year],$R1314)</f>
        <v>4</v>
      </c>
      <c r="AE1314" s="34">
        <f t="shared" si="83"/>
        <v>0.64286347989471249</v>
      </c>
    </row>
    <row r="1315" spans="1:31" x14ac:dyDescent="0.3">
      <c r="A1315">
        <v>9182</v>
      </c>
      <c r="B1315">
        <v>2008</v>
      </c>
      <c r="C1315">
        <v>4</v>
      </c>
      <c r="D1315">
        <v>0</v>
      </c>
      <c r="E1315">
        <v>0.36919760000000001</v>
      </c>
      <c r="F1315">
        <v>9.8068100000000005E-2</v>
      </c>
      <c r="G1315">
        <v>8.6530700000000002E-2</v>
      </c>
      <c r="H1315">
        <v>0</v>
      </c>
      <c r="I1315">
        <v>0.30013980000000001</v>
      </c>
      <c r="J1315">
        <v>0</v>
      </c>
      <c r="K1315">
        <v>7.2224300000000005E-2</v>
      </c>
      <c r="L1315">
        <v>6.9224599999999997E-2</v>
      </c>
      <c r="M1315">
        <v>4.6150000000000002E-3</v>
      </c>
      <c r="O1315" t="str">
        <f>Table_Index[[#This Row],[ID]]&amp;Table_Index[[#This Row],[year]]</f>
        <v>91822008</v>
      </c>
      <c r="P1315" t="str">
        <v>93732004</v>
      </c>
      <c r="Q1315" t="str">
        <f t="shared" si="80"/>
        <v>9373</v>
      </c>
      <c r="R1315" t="str">
        <f t="shared" si="81"/>
        <v>2004</v>
      </c>
      <c r="S1315">
        <f>SUMIFS(INDEX(Table_Index[],,MATCH(S$12,Table_Index[#Headers],0)),
Table_Index[ID],$Q1315,Table_Index[year],$R1315)/COUNTIFS(Table_Index[Quarter],"&lt;&gt;''",Table_Index[ID],$Q1315,Table_Index[year],$R1315)</f>
        <v>5.9605899999999996E-2</v>
      </c>
      <c r="T1315">
        <f>SUMIFS(INDEX(Table_Index[],,MATCH(T$12,Table_Index[#Headers],0)),
Table_Index[ID],$Q1315,Table_Index[year],$R1315)/COUNTIFS(Table_Index[Quarter],"&lt;&gt;''",Table_Index[ID],$Q1315,Table_Index[year],$R1315)</f>
        <v>1.000355E-2</v>
      </c>
      <c r="U1315">
        <f>SUMIFS(INDEX(Table_Index[],,MATCH(U$12,Table_Index[#Headers],0)),
Table_Index[ID],$Q1315,Table_Index[year],$R1315)/COUNTIFS(Table_Index[Quarter],"&lt;&gt;''",Table_Index[ID],$Q1315,Table_Index[year],$R1315)</f>
        <v>2.5124025000000001E-2</v>
      </c>
      <c r="V1315">
        <f>SUMIFS(INDEX(Table_Index[],,MATCH(V$12,Table_Index[#Headers],0)),
Table_Index[ID],$Q1315,Table_Index[year],$R1315)/COUNTIFS(Table_Index[Quarter],"&lt;&gt;''",Table_Index[ID],$Q1315,Table_Index[year],$R1315)</f>
        <v>0.35661157499999996</v>
      </c>
      <c r="W1315">
        <f>SUMIFS(INDEX(Table_Index[],,MATCH(W$12,Table_Index[#Headers],0)),
Table_Index[ID],$Q1315,Table_Index[year],$R1315)/COUNTIFS(Table_Index[Quarter],"&lt;&gt;''",Table_Index[ID],$Q1315,Table_Index[year],$R1315)</f>
        <v>6.5640000000000004E-3</v>
      </c>
      <c r="X1315">
        <f>SUMIFS(INDEX(Table_Index[],,MATCH(X$12,Table_Index[#Headers],0)),
Table_Index[ID],$Q1315,Table_Index[year],$R1315)/COUNTIFS(Table_Index[Quarter],"&lt;&gt;''",Table_Index[ID],$Q1315,Table_Index[year],$R1315)</f>
        <v>0</v>
      </c>
      <c r="Y1315">
        <f>SUMIFS(INDEX(Table_Index[],,MATCH(Y$12,Table_Index[#Headers],0)),
Table_Index[ID],$Q1315,Table_Index[year],$R1315)/COUNTIFS(Table_Index[Quarter],"&lt;&gt;''",Table_Index[ID],$Q1315,Table_Index[year],$R1315)</f>
        <v>0</v>
      </c>
      <c r="Z1315">
        <f>SUMIFS(INDEX(Table_Index[],,MATCH(Z$12,Table_Index[#Headers],0)),
Table_Index[ID],$Q1315,Table_Index[year],$R1315)/COUNTIFS(Table_Index[Quarter],"&lt;&gt;''",Table_Index[ID],$Q1315,Table_Index[year],$R1315)</f>
        <v>0.23504035000000001</v>
      </c>
      <c r="AA1315">
        <f>SUMIFS(INDEX(Table_Index[],,MATCH(AA$12,Table_Index[#Headers],0)),
Table_Index[ID],$Q1315,Table_Index[year],$R1315)/COUNTIFS(Table_Index[Quarter],"&lt;&gt;''",Table_Index[ID],$Q1315,Table_Index[year],$R1315)</f>
        <v>2.2791450000000001E-2</v>
      </c>
      <c r="AB1315">
        <f>SUMIFS(INDEX(Table_Index[],,MATCH(AB$12,Table_Index[#Headers],0)),
Table_Index[ID],$Q1315,Table_Index[year],$R1315)/COUNTIFS(Table_Index[Quarter],"&lt;&gt;''",Table_Index[ID],$Q1315,Table_Index[year],$R1315)</f>
        <v>0.28425914999999996</v>
      </c>
      <c r="AC1315" s="24">
        <f t="shared" si="82"/>
        <v>1</v>
      </c>
      <c r="AD1315">
        <f>COUNTIFS(Table_Index[Quarter],"&lt;&gt;''",Table_Index[ID],$Q1315,Table_Index[year],$R1315)</f>
        <v>4</v>
      </c>
      <c r="AE1315" s="34">
        <f t="shared" si="83"/>
        <v>0.7319342668404587</v>
      </c>
    </row>
    <row r="1316" spans="1:31" x14ac:dyDescent="0.3">
      <c r="A1316">
        <v>9182</v>
      </c>
      <c r="B1316">
        <v>2009</v>
      </c>
      <c r="C1316">
        <v>1</v>
      </c>
      <c r="D1316">
        <v>0</v>
      </c>
      <c r="E1316">
        <v>0.3818704</v>
      </c>
      <c r="F1316">
        <v>7.1765300000000004E-2</v>
      </c>
      <c r="G1316">
        <v>9.3492400000000003E-2</v>
      </c>
      <c r="H1316">
        <v>7.90077E-2</v>
      </c>
      <c r="I1316">
        <v>0.23702300000000001</v>
      </c>
      <c r="J1316">
        <v>7.90077E-2</v>
      </c>
      <c r="K1316">
        <v>8.2958000000000007E-3</v>
      </c>
      <c r="L1316">
        <v>4.3454199999999998E-2</v>
      </c>
      <c r="M1316">
        <v>6.0835999999999998E-3</v>
      </c>
      <c r="O1316" t="str">
        <f>Table_Index[[#This Row],[ID]]&amp;Table_Index[[#This Row],[year]]</f>
        <v>91822009</v>
      </c>
      <c r="P1316" t="str">
        <v>93732005</v>
      </c>
      <c r="Q1316" t="str">
        <f t="shared" si="80"/>
        <v>9373</v>
      </c>
      <c r="R1316" t="str">
        <f t="shared" si="81"/>
        <v>2005</v>
      </c>
      <c r="S1316">
        <f>SUMIFS(INDEX(Table_Index[],,MATCH(S$12,Table_Index[#Headers],0)),
Table_Index[ID],$Q1316,Table_Index[year],$R1316)/COUNTIFS(Table_Index[Quarter],"&lt;&gt;''",Table_Index[ID],$Q1316,Table_Index[year],$R1316)</f>
        <v>0.18343495000000001</v>
      </c>
      <c r="T1316">
        <f>SUMIFS(INDEX(Table_Index[],,MATCH(T$12,Table_Index[#Headers],0)),
Table_Index[ID],$Q1316,Table_Index[year],$R1316)/COUNTIFS(Table_Index[Quarter],"&lt;&gt;''",Table_Index[ID],$Q1316,Table_Index[year],$R1316)</f>
        <v>7.5018699999999994E-2</v>
      </c>
      <c r="U1316">
        <f>SUMIFS(INDEX(Table_Index[],,MATCH(U$12,Table_Index[#Headers],0)),
Table_Index[ID],$Q1316,Table_Index[year],$R1316)/COUNTIFS(Table_Index[Quarter],"&lt;&gt;''",Table_Index[ID],$Q1316,Table_Index[year],$R1316)</f>
        <v>0.38012500000000005</v>
      </c>
      <c r="V1316">
        <f>SUMIFS(INDEX(Table_Index[],,MATCH(V$12,Table_Index[#Headers],0)),
Table_Index[ID],$Q1316,Table_Index[year],$R1316)/COUNTIFS(Table_Index[Quarter],"&lt;&gt;''",Table_Index[ID],$Q1316,Table_Index[year],$R1316)</f>
        <v>8.0674799999999991E-2</v>
      </c>
      <c r="W1316">
        <f>SUMIFS(INDEX(Table_Index[],,MATCH(W$12,Table_Index[#Headers],0)),
Table_Index[ID],$Q1316,Table_Index[year],$R1316)/COUNTIFS(Table_Index[Quarter],"&lt;&gt;''",Table_Index[ID],$Q1316,Table_Index[year],$R1316)</f>
        <v>1.15307E-2</v>
      </c>
      <c r="X1316">
        <f>SUMIFS(INDEX(Table_Index[],,MATCH(X$12,Table_Index[#Headers],0)),
Table_Index[ID],$Q1316,Table_Index[year],$R1316)/COUNTIFS(Table_Index[Quarter],"&lt;&gt;''",Table_Index[ID],$Q1316,Table_Index[year],$R1316)</f>
        <v>0</v>
      </c>
      <c r="Y1316">
        <f>SUMIFS(INDEX(Table_Index[],,MATCH(Y$12,Table_Index[#Headers],0)),
Table_Index[ID],$Q1316,Table_Index[year],$R1316)/COUNTIFS(Table_Index[Quarter],"&lt;&gt;''",Table_Index[ID],$Q1316,Table_Index[year],$R1316)</f>
        <v>0</v>
      </c>
      <c r="Z1316">
        <f>SUMIFS(INDEX(Table_Index[],,MATCH(Z$12,Table_Index[#Headers],0)),
Table_Index[ID],$Q1316,Table_Index[year],$R1316)/COUNTIFS(Table_Index[Quarter],"&lt;&gt;''",Table_Index[ID],$Q1316,Table_Index[year],$R1316)</f>
        <v>0.14679590000000001</v>
      </c>
      <c r="AA1316">
        <f>SUMIFS(INDEX(Table_Index[],,MATCH(AA$12,Table_Index[#Headers],0)),
Table_Index[ID],$Q1316,Table_Index[year],$R1316)/COUNTIFS(Table_Index[Quarter],"&lt;&gt;''",Table_Index[ID],$Q1316,Table_Index[year],$R1316)</f>
        <v>4.5511250000000003E-2</v>
      </c>
      <c r="AB1316">
        <f>SUMIFS(INDEX(Table_Index[],,MATCH(AB$12,Table_Index[#Headers],0)),
Table_Index[ID],$Q1316,Table_Index[year],$R1316)/COUNTIFS(Table_Index[Quarter],"&lt;&gt;''",Table_Index[ID],$Q1316,Table_Index[year],$R1316)</f>
        <v>7.6908674999999996E-2</v>
      </c>
      <c r="AC1316" s="24">
        <f t="shared" si="82"/>
        <v>0.99999997500000004</v>
      </c>
      <c r="AD1316">
        <f>COUNTIFS(Table_Index[Quarter],"&lt;&gt;''",Table_Index[ID],$Q1316,Table_Index[year],$R1316)</f>
        <v>4</v>
      </c>
      <c r="AE1316" s="34">
        <f t="shared" si="83"/>
        <v>0.78005216332264937</v>
      </c>
    </row>
    <row r="1317" spans="1:31" x14ac:dyDescent="0.3">
      <c r="A1317">
        <v>9182</v>
      </c>
      <c r="B1317">
        <v>2009</v>
      </c>
      <c r="C1317">
        <v>2</v>
      </c>
      <c r="D1317">
        <v>0</v>
      </c>
      <c r="E1317">
        <v>0.37750089999999997</v>
      </c>
      <c r="F1317">
        <v>0.1006669</v>
      </c>
      <c r="G1317">
        <v>0.17616709999999999</v>
      </c>
      <c r="H1317">
        <v>0</v>
      </c>
      <c r="I1317">
        <v>0.26508949999999998</v>
      </c>
      <c r="J1317">
        <v>0</v>
      </c>
      <c r="K1317">
        <v>1.4093400000000001E-2</v>
      </c>
      <c r="L1317">
        <v>5.8722400000000001E-2</v>
      </c>
      <c r="M1317">
        <v>7.7596999999999996E-3</v>
      </c>
      <c r="O1317" t="str">
        <f>Table_Index[[#This Row],[ID]]&amp;Table_Index[[#This Row],[year]]</f>
        <v>91822009</v>
      </c>
      <c r="P1317" t="str">
        <v>93732006</v>
      </c>
      <c r="Q1317" t="str">
        <f t="shared" si="80"/>
        <v>9373</v>
      </c>
      <c r="R1317" t="str">
        <f t="shared" si="81"/>
        <v>2006</v>
      </c>
      <c r="S1317">
        <f>SUMIFS(INDEX(Table_Index[],,MATCH(S$12,Table_Index[#Headers],0)),
Table_Index[ID],$Q1317,Table_Index[year],$R1317)/COUNTIFS(Table_Index[Quarter],"&lt;&gt;''",Table_Index[ID],$Q1317,Table_Index[year],$R1317)</f>
        <v>8.9896950000000003E-2</v>
      </c>
      <c r="T1317">
        <f>SUMIFS(INDEX(Table_Index[],,MATCH(T$12,Table_Index[#Headers],0)),
Table_Index[ID],$Q1317,Table_Index[year],$R1317)/COUNTIFS(Table_Index[Quarter],"&lt;&gt;''",Table_Index[ID],$Q1317,Table_Index[year],$R1317)</f>
        <v>4.1557675000000002E-2</v>
      </c>
      <c r="U1317">
        <f>SUMIFS(INDEX(Table_Index[],,MATCH(U$12,Table_Index[#Headers],0)),
Table_Index[ID],$Q1317,Table_Index[year],$R1317)/COUNTIFS(Table_Index[Quarter],"&lt;&gt;''",Table_Index[ID],$Q1317,Table_Index[year],$R1317)</f>
        <v>0.39214605000000002</v>
      </c>
      <c r="V1317">
        <f>SUMIFS(INDEX(Table_Index[],,MATCH(V$12,Table_Index[#Headers],0)),
Table_Index[ID],$Q1317,Table_Index[year],$R1317)/COUNTIFS(Table_Index[Quarter],"&lt;&gt;''",Table_Index[ID],$Q1317,Table_Index[year],$R1317)</f>
        <v>8.1931625000000008E-2</v>
      </c>
      <c r="W1317">
        <f>SUMIFS(INDEX(Table_Index[],,MATCH(W$12,Table_Index[#Headers],0)),
Table_Index[ID],$Q1317,Table_Index[year],$R1317)/COUNTIFS(Table_Index[Quarter],"&lt;&gt;''",Table_Index[ID],$Q1317,Table_Index[year],$R1317)</f>
        <v>5.5079500000000003E-2</v>
      </c>
      <c r="X1317">
        <f>SUMIFS(INDEX(Table_Index[],,MATCH(X$12,Table_Index[#Headers],0)),
Table_Index[ID],$Q1317,Table_Index[year],$R1317)/COUNTIFS(Table_Index[Quarter],"&lt;&gt;''",Table_Index[ID],$Q1317,Table_Index[year],$R1317)</f>
        <v>0.11846277500000001</v>
      </c>
      <c r="Y1317">
        <f>SUMIFS(INDEX(Table_Index[],,MATCH(Y$12,Table_Index[#Headers],0)),
Table_Index[ID],$Q1317,Table_Index[year],$R1317)/COUNTIFS(Table_Index[Quarter],"&lt;&gt;''",Table_Index[ID],$Q1317,Table_Index[year],$R1317)</f>
        <v>0</v>
      </c>
      <c r="Z1317">
        <f>SUMIFS(INDEX(Table_Index[],,MATCH(Z$12,Table_Index[#Headers],0)),
Table_Index[ID],$Q1317,Table_Index[year],$R1317)/COUNTIFS(Table_Index[Quarter],"&lt;&gt;''",Table_Index[ID],$Q1317,Table_Index[year],$R1317)</f>
        <v>0.10200567499999999</v>
      </c>
      <c r="AA1317">
        <f>SUMIFS(INDEX(Table_Index[],,MATCH(AA$12,Table_Index[#Headers],0)),
Table_Index[ID],$Q1317,Table_Index[year],$R1317)/COUNTIFS(Table_Index[Quarter],"&lt;&gt;''",Table_Index[ID],$Q1317,Table_Index[year],$R1317)</f>
        <v>7.3545650000000004E-2</v>
      </c>
      <c r="AB1317">
        <f>SUMIFS(INDEX(Table_Index[],,MATCH(AB$12,Table_Index[#Headers],0)),
Table_Index[ID],$Q1317,Table_Index[year],$R1317)/COUNTIFS(Table_Index[Quarter],"&lt;&gt;''",Table_Index[ID],$Q1317,Table_Index[year],$R1317)</f>
        <v>4.5374075E-2</v>
      </c>
      <c r="AC1317" s="24">
        <f t="shared" si="82"/>
        <v>0.99999997499999993</v>
      </c>
      <c r="AD1317">
        <f>COUNTIFS(Table_Index[Quarter],"&lt;&gt;''",Table_Index[ID],$Q1317,Table_Index[year],$R1317)</f>
        <v>4</v>
      </c>
      <c r="AE1317" s="34">
        <f t="shared" si="83"/>
        <v>0.7947600748943644</v>
      </c>
    </row>
    <row r="1318" spans="1:31" x14ac:dyDescent="0.3">
      <c r="A1318">
        <v>9182</v>
      </c>
      <c r="B1318">
        <v>2009</v>
      </c>
      <c r="C1318">
        <v>3</v>
      </c>
      <c r="D1318">
        <v>2.7390100000000001E-2</v>
      </c>
      <c r="E1318">
        <v>0.3020738</v>
      </c>
      <c r="F1318">
        <v>0.1032998</v>
      </c>
      <c r="G1318">
        <v>0.19173080000000001</v>
      </c>
      <c r="H1318">
        <v>6.2605999999999998E-3</v>
      </c>
      <c r="I1318">
        <v>0.2107734</v>
      </c>
      <c r="J1318">
        <v>0</v>
      </c>
      <c r="K1318">
        <v>9.2343800000000004E-2</v>
      </c>
      <c r="L1318">
        <v>5.9475699999999999E-2</v>
      </c>
      <c r="M1318">
        <v>6.6518999999999997E-3</v>
      </c>
      <c r="O1318" t="str">
        <f>Table_Index[[#This Row],[ID]]&amp;Table_Index[[#This Row],[year]]</f>
        <v>91822009</v>
      </c>
      <c r="P1318" t="str">
        <v>93732007</v>
      </c>
      <c r="Q1318" t="str">
        <f t="shared" si="80"/>
        <v>9373</v>
      </c>
      <c r="R1318" t="str">
        <f t="shared" si="81"/>
        <v>2007</v>
      </c>
      <c r="S1318">
        <f>SUMIFS(INDEX(Table_Index[],,MATCH(S$12,Table_Index[#Headers],0)),
Table_Index[ID],$Q1318,Table_Index[year],$R1318)/COUNTIFS(Table_Index[Quarter],"&lt;&gt;''",Table_Index[ID],$Q1318,Table_Index[year],$R1318)</f>
        <v>7.7091450000000006E-2</v>
      </c>
      <c r="T1318">
        <f>SUMIFS(INDEX(Table_Index[],,MATCH(T$12,Table_Index[#Headers],0)),
Table_Index[ID],$Q1318,Table_Index[year],$R1318)/COUNTIFS(Table_Index[Quarter],"&lt;&gt;''",Table_Index[ID],$Q1318,Table_Index[year],$R1318)</f>
        <v>1.161645E-2</v>
      </c>
      <c r="U1318">
        <f>SUMIFS(INDEX(Table_Index[],,MATCH(U$12,Table_Index[#Headers],0)),
Table_Index[ID],$Q1318,Table_Index[year],$R1318)/COUNTIFS(Table_Index[Quarter],"&lt;&gt;''",Table_Index[ID],$Q1318,Table_Index[year],$R1318)</f>
        <v>0.42364882500000001</v>
      </c>
      <c r="V1318">
        <f>SUMIFS(INDEX(Table_Index[],,MATCH(V$12,Table_Index[#Headers],0)),
Table_Index[ID],$Q1318,Table_Index[year],$R1318)/COUNTIFS(Table_Index[Quarter],"&lt;&gt;''",Table_Index[ID],$Q1318,Table_Index[year],$R1318)</f>
        <v>2.5987699999999999E-2</v>
      </c>
      <c r="W1318">
        <f>SUMIFS(INDEX(Table_Index[],,MATCH(W$12,Table_Index[#Headers],0)),
Table_Index[ID],$Q1318,Table_Index[year],$R1318)/COUNTIFS(Table_Index[Quarter],"&lt;&gt;''",Table_Index[ID],$Q1318,Table_Index[year],$R1318)</f>
        <v>5.2388200000000003E-2</v>
      </c>
      <c r="X1318">
        <f>SUMIFS(INDEX(Table_Index[],,MATCH(X$12,Table_Index[#Headers],0)),
Table_Index[ID],$Q1318,Table_Index[year],$R1318)/COUNTIFS(Table_Index[Quarter],"&lt;&gt;''",Table_Index[ID],$Q1318,Table_Index[year],$R1318)</f>
        <v>0</v>
      </c>
      <c r="Y1318">
        <f>SUMIFS(INDEX(Table_Index[],,MATCH(Y$12,Table_Index[#Headers],0)),
Table_Index[ID],$Q1318,Table_Index[year],$R1318)/COUNTIFS(Table_Index[Quarter],"&lt;&gt;''",Table_Index[ID],$Q1318,Table_Index[year],$R1318)</f>
        <v>0.164262675</v>
      </c>
      <c r="Z1318">
        <f>SUMIFS(INDEX(Table_Index[],,MATCH(Z$12,Table_Index[#Headers],0)),
Table_Index[ID],$Q1318,Table_Index[year],$R1318)/COUNTIFS(Table_Index[Quarter],"&lt;&gt;''",Table_Index[ID],$Q1318,Table_Index[year],$R1318)</f>
        <v>8.8358975000000006E-2</v>
      </c>
      <c r="AA1318">
        <f>SUMIFS(INDEX(Table_Index[],,MATCH(AA$12,Table_Index[#Headers],0)),
Table_Index[ID],$Q1318,Table_Index[year],$R1318)/COUNTIFS(Table_Index[Quarter],"&lt;&gt;''",Table_Index[ID],$Q1318,Table_Index[year],$R1318)</f>
        <v>0.12239554999999999</v>
      </c>
      <c r="AB1318">
        <f>SUMIFS(INDEX(Table_Index[],,MATCH(AB$12,Table_Index[#Headers],0)),
Table_Index[ID],$Q1318,Table_Index[year],$R1318)/COUNTIFS(Table_Index[Quarter],"&lt;&gt;''",Table_Index[ID],$Q1318,Table_Index[year],$R1318)</f>
        <v>3.4250250000000003E-2</v>
      </c>
      <c r="AC1318" s="24">
        <f t="shared" si="82"/>
        <v>1.000000075</v>
      </c>
      <c r="AD1318">
        <f>COUNTIFS(Table_Index[Quarter],"&lt;&gt;''",Table_Index[ID],$Q1318,Table_Index[year],$R1318)</f>
        <v>4</v>
      </c>
      <c r="AE1318" s="34">
        <f t="shared" si="83"/>
        <v>0.76008047030581305</v>
      </c>
    </row>
    <row r="1319" spans="1:31" x14ac:dyDescent="0.3">
      <c r="A1319">
        <v>9182</v>
      </c>
      <c r="B1319">
        <v>2009</v>
      </c>
      <c r="C1319">
        <v>4</v>
      </c>
      <c r="D1319">
        <v>4.8993399999999999E-2</v>
      </c>
      <c r="E1319">
        <v>0.40085520000000002</v>
      </c>
      <c r="F1319">
        <v>0.13896310000000001</v>
      </c>
      <c r="G1319">
        <v>0.11580260000000001</v>
      </c>
      <c r="H1319">
        <v>0</v>
      </c>
      <c r="I1319">
        <v>0.14252629999999999</v>
      </c>
      <c r="J1319">
        <v>4.8993399999999999E-2</v>
      </c>
      <c r="K1319">
        <v>1.6034199999999998E-2</v>
      </c>
      <c r="L1319">
        <v>7.6607900000000007E-2</v>
      </c>
      <c r="M1319">
        <v>1.12239E-2</v>
      </c>
      <c r="O1319" t="str">
        <f>Table_Index[[#This Row],[ID]]&amp;Table_Index[[#This Row],[year]]</f>
        <v>91822009</v>
      </c>
      <c r="P1319" t="str">
        <v>93742003</v>
      </c>
      <c r="Q1319" t="str">
        <f t="shared" si="80"/>
        <v>9374</v>
      </c>
      <c r="R1319" t="str">
        <f t="shared" si="81"/>
        <v>2003</v>
      </c>
      <c r="S1319">
        <f>SUMIFS(INDEX(Table_Index[],,MATCH(S$12,Table_Index[#Headers],0)),
Table_Index[ID],$Q1319,Table_Index[year],$R1319)/COUNTIFS(Table_Index[Quarter],"&lt;&gt;''",Table_Index[ID],$Q1319,Table_Index[year],$R1319)</f>
        <v>8.9800574999999994E-2</v>
      </c>
      <c r="T1319">
        <f>SUMIFS(INDEX(Table_Index[],,MATCH(T$12,Table_Index[#Headers],0)),
Table_Index[ID],$Q1319,Table_Index[year],$R1319)/COUNTIFS(Table_Index[Quarter],"&lt;&gt;''",Table_Index[ID],$Q1319,Table_Index[year],$R1319)</f>
        <v>4.28406E-2</v>
      </c>
      <c r="U1319">
        <f>SUMIFS(INDEX(Table_Index[],,MATCH(U$12,Table_Index[#Headers],0)),
Table_Index[ID],$Q1319,Table_Index[year],$R1319)/COUNTIFS(Table_Index[Quarter],"&lt;&gt;''",Table_Index[ID],$Q1319,Table_Index[year],$R1319)</f>
        <v>0.114428025</v>
      </c>
      <c r="V1319">
        <f>SUMIFS(INDEX(Table_Index[],,MATCH(V$12,Table_Index[#Headers],0)),
Table_Index[ID],$Q1319,Table_Index[year],$R1319)/COUNTIFS(Table_Index[Quarter],"&lt;&gt;''",Table_Index[ID],$Q1319,Table_Index[year],$R1319)</f>
        <v>4.1378650000000003E-2</v>
      </c>
      <c r="W1319">
        <f>SUMIFS(INDEX(Table_Index[],,MATCH(W$12,Table_Index[#Headers],0)),
Table_Index[ID],$Q1319,Table_Index[year],$R1319)/COUNTIFS(Table_Index[Quarter],"&lt;&gt;''",Table_Index[ID],$Q1319,Table_Index[year],$R1319)</f>
        <v>0</v>
      </c>
      <c r="X1319">
        <f>SUMIFS(INDEX(Table_Index[],,MATCH(X$12,Table_Index[#Headers],0)),
Table_Index[ID],$Q1319,Table_Index[year],$R1319)/COUNTIFS(Table_Index[Quarter],"&lt;&gt;''",Table_Index[ID],$Q1319,Table_Index[year],$R1319)</f>
        <v>0</v>
      </c>
      <c r="Y1319">
        <f>SUMIFS(INDEX(Table_Index[],,MATCH(Y$12,Table_Index[#Headers],0)),
Table_Index[ID],$Q1319,Table_Index[year],$R1319)/COUNTIFS(Table_Index[Quarter],"&lt;&gt;''",Table_Index[ID],$Q1319,Table_Index[year],$R1319)</f>
        <v>0</v>
      </c>
      <c r="Z1319">
        <f>SUMIFS(INDEX(Table_Index[],,MATCH(Z$12,Table_Index[#Headers],0)),
Table_Index[ID],$Q1319,Table_Index[year],$R1319)/COUNTIFS(Table_Index[Quarter],"&lt;&gt;''",Table_Index[ID],$Q1319,Table_Index[year],$R1319)</f>
        <v>0.53463887499999996</v>
      </c>
      <c r="AA1319">
        <f>SUMIFS(INDEX(Table_Index[],,MATCH(AA$12,Table_Index[#Headers],0)),
Table_Index[ID],$Q1319,Table_Index[year],$R1319)/COUNTIFS(Table_Index[Quarter],"&lt;&gt;''",Table_Index[ID],$Q1319,Table_Index[year],$R1319)</f>
        <v>0.12570765</v>
      </c>
      <c r="AB1319">
        <f>SUMIFS(INDEX(Table_Index[],,MATCH(AB$12,Table_Index[#Headers],0)),
Table_Index[ID],$Q1319,Table_Index[year],$R1319)/COUNTIFS(Table_Index[Quarter],"&lt;&gt;''",Table_Index[ID],$Q1319,Table_Index[year],$R1319)</f>
        <v>5.1205624999999998E-2</v>
      </c>
      <c r="AC1319" s="24">
        <f t="shared" si="82"/>
        <v>1</v>
      </c>
      <c r="AD1319">
        <f>COUNTIFS(Table_Index[Quarter],"&lt;&gt;''",Table_Index[ID],$Q1319,Table_Index[year],$R1319)</f>
        <v>4</v>
      </c>
      <c r="AE1319" s="34">
        <f t="shared" si="83"/>
        <v>0.67103141817865752</v>
      </c>
    </row>
    <row r="1320" spans="1:31" x14ac:dyDescent="0.3">
      <c r="A1320">
        <v>9182</v>
      </c>
      <c r="B1320">
        <v>2010</v>
      </c>
      <c r="C1320">
        <v>1</v>
      </c>
      <c r="D1320">
        <v>2.61581E-2</v>
      </c>
      <c r="E1320">
        <v>0.27309050000000001</v>
      </c>
      <c r="F1320">
        <v>0.14648530000000001</v>
      </c>
      <c r="G1320">
        <v>6.5918400000000002E-2</v>
      </c>
      <c r="H1320">
        <v>4.1852899999999998E-2</v>
      </c>
      <c r="I1320">
        <v>0.28431469999999998</v>
      </c>
      <c r="J1320">
        <v>9.4169100000000006E-2</v>
      </c>
      <c r="K1320">
        <v>1.00447E-2</v>
      </c>
      <c r="L1320">
        <v>5.23162E-2</v>
      </c>
      <c r="M1320">
        <v>5.6500999999999999E-3</v>
      </c>
      <c r="O1320" t="str">
        <f>Table_Index[[#This Row],[ID]]&amp;Table_Index[[#This Row],[year]]</f>
        <v>91822010</v>
      </c>
      <c r="P1320" t="str">
        <v>93742004</v>
      </c>
      <c r="Q1320" t="str">
        <f t="shared" si="80"/>
        <v>9374</v>
      </c>
      <c r="R1320" t="str">
        <f t="shared" si="81"/>
        <v>2004</v>
      </c>
      <c r="S1320">
        <f>SUMIFS(INDEX(Table_Index[],,MATCH(S$12,Table_Index[#Headers],0)),
Table_Index[ID],$Q1320,Table_Index[year],$R1320)/COUNTIFS(Table_Index[Quarter],"&lt;&gt;''",Table_Index[ID],$Q1320,Table_Index[year],$R1320)</f>
        <v>0.201178475</v>
      </c>
      <c r="T1320">
        <f>SUMIFS(INDEX(Table_Index[],,MATCH(T$12,Table_Index[#Headers],0)),
Table_Index[ID],$Q1320,Table_Index[year],$R1320)/COUNTIFS(Table_Index[Quarter],"&lt;&gt;''",Table_Index[ID],$Q1320,Table_Index[year],$R1320)</f>
        <v>5.4135700000000002E-2</v>
      </c>
      <c r="U1320">
        <f>SUMIFS(INDEX(Table_Index[],,MATCH(U$12,Table_Index[#Headers],0)),
Table_Index[ID],$Q1320,Table_Index[year],$R1320)/COUNTIFS(Table_Index[Quarter],"&lt;&gt;''",Table_Index[ID],$Q1320,Table_Index[year],$R1320)</f>
        <v>0.10948572500000001</v>
      </c>
      <c r="V1320">
        <f>SUMIFS(INDEX(Table_Index[],,MATCH(V$12,Table_Index[#Headers],0)),
Table_Index[ID],$Q1320,Table_Index[year],$R1320)/COUNTIFS(Table_Index[Quarter],"&lt;&gt;''",Table_Index[ID],$Q1320,Table_Index[year],$R1320)</f>
        <v>0.10205410000000001</v>
      </c>
      <c r="W1320">
        <f>SUMIFS(INDEX(Table_Index[],,MATCH(W$12,Table_Index[#Headers],0)),
Table_Index[ID],$Q1320,Table_Index[year],$R1320)/COUNTIFS(Table_Index[Quarter],"&lt;&gt;''",Table_Index[ID],$Q1320,Table_Index[year],$R1320)</f>
        <v>3.9872750000000002E-3</v>
      </c>
      <c r="X1320">
        <f>SUMIFS(INDEX(Table_Index[],,MATCH(X$12,Table_Index[#Headers],0)),
Table_Index[ID],$Q1320,Table_Index[year],$R1320)/COUNTIFS(Table_Index[Quarter],"&lt;&gt;''",Table_Index[ID],$Q1320,Table_Index[year],$R1320)</f>
        <v>9.3264250000000007E-2</v>
      </c>
      <c r="Y1320">
        <f>SUMIFS(INDEX(Table_Index[],,MATCH(Y$12,Table_Index[#Headers],0)),
Table_Index[ID],$Q1320,Table_Index[year],$R1320)/COUNTIFS(Table_Index[Quarter],"&lt;&gt;''",Table_Index[ID],$Q1320,Table_Index[year],$R1320)</f>
        <v>2.26874E-2</v>
      </c>
      <c r="Z1320">
        <f>SUMIFS(INDEX(Table_Index[],,MATCH(Z$12,Table_Index[#Headers],0)),
Table_Index[ID],$Q1320,Table_Index[year],$R1320)/COUNTIFS(Table_Index[Quarter],"&lt;&gt;''",Table_Index[ID],$Q1320,Table_Index[year],$R1320)</f>
        <v>0.31906787500000006</v>
      </c>
      <c r="AA1320">
        <f>SUMIFS(INDEX(Table_Index[],,MATCH(AA$12,Table_Index[#Headers],0)),
Table_Index[ID],$Q1320,Table_Index[year],$R1320)/COUNTIFS(Table_Index[Quarter],"&lt;&gt;''",Table_Index[ID],$Q1320,Table_Index[year],$R1320)</f>
        <v>6.8682725E-2</v>
      </c>
      <c r="AB1320">
        <f>SUMIFS(INDEX(Table_Index[],,MATCH(AB$12,Table_Index[#Headers],0)),
Table_Index[ID],$Q1320,Table_Index[year],$R1320)/COUNTIFS(Table_Index[Quarter],"&lt;&gt;''",Table_Index[ID],$Q1320,Table_Index[year],$R1320)</f>
        <v>2.5456375E-2</v>
      </c>
      <c r="AC1320" s="24">
        <f t="shared" si="82"/>
        <v>0.99999990000000005</v>
      </c>
      <c r="AD1320">
        <f>COUNTIFS(Table_Index[Quarter],"&lt;&gt;''",Table_Index[ID],$Q1320,Table_Index[year],$R1320)</f>
        <v>4</v>
      </c>
      <c r="AE1320" s="34">
        <f t="shared" si="83"/>
        <v>0.8177958944692687</v>
      </c>
    </row>
    <row r="1321" spans="1:31" x14ac:dyDescent="0.3">
      <c r="A1321">
        <v>9182</v>
      </c>
      <c r="B1321">
        <v>2010</v>
      </c>
      <c r="C1321">
        <v>2</v>
      </c>
      <c r="D1321">
        <v>3.6935799999999998E-2</v>
      </c>
      <c r="E1321">
        <v>0.33980939999999998</v>
      </c>
      <c r="F1321">
        <v>0.15365300000000001</v>
      </c>
      <c r="G1321">
        <v>8.86459E-2</v>
      </c>
      <c r="H1321">
        <v>0</v>
      </c>
      <c r="I1321">
        <v>0.1181946</v>
      </c>
      <c r="J1321">
        <v>0.12705920000000001</v>
      </c>
      <c r="K1321">
        <v>1.32969E-2</v>
      </c>
      <c r="L1321">
        <v>0.1137623</v>
      </c>
      <c r="M1321">
        <v>8.6429999999999996E-3</v>
      </c>
      <c r="O1321" t="str">
        <f>Table_Index[[#This Row],[ID]]&amp;Table_Index[[#This Row],[year]]</f>
        <v>91822010</v>
      </c>
      <c r="P1321" t="str">
        <v>93742005</v>
      </c>
      <c r="Q1321" t="str">
        <f t="shared" si="80"/>
        <v>9374</v>
      </c>
      <c r="R1321" t="str">
        <f t="shared" si="81"/>
        <v>2005</v>
      </c>
      <c r="S1321">
        <f>SUMIFS(INDEX(Table_Index[],,MATCH(S$12,Table_Index[#Headers],0)),
Table_Index[ID],$Q1321,Table_Index[year],$R1321)/COUNTIFS(Table_Index[Quarter],"&lt;&gt;''",Table_Index[ID],$Q1321,Table_Index[year],$R1321)</f>
        <v>0.10478285000000001</v>
      </c>
      <c r="T1321">
        <f>SUMIFS(INDEX(Table_Index[],,MATCH(T$12,Table_Index[#Headers],0)),
Table_Index[ID],$Q1321,Table_Index[year],$R1321)/COUNTIFS(Table_Index[Quarter],"&lt;&gt;''",Table_Index[ID],$Q1321,Table_Index[year],$R1321)</f>
        <v>0.25792175000000001</v>
      </c>
      <c r="U1321">
        <f>SUMIFS(INDEX(Table_Index[],,MATCH(U$12,Table_Index[#Headers],0)),
Table_Index[ID],$Q1321,Table_Index[year],$R1321)/COUNTIFS(Table_Index[Quarter],"&lt;&gt;''",Table_Index[ID],$Q1321,Table_Index[year],$R1321)</f>
        <v>0.25538612500000002</v>
      </c>
      <c r="V1321">
        <f>SUMIFS(INDEX(Table_Index[],,MATCH(V$12,Table_Index[#Headers],0)),
Table_Index[ID],$Q1321,Table_Index[year],$R1321)/COUNTIFS(Table_Index[Quarter],"&lt;&gt;''",Table_Index[ID],$Q1321,Table_Index[year],$R1321)</f>
        <v>4.8781199999999997E-2</v>
      </c>
      <c r="W1321">
        <f>SUMIFS(INDEX(Table_Index[],,MATCH(W$12,Table_Index[#Headers],0)),
Table_Index[ID],$Q1321,Table_Index[year],$R1321)/COUNTIFS(Table_Index[Quarter],"&lt;&gt;''",Table_Index[ID],$Q1321,Table_Index[year],$R1321)</f>
        <v>0</v>
      </c>
      <c r="X1321">
        <f>SUMIFS(INDEX(Table_Index[],,MATCH(X$12,Table_Index[#Headers],0)),
Table_Index[ID],$Q1321,Table_Index[year],$R1321)/COUNTIFS(Table_Index[Quarter],"&lt;&gt;''",Table_Index[ID],$Q1321,Table_Index[year],$R1321)</f>
        <v>0</v>
      </c>
      <c r="Y1321">
        <f>SUMIFS(INDEX(Table_Index[],,MATCH(Y$12,Table_Index[#Headers],0)),
Table_Index[ID],$Q1321,Table_Index[year],$R1321)/COUNTIFS(Table_Index[Quarter],"&lt;&gt;''",Table_Index[ID],$Q1321,Table_Index[year],$R1321)</f>
        <v>0</v>
      </c>
      <c r="Z1321">
        <f>SUMIFS(INDEX(Table_Index[],,MATCH(Z$12,Table_Index[#Headers],0)),
Table_Index[ID],$Q1321,Table_Index[year],$R1321)/COUNTIFS(Table_Index[Quarter],"&lt;&gt;''",Table_Index[ID],$Q1321,Table_Index[year],$R1321)</f>
        <v>0.12088694999999999</v>
      </c>
      <c r="AA1321">
        <f>SUMIFS(INDEX(Table_Index[],,MATCH(AA$12,Table_Index[#Headers],0)),
Table_Index[ID],$Q1321,Table_Index[year],$R1321)/COUNTIFS(Table_Index[Quarter],"&lt;&gt;''",Table_Index[ID],$Q1321,Table_Index[year],$R1321)</f>
        <v>0.18717794999999998</v>
      </c>
      <c r="AB1321">
        <f>SUMIFS(INDEX(Table_Index[],,MATCH(AB$12,Table_Index[#Headers],0)),
Table_Index[ID],$Q1321,Table_Index[year],$R1321)/COUNTIFS(Table_Index[Quarter],"&lt;&gt;''",Table_Index[ID],$Q1321,Table_Index[year],$R1321)</f>
        <v>2.5063175E-2</v>
      </c>
      <c r="AC1321" s="24">
        <f t="shared" si="82"/>
        <v>0.99999999999999989</v>
      </c>
      <c r="AD1321">
        <f>COUNTIFS(Table_Index[Quarter],"&lt;&gt;''",Table_Index[ID],$Q1321,Table_Index[year],$R1321)</f>
        <v>4</v>
      </c>
      <c r="AE1321" s="34">
        <f t="shared" si="83"/>
        <v>0.80461784451927376</v>
      </c>
    </row>
    <row r="1322" spans="1:31" x14ac:dyDescent="0.3">
      <c r="A1322">
        <v>9182</v>
      </c>
      <c r="B1322">
        <v>2010</v>
      </c>
      <c r="C1322">
        <v>3</v>
      </c>
      <c r="D1322">
        <v>3.66661E-2</v>
      </c>
      <c r="E1322">
        <v>0.2399008</v>
      </c>
      <c r="F1322">
        <v>5.7618099999999998E-2</v>
      </c>
      <c r="G1322">
        <v>9.1665200000000002E-2</v>
      </c>
      <c r="H1322">
        <v>0</v>
      </c>
      <c r="I1322">
        <v>0.40123150000000002</v>
      </c>
      <c r="J1322">
        <v>0.1152362</v>
      </c>
      <c r="K1322">
        <v>0</v>
      </c>
      <c r="L1322">
        <v>5.02849E-2</v>
      </c>
      <c r="M1322">
        <v>7.3971999999999996E-3</v>
      </c>
      <c r="O1322" t="str">
        <f>Table_Index[[#This Row],[ID]]&amp;Table_Index[[#This Row],[year]]</f>
        <v>91822010</v>
      </c>
      <c r="P1322" t="str">
        <v>93742006</v>
      </c>
      <c r="Q1322" t="str">
        <f t="shared" si="80"/>
        <v>9374</v>
      </c>
      <c r="R1322" t="str">
        <f t="shared" si="81"/>
        <v>2006</v>
      </c>
      <c r="S1322">
        <f>SUMIFS(INDEX(Table_Index[],,MATCH(S$12,Table_Index[#Headers],0)),
Table_Index[ID],$Q1322,Table_Index[year],$R1322)/COUNTIFS(Table_Index[Quarter],"&lt;&gt;''",Table_Index[ID],$Q1322,Table_Index[year],$R1322)</f>
        <v>7.1804549999999995E-2</v>
      </c>
      <c r="T1322">
        <f>SUMIFS(INDEX(Table_Index[],,MATCH(T$12,Table_Index[#Headers],0)),
Table_Index[ID],$Q1322,Table_Index[year],$R1322)/COUNTIFS(Table_Index[Quarter],"&lt;&gt;''",Table_Index[ID],$Q1322,Table_Index[year],$R1322)</f>
        <v>8.7025750000000013E-2</v>
      </c>
      <c r="U1322">
        <f>SUMIFS(INDEX(Table_Index[],,MATCH(U$12,Table_Index[#Headers],0)),
Table_Index[ID],$Q1322,Table_Index[year],$R1322)/COUNTIFS(Table_Index[Quarter],"&lt;&gt;''",Table_Index[ID],$Q1322,Table_Index[year],$R1322)</f>
        <v>0.2147097</v>
      </c>
      <c r="V1322">
        <f>SUMIFS(INDEX(Table_Index[],,MATCH(V$12,Table_Index[#Headers],0)),
Table_Index[ID],$Q1322,Table_Index[year],$R1322)/COUNTIFS(Table_Index[Quarter],"&lt;&gt;''",Table_Index[ID],$Q1322,Table_Index[year],$R1322)</f>
        <v>2.9194675E-2</v>
      </c>
      <c r="W1322">
        <f>SUMIFS(INDEX(Table_Index[],,MATCH(W$12,Table_Index[#Headers],0)),
Table_Index[ID],$Q1322,Table_Index[year],$R1322)/COUNTIFS(Table_Index[Quarter],"&lt;&gt;''",Table_Index[ID],$Q1322,Table_Index[year],$R1322)</f>
        <v>2.8185925000000001E-2</v>
      </c>
      <c r="X1322">
        <f>SUMIFS(INDEX(Table_Index[],,MATCH(X$12,Table_Index[#Headers],0)),
Table_Index[ID],$Q1322,Table_Index[year],$R1322)/COUNTIFS(Table_Index[Quarter],"&lt;&gt;''",Table_Index[ID],$Q1322,Table_Index[year],$R1322)</f>
        <v>0</v>
      </c>
      <c r="Y1322">
        <f>SUMIFS(INDEX(Table_Index[],,MATCH(Y$12,Table_Index[#Headers],0)),
Table_Index[ID],$Q1322,Table_Index[year],$R1322)/COUNTIFS(Table_Index[Quarter],"&lt;&gt;''",Table_Index[ID],$Q1322,Table_Index[year],$R1322)</f>
        <v>5.5670850000000001E-2</v>
      </c>
      <c r="Z1322">
        <f>SUMIFS(INDEX(Table_Index[],,MATCH(Z$12,Table_Index[#Headers],0)),
Table_Index[ID],$Q1322,Table_Index[year],$R1322)/COUNTIFS(Table_Index[Quarter],"&lt;&gt;''",Table_Index[ID],$Q1322,Table_Index[year],$R1322)</f>
        <v>0.21040692499999997</v>
      </c>
      <c r="AA1322">
        <f>SUMIFS(INDEX(Table_Index[],,MATCH(AA$12,Table_Index[#Headers],0)),
Table_Index[ID],$Q1322,Table_Index[year],$R1322)/COUNTIFS(Table_Index[Quarter],"&lt;&gt;''",Table_Index[ID],$Q1322,Table_Index[year],$R1322)</f>
        <v>0.279106725</v>
      </c>
      <c r="AB1322">
        <f>SUMIFS(INDEX(Table_Index[],,MATCH(AB$12,Table_Index[#Headers],0)),
Table_Index[ID],$Q1322,Table_Index[year],$R1322)/COUNTIFS(Table_Index[Quarter],"&lt;&gt;''",Table_Index[ID],$Q1322,Table_Index[year],$R1322)</f>
        <v>2.3894900000000004E-2</v>
      </c>
      <c r="AC1322" s="24">
        <f t="shared" si="82"/>
        <v>1</v>
      </c>
      <c r="AD1322">
        <f>COUNTIFS(Table_Index[Quarter],"&lt;&gt;''",Table_Index[ID],$Q1322,Table_Index[year],$R1322)</f>
        <v>4</v>
      </c>
      <c r="AE1322" s="34">
        <f t="shared" si="83"/>
        <v>0.81368174693177009</v>
      </c>
    </row>
    <row r="1323" spans="1:31" x14ac:dyDescent="0.3">
      <c r="A1323">
        <v>9182</v>
      </c>
      <c r="B1323">
        <v>2010</v>
      </c>
      <c r="C1323">
        <v>4</v>
      </c>
      <c r="D1323">
        <v>4.3602799999999997E-2</v>
      </c>
      <c r="E1323">
        <v>0.26473150000000001</v>
      </c>
      <c r="F1323">
        <v>0.1121216</v>
      </c>
      <c r="G1323">
        <v>9.9663600000000005E-2</v>
      </c>
      <c r="H1323">
        <v>6.1044000000000001E-2</v>
      </c>
      <c r="I1323">
        <v>0.21178520000000001</v>
      </c>
      <c r="J1323">
        <v>0.1183506</v>
      </c>
      <c r="K1323">
        <v>1.9434400000000001E-2</v>
      </c>
      <c r="L1323">
        <v>6.2289799999999999E-2</v>
      </c>
      <c r="M1323">
        <v>6.9765000000000001E-3</v>
      </c>
      <c r="O1323" t="str">
        <f>Table_Index[[#This Row],[ID]]&amp;Table_Index[[#This Row],[year]]</f>
        <v>91822010</v>
      </c>
      <c r="P1323" t="str">
        <v>93752003</v>
      </c>
      <c r="Q1323" t="str">
        <f t="shared" si="80"/>
        <v>9375</v>
      </c>
      <c r="R1323" t="str">
        <f t="shared" si="81"/>
        <v>2003</v>
      </c>
      <c r="S1323">
        <f>SUMIFS(INDEX(Table_Index[],,MATCH(S$12,Table_Index[#Headers],0)),
Table_Index[ID],$Q1323,Table_Index[year],$R1323)/COUNTIFS(Table_Index[Quarter],"&lt;&gt;''",Table_Index[ID],$Q1323,Table_Index[year],$R1323)</f>
        <v>2.1129249999999999E-3</v>
      </c>
      <c r="T1323">
        <f>SUMIFS(INDEX(Table_Index[],,MATCH(T$12,Table_Index[#Headers],0)),
Table_Index[ID],$Q1323,Table_Index[year],$R1323)/COUNTIFS(Table_Index[Quarter],"&lt;&gt;''",Table_Index[ID],$Q1323,Table_Index[year],$R1323)</f>
        <v>2.1060250000000001E-3</v>
      </c>
      <c r="U1323">
        <f>SUMIFS(INDEX(Table_Index[],,MATCH(U$12,Table_Index[#Headers],0)),
Table_Index[ID],$Q1323,Table_Index[year],$R1323)/COUNTIFS(Table_Index[Quarter],"&lt;&gt;''",Table_Index[ID],$Q1323,Table_Index[year],$R1323)</f>
        <v>1.801675E-3</v>
      </c>
      <c r="V1323">
        <f>SUMIFS(INDEX(Table_Index[],,MATCH(V$12,Table_Index[#Headers],0)),
Table_Index[ID],$Q1323,Table_Index[year],$R1323)/COUNTIFS(Table_Index[Quarter],"&lt;&gt;''",Table_Index[ID],$Q1323,Table_Index[year],$R1323)</f>
        <v>1.2187499999999999E-4</v>
      </c>
      <c r="W1323">
        <f>SUMIFS(INDEX(Table_Index[],,MATCH(W$12,Table_Index[#Headers],0)),
Table_Index[ID],$Q1323,Table_Index[year],$R1323)/COUNTIFS(Table_Index[Quarter],"&lt;&gt;''",Table_Index[ID],$Q1323,Table_Index[year],$R1323)</f>
        <v>1.0498500000000002E-3</v>
      </c>
      <c r="X1323">
        <f>SUMIFS(INDEX(Table_Index[],,MATCH(X$12,Table_Index[#Headers],0)),
Table_Index[ID],$Q1323,Table_Index[year],$R1323)/COUNTIFS(Table_Index[Quarter],"&lt;&gt;''",Table_Index[ID],$Q1323,Table_Index[year],$R1323)</f>
        <v>0</v>
      </c>
      <c r="Y1323">
        <f>SUMIFS(INDEX(Table_Index[],,MATCH(Y$12,Table_Index[#Headers],0)),
Table_Index[ID],$Q1323,Table_Index[year],$R1323)/COUNTIFS(Table_Index[Quarter],"&lt;&gt;''",Table_Index[ID],$Q1323,Table_Index[year],$R1323)</f>
        <v>2.4852499999999998E-4</v>
      </c>
      <c r="Z1323">
        <f>SUMIFS(INDEX(Table_Index[],,MATCH(Z$12,Table_Index[#Headers],0)),
Table_Index[ID],$Q1323,Table_Index[year],$R1323)/COUNTIFS(Table_Index[Quarter],"&lt;&gt;''",Table_Index[ID],$Q1323,Table_Index[year],$R1323)</f>
        <v>0.96707294999999993</v>
      </c>
      <c r="AA1323">
        <f>SUMIFS(INDEX(Table_Index[],,MATCH(AA$12,Table_Index[#Headers],0)),
Table_Index[ID],$Q1323,Table_Index[year],$R1323)/COUNTIFS(Table_Index[Quarter],"&lt;&gt;''",Table_Index[ID],$Q1323,Table_Index[year],$R1323)</f>
        <v>7.0111999999999987E-3</v>
      </c>
      <c r="AB1323">
        <f>SUMIFS(INDEX(Table_Index[],,MATCH(AB$12,Table_Index[#Headers],0)),
Table_Index[ID],$Q1323,Table_Index[year],$R1323)/COUNTIFS(Table_Index[Quarter],"&lt;&gt;''",Table_Index[ID],$Q1323,Table_Index[year],$R1323)</f>
        <v>1.8474999999999998E-2</v>
      </c>
      <c r="AC1323" s="24">
        <f t="shared" si="82"/>
        <v>1.0000000249999998</v>
      </c>
      <c r="AD1323">
        <f>COUNTIFS(Table_Index[Quarter],"&lt;&gt;''",Table_Index[ID],$Q1323,Table_Index[year],$R1323)</f>
        <v>4</v>
      </c>
      <c r="AE1323" s="34">
        <f t="shared" si="83"/>
        <v>6.4366102198481934E-2</v>
      </c>
    </row>
    <row r="1324" spans="1:31" x14ac:dyDescent="0.3">
      <c r="A1324">
        <v>9182</v>
      </c>
      <c r="B1324">
        <v>2011</v>
      </c>
      <c r="C1324">
        <v>1</v>
      </c>
      <c r="D1324">
        <v>2.0347199999999999E-2</v>
      </c>
      <c r="E1324">
        <v>0.230293</v>
      </c>
      <c r="F1324">
        <v>0.13873070000000001</v>
      </c>
      <c r="G1324">
        <v>0.1701763</v>
      </c>
      <c r="H1324">
        <v>2.2196899999999999E-2</v>
      </c>
      <c r="I1324">
        <v>0.2404665</v>
      </c>
      <c r="J1324">
        <v>0.1063602</v>
      </c>
      <c r="K1324">
        <v>1.4797899999999999E-2</v>
      </c>
      <c r="L1324">
        <v>5.5492300000000001E-2</v>
      </c>
      <c r="M1324">
        <v>1.1391000000000001E-3</v>
      </c>
      <c r="O1324" t="str">
        <f>Table_Index[[#This Row],[ID]]&amp;Table_Index[[#This Row],[year]]</f>
        <v>91822011</v>
      </c>
      <c r="P1324" t="str">
        <v>93762003</v>
      </c>
      <c r="Q1324" t="str">
        <f t="shared" si="80"/>
        <v>9376</v>
      </c>
      <c r="R1324" t="str">
        <f t="shared" si="81"/>
        <v>2003</v>
      </c>
      <c r="S1324">
        <f>SUMIFS(INDEX(Table_Index[],,MATCH(S$12,Table_Index[#Headers],0)),
Table_Index[ID],$Q1324,Table_Index[year],$R1324)/COUNTIFS(Table_Index[Quarter],"&lt;&gt;''",Table_Index[ID],$Q1324,Table_Index[year],$R1324)</f>
        <v>1.4235000000000003E-3</v>
      </c>
      <c r="T1324">
        <f>SUMIFS(INDEX(Table_Index[],,MATCH(T$12,Table_Index[#Headers],0)),
Table_Index[ID],$Q1324,Table_Index[year],$R1324)/COUNTIFS(Table_Index[Quarter],"&lt;&gt;''",Table_Index[ID],$Q1324,Table_Index[year],$R1324)</f>
        <v>9.03975E-4</v>
      </c>
      <c r="U1324">
        <f>SUMIFS(INDEX(Table_Index[],,MATCH(U$12,Table_Index[#Headers],0)),
Table_Index[ID],$Q1324,Table_Index[year],$R1324)/COUNTIFS(Table_Index[Quarter],"&lt;&gt;''",Table_Index[ID],$Q1324,Table_Index[year],$R1324)</f>
        <v>9.0222400000000008E-2</v>
      </c>
      <c r="V1324">
        <f>SUMIFS(INDEX(Table_Index[],,MATCH(V$12,Table_Index[#Headers],0)),
Table_Index[ID],$Q1324,Table_Index[year],$R1324)/COUNTIFS(Table_Index[Quarter],"&lt;&gt;''",Table_Index[ID],$Q1324,Table_Index[year],$R1324)</f>
        <v>1.8941424999999998E-2</v>
      </c>
      <c r="W1324">
        <f>SUMIFS(INDEX(Table_Index[],,MATCH(W$12,Table_Index[#Headers],0)),
Table_Index[ID],$Q1324,Table_Index[year],$R1324)/COUNTIFS(Table_Index[Quarter],"&lt;&gt;''",Table_Index[ID],$Q1324,Table_Index[year],$R1324)</f>
        <v>7.2572499999999998E-4</v>
      </c>
      <c r="X1324">
        <f>SUMIFS(INDEX(Table_Index[],,MATCH(X$12,Table_Index[#Headers],0)),
Table_Index[ID],$Q1324,Table_Index[year],$R1324)/COUNTIFS(Table_Index[Quarter],"&lt;&gt;''",Table_Index[ID],$Q1324,Table_Index[year],$R1324)</f>
        <v>0</v>
      </c>
      <c r="Y1324">
        <f>SUMIFS(INDEX(Table_Index[],,MATCH(Y$12,Table_Index[#Headers],0)),
Table_Index[ID],$Q1324,Table_Index[year],$R1324)/COUNTIFS(Table_Index[Quarter],"&lt;&gt;''",Table_Index[ID],$Q1324,Table_Index[year],$R1324)</f>
        <v>0</v>
      </c>
      <c r="Z1324">
        <f>SUMIFS(INDEX(Table_Index[],,MATCH(Z$12,Table_Index[#Headers],0)),
Table_Index[ID],$Q1324,Table_Index[year],$R1324)/COUNTIFS(Table_Index[Quarter],"&lt;&gt;''",Table_Index[ID],$Q1324,Table_Index[year],$R1324)</f>
        <v>0.76688595000000004</v>
      </c>
      <c r="AA1324">
        <f>SUMIFS(INDEX(Table_Index[],,MATCH(AA$12,Table_Index[#Headers],0)),
Table_Index[ID],$Q1324,Table_Index[year],$R1324)/COUNTIFS(Table_Index[Quarter],"&lt;&gt;''",Table_Index[ID],$Q1324,Table_Index[year],$R1324)</f>
        <v>7.2465324999999997E-2</v>
      </c>
      <c r="AB1324">
        <f>SUMIFS(INDEX(Table_Index[],,MATCH(AB$12,Table_Index[#Headers],0)),
Table_Index[ID],$Q1324,Table_Index[year],$R1324)/COUNTIFS(Table_Index[Quarter],"&lt;&gt;''",Table_Index[ID],$Q1324,Table_Index[year],$R1324)</f>
        <v>4.8431675000000007E-2</v>
      </c>
      <c r="AC1324" s="24">
        <f t="shared" si="82"/>
        <v>0.99999997500000004</v>
      </c>
      <c r="AD1324">
        <f>COUNTIFS(Table_Index[Quarter],"&lt;&gt;''",Table_Index[ID],$Q1324,Table_Index[year],$R1324)</f>
        <v>4</v>
      </c>
      <c r="AE1324" s="34">
        <f t="shared" si="83"/>
        <v>0.39578685997931928</v>
      </c>
    </row>
    <row r="1325" spans="1:31" x14ac:dyDescent="0.3">
      <c r="A1325">
        <v>9182</v>
      </c>
      <c r="B1325">
        <v>2011</v>
      </c>
      <c r="C1325">
        <v>2</v>
      </c>
      <c r="D1325">
        <v>0</v>
      </c>
      <c r="E1325">
        <v>0.22453719999999999</v>
      </c>
      <c r="F1325">
        <v>0.19356660000000001</v>
      </c>
      <c r="G1325">
        <v>0.13549659999999999</v>
      </c>
      <c r="H1325">
        <v>1.6130499999999999E-2</v>
      </c>
      <c r="I1325">
        <v>0.25163659999999999</v>
      </c>
      <c r="J1325">
        <v>7.7426599999999998E-2</v>
      </c>
      <c r="K1325">
        <v>3.6777600000000001E-2</v>
      </c>
      <c r="L1325">
        <v>5.8911600000000001E-2</v>
      </c>
      <c r="M1325">
        <v>5.5166E-3</v>
      </c>
      <c r="O1325" t="str">
        <f>Table_Index[[#This Row],[ID]]&amp;Table_Index[[#This Row],[year]]</f>
        <v>91822011</v>
      </c>
      <c r="P1325" t="str">
        <v>93762004</v>
      </c>
      <c r="Q1325" t="str">
        <f t="shared" si="80"/>
        <v>9376</v>
      </c>
      <c r="R1325" t="str">
        <f t="shared" si="81"/>
        <v>2004</v>
      </c>
      <c r="S1325">
        <f>SUMIFS(INDEX(Table_Index[],,MATCH(S$12,Table_Index[#Headers],0)),
Table_Index[ID],$Q1325,Table_Index[year],$R1325)/COUNTIFS(Table_Index[Quarter],"&lt;&gt;''",Table_Index[ID],$Q1325,Table_Index[year],$R1325)</f>
        <v>1.9272249999999998E-2</v>
      </c>
      <c r="T1325">
        <f>SUMIFS(INDEX(Table_Index[],,MATCH(T$12,Table_Index[#Headers],0)),
Table_Index[ID],$Q1325,Table_Index[year],$R1325)/COUNTIFS(Table_Index[Quarter],"&lt;&gt;''",Table_Index[ID],$Q1325,Table_Index[year],$R1325)</f>
        <v>5.3669950000000001E-2</v>
      </c>
      <c r="U1325">
        <f>SUMIFS(INDEX(Table_Index[],,MATCH(U$12,Table_Index[#Headers],0)),
Table_Index[ID],$Q1325,Table_Index[year],$R1325)/COUNTIFS(Table_Index[Quarter],"&lt;&gt;''",Table_Index[ID],$Q1325,Table_Index[year],$R1325)</f>
        <v>3.3976499999999999E-3</v>
      </c>
      <c r="V1325">
        <f>SUMIFS(INDEX(Table_Index[],,MATCH(V$12,Table_Index[#Headers],0)),
Table_Index[ID],$Q1325,Table_Index[year],$R1325)/COUNTIFS(Table_Index[Quarter],"&lt;&gt;''",Table_Index[ID],$Q1325,Table_Index[year],$R1325)</f>
        <v>0.11384040000000001</v>
      </c>
      <c r="W1325">
        <f>SUMIFS(INDEX(Table_Index[],,MATCH(W$12,Table_Index[#Headers],0)),
Table_Index[ID],$Q1325,Table_Index[year],$R1325)/COUNTIFS(Table_Index[Quarter],"&lt;&gt;''",Table_Index[ID],$Q1325,Table_Index[year],$R1325)</f>
        <v>3.0499999999999999E-4</v>
      </c>
      <c r="X1325">
        <f>SUMIFS(INDEX(Table_Index[],,MATCH(X$12,Table_Index[#Headers],0)),
Table_Index[ID],$Q1325,Table_Index[year],$R1325)/COUNTIFS(Table_Index[Quarter],"&lt;&gt;''",Table_Index[ID],$Q1325,Table_Index[year],$R1325)</f>
        <v>0</v>
      </c>
      <c r="Y1325">
        <f>SUMIFS(INDEX(Table_Index[],,MATCH(Y$12,Table_Index[#Headers],0)),
Table_Index[ID],$Q1325,Table_Index[year],$R1325)/COUNTIFS(Table_Index[Quarter],"&lt;&gt;''",Table_Index[ID],$Q1325,Table_Index[year],$R1325)</f>
        <v>0</v>
      </c>
      <c r="Z1325">
        <f>SUMIFS(INDEX(Table_Index[],,MATCH(Z$12,Table_Index[#Headers],0)),
Table_Index[ID],$Q1325,Table_Index[year],$R1325)/COUNTIFS(Table_Index[Quarter],"&lt;&gt;''",Table_Index[ID],$Q1325,Table_Index[year],$R1325)</f>
        <v>0.51185582499999993</v>
      </c>
      <c r="AA1325">
        <f>SUMIFS(INDEX(Table_Index[],,MATCH(AA$12,Table_Index[#Headers],0)),
Table_Index[ID],$Q1325,Table_Index[year],$R1325)/COUNTIFS(Table_Index[Quarter],"&lt;&gt;''",Table_Index[ID],$Q1325,Table_Index[year],$R1325)</f>
        <v>3.3383324999999998E-2</v>
      </c>
      <c r="AB1325">
        <f>SUMIFS(INDEX(Table_Index[],,MATCH(AB$12,Table_Index[#Headers],0)),
Table_Index[ID],$Q1325,Table_Index[year],$R1325)/COUNTIFS(Table_Index[Quarter],"&lt;&gt;''",Table_Index[ID],$Q1325,Table_Index[year],$R1325)</f>
        <v>0.26427557499999998</v>
      </c>
      <c r="AC1325" s="24">
        <f t="shared" si="82"/>
        <v>0.99999997499999982</v>
      </c>
      <c r="AD1325">
        <f>COUNTIFS(Table_Index[Quarter],"&lt;&gt;''",Table_Index[ID],$Q1325,Table_Index[year],$R1325)</f>
        <v>4</v>
      </c>
      <c r="AE1325" s="34">
        <f t="shared" si="83"/>
        <v>0.65082443160818571</v>
      </c>
    </row>
    <row r="1326" spans="1:31" x14ac:dyDescent="0.3">
      <c r="A1326">
        <v>9182</v>
      </c>
      <c r="B1326">
        <v>2011</v>
      </c>
      <c r="C1326">
        <v>3</v>
      </c>
      <c r="D1326">
        <v>4.9015400000000001E-2</v>
      </c>
      <c r="E1326">
        <v>0.17972299999999999</v>
      </c>
      <c r="F1326">
        <v>0.14853140000000001</v>
      </c>
      <c r="G1326">
        <v>9.2832100000000001E-2</v>
      </c>
      <c r="H1326">
        <v>0</v>
      </c>
      <c r="I1326">
        <v>0.31340129999999999</v>
      </c>
      <c r="J1326">
        <v>7.3523000000000005E-2</v>
      </c>
      <c r="K1326">
        <v>2.9706300000000001E-2</v>
      </c>
      <c r="L1326">
        <v>0.10902199999999999</v>
      </c>
      <c r="M1326">
        <v>4.2455000000000001E-3</v>
      </c>
      <c r="O1326" t="str">
        <f>Table_Index[[#This Row],[ID]]&amp;Table_Index[[#This Row],[year]]</f>
        <v>91822011</v>
      </c>
      <c r="P1326" t="str">
        <v>93762005</v>
      </c>
      <c r="Q1326" t="str">
        <f t="shared" si="80"/>
        <v>9376</v>
      </c>
      <c r="R1326" t="str">
        <f t="shared" si="81"/>
        <v>2005</v>
      </c>
      <c r="S1326">
        <f>SUMIFS(INDEX(Table_Index[],,MATCH(S$12,Table_Index[#Headers],0)),
Table_Index[ID],$Q1326,Table_Index[year],$R1326)/COUNTIFS(Table_Index[Quarter],"&lt;&gt;''",Table_Index[ID],$Q1326,Table_Index[year],$R1326)</f>
        <v>0.13315059999999998</v>
      </c>
      <c r="T1326">
        <f>SUMIFS(INDEX(Table_Index[],,MATCH(T$12,Table_Index[#Headers],0)),
Table_Index[ID],$Q1326,Table_Index[year],$R1326)/COUNTIFS(Table_Index[Quarter],"&lt;&gt;''",Table_Index[ID],$Q1326,Table_Index[year],$R1326)</f>
        <v>0.13234964999999999</v>
      </c>
      <c r="U1326">
        <f>SUMIFS(INDEX(Table_Index[],,MATCH(U$12,Table_Index[#Headers],0)),
Table_Index[ID],$Q1326,Table_Index[year],$R1326)/COUNTIFS(Table_Index[Quarter],"&lt;&gt;''",Table_Index[ID],$Q1326,Table_Index[year],$R1326)</f>
        <v>0.30658270000000004</v>
      </c>
      <c r="V1326">
        <f>SUMIFS(INDEX(Table_Index[],,MATCH(V$12,Table_Index[#Headers],0)),
Table_Index[ID],$Q1326,Table_Index[year],$R1326)/COUNTIFS(Table_Index[Quarter],"&lt;&gt;''",Table_Index[ID],$Q1326,Table_Index[year],$R1326)</f>
        <v>3.6593849999999997E-2</v>
      </c>
      <c r="W1326">
        <f>SUMIFS(INDEX(Table_Index[],,MATCH(W$12,Table_Index[#Headers],0)),
Table_Index[ID],$Q1326,Table_Index[year],$R1326)/COUNTIFS(Table_Index[Quarter],"&lt;&gt;''",Table_Index[ID],$Q1326,Table_Index[year],$R1326)</f>
        <v>0</v>
      </c>
      <c r="X1326">
        <f>SUMIFS(INDEX(Table_Index[],,MATCH(X$12,Table_Index[#Headers],0)),
Table_Index[ID],$Q1326,Table_Index[year],$R1326)/COUNTIFS(Table_Index[Quarter],"&lt;&gt;''",Table_Index[ID],$Q1326,Table_Index[year],$R1326)</f>
        <v>0</v>
      </c>
      <c r="Y1326">
        <f>SUMIFS(INDEX(Table_Index[],,MATCH(Y$12,Table_Index[#Headers],0)),
Table_Index[ID],$Q1326,Table_Index[year],$R1326)/COUNTIFS(Table_Index[Quarter],"&lt;&gt;''",Table_Index[ID],$Q1326,Table_Index[year],$R1326)</f>
        <v>0</v>
      </c>
      <c r="Z1326">
        <f>SUMIFS(INDEX(Table_Index[],,MATCH(Z$12,Table_Index[#Headers],0)),
Table_Index[ID],$Q1326,Table_Index[year],$R1326)/COUNTIFS(Table_Index[Quarter],"&lt;&gt;''",Table_Index[ID],$Q1326,Table_Index[year],$R1326)</f>
        <v>0.156997675</v>
      </c>
      <c r="AA1326">
        <f>SUMIFS(INDEX(Table_Index[],,MATCH(AA$12,Table_Index[#Headers],0)),
Table_Index[ID],$Q1326,Table_Index[year],$R1326)/COUNTIFS(Table_Index[Quarter],"&lt;&gt;''",Table_Index[ID],$Q1326,Table_Index[year],$R1326)</f>
        <v>0.18973725</v>
      </c>
      <c r="AB1326">
        <f>SUMIFS(INDEX(Table_Index[],,MATCH(AB$12,Table_Index[#Headers],0)),
Table_Index[ID],$Q1326,Table_Index[year],$R1326)/COUNTIFS(Table_Index[Quarter],"&lt;&gt;''",Table_Index[ID],$Q1326,Table_Index[year],$R1326)</f>
        <v>4.4588274999999997E-2</v>
      </c>
      <c r="AC1326" s="24">
        <f t="shared" si="82"/>
        <v>0.99999999999999989</v>
      </c>
      <c r="AD1326">
        <f>COUNTIFS(Table_Index[Quarter],"&lt;&gt;''",Table_Index[ID],$Q1326,Table_Index[year],$R1326)</f>
        <v>4</v>
      </c>
      <c r="AE1326" s="34">
        <f t="shared" si="83"/>
        <v>0.80678581780696124</v>
      </c>
    </row>
    <row r="1327" spans="1:31" x14ac:dyDescent="0.3">
      <c r="A1327">
        <v>9182</v>
      </c>
      <c r="B1327">
        <v>2011</v>
      </c>
      <c r="C1327">
        <v>4</v>
      </c>
      <c r="D1327">
        <v>3.8554600000000001E-2</v>
      </c>
      <c r="E1327">
        <v>0.18085590000000001</v>
      </c>
      <c r="F1327">
        <v>0.13318849999999999</v>
      </c>
      <c r="G1327">
        <v>5.6079400000000001E-2</v>
      </c>
      <c r="H1327">
        <v>1.30852E-2</v>
      </c>
      <c r="I1327">
        <v>0.30586609999999997</v>
      </c>
      <c r="J1327">
        <v>0.1405489</v>
      </c>
      <c r="K1327">
        <v>2.8039700000000001E-2</v>
      </c>
      <c r="L1327">
        <v>0.10024180000000001</v>
      </c>
      <c r="M1327">
        <v>3.5400000000000002E-3</v>
      </c>
      <c r="O1327" t="str">
        <f>Table_Index[[#This Row],[ID]]&amp;Table_Index[[#This Row],[year]]</f>
        <v>91822011</v>
      </c>
      <c r="P1327" t="str">
        <v>93762006</v>
      </c>
      <c r="Q1327" t="str">
        <f t="shared" si="80"/>
        <v>9376</v>
      </c>
      <c r="R1327" t="str">
        <f t="shared" si="81"/>
        <v>2006</v>
      </c>
      <c r="S1327">
        <f>SUMIFS(INDEX(Table_Index[],,MATCH(S$12,Table_Index[#Headers],0)),
Table_Index[ID],$Q1327,Table_Index[year],$R1327)/COUNTIFS(Table_Index[Quarter],"&lt;&gt;''",Table_Index[ID],$Q1327,Table_Index[year],$R1327)</f>
        <v>0.11672812500000002</v>
      </c>
      <c r="T1327">
        <f>SUMIFS(INDEX(Table_Index[],,MATCH(T$12,Table_Index[#Headers],0)),
Table_Index[ID],$Q1327,Table_Index[year],$R1327)/COUNTIFS(Table_Index[Quarter],"&lt;&gt;''",Table_Index[ID],$Q1327,Table_Index[year],$R1327)</f>
        <v>9.7338225E-2</v>
      </c>
      <c r="U1327">
        <f>SUMIFS(INDEX(Table_Index[],,MATCH(U$12,Table_Index[#Headers],0)),
Table_Index[ID],$Q1327,Table_Index[year],$R1327)/COUNTIFS(Table_Index[Quarter],"&lt;&gt;''",Table_Index[ID],$Q1327,Table_Index[year],$R1327)</f>
        <v>0.25673839999999998</v>
      </c>
      <c r="V1327">
        <f>SUMIFS(INDEX(Table_Index[],,MATCH(V$12,Table_Index[#Headers],0)),
Table_Index[ID],$Q1327,Table_Index[year],$R1327)/COUNTIFS(Table_Index[Quarter],"&lt;&gt;''",Table_Index[ID],$Q1327,Table_Index[year],$R1327)</f>
        <v>4.36777E-2</v>
      </c>
      <c r="W1327">
        <f>SUMIFS(INDEX(Table_Index[],,MATCH(W$12,Table_Index[#Headers],0)),
Table_Index[ID],$Q1327,Table_Index[year],$R1327)/COUNTIFS(Table_Index[Quarter],"&lt;&gt;''",Table_Index[ID],$Q1327,Table_Index[year],$R1327)</f>
        <v>5.4253425000000008E-2</v>
      </c>
      <c r="X1327">
        <f>SUMIFS(INDEX(Table_Index[],,MATCH(X$12,Table_Index[#Headers],0)),
Table_Index[ID],$Q1327,Table_Index[year],$R1327)/COUNTIFS(Table_Index[Quarter],"&lt;&gt;''",Table_Index[ID],$Q1327,Table_Index[year],$R1327)</f>
        <v>0</v>
      </c>
      <c r="Y1327">
        <f>SUMIFS(INDEX(Table_Index[],,MATCH(Y$12,Table_Index[#Headers],0)),
Table_Index[ID],$Q1327,Table_Index[year],$R1327)/COUNTIFS(Table_Index[Quarter],"&lt;&gt;''",Table_Index[ID],$Q1327,Table_Index[year],$R1327)</f>
        <v>9.3582474999999998E-2</v>
      </c>
      <c r="Z1327">
        <f>SUMIFS(INDEX(Table_Index[],,MATCH(Z$12,Table_Index[#Headers],0)),
Table_Index[ID],$Q1327,Table_Index[year],$R1327)/COUNTIFS(Table_Index[Quarter],"&lt;&gt;''",Table_Index[ID],$Q1327,Table_Index[year],$R1327)</f>
        <v>0.13449795</v>
      </c>
      <c r="AA1327">
        <f>SUMIFS(INDEX(Table_Index[],,MATCH(AA$12,Table_Index[#Headers],0)),
Table_Index[ID],$Q1327,Table_Index[year],$R1327)/COUNTIFS(Table_Index[Quarter],"&lt;&gt;''",Table_Index[ID],$Q1327,Table_Index[year],$R1327)</f>
        <v>0.17873990000000001</v>
      </c>
      <c r="AB1327">
        <f>SUMIFS(INDEX(Table_Index[],,MATCH(AB$12,Table_Index[#Headers],0)),
Table_Index[ID],$Q1327,Table_Index[year],$R1327)/COUNTIFS(Table_Index[Quarter],"&lt;&gt;''",Table_Index[ID],$Q1327,Table_Index[year],$R1327)</f>
        <v>2.4443724999999999E-2</v>
      </c>
      <c r="AC1327" s="24">
        <f t="shared" si="82"/>
        <v>0.99999992500000001</v>
      </c>
      <c r="AD1327">
        <f>COUNTIFS(Table_Index[Quarter],"&lt;&gt;''",Table_Index[ID],$Q1327,Table_Index[year],$R1327)</f>
        <v>4</v>
      </c>
      <c r="AE1327" s="34">
        <f t="shared" si="83"/>
        <v>0.84674120742653936</v>
      </c>
    </row>
    <row r="1328" spans="1:31" x14ac:dyDescent="0.3">
      <c r="A1328">
        <v>9183</v>
      </c>
      <c r="B1328">
        <v>2003</v>
      </c>
      <c r="C1328">
        <v>1</v>
      </c>
      <c r="D1328">
        <v>0.38125949999999997</v>
      </c>
      <c r="E1328">
        <v>7.0276699999999998E-2</v>
      </c>
      <c r="F1328">
        <v>0.1222203</v>
      </c>
      <c r="G1328">
        <v>8.4026500000000004E-2</v>
      </c>
      <c r="H1328">
        <v>0</v>
      </c>
      <c r="I1328">
        <v>0.25971820000000001</v>
      </c>
      <c r="J1328">
        <v>0</v>
      </c>
      <c r="K1328">
        <v>6.4165700000000006E-2</v>
      </c>
      <c r="L1328">
        <v>0</v>
      </c>
      <c r="M1328">
        <v>1.8333100000000001E-2</v>
      </c>
      <c r="O1328" t="str">
        <f>Table_Index[[#This Row],[ID]]&amp;Table_Index[[#This Row],[year]]</f>
        <v>91832003</v>
      </c>
      <c r="P1328" t="str">
        <v>93772003</v>
      </c>
      <c r="Q1328" t="str">
        <f t="shared" si="80"/>
        <v>9377</v>
      </c>
      <c r="R1328" t="str">
        <f t="shared" si="81"/>
        <v>2003</v>
      </c>
      <c r="S1328">
        <f>SUMIFS(INDEX(Table_Index[],,MATCH(S$12,Table_Index[#Headers],0)),
Table_Index[ID],$Q1328,Table_Index[year],$R1328)/COUNTIFS(Table_Index[Quarter],"&lt;&gt;''",Table_Index[ID],$Q1328,Table_Index[year],$R1328)</f>
        <v>6.6295750000000001E-2</v>
      </c>
      <c r="T1328">
        <f>SUMIFS(INDEX(Table_Index[],,MATCH(T$12,Table_Index[#Headers],0)),
Table_Index[ID],$Q1328,Table_Index[year],$R1328)/COUNTIFS(Table_Index[Quarter],"&lt;&gt;''",Table_Index[ID],$Q1328,Table_Index[year],$R1328)</f>
        <v>4.4067500000000002E-4</v>
      </c>
      <c r="U1328">
        <f>SUMIFS(INDEX(Table_Index[],,MATCH(U$12,Table_Index[#Headers],0)),
Table_Index[ID],$Q1328,Table_Index[year],$R1328)/COUNTIFS(Table_Index[Quarter],"&lt;&gt;''",Table_Index[ID],$Q1328,Table_Index[year],$R1328)</f>
        <v>4.9380475000000007E-2</v>
      </c>
      <c r="V1328">
        <f>SUMIFS(INDEX(Table_Index[],,MATCH(V$12,Table_Index[#Headers],0)),
Table_Index[ID],$Q1328,Table_Index[year],$R1328)/COUNTIFS(Table_Index[Quarter],"&lt;&gt;''",Table_Index[ID],$Q1328,Table_Index[year],$R1328)</f>
        <v>1.255475E-3</v>
      </c>
      <c r="W1328">
        <f>SUMIFS(INDEX(Table_Index[],,MATCH(W$12,Table_Index[#Headers],0)),
Table_Index[ID],$Q1328,Table_Index[year],$R1328)/COUNTIFS(Table_Index[Quarter],"&lt;&gt;''",Table_Index[ID],$Q1328,Table_Index[year],$R1328)</f>
        <v>1.1299425E-2</v>
      </c>
      <c r="X1328">
        <f>SUMIFS(INDEX(Table_Index[],,MATCH(X$12,Table_Index[#Headers],0)),
Table_Index[ID],$Q1328,Table_Index[year],$R1328)/COUNTIFS(Table_Index[Quarter],"&lt;&gt;''",Table_Index[ID],$Q1328,Table_Index[year],$R1328)</f>
        <v>6.1144174999999995E-2</v>
      </c>
      <c r="Y1328">
        <f>SUMIFS(INDEX(Table_Index[],,MATCH(Y$12,Table_Index[#Headers],0)),
Table_Index[ID],$Q1328,Table_Index[year],$R1328)/COUNTIFS(Table_Index[Quarter],"&lt;&gt;''",Table_Index[ID],$Q1328,Table_Index[year],$R1328)</f>
        <v>0</v>
      </c>
      <c r="Z1328">
        <f>SUMIFS(INDEX(Table_Index[],,MATCH(Z$12,Table_Index[#Headers],0)),
Table_Index[ID],$Q1328,Table_Index[year],$R1328)/COUNTIFS(Table_Index[Quarter],"&lt;&gt;''",Table_Index[ID],$Q1328,Table_Index[year],$R1328)</f>
        <v>0.76017945000000009</v>
      </c>
      <c r="AA1328">
        <f>SUMIFS(INDEX(Table_Index[],,MATCH(AA$12,Table_Index[#Headers],0)),
Table_Index[ID],$Q1328,Table_Index[year],$R1328)/COUNTIFS(Table_Index[Quarter],"&lt;&gt;''",Table_Index[ID],$Q1328,Table_Index[year],$R1328)</f>
        <v>3.6537824999999996E-2</v>
      </c>
      <c r="AB1328">
        <f>SUMIFS(INDEX(Table_Index[],,MATCH(AB$12,Table_Index[#Headers],0)),
Table_Index[ID],$Q1328,Table_Index[year],$R1328)/COUNTIFS(Table_Index[Quarter],"&lt;&gt;''",Table_Index[ID],$Q1328,Table_Index[year],$R1328)</f>
        <v>1.3466674999999999E-2</v>
      </c>
      <c r="AC1328" s="24">
        <f t="shared" si="82"/>
        <v>0.99999992500000012</v>
      </c>
      <c r="AD1328">
        <f>COUNTIFS(Table_Index[Quarter],"&lt;&gt;''",Table_Index[ID],$Q1328,Table_Index[year],$R1328)</f>
        <v>4</v>
      </c>
      <c r="AE1328" s="34">
        <f t="shared" si="83"/>
        <v>0.40990922447343048</v>
      </c>
    </row>
    <row r="1329" spans="1:31" x14ac:dyDescent="0.3">
      <c r="A1329">
        <v>9183</v>
      </c>
      <c r="B1329">
        <v>2003</v>
      </c>
      <c r="C1329">
        <v>2</v>
      </c>
      <c r="D1329">
        <v>0.3413236</v>
      </c>
      <c r="E1329">
        <v>3.1494399999999999E-2</v>
      </c>
      <c r="F1329">
        <v>9.6905699999999997E-2</v>
      </c>
      <c r="G1329">
        <v>0.29798520000000001</v>
      </c>
      <c r="H1329">
        <v>3.6056999999999999E-2</v>
      </c>
      <c r="I1329">
        <v>6.0566099999999998E-2</v>
      </c>
      <c r="J1329">
        <v>1.9381099999999998E-2</v>
      </c>
      <c r="K1329">
        <v>6.0566099999999998E-2</v>
      </c>
      <c r="L1329">
        <v>4.84529E-2</v>
      </c>
      <c r="M1329">
        <v>7.2678999999999999E-3</v>
      </c>
      <c r="O1329" t="str">
        <f>Table_Index[[#This Row],[ID]]&amp;Table_Index[[#This Row],[year]]</f>
        <v>91832003</v>
      </c>
      <c r="P1329" t="str">
        <v>93772004</v>
      </c>
      <c r="Q1329" t="str">
        <f t="shared" si="80"/>
        <v>9377</v>
      </c>
      <c r="R1329" t="str">
        <f t="shared" si="81"/>
        <v>2004</v>
      </c>
      <c r="S1329">
        <f>SUMIFS(INDEX(Table_Index[],,MATCH(S$12,Table_Index[#Headers],0)),
Table_Index[ID],$Q1329,Table_Index[year],$R1329)/COUNTIFS(Table_Index[Quarter],"&lt;&gt;''",Table_Index[ID],$Q1329,Table_Index[year],$R1329)</f>
        <v>3.0095875000000001E-2</v>
      </c>
      <c r="T1329">
        <f>SUMIFS(INDEX(Table_Index[],,MATCH(T$12,Table_Index[#Headers],0)),
Table_Index[ID],$Q1329,Table_Index[year],$R1329)/COUNTIFS(Table_Index[Quarter],"&lt;&gt;''",Table_Index[ID],$Q1329,Table_Index[year],$R1329)</f>
        <v>2.9270575E-2</v>
      </c>
      <c r="U1329">
        <f>SUMIFS(INDEX(Table_Index[],,MATCH(U$12,Table_Index[#Headers],0)),
Table_Index[ID],$Q1329,Table_Index[year],$R1329)/COUNTIFS(Table_Index[Quarter],"&lt;&gt;''",Table_Index[ID],$Q1329,Table_Index[year],$R1329)</f>
        <v>0.11257594999999998</v>
      </c>
      <c r="V1329">
        <f>SUMIFS(INDEX(Table_Index[],,MATCH(V$12,Table_Index[#Headers],0)),
Table_Index[ID],$Q1329,Table_Index[year],$R1329)/COUNTIFS(Table_Index[Quarter],"&lt;&gt;''",Table_Index[ID],$Q1329,Table_Index[year],$R1329)</f>
        <v>0.21270397499999999</v>
      </c>
      <c r="W1329">
        <f>SUMIFS(INDEX(Table_Index[],,MATCH(W$12,Table_Index[#Headers],0)),
Table_Index[ID],$Q1329,Table_Index[year],$R1329)/COUNTIFS(Table_Index[Quarter],"&lt;&gt;''",Table_Index[ID],$Q1329,Table_Index[year],$R1329)</f>
        <v>0.11588822499999998</v>
      </c>
      <c r="X1329">
        <f>SUMIFS(INDEX(Table_Index[],,MATCH(X$12,Table_Index[#Headers],0)),
Table_Index[ID],$Q1329,Table_Index[year],$R1329)/COUNTIFS(Table_Index[Quarter],"&lt;&gt;''",Table_Index[ID],$Q1329,Table_Index[year],$R1329)</f>
        <v>0.11227545</v>
      </c>
      <c r="Y1329">
        <f>SUMIFS(INDEX(Table_Index[],,MATCH(Y$12,Table_Index[#Headers],0)),
Table_Index[ID],$Q1329,Table_Index[year],$R1329)/COUNTIFS(Table_Index[Quarter],"&lt;&gt;''",Table_Index[ID],$Q1329,Table_Index[year],$R1329)</f>
        <v>4.1899449999999998E-2</v>
      </c>
      <c r="Z1329">
        <f>SUMIFS(INDEX(Table_Index[],,MATCH(Z$12,Table_Index[#Headers],0)),
Table_Index[ID],$Q1329,Table_Index[year],$R1329)/COUNTIFS(Table_Index[Quarter],"&lt;&gt;''",Table_Index[ID],$Q1329,Table_Index[year],$R1329)</f>
        <v>0.29737714999999998</v>
      </c>
      <c r="AA1329">
        <f>SUMIFS(INDEX(Table_Index[],,MATCH(AA$12,Table_Index[#Headers],0)),
Table_Index[ID],$Q1329,Table_Index[year],$R1329)/COUNTIFS(Table_Index[Quarter],"&lt;&gt;''",Table_Index[ID],$Q1329,Table_Index[year],$R1329)</f>
        <v>2.4729999999999999E-4</v>
      </c>
      <c r="AB1329">
        <f>SUMIFS(INDEX(Table_Index[],,MATCH(AB$12,Table_Index[#Headers],0)),
Table_Index[ID],$Q1329,Table_Index[year],$R1329)/COUNTIFS(Table_Index[Quarter],"&lt;&gt;''",Table_Index[ID],$Q1329,Table_Index[year],$R1329)</f>
        <v>4.7666125000000004E-2</v>
      </c>
      <c r="AC1329" s="24">
        <f t="shared" si="82"/>
        <v>1.000000075</v>
      </c>
      <c r="AD1329">
        <f>COUNTIFS(Table_Index[Quarter],"&lt;&gt;''",Table_Index[ID],$Q1329,Table_Index[year],$R1329)</f>
        <v>4</v>
      </c>
      <c r="AE1329" s="34">
        <f t="shared" si="83"/>
        <v>0.82182443499936686</v>
      </c>
    </row>
    <row r="1330" spans="1:31" x14ac:dyDescent="0.3">
      <c r="A1330">
        <v>9183</v>
      </c>
      <c r="B1330">
        <v>2003</v>
      </c>
      <c r="C1330">
        <v>3</v>
      </c>
      <c r="D1330">
        <v>0.1373626</v>
      </c>
      <c r="E1330">
        <v>2.5274700000000001E-2</v>
      </c>
      <c r="F1330">
        <v>0.17582420000000001</v>
      </c>
      <c r="G1330">
        <v>9.2307700000000006E-2</v>
      </c>
      <c r="H1330">
        <v>4.3956000000000002E-2</v>
      </c>
      <c r="I1330">
        <v>0.20879120000000001</v>
      </c>
      <c r="J1330">
        <v>7.6923099999999994E-2</v>
      </c>
      <c r="K1330">
        <v>2.5274700000000001E-2</v>
      </c>
      <c r="L1330">
        <v>0.19780220000000001</v>
      </c>
      <c r="M1330">
        <v>1.6483500000000002E-2</v>
      </c>
      <c r="O1330" t="str">
        <f>Table_Index[[#This Row],[ID]]&amp;Table_Index[[#This Row],[year]]</f>
        <v>91832003</v>
      </c>
      <c r="P1330" t="str">
        <v>93772005</v>
      </c>
      <c r="Q1330" t="str">
        <f t="shared" si="80"/>
        <v>9377</v>
      </c>
      <c r="R1330" t="str">
        <f t="shared" si="81"/>
        <v>2005</v>
      </c>
      <c r="S1330">
        <f>SUMIFS(INDEX(Table_Index[],,MATCH(S$12,Table_Index[#Headers],0)),
Table_Index[ID],$Q1330,Table_Index[year],$R1330)/COUNTIFS(Table_Index[Quarter],"&lt;&gt;''",Table_Index[ID],$Q1330,Table_Index[year],$R1330)</f>
        <v>9.2145350000000015E-2</v>
      </c>
      <c r="T1330">
        <f>SUMIFS(INDEX(Table_Index[],,MATCH(T$12,Table_Index[#Headers],0)),
Table_Index[ID],$Q1330,Table_Index[year],$R1330)/COUNTIFS(Table_Index[Quarter],"&lt;&gt;''",Table_Index[ID],$Q1330,Table_Index[year],$R1330)</f>
        <v>0.10461644999999999</v>
      </c>
      <c r="U1330">
        <f>SUMIFS(INDEX(Table_Index[],,MATCH(U$12,Table_Index[#Headers],0)),
Table_Index[ID],$Q1330,Table_Index[year],$R1330)/COUNTIFS(Table_Index[Quarter],"&lt;&gt;''",Table_Index[ID],$Q1330,Table_Index[year],$R1330)</f>
        <v>0.18033977499999998</v>
      </c>
      <c r="V1330">
        <f>SUMIFS(INDEX(Table_Index[],,MATCH(V$12,Table_Index[#Headers],0)),
Table_Index[ID],$Q1330,Table_Index[year],$R1330)/COUNTIFS(Table_Index[Quarter],"&lt;&gt;''",Table_Index[ID],$Q1330,Table_Index[year],$R1330)</f>
        <v>5.9125825E-2</v>
      </c>
      <c r="W1330">
        <f>SUMIFS(INDEX(Table_Index[],,MATCH(W$12,Table_Index[#Headers],0)),
Table_Index[ID],$Q1330,Table_Index[year],$R1330)/COUNTIFS(Table_Index[Quarter],"&lt;&gt;''",Table_Index[ID],$Q1330,Table_Index[year],$R1330)</f>
        <v>7.0992249999999998E-3</v>
      </c>
      <c r="X1330">
        <f>SUMIFS(INDEX(Table_Index[],,MATCH(X$12,Table_Index[#Headers],0)),
Table_Index[ID],$Q1330,Table_Index[year],$R1330)/COUNTIFS(Table_Index[Quarter],"&lt;&gt;''",Table_Index[ID],$Q1330,Table_Index[year],$R1330)</f>
        <v>0.1316582</v>
      </c>
      <c r="Y1330">
        <f>SUMIFS(INDEX(Table_Index[],,MATCH(Y$12,Table_Index[#Headers],0)),
Table_Index[ID],$Q1330,Table_Index[year],$R1330)/COUNTIFS(Table_Index[Quarter],"&lt;&gt;''",Table_Index[ID],$Q1330,Table_Index[year],$R1330)</f>
        <v>6.6177349999999996E-2</v>
      </c>
      <c r="Z1330">
        <f>SUMIFS(INDEX(Table_Index[],,MATCH(Z$12,Table_Index[#Headers],0)),
Table_Index[ID],$Q1330,Table_Index[year],$R1330)/COUNTIFS(Table_Index[Quarter],"&lt;&gt;''",Table_Index[ID],$Q1330,Table_Index[year],$R1330)</f>
        <v>0.17770787499999999</v>
      </c>
      <c r="AA1330">
        <f>SUMIFS(INDEX(Table_Index[],,MATCH(AA$12,Table_Index[#Headers],0)),
Table_Index[ID],$Q1330,Table_Index[year],$R1330)/COUNTIFS(Table_Index[Quarter],"&lt;&gt;''",Table_Index[ID],$Q1330,Table_Index[year],$R1330)</f>
        <v>0.14370777500000001</v>
      </c>
      <c r="AB1330">
        <f>SUMIFS(INDEX(Table_Index[],,MATCH(AB$12,Table_Index[#Headers],0)),
Table_Index[ID],$Q1330,Table_Index[year],$R1330)/COUNTIFS(Table_Index[Quarter],"&lt;&gt;''",Table_Index[ID],$Q1330,Table_Index[year],$R1330)</f>
        <v>3.7422299999999999E-2</v>
      </c>
      <c r="AC1330" s="24">
        <f t="shared" si="82"/>
        <v>1.0000001249999999</v>
      </c>
      <c r="AD1330">
        <f>COUNTIFS(Table_Index[Quarter],"&lt;&gt;''",Table_Index[ID],$Q1330,Table_Index[year],$R1330)</f>
        <v>4</v>
      </c>
      <c r="AE1330" s="34">
        <f t="shared" si="83"/>
        <v>0.86915017098817438</v>
      </c>
    </row>
    <row r="1331" spans="1:31" x14ac:dyDescent="0.3">
      <c r="A1331">
        <v>9183</v>
      </c>
      <c r="B1331">
        <v>2003</v>
      </c>
      <c r="C1331">
        <v>4</v>
      </c>
      <c r="D1331">
        <v>0.14563110000000001</v>
      </c>
      <c r="E1331">
        <v>0.1055825</v>
      </c>
      <c r="F1331">
        <v>4.8543700000000002E-2</v>
      </c>
      <c r="G1331">
        <v>0.41019420000000001</v>
      </c>
      <c r="H1331">
        <v>0</v>
      </c>
      <c r="I1331">
        <v>8.4951499999999999E-2</v>
      </c>
      <c r="J1331">
        <v>0.1225728</v>
      </c>
      <c r="K1331">
        <v>2.42718E-2</v>
      </c>
      <c r="L1331">
        <v>4.6116499999999998E-2</v>
      </c>
      <c r="M1331">
        <v>1.21359E-2</v>
      </c>
      <c r="O1331" t="str">
        <f>Table_Index[[#This Row],[ID]]&amp;Table_Index[[#This Row],[year]]</f>
        <v>91832003</v>
      </c>
      <c r="P1331" t="str">
        <v>93772006</v>
      </c>
      <c r="Q1331" t="str">
        <f t="shared" si="80"/>
        <v>9377</v>
      </c>
      <c r="R1331" t="str">
        <f t="shared" si="81"/>
        <v>2006</v>
      </c>
      <c r="S1331">
        <f>SUMIFS(INDEX(Table_Index[],,MATCH(S$12,Table_Index[#Headers],0)),
Table_Index[ID],$Q1331,Table_Index[year],$R1331)/COUNTIFS(Table_Index[Quarter],"&lt;&gt;''",Table_Index[ID],$Q1331,Table_Index[year],$R1331)</f>
        <v>3.8325524999999999E-2</v>
      </c>
      <c r="T1331">
        <f>SUMIFS(INDEX(Table_Index[],,MATCH(T$12,Table_Index[#Headers],0)),
Table_Index[ID],$Q1331,Table_Index[year],$R1331)/COUNTIFS(Table_Index[Quarter],"&lt;&gt;''",Table_Index[ID],$Q1331,Table_Index[year],$R1331)</f>
        <v>5.59114E-2</v>
      </c>
      <c r="U1331">
        <f>SUMIFS(INDEX(Table_Index[],,MATCH(U$12,Table_Index[#Headers],0)),
Table_Index[ID],$Q1331,Table_Index[year],$R1331)/COUNTIFS(Table_Index[Quarter],"&lt;&gt;''",Table_Index[ID],$Q1331,Table_Index[year],$R1331)</f>
        <v>0.17752297500000003</v>
      </c>
      <c r="V1331">
        <f>SUMIFS(INDEX(Table_Index[],,MATCH(V$12,Table_Index[#Headers],0)),
Table_Index[ID],$Q1331,Table_Index[year],$R1331)/COUNTIFS(Table_Index[Quarter],"&lt;&gt;''",Table_Index[ID],$Q1331,Table_Index[year],$R1331)</f>
        <v>5.8597974999999997E-2</v>
      </c>
      <c r="W1331">
        <f>SUMIFS(INDEX(Table_Index[],,MATCH(W$12,Table_Index[#Headers],0)),
Table_Index[ID],$Q1331,Table_Index[year],$R1331)/COUNTIFS(Table_Index[Quarter],"&lt;&gt;''",Table_Index[ID],$Q1331,Table_Index[year],$R1331)</f>
        <v>6.2738374999999999E-2</v>
      </c>
      <c r="X1331">
        <f>SUMIFS(INDEX(Table_Index[],,MATCH(X$12,Table_Index[#Headers],0)),
Table_Index[ID],$Q1331,Table_Index[year],$R1331)/COUNTIFS(Table_Index[Quarter],"&lt;&gt;''",Table_Index[ID],$Q1331,Table_Index[year],$R1331)</f>
        <v>0</v>
      </c>
      <c r="Y1331">
        <f>SUMIFS(INDEX(Table_Index[],,MATCH(Y$12,Table_Index[#Headers],0)),
Table_Index[ID],$Q1331,Table_Index[year],$R1331)/COUNTIFS(Table_Index[Quarter],"&lt;&gt;''",Table_Index[ID],$Q1331,Table_Index[year],$R1331)</f>
        <v>0.1968522</v>
      </c>
      <c r="Z1331">
        <f>SUMIFS(INDEX(Table_Index[],,MATCH(Z$12,Table_Index[#Headers],0)),
Table_Index[ID],$Q1331,Table_Index[year],$R1331)/COUNTIFS(Table_Index[Quarter],"&lt;&gt;''",Table_Index[ID],$Q1331,Table_Index[year],$R1331)</f>
        <v>0.14764487500000001</v>
      </c>
      <c r="AA1331">
        <f>SUMIFS(INDEX(Table_Index[],,MATCH(AA$12,Table_Index[#Headers],0)),
Table_Index[ID],$Q1331,Table_Index[year],$R1331)/COUNTIFS(Table_Index[Quarter],"&lt;&gt;''",Table_Index[ID],$Q1331,Table_Index[year],$R1331)</f>
        <v>0.240747975</v>
      </c>
      <c r="AB1331">
        <f>SUMIFS(INDEX(Table_Index[],,MATCH(AB$12,Table_Index[#Headers],0)),
Table_Index[ID],$Q1331,Table_Index[year],$R1331)/COUNTIFS(Table_Index[Quarter],"&lt;&gt;''",Table_Index[ID],$Q1331,Table_Index[year],$R1331)</f>
        <v>2.1658700000000003E-2</v>
      </c>
      <c r="AC1331" s="24">
        <f t="shared" si="82"/>
        <v>1</v>
      </c>
      <c r="AD1331">
        <f>COUNTIFS(Table_Index[Quarter],"&lt;&gt;''",Table_Index[ID],$Q1331,Table_Index[year],$R1331)</f>
        <v>4</v>
      </c>
      <c r="AE1331" s="34">
        <f t="shared" si="83"/>
        <v>0.83754235194802629</v>
      </c>
    </row>
    <row r="1332" spans="1:31" x14ac:dyDescent="0.3">
      <c r="A1332">
        <v>9183</v>
      </c>
      <c r="B1332">
        <v>2004</v>
      </c>
      <c r="C1332">
        <v>1</v>
      </c>
      <c r="D1332">
        <v>0.2776091</v>
      </c>
      <c r="E1332">
        <v>3.0099600000000001E-2</v>
      </c>
      <c r="F1332">
        <v>0.1216025</v>
      </c>
      <c r="G1332">
        <v>0.1252144</v>
      </c>
      <c r="H1332">
        <v>0</v>
      </c>
      <c r="I1332">
        <v>0.19263759999999999</v>
      </c>
      <c r="J1332">
        <v>0.1143786</v>
      </c>
      <c r="K1332">
        <v>2.5283699999999999E-2</v>
      </c>
      <c r="L1332">
        <v>9.1502799999999995E-2</v>
      </c>
      <c r="M1332">
        <v>2.1671699999999999E-2</v>
      </c>
      <c r="O1332" t="str">
        <f>Table_Index[[#This Row],[ID]]&amp;Table_Index[[#This Row],[year]]</f>
        <v>91832004</v>
      </c>
      <c r="P1332" t="str">
        <v>93772007</v>
      </c>
      <c r="Q1332" t="str">
        <f t="shared" si="80"/>
        <v>9377</v>
      </c>
      <c r="R1332" t="str">
        <f t="shared" si="81"/>
        <v>2007</v>
      </c>
      <c r="S1332">
        <f>SUMIFS(INDEX(Table_Index[],,MATCH(S$12,Table_Index[#Headers],0)),
Table_Index[ID],$Q1332,Table_Index[year],$R1332)/COUNTIFS(Table_Index[Quarter],"&lt;&gt;''",Table_Index[ID],$Q1332,Table_Index[year],$R1332)</f>
        <v>3.7911449999999999E-2</v>
      </c>
      <c r="T1332">
        <f>SUMIFS(INDEX(Table_Index[],,MATCH(T$12,Table_Index[#Headers],0)),
Table_Index[ID],$Q1332,Table_Index[year],$R1332)/COUNTIFS(Table_Index[Quarter],"&lt;&gt;''",Table_Index[ID],$Q1332,Table_Index[year],$R1332)</f>
        <v>0.10135585</v>
      </c>
      <c r="U1332">
        <f>SUMIFS(INDEX(Table_Index[],,MATCH(U$12,Table_Index[#Headers],0)),
Table_Index[ID],$Q1332,Table_Index[year],$R1332)/COUNTIFS(Table_Index[Quarter],"&lt;&gt;''",Table_Index[ID],$Q1332,Table_Index[year],$R1332)</f>
        <v>0.1253136</v>
      </c>
      <c r="V1332">
        <f>SUMIFS(INDEX(Table_Index[],,MATCH(V$12,Table_Index[#Headers],0)),
Table_Index[ID],$Q1332,Table_Index[year],$R1332)/COUNTIFS(Table_Index[Quarter],"&lt;&gt;''",Table_Index[ID],$Q1332,Table_Index[year],$R1332)</f>
        <v>2.4118125000000001E-2</v>
      </c>
      <c r="W1332">
        <f>SUMIFS(INDEX(Table_Index[],,MATCH(W$12,Table_Index[#Headers],0)),
Table_Index[ID],$Q1332,Table_Index[year],$R1332)/COUNTIFS(Table_Index[Quarter],"&lt;&gt;''",Table_Index[ID],$Q1332,Table_Index[year],$R1332)</f>
        <v>5.3534749999999999E-2</v>
      </c>
      <c r="X1332">
        <f>SUMIFS(INDEX(Table_Index[],,MATCH(X$12,Table_Index[#Headers],0)),
Table_Index[ID],$Q1332,Table_Index[year],$R1332)/COUNTIFS(Table_Index[Quarter],"&lt;&gt;''",Table_Index[ID],$Q1332,Table_Index[year],$R1332)</f>
        <v>0.38934927499999994</v>
      </c>
      <c r="Y1332">
        <f>SUMIFS(INDEX(Table_Index[],,MATCH(Y$12,Table_Index[#Headers],0)),
Table_Index[ID],$Q1332,Table_Index[year],$R1332)/COUNTIFS(Table_Index[Quarter],"&lt;&gt;''",Table_Index[ID],$Q1332,Table_Index[year],$R1332)</f>
        <v>0.1080142</v>
      </c>
      <c r="Z1332">
        <f>SUMIFS(INDEX(Table_Index[],,MATCH(Z$12,Table_Index[#Headers],0)),
Table_Index[ID],$Q1332,Table_Index[year],$R1332)/COUNTIFS(Table_Index[Quarter],"&lt;&gt;''",Table_Index[ID],$Q1332,Table_Index[year],$R1332)</f>
        <v>6.7659324999999992E-2</v>
      </c>
      <c r="AA1332">
        <f>SUMIFS(INDEX(Table_Index[],,MATCH(AA$12,Table_Index[#Headers],0)),
Table_Index[ID],$Q1332,Table_Index[year],$R1332)/COUNTIFS(Table_Index[Quarter],"&lt;&gt;''",Table_Index[ID],$Q1332,Table_Index[year],$R1332)</f>
        <v>7.2733800000000001E-2</v>
      </c>
      <c r="AB1332">
        <f>SUMIFS(INDEX(Table_Index[],,MATCH(AB$12,Table_Index[#Headers],0)),
Table_Index[ID],$Q1332,Table_Index[year],$R1332)/COUNTIFS(Table_Index[Quarter],"&lt;&gt;''",Table_Index[ID],$Q1332,Table_Index[year],$R1332)</f>
        <v>2.000965E-2</v>
      </c>
      <c r="AC1332" s="24">
        <f t="shared" si="82"/>
        <v>1.0000000249999998</v>
      </c>
      <c r="AD1332">
        <f>COUNTIFS(Table_Index[Quarter],"&lt;&gt;''",Table_Index[ID],$Q1332,Table_Index[year],$R1332)</f>
        <v>4</v>
      </c>
      <c r="AE1332" s="34">
        <f t="shared" si="83"/>
        <v>0.79561026051395312</v>
      </c>
    </row>
    <row r="1333" spans="1:31" x14ac:dyDescent="0.3">
      <c r="A1333">
        <v>9183</v>
      </c>
      <c r="B1333">
        <v>2004</v>
      </c>
      <c r="C1333">
        <v>2</v>
      </c>
      <c r="D1333">
        <v>0.37436180000000002</v>
      </c>
      <c r="E1333">
        <v>6.0807199999999999E-2</v>
      </c>
      <c r="F1333">
        <v>0.135127</v>
      </c>
      <c r="G1333">
        <v>0</v>
      </c>
      <c r="H1333">
        <v>6.7564000000000001E-3</v>
      </c>
      <c r="I1333">
        <v>0.25674140000000001</v>
      </c>
      <c r="J1333">
        <v>4.0538100000000001E-2</v>
      </c>
      <c r="K1333">
        <v>6.2158400000000003E-2</v>
      </c>
      <c r="L1333">
        <v>5.4050800000000003E-2</v>
      </c>
      <c r="M1333">
        <v>9.4588999999999993E-3</v>
      </c>
      <c r="O1333" t="str">
        <f>Table_Index[[#This Row],[ID]]&amp;Table_Index[[#This Row],[year]]</f>
        <v>91832004</v>
      </c>
      <c r="P1333" t="str">
        <v>93772008</v>
      </c>
      <c r="Q1333" t="str">
        <f t="shared" si="80"/>
        <v>9377</v>
      </c>
      <c r="R1333" t="str">
        <f t="shared" si="81"/>
        <v>2008</v>
      </c>
      <c r="S1333">
        <f>SUMIFS(INDEX(Table_Index[],,MATCH(S$12,Table_Index[#Headers],0)),
Table_Index[ID],$Q1333,Table_Index[year],$R1333)/COUNTIFS(Table_Index[Quarter],"&lt;&gt;''",Table_Index[ID],$Q1333,Table_Index[year],$R1333)</f>
        <v>7.2291974999999994E-2</v>
      </c>
      <c r="T1333">
        <f>SUMIFS(INDEX(Table_Index[],,MATCH(T$12,Table_Index[#Headers],0)),
Table_Index[ID],$Q1333,Table_Index[year],$R1333)/COUNTIFS(Table_Index[Quarter],"&lt;&gt;''",Table_Index[ID],$Q1333,Table_Index[year],$R1333)</f>
        <v>3.3058575E-2</v>
      </c>
      <c r="U1333">
        <f>SUMIFS(INDEX(Table_Index[],,MATCH(U$12,Table_Index[#Headers],0)),
Table_Index[ID],$Q1333,Table_Index[year],$R1333)/COUNTIFS(Table_Index[Quarter],"&lt;&gt;''",Table_Index[ID],$Q1333,Table_Index[year],$R1333)</f>
        <v>0.171926575</v>
      </c>
      <c r="V1333">
        <f>SUMIFS(INDEX(Table_Index[],,MATCH(V$12,Table_Index[#Headers],0)),
Table_Index[ID],$Q1333,Table_Index[year],$R1333)/COUNTIFS(Table_Index[Quarter],"&lt;&gt;''",Table_Index[ID],$Q1333,Table_Index[year],$R1333)</f>
        <v>9.9788550000000004E-2</v>
      </c>
      <c r="W1333">
        <f>SUMIFS(INDEX(Table_Index[],,MATCH(W$12,Table_Index[#Headers],0)),
Table_Index[ID],$Q1333,Table_Index[year],$R1333)/COUNTIFS(Table_Index[Quarter],"&lt;&gt;''",Table_Index[ID],$Q1333,Table_Index[year],$R1333)</f>
        <v>2.6267550000000001E-2</v>
      </c>
      <c r="X1333">
        <f>SUMIFS(INDEX(Table_Index[],,MATCH(X$12,Table_Index[#Headers],0)),
Table_Index[ID],$Q1333,Table_Index[year],$R1333)/COUNTIFS(Table_Index[Quarter],"&lt;&gt;''",Table_Index[ID],$Q1333,Table_Index[year],$R1333)</f>
        <v>0.25021832500000002</v>
      </c>
      <c r="Y1333">
        <f>SUMIFS(INDEX(Table_Index[],,MATCH(Y$12,Table_Index[#Headers],0)),
Table_Index[ID],$Q1333,Table_Index[year],$R1333)/COUNTIFS(Table_Index[Quarter],"&lt;&gt;''",Table_Index[ID],$Q1333,Table_Index[year],$R1333)</f>
        <v>0.18338979999999999</v>
      </c>
      <c r="Z1333">
        <f>SUMIFS(INDEX(Table_Index[],,MATCH(Z$12,Table_Index[#Headers],0)),
Table_Index[ID],$Q1333,Table_Index[year],$R1333)/COUNTIFS(Table_Index[Quarter],"&lt;&gt;''",Table_Index[ID],$Q1333,Table_Index[year],$R1333)</f>
        <v>0.10305437499999998</v>
      </c>
      <c r="AA1333">
        <f>SUMIFS(INDEX(Table_Index[],,MATCH(AA$12,Table_Index[#Headers],0)),
Table_Index[ID],$Q1333,Table_Index[year],$R1333)/COUNTIFS(Table_Index[Quarter],"&lt;&gt;''",Table_Index[ID],$Q1333,Table_Index[year],$R1333)</f>
        <v>3.9647874999999999E-2</v>
      </c>
      <c r="AB1333">
        <f>SUMIFS(INDEX(Table_Index[],,MATCH(AB$12,Table_Index[#Headers],0)),
Table_Index[ID],$Q1333,Table_Index[year],$R1333)/COUNTIFS(Table_Index[Quarter],"&lt;&gt;''",Table_Index[ID],$Q1333,Table_Index[year],$R1333)</f>
        <v>2.0356450000000002E-2</v>
      </c>
      <c r="AC1333" s="24">
        <f t="shared" si="82"/>
        <v>1.0000000499999999</v>
      </c>
      <c r="AD1333">
        <f>COUNTIFS(Table_Index[Quarter],"&lt;&gt;''",Table_Index[ID],$Q1333,Table_Index[year],$R1333)</f>
        <v>4</v>
      </c>
      <c r="AE1333" s="34">
        <f t="shared" si="83"/>
        <v>0.84462694271912875</v>
      </c>
    </row>
    <row r="1334" spans="1:31" x14ac:dyDescent="0.3">
      <c r="A1334">
        <v>9183</v>
      </c>
      <c r="B1334">
        <v>2004</v>
      </c>
      <c r="C1334">
        <v>3</v>
      </c>
      <c r="D1334">
        <v>0.1684561</v>
      </c>
      <c r="E1334">
        <v>5.8311700000000001E-2</v>
      </c>
      <c r="F1334">
        <v>0.1036653</v>
      </c>
      <c r="G1334">
        <v>0.112736</v>
      </c>
      <c r="H1334">
        <v>1.29582E-2</v>
      </c>
      <c r="I1334">
        <v>0.2073306</v>
      </c>
      <c r="J1334">
        <v>0.18789339999999999</v>
      </c>
      <c r="K1334">
        <v>5.4424300000000002E-2</v>
      </c>
      <c r="L1334">
        <v>7.9970399999999997E-2</v>
      </c>
      <c r="M1334">
        <v>1.4253999999999999E-2</v>
      </c>
      <c r="O1334" t="str">
        <f>Table_Index[[#This Row],[ID]]&amp;Table_Index[[#This Row],[year]]</f>
        <v>91832004</v>
      </c>
      <c r="P1334" t="str">
        <v>93772009</v>
      </c>
      <c r="Q1334" t="str">
        <f t="shared" si="80"/>
        <v>9377</v>
      </c>
      <c r="R1334" t="str">
        <f t="shared" si="81"/>
        <v>2009</v>
      </c>
      <c r="S1334">
        <f>SUMIFS(INDEX(Table_Index[],,MATCH(S$12,Table_Index[#Headers],0)),
Table_Index[ID],$Q1334,Table_Index[year],$R1334)/COUNTIFS(Table_Index[Quarter],"&lt;&gt;''",Table_Index[ID],$Q1334,Table_Index[year],$R1334)</f>
        <v>7.4240174999999992E-2</v>
      </c>
      <c r="T1334">
        <f>SUMIFS(INDEX(Table_Index[],,MATCH(T$12,Table_Index[#Headers],0)),
Table_Index[ID],$Q1334,Table_Index[year],$R1334)/COUNTIFS(Table_Index[Quarter],"&lt;&gt;''",Table_Index[ID],$Q1334,Table_Index[year],$R1334)</f>
        <v>3.9751000000000002E-2</v>
      </c>
      <c r="U1334">
        <f>SUMIFS(INDEX(Table_Index[],,MATCH(U$12,Table_Index[#Headers],0)),
Table_Index[ID],$Q1334,Table_Index[year],$R1334)/COUNTIFS(Table_Index[Quarter],"&lt;&gt;''",Table_Index[ID],$Q1334,Table_Index[year],$R1334)</f>
        <v>0.135849725</v>
      </c>
      <c r="V1334">
        <f>SUMIFS(INDEX(Table_Index[],,MATCH(V$12,Table_Index[#Headers],0)),
Table_Index[ID],$Q1334,Table_Index[year],$R1334)/COUNTIFS(Table_Index[Quarter],"&lt;&gt;''",Table_Index[ID],$Q1334,Table_Index[year],$R1334)</f>
        <v>6.6540575000000005E-2</v>
      </c>
      <c r="W1334">
        <f>SUMIFS(INDEX(Table_Index[],,MATCH(W$12,Table_Index[#Headers],0)),
Table_Index[ID],$Q1334,Table_Index[year],$R1334)/COUNTIFS(Table_Index[Quarter],"&lt;&gt;''",Table_Index[ID],$Q1334,Table_Index[year],$R1334)</f>
        <v>4.1978024999999995E-2</v>
      </c>
      <c r="X1334">
        <f>SUMIFS(INDEX(Table_Index[],,MATCH(X$12,Table_Index[#Headers],0)),
Table_Index[ID],$Q1334,Table_Index[year],$R1334)/COUNTIFS(Table_Index[Quarter],"&lt;&gt;''",Table_Index[ID],$Q1334,Table_Index[year],$R1334)</f>
        <v>0.261449875</v>
      </c>
      <c r="Y1334">
        <f>SUMIFS(INDEX(Table_Index[],,MATCH(Y$12,Table_Index[#Headers],0)),
Table_Index[ID],$Q1334,Table_Index[year],$R1334)/COUNTIFS(Table_Index[Quarter],"&lt;&gt;''",Table_Index[ID],$Q1334,Table_Index[year],$R1334)</f>
        <v>0.17989522499999999</v>
      </c>
      <c r="Z1334">
        <f>SUMIFS(INDEX(Table_Index[],,MATCH(Z$12,Table_Index[#Headers],0)),
Table_Index[ID],$Q1334,Table_Index[year],$R1334)/COUNTIFS(Table_Index[Quarter],"&lt;&gt;''",Table_Index[ID],$Q1334,Table_Index[year],$R1334)</f>
        <v>0.14132755</v>
      </c>
      <c r="AA1334">
        <f>SUMIFS(INDEX(Table_Index[],,MATCH(AA$12,Table_Index[#Headers],0)),
Table_Index[ID],$Q1334,Table_Index[year],$R1334)/COUNTIFS(Table_Index[Quarter],"&lt;&gt;''",Table_Index[ID],$Q1334,Table_Index[year],$R1334)</f>
        <v>4.0768424999999997E-2</v>
      </c>
      <c r="AB1334">
        <f>SUMIFS(INDEX(Table_Index[],,MATCH(AB$12,Table_Index[#Headers],0)),
Table_Index[ID],$Q1334,Table_Index[year],$R1334)/COUNTIFS(Table_Index[Quarter],"&lt;&gt;''",Table_Index[ID],$Q1334,Table_Index[year],$R1334)</f>
        <v>1.8199449999999999E-2</v>
      </c>
      <c r="AC1334" s="24">
        <f t="shared" si="82"/>
        <v>1.0000000249999998</v>
      </c>
      <c r="AD1334">
        <f>COUNTIFS(Table_Index[Quarter],"&lt;&gt;''",Table_Index[ID],$Q1334,Table_Index[year],$R1334)</f>
        <v>4</v>
      </c>
      <c r="AE1334" s="34">
        <f t="shared" si="83"/>
        <v>0.84557821396656063</v>
      </c>
    </row>
    <row r="1335" spans="1:31" x14ac:dyDescent="0.3">
      <c r="A1335">
        <v>9183</v>
      </c>
      <c r="B1335">
        <v>2004</v>
      </c>
      <c r="C1335">
        <v>4</v>
      </c>
      <c r="D1335">
        <v>6.9639999999999997E-3</v>
      </c>
      <c r="E1335">
        <v>5.0924000000000004E-3</v>
      </c>
      <c r="F1335">
        <v>4.3524999999999996E-3</v>
      </c>
      <c r="G1335">
        <v>3.5255E-3</v>
      </c>
      <c r="H1335">
        <v>1.451E-4</v>
      </c>
      <c r="I1335">
        <v>9.1401999999999994E-3</v>
      </c>
      <c r="J1335">
        <v>1.0097800000000001E-2</v>
      </c>
      <c r="K1335">
        <v>0.95754870000000003</v>
      </c>
      <c r="L1335">
        <v>2.8725999999999999E-3</v>
      </c>
      <c r="M1335">
        <v>2.611E-4</v>
      </c>
      <c r="O1335" t="str">
        <f>Table_Index[[#This Row],[ID]]&amp;Table_Index[[#This Row],[year]]</f>
        <v>91832004</v>
      </c>
      <c r="P1335" t="str">
        <v>93772010</v>
      </c>
      <c r="Q1335" t="str">
        <f t="shared" si="80"/>
        <v>9377</v>
      </c>
      <c r="R1335" t="str">
        <f t="shared" si="81"/>
        <v>2010</v>
      </c>
      <c r="S1335">
        <f>SUMIFS(INDEX(Table_Index[],,MATCH(S$12,Table_Index[#Headers],0)),
Table_Index[ID],$Q1335,Table_Index[year],$R1335)/COUNTIFS(Table_Index[Quarter],"&lt;&gt;''",Table_Index[ID],$Q1335,Table_Index[year],$R1335)</f>
        <v>4.3929449999999995E-2</v>
      </c>
      <c r="T1335">
        <f>SUMIFS(INDEX(Table_Index[],,MATCH(T$12,Table_Index[#Headers],0)),
Table_Index[ID],$Q1335,Table_Index[year],$R1335)/COUNTIFS(Table_Index[Quarter],"&lt;&gt;''",Table_Index[ID],$Q1335,Table_Index[year],$R1335)</f>
        <v>8.9119375000000001E-2</v>
      </c>
      <c r="U1335">
        <f>SUMIFS(INDEX(Table_Index[],,MATCH(U$12,Table_Index[#Headers],0)),
Table_Index[ID],$Q1335,Table_Index[year],$R1335)/COUNTIFS(Table_Index[Quarter],"&lt;&gt;''",Table_Index[ID],$Q1335,Table_Index[year],$R1335)</f>
        <v>0.11535932499999998</v>
      </c>
      <c r="V1335">
        <f>SUMIFS(INDEX(Table_Index[],,MATCH(V$12,Table_Index[#Headers],0)),
Table_Index[ID],$Q1335,Table_Index[year],$R1335)/COUNTIFS(Table_Index[Quarter],"&lt;&gt;''",Table_Index[ID],$Q1335,Table_Index[year],$R1335)</f>
        <v>6.683420000000001E-2</v>
      </c>
      <c r="W1335">
        <f>SUMIFS(INDEX(Table_Index[],,MATCH(W$12,Table_Index[#Headers],0)),
Table_Index[ID],$Q1335,Table_Index[year],$R1335)/COUNTIFS(Table_Index[Quarter],"&lt;&gt;''",Table_Index[ID],$Q1335,Table_Index[year],$R1335)</f>
        <v>3.2300925000000001E-2</v>
      </c>
      <c r="X1335">
        <f>SUMIFS(INDEX(Table_Index[],,MATCH(X$12,Table_Index[#Headers],0)),
Table_Index[ID],$Q1335,Table_Index[year],$R1335)/COUNTIFS(Table_Index[Quarter],"&lt;&gt;''",Table_Index[ID],$Q1335,Table_Index[year],$R1335)</f>
        <v>0.35757125000000001</v>
      </c>
      <c r="Y1335">
        <f>SUMIFS(INDEX(Table_Index[],,MATCH(Y$12,Table_Index[#Headers],0)),
Table_Index[ID],$Q1335,Table_Index[year],$R1335)/COUNTIFS(Table_Index[Quarter],"&lt;&gt;''",Table_Index[ID],$Q1335,Table_Index[year],$R1335)</f>
        <v>7.0283075E-2</v>
      </c>
      <c r="Z1335">
        <f>SUMIFS(INDEX(Table_Index[],,MATCH(Z$12,Table_Index[#Headers],0)),
Table_Index[ID],$Q1335,Table_Index[year],$R1335)/COUNTIFS(Table_Index[Quarter],"&lt;&gt;''",Table_Index[ID],$Q1335,Table_Index[year],$R1335)</f>
        <v>8.1194349999999998E-2</v>
      </c>
      <c r="AA1335">
        <f>SUMIFS(INDEX(Table_Index[],,MATCH(AA$12,Table_Index[#Headers],0)),
Table_Index[ID],$Q1335,Table_Index[year],$R1335)/COUNTIFS(Table_Index[Quarter],"&lt;&gt;''",Table_Index[ID],$Q1335,Table_Index[year],$R1335)</f>
        <v>0.11851540000000001</v>
      </c>
      <c r="AB1335">
        <f>SUMIFS(INDEX(Table_Index[],,MATCH(AB$12,Table_Index[#Headers],0)),
Table_Index[ID],$Q1335,Table_Index[year],$R1335)/COUNTIFS(Table_Index[Quarter],"&lt;&gt;''",Table_Index[ID],$Q1335,Table_Index[year],$R1335)</f>
        <v>2.4892575E-2</v>
      </c>
      <c r="AC1335" s="24">
        <f t="shared" si="82"/>
        <v>0.9999999249999999</v>
      </c>
      <c r="AD1335">
        <f>COUNTIFS(Table_Index[Quarter],"&lt;&gt;''",Table_Index[ID],$Q1335,Table_Index[year],$R1335)</f>
        <v>4</v>
      </c>
      <c r="AE1335" s="34">
        <f t="shared" si="83"/>
        <v>0.81725503425512436</v>
      </c>
    </row>
    <row r="1336" spans="1:31" x14ac:dyDescent="0.3">
      <c r="A1336">
        <v>9183</v>
      </c>
      <c r="B1336">
        <v>2005</v>
      </c>
      <c r="C1336">
        <v>1</v>
      </c>
      <c r="D1336">
        <v>8.84654E-2</v>
      </c>
      <c r="E1336">
        <v>4.0329799999999999E-2</v>
      </c>
      <c r="F1336">
        <v>0.1040769</v>
      </c>
      <c r="G1336">
        <v>7.0251900000000006E-2</v>
      </c>
      <c r="H1336">
        <v>1.0957E-2</v>
      </c>
      <c r="I1336">
        <v>0.46834609999999999</v>
      </c>
      <c r="J1336">
        <v>0.14050389999999999</v>
      </c>
      <c r="K1336">
        <v>2.6019199999999999E-2</v>
      </c>
      <c r="L1336">
        <v>4.2931700000000003E-2</v>
      </c>
      <c r="M1336">
        <v>8.1180000000000002E-3</v>
      </c>
      <c r="O1336" t="str">
        <f>Table_Index[[#This Row],[ID]]&amp;Table_Index[[#This Row],[year]]</f>
        <v>91832005</v>
      </c>
      <c r="P1336" t="str">
        <v>93772011</v>
      </c>
      <c r="Q1336" t="str">
        <f t="shared" si="80"/>
        <v>9377</v>
      </c>
      <c r="R1336" t="str">
        <f t="shared" si="81"/>
        <v>2011</v>
      </c>
      <c r="S1336">
        <f>SUMIFS(INDEX(Table_Index[],,MATCH(S$12,Table_Index[#Headers],0)),
Table_Index[ID],$Q1336,Table_Index[year],$R1336)/COUNTIFS(Table_Index[Quarter],"&lt;&gt;''",Table_Index[ID],$Q1336,Table_Index[year],$R1336)</f>
        <v>7.2150049999999993E-2</v>
      </c>
      <c r="T1336">
        <f>SUMIFS(INDEX(Table_Index[],,MATCH(T$12,Table_Index[#Headers],0)),
Table_Index[ID],$Q1336,Table_Index[year],$R1336)/COUNTIFS(Table_Index[Quarter],"&lt;&gt;''",Table_Index[ID],$Q1336,Table_Index[year],$R1336)</f>
        <v>6.7056825E-2</v>
      </c>
      <c r="U1336">
        <f>SUMIFS(INDEX(Table_Index[],,MATCH(U$12,Table_Index[#Headers],0)),
Table_Index[ID],$Q1336,Table_Index[year],$R1336)/COUNTIFS(Table_Index[Quarter],"&lt;&gt;''",Table_Index[ID],$Q1336,Table_Index[year],$R1336)</f>
        <v>0.16683272499999999</v>
      </c>
      <c r="V1336">
        <f>SUMIFS(INDEX(Table_Index[],,MATCH(V$12,Table_Index[#Headers],0)),
Table_Index[ID],$Q1336,Table_Index[year],$R1336)/COUNTIFS(Table_Index[Quarter],"&lt;&gt;''",Table_Index[ID],$Q1336,Table_Index[year],$R1336)</f>
        <v>0.16501749999999998</v>
      </c>
      <c r="W1336">
        <f>SUMIFS(INDEX(Table_Index[],,MATCH(W$12,Table_Index[#Headers],0)),
Table_Index[ID],$Q1336,Table_Index[year],$R1336)/COUNTIFS(Table_Index[Quarter],"&lt;&gt;''",Table_Index[ID],$Q1336,Table_Index[year],$R1336)</f>
        <v>3.8589174999999996E-2</v>
      </c>
      <c r="X1336">
        <f>SUMIFS(INDEX(Table_Index[],,MATCH(X$12,Table_Index[#Headers],0)),
Table_Index[ID],$Q1336,Table_Index[year],$R1336)/COUNTIFS(Table_Index[Quarter],"&lt;&gt;''",Table_Index[ID],$Q1336,Table_Index[year],$R1336)</f>
        <v>0.18408607500000002</v>
      </c>
      <c r="Y1336">
        <f>SUMIFS(INDEX(Table_Index[],,MATCH(Y$12,Table_Index[#Headers],0)),
Table_Index[ID],$Q1336,Table_Index[year],$R1336)/COUNTIFS(Table_Index[Quarter],"&lt;&gt;''",Table_Index[ID],$Q1336,Table_Index[year],$R1336)</f>
        <v>0.10252409999999999</v>
      </c>
      <c r="Z1336">
        <f>SUMIFS(INDEX(Table_Index[],,MATCH(Z$12,Table_Index[#Headers],0)),
Table_Index[ID],$Q1336,Table_Index[year],$R1336)/COUNTIFS(Table_Index[Quarter],"&lt;&gt;''",Table_Index[ID],$Q1336,Table_Index[year],$R1336)</f>
        <v>8.7454799999999999E-2</v>
      </c>
      <c r="AA1336">
        <f>SUMIFS(INDEX(Table_Index[],,MATCH(AA$12,Table_Index[#Headers],0)),
Table_Index[ID],$Q1336,Table_Index[year],$R1336)/COUNTIFS(Table_Index[Quarter],"&lt;&gt;''",Table_Index[ID],$Q1336,Table_Index[year],$R1336)</f>
        <v>0.10113132500000001</v>
      </c>
      <c r="AB1336">
        <f>SUMIFS(INDEX(Table_Index[],,MATCH(AB$12,Table_Index[#Headers],0)),
Table_Index[ID],$Q1336,Table_Index[year],$R1336)/COUNTIFS(Table_Index[Quarter],"&lt;&gt;''",Table_Index[ID],$Q1336,Table_Index[year],$R1336)</f>
        <v>1.5157325000000001E-2</v>
      </c>
      <c r="AC1336" s="24">
        <f t="shared" si="82"/>
        <v>0.99999989999999994</v>
      </c>
      <c r="AD1336">
        <f>COUNTIFS(Table_Index[Quarter],"&lt;&gt;''",Table_Index[ID],$Q1336,Table_Index[year],$R1336)</f>
        <v>4</v>
      </c>
      <c r="AE1336" s="34">
        <f t="shared" si="83"/>
        <v>0.87124018911139378</v>
      </c>
    </row>
    <row r="1337" spans="1:31" x14ac:dyDescent="0.3">
      <c r="A1337">
        <v>9183</v>
      </c>
      <c r="B1337">
        <v>2005</v>
      </c>
      <c r="C1337">
        <v>2</v>
      </c>
      <c r="D1337">
        <v>0.17935509999999999</v>
      </c>
      <c r="E1337">
        <v>7.0597199999999999E-2</v>
      </c>
      <c r="F1337">
        <v>9.5401600000000003E-2</v>
      </c>
      <c r="G1337">
        <v>6.0102999999999997E-2</v>
      </c>
      <c r="H1337">
        <v>1.14482E-2</v>
      </c>
      <c r="I1337">
        <v>0.30910130000000002</v>
      </c>
      <c r="J1337">
        <v>0.1202061</v>
      </c>
      <c r="K1337">
        <v>2.1942400000000001E-2</v>
      </c>
      <c r="L1337">
        <v>0.1281562</v>
      </c>
      <c r="M1337">
        <v>3.6889000000000002E-3</v>
      </c>
      <c r="O1337" t="str">
        <f>Table_Index[[#This Row],[ID]]&amp;Table_Index[[#This Row],[year]]</f>
        <v>91832005</v>
      </c>
      <c r="P1337" t="str">
        <v>93772012</v>
      </c>
      <c r="Q1337" t="str">
        <f t="shared" si="80"/>
        <v>9377</v>
      </c>
      <c r="R1337" t="str">
        <f t="shared" si="81"/>
        <v>2012</v>
      </c>
      <c r="S1337">
        <f>SUMIFS(INDEX(Table_Index[],,MATCH(S$12,Table_Index[#Headers],0)),
Table_Index[ID],$Q1337,Table_Index[year],$R1337)/COUNTIFS(Table_Index[Quarter],"&lt;&gt;''",Table_Index[ID],$Q1337,Table_Index[year],$R1337)</f>
        <v>7.1445449999999994E-2</v>
      </c>
      <c r="T1337">
        <f>SUMIFS(INDEX(Table_Index[],,MATCH(T$12,Table_Index[#Headers],0)),
Table_Index[ID],$Q1337,Table_Index[year],$R1337)/COUNTIFS(Table_Index[Quarter],"&lt;&gt;''",Table_Index[ID],$Q1337,Table_Index[year],$R1337)</f>
        <v>0.140086025</v>
      </c>
      <c r="U1337">
        <f>SUMIFS(INDEX(Table_Index[],,MATCH(U$12,Table_Index[#Headers],0)),
Table_Index[ID],$Q1337,Table_Index[year],$R1337)/COUNTIFS(Table_Index[Quarter],"&lt;&gt;''",Table_Index[ID],$Q1337,Table_Index[year],$R1337)</f>
        <v>0.16352885</v>
      </c>
      <c r="V1337">
        <f>SUMIFS(INDEX(Table_Index[],,MATCH(V$12,Table_Index[#Headers],0)),
Table_Index[ID],$Q1337,Table_Index[year],$R1337)/COUNTIFS(Table_Index[Quarter],"&lt;&gt;''",Table_Index[ID],$Q1337,Table_Index[year],$R1337)</f>
        <v>0.1023623</v>
      </c>
      <c r="W1337">
        <f>SUMIFS(INDEX(Table_Index[],,MATCH(W$12,Table_Index[#Headers],0)),
Table_Index[ID],$Q1337,Table_Index[year],$R1337)/COUNTIFS(Table_Index[Quarter],"&lt;&gt;''",Table_Index[ID],$Q1337,Table_Index[year],$R1337)</f>
        <v>0.103569825</v>
      </c>
      <c r="X1337">
        <f>SUMIFS(INDEX(Table_Index[],,MATCH(X$12,Table_Index[#Headers],0)),
Table_Index[ID],$Q1337,Table_Index[year],$R1337)/COUNTIFS(Table_Index[Quarter],"&lt;&gt;''",Table_Index[ID],$Q1337,Table_Index[year],$R1337)</f>
        <v>9.2695725000000007E-2</v>
      </c>
      <c r="Y1337">
        <f>SUMIFS(INDEX(Table_Index[],,MATCH(Y$12,Table_Index[#Headers],0)),
Table_Index[ID],$Q1337,Table_Index[year],$R1337)/COUNTIFS(Table_Index[Quarter],"&lt;&gt;''",Table_Index[ID],$Q1337,Table_Index[year],$R1337)</f>
        <v>0.10363080000000001</v>
      </c>
      <c r="Z1337">
        <f>SUMIFS(INDEX(Table_Index[],,MATCH(Z$12,Table_Index[#Headers],0)),
Table_Index[ID],$Q1337,Table_Index[year],$R1337)/COUNTIFS(Table_Index[Quarter],"&lt;&gt;''",Table_Index[ID],$Q1337,Table_Index[year],$R1337)</f>
        <v>0.1227086</v>
      </c>
      <c r="AA1337">
        <f>SUMIFS(INDEX(Table_Index[],,MATCH(AA$12,Table_Index[#Headers],0)),
Table_Index[ID],$Q1337,Table_Index[year],$R1337)/COUNTIFS(Table_Index[Quarter],"&lt;&gt;''",Table_Index[ID],$Q1337,Table_Index[year],$R1337)</f>
        <v>8.5318699999999997E-2</v>
      </c>
      <c r="AB1337">
        <f>SUMIFS(INDEX(Table_Index[],,MATCH(AB$12,Table_Index[#Headers],0)),
Table_Index[ID],$Q1337,Table_Index[year],$R1337)/COUNTIFS(Table_Index[Quarter],"&lt;&gt;''",Table_Index[ID],$Q1337,Table_Index[year],$R1337)</f>
        <v>1.46537E-2</v>
      </c>
      <c r="AC1337" s="24">
        <f t="shared" si="82"/>
        <v>0.99999997499999993</v>
      </c>
      <c r="AD1337">
        <f>COUNTIFS(Table_Index[Quarter],"&lt;&gt;''",Table_Index[ID],$Q1337,Table_Index[year],$R1337)</f>
        <v>4</v>
      </c>
      <c r="AE1337" s="34">
        <f t="shared" si="83"/>
        <v>0.88544176723059809</v>
      </c>
    </row>
    <row r="1338" spans="1:31" x14ac:dyDescent="0.3">
      <c r="A1338">
        <v>9183</v>
      </c>
      <c r="B1338">
        <v>2005</v>
      </c>
      <c r="C1338">
        <v>3</v>
      </c>
      <c r="D1338">
        <v>6.3858200000000004E-2</v>
      </c>
      <c r="E1338">
        <v>0.17498810000000001</v>
      </c>
      <c r="F1338">
        <v>8.7079400000000001E-2</v>
      </c>
      <c r="G1338">
        <v>0.14837800000000001</v>
      </c>
      <c r="H1338">
        <v>0</v>
      </c>
      <c r="I1338">
        <v>0.1233625</v>
      </c>
      <c r="J1338">
        <v>0.2066685</v>
      </c>
      <c r="K1338">
        <v>2.6123799999999999E-2</v>
      </c>
      <c r="L1338">
        <v>0.15200939999999999</v>
      </c>
      <c r="M1338">
        <v>1.7531999999999999E-2</v>
      </c>
      <c r="O1338" t="str">
        <f>Table_Index[[#This Row],[ID]]&amp;Table_Index[[#This Row],[year]]</f>
        <v>91832005</v>
      </c>
      <c r="P1338" t="str">
        <v>93782003</v>
      </c>
      <c r="Q1338" t="str">
        <f t="shared" si="80"/>
        <v>9378</v>
      </c>
      <c r="R1338" t="str">
        <f t="shared" si="81"/>
        <v>2003</v>
      </c>
      <c r="S1338">
        <f>SUMIFS(INDEX(Table_Index[],,MATCH(S$12,Table_Index[#Headers],0)),
Table_Index[ID],$Q1338,Table_Index[year],$R1338)/COUNTIFS(Table_Index[Quarter],"&lt;&gt;''",Table_Index[ID],$Q1338,Table_Index[year],$R1338)</f>
        <v>0.131198975</v>
      </c>
      <c r="T1338">
        <f>SUMIFS(INDEX(Table_Index[],,MATCH(T$12,Table_Index[#Headers],0)),
Table_Index[ID],$Q1338,Table_Index[year],$R1338)/COUNTIFS(Table_Index[Quarter],"&lt;&gt;''",Table_Index[ID],$Q1338,Table_Index[year],$R1338)</f>
        <v>3.3135E-4</v>
      </c>
      <c r="U1338">
        <f>SUMIFS(INDEX(Table_Index[],,MATCH(U$12,Table_Index[#Headers],0)),
Table_Index[ID],$Q1338,Table_Index[year],$R1338)/COUNTIFS(Table_Index[Quarter],"&lt;&gt;''",Table_Index[ID],$Q1338,Table_Index[year],$R1338)</f>
        <v>0.18006037499999999</v>
      </c>
      <c r="V1338">
        <f>SUMIFS(INDEX(Table_Index[],,MATCH(V$12,Table_Index[#Headers],0)),
Table_Index[ID],$Q1338,Table_Index[year],$R1338)/COUNTIFS(Table_Index[Quarter],"&lt;&gt;''",Table_Index[ID],$Q1338,Table_Index[year],$R1338)</f>
        <v>1.84E-5</v>
      </c>
      <c r="W1338">
        <f>SUMIFS(INDEX(Table_Index[],,MATCH(W$12,Table_Index[#Headers],0)),
Table_Index[ID],$Q1338,Table_Index[year],$R1338)/COUNTIFS(Table_Index[Quarter],"&lt;&gt;''",Table_Index[ID],$Q1338,Table_Index[year],$R1338)</f>
        <v>0</v>
      </c>
      <c r="X1338">
        <f>SUMIFS(INDEX(Table_Index[],,MATCH(X$12,Table_Index[#Headers],0)),
Table_Index[ID],$Q1338,Table_Index[year],$R1338)/COUNTIFS(Table_Index[Quarter],"&lt;&gt;''",Table_Index[ID],$Q1338,Table_Index[year],$R1338)</f>
        <v>0</v>
      </c>
      <c r="Y1338">
        <f>SUMIFS(INDEX(Table_Index[],,MATCH(Y$12,Table_Index[#Headers],0)),
Table_Index[ID],$Q1338,Table_Index[year],$R1338)/COUNTIFS(Table_Index[Quarter],"&lt;&gt;''",Table_Index[ID],$Q1338,Table_Index[year],$R1338)</f>
        <v>0</v>
      </c>
      <c r="Z1338">
        <f>SUMIFS(INDEX(Table_Index[],,MATCH(Z$12,Table_Index[#Headers],0)),
Table_Index[ID],$Q1338,Table_Index[year],$R1338)/COUNTIFS(Table_Index[Quarter],"&lt;&gt;''",Table_Index[ID],$Q1338,Table_Index[year],$R1338)</f>
        <v>0.32550950000000001</v>
      </c>
      <c r="AA1338">
        <f>SUMIFS(INDEX(Table_Index[],,MATCH(AA$12,Table_Index[#Headers],0)),
Table_Index[ID],$Q1338,Table_Index[year],$R1338)/COUNTIFS(Table_Index[Quarter],"&lt;&gt;''",Table_Index[ID],$Q1338,Table_Index[year],$R1338)</f>
        <v>0.15959077500000002</v>
      </c>
      <c r="AB1338">
        <f>SUMIFS(INDEX(Table_Index[],,MATCH(AB$12,Table_Index[#Headers],0)),
Table_Index[ID],$Q1338,Table_Index[year],$R1338)/COUNTIFS(Table_Index[Quarter],"&lt;&gt;''",Table_Index[ID],$Q1338,Table_Index[year],$R1338)</f>
        <v>0.20329054999999999</v>
      </c>
      <c r="AC1338" s="24">
        <f t="shared" si="82"/>
        <v>0.99999992500000001</v>
      </c>
      <c r="AD1338">
        <f>COUNTIFS(Table_Index[Quarter],"&lt;&gt;''",Table_Index[ID],$Q1338,Table_Index[year],$R1338)</f>
        <v>4</v>
      </c>
      <c r="AE1338" s="34">
        <f t="shared" si="83"/>
        <v>0.77761228240777314</v>
      </c>
    </row>
    <row r="1339" spans="1:31" x14ac:dyDescent="0.3">
      <c r="A1339">
        <v>9183</v>
      </c>
      <c r="B1339">
        <v>2005</v>
      </c>
      <c r="C1339">
        <v>4</v>
      </c>
      <c r="D1339">
        <v>0.20480129999999999</v>
      </c>
      <c r="E1339">
        <v>8.1378000000000006E-2</v>
      </c>
      <c r="F1339">
        <v>8.1378000000000006E-2</v>
      </c>
      <c r="G1339">
        <v>2.1700799999999999E-2</v>
      </c>
      <c r="H1339">
        <v>6.7815000000000002E-3</v>
      </c>
      <c r="I1339">
        <v>0.230571</v>
      </c>
      <c r="J1339">
        <v>0.189882</v>
      </c>
      <c r="K1339">
        <v>2.7126000000000001E-2</v>
      </c>
      <c r="L1339">
        <v>0.14648040000000001</v>
      </c>
      <c r="M1339">
        <v>9.9010000000000001E-3</v>
      </c>
      <c r="O1339" t="str">
        <f>Table_Index[[#This Row],[ID]]&amp;Table_Index[[#This Row],[year]]</f>
        <v>91832005</v>
      </c>
      <c r="P1339" t="str">
        <v>93782004</v>
      </c>
      <c r="Q1339" t="str">
        <f t="shared" si="80"/>
        <v>9378</v>
      </c>
      <c r="R1339" t="str">
        <f t="shared" si="81"/>
        <v>2004</v>
      </c>
      <c r="S1339">
        <f>SUMIFS(INDEX(Table_Index[],,MATCH(S$12,Table_Index[#Headers],0)),
Table_Index[ID],$Q1339,Table_Index[year],$R1339)/COUNTIFS(Table_Index[Quarter],"&lt;&gt;''",Table_Index[ID],$Q1339,Table_Index[year],$R1339)</f>
        <v>1.11006E-2</v>
      </c>
      <c r="T1339">
        <f>SUMIFS(INDEX(Table_Index[],,MATCH(T$12,Table_Index[#Headers],0)),
Table_Index[ID],$Q1339,Table_Index[year],$R1339)/COUNTIFS(Table_Index[Quarter],"&lt;&gt;''",Table_Index[ID],$Q1339,Table_Index[year],$R1339)</f>
        <v>9.4815000000000003E-4</v>
      </c>
      <c r="U1339">
        <f>SUMIFS(INDEX(Table_Index[],,MATCH(U$12,Table_Index[#Headers],0)),
Table_Index[ID],$Q1339,Table_Index[year],$R1339)/COUNTIFS(Table_Index[Quarter],"&lt;&gt;''",Table_Index[ID],$Q1339,Table_Index[year],$R1339)</f>
        <v>0.25866517500000002</v>
      </c>
      <c r="V1339">
        <f>SUMIFS(INDEX(Table_Index[],,MATCH(V$12,Table_Index[#Headers],0)),
Table_Index[ID],$Q1339,Table_Index[year],$R1339)/COUNTIFS(Table_Index[Quarter],"&lt;&gt;''",Table_Index[ID],$Q1339,Table_Index[year],$R1339)</f>
        <v>8.626615E-2</v>
      </c>
      <c r="W1339">
        <f>SUMIFS(INDEX(Table_Index[],,MATCH(W$12,Table_Index[#Headers],0)),
Table_Index[ID],$Q1339,Table_Index[year],$R1339)/COUNTIFS(Table_Index[Quarter],"&lt;&gt;''",Table_Index[ID],$Q1339,Table_Index[year],$R1339)</f>
        <v>1.4587500000000001E-4</v>
      </c>
      <c r="X1339">
        <f>SUMIFS(INDEX(Table_Index[],,MATCH(X$12,Table_Index[#Headers],0)),
Table_Index[ID],$Q1339,Table_Index[year],$R1339)/COUNTIFS(Table_Index[Quarter],"&lt;&gt;''",Table_Index[ID],$Q1339,Table_Index[year],$R1339)</f>
        <v>0</v>
      </c>
      <c r="Y1339">
        <f>SUMIFS(INDEX(Table_Index[],,MATCH(Y$12,Table_Index[#Headers],0)),
Table_Index[ID],$Q1339,Table_Index[year],$R1339)/COUNTIFS(Table_Index[Quarter],"&lt;&gt;''",Table_Index[ID],$Q1339,Table_Index[year],$R1339)</f>
        <v>0</v>
      </c>
      <c r="Z1339">
        <f>SUMIFS(INDEX(Table_Index[],,MATCH(Z$12,Table_Index[#Headers],0)),
Table_Index[ID],$Q1339,Table_Index[year],$R1339)/COUNTIFS(Table_Index[Quarter],"&lt;&gt;''",Table_Index[ID],$Q1339,Table_Index[year],$R1339)</f>
        <v>0.49707857500000002</v>
      </c>
      <c r="AA1339">
        <f>SUMIFS(INDEX(Table_Index[],,MATCH(AA$12,Table_Index[#Headers],0)),
Table_Index[ID],$Q1339,Table_Index[year],$R1339)/COUNTIFS(Table_Index[Quarter],"&lt;&gt;''",Table_Index[ID],$Q1339,Table_Index[year],$R1339)</f>
        <v>7.6261625E-2</v>
      </c>
      <c r="AB1339">
        <f>SUMIFS(INDEX(Table_Index[],,MATCH(AB$12,Table_Index[#Headers],0)),
Table_Index[ID],$Q1339,Table_Index[year],$R1339)/COUNTIFS(Table_Index[Quarter],"&lt;&gt;''",Table_Index[ID],$Q1339,Table_Index[year],$R1339)</f>
        <v>6.9533850000000008E-2</v>
      </c>
      <c r="AC1339" s="24">
        <f t="shared" si="82"/>
        <v>1</v>
      </c>
      <c r="AD1339">
        <f>COUNTIFS(Table_Index[Quarter],"&lt;&gt;''",Table_Index[ID],$Q1339,Table_Index[year],$R1339)</f>
        <v>4</v>
      </c>
      <c r="AE1339" s="34">
        <f t="shared" si="83"/>
        <v>0.66778843355060502</v>
      </c>
    </row>
    <row r="1340" spans="1:31" x14ac:dyDescent="0.3">
      <c r="A1340">
        <v>9183</v>
      </c>
      <c r="B1340">
        <v>2006</v>
      </c>
      <c r="C1340">
        <v>1</v>
      </c>
      <c r="D1340">
        <v>0.11019669999999999</v>
      </c>
      <c r="E1340">
        <v>9.9967100000000003E-2</v>
      </c>
      <c r="F1340">
        <v>6.0770299999999999E-2</v>
      </c>
      <c r="G1340">
        <v>9.5530900000000002E-2</v>
      </c>
      <c r="H1340">
        <v>2.0256799999999998E-2</v>
      </c>
      <c r="I1340">
        <v>0.30081279999999999</v>
      </c>
      <c r="J1340">
        <v>0.20965739999999999</v>
      </c>
      <c r="K1340">
        <v>1.27618E-2</v>
      </c>
      <c r="L1340">
        <v>8.2039899999999999E-2</v>
      </c>
      <c r="M1340">
        <v>8.0064999999999997E-3</v>
      </c>
      <c r="O1340" t="str">
        <f>Table_Index[[#This Row],[ID]]&amp;Table_Index[[#This Row],[year]]</f>
        <v>91832006</v>
      </c>
      <c r="P1340" t="str">
        <v>93782005</v>
      </c>
      <c r="Q1340" t="str">
        <f t="shared" si="80"/>
        <v>9378</v>
      </c>
      <c r="R1340" t="str">
        <f t="shared" si="81"/>
        <v>2005</v>
      </c>
      <c r="S1340">
        <f>SUMIFS(INDEX(Table_Index[],,MATCH(S$12,Table_Index[#Headers],0)),
Table_Index[ID],$Q1340,Table_Index[year],$R1340)/COUNTIFS(Table_Index[Quarter],"&lt;&gt;''",Table_Index[ID],$Q1340,Table_Index[year],$R1340)</f>
        <v>1.6258124999999998E-2</v>
      </c>
      <c r="T1340">
        <f>SUMIFS(INDEX(Table_Index[],,MATCH(T$12,Table_Index[#Headers],0)),
Table_Index[ID],$Q1340,Table_Index[year],$R1340)/COUNTIFS(Table_Index[Quarter],"&lt;&gt;''",Table_Index[ID],$Q1340,Table_Index[year],$R1340)</f>
        <v>3.8470375000000001E-2</v>
      </c>
      <c r="U1340">
        <f>SUMIFS(INDEX(Table_Index[],,MATCH(U$12,Table_Index[#Headers],0)),
Table_Index[ID],$Q1340,Table_Index[year],$R1340)/COUNTIFS(Table_Index[Quarter],"&lt;&gt;''",Table_Index[ID],$Q1340,Table_Index[year],$R1340)</f>
        <v>0.40436077500000001</v>
      </c>
      <c r="V1340">
        <f>SUMIFS(INDEX(Table_Index[],,MATCH(V$12,Table_Index[#Headers],0)),
Table_Index[ID],$Q1340,Table_Index[year],$R1340)/COUNTIFS(Table_Index[Quarter],"&lt;&gt;''",Table_Index[ID],$Q1340,Table_Index[year],$R1340)</f>
        <v>2.251125E-2</v>
      </c>
      <c r="W1340">
        <f>SUMIFS(INDEX(Table_Index[],,MATCH(W$12,Table_Index[#Headers],0)),
Table_Index[ID],$Q1340,Table_Index[year],$R1340)/COUNTIFS(Table_Index[Quarter],"&lt;&gt;''",Table_Index[ID],$Q1340,Table_Index[year],$R1340)</f>
        <v>1.6883450000000001E-2</v>
      </c>
      <c r="X1340">
        <f>SUMIFS(INDEX(Table_Index[],,MATCH(X$12,Table_Index[#Headers],0)),
Table_Index[ID],$Q1340,Table_Index[year],$R1340)/COUNTIFS(Table_Index[Quarter],"&lt;&gt;''",Table_Index[ID],$Q1340,Table_Index[year],$R1340)</f>
        <v>0.119249525</v>
      </c>
      <c r="Y1340">
        <f>SUMIFS(INDEX(Table_Index[],,MATCH(Y$12,Table_Index[#Headers],0)),
Table_Index[ID],$Q1340,Table_Index[year],$R1340)/COUNTIFS(Table_Index[Quarter],"&lt;&gt;''",Table_Index[ID],$Q1340,Table_Index[year],$R1340)</f>
        <v>1.4409224999999999E-2</v>
      </c>
      <c r="Z1340">
        <f>SUMIFS(INDEX(Table_Index[],,MATCH(Z$12,Table_Index[#Headers],0)),
Table_Index[ID],$Q1340,Table_Index[year],$R1340)/COUNTIFS(Table_Index[Quarter],"&lt;&gt;''",Table_Index[ID],$Q1340,Table_Index[year],$R1340)</f>
        <v>0.17157044999999999</v>
      </c>
      <c r="AA1340">
        <f>SUMIFS(INDEX(Table_Index[],,MATCH(AA$12,Table_Index[#Headers],0)),
Table_Index[ID],$Q1340,Table_Index[year],$R1340)/COUNTIFS(Table_Index[Quarter],"&lt;&gt;''",Table_Index[ID],$Q1340,Table_Index[year],$R1340)</f>
        <v>0.151111625</v>
      </c>
      <c r="AB1340">
        <f>SUMIFS(INDEX(Table_Index[],,MATCH(AB$12,Table_Index[#Headers],0)),
Table_Index[ID],$Q1340,Table_Index[year],$R1340)/COUNTIFS(Table_Index[Quarter],"&lt;&gt;''",Table_Index[ID],$Q1340,Table_Index[year],$R1340)</f>
        <v>4.5175175000000005E-2</v>
      </c>
      <c r="AC1340" s="24">
        <f t="shared" si="82"/>
        <v>0.99999997499999993</v>
      </c>
      <c r="AD1340">
        <f>COUNTIFS(Table_Index[Quarter],"&lt;&gt;''",Table_Index[ID],$Q1340,Table_Index[year],$R1340)</f>
        <v>4</v>
      </c>
      <c r="AE1340" s="34">
        <f t="shared" si="83"/>
        <v>0.76521624606232819</v>
      </c>
    </row>
    <row r="1341" spans="1:31" x14ac:dyDescent="0.3">
      <c r="A1341">
        <v>9183</v>
      </c>
      <c r="B1341">
        <v>2006</v>
      </c>
      <c r="C1341">
        <v>2</v>
      </c>
      <c r="D1341">
        <v>9.8784200000000003E-2</v>
      </c>
      <c r="E1341">
        <v>8.5866300000000007E-2</v>
      </c>
      <c r="F1341">
        <v>8.3586599999999997E-2</v>
      </c>
      <c r="G1341">
        <v>5.4711200000000001E-2</v>
      </c>
      <c r="H1341">
        <v>0</v>
      </c>
      <c r="I1341">
        <v>0.22796350000000001</v>
      </c>
      <c r="J1341">
        <v>0.27735559999999998</v>
      </c>
      <c r="K1341">
        <v>3.0395100000000001E-2</v>
      </c>
      <c r="L1341">
        <v>0.13373860000000001</v>
      </c>
      <c r="M1341">
        <v>7.5988000000000002E-3</v>
      </c>
      <c r="O1341" t="str">
        <f>Table_Index[[#This Row],[ID]]&amp;Table_Index[[#This Row],[year]]</f>
        <v>91832006</v>
      </c>
      <c r="P1341" t="str">
        <v>93782006</v>
      </c>
      <c r="Q1341" t="str">
        <f t="shared" si="80"/>
        <v>9378</v>
      </c>
      <c r="R1341" t="str">
        <f t="shared" si="81"/>
        <v>2006</v>
      </c>
      <c r="S1341">
        <f>SUMIFS(INDEX(Table_Index[],,MATCH(S$12,Table_Index[#Headers],0)),
Table_Index[ID],$Q1341,Table_Index[year],$R1341)/COUNTIFS(Table_Index[Quarter],"&lt;&gt;''",Table_Index[ID],$Q1341,Table_Index[year],$R1341)</f>
        <v>5.6456799999999994E-2</v>
      </c>
      <c r="T1341">
        <f>SUMIFS(INDEX(Table_Index[],,MATCH(T$12,Table_Index[#Headers],0)),
Table_Index[ID],$Q1341,Table_Index[year],$R1341)/COUNTIFS(Table_Index[Quarter],"&lt;&gt;''",Table_Index[ID],$Q1341,Table_Index[year],$R1341)</f>
        <v>4.2243074999999998E-2</v>
      </c>
      <c r="U1341">
        <f>SUMIFS(INDEX(Table_Index[],,MATCH(U$12,Table_Index[#Headers],0)),
Table_Index[ID],$Q1341,Table_Index[year],$R1341)/COUNTIFS(Table_Index[Quarter],"&lt;&gt;''",Table_Index[ID],$Q1341,Table_Index[year],$R1341)</f>
        <v>0.28570717499999998</v>
      </c>
      <c r="V1341">
        <f>SUMIFS(INDEX(Table_Index[],,MATCH(V$12,Table_Index[#Headers],0)),
Table_Index[ID],$Q1341,Table_Index[year],$R1341)/COUNTIFS(Table_Index[Quarter],"&lt;&gt;''",Table_Index[ID],$Q1341,Table_Index[year],$R1341)</f>
        <v>0.11889524999999999</v>
      </c>
      <c r="W1341">
        <f>SUMIFS(INDEX(Table_Index[],,MATCH(W$12,Table_Index[#Headers],0)),
Table_Index[ID],$Q1341,Table_Index[year],$R1341)/COUNTIFS(Table_Index[Quarter],"&lt;&gt;''",Table_Index[ID],$Q1341,Table_Index[year],$R1341)</f>
        <v>8.1391424999999989E-2</v>
      </c>
      <c r="X1341">
        <f>SUMIFS(INDEX(Table_Index[],,MATCH(X$12,Table_Index[#Headers],0)),
Table_Index[ID],$Q1341,Table_Index[year],$R1341)/COUNTIFS(Table_Index[Quarter],"&lt;&gt;''",Table_Index[ID],$Q1341,Table_Index[year],$R1341)</f>
        <v>0</v>
      </c>
      <c r="Y1341">
        <f>SUMIFS(INDEX(Table_Index[],,MATCH(Y$12,Table_Index[#Headers],0)),
Table_Index[ID],$Q1341,Table_Index[year],$R1341)/COUNTIFS(Table_Index[Quarter],"&lt;&gt;''",Table_Index[ID],$Q1341,Table_Index[year],$R1341)</f>
        <v>2.9585799999999999E-2</v>
      </c>
      <c r="Z1341">
        <f>SUMIFS(INDEX(Table_Index[],,MATCH(Z$12,Table_Index[#Headers],0)),
Table_Index[ID],$Q1341,Table_Index[year],$R1341)/COUNTIFS(Table_Index[Quarter],"&lt;&gt;''",Table_Index[ID],$Q1341,Table_Index[year],$R1341)</f>
        <v>0.12740204999999999</v>
      </c>
      <c r="AA1341">
        <f>SUMIFS(INDEX(Table_Index[],,MATCH(AA$12,Table_Index[#Headers],0)),
Table_Index[ID],$Q1341,Table_Index[year],$R1341)/COUNTIFS(Table_Index[Quarter],"&lt;&gt;''",Table_Index[ID],$Q1341,Table_Index[year],$R1341)</f>
        <v>0.24391017500000001</v>
      </c>
      <c r="AB1341">
        <f>SUMIFS(INDEX(Table_Index[],,MATCH(AB$12,Table_Index[#Headers],0)),
Table_Index[ID],$Q1341,Table_Index[year],$R1341)/COUNTIFS(Table_Index[Quarter],"&lt;&gt;''",Table_Index[ID],$Q1341,Table_Index[year],$R1341)</f>
        <v>1.4408299999999999E-2</v>
      </c>
      <c r="AC1341" s="24">
        <f t="shared" si="82"/>
        <v>1.0000000499999999</v>
      </c>
      <c r="AD1341">
        <f>COUNTIFS(Table_Index[Quarter],"&lt;&gt;''",Table_Index[ID],$Q1341,Table_Index[year],$R1341)</f>
        <v>4</v>
      </c>
      <c r="AE1341" s="34">
        <f t="shared" si="83"/>
        <v>0.81583254348246748</v>
      </c>
    </row>
    <row r="1342" spans="1:31" x14ac:dyDescent="0.3">
      <c r="A1342">
        <v>9183</v>
      </c>
      <c r="B1342">
        <v>2006</v>
      </c>
      <c r="C1342">
        <v>3</v>
      </c>
      <c r="D1342">
        <v>0.11652419999999999</v>
      </c>
      <c r="E1342">
        <v>8.0493700000000001E-2</v>
      </c>
      <c r="F1342">
        <v>0.114991</v>
      </c>
      <c r="G1342">
        <v>0.25326759999999998</v>
      </c>
      <c r="H1342">
        <v>1.63862E-2</v>
      </c>
      <c r="I1342">
        <v>0.114991</v>
      </c>
      <c r="J1342">
        <v>0.20008429999999999</v>
      </c>
      <c r="K1342">
        <v>2.29982E-2</v>
      </c>
      <c r="L1342">
        <v>6.8994600000000003E-2</v>
      </c>
      <c r="M1342">
        <v>1.1269100000000001E-2</v>
      </c>
      <c r="O1342" t="str">
        <f>Table_Index[[#This Row],[ID]]&amp;Table_Index[[#This Row],[year]]</f>
        <v>91832006</v>
      </c>
      <c r="P1342" t="str">
        <v>93782007</v>
      </c>
      <c r="Q1342" t="str">
        <f t="shared" si="80"/>
        <v>9378</v>
      </c>
      <c r="R1342" t="str">
        <f t="shared" si="81"/>
        <v>2007</v>
      </c>
      <c r="S1342">
        <f>SUMIFS(INDEX(Table_Index[],,MATCH(S$12,Table_Index[#Headers],0)),
Table_Index[ID],$Q1342,Table_Index[year],$R1342)/COUNTIFS(Table_Index[Quarter],"&lt;&gt;''",Table_Index[ID],$Q1342,Table_Index[year],$R1342)</f>
        <v>7.8203599999999998E-2</v>
      </c>
      <c r="T1342">
        <f>SUMIFS(INDEX(Table_Index[],,MATCH(T$12,Table_Index[#Headers],0)),
Table_Index[ID],$Q1342,Table_Index[year],$R1342)/COUNTIFS(Table_Index[Quarter],"&lt;&gt;''",Table_Index[ID],$Q1342,Table_Index[year],$R1342)</f>
        <v>7.8635549999999999E-2</v>
      </c>
      <c r="U1342">
        <f>SUMIFS(INDEX(Table_Index[],,MATCH(U$12,Table_Index[#Headers],0)),
Table_Index[ID],$Q1342,Table_Index[year],$R1342)/COUNTIFS(Table_Index[Quarter],"&lt;&gt;''",Table_Index[ID],$Q1342,Table_Index[year],$R1342)</f>
        <v>0.17130820000000002</v>
      </c>
      <c r="V1342">
        <f>SUMIFS(INDEX(Table_Index[],,MATCH(V$12,Table_Index[#Headers],0)),
Table_Index[ID],$Q1342,Table_Index[year],$R1342)/COUNTIFS(Table_Index[Quarter],"&lt;&gt;''",Table_Index[ID],$Q1342,Table_Index[year],$R1342)</f>
        <v>3.5772625000000002E-2</v>
      </c>
      <c r="W1342">
        <f>SUMIFS(INDEX(Table_Index[],,MATCH(W$12,Table_Index[#Headers],0)),
Table_Index[ID],$Q1342,Table_Index[year],$R1342)/COUNTIFS(Table_Index[Quarter],"&lt;&gt;''",Table_Index[ID],$Q1342,Table_Index[year],$R1342)</f>
        <v>4.8349700000000002E-2</v>
      </c>
      <c r="X1342">
        <f>SUMIFS(INDEX(Table_Index[],,MATCH(X$12,Table_Index[#Headers],0)),
Table_Index[ID],$Q1342,Table_Index[year],$R1342)/COUNTIFS(Table_Index[Quarter],"&lt;&gt;''",Table_Index[ID],$Q1342,Table_Index[year],$R1342)</f>
        <v>6.4388299999999996E-2</v>
      </c>
      <c r="Y1342">
        <f>SUMIFS(INDEX(Table_Index[],,MATCH(Y$12,Table_Index[#Headers],0)),
Table_Index[ID],$Q1342,Table_Index[year],$R1342)/COUNTIFS(Table_Index[Quarter],"&lt;&gt;''",Table_Index[ID],$Q1342,Table_Index[year],$R1342)</f>
        <v>0.20409964999999997</v>
      </c>
      <c r="Z1342">
        <f>SUMIFS(INDEX(Table_Index[],,MATCH(Z$12,Table_Index[#Headers],0)),
Table_Index[ID],$Q1342,Table_Index[year],$R1342)/COUNTIFS(Table_Index[Quarter],"&lt;&gt;''",Table_Index[ID],$Q1342,Table_Index[year],$R1342)</f>
        <v>9.3080449999999995E-2</v>
      </c>
      <c r="AA1342">
        <f>SUMIFS(INDEX(Table_Index[],,MATCH(AA$12,Table_Index[#Headers],0)),
Table_Index[ID],$Q1342,Table_Index[year],$R1342)/COUNTIFS(Table_Index[Quarter],"&lt;&gt;''",Table_Index[ID],$Q1342,Table_Index[year],$R1342)</f>
        <v>0.20901697500000002</v>
      </c>
      <c r="AB1342">
        <f>SUMIFS(INDEX(Table_Index[],,MATCH(AB$12,Table_Index[#Headers],0)),
Table_Index[ID],$Q1342,Table_Index[year],$R1342)/COUNTIFS(Table_Index[Quarter],"&lt;&gt;''",Table_Index[ID],$Q1342,Table_Index[year],$R1342)</f>
        <v>1.7145025000000001E-2</v>
      </c>
      <c r="AC1342" s="24">
        <f t="shared" si="82"/>
        <v>1.000000075</v>
      </c>
      <c r="AD1342">
        <f>COUNTIFS(Table_Index[Quarter],"&lt;&gt;''",Table_Index[ID],$Q1342,Table_Index[year],$R1342)</f>
        <v>4</v>
      </c>
      <c r="AE1342" s="34">
        <f t="shared" si="83"/>
        <v>0.85628823544690058</v>
      </c>
    </row>
    <row r="1343" spans="1:31" x14ac:dyDescent="0.3">
      <c r="A1343">
        <v>9183</v>
      </c>
      <c r="B1343">
        <v>2006</v>
      </c>
      <c r="C1343">
        <v>4</v>
      </c>
      <c r="D1343">
        <v>9.4742199999999999E-2</v>
      </c>
      <c r="E1343">
        <v>0.13335749999999999</v>
      </c>
      <c r="F1343">
        <v>8.0822699999999997E-2</v>
      </c>
      <c r="G1343">
        <v>2.9365599999999999E-2</v>
      </c>
      <c r="H1343">
        <v>2.5863299999999999E-2</v>
      </c>
      <c r="I1343">
        <v>0.2263037</v>
      </c>
      <c r="J1343">
        <v>0.2497423</v>
      </c>
      <c r="K1343">
        <v>1.85892E-2</v>
      </c>
      <c r="L1343">
        <v>0.13739870000000001</v>
      </c>
      <c r="M1343">
        <v>3.8148000000000001E-3</v>
      </c>
      <c r="O1343" t="str">
        <f>Table_Index[[#This Row],[ID]]&amp;Table_Index[[#This Row],[year]]</f>
        <v>91832006</v>
      </c>
      <c r="P1343" t="str">
        <v>93782008</v>
      </c>
      <c r="Q1343" t="str">
        <f t="shared" si="80"/>
        <v>9378</v>
      </c>
      <c r="R1343" t="str">
        <f t="shared" si="81"/>
        <v>2008</v>
      </c>
      <c r="S1343">
        <f>SUMIFS(INDEX(Table_Index[],,MATCH(S$12,Table_Index[#Headers],0)),
Table_Index[ID],$Q1343,Table_Index[year],$R1343)/COUNTIFS(Table_Index[Quarter],"&lt;&gt;''",Table_Index[ID],$Q1343,Table_Index[year],$R1343)</f>
        <v>5.5259700000000002E-2</v>
      </c>
      <c r="T1343">
        <f>SUMIFS(INDEX(Table_Index[],,MATCH(T$12,Table_Index[#Headers],0)),
Table_Index[ID],$Q1343,Table_Index[year],$R1343)/COUNTIFS(Table_Index[Quarter],"&lt;&gt;''",Table_Index[ID],$Q1343,Table_Index[year],$R1343)</f>
        <v>0.14856190000000002</v>
      </c>
      <c r="U1343">
        <f>SUMIFS(INDEX(Table_Index[],,MATCH(U$12,Table_Index[#Headers],0)),
Table_Index[ID],$Q1343,Table_Index[year],$R1343)/COUNTIFS(Table_Index[Quarter],"&lt;&gt;''",Table_Index[ID],$Q1343,Table_Index[year],$R1343)</f>
        <v>0.28294462500000001</v>
      </c>
      <c r="V1343">
        <f>SUMIFS(INDEX(Table_Index[],,MATCH(V$12,Table_Index[#Headers],0)),
Table_Index[ID],$Q1343,Table_Index[year],$R1343)/COUNTIFS(Table_Index[Quarter],"&lt;&gt;''",Table_Index[ID],$Q1343,Table_Index[year],$R1343)</f>
        <v>1.3491625E-2</v>
      </c>
      <c r="W1343">
        <f>SUMIFS(INDEX(Table_Index[],,MATCH(W$12,Table_Index[#Headers],0)),
Table_Index[ID],$Q1343,Table_Index[year],$R1343)/COUNTIFS(Table_Index[Quarter],"&lt;&gt;''",Table_Index[ID],$Q1343,Table_Index[year],$R1343)</f>
        <v>3.0755474999999997E-2</v>
      </c>
      <c r="X1343">
        <f>SUMIFS(INDEX(Table_Index[],,MATCH(X$12,Table_Index[#Headers],0)),
Table_Index[ID],$Q1343,Table_Index[year],$R1343)/COUNTIFS(Table_Index[Quarter],"&lt;&gt;''",Table_Index[ID],$Q1343,Table_Index[year],$R1343)</f>
        <v>0</v>
      </c>
      <c r="Y1343">
        <f>SUMIFS(INDEX(Table_Index[],,MATCH(Y$12,Table_Index[#Headers],0)),
Table_Index[ID],$Q1343,Table_Index[year],$R1343)/COUNTIFS(Table_Index[Quarter],"&lt;&gt;''",Table_Index[ID],$Q1343,Table_Index[year],$R1343)</f>
        <v>0.29142312500000001</v>
      </c>
      <c r="Z1343">
        <f>SUMIFS(INDEX(Table_Index[],,MATCH(Z$12,Table_Index[#Headers],0)),
Table_Index[ID],$Q1343,Table_Index[year],$R1343)/COUNTIFS(Table_Index[Quarter],"&lt;&gt;''",Table_Index[ID],$Q1343,Table_Index[year],$R1343)</f>
        <v>6.6475699999999999E-2</v>
      </c>
      <c r="AA1343">
        <f>SUMIFS(INDEX(Table_Index[],,MATCH(AA$12,Table_Index[#Headers],0)),
Table_Index[ID],$Q1343,Table_Index[year],$R1343)/COUNTIFS(Table_Index[Quarter],"&lt;&gt;''",Table_Index[ID],$Q1343,Table_Index[year],$R1343)</f>
        <v>9.6708150000000007E-2</v>
      </c>
      <c r="AB1343">
        <f>SUMIFS(INDEX(Table_Index[],,MATCH(AB$12,Table_Index[#Headers],0)),
Table_Index[ID],$Q1343,Table_Index[year],$R1343)/COUNTIFS(Table_Index[Quarter],"&lt;&gt;''",Table_Index[ID],$Q1343,Table_Index[year],$R1343)</f>
        <v>1.4379675E-2</v>
      </c>
      <c r="AC1343" s="24">
        <f t="shared" si="82"/>
        <v>0.99999997500000004</v>
      </c>
      <c r="AD1343">
        <f>COUNTIFS(Table_Index[Quarter],"&lt;&gt;''",Table_Index[ID],$Q1343,Table_Index[year],$R1343)</f>
        <v>4</v>
      </c>
      <c r="AE1343" s="34">
        <f t="shared" si="83"/>
        <v>0.79478444561550932</v>
      </c>
    </row>
    <row r="1344" spans="1:31" x14ac:dyDescent="0.3">
      <c r="A1344">
        <v>9183</v>
      </c>
      <c r="B1344">
        <v>2007</v>
      </c>
      <c r="C1344">
        <v>1</v>
      </c>
      <c r="D1344">
        <v>0.1164369</v>
      </c>
      <c r="E1344">
        <v>0.14153109999999999</v>
      </c>
      <c r="F1344">
        <v>8.7327699999999994E-2</v>
      </c>
      <c r="G1344">
        <v>3.2120500000000003E-2</v>
      </c>
      <c r="H1344">
        <v>5.0188000000000003E-3</v>
      </c>
      <c r="I1344">
        <v>0.19979730000000001</v>
      </c>
      <c r="J1344">
        <v>0.2439152</v>
      </c>
      <c r="K1344">
        <v>3.1618599999999997E-2</v>
      </c>
      <c r="L1344">
        <v>0.1365122</v>
      </c>
      <c r="M1344">
        <v>5.7215E-3</v>
      </c>
      <c r="O1344" t="str">
        <f>Table_Index[[#This Row],[ID]]&amp;Table_Index[[#This Row],[year]]</f>
        <v>91832007</v>
      </c>
      <c r="P1344" t="str">
        <v>93792003</v>
      </c>
      <c r="Q1344" t="str">
        <f t="shared" si="80"/>
        <v>9379</v>
      </c>
      <c r="R1344" t="str">
        <f t="shared" si="81"/>
        <v>2003</v>
      </c>
      <c r="S1344">
        <f>SUMIFS(INDEX(Table_Index[],,MATCH(S$12,Table_Index[#Headers],0)),
Table_Index[ID],$Q1344,Table_Index[year],$R1344)/COUNTIFS(Table_Index[Quarter],"&lt;&gt;''",Table_Index[ID],$Q1344,Table_Index[year],$R1344)</f>
        <v>0.33246392499999999</v>
      </c>
      <c r="T1344">
        <f>SUMIFS(INDEX(Table_Index[],,MATCH(T$12,Table_Index[#Headers],0)),
Table_Index[ID],$Q1344,Table_Index[year],$R1344)/COUNTIFS(Table_Index[Quarter],"&lt;&gt;''",Table_Index[ID],$Q1344,Table_Index[year],$R1344)</f>
        <v>0</v>
      </c>
      <c r="U1344">
        <f>SUMIFS(INDEX(Table_Index[],,MATCH(U$12,Table_Index[#Headers],0)),
Table_Index[ID],$Q1344,Table_Index[year],$R1344)/COUNTIFS(Table_Index[Quarter],"&lt;&gt;''",Table_Index[ID],$Q1344,Table_Index[year],$R1344)</f>
        <v>0.15195302499999999</v>
      </c>
      <c r="V1344">
        <f>SUMIFS(INDEX(Table_Index[],,MATCH(V$12,Table_Index[#Headers],0)),
Table_Index[ID],$Q1344,Table_Index[year],$R1344)/COUNTIFS(Table_Index[Quarter],"&lt;&gt;''",Table_Index[ID],$Q1344,Table_Index[year],$R1344)</f>
        <v>0.207141925</v>
      </c>
      <c r="W1344">
        <f>SUMIFS(INDEX(Table_Index[],,MATCH(W$12,Table_Index[#Headers],0)),
Table_Index[ID],$Q1344,Table_Index[year],$R1344)/COUNTIFS(Table_Index[Quarter],"&lt;&gt;''",Table_Index[ID],$Q1344,Table_Index[year],$R1344)</f>
        <v>0</v>
      </c>
      <c r="X1344">
        <f>SUMIFS(INDEX(Table_Index[],,MATCH(X$12,Table_Index[#Headers],0)),
Table_Index[ID],$Q1344,Table_Index[year],$R1344)/COUNTIFS(Table_Index[Quarter],"&lt;&gt;''",Table_Index[ID],$Q1344,Table_Index[year],$R1344)</f>
        <v>8.3986549999999993E-2</v>
      </c>
      <c r="Y1344">
        <f>SUMIFS(INDEX(Table_Index[],,MATCH(Y$12,Table_Index[#Headers],0)),
Table_Index[ID],$Q1344,Table_Index[year],$R1344)/COUNTIFS(Table_Index[Quarter],"&lt;&gt;''",Table_Index[ID],$Q1344,Table_Index[year],$R1344)</f>
        <v>1.1758124999999999E-2</v>
      </c>
      <c r="Z1344">
        <f>SUMIFS(INDEX(Table_Index[],,MATCH(Z$12,Table_Index[#Headers],0)),
Table_Index[ID],$Q1344,Table_Index[year],$R1344)/COUNTIFS(Table_Index[Quarter],"&lt;&gt;''",Table_Index[ID],$Q1344,Table_Index[year],$R1344)</f>
        <v>7.731482499999999E-2</v>
      </c>
      <c r="AA1344">
        <f>SUMIFS(INDEX(Table_Index[],,MATCH(AA$12,Table_Index[#Headers],0)),
Table_Index[ID],$Q1344,Table_Index[year],$R1344)/COUNTIFS(Table_Index[Quarter],"&lt;&gt;''",Table_Index[ID],$Q1344,Table_Index[year],$R1344)</f>
        <v>0.10726787500000001</v>
      </c>
      <c r="AB1344">
        <f>SUMIFS(INDEX(Table_Index[],,MATCH(AB$12,Table_Index[#Headers],0)),
Table_Index[ID],$Q1344,Table_Index[year],$R1344)/COUNTIFS(Table_Index[Quarter],"&lt;&gt;''",Table_Index[ID],$Q1344,Table_Index[year],$R1344)</f>
        <v>2.47543E-2</v>
      </c>
      <c r="AC1344" s="24">
        <f t="shared" si="82"/>
        <v>0.99664054999999985</v>
      </c>
      <c r="AD1344">
        <f>COUNTIFS(Table_Index[Quarter],"&lt;&gt;''",Table_Index[ID],$Q1344,Table_Index[year],$R1344)</f>
        <v>4</v>
      </c>
      <c r="AE1344" s="34">
        <f t="shared" si="83"/>
        <v>0.79818149104953373</v>
      </c>
    </row>
    <row r="1345" spans="1:31" x14ac:dyDescent="0.3">
      <c r="A1345">
        <v>9183</v>
      </c>
      <c r="B1345">
        <v>2007</v>
      </c>
      <c r="C1345">
        <v>2</v>
      </c>
      <c r="D1345">
        <v>8.4810399999999994E-2</v>
      </c>
      <c r="E1345">
        <v>4.5434099999999998E-2</v>
      </c>
      <c r="F1345">
        <v>6.9898699999999994E-2</v>
      </c>
      <c r="G1345">
        <v>0.21528800000000001</v>
      </c>
      <c r="H1345">
        <v>6.2909000000000003E-3</v>
      </c>
      <c r="I1345">
        <v>0.39457809999999999</v>
      </c>
      <c r="J1345">
        <v>5.87149E-2</v>
      </c>
      <c r="K1345">
        <v>1.4678699999999999E-2</v>
      </c>
      <c r="L1345">
        <v>0.1021281</v>
      </c>
      <c r="M1345">
        <v>8.1781000000000006E-3</v>
      </c>
      <c r="O1345" t="str">
        <f>Table_Index[[#This Row],[ID]]&amp;Table_Index[[#This Row],[year]]</f>
        <v>91832007</v>
      </c>
      <c r="P1345" t="str">
        <v>93792004</v>
      </c>
      <c r="Q1345" t="str">
        <f t="shared" si="80"/>
        <v>9379</v>
      </c>
      <c r="R1345" t="str">
        <f t="shared" si="81"/>
        <v>2004</v>
      </c>
      <c r="S1345">
        <f>SUMIFS(INDEX(Table_Index[],,MATCH(S$12,Table_Index[#Headers],0)),
Table_Index[ID],$Q1345,Table_Index[year],$R1345)/COUNTIFS(Table_Index[Quarter],"&lt;&gt;''",Table_Index[ID],$Q1345,Table_Index[year],$R1345)</f>
        <v>0.27370565000000002</v>
      </c>
      <c r="T1345">
        <f>SUMIFS(INDEX(Table_Index[],,MATCH(T$12,Table_Index[#Headers],0)),
Table_Index[ID],$Q1345,Table_Index[year],$R1345)/COUNTIFS(Table_Index[Quarter],"&lt;&gt;''",Table_Index[ID],$Q1345,Table_Index[year],$R1345)</f>
        <v>9.1053725000000002E-2</v>
      </c>
      <c r="U1345">
        <f>SUMIFS(INDEX(Table_Index[],,MATCH(U$12,Table_Index[#Headers],0)),
Table_Index[ID],$Q1345,Table_Index[year],$R1345)/COUNTIFS(Table_Index[Quarter],"&lt;&gt;''",Table_Index[ID],$Q1345,Table_Index[year],$R1345)</f>
        <v>8.4982224999999995E-2</v>
      </c>
      <c r="V1345">
        <f>SUMIFS(INDEX(Table_Index[],,MATCH(V$12,Table_Index[#Headers],0)),
Table_Index[ID],$Q1345,Table_Index[year],$R1345)/COUNTIFS(Table_Index[Quarter],"&lt;&gt;''",Table_Index[ID],$Q1345,Table_Index[year],$R1345)</f>
        <v>0.14494417500000001</v>
      </c>
      <c r="W1345">
        <f>SUMIFS(INDEX(Table_Index[],,MATCH(W$12,Table_Index[#Headers],0)),
Table_Index[ID],$Q1345,Table_Index[year],$R1345)/COUNTIFS(Table_Index[Quarter],"&lt;&gt;''",Table_Index[ID],$Q1345,Table_Index[year],$R1345)</f>
        <v>3.2063275000000002E-2</v>
      </c>
      <c r="X1345">
        <f>SUMIFS(INDEX(Table_Index[],,MATCH(X$12,Table_Index[#Headers],0)),
Table_Index[ID],$Q1345,Table_Index[year],$R1345)/COUNTIFS(Table_Index[Quarter],"&lt;&gt;''",Table_Index[ID],$Q1345,Table_Index[year],$R1345)</f>
        <v>0.12755320000000001</v>
      </c>
      <c r="Y1345">
        <f>SUMIFS(INDEX(Table_Index[],,MATCH(Y$12,Table_Index[#Headers],0)),
Table_Index[ID],$Q1345,Table_Index[year],$R1345)/COUNTIFS(Table_Index[Quarter],"&lt;&gt;''",Table_Index[ID],$Q1345,Table_Index[year],$R1345)</f>
        <v>5.9048799999999999E-2</v>
      </c>
      <c r="Z1345">
        <f>SUMIFS(INDEX(Table_Index[],,MATCH(Z$12,Table_Index[#Headers],0)),
Table_Index[ID],$Q1345,Table_Index[year],$R1345)/COUNTIFS(Table_Index[Quarter],"&lt;&gt;''",Table_Index[ID],$Q1345,Table_Index[year],$R1345)</f>
        <v>4.2859649999999999E-2</v>
      </c>
      <c r="AA1345">
        <f>SUMIFS(INDEX(Table_Index[],,MATCH(AA$12,Table_Index[#Headers],0)),
Table_Index[ID],$Q1345,Table_Index[year],$R1345)/COUNTIFS(Table_Index[Quarter],"&lt;&gt;''",Table_Index[ID],$Q1345,Table_Index[year],$R1345)</f>
        <v>0.135961</v>
      </c>
      <c r="AB1345">
        <f>SUMIFS(INDEX(Table_Index[],,MATCH(AB$12,Table_Index[#Headers],0)),
Table_Index[ID],$Q1345,Table_Index[year],$R1345)/COUNTIFS(Table_Index[Quarter],"&lt;&gt;''",Table_Index[ID],$Q1345,Table_Index[year],$R1345)</f>
        <v>7.8283750000000003E-3</v>
      </c>
      <c r="AC1345" s="24">
        <f t="shared" si="82"/>
        <v>1.000000075</v>
      </c>
      <c r="AD1345">
        <f>COUNTIFS(Table_Index[Quarter],"&lt;&gt;''",Table_Index[ID],$Q1345,Table_Index[year],$R1345)</f>
        <v>4</v>
      </c>
      <c r="AE1345" s="34">
        <f t="shared" si="83"/>
        <v>0.84739538409965187</v>
      </c>
    </row>
    <row r="1346" spans="1:31" x14ac:dyDescent="0.3">
      <c r="A1346">
        <v>9183</v>
      </c>
      <c r="B1346">
        <v>2007</v>
      </c>
      <c r="C1346">
        <v>3</v>
      </c>
      <c r="D1346">
        <v>7.1748300000000001E-2</v>
      </c>
      <c r="E1346">
        <v>7.5779200000000005E-2</v>
      </c>
      <c r="F1346">
        <v>5.32066E-2</v>
      </c>
      <c r="G1346">
        <v>0.19509099999999999</v>
      </c>
      <c r="H1346">
        <v>1.5478E-3</v>
      </c>
      <c r="I1346">
        <v>0.31440279999999998</v>
      </c>
      <c r="J1346">
        <v>0.2369039</v>
      </c>
      <c r="K1346">
        <v>1.0641299999999999E-2</v>
      </c>
      <c r="L1346">
        <v>3.7728299999999999E-2</v>
      </c>
      <c r="M1346">
        <v>2.9505999999999998E-3</v>
      </c>
      <c r="O1346" t="str">
        <f>Table_Index[[#This Row],[ID]]&amp;Table_Index[[#This Row],[year]]</f>
        <v>91832007</v>
      </c>
      <c r="P1346" t="str">
        <v>93802003</v>
      </c>
      <c r="Q1346" t="str">
        <f t="shared" si="80"/>
        <v>9380</v>
      </c>
      <c r="R1346" t="str">
        <f t="shared" si="81"/>
        <v>2003</v>
      </c>
      <c r="S1346">
        <f>SUMIFS(INDEX(Table_Index[],,MATCH(S$12,Table_Index[#Headers],0)),
Table_Index[ID],$Q1346,Table_Index[year],$R1346)/COUNTIFS(Table_Index[Quarter],"&lt;&gt;''",Table_Index[ID],$Q1346,Table_Index[year],$R1346)</f>
        <v>9.5767599999999994E-2</v>
      </c>
      <c r="T1346">
        <f>SUMIFS(INDEX(Table_Index[],,MATCH(T$12,Table_Index[#Headers],0)),
Table_Index[ID],$Q1346,Table_Index[year],$R1346)/COUNTIFS(Table_Index[Quarter],"&lt;&gt;''",Table_Index[ID],$Q1346,Table_Index[year],$R1346)</f>
        <v>2.8434475000000001E-2</v>
      </c>
      <c r="U1346">
        <f>SUMIFS(INDEX(Table_Index[],,MATCH(U$12,Table_Index[#Headers],0)),
Table_Index[ID],$Q1346,Table_Index[year],$R1346)/COUNTIFS(Table_Index[Quarter],"&lt;&gt;''",Table_Index[ID],$Q1346,Table_Index[year],$R1346)</f>
        <v>0.13632794999999998</v>
      </c>
      <c r="V1346">
        <f>SUMIFS(INDEX(Table_Index[],,MATCH(V$12,Table_Index[#Headers],0)),
Table_Index[ID],$Q1346,Table_Index[year],$R1346)/COUNTIFS(Table_Index[Quarter],"&lt;&gt;''",Table_Index[ID],$Q1346,Table_Index[year],$R1346)</f>
        <v>0.10208330000000002</v>
      </c>
      <c r="W1346">
        <f>SUMIFS(INDEX(Table_Index[],,MATCH(W$12,Table_Index[#Headers],0)),
Table_Index[ID],$Q1346,Table_Index[year],$R1346)/COUNTIFS(Table_Index[Quarter],"&lt;&gt;''",Table_Index[ID],$Q1346,Table_Index[year],$R1346)</f>
        <v>1.02459E-2</v>
      </c>
      <c r="X1346">
        <f>SUMIFS(INDEX(Table_Index[],,MATCH(X$12,Table_Index[#Headers],0)),
Table_Index[ID],$Q1346,Table_Index[year],$R1346)/COUNTIFS(Table_Index[Quarter],"&lt;&gt;''",Table_Index[ID],$Q1346,Table_Index[year],$R1346)</f>
        <v>0.31260924999999995</v>
      </c>
      <c r="Y1346">
        <f>SUMIFS(INDEX(Table_Index[],,MATCH(Y$12,Table_Index[#Headers],0)),
Table_Index[ID],$Q1346,Table_Index[year],$R1346)/COUNTIFS(Table_Index[Quarter],"&lt;&gt;''",Table_Index[ID],$Q1346,Table_Index[year],$R1346)</f>
        <v>0.15070457500000001</v>
      </c>
      <c r="Z1346">
        <f>SUMIFS(INDEX(Table_Index[],,MATCH(Z$12,Table_Index[#Headers],0)),
Table_Index[ID],$Q1346,Table_Index[year],$R1346)/COUNTIFS(Table_Index[Quarter],"&lt;&gt;''",Table_Index[ID],$Q1346,Table_Index[year],$R1346)</f>
        <v>6.8928624999999993E-2</v>
      </c>
      <c r="AA1346">
        <f>SUMIFS(INDEX(Table_Index[],,MATCH(AA$12,Table_Index[#Headers],0)),
Table_Index[ID],$Q1346,Table_Index[year],$R1346)/COUNTIFS(Table_Index[Quarter],"&lt;&gt;''",Table_Index[ID],$Q1346,Table_Index[year],$R1346)</f>
        <v>8.1226725E-2</v>
      </c>
      <c r="AB1346">
        <f>SUMIFS(INDEX(Table_Index[],,MATCH(AB$12,Table_Index[#Headers],0)),
Table_Index[ID],$Q1346,Table_Index[year],$R1346)/COUNTIFS(Table_Index[Quarter],"&lt;&gt;''",Table_Index[ID],$Q1346,Table_Index[year],$R1346)</f>
        <v>1.3671575000000002E-2</v>
      </c>
      <c r="AC1346" s="24">
        <f t="shared" si="82"/>
        <v>0.99999997499999993</v>
      </c>
      <c r="AD1346">
        <f>COUNTIFS(Table_Index[Quarter],"&lt;&gt;''",Table_Index[ID],$Q1346,Table_Index[year],$R1346)</f>
        <v>4</v>
      </c>
      <c r="AE1346" s="34">
        <f t="shared" si="83"/>
        <v>0.82893649859172192</v>
      </c>
    </row>
    <row r="1347" spans="1:31" x14ac:dyDescent="0.3">
      <c r="A1347">
        <v>9183</v>
      </c>
      <c r="B1347">
        <v>2007</v>
      </c>
      <c r="C1347">
        <v>4</v>
      </c>
      <c r="D1347">
        <v>9.8550700000000005E-2</v>
      </c>
      <c r="E1347">
        <v>0.12813820000000001</v>
      </c>
      <c r="F1347">
        <v>0.1041123</v>
      </c>
      <c r="G1347">
        <v>0.1007753</v>
      </c>
      <c r="H1347">
        <v>3.0032000000000001E-3</v>
      </c>
      <c r="I1347">
        <v>0.26828930000000001</v>
      </c>
      <c r="J1347">
        <v>0.16818130000000001</v>
      </c>
      <c r="K1347">
        <v>2.0021600000000001E-2</v>
      </c>
      <c r="L1347">
        <v>0.1017097</v>
      </c>
      <c r="M1347">
        <v>7.2183999999999998E-3</v>
      </c>
      <c r="O1347" t="str">
        <f>Table_Index[[#This Row],[ID]]&amp;Table_Index[[#This Row],[year]]</f>
        <v>91832007</v>
      </c>
      <c r="P1347" t="str">
        <v>93802004</v>
      </c>
      <c r="Q1347" t="str">
        <f t="shared" si="80"/>
        <v>9380</v>
      </c>
      <c r="R1347" t="str">
        <f t="shared" si="81"/>
        <v>2004</v>
      </c>
      <c r="S1347">
        <f>SUMIFS(INDEX(Table_Index[],,MATCH(S$12,Table_Index[#Headers],0)),
Table_Index[ID],$Q1347,Table_Index[year],$R1347)/COUNTIFS(Table_Index[Quarter],"&lt;&gt;''",Table_Index[ID],$Q1347,Table_Index[year],$R1347)</f>
        <v>8.7037875000000001E-2</v>
      </c>
      <c r="T1347">
        <f>SUMIFS(INDEX(Table_Index[],,MATCH(T$12,Table_Index[#Headers],0)),
Table_Index[ID],$Q1347,Table_Index[year],$R1347)/COUNTIFS(Table_Index[Quarter],"&lt;&gt;''",Table_Index[ID],$Q1347,Table_Index[year],$R1347)</f>
        <v>6.3147275000000003E-2</v>
      </c>
      <c r="U1347">
        <f>SUMIFS(INDEX(Table_Index[],,MATCH(U$12,Table_Index[#Headers],0)),
Table_Index[ID],$Q1347,Table_Index[year],$R1347)/COUNTIFS(Table_Index[Quarter],"&lt;&gt;''",Table_Index[ID],$Q1347,Table_Index[year],$R1347)</f>
        <v>5.4803325E-2</v>
      </c>
      <c r="V1347">
        <f>SUMIFS(INDEX(Table_Index[],,MATCH(V$12,Table_Index[#Headers],0)),
Table_Index[ID],$Q1347,Table_Index[year],$R1347)/COUNTIFS(Table_Index[Quarter],"&lt;&gt;''",Table_Index[ID],$Q1347,Table_Index[year],$R1347)</f>
        <v>8.4886000000000003E-2</v>
      </c>
      <c r="W1347">
        <f>SUMIFS(INDEX(Table_Index[],,MATCH(W$12,Table_Index[#Headers],0)),
Table_Index[ID],$Q1347,Table_Index[year],$R1347)/COUNTIFS(Table_Index[Quarter],"&lt;&gt;''",Table_Index[ID],$Q1347,Table_Index[year],$R1347)</f>
        <v>4.9777624999999999E-2</v>
      </c>
      <c r="X1347">
        <f>SUMIFS(INDEX(Table_Index[],,MATCH(X$12,Table_Index[#Headers],0)),
Table_Index[ID],$Q1347,Table_Index[year],$R1347)/COUNTIFS(Table_Index[Quarter],"&lt;&gt;''",Table_Index[ID],$Q1347,Table_Index[year],$R1347)</f>
        <v>9.8382675000000003E-2</v>
      </c>
      <c r="Y1347">
        <f>SUMIFS(INDEX(Table_Index[],,MATCH(Y$12,Table_Index[#Headers],0)),
Table_Index[ID],$Q1347,Table_Index[year],$R1347)/COUNTIFS(Table_Index[Quarter],"&lt;&gt;''",Table_Index[ID],$Q1347,Table_Index[year],$R1347)</f>
        <v>4.1684025E-2</v>
      </c>
      <c r="Z1347">
        <f>SUMIFS(INDEX(Table_Index[],,MATCH(Z$12,Table_Index[#Headers],0)),
Table_Index[ID],$Q1347,Table_Index[year],$R1347)/COUNTIFS(Table_Index[Quarter],"&lt;&gt;''",Table_Index[ID],$Q1347,Table_Index[year],$R1347)</f>
        <v>5.1453575000000001E-2</v>
      </c>
      <c r="AA1347">
        <f>SUMIFS(INDEX(Table_Index[],,MATCH(AA$12,Table_Index[#Headers],0)),
Table_Index[ID],$Q1347,Table_Index[year],$R1347)/COUNTIFS(Table_Index[Quarter],"&lt;&gt;''",Table_Index[ID],$Q1347,Table_Index[year],$R1347)</f>
        <v>6.5887625000000005E-2</v>
      </c>
      <c r="AB1347">
        <f>SUMIFS(INDEX(Table_Index[],,MATCH(AB$12,Table_Index[#Headers],0)),
Table_Index[ID],$Q1347,Table_Index[year],$R1347)/COUNTIFS(Table_Index[Quarter],"&lt;&gt;''",Table_Index[ID],$Q1347,Table_Index[year],$R1347)</f>
        <v>0.40294010000000002</v>
      </c>
      <c r="AC1347" s="24">
        <f t="shared" si="82"/>
        <v>1.0000001000000001</v>
      </c>
      <c r="AD1347">
        <f>COUNTIFS(Table_Index[Quarter],"&lt;&gt;''",Table_Index[ID],$Q1347,Table_Index[year],$R1347)</f>
        <v>4</v>
      </c>
      <c r="AE1347" s="34">
        <f t="shared" si="83"/>
        <v>0.79498389822107496</v>
      </c>
    </row>
    <row r="1348" spans="1:31" x14ac:dyDescent="0.3">
      <c r="A1348">
        <v>9183</v>
      </c>
      <c r="B1348">
        <v>2008</v>
      </c>
      <c r="C1348">
        <v>1</v>
      </c>
      <c r="D1348">
        <v>5.2627800000000002E-2</v>
      </c>
      <c r="E1348">
        <v>0.1026242</v>
      </c>
      <c r="F1348">
        <v>7.0170399999999994E-2</v>
      </c>
      <c r="G1348">
        <v>5.55516E-2</v>
      </c>
      <c r="H1348">
        <v>4.9054300000000002E-2</v>
      </c>
      <c r="I1348">
        <v>0.469752</v>
      </c>
      <c r="J1348">
        <v>0.1175355</v>
      </c>
      <c r="K1348">
        <v>4.3857000000000002E-3</v>
      </c>
      <c r="L1348">
        <v>7.6018000000000002E-2</v>
      </c>
      <c r="M1348">
        <v>2.2805E-3</v>
      </c>
      <c r="O1348" t="str">
        <f>Table_Index[[#This Row],[ID]]&amp;Table_Index[[#This Row],[year]]</f>
        <v>91832008</v>
      </c>
      <c r="P1348" t="str">
        <v>93812003</v>
      </c>
      <c r="Q1348" t="str">
        <f t="shared" si="80"/>
        <v>9381</v>
      </c>
      <c r="R1348" t="str">
        <f t="shared" si="81"/>
        <v>2003</v>
      </c>
      <c r="S1348">
        <f>SUMIFS(INDEX(Table_Index[],,MATCH(S$12,Table_Index[#Headers],0)),
Table_Index[ID],$Q1348,Table_Index[year],$R1348)/COUNTIFS(Table_Index[Quarter],"&lt;&gt;''",Table_Index[ID],$Q1348,Table_Index[year],$R1348)</f>
        <v>3.3418900000000001E-2</v>
      </c>
      <c r="T1348">
        <f>SUMIFS(INDEX(Table_Index[],,MATCH(T$12,Table_Index[#Headers],0)),
Table_Index[ID],$Q1348,Table_Index[year],$R1348)/COUNTIFS(Table_Index[Quarter],"&lt;&gt;''",Table_Index[ID],$Q1348,Table_Index[year],$R1348)</f>
        <v>6.8117499999999997E-2</v>
      </c>
      <c r="U1348">
        <f>SUMIFS(INDEX(Table_Index[],,MATCH(U$12,Table_Index[#Headers],0)),
Table_Index[ID],$Q1348,Table_Index[year],$R1348)/COUNTIFS(Table_Index[Quarter],"&lt;&gt;''",Table_Index[ID],$Q1348,Table_Index[year],$R1348)</f>
        <v>0.18476392500000002</v>
      </c>
      <c r="V1348">
        <f>SUMIFS(INDEX(Table_Index[],,MATCH(V$12,Table_Index[#Headers],0)),
Table_Index[ID],$Q1348,Table_Index[year],$R1348)/COUNTIFS(Table_Index[Quarter],"&lt;&gt;''",Table_Index[ID],$Q1348,Table_Index[year],$R1348)</f>
        <v>0.11356430000000001</v>
      </c>
      <c r="W1348">
        <f>SUMIFS(INDEX(Table_Index[],,MATCH(W$12,Table_Index[#Headers],0)),
Table_Index[ID],$Q1348,Table_Index[year],$R1348)/COUNTIFS(Table_Index[Quarter],"&lt;&gt;''",Table_Index[ID],$Q1348,Table_Index[year],$R1348)</f>
        <v>8.0698499999999999E-3</v>
      </c>
      <c r="X1348">
        <f>SUMIFS(INDEX(Table_Index[],,MATCH(X$12,Table_Index[#Headers],0)),
Table_Index[ID],$Q1348,Table_Index[year],$R1348)/COUNTIFS(Table_Index[Quarter],"&lt;&gt;''",Table_Index[ID],$Q1348,Table_Index[year],$R1348)</f>
        <v>5.8139524999999997E-2</v>
      </c>
      <c r="Y1348">
        <f>SUMIFS(INDEX(Table_Index[],,MATCH(Y$12,Table_Index[#Headers],0)),
Table_Index[ID],$Q1348,Table_Index[year],$R1348)/COUNTIFS(Table_Index[Quarter],"&lt;&gt;''",Table_Index[ID],$Q1348,Table_Index[year],$R1348)</f>
        <v>6.9791875000000003E-2</v>
      </c>
      <c r="Z1348">
        <f>SUMIFS(INDEX(Table_Index[],,MATCH(Z$12,Table_Index[#Headers],0)),
Table_Index[ID],$Q1348,Table_Index[year],$R1348)/COUNTIFS(Table_Index[Quarter],"&lt;&gt;''",Table_Index[ID],$Q1348,Table_Index[year],$R1348)</f>
        <v>0.35196512499999999</v>
      </c>
      <c r="AA1348">
        <f>SUMIFS(INDEX(Table_Index[],,MATCH(AA$12,Table_Index[#Headers],0)),
Table_Index[ID],$Q1348,Table_Index[year],$R1348)/COUNTIFS(Table_Index[Quarter],"&lt;&gt;''",Table_Index[ID],$Q1348,Table_Index[year],$R1348)</f>
        <v>7.7056075000000002E-2</v>
      </c>
      <c r="AB1348">
        <f>SUMIFS(INDEX(Table_Index[],,MATCH(AB$12,Table_Index[#Headers],0)),
Table_Index[ID],$Q1348,Table_Index[year],$R1348)/COUNTIFS(Table_Index[Quarter],"&lt;&gt;''",Table_Index[ID],$Q1348,Table_Index[year],$R1348)</f>
        <v>3.5112900000000002E-2</v>
      </c>
      <c r="AC1348" s="24">
        <f t="shared" si="82"/>
        <v>0.99999997500000004</v>
      </c>
      <c r="AD1348">
        <f>COUNTIFS(Table_Index[Quarter],"&lt;&gt;''",Table_Index[ID],$Q1348,Table_Index[year],$R1348)</f>
        <v>4</v>
      </c>
      <c r="AE1348" s="34">
        <f t="shared" si="83"/>
        <v>0.80784238878129933</v>
      </c>
    </row>
    <row r="1349" spans="1:31" x14ac:dyDescent="0.3">
      <c r="A1349">
        <v>9183</v>
      </c>
      <c r="B1349">
        <v>2008</v>
      </c>
      <c r="C1349">
        <v>2</v>
      </c>
      <c r="D1349">
        <v>0.12280729999999999</v>
      </c>
      <c r="E1349">
        <v>0.14959800000000001</v>
      </c>
      <c r="F1349">
        <v>5.86659E-2</v>
      </c>
      <c r="G1349">
        <v>0.14549139999999999</v>
      </c>
      <c r="H1349">
        <v>1.2378500000000001E-2</v>
      </c>
      <c r="I1349">
        <v>0.17599770000000001</v>
      </c>
      <c r="J1349">
        <v>0.16426450000000001</v>
      </c>
      <c r="K1349">
        <v>8.68255E-2</v>
      </c>
      <c r="L1349">
        <v>8.0744499999999997E-2</v>
      </c>
      <c r="M1349">
        <v>3.2266E-3</v>
      </c>
      <c r="O1349" t="str">
        <f>Table_Index[[#This Row],[ID]]&amp;Table_Index[[#This Row],[year]]</f>
        <v>91832008</v>
      </c>
      <c r="P1349" t="str">
        <v>93812004</v>
      </c>
      <c r="Q1349" t="str">
        <f t="shared" si="80"/>
        <v>9381</v>
      </c>
      <c r="R1349" t="str">
        <f t="shared" si="81"/>
        <v>2004</v>
      </c>
      <c r="S1349">
        <f>SUMIFS(INDEX(Table_Index[],,MATCH(S$12,Table_Index[#Headers],0)),
Table_Index[ID],$Q1349,Table_Index[year],$R1349)/COUNTIFS(Table_Index[Quarter],"&lt;&gt;''",Table_Index[ID],$Q1349,Table_Index[year],$R1349)</f>
        <v>0.33862855000000003</v>
      </c>
      <c r="T1349">
        <f>SUMIFS(INDEX(Table_Index[],,MATCH(T$12,Table_Index[#Headers],0)),
Table_Index[ID],$Q1349,Table_Index[year],$R1349)/COUNTIFS(Table_Index[Quarter],"&lt;&gt;''",Table_Index[ID],$Q1349,Table_Index[year],$R1349)</f>
        <v>3.21537E-2</v>
      </c>
      <c r="U1349">
        <f>SUMIFS(INDEX(Table_Index[],,MATCH(U$12,Table_Index[#Headers],0)),
Table_Index[ID],$Q1349,Table_Index[year],$R1349)/COUNTIFS(Table_Index[Quarter],"&lt;&gt;''",Table_Index[ID],$Q1349,Table_Index[year],$R1349)</f>
        <v>6.5820750000000011E-2</v>
      </c>
      <c r="V1349">
        <f>SUMIFS(INDEX(Table_Index[],,MATCH(V$12,Table_Index[#Headers],0)),
Table_Index[ID],$Q1349,Table_Index[year],$R1349)/COUNTIFS(Table_Index[Quarter],"&lt;&gt;''",Table_Index[ID],$Q1349,Table_Index[year],$R1349)</f>
        <v>7.0902875000000004E-2</v>
      </c>
      <c r="W1349">
        <f>SUMIFS(INDEX(Table_Index[],,MATCH(W$12,Table_Index[#Headers],0)),
Table_Index[ID],$Q1349,Table_Index[year],$R1349)/COUNTIFS(Table_Index[Quarter],"&lt;&gt;''",Table_Index[ID],$Q1349,Table_Index[year],$R1349)</f>
        <v>0.205434275</v>
      </c>
      <c r="X1349">
        <f>SUMIFS(INDEX(Table_Index[],,MATCH(X$12,Table_Index[#Headers],0)),
Table_Index[ID],$Q1349,Table_Index[year],$R1349)/COUNTIFS(Table_Index[Quarter],"&lt;&gt;''",Table_Index[ID],$Q1349,Table_Index[year],$R1349)</f>
        <v>0.10374050000000001</v>
      </c>
      <c r="Y1349">
        <f>SUMIFS(INDEX(Table_Index[],,MATCH(Y$12,Table_Index[#Headers],0)),
Table_Index[ID],$Q1349,Table_Index[year],$R1349)/COUNTIFS(Table_Index[Quarter],"&lt;&gt;''",Table_Index[ID],$Q1349,Table_Index[year],$R1349)</f>
        <v>5.2416224999999997E-2</v>
      </c>
      <c r="Z1349">
        <f>SUMIFS(INDEX(Table_Index[],,MATCH(Z$12,Table_Index[#Headers],0)),
Table_Index[ID],$Q1349,Table_Index[year],$R1349)/COUNTIFS(Table_Index[Quarter],"&lt;&gt;''",Table_Index[ID],$Q1349,Table_Index[year],$R1349)</f>
        <v>4.1226600000000002E-2</v>
      </c>
      <c r="AA1349">
        <f>SUMIFS(INDEX(Table_Index[],,MATCH(AA$12,Table_Index[#Headers],0)),
Table_Index[ID],$Q1349,Table_Index[year],$R1349)/COUNTIFS(Table_Index[Quarter],"&lt;&gt;''",Table_Index[ID],$Q1349,Table_Index[year],$R1349)</f>
        <v>8.2923324999999992E-2</v>
      </c>
      <c r="AB1349">
        <f>SUMIFS(INDEX(Table_Index[],,MATCH(AB$12,Table_Index[#Headers],0)),
Table_Index[ID],$Q1349,Table_Index[year],$R1349)/COUNTIFS(Table_Index[Quarter],"&lt;&gt;''",Table_Index[ID],$Q1349,Table_Index[year],$R1349)</f>
        <v>6.7532E-3</v>
      </c>
      <c r="AC1349" s="24">
        <f t="shared" si="82"/>
        <v>1</v>
      </c>
      <c r="AD1349">
        <f>COUNTIFS(Table_Index[Quarter],"&lt;&gt;''",Table_Index[ID],$Q1349,Table_Index[year],$R1349)</f>
        <v>4</v>
      </c>
      <c r="AE1349" s="34">
        <f t="shared" si="83"/>
        <v>0.81060294647224751</v>
      </c>
    </row>
    <row r="1350" spans="1:31" x14ac:dyDescent="0.3">
      <c r="A1350">
        <v>9183</v>
      </c>
      <c r="B1350">
        <v>2008</v>
      </c>
      <c r="C1350">
        <v>3</v>
      </c>
      <c r="D1350">
        <v>9.5285499999999995E-2</v>
      </c>
      <c r="E1350">
        <v>9.2079800000000003E-2</v>
      </c>
      <c r="F1350">
        <v>6.1386499999999997E-2</v>
      </c>
      <c r="G1350">
        <v>0.16390199999999999</v>
      </c>
      <c r="H1350">
        <v>2.4554999999999998E-3</v>
      </c>
      <c r="I1350">
        <v>0.21178350000000001</v>
      </c>
      <c r="J1350">
        <v>0.31920989999999999</v>
      </c>
      <c r="K1350">
        <v>7.6733000000000001E-3</v>
      </c>
      <c r="L1350">
        <v>4.2970599999999998E-2</v>
      </c>
      <c r="M1350">
        <v>3.2534999999999999E-3</v>
      </c>
      <c r="O1350" t="str">
        <f>Table_Index[[#This Row],[ID]]&amp;Table_Index[[#This Row],[year]]</f>
        <v>91832008</v>
      </c>
      <c r="P1350" t="str">
        <v>93822003</v>
      </c>
      <c r="Q1350" t="str">
        <f t="shared" si="80"/>
        <v>9382</v>
      </c>
      <c r="R1350" t="str">
        <f t="shared" si="81"/>
        <v>2003</v>
      </c>
      <c r="S1350">
        <f>SUMIFS(INDEX(Table_Index[],,MATCH(S$12,Table_Index[#Headers],0)),
Table_Index[ID],$Q1350,Table_Index[year],$R1350)/COUNTIFS(Table_Index[Quarter],"&lt;&gt;''",Table_Index[ID],$Q1350,Table_Index[year],$R1350)</f>
        <v>0.18425107499999999</v>
      </c>
      <c r="T1350">
        <f>SUMIFS(INDEX(Table_Index[],,MATCH(T$12,Table_Index[#Headers],0)),
Table_Index[ID],$Q1350,Table_Index[year],$R1350)/COUNTIFS(Table_Index[Quarter],"&lt;&gt;''",Table_Index[ID],$Q1350,Table_Index[year],$R1350)</f>
        <v>3.5140975000000005E-2</v>
      </c>
      <c r="U1350">
        <f>SUMIFS(INDEX(Table_Index[],,MATCH(U$12,Table_Index[#Headers],0)),
Table_Index[ID],$Q1350,Table_Index[year],$R1350)/COUNTIFS(Table_Index[Quarter],"&lt;&gt;''",Table_Index[ID],$Q1350,Table_Index[year],$R1350)</f>
        <v>0.1813602</v>
      </c>
      <c r="V1350">
        <f>SUMIFS(INDEX(Table_Index[],,MATCH(V$12,Table_Index[#Headers],0)),
Table_Index[ID],$Q1350,Table_Index[year],$R1350)/COUNTIFS(Table_Index[Quarter],"&lt;&gt;''",Table_Index[ID],$Q1350,Table_Index[year],$R1350)</f>
        <v>0.182257525</v>
      </c>
      <c r="W1350">
        <f>SUMIFS(INDEX(Table_Index[],,MATCH(W$12,Table_Index[#Headers],0)),
Table_Index[ID],$Q1350,Table_Index[year],$R1350)/COUNTIFS(Table_Index[Quarter],"&lt;&gt;''",Table_Index[ID],$Q1350,Table_Index[year],$R1350)</f>
        <v>2.7325699999999998E-2</v>
      </c>
      <c r="X1350">
        <f>SUMIFS(INDEX(Table_Index[],,MATCH(X$12,Table_Index[#Headers],0)),
Table_Index[ID],$Q1350,Table_Index[year],$R1350)/COUNTIFS(Table_Index[Quarter],"&lt;&gt;''",Table_Index[ID],$Q1350,Table_Index[year],$R1350)</f>
        <v>0.11331445</v>
      </c>
      <c r="Y1350">
        <f>SUMIFS(INDEX(Table_Index[],,MATCH(Y$12,Table_Index[#Headers],0)),
Table_Index[ID],$Q1350,Table_Index[year],$R1350)/COUNTIFS(Table_Index[Quarter],"&lt;&gt;''",Table_Index[ID],$Q1350,Table_Index[year],$R1350)</f>
        <v>7.8618649999999998E-2</v>
      </c>
      <c r="Z1350">
        <f>SUMIFS(INDEX(Table_Index[],,MATCH(Z$12,Table_Index[#Headers],0)),
Table_Index[ID],$Q1350,Table_Index[year],$R1350)/COUNTIFS(Table_Index[Quarter],"&lt;&gt;''",Table_Index[ID],$Q1350,Table_Index[year],$R1350)</f>
        <v>5.4779099999999997E-2</v>
      </c>
      <c r="AA1350">
        <f>SUMIFS(INDEX(Table_Index[],,MATCH(AA$12,Table_Index[#Headers],0)),
Table_Index[ID],$Q1350,Table_Index[year],$R1350)/COUNTIFS(Table_Index[Quarter],"&lt;&gt;''",Table_Index[ID],$Q1350,Table_Index[year],$R1350)</f>
        <v>0.12341909999999999</v>
      </c>
      <c r="AB1350">
        <f>SUMIFS(INDEX(Table_Index[],,MATCH(AB$12,Table_Index[#Headers],0)),
Table_Index[ID],$Q1350,Table_Index[year],$R1350)/COUNTIFS(Table_Index[Quarter],"&lt;&gt;''",Table_Index[ID],$Q1350,Table_Index[year],$R1350)</f>
        <v>1.9533225000000001E-2</v>
      </c>
      <c r="AC1350" s="24">
        <f t="shared" si="82"/>
        <v>1</v>
      </c>
      <c r="AD1350">
        <f>COUNTIFS(Table_Index[Quarter],"&lt;&gt;''",Table_Index[ID],$Q1350,Table_Index[year],$R1350)</f>
        <v>4</v>
      </c>
      <c r="AE1350" s="34">
        <f t="shared" si="83"/>
        <v>0.86032500416659252</v>
      </c>
    </row>
    <row r="1351" spans="1:31" x14ac:dyDescent="0.3">
      <c r="A1351">
        <v>9183</v>
      </c>
      <c r="B1351">
        <v>2008</v>
      </c>
      <c r="C1351">
        <v>4</v>
      </c>
      <c r="D1351">
        <v>7.03762E-2</v>
      </c>
      <c r="E1351">
        <v>0.16076869999999999</v>
      </c>
      <c r="F1351">
        <v>8.7196599999999999E-2</v>
      </c>
      <c r="G1351">
        <v>0.12534509999999999</v>
      </c>
      <c r="H1351">
        <v>1.63494E-2</v>
      </c>
      <c r="I1351">
        <v>0.26431110000000002</v>
      </c>
      <c r="J1351">
        <v>0.1956474</v>
      </c>
      <c r="K1351">
        <v>1.41694E-2</v>
      </c>
      <c r="L1351">
        <v>6.1037599999999997E-2</v>
      </c>
      <c r="M1351">
        <v>4.7984999999999998E-3</v>
      </c>
      <c r="O1351" t="str">
        <f>Table_Index[[#This Row],[ID]]&amp;Table_Index[[#This Row],[year]]</f>
        <v>91832008</v>
      </c>
      <c r="P1351" t="str">
        <v>93832003</v>
      </c>
      <c r="Q1351" t="str">
        <f t="shared" si="80"/>
        <v>9383</v>
      </c>
      <c r="R1351" t="str">
        <f t="shared" si="81"/>
        <v>2003</v>
      </c>
      <c r="S1351">
        <f>SUMIFS(INDEX(Table_Index[],,MATCH(S$12,Table_Index[#Headers],0)),
Table_Index[ID],$Q1351,Table_Index[year],$R1351)/COUNTIFS(Table_Index[Quarter],"&lt;&gt;''",Table_Index[ID],$Q1351,Table_Index[year],$R1351)</f>
        <v>2.2669225000000001E-2</v>
      </c>
      <c r="T1351">
        <f>SUMIFS(INDEX(Table_Index[],,MATCH(T$12,Table_Index[#Headers],0)),
Table_Index[ID],$Q1351,Table_Index[year],$R1351)/COUNTIFS(Table_Index[Quarter],"&lt;&gt;''",Table_Index[ID],$Q1351,Table_Index[year],$R1351)</f>
        <v>0.18784257500000001</v>
      </c>
      <c r="U1351">
        <f>SUMIFS(INDEX(Table_Index[],,MATCH(U$12,Table_Index[#Headers],0)),
Table_Index[ID],$Q1351,Table_Index[year],$R1351)/COUNTIFS(Table_Index[Quarter],"&lt;&gt;''",Table_Index[ID],$Q1351,Table_Index[year],$R1351)</f>
        <v>0.12870234999999999</v>
      </c>
      <c r="V1351">
        <f>SUMIFS(INDEX(Table_Index[],,MATCH(V$12,Table_Index[#Headers],0)),
Table_Index[ID],$Q1351,Table_Index[year],$R1351)/COUNTIFS(Table_Index[Quarter],"&lt;&gt;''",Table_Index[ID],$Q1351,Table_Index[year],$R1351)</f>
        <v>0.103495</v>
      </c>
      <c r="W1351">
        <f>SUMIFS(INDEX(Table_Index[],,MATCH(W$12,Table_Index[#Headers],0)),
Table_Index[ID],$Q1351,Table_Index[year],$R1351)/COUNTIFS(Table_Index[Quarter],"&lt;&gt;''",Table_Index[ID],$Q1351,Table_Index[year],$R1351)</f>
        <v>1.08916E-2</v>
      </c>
      <c r="X1351">
        <f>SUMIFS(INDEX(Table_Index[],,MATCH(X$12,Table_Index[#Headers],0)),
Table_Index[ID],$Q1351,Table_Index[year],$R1351)/COUNTIFS(Table_Index[Quarter],"&lt;&gt;''",Table_Index[ID],$Q1351,Table_Index[year],$R1351)</f>
        <v>0.1992053</v>
      </c>
      <c r="Y1351">
        <f>SUMIFS(INDEX(Table_Index[],,MATCH(Y$12,Table_Index[#Headers],0)),
Table_Index[ID],$Q1351,Table_Index[year],$R1351)/COUNTIFS(Table_Index[Quarter],"&lt;&gt;''",Table_Index[ID],$Q1351,Table_Index[year],$R1351)</f>
        <v>0.18563259999999998</v>
      </c>
      <c r="Z1351">
        <f>SUMIFS(INDEX(Table_Index[],,MATCH(Z$12,Table_Index[#Headers],0)),
Table_Index[ID],$Q1351,Table_Index[year],$R1351)/COUNTIFS(Table_Index[Quarter],"&lt;&gt;''",Table_Index[ID],$Q1351,Table_Index[year],$R1351)</f>
        <v>4.7339775000000001E-2</v>
      </c>
      <c r="AA1351">
        <f>SUMIFS(INDEX(Table_Index[],,MATCH(AA$12,Table_Index[#Headers],0)),
Table_Index[ID],$Q1351,Table_Index[year],$R1351)/COUNTIFS(Table_Index[Quarter],"&lt;&gt;''",Table_Index[ID],$Q1351,Table_Index[year],$R1351)</f>
        <v>0.10790037499999999</v>
      </c>
      <c r="AB1351">
        <f>SUMIFS(INDEX(Table_Index[],,MATCH(AB$12,Table_Index[#Headers],0)),
Table_Index[ID],$Q1351,Table_Index[year],$R1351)/COUNTIFS(Table_Index[Quarter],"&lt;&gt;''",Table_Index[ID],$Q1351,Table_Index[year],$R1351)</f>
        <v>6.3211750000000001E-3</v>
      </c>
      <c r="AC1351" s="24">
        <f t="shared" si="82"/>
        <v>0.99999997500000004</v>
      </c>
      <c r="AD1351">
        <f>COUNTIFS(Table_Index[Quarter],"&lt;&gt;''",Table_Index[ID],$Q1351,Table_Index[year],$R1351)</f>
        <v>4</v>
      </c>
      <c r="AE1351" s="34">
        <f t="shared" si="83"/>
        <v>0.84874142017776433</v>
      </c>
    </row>
    <row r="1352" spans="1:31" x14ac:dyDescent="0.3">
      <c r="A1352">
        <v>9183</v>
      </c>
      <c r="B1352">
        <v>2009</v>
      </c>
      <c r="C1352">
        <v>1</v>
      </c>
      <c r="D1352">
        <v>6.1419500000000002E-2</v>
      </c>
      <c r="E1352">
        <v>0.14786170000000001</v>
      </c>
      <c r="F1352">
        <v>5.4595100000000001E-2</v>
      </c>
      <c r="G1352">
        <v>0.13375799999999999</v>
      </c>
      <c r="H1352">
        <v>1.1374E-2</v>
      </c>
      <c r="I1352">
        <v>0.31619659999999999</v>
      </c>
      <c r="J1352">
        <v>0.19335759999999999</v>
      </c>
      <c r="K1352">
        <v>1.1601500000000001E-2</v>
      </c>
      <c r="L1352">
        <v>6.5514100000000006E-2</v>
      </c>
      <c r="M1352">
        <v>4.3220999999999997E-3</v>
      </c>
      <c r="O1352" t="str">
        <f>Table_Index[[#This Row],[ID]]&amp;Table_Index[[#This Row],[year]]</f>
        <v>91832009</v>
      </c>
      <c r="P1352" t="str">
        <v>93842003</v>
      </c>
      <c r="Q1352" t="str">
        <f t="shared" si="80"/>
        <v>9384</v>
      </c>
      <c r="R1352" t="str">
        <f t="shared" si="81"/>
        <v>2003</v>
      </c>
      <c r="S1352">
        <f>SUMIFS(INDEX(Table_Index[],,MATCH(S$12,Table_Index[#Headers],0)),
Table_Index[ID],$Q1352,Table_Index[year],$R1352)/COUNTIFS(Table_Index[Quarter],"&lt;&gt;''",Table_Index[ID],$Q1352,Table_Index[year],$R1352)</f>
        <v>0.15506787500000002</v>
      </c>
      <c r="T1352">
        <f>SUMIFS(INDEX(Table_Index[],,MATCH(T$12,Table_Index[#Headers],0)),
Table_Index[ID],$Q1352,Table_Index[year],$R1352)/COUNTIFS(Table_Index[Quarter],"&lt;&gt;''",Table_Index[ID],$Q1352,Table_Index[year],$R1352)</f>
        <v>0.26146782499999999</v>
      </c>
      <c r="U1352">
        <f>SUMIFS(INDEX(Table_Index[],,MATCH(U$12,Table_Index[#Headers],0)),
Table_Index[ID],$Q1352,Table_Index[year],$R1352)/COUNTIFS(Table_Index[Quarter],"&lt;&gt;''",Table_Index[ID],$Q1352,Table_Index[year],$R1352)</f>
        <v>0.109217225</v>
      </c>
      <c r="V1352">
        <f>SUMIFS(INDEX(Table_Index[],,MATCH(V$12,Table_Index[#Headers],0)),
Table_Index[ID],$Q1352,Table_Index[year],$R1352)/COUNTIFS(Table_Index[Quarter],"&lt;&gt;''",Table_Index[ID],$Q1352,Table_Index[year],$R1352)</f>
        <v>0.16847095000000001</v>
      </c>
      <c r="W1352">
        <f>SUMIFS(INDEX(Table_Index[],,MATCH(W$12,Table_Index[#Headers],0)),
Table_Index[ID],$Q1352,Table_Index[year],$R1352)/COUNTIFS(Table_Index[Quarter],"&lt;&gt;''",Table_Index[ID],$Q1352,Table_Index[year],$R1352)</f>
        <v>0</v>
      </c>
      <c r="X1352">
        <f>SUMIFS(INDEX(Table_Index[],,MATCH(X$12,Table_Index[#Headers],0)),
Table_Index[ID],$Q1352,Table_Index[year],$R1352)/COUNTIFS(Table_Index[Quarter],"&lt;&gt;''",Table_Index[ID],$Q1352,Table_Index[year],$R1352)</f>
        <v>0</v>
      </c>
      <c r="Y1352">
        <f>SUMIFS(INDEX(Table_Index[],,MATCH(Y$12,Table_Index[#Headers],0)),
Table_Index[ID],$Q1352,Table_Index[year],$R1352)/COUNTIFS(Table_Index[Quarter],"&lt;&gt;''",Table_Index[ID],$Q1352,Table_Index[year],$R1352)</f>
        <v>0.11573079999999999</v>
      </c>
      <c r="Z1352">
        <f>SUMIFS(INDEX(Table_Index[],,MATCH(Z$12,Table_Index[#Headers],0)),
Table_Index[ID],$Q1352,Table_Index[year],$R1352)/COUNTIFS(Table_Index[Quarter],"&lt;&gt;''",Table_Index[ID],$Q1352,Table_Index[year],$R1352)</f>
        <v>9.6287200000000003E-2</v>
      </c>
      <c r="AA1352">
        <f>SUMIFS(INDEX(Table_Index[],,MATCH(AA$12,Table_Index[#Headers],0)),
Table_Index[ID],$Q1352,Table_Index[year],$R1352)/COUNTIFS(Table_Index[Quarter],"&lt;&gt;''",Table_Index[ID],$Q1352,Table_Index[year],$R1352)</f>
        <v>7.7195325000000009E-2</v>
      </c>
      <c r="AB1352">
        <f>SUMIFS(INDEX(Table_Index[],,MATCH(AB$12,Table_Index[#Headers],0)),
Table_Index[ID],$Q1352,Table_Index[year],$R1352)/COUNTIFS(Table_Index[Quarter],"&lt;&gt;''",Table_Index[ID],$Q1352,Table_Index[year],$R1352)</f>
        <v>1.6562775000000002E-2</v>
      </c>
      <c r="AC1352" s="24">
        <f t="shared" si="82"/>
        <v>0.99999997500000015</v>
      </c>
      <c r="AD1352">
        <f>COUNTIFS(Table_Index[Quarter],"&lt;&gt;''",Table_Index[ID],$Q1352,Table_Index[year],$R1352)</f>
        <v>4</v>
      </c>
      <c r="AE1352" s="34">
        <f t="shared" si="83"/>
        <v>0.83837938073211438</v>
      </c>
    </row>
    <row r="1353" spans="1:31" x14ac:dyDescent="0.3">
      <c r="A1353">
        <v>9183</v>
      </c>
      <c r="B1353">
        <v>2009</v>
      </c>
      <c r="C1353">
        <v>2</v>
      </c>
      <c r="D1353">
        <v>9.3043299999999995E-2</v>
      </c>
      <c r="E1353">
        <v>0.149836</v>
      </c>
      <c r="F1353">
        <v>5.4617600000000002E-2</v>
      </c>
      <c r="G1353">
        <v>0.12808559999999999</v>
      </c>
      <c r="H1353">
        <v>3.6747799999999997E-2</v>
      </c>
      <c r="I1353">
        <v>0.31417230000000002</v>
      </c>
      <c r="J1353">
        <v>0.14016919999999999</v>
      </c>
      <c r="K1353">
        <v>5.4133999999999996E-3</v>
      </c>
      <c r="L1353">
        <v>7.4917999999999998E-2</v>
      </c>
      <c r="M1353">
        <v>2.9967000000000001E-3</v>
      </c>
      <c r="O1353" t="str">
        <f>Table_Index[[#This Row],[ID]]&amp;Table_Index[[#This Row],[year]]</f>
        <v>91832009</v>
      </c>
      <c r="P1353" t="str">
        <v>93842004</v>
      </c>
      <c r="Q1353" t="str">
        <f t="shared" si="80"/>
        <v>9384</v>
      </c>
      <c r="R1353" t="str">
        <f t="shared" si="81"/>
        <v>2004</v>
      </c>
      <c r="S1353">
        <f>SUMIFS(INDEX(Table_Index[],,MATCH(S$12,Table_Index[#Headers],0)),
Table_Index[ID],$Q1353,Table_Index[year],$R1353)/COUNTIFS(Table_Index[Quarter],"&lt;&gt;''",Table_Index[ID],$Q1353,Table_Index[year],$R1353)</f>
        <v>9.4992400000000005E-2</v>
      </c>
      <c r="T1353">
        <f>SUMIFS(INDEX(Table_Index[],,MATCH(T$12,Table_Index[#Headers],0)),
Table_Index[ID],$Q1353,Table_Index[year],$R1353)/COUNTIFS(Table_Index[Quarter],"&lt;&gt;''",Table_Index[ID],$Q1353,Table_Index[year],$R1353)</f>
        <v>8.1121450000000012E-2</v>
      </c>
      <c r="U1353">
        <f>SUMIFS(INDEX(Table_Index[],,MATCH(U$12,Table_Index[#Headers],0)),
Table_Index[ID],$Q1353,Table_Index[year],$R1353)/COUNTIFS(Table_Index[Quarter],"&lt;&gt;''",Table_Index[ID],$Q1353,Table_Index[year],$R1353)</f>
        <v>7.8819450000000013E-2</v>
      </c>
      <c r="V1353">
        <f>SUMIFS(INDEX(Table_Index[],,MATCH(V$12,Table_Index[#Headers],0)),
Table_Index[ID],$Q1353,Table_Index[year],$R1353)/COUNTIFS(Table_Index[Quarter],"&lt;&gt;''",Table_Index[ID],$Q1353,Table_Index[year],$R1353)</f>
        <v>0.120645525</v>
      </c>
      <c r="W1353">
        <f>SUMIFS(INDEX(Table_Index[],,MATCH(W$12,Table_Index[#Headers],0)),
Table_Index[ID],$Q1353,Table_Index[year],$R1353)/COUNTIFS(Table_Index[Quarter],"&lt;&gt;''",Table_Index[ID],$Q1353,Table_Index[year],$R1353)</f>
        <v>2.5448525E-2</v>
      </c>
      <c r="X1353">
        <f>SUMIFS(INDEX(Table_Index[],,MATCH(X$12,Table_Index[#Headers],0)),
Table_Index[ID],$Q1353,Table_Index[year],$R1353)/COUNTIFS(Table_Index[Quarter],"&lt;&gt;''",Table_Index[ID],$Q1353,Table_Index[year],$R1353)</f>
        <v>0.13457605</v>
      </c>
      <c r="Y1353">
        <f>SUMIFS(INDEX(Table_Index[],,MATCH(Y$12,Table_Index[#Headers],0)),
Table_Index[ID],$Q1353,Table_Index[year],$R1353)/COUNTIFS(Table_Index[Quarter],"&lt;&gt;''",Table_Index[ID],$Q1353,Table_Index[year],$R1353)</f>
        <v>8.0374249999999994E-2</v>
      </c>
      <c r="Z1353">
        <f>SUMIFS(INDEX(Table_Index[],,MATCH(Z$12,Table_Index[#Headers],0)),
Table_Index[ID],$Q1353,Table_Index[year],$R1353)/COUNTIFS(Table_Index[Quarter],"&lt;&gt;''",Table_Index[ID],$Q1353,Table_Index[year],$R1353)</f>
        <v>3.6804625000000001E-2</v>
      </c>
      <c r="AA1353">
        <f>SUMIFS(INDEX(Table_Index[],,MATCH(AA$12,Table_Index[#Headers],0)),
Table_Index[ID],$Q1353,Table_Index[year],$R1353)/COUNTIFS(Table_Index[Quarter],"&lt;&gt;''",Table_Index[ID],$Q1353,Table_Index[year],$R1353)</f>
        <v>0.12431774999999999</v>
      </c>
      <c r="AB1353">
        <f>SUMIFS(INDEX(Table_Index[],,MATCH(AB$12,Table_Index[#Headers],0)),
Table_Index[ID],$Q1353,Table_Index[year],$R1353)/COUNTIFS(Table_Index[Quarter],"&lt;&gt;''",Table_Index[ID],$Q1353,Table_Index[year],$R1353)</f>
        <v>0.222900025</v>
      </c>
      <c r="AC1353" s="24">
        <f t="shared" si="82"/>
        <v>1.0000000500000001</v>
      </c>
      <c r="AD1353">
        <f>COUNTIFS(Table_Index[Quarter],"&lt;&gt;''",Table_Index[ID],$Q1353,Table_Index[year],$R1353)</f>
        <v>4</v>
      </c>
      <c r="AE1353" s="34">
        <f t="shared" si="83"/>
        <v>0.87191564063851501</v>
      </c>
    </row>
    <row r="1354" spans="1:31" x14ac:dyDescent="0.3">
      <c r="A1354">
        <v>9183</v>
      </c>
      <c r="B1354">
        <v>2009</v>
      </c>
      <c r="C1354">
        <v>3</v>
      </c>
      <c r="D1354">
        <v>8.1498100000000004E-2</v>
      </c>
      <c r="E1354">
        <v>0.1082534</v>
      </c>
      <c r="F1354">
        <v>6.3367900000000005E-2</v>
      </c>
      <c r="G1354">
        <v>0.16686870000000001</v>
      </c>
      <c r="H1354">
        <v>2.8515499999999999E-2</v>
      </c>
      <c r="I1354">
        <v>0.1478583</v>
      </c>
      <c r="J1354">
        <v>0.23076459999999999</v>
      </c>
      <c r="K1354">
        <v>6.548E-3</v>
      </c>
      <c r="L1354">
        <v>0.1629459</v>
      </c>
      <c r="M1354">
        <v>3.3796E-3</v>
      </c>
      <c r="O1354" t="str">
        <f>Table_Index[[#This Row],[ID]]&amp;Table_Index[[#This Row],[year]]</f>
        <v>91832009</v>
      </c>
      <c r="P1354" t="str">
        <v>93842005</v>
      </c>
      <c r="Q1354" t="str">
        <f t="shared" si="80"/>
        <v>9384</v>
      </c>
      <c r="R1354" t="str">
        <f t="shared" si="81"/>
        <v>2005</v>
      </c>
      <c r="S1354">
        <f>SUMIFS(INDEX(Table_Index[],,MATCH(S$12,Table_Index[#Headers],0)),
Table_Index[ID],$Q1354,Table_Index[year],$R1354)/COUNTIFS(Table_Index[Quarter],"&lt;&gt;''",Table_Index[ID],$Q1354,Table_Index[year],$R1354)</f>
        <v>0.10037417500000001</v>
      </c>
      <c r="T1354">
        <f>SUMIFS(INDEX(Table_Index[],,MATCH(T$12,Table_Index[#Headers],0)),
Table_Index[ID],$Q1354,Table_Index[year],$R1354)/COUNTIFS(Table_Index[Quarter],"&lt;&gt;''",Table_Index[ID],$Q1354,Table_Index[year],$R1354)</f>
        <v>0.21911654999999999</v>
      </c>
      <c r="U1354">
        <f>SUMIFS(INDEX(Table_Index[],,MATCH(U$12,Table_Index[#Headers],0)),
Table_Index[ID],$Q1354,Table_Index[year],$R1354)/COUNTIFS(Table_Index[Quarter],"&lt;&gt;''",Table_Index[ID],$Q1354,Table_Index[year],$R1354)</f>
        <v>8.1931999999999991E-2</v>
      </c>
      <c r="V1354">
        <f>SUMIFS(INDEX(Table_Index[],,MATCH(V$12,Table_Index[#Headers],0)),
Table_Index[ID],$Q1354,Table_Index[year],$R1354)/COUNTIFS(Table_Index[Quarter],"&lt;&gt;''",Table_Index[ID],$Q1354,Table_Index[year],$R1354)</f>
        <v>9.9797775000000005E-2</v>
      </c>
      <c r="W1354">
        <f>SUMIFS(INDEX(Table_Index[],,MATCH(W$12,Table_Index[#Headers],0)),
Table_Index[ID],$Q1354,Table_Index[year],$R1354)/COUNTIFS(Table_Index[Quarter],"&lt;&gt;''",Table_Index[ID],$Q1354,Table_Index[year],$R1354)</f>
        <v>2.0147425E-2</v>
      </c>
      <c r="X1354">
        <f>SUMIFS(INDEX(Table_Index[],,MATCH(X$12,Table_Index[#Headers],0)),
Table_Index[ID],$Q1354,Table_Index[year],$R1354)/COUNTIFS(Table_Index[Quarter],"&lt;&gt;''",Table_Index[ID],$Q1354,Table_Index[year],$R1354)</f>
        <v>0.25541124999999998</v>
      </c>
      <c r="Y1354">
        <f>SUMIFS(INDEX(Table_Index[],,MATCH(Y$12,Table_Index[#Headers],0)),
Table_Index[ID],$Q1354,Table_Index[year],$R1354)/COUNTIFS(Table_Index[Quarter],"&lt;&gt;''",Table_Index[ID],$Q1354,Table_Index[year],$R1354)</f>
        <v>0.10632207499999999</v>
      </c>
      <c r="Z1354">
        <f>SUMIFS(INDEX(Table_Index[],,MATCH(Z$12,Table_Index[#Headers],0)),
Table_Index[ID],$Q1354,Table_Index[year],$R1354)/COUNTIFS(Table_Index[Quarter],"&lt;&gt;''",Table_Index[ID],$Q1354,Table_Index[year],$R1354)</f>
        <v>5.188545E-2</v>
      </c>
      <c r="AA1354">
        <f>SUMIFS(INDEX(Table_Index[],,MATCH(AA$12,Table_Index[#Headers],0)),
Table_Index[ID],$Q1354,Table_Index[year],$R1354)/COUNTIFS(Table_Index[Quarter],"&lt;&gt;''",Table_Index[ID],$Q1354,Table_Index[year],$R1354)</f>
        <v>5.68573E-2</v>
      </c>
      <c r="AB1354">
        <f>SUMIFS(INDEX(Table_Index[],,MATCH(AB$12,Table_Index[#Headers],0)),
Table_Index[ID],$Q1354,Table_Index[year],$R1354)/COUNTIFS(Table_Index[Quarter],"&lt;&gt;''",Table_Index[ID],$Q1354,Table_Index[year],$R1354)</f>
        <v>8.1560499999999998E-3</v>
      </c>
      <c r="AC1354" s="24">
        <f t="shared" si="82"/>
        <v>1.0000000499999999</v>
      </c>
      <c r="AD1354">
        <f>COUNTIFS(Table_Index[Quarter],"&lt;&gt;''",Table_Index[ID],$Q1354,Table_Index[year],$R1354)</f>
        <v>4</v>
      </c>
      <c r="AE1354" s="34">
        <f t="shared" si="83"/>
        <v>0.84230393136062254</v>
      </c>
    </row>
    <row r="1355" spans="1:31" x14ac:dyDescent="0.3">
      <c r="A1355">
        <v>9183</v>
      </c>
      <c r="B1355">
        <v>2009</v>
      </c>
      <c r="C1355">
        <v>4</v>
      </c>
      <c r="D1355">
        <v>7.0935499999999999E-2</v>
      </c>
      <c r="E1355">
        <v>7.9802399999999996E-2</v>
      </c>
      <c r="F1355">
        <v>4.9109199999999999E-2</v>
      </c>
      <c r="G1355">
        <v>3.9594299999999999E-2</v>
      </c>
      <c r="H1355">
        <v>3.4610299999999997E-2</v>
      </c>
      <c r="I1355">
        <v>0.36968289999999998</v>
      </c>
      <c r="J1355">
        <v>0.17597450000000001</v>
      </c>
      <c r="K1355">
        <v>3.7650000000000001E-3</v>
      </c>
      <c r="L1355">
        <v>0.17270060000000001</v>
      </c>
      <c r="M1355">
        <v>3.8254000000000001E-3</v>
      </c>
      <c r="O1355" t="str">
        <f>Table_Index[[#This Row],[ID]]&amp;Table_Index[[#This Row],[year]]</f>
        <v>91832009</v>
      </c>
      <c r="P1355" t="str">
        <v>93842006</v>
      </c>
      <c r="Q1355" t="str">
        <f t="shared" si="80"/>
        <v>9384</v>
      </c>
      <c r="R1355" t="str">
        <f t="shared" si="81"/>
        <v>2006</v>
      </c>
      <c r="S1355">
        <f>SUMIFS(INDEX(Table_Index[],,MATCH(S$12,Table_Index[#Headers],0)),
Table_Index[ID],$Q1355,Table_Index[year],$R1355)/COUNTIFS(Table_Index[Quarter],"&lt;&gt;''",Table_Index[ID],$Q1355,Table_Index[year],$R1355)</f>
        <v>8.4471199999999996E-2</v>
      </c>
      <c r="T1355">
        <f>SUMIFS(INDEX(Table_Index[],,MATCH(T$12,Table_Index[#Headers],0)),
Table_Index[ID],$Q1355,Table_Index[year],$R1355)/COUNTIFS(Table_Index[Quarter],"&lt;&gt;''",Table_Index[ID],$Q1355,Table_Index[year],$R1355)</f>
        <v>0.11152629999999999</v>
      </c>
      <c r="U1355">
        <f>SUMIFS(INDEX(Table_Index[],,MATCH(U$12,Table_Index[#Headers],0)),
Table_Index[ID],$Q1355,Table_Index[year],$R1355)/COUNTIFS(Table_Index[Quarter],"&lt;&gt;''",Table_Index[ID],$Q1355,Table_Index[year],$R1355)</f>
        <v>6.8114750000000002E-2</v>
      </c>
      <c r="V1355">
        <f>SUMIFS(INDEX(Table_Index[],,MATCH(V$12,Table_Index[#Headers],0)),
Table_Index[ID],$Q1355,Table_Index[year],$R1355)/COUNTIFS(Table_Index[Quarter],"&lt;&gt;''",Table_Index[ID],$Q1355,Table_Index[year],$R1355)</f>
        <v>0.102103825</v>
      </c>
      <c r="W1355">
        <f>SUMIFS(INDEX(Table_Index[],,MATCH(W$12,Table_Index[#Headers],0)),
Table_Index[ID],$Q1355,Table_Index[year],$R1355)/COUNTIFS(Table_Index[Quarter],"&lt;&gt;''",Table_Index[ID],$Q1355,Table_Index[year],$R1355)</f>
        <v>8.8898750000000002E-3</v>
      </c>
      <c r="X1355">
        <f>SUMIFS(INDEX(Table_Index[],,MATCH(X$12,Table_Index[#Headers],0)),
Table_Index[ID],$Q1355,Table_Index[year],$R1355)/COUNTIFS(Table_Index[Quarter],"&lt;&gt;''",Table_Index[ID],$Q1355,Table_Index[year],$R1355)</f>
        <v>0.33624925</v>
      </c>
      <c r="Y1355">
        <f>SUMIFS(INDEX(Table_Index[],,MATCH(Y$12,Table_Index[#Headers],0)),
Table_Index[ID],$Q1355,Table_Index[year],$R1355)/COUNTIFS(Table_Index[Quarter],"&lt;&gt;''",Table_Index[ID],$Q1355,Table_Index[year],$R1355)</f>
        <v>0.14302535</v>
      </c>
      <c r="Z1355">
        <f>SUMIFS(INDEX(Table_Index[],,MATCH(Z$12,Table_Index[#Headers],0)),
Table_Index[ID],$Q1355,Table_Index[year],$R1355)/COUNTIFS(Table_Index[Quarter],"&lt;&gt;''",Table_Index[ID],$Q1355,Table_Index[year],$R1355)</f>
        <v>3.6803350000000006E-2</v>
      </c>
      <c r="AA1355">
        <f>SUMIFS(INDEX(Table_Index[],,MATCH(AA$12,Table_Index[#Headers],0)),
Table_Index[ID],$Q1355,Table_Index[year],$R1355)/COUNTIFS(Table_Index[Quarter],"&lt;&gt;''",Table_Index[ID],$Q1355,Table_Index[year],$R1355)</f>
        <v>0.104183475</v>
      </c>
      <c r="AB1355">
        <f>SUMIFS(INDEX(Table_Index[],,MATCH(AB$12,Table_Index[#Headers],0)),
Table_Index[ID],$Q1355,Table_Index[year],$R1355)/COUNTIFS(Table_Index[Quarter],"&lt;&gt;''",Table_Index[ID],$Q1355,Table_Index[year],$R1355)</f>
        <v>4.6325499999999992E-3</v>
      </c>
      <c r="AC1355" s="24">
        <f t="shared" si="82"/>
        <v>0.9999999249999999</v>
      </c>
      <c r="AD1355">
        <f>COUNTIFS(Table_Index[Quarter],"&lt;&gt;''",Table_Index[ID],$Q1355,Table_Index[year],$R1355)</f>
        <v>4</v>
      </c>
      <c r="AE1355" s="34">
        <f t="shared" si="83"/>
        <v>0.81953270823217561</v>
      </c>
    </row>
    <row r="1356" spans="1:31" x14ac:dyDescent="0.3">
      <c r="A1356">
        <v>9183</v>
      </c>
      <c r="B1356">
        <v>2010</v>
      </c>
      <c r="C1356">
        <v>1</v>
      </c>
      <c r="D1356">
        <v>6.6619100000000001E-2</v>
      </c>
      <c r="E1356">
        <v>8.2955699999999993E-2</v>
      </c>
      <c r="F1356">
        <v>4.9221800000000003E-2</v>
      </c>
      <c r="G1356">
        <v>9.9716600000000002E-2</v>
      </c>
      <c r="H1356">
        <v>7.6548400000000003E-2</v>
      </c>
      <c r="I1356">
        <v>0.29278480000000001</v>
      </c>
      <c r="J1356">
        <v>0.26732519999999999</v>
      </c>
      <c r="K1356">
        <v>4.2433000000000002E-3</v>
      </c>
      <c r="L1356">
        <v>5.6859699999999999E-2</v>
      </c>
      <c r="M1356">
        <v>3.7255999999999999E-3</v>
      </c>
      <c r="O1356" t="str">
        <f>Table_Index[[#This Row],[ID]]&amp;Table_Index[[#This Row],[year]]</f>
        <v>91832010</v>
      </c>
      <c r="P1356" t="str">
        <v>93842007</v>
      </c>
      <c r="Q1356" t="str">
        <f t="shared" si="80"/>
        <v>9384</v>
      </c>
      <c r="R1356" t="str">
        <f t="shared" si="81"/>
        <v>2007</v>
      </c>
      <c r="S1356">
        <f>SUMIFS(INDEX(Table_Index[],,MATCH(S$12,Table_Index[#Headers],0)),
Table_Index[ID],$Q1356,Table_Index[year],$R1356)/COUNTIFS(Table_Index[Quarter],"&lt;&gt;''",Table_Index[ID],$Q1356,Table_Index[year],$R1356)</f>
        <v>7.4645425000000001E-2</v>
      </c>
      <c r="T1356">
        <f>SUMIFS(INDEX(Table_Index[],,MATCH(T$12,Table_Index[#Headers],0)),
Table_Index[ID],$Q1356,Table_Index[year],$R1356)/COUNTIFS(Table_Index[Quarter],"&lt;&gt;''",Table_Index[ID],$Q1356,Table_Index[year],$R1356)</f>
        <v>0.1794828</v>
      </c>
      <c r="U1356">
        <f>SUMIFS(INDEX(Table_Index[],,MATCH(U$12,Table_Index[#Headers],0)),
Table_Index[ID],$Q1356,Table_Index[year],$R1356)/COUNTIFS(Table_Index[Quarter],"&lt;&gt;''",Table_Index[ID],$Q1356,Table_Index[year],$R1356)</f>
        <v>6.7825825000000006E-2</v>
      </c>
      <c r="V1356">
        <f>SUMIFS(INDEX(Table_Index[],,MATCH(V$12,Table_Index[#Headers],0)),
Table_Index[ID],$Q1356,Table_Index[year],$R1356)/COUNTIFS(Table_Index[Quarter],"&lt;&gt;''",Table_Index[ID],$Q1356,Table_Index[year],$R1356)</f>
        <v>0.12835002500000001</v>
      </c>
      <c r="W1356">
        <f>SUMIFS(INDEX(Table_Index[],,MATCH(W$12,Table_Index[#Headers],0)),
Table_Index[ID],$Q1356,Table_Index[year],$R1356)/COUNTIFS(Table_Index[Quarter],"&lt;&gt;''",Table_Index[ID],$Q1356,Table_Index[year],$R1356)</f>
        <v>1.33496E-2</v>
      </c>
      <c r="X1356">
        <f>SUMIFS(INDEX(Table_Index[],,MATCH(X$12,Table_Index[#Headers],0)),
Table_Index[ID],$Q1356,Table_Index[year],$R1356)/COUNTIFS(Table_Index[Quarter],"&lt;&gt;''",Table_Index[ID],$Q1356,Table_Index[year],$R1356)</f>
        <v>0.30182617499999997</v>
      </c>
      <c r="Y1356">
        <f>SUMIFS(INDEX(Table_Index[],,MATCH(Y$12,Table_Index[#Headers],0)),
Table_Index[ID],$Q1356,Table_Index[year],$R1356)/COUNTIFS(Table_Index[Quarter],"&lt;&gt;''",Table_Index[ID],$Q1356,Table_Index[year],$R1356)</f>
        <v>8.5013499999999992E-2</v>
      </c>
      <c r="Z1356">
        <f>SUMIFS(INDEX(Table_Index[],,MATCH(Z$12,Table_Index[#Headers],0)),
Table_Index[ID],$Q1356,Table_Index[year],$R1356)/COUNTIFS(Table_Index[Quarter],"&lt;&gt;''",Table_Index[ID],$Q1356,Table_Index[year],$R1356)</f>
        <v>5.4618575000000003E-2</v>
      </c>
      <c r="AA1356">
        <f>SUMIFS(INDEX(Table_Index[],,MATCH(AA$12,Table_Index[#Headers],0)),
Table_Index[ID],$Q1356,Table_Index[year],$R1356)/COUNTIFS(Table_Index[Quarter],"&lt;&gt;''",Table_Index[ID],$Q1356,Table_Index[year],$R1356)</f>
        <v>9.0531050000000002E-2</v>
      </c>
      <c r="AB1356">
        <f>SUMIFS(INDEX(Table_Index[],,MATCH(AB$12,Table_Index[#Headers],0)),
Table_Index[ID],$Q1356,Table_Index[year],$R1356)/COUNTIFS(Table_Index[Quarter],"&lt;&gt;''",Table_Index[ID],$Q1356,Table_Index[year],$R1356)</f>
        <v>4.3570750000000002E-3</v>
      </c>
      <c r="AC1356" s="24">
        <f t="shared" si="82"/>
        <v>1.0000000499999999</v>
      </c>
      <c r="AD1356">
        <f>COUNTIFS(Table_Index[Quarter],"&lt;&gt;''",Table_Index[ID],$Q1356,Table_Index[year],$R1356)</f>
        <v>4</v>
      </c>
      <c r="AE1356" s="34">
        <f t="shared" si="83"/>
        <v>0.83143732280706883</v>
      </c>
    </row>
    <row r="1357" spans="1:31" x14ac:dyDescent="0.3">
      <c r="A1357">
        <v>9183</v>
      </c>
      <c r="B1357">
        <v>2010</v>
      </c>
      <c r="C1357">
        <v>2</v>
      </c>
      <c r="D1357">
        <v>5.3188399999999997E-2</v>
      </c>
      <c r="E1357">
        <v>0.12776770000000001</v>
      </c>
      <c r="F1357">
        <v>6.9376099999999996E-2</v>
      </c>
      <c r="G1357">
        <v>6.7448999999999995E-2</v>
      </c>
      <c r="H1357">
        <v>2.3125400000000001E-2</v>
      </c>
      <c r="I1357">
        <v>0.37867800000000001</v>
      </c>
      <c r="J1357">
        <v>0.1503149</v>
      </c>
      <c r="K1357">
        <v>8.3251000000000002E-3</v>
      </c>
      <c r="L1357">
        <v>0.1156269</v>
      </c>
      <c r="M1357">
        <v>6.1485000000000003E-3</v>
      </c>
      <c r="O1357" t="str">
        <f>Table_Index[[#This Row],[ID]]&amp;Table_Index[[#This Row],[year]]</f>
        <v>91832010</v>
      </c>
      <c r="P1357" t="str">
        <v>93842008</v>
      </c>
      <c r="Q1357" t="str">
        <f t="shared" si="80"/>
        <v>9384</v>
      </c>
      <c r="R1357" t="str">
        <f t="shared" si="81"/>
        <v>2008</v>
      </c>
      <c r="S1357">
        <f>SUMIFS(INDEX(Table_Index[],,MATCH(S$12,Table_Index[#Headers],0)),
Table_Index[ID],$Q1357,Table_Index[year],$R1357)/COUNTIFS(Table_Index[Quarter],"&lt;&gt;''",Table_Index[ID],$Q1357,Table_Index[year],$R1357)</f>
        <v>6.1060724999999996E-2</v>
      </c>
      <c r="T1357">
        <f>SUMIFS(INDEX(Table_Index[],,MATCH(T$12,Table_Index[#Headers],0)),
Table_Index[ID],$Q1357,Table_Index[year],$R1357)/COUNTIFS(Table_Index[Quarter],"&lt;&gt;''",Table_Index[ID],$Q1357,Table_Index[year],$R1357)</f>
        <v>0.36022787499999998</v>
      </c>
      <c r="U1357">
        <f>SUMIFS(INDEX(Table_Index[],,MATCH(U$12,Table_Index[#Headers],0)),
Table_Index[ID],$Q1357,Table_Index[year],$R1357)/COUNTIFS(Table_Index[Quarter],"&lt;&gt;''",Table_Index[ID],$Q1357,Table_Index[year],$R1357)</f>
        <v>0.12166047499999999</v>
      </c>
      <c r="V1357">
        <f>SUMIFS(INDEX(Table_Index[],,MATCH(V$12,Table_Index[#Headers],0)),
Table_Index[ID],$Q1357,Table_Index[year],$R1357)/COUNTIFS(Table_Index[Quarter],"&lt;&gt;''",Table_Index[ID],$Q1357,Table_Index[year],$R1357)</f>
        <v>0.1616658</v>
      </c>
      <c r="W1357">
        <f>SUMIFS(INDEX(Table_Index[],,MATCH(W$12,Table_Index[#Headers],0)),
Table_Index[ID],$Q1357,Table_Index[year],$R1357)/COUNTIFS(Table_Index[Quarter],"&lt;&gt;''",Table_Index[ID],$Q1357,Table_Index[year],$R1357)</f>
        <v>1.0500425000000001E-2</v>
      </c>
      <c r="X1357">
        <f>SUMIFS(INDEX(Table_Index[],,MATCH(X$12,Table_Index[#Headers],0)),
Table_Index[ID],$Q1357,Table_Index[year],$R1357)/COUNTIFS(Table_Index[Quarter],"&lt;&gt;''",Table_Index[ID],$Q1357,Table_Index[year],$R1357)</f>
        <v>0.11446462500000001</v>
      </c>
      <c r="Y1357">
        <f>SUMIFS(INDEX(Table_Index[],,MATCH(Y$12,Table_Index[#Headers],0)),
Table_Index[ID],$Q1357,Table_Index[year],$R1357)/COUNTIFS(Table_Index[Quarter],"&lt;&gt;''",Table_Index[ID],$Q1357,Table_Index[year],$R1357)</f>
        <v>4.7887699999999998E-2</v>
      </c>
      <c r="Z1357">
        <f>SUMIFS(INDEX(Table_Index[],,MATCH(Z$12,Table_Index[#Headers],0)),
Table_Index[ID],$Q1357,Table_Index[year],$R1357)/COUNTIFS(Table_Index[Quarter],"&lt;&gt;''",Table_Index[ID],$Q1357,Table_Index[year],$R1357)</f>
        <v>5.4174E-2</v>
      </c>
      <c r="AA1357">
        <f>SUMIFS(INDEX(Table_Index[],,MATCH(AA$12,Table_Index[#Headers],0)),
Table_Index[ID],$Q1357,Table_Index[year],$R1357)/COUNTIFS(Table_Index[Quarter],"&lt;&gt;''",Table_Index[ID],$Q1357,Table_Index[year],$R1357)</f>
        <v>5.6888649999999999E-2</v>
      </c>
      <c r="AB1357">
        <f>SUMIFS(INDEX(Table_Index[],,MATCH(AB$12,Table_Index[#Headers],0)),
Table_Index[ID],$Q1357,Table_Index[year],$R1357)/COUNTIFS(Table_Index[Quarter],"&lt;&gt;''",Table_Index[ID],$Q1357,Table_Index[year],$R1357)</f>
        <v>1.1469725E-2</v>
      </c>
      <c r="AC1357" s="24">
        <f t="shared" si="82"/>
        <v>0.99999999999999989</v>
      </c>
      <c r="AD1357">
        <f>COUNTIFS(Table_Index[Quarter],"&lt;&gt;''",Table_Index[ID],$Q1357,Table_Index[year],$R1357)</f>
        <v>4</v>
      </c>
      <c r="AE1357" s="34">
        <f t="shared" si="83"/>
        <v>0.80376202738933378</v>
      </c>
    </row>
    <row r="1358" spans="1:31" x14ac:dyDescent="0.3">
      <c r="A1358">
        <v>9183</v>
      </c>
      <c r="B1358">
        <v>2010</v>
      </c>
      <c r="C1358">
        <v>3</v>
      </c>
      <c r="D1358">
        <v>0.11106009999999999</v>
      </c>
      <c r="E1358">
        <v>6.8279800000000002E-2</v>
      </c>
      <c r="F1358">
        <v>4.10943E-2</v>
      </c>
      <c r="G1358">
        <v>0.1251797</v>
      </c>
      <c r="H1358">
        <v>1.89666E-2</v>
      </c>
      <c r="I1358">
        <v>0.37301010000000001</v>
      </c>
      <c r="J1358">
        <v>0.1264441</v>
      </c>
      <c r="K1358">
        <v>1.4225E-2</v>
      </c>
      <c r="L1358">
        <v>0.1150641</v>
      </c>
      <c r="M1358">
        <v>6.6762000000000002E-3</v>
      </c>
      <c r="O1358" t="str">
        <f>Table_Index[[#This Row],[ID]]&amp;Table_Index[[#This Row],[year]]</f>
        <v>91832010</v>
      </c>
      <c r="P1358" t="str">
        <v>93842009</v>
      </c>
      <c r="Q1358" t="str">
        <f t="shared" ref="Q1358:Q1421" si="84">LEFT(P1358, LEN(P1358)-4)</f>
        <v>9384</v>
      </c>
      <c r="R1358" t="str">
        <f t="shared" ref="R1358:R1421" si="85">RIGHT(P1358,4)</f>
        <v>2009</v>
      </c>
      <c r="S1358">
        <f>SUMIFS(INDEX(Table_Index[],,MATCH(S$12,Table_Index[#Headers],0)),
Table_Index[ID],$Q1358,Table_Index[year],$R1358)/COUNTIFS(Table_Index[Quarter],"&lt;&gt;''",Table_Index[ID],$Q1358,Table_Index[year],$R1358)</f>
        <v>6.0396999999999999E-2</v>
      </c>
      <c r="T1358">
        <f>SUMIFS(INDEX(Table_Index[],,MATCH(T$12,Table_Index[#Headers],0)),
Table_Index[ID],$Q1358,Table_Index[year],$R1358)/COUNTIFS(Table_Index[Quarter],"&lt;&gt;''",Table_Index[ID],$Q1358,Table_Index[year],$R1358)</f>
        <v>0.20833465000000001</v>
      </c>
      <c r="U1358">
        <f>SUMIFS(INDEX(Table_Index[],,MATCH(U$12,Table_Index[#Headers],0)),
Table_Index[ID],$Q1358,Table_Index[year],$R1358)/COUNTIFS(Table_Index[Quarter],"&lt;&gt;''",Table_Index[ID],$Q1358,Table_Index[year],$R1358)</f>
        <v>3.9411274999999996E-2</v>
      </c>
      <c r="V1358">
        <f>SUMIFS(INDEX(Table_Index[],,MATCH(V$12,Table_Index[#Headers],0)),
Table_Index[ID],$Q1358,Table_Index[year],$R1358)/COUNTIFS(Table_Index[Quarter],"&lt;&gt;''",Table_Index[ID],$Q1358,Table_Index[year],$R1358)</f>
        <v>0.16566119999999998</v>
      </c>
      <c r="W1358">
        <f>SUMIFS(INDEX(Table_Index[],,MATCH(W$12,Table_Index[#Headers],0)),
Table_Index[ID],$Q1358,Table_Index[year],$R1358)/COUNTIFS(Table_Index[Quarter],"&lt;&gt;''",Table_Index[ID],$Q1358,Table_Index[year],$R1358)</f>
        <v>2.2508674999999999E-2</v>
      </c>
      <c r="X1358">
        <f>SUMIFS(INDEX(Table_Index[],,MATCH(X$12,Table_Index[#Headers],0)),
Table_Index[ID],$Q1358,Table_Index[year],$R1358)/COUNTIFS(Table_Index[Quarter],"&lt;&gt;''",Table_Index[ID],$Q1358,Table_Index[year],$R1358)</f>
        <v>0.28145829999999999</v>
      </c>
      <c r="Y1358">
        <f>SUMIFS(INDEX(Table_Index[],,MATCH(Y$12,Table_Index[#Headers],0)),
Table_Index[ID],$Q1358,Table_Index[year],$R1358)/COUNTIFS(Table_Index[Quarter],"&lt;&gt;''",Table_Index[ID],$Q1358,Table_Index[year],$R1358)</f>
        <v>5.2840775000000006E-2</v>
      </c>
      <c r="Z1358">
        <f>SUMIFS(INDEX(Table_Index[],,MATCH(Z$12,Table_Index[#Headers],0)),
Table_Index[ID],$Q1358,Table_Index[year],$R1358)/COUNTIFS(Table_Index[Quarter],"&lt;&gt;''",Table_Index[ID],$Q1358,Table_Index[year],$R1358)</f>
        <v>7.4696900000000011E-2</v>
      </c>
      <c r="AA1358">
        <f>SUMIFS(INDEX(Table_Index[],,MATCH(AA$12,Table_Index[#Headers],0)),
Table_Index[ID],$Q1358,Table_Index[year],$R1358)/COUNTIFS(Table_Index[Quarter],"&lt;&gt;''",Table_Index[ID],$Q1358,Table_Index[year],$R1358)</f>
        <v>8.0716249999999989E-2</v>
      </c>
      <c r="AB1358">
        <f>SUMIFS(INDEX(Table_Index[],,MATCH(AB$12,Table_Index[#Headers],0)),
Table_Index[ID],$Q1358,Table_Index[year],$R1358)/COUNTIFS(Table_Index[Quarter],"&lt;&gt;''",Table_Index[ID],$Q1358,Table_Index[year],$R1358)</f>
        <v>1.3974924999999999E-2</v>
      </c>
      <c r="AC1358" s="24">
        <f t="shared" ref="AC1358:AC1421" si="86">SUM(S1358:AB1358)</f>
        <v>0.99999994999999975</v>
      </c>
      <c r="AD1358">
        <f>COUNTIFS(Table_Index[Quarter],"&lt;&gt;''",Table_Index[ID],$Q1358,Table_Index[year],$R1358)</f>
        <v>4</v>
      </c>
      <c r="AE1358" s="34">
        <f t="shared" ref="AE1358:AE1421" si="87">1-SUMSQ(S1358:AB1358)</f>
        <v>0.82914439321363753</v>
      </c>
    </row>
    <row r="1359" spans="1:31" x14ac:dyDescent="0.3">
      <c r="A1359">
        <v>9183</v>
      </c>
      <c r="B1359">
        <v>2010</v>
      </c>
      <c r="C1359">
        <v>4</v>
      </c>
      <c r="D1359">
        <v>9.2686099999999993E-2</v>
      </c>
      <c r="E1359">
        <v>6.3126699999999994E-2</v>
      </c>
      <c r="F1359">
        <v>8.1162999999999999E-2</v>
      </c>
      <c r="G1359">
        <v>0.16503129999999999</v>
      </c>
      <c r="H1359">
        <v>3.4496400000000003E-2</v>
      </c>
      <c r="I1359">
        <v>0.28429579999999999</v>
      </c>
      <c r="J1359">
        <v>0.1172354</v>
      </c>
      <c r="K1359">
        <v>9.0180999999999994E-3</v>
      </c>
      <c r="L1359">
        <v>0.14879870000000001</v>
      </c>
      <c r="M1359">
        <v>4.1482999999999997E-3</v>
      </c>
      <c r="O1359" t="str">
        <f>Table_Index[[#This Row],[ID]]&amp;Table_Index[[#This Row],[year]]</f>
        <v>91832010</v>
      </c>
      <c r="P1359" t="str">
        <v>93842010</v>
      </c>
      <c r="Q1359" t="str">
        <f t="shared" si="84"/>
        <v>9384</v>
      </c>
      <c r="R1359" t="str">
        <f t="shared" si="85"/>
        <v>2010</v>
      </c>
      <c r="S1359">
        <f>SUMIFS(INDEX(Table_Index[],,MATCH(S$12,Table_Index[#Headers],0)),
Table_Index[ID],$Q1359,Table_Index[year],$R1359)/COUNTIFS(Table_Index[Quarter],"&lt;&gt;''",Table_Index[ID],$Q1359,Table_Index[year],$R1359)</f>
        <v>9.4777799999999995E-2</v>
      </c>
      <c r="T1359">
        <f>SUMIFS(INDEX(Table_Index[],,MATCH(T$12,Table_Index[#Headers],0)),
Table_Index[ID],$Q1359,Table_Index[year],$R1359)/COUNTIFS(Table_Index[Quarter],"&lt;&gt;''",Table_Index[ID],$Q1359,Table_Index[year],$R1359)</f>
        <v>6.0233725000000002E-2</v>
      </c>
      <c r="U1359">
        <f>SUMIFS(INDEX(Table_Index[],,MATCH(U$12,Table_Index[#Headers],0)),
Table_Index[ID],$Q1359,Table_Index[year],$R1359)/COUNTIFS(Table_Index[Quarter],"&lt;&gt;''",Table_Index[ID],$Q1359,Table_Index[year],$R1359)</f>
        <v>0.15354915</v>
      </c>
      <c r="V1359">
        <f>SUMIFS(INDEX(Table_Index[],,MATCH(V$12,Table_Index[#Headers],0)),
Table_Index[ID],$Q1359,Table_Index[year],$R1359)/COUNTIFS(Table_Index[Quarter],"&lt;&gt;''",Table_Index[ID],$Q1359,Table_Index[year],$R1359)</f>
        <v>0.20086970000000001</v>
      </c>
      <c r="W1359">
        <f>SUMIFS(INDEX(Table_Index[],,MATCH(W$12,Table_Index[#Headers],0)),
Table_Index[ID],$Q1359,Table_Index[year],$R1359)/COUNTIFS(Table_Index[Quarter],"&lt;&gt;''",Table_Index[ID],$Q1359,Table_Index[year],$R1359)</f>
        <v>6.5447400000000003E-2</v>
      </c>
      <c r="X1359">
        <f>SUMIFS(INDEX(Table_Index[],,MATCH(X$12,Table_Index[#Headers],0)),
Table_Index[ID],$Q1359,Table_Index[year],$R1359)/COUNTIFS(Table_Index[Quarter],"&lt;&gt;''",Table_Index[ID],$Q1359,Table_Index[year],$R1359)</f>
        <v>0.21448214999999998</v>
      </c>
      <c r="Y1359">
        <f>SUMIFS(INDEX(Table_Index[],,MATCH(Y$12,Table_Index[#Headers],0)),
Table_Index[ID],$Q1359,Table_Index[year],$R1359)/COUNTIFS(Table_Index[Quarter],"&lt;&gt;''",Table_Index[ID],$Q1359,Table_Index[year],$R1359)</f>
        <v>6.3448974999999991E-2</v>
      </c>
      <c r="Z1359">
        <f>SUMIFS(INDEX(Table_Index[],,MATCH(Z$12,Table_Index[#Headers],0)),
Table_Index[ID],$Q1359,Table_Index[year],$R1359)/COUNTIFS(Table_Index[Quarter],"&lt;&gt;''",Table_Index[ID],$Q1359,Table_Index[year],$R1359)</f>
        <v>9.2499075E-2</v>
      </c>
      <c r="AA1359">
        <f>SUMIFS(INDEX(Table_Index[],,MATCH(AA$12,Table_Index[#Headers],0)),
Table_Index[ID],$Q1359,Table_Index[year],$R1359)/COUNTIFS(Table_Index[Quarter],"&lt;&gt;''",Table_Index[ID],$Q1359,Table_Index[year],$R1359)</f>
        <v>3.91957E-2</v>
      </c>
      <c r="AB1359">
        <f>SUMIFS(INDEX(Table_Index[],,MATCH(AB$12,Table_Index[#Headers],0)),
Table_Index[ID],$Q1359,Table_Index[year],$R1359)/COUNTIFS(Table_Index[Quarter],"&lt;&gt;''",Table_Index[ID],$Q1359,Table_Index[year],$R1359)</f>
        <v>1.5496350000000001E-2</v>
      </c>
      <c r="AC1359" s="24">
        <f t="shared" si="86"/>
        <v>1.0000000250000001</v>
      </c>
      <c r="AD1359">
        <f>COUNTIFS(Table_Index[Quarter],"&lt;&gt;''",Table_Index[ID],$Q1359,Table_Index[year],$R1359)</f>
        <v>4</v>
      </c>
      <c r="AE1359" s="34">
        <f t="shared" si="87"/>
        <v>0.85881884325437063</v>
      </c>
    </row>
    <row r="1360" spans="1:31" x14ac:dyDescent="0.3">
      <c r="A1360">
        <v>9183</v>
      </c>
      <c r="B1360">
        <v>2011</v>
      </c>
      <c r="C1360">
        <v>1</v>
      </c>
      <c r="D1360">
        <v>8.7756000000000001E-2</v>
      </c>
      <c r="E1360">
        <v>5.7250299999999997E-2</v>
      </c>
      <c r="F1360">
        <v>3.7609700000000003E-2</v>
      </c>
      <c r="G1360">
        <v>0.12954450000000001</v>
      </c>
      <c r="H1360">
        <v>1.00293E-2</v>
      </c>
      <c r="I1360">
        <v>0.30923529999999999</v>
      </c>
      <c r="J1360">
        <v>0.26535730000000002</v>
      </c>
      <c r="K1360">
        <v>1.4626E-2</v>
      </c>
      <c r="L1360">
        <v>8.5666500000000007E-2</v>
      </c>
      <c r="M1360">
        <v>2.9252000000000002E-3</v>
      </c>
      <c r="O1360" t="str">
        <f>Table_Index[[#This Row],[ID]]&amp;Table_Index[[#This Row],[year]]</f>
        <v>91832011</v>
      </c>
      <c r="P1360" t="str">
        <v>93842011</v>
      </c>
      <c r="Q1360" t="str">
        <f t="shared" si="84"/>
        <v>9384</v>
      </c>
      <c r="R1360" t="str">
        <f t="shared" si="85"/>
        <v>2011</v>
      </c>
      <c r="S1360">
        <f>SUMIFS(INDEX(Table_Index[],,MATCH(S$12,Table_Index[#Headers],0)),
Table_Index[ID],$Q1360,Table_Index[year],$R1360)/COUNTIFS(Table_Index[Quarter],"&lt;&gt;''",Table_Index[ID],$Q1360,Table_Index[year],$R1360)</f>
        <v>9.8717700000000005E-2</v>
      </c>
      <c r="T1360">
        <f>SUMIFS(INDEX(Table_Index[],,MATCH(T$12,Table_Index[#Headers],0)),
Table_Index[ID],$Q1360,Table_Index[year],$R1360)/COUNTIFS(Table_Index[Quarter],"&lt;&gt;''",Table_Index[ID],$Q1360,Table_Index[year],$R1360)</f>
        <v>0.18908807500000002</v>
      </c>
      <c r="U1360">
        <f>SUMIFS(INDEX(Table_Index[],,MATCH(U$12,Table_Index[#Headers],0)),
Table_Index[ID],$Q1360,Table_Index[year],$R1360)/COUNTIFS(Table_Index[Quarter],"&lt;&gt;''",Table_Index[ID],$Q1360,Table_Index[year],$R1360)</f>
        <v>0.124176575</v>
      </c>
      <c r="V1360">
        <f>SUMIFS(INDEX(Table_Index[],,MATCH(V$12,Table_Index[#Headers],0)),
Table_Index[ID],$Q1360,Table_Index[year],$R1360)/COUNTIFS(Table_Index[Quarter],"&lt;&gt;''",Table_Index[ID],$Q1360,Table_Index[year],$R1360)</f>
        <v>0.175107875</v>
      </c>
      <c r="W1360">
        <f>SUMIFS(INDEX(Table_Index[],,MATCH(W$12,Table_Index[#Headers],0)),
Table_Index[ID],$Q1360,Table_Index[year],$R1360)/COUNTIFS(Table_Index[Quarter],"&lt;&gt;''",Table_Index[ID],$Q1360,Table_Index[year],$R1360)</f>
        <v>4.7270174999999998E-2</v>
      </c>
      <c r="X1360">
        <f>SUMIFS(INDEX(Table_Index[],,MATCH(X$12,Table_Index[#Headers],0)),
Table_Index[ID],$Q1360,Table_Index[year],$R1360)/COUNTIFS(Table_Index[Quarter],"&lt;&gt;''",Table_Index[ID],$Q1360,Table_Index[year],$R1360)</f>
        <v>0.100772</v>
      </c>
      <c r="Y1360">
        <f>SUMIFS(INDEX(Table_Index[],,MATCH(Y$12,Table_Index[#Headers],0)),
Table_Index[ID],$Q1360,Table_Index[year],$R1360)/COUNTIFS(Table_Index[Quarter],"&lt;&gt;''",Table_Index[ID],$Q1360,Table_Index[year],$R1360)</f>
        <v>7.8230350000000004E-2</v>
      </c>
      <c r="Z1360">
        <f>SUMIFS(INDEX(Table_Index[],,MATCH(Z$12,Table_Index[#Headers],0)),
Table_Index[ID],$Q1360,Table_Index[year],$R1360)/COUNTIFS(Table_Index[Quarter],"&lt;&gt;''",Table_Index[ID],$Q1360,Table_Index[year],$R1360)</f>
        <v>8.5760825000000013E-2</v>
      </c>
      <c r="AA1360">
        <f>SUMIFS(INDEX(Table_Index[],,MATCH(AA$12,Table_Index[#Headers],0)),
Table_Index[ID],$Q1360,Table_Index[year],$R1360)/COUNTIFS(Table_Index[Quarter],"&lt;&gt;''",Table_Index[ID],$Q1360,Table_Index[year],$R1360)</f>
        <v>8.5453950000000001E-2</v>
      </c>
      <c r="AB1360">
        <f>SUMIFS(INDEX(Table_Index[],,MATCH(AB$12,Table_Index[#Headers],0)),
Table_Index[ID],$Q1360,Table_Index[year],$R1360)/COUNTIFS(Table_Index[Quarter],"&lt;&gt;''",Table_Index[ID],$Q1360,Table_Index[year],$R1360)</f>
        <v>1.5422524999999999E-2</v>
      </c>
      <c r="AC1360" s="24">
        <f t="shared" si="86"/>
        <v>1.0000000500000001</v>
      </c>
      <c r="AD1360">
        <f>COUNTIFS(Table_Index[Quarter],"&lt;&gt;''",Table_Index[ID],$Q1360,Table_Index[year],$R1360)</f>
        <v>4</v>
      </c>
      <c r="AE1360" s="34">
        <f t="shared" si="87"/>
        <v>0.87501332189144621</v>
      </c>
    </row>
    <row r="1361" spans="1:31" x14ac:dyDescent="0.3">
      <c r="A1361">
        <v>9183</v>
      </c>
      <c r="B1361">
        <v>2011</v>
      </c>
      <c r="C1361">
        <v>2</v>
      </c>
      <c r="D1361">
        <v>5.18044E-2</v>
      </c>
      <c r="E1361">
        <v>7.1381600000000003E-2</v>
      </c>
      <c r="F1361">
        <v>7.7254799999999998E-2</v>
      </c>
      <c r="G1361">
        <v>0.1197223</v>
      </c>
      <c r="H1361">
        <v>2.20244E-2</v>
      </c>
      <c r="I1361">
        <v>0.30269410000000002</v>
      </c>
      <c r="J1361">
        <v>0.19760949999999999</v>
      </c>
      <c r="K1361">
        <v>1.8071299999999998E-2</v>
      </c>
      <c r="L1361">
        <v>0.13632040000000001</v>
      </c>
      <c r="M1361">
        <v>3.1172999999999999E-3</v>
      </c>
      <c r="O1361" t="str">
        <f>Table_Index[[#This Row],[ID]]&amp;Table_Index[[#This Row],[year]]</f>
        <v>91832011</v>
      </c>
      <c r="P1361" t="str">
        <v>93852003</v>
      </c>
      <c r="Q1361" t="str">
        <f t="shared" si="84"/>
        <v>9385</v>
      </c>
      <c r="R1361" t="str">
        <f t="shared" si="85"/>
        <v>2003</v>
      </c>
      <c r="S1361">
        <f>SUMIFS(INDEX(Table_Index[],,MATCH(S$12,Table_Index[#Headers],0)),
Table_Index[ID],$Q1361,Table_Index[year],$R1361)/COUNTIFS(Table_Index[Quarter],"&lt;&gt;''",Table_Index[ID],$Q1361,Table_Index[year],$R1361)</f>
        <v>8.1567475E-2</v>
      </c>
      <c r="T1361">
        <f>SUMIFS(INDEX(Table_Index[],,MATCH(T$12,Table_Index[#Headers],0)),
Table_Index[ID],$Q1361,Table_Index[year],$R1361)/COUNTIFS(Table_Index[Quarter],"&lt;&gt;''",Table_Index[ID],$Q1361,Table_Index[year],$R1361)</f>
        <v>0.19328740000000003</v>
      </c>
      <c r="U1361">
        <f>SUMIFS(INDEX(Table_Index[],,MATCH(U$12,Table_Index[#Headers],0)),
Table_Index[ID],$Q1361,Table_Index[year],$R1361)/COUNTIFS(Table_Index[Quarter],"&lt;&gt;''",Table_Index[ID],$Q1361,Table_Index[year],$R1361)</f>
        <v>0.19288332499999999</v>
      </c>
      <c r="V1361">
        <f>SUMIFS(INDEX(Table_Index[],,MATCH(V$12,Table_Index[#Headers],0)),
Table_Index[ID],$Q1361,Table_Index[year],$R1361)/COUNTIFS(Table_Index[Quarter],"&lt;&gt;''",Table_Index[ID],$Q1361,Table_Index[year],$R1361)</f>
        <v>8.3518975000000009E-2</v>
      </c>
      <c r="W1361">
        <f>SUMIFS(INDEX(Table_Index[],,MATCH(W$12,Table_Index[#Headers],0)),
Table_Index[ID],$Q1361,Table_Index[year],$R1361)/COUNTIFS(Table_Index[Quarter],"&lt;&gt;''",Table_Index[ID],$Q1361,Table_Index[year],$R1361)</f>
        <v>1.6447375E-2</v>
      </c>
      <c r="X1361">
        <f>SUMIFS(INDEX(Table_Index[],,MATCH(X$12,Table_Index[#Headers],0)),
Table_Index[ID],$Q1361,Table_Index[year],$R1361)/COUNTIFS(Table_Index[Quarter],"&lt;&gt;''",Table_Index[ID],$Q1361,Table_Index[year],$R1361)</f>
        <v>0.12283237499999999</v>
      </c>
      <c r="Y1361">
        <f>SUMIFS(INDEX(Table_Index[],,MATCH(Y$12,Table_Index[#Headers],0)),
Table_Index[ID],$Q1361,Table_Index[year],$R1361)/COUNTIFS(Table_Index[Quarter],"&lt;&gt;''",Table_Index[ID],$Q1361,Table_Index[year],$R1361)</f>
        <v>5.3125950000000005E-2</v>
      </c>
      <c r="Z1361">
        <f>SUMIFS(INDEX(Table_Index[],,MATCH(Z$12,Table_Index[#Headers],0)),
Table_Index[ID],$Q1361,Table_Index[year],$R1361)/COUNTIFS(Table_Index[Quarter],"&lt;&gt;''",Table_Index[ID],$Q1361,Table_Index[year],$R1361)</f>
        <v>9.4151899999999997E-2</v>
      </c>
      <c r="AA1361">
        <f>SUMIFS(INDEX(Table_Index[],,MATCH(AA$12,Table_Index[#Headers],0)),
Table_Index[ID],$Q1361,Table_Index[year],$R1361)/COUNTIFS(Table_Index[Quarter],"&lt;&gt;''",Table_Index[ID],$Q1361,Table_Index[year],$R1361)</f>
        <v>0.14077030000000001</v>
      </c>
      <c r="AB1361">
        <f>SUMIFS(INDEX(Table_Index[],,MATCH(AB$12,Table_Index[#Headers],0)),
Table_Index[ID],$Q1361,Table_Index[year],$R1361)/COUNTIFS(Table_Index[Quarter],"&lt;&gt;''",Table_Index[ID],$Q1361,Table_Index[year],$R1361)</f>
        <v>2.1414949999999999E-2</v>
      </c>
      <c r="AC1361" s="24">
        <f t="shared" si="86"/>
        <v>1.0000000250000001</v>
      </c>
      <c r="AD1361">
        <f>COUNTIFS(Table_Index[Quarter],"&lt;&gt;''",Table_Index[ID],$Q1361,Table_Index[year],$R1361)</f>
        <v>4</v>
      </c>
      <c r="AE1361" s="34">
        <f t="shared" si="87"/>
        <v>0.86448719900012194</v>
      </c>
    </row>
    <row r="1362" spans="1:31" x14ac:dyDescent="0.3">
      <c r="A1362">
        <v>9183</v>
      </c>
      <c r="B1362">
        <v>2011</v>
      </c>
      <c r="C1362">
        <v>3</v>
      </c>
      <c r="D1362">
        <v>6.6014799999999998E-2</v>
      </c>
      <c r="E1362">
        <v>4.5123999999999997E-2</v>
      </c>
      <c r="F1362">
        <v>0.1253445</v>
      </c>
      <c r="G1362">
        <v>0.1685884</v>
      </c>
      <c r="H1362">
        <v>2.7124599999999999E-2</v>
      </c>
      <c r="I1362">
        <v>0.3823008</v>
      </c>
      <c r="J1362">
        <v>8.7741200000000005E-2</v>
      </c>
      <c r="K1362">
        <v>1.6712600000000001E-2</v>
      </c>
      <c r="L1362">
        <v>7.6878000000000002E-2</v>
      </c>
      <c r="M1362">
        <v>4.1711999999999999E-3</v>
      </c>
      <c r="O1362" t="str">
        <f>Table_Index[[#This Row],[ID]]&amp;Table_Index[[#This Row],[year]]</f>
        <v>91832011</v>
      </c>
      <c r="P1362" t="str">
        <v>93852004</v>
      </c>
      <c r="Q1362" t="str">
        <f t="shared" si="84"/>
        <v>9385</v>
      </c>
      <c r="R1362" t="str">
        <f t="shared" si="85"/>
        <v>2004</v>
      </c>
      <c r="S1362">
        <f>SUMIFS(INDEX(Table_Index[],,MATCH(S$12,Table_Index[#Headers],0)),
Table_Index[ID],$Q1362,Table_Index[year],$R1362)/COUNTIFS(Table_Index[Quarter],"&lt;&gt;''",Table_Index[ID],$Q1362,Table_Index[year],$R1362)</f>
        <v>4.3982575000000003E-2</v>
      </c>
      <c r="T1362">
        <f>SUMIFS(INDEX(Table_Index[],,MATCH(T$12,Table_Index[#Headers],0)),
Table_Index[ID],$Q1362,Table_Index[year],$R1362)/COUNTIFS(Table_Index[Quarter],"&lt;&gt;''",Table_Index[ID],$Q1362,Table_Index[year],$R1362)</f>
        <v>5.1135375000000004E-2</v>
      </c>
      <c r="U1362">
        <f>SUMIFS(INDEX(Table_Index[],,MATCH(U$12,Table_Index[#Headers],0)),
Table_Index[ID],$Q1362,Table_Index[year],$R1362)/COUNTIFS(Table_Index[Quarter],"&lt;&gt;''",Table_Index[ID],$Q1362,Table_Index[year],$R1362)</f>
        <v>0.15108339999999998</v>
      </c>
      <c r="V1362">
        <f>SUMIFS(INDEX(Table_Index[],,MATCH(V$12,Table_Index[#Headers],0)),
Table_Index[ID],$Q1362,Table_Index[year],$R1362)/COUNTIFS(Table_Index[Quarter],"&lt;&gt;''",Table_Index[ID],$Q1362,Table_Index[year],$R1362)</f>
        <v>0.17045750000000004</v>
      </c>
      <c r="W1362">
        <f>SUMIFS(INDEX(Table_Index[],,MATCH(W$12,Table_Index[#Headers],0)),
Table_Index[ID],$Q1362,Table_Index[year],$R1362)/COUNTIFS(Table_Index[Quarter],"&lt;&gt;''",Table_Index[ID],$Q1362,Table_Index[year],$R1362)</f>
        <v>1.0963424999999999E-2</v>
      </c>
      <c r="X1362">
        <f>SUMIFS(INDEX(Table_Index[],,MATCH(X$12,Table_Index[#Headers],0)),
Table_Index[ID],$Q1362,Table_Index[year],$R1362)/COUNTIFS(Table_Index[Quarter],"&lt;&gt;''",Table_Index[ID],$Q1362,Table_Index[year],$R1362)</f>
        <v>5.6450475E-2</v>
      </c>
      <c r="Y1362">
        <f>SUMIFS(INDEX(Table_Index[],,MATCH(Y$12,Table_Index[#Headers],0)),
Table_Index[ID],$Q1362,Table_Index[year],$R1362)/COUNTIFS(Table_Index[Quarter],"&lt;&gt;''",Table_Index[ID],$Q1362,Table_Index[year],$R1362)</f>
        <v>7.7393375E-2</v>
      </c>
      <c r="Z1362">
        <f>SUMIFS(INDEX(Table_Index[],,MATCH(Z$12,Table_Index[#Headers],0)),
Table_Index[ID],$Q1362,Table_Index[year],$R1362)/COUNTIFS(Table_Index[Quarter],"&lt;&gt;''",Table_Index[ID],$Q1362,Table_Index[year],$R1362)</f>
        <v>7.8592024999999996E-2</v>
      </c>
      <c r="AA1362">
        <f>SUMIFS(INDEX(Table_Index[],,MATCH(AA$12,Table_Index[#Headers],0)),
Table_Index[ID],$Q1362,Table_Index[year],$R1362)/COUNTIFS(Table_Index[Quarter],"&lt;&gt;''",Table_Index[ID],$Q1362,Table_Index[year],$R1362)</f>
        <v>0.12687294999999998</v>
      </c>
      <c r="AB1362">
        <f>SUMIFS(INDEX(Table_Index[],,MATCH(AB$12,Table_Index[#Headers],0)),
Table_Index[ID],$Q1362,Table_Index[year],$R1362)/COUNTIFS(Table_Index[Quarter],"&lt;&gt;''",Table_Index[ID],$Q1362,Table_Index[year],$R1362)</f>
        <v>0.23306887500000001</v>
      </c>
      <c r="AC1362" s="24">
        <f t="shared" si="86"/>
        <v>0.99999997499999993</v>
      </c>
      <c r="AD1362">
        <f>COUNTIFS(Table_Index[Quarter],"&lt;&gt;''",Table_Index[ID],$Q1362,Table_Index[year],$R1362)</f>
        <v>4</v>
      </c>
      <c r="AE1362" s="34">
        <f t="shared" si="87"/>
        <v>0.85767761381975316</v>
      </c>
    </row>
    <row r="1363" spans="1:31" x14ac:dyDescent="0.3">
      <c r="A1363">
        <v>9183</v>
      </c>
      <c r="B1363">
        <v>2011</v>
      </c>
      <c r="C1363">
        <v>4</v>
      </c>
      <c r="D1363">
        <v>7.9379400000000003E-2</v>
      </c>
      <c r="E1363">
        <v>8.3819500000000005E-2</v>
      </c>
      <c r="F1363">
        <v>8.6084900000000006E-2</v>
      </c>
      <c r="G1363">
        <v>9.0162599999999996E-2</v>
      </c>
      <c r="H1363">
        <v>6.5117499999999995E-2</v>
      </c>
      <c r="I1363">
        <v>0.29558849999999998</v>
      </c>
      <c r="J1363">
        <v>0.1916523</v>
      </c>
      <c r="K1363">
        <v>2.2653900000000001E-2</v>
      </c>
      <c r="L1363">
        <v>7.7023400000000006E-2</v>
      </c>
      <c r="M1363">
        <v>8.5179000000000001E-3</v>
      </c>
      <c r="O1363" t="str">
        <f>Table_Index[[#This Row],[ID]]&amp;Table_Index[[#This Row],[year]]</f>
        <v>91832011</v>
      </c>
      <c r="P1363" t="str">
        <v>93852005</v>
      </c>
      <c r="Q1363" t="str">
        <f t="shared" si="84"/>
        <v>9385</v>
      </c>
      <c r="R1363" t="str">
        <f t="shared" si="85"/>
        <v>2005</v>
      </c>
      <c r="S1363">
        <f>SUMIFS(INDEX(Table_Index[],,MATCH(S$12,Table_Index[#Headers],0)),
Table_Index[ID],$Q1363,Table_Index[year],$R1363)/COUNTIFS(Table_Index[Quarter],"&lt;&gt;''",Table_Index[ID],$Q1363,Table_Index[year],$R1363)</f>
        <v>0.21249237500000001</v>
      </c>
      <c r="T1363">
        <f>SUMIFS(INDEX(Table_Index[],,MATCH(T$12,Table_Index[#Headers],0)),
Table_Index[ID],$Q1363,Table_Index[year],$R1363)/COUNTIFS(Table_Index[Quarter],"&lt;&gt;''",Table_Index[ID],$Q1363,Table_Index[year],$R1363)</f>
        <v>0.14378489999999999</v>
      </c>
      <c r="U1363">
        <f>SUMIFS(INDEX(Table_Index[],,MATCH(U$12,Table_Index[#Headers],0)),
Table_Index[ID],$Q1363,Table_Index[year],$R1363)/COUNTIFS(Table_Index[Quarter],"&lt;&gt;''",Table_Index[ID],$Q1363,Table_Index[year],$R1363)</f>
        <v>0.13967615</v>
      </c>
      <c r="V1363">
        <f>SUMIFS(INDEX(Table_Index[],,MATCH(V$12,Table_Index[#Headers],0)),
Table_Index[ID],$Q1363,Table_Index[year],$R1363)/COUNTIFS(Table_Index[Quarter],"&lt;&gt;''",Table_Index[ID],$Q1363,Table_Index[year],$R1363)</f>
        <v>0.1932567</v>
      </c>
      <c r="W1363">
        <f>SUMIFS(INDEX(Table_Index[],,MATCH(W$12,Table_Index[#Headers],0)),
Table_Index[ID],$Q1363,Table_Index[year],$R1363)/COUNTIFS(Table_Index[Quarter],"&lt;&gt;''",Table_Index[ID],$Q1363,Table_Index[year],$R1363)</f>
        <v>2.445845E-2</v>
      </c>
      <c r="X1363">
        <f>SUMIFS(INDEX(Table_Index[],,MATCH(X$12,Table_Index[#Headers],0)),
Table_Index[ID],$Q1363,Table_Index[year],$R1363)/COUNTIFS(Table_Index[Quarter],"&lt;&gt;''",Table_Index[ID],$Q1363,Table_Index[year],$R1363)</f>
        <v>7.4304599999999998E-2</v>
      </c>
      <c r="Y1363">
        <f>SUMIFS(INDEX(Table_Index[],,MATCH(Y$12,Table_Index[#Headers],0)),
Table_Index[ID],$Q1363,Table_Index[year],$R1363)/COUNTIFS(Table_Index[Quarter],"&lt;&gt;''",Table_Index[ID],$Q1363,Table_Index[year],$R1363)</f>
        <v>2.5271425E-2</v>
      </c>
      <c r="Z1363">
        <f>SUMIFS(INDEX(Table_Index[],,MATCH(Z$12,Table_Index[#Headers],0)),
Table_Index[ID],$Q1363,Table_Index[year],$R1363)/COUNTIFS(Table_Index[Quarter],"&lt;&gt;''",Table_Index[ID],$Q1363,Table_Index[year],$R1363)</f>
        <v>5.4635125E-2</v>
      </c>
      <c r="AA1363">
        <f>SUMIFS(INDEX(Table_Index[],,MATCH(AA$12,Table_Index[#Headers],0)),
Table_Index[ID],$Q1363,Table_Index[year],$R1363)/COUNTIFS(Table_Index[Quarter],"&lt;&gt;''",Table_Index[ID],$Q1363,Table_Index[year],$R1363)</f>
        <v>0.10692235</v>
      </c>
      <c r="AB1363">
        <f>SUMIFS(INDEX(Table_Index[],,MATCH(AB$12,Table_Index[#Headers],0)),
Table_Index[ID],$Q1363,Table_Index[year],$R1363)/COUNTIFS(Table_Index[Quarter],"&lt;&gt;''",Table_Index[ID],$Q1363,Table_Index[year],$R1363)</f>
        <v>2.5197900000000002E-2</v>
      </c>
      <c r="AC1363" s="24">
        <f t="shared" si="86"/>
        <v>0.99999997500000015</v>
      </c>
      <c r="AD1363">
        <f>COUNTIFS(Table_Index[Quarter],"&lt;&gt;''",Table_Index[ID],$Q1363,Table_Index[year],$R1363)</f>
        <v>4</v>
      </c>
      <c r="AE1363" s="34">
        <f t="shared" si="87"/>
        <v>0.85550495986834563</v>
      </c>
    </row>
    <row r="1364" spans="1:31" x14ac:dyDescent="0.3">
      <c r="A1364">
        <v>9183</v>
      </c>
      <c r="B1364">
        <v>2012</v>
      </c>
      <c r="C1364">
        <v>1</v>
      </c>
      <c r="D1364">
        <v>6.91499E-2</v>
      </c>
      <c r="E1364">
        <v>5.3936900000000003E-2</v>
      </c>
      <c r="F1364">
        <v>6.4803299999999994E-2</v>
      </c>
      <c r="G1364">
        <v>4.03045E-2</v>
      </c>
      <c r="H1364">
        <v>5.4332100000000001E-2</v>
      </c>
      <c r="I1364">
        <v>0.41292380000000001</v>
      </c>
      <c r="J1364">
        <v>0.21291589999999999</v>
      </c>
      <c r="K1364">
        <v>1.73863E-2</v>
      </c>
      <c r="L1364">
        <v>6.8754800000000005E-2</v>
      </c>
      <c r="M1364">
        <v>5.4925E-3</v>
      </c>
      <c r="O1364" t="str">
        <f>Table_Index[[#This Row],[ID]]&amp;Table_Index[[#This Row],[year]]</f>
        <v>91832012</v>
      </c>
      <c r="P1364" t="str">
        <v>93862003</v>
      </c>
      <c r="Q1364" t="str">
        <f t="shared" si="84"/>
        <v>9386</v>
      </c>
      <c r="R1364" t="str">
        <f t="shared" si="85"/>
        <v>2003</v>
      </c>
      <c r="S1364">
        <f>SUMIFS(INDEX(Table_Index[],,MATCH(S$12,Table_Index[#Headers],0)),
Table_Index[ID],$Q1364,Table_Index[year],$R1364)/COUNTIFS(Table_Index[Quarter],"&lt;&gt;''",Table_Index[ID],$Q1364,Table_Index[year],$R1364)</f>
        <v>0.20218847499999998</v>
      </c>
      <c r="T1364">
        <f>SUMIFS(INDEX(Table_Index[],,MATCH(T$12,Table_Index[#Headers],0)),
Table_Index[ID],$Q1364,Table_Index[year],$R1364)/COUNTIFS(Table_Index[Quarter],"&lt;&gt;''",Table_Index[ID],$Q1364,Table_Index[year],$R1364)</f>
        <v>1.5128075000000001E-2</v>
      </c>
      <c r="U1364">
        <f>SUMIFS(INDEX(Table_Index[],,MATCH(U$12,Table_Index[#Headers],0)),
Table_Index[ID],$Q1364,Table_Index[year],$R1364)/COUNTIFS(Table_Index[Quarter],"&lt;&gt;''",Table_Index[ID],$Q1364,Table_Index[year],$R1364)</f>
        <v>0.12358669999999999</v>
      </c>
      <c r="V1364">
        <f>SUMIFS(INDEX(Table_Index[],,MATCH(V$12,Table_Index[#Headers],0)),
Table_Index[ID],$Q1364,Table_Index[year],$R1364)/COUNTIFS(Table_Index[Quarter],"&lt;&gt;''",Table_Index[ID],$Q1364,Table_Index[year],$R1364)</f>
        <v>8.1564325000000007E-2</v>
      </c>
      <c r="W1364">
        <f>SUMIFS(INDEX(Table_Index[],,MATCH(W$12,Table_Index[#Headers],0)),
Table_Index[ID],$Q1364,Table_Index[year],$R1364)/COUNTIFS(Table_Index[Quarter],"&lt;&gt;''",Table_Index[ID],$Q1364,Table_Index[year],$R1364)</f>
        <v>1.6335000000000001E-4</v>
      </c>
      <c r="X1364">
        <f>SUMIFS(INDEX(Table_Index[],,MATCH(X$12,Table_Index[#Headers],0)),
Table_Index[ID],$Q1364,Table_Index[year],$R1364)/COUNTIFS(Table_Index[Quarter],"&lt;&gt;''",Table_Index[ID],$Q1364,Table_Index[year],$R1364)</f>
        <v>9.7038949999999999E-2</v>
      </c>
      <c r="Y1364">
        <f>SUMIFS(INDEX(Table_Index[],,MATCH(Y$12,Table_Index[#Headers],0)),
Table_Index[ID],$Q1364,Table_Index[year],$R1364)/COUNTIFS(Table_Index[Quarter],"&lt;&gt;''",Table_Index[ID],$Q1364,Table_Index[year],$R1364)</f>
        <v>9.4600574999999992E-2</v>
      </c>
      <c r="Z1364">
        <f>SUMIFS(INDEX(Table_Index[],,MATCH(Z$12,Table_Index[#Headers],0)),
Table_Index[ID],$Q1364,Table_Index[year],$R1364)/COUNTIFS(Table_Index[Quarter],"&lt;&gt;''",Table_Index[ID],$Q1364,Table_Index[year],$R1364)</f>
        <v>0.29511727500000001</v>
      </c>
      <c r="AA1364">
        <f>SUMIFS(INDEX(Table_Index[],,MATCH(AA$12,Table_Index[#Headers],0)),
Table_Index[ID],$Q1364,Table_Index[year],$R1364)/COUNTIFS(Table_Index[Quarter],"&lt;&gt;''",Table_Index[ID],$Q1364,Table_Index[year],$R1364)</f>
        <v>7.5672249999999996E-2</v>
      </c>
      <c r="AB1364">
        <f>SUMIFS(INDEX(Table_Index[],,MATCH(AB$12,Table_Index[#Headers],0)),
Table_Index[ID],$Q1364,Table_Index[year],$R1364)/COUNTIFS(Table_Index[Quarter],"&lt;&gt;''",Table_Index[ID],$Q1364,Table_Index[year],$R1364)</f>
        <v>1.4940075000000001E-2</v>
      </c>
      <c r="AC1364" s="24">
        <f t="shared" si="86"/>
        <v>1.0000000499999999</v>
      </c>
      <c r="AD1364">
        <f>COUNTIFS(Table_Index[Quarter],"&lt;&gt;''",Table_Index[ID],$Q1364,Table_Index[year],$R1364)</f>
        <v>4</v>
      </c>
      <c r="AE1364" s="34">
        <f t="shared" si="87"/>
        <v>0.82555499583922376</v>
      </c>
    </row>
    <row r="1365" spans="1:31" x14ac:dyDescent="0.3">
      <c r="A1365">
        <v>9183</v>
      </c>
      <c r="B1365">
        <v>2012</v>
      </c>
      <c r="C1365">
        <v>2</v>
      </c>
      <c r="D1365">
        <v>5.1841699999999998E-2</v>
      </c>
      <c r="E1365">
        <v>0.1218934</v>
      </c>
      <c r="F1365">
        <v>6.6196099999999994E-2</v>
      </c>
      <c r="G1365">
        <v>0.1192242</v>
      </c>
      <c r="H1365">
        <v>4.9166599999999998E-2</v>
      </c>
      <c r="I1365">
        <v>0.3487751</v>
      </c>
      <c r="J1365">
        <v>0.12402870000000001</v>
      </c>
      <c r="K1365">
        <v>1.42357E-2</v>
      </c>
      <c r="L1365">
        <v>0.10098459999999999</v>
      </c>
      <c r="M1365">
        <v>3.6538E-3</v>
      </c>
      <c r="O1365" t="str">
        <f>Table_Index[[#This Row],[ID]]&amp;Table_Index[[#This Row],[year]]</f>
        <v>91832012</v>
      </c>
      <c r="P1365" t="str">
        <v>93862004</v>
      </c>
      <c r="Q1365" t="str">
        <f t="shared" si="84"/>
        <v>9386</v>
      </c>
      <c r="R1365" t="str">
        <f t="shared" si="85"/>
        <v>2004</v>
      </c>
      <c r="S1365">
        <f>SUMIFS(INDEX(Table_Index[],,MATCH(S$12,Table_Index[#Headers],0)),
Table_Index[ID],$Q1365,Table_Index[year],$R1365)/COUNTIFS(Table_Index[Quarter],"&lt;&gt;''",Table_Index[ID],$Q1365,Table_Index[year],$R1365)</f>
        <v>0.18992790000000001</v>
      </c>
      <c r="T1365">
        <f>SUMIFS(INDEX(Table_Index[],,MATCH(T$12,Table_Index[#Headers],0)),
Table_Index[ID],$Q1365,Table_Index[year],$R1365)/COUNTIFS(Table_Index[Quarter],"&lt;&gt;''",Table_Index[ID],$Q1365,Table_Index[year],$R1365)</f>
        <v>2.2237025000000001E-2</v>
      </c>
      <c r="U1365">
        <f>SUMIFS(INDEX(Table_Index[],,MATCH(U$12,Table_Index[#Headers],0)),
Table_Index[ID],$Q1365,Table_Index[year],$R1365)/COUNTIFS(Table_Index[Quarter],"&lt;&gt;''",Table_Index[ID],$Q1365,Table_Index[year],$R1365)</f>
        <v>5.9532025000000002E-2</v>
      </c>
      <c r="V1365">
        <f>SUMIFS(INDEX(Table_Index[],,MATCH(V$12,Table_Index[#Headers],0)),
Table_Index[ID],$Q1365,Table_Index[year],$R1365)/COUNTIFS(Table_Index[Quarter],"&lt;&gt;''",Table_Index[ID],$Q1365,Table_Index[year],$R1365)</f>
        <v>7.2836949999999998E-2</v>
      </c>
      <c r="W1365">
        <f>SUMIFS(INDEX(Table_Index[],,MATCH(W$12,Table_Index[#Headers],0)),
Table_Index[ID],$Q1365,Table_Index[year],$R1365)/COUNTIFS(Table_Index[Quarter],"&lt;&gt;''",Table_Index[ID],$Q1365,Table_Index[year],$R1365)</f>
        <v>2.8200375E-2</v>
      </c>
      <c r="X1365">
        <f>SUMIFS(INDEX(Table_Index[],,MATCH(X$12,Table_Index[#Headers],0)),
Table_Index[ID],$Q1365,Table_Index[year],$R1365)/COUNTIFS(Table_Index[Quarter],"&lt;&gt;''",Table_Index[ID],$Q1365,Table_Index[year],$R1365)</f>
        <v>3.0618900000000001E-2</v>
      </c>
      <c r="Y1365">
        <f>SUMIFS(INDEX(Table_Index[],,MATCH(Y$12,Table_Index[#Headers],0)),
Table_Index[ID],$Q1365,Table_Index[year],$R1365)/COUNTIFS(Table_Index[Quarter],"&lt;&gt;''",Table_Index[ID],$Q1365,Table_Index[year],$R1365)</f>
        <v>5.3844224999999996E-2</v>
      </c>
      <c r="Z1365">
        <f>SUMIFS(INDEX(Table_Index[],,MATCH(Z$12,Table_Index[#Headers],0)),
Table_Index[ID],$Q1365,Table_Index[year],$R1365)/COUNTIFS(Table_Index[Quarter],"&lt;&gt;''",Table_Index[ID],$Q1365,Table_Index[year],$R1365)</f>
        <v>3.9377349999999998E-2</v>
      </c>
      <c r="AA1365">
        <f>SUMIFS(INDEX(Table_Index[],,MATCH(AA$12,Table_Index[#Headers],0)),
Table_Index[ID],$Q1365,Table_Index[year],$R1365)/COUNTIFS(Table_Index[Quarter],"&lt;&gt;''",Table_Index[ID],$Q1365,Table_Index[year],$R1365)</f>
        <v>2.2042050000000001E-2</v>
      </c>
      <c r="AB1365">
        <f>SUMIFS(INDEX(Table_Index[],,MATCH(AB$12,Table_Index[#Headers],0)),
Table_Index[ID],$Q1365,Table_Index[year],$R1365)/COUNTIFS(Table_Index[Quarter],"&lt;&gt;''",Table_Index[ID],$Q1365,Table_Index[year],$R1365)</f>
        <v>0.48138312499999997</v>
      </c>
      <c r="AC1365" s="24">
        <f t="shared" si="86"/>
        <v>0.99999992500000001</v>
      </c>
      <c r="AD1365">
        <f>COUNTIFS(Table_Index[Quarter],"&lt;&gt;''",Table_Index[ID],$Q1365,Table_Index[year],$R1365)</f>
        <v>4</v>
      </c>
      <c r="AE1365" s="34">
        <f t="shared" si="87"/>
        <v>0.71618550478564447</v>
      </c>
    </row>
    <row r="1366" spans="1:31" x14ac:dyDescent="0.3">
      <c r="A1366">
        <v>9183</v>
      </c>
      <c r="B1366">
        <v>2012</v>
      </c>
      <c r="C1366">
        <v>3</v>
      </c>
      <c r="D1366">
        <v>4.1237999999999997E-2</v>
      </c>
      <c r="E1366">
        <v>0.1428886</v>
      </c>
      <c r="F1366">
        <v>3.5030800000000001E-2</v>
      </c>
      <c r="G1366">
        <v>0.13717309999999999</v>
      </c>
      <c r="H1366">
        <v>1.8936100000000001E-2</v>
      </c>
      <c r="I1366">
        <v>0.35491679999999998</v>
      </c>
      <c r="J1366">
        <v>0.16077269999999999</v>
      </c>
      <c r="K1366">
        <v>3.3187000000000001E-2</v>
      </c>
      <c r="L1366">
        <v>7.0061499999999999E-2</v>
      </c>
      <c r="M1366">
        <v>5.7954E-3</v>
      </c>
      <c r="O1366" t="str">
        <f>Table_Index[[#This Row],[ID]]&amp;Table_Index[[#This Row],[year]]</f>
        <v>91832012</v>
      </c>
      <c r="P1366" t="str">
        <v>93862005</v>
      </c>
      <c r="Q1366" t="str">
        <f t="shared" si="84"/>
        <v>9386</v>
      </c>
      <c r="R1366" t="str">
        <f t="shared" si="85"/>
        <v>2005</v>
      </c>
      <c r="S1366">
        <f>SUMIFS(INDEX(Table_Index[],,MATCH(S$12,Table_Index[#Headers],0)),
Table_Index[ID],$Q1366,Table_Index[year],$R1366)/COUNTIFS(Table_Index[Quarter],"&lt;&gt;''",Table_Index[ID],$Q1366,Table_Index[year],$R1366)</f>
        <v>5.0049900000000001E-2</v>
      </c>
      <c r="T1366">
        <f>SUMIFS(INDEX(Table_Index[],,MATCH(T$12,Table_Index[#Headers],0)),
Table_Index[ID],$Q1366,Table_Index[year],$R1366)/COUNTIFS(Table_Index[Quarter],"&lt;&gt;''",Table_Index[ID],$Q1366,Table_Index[year],$R1366)</f>
        <v>9.7704600000000003E-2</v>
      </c>
      <c r="U1366">
        <f>SUMIFS(INDEX(Table_Index[],,MATCH(U$12,Table_Index[#Headers],0)),
Table_Index[ID],$Q1366,Table_Index[year],$R1366)/COUNTIFS(Table_Index[Quarter],"&lt;&gt;''",Table_Index[ID],$Q1366,Table_Index[year],$R1366)</f>
        <v>8.2613224999999998E-2</v>
      </c>
      <c r="V1366">
        <f>SUMIFS(INDEX(Table_Index[],,MATCH(V$12,Table_Index[#Headers],0)),
Table_Index[ID],$Q1366,Table_Index[year],$R1366)/COUNTIFS(Table_Index[Quarter],"&lt;&gt;''",Table_Index[ID],$Q1366,Table_Index[year],$R1366)</f>
        <v>0.137067775</v>
      </c>
      <c r="W1366">
        <f>SUMIFS(INDEX(Table_Index[],,MATCH(W$12,Table_Index[#Headers],0)),
Table_Index[ID],$Q1366,Table_Index[year],$R1366)/COUNTIFS(Table_Index[Quarter],"&lt;&gt;''",Table_Index[ID],$Q1366,Table_Index[year],$R1366)</f>
        <v>2.8905625000000001E-2</v>
      </c>
      <c r="X1366">
        <f>SUMIFS(INDEX(Table_Index[],,MATCH(X$12,Table_Index[#Headers],0)),
Table_Index[ID],$Q1366,Table_Index[year],$R1366)/COUNTIFS(Table_Index[Quarter],"&lt;&gt;''",Table_Index[ID],$Q1366,Table_Index[year],$R1366)</f>
        <v>0.22612997500000001</v>
      </c>
      <c r="Y1366">
        <f>SUMIFS(INDEX(Table_Index[],,MATCH(Y$12,Table_Index[#Headers],0)),
Table_Index[ID],$Q1366,Table_Index[year],$R1366)/COUNTIFS(Table_Index[Quarter],"&lt;&gt;''",Table_Index[ID],$Q1366,Table_Index[year],$R1366)</f>
        <v>0.171818425</v>
      </c>
      <c r="Z1366">
        <f>SUMIFS(INDEX(Table_Index[],,MATCH(Z$12,Table_Index[#Headers],0)),
Table_Index[ID],$Q1366,Table_Index[year],$R1366)/COUNTIFS(Table_Index[Quarter],"&lt;&gt;''",Table_Index[ID],$Q1366,Table_Index[year],$R1366)</f>
        <v>3.908855E-2</v>
      </c>
      <c r="AA1366">
        <f>SUMIFS(INDEX(Table_Index[],,MATCH(AA$12,Table_Index[#Headers],0)),
Table_Index[ID],$Q1366,Table_Index[year],$R1366)/COUNTIFS(Table_Index[Quarter],"&lt;&gt;''",Table_Index[ID],$Q1366,Table_Index[year],$R1366)</f>
        <v>0.158095175</v>
      </c>
      <c r="AB1366">
        <f>SUMIFS(INDEX(Table_Index[],,MATCH(AB$12,Table_Index[#Headers],0)),
Table_Index[ID],$Q1366,Table_Index[year],$R1366)/COUNTIFS(Table_Index[Quarter],"&lt;&gt;''",Table_Index[ID],$Q1366,Table_Index[year],$R1366)</f>
        <v>8.526825E-3</v>
      </c>
      <c r="AC1366" s="24">
        <f t="shared" si="86"/>
        <v>1.000000075</v>
      </c>
      <c r="AD1366">
        <f>COUNTIFS(Table_Index[Quarter],"&lt;&gt;''",Table_Index[ID],$Q1366,Table_Index[year],$R1366)</f>
        <v>4</v>
      </c>
      <c r="AE1366" s="34">
        <f t="shared" si="87"/>
        <v>0.85424972099689311</v>
      </c>
    </row>
    <row r="1367" spans="1:31" x14ac:dyDescent="0.3">
      <c r="A1367">
        <v>9183</v>
      </c>
      <c r="B1367">
        <v>2012</v>
      </c>
      <c r="C1367">
        <v>4</v>
      </c>
      <c r="D1367">
        <v>5.16415E-2</v>
      </c>
      <c r="E1367">
        <v>8.7427099999999994E-2</v>
      </c>
      <c r="F1367">
        <v>6.7800600000000003E-2</v>
      </c>
      <c r="G1367">
        <v>5.6024699999999997E-2</v>
      </c>
      <c r="H1367">
        <v>5.0820700000000003E-2</v>
      </c>
      <c r="I1367">
        <v>0.41108600000000001</v>
      </c>
      <c r="J1367">
        <v>0.17414060000000001</v>
      </c>
      <c r="K1367">
        <v>3.3900300000000001E-2</v>
      </c>
      <c r="L1367">
        <v>5.4954200000000002E-2</v>
      </c>
      <c r="M1367">
        <v>1.2204100000000001E-2</v>
      </c>
      <c r="O1367" t="str">
        <f>Table_Index[[#This Row],[ID]]&amp;Table_Index[[#This Row],[year]]</f>
        <v>91832012</v>
      </c>
      <c r="P1367" t="str">
        <v>93862006</v>
      </c>
      <c r="Q1367" t="str">
        <f t="shared" si="84"/>
        <v>9386</v>
      </c>
      <c r="R1367" t="str">
        <f t="shared" si="85"/>
        <v>2006</v>
      </c>
      <c r="S1367">
        <f>SUMIFS(INDEX(Table_Index[],,MATCH(S$12,Table_Index[#Headers],0)),
Table_Index[ID],$Q1367,Table_Index[year],$R1367)/COUNTIFS(Table_Index[Quarter],"&lt;&gt;''",Table_Index[ID],$Q1367,Table_Index[year],$R1367)</f>
        <v>2.48192E-2</v>
      </c>
      <c r="T1367">
        <f>SUMIFS(INDEX(Table_Index[],,MATCH(T$12,Table_Index[#Headers],0)),
Table_Index[ID],$Q1367,Table_Index[year],$R1367)/COUNTIFS(Table_Index[Quarter],"&lt;&gt;''",Table_Index[ID],$Q1367,Table_Index[year],$R1367)</f>
        <v>4.7169875E-2</v>
      </c>
      <c r="U1367">
        <f>SUMIFS(INDEX(Table_Index[],,MATCH(U$12,Table_Index[#Headers],0)),
Table_Index[ID],$Q1367,Table_Index[year],$R1367)/COUNTIFS(Table_Index[Quarter],"&lt;&gt;''",Table_Index[ID],$Q1367,Table_Index[year],$R1367)</f>
        <v>5.5732999999999998E-2</v>
      </c>
      <c r="V1367">
        <f>SUMIFS(INDEX(Table_Index[],,MATCH(V$12,Table_Index[#Headers],0)),
Table_Index[ID],$Q1367,Table_Index[year],$R1367)/COUNTIFS(Table_Index[Quarter],"&lt;&gt;''",Table_Index[ID],$Q1367,Table_Index[year],$R1367)</f>
        <v>0.25483307500000002</v>
      </c>
      <c r="W1367">
        <f>SUMIFS(INDEX(Table_Index[],,MATCH(W$12,Table_Index[#Headers],0)),
Table_Index[ID],$Q1367,Table_Index[year],$R1367)/COUNTIFS(Table_Index[Quarter],"&lt;&gt;''",Table_Index[ID],$Q1367,Table_Index[year],$R1367)</f>
        <v>6.8110049999999991E-2</v>
      </c>
      <c r="X1367">
        <f>SUMIFS(INDEX(Table_Index[],,MATCH(X$12,Table_Index[#Headers],0)),
Table_Index[ID],$Q1367,Table_Index[year],$R1367)/COUNTIFS(Table_Index[Quarter],"&lt;&gt;''",Table_Index[ID],$Q1367,Table_Index[year],$R1367)</f>
        <v>0.28248590000000001</v>
      </c>
      <c r="Y1367">
        <f>SUMIFS(INDEX(Table_Index[],,MATCH(Y$12,Table_Index[#Headers],0)),
Table_Index[ID],$Q1367,Table_Index[year],$R1367)/COUNTIFS(Table_Index[Quarter],"&lt;&gt;''",Table_Index[ID],$Q1367,Table_Index[year],$R1367)</f>
        <v>0.13156699999999999</v>
      </c>
      <c r="Z1367">
        <f>SUMIFS(INDEX(Table_Index[],,MATCH(Z$12,Table_Index[#Headers],0)),
Table_Index[ID],$Q1367,Table_Index[year],$R1367)/COUNTIFS(Table_Index[Quarter],"&lt;&gt;''",Table_Index[ID],$Q1367,Table_Index[year],$R1367)</f>
        <v>5.2838074999999998E-2</v>
      </c>
      <c r="AA1367">
        <f>SUMIFS(INDEX(Table_Index[],,MATCH(AA$12,Table_Index[#Headers],0)),
Table_Index[ID],$Q1367,Table_Index[year],$R1367)/COUNTIFS(Table_Index[Quarter],"&lt;&gt;''",Table_Index[ID],$Q1367,Table_Index[year],$R1367)</f>
        <v>7.9813100000000012E-2</v>
      </c>
      <c r="AB1367">
        <f>SUMIFS(INDEX(Table_Index[],,MATCH(AB$12,Table_Index[#Headers],0)),
Table_Index[ID],$Q1367,Table_Index[year],$R1367)/COUNTIFS(Table_Index[Quarter],"&lt;&gt;''",Table_Index[ID],$Q1367,Table_Index[year],$R1367)</f>
        <v>2.6308E-3</v>
      </c>
      <c r="AC1367" s="24">
        <f t="shared" si="86"/>
        <v>1.000000075</v>
      </c>
      <c r="AD1367">
        <f>COUNTIFS(Table_Index[Quarter],"&lt;&gt;''",Table_Index[ID],$Q1367,Table_Index[year],$R1367)</f>
        <v>4</v>
      </c>
      <c r="AE1367" s="34">
        <f t="shared" si="87"/>
        <v>0.81819689449212063</v>
      </c>
    </row>
    <row r="1368" spans="1:31" x14ac:dyDescent="0.3">
      <c r="A1368">
        <v>9184</v>
      </c>
      <c r="B1368">
        <v>2003</v>
      </c>
      <c r="C1368">
        <v>1</v>
      </c>
      <c r="D1368">
        <v>0.27528429999999998</v>
      </c>
      <c r="E1368">
        <v>3.3512899999999998E-2</v>
      </c>
      <c r="F1368">
        <v>0.10053860000000001</v>
      </c>
      <c r="G1368">
        <v>0.25792939999999998</v>
      </c>
      <c r="H1368">
        <v>1.9150199999999999E-2</v>
      </c>
      <c r="I1368">
        <v>0.21543989999999999</v>
      </c>
      <c r="J1368">
        <v>0</v>
      </c>
      <c r="K1368">
        <v>4.7875500000000001E-2</v>
      </c>
      <c r="L1368">
        <v>5.0269300000000003E-2</v>
      </c>
      <c r="M1368">
        <v>0</v>
      </c>
      <c r="O1368" t="str">
        <f>Table_Index[[#This Row],[ID]]&amp;Table_Index[[#This Row],[year]]</f>
        <v>91842003</v>
      </c>
      <c r="P1368" t="str">
        <v>93872003</v>
      </c>
      <c r="Q1368" t="str">
        <f t="shared" si="84"/>
        <v>9387</v>
      </c>
      <c r="R1368" t="str">
        <f t="shared" si="85"/>
        <v>2003</v>
      </c>
      <c r="S1368">
        <f>SUMIFS(INDEX(Table_Index[],,MATCH(S$12,Table_Index[#Headers],0)),
Table_Index[ID],$Q1368,Table_Index[year],$R1368)/COUNTIFS(Table_Index[Quarter],"&lt;&gt;''",Table_Index[ID],$Q1368,Table_Index[year],$R1368)</f>
        <v>0.158088425</v>
      </c>
      <c r="T1368">
        <f>SUMIFS(INDEX(Table_Index[],,MATCH(T$12,Table_Index[#Headers],0)),
Table_Index[ID],$Q1368,Table_Index[year],$R1368)/COUNTIFS(Table_Index[Quarter],"&lt;&gt;''",Table_Index[ID],$Q1368,Table_Index[year],$R1368)</f>
        <v>5.4630424999999996E-2</v>
      </c>
      <c r="U1368">
        <f>SUMIFS(INDEX(Table_Index[],,MATCH(U$12,Table_Index[#Headers],0)),
Table_Index[ID],$Q1368,Table_Index[year],$R1368)/COUNTIFS(Table_Index[Quarter],"&lt;&gt;''",Table_Index[ID],$Q1368,Table_Index[year],$R1368)</f>
        <v>0.11555199999999999</v>
      </c>
      <c r="V1368">
        <f>SUMIFS(INDEX(Table_Index[],,MATCH(V$12,Table_Index[#Headers],0)),
Table_Index[ID],$Q1368,Table_Index[year],$R1368)/COUNTIFS(Table_Index[Quarter],"&lt;&gt;''",Table_Index[ID],$Q1368,Table_Index[year],$R1368)</f>
        <v>7.0541350000000003E-2</v>
      </c>
      <c r="W1368">
        <f>SUMIFS(INDEX(Table_Index[],,MATCH(W$12,Table_Index[#Headers],0)),
Table_Index[ID],$Q1368,Table_Index[year],$R1368)/COUNTIFS(Table_Index[Quarter],"&lt;&gt;''",Table_Index[ID],$Q1368,Table_Index[year],$R1368)</f>
        <v>1.176425E-2</v>
      </c>
      <c r="X1368">
        <f>SUMIFS(INDEX(Table_Index[],,MATCH(X$12,Table_Index[#Headers],0)),
Table_Index[ID],$Q1368,Table_Index[year],$R1368)/COUNTIFS(Table_Index[Quarter],"&lt;&gt;''",Table_Index[ID],$Q1368,Table_Index[year],$R1368)</f>
        <v>2.941065E-2</v>
      </c>
      <c r="Y1368">
        <f>SUMIFS(INDEX(Table_Index[],,MATCH(Y$12,Table_Index[#Headers],0)),
Table_Index[ID],$Q1368,Table_Index[year],$R1368)/COUNTIFS(Table_Index[Quarter],"&lt;&gt;''",Table_Index[ID],$Q1368,Table_Index[year],$R1368)</f>
        <v>0.120663575</v>
      </c>
      <c r="Z1368">
        <f>SUMIFS(INDEX(Table_Index[],,MATCH(Z$12,Table_Index[#Headers],0)),
Table_Index[ID],$Q1368,Table_Index[year],$R1368)/COUNTIFS(Table_Index[Quarter],"&lt;&gt;''",Table_Index[ID],$Q1368,Table_Index[year],$R1368)</f>
        <v>0.294485675</v>
      </c>
      <c r="AA1368">
        <f>SUMIFS(INDEX(Table_Index[],,MATCH(AA$12,Table_Index[#Headers],0)),
Table_Index[ID],$Q1368,Table_Index[year],$R1368)/COUNTIFS(Table_Index[Quarter],"&lt;&gt;''",Table_Index[ID],$Q1368,Table_Index[year],$R1368)</f>
        <v>0.111513925</v>
      </c>
      <c r="AB1368">
        <f>SUMIFS(INDEX(Table_Index[],,MATCH(AB$12,Table_Index[#Headers],0)),
Table_Index[ID],$Q1368,Table_Index[year],$R1368)/COUNTIFS(Table_Index[Quarter],"&lt;&gt;''",Table_Index[ID],$Q1368,Table_Index[year],$R1368)</f>
        <v>3.3349699999999996E-2</v>
      </c>
      <c r="AC1368" s="24">
        <f t="shared" si="86"/>
        <v>0.99999997500000004</v>
      </c>
      <c r="AD1368">
        <f>COUNTIFS(Table_Index[Quarter],"&lt;&gt;''",Table_Index[ID],$Q1368,Table_Index[year],$R1368)</f>
        <v>4</v>
      </c>
      <c r="AE1368" s="34">
        <f t="shared" si="87"/>
        <v>0.83786276679904936</v>
      </c>
    </row>
    <row r="1369" spans="1:31" x14ac:dyDescent="0.3">
      <c r="A1369">
        <v>9184</v>
      </c>
      <c r="B1369">
        <v>2003</v>
      </c>
      <c r="C1369">
        <v>2</v>
      </c>
      <c r="D1369">
        <v>4.6413999999999997E-2</v>
      </c>
      <c r="E1369">
        <v>9.6912999999999999E-3</v>
      </c>
      <c r="F1369">
        <v>1.3367199999999999E-2</v>
      </c>
      <c r="G1369">
        <v>3.1747200000000003E-2</v>
      </c>
      <c r="H1369">
        <v>0</v>
      </c>
      <c r="I1369">
        <v>4.7620799999999998E-2</v>
      </c>
      <c r="J1369">
        <v>0</v>
      </c>
      <c r="K1369">
        <v>7.352E-3</v>
      </c>
      <c r="L1369">
        <v>7.0178000000000003E-3</v>
      </c>
      <c r="M1369">
        <v>0.83678960000000002</v>
      </c>
      <c r="O1369" t="str">
        <f>Table_Index[[#This Row],[ID]]&amp;Table_Index[[#This Row],[year]]</f>
        <v>91842003</v>
      </c>
      <c r="P1369" t="str">
        <v>93872004</v>
      </c>
      <c r="Q1369" t="str">
        <f t="shared" si="84"/>
        <v>9387</v>
      </c>
      <c r="R1369" t="str">
        <f t="shared" si="85"/>
        <v>2004</v>
      </c>
      <c r="S1369">
        <f>SUMIFS(INDEX(Table_Index[],,MATCH(S$12,Table_Index[#Headers],0)),
Table_Index[ID],$Q1369,Table_Index[year],$R1369)/COUNTIFS(Table_Index[Quarter],"&lt;&gt;''",Table_Index[ID],$Q1369,Table_Index[year],$R1369)</f>
        <v>0.13211679999999998</v>
      </c>
      <c r="T1369">
        <f>SUMIFS(INDEX(Table_Index[],,MATCH(T$12,Table_Index[#Headers],0)),
Table_Index[ID],$Q1369,Table_Index[year],$R1369)/COUNTIFS(Table_Index[Quarter],"&lt;&gt;''",Table_Index[ID],$Q1369,Table_Index[year],$R1369)</f>
        <v>6.6307625000000009E-2</v>
      </c>
      <c r="U1369">
        <f>SUMIFS(INDEX(Table_Index[],,MATCH(U$12,Table_Index[#Headers],0)),
Table_Index[ID],$Q1369,Table_Index[year],$R1369)/COUNTIFS(Table_Index[Quarter],"&lt;&gt;''",Table_Index[ID],$Q1369,Table_Index[year],$R1369)</f>
        <v>0.15974307499999998</v>
      </c>
      <c r="V1369">
        <f>SUMIFS(INDEX(Table_Index[],,MATCH(V$12,Table_Index[#Headers],0)),
Table_Index[ID],$Q1369,Table_Index[year],$R1369)/COUNTIFS(Table_Index[Quarter],"&lt;&gt;''",Table_Index[ID],$Q1369,Table_Index[year],$R1369)</f>
        <v>0.17173964999999999</v>
      </c>
      <c r="W1369">
        <f>SUMIFS(INDEX(Table_Index[],,MATCH(W$12,Table_Index[#Headers],0)),
Table_Index[ID],$Q1369,Table_Index[year],$R1369)/COUNTIFS(Table_Index[Quarter],"&lt;&gt;''",Table_Index[ID],$Q1369,Table_Index[year],$R1369)</f>
        <v>8.5407250000000007E-3</v>
      </c>
      <c r="X1369">
        <f>SUMIFS(INDEX(Table_Index[],,MATCH(X$12,Table_Index[#Headers],0)),
Table_Index[ID],$Q1369,Table_Index[year],$R1369)/COUNTIFS(Table_Index[Quarter],"&lt;&gt;''",Table_Index[ID],$Q1369,Table_Index[year],$R1369)</f>
        <v>9.9217699999999992E-2</v>
      </c>
      <c r="Y1369">
        <f>SUMIFS(INDEX(Table_Index[],,MATCH(Y$12,Table_Index[#Headers],0)),
Table_Index[ID],$Q1369,Table_Index[year],$R1369)/COUNTIFS(Table_Index[Quarter],"&lt;&gt;''",Table_Index[ID],$Q1369,Table_Index[year],$R1369)</f>
        <v>0.141561725</v>
      </c>
      <c r="Z1369">
        <f>SUMIFS(INDEX(Table_Index[],,MATCH(Z$12,Table_Index[#Headers],0)),
Table_Index[ID],$Q1369,Table_Index[year],$R1369)/COUNTIFS(Table_Index[Quarter],"&lt;&gt;''",Table_Index[ID],$Q1369,Table_Index[year],$R1369)</f>
        <v>8.4060449999999995E-2</v>
      </c>
      <c r="AA1369">
        <f>SUMIFS(INDEX(Table_Index[],,MATCH(AA$12,Table_Index[#Headers],0)),
Table_Index[ID],$Q1369,Table_Index[year],$R1369)/COUNTIFS(Table_Index[Quarter],"&lt;&gt;''",Table_Index[ID],$Q1369,Table_Index[year],$R1369)</f>
        <v>0.115470375</v>
      </c>
      <c r="AB1369">
        <f>SUMIFS(INDEX(Table_Index[],,MATCH(AB$12,Table_Index[#Headers],0)),
Table_Index[ID],$Q1369,Table_Index[year],$R1369)/COUNTIFS(Table_Index[Quarter],"&lt;&gt;''",Table_Index[ID],$Q1369,Table_Index[year],$R1369)</f>
        <v>2.124185E-2</v>
      </c>
      <c r="AC1369" s="24">
        <f t="shared" si="86"/>
        <v>0.99999997499999993</v>
      </c>
      <c r="AD1369">
        <f>COUNTIFS(Table_Index[Quarter],"&lt;&gt;''",Table_Index[ID],$Q1369,Table_Index[year],$R1369)</f>
        <v>4</v>
      </c>
      <c r="AE1369" s="34">
        <f t="shared" si="87"/>
        <v>0.87232849172198446</v>
      </c>
    </row>
    <row r="1370" spans="1:31" x14ac:dyDescent="0.3">
      <c r="A1370">
        <v>9184</v>
      </c>
      <c r="B1370">
        <v>2003</v>
      </c>
      <c r="C1370">
        <v>3</v>
      </c>
      <c r="D1370">
        <v>0.2368739</v>
      </c>
      <c r="E1370">
        <v>6.5178E-2</v>
      </c>
      <c r="F1370">
        <v>0.21726010000000001</v>
      </c>
      <c r="G1370">
        <v>0.13442970000000001</v>
      </c>
      <c r="H1370">
        <v>0</v>
      </c>
      <c r="I1370">
        <v>0.23083890000000001</v>
      </c>
      <c r="J1370">
        <v>8.1472500000000003E-2</v>
      </c>
      <c r="K1370">
        <v>2.7157500000000001E-2</v>
      </c>
      <c r="L1370">
        <v>0</v>
      </c>
      <c r="M1370">
        <v>6.7894000000000001E-3</v>
      </c>
      <c r="O1370" t="str">
        <f>Table_Index[[#This Row],[ID]]&amp;Table_Index[[#This Row],[year]]</f>
        <v>91842003</v>
      </c>
      <c r="P1370" t="str">
        <v>93872005</v>
      </c>
      <c r="Q1370" t="str">
        <f t="shared" si="84"/>
        <v>9387</v>
      </c>
      <c r="R1370" t="str">
        <f t="shared" si="85"/>
        <v>2005</v>
      </c>
      <c r="S1370">
        <f>SUMIFS(INDEX(Table_Index[],,MATCH(S$12,Table_Index[#Headers],0)),
Table_Index[ID],$Q1370,Table_Index[year],$R1370)/COUNTIFS(Table_Index[Quarter],"&lt;&gt;''",Table_Index[ID],$Q1370,Table_Index[year],$R1370)</f>
        <v>0.112868675</v>
      </c>
      <c r="T1370">
        <f>SUMIFS(INDEX(Table_Index[],,MATCH(T$12,Table_Index[#Headers],0)),
Table_Index[ID],$Q1370,Table_Index[year],$R1370)/COUNTIFS(Table_Index[Quarter],"&lt;&gt;''",Table_Index[ID],$Q1370,Table_Index[year],$R1370)</f>
        <v>0.12767465</v>
      </c>
      <c r="U1370">
        <f>SUMIFS(INDEX(Table_Index[],,MATCH(U$12,Table_Index[#Headers],0)),
Table_Index[ID],$Q1370,Table_Index[year],$R1370)/COUNTIFS(Table_Index[Quarter],"&lt;&gt;''",Table_Index[ID],$Q1370,Table_Index[year],$R1370)</f>
        <v>0.18928497500000002</v>
      </c>
      <c r="V1370">
        <f>SUMIFS(INDEX(Table_Index[],,MATCH(V$12,Table_Index[#Headers],0)),
Table_Index[ID],$Q1370,Table_Index[year],$R1370)/COUNTIFS(Table_Index[Quarter],"&lt;&gt;''",Table_Index[ID],$Q1370,Table_Index[year],$R1370)</f>
        <v>0.18734295000000001</v>
      </c>
      <c r="W1370">
        <f>SUMIFS(INDEX(Table_Index[],,MATCH(W$12,Table_Index[#Headers],0)),
Table_Index[ID],$Q1370,Table_Index[year],$R1370)/COUNTIFS(Table_Index[Quarter],"&lt;&gt;''",Table_Index[ID],$Q1370,Table_Index[year],$R1370)</f>
        <v>4.4189249999999998E-3</v>
      </c>
      <c r="X1370">
        <f>SUMIFS(INDEX(Table_Index[],,MATCH(X$12,Table_Index[#Headers],0)),
Table_Index[ID],$Q1370,Table_Index[year],$R1370)/COUNTIFS(Table_Index[Quarter],"&lt;&gt;''",Table_Index[ID],$Q1370,Table_Index[year],$R1370)</f>
        <v>9.0464025000000003E-2</v>
      </c>
      <c r="Y1370">
        <f>SUMIFS(INDEX(Table_Index[],,MATCH(Y$12,Table_Index[#Headers],0)),
Table_Index[ID],$Q1370,Table_Index[year],$R1370)/COUNTIFS(Table_Index[Quarter],"&lt;&gt;''",Table_Index[ID],$Q1370,Table_Index[year],$R1370)</f>
        <v>6.3670000000000004E-2</v>
      </c>
      <c r="Z1370">
        <f>SUMIFS(INDEX(Table_Index[],,MATCH(Z$12,Table_Index[#Headers],0)),
Table_Index[ID],$Q1370,Table_Index[year],$R1370)/COUNTIFS(Table_Index[Quarter],"&lt;&gt;''",Table_Index[ID],$Q1370,Table_Index[year],$R1370)</f>
        <v>5.7674724999999996E-2</v>
      </c>
      <c r="AA1370">
        <f>SUMIFS(INDEX(Table_Index[],,MATCH(AA$12,Table_Index[#Headers],0)),
Table_Index[ID],$Q1370,Table_Index[year],$R1370)/COUNTIFS(Table_Index[Quarter],"&lt;&gt;''",Table_Index[ID],$Q1370,Table_Index[year],$R1370)</f>
        <v>0.15778985000000001</v>
      </c>
      <c r="AB1370">
        <f>SUMIFS(INDEX(Table_Index[],,MATCH(AB$12,Table_Index[#Headers],0)),
Table_Index[ID],$Q1370,Table_Index[year],$R1370)/COUNTIFS(Table_Index[Quarter],"&lt;&gt;''",Table_Index[ID],$Q1370,Table_Index[year],$R1370)</f>
        <v>8.8112499999999996E-3</v>
      </c>
      <c r="AC1370" s="24">
        <f t="shared" si="86"/>
        <v>1.0000000250000001</v>
      </c>
      <c r="AD1370">
        <f>COUNTIFS(Table_Index[Quarter],"&lt;&gt;''",Table_Index[ID],$Q1370,Table_Index[year],$R1370)</f>
        <v>4</v>
      </c>
      <c r="AE1370" s="34">
        <f t="shared" si="87"/>
        <v>0.85947487886490181</v>
      </c>
    </row>
    <row r="1371" spans="1:31" x14ac:dyDescent="0.3">
      <c r="A1371">
        <v>9184</v>
      </c>
      <c r="B1371">
        <v>2003</v>
      </c>
      <c r="C1371">
        <v>4</v>
      </c>
      <c r="D1371">
        <v>2.5361000000000002E-2</v>
      </c>
      <c r="E1371">
        <v>1.0869E-3</v>
      </c>
      <c r="F1371">
        <v>1.47508E-2</v>
      </c>
      <c r="G1371">
        <v>9.5793000000000007E-3</v>
      </c>
      <c r="H1371">
        <v>1.3974500000000001E-2</v>
      </c>
      <c r="I1371">
        <v>2.09617E-2</v>
      </c>
      <c r="J1371">
        <v>9.8986000000000005E-3</v>
      </c>
      <c r="K1371">
        <v>3.4160000000000002E-3</v>
      </c>
      <c r="L1371">
        <v>2.03996E-2</v>
      </c>
      <c r="M1371">
        <v>0.88057169999999996</v>
      </c>
      <c r="O1371" t="str">
        <f>Table_Index[[#This Row],[ID]]&amp;Table_Index[[#This Row],[year]]</f>
        <v>91842003</v>
      </c>
      <c r="P1371" t="str">
        <v>93882003</v>
      </c>
      <c r="Q1371" t="str">
        <f t="shared" si="84"/>
        <v>9388</v>
      </c>
      <c r="R1371" t="str">
        <f t="shared" si="85"/>
        <v>2003</v>
      </c>
      <c r="S1371">
        <f>SUMIFS(INDEX(Table_Index[],,MATCH(S$12,Table_Index[#Headers],0)),
Table_Index[ID],$Q1371,Table_Index[year],$R1371)/COUNTIFS(Table_Index[Quarter],"&lt;&gt;''",Table_Index[ID],$Q1371,Table_Index[year],$R1371)</f>
        <v>3.9321250000000002E-2</v>
      </c>
      <c r="T1371">
        <f>SUMIFS(INDEX(Table_Index[],,MATCH(T$12,Table_Index[#Headers],0)),
Table_Index[ID],$Q1371,Table_Index[year],$R1371)/COUNTIFS(Table_Index[Quarter],"&lt;&gt;''",Table_Index[ID],$Q1371,Table_Index[year],$R1371)</f>
        <v>4.306985E-2</v>
      </c>
      <c r="U1371">
        <f>SUMIFS(INDEX(Table_Index[],,MATCH(U$12,Table_Index[#Headers],0)),
Table_Index[ID],$Q1371,Table_Index[year],$R1371)/COUNTIFS(Table_Index[Quarter],"&lt;&gt;''",Table_Index[ID],$Q1371,Table_Index[year],$R1371)</f>
        <v>0.107938775</v>
      </c>
      <c r="V1371">
        <f>SUMIFS(INDEX(Table_Index[],,MATCH(V$12,Table_Index[#Headers],0)),
Table_Index[ID],$Q1371,Table_Index[year],$R1371)/COUNTIFS(Table_Index[Quarter],"&lt;&gt;''",Table_Index[ID],$Q1371,Table_Index[year],$R1371)</f>
        <v>9.7527575000000005E-2</v>
      </c>
      <c r="W1371">
        <f>SUMIFS(INDEX(Table_Index[],,MATCH(W$12,Table_Index[#Headers],0)),
Table_Index[ID],$Q1371,Table_Index[year],$R1371)/COUNTIFS(Table_Index[Quarter],"&lt;&gt;''",Table_Index[ID],$Q1371,Table_Index[year],$R1371)</f>
        <v>1.0816349999999999E-2</v>
      </c>
      <c r="X1371">
        <f>SUMIFS(INDEX(Table_Index[],,MATCH(X$12,Table_Index[#Headers],0)),
Table_Index[ID],$Q1371,Table_Index[year],$R1371)/COUNTIFS(Table_Index[Quarter],"&lt;&gt;''",Table_Index[ID],$Q1371,Table_Index[year],$R1371)</f>
        <v>0.41029217499999998</v>
      </c>
      <c r="Y1371">
        <f>SUMIFS(INDEX(Table_Index[],,MATCH(Y$12,Table_Index[#Headers],0)),
Table_Index[ID],$Q1371,Table_Index[year],$R1371)/COUNTIFS(Table_Index[Quarter],"&lt;&gt;''",Table_Index[ID],$Q1371,Table_Index[year],$R1371)</f>
        <v>0.175691975</v>
      </c>
      <c r="Z1371">
        <f>SUMIFS(INDEX(Table_Index[],,MATCH(Z$12,Table_Index[#Headers],0)),
Table_Index[ID],$Q1371,Table_Index[year],$R1371)/COUNTIFS(Table_Index[Quarter],"&lt;&gt;''",Table_Index[ID],$Q1371,Table_Index[year],$R1371)</f>
        <v>3.768705E-2</v>
      </c>
      <c r="AA1371">
        <f>SUMIFS(INDEX(Table_Index[],,MATCH(AA$12,Table_Index[#Headers],0)),
Table_Index[ID],$Q1371,Table_Index[year],$R1371)/COUNTIFS(Table_Index[Quarter],"&lt;&gt;''",Table_Index[ID],$Q1371,Table_Index[year],$R1371)</f>
        <v>7.3903150000000001E-2</v>
      </c>
      <c r="AB1371">
        <f>SUMIFS(INDEX(Table_Index[],,MATCH(AB$12,Table_Index[#Headers],0)),
Table_Index[ID],$Q1371,Table_Index[year],$R1371)/COUNTIFS(Table_Index[Quarter],"&lt;&gt;''",Table_Index[ID],$Q1371,Table_Index[year],$R1371)</f>
        <v>3.751875E-3</v>
      </c>
      <c r="AC1371" s="24">
        <f t="shared" si="86"/>
        <v>1.0000000250000001</v>
      </c>
      <c r="AD1371">
        <f>COUNTIFS(Table_Index[Quarter],"&lt;&gt;''",Table_Index[ID],$Q1371,Table_Index[year],$R1371)</f>
        <v>4</v>
      </c>
      <c r="AE1371" s="34">
        <f t="shared" si="87"/>
        <v>0.76921602202893946</v>
      </c>
    </row>
    <row r="1372" spans="1:31" x14ac:dyDescent="0.3">
      <c r="A1372">
        <v>9184</v>
      </c>
      <c r="B1372">
        <v>2004</v>
      </c>
      <c r="C1372">
        <v>1</v>
      </c>
      <c r="D1372">
        <v>7.1472000000000003E-3</v>
      </c>
      <c r="E1372">
        <v>1.2717E-3</v>
      </c>
      <c r="F1372">
        <v>2.2499E-3</v>
      </c>
      <c r="G1372">
        <v>6.6029999999999995E-4</v>
      </c>
      <c r="H1372">
        <v>0</v>
      </c>
      <c r="I1372">
        <v>6.6030000000000004E-3</v>
      </c>
      <c r="J1372">
        <v>2.2009999999999998E-3</v>
      </c>
      <c r="K1372">
        <v>0.97821619999999998</v>
      </c>
      <c r="L1372">
        <v>1.2228E-3</v>
      </c>
      <c r="M1372">
        <v>4.28E-4</v>
      </c>
      <c r="O1372" t="str">
        <f>Table_Index[[#This Row],[ID]]&amp;Table_Index[[#This Row],[year]]</f>
        <v>91842004</v>
      </c>
      <c r="P1372" t="str">
        <v>93882004</v>
      </c>
      <c r="Q1372" t="str">
        <f t="shared" si="84"/>
        <v>9388</v>
      </c>
      <c r="R1372" t="str">
        <f t="shared" si="85"/>
        <v>2004</v>
      </c>
      <c r="S1372">
        <f>SUMIFS(INDEX(Table_Index[],,MATCH(S$12,Table_Index[#Headers],0)),
Table_Index[ID],$Q1372,Table_Index[year],$R1372)/COUNTIFS(Table_Index[Quarter],"&lt;&gt;''",Table_Index[ID],$Q1372,Table_Index[year],$R1372)</f>
        <v>0.20048985</v>
      </c>
      <c r="T1372">
        <f>SUMIFS(INDEX(Table_Index[],,MATCH(T$12,Table_Index[#Headers],0)),
Table_Index[ID],$Q1372,Table_Index[year],$R1372)/COUNTIFS(Table_Index[Quarter],"&lt;&gt;''",Table_Index[ID],$Q1372,Table_Index[year],$R1372)</f>
        <v>0</v>
      </c>
      <c r="U1372">
        <f>SUMIFS(INDEX(Table_Index[],,MATCH(U$12,Table_Index[#Headers],0)),
Table_Index[ID],$Q1372,Table_Index[year],$R1372)/COUNTIFS(Table_Index[Quarter],"&lt;&gt;''",Table_Index[ID],$Q1372,Table_Index[year],$R1372)</f>
        <v>6.2844225000000004E-2</v>
      </c>
      <c r="V1372">
        <f>SUMIFS(INDEX(Table_Index[],,MATCH(V$12,Table_Index[#Headers],0)),
Table_Index[ID],$Q1372,Table_Index[year],$R1372)/COUNTIFS(Table_Index[Quarter],"&lt;&gt;''",Table_Index[ID],$Q1372,Table_Index[year],$R1372)</f>
        <v>0.10772485000000001</v>
      </c>
      <c r="W1372">
        <f>SUMIFS(INDEX(Table_Index[],,MATCH(W$12,Table_Index[#Headers],0)),
Table_Index[ID],$Q1372,Table_Index[year],$R1372)/COUNTIFS(Table_Index[Quarter],"&lt;&gt;''",Table_Index[ID],$Q1372,Table_Index[year],$R1372)</f>
        <v>1.7653749999999999E-2</v>
      </c>
      <c r="X1372">
        <f>SUMIFS(INDEX(Table_Index[],,MATCH(X$12,Table_Index[#Headers],0)),
Table_Index[ID],$Q1372,Table_Index[year],$R1372)/COUNTIFS(Table_Index[Quarter],"&lt;&gt;''",Table_Index[ID],$Q1372,Table_Index[year],$R1372)</f>
        <v>0.39994500000000005</v>
      </c>
      <c r="Y1372">
        <f>SUMIFS(INDEX(Table_Index[],,MATCH(Y$12,Table_Index[#Headers],0)),
Table_Index[ID],$Q1372,Table_Index[year],$R1372)/COUNTIFS(Table_Index[Quarter],"&lt;&gt;''",Table_Index[ID],$Q1372,Table_Index[year],$R1372)</f>
        <v>9.2103975000000005E-2</v>
      </c>
      <c r="Z1372">
        <f>SUMIFS(INDEX(Table_Index[],,MATCH(Z$12,Table_Index[#Headers],0)),
Table_Index[ID],$Q1372,Table_Index[year],$R1372)/COUNTIFS(Table_Index[Quarter],"&lt;&gt;''",Table_Index[ID],$Q1372,Table_Index[year],$R1372)</f>
        <v>5.0980999999999999E-2</v>
      </c>
      <c r="AA1372">
        <f>SUMIFS(INDEX(Table_Index[],,MATCH(AA$12,Table_Index[#Headers],0)),
Table_Index[ID],$Q1372,Table_Index[year],$R1372)/COUNTIFS(Table_Index[Quarter],"&lt;&gt;''",Table_Index[ID],$Q1372,Table_Index[year],$R1372)</f>
        <v>5.69775E-2</v>
      </c>
      <c r="AB1372">
        <f>SUMIFS(INDEX(Table_Index[],,MATCH(AB$12,Table_Index[#Headers],0)),
Table_Index[ID],$Q1372,Table_Index[year],$R1372)/COUNTIFS(Table_Index[Quarter],"&lt;&gt;''",Table_Index[ID],$Q1372,Table_Index[year],$R1372)</f>
        <v>1.1279875E-2</v>
      </c>
      <c r="AC1372" s="24">
        <f t="shared" si="86"/>
        <v>1.0000000250000001</v>
      </c>
      <c r="AD1372">
        <f>COUNTIFS(Table_Index[Quarter],"&lt;&gt;''",Table_Index[ID],$Q1372,Table_Index[year],$R1372)</f>
        <v>4</v>
      </c>
      <c r="AE1372" s="34">
        <f t="shared" si="87"/>
        <v>0.76952624655147561</v>
      </c>
    </row>
    <row r="1373" spans="1:31" x14ac:dyDescent="0.3">
      <c r="A1373">
        <v>9184</v>
      </c>
      <c r="B1373">
        <v>2004</v>
      </c>
      <c r="C1373">
        <v>2</v>
      </c>
      <c r="D1373">
        <v>0.35648590000000002</v>
      </c>
      <c r="E1373">
        <v>3.70546E-2</v>
      </c>
      <c r="F1373">
        <v>9.2636399999999994E-2</v>
      </c>
      <c r="G1373">
        <v>0</v>
      </c>
      <c r="H1373">
        <v>6.1758000000000004E-3</v>
      </c>
      <c r="I1373">
        <v>0.35201830000000001</v>
      </c>
      <c r="J1373">
        <v>0</v>
      </c>
      <c r="K1373">
        <v>5.6816999999999999E-2</v>
      </c>
      <c r="L1373">
        <v>7.4109099999999997E-2</v>
      </c>
      <c r="M1373">
        <v>2.4702999999999999E-2</v>
      </c>
      <c r="O1373" t="str">
        <f>Table_Index[[#This Row],[ID]]&amp;Table_Index[[#This Row],[year]]</f>
        <v>91842004</v>
      </c>
      <c r="P1373" t="str">
        <v>93882005</v>
      </c>
      <c r="Q1373" t="str">
        <f t="shared" si="84"/>
        <v>9388</v>
      </c>
      <c r="R1373" t="str">
        <f t="shared" si="85"/>
        <v>2005</v>
      </c>
      <c r="S1373">
        <f>SUMIFS(INDEX(Table_Index[],,MATCH(S$12,Table_Index[#Headers],0)),
Table_Index[ID],$Q1373,Table_Index[year],$R1373)/COUNTIFS(Table_Index[Quarter],"&lt;&gt;''",Table_Index[ID],$Q1373,Table_Index[year],$R1373)</f>
        <v>0</v>
      </c>
      <c r="T1373">
        <f>SUMIFS(INDEX(Table_Index[],,MATCH(T$12,Table_Index[#Headers],0)),
Table_Index[ID],$Q1373,Table_Index[year],$R1373)/COUNTIFS(Table_Index[Quarter],"&lt;&gt;''",Table_Index[ID],$Q1373,Table_Index[year],$R1373)</f>
        <v>0.19513312499999999</v>
      </c>
      <c r="U1373">
        <f>SUMIFS(INDEX(Table_Index[],,MATCH(U$12,Table_Index[#Headers],0)),
Table_Index[ID],$Q1373,Table_Index[year],$R1373)/COUNTIFS(Table_Index[Quarter],"&lt;&gt;''",Table_Index[ID],$Q1373,Table_Index[year],$R1373)</f>
        <v>0.12782612499999998</v>
      </c>
      <c r="V1373">
        <f>SUMIFS(INDEX(Table_Index[],,MATCH(V$12,Table_Index[#Headers],0)),
Table_Index[ID],$Q1373,Table_Index[year],$R1373)/COUNTIFS(Table_Index[Quarter],"&lt;&gt;''",Table_Index[ID],$Q1373,Table_Index[year],$R1373)</f>
        <v>0.12193180000000001</v>
      </c>
      <c r="W1373">
        <f>SUMIFS(INDEX(Table_Index[],,MATCH(W$12,Table_Index[#Headers],0)),
Table_Index[ID],$Q1373,Table_Index[year],$R1373)/COUNTIFS(Table_Index[Quarter],"&lt;&gt;''",Table_Index[ID],$Q1373,Table_Index[year],$R1373)</f>
        <v>9.3724699999999994E-2</v>
      </c>
      <c r="X1373">
        <f>SUMIFS(INDEX(Table_Index[],,MATCH(X$12,Table_Index[#Headers],0)),
Table_Index[ID],$Q1373,Table_Index[year],$R1373)/COUNTIFS(Table_Index[Quarter],"&lt;&gt;''",Table_Index[ID],$Q1373,Table_Index[year],$R1373)</f>
        <v>0.22235495</v>
      </c>
      <c r="Y1373">
        <f>SUMIFS(INDEX(Table_Index[],,MATCH(Y$12,Table_Index[#Headers],0)),
Table_Index[ID],$Q1373,Table_Index[year],$R1373)/COUNTIFS(Table_Index[Quarter],"&lt;&gt;''",Table_Index[ID],$Q1373,Table_Index[year],$R1373)</f>
        <v>6.1059699999999995E-2</v>
      </c>
      <c r="Z1373">
        <f>SUMIFS(INDEX(Table_Index[],,MATCH(Z$12,Table_Index[#Headers],0)),
Table_Index[ID],$Q1373,Table_Index[year],$R1373)/COUNTIFS(Table_Index[Quarter],"&lt;&gt;''",Table_Index[ID],$Q1373,Table_Index[year],$R1373)</f>
        <v>3.8823775000000005E-2</v>
      </c>
      <c r="AA1373">
        <f>SUMIFS(INDEX(Table_Index[],,MATCH(AA$12,Table_Index[#Headers],0)),
Table_Index[ID],$Q1373,Table_Index[year],$R1373)/COUNTIFS(Table_Index[Quarter],"&lt;&gt;''",Table_Index[ID],$Q1373,Table_Index[year],$R1373)</f>
        <v>0.13788232500000003</v>
      </c>
      <c r="AB1373">
        <f>SUMIFS(INDEX(Table_Index[],,MATCH(AB$12,Table_Index[#Headers],0)),
Table_Index[ID],$Q1373,Table_Index[year],$R1373)/COUNTIFS(Table_Index[Quarter],"&lt;&gt;''",Table_Index[ID],$Q1373,Table_Index[year],$R1373)</f>
        <v>1.2634999999999999E-3</v>
      </c>
      <c r="AC1373" s="24">
        <f t="shared" si="86"/>
        <v>0.99999999999999989</v>
      </c>
      <c r="AD1373">
        <f>COUNTIFS(Table_Index[Quarter],"&lt;&gt;''",Table_Index[ID],$Q1373,Table_Index[year],$R1373)</f>
        <v>4</v>
      </c>
      <c r="AE1373" s="34">
        <f t="shared" si="87"/>
        <v>0.84824143381538997</v>
      </c>
    </row>
    <row r="1374" spans="1:31" x14ac:dyDescent="0.3">
      <c r="A1374">
        <v>9184</v>
      </c>
      <c r="B1374">
        <v>2004</v>
      </c>
      <c r="C1374">
        <v>3</v>
      </c>
      <c r="D1374">
        <v>2.3822300000000001E-2</v>
      </c>
      <c r="E1374">
        <v>5.3734999999999998E-3</v>
      </c>
      <c r="F1374">
        <v>1.07469E-2</v>
      </c>
      <c r="G1374">
        <v>8.9559999999999998E-4</v>
      </c>
      <c r="H1374">
        <v>4.4779999999999999E-4</v>
      </c>
      <c r="I1374">
        <v>4.92567E-2</v>
      </c>
      <c r="J1374">
        <v>0</v>
      </c>
      <c r="K1374">
        <v>3.2241000000000001E-3</v>
      </c>
      <c r="L1374">
        <v>6.1795000000000001E-3</v>
      </c>
      <c r="M1374">
        <v>0.90005369999999996</v>
      </c>
      <c r="O1374" t="str">
        <f>Table_Index[[#This Row],[ID]]&amp;Table_Index[[#This Row],[year]]</f>
        <v>91842004</v>
      </c>
      <c r="P1374" t="str">
        <v>93882006</v>
      </c>
      <c r="Q1374" t="str">
        <f t="shared" si="84"/>
        <v>9388</v>
      </c>
      <c r="R1374" t="str">
        <f t="shared" si="85"/>
        <v>2006</v>
      </c>
      <c r="S1374">
        <f>SUMIFS(INDEX(Table_Index[],,MATCH(S$12,Table_Index[#Headers],0)),
Table_Index[ID],$Q1374,Table_Index[year],$R1374)/COUNTIFS(Table_Index[Quarter],"&lt;&gt;''",Table_Index[ID],$Q1374,Table_Index[year],$R1374)</f>
        <v>4.1315125000000001E-2</v>
      </c>
      <c r="T1374">
        <f>SUMIFS(INDEX(Table_Index[],,MATCH(T$12,Table_Index[#Headers],0)),
Table_Index[ID],$Q1374,Table_Index[year],$R1374)/COUNTIFS(Table_Index[Quarter],"&lt;&gt;''",Table_Index[ID],$Q1374,Table_Index[year],$R1374)</f>
        <v>3.4543200000000003E-2</v>
      </c>
      <c r="U1374">
        <f>SUMIFS(INDEX(Table_Index[],,MATCH(U$12,Table_Index[#Headers],0)),
Table_Index[ID],$Q1374,Table_Index[year],$R1374)/COUNTIFS(Table_Index[Quarter],"&lt;&gt;''",Table_Index[ID],$Q1374,Table_Index[year],$R1374)</f>
        <v>7.3340000000000002E-2</v>
      </c>
      <c r="V1374">
        <f>SUMIFS(INDEX(Table_Index[],,MATCH(V$12,Table_Index[#Headers],0)),
Table_Index[ID],$Q1374,Table_Index[year],$R1374)/COUNTIFS(Table_Index[Quarter],"&lt;&gt;''",Table_Index[ID],$Q1374,Table_Index[year],$R1374)</f>
        <v>0.23360049999999999</v>
      </c>
      <c r="W1374">
        <f>SUMIFS(INDEX(Table_Index[],,MATCH(W$12,Table_Index[#Headers],0)),
Table_Index[ID],$Q1374,Table_Index[year],$R1374)/COUNTIFS(Table_Index[Quarter],"&lt;&gt;''",Table_Index[ID],$Q1374,Table_Index[year],$R1374)</f>
        <v>1.11111E-2</v>
      </c>
      <c r="X1374">
        <f>SUMIFS(INDEX(Table_Index[],,MATCH(X$12,Table_Index[#Headers],0)),
Table_Index[ID],$Q1374,Table_Index[year],$R1374)/COUNTIFS(Table_Index[Quarter],"&lt;&gt;''",Table_Index[ID],$Q1374,Table_Index[year],$R1374)</f>
        <v>0.341399175</v>
      </c>
      <c r="Y1374">
        <f>SUMIFS(INDEX(Table_Index[],,MATCH(Y$12,Table_Index[#Headers],0)),
Table_Index[ID],$Q1374,Table_Index[year],$R1374)/COUNTIFS(Table_Index[Quarter],"&lt;&gt;''",Table_Index[ID],$Q1374,Table_Index[year],$R1374)</f>
        <v>0.153140575</v>
      </c>
      <c r="Z1374">
        <f>SUMIFS(INDEX(Table_Index[],,MATCH(Z$12,Table_Index[#Headers],0)),
Table_Index[ID],$Q1374,Table_Index[year],$R1374)/COUNTIFS(Table_Index[Quarter],"&lt;&gt;''",Table_Index[ID],$Q1374,Table_Index[year],$R1374)</f>
        <v>3.94375E-2</v>
      </c>
      <c r="AA1374">
        <f>SUMIFS(INDEX(Table_Index[],,MATCH(AA$12,Table_Index[#Headers],0)),
Table_Index[ID],$Q1374,Table_Index[year],$R1374)/COUNTIFS(Table_Index[Quarter],"&lt;&gt;''",Table_Index[ID],$Q1374,Table_Index[year],$R1374)</f>
        <v>7.0147475000000001E-2</v>
      </c>
      <c r="AB1374">
        <f>SUMIFS(INDEX(Table_Index[],,MATCH(AB$12,Table_Index[#Headers],0)),
Table_Index[ID],$Q1374,Table_Index[year],$R1374)/COUNTIFS(Table_Index[Quarter],"&lt;&gt;''",Table_Index[ID],$Q1374,Table_Index[year],$R1374)</f>
        <v>1.9652750000000003E-3</v>
      </c>
      <c r="AC1374" s="24">
        <f t="shared" si="86"/>
        <v>0.99999992500000001</v>
      </c>
      <c r="AD1374">
        <f>COUNTIFS(Table_Index[Quarter],"&lt;&gt;''",Table_Index[ID],$Q1374,Table_Index[year],$R1374)</f>
        <v>4</v>
      </c>
      <c r="AE1374" s="34">
        <f t="shared" si="87"/>
        <v>0.79054314267357184</v>
      </c>
    </row>
    <row r="1375" spans="1:31" x14ac:dyDescent="0.3">
      <c r="A1375">
        <v>9184</v>
      </c>
      <c r="B1375">
        <v>2004</v>
      </c>
      <c r="C1375">
        <v>4</v>
      </c>
      <c r="D1375">
        <v>5.5376399999999999E-2</v>
      </c>
      <c r="E1375">
        <v>3.7756699999999997E-2</v>
      </c>
      <c r="F1375">
        <v>0</v>
      </c>
      <c r="G1375">
        <v>5.3950100000000001E-2</v>
      </c>
      <c r="H1375">
        <v>5.8732600000000003E-2</v>
      </c>
      <c r="I1375">
        <v>0.6041067</v>
      </c>
      <c r="J1375">
        <v>5.0342199999999997E-2</v>
      </c>
      <c r="K1375">
        <v>3.6917600000000002E-2</v>
      </c>
      <c r="L1375">
        <v>9.2294100000000004E-2</v>
      </c>
      <c r="M1375">
        <v>2.9366000000000001E-3</v>
      </c>
      <c r="O1375" t="str">
        <f>Table_Index[[#This Row],[ID]]&amp;Table_Index[[#This Row],[year]]</f>
        <v>91842004</v>
      </c>
      <c r="P1375" t="str">
        <v>93882007</v>
      </c>
      <c r="Q1375" t="str">
        <f t="shared" si="84"/>
        <v>9388</v>
      </c>
      <c r="R1375" t="str">
        <f t="shared" si="85"/>
        <v>2007</v>
      </c>
      <c r="S1375">
        <f>SUMIFS(INDEX(Table_Index[],,MATCH(S$12,Table_Index[#Headers],0)),
Table_Index[ID],$Q1375,Table_Index[year],$R1375)/COUNTIFS(Table_Index[Quarter],"&lt;&gt;''",Table_Index[ID],$Q1375,Table_Index[year],$R1375)</f>
        <v>5.2131474999999997E-2</v>
      </c>
      <c r="T1375">
        <f>SUMIFS(INDEX(Table_Index[],,MATCH(T$12,Table_Index[#Headers],0)),
Table_Index[ID],$Q1375,Table_Index[year],$R1375)/COUNTIFS(Table_Index[Quarter],"&lt;&gt;''",Table_Index[ID],$Q1375,Table_Index[year],$R1375)</f>
        <v>6.0391424999999999E-2</v>
      </c>
      <c r="U1375">
        <f>SUMIFS(INDEX(Table_Index[],,MATCH(U$12,Table_Index[#Headers],0)),
Table_Index[ID],$Q1375,Table_Index[year],$R1375)/COUNTIFS(Table_Index[Quarter],"&lt;&gt;''",Table_Index[ID],$Q1375,Table_Index[year],$R1375)</f>
        <v>4.7186999999999993E-2</v>
      </c>
      <c r="V1375">
        <f>SUMIFS(INDEX(Table_Index[],,MATCH(V$12,Table_Index[#Headers],0)),
Table_Index[ID],$Q1375,Table_Index[year],$R1375)/COUNTIFS(Table_Index[Quarter],"&lt;&gt;''",Table_Index[ID],$Q1375,Table_Index[year],$R1375)</f>
        <v>0.23077402499999999</v>
      </c>
      <c r="W1375">
        <f>SUMIFS(INDEX(Table_Index[],,MATCH(W$12,Table_Index[#Headers],0)),
Table_Index[ID],$Q1375,Table_Index[year],$R1375)/COUNTIFS(Table_Index[Quarter],"&lt;&gt;''",Table_Index[ID],$Q1375,Table_Index[year],$R1375)</f>
        <v>2.1740499999999999E-3</v>
      </c>
      <c r="X1375">
        <f>SUMIFS(INDEX(Table_Index[],,MATCH(X$12,Table_Index[#Headers],0)),
Table_Index[ID],$Q1375,Table_Index[year],$R1375)/COUNTIFS(Table_Index[Quarter],"&lt;&gt;''",Table_Index[ID],$Q1375,Table_Index[year],$R1375)</f>
        <v>0.43944754999999996</v>
      </c>
      <c r="Y1375">
        <f>SUMIFS(INDEX(Table_Index[],,MATCH(Y$12,Table_Index[#Headers],0)),
Table_Index[ID],$Q1375,Table_Index[year],$R1375)/COUNTIFS(Table_Index[Quarter],"&lt;&gt;''",Table_Index[ID],$Q1375,Table_Index[year],$R1375)</f>
        <v>0.10980779999999998</v>
      </c>
      <c r="Z1375">
        <f>SUMIFS(INDEX(Table_Index[],,MATCH(Z$12,Table_Index[#Headers],0)),
Table_Index[ID],$Q1375,Table_Index[year],$R1375)/COUNTIFS(Table_Index[Quarter],"&lt;&gt;''",Table_Index[ID],$Q1375,Table_Index[year],$R1375)</f>
        <v>1.2905325E-2</v>
      </c>
      <c r="AA1375">
        <f>SUMIFS(INDEX(Table_Index[],,MATCH(AA$12,Table_Index[#Headers],0)),
Table_Index[ID],$Q1375,Table_Index[year],$R1375)/COUNTIFS(Table_Index[Quarter],"&lt;&gt;''",Table_Index[ID],$Q1375,Table_Index[year],$R1375)</f>
        <v>4.4053450000000008E-2</v>
      </c>
      <c r="AB1375">
        <f>SUMIFS(INDEX(Table_Index[],,MATCH(AB$12,Table_Index[#Headers],0)),
Table_Index[ID],$Q1375,Table_Index[year],$R1375)/COUNTIFS(Table_Index[Quarter],"&lt;&gt;''",Table_Index[ID],$Q1375,Table_Index[year],$R1375)</f>
        <v>1.1279999999999999E-3</v>
      </c>
      <c r="AC1375" s="24">
        <f t="shared" si="86"/>
        <v>1.0000000999999998</v>
      </c>
      <c r="AD1375">
        <f>COUNTIFS(Table_Index[Quarter],"&lt;&gt;''",Table_Index[ID],$Q1375,Table_Index[year],$R1375)</f>
        <v>4</v>
      </c>
      <c r="AE1375" s="34">
        <f t="shared" si="87"/>
        <v>0.73086676662759009</v>
      </c>
    </row>
    <row r="1376" spans="1:31" x14ac:dyDescent="0.3">
      <c r="A1376">
        <v>9184</v>
      </c>
      <c r="B1376">
        <v>2005</v>
      </c>
      <c r="C1376">
        <v>1</v>
      </c>
      <c r="D1376">
        <v>0.23426810000000001</v>
      </c>
      <c r="E1376">
        <v>8.6150199999999996E-2</v>
      </c>
      <c r="F1376">
        <v>4.5342199999999999E-2</v>
      </c>
      <c r="G1376">
        <v>0.25164930000000002</v>
      </c>
      <c r="H1376">
        <v>0</v>
      </c>
      <c r="I1376">
        <v>0.2153755</v>
      </c>
      <c r="J1376">
        <v>1.77118E-2</v>
      </c>
      <c r="K1376">
        <v>5.66778E-2</v>
      </c>
      <c r="L1376">
        <v>8.0968200000000004E-2</v>
      </c>
      <c r="M1376">
        <v>1.1856999999999999E-2</v>
      </c>
      <c r="O1376" t="str">
        <f>Table_Index[[#This Row],[ID]]&amp;Table_Index[[#This Row],[year]]</f>
        <v>91842005</v>
      </c>
      <c r="P1376" t="str">
        <v>93882008</v>
      </c>
      <c r="Q1376" t="str">
        <f t="shared" si="84"/>
        <v>9388</v>
      </c>
      <c r="R1376" t="str">
        <f t="shared" si="85"/>
        <v>2008</v>
      </c>
      <c r="S1376">
        <f>SUMIFS(INDEX(Table_Index[],,MATCH(S$12,Table_Index[#Headers],0)),
Table_Index[ID],$Q1376,Table_Index[year],$R1376)/COUNTIFS(Table_Index[Quarter],"&lt;&gt;''",Table_Index[ID],$Q1376,Table_Index[year],$R1376)</f>
        <v>2.1572399999999999E-2</v>
      </c>
      <c r="T1376">
        <f>SUMIFS(INDEX(Table_Index[],,MATCH(T$12,Table_Index[#Headers],0)),
Table_Index[ID],$Q1376,Table_Index[year],$R1376)/COUNTIFS(Table_Index[Quarter],"&lt;&gt;''",Table_Index[ID],$Q1376,Table_Index[year],$R1376)</f>
        <v>9.1733349999999991E-2</v>
      </c>
      <c r="U1376">
        <f>SUMIFS(INDEX(Table_Index[],,MATCH(U$12,Table_Index[#Headers],0)),
Table_Index[ID],$Q1376,Table_Index[year],$R1376)/COUNTIFS(Table_Index[Quarter],"&lt;&gt;''",Table_Index[ID],$Q1376,Table_Index[year],$R1376)</f>
        <v>0.10280745000000001</v>
      </c>
      <c r="V1376">
        <f>SUMIFS(INDEX(Table_Index[],,MATCH(V$12,Table_Index[#Headers],0)),
Table_Index[ID],$Q1376,Table_Index[year],$R1376)/COUNTIFS(Table_Index[Quarter],"&lt;&gt;''",Table_Index[ID],$Q1376,Table_Index[year],$R1376)</f>
        <v>0.33319734999999995</v>
      </c>
      <c r="W1376">
        <f>SUMIFS(INDEX(Table_Index[],,MATCH(W$12,Table_Index[#Headers],0)),
Table_Index[ID],$Q1376,Table_Index[year],$R1376)/COUNTIFS(Table_Index[Quarter],"&lt;&gt;''",Table_Index[ID],$Q1376,Table_Index[year],$R1376)</f>
        <v>9.2565874999999992E-2</v>
      </c>
      <c r="X1376">
        <f>SUMIFS(INDEX(Table_Index[],,MATCH(X$12,Table_Index[#Headers],0)),
Table_Index[ID],$Q1376,Table_Index[year],$R1376)/COUNTIFS(Table_Index[Quarter],"&lt;&gt;''",Table_Index[ID],$Q1376,Table_Index[year],$R1376)</f>
        <v>0.17273762500000001</v>
      </c>
      <c r="Y1376">
        <f>SUMIFS(INDEX(Table_Index[],,MATCH(Y$12,Table_Index[#Headers],0)),
Table_Index[ID],$Q1376,Table_Index[year],$R1376)/COUNTIFS(Table_Index[Quarter],"&lt;&gt;''",Table_Index[ID],$Q1376,Table_Index[year],$R1376)</f>
        <v>9.1426674999999999E-2</v>
      </c>
      <c r="Z1376">
        <f>SUMIFS(INDEX(Table_Index[],,MATCH(Z$12,Table_Index[#Headers],0)),
Table_Index[ID],$Q1376,Table_Index[year],$R1376)/COUNTIFS(Table_Index[Quarter],"&lt;&gt;''",Table_Index[ID],$Q1376,Table_Index[year],$R1376)</f>
        <v>4.3452774999999999E-2</v>
      </c>
      <c r="AA1376">
        <f>SUMIFS(INDEX(Table_Index[],,MATCH(AA$12,Table_Index[#Headers],0)),
Table_Index[ID],$Q1376,Table_Index[year],$R1376)/COUNTIFS(Table_Index[Quarter],"&lt;&gt;''",Table_Index[ID],$Q1376,Table_Index[year],$R1376)</f>
        <v>4.8546849999999996E-2</v>
      </c>
      <c r="AB1376">
        <f>SUMIFS(INDEX(Table_Index[],,MATCH(AB$12,Table_Index[#Headers],0)),
Table_Index[ID],$Q1376,Table_Index[year],$R1376)/COUNTIFS(Table_Index[Quarter],"&lt;&gt;''",Table_Index[ID],$Q1376,Table_Index[year],$R1376)</f>
        <v>1.9597E-3</v>
      </c>
      <c r="AC1376" s="24">
        <f t="shared" si="86"/>
        <v>1.0000000499999999</v>
      </c>
      <c r="AD1376">
        <f>COUNTIFS(Table_Index[Quarter],"&lt;&gt;''",Table_Index[ID],$Q1376,Table_Index[year],$R1376)</f>
        <v>4</v>
      </c>
      <c r="AE1376" s="34">
        <f t="shared" si="87"/>
        <v>0.81851543230256762</v>
      </c>
    </row>
    <row r="1377" spans="1:31" x14ac:dyDescent="0.3">
      <c r="A1377">
        <v>9184</v>
      </c>
      <c r="B1377">
        <v>2005</v>
      </c>
      <c r="C1377">
        <v>2</v>
      </c>
      <c r="D1377">
        <v>0.10178089999999999</v>
      </c>
      <c r="E1377">
        <v>4.61407E-2</v>
      </c>
      <c r="F1377">
        <v>0.1085663</v>
      </c>
      <c r="G1377">
        <v>0.15606410000000001</v>
      </c>
      <c r="H1377">
        <v>0</v>
      </c>
      <c r="I1377">
        <v>0.3582689</v>
      </c>
      <c r="J1377">
        <v>0.1011024</v>
      </c>
      <c r="K1377">
        <v>3.1212799999999999E-2</v>
      </c>
      <c r="L1377">
        <v>8.95672E-2</v>
      </c>
      <c r="M1377">
        <v>7.2966000000000003E-3</v>
      </c>
      <c r="O1377" t="str">
        <f>Table_Index[[#This Row],[ID]]&amp;Table_Index[[#This Row],[year]]</f>
        <v>91842005</v>
      </c>
      <c r="P1377" t="str">
        <v>93882009</v>
      </c>
      <c r="Q1377" t="str">
        <f t="shared" si="84"/>
        <v>9388</v>
      </c>
      <c r="R1377" t="str">
        <f t="shared" si="85"/>
        <v>2009</v>
      </c>
      <c r="S1377">
        <f>SUMIFS(INDEX(Table_Index[],,MATCH(S$12,Table_Index[#Headers],0)),
Table_Index[ID],$Q1377,Table_Index[year],$R1377)/COUNTIFS(Table_Index[Quarter],"&lt;&gt;''",Table_Index[ID],$Q1377,Table_Index[year],$R1377)</f>
        <v>7.1639750000000002E-2</v>
      </c>
      <c r="T1377">
        <f>SUMIFS(INDEX(Table_Index[],,MATCH(T$12,Table_Index[#Headers],0)),
Table_Index[ID],$Q1377,Table_Index[year],$R1377)/COUNTIFS(Table_Index[Quarter],"&lt;&gt;''",Table_Index[ID],$Q1377,Table_Index[year],$R1377)</f>
        <v>0.170266575</v>
      </c>
      <c r="U1377">
        <f>SUMIFS(INDEX(Table_Index[],,MATCH(U$12,Table_Index[#Headers],0)),
Table_Index[ID],$Q1377,Table_Index[year],$R1377)/COUNTIFS(Table_Index[Quarter],"&lt;&gt;''",Table_Index[ID],$Q1377,Table_Index[year],$R1377)</f>
        <v>6.1279099999999996E-2</v>
      </c>
      <c r="V1377">
        <f>SUMIFS(INDEX(Table_Index[],,MATCH(V$12,Table_Index[#Headers],0)),
Table_Index[ID],$Q1377,Table_Index[year],$R1377)/COUNTIFS(Table_Index[Quarter],"&lt;&gt;''",Table_Index[ID],$Q1377,Table_Index[year],$R1377)</f>
        <v>0.1922972</v>
      </c>
      <c r="W1377">
        <f>SUMIFS(INDEX(Table_Index[],,MATCH(W$12,Table_Index[#Headers],0)),
Table_Index[ID],$Q1377,Table_Index[year],$R1377)/COUNTIFS(Table_Index[Quarter],"&lt;&gt;''",Table_Index[ID],$Q1377,Table_Index[year],$R1377)</f>
        <v>1.1147325E-2</v>
      </c>
      <c r="X1377">
        <f>SUMIFS(INDEX(Table_Index[],,MATCH(X$12,Table_Index[#Headers],0)),
Table_Index[ID],$Q1377,Table_Index[year],$R1377)/COUNTIFS(Table_Index[Quarter],"&lt;&gt;''",Table_Index[ID],$Q1377,Table_Index[year],$R1377)</f>
        <v>0.29119852499999999</v>
      </c>
      <c r="Y1377">
        <f>SUMIFS(INDEX(Table_Index[],,MATCH(Y$12,Table_Index[#Headers],0)),
Table_Index[ID],$Q1377,Table_Index[year],$R1377)/COUNTIFS(Table_Index[Quarter],"&lt;&gt;''",Table_Index[ID],$Q1377,Table_Index[year],$R1377)</f>
        <v>0.11112857500000001</v>
      </c>
      <c r="Z1377">
        <f>SUMIFS(INDEX(Table_Index[],,MATCH(Z$12,Table_Index[#Headers],0)),
Table_Index[ID],$Q1377,Table_Index[year],$R1377)/COUNTIFS(Table_Index[Quarter],"&lt;&gt;''",Table_Index[ID],$Q1377,Table_Index[year],$R1377)</f>
        <v>1.7445575000000001E-2</v>
      </c>
      <c r="AA1377">
        <f>SUMIFS(INDEX(Table_Index[],,MATCH(AA$12,Table_Index[#Headers],0)),
Table_Index[ID],$Q1377,Table_Index[year],$R1377)/COUNTIFS(Table_Index[Quarter],"&lt;&gt;''",Table_Index[ID],$Q1377,Table_Index[year],$R1377)</f>
        <v>4.2355825E-2</v>
      </c>
      <c r="AB1377">
        <f>SUMIFS(INDEX(Table_Index[],,MATCH(AB$12,Table_Index[#Headers],0)),
Table_Index[ID],$Q1377,Table_Index[year],$R1377)/COUNTIFS(Table_Index[Quarter],"&lt;&gt;''",Table_Index[ID],$Q1377,Table_Index[year],$R1377)</f>
        <v>3.1241600000000001E-2</v>
      </c>
      <c r="AC1377" s="24">
        <f t="shared" si="86"/>
        <v>1.0000000499999999</v>
      </c>
      <c r="AD1377">
        <f>COUNTIFS(Table_Index[Quarter],"&lt;&gt;''",Table_Index[ID],$Q1377,Table_Index[year],$R1377)</f>
        <v>4</v>
      </c>
      <c r="AE1377" s="34">
        <f t="shared" si="87"/>
        <v>0.8247988928656238</v>
      </c>
    </row>
    <row r="1378" spans="1:31" x14ac:dyDescent="0.3">
      <c r="A1378">
        <v>9184</v>
      </c>
      <c r="B1378">
        <v>2005</v>
      </c>
      <c r="C1378">
        <v>3</v>
      </c>
      <c r="D1378">
        <v>0.13617019999999999</v>
      </c>
      <c r="E1378">
        <v>5.1063799999999999E-2</v>
      </c>
      <c r="F1378">
        <v>0.12765960000000001</v>
      </c>
      <c r="G1378">
        <v>6.3829800000000006E-2</v>
      </c>
      <c r="H1378">
        <v>3.4042999999999999E-3</v>
      </c>
      <c r="I1378">
        <v>0.33702130000000002</v>
      </c>
      <c r="J1378">
        <v>0.15319150000000001</v>
      </c>
      <c r="K1378">
        <v>2.55319E-2</v>
      </c>
      <c r="L1378">
        <v>9.9574499999999996E-2</v>
      </c>
      <c r="M1378">
        <v>2.5531999999999998E-3</v>
      </c>
      <c r="O1378" t="str">
        <f>Table_Index[[#This Row],[ID]]&amp;Table_Index[[#This Row],[year]]</f>
        <v>91842005</v>
      </c>
      <c r="P1378" t="str">
        <v>93882010</v>
      </c>
      <c r="Q1378" t="str">
        <f t="shared" si="84"/>
        <v>9388</v>
      </c>
      <c r="R1378" t="str">
        <f t="shared" si="85"/>
        <v>2010</v>
      </c>
      <c r="S1378">
        <f>SUMIFS(INDEX(Table_Index[],,MATCH(S$12,Table_Index[#Headers],0)),
Table_Index[ID],$Q1378,Table_Index[year],$R1378)/COUNTIFS(Table_Index[Quarter],"&lt;&gt;''",Table_Index[ID],$Q1378,Table_Index[year],$R1378)</f>
        <v>3.5212099999999996E-2</v>
      </c>
      <c r="T1378">
        <f>SUMIFS(INDEX(Table_Index[],,MATCH(T$12,Table_Index[#Headers],0)),
Table_Index[ID],$Q1378,Table_Index[year],$R1378)/COUNTIFS(Table_Index[Quarter],"&lt;&gt;''",Table_Index[ID],$Q1378,Table_Index[year],$R1378)</f>
        <v>0.17736727499999999</v>
      </c>
      <c r="U1378">
        <f>SUMIFS(INDEX(Table_Index[],,MATCH(U$12,Table_Index[#Headers],0)),
Table_Index[ID],$Q1378,Table_Index[year],$R1378)/COUNTIFS(Table_Index[Quarter],"&lt;&gt;''",Table_Index[ID],$Q1378,Table_Index[year],$R1378)</f>
        <v>6.0046324999999998E-2</v>
      </c>
      <c r="V1378">
        <f>SUMIFS(INDEX(Table_Index[],,MATCH(V$12,Table_Index[#Headers],0)),
Table_Index[ID],$Q1378,Table_Index[year],$R1378)/COUNTIFS(Table_Index[Quarter],"&lt;&gt;''",Table_Index[ID],$Q1378,Table_Index[year],$R1378)</f>
        <v>0.13545512500000001</v>
      </c>
      <c r="W1378">
        <f>SUMIFS(INDEX(Table_Index[],,MATCH(W$12,Table_Index[#Headers],0)),
Table_Index[ID],$Q1378,Table_Index[year],$R1378)/COUNTIFS(Table_Index[Quarter],"&lt;&gt;''",Table_Index[ID],$Q1378,Table_Index[year],$R1378)</f>
        <v>0.11928184999999999</v>
      </c>
      <c r="X1378">
        <f>SUMIFS(INDEX(Table_Index[],,MATCH(X$12,Table_Index[#Headers],0)),
Table_Index[ID],$Q1378,Table_Index[year],$R1378)/COUNTIFS(Table_Index[Quarter],"&lt;&gt;''",Table_Index[ID],$Q1378,Table_Index[year],$R1378)</f>
        <v>0.23171144999999999</v>
      </c>
      <c r="Y1378">
        <f>SUMIFS(INDEX(Table_Index[],,MATCH(Y$12,Table_Index[#Headers],0)),
Table_Index[ID],$Q1378,Table_Index[year],$R1378)/COUNTIFS(Table_Index[Quarter],"&lt;&gt;''",Table_Index[ID],$Q1378,Table_Index[year],$R1378)</f>
        <v>0.1338722</v>
      </c>
      <c r="Z1378">
        <f>SUMIFS(INDEX(Table_Index[],,MATCH(Z$12,Table_Index[#Headers],0)),
Table_Index[ID],$Q1378,Table_Index[year],$R1378)/COUNTIFS(Table_Index[Quarter],"&lt;&gt;''",Table_Index[ID],$Q1378,Table_Index[year],$R1378)</f>
        <v>6.7022200000000004E-2</v>
      </c>
      <c r="AA1378">
        <f>SUMIFS(INDEX(Table_Index[],,MATCH(AA$12,Table_Index[#Headers],0)),
Table_Index[ID],$Q1378,Table_Index[year],$R1378)/COUNTIFS(Table_Index[Quarter],"&lt;&gt;''",Table_Index[ID],$Q1378,Table_Index[year],$R1378)</f>
        <v>2.8137950000000002E-2</v>
      </c>
      <c r="AB1378">
        <f>SUMIFS(INDEX(Table_Index[],,MATCH(AB$12,Table_Index[#Headers],0)),
Table_Index[ID],$Q1378,Table_Index[year],$R1378)/COUNTIFS(Table_Index[Quarter],"&lt;&gt;''",Table_Index[ID],$Q1378,Table_Index[year],$R1378)</f>
        <v>1.1893549999999999E-2</v>
      </c>
      <c r="AC1378" s="24">
        <f t="shared" si="86"/>
        <v>1.0000000249999998</v>
      </c>
      <c r="AD1378">
        <f>COUNTIFS(Table_Index[Quarter],"&lt;&gt;''",Table_Index[ID],$Q1378,Table_Index[year],$R1378)</f>
        <v>4</v>
      </c>
      <c r="AE1378" s="34">
        <f t="shared" si="87"/>
        <v>0.85408200794988309</v>
      </c>
    </row>
    <row r="1379" spans="1:31" x14ac:dyDescent="0.3">
      <c r="A1379">
        <v>9184</v>
      </c>
      <c r="B1379">
        <v>2005</v>
      </c>
      <c r="C1379">
        <v>4</v>
      </c>
      <c r="D1379">
        <v>0.2025854</v>
      </c>
      <c r="E1379">
        <v>0</v>
      </c>
      <c r="F1379">
        <v>0.15921759999999999</v>
      </c>
      <c r="G1379">
        <v>0.1114523</v>
      </c>
      <c r="H1379">
        <v>7.9608999999999999E-3</v>
      </c>
      <c r="I1379">
        <v>0.29773680000000002</v>
      </c>
      <c r="J1379">
        <v>5.1745699999999999E-2</v>
      </c>
      <c r="K1379">
        <v>3.5027900000000001E-2</v>
      </c>
      <c r="L1379">
        <v>0.1194132</v>
      </c>
      <c r="M1379">
        <v>1.48603E-2</v>
      </c>
      <c r="O1379" t="str">
        <f>Table_Index[[#This Row],[ID]]&amp;Table_Index[[#This Row],[year]]</f>
        <v>91842005</v>
      </c>
      <c r="P1379" t="str">
        <v>93882011</v>
      </c>
      <c r="Q1379" t="str">
        <f t="shared" si="84"/>
        <v>9388</v>
      </c>
      <c r="R1379" t="str">
        <f t="shared" si="85"/>
        <v>2011</v>
      </c>
      <c r="S1379">
        <f>SUMIFS(INDEX(Table_Index[],,MATCH(S$12,Table_Index[#Headers],0)),
Table_Index[ID],$Q1379,Table_Index[year],$R1379)/COUNTIFS(Table_Index[Quarter],"&lt;&gt;''",Table_Index[ID],$Q1379,Table_Index[year],$R1379)</f>
        <v>1.5083325000000002E-2</v>
      </c>
      <c r="T1379">
        <f>SUMIFS(INDEX(Table_Index[],,MATCH(T$12,Table_Index[#Headers],0)),
Table_Index[ID],$Q1379,Table_Index[year],$R1379)/COUNTIFS(Table_Index[Quarter],"&lt;&gt;''",Table_Index[ID],$Q1379,Table_Index[year],$R1379)</f>
        <v>7.5275250000000002E-2</v>
      </c>
      <c r="U1379">
        <f>SUMIFS(INDEX(Table_Index[],,MATCH(U$12,Table_Index[#Headers],0)),
Table_Index[ID],$Q1379,Table_Index[year],$R1379)/COUNTIFS(Table_Index[Quarter],"&lt;&gt;''",Table_Index[ID],$Q1379,Table_Index[year],$R1379)</f>
        <v>0.1006499</v>
      </c>
      <c r="V1379">
        <f>SUMIFS(INDEX(Table_Index[],,MATCH(V$12,Table_Index[#Headers],0)),
Table_Index[ID],$Q1379,Table_Index[year],$R1379)/COUNTIFS(Table_Index[Quarter],"&lt;&gt;''",Table_Index[ID],$Q1379,Table_Index[year],$R1379)</f>
        <v>0.322616925</v>
      </c>
      <c r="W1379">
        <f>SUMIFS(INDEX(Table_Index[],,MATCH(W$12,Table_Index[#Headers],0)),
Table_Index[ID],$Q1379,Table_Index[year],$R1379)/COUNTIFS(Table_Index[Quarter],"&lt;&gt;''",Table_Index[ID],$Q1379,Table_Index[year],$R1379)</f>
        <v>6.4055424999999999E-2</v>
      </c>
      <c r="X1379">
        <f>SUMIFS(INDEX(Table_Index[],,MATCH(X$12,Table_Index[#Headers],0)),
Table_Index[ID],$Q1379,Table_Index[year],$R1379)/COUNTIFS(Table_Index[Quarter],"&lt;&gt;''",Table_Index[ID],$Q1379,Table_Index[year],$R1379)</f>
        <v>0.23597435</v>
      </c>
      <c r="Y1379">
        <f>SUMIFS(INDEX(Table_Index[],,MATCH(Y$12,Table_Index[#Headers],0)),
Table_Index[ID],$Q1379,Table_Index[year],$R1379)/COUNTIFS(Table_Index[Quarter],"&lt;&gt;''",Table_Index[ID],$Q1379,Table_Index[year],$R1379)</f>
        <v>0.11170740000000001</v>
      </c>
      <c r="Z1379">
        <f>SUMIFS(INDEX(Table_Index[],,MATCH(Z$12,Table_Index[#Headers],0)),
Table_Index[ID],$Q1379,Table_Index[year],$R1379)/COUNTIFS(Table_Index[Quarter],"&lt;&gt;''",Table_Index[ID],$Q1379,Table_Index[year],$R1379)</f>
        <v>2.1703775000000002E-2</v>
      </c>
      <c r="AA1379">
        <f>SUMIFS(INDEX(Table_Index[],,MATCH(AA$12,Table_Index[#Headers],0)),
Table_Index[ID],$Q1379,Table_Index[year],$R1379)/COUNTIFS(Table_Index[Quarter],"&lt;&gt;''",Table_Index[ID],$Q1379,Table_Index[year],$R1379)</f>
        <v>4.7839799999999995E-2</v>
      </c>
      <c r="AB1379">
        <f>SUMIFS(INDEX(Table_Index[],,MATCH(AB$12,Table_Index[#Headers],0)),
Table_Index[ID],$Q1379,Table_Index[year],$R1379)/COUNTIFS(Table_Index[Quarter],"&lt;&gt;''",Table_Index[ID],$Q1379,Table_Index[year],$R1379)</f>
        <v>5.0938249999999997E-3</v>
      </c>
      <c r="AC1379" s="24">
        <f t="shared" si="86"/>
        <v>0.99999997500000004</v>
      </c>
      <c r="AD1379">
        <f>COUNTIFS(Table_Index[Quarter],"&lt;&gt;''",Table_Index[ID],$Q1379,Table_Index[year],$R1379)</f>
        <v>4</v>
      </c>
      <c r="AE1379" s="34">
        <f t="shared" si="87"/>
        <v>0.80484286546688188</v>
      </c>
    </row>
    <row r="1380" spans="1:31" x14ac:dyDescent="0.3">
      <c r="A1380">
        <v>9185</v>
      </c>
      <c r="B1380">
        <v>2003</v>
      </c>
      <c r="C1380">
        <v>1</v>
      </c>
      <c r="D1380">
        <v>0.16</v>
      </c>
      <c r="E1380">
        <v>0.29499999999999998</v>
      </c>
      <c r="F1380">
        <v>0.2</v>
      </c>
      <c r="G1380">
        <v>0.18375</v>
      </c>
      <c r="H1380">
        <v>0</v>
      </c>
      <c r="I1380">
        <v>0</v>
      </c>
      <c r="J1380">
        <v>6.5000000000000002E-2</v>
      </c>
      <c r="K1380">
        <v>0.04</v>
      </c>
      <c r="L1380">
        <v>0.05</v>
      </c>
      <c r="M1380">
        <v>6.2500000000000003E-3</v>
      </c>
      <c r="O1380" t="str">
        <f>Table_Index[[#This Row],[ID]]&amp;Table_Index[[#This Row],[year]]</f>
        <v>91852003</v>
      </c>
      <c r="P1380" t="str">
        <v>93892003</v>
      </c>
      <c r="Q1380" t="str">
        <f t="shared" si="84"/>
        <v>9389</v>
      </c>
      <c r="R1380" t="str">
        <f t="shared" si="85"/>
        <v>2003</v>
      </c>
      <c r="S1380">
        <f>SUMIFS(INDEX(Table_Index[],,MATCH(S$12,Table_Index[#Headers],0)),
Table_Index[ID],$Q1380,Table_Index[year],$R1380)/COUNTIFS(Table_Index[Quarter],"&lt;&gt;''",Table_Index[ID],$Q1380,Table_Index[year],$R1380)</f>
        <v>0.14774442500000001</v>
      </c>
      <c r="T1380">
        <f>SUMIFS(INDEX(Table_Index[],,MATCH(T$12,Table_Index[#Headers],0)),
Table_Index[ID],$Q1380,Table_Index[year],$R1380)/COUNTIFS(Table_Index[Quarter],"&lt;&gt;''",Table_Index[ID],$Q1380,Table_Index[year],$R1380)</f>
        <v>8.237075E-3</v>
      </c>
      <c r="U1380">
        <f>SUMIFS(INDEX(Table_Index[],,MATCH(U$12,Table_Index[#Headers],0)),
Table_Index[ID],$Q1380,Table_Index[year],$R1380)/COUNTIFS(Table_Index[Quarter],"&lt;&gt;''",Table_Index[ID],$Q1380,Table_Index[year],$R1380)</f>
        <v>0.20597515</v>
      </c>
      <c r="V1380">
        <f>SUMIFS(INDEX(Table_Index[],,MATCH(V$12,Table_Index[#Headers],0)),
Table_Index[ID],$Q1380,Table_Index[year],$R1380)/COUNTIFS(Table_Index[Quarter],"&lt;&gt;''",Table_Index[ID],$Q1380,Table_Index[year],$R1380)</f>
        <v>0.12441149999999999</v>
      </c>
      <c r="W1380">
        <f>SUMIFS(INDEX(Table_Index[],,MATCH(W$12,Table_Index[#Headers],0)),
Table_Index[ID],$Q1380,Table_Index[year],$R1380)/COUNTIFS(Table_Index[Quarter],"&lt;&gt;''",Table_Index[ID],$Q1380,Table_Index[year],$R1380)</f>
        <v>0</v>
      </c>
      <c r="X1380">
        <f>SUMIFS(INDEX(Table_Index[],,MATCH(X$12,Table_Index[#Headers],0)),
Table_Index[ID],$Q1380,Table_Index[year],$R1380)/COUNTIFS(Table_Index[Quarter],"&lt;&gt;''",Table_Index[ID],$Q1380,Table_Index[year],$R1380)</f>
        <v>9.1594825000000005E-2</v>
      </c>
      <c r="Y1380">
        <f>SUMIFS(INDEX(Table_Index[],,MATCH(Y$12,Table_Index[#Headers],0)),
Table_Index[ID],$Q1380,Table_Index[year],$R1380)/COUNTIFS(Table_Index[Quarter],"&lt;&gt;''",Table_Index[ID],$Q1380,Table_Index[year],$R1380)</f>
        <v>0</v>
      </c>
      <c r="Z1380">
        <f>SUMIFS(INDEX(Table_Index[],,MATCH(Z$12,Table_Index[#Headers],0)),
Table_Index[ID],$Q1380,Table_Index[year],$R1380)/COUNTIFS(Table_Index[Quarter],"&lt;&gt;''",Table_Index[ID],$Q1380,Table_Index[year],$R1380)</f>
        <v>0.287306175</v>
      </c>
      <c r="AA1380">
        <f>SUMIFS(INDEX(Table_Index[],,MATCH(AA$12,Table_Index[#Headers],0)),
Table_Index[ID],$Q1380,Table_Index[year],$R1380)/COUNTIFS(Table_Index[Quarter],"&lt;&gt;''",Table_Index[ID],$Q1380,Table_Index[year],$R1380)</f>
        <v>0.11511057499999999</v>
      </c>
      <c r="AB1380">
        <f>SUMIFS(INDEX(Table_Index[],,MATCH(AB$12,Table_Index[#Headers],0)),
Table_Index[ID],$Q1380,Table_Index[year],$R1380)/COUNTIFS(Table_Index[Quarter],"&lt;&gt;''",Table_Index[ID],$Q1380,Table_Index[year],$R1380)</f>
        <v>1.96203E-2</v>
      </c>
      <c r="AC1380" s="24">
        <f t="shared" si="86"/>
        <v>1.0000000250000001</v>
      </c>
      <c r="AD1380">
        <f>COUNTIFS(Table_Index[Quarter],"&lt;&gt;''",Table_Index[ID],$Q1380,Table_Index[year],$R1380)</f>
        <v>4</v>
      </c>
      <c r="AE1380" s="34">
        <f t="shared" si="87"/>
        <v>0.81562990091825938</v>
      </c>
    </row>
    <row r="1381" spans="1:31" x14ac:dyDescent="0.3">
      <c r="A1381">
        <v>9185</v>
      </c>
      <c r="B1381">
        <v>2003</v>
      </c>
      <c r="C1381">
        <v>2</v>
      </c>
      <c r="D1381">
        <v>0.38188080000000002</v>
      </c>
      <c r="E1381">
        <v>6.9921800000000006E-2</v>
      </c>
      <c r="F1381">
        <v>0.1075721</v>
      </c>
      <c r="G1381">
        <v>0.1613581</v>
      </c>
      <c r="H1381">
        <v>0</v>
      </c>
      <c r="I1381">
        <v>7.3535600000000007E-2</v>
      </c>
      <c r="J1381">
        <v>9.1436299999999998E-2</v>
      </c>
      <c r="K1381">
        <v>5.1096700000000002E-2</v>
      </c>
      <c r="L1381">
        <v>5.3786E-2</v>
      </c>
      <c r="M1381">
        <v>9.4126000000000001E-3</v>
      </c>
      <c r="O1381" t="str">
        <f>Table_Index[[#This Row],[ID]]&amp;Table_Index[[#This Row],[year]]</f>
        <v>91852003</v>
      </c>
      <c r="P1381" t="str">
        <v>93892004</v>
      </c>
      <c r="Q1381" t="str">
        <f t="shared" si="84"/>
        <v>9389</v>
      </c>
      <c r="R1381" t="str">
        <f t="shared" si="85"/>
        <v>2004</v>
      </c>
      <c r="S1381">
        <f>SUMIFS(INDEX(Table_Index[],,MATCH(S$12,Table_Index[#Headers],0)),
Table_Index[ID],$Q1381,Table_Index[year],$R1381)/COUNTIFS(Table_Index[Quarter],"&lt;&gt;''",Table_Index[ID],$Q1381,Table_Index[year],$R1381)</f>
        <v>0.27383665000000001</v>
      </c>
      <c r="T1381">
        <f>SUMIFS(INDEX(Table_Index[],,MATCH(T$12,Table_Index[#Headers],0)),
Table_Index[ID],$Q1381,Table_Index[year],$R1381)/COUNTIFS(Table_Index[Quarter],"&lt;&gt;''",Table_Index[ID],$Q1381,Table_Index[year],$R1381)</f>
        <v>0.2435544</v>
      </c>
      <c r="U1381">
        <f>SUMIFS(INDEX(Table_Index[],,MATCH(U$12,Table_Index[#Headers],0)),
Table_Index[ID],$Q1381,Table_Index[year],$R1381)/COUNTIFS(Table_Index[Quarter],"&lt;&gt;''",Table_Index[ID],$Q1381,Table_Index[year],$R1381)</f>
        <v>0.10927007500000001</v>
      </c>
      <c r="V1381">
        <f>SUMIFS(INDEX(Table_Index[],,MATCH(V$12,Table_Index[#Headers],0)),
Table_Index[ID],$Q1381,Table_Index[year],$R1381)/COUNTIFS(Table_Index[Quarter],"&lt;&gt;''",Table_Index[ID],$Q1381,Table_Index[year],$R1381)</f>
        <v>0.11951215</v>
      </c>
      <c r="W1381">
        <f>SUMIFS(INDEX(Table_Index[],,MATCH(W$12,Table_Index[#Headers],0)),
Table_Index[ID],$Q1381,Table_Index[year],$R1381)/COUNTIFS(Table_Index[Quarter],"&lt;&gt;''",Table_Index[ID],$Q1381,Table_Index[year],$R1381)</f>
        <v>2.0451475E-2</v>
      </c>
      <c r="X1381">
        <f>SUMIFS(INDEX(Table_Index[],,MATCH(X$12,Table_Index[#Headers],0)),
Table_Index[ID],$Q1381,Table_Index[year],$R1381)/COUNTIFS(Table_Index[Quarter],"&lt;&gt;''",Table_Index[ID],$Q1381,Table_Index[year],$R1381)</f>
        <v>0</v>
      </c>
      <c r="Y1381">
        <f>SUMIFS(INDEX(Table_Index[],,MATCH(Y$12,Table_Index[#Headers],0)),
Table_Index[ID],$Q1381,Table_Index[year],$R1381)/COUNTIFS(Table_Index[Quarter],"&lt;&gt;''",Table_Index[ID],$Q1381,Table_Index[year],$R1381)</f>
        <v>2.3148149999999999E-2</v>
      </c>
      <c r="Z1381">
        <f>SUMIFS(INDEX(Table_Index[],,MATCH(Z$12,Table_Index[#Headers],0)),
Table_Index[ID],$Q1381,Table_Index[year],$R1381)/COUNTIFS(Table_Index[Quarter],"&lt;&gt;''",Table_Index[ID],$Q1381,Table_Index[year],$R1381)</f>
        <v>0.10860117499999999</v>
      </c>
      <c r="AA1381">
        <f>SUMIFS(INDEX(Table_Index[],,MATCH(AA$12,Table_Index[#Headers],0)),
Table_Index[ID],$Q1381,Table_Index[year],$R1381)/COUNTIFS(Table_Index[Quarter],"&lt;&gt;''",Table_Index[ID],$Q1381,Table_Index[year],$R1381)</f>
        <v>8.24265E-2</v>
      </c>
      <c r="AB1381">
        <f>SUMIFS(INDEX(Table_Index[],,MATCH(AB$12,Table_Index[#Headers],0)),
Table_Index[ID],$Q1381,Table_Index[year],$R1381)/COUNTIFS(Table_Index[Quarter],"&lt;&gt;''",Table_Index[ID],$Q1381,Table_Index[year],$R1381)</f>
        <v>1.919935E-2</v>
      </c>
      <c r="AC1381" s="24">
        <f t="shared" si="86"/>
        <v>0.99999992500000001</v>
      </c>
      <c r="AD1381">
        <f>COUNTIFS(Table_Index[Quarter],"&lt;&gt;''",Table_Index[ID],$Q1381,Table_Index[year],$R1381)</f>
        <v>4</v>
      </c>
      <c r="AE1381" s="34">
        <f t="shared" si="87"/>
        <v>0.81956058223713812</v>
      </c>
    </row>
    <row r="1382" spans="1:31" x14ac:dyDescent="0.3">
      <c r="A1382">
        <v>9185</v>
      </c>
      <c r="B1382">
        <v>2003</v>
      </c>
      <c r="C1382">
        <v>3</v>
      </c>
      <c r="D1382">
        <v>0.30183260000000001</v>
      </c>
      <c r="E1382">
        <v>0</v>
      </c>
      <c r="F1382">
        <v>0.15846209999999999</v>
      </c>
      <c r="G1382">
        <v>6.4139399999999999E-2</v>
      </c>
      <c r="H1382">
        <v>0</v>
      </c>
      <c r="I1382">
        <v>0</v>
      </c>
      <c r="J1382">
        <v>0.30578509999999998</v>
      </c>
      <c r="K1382">
        <v>0.1131872</v>
      </c>
      <c r="L1382">
        <v>0</v>
      </c>
      <c r="M1382">
        <v>5.6593600000000001E-2</v>
      </c>
      <c r="O1382" t="str">
        <f>Table_Index[[#This Row],[ID]]&amp;Table_Index[[#This Row],[year]]</f>
        <v>91852003</v>
      </c>
      <c r="P1382" t="str">
        <v>93892005</v>
      </c>
      <c r="Q1382" t="str">
        <f t="shared" si="84"/>
        <v>9389</v>
      </c>
      <c r="R1382" t="str">
        <f t="shared" si="85"/>
        <v>2005</v>
      </c>
      <c r="S1382">
        <f>SUMIFS(INDEX(Table_Index[],,MATCH(S$12,Table_Index[#Headers],0)),
Table_Index[ID],$Q1382,Table_Index[year],$R1382)/COUNTIFS(Table_Index[Quarter],"&lt;&gt;''",Table_Index[ID],$Q1382,Table_Index[year],$R1382)</f>
        <v>8.354665E-2</v>
      </c>
      <c r="T1382">
        <f>SUMIFS(INDEX(Table_Index[],,MATCH(T$12,Table_Index[#Headers],0)),
Table_Index[ID],$Q1382,Table_Index[year],$R1382)/COUNTIFS(Table_Index[Quarter],"&lt;&gt;''",Table_Index[ID],$Q1382,Table_Index[year],$R1382)</f>
        <v>0.103670025</v>
      </c>
      <c r="U1382">
        <f>SUMIFS(INDEX(Table_Index[],,MATCH(U$12,Table_Index[#Headers],0)),
Table_Index[ID],$Q1382,Table_Index[year],$R1382)/COUNTIFS(Table_Index[Quarter],"&lt;&gt;''",Table_Index[ID],$Q1382,Table_Index[year],$R1382)</f>
        <v>0.13062935000000001</v>
      </c>
      <c r="V1382">
        <f>SUMIFS(INDEX(Table_Index[],,MATCH(V$12,Table_Index[#Headers],0)),
Table_Index[ID],$Q1382,Table_Index[year],$R1382)/COUNTIFS(Table_Index[Quarter],"&lt;&gt;''",Table_Index[ID],$Q1382,Table_Index[year],$R1382)</f>
        <v>0.167849425</v>
      </c>
      <c r="W1382">
        <f>SUMIFS(INDEX(Table_Index[],,MATCH(W$12,Table_Index[#Headers],0)),
Table_Index[ID],$Q1382,Table_Index[year],$R1382)/COUNTIFS(Table_Index[Quarter],"&lt;&gt;''",Table_Index[ID],$Q1382,Table_Index[year],$R1382)</f>
        <v>7.4801499999999996E-3</v>
      </c>
      <c r="X1382">
        <f>SUMIFS(INDEX(Table_Index[],,MATCH(X$12,Table_Index[#Headers],0)),
Table_Index[ID],$Q1382,Table_Index[year],$R1382)/COUNTIFS(Table_Index[Quarter],"&lt;&gt;''",Table_Index[ID],$Q1382,Table_Index[year],$R1382)</f>
        <v>0.280723575</v>
      </c>
      <c r="Y1382">
        <f>SUMIFS(INDEX(Table_Index[],,MATCH(Y$12,Table_Index[#Headers],0)),
Table_Index[ID],$Q1382,Table_Index[year],$R1382)/COUNTIFS(Table_Index[Quarter],"&lt;&gt;''",Table_Index[ID],$Q1382,Table_Index[year],$R1382)</f>
        <v>2.430535E-2</v>
      </c>
      <c r="Z1382">
        <f>SUMIFS(INDEX(Table_Index[],,MATCH(Z$12,Table_Index[#Headers],0)),
Table_Index[ID],$Q1382,Table_Index[year],$R1382)/COUNTIFS(Table_Index[Quarter],"&lt;&gt;''",Table_Index[ID],$Q1382,Table_Index[year],$R1382)</f>
        <v>3.4946274999999999E-2</v>
      </c>
      <c r="AA1382">
        <f>SUMIFS(INDEX(Table_Index[],,MATCH(AA$12,Table_Index[#Headers],0)),
Table_Index[ID],$Q1382,Table_Index[year],$R1382)/COUNTIFS(Table_Index[Quarter],"&lt;&gt;''",Table_Index[ID],$Q1382,Table_Index[year],$R1382)</f>
        <v>0.15887635</v>
      </c>
      <c r="AB1382">
        <f>SUMIFS(INDEX(Table_Index[],,MATCH(AB$12,Table_Index[#Headers],0)),
Table_Index[ID],$Q1382,Table_Index[year],$R1382)/COUNTIFS(Table_Index[Quarter],"&lt;&gt;''",Table_Index[ID],$Q1382,Table_Index[year],$R1382)</f>
        <v>7.9728749999999991E-3</v>
      </c>
      <c r="AC1382" s="24">
        <f t="shared" si="86"/>
        <v>1.0000000250000001</v>
      </c>
      <c r="AD1382">
        <f>COUNTIFS(Table_Index[Quarter],"&lt;&gt;''",Table_Index[ID],$Q1382,Table_Index[year],$R1382)</f>
        <v>4</v>
      </c>
      <c r="AE1382" s="34">
        <f t="shared" si="87"/>
        <v>0.83105609493113441</v>
      </c>
    </row>
    <row r="1383" spans="1:31" x14ac:dyDescent="0.3">
      <c r="A1383">
        <v>9185</v>
      </c>
      <c r="B1383">
        <v>2003</v>
      </c>
      <c r="C1383">
        <v>4</v>
      </c>
      <c r="D1383">
        <v>0.22604949999999999</v>
      </c>
      <c r="E1383">
        <v>0.14370289999999999</v>
      </c>
      <c r="F1383">
        <v>0.12917120000000001</v>
      </c>
      <c r="G1383">
        <v>5.6512399999999997E-2</v>
      </c>
      <c r="H1383">
        <v>1.9375699999999999E-2</v>
      </c>
      <c r="I1383">
        <v>0.13724439999999999</v>
      </c>
      <c r="J1383">
        <v>0.1200215</v>
      </c>
      <c r="K1383">
        <v>4.19806E-2</v>
      </c>
      <c r="L1383">
        <v>0.11786870000000001</v>
      </c>
      <c r="M1383">
        <v>8.0732000000000009E-3</v>
      </c>
      <c r="O1383" t="str">
        <f>Table_Index[[#This Row],[ID]]&amp;Table_Index[[#This Row],[year]]</f>
        <v>91852003</v>
      </c>
      <c r="P1383" t="str">
        <v>93892006</v>
      </c>
      <c r="Q1383" t="str">
        <f t="shared" si="84"/>
        <v>9389</v>
      </c>
      <c r="R1383" t="str">
        <f t="shared" si="85"/>
        <v>2006</v>
      </c>
      <c r="S1383">
        <f>SUMIFS(INDEX(Table_Index[],,MATCH(S$12,Table_Index[#Headers],0)),
Table_Index[ID],$Q1383,Table_Index[year],$R1383)/COUNTIFS(Table_Index[Quarter],"&lt;&gt;''",Table_Index[ID],$Q1383,Table_Index[year],$R1383)</f>
        <v>1.5472700000000001E-2</v>
      </c>
      <c r="T1383">
        <f>SUMIFS(INDEX(Table_Index[],,MATCH(T$12,Table_Index[#Headers],0)),
Table_Index[ID],$Q1383,Table_Index[year],$R1383)/COUNTIFS(Table_Index[Quarter],"&lt;&gt;''",Table_Index[ID],$Q1383,Table_Index[year],$R1383)</f>
        <v>0.12563845000000001</v>
      </c>
      <c r="U1383">
        <f>SUMIFS(INDEX(Table_Index[],,MATCH(U$12,Table_Index[#Headers],0)),
Table_Index[ID],$Q1383,Table_Index[year],$R1383)/COUNTIFS(Table_Index[Quarter],"&lt;&gt;''",Table_Index[ID],$Q1383,Table_Index[year],$R1383)</f>
        <v>0.15197775000000002</v>
      </c>
      <c r="V1383">
        <f>SUMIFS(INDEX(Table_Index[],,MATCH(V$12,Table_Index[#Headers],0)),
Table_Index[ID],$Q1383,Table_Index[year],$R1383)/COUNTIFS(Table_Index[Quarter],"&lt;&gt;''",Table_Index[ID],$Q1383,Table_Index[year],$R1383)</f>
        <v>0.20833597499999998</v>
      </c>
      <c r="W1383">
        <f>SUMIFS(INDEX(Table_Index[],,MATCH(W$12,Table_Index[#Headers],0)),
Table_Index[ID],$Q1383,Table_Index[year],$R1383)/COUNTIFS(Table_Index[Quarter],"&lt;&gt;''",Table_Index[ID],$Q1383,Table_Index[year],$R1383)</f>
        <v>2.2425025000000001E-2</v>
      </c>
      <c r="X1383">
        <f>SUMIFS(INDEX(Table_Index[],,MATCH(X$12,Table_Index[#Headers],0)),
Table_Index[ID],$Q1383,Table_Index[year],$R1383)/COUNTIFS(Table_Index[Quarter],"&lt;&gt;''",Table_Index[ID],$Q1383,Table_Index[year],$R1383)</f>
        <v>0.12121467499999999</v>
      </c>
      <c r="Y1383">
        <f>SUMIFS(INDEX(Table_Index[],,MATCH(Y$12,Table_Index[#Headers],0)),
Table_Index[ID],$Q1383,Table_Index[year],$R1383)/COUNTIFS(Table_Index[Quarter],"&lt;&gt;''",Table_Index[ID],$Q1383,Table_Index[year],$R1383)</f>
        <v>0.10446505</v>
      </c>
      <c r="Z1383">
        <f>SUMIFS(INDEX(Table_Index[],,MATCH(Z$12,Table_Index[#Headers],0)),
Table_Index[ID],$Q1383,Table_Index[year],$R1383)/COUNTIFS(Table_Index[Quarter],"&lt;&gt;''",Table_Index[ID],$Q1383,Table_Index[year],$R1383)</f>
        <v>8.3801075000000003E-2</v>
      </c>
      <c r="AA1383">
        <f>SUMIFS(INDEX(Table_Index[],,MATCH(AA$12,Table_Index[#Headers],0)),
Table_Index[ID],$Q1383,Table_Index[year],$R1383)/COUNTIFS(Table_Index[Quarter],"&lt;&gt;''",Table_Index[ID],$Q1383,Table_Index[year],$R1383)</f>
        <v>0.15199827500000002</v>
      </c>
      <c r="AB1383">
        <f>SUMIFS(INDEX(Table_Index[],,MATCH(AB$12,Table_Index[#Headers],0)),
Table_Index[ID],$Q1383,Table_Index[year],$R1383)/COUNTIFS(Table_Index[Quarter],"&lt;&gt;''",Table_Index[ID],$Q1383,Table_Index[year],$R1383)</f>
        <v>1.4671E-2</v>
      </c>
      <c r="AC1383" s="24">
        <f t="shared" si="86"/>
        <v>0.99999997499999982</v>
      </c>
      <c r="AD1383">
        <f>COUNTIFS(Table_Index[Quarter],"&lt;&gt;''",Table_Index[ID],$Q1383,Table_Index[year],$R1383)</f>
        <v>4</v>
      </c>
      <c r="AE1383" s="34">
        <f t="shared" si="87"/>
        <v>0.8610243005938043</v>
      </c>
    </row>
    <row r="1384" spans="1:31" x14ac:dyDescent="0.3">
      <c r="A1384">
        <v>9185</v>
      </c>
      <c r="B1384">
        <v>2004</v>
      </c>
      <c r="C1384">
        <v>1</v>
      </c>
      <c r="D1384">
        <v>8.0213900000000005E-2</v>
      </c>
      <c r="E1384">
        <v>6.1703000000000001E-2</v>
      </c>
      <c r="F1384">
        <v>0.17276839999999999</v>
      </c>
      <c r="G1384">
        <v>0.28424519999999998</v>
      </c>
      <c r="H1384">
        <v>1.0283799999999999E-2</v>
      </c>
      <c r="I1384">
        <v>6.1703000000000001E-2</v>
      </c>
      <c r="J1384">
        <v>0.10283829999999999</v>
      </c>
      <c r="K1384">
        <v>6.1703000000000001E-2</v>
      </c>
      <c r="L1384">
        <v>0.123406</v>
      </c>
      <c r="M1384">
        <v>4.11353E-2</v>
      </c>
      <c r="O1384" t="str">
        <f>Table_Index[[#This Row],[ID]]&amp;Table_Index[[#This Row],[year]]</f>
        <v>91852004</v>
      </c>
      <c r="P1384" t="str">
        <v>93902003</v>
      </c>
      <c r="Q1384" t="str">
        <f t="shared" si="84"/>
        <v>9390</v>
      </c>
      <c r="R1384" t="str">
        <f t="shared" si="85"/>
        <v>2003</v>
      </c>
      <c r="S1384">
        <f>SUMIFS(INDEX(Table_Index[],,MATCH(S$12,Table_Index[#Headers],0)),
Table_Index[ID],$Q1384,Table_Index[year],$R1384)/COUNTIFS(Table_Index[Quarter],"&lt;&gt;''",Table_Index[ID],$Q1384,Table_Index[year],$R1384)</f>
        <v>2.9433650000000002E-2</v>
      </c>
      <c r="T1384">
        <f>SUMIFS(INDEX(Table_Index[],,MATCH(T$12,Table_Index[#Headers],0)),
Table_Index[ID],$Q1384,Table_Index[year],$R1384)/COUNTIFS(Table_Index[Quarter],"&lt;&gt;''",Table_Index[ID],$Q1384,Table_Index[year],$R1384)</f>
        <v>2.2753825000000002E-2</v>
      </c>
      <c r="U1384">
        <f>SUMIFS(INDEX(Table_Index[],,MATCH(U$12,Table_Index[#Headers],0)),
Table_Index[ID],$Q1384,Table_Index[year],$R1384)/COUNTIFS(Table_Index[Quarter],"&lt;&gt;''",Table_Index[ID],$Q1384,Table_Index[year],$R1384)</f>
        <v>0.12232815</v>
      </c>
      <c r="V1384">
        <f>SUMIFS(INDEX(Table_Index[],,MATCH(V$12,Table_Index[#Headers],0)),
Table_Index[ID],$Q1384,Table_Index[year],$R1384)/COUNTIFS(Table_Index[Quarter],"&lt;&gt;''",Table_Index[ID],$Q1384,Table_Index[year],$R1384)</f>
        <v>7.2096524999999995E-2</v>
      </c>
      <c r="W1384">
        <f>SUMIFS(INDEX(Table_Index[],,MATCH(W$12,Table_Index[#Headers],0)),
Table_Index[ID],$Q1384,Table_Index[year],$R1384)/COUNTIFS(Table_Index[Quarter],"&lt;&gt;''",Table_Index[ID],$Q1384,Table_Index[year],$R1384)</f>
        <v>4.119475E-3</v>
      </c>
      <c r="X1384">
        <f>SUMIFS(INDEX(Table_Index[],,MATCH(X$12,Table_Index[#Headers],0)),
Table_Index[ID],$Q1384,Table_Index[year],$R1384)/COUNTIFS(Table_Index[Quarter],"&lt;&gt;''",Table_Index[ID],$Q1384,Table_Index[year],$R1384)</f>
        <v>0.15184729999999999</v>
      </c>
      <c r="Y1384">
        <f>SUMIFS(INDEX(Table_Index[],,MATCH(Y$12,Table_Index[#Headers],0)),
Table_Index[ID],$Q1384,Table_Index[year],$R1384)/COUNTIFS(Table_Index[Quarter],"&lt;&gt;''",Table_Index[ID],$Q1384,Table_Index[year],$R1384)</f>
        <v>0.13151742500000002</v>
      </c>
      <c r="Z1384">
        <f>SUMIFS(INDEX(Table_Index[],,MATCH(Z$12,Table_Index[#Headers],0)),
Table_Index[ID],$Q1384,Table_Index[year],$R1384)/COUNTIFS(Table_Index[Quarter],"&lt;&gt;''",Table_Index[ID],$Q1384,Table_Index[year],$R1384)</f>
        <v>0.33570060000000002</v>
      </c>
      <c r="AA1384">
        <f>SUMIFS(INDEX(Table_Index[],,MATCH(AA$12,Table_Index[#Headers],0)),
Table_Index[ID],$Q1384,Table_Index[year],$R1384)/COUNTIFS(Table_Index[Quarter],"&lt;&gt;''",Table_Index[ID],$Q1384,Table_Index[year],$R1384)</f>
        <v>0.11940932500000001</v>
      </c>
      <c r="AB1384">
        <f>SUMIFS(INDEX(Table_Index[],,MATCH(AB$12,Table_Index[#Headers],0)),
Table_Index[ID],$Q1384,Table_Index[year],$R1384)/COUNTIFS(Table_Index[Quarter],"&lt;&gt;''",Table_Index[ID],$Q1384,Table_Index[year],$R1384)</f>
        <v>1.0793725000000001E-2</v>
      </c>
      <c r="AC1384" s="24">
        <f t="shared" si="86"/>
        <v>1</v>
      </c>
      <c r="AD1384">
        <f>COUNTIFS(Table_Index[Quarter],"&lt;&gt;''",Table_Index[ID],$Q1384,Table_Index[year],$R1384)</f>
        <v>4</v>
      </c>
      <c r="AE1384" s="34">
        <f t="shared" si="87"/>
        <v>0.81101244858916122</v>
      </c>
    </row>
    <row r="1385" spans="1:31" x14ac:dyDescent="0.3">
      <c r="A1385">
        <v>9185</v>
      </c>
      <c r="B1385">
        <v>2004</v>
      </c>
      <c r="C1385">
        <v>2</v>
      </c>
      <c r="D1385">
        <v>4.3298700000000002E-2</v>
      </c>
      <c r="E1385">
        <v>0</v>
      </c>
      <c r="F1385">
        <v>6.2376999999999997E-3</v>
      </c>
      <c r="G1385">
        <v>0</v>
      </c>
      <c r="H1385">
        <v>2.3391000000000002E-3</v>
      </c>
      <c r="I1385">
        <v>0</v>
      </c>
      <c r="J1385">
        <v>2.3391000000000002E-3</v>
      </c>
      <c r="K1385">
        <v>6.2376999999999997E-3</v>
      </c>
      <c r="L1385">
        <v>3.1188000000000001E-3</v>
      </c>
      <c r="M1385">
        <v>0.93642890000000001</v>
      </c>
      <c r="O1385" t="str">
        <f>Table_Index[[#This Row],[ID]]&amp;Table_Index[[#This Row],[year]]</f>
        <v>91852004</v>
      </c>
      <c r="P1385" t="str">
        <v>93902004</v>
      </c>
      <c r="Q1385" t="str">
        <f t="shared" si="84"/>
        <v>9390</v>
      </c>
      <c r="R1385" t="str">
        <f t="shared" si="85"/>
        <v>2004</v>
      </c>
      <c r="S1385">
        <f>SUMIFS(INDEX(Table_Index[],,MATCH(S$12,Table_Index[#Headers],0)),
Table_Index[ID],$Q1385,Table_Index[year],$R1385)/COUNTIFS(Table_Index[Quarter],"&lt;&gt;''",Table_Index[ID],$Q1385,Table_Index[year],$R1385)</f>
        <v>0.286277475</v>
      </c>
      <c r="T1385">
        <f>SUMIFS(INDEX(Table_Index[],,MATCH(T$12,Table_Index[#Headers],0)),
Table_Index[ID],$Q1385,Table_Index[year],$R1385)/COUNTIFS(Table_Index[Quarter],"&lt;&gt;''",Table_Index[ID],$Q1385,Table_Index[year],$R1385)</f>
        <v>0</v>
      </c>
      <c r="U1385">
        <f>SUMIFS(INDEX(Table_Index[],,MATCH(U$12,Table_Index[#Headers],0)),
Table_Index[ID],$Q1385,Table_Index[year],$R1385)/COUNTIFS(Table_Index[Quarter],"&lt;&gt;''",Table_Index[ID],$Q1385,Table_Index[year],$R1385)</f>
        <v>0.19069344999999999</v>
      </c>
      <c r="V1385">
        <f>SUMIFS(INDEX(Table_Index[],,MATCH(V$12,Table_Index[#Headers],0)),
Table_Index[ID],$Q1385,Table_Index[year],$R1385)/COUNTIFS(Table_Index[Quarter],"&lt;&gt;''",Table_Index[ID],$Q1385,Table_Index[year],$R1385)</f>
        <v>0.15502707499999999</v>
      </c>
      <c r="W1385">
        <f>SUMIFS(INDEX(Table_Index[],,MATCH(W$12,Table_Index[#Headers],0)),
Table_Index[ID],$Q1385,Table_Index[year],$R1385)/COUNTIFS(Table_Index[Quarter],"&lt;&gt;''",Table_Index[ID],$Q1385,Table_Index[year],$R1385)</f>
        <v>6.1706E-3</v>
      </c>
      <c r="X1385">
        <f>SUMIFS(INDEX(Table_Index[],,MATCH(X$12,Table_Index[#Headers],0)),
Table_Index[ID],$Q1385,Table_Index[year],$R1385)/COUNTIFS(Table_Index[Quarter],"&lt;&gt;''",Table_Index[ID],$Q1385,Table_Index[year],$R1385)</f>
        <v>0.14369889999999999</v>
      </c>
      <c r="Y1385">
        <f>SUMIFS(INDEX(Table_Index[],,MATCH(Y$12,Table_Index[#Headers],0)),
Table_Index[ID],$Q1385,Table_Index[year],$R1385)/COUNTIFS(Table_Index[Quarter],"&lt;&gt;''",Table_Index[ID],$Q1385,Table_Index[year],$R1385)</f>
        <v>1.8023024999999998E-2</v>
      </c>
      <c r="Z1385">
        <f>SUMIFS(INDEX(Table_Index[],,MATCH(Z$12,Table_Index[#Headers],0)),
Table_Index[ID],$Q1385,Table_Index[year],$R1385)/COUNTIFS(Table_Index[Quarter],"&lt;&gt;''",Table_Index[ID],$Q1385,Table_Index[year],$R1385)</f>
        <v>5.3596450000000004E-2</v>
      </c>
      <c r="AA1385">
        <f>SUMIFS(INDEX(Table_Index[],,MATCH(AA$12,Table_Index[#Headers],0)),
Table_Index[ID],$Q1385,Table_Index[year],$R1385)/COUNTIFS(Table_Index[Quarter],"&lt;&gt;''",Table_Index[ID],$Q1385,Table_Index[year],$R1385)</f>
        <v>0.12338475</v>
      </c>
      <c r="AB1385">
        <f>SUMIFS(INDEX(Table_Index[],,MATCH(AB$12,Table_Index[#Headers],0)),
Table_Index[ID],$Q1385,Table_Index[year],$R1385)/COUNTIFS(Table_Index[Quarter],"&lt;&gt;''",Table_Index[ID],$Q1385,Table_Index[year],$R1385)</f>
        <v>2.3128299999999997E-2</v>
      </c>
      <c r="AC1385" s="24">
        <f t="shared" si="86"/>
        <v>1.0000000250000001</v>
      </c>
      <c r="AD1385">
        <f>COUNTIFS(Table_Index[Quarter],"&lt;&gt;''",Table_Index[ID],$Q1385,Table_Index[year],$R1385)</f>
        <v>4</v>
      </c>
      <c r="AE1385" s="34">
        <f t="shared" si="87"/>
        <v>0.81800424760989066</v>
      </c>
    </row>
    <row r="1386" spans="1:31" x14ac:dyDescent="0.3">
      <c r="A1386">
        <v>9185</v>
      </c>
      <c r="B1386">
        <v>2004</v>
      </c>
      <c r="C1386">
        <v>3</v>
      </c>
      <c r="D1386">
        <v>6.4989000000000002E-3</v>
      </c>
      <c r="E1386">
        <v>0</v>
      </c>
      <c r="F1386">
        <v>2.954E-3</v>
      </c>
      <c r="G1386">
        <v>3.0894E-3</v>
      </c>
      <c r="H1386">
        <v>1.2310000000000001E-4</v>
      </c>
      <c r="I1386">
        <v>0</v>
      </c>
      <c r="J1386">
        <v>2.4862999999999999E-3</v>
      </c>
      <c r="K1386">
        <v>0.98467590000000005</v>
      </c>
      <c r="L1386">
        <v>0</v>
      </c>
      <c r="M1386">
        <v>1.7229999999999999E-4</v>
      </c>
      <c r="O1386" t="str">
        <f>Table_Index[[#This Row],[ID]]&amp;Table_Index[[#This Row],[year]]</f>
        <v>91852004</v>
      </c>
      <c r="P1386" t="str">
        <v>93902005</v>
      </c>
      <c r="Q1386" t="str">
        <f t="shared" si="84"/>
        <v>9390</v>
      </c>
      <c r="R1386" t="str">
        <f t="shared" si="85"/>
        <v>2005</v>
      </c>
      <c r="S1386">
        <f>SUMIFS(INDEX(Table_Index[],,MATCH(S$12,Table_Index[#Headers],0)),
Table_Index[ID],$Q1386,Table_Index[year],$R1386)/COUNTIFS(Table_Index[Quarter],"&lt;&gt;''",Table_Index[ID],$Q1386,Table_Index[year],$R1386)</f>
        <v>5.1562049999999998E-2</v>
      </c>
      <c r="T1386">
        <f>SUMIFS(INDEX(Table_Index[],,MATCH(T$12,Table_Index[#Headers],0)),
Table_Index[ID],$Q1386,Table_Index[year],$R1386)/COUNTIFS(Table_Index[Quarter],"&lt;&gt;''",Table_Index[ID],$Q1386,Table_Index[year],$R1386)</f>
        <v>0.23010262500000001</v>
      </c>
      <c r="U1386">
        <f>SUMIFS(INDEX(Table_Index[],,MATCH(U$12,Table_Index[#Headers],0)),
Table_Index[ID],$Q1386,Table_Index[year],$R1386)/COUNTIFS(Table_Index[Quarter],"&lt;&gt;''",Table_Index[ID],$Q1386,Table_Index[year],$R1386)</f>
        <v>0.11087245</v>
      </c>
      <c r="V1386">
        <f>SUMIFS(INDEX(Table_Index[],,MATCH(V$12,Table_Index[#Headers],0)),
Table_Index[ID],$Q1386,Table_Index[year],$R1386)/COUNTIFS(Table_Index[Quarter],"&lt;&gt;''",Table_Index[ID],$Q1386,Table_Index[year],$R1386)</f>
        <v>0.12900347500000001</v>
      </c>
      <c r="W1386">
        <f>SUMIFS(INDEX(Table_Index[],,MATCH(W$12,Table_Index[#Headers],0)),
Table_Index[ID],$Q1386,Table_Index[year],$R1386)/COUNTIFS(Table_Index[Quarter],"&lt;&gt;''",Table_Index[ID],$Q1386,Table_Index[year],$R1386)</f>
        <v>2.6542750000000002E-3</v>
      </c>
      <c r="X1386">
        <f>SUMIFS(INDEX(Table_Index[],,MATCH(X$12,Table_Index[#Headers],0)),
Table_Index[ID],$Q1386,Table_Index[year],$R1386)/COUNTIFS(Table_Index[Quarter],"&lt;&gt;''",Table_Index[ID],$Q1386,Table_Index[year],$R1386)</f>
        <v>0.1857424</v>
      </c>
      <c r="Y1386">
        <f>SUMIFS(INDEX(Table_Index[],,MATCH(Y$12,Table_Index[#Headers],0)),
Table_Index[ID],$Q1386,Table_Index[year],$R1386)/COUNTIFS(Table_Index[Quarter],"&lt;&gt;''",Table_Index[ID],$Q1386,Table_Index[year],$R1386)</f>
        <v>8.0025525000000014E-2</v>
      </c>
      <c r="Z1386">
        <f>SUMIFS(INDEX(Table_Index[],,MATCH(Z$12,Table_Index[#Headers],0)),
Table_Index[ID],$Q1386,Table_Index[year],$R1386)/COUNTIFS(Table_Index[Quarter],"&lt;&gt;''",Table_Index[ID],$Q1386,Table_Index[year],$R1386)</f>
        <v>4.3533175000000007E-2</v>
      </c>
      <c r="AA1386">
        <f>SUMIFS(INDEX(Table_Index[],,MATCH(AA$12,Table_Index[#Headers],0)),
Table_Index[ID],$Q1386,Table_Index[year],$R1386)/COUNTIFS(Table_Index[Quarter],"&lt;&gt;''",Table_Index[ID],$Q1386,Table_Index[year],$R1386)</f>
        <v>0.15346607499999998</v>
      </c>
      <c r="AB1386">
        <f>SUMIFS(INDEX(Table_Index[],,MATCH(AB$12,Table_Index[#Headers],0)),
Table_Index[ID],$Q1386,Table_Index[year],$R1386)/COUNTIFS(Table_Index[Quarter],"&lt;&gt;''",Table_Index[ID],$Q1386,Table_Index[year],$R1386)</f>
        <v>1.303795E-2</v>
      </c>
      <c r="AC1386" s="24">
        <f t="shared" si="86"/>
        <v>1</v>
      </c>
      <c r="AD1386">
        <f>COUNTIFS(Table_Index[Quarter],"&lt;&gt;''",Table_Index[ID],$Q1386,Table_Index[year],$R1386)</f>
        <v>4</v>
      </c>
      <c r="AE1386" s="34">
        <f t="shared" si="87"/>
        <v>0.84893120961007873</v>
      </c>
    </row>
    <row r="1387" spans="1:31" x14ac:dyDescent="0.3">
      <c r="A1387">
        <v>9185</v>
      </c>
      <c r="B1387">
        <v>2004</v>
      </c>
      <c r="C1387">
        <v>4</v>
      </c>
      <c r="D1387">
        <v>1.7116900000000001E-2</v>
      </c>
      <c r="E1387">
        <v>6.2553000000000001E-3</v>
      </c>
      <c r="F1387">
        <v>5.3076E-3</v>
      </c>
      <c r="G1387">
        <v>1.4216999999999999E-3</v>
      </c>
      <c r="H1387">
        <v>0.37911099999999998</v>
      </c>
      <c r="I1387">
        <v>5.6867000000000003E-3</v>
      </c>
      <c r="J1387">
        <v>6.5396999999999999E-3</v>
      </c>
      <c r="K1387">
        <v>3.0707999999999998E-3</v>
      </c>
      <c r="L1387">
        <v>6.7102999999999998E-3</v>
      </c>
      <c r="M1387">
        <v>0.56878019999999996</v>
      </c>
      <c r="O1387" t="str">
        <f>Table_Index[[#This Row],[ID]]&amp;Table_Index[[#This Row],[year]]</f>
        <v>91852004</v>
      </c>
      <c r="P1387" t="str">
        <v>93902006</v>
      </c>
      <c r="Q1387" t="str">
        <f t="shared" si="84"/>
        <v>9390</v>
      </c>
      <c r="R1387" t="str">
        <f t="shared" si="85"/>
        <v>2006</v>
      </c>
      <c r="S1387">
        <f>SUMIFS(INDEX(Table_Index[],,MATCH(S$12,Table_Index[#Headers],0)),
Table_Index[ID],$Q1387,Table_Index[year],$R1387)/COUNTIFS(Table_Index[Quarter],"&lt;&gt;''",Table_Index[ID],$Q1387,Table_Index[year],$R1387)</f>
        <v>3.5346799999999998E-2</v>
      </c>
      <c r="T1387">
        <f>SUMIFS(INDEX(Table_Index[],,MATCH(T$12,Table_Index[#Headers],0)),
Table_Index[ID],$Q1387,Table_Index[year],$R1387)/COUNTIFS(Table_Index[Quarter],"&lt;&gt;''",Table_Index[ID],$Q1387,Table_Index[year],$R1387)</f>
        <v>7.422707499999999E-2</v>
      </c>
      <c r="U1387">
        <f>SUMIFS(INDEX(Table_Index[],,MATCH(U$12,Table_Index[#Headers],0)),
Table_Index[ID],$Q1387,Table_Index[year],$R1387)/COUNTIFS(Table_Index[Quarter],"&lt;&gt;''",Table_Index[ID],$Q1387,Table_Index[year],$R1387)</f>
        <v>0.151166525</v>
      </c>
      <c r="V1387">
        <f>SUMIFS(INDEX(Table_Index[],,MATCH(V$12,Table_Index[#Headers],0)),
Table_Index[ID],$Q1387,Table_Index[year],$R1387)/COUNTIFS(Table_Index[Quarter],"&lt;&gt;''",Table_Index[ID],$Q1387,Table_Index[year],$R1387)</f>
        <v>0.22681352500000002</v>
      </c>
      <c r="W1387">
        <f>SUMIFS(INDEX(Table_Index[],,MATCH(W$12,Table_Index[#Headers],0)),
Table_Index[ID],$Q1387,Table_Index[year],$R1387)/COUNTIFS(Table_Index[Quarter],"&lt;&gt;''",Table_Index[ID],$Q1387,Table_Index[year],$R1387)</f>
        <v>1.2787125E-2</v>
      </c>
      <c r="X1387">
        <f>SUMIFS(INDEX(Table_Index[],,MATCH(X$12,Table_Index[#Headers],0)),
Table_Index[ID],$Q1387,Table_Index[year],$R1387)/COUNTIFS(Table_Index[Quarter],"&lt;&gt;''",Table_Index[ID],$Q1387,Table_Index[year],$R1387)</f>
        <v>0.16330412499999999</v>
      </c>
      <c r="Y1387">
        <f>SUMIFS(INDEX(Table_Index[],,MATCH(Y$12,Table_Index[#Headers],0)),
Table_Index[ID],$Q1387,Table_Index[year],$R1387)/COUNTIFS(Table_Index[Quarter],"&lt;&gt;''",Table_Index[ID],$Q1387,Table_Index[year],$R1387)</f>
        <v>7.0419349999999992E-2</v>
      </c>
      <c r="Z1387">
        <f>SUMIFS(INDEX(Table_Index[],,MATCH(Z$12,Table_Index[#Headers],0)),
Table_Index[ID],$Q1387,Table_Index[year],$R1387)/COUNTIFS(Table_Index[Quarter],"&lt;&gt;''",Table_Index[ID],$Q1387,Table_Index[year],$R1387)</f>
        <v>0.10074205</v>
      </c>
      <c r="AA1387">
        <f>SUMIFS(INDEX(Table_Index[],,MATCH(AA$12,Table_Index[#Headers],0)),
Table_Index[ID],$Q1387,Table_Index[year],$R1387)/COUNTIFS(Table_Index[Quarter],"&lt;&gt;''",Table_Index[ID],$Q1387,Table_Index[year],$R1387)</f>
        <v>0.15384880000000001</v>
      </c>
      <c r="AB1387">
        <f>SUMIFS(INDEX(Table_Index[],,MATCH(AB$12,Table_Index[#Headers],0)),
Table_Index[ID],$Q1387,Table_Index[year],$R1387)/COUNTIFS(Table_Index[Quarter],"&lt;&gt;''",Table_Index[ID],$Q1387,Table_Index[year],$R1387)</f>
        <v>1.13446E-2</v>
      </c>
      <c r="AC1387" s="24">
        <f t="shared" si="86"/>
        <v>0.99999997500000004</v>
      </c>
      <c r="AD1387">
        <f>COUNTIFS(Table_Index[Quarter],"&lt;&gt;''",Table_Index[ID],$Q1387,Table_Index[year],$R1387)</f>
        <v>4</v>
      </c>
      <c r="AE1387" s="34">
        <f t="shared" si="87"/>
        <v>0.8532075051521969</v>
      </c>
    </row>
    <row r="1388" spans="1:31" x14ac:dyDescent="0.3">
      <c r="A1388">
        <v>9185</v>
      </c>
      <c r="B1388">
        <v>2005</v>
      </c>
      <c r="C1388">
        <v>1</v>
      </c>
      <c r="D1388">
        <v>4.0320000000000002E-2</v>
      </c>
      <c r="E1388">
        <v>0.15160309999999999</v>
      </c>
      <c r="F1388">
        <v>0.1290239</v>
      </c>
      <c r="G1388">
        <v>0.16934389999999999</v>
      </c>
      <c r="H1388">
        <v>0</v>
      </c>
      <c r="I1388">
        <v>0.2903039</v>
      </c>
      <c r="J1388">
        <v>0.1080576</v>
      </c>
      <c r="K1388">
        <v>3.6288000000000001E-2</v>
      </c>
      <c r="L1388">
        <v>6.7737599999999995E-2</v>
      </c>
      <c r="M1388">
        <v>7.3220999999999998E-3</v>
      </c>
      <c r="O1388" t="str">
        <f>Table_Index[[#This Row],[ID]]&amp;Table_Index[[#This Row],[year]]</f>
        <v>91852005</v>
      </c>
      <c r="P1388" t="str">
        <v>93902007</v>
      </c>
      <c r="Q1388" t="str">
        <f t="shared" si="84"/>
        <v>9390</v>
      </c>
      <c r="R1388" t="str">
        <f t="shared" si="85"/>
        <v>2007</v>
      </c>
      <c r="S1388">
        <f>SUMIFS(INDEX(Table_Index[],,MATCH(S$12,Table_Index[#Headers],0)),
Table_Index[ID],$Q1388,Table_Index[year],$R1388)/COUNTIFS(Table_Index[Quarter],"&lt;&gt;''",Table_Index[ID],$Q1388,Table_Index[year],$R1388)</f>
        <v>9.1732675E-2</v>
      </c>
      <c r="T1388">
        <f>SUMIFS(INDEX(Table_Index[],,MATCH(T$12,Table_Index[#Headers],0)),
Table_Index[ID],$Q1388,Table_Index[year],$R1388)/COUNTIFS(Table_Index[Quarter],"&lt;&gt;''",Table_Index[ID],$Q1388,Table_Index[year],$R1388)</f>
        <v>4.7702500000000002E-2</v>
      </c>
      <c r="U1388">
        <f>SUMIFS(INDEX(Table_Index[],,MATCH(U$12,Table_Index[#Headers],0)),
Table_Index[ID],$Q1388,Table_Index[year],$R1388)/COUNTIFS(Table_Index[Quarter],"&lt;&gt;''",Table_Index[ID],$Q1388,Table_Index[year],$R1388)</f>
        <v>0.13476302500000001</v>
      </c>
      <c r="V1388">
        <f>SUMIFS(INDEX(Table_Index[],,MATCH(V$12,Table_Index[#Headers],0)),
Table_Index[ID],$Q1388,Table_Index[year],$R1388)/COUNTIFS(Table_Index[Quarter],"&lt;&gt;''",Table_Index[ID],$Q1388,Table_Index[year],$R1388)</f>
        <v>0.222747325</v>
      </c>
      <c r="W1388">
        <f>SUMIFS(INDEX(Table_Index[],,MATCH(W$12,Table_Index[#Headers],0)),
Table_Index[ID],$Q1388,Table_Index[year],$R1388)/COUNTIFS(Table_Index[Quarter],"&lt;&gt;''",Table_Index[ID],$Q1388,Table_Index[year],$R1388)</f>
        <v>0.10244555</v>
      </c>
      <c r="X1388">
        <f>SUMIFS(INDEX(Table_Index[],,MATCH(X$12,Table_Index[#Headers],0)),
Table_Index[ID],$Q1388,Table_Index[year],$R1388)/COUNTIFS(Table_Index[Quarter],"&lt;&gt;''",Table_Index[ID],$Q1388,Table_Index[year],$R1388)</f>
        <v>8.9731474999999991E-2</v>
      </c>
      <c r="Y1388">
        <f>SUMIFS(INDEX(Table_Index[],,MATCH(Y$12,Table_Index[#Headers],0)),
Table_Index[ID],$Q1388,Table_Index[year],$R1388)/COUNTIFS(Table_Index[Quarter],"&lt;&gt;''",Table_Index[ID],$Q1388,Table_Index[year],$R1388)</f>
        <v>8.2285299999999992E-2</v>
      </c>
      <c r="Z1388">
        <f>SUMIFS(INDEX(Table_Index[],,MATCH(Z$12,Table_Index[#Headers],0)),
Table_Index[ID],$Q1388,Table_Index[year],$R1388)/COUNTIFS(Table_Index[Quarter],"&lt;&gt;''",Table_Index[ID],$Q1388,Table_Index[year],$R1388)</f>
        <v>0.12901612499999998</v>
      </c>
      <c r="AA1388">
        <f>SUMIFS(INDEX(Table_Index[],,MATCH(AA$12,Table_Index[#Headers],0)),
Table_Index[ID],$Q1388,Table_Index[year],$R1388)/COUNTIFS(Table_Index[Quarter],"&lt;&gt;''",Table_Index[ID],$Q1388,Table_Index[year],$R1388)</f>
        <v>9.022970000000001E-2</v>
      </c>
      <c r="AB1388">
        <f>SUMIFS(INDEX(Table_Index[],,MATCH(AB$12,Table_Index[#Headers],0)),
Table_Index[ID],$Q1388,Table_Index[year],$R1388)/COUNTIFS(Table_Index[Quarter],"&lt;&gt;''",Table_Index[ID],$Q1388,Table_Index[year],$R1388)</f>
        <v>9.3463250000000008E-3</v>
      </c>
      <c r="AC1388" s="24">
        <f t="shared" si="86"/>
        <v>1</v>
      </c>
      <c r="AD1388">
        <f>COUNTIFS(Table_Index[Quarter],"&lt;&gt;''",Table_Index[ID],$Q1388,Table_Index[year],$R1388)</f>
        <v>4</v>
      </c>
      <c r="AE1388" s="34">
        <f t="shared" si="87"/>
        <v>0.87134053214960872</v>
      </c>
    </row>
    <row r="1389" spans="1:31" x14ac:dyDescent="0.3">
      <c r="A1389">
        <v>9185</v>
      </c>
      <c r="B1389">
        <v>2005</v>
      </c>
      <c r="C1389">
        <v>2</v>
      </c>
      <c r="D1389">
        <v>0.18071519999999999</v>
      </c>
      <c r="E1389">
        <v>0.1460863</v>
      </c>
      <c r="F1389">
        <v>8.7915499999999994E-2</v>
      </c>
      <c r="G1389">
        <v>0.1072569</v>
      </c>
      <c r="H1389">
        <v>1.7583100000000001E-2</v>
      </c>
      <c r="I1389">
        <v>0.29891279999999998</v>
      </c>
      <c r="J1389">
        <v>0</v>
      </c>
      <c r="K1389">
        <v>3.5166200000000002E-2</v>
      </c>
      <c r="L1389">
        <v>0.1160485</v>
      </c>
      <c r="M1389">
        <v>1.0315400000000001E-2</v>
      </c>
      <c r="O1389" t="str">
        <f>Table_Index[[#This Row],[ID]]&amp;Table_Index[[#This Row],[year]]</f>
        <v>91852005</v>
      </c>
      <c r="P1389" t="str">
        <v>93902008</v>
      </c>
      <c r="Q1389" t="str">
        <f t="shared" si="84"/>
        <v>9390</v>
      </c>
      <c r="R1389" t="str">
        <f t="shared" si="85"/>
        <v>2008</v>
      </c>
      <c r="S1389">
        <f>SUMIFS(INDEX(Table_Index[],,MATCH(S$12,Table_Index[#Headers],0)),
Table_Index[ID],$Q1389,Table_Index[year],$R1389)/COUNTIFS(Table_Index[Quarter],"&lt;&gt;''",Table_Index[ID],$Q1389,Table_Index[year],$R1389)</f>
        <v>0.11474917500000001</v>
      </c>
      <c r="T1389">
        <f>SUMIFS(INDEX(Table_Index[],,MATCH(T$12,Table_Index[#Headers],0)),
Table_Index[ID],$Q1389,Table_Index[year],$R1389)/COUNTIFS(Table_Index[Quarter],"&lt;&gt;''",Table_Index[ID],$Q1389,Table_Index[year],$R1389)</f>
        <v>7.4068099999999998E-2</v>
      </c>
      <c r="U1389">
        <f>SUMIFS(INDEX(Table_Index[],,MATCH(U$12,Table_Index[#Headers],0)),
Table_Index[ID],$Q1389,Table_Index[year],$R1389)/COUNTIFS(Table_Index[Quarter],"&lt;&gt;''",Table_Index[ID],$Q1389,Table_Index[year],$R1389)</f>
        <v>0.16360240000000001</v>
      </c>
      <c r="V1389">
        <f>SUMIFS(INDEX(Table_Index[],,MATCH(V$12,Table_Index[#Headers],0)),
Table_Index[ID],$Q1389,Table_Index[year],$R1389)/COUNTIFS(Table_Index[Quarter],"&lt;&gt;''",Table_Index[ID],$Q1389,Table_Index[year],$R1389)</f>
        <v>0.28709317499999998</v>
      </c>
      <c r="W1389">
        <f>SUMIFS(INDEX(Table_Index[],,MATCH(W$12,Table_Index[#Headers],0)),
Table_Index[ID],$Q1389,Table_Index[year],$R1389)/COUNTIFS(Table_Index[Quarter],"&lt;&gt;''",Table_Index[ID],$Q1389,Table_Index[year],$R1389)</f>
        <v>7.2803E-3</v>
      </c>
      <c r="X1389">
        <f>SUMIFS(INDEX(Table_Index[],,MATCH(X$12,Table_Index[#Headers],0)),
Table_Index[ID],$Q1389,Table_Index[year],$R1389)/COUNTIFS(Table_Index[Quarter],"&lt;&gt;''",Table_Index[ID],$Q1389,Table_Index[year],$R1389)</f>
        <v>0.17830752499999999</v>
      </c>
      <c r="Y1389">
        <f>SUMIFS(INDEX(Table_Index[],,MATCH(Y$12,Table_Index[#Headers],0)),
Table_Index[ID],$Q1389,Table_Index[year],$R1389)/COUNTIFS(Table_Index[Quarter],"&lt;&gt;''",Table_Index[ID],$Q1389,Table_Index[year],$R1389)</f>
        <v>2.6849900000000003E-2</v>
      </c>
      <c r="Z1389">
        <f>SUMIFS(INDEX(Table_Index[],,MATCH(Z$12,Table_Index[#Headers],0)),
Table_Index[ID],$Q1389,Table_Index[year],$R1389)/COUNTIFS(Table_Index[Quarter],"&lt;&gt;''",Table_Index[ID],$Q1389,Table_Index[year],$R1389)</f>
        <v>5.8585474999999998E-2</v>
      </c>
      <c r="AA1389">
        <f>SUMIFS(INDEX(Table_Index[],,MATCH(AA$12,Table_Index[#Headers],0)),
Table_Index[ID],$Q1389,Table_Index[year],$R1389)/COUNTIFS(Table_Index[Quarter],"&lt;&gt;''",Table_Index[ID],$Q1389,Table_Index[year],$R1389)</f>
        <v>8.034997499999999E-2</v>
      </c>
      <c r="AB1389">
        <f>SUMIFS(INDEX(Table_Index[],,MATCH(AB$12,Table_Index[#Headers],0)),
Table_Index[ID],$Q1389,Table_Index[year],$R1389)/COUNTIFS(Table_Index[Quarter],"&lt;&gt;''",Table_Index[ID],$Q1389,Table_Index[year],$R1389)</f>
        <v>9.1139499999999991E-3</v>
      </c>
      <c r="AC1389" s="24">
        <f t="shared" si="86"/>
        <v>0.99999997500000004</v>
      </c>
      <c r="AD1389">
        <f>COUNTIFS(Table_Index[Quarter],"&lt;&gt;''",Table_Index[ID],$Q1389,Table_Index[year],$R1389)</f>
        <v>4</v>
      </c>
      <c r="AE1389" s="34">
        <f t="shared" si="87"/>
        <v>0.82961937316406442</v>
      </c>
    </row>
    <row r="1390" spans="1:31" x14ac:dyDescent="0.3">
      <c r="A1390">
        <v>9185</v>
      </c>
      <c r="B1390">
        <v>2005</v>
      </c>
      <c r="C1390">
        <v>3</v>
      </c>
      <c r="D1390">
        <v>8.0829899999999996E-2</v>
      </c>
      <c r="E1390">
        <v>8.1772899999999996E-2</v>
      </c>
      <c r="F1390">
        <v>0.1228614</v>
      </c>
      <c r="G1390">
        <v>8.89128E-2</v>
      </c>
      <c r="H1390">
        <v>8.0829999999999999E-3</v>
      </c>
      <c r="I1390">
        <v>0.30230370000000001</v>
      </c>
      <c r="J1390">
        <v>0.1212448</v>
      </c>
      <c r="K1390">
        <v>6.4663899999999996E-2</v>
      </c>
      <c r="L1390">
        <v>0.1212448</v>
      </c>
      <c r="M1390">
        <v>8.0829999999999999E-3</v>
      </c>
      <c r="O1390" t="str">
        <f>Table_Index[[#This Row],[ID]]&amp;Table_Index[[#This Row],[year]]</f>
        <v>91852005</v>
      </c>
      <c r="P1390" t="str">
        <v>93902009</v>
      </c>
      <c r="Q1390" t="str">
        <f t="shared" si="84"/>
        <v>9390</v>
      </c>
      <c r="R1390" t="str">
        <f t="shared" si="85"/>
        <v>2009</v>
      </c>
      <c r="S1390">
        <f>SUMIFS(INDEX(Table_Index[],,MATCH(S$12,Table_Index[#Headers],0)),
Table_Index[ID],$Q1390,Table_Index[year],$R1390)/COUNTIFS(Table_Index[Quarter],"&lt;&gt;''",Table_Index[ID],$Q1390,Table_Index[year],$R1390)</f>
        <v>9.4514250000000008E-2</v>
      </c>
      <c r="T1390">
        <f>SUMIFS(INDEX(Table_Index[],,MATCH(T$12,Table_Index[#Headers],0)),
Table_Index[ID],$Q1390,Table_Index[year],$R1390)/COUNTIFS(Table_Index[Quarter],"&lt;&gt;''",Table_Index[ID],$Q1390,Table_Index[year],$R1390)</f>
        <v>0.212476525</v>
      </c>
      <c r="U1390">
        <f>SUMIFS(INDEX(Table_Index[],,MATCH(U$12,Table_Index[#Headers],0)),
Table_Index[ID],$Q1390,Table_Index[year],$R1390)/COUNTIFS(Table_Index[Quarter],"&lt;&gt;''",Table_Index[ID],$Q1390,Table_Index[year],$R1390)</f>
        <v>6.5008074999999999E-2</v>
      </c>
      <c r="V1390">
        <f>SUMIFS(INDEX(Table_Index[],,MATCH(V$12,Table_Index[#Headers],0)),
Table_Index[ID],$Q1390,Table_Index[year],$R1390)/COUNTIFS(Table_Index[Quarter],"&lt;&gt;''",Table_Index[ID],$Q1390,Table_Index[year],$R1390)</f>
        <v>0.19029360000000001</v>
      </c>
      <c r="W1390">
        <f>SUMIFS(INDEX(Table_Index[],,MATCH(W$12,Table_Index[#Headers],0)),
Table_Index[ID],$Q1390,Table_Index[year],$R1390)/COUNTIFS(Table_Index[Quarter],"&lt;&gt;''",Table_Index[ID],$Q1390,Table_Index[year],$R1390)</f>
        <v>2.4709675E-2</v>
      </c>
      <c r="X1390">
        <f>SUMIFS(INDEX(Table_Index[],,MATCH(X$12,Table_Index[#Headers],0)),
Table_Index[ID],$Q1390,Table_Index[year],$R1390)/COUNTIFS(Table_Index[Quarter],"&lt;&gt;''",Table_Index[ID],$Q1390,Table_Index[year],$R1390)</f>
        <v>0.21840667499999999</v>
      </c>
      <c r="Y1390">
        <f>SUMIFS(INDEX(Table_Index[],,MATCH(Y$12,Table_Index[#Headers],0)),
Table_Index[ID],$Q1390,Table_Index[year],$R1390)/COUNTIFS(Table_Index[Quarter],"&lt;&gt;''",Table_Index[ID],$Q1390,Table_Index[year],$R1390)</f>
        <v>4.4899400000000006E-2</v>
      </c>
      <c r="Z1390">
        <f>SUMIFS(INDEX(Table_Index[],,MATCH(Z$12,Table_Index[#Headers],0)),
Table_Index[ID],$Q1390,Table_Index[year],$R1390)/COUNTIFS(Table_Index[Quarter],"&lt;&gt;''",Table_Index[ID],$Q1390,Table_Index[year],$R1390)</f>
        <v>5.1147725000000012E-2</v>
      </c>
      <c r="AA1390">
        <f>SUMIFS(INDEX(Table_Index[],,MATCH(AA$12,Table_Index[#Headers],0)),
Table_Index[ID],$Q1390,Table_Index[year],$R1390)/COUNTIFS(Table_Index[Quarter],"&lt;&gt;''",Table_Index[ID],$Q1390,Table_Index[year],$R1390)</f>
        <v>9.0976849999999998E-2</v>
      </c>
      <c r="AB1390">
        <f>SUMIFS(INDEX(Table_Index[],,MATCH(AB$12,Table_Index[#Headers],0)),
Table_Index[ID],$Q1390,Table_Index[year],$R1390)/COUNTIFS(Table_Index[Quarter],"&lt;&gt;''",Table_Index[ID],$Q1390,Table_Index[year],$R1390)</f>
        <v>7.567275E-3</v>
      </c>
      <c r="AC1390" s="24">
        <f t="shared" si="86"/>
        <v>1.0000000499999999</v>
      </c>
      <c r="AD1390">
        <f>COUNTIFS(Table_Index[Quarter],"&lt;&gt;''",Table_Index[ID],$Q1390,Table_Index[year],$R1390)</f>
        <v>4</v>
      </c>
      <c r="AE1390" s="34">
        <f t="shared" si="87"/>
        <v>0.84420493835165122</v>
      </c>
    </row>
    <row r="1391" spans="1:31" x14ac:dyDescent="0.3">
      <c r="A1391">
        <v>9185</v>
      </c>
      <c r="B1391">
        <v>2005</v>
      </c>
      <c r="C1391">
        <v>4</v>
      </c>
      <c r="D1391">
        <v>0.1156189</v>
      </c>
      <c r="E1391">
        <v>0.16021469999999999</v>
      </c>
      <c r="F1391">
        <v>7.9281500000000005E-2</v>
      </c>
      <c r="G1391">
        <v>0.1024053</v>
      </c>
      <c r="H1391">
        <v>0</v>
      </c>
      <c r="I1391">
        <v>0.33033960000000001</v>
      </c>
      <c r="J1391">
        <v>4.9550900000000002E-2</v>
      </c>
      <c r="K1391">
        <v>5.9461100000000003E-2</v>
      </c>
      <c r="L1391">
        <v>8.2584900000000003E-2</v>
      </c>
      <c r="M1391">
        <v>2.0542999999999999E-2</v>
      </c>
      <c r="O1391" t="str">
        <f>Table_Index[[#This Row],[ID]]&amp;Table_Index[[#This Row],[year]]</f>
        <v>91852005</v>
      </c>
      <c r="P1391" t="str">
        <v>93902010</v>
      </c>
      <c r="Q1391" t="str">
        <f t="shared" si="84"/>
        <v>9390</v>
      </c>
      <c r="R1391" t="str">
        <f t="shared" si="85"/>
        <v>2010</v>
      </c>
      <c r="S1391">
        <f>SUMIFS(INDEX(Table_Index[],,MATCH(S$12,Table_Index[#Headers],0)),
Table_Index[ID],$Q1391,Table_Index[year],$R1391)/COUNTIFS(Table_Index[Quarter],"&lt;&gt;''",Table_Index[ID],$Q1391,Table_Index[year],$R1391)</f>
        <v>5.3031050000000003E-2</v>
      </c>
      <c r="T1391">
        <f>SUMIFS(INDEX(Table_Index[],,MATCH(T$12,Table_Index[#Headers],0)),
Table_Index[ID],$Q1391,Table_Index[year],$R1391)/COUNTIFS(Table_Index[Quarter],"&lt;&gt;''",Table_Index[ID],$Q1391,Table_Index[year],$R1391)</f>
        <v>0.10352792499999999</v>
      </c>
      <c r="U1391">
        <f>SUMIFS(INDEX(Table_Index[],,MATCH(U$12,Table_Index[#Headers],0)),
Table_Index[ID],$Q1391,Table_Index[year],$R1391)/COUNTIFS(Table_Index[Quarter],"&lt;&gt;''",Table_Index[ID],$Q1391,Table_Index[year],$R1391)</f>
        <v>8.7498800000000002E-2</v>
      </c>
      <c r="V1391">
        <f>SUMIFS(INDEX(Table_Index[],,MATCH(V$12,Table_Index[#Headers],0)),
Table_Index[ID],$Q1391,Table_Index[year],$R1391)/COUNTIFS(Table_Index[Quarter],"&lt;&gt;''",Table_Index[ID],$Q1391,Table_Index[year],$R1391)</f>
        <v>0.22507100000000002</v>
      </c>
      <c r="W1391">
        <f>SUMIFS(INDEX(Table_Index[],,MATCH(W$12,Table_Index[#Headers],0)),
Table_Index[ID],$Q1391,Table_Index[year],$R1391)/COUNTIFS(Table_Index[Quarter],"&lt;&gt;''",Table_Index[ID],$Q1391,Table_Index[year],$R1391)</f>
        <v>4.3277825000000006E-2</v>
      </c>
      <c r="X1391">
        <f>SUMIFS(INDEX(Table_Index[],,MATCH(X$12,Table_Index[#Headers],0)),
Table_Index[ID],$Q1391,Table_Index[year],$R1391)/COUNTIFS(Table_Index[Quarter],"&lt;&gt;''",Table_Index[ID],$Q1391,Table_Index[year],$R1391)</f>
        <v>0.17128492499999998</v>
      </c>
      <c r="Y1391">
        <f>SUMIFS(INDEX(Table_Index[],,MATCH(Y$12,Table_Index[#Headers],0)),
Table_Index[ID],$Q1391,Table_Index[year],$R1391)/COUNTIFS(Table_Index[Quarter],"&lt;&gt;''",Table_Index[ID],$Q1391,Table_Index[year],$R1391)</f>
        <v>8.2678799999999997E-2</v>
      </c>
      <c r="Z1391">
        <f>SUMIFS(INDEX(Table_Index[],,MATCH(Z$12,Table_Index[#Headers],0)),
Table_Index[ID],$Q1391,Table_Index[year],$R1391)/COUNTIFS(Table_Index[Quarter],"&lt;&gt;''",Table_Index[ID],$Q1391,Table_Index[year],$R1391)</f>
        <v>7.134204999999999E-2</v>
      </c>
      <c r="AA1391">
        <f>SUMIFS(INDEX(Table_Index[],,MATCH(AA$12,Table_Index[#Headers],0)),
Table_Index[ID],$Q1391,Table_Index[year],$R1391)/COUNTIFS(Table_Index[Quarter],"&lt;&gt;''",Table_Index[ID],$Q1391,Table_Index[year],$R1391)</f>
        <v>0.152924375</v>
      </c>
      <c r="AB1391">
        <f>SUMIFS(INDEX(Table_Index[],,MATCH(AB$12,Table_Index[#Headers],0)),
Table_Index[ID],$Q1391,Table_Index[year],$R1391)/COUNTIFS(Table_Index[Quarter],"&lt;&gt;''",Table_Index[ID],$Q1391,Table_Index[year],$R1391)</f>
        <v>9.3632999999999997E-3</v>
      </c>
      <c r="AC1391" s="24">
        <f t="shared" si="86"/>
        <v>1.0000000499999999</v>
      </c>
      <c r="AD1391">
        <f>COUNTIFS(Table_Index[Quarter],"&lt;&gt;''",Table_Index[ID],$Q1391,Table_Index[year],$R1391)</f>
        <v>4</v>
      </c>
      <c r="AE1391" s="34">
        <f t="shared" si="87"/>
        <v>0.86154617784599252</v>
      </c>
    </row>
    <row r="1392" spans="1:31" x14ac:dyDescent="0.3">
      <c r="A1392">
        <v>9185</v>
      </c>
      <c r="B1392">
        <v>2006</v>
      </c>
      <c r="C1392">
        <v>1</v>
      </c>
      <c r="D1392">
        <v>6.8517800000000004E-2</v>
      </c>
      <c r="E1392">
        <v>6.7974000000000007E-2</v>
      </c>
      <c r="F1392">
        <v>9.0541399999999994E-2</v>
      </c>
      <c r="G1392">
        <v>0.1182748</v>
      </c>
      <c r="H1392">
        <v>0</v>
      </c>
      <c r="I1392">
        <v>5.3019700000000003E-2</v>
      </c>
      <c r="J1392">
        <v>0.41763250000000002</v>
      </c>
      <c r="K1392">
        <v>3.2627499999999997E-2</v>
      </c>
      <c r="L1392">
        <v>0.14682390000000001</v>
      </c>
      <c r="M1392">
        <v>4.5881999999999997E-3</v>
      </c>
      <c r="O1392" t="str">
        <f>Table_Index[[#This Row],[ID]]&amp;Table_Index[[#This Row],[year]]</f>
        <v>91852006</v>
      </c>
      <c r="P1392" t="str">
        <v>93902011</v>
      </c>
      <c r="Q1392" t="str">
        <f t="shared" si="84"/>
        <v>9390</v>
      </c>
      <c r="R1392" t="str">
        <f t="shared" si="85"/>
        <v>2011</v>
      </c>
      <c r="S1392">
        <f>SUMIFS(INDEX(Table_Index[],,MATCH(S$12,Table_Index[#Headers],0)),
Table_Index[ID],$Q1392,Table_Index[year],$R1392)/COUNTIFS(Table_Index[Quarter],"&lt;&gt;''",Table_Index[ID],$Q1392,Table_Index[year],$R1392)</f>
        <v>2.5554125000000004E-2</v>
      </c>
      <c r="T1392">
        <f>SUMIFS(INDEX(Table_Index[],,MATCH(T$12,Table_Index[#Headers],0)),
Table_Index[ID],$Q1392,Table_Index[year],$R1392)/COUNTIFS(Table_Index[Quarter],"&lt;&gt;''",Table_Index[ID],$Q1392,Table_Index[year],$R1392)</f>
        <v>6.7401624999999993E-2</v>
      </c>
      <c r="U1392">
        <f>SUMIFS(INDEX(Table_Index[],,MATCH(U$12,Table_Index[#Headers],0)),
Table_Index[ID],$Q1392,Table_Index[year],$R1392)/COUNTIFS(Table_Index[Quarter],"&lt;&gt;''",Table_Index[ID],$Q1392,Table_Index[year],$R1392)</f>
        <v>8.7662124999999994E-2</v>
      </c>
      <c r="V1392">
        <f>SUMIFS(INDEX(Table_Index[],,MATCH(V$12,Table_Index[#Headers],0)),
Table_Index[ID],$Q1392,Table_Index[year],$R1392)/COUNTIFS(Table_Index[Quarter],"&lt;&gt;''",Table_Index[ID],$Q1392,Table_Index[year],$R1392)</f>
        <v>0.22575067500000001</v>
      </c>
      <c r="W1392">
        <f>SUMIFS(INDEX(Table_Index[],,MATCH(W$12,Table_Index[#Headers],0)),
Table_Index[ID],$Q1392,Table_Index[year],$R1392)/COUNTIFS(Table_Index[Quarter],"&lt;&gt;''",Table_Index[ID],$Q1392,Table_Index[year],$R1392)</f>
        <v>1.191675E-2</v>
      </c>
      <c r="X1392">
        <f>SUMIFS(INDEX(Table_Index[],,MATCH(X$12,Table_Index[#Headers],0)),
Table_Index[ID],$Q1392,Table_Index[year],$R1392)/COUNTIFS(Table_Index[Quarter],"&lt;&gt;''",Table_Index[ID],$Q1392,Table_Index[year],$R1392)</f>
        <v>0.37962635</v>
      </c>
      <c r="Y1392">
        <f>SUMIFS(INDEX(Table_Index[],,MATCH(Y$12,Table_Index[#Headers],0)),
Table_Index[ID],$Q1392,Table_Index[year],$R1392)/COUNTIFS(Table_Index[Quarter],"&lt;&gt;''",Table_Index[ID],$Q1392,Table_Index[year],$R1392)</f>
        <v>5.6280774999999998E-2</v>
      </c>
      <c r="Z1392">
        <f>SUMIFS(INDEX(Table_Index[],,MATCH(Z$12,Table_Index[#Headers],0)),
Table_Index[ID],$Q1392,Table_Index[year],$R1392)/COUNTIFS(Table_Index[Quarter],"&lt;&gt;''",Table_Index[ID],$Q1392,Table_Index[year],$R1392)</f>
        <v>4.7662424999999994E-2</v>
      </c>
      <c r="AA1392">
        <f>SUMIFS(INDEX(Table_Index[],,MATCH(AA$12,Table_Index[#Headers],0)),
Table_Index[ID],$Q1392,Table_Index[year],$R1392)/COUNTIFS(Table_Index[Quarter],"&lt;&gt;''",Table_Index[ID],$Q1392,Table_Index[year],$R1392)</f>
        <v>9.0429350000000006E-2</v>
      </c>
      <c r="AB1392">
        <f>SUMIFS(INDEX(Table_Index[],,MATCH(AB$12,Table_Index[#Headers],0)),
Table_Index[ID],$Q1392,Table_Index[year],$R1392)/COUNTIFS(Table_Index[Quarter],"&lt;&gt;''",Table_Index[ID],$Q1392,Table_Index[year],$R1392)</f>
        <v>7.7158250000000008E-3</v>
      </c>
      <c r="AC1392" s="24">
        <f t="shared" si="86"/>
        <v>1.0000000249999998</v>
      </c>
      <c r="AD1392">
        <f>COUNTIFS(Table_Index[Quarter],"&lt;&gt;''",Table_Index[ID],$Q1392,Table_Index[year],$R1392)</f>
        <v>4</v>
      </c>
      <c r="AE1392" s="34">
        <f t="shared" si="87"/>
        <v>0.77822158398715313</v>
      </c>
    </row>
    <row r="1393" spans="1:31" x14ac:dyDescent="0.3">
      <c r="A1393">
        <v>9185</v>
      </c>
      <c r="B1393">
        <v>2006</v>
      </c>
      <c r="C1393">
        <v>2</v>
      </c>
      <c r="D1393">
        <v>0.14587069999999999</v>
      </c>
      <c r="E1393">
        <v>3.9272899999999999E-2</v>
      </c>
      <c r="F1393">
        <v>8.0789899999999998E-2</v>
      </c>
      <c r="G1393">
        <v>0.1166966</v>
      </c>
      <c r="H1393">
        <v>5.6103999999999998E-3</v>
      </c>
      <c r="I1393">
        <v>0.30296230000000002</v>
      </c>
      <c r="J1393">
        <v>0.1402603</v>
      </c>
      <c r="K1393">
        <v>5.6104099999999997E-2</v>
      </c>
      <c r="L1393">
        <v>0.10435369999999999</v>
      </c>
      <c r="M1393">
        <v>8.0789999999999994E-3</v>
      </c>
      <c r="O1393" t="str">
        <f>Table_Index[[#This Row],[ID]]&amp;Table_Index[[#This Row],[year]]</f>
        <v>91852006</v>
      </c>
      <c r="P1393" t="str">
        <v>93902012</v>
      </c>
      <c r="Q1393" t="str">
        <f t="shared" si="84"/>
        <v>9390</v>
      </c>
      <c r="R1393" t="str">
        <f t="shared" si="85"/>
        <v>2012</v>
      </c>
      <c r="S1393">
        <f>SUMIFS(INDEX(Table_Index[],,MATCH(S$12,Table_Index[#Headers],0)),
Table_Index[ID],$Q1393,Table_Index[year],$R1393)/COUNTIFS(Table_Index[Quarter],"&lt;&gt;''",Table_Index[ID],$Q1393,Table_Index[year],$R1393)</f>
        <v>4.8607825E-2</v>
      </c>
      <c r="T1393">
        <f>SUMIFS(INDEX(Table_Index[],,MATCH(T$12,Table_Index[#Headers],0)),
Table_Index[ID],$Q1393,Table_Index[year],$R1393)/COUNTIFS(Table_Index[Quarter],"&lt;&gt;''",Table_Index[ID],$Q1393,Table_Index[year],$R1393)</f>
        <v>4.4832749999999998E-2</v>
      </c>
      <c r="U1393">
        <f>SUMIFS(INDEX(Table_Index[],,MATCH(U$12,Table_Index[#Headers],0)),
Table_Index[ID],$Q1393,Table_Index[year],$R1393)/COUNTIFS(Table_Index[Quarter],"&lt;&gt;''",Table_Index[ID],$Q1393,Table_Index[year],$R1393)</f>
        <v>6.9002975000000008E-2</v>
      </c>
      <c r="V1393">
        <f>SUMIFS(INDEX(Table_Index[],,MATCH(V$12,Table_Index[#Headers],0)),
Table_Index[ID],$Q1393,Table_Index[year],$R1393)/COUNTIFS(Table_Index[Quarter],"&lt;&gt;''",Table_Index[ID],$Q1393,Table_Index[year],$R1393)</f>
        <v>0.18107190000000001</v>
      </c>
      <c r="W1393">
        <f>SUMIFS(INDEX(Table_Index[],,MATCH(W$12,Table_Index[#Headers],0)),
Table_Index[ID],$Q1393,Table_Index[year],$R1393)/COUNTIFS(Table_Index[Quarter],"&lt;&gt;''",Table_Index[ID],$Q1393,Table_Index[year],$R1393)</f>
        <v>3.1131400000000004E-2</v>
      </c>
      <c r="X1393">
        <f>SUMIFS(INDEX(Table_Index[],,MATCH(X$12,Table_Index[#Headers],0)),
Table_Index[ID],$Q1393,Table_Index[year],$R1393)/COUNTIFS(Table_Index[Quarter],"&lt;&gt;''",Table_Index[ID],$Q1393,Table_Index[year],$R1393)</f>
        <v>0.372457025</v>
      </c>
      <c r="Y1393">
        <f>SUMIFS(INDEX(Table_Index[],,MATCH(Y$12,Table_Index[#Headers],0)),
Table_Index[ID],$Q1393,Table_Index[year],$R1393)/COUNTIFS(Table_Index[Quarter],"&lt;&gt;''",Table_Index[ID],$Q1393,Table_Index[year],$R1393)</f>
        <v>7.3591500000000004E-2</v>
      </c>
      <c r="Z1393">
        <f>SUMIFS(INDEX(Table_Index[],,MATCH(Z$12,Table_Index[#Headers],0)),
Table_Index[ID],$Q1393,Table_Index[year],$R1393)/COUNTIFS(Table_Index[Quarter],"&lt;&gt;''",Table_Index[ID],$Q1393,Table_Index[year],$R1393)</f>
        <v>7.6568825000000007E-2</v>
      </c>
      <c r="AA1393">
        <f>SUMIFS(INDEX(Table_Index[],,MATCH(AA$12,Table_Index[#Headers],0)),
Table_Index[ID],$Q1393,Table_Index[year],$R1393)/COUNTIFS(Table_Index[Quarter],"&lt;&gt;''",Table_Index[ID],$Q1393,Table_Index[year],$R1393)</f>
        <v>9.1694474999999998E-2</v>
      </c>
      <c r="AB1393">
        <f>SUMIFS(INDEX(Table_Index[],,MATCH(AB$12,Table_Index[#Headers],0)),
Table_Index[ID],$Q1393,Table_Index[year],$R1393)/COUNTIFS(Table_Index[Quarter],"&lt;&gt;''",Table_Index[ID],$Q1393,Table_Index[year],$R1393)</f>
        <v>1.1041324999999999E-2</v>
      </c>
      <c r="AC1393" s="24">
        <f t="shared" si="86"/>
        <v>0.99999999999999989</v>
      </c>
      <c r="AD1393">
        <f>COUNTIFS(Table_Index[Quarter],"&lt;&gt;''",Table_Index[ID],$Q1393,Table_Index[year],$R1393)</f>
        <v>4</v>
      </c>
      <c r="AE1393" s="34">
        <f t="shared" si="87"/>
        <v>0.79857717937252382</v>
      </c>
    </row>
    <row r="1394" spans="1:31" x14ac:dyDescent="0.3">
      <c r="A1394">
        <v>9185</v>
      </c>
      <c r="B1394">
        <v>2006</v>
      </c>
      <c r="C1394">
        <v>3</v>
      </c>
      <c r="D1394">
        <v>0.14546390000000001</v>
      </c>
      <c r="E1394">
        <v>0.23274230000000001</v>
      </c>
      <c r="F1394">
        <v>5.8185599999999997E-2</v>
      </c>
      <c r="G1394">
        <v>0.2175494</v>
      </c>
      <c r="H1394">
        <v>7.2731999999999996E-3</v>
      </c>
      <c r="I1394">
        <v>0</v>
      </c>
      <c r="J1394">
        <v>0.17310210000000001</v>
      </c>
      <c r="K1394">
        <v>5.8185599999999997E-2</v>
      </c>
      <c r="L1394">
        <v>9.60062E-2</v>
      </c>
      <c r="M1394">
        <v>1.1491700000000001E-2</v>
      </c>
      <c r="O1394" t="str">
        <f>Table_Index[[#This Row],[ID]]&amp;Table_Index[[#This Row],[year]]</f>
        <v>91852006</v>
      </c>
      <c r="P1394" t="str">
        <v>93912003</v>
      </c>
      <c r="Q1394" t="str">
        <f t="shared" si="84"/>
        <v>9391</v>
      </c>
      <c r="R1394" t="str">
        <f t="shared" si="85"/>
        <v>2003</v>
      </c>
      <c r="S1394">
        <f>SUMIFS(INDEX(Table_Index[],,MATCH(S$12,Table_Index[#Headers],0)),
Table_Index[ID],$Q1394,Table_Index[year],$R1394)/COUNTIFS(Table_Index[Quarter],"&lt;&gt;''",Table_Index[ID],$Q1394,Table_Index[year],$R1394)</f>
        <v>8.840327499999999E-2</v>
      </c>
      <c r="T1394">
        <f>SUMIFS(INDEX(Table_Index[],,MATCH(T$12,Table_Index[#Headers],0)),
Table_Index[ID],$Q1394,Table_Index[year],$R1394)/COUNTIFS(Table_Index[Quarter],"&lt;&gt;''",Table_Index[ID],$Q1394,Table_Index[year],$R1394)</f>
        <v>5.5862499999999999E-4</v>
      </c>
      <c r="U1394">
        <f>SUMIFS(INDEX(Table_Index[],,MATCH(U$12,Table_Index[#Headers],0)),
Table_Index[ID],$Q1394,Table_Index[year],$R1394)/COUNTIFS(Table_Index[Quarter],"&lt;&gt;''",Table_Index[ID],$Q1394,Table_Index[year],$R1394)</f>
        <v>2.4802000000000001E-3</v>
      </c>
      <c r="V1394">
        <f>SUMIFS(INDEX(Table_Index[],,MATCH(V$12,Table_Index[#Headers],0)),
Table_Index[ID],$Q1394,Table_Index[year],$R1394)/COUNTIFS(Table_Index[Quarter],"&lt;&gt;''",Table_Index[ID],$Q1394,Table_Index[year],$R1394)</f>
        <v>1.1869575E-2</v>
      </c>
      <c r="W1394">
        <f>SUMIFS(INDEX(Table_Index[],,MATCH(W$12,Table_Index[#Headers],0)),
Table_Index[ID],$Q1394,Table_Index[year],$R1394)/COUNTIFS(Table_Index[Quarter],"&lt;&gt;''",Table_Index[ID],$Q1394,Table_Index[year],$R1394)</f>
        <v>1.228105E-2</v>
      </c>
      <c r="X1394">
        <f>SUMIFS(INDEX(Table_Index[],,MATCH(X$12,Table_Index[#Headers],0)),
Table_Index[ID],$Q1394,Table_Index[year],$R1394)/COUNTIFS(Table_Index[Quarter],"&lt;&gt;''",Table_Index[ID],$Q1394,Table_Index[year],$R1394)</f>
        <v>8.0143925000000005E-2</v>
      </c>
      <c r="Y1394">
        <f>SUMIFS(INDEX(Table_Index[],,MATCH(Y$12,Table_Index[#Headers],0)),
Table_Index[ID],$Q1394,Table_Index[year],$R1394)/COUNTIFS(Table_Index[Quarter],"&lt;&gt;''",Table_Index[ID],$Q1394,Table_Index[year],$R1394)</f>
        <v>1.3073249999999998E-3</v>
      </c>
      <c r="Z1394">
        <f>SUMIFS(INDEX(Table_Index[],,MATCH(Z$12,Table_Index[#Headers],0)),
Table_Index[ID],$Q1394,Table_Index[year],$R1394)/COUNTIFS(Table_Index[Quarter],"&lt;&gt;''",Table_Index[ID],$Q1394,Table_Index[year],$R1394)</f>
        <v>0.74247442499999994</v>
      </c>
      <c r="AA1394">
        <f>SUMIFS(INDEX(Table_Index[],,MATCH(AA$12,Table_Index[#Headers],0)),
Table_Index[ID],$Q1394,Table_Index[year],$R1394)/COUNTIFS(Table_Index[Quarter],"&lt;&gt;''",Table_Index[ID],$Q1394,Table_Index[year],$R1394)</f>
        <v>2.2081075000000002E-2</v>
      </c>
      <c r="AB1394">
        <f>SUMIFS(INDEX(Table_Index[],,MATCH(AB$12,Table_Index[#Headers],0)),
Table_Index[ID],$Q1394,Table_Index[year],$R1394)/COUNTIFS(Table_Index[Quarter],"&lt;&gt;''",Table_Index[ID],$Q1394,Table_Index[year],$R1394)</f>
        <v>3.1330000000000003E-4</v>
      </c>
      <c r="AC1394" s="24">
        <f t="shared" si="86"/>
        <v>0.96191277499999994</v>
      </c>
      <c r="AD1394">
        <f>COUNTIFS(Table_Index[Quarter],"&lt;&gt;''",Table_Index[ID],$Q1394,Table_Index[year],$R1394)</f>
        <v>4</v>
      </c>
      <c r="AE1394" s="34">
        <f t="shared" si="87"/>
        <v>0.4337059848933732</v>
      </c>
    </row>
    <row r="1395" spans="1:31" x14ac:dyDescent="0.3">
      <c r="A1395">
        <v>9185</v>
      </c>
      <c r="B1395">
        <v>2006</v>
      </c>
      <c r="C1395">
        <v>4</v>
      </c>
      <c r="D1395">
        <v>8.1407300000000002E-2</v>
      </c>
      <c r="E1395">
        <v>0.20427980000000001</v>
      </c>
      <c r="F1395">
        <v>0.13996330000000001</v>
      </c>
      <c r="G1395">
        <v>0.1249673</v>
      </c>
      <c r="H1395">
        <v>4.9987E-3</v>
      </c>
      <c r="I1395">
        <v>9.9973800000000002E-2</v>
      </c>
      <c r="J1395">
        <v>0.11197070000000001</v>
      </c>
      <c r="K1395">
        <v>3.9989499999999997E-2</v>
      </c>
      <c r="L1395">
        <v>0.1879508</v>
      </c>
      <c r="M1395">
        <v>4.4987999999999998E-3</v>
      </c>
      <c r="O1395" t="str">
        <f>Table_Index[[#This Row],[ID]]&amp;Table_Index[[#This Row],[year]]</f>
        <v>91852006</v>
      </c>
      <c r="P1395" t="str">
        <v>93912004</v>
      </c>
      <c r="Q1395" t="str">
        <f t="shared" si="84"/>
        <v>9391</v>
      </c>
      <c r="R1395" t="str">
        <f t="shared" si="85"/>
        <v>2004</v>
      </c>
      <c r="S1395">
        <f>SUMIFS(INDEX(Table_Index[],,MATCH(S$12,Table_Index[#Headers],0)),
Table_Index[ID],$Q1395,Table_Index[year],$R1395)/COUNTIFS(Table_Index[Quarter],"&lt;&gt;''",Table_Index[ID],$Q1395,Table_Index[year],$R1395)</f>
        <v>9.510792500000001E-2</v>
      </c>
      <c r="T1395">
        <f>SUMIFS(INDEX(Table_Index[],,MATCH(T$12,Table_Index[#Headers],0)),
Table_Index[ID],$Q1395,Table_Index[year],$R1395)/COUNTIFS(Table_Index[Quarter],"&lt;&gt;''",Table_Index[ID],$Q1395,Table_Index[year],$R1395)</f>
        <v>2.4608100000000001E-2</v>
      </c>
      <c r="U1395">
        <f>SUMIFS(INDEX(Table_Index[],,MATCH(U$12,Table_Index[#Headers],0)),
Table_Index[ID],$Q1395,Table_Index[year],$R1395)/COUNTIFS(Table_Index[Quarter],"&lt;&gt;''",Table_Index[ID],$Q1395,Table_Index[year],$R1395)</f>
        <v>0.12087999999999999</v>
      </c>
      <c r="V1395">
        <f>SUMIFS(INDEX(Table_Index[],,MATCH(V$12,Table_Index[#Headers],0)),
Table_Index[ID],$Q1395,Table_Index[year],$R1395)/COUNTIFS(Table_Index[Quarter],"&lt;&gt;''",Table_Index[ID],$Q1395,Table_Index[year],$R1395)</f>
        <v>0.10607595</v>
      </c>
      <c r="W1395">
        <f>SUMIFS(INDEX(Table_Index[],,MATCH(W$12,Table_Index[#Headers],0)),
Table_Index[ID],$Q1395,Table_Index[year],$R1395)/COUNTIFS(Table_Index[Quarter],"&lt;&gt;''",Table_Index[ID],$Q1395,Table_Index[year],$R1395)</f>
        <v>3.3682E-3</v>
      </c>
      <c r="X1395">
        <f>SUMIFS(INDEX(Table_Index[],,MATCH(X$12,Table_Index[#Headers],0)),
Table_Index[ID],$Q1395,Table_Index[year],$R1395)/COUNTIFS(Table_Index[Quarter],"&lt;&gt;''",Table_Index[ID],$Q1395,Table_Index[year],$R1395)</f>
        <v>0.13946482500000001</v>
      </c>
      <c r="Y1395">
        <f>SUMIFS(INDEX(Table_Index[],,MATCH(Y$12,Table_Index[#Headers],0)),
Table_Index[ID],$Q1395,Table_Index[year],$R1395)/COUNTIFS(Table_Index[Quarter],"&lt;&gt;''",Table_Index[ID],$Q1395,Table_Index[year],$R1395)</f>
        <v>6.8158650000000001E-2</v>
      </c>
      <c r="Z1395">
        <f>SUMIFS(INDEX(Table_Index[],,MATCH(Z$12,Table_Index[#Headers],0)),
Table_Index[ID],$Q1395,Table_Index[year],$R1395)/COUNTIFS(Table_Index[Quarter],"&lt;&gt;''",Table_Index[ID],$Q1395,Table_Index[year],$R1395)</f>
        <v>0.31213974999999999</v>
      </c>
      <c r="AA1395">
        <f>SUMIFS(INDEX(Table_Index[],,MATCH(AA$12,Table_Index[#Headers],0)),
Table_Index[ID],$Q1395,Table_Index[year],$R1395)/COUNTIFS(Table_Index[Quarter],"&lt;&gt;''",Table_Index[ID],$Q1395,Table_Index[year],$R1395)</f>
        <v>0.12150812499999999</v>
      </c>
      <c r="AB1395">
        <f>SUMIFS(INDEX(Table_Index[],,MATCH(AB$12,Table_Index[#Headers],0)),
Table_Index[ID],$Q1395,Table_Index[year],$R1395)/COUNTIFS(Table_Index[Quarter],"&lt;&gt;''",Table_Index[ID],$Q1395,Table_Index[year],$R1395)</f>
        <v>7.2684250000000002E-3</v>
      </c>
      <c r="AC1395" s="24">
        <f t="shared" si="86"/>
        <v>0.9985799500000001</v>
      </c>
      <c r="AD1395">
        <f>COUNTIFS(Table_Index[Quarter],"&lt;&gt;''",Table_Index[ID],$Q1395,Table_Index[year],$R1395)</f>
        <v>4</v>
      </c>
      <c r="AE1395" s="34">
        <f t="shared" si="87"/>
        <v>0.82812918072177999</v>
      </c>
    </row>
    <row r="1396" spans="1:31" x14ac:dyDescent="0.3">
      <c r="A1396">
        <v>9185</v>
      </c>
      <c r="B1396">
        <v>2007</v>
      </c>
      <c r="C1396">
        <v>1</v>
      </c>
      <c r="D1396">
        <v>0.1149886</v>
      </c>
      <c r="E1396">
        <v>0.32583319999999999</v>
      </c>
      <c r="F1396">
        <v>0.11982</v>
      </c>
      <c r="G1396">
        <v>0.16426940000000001</v>
      </c>
      <c r="H1396">
        <v>1.9325800000000001E-2</v>
      </c>
      <c r="I1396">
        <v>5.7977399999999998E-2</v>
      </c>
      <c r="J1396">
        <v>0.11833340000000001</v>
      </c>
      <c r="K1396">
        <v>1.9325800000000001E-2</v>
      </c>
      <c r="L1396">
        <v>5.2179700000000002E-2</v>
      </c>
      <c r="M1396">
        <v>7.9465999999999998E-3</v>
      </c>
      <c r="O1396" t="str">
        <f>Table_Index[[#This Row],[ID]]&amp;Table_Index[[#This Row],[year]]</f>
        <v>91852007</v>
      </c>
      <c r="P1396" t="str">
        <v>93922003</v>
      </c>
      <c r="Q1396" t="str">
        <f t="shared" si="84"/>
        <v>9392</v>
      </c>
      <c r="R1396" t="str">
        <f t="shared" si="85"/>
        <v>2003</v>
      </c>
      <c r="S1396">
        <f>SUMIFS(INDEX(Table_Index[],,MATCH(S$12,Table_Index[#Headers],0)),
Table_Index[ID],$Q1396,Table_Index[year],$R1396)/COUNTIFS(Table_Index[Quarter],"&lt;&gt;''",Table_Index[ID],$Q1396,Table_Index[year],$R1396)</f>
        <v>7.5668825000000009E-2</v>
      </c>
      <c r="T1396">
        <f>SUMIFS(INDEX(Table_Index[],,MATCH(T$12,Table_Index[#Headers],0)),
Table_Index[ID],$Q1396,Table_Index[year],$R1396)/COUNTIFS(Table_Index[Quarter],"&lt;&gt;''",Table_Index[ID],$Q1396,Table_Index[year],$R1396)</f>
        <v>9.3410999999999998E-3</v>
      </c>
      <c r="U1396">
        <f>SUMIFS(INDEX(Table_Index[],,MATCH(U$12,Table_Index[#Headers],0)),
Table_Index[ID],$Q1396,Table_Index[year],$R1396)/COUNTIFS(Table_Index[Quarter],"&lt;&gt;''",Table_Index[ID],$Q1396,Table_Index[year],$R1396)</f>
        <v>5.8550900000000003E-2</v>
      </c>
      <c r="V1396">
        <f>SUMIFS(INDEX(Table_Index[],,MATCH(V$12,Table_Index[#Headers],0)),
Table_Index[ID],$Q1396,Table_Index[year],$R1396)/COUNTIFS(Table_Index[Quarter],"&lt;&gt;''",Table_Index[ID],$Q1396,Table_Index[year],$R1396)</f>
        <v>7.7906375E-2</v>
      </c>
      <c r="W1396">
        <f>SUMIFS(INDEX(Table_Index[],,MATCH(W$12,Table_Index[#Headers],0)),
Table_Index[ID],$Q1396,Table_Index[year],$R1396)/COUNTIFS(Table_Index[Quarter],"&lt;&gt;''",Table_Index[ID],$Q1396,Table_Index[year],$R1396)</f>
        <v>3.846075E-3</v>
      </c>
      <c r="X1396">
        <f>SUMIFS(INDEX(Table_Index[],,MATCH(X$12,Table_Index[#Headers],0)),
Table_Index[ID],$Q1396,Table_Index[year],$R1396)/COUNTIFS(Table_Index[Quarter],"&lt;&gt;''",Table_Index[ID],$Q1396,Table_Index[year],$R1396)</f>
        <v>0.234172725</v>
      </c>
      <c r="Y1396">
        <f>SUMIFS(INDEX(Table_Index[],,MATCH(Y$12,Table_Index[#Headers],0)),
Table_Index[ID],$Q1396,Table_Index[year],$R1396)/COUNTIFS(Table_Index[Quarter],"&lt;&gt;''",Table_Index[ID],$Q1396,Table_Index[year],$R1396)</f>
        <v>0.14322207499999998</v>
      </c>
      <c r="Z1396">
        <f>SUMIFS(INDEX(Table_Index[],,MATCH(Z$12,Table_Index[#Headers],0)),
Table_Index[ID],$Q1396,Table_Index[year],$R1396)/COUNTIFS(Table_Index[Quarter],"&lt;&gt;''",Table_Index[ID],$Q1396,Table_Index[year],$R1396)</f>
        <v>0.27932727499999999</v>
      </c>
      <c r="AA1396">
        <f>SUMIFS(INDEX(Table_Index[],,MATCH(AA$12,Table_Index[#Headers],0)),
Table_Index[ID],$Q1396,Table_Index[year],$R1396)/COUNTIFS(Table_Index[Quarter],"&lt;&gt;''",Table_Index[ID],$Q1396,Table_Index[year],$R1396)</f>
        <v>0.11023105000000001</v>
      </c>
      <c r="AB1396">
        <f>SUMIFS(INDEX(Table_Index[],,MATCH(AB$12,Table_Index[#Headers],0)),
Table_Index[ID],$Q1396,Table_Index[year],$R1396)/COUNTIFS(Table_Index[Quarter],"&lt;&gt;''",Table_Index[ID],$Q1396,Table_Index[year],$R1396)</f>
        <v>7.733625E-3</v>
      </c>
      <c r="AC1396" s="24">
        <f t="shared" si="86"/>
        <v>1.0000000250000001</v>
      </c>
      <c r="AD1396">
        <f>COUNTIFS(Table_Index[Quarter],"&lt;&gt;''",Table_Index[ID],$Q1396,Table_Index[year],$R1396)</f>
        <v>4</v>
      </c>
      <c r="AE1396" s="34">
        <f t="shared" si="87"/>
        <v>0.81909072152465312</v>
      </c>
    </row>
    <row r="1397" spans="1:31" x14ac:dyDescent="0.3">
      <c r="A1397">
        <v>9185</v>
      </c>
      <c r="B1397">
        <v>2007</v>
      </c>
      <c r="C1397">
        <v>2</v>
      </c>
      <c r="D1397">
        <v>9.1952800000000001E-2</v>
      </c>
      <c r="E1397">
        <v>0.26791110000000001</v>
      </c>
      <c r="F1397">
        <v>5.1084900000000003E-2</v>
      </c>
      <c r="G1397">
        <v>0.11749519999999999</v>
      </c>
      <c r="H1397">
        <v>2.07852E-2</v>
      </c>
      <c r="I1397">
        <v>7.6627299999999995E-2</v>
      </c>
      <c r="J1397">
        <v>0.26670569999999999</v>
      </c>
      <c r="K1397">
        <v>2.55424E-2</v>
      </c>
      <c r="L1397">
        <v>7.6627299999999995E-2</v>
      </c>
      <c r="M1397">
        <v>5.2681000000000004E-3</v>
      </c>
      <c r="O1397" t="str">
        <f>Table_Index[[#This Row],[ID]]&amp;Table_Index[[#This Row],[year]]</f>
        <v>91852007</v>
      </c>
      <c r="P1397" t="str">
        <v>93922004</v>
      </c>
      <c r="Q1397" t="str">
        <f t="shared" si="84"/>
        <v>9392</v>
      </c>
      <c r="R1397" t="str">
        <f t="shared" si="85"/>
        <v>2004</v>
      </c>
      <c r="S1397">
        <f>SUMIFS(INDEX(Table_Index[],,MATCH(S$12,Table_Index[#Headers],0)),
Table_Index[ID],$Q1397,Table_Index[year],$R1397)/COUNTIFS(Table_Index[Quarter],"&lt;&gt;''",Table_Index[ID],$Q1397,Table_Index[year],$R1397)</f>
        <v>0.14461057500000002</v>
      </c>
      <c r="T1397">
        <f>SUMIFS(INDEX(Table_Index[],,MATCH(T$12,Table_Index[#Headers],0)),
Table_Index[ID],$Q1397,Table_Index[year],$R1397)/COUNTIFS(Table_Index[Quarter],"&lt;&gt;''",Table_Index[ID],$Q1397,Table_Index[year],$R1397)</f>
        <v>2.3860025E-2</v>
      </c>
      <c r="U1397">
        <f>SUMIFS(INDEX(Table_Index[],,MATCH(U$12,Table_Index[#Headers],0)),
Table_Index[ID],$Q1397,Table_Index[year],$R1397)/COUNTIFS(Table_Index[Quarter],"&lt;&gt;''",Table_Index[ID],$Q1397,Table_Index[year],$R1397)</f>
        <v>0.14525755000000001</v>
      </c>
      <c r="V1397">
        <f>SUMIFS(INDEX(Table_Index[],,MATCH(V$12,Table_Index[#Headers],0)),
Table_Index[ID],$Q1397,Table_Index[year],$R1397)/COUNTIFS(Table_Index[Quarter],"&lt;&gt;''",Table_Index[ID],$Q1397,Table_Index[year],$R1397)</f>
        <v>0.13982392500000002</v>
      </c>
      <c r="W1397">
        <f>SUMIFS(INDEX(Table_Index[],,MATCH(W$12,Table_Index[#Headers],0)),
Table_Index[ID],$Q1397,Table_Index[year],$R1397)/COUNTIFS(Table_Index[Quarter],"&lt;&gt;''",Table_Index[ID],$Q1397,Table_Index[year],$R1397)</f>
        <v>1.42583E-2</v>
      </c>
      <c r="X1397">
        <f>SUMIFS(INDEX(Table_Index[],,MATCH(X$12,Table_Index[#Headers],0)),
Table_Index[ID],$Q1397,Table_Index[year],$R1397)/COUNTIFS(Table_Index[Quarter],"&lt;&gt;''",Table_Index[ID],$Q1397,Table_Index[year],$R1397)</f>
        <v>0.20509912499999999</v>
      </c>
      <c r="Y1397">
        <f>SUMIFS(INDEX(Table_Index[],,MATCH(Y$12,Table_Index[#Headers],0)),
Table_Index[ID],$Q1397,Table_Index[year],$R1397)/COUNTIFS(Table_Index[Quarter],"&lt;&gt;''",Table_Index[ID],$Q1397,Table_Index[year],$R1397)</f>
        <v>0.11811697499999999</v>
      </c>
      <c r="Z1397">
        <f>SUMIFS(INDEX(Table_Index[],,MATCH(Z$12,Table_Index[#Headers],0)),
Table_Index[ID],$Q1397,Table_Index[year],$R1397)/COUNTIFS(Table_Index[Quarter],"&lt;&gt;''",Table_Index[ID],$Q1397,Table_Index[year],$R1397)</f>
        <v>8.1128500000000006E-2</v>
      </c>
      <c r="AA1397">
        <f>SUMIFS(INDEX(Table_Index[],,MATCH(AA$12,Table_Index[#Headers],0)),
Table_Index[ID],$Q1397,Table_Index[year],$R1397)/COUNTIFS(Table_Index[Quarter],"&lt;&gt;''",Table_Index[ID],$Q1397,Table_Index[year],$R1397)</f>
        <v>0.10748732499999999</v>
      </c>
      <c r="AB1397">
        <f>SUMIFS(INDEX(Table_Index[],,MATCH(AB$12,Table_Index[#Headers],0)),
Table_Index[ID],$Q1397,Table_Index[year],$R1397)/COUNTIFS(Table_Index[Quarter],"&lt;&gt;''",Table_Index[ID],$Q1397,Table_Index[year],$R1397)</f>
        <v>2.03576E-2</v>
      </c>
      <c r="AC1397" s="24">
        <f t="shared" si="86"/>
        <v>0.99999990000000005</v>
      </c>
      <c r="AD1397">
        <f>COUNTIFS(Table_Index[Quarter],"&lt;&gt;''",Table_Index[ID],$Q1397,Table_Index[year],$R1397)</f>
        <v>4</v>
      </c>
      <c r="AE1397" s="34">
        <f t="shared" si="87"/>
        <v>0.86309763456728872</v>
      </c>
    </row>
    <row r="1398" spans="1:31" x14ac:dyDescent="0.3">
      <c r="A1398">
        <v>9185</v>
      </c>
      <c r="B1398">
        <v>2007</v>
      </c>
      <c r="C1398">
        <v>3</v>
      </c>
      <c r="D1398">
        <v>0.1040644</v>
      </c>
      <c r="E1398">
        <v>0.35596499999999998</v>
      </c>
      <c r="F1398">
        <v>8.3592700000000006E-2</v>
      </c>
      <c r="G1398">
        <v>0.1475871</v>
      </c>
      <c r="H1398">
        <v>4.2649000000000003E-3</v>
      </c>
      <c r="I1398">
        <v>3.9095199999999997E-2</v>
      </c>
      <c r="J1398">
        <v>8.9563599999999993E-2</v>
      </c>
      <c r="K1398">
        <v>3.9806099999999997E-2</v>
      </c>
      <c r="L1398">
        <v>0.1323078</v>
      </c>
      <c r="M1398">
        <v>3.7531000000000001E-3</v>
      </c>
      <c r="O1398" t="str">
        <f>Table_Index[[#This Row],[ID]]&amp;Table_Index[[#This Row],[year]]</f>
        <v>91852007</v>
      </c>
      <c r="P1398" t="str">
        <v>93932003</v>
      </c>
      <c r="Q1398" t="str">
        <f t="shared" si="84"/>
        <v>9393</v>
      </c>
      <c r="R1398" t="str">
        <f t="shared" si="85"/>
        <v>2003</v>
      </c>
      <c r="S1398">
        <f>SUMIFS(INDEX(Table_Index[],,MATCH(S$12,Table_Index[#Headers],0)),
Table_Index[ID],$Q1398,Table_Index[year],$R1398)/COUNTIFS(Table_Index[Quarter],"&lt;&gt;''",Table_Index[ID],$Q1398,Table_Index[year],$R1398)</f>
        <v>0.120601125</v>
      </c>
      <c r="T1398">
        <f>SUMIFS(INDEX(Table_Index[],,MATCH(T$12,Table_Index[#Headers],0)),
Table_Index[ID],$Q1398,Table_Index[year],$R1398)/COUNTIFS(Table_Index[Quarter],"&lt;&gt;''",Table_Index[ID],$Q1398,Table_Index[year],$R1398)</f>
        <v>0.114897575</v>
      </c>
      <c r="U1398">
        <f>SUMIFS(INDEX(Table_Index[],,MATCH(U$12,Table_Index[#Headers],0)),
Table_Index[ID],$Q1398,Table_Index[year],$R1398)/COUNTIFS(Table_Index[Quarter],"&lt;&gt;''",Table_Index[ID],$Q1398,Table_Index[year],$R1398)</f>
        <v>0.14535090000000001</v>
      </c>
      <c r="V1398">
        <f>SUMIFS(INDEX(Table_Index[],,MATCH(V$12,Table_Index[#Headers],0)),
Table_Index[ID],$Q1398,Table_Index[year],$R1398)/COUNTIFS(Table_Index[Quarter],"&lt;&gt;''",Table_Index[ID],$Q1398,Table_Index[year],$R1398)</f>
        <v>0.12276530000000001</v>
      </c>
      <c r="W1398">
        <f>SUMIFS(INDEX(Table_Index[],,MATCH(W$12,Table_Index[#Headers],0)),
Table_Index[ID],$Q1398,Table_Index[year],$R1398)/COUNTIFS(Table_Index[Quarter],"&lt;&gt;''",Table_Index[ID],$Q1398,Table_Index[year],$R1398)</f>
        <v>1.1876474999999999E-2</v>
      </c>
      <c r="X1398">
        <f>SUMIFS(INDEX(Table_Index[],,MATCH(X$12,Table_Index[#Headers],0)),
Table_Index[ID],$Q1398,Table_Index[year],$R1398)/COUNTIFS(Table_Index[Quarter],"&lt;&gt;''",Table_Index[ID],$Q1398,Table_Index[year],$R1398)</f>
        <v>0.19423655000000001</v>
      </c>
      <c r="Y1398">
        <f>SUMIFS(INDEX(Table_Index[],,MATCH(Y$12,Table_Index[#Headers],0)),
Table_Index[ID],$Q1398,Table_Index[year],$R1398)/COUNTIFS(Table_Index[Quarter],"&lt;&gt;''",Table_Index[ID],$Q1398,Table_Index[year],$R1398)</f>
        <v>7.4597924999999995E-2</v>
      </c>
      <c r="Z1398">
        <f>SUMIFS(INDEX(Table_Index[],,MATCH(Z$12,Table_Index[#Headers],0)),
Table_Index[ID],$Q1398,Table_Index[year],$R1398)/COUNTIFS(Table_Index[Quarter],"&lt;&gt;''",Table_Index[ID],$Q1398,Table_Index[year],$R1398)</f>
        <v>7.6784849999999988E-2</v>
      </c>
      <c r="AA1398">
        <f>SUMIFS(INDEX(Table_Index[],,MATCH(AA$12,Table_Index[#Headers],0)),
Table_Index[ID],$Q1398,Table_Index[year],$R1398)/COUNTIFS(Table_Index[Quarter],"&lt;&gt;''",Table_Index[ID],$Q1398,Table_Index[year],$R1398)</f>
        <v>0.11505165000000001</v>
      </c>
      <c r="AB1398">
        <f>SUMIFS(INDEX(Table_Index[],,MATCH(AB$12,Table_Index[#Headers],0)),
Table_Index[ID],$Q1398,Table_Index[year],$R1398)/COUNTIFS(Table_Index[Quarter],"&lt;&gt;''",Table_Index[ID],$Q1398,Table_Index[year],$R1398)</f>
        <v>2.3837675000000003E-2</v>
      </c>
      <c r="AC1398" s="24">
        <f t="shared" si="86"/>
        <v>1.0000000249999998</v>
      </c>
      <c r="AD1398">
        <f>COUNTIFS(Table_Index[Quarter],"&lt;&gt;''",Table_Index[ID],$Q1398,Table_Index[year],$R1398)</f>
        <v>4</v>
      </c>
      <c r="AE1398" s="34">
        <f t="shared" si="87"/>
        <v>0.87292094435766932</v>
      </c>
    </row>
    <row r="1399" spans="1:31" x14ac:dyDescent="0.3">
      <c r="A1399">
        <v>9185</v>
      </c>
      <c r="B1399">
        <v>2007</v>
      </c>
      <c r="C1399">
        <v>4</v>
      </c>
      <c r="D1399">
        <v>0.15522620000000001</v>
      </c>
      <c r="E1399">
        <v>0.23400940000000001</v>
      </c>
      <c r="F1399">
        <v>0.21840870000000001</v>
      </c>
      <c r="G1399">
        <v>7.8003100000000006E-2</v>
      </c>
      <c r="H1399">
        <v>7.8002999999999996E-3</v>
      </c>
      <c r="I1399">
        <v>0</v>
      </c>
      <c r="J1399">
        <v>0</v>
      </c>
      <c r="K1399">
        <v>7.8003100000000006E-2</v>
      </c>
      <c r="L1399">
        <v>0.2106084</v>
      </c>
      <c r="M1399">
        <v>1.79407E-2</v>
      </c>
      <c r="O1399" t="str">
        <f>Table_Index[[#This Row],[ID]]&amp;Table_Index[[#This Row],[year]]</f>
        <v>91852007</v>
      </c>
      <c r="P1399" t="str">
        <v>93942003</v>
      </c>
      <c r="Q1399" t="str">
        <f t="shared" si="84"/>
        <v>9394</v>
      </c>
      <c r="R1399" t="str">
        <f t="shared" si="85"/>
        <v>2003</v>
      </c>
      <c r="S1399">
        <f>SUMIFS(INDEX(Table_Index[],,MATCH(S$12,Table_Index[#Headers],0)),
Table_Index[ID],$Q1399,Table_Index[year],$R1399)/COUNTIFS(Table_Index[Quarter],"&lt;&gt;''",Table_Index[ID],$Q1399,Table_Index[year],$R1399)</f>
        <v>6.8066500000000002E-2</v>
      </c>
      <c r="T1399">
        <f>SUMIFS(INDEX(Table_Index[],,MATCH(T$12,Table_Index[#Headers],0)),
Table_Index[ID],$Q1399,Table_Index[year],$R1399)/COUNTIFS(Table_Index[Quarter],"&lt;&gt;''",Table_Index[ID],$Q1399,Table_Index[year],$R1399)</f>
        <v>5.6523999999999998E-2</v>
      </c>
      <c r="U1399">
        <f>SUMIFS(INDEX(Table_Index[],,MATCH(U$12,Table_Index[#Headers],0)),
Table_Index[ID],$Q1399,Table_Index[year],$R1399)/COUNTIFS(Table_Index[Quarter],"&lt;&gt;''",Table_Index[ID],$Q1399,Table_Index[year],$R1399)</f>
        <v>8.6709400000000006E-2</v>
      </c>
      <c r="V1399">
        <f>SUMIFS(INDEX(Table_Index[],,MATCH(V$12,Table_Index[#Headers],0)),
Table_Index[ID],$Q1399,Table_Index[year],$R1399)/COUNTIFS(Table_Index[Quarter],"&lt;&gt;''",Table_Index[ID],$Q1399,Table_Index[year],$R1399)</f>
        <v>7.0845699999999998E-2</v>
      </c>
      <c r="W1399">
        <f>SUMIFS(INDEX(Table_Index[],,MATCH(W$12,Table_Index[#Headers],0)),
Table_Index[ID],$Q1399,Table_Index[year],$R1399)/COUNTIFS(Table_Index[Quarter],"&lt;&gt;''",Table_Index[ID],$Q1399,Table_Index[year],$R1399)</f>
        <v>4.6069474999999999E-2</v>
      </c>
      <c r="X1399">
        <f>SUMIFS(INDEX(Table_Index[],,MATCH(X$12,Table_Index[#Headers],0)),
Table_Index[ID],$Q1399,Table_Index[year],$R1399)/COUNTIFS(Table_Index[Quarter],"&lt;&gt;''",Table_Index[ID],$Q1399,Table_Index[year],$R1399)</f>
        <v>0.18628810000000001</v>
      </c>
      <c r="Y1399">
        <f>SUMIFS(INDEX(Table_Index[],,MATCH(Y$12,Table_Index[#Headers],0)),
Table_Index[ID],$Q1399,Table_Index[year],$R1399)/COUNTIFS(Table_Index[Quarter],"&lt;&gt;''",Table_Index[ID],$Q1399,Table_Index[year],$R1399)</f>
        <v>2.1897300000000001E-2</v>
      </c>
      <c r="Z1399">
        <f>SUMIFS(INDEX(Table_Index[],,MATCH(Z$12,Table_Index[#Headers],0)),
Table_Index[ID],$Q1399,Table_Index[year],$R1399)/COUNTIFS(Table_Index[Quarter],"&lt;&gt;''",Table_Index[ID],$Q1399,Table_Index[year],$R1399)</f>
        <v>0.32604877500000001</v>
      </c>
      <c r="AA1399">
        <f>SUMIFS(INDEX(Table_Index[],,MATCH(AA$12,Table_Index[#Headers],0)),
Table_Index[ID],$Q1399,Table_Index[year],$R1399)/COUNTIFS(Table_Index[Quarter],"&lt;&gt;''",Table_Index[ID],$Q1399,Table_Index[year],$R1399)</f>
        <v>0.122615</v>
      </c>
      <c r="AB1399">
        <f>SUMIFS(INDEX(Table_Index[],,MATCH(AB$12,Table_Index[#Headers],0)),
Table_Index[ID],$Q1399,Table_Index[year],$R1399)/COUNTIFS(Table_Index[Quarter],"&lt;&gt;''",Table_Index[ID],$Q1399,Table_Index[year],$R1399)</f>
        <v>1.4935724999999999E-2</v>
      </c>
      <c r="AC1399" s="24">
        <f t="shared" si="86"/>
        <v>0.99999997500000004</v>
      </c>
      <c r="AD1399">
        <f>COUNTIFS(Table_Index[Quarter],"&lt;&gt;''",Table_Index[ID],$Q1399,Table_Index[year],$R1399)</f>
        <v>4</v>
      </c>
      <c r="AE1399" s="34">
        <f t="shared" si="87"/>
        <v>0.82076389348394807</v>
      </c>
    </row>
    <row r="1400" spans="1:31" x14ac:dyDescent="0.3">
      <c r="A1400">
        <v>9185</v>
      </c>
      <c r="B1400">
        <v>2008</v>
      </c>
      <c r="C1400">
        <v>1</v>
      </c>
      <c r="D1400">
        <v>4.6553900000000002E-2</v>
      </c>
      <c r="E1400">
        <v>0.27989760000000002</v>
      </c>
      <c r="F1400">
        <v>5.0237999999999998E-2</v>
      </c>
      <c r="G1400">
        <v>0.1242554</v>
      </c>
      <c r="H1400">
        <v>7.9878500000000005E-2</v>
      </c>
      <c r="I1400">
        <v>0.2074831</v>
      </c>
      <c r="J1400">
        <v>0.13985310000000001</v>
      </c>
      <c r="K1400">
        <v>1.33968E-2</v>
      </c>
      <c r="L1400">
        <v>5.6601499999999999E-2</v>
      </c>
      <c r="M1400">
        <v>1.8420999999999999E-3</v>
      </c>
      <c r="O1400" t="str">
        <f>Table_Index[[#This Row],[ID]]&amp;Table_Index[[#This Row],[year]]</f>
        <v>91852008</v>
      </c>
      <c r="P1400" t="str">
        <v>93942004</v>
      </c>
      <c r="Q1400" t="str">
        <f t="shared" si="84"/>
        <v>9394</v>
      </c>
      <c r="R1400" t="str">
        <f t="shared" si="85"/>
        <v>2004</v>
      </c>
      <c r="S1400">
        <f>SUMIFS(INDEX(Table_Index[],,MATCH(S$12,Table_Index[#Headers],0)),
Table_Index[ID],$Q1400,Table_Index[year],$R1400)/COUNTIFS(Table_Index[Quarter],"&lt;&gt;''",Table_Index[ID],$Q1400,Table_Index[year],$R1400)</f>
        <v>0.15554922500000001</v>
      </c>
      <c r="T1400">
        <f>SUMIFS(INDEX(Table_Index[],,MATCH(T$12,Table_Index[#Headers],0)),
Table_Index[ID],$Q1400,Table_Index[year],$R1400)/COUNTIFS(Table_Index[Quarter],"&lt;&gt;''",Table_Index[ID],$Q1400,Table_Index[year],$R1400)</f>
        <v>2.2369549999999998E-2</v>
      </c>
      <c r="U1400">
        <f>SUMIFS(INDEX(Table_Index[],,MATCH(U$12,Table_Index[#Headers],0)),
Table_Index[ID],$Q1400,Table_Index[year],$R1400)/COUNTIFS(Table_Index[Quarter],"&lt;&gt;''",Table_Index[ID],$Q1400,Table_Index[year],$R1400)</f>
        <v>5.8566050000000001E-2</v>
      </c>
      <c r="V1400">
        <f>SUMIFS(INDEX(Table_Index[],,MATCH(V$12,Table_Index[#Headers],0)),
Table_Index[ID],$Q1400,Table_Index[year],$R1400)/COUNTIFS(Table_Index[Quarter],"&lt;&gt;''",Table_Index[ID],$Q1400,Table_Index[year],$R1400)</f>
        <v>0.19596089999999999</v>
      </c>
      <c r="W1400">
        <f>SUMIFS(INDEX(Table_Index[],,MATCH(W$12,Table_Index[#Headers],0)),
Table_Index[ID],$Q1400,Table_Index[year],$R1400)/COUNTIFS(Table_Index[Quarter],"&lt;&gt;''",Table_Index[ID],$Q1400,Table_Index[year],$R1400)</f>
        <v>1.94269E-2</v>
      </c>
      <c r="X1400">
        <f>SUMIFS(INDEX(Table_Index[],,MATCH(X$12,Table_Index[#Headers],0)),
Table_Index[ID],$Q1400,Table_Index[year],$R1400)/COUNTIFS(Table_Index[Quarter],"&lt;&gt;''",Table_Index[ID],$Q1400,Table_Index[year],$R1400)</f>
        <v>0.20004145000000001</v>
      </c>
      <c r="Y1400">
        <f>SUMIFS(INDEX(Table_Index[],,MATCH(Y$12,Table_Index[#Headers],0)),
Table_Index[ID],$Q1400,Table_Index[year],$R1400)/COUNTIFS(Table_Index[Quarter],"&lt;&gt;''",Table_Index[ID],$Q1400,Table_Index[year],$R1400)</f>
        <v>6.3648275000000004E-2</v>
      </c>
      <c r="Z1400">
        <f>SUMIFS(INDEX(Table_Index[],,MATCH(Z$12,Table_Index[#Headers],0)),
Table_Index[ID],$Q1400,Table_Index[year],$R1400)/COUNTIFS(Table_Index[Quarter],"&lt;&gt;''",Table_Index[ID],$Q1400,Table_Index[year],$R1400)</f>
        <v>7.4987600000000001E-2</v>
      </c>
      <c r="AA1400">
        <f>SUMIFS(INDEX(Table_Index[],,MATCH(AA$12,Table_Index[#Headers],0)),
Table_Index[ID],$Q1400,Table_Index[year],$R1400)/COUNTIFS(Table_Index[Quarter],"&lt;&gt;''",Table_Index[ID],$Q1400,Table_Index[year],$R1400)</f>
        <v>0.10189134999999999</v>
      </c>
      <c r="AB1400">
        <f>SUMIFS(INDEX(Table_Index[],,MATCH(AB$12,Table_Index[#Headers],0)),
Table_Index[ID],$Q1400,Table_Index[year],$R1400)/COUNTIFS(Table_Index[Quarter],"&lt;&gt;''",Table_Index[ID],$Q1400,Table_Index[year],$R1400)</f>
        <v>0.10755872499999999</v>
      </c>
      <c r="AC1400" s="24">
        <f t="shared" si="86"/>
        <v>1.0000000250000003</v>
      </c>
      <c r="AD1400">
        <f>COUNTIFS(Table_Index[Quarter],"&lt;&gt;''",Table_Index[ID],$Q1400,Table_Index[year],$R1400)</f>
        <v>4</v>
      </c>
      <c r="AE1400" s="34">
        <f t="shared" si="87"/>
        <v>0.86145442953888818</v>
      </c>
    </row>
    <row r="1401" spans="1:31" x14ac:dyDescent="0.3">
      <c r="A1401">
        <v>9185</v>
      </c>
      <c r="B1401">
        <v>2008</v>
      </c>
      <c r="C1401">
        <v>2</v>
      </c>
      <c r="D1401">
        <v>7.6719200000000001E-2</v>
      </c>
      <c r="E1401">
        <v>0.51917740000000001</v>
      </c>
      <c r="F1401">
        <v>0.1058196</v>
      </c>
      <c r="G1401">
        <v>9.28567E-2</v>
      </c>
      <c r="H1401">
        <v>5.5113999999999996E-3</v>
      </c>
      <c r="I1401">
        <v>0</v>
      </c>
      <c r="J1401">
        <v>0.10791870000000001</v>
      </c>
      <c r="K1401">
        <v>3.3068599999999997E-2</v>
      </c>
      <c r="L1401">
        <v>5.5555300000000002E-2</v>
      </c>
      <c r="M1401">
        <v>3.3730000000000001E-3</v>
      </c>
      <c r="O1401" t="str">
        <f>Table_Index[[#This Row],[ID]]&amp;Table_Index[[#This Row],[year]]</f>
        <v>91852008</v>
      </c>
      <c r="P1401" t="str">
        <v>93952003</v>
      </c>
      <c r="Q1401" t="str">
        <f t="shared" si="84"/>
        <v>9395</v>
      </c>
      <c r="R1401" t="str">
        <f t="shared" si="85"/>
        <v>2003</v>
      </c>
      <c r="S1401">
        <f>SUMIFS(INDEX(Table_Index[],,MATCH(S$12,Table_Index[#Headers],0)),
Table_Index[ID],$Q1401,Table_Index[year],$R1401)/COUNTIFS(Table_Index[Quarter],"&lt;&gt;''",Table_Index[ID],$Q1401,Table_Index[year],$R1401)</f>
        <v>0.30086100000000005</v>
      </c>
      <c r="T1401">
        <f>SUMIFS(INDEX(Table_Index[],,MATCH(T$12,Table_Index[#Headers],0)),
Table_Index[ID],$Q1401,Table_Index[year],$R1401)/COUNTIFS(Table_Index[Quarter],"&lt;&gt;''",Table_Index[ID],$Q1401,Table_Index[year],$R1401)</f>
        <v>5.5836325000000006E-2</v>
      </c>
      <c r="U1401">
        <f>SUMIFS(INDEX(Table_Index[],,MATCH(U$12,Table_Index[#Headers],0)),
Table_Index[ID],$Q1401,Table_Index[year],$R1401)/COUNTIFS(Table_Index[Quarter],"&lt;&gt;''",Table_Index[ID],$Q1401,Table_Index[year],$R1401)</f>
        <v>0.29808595000000004</v>
      </c>
      <c r="V1401">
        <f>SUMIFS(INDEX(Table_Index[],,MATCH(V$12,Table_Index[#Headers],0)),
Table_Index[ID],$Q1401,Table_Index[year],$R1401)/COUNTIFS(Table_Index[Quarter],"&lt;&gt;''",Table_Index[ID],$Q1401,Table_Index[year],$R1401)</f>
        <v>7.5368450000000003E-2</v>
      </c>
      <c r="W1401">
        <f>SUMIFS(INDEX(Table_Index[],,MATCH(W$12,Table_Index[#Headers],0)),
Table_Index[ID],$Q1401,Table_Index[year],$R1401)/COUNTIFS(Table_Index[Quarter],"&lt;&gt;''",Table_Index[ID],$Q1401,Table_Index[year],$R1401)</f>
        <v>0</v>
      </c>
      <c r="X1401">
        <f>SUMIFS(INDEX(Table_Index[],,MATCH(X$12,Table_Index[#Headers],0)),
Table_Index[ID],$Q1401,Table_Index[year],$R1401)/COUNTIFS(Table_Index[Quarter],"&lt;&gt;''",Table_Index[ID],$Q1401,Table_Index[year],$R1401)</f>
        <v>0</v>
      </c>
      <c r="Y1401">
        <f>SUMIFS(INDEX(Table_Index[],,MATCH(Y$12,Table_Index[#Headers],0)),
Table_Index[ID],$Q1401,Table_Index[year],$R1401)/COUNTIFS(Table_Index[Quarter],"&lt;&gt;''",Table_Index[ID],$Q1401,Table_Index[year],$R1401)</f>
        <v>4.4662225E-2</v>
      </c>
      <c r="Z1401">
        <f>SUMIFS(INDEX(Table_Index[],,MATCH(Z$12,Table_Index[#Headers],0)),
Table_Index[ID],$Q1401,Table_Index[year],$R1401)/COUNTIFS(Table_Index[Quarter],"&lt;&gt;''",Table_Index[ID],$Q1401,Table_Index[year],$R1401)</f>
        <v>9.25985E-2</v>
      </c>
      <c r="AA1401">
        <f>SUMIFS(INDEX(Table_Index[],,MATCH(AA$12,Table_Index[#Headers],0)),
Table_Index[ID],$Q1401,Table_Index[year],$R1401)/COUNTIFS(Table_Index[Quarter],"&lt;&gt;''",Table_Index[ID],$Q1401,Table_Index[year],$R1401)</f>
        <v>0.110150025</v>
      </c>
      <c r="AB1401">
        <f>SUMIFS(INDEX(Table_Index[],,MATCH(AB$12,Table_Index[#Headers],0)),
Table_Index[ID],$Q1401,Table_Index[year],$R1401)/COUNTIFS(Table_Index[Quarter],"&lt;&gt;''",Table_Index[ID],$Q1401,Table_Index[year],$R1401)</f>
        <v>2.2437525E-2</v>
      </c>
      <c r="AC1401" s="24">
        <f t="shared" si="86"/>
        <v>1.0000000000000002</v>
      </c>
      <c r="AD1401">
        <f>COUNTIFS(Table_Index[Quarter],"&lt;&gt;''",Table_Index[ID],$Q1401,Table_Index[year],$R1401)</f>
        <v>4</v>
      </c>
      <c r="AE1401" s="34">
        <f t="shared" si="87"/>
        <v>0.78862365956686242</v>
      </c>
    </row>
    <row r="1402" spans="1:31" x14ac:dyDescent="0.3">
      <c r="A1402">
        <v>9185</v>
      </c>
      <c r="B1402">
        <v>2008</v>
      </c>
      <c r="C1402">
        <v>3</v>
      </c>
      <c r="D1402">
        <v>0.1101645</v>
      </c>
      <c r="E1402">
        <v>9.5475900000000002E-2</v>
      </c>
      <c r="F1402">
        <v>0.29377199999999998</v>
      </c>
      <c r="G1402">
        <v>0.17332549999999999</v>
      </c>
      <c r="H1402">
        <v>5.8754000000000002E-3</v>
      </c>
      <c r="I1402">
        <v>0</v>
      </c>
      <c r="J1402">
        <v>5.8754399999999998E-2</v>
      </c>
      <c r="K1402">
        <v>3.6721499999999997E-2</v>
      </c>
      <c r="L1402">
        <v>0.220329</v>
      </c>
      <c r="M1402">
        <v>5.5817000000000002E-3</v>
      </c>
      <c r="O1402" t="str">
        <f>Table_Index[[#This Row],[ID]]&amp;Table_Index[[#This Row],[year]]</f>
        <v>91852008</v>
      </c>
      <c r="P1402" t="str">
        <v>93952004</v>
      </c>
      <c r="Q1402" t="str">
        <f t="shared" si="84"/>
        <v>9395</v>
      </c>
      <c r="R1402" t="str">
        <f t="shared" si="85"/>
        <v>2004</v>
      </c>
      <c r="S1402">
        <f>SUMIFS(INDEX(Table_Index[],,MATCH(S$12,Table_Index[#Headers],0)),
Table_Index[ID],$Q1402,Table_Index[year],$R1402)/COUNTIFS(Table_Index[Quarter],"&lt;&gt;''",Table_Index[ID],$Q1402,Table_Index[year],$R1402)</f>
        <v>0.37119117499999998</v>
      </c>
      <c r="T1402">
        <f>SUMIFS(INDEX(Table_Index[],,MATCH(T$12,Table_Index[#Headers],0)),
Table_Index[ID],$Q1402,Table_Index[year],$R1402)/COUNTIFS(Table_Index[Quarter],"&lt;&gt;''",Table_Index[ID],$Q1402,Table_Index[year],$R1402)</f>
        <v>8.695145E-2</v>
      </c>
      <c r="U1402">
        <f>SUMIFS(INDEX(Table_Index[],,MATCH(U$12,Table_Index[#Headers],0)),
Table_Index[ID],$Q1402,Table_Index[year],$R1402)/COUNTIFS(Table_Index[Quarter],"&lt;&gt;''",Table_Index[ID],$Q1402,Table_Index[year],$R1402)</f>
        <v>9.7357075000000001E-2</v>
      </c>
      <c r="V1402">
        <f>SUMIFS(INDEX(Table_Index[],,MATCH(V$12,Table_Index[#Headers],0)),
Table_Index[ID],$Q1402,Table_Index[year],$R1402)/COUNTIFS(Table_Index[Quarter],"&lt;&gt;''",Table_Index[ID],$Q1402,Table_Index[year],$R1402)</f>
        <v>6.0707374999999994E-2</v>
      </c>
      <c r="W1402">
        <f>SUMIFS(INDEX(Table_Index[],,MATCH(W$12,Table_Index[#Headers],0)),
Table_Index[ID],$Q1402,Table_Index[year],$R1402)/COUNTIFS(Table_Index[Quarter],"&lt;&gt;''",Table_Index[ID],$Q1402,Table_Index[year],$R1402)</f>
        <v>0</v>
      </c>
      <c r="X1402">
        <f>SUMIFS(INDEX(Table_Index[],,MATCH(X$12,Table_Index[#Headers],0)),
Table_Index[ID],$Q1402,Table_Index[year],$R1402)/COUNTIFS(Table_Index[Quarter],"&lt;&gt;''",Table_Index[ID],$Q1402,Table_Index[year],$R1402)</f>
        <v>0.22642420000000002</v>
      </c>
      <c r="Y1402">
        <f>SUMIFS(INDEX(Table_Index[],,MATCH(Y$12,Table_Index[#Headers],0)),
Table_Index[ID],$Q1402,Table_Index[year],$R1402)/COUNTIFS(Table_Index[Quarter],"&lt;&gt;''",Table_Index[ID],$Q1402,Table_Index[year],$R1402)</f>
        <v>2.4760025000000001E-2</v>
      </c>
      <c r="Z1402">
        <f>SUMIFS(INDEX(Table_Index[],,MATCH(Z$12,Table_Index[#Headers],0)),
Table_Index[ID],$Q1402,Table_Index[year],$R1402)/COUNTIFS(Table_Index[Quarter],"&lt;&gt;''",Table_Index[ID],$Q1402,Table_Index[year],$R1402)</f>
        <v>4.9873575000000003E-2</v>
      </c>
      <c r="AA1402">
        <f>SUMIFS(INDEX(Table_Index[],,MATCH(AA$12,Table_Index[#Headers],0)),
Table_Index[ID],$Q1402,Table_Index[year],$R1402)/COUNTIFS(Table_Index[Quarter],"&lt;&gt;''",Table_Index[ID],$Q1402,Table_Index[year],$R1402)</f>
        <v>6.5492225000000001E-2</v>
      </c>
      <c r="AB1402">
        <f>SUMIFS(INDEX(Table_Index[],,MATCH(AB$12,Table_Index[#Headers],0)),
Table_Index[ID],$Q1402,Table_Index[year],$R1402)/COUNTIFS(Table_Index[Quarter],"&lt;&gt;''",Table_Index[ID],$Q1402,Table_Index[year],$R1402)</f>
        <v>1.7242850000000001E-2</v>
      </c>
      <c r="AC1402" s="24">
        <f t="shared" si="86"/>
        <v>0.99999994999999997</v>
      </c>
      <c r="AD1402">
        <f>COUNTIFS(Table_Index[Quarter],"&lt;&gt;''",Table_Index[ID],$Q1402,Table_Index[year],$R1402)</f>
        <v>4</v>
      </c>
      <c r="AE1402" s="34">
        <f t="shared" si="87"/>
        <v>0.78253787343457626</v>
      </c>
    </row>
    <row r="1403" spans="1:31" x14ac:dyDescent="0.3">
      <c r="A1403">
        <v>9185</v>
      </c>
      <c r="B1403">
        <v>2008</v>
      </c>
      <c r="C1403">
        <v>4</v>
      </c>
      <c r="D1403">
        <v>6.9026400000000002E-2</v>
      </c>
      <c r="E1403">
        <v>0.1250288</v>
      </c>
      <c r="F1403">
        <v>0.19535759999999999</v>
      </c>
      <c r="G1403">
        <v>0.23738909999999999</v>
      </c>
      <c r="H1403">
        <v>2.7675700000000001E-2</v>
      </c>
      <c r="I1403">
        <v>5.20954E-2</v>
      </c>
      <c r="J1403">
        <v>0.14456459999999999</v>
      </c>
      <c r="K1403">
        <v>5.8607300000000001E-2</v>
      </c>
      <c r="L1403">
        <v>7.8143000000000004E-2</v>
      </c>
      <c r="M1403">
        <v>1.21122E-2</v>
      </c>
      <c r="O1403" t="str">
        <f>Table_Index[[#This Row],[ID]]&amp;Table_Index[[#This Row],[year]]</f>
        <v>91852008</v>
      </c>
      <c r="P1403" t="str">
        <v>93962003</v>
      </c>
      <c r="Q1403" t="str">
        <f t="shared" si="84"/>
        <v>9396</v>
      </c>
      <c r="R1403" t="str">
        <f t="shared" si="85"/>
        <v>2003</v>
      </c>
      <c r="S1403">
        <f>SUMIFS(INDEX(Table_Index[],,MATCH(S$12,Table_Index[#Headers],0)),
Table_Index[ID],$Q1403,Table_Index[year],$R1403)/COUNTIFS(Table_Index[Quarter],"&lt;&gt;''",Table_Index[ID],$Q1403,Table_Index[year],$R1403)</f>
        <v>3.7091499999999999E-2</v>
      </c>
      <c r="T1403">
        <f>SUMIFS(INDEX(Table_Index[],,MATCH(T$12,Table_Index[#Headers],0)),
Table_Index[ID],$Q1403,Table_Index[year],$R1403)/COUNTIFS(Table_Index[Quarter],"&lt;&gt;''",Table_Index[ID],$Q1403,Table_Index[year],$R1403)</f>
        <v>5.1120325000000001E-2</v>
      </c>
      <c r="U1403">
        <f>SUMIFS(INDEX(Table_Index[],,MATCH(U$12,Table_Index[#Headers],0)),
Table_Index[ID],$Q1403,Table_Index[year],$R1403)/COUNTIFS(Table_Index[Quarter],"&lt;&gt;''",Table_Index[ID],$Q1403,Table_Index[year],$R1403)</f>
        <v>0.191600625</v>
      </c>
      <c r="V1403">
        <f>SUMIFS(INDEX(Table_Index[],,MATCH(V$12,Table_Index[#Headers],0)),
Table_Index[ID],$Q1403,Table_Index[year],$R1403)/COUNTIFS(Table_Index[Quarter],"&lt;&gt;''",Table_Index[ID],$Q1403,Table_Index[year],$R1403)</f>
        <v>7.4334625000000001E-2</v>
      </c>
      <c r="W1403">
        <f>SUMIFS(INDEX(Table_Index[],,MATCH(W$12,Table_Index[#Headers],0)),
Table_Index[ID],$Q1403,Table_Index[year],$R1403)/COUNTIFS(Table_Index[Quarter],"&lt;&gt;''",Table_Index[ID],$Q1403,Table_Index[year],$R1403)</f>
        <v>6.9930000000000001E-3</v>
      </c>
      <c r="X1403">
        <f>SUMIFS(INDEX(Table_Index[],,MATCH(X$12,Table_Index[#Headers],0)),
Table_Index[ID],$Q1403,Table_Index[year],$R1403)/COUNTIFS(Table_Index[Quarter],"&lt;&gt;''",Table_Index[ID],$Q1403,Table_Index[year],$R1403)</f>
        <v>9.6169925000000003E-2</v>
      </c>
      <c r="Y1403">
        <f>SUMIFS(INDEX(Table_Index[],,MATCH(Y$12,Table_Index[#Headers],0)),
Table_Index[ID],$Q1403,Table_Index[year],$R1403)/COUNTIFS(Table_Index[Quarter],"&lt;&gt;''",Table_Index[ID],$Q1403,Table_Index[year],$R1403)</f>
        <v>0.105588775</v>
      </c>
      <c r="Z1403">
        <f>SUMIFS(INDEX(Table_Index[],,MATCH(Z$12,Table_Index[#Headers],0)),
Table_Index[ID],$Q1403,Table_Index[year],$R1403)/COUNTIFS(Table_Index[Quarter],"&lt;&gt;''",Table_Index[ID],$Q1403,Table_Index[year],$R1403)</f>
        <v>0.30865432500000001</v>
      </c>
      <c r="AA1403">
        <f>SUMIFS(INDEX(Table_Index[],,MATCH(AA$12,Table_Index[#Headers],0)),
Table_Index[ID],$Q1403,Table_Index[year],$R1403)/COUNTIFS(Table_Index[Quarter],"&lt;&gt;''",Table_Index[ID],$Q1403,Table_Index[year],$R1403)</f>
        <v>0.10347307499999998</v>
      </c>
      <c r="AB1403">
        <f>SUMIFS(INDEX(Table_Index[],,MATCH(AB$12,Table_Index[#Headers],0)),
Table_Index[ID],$Q1403,Table_Index[year],$R1403)/COUNTIFS(Table_Index[Quarter],"&lt;&gt;''",Table_Index[ID],$Q1403,Table_Index[year],$R1403)</f>
        <v>2.4973824999999998E-2</v>
      </c>
      <c r="AC1403" s="24">
        <f t="shared" si="86"/>
        <v>1</v>
      </c>
      <c r="AD1403">
        <f>COUNTIFS(Table_Index[Quarter],"&lt;&gt;''",Table_Index[ID],$Q1403,Table_Index[year],$R1403)</f>
        <v>4</v>
      </c>
      <c r="AE1403" s="34">
        <f t="shared" si="87"/>
        <v>0.82673008956956506</v>
      </c>
    </row>
    <row r="1404" spans="1:31" x14ac:dyDescent="0.3">
      <c r="A1404">
        <v>9185</v>
      </c>
      <c r="B1404">
        <v>2009</v>
      </c>
      <c r="C1404">
        <v>1</v>
      </c>
      <c r="D1404">
        <v>0.18506900000000001</v>
      </c>
      <c r="E1404">
        <v>0.28739749999999997</v>
      </c>
      <c r="F1404">
        <v>0.1409706</v>
      </c>
      <c r="G1404">
        <v>0.1156682</v>
      </c>
      <c r="H1404">
        <v>2.5157800000000001E-2</v>
      </c>
      <c r="I1404">
        <v>0</v>
      </c>
      <c r="J1404">
        <v>0.1084389</v>
      </c>
      <c r="K1404">
        <v>2.8917000000000002E-2</v>
      </c>
      <c r="L1404">
        <v>9.5426200000000003E-2</v>
      </c>
      <c r="M1404">
        <v>1.2954800000000001E-2</v>
      </c>
      <c r="O1404" t="str">
        <f>Table_Index[[#This Row],[ID]]&amp;Table_Index[[#This Row],[year]]</f>
        <v>91852009</v>
      </c>
      <c r="P1404" t="str">
        <v>93962004</v>
      </c>
      <c r="Q1404" t="str">
        <f t="shared" si="84"/>
        <v>9396</v>
      </c>
      <c r="R1404" t="str">
        <f t="shared" si="85"/>
        <v>2004</v>
      </c>
      <c r="S1404">
        <f>SUMIFS(INDEX(Table_Index[],,MATCH(S$12,Table_Index[#Headers],0)),
Table_Index[ID],$Q1404,Table_Index[year],$R1404)/COUNTIFS(Table_Index[Quarter],"&lt;&gt;''",Table_Index[ID],$Q1404,Table_Index[year],$R1404)</f>
        <v>4.9210799999999999E-2</v>
      </c>
      <c r="T1404">
        <f>SUMIFS(INDEX(Table_Index[],,MATCH(T$12,Table_Index[#Headers],0)),
Table_Index[ID],$Q1404,Table_Index[year],$R1404)/COUNTIFS(Table_Index[Quarter],"&lt;&gt;''",Table_Index[ID],$Q1404,Table_Index[year],$R1404)</f>
        <v>6.1093649999999999E-2</v>
      </c>
      <c r="U1404">
        <f>SUMIFS(INDEX(Table_Index[],,MATCH(U$12,Table_Index[#Headers],0)),
Table_Index[ID],$Q1404,Table_Index[year],$R1404)/COUNTIFS(Table_Index[Quarter],"&lt;&gt;''",Table_Index[ID],$Q1404,Table_Index[year],$R1404)</f>
        <v>0.12160935000000002</v>
      </c>
      <c r="V1404">
        <f>SUMIFS(INDEX(Table_Index[],,MATCH(V$12,Table_Index[#Headers],0)),
Table_Index[ID],$Q1404,Table_Index[year],$R1404)/COUNTIFS(Table_Index[Quarter],"&lt;&gt;''",Table_Index[ID],$Q1404,Table_Index[year],$R1404)</f>
        <v>0.20739502500000001</v>
      </c>
      <c r="W1404">
        <f>SUMIFS(INDEX(Table_Index[],,MATCH(W$12,Table_Index[#Headers],0)),
Table_Index[ID],$Q1404,Table_Index[year],$R1404)/COUNTIFS(Table_Index[Quarter],"&lt;&gt;''",Table_Index[ID],$Q1404,Table_Index[year],$R1404)</f>
        <v>8.7005999999999993E-3</v>
      </c>
      <c r="X1404">
        <f>SUMIFS(INDEX(Table_Index[],,MATCH(X$12,Table_Index[#Headers],0)),
Table_Index[ID],$Q1404,Table_Index[year],$R1404)/COUNTIFS(Table_Index[Quarter],"&lt;&gt;''",Table_Index[ID],$Q1404,Table_Index[year],$R1404)</f>
        <v>0.20646420000000004</v>
      </c>
      <c r="Y1404">
        <f>SUMIFS(INDEX(Table_Index[],,MATCH(Y$12,Table_Index[#Headers],0)),
Table_Index[ID],$Q1404,Table_Index[year],$R1404)/COUNTIFS(Table_Index[Quarter],"&lt;&gt;''",Table_Index[ID],$Q1404,Table_Index[year],$R1404)</f>
        <v>0.193845675</v>
      </c>
      <c r="Z1404">
        <f>SUMIFS(INDEX(Table_Index[],,MATCH(Z$12,Table_Index[#Headers],0)),
Table_Index[ID],$Q1404,Table_Index[year],$R1404)/COUNTIFS(Table_Index[Quarter],"&lt;&gt;''",Table_Index[ID],$Q1404,Table_Index[year],$R1404)</f>
        <v>4.4438675000000004E-2</v>
      </c>
      <c r="AA1404">
        <f>SUMIFS(INDEX(Table_Index[],,MATCH(AA$12,Table_Index[#Headers],0)),
Table_Index[ID],$Q1404,Table_Index[year],$R1404)/COUNTIFS(Table_Index[Quarter],"&lt;&gt;''",Table_Index[ID],$Q1404,Table_Index[year],$R1404)</f>
        <v>8.4771924999999998E-2</v>
      </c>
      <c r="AB1404">
        <f>SUMIFS(INDEX(Table_Index[],,MATCH(AB$12,Table_Index[#Headers],0)),
Table_Index[ID],$Q1404,Table_Index[year],$R1404)/COUNTIFS(Table_Index[Quarter],"&lt;&gt;''",Table_Index[ID],$Q1404,Table_Index[year],$R1404)</f>
        <v>2.2470199999999999E-2</v>
      </c>
      <c r="AC1404" s="24">
        <f t="shared" si="86"/>
        <v>1.0000001000000001</v>
      </c>
      <c r="AD1404">
        <f>COUNTIFS(Table_Index[Quarter],"&lt;&gt;''",Table_Index[ID],$Q1404,Table_Index[year],$R1404)</f>
        <v>4</v>
      </c>
      <c r="AE1404" s="34">
        <f t="shared" si="87"/>
        <v>0.84609903566065747</v>
      </c>
    </row>
    <row r="1405" spans="1:31" x14ac:dyDescent="0.3">
      <c r="A1405">
        <v>9185</v>
      </c>
      <c r="B1405">
        <v>2009</v>
      </c>
      <c r="C1405">
        <v>2</v>
      </c>
      <c r="D1405">
        <v>0.16349050000000001</v>
      </c>
      <c r="E1405">
        <v>0.19211700000000001</v>
      </c>
      <c r="F1405">
        <v>7.2043899999999994E-2</v>
      </c>
      <c r="G1405">
        <v>0.25575579999999998</v>
      </c>
      <c r="H1405">
        <v>0.1040634</v>
      </c>
      <c r="I1405">
        <v>0</v>
      </c>
      <c r="J1405">
        <v>9.1255600000000006E-2</v>
      </c>
      <c r="K1405">
        <v>2.1613199999999999E-2</v>
      </c>
      <c r="L1405">
        <v>9.1255600000000006E-2</v>
      </c>
      <c r="M1405">
        <v>8.4051000000000004E-3</v>
      </c>
      <c r="O1405" t="str">
        <f>Table_Index[[#This Row],[ID]]&amp;Table_Index[[#This Row],[year]]</f>
        <v>91852009</v>
      </c>
      <c r="P1405" t="str">
        <v>93962005</v>
      </c>
      <c r="Q1405" t="str">
        <f t="shared" si="84"/>
        <v>9396</v>
      </c>
      <c r="R1405" t="str">
        <f t="shared" si="85"/>
        <v>2005</v>
      </c>
      <c r="S1405">
        <f>SUMIFS(INDEX(Table_Index[],,MATCH(S$12,Table_Index[#Headers],0)),
Table_Index[ID],$Q1405,Table_Index[year],$R1405)/COUNTIFS(Table_Index[Quarter],"&lt;&gt;''",Table_Index[ID],$Q1405,Table_Index[year],$R1405)</f>
        <v>0.16355844999999999</v>
      </c>
      <c r="T1405">
        <f>SUMIFS(INDEX(Table_Index[],,MATCH(T$12,Table_Index[#Headers],0)),
Table_Index[ID],$Q1405,Table_Index[year],$R1405)/COUNTIFS(Table_Index[Quarter],"&lt;&gt;''",Table_Index[ID],$Q1405,Table_Index[year],$R1405)</f>
        <v>7.9783499999999993E-2</v>
      </c>
      <c r="U1405">
        <f>SUMIFS(INDEX(Table_Index[],,MATCH(U$12,Table_Index[#Headers],0)),
Table_Index[ID],$Q1405,Table_Index[year],$R1405)/COUNTIFS(Table_Index[Quarter],"&lt;&gt;''",Table_Index[ID],$Q1405,Table_Index[year],$R1405)</f>
        <v>8.2358924999999986E-2</v>
      </c>
      <c r="V1405">
        <f>SUMIFS(INDEX(Table_Index[],,MATCH(V$12,Table_Index[#Headers],0)),
Table_Index[ID],$Q1405,Table_Index[year],$R1405)/COUNTIFS(Table_Index[Quarter],"&lt;&gt;''",Table_Index[ID],$Q1405,Table_Index[year],$R1405)</f>
        <v>0.10578430000000001</v>
      </c>
      <c r="W1405">
        <f>SUMIFS(INDEX(Table_Index[],,MATCH(W$12,Table_Index[#Headers],0)),
Table_Index[ID],$Q1405,Table_Index[year],$R1405)/COUNTIFS(Table_Index[Quarter],"&lt;&gt;''",Table_Index[ID],$Q1405,Table_Index[year],$R1405)</f>
        <v>1.7975999999999999E-3</v>
      </c>
      <c r="X1405">
        <f>SUMIFS(INDEX(Table_Index[],,MATCH(X$12,Table_Index[#Headers],0)),
Table_Index[ID],$Q1405,Table_Index[year],$R1405)/COUNTIFS(Table_Index[Quarter],"&lt;&gt;''",Table_Index[ID],$Q1405,Table_Index[year],$R1405)</f>
        <v>0.25379087499999997</v>
      </c>
      <c r="Y1405">
        <f>SUMIFS(INDEX(Table_Index[],,MATCH(Y$12,Table_Index[#Headers],0)),
Table_Index[ID],$Q1405,Table_Index[year],$R1405)/COUNTIFS(Table_Index[Quarter],"&lt;&gt;''",Table_Index[ID],$Q1405,Table_Index[year],$R1405)</f>
        <v>5.238305E-2</v>
      </c>
      <c r="Z1405">
        <f>SUMIFS(INDEX(Table_Index[],,MATCH(Z$12,Table_Index[#Headers],0)),
Table_Index[ID],$Q1405,Table_Index[year],$R1405)/COUNTIFS(Table_Index[Quarter],"&lt;&gt;''",Table_Index[ID],$Q1405,Table_Index[year],$R1405)</f>
        <v>0.1540849</v>
      </c>
      <c r="AA1405">
        <f>SUMIFS(INDEX(Table_Index[],,MATCH(AA$12,Table_Index[#Headers],0)),
Table_Index[ID],$Q1405,Table_Index[year],$R1405)/COUNTIFS(Table_Index[Quarter],"&lt;&gt;''",Table_Index[ID],$Q1405,Table_Index[year],$R1405)</f>
        <v>9.9529324999999988E-2</v>
      </c>
      <c r="AB1405">
        <f>SUMIFS(INDEX(Table_Index[],,MATCH(AB$12,Table_Index[#Headers],0)),
Table_Index[ID],$Q1405,Table_Index[year],$R1405)/COUNTIFS(Table_Index[Quarter],"&lt;&gt;''",Table_Index[ID],$Q1405,Table_Index[year],$R1405)</f>
        <v>6.9291750000000001E-3</v>
      </c>
      <c r="AC1405" s="24">
        <f t="shared" si="86"/>
        <v>1.0000000999999998</v>
      </c>
      <c r="AD1405">
        <f>COUNTIFS(Table_Index[Quarter],"&lt;&gt;''",Table_Index[ID],$Q1405,Table_Index[year],$R1405)</f>
        <v>4</v>
      </c>
      <c r="AE1405" s="34">
        <f t="shared" si="87"/>
        <v>0.84805663597222747</v>
      </c>
    </row>
    <row r="1406" spans="1:31" x14ac:dyDescent="0.3">
      <c r="A1406">
        <v>9185</v>
      </c>
      <c r="B1406">
        <v>2009</v>
      </c>
      <c r="C1406">
        <v>3</v>
      </c>
      <c r="D1406">
        <v>7.5897000000000006E-2</v>
      </c>
      <c r="E1406">
        <v>0.21840290000000001</v>
      </c>
      <c r="F1406">
        <v>6.2128900000000001E-2</v>
      </c>
      <c r="G1406">
        <v>0.19587869999999999</v>
      </c>
      <c r="H1406">
        <v>4.6941900000000002E-2</v>
      </c>
      <c r="I1406">
        <v>5.5225700000000003E-2</v>
      </c>
      <c r="J1406">
        <v>0.24046190000000001</v>
      </c>
      <c r="K1406">
        <v>4.3145099999999999E-2</v>
      </c>
      <c r="L1406">
        <v>5.5225700000000003E-2</v>
      </c>
      <c r="M1406">
        <v>6.6923E-3</v>
      </c>
      <c r="O1406" t="str">
        <f>Table_Index[[#This Row],[ID]]&amp;Table_Index[[#This Row],[year]]</f>
        <v>91852009</v>
      </c>
      <c r="P1406" t="str">
        <v>93962006</v>
      </c>
      <c r="Q1406" t="str">
        <f t="shared" si="84"/>
        <v>9396</v>
      </c>
      <c r="R1406" t="str">
        <f t="shared" si="85"/>
        <v>2006</v>
      </c>
      <c r="S1406">
        <f>SUMIFS(INDEX(Table_Index[],,MATCH(S$12,Table_Index[#Headers],0)),
Table_Index[ID],$Q1406,Table_Index[year],$R1406)/COUNTIFS(Table_Index[Quarter],"&lt;&gt;''",Table_Index[ID],$Q1406,Table_Index[year],$R1406)</f>
        <v>3.7513125000000001E-2</v>
      </c>
      <c r="T1406">
        <f>SUMIFS(INDEX(Table_Index[],,MATCH(T$12,Table_Index[#Headers],0)),
Table_Index[ID],$Q1406,Table_Index[year],$R1406)/COUNTIFS(Table_Index[Quarter],"&lt;&gt;''",Table_Index[ID],$Q1406,Table_Index[year],$R1406)</f>
        <v>0.14216725000000002</v>
      </c>
      <c r="U1406">
        <f>SUMIFS(INDEX(Table_Index[],,MATCH(U$12,Table_Index[#Headers],0)),
Table_Index[ID],$Q1406,Table_Index[year],$R1406)/COUNTIFS(Table_Index[Quarter],"&lt;&gt;''",Table_Index[ID],$Q1406,Table_Index[year],$R1406)</f>
        <v>4.9194049999999989E-2</v>
      </c>
      <c r="V1406">
        <f>SUMIFS(INDEX(Table_Index[],,MATCH(V$12,Table_Index[#Headers],0)),
Table_Index[ID],$Q1406,Table_Index[year],$R1406)/COUNTIFS(Table_Index[Quarter],"&lt;&gt;''",Table_Index[ID],$Q1406,Table_Index[year],$R1406)</f>
        <v>0.11905675000000002</v>
      </c>
      <c r="W1406">
        <f>SUMIFS(INDEX(Table_Index[],,MATCH(W$12,Table_Index[#Headers],0)),
Table_Index[ID],$Q1406,Table_Index[year],$R1406)/COUNTIFS(Table_Index[Quarter],"&lt;&gt;''",Table_Index[ID],$Q1406,Table_Index[year],$R1406)</f>
        <v>7.7071750000000001E-3</v>
      </c>
      <c r="X1406">
        <f>SUMIFS(INDEX(Table_Index[],,MATCH(X$12,Table_Index[#Headers],0)),
Table_Index[ID],$Q1406,Table_Index[year],$R1406)/COUNTIFS(Table_Index[Quarter],"&lt;&gt;''",Table_Index[ID],$Q1406,Table_Index[year],$R1406)</f>
        <v>0.37116860000000007</v>
      </c>
      <c r="Y1406">
        <f>SUMIFS(INDEX(Table_Index[],,MATCH(Y$12,Table_Index[#Headers],0)),
Table_Index[ID],$Q1406,Table_Index[year],$R1406)/COUNTIFS(Table_Index[Quarter],"&lt;&gt;''",Table_Index[ID],$Q1406,Table_Index[year],$R1406)</f>
        <v>9.0590224999999996E-2</v>
      </c>
      <c r="Z1406">
        <f>SUMIFS(INDEX(Table_Index[],,MATCH(Z$12,Table_Index[#Headers],0)),
Table_Index[ID],$Q1406,Table_Index[year],$R1406)/COUNTIFS(Table_Index[Quarter],"&lt;&gt;''",Table_Index[ID],$Q1406,Table_Index[year],$R1406)</f>
        <v>0.105371175</v>
      </c>
      <c r="AA1406">
        <f>SUMIFS(INDEX(Table_Index[],,MATCH(AA$12,Table_Index[#Headers],0)),
Table_Index[ID],$Q1406,Table_Index[year],$R1406)/COUNTIFS(Table_Index[Quarter],"&lt;&gt;''",Table_Index[ID],$Q1406,Table_Index[year],$R1406)</f>
        <v>7.4912400000000004E-2</v>
      </c>
      <c r="AB1406">
        <f>SUMIFS(INDEX(Table_Index[],,MATCH(AB$12,Table_Index[#Headers],0)),
Table_Index[ID],$Q1406,Table_Index[year],$R1406)/COUNTIFS(Table_Index[Quarter],"&lt;&gt;''",Table_Index[ID],$Q1406,Table_Index[year],$R1406)</f>
        <v>2.3192500000000001E-3</v>
      </c>
      <c r="AC1406" s="24">
        <f t="shared" si="86"/>
        <v>1.0000000000000002</v>
      </c>
      <c r="AD1406">
        <f>COUNTIFS(Table_Index[Quarter],"&lt;&gt;''",Table_Index[ID],$Q1406,Table_Index[year],$R1406)</f>
        <v>4</v>
      </c>
      <c r="AE1406" s="34">
        <f t="shared" si="87"/>
        <v>0.79903422405101243</v>
      </c>
    </row>
    <row r="1407" spans="1:31" x14ac:dyDescent="0.3">
      <c r="A1407">
        <v>9185</v>
      </c>
      <c r="B1407">
        <v>2009</v>
      </c>
      <c r="C1407">
        <v>4</v>
      </c>
      <c r="D1407">
        <v>4.5687600000000002E-2</v>
      </c>
      <c r="E1407">
        <v>0.1388904</v>
      </c>
      <c r="F1407">
        <v>0.10965030000000001</v>
      </c>
      <c r="G1407">
        <v>0.2010255</v>
      </c>
      <c r="H1407">
        <v>4.5687999999999996E-3</v>
      </c>
      <c r="I1407">
        <v>0.28556749999999997</v>
      </c>
      <c r="J1407">
        <v>5.9393899999999999E-2</v>
      </c>
      <c r="K1407">
        <v>1.3706299999999999E-2</v>
      </c>
      <c r="L1407">
        <v>0.13036200000000001</v>
      </c>
      <c r="M1407">
        <v>1.1147799999999999E-2</v>
      </c>
      <c r="O1407" t="str">
        <f>Table_Index[[#This Row],[ID]]&amp;Table_Index[[#This Row],[year]]</f>
        <v>91852009</v>
      </c>
      <c r="P1407" t="str">
        <v>93972003</v>
      </c>
      <c r="Q1407" t="str">
        <f t="shared" si="84"/>
        <v>9397</v>
      </c>
      <c r="R1407" t="str">
        <f t="shared" si="85"/>
        <v>2003</v>
      </c>
      <c r="S1407">
        <f>SUMIFS(INDEX(Table_Index[],,MATCH(S$12,Table_Index[#Headers],0)),
Table_Index[ID],$Q1407,Table_Index[year],$R1407)/COUNTIFS(Table_Index[Quarter],"&lt;&gt;''",Table_Index[ID],$Q1407,Table_Index[year],$R1407)</f>
        <v>7.2318400000000005E-2</v>
      </c>
      <c r="T1407">
        <f>SUMIFS(INDEX(Table_Index[],,MATCH(T$12,Table_Index[#Headers],0)),
Table_Index[ID],$Q1407,Table_Index[year],$R1407)/COUNTIFS(Table_Index[Quarter],"&lt;&gt;''",Table_Index[ID],$Q1407,Table_Index[year],$R1407)</f>
        <v>3.0949999999999999E-4</v>
      </c>
      <c r="U1407">
        <f>SUMIFS(INDEX(Table_Index[],,MATCH(U$12,Table_Index[#Headers],0)),
Table_Index[ID],$Q1407,Table_Index[year],$R1407)/COUNTIFS(Table_Index[Quarter],"&lt;&gt;''",Table_Index[ID],$Q1407,Table_Index[year],$R1407)</f>
        <v>6.2801325000000005E-2</v>
      </c>
      <c r="V1407">
        <f>SUMIFS(INDEX(Table_Index[],,MATCH(V$12,Table_Index[#Headers],0)),
Table_Index[ID],$Q1407,Table_Index[year],$R1407)/COUNTIFS(Table_Index[Quarter],"&lt;&gt;''",Table_Index[ID],$Q1407,Table_Index[year],$R1407)</f>
        <v>2.40427E-2</v>
      </c>
      <c r="W1407">
        <f>SUMIFS(INDEX(Table_Index[],,MATCH(W$12,Table_Index[#Headers],0)),
Table_Index[ID],$Q1407,Table_Index[year],$R1407)/COUNTIFS(Table_Index[Quarter],"&lt;&gt;''",Table_Index[ID],$Q1407,Table_Index[year],$R1407)</f>
        <v>9.0737499999999998E-4</v>
      </c>
      <c r="X1407">
        <f>SUMIFS(INDEX(Table_Index[],,MATCH(X$12,Table_Index[#Headers],0)),
Table_Index[ID],$Q1407,Table_Index[year],$R1407)/COUNTIFS(Table_Index[Quarter],"&lt;&gt;''",Table_Index[ID],$Q1407,Table_Index[year],$R1407)</f>
        <v>0.17150617500000001</v>
      </c>
      <c r="Y1407">
        <f>SUMIFS(INDEX(Table_Index[],,MATCH(Y$12,Table_Index[#Headers],0)),
Table_Index[ID],$Q1407,Table_Index[year],$R1407)/COUNTIFS(Table_Index[Quarter],"&lt;&gt;''",Table_Index[ID],$Q1407,Table_Index[year],$R1407)</f>
        <v>0.1059336</v>
      </c>
      <c r="Z1407">
        <f>SUMIFS(INDEX(Table_Index[],,MATCH(Z$12,Table_Index[#Headers],0)),
Table_Index[ID],$Q1407,Table_Index[year],$R1407)/COUNTIFS(Table_Index[Quarter],"&lt;&gt;''",Table_Index[ID],$Q1407,Table_Index[year],$R1407)</f>
        <v>0.51750819999999997</v>
      </c>
      <c r="AA1407">
        <f>SUMIFS(INDEX(Table_Index[],,MATCH(AA$12,Table_Index[#Headers],0)),
Table_Index[ID],$Q1407,Table_Index[year],$R1407)/COUNTIFS(Table_Index[Quarter],"&lt;&gt;''",Table_Index[ID],$Q1407,Table_Index[year],$R1407)</f>
        <v>3.7801275000000002E-2</v>
      </c>
      <c r="AB1407">
        <f>SUMIFS(INDEX(Table_Index[],,MATCH(AB$12,Table_Index[#Headers],0)),
Table_Index[ID],$Q1407,Table_Index[year],$R1407)/COUNTIFS(Table_Index[Quarter],"&lt;&gt;''",Table_Index[ID],$Q1407,Table_Index[year],$R1407)</f>
        <v>6.8714500000000003E-3</v>
      </c>
      <c r="AC1407" s="24">
        <f t="shared" si="86"/>
        <v>0.99999999999999989</v>
      </c>
      <c r="AD1407">
        <f>COUNTIFS(Table_Index[Quarter],"&lt;&gt;''",Table_Index[ID],$Q1407,Table_Index[year],$R1407)</f>
        <v>4</v>
      </c>
      <c r="AE1407" s="34">
        <f t="shared" si="87"/>
        <v>0.68031988610069505</v>
      </c>
    </row>
    <row r="1408" spans="1:31" x14ac:dyDescent="0.3">
      <c r="A1408">
        <v>9185</v>
      </c>
      <c r="B1408">
        <v>2010</v>
      </c>
      <c r="C1408">
        <v>1</v>
      </c>
      <c r="D1408">
        <v>8.9879799999999996E-2</v>
      </c>
      <c r="E1408">
        <v>7.0011699999999996E-2</v>
      </c>
      <c r="F1408">
        <v>0.12299350000000001</v>
      </c>
      <c r="G1408">
        <v>0.12299350000000001</v>
      </c>
      <c r="H1408">
        <v>7.0958000000000002E-3</v>
      </c>
      <c r="I1408">
        <v>0.35951939999999999</v>
      </c>
      <c r="J1408">
        <v>0.11353240000000001</v>
      </c>
      <c r="K1408">
        <v>1.32455E-2</v>
      </c>
      <c r="L1408">
        <v>9.3348899999999999E-2</v>
      </c>
      <c r="M1408">
        <v>7.3796E-3</v>
      </c>
      <c r="O1408" t="str">
        <f>Table_Index[[#This Row],[ID]]&amp;Table_Index[[#This Row],[year]]</f>
        <v>91852010</v>
      </c>
      <c r="P1408" t="str">
        <v>93972004</v>
      </c>
      <c r="Q1408" t="str">
        <f t="shared" si="84"/>
        <v>9397</v>
      </c>
      <c r="R1408" t="str">
        <f t="shared" si="85"/>
        <v>2004</v>
      </c>
      <c r="S1408">
        <f>SUMIFS(INDEX(Table_Index[],,MATCH(S$12,Table_Index[#Headers],0)),
Table_Index[ID],$Q1408,Table_Index[year],$R1408)/COUNTIFS(Table_Index[Quarter],"&lt;&gt;''",Table_Index[ID],$Q1408,Table_Index[year],$R1408)</f>
        <v>0.10205839999999999</v>
      </c>
      <c r="T1408">
        <f>SUMIFS(INDEX(Table_Index[],,MATCH(T$12,Table_Index[#Headers],0)),
Table_Index[ID],$Q1408,Table_Index[year],$R1408)/COUNTIFS(Table_Index[Quarter],"&lt;&gt;''",Table_Index[ID],$Q1408,Table_Index[year],$R1408)</f>
        <v>1.0135075E-2</v>
      </c>
      <c r="U1408">
        <f>SUMIFS(INDEX(Table_Index[],,MATCH(U$12,Table_Index[#Headers],0)),
Table_Index[ID],$Q1408,Table_Index[year],$R1408)/COUNTIFS(Table_Index[Quarter],"&lt;&gt;''",Table_Index[ID],$Q1408,Table_Index[year],$R1408)</f>
        <v>7.6832175000000003E-2</v>
      </c>
      <c r="V1408">
        <f>SUMIFS(INDEX(Table_Index[],,MATCH(V$12,Table_Index[#Headers],0)),
Table_Index[ID],$Q1408,Table_Index[year],$R1408)/COUNTIFS(Table_Index[Quarter],"&lt;&gt;''",Table_Index[ID],$Q1408,Table_Index[year],$R1408)</f>
        <v>0.18474542499999996</v>
      </c>
      <c r="W1408">
        <f>SUMIFS(INDEX(Table_Index[],,MATCH(W$12,Table_Index[#Headers],0)),
Table_Index[ID],$Q1408,Table_Index[year],$R1408)/COUNTIFS(Table_Index[Quarter],"&lt;&gt;''",Table_Index[ID],$Q1408,Table_Index[year],$R1408)</f>
        <v>2.5532075000000001E-2</v>
      </c>
      <c r="X1408">
        <f>SUMIFS(INDEX(Table_Index[],,MATCH(X$12,Table_Index[#Headers],0)),
Table_Index[ID],$Q1408,Table_Index[year],$R1408)/COUNTIFS(Table_Index[Quarter],"&lt;&gt;''",Table_Index[ID],$Q1408,Table_Index[year],$R1408)</f>
        <v>0.30988769999999999</v>
      </c>
      <c r="Y1408">
        <f>SUMIFS(INDEX(Table_Index[],,MATCH(Y$12,Table_Index[#Headers],0)),
Table_Index[ID],$Q1408,Table_Index[year],$R1408)/COUNTIFS(Table_Index[Quarter],"&lt;&gt;''",Table_Index[ID],$Q1408,Table_Index[year],$R1408)</f>
        <v>0.13996449999999999</v>
      </c>
      <c r="Z1408">
        <f>SUMIFS(INDEX(Table_Index[],,MATCH(Z$12,Table_Index[#Headers],0)),
Table_Index[ID],$Q1408,Table_Index[year],$R1408)/COUNTIFS(Table_Index[Quarter],"&lt;&gt;''",Table_Index[ID],$Q1408,Table_Index[year],$R1408)</f>
        <v>5.3831425000000002E-2</v>
      </c>
      <c r="AA1408">
        <f>SUMIFS(INDEX(Table_Index[],,MATCH(AA$12,Table_Index[#Headers],0)),
Table_Index[ID],$Q1408,Table_Index[year],$R1408)/COUNTIFS(Table_Index[Quarter],"&lt;&gt;''",Table_Index[ID],$Q1408,Table_Index[year],$R1408)</f>
        <v>7.6211000000000001E-2</v>
      </c>
      <c r="AB1408">
        <f>SUMIFS(INDEX(Table_Index[],,MATCH(AB$12,Table_Index[#Headers],0)),
Table_Index[ID],$Q1408,Table_Index[year],$R1408)/COUNTIFS(Table_Index[Quarter],"&lt;&gt;''",Table_Index[ID],$Q1408,Table_Index[year],$R1408)</f>
        <v>2.0802274999999999E-2</v>
      </c>
      <c r="AC1408" s="24">
        <f t="shared" si="86"/>
        <v>1.0000000500000001</v>
      </c>
      <c r="AD1408">
        <f>COUNTIFS(Table_Index[Quarter],"&lt;&gt;''",Table_Index[ID],$Q1408,Table_Index[year],$R1408)</f>
        <v>4</v>
      </c>
      <c r="AE1408" s="34">
        <f t="shared" si="87"/>
        <v>0.8240362998614712</v>
      </c>
    </row>
    <row r="1409" spans="1:31" x14ac:dyDescent="0.3">
      <c r="A1409">
        <v>9185</v>
      </c>
      <c r="B1409">
        <v>2010</v>
      </c>
      <c r="C1409">
        <v>2</v>
      </c>
      <c r="D1409">
        <v>0.116705</v>
      </c>
      <c r="E1409">
        <v>3.1121300000000001E-2</v>
      </c>
      <c r="F1409">
        <v>0.12967229999999999</v>
      </c>
      <c r="G1409">
        <v>0.14134279999999999</v>
      </c>
      <c r="H1409">
        <v>3.7605E-2</v>
      </c>
      <c r="I1409">
        <v>0.17181569999999999</v>
      </c>
      <c r="J1409">
        <v>0.20747560000000001</v>
      </c>
      <c r="K1409">
        <v>1.86728E-2</v>
      </c>
      <c r="L1409">
        <v>0.12967229999999999</v>
      </c>
      <c r="M1409">
        <v>1.5917299999999999E-2</v>
      </c>
      <c r="O1409" t="str">
        <f>Table_Index[[#This Row],[ID]]&amp;Table_Index[[#This Row],[year]]</f>
        <v>91852010</v>
      </c>
      <c r="P1409" t="str">
        <v>93972005</v>
      </c>
      <c r="Q1409" t="str">
        <f t="shared" si="84"/>
        <v>9397</v>
      </c>
      <c r="R1409" t="str">
        <f t="shared" si="85"/>
        <v>2005</v>
      </c>
      <c r="S1409">
        <f>SUMIFS(INDEX(Table_Index[],,MATCH(S$12,Table_Index[#Headers],0)),
Table_Index[ID],$Q1409,Table_Index[year],$R1409)/COUNTIFS(Table_Index[Quarter],"&lt;&gt;''",Table_Index[ID],$Q1409,Table_Index[year],$R1409)</f>
        <v>0.1495764</v>
      </c>
      <c r="T1409">
        <f>SUMIFS(INDEX(Table_Index[],,MATCH(T$12,Table_Index[#Headers],0)),
Table_Index[ID],$Q1409,Table_Index[year],$R1409)/COUNTIFS(Table_Index[Quarter],"&lt;&gt;''",Table_Index[ID],$Q1409,Table_Index[year],$R1409)</f>
        <v>0.13874134999999999</v>
      </c>
      <c r="U1409">
        <f>SUMIFS(INDEX(Table_Index[],,MATCH(U$12,Table_Index[#Headers],0)),
Table_Index[ID],$Q1409,Table_Index[year],$R1409)/COUNTIFS(Table_Index[Quarter],"&lt;&gt;''",Table_Index[ID],$Q1409,Table_Index[year],$R1409)</f>
        <v>9.9106899999999998E-2</v>
      </c>
      <c r="V1409">
        <f>SUMIFS(INDEX(Table_Index[],,MATCH(V$12,Table_Index[#Headers],0)),
Table_Index[ID],$Q1409,Table_Index[year],$R1409)/COUNTIFS(Table_Index[Quarter],"&lt;&gt;''",Table_Index[ID],$Q1409,Table_Index[year],$R1409)</f>
        <v>9.1506649999999995E-2</v>
      </c>
      <c r="W1409">
        <f>SUMIFS(INDEX(Table_Index[],,MATCH(W$12,Table_Index[#Headers],0)),
Table_Index[ID],$Q1409,Table_Index[year],$R1409)/COUNTIFS(Table_Index[Quarter],"&lt;&gt;''",Table_Index[ID],$Q1409,Table_Index[year],$R1409)</f>
        <v>1.041525E-3</v>
      </c>
      <c r="X1409">
        <f>SUMIFS(INDEX(Table_Index[],,MATCH(X$12,Table_Index[#Headers],0)),
Table_Index[ID],$Q1409,Table_Index[year],$R1409)/COUNTIFS(Table_Index[Quarter],"&lt;&gt;''",Table_Index[ID],$Q1409,Table_Index[year],$R1409)</f>
        <v>0.26283825</v>
      </c>
      <c r="Y1409">
        <f>SUMIFS(INDEX(Table_Index[],,MATCH(Y$12,Table_Index[#Headers],0)),
Table_Index[ID],$Q1409,Table_Index[year],$R1409)/COUNTIFS(Table_Index[Quarter],"&lt;&gt;''",Table_Index[ID],$Q1409,Table_Index[year],$R1409)</f>
        <v>6.2848774999999996E-2</v>
      </c>
      <c r="Z1409">
        <f>SUMIFS(INDEX(Table_Index[],,MATCH(Z$12,Table_Index[#Headers],0)),
Table_Index[ID],$Q1409,Table_Index[year],$R1409)/COUNTIFS(Table_Index[Quarter],"&lt;&gt;''",Table_Index[ID],$Q1409,Table_Index[year],$R1409)</f>
        <v>7.7501324999999996E-2</v>
      </c>
      <c r="AA1409">
        <f>SUMIFS(INDEX(Table_Index[],,MATCH(AA$12,Table_Index[#Headers],0)),
Table_Index[ID],$Q1409,Table_Index[year],$R1409)/COUNTIFS(Table_Index[Quarter],"&lt;&gt;''",Table_Index[ID],$Q1409,Table_Index[year],$R1409)</f>
        <v>0.110743625</v>
      </c>
      <c r="AB1409">
        <f>SUMIFS(INDEX(Table_Index[],,MATCH(AB$12,Table_Index[#Headers],0)),
Table_Index[ID],$Q1409,Table_Index[year],$R1409)/COUNTIFS(Table_Index[Quarter],"&lt;&gt;''",Table_Index[ID],$Q1409,Table_Index[year],$R1409)</f>
        <v>6.0951249999999998E-3</v>
      </c>
      <c r="AC1409" s="24">
        <f t="shared" si="86"/>
        <v>0.99999992499999979</v>
      </c>
      <c r="AD1409">
        <f>COUNTIFS(Table_Index[Quarter],"&lt;&gt;''",Table_Index[ID],$Q1409,Table_Index[year],$R1409)</f>
        <v>4</v>
      </c>
      <c r="AE1409" s="34">
        <f t="shared" si="87"/>
        <v>0.84883933838133441</v>
      </c>
    </row>
    <row r="1410" spans="1:31" x14ac:dyDescent="0.3">
      <c r="A1410">
        <v>9185</v>
      </c>
      <c r="B1410">
        <v>2010</v>
      </c>
      <c r="C1410">
        <v>3</v>
      </c>
      <c r="D1410">
        <v>4.5372099999999999E-2</v>
      </c>
      <c r="E1410">
        <v>7.8039899999999995E-2</v>
      </c>
      <c r="F1410">
        <v>0.13974590000000001</v>
      </c>
      <c r="G1410">
        <v>0.18058080000000001</v>
      </c>
      <c r="H1410">
        <v>2.63158E-2</v>
      </c>
      <c r="I1410">
        <v>0.31760440000000001</v>
      </c>
      <c r="J1410">
        <v>9.9818500000000004E-2</v>
      </c>
      <c r="K1410">
        <v>2.0689699999999998E-2</v>
      </c>
      <c r="L1410">
        <v>8.3484600000000006E-2</v>
      </c>
      <c r="M1410">
        <v>8.3485E-3</v>
      </c>
      <c r="O1410" t="str">
        <f>Table_Index[[#This Row],[ID]]&amp;Table_Index[[#This Row],[year]]</f>
        <v>91852010</v>
      </c>
      <c r="P1410" t="str">
        <v>93982003</v>
      </c>
      <c r="Q1410" t="str">
        <f t="shared" si="84"/>
        <v>9398</v>
      </c>
      <c r="R1410" t="str">
        <f t="shared" si="85"/>
        <v>2003</v>
      </c>
      <c r="S1410">
        <f>SUMIFS(INDEX(Table_Index[],,MATCH(S$12,Table_Index[#Headers],0)),
Table_Index[ID],$Q1410,Table_Index[year],$R1410)/COUNTIFS(Table_Index[Quarter],"&lt;&gt;''",Table_Index[ID],$Q1410,Table_Index[year],$R1410)</f>
        <v>0.19590784999999999</v>
      </c>
      <c r="T1410">
        <f>SUMIFS(INDEX(Table_Index[],,MATCH(T$12,Table_Index[#Headers],0)),
Table_Index[ID],$Q1410,Table_Index[year],$R1410)/COUNTIFS(Table_Index[Quarter],"&lt;&gt;''",Table_Index[ID],$Q1410,Table_Index[year],$R1410)</f>
        <v>0.103119</v>
      </c>
      <c r="U1410">
        <f>SUMIFS(INDEX(Table_Index[],,MATCH(U$12,Table_Index[#Headers],0)),
Table_Index[ID],$Q1410,Table_Index[year],$R1410)/COUNTIFS(Table_Index[Quarter],"&lt;&gt;''",Table_Index[ID],$Q1410,Table_Index[year],$R1410)</f>
        <v>0.21836224999999998</v>
      </c>
      <c r="V1410">
        <f>SUMIFS(INDEX(Table_Index[],,MATCH(V$12,Table_Index[#Headers],0)),
Table_Index[ID],$Q1410,Table_Index[year],$R1410)/COUNTIFS(Table_Index[Quarter],"&lt;&gt;''",Table_Index[ID],$Q1410,Table_Index[year],$R1410)</f>
        <v>0.10632899999999999</v>
      </c>
      <c r="W1410">
        <f>SUMIFS(INDEX(Table_Index[],,MATCH(W$12,Table_Index[#Headers],0)),
Table_Index[ID],$Q1410,Table_Index[year],$R1410)/COUNTIFS(Table_Index[Quarter],"&lt;&gt;''",Table_Index[ID],$Q1410,Table_Index[year],$R1410)</f>
        <v>3.3003249999999998E-3</v>
      </c>
      <c r="X1410">
        <f>SUMIFS(INDEX(Table_Index[],,MATCH(X$12,Table_Index[#Headers],0)),
Table_Index[ID],$Q1410,Table_Index[year],$R1410)/COUNTIFS(Table_Index[Quarter],"&lt;&gt;''",Table_Index[ID],$Q1410,Table_Index[year],$R1410)</f>
        <v>0</v>
      </c>
      <c r="Y1410">
        <f>SUMIFS(INDEX(Table_Index[],,MATCH(Y$12,Table_Index[#Headers],0)),
Table_Index[ID],$Q1410,Table_Index[year],$R1410)/COUNTIFS(Table_Index[Quarter],"&lt;&gt;''",Table_Index[ID],$Q1410,Table_Index[year],$R1410)</f>
        <v>0.19681027500000001</v>
      </c>
      <c r="Z1410">
        <f>SUMIFS(INDEX(Table_Index[],,MATCH(Z$12,Table_Index[#Headers],0)),
Table_Index[ID],$Q1410,Table_Index[year],$R1410)/COUNTIFS(Table_Index[Quarter],"&lt;&gt;''",Table_Index[ID],$Q1410,Table_Index[year],$R1410)</f>
        <v>6.8588325000000006E-2</v>
      </c>
      <c r="AA1410">
        <f>SUMIFS(INDEX(Table_Index[],,MATCH(AA$12,Table_Index[#Headers],0)),
Table_Index[ID],$Q1410,Table_Index[year],$R1410)/COUNTIFS(Table_Index[Quarter],"&lt;&gt;''",Table_Index[ID],$Q1410,Table_Index[year],$R1410)</f>
        <v>9.5563074999999997E-2</v>
      </c>
      <c r="AB1410">
        <f>SUMIFS(INDEX(Table_Index[],,MATCH(AB$12,Table_Index[#Headers],0)),
Table_Index[ID],$Q1410,Table_Index[year],$R1410)/COUNTIFS(Table_Index[Quarter],"&lt;&gt;''",Table_Index[ID],$Q1410,Table_Index[year],$R1410)</f>
        <v>1.20199E-2</v>
      </c>
      <c r="AC1410" s="24">
        <f t="shared" si="86"/>
        <v>0.99999999999999989</v>
      </c>
      <c r="AD1410">
        <f>COUNTIFS(Table_Index[Quarter],"&lt;&gt;''",Table_Index[ID],$Q1410,Table_Index[year],$R1410)</f>
        <v>4</v>
      </c>
      <c r="AE1410" s="34">
        <f t="shared" si="87"/>
        <v>0.83927234356486258</v>
      </c>
    </row>
    <row r="1411" spans="1:31" x14ac:dyDescent="0.3">
      <c r="A1411">
        <v>9185</v>
      </c>
      <c r="B1411">
        <v>2010</v>
      </c>
      <c r="C1411">
        <v>4</v>
      </c>
      <c r="D1411">
        <v>8.74505E-2</v>
      </c>
      <c r="E1411">
        <v>0.16204070000000001</v>
      </c>
      <c r="F1411">
        <v>7.15504E-2</v>
      </c>
      <c r="G1411">
        <v>0.11111360000000001</v>
      </c>
      <c r="H1411">
        <v>1.08459E-2</v>
      </c>
      <c r="I1411">
        <v>0.42509370000000002</v>
      </c>
      <c r="J1411">
        <v>2.5253100000000001E-2</v>
      </c>
      <c r="K1411">
        <v>1.7677200000000001E-2</v>
      </c>
      <c r="L1411">
        <v>7.9126299999999997E-2</v>
      </c>
      <c r="M1411">
        <v>9.8487000000000002E-3</v>
      </c>
      <c r="O1411" t="str">
        <f>Table_Index[[#This Row],[ID]]&amp;Table_Index[[#This Row],[year]]</f>
        <v>91852010</v>
      </c>
      <c r="P1411" t="str">
        <v>93982004</v>
      </c>
      <c r="Q1411" t="str">
        <f t="shared" si="84"/>
        <v>9398</v>
      </c>
      <c r="R1411" t="str">
        <f t="shared" si="85"/>
        <v>2004</v>
      </c>
      <c r="S1411">
        <f>SUMIFS(INDEX(Table_Index[],,MATCH(S$12,Table_Index[#Headers],0)),
Table_Index[ID],$Q1411,Table_Index[year],$R1411)/COUNTIFS(Table_Index[Quarter],"&lt;&gt;''",Table_Index[ID],$Q1411,Table_Index[year],$R1411)</f>
        <v>4.0056800000000004E-2</v>
      </c>
      <c r="T1411">
        <f>SUMIFS(INDEX(Table_Index[],,MATCH(T$12,Table_Index[#Headers],0)),
Table_Index[ID],$Q1411,Table_Index[year],$R1411)/COUNTIFS(Table_Index[Quarter],"&lt;&gt;''",Table_Index[ID],$Q1411,Table_Index[year],$R1411)</f>
        <v>1.3667E-2</v>
      </c>
      <c r="U1411">
        <f>SUMIFS(INDEX(Table_Index[],,MATCH(U$12,Table_Index[#Headers],0)),
Table_Index[ID],$Q1411,Table_Index[year],$R1411)/COUNTIFS(Table_Index[Quarter],"&lt;&gt;''",Table_Index[ID],$Q1411,Table_Index[year],$R1411)</f>
        <v>0.1053164</v>
      </c>
      <c r="V1411">
        <f>SUMIFS(INDEX(Table_Index[],,MATCH(V$12,Table_Index[#Headers],0)),
Table_Index[ID],$Q1411,Table_Index[year],$R1411)/COUNTIFS(Table_Index[Quarter],"&lt;&gt;''",Table_Index[ID],$Q1411,Table_Index[year],$R1411)</f>
        <v>0.13382135000000001</v>
      </c>
      <c r="W1411">
        <f>SUMIFS(INDEX(Table_Index[],,MATCH(W$12,Table_Index[#Headers],0)),
Table_Index[ID],$Q1411,Table_Index[year],$R1411)/COUNTIFS(Table_Index[Quarter],"&lt;&gt;''",Table_Index[ID],$Q1411,Table_Index[year],$R1411)</f>
        <v>1.8012399999999998E-2</v>
      </c>
      <c r="X1411">
        <f>SUMIFS(INDEX(Table_Index[],,MATCH(X$12,Table_Index[#Headers],0)),
Table_Index[ID],$Q1411,Table_Index[year],$R1411)/COUNTIFS(Table_Index[Quarter],"&lt;&gt;''",Table_Index[ID],$Q1411,Table_Index[year],$R1411)</f>
        <v>6.6964300000000004E-2</v>
      </c>
      <c r="Y1411">
        <f>SUMIFS(INDEX(Table_Index[],,MATCH(Y$12,Table_Index[#Headers],0)),
Table_Index[ID],$Q1411,Table_Index[year],$R1411)/COUNTIFS(Table_Index[Quarter],"&lt;&gt;''",Table_Index[ID],$Q1411,Table_Index[year],$R1411)</f>
        <v>0.15550467499999998</v>
      </c>
      <c r="Z1411">
        <f>SUMIFS(INDEX(Table_Index[],,MATCH(Z$12,Table_Index[#Headers],0)),
Table_Index[ID],$Q1411,Table_Index[year],$R1411)/COUNTIFS(Table_Index[Quarter],"&lt;&gt;''",Table_Index[ID],$Q1411,Table_Index[year],$R1411)</f>
        <v>0.30619150000000001</v>
      </c>
      <c r="AA1411">
        <f>SUMIFS(INDEX(Table_Index[],,MATCH(AA$12,Table_Index[#Headers],0)),
Table_Index[ID],$Q1411,Table_Index[year],$R1411)/COUNTIFS(Table_Index[Quarter],"&lt;&gt;''",Table_Index[ID],$Q1411,Table_Index[year],$R1411)</f>
        <v>0.12503007499999999</v>
      </c>
      <c r="AB1411">
        <f>SUMIFS(INDEX(Table_Index[],,MATCH(AB$12,Table_Index[#Headers],0)),
Table_Index[ID],$Q1411,Table_Index[year],$R1411)/COUNTIFS(Table_Index[Quarter],"&lt;&gt;''",Table_Index[ID],$Q1411,Table_Index[year],$R1411)</f>
        <v>3.5435575000000004E-2</v>
      </c>
      <c r="AC1411" s="24">
        <f t="shared" si="86"/>
        <v>1.000000075</v>
      </c>
      <c r="AD1411">
        <f>COUNTIFS(Table_Index[Quarter],"&lt;&gt;''",Table_Index[ID],$Q1411,Table_Index[year],$R1411)</f>
        <v>4</v>
      </c>
      <c r="AE1411" s="34">
        <f t="shared" si="87"/>
        <v>0.8295771657825356</v>
      </c>
    </row>
    <row r="1412" spans="1:31" x14ac:dyDescent="0.3">
      <c r="A1412">
        <v>9185</v>
      </c>
      <c r="B1412">
        <v>2011</v>
      </c>
      <c r="C1412">
        <v>1</v>
      </c>
      <c r="D1412">
        <v>0.1169602</v>
      </c>
      <c r="E1412">
        <v>4.9909799999999997E-2</v>
      </c>
      <c r="F1412">
        <v>9.0745000000000006E-2</v>
      </c>
      <c r="G1412">
        <v>0.14972930000000001</v>
      </c>
      <c r="H1412">
        <v>2.3593699999999999E-2</v>
      </c>
      <c r="I1412">
        <v>0.36298010000000003</v>
      </c>
      <c r="J1412">
        <v>0.1195566</v>
      </c>
      <c r="K1412">
        <v>2.4954899999999999E-2</v>
      </c>
      <c r="L1412">
        <v>5.4447000000000002E-2</v>
      </c>
      <c r="M1412">
        <v>7.1234999999999996E-3</v>
      </c>
      <c r="O1412" t="str">
        <f>Table_Index[[#This Row],[ID]]&amp;Table_Index[[#This Row],[year]]</f>
        <v>91852011</v>
      </c>
      <c r="P1412" t="str">
        <v>93982005</v>
      </c>
      <c r="Q1412" t="str">
        <f t="shared" si="84"/>
        <v>9398</v>
      </c>
      <c r="R1412" t="str">
        <f t="shared" si="85"/>
        <v>2005</v>
      </c>
      <c r="S1412">
        <f>SUMIFS(INDEX(Table_Index[],,MATCH(S$12,Table_Index[#Headers],0)),
Table_Index[ID],$Q1412,Table_Index[year],$R1412)/COUNTIFS(Table_Index[Quarter],"&lt;&gt;''",Table_Index[ID],$Q1412,Table_Index[year],$R1412)</f>
        <v>0.14291980000000001</v>
      </c>
      <c r="T1412">
        <f>SUMIFS(INDEX(Table_Index[],,MATCH(T$12,Table_Index[#Headers],0)),
Table_Index[ID],$Q1412,Table_Index[year],$R1412)/COUNTIFS(Table_Index[Quarter],"&lt;&gt;''",Table_Index[ID],$Q1412,Table_Index[year],$R1412)</f>
        <v>0.16032795</v>
      </c>
      <c r="U1412">
        <f>SUMIFS(INDEX(Table_Index[],,MATCH(U$12,Table_Index[#Headers],0)),
Table_Index[ID],$Q1412,Table_Index[year],$R1412)/COUNTIFS(Table_Index[Quarter],"&lt;&gt;''",Table_Index[ID],$Q1412,Table_Index[year],$R1412)</f>
        <v>0.15007310000000001</v>
      </c>
      <c r="V1412">
        <f>SUMIFS(INDEX(Table_Index[],,MATCH(V$12,Table_Index[#Headers],0)),
Table_Index[ID],$Q1412,Table_Index[year],$R1412)/COUNTIFS(Table_Index[Quarter],"&lt;&gt;''",Table_Index[ID],$Q1412,Table_Index[year],$R1412)</f>
        <v>0.16329712499999999</v>
      </c>
      <c r="W1412">
        <f>SUMIFS(INDEX(Table_Index[],,MATCH(W$12,Table_Index[#Headers],0)),
Table_Index[ID],$Q1412,Table_Index[year],$R1412)/COUNTIFS(Table_Index[Quarter],"&lt;&gt;''",Table_Index[ID],$Q1412,Table_Index[year],$R1412)</f>
        <v>1.7267925E-2</v>
      </c>
      <c r="X1412">
        <f>SUMIFS(INDEX(Table_Index[],,MATCH(X$12,Table_Index[#Headers],0)),
Table_Index[ID],$Q1412,Table_Index[year],$R1412)/COUNTIFS(Table_Index[Quarter],"&lt;&gt;''",Table_Index[ID],$Q1412,Table_Index[year],$R1412)</f>
        <v>8.6407824999999994E-2</v>
      </c>
      <c r="Y1412">
        <f>SUMIFS(INDEX(Table_Index[],,MATCH(Y$12,Table_Index[#Headers],0)),
Table_Index[ID],$Q1412,Table_Index[year],$R1412)/COUNTIFS(Table_Index[Quarter],"&lt;&gt;''",Table_Index[ID],$Q1412,Table_Index[year],$R1412)</f>
        <v>8.854745E-2</v>
      </c>
      <c r="Z1412">
        <f>SUMIFS(INDEX(Table_Index[],,MATCH(Z$12,Table_Index[#Headers],0)),
Table_Index[ID],$Q1412,Table_Index[year],$R1412)/COUNTIFS(Table_Index[Quarter],"&lt;&gt;''",Table_Index[ID],$Q1412,Table_Index[year],$R1412)</f>
        <v>0.106509725</v>
      </c>
      <c r="AA1412">
        <f>SUMIFS(INDEX(Table_Index[],,MATCH(AA$12,Table_Index[#Headers],0)),
Table_Index[ID],$Q1412,Table_Index[year],$R1412)/COUNTIFS(Table_Index[Quarter],"&lt;&gt;''",Table_Index[ID],$Q1412,Table_Index[year],$R1412)</f>
        <v>7.9298499999999994E-2</v>
      </c>
      <c r="AB1412">
        <f>SUMIFS(INDEX(Table_Index[],,MATCH(AB$12,Table_Index[#Headers],0)),
Table_Index[ID],$Q1412,Table_Index[year],$R1412)/COUNTIFS(Table_Index[Quarter],"&lt;&gt;''",Table_Index[ID],$Q1412,Table_Index[year],$R1412)</f>
        <v>5.3505499999999999E-3</v>
      </c>
      <c r="AC1412" s="24">
        <f t="shared" si="86"/>
        <v>0.99999994999999986</v>
      </c>
      <c r="AD1412">
        <f>COUNTIFS(Table_Index[Quarter],"&lt;&gt;''",Table_Index[ID],$Q1412,Table_Index[year],$R1412)</f>
        <v>4</v>
      </c>
      <c r="AE1412" s="34">
        <f t="shared" si="87"/>
        <v>0.87141464647621503</v>
      </c>
    </row>
    <row r="1413" spans="1:31" x14ac:dyDescent="0.3">
      <c r="A1413">
        <v>9185</v>
      </c>
      <c r="B1413">
        <v>2011</v>
      </c>
      <c r="C1413">
        <v>2</v>
      </c>
      <c r="D1413">
        <v>4.97236E-2</v>
      </c>
      <c r="E1413">
        <v>0.11474669999999999</v>
      </c>
      <c r="F1413">
        <v>9.7917199999999996E-2</v>
      </c>
      <c r="G1413">
        <v>0.21975729999999999</v>
      </c>
      <c r="H1413">
        <v>2.2601599999999999E-2</v>
      </c>
      <c r="I1413">
        <v>0.1919399</v>
      </c>
      <c r="J1413">
        <v>0.15334329999999999</v>
      </c>
      <c r="K1413">
        <v>3.0042800000000001E-2</v>
      </c>
      <c r="L1413">
        <v>0.11126949999999999</v>
      </c>
      <c r="M1413">
        <v>8.6581999999999996E-3</v>
      </c>
      <c r="O1413" t="str">
        <f>Table_Index[[#This Row],[ID]]&amp;Table_Index[[#This Row],[year]]</f>
        <v>91852011</v>
      </c>
      <c r="P1413" t="str">
        <v>93982006</v>
      </c>
      <c r="Q1413" t="str">
        <f t="shared" si="84"/>
        <v>9398</v>
      </c>
      <c r="R1413" t="str">
        <f t="shared" si="85"/>
        <v>2006</v>
      </c>
      <c r="S1413">
        <f>SUMIFS(INDEX(Table_Index[],,MATCH(S$12,Table_Index[#Headers],0)),
Table_Index[ID],$Q1413,Table_Index[year],$R1413)/COUNTIFS(Table_Index[Quarter],"&lt;&gt;''",Table_Index[ID],$Q1413,Table_Index[year],$R1413)</f>
        <v>6.6604549999999998E-2</v>
      </c>
      <c r="T1413">
        <f>SUMIFS(INDEX(Table_Index[],,MATCH(T$12,Table_Index[#Headers],0)),
Table_Index[ID],$Q1413,Table_Index[year],$R1413)/COUNTIFS(Table_Index[Quarter],"&lt;&gt;''",Table_Index[ID],$Q1413,Table_Index[year],$R1413)</f>
        <v>5.562375E-2</v>
      </c>
      <c r="U1413">
        <f>SUMIFS(INDEX(Table_Index[],,MATCH(U$12,Table_Index[#Headers],0)),
Table_Index[ID],$Q1413,Table_Index[year],$R1413)/COUNTIFS(Table_Index[Quarter],"&lt;&gt;''",Table_Index[ID],$Q1413,Table_Index[year],$R1413)</f>
        <v>7.8313325000000003E-2</v>
      </c>
      <c r="V1413">
        <f>SUMIFS(INDEX(Table_Index[],,MATCH(V$12,Table_Index[#Headers],0)),
Table_Index[ID],$Q1413,Table_Index[year],$R1413)/COUNTIFS(Table_Index[Quarter],"&lt;&gt;''",Table_Index[ID],$Q1413,Table_Index[year],$R1413)</f>
        <v>0.183706325</v>
      </c>
      <c r="W1413">
        <f>SUMIFS(INDEX(Table_Index[],,MATCH(W$12,Table_Index[#Headers],0)),
Table_Index[ID],$Q1413,Table_Index[year],$R1413)/COUNTIFS(Table_Index[Quarter],"&lt;&gt;''",Table_Index[ID],$Q1413,Table_Index[year],$R1413)</f>
        <v>2.0037724999999999E-2</v>
      </c>
      <c r="X1413">
        <f>SUMIFS(INDEX(Table_Index[],,MATCH(X$12,Table_Index[#Headers],0)),
Table_Index[ID],$Q1413,Table_Index[year],$R1413)/COUNTIFS(Table_Index[Quarter],"&lt;&gt;''",Table_Index[ID],$Q1413,Table_Index[year],$R1413)</f>
        <v>0.19819025000000001</v>
      </c>
      <c r="Y1413">
        <f>SUMIFS(INDEX(Table_Index[],,MATCH(Y$12,Table_Index[#Headers],0)),
Table_Index[ID],$Q1413,Table_Index[year],$R1413)/COUNTIFS(Table_Index[Quarter],"&lt;&gt;''",Table_Index[ID],$Q1413,Table_Index[year],$R1413)</f>
        <v>0.13990022499999999</v>
      </c>
      <c r="Z1413">
        <f>SUMIFS(INDEX(Table_Index[],,MATCH(Z$12,Table_Index[#Headers],0)),
Table_Index[ID],$Q1413,Table_Index[year],$R1413)/COUNTIFS(Table_Index[Quarter],"&lt;&gt;''",Table_Index[ID],$Q1413,Table_Index[year],$R1413)</f>
        <v>9.0894849999999999E-2</v>
      </c>
      <c r="AA1413">
        <f>SUMIFS(INDEX(Table_Index[],,MATCH(AA$12,Table_Index[#Headers],0)),
Table_Index[ID],$Q1413,Table_Index[year],$R1413)/COUNTIFS(Table_Index[Quarter],"&lt;&gt;''",Table_Index[ID],$Q1413,Table_Index[year],$R1413)</f>
        <v>0.16126712500000001</v>
      </c>
      <c r="AB1413">
        <f>SUMIFS(INDEX(Table_Index[],,MATCH(AB$12,Table_Index[#Headers],0)),
Table_Index[ID],$Q1413,Table_Index[year],$R1413)/COUNTIFS(Table_Index[Quarter],"&lt;&gt;''",Table_Index[ID],$Q1413,Table_Index[year],$R1413)</f>
        <v>5.4619000000000004E-3</v>
      </c>
      <c r="AC1413" s="24">
        <f t="shared" si="86"/>
        <v>1.0000000250000001</v>
      </c>
      <c r="AD1413">
        <f>COUNTIFS(Table_Index[Quarter],"&lt;&gt;''",Table_Index[ID],$Q1413,Table_Index[year],$R1413)</f>
        <v>4</v>
      </c>
      <c r="AE1413" s="34">
        <f t="shared" si="87"/>
        <v>0.85903709135048689</v>
      </c>
    </row>
    <row r="1414" spans="1:31" x14ac:dyDescent="0.3">
      <c r="A1414">
        <v>9185</v>
      </c>
      <c r="B1414">
        <v>2011</v>
      </c>
      <c r="C1414">
        <v>3</v>
      </c>
      <c r="D1414">
        <v>5.7094199999999998E-2</v>
      </c>
      <c r="E1414">
        <v>6.4438200000000001E-2</v>
      </c>
      <c r="F1414">
        <v>0.14530180000000001</v>
      </c>
      <c r="G1414">
        <v>0.1759416</v>
      </c>
      <c r="H1414">
        <v>3.3924799999999998E-2</v>
      </c>
      <c r="I1414">
        <v>0.28428629999999999</v>
      </c>
      <c r="J1414">
        <v>6.9492200000000004E-2</v>
      </c>
      <c r="K1414">
        <v>3.6957200000000003E-2</v>
      </c>
      <c r="L1414">
        <v>0.1263494</v>
      </c>
      <c r="M1414">
        <v>6.2142999999999999E-3</v>
      </c>
      <c r="O1414" t="str">
        <f>Table_Index[[#This Row],[ID]]&amp;Table_Index[[#This Row],[year]]</f>
        <v>91852011</v>
      </c>
      <c r="P1414" t="str">
        <v>93982007</v>
      </c>
      <c r="Q1414" t="str">
        <f t="shared" si="84"/>
        <v>9398</v>
      </c>
      <c r="R1414" t="str">
        <f t="shared" si="85"/>
        <v>2007</v>
      </c>
      <c r="S1414">
        <f>SUMIFS(INDEX(Table_Index[],,MATCH(S$12,Table_Index[#Headers],0)),
Table_Index[ID],$Q1414,Table_Index[year],$R1414)/COUNTIFS(Table_Index[Quarter],"&lt;&gt;''",Table_Index[ID],$Q1414,Table_Index[year],$R1414)</f>
        <v>8.9594475000000007E-2</v>
      </c>
      <c r="T1414">
        <f>SUMIFS(INDEX(Table_Index[],,MATCH(T$12,Table_Index[#Headers],0)),
Table_Index[ID],$Q1414,Table_Index[year],$R1414)/COUNTIFS(Table_Index[Quarter],"&lt;&gt;''",Table_Index[ID],$Q1414,Table_Index[year],$R1414)</f>
        <v>9.3262625000000002E-2</v>
      </c>
      <c r="U1414">
        <f>SUMIFS(INDEX(Table_Index[],,MATCH(U$12,Table_Index[#Headers],0)),
Table_Index[ID],$Q1414,Table_Index[year],$R1414)/COUNTIFS(Table_Index[Quarter],"&lt;&gt;''",Table_Index[ID],$Q1414,Table_Index[year],$R1414)</f>
        <v>0.11649639999999999</v>
      </c>
      <c r="V1414">
        <f>SUMIFS(INDEX(Table_Index[],,MATCH(V$12,Table_Index[#Headers],0)),
Table_Index[ID],$Q1414,Table_Index[year],$R1414)/COUNTIFS(Table_Index[Quarter],"&lt;&gt;''",Table_Index[ID],$Q1414,Table_Index[year],$R1414)</f>
        <v>0.23868024999999998</v>
      </c>
      <c r="W1414">
        <f>SUMIFS(INDEX(Table_Index[],,MATCH(W$12,Table_Index[#Headers],0)),
Table_Index[ID],$Q1414,Table_Index[year],$R1414)/COUNTIFS(Table_Index[Quarter],"&lt;&gt;''",Table_Index[ID],$Q1414,Table_Index[year],$R1414)</f>
        <v>9.3883500000000002E-3</v>
      </c>
      <c r="X1414">
        <f>SUMIFS(INDEX(Table_Index[],,MATCH(X$12,Table_Index[#Headers],0)),
Table_Index[ID],$Q1414,Table_Index[year],$R1414)/COUNTIFS(Table_Index[Quarter],"&lt;&gt;''",Table_Index[ID],$Q1414,Table_Index[year],$R1414)</f>
        <v>0.15569840000000001</v>
      </c>
      <c r="Y1414">
        <f>SUMIFS(INDEX(Table_Index[],,MATCH(Y$12,Table_Index[#Headers],0)),
Table_Index[ID],$Q1414,Table_Index[year],$R1414)/COUNTIFS(Table_Index[Quarter],"&lt;&gt;''",Table_Index[ID],$Q1414,Table_Index[year],$R1414)</f>
        <v>8.4971525000000006E-2</v>
      </c>
      <c r="Z1414">
        <f>SUMIFS(INDEX(Table_Index[],,MATCH(Z$12,Table_Index[#Headers],0)),
Table_Index[ID],$Q1414,Table_Index[year],$R1414)/COUNTIFS(Table_Index[Quarter],"&lt;&gt;''",Table_Index[ID],$Q1414,Table_Index[year],$R1414)</f>
        <v>8.7696775000000005E-2</v>
      </c>
      <c r="AA1414">
        <f>SUMIFS(INDEX(Table_Index[],,MATCH(AA$12,Table_Index[#Headers],0)),
Table_Index[ID],$Q1414,Table_Index[year],$R1414)/COUNTIFS(Table_Index[Quarter],"&lt;&gt;''",Table_Index[ID],$Q1414,Table_Index[year],$R1414)</f>
        <v>0.11747275000000001</v>
      </c>
      <c r="AB1414">
        <f>SUMIFS(INDEX(Table_Index[],,MATCH(AB$12,Table_Index[#Headers],0)),
Table_Index[ID],$Q1414,Table_Index[year],$R1414)/COUNTIFS(Table_Index[Quarter],"&lt;&gt;''",Table_Index[ID],$Q1414,Table_Index[year],$R1414)</f>
        <v>6.73845E-3</v>
      </c>
      <c r="AC1414" s="24">
        <f t="shared" si="86"/>
        <v>1</v>
      </c>
      <c r="AD1414">
        <f>COUNTIFS(Table_Index[Quarter],"&lt;&gt;''",Table_Index[ID],$Q1414,Table_Index[year],$R1414)</f>
        <v>4</v>
      </c>
      <c r="AE1414" s="34">
        <f t="shared" si="87"/>
        <v>0.85964896888908748</v>
      </c>
    </row>
    <row r="1415" spans="1:31" x14ac:dyDescent="0.3">
      <c r="A1415">
        <v>9185</v>
      </c>
      <c r="B1415">
        <v>2011</v>
      </c>
      <c r="C1415">
        <v>4</v>
      </c>
      <c r="D1415">
        <v>7.1665900000000005E-2</v>
      </c>
      <c r="E1415">
        <v>7.98735E-2</v>
      </c>
      <c r="F1415">
        <v>0.1201105</v>
      </c>
      <c r="G1415">
        <v>0.1177083</v>
      </c>
      <c r="H1415">
        <v>2.0779099999999998E-2</v>
      </c>
      <c r="I1415">
        <v>0.33630939999999998</v>
      </c>
      <c r="J1415">
        <v>0.1471354</v>
      </c>
      <c r="K1415">
        <v>2.8826500000000001E-2</v>
      </c>
      <c r="L1415">
        <v>7.1165500000000007E-2</v>
      </c>
      <c r="M1415">
        <v>6.4259E-3</v>
      </c>
      <c r="O1415" t="str">
        <f>Table_Index[[#This Row],[ID]]&amp;Table_Index[[#This Row],[year]]</f>
        <v>91852011</v>
      </c>
      <c r="P1415" t="str">
        <v>93982008</v>
      </c>
      <c r="Q1415" t="str">
        <f t="shared" si="84"/>
        <v>9398</v>
      </c>
      <c r="R1415" t="str">
        <f t="shared" si="85"/>
        <v>2008</v>
      </c>
      <c r="S1415">
        <f>SUMIFS(INDEX(Table_Index[],,MATCH(S$12,Table_Index[#Headers],0)),
Table_Index[ID],$Q1415,Table_Index[year],$R1415)/COUNTIFS(Table_Index[Quarter],"&lt;&gt;''",Table_Index[ID],$Q1415,Table_Index[year],$R1415)</f>
        <v>8.9794774999999993E-2</v>
      </c>
      <c r="T1415">
        <f>SUMIFS(INDEX(Table_Index[],,MATCH(T$12,Table_Index[#Headers],0)),
Table_Index[ID],$Q1415,Table_Index[year],$R1415)/COUNTIFS(Table_Index[Quarter],"&lt;&gt;''",Table_Index[ID],$Q1415,Table_Index[year],$R1415)</f>
        <v>0.12173690000000001</v>
      </c>
      <c r="U1415">
        <f>SUMIFS(INDEX(Table_Index[],,MATCH(U$12,Table_Index[#Headers],0)),
Table_Index[ID],$Q1415,Table_Index[year],$R1415)/COUNTIFS(Table_Index[Quarter],"&lt;&gt;''",Table_Index[ID],$Q1415,Table_Index[year],$R1415)</f>
        <v>0.11306450000000001</v>
      </c>
      <c r="V1415">
        <f>SUMIFS(INDEX(Table_Index[],,MATCH(V$12,Table_Index[#Headers],0)),
Table_Index[ID],$Q1415,Table_Index[year],$R1415)/COUNTIFS(Table_Index[Quarter],"&lt;&gt;''",Table_Index[ID],$Q1415,Table_Index[year],$R1415)</f>
        <v>0.18096052499999998</v>
      </c>
      <c r="W1415">
        <f>SUMIFS(INDEX(Table_Index[],,MATCH(W$12,Table_Index[#Headers],0)),
Table_Index[ID],$Q1415,Table_Index[year],$R1415)/COUNTIFS(Table_Index[Quarter],"&lt;&gt;''",Table_Index[ID],$Q1415,Table_Index[year],$R1415)</f>
        <v>7.5725349999999997E-2</v>
      </c>
      <c r="X1415">
        <f>SUMIFS(INDEX(Table_Index[],,MATCH(X$12,Table_Index[#Headers],0)),
Table_Index[ID],$Q1415,Table_Index[year],$R1415)/COUNTIFS(Table_Index[Quarter],"&lt;&gt;''",Table_Index[ID],$Q1415,Table_Index[year],$R1415)</f>
        <v>0.21032340000000002</v>
      </c>
      <c r="Y1415">
        <f>SUMIFS(INDEX(Table_Index[],,MATCH(Y$12,Table_Index[#Headers],0)),
Table_Index[ID],$Q1415,Table_Index[year],$R1415)/COUNTIFS(Table_Index[Quarter],"&lt;&gt;''",Table_Index[ID],$Q1415,Table_Index[year],$R1415)</f>
        <v>0.10191945000000001</v>
      </c>
      <c r="Z1415">
        <f>SUMIFS(INDEX(Table_Index[],,MATCH(Z$12,Table_Index[#Headers],0)),
Table_Index[ID],$Q1415,Table_Index[year],$R1415)/COUNTIFS(Table_Index[Quarter],"&lt;&gt;''",Table_Index[ID],$Q1415,Table_Index[year],$R1415)</f>
        <v>4.9425875000000001E-2</v>
      </c>
      <c r="AA1415">
        <f>SUMIFS(INDEX(Table_Index[],,MATCH(AA$12,Table_Index[#Headers],0)),
Table_Index[ID],$Q1415,Table_Index[year],$R1415)/COUNTIFS(Table_Index[Quarter],"&lt;&gt;''",Table_Index[ID],$Q1415,Table_Index[year],$R1415)</f>
        <v>5.2802324999999997E-2</v>
      </c>
      <c r="AB1415">
        <f>SUMIFS(INDEX(Table_Index[],,MATCH(AB$12,Table_Index[#Headers],0)),
Table_Index[ID],$Q1415,Table_Index[year],$R1415)/COUNTIFS(Table_Index[Quarter],"&lt;&gt;''",Table_Index[ID],$Q1415,Table_Index[year],$R1415)</f>
        <v>4.2468749999999998E-3</v>
      </c>
      <c r="AC1415" s="24">
        <f t="shared" si="86"/>
        <v>0.99999997500000015</v>
      </c>
      <c r="AD1415">
        <f>COUNTIFS(Table_Index[Quarter],"&lt;&gt;''",Table_Index[ID],$Q1415,Table_Index[year],$R1415)</f>
        <v>4</v>
      </c>
      <c r="AE1415" s="34">
        <f t="shared" si="87"/>
        <v>0.86597985869189187</v>
      </c>
    </row>
    <row r="1416" spans="1:31" x14ac:dyDescent="0.3">
      <c r="A1416">
        <v>9186</v>
      </c>
      <c r="B1416">
        <v>2003</v>
      </c>
      <c r="C1416">
        <v>1</v>
      </c>
      <c r="D1416">
        <v>0.17964069999999999</v>
      </c>
      <c r="E1416">
        <v>0.1077844</v>
      </c>
      <c r="F1416">
        <v>9.5808400000000002E-2</v>
      </c>
      <c r="G1416">
        <v>0.15568860000000001</v>
      </c>
      <c r="H1416">
        <v>1.1976000000000001E-2</v>
      </c>
      <c r="I1416">
        <v>0.20359279999999999</v>
      </c>
      <c r="J1416">
        <v>0.11976050000000001</v>
      </c>
      <c r="K1416">
        <v>4.7904200000000001E-2</v>
      </c>
      <c r="L1416">
        <v>7.1856299999999998E-2</v>
      </c>
      <c r="M1416">
        <v>5.9880000000000003E-3</v>
      </c>
      <c r="O1416" t="str">
        <f>Table_Index[[#This Row],[ID]]&amp;Table_Index[[#This Row],[year]]</f>
        <v>91862003</v>
      </c>
      <c r="P1416" t="str">
        <v>93982009</v>
      </c>
      <c r="Q1416" t="str">
        <f t="shared" si="84"/>
        <v>9398</v>
      </c>
      <c r="R1416" t="str">
        <f t="shared" si="85"/>
        <v>2009</v>
      </c>
      <c r="S1416">
        <f>SUMIFS(INDEX(Table_Index[],,MATCH(S$12,Table_Index[#Headers],0)),
Table_Index[ID],$Q1416,Table_Index[year],$R1416)/COUNTIFS(Table_Index[Quarter],"&lt;&gt;''",Table_Index[ID],$Q1416,Table_Index[year],$R1416)</f>
        <v>9.7376550000000006E-2</v>
      </c>
      <c r="T1416">
        <f>SUMIFS(INDEX(Table_Index[],,MATCH(T$12,Table_Index[#Headers],0)),
Table_Index[ID],$Q1416,Table_Index[year],$R1416)/COUNTIFS(Table_Index[Quarter],"&lt;&gt;''",Table_Index[ID],$Q1416,Table_Index[year],$R1416)</f>
        <v>0.20186699999999999</v>
      </c>
      <c r="U1416">
        <f>SUMIFS(INDEX(Table_Index[],,MATCH(U$12,Table_Index[#Headers],0)),
Table_Index[ID],$Q1416,Table_Index[year],$R1416)/COUNTIFS(Table_Index[Quarter],"&lt;&gt;''",Table_Index[ID],$Q1416,Table_Index[year],$R1416)</f>
        <v>3.1428075E-2</v>
      </c>
      <c r="V1416">
        <f>SUMIFS(INDEX(Table_Index[],,MATCH(V$12,Table_Index[#Headers],0)),
Table_Index[ID],$Q1416,Table_Index[year],$R1416)/COUNTIFS(Table_Index[Quarter],"&lt;&gt;''",Table_Index[ID],$Q1416,Table_Index[year],$R1416)</f>
        <v>0.11900335000000001</v>
      </c>
      <c r="W1416">
        <f>SUMIFS(INDEX(Table_Index[],,MATCH(W$12,Table_Index[#Headers],0)),
Table_Index[ID],$Q1416,Table_Index[year],$R1416)/COUNTIFS(Table_Index[Quarter],"&lt;&gt;''",Table_Index[ID],$Q1416,Table_Index[year],$R1416)</f>
        <v>1.1961474999999999E-2</v>
      </c>
      <c r="X1416">
        <f>SUMIFS(INDEX(Table_Index[],,MATCH(X$12,Table_Index[#Headers],0)),
Table_Index[ID],$Q1416,Table_Index[year],$R1416)/COUNTIFS(Table_Index[Quarter],"&lt;&gt;''",Table_Index[ID],$Q1416,Table_Index[year],$R1416)</f>
        <v>0.32094772500000002</v>
      </c>
      <c r="Y1416">
        <f>SUMIFS(INDEX(Table_Index[],,MATCH(Y$12,Table_Index[#Headers],0)),
Table_Index[ID],$Q1416,Table_Index[year],$R1416)/COUNTIFS(Table_Index[Quarter],"&lt;&gt;''",Table_Index[ID],$Q1416,Table_Index[year],$R1416)</f>
        <v>9.3657549999999992E-2</v>
      </c>
      <c r="Z1416">
        <f>SUMIFS(INDEX(Table_Index[],,MATCH(Z$12,Table_Index[#Headers],0)),
Table_Index[ID],$Q1416,Table_Index[year],$R1416)/COUNTIFS(Table_Index[Quarter],"&lt;&gt;''",Table_Index[ID],$Q1416,Table_Index[year],$R1416)</f>
        <v>4.2344800000000002E-2</v>
      </c>
      <c r="AA1416">
        <f>SUMIFS(INDEX(Table_Index[],,MATCH(AA$12,Table_Index[#Headers],0)),
Table_Index[ID],$Q1416,Table_Index[year],$R1416)/COUNTIFS(Table_Index[Quarter],"&lt;&gt;''",Table_Index[ID],$Q1416,Table_Index[year],$R1416)</f>
        <v>7.4726050000000002E-2</v>
      </c>
      <c r="AB1416">
        <f>SUMIFS(INDEX(Table_Index[],,MATCH(AB$12,Table_Index[#Headers],0)),
Table_Index[ID],$Q1416,Table_Index[year],$R1416)/COUNTIFS(Table_Index[Quarter],"&lt;&gt;''",Table_Index[ID],$Q1416,Table_Index[year],$R1416)</f>
        <v>6.6874250000000003E-3</v>
      </c>
      <c r="AC1416" s="24">
        <f t="shared" si="86"/>
        <v>0.99999999999999989</v>
      </c>
      <c r="AD1416">
        <f>COUNTIFS(Table_Index[Quarter],"&lt;&gt;''",Table_Index[ID],$Q1416,Table_Index[year],$R1416)</f>
        <v>4</v>
      </c>
      <c r="AE1416" s="34">
        <f t="shared" si="87"/>
        <v>0.8152739585840425</v>
      </c>
    </row>
    <row r="1417" spans="1:31" x14ac:dyDescent="0.3">
      <c r="A1417">
        <v>9186</v>
      </c>
      <c r="B1417">
        <v>2003</v>
      </c>
      <c r="C1417">
        <v>2</v>
      </c>
      <c r="D1417">
        <v>0</v>
      </c>
      <c r="E1417">
        <v>8.1376E-3</v>
      </c>
      <c r="F1417">
        <v>3.875E-3</v>
      </c>
      <c r="G1417">
        <v>6.9750999999999997E-3</v>
      </c>
      <c r="H1417">
        <v>0</v>
      </c>
      <c r="I1417">
        <v>4.1171999999999997E-3</v>
      </c>
      <c r="J1417">
        <v>6.8782000000000001E-3</v>
      </c>
      <c r="K1417">
        <v>0.9687576</v>
      </c>
      <c r="L1417">
        <v>9.6880000000000002E-4</v>
      </c>
      <c r="M1417">
        <v>2.9060000000000002E-4</v>
      </c>
      <c r="O1417" t="str">
        <f>Table_Index[[#This Row],[ID]]&amp;Table_Index[[#This Row],[year]]</f>
        <v>91862003</v>
      </c>
      <c r="P1417" t="str">
        <v>93982010</v>
      </c>
      <c r="Q1417" t="str">
        <f t="shared" si="84"/>
        <v>9398</v>
      </c>
      <c r="R1417" t="str">
        <f t="shared" si="85"/>
        <v>2010</v>
      </c>
      <c r="S1417">
        <f>SUMIFS(INDEX(Table_Index[],,MATCH(S$12,Table_Index[#Headers],0)),
Table_Index[ID],$Q1417,Table_Index[year],$R1417)/COUNTIFS(Table_Index[Quarter],"&lt;&gt;''",Table_Index[ID],$Q1417,Table_Index[year],$R1417)</f>
        <v>4.3852650000000007E-2</v>
      </c>
      <c r="T1417">
        <f>SUMIFS(INDEX(Table_Index[],,MATCH(T$12,Table_Index[#Headers],0)),
Table_Index[ID],$Q1417,Table_Index[year],$R1417)/COUNTIFS(Table_Index[Quarter],"&lt;&gt;''",Table_Index[ID],$Q1417,Table_Index[year],$R1417)</f>
        <v>6.2000374999999996E-2</v>
      </c>
      <c r="U1417">
        <f>SUMIFS(INDEX(Table_Index[],,MATCH(U$12,Table_Index[#Headers],0)),
Table_Index[ID],$Q1417,Table_Index[year],$R1417)/COUNTIFS(Table_Index[Quarter],"&lt;&gt;''",Table_Index[ID],$Q1417,Table_Index[year],$R1417)</f>
        <v>8.3854225000000004E-2</v>
      </c>
      <c r="V1417">
        <f>SUMIFS(INDEX(Table_Index[],,MATCH(V$12,Table_Index[#Headers],0)),
Table_Index[ID],$Q1417,Table_Index[year],$R1417)/COUNTIFS(Table_Index[Quarter],"&lt;&gt;''",Table_Index[ID],$Q1417,Table_Index[year],$R1417)</f>
        <v>0.18654537500000001</v>
      </c>
      <c r="W1417">
        <f>SUMIFS(INDEX(Table_Index[],,MATCH(W$12,Table_Index[#Headers],0)),
Table_Index[ID],$Q1417,Table_Index[year],$R1417)/COUNTIFS(Table_Index[Quarter],"&lt;&gt;''",Table_Index[ID],$Q1417,Table_Index[year],$R1417)</f>
        <v>3.06576E-2</v>
      </c>
      <c r="X1417">
        <f>SUMIFS(INDEX(Table_Index[],,MATCH(X$12,Table_Index[#Headers],0)),
Table_Index[ID],$Q1417,Table_Index[year],$R1417)/COUNTIFS(Table_Index[Quarter],"&lt;&gt;''",Table_Index[ID],$Q1417,Table_Index[year],$R1417)</f>
        <v>0.314920325</v>
      </c>
      <c r="Y1417">
        <f>SUMIFS(INDEX(Table_Index[],,MATCH(Y$12,Table_Index[#Headers],0)),
Table_Index[ID],$Q1417,Table_Index[year],$R1417)/COUNTIFS(Table_Index[Quarter],"&lt;&gt;''",Table_Index[ID],$Q1417,Table_Index[year],$R1417)</f>
        <v>0.11263724999999999</v>
      </c>
      <c r="Z1417">
        <f>SUMIFS(INDEX(Table_Index[],,MATCH(Z$12,Table_Index[#Headers],0)),
Table_Index[ID],$Q1417,Table_Index[year],$R1417)/COUNTIFS(Table_Index[Quarter],"&lt;&gt;''",Table_Index[ID],$Q1417,Table_Index[year],$R1417)</f>
        <v>6.9454925000000001E-2</v>
      </c>
      <c r="AA1417">
        <f>SUMIFS(INDEX(Table_Index[],,MATCH(AA$12,Table_Index[#Headers],0)),
Table_Index[ID],$Q1417,Table_Index[year],$R1417)/COUNTIFS(Table_Index[Quarter],"&lt;&gt;''",Table_Index[ID],$Q1417,Table_Index[year],$R1417)</f>
        <v>9.0988325000000009E-2</v>
      </c>
      <c r="AB1417">
        <f>SUMIFS(INDEX(Table_Index[],,MATCH(AB$12,Table_Index[#Headers],0)),
Table_Index[ID],$Q1417,Table_Index[year],$R1417)/COUNTIFS(Table_Index[Quarter],"&lt;&gt;''",Table_Index[ID],$Q1417,Table_Index[year],$R1417)</f>
        <v>5.0888750000000005E-3</v>
      </c>
      <c r="AC1417" s="24">
        <f t="shared" si="86"/>
        <v>0.9999999249999999</v>
      </c>
      <c r="AD1417">
        <f>COUNTIFS(Table_Index[Quarter],"&lt;&gt;''",Table_Index[ID],$Q1417,Table_Index[year],$R1417)</f>
        <v>4</v>
      </c>
      <c r="AE1417" s="34">
        <f t="shared" si="87"/>
        <v>0.82647158243834062</v>
      </c>
    </row>
    <row r="1418" spans="1:31" x14ac:dyDescent="0.3">
      <c r="A1418">
        <v>9186</v>
      </c>
      <c r="B1418">
        <v>2003</v>
      </c>
      <c r="C1418">
        <v>3</v>
      </c>
      <c r="D1418">
        <v>0.1696154</v>
      </c>
      <c r="E1418">
        <v>2.4565E-2</v>
      </c>
      <c r="F1418">
        <v>0.17546429999999999</v>
      </c>
      <c r="G1418">
        <v>5.2639000000000002E-3</v>
      </c>
      <c r="H1418">
        <v>0</v>
      </c>
      <c r="I1418">
        <v>0.3947946</v>
      </c>
      <c r="J1418">
        <v>0.12063169999999999</v>
      </c>
      <c r="K1418">
        <v>3.2899499999999998E-2</v>
      </c>
      <c r="L1418">
        <v>4.3866099999999998E-2</v>
      </c>
      <c r="M1418">
        <v>3.2899499999999998E-2</v>
      </c>
      <c r="O1418" t="str">
        <f>Table_Index[[#This Row],[ID]]&amp;Table_Index[[#This Row],[year]]</f>
        <v>91862003</v>
      </c>
      <c r="P1418" t="str">
        <v>93982011</v>
      </c>
      <c r="Q1418" t="str">
        <f t="shared" si="84"/>
        <v>9398</v>
      </c>
      <c r="R1418" t="str">
        <f t="shared" si="85"/>
        <v>2011</v>
      </c>
      <c r="S1418">
        <f>SUMIFS(INDEX(Table_Index[],,MATCH(S$12,Table_Index[#Headers],0)),
Table_Index[ID],$Q1418,Table_Index[year],$R1418)/COUNTIFS(Table_Index[Quarter],"&lt;&gt;''",Table_Index[ID],$Q1418,Table_Index[year],$R1418)</f>
        <v>1.514925E-2</v>
      </c>
      <c r="T1418">
        <f>SUMIFS(INDEX(Table_Index[],,MATCH(T$12,Table_Index[#Headers],0)),
Table_Index[ID],$Q1418,Table_Index[year],$R1418)/COUNTIFS(Table_Index[Quarter],"&lt;&gt;''",Table_Index[ID],$Q1418,Table_Index[year],$R1418)</f>
        <v>9.0807925000000012E-2</v>
      </c>
      <c r="U1418">
        <f>SUMIFS(INDEX(Table_Index[],,MATCH(U$12,Table_Index[#Headers],0)),
Table_Index[ID],$Q1418,Table_Index[year],$R1418)/COUNTIFS(Table_Index[Quarter],"&lt;&gt;''",Table_Index[ID],$Q1418,Table_Index[year],$R1418)</f>
        <v>9.4303799999999993E-2</v>
      </c>
      <c r="V1418">
        <f>SUMIFS(INDEX(Table_Index[],,MATCH(V$12,Table_Index[#Headers],0)),
Table_Index[ID],$Q1418,Table_Index[year],$R1418)/COUNTIFS(Table_Index[Quarter],"&lt;&gt;''",Table_Index[ID],$Q1418,Table_Index[year],$R1418)</f>
        <v>0.235640025</v>
      </c>
      <c r="W1418">
        <f>SUMIFS(INDEX(Table_Index[],,MATCH(W$12,Table_Index[#Headers],0)),
Table_Index[ID],$Q1418,Table_Index[year],$R1418)/COUNTIFS(Table_Index[Quarter],"&lt;&gt;''",Table_Index[ID],$Q1418,Table_Index[year],$R1418)</f>
        <v>2.3641824999999998E-2</v>
      </c>
      <c r="X1418">
        <f>SUMIFS(INDEX(Table_Index[],,MATCH(X$12,Table_Index[#Headers],0)),
Table_Index[ID],$Q1418,Table_Index[year],$R1418)/COUNTIFS(Table_Index[Quarter],"&lt;&gt;''",Table_Index[ID],$Q1418,Table_Index[year],$R1418)</f>
        <v>0.26778960000000002</v>
      </c>
      <c r="Y1418">
        <f>SUMIFS(INDEX(Table_Index[],,MATCH(Y$12,Table_Index[#Headers],0)),
Table_Index[ID],$Q1418,Table_Index[year],$R1418)/COUNTIFS(Table_Index[Quarter],"&lt;&gt;''",Table_Index[ID],$Q1418,Table_Index[year],$R1418)</f>
        <v>9.5343800000000006E-2</v>
      </c>
      <c r="Z1418">
        <f>SUMIFS(INDEX(Table_Index[],,MATCH(Z$12,Table_Index[#Headers],0)),
Table_Index[ID],$Q1418,Table_Index[year],$R1418)/COUNTIFS(Table_Index[Quarter],"&lt;&gt;''",Table_Index[ID],$Q1418,Table_Index[year],$R1418)</f>
        <v>6.7980525E-2</v>
      </c>
      <c r="AA1418">
        <f>SUMIFS(INDEX(Table_Index[],,MATCH(AA$12,Table_Index[#Headers],0)),
Table_Index[ID],$Q1418,Table_Index[year],$R1418)/COUNTIFS(Table_Index[Quarter],"&lt;&gt;''",Table_Index[ID],$Q1418,Table_Index[year],$R1418)</f>
        <v>0.10191302499999999</v>
      </c>
      <c r="AB1418">
        <f>SUMIFS(INDEX(Table_Index[],,MATCH(AB$12,Table_Index[#Headers],0)),
Table_Index[ID],$Q1418,Table_Index[year],$R1418)/COUNTIFS(Table_Index[Quarter],"&lt;&gt;''",Table_Index[ID],$Q1418,Table_Index[year],$R1418)</f>
        <v>7.4302250000000004E-3</v>
      </c>
      <c r="AC1418" s="24">
        <f t="shared" si="86"/>
        <v>0.99999999999999989</v>
      </c>
      <c r="AD1418">
        <f>COUNTIFS(Table_Index[Quarter],"&lt;&gt;''",Table_Index[ID],$Q1418,Table_Index[year],$R1418)</f>
        <v>4</v>
      </c>
      <c r="AE1418" s="34">
        <f t="shared" si="87"/>
        <v>0.83068152226178382</v>
      </c>
    </row>
    <row r="1419" spans="1:31" x14ac:dyDescent="0.3">
      <c r="A1419">
        <v>9186</v>
      </c>
      <c r="B1419">
        <v>2003</v>
      </c>
      <c r="C1419">
        <v>4</v>
      </c>
      <c r="D1419">
        <v>0.254054</v>
      </c>
      <c r="E1419">
        <v>1.9459500000000001E-2</v>
      </c>
      <c r="F1419">
        <v>8.1081100000000003E-2</v>
      </c>
      <c r="G1419">
        <v>2.43243E-2</v>
      </c>
      <c r="H1419">
        <v>0</v>
      </c>
      <c r="I1419">
        <v>0.2189189</v>
      </c>
      <c r="J1419">
        <v>0.18324319999999999</v>
      </c>
      <c r="K1419">
        <v>4.05405E-2</v>
      </c>
      <c r="L1419">
        <v>0.16216220000000001</v>
      </c>
      <c r="M1419">
        <v>1.62162E-2</v>
      </c>
      <c r="O1419" t="str">
        <f>Table_Index[[#This Row],[ID]]&amp;Table_Index[[#This Row],[year]]</f>
        <v>91862003</v>
      </c>
      <c r="P1419" t="str">
        <v>93982012</v>
      </c>
      <c r="Q1419" t="str">
        <f t="shared" si="84"/>
        <v>9398</v>
      </c>
      <c r="R1419" t="str">
        <f t="shared" si="85"/>
        <v>2012</v>
      </c>
      <c r="S1419">
        <f>SUMIFS(INDEX(Table_Index[],,MATCH(S$12,Table_Index[#Headers],0)),
Table_Index[ID],$Q1419,Table_Index[year],$R1419)/COUNTIFS(Table_Index[Quarter],"&lt;&gt;''",Table_Index[ID],$Q1419,Table_Index[year],$R1419)</f>
        <v>4.09524E-2</v>
      </c>
      <c r="T1419">
        <f>SUMIFS(INDEX(Table_Index[],,MATCH(T$12,Table_Index[#Headers],0)),
Table_Index[ID],$Q1419,Table_Index[year],$R1419)/COUNTIFS(Table_Index[Quarter],"&lt;&gt;''",Table_Index[ID],$Q1419,Table_Index[year],$R1419)</f>
        <v>0.10374910000000001</v>
      </c>
      <c r="U1419">
        <f>SUMIFS(INDEX(Table_Index[],,MATCH(U$12,Table_Index[#Headers],0)),
Table_Index[ID],$Q1419,Table_Index[year],$R1419)/COUNTIFS(Table_Index[Quarter],"&lt;&gt;''",Table_Index[ID],$Q1419,Table_Index[year],$R1419)</f>
        <v>0.122634625</v>
      </c>
      <c r="V1419">
        <f>SUMIFS(INDEX(Table_Index[],,MATCH(V$12,Table_Index[#Headers],0)),
Table_Index[ID],$Q1419,Table_Index[year],$R1419)/COUNTIFS(Table_Index[Quarter],"&lt;&gt;''",Table_Index[ID],$Q1419,Table_Index[year],$R1419)</f>
        <v>0.12782727499999999</v>
      </c>
      <c r="W1419">
        <f>SUMIFS(INDEX(Table_Index[],,MATCH(W$12,Table_Index[#Headers],0)),
Table_Index[ID],$Q1419,Table_Index[year],$R1419)/COUNTIFS(Table_Index[Quarter],"&lt;&gt;''",Table_Index[ID],$Q1419,Table_Index[year],$R1419)</f>
        <v>1.9592024999999999E-2</v>
      </c>
      <c r="X1419">
        <f>SUMIFS(INDEX(Table_Index[],,MATCH(X$12,Table_Index[#Headers],0)),
Table_Index[ID],$Q1419,Table_Index[year],$R1419)/COUNTIFS(Table_Index[Quarter],"&lt;&gt;''",Table_Index[ID],$Q1419,Table_Index[year],$R1419)</f>
        <v>0.28853640000000003</v>
      </c>
      <c r="Y1419">
        <f>SUMIFS(INDEX(Table_Index[],,MATCH(Y$12,Table_Index[#Headers],0)),
Table_Index[ID],$Q1419,Table_Index[year],$R1419)/COUNTIFS(Table_Index[Quarter],"&lt;&gt;''",Table_Index[ID],$Q1419,Table_Index[year],$R1419)</f>
        <v>0.18594379999999999</v>
      </c>
      <c r="Z1419">
        <f>SUMIFS(INDEX(Table_Index[],,MATCH(Z$12,Table_Index[#Headers],0)),
Table_Index[ID],$Q1419,Table_Index[year],$R1419)/COUNTIFS(Table_Index[Quarter],"&lt;&gt;''",Table_Index[ID],$Q1419,Table_Index[year],$R1419)</f>
        <v>5.360935E-2</v>
      </c>
      <c r="AA1419">
        <f>SUMIFS(INDEX(Table_Index[],,MATCH(AA$12,Table_Index[#Headers],0)),
Table_Index[ID],$Q1419,Table_Index[year],$R1419)/COUNTIFS(Table_Index[Quarter],"&lt;&gt;''",Table_Index[ID],$Q1419,Table_Index[year],$R1419)</f>
        <v>4.2054474999999994E-2</v>
      </c>
      <c r="AB1419">
        <f>SUMIFS(INDEX(Table_Index[],,MATCH(AB$12,Table_Index[#Headers],0)),
Table_Index[ID],$Q1419,Table_Index[year],$R1419)/COUNTIFS(Table_Index[Quarter],"&lt;&gt;''",Table_Index[ID],$Q1419,Table_Index[year],$R1419)</f>
        <v>1.5100675000000001E-2</v>
      </c>
      <c r="AC1419" s="24">
        <f t="shared" si="86"/>
        <v>1.0000001250000001</v>
      </c>
      <c r="AD1419">
        <f>COUNTIFS(Table_Index[Quarter],"&lt;&gt;''",Table_Index[ID],$Q1419,Table_Index[year],$R1419)</f>
        <v>4</v>
      </c>
      <c r="AE1419" s="34">
        <f t="shared" si="87"/>
        <v>0.8330971917132094</v>
      </c>
    </row>
    <row r="1420" spans="1:31" x14ac:dyDescent="0.3">
      <c r="A1420">
        <v>9186</v>
      </c>
      <c r="B1420">
        <v>2004</v>
      </c>
      <c r="C1420">
        <v>1</v>
      </c>
      <c r="D1420">
        <v>3.7453E-3</v>
      </c>
      <c r="E1420">
        <v>3.9869999999999999E-4</v>
      </c>
      <c r="F1420">
        <v>2.1467000000000001E-3</v>
      </c>
      <c r="G1420">
        <v>9.6599999999999995E-4</v>
      </c>
      <c r="H1420">
        <v>0</v>
      </c>
      <c r="I1420">
        <v>2.4532999999999998E-3</v>
      </c>
      <c r="J1420">
        <v>7.4212999999999996E-3</v>
      </c>
      <c r="K1420">
        <v>0.98133539999999997</v>
      </c>
      <c r="L1420">
        <v>1.2267000000000001E-3</v>
      </c>
      <c r="M1420">
        <v>3.0669999999999997E-4</v>
      </c>
      <c r="O1420" t="str">
        <f>Table_Index[[#This Row],[ID]]&amp;Table_Index[[#This Row],[year]]</f>
        <v>91862004</v>
      </c>
      <c r="P1420" t="str">
        <v>93992003</v>
      </c>
      <c r="Q1420" t="str">
        <f t="shared" si="84"/>
        <v>9399</v>
      </c>
      <c r="R1420" t="str">
        <f t="shared" si="85"/>
        <v>2003</v>
      </c>
      <c r="S1420">
        <f>SUMIFS(INDEX(Table_Index[],,MATCH(S$12,Table_Index[#Headers],0)),
Table_Index[ID],$Q1420,Table_Index[year],$R1420)/COUNTIFS(Table_Index[Quarter],"&lt;&gt;''",Table_Index[ID],$Q1420,Table_Index[year],$R1420)</f>
        <v>9.7959549999999992E-2</v>
      </c>
      <c r="T1420">
        <f>SUMIFS(INDEX(Table_Index[],,MATCH(T$12,Table_Index[#Headers],0)),
Table_Index[ID],$Q1420,Table_Index[year],$R1420)/COUNTIFS(Table_Index[Quarter],"&lt;&gt;''",Table_Index[ID],$Q1420,Table_Index[year],$R1420)</f>
        <v>0.10613895000000001</v>
      </c>
      <c r="U1420">
        <f>SUMIFS(INDEX(Table_Index[],,MATCH(U$12,Table_Index[#Headers],0)),
Table_Index[ID],$Q1420,Table_Index[year],$R1420)/COUNTIFS(Table_Index[Quarter],"&lt;&gt;''",Table_Index[ID],$Q1420,Table_Index[year],$R1420)</f>
        <v>0.13893624999999998</v>
      </c>
      <c r="V1420">
        <f>SUMIFS(INDEX(Table_Index[],,MATCH(V$12,Table_Index[#Headers],0)),
Table_Index[ID],$Q1420,Table_Index[year],$R1420)/COUNTIFS(Table_Index[Quarter],"&lt;&gt;''",Table_Index[ID],$Q1420,Table_Index[year],$R1420)</f>
        <v>0.117771075</v>
      </c>
      <c r="W1420">
        <f>SUMIFS(INDEX(Table_Index[],,MATCH(W$12,Table_Index[#Headers],0)),
Table_Index[ID],$Q1420,Table_Index[year],$R1420)/COUNTIFS(Table_Index[Quarter],"&lt;&gt;''",Table_Index[ID],$Q1420,Table_Index[year],$R1420)</f>
        <v>1.786335E-2</v>
      </c>
      <c r="X1420">
        <f>SUMIFS(INDEX(Table_Index[],,MATCH(X$12,Table_Index[#Headers],0)),
Table_Index[ID],$Q1420,Table_Index[year],$R1420)/COUNTIFS(Table_Index[Quarter],"&lt;&gt;''",Table_Index[ID],$Q1420,Table_Index[year],$R1420)</f>
        <v>0.26409677500000001</v>
      </c>
      <c r="Y1420">
        <f>SUMIFS(INDEX(Table_Index[],,MATCH(Y$12,Table_Index[#Headers],0)),
Table_Index[ID],$Q1420,Table_Index[year],$R1420)/COUNTIFS(Table_Index[Quarter],"&lt;&gt;''",Table_Index[ID],$Q1420,Table_Index[year],$R1420)</f>
        <v>7.4453699999999998E-2</v>
      </c>
      <c r="Z1420">
        <f>SUMIFS(INDEX(Table_Index[],,MATCH(Z$12,Table_Index[#Headers],0)),
Table_Index[ID],$Q1420,Table_Index[year],$R1420)/COUNTIFS(Table_Index[Quarter],"&lt;&gt;''",Table_Index[ID],$Q1420,Table_Index[year],$R1420)</f>
        <v>8.4262199999999995E-2</v>
      </c>
      <c r="AA1420">
        <f>SUMIFS(INDEX(Table_Index[],,MATCH(AA$12,Table_Index[#Headers],0)),
Table_Index[ID],$Q1420,Table_Index[year],$R1420)/COUNTIFS(Table_Index[Quarter],"&lt;&gt;''",Table_Index[ID],$Q1420,Table_Index[year],$R1420)</f>
        <v>9.0393575000000004E-2</v>
      </c>
      <c r="AB1420">
        <f>SUMIFS(INDEX(Table_Index[],,MATCH(AB$12,Table_Index[#Headers],0)),
Table_Index[ID],$Q1420,Table_Index[year],$R1420)/COUNTIFS(Table_Index[Quarter],"&lt;&gt;''",Table_Index[ID],$Q1420,Table_Index[year],$R1420)</f>
        <v>8.1245499999999995E-3</v>
      </c>
      <c r="AC1420" s="24">
        <f t="shared" si="86"/>
        <v>0.99999997499999993</v>
      </c>
      <c r="AD1420">
        <f>COUNTIFS(Table_Index[Quarter],"&lt;&gt;''",Table_Index[ID],$Q1420,Table_Index[year],$R1420)</f>
        <v>4</v>
      </c>
      <c r="AE1420" s="34">
        <f t="shared" si="87"/>
        <v>0.85501845784084063</v>
      </c>
    </row>
    <row r="1421" spans="1:31" x14ac:dyDescent="0.3">
      <c r="A1421">
        <v>9186</v>
      </c>
      <c r="B1421">
        <v>2004</v>
      </c>
      <c r="C1421">
        <v>2</v>
      </c>
      <c r="D1421">
        <v>0.14764079999999999</v>
      </c>
      <c r="E1421">
        <v>6.6971100000000006E-2</v>
      </c>
      <c r="F1421">
        <v>8.3713899999999994E-2</v>
      </c>
      <c r="G1421">
        <v>4.7184200000000003E-2</v>
      </c>
      <c r="H1421">
        <v>0</v>
      </c>
      <c r="I1421">
        <v>0.33485540000000003</v>
      </c>
      <c r="J1421">
        <v>0.28767120000000002</v>
      </c>
      <c r="K1421">
        <v>0</v>
      </c>
      <c r="L1421">
        <v>3.04414E-2</v>
      </c>
      <c r="M1421">
        <v>1.5221E-3</v>
      </c>
      <c r="O1421" t="str">
        <f>Table_Index[[#This Row],[ID]]&amp;Table_Index[[#This Row],[year]]</f>
        <v>91862004</v>
      </c>
      <c r="P1421" t="str">
        <v>93992004</v>
      </c>
      <c r="Q1421" t="str">
        <f t="shared" si="84"/>
        <v>9399</v>
      </c>
      <c r="R1421" t="str">
        <f t="shared" si="85"/>
        <v>2004</v>
      </c>
      <c r="S1421">
        <f>SUMIFS(INDEX(Table_Index[],,MATCH(S$12,Table_Index[#Headers],0)),
Table_Index[ID],$Q1421,Table_Index[year],$R1421)/COUNTIFS(Table_Index[Quarter],"&lt;&gt;''",Table_Index[ID],$Q1421,Table_Index[year],$R1421)</f>
        <v>0.10428255</v>
      </c>
      <c r="T1421">
        <f>SUMIFS(INDEX(Table_Index[],,MATCH(T$12,Table_Index[#Headers],0)),
Table_Index[ID],$Q1421,Table_Index[year],$R1421)/COUNTIFS(Table_Index[Quarter],"&lt;&gt;''",Table_Index[ID],$Q1421,Table_Index[year],$R1421)</f>
        <v>4.7346175000000004E-2</v>
      </c>
      <c r="U1421">
        <f>SUMIFS(INDEX(Table_Index[],,MATCH(U$12,Table_Index[#Headers],0)),
Table_Index[ID],$Q1421,Table_Index[year],$R1421)/COUNTIFS(Table_Index[Quarter],"&lt;&gt;''",Table_Index[ID],$Q1421,Table_Index[year],$R1421)</f>
        <v>8.2442999999999989E-2</v>
      </c>
      <c r="V1421">
        <f>SUMIFS(INDEX(Table_Index[],,MATCH(V$12,Table_Index[#Headers],0)),
Table_Index[ID],$Q1421,Table_Index[year],$R1421)/COUNTIFS(Table_Index[Quarter],"&lt;&gt;''",Table_Index[ID],$Q1421,Table_Index[year],$R1421)</f>
        <v>0.12506665</v>
      </c>
      <c r="W1421">
        <f>SUMIFS(INDEX(Table_Index[],,MATCH(W$12,Table_Index[#Headers],0)),
Table_Index[ID],$Q1421,Table_Index[year],$R1421)/COUNTIFS(Table_Index[Quarter],"&lt;&gt;''",Table_Index[ID],$Q1421,Table_Index[year],$R1421)</f>
        <v>1.5206875000000002E-2</v>
      </c>
      <c r="X1421">
        <f>SUMIFS(INDEX(Table_Index[],,MATCH(X$12,Table_Index[#Headers],0)),
Table_Index[ID],$Q1421,Table_Index[year],$R1421)/COUNTIFS(Table_Index[Quarter],"&lt;&gt;''",Table_Index[ID],$Q1421,Table_Index[year],$R1421)</f>
        <v>0.36508545000000003</v>
      </c>
      <c r="Y1421">
        <f>SUMIFS(INDEX(Table_Index[],,MATCH(Y$12,Table_Index[#Headers],0)),
Table_Index[ID],$Q1421,Table_Index[year],$R1421)/COUNTIFS(Table_Index[Quarter],"&lt;&gt;''",Table_Index[ID],$Q1421,Table_Index[year],$R1421)</f>
        <v>0.1374677</v>
      </c>
      <c r="Z1421">
        <f>SUMIFS(INDEX(Table_Index[],,MATCH(Z$12,Table_Index[#Headers],0)),
Table_Index[ID],$Q1421,Table_Index[year],$R1421)/COUNTIFS(Table_Index[Quarter],"&lt;&gt;''",Table_Index[ID],$Q1421,Table_Index[year],$R1421)</f>
        <v>3.0255325E-2</v>
      </c>
      <c r="AA1421">
        <f>SUMIFS(INDEX(Table_Index[],,MATCH(AA$12,Table_Index[#Headers],0)),
Table_Index[ID],$Q1421,Table_Index[year],$R1421)/COUNTIFS(Table_Index[Quarter],"&lt;&gt;''",Table_Index[ID],$Q1421,Table_Index[year],$R1421)</f>
        <v>8.4858425000000001E-2</v>
      </c>
      <c r="AB1421">
        <f>SUMIFS(INDEX(Table_Index[],,MATCH(AB$12,Table_Index[#Headers],0)),
Table_Index[ID],$Q1421,Table_Index[year],$R1421)/COUNTIFS(Table_Index[Quarter],"&lt;&gt;''",Table_Index[ID],$Q1421,Table_Index[year],$R1421)</f>
        <v>7.9878499999999995E-3</v>
      </c>
      <c r="AC1421" s="24">
        <f t="shared" si="86"/>
        <v>0.99999999999999989</v>
      </c>
      <c r="AD1421">
        <f>COUNTIFS(Table_Index[Quarter],"&lt;&gt;''",Table_Index[ID],$Q1421,Table_Index[year],$R1421)</f>
        <v>4</v>
      </c>
      <c r="AE1421" s="34">
        <f t="shared" si="87"/>
        <v>0.80384882816292746</v>
      </c>
    </row>
    <row r="1422" spans="1:31" x14ac:dyDescent="0.3">
      <c r="A1422">
        <v>9186</v>
      </c>
      <c r="B1422">
        <v>2004</v>
      </c>
      <c r="C1422">
        <v>3</v>
      </c>
      <c r="D1422">
        <v>0.28458499999999998</v>
      </c>
      <c r="E1422">
        <v>0</v>
      </c>
      <c r="F1422">
        <v>8.6956500000000006E-2</v>
      </c>
      <c r="G1422">
        <v>9.4861699999999993E-2</v>
      </c>
      <c r="H1422">
        <v>0</v>
      </c>
      <c r="I1422">
        <v>0.12648219999999999</v>
      </c>
      <c r="J1422">
        <v>0.18181820000000001</v>
      </c>
      <c r="K1422">
        <v>0.1106719</v>
      </c>
      <c r="L1422">
        <v>0.1090909</v>
      </c>
      <c r="M1422">
        <v>5.5335999999999996E-3</v>
      </c>
      <c r="O1422" t="str">
        <f>Table_Index[[#This Row],[ID]]&amp;Table_Index[[#This Row],[year]]</f>
        <v>91862004</v>
      </c>
      <c r="P1422" t="str">
        <v>94002003</v>
      </c>
      <c r="Q1422" t="str">
        <f t="shared" ref="Q1422:Q1485" si="88">LEFT(P1422, LEN(P1422)-4)</f>
        <v>9400</v>
      </c>
      <c r="R1422" t="str">
        <f t="shared" ref="R1422:R1485" si="89">RIGHT(P1422,4)</f>
        <v>2003</v>
      </c>
      <c r="S1422">
        <f>SUMIFS(INDEX(Table_Index[],,MATCH(S$12,Table_Index[#Headers],0)),
Table_Index[ID],$Q1422,Table_Index[year],$R1422)/COUNTIFS(Table_Index[Quarter],"&lt;&gt;''",Table_Index[ID],$Q1422,Table_Index[year],$R1422)</f>
        <v>0.225351675</v>
      </c>
      <c r="T1422">
        <f>SUMIFS(INDEX(Table_Index[],,MATCH(T$12,Table_Index[#Headers],0)),
Table_Index[ID],$Q1422,Table_Index[year],$R1422)/COUNTIFS(Table_Index[Quarter],"&lt;&gt;''",Table_Index[ID],$Q1422,Table_Index[year],$R1422)</f>
        <v>6.0947925E-2</v>
      </c>
      <c r="U1422">
        <f>SUMIFS(INDEX(Table_Index[],,MATCH(U$12,Table_Index[#Headers],0)),
Table_Index[ID],$Q1422,Table_Index[year],$R1422)/COUNTIFS(Table_Index[Quarter],"&lt;&gt;''",Table_Index[ID],$Q1422,Table_Index[year],$R1422)</f>
        <v>0.19034807500000001</v>
      </c>
      <c r="V1422">
        <f>SUMIFS(INDEX(Table_Index[],,MATCH(V$12,Table_Index[#Headers],0)),
Table_Index[ID],$Q1422,Table_Index[year],$R1422)/COUNTIFS(Table_Index[Quarter],"&lt;&gt;''",Table_Index[ID],$Q1422,Table_Index[year],$R1422)</f>
        <v>8.4064125000000003E-2</v>
      </c>
      <c r="W1422">
        <f>SUMIFS(INDEX(Table_Index[],,MATCH(W$12,Table_Index[#Headers],0)),
Table_Index[ID],$Q1422,Table_Index[year],$R1422)/COUNTIFS(Table_Index[Quarter],"&lt;&gt;''",Table_Index[ID],$Q1422,Table_Index[year],$R1422)</f>
        <v>1.3215849999999999E-2</v>
      </c>
      <c r="X1422">
        <f>SUMIFS(INDEX(Table_Index[],,MATCH(X$12,Table_Index[#Headers],0)),
Table_Index[ID],$Q1422,Table_Index[year],$R1422)/COUNTIFS(Table_Index[Quarter],"&lt;&gt;''",Table_Index[ID],$Q1422,Table_Index[year],$R1422)</f>
        <v>0</v>
      </c>
      <c r="Y1422">
        <f>SUMIFS(INDEX(Table_Index[],,MATCH(Y$12,Table_Index[#Headers],0)),
Table_Index[ID],$Q1422,Table_Index[year],$R1422)/COUNTIFS(Table_Index[Quarter],"&lt;&gt;''",Table_Index[ID],$Q1422,Table_Index[year],$R1422)</f>
        <v>7.6767849999999999E-2</v>
      </c>
      <c r="Z1422">
        <f>SUMIFS(INDEX(Table_Index[],,MATCH(Z$12,Table_Index[#Headers],0)),
Table_Index[ID],$Q1422,Table_Index[year],$R1422)/COUNTIFS(Table_Index[Quarter],"&lt;&gt;''",Table_Index[ID],$Q1422,Table_Index[year],$R1422)</f>
        <v>0.22120902500000003</v>
      </c>
      <c r="AA1422">
        <f>SUMIFS(INDEX(Table_Index[],,MATCH(AA$12,Table_Index[#Headers],0)),
Table_Index[ID],$Q1422,Table_Index[year],$R1422)/COUNTIFS(Table_Index[Quarter],"&lt;&gt;''",Table_Index[ID],$Q1422,Table_Index[year],$R1422)</f>
        <v>9.1493774999999999E-2</v>
      </c>
      <c r="AB1422">
        <f>SUMIFS(INDEX(Table_Index[],,MATCH(AB$12,Table_Index[#Headers],0)),
Table_Index[ID],$Q1422,Table_Index[year],$R1422)/COUNTIFS(Table_Index[Quarter],"&lt;&gt;''",Table_Index[ID],$Q1422,Table_Index[year],$R1422)</f>
        <v>3.6601624999999999E-2</v>
      </c>
      <c r="AC1422" s="24">
        <f t="shared" ref="AC1422:AC1485" si="90">SUM(S1422:AB1422)</f>
        <v>0.99999992500000001</v>
      </c>
      <c r="AD1422">
        <f>COUNTIFS(Table_Index[Quarter],"&lt;&gt;''",Table_Index[ID],$Q1422,Table_Index[year],$R1422)</f>
        <v>4</v>
      </c>
      <c r="AE1422" s="34">
        <f t="shared" ref="AE1422:AE1485" si="91">1-SUMSQ(S1422:AB1422)</f>
        <v>0.83749062220198067</v>
      </c>
    </row>
    <row r="1423" spans="1:31" x14ac:dyDescent="0.3">
      <c r="A1423">
        <v>9186</v>
      </c>
      <c r="B1423">
        <v>2004</v>
      </c>
      <c r="C1423">
        <v>4</v>
      </c>
      <c r="D1423">
        <v>5.8031000000000003E-3</v>
      </c>
      <c r="E1423">
        <v>3.3852000000000001E-3</v>
      </c>
      <c r="F1423">
        <v>1.9344E-3</v>
      </c>
      <c r="G1423">
        <v>1.451E-4</v>
      </c>
      <c r="H1423">
        <v>0</v>
      </c>
      <c r="I1423">
        <v>1.3056999999999999E-2</v>
      </c>
      <c r="J1423">
        <v>6.5284999999999996E-3</v>
      </c>
      <c r="K1423">
        <v>0.9671881</v>
      </c>
      <c r="L1423">
        <v>1.9344E-3</v>
      </c>
      <c r="M1423">
        <v>2.4199999999999999E-5</v>
      </c>
      <c r="O1423" t="str">
        <f>Table_Index[[#This Row],[ID]]&amp;Table_Index[[#This Row],[year]]</f>
        <v>91862004</v>
      </c>
      <c r="P1423" t="str">
        <v>94002004</v>
      </c>
      <c r="Q1423" t="str">
        <f t="shared" si="88"/>
        <v>9400</v>
      </c>
      <c r="R1423" t="str">
        <f t="shared" si="89"/>
        <v>2004</v>
      </c>
      <c r="S1423">
        <f>SUMIFS(INDEX(Table_Index[],,MATCH(S$12,Table_Index[#Headers],0)),
Table_Index[ID],$Q1423,Table_Index[year],$R1423)/COUNTIFS(Table_Index[Quarter],"&lt;&gt;''",Table_Index[ID],$Q1423,Table_Index[year],$R1423)</f>
        <v>0.103715025</v>
      </c>
      <c r="T1423">
        <f>SUMIFS(INDEX(Table_Index[],,MATCH(T$12,Table_Index[#Headers],0)),
Table_Index[ID],$Q1423,Table_Index[year],$R1423)/COUNTIFS(Table_Index[Quarter],"&lt;&gt;''",Table_Index[ID],$Q1423,Table_Index[year],$R1423)</f>
        <v>6.9802174999999994E-2</v>
      </c>
      <c r="U1423">
        <f>SUMIFS(INDEX(Table_Index[],,MATCH(U$12,Table_Index[#Headers],0)),
Table_Index[ID],$Q1423,Table_Index[year],$R1423)/COUNTIFS(Table_Index[Quarter],"&lt;&gt;''",Table_Index[ID],$Q1423,Table_Index[year],$R1423)</f>
        <v>7.9683000000000004E-2</v>
      </c>
      <c r="V1423">
        <f>SUMIFS(INDEX(Table_Index[],,MATCH(V$12,Table_Index[#Headers],0)),
Table_Index[ID],$Q1423,Table_Index[year],$R1423)/COUNTIFS(Table_Index[Quarter],"&lt;&gt;''",Table_Index[ID],$Q1423,Table_Index[year],$R1423)</f>
        <v>7.5078124999999996E-2</v>
      </c>
      <c r="W1423">
        <f>SUMIFS(INDEX(Table_Index[],,MATCH(W$12,Table_Index[#Headers],0)),
Table_Index[ID],$Q1423,Table_Index[year],$R1423)/COUNTIFS(Table_Index[Quarter],"&lt;&gt;''",Table_Index[ID],$Q1423,Table_Index[year],$R1423)</f>
        <v>0</v>
      </c>
      <c r="X1423">
        <f>SUMIFS(INDEX(Table_Index[],,MATCH(X$12,Table_Index[#Headers],0)),
Table_Index[ID],$Q1423,Table_Index[year],$R1423)/COUNTIFS(Table_Index[Quarter],"&lt;&gt;''",Table_Index[ID],$Q1423,Table_Index[year],$R1423)</f>
        <v>0.14354529999999999</v>
      </c>
      <c r="Y1423">
        <f>SUMIFS(INDEX(Table_Index[],,MATCH(Y$12,Table_Index[#Headers],0)),
Table_Index[ID],$Q1423,Table_Index[year],$R1423)/COUNTIFS(Table_Index[Quarter],"&lt;&gt;''",Table_Index[ID],$Q1423,Table_Index[year],$R1423)</f>
        <v>0.16684384999999999</v>
      </c>
      <c r="Z1423">
        <f>SUMIFS(INDEX(Table_Index[],,MATCH(Z$12,Table_Index[#Headers],0)),
Table_Index[ID],$Q1423,Table_Index[year],$R1423)/COUNTIFS(Table_Index[Quarter],"&lt;&gt;''",Table_Index[ID],$Q1423,Table_Index[year],$R1423)</f>
        <v>0.28773284999999998</v>
      </c>
      <c r="AA1423">
        <f>SUMIFS(INDEX(Table_Index[],,MATCH(AA$12,Table_Index[#Headers],0)),
Table_Index[ID],$Q1423,Table_Index[year],$R1423)/COUNTIFS(Table_Index[Quarter],"&lt;&gt;''",Table_Index[ID],$Q1423,Table_Index[year],$R1423)</f>
        <v>5.6347874999999999E-2</v>
      </c>
      <c r="AB1423">
        <f>SUMIFS(INDEX(Table_Index[],,MATCH(AB$12,Table_Index[#Headers],0)),
Table_Index[ID],$Q1423,Table_Index[year],$R1423)/COUNTIFS(Table_Index[Quarter],"&lt;&gt;''",Table_Index[ID],$Q1423,Table_Index[year],$R1423)</f>
        <v>1.7251750000000003E-2</v>
      </c>
      <c r="AC1423" s="24">
        <f t="shared" si="90"/>
        <v>0.99999994999999997</v>
      </c>
      <c r="AD1423">
        <f>COUNTIFS(Table_Index[Quarter],"&lt;&gt;''",Table_Index[ID],$Q1423,Table_Index[year],$R1423)</f>
        <v>4</v>
      </c>
      <c r="AE1423" s="34">
        <f t="shared" si="91"/>
        <v>0.83767972231289001</v>
      </c>
    </row>
    <row r="1424" spans="1:31" x14ac:dyDescent="0.3">
      <c r="A1424">
        <v>9186</v>
      </c>
      <c r="B1424">
        <v>2005</v>
      </c>
      <c r="C1424">
        <v>1</v>
      </c>
      <c r="D1424">
        <v>0.15467239999999999</v>
      </c>
      <c r="E1424">
        <v>0.15037590000000001</v>
      </c>
      <c r="F1424">
        <v>0.10955959999999999</v>
      </c>
      <c r="G1424">
        <v>0.13748659999999999</v>
      </c>
      <c r="H1424">
        <v>0</v>
      </c>
      <c r="I1424">
        <v>0</v>
      </c>
      <c r="J1424">
        <v>0.30934479999999998</v>
      </c>
      <c r="K1424">
        <v>8.5929099999999994E-2</v>
      </c>
      <c r="L1424">
        <v>4.7260999999999997E-2</v>
      </c>
      <c r="M1424">
        <v>5.3705999999999997E-3</v>
      </c>
      <c r="O1424" t="str">
        <f>Table_Index[[#This Row],[ID]]&amp;Table_Index[[#This Row],[year]]</f>
        <v>91862005</v>
      </c>
      <c r="P1424" t="str">
        <v>94002005</v>
      </c>
      <c r="Q1424" t="str">
        <f t="shared" si="88"/>
        <v>9400</v>
      </c>
      <c r="R1424" t="str">
        <f t="shared" si="89"/>
        <v>2005</v>
      </c>
      <c r="S1424">
        <f>SUMIFS(INDEX(Table_Index[],,MATCH(S$12,Table_Index[#Headers],0)),
Table_Index[ID],$Q1424,Table_Index[year],$R1424)/COUNTIFS(Table_Index[Quarter],"&lt;&gt;''",Table_Index[ID],$Q1424,Table_Index[year],$R1424)</f>
        <v>4.5594349999999999E-2</v>
      </c>
      <c r="T1424">
        <f>SUMIFS(INDEX(Table_Index[],,MATCH(T$12,Table_Index[#Headers],0)),
Table_Index[ID],$Q1424,Table_Index[year],$R1424)/COUNTIFS(Table_Index[Quarter],"&lt;&gt;''",Table_Index[ID],$Q1424,Table_Index[year],$R1424)</f>
        <v>0.15862142499999998</v>
      </c>
      <c r="U1424">
        <f>SUMIFS(INDEX(Table_Index[],,MATCH(U$12,Table_Index[#Headers],0)),
Table_Index[ID],$Q1424,Table_Index[year],$R1424)/COUNTIFS(Table_Index[Quarter],"&lt;&gt;''",Table_Index[ID],$Q1424,Table_Index[year],$R1424)</f>
        <v>8.4286599999999989E-2</v>
      </c>
      <c r="V1424">
        <f>SUMIFS(INDEX(Table_Index[],,MATCH(V$12,Table_Index[#Headers],0)),
Table_Index[ID],$Q1424,Table_Index[year],$R1424)/COUNTIFS(Table_Index[Quarter],"&lt;&gt;''",Table_Index[ID],$Q1424,Table_Index[year],$R1424)</f>
        <v>0.15923817499999998</v>
      </c>
      <c r="W1424">
        <f>SUMIFS(INDEX(Table_Index[],,MATCH(W$12,Table_Index[#Headers],0)),
Table_Index[ID],$Q1424,Table_Index[year],$R1424)/COUNTIFS(Table_Index[Quarter],"&lt;&gt;''",Table_Index[ID],$Q1424,Table_Index[year],$R1424)</f>
        <v>1.4714649999999999E-2</v>
      </c>
      <c r="X1424">
        <f>SUMIFS(INDEX(Table_Index[],,MATCH(X$12,Table_Index[#Headers],0)),
Table_Index[ID],$Q1424,Table_Index[year],$R1424)/COUNTIFS(Table_Index[Quarter],"&lt;&gt;''",Table_Index[ID],$Q1424,Table_Index[year],$R1424)</f>
        <v>0.14511875000000002</v>
      </c>
      <c r="Y1424">
        <f>SUMIFS(INDEX(Table_Index[],,MATCH(Y$12,Table_Index[#Headers],0)),
Table_Index[ID],$Q1424,Table_Index[year],$R1424)/COUNTIFS(Table_Index[Quarter],"&lt;&gt;''",Table_Index[ID],$Q1424,Table_Index[year],$R1424)</f>
        <v>0.2307138</v>
      </c>
      <c r="Z1424">
        <f>SUMIFS(INDEX(Table_Index[],,MATCH(Z$12,Table_Index[#Headers],0)),
Table_Index[ID],$Q1424,Table_Index[year],$R1424)/COUNTIFS(Table_Index[Quarter],"&lt;&gt;''",Table_Index[ID],$Q1424,Table_Index[year],$R1424)</f>
        <v>9.4645950000000006E-2</v>
      </c>
      <c r="AA1424">
        <f>SUMIFS(INDEX(Table_Index[],,MATCH(AA$12,Table_Index[#Headers],0)),
Table_Index[ID],$Q1424,Table_Index[year],$R1424)/COUNTIFS(Table_Index[Quarter],"&lt;&gt;''",Table_Index[ID],$Q1424,Table_Index[year],$R1424)</f>
        <v>6.4521300000000004E-2</v>
      </c>
      <c r="AB1424">
        <f>SUMIFS(INDEX(Table_Index[],,MATCH(AB$12,Table_Index[#Headers],0)),
Table_Index[ID],$Q1424,Table_Index[year],$R1424)/COUNTIFS(Table_Index[Quarter],"&lt;&gt;''",Table_Index[ID],$Q1424,Table_Index[year],$R1424)</f>
        <v>2.5450250000000002E-3</v>
      </c>
      <c r="AC1424" s="24">
        <f t="shared" si="90"/>
        <v>1.0000000249999998</v>
      </c>
      <c r="AD1424">
        <f>COUNTIFS(Table_Index[Quarter],"&lt;&gt;''",Table_Index[ID],$Q1424,Table_Index[year],$R1424)</f>
        <v>4</v>
      </c>
      <c r="AE1424" s="34">
        <f t="shared" si="91"/>
        <v>0.85266721026818815</v>
      </c>
    </row>
    <row r="1425" spans="1:31" x14ac:dyDescent="0.3">
      <c r="A1425">
        <v>9186</v>
      </c>
      <c r="B1425">
        <v>2005</v>
      </c>
      <c r="C1425">
        <v>2</v>
      </c>
      <c r="D1425">
        <v>9.1903299999999993E-2</v>
      </c>
      <c r="E1425">
        <v>0.12866469999999999</v>
      </c>
      <c r="F1425">
        <v>0.18380659999999999</v>
      </c>
      <c r="G1425">
        <v>0.13417879999999999</v>
      </c>
      <c r="H1425">
        <v>0</v>
      </c>
      <c r="I1425">
        <v>0.18380659999999999</v>
      </c>
      <c r="J1425">
        <v>0.15255949999999999</v>
      </c>
      <c r="K1425">
        <v>3.6761299999999997E-2</v>
      </c>
      <c r="L1425">
        <v>8.4551100000000004E-2</v>
      </c>
      <c r="M1425">
        <v>3.7680000000000001E-3</v>
      </c>
      <c r="O1425" t="str">
        <f>Table_Index[[#This Row],[ID]]&amp;Table_Index[[#This Row],[year]]</f>
        <v>91862005</v>
      </c>
      <c r="P1425" t="str">
        <v>94012003</v>
      </c>
      <c r="Q1425" t="str">
        <f t="shared" si="88"/>
        <v>9401</v>
      </c>
      <c r="R1425" t="str">
        <f t="shared" si="89"/>
        <v>2003</v>
      </c>
      <c r="S1425">
        <f>SUMIFS(INDEX(Table_Index[],,MATCH(S$12,Table_Index[#Headers],0)),
Table_Index[ID],$Q1425,Table_Index[year],$R1425)/COUNTIFS(Table_Index[Quarter],"&lt;&gt;''",Table_Index[ID],$Q1425,Table_Index[year],$R1425)</f>
        <v>0.16852972499999999</v>
      </c>
      <c r="T1425">
        <f>SUMIFS(INDEX(Table_Index[],,MATCH(T$12,Table_Index[#Headers],0)),
Table_Index[ID],$Q1425,Table_Index[year],$R1425)/COUNTIFS(Table_Index[Quarter],"&lt;&gt;''",Table_Index[ID],$Q1425,Table_Index[year],$R1425)</f>
        <v>7.4667474999999997E-2</v>
      </c>
      <c r="U1425">
        <f>SUMIFS(INDEX(Table_Index[],,MATCH(U$12,Table_Index[#Headers],0)),
Table_Index[ID],$Q1425,Table_Index[year],$R1425)/COUNTIFS(Table_Index[Quarter],"&lt;&gt;''",Table_Index[ID],$Q1425,Table_Index[year],$R1425)</f>
        <v>9.7999124999999992E-2</v>
      </c>
      <c r="V1425">
        <f>SUMIFS(INDEX(Table_Index[],,MATCH(V$12,Table_Index[#Headers],0)),
Table_Index[ID],$Q1425,Table_Index[year],$R1425)/COUNTIFS(Table_Index[Quarter],"&lt;&gt;''",Table_Index[ID],$Q1425,Table_Index[year],$R1425)</f>
        <v>0.11497075</v>
      </c>
      <c r="W1425">
        <f>SUMIFS(INDEX(Table_Index[],,MATCH(W$12,Table_Index[#Headers],0)),
Table_Index[ID],$Q1425,Table_Index[year],$R1425)/COUNTIFS(Table_Index[Quarter],"&lt;&gt;''",Table_Index[ID],$Q1425,Table_Index[year],$R1425)</f>
        <v>1.2644475000000001E-2</v>
      </c>
      <c r="X1425">
        <f>SUMIFS(INDEX(Table_Index[],,MATCH(X$12,Table_Index[#Headers],0)),
Table_Index[ID],$Q1425,Table_Index[year],$R1425)/COUNTIFS(Table_Index[Quarter],"&lt;&gt;''",Table_Index[ID],$Q1425,Table_Index[year],$R1425)</f>
        <v>0.16328120000000002</v>
      </c>
      <c r="Y1425">
        <f>SUMIFS(INDEX(Table_Index[],,MATCH(Y$12,Table_Index[#Headers],0)),
Table_Index[ID],$Q1425,Table_Index[year],$R1425)/COUNTIFS(Table_Index[Quarter],"&lt;&gt;''",Table_Index[ID],$Q1425,Table_Index[year],$R1425)</f>
        <v>8.4454149999999992E-2</v>
      </c>
      <c r="Z1425">
        <f>SUMIFS(INDEX(Table_Index[],,MATCH(Z$12,Table_Index[#Headers],0)),
Table_Index[ID],$Q1425,Table_Index[year],$R1425)/COUNTIFS(Table_Index[Quarter],"&lt;&gt;''",Table_Index[ID],$Q1425,Table_Index[year],$R1425)</f>
        <v>0.13661282499999999</v>
      </c>
      <c r="AA1425">
        <f>SUMIFS(INDEX(Table_Index[],,MATCH(AA$12,Table_Index[#Headers],0)),
Table_Index[ID],$Q1425,Table_Index[year],$R1425)/COUNTIFS(Table_Index[Quarter],"&lt;&gt;''",Table_Index[ID],$Q1425,Table_Index[year],$R1425)</f>
        <v>0.12849015</v>
      </c>
      <c r="AB1425">
        <f>SUMIFS(INDEX(Table_Index[],,MATCH(AB$12,Table_Index[#Headers],0)),
Table_Index[ID],$Q1425,Table_Index[year],$R1425)/COUNTIFS(Table_Index[Quarter],"&lt;&gt;''",Table_Index[ID],$Q1425,Table_Index[year],$R1425)</f>
        <v>1.8350024999999999E-2</v>
      </c>
      <c r="AC1425" s="24">
        <f t="shared" si="90"/>
        <v>0.99999990000000005</v>
      </c>
      <c r="AD1425">
        <f>COUNTIFS(Table_Index[Quarter],"&lt;&gt;''",Table_Index[ID],$Q1425,Table_Index[year],$R1425)</f>
        <v>4</v>
      </c>
      <c r="AE1425" s="34">
        <f t="shared" si="91"/>
        <v>0.87373775561952871</v>
      </c>
    </row>
    <row r="1426" spans="1:31" x14ac:dyDescent="0.3">
      <c r="A1426">
        <v>9186</v>
      </c>
      <c r="B1426">
        <v>2005</v>
      </c>
      <c r="C1426">
        <v>3</v>
      </c>
      <c r="D1426">
        <v>0.1084748</v>
      </c>
      <c r="E1426">
        <v>0</v>
      </c>
      <c r="F1426">
        <v>9.8613400000000004E-2</v>
      </c>
      <c r="G1426">
        <v>7.7635700000000002E-2</v>
      </c>
      <c r="H1426">
        <v>0.1235955</v>
      </c>
      <c r="I1426">
        <v>0.2366722</v>
      </c>
      <c r="J1426">
        <v>0.1952546</v>
      </c>
      <c r="K1426">
        <v>3.3528599999999999E-2</v>
      </c>
      <c r="L1426">
        <v>0.1232668</v>
      </c>
      <c r="M1426">
        <v>2.9583999999999999E-3</v>
      </c>
      <c r="O1426" t="str">
        <f>Table_Index[[#This Row],[ID]]&amp;Table_Index[[#This Row],[year]]</f>
        <v>91862005</v>
      </c>
      <c r="P1426" t="str">
        <v>94012004</v>
      </c>
      <c r="Q1426" t="str">
        <f t="shared" si="88"/>
        <v>9401</v>
      </c>
      <c r="R1426" t="str">
        <f t="shared" si="89"/>
        <v>2004</v>
      </c>
      <c r="S1426">
        <f>SUMIFS(INDEX(Table_Index[],,MATCH(S$12,Table_Index[#Headers],0)),
Table_Index[ID],$Q1426,Table_Index[year],$R1426)/COUNTIFS(Table_Index[Quarter],"&lt;&gt;''",Table_Index[ID],$Q1426,Table_Index[year],$R1426)</f>
        <v>0.17938175000000001</v>
      </c>
      <c r="T1426">
        <f>SUMIFS(INDEX(Table_Index[],,MATCH(T$12,Table_Index[#Headers],0)),
Table_Index[ID],$Q1426,Table_Index[year],$R1426)/COUNTIFS(Table_Index[Quarter],"&lt;&gt;''",Table_Index[ID],$Q1426,Table_Index[year],$R1426)</f>
        <v>8.7842199999999995E-2</v>
      </c>
      <c r="U1426">
        <f>SUMIFS(INDEX(Table_Index[],,MATCH(U$12,Table_Index[#Headers],0)),
Table_Index[ID],$Q1426,Table_Index[year],$R1426)/COUNTIFS(Table_Index[Quarter],"&lt;&gt;''",Table_Index[ID],$Q1426,Table_Index[year],$R1426)</f>
        <v>0.11826919999999999</v>
      </c>
      <c r="V1426">
        <f>SUMIFS(INDEX(Table_Index[],,MATCH(V$12,Table_Index[#Headers],0)),
Table_Index[ID],$Q1426,Table_Index[year],$R1426)/COUNTIFS(Table_Index[Quarter],"&lt;&gt;''",Table_Index[ID],$Q1426,Table_Index[year],$R1426)</f>
        <v>0.178044275</v>
      </c>
      <c r="W1426">
        <f>SUMIFS(INDEX(Table_Index[],,MATCH(W$12,Table_Index[#Headers],0)),
Table_Index[ID],$Q1426,Table_Index[year],$R1426)/COUNTIFS(Table_Index[Quarter],"&lt;&gt;''",Table_Index[ID],$Q1426,Table_Index[year],$R1426)</f>
        <v>4.542475E-2</v>
      </c>
      <c r="X1426">
        <f>SUMIFS(INDEX(Table_Index[],,MATCH(X$12,Table_Index[#Headers],0)),
Table_Index[ID],$Q1426,Table_Index[year],$R1426)/COUNTIFS(Table_Index[Quarter],"&lt;&gt;''",Table_Index[ID],$Q1426,Table_Index[year],$R1426)</f>
        <v>0.11781425000000001</v>
      </c>
      <c r="Y1426">
        <f>SUMIFS(INDEX(Table_Index[],,MATCH(Y$12,Table_Index[#Headers],0)),
Table_Index[ID],$Q1426,Table_Index[year],$R1426)/COUNTIFS(Table_Index[Quarter],"&lt;&gt;''",Table_Index[ID],$Q1426,Table_Index[year],$R1426)</f>
        <v>6.4353350000000004E-2</v>
      </c>
      <c r="Z1426">
        <f>SUMIFS(INDEX(Table_Index[],,MATCH(Z$12,Table_Index[#Headers],0)),
Table_Index[ID],$Q1426,Table_Index[year],$R1426)/COUNTIFS(Table_Index[Quarter],"&lt;&gt;''",Table_Index[ID],$Q1426,Table_Index[year],$R1426)</f>
        <v>4.5111525E-2</v>
      </c>
      <c r="AA1426">
        <f>SUMIFS(INDEX(Table_Index[],,MATCH(AA$12,Table_Index[#Headers],0)),
Table_Index[ID],$Q1426,Table_Index[year],$R1426)/COUNTIFS(Table_Index[Quarter],"&lt;&gt;''",Table_Index[ID],$Q1426,Table_Index[year],$R1426)</f>
        <v>0.14909592499999999</v>
      </c>
      <c r="AB1426">
        <f>SUMIFS(INDEX(Table_Index[],,MATCH(AB$12,Table_Index[#Headers],0)),
Table_Index[ID],$Q1426,Table_Index[year],$R1426)/COUNTIFS(Table_Index[Quarter],"&lt;&gt;''",Table_Index[ID],$Q1426,Table_Index[year],$R1426)</f>
        <v>1.4662850000000002E-2</v>
      </c>
      <c r="AC1426" s="24">
        <f t="shared" si="90"/>
        <v>1.000000075</v>
      </c>
      <c r="AD1426">
        <f>COUNTIFS(Table_Index[Quarter],"&lt;&gt;''",Table_Index[ID],$Q1426,Table_Index[year],$R1426)</f>
        <v>4</v>
      </c>
      <c r="AE1426" s="34">
        <f t="shared" si="91"/>
        <v>0.86985396535578063</v>
      </c>
    </row>
    <row r="1427" spans="1:31" x14ac:dyDescent="0.3">
      <c r="A1427">
        <v>9186</v>
      </c>
      <c r="B1427">
        <v>2005</v>
      </c>
      <c r="C1427">
        <v>4</v>
      </c>
      <c r="D1427">
        <v>0.1218698</v>
      </c>
      <c r="E1427">
        <v>0.10851420000000001</v>
      </c>
      <c r="F1427">
        <v>8.3472500000000005E-2</v>
      </c>
      <c r="G1427">
        <v>6.0100199999999999E-2</v>
      </c>
      <c r="H1427">
        <v>0</v>
      </c>
      <c r="I1427">
        <v>0.20033390000000001</v>
      </c>
      <c r="J1427">
        <v>0.34891489999999997</v>
      </c>
      <c r="K1427">
        <v>3.3389000000000002E-2</v>
      </c>
      <c r="L1427">
        <v>4.00668E-2</v>
      </c>
      <c r="M1427">
        <v>3.3389000000000001E-3</v>
      </c>
      <c r="O1427" t="str">
        <f>Table_Index[[#This Row],[ID]]&amp;Table_Index[[#This Row],[year]]</f>
        <v>91862005</v>
      </c>
      <c r="P1427" t="str">
        <v>94022003</v>
      </c>
      <c r="Q1427" t="str">
        <f t="shared" si="88"/>
        <v>9402</v>
      </c>
      <c r="R1427" t="str">
        <f t="shared" si="89"/>
        <v>2003</v>
      </c>
      <c r="S1427">
        <f>SUMIFS(INDEX(Table_Index[],,MATCH(S$12,Table_Index[#Headers],0)),
Table_Index[ID],$Q1427,Table_Index[year],$R1427)/COUNTIFS(Table_Index[Quarter],"&lt;&gt;''",Table_Index[ID],$Q1427,Table_Index[year],$R1427)</f>
        <v>0.22808609999999999</v>
      </c>
      <c r="T1427">
        <f>SUMIFS(INDEX(Table_Index[],,MATCH(T$12,Table_Index[#Headers],0)),
Table_Index[ID],$Q1427,Table_Index[year],$R1427)/COUNTIFS(Table_Index[Quarter],"&lt;&gt;''",Table_Index[ID],$Q1427,Table_Index[year],$R1427)</f>
        <v>0</v>
      </c>
      <c r="U1427">
        <f>SUMIFS(INDEX(Table_Index[],,MATCH(U$12,Table_Index[#Headers],0)),
Table_Index[ID],$Q1427,Table_Index[year],$R1427)/COUNTIFS(Table_Index[Quarter],"&lt;&gt;''",Table_Index[ID],$Q1427,Table_Index[year],$R1427)</f>
        <v>0.10375964999999999</v>
      </c>
      <c r="V1427">
        <f>SUMIFS(INDEX(Table_Index[],,MATCH(V$12,Table_Index[#Headers],0)),
Table_Index[ID],$Q1427,Table_Index[year],$R1427)/COUNTIFS(Table_Index[Quarter],"&lt;&gt;''",Table_Index[ID],$Q1427,Table_Index[year],$R1427)</f>
        <v>7.2869675000000009E-2</v>
      </c>
      <c r="W1427">
        <f>SUMIFS(INDEX(Table_Index[],,MATCH(W$12,Table_Index[#Headers],0)),
Table_Index[ID],$Q1427,Table_Index[year],$R1427)/COUNTIFS(Table_Index[Quarter],"&lt;&gt;''",Table_Index[ID],$Q1427,Table_Index[year],$R1427)</f>
        <v>0</v>
      </c>
      <c r="X1427">
        <f>SUMIFS(INDEX(Table_Index[],,MATCH(X$12,Table_Index[#Headers],0)),
Table_Index[ID],$Q1427,Table_Index[year],$R1427)/COUNTIFS(Table_Index[Quarter],"&lt;&gt;''",Table_Index[ID],$Q1427,Table_Index[year],$R1427)</f>
        <v>0.14965775000000001</v>
      </c>
      <c r="Y1427">
        <f>SUMIFS(INDEX(Table_Index[],,MATCH(Y$12,Table_Index[#Headers],0)),
Table_Index[ID],$Q1427,Table_Index[year],$R1427)/COUNTIFS(Table_Index[Quarter],"&lt;&gt;''",Table_Index[ID],$Q1427,Table_Index[year],$R1427)</f>
        <v>4.7627649999999994E-2</v>
      </c>
      <c r="Z1427">
        <f>SUMIFS(INDEX(Table_Index[],,MATCH(Z$12,Table_Index[#Headers],0)),
Table_Index[ID],$Q1427,Table_Index[year],$R1427)/COUNTIFS(Table_Index[Quarter],"&lt;&gt;''",Table_Index[ID],$Q1427,Table_Index[year],$R1427)</f>
        <v>0.31401760000000001</v>
      </c>
      <c r="AA1427">
        <f>SUMIFS(INDEX(Table_Index[],,MATCH(AA$12,Table_Index[#Headers],0)),
Table_Index[ID],$Q1427,Table_Index[year],$R1427)/COUNTIFS(Table_Index[Quarter],"&lt;&gt;''",Table_Index[ID],$Q1427,Table_Index[year],$R1427)</f>
        <v>6.8203899999999998E-2</v>
      </c>
      <c r="AB1427">
        <f>SUMIFS(INDEX(Table_Index[],,MATCH(AB$12,Table_Index[#Headers],0)),
Table_Index[ID],$Q1427,Table_Index[year],$R1427)/COUNTIFS(Table_Index[Quarter],"&lt;&gt;''",Table_Index[ID],$Q1427,Table_Index[year],$R1427)</f>
        <v>1.5777649999999997E-2</v>
      </c>
      <c r="AC1427" s="24">
        <f t="shared" si="90"/>
        <v>0.99999997500000004</v>
      </c>
      <c r="AD1427">
        <f>COUNTIFS(Table_Index[Quarter],"&lt;&gt;''",Table_Index[ID],$Q1427,Table_Index[year],$R1427)</f>
        <v>4</v>
      </c>
      <c r="AE1427" s="34">
        <f t="shared" si="91"/>
        <v>0.80372708197998444</v>
      </c>
    </row>
    <row r="1428" spans="1:31" x14ac:dyDescent="0.3">
      <c r="A1428">
        <v>9186</v>
      </c>
      <c r="B1428">
        <v>2006</v>
      </c>
      <c r="C1428">
        <v>1</v>
      </c>
      <c r="D1428">
        <v>0.13159699999999999</v>
      </c>
      <c r="E1428">
        <v>0.1754626</v>
      </c>
      <c r="F1428">
        <v>5.4832100000000002E-2</v>
      </c>
      <c r="G1428">
        <v>8.7731299999999998E-2</v>
      </c>
      <c r="H1428">
        <v>0</v>
      </c>
      <c r="I1428">
        <v>0.16449620000000001</v>
      </c>
      <c r="J1428">
        <v>0.2686772</v>
      </c>
      <c r="K1428">
        <v>4.8252200000000002E-2</v>
      </c>
      <c r="L1428">
        <v>6.5798499999999996E-2</v>
      </c>
      <c r="M1428">
        <v>3.1527999999999999E-3</v>
      </c>
      <c r="O1428" t="str">
        <f>Table_Index[[#This Row],[ID]]&amp;Table_Index[[#This Row],[year]]</f>
        <v>91862006</v>
      </c>
      <c r="P1428" t="str">
        <v>94022004</v>
      </c>
      <c r="Q1428" t="str">
        <f t="shared" si="88"/>
        <v>9402</v>
      </c>
      <c r="R1428" t="str">
        <f t="shared" si="89"/>
        <v>2004</v>
      </c>
      <c r="S1428">
        <f>SUMIFS(INDEX(Table_Index[],,MATCH(S$12,Table_Index[#Headers],0)),
Table_Index[ID],$Q1428,Table_Index[year],$R1428)/COUNTIFS(Table_Index[Quarter],"&lt;&gt;''",Table_Index[ID],$Q1428,Table_Index[year],$R1428)</f>
        <v>0.274535425</v>
      </c>
      <c r="T1428">
        <f>SUMIFS(INDEX(Table_Index[],,MATCH(T$12,Table_Index[#Headers],0)),
Table_Index[ID],$Q1428,Table_Index[year],$R1428)/COUNTIFS(Table_Index[Quarter],"&lt;&gt;''",Table_Index[ID],$Q1428,Table_Index[year],$R1428)</f>
        <v>4.5826424999999997E-2</v>
      </c>
      <c r="U1428">
        <f>SUMIFS(INDEX(Table_Index[],,MATCH(U$12,Table_Index[#Headers],0)),
Table_Index[ID],$Q1428,Table_Index[year],$R1428)/COUNTIFS(Table_Index[Quarter],"&lt;&gt;''",Table_Index[ID],$Q1428,Table_Index[year],$R1428)</f>
        <v>7.7601199999999995E-2</v>
      </c>
      <c r="V1428">
        <f>SUMIFS(INDEX(Table_Index[],,MATCH(V$12,Table_Index[#Headers],0)),
Table_Index[ID],$Q1428,Table_Index[year],$R1428)/COUNTIFS(Table_Index[Quarter],"&lt;&gt;''",Table_Index[ID],$Q1428,Table_Index[year],$R1428)</f>
        <v>0.10132770000000001</v>
      </c>
      <c r="W1428">
        <f>SUMIFS(INDEX(Table_Index[],,MATCH(W$12,Table_Index[#Headers],0)),
Table_Index[ID],$Q1428,Table_Index[year],$R1428)/COUNTIFS(Table_Index[Quarter],"&lt;&gt;''",Table_Index[ID],$Q1428,Table_Index[year],$R1428)</f>
        <v>9.1902249999999991E-2</v>
      </c>
      <c r="X1428">
        <f>SUMIFS(INDEX(Table_Index[],,MATCH(X$12,Table_Index[#Headers],0)),
Table_Index[ID],$Q1428,Table_Index[year],$R1428)/COUNTIFS(Table_Index[Quarter],"&lt;&gt;''",Table_Index[ID],$Q1428,Table_Index[year],$R1428)</f>
        <v>0</v>
      </c>
      <c r="Y1428">
        <f>SUMIFS(INDEX(Table_Index[],,MATCH(Y$12,Table_Index[#Headers],0)),
Table_Index[ID],$Q1428,Table_Index[year],$R1428)/COUNTIFS(Table_Index[Quarter],"&lt;&gt;''",Table_Index[ID],$Q1428,Table_Index[year],$R1428)</f>
        <v>0.10099100000000001</v>
      </c>
      <c r="Z1428">
        <f>SUMIFS(INDEX(Table_Index[],,MATCH(Z$12,Table_Index[#Headers],0)),
Table_Index[ID],$Q1428,Table_Index[year],$R1428)/COUNTIFS(Table_Index[Quarter],"&lt;&gt;''",Table_Index[ID],$Q1428,Table_Index[year],$R1428)</f>
        <v>6.0691200000000001E-2</v>
      </c>
      <c r="AA1428">
        <f>SUMIFS(INDEX(Table_Index[],,MATCH(AA$12,Table_Index[#Headers],0)),
Table_Index[ID],$Q1428,Table_Index[year],$R1428)/COUNTIFS(Table_Index[Quarter],"&lt;&gt;''",Table_Index[ID],$Q1428,Table_Index[year],$R1428)</f>
        <v>5.9436399999999993E-2</v>
      </c>
      <c r="AB1428">
        <f>SUMIFS(INDEX(Table_Index[],,MATCH(AB$12,Table_Index[#Headers],0)),
Table_Index[ID],$Q1428,Table_Index[year],$R1428)/COUNTIFS(Table_Index[Quarter],"&lt;&gt;''",Table_Index[ID],$Q1428,Table_Index[year],$R1428)</f>
        <v>0.18768844999999998</v>
      </c>
      <c r="AC1428" s="24">
        <f t="shared" si="90"/>
        <v>1.0000000499999999</v>
      </c>
      <c r="AD1428">
        <f>COUNTIFS(Table_Index[Quarter],"&lt;&gt;''",Table_Index[ID],$Q1428,Table_Index[year],$R1428)</f>
        <v>4</v>
      </c>
      <c r="AE1428" s="34">
        <f t="shared" si="91"/>
        <v>0.84515272286119369</v>
      </c>
    </row>
    <row r="1429" spans="1:31" x14ac:dyDescent="0.3">
      <c r="A1429">
        <v>9186</v>
      </c>
      <c r="B1429">
        <v>2006</v>
      </c>
      <c r="C1429">
        <v>2</v>
      </c>
      <c r="D1429">
        <v>8.4525500000000003E-2</v>
      </c>
      <c r="E1429">
        <v>0.2150473</v>
      </c>
      <c r="F1429">
        <v>4.9281699999999998E-2</v>
      </c>
      <c r="G1429">
        <v>0.15232519999999999</v>
      </c>
      <c r="H1429">
        <v>4.3009499999999999E-2</v>
      </c>
      <c r="I1429">
        <v>5.8242000000000002E-2</v>
      </c>
      <c r="J1429">
        <v>0.12634029999999999</v>
      </c>
      <c r="K1429">
        <v>0.1702458</v>
      </c>
      <c r="L1429">
        <v>9.5875299999999997E-2</v>
      </c>
      <c r="M1429">
        <v>5.1073999999999998E-3</v>
      </c>
      <c r="O1429" t="str">
        <f>Table_Index[[#This Row],[ID]]&amp;Table_Index[[#This Row],[year]]</f>
        <v>91862006</v>
      </c>
      <c r="P1429" t="str">
        <v>94032003</v>
      </c>
      <c r="Q1429" t="str">
        <f t="shared" si="88"/>
        <v>9403</v>
      </c>
      <c r="R1429" t="str">
        <f t="shared" si="89"/>
        <v>2003</v>
      </c>
      <c r="S1429">
        <f>SUMIFS(INDEX(Table_Index[],,MATCH(S$12,Table_Index[#Headers],0)),
Table_Index[ID],$Q1429,Table_Index[year],$R1429)/COUNTIFS(Table_Index[Quarter],"&lt;&gt;''",Table_Index[ID],$Q1429,Table_Index[year],$R1429)</f>
        <v>7.0135299999999998E-2</v>
      </c>
      <c r="T1429">
        <f>SUMIFS(INDEX(Table_Index[],,MATCH(T$12,Table_Index[#Headers],0)),
Table_Index[ID],$Q1429,Table_Index[year],$R1429)/COUNTIFS(Table_Index[Quarter],"&lt;&gt;''",Table_Index[ID],$Q1429,Table_Index[year],$R1429)</f>
        <v>1.559575E-2</v>
      </c>
      <c r="U1429">
        <f>SUMIFS(INDEX(Table_Index[],,MATCH(U$12,Table_Index[#Headers],0)),
Table_Index[ID],$Q1429,Table_Index[year],$R1429)/COUNTIFS(Table_Index[Quarter],"&lt;&gt;''",Table_Index[ID],$Q1429,Table_Index[year],$R1429)</f>
        <v>5.43714E-2</v>
      </c>
      <c r="V1429">
        <f>SUMIFS(INDEX(Table_Index[],,MATCH(V$12,Table_Index[#Headers],0)),
Table_Index[ID],$Q1429,Table_Index[year],$R1429)/COUNTIFS(Table_Index[Quarter],"&lt;&gt;''",Table_Index[ID],$Q1429,Table_Index[year],$R1429)</f>
        <v>6.2436575000000001E-2</v>
      </c>
      <c r="W1429">
        <f>SUMIFS(INDEX(Table_Index[],,MATCH(W$12,Table_Index[#Headers],0)),
Table_Index[ID],$Q1429,Table_Index[year],$R1429)/COUNTIFS(Table_Index[Quarter],"&lt;&gt;''",Table_Index[ID],$Q1429,Table_Index[year],$R1429)</f>
        <v>5.5528750000000005E-3</v>
      </c>
      <c r="X1429">
        <f>SUMIFS(INDEX(Table_Index[],,MATCH(X$12,Table_Index[#Headers],0)),
Table_Index[ID],$Q1429,Table_Index[year],$R1429)/COUNTIFS(Table_Index[Quarter],"&lt;&gt;''",Table_Index[ID],$Q1429,Table_Index[year],$R1429)</f>
        <v>0.27699842499999999</v>
      </c>
      <c r="Y1429">
        <f>SUMIFS(INDEX(Table_Index[],,MATCH(Y$12,Table_Index[#Headers],0)),
Table_Index[ID],$Q1429,Table_Index[year],$R1429)/COUNTIFS(Table_Index[Quarter],"&lt;&gt;''",Table_Index[ID],$Q1429,Table_Index[year],$R1429)</f>
        <v>0.125539125</v>
      </c>
      <c r="Z1429">
        <f>SUMIFS(INDEX(Table_Index[],,MATCH(Z$12,Table_Index[#Headers],0)),
Table_Index[ID],$Q1429,Table_Index[year],$R1429)/COUNTIFS(Table_Index[Quarter],"&lt;&gt;''",Table_Index[ID],$Q1429,Table_Index[year],$R1429)</f>
        <v>0.30165007500000002</v>
      </c>
      <c r="AA1429">
        <f>SUMIFS(INDEX(Table_Index[],,MATCH(AA$12,Table_Index[#Headers],0)),
Table_Index[ID],$Q1429,Table_Index[year],$R1429)/COUNTIFS(Table_Index[Quarter],"&lt;&gt;''",Table_Index[ID],$Q1429,Table_Index[year],$R1429)</f>
        <v>8.0365075000000008E-2</v>
      </c>
      <c r="AB1429">
        <f>SUMIFS(INDEX(Table_Index[],,MATCH(AB$12,Table_Index[#Headers],0)),
Table_Index[ID],$Q1429,Table_Index[year],$R1429)/COUNTIFS(Table_Index[Quarter],"&lt;&gt;''",Table_Index[ID],$Q1429,Table_Index[year],$R1429)</f>
        <v>7.3554250000000005E-3</v>
      </c>
      <c r="AC1429" s="24">
        <f t="shared" si="90"/>
        <v>1.0000000250000001</v>
      </c>
      <c r="AD1429">
        <f>COUNTIFS(Table_Index[Quarter],"&lt;&gt;''",Table_Index[ID],$Q1429,Table_Index[year],$R1429)</f>
        <v>4</v>
      </c>
      <c r="AE1429" s="34">
        <f t="shared" si="91"/>
        <v>0.7979587881569532</v>
      </c>
    </row>
    <row r="1430" spans="1:31" x14ac:dyDescent="0.3">
      <c r="A1430">
        <v>9186</v>
      </c>
      <c r="B1430">
        <v>2006</v>
      </c>
      <c r="C1430">
        <v>3</v>
      </c>
      <c r="D1430">
        <v>0.18740090000000001</v>
      </c>
      <c r="E1430">
        <v>0.1405507</v>
      </c>
      <c r="F1430">
        <v>7.2077299999999997E-2</v>
      </c>
      <c r="G1430">
        <v>9.3700400000000003E-2</v>
      </c>
      <c r="H1430">
        <v>5.7662E-3</v>
      </c>
      <c r="I1430">
        <v>0.14415449999999999</v>
      </c>
      <c r="J1430">
        <v>0.19028400000000001</v>
      </c>
      <c r="K1430">
        <v>3.1713999999999999E-2</v>
      </c>
      <c r="L1430">
        <v>0.1297391</v>
      </c>
      <c r="M1430">
        <v>4.6128999999999996E-3</v>
      </c>
      <c r="O1430" t="str">
        <f>Table_Index[[#This Row],[ID]]&amp;Table_Index[[#This Row],[year]]</f>
        <v>91862006</v>
      </c>
      <c r="P1430" t="str">
        <v>94032004</v>
      </c>
      <c r="Q1430" t="str">
        <f t="shared" si="88"/>
        <v>9403</v>
      </c>
      <c r="R1430" t="str">
        <f t="shared" si="89"/>
        <v>2004</v>
      </c>
      <c r="S1430">
        <f>SUMIFS(INDEX(Table_Index[],,MATCH(S$12,Table_Index[#Headers],0)),
Table_Index[ID],$Q1430,Table_Index[year],$R1430)/COUNTIFS(Table_Index[Quarter],"&lt;&gt;''",Table_Index[ID],$Q1430,Table_Index[year],$R1430)</f>
        <v>0.14446467500000001</v>
      </c>
      <c r="T1430">
        <f>SUMIFS(INDEX(Table_Index[],,MATCH(T$12,Table_Index[#Headers],0)),
Table_Index[ID],$Q1430,Table_Index[year],$R1430)/COUNTIFS(Table_Index[Quarter],"&lt;&gt;''",Table_Index[ID],$Q1430,Table_Index[year],$R1430)</f>
        <v>4.1190175000000002E-2</v>
      </c>
      <c r="U1430">
        <f>SUMIFS(INDEX(Table_Index[],,MATCH(U$12,Table_Index[#Headers],0)),
Table_Index[ID],$Q1430,Table_Index[year],$R1430)/COUNTIFS(Table_Index[Quarter],"&lt;&gt;''",Table_Index[ID],$Q1430,Table_Index[year],$R1430)</f>
        <v>6.6784250000000003E-2</v>
      </c>
      <c r="V1430">
        <f>SUMIFS(INDEX(Table_Index[],,MATCH(V$12,Table_Index[#Headers],0)),
Table_Index[ID],$Q1430,Table_Index[year],$R1430)/COUNTIFS(Table_Index[Quarter],"&lt;&gt;''",Table_Index[ID],$Q1430,Table_Index[year],$R1430)</f>
        <v>0.10426795</v>
      </c>
      <c r="W1430">
        <f>SUMIFS(INDEX(Table_Index[],,MATCH(W$12,Table_Index[#Headers],0)),
Table_Index[ID],$Q1430,Table_Index[year],$R1430)/COUNTIFS(Table_Index[Quarter],"&lt;&gt;''",Table_Index[ID],$Q1430,Table_Index[year],$R1430)</f>
        <v>5.4463999999999997E-3</v>
      </c>
      <c r="X1430">
        <f>SUMIFS(INDEX(Table_Index[],,MATCH(X$12,Table_Index[#Headers],0)),
Table_Index[ID],$Q1430,Table_Index[year],$R1430)/COUNTIFS(Table_Index[Quarter],"&lt;&gt;''",Table_Index[ID],$Q1430,Table_Index[year],$R1430)</f>
        <v>0.16051462499999999</v>
      </c>
      <c r="Y1430">
        <f>SUMIFS(INDEX(Table_Index[],,MATCH(Y$12,Table_Index[#Headers],0)),
Table_Index[ID],$Q1430,Table_Index[year],$R1430)/COUNTIFS(Table_Index[Quarter],"&lt;&gt;''",Table_Index[ID],$Q1430,Table_Index[year],$R1430)</f>
        <v>0.12907895000000003</v>
      </c>
      <c r="Z1430">
        <f>SUMIFS(INDEX(Table_Index[],,MATCH(Z$12,Table_Index[#Headers],0)),
Table_Index[ID],$Q1430,Table_Index[year],$R1430)/COUNTIFS(Table_Index[Quarter],"&lt;&gt;''",Table_Index[ID],$Q1430,Table_Index[year],$R1430)</f>
        <v>0.28131345000000002</v>
      </c>
      <c r="AA1430">
        <f>SUMIFS(INDEX(Table_Index[],,MATCH(AA$12,Table_Index[#Headers],0)),
Table_Index[ID],$Q1430,Table_Index[year],$R1430)/COUNTIFS(Table_Index[Quarter],"&lt;&gt;''",Table_Index[ID],$Q1430,Table_Index[year],$R1430)</f>
        <v>5.4617025E-2</v>
      </c>
      <c r="AB1430">
        <f>SUMIFS(INDEX(Table_Index[],,MATCH(AB$12,Table_Index[#Headers],0)),
Table_Index[ID],$Q1430,Table_Index[year],$R1430)/COUNTIFS(Table_Index[Quarter],"&lt;&gt;''",Table_Index[ID],$Q1430,Table_Index[year],$R1430)</f>
        <v>1.2322575000000001E-2</v>
      </c>
      <c r="AC1430" s="24">
        <f t="shared" si="90"/>
        <v>1.000000075</v>
      </c>
      <c r="AD1430">
        <f>COUNTIFS(Table_Index[Quarter],"&lt;&gt;''",Table_Index[ID],$Q1430,Table_Index[year],$R1430)</f>
        <v>4</v>
      </c>
      <c r="AE1430" s="34">
        <f t="shared" si="91"/>
        <v>0.83737327984501186</v>
      </c>
    </row>
    <row r="1431" spans="1:31" x14ac:dyDescent="0.3">
      <c r="A1431">
        <v>9186</v>
      </c>
      <c r="B1431">
        <v>2006</v>
      </c>
      <c r="C1431">
        <v>4</v>
      </c>
      <c r="D1431">
        <v>0.13380310000000001</v>
      </c>
      <c r="E1431">
        <v>3.5680799999999999E-2</v>
      </c>
      <c r="F1431">
        <v>0.11150259999999999</v>
      </c>
      <c r="G1431">
        <v>9.4777200000000006E-2</v>
      </c>
      <c r="H1431">
        <v>2.2300500000000001E-2</v>
      </c>
      <c r="I1431">
        <v>0.26760620000000002</v>
      </c>
      <c r="J1431">
        <v>9.8122299999999996E-2</v>
      </c>
      <c r="K1431">
        <v>9.3662200000000001E-2</v>
      </c>
      <c r="L1431">
        <v>0.13380310000000001</v>
      </c>
      <c r="M1431">
        <v>8.7417999999999992E-3</v>
      </c>
      <c r="O1431" t="str">
        <f>Table_Index[[#This Row],[ID]]&amp;Table_Index[[#This Row],[year]]</f>
        <v>91862006</v>
      </c>
      <c r="P1431" t="str">
        <v>94042003</v>
      </c>
      <c r="Q1431" t="str">
        <f t="shared" si="88"/>
        <v>9404</v>
      </c>
      <c r="R1431" t="str">
        <f t="shared" si="89"/>
        <v>2003</v>
      </c>
      <c r="S1431">
        <f>SUMIFS(INDEX(Table_Index[],,MATCH(S$12,Table_Index[#Headers],0)),
Table_Index[ID],$Q1431,Table_Index[year],$R1431)/COUNTIFS(Table_Index[Quarter],"&lt;&gt;''",Table_Index[ID],$Q1431,Table_Index[year],$R1431)</f>
        <v>0.30329772499999996</v>
      </c>
      <c r="T1431">
        <f>SUMIFS(INDEX(Table_Index[],,MATCH(T$12,Table_Index[#Headers],0)),
Table_Index[ID],$Q1431,Table_Index[year],$R1431)/COUNTIFS(Table_Index[Quarter],"&lt;&gt;''",Table_Index[ID],$Q1431,Table_Index[year],$R1431)</f>
        <v>4.8392400000000002E-2</v>
      </c>
      <c r="U1431">
        <f>SUMIFS(INDEX(Table_Index[],,MATCH(U$12,Table_Index[#Headers],0)),
Table_Index[ID],$Q1431,Table_Index[year],$R1431)/COUNTIFS(Table_Index[Quarter],"&lt;&gt;''",Table_Index[ID],$Q1431,Table_Index[year],$R1431)</f>
        <v>0.13316302499999999</v>
      </c>
      <c r="V1431">
        <f>SUMIFS(INDEX(Table_Index[],,MATCH(V$12,Table_Index[#Headers],0)),
Table_Index[ID],$Q1431,Table_Index[year],$R1431)/COUNTIFS(Table_Index[Quarter],"&lt;&gt;''",Table_Index[ID],$Q1431,Table_Index[year],$R1431)</f>
        <v>0.10987582499999998</v>
      </c>
      <c r="W1431">
        <f>SUMIFS(INDEX(Table_Index[],,MATCH(W$12,Table_Index[#Headers],0)),
Table_Index[ID],$Q1431,Table_Index[year],$R1431)/COUNTIFS(Table_Index[Quarter],"&lt;&gt;''",Table_Index[ID],$Q1431,Table_Index[year],$R1431)</f>
        <v>9.2908999999999995E-3</v>
      </c>
      <c r="X1431">
        <f>SUMIFS(INDEX(Table_Index[],,MATCH(X$12,Table_Index[#Headers],0)),
Table_Index[ID],$Q1431,Table_Index[year],$R1431)/COUNTIFS(Table_Index[Quarter],"&lt;&gt;''",Table_Index[ID],$Q1431,Table_Index[year],$R1431)</f>
        <v>3.83574E-2</v>
      </c>
      <c r="Y1431">
        <f>SUMIFS(INDEX(Table_Index[],,MATCH(Y$12,Table_Index[#Headers],0)),
Table_Index[ID],$Q1431,Table_Index[year],$R1431)/COUNTIFS(Table_Index[Quarter],"&lt;&gt;''",Table_Index[ID],$Q1431,Table_Index[year],$R1431)</f>
        <v>0.19251422499999998</v>
      </c>
      <c r="Z1431">
        <f>SUMIFS(INDEX(Table_Index[],,MATCH(Z$12,Table_Index[#Headers],0)),
Table_Index[ID],$Q1431,Table_Index[year],$R1431)/COUNTIFS(Table_Index[Quarter],"&lt;&gt;''",Table_Index[ID],$Q1431,Table_Index[year],$R1431)</f>
        <v>8.039905E-2</v>
      </c>
      <c r="AA1431">
        <f>SUMIFS(INDEX(Table_Index[],,MATCH(AA$12,Table_Index[#Headers],0)),
Table_Index[ID],$Q1431,Table_Index[year],$R1431)/COUNTIFS(Table_Index[Quarter],"&lt;&gt;''",Table_Index[ID],$Q1431,Table_Index[year],$R1431)</f>
        <v>6.1135624999999999E-2</v>
      </c>
      <c r="AB1431">
        <f>SUMIFS(INDEX(Table_Index[],,MATCH(AB$12,Table_Index[#Headers],0)),
Table_Index[ID],$Q1431,Table_Index[year],$R1431)/COUNTIFS(Table_Index[Quarter],"&lt;&gt;''",Table_Index[ID],$Q1431,Table_Index[year],$R1431)</f>
        <v>2.3573725E-2</v>
      </c>
      <c r="AC1431" s="24">
        <f t="shared" si="90"/>
        <v>0.99999989999999994</v>
      </c>
      <c r="AD1431">
        <f>COUNTIFS(Table_Index[Quarter],"&lt;&gt;''",Table_Index[ID],$Q1431,Table_Index[year],$R1431)</f>
        <v>4</v>
      </c>
      <c r="AE1431" s="34">
        <f t="shared" si="91"/>
        <v>0.82648694730514383</v>
      </c>
    </row>
    <row r="1432" spans="1:31" x14ac:dyDescent="0.3">
      <c r="A1432">
        <v>9186</v>
      </c>
      <c r="B1432">
        <v>2007</v>
      </c>
      <c r="C1432">
        <v>1</v>
      </c>
      <c r="D1432">
        <v>0.14388490000000001</v>
      </c>
      <c r="E1432">
        <v>0.1119105</v>
      </c>
      <c r="F1432">
        <v>8.3133499999999999E-2</v>
      </c>
      <c r="G1432">
        <v>9.5923300000000003E-2</v>
      </c>
      <c r="H1432">
        <v>7.9936E-3</v>
      </c>
      <c r="I1432">
        <v>0.1758593</v>
      </c>
      <c r="J1432">
        <v>0.263789</v>
      </c>
      <c r="K1432">
        <v>3.5171899999999999E-2</v>
      </c>
      <c r="L1432">
        <v>7.8337299999999999E-2</v>
      </c>
      <c r="M1432">
        <v>3.9968E-3</v>
      </c>
      <c r="O1432" t="str">
        <f>Table_Index[[#This Row],[ID]]&amp;Table_Index[[#This Row],[year]]</f>
        <v>91862007</v>
      </c>
      <c r="P1432" t="str">
        <v>94042004</v>
      </c>
      <c r="Q1432" t="str">
        <f t="shared" si="88"/>
        <v>9404</v>
      </c>
      <c r="R1432" t="str">
        <f t="shared" si="89"/>
        <v>2004</v>
      </c>
      <c r="S1432">
        <f>SUMIFS(INDEX(Table_Index[],,MATCH(S$12,Table_Index[#Headers],0)),
Table_Index[ID],$Q1432,Table_Index[year],$R1432)/COUNTIFS(Table_Index[Quarter],"&lt;&gt;''",Table_Index[ID],$Q1432,Table_Index[year],$R1432)</f>
        <v>0.18714287499999999</v>
      </c>
      <c r="T1432">
        <f>SUMIFS(INDEX(Table_Index[],,MATCH(T$12,Table_Index[#Headers],0)),
Table_Index[ID],$Q1432,Table_Index[year],$R1432)/COUNTIFS(Table_Index[Quarter],"&lt;&gt;''",Table_Index[ID],$Q1432,Table_Index[year],$R1432)</f>
        <v>8.20245E-2</v>
      </c>
      <c r="U1432">
        <f>SUMIFS(INDEX(Table_Index[],,MATCH(U$12,Table_Index[#Headers],0)),
Table_Index[ID],$Q1432,Table_Index[year],$R1432)/COUNTIFS(Table_Index[Quarter],"&lt;&gt;''",Table_Index[ID],$Q1432,Table_Index[year],$R1432)</f>
        <v>0.12418385000000001</v>
      </c>
      <c r="V1432">
        <f>SUMIFS(INDEX(Table_Index[],,MATCH(V$12,Table_Index[#Headers],0)),
Table_Index[ID],$Q1432,Table_Index[year],$R1432)/COUNTIFS(Table_Index[Quarter],"&lt;&gt;''",Table_Index[ID],$Q1432,Table_Index[year],$R1432)</f>
        <v>0.22323709999999999</v>
      </c>
      <c r="W1432">
        <f>SUMIFS(INDEX(Table_Index[],,MATCH(W$12,Table_Index[#Headers],0)),
Table_Index[ID],$Q1432,Table_Index[year],$R1432)/COUNTIFS(Table_Index[Quarter],"&lt;&gt;''",Table_Index[ID],$Q1432,Table_Index[year],$R1432)</f>
        <v>5.5898824999999999E-2</v>
      </c>
      <c r="X1432">
        <f>SUMIFS(INDEX(Table_Index[],,MATCH(X$12,Table_Index[#Headers],0)),
Table_Index[ID],$Q1432,Table_Index[year],$R1432)/COUNTIFS(Table_Index[Quarter],"&lt;&gt;''",Table_Index[ID],$Q1432,Table_Index[year],$R1432)</f>
        <v>3.7735850000000001E-2</v>
      </c>
      <c r="Y1432">
        <f>SUMIFS(INDEX(Table_Index[],,MATCH(Y$12,Table_Index[#Headers],0)),
Table_Index[ID],$Q1432,Table_Index[year],$R1432)/COUNTIFS(Table_Index[Quarter],"&lt;&gt;''",Table_Index[ID],$Q1432,Table_Index[year],$R1432)</f>
        <v>8.9142525E-2</v>
      </c>
      <c r="Z1432">
        <f>SUMIFS(INDEX(Table_Index[],,MATCH(Z$12,Table_Index[#Headers],0)),
Table_Index[ID],$Q1432,Table_Index[year],$R1432)/COUNTIFS(Table_Index[Quarter],"&lt;&gt;''",Table_Index[ID],$Q1432,Table_Index[year],$R1432)</f>
        <v>0.1075965</v>
      </c>
      <c r="AA1432">
        <f>SUMIFS(INDEX(Table_Index[],,MATCH(AA$12,Table_Index[#Headers],0)),
Table_Index[ID],$Q1432,Table_Index[year],$R1432)/COUNTIFS(Table_Index[Quarter],"&lt;&gt;''",Table_Index[ID],$Q1432,Table_Index[year],$R1432)</f>
        <v>6.0182975E-2</v>
      </c>
      <c r="AB1432">
        <f>SUMIFS(INDEX(Table_Index[],,MATCH(AB$12,Table_Index[#Headers],0)),
Table_Index[ID],$Q1432,Table_Index[year],$R1432)/COUNTIFS(Table_Index[Quarter],"&lt;&gt;''",Table_Index[ID],$Q1432,Table_Index[year],$R1432)</f>
        <v>3.2855000000000002E-2</v>
      </c>
      <c r="AC1432" s="24">
        <f t="shared" si="90"/>
        <v>0.99999999999999989</v>
      </c>
      <c r="AD1432">
        <f>COUNTIFS(Table_Index[Quarter],"&lt;&gt;''",Table_Index[ID],$Q1432,Table_Index[year],$R1432)</f>
        <v>4</v>
      </c>
      <c r="AE1432" s="34">
        <f t="shared" si="91"/>
        <v>0.86421958322717252</v>
      </c>
    </row>
    <row r="1433" spans="1:31" x14ac:dyDescent="0.3">
      <c r="A1433">
        <v>9186</v>
      </c>
      <c r="B1433">
        <v>2007</v>
      </c>
      <c r="C1433">
        <v>2</v>
      </c>
      <c r="D1433">
        <v>0.1433692</v>
      </c>
      <c r="E1433">
        <v>0.16427720000000001</v>
      </c>
      <c r="F1433">
        <v>5.9737199999999997E-2</v>
      </c>
      <c r="G1433">
        <v>0.192055</v>
      </c>
      <c r="H1433">
        <v>3.5842000000000001E-3</v>
      </c>
      <c r="I1433">
        <v>0.18219830000000001</v>
      </c>
      <c r="J1433">
        <v>0.11350059999999999</v>
      </c>
      <c r="K1433">
        <v>2.9868599999999999E-2</v>
      </c>
      <c r="L1433">
        <v>0.10752689999999999</v>
      </c>
      <c r="M1433">
        <v>3.8828999999999999E-3</v>
      </c>
      <c r="O1433" t="str">
        <f>Table_Index[[#This Row],[ID]]&amp;Table_Index[[#This Row],[year]]</f>
        <v>91862007</v>
      </c>
      <c r="P1433" t="str">
        <v>94052003</v>
      </c>
      <c r="Q1433" t="str">
        <f t="shared" si="88"/>
        <v>9405</v>
      </c>
      <c r="R1433" t="str">
        <f t="shared" si="89"/>
        <v>2003</v>
      </c>
      <c r="S1433">
        <f>SUMIFS(INDEX(Table_Index[],,MATCH(S$12,Table_Index[#Headers],0)),
Table_Index[ID],$Q1433,Table_Index[year],$R1433)/COUNTIFS(Table_Index[Quarter],"&lt;&gt;''",Table_Index[ID],$Q1433,Table_Index[year],$R1433)</f>
        <v>3.3083499999999998E-3</v>
      </c>
      <c r="T1433">
        <f>SUMIFS(INDEX(Table_Index[],,MATCH(T$12,Table_Index[#Headers],0)),
Table_Index[ID],$Q1433,Table_Index[year],$R1433)/COUNTIFS(Table_Index[Quarter],"&lt;&gt;''",Table_Index[ID],$Q1433,Table_Index[year],$R1433)</f>
        <v>5.8339525000000003E-2</v>
      </c>
      <c r="U1433">
        <f>SUMIFS(INDEX(Table_Index[],,MATCH(U$12,Table_Index[#Headers],0)),
Table_Index[ID],$Q1433,Table_Index[year],$R1433)/COUNTIFS(Table_Index[Quarter],"&lt;&gt;''",Table_Index[ID],$Q1433,Table_Index[year],$R1433)</f>
        <v>0.100826025</v>
      </c>
      <c r="V1433">
        <f>SUMIFS(INDEX(Table_Index[],,MATCH(V$12,Table_Index[#Headers],0)),
Table_Index[ID],$Q1433,Table_Index[year],$R1433)/COUNTIFS(Table_Index[Quarter],"&lt;&gt;''",Table_Index[ID],$Q1433,Table_Index[year],$R1433)</f>
        <v>2.0702225000000001E-2</v>
      </c>
      <c r="W1433">
        <f>SUMIFS(INDEX(Table_Index[],,MATCH(W$12,Table_Index[#Headers],0)),
Table_Index[ID],$Q1433,Table_Index[year],$R1433)/COUNTIFS(Table_Index[Quarter],"&lt;&gt;''",Table_Index[ID],$Q1433,Table_Index[year],$R1433)</f>
        <v>1.026075E-3</v>
      </c>
      <c r="X1433">
        <f>SUMIFS(INDEX(Table_Index[],,MATCH(X$12,Table_Index[#Headers],0)),
Table_Index[ID],$Q1433,Table_Index[year],$R1433)/COUNTIFS(Table_Index[Quarter],"&lt;&gt;''",Table_Index[ID],$Q1433,Table_Index[year],$R1433)</f>
        <v>6.4859700000000006E-2</v>
      </c>
      <c r="Y1433">
        <f>SUMIFS(INDEX(Table_Index[],,MATCH(Y$12,Table_Index[#Headers],0)),
Table_Index[ID],$Q1433,Table_Index[year],$R1433)/COUNTIFS(Table_Index[Quarter],"&lt;&gt;''",Table_Index[ID],$Q1433,Table_Index[year],$R1433)</f>
        <v>0.14465232500000003</v>
      </c>
      <c r="Z1433">
        <f>SUMIFS(INDEX(Table_Index[],,MATCH(Z$12,Table_Index[#Headers],0)),
Table_Index[ID],$Q1433,Table_Index[year],$R1433)/COUNTIFS(Table_Index[Quarter],"&lt;&gt;''",Table_Index[ID],$Q1433,Table_Index[year],$R1433)</f>
        <v>0.52267912500000002</v>
      </c>
      <c r="AA1433">
        <f>SUMIFS(INDEX(Table_Index[],,MATCH(AA$12,Table_Index[#Headers],0)),
Table_Index[ID],$Q1433,Table_Index[year],$R1433)/COUNTIFS(Table_Index[Quarter],"&lt;&gt;''",Table_Index[ID],$Q1433,Table_Index[year],$R1433)</f>
        <v>7.2429275000000001E-2</v>
      </c>
      <c r="AB1433">
        <f>SUMIFS(INDEX(Table_Index[],,MATCH(AB$12,Table_Index[#Headers],0)),
Table_Index[ID],$Q1433,Table_Index[year],$R1433)/COUNTIFS(Table_Index[Quarter],"&lt;&gt;''",Table_Index[ID],$Q1433,Table_Index[year],$R1433)</f>
        <v>1.1177400000000001E-2</v>
      </c>
      <c r="AC1433" s="24">
        <f t="shared" si="90"/>
        <v>1.0000000250000001</v>
      </c>
      <c r="AD1433">
        <f>COUNTIFS(Table_Index[Quarter],"&lt;&gt;''",Table_Index[ID],$Q1433,Table_Index[year],$R1433)</f>
        <v>4</v>
      </c>
      <c r="AE1433" s="34">
        <f t="shared" si="91"/>
        <v>0.68229455470534806</v>
      </c>
    </row>
    <row r="1434" spans="1:31" x14ac:dyDescent="0.3">
      <c r="A1434">
        <v>9186</v>
      </c>
      <c r="B1434">
        <v>2007</v>
      </c>
      <c r="C1434">
        <v>3</v>
      </c>
      <c r="D1434">
        <v>0.1046045</v>
      </c>
      <c r="E1434">
        <v>7.3610599999999998E-2</v>
      </c>
      <c r="F1434">
        <v>0.12784999999999999</v>
      </c>
      <c r="G1434">
        <v>0.2295488</v>
      </c>
      <c r="H1434">
        <v>2.9637999999999999E-3</v>
      </c>
      <c r="I1434">
        <v>0.17434089999999999</v>
      </c>
      <c r="J1434">
        <v>0.1046045</v>
      </c>
      <c r="K1434">
        <v>2.5569999999999999E-2</v>
      </c>
      <c r="L1434">
        <v>0.14993319999999999</v>
      </c>
      <c r="M1434">
        <v>6.9735999999999999E-3</v>
      </c>
      <c r="O1434" t="str">
        <f>Table_Index[[#This Row],[ID]]&amp;Table_Index[[#This Row],[year]]</f>
        <v>91862007</v>
      </c>
      <c r="P1434" t="str">
        <v>94052004</v>
      </c>
      <c r="Q1434" t="str">
        <f t="shared" si="88"/>
        <v>9405</v>
      </c>
      <c r="R1434" t="str">
        <f t="shared" si="89"/>
        <v>2004</v>
      </c>
      <c r="S1434">
        <f>SUMIFS(INDEX(Table_Index[],,MATCH(S$12,Table_Index[#Headers],0)),
Table_Index[ID],$Q1434,Table_Index[year],$R1434)/COUNTIFS(Table_Index[Quarter],"&lt;&gt;''",Table_Index[ID],$Q1434,Table_Index[year],$R1434)</f>
        <v>8.2726300000000003E-2</v>
      </c>
      <c r="T1434">
        <f>SUMIFS(INDEX(Table_Index[],,MATCH(T$12,Table_Index[#Headers],0)),
Table_Index[ID],$Q1434,Table_Index[year],$R1434)/COUNTIFS(Table_Index[Quarter],"&lt;&gt;''",Table_Index[ID],$Q1434,Table_Index[year],$R1434)</f>
        <v>5.1192750000000002E-2</v>
      </c>
      <c r="U1434">
        <f>SUMIFS(INDEX(Table_Index[],,MATCH(U$12,Table_Index[#Headers],0)),
Table_Index[ID],$Q1434,Table_Index[year],$R1434)/COUNTIFS(Table_Index[Quarter],"&lt;&gt;''",Table_Index[ID],$Q1434,Table_Index[year],$R1434)</f>
        <v>7.1993349999999998E-2</v>
      </c>
      <c r="V1434">
        <f>SUMIFS(INDEX(Table_Index[],,MATCH(V$12,Table_Index[#Headers],0)),
Table_Index[ID],$Q1434,Table_Index[year],$R1434)/COUNTIFS(Table_Index[Quarter],"&lt;&gt;''",Table_Index[ID],$Q1434,Table_Index[year],$R1434)</f>
        <v>8.0691100000000002E-2</v>
      </c>
      <c r="W1434">
        <f>SUMIFS(INDEX(Table_Index[],,MATCH(W$12,Table_Index[#Headers],0)),
Table_Index[ID],$Q1434,Table_Index[year],$R1434)/COUNTIFS(Table_Index[Quarter],"&lt;&gt;''",Table_Index[ID],$Q1434,Table_Index[year],$R1434)</f>
        <v>4.55375E-4</v>
      </c>
      <c r="X1434">
        <f>SUMIFS(INDEX(Table_Index[],,MATCH(X$12,Table_Index[#Headers],0)),
Table_Index[ID],$Q1434,Table_Index[year],$R1434)/COUNTIFS(Table_Index[Quarter],"&lt;&gt;''",Table_Index[ID],$Q1434,Table_Index[year],$R1434)</f>
        <v>6.2613824999999998E-2</v>
      </c>
      <c r="Y1434">
        <f>SUMIFS(INDEX(Table_Index[],,MATCH(Y$12,Table_Index[#Headers],0)),
Table_Index[ID],$Q1434,Table_Index[year],$R1434)/COUNTIFS(Table_Index[Quarter],"&lt;&gt;''",Table_Index[ID],$Q1434,Table_Index[year],$R1434)</f>
        <v>7.0692450000000004E-2</v>
      </c>
      <c r="Z1434">
        <f>SUMIFS(INDEX(Table_Index[],,MATCH(Z$12,Table_Index[#Headers],0)),
Table_Index[ID],$Q1434,Table_Index[year],$R1434)/COUNTIFS(Table_Index[Quarter],"&lt;&gt;''",Table_Index[ID],$Q1434,Table_Index[year],$R1434)</f>
        <v>0.27025900000000003</v>
      </c>
      <c r="AA1434">
        <f>SUMIFS(INDEX(Table_Index[],,MATCH(AA$12,Table_Index[#Headers],0)),
Table_Index[ID],$Q1434,Table_Index[year],$R1434)/COUNTIFS(Table_Index[Quarter],"&lt;&gt;''",Table_Index[ID],$Q1434,Table_Index[year],$R1434)</f>
        <v>7.3286100000000007E-2</v>
      </c>
      <c r="AB1434">
        <f>SUMIFS(INDEX(Table_Index[],,MATCH(AB$12,Table_Index[#Headers],0)),
Table_Index[ID],$Q1434,Table_Index[year],$R1434)/COUNTIFS(Table_Index[Quarter],"&lt;&gt;''",Table_Index[ID],$Q1434,Table_Index[year],$R1434)</f>
        <v>0.23608974999999999</v>
      </c>
      <c r="AC1434" s="24">
        <f t="shared" si="90"/>
        <v>1</v>
      </c>
      <c r="AD1434">
        <f>COUNTIFS(Table_Index[Quarter],"&lt;&gt;''",Table_Index[ID],$Q1434,Table_Index[year],$R1434)</f>
        <v>4</v>
      </c>
      <c r="AE1434" s="34">
        <f t="shared" si="91"/>
        <v>0.83577429504851874</v>
      </c>
    </row>
    <row r="1435" spans="1:31" x14ac:dyDescent="0.3">
      <c r="A1435">
        <v>9186</v>
      </c>
      <c r="B1435">
        <v>2007</v>
      </c>
      <c r="C1435">
        <v>4</v>
      </c>
      <c r="D1435">
        <v>9.21516E-2</v>
      </c>
      <c r="E1435">
        <v>0.1234174</v>
      </c>
      <c r="F1435">
        <v>7.2404899999999994E-2</v>
      </c>
      <c r="G1435">
        <v>0.1250629</v>
      </c>
      <c r="H1435">
        <v>9.2727599999999993E-2</v>
      </c>
      <c r="I1435">
        <v>0.1880646</v>
      </c>
      <c r="J1435">
        <v>9.21516E-2</v>
      </c>
      <c r="K1435">
        <v>8.5775100000000007E-2</v>
      </c>
      <c r="L1435">
        <v>0.1242402</v>
      </c>
      <c r="M1435">
        <v>4.0042000000000003E-3</v>
      </c>
      <c r="O1435" t="str">
        <f>Table_Index[[#This Row],[ID]]&amp;Table_Index[[#This Row],[year]]</f>
        <v>91862007</v>
      </c>
      <c r="P1435" t="str">
        <v>94062003</v>
      </c>
      <c r="Q1435" t="str">
        <f t="shared" si="88"/>
        <v>9406</v>
      </c>
      <c r="R1435" t="str">
        <f t="shared" si="89"/>
        <v>2003</v>
      </c>
      <c r="S1435">
        <f>SUMIFS(INDEX(Table_Index[],,MATCH(S$12,Table_Index[#Headers],0)),
Table_Index[ID],$Q1435,Table_Index[year],$R1435)/COUNTIFS(Table_Index[Quarter],"&lt;&gt;''",Table_Index[ID],$Q1435,Table_Index[year],$R1435)</f>
        <v>0.21444202499999998</v>
      </c>
      <c r="T1435">
        <f>SUMIFS(INDEX(Table_Index[],,MATCH(T$12,Table_Index[#Headers],0)),
Table_Index[ID],$Q1435,Table_Index[year],$R1435)/COUNTIFS(Table_Index[Quarter],"&lt;&gt;''",Table_Index[ID],$Q1435,Table_Index[year],$R1435)</f>
        <v>3.2489650000000002E-2</v>
      </c>
      <c r="U1435">
        <f>SUMIFS(INDEX(Table_Index[],,MATCH(U$12,Table_Index[#Headers],0)),
Table_Index[ID],$Q1435,Table_Index[year],$R1435)/COUNTIFS(Table_Index[Quarter],"&lt;&gt;''",Table_Index[ID],$Q1435,Table_Index[year],$R1435)</f>
        <v>0.10993507499999999</v>
      </c>
      <c r="V1435">
        <f>SUMIFS(INDEX(Table_Index[],,MATCH(V$12,Table_Index[#Headers],0)),
Table_Index[ID],$Q1435,Table_Index[year],$R1435)/COUNTIFS(Table_Index[Quarter],"&lt;&gt;''",Table_Index[ID],$Q1435,Table_Index[year],$R1435)</f>
        <v>4.7080200000000003E-2</v>
      </c>
      <c r="W1435">
        <f>SUMIFS(INDEX(Table_Index[],,MATCH(W$12,Table_Index[#Headers],0)),
Table_Index[ID],$Q1435,Table_Index[year],$R1435)/COUNTIFS(Table_Index[Quarter],"&lt;&gt;''",Table_Index[ID],$Q1435,Table_Index[year],$R1435)</f>
        <v>7.9728999999999998E-3</v>
      </c>
      <c r="X1435">
        <f>SUMIFS(INDEX(Table_Index[],,MATCH(X$12,Table_Index[#Headers],0)),
Table_Index[ID],$Q1435,Table_Index[year],$R1435)/COUNTIFS(Table_Index[Quarter],"&lt;&gt;''",Table_Index[ID],$Q1435,Table_Index[year],$R1435)</f>
        <v>0.25437915</v>
      </c>
      <c r="Y1435">
        <f>SUMIFS(INDEX(Table_Index[],,MATCH(Y$12,Table_Index[#Headers],0)),
Table_Index[ID],$Q1435,Table_Index[year],$R1435)/COUNTIFS(Table_Index[Quarter],"&lt;&gt;''",Table_Index[ID],$Q1435,Table_Index[year],$R1435)</f>
        <v>0.18386005</v>
      </c>
      <c r="Z1435">
        <f>SUMIFS(INDEX(Table_Index[],,MATCH(Z$12,Table_Index[#Headers],0)),
Table_Index[ID],$Q1435,Table_Index[year],$R1435)/COUNTIFS(Table_Index[Quarter],"&lt;&gt;''",Table_Index[ID],$Q1435,Table_Index[year],$R1435)</f>
        <v>6.9267700000000001E-2</v>
      </c>
      <c r="AA1435">
        <f>SUMIFS(INDEX(Table_Index[],,MATCH(AA$12,Table_Index[#Headers],0)),
Table_Index[ID],$Q1435,Table_Index[year],$R1435)/COUNTIFS(Table_Index[Quarter],"&lt;&gt;''",Table_Index[ID],$Q1435,Table_Index[year],$R1435)</f>
        <v>7.075555E-2</v>
      </c>
      <c r="AB1435">
        <f>SUMIFS(INDEX(Table_Index[],,MATCH(AB$12,Table_Index[#Headers],0)),
Table_Index[ID],$Q1435,Table_Index[year],$R1435)/COUNTIFS(Table_Index[Quarter],"&lt;&gt;''",Table_Index[ID],$Q1435,Table_Index[year],$R1435)</f>
        <v>9.8177000000000004E-3</v>
      </c>
      <c r="AC1435" s="24">
        <f t="shared" si="90"/>
        <v>1</v>
      </c>
      <c r="AD1435">
        <f>COUNTIFS(Table_Index[Quarter],"&lt;&gt;''",Table_Index[ID],$Q1435,Table_Index[year],$R1435)</f>
        <v>4</v>
      </c>
      <c r="AE1435" s="34">
        <f t="shared" si="91"/>
        <v>0.83017918818196379</v>
      </c>
    </row>
    <row r="1436" spans="1:31" x14ac:dyDescent="0.3">
      <c r="A1436">
        <v>9186</v>
      </c>
      <c r="B1436">
        <v>2008</v>
      </c>
      <c r="C1436">
        <v>1</v>
      </c>
      <c r="D1436">
        <v>9.2426900000000006E-2</v>
      </c>
      <c r="E1436">
        <v>9.4256699999999999E-2</v>
      </c>
      <c r="F1436">
        <v>8.4450999999999998E-2</v>
      </c>
      <c r="G1436">
        <v>0.13652909999999999</v>
      </c>
      <c r="H1436">
        <v>6.5684099999999995E-2</v>
      </c>
      <c r="I1436">
        <v>0.24983420000000001</v>
      </c>
      <c r="J1436">
        <v>0.1407516</v>
      </c>
      <c r="K1436">
        <v>2.6273600000000001E-2</v>
      </c>
      <c r="L1436">
        <v>0.10716539999999999</v>
      </c>
      <c r="M1436">
        <v>2.6273999999999998E-3</v>
      </c>
      <c r="O1436" t="str">
        <f>Table_Index[[#This Row],[ID]]&amp;Table_Index[[#This Row],[year]]</f>
        <v>91862008</v>
      </c>
      <c r="P1436" t="str">
        <v>94062004</v>
      </c>
      <c r="Q1436" t="str">
        <f t="shared" si="88"/>
        <v>9406</v>
      </c>
      <c r="R1436" t="str">
        <f t="shared" si="89"/>
        <v>2004</v>
      </c>
      <c r="S1436">
        <f>SUMIFS(INDEX(Table_Index[],,MATCH(S$12,Table_Index[#Headers],0)),
Table_Index[ID],$Q1436,Table_Index[year],$R1436)/COUNTIFS(Table_Index[Quarter],"&lt;&gt;''",Table_Index[ID],$Q1436,Table_Index[year],$R1436)</f>
        <v>0.22108145000000001</v>
      </c>
      <c r="T1436">
        <f>SUMIFS(INDEX(Table_Index[],,MATCH(T$12,Table_Index[#Headers],0)),
Table_Index[ID],$Q1436,Table_Index[year],$R1436)/COUNTIFS(Table_Index[Quarter],"&lt;&gt;''",Table_Index[ID],$Q1436,Table_Index[year],$R1436)</f>
        <v>3.9204799999999998E-2</v>
      </c>
      <c r="U1436">
        <f>SUMIFS(INDEX(Table_Index[],,MATCH(U$12,Table_Index[#Headers],0)),
Table_Index[ID],$Q1436,Table_Index[year],$R1436)/COUNTIFS(Table_Index[Quarter],"&lt;&gt;''",Table_Index[ID],$Q1436,Table_Index[year],$R1436)</f>
        <v>0.112710325</v>
      </c>
      <c r="V1436">
        <f>SUMIFS(INDEX(Table_Index[],,MATCH(V$12,Table_Index[#Headers],0)),
Table_Index[ID],$Q1436,Table_Index[year],$R1436)/COUNTIFS(Table_Index[Quarter],"&lt;&gt;''",Table_Index[ID],$Q1436,Table_Index[year],$R1436)</f>
        <v>9.9988550000000009E-2</v>
      </c>
      <c r="W1436">
        <f>SUMIFS(INDEX(Table_Index[],,MATCH(W$12,Table_Index[#Headers],0)),
Table_Index[ID],$Q1436,Table_Index[year],$R1436)/COUNTIFS(Table_Index[Quarter],"&lt;&gt;''",Table_Index[ID],$Q1436,Table_Index[year],$R1436)</f>
        <v>2.1629675000000001E-2</v>
      </c>
      <c r="X1436">
        <f>SUMIFS(INDEX(Table_Index[],,MATCH(X$12,Table_Index[#Headers],0)),
Table_Index[ID],$Q1436,Table_Index[year],$R1436)/COUNTIFS(Table_Index[Quarter],"&lt;&gt;''",Table_Index[ID],$Q1436,Table_Index[year],$R1436)</f>
        <v>0.23941112499999997</v>
      </c>
      <c r="Y1436">
        <f>SUMIFS(INDEX(Table_Index[],,MATCH(Y$12,Table_Index[#Headers],0)),
Table_Index[ID],$Q1436,Table_Index[year],$R1436)/COUNTIFS(Table_Index[Quarter],"&lt;&gt;''",Table_Index[ID],$Q1436,Table_Index[year],$R1436)</f>
        <v>0.1063214</v>
      </c>
      <c r="Z1436">
        <f>SUMIFS(INDEX(Table_Index[],,MATCH(Z$12,Table_Index[#Headers],0)),
Table_Index[ID],$Q1436,Table_Index[year],$R1436)/COUNTIFS(Table_Index[Quarter],"&lt;&gt;''",Table_Index[ID],$Q1436,Table_Index[year],$R1436)</f>
        <v>4.6951175000000005E-2</v>
      </c>
      <c r="AA1436">
        <f>SUMIFS(INDEX(Table_Index[],,MATCH(AA$12,Table_Index[#Headers],0)),
Table_Index[ID],$Q1436,Table_Index[year],$R1436)/COUNTIFS(Table_Index[Quarter],"&lt;&gt;''",Table_Index[ID],$Q1436,Table_Index[year],$R1436)</f>
        <v>9.4165125000000016E-2</v>
      </c>
      <c r="AB1436">
        <f>SUMIFS(INDEX(Table_Index[],,MATCH(AB$12,Table_Index[#Headers],0)),
Table_Index[ID],$Q1436,Table_Index[year],$R1436)/COUNTIFS(Table_Index[Quarter],"&lt;&gt;''",Table_Index[ID],$Q1436,Table_Index[year],$R1436)</f>
        <v>1.8536375000000001E-2</v>
      </c>
      <c r="AC1436" s="24">
        <f t="shared" si="90"/>
        <v>1</v>
      </c>
      <c r="AD1436">
        <f>COUNTIFS(Table_Index[Quarter],"&lt;&gt;''",Table_Index[ID],$Q1436,Table_Index[year],$R1436)</f>
        <v>4</v>
      </c>
      <c r="AE1436" s="34">
        <f t="shared" si="91"/>
        <v>0.84637979811953123</v>
      </c>
    </row>
    <row r="1437" spans="1:31" x14ac:dyDescent="0.3">
      <c r="A1437">
        <v>9186</v>
      </c>
      <c r="B1437">
        <v>2008</v>
      </c>
      <c r="C1437">
        <v>2</v>
      </c>
      <c r="D1437">
        <v>5.04625E-2</v>
      </c>
      <c r="E1437">
        <v>5.04625E-2</v>
      </c>
      <c r="F1437">
        <v>5.8677300000000002E-2</v>
      </c>
      <c r="G1437">
        <v>0.1813128</v>
      </c>
      <c r="H1437">
        <v>2.8947500000000001E-2</v>
      </c>
      <c r="I1437">
        <v>0.34118389999999998</v>
      </c>
      <c r="J1437">
        <v>0.1524771</v>
      </c>
      <c r="K1437">
        <v>1.46693E-2</v>
      </c>
      <c r="L1437">
        <v>0.12063359999999999</v>
      </c>
      <c r="M1437">
        <v>1.1735000000000001E-3</v>
      </c>
      <c r="O1437" t="str">
        <f>Table_Index[[#This Row],[ID]]&amp;Table_Index[[#This Row],[year]]</f>
        <v>91862008</v>
      </c>
      <c r="P1437" t="str">
        <v>94072003</v>
      </c>
      <c r="Q1437" t="str">
        <f t="shared" si="88"/>
        <v>9407</v>
      </c>
      <c r="R1437" t="str">
        <f t="shared" si="89"/>
        <v>2003</v>
      </c>
      <c r="S1437">
        <f>SUMIFS(INDEX(Table_Index[],,MATCH(S$12,Table_Index[#Headers],0)),
Table_Index[ID],$Q1437,Table_Index[year],$R1437)/COUNTIFS(Table_Index[Quarter],"&lt;&gt;''",Table_Index[ID],$Q1437,Table_Index[year],$R1437)</f>
        <v>0.1068426</v>
      </c>
      <c r="T1437">
        <f>SUMIFS(INDEX(Table_Index[],,MATCH(T$12,Table_Index[#Headers],0)),
Table_Index[ID],$Q1437,Table_Index[year],$R1437)/COUNTIFS(Table_Index[Quarter],"&lt;&gt;''",Table_Index[ID],$Q1437,Table_Index[year],$R1437)</f>
        <v>6.5733525000000001E-2</v>
      </c>
      <c r="U1437">
        <f>SUMIFS(INDEX(Table_Index[],,MATCH(U$12,Table_Index[#Headers],0)),
Table_Index[ID],$Q1437,Table_Index[year],$R1437)/COUNTIFS(Table_Index[Quarter],"&lt;&gt;''",Table_Index[ID],$Q1437,Table_Index[year],$R1437)</f>
        <v>8.5357349999999999E-2</v>
      </c>
      <c r="V1437">
        <f>SUMIFS(INDEX(Table_Index[],,MATCH(V$12,Table_Index[#Headers],0)),
Table_Index[ID],$Q1437,Table_Index[year],$R1437)/COUNTIFS(Table_Index[Quarter],"&lt;&gt;''",Table_Index[ID],$Q1437,Table_Index[year],$R1437)</f>
        <v>1.7573150000000003E-2</v>
      </c>
      <c r="W1437">
        <f>SUMIFS(INDEX(Table_Index[],,MATCH(W$12,Table_Index[#Headers],0)),
Table_Index[ID],$Q1437,Table_Index[year],$R1437)/COUNTIFS(Table_Index[Quarter],"&lt;&gt;''",Table_Index[ID],$Q1437,Table_Index[year],$R1437)</f>
        <v>0</v>
      </c>
      <c r="X1437">
        <f>SUMIFS(INDEX(Table_Index[],,MATCH(X$12,Table_Index[#Headers],0)),
Table_Index[ID],$Q1437,Table_Index[year],$R1437)/COUNTIFS(Table_Index[Quarter],"&lt;&gt;''",Table_Index[ID],$Q1437,Table_Index[year],$R1437)</f>
        <v>0.11072224999999999</v>
      </c>
      <c r="Y1437">
        <f>SUMIFS(INDEX(Table_Index[],,MATCH(Y$12,Table_Index[#Headers],0)),
Table_Index[ID],$Q1437,Table_Index[year],$R1437)/COUNTIFS(Table_Index[Quarter],"&lt;&gt;''",Table_Index[ID],$Q1437,Table_Index[year],$R1437)</f>
        <v>0.193267825</v>
      </c>
      <c r="Z1437">
        <f>SUMIFS(INDEX(Table_Index[],,MATCH(Z$12,Table_Index[#Headers],0)),
Table_Index[ID],$Q1437,Table_Index[year],$R1437)/COUNTIFS(Table_Index[Quarter],"&lt;&gt;''",Table_Index[ID],$Q1437,Table_Index[year],$R1437)</f>
        <v>0.32503172499999999</v>
      </c>
      <c r="AA1437">
        <f>SUMIFS(INDEX(Table_Index[],,MATCH(AA$12,Table_Index[#Headers],0)),
Table_Index[ID],$Q1437,Table_Index[year],$R1437)/COUNTIFS(Table_Index[Quarter],"&lt;&gt;''",Table_Index[ID],$Q1437,Table_Index[year],$R1437)</f>
        <v>7.0678350000000001E-2</v>
      </c>
      <c r="AB1437">
        <f>SUMIFS(INDEX(Table_Index[],,MATCH(AB$12,Table_Index[#Headers],0)),
Table_Index[ID],$Q1437,Table_Index[year],$R1437)/COUNTIFS(Table_Index[Quarter],"&lt;&gt;''",Table_Index[ID],$Q1437,Table_Index[year],$R1437)</f>
        <v>2.4793175000000001E-2</v>
      </c>
      <c r="AC1437" s="24">
        <f t="shared" si="90"/>
        <v>0.99999994999999997</v>
      </c>
      <c r="AD1437">
        <f>COUNTIFS(Table_Index[Quarter],"&lt;&gt;''",Table_Index[ID],$Q1437,Table_Index[year],$R1437)</f>
        <v>4</v>
      </c>
      <c r="AE1437" s="34">
        <f t="shared" si="91"/>
        <v>0.81580144794929743</v>
      </c>
    </row>
    <row r="1438" spans="1:31" x14ac:dyDescent="0.3">
      <c r="A1438">
        <v>9186</v>
      </c>
      <c r="B1438">
        <v>2008</v>
      </c>
      <c r="C1438">
        <v>3</v>
      </c>
      <c r="D1438">
        <v>7.3298600000000005E-2</v>
      </c>
      <c r="E1438">
        <v>0.1003908</v>
      </c>
      <c r="F1438">
        <v>0.1570684</v>
      </c>
      <c r="G1438">
        <v>5.2356100000000003E-2</v>
      </c>
      <c r="H1438">
        <v>2.4738300000000001E-2</v>
      </c>
      <c r="I1438">
        <v>0.42199039999999999</v>
      </c>
      <c r="J1438">
        <v>9.4241000000000005E-2</v>
      </c>
      <c r="K1438">
        <v>7.8534E-3</v>
      </c>
      <c r="L1438">
        <v>6.2827400000000005E-2</v>
      </c>
      <c r="M1438">
        <v>5.2356E-3</v>
      </c>
      <c r="O1438" t="str">
        <f>Table_Index[[#This Row],[ID]]&amp;Table_Index[[#This Row],[year]]</f>
        <v>91862008</v>
      </c>
      <c r="P1438" t="str">
        <v>94072004</v>
      </c>
      <c r="Q1438" t="str">
        <f t="shared" si="88"/>
        <v>9407</v>
      </c>
      <c r="R1438" t="str">
        <f t="shared" si="89"/>
        <v>2004</v>
      </c>
      <c r="S1438">
        <f>SUMIFS(INDEX(Table_Index[],,MATCH(S$12,Table_Index[#Headers],0)),
Table_Index[ID],$Q1438,Table_Index[year],$R1438)/COUNTIFS(Table_Index[Quarter],"&lt;&gt;''",Table_Index[ID],$Q1438,Table_Index[year],$R1438)</f>
        <v>5.3868600000000003E-2</v>
      </c>
      <c r="T1438">
        <f>SUMIFS(INDEX(Table_Index[],,MATCH(T$12,Table_Index[#Headers],0)),
Table_Index[ID],$Q1438,Table_Index[year],$R1438)/COUNTIFS(Table_Index[Quarter],"&lt;&gt;''",Table_Index[ID],$Q1438,Table_Index[year],$R1438)</f>
        <v>5.59025E-4</v>
      </c>
      <c r="U1438">
        <f>SUMIFS(INDEX(Table_Index[],,MATCH(U$12,Table_Index[#Headers],0)),
Table_Index[ID],$Q1438,Table_Index[year],$R1438)/COUNTIFS(Table_Index[Quarter],"&lt;&gt;''",Table_Index[ID],$Q1438,Table_Index[year],$R1438)</f>
        <v>5.4977600000000001E-2</v>
      </c>
      <c r="V1438">
        <f>SUMIFS(INDEX(Table_Index[],,MATCH(V$12,Table_Index[#Headers],0)),
Table_Index[ID],$Q1438,Table_Index[year],$R1438)/COUNTIFS(Table_Index[Quarter],"&lt;&gt;''",Table_Index[ID],$Q1438,Table_Index[year],$R1438)</f>
        <v>7.4196650000000003E-2</v>
      </c>
      <c r="W1438">
        <f>SUMIFS(INDEX(Table_Index[],,MATCH(W$12,Table_Index[#Headers],0)),
Table_Index[ID],$Q1438,Table_Index[year],$R1438)/COUNTIFS(Table_Index[Quarter],"&lt;&gt;''",Table_Index[ID],$Q1438,Table_Index[year],$R1438)</f>
        <v>6.2424999999999999E-5</v>
      </c>
      <c r="X1438">
        <f>SUMIFS(INDEX(Table_Index[],,MATCH(X$12,Table_Index[#Headers],0)),
Table_Index[ID],$Q1438,Table_Index[year],$R1438)/COUNTIFS(Table_Index[Quarter],"&lt;&gt;''",Table_Index[ID],$Q1438,Table_Index[year],$R1438)</f>
        <v>0.15465372500000002</v>
      </c>
      <c r="Y1438">
        <f>SUMIFS(INDEX(Table_Index[],,MATCH(Y$12,Table_Index[#Headers],0)),
Table_Index[ID],$Q1438,Table_Index[year],$R1438)/COUNTIFS(Table_Index[Quarter],"&lt;&gt;''",Table_Index[ID],$Q1438,Table_Index[year],$R1438)</f>
        <v>6.5044825000000001E-2</v>
      </c>
      <c r="Z1438">
        <f>SUMIFS(INDEX(Table_Index[],,MATCH(Z$12,Table_Index[#Headers],0)),
Table_Index[ID],$Q1438,Table_Index[year],$R1438)/COUNTIFS(Table_Index[Quarter],"&lt;&gt;''",Table_Index[ID],$Q1438,Table_Index[year],$R1438)</f>
        <v>0.50268754999999998</v>
      </c>
      <c r="AA1438">
        <f>SUMIFS(INDEX(Table_Index[],,MATCH(AA$12,Table_Index[#Headers],0)),
Table_Index[ID],$Q1438,Table_Index[year],$R1438)/COUNTIFS(Table_Index[Quarter],"&lt;&gt;''",Table_Index[ID],$Q1438,Table_Index[year],$R1438)</f>
        <v>4.4372349999999998E-2</v>
      </c>
      <c r="AB1438">
        <f>SUMIFS(INDEX(Table_Index[],,MATCH(AB$12,Table_Index[#Headers],0)),
Table_Index[ID],$Q1438,Table_Index[year],$R1438)/COUNTIFS(Table_Index[Quarter],"&lt;&gt;''",Table_Index[ID],$Q1438,Table_Index[year],$R1438)</f>
        <v>4.9577224999999996E-2</v>
      </c>
      <c r="AC1438" s="24">
        <f t="shared" si="90"/>
        <v>0.99999997499999993</v>
      </c>
      <c r="AD1438">
        <f>COUNTIFS(Table_Index[Quarter],"&lt;&gt;''",Table_Index[ID],$Q1438,Table_Index[year],$R1438)</f>
        <v>4</v>
      </c>
      <c r="AE1438" s="34">
        <f t="shared" si="91"/>
        <v>0.70329999463134441</v>
      </c>
    </row>
    <row r="1439" spans="1:31" x14ac:dyDescent="0.3">
      <c r="A1439">
        <v>9186</v>
      </c>
      <c r="B1439">
        <v>2008</v>
      </c>
      <c r="C1439">
        <v>4</v>
      </c>
      <c r="D1439">
        <v>8.2756899999999994E-2</v>
      </c>
      <c r="E1439">
        <v>3.4845000000000001E-2</v>
      </c>
      <c r="F1439">
        <v>0.11324629999999999</v>
      </c>
      <c r="G1439">
        <v>0.12727749999999999</v>
      </c>
      <c r="H1439">
        <v>6.9690000000000004E-3</v>
      </c>
      <c r="I1439">
        <v>0.39238410000000001</v>
      </c>
      <c r="J1439">
        <v>0.13938010000000001</v>
      </c>
      <c r="K1439">
        <v>4.3904699999999998E-2</v>
      </c>
      <c r="L1439">
        <v>5.2267500000000001E-2</v>
      </c>
      <c r="M1439">
        <v>6.9690000000000004E-3</v>
      </c>
      <c r="O1439" t="str">
        <f>Table_Index[[#This Row],[ID]]&amp;Table_Index[[#This Row],[year]]</f>
        <v>91862008</v>
      </c>
      <c r="P1439" t="str">
        <v>94082003</v>
      </c>
      <c r="Q1439" t="str">
        <f t="shared" si="88"/>
        <v>9408</v>
      </c>
      <c r="R1439" t="str">
        <f t="shared" si="89"/>
        <v>2003</v>
      </c>
      <c r="S1439">
        <f>SUMIFS(INDEX(Table_Index[],,MATCH(S$12,Table_Index[#Headers],0)),
Table_Index[ID],$Q1439,Table_Index[year],$R1439)/COUNTIFS(Table_Index[Quarter],"&lt;&gt;''",Table_Index[ID],$Q1439,Table_Index[year],$R1439)</f>
        <v>9.0745124999999996E-2</v>
      </c>
      <c r="T1439">
        <f>SUMIFS(INDEX(Table_Index[],,MATCH(T$12,Table_Index[#Headers],0)),
Table_Index[ID],$Q1439,Table_Index[year],$R1439)/COUNTIFS(Table_Index[Quarter],"&lt;&gt;''",Table_Index[ID],$Q1439,Table_Index[year],$R1439)</f>
        <v>7.2968749999999999E-2</v>
      </c>
      <c r="U1439">
        <f>SUMIFS(INDEX(Table_Index[],,MATCH(U$12,Table_Index[#Headers],0)),
Table_Index[ID],$Q1439,Table_Index[year],$R1439)/COUNTIFS(Table_Index[Quarter],"&lt;&gt;''",Table_Index[ID],$Q1439,Table_Index[year],$R1439)</f>
        <v>0.164533025</v>
      </c>
      <c r="V1439">
        <f>SUMIFS(INDEX(Table_Index[],,MATCH(V$12,Table_Index[#Headers],0)),
Table_Index[ID],$Q1439,Table_Index[year],$R1439)/COUNTIFS(Table_Index[Quarter],"&lt;&gt;''",Table_Index[ID],$Q1439,Table_Index[year],$R1439)</f>
        <v>4.8949100000000002E-2</v>
      </c>
      <c r="W1439">
        <f>SUMIFS(INDEX(Table_Index[],,MATCH(W$12,Table_Index[#Headers],0)),
Table_Index[ID],$Q1439,Table_Index[year],$R1439)/COUNTIFS(Table_Index[Quarter],"&lt;&gt;''",Table_Index[ID],$Q1439,Table_Index[year],$R1439)</f>
        <v>2.9844799999999998E-2</v>
      </c>
      <c r="X1439">
        <f>SUMIFS(INDEX(Table_Index[],,MATCH(X$12,Table_Index[#Headers],0)),
Table_Index[ID],$Q1439,Table_Index[year],$R1439)/COUNTIFS(Table_Index[Quarter],"&lt;&gt;''",Table_Index[ID],$Q1439,Table_Index[year],$R1439)</f>
        <v>0.213166525</v>
      </c>
      <c r="Y1439">
        <f>SUMIFS(INDEX(Table_Index[],,MATCH(Y$12,Table_Index[#Headers],0)),
Table_Index[ID],$Q1439,Table_Index[year],$R1439)/COUNTIFS(Table_Index[Quarter],"&lt;&gt;''",Table_Index[ID],$Q1439,Table_Index[year],$R1439)</f>
        <v>0.12182462500000002</v>
      </c>
      <c r="Z1439">
        <f>SUMIFS(INDEX(Table_Index[],,MATCH(Z$12,Table_Index[#Headers],0)),
Table_Index[ID],$Q1439,Table_Index[year],$R1439)/COUNTIFS(Table_Index[Quarter],"&lt;&gt;''",Table_Index[ID],$Q1439,Table_Index[year],$R1439)</f>
        <v>0.10173507499999999</v>
      </c>
      <c r="AA1439">
        <f>SUMIFS(INDEX(Table_Index[],,MATCH(AA$12,Table_Index[#Headers],0)),
Table_Index[ID],$Q1439,Table_Index[year],$R1439)/COUNTIFS(Table_Index[Quarter],"&lt;&gt;''",Table_Index[ID],$Q1439,Table_Index[year],$R1439)</f>
        <v>0.13860962500000001</v>
      </c>
      <c r="AB1439">
        <f>SUMIFS(INDEX(Table_Index[],,MATCH(AB$12,Table_Index[#Headers],0)),
Table_Index[ID],$Q1439,Table_Index[year],$R1439)/COUNTIFS(Table_Index[Quarter],"&lt;&gt;''",Table_Index[ID],$Q1439,Table_Index[year],$R1439)</f>
        <v>1.7623375E-2</v>
      </c>
      <c r="AC1439" s="24">
        <f t="shared" si="90"/>
        <v>1.0000000250000001</v>
      </c>
      <c r="AD1439">
        <f>COUNTIFS(Table_Index[Quarter],"&lt;&gt;''",Table_Index[ID],$Q1439,Table_Index[year],$R1439)</f>
        <v>4</v>
      </c>
      <c r="AE1439" s="34">
        <f t="shared" si="91"/>
        <v>0.86592859740741812</v>
      </c>
    </row>
    <row r="1440" spans="1:31" x14ac:dyDescent="0.3">
      <c r="A1440">
        <v>9186</v>
      </c>
      <c r="B1440">
        <v>2009</v>
      </c>
      <c r="C1440">
        <v>1</v>
      </c>
      <c r="D1440">
        <v>0.121827</v>
      </c>
      <c r="E1440">
        <v>9.8569100000000007E-2</v>
      </c>
      <c r="F1440">
        <v>7.1988700000000003E-2</v>
      </c>
      <c r="G1440">
        <v>0.17166529999999999</v>
      </c>
      <c r="H1440">
        <v>0.12437429999999999</v>
      </c>
      <c r="I1440">
        <v>0.21042839999999999</v>
      </c>
      <c r="J1440">
        <v>7.1988700000000003E-2</v>
      </c>
      <c r="K1440">
        <v>9.9676999999999995E-3</v>
      </c>
      <c r="L1440">
        <v>0.1140743</v>
      </c>
      <c r="M1440">
        <v>5.1167000000000001E-3</v>
      </c>
      <c r="O1440" t="str">
        <f>Table_Index[[#This Row],[ID]]&amp;Table_Index[[#This Row],[year]]</f>
        <v>91862009</v>
      </c>
      <c r="P1440" t="str">
        <v>94082004</v>
      </c>
      <c r="Q1440" t="str">
        <f t="shared" si="88"/>
        <v>9408</v>
      </c>
      <c r="R1440" t="str">
        <f t="shared" si="89"/>
        <v>2004</v>
      </c>
      <c r="S1440">
        <f>SUMIFS(INDEX(Table_Index[],,MATCH(S$12,Table_Index[#Headers],0)),
Table_Index[ID],$Q1440,Table_Index[year],$R1440)/COUNTIFS(Table_Index[Quarter],"&lt;&gt;''",Table_Index[ID],$Q1440,Table_Index[year],$R1440)</f>
        <v>6.6802699999999993E-2</v>
      </c>
      <c r="T1440">
        <f>SUMIFS(INDEX(Table_Index[],,MATCH(T$12,Table_Index[#Headers],0)),
Table_Index[ID],$Q1440,Table_Index[year],$R1440)/COUNTIFS(Table_Index[Quarter],"&lt;&gt;''",Table_Index[ID],$Q1440,Table_Index[year],$R1440)</f>
        <v>8.9806274999999991E-2</v>
      </c>
      <c r="U1440">
        <f>SUMIFS(INDEX(Table_Index[],,MATCH(U$12,Table_Index[#Headers],0)),
Table_Index[ID],$Q1440,Table_Index[year],$R1440)/COUNTIFS(Table_Index[Quarter],"&lt;&gt;''",Table_Index[ID],$Q1440,Table_Index[year],$R1440)</f>
        <v>0.146296275</v>
      </c>
      <c r="V1440">
        <f>SUMIFS(INDEX(Table_Index[],,MATCH(V$12,Table_Index[#Headers],0)),
Table_Index[ID],$Q1440,Table_Index[year],$R1440)/COUNTIFS(Table_Index[Quarter],"&lt;&gt;''",Table_Index[ID],$Q1440,Table_Index[year],$R1440)</f>
        <v>0.19319470000000002</v>
      </c>
      <c r="W1440">
        <f>SUMIFS(INDEX(Table_Index[],,MATCH(W$12,Table_Index[#Headers],0)),
Table_Index[ID],$Q1440,Table_Index[year],$R1440)/COUNTIFS(Table_Index[Quarter],"&lt;&gt;''",Table_Index[ID],$Q1440,Table_Index[year],$R1440)</f>
        <v>1.9470500000000001E-3</v>
      </c>
      <c r="X1440">
        <f>SUMIFS(INDEX(Table_Index[],,MATCH(X$12,Table_Index[#Headers],0)),
Table_Index[ID],$Q1440,Table_Index[year],$R1440)/COUNTIFS(Table_Index[Quarter],"&lt;&gt;''",Table_Index[ID],$Q1440,Table_Index[year],$R1440)</f>
        <v>0.22342147499999998</v>
      </c>
      <c r="Y1440">
        <f>SUMIFS(INDEX(Table_Index[],,MATCH(Y$12,Table_Index[#Headers],0)),
Table_Index[ID],$Q1440,Table_Index[year],$R1440)/COUNTIFS(Table_Index[Quarter],"&lt;&gt;''",Table_Index[ID],$Q1440,Table_Index[year],$R1440)</f>
        <v>7.7899574999999999E-2</v>
      </c>
      <c r="Z1440">
        <f>SUMIFS(INDEX(Table_Index[],,MATCH(Z$12,Table_Index[#Headers],0)),
Table_Index[ID],$Q1440,Table_Index[year],$R1440)/COUNTIFS(Table_Index[Quarter],"&lt;&gt;''",Table_Index[ID],$Q1440,Table_Index[year],$R1440)</f>
        <v>8.7514599999999998E-2</v>
      </c>
      <c r="AA1440">
        <f>SUMIFS(INDEX(Table_Index[],,MATCH(AA$12,Table_Index[#Headers],0)),
Table_Index[ID],$Q1440,Table_Index[year],$R1440)/COUNTIFS(Table_Index[Quarter],"&lt;&gt;''",Table_Index[ID],$Q1440,Table_Index[year],$R1440)</f>
        <v>0.100986625</v>
      </c>
      <c r="AB1440">
        <f>SUMIFS(INDEX(Table_Index[],,MATCH(AB$12,Table_Index[#Headers],0)),
Table_Index[ID],$Q1440,Table_Index[year],$R1440)/COUNTIFS(Table_Index[Quarter],"&lt;&gt;''",Table_Index[ID],$Q1440,Table_Index[year],$R1440)</f>
        <v>1.2130775000000002E-2</v>
      </c>
      <c r="AC1440" s="24">
        <f t="shared" si="90"/>
        <v>1.0000000499999999</v>
      </c>
      <c r="AD1440">
        <f>COUNTIFS(Table_Index[Quarter],"&lt;&gt;''",Table_Index[ID],$Q1440,Table_Index[year],$R1440)</f>
        <v>4</v>
      </c>
      <c r="AE1440" s="34">
        <f t="shared" si="91"/>
        <v>0.85475189043215871</v>
      </c>
    </row>
    <row r="1441" spans="1:31" x14ac:dyDescent="0.3">
      <c r="A1441">
        <v>9186</v>
      </c>
      <c r="B1441">
        <v>2009</v>
      </c>
      <c r="C1441">
        <v>2</v>
      </c>
      <c r="D1441">
        <v>0.12683720000000001</v>
      </c>
      <c r="E1441">
        <v>0.1463507</v>
      </c>
      <c r="F1441">
        <v>5.8540300000000003E-2</v>
      </c>
      <c r="G1441">
        <v>0.19342680000000001</v>
      </c>
      <c r="H1441">
        <v>1.84262E-2</v>
      </c>
      <c r="I1441">
        <v>0.17562079999999999</v>
      </c>
      <c r="J1441">
        <v>0.12683720000000001</v>
      </c>
      <c r="K1441">
        <v>1.02445E-2</v>
      </c>
      <c r="L1441">
        <v>0.13854530000000001</v>
      </c>
      <c r="M1441">
        <v>5.1710999999999997E-3</v>
      </c>
      <c r="O1441" t="str">
        <f>Table_Index[[#This Row],[ID]]&amp;Table_Index[[#This Row],[year]]</f>
        <v>91862009</v>
      </c>
      <c r="P1441" t="str">
        <v>94082005</v>
      </c>
      <c r="Q1441" t="str">
        <f t="shared" si="88"/>
        <v>9408</v>
      </c>
      <c r="R1441" t="str">
        <f t="shared" si="89"/>
        <v>2005</v>
      </c>
      <c r="S1441">
        <f>SUMIFS(INDEX(Table_Index[],,MATCH(S$12,Table_Index[#Headers],0)),
Table_Index[ID],$Q1441,Table_Index[year],$R1441)/COUNTIFS(Table_Index[Quarter],"&lt;&gt;''",Table_Index[ID],$Q1441,Table_Index[year],$R1441)</f>
        <v>9.4139625000000005E-2</v>
      </c>
      <c r="T1441">
        <f>SUMIFS(INDEX(Table_Index[],,MATCH(T$12,Table_Index[#Headers],0)),
Table_Index[ID],$Q1441,Table_Index[year],$R1441)/COUNTIFS(Table_Index[Quarter],"&lt;&gt;''",Table_Index[ID],$Q1441,Table_Index[year],$R1441)</f>
        <v>0.10199282499999998</v>
      </c>
      <c r="U1441">
        <f>SUMIFS(INDEX(Table_Index[],,MATCH(U$12,Table_Index[#Headers],0)),
Table_Index[ID],$Q1441,Table_Index[year],$R1441)/COUNTIFS(Table_Index[Quarter],"&lt;&gt;''",Table_Index[ID],$Q1441,Table_Index[year],$R1441)</f>
        <v>6.5304249999999994E-2</v>
      </c>
      <c r="V1441">
        <f>SUMIFS(INDEX(Table_Index[],,MATCH(V$12,Table_Index[#Headers],0)),
Table_Index[ID],$Q1441,Table_Index[year],$R1441)/COUNTIFS(Table_Index[Quarter],"&lt;&gt;''",Table_Index[ID],$Q1441,Table_Index[year],$R1441)</f>
        <v>0.232604475</v>
      </c>
      <c r="W1441">
        <f>SUMIFS(INDEX(Table_Index[],,MATCH(W$12,Table_Index[#Headers],0)),
Table_Index[ID],$Q1441,Table_Index[year],$R1441)/COUNTIFS(Table_Index[Quarter],"&lt;&gt;''",Table_Index[ID],$Q1441,Table_Index[year],$R1441)</f>
        <v>2.239505E-2</v>
      </c>
      <c r="X1441">
        <f>SUMIFS(INDEX(Table_Index[],,MATCH(X$12,Table_Index[#Headers],0)),
Table_Index[ID],$Q1441,Table_Index[year],$R1441)/COUNTIFS(Table_Index[Quarter],"&lt;&gt;''",Table_Index[ID],$Q1441,Table_Index[year],$R1441)</f>
        <v>0.25765767500000003</v>
      </c>
      <c r="Y1441">
        <f>SUMIFS(INDEX(Table_Index[],,MATCH(Y$12,Table_Index[#Headers],0)),
Table_Index[ID],$Q1441,Table_Index[year],$R1441)/COUNTIFS(Table_Index[Quarter],"&lt;&gt;''",Table_Index[ID],$Q1441,Table_Index[year],$R1441)</f>
        <v>8.0355074999999998E-2</v>
      </c>
      <c r="Z1441">
        <f>SUMIFS(INDEX(Table_Index[],,MATCH(Z$12,Table_Index[#Headers],0)),
Table_Index[ID],$Q1441,Table_Index[year],$R1441)/COUNTIFS(Table_Index[Quarter],"&lt;&gt;''",Table_Index[ID],$Q1441,Table_Index[year],$R1441)</f>
        <v>2.9984725E-2</v>
      </c>
      <c r="AA1441">
        <f>SUMIFS(INDEX(Table_Index[],,MATCH(AA$12,Table_Index[#Headers],0)),
Table_Index[ID],$Q1441,Table_Index[year],$R1441)/COUNTIFS(Table_Index[Quarter],"&lt;&gt;''",Table_Index[ID],$Q1441,Table_Index[year],$R1441)</f>
        <v>0.1099067</v>
      </c>
      <c r="AB1441">
        <f>SUMIFS(INDEX(Table_Index[],,MATCH(AB$12,Table_Index[#Headers],0)),
Table_Index[ID],$Q1441,Table_Index[year],$R1441)/COUNTIFS(Table_Index[Quarter],"&lt;&gt;''",Table_Index[ID],$Q1441,Table_Index[year],$R1441)</f>
        <v>5.6596249999999997E-3</v>
      </c>
      <c r="AC1441" s="24">
        <f t="shared" si="90"/>
        <v>1.0000000250000001</v>
      </c>
      <c r="AD1441">
        <f>COUNTIFS(Table_Index[Quarter],"&lt;&gt;''",Table_Index[ID],$Q1441,Table_Index[year],$R1441)</f>
        <v>4</v>
      </c>
      <c r="AE1441" s="34">
        <f t="shared" si="91"/>
        <v>0.83600915617277061</v>
      </c>
    </row>
    <row r="1442" spans="1:31" x14ac:dyDescent="0.3">
      <c r="A1442">
        <v>9186</v>
      </c>
      <c r="B1442">
        <v>2009</v>
      </c>
      <c r="C1442">
        <v>3</v>
      </c>
      <c r="D1442">
        <v>6.4050499999999996E-2</v>
      </c>
      <c r="E1442">
        <v>5.9191500000000001E-2</v>
      </c>
      <c r="F1442">
        <v>0</v>
      </c>
      <c r="G1442">
        <v>0.11131530000000001</v>
      </c>
      <c r="H1442">
        <v>3.9755499999999999E-2</v>
      </c>
      <c r="I1442">
        <v>0.25620189999999998</v>
      </c>
      <c r="J1442">
        <v>0.25620179999999998</v>
      </c>
      <c r="K1442">
        <v>8.2161000000000005E-3</v>
      </c>
      <c r="L1442">
        <v>0.1996607</v>
      </c>
      <c r="M1442">
        <v>5.4067000000000004E-3</v>
      </c>
      <c r="O1442" t="str">
        <f>Table_Index[[#This Row],[ID]]&amp;Table_Index[[#This Row],[year]]</f>
        <v>91862009</v>
      </c>
      <c r="P1442" t="str">
        <v>94082006</v>
      </c>
      <c r="Q1442" t="str">
        <f t="shared" si="88"/>
        <v>9408</v>
      </c>
      <c r="R1442" t="str">
        <f t="shared" si="89"/>
        <v>2006</v>
      </c>
      <c r="S1442">
        <f>SUMIFS(INDEX(Table_Index[],,MATCH(S$12,Table_Index[#Headers],0)),
Table_Index[ID],$Q1442,Table_Index[year],$R1442)/COUNTIFS(Table_Index[Quarter],"&lt;&gt;''",Table_Index[ID],$Q1442,Table_Index[year],$R1442)</f>
        <v>4.1850499999999999E-2</v>
      </c>
      <c r="T1442">
        <f>SUMIFS(INDEX(Table_Index[],,MATCH(T$12,Table_Index[#Headers],0)),
Table_Index[ID],$Q1442,Table_Index[year],$R1442)/COUNTIFS(Table_Index[Quarter],"&lt;&gt;''",Table_Index[ID],$Q1442,Table_Index[year],$R1442)</f>
        <v>0.21988134999999998</v>
      </c>
      <c r="U1442">
        <f>SUMIFS(INDEX(Table_Index[],,MATCH(U$12,Table_Index[#Headers],0)),
Table_Index[ID],$Q1442,Table_Index[year],$R1442)/COUNTIFS(Table_Index[Quarter],"&lt;&gt;''",Table_Index[ID],$Q1442,Table_Index[year],$R1442)</f>
        <v>6.4566024999999999E-2</v>
      </c>
      <c r="V1442">
        <f>SUMIFS(INDEX(Table_Index[],,MATCH(V$12,Table_Index[#Headers],0)),
Table_Index[ID],$Q1442,Table_Index[year],$R1442)/COUNTIFS(Table_Index[Quarter],"&lt;&gt;''",Table_Index[ID],$Q1442,Table_Index[year],$R1442)</f>
        <v>0.1717089</v>
      </c>
      <c r="W1442">
        <f>SUMIFS(INDEX(Table_Index[],,MATCH(W$12,Table_Index[#Headers],0)),
Table_Index[ID],$Q1442,Table_Index[year],$R1442)/COUNTIFS(Table_Index[Quarter],"&lt;&gt;''",Table_Index[ID],$Q1442,Table_Index[year],$R1442)</f>
        <v>5.8564649999999996E-2</v>
      </c>
      <c r="X1442">
        <f>SUMIFS(INDEX(Table_Index[],,MATCH(X$12,Table_Index[#Headers],0)),
Table_Index[ID],$Q1442,Table_Index[year],$R1442)/COUNTIFS(Table_Index[Quarter],"&lt;&gt;''",Table_Index[ID],$Q1442,Table_Index[year],$R1442)</f>
        <v>0.22583017500000002</v>
      </c>
      <c r="Y1442">
        <f>SUMIFS(INDEX(Table_Index[],,MATCH(Y$12,Table_Index[#Headers],0)),
Table_Index[ID],$Q1442,Table_Index[year],$R1442)/COUNTIFS(Table_Index[Quarter],"&lt;&gt;''",Table_Index[ID],$Q1442,Table_Index[year],$R1442)</f>
        <v>8.2054075000000004E-2</v>
      </c>
      <c r="Z1442">
        <f>SUMIFS(INDEX(Table_Index[],,MATCH(Z$12,Table_Index[#Headers],0)),
Table_Index[ID],$Q1442,Table_Index[year],$R1442)/COUNTIFS(Table_Index[Quarter],"&lt;&gt;''",Table_Index[ID],$Q1442,Table_Index[year],$R1442)</f>
        <v>6.511335E-2</v>
      </c>
      <c r="AA1442">
        <f>SUMIFS(INDEX(Table_Index[],,MATCH(AA$12,Table_Index[#Headers],0)),
Table_Index[ID],$Q1442,Table_Index[year],$R1442)/COUNTIFS(Table_Index[Quarter],"&lt;&gt;''",Table_Index[ID],$Q1442,Table_Index[year],$R1442)</f>
        <v>6.7307049999999993E-2</v>
      </c>
      <c r="AB1442">
        <f>SUMIFS(INDEX(Table_Index[],,MATCH(AB$12,Table_Index[#Headers],0)),
Table_Index[ID],$Q1442,Table_Index[year],$R1442)/COUNTIFS(Table_Index[Quarter],"&lt;&gt;''",Table_Index[ID],$Q1442,Table_Index[year],$R1442)</f>
        <v>3.1238999999999998E-3</v>
      </c>
      <c r="AC1442" s="24">
        <f t="shared" si="90"/>
        <v>0.99999997500000004</v>
      </c>
      <c r="AD1442">
        <f>COUNTIFS(Table_Index[Quarter],"&lt;&gt;''",Table_Index[ID],$Q1442,Table_Index[year],$R1442)</f>
        <v>4</v>
      </c>
      <c r="AE1442" s="34">
        <f t="shared" si="91"/>
        <v>0.84630630617502312</v>
      </c>
    </row>
    <row r="1443" spans="1:31" x14ac:dyDescent="0.3">
      <c r="A1443">
        <v>9186</v>
      </c>
      <c r="B1443">
        <v>2009</v>
      </c>
      <c r="C1443">
        <v>4</v>
      </c>
      <c r="D1443">
        <v>7.7309000000000003E-2</v>
      </c>
      <c r="E1443">
        <v>0.29546790000000001</v>
      </c>
      <c r="F1443">
        <v>7.9821900000000001E-2</v>
      </c>
      <c r="G1443">
        <v>9.3125600000000003E-2</v>
      </c>
      <c r="H1443">
        <v>1.6629600000000001E-2</v>
      </c>
      <c r="I1443">
        <v>0.18292530000000001</v>
      </c>
      <c r="J1443">
        <v>7.7604699999999999E-2</v>
      </c>
      <c r="K1443">
        <v>1.7738199999999999E-2</v>
      </c>
      <c r="L1443">
        <v>0.1503313</v>
      </c>
      <c r="M1443">
        <v>9.0465000000000007E-3</v>
      </c>
      <c r="O1443" t="str">
        <f>Table_Index[[#This Row],[ID]]&amp;Table_Index[[#This Row],[year]]</f>
        <v>91862009</v>
      </c>
      <c r="P1443" t="str">
        <v>94082007</v>
      </c>
      <c r="Q1443" t="str">
        <f t="shared" si="88"/>
        <v>9408</v>
      </c>
      <c r="R1443" t="str">
        <f t="shared" si="89"/>
        <v>2007</v>
      </c>
      <c r="S1443">
        <f>SUMIFS(INDEX(Table_Index[],,MATCH(S$12,Table_Index[#Headers],0)),
Table_Index[ID],$Q1443,Table_Index[year],$R1443)/COUNTIFS(Table_Index[Quarter],"&lt;&gt;''",Table_Index[ID],$Q1443,Table_Index[year],$R1443)</f>
        <v>6.3323050000000006E-2</v>
      </c>
      <c r="T1443">
        <f>SUMIFS(INDEX(Table_Index[],,MATCH(T$12,Table_Index[#Headers],0)),
Table_Index[ID],$Q1443,Table_Index[year],$R1443)/COUNTIFS(Table_Index[Quarter],"&lt;&gt;''",Table_Index[ID],$Q1443,Table_Index[year],$R1443)</f>
        <v>0.12167910000000001</v>
      </c>
      <c r="U1443">
        <f>SUMIFS(INDEX(Table_Index[],,MATCH(U$12,Table_Index[#Headers],0)),
Table_Index[ID],$Q1443,Table_Index[year],$R1443)/COUNTIFS(Table_Index[Quarter],"&lt;&gt;''",Table_Index[ID],$Q1443,Table_Index[year],$R1443)</f>
        <v>8.99784E-2</v>
      </c>
      <c r="V1443">
        <f>SUMIFS(INDEX(Table_Index[],,MATCH(V$12,Table_Index[#Headers],0)),
Table_Index[ID],$Q1443,Table_Index[year],$R1443)/COUNTIFS(Table_Index[Quarter],"&lt;&gt;''",Table_Index[ID],$Q1443,Table_Index[year],$R1443)</f>
        <v>0.20034605</v>
      </c>
      <c r="W1443">
        <f>SUMIFS(INDEX(Table_Index[],,MATCH(W$12,Table_Index[#Headers],0)),
Table_Index[ID],$Q1443,Table_Index[year],$R1443)/COUNTIFS(Table_Index[Quarter],"&lt;&gt;''",Table_Index[ID],$Q1443,Table_Index[year],$R1443)</f>
        <v>2.9618575000000001E-2</v>
      </c>
      <c r="X1443">
        <f>SUMIFS(INDEX(Table_Index[],,MATCH(X$12,Table_Index[#Headers],0)),
Table_Index[ID],$Q1443,Table_Index[year],$R1443)/COUNTIFS(Table_Index[Quarter],"&lt;&gt;''",Table_Index[ID],$Q1443,Table_Index[year],$R1443)</f>
        <v>0.306411975</v>
      </c>
      <c r="Y1443">
        <f>SUMIFS(INDEX(Table_Index[],,MATCH(Y$12,Table_Index[#Headers],0)),
Table_Index[ID],$Q1443,Table_Index[year],$R1443)/COUNTIFS(Table_Index[Quarter],"&lt;&gt;''",Table_Index[ID],$Q1443,Table_Index[year],$R1443)</f>
        <v>6.1869049999999995E-2</v>
      </c>
      <c r="Z1443">
        <f>SUMIFS(INDEX(Table_Index[],,MATCH(Z$12,Table_Index[#Headers],0)),
Table_Index[ID],$Q1443,Table_Index[year],$R1443)/COUNTIFS(Table_Index[Quarter],"&lt;&gt;''",Table_Index[ID],$Q1443,Table_Index[year],$R1443)</f>
        <v>4.6479425000000005E-2</v>
      </c>
      <c r="AA1443">
        <f>SUMIFS(INDEX(Table_Index[],,MATCH(AA$12,Table_Index[#Headers],0)),
Table_Index[ID],$Q1443,Table_Index[year],$R1443)/COUNTIFS(Table_Index[Quarter],"&lt;&gt;''",Table_Index[ID],$Q1443,Table_Index[year],$R1443)</f>
        <v>7.8583349999999996E-2</v>
      </c>
      <c r="AB1443">
        <f>SUMIFS(INDEX(Table_Index[],,MATCH(AB$12,Table_Index[#Headers],0)),
Table_Index[ID],$Q1443,Table_Index[year],$R1443)/COUNTIFS(Table_Index[Quarter],"&lt;&gt;''",Table_Index[ID],$Q1443,Table_Index[year],$R1443)</f>
        <v>1.71105E-3</v>
      </c>
      <c r="AC1443" s="24">
        <f t="shared" si="90"/>
        <v>1.0000000250000001</v>
      </c>
      <c r="AD1443">
        <f>COUNTIFS(Table_Index[Quarter],"&lt;&gt;''",Table_Index[ID],$Q1443,Table_Index[year],$R1443)</f>
        <v>4</v>
      </c>
      <c r="AE1443" s="34">
        <f t="shared" si="91"/>
        <v>0.82601779045073565</v>
      </c>
    </row>
    <row r="1444" spans="1:31" x14ac:dyDescent="0.3">
      <c r="A1444">
        <v>9186</v>
      </c>
      <c r="B1444">
        <v>2010</v>
      </c>
      <c r="C1444">
        <v>1</v>
      </c>
      <c r="D1444">
        <v>7.1617200000000006E-2</v>
      </c>
      <c r="E1444">
        <v>6.06359E-2</v>
      </c>
      <c r="F1444">
        <v>5.7293799999999999E-2</v>
      </c>
      <c r="G1444">
        <v>0.18238509999999999</v>
      </c>
      <c r="H1444">
        <v>6.6603999999999997E-2</v>
      </c>
      <c r="I1444">
        <v>0.25662829999999998</v>
      </c>
      <c r="J1444">
        <v>0.1957537</v>
      </c>
      <c r="K1444">
        <v>1.00264E-2</v>
      </c>
      <c r="L1444">
        <v>9.11492E-2</v>
      </c>
      <c r="M1444">
        <v>7.9065000000000003E-3</v>
      </c>
      <c r="O1444" t="str">
        <f>Table_Index[[#This Row],[ID]]&amp;Table_Index[[#This Row],[year]]</f>
        <v>91862010</v>
      </c>
      <c r="P1444" t="str">
        <v>94082008</v>
      </c>
      <c r="Q1444" t="str">
        <f t="shared" si="88"/>
        <v>9408</v>
      </c>
      <c r="R1444" t="str">
        <f t="shared" si="89"/>
        <v>2008</v>
      </c>
      <c r="S1444">
        <f>SUMIFS(INDEX(Table_Index[],,MATCH(S$12,Table_Index[#Headers],0)),
Table_Index[ID],$Q1444,Table_Index[year],$R1444)/COUNTIFS(Table_Index[Quarter],"&lt;&gt;''",Table_Index[ID],$Q1444,Table_Index[year],$R1444)</f>
        <v>9.7577575E-2</v>
      </c>
      <c r="T1444">
        <f>SUMIFS(INDEX(Table_Index[],,MATCH(T$12,Table_Index[#Headers],0)),
Table_Index[ID],$Q1444,Table_Index[year],$R1444)/COUNTIFS(Table_Index[Quarter],"&lt;&gt;''",Table_Index[ID],$Q1444,Table_Index[year],$R1444)</f>
        <v>5.7635875000000003E-2</v>
      </c>
      <c r="U1444">
        <f>SUMIFS(INDEX(Table_Index[],,MATCH(U$12,Table_Index[#Headers],0)),
Table_Index[ID],$Q1444,Table_Index[year],$R1444)/COUNTIFS(Table_Index[Quarter],"&lt;&gt;''",Table_Index[ID],$Q1444,Table_Index[year],$R1444)</f>
        <v>0.13413240000000001</v>
      </c>
      <c r="V1444">
        <f>SUMIFS(INDEX(Table_Index[],,MATCH(V$12,Table_Index[#Headers],0)),
Table_Index[ID],$Q1444,Table_Index[year],$R1444)/COUNTIFS(Table_Index[Quarter],"&lt;&gt;''",Table_Index[ID],$Q1444,Table_Index[year],$R1444)</f>
        <v>0.25206267500000001</v>
      </c>
      <c r="W1444">
        <f>SUMIFS(INDEX(Table_Index[],,MATCH(W$12,Table_Index[#Headers],0)),
Table_Index[ID],$Q1444,Table_Index[year],$R1444)/COUNTIFS(Table_Index[Quarter],"&lt;&gt;''",Table_Index[ID],$Q1444,Table_Index[year],$R1444)</f>
        <v>2.7262374999999998E-2</v>
      </c>
      <c r="X1444">
        <f>SUMIFS(INDEX(Table_Index[],,MATCH(X$12,Table_Index[#Headers],0)),
Table_Index[ID],$Q1444,Table_Index[year],$R1444)/COUNTIFS(Table_Index[Quarter],"&lt;&gt;''",Table_Index[ID],$Q1444,Table_Index[year],$R1444)</f>
        <v>0.23049835000000002</v>
      </c>
      <c r="Y1444">
        <f>SUMIFS(INDEX(Table_Index[],,MATCH(Y$12,Table_Index[#Headers],0)),
Table_Index[ID],$Q1444,Table_Index[year],$R1444)/COUNTIFS(Table_Index[Quarter],"&lt;&gt;''",Table_Index[ID],$Q1444,Table_Index[year],$R1444)</f>
        <v>0.10335535000000001</v>
      </c>
      <c r="Z1444">
        <f>SUMIFS(INDEX(Table_Index[],,MATCH(Z$12,Table_Index[#Headers],0)),
Table_Index[ID],$Q1444,Table_Index[year],$R1444)/COUNTIFS(Table_Index[Quarter],"&lt;&gt;''",Table_Index[ID],$Q1444,Table_Index[year],$R1444)</f>
        <v>2.4908275000000001E-2</v>
      </c>
      <c r="AA1444">
        <f>SUMIFS(INDEX(Table_Index[],,MATCH(AA$12,Table_Index[#Headers],0)),
Table_Index[ID],$Q1444,Table_Index[year],$R1444)/COUNTIFS(Table_Index[Quarter],"&lt;&gt;''",Table_Index[ID],$Q1444,Table_Index[year],$R1444)</f>
        <v>7.0048050000000001E-2</v>
      </c>
      <c r="AB1444">
        <f>SUMIFS(INDEX(Table_Index[],,MATCH(AB$12,Table_Index[#Headers],0)),
Table_Index[ID],$Q1444,Table_Index[year],$R1444)/COUNTIFS(Table_Index[Quarter],"&lt;&gt;''",Table_Index[ID],$Q1444,Table_Index[year],$R1444)</f>
        <v>2.5190249999999998E-3</v>
      </c>
      <c r="AC1444" s="24">
        <f t="shared" si="90"/>
        <v>0.99999995000000008</v>
      </c>
      <c r="AD1444">
        <f>COUNTIFS(Table_Index[Quarter],"&lt;&gt;''",Table_Index[ID],$Q1444,Table_Index[year],$R1444)</f>
        <v>4</v>
      </c>
      <c r="AE1444" s="34">
        <f t="shared" si="91"/>
        <v>0.83554107813597367</v>
      </c>
    </row>
    <row r="1445" spans="1:31" x14ac:dyDescent="0.3">
      <c r="A1445">
        <v>9186</v>
      </c>
      <c r="B1445">
        <v>2010</v>
      </c>
      <c r="C1445">
        <v>2</v>
      </c>
      <c r="D1445">
        <v>0.10728600000000001</v>
      </c>
      <c r="E1445">
        <v>5.91951E-2</v>
      </c>
      <c r="F1445">
        <v>6.8992899999999996E-2</v>
      </c>
      <c r="G1445">
        <v>0.10189719999999999</v>
      </c>
      <c r="H1445">
        <v>1.87791E-2</v>
      </c>
      <c r="I1445">
        <v>0.22453300000000001</v>
      </c>
      <c r="J1445">
        <v>0.25001899999999999</v>
      </c>
      <c r="K1445">
        <v>1.1022499999999999E-2</v>
      </c>
      <c r="L1445">
        <v>0.1510495</v>
      </c>
      <c r="M1445">
        <v>7.2259000000000004E-3</v>
      </c>
      <c r="O1445" t="str">
        <f>Table_Index[[#This Row],[ID]]&amp;Table_Index[[#This Row],[year]]</f>
        <v>91862010</v>
      </c>
      <c r="P1445" t="str">
        <v>94082009</v>
      </c>
      <c r="Q1445" t="str">
        <f t="shared" si="88"/>
        <v>9408</v>
      </c>
      <c r="R1445" t="str">
        <f t="shared" si="89"/>
        <v>2009</v>
      </c>
      <c r="S1445">
        <f>SUMIFS(INDEX(Table_Index[],,MATCH(S$12,Table_Index[#Headers],0)),
Table_Index[ID],$Q1445,Table_Index[year],$R1445)/COUNTIFS(Table_Index[Quarter],"&lt;&gt;''",Table_Index[ID],$Q1445,Table_Index[year],$R1445)</f>
        <v>4.3560824999999997E-2</v>
      </c>
      <c r="T1445">
        <f>SUMIFS(INDEX(Table_Index[],,MATCH(T$12,Table_Index[#Headers],0)),
Table_Index[ID],$Q1445,Table_Index[year],$R1445)/COUNTIFS(Table_Index[Quarter],"&lt;&gt;''",Table_Index[ID],$Q1445,Table_Index[year],$R1445)</f>
        <v>0.14859412500000002</v>
      </c>
      <c r="U1445">
        <f>SUMIFS(INDEX(Table_Index[],,MATCH(U$12,Table_Index[#Headers],0)),
Table_Index[ID],$Q1445,Table_Index[year],$R1445)/COUNTIFS(Table_Index[Quarter],"&lt;&gt;''",Table_Index[ID],$Q1445,Table_Index[year],$R1445)</f>
        <v>8.4197950000000008E-2</v>
      </c>
      <c r="V1445">
        <f>SUMIFS(INDEX(Table_Index[],,MATCH(V$12,Table_Index[#Headers],0)),
Table_Index[ID],$Q1445,Table_Index[year],$R1445)/COUNTIFS(Table_Index[Quarter],"&lt;&gt;''",Table_Index[ID],$Q1445,Table_Index[year],$R1445)</f>
        <v>0.23647507500000003</v>
      </c>
      <c r="W1445">
        <f>SUMIFS(INDEX(Table_Index[],,MATCH(W$12,Table_Index[#Headers],0)),
Table_Index[ID],$Q1445,Table_Index[year],$R1445)/COUNTIFS(Table_Index[Quarter],"&lt;&gt;''",Table_Index[ID],$Q1445,Table_Index[year],$R1445)</f>
        <v>3.4855074999999999E-2</v>
      </c>
      <c r="X1445">
        <f>SUMIFS(INDEX(Table_Index[],,MATCH(X$12,Table_Index[#Headers],0)),
Table_Index[ID],$Q1445,Table_Index[year],$R1445)/COUNTIFS(Table_Index[Quarter],"&lt;&gt;''",Table_Index[ID],$Q1445,Table_Index[year],$R1445)</f>
        <v>0.18029529999999999</v>
      </c>
      <c r="Y1445">
        <f>SUMIFS(INDEX(Table_Index[],,MATCH(Y$12,Table_Index[#Headers],0)),
Table_Index[ID],$Q1445,Table_Index[year],$R1445)/COUNTIFS(Table_Index[Quarter],"&lt;&gt;''",Table_Index[ID],$Q1445,Table_Index[year],$R1445)</f>
        <v>0.18581434999999999</v>
      </c>
      <c r="Z1445">
        <f>SUMIFS(INDEX(Table_Index[],,MATCH(Z$12,Table_Index[#Headers],0)),
Table_Index[ID],$Q1445,Table_Index[year],$R1445)/COUNTIFS(Table_Index[Quarter],"&lt;&gt;''",Table_Index[ID],$Q1445,Table_Index[year],$R1445)</f>
        <v>2.526285E-2</v>
      </c>
      <c r="AA1445">
        <f>SUMIFS(INDEX(Table_Index[],,MATCH(AA$12,Table_Index[#Headers],0)),
Table_Index[ID],$Q1445,Table_Index[year],$R1445)/COUNTIFS(Table_Index[Quarter],"&lt;&gt;''",Table_Index[ID],$Q1445,Table_Index[year],$R1445)</f>
        <v>5.1249400000000001E-2</v>
      </c>
      <c r="AB1445">
        <f>SUMIFS(INDEX(Table_Index[],,MATCH(AB$12,Table_Index[#Headers],0)),
Table_Index[ID],$Q1445,Table_Index[year],$R1445)/COUNTIFS(Table_Index[Quarter],"&lt;&gt;''",Table_Index[ID],$Q1445,Table_Index[year],$R1445)</f>
        <v>9.6949750000000015E-3</v>
      </c>
      <c r="AC1445" s="24">
        <f t="shared" si="90"/>
        <v>0.9999999249999999</v>
      </c>
      <c r="AD1445">
        <f>COUNTIFS(Table_Index[Quarter],"&lt;&gt;''",Table_Index[ID],$Q1445,Table_Index[year],$R1445)</f>
        <v>4</v>
      </c>
      <c r="AE1445" s="34">
        <f t="shared" si="91"/>
        <v>0.84140553540834429</v>
      </c>
    </row>
    <row r="1446" spans="1:31" x14ac:dyDescent="0.3">
      <c r="A1446">
        <v>9186</v>
      </c>
      <c r="B1446">
        <v>2010</v>
      </c>
      <c r="C1446">
        <v>3</v>
      </c>
      <c r="D1446">
        <v>8.3935399999999993E-2</v>
      </c>
      <c r="E1446">
        <v>2.7554599999999999E-2</v>
      </c>
      <c r="F1446">
        <v>5.93483E-2</v>
      </c>
      <c r="G1446">
        <v>0.14582719999999999</v>
      </c>
      <c r="H1446">
        <v>3.031E-2</v>
      </c>
      <c r="I1446">
        <v>0.32217630000000003</v>
      </c>
      <c r="J1446">
        <v>0.1144574</v>
      </c>
      <c r="K1446">
        <v>1.0537299999999999E-2</v>
      </c>
      <c r="L1446">
        <v>0.19712099999999999</v>
      </c>
      <c r="M1446">
        <v>8.7326999999999995E-3</v>
      </c>
      <c r="O1446" t="str">
        <f>Table_Index[[#This Row],[ID]]&amp;Table_Index[[#This Row],[year]]</f>
        <v>91862010</v>
      </c>
      <c r="P1446" t="str">
        <v>94082010</v>
      </c>
      <c r="Q1446" t="str">
        <f t="shared" si="88"/>
        <v>9408</v>
      </c>
      <c r="R1446" t="str">
        <f t="shared" si="89"/>
        <v>2010</v>
      </c>
      <c r="S1446">
        <f>SUMIFS(INDEX(Table_Index[],,MATCH(S$12,Table_Index[#Headers],0)),
Table_Index[ID],$Q1446,Table_Index[year],$R1446)/COUNTIFS(Table_Index[Quarter],"&lt;&gt;''",Table_Index[ID],$Q1446,Table_Index[year],$R1446)</f>
        <v>5.0165974999999995E-2</v>
      </c>
      <c r="T1446">
        <f>SUMIFS(INDEX(Table_Index[],,MATCH(T$12,Table_Index[#Headers],0)),
Table_Index[ID],$Q1446,Table_Index[year],$R1446)/COUNTIFS(Table_Index[Quarter],"&lt;&gt;''",Table_Index[ID],$Q1446,Table_Index[year],$R1446)</f>
        <v>6.8360099999999993E-2</v>
      </c>
      <c r="U1446">
        <f>SUMIFS(INDEX(Table_Index[],,MATCH(U$12,Table_Index[#Headers],0)),
Table_Index[ID],$Q1446,Table_Index[year],$R1446)/COUNTIFS(Table_Index[Quarter],"&lt;&gt;''",Table_Index[ID],$Q1446,Table_Index[year],$R1446)</f>
        <v>8.3935675000000001E-2</v>
      </c>
      <c r="V1446">
        <f>SUMIFS(INDEX(Table_Index[],,MATCH(V$12,Table_Index[#Headers],0)),
Table_Index[ID],$Q1446,Table_Index[year],$R1446)/COUNTIFS(Table_Index[Quarter],"&lt;&gt;''",Table_Index[ID],$Q1446,Table_Index[year],$R1446)</f>
        <v>0.27569805000000003</v>
      </c>
      <c r="W1446">
        <f>SUMIFS(INDEX(Table_Index[],,MATCH(W$12,Table_Index[#Headers],0)),
Table_Index[ID],$Q1446,Table_Index[year],$R1446)/COUNTIFS(Table_Index[Quarter],"&lt;&gt;''",Table_Index[ID],$Q1446,Table_Index[year],$R1446)</f>
        <v>5.1310074999999997E-2</v>
      </c>
      <c r="X1446">
        <f>SUMIFS(INDEX(Table_Index[],,MATCH(X$12,Table_Index[#Headers],0)),
Table_Index[ID],$Q1446,Table_Index[year],$R1446)/COUNTIFS(Table_Index[Quarter],"&lt;&gt;''",Table_Index[ID],$Q1446,Table_Index[year],$R1446)</f>
        <v>0.21134730000000002</v>
      </c>
      <c r="Y1446">
        <f>SUMIFS(INDEX(Table_Index[],,MATCH(Y$12,Table_Index[#Headers],0)),
Table_Index[ID],$Q1446,Table_Index[year],$R1446)/COUNTIFS(Table_Index[Quarter],"&lt;&gt;''",Table_Index[ID],$Q1446,Table_Index[year],$R1446)</f>
        <v>9.0310725000000008E-2</v>
      </c>
      <c r="Z1446">
        <f>SUMIFS(INDEX(Table_Index[],,MATCH(Z$12,Table_Index[#Headers],0)),
Table_Index[ID],$Q1446,Table_Index[year],$R1446)/COUNTIFS(Table_Index[Quarter],"&lt;&gt;''",Table_Index[ID],$Q1446,Table_Index[year],$R1446)</f>
        <v>5.5427999999999998E-2</v>
      </c>
      <c r="AA1446">
        <f>SUMIFS(INDEX(Table_Index[],,MATCH(AA$12,Table_Index[#Headers],0)),
Table_Index[ID],$Q1446,Table_Index[year],$R1446)/COUNTIFS(Table_Index[Quarter],"&lt;&gt;''",Table_Index[ID],$Q1446,Table_Index[year],$R1446)</f>
        <v>0.10714295</v>
      </c>
      <c r="AB1446">
        <f>SUMIFS(INDEX(Table_Index[],,MATCH(AB$12,Table_Index[#Headers],0)),
Table_Index[ID],$Q1446,Table_Index[year],$R1446)/COUNTIFS(Table_Index[Quarter],"&lt;&gt;''",Table_Index[ID],$Q1446,Table_Index[year],$R1446)</f>
        <v>6.3011500000000002E-3</v>
      </c>
      <c r="AC1446" s="24">
        <f t="shared" si="90"/>
        <v>1</v>
      </c>
      <c r="AD1446">
        <f>COUNTIFS(Table_Index[Quarter],"&lt;&gt;''",Table_Index[ID],$Q1446,Table_Index[year],$R1446)</f>
        <v>4</v>
      </c>
      <c r="AE1446" s="34">
        <f t="shared" si="91"/>
        <v>0.83970764789493502</v>
      </c>
    </row>
    <row r="1447" spans="1:31" x14ac:dyDescent="0.3">
      <c r="A1447">
        <v>9186</v>
      </c>
      <c r="B1447">
        <v>2010</v>
      </c>
      <c r="C1447">
        <v>4</v>
      </c>
      <c r="D1447">
        <v>0.1249934</v>
      </c>
      <c r="E1447">
        <v>7.4229799999999999E-2</v>
      </c>
      <c r="F1447">
        <v>8.1413399999999997E-2</v>
      </c>
      <c r="G1447">
        <v>0.1890705</v>
      </c>
      <c r="H1447">
        <v>4.52609E-2</v>
      </c>
      <c r="I1447">
        <v>0.2155059</v>
      </c>
      <c r="J1447">
        <v>0.15037519999999999</v>
      </c>
      <c r="K1447">
        <v>2.58607E-2</v>
      </c>
      <c r="L1447">
        <v>8.6202399999999998E-2</v>
      </c>
      <c r="M1447">
        <v>7.0878E-3</v>
      </c>
      <c r="O1447" t="str">
        <f>Table_Index[[#This Row],[ID]]&amp;Table_Index[[#This Row],[year]]</f>
        <v>91862010</v>
      </c>
      <c r="P1447" t="str">
        <v>94082011</v>
      </c>
      <c r="Q1447" t="str">
        <f t="shared" si="88"/>
        <v>9408</v>
      </c>
      <c r="R1447" t="str">
        <f t="shared" si="89"/>
        <v>2011</v>
      </c>
      <c r="S1447">
        <f>SUMIFS(INDEX(Table_Index[],,MATCH(S$12,Table_Index[#Headers],0)),
Table_Index[ID],$Q1447,Table_Index[year],$R1447)/COUNTIFS(Table_Index[Quarter],"&lt;&gt;''",Table_Index[ID],$Q1447,Table_Index[year],$R1447)</f>
        <v>1.0174800000000001E-2</v>
      </c>
      <c r="T1447">
        <f>SUMIFS(INDEX(Table_Index[],,MATCH(T$12,Table_Index[#Headers],0)),
Table_Index[ID],$Q1447,Table_Index[year],$R1447)/COUNTIFS(Table_Index[Quarter],"&lt;&gt;''",Table_Index[ID],$Q1447,Table_Index[year],$R1447)</f>
        <v>0.13619877499999999</v>
      </c>
      <c r="U1447">
        <f>SUMIFS(INDEX(Table_Index[],,MATCH(U$12,Table_Index[#Headers],0)),
Table_Index[ID],$Q1447,Table_Index[year],$R1447)/COUNTIFS(Table_Index[Quarter],"&lt;&gt;''",Table_Index[ID],$Q1447,Table_Index[year],$R1447)</f>
        <v>6.5100450000000004E-2</v>
      </c>
      <c r="V1447">
        <f>SUMIFS(INDEX(Table_Index[],,MATCH(V$12,Table_Index[#Headers],0)),
Table_Index[ID],$Q1447,Table_Index[year],$R1447)/COUNTIFS(Table_Index[Quarter],"&lt;&gt;''",Table_Index[ID],$Q1447,Table_Index[year],$R1447)</f>
        <v>0.30747250000000004</v>
      </c>
      <c r="W1447">
        <f>SUMIFS(INDEX(Table_Index[],,MATCH(W$12,Table_Index[#Headers],0)),
Table_Index[ID],$Q1447,Table_Index[year],$R1447)/COUNTIFS(Table_Index[Quarter],"&lt;&gt;''",Table_Index[ID],$Q1447,Table_Index[year],$R1447)</f>
        <v>6.832945E-2</v>
      </c>
      <c r="X1447">
        <f>SUMIFS(INDEX(Table_Index[],,MATCH(X$12,Table_Index[#Headers],0)),
Table_Index[ID],$Q1447,Table_Index[year],$R1447)/COUNTIFS(Table_Index[Quarter],"&lt;&gt;''",Table_Index[ID],$Q1447,Table_Index[year],$R1447)</f>
        <v>0.196261725</v>
      </c>
      <c r="Y1447">
        <f>SUMIFS(INDEX(Table_Index[],,MATCH(Y$12,Table_Index[#Headers],0)),
Table_Index[ID],$Q1447,Table_Index[year],$R1447)/COUNTIFS(Table_Index[Quarter],"&lt;&gt;''",Table_Index[ID],$Q1447,Table_Index[year],$R1447)</f>
        <v>9.5883450000000009E-2</v>
      </c>
      <c r="Z1447">
        <f>SUMIFS(INDEX(Table_Index[],,MATCH(Z$12,Table_Index[#Headers],0)),
Table_Index[ID],$Q1447,Table_Index[year],$R1447)/COUNTIFS(Table_Index[Quarter],"&lt;&gt;''",Table_Index[ID],$Q1447,Table_Index[year],$R1447)</f>
        <v>2.4622250000000002E-2</v>
      </c>
      <c r="AA1447">
        <f>SUMIFS(INDEX(Table_Index[],,MATCH(AA$12,Table_Index[#Headers],0)),
Table_Index[ID],$Q1447,Table_Index[year],$R1447)/COUNTIFS(Table_Index[Quarter],"&lt;&gt;''",Table_Index[ID],$Q1447,Table_Index[year],$R1447)</f>
        <v>9.3670349999999999E-2</v>
      </c>
      <c r="AB1447">
        <f>SUMIFS(INDEX(Table_Index[],,MATCH(AB$12,Table_Index[#Headers],0)),
Table_Index[ID],$Q1447,Table_Index[year],$R1447)/COUNTIFS(Table_Index[Quarter],"&lt;&gt;''",Table_Index[ID],$Q1447,Table_Index[year],$R1447)</f>
        <v>2.2862999999999998E-3</v>
      </c>
      <c r="AC1447" s="24">
        <f t="shared" si="90"/>
        <v>1.0000000500000001</v>
      </c>
      <c r="AD1447">
        <f>COUNTIFS(Table_Index[Quarter],"&lt;&gt;''",Table_Index[ID],$Q1447,Table_Index[year],$R1447)</f>
        <v>4</v>
      </c>
      <c r="AE1447" s="34">
        <f t="shared" si="91"/>
        <v>0.82080212903395122</v>
      </c>
    </row>
    <row r="1448" spans="1:31" x14ac:dyDescent="0.3">
      <c r="A1448">
        <v>9186</v>
      </c>
      <c r="B1448">
        <v>2011</v>
      </c>
      <c r="C1448">
        <v>1</v>
      </c>
      <c r="D1448">
        <v>9.9147600000000002E-2</v>
      </c>
      <c r="E1448">
        <v>5.3812499999999999E-2</v>
      </c>
      <c r="F1448">
        <v>7.7401499999999998E-2</v>
      </c>
      <c r="G1448">
        <v>0.27471380000000001</v>
      </c>
      <c r="H1448">
        <v>1.45588E-2</v>
      </c>
      <c r="I1448">
        <v>0.2432618</v>
      </c>
      <c r="J1448">
        <v>0.13268820000000001</v>
      </c>
      <c r="K1448">
        <v>1.9903199999999999E-2</v>
      </c>
      <c r="L1448">
        <v>7.8875799999999996E-2</v>
      </c>
      <c r="M1448">
        <v>5.6368E-3</v>
      </c>
      <c r="O1448" t="str">
        <f>Table_Index[[#This Row],[ID]]&amp;Table_Index[[#This Row],[year]]</f>
        <v>91862011</v>
      </c>
      <c r="P1448" t="str">
        <v>94082012</v>
      </c>
      <c r="Q1448" t="str">
        <f t="shared" si="88"/>
        <v>9408</v>
      </c>
      <c r="R1448" t="str">
        <f t="shared" si="89"/>
        <v>2012</v>
      </c>
      <c r="S1448">
        <f>SUMIFS(INDEX(Table_Index[],,MATCH(S$12,Table_Index[#Headers],0)),
Table_Index[ID],$Q1448,Table_Index[year],$R1448)/COUNTIFS(Table_Index[Quarter],"&lt;&gt;''",Table_Index[ID],$Q1448,Table_Index[year],$R1448)</f>
        <v>3.3172750000000001E-2</v>
      </c>
      <c r="T1448">
        <f>SUMIFS(INDEX(Table_Index[],,MATCH(T$12,Table_Index[#Headers],0)),
Table_Index[ID],$Q1448,Table_Index[year],$R1448)/COUNTIFS(Table_Index[Quarter],"&lt;&gt;''",Table_Index[ID],$Q1448,Table_Index[year],$R1448)</f>
        <v>0.168960375</v>
      </c>
      <c r="U1448">
        <f>SUMIFS(INDEX(Table_Index[],,MATCH(U$12,Table_Index[#Headers],0)),
Table_Index[ID],$Q1448,Table_Index[year],$R1448)/COUNTIFS(Table_Index[Quarter],"&lt;&gt;''",Table_Index[ID],$Q1448,Table_Index[year],$R1448)</f>
        <v>8.883087499999999E-2</v>
      </c>
      <c r="V1448">
        <f>SUMIFS(INDEX(Table_Index[],,MATCH(V$12,Table_Index[#Headers],0)),
Table_Index[ID],$Q1448,Table_Index[year],$R1448)/COUNTIFS(Table_Index[Quarter],"&lt;&gt;''",Table_Index[ID],$Q1448,Table_Index[year],$R1448)</f>
        <v>0.22863462499999998</v>
      </c>
      <c r="W1448">
        <f>SUMIFS(INDEX(Table_Index[],,MATCH(W$12,Table_Index[#Headers],0)),
Table_Index[ID],$Q1448,Table_Index[year],$R1448)/COUNTIFS(Table_Index[Quarter],"&lt;&gt;''",Table_Index[ID],$Q1448,Table_Index[year],$R1448)</f>
        <v>3.6248200000000001E-2</v>
      </c>
      <c r="X1448">
        <f>SUMIFS(INDEX(Table_Index[],,MATCH(X$12,Table_Index[#Headers],0)),
Table_Index[ID],$Q1448,Table_Index[year],$R1448)/COUNTIFS(Table_Index[Quarter],"&lt;&gt;''",Table_Index[ID],$Q1448,Table_Index[year],$R1448)</f>
        <v>0.25937602500000001</v>
      </c>
      <c r="Y1448">
        <f>SUMIFS(INDEX(Table_Index[],,MATCH(Y$12,Table_Index[#Headers],0)),
Table_Index[ID],$Q1448,Table_Index[year],$R1448)/COUNTIFS(Table_Index[Quarter],"&lt;&gt;''",Table_Index[ID],$Q1448,Table_Index[year],$R1448)</f>
        <v>5.9229399999999988E-2</v>
      </c>
      <c r="Z1448">
        <f>SUMIFS(INDEX(Table_Index[],,MATCH(Z$12,Table_Index[#Headers],0)),
Table_Index[ID],$Q1448,Table_Index[year],$R1448)/COUNTIFS(Table_Index[Quarter],"&lt;&gt;''",Table_Index[ID],$Q1448,Table_Index[year],$R1448)</f>
        <v>3.8831175000000002E-2</v>
      </c>
      <c r="AA1448">
        <f>SUMIFS(INDEX(Table_Index[],,MATCH(AA$12,Table_Index[#Headers],0)),
Table_Index[ID],$Q1448,Table_Index[year],$R1448)/COUNTIFS(Table_Index[Quarter],"&lt;&gt;''",Table_Index[ID],$Q1448,Table_Index[year],$R1448)</f>
        <v>7.6372974999999996E-2</v>
      </c>
      <c r="AB1448">
        <f>SUMIFS(INDEX(Table_Index[],,MATCH(AB$12,Table_Index[#Headers],0)),
Table_Index[ID],$Q1448,Table_Index[year],$R1448)/COUNTIFS(Table_Index[Quarter],"&lt;&gt;''",Table_Index[ID],$Q1448,Table_Index[year],$R1448)</f>
        <v>1.03436E-2</v>
      </c>
      <c r="AC1448" s="24">
        <f t="shared" si="90"/>
        <v>0.99999999999999989</v>
      </c>
      <c r="AD1448">
        <f>COUNTIFS(Table_Index[Quarter],"&lt;&gt;''",Table_Index[ID],$Q1448,Table_Index[year],$R1448)</f>
        <v>4</v>
      </c>
      <c r="AE1448" s="34">
        <f t="shared" si="91"/>
        <v>0.83064158653954878</v>
      </c>
    </row>
    <row r="1449" spans="1:31" x14ac:dyDescent="0.3">
      <c r="A1449">
        <v>9186</v>
      </c>
      <c r="B1449">
        <v>2011</v>
      </c>
      <c r="C1449">
        <v>2</v>
      </c>
      <c r="D1449">
        <v>7.4754799999999996E-2</v>
      </c>
      <c r="E1449">
        <v>3.01383E-2</v>
      </c>
      <c r="F1449">
        <v>6.2049399999999998E-2</v>
      </c>
      <c r="G1449">
        <v>0.13887250000000001</v>
      </c>
      <c r="H1449">
        <v>3.7820600000000003E-2</v>
      </c>
      <c r="I1449">
        <v>0.25706180000000001</v>
      </c>
      <c r="J1449">
        <v>0.2068314</v>
      </c>
      <c r="K1449">
        <v>2.36379E-2</v>
      </c>
      <c r="L1449">
        <v>0.1654651</v>
      </c>
      <c r="M1449">
        <v>3.3684000000000001E-3</v>
      </c>
      <c r="O1449" t="str">
        <f>Table_Index[[#This Row],[ID]]&amp;Table_Index[[#This Row],[year]]</f>
        <v>91862011</v>
      </c>
      <c r="P1449" t="str">
        <v>94092003</v>
      </c>
      <c r="Q1449" t="str">
        <f t="shared" si="88"/>
        <v>9409</v>
      </c>
      <c r="R1449" t="str">
        <f t="shared" si="89"/>
        <v>2003</v>
      </c>
      <c r="S1449">
        <f>SUMIFS(INDEX(Table_Index[],,MATCH(S$12,Table_Index[#Headers],0)),
Table_Index[ID],$Q1449,Table_Index[year],$R1449)/COUNTIFS(Table_Index[Quarter],"&lt;&gt;''",Table_Index[ID],$Q1449,Table_Index[year],$R1449)</f>
        <v>3.5915625E-2</v>
      </c>
      <c r="T1449">
        <f>SUMIFS(INDEX(Table_Index[],,MATCH(T$12,Table_Index[#Headers],0)),
Table_Index[ID],$Q1449,Table_Index[year],$R1449)/COUNTIFS(Table_Index[Quarter],"&lt;&gt;''",Table_Index[ID],$Q1449,Table_Index[year],$R1449)</f>
        <v>0.15097010000000002</v>
      </c>
      <c r="U1449">
        <f>SUMIFS(INDEX(Table_Index[],,MATCH(U$12,Table_Index[#Headers],0)),
Table_Index[ID],$Q1449,Table_Index[year],$R1449)/COUNTIFS(Table_Index[Quarter],"&lt;&gt;''",Table_Index[ID],$Q1449,Table_Index[year],$R1449)</f>
        <v>9.7130949999999994E-2</v>
      </c>
      <c r="V1449">
        <f>SUMIFS(INDEX(Table_Index[],,MATCH(V$12,Table_Index[#Headers],0)),
Table_Index[ID],$Q1449,Table_Index[year],$R1449)/COUNTIFS(Table_Index[Quarter],"&lt;&gt;''",Table_Index[ID],$Q1449,Table_Index[year],$R1449)</f>
        <v>3.1934400000000002E-2</v>
      </c>
      <c r="W1449">
        <f>SUMIFS(INDEX(Table_Index[],,MATCH(W$12,Table_Index[#Headers],0)),
Table_Index[ID],$Q1449,Table_Index[year],$R1449)/COUNTIFS(Table_Index[Quarter],"&lt;&gt;''",Table_Index[ID],$Q1449,Table_Index[year],$R1449)</f>
        <v>2.8979675E-2</v>
      </c>
      <c r="X1449">
        <f>SUMIFS(INDEX(Table_Index[],,MATCH(X$12,Table_Index[#Headers],0)),
Table_Index[ID],$Q1449,Table_Index[year],$R1449)/COUNTIFS(Table_Index[Quarter],"&lt;&gt;''",Table_Index[ID],$Q1449,Table_Index[year],$R1449)</f>
        <v>9.4709874999999999E-2</v>
      </c>
      <c r="Y1449">
        <f>SUMIFS(INDEX(Table_Index[],,MATCH(Y$12,Table_Index[#Headers],0)),
Table_Index[ID],$Q1449,Table_Index[year],$R1449)/COUNTIFS(Table_Index[Quarter],"&lt;&gt;''",Table_Index[ID],$Q1449,Table_Index[year],$R1449)</f>
        <v>0.15878775000000001</v>
      </c>
      <c r="Z1449">
        <f>SUMIFS(INDEX(Table_Index[],,MATCH(Z$12,Table_Index[#Headers],0)),
Table_Index[ID],$Q1449,Table_Index[year],$R1449)/COUNTIFS(Table_Index[Quarter],"&lt;&gt;''",Table_Index[ID],$Q1449,Table_Index[year],$R1449)</f>
        <v>0.317525375</v>
      </c>
      <c r="AA1449">
        <f>SUMIFS(INDEX(Table_Index[],,MATCH(AA$12,Table_Index[#Headers],0)),
Table_Index[ID],$Q1449,Table_Index[year],$R1449)/COUNTIFS(Table_Index[Quarter],"&lt;&gt;''",Table_Index[ID],$Q1449,Table_Index[year],$R1449)</f>
        <v>7.0484000000000005E-2</v>
      </c>
      <c r="AB1449">
        <f>SUMIFS(INDEX(Table_Index[],,MATCH(AB$12,Table_Index[#Headers],0)),
Table_Index[ID],$Q1449,Table_Index[year],$R1449)/COUNTIFS(Table_Index[Quarter],"&lt;&gt;''",Table_Index[ID],$Q1449,Table_Index[year],$R1449)</f>
        <v>1.3562299999999999E-2</v>
      </c>
      <c r="AC1449" s="24">
        <f t="shared" si="90"/>
        <v>1.0000000500000001</v>
      </c>
      <c r="AD1449">
        <f>COUNTIFS(Table_Index[Quarter],"&lt;&gt;''",Table_Index[ID],$Q1449,Table_Index[year],$R1449)</f>
        <v>4</v>
      </c>
      <c r="AE1449" s="34">
        <f t="shared" si="91"/>
        <v>0.82446624389372247</v>
      </c>
    </row>
    <row r="1450" spans="1:31" x14ac:dyDescent="0.3">
      <c r="A1450">
        <v>9186</v>
      </c>
      <c r="B1450">
        <v>2011</v>
      </c>
      <c r="C1450">
        <v>3</v>
      </c>
      <c r="D1450">
        <v>0.1239861</v>
      </c>
      <c r="E1450">
        <v>9.7674499999999997E-2</v>
      </c>
      <c r="F1450">
        <v>5.6787499999999998E-2</v>
      </c>
      <c r="G1450">
        <v>7.5300300000000001E-2</v>
      </c>
      <c r="H1450">
        <v>2.15225E-2</v>
      </c>
      <c r="I1450">
        <v>0.2697408</v>
      </c>
      <c r="J1450">
        <v>0.19250970000000001</v>
      </c>
      <c r="K1450">
        <v>2.2714999999999999E-2</v>
      </c>
      <c r="L1450">
        <v>0.1362901</v>
      </c>
      <c r="M1450">
        <v>3.4735E-3</v>
      </c>
      <c r="O1450" t="str">
        <f>Table_Index[[#This Row],[ID]]&amp;Table_Index[[#This Row],[year]]</f>
        <v>91862011</v>
      </c>
      <c r="P1450" t="str">
        <v>94092004</v>
      </c>
      <c r="Q1450" t="str">
        <f t="shared" si="88"/>
        <v>9409</v>
      </c>
      <c r="R1450" t="str">
        <f t="shared" si="89"/>
        <v>2004</v>
      </c>
      <c r="S1450">
        <f>SUMIFS(INDEX(Table_Index[],,MATCH(S$12,Table_Index[#Headers],0)),
Table_Index[ID],$Q1450,Table_Index[year],$R1450)/COUNTIFS(Table_Index[Quarter],"&lt;&gt;''",Table_Index[ID],$Q1450,Table_Index[year],$R1450)</f>
        <v>9.2123125E-2</v>
      </c>
      <c r="T1450">
        <f>SUMIFS(INDEX(Table_Index[],,MATCH(T$12,Table_Index[#Headers],0)),
Table_Index[ID],$Q1450,Table_Index[year],$R1450)/COUNTIFS(Table_Index[Quarter],"&lt;&gt;''",Table_Index[ID],$Q1450,Table_Index[year],$R1450)</f>
        <v>1.8655149999999999E-2</v>
      </c>
      <c r="U1450">
        <f>SUMIFS(INDEX(Table_Index[],,MATCH(U$12,Table_Index[#Headers],0)),
Table_Index[ID],$Q1450,Table_Index[year],$R1450)/COUNTIFS(Table_Index[Quarter],"&lt;&gt;''",Table_Index[ID],$Q1450,Table_Index[year],$R1450)</f>
        <v>8.5096775E-2</v>
      </c>
      <c r="V1450">
        <f>SUMIFS(INDEX(Table_Index[],,MATCH(V$12,Table_Index[#Headers],0)),
Table_Index[ID],$Q1450,Table_Index[year],$R1450)/COUNTIFS(Table_Index[Quarter],"&lt;&gt;''",Table_Index[ID],$Q1450,Table_Index[year],$R1450)</f>
        <v>0.20976867500000002</v>
      </c>
      <c r="W1450">
        <f>SUMIFS(INDEX(Table_Index[],,MATCH(W$12,Table_Index[#Headers],0)),
Table_Index[ID],$Q1450,Table_Index[year],$R1450)/COUNTIFS(Table_Index[Quarter],"&lt;&gt;''",Table_Index[ID],$Q1450,Table_Index[year],$R1450)</f>
        <v>1.2275825000000001E-2</v>
      </c>
      <c r="X1450">
        <f>SUMIFS(INDEX(Table_Index[],,MATCH(X$12,Table_Index[#Headers],0)),
Table_Index[ID],$Q1450,Table_Index[year],$R1450)/COUNTIFS(Table_Index[Quarter],"&lt;&gt;''",Table_Index[ID],$Q1450,Table_Index[year],$R1450)</f>
        <v>0.27822904999999998</v>
      </c>
      <c r="Y1450">
        <f>SUMIFS(INDEX(Table_Index[],,MATCH(Y$12,Table_Index[#Headers],0)),
Table_Index[ID],$Q1450,Table_Index[year],$R1450)/COUNTIFS(Table_Index[Quarter],"&lt;&gt;''",Table_Index[ID],$Q1450,Table_Index[year],$R1450)</f>
        <v>0.115301775</v>
      </c>
      <c r="Z1450">
        <f>SUMIFS(INDEX(Table_Index[],,MATCH(Z$12,Table_Index[#Headers],0)),
Table_Index[ID],$Q1450,Table_Index[year],$R1450)/COUNTIFS(Table_Index[Quarter],"&lt;&gt;''",Table_Index[ID],$Q1450,Table_Index[year],$R1450)</f>
        <v>6.5442324999999996E-2</v>
      </c>
      <c r="AA1450">
        <f>SUMIFS(INDEX(Table_Index[],,MATCH(AA$12,Table_Index[#Headers],0)),
Table_Index[ID],$Q1450,Table_Index[year],$R1450)/COUNTIFS(Table_Index[Quarter],"&lt;&gt;''",Table_Index[ID],$Q1450,Table_Index[year],$R1450)</f>
        <v>0.11614342499999999</v>
      </c>
      <c r="AB1450">
        <f>SUMIFS(INDEX(Table_Index[],,MATCH(AB$12,Table_Index[#Headers],0)),
Table_Index[ID],$Q1450,Table_Index[year],$R1450)/COUNTIFS(Table_Index[Quarter],"&lt;&gt;''",Table_Index[ID],$Q1450,Table_Index[year],$R1450)</f>
        <v>6.9639000000000003E-3</v>
      </c>
      <c r="AC1450" s="24">
        <f t="shared" si="90"/>
        <v>1.0000000249999998</v>
      </c>
      <c r="AD1450">
        <f>COUNTIFS(Table_Index[Quarter],"&lt;&gt;''",Table_Index[ID],$Q1450,Table_Index[year],$R1450)</f>
        <v>4</v>
      </c>
      <c r="AE1450" s="34">
        <f t="shared" si="91"/>
        <v>0.83124386865522559</v>
      </c>
    </row>
    <row r="1451" spans="1:31" x14ac:dyDescent="0.3">
      <c r="A1451">
        <v>9186</v>
      </c>
      <c r="B1451">
        <v>2011</v>
      </c>
      <c r="C1451">
        <v>4</v>
      </c>
      <c r="D1451">
        <v>0.2204393</v>
      </c>
      <c r="E1451">
        <v>0.12666730000000001</v>
      </c>
      <c r="F1451">
        <v>7.3713799999999996E-2</v>
      </c>
      <c r="G1451">
        <v>7.7925999999999995E-2</v>
      </c>
      <c r="H1451">
        <v>5.8315800000000001E-2</v>
      </c>
      <c r="I1451">
        <v>0.21341889999999999</v>
      </c>
      <c r="J1451">
        <v>0.12636649999999999</v>
      </c>
      <c r="K1451">
        <v>2.4571300000000001E-2</v>
      </c>
      <c r="L1451">
        <v>7.3713799999999996E-2</v>
      </c>
      <c r="M1451">
        <v>4.8674E-3</v>
      </c>
      <c r="O1451" t="str">
        <f>Table_Index[[#This Row],[ID]]&amp;Table_Index[[#This Row],[year]]</f>
        <v>91862011</v>
      </c>
      <c r="P1451" t="str">
        <v>94092005</v>
      </c>
      <c r="Q1451" t="str">
        <f t="shared" si="88"/>
        <v>9409</v>
      </c>
      <c r="R1451" t="str">
        <f t="shared" si="89"/>
        <v>2005</v>
      </c>
      <c r="S1451">
        <f>SUMIFS(INDEX(Table_Index[],,MATCH(S$12,Table_Index[#Headers],0)),
Table_Index[ID],$Q1451,Table_Index[year],$R1451)/COUNTIFS(Table_Index[Quarter],"&lt;&gt;''",Table_Index[ID],$Q1451,Table_Index[year],$R1451)</f>
        <v>5.7841824999999999E-2</v>
      </c>
      <c r="T1451">
        <f>SUMIFS(INDEX(Table_Index[],,MATCH(T$12,Table_Index[#Headers],0)),
Table_Index[ID],$Q1451,Table_Index[year],$R1451)/COUNTIFS(Table_Index[Quarter],"&lt;&gt;''",Table_Index[ID],$Q1451,Table_Index[year],$R1451)</f>
        <v>8.62063E-2</v>
      </c>
      <c r="U1451">
        <f>SUMIFS(INDEX(Table_Index[],,MATCH(U$12,Table_Index[#Headers],0)),
Table_Index[ID],$Q1451,Table_Index[year],$R1451)/COUNTIFS(Table_Index[Quarter],"&lt;&gt;''",Table_Index[ID],$Q1451,Table_Index[year],$R1451)</f>
        <v>5.4626974999999994E-2</v>
      </c>
      <c r="V1451">
        <f>SUMIFS(INDEX(Table_Index[],,MATCH(V$12,Table_Index[#Headers],0)),
Table_Index[ID],$Q1451,Table_Index[year],$R1451)/COUNTIFS(Table_Index[Quarter],"&lt;&gt;''",Table_Index[ID],$Q1451,Table_Index[year],$R1451)</f>
        <v>0.1394948</v>
      </c>
      <c r="W1451">
        <f>SUMIFS(INDEX(Table_Index[],,MATCH(W$12,Table_Index[#Headers],0)),
Table_Index[ID],$Q1451,Table_Index[year],$R1451)/COUNTIFS(Table_Index[Quarter],"&lt;&gt;''",Table_Index[ID],$Q1451,Table_Index[year],$R1451)</f>
        <v>1.3492150000000001E-2</v>
      </c>
      <c r="X1451">
        <f>SUMIFS(INDEX(Table_Index[],,MATCH(X$12,Table_Index[#Headers],0)),
Table_Index[ID],$Q1451,Table_Index[year],$R1451)/COUNTIFS(Table_Index[Quarter],"&lt;&gt;''",Table_Index[ID],$Q1451,Table_Index[year],$R1451)</f>
        <v>0.45435569999999997</v>
      </c>
      <c r="Y1451">
        <f>SUMIFS(INDEX(Table_Index[],,MATCH(Y$12,Table_Index[#Headers],0)),
Table_Index[ID],$Q1451,Table_Index[year],$R1451)/COUNTIFS(Table_Index[Quarter],"&lt;&gt;''",Table_Index[ID],$Q1451,Table_Index[year],$R1451)</f>
        <v>3.0690975000000002E-2</v>
      </c>
      <c r="Z1451">
        <f>SUMIFS(INDEX(Table_Index[],,MATCH(Z$12,Table_Index[#Headers],0)),
Table_Index[ID],$Q1451,Table_Index[year],$R1451)/COUNTIFS(Table_Index[Quarter],"&lt;&gt;''",Table_Index[ID],$Q1451,Table_Index[year],$R1451)</f>
        <v>5.7374425000000007E-2</v>
      </c>
      <c r="AA1451">
        <f>SUMIFS(INDEX(Table_Index[],,MATCH(AA$12,Table_Index[#Headers],0)),
Table_Index[ID],$Q1451,Table_Index[year],$R1451)/COUNTIFS(Table_Index[Quarter],"&lt;&gt;''",Table_Index[ID],$Q1451,Table_Index[year],$R1451)</f>
        <v>0.10278285000000001</v>
      </c>
      <c r="AB1451">
        <f>SUMIFS(INDEX(Table_Index[],,MATCH(AB$12,Table_Index[#Headers],0)),
Table_Index[ID],$Q1451,Table_Index[year],$R1451)/COUNTIFS(Table_Index[Quarter],"&lt;&gt;''",Table_Index[ID],$Q1451,Table_Index[year],$R1451)</f>
        <v>3.1340500000000002E-3</v>
      </c>
      <c r="AC1451" s="24">
        <f t="shared" si="90"/>
        <v>1.0000000499999999</v>
      </c>
      <c r="AD1451">
        <f>COUNTIFS(Table_Index[Quarter],"&lt;&gt;''",Table_Index[ID],$Q1451,Table_Index[year],$R1451)</f>
        <v>4</v>
      </c>
      <c r="AE1451" s="34">
        <f t="shared" si="91"/>
        <v>0.74535085414811997</v>
      </c>
    </row>
    <row r="1452" spans="1:31" x14ac:dyDescent="0.3">
      <c r="A1452">
        <v>9186</v>
      </c>
      <c r="B1452">
        <v>2012</v>
      </c>
      <c r="C1452">
        <v>1</v>
      </c>
      <c r="D1452">
        <v>5.8035999999999997E-2</v>
      </c>
      <c r="E1452">
        <v>0.1183786</v>
      </c>
      <c r="F1452">
        <v>0.1130958</v>
      </c>
      <c r="G1452">
        <v>5.8333599999999999E-2</v>
      </c>
      <c r="H1452">
        <v>2.3561599999999999E-2</v>
      </c>
      <c r="I1452">
        <v>0.3095253</v>
      </c>
      <c r="J1452">
        <v>0.187997</v>
      </c>
      <c r="K1452">
        <v>2.6785799999999998E-2</v>
      </c>
      <c r="L1452">
        <v>9.7619499999999998E-2</v>
      </c>
      <c r="M1452">
        <v>6.6667000000000002E-3</v>
      </c>
      <c r="O1452" t="str">
        <f>Table_Index[[#This Row],[ID]]&amp;Table_Index[[#This Row],[year]]</f>
        <v>91862012</v>
      </c>
      <c r="P1452" t="str">
        <v>94092006</v>
      </c>
      <c r="Q1452" t="str">
        <f t="shared" si="88"/>
        <v>9409</v>
      </c>
      <c r="R1452" t="str">
        <f t="shared" si="89"/>
        <v>2006</v>
      </c>
      <c r="S1452">
        <f>SUMIFS(INDEX(Table_Index[],,MATCH(S$12,Table_Index[#Headers],0)),
Table_Index[ID],$Q1452,Table_Index[year],$R1452)/COUNTIFS(Table_Index[Quarter],"&lt;&gt;''",Table_Index[ID],$Q1452,Table_Index[year],$R1452)</f>
        <v>6.0226874999999999E-2</v>
      </c>
      <c r="T1452">
        <f>SUMIFS(INDEX(Table_Index[],,MATCH(T$12,Table_Index[#Headers],0)),
Table_Index[ID],$Q1452,Table_Index[year],$R1452)/COUNTIFS(Table_Index[Quarter],"&lt;&gt;''",Table_Index[ID],$Q1452,Table_Index[year],$R1452)</f>
        <v>0.112511025</v>
      </c>
      <c r="U1452">
        <f>SUMIFS(INDEX(Table_Index[],,MATCH(U$12,Table_Index[#Headers],0)),
Table_Index[ID],$Q1452,Table_Index[year],$R1452)/COUNTIFS(Table_Index[Quarter],"&lt;&gt;''",Table_Index[ID],$Q1452,Table_Index[year],$R1452)</f>
        <v>5.8065625000000003E-2</v>
      </c>
      <c r="V1452">
        <f>SUMIFS(INDEX(Table_Index[],,MATCH(V$12,Table_Index[#Headers],0)),
Table_Index[ID],$Q1452,Table_Index[year],$R1452)/COUNTIFS(Table_Index[Quarter],"&lt;&gt;''",Table_Index[ID],$Q1452,Table_Index[year],$R1452)</f>
        <v>0.12633972500000001</v>
      </c>
      <c r="W1452">
        <f>SUMIFS(INDEX(Table_Index[],,MATCH(W$12,Table_Index[#Headers],0)),
Table_Index[ID],$Q1452,Table_Index[year],$R1452)/COUNTIFS(Table_Index[Quarter],"&lt;&gt;''",Table_Index[ID],$Q1452,Table_Index[year],$R1452)</f>
        <v>8.5790250000000005E-3</v>
      </c>
      <c r="X1452">
        <f>SUMIFS(INDEX(Table_Index[],,MATCH(X$12,Table_Index[#Headers],0)),
Table_Index[ID],$Q1452,Table_Index[year],$R1452)/COUNTIFS(Table_Index[Quarter],"&lt;&gt;''",Table_Index[ID],$Q1452,Table_Index[year],$R1452)</f>
        <v>0.22167985000000001</v>
      </c>
      <c r="Y1452">
        <f>SUMIFS(INDEX(Table_Index[],,MATCH(Y$12,Table_Index[#Headers],0)),
Table_Index[ID],$Q1452,Table_Index[year],$R1452)/COUNTIFS(Table_Index[Quarter],"&lt;&gt;''",Table_Index[ID],$Q1452,Table_Index[year],$R1452)</f>
        <v>0.16552547499999998</v>
      </c>
      <c r="Z1452">
        <f>SUMIFS(INDEX(Table_Index[],,MATCH(Z$12,Table_Index[#Headers],0)),
Table_Index[ID],$Q1452,Table_Index[year],$R1452)/COUNTIFS(Table_Index[Quarter],"&lt;&gt;''",Table_Index[ID],$Q1452,Table_Index[year],$R1452)</f>
        <v>0.162689425</v>
      </c>
      <c r="AA1452">
        <f>SUMIFS(INDEX(Table_Index[],,MATCH(AA$12,Table_Index[#Headers],0)),
Table_Index[ID],$Q1452,Table_Index[year],$R1452)/COUNTIFS(Table_Index[Quarter],"&lt;&gt;''",Table_Index[ID],$Q1452,Table_Index[year],$R1452)</f>
        <v>8.1585999999999992E-2</v>
      </c>
      <c r="AB1452">
        <f>SUMIFS(INDEX(Table_Index[],,MATCH(AB$12,Table_Index[#Headers],0)),
Table_Index[ID],$Q1452,Table_Index[year],$R1452)/COUNTIFS(Table_Index[Quarter],"&lt;&gt;''",Table_Index[ID],$Q1452,Table_Index[year],$R1452)</f>
        <v>2.7969500000000003E-3</v>
      </c>
      <c r="AC1452" s="24">
        <f t="shared" si="90"/>
        <v>0.99999997499999993</v>
      </c>
      <c r="AD1452">
        <f>COUNTIFS(Table_Index[Quarter],"&lt;&gt;''",Table_Index[ID],$Q1452,Table_Index[year],$R1452)</f>
        <v>4</v>
      </c>
      <c r="AE1452" s="34">
        <f t="shared" si="91"/>
        <v>0.85463446408938559</v>
      </c>
    </row>
    <row r="1453" spans="1:31" x14ac:dyDescent="0.3">
      <c r="A1453">
        <v>9186</v>
      </c>
      <c r="B1453">
        <v>2012</v>
      </c>
      <c r="C1453">
        <v>2</v>
      </c>
      <c r="D1453">
        <v>6.1115599999999999E-2</v>
      </c>
      <c r="E1453">
        <v>0.14376720000000001</v>
      </c>
      <c r="F1453">
        <v>5.52951E-2</v>
      </c>
      <c r="G1453">
        <v>0.13028300000000001</v>
      </c>
      <c r="H1453">
        <v>3.39046E-2</v>
      </c>
      <c r="I1453">
        <v>0.29951499999999998</v>
      </c>
      <c r="J1453">
        <v>0.11641070000000001</v>
      </c>
      <c r="K1453">
        <v>2.6192400000000001E-2</v>
      </c>
      <c r="L1453">
        <v>0.1303153</v>
      </c>
      <c r="M1453">
        <v>3.2012999999999998E-3</v>
      </c>
      <c r="O1453" t="str">
        <f>Table_Index[[#This Row],[ID]]&amp;Table_Index[[#This Row],[year]]</f>
        <v>91862012</v>
      </c>
      <c r="P1453" t="str">
        <v>94092007</v>
      </c>
      <c r="Q1453" t="str">
        <f t="shared" si="88"/>
        <v>9409</v>
      </c>
      <c r="R1453" t="str">
        <f t="shared" si="89"/>
        <v>2007</v>
      </c>
      <c r="S1453">
        <f>SUMIFS(INDEX(Table_Index[],,MATCH(S$12,Table_Index[#Headers],0)),
Table_Index[ID],$Q1453,Table_Index[year],$R1453)/COUNTIFS(Table_Index[Quarter],"&lt;&gt;''",Table_Index[ID],$Q1453,Table_Index[year],$R1453)</f>
        <v>4.3995349999999996E-2</v>
      </c>
      <c r="T1453">
        <f>SUMIFS(INDEX(Table_Index[],,MATCH(T$12,Table_Index[#Headers],0)),
Table_Index[ID],$Q1453,Table_Index[year],$R1453)/COUNTIFS(Table_Index[Quarter],"&lt;&gt;''",Table_Index[ID],$Q1453,Table_Index[year],$R1453)</f>
        <v>4.8603375000000004E-2</v>
      </c>
      <c r="U1453">
        <f>SUMIFS(INDEX(Table_Index[],,MATCH(U$12,Table_Index[#Headers],0)),
Table_Index[ID],$Q1453,Table_Index[year],$R1453)/COUNTIFS(Table_Index[Quarter],"&lt;&gt;''",Table_Index[ID],$Q1453,Table_Index[year],$R1453)</f>
        <v>6.3531900000000002E-2</v>
      </c>
      <c r="V1453">
        <f>SUMIFS(INDEX(Table_Index[],,MATCH(V$12,Table_Index[#Headers],0)),
Table_Index[ID],$Q1453,Table_Index[year],$R1453)/COUNTIFS(Table_Index[Quarter],"&lt;&gt;''",Table_Index[ID],$Q1453,Table_Index[year],$R1453)</f>
        <v>0.16342639999999997</v>
      </c>
      <c r="W1453">
        <f>SUMIFS(INDEX(Table_Index[],,MATCH(W$12,Table_Index[#Headers],0)),
Table_Index[ID],$Q1453,Table_Index[year],$R1453)/COUNTIFS(Table_Index[Quarter],"&lt;&gt;''",Table_Index[ID],$Q1453,Table_Index[year],$R1453)</f>
        <v>2.2186225E-2</v>
      </c>
      <c r="X1453">
        <f>SUMIFS(INDEX(Table_Index[],,MATCH(X$12,Table_Index[#Headers],0)),
Table_Index[ID],$Q1453,Table_Index[year],$R1453)/COUNTIFS(Table_Index[Quarter],"&lt;&gt;''",Table_Index[ID],$Q1453,Table_Index[year],$R1453)</f>
        <v>0.38400725000000002</v>
      </c>
      <c r="Y1453">
        <f>SUMIFS(INDEX(Table_Index[],,MATCH(Y$12,Table_Index[#Headers],0)),
Table_Index[ID],$Q1453,Table_Index[year],$R1453)/COUNTIFS(Table_Index[Quarter],"&lt;&gt;''",Table_Index[ID],$Q1453,Table_Index[year],$R1453)</f>
        <v>0.13244892500000002</v>
      </c>
      <c r="Z1453">
        <f>SUMIFS(INDEX(Table_Index[],,MATCH(Z$12,Table_Index[#Headers],0)),
Table_Index[ID],$Q1453,Table_Index[year],$R1453)/COUNTIFS(Table_Index[Quarter],"&lt;&gt;''",Table_Index[ID],$Q1453,Table_Index[year],$R1453)</f>
        <v>6.9560300000000005E-2</v>
      </c>
      <c r="AA1453">
        <f>SUMIFS(INDEX(Table_Index[],,MATCH(AA$12,Table_Index[#Headers],0)),
Table_Index[ID],$Q1453,Table_Index[year],$R1453)/COUNTIFS(Table_Index[Quarter],"&lt;&gt;''",Table_Index[ID],$Q1453,Table_Index[year],$R1453)</f>
        <v>6.9440550000000004E-2</v>
      </c>
      <c r="AB1453">
        <f>SUMIFS(INDEX(Table_Index[],,MATCH(AB$12,Table_Index[#Headers],0)),
Table_Index[ID],$Q1453,Table_Index[year],$R1453)/COUNTIFS(Table_Index[Quarter],"&lt;&gt;''",Table_Index[ID],$Q1453,Table_Index[year],$R1453)</f>
        <v>2.799775E-3</v>
      </c>
      <c r="AC1453" s="24">
        <f t="shared" si="90"/>
        <v>1.0000000500000001</v>
      </c>
      <c r="AD1453">
        <f>COUNTIFS(Table_Index[Quarter],"&lt;&gt;''",Table_Index[ID],$Q1453,Table_Index[year],$R1453)</f>
        <v>4</v>
      </c>
      <c r="AE1453" s="34">
        <f t="shared" si="91"/>
        <v>0.78979265215600503</v>
      </c>
    </row>
    <row r="1454" spans="1:31" x14ac:dyDescent="0.3">
      <c r="A1454">
        <v>9186</v>
      </c>
      <c r="B1454">
        <v>2012</v>
      </c>
      <c r="C1454">
        <v>3</v>
      </c>
      <c r="D1454">
        <v>6.0537899999999999E-2</v>
      </c>
      <c r="E1454">
        <v>5.8175400000000002E-2</v>
      </c>
      <c r="F1454">
        <v>5.02021E-2</v>
      </c>
      <c r="G1454">
        <v>0.13805590000000001</v>
      </c>
      <c r="H1454">
        <v>2.5830599999999999E-2</v>
      </c>
      <c r="I1454">
        <v>0.46223550000000002</v>
      </c>
      <c r="J1454">
        <v>6.9101800000000005E-2</v>
      </c>
      <c r="K1454">
        <v>2.83494E-2</v>
      </c>
      <c r="L1454">
        <v>0.1033573</v>
      </c>
      <c r="M1454">
        <v>4.1539999999999997E-3</v>
      </c>
      <c r="O1454" t="str">
        <f>Table_Index[[#This Row],[ID]]&amp;Table_Index[[#This Row],[year]]</f>
        <v>91862012</v>
      </c>
      <c r="P1454" t="str">
        <v>94092008</v>
      </c>
      <c r="Q1454" t="str">
        <f t="shared" si="88"/>
        <v>9409</v>
      </c>
      <c r="R1454" t="str">
        <f t="shared" si="89"/>
        <v>2008</v>
      </c>
      <c r="S1454">
        <f>SUMIFS(INDEX(Table_Index[],,MATCH(S$12,Table_Index[#Headers],0)),
Table_Index[ID],$Q1454,Table_Index[year],$R1454)/COUNTIFS(Table_Index[Quarter],"&lt;&gt;''",Table_Index[ID],$Q1454,Table_Index[year],$R1454)</f>
        <v>6.2533249999999999E-2</v>
      </c>
      <c r="T1454">
        <f>SUMIFS(INDEX(Table_Index[],,MATCH(T$12,Table_Index[#Headers],0)),
Table_Index[ID],$Q1454,Table_Index[year],$R1454)/COUNTIFS(Table_Index[Quarter],"&lt;&gt;''",Table_Index[ID],$Q1454,Table_Index[year],$R1454)</f>
        <v>9.4431774999999996E-2</v>
      </c>
      <c r="U1454">
        <f>SUMIFS(INDEX(Table_Index[],,MATCH(U$12,Table_Index[#Headers],0)),
Table_Index[ID],$Q1454,Table_Index[year],$R1454)/COUNTIFS(Table_Index[Quarter],"&lt;&gt;''",Table_Index[ID],$Q1454,Table_Index[year],$R1454)</f>
        <v>7.6014999999999999E-2</v>
      </c>
      <c r="V1454">
        <f>SUMIFS(INDEX(Table_Index[],,MATCH(V$12,Table_Index[#Headers],0)),
Table_Index[ID],$Q1454,Table_Index[year],$R1454)/COUNTIFS(Table_Index[Quarter],"&lt;&gt;''",Table_Index[ID],$Q1454,Table_Index[year],$R1454)</f>
        <v>0.15213575000000001</v>
      </c>
      <c r="W1454">
        <f>SUMIFS(INDEX(Table_Index[],,MATCH(W$12,Table_Index[#Headers],0)),
Table_Index[ID],$Q1454,Table_Index[year],$R1454)/COUNTIFS(Table_Index[Quarter],"&lt;&gt;''",Table_Index[ID],$Q1454,Table_Index[year],$R1454)</f>
        <v>3.1427549999999999E-2</v>
      </c>
      <c r="X1454">
        <f>SUMIFS(INDEX(Table_Index[],,MATCH(X$12,Table_Index[#Headers],0)),
Table_Index[ID],$Q1454,Table_Index[year],$R1454)/COUNTIFS(Table_Index[Quarter],"&lt;&gt;''",Table_Index[ID],$Q1454,Table_Index[year],$R1454)</f>
        <v>0.275217975</v>
      </c>
      <c r="Y1454">
        <f>SUMIFS(INDEX(Table_Index[],,MATCH(Y$12,Table_Index[#Headers],0)),
Table_Index[ID],$Q1454,Table_Index[year],$R1454)/COUNTIFS(Table_Index[Quarter],"&lt;&gt;''",Table_Index[ID],$Q1454,Table_Index[year],$R1454)</f>
        <v>0.10808077499999999</v>
      </c>
      <c r="Z1454">
        <f>SUMIFS(INDEX(Table_Index[],,MATCH(Z$12,Table_Index[#Headers],0)),
Table_Index[ID],$Q1454,Table_Index[year],$R1454)/COUNTIFS(Table_Index[Quarter],"&lt;&gt;''",Table_Index[ID],$Q1454,Table_Index[year],$R1454)</f>
        <v>9.5323450000000004E-2</v>
      </c>
      <c r="AA1454">
        <f>SUMIFS(INDEX(Table_Index[],,MATCH(AA$12,Table_Index[#Headers],0)),
Table_Index[ID],$Q1454,Table_Index[year],$R1454)/COUNTIFS(Table_Index[Quarter],"&lt;&gt;''",Table_Index[ID],$Q1454,Table_Index[year],$R1454)</f>
        <v>9.8570099999999994E-2</v>
      </c>
      <c r="AB1454">
        <f>SUMIFS(INDEX(Table_Index[],,MATCH(AB$12,Table_Index[#Headers],0)),
Table_Index[ID],$Q1454,Table_Index[year],$R1454)/COUNTIFS(Table_Index[Quarter],"&lt;&gt;''",Table_Index[ID],$Q1454,Table_Index[year],$R1454)</f>
        <v>6.2644250000000005E-3</v>
      </c>
      <c r="AC1454" s="24">
        <f t="shared" si="90"/>
        <v>1.0000000499999999</v>
      </c>
      <c r="AD1454">
        <f>COUNTIFS(Table_Index[Quarter],"&lt;&gt;''",Table_Index[ID],$Q1454,Table_Index[year],$R1454)</f>
        <v>4</v>
      </c>
      <c r="AE1454" s="34">
        <f t="shared" si="91"/>
        <v>0.85099271952052757</v>
      </c>
    </row>
    <row r="1455" spans="1:31" x14ac:dyDescent="0.3">
      <c r="A1455">
        <v>9186</v>
      </c>
      <c r="B1455">
        <v>2012</v>
      </c>
      <c r="C1455">
        <v>4</v>
      </c>
      <c r="D1455">
        <v>6.6112400000000002E-2</v>
      </c>
      <c r="E1455">
        <v>6.43093E-2</v>
      </c>
      <c r="F1455">
        <v>6.0102200000000001E-2</v>
      </c>
      <c r="G1455">
        <v>8.4142999999999996E-2</v>
      </c>
      <c r="H1455">
        <v>4.7180199999999999E-2</v>
      </c>
      <c r="I1455">
        <v>0.31804070000000001</v>
      </c>
      <c r="J1455">
        <v>0.16528100000000001</v>
      </c>
      <c r="K1455">
        <v>0.13943700000000001</v>
      </c>
      <c r="L1455">
        <v>5.0485799999999997E-2</v>
      </c>
      <c r="M1455">
        <v>4.9083E-3</v>
      </c>
      <c r="O1455" t="str">
        <f>Table_Index[[#This Row],[ID]]&amp;Table_Index[[#This Row],[year]]</f>
        <v>91862012</v>
      </c>
      <c r="P1455" t="str">
        <v>94092009</v>
      </c>
      <c r="Q1455" t="str">
        <f t="shared" si="88"/>
        <v>9409</v>
      </c>
      <c r="R1455" t="str">
        <f t="shared" si="89"/>
        <v>2009</v>
      </c>
      <c r="S1455">
        <f>SUMIFS(INDEX(Table_Index[],,MATCH(S$12,Table_Index[#Headers],0)),
Table_Index[ID],$Q1455,Table_Index[year],$R1455)/COUNTIFS(Table_Index[Quarter],"&lt;&gt;''",Table_Index[ID],$Q1455,Table_Index[year],$R1455)</f>
        <v>5.9429625E-2</v>
      </c>
      <c r="T1455">
        <f>SUMIFS(INDEX(Table_Index[],,MATCH(T$12,Table_Index[#Headers],0)),
Table_Index[ID],$Q1455,Table_Index[year],$R1455)/COUNTIFS(Table_Index[Quarter],"&lt;&gt;''",Table_Index[ID],$Q1455,Table_Index[year],$R1455)</f>
        <v>0.211384975</v>
      </c>
      <c r="U1455">
        <f>SUMIFS(INDEX(Table_Index[],,MATCH(U$12,Table_Index[#Headers],0)),
Table_Index[ID],$Q1455,Table_Index[year],$R1455)/COUNTIFS(Table_Index[Quarter],"&lt;&gt;''",Table_Index[ID],$Q1455,Table_Index[year],$R1455)</f>
        <v>7.4935525000000003E-2</v>
      </c>
      <c r="V1455">
        <f>SUMIFS(INDEX(Table_Index[],,MATCH(V$12,Table_Index[#Headers],0)),
Table_Index[ID],$Q1455,Table_Index[year],$R1455)/COUNTIFS(Table_Index[Quarter],"&lt;&gt;''",Table_Index[ID],$Q1455,Table_Index[year],$R1455)</f>
        <v>0.12473342500000001</v>
      </c>
      <c r="W1455">
        <f>SUMIFS(INDEX(Table_Index[],,MATCH(W$12,Table_Index[#Headers],0)),
Table_Index[ID],$Q1455,Table_Index[year],$R1455)/COUNTIFS(Table_Index[Quarter],"&lt;&gt;''",Table_Index[ID],$Q1455,Table_Index[year],$R1455)</f>
        <v>1.47221E-2</v>
      </c>
      <c r="X1455">
        <f>SUMIFS(INDEX(Table_Index[],,MATCH(X$12,Table_Index[#Headers],0)),
Table_Index[ID],$Q1455,Table_Index[year],$R1455)/COUNTIFS(Table_Index[Quarter],"&lt;&gt;''",Table_Index[ID],$Q1455,Table_Index[year],$R1455)</f>
        <v>0.20808267499999999</v>
      </c>
      <c r="Y1455">
        <f>SUMIFS(INDEX(Table_Index[],,MATCH(Y$12,Table_Index[#Headers],0)),
Table_Index[ID],$Q1455,Table_Index[year],$R1455)/COUNTIFS(Table_Index[Quarter],"&lt;&gt;''",Table_Index[ID],$Q1455,Table_Index[year],$R1455)</f>
        <v>0.15827245000000001</v>
      </c>
      <c r="Z1455">
        <f>SUMIFS(INDEX(Table_Index[],,MATCH(Z$12,Table_Index[#Headers],0)),
Table_Index[ID],$Q1455,Table_Index[year],$R1455)/COUNTIFS(Table_Index[Quarter],"&lt;&gt;''",Table_Index[ID],$Q1455,Table_Index[year],$R1455)</f>
        <v>5.4331050000000006E-2</v>
      </c>
      <c r="AA1455">
        <f>SUMIFS(INDEX(Table_Index[],,MATCH(AA$12,Table_Index[#Headers],0)),
Table_Index[ID],$Q1455,Table_Index[year],$R1455)/COUNTIFS(Table_Index[Quarter],"&lt;&gt;''",Table_Index[ID],$Q1455,Table_Index[year],$R1455)</f>
        <v>8.3219799999999997E-2</v>
      </c>
      <c r="AB1455">
        <f>SUMIFS(INDEX(Table_Index[],,MATCH(AB$12,Table_Index[#Headers],0)),
Table_Index[ID],$Q1455,Table_Index[year],$R1455)/COUNTIFS(Table_Index[Quarter],"&lt;&gt;''",Table_Index[ID],$Q1455,Table_Index[year],$R1455)</f>
        <v>1.0888399999999999E-2</v>
      </c>
      <c r="AC1455" s="24">
        <f t="shared" si="90"/>
        <v>1.0000000250000001</v>
      </c>
      <c r="AD1455">
        <f>COUNTIFS(Table_Index[Quarter],"&lt;&gt;''",Table_Index[ID],$Q1455,Table_Index[year],$R1455)</f>
        <v>4</v>
      </c>
      <c r="AE1455" s="34">
        <f t="shared" si="91"/>
        <v>0.85204948814408188</v>
      </c>
    </row>
    <row r="1456" spans="1:31" x14ac:dyDescent="0.3">
      <c r="A1456">
        <v>9187</v>
      </c>
      <c r="B1456">
        <v>2003</v>
      </c>
      <c r="C1456">
        <v>1</v>
      </c>
      <c r="D1456">
        <v>0.20837040000000001</v>
      </c>
      <c r="E1456">
        <v>2.3152300000000001E-2</v>
      </c>
      <c r="F1456">
        <v>7.1237800000000004E-2</v>
      </c>
      <c r="G1456">
        <v>2.67142E-2</v>
      </c>
      <c r="H1456">
        <v>0</v>
      </c>
      <c r="I1456">
        <v>0.4986643</v>
      </c>
      <c r="J1456">
        <v>5.8771200000000003E-2</v>
      </c>
      <c r="K1456">
        <v>0</v>
      </c>
      <c r="L1456">
        <v>0.1068566</v>
      </c>
      <c r="M1456">
        <v>6.2332999999999998E-3</v>
      </c>
      <c r="O1456" t="str">
        <f>Table_Index[[#This Row],[ID]]&amp;Table_Index[[#This Row],[year]]</f>
        <v>91872003</v>
      </c>
      <c r="P1456" t="str">
        <v>94092010</v>
      </c>
      <c r="Q1456" t="str">
        <f t="shared" si="88"/>
        <v>9409</v>
      </c>
      <c r="R1456" t="str">
        <f t="shared" si="89"/>
        <v>2010</v>
      </c>
      <c r="S1456">
        <f>SUMIFS(INDEX(Table_Index[],,MATCH(S$12,Table_Index[#Headers],0)),
Table_Index[ID],$Q1456,Table_Index[year],$R1456)/COUNTIFS(Table_Index[Quarter],"&lt;&gt;''",Table_Index[ID],$Q1456,Table_Index[year],$R1456)</f>
        <v>5.9140600000000002E-2</v>
      </c>
      <c r="T1456">
        <f>SUMIFS(INDEX(Table_Index[],,MATCH(T$12,Table_Index[#Headers],0)),
Table_Index[ID],$Q1456,Table_Index[year],$R1456)/COUNTIFS(Table_Index[Quarter],"&lt;&gt;''",Table_Index[ID],$Q1456,Table_Index[year],$R1456)</f>
        <v>8.7038449999999989E-2</v>
      </c>
      <c r="U1456">
        <f>SUMIFS(INDEX(Table_Index[],,MATCH(U$12,Table_Index[#Headers],0)),
Table_Index[ID],$Q1456,Table_Index[year],$R1456)/COUNTIFS(Table_Index[Quarter],"&lt;&gt;''",Table_Index[ID],$Q1456,Table_Index[year],$R1456)</f>
        <v>7.7562925000000005E-2</v>
      </c>
      <c r="V1456">
        <f>SUMIFS(INDEX(Table_Index[],,MATCH(V$12,Table_Index[#Headers],0)),
Table_Index[ID],$Q1456,Table_Index[year],$R1456)/COUNTIFS(Table_Index[Quarter],"&lt;&gt;''",Table_Index[ID],$Q1456,Table_Index[year],$R1456)</f>
        <v>0.19922857500000002</v>
      </c>
      <c r="W1456">
        <f>SUMIFS(INDEX(Table_Index[],,MATCH(W$12,Table_Index[#Headers],0)),
Table_Index[ID],$Q1456,Table_Index[year],$R1456)/COUNTIFS(Table_Index[Quarter],"&lt;&gt;''",Table_Index[ID],$Q1456,Table_Index[year],$R1456)</f>
        <v>3.7443575E-2</v>
      </c>
      <c r="X1456">
        <f>SUMIFS(INDEX(Table_Index[],,MATCH(X$12,Table_Index[#Headers],0)),
Table_Index[ID],$Q1456,Table_Index[year],$R1456)/COUNTIFS(Table_Index[Quarter],"&lt;&gt;''",Table_Index[ID],$Q1456,Table_Index[year],$R1456)</f>
        <v>0.17073660000000002</v>
      </c>
      <c r="Y1456">
        <f>SUMIFS(INDEX(Table_Index[],,MATCH(Y$12,Table_Index[#Headers],0)),
Table_Index[ID],$Q1456,Table_Index[year],$R1456)/COUNTIFS(Table_Index[Quarter],"&lt;&gt;''",Table_Index[ID],$Q1456,Table_Index[year],$R1456)</f>
        <v>0.18443975000000001</v>
      </c>
      <c r="Z1456">
        <f>SUMIFS(INDEX(Table_Index[],,MATCH(Z$12,Table_Index[#Headers],0)),
Table_Index[ID],$Q1456,Table_Index[year],$R1456)/COUNTIFS(Table_Index[Quarter],"&lt;&gt;''",Table_Index[ID],$Q1456,Table_Index[year],$R1456)</f>
        <v>3.1877950000000002E-2</v>
      </c>
      <c r="AA1456">
        <f>SUMIFS(INDEX(Table_Index[],,MATCH(AA$12,Table_Index[#Headers],0)),
Table_Index[ID],$Q1456,Table_Index[year],$R1456)/COUNTIFS(Table_Index[Quarter],"&lt;&gt;''",Table_Index[ID],$Q1456,Table_Index[year],$R1456)</f>
        <v>0.142939025</v>
      </c>
      <c r="AB1456">
        <f>SUMIFS(INDEX(Table_Index[],,MATCH(AB$12,Table_Index[#Headers],0)),
Table_Index[ID],$Q1456,Table_Index[year],$R1456)/COUNTIFS(Table_Index[Quarter],"&lt;&gt;''",Table_Index[ID],$Q1456,Table_Index[year],$R1456)</f>
        <v>9.5925000000000003E-3</v>
      </c>
      <c r="AC1456" s="24">
        <f t="shared" si="90"/>
        <v>0.99999995000000008</v>
      </c>
      <c r="AD1456">
        <f>COUNTIFS(Table_Index[Quarter],"&lt;&gt;''",Table_Index[ID],$Q1456,Table_Index[year],$R1456)</f>
        <v>4</v>
      </c>
      <c r="AE1456" s="34">
        <f t="shared" si="91"/>
        <v>0.85710785133334499</v>
      </c>
    </row>
    <row r="1457" spans="1:31" x14ac:dyDescent="0.3">
      <c r="A1457">
        <v>9187</v>
      </c>
      <c r="B1457">
        <v>2003</v>
      </c>
      <c r="C1457">
        <v>2</v>
      </c>
      <c r="D1457">
        <v>7.5633400000000003E-2</v>
      </c>
      <c r="E1457">
        <v>1.1177299999999999E-2</v>
      </c>
      <c r="F1457">
        <v>2.2354700000000002E-2</v>
      </c>
      <c r="G1457">
        <v>6.03577E-2</v>
      </c>
      <c r="H1457">
        <v>0.70361390000000001</v>
      </c>
      <c r="I1457">
        <v>7.5447100000000003E-2</v>
      </c>
      <c r="J1457">
        <v>2.01192E-2</v>
      </c>
      <c r="K1457">
        <v>1.84426E-2</v>
      </c>
      <c r="L1457">
        <v>1.1177299999999999E-2</v>
      </c>
      <c r="M1457">
        <v>1.6766000000000001E-3</v>
      </c>
      <c r="O1457" t="str">
        <f>Table_Index[[#This Row],[ID]]&amp;Table_Index[[#This Row],[year]]</f>
        <v>91872003</v>
      </c>
      <c r="P1457" t="str">
        <v>94092011</v>
      </c>
      <c r="Q1457" t="str">
        <f t="shared" si="88"/>
        <v>9409</v>
      </c>
      <c r="R1457" t="str">
        <f t="shared" si="89"/>
        <v>2011</v>
      </c>
      <c r="S1457">
        <f>SUMIFS(INDEX(Table_Index[],,MATCH(S$12,Table_Index[#Headers],0)),
Table_Index[ID],$Q1457,Table_Index[year],$R1457)/COUNTIFS(Table_Index[Quarter],"&lt;&gt;''",Table_Index[ID],$Q1457,Table_Index[year],$R1457)</f>
        <v>7.3408500000000003E-3</v>
      </c>
      <c r="T1457">
        <f>SUMIFS(INDEX(Table_Index[],,MATCH(T$12,Table_Index[#Headers],0)),
Table_Index[ID],$Q1457,Table_Index[year],$R1457)/COUNTIFS(Table_Index[Quarter],"&lt;&gt;''",Table_Index[ID],$Q1457,Table_Index[year],$R1457)</f>
        <v>0.205345475</v>
      </c>
      <c r="U1457">
        <f>SUMIFS(INDEX(Table_Index[],,MATCH(U$12,Table_Index[#Headers],0)),
Table_Index[ID],$Q1457,Table_Index[year],$R1457)/COUNTIFS(Table_Index[Quarter],"&lt;&gt;''",Table_Index[ID],$Q1457,Table_Index[year],$R1457)</f>
        <v>0.1181706</v>
      </c>
      <c r="V1457">
        <f>SUMIFS(INDEX(Table_Index[],,MATCH(V$12,Table_Index[#Headers],0)),
Table_Index[ID],$Q1457,Table_Index[year],$R1457)/COUNTIFS(Table_Index[Quarter],"&lt;&gt;''",Table_Index[ID],$Q1457,Table_Index[year],$R1457)</f>
        <v>0.23206909999999997</v>
      </c>
      <c r="W1457">
        <f>SUMIFS(INDEX(Table_Index[],,MATCH(W$12,Table_Index[#Headers],0)),
Table_Index[ID],$Q1457,Table_Index[year],$R1457)/COUNTIFS(Table_Index[Quarter],"&lt;&gt;''",Table_Index[ID],$Q1457,Table_Index[year],$R1457)</f>
        <v>2.4762949999999999E-2</v>
      </c>
      <c r="X1457">
        <f>SUMIFS(INDEX(Table_Index[],,MATCH(X$12,Table_Index[#Headers],0)),
Table_Index[ID],$Q1457,Table_Index[year],$R1457)/COUNTIFS(Table_Index[Quarter],"&lt;&gt;''",Table_Index[ID],$Q1457,Table_Index[year],$R1457)</f>
        <v>4.2138675E-2</v>
      </c>
      <c r="Y1457">
        <f>SUMIFS(INDEX(Table_Index[],,MATCH(Y$12,Table_Index[#Headers],0)),
Table_Index[ID],$Q1457,Table_Index[year],$R1457)/COUNTIFS(Table_Index[Quarter],"&lt;&gt;''",Table_Index[ID],$Q1457,Table_Index[year],$R1457)</f>
        <v>0.18132247500000001</v>
      </c>
      <c r="Z1457">
        <f>SUMIFS(INDEX(Table_Index[],,MATCH(Z$12,Table_Index[#Headers],0)),
Table_Index[ID],$Q1457,Table_Index[year],$R1457)/COUNTIFS(Table_Index[Quarter],"&lt;&gt;''",Table_Index[ID],$Q1457,Table_Index[year],$R1457)</f>
        <v>4.6386000000000004E-2</v>
      </c>
      <c r="AA1457">
        <f>SUMIFS(INDEX(Table_Index[],,MATCH(AA$12,Table_Index[#Headers],0)),
Table_Index[ID],$Q1457,Table_Index[year],$R1457)/COUNTIFS(Table_Index[Quarter],"&lt;&gt;''",Table_Index[ID],$Q1457,Table_Index[year],$R1457)</f>
        <v>0.13281142500000001</v>
      </c>
      <c r="AB1457">
        <f>SUMIFS(INDEX(Table_Index[],,MATCH(AB$12,Table_Index[#Headers],0)),
Table_Index[ID],$Q1457,Table_Index[year],$R1457)/COUNTIFS(Table_Index[Quarter],"&lt;&gt;''",Table_Index[ID],$Q1457,Table_Index[year],$R1457)</f>
        <v>9.6524000000000002E-3</v>
      </c>
      <c r="AC1457" s="24">
        <f t="shared" si="90"/>
        <v>0.99999994999999997</v>
      </c>
      <c r="AD1457">
        <f>COUNTIFS(Table_Index[Quarter],"&lt;&gt;''",Table_Index[ID],$Q1457,Table_Index[year],$R1457)</f>
        <v>4</v>
      </c>
      <c r="AE1457" s="34">
        <f t="shared" si="91"/>
        <v>0.83480857394325758</v>
      </c>
    </row>
    <row r="1458" spans="1:31" x14ac:dyDescent="0.3">
      <c r="A1458">
        <v>9187</v>
      </c>
      <c r="B1458">
        <v>2003</v>
      </c>
      <c r="C1458">
        <v>3</v>
      </c>
      <c r="D1458">
        <v>0.21097050000000001</v>
      </c>
      <c r="E1458">
        <v>0.1181435</v>
      </c>
      <c r="F1458">
        <v>9.0717300000000001E-2</v>
      </c>
      <c r="G1458">
        <v>4.2194099999999998E-2</v>
      </c>
      <c r="H1458">
        <v>0</v>
      </c>
      <c r="I1458">
        <v>0.33755279999999999</v>
      </c>
      <c r="J1458">
        <v>5.2742600000000001E-2</v>
      </c>
      <c r="K1458">
        <v>4.2194099999999998E-2</v>
      </c>
      <c r="L1458">
        <v>8.4388199999999997E-2</v>
      </c>
      <c r="M1458">
        <v>2.1097000000000001E-2</v>
      </c>
      <c r="O1458" t="str">
        <f>Table_Index[[#This Row],[ID]]&amp;Table_Index[[#This Row],[year]]</f>
        <v>91872003</v>
      </c>
      <c r="P1458" t="str">
        <v>94092012</v>
      </c>
      <c r="Q1458" t="str">
        <f t="shared" si="88"/>
        <v>9409</v>
      </c>
      <c r="R1458" t="str">
        <f t="shared" si="89"/>
        <v>2012</v>
      </c>
      <c r="S1458">
        <f>SUMIFS(INDEX(Table_Index[],,MATCH(S$12,Table_Index[#Headers],0)),
Table_Index[ID],$Q1458,Table_Index[year],$R1458)/COUNTIFS(Table_Index[Quarter],"&lt;&gt;''",Table_Index[ID],$Q1458,Table_Index[year],$R1458)</f>
        <v>7.6249150000000002E-2</v>
      </c>
      <c r="T1458">
        <f>SUMIFS(INDEX(Table_Index[],,MATCH(T$12,Table_Index[#Headers],0)),
Table_Index[ID],$Q1458,Table_Index[year],$R1458)/COUNTIFS(Table_Index[Quarter],"&lt;&gt;''",Table_Index[ID],$Q1458,Table_Index[year],$R1458)</f>
        <v>5.5783575000000002E-2</v>
      </c>
      <c r="U1458">
        <f>SUMIFS(INDEX(Table_Index[],,MATCH(U$12,Table_Index[#Headers],0)),
Table_Index[ID],$Q1458,Table_Index[year],$R1458)/COUNTIFS(Table_Index[Quarter],"&lt;&gt;''",Table_Index[ID],$Q1458,Table_Index[year],$R1458)</f>
        <v>6.5792025000000004E-2</v>
      </c>
      <c r="V1458">
        <f>SUMIFS(INDEX(Table_Index[],,MATCH(V$12,Table_Index[#Headers],0)),
Table_Index[ID],$Q1458,Table_Index[year],$R1458)/COUNTIFS(Table_Index[Quarter],"&lt;&gt;''",Table_Index[ID],$Q1458,Table_Index[year],$R1458)</f>
        <v>0.16690284999999999</v>
      </c>
      <c r="W1458">
        <f>SUMIFS(INDEX(Table_Index[],,MATCH(W$12,Table_Index[#Headers],0)),
Table_Index[ID],$Q1458,Table_Index[year],$R1458)/COUNTIFS(Table_Index[Quarter],"&lt;&gt;''",Table_Index[ID],$Q1458,Table_Index[year],$R1458)</f>
        <v>1.5192475E-2</v>
      </c>
      <c r="X1458">
        <f>SUMIFS(INDEX(Table_Index[],,MATCH(X$12,Table_Index[#Headers],0)),
Table_Index[ID],$Q1458,Table_Index[year],$R1458)/COUNTIFS(Table_Index[Quarter],"&lt;&gt;''",Table_Index[ID],$Q1458,Table_Index[year],$R1458)</f>
        <v>0.34895329999999997</v>
      </c>
      <c r="Y1458">
        <f>SUMIFS(INDEX(Table_Index[],,MATCH(Y$12,Table_Index[#Headers],0)),
Table_Index[ID],$Q1458,Table_Index[year],$R1458)/COUNTIFS(Table_Index[Quarter],"&lt;&gt;''",Table_Index[ID],$Q1458,Table_Index[year],$R1458)</f>
        <v>0.11809765000000001</v>
      </c>
      <c r="Z1458">
        <f>SUMIFS(INDEX(Table_Index[],,MATCH(Z$12,Table_Index[#Headers],0)),
Table_Index[ID],$Q1458,Table_Index[year],$R1458)/COUNTIFS(Table_Index[Quarter],"&lt;&gt;''",Table_Index[ID],$Q1458,Table_Index[year],$R1458)</f>
        <v>3.7148525000000002E-2</v>
      </c>
      <c r="AA1458">
        <f>SUMIFS(INDEX(Table_Index[],,MATCH(AA$12,Table_Index[#Headers],0)),
Table_Index[ID],$Q1458,Table_Index[year],$R1458)/COUNTIFS(Table_Index[Quarter],"&lt;&gt;''",Table_Index[ID],$Q1458,Table_Index[year],$R1458)</f>
        <v>9.8452275000000006E-2</v>
      </c>
      <c r="AB1458">
        <f>SUMIFS(INDEX(Table_Index[],,MATCH(AB$12,Table_Index[#Headers],0)),
Table_Index[ID],$Q1458,Table_Index[year],$R1458)/COUNTIFS(Table_Index[Quarter],"&lt;&gt;''",Table_Index[ID],$Q1458,Table_Index[year],$R1458)</f>
        <v>1.7428124999999999E-2</v>
      </c>
      <c r="AC1458" s="24">
        <f t="shared" si="90"/>
        <v>0.99999995000000008</v>
      </c>
      <c r="AD1458">
        <f>COUNTIFS(Table_Index[Quarter],"&lt;&gt;''",Table_Index[ID],$Q1458,Table_Index[year],$R1458)</f>
        <v>4</v>
      </c>
      <c r="AE1458" s="34">
        <f t="shared" si="91"/>
        <v>0.81156623327636879</v>
      </c>
    </row>
    <row r="1459" spans="1:31" x14ac:dyDescent="0.3">
      <c r="A1459">
        <v>9187</v>
      </c>
      <c r="B1459">
        <v>2003</v>
      </c>
      <c r="C1459">
        <v>4</v>
      </c>
      <c r="D1459">
        <v>0.29124349999999999</v>
      </c>
      <c r="E1459">
        <v>2.5867000000000001E-2</v>
      </c>
      <c r="F1459">
        <v>0.12933510000000001</v>
      </c>
      <c r="G1459">
        <v>4.3111700000000003E-2</v>
      </c>
      <c r="H1459">
        <v>0</v>
      </c>
      <c r="I1459">
        <v>0.29315960000000002</v>
      </c>
      <c r="J1459">
        <v>7.2427699999999998E-2</v>
      </c>
      <c r="K1459">
        <v>7.5876600000000002E-2</v>
      </c>
      <c r="L1459">
        <v>5.1734000000000002E-2</v>
      </c>
      <c r="M1459">
        <v>1.7244700000000002E-2</v>
      </c>
      <c r="O1459" t="str">
        <f>Table_Index[[#This Row],[ID]]&amp;Table_Index[[#This Row],[year]]</f>
        <v>91872003</v>
      </c>
      <c r="P1459" t="str">
        <v>94102003</v>
      </c>
      <c r="Q1459" t="str">
        <f t="shared" si="88"/>
        <v>9410</v>
      </c>
      <c r="R1459" t="str">
        <f t="shared" si="89"/>
        <v>2003</v>
      </c>
      <c r="S1459">
        <f>SUMIFS(INDEX(Table_Index[],,MATCH(S$12,Table_Index[#Headers],0)),
Table_Index[ID],$Q1459,Table_Index[year],$R1459)/COUNTIFS(Table_Index[Quarter],"&lt;&gt;''",Table_Index[ID],$Q1459,Table_Index[year],$R1459)</f>
        <v>6.1430399999999996E-2</v>
      </c>
      <c r="T1459">
        <f>SUMIFS(INDEX(Table_Index[],,MATCH(T$12,Table_Index[#Headers],0)),
Table_Index[ID],$Q1459,Table_Index[year],$R1459)/COUNTIFS(Table_Index[Quarter],"&lt;&gt;''",Table_Index[ID],$Q1459,Table_Index[year],$R1459)</f>
        <v>6.6996600000000003E-2</v>
      </c>
      <c r="U1459">
        <f>SUMIFS(INDEX(Table_Index[],,MATCH(U$12,Table_Index[#Headers],0)),
Table_Index[ID],$Q1459,Table_Index[year],$R1459)/COUNTIFS(Table_Index[Quarter],"&lt;&gt;''",Table_Index[ID],$Q1459,Table_Index[year],$R1459)</f>
        <v>6.878827500000001E-2</v>
      </c>
      <c r="V1459">
        <f>SUMIFS(INDEX(Table_Index[],,MATCH(V$12,Table_Index[#Headers],0)),
Table_Index[ID],$Q1459,Table_Index[year],$R1459)/COUNTIFS(Table_Index[Quarter],"&lt;&gt;''",Table_Index[ID],$Q1459,Table_Index[year],$R1459)</f>
        <v>6.7182624999999996E-2</v>
      </c>
      <c r="W1459">
        <f>SUMIFS(INDEX(Table_Index[],,MATCH(W$12,Table_Index[#Headers],0)),
Table_Index[ID],$Q1459,Table_Index[year],$R1459)/COUNTIFS(Table_Index[Quarter],"&lt;&gt;''",Table_Index[ID],$Q1459,Table_Index[year],$R1459)</f>
        <v>1.8775800000000002E-2</v>
      </c>
      <c r="X1459">
        <f>SUMIFS(INDEX(Table_Index[],,MATCH(X$12,Table_Index[#Headers],0)),
Table_Index[ID],$Q1459,Table_Index[year],$R1459)/COUNTIFS(Table_Index[Quarter],"&lt;&gt;''",Table_Index[ID],$Q1459,Table_Index[year],$R1459)</f>
        <v>0.43652560000000001</v>
      </c>
      <c r="Y1459">
        <f>SUMIFS(INDEX(Table_Index[],,MATCH(Y$12,Table_Index[#Headers],0)),
Table_Index[ID],$Q1459,Table_Index[year],$R1459)/COUNTIFS(Table_Index[Quarter],"&lt;&gt;''",Table_Index[ID],$Q1459,Table_Index[year],$R1459)</f>
        <v>7.5227500000000003E-2</v>
      </c>
      <c r="Z1459">
        <f>SUMIFS(INDEX(Table_Index[],,MATCH(Z$12,Table_Index[#Headers],0)),
Table_Index[ID],$Q1459,Table_Index[year],$R1459)/COUNTIFS(Table_Index[Quarter],"&lt;&gt;''",Table_Index[ID],$Q1459,Table_Index[year],$R1459)</f>
        <v>3.3814974999999997E-2</v>
      </c>
      <c r="AA1459">
        <f>SUMIFS(INDEX(Table_Index[],,MATCH(AA$12,Table_Index[#Headers],0)),
Table_Index[ID],$Q1459,Table_Index[year],$R1459)/COUNTIFS(Table_Index[Quarter],"&lt;&gt;''",Table_Index[ID],$Q1459,Table_Index[year],$R1459)</f>
        <v>0.16087555000000001</v>
      </c>
      <c r="AB1459">
        <f>SUMIFS(INDEX(Table_Index[],,MATCH(AB$12,Table_Index[#Headers],0)),
Table_Index[ID],$Q1459,Table_Index[year],$R1459)/COUNTIFS(Table_Index[Quarter],"&lt;&gt;''",Table_Index[ID],$Q1459,Table_Index[year],$R1459)</f>
        <v>1.0382600000000001E-2</v>
      </c>
      <c r="AC1459" s="24">
        <f t="shared" si="90"/>
        <v>0.99999992500000001</v>
      </c>
      <c r="AD1459">
        <f>COUNTIFS(Table_Index[Quarter],"&lt;&gt;''",Table_Index[ID],$Q1459,Table_Index[year],$R1459)</f>
        <v>4</v>
      </c>
      <c r="AE1459" s="34">
        <f t="shared" si="91"/>
        <v>0.75879392928285061</v>
      </c>
    </row>
    <row r="1460" spans="1:31" x14ac:dyDescent="0.3">
      <c r="A1460">
        <v>9187</v>
      </c>
      <c r="B1460">
        <v>2004</v>
      </c>
      <c r="C1460">
        <v>1</v>
      </c>
      <c r="D1460">
        <v>0.133351</v>
      </c>
      <c r="E1460">
        <v>5.3340400000000003E-2</v>
      </c>
      <c r="F1460">
        <v>7.1120500000000003E-2</v>
      </c>
      <c r="G1460">
        <v>8.8900999999999997E-3</v>
      </c>
      <c r="H1460">
        <v>0</v>
      </c>
      <c r="I1460">
        <v>0.30226219999999998</v>
      </c>
      <c r="J1460">
        <v>0.19380339999999999</v>
      </c>
      <c r="K1460">
        <v>6.4008499999999996E-2</v>
      </c>
      <c r="L1460">
        <v>0.14224110000000001</v>
      </c>
      <c r="M1460">
        <v>2.13362E-2</v>
      </c>
      <c r="O1460" t="str">
        <f>Table_Index[[#This Row],[ID]]&amp;Table_Index[[#This Row],[year]]</f>
        <v>91872004</v>
      </c>
      <c r="P1460" t="str">
        <v>94102004</v>
      </c>
      <c r="Q1460" t="str">
        <f t="shared" si="88"/>
        <v>9410</v>
      </c>
      <c r="R1460" t="str">
        <f t="shared" si="89"/>
        <v>2004</v>
      </c>
      <c r="S1460">
        <f>SUMIFS(INDEX(Table_Index[],,MATCH(S$12,Table_Index[#Headers],0)),
Table_Index[ID],$Q1460,Table_Index[year],$R1460)/COUNTIFS(Table_Index[Quarter],"&lt;&gt;''",Table_Index[ID],$Q1460,Table_Index[year],$R1460)</f>
        <v>0.10334067499999999</v>
      </c>
      <c r="T1460">
        <f>SUMIFS(INDEX(Table_Index[],,MATCH(T$12,Table_Index[#Headers],0)),
Table_Index[ID],$Q1460,Table_Index[year],$R1460)/COUNTIFS(Table_Index[Quarter],"&lt;&gt;''",Table_Index[ID],$Q1460,Table_Index[year],$R1460)</f>
        <v>7.5428225000000002E-2</v>
      </c>
      <c r="U1460">
        <f>SUMIFS(INDEX(Table_Index[],,MATCH(U$12,Table_Index[#Headers],0)),
Table_Index[ID],$Q1460,Table_Index[year],$R1460)/COUNTIFS(Table_Index[Quarter],"&lt;&gt;''",Table_Index[ID],$Q1460,Table_Index[year],$R1460)</f>
        <v>0.10437755</v>
      </c>
      <c r="V1460">
        <f>SUMIFS(INDEX(Table_Index[],,MATCH(V$12,Table_Index[#Headers],0)),
Table_Index[ID],$Q1460,Table_Index[year],$R1460)/COUNTIFS(Table_Index[Quarter],"&lt;&gt;''",Table_Index[ID],$Q1460,Table_Index[year],$R1460)</f>
        <v>0.11113672499999999</v>
      </c>
      <c r="W1460">
        <f>SUMIFS(INDEX(Table_Index[],,MATCH(W$12,Table_Index[#Headers],0)),
Table_Index[ID],$Q1460,Table_Index[year],$R1460)/COUNTIFS(Table_Index[Quarter],"&lt;&gt;''",Table_Index[ID],$Q1460,Table_Index[year],$R1460)</f>
        <v>1.6984450000000002E-2</v>
      </c>
      <c r="X1460">
        <f>SUMIFS(INDEX(Table_Index[],,MATCH(X$12,Table_Index[#Headers],0)),
Table_Index[ID],$Q1460,Table_Index[year],$R1460)/COUNTIFS(Table_Index[Quarter],"&lt;&gt;''",Table_Index[ID],$Q1460,Table_Index[year],$R1460)</f>
        <v>0.37319637500000002</v>
      </c>
      <c r="Y1460">
        <f>SUMIFS(INDEX(Table_Index[],,MATCH(Y$12,Table_Index[#Headers],0)),
Table_Index[ID],$Q1460,Table_Index[year],$R1460)/COUNTIFS(Table_Index[Quarter],"&lt;&gt;''",Table_Index[ID],$Q1460,Table_Index[year],$R1460)</f>
        <v>7.45725E-2</v>
      </c>
      <c r="Z1460">
        <f>SUMIFS(INDEX(Table_Index[],,MATCH(Z$12,Table_Index[#Headers],0)),
Table_Index[ID],$Q1460,Table_Index[year],$R1460)/COUNTIFS(Table_Index[Quarter],"&lt;&gt;''",Table_Index[ID],$Q1460,Table_Index[year],$R1460)</f>
        <v>2.2799775000000001E-2</v>
      </c>
      <c r="AA1460">
        <f>SUMIFS(INDEX(Table_Index[],,MATCH(AA$12,Table_Index[#Headers],0)),
Table_Index[ID],$Q1460,Table_Index[year],$R1460)/COUNTIFS(Table_Index[Quarter],"&lt;&gt;''",Table_Index[ID],$Q1460,Table_Index[year],$R1460)</f>
        <v>0.10739649999999999</v>
      </c>
      <c r="AB1460">
        <f>SUMIFS(INDEX(Table_Index[],,MATCH(AB$12,Table_Index[#Headers],0)),
Table_Index[ID],$Q1460,Table_Index[year],$R1460)/COUNTIFS(Table_Index[Quarter],"&lt;&gt;''",Table_Index[ID],$Q1460,Table_Index[year],$R1460)</f>
        <v>1.0767250000000001E-2</v>
      </c>
      <c r="AC1460" s="24">
        <f t="shared" si="90"/>
        <v>1.0000000250000001</v>
      </c>
      <c r="AD1460">
        <f>COUNTIFS(Table_Index[Quarter],"&lt;&gt;''",Table_Index[ID],$Q1460,Table_Index[year],$R1460)</f>
        <v>4</v>
      </c>
      <c r="AE1460" s="34">
        <f t="shared" si="91"/>
        <v>0.80309040794010933</v>
      </c>
    </row>
    <row r="1461" spans="1:31" x14ac:dyDescent="0.3">
      <c r="A1461">
        <v>9187</v>
      </c>
      <c r="B1461">
        <v>2004</v>
      </c>
      <c r="C1461">
        <v>2</v>
      </c>
      <c r="D1461">
        <v>0.19703609999999999</v>
      </c>
      <c r="E1461">
        <v>0</v>
      </c>
      <c r="F1461">
        <v>0.24629509999999999</v>
      </c>
      <c r="G1461">
        <v>0.10196620000000001</v>
      </c>
      <c r="H1461">
        <v>1.2314800000000001E-2</v>
      </c>
      <c r="I1461">
        <v>0.22166559999999999</v>
      </c>
      <c r="J1461">
        <v>0</v>
      </c>
      <c r="K1461">
        <v>5.1721999999999997E-2</v>
      </c>
      <c r="L1461">
        <v>0.14777709999999999</v>
      </c>
      <c r="M1461">
        <v>1.2314800000000001E-2</v>
      </c>
      <c r="O1461" t="str">
        <f>Table_Index[[#This Row],[ID]]&amp;Table_Index[[#This Row],[year]]</f>
        <v>91872004</v>
      </c>
      <c r="P1461" t="str">
        <v>94102005</v>
      </c>
      <c r="Q1461" t="str">
        <f t="shared" si="88"/>
        <v>9410</v>
      </c>
      <c r="R1461" t="str">
        <f t="shared" si="89"/>
        <v>2005</v>
      </c>
      <c r="S1461">
        <f>SUMIFS(INDEX(Table_Index[],,MATCH(S$12,Table_Index[#Headers],0)),
Table_Index[ID],$Q1461,Table_Index[year],$R1461)/COUNTIFS(Table_Index[Quarter],"&lt;&gt;''",Table_Index[ID],$Q1461,Table_Index[year],$R1461)</f>
        <v>0</v>
      </c>
      <c r="T1461">
        <f>SUMIFS(INDEX(Table_Index[],,MATCH(T$12,Table_Index[#Headers],0)),
Table_Index[ID],$Q1461,Table_Index[year],$R1461)/COUNTIFS(Table_Index[Quarter],"&lt;&gt;''",Table_Index[ID],$Q1461,Table_Index[year],$R1461)</f>
        <v>0.32949240000000002</v>
      </c>
      <c r="U1461">
        <f>SUMIFS(INDEX(Table_Index[],,MATCH(U$12,Table_Index[#Headers],0)),
Table_Index[ID],$Q1461,Table_Index[year],$R1461)/COUNTIFS(Table_Index[Quarter],"&lt;&gt;''",Table_Index[ID],$Q1461,Table_Index[year],$R1461)</f>
        <v>7.6183200000000006E-2</v>
      </c>
      <c r="V1461">
        <f>SUMIFS(INDEX(Table_Index[],,MATCH(V$12,Table_Index[#Headers],0)),
Table_Index[ID],$Q1461,Table_Index[year],$R1461)/COUNTIFS(Table_Index[Quarter],"&lt;&gt;''",Table_Index[ID],$Q1461,Table_Index[year],$R1461)</f>
        <v>9.2530899999999999E-2</v>
      </c>
      <c r="W1461">
        <f>SUMIFS(INDEX(Table_Index[],,MATCH(W$12,Table_Index[#Headers],0)),
Table_Index[ID],$Q1461,Table_Index[year],$R1461)/COUNTIFS(Table_Index[Quarter],"&lt;&gt;''",Table_Index[ID],$Q1461,Table_Index[year],$R1461)</f>
        <v>0</v>
      </c>
      <c r="X1461">
        <f>SUMIFS(INDEX(Table_Index[],,MATCH(X$12,Table_Index[#Headers],0)),
Table_Index[ID],$Q1461,Table_Index[year],$R1461)/COUNTIFS(Table_Index[Quarter],"&lt;&gt;''",Table_Index[ID],$Q1461,Table_Index[year],$R1461)</f>
        <v>0.17230110000000001</v>
      </c>
      <c r="Y1461">
        <f>SUMIFS(INDEX(Table_Index[],,MATCH(Y$12,Table_Index[#Headers],0)),
Table_Index[ID],$Q1461,Table_Index[year],$R1461)/COUNTIFS(Table_Index[Quarter],"&lt;&gt;''",Table_Index[ID],$Q1461,Table_Index[year],$R1461)</f>
        <v>0.1561756</v>
      </c>
      <c r="Z1461">
        <f>SUMIFS(INDEX(Table_Index[],,MATCH(Z$12,Table_Index[#Headers],0)),
Table_Index[ID],$Q1461,Table_Index[year],$R1461)/COUNTIFS(Table_Index[Quarter],"&lt;&gt;''",Table_Index[ID],$Q1461,Table_Index[year],$R1461)</f>
        <v>3.8091600000000003E-2</v>
      </c>
      <c r="AA1461">
        <f>SUMIFS(INDEX(Table_Index[],,MATCH(AA$12,Table_Index[#Headers],0)),
Table_Index[ID],$Q1461,Table_Index[year],$R1461)/COUNTIFS(Table_Index[Quarter],"&lt;&gt;''",Table_Index[ID],$Q1461,Table_Index[year],$R1461)</f>
        <v>0.12570229999999999</v>
      </c>
      <c r="AB1461">
        <f>SUMIFS(INDEX(Table_Index[],,MATCH(AB$12,Table_Index[#Headers],0)),
Table_Index[ID],$Q1461,Table_Index[year],$R1461)/COUNTIFS(Table_Index[Quarter],"&lt;&gt;''",Table_Index[ID],$Q1461,Table_Index[year],$R1461)</f>
        <v>9.5229000000000008E-3</v>
      </c>
      <c r="AC1461" s="24">
        <f t="shared" si="90"/>
        <v>0.99999999999999989</v>
      </c>
      <c r="AD1461">
        <f>COUNTIFS(Table_Index[Quarter],"&lt;&gt;''",Table_Index[ID],$Q1461,Table_Index[year],$R1461)</f>
        <v>1</v>
      </c>
      <c r="AE1461" s="34">
        <f t="shared" si="91"/>
        <v>0.80564769998835994</v>
      </c>
    </row>
    <row r="1462" spans="1:31" x14ac:dyDescent="0.3">
      <c r="A1462">
        <v>9187</v>
      </c>
      <c r="B1462">
        <v>2004</v>
      </c>
      <c r="C1462">
        <v>3</v>
      </c>
      <c r="D1462">
        <v>0.18580650000000001</v>
      </c>
      <c r="E1462">
        <v>2.35135E-2</v>
      </c>
      <c r="F1462">
        <v>7.8378299999999998E-2</v>
      </c>
      <c r="G1462">
        <v>0.15518899999999999</v>
      </c>
      <c r="H1462">
        <v>6.8032300000000004E-2</v>
      </c>
      <c r="I1462">
        <v>0.28216180000000002</v>
      </c>
      <c r="J1462">
        <v>7.8378299999999998E-2</v>
      </c>
      <c r="K1462">
        <v>3.6054000000000003E-2</v>
      </c>
      <c r="L1462">
        <v>6.8972900000000004E-2</v>
      </c>
      <c r="M1462">
        <v>2.35135E-2</v>
      </c>
      <c r="O1462" t="str">
        <f>Table_Index[[#This Row],[ID]]&amp;Table_Index[[#This Row],[year]]</f>
        <v>91872004</v>
      </c>
      <c r="P1462" t="str">
        <v>94112003</v>
      </c>
      <c r="Q1462" t="str">
        <f t="shared" si="88"/>
        <v>9411</v>
      </c>
      <c r="R1462" t="str">
        <f t="shared" si="89"/>
        <v>2003</v>
      </c>
      <c r="S1462">
        <f>SUMIFS(INDEX(Table_Index[],,MATCH(S$12,Table_Index[#Headers],0)),
Table_Index[ID],$Q1462,Table_Index[year],$R1462)/COUNTIFS(Table_Index[Quarter],"&lt;&gt;''",Table_Index[ID],$Q1462,Table_Index[year],$R1462)</f>
        <v>6.9097400000000003E-2</v>
      </c>
      <c r="T1462">
        <f>SUMIFS(INDEX(Table_Index[],,MATCH(T$12,Table_Index[#Headers],0)),
Table_Index[ID],$Q1462,Table_Index[year],$R1462)/COUNTIFS(Table_Index[Quarter],"&lt;&gt;''",Table_Index[ID],$Q1462,Table_Index[year],$R1462)</f>
        <v>0.22304245</v>
      </c>
      <c r="U1462">
        <f>SUMIFS(INDEX(Table_Index[],,MATCH(U$12,Table_Index[#Headers],0)),
Table_Index[ID],$Q1462,Table_Index[year],$R1462)/COUNTIFS(Table_Index[Quarter],"&lt;&gt;''",Table_Index[ID],$Q1462,Table_Index[year],$R1462)</f>
        <v>8.9753449999999999E-2</v>
      </c>
      <c r="V1462">
        <f>SUMIFS(INDEX(Table_Index[],,MATCH(V$12,Table_Index[#Headers],0)),
Table_Index[ID],$Q1462,Table_Index[year],$R1462)/COUNTIFS(Table_Index[Quarter],"&lt;&gt;''",Table_Index[ID],$Q1462,Table_Index[year],$R1462)</f>
        <v>4.862205E-2</v>
      </c>
      <c r="W1462">
        <f>SUMIFS(INDEX(Table_Index[],,MATCH(W$12,Table_Index[#Headers],0)),
Table_Index[ID],$Q1462,Table_Index[year],$R1462)/COUNTIFS(Table_Index[Quarter],"&lt;&gt;''",Table_Index[ID],$Q1462,Table_Index[year],$R1462)</f>
        <v>2.8167925E-2</v>
      </c>
      <c r="X1462">
        <f>SUMIFS(INDEX(Table_Index[],,MATCH(X$12,Table_Index[#Headers],0)),
Table_Index[ID],$Q1462,Table_Index[year],$R1462)/COUNTIFS(Table_Index[Quarter],"&lt;&gt;''",Table_Index[ID],$Q1462,Table_Index[year],$R1462)</f>
        <v>0.15763150000000001</v>
      </c>
      <c r="Y1462">
        <f>SUMIFS(INDEX(Table_Index[],,MATCH(Y$12,Table_Index[#Headers],0)),
Table_Index[ID],$Q1462,Table_Index[year],$R1462)/COUNTIFS(Table_Index[Quarter],"&lt;&gt;''",Table_Index[ID],$Q1462,Table_Index[year],$R1462)</f>
        <v>0.16763059999999999</v>
      </c>
      <c r="Z1462">
        <f>SUMIFS(INDEX(Table_Index[],,MATCH(Z$12,Table_Index[#Headers],0)),
Table_Index[ID],$Q1462,Table_Index[year],$R1462)/COUNTIFS(Table_Index[Quarter],"&lt;&gt;''",Table_Index[ID],$Q1462,Table_Index[year],$R1462)</f>
        <v>6.4897924999999995E-2</v>
      </c>
      <c r="AA1462">
        <f>SUMIFS(INDEX(Table_Index[],,MATCH(AA$12,Table_Index[#Headers],0)),
Table_Index[ID],$Q1462,Table_Index[year],$R1462)/COUNTIFS(Table_Index[Quarter],"&lt;&gt;''",Table_Index[ID],$Q1462,Table_Index[year],$R1462)</f>
        <v>0.14419512500000001</v>
      </c>
      <c r="AB1462">
        <f>SUMIFS(INDEX(Table_Index[],,MATCH(AB$12,Table_Index[#Headers],0)),
Table_Index[ID],$Q1462,Table_Index[year],$R1462)/COUNTIFS(Table_Index[Quarter],"&lt;&gt;''",Table_Index[ID],$Q1462,Table_Index[year],$R1462)</f>
        <v>6.961475E-3</v>
      </c>
      <c r="AC1462" s="24">
        <f t="shared" si="90"/>
        <v>0.99999989999999994</v>
      </c>
      <c r="AD1462">
        <f>COUNTIFS(Table_Index[Quarter],"&lt;&gt;''",Table_Index[ID],$Q1462,Table_Index[year],$R1462)</f>
        <v>4</v>
      </c>
      <c r="AE1462" s="34">
        <f t="shared" si="91"/>
        <v>0.85626425255347005</v>
      </c>
    </row>
    <row r="1463" spans="1:31" x14ac:dyDescent="0.3">
      <c r="A1463">
        <v>9187</v>
      </c>
      <c r="B1463">
        <v>2004</v>
      </c>
      <c r="C1463">
        <v>4</v>
      </c>
      <c r="D1463">
        <v>7.4498999999999998E-3</v>
      </c>
      <c r="E1463">
        <v>1.8584999999999999E-3</v>
      </c>
      <c r="F1463">
        <v>2.0562000000000002E-3</v>
      </c>
      <c r="G1463">
        <v>2.6097999999999998E-3</v>
      </c>
      <c r="H1463">
        <v>9.8855600000000002E-2</v>
      </c>
      <c r="I1463">
        <v>1.34444E-2</v>
      </c>
      <c r="J1463">
        <v>1.5816999999999999E-3</v>
      </c>
      <c r="K1463">
        <v>0.86992950000000002</v>
      </c>
      <c r="L1463">
        <v>2.1748000000000002E-3</v>
      </c>
      <c r="M1463">
        <v>3.9499999999999998E-5</v>
      </c>
      <c r="O1463" t="str">
        <f>Table_Index[[#This Row],[ID]]&amp;Table_Index[[#This Row],[year]]</f>
        <v>91872004</v>
      </c>
      <c r="P1463" t="str">
        <v>94122003</v>
      </c>
      <c r="Q1463" t="str">
        <f t="shared" si="88"/>
        <v>9412</v>
      </c>
      <c r="R1463" t="str">
        <f t="shared" si="89"/>
        <v>2003</v>
      </c>
      <c r="S1463">
        <f>SUMIFS(INDEX(Table_Index[],,MATCH(S$12,Table_Index[#Headers],0)),
Table_Index[ID],$Q1463,Table_Index[year],$R1463)/COUNTIFS(Table_Index[Quarter],"&lt;&gt;''",Table_Index[ID],$Q1463,Table_Index[year],$R1463)</f>
        <v>0.30460054999999997</v>
      </c>
      <c r="T1463">
        <f>SUMIFS(INDEX(Table_Index[],,MATCH(T$12,Table_Index[#Headers],0)),
Table_Index[ID],$Q1463,Table_Index[year],$R1463)/COUNTIFS(Table_Index[Quarter],"&lt;&gt;''",Table_Index[ID],$Q1463,Table_Index[year],$R1463)</f>
        <v>2.4924725000000002E-2</v>
      </c>
      <c r="U1463">
        <f>SUMIFS(INDEX(Table_Index[],,MATCH(U$12,Table_Index[#Headers],0)),
Table_Index[ID],$Q1463,Table_Index[year],$R1463)/COUNTIFS(Table_Index[Quarter],"&lt;&gt;''",Table_Index[ID],$Q1463,Table_Index[year],$R1463)</f>
        <v>0.147740275</v>
      </c>
      <c r="V1463">
        <f>SUMIFS(INDEX(Table_Index[],,MATCH(V$12,Table_Index[#Headers],0)),
Table_Index[ID],$Q1463,Table_Index[year],$R1463)/COUNTIFS(Table_Index[Quarter],"&lt;&gt;''",Table_Index[ID],$Q1463,Table_Index[year],$R1463)</f>
        <v>6.7737350000000002E-2</v>
      </c>
      <c r="W1463">
        <f>SUMIFS(INDEX(Table_Index[],,MATCH(W$12,Table_Index[#Headers],0)),
Table_Index[ID],$Q1463,Table_Index[year],$R1463)/COUNTIFS(Table_Index[Quarter],"&lt;&gt;''",Table_Index[ID],$Q1463,Table_Index[year],$R1463)</f>
        <v>8.3049999999999999E-5</v>
      </c>
      <c r="X1463">
        <f>SUMIFS(INDEX(Table_Index[],,MATCH(X$12,Table_Index[#Headers],0)),
Table_Index[ID],$Q1463,Table_Index[year],$R1463)/COUNTIFS(Table_Index[Quarter],"&lt;&gt;''",Table_Index[ID],$Q1463,Table_Index[year],$R1463)</f>
        <v>0</v>
      </c>
      <c r="Y1463">
        <f>SUMIFS(INDEX(Table_Index[],,MATCH(Y$12,Table_Index[#Headers],0)),
Table_Index[ID],$Q1463,Table_Index[year],$R1463)/COUNTIFS(Table_Index[Quarter],"&lt;&gt;''",Table_Index[ID],$Q1463,Table_Index[year],$R1463)</f>
        <v>5.1989800000000003E-2</v>
      </c>
      <c r="Z1463">
        <f>SUMIFS(INDEX(Table_Index[],,MATCH(Z$12,Table_Index[#Headers],0)),
Table_Index[ID],$Q1463,Table_Index[year],$R1463)/COUNTIFS(Table_Index[Quarter],"&lt;&gt;''",Table_Index[ID],$Q1463,Table_Index[year],$R1463)</f>
        <v>0.29997667500000003</v>
      </c>
      <c r="AA1463">
        <f>SUMIFS(INDEX(Table_Index[],,MATCH(AA$12,Table_Index[#Headers],0)),
Table_Index[ID],$Q1463,Table_Index[year],$R1463)/COUNTIFS(Table_Index[Quarter],"&lt;&gt;''",Table_Index[ID],$Q1463,Table_Index[year],$R1463)</f>
        <v>7.92157E-2</v>
      </c>
      <c r="AB1463">
        <f>SUMIFS(INDEX(Table_Index[],,MATCH(AB$12,Table_Index[#Headers],0)),
Table_Index[ID],$Q1463,Table_Index[year],$R1463)/COUNTIFS(Table_Index[Quarter],"&lt;&gt;''",Table_Index[ID],$Q1463,Table_Index[year],$R1463)</f>
        <v>2.3731950000000002E-2</v>
      </c>
      <c r="AC1463" s="24">
        <f t="shared" si="90"/>
        <v>1.000000075</v>
      </c>
      <c r="AD1463">
        <f>COUNTIFS(Table_Index[Quarter],"&lt;&gt;''",Table_Index[ID],$Q1463,Table_Index[year],$R1463)</f>
        <v>4</v>
      </c>
      <c r="AE1463" s="34">
        <f t="shared" si="91"/>
        <v>0.78065444125858319</v>
      </c>
    </row>
    <row r="1464" spans="1:31" x14ac:dyDescent="0.3">
      <c r="A1464">
        <v>9187</v>
      </c>
      <c r="B1464">
        <v>2005</v>
      </c>
      <c r="C1464">
        <v>1</v>
      </c>
      <c r="D1464">
        <v>6.6181000000000004E-2</v>
      </c>
      <c r="E1464">
        <v>2.2060300000000001E-2</v>
      </c>
      <c r="F1464">
        <v>7.3534500000000003E-2</v>
      </c>
      <c r="G1464">
        <v>8.8241399999999998E-2</v>
      </c>
      <c r="H1464">
        <v>0</v>
      </c>
      <c r="I1464">
        <v>0.41669529999999999</v>
      </c>
      <c r="J1464">
        <v>0.1382448</v>
      </c>
      <c r="K1464">
        <v>3.3825899999999999E-2</v>
      </c>
      <c r="L1464">
        <v>0.1529517</v>
      </c>
      <c r="M1464">
        <v>8.2652999999999997E-3</v>
      </c>
      <c r="O1464" t="str">
        <f>Table_Index[[#This Row],[ID]]&amp;Table_Index[[#This Row],[year]]</f>
        <v>91872005</v>
      </c>
      <c r="P1464" t="str">
        <v>94132003</v>
      </c>
      <c r="Q1464" t="str">
        <f t="shared" si="88"/>
        <v>9413</v>
      </c>
      <c r="R1464" t="str">
        <f t="shared" si="89"/>
        <v>2003</v>
      </c>
      <c r="S1464">
        <f>SUMIFS(INDEX(Table_Index[],,MATCH(S$12,Table_Index[#Headers],0)),
Table_Index[ID],$Q1464,Table_Index[year],$R1464)/COUNTIFS(Table_Index[Quarter],"&lt;&gt;''",Table_Index[ID],$Q1464,Table_Index[year],$R1464)</f>
        <v>0.10895622499999999</v>
      </c>
      <c r="T1464">
        <f>SUMIFS(INDEX(Table_Index[],,MATCH(T$12,Table_Index[#Headers],0)),
Table_Index[ID],$Q1464,Table_Index[year],$R1464)/COUNTIFS(Table_Index[Quarter],"&lt;&gt;''",Table_Index[ID],$Q1464,Table_Index[year],$R1464)</f>
        <v>4.3335800000000001E-2</v>
      </c>
      <c r="U1464">
        <f>SUMIFS(INDEX(Table_Index[],,MATCH(U$12,Table_Index[#Headers],0)),
Table_Index[ID],$Q1464,Table_Index[year],$R1464)/COUNTIFS(Table_Index[Quarter],"&lt;&gt;''",Table_Index[ID],$Q1464,Table_Index[year],$R1464)</f>
        <v>0.12586625000000001</v>
      </c>
      <c r="V1464">
        <f>SUMIFS(INDEX(Table_Index[],,MATCH(V$12,Table_Index[#Headers],0)),
Table_Index[ID],$Q1464,Table_Index[year],$R1464)/COUNTIFS(Table_Index[Quarter],"&lt;&gt;''",Table_Index[ID],$Q1464,Table_Index[year],$R1464)</f>
        <v>2.19677E-2</v>
      </c>
      <c r="W1464">
        <f>SUMIFS(INDEX(Table_Index[],,MATCH(W$12,Table_Index[#Headers],0)),
Table_Index[ID],$Q1464,Table_Index[year],$R1464)/COUNTIFS(Table_Index[Quarter],"&lt;&gt;''",Table_Index[ID],$Q1464,Table_Index[year],$R1464)</f>
        <v>2.0036425E-2</v>
      </c>
      <c r="X1464">
        <f>SUMIFS(INDEX(Table_Index[],,MATCH(X$12,Table_Index[#Headers],0)),
Table_Index[ID],$Q1464,Table_Index[year],$R1464)/COUNTIFS(Table_Index[Quarter],"&lt;&gt;''",Table_Index[ID],$Q1464,Table_Index[year],$R1464)</f>
        <v>0.30744874999999999</v>
      </c>
      <c r="Y1464">
        <f>SUMIFS(INDEX(Table_Index[],,MATCH(Y$12,Table_Index[#Headers],0)),
Table_Index[ID],$Q1464,Table_Index[year],$R1464)/COUNTIFS(Table_Index[Quarter],"&lt;&gt;''",Table_Index[ID],$Q1464,Table_Index[year],$R1464)</f>
        <v>0.24056324999999998</v>
      </c>
      <c r="Z1464">
        <f>SUMIFS(INDEX(Table_Index[],,MATCH(Z$12,Table_Index[#Headers],0)),
Table_Index[ID],$Q1464,Table_Index[year],$R1464)/COUNTIFS(Table_Index[Quarter],"&lt;&gt;''",Table_Index[ID],$Q1464,Table_Index[year],$R1464)</f>
        <v>3.7689600000000004E-2</v>
      </c>
      <c r="AA1464">
        <f>SUMIFS(INDEX(Table_Index[],,MATCH(AA$12,Table_Index[#Headers],0)),
Table_Index[ID],$Q1464,Table_Index[year],$R1464)/COUNTIFS(Table_Index[Quarter],"&lt;&gt;''",Table_Index[ID],$Q1464,Table_Index[year],$R1464)</f>
        <v>8.2809174999999999E-2</v>
      </c>
      <c r="AB1464">
        <f>SUMIFS(INDEX(Table_Index[],,MATCH(AB$12,Table_Index[#Headers],0)),
Table_Index[ID],$Q1464,Table_Index[year],$R1464)/COUNTIFS(Table_Index[Quarter],"&lt;&gt;''",Table_Index[ID],$Q1464,Table_Index[year],$R1464)</f>
        <v>1.13268E-2</v>
      </c>
      <c r="AC1464" s="24">
        <f t="shared" si="90"/>
        <v>0.99999997499999993</v>
      </c>
      <c r="AD1464">
        <f>COUNTIFS(Table_Index[Quarter],"&lt;&gt;''",Table_Index[ID],$Q1464,Table_Index[year],$R1464)</f>
        <v>4</v>
      </c>
      <c r="AE1464" s="34">
        <f t="shared" si="91"/>
        <v>0.80872262547527063</v>
      </c>
    </row>
    <row r="1465" spans="1:31" x14ac:dyDescent="0.3">
      <c r="A1465">
        <v>9187</v>
      </c>
      <c r="B1465">
        <v>2005</v>
      </c>
      <c r="C1465">
        <v>2</v>
      </c>
      <c r="D1465">
        <v>0.21068600000000001</v>
      </c>
      <c r="E1465">
        <v>2.5282300000000001E-2</v>
      </c>
      <c r="F1465">
        <v>8.9330900000000005E-2</v>
      </c>
      <c r="G1465">
        <v>0.16686329999999999</v>
      </c>
      <c r="H1465">
        <v>1.26412E-2</v>
      </c>
      <c r="I1465">
        <v>0.30338779999999999</v>
      </c>
      <c r="J1465">
        <v>5.0564600000000001E-2</v>
      </c>
      <c r="K1465">
        <v>2.5282300000000001E-2</v>
      </c>
      <c r="L1465">
        <v>0.1112422</v>
      </c>
      <c r="M1465">
        <v>4.7194000000000003E-3</v>
      </c>
      <c r="O1465" t="str">
        <f>Table_Index[[#This Row],[ID]]&amp;Table_Index[[#This Row],[year]]</f>
        <v>91872005</v>
      </c>
      <c r="P1465" t="str">
        <v>94132004</v>
      </c>
      <c r="Q1465" t="str">
        <f t="shared" si="88"/>
        <v>9413</v>
      </c>
      <c r="R1465" t="str">
        <f t="shared" si="89"/>
        <v>2004</v>
      </c>
      <c r="S1465">
        <f>SUMIFS(INDEX(Table_Index[],,MATCH(S$12,Table_Index[#Headers],0)),
Table_Index[ID],$Q1465,Table_Index[year],$R1465)/COUNTIFS(Table_Index[Quarter],"&lt;&gt;''",Table_Index[ID],$Q1465,Table_Index[year],$R1465)</f>
        <v>6.2726199999999996E-2</v>
      </c>
      <c r="T1465">
        <f>SUMIFS(INDEX(Table_Index[],,MATCH(T$12,Table_Index[#Headers],0)),
Table_Index[ID],$Q1465,Table_Index[year],$R1465)/COUNTIFS(Table_Index[Quarter],"&lt;&gt;''",Table_Index[ID],$Q1465,Table_Index[year],$R1465)</f>
        <v>1.3558000000000001E-2</v>
      </c>
      <c r="U1465">
        <f>SUMIFS(INDEX(Table_Index[],,MATCH(U$12,Table_Index[#Headers],0)),
Table_Index[ID],$Q1465,Table_Index[year],$R1465)/COUNTIFS(Table_Index[Quarter],"&lt;&gt;''",Table_Index[ID],$Q1465,Table_Index[year],$R1465)</f>
        <v>8.4877975000000008E-2</v>
      </c>
      <c r="V1465">
        <f>SUMIFS(INDEX(Table_Index[],,MATCH(V$12,Table_Index[#Headers],0)),
Table_Index[ID],$Q1465,Table_Index[year],$R1465)/COUNTIFS(Table_Index[Quarter],"&lt;&gt;''",Table_Index[ID],$Q1465,Table_Index[year],$R1465)</f>
        <v>0.10852955</v>
      </c>
      <c r="W1465">
        <f>SUMIFS(INDEX(Table_Index[],,MATCH(W$12,Table_Index[#Headers],0)),
Table_Index[ID],$Q1465,Table_Index[year],$R1465)/COUNTIFS(Table_Index[Quarter],"&lt;&gt;''",Table_Index[ID],$Q1465,Table_Index[year],$R1465)</f>
        <v>1.2636925E-2</v>
      </c>
      <c r="X1465">
        <f>SUMIFS(INDEX(Table_Index[],,MATCH(X$12,Table_Index[#Headers],0)),
Table_Index[ID],$Q1465,Table_Index[year],$R1465)/COUNTIFS(Table_Index[Quarter],"&lt;&gt;''",Table_Index[ID],$Q1465,Table_Index[year],$R1465)</f>
        <v>0.37862399999999996</v>
      </c>
      <c r="Y1465">
        <f>SUMIFS(INDEX(Table_Index[],,MATCH(Y$12,Table_Index[#Headers],0)),
Table_Index[ID],$Q1465,Table_Index[year],$R1465)/COUNTIFS(Table_Index[Quarter],"&lt;&gt;''",Table_Index[ID],$Q1465,Table_Index[year],$R1465)</f>
        <v>0.14939295</v>
      </c>
      <c r="Z1465">
        <f>SUMIFS(INDEX(Table_Index[],,MATCH(Z$12,Table_Index[#Headers],0)),
Table_Index[ID],$Q1465,Table_Index[year],$R1465)/COUNTIFS(Table_Index[Quarter],"&lt;&gt;''",Table_Index[ID],$Q1465,Table_Index[year],$R1465)</f>
        <v>5.2040274999999997E-2</v>
      </c>
      <c r="AA1465">
        <f>SUMIFS(INDEX(Table_Index[],,MATCH(AA$12,Table_Index[#Headers],0)),
Table_Index[ID],$Q1465,Table_Index[year],$R1465)/COUNTIFS(Table_Index[Quarter],"&lt;&gt;''",Table_Index[ID],$Q1465,Table_Index[year],$R1465)</f>
        <v>0.124804025</v>
      </c>
      <c r="AB1465">
        <f>SUMIFS(INDEX(Table_Index[],,MATCH(AB$12,Table_Index[#Headers],0)),
Table_Index[ID],$Q1465,Table_Index[year],$R1465)/COUNTIFS(Table_Index[Quarter],"&lt;&gt;''",Table_Index[ID],$Q1465,Table_Index[year],$R1465)</f>
        <v>1.2810075000000001E-2</v>
      </c>
      <c r="AC1465" s="24">
        <f t="shared" si="90"/>
        <v>0.99999997499999993</v>
      </c>
      <c r="AD1465">
        <f>COUNTIFS(Table_Index[Quarter],"&lt;&gt;''",Table_Index[ID],$Q1465,Table_Index[year],$R1465)</f>
        <v>4</v>
      </c>
      <c r="AE1465" s="34">
        <f t="shared" si="91"/>
        <v>0.79261625894731691</v>
      </c>
    </row>
    <row r="1466" spans="1:31" x14ac:dyDescent="0.3">
      <c r="A1466">
        <v>9187</v>
      </c>
      <c r="B1466">
        <v>2005</v>
      </c>
      <c r="C1466">
        <v>3</v>
      </c>
      <c r="D1466">
        <v>8.7150199999999997E-2</v>
      </c>
      <c r="E1466">
        <v>0.17694119999999999</v>
      </c>
      <c r="F1466">
        <v>6.6022899999999995E-2</v>
      </c>
      <c r="G1466">
        <v>0.1068943</v>
      </c>
      <c r="H1466">
        <v>8.5830000000000004E-3</v>
      </c>
      <c r="I1466">
        <v>0.27876309999999999</v>
      </c>
      <c r="J1466">
        <v>8.9791099999999999E-2</v>
      </c>
      <c r="K1466">
        <v>0.11752070000000001</v>
      </c>
      <c r="L1466">
        <v>6.6022899999999995E-2</v>
      </c>
      <c r="M1466">
        <v>2.3108E-3</v>
      </c>
      <c r="O1466" t="str">
        <f>Table_Index[[#This Row],[ID]]&amp;Table_Index[[#This Row],[year]]</f>
        <v>91872005</v>
      </c>
      <c r="P1466" t="str">
        <v>94132005</v>
      </c>
      <c r="Q1466" t="str">
        <f t="shared" si="88"/>
        <v>9413</v>
      </c>
      <c r="R1466" t="str">
        <f t="shared" si="89"/>
        <v>2005</v>
      </c>
      <c r="S1466">
        <f>SUMIFS(INDEX(Table_Index[],,MATCH(S$12,Table_Index[#Headers],0)),
Table_Index[ID],$Q1466,Table_Index[year],$R1466)/COUNTIFS(Table_Index[Quarter],"&lt;&gt;''",Table_Index[ID],$Q1466,Table_Index[year],$R1466)</f>
        <v>0</v>
      </c>
      <c r="T1466">
        <f>SUMIFS(INDEX(Table_Index[],,MATCH(T$12,Table_Index[#Headers],0)),
Table_Index[ID],$Q1466,Table_Index[year],$R1466)/COUNTIFS(Table_Index[Quarter],"&lt;&gt;''",Table_Index[ID],$Q1466,Table_Index[year],$R1466)</f>
        <v>0.12654850000000001</v>
      </c>
      <c r="U1466">
        <f>SUMIFS(INDEX(Table_Index[],,MATCH(U$12,Table_Index[#Headers],0)),
Table_Index[ID],$Q1466,Table_Index[year],$R1466)/COUNTIFS(Table_Index[Quarter],"&lt;&gt;''",Table_Index[ID],$Q1466,Table_Index[year],$R1466)</f>
        <v>7.3819899999999994E-2</v>
      </c>
      <c r="V1466">
        <f>SUMIFS(INDEX(Table_Index[],,MATCH(V$12,Table_Index[#Headers],0)),
Table_Index[ID],$Q1466,Table_Index[year],$R1466)/COUNTIFS(Table_Index[Quarter],"&lt;&gt;''",Table_Index[ID],$Q1466,Table_Index[year],$R1466)</f>
        <v>0.14166400000000001</v>
      </c>
      <c r="W1466">
        <f>SUMIFS(INDEX(Table_Index[],,MATCH(W$12,Table_Index[#Headers],0)),
Table_Index[ID],$Q1466,Table_Index[year],$R1466)/COUNTIFS(Table_Index[Quarter],"&lt;&gt;''",Table_Index[ID],$Q1466,Table_Index[year],$R1466)</f>
        <v>0</v>
      </c>
      <c r="X1466">
        <f>SUMIFS(INDEX(Table_Index[],,MATCH(X$12,Table_Index[#Headers],0)),
Table_Index[ID],$Q1466,Table_Index[year],$R1466)/COUNTIFS(Table_Index[Quarter],"&lt;&gt;''",Table_Index[ID],$Q1466,Table_Index[year],$R1466)</f>
        <v>0.4007368</v>
      </c>
      <c r="Y1466">
        <f>SUMIFS(INDEX(Table_Index[],,MATCH(Y$12,Table_Index[#Headers],0)),
Table_Index[ID],$Q1466,Table_Index[year],$R1466)/COUNTIFS(Table_Index[Quarter],"&lt;&gt;''",Table_Index[ID],$Q1466,Table_Index[year],$R1466)</f>
        <v>0.1138936</v>
      </c>
      <c r="Z1466">
        <f>SUMIFS(INDEX(Table_Index[],,MATCH(Z$12,Table_Index[#Headers],0)),
Table_Index[ID],$Q1466,Table_Index[year],$R1466)/COUNTIFS(Table_Index[Quarter],"&lt;&gt;''",Table_Index[ID],$Q1466,Table_Index[year],$R1466)</f>
        <v>4.2182799999999999E-2</v>
      </c>
      <c r="AA1466">
        <f>SUMIFS(INDEX(Table_Index[],,MATCH(AA$12,Table_Index[#Headers],0)),
Table_Index[ID],$Q1466,Table_Index[year],$R1466)/COUNTIFS(Table_Index[Quarter],"&lt;&gt;''",Table_Index[ID],$Q1466,Table_Index[year],$R1466)</f>
        <v>8.8583899999999993E-2</v>
      </c>
      <c r="AB1466">
        <f>SUMIFS(INDEX(Table_Index[],,MATCH(AB$12,Table_Index[#Headers],0)),
Table_Index[ID],$Q1466,Table_Index[year],$R1466)/COUNTIFS(Table_Index[Quarter],"&lt;&gt;''",Table_Index[ID],$Q1466,Table_Index[year],$R1466)</f>
        <v>1.25705E-2</v>
      </c>
      <c r="AC1466" s="24">
        <f t="shared" si="90"/>
        <v>1</v>
      </c>
      <c r="AD1466">
        <f>COUNTIFS(Table_Index[Quarter],"&lt;&gt;''",Table_Index[ID],$Q1466,Table_Index[year],$R1466)</f>
        <v>1</v>
      </c>
      <c r="AE1466" s="34">
        <f t="shared" si="91"/>
        <v>0.77512116219523997</v>
      </c>
    </row>
    <row r="1467" spans="1:31" x14ac:dyDescent="0.3">
      <c r="A1467">
        <v>9187</v>
      </c>
      <c r="B1467">
        <v>2005</v>
      </c>
      <c r="C1467">
        <v>4</v>
      </c>
      <c r="D1467">
        <v>0.13347319999999999</v>
      </c>
      <c r="E1467">
        <v>0</v>
      </c>
      <c r="F1467">
        <v>0.1218315</v>
      </c>
      <c r="G1467">
        <v>0.1169583</v>
      </c>
      <c r="H1467">
        <v>0</v>
      </c>
      <c r="I1467">
        <v>0.24366309999999999</v>
      </c>
      <c r="J1467">
        <v>0.1821382</v>
      </c>
      <c r="K1467">
        <v>3.6549499999999999E-2</v>
      </c>
      <c r="L1467">
        <v>0.15838099999999999</v>
      </c>
      <c r="M1467">
        <v>7.0052999999999999E-3</v>
      </c>
      <c r="O1467" t="str">
        <f>Table_Index[[#This Row],[ID]]&amp;Table_Index[[#This Row],[year]]</f>
        <v>91872005</v>
      </c>
      <c r="P1467" t="str">
        <v>94142003</v>
      </c>
      <c r="Q1467" t="str">
        <f t="shared" si="88"/>
        <v>9414</v>
      </c>
      <c r="R1467" t="str">
        <f t="shared" si="89"/>
        <v>2003</v>
      </c>
      <c r="S1467">
        <f>SUMIFS(INDEX(Table_Index[],,MATCH(S$12,Table_Index[#Headers],0)),
Table_Index[ID],$Q1467,Table_Index[year],$R1467)/COUNTIFS(Table_Index[Quarter],"&lt;&gt;''",Table_Index[ID],$Q1467,Table_Index[year],$R1467)</f>
        <v>3.6783200000000002E-2</v>
      </c>
      <c r="T1467">
        <f>SUMIFS(INDEX(Table_Index[],,MATCH(T$12,Table_Index[#Headers],0)),
Table_Index[ID],$Q1467,Table_Index[year],$R1467)/COUNTIFS(Table_Index[Quarter],"&lt;&gt;''",Table_Index[ID],$Q1467,Table_Index[year],$R1467)</f>
        <v>0.12746484999999999</v>
      </c>
      <c r="U1467">
        <f>SUMIFS(INDEX(Table_Index[],,MATCH(U$12,Table_Index[#Headers],0)),
Table_Index[ID],$Q1467,Table_Index[year],$R1467)/COUNTIFS(Table_Index[Quarter],"&lt;&gt;''",Table_Index[ID],$Q1467,Table_Index[year],$R1467)</f>
        <v>0.157293725</v>
      </c>
      <c r="V1467">
        <f>SUMIFS(INDEX(Table_Index[],,MATCH(V$12,Table_Index[#Headers],0)),
Table_Index[ID],$Q1467,Table_Index[year],$R1467)/COUNTIFS(Table_Index[Quarter],"&lt;&gt;''",Table_Index[ID],$Q1467,Table_Index[year],$R1467)</f>
        <v>3.0920400000000001E-2</v>
      </c>
      <c r="W1467">
        <f>SUMIFS(INDEX(Table_Index[],,MATCH(W$12,Table_Index[#Headers],0)),
Table_Index[ID],$Q1467,Table_Index[year],$R1467)/COUNTIFS(Table_Index[Quarter],"&lt;&gt;''",Table_Index[ID],$Q1467,Table_Index[year],$R1467)</f>
        <v>3.6407750000000002E-3</v>
      </c>
      <c r="X1467">
        <f>SUMIFS(INDEX(Table_Index[],,MATCH(X$12,Table_Index[#Headers],0)),
Table_Index[ID],$Q1467,Table_Index[year],$R1467)/COUNTIFS(Table_Index[Quarter],"&lt;&gt;''",Table_Index[ID],$Q1467,Table_Index[year],$R1467)</f>
        <v>0</v>
      </c>
      <c r="Y1467">
        <f>SUMIFS(INDEX(Table_Index[],,MATCH(Y$12,Table_Index[#Headers],0)),
Table_Index[ID],$Q1467,Table_Index[year],$R1467)/COUNTIFS(Table_Index[Quarter],"&lt;&gt;''",Table_Index[ID],$Q1467,Table_Index[year],$R1467)</f>
        <v>0.15892577499999999</v>
      </c>
      <c r="Z1467">
        <f>SUMIFS(INDEX(Table_Index[],,MATCH(Z$12,Table_Index[#Headers],0)),
Table_Index[ID],$Q1467,Table_Index[year],$R1467)/COUNTIFS(Table_Index[Quarter],"&lt;&gt;''",Table_Index[ID],$Q1467,Table_Index[year],$R1467)</f>
        <v>0.35129892499999998</v>
      </c>
      <c r="AA1467">
        <f>SUMIFS(INDEX(Table_Index[],,MATCH(AA$12,Table_Index[#Headers],0)),
Table_Index[ID],$Q1467,Table_Index[year],$R1467)/COUNTIFS(Table_Index[Quarter],"&lt;&gt;''",Table_Index[ID],$Q1467,Table_Index[year],$R1467)</f>
        <v>0.1073066</v>
      </c>
      <c r="AB1467">
        <f>SUMIFS(INDEX(Table_Index[],,MATCH(AB$12,Table_Index[#Headers],0)),
Table_Index[ID],$Q1467,Table_Index[year],$R1467)/COUNTIFS(Table_Index[Quarter],"&lt;&gt;''",Table_Index[ID],$Q1467,Table_Index[year],$R1467)</f>
        <v>2.6365699999999999E-2</v>
      </c>
      <c r="AC1467" s="24">
        <f t="shared" si="90"/>
        <v>0.99999994999999997</v>
      </c>
      <c r="AD1467">
        <f>COUNTIFS(Table_Index[Quarter],"&lt;&gt;''",Table_Index[ID],$Q1467,Table_Index[year],$R1467)</f>
        <v>4</v>
      </c>
      <c r="AE1467" s="34">
        <f t="shared" si="91"/>
        <v>0.795810872703545</v>
      </c>
    </row>
    <row r="1468" spans="1:31" x14ac:dyDescent="0.3">
      <c r="A1468">
        <v>9187</v>
      </c>
      <c r="B1468">
        <v>2006</v>
      </c>
      <c r="C1468">
        <v>1</v>
      </c>
      <c r="D1468">
        <v>0.17152919999999999</v>
      </c>
      <c r="E1468">
        <v>6.20425E-2</v>
      </c>
      <c r="F1468">
        <v>0.1094868</v>
      </c>
      <c r="G1468">
        <v>1.7517899999999999E-2</v>
      </c>
      <c r="H1468">
        <v>2.9561400000000002E-2</v>
      </c>
      <c r="I1468">
        <v>0.41689189999999998</v>
      </c>
      <c r="J1468">
        <v>0</v>
      </c>
      <c r="K1468">
        <v>4.1057499999999997E-2</v>
      </c>
      <c r="L1468">
        <v>0.1478071</v>
      </c>
      <c r="M1468">
        <v>4.1057999999999997E-3</v>
      </c>
      <c r="O1468" t="str">
        <f>Table_Index[[#This Row],[ID]]&amp;Table_Index[[#This Row],[year]]</f>
        <v>91872006</v>
      </c>
      <c r="P1468" t="str">
        <v>94142004</v>
      </c>
      <c r="Q1468" t="str">
        <f t="shared" si="88"/>
        <v>9414</v>
      </c>
      <c r="R1468" t="str">
        <f t="shared" si="89"/>
        <v>2004</v>
      </c>
      <c r="S1468">
        <f>SUMIFS(INDEX(Table_Index[],,MATCH(S$12,Table_Index[#Headers],0)),
Table_Index[ID],$Q1468,Table_Index[year],$R1468)/COUNTIFS(Table_Index[Quarter],"&lt;&gt;''",Table_Index[ID],$Q1468,Table_Index[year],$R1468)</f>
        <v>0.124100725</v>
      </c>
      <c r="T1468">
        <f>SUMIFS(INDEX(Table_Index[],,MATCH(T$12,Table_Index[#Headers],0)),
Table_Index[ID],$Q1468,Table_Index[year],$R1468)/COUNTIFS(Table_Index[Quarter],"&lt;&gt;''",Table_Index[ID],$Q1468,Table_Index[year],$R1468)</f>
        <v>0.262521475</v>
      </c>
      <c r="U1468">
        <f>SUMIFS(INDEX(Table_Index[],,MATCH(U$12,Table_Index[#Headers],0)),
Table_Index[ID],$Q1468,Table_Index[year],$R1468)/COUNTIFS(Table_Index[Quarter],"&lt;&gt;''",Table_Index[ID],$Q1468,Table_Index[year],$R1468)</f>
        <v>0.13887692500000001</v>
      </c>
      <c r="V1468">
        <f>SUMIFS(INDEX(Table_Index[],,MATCH(V$12,Table_Index[#Headers],0)),
Table_Index[ID],$Q1468,Table_Index[year],$R1468)/COUNTIFS(Table_Index[Quarter],"&lt;&gt;''",Table_Index[ID],$Q1468,Table_Index[year],$R1468)</f>
        <v>0.13862685</v>
      </c>
      <c r="W1468">
        <f>SUMIFS(INDEX(Table_Index[],,MATCH(W$12,Table_Index[#Headers],0)),
Table_Index[ID],$Q1468,Table_Index[year],$R1468)/COUNTIFS(Table_Index[Quarter],"&lt;&gt;''",Table_Index[ID],$Q1468,Table_Index[year],$R1468)</f>
        <v>1.5957450000000001E-2</v>
      </c>
      <c r="X1468">
        <f>SUMIFS(INDEX(Table_Index[],,MATCH(X$12,Table_Index[#Headers],0)),
Table_Index[ID],$Q1468,Table_Index[year],$R1468)/COUNTIFS(Table_Index[Quarter],"&lt;&gt;''",Table_Index[ID],$Q1468,Table_Index[year],$R1468)</f>
        <v>4.6542550000000002E-2</v>
      </c>
      <c r="Y1468">
        <f>SUMIFS(INDEX(Table_Index[],,MATCH(Y$12,Table_Index[#Headers],0)),
Table_Index[ID],$Q1468,Table_Index[year],$R1468)/COUNTIFS(Table_Index[Quarter],"&lt;&gt;''",Table_Index[ID],$Q1468,Table_Index[year],$R1468)</f>
        <v>8.3132350000000008E-2</v>
      </c>
      <c r="Z1468">
        <f>SUMIFS(INDEX(Table_Index[],,MATCH(Z$12,Table_Index[#Headers],0)),
Table_Index[ID],$Q1468,Table_Index[year],$R1468)/COUNTIFS(Table_Index[Quarter],"&lt;&gt;''",Table_Index[ID],$Q1468,Table_Index[year],$R1468)</f>
        <v>5.7903975000000003E-2</v>
      </c>
      <c r="AA1468">
        <f>SUMIFS(INDEX(Table_Index[],,MATCH(AA$12,Table_Index[#Headers],0)),
Table_Index[ID],$Q1468,Table_Index[year],$R1468)/COUNTIFS(Table_Index[Quarter],"&lt;&gt;''",Table_Index[ID],$Q1468,Table_Index[year],$R1468)</f>
        <v>0.10737915000000001</v>
      </c>
      <c r="AB1468">
        <f>SUMIFS(INDEX(Table_Index[],,MATCH(AB$12,Table_Index[#Headers],0)),
Table_Index[ID],$Q1468,Table_Index[year],$R1468)/COUNTIFS(Table_Index[Quarter],"&lt;&gt;''",Table_Index[ID],$Q1468,Table_Index[year],$R1468)</f>
        <v>2.4958499999999998E-2</v>
      </c>
      <c r="AC1468" s="24">
        <f t="shared" si="90"/>
        <v>0.99999994999999997</v>
      </c>
      <c r="AD1468">
        <f>COUNTIFS(Table_Index[Quarter],"&lt;&gt;''",Table_Index[ID],$Q1468,Table_Index[year],$R1468)</f>
        <v>4</v>
      </c>
      <c r="AE1468" s="34">
        <f t="shared" si="91"/>
        <v>0.85233936569461999</v>
      </c>
    </row>
    <row r="1469" spans="1:31" x14ac:dyDescent="0.3">
      <c r="A1469">
        <v>9187</v>
      </c>
      <c r="B1469">
        <v>2006</v>
      </c>
      <c r="C1469">
        <v>2</v>
      </c>
      <c r="D1469">
        <v>0.15601780000000001</v>
      </c>
      <c r="E1469">
        <v>7.8008900000000006E-2</v>
      </c>
      <c r="F1469">
        <v>0.1225854</v>
      </c>
      <c r="G1469">
        <v>0.24665680000000001</v>
      </c>
      <c r="H1469">
        <v>0</v>
      </c>
      <c r="I1469">
        <v>0.22288259999999999</v>
      </c>
      <c r="J1469">
        <v>4.90342E-2</v>
      </c>
      <c r="K1469">
        <v>4.4576499999999998E-2</v>
      </c>
      <c r="L1469">
        <v>7.35513E-2</v>
      </c>
      <c r="M1469">
        <v>6.6864999999999997E-3</v>
      </c>
      <c r="O1469" t="str">
        <f>Table_Index[[#This Row],[ID]]&amp;Table_Index[[#This Row],[year]]</f>
        <v>91872006</v>
      </c>
      <c r="P1469" t="str">
        <v>94142005</v>
      </c>
      <c r="Q1469" t="str">
        <f t="shared" si="88"/>
        <v>9414</v>
      </c>
      <c r="R1469" t="str">
        <f t="shared" si="89"/>
        <v>2005</v>
      </c>
      <c r="S1469">
        <f>SUMIFS(INDEX(Table_Index[],,MATCH(S$12,Table_Index[#Headers],0)),
Table_Index[ID],$Q1469,Table_Index[year],$R1469)/COUNTIFS(Table_Index[Quarter],"&lt;&gt;''",Table_Index[ID],$Q1469,Table_Index[year],$R1469)</f>
        <v>7.1127900000000008E-2</v>
      </c>
      <c r="T1469">
        <f>SUMIFS(INDEX(Table_Index[],,MATCH(T$12,Table_Index[#Headers],0)),
Table_Index[ID],$Q1469,Table_Index[year],$R1469)/COUNTIFS(Table_Index[Quarter],"&lt;&gt;''",Table_Index[ID],$Q1469,Table_Index[year],$R1469)</f>
        <v>0.17917717499999997</v>
      </c>
      <c r="U1469">
        <f>SUMIFS(INDEX(Table_Index[],,MATCH(U$12,Table_Index[#Headers],0)),
Table_Index[ID],$Q1469,Table_Index[year],$R1469)/COUNTIFS(Table_Index[Quarter],"&lt;&gt;''",Table_Index[ID],$Q1469,Table_Index[year],$R1469)</f>
        <v>5.8499275000000003E-2</v>
      </c>
      <c r="V1469">
        <f>SUMIFS(INDEX(Table_Index[],,MATCH(V$12,Table_Index[#Headers],0)),
Table_Index[ID],$Q1469,Table_Index[year],$R1469)/COUNTIFS(Table_Index[Quarter],"&lt;&gt;''",Table_Index[ID],$Q1469,Table_Index[year],$R1469)</f>
        <v>0.22209265</v>
      </c>
      <c r="W1469">
        <f>SUMIFS(INDEX(Table_Index[],,MATCH(W$12,Table_Index[#Headers],0)),
Table_Index[ID],$Q1469,Table_Index[year],$R1469)/COUNTIFS(Table_Index[Quarter],"&lt;&gt;''",Table_Index[ID],$Q1469,Table_Index[year],$R1469)</f>
        <v>0</v>
      </c>
      <c r="X1469">
        <f>SUMIFS(INDEX(Table_Index[],,MATCH(X$12,Table_Index[#Headers],0)),
Table_Index[ID],$Q1469,Table_Index[year],$R1469)/COUNTIFS(Table_Index[Quarter],"&lt;&gt;''",Table_Index[ID],$Q1469,Table_Index[year],$R1469)</f>
        <v>0.25177700000000003</v>
      </c>
      <c r="Y1469">
        <f>SUMIFS(INDEX(Table_Index[],,MATCH(Y$12,Table_Index[#Headers],0)),
Table_Index[ID],$Q1469,Table_Index[year],$R1469)/COUNTIFS(Table_Index[Quarter],"&lt;&gt;''",Table_Index[ID],$Q1469,Table_Index[year],$R1469)</f>
        <v>6.7292825000000001E-2</v>
      </c>
      <c r="Z1469">
        <f>SUMIFS(INDEX(Table_Index[],,MATCH(Z$12,Table_Index[#Headers],0)),
Table_Index[ID],$Q1469,Table_Index[year],$R1469)/COUNTIFS(Table_Index[Quarter],"&lt;&gt;''",Table_Index[ID],$Q1469,Table_Index[year],$R1469)</f>
        <v>3.5402249999999996E-2</v>
      </c>
      <c r="AA1469">
        <f>SUMIFS(INDEX(Table_Index[],,MATCH(AA$12,Table_Index[#Headers],0)),
Table_Index[ID],$Q1469,Table_Index[year],$R1469)/COUNTIFS(Table_Index[Quarter],"&lt;&gt;''",Table_Index[ID],$Q1469,Table_Index[year],$R1469)</f>
        <v>0.10984615</v>
      </c>
      <c r="AB1469">
        <f>SUMIFS(INDEX(Table_Index[],,MATCH(AB$12,Table_Index[#Headers],0)),
Table_Index[ID],$Q1469,Table_Index[year],$R1469)/COUNTIFS(Table_Index[Quarter],"&lt;&gt;''",Table_Index[ID],$Q1469,Table_Index[year],$R1469)</f>
        <v>4.7847999999999996E-3</v>
      </c>
      <c r="AC1469" s="24">
        <f t="shared" si="90"/>
        <v>1.0000000249999998</v>
      </c>
      <c r="AD1469">
        <f>COUNTIFS(Table_Index[Quarter],"&lt;&gt;''",Table_Index[ID],$Q1469,Table_Index[year],$R1469)</f>
        <v>4</v>
      </c>
      <c r="AE1469" s="34">
        <f t="shared" si="91"/>
        <v>0.82882667912965557</v>
      </c>
    </row>
    <row r="1470" spans="1:31" x14ac:dyDescent="0.3">
      <c r="A1470">
        <v>9187</v>
      </c>
      <c r="B1470">
        <v>2006</v>
      </c>
      <c r="C1470">
        <v>3</v>
      </c>
      <c r="D1470">
        <v>7.3382600000000006E-2</v>
      </c>
      <c r="E1470">
        <v>1.1979E-2</v>
      </c>
      <c r="F1470">
        <v>7.9860200000000006E-2</v>
      </c>
      <c r="G1470">
        <v>0.18048400000000001</v>
      </c>
      <c r="H1470">
        <v>2.1296000000000002E-3</v>
      </c>
      <c r="I1470">
        <v>0.42592079999999999</v>
      </c>
      <c r="J1470">
        <v>8.9443400000000006E-2</v>
      </c>
      <c r="K1470">
        <v>1.27776E-2</v>
      </c>
      <c r="L1470">
        <v>0.1197902</v>
      </c>
      <c r="M1470">
        <v>4.2326000000000004E-3</v>
      </c>
      <c r="O1470" t="str">
        <f>Table_Index[[#This Row],[ID]]&amp;Table_Index[[#This Row],[year]]</f>
        <v>91872006</v>
      </c>
      <c r="P1470" t="str">
        <v>94142006</v>
      </c>
      <c r="Q1470" t="str">
        <f t="shared" si="88"/>
        <v>9414</v>
      </c>
      <c r="R1470" t="str">
        <f t="shared" si="89"/>
        <v>2006</v>
      </c>
      <c r="S1470">
        <f>SUMIFS(INDEX(Table_Index[],,MATCH(S$12,Table_Index[#Headers],0)),
Table_Index[ID],$Q1470,Table_Index[year],$R1470)/COUNTIFS(Table_Index[Quarter],"&lt;&gt;''",Table_Index[ID],$Q1470,Table_Index[year],$R1470)</f>
        <v>1.5265625E-2</v>
      </c>
      <c r="T1470">
        <f>SUMIFS(INDEX(Table_Index[],,MATCH(T$12,Table_Index[#Headers],0)),
Table_Index[ID],$Q1470,Table_Index[year],$R1470)/COUNTIFS(Table_Index[Quarter],"&lt;&gt;''",Table_Index[ID],$Q1470,Table_Index[year],$R1470)</f>
        <v>0.23386752500000002</v>
      </c>
      <c r="U1470">
        <f>SUMIFS(INDEX(Table_Index[],,MATCH(U$12,Table_Index[#Headers],0)),
Table_Index[ID],$Q1470,Table_Index[year],$R1470)/COUNTIFS(Table_Index[Quarter],"&lt;&gt;''",Table_Index[ID],$Q1470,Table_Index[year],$R1470)</f>
        <v>0.10787530000000001</v>
      </c>
      <c r="V1470">
        <f>SUMIFS(INDEX(Table_Index[],,MATCH(V$12,Table_Index[#Headers],0)),
Table_Index[ID],$Q1470,Table_Index[year],$R1470)/COUNTIFS(Table_Index[Quarter],"&lt;&gt;''",Table_Index[ID],$Q1470,Table_Index[year],$R1470)</f>
        <v>0.16157699999999997</v>
      </c>
      <c r="W1470">
        <f>SUMIFS(INDEX(Table_Index[],,MATCH(W$12,Table_Index[#Headers],0)),
Table_Index[ID],$Q1470,Table_Index[year],$R1470)/COUNTIFS(Table_Index[Quarter],"&lt;&gt;''",Table_Index[ID],$Q1470,Table_Index[year],$R1470)</f>
        <v>7.4821499999999999E-3</v>
      </c>
      <c r="X1470">
        <f>SUMIFS(INDEX(Table_Index[],,MATCH(X$12,Table_Index[#Headers],0)),
Table_Index[ID],$Q1470,Table_Index[year],$R1470)/COUNTIFS(Table_Index[Quarter],"&lt;&gt;''",Table_Index[ID],$Q1470,Table_Index[year],$R1470)</f>
        <v>0.149324025</v>
      </c>
      <c r="Y1470">
        <f>SUMIFS(INDEX(Table_Index[],,MATCH(Y$12,Table_Index[#Headers],0)),
Table_Index[ID],$Q1470,Table_Index[year],$R1470)/COUNTIFS(Table_Index[Quarter],"&lt;&gt;''",Table_Index[ID],$Q1470,Table_Index[year],$R1470)</f>
        <v>0.12220075</v>
      </c>
      <c r="Z1470">
        <f>SUMIFS(INDEX(Table_Index[],,MATCH(Z$12,Table_Index[#Headers],0)),
Table_Index[ID],$Q1470,Table_Index[year],$R1470)/COUNTIFS(Table_Index[Quarter],"&lt;&gt;''",Table_Index[ID],$Q1470,Table_Index[year],$R1470)</f>
        <v>7.5204925000000006E-2</v>
      </c>
      <c r="AA1470">
        <f>SUMIFS(INDEX(Table_Index[],,MATCH(AA$12,Table_Index[#Headers],0)),
Table_Index[ID],$Q1470,Table_Index[year],$R1470)/COUNTIFS(Table_Index[Quarter],"&lt;&gt;''",Table_Index[ID],$Q1470,Table_Index[year],$R1470)</f>
        <v>0.12135362499999999</v>
      </c>
      <c r="AB1470">
        <f>SUMIFS(INDEX(Table_Index[],,MATCH(AB$12,Table_Index[#Headers],0)),
Table_Index[ID],$Q1470,Table_Index[year],$R1470)/COUNTIFS(Table_Index[Quarter],"&lt;&gt;''",Table_Index[ID],$Q1470,Table_Index[year],$R1470)</f>
        <v>5.8491250000000002E-3</v>
      </c>
      <c r="AC1470" s="24">
        <f t="shared" si="90"/>
        <v>1.0000000499999999</v>
      </c>
      <c r="AD1470">
        <f>COUNTIFS(Table_Index[Quarter],"&lt;&gt;''",Table_Index[ID],$Q1470,Table_Index[year],$R1470)</f>
        <v>4</v>
      </c>
      <c r="AE1470" s="34">
        <f t="shared" si="91"/>
        <v>0.84962536854509618</v>
      </c>
    </row>
    <row r="1471" spans="1:31" x14ac:dyDescent="0.3">
      <c r="A1471">
        <v>9187</v>
      </c>
      <c r="B1471">
        <v>2006</v>
      </c>
      <c r="C1471">
        <v>4</v>
      </c>
      <c r="D1471">
        <v>0.16258690000000001</v>
      </c>
      <c r="E1471">
        <v>0.139658</v>
      </c>
      <c r="F1471">
        <v>7.6429800000000006E-2</v>
      </c>
      <c r="G1471">
        <v>0.18343139999999999</v>
      </c>
      <c r="H1471">
        <v>0</v>
      </c>
      <c r="I1471">
        <v>0.2110504</v>
      </c>
      <c r="J1471">
        <v>0.1028328</v>
      </c>
      <c r="K1471">
        <v>3.4740800000000002E-2</v>
      </c>
      <c r="L1471">
        <v>8.3377900000000005E-2</v>
      </c>
      <c r="M1471">
        <v>5.8919999999999997E-3</v>
      </c>
      <c r="O1471" t="str">
        <f>Table_Index[[#This Row],[ID]]&amp;Table_Index[[#This Row],[year]]</f>
        <v>91872006</v>
      </c>
      <c r="P1471" t="str">
        <v>94142007</v>
      </c>
      <c r="Q1471" t="str">
        <f t="shared" si="88"/>
        <v>9414</v>
      </c>
      <c r="R1471" t="str">
        <f t="shared" si="89"/>
        <v>2007</v>
      </c>
      <c r="S1471">
        <f>SUMIFS(INDEX(Table_Index[],,MATCH(S$12,Table_Index[#Headers],0)),
Table_Index[ID],$Q1471,Table_Index[year],$R1471)/COUNTIFS(Table_Index[Quarter],"&lt;&gt;''",Table_Index[ID],$Q1471,Table_Index[year],$R1471)</f>
        <v>2.9513850000000001E-2</v>
      </c>
      <c r="T1471">
        <f>SUMIFS(INDEX(Table_Index[],,MATCH(T$12,Table_Index[#Headers],0)),
Table_Index[ID],$Q1471,Table_Index[year],$R1471)/COUNTIFS(Table_Index[Quarter],"&lt;&gt;''",Table_Index[ID],$Q1471,Table_Index[year],$R1471)</f>
        <v>2.3191625E-2</v>
      </c>
      <c r="U1471">
        <f>SUMIFS(INDEX(Table_Index[],,MATCH(U$12,Table_Index[#Headers],0)),
Table_Index[ID],$Q1471,Table_Index[year],$R1471)/COUNTIFS(Table_Index[Quarter],"&lt;&gt;''",Table_Index[ID],$Q1471,Table_Index[year],$R1471)</f>
        <v>7.7472799999999994E-2</v>
      </c>
      <c r="V1471">
        <f>SUMIFS(INDEX(Table_Index[],,MATCH(V$12,Table_Index[#Headers],0)),
Table_Index[ID],$Q1471,Table_Index[year],$R1471)/COUNTIFS(Table_Index[Quarter],"&lt;&gt;''",Table_Index[ID],$Q1471,Table_Index[year],$R1471)</f>
        <v>0.21217222500000002</v>
      </c>
      <c r="W1471">
        <f>SUMIFS(INDEX(Table_Index[],,MATCH(W$12,Table_Index[#Headers],0)),
Table_Index[ID],$Q1471,Table_Index[year],$R1471)/COUNTIFS(Table_Index[Quarter],"&lt;&gt;''",Table_Index[ID],$Q1471,Table_Index[year],$R1471)</f>
        <v>4.5387250000000004E-2</v>
      </c>
      <c r="X1471">
        <f>SUMIFS(INDEX(Table_Index[],,MATCH(X$12,Table_Index[#Headers],0)),
Table_Index[ID],$Q1471,Table_Index[year],$R1471)/COUNTIFS(Table_Index[Quarter],"&lt;&gt;''",Table_Index[ID],$Q1471,Table_Index[year],$R1471)</f>
        <v>0.35109754999999998</v>
      </c>
      <c r="Y1471">
        <f>SUMIFS(INDEX(Table_Index[],,MATCH(Y$12,Table_Index[#Headers],0)),
Table_Index[ID],$Q1471,Table_Index[year],$R1471)/COUNTIFS(Table_Index[Quarter],"&lt;&gt;''",Table_Index[ID],$Q1471,Table_Index[year],$R1471)</f>
        <v>0.15464472499999998</v>
      </c>
      <c r="Z1471">
        <f>SUMIFS(INDEX(Table_Index[],,MATCH(Z$12,Table_Index[#Headers],0)),
Table_Index[ID],$Q1471,Table_Index[year],$R1471)/COUNTIFS(Table_Index[Quarter],"&lt;&gt;''",Table_Index[ID],$Q1471,Table_Index[year],$R1471)</f>
        <v>2.5612800000000002E-2</v>
      </c>
      <c r="AA1471">
        <f>SUMIFS(INDEX(Table_Index[],,MATCH(AA$12,Table_Index[#Headers],0)),
Table_Index[ID],$Q1471,Table_Index[year],$R1471)/COUNTIFS(Table_Index[Quarter],"&lt;&gt;''",Table_Index[ID],$Q1471,Table_Index[year],$R1471)</f>
        <v>7.7894325E-2</v>
      </c>
      <c r="AB1471">
        <f>SUMIFS(INDEX(Table_Index[],,MATCH(AB$12,Table_Index[#Headers],0)),
Table_Index[ID],$Q1471,Table_Index[year],$R1471)/COUNTIFS(Table_Index[Quarter],"&lt;&gt;''",Table_Index[ID],$Q1471,Table_Index[year],$R1471)</f>
        <v>3.0128749999999999E-3</v>
      </c>
      <c r="AC1471" s="24">
        <f t="shared" si="90"/>
        <v>1.0000000249999998</v>
      </c>
      <c r="AD1471">
        <f>COUNTIFS(Table_Index[Quarter],"&lt;&gt;''",Table_Index[ID],$Q1471,Table_Index[year],$R1471)</f>
        <v>4</v>
      </c>
      <c r="AE1471" s="34">
        <f t="shared" si="91"/>
        <v>0.79159489153104445</v>
      </c>
    </row>
    <row r="1472" spans="1:31" x14ac:dyDescent="0.3">
      <c r="A1472">
        <v>9187</v>
      </c>
      <c r="B1472">
        <v>2007</v>
      </c>
      <c r="C1472">
        <v>1</v>
      </c>
      <c r="D1472">
        <v>7.9255699999999998E-2</v>
      </c>
      <c r="E1472">
        <v>8.8215000000000002E-2</v>
      </c>
      <c r="F1472">
        <v>0.14334939999999999</v>
      </c>
      <c r="G1472">
        <v>0.14059269999999999</v>
      </c>
      <c r="H1472">
        <v>7.9255699999999998E-2</v>
      </c>
      <c r="I1472">
        <v>0.27567199999999997</v>
      </c>
      <c r="J1472">
        <v>4.13508E-2</v>
      </c>
      <c r="K1472">
        <v>7.0296300000000006E-2</v>
      </c>
      <c r="L1472">
        <v>7.7188099999999996E-2</v>
      </c>
      <c r="M1472">
        <v>4.8243000000000001E-3</v>
      </c>
      <c r="O1472" t="str">
        <f>Table_Index[[#This Row],[ID]]&amp;Table_Index[[#This Row],[year]]</f>
        <v>91872007</v>
      </c>
      <c r="P1472" t="str">
        <v>94142008</v>
      </c>
      <c r="Q1472" t="str">
        <f t="shared" si="88"/>
        <v>9414</v>
      </c>
      <c r="R1472" t="str">
        <f t="shared" si="89"/>
        <v>2008</v>
      </c>
      <c r="S1472">
        <f>SUMIFS(INDEX(Table_Index[],,MATCH(S$12,Table_Index[#Headers],0)),
Table_Index[ID],$Q1472,Table_Index[year],$R1472)/COUNTIFS(Table_Index[Quarter],"&lt;&gt;''",Table_Index[ID],$Q1472,Table_Index[year],$R1472)</f>
        <v>6.0219499999999995E-2</v>
      </c>
      <c r="T1472">
        <f>SUMIFS(INDEX(Table_Index[],,MATCH(T$12,Table_Index[#Headers],0)),
Table_Index[ID],$Q1472,Table_Index[year],$R1472)/COUNTIFS(Table_Index[Quarter],"&lt;&gt;''",Table_Index[ID],$Q1472,Table_Index[year],$R1472)</f>
        <v>6.5604125000000013E-2</v>
      </c>
      <c r="U1472">
        <f>SUMIFS(INDEX(Table_Index[],,MATCH(U$12,Table_Index[#Headers],0)),
Table_Index[ID],$Q1472,Table_Index[year],$R1472)/COUNTIFS(Table_Index[Quarter],"&lt;&gt;''",Table_Index[ID],$Q1472,Table_Index[year],$R1472)</f>
        <v>9.5873650000000005E-2</v>
      </c>
      <c r="V1472">
        <f>SUMIFS(INDEX(Table_Index[],,MATCH(V$12,Table_Index[#Headers],0)),
Table_Index[ID],$Q1472,Table_Index[year],$R1472)/COUNTIFS(Table_Index[Quarter],"&lt;&gt;''",Table_Index[ID],$Q1472,Table_Index[year],$R1472)</f>
        <v>0.21323345000000002</v>
      </c>
      <c r="W1472">
        <f>SUMIFS(INDEX(Table_Index[],,MATCH(W$12,Table_Index[#Headers],0)),
Table_Index[ID],$Q1472,Table_Index[year],$R1472)/COUNTIFS(Table_Index[Quarter],"&lt;&gt;''",Table_Index[ID],$Q1472,Table_Index[year],$R1472)</f>
        <v>1.1275E-3</v>
      </c>
      <c r="X1472">
        <f>SUMIFS(INDEX(Table_Index[],,MATCH(X$12,Table_Index[#Headers],0)),
Table_Index[ID],$Q1472,Table_Index[year],$R1472)/COUNTIFS(Table_Index[Quarter],"&lt;&gt;''",Table_Index[ID],$Q1472,Table_Index[year],$R1472)</f>
        <v>0.37887205000000002</v>
      </c>
      <c r="Y1472">
        <f>SUMIFS(INDEX(Table_Index[],,MATCH(Y$12,Table_Index[#Headers],0)),
Table_Index[ID],$Q1472,Table_Index[year],$R1472)/COUNTIFS(Table_Index[Quarter],"&lt;&gt;''",Table_Index[ID],$Q1472,Table_Index[year],$R1472)</f>
        <v>6.2997899999999996E-2</v>
      </c>
      <c r="Z1472">
        <f>SUMIFS(INDEX(Table_Index[],,MATCH(Z$12,Table_Index[#Headers],0)),
Table_Index[ID],$Q1472,Table_Index[year],$R1472)/COUNTIFS(Table_Index[Quarter],"&lt;&gt;''",Table_Index[ID],$Q1472,Table_Index[year],$R1472)</f>
        <v>3.3545224999999998E-2</v>
      </c>
      <c r="AA1472">
        <f>SUMIFS(INDEX(Table_Index[],,MATCH(AA$12,Table_Index[#Headers],0)),
Table_Index[ID],$Q1472,Table_Index[year],$R1472)/COUNTIFS(Table_Index[Quarter],"&lt;&gt;''",Table_Index[ID],$Q1472,Table_Index[year],$R1472)</f>
        <v>8.4521499999999999E-2</v>
      </c>
      <c r="AB1472">
        <f>SUMIFS(INDEX(Table_Index[],,MATCH(AB$12,Table_Index[#Headers],0)),
Table_Index[ID],$Q1472,Table_Index[year],$R1472)/COUNTIFS(Table_Index[Quarter],"&lt;&gt;''",Table_Index[ID],$Q1472,Table_Index[year],$R1472)</f>
        <v>4.0051000000000002E-3</v>
      </c>
      <c r="AC1472" s="24">
        <f t="shared" si="90"/>
        <v>1.0000000000000002</v>
      </c>
      <c r="AD1472">
        <f>COUNTIFS(Table_Index[Quarter],"&lt;&gt;''",Table_Index[ID],$Q1472,Table_Index[year],$R1472)</f>
        <v>4</v>
      </c>
      <c r="AE1472" s="34">
        <f t="shared" si="91"/>
        <v>0.78161020579908624</v>
      </c>
    </row>
    <row r="1473" spans="1:31" x14ac:dyDescent="0.3">
      <c r="A1473">
        <v>9187</v>
      </c>
      <c r="B1473">
        <v>2007</v>
      </c>
      <c r="C1473">
        <v>2</v>
      </c>
      <c r="D1473">
        <v>0.14433969999999999</v>
      </c>
      <c r="E1473">
        <v>0.17229739999999999</v>
      </c>
      <c r="F1473">
        <v>6.5017900000000003E-2</v>
      </c>
      <c r="G1473">
        <v>0.25066889999999997</v>
      </c>
      <c r="H1473">
        <v>9.1024999999999995E-3</v>
      </c>
      <c r="I1473">
        <v>0.21065790000000001</v>
      </c>
      <c r="J1473">
        <v>3.12086E-2</v>
      </c>
      <c r="K1473">
        <v>3.38093E-2</v>
      </c>
      <c r="L1473">
        <v>7.8021499999999994E-2</v>
      </c>
      <c r="M1473">
        <v>4.8763000000000001E-3</v>
      </c>
      <c r="O1473" t="str">
        <f>Table_Index[[#This Row],[ID]]&amp;Table_Index[[#This Row],[year]]</f>
        <v>91872007</v>
      </c>
      <c r="P1473" t="str">
        <v>94142009</v>
      </c>
      <c r="Q1473" t="str">
        <f t="shared" si="88"/>
        <v>9414</v>
      </c>
      <c r="R1473" t="str">
        <f t="shared" si="89"/>
        <v>2009</v>
      </c>
      <c r="S1473">
        <f>SUMIFS(INDEX(Table_Index[],,MATCH(S$12,Table_Index[#Headers],0)),
Table_Index[ID],$Q1473,Table_Index[year],$R1473)/COUNTIFS(Table_Index[Quarter],"&lt;&gt;''",Table_Index[ID],$Q1473,Table_Index[year],$R1473)</f>
        <v>4.01438E-2</v>
      </c>
      <c r="T1473">
        <f>SUMIFS(INDEX(Table_Index[],,MATCH(T$12,Table_Index[#Headers],0)),
Table_Index[ID],$Q1473,Table_Index[year],$R1473)/COUNTIFS(Table_Index[Quarter],"&lt;&gt;''",Table_Index[ID],$Q1473,Table_Index[year],$R1473)</f>
        <v>5.0615750000000001E-2</v>
      </c>
      <c r="U1473">
        <f>SUMIFS(INDEX(Table_Index[],,MATCH(U$12,Table_Index[#Headers],0)),
Table_Index[ID],$Q1473,Table_Index[year],$R1473)/COUNTIFS(Table_Index[Quarter],"&lt;&gt;''",Table_Index[ID],$Q1473,Table_Index[year],$R1473)</f>
        <v>6.7141350000000002E-2</v>
      </c>
      <c r="V1473">
        <f>SUMIFS(INDEX(Table_Index[],,MATCH(V$12,Table_Index[#Headers],0)),
Table_Index[ID],$Q1473,Table_Index[year],$R1473)/COUNTIFS(Table_Index[Quarter],"&lt;&gt;''",Table_Index[ID],$Q1473,Table_Index[year],$R1473)</f>
        <v>0.21774094999999999</v>
      </c>
      <c r="W1473">
        <f>SUMIFS(INDEX(Table_Index[],,MATCH(W$12,Table_Index[#Headers],0)),
Table_Index[ID],$Q1473,Table_Index[year],$R1473)/COUNTIFS(Table_Index[Quarter],"&lt;&gt;''",Table_Index[ID],$Q1473,Table_Index[year],$R1473)</f>
        <v>3.7168924999999998E-2</v>
      </c>
      <c r="X1473">
        <f>SUMIFS(INDEX(Table_Index[],,MATCH(X$12,Table_Index[#Headers],0)),
Table_Index[ID],$Q1473,Table_Index[year],$R1473)/COUNTIFS(Table_Index[Quarter],"&lt;&gt;''",Table_Index[ID],$Q1473,Table_Index[year],$R1473)</f>
        <v>0.35821827500000003</v>
      </c>
      <c r="Y1473">
        <f>SUMIFS(INDEX(Table_Index[],,MATCH(Y$12,Table_Index[#Headers],0)),
Table_Index[ID],$Q1473,Table_Index[year],$R1473)/COUNTIFS(Table_Index[Quarter],"&lt;&gt;''",Table_Index[ID],$Q1473,Table_Index[year],$R1473)</f>
        <v>0.10682535</v>
      </c>
      <c r="Z1473">
        <f>SUMIFS(INDEX(Table_Index[],,MATCH(Z$12,Table_Index[#Headers],0)),
Table_Index[ID],$Q1473,Table_Index[year],$R1473)/COUNTIFS(Table_Index[Quarter],"&lt;&gt;''",Table_Index[ID],$Q1473,Table_Index[year],$R1473)</f>
        <v>6.1235774999999999E-2</v>
      </c>
      <c r="AA1473">
        <f>SUMIFS(INDEX(Table_Index[],,MATCH(AA$12,Table_Index[#Headers],0)),
Table_Index[ID],$Q1473,Table_Index[year],$R1473)/COUNTIFS(Table_Index[Quarter],"&lt;&gt;''",Table_Index[ID],$Q1473,Table_Index[year],$R1473)</f>
        <v>5.2533125E-2</v>
      </c>
      <c r="AB1473">
        <f>SUMIFS(INDEX(Table_Index[],,MATCH(AB$12,Table_Index[#Headers],0)),
Table_Index[ID],$Q1473,Table_Index[year],$R1473)/COUNTIFS(Table_Index[Quarter],"&lt;&gt;''",Table_Index[ID],$Q1473,Table_Index[year],$R1473)</f>
        <v>8.3768000000000002E-3</v>
      </c>
      <c r="AC1473" s="24">
        <f t="shared" si="90"/>
        <v>1.0000001000000001</v>
      </c>
      <c r="AD1473">
        <f>COUNTIFS(Table_Index[Quarter],"&lt;&gt;''",Table_Index[ID],$Q1473,Table_Index[year],$R1473)</f>
        <v>4</v>
      </c>
      <c r="AE1473" s="34">
        <f t="shared" si="91"/>
        <v>0.79621420191416248</v>
      </c>
    </row>
    <row r="1474" spans="1:31" x14ac:dyDescent="0.3">
      <c r="A1474">
        <v>9187</v>
      </c>
      <c r="B1474">
        <v>2007</v>
      </c>
      <c r="C1474">
        <v>3</v>
      </c>
      <c r="D1474">
        <v>0.1096506</v>
      </c>
      <c r="E1474">
        <v>0.1112397</v>
      </c>
      <c r="F1474">
        <v>8.74027E-2</v>
      </c>
      <c r="G1474">
        <v>0.2582623</v>
      </c>
      <c r="H1474">
        <v>2.38371E-2</v>
      </c>
      <c r="I1474">
        <v>0.2383709</v>
      </c>
      <c r="J1474">
        <v>4.6085000000000001E-2</v>
      </c>
      <c r="K1474">
        <v>1.74805E-2</v>
      </c>
      <c r="L1474">
        <v>0.1033804</v>
      </c>
      <c r="M1474">
        <v>4.2906999999999997E-3</v>
      </c>
      <c r="O1474" t="str">
        <f>Table_Index[[#This Row],[ID]]&amp;Table_Index[[#This Row],[year]]</f>
        <v>91872007</v>
      </c>
      <c r="P1474" t="str">
        <v>94142010</v>
      </c>
      <c r="Q1474" t="str">
        <f t="shared" si="88"/>
        <v>9414</v>
      </c>
      <c r="R1474" t="str">
        <f t="shared" si="89"/>
        <v>2010</v>
      </c>
      <c r="S1474">
        <f>SUMIFS(INDEX(Table_Index[],,MATCH(S$12,Table_Index[#Headers],0)),
Table_Index[ID],$Q1474,Table_Index[year],$R1474)/COUNTIFS(Table_Index[Quarter],"&lt;&gt;''",Table_Index[ID],$Q1474,Table_Index[year],$R1474)</f>
        <v>4.8618199999999993E-2</v>
      </c>
      <c r="T1474">
        <f>SUMIFS(INDEX(Table_Index[],,MATCH(T$12,Table_Index[#Headers],0)),
Table_Index[ID],$Q1474,Table_Index[year],$R1474)/COUNTIFS(Table_Index[Quarter],"&lt;&gt;''",Table_Index[ID],$Q1474,Table_Index[year],$R1474)</f>
        <v>0.199709725</v>
      </c>
      <c r="U1474">
        <f>SUMIFS(INDEX(Table_Index[],,MATCH(U$12,Table_Index[#Headers],0)),
Table_Index[ID],$Q1474,Table_Index[year],$R1474)/COUNTIFS(Table_Index[Quarter],"&lt;&gt;''",Table_Index[ID],$Q1474,Table_Index[year],$R1474)</f>
        <v>6.4649974999999998E-2</v>
      </c>
      <c r="V1474">
        <f>SUMIFS(INDEX(Table_Index[],,MATCH(V$12,Table_Index[#Headers],0)),
Table_Index[ID],$Q1474,Table_Index[year],$R1474)/COUNTIFS(Table_Index[Quarter],"&lt;&gt;''",Table_Index[ID],$Q1474,Table_Index[year],$R1474)</f>
        <v>0.179824225</v>
      </c>
      <c r="W1474">
        <f>SUMIFS(INDEX(Table_Index[],,MATCH(W$12,Table_Index[#Headers],0)),
Table_Index[ID],$Q1474,Table_Index[year],$R1474)/COUNTIFS(Table_Index[Quarter],"&lt;&gt;''",Table_Index[ID],$Q1474,Table_Index[year],$R1474)</f>
        <v>1.29525E-2</v>
      </c>
      <c r="X1474">
        <f>SUMIFS(INDEX(Table_Index[],,MATCH(X$12,Table_Index[#Headers],0)),
Table_Index[ID],$Q1474,Table_Index[year],$R1474)/COUNTIFS(Table_Index[Quarter],"&lt;&gt;''",Table_Index[ID],$Q1474,Table_Index[year],$R1474)</f>
        <v>0.30489845000000004</v>
      </c>
      <c r="Y1474">
        <f>SUMIFS(INDEX(Table_Index[],,MATCH(Y$12,Table_Index[#Headers],0)),
Table_Index[ID],$Q1474,Table_Index[year],$R1474)/COUNTIFS(Table_Index[Quarter],"&lt;&gt;''",Table_Index[ID],$Q1474,Table_Index[year],$R1474)</f>
        <v>8.2370449999999998E-2</v>
      </c>
      <c r="Z1474">
        <f>SUMIFS(INDEX(Table_Index[],,MATCH(Z$12,Table_Index[#Headers],0)),
Table_Index[ID],$Q1474,Table_Index[year],$R1474)/COUNTIFS(Table_Index[Quarter],"&lt;&gt;''",Table_Index[ID],$Q1474,Table_Index[year],$R1474)</f>
        <v>3.2584550000000004E-2</v>
      </c>
      <c r="AA1474">
        <f>SUMIFS(INDEX(Table_Index[],,MATCH(AA$12,Table_Index[#Headers],0)),
Table_Index[ID],$Q1474,Table_Index[year],$R1474)/COUNTIFS(Table_Index[Quarter],"&lt;&gt;''",Table_Index[ID],$Q1474,Table_Index[year],$R1474)</f>
        <v>6.9987300000000002E-2</v>
      </c>
      <c r="AB1474">
        <f>SUMIFS(INDEX(Table_Index[],,MATCH(AB$12,Table_Index[#Headers],0)),
Table_Index[ID],$Q1474,Table_Index[year],$R1474)/COUNTIFS(Table_Index[Quarter],"&lt;&gt;''",Table_Index[ID],$Q1474,Table_Index[year],$R1474)</f>
        <v>4.4046250000000006E-3</v>
      </c>
      <c r="AC1474" s="24">
        <f t="shared" si="90"/>
        <v>1</v>
      </c>
      <c r="AD1474">
        <f>COUNTIFS(Table_Index[Quarter],"&lt;&gt;''",Table_Index[ID],$Q1474,Table_Index[year],$R1474)</f>
        <v>4</v>
      </c>
      <c r="AE1474" s="34">
        <f t="shared" si="91"/>
        <v>0.81534082632159499</v>
      </c>
    </row>
    <row r="1475" spans="1:31" x14ac:dyDescent="0.3">
      <c r="A1475">
        <v>9187</v>
      </c>
      <c r="B1475">
        <v>2007</v>
      </c>
      <c r="C1475">
        <v>4</v>
      </c>
      <c r="D1475">
        <v>6.7658499999999996E-2</v>
      </c>
      <c r="E1475">
        <v>5.0302600000000003E-2</v>
      </c>
      <c r="F1475">
        <v>0.1164903</v>
      </c>
      <c r="G1475">
        <v>5.0302600000000003E-2</v>
      </c>
      <c r="H1475">
        <v>2.1047699999999999E-2</v>
      </c>
      <c r="I1475">
        <v>0.39712599999999998</v>
      </c>
      <c r="J1475">
        <v>0.1059003</v>
      </c>
      <c r="K1475">
        <v>8.1410800000000005E-2</v>
      </c>
      <c r="L1475">
        <v>0.1055693</v>
      </c>
      <c r="M1475">
        <v>4.1919000000000001E-3</v>
      </c>
      <c r="O1475" t="str">
        <f>Table_Index[[#This Row],[ID]]&amp;Table_Index[[#This Row],[year]]</f>
        <v>91872007</v>
      </c>
      <c r="P1475" t="str">
        <v>94142011</v>
      </c>
      <c r="Q1475" t="str">
        <f t="shared" si="88"/>
        <v>9414</v>
      </c>
      <c r="R1475" t="str">
        <f t="shared" si="89"/>
        <v>2011</v>
      </c>
      <c r="S1475">
        <f>SUMIFS(INDEX(Table_Index[],,MATCH(S$12,Table_Index[#Headers],0)),
Table_Index[ID],$Q1475,Table_Index[year],$R1475)/COUNTIFS(Table_Index[Quarter],"&lt;&gt;''",Table_Index[ID],$Q1475,Table_Index[year],$R1475)</f>
        <v>4.7785750000000002E-3</v>
      </c>
      <c r="T1475">
        <f>SUMIFS(INDEX(Table_Index[],,MATCH(T$12,Table_Index[#Headers],0)),
Table_Index[ID],$Q1475,Table_Index[year],$R1475)/COUNTIFS(Table_Index[Quarter],"&lt;&gt;''",Table_Index[ID],$Q1475,Table_Index[year],$R1475)</f>
        <v>0.13882070000000002</v>
      </c>
      <c r="U1475">
        <f>SUMIFS(INDEX(Table_Index[],,MATCH(U$12,Table_Index[#Headers],0)),
Table_Index[ID],$Q1475,Table_Index[year],$R1475)/COUNTIFS(Table_Index[Quarter],"&lt;&gt;''",Table_Index[ID],$Q1475,Table_Index[year],$R1475)</f>
        <v>6.0828775000000002E-2</v>
      </c>
      <c r="V1475">
        <f>SUMIFS(INDEX(Table_Index[],,MATCH(V$12,Table_Index[#Headers],0)),
Table_Index[ID],$Q1475,Table_Index[year],$R1475)/COUNTIFS(Table_Index[Quarter],"&lt;&gt;''",Table_Index[ID],$Q1475,Table_Index[year],$R1475)</f>
        <v>0.26162407499999996</v>
      </c>
      <c r="W1475">
        <f>SUMIFS(INDEX(Table_Index[],,MATCH(W$12,Table_Index[#Headers],0)),
Table_Index[ID],$Q1475,Table_Index[year],$R1475)/COUNTIFS(Table_Index[Quarter],"&lt;&gt;''",Table_Index[ID],$Q1475,Table_Index[year],$R1475)</f>
        <v>3.3955125000000003E-2</v>
      </c>
      <c r="X1475">
        <f>SUMIFS(INDEX(Table_Index[],,MATCH(X$12,Table_Index[#Headers],0)),
Table_Index[ID],$Q1475,Table_Index[year],$R1475)/COUNTIFS(Table_Index[Quarter],"&lt;&gt;''",Table_Index[ID],$Q1475,Table_Index[year],$R1475)</f>
        <v>0.30857087500000002</v>
      </c>
      <c r="Y1475">
        <f>SUMIFS(INDEX(Table_Index[],,MATCH(Y$12,Table_Index[#Headers],0)),
Table_Index[ID],$Q1475,Table_Index[year],$R1475)/COUNTIFS(Table_Index[Quarter],"&lt;&gt;''",Table_Index[ID],$Q1475,Table_Index[year],$R1475)</f>
        <v>0.11596065</v>
      </c>
      <c r="Z1475">
        <f>SUMIFS(INDEX(Table_Index[],,MATCH(Z$12,Table_Index[#Headers],0)),
Table_Index[ID],$Q1475,Table_Index[year],$R1475)/COUNTIFS(Table_Index[Quarter],"&lt;&gt;''",Table_Index[ID],$Q1475,Table_Index[year],$R1475)</f>
        <v>1.5902975E-2</v>
      </c>
      <c r="AA1475">
        <f>SUMIFS(INDEX(Table_Index[],,MATCH(AA$12,Table_Index[#Headers],0)),
Table_Index[ID],$Q1475,Table_Index[year],$R1475)/COUNTIFS(Table_Index[Quarter],"&lt;&gt;''",Table_Index[ID],$Q1475,Table_Index[year],$R1475)</f>
        <v>5.5160750000000008E-2</v>
      </c>
      <c r="AB1475">
        <f>SUMIFS(INDEX(Table_Index[],,MATCH(AB$12,Table_Index[#Headers],0)),
Table_Index[ID],$Q1475,Table_Index[year],$R1475)/COUNTIFS(Table_Index[Quarter],"&lt;&gt;''",Table_Index[ID],$Q1475,Table_Index[year],$R1475)</f>
        <v>4.3974749999999996E-3</v>
      </c>
      <c r="AC1475" s="24">
        <f t="shared" si="90"/>
        <v>0.99999997500000004</v>
      </c>
      <c r="AD1475">
        <f>COUNTIFS(Table_Index[Quarter],"&lt;&gt;''",Table_Index[ID],$Q1475,Table_Index[year],$R1475)</f>
        <v>4</v>
      </c>
      <c r="AE1475" s="34">
        <f t="shared" si="91"/>
        <v>0.79542792348363056</v>
      </c>
    </row>
    <row r="1476" spans="1:31" x14ac:dyDescent="0.3">
      <c r="A1476">
        <v>9187</v>
      </c>
      <c r="B1476">
        <v>2008</v>
      </c>
      <c r="C1476">
        <v>1</v>
      </c>
      <c r="D1476">
        <v>9.1408699999999996E-2</v>
      </c>
      <c r="E1476">
        <v>0.23845740000000001</v>
      </c>
      <c r="F1476">
        <v>7.9485799999999995E-2</v>
      </c>
      <c r="G1476">
        <v>6.1822299999999997E-2</v>
      </c>
      <c r="H1476">
        <v>0</v>
      </c>
      <c r="I1476">
        <v>0.42392419999999997</v>
      </c>
      <c r="J1476">
        <v>1.23645E-2</v>
      </c>
      <c r="K1476">
        <v>8.8318000000000008E-3</v>
      </c>
      <c r="L1476">
        <v>8.0368999999999996E-2</v>
      </c>
      <c r="M1476">
        <v>3.3364000000000002E-3</v>
      </c>
      <c r="O1476" t="str">
        <f>Table_Index[[#This Row],[ID]]&amp;Table_Index[[#This Row],[year]]</f>
        <v>91872008</v>
      </c>
      <c r="P1476" t="str">
        <v>94142012</v>
      </c>
      <c r="Q1476" t="str">
        <f t="shared" si="88"/>
        <v>9414</v>
      </c>
      <c r="R1476" t="str">
        <f t="shared" si="89"/>
        <v>2012</v>
      </c>
      <c r="S1476">
        <f>SUMIFS(INDEX(Table_Index[],,MATCH(S$12,Table_Index[#Headers],0)),
Table_Index[ID],$Q1476,Table_Index[year],$R1476)/COUNTIFS(Table_Index[Quarter],"&lt;&gt;''",Table_Index[ID],$Q1476,Table_Index[year],$R1476)</f>
        <v>3.6158775000000004E-2</v>
      </c>
      <c r="T1476">
        <f>SUMIFS(INDEX(Table_Index[],,MATCH(T$12,Table_Index[#Headers],0)),
Table_Index[ID],$Q1476,Table_Index[year],$R1476)/COUNTIFS(Table_Index[Quarter],"&lt;&gt;''",Table_Index[ID],$Q1476,Table_Index[year],$R1476)</f>
        <v>0.15450900000000001</v>
      </c>
      <c r="U1476">
        <f>SUMIFS(INDEX(Table_Index[],,MATCH(U$12,Table_Index[#Headers],0)),
Table_Index[ID],$Q1476,Table_Index[year],$R1476)/COUNTIFS(Table_Index[Quarter],"&lt;&gt;''",Table_Index[ID],$Q1476,Table_Index[year],$R1476)</f>
        <v>4.3122775000000002E-2</v>
      </c>
      <c r="V1476">
        <f>SUMIFS(INDEX(Table_Index[],,MATCH(V$12,Table_Index[#Headers],0)),
Table_Index[ID],$Q1476,Table_Index[year],$R1476)/COUNTIFS(Table_Index[Quarter],"&lt;&gt;''",Table_Index[ID],$Q1476,Table_Index[year],$R1476)</f>
        <v>0.11908554999999998</v>
      </c>
      <c r="W1476">
        <f>SUMIFS(INDEX(Table_Index[],,MATCH(W$12,Table_Index[#Headers],0)),
Table_Index[ID],$Q1476,Table_Index[year],$R1476)/COUNTIFS(Table_Index[Quarter],"&lt;&gt;''",Table_Index[ID],$Q1476,Table_Index[year],$R1476)</f>
        <v>5.4476449999999996E-2</v>
      </c>
      <c r="X1476">
        <f>SUMIFS(INDEX(Table_Index[],,MATCH(X$12,Table_Index[#Headers],0)),
Table_Index[ID],$Q1476,Table_Index[year],$R1476)/COUNTIFS(Table_Index[Quarter],"&lt;&gt;''",Table_Index[ID],$Q1476,Table_Index[year],$R1476)</f>
        <v>0.36255609999999999</v>
      </c>
      <c r="Y1476">
        <f>SUMIFS(INDEX(Table_Index[],,MATCH(Y$12,Table_Index[#Headers],0)),
Table_Index[ID],$Q1476,Table_Index[year],$R1476)/COUNTIFS(Table_Index[Quarter],"&lt;&gt;''",Table_Index[ID],$Q1476,Table_Index[year],$R1476)</f>
        <v>8.3065525000000001E-2</v>
      </c>
      <c r="Z1476">
        <f>SUMIFS(INDEX(Table_Index[],,MATCH(Z$12,Table_Index[#Headers],0)),
Table_Index[ID],$Q1476,Table_Index[year],$R1476)/COUNTIFS(Table_Index[Quarter],"&lt;&gt;''",Table_Index[ID],$Q1476,Table_Index[year],$R1476)</f>
        <v>4.1987799999999999E-2</v>
      </c>
      <c r="AA1476">
        <f>SUMIFS(INDEX(Table_Index[],,MATCH(AA$12,Table_Index[#Headers],0)),
Table_Index[ID],$Q1476,Table_Index[year],$R1476)/COUNTIFS(Table_Index[Quarter],"&lt;&gt;''",Table_Index[ID],$Q1476,Table_Index[year],$R1476)</f>
        <v>9.6390799999999999E-2</v>
      </c>
      <c r="AB1476">
        <f>SUMIFS(INDEX(Table_Index[],,MATCH(AB$12,Table_Index[#Headers],0)),
Table_Index[ID],$Q1476,Table_Index[year],$R1476)/COUNTIFS(Table_Index[Quarter],"&lt;&gt;''",Table_Index[ID],$Q1476,Table_Index[year],$R1476)</f>
        <v>8.6472500000000004E-3</v>
      </c>
      <c r="AC1476" s="24">
        <f t="shared" si="90"/>
        <v>1.0000000250000001</v>
      </c>
      <c r="AD1476">
        <f>COUNTIFS(Table_Index[Quarter],"&lt;&gt;''",Table_Index[ID],$Q1476,Table_Index[year],$R1476)</f>
        <v>4</v>
      </c>
      <c r="AE1476" s="34">
        <f t="shared" si="91"/>
        <v>0.80633514266561557</v>
      </c>
    </row>
    <row r="1477" spans="1:31" x14ac:dyDescent="0.3">
      <c r="A1477">
        <v>9187</v>
      </c>
      <c r="B1477">
        <v>2008</v>
      </c>
      <c r="C1477">
        <v>2</v>
      </c>
      <c r="D1477">
        <v>9.9869899999999998E-2</v>
      </c>
      <c r="E1477">
        <v>9.9086400000000005E-2</v>
      </c>
      <c r="F1477">
        <v>7.4222099999999999E-2</v>
      </c>
      <c r="G1477">
        <v>0.20106750000000001</v>
      </c>
      <c r="H1477">
        <v>2.2266999999999999E-3</v>
      </c>
      <c r="I1477">
        <v>0.29863459999999997</v>
      </c>
      <c r="J1477">
        <v>7.8675400000000006E-2</v>
      </c>
      <c r="K1477">
        <v>1.8555499999999999E-2</v>
      </c>
      <c r="L1477">
        <v>0.1016842</v>
      </c>
      <c r="M1477">
        <v>2.5977699999999999E-2</v>
      </c>
      <c r="O1477" t="str">
        <f>Table_Index[[#This Row],[ID]]&amp;Table_Index[[#This Row],[year]]</f>
        <v>91872008</v>
      </c>
      <c r="P1477" t="str">
        <v>94152003</v>
      </c>
      <c r="Q1477" t="str">
        <f t="shared" si="88"/>
        <v>9415</v>
      </c>
      <c r="R1477" t="str">
        <f t="shared" si="89"/>
        <v>2003</v>
      </c>
      <c r="S1477">
        <f>SUMIFS(INDEX(Table_Index[],,MATCH(S$12,Table_Index[#Headers],0)),
Table_Index[ID],$Q1477,Table_Index[year],$R1477)/COUNTIFS(Table_Index[Quarter],"&lt;&gt;''",Table_Index[ID],$Q1477,Table_Index[year],$R1477)</f>
        <v>0.16069940000000002</v>
      </c>
      <c r="T1477">
        <f>SUMIFS(INDEX(Table_Index[],,MATCH(T$12,Table_Index[#Headers],0)),
Table_Index[ID],$Q1477,Table_Index[year],$R1477)/COUNTIFS(Table_Index[Quarter],"&lt;&gt;''",Table_Index[ID],$Q1477,Table_Index[year],$R1477)</f>
        <v>2.9895750000000002E-2</v>
      </c>
      <c r="U1477">
        <f>SUMIFS(INDEX(Table_Index[],,MATCH(U$12,Table_Index[#Headers],0)),
Table_Index[ID],$Q1477,Table_Index[year],$R1477)/COUNTIFS(Table_Index[Quarter],"&lt;&gt;''",Table_Index[ID],$Q1477,Table_Index[year],$R1477)</f>
        <v>9.7669549999999994E-2</v>
      </c>
      <c r="V1477">
        <f>SUMIFS(INDEX(Table_Index[],,MATCH(V$12,Table_Index[#Headers],0)),
Table_Index[ID],$Q1477,Table_Index[year],$R1477)/COUNTIFS(Table_Index[Quarter],"&lt;&gt;''",Table_Index[ID],$Q1477,Table_Index[year],$R1477)</f>
        <v>5.5248525000000007E-2</v>
      </c>
      <c r="W1477">
        <f>SUMIFS(INDEX(Table_Index[],,MATCH(W$12,Table_Index[#Headers],0)),
Table_Index[ID],$Q1477,Table_Index[year],$R1477)/COUNTIFS(Table_Index[Quarter],"&lt;&gt;''",Table_Index[ID],$Q1477,Table_Index[year],$R1477)</f>
        <v>1.16028E-2</v>
      </c>
      <c r="X1477">
        <f>SUMIFS(INDEX(Table_Index[],,MATCH(X$12,Table_Index[#Headers],0)),
Table_Index[ID],$Q1477,Table_Index[year],$R1477)/COUNTIFS(Table_Index[Quarter],"&lt;&gt;''",Table_Index[ID],$Q1477,Table_Index[year],$R1477)</f>
        <v>0.21798210000000001</v>
      </c>
      <c r="Y1477">
        <f>SUMIFS(INDEX(Table_Index[],,MATCH(Y$12,Table_Index[#Headers],0)),
Table_Index[ID],$Q1477,Table_Index[year],$R1477)/COUNTIFS(Table_Index[Quarter],"&lt;&gt;''",Table_Index[ID],$Q1477,Table_Index[year],$R1477)</f>
        <v>7.445425E-2</v>
      </c>
      <c r="Z1477">
        <f>SUMIFS(INDEX(Table_Index[],,MATCH(Z$12,Table_Index[#Headers],0)),
Table_Index[ID],$Q1477,Table_Index[year],$R1477)/COUNTIFS(Table_Index[Quarter],"&lt;&gt;''",Table_Index[ID],$Q1477,Table_Index[year],$R1477)</f>
        <v>4.8259900000000001E-2</v>
      </c>
      <c r="AA1477">
        <f>SUMIFS(INDEX(Table_Index[],,MATCH(AA$12,Table_Index[#Headers],0)),
Table_Index[ID],$Q1477,Table_Index[year],$R1477)/COUNTIFS(Table_Index[Quarter],"&lt;&gt;''",Table_Index[ID],$Q1477,Table_Index[year],$R1477)</f>
        <v>7.8549099999999997E-2</v>
      </c>
      <c r="AB1477">
        <f>SUMIFS(INDEX(Table_Index[],,MATCH(AB$12,Table_Index[#Headers],0)),
Table_Index[ID],$Q1477,Table_Index[year],$R1477)/COUNTIFS(Table_Index[Quarter],"&lt;&gt;''",Table_Index[ID],$Q1477,Table_Index[year],$R1477)</f>
        <v>0.22563867500000001</v>
      </c>
      <c r="AC1477" s="24">
        <f t="shared" si="90"/>
        <v>1.0000000500000001</v>
      </c>
      <c r="AD1477">
        <f>COUNTIFS(Table_Index[Quarter],"&lt;&gt;''",Table_Index[ID],$Q1477,Table_Index[year],$R1477)</f>
        <v>4</v>
      </c>
      <c r="AE1477" s="34">
        <f t="shared" si="91"/>
        <v>0.84808415951381122</v>
      </c>
    </row>
    <row r="1478" spans="1:31" x14ac:dyDescent="0.3">
      <c r="A1478">
        <v>9187</v>
      </c>
      <c r="B1478">
        <v>2008</v>
      </c>
      <c r="C1478">
        <v>3</v>
      </c>
      <c r="D1478">
        <v>9.3734899999999996E-2</v>
      </c>
      <c r="E1478">
        <v>0.27329880000000001</v>
      </c>
      <c r="F1478">
        <v>8.52136E-2</v>
      </c>
      <c r="G1478">
        <v>9.3734899999999996E-2</v>
      </c>
      <c r="H1478">
        <v>2.0451299999999999E-2</v>
      </c>
      <c r="I1478">
        <v>0.30676880000000001</v>
      </c>
      <c r="J1478">
        <v>6.8170800000000004E-2</v>
      </c>
      <c r="K1478">
        <v>6.391E-3</v>
      </c>
      <c r="L1478">
        <v>4.7719600000000001E-2</v>
      </c>
      <c r="M1478">
        <v>4.5163E-3</v>
      </c>
      <c r="O1478" t="str">
        <f>Table_Index[[#This Row],[ID]]&amp;Table_Index[[#This Row],[year]]</f>
        <v>91872008</v>
      </c>
      <c r="P1478" t="str">
        <v>94152004</v>
      </c>
      <c r="Q1478" t="str">
        <f t="shared" si="88"/>
        <v>9415</v>
      </c>
      <c r="R1478" t="str">
        <f t="shared" si="89"/>
        <v>2004</v>
      </c>
      <c r="S1478">
        <f>SUMIFS(INDEX(Table_Index[],,MATCH(S$12,Table_Index[#Headers],0)),
Table_Index[ID],$Q1478,Table_Index[year],$R1478)/COUNTIFS(Table_Index[Quarter],"&lt;&gt;''",Table_Index[ID],$Q1478,Table_Index[year],$R1478)</f>
        <v>9.9347999999999992E-2</v>
      </c>
      <c r="T1478">
        <f>SUMIFS(INDEX(Table_Index[],,MATCH(T$12,Table_Index[#Headers],0)),
Table_Index[ID],$Q1478,Table_Index[year],$R1478)/COUNTIFS(Table_Index[Quarter],"&lt;&gt;''",Table_Index[ID],$Q1478,Table_Index[year],$R1478)</f>
        <v>6.9045249999999999E-3</v>
      </c>
      <c r="U1478">
        <f>SUMIFS(INDEX(Table_Index[],,MATCH(U$12,Table_Index[#Headers],0)),
Table_Index[ID],$Q1478,Table_Index[year],$R1478)/COUNTIFS(Table_Index[Quarter],"&lt;&gt;''",Table_Index[ID],$Q1478,Table_Index[year],$R1478)</f>
        <v>3.7206299999999998E-2</v>
      </c>
      <c r="V1478">
        <f>SUMIFS(INDEX(Table_Index[],,MATCH(V$12,Table_Index[#Headers],0)),
Table_Index[ID],$Q1478,Table_Index[year],$R1478)/COUNTIFS(Table_Index[Quarter],"&lt;&gt;''",Table_Index[ID],$Q1478,Table_Index[year],$R1478)</f>
        <v>5.5354399999999998E-2</v>
      </c>
      <c r="W1478">
        <f>SUMIFS(INDEX(Table_Index[],,MATCH(W$12,Table_Index[#Headers],0)),
Table_Index[ID],$Q1478,Table_Index[year],$R1478)/COUNTIFS(Table_Index[Quarter],"&lt;&gt;''",Table_Index[ID],$Q1478,Table_Index[year],$R1478)</f>
        <v>9.0451750000000008E-3</v>
      </c>
      <c r="X1478">
        <f>SUMIFS(INDEX(Table_Index[],,MATCH(X$12,Table_Index[#Headers],0)),
Table_Index[ID],$Q1478,Table_Index[year],$R1478)/COUNTIFS(Table_Index[Quarter],"&lt;&gt;''",Table_Index[ID],$Q1478,Table_Index[year],$R1478)</f>
        <v>0.10918205</v>
      </c>
      <c r="Y1478">
        <f>SUMIFS(INDEX(Table_Index[],,MATCH(Y$12,Table_Index[#Headers],0)),
Table_Index[ID],$Q1478,Table_Index[year],$R1478)/COUNTIFS(Table_Index[Quarter],"&lt;&gt;''",Table_Index[ID],$Q1478,Table_Index[year],$R1478)</f>
        <v>2.3461349999999999E-2</v>
      </c>
      <c r="Z1478">
        <f>SUMIFS(INDEX(Table_Index[],,MATCH(Z$12,Table_Index[#Headers],0)),
Table_Index[ID],$Q1478,Table_Index[year],$R1478)/COUNTIFS(Table_Index[Quarter],"&lt;&gt;''",Table_Index[ID],$Q1478,Table_Index[year],$R1478)</f>
        <v>1.9462699999999999E-2</v>
      </c>
      <c r="AA1478">
        <f>SUMIFS(INDEX(Table_Index[],,MATCH(AA$12,Table_Index[#Headers],0)),
Table_Index[ID],$Q1478,Table_Index[year],$R1478)/COUNTIFS(Table_Index[Quarter],"&lt;&gt;''",Table_Index[ID],$Q1478,Table_Index[year],$R1478)</f>
        <v>2.22411E-2</v>
      </c>
      <c r="AB1478">
        <f>SUMIFS(INDEX(Table_Index[],,MATCH(AB$12,Table_Index[#Headers],0)),
Table_Index[ID],$Q1478,Table_Index[year],$R1478)/COUNTIFS(Table_Index[Quarter],"&lt;&gt;''",Table_Index[ID],$Q1478,Table_Index[year],$R1478)</f>
        <v>0.61779445000000011</v>
      </c>
      <c r="AC1478" s="24">
        <f t="shared" si="90"/>
        <v>1.0000000500000001</v>
      </c>
      <c r="AD1478">
        <f>COUNTIFS(Table_Index[Quarter],"&lt;&gt;''",Table_Index[ID],$Q1478,Table_Index[year],$R1478)</f>
        <v>4</v>
      </c>
      <c r="AE1478" s="34">
        <f t="shared" si="91"/>
        <v>0.59053746822336617</v>
      </c>
    </row>
    <row r="1479" spans="1:31" x14ac:dyDescent="0.3">
      <c r="A1479">
        <v>9187</v>
      </c>
      <c r="B1479">
        <v>2008</v>
      </c>
      <c r="C1479">
        <v>4</v>
      </c>
      <c r="D1479">
        <v>0.15148120000000001</v>
      </c>
      <c r="E1479">
        <v>6.2466500000000001E-2</v>
      </c>
      <c r="F1479">
        <v>0.13274130000000001</v>
      </c>
      <c r="G1479">
        <v>9.3298900000000004E-2</v>
      </c>
      <c r="H1479">
        <v>6.2465999999999997E-3</v>
      </c>
      <c r="I1479">
        <v>0.46849869999999999</v>
      </c>
      <c r="J1479">
        <v>0</v>
      </c>
      <c r="K1479">
        <v>2.4361899999999999E-2</v>
      </c>
      <c r="L1479">
        <v>5.1534900000000002E-2</v>
      </c>
      <c r="M1479">
        <v>9.3699999999999999E-3</v>
      </c>
      <c r="O1479" t="str">
        <f>Table_Index[[#This Row],[ID]]&amp;Table_Index[[#This Row],[year]]</f>
        <v>91872008</v>
      </c>
      <c r="P1479" t="str">
        <v>94152005</v>
      </c>
      <c r="Q1479" t="str">
        <f t="shared" si="88"/>
        <v>9415</v>
      </c>
      <c r="R1479" t="str">
        <f t="shared" si="89"/>
        <v>2005</v>
      </c>
      <c r="S1479">
        <f>SUMIFS(INDEX(Table_Index[],,MATCH(S$12,Table_Index[#Headers],0)),
Table_Index[ID],$Q1479,Table_Index[year],$R1479)/COUNTIFS(Table_Index[Quarter],"&lt;&gt;''",Table_Index[ID],$Q1479,Table_Index[year],$R1479)</f>
        <v>9.5633875000000007E-2</v>
      </c>
      <c r="T1479">
        <f>SUMIFS(INDEX(Table_Index[],,MATCH(T$12,Table_Index[#Headers],0)),
Table_Index[ID],$Q1479,Table_Index[year],$R1479)/COUNTIFS(Table_Index[Quarter],"&lt;&gt;''",Table_Index[ID],$Q1479,Table_Index[year],$R1479)</f>
        <v>6.1757650000000004E-2</v>
      </c>
      <c r="U1479">
        <f>SUMIFS(INDEX(Table_Index[],,MATCH(U$12,Table_Index[#Headers],0)),
Table_Index[ID],$Q1479,Table_Index[year],$R1479)/COUNTIFS(Table_Index[Quarter],"&lt;&gt;''",Table_Index[ID],$Q1479,Table_Index[year],$R1479)</f>
        <v>8.3207975000000003E-2</v>
      </c>
      <c r="V1479">
        <f>SUMIFS(INDEX(Table_Index[],,MATCH(V$12,Table_Index[#Headers],0)),
Table_Index[ID],$Q1479,Table_Index[year],$R1479)/COUNTIFS(Table_Index[Quarter],"&lt;&gt;''",Table_Index[ID],$Q1479,Table_Index[year],$R1479)</f>
        <v>0.11099732500000001</v>
      </c>
      <c r="W1479">
        <f>SUMIFS(INDEX(Table_Index[],,MATCH(W$12,Table_Index[#Headers],0)),
Table_Index[ID],$Q1479,Table_Index[year],$R1479)/COUNTIFS(Table_Index[Quarter],"&lt;&gt;''",Table_Index[ID],$Q1479,Table_Index[year],$R1479)</f>
        <v>4.5667499999999996E-3</v>
      </c>
      <c r="X1479">
        <f>SUMIFS(INDEX(Table_Index[],,MATCH(X$12,Table_Index[#Headers],0)),
Table_Index[ID],$Q1479,Table_Index[year],$R1479)/COUNTIFS(Table_Index[Quarter],"&lt;&gt;''",Table_Index[ID],$Q1479,Table_Index[year],$R1479)</f>
        <v>0.47774972500000001</v>
      </c>
      <c r="Y1479">
        <f>SUMIFS(INDEX(Table_Index[],,MATCH(Y$12,Table_Index[#Headers],0)),
Table_Index[ID],$Q1479,Table_Index[year],$R1479)/COUNTIFS(Table_Index[Quarter],"&lt;&gt;''",Table_Index[ID],$Q1479,Table_Index[year],$R1479)</f>
        <v>7.6914375000000007E-2</v>
      </c>
      <c r="Z1479">
        <f>SUMIFS(INDEX(Table_Index[],,MATCH(Z$12,Table_Index[#Headers],0)),
Table_Index[ID],$Q1479,Table_Index[year],$R1479)/COUNTIFS(Table_Index[Quarter],"&lt;&gt;''",Table_Index[ID],$Q1479,Table_Index[year],$R1479)</f>
        <v>2.0464074999999998E-2</v>
      </c>
      <c r="AA1479">
        <f>SUMIFS(INDEX(Table_Index[],,MATCH(AA$12,Table_Index[#Headers],0)),
Table_Index[ID],$Q1479,Table_Index[year],$R1479)/COUNTIFS(Table_Index[Quarter],"&lt;&gt;''",Table_Index[ID],$Q1479,Table_Index[year],$R1479)</f>
        <v>6.5396524999999997E-2</v>
      </c>
      <c r="AB1479">
        <f>SUMIFS(INDEX(Table_Index[],,MATCH(AB$12,Table_Index[#Headers],0)),
Table_Index[ID],$Q1479,Table_Index[year],$R1479)/COUNTIFS(Table_Index[Quarter],"&lt;&gt;''",Table_Index[ID],$Q1479,Table_Index[year],$R1479)</f>
        <v>3.3117749999999999E-3</v>
      </c>
      <c r="AC1479" s="24">
        <f t="shared" si="90"/>
        <v>1.0000000500000001</v>
      </c>
      <c r="AD1479">
        <f>COUNTIFS(Table_Index[Quarter],"&lt;&gt;''",Table_Index[ID],$Q1479,Table_Index[year],$R1479)</f>
        <v>4</v>
      </c>
      <c r="AE1479" s="34">
        <f t="shared" si="91"/>
        <v>0.72890825363209499</v>
      </c>
    </row>
    <row r="1480" spans="1:31" x14ac:dyDescent="0.3">
      <c r="A1480">
        <v>9187</v>
      </c>
      <c r="B1480">
        <v>2009</v>
      </c>
      <c r="C1480">
        <v>1</v>
      </c>
      <c r="D1480">
        <v>0.1170557</v>
      </c>
      <c r="E1480">
        <v>0.16019530000000001</v>
      </c>
      <c r="F1480">
        <v>0.11047949999999999</v>
      </c>
      <c r="G1480">
        <v>8.3846100000000007E-2</v>
      </c>
      <c r="H1480">
        <v>1.8939299999999999E-2</v>
      </c>
      <c r="I1480">
        <v>0.2367418</v>
      </c>
      <c r="J1480">
        <v>4.7348399999999999E-2</v>
      </c>
      <c r="K1480">
        <v>1.14425E-2</v>
      </c>
      <c r="L1480">
        <v>0.20991109999999999</v>
      </c>
      <c r="M1480">
        <v>4.0404000000000004E-3</v>
      </c>
      <c r="O1480" t="str">
        <f>Table_Index[[#This Row],[ID]]&amp;Table_Index[[#This Row],[year]]</f>
        <v>91872009</v>
      </c>
      <c r="P1480" t="str">
        <v>94152006</v>
      </c>
      <c r="Q1480" t="str">
        <f t="shared" si="88"/>
        <v>9415</v>
      </c>
      <c r="R1480" t="str">
        <f t="shared" si="89"/>
        <v>2006</v>
      </c>
      <c r="S1480">
        <f>SUMIFS(INDEX(Table_Index[],,MATCH(S$12,Table_Index[#Headers],0)),
Table_Index[ID],$Q1480,Table_Index[year],$R1480)/COUNTIFS(Table_Index[Quarter],"&lt;&gt;''",Table_Index[ID],$Q1480,Table_Index[year],$R1480)</f>
        <v>8.5356774999999996E-2</v>
      </c>
      <c r="T1480">
        <f>SUMIFS(INDEX(Table_Index[],,MATCH(T$12,Table_Index[#Headers],0)),
Table_Index[ID],$Q1480,Table_Index[year],$R1480)/COUNTIFS(Table_Index[Quarter],"&lt;&gt;''",Table_Index[ID],$Q1480,Table_Index[year],$R1480)</f>
        <v>3.6067150000000006E-2</v>
      </c>
      <c r="U1480">
        <f>SUMIFS(INDEX(Table_Index[],,MATCH(U$12,Table_Index[#Headers],0)),
Table_Index[ID],$Q1480,Table_Index[year],$R1480)/COUNTIFS(Table_Index[Quarter],"&lt;&gt;''",Table_Index[ID],$Q1480,Table_Index[year],$R1480)</f>
        <v>7.8990475000000004E-2</v>
      </c>
      <c r="V1480">
        <f>SUMIFS(INDEX(Table_Index[],,MATCH(V$12,Table_Index[#Headers],0)),
Table_Index[ID],$Q1480,Table_Index[year],$R1480)/COUNTIFS(Table_Index[Quarter],"&lt;&gt;''",Table_Index[ID],$Q1480,Table_Index[year],$R1480)</f>
        <v>0.17971239999999999</v>
      </c>
      <c r="W1480">
        <f>SUMIFS(INDEX(Table_Index[],,MATCH(W$12,Table_Index[#Headers],0)),
Table_Index[ID],$Q1480,Table_Index[year],$R1480)/COUNTIFS(Table_Index[Quarter],"&lt;&gt;''",Table_Index[ID],$Q1480,Table_Index[year],$R1480)</f>
        <v>1.6986475000000001E-2</v>
      </c>
      <c r="X1480">
        <f>SUMIFS(INDEX(Table_Index[],,MATCH(X$12,Table_Index[#Headers],0)),
Table_Index[ID],$Q1480,Table_Index[year],$R1480)/COUNTIFS(Table_Index[Quarter],"&lt;&gt;''",Table_Index[ID],$Q1480,Table_Index[year],$R1480)</f>
        <v>0.30940497499999997</v>
      </c>
      <c r="Y1480">
        <f>SUMIFS(INDEX(Table_Index[],,MATCH(Y$12,Table_Index[#Headers],0)),
Table_Index[ID],$Q1480,Table_Index[year],$R1480)/COUNTIFS(Table_Index[Quarter],"&lt;&gt;''",Table_Index[ID],$Q1480,Table_Index[year],$R1480)</f>
        <v>0.170744125</v>
      </c>
      <c r="Z1480">
        <f>SUMIFS(INDEX(Table_Index[],,MATCH(Z$12,Table_Index[#Headers],0)),
Table_Index[ID],$Q1480,Table_Index[year],$R1480)/COUNTIFS(Table_Index[Quarter],"&lt;&gt;''",Table_Index[ID],$Q1480,Table_Index[year],$R1480)</f>
        <v>2.85422E-2</v>
      </c>
      <c r="AA1480">
        <f>SUMIFS(INDEX(Table_Index[],,MATCH(AA$12,Table_Index[#Headers],0)),
Table_Index[ID],$Q1480,Table_Index[year],$R1480)/COUNTIFS(Table_Index[Quarter],"&lt;&gt;''",Table_Index[ID],$Q1480,Table_Index[year],$R1480)</f>
        <v>9.0087749999999994E-2</v>
      </c>
      <c r="AB1480">
        <f>SUMIFS(INDEX(Table_Index[],,MATCH(AB$12,Table_Index[#Headers],0)),
Table_Index[ID],$Q1480,Table_Index[year],$R1480)/COUNTIFS(Table_Index[Quarter],"&lt;&gt;''",Table_Index[ID],$Q1480,Table_Index[year],$R1480)</f>
        <v>4.1075999999999994E-3</v>
      </c>
      <c r="AC1480" s="24">
        <f t="shared" si="90"/>
        <v>0.99999992500000001</v>
      </c>
      <c r="AD1480">
        <f>COUNTIFS(Table_Index[Quarter],"&lt;&gt;''",Table_Index[ID],$Q1480,Table_Index[year],$R1480)</f>
        <v>4</v>
      </c>
      <c r="AE1480" s="34">
        <f t="shared" si="91"/>
        <v>0.81875647242963689</v>
      </c>
    </row>
    <row r="1481" spans="1:31" x14ac:dyDescent="0.3">
      <c r="A1481">
        <v>9187</v>
      </c>
      <c r="B1481">
        <v>2009</v>
      </c>
      <c r="C1481">
        <v>2</v>
      </c>
      <c r="D1481">
        <v>9.3048900000000004E-2</v>
      </c>
      <c r="E1481">
        <v>7.6416999999999999E-2</v>
      </c>
      <c r="F1481">
        <v>6.0684099999999998E-2</v>
      </c>
      <c r="G1481">
        <v>0.1211996</v>
      </c>
      <c r="H1481">
        <v>7.90627E-2</v>
      </c>
      <c r="I1481">
        <v>0.2359937</v>
      </c>
      <c r="J1481">
        <v>0.1773324</v>
      </c>
      <c r="K1481">
        <v>6.9618100000000002E-2</v>
      </c>
      <c r="L1481">
        <v>8.2260700000000006E-2</v>
      </c>
      <c r="M1481">
        <v>4.3826999999999998E-3</v>
      </c>
      <c r="O1481" t="str">
        <f>Table_Index[[#This Row],[ID]]&amp;Table_Index[[#This Row],[year]]</f>
        <v>91872009</v>
      </c>
      <c r="P1481" t="str">
        <v>94162003</v>
      </c>
      <c r="Q1481" t="str">
        <f t="shared" si="88"/>
        <v>9416</v>
      </c>
      <c r="R1481" t="str">
        <f t="shared" si="89"/>
        <v>2003</v>
      </c>
      <c r="S1481">
        <f>SUMIFS(INDEX(Table_Index[],,MATCH(S$12,Table_Index[#Headers],0)),
Table_Index[ID],$Q1481,Table_Index[year],$R1481)/COUNTIFS(Table_Index[Quarter],"&lt;&gt;''",Table_Index[ID],$Q1481,Table_Index[year],$R1481)</f>
        <v>4.8858324999999994E-2</v>
      </c>
      <c r="T1481">
        <f>SUMIFS(INDEX(Table_Index[],,MATCH(T$12,Table_Index[#Headers],0)),
Table_Index[ID],$Q1481,Table_Index[year],$R1481)/COUNTIFS(Table_Index[Quarter],"&lt;&gt;''",Table_Index[ID],$Q1481,Table_Index[year],$R1481)</f>
        <v>9.4589999999999995E-4</v>
      </c>
      <c r="U1481">
        <f>SUMIFS(INDEX(Table_Index[],,MATCH(U$12,Table_Index[#Headers],0)),
Table_Index[ID],$Q1481,Table_Index[year],$R1481)/COUNTIFS(Table_Index[Quarter],"&lt;&gt;''",Table_Index[ID],$Q1481,Table_Index[year],$R1481)</f>
        <v>2.6870700000000001E-2</v>
      </c>
      <c r="V1481">
        <f>SUMIFS(INDEX(Table_Index[],,MATCH(V$12,Table_Index[#Headers],0)),
Table_Index[ID],$Q1481,Table_Index[year],$R1481)/COUNTIFS(Table_Index[Quarter],"&lt;&gt;''",Table_Index[ID],$Q1481,Table_Index[year],$R1481)</f>
        <v>1.1407475000000002E-2</v>
      </c>
      <c r="W1481">
        <f>SUMIFS(INDEX(Table_Index[],,MATCH(W$12,Table_Index[#Headers],0)),
Table_Index[ID],$Q1481,Table_Index[year],$R1481)/COUNTIFS(Table_Index[Quarter],"&lt;&gt;''",Table_Index[ID],$Q1481,Table_Index[year],$R1481)</f>
        <v>1.1234099999999999E-2</v>
      </c>
      <c r="X1481">
        <f>SUMIFS(INDEX(Table_Index[],,MATCH(X$12,Table_Index[#Headers],0)),
Table_Index[ID],$Q1481,Table_Index[year],$R1481)/COUNTIFS(Table_Index[Quarter],"&lt;&gt;''",Table_Index[ID],$Q1481,Table_Index[year],$R1481)</f>
        <v>7.0594625000000008E-2</v>
      </c>
      <c r="Y1481">
        <f>SUMIFS(INDEX(Table_Index[],,MATCH(Y$12,Table_Index[#Headers],0)),
Table_Index[ID],$Q1481,Table_Index[year],$R1481)/COUNTIFS(Table_Index[Quarter],"&lt;&gt;''",Table_Index[ID],$Q1481,Table_Index[year],$R1481)</f>
        <v>2.7051299999999997E-2</v>
      </c>
      <c r="Z1481">
        <f>SUMIFS(INDEX(Table_Index[],,MATCH(Z$12,Table_Index[#Headers],0)),
Table_Index[ID],$Q1481,Table_Index[year],$R1481)/COUNTIFS(Table_Index[Quarter],"&lt;&gt;''",Table_Index[ID],$Q1481,Table_Index[year],$R1481)</f>
        <v>0.75439104999999995</v>
      </c>
      <c r="AA1481">
        <f>SUMIFS(INDEX(Table_Index[],,MATCH(AA$12,Table_Index[#Headers],0)),
Table_Index[ID],$Q1481,Table_Index[year],$R1481)/COUNTIFS(Table_Index[Quarter],"&lt;&gt;''",Table_Index[ID],$Q1481,Table_Index[year],$R1481)</f>
        <v>4.3365000000000001E-2</v>
      </c>
      <c r="AB1481">
        <f>SUMIFS(INDEX(Table_Index[],,MATCH(AB$12,Table_Index[#Headers],0)),
Table_Index[ID],$Q1481,Table_Index[year],$R1481)/COUNTIFS(Table_Index[Quarter],"&lt;&gt;''",Table_Index[ID],$Q1481,Table_Index[year],$R1481)</f>
        <v>5.2814999999999997E-3</v>
      </c>
      <c r="AC1481" s="24">
        <f t="shared" si="90"/>
        <v>0.99999997499999993</v>
      </c>
      <c r="AD1481">
        <f>COUNTIFS(Table_Index[Quarter],"&lt;&gt;''",Table_Index[ID],$Q1481,Table_Index[year],$R1481)</f>
        <v>4</v>
      </c>
      <c r="AE1481" s="34">
        <f t="shared" si="91"/>
        <v>0.4199039516462757</v>
      </c>
    </row>
    <row r="1482" spans="1:31" x14ac:dyDescent="0.3">
      <c r="A1482">
        <v>9187</v>
      </c>
      <c r="B1482">
        <v>2009</v>
      </c>
      <c r="C1482">
        <v>3</v>
      </c>
      <c r="D1482">
        <v>6.3852199999999998E-2</v>
      </c>
      <c r="E1482">
        <v>9.2357700000000001E-2</v>
      </c>
      <c r="F1482">
        <v>6.2712000000000004E-2</v>
      </c>
      <c r="G1482">
        <v>9.1217500000000007E-2</v>
      </c>
      <c r="H1482">
        <v>2.82204E-2</v>
      </c>
      <c r="I1482">
        <v>0.4717653</v>
      </c>
      <c r="J1482">
        <v>6.2712000000000004E-2</v>
      </c>
      <c r="K1482">
        <v>8.8366999999999994E-3</v>
      </c>
      <c r="L1482">
        <v>0.1134517</v>
      </c>
      <c r="M1482">
        <v>4.8744000000000001E-3</v>
      </c>
      <c r="O1482" t="str">
        <f>Table_Index[[#This Row],[ID]]&amp;Table_Index[[#This Row],[year]]</f>
        <v>91872009</v>
      </c>
      <c r="P1482" t="str">
        <v>94162004</v>
      </c>
      <c r="Q1482" t="str">
        <f t="shared" si="88"/>
        <v>9416</v>
      </c>
      <c r="R1482" t="str">
        <f t="shared" si="89"/>
        <v>2004</v>
      </c>
      <c r="S1482">
        <f>SUMIFS(INDEX(Table_Index[],,MATCH(S$12,Table_Index[#Headers],0)),
Table_Index[ID],$Q1482,Table_Index[year],$R1482)/COUNTIFS(Table_Index[Quarter],"&lt;&gt;''",Table_Index[ID],$Q1482,Table_Index[year],$R1482)</f>
        <v>0.1846352</v>
      </c>
      <c r="T1482">
        <f>SUMIFS(INDEX(Table_Index[],,MATCH(T$12,Table_Index[#Headers],0)),
Table_Index[ID],$Q1482,Table_Index[year],$R1482)/COUNTIFS(Table_Index[Quarter],"&lt;&gt;''",Table_Index[ID],$Q1482,Table_Index[year],$R1482)</f>
        <v>5.3155250000000008E-2</v>
      </c>
      <c r="U1482">
        <f>SUMIFS(INDEX(Table_Index[],,MATCH(U$12,Table_Index[#Headers],0)),
Table_Index[ID],$Q1482,Table_Index[year],$R1482)/COUNTIFS(Table_Index[Quarter],"&lt;&gt;''",Table_Index[ID],$Q1482,Table_Index[year],$R1482)</f>
        <v>0.12554584999999999</v>
      </c>
      <c r="V1482">
        <f>SUMIFS(INDEX(Table_Index[],,MATCH(V$12,Table_Index[#Headers],0)),
Table_Index[ID],$Q1482,Table_Index[year],$R1482)/COUNTIFS(Table_Index[Quarter],"&lt;&gt;''",Table_Index[ID],$Q1482,Table_Index[year],$R1482)</f>
        <v>9.8653375000000001E-2</v>
      </c>
      <c r="W1482">
        <f>SUMIFS(INDEX(Table_Index[],,MATCH(W$12,Table_Index[#Headers],0)),
Table_Index[ID],$Q1482,Table_Index[year],$R1482)/COUNTIFS(Table_Index[Quarter],"&lt;&gt;''",Table_Index[ID],$Q1482,Table_Index[year],$R1482)</f>
        <v>3.1905549999999998E-2</v>
      </c>
      <c r="X1482">
        <f>SUMIFS(INDEX(Table_Index[],,MATCH(X$12,Table_Index[#Headers],0)),
Table_Index[ID],$Q1482,Table_Index[year],$R1482)/COUNTIFS(Table_Index[Quarter],"&lt;&gt;''",Table_Index[ID],$Q1482,Table_Index[year],$R1482)</f>
        <v>0.27170459999999996</v>
      </c>
      <c r="Y1482">
        <f>SUMIFS(INDEX(Table_Index[],,MATCH(Y$12,Table_Index[#Headers],0)),
Table_Index[ID],$Q1482,Table_Index[year],$R1482)/COUNTIFS(Table_Index[Quarter],"&lt;&gt;''",Table_Index[ID],$Q1482,Table_Index[year],$R1482)</f>
        <v>4.9180849999999998E-2</v>
      </c>
      <c r="Z1482">
        <f>SUMIFS(INDEX(Table_Index[],,MATCH(Z$12,Table_Index[#Headers],0)),
Table_Index[ID],$Q1482,Table_Index[year],$R1482)/COUNTIFS(Table_Index[Quarter],"&lt;&gt;''",Table_Index[ID],$Q1482,Table_Index[year],$R1482)</f>
        <v>6.8555549999999993E-2</v>
      </c>
      <c r="AA1482">
        <f>SUMIFS(INDEX(Table_Index[],,MATCH(AA$12,Table_Index[#Headers],0)),
Table_Index[ID],$Q1482,Table_Index[year],$R1482)/COUNTIFS(Table_Index[Quarter],"&lt;&gt;''",Table_Index[ID],$Q1482,Table_Index[year],$R1482)</f>
        <v>0.1104526</v>
      </c>
      <c r="AB1482">
        <f>SUMIFS(INDEX(Table_Index[],,MATCH(AB$12,Table_Index[#Headers],0)),
Table_Index[ID],$Q1482,Table_Index[year],$R1482)/COUNTIFS(Table_Index[Quarter],"&lt;&gt;''",Table_Index[ID],$Q1482,Table_Index[year],$R1482)</f>
        <v>6.2111750000000002E-3</v>
      </c>
      <c r="AC1482" s="24">
        <f t="shared" si="90"/>
        <v>1</v>
      </c>
      <c r="AD1482">
        <f>COUNTIFS(Table_Index[Quarter],"&lt;&gt;''",Table_Index[ID],$Q1482,Table_Index[year],$R1482)</f>
        <v>4</v>
      </c>
      <c r="AE1482" s="34">
        <f t="shared" si="91"/>
        <v>0.84339178470115628</v>
      </c>
    </row>
    <row r="1483" spans="1:31" x14ac:dyDescent="0.3">
      <c r="A1483">
        <v>9187</v>
      </c>
      <c r="B1483">
        <v>2009</v>
      </c>
      <c r="C1483">
        <v>4</v>
      </c>
      <c r="D1483">
        <v>8.6007899999999998E-2</v>
      </c>
      <c r="E1483">
        <v>0.28518399999999999</v>
      </c>
      <c r="F1483">
        <v>0.1086415</v>
      </c>
      <c r="G1483">
        <v>6.2468900000000001E-2</v>
      </c>
      <c r="H1483">
        <v>3.3271500000000002E-2</v>
      </c>
      <c r="I1483">
        <v>0.27160380000000001</v>
      </c>
      <c r="J1483">
        <v>8.1481100000000001E-2</v>
      </c>
      <c r="K1483">
        <v>2.0823000000000001E-2</v>
      </c>
      <c r="L1483">
        <v>4.4542999999999999E-2</v>
      </c>
      <c r="M1483">
        <v>5.9753000000000002E-3</v>
      </c>
      <c r="O1483" t="str">
        <f>Table_Index[[#This Row],[ID]]&amp;Table_Index[[#This Row],[year]]</f>
        <v>91872009</v>
      </c>
      <c r="P1483" t="str">
        <v>94162005</v>
      </c>
      <c r="Q1483" t="str">
        <f t="shared" si="88"/>
        <v>9416</v>
      </c>
      <c r="R1483" t="str">
        <f t="shared" si="89"/>
        <v>2005</v>
      </c>
      <c r="S1483">
        <f>SUMIFS(INDEX(Table_Index[],,MATCH(S$12,Table_Index[#Headers],0)),
Table_Index[ID],$Q1483,Table_Index[year],$R1483)/COUNTIFS(Table_Index[Quarter],"&lt;&gt;''",Table_Index[ID],$Q1483,Table_Index[year],$R1483)</f>
        <v>8.9108899999999991E-2</v>
      </c>
      <c r="T1483">
        <f>SUMIFS(INDEX(Table_Index[],,MATCH(T$12,Table_Index[#Headers],0)),
Table_Index[ID],$Q1483,Table_Index[year],$R1483)/COUNTIFS(Table_Index[Quarter],"&lt;&gt;''",Table_Index[ID],$Q1483,Table_Index[year],$R1483)</f>
        <v>0.13064870000000001</v>
      </c>
      <c r="U1483">
        <f>SUMIFS(INDEX(Table_Index[],,MATCH(U$12,Table_Index[#Headers],0)),
Table_Index[ID],$Q1483,Table_Index[year],$R1483)/COUNTIFS(Table_Index[Quarter],"&lt;&gt;''",Table_Index[ID],$Q1483,Table_Index[year],$R1483)</f>
        <v>8.3972025000000006E-2</v>
      </c>
      <c r="V1483">
        <f>SUMIFS(INDEX(Table_Index[],,MATCH(V$12,Table_Index[#Headers],0)),
Table_Index[ID],$Q1483,Table_Index[year],$R1483)/COUNTIFS(Table_Index[Quarter],"&lt;&gt;''",Table_Index[ID],$Q1483,Table_Index[year],$R1483)</f>
        <v>0.13835782499999999</v>
      </c>
      <c r="W1483">
        <f>SUMIFS(INDEX(Table_Index[],,MATCH(W$12,Table_Index[#Headers],0)),
Table_Index[ID],$Q1483,Table_Index[year],$R1483)/COUNTIFS(Table_Index[Quarter],"&lt;&gt;''",Table_Index[ID],$Q1483,Table_Index[year],$R1483)</f>
        <v>1.5926849999999999E-2</v>
      </c>
      <c r="X1483">
        <f>SUMIFS(INDEX(Table_Index[],,MATCH(X$12,Table_Index[#Headers],0)),
Table_Index[ID],$Q1483,Table_Index[year],$R1483)/COUNTIFS(Table_Index[Quarter],"&lt;&gt;''",Table_Index[ID],$Q1483,Table_Index[year],$R1483)</f>
        <v>0.27447947500000003</v>
      </c>
      <c r="Y1483">
        <f>SUMIFS(INDEX(Table_Index[],,MATCH(Y$12,Table_Index[#Headers],0)),
Table_Index[ID],$Q1483,Table_Index[year],$R1483)/COUNTIFS(Table_Index[Quarter],"&lt;&gt;''",Table_Index[ID],$Q1483,Table_Index[year],$R1483)</f>
        <v>0.116871375</v>
      </c>
      <c r="Z1483">
        <f>SUMIFS(INDEX(Table_Index[],,MATCH(Z$12,Table_Index[#Headers],0)),
Table_Index[ID],$Q1483,Table_Index[year],$R1483)/COUNTIFS(Table_Index[Quarter],"&lt;&gt;''",Table_Index[ID],$Q1483,Table_Index[year],$R1483)</f>
        <v>4.7805275000000001E-2</v>
      </c>
      <c r="AA1483">
        <f>SUMIFS(INDEX(Table_Index[],,MATCH(AA$12,Table_Index[#Headers],0)),
Table_Index[ID],$Q1483,Table_Index[year],$R1483)/COUNTIFS(Table_Index[Quarter],"&lt;&gt;''",Table_Index[ID],$Q1483,Table_Index[year],$R1483)</f>
        <v>9.9746649999999992E-2</v>
      </c>
      <c r="AB1483">
        <f>SUMIFS(INDEX(Table_Index[],,MATCH(AB$12,Table_Index[#Headers],0)),
Table_Index[ID],$Q1483,Table_Index[year],$R1483)/COUNTIFS(Table_Index[Quarter],"&lt;&gt;''",Table_Index[ID],$Q1483,Table_Index[year],$R1483)</f>
        <v>3.0829249999999998E-3</v>
      </c>
      <c r="AC1483" s="24">
        <f t="shared" si="90"/>
        <v>1</v>
      </c>
      <c r="AD1483">
        <f>COUNTIFS(Table_Index[Quarter],"&lt;&gt;''",Table_Index[ID],$Q1483,Table_Index[year],$R1483)</f>
        <v>4</v>
      </c>
      <c r="AE1483" s="34">
        <f t="shared" si="91"/>
        <v>0.84730052443557624</v>
      </c>
    </row>
    <row r="1484" spans="1:31" x14ac:dyDescent="0.3">
      <c r="A1484">
        <v>9187</v>
      </c>
      <c r="B1484">
        <v>2010</v>
      </c>
      <c r="C1484">
        <v>1</v>
      </c>
      <c r="D1484">
        <v>5.3083100000000001E-2</v>
      </c>
      <c r="E1484">
        <v>5.3619300000000002E-2</v>
      </c>
      <c r="F1484">
        <v>6.4343200000000003E-2</v>
      </c>
      <c r="G1484">
        <v>6.9705100000000006E-2</v>
      </c>
      <c r="H1484">
        <v>5.67024E-2</v>
      </c>
      <c r="I1484">
        <v>0.4450402</v>
      </c>
      <c r="J1484">
        <v>0.10991960000000001</v>
      </c>
      <c r="K1484">
        <v>2.9758699999999999E-2</v>
      </c>
      <c r="L1484">
        <v>0.11313670000000001</v>
      </c>
      <c r="M1484">
        <v>4.6917E-3</v>
      </c>
      <c r="O1484" t="str">
        <f>Table_Index[[#This Row],[ID]]&amp;Table_Index[[#This Row],[year]]</f>
        <v>91872010</v>
      </c>
      <c r="P1484" t="str">
        <v>94162006</v>
      </c>
      <c r="Q1484" t="str">
        <f t="shared" si="88"/>
        <v>9416</v>
      </c>
      <c r="R1484" t="str">
        <f t="shared" si="89"/>
        <v>2006</v>
      </c>
      <c r="S1484">
        <f>SUMIFS(INDEX(Table_Index[],,MATCH(S$12,Table_Index[#Headers],0)),
Table_Index[ID],$Q1484,Table_Index[year],$R1484)/COUNTIFS(Table_Index[Quarter],"&lt;&gt;''",Table_Index[ID],$Q1484,Table_Index[year],$R1484)</f>
        <v>7.2853100000000004E-2</v>
      </c>
      <c r="T1484">
        <f>SUMIFS(INDEX(Table_Index[],,MATCH(T$12,Table_Index[#Headers],0)),
Table_Index[ID],$Q1484,Table_Index[year],$R1484)/COUNTIFS(Table_Index[Quarter],"&lt;&gt;''",Table_Index[ID],$Q1484,Table_Index[year],$R1484)</f>
        <v>7.2785374999999999E-2</v>
      </c>
      <c r="U1484">
        <f>SUMIFS(INDEX(Table_Index[],,MATCH(U$12,Table_Index[#Headers],0)),
Table_Index[ID],$Q1484,Table_Index[year],$R1484)/COUNTIFS(Table_Index[Quarter],"&lt;&gt;''",Table_Index[ID],$Q1484,Table_Index[year],$R1484)</f>
        <v>6.8821825000000003E-2</v>
      </c>
      <c r="V1484">
        <f>SUMIFS(INDEX(Table_Index[],,MATCH(V$12,Table_Index[#Headers],0)),
Table_Index[ID],$Q1484,Table_Index[year],$R1484)/COUNTIFS(Table_Index[Quarter],"&lt;&gt;''",Table_Index[ID],$Q1484,Table_Index[year],$R1484)</f>
        <v>0.16551179999999999</v>
      </c>
      <c r="W1484">
        <f>SUMIFS(INDEX(Table_Index[],,MATCH(W$12,Table_Index[#Headers],0)),
Table_Index[ID],$Q1484,Table_Index[year],$R1484)/COUNTIFS(Table_Index[Quarter],"&lt;&gt;''",Table_Index[ID],$Q1484,Table_Index[year],$R1484)</f>
        <v>3.2625599999999998E-2</v>
      </c>
      <c r="X1484">
        <f>SUMIFS(INDEX(Table_Index[],,MATCH(X$12,Table_Index[#Headers],0)),
Table_Index[ID],$Q1484,Table_Index[year],$R1484)/COUNTIFS(Table_Index[Quarter],"&lt;&gt;''",Table_Index[ID],$Q1484,Table_Index[year],$R1484)</f>
        <v>0.28959717499999998</v>
      </c>
      <c r="Y1484">
        <f>SUMIFS(INDEX(Table_Index[],,MATCH(Y$12,Table_Index[#Headers],0)),
Table_Index[ID],$Q1484,Table_Index[year],$R1484)/COUNTIFS(Table_Index[Quarter],"&lt;&gt;''",Table_Index[ID],$Q1484,Table_Index[year],$R1484)</f>
        <v>0.12848975000000001</v>
      </c>
      <c r="Z1484">
        <f>SUMIFS(INDEX(Table_Index[],,MATCH(Z$12,Table_Index[#Headers],0)),
Table_Index[ID],$Q1484,Table_Index[year],$R1484)/COUNTIFS(Table_Index[Quarter],"&lt;&gt;''",Table_Index[ID],$Q1484,Table_Index[year],$R1484)</f>
        <v>7.8862874999999999E-2</v>
      </c>
      <c r="AA1484">
        <f>SUMIFS(INDEX(Table_Index[],,MATCH(AA$12,Table_Index[#Headers],0)),
Table_Index[ID],$Q1484,Table_Index[year],$R1484)/COUNTIFS(Table_Index[Quarter],"&lt;&gt;''",Table_Index[ID],$Q1484,Table_Index[year],$R1484)</f>
        <v>8.6993525000000002E-2</v>
      </c>
      <c r="AB1484">
        <f>SUMIFS(INDEX(Table_Index[],,MATCH(AB$12,Table_Index[#Headers],0)),
Table_Index[ID],$Q1484,Table_Index[year],$R1484)/COUNTIFS(Table_Index[Quarter],"&lt;&gt;''",Table_Index[ID],$Q1484,Table_Index[year],$R1484)</f>
        <v>3.458975E-3</v>
      </c>
      <c r="AC1484" s="24">
        <f t="shared" si="90"/>
        <v>1</v>
      </c>
      <c r="AD1484">
        <f>COUNTIFS(Table_Index[Quarter],"&lt;&gt;''",Table_Index[ID],$Q1484,Table_Index[year],$R1484)</f>
        <v>4</v>
      </c>
      <c r="AE1484" s="34">
        <f t="shared" si="91"/>
        <v>0.84202435511928375</v>
      </c>
    </row>
    <row r="1485" spans="1:31" x14ac:dyDescent="0.3">
      <c r="A1485">
        <v>9187</v>
      </c>
      <c r="B1485">
        <v>2010</v>
      </c>
      <c r="C1485">
        <v>2</v>
      </c>
      <c r="D1485">
        <v>8.0821900000000002E-2</v>
      </c>
      <c r="E1485">
        <v>7.3865700000000006E-2</v>
      </c>
      <c r="F1485">
        <v>0.10134020000000001</v>
      </c>
      <c r="G1485">
        <v>0.1472811</v>
      </c>
      <c r="H1485">
        <v>9.7061400000000006E-2</v>
      </c>
      <c r="I1485">
        <v>0.32428859999999998</v>
      </c>
      <c r="J1485">
        <v>5.4048100000000002E-2</v>
      </c>
      <c r="K1485">
        <v>1.44128E-2</v>
      </c>
      <c r="L1485">
        <v>0.1000791</v>
      </c>
      <c r="M1485">
        <v>6.8011E-3</v>
      </c>
      <c r="O1485" t="str">
        <f>Table_Index[[#This Row],[ID]]&amp;Table_Index[[#This Row],[year]]</f>
        <v>91872010</v>
      </c>
      <c r="P1485" t="str">
        <v>94172003</v>
      </c>
      <c r="Q1485" t="str">
        <f t="shared" si="88"/>
        <v>9417</v>
      </c>
      <c r="R1485" t="str">
        <f t="shared" si="89"/>
        <v>2003</v>
      </c>
      <c r="S1485">
        <f>SUMIFS(INDEX(Table_Index[],,MATCH(S$12,Table_Index[#Headers],0)),
Table_Index[ID],$Q1485,Table_Index[year],$R1485)/COUNTIFS(Table_Index[Quarter],"&lt;&gt;''",Table_Index[ID],$Q1485,Table_Index[year],$R1485)</f>
        <v>0.115345825</v>
      </c>
      <c r="T1485">
        <f>SUMIFS(INDEX(Table_Index[],,MATCH(T$12,Table_Index[#Headers],0)),
Table_Index[ID],$Q1485,Table_Index[year],$R1485)/COUNTIFS(Table_Index[Quarter],"&lt;&gt;''",Table_Index[ID],$Q1485,Table_Index[year],$R1485)</f>
        <v>0.14979930000000002</v>
      </c>
      <c r="U1485">
        <f>SUMIFS(INDEX(Table_Index[],,MATCH(U$12,Table_Index[#Headers],0)),
Table_Index[ID],$Q1485,Table_Index[year],$R1485)/COUNTIFS(Table_Index[Quarter],"&lt;&gt;''",Table_Index[ID],$Q1485,Table_Index[year],$R1485)</f>
        <v>0.23176897499999999</v>
      </c>
      <c r="V1485">
        <f>SUMIFS(INDEX(Table_Index[],,MATCH(V$12,Table_Index[#Headers],0)),
Table_Index[ID],$Q1485,Table_Index[year],$R1485)/COUNTIFS(Table_Index[Quarter],"&lt;&gt;''",Table_Index[ID],$Q1485,Table_Index[year],$R1485)</f>
        <v>0.10340025</v>
      </c>
      <c r="W1485">
        <f>SUMIFS(INDEX(Table_Index[],,MATCH(W$12,Table_Index[#Headers],0)),
Table_Index[ID],$Q1485,Table_Index[year],$R1485)/COUNTIFS(Table_Index[Quarter],"&lt;&gt;''",Table_Index[ID],$Q1485,Table_Index[year],$R1485)</f>
        <v>4.7341000000000001E-2</v>
      </c>
      <c r="X1485">
        <f>SUMIFS(INDEX(Table_Index[],,MATCH(X$12,Table_Index[#Headers],0)),
Table_Index[ID],$Q1485,Table_Index[year],$R1485)/COUNTIFS(Table_Index[Quarter],"&lt;&gt;''",Table_Index[ID],$Q1485,Table_Index[year],$R1485)</f>
        <v>0</v>
      </c>
      <c r="Y1485">
        <f>SUMIFS(INDEX(Table_Index[],,MATCH(Y$12,Table_Index[#Headers],0)),
Table_Index[ID],$Q1485,Table_Index[year],$R1485)/COUNTIFS(Table_Index[Quarter],"&lt;&gt;''",Table_Index[ID],$Q1485,Table_Index[year],$R1485)</f>
        <v>5.5585099999999998E-2</v>
      </c>
      <c r="Z1485">
        <f>SUMIFS(INDEX(Table_Index[],,MATCH(Z$12,Table_Index[#Headers],0)),
Table_Index[ID],$Q1485,Table_Index[year],$R1485)/COUNTIFS(Table_Index[Quarter],"&lt;&gt;''",Table_Index[ID],$Q1485,Table_Index[year],$R1485)</f>
        <v>0.111050625</v>
      </c>
      <c r="AA1485">
        <f>SUMIFS(INDEX(Table_Index[],,MATCH(AA$12,Table_Index[#Headers],0)),
Table_Index[ID],$Q1485,Table_Index[year],$R1485)/COUNTIFS(Table_Index[Quarter],"&lt;&gt;''",Table_Index[ID],$Q1485,Table_Index[year],$R1485)</f>
        <v>0.14159185000000002</v>
      </c>
      <c r="AB1485">
        <f>SUMIFS(INDEX(Table_Index[],,MATCH(AB$12,Table_Index[#Headers],0)),
Table_Index[ID],$Q1485,Table_Index[year],$R1485)/COUNTIFS(Table_Index[Quarter],"&lt;&gt;''",Table_Index[ID],$Q1485,Table_Index[year],$R1485)</f>
        <v>4.4117050000000005E-2</v>
      </c>
      <c r="AC1485" s="24">
        <f t="shared" si="90"/>
        <v>0.99999997500000004</v>
      </c>
      <c r="AD1485">
        <f>COUNTIFS(Table_Index[Quarter],"&lt;&gt;''",Table_Index[ID],$Q1485,Table_Index[year],$R1485)</f>
        <v>4</v>
      </c>
      <c r="AE1485" s="34">
        <f t="shared" si="91"/>
        <v>0.86018935987894063</v>
      </c>
    </row>
    <row r="1486" spans="1:31" x14ac:dyDescent="0.3">
      <c r="A1486">
        <v>9187</v>
      </c>
      <c r="B1486">
        <v>2010</v>
      </c>
      <c r="C1486">
        <v>3</v>
      </c>
      <c r="D1486">
        <v>6.8626999999999994E-2</v>
      </c>
      <c r="E1486">
        <v>4.02811E-2</v>
      </c>
      <c r="F1486">
        <v>9.6973000000000004E-2</v>
      </c>
      <c r="G1486">
        <v>8.2054000000000002E-2</v>
      </c>
      <c r="H1486">
        <v>7.8436199999999998E-2</v>
      </c>
      <c r="I1486">
        <v>0.50724320000000001</v>
      </c>
      <c r="J1486">
        <v>4.4756799999999999E-2</v>
      </c>
      <c r="K1486">
        <v>8.5038000000000006E-3</v>
      </c>
      <c r="L1486">
        <v>6.7135100000000003E-2</v>
      </c>
      <c r="M1486">
        <v>5.9899000000000003E-3</v>
      </c>
      <c r="O1486" t="str">
        <f>Table_Index[[#This Row],[ID]]&amp;Table_Index[[#This Row],[year]]</f>
        <v>91872010</v>
      </c>
      <c r="P1486" t="str">
        <v>94172004</v>
      </c>
      <c r="Q1486" t="str">
        <f t="shared" ref="Q1486:Q1549" si="92">LEFT(P1486, LEN(P1486)-4)</f>
        <v>9417</v>
      </c>
      <c r="R1486" t="str">
        <f t="shared" ref="R1486:R1549" si="93">RIGHT(P1486,4)</f>
        <v>2004</v>
      </c>
      <c r="S1486">
        <f>SUMIFS(INDEX(Table_Index[],,MATCH(S$12,Table_Index[#Headers],0)),
Table_Index[ID],$Q1486,Table_Index[year],$R1486)/COUNTIFS(Table_Index[Quarter],"&lt;&gt;''",Table_Index[ID],$Q1486,Table_Index[year],$R1486)</f>
        <v>7.4930174999999988E-2</v>
      </c>
      <c r="T1486">
        <f>SUMIFS(INDEX(Table_Index[],,MATCH(T$12,Table_Index[#Headers],0)),
Table_Index[ID],$Q1486,Table_Index[year],$R1486)/COUNTIFS(Table_Index[Quarter],"&lt;&gt;''",Table_Index[ID],$Q1486,Table_Index[year],$R1486)</f>
        <v>0.181849175</v>
      </c>
      <c r="U1486">
        <f>SUMIFS(INDEX(Table_Index[],,MATCH(U$12,Table_Index[#Headers],0)),
Table_Index[ID],$Q1486,Table_Index[year],$R1486)/COUNTIFS(Table_Index[Quarter],"&lt;&gt;''",Table_Index[ID],$Q1486,Table_Index[year],$R1486)</f>
        <v>6.7529699999999998E-2</v>
      </c>
      <c r="V1486">
        <f>SUMIFS(INDEX(Table_Index[],,MATCH(V$12,Table_Index[#Headers],0)),
Table_Index[ID],$Q1486,Table_Index[year],$R1486)/COUNTIFS(Table_Index[Quarter],"&lt;&gt;''",Table_Index[ID],$Q1486,Table_Index[year],$R1486)</f>
        <v>0.22295532500000001</v>
      </c>
      <c r="W1486">
        <f>SUMIFS(INDEX(Table_Index[],,MATCH(W$12,Table_Index[#Headers],0)),
Table_Index[ID],$Q1486,Table_Index[year],$R1486)/COUNTIFS(Table_Index[Quarter],"&lt;&gt;''",Table_Index[ID],$Q1486,Table_Index[year],$R1486)</f>
        <v>3.0591125E-2</v>
      </c>
      <c r="X1486">
        <f>SUMIFS(INDEX(Table_Index[],,MATCH(X$12,Table_Index[#Headers],0)),
Table_Index[ID],$Q1486,Table_Index[year],$R1486)/COUNTIFS(Table_Index[Quarter],"&lt;&gt;''",Table_Index[ID],$Q1486,Table_Index[year],$R1486)</f>
        <v>0.133184675</v>
      </c>
      <c r="Y1486">
        <f>SUMIFS(INDEX(Table_Index[],,MATCH(Y$12,Table_Index[#Headers],0)),
Table_Index[ID],$Q1486,Table_Index[year],$R1486)/COUNTIFS(Table_Index[Quarter],"&lt;&gt;''",Table_Index[ID],$Q1486,Table_Index[year],$R1486)</f>
        <v>8.0685400000000004E-2</v>
      </c>
      <c r="Z1486">
        <f>SUMIFS(INDEX(Table_Index[],,MATCH(Z$12,Table_Index[#Headers],0)),
Table_Index[ID],$Q1486,Table_Index[year],$R1486)/COUNTIFS(Table_Index[Quarter],"&lt;&gt;''",Table_Index[ID],$Q1486,Table_Index[year],$R1486)</f>
        <v>5.565585E-2</v>
      </c>
      <c r="AA1486">
        <f>SUMIFS(INDEX(Table_Index[],,MATCH(AA$12,Table_Index[#Headers],0)),
Table_Index[ID],$Q1486,Table_Index[year],$R1486)/COUNTIFS(Table_Index[Quarter],"&lt;&gt;''",Table_Index[ID],$Q1486,Table_Index[year],$R1486)</f>
        <v>0.118604075</v>
      </c>
      <c r="AB1486">
        <f>SUMIFS(INDEX(Table_Index[],,MATCH(AB$12,Table_Index[#Headers],0)),
Table_Index[ID],$Q1486,Table_Index[year],$R1486)/COUNTIFS(Table_Index[Quarter],"&lt;&gt;''",Table_Index[ID],$Q1486,Table_Index[year],$R1486)</f>
        <v>3.4014525000000004E-2</v>
      </c>
      <c r="AC1486" s="24">
        <f t="shared" ref="AC1486:AC1549" si="94">SUM(S1486:AB1486)</f>
        <v>1.0000000250000001</v>
      </c>
      <c r="AD1486">
        <f>COUNTIFS(Table_Index[Quarter],"&lt;&gt;''",Table_Index[ID],$Q1486,Table_Index[year],$R1486)</f>
        <v>4</v>
      </c>
      <c r="AE1486" s="34">
        <f t="shared" ref="AE1486:AE1549" si="95">1-SUMSQ(S1486:AB1486)</f>
        <v>0.86354141258475814</v>
      </c>
    </row>
    <row r="1487" spans="1:31" x14ac:dyDescent="0.3">
      <c r="A1487">
        <v>9187</v>
      </c>
      <c r="B1487">
        <v>2010</v>
      </c>
      <c r="C1487">
        <v>4</v>
      </c>
      <c r="D1487">
        <v>8.9438900000000002E-2</v>
      </c>
      <c r="E1487">
        <v>5.3663299999999997E-2</v>
      </c>
      <c r="F1487">
        <v>7.9175400000000007E-2</v>
      </c>
      <c r="G1487">
        <v>8.3573999999999996E-2</v>
      </c>
      <c r="H1487">
        <v>2.1993200000000001E-2</v>
      </c>
      <c r="I1487">
        <v>0.3976364</v>
      </c>
      <c r="J1487">
        <v>0.180344</v>
      </c>
      <c r="K1487">
        <v>2.1773199999999999E-2</v>
      </c>
      <c r="L1487">
        <v>6.7738999999999994E-2</v>
      </c>
      <c r="M1487">
        <v>4.6626000000000003E-3</v>
      </c>
      <c r="O1487" t="str">
        <f>Table_Index[[#This Row],[ID]]&amp;Table_Index[[#This Row],[year]]</f>
        <v>91872010</v>
      </c>
      <c r="P1487" t="str">
        <v>94172005</v>
      </c>
      <c r="Q1487" t="str">
        <f t="shared" si="92"/>
        <v>9417</v>
      </c>
      <c r="R1487" t="str">
        <f t="shared" si="93"/>
        <v>2005</v>
      </c>
      <c r="S1487">
        <f>SUMIFS(INDEX(Table_Index[],,MATCH(S$12,Table_Index[#Headers],0)),
Table_Index[ID],$Q1487,Table_Index[year],$R1487)/COUNTIFS(Table_Index[Quarter],"&lt;&gt;''",Table_Index[ID],$Q1487,Table_Index[year],$R1487)</f>
        <v>0.13078365</v>
      </c>
      <c r="T1487">
        <f>SUMIFS(INDEX(Table_Index[],,MATCH(T$12,Table_Index[#Headers],0)),
Table_Index[ID],$Q1487,Table_Index[year],$R1487)/COUNTIFS(Table_Index[Quarter],"&lt;&gt;''",Table_Index[ID],$Q1487,Table_Index[year],$R1487)</f>
        <v>0.136007925</v>
      </c>
      <c r="U1487">
        <f>SUMIFS(INDEX(Table_Index[],,MATCH(U$12,Table_Index[#Headers],0)),
Table_Index[ID],$Q1487,Table_Index[year],$R1487)/COUNTIFS(Table_Index[Quarter],"&lt;&gt;''",Table_Index[ID],$Q1487,Table_Index[year],$R1487)</f>
        <v>9.2201950000000005E-2</v>
      </c>
      <c r="V1487">
        <f>SUMIFS(INDEX(Table_Index[],,MATCH(V$12,Table_Index[#Headers],0)),
Table_Index[ID],$Q1487,Table_Index[year],$R1487)/COUNTIFS(Table_Index[Quarter],"&lt;&gt;''",Table_Index[ID],$Q1487,Table_Index[year],$R1487)</f>
        <v>0.151924</v>
      </c>
      <c r="W1487">
        <f>SUMIFS(INDEX(Table_Index[],,MATCH(W$12,Table_Index[#Headers],0)),
Table_Index[ID],$Q1487,Table_Index[year],$R1487)/COUNTIFS(Table_Index[Quarter],"&lt;&gt;''",Table_Index[ID],$Q1487,Table_Index[year],$R1487)</f>
        <v>2.8354650000000002E-2</v>
      </c>
      <c r="X1487">
        <f>SUMIFS(INDEX(Table_Index[],,MATCH(X$12,Table_Index[#Headers],0)),
Table_Index[ID],$Q1487,Table_Index[year],$R1487)/COUNTIFS(Table_Index[Quarter],"&lt;&gt;''",Table_Index[ID],$Q1487,Table_Index[year],$R1487)</f>
        <v>0.272840525</v>
      </c>
      <c r="Y1487">
        <f>SUMIFS(INDEX(Table_Index[],,MATCH(Y$12,Table_Index[#Headers],0)),
Table_Index[ID],$Q1487,Table_Index[year],$R1487)/COUNTIFS(Table_Index[Quarter],"&lt;&gt;''",Table_Index[ID],$Q1487,Table_Index[year],$R1487)</f>
        <v>3.4151374999999998E-2</v>
      </c>
      <c r="Z1487">
        <f>SUMIFS(INDEX(Table_Index[],,MATCH(Z$12,Table_Index[#Headers],0)),
Table_Index[ID],$Q1487,Table_Index[year],$R1487)/COUNTIFS(Table_Index[Quarter],"&lt;&gt;''",Table_Index[ID],$Q1487,Table_Index[year],$R1487)</f>
        <v>4.5491925000000002E-2</v>
      </c>
      <c r="AA1487">
        <f>SUMIFS(INDEX(Table_Index[],,MATCH(AA$12,Table_Index[#Headers],0)),
Table_Index[ID],$Q1487,Table_Index[year],$R1487)/COUNTIFS(Table_Index[Quarter],"&lt;&gt;''",Table_Index[ID],$Q1487,Table_Index[year],$R1487)</f>
        <v>0.10302842500000001</v>
      </c>
      <c r="AB1487">
        <f>SUMIFS(INDEX(Table_Index[],,MATCH(AB$12,Table_Index[#Headers],0)),
Table_Index[ID],$Q1487,Table_Index[year],$R1487)/COUNTIFS(Table_Index[Quarter],"&lt;&gt;''",Table_Index[ID],$Q1487,Table_Index[year],$R1487)</f>
        <v>5.2155249999999995E-3</v>
      </c>
      <c r="AC1487" s="24">
        <f t="shared" si="94"/>
        <v>0.99999994999999997</v>
      </c>
      <c r="AD1487">
        <f>COUNTIFS(Table_Index[Quarter],"&lt;&gt;''",Table_Index[ID],$Q1487,Table_Index[year],$R1487)</f>
        <v>4</v>
      </c>
      <c r="AE1487" s="34">
        <f t="shared" si="95"/>
        <v>0.84369155189756873</v>
      </c>
    </row>
    <row r="1488" spans="1:31" x14ac:dyDescent="0.3">
      <c r="A1488">
        <v>9187</v>
      </c>
      <c r="B1488">
        <v>2011</v>
      </c>
      <c r="C1488">
        <v>1</v>
      </c>
      <c r="D1488">
        <v>6.8528000000000006E-2</v>
      </c>
      <c r="E1488">
        <v>5.3210899999999998E-2</v>
      </c>
      <c r="F1488">
        <v>8.9097399999999993E-2</v>
      </c>
      <c r="G1488">
        <v>0.1173116</v>
      </c>
      <c r="H1488">
        <v>3.8856399999999999E-2</v>
      </c>
      <c r="I1488">
        <v>0.3207506</v>
      </c>
      <c r="J1488">
        <v>0.17274999999999999</v>
      </c>
      <c r="K1488">
        <v>1.18797E-2</v>
      </c>
      <c r="L1488">
        <v>0.12374640000000001</v>
      </c>
      <c r="M1488">
        <v>3.8690999999999999E-3</v>
      </c>
      <c r="O1488" t="str">
        <f>Table_Index[[#This Row],[ID]]&amp;Table_Index[[#This Row],[year]]</f>
        <v>91872011</v>
      </c>
      <c r="P1488" t="str">
        <v>94172006</v>
      </c>
      <c r="Q1488" t="str">
        <f t="shared" si="92"/>
        <v>9417</v>
      </c>
      <c r="R1488" t="str">
        <f t="shared" si="93"/>
        <v>2006</v>
      </c>
      <c r="S1488">
        <f>SUMIFS(INDEX(Table_Index[],,MATCH(S$12,Table_Index[#Headers],0)),
Table_Index[ID],$Q1488,Table_Index[year],$R1488)/COUNTIFS(Table_Index[Quarter],"&lt;&gt;''",Table_Index[ID],$Q1488,Table_Index[year],$R1488)</f>
        <v>3.4277225000000001E-2</v>
      </c>
      <c r="T1488">
        <f>SUMIFS(INDEX(Table_Index[],,MATCH(T$12,Table_Index[#Headers],0)),
Table_Index[ID],$Q1488,Table_Index[year],$R1488)/COUNTIFS(Table_Index[Quarter],"&lt;&gt;''",Table_Index[ID],$Q1488,Table_Index[year],$R1488)</f>
        <v>0.10792262500000001</v>
      </c>
      <c r="U1488">
        <f>SUMIFS(INDEX(Table_Index[],,MATCH(U$12,Table_Index[#Headers],0)),
Table_Index[ID],$Q1488,Table_Index[year],$R1488)/COUNTIFS(Table_Index[Quarter],"&lt;&gt;''",Table_Index[ID],$Q1488,Table_Index[year],$R1488)</f>
        <v>9.9810474999999996E-2</v>
      </c>
      <c r="V1488">
        <f>SUMIFS(INDEX(Table_Index[],,MATCH(V$12,Table_Index[#Headers],0)),
Table_Index[ID],$Q1488,Table_Index[year],$R1488)/COUNTIFS(Table_Index[Quarter],"&lt;&gt;''",Table_Index[ID],$Q1488,Table_Index[year],$R1488)</f>
        <v>0.26661107500000003</v>
      </c>
      <c r="W1488">
        <f>SUMIFS(INDEX(Table_Index[],,MATCH(W$12,Table_Index[#Headers],0)),
Table_Index[ID],$Q1488,Table_Index[year],$R1488)/COUNTIFS(Table_Index[Quarter],"&lt;&gt;''",Table_Index[ID],$Q1488,Table_Index[year],$R1488)</f>
        <v>1.43476E-2</v>
      </c>
      <c r="X1488">
        <f>SUMIFS(INDEX(Table_Index[],,MATCH(X$12,Table_Index[#Headers],0)),
Table_Index[ID],$Q1488,Table_Index[year],$R1488)/COUNTIFS(Table_Index[Quarter],"&lt;&gt;''",Table_Index[ID],$Q1488,Table_Index[year],$R1488)</f>
        <v>0.24282262500000001</v>
      </c>
      <c r="Y1488">
        <f>SUMIFS(INDEX(Table_Index[],,MATCH(Y$12,Table_Index[#Headers],0)),
Table_Index[ID],$Q1488,Table_Index[year],$R1488)/COUNTIFS(Table_Index[Quarter],"&lt;&gt;''",Table_Index[ID],$Q1488,Table_Index[year],$R1488)</f>
        <v>7.4777474999999996E-2</v>
      </c>
      <c r="Z1488">
        <f>SUMIFS(INDEX(Table_Index[],,MATCH(Z$12,Table_Index[#Headers],0)),
Table_Index[ID],$Q1488,Table_Index[year],$R1488)/COUNTIFS(Table_Index[Quarter],"&lt;&gt;''",Table_Index[ID],$Q1488,Table_Index[year],$R1488)</f>
        <v>5.0674299999999999E-2</v>
      </c>
      <c r="AA1488">
        <f>SUMIFS(INDEX(Table_Index[],,MATCH(AA$12,Table_Index[#Headers],0)),
Table_Index[ID],$Q1488,Table_Index[year],$R1488)/COUNTIFS(Table_Index[Quarter],"&lt;&gt;''",Table_Index[ID],$Q1488,Table_Index[year],$R1488)</f>
        <v>0.10519455</v>
      </c>
      <c r="AB1488">
        <f>SUMIFS(INDEX(Table_Index[],,MATCH(AB$12,Table_Index[#Headers],0)),
Table_Index[ID],$Q1488,Table_Index[year],$R1488)/COUNTIFS(Table_Index[Quarter],"&lt;&gt;''",Table_Index[ID],$Q1488,Table_Index[year],$R1488)</f>
        <v>3.5621250000000002E-3</v>
      </c>
      <c r="AC1488" s="24">
        <f t="shared" si="94"/>
        <v>1.000000075</v>
      </c>
      <c r="AD1488">
        <f>COUNTIFS(Table_Index[Quarter],"&lt;&gt;''",Table_Index[ID],$Q1488,Table_Index[year],$R1488)</f>
        <v>4</v>
      </c>
      <c r="AE1488" s="34">
        <f t="shared" si="95"/>
        <v>0.8277273642572931</v>
      </c>
    </row>
    <row r="1489" spans="1:31" x14ac:dyDescent="0.3">
      <c r="A1489">
        <v>9187</v>
      </c>
      <c r="B1489">
        <v>2011</v>
      </c>
      <c r="C1489">
        <v>2</v>
      </c>
      <c r="D1489">
        <v>4.5099100000000003E-2</v>
      </c>
      <c r="E1489">
        <v>6.4815200000000003E-2</v>
      </c>
      <c r="F1489">
        <v>8.07533E-2</v>
      </c>
      <c r="G1489">
        <v>0.14578099999999999</v>
      </c>
      <c r="H1489">
        <v>3.9880800000000001E-2</v>
      </c>
      <c r="I1489">
        <v>0.36764010000000003</v>
      </c>
      <c r="J1489">
        <v>0.1170923</v>
      </c>
      <c r="K1489">
        <v>3.4001400000000001E-2</v>
      </c>
      <c r="L1489">
        <v>0.1020042</v>
      </c>
      <c r="M1489">
        <v>2.9326000000000001E-3</v>
      </c>
      <c r="O1489" t="str">
        <f>Table_Index[[#This Row],[ID]]&amp;Table_Index[[#This Row],[year]]</f>
        <v>91872011</v>
      </c>
      <c r="P1489" t="str">
        <v>94182003</v>
      </c>
      <c r="Q1489" t="str">
        <f t="shared" si="92"/>
        <v>9418</v>
      </c>
      <c r="R1489" t="str">
        <f t="shared" si="93"/>
        <v>2003</v>
      </c>
      <c r="S1489">
        <f>SUMIFS(INDEX(Table_Index[],,MATCH(S$12,Table_Index[#Headers],0)),
Table_Index[ID],$Q1489,Table_Index[year],$R1489)/COUNTIFS(Table_Index[Quarter],"&lt;&gt;''",Table_Index[ID],$Q1489,Table_Index[year],$R1489)</f>
        <v>0.21488175000000001</v>
      </c>
      <c r="T1489">
        <f>SUMIFS(INDEX(Table_Index[],,MATCH(T$12,Table_Index[#Headers],0)),
Table_Index[ID],$Q1489,Table_Index[year],$R1489)/COUNTIFS(Table_Index[Quarter],"&lt;&gt;''",Table_Index[ID],$Q1489,Table_Index[year],$R1489)</f>
        <v>0.12613327499999999</v>
      </c>
      <c r="U1489">
        <f>SUMIFS(INDEX(Table_Index[],,MATCH(U$12,Table_Index[#Headers],0)),
Table_Index[ID],$Q1489,Table_Index[year],$R1489)/COUNTIFS(Table_Index[Quarter],"&lt;&gt;''",Table_Index[ID],$Q1489,Table_Index[year],$R1489)</f>
        <v>0.13170855000000001</v>
      </c>
      <c r="V1489">
        <f>SUMIFS(INDEX(Table_Index[],,MATCH(V$12,Table_Index[#Headers],0)),
Table_Index[ID],$Q1489,Table_Index[year],$R1489)/COUNTIFS(Table_Index[Quarter],"&lt;&gt;''",Table_Index[ID],$Q1489,Table_Index[year],$R1489)</f>
        <v>7.9455300000000006E-2</v>
      </c>
      <c r="W1489">
        <f>SUMIFS(INDEX(Table_Index[],,MATCH(W$12,Table_Index[#Headers],0)),
Table_Index[ID],$Q1489,Table_Index[year],$R1489)/COUNTIFS(Table_Index[Quarter],"&lt;&gt;''",Table_Index[ID],$Q1489,Table_Index[year],$R1489)</f>
        <v>9.5602250000000003E-3</v>
      </c>
      <c r="X1489">
        <f>SUMIFS(INDEX(Table_Index[],,MATCH(X$12,Table_Index[#Headers],0)),
Table_Index[ID],$Q1489,Table_Index[year],$R1489)/COUNTIFS(Table_Index[Quarter],"&lt;&gt;''",Table_Index[ID],$Q1489,Table_Index[year],$R1489)</f>
        <v>0.142567575</v>
      </c>
      <c r="Y1489">
        <f>SUMIFS(INDEX(Table_Index[],,MATCH(Y$12,Table_Index[#Headers],0)),
Table_Index[ID],$Q1489,Table_Index[year],$R1489)/COUNTIFS(Table_Index[Quarter],"&lt;&gt;''",Table_Index[ID],$Q1489,Table_Index[year],$R1489)</f>
        <v>6.8181825000000001E-2</v>
      </c>
      <c r="Z1489">
        <f>SUMIFS(INDEX(Table_Index[],,MATCH(Z$12,Table_Index[#Headers],0)),
Table_Index[ID],$Q1489,Table_Index[year],$R1489)/COUNTIFS(Table_Index[Quarter],"&lt;&gt;''",Table_Index[ID],$Q1489,Table_Index[year],$R1489)</f>
        <v>0.100906225</v>
      </c>
      <c r="AA1489">
        <f>SUMIFS(INDEX(Table_Index[],,MATCH(AA$12,Table_Index[#Headers],0)),
Table_Index[ID],$Q1489,Table_Index[year],$R1489)/COUNTIFS(Table_Index[Quarter],"&lt;&gt;''",Table_Index[ID],$Q1489,Table_Index[year],$R1489)</f>
        <v>9.9853650000000016E-2</v>
      </c>
      <c r="AB1489">
        <f>SUMIFS(INDEX(Table_Index[],,MATCH(AB$12,Table_Index[#Headers],0)),
Table_Index[ID],$Q1489,Table_Index[year],$R1489)/COUNTIFS(Table_Index[Quarter],"&lt;&gt;''",Table_Index[ID],$Q1489,Table_Index[year],$R1489)</f>
        <v>2.6751675000000003E-2</v>
      </c>
      <c r="AC1489" s="24">
        <f t="shared" si="94"/>
        <v>1.0000000500000001</v>
      </c>
      <c r="AD1489">
        <f>COUNTIFS(Table_Index[Quarter],"&lt;&gt;''",Table_Index[ID],$Q1489,Table_Index[year],$R1489)</f>
        <v>4</v>
      </c>
      <c r="AE1489" s="34">
        <f t="shared" si="95"/>
        <v>0.86832180123237879</v>
      </c>
    </row>
    <row r="1490" spans="1:31" x14ac:dyDescent="0.3">
      <c r="A1490">
        <v>9187</v>
      </c>
      <c r="B1490">
        <v>2011</v>
      </c>
      <c r="C1490">
        <v>3</v>
      </c>
      <c r="D1490">
        <v>5.0788800000000002E-2</v>
      </c>
      <c r="E1490">
        <v>8.2138600000000006E-2</v>
      </c>
      <c r="F1490">
        <v>8.8171399999999997E-2</v>
      </c>
      <c r="G1490">
        <v>4.4317700000000002E-2</v>
      </c>
      <c r="H1490">
        <v>4.7009299999999997E-2</v>
      </c>
      <c r="I1490">
        <v>0.32112940000000001</v>
      </c>
      <c r="J1490">
        <v>0.24978020000000001</v>
      </c>
      <c r="K1490">
        <v>1.6706200000000001E-2</v>
      </c>
      <c r="L1490">
        <v>9.5596299999999995E-2</v>
      </c>
      <c r="M1490">
        <v>4.3622000000000001E-3</v>
      </c>
      <c r="O1490" t="str">
        <f>Table_Index[[#This Row],[ID]]&amp;Table_Index[[#This Row],[year]]</f>
        <v>91872011</v>
      </c>
      <c r="P1490" t="str">
        <v>94182004</v>
      </c>
      <c r="Q1490" t="str">
        <f t="shared" si="92"/>
        <v>9418</v>
      </c>
      <c r="R1490" t="str">
        <f t="shared" si="93"/>
        <v>2004</v>
      </c>
      <c r="S1490">
        <f>SUMIFS(INDEX(Table_Index[],,MATCH(S$12,Table_Index[#Headers],0)),
Table_Index[ID],$Q1490,Table_Index[year],$R1490)/COUNTIFS(Table_Index[Quarter],"&lt;&gt;''",Table_Index[ID],$Q1490,Table_Index[year],$R1490)</f>
        <v>5.6807099999999999E-2</v>
      </c>
      <c r="T1490">
        <f>SUMIFS(INDEX(Table_Index[],,MATCH(T$12,Table_Index[#Headers],0)),
Table_Index[ID],$Q1490,Table_Index[year],$R1490)/COUNTIFS(Table_Index[Quarter],"&lt;&gt;''",Table_Index[ID],$Q1490,Table_Index[year],$R1490)</f>
        <v>3.0131825000000001E-2</v>
      </c>
      <c r="U1490">
        <f>SUMIFS(INDEX(Table_Index[],,MATCH(U$12,Table_Index[#Headers],0)),
Table_Index[ID],$Q1490,Table_Index[year],$R1490)/COUNTIFS(Table_Index[Quarter],"&lt;&gt;''",Table_Index[ID],$Q1490,Table_Index[year],$R1490)</f>
        <v>0.119493425</v>
      </c>
      <c r="V1490">
        <f>SUMIFS(INDEX(Table_Index[],,MATCH(V$12,Table_Index[#Headers],0)),
Table_Index[ID],$Q1490,Table_Index[year],$R1490)/COUNTIFS(Table_Index[Quarter],"&lt;&gt;''",Table_Index[ID],$Q1490,Table_Index[year],$R1490)</f>
        <v>0.15751757499999999</v>
      </c>
      <c r="W1490">
        <f>SUMIFS(INDEX(Table_Index[],,MATCH(W$12,Table_Index[#Headers],0)),
Table_Index[ID],$Q1490,Table_Index[year],$R1490)/COUNTIFS(Table_Index[Quarter],"&lt;&gt;''",Table_Index[ID],$Q1490,Table_Index[year],$R1490)</f>
        <v>0</v>
      </c>
      <c r="X1490">
        <f>SUMIFS(INDEX(Table_Index[],,MATCH(X$12,Table_Index[#Headers],0)),
Table_Index[ID],$Q1490,Table_Index[year],$R1490)/COUNTIFS(Table_Index[Quarter],"&lt;&gt;''",Table_Index[ID],$Q1490,Table_Index[year],$R1490)</f>
        <v>0.18665857499999999</v>
      </c>
      <c r="Y1490">
        <f>SUMIFS(INDEX(Table_Index[],,MATCH(Y$12,Table_Index[#Headers],0)),
Table_Index[ID],$Q1490,Table_Index[year],$R1490)/COUNTIFS(Table_Index[Quarter],"&lt;&gt;''",Table_Index[ID],$Q1490,Table_Index[year],$R1490)</f>
        <v>3.0007500000000002E-4</v>
      </c>
      <c r="Z1490">
        <f>SUMIFS(INDEX(Table_Index[],,MATCH(Z$12,Table_Index[#Headers],0)),
Table_Index[ID],$Q1490,Table_Index[year],$R1490)/COUNTIFS(Table_Index[Quarter],"&lt;&gt;''",Table_Index[ID],$Q1490,Table_Index[year],$R1490)</f>
        <v>0.31902342499999997</v>
      </c>
      <c r="AA1490">
        <f>SUMIFS(INDEX(Table_Index[],,MATCH(AA$12,Table_Index[#Headers],0)),
Table_Index[ID],$Q1490,Table_Index[year],$R1490)/COUNTIFS(Table_Index[Quarter],"&lt;&gt;''",Table_Index[ID],$Q1490,Table_Index[year],$R1490)</f>
        <v>7.5987374999999996E-2</v>
      </c>
      <c r="AB1490">
        <f>SUMIFS(INDEX(Table_Index[],,MATCH(AB$12,Table_Index[#Headers],0)),
Table_Index[ID],$Q1490,Table_Index[year],$R1490)/COUNTIFS(Table_Index[Quarter],"&lt;&gt;''",Table_Index[ID],$Q1490,Table_Index[year],$R1490)</f>
        <v>5.4080674999999995E-2</v>
      </c>
      <c r="AC1490" s="24">
        <f t="shared" si="94"/>
        <v>1.0000000499999999</v>
      </c>
      <c r="AD1490">
        <f>COUNTIFS(Table_Index[Quarter],"&lt;&gt;''",Table_Index[ID],$Q1490,Table_Index[year],$R1490)</f>
        <v>4</v>
      </c>
      <c r="AE1490" s="34">
        <f t="shared" si="95"/>
        <v>0.81145830152703502</v>
      </c>
    </row>
    <row r="1491" spans="1:31" x14ac:dyDescent="0.3">
      <c r="A1491">
        <v>9187</v>
      </c>
      <c r="B1491">
        <v>2011</v>
      </c>
      <c r="C1491">
        <v>4</v>
      </c>
      <c r="D1491">
        <v>3.8527100000000002E-2</v>
      </c>
      <c r="E1491">
        <v>7.5932899999999998E-2</v>
      </c>
      <c r="F1491">
        <v>9.2272900000000005E-2</v>
      </c>
      <c r="G1491">
        <v>4.3252899999999997E-2</v>
      </c>
      <c r="H1491">
        <v>3.6773E-2</v>
      </c>
      <c r="I1491">
        <v>0.43685469999999998</v>
      </c>
      <c r="J1491">
        <v>0.1028459</v>
      </c>
      <c r="K1491">
        <v>5.5171499999999998E-2</v>
      </c>
      <c r="L1491">
        <v>0.1124576</v>
      </c>
      <c r="M1491">
        <v>5.9112000000000001E-3</v>
      </c>
      <c r="O1491" t="str">
        <f>Table_Index[[#This Row],[ID]]&amp;Table_Index[[#This Row],[year]]</f>
        <v>91872011</v>
      </c>
      <c r="P1491" t="str">
        <v>94182005</v>
      </c>
      <c r="Q1491" t="str">
        <f t="shared" si="92"/>
        <v>9418</v>
      </c>
      <c r="R1491" t="str">
        <f t="shared" si="93"/>
        <v>2005</v>
      </c>
      <c r="S1491">
        <f>SUMIFS(INDEX(Table_Index[],,MATCH(S$12,Table_Index[#Headers],0)),
Table_Index[ID],$Q1491,Table_Index[year],$R1491)/COUNTIFS(Table_Index[Quarter],"&lt;&gt;''",Table_Index[ID],$Q1491,Table_Index[year],$R1491)</f>
        <v>6.3660524999999996E-2</v>
      </c>
      <c r="T1491">
        <f>SUMIFS(INDEX(Table_Index[],,MATCH(T$12,Table_Index[#Headers],0)),
Table_Index[ID],$Q1491,Table_Index[year],$R1491)/COUNTIFS(Table_Index[Quarter],"&lt;&gt;''",Table_Index[ID],$Q1491,Table_Index[year],$R1491)</f>
        <v>0.25690637500000002</v>
      </c>
      <c r="U1491">
        <f>SUMIFS(INDEX(Table_Index[],,MATCH(U$12,Table_Index[#Headers],0)),
Table_Index[ID],$Q1491,Table_Index[year],$R1491)/COUNTIFS(Table_Index[Quarter],"&lt;&gt;''",Table_Index[ID],$Q1491,Table_Index[year],$R1491)</f>
        <v>8.8719949999999992E-2</v>
      </c>
      <c r="V1491">
        <f>SUMIFS(INDEX(Table_Index[],,MATCH(V$12,Table_Index[#Headers],0)),
Table_Index[ID],$Q1491,Table_Index[year],$R1491)/COUNTIFS(Table_Index[Quarter],"&lt;&gt;''",Table_Index[ID],$Q1491,Table_Index[year],$R1491)</f>
        <v>0.22822822499999998</v>
      </c>
      <c r="W1491">
        <f>SUMIFS(INDEX(Table_Index[],,MATCH(W$12,Table_Index[#Headers],0)),
Table_Index[ID],$Q1491,Table_Index[year],$R1491)/COUNTIFS(Table_Index[Quarter],"&lt;&gt;''",Table_Index[ID],$Q1491,Table_Index[year],$R1491)</f>
        <v>8.4606249999999994E-3</v>
      </c>
      <c r="X1491">
        <f>SUMIFS(INDEX(Table_Index[],,MATCH(X$12,Table_Index[#Headers],0)),
Table_Index[ID],$Q1491,Table_Index[year],$R1491)/COUNTIFS(Table_Index[Quarter],"&lt;&gt;''",Table_Index[ID],$Q1491,Table_Index[year],$R1491)</f>
        <v>0.1146329</v>
      </c>
      <c r="Y1491">
        <f>SUMIFS(INDEX(Table_Index[],,MATCH(Y$12,Table_Index[#Headers],0)),
Table_Index[ID],$Q1491,Table_Index[year],$R1491)/COUNTIFS(Table_Index[Quarter],"&lt;&gt;''",Table_Index[ID],$Q1491,Table_Index[year],$R1491)</f>
        <v>6.6699074999999997E-2</v>
      </c>
      <c r="Z1491">
        <f>SUMIFS(INDEX(Table_Index[],,MATCH(Z$12,Table_Index[#Headers],0)),
Table_Index[ID],$Q1491,Table_Index[year],$R1491)/COUNTIFS(Table_Index[Quarter],"&lt;&gt;''",Table_Index[ID],$Q1491,Table_Index[year],$R1491)</f>
        <v>4.3520074999999991E-2</v>
      </c>
      <c r="AA1491">
        <f>SUMIFS(INDEX(Table_Index[],,MATCH(AA$12,Table_Index[#Headers],0)),
Table_Index[ID],$Q1491,Table_Index[year],$R1491)/COUNTIFS(Table_Index[Quarter],"&lt;&gt;''",Table_Index[ID],$Q1491,Table_Index[year],$R1491)</f>
        <v>0.12411364999999999</v>
      </c>
      <c r="AB1491">
        <f>SUMIFS(INDEX(Table_Index[],,MATCH(AB$12,Table_Index[#Headers],0)),
Table_Index[ID],$Q1491,Table_Index[year],$R1491)/COUNTIFS(Table_Index[Quarter],"&lt;&gt;''",Table_Index[ID],$Q1491,Table_Index[year],$R1491)</f>
        <v>5.0585750000000001E-3</v>
      </c>
      <c r="AC1491" s="24">
        <f t="shared" si="94"/>
        <v>0.99999997499999982</v>
      </c>
      <c r="AD1491">
        <f>COUNTIFS(Table_Index[Quarter],"&lt;&gt;''",Table_Index[ID],$Q1491,Table_Index[year],$R1491)</f>
        <v>4</v>
      </c>
      <c r="AE1491" s="34">
        <f t="shared" si="95"/>
        <v>0.83500226505741559</v>
      </c>
    </row>
    <row r="1492" spans="1:31" x14ac:dyDescent="0.3">
      <c r="A1492">
        <v>9187</v>
      </c>
      <c r="B1492">
        <v>2012</v>
      </c>
      <c r="C1492">
        <v>1</v>
      </c>
      <c r="D1492">
        <v>2.7309300000000002E-2</v>
      </c>
      <c r="E1492">
        <v>5.5840000000000001E-2</v>
      </c>
      <c r="F1492">
        <v>5.2762200000000002E-2</v>
      </c>
      <c r="G1492">
        <v>7.7795000000000003E-2</v>
      </c>
      <c r="H1492">
        <v>1.7288700000000001E-2</v>
      </c>
      <c r="I1492">
        <v>0.42796040000000002</v>
      </c>
      <c r="J1492">
        <v>0.16761780000000001</v>
      </c>
      <c r="K1492">
        <v>9.2993400000000004E-2</v>
      </c>
      <c r="L1492">
        <v>6.991E-2</v>
      </c>
      <c r="M1492">
        <v>1.0523100000000001E-2</v>
      </c>
      <c r="O1492" t="str">
        <f>Table_Index[[#This Row],[ID]]&amp;Table_Index[[#This Row],[year]]</f>
        <v>91872012</v>
      </c>
      <c r="P1492" t="str">
        <v>94182006</v>
      </c>
      <c r="Q1492" t="str">
        <f t="shared" si="92"/>
        <v>9418</v>
      </c>
      <c r="R1492" t="str">
        <f t="shared" si="93"/>
        <v>2006</v>
      </c>
      <c r="S1492">
        <f>SUMIFS(INDEX(Table_Index[],,MATCH(S$12,Table_Index[#Headers],0)),
Table_Index[ID],$Q1492,Table_Index[year],$R1492)/COUNTIFS(Table_Index[Quarter],"&lt;&gt;''",Table_Index[ID],$Q1492,Table_Index[year],$R1492)</f>
        <v>1.6530949999999999E-2</v>
      </c>
      <c r="T1492">
        <f>SUMIFS(INDEX(Table_Index[],,MATCH(T$12,Table_Index[#Headers],0)),
Table_Index[ID],$Q1492,Table_Index[year],$R1492)/COUNTIFS(Table_Index[Quarter],"&lt;&gt;''",Table_Index[ID],$Q1492,Table_Index[year],$R1492)</f>
        <v>0.18397254999999998</v>
      </c>
      <c r="U1492">
        <f>SUMIFS(INDEX(Table_Index[],,MATCH(U$12,Table_Index[#Headers],0)),
Table_Index[ID],$Q1492,Table_Index[year],$R1492)/COUNTIFS(Table_Index[Quarter],"&lt;&gt;''",Table_Index[ID],$Q1492,Table_Index[year],$R1492)</f>
        <v>0.15304624999999999</v>
      </c>
      <c r="V1492">
        <f>SUMIFS(INDEX(Table_Index[],,MATCH(V$12,Table_Index[#Headers],0)),
Table_Index[ID],$Q1492,Table_Index[year],$R1492)/COUNTIFS(Table_Index[Quarter],"&lt;&gt;''",Table_Index[ID],$Q1492,Table_Index[year],$R1492)</f>
        <v>0.32372125000000002</v>
      </c>
      <c r="W1492">
        <f>SUMIFS(INDEX(Table_Index[],,MATCH(W$12,Table_Index[#Headers],0)),
Table_Index[ID],$Q1492,Table_Index[year],$R1492)/COUNTIFS(Table_Index[Quarter],"&lt;&gt;''",Table_Index[ID],$Q1492,Table_Index[year],$R1492)</f>
        <v>3.7642074999999997E-2</v>
      </c>
      <c r="X1492">
        <f>SUMIFS(INDEX(Table_Index[],,MATCH(X$12,Table_Index[#Headers],0)),
Table_Index[ID],$Q1492,Table_Index[year],$R1492)/COUNTIFS(Table_Index[Quarter],"&lt;&gt;''",Table_Index[ID],$Q1492,Table_Index[year],$R1492)</f>
        <v>4.7449949999999998E-2</v>
      </c>
      <c r="Y1492">
        <f>SUMIFS(INDEX(Table_Index[],,MATCH(Y$12,Table_Index[#Headers],0)),
Table_Index[ID],$Q1492,Table_Index[year],$R1492)/COUNTIFS(Table_Index[Quarter],"&lt;&gt;''",Table_Index[ID],$Q1492,Table_Index[year],$R1492)</f>
        <v>3.3136974999999999E-2</v>
      </c>
      <c r="Z1492">
        <f>SUMIFS(INDEX(Table_Index[],,MATCH(Z$12,Table_Index[#Headers],0)),
Table_Index[ID],$Q1492,Table_Index[year],$R1492)/COUNTIFS(Table_Index[Quarter],"&lt;&gt;''",Table_Index[ID],$Q1492,Table_Index[year],$R1492)</f>
        <v>4.6090974999999992E-2</v>
      </c>
      <c r="AA1492">
        <f>SUMIFS(INDEX(Table_Index[],,MATCH(AA$12,Table_Index[#Headers],0)),
Table_Index[ID],$Q1492,Table_Index[year],$R1492)/COUNTIFS(Table_Index[Quarter],"&lt;&gt;''",Table_Index[ID],$Q1492,Table_Index[year],$R1492)</f>
        <v>0.1540474</v>
      </c>
      <c r="AB1492">
        <f>SUMIFS(INDEX(Table_Index[],,MATCH(AB$12,Table_Index[#Headers],0)),
Table_Index[ID],$Q1492,Table_Index[year],$R1492)/COUNTIFS(Table_Index[Quarter],"&lt;&gt;''",Table_Index[ID],$Q1492,Table_Index[year],$R1492)</f>
        <v>4.3616499999999999E-3</v>
      </c>
      <c r="AC1492" s="24">
        <f t="shared" si="94"/>
        <v>1.0000000250000001</v>
      </c>
      <c r="AD1492">
        <f>COUNTIFS(Table_Index[Quarter],"&lt;&gt;''",Table_Index[ID],$Q1492,Table_Index[year],$R1492)</f>
        <v>4</v>
      </c>
      <c r="AE1492" s="34">
        <f t="shared" si="95"/>
        <v>0.80702174010657812</v>
      </c>
    </row>
    <row r="1493" spans="1:31" x14ac:dyDescent="0.3">
      <c r="A1493">
        <v>9187</v>
      </c>
      <c r="B1493">
        <v>2012</v>
      </c>
      <c r="C1493">
        <v>2</v>
      </c>
      <c r="D1493">
        <v>6.6672200000000001E-2</v>
      </c>
      <c r="E1493">
        <v>0.1622991</v>
      </c>
      <c r="F1493">
        <v>3.42885E-2</v>
      </c>
      <c r="G1493">
        <v>0.1224228</v>
      </c>
      <c r="H1493">
        <v>1.2477200000000001E-2</v>
      </c>
      <c r="I1493">
        <v>0.2666887</v>
      </c>
      <c r="J1493">
        <v>7.0482000000000003E-2</v>
      </c>
      <c r="K1493">
        <v>1.52394E-2</v>
      </c>
      <c r="L1493">
        <v>0.23621</v>
      </c>
      <c r="M1493">
        <v>1.32201E-2</v>
      </c>
      <c r="O1493" t="str">
        <f>Table_Index[[#This Row],[ID]]&amp;Table_Index[[#This Row],[year]]</f>
        <v>91872012</v>
      </c>
      <c r="P1493" t="str">
        <v>94192003</v>
      </c>
      <c r="Q1493" t="str">
        <f t="shared" si="92"/>
        <v>9419</v>
      </c>
      <c r="R1493" t="str">
        <f t="shared" si="93"/>
        <v>2003</v>
      </c>
      <c r="S1493">
        <f>SUMIFS(INDEX(Table_Index[],,MATCH(S$12,Table_Index[#Headers],0)),
Table_Index[ID],$Q1493,Table_Index[year],$R1493)/COUNTIFS(Table_Index[Quarter],"&lt;&gt;''",Table_Index[ID],$Q1493,Table_Index[year],$R1493)</f>
        <v>0.1766297</v>
      </c>
      <c r="T1493">
        <f>SUMIFS(INDEX(Table_Index[],,MATCH(T$12,Table_Index[#Headers],0)),
Table_Index[ID],$Q1493,Table_Index[year],$R1493)/COUNTIFS(Table_Index[Quarter],"&lt;&gt;''",Table_Index[ID],$Q1493,Table_Index[year],$R1493)</f>
        <v>5.9011750000000007E-3</v>
      </c>
      <c r="U1493">
        <f>SUMIFS(INDEX(Table_Index[],,MATCH(U$12,Table_Index[#Headers],0)),
Table_Index[ID],$Q1493,Table_Index[year],$R1493)/COUNTIFS(Table_Index[Quarter],"&lt;&gt;''",Table_Index[ID],$Q1493,Table_Index[year],$R1493)</f>
        <v>6.444865000000001E-2</v>
      </c>
      <c r="V1493">
        <f>SUMIFS(INDEX(Table_Index[],,MATCH(V$12,Table_Index[#Headers],0)),
Table_Index[ID],$Q1493,Table_Index[year],$R1493)/COUNTIFS(Table_Index[Quarter],"&lt;&gt;''",Table_Index[ID],$Q1493,Table_Index[year],$R1493)</f>
        <v>9.4046574999999993E-2</v>
      </c>
      <c r="W1493">
        <f>SUMIFS(INDEX(Table_Index[],,MATCH(W$12,Table_Index[#Headers],0)),
Table_Index[ID],$Q1493,Table_Index[year],$R1493)/COUNTIFS(Table_Index[Quarter],"&lt;&gt;''",Table_Index[ID],$Q1493,Table_Index[year],$R1493)</f>
        <v>6.1733999999999999E-3</v>
      </c>
      <c r="X1493">
        <f>SUMIFS(INDEX(Table_Index[],,MATCH(X$12,Table_Index[#Headers],0)),
Table_Index[ID],$Q1493,Table_Index[year],$R1493)/COUNTIFS(Table_Index[Quarter],"&lt;&gt;''",Table_Index[ID],$Q1493,Table_Index[year],$R1493)</f>
        <v>0.18573885000000001</v>
      </c>
      <c r="Y1493">
        <f>SUMIFS(INDEX(Table_Index[],,MATCH(Y$12,Table_Index[#Headers],0)),
Table_Index[ID],$Q1493,Table_Index[year],$R1493)/COUNTIFS(Table_Index[Quarter],"&lt;&gt;''",Table_Index[ID],$Q1493,Table_Index[year],$R1493)</f>
        <v>9.1593574999999997E-2</v>
      </c>
      <c r="Z1493">
        <f>SUMIFS(INDEX(Table_Index[],,MATCH(Z$12,Table_Index[#Headers],0)),
Table_Index[ID],$Q1493,Table_Index[year],$R1493)/COUNTIFS(Table_Index[Quarter],"&lt;&gt;''",Table_Index[ID],$Q1493,Table_Index[year],$R1493)</f>
        <v>0.29674257500000001</v>
      </c>
      <c r="AA1493">
        <f>SUMIFS(INDEX(Table_Index[],,MATCH(AA$12,Table_Index[#Headers],0)),
Table_Index[ID],$Q1493,Table_Index[year],$R1493)/COUNTIFS(Table_Index[Quarter],"&lt;&gt;''",Table_Index[ID],$Q1493,Table_Index[year],$R1493)</f>
        <v>7.296844999999999E-2</v>
      </c>
      <c r="AB1493">
        <f>SUMIFS(INDEX(Table_Index[],,MATCH(AB$12,Table_Index[#Headers],0)),
Table_Index[ID],$Q1493,Table_Index[year],$R1493)/COUNTIFS(Table_Index[Quarter],"&lt;&gt;''",Table_Index[ID],$Q1493,Table_Index[year],$R1493)</f>
        <v>5.7571000000000002E-3</v>
      </c>
      <c r="AC1493" s="24">
        <f t="shared" si="94"/>
        <v>1.0000000499999999</v>
      </c>
      <c r="AD1493">
        <f>COUNTIFS(Table_Index[Quarter],"&lt;&gt;''",Table_Index[ID],$Q1493,Table_Index[year],$R1493)</f>
        <v>4</v>
      </c>
      <c r="AE1493" s="34">
        <f t="shared" si="95"/>
        <v>0.81942862949386996</v>
      </c>
    </row>
    <row r="1494" spans="1:31" x14ac:dyDescent="0.3">
      <c r="A1494">
        <v>9187</v>
      </c>
      <c r="B1494">
        <v>2012</v>
      </c>
      <c r="C1494">
        <v>3</v>
      </c>
      <c r="D1494">
        <v>4.73161E-2</v>
      </c>
      <c r="E1494">
        <v>6.9097400000000003E-2</v>
      </c>
      <c r="F1494">
        <v>4.6064899999999999E-2</v>
      </c>
      <c r="G1494">
        <v>0.1388346</v>
      </c>
      <c r="H1494">
        <v>1.6303399999999999E-2</v>
      </c>
      <c r="I1494">
        <v>0.35572359999999997</v>
      </c>
      <c r="J1494">
        <v>0.19705549999999999</v>
      </c>
      <c r="K1494">
        <v>1.8426000000000001E-2</v>
      </c>
      <c r="L1494">
        <v>9.5200900000000005E-2</v>
      </c>
      <c r="M1494">
        <v>1.5977700000000001E-2</v>
      </c>
      <c r="O1494" t="str">
        <f>Table_Index[[#This Row],[ID]]&amp;Table_Index[[#This Row],[year]]</f>
        <v>91872012</v>
      </c>
      <c r="P1494" t="str">
        <v>94202003</v>
      </c>
      <c r="Q1494" t="str">
        <f t="shared" si="92"/>
        <v>9420</v>
      </c>
      <c r="R1494" t="str">
        <f t="shared" si="93"/>
        <v>2003</v>
      </c>
      <c r="S1494">
        <f>SUMIFS(INDEX(Table_Index[],,MATCH(S$12,Table_Index[#Headers],0)),
Table_Index[ID],$Q1494,Table_Index[year],$R1494)/COUNTIFS(Table_Index[Quarter],"&lt;&gt;''",Table_Index[ID],$Q1494,Table_Index[year],$R1494)</f>
        <v>0.23514189999999999</v>
      </c>
      <c r="T1494">
        <f>SUMIFS(INDEX(Table_Index[],,MATCH(T$12,Table_Index[#Headers],0)),
Table_Index[ID],$Q1494,Table_Index[year],$R1494)/COUNTIFS(Table_Index[Quarter],"&lt;&gt;''",Table_Index[ID],$Q1494,Table_Index[year],$R1494)</f>
        <v>3.0660375E-2</v>
      </c>
      <c r="U1494">
        <f>SUMIFS(INDEX(Table_Index[],,MATCH(U$12,Table_Index[#Headers],0)),
Table_Index[ID],$Q1494,Table_Index[year],$R1494)/COUNTIFS(Table_Index[Quarter],"&lt;&gt;''",Table_Index[ID],$Q1494,Table_Index[year],$R1494)</f>
        <v>0.23427657500000001</v>
      </c>
      <c r="V1494">
        <f>SUMIFS(INDEX(Table_Index[],,MATCH(V$12,Table_Index[#Headers],0)),
Table_Index[ID],$Q1494,Table_Index[year],$R1494)/COUNTIFS(Table_Index[Quarter],"&lt;&gt;''",Table_Index[ID],$Q1494,Table_Index[year],$R1494)</f>
        <v>0.13166682499999999</v>
      </c>
      <c r="W1494">
        <f>SUMIFS(INDEX(Table_Index[],,MATCH(W$12,Table_Index[#Headers],0)),
Table_Index[ID],$Q1494,Table_Index[year],$R1494)/COUNTIFS(Table_Index[Quarter],"&lt;&gt;''",Table_Index[ID],$Q1494,Table_Index[year],$R1494)</f>
        <v>0</v>
      </c>
      <c r="X1494">
        <f>SUMIFS(INDEX(Table_Index[],,MATCH(X$12,Table_Index[#Headers],0)),
Table_Index[ID],$Q1494,Table_Index[year],$R1494)/COUNTIFS(Table_Index[Quarter],"&lt;&gt;''",Table_Index[ID],$Q1494,Table_Index[year],$R1494)</f>
        <v>0</v>
      </c>
      <c r="Y1494">
        <f>SUMIFS(INDEX(Table_Index[],,MATCH(Y$12,Table_Index[#Headers],0)),
Table_Index[ID],$Q1494,Table_Index[year],$R1494)/COUNTIFS(Table_Index[Quarter],"&lt;&gt;''",Table_Index[ID],$Q1494,Table_Index[year],$R1494)</f>
        <v>5.4054049999999999E-2</v>
      </c>
      <c r="Z1494">
        <f>SUMIFS(INDEX(Table_Index[],,MATCH(Z$12,Table_Index[#Headers],0)),
Table_Index[ID],$Q1494,Table_Index[year],$R1494)/COUNTIFS(Table_Index[Quarter],"&lt;&gt;''",Table_Index[ID],$Q1494,Table_Index[year],$R1494)</f>
        <v>6.69429E-2</v>
      </c>
      <c r="AA1494">
        <f>SUMIFS(INDEX(Table_Index[],,MATCH(AA$12,Table_Index[#Headers],0)),
Table_Index[ID],$Q1494,Table_Index[year],$R1494)/COUNTIFS(Table_Index[Quarter],"&lt;&gt;''",Table_Index[ID],$Q1494,Table_Index[year],$R1494)</f>
        <v>0.19322472499999999</v>
      </c>
      <c r="AB1494">
        <f>SUMIFS(INDEX(Table_Index[],,MATCH(AB$12,Table_Index[#Headers],0)),
Table_Index[ID],$Q1494,Table_Index[year],$R1494)/COUNTIFS(Table_Index[Quarter],"&lt;&gt;''",Table_Index[ID],$Q1494,Table_Index[year],$R1494)</f>
        <v>5.4032625000000001E-2</v>
      </c>
      <c r="AC1494" s="24">
        <f t="shared" si="94"/>
        <v>0.99999997499999993</v>
      </c>
      <c r="AD1494">
        <f>COUNTIFS(Table_Index[Quarter],"&lt;&gt;''",Table_Index[ID],$Q1494,Table_Index[year],$R1494)</f>
        <v>4</v>
      </c>
      <c r="AE1494" s="34">
        <f t="shared" si="95"/>
        <v>0.82388805077240934</v>
      </c>
    </row>
    <row r="1495" spans="1:31" x14ac:dyDescent="0.3">
      <c r="A1495">
        <v>9187</v>
      </c>
      <c r="B1495">
        <v>2012</v>
      </c>
      <c r="C1495">
        <v>4</v>
      </c>
      <c r="D1495">
        <v>6.6628400000000004E-2</v>
      </c>
      <c r="E1495">
        <v>7.2367299999999996E-2</v>
      </c>
      <c r="F1495">
        <v>6.0426000000000001E-2</v>
      </c>
      <c r="G1495">
        <v>0.28183910000000001</v>
      </c>
      <c r="H1495">
        <v>5.7087300000000001E-2</v>
      </c>
      <c r="I1495">
        <v>0.17034369999999999</v>
      </c>
      <c r="J1495">
        <v>0.21612100000000001</v>
      </c>
      <c r="K1495">
        <v>2.4170400000000002E-2</v>
      </c>
      <c r="L1495">
        <v>3.21696E-2</v>
      </c>
      <c r="M1495">
        <v>1.8847200000000001E-2</v>
      </c>
      <c r="O1495" t="str">
        <f>Table_Index[[#This Row],[ID]]&amp;Table_Index[[#This Row],[year]]</f>
        <v>91872012</v>
      </c>
      <c r="P1495" t="str">
        <v>94202004</v>
      </c>
      <c r="Q1495" t="str">
        <f t="shared" si="92"/>
        <v>9420</v>
      </c>
      <c r="R1495" t="str">
        <f t="shared" si="93"/>
        <v>2004</v>
      </c>
      <c r="S1495">
        <f>SUMIFS(INDEX(Table_Index[],,MATCH(S$12,Table_Index[#Headers],0)),
Table_Index[ID],$Q1495,Table_Index[year],$R1495)/COUNTIFS(Table_Index[Quarter],"&lt;&gt;''",Table_Index[ID],$Q1495,Table_Index[year],$R1495)</f>
        <v>0.24428487499999998</v>
      </c>
      <c r="T1495">
        <f>SUMIFS(INDEX(Table_Index[],,MATCH(T$12,Table_Index[#Headers],0)),
Table_Index[ID],$Q1495,Table_Index[year],$R1495)/COUNTIFS(Table_Index[Quarter],"&lt;&gt;''",Table_Index[ID],$Q1495,Table_Index[year],$R1495)</f>
        <v>0.10120950000000001</v>
      </c>
      <c r="U1495">
        <f>SUMIFS(INDEX(Table_Index[],,MATCH(U$12,Table_Index[#Headers],0)),
Table_Index[ID],$Q1495,Table_Index[year],$R1495)/COUNTIFS(Table_Index[Quarter],"&lt;&gt;''",Table_Index[ID],$Q1495,Table_Index[year],$R1495)</f>
        <v>0.15137452499999998</v>
      </c>
      <c r="V1495">
        <f>SUMIFS(INDEX(Table_Index[],,MATCH(V$12,Table_Index[#Headers],0)),
Table_Index[ID],$Q1495,Table_Index[year],$R1495)/COUNTIFS(Table_Index[Quarter],"&lt;&gt;''",Table_Index[ID],$Q1495,Table_Index[year],$R1495)</f>
        <v>9.4331924999999997E-2</v>
      </c>
      <c r="W1495">
        <f>SUMIFS(INDEX(Table_Index[],,MATCH(W$12,Table_Index[#Headers],0)),
Table_Index[ID],$Q1495,Table_Index[year],$R1495)/COUNTIFS(Table_Index[Quarter],"&lt;&gt;''",Table_Index[ID],$Q1495,Table_Index[year],$R1495)</f>
        <v>8.3412125000000004E-2</v>
      </c>
      <c r="X1495">
        <f>SUMIFS(INDEX(Table_Index[],,MATCH(X$12,Table_Index[#Headers],0)),
Table_Index[ID],$Q1495,Table_Index[year],$R1495)/COUNTIFS(Table_Index[Quarter],"&lt;&gt;''",Table_Index[ID],$Q1495,Table_Index[year],$R1495)</f>
        <v>5.1013124999999999E-2</v>
      </c>
      <c r="Y1495">
        <f>SUMIFS(INDEX(Table_Index[],,MATCH(Y$12,Table_Index[#Headers],0)),
Table_Index[ID],$Q1495,Table_Index[year],$R1495)/COUNTIFS(Table_Index[Quarter],"&lt;&gt;''",Table_Index[ID],$Q1495,Table_Index[year],$R1495)</f>
        <v>6.3661200000000001E-2</v>
      </c>
      <c r="Z1495">
        <f>SUMIFS(INDEX(Table_Index[],,MATCH(Z$12,Table_Index[#Headers],0)),
Table_Index[ID],$Q1495,Table_Index[year],$R1495)/COUNTIFS(Table_Index[Quarter],"&lt;&gt;''",Table_Index[ID],$Q1495,Table_Index[year],$R1495)</f>
        <v>3.9304425000000004E-2</v>
      </c>
      <c r="AA1495">
        <f>SUMIFS(INDEX(Table_Index[],,MATCH(AA$12,Table_Index[#Headers],0)),
Table_Index[ID],$Q1495,Table_Index[year],$R1495)/COUNTIFS(Table_Index[Quarter],"&lt;&gt;''",Table_Index[ID],$Q1495,Table_Index[year],$R1495)</f>
        <v>0.14311222500000001</v>
      </c>
      <c r="AB1495">
        <f>SUMIFS(INDEX(Table_Index[],,MATCH(AB$12,Table_Index[#Headers],0)),
Table_Index[ID],$Q1495,Table_Index[year],$R1495)/COUNTIFS(Table_Index[Quarter],"&lt;&gt;''",Table_Index[ID],$Q1495,Table_Index[year],$R1495)</f>
        <v>2.8296050000000003E-2</v>
      </c>
      <c r="AC1495" s="24">
        <f t="shared" si="94"/>
        <v>0.99999997499999993</v>
      </c>
      <c r="AD1495">
        <f>COUNTIFS(Table_Index[Quarter],"&lt;&gt;''",Table_Index[ID],$Q1495,Table_Index[year],$R1495)</f>
        <v>4</v>
      </c>
      <c r="AE1495" s="34">
        <f t="shared" si="95"/>
        <v>0.86182949494344818</v>
      </c>
    </row>
    <row r="1496" spans="1:31" x14ac:dyDescent="0.3">
      <c r="A1496">
        <v>9188</v>
      </c>
      <c r="B1496">
        <v>2003</v>
      </c>
      <c r="C1496">
        <v>1</v>
      </c>
      <c r="D1496">
        <v>4.9510000000000005E-4</v>
      </c>
      <c r="E1496">
        <v>0</v>
      </c>
      <c r="F1496">
        <v>1.3202000000000001E-3</v>
      </c>
      <c r="G1496">
        <v>2.2360000000000001E-3</v>
      </c>
      <c r="H1496">
        <v>1.65E-4</v>
      </c>
      <c r="I1496">
        <v>2.9044000000000001E-3</v>
      </c>
      <c r="J1496">
        <v>1.3202000000000001E-3</v>
      </c>
      <c r="K1496">
        <v>0.99012350000000005</v>
      </c>
      <c r="L1496">
        <v>1.3202000000000001E-3</v>
      </c>
      <c r="M1496">
        <v>1.155E-4</v>
      </c>
      <c r="O1496" t="str">
        <f>Table_Index[[#This Row],[ID]]&amp;Table_Index[[#This Row],[year]]</f>
        <v>91882003</v>
      </c>
      <c r="P1496" t="str">
        <v>94202005</v>
      </c>
      <c r="Q1496" t="str">
        <f t="shared" si="92"/>
        <v>9420</v>
      </c>
      <c r="R1496" t="str">
        <f t="shared" si="93"/>
        <v>2005</v>
      </c>
      <c r="S1496">
        <f>SUMIFS(INDEX(Table_Index[],,MATCH(S$12,Table_Index[#Headers],0)),
Table_Index[ID],$Q1496,Table_Index[year],$R1496)/COUNTIFS(Table_Index[Quarter],"&lt;&gt;''",Table_Index[ID],$Q1496,Table_Index[year],$R1496)</f>
        <v>7.8305299999999994E-2</v>
      </c>
      <c r="T1496">
        <f>SUMIFS(INDEX(Table_Index[],,MATCH(T$12,Table_Index[#Headers],0)),
Table_Index[ID],$Q1496,Table_Index[year],$R1496)/COUNTIFS(Table_Index[Quarter],"&lt;&gt;''",Table_Index[ID],$Q1496,Table_Index[year],$R1496)</f>
        <v>6.770219999999999E-2</v>
      </c>
      <c r="U1496">
        <f>SUMIFS(INDEX(Table_Index[],,MATCH(U$12,Table_Index[#Headers],0)),
Table_Index[ID],$Q1496,Table_Index[year],$R1496)/COUNTIFS(Table_Index[Quarter],"&lt;&gt;''",Table_Index[ID],$Q1496,Table_Index[year],$R1496)</f>
        <v>0.17508402500000003</v>
      </c>
      <c r="V1496">
        <f>SUMIFS(INDEX(Table_Index[],,MATCH(V$12,Table_Index[#Headers],0)),
Table_Index[ID],$Q1496,Table_Index[year],$R1496)/COUNTIFS(Table_Index[Quarter],"&lt;&gt;''",Table_Index[ID],$Q1496,Table_Index[year],$R1496)</f>
        <v>0.20941510000000002</v>
      </c>
      <c r="W1496">
        <f>SUMIFS(INDEX(Table_Index[],,MATCH(W$12,Table_Index[#Headers],0)),
Table_Index[ID],$Q1496,Table_Index[year],$R1496)/COUNTIFS(Table_Index[Quarter],"&lt;&gt;''",Table_Index[ID],$Q1496,Table_Index[year],$R1496)</f>
        <v>3.1095474999999997E-2</v>
      </c>
      <c r="X1496">
        <f>SUMIFS(INDEX(Table_Index[],,MATCH(X$12,Table_Index[#Headers],0)),
Table_Index[ID],$Q1496,Table_Index[year],$R1496)/COUNTIFS(Table_Index[Quarter],"&lt;&gt;''",Table_Index[ID],$Q1496,Table_Index[year],$R1496)</f>
        <v>8.6991550000000001E-2</v>
      </c>
      <c r="Y1496">
        <f>SUMIFS(INDEX(Table_Index[],,MATCH(Y$12,Table_Index[#Headers],0)),
Table_Index[ID],$Q1496,Table_Index[year],$R1496)/COUNTIFS(Table_Index[Quarter],"&lt;&gt;''",Table_Index[ID],$Q1496,Table_Index[year],$R1496)</f>
        <v>4.1361949999999995E-2</v>
      </c>
      <c r="Z1496">
        <f>SUMIFS(INDEX(Table_Index[],,MATCH(Z$12,Table_Index[#Headers],0)),
Table_Index[ID],$Q1496,Table_Index[year],$R1496)/COUNTIFS(Table_Index[Quarter],"&lt;&gt;''",Table_Index[ID],$Q1496,Table_Index[year],$R1496)</f>
        <v>7.55435E-2</v>
      </c>
      <c r="AA1496">
        <f>SUMIFS(INDEX(Table_Index[],,MATCH(AA$12,Table_Index[#Headers],0)),
Table_Index[ID],$Q1496,Table_Index[year],$R1496)/COUNTIFS(Table_Index[Quarter],"&lt;&gt;''",Table_Index[ID],$Q1496,Table_Index[year],$R1496)</f>
        <v>0.22243805</v>
      </c>
      <c r="AB1496">
        <f>SUMIFS(INDEX(Table_Index[],,MATCH(AB$12,Table_Index[#Headers],0)),
Table_Index[ID],$Q1496,Table_Index[year],$R1496)/COUNTIFS(Table_Index[Quarter],"&lt;&gt;''",Table_Index[ID],$Q1496,Table_Index[year],$R1496)</f>
        <v>1.2062824999999999E-2</v>
      </c>
      <c r="AC1496" s="24">
        <f t="shared" si="94"/>
        <v>0.99999997500000004</v>
      </c>
      <c r="AD1496">
        <f>COUNTIFS(Table_Index[Quarter],"&lt;&gt;''",Table_Index[ID],$Q1496,Table_Index[year],$R1496)</f>
        <v>4</v>
      </c>
      <c r="AE1496" s="34">
        <f t="shared" si="95"/>
        <v>0.84919930471714555</v>
      </c>
    </row>
    <row r="1497" spans="1:31" x14ac:dyDescent="0.3">
      <c r="A1497">
        <v>9188</v>
      </c>
      <c r="B1497">
        <v>2003</v>
      </c>
      <c r="C1497">
        <v>2</v>
      </c>
      <c r="D1497">
        <v>0.23208190000000001</v>
      </c>
      <c r="E1497">
        <v>0</v>
      </c>
      <c r="F1497">
        <v>0.10591970000000001</v>
      </c>
      <c r="G1497">
        <v>0.25553140000000002</v>
      </c>
      <c r="H1497">
        <v>0</v>
      </c>
      <c r="I1497">
        <v>0.1919795</v>
      </c>
      <c r="J1497">
        <v>0.1244557</v>
      </c>
      <c r="K1497">
        <v>0</v>
      </c>
      <c r="L1497">
        <v>8.47358E-2</v>
      </c>
      <c r="M1497">
        <v>5.2960000000000004E-3</v>
      </c>
      <c r="O1497" t="str">
        <f>Table_Index[[#This Row],[ID]]&amp;Table_Index[[#This Row],[year]]</f>
        <v>91882003</v>
      </c>
      <c r="P1497" t="str">
        <v>94202006</v>
      </c>
      <c r="Q1497" t="str">
        <f t="shared" si="92"/>
        <v>9420</v>
      </c>
      <c r="R1497" t="str">
        <f t="shared" si="93"/>
        <v>2006</v>
      </c>
      <c r="S1497">
        <f>SUMIFS(INDEX(Table_Index[],,MATCH(S$12,Table_Index[#Headers],0)),
Table_Index[ID],$Q1497,Table_Index[year],$R1497)/COUNTIFS(Table_Index[Quarter],"&lt;&gt;''",Table_Index[ID],$Q1497,Table_Index[year],$R1497)</f>
        <v>1.6169300000000001E-2</v>
      </c>
      <c r="T1497">
        <f>SUMIFS(INDEX(Table_Index[],,MATCH(T$12,Table_Index[#Headers],0)),
Table_Index[ID],$Q1497,Table_Index[year],$R1497)/COUNTIFS(Table_Index[Quarter],"&lt;&gt;''",Table_Index[ID],$Q1497,Table_Index[year],$R1497)</f>
        <v>8.430784999999999E-2</v>
      </c>
      <c r="U1497">
        <f>SUMIFS(INDEX(Table_Index[],,MATCH(U$12,Table_Index[#Headers],0)),
Table_Index[ID],$Q1497,Table_Index[year],$R1497)/COUNTIFS(Table_Index[Quarter],"&lt;&gt;''",Table_Index[ID],$Q1497,Table_Index[year],$R1497)</f>
        <v>0.18081959999999997</v>
      </c>
      <c r="V1497">
        <f>SUMIFS(INDEX(Table_Index[],,MATCH(V$12,Table_Index[#Headers],0)),
Table_Index[ID],$Q1497,Table_Index[year],$R1497)/COUNTIFS(Table_Index[Quarter],"&lt;&gt;''",Table_Index[ID],$Q1497,Table_Index[year],$R1497)</f>
        <v>0.15087247500000001</v>
      </c>
      <c r="W1497">
        <f>SUMIFS(INDEX(Table_Index[],,MATCH(W$12,Table_Index[#Headers],0)),
Table_Index[ID],$Q1497,Table_Index[year],$R1497)/COUNTIFS(Table_Index[Quarter],"&lt;&gt;''",Table_Index[ID],$Q1497,Table_Index[year],$R1497)</f>
        <v>4.3503500000000002E-3</v>
      </c>
      <c r="X1497">
        <f>SUMIFS(INDEX(Table_Index[],,MATCH(X$12,Table_Index[#Headers],0)),
Table_Index[ID],$Q1497,Table_Index[year],$R1497)/COUNTIFS(Table_Index[Quarter],"&lt;&gt;''",Table_Index[ID],$Q1497,Table_Index[year],$R1497)</f>
        <v>8.9640300000000006E-2</v>
      </c>
      <c r="Y1497">
        <f>SUMIFS(INDEX(Table_Index[],,MATCH(Y$12,Table_Index[#Headers],0)),
Table_Index[ID],$Q1497,Table_Index[year],$R1497)/COUNTIFS(Table_Index[Quarter],"&lt;&gt;''",Table_Index[ID],$Q1497,Table_Index[year],$R1497)</f>
        <v>0.16346622499999999</v>
      </c>
      <c r="Z1497">
        <f>SUMIFS(INDEX(Table_Index[],,MATCH(Z$12,Table_Index[#Headers],0)),
Table_Index[ID],$Q1497,Table_Index[year],$R1497)/COUNTIFS(Table_Index[Quarter],"&lt;&gt;''",Table_Index[ID],$Q1497,Table_Index[year],$R1497)</f>
        <v>8.3505974999999996E-2</v>
      </c>
      <c r="AA1497">
        <f>SUMIFS(INDEX(Table_Index[],,MATCH(AA$12,Table_Index[#Headers],0)),
Table_Index[ID],$Q1497,Table_Index[year],$R1497)/COUNTIFS(Table_Index[Quarter],"&lt;&gt;''",Table_Index[ID],$Q1497,Table_Index[year],$R1497)</f>
        <v>0.21346799999999999</v>
      </c>
      <c r="AB1497">
        <f>SUMIFS(INDEX(Table_Index[],,MATCH(AB$12,Table_Index[#Headers],0)),
Table_Index[ID],$Q1497,Table_Index[year],$R1497)/COUNTIFS(Table_Index[Quarter],"&lt;&gt;''",Table_Index[ID],$Q1497,Table_Index[year],$R1497)</f>
        <v>1.3399900000000001E-2</v>
      </c>
      <c r="AC1497" s="24">
        <f t="shared" si="94"/>
        <v>0.99999997500000004</v>
      </c>
      <c r="AD1497">
        <f>COUNTIFS(Table_Index[Quarter],"&lt;&gt;''",Table_Index[ID],$Q1497,Table_Index[year],$R1497)</f>
        <v>4</v>
      </c>
      <c r="AE1497" s="34">
        <f t="shared" si="95"/>
        <v>0.84967560085942817</v>
      </c>
    </row>
    <row r="1498" spans="1:31" x14ac:dyDescent="0.3">
      <c r="A1498">
        <v>9188</v>
      </c>
      <c r="B1498">
        <v>2003</v>
      </c>
      <c r="C1498">
        <v>3</v>
      </c>
      <c r="D1498">
        <v>4.5637200000000003E-2</v>
      </c>
      <c r="E1498">
        <v>0</v>
      </c>
      <c r="F1498">
        <v>3.8748600000000001E-2</v>
      </c>
      <c r="G1498">
        <v>4.1848499999999997E-2</v>
      </c>
      <c r="H1498">
        <v>1.1624600000000001E-2</v>
      </c>
      <c r="I1498">
        <v>0.16016069999999999</v>
      </c>
      <c r="J1498">
        <v>3.3582099999999997E-2</v>
      </c>
      <c r="K1498">
        <v>1.0333E-2</v>
      </c>
      <c r="L1498">
        <v>1.1481099999999999E-2</v>
      </c>
      <c r="M1498">
        <v>0.64658439999999995</v>
      </c>
      <c r="O1498" t="str">
        <f>Table_Index[[#This Row],[ID]]&amp;Table_Index[[#This Row],[year]]</f>
        <v>91882003</v>
      </c>
      <c r="P1498" t="str">
        <v>94202007</v>
      </c>
      <c r="Q1498" t="str">
        <f t="shared" si="92"/>
        <v>9420</v>
      </c>
      <c r="R1498" t="str">
        <f t="shared" si="93"/>
        <v>2007</v>
      </c>
      <c r="S1498">
        <f>SUMIFS(INDEX(Table_Index[],,MATCH(S$12,Table_Index[#Headers],0)),
Table_Index[ID],$Q1498,Table_Index[year],$R1498)/COUNTIFS(Table_Index[Quarter],"&lt;&gt;''",Table_Index[ID],$Q1498,Table_Index[year],$R1498)</f>
        <v>5.6709000000000002E-2</v>
      </c>
      <c r="T1498">
        <f>SUMIFS(INDEX(Table_Index[],,MATCH(T$12,Table_Index[#Headers],0)),
Table_Index[ID],$Q1498,Table_Index[year],$R1498)/COUNTIFS(Table_Index[Quarter],"&lt;&gt;''",Table_Index[ID],$Q1498,Table_Index[year],$R1498)</f>
        <v>0.17108315000000002</v>
      </c>
      <c r="U1498">
        <f>SUMIFS(INDEX(Table_Index[],,MATCH(U$12,Table_Index[#Headers],0)),
Table_Index[ID],$Q1498,Table_Index[year],$R1498)/COUNTIFS(Table_Index[Quarter],"&lt;&gt;''",Table_Index[ID],$Q1498,Table_Index[year],$R1498)</f>
        <v>6.4340499999999995E-2</v>
      </c>
      <c r="V1498">
        <f>SUMIFS(INDEX(Table_Index[],,MATCH(V$12,Table_Index[#Headers],0)),
Table_Index[ID],$Q1498,Table_Index[year],$R1498)/COUNTIFS(Table_Index[Quarter],"&lt;&gt;''",Table_Index[ID],$Q1498,Table_Index[year],$R1498)</f>
        <v>0.103337225</v>
      </c>
      <c r="W1498">
        <f>SUMIFS(INDEX(Table_Index[],,MATCH(W$12,Table_Index[#Headers],0)),
Table_Index[ID],$Q1498,Table_Index[year],$R1498)/COUNTIFS(Table_Index[Quarter],"&lt;&gt;''",Table_Index[ID],$Q1498,Table_Index[year],$R1498)</f>
        <v>2.9507175E-2</v>
      </c>
      <c r="X1498">
        <f>SUMIFS(INDEX(Table_Index[],,MATCH(X$12,Table_Index[#Headers],0)),
Table_Index[ID],$Q1498,Table_Index[year],$R1498)/COUNTIFS(Table_Index[Quarter],"&lt;&gt;''",Table_Index[ID],$Q1498,Table_Index[year],$R1498)</f>
        <v>0.30331122500000002</v>
      </c>
      <c r="Y1498">
        <f>SUMIFS(INDEX(Table_Index[],,MATCH(Y$12,Table_Index[#Headers],0)),
Table_Index[ID],$Q1498,Table_Index[year],$R1498)/COUNTIFS(Table_Index[Quarter],"&lt;&gt;''",Table_Index[ID],$Q1498,Table_Index[year],$R1498)</f>
        <v>8.8025174999999997E-2</v>
      </c>
      <c r="Z1498">
        <f>SUMIFS(INDEX(Table_Index[],,MATCH(Z$12,Table_Index[#Headers],0)),
Table_Index[ID],$Q1498,Table_Index[year],$R1498)/COUNTIFS(Table_Index[Quarter],"&lt;&gt;''",Table_Index[ID],$Q1498,Table_Index[year],$R1498)</f>
        <v>6.4391674999999995E-2</v>
      </c>
      <c r="AA1498">
        <f>SUMIFS(INDEX(Table_Index[],,MATCH(AA$12,Table_Index[#Headers],0)),
Table_Index[ID],$Q1498,Table_Index[year],$R1498)/COUNTIFS(Table_Index[Quarter],"&lt;&gt;''",Table_Index[ID],$Q1498,Table_Index[year],$R1498)</f>
        <v>0.116603075</v>
      </c>
      <c r="AB1498">
        <f>SUMIFS(INDEX(Table_Index[],,MATCH(AB$12,Table_Index[#Headers],0)),
Table_Index[ID],$Q1498,Table_Index[year],$R1498)/COUNTIFS(Table_Index[Quarter],"&lt;&gt;''",Table_Index[ID],$Q1498,Table_Index[year],$R1498)</f>
        <v>2.6918000000000003E-3</v>
      </c>
      <c r="AC1498" s="24">
        <f t="shared" si="94"/>
        <v>0.99999999999999989</v>
      </c>
      <c r="AD1498">
        <f>COUNTIFS(Table_Index[Quarter],"&lt;&gt;''",Table_Index[ID],$Q1498,Table_Index[year],$R1498)</f>
        <v>4</v>
      </c>
      <c r="AE1498" s="34">
        <f t="shared" si="95"/>
        <v>0.83432974837686369</v>
      </c>
    </row>
    <row r="1499" spans="1:31" x14ac:dyDescent="0.3">
      <c r="A1499">
        <v>9188</v>
      </c>
      <c r="B1499">
        <v>2003</v>
      </c>
      <c r="C1499">
        <v>4</v>
      </c>
      <c r="D1499">
        <v>0.13463749999999999</v>
      </c>
      <c r="E1499">
        <v>3.6719300000000003E-2</v>
      </c>
      <c r="F1499">
        <v>0.1147478</v>
      </c>
      <c r="G1499">
        <v>8.2618399999999995E-2</v>
      </c>
      <c r="H1499">
        <v>0</v>
      </c>
      <c r="I1499">
        <v>0.25818259999999998</v>
      </c>
      <c r="J1499">
        <v>0.20326759999999999</v>
      </c>
      <c r="K1499">
        <v>5.5079000000000003E-2</v>
      </c>
      <c r="L1499">
        <v>9.1798299999999999E-2</v>
      </c>
      <c r="M1499">
        <v>2.2949600000000001E-2</v>
      </c>
      <c r="O1499" t="str">
        <f>Table_Index[[#This Row],[ID]]&amp;Table_Index[[#This Row],[year]]</f>
        <v>91882003</v>
      </c>
      <c r="P1499" t="str">
        <v>94202008</v>
      </c>
      <c r="Q1499" t="str">
        <f t="shared" si="92"/>
        <v>9420</v>
      </c>
      <c r="R1499" t="str">
        <f t="shared" si="93"/>
        <v>2008</v>
      </c>
      <c r="S1499">
        <f>SUMIFS(INDEX(Table_Index[],,MATCH(S$12,Table_Index[#Headers],0)),
Table_Index[ID],$Q1499,Table_Index[year],$R1499)/COUNTIFS(Table_Index[Quarter],"&lt;&gt;''",Table_Index[ID],$Q1499,Table_Index[year],$R1499)</f>
        <v>4.3784875000000001E-2</v>
      </c>
      <c r="T1499">
        <f>SUMIFS(INDEX(Table_Index[],,MATCH(T$12,Table_Index[#Headers],0)),
Table_Index[ID],$Q1499,Table_Index[year],$R1499)/COUNTIFS(Table_Index[Quarter],"&lt;&gt;''",Table_Index[ID],$Q1499,Table_Index[year],$R1499)</f>
        <v>0.10908365</v>
      </c>
      <c r="U1499">
        <f>SUMIFS(INDEX(Table_Index[],,MATCH(U$12,Table_Index[#Headers],0)),
Table_Index[ID],$Q1499,Table_Index[year],$R1499)/COUNTIFS(Table_Index[Quarter],"&lt;&gt;''",Table_Index[ID],$Q1499,Table_Index[year],$R1499)</f>
        <v>0.11193697499999999</v>
      </c>
      <c r="V1499">
        <f>SUMIFS(INDEX(Table_Index[],,MATCH(V$12,Table_Index[#Headers],0)),
Table_Index[ID],$Q1499,Table_Index[year],$R1499)/COUNTIFS(Table_Index[Quarter],"&lt;&gt;''",Table_Index[ID],$Q1499,Table_Index[year],$R1499)</f>
        <v>0.21805477500000001</v>
      </c>
      <c r="W1499">
        <f>SUMIFS(INDEX(Table_Index[],,MATCH(W$12,Table_Index[#Headers],0)),
Table_Index[ID],$Q1499,Table_Index[year],$R1499)/COUNTIFS(Table_Index[Quarter],"&lt;&gt;''",Table_Index[ID],$Q1499,Table_Index[year],$R1499)</f>
        <v>1.190045E-2</v>
      </c>
      <c r="X1499">
        <f>SUMIFS(INDEX(Table_Index[],,MATCH(X$12,Table_Index[#Headers],0)),
Table_Index[ID],$Q1499,Table_Index[year],$R1499)/COUNTIFS(Table_Index[Quarter],"&lt;&gt;''",Table_Index[ID],$Q1499,Table_Index[year],$R1499)</f>
        <v>0.26835262500000001</v>
      </c>
      <c r="Y1499">
        <f>SUMIFS(INDEX(Table_Index[],,MATCH(Y$12,Table_Index[#Headers],0)),
Table_Index[ID],$Q1499,Table_Index[year],$R1499)/COUNTIFS(Table_Index[Quarter],"&lt;&gt;''",Table_Index[ID],$Q1499,Table_Index[year],$R1499)</f>
        <v>6.4178274999999993E-2</v>
      </c>
      <c r="Z1499">
        <f>SUMIFS(INDEX(Table_Index[],,MATCH(Z$12,Table_Index[#Headers],0)),
Table_Index[ID],$Q1499,Table_Index[year],$R1499)/COUNTIFS(Table_Index[Quarter],"&lt;&gt;''",Table_Index[ID],$Q1499,Table_Index[year],$R1499)</f>
        <v>8.0613199999999996E-2</v>
      </c>
      <c r="AA1499">
        <f>SUMIFS(INDEX(Table_Index[],,MATCH(AA$12,Table_Index[#Headers],0)),
Table_Index[ID],$Q1499,Table_Index[year],$R1499)/COUNTIFS(Table_Index[Quarter],"&lt;&gt;''",Table_Index[ID],$Q1499,Table_Index[year],$R1499)</f>
        <v>9.0157550000000003E-2</v>
      </c>
      <c r="AB1499">
        <f>SUMIFS(INDEX(Table_Index[],,MATCH(AB$12,Table_Index[#Headers],0)),
Table_Index[ID],$Q1499,Table_Index[year],$R1499)/COUNTIFS(Table_Index[Quarter],"&lt;&gt;''",Table_Index[ID],$Q1499,Table_Index[year],$R1499)</f>
        <v>1.9376249999999999E-3</v>
      </c>
      <c r="AC1499" s="24">
        <f t="shared" si="94"/>
        <v>1</v>
      </c>
      <c r="AD1499">
        <f>COUNTIFS(Table_Index[Quarter],"&lt;&gt;''",Table_Index[ID],$Q1499,Table_Index[year],$R1499)</f>
        <v>4</v>
      </c>
      <c r="AE1499" s="34">
        <f t="shared" si="95"/>
        <v>0.83520164148800879</v>
      </c>
    </row>
    <row r="1500" spans="1:31" x14ac:dyDescent="0.3">
      <c r="A1500">
        <v>9188</v>
      </c>
      <c r="B1500">
        <v>2004</v>
      </c>
      <c r="C1500">
        <v>1</v>
      </c>
      <c r="D1500">
        <v>0.28905799999999998</v>
      </c>
      <c r="E1500">
        <v>4.19082E-2</v>
      </c>
      <c r="F1500">
        <v>0.149672</v>
      </c>
      <c r="G1500">
        <v>0</v>
      </c>
      <c r="H1500">
        <v>4.49016E-2</v>
      </c>
      <c r="I1500">
        <v>0.22450800000000001</v>
      </c>
      <c r="J1500">
        <v>0.15715560000000001</v>
      </c>
      <c r="K1500">
        <v>3.29278E-2</v>
      </c>
      <c r="L1500">
        <v>4.49016E-2</v>
      </c>
      <c r="M1500">
        <v>1.49672E-2</v>
      </c>
      <c r="O1500" t="str">
        <f>Table_Index[[#This Row],[ID]]&amp;Table_Index[[#This Row],[year]]</f>
        <v>91882004</v>
      </c>
      <c r="P1500" t="str">
        <v>94202009</v>
      </c>
      <c r="Q1500" t="str">
        <f t="shared" si="92"/>
        <v>9420</v>
      </c>
      <c r="R1500" t="str">
        <f t="shared" si="93"/>
        <v>2009</v>
      </c>
      <c r="S1500">
        <f>SUMIFS(INDEX(Table_Index[],,MATCH(S$12,Table_Index[#Headers],0)),
Table_Index[ID],$Q1500,Table_Index[year],$R1500)/COUNTIFS(Table_Index[Quarter],"&lt;&gt;''",Table_Index[ID],$Q1500,Table_Index[year],$R1500)</f>
        <v>0.13694625000000002</v>
      </c>
      <c r="T1500">
        <f>SUMIFS(INDEX(Table_Index[],,MATCH(T$12,Table_Index[#Headers],0)),
Table_Index[ID],$Q1500,Table_Index[year],$R1500)/COUNTIFS(Table_Index[Quarter],"&lt;&gt;''",Table_Index[ID],$Q1500,Table_Index[year],$R1500)</f>
        <v>0.1651282</v>
      </c>
      <c r="U1500">
        <f>SUMIFS(INDEX(Table_Index[],,MATCH(U$12,Table_Index[#Headers],0)),
Table_Index[ID],$Q1500,Table_Index[year],$R1500)/COUNTIFS(Table_Index[Quarter],"&lt;&gt;''",Table_Index[ID],$Q1500,Table_Index[year],$R1500)</f>
        <v>7.2848650000000001E-2</v>
      </c>
      <c r="V1500">
        <f>SUMIFS(INDEX(Table_Index[],,MATCH(V$12,Table_Index[#Headers],0)),
Table_Index[ID],$Q1500,Table_Index[year],$R1500)/COUNTIFS(Table_Index[Quarter],"&lt;&gt;''",Table_Index[ID],$Q1500,Table_Index[year],$R1500)</f>
        <v>0.1793902</v>
      </c>
      <c r="W1500">
        <f>SUMIFS(INDEX(Table_Index[],,MATCH(W$12,Table_Index[#Headers],0)),
Table_Index[ID],$Q1500,Table_Index[year],$R1500)/COUNTIFS(Table_Index[Quarter],"&lt;&gt;''",Table_Index[ID],$Q1500,Table_Index[year],$R1500)</f>
        <v>1.2800300000000001E-2</v>
      </c>
      <c r="X1500">
        <f>SUMIFS(INDEX(Table_Index[],,MATCH(X$12,Table_Index[#Headers],0)),
Table_Index[ID],$Q1500,Table_Index[year],$R1500)/COUNTIFS(Table_Index[Quarter],"&lt;&gt;''",Table_Index[ID],$Q1500,Table_Index[year],$R1500)</f>
        <v>0.20483735</v>
      </c>
      <c r="Y1500">
        <f>SUMIFS(INDEX(Table_Index[],,MATCH(Y$12,Table_Index[#Headers],0)),
Table_Index[ID],$Q1500,Table_Index[year],$R1500)/COUNTIFS(Table_Index[Quarter],"&lt;&gt;''",Table_Index[ID],$Q1500,Table_Index[year],$R1500)</f>
        <v>4.7995950000000002E-2</v>
      </c>
      <c r="Z1500">
        <f>SUMIFS(INDEX(Table_Index[],,MATCH(Z$12,Table_Index[#Headers],0)),
Table_Index[ID],$Q1500,Table_Index[year],$R1500)/COUNTIFS(Table_Index[Quarter],"&lt;&gt;''",Table_Index[ID],$Q1500,Table_Index[year],$R1500)</f>
        <v>2.204395E-2</v>
      </c>
      <c r="AA1500">
        <f>SUMIFS(INDEX(Table_Index[],,MATCH(AA$12,Table_Index[#Headers],0)),
Table_Index[ID],$Q1500,Table_Index[year],$R1500)/COUNTIFS(Table_Index[Quarter],"&lt;&gt;''",Table_Index[ID],$Q1500,Table_Index[year],$R1500)</f>
        <v>0.1519664</v>
      </c>
      <c r="AB1500">
        <f>SUMIFS(INDEX(Table_Index[],,MATCH(AB$12,Table_Index[#Headers],0)),
Table_Index[ID],$Q1500,Table_Index[year],$R1500)/COUNTIFS(Table_Index[Quarter],"&lt;&gt;''",Table_Index[ID],$Q1500,Table_Index[year],$R1500)</f>
        <v>6.0428000000000001E-3</v>
      </c>
      <c r="AC1500" s="24">
        <f t="shared" si="94"/>
        <v>1.0000000499999999</v>
      </c>
      <c r="AD1500">
        <f>COUNTIFS(Table_Index[Quarter],"&lt;&gt;''",Table_Index[ID],$Q1500,Table_Index[year],$R1500)</f>
        <v>4</v>
      </c>
      <c r="AE1500" s="34">
        <f t="shared" si="95"/>
        <v>0.84844859576891751</v>
      </c>
    </row>
    <row r="1501" spans="1:31" x14ac:dyDescent="0.3">
      <c r="A1501">
        <v>9188</v>
      </c>
      <c r="B1501">
        <v>2004</v>
      </c>
      <c r="C1501">
        <v>2</v>
      </c>
      <c r="D1501">
        <v>0.15579709999999999</v>
      </c>
      <c r="E1501">
        <v>3.2608699999999997E-2</v>
      </c>
      <c r="F1501">
        <v>0.1207729</v>
      </c>
      <c r="G1501">
        <v>9.0579699999999999E-2</v>
      </c>
      <c r="H1501">
        <v>8.0917900000000001E-2</v>
      </c>
      <c r="I1501">
        <v>0.25060389999999999</v>
      </c>
      <c r="J1501">
        <v>8.9975799999999995E-2</v>
      </c>
      <c r="K1501">
        <v>2.5362300000000001E-2</v>
      </c>
      <c r="L1501">
        <v>0.14492749999999999</v>
      </c>
      <c r="M1501">
        <v>8.4541000000000009E-3</v>
      </c>
      <c r="O1501" t="str">
        <f>Table_Index[[#This Row],[ID]]&amp;Table_Index[[#This Row],[year]]</f>
        <v>91882004</v>
      </c>
      <c r="P1501" t="str">
        <v>94202010</v>
      </c>
      <c r="Q1501" t="str">
        <f t="shared" si="92"/>
        <v>9420</v>
      </c>
      <c r="R1501" t="str">
        <f t="shared" si="93"/>
        <v>2010</v>
      </c>
      <c r="S1501">
        <f>SUMIFS(INDEX(Table_Index[],,MATCH(S$12,Table_Index[#Headers],0)),
Table_Index[ID],$Q1501,Table_Index[year],$R1501)/COUNTIFS(Table_Index[Quarter],"&lt;&gt;''",Table_Index[ID],$Q1501,Table_Index[year],$R1501)</f>
        <v>5.1104324999999999E-2</v>
      </c>
      <c r="T1501">
        <f>SUMIFS(INDEX(Table_Index[],,MATCH(T$12,Table_Index[#Headers],0)),
Table_Index[ID],$Q1501,Table_Index[year],$R1501)/COUNTIFS(Table_Index[Quarter],"&lt;&gt;''",Table_Index[ID],$Q1501,Table_Index[year],$R1501)</f>
        <v>5.6226874999999996E-2</v>
      </c>
      <c r="U1501">
        <f>SUMIFS(INDEX(Table_Index[],,MATCH(U$12,Table_Index[#Headers],0)),
Table_Index[ID],$Q1501,Table_Index[year],$R1501)/COUNTIFS(Table_Index[Quarter],"&lt;&gt;''",Table_Index[ID],$Q1501,Table_Index[year],$R1501)</f>
        <v>6.3682875E-2</v>
      </c>
      <c r="V1501">
        <f>SUMIFS(INDEX(Table_Index[],,MATCH(V$12,Table_Index[#Headers],0)),
Table_Index[ID],$Q1501,Table_Index[year],$R1501)/COUNTIFS(Table_Index[Quarter],"&lt;&gt;''",Table_Index[ID],$Q1501,Table_Index[year],$R1501)</f>
        <v>0.22566487499999999</v>
      </c>
      <c r="W1501">
        <f>SUMIFS(INDEX(Table_Index[],,MATCH(W$12,Table_Index[#Headers],0)),
Table_Index[ID],$Q1501,Table_Index[year],$R1501)/COUNTIFS(Table_Index[Quarter],"&lt;&gt;''",Table_Index[ID],$Q1501,Table_Index[year],$R1501)</f>
        <v>3.4537374999999995E-2</v>
      </c>
      <c r="X1501">
        <f>SUMIFS(INDEX(Table_Index[],,MATCH(X$12,Table_Index[#Headers],0)),
Table_Index[ID],$Q1501,Table_Index[year],$R1501)/COUNTIFS(Table_Index[Quarter],"&lt;&gt;''",Table_Index[ID],$Q1501,Table_Index[year],$R1501)</f>
        <v>0.31111602500000002</v>
      </c>
      <c r="Y1501">
        <f>SUMIFS(INDEX(Table_Index[],,MATCH(Y$12,Table_Index[#Headers],0)),
Table_Index[ID],$Q1501,Table_Index[year],$R1501)/COUNTIFS(Table_Index[Quarter],"&lt;&gt;''",Table_Index[ID],$Q1501,Table_Index[year],$R1501)</f>
        <v>8.7838074999999988E-2</v>
      </c>
      <c r="Z1501">
        <f>SUMIFS(INDEX(Table_Index[],,MATCH(Z$12,Table_Index[#Headers],0)),
Table_Index[ID],$Q1501,Table_Index[year],$R1501)/COUNTIFS(Table_Index[Quarter],"&lt;&gt;''",Table_Index[ID],$Q1501,Table_Index[year],$R1501)</f>
        <v>6.3186224999999999E-2</v>
      </c>
      <c r="AA1501">
        <f>SUMIFS(INDEX(Table_Index[],,MATCH(AA$12,Table_Index[#Headers],0)),
Table_Index[ID],$Q1501,Table_Index[year],$R1501)/COUNTIFS(Table_Index[Quarter],"&lt;&gt;''",Table_Index[ID],$Q1501,Table_Index[year],$R1501)</f>
        <v>0.10228187499999999</v>
      </c>
      <c r="AB1501">
        <f>SUMIFS(INDEX(Table_Index[],,MATCH(AB$12,Table_Index[#Headers],0)),
Table_Index[ID],$Q1501,Table_Index[year],$R1501)/COUNTIFS(Table_Index[Quarter],"&lt;&gt;''",Table_Index[ID],$Q1501,Table_Index[year],$R1501)</f>
        <v>4.3615499999999996E-3</v>
      </c>
      <c r="AC1501" s="24">
        <f t="shared" si="94"/>
        <v>1.000000075</v>
      </c>
      <c r="AD1501">
        <f>COUNTIFS(Table_Index[Quarter],"&lt;&gt;''",Table_Index[ID],$Q1501,Table_Index[year],$R1501)</f>
        <v>4</v>
      </c>
      <c r="AE1501" s="34">
        <f t="shared" si="95"/>
        <v>0.81907209931193181</v>
      </c>
    </row>
    <row r="1502" spans="1:31" x14ac:dyDescent="0.3">
      <c r="A1502">
        <v>9188</v>
      </c>
      <c r="B1502">
        <v>2004</v>
      </c>
      <c r="C1502">
        <v>3</v>
      </c>
      <c r="D1502">
        <v>5.0266999999999999E-2</v>
      </c>
      <c r="E1502">
        <v>4.4757E-3</v>
      </c>
      <c r="F1502">
        <v>1.4918799999999999E-2</v>
      </c>
      <c r="G1502">
        <v>3.0732800000000001E-2</v>
      </c>
      <c r="H1502">
        <v>0.74594179999999999</v>
      </c>
      <c r="I1502">
        <v>9.10049E-2</v>
      </c>
      <c r="J1502">
        <v>4.1325199999999999E-2</v>
      </c>
      <c r="K1502">
        <v>6.8627000000000002E-3</v>
      </c>
      <c r="L1502">
        <v>1.3725299999999999E-2</v>
      </c>
      <c r="M1502">
        <v>7.4589999999999997E-4</v>
      </c>
      <c r="O1502" t="str">
        <f>Table_Index[[#This Row],[ID]]&amp;Table_Index[[#This Row],[year]]</f>
        <v>91882004</v>
      </c>
      <c r="P1502" t="str">
        <v>94202011</v>
      </c>
      <c r="Q1502" t="str">
        <f t="shared" si="92"/>
        <v>9420</v>
      </c>
      <c r="R1502" t="str">
        <f t="shared" si="93"/>
        <v>2011</v>
      </c>
      <c r="S1502">
        <f>SUMIFS(INDEX(Table_Index[],,MATCH(S$12,Table_Index[#Headers],0)),
Table_Index[ID],$Q1502,Table_Index[year],$R1502)/COUNTIFS(Table_Index[Quarter],"&lt;&gt;''",Table_Index[ID],$Q1502,Table_Index[year],$R1502)</f>
        <v>1.6804674999999998E-2</v>
      </c>
      <c r="T1502">
        <f>SUMIFS(INDEX(Table_Index[],,MATCH(T$12,Table_Index[#Headers],0)),
Table_Index[ID],$Q1502,Table_Index[year],$R1502)/COUNTIFS(Table_Index[Quarter],"&lt;&gt;''",Table_Index[ID],$Q1502,Table_Index[year],$R1502)</f>
        <v>7.3717624999999995E-2</v>
      </c>
      <c r="U1502">
        <f>SUMIFS(INDEX(Table_Index[],,MATCH(U$12,Table_Index[#Headers],0)),
Table_Index[ID],$Q1502,Table_Index[year],$R1502)/COUNTIFS(Table_Index[Quarter],"&lt;&gt;''",Table_Index[ID],$Q1502,Table_Index[year],$R1502)</f>
        <v>7.5369300000000014E-2</v>
      </c>
      <c r="V1502">
        <f>SUMIFS(INDEX(Table_Index[],,MATCH(V$12,Table_Index[#Headers],0)),
Table_Index[ID],$Q1502,Table_Index[year],$R1502)/COUNTIFS(Table_Index[Quarter],"&lt;&gt;''",Table_Index[ID],$Q1502,Table_Index[year],$R1502)</f>
        <v>0.21466702499999998</v>
      </c>
      <c r="W1502">
        <f>SUMIFS(INDEX(Table_Index[],,MATCH(W$12,Table_Index[#Headers],0)),
Table_Index[ID],$Q1502,Table_Index[year],$R1502)/COUNTIFS(Table_Index[Quarter],"&lt;&gt;''",Table_Index[ID],$Q1502,Table_Index[year],$R1502)</f>
        <v>2.5875849999999999E-2</v>
      </c>
      <c r="X1502">
        <f>SUMIFS(INDEX(Table_Index[],,MATCH(X$12,Table_Index[#Headers],0)),
Table_Index[ID],$Q1502,Table_Index[year],$R1502)/COUNTIFS(Table_Index[Quarter],"&lt;&gt;''",Table_Index[ID],$Q1502,Table_Index[year],$R1502)</f>
        <v>0.42397952500000002</v>
      </c>
      <c r="Y1502">
        <f>SUMIFS(INDEX(Table_Index[],,MATCH(Y$12,Table_Index[#Headers],0)),
Table_Index[ID],$Q1502,Table_Index[year],$R1502)/COUNTIFS(Table_Index[Quarter],"&lt;&gt;''",Table_Index[ID],$Q1502,Table_Index[year],$R1502)</f>
        <v>4.7845425000000004E-2</v>
      </c>
      <c r="Z1502">
        <f>SUMIFS(INDEX(Table_Index[],,MATCH(Z$12,Table_Index[#Headers],0)),
Table_Index[ID],$Q1502,Table_Index[year],$R1502)/COUNTIFS(Table_Index[Quarter],"&lt;&gt;''",Table_Index[ID],$Q1502,Table_Index[year],$R1502)</f>
        <v>5.3519825E-2</v>
      </c>
      <c r="AA1502">
        <f>SUMIFS(INDEX(Table_Index[],,MATCH(AA$12,Table_Index[#Headers],0)),
Table_Index[ID],$Q1502,Table_Index[year],$R1502)/COUNTIFS(Table_Index[Quarter],"&lt;&gt;''",Table_Index[ID],$Q1502,Table_Index[year],$R1502)</f>
        <v>6.3849500000000003E-2</v>
      </c>
      <c r="AB1502">
        <f>SUMIFS(INDEX(Table_Index[],,MATCH(AB$12,Table_Index[#Headers],0)),
Table_Index[ID],$Q1502,Table_Index[year],$R1502)/COUNTIFS(Table_Index[Quarter],"&lt;&gt;''",Table_Index[ID],$Q1502,Table_Index[year],$R1502)</f>
        <v>4.371275E-3</v>
      </c>
      <c r="AC1502" s="24">
        <f t="shared" si="94"/>
        <v>1.0000000249999998</v>
      </c>
      <c r="AD1502">
        <f>COUNTIFS(Table_Index[Quarter],"&lt;&gt;''",Table_Index[ID],$Q1502,Table_Index[year],$R1502)</f>
        <v>4</v>
      </c>
      <c r="AE1502" s="34">
        <f t="shared" si="95"/>
        <v>0.75284323136837816</v>
      </c>
    </row>
    <row r="1503" spans="1:31" x14ac:dyDescent="0.3">
      <c r="A1503">
        <v>9188</v>
      </c>
      <c r="B1503">
        <v>2004</v>
      </c>
      <c r="C1503">
        <v>4</v>
      </c>
      <c r="D1503">
        <v>2.3847E-2</v>
      </c>
      <c r="E1503">
        <v>1.75715E-2</v>
      </c>
      <c r="F1503">
        <v>1.2551E-2</v>
      </c>
      <c r="G1503">
        <v>1.8827E-3</v>
      </c>
      <c r="H1503">
        <v>0.8392463</v>
      </c>
      <c r="I1503">
        <v>5.5224599999999999E-2</v>
      </c>
      <c r="J1503">
        <v>2.4098000000000001E-2</v>
      </c>
      <c r="K1503">
        <v>6.0245000000000003E-3</v>
      </c>
      <c r="L1503">
        <v>1.9479199999999999E-2</v>
      </c>
      <c r="M1503">
        <v>7.5300000000000001E-5</v>
      </c>
      <c r="O1503" t="str">
        <f>Table_Index[[#This Row],[ID]]&amp;Table_Index[[#This Row],[year]]</f>
        <v>91882004</v>
      </c>
      <c r="P1503" t="str">
        <v>94202012</v>
      </c>
      <c r="Q1503" t="str">
        <f t="shared" si="92"/>
        <v>9420</v>
      </c>
      <c r="R1503" t="str">
        <f t="shared" si="93"/>
        <v>2012</v>
      </c>
      <c r="S1503">
        <f>SUMIFS(INDEX(Table_Index[],,MATCH(S$12,Table_Index[#Headers],0)),
Table_Index[ID],$Q1503,Table_Index[year],$R1503)/COUNTIFS(Table_Index[Quarter],"&lt;&gt;''",Table_Index[ID],$Q1503,Table_Index[year],$R1503)</f>
        <v>2.6108700000000002E-2</v>
      </c>
      <c r="T1503">
        <f>SUMIFS(INDEX(Table_Index[],,MATCH(T$12,Table_Index[#Headers],0)),
Table_Index[ID],$Q1503,Table_Index[year],$R1503)/COUNTIFS(Table_Index[Quarter],"&lt;&gt;''",Table_Index[ID],$Q1503,Table_Index[year],$R1503)</f>
        <v>8.0445225000000009E-2</v>
      </c>
      <c r="U1503">
        <f>SUMIFS(INDEX(Table_Index[],,MATCH(U$12,Table_Index[#Headers],0)),
Table_Index[ID],$Q1503,Table_Index[year],$R1503)/COUNTIFS(Table_Index[Quarter],"&lt;&gt;''",Table_Index[ID],$Q1503,Table_Index[year],$R1503)</f>
        <v>5.3428874999999994E-2</v>
      </c>
      <c r="V1503">
        <f>SUMIFS(INDEX(Table_Index[],,MATCH(V$12,Table_Index[#Headers],0)),
Table_Index[ID],$Q1503,Table_Index[year],$R1503)/COUNTIFS(Table_Index[Quarter],"&lt;&gt;''",Table_Index[ID],$Q1503,Table_Index[year],$R1503)</f>
        <v>0.12771112500000001</v>
      </c>
      <c r="W1503">
        <f>SUMIFS(INDEX(Table_Index[],,MATCH(W$12,Table_Index[#Headers],0)),
Table_Index[ID],$Q1503,Table_Index[year],$R1503)/COUNTIFS(Table_Index[Quarter],"&lt;&gt;''",Table_Index[ID],$Q1503,Table_Index[year],$R1503)</f>
        <v>5.1900975000000002E-2</v>
      </c>
      <c r="X1503">
        <f>SUMIFS(INDEX(Table_Index[],,MATCH(X$12,Table_Index[#Headers],0)),
Table_Index[ID],$Q1503,Table_Index[year],$R1503)/COUNTIFS(Table_Index[Quarter],"&lt;&gt;''",Table_Index[ID],$Q1503,Table_Index[year],$R1503)</f>
        <v>0.51966187499999994</v>
      </c>
      <c r="Y1503">
        <f>SUMIFS(INDEX(Table_Index[],,MATCH(Y$12,Table_Index[#Headers],0)),
Table_Index[ID],$Q1503,Table_Index[year],$R1503)/COUNTIFS(Table_Index[Quarter],"&lt;&gt;''",Table_Index[ID],$Q1503,Table_Index[year],$R1503)</f>
        <v>5.2762900000000001E-2</v>
      </c>
      <c r="Z1503">
        <f>SUMIFS(INDEX(Table_Index[],,MATCH(Z$12,Table_Index[#Headers],0)),
Table_Index[ID],$Q1503,Table_Index[year],$R1503)/COUNTIFS(Table_Index[Quarter],"&lt;&gt;''",Table_Index[ID],$Q1503,Table_Index[year],$R1503)</f>
        <v>2.7854074999999999E-2</v>
      </c>
      <c r="AA1503">
        <f>SUMIFS(INDEX(Table_Index[],,MATCH(AA$12,Table_Index[#Headers],0)),
Table_Index[ID],$Q1503,Table_Index[year],$R1503)/COUNTIFS(Table_Index[Quarter],"&lt;&gt;''",Table_Index[ID],$Q1503,Table_Index[year],$R1503)</f>
        <v>5.5528674999999993E-2</v>
      </c>
      <c r="AB1503">
        <f>SUMIFS(INDEX(Table_Index[],,MATCH(AB$12,Table_Index[#Headers],0)),
Table_Index[ID],$Q1503,Table_Index[year],$R1503)/COUNTIFS(Table_Index[Quarter],"&lt;&gt;''",Table_Index[ID],$Q1503,Table_Index[year],$R1503)</f>
        <v>4.5975499999999997E-3</v>
      </c>
      <c r="AC1503" s="24">
        <f t="shared" si="94"/>
        <v>0.99999997500000004</v>
      </c>
      <c r="AD1503">
        <f>COUNTIFS(Table_Index[Quarter],"&lt;&gt;''",Table_Index[ID],$Q1503,Table_Index[year],$R1503)</f>
        <v>4</v>
      </c>
      <c r="AE1503" s="34">
        <f t="shared" si="95"/>
        <v>0.6942756055682382</v>
      </c>
    </row>
    <row r="1504" spans="1:31" x14ac:dyDescent="0.3">
      <c r="A1504">
        <v>9188</v>
      </c>
      <c r="B1504">
        <v>2005</v>
      </c>
      <c r="C1504">
        <v>1</v>
      </c>
      <c r="D1504">
        <v>4.5063899999999997E-2</v>
      </c>
      <c r="E1504">
        <v>7.7252399999999999E-2</v>
      </c>
      <c r="F1504">
        <v>8.0471200000000007E-2</v>
      </c>
      <c r="G1504">
        <v>6.4377000000000004E-2</v>
      </c>
      <c r="H1504">
        <v>1.1105E-2</v>
      </c>
      <c r="I1504">
        <v>0.4570766</v>
      </c>
      <c r="J1504">
        <v>0.18669330000000001</v>
      </c>
      <c r="K1504">
        <v>3.7016800000000002E-2</v>
      </c>
      <c r="L1504">
        <v>3.5407300000000003E-2</v>
      </c>
      <c r="M1504">
        <v>5.5364000000000003E-3</v>
      </c>
      <c r="O1504" t="str">
        <f>Table_Index[[#This Row],[ID]]&amp;Table_Index[[#This Row],[year]]</f>
        <v>91882005</v>
      </c>
      <c r="P1504" t="str">
        <v>94212003</v>
      </c>
      <c r="Q1504" t="str">
        <f t="shared" si="92"/>
        <v>9421</v>
      </c>
      <c r="R1504" t="str">
        <f t="shared" si="93"/>
        <v>2003</v>
      </c>
      <c r="S1504">
        <f>SUMIFS(INDEX(Table_Index[],,MATCH(S$12,Table_Index[#Headers],0)),
Table_Index[ID],$Q1504,Table_Index[year],$R1504)/COUNTIFS(Table_Index[Quarter],"&lt;&gt;''",Table_Index[ID],$Q1504,Table_Index[year],$R1504)</f>
        <v>9.0183525E-2</v>
      </c>
      <c r="T1504">
        <f>SUMIFS(INDEX(Table_Index[],,MATCH(T$12,Table_Index[#Headers],0)),
Table_Index[ID],$Q1504,Table_Index[year],$R1504)/COUNTIFS(Table_Index[Quarter],"&lt;&gt;''",Table_Index[ID],$Q1504,Table_Index[year],$R1504)</f>
        <v>1.39262E-2</v>
      </c>
      <c r="U1504">
        <f>SUMIFS(INDEX(Table_Index[],,MATCH(U$12,Table_Index[#Headers],0)),
Table_Index[ID],$Q1504,Table_Index[year],$R1504)/COUNTIFS(Table_Index[Quarter],"&lt;&gt;''",Table_Index[ID],$Q1504,Table_Index[year],$R1504)</f>
        <v>6.4997275000000007E-2</v>
      </c>
      <c r="V1504">
        <f>SUMIFS(INDEX(Table_Index[],,MATCH(V$12,Table_Index[#Headers],0)),
Table_Index[ID],$Q1504,Table_Index[year],$R1504)/COUNTIFS(Table_Index[Quarter],"&lt;&gt;''",Table_Index[ID],$Q1504,Table_Index[year],$R1504)</f>
        <v>5.0197899999999997E-2</v>
      </c>
      <c r="W1504">
        <f>SUMIFS(INDEX(Table_Index[],,MATCH(W$12,Table_Index[#Headers],0)),
Table_Index[ID],$Q1504,Table_Index[year],$R1504)/COUNTIFS(Table_Index[Quarter],"&lt;&gt;''",Table_Index[ID],$Q1504,Table_Index[year],$R1504)</f>
        <v>0</v>
      </c>
      <c r="X1504">
        <f>SUMIFS(INDEX(Table_Index[],,MATCH(X$12,Table_Index[#Headers],0)),
Table_Index[ID],$Q1504,Table_Index[year],$R1504)/COUNTIFS(Table_Index[Quarter],"&lt;&gt;''",Table_Index[ID],$Q1504,Table_Index[year],$R1504)</f>
        <v>0.22197310000000001</v>
      </c>
      <c r="Y1504">
        <f>SUMIFS(INDEX(Table_Index[],,MATCH(Y$12,Table_Index[#Headers],0)),
Table_Index[ID],$Q1504,Table_Index[year],$R1504)/COUNTIFS(Table_Index[Quarter],"&lt;&gt;''",Table_Index[ID],$Q1504,Table_Index[year],$R1504)</f>
        <v>0.121674825</v>
      </c>
      <c r="Z1504">
        <f>SUMIFS(INDEX(Table_Index[],,MATCH(Z$12,Table_Index[#Headers],0)),
Table_Index[ID],$Q1504,Table_Index[year],$R1504)/COUNTIFS(Table_Index[Quarter],"&lt;&gt;''",Table_Index[ID],$Q1504,Table_Index[year],$R1504)</f>
        <v>0.34336450000000002</v>
      </c>
      <c r="AA1504">
        <f>SUMIFS(INDEX(Table_Index[],,MATCH(AA$12,Table_Index[#Headers],0)),
Table_Index[ID],$Q1504,Table_Index[year],$R1504)/COUNTIFS(Table_Index[Quarter],"&lt;&gt;''",Table_Index[ID],$Q1504,Table_Index[year],$R1504)</f>
        <v>7.9966000000000009E-2</v>
      </c>
      <c r="AB1504">
        <f>SUMIFS(INDEX(Table_Index[],,MATCH(AB$12,Table_Index[#Headers],0)),
Table_Index[ID],$Q1504,Table_Index[year],$R1504)/COUNTIFS(Table_Index[Quarter],"&lt;&gt;''",Table_Index[ID],$Q1504,Table_Index[year],$R1504)</f>
        <v>1.3716600000000001E-2</v>
      </c>
      <c r="AC1504" s="24">
        <f t="shared" si="94"/>
        <v>0.99999992500000001</v>
      </c>
      <c r="AD1504">
        <f>COUNTIFS(Table_Index[Quarter],"&lt;&gt;''",Table_Index[ID],$Q1504,Table_Index[year],$R1504)</f>
        <v>4</v>
      </c>
      <c r="AE1504" s="34">
        <f t="shared" si="95"/>
        <v>0.7963698115560981</v>
      </c>
    </row>
    <row r="1505" spans="1:31" x14ac:dyDescent="0.3">
      <c r="A1505">
        <v>9188</v>
      </c>
      <c r="B1505">
        <v>2005</v>
      </c>
      <c r="C1505">
        <v>2</v>
      </c>
      <c r="D1505">
        <v>0.1043762</v>
      </c>
      <c r="E1505">
        <v>6.8496899999999999E-2</v>
      </c>
      <c r="F1505">
        <v>0.1630878</v>
      </c>
      <c r="G1505">
        <v>4.56646E-2</v>
      </c>
      <c r="H1505">
        <v>0</v>
      </c>
      <c r="I1505">
        <v>0.32617560000000001</v>
      </c>
      <c r="J1505">
        <v>0.1027453</v>
      </c>
      <c r="K1505">
        <v>4.07719E-2</v>
      </c>
      <c r="L1505">
        <v>0.14351729999999999</v>
      </c>
      <c r="M1505">
        <v>5.1644000000000004E-3</v>
      </c>
      <c r="O1505" t="str">
        <f>Table_Index[[#This Row],[ID]]&amp;Table_Index[[#This Row],[year]]</f>
        <v>91882005</v>
      </c>
      <c r="P1505" t="str">
        <v>94212004</v>
      </c>
      <c r="Q1505" t="str">
        <f t="shared" si="92"/>
        <v>9421</v>
      </c>
      <c r="R1505" t="str">
        <f t="shared" si="93"/>
        <v>2004</v>
      </c>
      <c r="S1505">
        <f>SUMIFS(INDEX(Table_Index[],,MATCH(S$12,Table_Index[#Headers],0)),
Table_Index[ID],$Q1505,Table_Index[year],$R1505)/COUNTIFS(Table_Index[Quarter],"&lt;&gt;''",Table_Index[ID],$Q1505,Table_Index[year],$R1505)</f>
        <v>9.1861050000000014E-2</v>
      </c>
      <c r="T1505">
        <f>SUMIFS(INDEX(Table_Index[],,MATCH(T$12,Table_Index[#Headers],0)),
Table_Index[ID],$Q1505,Table_Index[year],$R1505)/COUNTIFS(Table_Index[Quarter],"&lt;&gt;''",Table_Index[ID],$Q1505,Table_Index[year],$R1505)</f>
        <v>6.8139999999999997E-4</v>
      </c>
      <c r="U1505">
        <f>SUMIFS(INDEX(Table_Index[],,MATCH(U$12,Table_Index[#Headers],0)),
Table_Index[ID],$Q1505,Table_Index[year],$R1505)/COUNTIFS(Table_Index[Quarter],"&lt;&gt;''",Table_Index[ID],$Q1505,Table_Index[year],$R1505)</f>
        <v>6.8598449999999991E-2</v>
      </c>
      <c r="V1505">
        <f>SUMIFS(INDEX(Table_Index[],,MATCH(V$12,Table_Index[#Headers],0)),
Table_Index[ID],$Q1505,Table_Index[year],$R1505)/COUNTIFS(Table_Index[Quarter],"&lt;&gt;''",Table_Index[ID],$Q1505,Table_Index[year],$R1505)</f>
        <v>1.0915250000000001E-2</v>
      </c>
      <c r="W1505">
        <f>SUMIFS(INDEX(Table_Index[],,MATCH(W$12,Table_Index[#Headers],0)),
Table_Index[ID],$Q1505,Table_Index[year],$R1505)/COUNTIFS(Table_Index[Quarter],"&lt;&gt;''",Table_Index[ID],$Q1505,Table_Index[year],$R1505)</f>
        <v>0</v>
      </c>
      <c r="X1505">
        <f>SUMIFS(INDEX(Table_Index[],,MATCH(X$12,Table_Index[#Headers],0)),
Table_Index[ID],$Q1505,Table_Index[year],$R1505)/COUNTIFS(Table_Index[Quarter],"&lt;&gt;''",Table_Index[ID],$Q1505,Table_Index[year],$R1505)</f>
        <v>1.8784750000000001E-3</v>
      </c>
      <c r="Y1505">
        <f>SUMIFS(INDEX(Table_Index[],,MATCH(Y$12,Table_Index[#Headers],0)),
Table_Index[ID],$Q1505,Table_Index[year],$R1505)/COUNTIFS(Table_Index[Quarter],"&lt;&gt;''",Table_Index[ID],$Q1505,Table_Index[year],$R1505)</f>
        <v>8.6437500000000002E-4</v>
      </c>
      <c r="Z1505">
        <f>SUMIFS(INDEX(Table_Index[],,MATCH(Z$12,Table_Index[#Headers],0)),
Table_Index[ID],$Q1505,Table_Index[year],$R1505)/COUNTIFS(Table_Index[Quarter],"&lt;&gt;''",Table_Index[ID],$Q1505,Table_Index[year],$R1505)</f>
        <v>0.77280992500000001</v>
      </c>
      <c r="AA1505">
        <f>SUMIFS(INDEX(Table_Index[],,MATCH(AA$12,Table_Index[#Headers],0)),
Table_Index[ID],$Q1505,Table_Index[year],$R1505)/COUNTIFS(Table_Index[Quarter],"&lt;&gt;''",Table_Index[ID],$Q1505,Table_Index[year],$R1505)</f>
        <v>3.6060050000000003E-2</v>
      </c>
      <c r="AB1505">
        <f>SUMIFS(INDEX(Table_Index[],,MATCH(AB$12,Table_Index[#Headers],0)),
Table_Index[ID],$Q1505,Table_Index[year],$R1505)/COUNTIFS(Table_Index[Quarter],"&lt;&gt;''",Table_Index[ID],$Q1505,Table_Index[year],$R1505)</f>
        <v>1.6331124999999998E-2</v>
      </c>
      <c r="AC1505" s="24">
        <f t="shared" si="94"/>
        <v>1.0000001000000001</v>
      </c>
      <c r="AD1505">
        <f>COUNTIFS(Table_Index[Quarter],"&lt;&gt;''",Table_Index[ID],$Q1505,Table_Index[year],$R1505)</f>
        <v>4</v>
      </c>
      <c r="AE1505" s="34">
        <f t="shared" si="95"/>
        <v>0.38792970432123253</v>
      </c>
    </row>
    <row r="1506" spans="1:31" x14ac:dyDescent="0.3">
      <c r="A1506">
        <v>9188</v>
      </c>
      <c r="B1506">
        <v>2005</v>
      </c>
      <c r="C1506">
        <v>3</v>
      </c>
      <c r="D1506">
        <v>4.6283299999999999E-2</v>
      </c>
      <c r="E1506">
        <v>0.16900419999999999</v>
      </c>
      <c r="F1506">
        <v>0.1051893</v>
      </c>
      <c r="G1506">
        <v>0.2061711</v>
      </c>
      <c r="H1506">
        <v>0</v>
      </c>
      <c r="I1506">
        <v>0.33660590000000001</v>
      </c>
      <c r="J1506">
        <v>0</v>
      </c>
      <c r="K1506">
        <v>3.2258099999999998E-2</v>
      </c>
      <c r="L1506">
        <v>0.101683</v>
      </c>
      <c r="M1506">
        <v>2.8050000000000002E-3</v>
      </c>
      <c r="O1506" t="str">
        <f>Table_Index[[#This Row],[ID]]&amp;Table_Index[[#This Row],[year]]</f>
        <v>91882005</v>
      </c>
      <c r="P1506" t="str">
        <v>94212005</v>
      </c>
      <c r="Q1506" t="str">
        <f t="shared" si="92"/>
        <v>9421</v>
      </c>
      <c r="R1506" t="str">
        <f t="shared" si="93"/>
        <v>2005</v>
      </c>
      <c r="S1506">
        <f>SUMIFS(INDEX(Table_Index[],,MATCH(S$12,Table_Index[#Headers],0)),
Table_Index[ID],$Q1506,Table_Index[year],$R1506)/COUNTIFS(Table_Index[Quarter],"&lt;&gt;''",Table_Index[ID],$Q1506,Table_Index[year],$R1506)</f>
        <v>5.9380749999999996E-2</v>
      </c>
      <c r="T1506">
        <f>SUMIFS(INDEX(Table_Index[],,MATCH(T$12,Table_Index[#Headers],0)),
Table_Index[ID],$Q1506,Table_Index[year],$R1506)/COUNTIFS(Table_Index[Quarter],"&lt;&gt;''",Table_Index[ID],$Q1506,Table_Index[year],$R1506)</f>
        <v>7.6091025000000007E-2</v>
      </c>
      <c r="U1506">
        <f>SUMIFS(INDEX(Table_Index[],,MATCH(U$12,Table_Index[#Headers],0)),
Table_Index[ID],$Q1506,Table_Index[year],$R1506)/COUNTIFS(Table_Index[Quarter],"&lt;&gt;''",Table_Index[ID],$Q1506,Table_Index[year],$R1506)</f>
        <v>8.1285225000000003E-2</v>
      </c>
      <c r="V1506">
        <f>SUMIFS(INDEX(Table_Index[],,MATCH(V$12,Table_Index[#Headers],0)),
Table_Index[ID],$Q1506,Table_Index[year],$R1506)/COUNTIFS(Table_Index[Quarter],"&lt;&gt;''",Table_Index[ID],$Q1506,Table_Index[year],$R1506)</f>
        <v>0.16359295000000001</v>
      </c>
      <c r="W1506">
        <f>SUMIFS(INDEX(Table_Index[],,MATCH(W$12,Table_Index[#Headers],0)),
Table_Index[ID],$Q1506,Table_Index[year],$R1506)/COUNTIFS(Table_Index[Quarter],"&lt;&gt;''",Table_Index[ID],$Q1506,Table_Index[year],$R1506)</f>
        <v>8.0564499999999997E-3</v>
      </c>
      <c r="X1506">
        <f>SUMIFS(INDEX(Table_Index[],,MATCH(X$12,Table_Index[#Headers],0)),
Table_Index[ID],$Q1506,Table_Index[year],$R1506)/COUNTIFS(Table_Index[Quarter],"&lt;&gt;''",Table_Index[ID],$Q1506,Table_Index[year],$R1506)</f>
        <v>0.35213252499999997</v>
      </c>
      <c r="Y1506">
        <f>SUMIFS(INDEX(Table_Index[],,MATCH(Y$12,Table_Index[#Headers],0)),
Table_Index[ID],$Q1506,Table_Index[year],$R1506)/COUNTIFS(Table_Index[Quarter],"&lt;&gt;''",Table_Index[ID],$Q1506,Table_Index[year],$R1506)</f>
        <v>6.0378699999999993E-2</v>
      </c>
      <c r="Z1506">
        <f>SUMIFS(INDEX(Table_Index[],,MATCH(Z$12,Table_Index[#Headers],0)),
Table_Index[ID],$Q1506,Table_Index[year],$R1506)/COUNTIFS(Table_Index[Quarter],"&lt;&gt;''",Table_Index[ID],$Q1506,Table_Index[year],$R1506)</f>
        <v>8.0461249999999998E-2</v>
      </c>
      <c r="AA1506">
        <f>SUMIFS(INDEX(Table_Index[],,MATCH(AA$12,Table_Index[#Headers],0)),
Table_Index[ID],$Q1506,Table_Index[year],$R1506)/COUNTIFS(Table_Index[Quarter],"&lt;&gt;''",Table_Index[ID],$Q1506,Table_Index[year],$R1506)</f>
        <v>0.11481040000000001</v>
      </c>
      <c r="AB1506">
        <f>SUMIFS(INDEX(Table_Index[],,MATCH(AB$12,Table_Index[#Headers],0)),
Table_Index[ID],$Q1506,Table_Index[year],$R1506)/COUNTIFS(Table_Index[Quarter],"&lt;&gt;''",Table_Index[ID],$Q1506,Table_Index[year],$R1506)</f>
        <v>3.8106749999999999E-3</v>
      </c>
      <c r="AC1506" s="24">
        <f t="shared" si="94"/>
        <v>0.99999995000000008</v>
      </c>
      <c r="AD1506">
        <f>COUNTIFS(Table_Index[Quarter],"&lt;&gt;''",Table_Index[ID],$Q1506,Table_Index[year],$R1506)</f>
        <v>4</v>
      </c>
      <c r="AE1506" s="34">
        <f t="shared" si="95"/>
        <v>0.80993637044403755</v>
      </c>
    </row>
    <row r="1507" spans="1:31" x14ac:dyDescent="0.3">
      <c r="A1507">
        <v>9188</v>
      </c>
      <c r="B1507">
        <v>2005</v>
      </c>
      <c r="C1507">
        <v>4</v>
      </c>
      <c r="D1507">
        <v>7.6759599999999997E-2</v>
      </c>
      <c r="E1507">
        <v>0.15588099999999999</v>
      </c>
      <c r="F1507">
        <v>0.1180916</v>
      </c>
      <c r="G1507">
        <v>6.2588599999999994E-2</v>
      </c>
      <c r="H1507">
        <v>0</v>
      </c>
      <c r="I1507">
        <v>0.37789319999999998</v>
      </c>
      <c r="J1507">
        <v>0.15351909999999999</v>
      </c>
      <c r="K1507">
        <v>2.3618299999999998E-2</v>
      </c>
      <c r="L1507">
        <v>2.8341999999999999E-2</v>
      </c>
      <c r="M1507">
        <v>3.3065999999999998E-3</v>
      </c>
      <c r="O1507" t="str">
        <f>Table_Index[[#This Row],[ID]]&amp;Table_Index[[#This Row],[year]]</f>
        <v>91882005</v>
      </c>
      <c r="P1507" t="str">
        <v>94212006</v>
      </c>
      <c r="Q1507" t="str">
        <f t="shared" si="92"/>
        <v>9421</v>
      </c>
      <c r="R1507" t="str">
        <f t="shared" si="93"/>
        <v>2006</v>
      </c>
      <c r="S1507">
        <f>SUMIFS(INDEX(Table_Index[],,MATCH(S$12,Table_Index[#Headers],0)),
Table_Index[ID],$Q1507,Table_Index[year],$R1507)/COUNTIFS(Table_Index[Quarter],"&lt;&gt;''",Table_Index[ID],$Q1507,Table_Index[year],$R1507)</f>
        <v>9.1587975000000002E-2</v>
      </c>
      <c r="T1507">
        <f>SUMIFS(INDEX(Table_Index[],,MATCH(T$12,Table_Index[#Headers],0)),
Table_Index[ID],$Q1507,Table_Index[year],$R1507)/COUNTIFS(Table_Index[Quarter],"&lt;&gt;''",Table_Index[ID],$Q1507,Table_Index[year],$R1507)</f>
        <v>0.10295262499999999</v>
      </c>
      <c r="U1507">
        <f>SUMIFS(INDEX(Table_Index[],,MATCH(U$12,Table_Index[#Headers],0)),
Table_Index[ID],$Q1507,Table_Index[year],$R1507)/COUNTIFS(Table_Index[Quarter],"&lt;&gt;''",Table_Index[ID],$Q1507,Table_Index[year],$R1507)</f>
        <v>3.9538274999999998E-2</v>
      </c>
      <c r="V1507">
        <f>SUMIFS(INDEX(Table_Index[],,MATCH(V$12,Table_Index[#Headers],0)),
Table_Index[ID],$Q1507,Table_Index[year],$R1507)/COUNTIFS(Table_Index[Quarter],"&lt;&gt;''",Table_Index[ID],$Q1507,Table_Index[year],$R1507)</f>
        <v>0.15217197500000001</v>
      </c>
      <c r="W1507">
        <f>SUMIFS(INDEX(Table_Index[],,MATCH(W$12,Table_Index[#Headers],0)),
Table_Index[ID],$Q1507,Table_Index[year],$R1507)/COUNTIFS(Table_Index[Quarter],"&lt;&gt;''",Table_Index[ID],$Q1507,Table_Index[year],$R1507)</f>
        <v>5.7672750000000005E-3</v>
      </c>
      <c r="X1507">
        <f>SUMIFS(INDEX(Table_Index[],,MATCH(X$12,Table_Index[#Headers],0)),
Table_Index[ID],$Q1507,Table_Index[year],$R1507)/COUNTIFS(Table_Index[Quarter],"&lt;&gt;''",Table_Index[ID],$Q1507,Table_Index[year],$R1507)</f>
        <v>0.22559765000000001</v>
      </c>
      <c r="Y1507">
        <f>SUMIFS(INDEX(Table_Index[],,MATCH(Y$12,Table_Index[#Headers],0)),
Table_Index[ID],$Q1507,Table_Index[year],$R1507)/COUNTIFS(Table_Index[Quarter],"&lt;&gt;''",Table_Index[ID],$Q1507,Table_Index[year],$R1507)</f>
        <v>0.11792859999999999</v>
      </c>
      <c r="Z1507">
        <f>SUMIFS(INDEX(Table_Index[],,MATCH(Z$12,Table_Index[#Headers],0)),
Table_Index[ID],$Q1507,Table_Index[year],$R1507)/COUNTIFS(Table_Index[Quarter],"&lt;&gt;''",Table_Index[ID],$Q1507,Table_Index[year],$R1507)</f>
        <v>0.12214644999999999</v>
      </c>
      <c r="AA1507">
        <f>SUMIFS(INDEX(Table_Index[],,MATCH(AA$12,Table_Index[#Headers],0)),
Table_Index[ID],$Q1507,Table_Index[year],$R1507)/COUNTIFS(Table_Index[Quarter],"&lt;&gt;''",Table_Index[ID],$Q1507,Table_Index[year],$R1507)</f>
        <v>0.13852367500000001</v>
      </c>
      <c r="AB1507">
        <f>SUMIFS(INDEX(Table_Index[],,MATCH(AB$12,Table_Index[#Headers],0)),
Table_Index[ID],$Q1507,Table_Index[year],$R1507)/COUNTIFS(Table_Index[Quarter],"&lt;&gt;''",Table_Index[ID],$Q1507,Table_Index[year],$R1507)</f>
        <v>3.7855000000000002E-3</v>
      </c>
      <c r="AC1507" s="24">
        <f t="shared" si="94"/>
        <v>1.0000000000000002</v>
      </c>
      <c r="AD1507">
        <f>COUNTIFS(Table_Index[Quarter],"&lt;&gt;''",Table_Index[ID],$Q1507,Table_Index[year],$R1507)</f>
        <v>4</v>
      </c>
      <c r="AE1507" s="34">
        <f t="shared" si="95"/>
        <v>0.8573352050378662</v>
      </c>
    </row>
    <row r="1508" spans="1:31" x14ac:dyDescent="0.3">
      <c r="A1508">
        <v>9188</v>
      </c>
      <c r="B1508">
        <v>2006</v>
      </c>
      <c r="C1508">
        <v>1</v>
      </c>
      <c r="D1508">
        <v>0.13086719999999999</v>
      </c>
      <c r="E1508">
        <v>0.16140289999999999</v>
      </c>
      <c r="F1508">
        <v>0.1439539</v>
      </c>
      <c r="G1508">
        <v>2.09388E-2</v>
      </c>
      <c r="H1508">
        <v>0</v>
      </c>
      <c r="I1508">
        <v>0.26173439999999998</v>
      </c>
      <c r="J1508">
        <v>7.3285600000000006E-2</v>
      </c>
      <c r="K1508">
        <v>2.7482099999999999E-2</v>
      </c>
      <c r="L1508">
        <v>0.17667070000000001</v>
      </c>
      <c r="M1508">
        <v>3.6643000000000001E-3</v>
      </c>
      <c r="O1508" t="str">
        <f>Table_Index[[#This Row],[ID]]&amp;Table_Index[[#This Row],[year]]</f>
        <v>91882006</v>
      </c>
      <c r="P1508" t="str">
        <v>94212007</v>
      </c>
      <c r="Q1508" t="str">
        <f t="shared" si="92"/>
        <v>9421</v>
      </c>
      <c r="R1508" t="str">
        <f t="shared" si="93"/>
        <v>2007</v>
      </c>
      <c r="S1508">
        <f>SUMIFS(INDEX(Table_Index[],,MATCH(S$12,Table_Index[#Headers],0)),
Table_Index[ID],$Q1508,Table_Index[year],$R1508)/COUNTIFS(Table_Index[Quarter],"&lt;&gt;''",Table_Index[ID],$Q1508,Table_Index[year],$R1508)</f>
        <v>9.2184199999999994E-2</v>
      </c>
      <c r="T1508">
        <f>SUMIFS(INDEX(Table_Index[],,MATCH(T$12,Table_Index[#Headers],0)),
Table_Index[ID],$Q1508,Table_Index[year],$R1508)/COUNTIFS(Table_Index[Quarter],"&lt;&gt;''",Table_Index[ID],$Q1508,Table_Index[year],$R1508)</f>
        <v>5.6170075E-2</v>
      </c>
      <c r="U1508">
        <f>SUMIFS(INDEX(Table_Index[],,MATCH(U$12,Table_Index[#Headers],0)),
Table_Index[ID],$Q1508,Table_Index[year],$R1508)/COUNTIFS(Table_Index[Quarter],"&lt;&gt;''",Table_Index[ID],$Q1508,Table_Index[year],$R1508)</f>
        <v>7.224182500000001E-2</v>
      </c>
      <c r="V1508">
        <f>SUMIFS(INDEX(Table_Index[],,MATCH(V$12,Table_Index[#Headers],0)),
Table_Index[ID],$Q1508,Table_Index[year],$R1508)/COUNTIFS(Table_Index[Quarter],"&lt;&gt;''",Table_Index[ID],$Q1508,Table_Index[year],$R1508)</f>
        <v>0.13014790000000001</v>
      </c>
      <c r="W1508">
        <f>SUMIFS(INDEX(Table_Index[],,MATCH(W$12,Table_Index[#Headers],0)),
Table_Index[ID],$Q1508,Table_Index[year],$R1508)/COUNTIFS(Table_Index[Quarter],"&lt;&gt;''",Table_Index[ID],$Q1508,Table_Index[year],$R1508)</f>
        <v>0</v>
      </c>
      <c r="X1508">
        <f>SUMIFS(INDEX(Table_Index[],,MATCH(X$12,Table_Index[#Headers],0)),
Table_Index[ID],$Q1508,Table_Index[year],$R1508)/COUNTIFS(Table_Index[Quarter],"&lt;&gt;''",Table_Index[ID],$Q1508,Table_Index[year],$R1508)</f>
        <v>0.26586065000000003</v>
      </c>
      <c r="Y1508">
        <f>SUMIFS(INDEX(Table_Index[],,MATCH(Y$12,Table_Index[#Headers],0)),
Table_Index[ID],$Q1508,Table_Index[year],$R1508)/COUNTIFS(Table_Index[Quarter],"&lt;&gt;''",Table_Index[ID],$Q1508,Table_Index[year],$R1508)</f>
        <v>0.11890120000000001</v>
      </c>
      <c r="Z1508">
        <f>SUMIFS(INDEX(Table_Index[],,MATCH(Z$12,Table_Index[#Headers],0)),
Table_Index[ID],$Q1508,Table_Index[year],$R1508)/COUNTIFS(Table_Index[Quarter],"&lt;&gt;''",Table_Index[ID],$Q1508,Table_Index[year],$R1508)</f>
        <v>0.176977625</v>
      </c>
      <c r="AA1508">
        <f>SUMIFS(INDEX(Table_Index[],,MATCH(AA$12,Table_Index[#Headers],0)),
Table_Index[ID],$Q1508,Table_Index[year],$R1508)/COUNTIFS(Table_Index[Quarter],"&lt;&gt;''",Table_Index[ID],$Q1508,Table_Index[year],$R1508)</f>
        <v>7.8269499999999992E-2</v>
      </c>
      <c r="AB1508">
        <f>SUMIFS(INDEX(Table_Index[],,MATCH(AB$12,Table_Index[#Headers],0)),
Table_Index[ID],$Q1508,Table_Index[year],$R1508)/COUNTIFS(Table_Index[Quarter],"&lt;&gt;''",Table_Index[ID],$Q1508,Table_Index[year],$R1508)</f>
        <v>9.247024999999999E-3</v>
      </c>
      <c r="AC1508" s="24">
        <f t="shared" si="94"/>
        <v>1</v>
      </c>
      <c r="AD1508">
        <f>COUNTIFS(Table_Index[Quarter],"&lt;&gt;''",Table_Index[ID],$Q1508,Table_Index[year],$R1508)</f>
        <v>4</v>
      </c>
      <c r="AE1508" s="34">
        <f t="shared" si="95"/>
        <v>0.84383755635900992</v>
      </c>
    </row>
    <row r="1509" spans="1:31" x14ac:dyDescent="0.3">
      <c r="A1509">
        <v>9188</v>
      </c>
      <c r="B1509">
        <v>2006</v>
      </c>
      <c r="C1509">
        <v>2</v>
      </c>
      <c r="D1509">
        <v>9.0615399999999999E-2</v>
      </c>
      <c r="E1509">
        <v>0.11819399999999999</v>
      </c>
      <c r="F1509">
        <v>0.1300134</v>
      </c>
      <c r="G1509">
        <v>0.15365219999999999</v>
      </c>
      <c r="H1509">
        <v>0</v>
      </c>
      <c r="I1509">
        <v>0.28366560000000002</v>
      </c>
      <c r="J1509">
        <v>2.9548499999999998E-2</v>
      </c>
      <c r="K1509">
        <v>2.8366599999999999E-2</v>
      </c>
      <c r="L1509">
        <v>0.16192580000000001</v>
      </c>
      <c r="M1509">
        <v>4.0185999999999998E-3</v>
      </c>
      <c r="O1509" t="str">
        <f>Table_Index[[#This Row],[ID]]&amp;Table_Index[[#This Row],[year]]</f>
        <v>91882006</v>
      </c>
      <c r="P1509" t="str">
        <v>94212008</v>
      </c>
      <c r="Q1509" t="str">
        <f t="shared" si="92"/>
        <v>9421</v>
      </c>
      <c r="R1509" t="str">
        <f t="shared" si="93"/>
        <v>2008</v>
      </c>
      <c r="S1509">
        <f>SUMIFS(INDEX(Table_Index[],,MATCH(S$12,Table_Index[#Headers],0)),
Table_Index[ID],$Q1509,Table_Index[year],$R1509)/COUNTIFS(Table_Index[Quarter],"&lt;&gt;''",Table_Index[ID],$Q1509,Table_Index[year],$R1509)</f>
        <v>0.15709932500000001</v>
      </c>
      <c r="T1509">
        <f>SUMIFS(INDEX(Table_Index[],,MATCH(T$12,Table_Index[#Headers],0)),
Table_Index[ID],$Q1509,Table_Index[year],$R1509)/COUNTIFS(Table_Index[Quarter],"&lt;&gt;''",Table_Index[ID],$Q1509,Table_Index[year],$R1509)</f>
        <v>8.4513624999999995E-2</v>
      </c>
      <c r="U1509">
        <f>SUMIFS(INDEX(Table_Index[],,MATCH(U$12,Table_Index[#Headers],0)),
Table_Index[ID],$Q1509,Table_Index[year],$R1509)/COUNTIFS(Table_Index[Quarter],"&lt;&gt;''",Table_Index[ID],$Q1509,Table_Index[year],$R1509)</f>
        <v>0.12693995</v>
      </c>
      <c r="V1509">
        <f>SUMIFS(INDEX(Table_Index[],,MATCH(V$12,Table_Index[#Headers],0)),
Table_Index[ID],$Q1509,Table_Index[year],$R1509)/COUNTIFS(Table_Index[Quarter],"&lt;&gt;''",Table_Index[ID],$Q1509,Table_Index[year],$R1509)</f>
        <v>0.17467637499999999</v>
      </c>
      <c r="W1509">
        <f>SUMIFS(INDEX(Table_Index[],,MATCH(W$12,Table_Index[#Headers],0)),
Table_Index[ID],$Q1509,Table_Index[year],$R1509)/COUNTIFS(Table_Index[Quarter],"&lt;&gt;''",Table_Index[ID],$Q1509,Table_Index[year],$R1509)</f>
        <v>1.1371124999999999E-2</v>
      </c>
      <c r="X1509">
        <f>SUMIFS(INDEX(Table_Index[],,MATCH(X$12,Table_Index[#Headers],0)),
Table_Index[ID],$Q1509,Table_Index[year],$R1509)/COUNTIFS(Table_Index[Quarter],"&lt;&gt;''",Table_Index[ID],$Q1509,Table_Index[year],$R1509)</f>
        <v>0.159812225</v>
      </c>
      <c r="Y1509">
        <f>SUMIFS(INDEX(Table_Index[],,MATCH(Y$12,Table_Index[#Headers],0)),
Table_Index[ID],$Q1509,Table_Index[year],$R1509)/COUNTIFS(Table_Index[Quarter],"&lt;&gt;''",Table_Index[ID],$Q1509,Table_Index[year],$R1509)</f>
        <v>0.12571309999999999</v>
      </c>
      <c r="Z1509">
        <f>SUMIFS(INDEX(Table_Index[],,MATCH(Z$12,Table_Index[#Headers],0)),
Table_Index[ID],$Q1509,Table_Index[year],$R1509)/COUNTIFS(Table_Index[Quarter],"&lt;&gt;''",Table_Index[ID],$Q1509,Table_Index[year],$R1509)</f>
        <v>7.5799699999999984E-2</v>
      </c>
      <c r="AA1509">
        <f>SUMIFS(INDEX(Table_Index[],,MATCH(AA$12,Table_Index[#Headers],0)),
Table_Index[ID],$Q1509,Table_Index[year],$R1509)/COUNTIFS(Table_Index[Quarter],"&lt;&gt;''",Table_Index[ID],$Q1509,Table_Index[year],$R1509)</f>
        <v>7.7259675E-2</v>
      </c>
      <c r="AB1509">
        <f>SUMIFS(INDEX(Table_Index[],,MATCH(AB$12,Table_Index[#Headers],0)),
Table_Index[ID],$Q1509,Table_Index[year],$R1509)/COUNTIFS(Table_Index[Quarter],"&lt;&gt;''",Table_Index[ID],$Q1509,Table_Index[year],$R1509)</f>
        <v>6.8149749999999992E-3</v>
      </c>
      <c r="AC1509" s="24">
        <f t="shared" si="94"/>
        <v>1.000000075</v>
      </c>
      <c r="AD1509">
        <f>COUNTIFS(Table_Index[Quarter],"&lt;&gt;''",Table_Index[ID],$Q1509,Table_Index[year],$R1509)</f>
        <v>4</v>
      </c>
      <c r="AE1509" s="34">
        <f t="shared" si="95"/>
        <v>0.86831753334448813</v>
      </c>
    </row>
    <row r="1510" spans="1:31" x14ac:dyDescent="0.3">
      <c r="A1510">
        <v>9188</v>
      </c>
      <c r="B1510">
        <v>2006</v>
      </c>
      <c r="C1510">
        <v>3</v>
      </c>
      <c r="D1510">
        <v>0.14247860000000001</v>
      </c>
      <c r="E1510">
        <v>6.1354400000000003E-2</v>
      </c>
      <c r="F1510">
        <v>6.8171599999999999E-2</v>
      </c>
      <c r="G1510">
        <v>0.1826998</v>
      </c>
      <c r="H1510">
        <v>1.31798E-2</v>
      </c>
      <c r="I1510">
        <v>0.29995490000000002</v>
      </c>
      <c r="J1510">
        <v>0.1172551</v>
      </c>
      <c r="K1510">
        <v>2.8632100000000001E-2</v>
      </c>
      <c r="L1510">
        <v>8.1910800000000006E-2</v>
      </c>
      <c r="M1510">
        <v>4.3629999999999997E-3</v>
      </c>
      <c r="O1510" t="str">
        <f>Table_Index[[#This Row],[ID]]&amp;Table_Index[[#This Row],[year]]</f>
        <v>91882006</v>
      </c>
      <c r="P1510" t="str">
        <v>94212009</v>
      </c>
      <c r="Q1510" t="str">
        <f t="shared" si="92"/>
        <v>9421</v>
      </c>
      <c r="R1510" t="str">
        <f t="shared" si="93"/>
        <v>2009</v>
      </c>
      <c r="S1510">
        <f>SUMIFS(INDEX(Table_Index[],,MATCH(S$12,Table_Index[#Headers],0)),
Table_Index[ID],$Q1510,Table_Index[year],$R1510)/COUNTIFS(Table_Index[Quarter],"&lt;&gt;''",Table_Index[ID],$Q1510,Table_Index[year],$R1510)</f>
        <v>8.9742625000000006E-2</v>
      </c>
      <c r="T1510">
        <f>SUMIFS(INDEX(Table_Index[],,MATCH(T$12,Table_Index[#Headers],0)),
Table_Index[ID],$Q1510,Table_Index[year],$R1510)/COUNTIFS(Table_Index[Quarter],"&lt;&gt;''",Table_Index[ID],$Q1510,Table_Index[year],$R1510)</f>
        <v>0.19289132499999997</v>
      </c>
      <c r="U1510">
        <f>SUMIFS(INDEX(Table_Index[],,MATCH(U$12,Table_Index[#Headers],0)),
Table_Index[ID],$Q1510,Table_Index[year],$R1510)/COUNTIFS(Table_Index[Quarter],"&lt;&gt;''",Table_Index[ID],$Q1510,Table_Index[year],$R1510)</f>
        <v>6.2073049999999991E-2</v>
      </c>
      <c r="V1510">
        <f>SUMIFS(INDEX(Table_Index[],,MATCH(V$12,Table_Index[#Headers],0)),
Table_Index[ID],$Q1510,Table_Index[year],$R1510)/COUNTIFS(Table_Index[Quarter],"&lt;&gt;''",Table_Index[ID],$Q1510,Table_Index[year],$R1510)</f>
        <v>9.64864E-2</v>
      </c>
      <c r="W1510">
        <f>SUMIFS(INDEX(Table_Index[],,MATCH(W$12,Table_Index[#Headers],0)),
Table_Index[ID],$Q1510,Table_Index[year],$R1510)/COUNTIFS(Table_Index[Quarter],"&lt;&gt;''",Table_Index[ID],$Q1510,Table_Index[year],$R1510)</f>
        <v>4.0096199999999999E-2</v>
      </c>
      <c r="X1510">
        <f>SUMIFS(INDEX(Table_Index[],,MATCH(X$12,Table_Index[#Headers],0)),
Table_Index[ID],$Q1510,Table_Index[year],$R1510)/COUNTIFS(Table_Index[Quarter],"&lt;&gt;''",Table_Index[ID],$Q1510,Table_Index[year],$R1510)</f>
        <v>0.30027524999999999</v>
      </c>
      <c r="Y1510">
        <f>SUMIFS(INDEX(Table_Index[],,MATCH(Y$12,Table_Index[#Headers],0)),
Table_Index[ID],$Q1510,Table_Index[year],$R1510)/COUNTIFS(Table_Index[Quarter],"&lt;&gt;''",Table_Index[ID],$Q1510,Table_Index[year],$R1510)</f>
        <v>0.101025525</v>
      </c>
      <c r="Z1510">
        <f>SUMIFS(INDEX(Table_Index[],,MATCH(Z$12,Table_Index[#Headers],0)),
Table_Index[ID],$Q1510,Table_Index[year],$R1510)/COUNTIFS(Table_Index[Quarter],"&lt;&gt;''",Table_Index[ID],$Q1510,Table_Index[year],$R1510)</f>
        <v>2.3251649999999999E-2</v>
      </c>
      <c r="AA1510">
        <f>SUMIFS(INDEX(Table_Index[],,MATCH(AA$12,Table_Index[#Headers],0)),
Table_Index[ID],$Q1510,Table_Index[year],$R1510)/COUNTIFS(Table_Index[Quarter],"&lt;&gt;''",Table_Index[ID],$Q1510,Table_Index[year],$R1510)</f>
        <v>8.8065774999999999E-2</v>
      </c>
      <c r="AB1510">
        <f>SUMIFS(INDEX(Table_Index[],,MATCH(AB$12,Table_Index[#Headers],0)),
Table_Index[ID],$Q1510,Table_Index[year],$R1510)/COUNTIFS(Table_Index[Quarter],"&lt;&gt;''",Table_Index[ID],$Q1510,Table_Index[year],$R1510)</f>
        <v>6.0921750000000009E-3</v>
      </c>
      <c r="AC1510" s="24">
        <f t="shared" si="94"/>
        <v>0.99999997499999993</v>
      </c>
      <c r="AD1510">
        <f>COUNTIFS(Table_Index[Quarter],"&lt;&gt;''",Table_Index[ID],$Q1510,Table_Index[year],$R1510)</f>
        <v>4</v>
      </c>
      <c r="AE1510" s="34">
        <f t="shared" si="95"/>
        <v>0.83126408680775943</v>
      </c>
    </row>
    <row r="1511" spans="1:31" x14ac:dyDescent="0.3">
      <c r="A1511">
        <v>9188</v>
      </c>
      <c r="B1511">
        <v>2006</v>
      </c>
      <c r="C1511">
        <v>4</v>
      </c>
      <c r="D1511">
        <v>5.0739699999999999E-2</v>
      </c>
      <c r="E1511">
        <v>9.8660600000000001E-2</v>
      </c>
      <c r="F1511">
        <v>7.0471800000000001E-2</v>
      </c>
      <c r="G1511">
        <v>5.6377499999999997E-2</v>
      </c>
      <c r="H1511">
        <v>5.3558599999999998E-2</v>
      </c>
      <c r="I1511">
        <v>0.24383250000000001</v>
      </c>
      <c r="J1511">
        <v>0.20789189999999999</v>
      </c>
      <c r="K1511">
        <v>3.5235900000000001E-2</v>
      </c>
      <c r="L1511">
        <v>0.17735409999999999</v>
      </c>
      <c r="M1511">
        <v>5.8773999999999996E-3</v>
      </c>
      <c r="O1511" t="str">
        <f>Table_Index[[#This Row],[ID]]&amp;Table_Index[[#This Row],[year]]</f>
        <v>91882006</v>
      </c>
      <c r="P1511" t="str">
        <v>94212010</v>
      </c>
      <c r="Q1511" t="str">
        <f t="shared" si="92"/>
        <v>9421</v>
      </c>
      <c r="R1511" t="str">
        <f t="shared" si="93"/>
        <v>2010</v>
      </c>
      <c r="S1511">
        <f>SUMIFS(INDEX(Table_Index[],,MATCH(S$12,Table_Index[#Headers],0)),
Table_Index[ID],$Q1511,Table_Index[year],$R1511)/COUNTIFS(Table_Index[Quarter],"&lt;&gt;''",Table_Index[ID],$Q1511,Table_Index[year],$R1511)</f>
        <v>4.0701500000000002E-2</v>
      </c>
      <c r="T1511">
        <f>SUMIFS(INDEX(Table_Index[],,MATCH(T$12,Table_Index[#Headers],0)),
Table_Index[ID],$Q1511,Table_Index[year],$R1511)/COUNTIFS(Table_Index[Quarter],"&lt;&gt;''",Table_Index[ID],$Q1511,Table_Index[year],$R1511)</f>
        <v>8.285832500000001E-2</v>
      </c>
      <c r="U1511">
        <f>SUMIFS(INDEX(Table_Index[],,MATCH(U$12,Table_Index[#Headers],0)),
Table_Index[ID],$Q1511,Table_Index[year],$R1511)/COUNTIFS(Table_Index[Quarter],"&lt;&gt;''",Table_Index[ID],$Q1511,Table_Index[year],$R1511)</f>
        <v>8.5688800000000009E-2</v>
      </c>
      <c r="V1511">
        <f>SUMIFS(INDEX(Table_Index[],,MATCH(V$12,Table_Index[#Headers],0)),
Table_Index[ID],$Q1511,Table_Index[year],$R1511)/COUNTIFS(Table_Index[Quarter],"&lt;&gt;''",Table_Index[ID],$Q1511,Table_Index[year],$R1511)</f>
        <v>0.18191774999999999</v>
      </c>
      <c r="W1511">
        <f>SUMIFS(INDEX(Table_Index[],,MATCH(W$12,Table_Index[#Headers],0)),
Table_Index[ID],$Q1511,Table_Index[year],$R1511)/COUNTIFS(Table_Index[Quarter],"&lt;&gt;''",Table_Index[ID],$Q1511,Table_Index[year],$R1511)</f>
        <v>7.8498000000000005E-3</v>
      </c>
      <c r="X1511">
        <f>SUMIFS(INDEX(Table_Index[],,MATCH(X$12,Table_Index[#Headers],0)),
Table_Index[ID],$Q1511,Table_Index[year],$R1511)/COUNTIFS(Table_Index[Quarter],"&lt;&gt;''",Table_Index[ID],$Q1511,Table_Index[year],$R1511)</f>
        <v>0.3761777</v>
      </c>
      <c r="Y1511">
        <f>SUMIFS(INDEX(Table_Index[],,MATCH(Y$12,Table_Index[#Headers],0)),
Table_Index[ID],$Q1511,Table_Index[year],$R1511)/COUNTIFS(Table_Index[Quarter],"&lt;&gt;''",Table_Index[ID],$Q1511,Table_Index[year],$R1511)</f>
        <v>6.9704300000000011E-2</v>
      </c>
      <c r="Z1511">
        <f>SUMIFS(INDEX(Table_Index[],,MATCH(Z$12,Table_Index[#Headers],0)),
Table_Index[ID],$Q1511,Table_Index[year],$R1511)/COUNTIFS(Table_Index[Quarter],"&lt;&gt;''",Table_Index[ID],$Q1511,Table_Index[year],$R1511)</f>
        <v>3.9019375000000002E-2</v>
      </c>
      <c r="AA1511">
        <f>SUMIFS(INDEX(Table_Index[],,MATCH(AA$12,Table_Index[#Headers],0)),
Table_Index[ID],$Q1511,Table_Index[year],$R1511)/COUNTIFS(Table_Index[Quarter],"&lt;&gt;''",Table_Index[ID],$Q1511,Table_Index[year],$R1511)</f>
        <v>0.110609075</v>
      </c>
      <c r="AB1511">
        <f>SUMIFS(INDEX(Table_Index[],,MATCH(AB$12,Table_Index[#Headers],0)),
Table_Index[ID],$Q1511,Table_Index[year],$R1511)/COUNTIFS(Table_Index[Quarter],"&lt;&gt;''",Table_Index[ID],$Q1511,Table_Index[year],$R1511)</f>
        <v>5.4733000000000004E-3</v>
      </c>
      <c r="AC1511" s="24">
        <f t="shared" si="94"/>
        <v>0.99999992500000001</v>
      </c>
      <c r="AD1511">
        <f>COUNTIFS(Table_Index[Quarter],"&lt;&gt;''",Table_Index[ID],$Q1511,Table_Index[year],$R1511)</f>
        <v>4</v>
      </c>
      <c r="AE1511" s="34">
        <f t="shared" si="95"/>
        <v>0.79082444077898562</v>
      </c>
    </row>
    <row r="1512" spans="1:31" x14ac:dyDescent="0.3">
      <c r="A1512">
        <v>9189</v>
      </c>
      <c r="B1512">
        <v>2003</v>
      </c>
      <c r="C1512">
        <v>1</v>
      </c>
      <c r="D1512">
        <v>0.121519</v>
      </c>
      <c r="E1512">
        <v>0</v>
      </c>
      <c r="F1512">
        <v>8.1012700000000007E-2</v>
      </c>
      <c r="G1512">
        <v>0.1493671</v>
      </c>
      <c r="H1512">
        <v>0</v>
      </c>
      <c r="I1512">
        <v>0.56708860000000005</v>
      </c>
      <c r="J1512">
        <v>0</v>
      </c>
      <c r="K1512">
        <v>4.0506300000000002E-2</v>
      </c>
      <c r="L1512">
        <v>4.0506300000000002E-2</v>
      </c>
      <c r="M1512">
        <v>0</v>
      </c>
      <c r="O1512" t="str">
        <f>Table_Index[[#This Row],[ID]]&amp;Table_Index[[#This Row],[year]]</f>
        <v>91892003</v>
      </c>
      <c r="P1512" t="str">
        <v>94212011</v>
      </c>
      <c r="Q1512" t="str">
        <f t="shared" si="92"/>
        <v>9421</v>
      </c>
      <c r="R1512" t="str">
        <f t="shared" si="93"/>
        <v>2011</v>
      </c>
      <c r="S1512">
        <f>SUMIFS(INDEX(Table_Index[],,MATCH(S$12,Table_Index[#Headers],0)),
Table_Index[ID],$Q1512,Table_Index[year],$R1512)/COUNTIFS(Table_Index[Quarter],"&lt;&gt;''",Table_Index[ID],$Q1512,Table_Index[year],$R1512)</f>
        <v>4.7422625000000003E-2</v>
      </c>
      <c r="T1512">
        <f>SUMIFS(INDEX(Table_Index[],,MATCH(T$12,Table_Index[#Headers],0)),
Table_Index[ID],$Q1512,Table_Index[year],$R1512)/COUNTIFS(Table_Index[Quarter],"&lt;&gt;''",Table_Index[ID],$Q1512,Table_Index[year],$R1512)</f>
        <v>8.0988000000000018E-2</v>
      </c>
      <c r="U1512">
        <f>SUMIFS(INDEX(Table_Index[],,MATCH(U$12,Table_Index[#Headers],0)),
Table_Index[ID],$Q1512,Table_Index[year],$R1512)/COUNTIFS(Table_Index[Quarter],"&lt;&gt;''",Table_Index[ID],$Q1512,Table_Index[year],$R1512)</f>
        <v>0.13725585000000001</v>
      </c>
      <c r="V1512">
        <f>SUMIFS(INDEX(Table_Index[],,MATCH(V$12,Table_Index[#Headers],0)),
Table_Index[ID],$Q1512,Table_Index[year],$R1512)/COUNTIFS(Table_Index[Quarter],"&lt;&gt;''",Table_Index[ID],$Q1512,Table_Index[year],$R1512)</f>
        <v>0.21689332499999997</v>
      </c>
      <c r="W1512">
        <f>SUMIFS(INDEX(Table_Index[],,MATCH(W$12,Table_Index[#Headers],0)),
Table_Index[ID],$Q1512,Table_Index[year],$R1512)/COUNTIFS(Table_Index[Quarter],"&lt;&gt;''",Table_Index[ID],$Q1512,Table_Index[year],$R1512)</f>
        <v>1.1528500000000001E-2</v>
      </c>
      <c r="X1512">
        <f>SUMIFS(INDEX(Table_Index[],,MATCH(X$12,Table_Index[#Headers],0)),
Table_Index[ID],$Q1512,Table_Index[year],$R1512)/COUNTIFS(Table_Index[Quarter],"&lt;&gt;''",Table_Index[ID],$Q1512,Table_Index[year],$R1512)</f>
        <v>0.29311627500000004</v>
      </c>
      <c r="Y1512">
        <f>SUMIFS(INDEX(Table_Index[],,MATCH(Y$12,Table_Index[#Headers],0)),
Table_Index[ID],$Q1512,Table_Index[year],$R1512)/COUNTIFS(Table_Index[Quarter],"&lt;&gt;''",Table_Index[ID],$Q1512,Table_Index[year],$R1512)</f>
        <v>8.9096350000000005E-2</v>
      </c>
      <c r="Z1512">
        <f>SUMIFS(INDEX(Table_Index[],,MATCH(Z$12,Table_Index[#Headers],0)),
Table_Index[ID],$Q1512,Table_Index[year],$R1512)/COUNTIFS(Table_Index[Quarter],"&lt;&gt;''",Table_Index[ID],$Q1512,Table_Index[year],$R1512)</f>
        <v>3.4185974999999993E-2</v>
      </c>
      <c r="AA1512">
        <f>SUMIFS(INDEX(Table_Index[],,MATCH(AA$12,Table_Index[#Headers],0)),
Table_Index[ID],$Q1512,Table_Index[year],$R1512)/COUNTIFS(Table_Index[Quarter],"&lt;&gt;''",Table_Index[ID],$Q1512,Table_Index[year],$R1512)</f>
        <v>8.2344525000000002E-2</v>
      </c>
      <c r="AB1512">
        <f>SUMIFS(INDEX(Table_Index[],,MATCH(AB$12,Table_Index[#Headers],0)),
Table_Index[ID],$Q1512,Table_Index[year],$R1512)/COUNTIFS(Table_Index[Quarter],"&lt;&gt;''",Table_Index[ID],$Q1512,Table_Index[year],$R1512)</f>
        <v>7.1686249999999997E-3</v>
      </c>
      <c r="AC1512" s="24">
        <f t="shared" si="94"/>
        <v>1.0000000500000001</v>
      </c>
      <c r="AD1512">
        <f>COUNTIFS(Table_Index[Quarter],"&lt;&gt;''",Table_Index[ID],$Q1512,Table_Index[year],$R1512)</f>
        <v>4</v>
      </c>
      <c r="AE1512" s="34">
        <f t="shared" si="95"/>
        <v>0.82332124827131625</v>
      </c>
    </row>
    <row r="1513" spans="1:31" x14ac:dyDescent="0.3">
      <c r="A1513">
        <v>9189</v>
      </c>
      <c r="B1513">
        <v>2003</v>
      </c>
      <c r="C1513">
        <v>2</v>
      </c>
      <c r="D1513">
        <v>0.2512953</v>
      </c>
      <c r="E1513">
        <v>9.5854900000000007E-2</v>
      </c>
      <c r="F1513">
        <v>0.10362689999999999</v>
      </c>
      <c r="G1513">
        <v>0</v>
      </c>
      <c r="H1513">
        <v>0</v>
      </c>
      <c r="I1513">
        <v>0.41450769999999998</v>
      </c>
      <c r="J1513">
        <v>1.81347E-2</v>
      </c>
      <c r="K1513">
        <v>5.1813499999999998E-2</v>
      </c>
      <c r="L1513">
        <v>5.1813499999999998E-2</v>
      </c>
      <c r="M1513">
        <v>1.29534E-2</v>
      </c>
      <c r="O1513" t="str">
        <f>Table_Index[[#This Row],[ID]]&amp;Table_Index[[#This Row],[year]]</f>
        <v>91892003</v>
      </c>
      <c r="P1513" t="str">
        <v>94212012</v>
      </c>
      <c r="Q1513" t="str">
        <f t="shared" si="92"/>
        <v>9421</v>
      </c>
      <c r="R1513" t="str">
        <f t="shared" si="93"/>
        <v>2012</v>
      </c>
      <c r="S1513">
        <f>SUMIFS(INDEX(Table_Index[],,MATCH(S$12,Table_Index[#Headers],0)),
Table_Index[ID],$Q1513,Table_Index[year],$R1513)/COUNTIFS(Table_Index[Quarter],"&lt;&gt;''",Table_Index[ID],$Q1513,Table_Index[year],$R1513)</f>
        <v>2.375905E-2</v>
      </c>
      <c r="T1513">
        <f>SUMIFS(INDEX(Table_Index[],,MATCH(T$12,Table_Index[#Headers],0)),
Table_Index[ID],$Q1513,Table_Index[year],$R1513)/COUNTIFS(Table_Index[Quarter],"&lt;&gt;''",Table_Index[ID],$Q1513,Table_Index[year],$R1513)</f>
        <v>6.3406875000000001E-2</v>
      </c>
      <c r="U1513">
        <f>SUMIFS(INDEX(Table_Index[],,MATCH(U$12,Table_Index[#Headers],0)),
Table_Index[ID],$Q1513,Table_Index[year],$R1513)/COUNTIFS(Table_Index[Quarter],"&lt;&gt;''",Table_Index[ID],$Q1513,Table_Index[year],$R1513)</f>
        <v>9.0445150000000002E-2</v>
      </c>
      <c r="V1513">
        <f>SUMIFS(INDEX(Table_Index[],,MATCH(V$12,Table_Index[#Headers],0)),
Table_Index[ID],$Q1513,Table_Index[year],$R1513)/COUNTIFS(Table_Index[Quarter],"&lt;&gt;''",Table_Index[ID],$Q1513,Table_Index[year],$R1513)</f>
        <v>0.12271457499999999</v>
      </c>
      <c r="W1513">
        <f>SUMIFS(INDEX(Table_Index[],,MATCH(W$12,Table_Index[#Headers],0)),
Table_Index[ID],$Q1513,Table_Index[year],$R1513)/COUNTIFS(Table_Index[Quarter],"&lt;&gt;''",Table_Index[ID],$Q1513,Table_Index[year],$R1513)</f>
        <v>8.4197000000000004E-3</v>
      </c>
      <c r="X1513">
        <f>SUMIFS(INDEX(Table_Index[],,MATCH(X$12,Table_Index[#Headers],0)),
Table_Index[ID],$Q1513,Table_Index[year],$R1513)/COUNTIFS(Table_Index[Quarter],"&lt;&gt;''",Table_Index[ID],$Q1513,Table_Index[year],$R1513)</f>
        <v>0.46557590000000004</v>
      </c>
      <c r="Y1513">
        <f>SUMIFS(INDEX(Table_Index[],,MATCH(Y$12,Table_Index[#Headers],0)),
Table_Index[ID],$Q1513,Table_Index[year],$R1513)/COUNTIFS(Table_Index[Quarter],"&lt;&gt;''",Table_Index[ID],$Q1513,Table_Index[year],$R1513)</f>
        <v>7.7742775E-2</v>
      </c>
      <c r="Z1513">
        <f>SUMIFS(INDEX(Table_Index[],,MATCH(Z$12,Table_Index[#Headers],0)),
Table_Index[ID],$Q1513,Table_Index[year],$R1513)/COUNTIFS(Table_Index[Quarter],"&lt;&gt;''",Table_Index[ID],$Q1513,Table_Index[year],$R1513)</f>
        <v>6.1025250000000003E-2</v>
      </c>
      <c r="AA1513">
        <f>SUMIFS(INDEX(Table_Index[],,MATCH(AA$12,Table_Index[#Headers],0)),
Table_Index[ID],$Q1513,Table_Index[year],$R1513)/COUNTIFS(Table_Index[Quarter],"&lt;&gt;''",Table_Index[ID],$Q1513,Table_Index[year],$R1513)</f>
        <v>7.3930549999999998E-2</v>
      </c>
      <c r="AB1513">
        <f>SUMIFS(INDEX(Table_Index[],,MATCH(AB$12,Table_Index[#Headers],0)),
Table_Index[ID],$Q1513,Table_Index[year],$R1513)/COUNTIFS(Table_Index[Quarter],"&lt;&gt;''",Table_Index[ID],$Q1513,Table_Index[year],$R1513)</f>
        <v>1.2980149999999999E-2</v>
      </c>
      <c r="AC1513" s="24">
        <f t="shared" si="94"/>
        <v>0.99999997500000015</v>
      </c>
      <c r="AD1513">
        <f>COUNTIFS(Table_Index[Quarter],"&lt;&gt;''",Table_Index[ID],$Q1513,Table_Index[year],$R1513)</f>
        <v>4</v>
      </c>
      <c r="AE1513" s="34">
        <f t="shared" si="95"/>
        <v>0.73994184294139065</v>
      </c>
    </row>
    <row r="1514" spans="1:31" x14ac:dyDescent="0.3">
      <c r="A1514">
        <v>9189</v>
      </c>
      <c r="B1514">
        <v>2003</v>
      </c>
      <c r="C1514">
        <v>3</v>
      </c>
      <c r="D1514">
        <v>0.19980410000000001</v>
      </c>
      <c r="E1514">
        <v>4.8971599999999997E-2</v>
      </c>
      <c r="F1514">
        <v>5.8765900000000003E-2</v>
      </c>
      <c r="G1514">
        <v>8.5210599999999997E-2</v>
      </c>
      <c r="H1514">
        <v>0</v>
      </c>
      <c r="I1514">
        <v>0.3525954</v>
      </c>
      <c r="J1514">
        <v>0.13222329999999999</v>
      </c>
      <c r="K1514">
        <v>0</v>
      </c>
      <c r="L1514">
        <v>0.11753180000000001</v>
      </c>
      <c r="M1514">
        <v>4.8972E-3</v>
      </c>
      <c r="O1514" t="str">
        <f>Table_Index[[#This Row],[ID]]&amp;Table_Index[[#This Row],[year]]</f>
        <v>91892003</v>
      </c>
      <c r="P1514" t="str">
        <v>94222003</v>
      </c>
      <c r="Q1514" t="str">
        <f t="shared" si="92"/>
        <v>9422</v>
      </c>
      <c r="R1514" t="str">
        <f t="shared" si="93"/>
        <v>2003</v>
      </c>
      <c r="S1514">
        <f>SUMIFS(INDEX(Table_Index[],,MATCH(S$12,Table_Index[#Headers],0)),
Table_Index[ID],$Q1514,Table_Index[year],$R1514)/COUNTIFS(Table_Index[Quarter],"&lt;&gt;''",Table_Index[ID],$Q1514,Table_Index[year],$R1514)</f>
        <v>0.2257093</v>
      </c>
      <c r="T1514">
        <f>SUMIFS(INDEX(Table_Index[],,MATCH(T$12,Table_Index[#Headers],0)),
Table_Index[ID],$Q1514,Table_Index[year],$R1514)/COUNTIFS(Table_Index[Quarter],"&lt;&gt;''",Table_Index[ID],$Q1514,Table_Index[year],$R1514)</f>
        <v>4.7837300000000006E-2</v>
      </c>
      <c r="U1514">
        <f>SUMIFS(INDEX(Table_Index[],,MATCH(U$12,Table_Index[#Headers],0)),
Table_Index[ID],$Q1514,Table_Index[year],$R1514)/COUNTIFS(Table_Index[Quarter],"&lt;&gt;''",Table_Index[ID],$Q1514,Table_Index[year],$R1514)</f>
        <v>0.13821872499999999</v>
      </c>
      <c r="V1514">
        <f>SUMIFS(INDEX(Table_Index[],,MATCH(V$12,Table_Index[#Headers],0)),
Table_Index[ID],$Q1514,Table_Index[year],$R1514)/COUNTIFS(Table_Index[Quarter],"&lt;&gt;''",Table_Index[ID],$Q1514,Table_Index[year],$R1514)</f>
        <v>0.10003772499999999</v>
      </c>
      <c r="W1514">
        <f>SUMIFS(INDEX(Table_Index[],,MATCH(W$12,Table_Index[#Headers],0)),
Table_Index[ID],$Q1514,Table_Index[year],$R1514)/COUNTIFS(Table_Index[Quarter],"&lt;&gt;''",Table_Index[ID],$Q1514,Table_Index[year],$R1514)</f>
        <v>0</v>
      </c>
      <c r="X1514">
        <f>SUMIFS(INDEX(Table_Index[],,MATCH(X$12,Table_Index[#Headers],0)),
Table_Index[ID],$Q1514,Table_Index[year],$R1514)/COUNTIFS(Table_Index[Quarter],"&lt;&gt;''",Table_Index[ID],$Q1514,Table_Index[year],$R1514)</f>
        <v>8.1184350000000002E-2</v>
      </c>
      <c r="Y1514">
        <f>SUMIFS(INDEX(Table_Index[],,MATCH(Y$12,Table_Index[#Headers],0)),
Table_Index[ID],$Q1514,Table_Index[year],$R1514)/COUNTIFS(Table_Index[Quarter],"&lt;&gt;''",Table_Index[ID],$Q1514,Table_Index[year],$R1514)</f>
        <v>0.22320980000000001</v>
      </c>
      <c r="Z1514">
        <f>SUMIFS(INDEX(Table_Index[],,MATCH(Z$12,Table_Index[#Headers],0)),
Table_Index[ID],$Q1514,Table_Index[year],$R1514)/COUNTIFS(Table_Index[Quarter],"&lt;&gt;''",Table_Index[ID],$Q1514,Table_Index[year],$R1514)</f>
        <v>5.4972874999999997E-2</v>
      </c>
      <c r="AA1514">
        <f>SUMIFS(INDEX(Table_Index[],,MATCH(AA$12,Table_Index[#Headers],0)),
Table_Index[ID],$Q1514,Table_Index[year],$R1514)/COUNTIFS(Table_Index[Quarter],"&lt;&gt;''",Table_Index[ID],$Q1514,Table_Index[year],$R1514)</f>
        <v>0.10895215</v>
      </c>
      <c r="AB1514">
        <f>SUMIFS(INDEX(Table_Index[],,MATCH(AB$12,Table_Index[#Headers],0)),
Table_Index[ID],$Q1514,Table_Index[year],$R1514)/COUNTIFS(Table_Index[Quarter],"&lt;&gt;''",Table_Index[ID],$Q1514,Table_Index[year],$R1514)</f>
        <v>1.9877775E-2</v>
      </c>
      <c r="AC1514" s="24">
        <f t="shared" si="94"/>
        <v>1.0000000000000002</v>
      </c>
      <c r="AD1514">
        <f>COUNTIFS(Table_Index[Quarter],"&lt;&gt;''",Table_Index[ID],$Q1514,Table_Index[year],$R1514)</f>
        <v>4</v>
      </c>
      <c r="AE1514" s="34">
        <f t="shared" si="95"/>
        <v>0.84595371484311754</v>
      </c>
    </row>
    <row r="1515" spans="1:31" x14ac:dyDescent="0.3">
      <c r="A1515">
        <v>9189</v>
      </c>
      <c r="B1515">
        <v>2003</v>
      </c>
      <c r="C1515">
        <v>4</v>
      </c>
      <c r="D1515">
        <v>0.2320788</v>
      </c>
      <c r="E1515">
        <v>2.7483E-2</v>
      </c>
      <c r="F1515">
        <v>7.5578300000000001E-2</v>
      </c>
      <c r="G1515">
        <v>4.8324300000000001E-2</v>
      </c>
      <c r="H1515">
        <v>0</v>
      </c>
      <c r="I1515">
        <v>0.37560120000000002</v>
      </c>
      <c r="J1515">
        <v>0.2015421</v>
      </c>
      <c r="K1515">
        <v>0</v>
      </c>
      <c r="L1515">
        <v>3.4811799999999997E-2</v>
      </c>
      <c r="M1515">
        <v>4.5805000000000004E-3</v>
      </c>
      <c r="O1515" t="str">
        <f>Table_Index[[#This Row],[ID]]&amp;Table_Index[[#This Row],[year]]</f>
        <v>91892003</v>
      </c>
      <c r="P1515" t="str">
        <v>94222004</v>
      </c>
      <c r="Q1515" t="str">
        <f t="shared" si="92"/>
        <v>9422</v>
      </c>
      <c r="R1515" t="str">
        <f t="shared" si="93"/>
        <v>2004</v>
      </c>
      <c r="S1515">
        <f>SUMIFS(INDEX(Table_Index[],,MATCH(S$12,Table_Index[#Headers],0)),
Table_Index[ID],$Q1515,Table_Index[year],$R1515)/COUNTIFS(Table_Index[Quarter],"&lt;&gt;''",Table_Index[ID],$Q1515,Table_Index[year],$R1515)</f>
        <v>0.35532972500000004</v>
      </c>
      <c r="T1515">
        <f>SUMIFS(INDEX(Table_Index[],,MATCH(T$12,Table_Index[#Headers],0)),
Table_Index[ID],$Q1515,Table_Index[year],$R1515)/COUNTIFS(Table_Index[Quarter],"&lt;&gt;''",Table_Index[ID],$Q1515,Table_Index[year],$R1515)</f>
        <v>3.3630874999999998E-2</v>
      </c>
      <c r="U1515">
        <f>SUMIFS(INDEX(Table_Index[],,MATCH(U$12,Table_Index[#Headers],0)),
Table_Index[ID],$Q1515,Table_Index[year],$R1515)/COUNTIFS(Table_Index[Quarter],"&lt;&gt;''",Table_Index[ID],$Q1515,Table_Index[year],$R1515)</f>
        <v>7.3167225000000002E-2</v>
      </c>
      <c r="V1515">
        <f>SUMIFS(INDEX(Table_Index[],,MATCH(V$12,Table_Index[#Headers],0)),
Table_Index[ID],$Q1515,Table_Index[year],$R1515)/COUNTIFS(Table_Index[Quarter],"&lt;&gt;''",Table_Index[ID],$Q1515,Table_Index[year],$R1515)</f>
        <v>8.4761150000000007E-2</v>
      </c>
      <c r="W1515">
        <f>SUMIFS(INDEX(Table_Index[],,MATCH(W$12,Table_Index[#Headers],0)),
Table_Index[ID],$Q1515,Table_Index[year],$R1515)/COUNTIFS(Table_Index[Quarter],"&lt;&gt;''",Table_Index[ID],$Q1515,Table_Index[year],$R1515)</f>
        <v>9.4979499999999998E-3</v>
      </c>
      <c r="X1515">
        <f>SUMIFS(INDEX(Table_Index[],,MATCH(X$12,Table_Index[#Headers],0)),
Table_Index[ID],$Q1515,Table_Index[year],$R1515)/COUNTIFS(Table_Index[Quarter],"&lt;&gt;''",Table_Index[ID],$Q1515,Table_Index[year],$R1515)</f>
        <v>0.187571975</v>
      </c>
      <c r="Y1515">
        <f>SUMIFS(INDEX(Table_Index[],,MATCH(Y$12,Table_Index[#Headers],0)),
Table_Index[ID],$Q1515,Table_Index[year],$R1515)/COUNTIFS(Table_Index[Quarter],"&lt;&gt;''",Table_Index[ID],$Q1515,Table_Index[year],$R1515)</f>
        <v>0.14554684999999998</v>
      </c>
      <c r="Z1515">
        <f>SUMIFS(INDEX(Table_Index[],,MATCH(Z$12,Table_Index[#Headers],0)),
Table_Index[ID],$Q1515,Table_Index[year],$R1515)/COUNTIFS(Table_Index[Quarter],"&lt;&gt;''",Table_Index[ID],$Q1515,Table_Index[year],$R1515)</f>
        <v>4.0572774999999998E-2</v>
      </c>
      <c r="AA1515">
        <f>SUMIFS(INDEX(Table_Index[],,MATCH(AA$12,Table_Index[#Headers],0)),
Table_Index[ID],$Q1515,Table_Index[year],$R1515)/COUNTIFS(Table_Index[Quarter],"&lt;&gt;''",Table_Index[ID],$Q1515,Table_Index[year],$R1515)</f>
        <v>5.3347974999999999E-2</v>
      </c>
      <c r="AB1515">
        <f>SUMIFS(INDEX(Table_Index[],,MATCH(AB$12,Table_Index[#Headers],0)),
Table_Index[ID],$Q1515,Table_Index[year],$R1515)/COUNTIFS(Table_Index[Quarter],"&lt;&gt;''",Table_Index[ID],$Q1515,Table_Index[year],$R1515)</f>
        <v>1.6573475000000001E-2</v>
      </c>
      <c r="AC1515" s="24">
        <f t="shared" si="94"/>
        <v>0.99999997500000004</v>
      </c>
      <c r="AD1515">
        <f>COUNTIFS(Table_Index[Quarter],"&lt;&gt;''",Table_Index[ID],$Q1515,Table_Index[year],$R1515)</f>
        <v>4</v>
      </c>
      <c r="AE1515" s="34">
        <f t="shared" si="95"/>
        <v>0.79884767642873311</v>
      </c>
    </row>
    <row r="1516" spans="1:31" x14ac:dyDescent="0.3">
      <c r="A1516">
        <v>9189</v>
      </c>
      <c r="B1516">
        <v>2004</v>
      </c>
      <c r="C1516">
        <v>1</v>
      </c>
      <c r="D1516">
        <v>0.17122039999999999</v>
      </c>
      <c r="E1516">
        <v>4.73588E-2</v>
      </c>
      <c r="F1516">
        <v>0.1457195</v>
      </c>
      <c r="G1516">
        <v>1.8214899999999999E-2</v>
      </c>
      <c r="H1516">
        <v>0</v>
      </c>
      <c r="I1516">
        <v>0.43715850000000001</v>
      </c>
      <c r="J1516">
        <v>0.1147541</v>
      </c>
      <c r="K1516">
        <v>1.45719E-2</v>
      </c>
      <c r="L1516">
        <v>3.6429900000000001E-2</v>
      </c>
      <c r="M1516">
        <v>1.45719E-2</v>
      </c>
      <c r="O1516" t="str">
        <f>Table_Index[[#This Row],[ID]]&amp;Table_Index[[#This Row],[year]]</f>
        <v>91892004</v>
      </c>
      <c r="P1516" t="str">
        <v>94222005</v>
      </c>
      <c r="Q1516" t="str">
        <f t="shared" si="92"/>
        <v>9422</v>
      </c>
      <c r="R1516" t="str">
        <f t="shared" si="93"/>
        <v>2005</v>
      </c>
      <c r="S1516">
        <f>SUMIFS(INDEX(Table_Index[],,MATCH(S$12,Table_Index[#Headers],0)),
Table_Index[ID],$Q1516,Table_Index[year],$R1516)/COUNTIFS(Table_Index[Quarter],"&lt;&gt;''",Table_Index[ID],$Q1516,Table_Index[year],$R1516)</f>
        <v>7.2880749999999994E-2</v>
      </c>
      <c r="T1516">
        <f>SUMIFS(INDEX(Table_Index[],,MATCH(T$12,Table_Index[#Headers],0)),
Table_Index[ID],$Q1516,Table_Index[year],$R1516)/COUNTIFS(Table_Index[Quarter],"&lt;&gt;''",Table_Index[ID],$Q1516,Table_Index[year],$R1516)</f>
        <v>0.10098504999999999</v>
      </c>
      <c r="U1516">
        <f>SUMIFS(INDEX(Table_Index[],,MATCH(U$12,Table_Index[#Headers],0)),
Table_Index[ID],$Q1516,Table_Index[year],$R1516)/COUNTIFS(Table_Index[Quarter],"&lt;&gt;''",Table_Index[ID],$Q1516,Table_Index[year],$R1516)</f>
        <v>7.2620149999999994E-2</v>
      </c>
      <c r="V1516">
        <f>SUMIFS(INDEX(Table_Index[],,MATCH(V$12,Table_Index[#Headers],0)),
Table_Index[ID],$Q1516,Table_Index[year],$R1516)/COUNTIFS(Table_Index[Quarter],"&lt;&gt;''",Table_Index[ID],$Q1516,Table_Index[year],$R1516)</f>
        <v>9.7007700000000002E-2</v>
      </c>
      <c r="W1516">
        <f>SUMIFS(INDEX(Table_Index[],,MATCH(W$12,Table_Index[#Headers],0)),
Table_Index[ID],$Q1516,Table_Index[year],$R1516)/COUNTIFS(Table_Index[Quarter],"&lt;&gt;''",Table_Index[ID],$Q1516,Table_Index[year],$R1516)</f>
        <v>2.3086349999999999E-2</v>
      </c>
      <c r="X1516">
        <f>SUMIFS(INDEX(Table_Index[],,MATCH(X$12,Table_Index[#Headers],0)),
Table_Index[ID],$Q1516,Table_Index[year],$R1516)/COUNTIFS(Table_Index[Quarter],"&lt;&gt;''",Table_Index[ID],$Q1516,Table_Index[year],$R1516)</f>
        <v>0.25626007500000003</v>
      </c>
      <c r="Y1516">
        <f>SUMIFS(INDEX(Table_Index[],,MATCH(Y$12,Table_Index[#Headers],0)),
Table_Index[ID],$Q1516,Table_Index[year],$R1516)/COUNTIFS(Table_Index[Quarter],"&lt;&gt;''",Table_Index[ID],$Q1516,Table_Index[year],$R1516)</f>
        <v>7.1057449999999994E-2</v>
      </c>
      <c r="Z1516">
        <f>SUMIFS(INDEX(Table_Index[],,MATCH(Z$12,Table_Index[#Headers],0)),
Table_Index[ID],$Q1516,Table_Index[year],$R1516)/COUNTIFS(Table_Index[Quarter],"&lt;&gt;''",Table_Index[ID],$Q1516,Table_Index[year],$R1516)</f>
        <v>4.3288500000000001E-2</v>
      </c>
      <c r="AA1516">
        <f>SUMIFS(INDEX(Table_Index[],,MATCH(AA$12,Table_Index[#Headers],0)),
Table_Index[ID],$Q1516,Table_Index[year],$R1516)/COUNTIFS(Table_Index[Quarter],"&lt;&gt;''",Table_Index[ID],$Q1516,Table_Index[year],$R1516)</f>
        <v>0.25586837500000004</v>
      </c>
      <c r="AB1516">
        <f>SUMIFS(INDEX(Table_Index[],,MATCH(AB$12,Table_Index[#Headers],0)),
Table_Index[ID],$Q1516,Table_Index[year],$R1516)/COUNTIFS(Table_Index[Quarter],"&lt;&gt;''",Table_Index[ID],$Q1516,Table_Index[year],$R1516)</f>
        <v>6.9455249999999993E-3</v>
      </c>
      <c r="AC1516" s="24">
        <f t="shared" si="94"/>
        <v>0.99999992500000001</v>
      </c>
      <c r="AD1516">
        <f>COUNTIFS(Table_Index[Quarter],"&lt;&gt;''",Table_Index[ID],$Q1516,Table_Index[year],$R1516)</f>
        <v>4</v>
      </c>
      <c r="AE1516" s="34">
        <f t="shared" si="95"/>
        <v>0.8311641092398756</v>
      </c>
    </row>
    <row r="1517" spans="1:31" x14ac:dyDescent="0.3">
      <c r="A1517">
        <v>9189</v>
      </c>
      <c r="B1517">
        <v>2004</v>
      </c>
      <c r="C1517">
        <v>2</v>
      </c>
      <c r="D1517">
        <v>0.19618530000000001</v>
      </c>
      <c r="E1517">
        <v>7.9019099999999995E-2</v>
      </c>
      <c r="F1517">
        <v>0</v>
      </c>
      <c r="G1517">
        <v>0.14168939999999999</v>
      </c>
      <c r="H1517">
        <v>0</v>
      </c>
      <c r="I1517">
        <v>0.3405994</v>
      </c>
      <c r="J1517">
        <v>0.16348770000000001</v>
      </c>
      <c r="K1517">
        <v>7.9019099999999995E-2</v>
      </c>
      <c r="L1517">
        <v>0</v>
      </c>
      <c r="M1517">
        <v>0</v>
      </c>
      <c r="O1517" t="str">
        <f>Table_Index[[#This Row],[ID]]&amp;Table_Index[[#This Row],[year]]</f>
        <v>91892004</v>
      </c>
      <c r="P1517" t="str">
        <v>94222006</v>
      </c>
      <c r="Q1517" t="str">
        <f t="shared" si="92"/>
        <v>9422</v>
      </c>
      <c r="R1517" t="str">
        <f t="shared" si="93"/>
        <v>2006</v>
      </c>
      <c r="S1517">
        <f>SUMIFS(INDEX(Table_Index[],,MATCH(S$12,Table_Index[#Headers],0)),
Table_Index[ID],$Q1517,Table_Index[year],$R1517)/COUNTIFS(Table_Index[Quarter],"&lt;&gt;''",Table_Index[ID],$Q1517,Table_Index[year],$R1517)</f>
        <v>8.9671649999999992E-2</v>
      </c>
      <c r="T1517">
        <f>SUMIFS(INDEX(Table_Index[],,MATCH(T$12,Table_Index[#Headers],0)),
Table_Index[ID],$Q1517,Table_Index[year],$R1517)/COUNTIFS(Table_Index[Quarter],"&lt;&gt;''",Table_Index[ID],$Q1517,Table_Index[year],$R1517)</f>
        <v>3.1468400000000001E-2</v>
      </c>
      <c r="U1517">
        <f>SUMIFS(INDEX(Table_Index[],,MATCH(U$12,Table_Index[#Headers],0)),
Table_Index[ID],$Q1517,Table_Index[year],$R1517)/COUNTIFS(Table_Index[Quarter],"&lt;&gt;''",Table_Index[ID],$Q1517,Table_Index[year],$R1517)</f>
        <v>9.2758274999999987E-2</v>
      </c>
      <c r="V1517">
        <f>SUMIFS(INDEX(Table_Index[],,MATCH(V$12,Table_Index[#Headers],0)),
Table_Index[ID],$Q1517,Table_Index[year],$R1517)/COUNTIFS(Table_Index[Quarter],"&lt;&gt;''",Table_Index[ID],$Q1517,Table_Index[year],$R1517)</f>
        <v>0.1548706</v>
      </c>
      <c r="W1517">
        <f>SUMIFS(INDEX(Table_Index[],,MATCH(W$12,Table_Index[#Headers],0)),
Table_Index[ID],$Q1517,Table_Index[year],$R1517)/COUNTIFS(Table_Index[Quarter],"&lt;&gt;''",Table_Index[ID],$Q1517,Table_Index[year],$R1517)</f>
        <v>2.7582300000000001E-2</v>
      </c>
      <c r="X1517">
        <f>SUMIFS(INDEX(Table_Index[],,MATCH(X$12,Table_Index[#Headers],0)),
Table_Index[ID],$Q1517,Table_Index[year],$R1517)/COUNTIFS(Table_Index[Quarter],"&lt;&gt;''",Table_Index[ID],$Q1517,Table_Index[year],$R1517)</f>
        <v>0.22959069999999998</v>
      </c>
      <c r="Y1517">
        <f>SUMIFS(INDEX(Table_Index[],,MATCH(Y$12,Table_Index[#Headers],0)),
Table_Index[ID],$Q1517,Table_Index[year],$R1517)/COUNTIFS(Table_Index[Quarter],"&lt;&gt;''",Table_Index[ID],$Q1517,Table_Index[year],$R1517)</f>
        <v>0.16477892499999999</v>
      </c>
      <c r="Z1517">
        <f>SUMIFS(INDEX(Table_Index[],,MATCH(Z$12,Table_Index[#Headers],0)),
Table_Index[ID],$Q1517,Table_Index[year],$R1517)/COUNTIFS(Table_Index[Quarter],"&lt;&gt;''",Table_Index[ID],$Q1517,Table_Index[year],$R1517)</f>
        <v>4.4790324999999999E-2</v>
      </c>
      <c r="AA1517">
        <f>SUMIFS(INDEX(Table_Index[],,MATCH(AA$12,Table_Index[#Headers],0)),
Table_Index[ID],$Q1517,Table_Index[year],$R1517)/COUNTIFS(Table_Index[Quarter],"&lt;&gt;''",Table_Index[ID],$Q1517,Table_Index[year],$R1517)</f>
        <v>0.15445230000000001</v>
      </c>
      <c r="AB1517">
        <f>SUMIFS(INDEX(Table_Index[],,MATCH(AB$12,Table_Index[#Headers],0)),
Table_Index[ID],$Q1517,Table_Index[year],$R1517)/COUNTIFS(Table_Index[Quarter],"&lt;&gt;''",Table_Index[ID],$Q1517,Table_Index[year],$R1517)</f>
        <v>1.0036525000000001E-2</v>
      </c>
      <c r="AC1517" s="24">
        <f t="shared" si="94"/>
        <v>1</v>
      </c>
      <c r="AD1517">
        <f>COUNTIFS(Table_Index[Quarter],"&lt;&gt;''",Table_Index[ID],$Q1517,Table_Index[year],$R1517)</f>
        <v>4</v>
      </c>
      <c r="AE1517" s="34">
        <f t="shared" si="95"/>
        <v>0.85179254971547502</v>
      </c>
    </row>
    <row r="1518" spans="1:31" x14ac:dyDescent="0.3">
      <c r="A1518">
        <v>9189</v>
      </c>
      <c r="B1518">
        <v>2004</v>
      </c>
      <c r="C1518">
        <v>3</v>
      </c>
      <c r="D1518">
        <v>0</v>
      </c>
      <c r="E1518">
        <v>0.11973019999999999</v>
      </c>
      <c r="F1518">
        <v>0.1349072</v>
      </c>
      <c r="G1518">
        <v>8.2630700000000001E-2</v>
      </c>
      <c r="H1518">
        <v>0</v>
      </c>
      <c r="I1518">
        <v>0.32883639999999997</v>
      </c>
      <c r="J1518">
        <v>0.20236090000000001</v>
      </c>
      <c r="K1518">
        <v>0.1231029</v>
      </c>
      <c r="L1518">
        <v>0</v>
      </c>
      <c r="M1518">
        <v>8.4317000000000003E-3</v>
      </c>
      <c r="O1518" t="str">
        <f>Table_Index[[#This Row],[ID]]&amp;Table_Index[[#This Row],[year]]</f>
        <v>91892004</v>
      </c>
      <c r="P1518" t="str">
        <v>94232003</v>
      </c>
      <c r="Q1518" t="str">
        <f t="shared" si="92"/>
        <v>9423</v>
      </c>
      <c r="R1518" t="str">
        <f t="shared" si="93"/>
        <v>2003</v>
      </c>
      <c r="S1518">
        <f>SUMIFS(INDEX(Table_Index[],,MATCH(S$12,Table_Index[#Headers],0)),
Table_Index[ID],$Q1518,Table_Index[year],$R1518)/COUNTIFS(Table_Index[Quarter],"&lt;&gt;''",Table_Index[ID],$Q1518,Table_Index[year],$R1518)</f>
        <v>0.20753985</v>
      </c>
      <c r="T1518">
        <f>SUMIFS(INDEX(Table_Index[],,MATCH(T$12,Table_Index[#Headers],0)),
Table_Index[ID],$Q1518,Table_Index[year],$R1518)/COUNTIFS(Table_Index[Quarter],"&lt;&gt;''",Table_Index[ID],$Q1518,Table_Index[year],$R1518)</f>
        <v>0.16107817499999999</v>
      </c>
      <c r="U1518">
        <f>SUMIFS(INDEX(Table_Index[],,MATCH(U$12,Table_Index[#Headers],0)),
Table_Index[ID],$Q1518,Table_Index[year],$R1518)/COUNTIFS(Table_Index[Quarter],"&lt;&gt;''",Table_Index[ID],$Q1518,Table_Index[year],$R1518)</f>
        <v>0.16000102500000002</v>
      </c>
      <c r="V1518">
        <f>SUMIFS(INDEX(Table_Index[],,MATCH(V$12,Table_Index[#Headers],0)),
Table_Index[ID],$Q1518,Table_Index[year],$R1518)/COUNTIFS(Table_Index[Quarter],"&lt;&gt;''",Table_Index[ID],$Q1518,Table_Index[year],$R1518)</f>
        <v>0.10842565</v>
      </c>
      <c r="W1518">
        <f>SUMIFS(INDEX(Table_Index[],,MATCH(W$12,Table_Index[#Headers],0)),
Table_Index[ID],$Q1518,Table_Index[year],$R1518)/COUNTIFS(Table_Index[Quarter],"&lt;&gt;''",Table_Index[ID],$Q1518,Table_Index[year],$R1518)</f>
        <v>2.85387E-2</v>
      </c>
      <c r="X1518">
        <f>SUMIFS(INDEX(Table_Index[],,MATCH(X$12,Table_Index[#Headers],0)),
Table_Index[ID],$Q1518,Table_Index[year],$R1518)/COUNTIFS(Table_Index[Quarter],"&lt;&gt;''",Table_Index[ID],$Q1518,Table_Index[year],$R1518)</f>
        <v>8.1300800000000006E-2</v>
      </c>
      <c r="Y1518">
        <f>SUMIFS(INDEX(Table_Index[],,MATCH(Y$12,Table_Index[#Headers],0)),
Table_Index[ID],$Q1518,Table_Index[year],$R1518)/COUNTIFS(Table_Index[Quarter],"&lt;&gt;''",Table_Index[ID],$Q1518,Table_Index[year],$R1518)</f>
        <v>6.3884400000000008E-2</v>
      </c>
      <c r="Z1518">
        <f>SUMIFS(INDEX(Table_Index[],,MATCH(Z$12,Table_Index[#Headers],0)),
Table_Index[ID],$Q1518,Table_Index[year],$R1518)/COUNTIFS(Table_Index[Quarter],"&lt;&gt;''",Table_Index[ID],$Q1518,Table_Index[year],$R1518)</f>
        <v>6.6629649999999999E-2</v>
      </c>
      <c r="AA1518">
        <f>SUMIFS(INDEX(Table_Index[],,MATCH(AA$12,Table_Index[#Headers],0)),
Table_Index[ID],$Q1518,Table_Index[year],$R1518)/COUNTIFS(Table_Index[Quarter],"&lt;&gt;''",Table_Index[ID],$Q1518,Table_Index[year],$R1518)</f>
        <v>0.105914275</v>
      </c>
      <c r="AB1518">
        <f>SUMIFS(INDEX(Table_Index[],,MATCH(AB$12,Table_Index[#Headers],0)),
Table_Index[ID],$Q1518,Table_Index[year],$R1518)/COUNTIFS(Table_Index[Quarter],"&lt;&gt;''",Table_Index[ID],$Q1518,Table_Index[year],$R1518)</f>
        <v>1.6687375000000001E-2</v>
      </c>
      <c r="AC1518" s="24">
        <f t="shared" si="94"/>
        <v>0.99999990000000005</v>
      </c>
      <c r="AD1518">
        <f>COUNTIFS(Table_Index[Quarter],"&lt;&gt;''",Table_Index[ID],$Q1518,Table_Index[year],$R1518)</f>
        <v>4</v>
      </c>
      <c r="AE1518" s="34">
        <f t="shared" si="95"/>
        <v>0.86618327618769508</v>
      </c>
    </row>
    <row r="1519" spans="1:31" x14ac:dyDescent="0.3">
      <c r="A1519">
        <v>9189</v>
      </c>
      <c r="B1519">
        <v>2004</v>
      </c>
      <c r="C1519">
        <v>4</v>
      </c>
      <c r="D1519">
        <v>0.25101489999999999</v>
      </c>
      <c r="E1519">
        <v>2.1650900000000001E-2</v>
      </c>
      <c r="F1519">
        <v>0.1082544</v>
      </c>
      <c r="G1519">
        <v>0.3464141</v>
      </c>
      <c r="H1519">
        <v>0</v>
      </c>
      <c r="I1519">
        <v>0</v>
      </c>
      <c r="J1519">
        <v>0.16779430000000001</v>
      </c>
      <c r="K1519">
        <v>3.1123100000000001E-2</v>
      </c>
      <c r="L1519">
        <v>5.95399E-2</v>
      </c>
      <c r="M1519">
        <v>1.42084E-2</v>
      </c>
      <c r="O1519" t="str">
        <f>Table_Index[[#This Row],[ID]]&amp;Table_Index[[#This Row],[year]]</f>
        <v>91892004</v>
      </c>
      <c r="P1519" t="str">
        <v>94232004</v>
      </c>
      <c r="Q1519" t="str">
        <f t="shared" si="92"/>
        <v>9423</v>
      </c>
      <c r="R1519" t="str">
        <f t="shared" si="93"/>
        <v>2004</v>
      </c>
      <c r="S1519">
        <f>SUMIFS(INDEX(Table_Index[],,MATCH(S$12,Table_Index[#Headers],0)),
Table_Index[ID],$Q1519,Table_Index[year],$R1519)/COUNTIFS(Table_Index[Quarter],"&lt;&gt;''",Table_Index[ID],$Q1519,Table_Index[year],$R1519)</f>
        <v>0.37491337499999999</v>
      </c>
      <c r="T1519">
        <f>SUMIFS(INDEX(Table_Index[],,MATCH(T$12,Table_Index[#Headers],0)),
Table_Index[ID],$Q1519,Table_Index[year],$R1519)/COUNTIFS(Table_Index[Quarter],"&lt;&gt;''",Table_Index[ID],$Q1519,Table_Index[year],$R1519)</f>
        <v>9.7100800000000001E-2</v>
      </c>
      <c r="U1519">
        <f>SUMIFS(INDEX(Table_Index[],,MATCH(U$12,Table_Index[#Headers],0)),
Table_Index[ID],$Q1519,Table_Index[year],$R1519)/COUNTIFS(Table_Index[Quarter],"&lt;&gt;''",Table_Index[ID],$Q1519,Table_Index[year],$R1519)</f>
        <v>9.9948175E-2</v>
      </c>
      <c r="V1519">
        <f>SUMIFS(INDEX(Table_Index[],,MATCH(V$12,Table_Index[#Headers],0)),
Table_Index[ID],$Q1519,Table_Index[year],$R1519)/COUNTIFS(Table_Index[Quarter],"&lt;&gt;''",Table_Index[ID],$Q1519,Table_Index[year],$R1519)</f>
        <v>0.125441425</v>
      </c>
      <c r="W1519">
        <f>SUMIFS(INDEX(Table_Index[],,MATCH(W$12,Table_Index[#Headers],0)),
Table_Index[ID],$Q1519,Table_Index[year],$R1519)/COUNTIFS(Table_Index[Quarter],"&lt;&gt;''",Table_Index[ID],$Q1519,Table_Index[year],$R1519)</f>
        <v>1.9255149999999999E-2</v>
      </c>
      <c r="X1519">
        <f>SUMIFS(INDEX(Table_Index[],,MATCH(X$12,Table_Index[#Headers],0)),
Table_Index[ID],$Q1519,Table_Index[year],$R1519)/COUNTIFS(Table_Index[Quarter],"&lt;&gt;''",Table_Index[ID],$Q1519,Table_Index[year],$R1519)</f>
        <v>6.2599425E-2</v>
      </c>
      <c r="Y1519">
        <f>SUMIFS(INDEX(Table_Index[],,MATCH(Y$12,Table_Index[#Headers],0)),
Table_Index[ID],$Q1519,Table_Index[year],$R1519)/COUNTIFS(Table_Index[Quarter],"&lt;&gt;''",Table_Index[ID],$Q1519,Table_Index[year],$R1519)</f>
        <v>0.1084131</v>
      </c>
      <c r="Z1519">
        <f>SUMIFS(INDEX(Table_Index[],,MATCH(Z$12,Table_Index[#Headers],0)),
Table_Index[ID],$Q1519,Table_Index[year],$R1519)/COUNTIFS(Table_Index[Quarter],"&lt;&gt;''",Table_Index[ID],$Q1519,Table_Index[year],$R1519)</f>
        <v>3.5847799999999999E-2</v>
      </c>
      <c r="AA1519">
        <f>SUMIFS(INDEX(Table_Index[],,MATCH(AA$12,Table_Index[#Headers],0)),
Table_Index[ID],$Q1519,Table_Index[year],$R1519)/COUNTIFS(Table_Index[Quarter],"&lt;&gt;''",Table_Index[ID],$Q1519,Table_Index[year],$R1519)</f>
        <v>5.6615249999999999E-2</v>
      </c>
      <c r="AB1519">
        <f>SUMIFS(INDEX(Table_Index[],,MATCH(AB$12,Table_Index[#Headers],0)),
Table_Index[ID],$Q1519,Table_Index[year],$R1519)/COUNTIFS(Table_Index[Quarter],"&lt;&gt;''",Table_Index[ID],$Q1519,Table_Index[year],$R1519)</f>
        <v>1.9865499999999998E-2</v>
      </c>
      <c r="AC1519" s="24">
        <f t="shared" si="94"/>
        <v>1</v>
      </c>
      <c r="AD1519">
        <f>COUNTIFS(Table_Index[Quarter],"&lt;&gt;''",Table_Index[ID],$Q1519,Table_Index[year],$R1519)</f>
        <v>4</v>
      </c>
      <c r="AE1519" s="34">
        <f t="shared" si="95"/>
        <v>0.80335836864249255</v>
      </c>
    </row>
    <row r="1520" spans="1:31" x14ac:dyDescent="0.3">
      <c r="A1520">
        <v>9190</v>
      </c>
      <c r="B1520">
        <v>2003</v>
      </c>
      <c r="C1520">
        <v>1</v>
      </c>
      <c r="D1520">
        <v>0.18253759999999999</v>
      </c>
      <c r="E1520">
        <v>4.2592100000000001E-2</v>
      </c>
      <c r="F1520">
        <v>0.1216917</v>
      </c>
      <c r="G1520">
        <v>0.26011610000000002</v>
      </c>
      <c r="H1520">
        <v>0</v>
      </c>
      <c r="I1520">
        <v>7.1303699999999998E-2</v>
      </c>
      <c r="J1520">
        <v>0.17268639999999999</v>
      </c>
      <c r="K1520">
        <v>0</v>
      </c>
      <c r="L1520">
        <v>0.1338609</v>
      </c>
      <c r="M1520">
        <v>1.5211499999999999E-2</v>
      </c>
      <c r="O1520" t="str">
        <f>Table_Index[[#This Row],[ID]]&amp;Table_Index[[#This Row],[year]]</f>
        <v>91902003</v>
      </c>
      <c r="P1520" t="str">
        <v>94232005</v>
      </c>
      <c r="Q1520" t="str">
        <f t="shared" si="92"/>
        <v>9423</v>
      </c>
      <c r="R1520" t="str">
        <f t="shared" si="93"/>
        <v>2005</v>
      </c>
      <c r="S1520">
        <f>SUMIFS(INDEX(Table_Index[],,MATCH(S$12,Table_Index[#Headers],0)),
Table_Index[ID],$Q1520,Table_Index[year],$R1520)/COUNTIFS(Table_Index[Quarter],"&lt;&gt;''",Table_Index[ID],$Q1520,Table_Index[year],$R1520)</f>
        <v>0</v>
      </c>
      <c r="T1520">
        <f>SUMIFS(INDEX(Table_Index[],,MATCH(T$12,Table_Index[#Headers],0)),
Table_Index[ID],$Q1520,Table_Index[year],$R1520)/COUNTIFS(Table_Index[Quarter],"&lt;&gt;''",Table_Index[ID],$Q1520,Table_Index[year],$R1520)</f>
        <v>0.39653993333333343</v>
      </c>
      <c r="U1520">
        <f>SUMIFS(INDEX(Table_Index[],,MATCH(U$12,Table_Index[#Headers],0)),
Table_Index[ID],$Q1520,Table_Index[year],$R1520)/COUNTIFS(Table_Index[Quarter],"&lt;&gt;''",Table_Index[ID],$Q1520,Table_Index[year],$R1520)</f>
        <v>7.2981933333333346E-2</v>
      </c>
      <c r="V1520">
        <f>SUMIFS(INDEX(Table_Index[],,MATCH(V$12,Table_Index[#Headers],0)),
Table_Index[ID],$Q1520,Table_Index[year],$R1520)/COUNTIFS(Table_Index[Quarter],"&lt;&gt;''",Table_Index[ID],$Q1520,Table_Index[year],$R1520)</f>
        <v>9.6410233333333331E-2</v>
      </c>
      <c r="W1520">
        <f>SUMIFS(INDEX(Table_Index[],,MATCH(W$12,Table_Index[#Headers],0)),
Table_Index[ID],$Q1520,Table_Index[year],$R1520)/COUNTIFS(Table_Index[Quarter],"&lt;&gt;''",Table_Index[ID],$Q1520,Table_Index[year],$R1520)</f>
        <v>3.9100666666666666E-3</v>
      </c>
      <c r="X1520">
        <f>SUMIFS(INDEX(Table_Index[],,MATCH(X$12,Table_Index[#Headers],0)),
Table_Index[ID],$Q1520,Table_Index[year],$R1520)/COUNTIFS(Table_Index[Quarter],"&lt;&gt;''",Table_Index[ID],$Q1520,Table_Index[year],$R1520)</f>
        <v>0.14662756666666668</v>
      </c>
      <c r="Y1520">
        <f>SUMIFS(INDEX(Table_Index[],,MATCH(Y$12,Table_Index[#Headers],0)),
Table_Index[ID],$Q1520,Table_Index[year],$R1520)/COUNTIFS(Table_Index[Quarter],"&lt;&gt;''",Table_Index[ID],$Q1520,Table_Index[year],$R1520)</f>
        <v>0.1151624</v>
      </c>
      <c r="Z1520">
        <f>SUMIFS(INDEX(Table_Index[],,MATCH(Z$12,Table_Index[#Headers],0)),
Table_Index[ID],$Q1520,Table_Index[year],$R1520)/COUNTIFS(Table_Index[Quarter],"&lt;&gt;''",Table_Index[ID],$Q1520,Table_Index[year],$R1520)</f>
        <v>6.0930766666666664E-2</v>
      </c>
      <c r="AA1520">
        <f>SUMIFS(INDEX(Table_Index[],,MATCH(AA$12,Table_Index[#Headers],0)),
Table_Index[ID],$Q1520,Table_Index[year],$R1520)/COUNTIFS(Table_Index[Quarter],"&lt;&gt;''",Table_Index[ID],$Q1520,Table_Index[year],$R1520)</f>
        <v>9.413956666666666E-2</v>
      </c>
      <c r="AB1520">
        <f>SUMIFS(INDEX(Table_Index[],,MATCH(AB$12,Table_Index[#Headers],0)),
Table_Index[ID],$Q1520,Table_Index[year],$R1520)/COUNTIFS(Table_Index[Quarter],"&lt;&gt;''",Table_Index[ID],$Q1520,Table_Index[year],$R1520)</f>
        <v>1.3297500000000002E-2</v>
      </c>
      <c r="AC1520" s="24">
        <f t="shared" si="94"/>
        <v>0.9999999666666668</v>
      </c>
      <c r="AD1520">
        <f>COUNTIFS(Table_Index[Quarter],"&lt;&gt;''",Table_Index[ID],$Q1520,Table_Index[year],$R1520)</f>
        <v>3</v>
      </c>
      <c r="AE1520" s="34">
        <f t="shared" si="95"/>
        <v>0.7806058354408254</v>
      </c>
    </row>
    <row r="1521" spans="1:31" x14ac:dyDescent="0.3">
      <c r="A1521">
        <v>9190</v>
      </c>
      <c r="B1521">
        <v>2003</v>
      </c>
      <c r="C1521">
        <v>2</v>
      </c>
      <c r="D1521">
        <v>1.3010000000000001E-2</v>
      </c>
      <c r="E1521">
        <v>1.7729E-3</v>
      </c>
      <c r="F1521">
        <v>5.4549000000000004E-3</v>
      </c>
      <c r="G1521">
        <v>8.5915000000000002E-3</v>
      </c>
      <c r="H1521">
        <v>0</v>
      </c>
      <c r="I1521">
        <v>6.1368000000000004E-3</v>
      </c>
      <c r="J1521">
        <v>5.8056000000000002E-3</v>
      </c>
      <c r="K1521">
        <v>0.95461430000000003</v>
      </c>
      <c r="L1521">
        <v>2.7274999999999999E-3</v>
      </c>
      <c r="M1521">
        <v>1.8864999999999999E-3</v>
      </c>
      <c r="O1521" t="str">
        <f>Table_Index[[#This Row],[ID]]&amp;Table_Index[[#This Row],[year]]</f>
        <v>91902003</v>
      </c>
      <c r="P1521" t="str">
        <v>94242003</v>
      </c>
      <c r="Q1521" t="str">
        <f t="shared" si="92"/>
        <v>9424</v>
      </c>
      <c r="R1521" t="str">
        <f t="shared" si="93"/>
        <v>2003</v>
      </c>
      <c r="S1521">
        <f>SUMIFS(INDEX(Table_Index[],,MATCH(S$12,Table_Index[#Headers],0)),
Table_Index[ID],$Q1521,Table_Index[year],$R1521)/COUNTIFS(Table_Index[Quarter],"&lt;&gt;''",Table_Index[ID],$Q1521,Table_Index[year],$R1521)</f>
        <v>0.102374375</v>
      </c>
      <c r="T1521">
        <f>SUMIFS(INDEX(Table_Index[],,MATCH(T$12,Table_Index[#Headers],0)),
Table_Index[ID],$Q1521,Table_Index[year],$R1521)/COUNTIFS(Table_Index[Quarter],"&lt;&gt;''",Table_Index[ID],$Q1521,Table_Index[year],$R1521)</f>
        <v>2.9353725000000004E-2</v>
      </c>
      <c r="U1521">
        <f>SUMIFS(INDEX(Table_Index[],,MATCH(U$12,Table_Index[#Headers],0)),
Table_Index[ID],$Q1521,Table_Index[year],$R1521)/COUNTIFS(Table_Index[Quarter],"&lt;&gt;''",Table_Index[ID],$Q1521,Table_Index[year],$R1521)</f>
        <v>0.12234214999999998</v>
      </c>
      <c r="V1521">
        <f>SUMIFS(INDEX(Table_Index[],,MATCH(V$12,Table_Index[#Headers],0)),
Table_Index[ID],$Q1521,Table_Index[year],$R1521)/COUNTIFS(Table_Index[Quarter],"&lt;&gt;''",Table_Index[ID],$Q1521,Table_Index[year],$R1521)</f>
        <v>2.4485099999999999E-2</v>
      </c>
      <c r="W1521">
        <f>SUMIFS(INDEX(Table_Index[],,MATCH(W$12,Table_Index[#Headers],0)),
Table_Index[ID],$Q1521,Table_Index[year],$R1521)/COUNTIFS(Table_Index[Quarter],"&lt;&gt;''",Table_Index[ID],$Q1521,Table_Index[year],$R1521)</f>
        <v>9.1687000000000001E-3</v>
      </c>
      <c r="X1521">
        <f>SUMIFS(INDEX(Table_Index[],,MATCH(X$12,Table_Index[#Headers],0)),
Table_Index[ID],$Q1521,Table_Index[year],$R1521)/COUNTIFS(Table_Index[Quarter],"&lt;&gt;''",Table_Index[ID],$Q1521,Table_Index[year],$R1521)</f>
        <v>0.151005425</v>
      </c>
      <c r="Y1521">
        <f>SUMIFS(INDEX(Table_Index[],,MATCH(Y$12,Table_Index[#Headers],0)),
Table_Index[ID],$Q1521,Table_Index[year],$R1521)/COUNTIFS(Table_Index[Quarter],"&lt;&gt;''",Table_Index[ID],$Q1521,Table_Index[year],$R1521)</f>
        <v>0.18729052499999999</v>
      </c>
      <c r="Z1521">
        <f>SUMIFS(INDEX(Table_Index[],,MATCH(Z$12,Table_Index[#Headers],0)),
Table_Index[ID],$Q1521,Table_Index[year],$R1521)/COUNTIFS(Table_Index[Quarter],"&lt;&gt;''",Table_Index[ID],$Q1521,Table_Index[year],$R1521)</f>
        <v>6.2132624999999997E-2</v>
      </c>
      <c r="AA1521">
        <f>SUMIFS(INDEX(Table_Index[],,MATCH(AA$12,Table_Index[#Headers],0)),
Table_Index[ID],$Q1521,Table_Index[year],$R1521)/COUNTIFS(Table_Index[Quarter],"&lt;&gt;''",Table_Index[ID],$Q1521,Table_Index[year],$R1521)</f>
        <v>6.6509499999999985E-2</v>
      </c>
      <c r="AB1521">
        <f>SUMIFS(INDEX(Table_Index[],,MATCH(AB$12,Table_Index[#Headers],0)),
Table_Index[ID],$Q1521,Table_Index[year],$R1521)/COUNTIFS(Table_Index[Quarter],"&lt;&gt;''",Table_Index[ID],$Q1521,Table_Index[year],$R1521)</f>
        <v>0.24533787499999998</v>
      </c>
      <c r="AC1521" s="24">
        <f t="shared" si="94"/>
        <v>0.99999999999999978</v>
      </c>
      <c r="AD1521">
        <f>COUNTIFS(Table_Index[Quarter],"&lt;&gt;''",Table_Index[ID],$Q1521,Table_Index[year],$R1521)</f>
        <v>4</v>
      </c>
      <c r="AE1521" s="34">
        <f t="shared" si="95"/>
        <v>0.8466516306002988</v>
      </c>
    </row>
    <row r="1522" spans="1:31" x14ac:dyDescent="0.3">
      <c r="A1522">
        <v>9190</v>
      </c>
      <c r="B1522">
        <v>2003</v>
      </c>
      <c r="C1522">
        <v>3</v>
      </c>
      <c r="D1522">
        <v>0.24050630000000001</v>
      </c>
      <c r="E1522">
        <v>7.59494E-2</v>
      </c>
      <c r="F1522">
        <v>0.13291140000000001</v>
      </c>
      <c r="G1522">
        <v>9.1772199999999998E-2</v>
      </c>
      <c r="H1522">
        <v>0</v>
      </c>
      <c r="I1522">
        <v>0</v>
      </c>
      <c r="J1522">
        <v>0</v>
      </c>
      <c r="K1522">
        <v>0.3797469</v>
      </c>
      <c r="L1522">
        <v>6.3291100000000003E-2</v>
      </c>
      <c r="M1522">
        <v>1.5822800000000001E-2</v>
      </c>
      <c r="O1522" t="str">
        <f>Table_Index[[#This Row],[ID]]&amp;Table_Index[[#This Row],[year]]</f>
        <v>91902003</v>
      </c>
      <c r="P1522" t="str">
        <v>94242004</v>
      </c>
      <c r="Q1522" t="str">
        <f t="shared" si="92"/>
        <v>9424</v>
      </c>
      <c r="R1522" t="str">
        <f t="shared" si="93"/>
        <v>2004</v>
      </c>
      <c r="S1522">
        <f>SUMIFS(INDEX(Table_Index[],,MATCH(S$12,Table_Index[#Headers],0)),
Table_Index[ID],$Q1522,Table_Index[year],$R1522)/COUNTIFS(Table_Index[Quarter],"&lt;&gt;''",Table_Index[ID],$Q1522,Table_Index[year],$R1522)</f>
        <v>0.10288663333333332</v>
      </c>
      <c r="T1522">
        <f>SUMIFS(INDEX(Table_Index[],,MATCH(T$12,Table_Index[#Headers],0)),
Table_Index[ID],$Q1522,Table_Index[year],$R1522)/COUNTIFS(Table_Index[Quarter],"&lt;&gt;''",Table_Index[ID],$Q1522,Table_Index[year],$R1522)</f>
        <v>0</v>
      </c>
      <c r="U1522">
        <f>SUMIFS(INDEX(Table_Index[],,MATCH(U$12,Table_Index[#Headers],0)),
Table_Index[ID],$Q1522,Table_Index[year],$R1522)/COUNTIFS(Table_Index[Quarter],"&lt;&gt;''",Table_Index[ID],$Q1522,Table_Index[year],$R1522)</f>
        <v>0.13683633333333334</v>
      </c>
      <c r="V1522">
        <f>SUMIFS(INDEX(Table_Index[],,MATCH(V$12,Table_Index[#Headers],0)),
Table_Index[ID],$Q1522,Table_Index[year],$R1522)/COUNTIFS(Table_Index[Quarter],"&lt;&gt;''",Table_Index[ID],$Q1522,Table_Index[year],$R1522)</f>
        <v>7.5940333333333332E-2</v>
      </c>
      <c r="W1522">
        <f>SUMIFS(INDEX(Table_Index[],,MATCH(W$12,Table_Index[#Headers],0)),
Table_Index[ID],$Q1522,Table_Index[year],$R1522)/COUNTIFS(Table_Index[Quarter],"&lt;&gt;''",Table_Index[ID],$Q1522,Table_Index[year],$R1522)</f>
        <v>0</v>
      </c>
      <c r="X1522">
        <f>SUMIFS(INDEX(Table_Index[],,MATCH(X$12,Table_Index[#Headers],0)),
Table_Index[ID],$Q1522,Table_Index[year],$R1522)/COUNTIFS(Table_Index[Quarter],"&lt;&gt;''",Table_Index[ID],$Q1522,Table_Index[year],$R1522)</f>
        <v>0.1225016</v>
      </c>
      <c r="Y1522">
        <f>SUMIFS(INDEX(Table_Index[],,MATCH(Y$12,Table_Index[#Headers],0)),
Table_Index[ID],$Q1522,Table_Index[year],$R1522)/COUNTIFS(Table_Index[Quarter],"&lt;&gt;''",Table_Index[ID],$Q1522,Table_Index[year],$R1522)</f>
        <v>0.33602813333333331</v>
      </c>
      <c r="Z1522">
        <f>SUMIFS(INDEX(Table_Index[],,MATCH(Z$12,Table_Index[#Headers],0)),
Table_Index[ID],$Q1522,Table_Index[year],$R1522)/COUNTIFS(Table_Index[Quarter],"&lt;&gt;''",Table_Index[ID],$Q1522,Table_Index[year],$R1522)</f>
        <v>9.4755333333333344E-2</v>
      </c>
      <c r="AA1522">
        <f>SUMIFS(INDEX(Table_Index[],,MATCH(AA$12,Table_Index[#Headers],0)),
Table_Index[ID],$Q1522,Table_Index[year],$R1522)/COUNTIFS(Table_Index[Quarter],"&lt;&gt;''",Table_Index[ID],$Q1522,Table_Index[year],$R1522)</f>
        <v>0.10104980000000001</v>
      </c>
      <c r="AB1522">
        <f>SUMIFS(INDEX(Table_Index[],,MATCH(AB$12,Table_Index[#Headers],0)),
Table_Index[ID],$Q1522,Table_Index[year],$R1522)/COUNTIFS(Table_Index[Quarter],"&lt;&gt;''",Table_Index[ID],$Q1522,Table_Index[year],$R1522)</f>
        <v>3.0001833333333335E-2</v>
      </c>
      <c r="AC1522" s="24">
        <f t="shared" si="94"/>
        <v>0.99999999999999989</v>
      </c>
      <c r="AD1522">
        <f>COUNTIFS(Table_Index[Quarter],"&lt;&gt;''",Table_Index[ID],$Q1522,Table_Index[year],$R1522)</f>
        <v>3</v>
      </c>
      <c r="AE1522" s="34">
        <f t="shared" si="95"/>
        <v>0.81691193066188672</v>
      </c>
    </row>
    <row r="1523" spans="1:31" x14ac:dyDescent="0.3">
      <c r="A1523">
        <v>9190</v>
      </c>
      <c r="B1523">
        <v>2003</v>
      </c>
      <c r="C1523">
        <v>4</v>
      </c>
      <c r="D1523">
        <v>0.14691940000000001</v>
      </c>
      <c r="E1523">
        <v>2.3696700000000001E-2</v>
      </c>
      <c r="F1523">
        <v>6.0031599999999997E-2</v>
      </c>
      <c r="G1523">
        <v>7.7409199999999997E-2</v>
      </c>
      <c r="H1523">
        <v>3.1595600000000001E-2</v>
      </c>
      <c r="I1523">
        <v>0.39494469999999998</v>
      </c>
      <c r="J1523">
        <v>0.19747229999999999</v>
      </c>
      <c r="K1523">
        <v>0</v>
      </c>
      <c r="L1523">
        <v>6.0031599999999997E-2</v>
      </c>
      <c r="M1523">
        <v>7.8989000000000004E-3</v>
      </c>
      <c r="O1523" t="str">
        <f>Table_Index[[#This Row],[ID]]&amp;Table_Index[[#This Row],[year]]</f>
        <v>91902003</v>
      </c>
      <c r="P1523" t="str">
        <v>94252003</v>
      </c>
      <c r="Q1523" t="str">
        <f t="shared" si="92"/>
        <v>9425</v>
      </c>
      <c r="R1523" t="str">
        <f t="shared" si="93"/>
        <v>2003</v>
      </c>
      <c r="S1523">
        <f>SUMIFS(INDEX(Table_Index[],,MATCH(S$12,Table_Index[#Headers],0)),
Table_Index[ID],$Q1523,Table_Index[year],$R1523)/COUNTIFS(Table_Index[Quarter],"&lt;&gt;''",Table_Index[ID],$Q1523,Table_Index[year],$R1523)</f>
        <v>0.2303405</v>
      </c>
      <c r="T1523">
        <f>SUMIFS(INDEX(Table_Index[],,MATCH(T$12,Table_Index[#Headers],0)),
Table_Index[ID],$Q1523,Table_Index[year],$R1523)/COUNTIFS(Table_Index[Quarter],"&lt;&gt;''",Table_Index[ID],$Q1523,Table_Index[year],$R1523)</f>
        <v>7.4691199999999999E-2</v>
      </c>
      <c r="U1523">
        <f>SUMIFS(INDEX(Table_Index[],,MATCH(U$12,Table_Index[#Headers],0)),
Table_Index[ID],$Q1523,Table_Index[year],$R1523)/COUNTIFS(Table_Index[Quarter],"&lt;&gt;''",Table_Index[ID],$Q1523,Table_Index[year],$R1523)</f>
        <v>0.13305249999999999</v>
      </c>
      <c r="V1523">
        <f>SUMIFS(INDEX(Table_Index[],,MATCH(V$12,Table_Index[#Headers],0)),
Table_Index[ID],$Q1523,Table_Index[year],$R1523)/COUNTIFS(Table_Index[Quarter],"&lt;&gt;''",Table_Index[ID],$Q1523,Table_Index[year],$R1523)</f>
        <v>8.5994624999999991E-2</v>
      </c>
      <c r="W1523">
        <f>SUMIFS(INDEX(Table_Index[],,MATCH(W$12,Table_Index[#Headers],0)),
Table_Index[ID],$Q1523,Table_Index[year],$R1523)/COUNTIFS(Table_Index[Quarter],"&lt;&gt;''",Table_Index[ID],$Q1523,Table_Index[year],$R1523)</f>
        <v>0</v>
      </c>
      <c r="X1523">
        <f>SUMIFS(INDEX(Table_Index[],,MATCH(X$12,Table_Index[#Headers],0)),
Table_Index[ID],$Q1523,Table_Index[year],$R1523)/COUNTIFS(Table_Index[Quarter],"&lt;&gt;''",Table_Index[ID],$Q1523,Table_Index[year],$R1523)</f>
        <v>0.22607994999999997</v>
      </c>
      <c r="Y1523">
        <f>SUMIFS(INDEX(Table_Index[],,MATCH(Y$12,Table_Index[#Headers],0)),
Table_Index[ID],$Q1523,Table_Index[year],$R1523)/COUNTIFS(Table_Index[Quarter],"&lt;&gt;''",Table_Index[ID],$Q1523,Table_Index[year],$R1523)</f>
        <v>8.0861149999999993E-2</v>
      </c>
      <c r="Z1523">
        <f>SUMIFS(INDEX(Table_Index[],,MATCH(Z$12,Table_Index[#Headers],0)),
Table_Index[ID],$Q1523,Table_Index[year],$R1523)/COUNTIFS(Table_Index[Quarter],"&lt;&gt;''",Table_Index[ID],$Q1523,Table_Index[year],$R1523)</f>
        <v>7.4006224999999995E-2</v>
      </c>
      <c r="AA1523">
        <f>SUMIFS(INDEX(Table_Index[],,MATCH(AA$12,Table_Index[#Headers],0)),
Table_Index[ID],$Q1523,Table_Index[year],$R1523)/COUNTIFS(Table_Index[Quarter],"&lt;&gt;''",Table_Index[ID],$Q1523,Table_Index[year],$R1523)</f>
        <v>7.4799925000000003E-2</v>
      </c>
      <c r="AB1523">
        <f>SUMIFS(INDEX(Table_Index[],,MATCH(AB$12,Table_Index[#Headers],0)),
Table_Index[ID],$Q1523,Table_Index[year],$R1523)/COUNTIFS(Table_Index[Quarter],"&lt;&gt;''",Table_Index[ID],$Q1523,Table_Index[year],$R1523)</f>
        <v>2.0173975E-2</v>
      </c>
      <c r="AC1523" s="24">
        <f t="shared" si="94"/>
        <v>1.0000000500000001</v>
      </c>
      <c r="AD1523">
        <f>COUNTIFS(Table_Index[Quarter],"&lt;&gt;''",Table_Index[ID],$Q1523,Table_Index[year],$R1523)</f>
        <v>4</v>
      </c>
      <c r="AE1523" s="34">
        <f t="shared" si="95"/>
        <v>0.84713682665978751</v>
      </c>
    </row>
    <row r="1524" spans="1:31" x14ac:dyDescent="0.3">
      <c r="A1524">
        <v>9190</v>
      </c>
      <c r="B1524">
        <v>2004</v>
      </c>
      <c r="C1524">
        <v>1</v>
      </c>
      <c r="D1524">
        <v>0.30643510000000002</v>
      </c>
      <c r="E1524">
        <v>3.0643500000000001E-2</v>
      </c>
      <c r="F1524">
        <v>9.1930499999999998E-2</v>
      </c>
      <c r="G1524">
        <v>9.1930499999999998E-2</v>
      </c>
      <c r="H1524">
        <v>0</v>
      </c>
      <c r="I1524">
        <v>0.2002043</v>
      </c>
      <c r="J1524">
        <v>0.1920327</v>
      </c>
      <c r="K1524">
        <v>3.5750799999999999E-2</v>
      </c>
      <c r="L1524">
        <v>4.0857999999999998E-2</v>
      </c>
      <c r="M1524">
        <v>1.02145E-2</v>
      </c>
      <c r="O1524" t="str">
        <f>Table_Index[[#This Row],[ID]]&amp;Table_Index[[#This Row],[year]]</f>
        <v>91902004</v>
      </c>
      <c r="P1524" t="str">
        <v>94252004</v>
      </c>
      <c r="Q1524" t="str">
        <f t="shared" si="92"/>
        <v>9425</v>
      </c>
      <c r="R1524" t="str">
        <f t="shared" si="93"/>
        <v>2004</v>
      </c>
      <c r="S1524">
        <f>SUMIFS(INDEX(Table_Index[],,MATCH(S$12,Table_Index[#Headers],0)),
Table_Index[ID],$Q1524,Table_Index[year],$R1524)/COUNTIFS(Table_Index[Quarter],"&lt;&gt;''",Table_Index[ID],$Q1524,Table_Index[year],$R1524)</f>
        <v>0.309554775</v>
      </c>
      <c r="T1524">
        <f>SUMIFS(INDEX(Table_Index[],,MATCH(T$12,Table_Index[#Headers],0)),
Table_Index[ID],$Q1524,Table_Index[year],$R1524)/COUNTIFS(Table_Index[Quarter],"&lt;&gt;''",Table_Index[ID],$Q1524,Table_Index[year],$R1524)</f>
        <v>2.2637750000000002E-2</v>
      </c>
      <c r="U1524">
        <f>SUMIFS(INDEX(Table_Index[],,MATCH(U$12,Table_Index[#Headers],0)),
Table_Index[ID],$Q1524,Table_Index[year],$R1524)/COUNTIFS(Table_Index[Quarter],"&lt;&gt;''",Table_Index[ID],$Q1524,Table_Index[year],$R1524)</f>
        <v>0.10256527500000001</v>
      </c>
      <c r="V1524">
        <f>SUMIFS(INDEX(Table_Index[],,MATCH(V$12,Table_Index[#Headers],0)),
Table_Index[ID],$Q1524,Table_Index[year],$R1524)/COUNTIFS(Table_Index[Quarter],"&lt;&gt;''",Table_Index[ID],$Q1524,Table_Index[year],$R1524)</f>
        <v>6.8948750000000003E-2</v>
      </c>
      <c r="W1524">
        <f>SUMIFS(INDEX(Table_Index[],,MATCH(W$12,Table_Index[#Headers],0)),
Table_Index[ID],$Q1524,Table_Index[year],$R1524)/COUNTIFS(Table_Index[Quarter],"&lt;&gt;''",Table_Index[ID],$Q1524,Table_Index[year],$R1524)</f>
        <v>0</v>
      </c>
      <c r="X1524">
        <f>SUMIFS(INDEX(Table_Index[],,MATCH(X$12,Table_Index[#Headers],0)),
Table_Index[ID],$Q1524,Table_Index[year],$R1524)/COUNTIFS(Table_Index[Quarter],"&lt;&gt;''",Table_Index[ID],$Q1524,Table_Index[year],$R1524)</f>
        <v>3.7761249999999996E-2</v>
      </c>
      <c r="Y1524">
        <f>SUMIFS(INDEX(Table_Index[],,MATCH(Y$12,Table_Index[#Headers],0)),
Table_Index[ID],$Q1524,Table_Index[year],$R1524)/COUNTIFS(Table_Index[Quarter],"&lt;&gt;''",Table_Index[ID],$Q1524,Table_Index[year],$R1524)</f>
        <v>2.6566674999999998E-2</v>
      </c>
      <c r="Z1524">
        <f>SUMIFS(INDEX(Table_Index[],,MATCH(Z$12,Table_Index[#Headers],0)),
Table_Index[ID],$Q1524,Table_Index[year],$R1524)/COUNTIFS(Table_Index[Quarter],"&lt;&gt;''",Table_Index[ID],$Q1524,Table_Index[year],$R1524)</f>
        <v>0.33724637500000004</v>
      </c>
      <c r="AA1524">
        <f>SUMIFS(INDEX(Table_Index[],,MATCH(AA$12,Table_Index[#Headers],0)),
Table_Index[ID],$Q1524,Table_Index[year],$R1524)/COUNTIFS(Table_Index[Quarter],"&lt;&gt;''",Table_Index[ID],$Q1524,Table_Index[year],$R1524)</f>
        <v>6.5723975000000004E-2</v>
      </c>
      <c r="AB1524">
        <f>SUMIFS(INDEX(Table_Index[],,MATCH(AB$12,Table_Index[#Headers],0)),
Table_Index[ID],$Q1524,Table_Index[year],$R1524)/COUNTIFS(Table_Index[Quarter],"&lt;&gt;''",Table_Index[ID],$Q1524,Table_Index[year],$R1524)</f>
        <v>2.8995150000000001E-2</v>
      </c>
      <c r="AC1524" s="24">
        <f t="shared" si="94"/>
        <v>0.99999997500000004</v>
      </c>
      <c r="AD1524">
        <f>COUNTIFS(Table_Index[Quarter],"&lt;&gt;''",Table_Index[ID],$Q1524,Table_Index[year],$R1524)</f>
        <v>4</v>
      </c>
      <c r="AE1524" s="34">
        <f t="shared" si="95"/>
        <v>0.76736263050116682</v>
      </c>
    </row>
    <row r="1525" spans="1:31" x14ac:dyDescent="0.3">
      <c r="A1525">
        <v>9190</v>
      </c>
      <c r="B1525">
        <v>2004</v>
      </c>
      <c r="C1525">
        <v>2</v>
      </c>
      <c r="D1525">
        <v>0.1582278</v>
      </c>
      <c r="E1525">
        <v>0.24050630000000001</v>
      </c>
      <c r="F1525">
        <v>0.12658230000000001</v>
      </c>
      <c r="G1525">
        <v>9.4936699999999999E-2</v>
      </c>
      <c r="H1525">
        <v>1.5822800000000001E-2</v>
      </c>
      <c r="I1525">
        <v>0.1898734</v>
      </c>
      <c r="J1525">
        <v>6.3291100000000003E-2</v>
      </c>
      <c r="K1525">
        <v>3.1645600000000003E-2</v>
      </c>
      <c r="L1525">
        <v>6.3291100000000003E-2</v>
      </c>
      <c r="M1525">
        <v>1.5822800000000001E-2</v>
      </c>
      <c r="O1525" t="str">
        <f>Table_Index[[#This Row],[ID]]&amp;Table_Index[[#This Row],[year]]</f>
        <v>91902004</v>
      </c>
      <c r="P1525" t="str">
        <v>94252005</v>
      </c>
      <c r="Q1525" t="str">
        <f t="shared" si="92"/>
        <v>9425</v>
      </c>
      <c r="R1525" t="str">
        <f t="shared" si="93"/>
        <v>2005</v>
      </c>
      <c r="S1525">
        <f>SUMIFS(INDEX(Table_Index[],,MATCH(S$12,Table_Index[#Headers],0)),
Table_Index[ID],$Q1525,Table_Index[year],$R1525)/COUNTIFS(Table_Index[Quarter],"&lt;&gt;''",Table_Index[ID],$Q1525,Table_Index[year],$R1525)</f>
        <v>8.3304349999999999E-2</v>
      </c>
      <c r="T1525">
        <f>SUMIFS(INDEX(Table_Index[],,MATCH(T$12,Table_Index[#Headers],0)),
Table_Index[ID],$Q1525,Table_Index[year],$R1525)/COUNTIFS(Table_Index[Quarter],"&lt;&gt;''",Table_Index[ID],$Q1525,Table_Index[year],$R1525)</f>
        <v>0.12967147500000001</v>
      </c>
      <c r="U1525">
        <f>SUMIFS(INDEX(Table_Index[],,MATCH(U$12,Table_Index[#Headers],0)),
Table_Index[ID],$Q1525,Table_Index[year],$R1525)/COUNTIFS(Table_Index[Quarter],"&lt;&gt;''",Table_Index[ID],$Q1525,Table_Index[year],$R1525)</f>
        <v>0.11860347500000001</v>
      </c>
      <c r="V1525">
        <f>SUMIFS(INDEX(Table_Index[],,MATCH(V$12,Table_Index[#Headers],0)),
Table_Index[ID],$Q1525,Table_Index[year],$R1525)/COUNTIFS(Table_Index[Quarter],"&lt;&gt;''",Table_Index[ID],$Q1525,Table_Index[year],$R1525)</f>
        <v>0.147638675</v>
      </c>
      <c r="W1525">
        <f>SUMIFS(INDEX(Table_Index[],,MATCH(W$12,Table_Index[#Headers],0)),
Table_Index[ID],$Q1525,Table_Index[year],$R1525)/COUNTIFS(Table_Index[Quarter],"&lt;&gt;''",Table_Index[ID],$Q1525,Table_Index[year],$R1525)</f>
        <v>2.5440999999999998E-2</v>
      </c>
      <c r="X1525">
        <f>SUMIFS(INDEX(Table_Index[],,MATCH(X$12,Table_Index[#Headers],0)),
Table_Index[ID],$Q1525,Table_Index[year],$R1525)/COUNTIFS(Table_Index[Quarter],"&lt;&gt;''",Table_Index[ID],$Q1525,Table_Index[year],$R1525)</f>
        <v>0.14418862500000001</v>
      </c>
      <c r="Y1525">
        <f>SUMIFS(INDEX(Table_Index[],,MATCH(Y$12,Table_Index[#Headers],0)),
Table_Index[ID],$Q1525,Table_Index[year],$R1525)/COUNTIFS(Table_Index[Quarter],"&lt;&gt;''",Table_Index[ID],$Q1525,Table_Index[year],$R1525)</f>
        <v>6.1500200000000005E-2</v>
      </c>
      <c r="Z1525">
        <f>SUMIFS(INDEX(Table_Index[],,MATCH(Z$12,Table_Index[#Headers],0)),
Table_Index[ID],$Q1525,Table_Index[year],$R1525)/COUNTIFS(Table_Index[Quarter],"&lt;&gt;''",Table_Index[ID],$Q1525,Table_Index[year],$R1525)</f>
        <v>6.9184999999999997E-2</v>
      </c>
      <c r="AA1525">
        <f>SUMIFS(INDEX(Table_Index[],,MATCH(AA$12,Table_Index[#Headers],0)),
Table_Index[ID],$Q1525,Table_Index[year],$R1525)/COUNTIFS(Table_Index[Quarter],"&lt;&gt;''",Table_Index[ID],$Q1525,Table_Index[year],$R1525)</f>
        <v>0.213128225</v>
      </c>
      <c r="AB1525">
        <f>SUMIFS(INDEX(Table_Index[],,MATCH(AB$12,Table_Index[#Headers],0)),
Table_Index[ID],$Q1525,Table_Index[year],$R1525)/COUNTIFS(Table_Index[Quarter],"&lt;&gt;''",Table_Index[ID],$Q1525,Table_Index[year],$R1525)</f>
        <v>7.3389750000000002E-3</v>
      </c>
      <c r="AC1525" s="24">
        <f t="shared" si="94"/>
        <v>1</v>
      </c>
      <c r="AD1525">
        <f>COUNTIFS(Table_Index[Quarter],"&lt;&gt;''",Table_Index[ID],$Q1525,Table_Index[year],$R1525)</f>
        <v>4</v>
      </c>
      <c r="AE1525" s="34">
        <f t="shared" si="95"/>
        <v>0.86489778747343871</v>
      </c>
    </row>
    <row r="1526" spans="1:31" x14ac:dyDescent="0.3">
      <c r="A1526">
        <v>9190</v>
      </c>
      <c r="B1526">
        <v>2004</v>
      </c>
      <c r="C1526">
        <v>3</v>
      </c>
      <c r="D1526">
        <v>5.54785E-2</v>
      </c>
      <c r="E1526">
        <v>0.1969487</v>
      </c>
      <c r="F1526">
        <v>5.54785E-2</v>
      </c>
      <c r="G1526">
        <v>0.17198340000000001</v>
      </c>
      <c r="H1526">
        <v>0</v>
      </c>
      <c r="I1526">
        <v>0.2635229</v>
      </c>
      <c r="J1526">
        <v>0.18585299999999999</v>
      </c>
      <c r="K1526">
        <v>0</v>
      </c>
      <c r="L1526">
        <v>6.3800300000000004E-2</v>
      </c>
      <c r="M1526">
        <v>6.9347999999999996E-3</v>
      </c>
      <c r="O1526" t="str">
        <f>Table_Index[[#This Row],[ID]]&amp;Table_Index[[#This Row],[year]]</f>
        <v>91902004</v>
      </c>
      <c r="P1526" t="str">
        <v>94252006</v>
      </c>
      <c r="Q1526" t="str">
        <f t="shared" si="92"/>
        <v>9425</v>
      </c>
      <c r="R1526" t="str">
        <f t="shared" si="93"/>
        <v>2006</v>
      </c>
      <c r="S1526">
        <f>SUMIFS(INDEX(Table_Index[],,MATCH(S$12,Table_Index[#Headers],0)),
Table_Index[ID],$Q1526,Table_Index[year],$R1526)/COUNTIFS(Table_Index[Quarter],"&lt;&gt;''",Table_Index[ID],$Q1526,Table_Index[year],$R1526)</f>
        <v>7.9217825000000006E-2</v>
      </c>
      <c r="T1526">
        <f>SUMIFS(INDEX(Table_Index[],,MATCH(T$12,Table_Index[#Headers],0)),
Table_Index[ID],$Q1526,Table_Index[year],$R1526)/COUNTIFS(Table_Index[Quarter],"&lt;&gt;''",Table_Index[ID],$Q1526,Table_Index[year],$R1526)</f>
        <v>8.0696174999999995E-2</v>
      </c>
      <c r="U1526">
        <f>SUMIFS(INDEX(Table_Index[],,MATCH(U$12,Table_Index[#Headers],0)),
Table_Index[ID],$Q1526,Table_Index[year],$R1526)/COUNTIFS(Table_Index[Quarter],"&lt;&gt;''",Table_Index[ID],$Q1526,Table_Index[year],$R1526)</f>
        <v>7.5023124999999996E-2</v>
      </c>
      <c r="V1526">
        <f>SUMIFS(INDEX(Table_Index[],,MATCH(V$12,Table_Index[#Headers],0)),
Table_Index[ID],$Q1526,Table_Index[year],$R1526)/COUNTIFS(Table_Index[Quarter],"&lt;&gt;''",Table_Index[ID],$Q1526,Table_Index[year],$R1526)</f>
        <v>0.13911707499999998</v>
      </c>
      <c r="W1526">
        <f>SUMIFS(INDEX(Table_Index[],,MATCH(W$12,Table_Index[#Headers],0)),
Table_Index[ID],$Q1526,Table_Index[year],$R1526)/COUNTIFS(Table_Index[Quarter],"&lt;&gt;''",Table_Index[ID],$Q1526,Table_Index[year],$R1526)</f>
        <v>3.3150550000000001E-2</v>
      </c>
      <c r="X1526">
        <f>SUMIFS(INDEX(Table_Index[],,MATCH(X$12,Table_Index[#Headers],0)),
Table_Index[ID],$Q1526,Table_Index[year],$R1526)/COUNTIFS(Table_Index[Quarter],"&lt;&gt;''",Table_Index[ID],$Q1526,Table_Index[year],$R1526)</f>
        <v>0.17412030000000001</v>
      </c>
      <c r="Y1526">
        <f>SUMIFS(INDEX(Table_Index[],,MATCH(Y$12,Table_Index[#Headers],0)),
Table_Index[ID],$Q1526,Table_Index[year],$R1526)/COUNTIFS(Table_Index[Quarter],"&lt;&gt;''",Table_Index[ID],$Q1526,Table_Index[year],$R1526)</f>
        <v>0.15784894999999999</v>
      </c>
      <c r="Z1526">
        <f>SUMIFS(INDEX(Table_Index[],,MATCH(Z$12,Table_Index[#Headers],0)),
Table_Index[ID],$Q1526,Table_Index[year],$R1526)/COUNTIFS(Table_Index[Quarter],"&lt;&gt;''",Table_Index[ID],$Q1526,Table_Index[year],$R1526)</f>
        <v>0.11009244999999999</v>
      </c>
      <c r="AA1526">
        <f>SUMIFS(INDEX(Table_Index[],,MATCH(AA$12,Table_Index[#Headers],0)),
Table_Index[ID],$Q1526,Table_Index[year],$R1526)/COUNTIFS(Table_Index[Quarter],"&lt;&gt;''",Table_Index[ID],$Q1526,Table_Index[year],$R1526)</f>
        <v>0.13856435</v>
      </c>
      <c r="AB1526">
        <f>SUMIFS(INDEX(Table_Index[],,MATCH(AB$12,Table_Index[#Headers],0)),
Table_Index[ID],$Q1526,Table_Index[year],$R1526)/COUNTIFS(Table_Index[Quarter],"&lt;&gt;''",Table_Index[ID],$Q1526,Table_Index[year],$R1526)</f>
        <v>1.21692E-2</v>
      </c>
      <c r="AC1526" s="24">
        <f t="shared" si="94"/>
        <v>1</v>
      </c>
      <c r="AD1526">
        <f>COUNTIFS(Table_Index[Quarter],"&lt;&gt;''",Table_Index[ID],$Q1526,Table_Index[year],$R1526)</f>
        <v>4</v>
      </c>
      <c r="AE1526" s="34">
        <f t="shared" si="95"/>
        <v>0.87442898878125752</v>
      </c>
    </row>
    <row r="1527" spans="1:31" x14ac:dyDescent="0.3">
      <c r="A1527">
        <v>9190</v>
      </c>
      <c r="B1527">
        <v>2004</v>
      </c>
      <c r="C1527">
        <v>4</v>
      </c>
      <c r="D1527">
        <v>4.4008899999999997E-2</v>
      </c>
      <c r="E1527">
        <v>0.12943789999999999</v>
      </c>
      <c r="F1527">
        <v>9.0606500000000006E-2</v>
      </c>
      <c r="G1527">
        <v>0.1203772</v>
      </c>
      <c r="H1527">
        <v>0</v>
      </c>
      <c r="I1527">
        <v>0.24667159999999999</v>
      </c>
      <c r="J1527">
        <v>0.31065090000000001</v>
      </c>
      <c r="K1527">
        <v>0</v>
      </c>
      <c r="L1527">
        <v>5.8247E-2</v>
      </c>
      <c r="M1527">
        <v>0</v>
      </c>
      <c r="O1527" t="str">
        <f>Table_Index[[#This Row],[ID]]&amp;Table_Index[[#This Row],[year]]</f>
        <v>91902004</v>
      </c>
      <c r="P1527" t="str">
        <v>94252007</v>
      </c>
      <c r="Q1527" t="str">
        <f t="shared" si="92"/>
        <v>9425</v>
      </c>
      <c r="R1527" t="str">
        <f t="shared" si="93"/>
        <v>2007</v>
      </c>
      <c r="S1527">
        <f>SUMIFS(INDEX(Table_Index[],,MATCH(S$12,Table_Index[#Headers],0)),
Table_Index[ID],$Q1527,Table_Index[year],$R1527)/COUNTIFS(Table_Index[Quarter],"&lt;&gt;''",Table_Index[ID],$Q1527,Table_Index[year],$R1527)</f>
        <v>5.8826075000000005E-2</v>
      </c>
      <c r="T1527">
        <f>SUMIFS(INDEX(Table_Index[],,MATCH(T$12,Table_Index[#Headers],0)),
Table_Index[ID],$Q1527,Table_Index[year],$R1527)/COUNTIFS(Table_Index[Quarter],"&lt;&gt;''",Table_Index[ID],$Q1527,Table_Index[year],$R1527)</f>
        <v>6.0298774999999999E-2</v>
      </c>
      <c r="U1527">
        <f>SUMIFS(INDEX(Table_Index[],,MATCH(U$12,Table_Index[#Headers],0)),
Table_Index[ID],$Q1527,Table_Index[year],$R1527)/COUNTIFS(Table_Index[Quarter],"&lt;&gt;''",Table_Index[ID],$Q1527,Table_Index[year],$R1527)</f>
        <v>0.10332617499999999</v>
      </c>
      <c r="V1527">
        <f>SUMIFS(INDEX(Table_Index[],,MATCH(V$12,Table_Index[#Headers],0)),
Table_Index[ID],$Q1527,Table_Index[year],$R1527)/COUNTIFS(Table_Index[Quarter],"&lt;&gt;''",Table_Index[ID],$Q1527,Table_Index[year],$R1527)</f>
        <v>0.22588415000000001</v>
      </c>
      <c r="W1527">
        <f>SUMIFS(INDEX(Table_Index[],,MATCH(W$12,Table_Index[#Headers],0)),
Table_Index[ID],$Q1527,Table_Index[year],$R1527)/COUNTIFS(Table_Index[Quarter],"&lt;&gt;''",Table_Index[ID],$Q1527,Table_Index[year],$R1527)</f>
        <v>7.9627750000000001E-3</v>
      </c>
      <c r="X1527">
        <f>SUMIFS(INDEX(Table_Index[],,MATCH(X$12,Table_Index[#Headers],0)),
Table_Index[ID],$Q1527,Table_Index[year],$R1527)/COUNTIFS(Table_Index[Quarter],"&lt;&gt;''",Table_Index[ID],$Q1527,Table_Index[year],$R1527)</f>
        <v>0.222911425</v>
      </c>
      <c r="Y1527">
        <f>SUMIFS(INDEX(Table_Index[],,MATCH(Y$12,Table_Index[#Headers],0)),
Table_Index[ID],$Q1527,Table_Index[year],$R1527)/COUNTIFS(Table_Index[Quarter],"&lt;&gt;''",Table_Index[ID],$Q1527,Table_Index[year],$R1527)</f>
        <v>6.3645699999999999E-2</v>
      </c>
      <c r="Z1527">
        <f>SUMIFS(INDEX(Table_Index[],,MATCH(Z$12,Table_Index[#Headers],0)),
Table_Index[ID],$Q1527,Table_Index[year],$R1527)/COUNTIFS(Table_Index[Quarter],"&lt;&gt;''",Table_Index[ID],$Q1527,Table_Index[year],$R1527)</f>
        <v>0.17284547500000003</v>
      </c>
      <c r="AA1527">
        <f>SUMIFS(INDEX(Table_Index[],,MATCH(AA$12,Table_Index[#Headers],0)),
Table_Index[ID],$Q1527,Table_Index[year],$R1527)/COUNTIFS(Table_Index[Quarter],"&lt;&gt;''",Table_Index[ID],$Q1527,Table_Index[year],$R1527)</f>
        <v>8.13667E-2</v>
      </c>
      <c r="AB1527">
        <f>SUMIFS(INDEX(Table_Index[],,MATCH(AB$12,Table_Index[#Headers],0)),
Table_Index[ID],$Q1527,Table_Index[year],$R1527)/COUNTIFS(Table_Index[Quarter],"&lt;&gt;''",Table_Index[ID],$Q1527,Table_Index[year],$R1527)</f>
        <v>2.9328000000000002E-3</v>
      </c>
      <c r="AC1527" s="24">
        <f t="shared" si="94"/>
        <v>1.0000000499999999</v>
      </c>
      <c r="AD1527">
        <f>COUNTIFS(Table_Index[Quarter],"&lt;&gt;''",Table_Index[ID],$Q1527,Table_Index[year],$R1527)</f>
        <v>4</v>
      </c>
      <c r="AE1527" s="34">
        <f t="shared" si="95"/>
        <v>0.84089521924981381</v>
      </c>
    </row>
    <row r="1528" spans="1:31" x14ac:dyDescent="0.3">
      <c r="A1528">
        <v>9190</v>
      </c>
      <c r="B1528">
        <v>2005</v>
      </c>
      <c r="C1528">
        <v>1</v>
      </c>
      <c r="D1528">
        <v>5.5315900000000001E-2</v>
      </c>
      <c r="E1528">
        <v>0.2212634</v>
      </c>
      <c r="F1528">
        <v>9.6802700000000005E-2</v>
      </c>
      <c r="G1528">
        <v>0.1161633</v>
      </c>
      <c r="H1528">
        <v>0</v>
      </c>
      <c r="I1528">
        <v>0.24892130000000001</v>
      </c>
      <c r="J1528">
        <v>0.19360550000000001</v>
      </c>
      <c r="K1528">
        <v>0</v>
      </c>
      <c r="L1528">
        <v>6.0847400000000003E-2</v>
      </c>
      <c r="M1528">
        <v>7.0803999999999997E-3</v>
      </c>
      <c r="O1528" t="str">
        <f>Table_Index[[#This Row],[ID]]&amp;Table_Index[[#This Row],[year]]</f>
        <v>91902005</v>
      </c>
      <c r="P1528" t="str">
        <v>94252008</v>
      </c>
      <c r="Q1528" t="str">
        <f t="shared" si="92"/>
        <v>9425</v>
      </c>
      <c r="R1528" t="str">
        <f t="shared" si="93"/>
        <v>2008</v>
      </c>
      <c r="S1528">
        <f>SUMIFS(INDEX(Table_Index[],,MATCH(S$12,Table_Index[#Headers],0)),
Table_Index[ID],$Q1528,Table_Index[year],$R1528)/COUNTIFS(Table_Index[Quarter],"&lt;&gt;''",Table_Index[ID],$Q1528,Table_Index[year],$R1528)</f>
        <v>6.4760924999999997E-2</v>
      </c>
      <c r="T1528">
        <f>SUMIFS(INDEX(Table_Index[],,MATCH(T$12,Table_Index[#Headers],0)),
Table_Index[ID],$Q1528,Table_Index[year],$R1528)/COUNTIFS(Table_Index[Quarter],"&lt;&gt;''",Table_Index[ID],$Q1528,Table_Index[year],$R1528)</f>
        <v>0.12678667500000002</v>
      </c>
      <c r="U1528">
        <f>SUMIFS(INDEX(Table_Index[],,MATCH(U$12,Table_Index[#Headers],0)),
Table_Index[ID],$Q1528,Table_Index[year],$R1528)/COUNTIFS(Table_Index[Quarter],"&lt;&gt;''",Table_Index[ID],$Q1528,Table_Index[year],$R1528)</f>
        <v>0.17616127500000001</v>
      </c>
      <c r="V1528">
        <f>SUMIFS(INDEX(Table_Index[],,MATCH(V$12,Table_Index[#Headers],0)),
Table_Index[ID],$Q1528,Table_Index[year],$R1528)/COUNTIFS(Table_Index[Quarter],"&lt;&gt;''",Table_Index[ID],$Q1528,Table_Index[year],$R1528)</f>
        <v>0.14963927500000002</v>
      </c>
      <c r="W1528">
        <f>SUMIFS(INDEX(Table_Index[],,MATCH(W$12,Table_Index[#Headers],0)),
Table_Index[ID],$Q1528,Table_Index[year],$R1528)/COUNTIFS(Table_Index[Quarter],"&lt;&gt;''",Table_Index[ID],$Q1528,Table_Index[year],$R1528)</f>
        <v>2.4452049999999999E-2</v>
      </c>
      <c r="X1528">
        <f>SUMIFS(INDEX(Table_Index[],,MATCH(X$12,Table_Index[#Headers],0)),
Table_Index[ID],$Q1528,Table_Index[year],$R1528)/COUNTIFS(Table_Index[Quarter],"&lt;&gt;''",Table_Index[ID],$Q1528,Table_Index[year],$R1528)</f>
        <v>0.27139635000000001</v>
      </c>
      <c r="Y1528">
        <f>SUMIFS(INDEX(Table_Index[],,MATCH(Y$12,Table_Index[#Headers],0)),
Table_Index[ID],$Q1528,Table_Index[year],$R1528)/COUNTIFS(Table_Index[Quarter],"&lt;&gt;''",Table_Index[ID],$Q1528,Table_Index[year],$R1528)</f>
        <v>3.4178325000000002E-2</v>
      </c>
      <c r="Z1528">
        <f>SUMIFS(INDEX(Table_Index[],,MATCH(Z$12,Table_Index[#Headers],0)),
Table_Index[ID],$Q1528,Table_Index[year],$R1528)/COUNTIFS(Table_Index[Quarter],"&lt;&gt;''",Table_Index[ID],$Q1528,Table_Index[year],$R1528)</f>
        <v>6.3946124999999993E-2</v>
      </c>
      <c r="AA1528">
        <f>SUMIFS(INDEX(Table_Index[],,MATCH(AA$12,Table_Index[#Headers],0)),
Table_Index[ID],$Q1528,Table_Index[year],$R1528)/COUNTIFS(Table_Index[Quarter],"&lt;&gt;''",Table_Index[ID],$Q1528,Table_Index[year],$R1528)</f>
        <v>8.0771449999999995E-2</v>
      </c>
      <c r="AB1528">
        <f>SUMIFS(INDEX(Table_Index[],,MATCH(AB$12,Table_Index[#Headers],0)),
Table_Index[ID],$Q1528,Table_Index[year],$R1528)/COUNTIFS(Table_Index[Quarter],"&lt;&gt;''",Table_Index[ID],$Q1528,Table_Index[year],$R1528)</f>
        <v>7.9075499999999993E-3</v>
      </c>
      <c r="AC1528" s="24">
        <f t="shared" si="94"/>
        <v>0.99999999999999989</v>
      </c>
      <c r="AD1528">
        <f>COUNTIFS(Table_Index[Quarter],"&lt;&gt;''",Table_Index[ID],$Q1528,Table_Index[year],$R1528)</f>
        <v>4</v>
      </c>
      <c r="AE1528" s="34">
        <f t="shared" si="95"/>
        <v>0.84020875137648621</v>
      </c>
    </row>
    <row r="1529" spans="1:31" x14ac:dyDescent="0.3">
      <c r="A1529">
        <v>9190</v>
      </c>
      <c r="B1529">
        <v>2005</v>
      </c>
      <c r="C1529">
        <v>2</v>
      </c>
      <c r="D1529">
        <v>0.1452784</v>
      </c>
      <c r="E1529">
        <v>0.1271186</v>
      </c>
      <c r="F1529">
        <v>7.2639200000000001E-2</v>
      </c>
      <c r="G1529">
        <v>0.16464889999999999</v>
      </c>
      <c r="H1529">
        <v>0</v>
      </c>
      <c r="I1529">
        <v>0</v>
      </c>
      <c r="J1529">
        <v>0.2542373</v>
      </c>
      <c r="K1529">
        <v>0</v>
      </c>
      <c r="L1529">
        <v>0.2288135</v>
      </c>
      <c r="M1529">
        <v>7.2639000000000002E-3</v>
      </c>
      <c r="O1529" t="str">
        <f>Table_Index[[#This Row],[ID]]&amp;Table_Index[[#This Row],[year]]</f>
        <v>91902005</v>
      </c>
      <c r="P1529" t="str">
        <v>94252009</v>
      </c>
      <c r="Q1529" t="str">
        <f t="shared" si="92"/>
        <v>9425</v>
      </c>
      <c r="R1529" t="str">
        <f t="shared" si="93"/>
        <v>2009</v>
      </c>
      <c r="S1529">
        <f>SUMIFS(INDEX(Table_Index[],,MATCH(S$12,Table_Index[#Headers],0)),
Table_Index[ID],$Q1529,Table_Index[year],$R1529)/COUNTIFS(Table_Index[Quarter],"&lt;&gt;''",Table_Index[ID],$Q1529,Table_Index[year],$R1529)</f>
        <v>6.7321199999999998E-2</v>
      </c>
      <c r="T1529">
        <f>SUMIFS(INDEX(Table_Index[],,MATCH(T$12,Table_Index[#Headers],0)),
Table_Index[ID],$Q1529,Table_Index[year],$R1529)/COUNTIFS(Table_Index[Quarter],"&lt;&gt;''",Table_Index[ID],$Q1529,Table_Index[year],$R1529)</f>
        <v>0.1288338</v>
      </c>
      <c r="U1529">
        <f>SUMIFS(INDEX(Table_Index[],,MATCH(U$12,Table_Index[#Headers],0)),
Table_Index[ID],$Q1529,Table_Index[year],$R1529)/COUNTIFS(Table_Index[Quarter],"&lt;&gt;''",Table_Index[ID],$Q1529,Table_Index[year],$R1529)</f>
        <v>7.2842574999999993E-2</v>
      </c>
      <c r="V1529">
        <f>SUMIFS(INDEX(Table_Index[],,MATCH(V$12,Table_Index[#Headers],0)),
Table_Index[ID],$Q1529,Table_Index[year],$R1529)/COUNTIFS(Table_Index[Quarter],"&lt;&gt;''",Table_Index[ID],$Q1529,Table_Index[year],$R1529)</f>
        <v>0.13555645</v>
      </c>
      <c r="W1529">
        <f>SUMIFS(INDEX(Table_Index[],,MATCH(W$12,Table_Index[#Headers],0)),
Table_Index[ID],$Q1529,Table_Index[year],$R1529)/COUNTIFS(Table_Index[Quarter],"&lt;&gt;''",Table_Index[ID],$Q1529,Table_Index[year],$R1529)</f>
        <v>4.7987324999999997E-2</v>
      </c>
      <c r="X1529">
        <f>SUMIFS(INDEX(Table_Index[],,MATCH(X$12,Table_Index[#Headers],0)),
Table_Index[ID],$Q1529,Table_Index[year],$R1529)/COUNTIFS(Table_Index[Quarter],"&lt;&gt;''",Table_Index[ID],$Q1529,Table_Index[year],$R1529)</f>
        <v>0.357901425</v>
      </c>
      <c r="Y1529">
        <f>SUMIFS(INDEX(Table_Index[],,MATCH(Y$12,Table_Index[#Headers],0)),
Table_Index[ID],$Q1529,Table_Index[year],$R1529)/COUNTIFS(Table_Index[Quarter],"&lt;&gt;''",Table_Index[ID],$Q1529,Table_Index[year],$R1529)</f>
        <v>5.1915500000000003E-2</v>
      </c>
      <c r="Z1529">
        <f>SUMIFS(INDEX(Table_Index[],,MATCH(Z$12,Table_Index[#Headers],0)),
Table_Index[ID],$Q1529,Table_Index[year],$R1529)/COUNTIFS(Table_Index[Quarter],"&lt;&gt;''",Table_Index[ID],$Q1529,Table_Index[year],$R1529)</f>
        <v>6.4670325000000001E-2</v>
      </c>
      <c r="AA1529">
        <f>SUMIFS(INDEX(Table_Index[],,MATCH(AA$12,Table_Index[#Headers],0)),
Table_Index[ID],$Q1529,Table_Index[year],$R1529)/COUNTIFS(Table_Index[Quarter],"&lt;&gt;''",Table_Index[ID],$Q1529,Table_Index[year],$R1529)</f>
        <v>6.5850149999999996E-2</v>
      </c>
      <c r="AB1529">
        <f>SUMIFS(INDEX(Table_Index[],,MATCH(AB$12,Table_Index[#Headers],0)),
Table_Index[ID],$Q1529,Table_Index[year],$R1529)/COUNTIFS(Table_Index[Quarter],"&lt;&gt;''",Table_Index[ID],$Q1529,Table_Index[year],$R1529)</f>
        <v>7.1211499999999997E-3</v>
      </c>
      <c r="AC1529" s="24">
        <f t="shared" si="94"/>
        <v>0.99999990000000005</v>
      </c>
      <c r="AD1529">
        <f>COUNTIFS(Table_Index[Quarter],"&lt;&gt;''",Table_Index[ID],$Q1529,Table_Index[year],$R1529)</f>
        <v>4</v>
      </c>
      <c r="AE1529" s="34">
        <f t="shared" si="95"/>
        <v>0.81352747965299999</v>
      </c>
    </row>
    <row r="1530" spans="1:31" x14ac:dyDescent="0.3">
      <c r="A1530">
        <v>9190</v>
      </c>
      <c r="B1530">
        <v>2005</v>
      </c>
      <c r="C1530">
        <v>3</v>
      </c>
      <c r="D1530">
        <v>0.1294498</v>
      </c>
      <c r="E1530">
        <v>0.17367850000000001</v>
      </c>
      <c r="F1530">
        <v>0.1078749</v>
      </c>
      <c r="G1530">
        <v>0.29989209999999999</v>
      </c>
      <c r="H1530">
        <v>5.6094900000000003E-2</v>
      </c>
      <c r="I1530">
        <v>0</v>
      </c>
      <c r="J1530">
        <v>0.1078749</v>
      </c>
      <c r="K1530">
        <v>0</v>
      </c>
      <c r="L1530">
        <v>0.11650480000000001</v>
      </c>
      <c r="M1530">
        <v>8.6300000000000005E-3</v>
      </c>
      <c r="O1530" t="str">
        <f>Table_Index[[#This Row],[ID]]&amp;Table_Index[[#This Row],[year]]</f>
        <v>91902005</v>
      </c>
      <c r="P1530" t="str">
        <v>94252010</v>
      </c>
      <c r="Q1530" t="str">
        <f t="shared" si="92"/>
        <v>9425</v>
      </c>
      <c r="R1530" t="str">
        <f t="shared" si="93"/>
        <v>2010</v>
      </c>
      <c r="S1530">
        <f>SUMIFS(INDEX(Table_Index[],,MATCH(S$12,Table_Index[#Headers],0)),
Table_Index[ID],$Q1530,Table_Index[year],$R1530)/COUNTIFS(Table_Index[Quarter],"&lt;&gt;''",Table_Index[ID],$Q1530,Table_Index[year],$R1530)</f>
        <v>4.2064600000000001E-2</v>
      </c>
      <c r="T1530">
        <f>SUMIFS(INDEX(Table_Index[],,MATCH(T$12,Table_Index[#Headers],0)),
Table_Index[ID],$Q1530,Table_Index[year],$R1530)/COUNTIFS(Table_Index[Quarter],"&lt;&gt;''",Table_Index[ID],$Q1530,Table_Index[year],$R1530)</f>
        <v>0.12574109999999999</v>
      </c>
      <c r="U1530">
        <f>SUMIFS(INDEX(Table_Index[],,MATCH(U$12,Table_Index[#Headers],0)),
Table_Index[ID],$Q1530,Table_Index[year],$R1530)/COUNTIFS(Table_Index[Quarter],"&lt;&gt;''",Table_Index[ID],$Q1530,Table_Index[year],$R1530)</f>
        <v>7.7516625000000006E-2</v>
      </c>
      <c r="V1530">
        <f>SUMIFS(INDEX(Table_Index[],,MATCH(V$12,Table_Index[#Headers],0)),
Table_Index[ID],$Q1530,Table_Index[year],$R1530)/COUNTIFS(Table_Index[Quarter],"&lt;&gt;''",Table_Index[ID],$Q1530,Table_Index[year],$R1530)</f>
        <v>0.15981877499999997</v>
      </c>
      <c r="W1530">
        <f>SUMIFS(INDEX(Table_Index[],,MATCH(W$12,Table_Index[#Headers],0)),
Table_Index[ID],$Q1530,Table_Index[year],$R1530)/COUNTIFS(Table_Index[Quarter],"&lt;&gt;''",Table_Index[ID],$Q1530,Table_Index[year],$R1530)</f>
        <v>1.0202625E-2</v>
      </c>
      <c r="X1530">
        <f>SUMIFS(INDEX(Table_Index[],,MATCH(X$12,Table_Index[#Headers],0)),
Table_Index[ID],$Q1530,Table_Index[year],$R1530)/COUNTIFS(Table_Index[Quarter],"&lt;&gt;''",Table_Index[ID],$Q1530,Table_Index[year],$R1530)</f>
        <v>0.20944747499999999</v>
      </c>
      <c r="Y1530">
        <f>SUMIFS(INDEX(Table_Index[],,MATCH(Y$12,Table_Index[#Headers],0)),
Table_Index[ID],$Q1530,Table_Index[year],$R1530)/COUNTIFS(Table_Index[Quarter],"&lt;&gt;''",Table_Index[ID],$Q1530,Table_Index[year],$R1530)</f>
        <v>4.3683525000000001E-2</v>
      </c>
      <c r="Z1530">
        <f>SUMIFS(INDEX(Table_Index[],,MATCH(Z$12,Table_Index[#Headers],0)),
Table_Index[ID],$Q1530,Table_Index[year],$R1530)/COUNTIFS(Table_Index[Quarter],"&lt;&gt;''",Table_Index[ID],$Q1530,Table_Index[year],$R1530)</f>
        <v>0.176264425</v>
      </c>
      <c r="AA1530">
        <f>SUMIFS(INDEX(Table_Index[],,MATCH(AA$12,Table_Index[#Headers],0)),
Table_Index[ID],$Q1530,Table_Index[year],$R1530)/COUNTIFS(Table_Index[Quarter],"&lt;&gt;''",Table_Index[ID],$Q1530,Table_Index[year],$R1530)</f>
        <v>0.150923475</v>
      </c>
      <c r="AB1530">
        <f>SUMIFS(INDEX(Table_Index[],,MATCH(AB$12,Table_Index[#Headers],0)),
Table_Index[ID],$Q1530,Table_Index[year],$R1530)/COUNTIFS(Table_Index[Quarter],"&lt;&gt;''",Table_Index[ID],$Q1530,Table_Index[year],$R1530)</f>
        <v>4.3374749999999995E-3</v>
      </c>
      <c r="AC1530" s="24">
        <f t="shared" si="94"/>
        <v>1.0000001000000001</v>
      </c>
      <c r="AD1530">
        <f>COUNTIFS(Table_Index[Quarter],"&lt;&gt;''",Table_Index[ID],$Q1530,Table_Index[year],$R1530)</f>
        <v>4</v>
      </c>
      <c r="AE1530" s="34">
        <f t="shared" si="95"/>
        <v>0.85112243199051496</v>
      </c>
    </row>
    <row r="1531" spans="1:31" x14ac:dyDescent="0.3">
      <c r="A1531">
        <v>9190</v>
      </c>
      <c r="B1531">
        <v>2005</v>
      </c>
      <c r="C1531">
        <v>4</v>
      </c>
      <c r="D1531">
        <v>0</v>
      </c>
      <c r="E1531">
        <v>0.51451190000000002</v>
      </c>
      <c r="F1531">
        <v>0</v>
      </c>
      <c r="G1531">
        <v>0.1081794</v>
      </c>
      <c r="H1531">
        <v>3.4300799999999999E-2</v>
      </c>
      <c r="I1531">
        <v>0</v>
      </c>
      <c r="J1531">
        <v>0.27440629999999999</v>
      </c>
      <c r="K1531">
        <v>0</v>
      </c>
      <c r="L1531">
        <v>6.3324500000000006E-2</v>
      </c>
      <c r="M1531">
        <v>5.2769999999999996E-3</v>
      </c>
      <c r="O1531" t="str">
        <f>Table_Index[[#This Row],[ID]]&amp;Table_Index[[#This Row],[year]]</f>
        <v>91902005</v>
      </c>
      <c r="P1531" t="str">
        <v>94252011</v>
      </c>
      <c r="Q1531" t="str">
        <f t="shared" si="92"/>
        <v>9425</v>
      </c>
      <c r="R1531" t="str">
        <f t="shared" si="93"/>
        <v>2011</v>
      </c>
      <c r="S1531">
        <f>SUMIFS(INDEX(Table_Index[],,MATCH(S$12,Table_Index[#Headers],0)),
Table_Index[ID],$Q1531,Table_Index[year],$R1531)/COUNTIFS(Table_Index[Quarter],"&lt;&gt;''",Table_Index[ID],$Q1531,Table_Index[year],$R1531)</f>
        <v>5.1695549999999993E-2</v>
      </c>
      <c r="T1531">
        <f>SUMIFS(INDEX(Table_Index[],,MATCH(T$12,Table_Index[#Headers],0)),
Table_Index[ID],$Q1531,Table_Index[year],$R1531)/COUNTIFS(Table_Index[Quarter],"&lt;&gt;''",Table_Index[ID],$Q1531,Table_Index[year],$R1531)</f>
        <v>8.8963924999999985E-2</v>
      </c>
      <c r="U1531">
        <f>SUMIFS(INDEX(Table_Index[],,MATCH(U$12,Table_Index[#Headers],0)),
Table_Index[ID],$Q1531,Table_Index[year],$R1531)/COUNTIFS(Table_Index[Quarter],"&lt;&gt;''",Table_Index[ID],$Q1531,Table_Index[year],$R1531)</f>
        <v>0.145891675</v>
      </c>
      <c r="V1531">
        <f>SUMIFS(INDEX(Table_Index[],,MATCH(V$12,Table_Index[#Headers],0)),
Table_Index[ID],$Q1531,Table_Index[year],$R1531)/COUNTIFS(Table_Index[Quarter],"&lt;&gt;''",Table_Index[ID],$Q1531,Table_Index[year],$R1531)</f>
        <v>0.236114725</v>
      </c>
      <c r="W1531">
        <f>SUMIFS(INDEX(Table_Index[],,MATCH(W$12,Table_Index[#Headers],0)),
Table_Index[ID],$Q1531,Table_Index[year],$R1531)/COUNTIFS(Table_Index[Quarter],"&lt;&gt;''",Table_Index[ID],$Q1531,Table_Index[year],$R1531)</f>
        <v>1.7571725E-2</v>
      </c>
      <c r="X1531">
        <f>SUMIFS(INDEX(Table_Index[],,MATCH(X$12,Table_Index[#Headers],0)),
Table_Index[ID],$Q1531,Table_Index[year],$R1531)/COUNTIFS(Table_Index[Quarter],"&lt;&gt;''",Table_Index[ID],$Q1531,Table_Index[year],$R1531)</f>
        <v>0.14181650000000001</v>
      </c>
      <c r="Y1531">
        <f>SUMIFS(INDEX(Table_Index[],,MATCH(Y$12,Table_Index[#Headers],0)),
Table_Index[ID],$Q1531,Table_Index[year],$R1531)/COUNTIFS(Table_Index[Quarter],"&lt;&gt;''",Table_Index[ID],$Q1531,Table_Index[year],$R1531)</f>
        <v>5.5767375000000001E-2</v>
      </c>
      <c r="Z1531">
        <f>SUMIFS(INDEX(Table_Index[],,MATCH(Z$12,Table_Index[#Headers],0)),
Table_Index[ID],$Q1531,Table_Index[year],$R1531)/COUNTIFS(Table_Index[Quarter],"&lt;&gt;''",Table_Index[ID],$Q1531,Table_Index[year],$R1531)</f>
        <v>0.11812687499999999</v>
      </c>
      <c r="AA1531">
        <f>SUMIFS(INDEX(Table_Index[],,MATCH(AA$12,Table_Index[#Headers],0)),
Table_Index[ID],$Q1531,Table_Index[year],$R1531)/COUNTIFS(Table_Index[Quarter],"&lt;&gt;''",Table_Index[ID],$Q1531,Table_Index[year],$R1531)</f>
        <v>0.13595669999999999</v>
      </c>
      <c r="AB1531">
        <f>SUMIFS(INDEX(Table_Index[],,MATCH(AB$12,Table_Index[#Headers],0)),
Table_Index[ID],$Q1531,Table_Index[year],$R1531)/COUNTIFS(Table_Index[Quarter],"&lt;&gt;''",Table_Index[ID],$Q1531,Table_Index[year],$R1531)</f>
        <v>8.0950250000000005E-3</v>
      </c>
      <c r="AC1531" s="24">
        <f t="shared" si="94"/>
        <v>1.000000075</v>
      </c>
      <c r="AD1531">
        <f>COUNTIFS(Table_Index[Quarter],"&lt;&gt;''",Table_Index[ID],$Q1531,Table_Index[year],$R1531)</f>
        <v>4</v>
      </c>
      <c r="AE1531" s="34">
        <f t="shared" si="95"/>
        <v>0.85634404835463807</v>
      </c>
    </row>
    <row r="1532" spans="1:31" x14ac:dyDescent="0.3">
      <c r="A1532">
        <v>9190</v>
      </c>
      <c r="B1532">
        <v>2006</v>
      </c>
      <c r="C1532">
        <v>1</v>
      </c>
      <c r="D1532">
        <v>9.5048900000000006E-2</v>
      </c>
      <c r="E1532">
        <v>0.18520780000000001</v>
      </c>
      <c r="F1532">
        <v>0.18337410000000001</v>
      </c>
      <c r="G1532">
        <v>0.22004889999999999</v>
      </c>
      <c r="H1532">
        <v>5.5012199999999997E-2</v>
      </c>
      <c r="I1532">
        <v>0</v>
      </c>
      <c r="J1532">
        <v>6.4180899999999999E-2</v>
      </c>
      <c r="K1532">
        <v>0</v>
      </c>
      <c r="L1532">
        <v>0.1888753</v>
      </c>
      <c r="M1532">
        <v>8.2518000000000001E-3</v>
      </c>
      <c r="O1532" t="str">
        <f>Table_Index[[#This Row],[ID]]&amp;Table_Index[[#This Row],[year]]</f>
        <v>91902006</v>
      </c>
      <c r="P1532" t="str">
        <v>94252012</v>
      </c>
      <c r="Q1532" t="str">
        <f t="shared" si="92"/>
        <v>9425</v>
      </c>
      <c r="R1532" t="str">
        <f t="shared" si="93"/>
        <v>2012</v>
      </c>
      <c r="S1532">
        <f>SUMIFS(INDEX(Table_Index[],,MATCH(S$12,Table_Index[#Headers],0)),
Table_Index[ID],$Q1532,Table_Index[year],$R1532)/COUNTIFS(Table_Index[Quarter],"&lt;&gt;''",Table_Index[ID],$Q1532,Table_Index[year],$R1532)</f>
        <v>1.70791E-2</v>
      </c>
      <c r="T1532">
        <f>SUMIFS(INDEX(Table_Index[],,MATCH(T$12,Table_Index[#Headers],0)),
Table_Index[ID],$Q1532,Table_Index[year],$R1532)/COUNTIFS(Table_Index[Quarter],"&lt;&gt;''",Table_Index[ID],$Q1532,Table_Index[year],$R1532)</f>
        <v>5.6389825000000005E-2</v>
      </c>
      <c r="U1532">
        <f>SUMIFS(INDEX(Table_Index[],,MATCH(U$12,Table_Index[#Headers],0)),
Table_Index[ID],$Q1532,Table_Index[year],$R1532)/COUNTIFS(Table_Index[Quarter],"&lt;&gt;''",Table_Index[ID],$Q1532,Table_Index[year],$R1532)</f>
        <v>9.3832374999999996E-2</v>
      </c>
      <c r="V1532">
        <f>SUMIFS(INDEX(Table_Index[],,MATCH(V$12,Table_Index[#Headers],0)),
Table_Index[ID],$Q1532,Table_Index[year],$R1532)/COUNTIFS(Table_Index[Quarter],"&lt;&gt;''",Table_Index[ID],$Q1532,Table_Index[year],$R1532)</f>
        <v>0.13156442500000001</v>
      </c>
      <c r="W1532">
        <f>SUMIFS(INDEX(Table_Index[],,MATCH(W$12,Table_Index[#Headers],0)),
Table_Index[ID],$Q1532,Table_Index[year],$R1532)/COUNTIFS(Table_Index[Quarter],"&lt;&gt;''",Table_Index[ID],$Q1532,Table_Index[year],$R1532)</f>
        <v>2.9808624999999998E-2</v>
      </c>
      <c r="X1532">
        <f>SUMIFS(INDEX(Table_Index[],,MATCH(X$12,Table_Index[#Headers],0)),
Table_Index[ID],$Q1532,Table_Index[year],$R1532)/COUNTIFS(Table_Index[Quarter],"&lt;&gt;''",Table_Index[ID],$Q1532,Table_Index[year],$R1532)</f>
        <v>0.44388705000000001</v>
      </c>
      <c r="Y1532">
        <f>SUMIFS(INDEX(Table_Index[],,MATCH(Y$12,Table_Index[#Headers],0)),
Table_Index[ID],$Q1532,Table_Index[year],$R1532)/COUNTIFS(Table_Index[Quarter],"&lt;&gt;''",Table_Index[ID],$Q1532,Table_Index[year],$R1532)</f>
        <v>4.5486275E-2</v>
      </c>
      <c r="Z1532">
        <f>SUMIFS(INDEX(Table_Index[],,MATCH(Z$12,Table_Index[#Headers],0)),
Table_Index[ID],$Q1532,Table_Index[year],$R1532)/COUNTIFS(Table_Index[Quarter],"&lt;&gt;''",Table_Index[ID],$Q1532,Table_Index[year],$R1532)</f>
        <v>8.0717375000000008E-2</v>
      </c>
      <c r="AA1532">
        <f>SUMIFS(INDEX(Table_Index[],,MATCH(AA$12,Table_Index[#Headers],0)),
Table_Index[ID],$Q1532,Table_Index[year],$R1532)/COUNTIFS(Table_Index[Quarter],"&lt;&gt;''",Table_Index[ID],$Q1532,Table_Index[year],$R1532)</f>
        <v>9.2747300000000005E-2</v>
      </c>
      <c r="AB1532">
        <f>SUMIFS(INDEX(Table_Index[],,MATCH(AB$12,Table_Index[#Headers],0)),
Table_Index[ID],$Q1532,Table_Index[year],$R1532)/COUNTIFS(Table_Index[Quarter],"&lt;&gt;''",Table_Index[ID],$Q1532,Table_Index[year],$R1532)</f>
        <v>8.4876250000000004E-3</v>
      </c>
      <c r="AC1532" s="24">
        <f t="shared" si="94"/>
        <v>0.99999997499999993</v>
      </c>
      <c r="AD1532">
        <f>COUNTIFS(Table_Index[Quarter],"&lt;&gt;''",Table_Index[ID],$Q1532,Table_Index[year],$R1532)</f>
        <v>4</v>
      </c>
      <c r="AE1532" s="34">
        <f t="shared" si="95"/>
        <v>0.75523211489814812</v>
      </c>
    </row>
    <row r="1533" spans="1:31" x14ac:dyDescent="0.3">
      <c r="A1533">
        <v>9190</v>
      </c>
      <c r="B1533">
        <v>2006</v>
      </c>
      <c r="C1533">
        <v>2</v>
      </c>
      <c r="D1533">
        <v>0.1242938</v>
      </c>
      <c r="E1533">
        <v>0.20903959999999999</v>
      </c>
      <c r="F1533">
        <v>6.7796599999999999E-2</v>
      </c>
      <c r="G1533">
        <v>0.22372880000000001</v>
      </c>
      <c r="H1533">
        <v>3.1638399999999997E-2</v>
      </c>
      <c r="I1533">
        <v>0</v>
      </c>
      <c r="J1533">
        <v>0.19209039999999999</v>
      </c>
      <c r="K1533">
        <v>0</v>
      </c>
      <c r="L1533">
        <v>0.14463280000000001</v>
      </c>
      <c r="M1533">
        <v>6.7796999999999996E-3</v>
      </c>
      <c r="O1533" t="str">
        <f>Table_Index[[#This Row],[ID]]&amp;Table_Index[[#This Row],[year]]</f>
        <v>91902006</v>
      </c>
      <c r="P1533" t="str">
        <v>94262003</v>
      </c>
      <c r="Q1533" t="str">
        <f t="shared" si="92"/>
        <v>9426</v>
      </c>
      <c r="R1533" t="str">
        <f t="shared" si="93"/>
        <v>2003</v>
      </c>
      <c r="S1533">
        <f>SUMIFS(INDEX(Table_Index[],,MATCH(S$12,Table_Index[#Headers],0)),
Table_Index[ID],$Q1533,Table_Index[year],$R1533)/COUNTIFS(Table_Index[Quarter],"&lt;&gt;''",Table_Index[ID],$Q1533,Table_Index[year],$R1533)</f>
        <v>0</v>
      </c>
      <c r="T1533">
        <f>SUMIFS(INDEX(Table_Index[],,MATCH(T$12,Table_Index[#Headers],0)),
Table_Index[ID],$Q1533,Table_Index[year],$R1533)/COUNTIFS(Table_Index[Quarter],"&lt;&gt;''",Table_Index[ID],$Q1533,Table_Index[year],$R1533)</f>
        <v>7.2802199999999997E-2</v>
      </c>
      <c r="U1533">
        <f>SUMIFS(INDEX(Table_Index[],,MATCH(U$12,Table_Index[#Headers],0)),
Table_Index[ID],$Q1533,Table_Index[year],$R1533)/COUNTIFS(Table_Index[Quarter],"&lt;&gt;''",Table_Index[ID],$Q1533,Table_Index[year],$R1533)</f>
        <v>0.24365947500000001</v>
      </c>
      <c r="V1533">
        <f>SUMIFS(INDEX(Table_Index[],,MATCH(V$12,Table_Index[#Headers],0)),
Table_Index[ID],$Q1533,Table_Index[year],$R1533)/COUNTIFS(Table_Index[Quarter],"&lt;&gt;''",Table_Index[ID],$Q1533,Table_Index[year],$R1533)</f>
        <v>0.15009502499999999</v>
      </c>
      <c r="W1533">
        <f>SUMIFS(INDEX(Table_Index[],,MATCH(W$12,Table_Index[#Headers],0)),
Table_Index[ID],$Q1533,Table_Index[year],$R1533)/COUNTIFS(Table_Index[Quarter],"&lt;&gt;''",Table_Index[ID],$Q1533,Table_Index[year],$R1533)</f>
        <v>5.6179749999999999E-3</v>
      </c>
      <c r="X1533">
        <f>SUMIFS(INDEX(Table_Index[],,MATCH(X$12,Table_Index[#Headers],0)),
Table_Index[ID],$Q1533,Table_Index[year],$R1533)/COUNTIFS(Table_Index[Quarter],"&lt;&gt;''",Table_Index[ID],$Q1533,Table_Index[year],$R1533)</f>
        <v>0.11235955</v>
      </c>
      <c r="Y1533">
        <f>SUMIFS(INDEX(Table_Index[],,MATCH(Y$12,Table_Index[#Headers],0)),
Table_Index[ID],$Q1533,Table_Index[year],$R1533)/COUNTIFS(Table_Index[Quarter],"&lt;&gt;''",Table_Index[ID],$Q1533,Table_Index[year],$R1533)</f>
        <v>0.14601825000000002</v>
      </c>
      <c r="Z1533">
        <f>SUMIFS(INDEX(Table_Index[],,MATCH(Z$12,Table_Index[#Headers],0)),
Table_Index[ID],$Q1533,Table_Index[year],$R1533)/COUNTIFS(Table_Index[Quarter],"&lt;&gt;''",Table_Index[ID],$Q1533,Table_Index[year],$R1533)</f>
        <v>0.11233894999999999</v>
      </c>
      <c r="AA1533">
        <f>SUMIFS(INDEX(Table_Index[],,MATCH(AA$12,Table_Index[#Headers],0)),
Table_Index[ID],$Q1533,Table_Index[year],$R1533)/COUNTIFS(Table_Index[Quarter],"&lt;&gt;''",Table_Index[ID],$Q1533,Table_Index[year],$R1533)</f>
        <v>0.1092178</v>
      </c>
      <c r="AB1533">
        <f>SUMIFS(INDEX(Table_Index[],,MATCH(AB$12,Table_Index[#Headers],0)),
Table_Index[ID],$Q1533,Table_Index[year],$R1533)/COUNTIFS(Table_Index[Quarter],"&lt;&gt;''",Table_Index[ID],$Q1533,Table_Index[year],$R1533)</f>
        <v>4.789075000000001E-2</v>
      </c>
      <c r="AC1533" s="24">
        <f t="shared" si="94"/>
        <v>0.99999997499999993</v>
      </c>
      <c r="AD1533">
        <f>COUNTIFS(Table_Index[Quarter],"&lt;&gt;''",Table_Index[ID],$Q1533,Table_Index[year],$R1533)</f>
        <v>4</v>
      </c>
      <c r="AE1533" s="34">
        <f t="shared" si="95"/>
        <v>0.85198173247626308</v>
      </c>
    </row>
    <row r="1534" spans="1:31" x14ac:dyDescent="0.3">
      <c r="A1534">
        <v>9190</v>
      </c>
      <c r="B1534">
        <v>2006</v>
      </c>
      <c r="C1534">
        <v>3</v>
      </c>
      <c r="D1534">
        <v>8.9828500000000006E-2</v>
      </c>
      <c r="E1534">
        <v>0.22321640000000001</v>
      </c>
      <c r="F1534">
        <v>7.1279200000000001E-2</v>
      </c>
      <c r="G1534">
        <v>0.29591980000000001</v>
      </c>
      <c r="H1534">
        <v>5.3772E-2</v>
      </c>
      <c r="I1534">
        <v>0</v>
      </c>
      <c r="J1534">
        <v>0.13880690000000001</v>
      </c>
      <c r="K1534">
        <v>0</v>
      </c>
      <c r="L1534">
        <v>0.12004919999999999</v>
      </c>
      <c r="M1534">
        <v>7.1279000000000004E-3</v>
      </c>
      <c r="O1534" t="str">
        <f>Table_Index[[#This Row],[ID]]&amp;Table_Index[[#This Row],[year]]</f>
        <v>91902006</v>
      </c>
      <c r="P1534" t="str">
        <v>94262004</v>
      </c>
      <c r="Q1534" t="str">
        <f t="shared" si="92"/>
        <v>9426</v>
      </c>
      <c r="R1534" t="str">
        <f t="shared" si="93"/>
        <v>2004</v>
      </c>
      <c r="S1534">
        <f>SUMIFS(INDEX(Table_Index[],,MATCH(S$12,Table_Index[#Headers],0)),
Table_Index[ID],$Q1534,Table_Index[year],$R1534)/COUNTIFS(Table_Index[Quarter],"&lt;&gt;''",Table_Index[ID],$Q1534,Table_Index[year],$R1534)</f>
        <v>0.40423587500000002</v>
      </c>
      <c r="T1534">
        <f>SUMIFS(INDEX(Table_Index[],,MATCH(T$12,Table_Index[#Headers],0)),
Table_Index[ID],$Q1534,Table_Index[year],$R1534)/COUNTIFS(Table_Index[Quarter],"&lt;&gt;''",Table_Index[ID],$Q1534,Table_Index[year],$R1534)</f>
        <v>7.0004399999999994E-2</v>
      </c>
      <c r="U1534">
        <f>SUMIFS(INDEX(Table_Index[],,MATCH(U$12,Table_Index[#Headers],0)),
Table_Index[ID],$Q1534,Table_Index[year],$R1534)/COUNTIFS(Table_Index[Quarter],"&lt;&gt;''",Table_Index[ID],$Q1534,Table_Index[year],$R1534)</f>
        <v>0.11255604999999999</v>
      </c>
      <c r="V1534">
        <f>SUMIFS(INDEX(Table_Index[],,MATCH(V$12,Table_Index[#Headers],0)),
Table_Index[ID],$Q1534,Table_Index[year],$R1534)/COUNTIFS(Table_Index[Quarter],"&lt;&gt;''",Table_Index[ID],$Q1534,Table_Index[year],$R1534)</f>
        <v>8.4696999999999995E-2</v>
      </c>
      <c r="W1534">
        <f>SUMIFS(INDEX(Table_Index[],,MATCH(W$12,Table_Index[#Headers],0)),
Table_Index[ID],$Q1534,Table_Index[year],$R1534)/COUNTIFS(Table_Index[Quarter],"&lt;&gt;''",Table_Index[ID],$Q1534,Table_Index[year],$R1534)</f>
        <v>0</v>
      </c>
      <c r="X1534">
        <f>SUMIFS(INDEX(Table_Index[],,MATCH(X$12,Table_Index[#Headers],0)),
Table_Index[ID],$Q1534,Table_Index[year],$R1534)/COUNTIFS(Table_Index[Quarter],"&lt;&gt;''",Table_Index[ID],$Q1534,Table_Index[year],$R1534)</f>
        <v>8.8541575000000011E-2</v>
      </c>
      <c r="Y1534">
        <f>SUMIFS(INDEX(Table_Index[],,MATCH(Y$12,Table_Index[#Headers],0)),
Table_Index[ID],$Q1534,Table_Index[year],$R1534)/COUNTIFS(Table_Index[Quarter],"&lt;&gt;''",Table_Index[ID],$Q1534,Table_Index[year],$R1534)</f>
        <v>5.5091475000000001E-2</v>
      </c>
      <c r="Z1534">
        <f>SUMIFS(INDEX(Table_Index[],,MATCH(Z$12,Table_Index[#Headers],0)),
Table_Index[ID],$Q1534,Table_Index[year],$R1534)/COUNTIFS(Table_Index[Quarter],"&lt;&gt;''",Table_Index[ID],$Q1534,Table_Index[year],$R1534)</f>
        <v>4.7706274999999999E-2</v>
      </c>
      <c r="AA1534">
        <f>SUMIFS(INDEX(Table_Index[],,MATCH(AA$12,Table_Index[#Headers],0)),
Table_Index[ID],$Q1534,Table_Index[year],$R1534)/COUNTIFS(Table_Index[Quarter],"&lt;&gt;''",Table_Index[ID],$Q1534,Table_Index[year],$R1534)</f>
        <v>0.109125525</v>
      </c>
      <c r="AB1534">
        <f>SUMIFS(INDEX(Table_Index[],,MATCH(AB$12,Table_Index[#Headers],0)),
Table_Index[ID],$Q1534,Table_Index[year],$R1534)/COUNTIFS(Table_Index[Quarter],"&lt;&gt;''",Table_Index[ID],$Q1534,Table_Index[year],$R1534)</f>
        <v>2.804185E-2</v>
      </c>
      <c r="AC1534" s="24">
        <f t="shared" si="94"/>
        <v>1.0000000250000001</v>
      </c>
      <c r="AD1534">
        <f>COUNTIFS(Table_Index[Quarter],"&lt;&gt;''",Table_Index[ID],$Q1534,Table_Index[year],$R1534)</f>
        <v>4</v>
      </c>
      <c r="AE1534" s="34">
        <f t="shared" si="95"/>
        <v>0.78600499978954186</v>
      </c>
    </row>
    <row r="1535" spans="1:31" x14ac:dyDescent="0.3">
      <c r="A1535">
        <v>9190</v>
      </c>
      <c r="B1535">
        <v>2006</v>
      </c>
      <c r="C1535">
        <v>4</v>
      </c>
      <c r="D1535">
        <v>9.19653E-2</v>
      </c>
      <c r="E1535">
        <v>0.25673649999999998</v>
      </c>
      <c r="F1535">
        <v>0.1226204</v>
      </c>
      <c r="G1535">
        <v>8.4301500000000001E-2</v>
      </c>
      <c r="H1535">
        <v>0</v>
      </c>
      <c r="I1535">
        <v>9.19653E-2</v>
      </c>
      <c r="J1535">
        <v>0.22991320000000001</v>
      </c>
      <c r="K1535">
        <v>2.45241E-2</v>
      </c>
      <c r="L1535">
        <v>9.19653E-2</v>
      </c>
      <c r="M1535">
        <v>6.0083999999999997E-3</v>
      </c>
      <c r="O1535" t="str">
        <f>Table_Index[[#This Row],[ID]]&amp;Table_Index[[#This Row],[year]]</f>
        <v>91902006</v>
      </c>
      <c r="P1535" t="str">
        <v>94262005</v>
      </c>
      <c r="Q1535" t="str">
        <f t="shared" si="92"/>
        <v>9426</v>
      </c>
      <c r="R1535" t="str">
        <f t="shared" si="93"/>
        <v>2005</v>
      </c>
      <c r="S1535">
        <f>SUMIFS(INDEX(Table_Index[],,MATCH(S$12,Table_Index[#Headers],0)),
Table_Index[ID],$Q1535,Table_Index[year],$R1535)/COUNTIFS(Table_Index[Quarter],"&lt;&gt;''",Table_Index[ID],$Q1535,Table_Index[year],$R1535)</f>
        <v>4.3600825000000003E-2</v>
      </c>
      <c r="T1535">
        <f>SUMIFS(INDEX(Table_Index[],,MATCH(T$12,Table_Index[#Headers],0)),
Table_Index[ID],$Q1535,Table_Index[year],$R1535)/COUNTIFS(Table_Index[Quarter],"&lt;&gt;''",Table_Index[ID],$Q1535,Table_Index[year],$R1535)</f>
        <v>0.15284877499999999</v>
      </c>
      <c r="U1535">
        <f>SUMIFS(INDEX(Table_Index[],,MATCH(U$12,Table_Index[#Headers],0)),
Table_Index[ID],$Q1535,Table_Index[year],$R1535)/COUNTIFS(Table_Index[Quarter],"&lt;&gt;''",Table_Index[ID],$Q1535,Table_Index[year],$R1535)</f>
        <v>0.10181737499999999</v>
      </c>
      <c r="V1535">
        <f>SUMIFS(INDEX(Table_Index[],,MATCH(V$12,Table_Index[#Headers],0)),
Table_Index[ID],$Q1535,Table_Index[year],$R1535)/COUNTIFS(Table_Index[Quarter],"&lt;&gt;''",Table_Index[ID],$Q1535,Table_Index[year],$R1535)</f>
        <v>0.15114944999999999</v>
      </c>
      <c r="W1535">
        <f>SUMIFS(INDEX(Table_Index[],,MATCH(W$12,Table_Index[#Headers],0)),
Table_Index[ID],$Q1535,Table_Index[year],$R1535)/COUNTIFS(Table_Index[Quarter],"&lt;&gt;''",Table_Index[ID],$Q1535,Table_Index[year],$R1535)</f>
        <v>8.8593750000000009E-3</v>
      </c>
      <c r="X1535">
        <f>SUMIFS(INDEX(Table_Index[],,MATCH(X$12,Table_Index[#Headers],0)),
Table_Index[ID],$Q1535,Table_Index[year],$R1535)/COUNTIFS(Table_Index[Quarter],"&lt;&gt;''",Table_Index[ID],$Q1535,Table_Index[year],$R1535)</f>
        <v>0.1937335</v>
      </c>
      <c r="Y1535">
        <f>SUMIFS(INDEX(Table_Index[],,MATCH(Y$12,Table_Index[#Headers],0)),
Table_Index[ID],$Q1535,Table_Index[year],$R1535)/COUNTIFS(Table_Index[Quarter],"&lt;&gt;''",Table_Index[ID],$Q1535,Table_Index[year],$R1535)</f>
        <v>9.4715375000000004E-2</v>
      </c>
      <c r="Z1535">
        <f>SUMIFS(INDEX(Table_Index[],,MATCH(Z$12,Table_Index[#Headers],0)),
Table_Index[ID],$Q1535,Table_Index[year],$R1535)/COUNTIFS(Table_Index[Quarter],"&lt;&gt;''",Table_Index[ID],$Q1535,Table_Index[year],$R1535)</f>
        <v>7.0810349999999994E-2</v>
      </c>
      <c r="AA1535">
        <f>SUMIFS(INDEX(Table_Index[],,MATCH(AA$12,Table_Index[#Headers],0)),
Table_Index[ID],$Q1535,Table_Index[year],$R1535)/COUNTIFS(Table_Index[Quarter],"&lt;&gt;''",Table_Index[ID],$Q1535,Table_Index[year],$R1535)</f>
        <v>0.17151889999999997</v>
      </c>
      <c r="AB1535">
        <f>SUMIFS(INDEX(Table_Index[],,MATCH(AB$12,Table_Index[#Headers],0)),
Table_Index[ID],$Q1535,Table_Index[year],$R1535)/COUNTIFS(Table_Index[Quarter],"&lt;&gt;''",Table_Index[ID],$Q1535,Table_Index[year],$R1535)</f>
        <v>1.0946100000000002E-2</v>
      </c>
      <c r="AC1535" s="24">
        <f t="shared" si="94"/>
        <v>1.0000000250000001</v>
      </c>
      <c r="AD1535">
        <f>COUNTIFS(Table_Index[Quarter],"&lt;&gt;''",Table_Index[ID],$Q1535,Table_Index[year],$R1535)</f>
        <v>4</v>
      </c>
      <c r="AE1535" s="34">
        <f t="shared" si="95"/>
        <v>0.8603884703145519</v>
      </c>
    </row>
    <row r="1536" spans="1:31" x14ac:dyDescent="0.3">
      <c r="A1536">
        <v>9191</v>
      </c>
      <c r="B1536">
        <v>2003</v>
      </c>
      <c r="C1536">
        <v>1</v>
      </c>
      <c r="D1536">
        <v>7.3050699999999996E-2</v>
      </c>
      <c r="E1536">
        <v>3.5172500000000002E-2</v>
      </c>
      <c r="F1536">
        <v>0.1623348</v>
      </c>
      <c r="G1536">
        <v>4.1935999999999996E-3</v>
      </c>
      <c r="H1536">
        <v>2.7055800000000001E-2</v>
      </c>
      <c r="I1536">
        <v>0.33481549999999999</v>
      </c>
      <c r="J1536">
        <v>0.21457019999999999</v>
      </c>
      <c r="K1536">
        <v>8.9284100000000005E-2</v>
      </c>
      <c r="L1536">
        <v>5.9522800000000001E-2</v>
      </c>
      <c r="M1536">
        <v>0</v>
      </c>
      <c r="O1536" t="str">
        <f>Table_Index[[#This Row],[ID]]&amp;Table_Index[[#This Row],[year]]</f>
        <v>91912003</v>
      </c>
      <c r="P1536" t="str">
        <v>94262006</v>
      </c>
      <c r="Q1536" t="str">
        <f t="shared" si="92"/>
        <v>9426</v>
      </c>
      <c r="R1536" t="str">
        <f t="shared" si="93"/>
        <v>2006</v>
      </c>
      <c r="S1536">
        <f>SUMIFS(INDEX(Table_Index[],,MATCH(S$12,Table_Index[#Headers],0)),
Table_Index[ID],$Q1536,Table_Index[year],$R1536)/COUNTIFS(Table_Index[Quarter],"&lt;&gt;''",Table_Index[ID],$Q1536,Table_Index[year],$R1536)</f>
        <v>0.10444917499999999</v>
      </c>
      <c r="T1536">
        <f>SUMIFS(INDEX(Table_Index[],,MATCH(T$12,Table_Index[#Headers],0)),
Table_Index[ID],$Q1536,Table_Index[year],$R1536)/COUNTIFS(Table_Index[Quarter],"&lt;&gt;''",Table_Index[ID],$Q1536,Table_Index[year],$R1536)</f>
        <v>5.4025525000000005E-2</v>
      </c>
      <c r="U1536">
        <f>SUMIFS(INDEX(Table_Index[],,MATCH(U$12,Table_Index[#Headers],0)),
Table_Index[ID],$Q1536,Table_Index[year],$R1536)/COUNTIFS(Table_Index[Quarter],"&lt;&gt;''",Table_Index[ID],$Q1536,Table_Index[year],$R1536)</f>
        <v>0.12080489999999999</v>
      </c>
      <c r="V1536">
        <f>SUMIFS(INDEX(Table_Index[],,MATCH(V$12,Table_Index[#Headers],0)),
Table_Index[ID],$Q1536,Table_Index[year],$R1536)/COUNTIFS(Table_Index[Quarter],"&lt;&gt;''",Table_Index[ID],$Q1536,Table_Index[year],$R1536)</f>
        <v>0.16572352499999998</v>
      </c>
      <c r="W1536">
        <f>SUMIFS(INDEX(Table_Index[],,MATCH(W$12,Table_Index[#Headers],0)),
Table_Index[ID],$Q1536,Table_Index[year],$R1536)/COUNTIFS(Table_Index[Quarter],"&lt;&gt;''",Table_Index[ID],$Q1536,Table_Index[year],$R1536)</f>
        <v>9.4646499999999998E-3</v>
      </c>
      <c r="X1536">
        <f>SUMIFS(INDEX(Table_Index[],,MATCH(X$12,Table_Index[#Headers],0)),
Table_Index[ID],$Q1536,Table_Index[year],$R1536)/COUNTIFS(Table_Index[Quarter],"&lt;&gt;''",Table_Index[ID],$Q1536,Table_Index[year],$R1536)</f>
        <v>0.28057752499999999</v>
      </c>
      <c r="Y1536">
        <f>SUMIFS(INDEX(Table_Index[],,MATCH(Y$12,Table_Index[#Headers],0)),
Table_Index[ID],$Q1536,Table_Index[year],$R1536)/COUNTIFS(Table_Index[Quarter],"&lt;&gt;''",Table_Index[ID],$Q1536,Table_Index[year],$R1536)</f>
        <v>7.03878E-2</v>
      </c>
      <c r="Z1536">
        <f>SUMIFS(INDEX(Table_Index[],,MATCH(Z$12,Table_Index[#Headers],0)),
Table_Index[ID],$Q1536,Table_Index[year],$R1536)/COUNTIFS(Table_Index[Quarter],"&lt;&gt;''",Table_Index[ID],$Q1536,Table_Index[year],$R1536)</f>
        <v>3.390725E-2</v>
      </c>
      <c r="AA1536">
        <f>SUMIFS(INDEX(Table_Index[],,MATCH(AA$12,Table_Index[#Headers],0)),
Table_Index[ID],$Q1536,Table_Index[year],$R1536)/COUNTIFS(Table_Index[Quarter],"&lt;&gt;''",Table_Index[ID],$Q1536,Table_Index[year],$R1536)</f>
        <v>0.15335422500000001</v>
      </c>
      <c r="AB1536">
        <f>SUMIFS(INDEX(Table_Index[],,MATCH(AB$12,Table_Index[#Headers],0)),
Table_Index[ID],$Q1536,Table_Index[year],$R1536)/COUNTIFS(Table_Index[Quarter],"&lt;&gt;''",Table_Index[ID],$Q1536,Table_Index[year],$R1536)</f>
        <v>7.3054499999999998E-3</v>
      </c>
      <c r="AC1536" s="24">
        <f t="shared" si="94"/>
        <v>1.0000000249999998</v>
      </c>
      <c r="AD1536">
        <f>COUNTIFS(Table_Index[Quarter],"&lt;&gt;''",Table_Index[ID],$Q1536,Table_Index[year],$R1536)</f>
        <v>4</v>
      </c>
      <c r="AE1536" s="34">
        <f t="shared" si="95"/>
        <v>0.83562514283665434</v>
      </c>
    </row>
    <row r="1537" spans="1:31" x14ac:dyDescent="0.3">
      <c r="A1537">
        <v>9191</v>
      </c>
      <c r="B1537">
        <v>2003</v>
      </c>
      <c r="C1537">
        <v>2</v>
      </c>
      <c r="D1537">
        <v>0.1826547</v>
      </c>
      <c r="E1537">
        <v>0</v>
      </c>
      <c r="F1537">
        <v>5.3678099999999999E-2</v>
      </c>
      <c r="G1537">
        <v>0.24289350000000001</v>
      </c>
      <c r="H1537">
        <v>0</v>
      </c>
      <c r="I1537">
        <v>0.32206879999999999</v>
      </c>
      <c r="J1537">
        <v>0.110807</v>
      </c>
      <c r="K1537">
        <v>3.0864900000000001E-2</v>
      </c>
      <c r="L1537">
        <v>5.3678099999999999E-2</v>
      </c>
      <c r="M1537">
        <v>3.3549000000000001E-3</v>
      </c>
      <c r="O1537" t="str">
        <f>Table_Index[[#This Row],[ID]]&amp;Table_Index[[#This Row],[year]]</f>
        <v>91912003</v>
      </c>
      <c r="P1537" t="str">
        <v>94262007</v>
      </c>
      <c r="Q1537" t="str">
        <f t="shared" si="92"/>
        <v>9426</v>
      </c>
      <c r="R1537" t="str">
        <f t="shared" si="93"/>
        <v>2007</v>
      </c>
      <c r="S1537">
        <f>SUMIFS(INDEX(Table_Index[],,MATCH(S$12,Table_Index[#Headers],0)),
Table_Index[ID],$Q1537,Table_Index[year],$R1537)/COUNTIFS(Table_Index[Quarter],"&lt;&gt;''",Table_Index[ID],$Q1537,Table_Index[year],$R1537)</f>
        <v>0.10029065</v>
      </c>
      <c r="T1537">
        <f>SUMIFS(INDEX(Table_Index[],,MATCH(T$12,Table_Index[#Headers],0)),
Table_Index[ID],$Q1537,Table_Index[year],$R1537)/COUNTIFS(Table_Index[Quarter],"&lt;&gt;''",Table_Index[ID],$Q1537,Table_Index[year],$R1537)</f>
        <v>5.8082874999999999E-2</v>
      </c>
      <c r="U1537">
        <f>SUMIFS(INDEX(Table_Index[],,MATCH(U$12,Table_Index[#Headers],0)),
Table_Index[ID],$Q1537,Table_Index[year],$R1537)/COUNTIFS(Table_Index[Quarter],"&lt;&gt;''",Table_Index[ID],$Q1537,Table_Index[year],$R1537)</f>
        <v>0.111510225</v>
      </c>
      <c r="V1537">
        <f>SUMIFS(INDEX(Table_Index[],,MATCH(V$12,Table_Index[#Headers],0)),
Table_Index[ID],$Q1537,Table_Index[year],$R1537)/COUNTIFS(Table_Index[Quarter],"&lt;&gt;''",Table_Index[ID],$Q1537,Table_Index[year],$R1537)</f>
        <v>0.20961602500000001</v>
      </c>
      <c r="W1537">
        <f>SUMIFS(INDEX(Table_Index[],,MATCH(W$12,Table_Index[#Headers],0)),
Table_Index[ID],$Q1537,Table_Index[year],$R1537)/COUNTIFS(Table_Index[Quarter],"&lt;&gt;''",Table_Index[ID],$Q1537,Table_Index[year],$R1537)</f>
        <v>4.5947299999999996E-2</v>
      </c>
      <c r="X1537">
        <f>SUMIFS(INDEX(Table_Index[],,MATCH(X$12,Table_Index[#Headers],0)),
Table_Index[ID],$Q1537,Table_Index[year],$R1537)/COUNTIFS(Table_Index[Quarter],"&lt;&gt;''",Table_Index[ID],$Q1537,Table_Index[year],$R1537)</f>
        <v>0.246689775</v>
      </c>
      <c r="Y1537">
        <f>SUMIFS(INDEX(Table_Index[],,MATCH(Y$12,Table_Index[#Headers],0)),
Table_Index[ID],$Q1537,Table_Index[year],$R1537)/COUNTIFS(Table_Index[Quarter],"&lt;&gt;''",Table_Index[ID],$Q1537,Table_Index[year],$R1537)</f>
        <v>9.9724699999999999E-2</v>
      </c>
      <c r="Z1537">
        <f>SUMIFS(INDEX(Table_Index[],,MATCH(Z$12,Table_Index[#Headers],0)),
Table_Index[ID],$Q1537,Table_Index[year],$R1537)/COUNTIFS(Table_Index[Quarter],"&lt;&gt;''",Table_Index[ID],$Q1537,Table_Index[year],$R1537)</f>
        <v>3.2569624999999998E-2</v>
      </c>
      <c r="AA1537">
        <f>SUMIFS(INDEX(Table_Index[],,MATCH(AA$12,Table_Index[#Headers],0)),
Table_Index[ID],$Q1537,Table_Index[year],$R1537)/COUNTIFS(Table_Index[Quarter],"&lt;&gt;''",Table_Index[ID],$Q1537,Table_Index[year],$R1537)</f>
        <v>9.2586525000000003E-2</v>
      </c>
      <c r="AB1537">
        <f>SUMIFS(INDEX(Table_Index[],,MATCH(AB$12,Table_Index[#Headers],0)),
Table_Index[ID],$Q1537,Table_Index[year],$R1537)/COUNTIFS(Table_Index[Quarter],"&lt;&gt;''",Table_Index[ID],$Q1537,Table_Index[year],$R1537)</f>
        <v>2.9823500000000004E-3</v>
      </c>
      <c r="AC1537" s="24">
        <f t="shared" si="94"/>
        <v>1.0000000499999999</v>
      </c>
      <c r="AD1537">
        <f>COUNTIFS(Table_Index[Quarter],"&lt;&gt;''",Table_Index[ID],$Q1537,Table_Index[year],$R1537)</f>
        <v>4</v>
      </c>
      <c r="AE1537" s="34">
        <f t="shared" si="95"/>
        <v>0.84764080218529125</v>
      </c>
    </row>
    <row r="1538" spans="1:31" x14ac:dyDescent="0.3">
      <c r="A1538">
        <v>9191</v>
      </c>
      <c r="B1538">
        <v>2003</v>
      </c>
      <c r="C1538">
        <v>3</v>
      </c>
      <c r="D1538">
        <v>0.13425819999999999</v>
      </c>
      <c r="E1538">
        <v>0.10203619999999999</v>
      </c>
      <c r="F1538">
        <v>5.3703300000000002E-2</v>
      </c>
      <c r="G1538">
        <v>0.10606400000000001</v>
      </c>
      <c r="H1538">
        <v>1.45446E-2</v>
      </c>
      <c r="I1538">
        <v>0.40277469999999999</v>
      </c>
      <c r="J1538">
        <v>5.9073599999999997E-2</v>
      </c>
      <c r="K1538">
        <v>6.7129099999999997E-2</v>
      </c>
      <c r="L1538">
        <v>5.3703300000000002E-2</v>
      </c>
      <c r="M1538">
        <v>6.7128999999999999E-3</v>
      </c>
      <c r="O1538" t="str">
        <f>Table_Index[[#This Row],[ID]]&amp;Table_Index[[#This Row],[year]]</f>
        <v>91912003</v>
      </c>
      <c r="P1538" t="str">
        <v>94262008</v>
      </c>
      <c r="Q1538" t="str">
        <f t="shared" si="92"/>
        <v>9426</v>
      </c>
      <c r="R1538" t="str">
        <f t="shared" si="93"/>
        <v>2008</v>
      </c>
      <c r="S1538">
        <f>SUMIFS(INDEX(Table_Index[],,MATCH(S$12,Table_Index[#Headers],0)),
Table_Index[ID],$Q1538,Table_Index[year],$R1538)/COUNTIFS(Table_Index[Quarter],"&lt;&gt;''",Table_Index[ID],$Q1538,Table_Index[year],$R1538)</f>
        <v>0.12107052500000001</v>
      </c>
      <c r="T1538">
        <f>SUMIFS(INDEX(Table_Index[],,MATCH(T$12,Table_Index[#Headers],0)),
Table_Index[ID],$Q1538,Table_Index[year],$R1538)/COUNTIFS(Table_Index[Quarter],"&lt;&gt;''",Table_Index[ID],$Q1538,Table_Index[year],$R1538)</f>
        <v>8.7199225000000005E-2</v>
      </c>
      <c r="U1538">
        <f>SUMIFS(INDEX(Table_Index[],,MATCH(U$12,Table_Index[#Headers],0)),
Table_Index[ID],$Q1538,Table_Index[year],$R1538)/COUNTIFS(Table_Index[Quarter],"&lt;&gt;''",Table_Index[ID],$Q1538,Table_Index[year],$R1538)</f>
        <v>0.1382042</v>
      </c>
      <c r="V1538">
        <f>SUMIFS(INDEX(Table_Index[],,MATCH(V$12,Table_Index[#Headers],0)),
Table_Index[ID],$Q1538,Table_Index[year],$R1538)/COUNTIFS(Table_Index[Quarter],"&lt;&gt;''",Table_Index[ID],$Q1538,Table_Index[year],$R1538)</f>
        <v>0.13245850000000001</v>
      </c>
      <c r="W1538">
        <f>SUMIFS(INDEX(Table_Index[],,MATCH(W$12,Table_Index[#Headers],0)),
Table_Index[ID],$Q1538,Table_Index[year],$R1538)/COUNTIFS(Table_Index[Quarter],"&lt;&gt;''",Table_Index[ID],$Q1538,Table_Index[year],$R1538)</f>
        <v>6.3653249999999998E-3</v>
      </c>
      <c r="X1538">
        <f>SUMIFS(INDEX(Table_Index[],,MATCH(X$12,Table_Index[#Headers],0)),
Table_Index[ID],$Q1538,Table_Index[year],$R1538)/COUNTIFS(Table_Index[Quarter],"&lt;&gt;''",Table_Index[ID],$Q1538,Table_Index[year],$R1538)</f>
        <v>0.34157352499999999</v>
      </c>
      <c r="Y1538">
        <f>SUMIFS(INDEX(Table_Index[],,MATCH(Y$12,Table_Index[#Headers],0)),
Table_Index[ID],$Q1538,Table_Index[year],$R1538)/COUNTIFS(Table_Index[Quarter],"&lt;&gt;''",Table_Index[ID],$Q1538,Table_Index[year],$R1538)</f>
        <v>7.9532599999999995E-2</v>
      </c>
      <c r="Z1538">
        <f>SUMIFS(INDEX(Table_Index[],,MATCH(Z$12,Table_Index[#Headers],0)),
Table_Index[ID],$Q1538,Table_Index[year],$R1538)/COUNTIFS(Table_Index[Quarter],"&lt;&gt;''",Table_Index[ID],$Q1538,Table_Index[year],$R1538)</f>
        <v>2.0100125E-2</v>
      </c>
      <c r="AA1538">
        <f>SUMIFS(INDEX(Table_Index[],,MATCH(AA$12,Table_Index[#Headers],0)),
Table_Index[ID],$Q1538,Table_Index[year],$R1538)/COUNTIFS(Table_Index[Quarter],"&lt;&gt;''",Table_Index[ID],$Q1538,Table_Index[year],$R1538)</f>
        <v>6.7414600000000005E-2</v>
      </c>
      <c r="AB1538">
        <f>SUMIFS(INDEX(Table_Index[],,MATCH(AB$12,Table_Index[#Headers],0)),
Table_Index[ID],$Q1538,Table_Index[year],$R1538)/COUNTIFS(Table_Index[Quarter],"&lt;&gt;''",Table_Index[ID],$Q1538,Table_Index[year],$R1538)</f>
        <v>6.081375E-3</v>
      </c>
      <c r="AC1538" s="24">
        <f t="shared" si="94"/>
        <v>1</v>
      </c>
      <c r="AD1538">
        <f>COUNTIFS(Table_Index[Quarter],"&lt;&gt;''",Table_Index[ID],$Q1538,Table_Index[year],$R1538)</f>
        <v>4</v>
      </c>
      <c r="AE1538" s="34">
        <f t="shared" si="95"/>
        <v>0.81306841676962627</v>
      </c>
    </row>
    <row r="1539" spans="1:31" x14ac:dyDescent="0.3">
      <c r="A1539">
        <v>9191</v>
      </c>
      <c r="B1539">
        <v>2003</v>
      </c>
      <c r="C1539">
        <v>4</v>
      </c>
      <c r="D1539">
        <v>4.8790999999999999E-3</v>
      </c>
      <c r="E1539">
        <v>6.2189999999999999E-4</v>
      </c>
      <c r="F1539">
        <v>2.5320999999999998E-3</v>
      </c>
      <c r="G1539">
        <v>1.4258000000000001E-3</v>
      </c>
      <c r="H1539">
        <v>0</v>
      </c>
      <c r="I1539">
        <v>5.3306999999999998E-3</v>
      </c>
      <c r="J1539">
        <v>5.9176999999999997E-3</v>
      </c>
      <c r="K1539">
        <v>0.97729370000000004</v>
      </c>
      <c r="L1539">
        <v>8.8840000000000002E-4</v>
      </c>
      <c r="M1539">
        <v>1.1106E-3</v>
      </c>
      <c r="O1539" t="str">
        <f>Table_Index[[#This Row],[ID]]&amp;Table_Index[[#This Row],[year]]</f>
        <v>91912003</v>
      </c>
      <c r="P1539" t="str">
        <v>94262009</v>
      </c>
      <c r="Q1539" t="str">
        <f t="shared" si="92"/>
        <v>9426</v>
      </c>
      <c r="R1539" t="str">
        <f t="shared" si="93"/>
        <v>2009</v>
      </c>
      <c r="S1539">
        <f>SUMIFS(INDEX(Table_Index[],,MATCH(S$12,Table_Index[#Headers],0)),
Table_Index[ID],$Q1539,Table_Index[year],$R1539)/COUNTIFS(Table_Index[Quarter],"&lt;&gt;''",Table_Index[ID],$Q1539,Table_Index[year],$R1539)</f>
        <v>7.1229199999999993E-2</v>
      </c>
      <c r="T1539">
        <f>SUMIFS(INDEX(Table_Index[],,MATCH(T$12,Table_Index[#Headers],0)),
Table_Index[ID],$Q1539,Table_Index[year],$R1539)/COUNTIFS(Table_Index[Quarter],"&lt;&gt;''",Table_Index[ID],$Q1539,Table_Index[year],$R1539)</f>
        <v>0.1173183</v>
      </c>
      <c r="U1539">
        <f>SUMIFS(INDEX(Table_Index[],,MATCH(U$12,Table_Index[#Headers],0)),
Table_Index[ID],$Q1539,Table_Index[year],$R1539)/COUNTIFS(Table_Index[Quarter],"&lt;&gt;''",Table_Index[ID],$Q1539,Table_Index[year],$R1539)</f>
        <v>8.38787E-2</v>
      </c>
      <c r="V1539">
        <f>SUMIFS(INDEX(Table_Index[],,MATCH(V$12,Table_Index[#Headers],0)),
Table_Index[ID],$Q1539,Table_Index[year],$R1539)/COUNTIFS(Table_Index[Quarter],"&lt;&gt;''",Table_Index[ID],$Q1539,Table_Index[year],$R1539)</f>
        <v>0.15125325000000001</v>
      </c>
      <c r="W1539">
        <f>SUMIFS(INDEX(Table_Index[],,MATCH(W$12,Table_Index[#Headers],0)),
Table_Index[ID],$Q1539,Table_Index[year],$R1539)/COUNTIFS(Table_Index[Quarter],"&lt;&gt;''",Table_Index[ID],$Q1539,Table_Index[year],$R1539)</f>
        <v>3.9185499999999998E-3</v>
      </c>
      <c r="X1539">
        <f>SUMIFS(INDEX(Table_Index[],,MATCH(X$12,Table_Index[#Headers],0)),
Table_Index[ID],$Q1539,Table_Index[year],$R1539)/COUNTIFS(Table_Index[Quarter],"&lt;&gt;''",Table_Index[ID],$Q1539,Table_Index[year],$R1539)</f>
        <v>0.32844167499999999</v>
      </c>
      <c r="Y1539">
        <f>SUMIFS(INDEX(Table_Index[],,MATCH(Y$12,Table_Index[#Headers],0)),
Table_Index[ID],$Q1539,Table_Index[year],$R1539)/COUNTIFS(Table_Index[Quarter],"&lt;&gt;''",Table_Index[ID],$Q1539,Table_Index[year],$R1539)</f>
        <v>0.10902930000000001</v>
      </c>
      <c r="Z1539">
        <f>SUMIFS(INDEX(Table_Index[],,MATCH(Z$12,Table_Index[#Headers],0)),
Table_Index[ID],$Q1539,Table_Index[year],$R1539)/COUNTIFS(Table_Index[Quarter],"&lt;&gt;''",Table_Index[ID],$Q1539,Table_Index[year],$R1539)</f>
        <v>3.3441449999999998E-2</v>
      </c>
      <c r="AA1539">
        <f>SUMIFS(INDEX(Table_Index[],,MATCH(AA$12,Table_Index[#Headers],0)),
Table_Index[ID],$Q1539,Table_Index[year],$R1539)/COUNTIFS(Table_Index[Quarter],"&lt;&gt;''",Table_Index[ID],$Q1539,Table_Index[year],$R1539)</f>
        <v>9.8318624999999993E-2</v>
      </c>
      <c r="AB1539">
        <f>SUMIFS(INDEX(Table_Index[],,MATCH(AB$12,Table_Index[#Headers],0)),
Table_Index[ID],$Q1539,Table_Index[year],$R1539)/COUNTIFS(Table_Index[Quarter],"&lt;&gt;''",Table_Index[ID],$Q1539,Table_Index[year],$R1539)</f>
        <v>3.1708999999999999E-3</v>
      </c>
      <c r="AC1539" s="24">
        <f t="shared" si="94"/>
        <v>0.99999994999999997</v>
      </c>
      <c r="AD1539">
        <f>COUNTIFS(Table_Index[Quarter],"&lt;&gt;''",Table_Index[ID],$Q1539,Table_Index[year],$R1539)</f>
        <v>4</v>
      </c>
      <c r="AE1539" s="34">
        <f t="shared" si="95"/>
        <v>0.82067802122701627</v>
      </c>
    </row>
    <row r="1540" spans="1:31" x14ac:dyDescent="0.3">
      <c r="A1540">
        <v>9191</v>
      </c>
      <c r="B1540">
        <v>2004</v>
      </c>
      <c r="C1540">
        <v>1</v>
      </c>
      <c r="D1540">
        <v>0.20010639999999999</v>
      </c>
      <c r="E1540">
        <v>4.6868800000000002E-2</v>
      </c>
      <c r="F1540">
        <v>0.1312325</v>
      </c>
      <c r="G1540">
        <v>0</v>
      </c>
      <c r="H1540">
        <v>4.6868800000000002E-2</v>
      </c>
      <c r="I1540">
        <v>0.23434379999999999</v>
      </c>
      <c r="J1540">
        <v>0.23434379999999999</v>
      </c>
      <c r="K1540">
        <v>2.2913599999999999E-2</v>
      </c>
      <c r="L1540">
        <v>7.2907E-2</v>
      </c>
      <c r="M1540">
        <v>1.0415300000000001E-2</v>
      </c>
      <c r="O1540" t="str">
        <f>Table_Index[[#This Row],[ID]]&amp;Table_Index[[#This Row],[year]]</f>
        <v>91912004</v>
      </c>
      <c r="P1540" t="str">
        <v>94262010</v>
      </c>
      <c r="Q1540" t="str">
        <f t="shared" si="92"/>
        <v>9426</v>
      </c>
      <c r="R1540" t="str">
        <f t="shared" si="93"/>
        <v>2010</v>
      </c>
      <c r="S1540">
        <f>SUMIFS(INDEX(Table_Index[],,MATCH(S$12,Table_Index[#Headers],0)),
Table_Index[ID],$Q1540,Table_Index[year],$R1540)/COUNTIFS(Table_Index[Quarter],"&lt;&gt;''",Table_Index[ID],$Q1540,Table_Index[year],$R1540)</f>
        <v>0.10057720000000001</v>
      </c>
      <c r="T1540">
        <f>SUMIFS(INDEX(Table_Index[],,MATCH(T$12,Table_Index[#Headers],0)),
Table_Index[ID],$Q1540,Table_Index[year],$R1540)/COUNTIFS(Table_Index[Quarter],"&lt;&gt;''",Table_Index[ID],$Q1540,Table_Index[year],$R1540)</f>
        <v>0.14123859999999999</v>
      </c>
      <c r="U1540">
        <f>SUMIFS(INDEX(Table_Index[],,MATCH(U$12,Table_Index[#Headers],0)),
Table_Index[ID],$Q1540,Table_Index[year],$R1540)/COUNTIFS(Table_Index[Quarter],"&lt;&gt;''",Table_Index[ID],$Q1540,Table_Index[year],$R1540)</f>
        <v>0.10110284999999999</v>
      </c>
      <c r="V1540">
        <f>SUMIFS(INDEX(Table_Index[],,MATCH(V$12,Table_Index[#Headers],0)),
Table_Index[ID],$Q1540,Table_Index[year],$R1540)/COUNTIFS(Table_Index[Quarter],"&lt;&gt;''",Table_Index[ID],$Q1540,Table_Index[year],$R1540)</f>
        <v>0.16220154999999997</v>
      </c>
      <c r="W1540">
        <f>SUMIFS(INDEX(Table_Index[],,MATCH(W$12,Table_Index[#Headers],0)),
Table_Index[ID],$Q1540,Table_Index[year],$R1540)/COUNTIFS(Table_Index[Quarter],"&lt;&gt;''",Table_Index[ID],$Q1540,Table_Index[year],$R1540)</f>
        <v>3.9251374999999998E-2</v>
      </c>
      <c r="X1540">
        <f>SUMIFS(INDEX(Table_Index[],,MATCH(X$12,Table_Index[#Headers],0)),
Table_Index[ID],$Q1540,Table_Index[year],$R1540)/COUNTIFS(Table_Index[Quarter],"&lt;&gt;''",Table_Index[ID],$Q1540,Table_Index[year],$R1540)</f>
        <v>0.180008275</v>
      </c>
      <c r="Y1540">
        <f>SUMIFS(INDEX(Table_Index[],,MATCH(Y$12,Table_Index[#Headers],0)),
Table_Index[ID],$Q1540,Table_Index[year],$R1540)/COUNTIFS(Table_Index[Quarter],"&lt;&gt;''",Table_Index[ID],$Q1540,Table_Index[year],$R1540)</f>
        <v>0.12462240000000001</v>
      </c>
      <c r="Z1540">
        <f>SUMIFS(INDEX(Table_Index[],,MATCH(Z$12,Table_Index[#Headers],0)),
Table_Index[ID],$Q1540,Table_Index[year],$R1540)/COUNTIFS(Table_Index[Quarter],"&lt;&gt;''",Table_Index[ID],$Q1540,Table_Index[year],$R1540)</f>
        <v>2.6409324999999997E-2</v>
      </c>
      <c r="AA1540">
        <f>SUMIFS(INDEX(Table_Index[],,MATCH(AA$12,Table_Index[#Headers],0)),
Table_Index[ID],$Q1540,Table_Index[year],$R1540)/COUNTIFS(Table_Index[Quarter],"&lt;&gt;''",Table_Index[ID],$Q1540,Table_Index[year],$R1540)</f>
        <v>0.11808299999999999</v>
      </c>
      <c r="AB1540">
        <f>SUMIFS(INDEX(Table_Index[],,MATCH(AB$12,Table_Index[#Headers],0)),
Table_Index[ID],$Q1540,Table_Index[year],$R1540)/COUNTIFS(Table_Index[Quarter],"&lt;&gt;''",Table_Index[ID],$Q1540,Table_Index[year],$R1540)</f>
        <v>6.5054749999999993E-3</v>
      </c>
      <c r="AC1540" s="24">
        <f t="shared" si="94"/>
        <v>1.0000000499999999</v>
      </c>
      <c r="AD1540">
        <f>COUNTIFS(Table_Index[Quarter],"&lt;&gt;''",Table_Index[ID],$Q1540,Table_Index[year],$R1540)</f>
        <v>4</v>
      </c>
      <c r="AE1540" s="34">
        <f t="shared" si="95"/>
        <v>0.8692469949791175</v>
      </c>
    </row>
    <row r="1541" spans="1:31" x14ac:dyDescent="0.3">
      <c r="A1541">
        <v>9191</v>
      </c>
      <c r="B1541">
        <v>2004</v>
      </c>
      <c r="C1541">
        <v>2</v>
      </c>
      <c r="D1541">
        <v>4.0641499999999997E-2</v>
      </c>
      <c r="E1541">
        <v>0.1820445</v>
      </c>
      <c r="F1541">
        <v>8.0550700000000003E-2</v>
      </c>
      <c r="G1541">
        <v>5.5579999999999997E-2</v>
      </c>
      <c r="H1541">
        <v>5.7996499999999999E-2</v>
      </c>
      <c r="I1541">
        <v>0.21748680000000001</v>
      </c>
      <c r="J1541">
        <v>0.17398939999999999</v>
      </c>
      <c r="K1541">
        <v>4.1080800000000001E-2</v>
      </c>
      <c r="L1541">
        <v>0.14499119999999999</v>
      </c>
      <c r="M1541">
        <v>5.6385000000000003E-3</v>
      </c>
      <c r="O1541" t="str">
        <f>Table_Index[[#This Row],[ID]]&amp;Table_Index[[#This Row],[year]]</f>
        <v>91912004</v>
      </c>
      <c r="P1541" t="str">
        <v>94262011</v>
      </c>
      <c r="Q1541" t="str">
        <f t="shared" si="92"/>
        <v>9426</v>
      </c>
      <c r="R1541" t="str">
        <f t="shared" si="93"/>
        <v>2011</v>
      </c>
      <c r="S1541">
        <f>SUMIFS(INDEX(Table_Index[],,MATCH(S$12,Table_Index[#Headers],0)),
Table_Index[ID],$Q1541,Table_Index[year],$R1541)/COUNTIFS(Table_Index[Quarter],"&lt;&gt;''",Table_Index[ID],$Q1541,Table_Index[year],$R1541)</f>
        <v>4.1206275000000001E-2</v>
      </c>
      <c r="T1541">
        <f>SUMIFS(INDEX(Table_Index[],,MATCH(T$12,Table_Index[#Headers],0)),
Table_Index[ID],$Q1541,Table_Index[year],$R1541)/COUNTIFS(Table_Index[Quarter],"&lt;&gt;''",Table_Index[ID],$Q1541,Table_Index[year],$R1541)</f>
        <v>9.4944575000000003E-2</v>
      </c>
      <c r="U1541">
        <f>SUMIFS(INDEX(Table_Index[],,MATCH(U$12,Table_Index[#Headers],0)),
Table_Index[ID],$Q1541,Table_Index[year],$R1541)/COUNTIFS(Table_Index[Quarter],"&lt;&gt;''",Table_Index[ID],$Q1541,Table_Index[year],$R1541)</f>
        <v>0.13373815</v>
      </c>
      <c r="V1541">
        <f>SUMIFS(INDEX(Table_Index[],,MATCH(V$12,Table_Index[#Headers],0)),
Table_Index[ID],$Q1541,Table_Index[year],$R1541)/COUNTIFS(Table_Index[Quarter],"&lt;&gt;''",Table_Index[ID],$Q1541,Table_Index[year],$R1541)</f>
        <v>0.21118334999999999</v>
      </c>
      <c r="W1541">
        <f>SUMIFS(INDEX(Table_Index[],,MATCH(W$12,Table_Index[#Headers],0)),
Table_Index[ID],$Q1541,Table_Index[year],$R1541)/COUNTIFS(Table_Index[Quarter],"&lt;&gt;''",Table_Index[ID],$Q1541,Table_Index[year],$R1541)</f>
        <v>1.7552375000000002E-2</v>
      </c>
      <c r="X1541">
        <f>SUMIFS(INDEX(Table_Index[],,MATCH(X$12,Table_Index[#Headers],0)),
Table_Index[ID],$Q1541,Table_Index[year],$R1541)/COUNTIFS(Table_Index[Quarter],"&lt;&gt;''",Table_Index[ID],$Q1541,Table_Index[year],$R1541)</f>
        <v>0.27570022499999997</v>
      </c>
      <c r="Y1541">
        <f>SUMIFS(INDEX(Table_Index[],,MATCH(Y$12,Table_Index[#Headers],0)),
Table_Index[ID],$Q1541,Table_Index[year],$R1541)/COUNTIFS(Table_Index[Quarter],"&lt;&gt;''",Table_Index[ID],$Q1541,Table_Index[year],$R1541)</f>
        <v>0.10205375</v>
      </c>
      <c r="Z1541">
        <f>SUMIFS(INDEX(Table_Index[],,MATCH(Z$12,Table_Index[#Headers],0)),
Table_Index[ID],$Q1541,Table_Index[year],$R1541)/COUNTIFS(Table_Index[Quarter],"&lt;&gt;''",Table_Index[ID],$Q1541,Table_Index[year],$R1541)</f>
        <v>3.1437875000000004E-2</v>
      </c>
      <c r="AA1541">
        <f>SUMIFS(INDEX(Table_Index[],,MATCH(AA$12,Table_Index[#Headers],0)),
Table_Index[ID],$Q1541,Table_Index[year],$R1541)/COUNTIFS(Table_Index[Quarter],"&lt;&gt;''",Table_Index[ID],$Q1541,Table_Index[year],$R1541)</f>
        <v>8.7541350000000004E-2</v>
      </c>
      <c r="AB1541">
        <f>SUMIFS(INDEX(Table_Index[],,MATCH(AB$12,Table_Index[#Headers],0)),
Table_Index[ID],$Q1541,Table_Index[year],$R1541)/COUNTIFS(Table_Index[Quarter],"&lt;&gt;''",Table_Index[ID],$Q1541,Table_Index[year],$R1541)</f>
        <v>4.6420999999999997E-3</v>
      </c>
      <c r="AC1541" s="24">
        <f t="shared" si="94"/>
        <v>1.0000000250000001</v>
      </c>
      <c r="AD1541">
        <f>COUNTIFS(Table_Index[Quarter],"&lt;&gt;''",Table_Index[ID],$Q1541,Table_Index[year],$R1541)</f>
        <v>4</v>
      </c>
      <c r="AE1541" s="34">
        <f t="shared" si="95"/>
        <v>0.83139622563704685</v>
      </c>
    </row>
    <row r="1542" spans="1:31" x14ac:dyDescent="0.3">
      <c r="A1542">
        <v>9191</v>
      </c>
      <c r="B1542">
        <v>2004</v>
      </c>
      <c r="C1542">
        <v>3</v>
      </c>
      <c r="D1542">
        <v>1.10516E-2</v>
      </c>
      <c r="E1542">
        <v>0</v>
      </c>
      <c r="F1542">
        <v>8.3515699999999998E-2</v>
      </c>
      <c r="G1542">
        <v>0.1059224</v>
      </c>
      <c r="H1542">
        <v>0</v>
      </c>
      <c r="I1542">
        <v>0.42776350000000002</v>
      </c>
      <c r="J1542">
        <v>0.1792533</v>
      </c>
      <c r="K1542">
        <v>5.29612E-2</v>
      </c>
      <c r="L1542">
        <v>9.3700599999999995E-2</v>
      </c>
      <c r="M1542">
        <v>4.5831799999999999E-2</v>
      </c>
      <c r="O1542" t="str">
        <f>Table_Index[[#This Row],[ID]]&amp;Table_Index[[#This Row],[year]]</f>
        <v>91912004</v>
      </c>
      <c r="P1542" t="str">
        <v>94262012</v>
      </c>
      <c r="Q1542" t="str">
        <f t="shared" si="92"/>
        <v>9426</v>
      </c>
      <c r="R1542" t="str">
        <f t="shared" si="93"/>
        <v>2012</v>
      </c>
      <c r="S1542">
        <f>SUMIFS(INDEX(Table_Index[],,MATCH(S$12,Table_Index[#Headers],0)),
Table_Index[ID],$Q1542,Table_Index[year],$R1542)/COUNTIFS(Table_Index[Quarter],"&lt;&gt;''",Table_Index[ID],$Q1542,Table_Index[year],$R1542)</f>
        <v>3.1276625000000002E-2</v>
      </c>
      <c r="T1542">
        <f>SUMIFS(INDEX(Table_Index[],,MATCH(T$12,Table_Index[#Headers],0)),
Table_Index[ID],$Q1542,Table_Index[year],$R1542)/COUNTIFS(Table_Index[Quarter],"&lt;&gt;''",Table_Index[ID],$Q1542,Table_Index[year],$R1542)</f>
        <v>4.1138275000000002E-2</v>
      </c>
      <c r="U1542">
        <f>SUMIFS(INDEX(Table_Index[],,MATCH(U$12,Table_Index[#Headers],0)),
Table_Index[ID],$Q1542,Table_Index[year],$R1542)/COUNTIFS(Table_Index[Quarter],"&lt;&gt;''",Table_Index[ID],$Q1542,Table_Index[year],$R1542)</f>
        <v>8.8944200000000001E-2</v>
      </c>
      <c r="V1542">
        <f>SUMIFS(INDEX(Table_Index[],,MATCH(V$12,Table_Index[#Headers],0)),
Table_Index[ID],$Q1542,Table_Index[year],$R1542)/COUNTIFS(Table_Index[Quarter],"&lt;&gt;''",Table_Index[ID],$Q1542,Table_Index[year],$R1542)</f>
        <v>0.2427194</v>
      </c>
      <c r="W1542">
        <f>SUMIFS(INDEX(Table_Index[],,MATCH(W$12,Table_Index[#Headers],0)),
Table_Index[ID],$Q1542,Table_Index[year],$R1542)/COUNTIFS(Table_Index[Quarter],"&lt;&gt;''",Table_Index[ID],$Q1542,Table_Index[year],$R1542)</f>
        <v>1.6892225E-2</v>
      </c>
      <c r="X1542">
        <f>SUMIFS(INDEX(Table_Index[],,MATCH(X$12,Table_Index[#Headers],0)),
Table_Index[ID],$Q1542,Table_Index[year],$R1542)/COUNTIFS(Table_Index[Quarter],"&lt;&gt;''",Table_Index[ID],$Q1542,Table_Index[year],$R1542)</f>
        <v>0.35446212499999996</v>
      </c>
      <c r="Y1542">
        <f>SUMIFS(INDEX(Table_Index[],,MATCH(Y$12,Table_Index[#Headers],0)),
Table_Index[ID],$Q1542,Table_Index[year],$R1542)/COUNTIFS(Table_Index[Quarter],"&lt;&gt;''",Table_Index[ID],$Q1542,Table_Index[year],$R1542)</f>
        <v>0.12826617499999998</v>
      </c>
      <c r="Z1542">
        <f>SUMIFS(INDEX(Table_Index[],,MATCH(Z$12,Table_Index[#Headers],0)),
Table_Index[ID],$Q1542,Table_Index[year],$R1542)/COUNTIFS(Table_Index[Quarter],"&lt;&gt;''",Table_Index[ID],$Q1542,Table_Index[year],$R1542)</f>
        <v>2.2033524999999998E-2</v>
      </c>
      <c r="AA1542">
        <f>SUMIFS(INDEX(Table_Index[],,MATCH(AA$12,Table_Index[#Headers],0)),
Table_Index[ID],$Q1542,Table_Index[year],$R1542)/COUNTIFS(Table_Index[Quarter],"&lt;&gt;''",Table_Index[ID],$Q1542,Table_Index[year],$R1542)</f>
        <v>6.2881275E-2</v>
      </c>
      <c r="AB1542">
        <f>SUMIFS(INDEX(Table_Index[],,MATCH(AB$12,Table_Index[#Headers],0)),
Table_Index[ID],$Q1542,Table_Index[year],$R1542)/COUNTIFS(Table_Index[Quarter],"&lt;&gt;''",Table_Index[ID],$Q1542,Table_Index[year],$R1542)</f>
        <v>1.1386174999999998E-2</v>
      </c>
      <c r="AC1542" s="24">
        <f t="shared" si="94"/>
        <v>0.99999999999999978</v>
      </c>
      <c r="AD1542">
        <f>COUNTIFS(Table_Index[Quarter],"&lt;&gt;''",Table_Index[ID],$Q1542,Table_Index[year],$R1542)</f>
        <v>4</v>
      </c>
      <c r="AE1542" s="34">
        <f t="shared" si="95"/>
        <v>0.78355550428385501</v>
      </c>
    </row>
    <row r="1543" spans="1:31" x14ac:dyDescent="0.3">
      <c r="A1543">
        <v>9191</v>
      </c>
      <c r="B1543">
        <v>2004</v>
      </c>
      <c r="C1543">
        <v>4</v>
      </c>
      <c r="D1543">
        <v>4.4467199999999998E-2</v>
      </c>
      <c r="E1543">
        <v>6.2253999999999997E-2</v>
      </c>
      <c r="F1543">
        <v>8.8934299999999994E-2</v>
      </c>
      <c r="G1543">
        <v>4.0020399999999998E-2</v>
      </c>
      <c r="H1543">
        <v>4.4466999999999996E-3</v>
      </c>
      <c r="I1543">
        <v>0.48558129999999999</v>
      </c>
      <c r="J1543">
        <v>0.2107743</v>
      </c>
      <c r="K1543">
        <v>0</v>
      </c>
      <c r="L1543">
        <v>5.8696600000000002E-2</v>
      </c>
      <c r="M1543">
        <v>0</v>
      </c>
      <c r="O1543" t="str">
        <f>Table_Index[[#This Row],[ID]]&amp;Table_Index[[#This Row],[year]]</f>
        <v>91912004</v>
      </c>
      <c r="P1543" t="str">
        <v>94272003</v>
      </c>
      <c r="Q1543" t="str">
        <f t="shared" si="92"/>
        <v>9427</v>
      </c>
      <c r="R1543" t="str">
        <f t="shared" si="93"/>
        <v>2003</v>
      </c>
      <c r="S1543">
        <f>SUMIFS(INDEX(Table_Index[],,MATCH(S$12,Table_Index[#Headers],0)),
Table_Index[ID],$Q1543,Table_Index[year],$R1543)/COUNTIFS(Table_Index[Quarter],"&lt;&gt;''",Table_Index[ID],$Q1543,Table_Index[year],$R1543)</f>
        <v>0.27087395000000003</v>
      </c>
      <c r="T1543">
        <f>SUMIFS(INDEX(Table_Index[],,MATCH(T$12,Table_Index[#Headers],0)),
Table_Index[ID],$Q1543,Table_Index[year],$R1543)/COUNTIFS(Table_Index[Quarter],"&lt;&gt;''",Table_Index[ID],$Q1543,Table_Index[year],$R1543)</f>
        <v>5.0490300000000002E-2</v>
      </c>
      <c r="U1543">
        <f>SUMIFS(INDEX(Table_Index[],,MATCH(U$12,Table_Index[#Headers],0)),
Table_Index[ID],$Q1543,Table_Index[year],$R1543)/COUNTIFS(Table_Index[Quarter],"&lt;&gt;''",Table_Index[ID],$Q1543,Table_Index[year],$R1543)</f>
        <v>0.15213535</v>
      </c>
      <c r="V1543">
        <f>SUMIFS(INDEX(Table_Index[],,MATCH(V$12,Table_Index[#Headers],0)),
Table_Index[ID],$Q1543,Table_Index[year],$R1543)/COUNTIFS(Table_Index[Quarter],"&lt;&gt;''",Table_Index[ID],$Q1543,Table_Index[year],$R1543)</f>
        <v>0.15869719999999998</v>
      </c>
      <c r="W1543">
        <f>SUMIFS(INDEX(Table_Index[],,MATCH(W$12,Table_Index[#Headers],0)),
Table_Index[ID],$Q1543,Table_Index[year],$R1543)/COUNTIFS(Table_Index[Quarter],"&lt;&gt;''",Table_Index[ID],$Q1543,Table_Index[year],$R1543)</f>
        <v>3.7406475000000002E-2</v>
      </c>
      <c r="X1543">
        <f>SUMIFS(INDEX(Table_Index[],,MATCH(X$12,Table_Index[#Headers],0)),
Table_Index[ID],$Q1543,Table_Index[year],$R1543)/COUNTIFS(Table_Index[Quarter],"&lt;&gt;''",Table_Index[ID],$Q1543,Table_Index[year],$R1543)</f>
        <v>0</v>
      </c>
      <c r="Y1543">
        <f>SUMIFS(INDEX(Table_Index[],,MATCH(Y$12,Table_Index[#Headers],0)),
Table_Index[ID],$Q1543,Table_Index[year],$R1543)/COUNTIFS(Table_Index[Quarter],"&lt;&gt;''",Table_Index[ID],$Q1543,Table_Index[year],$R1543)</f>
        <v>0.13453565000000001</v>
      </c>
      <c r="Z1543">
        <f>SUMIFS(INDEX(Table_Index[],,MATCH(Z$12,Table_Index[#Headers],0)),
Table_Index[ID],$Q1543,Table_Index[year],$R1543)/COUNTIFS(Table_Index[Quarter],"&lt;&gt;''",Table_Index[ID],$Q1543,Table_Index[year],$R1543)</f>
        <v>5.0206674999999999E-2</v>
      </c>
      <c r="AA1543">
        <f>SUMIFS(INDEX(Table_Index[],,MATCH(AA$12,Table_Index[#Headers],0)),
Table_Index[ID],$Q1543,Table_Index[year],$R1543)/COUNTIFS(Table_Index[Quarter],"&lt;&gt;''",Table_Index[ID],$Q1543,Table_Index[year],$R1543)</f>
        <v>0.1196699</v>
      </c>
      <c r="AB1543">
        <f>SUMIFS(INDEX(Table_Index[],,MATCH(AB$12,Table_Index[#Headers],0)),
Table_Index[ID],$Q1543,Table_Index[year],$R1543)/COUNTIFS(Table_Index[Quarter],"&lt;&gt;''",Table_Index[ID],$Q1543,Table_Index[year],$R1543)</f>
        <v>2.5984500000000001E-2</v>
      </c>
      <c r="AC1543" s="24">
        <f t="shared" si="94"/>
        <v>1</v>
      </c>
      <c r="AD1543">
        <f>COUNTIFS(Table_Index[Quarter],"&lt;&gt;''",Table_Index[ID],$Q1543,Table_Index[year],$R1543)</f>
        <v>4</v>
      </c>
      <c r="AE1543" s="34">
        <f t="shared" si="95"/>
        <v>0.8387321918961812</v>
      </c>
    </row>
    <row r="1544" spans="1:31" x14ac:dyDescent="0.3">
      <c r="A1544">
        <v>9191</v>
      </c>
      <c r="B1544">
        <v>2005</v>
      </c>
      <c r="C1544">
        <v>1</v>
      </c>
      <c r="D1544">
        <v>5.5950100000000003E-2</v>
      </c>
      <c r="E1544">
        <v>6.3339699999999999E-2</v>
      </c>
      <c r="F1544">
        <v>5.2783099999999999E-2</v>
      </c>
      <c r="G1544">
        <v>5.5422199999999998E-2</v>
      </c>
      <c r="H1544">
        <v>6.3340000000000002E-3</v>
      </c>
      <c r="I1544">
        <v>0.477159</v>
      </c>
      <c r="J1544">
        <v>0.21465119999999999</v>
      </c>
      <c r="K1544">
        <v>2.4280199999999998E-2</v>
      </c>
      <c r="L1544">
        <v>4.64491E-2</v>
      </c>
      <c r="M1544">
        <v>3.6315000000000002E-3</v>
      </c>
      <c r="O1544" t="str">
        <f>Table_Index[[#This Row],[ID]]&amp;Table_Index[[#This Row],[year]]</f>
        <v>91912005</v>
      </c>
      <c r="P1544" t="str">
        <v>94272004</v>
      </c>
      <c r="Q1544" t="str">
        <f t="shared" si="92"/>
        <v>9427</v>
      </c>
      <c r="R1544" t="str">
        <f t="shared" si="93"/>
        <v>2004</v>
      </c>
      <c r="S1544">
        <f>SUMIFS(INDEX(Table_Index[],,MATCH(S$12,Table_Index[#Headers],0)),
Table_Index[ID],$Q1544,Table_Index[year],$R1544)/COUNTIFS(Table_Index[Quarter],"&lt;&gt;''",Table_Index[ID],$Q1544,Table_Index[year],$R1544)</f>
        <v>0.34004234999999999</v>
      </c>
      <c r="T1544">
        <f>SUMIFS(INDEX(Table_Index[],,MATCH(T$12,Table_Index[#Headers],0)),
Table_Index[ID],$Q1544,Table_Index[year],$R1544)/COUNTIFS(Table_Index[Quarter],"&lt;&gt;''",Table_Index[ID],$Q1544,Table_Index[year],$R1544)</f>
        <v>0</v>
      </c>
      <c r="U1544">
        <f>SUMIFS(INDEX(Table_Index[],,MATCH(U$12,Table_Index[#Headers],0)),
Table_Index[ID],$Q1544,Table_Index[year],$R1544)/COUNTIFS(Table_Index[Quarter],"&lt;&gt;''",Table_Index[ID],$Q1544,Table_Index[year],$R1544)</f>
        <v>0.17955255000000001</v>
      </c>
      <c r="V1544">
        <f>SUMIFS(INDEX(Table_Index[],,MATCH(V$12,Table_Index[#Headers],0)),
Table_Index[ID],$Q1544,Table_Index[year],$R1544)/COUNTIFS(Table_Index[Quarter],"&lt;&gt;''",Table_Index[ID],$Q1544,Table_Index[year],$R1544)</f>
        <v>9.0656274999999995E-2</v>
      </c>
      <c r="W1544">
        <f>SUMIFS(INDEX(Table_Index[],,MATCH(W$12,Table_Index[#Headers],0)),
Table_Index[ID],$Q1544,Table_Index[year],$R1544)/COUNTIFS(Table_Index[Quarter],"&lt;&gt;''",Table_Index[ID],$Q1544,Table_Index[year],$R1544)</f>
        <v>2.4015249999999998E-3</v>
      </c>
      <c r="X1544">
        <f>SUMIFS(INDEX(Table_Index[],,MATCH(X$12,Table_Index[#Headers],0)),
Table_Index[ID],$Q1544,Table_Index[year],$R1544)/COUNTIFS(Table_Index[Quarter],"&lt;&gt;''",Table_Index[ID],$Q1544,Table_Index[year],$R1544)</f>
        <v>0.20159987500000001</v>
      </c>
      <c r="Y1544">
        <f>SUMIFS(INDEX(Table_Index[],,MATCH(Y$12,Table_Index[#Headers],0)),
Table_Index[ID],$Q1544,Table_Index[year],$R1544)/COUNTIFS(Table_Index[Quarter],"&lt;&gt;''",Table_Index[ID],$Q1544,Table_Index[year],$R1544)</f>
        <v>0</v>
      </c>
      <c r="Z1544">
        <f>SUMIFS(INDEX(Table_Index[],,MATCH(Z$12,Table_Index[#Headers],0)),
Table_Index[ID],$Q1544,Table_Index[year],$R1544)/COUNTIFS(Table_Index[Quarter],"&lt;&gt;''",Table_Index[ID],$Q1544,Table_Index[year],$R1544)</f>
        <v>6.3478074999999995E-2</v>
      </c>
      <c r="AA1544">
        <f>SUMIFS(INDEX(Table_Index[],,MATCH(AA$12,Table_Index[#Headers],0)),
Table_Index[ID],$Q1544,Table_Index[year],$R1544)/COUNTIFS(Table_Index[Quarter],"&lt;&gt;''",Table_Index[ID],$Q1544,Table_Index[year],$R1544)</f>
        <v>0.10203667500000001</v>
      </c>
      <c r="AB1544">
        <f>SUMIFS(INDEX(Table_Index[],,MATCH(AB$12,Table_Index[#Headers],0)),
Table_Index[ID],$Q1544,Table_Index[year],$R1544)/COUNTIFS(Table_Index[Quarter],"&lt;&gt;''",Table_Index[ID],$Q1544,Table_Index[year],$R1544)</f>
        <v>2.0232699999999999E-2</v>
      </c>
      <c r="AC1544" s="24">
        <f t="shared" si="94"/>
        <v>1.0000000250000001</v>
      </c>
      <c r="AD1544">
        <f>COUNTIFS(Table_Index[Quarter],"&lt;&gt;''",Table_Index[ID],$Q1544,Table_Index[year],$R1544)</f>
        <v>4</v>
      </c>
      <c r="AE1544" s="34">
        <f t="shared" si="95"/>
        <v>0.78841493367570692</v>
      </c>
    </row>
    <row r="1545" spans="1:31" x14ac:dyDescent="0.3">
      <c r="A1545">
        <v>9191</v>
      </c>
      <c r="B1545">
        <v>2005</v>
      </c>
      <c r="C1545">
        <v>2</v>
      </c>
      <c r="D1545">
        <v>0.10935789999999999</v>
      </c>
      <c r="E1545">
        <v>8.2685300000000003E-2</v>
      </c>
      <c r="F1545">
        <v>0.13336329999999999</v>
      </c>
      <c r="G1545">
        <v>0.13038230000000001</v>
      </c>
      <c r="H1545">
        <v>0</v>
      </c>
      <c r="I1545">
        <v>0.2720612</v>
      </c>
      <c r="J1545">
        <v>0.1740391</v>
      </c>
      <c r="K1545">
        <v>3.3340799999999997E-2</v>
      </c>
      <c r="L1545">
        <v>5.86799E-2</v>
      </c>
      <c r="M1545">
        <v>6.0902999999999999E-3</v>
      </c>
      <c r="O1545" t="str">
        <f>Table_Index[[#This Row],[ID]]&amp;Table_Index[[#This Row],[year]]</f>
        <v>91912005</v>
      </c>
      <c r="P1545" t="str">
        <v>94272005</v>
      </c>
      <c r="Q1545" t="str">
        <f t="shared" si="92"/>
        <v>9427</v>
      </c>
      <c r="R1545" t="str">
        <f t="shared" si="93"/>
        <v>2005</v>
      </c>
      <c r="S1545">
        <f>SUMIFS(INDEX(Table_Index[],,MATCH(S$12,Table_Index[#Headers],0)),
Table_Index[ID],$Q1545,Table_Index[year],$R1545)/COUNTIFS(Table_Index[Quarter],"&lt;&gt;''",Table_Index[ID],$Q1545,Table_Index[year],$R1545)</f>
        <v>0.10480267500000001</v>
      </c>
      <c r="T1545">
        <f>SUMIFS(INDEX(Table_Index[],,MATCH(T$12,Table_Index[#Headers],0)),
Table_Index[ID],$Q1545,Table_Index[year],$R1545)/COUNTIFS(Table_Index[Quarter],"&lt;&gt;''",Table_Index[ID],$Q1545,Table_Index[year],$R1545)</f>
        <v>9.9380424999999994E-2</v>
      </c>
      <c r="U1545">
        <f>SUMIFS(INDEX(Table_Index[],,MATCH(U$12,Table_Index[#Headers],0)),
Table_Index[ID],$Q1545,Table_Index[year],$R1545)/COUNTIFS(Table_Index[Quarter],"&lt;&gt;''",Table_Index[ID],$Q1545,Table_Index[year],$R1545)</f>
        <v>0.106928625</v>
      </c>
      <c r="V1545">
        <f>SUMIFS(INDEX(Table_Index[],,MATCH(V$12,Table_Index[#Headers],0)),
Table_Index[ID],$Q1545,Table_Index[year],$R1545)/COUNTIFS(Table_Index[Quarter],"&lt;&gt;''",Table_Index[ID],$Q1545,Table_Index[year],$R1545)</f>
        <v>0.13498537500000002</v>
      </c>
      <c r="W1545">
        <f>SUMIFS(INDEX(Table_Index[],,MATCH(W$12,Table_Index[#Headers],0)),
Table_Index[ID],$Q1545,Table_Index[year],$R1545)/COUNTIFS(Table_Index[Quarter],"&lt;&gt;''",Table_Index[ID],$Q1545,Table_Index[year],$R1545)</f>
        <v>1.2705925E-2</v>
      </c>
      <c r="X1545">
        <f>SUMIFS(INDEX(Table_Index[],,MATCH(X$12,Table_Index[#Headers],0)),
Table_Index[ID],$Q1545,Table_Index[year],$R1545)/COUNTIFS(Table_Index[Quarter],"&lt;&gt;''",Table_Index[ID],$Q1545,Table_Index[year],$R1545)</f>
        <v>0.103352975</v>
      </c>
      <c r="Y1545">
        <f>SUMIFS(INDEX(Table_Index[],,MATCH(Y$12,Table_Index[#Headers],0)),
Table_Index[ID],$Q1545,Table_Index[year],$R1545)/COUNTIFS(Table_Index[Quarter],"&lt;&gt;''",Table_Index[ID],$Q1545,Table_Index[year],$R1545)</f>
        <v>0.18458000000000002</v>
      </c>
      <c r="Z1545">
        <f>SUMIFS(INDEX(Table_Index[],,MATCH(Z$12,Table_Index[#Headers],0)),
Table_Index[ID],$Q1545,Table_Index[year],$R1545)/COUNTIFS(Table_Index[Quarter],"&lt;&gt;''",Table_Index[ID],$Q1545,Table_Index[year],$R1545)</f>
        <v>6.9776074999999993E-2</v>
      </c>
      <c r="AA1545">
        <f>SUMIFS(INDEX(Table_Index[],,MATCH(AA$12,Table_Index[#Headers],0)),
Table_Index[ID],$Q1545,Table_Index[year],$R1545)/COUNTIFS(Table_Index[Quarter],"&lt;&gt;''",Table_Index[ID],$Q1545,Table_Index[year],$R1545)</f>
        <v>0.17318714999999998</v>
      </c>
      <c r="AB1545">
        <f>SUMIFS(INDEX(Table_Index[],,MATCH(AB$12,Table_Index[#Headers],0)),
Table_Index[ID],$Q1545,Table_Index[year],$R1545)/COUNTIFS(Table_Index[Quarter],"&lt;&gt;''",Table_Index[ID],$Q1545,Table_Index[year],$R1545)</f>
        <v>1.0300700000000001E-2</v>
      </c>
      <c r="AC1545" s="24">
        <f t="shared" si="94"/>
        <v>0.99999992500000012</v>
      </c>
      <c r="AD1545">
        <f>COUNTIFS(Table_Index[Quarter],"&lt;&gt;''",Table_Index[ID],$Q1545,Table_Index[year],$R1545)</f>
        <v>4</v>
      </c>
      <c r="AE1545" s="34">
        <f t="shared" si="95"/>
        <v>0.8696034997719081</v>
      </c>
    </row>
    <row r="1546" spans="1:31" x14ac:dyDescent="0.3">
      <c r="A1546">
        <v>9191</v>
      </c>
      <c r="B1546">
        <v>2005</v>
      </c>
      <c r="C1546">
        <v>3</v>
      </c>
      <c r="D1546">
        <v>5.7003900000000003E-2</v>
      </c>
      <c r="E1546">
        <v>6.8404599999999996E-2</v>
      </c>
      <c r="F1546">
        <v>8.4365700000000002E-2</v>
      </c>
      <c r="G1546">
        <v>0.20749409999999999</v>
      </c>
      <c r="H1546">
        <v>6.0803999999999997E-3</v>
      </c>
      <c r="I1546">
        <v>0.30098039999999998</v>
      </c>
      <c r="J1546">
        <v>0.1083074</v>
      </c>
      <c r="K1546">
        <v>2.85019E-2</v>
      </c>
      <c r="L1546">
        <v>0.1185681</v>
      </c>
      <c r="M1546">
        <v>2.02934E-2</v>
      </c>
      <c r="O1546" t="str">
        <f>Table_Index[[#This Row],[ID]]&amp;Table_Index[[#This Row],[year]]</f>
        <v>91912005</v>
      </c>
      <c r="P1546" t="str">
        <v>94272006</v>
      </c>
      <c r="Q1546" t="str">
        <f t="shared" si="92"/>
        <v>9427</v>
      </c>
      <c r="R1546" t="str">
        <f t="shared" si="93"/>
        <v>2006</v>
      </c>
      <c r="S1546">
        <f>SUMIFS(INDEX(Table_Index[],,MATCH(S$12,Table_Index[#Headers],0)),
Table_Index[ID],$Q1546,Table_Index[year],$R1546)/COUNTIFS(Table_Index[Quarter],"&lt;&gt;''",Table_Index[ID],$Q1546,Table_Index[year],$R1546)</f>
        <v>8.6105075000000003E-2</v>
      </c>
      <c r="T1546">
        <f>SUMIFS(INDEX(Table_Index[],,MATCH(T$12,Table_Index[#Headers],0)),
Table_Index[ID],$Q1546,Table_Index[year],$R1546)/COUNTIFS(Table_Index[Quarter],"&lt;&gt;''",Table_Index[ID],$Q1546,Table_Index[year],$R1546)</f>
        <v>5.3678475000000003E-2</v>
      </c>
      <c r="U1546">
        <f>SUMIFS(INDEX(Table_Index[],,MATCH(U$12,Table_Index[#Headers],0)),
Table_Index[ID],$Q1546,Table_Index[year],$R1546)/COUNTIFS(Table_Index[Quarter],"&lt;&gt;''",Table_Index[ID],$Q1546,Table_Index[year],$R1546)</f>
        <v>8.3734974999999989E-2</v>
      </c>
      <c r="V1546">
        <f>SUMIFS(INDEX(Table_Index[],,MATCH(V$12,Table_Index[#Headers],0)),
Table_Index[ID],$Q1546,Table_Index[year],$R1546)/COUNTIFS(Table_Index[Quarter],"&lt;&gt;''",Table_Index[ID],$Q1546,Table_Index[year],$R1546)</f>
        <v>0.15729422500000001</v>
      </c>
      <c r="W1546">
        <f>SUMIFS(INDEX(Table_Index[],,MATCH(W$12,Table_Index[#Headers],0)),
Table_Index[ID],$Q1546,Table_Index[year],$R1546)/COUNTIFS(Table_Index[Quarter],"&lt;&gt;''",Table_Index[ID],$Q1546,Table_Index[year],$R1546)</f>
        <v>7.5748250000000003E-3</v>
      </c>
      <c r="X1546">
        <f>SUMIFS(INDEX(Table_Index[],,MATCH(X$12,Table_Index[#Headers],0)),
Table_Index[ID],$Q1546,Table_Index[year],$R1546)/COUNTIFS(Table_Index[Quarter],"&lt;&gt;''",Table_Index[ID],$Q1546,Table_Index[year],$R1546)</f>
        <v>0.29412247499999999</v>
      </c>
      <c r="Y1546">
        <f>SUMIFS(INDEX(Table_Index[],,MATCH(Y$12,Table_Index[#Headers],0)),
Table_Index[ID],$Q1546,Table_Index[year],$R1546)/COUNTIFS(Table_Index[Quarter],"&lt;&gt;''",Table_Index[ID],$Q1546,Table_Index[year],$R1546)</f>
        <v>9.2479624999999996E-2</v>
      </c>
      <c r="Z1546">
        <f>SUMIFS(INDEX(Table_Index[],,MATCH(Z$12,Table_Index[#Headers],0)),
Table_Index[ID],$Q1546,Table_Index[year],$R1546)/COUNTIFS(Table_Index[Quarter],"&lt;&gt;''",Table_Index[ID],$Q1546,Table_Index[year],$R1546)</f>
        <v>5.5449075000000007E-2</v>
      </c>
      <c r="AA1546">
        <f>SUMIFS(INDEX(Table_Index[],,MATCH(AA$12,Table_Index[#Headers],0)),
Table_Index[ID],$Q1546,Table_Index[year],$R1546)/COUNTIFS(Table_Index[Quarter],"&lt;&gt;''",Table_Index[ID],$Q1546,Table_Index[year],$R1546)</f>
        <v>0.16300547500000001</v>
      </c>
      <c r="AB1546">
        <f>SUMIFS(INDEX(Table_Index[],,MATCH(AB$12,Table_Index[#Headers],0)),
Table_Index[ID],$Q1546,Table_Index[year],$R1546)/COUNTIFS(Table_Index[Quarter],"&lt;&gt;''",Table_Index[ID],$Q1546,Table_Index[year],$R1546)</f>
        <v>6.5557500000000008E-3</v>
      </c>
      <c r="AC1546" s="24">
        <f t="shared" si="94"/>
        <v>0.99999997499999993</v>
      </c>
      <c r="AD1546">
        <f>COUNTIFS(Table_Index[Quarter],"&lt;&gt;''",Table_Index[ID],$Q1546,Table_Index[year],$R1546)</f>
        <v>4</v>
      </c>
      <c r="AE1546" s="34">
        <f t="shared" si="95"/>
        <v>0.83314526615387685</v>
      </c>
    </row>
    <row r="1547" spans="1:31" x14ac:dyDescent="0.3">
      <c r="A1547">
        <v>9191</v>
      </c>
      <c r="B1547">
        <v>2005</v>
      </c>
      <c r="C1547">
        <v>4</v>
      </c>
      <c r="D1547">
        <v>6.6938700000000004E-2</v>
      </c>
      <c r="E1547">
        <v>4.3350800000000002E-2</v>
      </c>
      <c r="F1547">
        <v>0.12750220000000001</v>
      </c>
      <c r="G1547">
        <v>3.8250699999999999E-2</v>
      </c>
      <c r="H1547">
        <v>2.2950399999999999E-2</v>
      </c>
      <c r="I1547">
        <v>0.23842920000000001</v>
      </c>
      <c r="J1547">
        <v>0.34425600000000001</v>
      </c>
      <c r="K1547">
        <v>2.6775500000000001E-2</v>
      </c>
      <c r="L1547">
        <v>8.7976499999999999E-2</v>
      </c>
      <c r="M1547">
        <v>3.5701000000000001E-3</v>
      </c>
      <c r="O1547" t="str">
        <f>Table_Index[[#This Row],[ID]]&amp;Table_Index[[#This Row],[year]]</f>
        <v>91912005</v>
      </c>
      <c r="P1547" t="str">
        <v>94282003</v>
      </c>
      <c r="Q1547" t="str">
        <f t="shared" si="92"/>
        <v>9428</v>
      </c>
      <c r="R1547" t="str">
        <f t="shared" si="93"/>
        <v>2003</v>
      </c>
      <c r="S1547">
        <f>SUMIFS(INDEX(Table_Index[],,MATCH(S$12,Table_Index[#Headers],0)),
Table_Index[ID],$Q1547,Table_Index[year],$R1547)/COUNTIFS(Table_Index[Quarter],"&lt;&gt;''",Table_Index[ID],$Q1547,Table_Index[year],$R1547)</f>
        <v>3.4886550000000002E-2</v>
      </c>
      <c r="T1547">
        <f>SUMIFS(INDEX(Table_Index[],,MATCH(T$12,Table_Index[#Headers],0)),
Table_Index[ID],$Q1547,Table_Index[year],$R1547)/COUNTIFS(Table_Index[Quarter],"&lt;&gt;''",Table_Index[ID],$Q1547,Table_Index[year],$R1547)</f>
        <v>0.106640975</v>
      </c>
      <c r="U1547">
        <f>SUMIFS(INDEX(Table_Index[],,MATCH(U$12,Table_Index[#Headers],0)),
Table_Index[ID],$Q1547,Table_Index[year],$R1547)/COUNTIFS(Table_Index[Quarter],"&lt;&gt;''",Table_Index[ID],$Q1547,Table_Index[year],$R1547)</f>
        <v>5.6851024999999999E-2</v>
      </c>
      <c r="V1547">
        <f>SUMIFS(INDEX(Table_Index[],,MATCH(V$12,Table_Index[#Headers],0)),
Table_Index[ID],$Q1547,Table_Index[year],$R1547)/COUNTIFS(Table_Index[Quarter],"&lt;&gt;''",Table_Index[ID],$Q1547,Table_Index[year],$R1547)</f>
        <v>8.9540074999999997E-2</v>
      </c>
      <c r="W1547">
        <f>SUMIFS(INDEX(Table_Index[],,MATCH(W$12,Table_Index[#Headers],0)),
Table_Index[ID],$Q1547,Table_Index[year],$R1547)/COUNTIFS(Table_Index[Quarter],"&lt;&gt;''",Table_Index[ID],$Q1547,Table_Index[year],$R1547)</f>
        <v>5.7464724999999994E-2</v>
      </c>
      <c r="X1547">
        <f>SUMIFS(INDEX(Table_Index[],,MATCH(X$12,Table_Index[#Headers],0)),
Table_Index[ID],$Q1547,Table_Index[year],$R1547)/COUNTIFS(Table_Index[Quarter],"&lt;&gt;''",Table_Index[ID],$Q1547,Table_Index[year],$R1547)</f>
        <v>0.32186492499999997</v>
      </c>
      <c r="Y1547">
        <f>SUMIFS(INDEX(Table_Index[],,MATCH(Y$12,Table_Index[#Headers],0)),
Table_Index[ID],$Q1547,Table_Index[year],$R1547)/COUNTIFS(Table_Index[Quarter],"&lt;&gt;''",Table_Index[ID],$Q1547,Table_Index[year],$R1547)</f>
        <v>0.17826990000000001</v>
      </c>
      <c r="Z1547">
        <f>SUMIFS(INDEX(Table_Index[],,MATCH(Z$12,Table_Index[#Headers],0)),
Table_Index[ID],$Q1547,Table_Index[year],$R1547)/COUNTIFS(Table_Index[Quarter],"&lt;&gt;''",Table_Index[ID],$Q1547,Table_Index[year],$R1547)</f>
        <v>4.6292849999999997E-2</v>
      </c>
      <c r="AA1547">
        <f>SUMIFS(INDEX(Table_Index[],,MATCH(AA$12,Table_Index[#Headers],0)),
Table_Index[ID],$Q1547,Table_Index[year],$R1547)/COUNTIFS(Table_Index[Quarter],"&lt;&gt;''",Table_Index[ID],$Q1547,Table_Index[year],$R1547)</f>
        <v>8.8226749999999993E-2</v>
      </c>
      <c r="AB1547">
        <f>SUMIFS(INDEX(Table_Index[],,MATCH(AB$12,Table_Index[#Headers],0)),
Table_Index[ID],$Q1547,Table_Index[year],$R1547)/COUNTIFS(Table_Index[Quarter],"&lt;&gt;''",Table_Index[ID],$Q1547,Table_Index[year],$R1547)</f>
        <v>1.9962225E-2</v>
      </c>
      <c r="AC1547" s="24">
        <f t="shared" si="94"/>
        <v>1</v>
      </c>
      <c r="AD1547">
        <f>COUNTIFS(Table_Index[Quarter],"&lt;&gt;''",Table_Index[ID],$Q1547,Table_Index[year],$R1547)</f>
        <v>4</v>
      </c>
      <c r="AE1547" s="34">
        <f t="shared" si="95"/>
        <v>0.82715630739136381</v>
      </c>
    </row>
    <row r="1548" spans="1:31" x14ac:dyDescent="0.3">
      <c r="A1548">
        <v>9191</v>
      </c>
      <c r="B1548">
        <v>2006</v>
      </c>
      <c r="C1548">
        <v>1</v>
      </c>
      <c r="D1548">
        <v>0.1103493</v>
      </c>
      <c r="E1548">
        <v>0.160687</v>
      </c>
      <c r="F1548">
        <v>9.8379800000000003E-2</v>
      </c>
      <c r="G1548">
        <v>2.9513899999999999E-2</v>
      </c>
      <c r="H1548">
        <v>2.0659799999999999E-2</v>
      </c>
      <c r="I1548">
        <v>0.37459989999999999</v>
      </c>
      <c r="J1548">
        <v>8.3622799999999997E-2</v>
      </c>
      <c r="K1548">
        <v>2.0659799999999999E-2</v>
      </c>
      <c r="L1548">
        <v>9.7395999999999996E-2</v>
      </c>
      <c r="M1548">
        <v>4.1320000000000003E-3</v>
      </c>
      <c r="O1548" t="str">
        <f>Table_Index[[#This Row],[ID]]&amp;Table_Index[[#This Row],[year]]</f>
        <v>91912006</v>
      </c>
      <c r="P1548" t="str">
        <v>94282004</v>
      </c>
      <c r="Q1548" t="str">
        <f t="shared" si="92"/>
        <v>9428</v>
      </c>
      <c r="R1548" t="str">
        <f t="shared" si="93"/>
        <v>2004</v>
      </c>
      <c r="S1548">
        <f>SUMIFS(INDEX(Table_Index[],,MATCH(S$12,Table_Index[#Headers],0)),
Table_Index[ID],$Q1548,Table_Index[year],$R1548)/COUNTIFS(Table_Index[Quarter],"&lt;&gt;''",Table_Index[ID],$Q1548,Table_Index[year],$R1548)</f>
        <v>1.3558325E-2</v>
      </c>
      <c r="T1548">
        <f>SUMIFS(INDEX(Table_Index[],,MATCH(T$12,Table_Index[#Headers],0)),
Table_Index[ID],$Q1548,Table_Index[year],$R1548)/COUNTIFS(Table_Index[Quarter],"&lt;&gt;''",Table_Index[ID],$Q1548,Table_Index[year],$R1548)</f>
        <v>9.4507500000000008E-4</v>
      </c>
      <c r="U1548">
        <f>SUMIFS(INDEX(Table_Index[],,MATCH(U$12,Table_Index[#Headers],0)),
Table_Index[ID],$Q1548,Table_Index[year],$R1548)/COUNTIFS(Table_Index[Quarter],"&lt;&gt;''",Table_Index[ID],$Q1548,Table_Index[year],$R1548)</f>
        <v>2.3990750000000001E-3</v>
      </c>
      <c r="V1548">
        <f>SUMIFS(INDEX(Table_Index[],,MATCH(V$12,Table_Index[#Headers],0)),
Table_Index[ID],$Q1548,Table_Index[year],$R1548)/COUNTIFS(Table_Index[Quarter],"&lt;&gt;''",Table_Index[ID],$Q1548,Table_Index[year],$R1548)</f>
        <v>3.4849174999999996E-2</v>
      </c>
      <c r="W1548">
        <f>SUMIFS(INDEX(Table_Index[],,MATCH(W$12,Table_Index[#Headers],0)),
Table_Index[ID],$Q1548,Table_Index[year],$R1548)/COUNTIFS(Table_Index[Quarter],"&lt;&gt;''",Table_Index[ID],$Q1548,Table_Index[year],$R1548)</f>
        <v>2.2269499999999997E-3</v>
      </c>
      <c r="X1548">
        <f>SUMIFS(INDEX(Table_Index[],,MATCH(X$12,Table_Index[#Headers],0)),
Table_Index[ID],$Q1548,Table_Index[year],$R1548)/COUNTIFS(Table_Index[Quarter],"&lt;&gt;''",Table_Index[ID],$Q1548,Table_Index[year],$R1548)</f>
        <v>0.13017870000000001</v>
      </c>
      <c r="Y1548">
        <f>SUMIFS(INDEX(Table_Index[],,MATCH(Y$12,Table_Index[#Headers],0)),
Table_Index[ID],$Q1548,Table_Index[year],$R1548)/COUNTIFS(Table_Index[Quarter],"&lt;&gt;''",Table_Index[ID],$Q1548,Table_Index[year],$R1548)</f>
        <v>2.8229374999999998E-2</v>
      </c>
      <c r="Z1548">
        <f>SUMIFS(INDEX(Table_Index[],,MATCH(Z$12,Table_Index[#Headers],0)),
Table_Index[ID],$Q1548,Table_Index[year],$R1548)/COUNTIFS(Table_Index[Quarter],"&lt;&gt;''",Table_Index[ID],$Q1548,Table_Index[year],$R1548)</f>
        <v>0.63790357499999994</v>
      </c>
      <c r="AA1548">
        <f>SUMIFS(INDEX(Table_Index[],,MATCH(AA$12,Table_Index[#Headers],0)),
Table_Index[ID],$Q1548,Table_Index[year],$R1548)/COUNTIFS(Table_Index[Quarter],"&lt;&gt;''",Table_Index[ID],$Q1548,Table_Index[year],$R1548)</f>
        <v>3.83335E-2</v>
      </c>
      <c r="AB1548">
        <f>SUMIFS(INDEX(Table_Index[],,MATCH(AB$12,Table_Index[#Headers],0)),
Table_Index[ID],$Q1548,Table_Index[year],$R1548)/COUNTIFS(Table_Index[Quarter],"&lt;&gt;''",Table_Index[ID],$Q1548,Table_Index[year],$R1548)</f>
        <v>0.111348825</v>
      </c>
      <c r="AC1548" s="24">
        <f t="shared" si="94"/>
        <v>0.99997257499999992</v>
      </c>
      <c r="AD1548">
        <f>COUNTIFS(Table_Index[Quarter],"&lt;&gt;''",Table_Index[ID],$Q1548,Table_Index[year],$R1548)</f>
        <v>4</v>
      </c>
      <c r="AE1548" s="34">
        <f t="shared" si="95"/>
        <v>0.56005771819560812</v>
      </c>
    </row>
    <row r="1549" spans="1:31" x14ac:dyDescent="0.3">
      <c r="A1549">
        <v>9191</v>
      </c>
      <c r="B1549">
        <v>2006</v>
      </c>
      <c r="C1549">
        <v>2</v>
      </c>
      <c r="D1549">
        <v>0.18494540000000001</v>
      </c>
      <c r="E1549">
        <v>0.2385796</v>
      </c>
      <c r="F1549">
        <v>0.12206400000000001</v>
      </c>
      <c r="G1549">
        <v>0.1486961</v>
      </c>
      <c r="H1549">
        <v>1.9974100000000002E-2</v>
      </c>
      <c r="I1549">
        <v>0</v>
      </c>
      <c r="J1549">
        <v>0.1553542</v>
      </c>
      <c r="K1549">
        <v>2.33031E-2</v>
      </c>
      <c r="L1549">
        <v>0.1031996</v>
      </c>
      <c r="M1549">
        <v>3.8839E-3</v>
      </c>
      <c r="O1549" t="str">
        <f>Table_Index[[#This Row],[ID]]&amp;Table_Index[[#This Row],[year]]</f>
        <v>91912006</v>
      </c>
      <c r="P1549" t="str">
        <v>94282005</v>
      </c>
      <c r="Q1549" t="str">
        <f t="shared" si="92"/>
        <v>9428</v>
      </c>
      <c r="R1549" t="str">
        <f t="shared" si="93"/>
        <v>2005</v>
      </c>
      <c r="S1549">
        <f>SUMIFS(INDEX(Table_Index[],,MATCH(S$12,Table_Index[#Headers],0)),
Table_Index[ID],$Q1549,Table_Index[year],$R1549)/COUNTIFS(Table_Index[Quarter],"&lt;&gt;''",Table_Index[ID],$Q1549,Table_Index[year],$R1549)</f>
        <v>8.6187224999999992E-2</v>
      </c>
      <c r="T1549">
        <f>SUMIFS(INDEX(Table_Index[],,MATCH(T$12,Table_Index[#Headers],0)),
Table_Index[ID],$Q1549,Table_Index[year],$R1549)/COUNTIFS(Table_Index[Quarter],"&lt;&gt;''",Table_Index[ID],$Q1549,Table_Index[year],$R1549)</f>
        <v>0.20952117499999998</v>
      </c>
      <c r="U1549">
        <f>SUMIFS(INDEX(Table_Index[],,MATCH(U$12,Table_Index[#Headers],0)),
Table_Index[ID],$Q1549,Table_Index[year],$R1549)/COUNTIFS(Table_Index[Quarter],"&lt;&gt;''",Table_Index[ID],$Q1549,Table_Index[year],$R1549)</f>
        <v>0.15741769999999999</v>
      </c>
      <c r="V1549">
        <f>SUMIFS(INDEX(Table_Index[],,MATCH(V$12,Table_Index[#Headers],0)),
Table_Index[ID],$Q1549,Table_Index[year],$R1549)/COUNTIFS(Table_Index[Quarter],"&lt;&gt;''",Table_Index[ID],$Q1549,Table_Index[year],$R1549)</f>
        <v>0.112617525</v>
      </c>
      <c r="W1549">
        <f>SUMIFS(INDEX(Table_Index[],,MATCH(W$12,Table_Index[#Headers],0)),
Table_Index[ID],$Q1549,Table_Index[year],$R1549)/COUNTIFS(Table_Index[Quarter],"&lt;&gt;''",Table_Index[ID],$Q1549,Table_Index[year],$R1549)</f>
        <v>1.7583849999999998E-2</v>
      </c>
      <c r="X1549">
        <f>SUMIFS(INDEX(Table_Index[],,MATCH(X$12,Table_Index[#Headers],0)),
Table_Index[ID],$Q1549,Table_Index[year],$R1549)/COUNTIFS(Table_Index[Quarter],"&lt;&gt;''",Table_Index[ID],$Q1549,Table_Index[year],$R1549)</f>
        <v>9.5986050000000003E-2</v>
      </c>
      <c r="Y1549">
        <f>SUMIFS(INDEX(Table_Index[],,MATCH(Y$12,Table_Index[#Headers],0)),
Table_Index[ID],$Q1549,Table_Index[year],$R1549)/COUNTIFS(Table_Index[Quarter],"&lt;&gt;''",Table_Index[ID],$Q1549,Table_Index[year],$R1549)</f>
        <v>0.11937977499999999</v>
      </c>
      <c r="Z1549">
        <f>SUMIFS(INDEX(Table_Index[],,MATCH(Z$12,Table_Index[#Headers],0)),
Table_Index[ID],$Q1549,Table_Index[year],$R1549)/COUNTIFS(Table_Index[Quarter],"&lt;&gt;''",Table_Index[ID],$Q1549,Table_Index[year],$R1549)</f>
        <v>5.1848249999999999E-2</v>
      </c>
      <c r="AA1549">
        <f>SUMIFS(INDEX(Table_Index[],,MATCH(AA$12,Table_Index[#Headers],0)),
Table_Index[ID],$Q1549,Table_Index[year],$R1549)/COUNTIFS(Table_Index[Quarter],"&lt;&gt;''",Table_Index[ID],$Q1549,Table_Index[year],$R1549)</f>
        <v>0.14236252499999999</v>
      </c>
      <c r="AB1549">
        <f>SUMIFS(INDEX(Table_Index[],,MATCH(AB$12,Table_Index[#Headers],0)),
Table_Index[ID],$Q1549,Table_Index[year],$R1549)/COUNTIFS(Table_Index[Quarter],"&lt;&gt;''",Table_Index[ID],$Q1549,Table_Index[year],$R1549)</f>
        <v>7.0959999999999999E-3</v>
      </c>
      <c r="AC1549" s="24">
        <f t="shared" si="94"/>
        <v>1.000000075</v>
      </c>
      <c r="AD1549">
        <f>COUNTIFS(Table_Index[Quarter],"&lt;&gt;''",Table_Index[ID],$Q1549,Table_Index[year],$R1549)</f>
        <v>4</v>
      </c>
      <c r="AE1549" s="34">
        <f t="shared" si="95"/>
        <v>0.86442987324008935</v>
      </c>
    </row>
    <row r="1550" spans="1:31" x14ac:dyDescent="0.3">
      <c r="A1550">
        <v>9191</v>
      </c>
      <c r="B1550">
        <v>2006</v>
      </c>
      <c r="C1550">
        <v>3</v>
      </c>
      <c r="D1550">
        <v>8.4895999999999999E-2</v>
      </c>
      <c r="E1550">
        <v>6.24819E-2</v>
      </c>
      <c r="F1550">
        <v>5.3555899999999997E-2</v>
      </c>
      <c r="G1550">
        <v>0.28206120000000001</v>
      </c>
      <c r="H1550">
        <v>1.9042E-3</v>
      </c>
      <c r="I1550">
        <v>0.27849079999999998</v>
      </c>
      <c r="J1550">
        <v>0.12853419999999999</v>
      </c>
      <c r="K1550">
        <v>1.6423799999999999E-2</v>
      </c>
      <c r="L1550">
        <v>8.8545799999999994E-2</v>
      </c>
      <c r="M1550">
        <v>3.1061999999999999E-3</v>
      </c>
      <c r="O1550" t="str">
        <f>Table_Index[[#This Row],[ID]]&amp;Table_Index[[#This Row],[year]]</f>
        <v>91912006</v>
      </c>
      <c r="P1550" t="str">
        <v>94282006</v>
      </c>
      <c r="Q1550" t="str">
        <f t="shared" ref="Q1550:Q1613" si="96">LEFT(P1550, LEN(P1550)-4)</f>
        <v>9428</v>
      </c>
      <c r="R1550" t="str">
        <f t="shared" ref="R1550:R1613" si="97">RIGHT(P1550,4)</f>
        <v>2006</v>
      </c>
      <c r="S1550">
        <f>SUMIFS(INDEX(Table_Index[],,MATCH(S$12,Table_Index[#Headers],0)),
Table_Index[ID],$Q1550,Table_Index[year],$R1550)/COUNTIFS(Table_Index[Quarter],"&lt;&gt;''",Table_Index[ID],$Q1550,Table_Index[year],$R1550)</f>
        <v>4.3400225000000001E-2</v>
      </c>
      <c r="T1550">
        <f>SUMIFS(INDEX(Table_Index[],,MATCH(T$12,Table_Index[#Headers],0)),
Table_Index[ID],$Q1550,Table_Index[year],$R1550)/COUNTIFS(Table_Index[Quarter],"&lt;&gt;''",Table_Index[ID],$Q1550,Table_Index[year],$R1550)</f>
        <v>7.8686550000000008E-2</v>
      </c>
      <c r="U1550">
        <f>SUMIFS(INDEX(Table_Index[],,MATCH(U$12,Table_Index[#Headers],0)),
Table_Index[ID],$Q1550,Table_Index[year],$R1550)/COUNTIFS(Table_Index[Quarter],"&lt;&gt;''",Table_Index[ID],$Q1550,Table_Index[year],$R1550)</f>
        <v>0.11520122499999999</v>
      </c>
      <c r="V1550">
        <f>SUMIFS(INDEX(Table_Index[],,MATCH(V$12,Table_Index[#Headers],0)),
Table_Index[ID],$Q1550,Table_Index[year],$R1550)/COUNTIFS(Table_Index[Quarter],"&lt;&gt;''",Table_Index[ID],$Q1550,Table_Index[year],$R1550)</f>
        <v>0.1221757</v>
      </c>
      <c r="W1550">
        <f>SUMIFS(INDEX(Table_Index[],,MATCH(W$12,Table_Index[#Headers],0)),
Table_Index[ID],$Q1550,Table_Index[year],$R1550)/COUNTIFS(Table_Index[Quarter],"&lt;&gt;''",Table_Index[ID],$Q1550,Table_Index[year],$R1550)</f>
        <v>2.1958775E-2</v>
      </c>
      <c r="X1550">
        <f>SUMIFS(INDEX(Table_Index[],,MATCH(X$12,Table_Index[#Headers],0)),
Table_Index[ID],$Q1550,Table_Index[year],$R1550)/COUNTIFS(Table_Index[Quarter],"&lt;&gt;''",Table_Index[ID],$Q1550,Table_Index[year],$R1550)</f>
        <v>0.32280532499999998</v>
      </c>
      <c r="Y1550">
        <f>SUMIFS(INDEX(Table_Index[],,MATCH(Y$12,Table_Index[#Headers],0)),
Table_Index[ID],$Q1550,Table_Index[year],$R1550)/COUNTIFS(Table_Index[Quarter],"&lt;&gt;''",Table_Index[ID],$Q1550,Table_Index[year],$R1550)</f>
        <v>8.1739900000000004E-2</v>
      </c>
      <c r="Z1550">
        <f>SUMIFS(INDEX(Table_Index[],,MATCH(Z$12,Table_Index[#Headers],0)),
Table_Index[ID],$Q1550,Table_Index[year],$R1550)/COUNTIFS(Table_Index[Quarter],"&lt;&gt;''",Table_Index[ID],$Q1550,Table_Index[year],$R1550)</f>
        <v>4.1267625000000002E-2</v>
      </c>
      <c r="AA1550">
        <f>SUMIFS(INDEX(Table_Index[],,MATCH(AA$12,Table_Index[#Headers],0)),
Table_Index[ID],$Q1550,Table_Index[year],$R1550)/COUNTIFS(Table_Index[Quarter],"&lt;&gt;''",Table_Index[ID],$Q1550,Table_Index[year],$R1550)</f>
        <v>0.16622837500000001</v>
      </c>
      <c r="AB1550">
        <f>SUMIFS(INDEX(Table_Index[],,MATCH(AB$12,Table_Index[#Headers],0)),
Table_Index[ID],$Q1550,Table_Index[year],$R1550)/COUNTIFS(Table_Index[Quarter],"&lt;&gt;''",Table_Index[ID],$Q1550,Table_Index[year],$R1550)</f>
        <v>6.5362749999999994E-3</v>
      </c>
      <c r="AC1550" s="24">
        <f t="shared" ref="AC1550:AC1613" si="98">SUM(S1550:AB1550)</f>
        <v>0.99999997499999993</v>
      </c>
      <c r="AD1550">
        <f>COUNTIFS(Table_Index[Quarter],"&lt;&gt;''",Table_Index[ID],$Q1550,Table_Index[year],$R1550)</f>
        <v>4</v>
      </c>
      <c r="AE1550" s="34">
        <f t="shared" ref="AE1550:AE1613" si="99">1-SUMSQ(S1550:AB1550)</f>
        <v>0.82298213408803322</v>
      </c>
    </row>
    <row r="1551" spans="1:31" x14ac:dyDescent="0.3">
      <c r="A1551">
        <v>9191</v>
      </c>
      <c r="B1551">
        <v>2006</v>
      </c>
      <c r="C1551">
        <v>4</v>
      </c>
      <c r="D1551">
        <v>6.7949800000000005E-2</v>
      </c>
      <c r="E1551">
        <v>0.1108431</v>
      </c>
      <c r="F1551">
        <v>8.4937200000000004E-2</v>
      </c>
      <c r="G1551">
        <v>3.9071099999999997E-2</v>
      </c>
      <c r="H1551">
        <v>1.359E-2</v>
      </c>
      <c r="I1551">
        <v>0.55718829999999997</v>
      </c>
      <c r="J1551">
        <v>0</v>
      </c>
      <c r="K1551">
        <v>1.95356E-2</v>
      </c>
      <c r="L1551">
        <v>0.10192469999999999</v>
      </c>
      <c r="M1551">
        <v>4.9603E-3</v>
      </c>
      <c r="O1551" t="str">
        <f>Table_Index[[#This Row],[ID]]&amp;Table_Index[[#This Row],[year]]</f>
        <v>91912006</v>
      </c>
      <c r="P1551" t="str">
        <v>94292003</v>
      </c>
      <c r="Q1551" t="str">
        <f t="shared" si="96"/>
        <v>9429</v>
      </c>
      <c r="R1551" t="str">
        <f t="shared" si="97"/>
        <v>2003</v>
      </c>
      <c r="S1551">
        <f>SUMIFS(INDEX(Table_Index[],,MATCH(S$12,Table_Index[#Headers],0)),
Table_Index[ID],$Q1551,Table_Index[year],$R1551)/COUNTIFS(Table_Index[Quarter],"&lt;&gt;''",Table_Index[ID],$Q1551,Table_Index[year],$R1551)</f>
        <v>4.8182599999999999E-2</v>
      </c>
      <c r="T1551">
        <f>SUMIFS(INDEX(Table_Index[],,MATCH(T$12,Table_Index[#Headers],0)),
Table_Index[ID],$Q1551,Table_Index[year],$R1551)/COUNTIFS(Table_Index[Quarter],"&lt;&gt;''",Table_Index[ID],$Q1551,Table_Index[year],$R1551)</f>
        <v>0.102807275</v>
      </c>
      <c r="U1551">
        <f>SUMIFS(INDEX(Table_Index[],,MATCH(U$12,Table_Index[#Headers],0)),
Table_Index[ID],$Q1551,Table_Index[year],$R1551)/COUNTIFS(Table_Index[Quarter],"&lt;&gt;''",Table_Index[ID],$Q1551,Table_Index[year],$R1551)</f>
        <v>0.18487169999999997</v>
      </c>
      <c r="V1551">
        <f>SUMIFS(INDEX(Table_Index[],,MATCH(V$12,Table_Index[#Headers],0)),
Table_Index[ID],$Q1551,Table_Index[year],$R1551)/COUNTIFS(Table_Index[Quarter],"&lt;&gt;''",Table_Index[ID],$Q1551,Table_Index[year],$R1551)</f>
        <v>0.11913174999999999</v>
      </c>
      <c r="W1551">
        <f>SUMIFS(INDEX(Table_Index[],,MATCH(W$12,Table_Index[#Headers],0)),
Table_Index[ID],$Q1551,Table_Index[year],$R1551)/COUNTIFS(Table_Index[Quarter],"&lt;&gt;''",Table_Index[ID],$Q1551,Table_Index[year],$R1551)</f>
        <v>0</v>
      </c>
      <c r="X1551">
        <f>SUMIFS(INDEX(Table_Index[],,MATCH(X$12,Table_Index[#Headers],0)),
Table_Index[ID],$Q1551,Table_Index[year],$R1551)/COUNTIFS(Table_Index[Quarter],"&lt;&gt;''",Table_Index[ID],$Q1551,Table_Index[year],$R1551)</f>
        <v>0.20921927499999998</v>
      </c>
      <c r="Y1551">
        <f>SUMIFS(INDEX(Table_Index[],,MATCH(Y$12,Table_Index[#Headers],0)),
Table_Index[ID],$Q1551,Table_Index[year],$R1551)/COUNTIFS(Table_Index[Quarter],"&lt;&gt;''",Table_Index[ID],$Q1551,Table_Index[year],$R1551)</f>
        <v>0.16037312500000001</v>
      </c>
      <c r="Z1551">
        <f>SUMIFS(INDEX(Table_Index[],,MATCH(Z$12,Table_Index[#Headers],0)),
Table_Index[ID],$Q1551,Table_Index[year],$R1551)/COUNTIFS(Table_Index[Quarter],"&lt;&gt;''",Table_Index[ID],$Q1551,Table_Index[year],$R1551)</f>
        <v>8.4486949999999991E-2</v>
      </c>
      <c r="AA1551">
        <f>SUMIFS(INDEX(Table_Index[],,MATCH(AA$12,Table_Index[#Headers],0)),
Table_Index[ID],$Q1551,Table_Index[year],$R1551)/COUNTIFS(Table_Index[Quarter],"&lt;&gt;''",Table_Index[ID],$Q1551,Table_Index[year],$R1551)</f>
        <v>6.4954024999999999E-2</v>
      </c>
      <c r="AB1551">
        <f>SUMIFS(INDEX(Table_Index[],,MATCH(AB$12,Table_Index[#Headers],0)),
Table_Index[ID],$Q1551,Table_Index[year],$R1551)/COUNTIFS(Table_Index[Quarter],"&lt;&gt;''",Table_Index[ID],$Q1551,Table_Index[year],$R1551)</f>
        <v>2.597325E-2</v>
      </c>
      <c r="AC1551" s="24">
        <f t="shared" si="98"/>
        <v>0.99999994999999986</v>
      </c>
      <c r="AD1551">
        <f>COUNTIFS(Table_Index[Quarter],"&lt;&gt;''",Table_Index[ID],$Q1551,Table_Index[year],$R1551)</f>
        <v>4</v>
      </c>
      <c r="AE1551" s="34">
        <f t="shared" si="99"/>
        <v>0.85721525789200503</v>
      </c>
    </row>
    <row r="1552" spans="1:31" x14ac:dyDescent="0.3">
      <c r="A1552">
        <v>9191</v>
      </c>
      <c r="B1552">
        <v>2007</v>
      </c>
      <c r="C1552">
        <v>1</v>
      </c>
      <c r="D1552">
        <v>0.10861319999999999</v>
      </c>
      <c r="E1552">
        <v>9.8086800000000002E-2</v>
      </c>
      <c r="F1552">
        <v>9.5694399999999999E-2</v>
      </c>
      <c r="G1552">
        <v>5.9330599999999997E-2</v>
      </c>
      <c r="H1552">
        <v>5.7416700000000001E-2</v>
      </c>
      <c r="I1552">
        <v>0.37320829999999999</v>
      </c>
      <c r="J1552">
        <v>7.2727799999999995E-2</v>
      </c>
      <c r="K1552">
        <v>2.20097E-2</v>
      </c>
      <c r="L1552">
        <v>0.1110056</v>
      </c>
      <c r="M1552">
        <v>1.9070999999999999E-3</v>
      </c>
      <c r="O1552" t="str">
        <f>Table_Index[[#This Row],[ID]]&amp;Table_Index[[#This Row],[year]]</f>
        <v>91912007</v>
      </c>
      <c r="P1552" t="str">
        <v>94292004</v>
      </c>
      <c r="Q1552" t="str">
        <f t="shared" si="96"/>
        <v>9429</v>
      </c>
      <c r="R1552" t="str">
        <f t="shared" si="97"/>
        <v>2004</v>
      </c>
      <c r="S1552">
        <f>SUMIFS(INDEX(Table_Index[],,MATCH(S$12,Table_Index[#Headers],0)),
Table_Index[ID],$Q1552,Table_Index[year],$R1552)/COUNTIFS(Table_Index[Quarter],"&lt;&gt;''",Table_Index[ID],$Q1552,Table_Index[year],$R1552)</f>
        <v>0.30759300000000001</v>
      </c>
      <c r="T1552">
        <f>SUMIFS(INDEX(Table_Index[],,MATCH(T$12,Table_Index[#Headers],0)),
Table_Index[ID],$Q1552,Table_Index[year],$R1552)/COUNTIFS(Table_Index[Quarter],"&lt;&gt;''",Table_Index[ID],$Q1552,Table_Index[year],$R1552)</f>
        <v>3.0005625000000001E-2</v>
      </c>
      <c r="U1552">
        <f>SUMIFS(INDEX(Table_Index[],,MATCH(U$12,Table_Index[#Headers],0)),
Table_Index[ID],$Q1552,Table_Index[year],$R1552)/COUNTIFS(Table_Index[Quarter],"&lt;&gt;''",Table_Index[ID],$Q1552,Table_Index[year],$R1552)</f>
        <v>0.11071304999999999</v>
      </c>
      <c r="V1552">
        <f>SUMIFS(INDEX(Table_Index[],,MATCH(V$12,Table_Index[#Headers],0)),
Table_Index[ID],$Q1552,Table_Index[year],$R1552)/COUNTIFS(Table_Index[Quarter],"&lt;&gt;''",Table_Index[ID],$Q1552,Table_Index[year],$R1552)</f>
        <v>6.988975E-2</v>
      </c>
      <c r="W1552">
        <f>SUMIFS(INDEX(Table_Index[],,MATCH(W$12,Table_Index[#Headers],0)),
Table_Index[ID],$Q1552,Table_Index[year],$R1552)/COUNTIFS(Table_Index[Quarter],"&lt;&gt;''",Table_Index[ID],$Q1552,Table_Index[year],$R1552)</f>
        <v>5.6904E-3</v>
      </c>
      <c r="X1552">
        <f>SUMIFS(INDEX(Table_Index[],,MATCH(X$12,Table_Index[#Headers],0)),
Table_Index[ID],$Q1552,Table_Index[year],$R1552)/COUNTIFS(Table_Index[Quarter],"&lt;&gt;''",Table_Index[ID],$Q1552,Table_Index[year],$R1552)</f>
        <v>0.10458239999999999</v>
      </c>
      <c r="Y1552">
        <f>SUMIFS(INDEX(Table_Index[],,MATCH(Y$12,Table_Index[#Headers],0)),
Table_Index[ID],$Q1552,Table_Index[year],$R1552)/COUNTIFS(Table_Index[Quarter],"&lt;&gt;''",Table_Index[ID],$Q1552,Table_Index[year],$R1552)</f>
        <v>0.20335219999999998</v>
      </c>
      <c r="Z1552">
        <f>SUMIFS(INDEX(Table_Index[],,MATCH(Z$12,Table_Index[#Headers],0)),
Table_Index[ID],$Q1552,Table_Index[year],$R1552)/COUNTIFS(Table_Index[Quarter],"&lt;&gt;''",Table_Index[ID],$Q1552,Table_Index[year],$R1552)</f>
        <v>6.8308599999999997E-2</v>
      </c>
      <c r="AA1552">
        <f>SUMIFS(INDEX(Table_Index[],,MATCH(AA$12,Table_Index[#Headers],0)),
Table_Index[ID],$Q1552,Table_Index[year],$R1552)/COUNTIFS(Table_Index[Quarter],"&lt;&gt;''",Table_Index[ID],$Q1552,Table_Index[year],$R1552)</f>
        <v>6.8132174999999989E-2</v>
      </c>
      <c r="AB1552">
        <f>SUMIFS(INDEX(Table_Index[],,MATCH(AB$12,Table_Index[#Headers],0)),
Table_Index[ID],$Q1552,Table_Index[year],$R1552)/COUNTIFS(Table_Index[Quarter],"&lt;&gt;''",Table_Index[ID],$Q1552,Table_Index[year],$R1552)</f>
        <v>3.1732774999999998E-2</v>
      </c>
      <c r="AC1552" s="24">
        <f t="shared" si="98"/>
        <v>0.99999997500000004</v>
      </c>
      <c r="AD1552">
        <f>COUNTIFS(Table_Index[Quarter],"&lt;&gt;''",Table_Index[ID],$Q1552,Table_Index[year],$R1552)</f>
        <v>4</v>
      </c>
      <c r="AE1552" s="34">
        <f t="shared" si="99"/>
        <v>0.82470724882384305</v>
      </c>
    </row>
    <row r="1553" spans="1:31" x14ac:dyDescent="0.3">
      <c r="A1553">
        <v>9191</v>
      </c>
      <c r="B1553">
        <v>2007</v>
      </c>
      <c r="C1553">
        <v>2</v>
      </c>
      <c r="D1553">
        <v>0.15851799999999999</v>
      </c>
      <c r="E1553">
        <v>4.8075100000000003E-2</v>
      </c>
      <c r="F1553">
        <v>0.12993279999999999</v>
      </c>
      <c r="G1553">
        <v>0.23573520000000001</v>
      </c>
      <c r="H1553">
        <v>4.2877800000000001E-2</v>
      </c>
      <c r="I1553">
        <v>0</v>
      </c>
      <c r="J1553">
        <v>0.20139589999999999</v>
      </c>
      <c r="K1553">
        <v>6.4966399999999994E-2</v>
      </c>
      <c r="L1553">
        <v>0.10524559999999999</v>
      </c>
      <c r="M1553">
        <v>1.32531E-2</v>
      </c>
      <c r="O1553" t="str">
        <f>Table_Index[[#This Row],[ID]]&amp;Table_Index[[#This Row],[year]]</f>
        <v>91912007</v>
      </c>
      <c r="P1553" t="str">
        <v>94292005</v>
      </c>
      <c r="Q1553" t="str">
        <f t="shared" si="96"/>
        <v>9429</v>
      </c>
      <c r="R1553" t="str">
        <f t="shared" si="97"/>
        <v>2005</v>
      </c>
      <c r="S1553">
        <f>SUMIFS(INDEX(Table_Index[],,MATCH(S$12,Table_Index[#Headers],0)),
Table_Index[ID],$Q1553,Table_Index[year],$R1553)/COUNTIFS(Table_Index[Quarter],"&lt;&gt;''",Table_Index[ID],$Q1553,Table_Index[year],$R1553)</f>
        <v>7.3491849999999997E-2</v>
      </c>
      <c r="T1553">
        <f>SUMIFS(INDEX(Table_Index[],,MATCH(T$12,Table_Index[#Headers],0)),
Table_Index[ID],$Q1553,Table_Index[year],$R1553)/COUNTIFS(Table_Index[Quarter],"&lt;&gt;''",Table_Index[ID],$Q1553,Table_Index[year],$R1553)</f>
        <v>7.0925874999999999E-2</v>
      </c>
      <c r="U1553">
        <f>SUMIFS(INDEX(Table_Index[],,MATCH(U$12,Table_Index[#Headers],0)),
Table_Index[ID],$Q1553,Table_Index[year],$R1553)/COUNTIFS(Table_Index[Quarter],"&lt;&gt;''",Table_Index[ID],$Q1553,Table_Index[year],$R1553)</f>
        <v>0.13120345</v>
      </c>
      <c r="V1553">
        <f>SUMIFS(INDEX(Table_Index[],,MATCH(V$12,Table_Index[#Headers],0)),
Table_Index[ID],$Q1553,Table_Index[year],$R1553)/COUNTIFS(Table_Index[Quarter],"&lt;&gt;''",Table_Index[ID],$Q1553,Table_Index[year],$R1553)</f>
        <v>0.11116899999999999</v>
      </c>
      <c r="W1553">
        <f>SUMIFS(INDEX(Table_Index[],,MATCH(W$12,Table_Index[#Headers],0)),
Table_Index[ID],$Q1553,Table_Index[year],$R1553)/COUNTIFS(Table_Index[Quarter],"&lt;&gt;''",Table_Index[ID],$Q1553,Table_Index[year],$R1553)</f>
        <v>2.645055E-2</v>
      </c>
      <c r="X1553">
        <f>SUMIFS(INDEX(Table_Index[],,MATCH(X$12,Table_Index[#Headers],0)),
Table_Index[ID],$Q1553,Table_Index[year],$R1553)/COUNTIFS(Table_Index[Quarter],"&lt;&gt;''",Table_Index[ID],$Q1553,Table_Index[year],$R1553)</f>
        <v>0.31636377500000001</v>
      </c>
      <c r="Y1553">
        <f>SUMIFS(INDEX(Table_Index[],,MATCH(Y$12,Table_Index[#Headers],0)),
Table_Index[ID],$Q1553,Table_Index[year],$R1553)/COUNTIFS(Table_Index[Quarter],"&lt;&gt;''",Table_Index[ID],$Q1553,Table_Index[year],$R1553)</f>
        <v>0.1240835</v>
      </c>
      <c r="Z1553">
        <f>SUMIFS(INDEX(Table_Index[],,MATCH(Z$12,Table_Index[#Headers],0)),
Table_Index[ID],$Q1553,Table_Index[year],$R1553)/COUNTIFS(Table_Index[Quarter],"&lt;&gt;''",Table_Index[ID],$Q1553,Table_Index[year],$R1553)</f>
        <v>3.6350125000000004E-2</v>
      </c>
      <c r="AA1553">
        <f>SUMIFS(INDEX(Table_Index[],,MATCH(AA$12,Table_Index[#Headers],0)),
Table_Index[ID],$Q1553,Table_Index[year],$R1553)/COUNTIFS(Table_Index[Quarter],"&lt;&gt;''",Table_Index[ID],$Q1553,Table_Index[year],$R1553)</f>
        <v>0.105085925</v>
      </c>
      <c r="AB1553">
        <f>SUMIFS(INDEX(Table_Index[],,MATCH(AB$12,Table_Index[#Headers],0)),
Table_Index[ID],$Q1553,Table_Index[year],$R1553)/COUNTIFS(Table_Index[Quarter],"&lt;&gt;''",Table_Index[ID],$Q1553,Table_Index[year],$R1553)</f>
        <v>4.8759249999999997E-3</v>
      </c>
      <c r="AC1553" s="24">
        <f t="shared" si="98"/>
        <v>0.99999997500000004</v>
      </c>
      <c r="AD1553">
        <f>COUNTIFS(Table_Index[Quarter],"&lt;&gt;''",Table_Index[ID],$Q1553,Table_Index[year],$R1553)</f>
        <v>4</v>
      </c>
      <c r="AE1553" s="34">
        <f t="shared" si="99"/>
        <v>0.83142503382112931</v>
      </c>
    </row>
    <row r="1554" spans="1:31" x14ac:dyDescent="0.3">
      <c r="A1554">
        <v>9191</v>
      </c>
      <c r="B1554">
        <v>2007</v>
      </c>
      <c r="C1554">
        <v>3</v>
      </c>
      <c r="D1554">
        <v>6.6520999999999997E-2</v>
      </c>
      <c r="E1554">
        <v>0.16810050000000001</v>
      </c>
      <c r="F1554">
        <v>5.9329600000000003E-2</v>
      </c>
      <c r="G1554">
        <v>0.24486930000000001</v>
      </c>
      <c r="H1554">
        <v>1.3753999999999999E-3</v>
      </c>
      <c r="I1554">
        <v>0.29664790000000002</v>
      </c>
      <c r="J1554">
        <v>4.0991300000000001E-2</v>
      </c>
      <c r="K1554">
        <v>1.40234E-2</v>
      </c>
      <c r="L1554">
        <v>0.1046358</v>
      </c>
      <c r="M1554">
        <v>3.5057999999999999E-3</v>
      </c>
      <c r="O1554" t="str">
        <f>Table_Index[[#This Row],[ID]]&amp;Table_Index[[#This Row],[year]]</f>
        <v>91912007</v>
      </c>
      <c r="P1554" t="str">
        <v>94292006</v>
      </c>
      <c r="Q1554" t="str">
        <f t="shared" si="96"/>
        <v>9429</v>
      </c>
      <c r="R1554" t="str">
        <f t="shared" si="97"/>
        <v>2006</v>
      </c>
      <c r="S1554">
        <f>SUMIFS(INDEX(Table_Index[],,MATCH(S$12,Table_Index[#Headers],0)),
Table_Index[ID],$Q1554,Table_Index[year],$R1554)/COUNTIFS(Table_Index[Quarter],"&lt;&gt;''",Table_Index[ID],$Q1554,Table_Index[year],$R1554)</f>
        <v>2.5297325000000002E-2</v>
      </c>
      <c r="T1554">
        <f>SUMIFS(INDEX(Table_Index[],,MATCH(T$12,Table_Index[#Headers],0)),
Table_Index[ID],$Q1554,Table_Index[year],$R1554)/COUNTIFS(Table_Index[Quarter],"&lt;&gt;''",Table_Index[ID],$Q1554,Table_Index[year],$R1554)</f>
        <v>7.7843250000000003E-2</v>
      </c>
      <c r="U1554">
        <f>SUMIFS(INDEX(Table_Index[],,MATCH(U$12,Table_Index[#Headers],0)),
Table_Index[ID],$Q1554,Table_Index[year],$R1554)/COUNTIFS(Table_Index[Quarter],"&lt;&gt;''",Table_Index[ID],$Q1554,Table_Index[year],$R1554)</f>
        <v>9.4990875000000002E-2</v>
      </c>
      <c r="V1554">
        <f>SUMIFS(INDEX(Table_Index[],,MATCH(V$12,Table_Index[#Headers],0)),
Table_Index[ID],$Q1554,Table_Index[year],$R1554)/COUNTIFS(Table_Index[Quarter],"&lt;&gt;''",Table_Index[ID],$Q1554,Table_Index[year],$R1554)</f>
        <v>0.15096362499999999</v>
      </c>
      <c r="W1554">
        <f>SUMIFS(INDEX(Table_Index[],,MATCH(W$12,Table_Index[#Headers],0)),
Table_Index[ID],$Q1554,Table_Index[year],$R1554)/COUNTIFS(Table_Index[Quarter],"&lt;&gt;''",Table_Index[ID],$Q1554,Table_Index[year],$R1554)</f>
        <v>2.5468499999999998E-3</v>
      </c>
      <c r="X1554">
        <f>SUMIFS(INDEX(Table_Index[],,MATCH(X$12,Table_Index[#Headers],0)),
Table_Index[ID],$Q1554,Table_Index[year],$R1554)/COUNTIFS(Table_Index[Quarter],"&lt;&gt;''",Table_Index[ID],$Q1554,Table_Index[year],$R1554)</f>
        <v>0.3078072</v>
      </c>
      <c r="Y1554">
        <f>SUMIFS(INDEX(Table_Index[],,MATCH(Y$12,Table_Index[#Headers],0)),
Table_Index[ID],$Q1554,Table_Index[year],$R1554)/COUNTIFS(Table_Index[Quarter],"&lt;&gt;''",Table_Index[ID],$Q1554,Table_Index[year],$R1554)</f>
        <v>0.18096709999999999</v>
      </c>
      <c r="Z1554">
        <f>SUMIFS(INDEX(Table_Index[],,MATCH(Z$12,Table_Index[#Headers],0)),
Table_Index[ID],$Q1554,Table_Index[year],$R1554)/COUNTIFS(Table_Index[Quarter],"&lt;&gt;''",Table_Index[ID],$Q1554,Table_Index[year],$R1554)</f>
        <v>3.1039250000000001E-2</v>
      </c>
      <c r="AA1554">
        <f>SUMIFS(INDEX(Table_Index[],,MATCH(AA$12,Table_Index[#Headers],0)),
Table_Index[ID],$Q1554,Table_Index[year],$R1554)/COUNTIFS(Table_Index[Quarter],"&lt;&gt;''",Table_Index[ID],$Q1554,Table_Index[year],$R1554)</f>
        <v>0.12449355000000001</v>
      </c>
      <c r="AB1554">
        <f>SUMIFS(INDEX(Table_Index[],,MATCH(AB$12,Table_Index[#Headers],0)),
Table_Index[ID],$Q1554,Table_Index[year],$R1554)/COUNTIFS(Table_Index[Quarter],"&lt;&gt;''",Table_Index[ID],$Q1554,Table_Index[year],$R1554)</f>
        <v>4.0509000000000005E-3</v>
      </c>
      <c r="AC1554" s="24">
        <f t="shared" si="98"/>
        <v>0.99999992500000001</v>
      </c>
      <c r="AD1554">
        <f>COUNTIFS(Table_Index[Quarter],"&lt;&gt;''",Table_Index[ID],$Q1554,Table_Index[year],$R1554)</f>
        <v>4</v>
      </c>
      <c r="AE1554" s="34">
        <f t="shared" si="99"/>
        <v>0.81750785244872815</v>
      </c>
    </row>
    <row r="1555" spans="1:31" x14ac:dyDescent="0.3">
      <c r="A1555">
        <v>9191</v>
      </c>
      <c r="B1555">
        <v>2007</v>
      </c>
      <c r="C1555">
        <v>4</v>
      </c>
      <c r="D1555">
        <v>4.9901599999999997E-2</v>
      </c>
      <c r="E1555">
        <v>0.28277560000000002</v>
      </c>
      <c r="F1555">
        <v>0.14637800000000001</v>
      </c>
      <c r="G1555">
        <v>0.1153281</v>
      </c>
      <c r="H1555">
        <v>1.66339E-2</v>
      </c>
      <c r="I1555">
        <v>0.232874</v>
      </c>
      <c r="J1555">
        <v>5.2673900000000003E-2</v>
      </c>
      <c r="K1555">
        <v>1.2198199999999999E-2</v>
      </c>
      <c r="L1555">
        <v>8.8159500000000002E-2</v>
      </c>
      <c r="M1555">
        <v>3.0772999999999998E-3</v>
      </c>
      <c r="O1555" t="str">
        <f>Table_Index[[#This Row],[ID]]&amp;Table_Index[[#This Row],[year]]</f>
        <v>91912007</v>
      </c>
      <c r="P1555" t="str">
        <v>94292007</v>
      </c>
      <c r="Q1555" t="str">
        <f t="shared" si="96"/>
        <v>9429</v>
      </c>
      <c r="R1555" t="str">
        <f t="shared" si="97"/>
        <v>2007</v>
      </c>
      <c r="S1555">
        <f>SUMIFS(INDEX(Table_Index[],,MATCH(S$12,Table_Index[#Headers],0)),
Table_Index[ID],$Q1555,Table_Index[year],$R1555)/COUNTIFS(Table_Index[Quarter],"&lt;&gt;''",Table_Index[ID],$Q1555,Table_Index[year],$R1555)</f>
        <v>9.087605E-2</v>
      </c>
      <c r="T1555">
        <f>SUMIFS(INDEX(Table_Index[],,MATCH(T$12,Table_Index[#Headers],0)),
Table_Index[ID],$Q1555,Table_Index[year],$R1555)/COUNTIFS(Table_Index[Quarter],"&lt;&gt;''",Table_Index[ID],$Q1555,Table_Index[year],$R1555)</f>
        <v>6.7820099999999994E-2</v>
      </c>
      <c r="U1555">
        <f>SUMIFS(INDEX(Table_Index[],,MATCH(U$12,Table_Index[#Headers],0)),
Table_Index[ID],$Q1555,Table_Index[year],$R1555)/COUNTIFS(Table_Index[Quarter],"&lt;&gt;''",Table_Index[ID],$Q1555,Table_Index[year],$R1555)</f>
        <v>8.0647474999999996E-2</v>
      </c>
      <c r="V1555">
        <f>SUMIFS(INDEX(Table_Index[],,MATCH(V$12,Table_Index[#Headers],0)),
Table_Index[ID],$Q1555,Table_Index[year],$R1555)/COUNTIFS(Table_Index[Quarter],"&lt;&gt;''",Table_Index[ID],$Q1555,Table_Index[year],$R1555)</f>
        <v>0.18650284999999997</v>
      </c>
      <c r="W1555">
        <f>SUMIFS(INDEX(Table_Index[],,MATCH(W$12,Table_Index[#Headers],0)),
Table_Index[ID],$Q1555,Table_Index[year],$R1555)/COUNTIFS(Table_Index[Quarter],"&lt;&gt;''",Table_Index[ID],$Q1555,Table_Index[year],$R1555)</f>
        <v>9.9385749999999998E-3</v>
      </c>
      <c r="X1555">
        <f>SUMIFS(INDEX(Table_Index[],,MATCH(X$12,Table_Index[#Headers],0)),
Table_Index[ID],$Q1555,Table_Index[year],$R1555)/COUNTIFS(Table_Index[Quarter],"&lt;&gt;''",Table_Index[ID],$Q1555,Table_Index[year],$R1555)</f>
        <v>0.36487815000000001</v>
      </c>
      <c r="Y1555">
        <f>SUMIFS(INDEX(Table_Index[],,MATCH(Y$12,Table_Index[#Headers],0)),
Table_Index[ID],$Q1555,Table_Index[year],$R1555)/COUNTIFS(Table_Index[Quarter],"&lt;&gt;''",Table_Index[ID],$Q1555,Table_Index[year],$R1555)</f>
        <v>8.6677274999999998E-2</v>
      </c>
      <c r="Z1555">
        <f>SUMIFS(INDEX(Table_Index[],,MATCH(Z$12,Table_Index[#Headers],0)),
Table_Index[ID],$Q1555,Table_Index[year],$R1555)/COUNTIFS(Table_Index[Quarter],"&lt;&gt;''",Table_Index[ID],$Q1555,Table_Index[year],$R1555)</f>
        <v>4.7436974999999999E-2</v>
      </c>
      <c r="AA1555">
        <f>SUMIFS(INDEX(Table_Index[],,MATCH(AA$12,Table_Index[#Headers],0)),
Table_Index[ID],$Q1555,Table_Index[year],$R1555)/COUNTIFS(Table_Index[Quarter],"&lt;&gt;''",Table_Index[ID],$Q1555,Table_Index[year],$R1555)</f>
        <v>6.2301875000000007E-2</v>
      </c>
      <c r="AB1555">
        <f>SUMIFS(INDEX(Table_Index[],,MATCH(AB$12,Table_Index[#Headers],0)),
Table_Index[ID],$Q1555,Table_Index[year],$R1555)/COUNTIFS(Table_Index[Quarter],"&lt;&gt;''",Table_Index[ID],$Q1555,Table_Index[year],$R1555)</f>
        <v>2.9207E-3</v>
      </c>
      <c r="AC1555" s="24">
        <f t="shared" si="98"/>
        <v>1.0000000250000001</v>
      </c>
      <c r="AD1555">
        <f>COUNTIFS(Table_Index[Quarter],"&lt;&gt;''",Table_Index[ID],$Q1555,Table_Index[year],$R1555)</f>
        <v>4</v>
      </c>
      <c r="AE1555" s="34">
        <f t="shared" si="99"/>
        <v>0.79896653895435432</v>
      </c>
    </row>
    <row r="1556" spans="1:31" x14ac:dyDescent="0.3">
      <c r="A1556">
        <v>9191</v>
      </c>
      <c r="B1556">
        <v>2008</v>
      </c>
      <c r="C1556">
        <v>1</v>
      </c>
      <c r="D1556">
        <v>5.4647099999999997E-2</v>
      </c>
      <c r="E1556">
        <v>0.20571790000000001</v>
      </c>
      <c r="F1556">
        <v>0.1139361</v>
      </c>
      <c r="G1556">
        <v>0.1020677</v>
      </c>
      <c r="H1556">
        <v>5.6176799999999999E-2</v>
      </c>
      <c r="I1556">
        <v>0.29829090000000003</v>
      </c>
      <c r="J1556">
        <v>0.11156240000000001</v>
      </c>
      <c r="K1556">
        <v>1.6457400000000001E-2</v>
      </c>
      <c r="L1556">
        <v>3.7978699999999997E-2</v>
      </c>
      <c r="M1556">
        <v>3.1649E-3</v>
      </c>
      <c r="O1556" t="str">
        <f>Table_Index[[#This Row],[ID]]&amp;Table_Index[[#This Row],[year]]</f>
        <v>91912008</v>
      </c>
      <c r="P1556" t="str">
        <v>94292008</v>
      </c>
      <c r="Q1556" t="str">
        <f t="shared" si="96"/>
        <v>9429</v>
      </c>
      <c r="R1556" t="str">
        <f t="shared" si="97"/>
        <v>2008</v>
      </c>
      <c r="S1556">
        <f>SUMIFS(INDEX(Table_Index[],,MATCH(S$12,Table_Index[#Headers],0)),
Table_Index[ID],$Q1556,Table_Index[year],$R1556)/COUNTIFS(Table_Index[Quarter],"&lt;&gt;''",Table_Index[ID],$Q1556,Table_Index[year],$R1556)</f>
        <v>7.3589249999999995E-2</v>
      </c>
      <c r="T1556">
        <f>SUMIFS(INDEX(Table_Index[],,MATCH(T$12,Table_Index[#Headers],0)),
Table_Index[ID],$Q1556,Table_Index[year],$R1556)/COUNTIFS(Table_Index[Quarter],"&lt;&gt;''",Table_Index[ID],$Q1556,Table_Index[year],$R1556)</f>
        <v>7.5793225000000006E-2</v>
      </c>
      <c r="U1556">
        <f>SUMIFS(INDEX(Table_Index[],,MATCH(U$12,Table_Index[#Headers],0)),
Table_Index[ID],$Q1556,Table_Index[year],$R1556)/COUNTIFS(Table_Index[Quarter],"&lt;&gt;''",Table_Index[ID],$Q1556,Table_Index[year],$R1556)</f>
        <v>0.12481437500000001</v>
      </c>
      <c r="V1556">
        <f>SUMIFS(INDEX(Table_Index[],,MATCH(V$12,Table_Index[#Headers],0)),
Table_Index[ID],$Q1556,Table_Index[year],$R1556)/COUNTIFS(Table_Index[Quarter],"&lt;&gt;''",Table_Index[ID],$Q1556,Table_Index[year],$R1556)</f>
        <v>0.13858917500000001</v>
      </c>
      <c r="W1556">
        <f>SUMIFS(INDEX(Table_Index[],,MATCH(W$12,Table_Index[#Headers],0)),
Table_Index[ID],$Q1556,Table_Index[year],$R1556)/COUNTIFS(Table_Index[Quarter],"&lt;&gt;''",Table_Index[ID],$Q1556,Table_Index[year],$R1556)</f>
        <v>3.9715250000000001E-3</v>
      </c>
      <c r="X1556">
        <f>SUMIFS(INDEX(Table_Index[],,MATCH(X$12,Table_Index[#Headers],0)),
Table_Index[ID],$Q1556,Table_Index[year],$R1556)/COUNTIFS(Table_Index[Quarter],"&lt;&gt;''",Table_Index[ID],$Q1556,Table_Index[year],$R1556)</f>
        <v>0.38373232499999999</v>
      </c>
      <c r="Y1556">
        <f>SUMIFS(INDEX(Table_Index[],,MATCH(Y$12,Table_Index[#Headers],0)),
Table_Index[ID],$Q1556,Table_Index[year],$R1556)/COUNTIFS(Table_Index[Quarter],"&lt;&gt;''",Table_Index[ID],$Q1556,Table_Index[year],$R1556)</f>
        <v>0.10547165</v>
      </c>
      <c r="Z1556">
        <f>SUMIFS(INDEX(Table_Index[],,MATCH(Z$12,Table_Index[#Headers],0)),
Table_Index[ID],$Q1556,Table_Index[year],$R1556)/COUNTIFS(Table_Index[Quarter],"&lt;&gt;''",Table_Index[ID],$Q1556,Table_Index[year],$R1556)</f>
        <v>2.4130425E-2</v>
      </c>
      <c r="AA1556">
        <f>SUMIFS(INDEX(Table_Index[],,MATCH(AA$12,Table_Index[#Headers],0)),
Table_Index[ID],$Q1556,Table_Index[year],$R1556)/COUNTIFS(Table_Index[Quarter],"&lt;&gt;''",Table_Index[ID],$Q1556,Table_Index[year],$R1556)</f>
        <v>6.4899774999999993E-2</v>
      </c>
      <c r="AB1556">
        <f>SUMIFS(INDEX(Table_Index[],,MATCH(AB$12,Table_Index[#Headers],0)),
Table_Index[ID],$Q1556,Table_Index[year],$R1556)/COUNTIFS(Table_Index[Quarter],"&lt;&gt;''",Table_Index[ID],$Q1556,Table_Index[year],$R1556)</f>
        <v>5.0082249999999998E-3</v>
      </c>
      <c r="AC1556" s="24">
        <f t="shared" si="98"/>
        <v>0.99999994999999997</v>
      </c>
      <c r="AD1556">
        <f>COUNTIFS(Table_Index[Quarter],"&lt;&gt;''",Table_Index[ID],$Q1556,Table_Index[year],$R1556)</f>
        <v>4</v>
      </c>
      <c r="AE1556" s="34">
        <f t="shared" si="99"/>
        <v>0.79084454195688003</v>
      </c>
    </row>
    <row r="1557" spans="1:31" x14ac:dyDescent="0.3">
      <c r="A1557">
        <v>9191</v>
      </c>
      <c r="B1557">
        <v>2008</v>
      </c>
      <c r="C1557">
        <v>2</v>
      </c>
      <c r="D1557">
        <v>7.7752500000000002E-2</v>
      </c>
      <c r="E1557">
        <v>0.19878009999999999</v>
      </c>
      <c r="F1557">
        <v>9.2379199999999995E-2</v>
      </c>
      <c r="G1557">
        <v>0.1542732</v>
      </c>
      <c r="H1557">
        <v>3.6951699999999997E-2</v>
      </c>
      <c r="I1557">
        <v>0.14780670000000001</v>
      </c>
      <c r="J1557">
        <v>0.1672063</v>
      </c>
      <c r="K1557">
        <v>1.2009300000000001E-2</v>
      </c>
      <c r="L1557">
        <v>0.110855</v>
      </c>
      <c r="M1557">
        <v>1.9862E-3</v>
      </c>
      <c r="O1557" t="str">
        <f>Table_Index[[#This Row],[ID]]&amp;Table_Index[[#This Row],[year]]</f>
        <v>91912008</v>
      </c>
      <c r="P1557" t="str">
        <v>94292009</v>
      </c>
      <c r="Q1557" t="str">
        <f t="shared" si="96"/>
        <v>9429</v>
      </c>
      <c r="R1557" t="str">
        <f t="shared" si="97"/>
        <v>2009</v>
      </c>
      <c r="S1557">
        <f>SUMIFS(INDEX(Table_Index[],,MATCH(S$12,Table_Index[#Headers],0)),
Table_Index[ID],$Q1557,Table_Index[year],$R1557)/COUNTIFS(Table_Index[Quarter],"&lt;&gt;''",Table_Index[ID],$Q1557,Table_Index[year],$R1557)</f>
        <v>6.5986324999999998E-2</v>
      </c>
      <c r="T1557">
        <f>SUMIFS(INDEX(Table_Index[],,MATCH(T$12,Table_Index[#Headers],0)),
Table_Index[ID],$Q1557,Table_Index[year],$R1557)/COUNTIFS(Table_Index[Quarter],"&lt;&gt;''",Table_Index[ID],$Q1557,Table_Index[year],$R1557)</f>
        <v>0.23687050000000001</v>
      </c>
      <c r="U1557">
        <f>SUMIFS(INDEX(Table_Index[],,MATCH(U$12,Table_Index[#Headers],0)),
Table_Index[ID],$Q1557,Table_Index[year],$R1557)/COUNTIFS(Table_Index[Quarter],"&lt;&gt;''",Table_Index[ID],$Q1557,Table_Index[year],$R1557)</f>
        <v>8.5799650000000005E-2</v>
      </c>
      <c r="V1557">
        <f>SUMIFS(INDEX(Table_Index[],,MATCH(V$12,Table_Index[#Headers],0)),
Table_Index[ID],$Q1557,Table_Index[year],$R1557)/COUNTIFS(Table_Index[Quarter],"&lt;&gt;''",Table_Index[ID],$Q1557,Table_Index[year],$R1557)</f>
        <v>0.125972525</v>
      </c>
      <c r="W1557">
        <f>SUMIFS(INDEX(Table_Index[],,MATCH(W$12,Table_Index[#Headers],0)),
Table_Index[ID],$Q1557,Table_Index[year],$R1557)/COUNTIFS(Table_Index[Quarter],"&lt;&gt;''",Table_Index[ID],$Q1557,Table_Index[year],$R1557)</f>
        <v>1.6841200000000001E-2</v>
      </c>
      <c r="X1557">
        <f>SUMIFS(INDEX(Table_Index[],,MATCH(X$12,Table_Index[#Headers],0)),
Table_Index[ID],$Q1557,Table_Index[year],$R1557)/COUNTIFS(Table_Index[Quarter],"&lt;&gt;''",Table_Index[ID],$Q1557,Table_Index[year],$R1557)</f>
        <v>0.26412202500000004</v>
      </c>
      <c r="Y1557">
        <f>SUMIFS(INDEX(Table_Index[],,MATCH(Y$12,Table_Index[#Headers],0)),
Table_Index[ID],$Q1557,Table_Index[year],$R1557)/COUNTIFS(Table_Index[Quarter],"&lt;&gt;''",Table_Index[ID],$Q1557,Table_Index[year],$R1557)</f>
        <v>7.4199149999999992E-2</v>
      </c>
      <c r="Z1557">
        <f>SUMIFS(INDEX(Table_Index[],,MATCH(Z$12,Table_Index[#Headers],0)),
Table_Index[ID],$Q1557,Table_Index[year],$R1557)/COUNTIFS(Table_Index[Quarter],"&lt;&gt;''",Table_Index[ID],$Q1557,Table_Index[year],$R1557)</f>
        <v>5.5365800000000007E-2</v>
      </c>
      <c r="AA1557">
        <f>SUMIFS(INDEX(Table_Index[],,MATCH(AA$12,Table_Index[#Headers],0)),
Table_Index[ID],$Q1557,Table_Index[year],$R1557)/COUNTIFS(Table_Index[Quarter],"&lt;&gt;''",Table_Index[ID],$Q1557,Table_Index[year],$R1557)</f>
        <v>6.6658149999999999E-2</v>
      </c>
      <c r="AB1557">
        <f>SUMIFS(INDEX(Table_Index[],,MATCH(AB$12,Table_Index[#Headers],0)),
Table_Index[ID],$Q1557,Table_Index[year],$R1557)/COUNTIFS(Table_Index[Quarter],"&lt;&gt;''",Table_Index[ID],$Q1557,Table_Index[year],$R1557)</f>
        <v>8.1847500000000011E-3</v>
      </c>
      <c r="AC1557" s="24">
        <f t="shared" si="98"/>
        <v>1.000000075</v>
      </c>
      <c r="AD1557">
        <f>COUNTIFS(Table_Index[Quarter],"&lt;&gt;''",Table_Index[ID],$Q1557,Table_Index[year],$R1557)</f>
        <v>4</v>
      </c>
      <c r="AE1557" s="34">
        <f t="shared" si="99"/>
        <v>0.83318225927585809</v>
      </c>
    </row>
    <row r="1558" spans="1:31" x14ac:dyDescent="0.3">
      <c r="A1558">
        <v>9191</v>
      </c>
      <c r="B1558">
        <v>2008</v>
      </c>
      <c r="C1558">
        <v>3</v>
      </c>
      <c r="D1558">
        <v>7.3758400000000002E-2</v>
      </c>
      <c r="E1558">
        <v>0.1163405</v>
      </c>
      <c r="F1558">
        <v>0.1368712</v>
      </c>
      <c r="G1558">
        <v>0.1308831</v>
      </c>
      <c r="H1558">
        <v>3.1822599999999999E-2</v>
      </c>
      <c r="I1558">
        <v>0.38666109999999998</v>
      </c>
      <c r="J1558">
        <v>3.2506899999999998E-2</v>
      </c>
      <c r="K1558">
        <v>4.6125600000000003E-2</v>
      </c>
      <c r="L1558">
        <v>4.1061399999999998E-2</v>
      </c>
      <c r="M1558">
        <v>3.9693000000000003E-3</v>
      </c>
      <c r="O1558" t="str">
        <f>Table_Index[[#This Row],[ID]]&amp;Table_Index[[#This Row],[year]]</f>
        <v>91912008</v>
      </c>
      <c r="P1558" t="str">
        <v>94292010</v>
      </c>
      <c r="Q1558" t="str">
        <f t="shared" si="96"/>
        <v>9429</v>
      </c>
      <c r="R1558" t="str">
        <f t="shared" si="97"/>
        <v>2010</v>
      </c>
      <c r="S1558">
        <f>SUMIFS(INDEX(Table_Index[],,MATCH(S$12,Table_Index[#Headers],0)),
Table_Index[ID],$Q1558,Table_Index[year],$R1558)/COUNTIFS(Table_Index[Quarter],"&lt;&gt;''",Table_Index[ID],$Q1558,Table_Index[year],$R1558)</f>
        <v>1.2593399999999999E-2</v>
      </c>
      <c r="T1558">
        <f>SUMIFS(INDEX(Table_Index[],,MATCH(T$12,Table_Index[#Headers],0)),
Table_Index[ID],$Q1558,Table_Index[year],$R1558)/COUNTIFS(Table_Index[Quarter],"&lt;&gt;''",Table_Index[ID],$Q1558,Table_Index[year],$R1558)</f>
        <v>0.24482652500000002</v>
      </c>
      <c r="U1558">
        <f>SUMIFS(INDEX(Table_Index[],,MATCH(U$12,Table_Index[#Headers],0)),
Table_Index[ID],$Q1558,Table_Index[year],$R1558)/COUNTIFS(Table_Index[Quarter],"&lt;&gt;''",Table_Index[ID],$Q1558,Table_Index[year],$R1558)</f>
        <v>0.13783875000000001</v>
      </c>
      <c r="V1558">
        <f>SUMIFS(INDEX(Table_Index[],,MATCH(V$12,Table_Index[#Headers],0)),
Table_Index[ID],$Q1558,Table_Index[year],$R1558)/COUNTIFS(Table_Index[Quarter],"&lt;&gt;''",Table_Index[ID],$Q1558,Table_Index[year],$R1558)</f>
        <v>0.21241702500000004</v>
      </c>
      <c r="W1558">
        <f>SUMIFS(INDEX(Table_Index[],,MATCH(W$12,Table_Index[#Headers],0)),
Table_Index[ID],$Q1558,Table_Index[year],$R1558)/COUNTIFS(Table_Index[Quarter],"&lt;&gt;''",Table_Index[ID],$Q1558,Table_Index[year],$R1558)</f>
        <v>2.4096649999999997E-2</v>
      </c>
      <c r="X1558">
        <f>SUMIFS(INDEX(Table_Index[],,MATCH(X$12,Table_Index[#Headers],0)),
Table_Index[ID],$Q1558,Table_Index[year],$R1558)/COUNTIFS(Table_Index[Quarter],"&lt;&gt;''",Table_Index[ID],$Q1558,Table_Index[year],$R1558)</f>
        <v>0.14849717500000001</v>
      </c>
      <c r="Y1558">
        <f>SUMIFS(INDEX(Table_Index[],,MATCH(Y$12,Table_Index[#Headers],0)),
Table_Index[ID],$Q1558,Table_Index[year],$R1558)/COUNTIFS(Table_Index[Quarter],"&lt;&gt;''",Table_Index[ID],$Q1558,Table_Index[year],$R1558)</f>
        <v>5.2296499999999996E-2</v>
      </c>
      <c r="Z1558">
        <f>SUMIFS(INDEX(Table_Index[],,MATCH(Z$12,Table_Index[#Headers],0)),
Table_Index[ID],$Q1558,Table_Index[year],$R1558)/COUNTIFS(Table_Index[Quarter],"&lt;&gt;''",Table_Index[ID],$Q1558,Table_Index[year],$R1558)</f>
        <v>3.8572725000000002E-2</v>
      </c>
      <c r="AA1558">
        <f>SUMIFS(INDEX(Table_Index[],,MATCH(AA$12,Table_Index[#Headers],0)),
Table_Index[ID],$Q1558,Table_Index[year],$R1558)/COUNTIFS(Table_Index[Quarter],"&lt;&gt;''",Table_Index[ID],$Q1558,Table_Index[year],$R1558)</f>
        <v>0.118478425</v>
      </c>
      <c r="AB1558">
        <f>SUMIFS(INDEX(Table_Index[],,MATCH(AB$12,Table_Index[#Headers],0)),
Table_Index[ID],$Q1558,Table_Index[year],$R1558)/COUNTIFS(Table_Index[Quarter],"&lt;&gt;''",Table_Index[ID],$Q1558,Table_Index[year],$R1558)</f>
        <v>1.0382775E-2</v>
      </c>
      <c r="AC1558" s="24">
        <f t="shared" si="98"/>
        <v>0.99999994999999997</v>
      </c>
      <c r="AD1558">
        <f>COUNTIFS(Table_Index[Quarter],"&lt;&gt;''",Table_Index[ID],$Q1558,Table_Index[year],$R1558)</f>
        <v>4</v>
      </c>
      <c r="AE1558" s="34">
        <f t="shared" si="99"/>
        <v>0.83478108766389125</v>
      </c>
    </row>
    <row r="1559" spans="1:31" x14ac:dyDescent="0.3">
      <c r="A1559">
        <v>9191</v>
      </c>
      <c r="B1559">
        <v>2008</v>
      </c>
      <c r="C1559">
        <v>4</v>
      </c>
      <c r="D1559">
        <v>0.12757789999999999</v>
      </c>
      <c r="E1559">
        <v>4.0662299999999998E-2</v>
      </c>
      <c r="F1559">
        <v>0.16264909999999999</v>
      </c>
      <c r="G1559">
        <v>0.1270696</v>
      </c>
      <c r="H1559">
        <v>1.8311000000000001E-2</v>
      </c>
      <c r="I1559">
        <v>0.38120880000000001</v>
      </c>
      <c r="J1559">
        <v>3.9645699999999999E-2</v>
      </c>
      <c r="K1559">
        <v>3.0496700000000002E-2</v>
      </c>
      <c r="L1559">
        <v>6.7092799999999994E-2</v>
      </c>
      <c r="M1559">
        <v>5.2861000000000002E-3</v>
      </c>
      <c r="O1559" t="str">
        <f>Table_Index[[#This Row],[ID]]&amp;Table_Index[[#This Row],[year]]</f>
        <v>91912008</v>
      </c>
      <c r="P1559" t="str">
        <v>94302003</v>
      </c>
      <c r="Q1559" t="str">
        <f t="shared" si="96"/>
        <v>9430</v>
      </c>
      <c r="R1559" t="str">
        <f t="shared" si="97"/>
        <v>2003</v>
      </c>
      <c r="S1559">
        <f>SUMIFS(INDEX(Table_Index[],,MATCH(S$12,Table_Index[#Headers],0)),
Table_Index[ID],$Q1559,Table_Index[year],$R1559)/COUNTIFS(Table_Index[Quarter],"&lt;&gt;''",Table_Index[ID],$Q1559,Table_Index[year],$R1559)</f>
        <v>0.13363027499999999</v>
      </c>
      <c r="T1559">
        <f>SUMIFS(INDEX(Table_Index[],,MATCH(T$12,Table_Index[#Headers],0)),
Table_Index[ID],$Q1559,Table_Index[year],$R1559)/COUNTIFS(Table_Index[Quarter],"&lt;&gt;''",Table_Index[ID],$Q1559,Table_Index[year],$R1559)</f>
        <v>1.6204625E-2</v>
      </c>
      <c r="U1559">
        <f>SUMIFS(INDEX(Table_Index[],,MATCH(U$12,Table_Index[#Headers],0)),
Table_Index[ID],$Q1559,Table_Index[year],$R1559)/COUNTIFS(Table_Index[Quarter],"&lt;&gt;''",Table_Index[ID],$Q1559,Table_Index[year],$R1559)</f>
        <v>0.16027527499999999</v>
      </c>
      <c r="V1559">
        <f>SUMIFS(INDEX(Table_Index[],,MATCH(V$12,Table_Index[#Headers],0)),
Table_Index[ID],$Q1559,Table_Index[year],$R1559)/COUNTIFS(Table_Index[Quarter],"&lt;&gt;''",Table_Index[ID],$Q1559,Table_Index[year],$R1559)</f>
        <v>0.12773432500000001</v>
      </c>
      <c r="W1559">
        <f>SUMIFS(INDEX(Table_Index[],,MATCH(W$12,Table_Index[#Headers],0)),
Table_Index[ID],$Q1559,Table_Index[year],$R1559)/COUNTIFS(Table_Index[Quarter],"&lt;&gt;''",Table_Index[ID],$Q1559,Table_Index[year],$R1559)</f>
        <v>5.8719074999999996E-2</v>
      </c>
      <c r="X1559">
        <f>SUMIFS(INDEX(Table_Index[],,MATCH(X$12,Table_Index[#Headers],0)),
Table_Index[ID],$Q1559,Table_Index[year],$R1559)/COUNTIFS(Table_Index[Quarter],"&lt;&gt;''",Table_Index[ID],$Q1559,Table_Index[year],$R1559)</f>
        <v>0.159997425</v>
      </c>
      <c r="Y1559">
        <f>SUMIFS(INDEX(Table_Index[],,MATCH(Y$12,Table_Index[#Headers],0)),
Table_Index[ID],$Q1559,Table_Index[year],$R1559)/COUNTIFS(Table_Index[Quarter],"&lt;&gt;''",Table_Index[ID],$Q1559,Table_Index[year],$R1559)</f>
        <v>0.10778407500000001</v>
      </c>
      <c r="Z1559">
        <f>SUMIFS(INDEX(Table_Index[],,MATCH(Z$12,Table_Index[#Headers],0)),
Table_Index[ID],$Q1559,Table_Index[year],$R1559)/COUNTIFS(Table_Index[Quarter],"&lt;&gt;''",Table_Index[ID],$Q1559,Table_Index[year],$R1559)</f>
        <v>7.08173E-2</v>
      </c>
      <c r="AA1559">
        <f>SUMIFS(INDEX(Table_Index[],,MATCH(AA$12,Table_Index[#Headers],0)),
Table_Index[ID],$Q1559,Table_Index[year],$R1559)/COUNTIFS(Table_Index[Quarter],"&lt;&gt;''",Table_Index[ID],$Q1559,Table_Index[year],$R1559)</f>
        <v>0.13759717500000002</v>
      </c>
      <c r="AB1559">
        <f>SUMIFS(INDEX(Table_Index[],,MATCH(AB$12,Table_Index[#Headers],0)),
Table_Index[ID],$Q1559,Table_Index[year],$R1559)/COUNTIFS(Table_Index[Quarter],"&lt;&gt;''",Table_Index[ID],$Q1559,Table_Index[year],$R1559)</f>
        <v>2.7240500000000001E-2</v>
      </c>
      <c r="AC1559" s="24">
        <f t="shared" si="98"/>
        <v>1.0000000499999999</v>
      </c>
      <c r="AD1559">
        <f>COUNTIFS(Table_Index[Quarter],"&lt;&gt;''",Table_Index[ID],$Q1559,Table_Index[year],$R1559)</f>
        <v>4</v>
      </c>
      <c r="AE1559" s="34">
        <f t="shared" si="99"/>
        <v>0.87452150818589003</v>
      </c>
    </row>
    <row r="1560" spans="1:31" x14ac:dyDescent="0.3">
      <c r="A1560">
        <v>9191</v>
      </c>
      <c r="B1560">
        <v>2009</v>
      </c>
      <c r="C1560">
        <v>1</v>
      </c>
      <c r="D1560">
        <v>6.6602400000000006E-2</v>
      </c>
      <c r="E1560">
        <v>7.2683499999999998E-2</v>
      </c>
      <c r="F1560">
        <v>8.1081200000000006E-2</v>
      </c>
      <c r="G1560">
        <v>3.0405399999999999E-2</v>
      </c>
      <c r="H1560">
        <v>4.0193100000000002E-2</v>
      </c>
      <c r="I1560">
        <v>0.39382279999999997</v>
      </c>
      <c r="J1560">
        <v>0.2142859</v>
      </c>
      <c r="K1560">
        <v>1.38996E-2</v>
      </c>
      <c r="L1560">
        <v>8.4556099999999995E-2</v>
      </c>
      <c r="M1560">
        <v>2.4700999999999998E-3</v>
      </c>
      <c r="O1560" t="str">
        <f>Table_Index[[#This Row],[ID]]&amp;Table_Index[[#This Row],[year]]</f>
        <v>91912009</v>
      </c>
      <c r="P1560" t="str">
        <v>94302004</v>
      </c>
      <c r="Q1560" t="str">
        <f t="shared" si="96"/>
        <v>9430</v>
      </c>
      <c r="R1560" t="str">
        <f t="shared" si="97"/>
        <v>2004</v>
      </c>
      <c r="S1560">
        <f>SUMIFS(INDEX(Table_Index[],,MATCH(S$12,Table_Index[#Headers],0)),
Table_Index[ID],$Q1560,Table_Index[year],$R1560)/COUNTIFS(Table_Index[Quarter],"&lt;&gt;''",Table_Index[ID],$Q1560,Table_Index[year],$R1560)</f>
        <v>0.16533025000000001</v>
      </c>
      <c r="T1560">
        <f>SUMIFS(INDEX(Table_Index[],,MATCH(T$12,Table_Index[#Headers],0)),
Table_Index[ID],$Q1560,Table_Index[year],$R1560)/COUNTIFS(Table_Index[Quarter],"&lt;&gt;''",Table_Index[ID],$Q1560,Table_Index[year],$R1560)</f>
        <v>2.303695E-2</v>
      </c>
      <c r="U1560">
        <f>SUMIFS(INDEX(Table_Index[],,MATCH(U$12,Table_Index[#Headers],0)),
Table_Index[ID],$Q1560,Table_Index[year],$R1560)/COUNTIFS(Table_Index[Quarter],"&lt;&gt;''",Table_Index[ID],$Q1560,Table_Index[year],$R1560)</f>
        <v>0.10111382499999999</v>
      </c>
      <c r="V1560">
        <f>SUMIFS(INDEX(Table_Index[],,MATCH(V$12,Table_Index[#Headers],0)),
Table_Index[ID],$Q1560,Table_Index[year],$R1560)/COUNTIFS(Table_Index[Quarter],"&lt;&gt;''",Table_Index[ID],$Q1560,Table_Index[year],$R1560)</f>
        <v>0.16320845</v>
      </c>
      <c r="W1560">
        <f>SUMIFS(INDEX(Table_Index[],,MATCH(W$12,Table_Index[#Headers],0)),
Table_Index[ID],$Q1560,Table_Index[year],$R1560)/COUNTIFS(Table_Index[Quarter],"&lt;&gt;''",Table_Index[ID],$Q1560,Table_Index[year],$R1560)</f>
        <v>2.4766324999999999E-2</v>
      </c>
      <c r="X1560">
        <f>SUMIFS(INDEX(Table_Index[],,MATCH(X$12,Table_Index[#Headers],0)),
Table_Index[ID],$Q1560,Table_Index[year],$R1560)/COUNTIFS(Table_Index[Quarter],"&lt;&gt;''",Table_Index[ID],$Q1560,Table_Index[year],$R1560)</f>
        <v>0.30454380000000003</v>
      </c>
      <c r="Y1560">
        <f>SUMIFS(INDEX(Table_Index[],,MATCH(Y$12,Table_Index[#Headers],0)),
Table_Index[ID],$Q1560,Table_Index[year],$R1560)/COUNTIFS(Table_Index[Quarter],"&lt;&gt;''",Table_Index[ID],$Q1560,Table_Index[year],$R1560)</f>
        <v>0.10164237499999999</v>
      </c>
      <c r="Z1560">
        <f>SUMIFS(INDEX(Table_Index[],,MATCH(Z$12,Table_Index[#Headers],0)),
Table_Index[ID],$Q1560,Table_Index[year],$R1560)/COUNTIFS(Table_Index[Quarter],"&lt;&gt;''",Table_Index[ID],$Q1560,Table_Index[year],$R1560)</f>
        <v>3.1782375000000002E-2</v>
      </c>
      <c r="AA1560">
        <f>SUMIFS(INDEX(Table_Index[],,MATCH(AA$12,Table_Index[#Headers],0)),
Table_Index[ID],$Q1560,Table_Index[year],$R1560)/COUNTIFS(Table_Index[Quarter],"&lt;&gt;''",Table_Index[ID],$Q1560,Table_Index[year],$R1560)</f>
        <v>5.5976850000000002E-2</v>
      </c>
      <c r="AB1560">
        <f>SUMIFS(INDEX(Table_Index[],,MATCH(AB$12,Table_Index[#Headers],0)),
Table_Index[ID],$Q1560,Table_Index[year],$R1560)/COUNTIFS(Table_Index[Quarter],"&lt;&gt;''",Table_Index[ID],$Q1560,Table_Index[year],$R1560)</f>
        <v>2.8598675E-2</v>
      </c>
      <c r="AC1560" s="24">
        <f t="shared" si="98"/>
        <v>0.99999987499999998</v>
      </c>
      <c r="AD1560">
        <f>COUNTIFS(Table_Index[Quarter],"&lt;&gt;''",Table_Index[ID],$Q1560,Table_Index[year],$R1560)</f>
        <v>4</v>
      </c>
      <c r="AE1560" s="34">
        <f t="shared" si="99"/>
        <v>0.8266213229356969</v>
      </c>
    </row>
    <row r="1561" spans="1:31" x14ac:dyDescent="0.3">
      <c r="A1561">
        <v>9191</v>
      </c>
      <c r="B1561">
        <v>2009</v>
      </c>
      <c r="C1561">
        <v>2</v>
      </c>
      <c r="D1561">
        <v>9.10107E-2</v>
      </c>
      <c r="E1561">
        <v>8.6427400000000001E-2</v>
      </c>
      <c r="F1561">
        <v>9.4284499999999993E-2</v>
      </c>
      <c r="G1561">
        <v>0.1626407</v>
      </c>
      <c r="H1561">
        <v>3.2831199999999998E-2</v>
      </c>
      <c r="I1561">
        <v>0.26713930000000002</v>
      </c>
      <c r="J1561">
        <v>0.1178556</v>
      </c>
      <c r="K1561">
        <v>5.0913600000000003E-2</v>
      </c>
      <c r="L1561">
        <v>9.2320200000000005E-2</v>
      </c>
      <c r="M1561">
        <v>4.5767000000000004E-3</v>
      </c>
      <c r="O1561" t="str">
        <f>Table_Index[[#This Row],[ID]]&amp;Table_Index[[#This Row],[year]]</f>
        <v>91912009</v>
      </c>
      <c r="P1561" t="str">
        <v>94302005</v>
      </c>
      <c r="Q1561" t="str">
        <f t="shared" si="96"/>
        <v>9430</v>
      </c>
      <c r="R1561" t="str">
        <f t="shared" si="97"/>
        <v>2005</v>
      </c>
      <c r="S1561">
        <f>SUMIFS(INDEX(Table_Index[],,MATCH(S$12,Table_Index[#Headers],0)),
Table_Index[ID],$Q1561,Table_Index[year],$R1561)/COUNTIFS(Table_Index[Quarter],"&lt;&gt;''",Table_Index[ID],$Q1561,Table_Index[year],$R1561)</f>
        <v>0.12484390000000001</v>
      </c>
      <c r="T1561">
        <f>SUMIFS(INDEX(Table_Index[],,MATCH(T$12,Table_Index[#Headers],0)),
Table_Index[ID],$Q1561,Table_Index[year],$R1561)/COUNTIFS(Table_Index[Quarter],"&lt;&gt;''",Table_Index[ID],$Q1561,Table_Index[year],$R1561)</f>
        <v>4.6286025000000001E-2</v>
      </c>
      <c r="U1561">
        <f>SUMIFS(INDEX(Table_Index[],,MATCH(U$12,Table_Index[#Headers],0)),
Table_Index[ID],$Q1561,Table_Index[year],$R1561)/COUNTIFS(Table_Index[Quarter],"&lt;&gt;''",Table_Index[ID],$Q1561,Table_Index[year],$R1561)</f>
        <v>0.17576285</v>
      </c>
      <c r="V1561">
        <f>SUMIFS(INDEX(Table_Index[],,MATCH(V$12,Table_Index[#Headers],0)),
Table_Index[ID],$Q1561,Table_Index[year],$R1561)/COUNTIFS(Table_Index[Quarter],"&lt;&gt;''",Table_Index[ID],$Q1561,Table_Index[year],$R1561)</f>
        <v>0.11848392499999999</v>
      </c>
      <c r="W1561">
        <f>SUMIFS(INDEX(Table_Index[],,MATCH(W$12,Table_Index[#Headers],0)),
Table_Index[ID],$Q1561,Table_Index[year],$R1561)/COUNTIFS(Table_Index[Quarter],"&lt;&gt;''",Table_Index[ID],$Q1561,Table_Index[year],$R1561)</f>
        <v>1.1013E-2</v>
      </c>
      <c r="X1561">
        <f>SUMIFS(INDEX(Table_Index[],,MATCH(X$12,Table_Index[#Headers],0)),
Table_Index[ID],$Q1561,Table_Index[year],$R1561)/COUNTIFS(Table_Index[Quarter],"&lt;&gt;''",Table_Index[ID],$Q1561,Table_Index[year],$R1561)</f>
        <v>0.31062082499999999</v>
      </c>
      <c r="Y1561">
        <f>SUMIFS(INDEX(Table_Index[],,MATCH(Y$12,Table_Index[#Headers],0)),
Table_Index[ID],$Q1561,Table_Index[year],$R1561)/COUNTIFS(Table_Index[Quarter],"&lt;&gt;''",Table_Index[ID],$Q1561,Table_Index[year],$R1561)</f>
        <v>7.7549425000000005E-2</v>
      </c>
      <c r="Z1561">
        <f>SUMIFS(INDEX(Table_Index[],,MATCH(Z$12,Table_Index[#Headers],0)),
Table_Index[ID],$Q1561,Table_Index[year],$R1561)/COUNTIFS(Table_Index[Quarter],"&lt;&gt;''",Table_Index[ID],$Q1561,Table_Index[year],$R1561)</f>
        <v>5.3556775000000001E-2</v>
      </c>
      <c r="AA1561">
        <f>SUMIFS(INDEX(Table_Index[],,MATCH(AA$12,Table_Index[#Headers],0)),
Table_Index[ID],$Q1561,Table_Index[year],$R1561)/COUNTIFS(Table_Index[Quarter],"&lt;&gt;''",Table_Index[ID],$Q1561,Table_Index[year],$R1561)</f>
        <v>7.5956024999999996E-2</v>
      </c>
      <c r="AB1561">
        <f>SUMIFS(INDEX(Table_Index[],,MATCH(AB$12,Table_Index[#Headers],0)),
Table_Index[ID],$Q1561,Table_Index[year],$R1561)/COUNTIFS(Table_Index[Quarter],"&lt;&gt;''",Table_Index[ID],$Q1561,Table_Index[year],$R1561)</f>
        <v>5.9272750000000001E-3</v>
      </c>
      <c r="AC1561" s="24">
        <f t="shared" si="98"/>
        <v>1.0000000250000001</v>
      </c>
      <c r="AD1561">
        <f>COUNTIFS(Table_Index[Quarter],"&lt;&gt;''",Table_Index[ID],$Q1561,Table_Index[year],$R1561)</f>
        <v>4</v>
      </c>
      <c r="AE1561" s="34">
        <f t="shared" si="99"/>
        <v>0.8260473097173231</v>
      </c>
    </row>
    <row r="1562" spans="1:31" x14ac:dyDescent="0.3">
      <c r="A1562">
        <v>9191</v>
      </c>
      <c r="B1562">
        <v>2009</v>
      </c>
      <c r="C1562">
        <v>3</v>
      </c>
      <c r="D1562">
        <v>6.4729200000000001E-2</v>
      </c>
      <c r="E1562">
        <v>6.9677299999999998E-2</v>
      </c>
      <c r="F1562">
        <v>0.10906009999999999</v>
      </c>
      <c r="G1562">
        <v>0.23932629999999999</v>
      </c>
      <c r="H1562">
        <v>4.4330899999999999E-2</v>
      </c>
      <c r="I1562">
        <v>0.36353360000000001</v>
      </c>
      <c r="J1562">
        <v>2.7265000000000001E-2</v>
      </c>
      <c r="K1562">
        <v>6.4628000000000003E-3</v>
      </c>
      <c r="L1562">
        <v>7.0888999999999994E-2</v>
      </c>
      <c r="M1562">
        <v>4.7258999999999999E-3</v>
      </c>
      <c r="O1562" t="str">
        <f>Table_Index[[#This Row],[ID]]&amp;Table_Index[[#This Row],[year]]</f>
        <v>91912009</v>
      </c>
      <c r="P1562" t="str">
        <v>94302006</v>
      </c>
      <c r="Q1562" t="str">
        <f t="shared" si="96"/>
        <v>9430</v>
      </c>
      <c r="R1562" t="str">
        <f t="shared" si="97"/>
        <v>2006</v>
      </c>
      <c r="S1562">
        <f>SUMIFS(INDEX(Table_Index[],,MATCH(S$12,Table_Index[#Headers],0)),
Table_Index[ID],$Q1562,Table_Index[year],$R1562)/COUNTIFS(Table_Index[Quarter],"&lt;&gt;''",Table_Index[ID],$Q1562,Table_Index[year],$R1562)</f>
        <v>5.7114899999999996E-2</v>
      </c>
      <c r="T1562">
        <f>SUMIFS(INDEX(Table_Index[],,MATCH(T$12,Table_Index[#Headers],0)),
Table_Index[ID],$Q1562,Table_Index[year],$R1562)/COUNTIFS(Table_Index[Quarter],"&lt;&gt;''",Table_Index[ID],$Q1562,Table_Index[year],$R1562)</f>
        <v>9.0218275000000001E-2</v>
      </c>
      <c r="U1562">
        <f>SUMIFS(INDEX(Table_Index[],,MATCH(U$12,Table_Index[#Headers],0)),
Table_Index[ID],$Q1562,Table_Index[year],$R1562)/COUNTIFS(Table_Index[Quarter],"&lt;&gt;''",Table_Index[ID],$Q1562,Table_Index[year],$R1562)</f>
        <v>9.0413300000000002E-2</v>
      </c>
      <c r="V1562">
        <f>SUMIFS(INDEX(Table_Index[],,MATCH(V$12,Table_Index[#Headers],0)),
Table_Index[ID],$Q1562,Table_Index[year],$R1562)/COUNTIFS(Table_Index[Quarter],"&lt;&gt;''",Table_Index[ID],$Q1562,Table_Index[year],$R1562)</f>
        <v>0.20702732499999998</v>
      </c>
      <c r="W1562">
        <f>SUMIFS(INDEX(Table_Index[],,MATCH(W$12,Table_Index[#Headers],0)),
Table_Index[ID],$Q1562,Table_Index[year],$R1562)/COUNTIFS(Table_Index[Quarter],"&lt;&gt;''",Table_Index[ID],$Q1562,Table_Index[year],$R1562)</f>
        <v>1.1625025000000001E-2</v>
      </c>
      <c r="X1562">
        <f>SUMIFS(INDEX(Table_Index[],,MATCH(X$12,Table_Index[#Headers],0)),
Table_Index[ID],$Q1562,Table_Index[year],$R1562)/COUNTIFS(Table_Index[Quarter],"&lt;&gt;''",Table_Index[ID],$Q1562,Table_Index[year],$R1562)</f>
        <v>0.243272775</v>
      </c>
      <c r="Y1562">
        <f>SUMIFS(INDEX(Table_Index[],,MATCH(Y$12,Table_Index[#Headers],0)),
Table_Index[ID],$Q1562,Table_Index[year],$R1562)/COUNTIFS(Table_Index[Quarter],"&lt;&gt;''",Table_Index[ID],$Q1562,Table_Index[year],$R1562)</f>
        <v>4.0999899999999999E-2</v>
      </c>
      <c r="Z1562">
        <f>SUMIFS(INDEX(Table_Index[],,MATCH(Z$12,Table_Index[#Headers],0)),
Table_Index[ID],$Q1562,Table_Index[year],$R1562)/COUNTIFS(Table_Index[Quarter],"&lt;&gt;''",Table_Index[ID],$Q1562,Table_Index[year],$R1562)</f>
        <v>4.5789949999999996E-2</v>
      </c>
      <c r="AA1562">
        <f>SUMIFS(INDEX(Table_Index[],,MATCH(AA$12,Table_Index[#Headers],0)),
Table_Index[ID],$Q1562,Table_Index[year],$R1562)/COUNTIFS(Table_Index[Quarter],"&lt;&gt;''",Table_Index[ID],$Q1562,Table_Index[year],$R1562)</f>
        <v>0.20293565000000002</v>
      </c>
      <c r="AB1562">
        <f>SUMIFS(INDEX(Table_Index[],,MATCH(AB$12,Table_Index[#Headers],0)),
Table_Index[ID],$Q1562,Table_Index[year],$R1562)/COUNTIFS(Table_Index[Quarter],"&lt;&gt;''",Table_Index[ID],$Q1562,Table_Index[year],$R1562)</f>
        <v>1.0603000000000001E-2</v>
      </c>
      <c r="AC1562" s="24">
        <f t="shared" si="98"/>
        <v>1.0000001000000001</v>
      </c>
      <c r="AD1562">
        <f>COUNTIFS(Table_Index[Quarter],"&lt;&gt;''",Table_Index[ID],$Q1562,Table_Index[year],$R1562)</f>
        <v>4</v>
      </c>
      <c r="AE1562" s="34">
        <f t="shared" si="99"/>
        <v>0.83317387570708257</v>
      </c>
    </row>
    <row r="1563" spans="1:31" x14ac:dyDescent="0.3">
      <c r="A1563">
        <v>9191</v>
      </c>
      <c r="B1563">
        <v>2009</v>
      </c>
      <c r="C1563">
        <v>4</v>
      </c>
      <c r="D1563">
        <v>2.66593E-2</v>
      </c>
      <c r="E1563">
        <v>0.1017902</v>
      </c>
      <c r="F1563">
        <v>0.16480320000000001</v>
      </c>
      <c r="G1563">
        <v>6.7456199999999994E-2</v>
      </c>
      <c r="H1563">
        <v>5.5742300000000002E-2</v>
      </c>
      <c r="I1563">
        <v>0.41200799999999999</v>
      </c>
      <c r="J1563">
        <v>9.9366599999999999E-2</v>
      </c>
      <c r="K1563">
        <v>7.3676999999999996E-3</v>
      </c>
      <c r="L1563">
        <v>5.9619999999999999E-2</v>
      </c>
      <c r="M1563">
        <v>5.1865000000000001E-3</v>
      </c>
      <c r="O1563" t="str">
        <f>Table_Index[[#This Row],[ID]]&amp;Table_Index[[#This Row],[year]]</f>
        <v>91912009</v>
      </c>
      <c r="P1563" t="str">
        <v>94312003</v>
      </c>
      <c r="Q1563" t="str">
        <f t="shared" si="96"/>
        <v>9431</v>
      </c>
      <c r="R1563" t="str">
        <f t="shared" si="97"/>
        <v>2003</v>
      </c>
      <c r="S1563">
        <f>SUMIFS(INDEX(Table_Index[],,MATCH(S$12,Table_Index[#Headers],0)),
Table_Index[ID],$Q1563,Table_Index[year],$R1563)/COUNTIFS(Table_Index[Quarter],"&lt;&gt;''",Table_Index[ID],$Q1563,Table_Index[year],$R1563)</f>
        <v>0.17671377500000002</v>
      </c>
      <c r="T1563">
        <f>SUMIFS(INDEX(Table_Index[],,MATCH(T$12,Table_Index[#Headers],0)),
Table_Index[ID],$Q1563,Table_Index[year],$R1563)/COUNTIFS(Table_Index[Quarter],"&lt;&gt;''",Table_Index[ID],$Q1563,Table_Index[year],$R1563)</f>
        <v>7.9353749999999997E-3</v>
      </c>
      <c r="U1563">
        <f>SUMIFS(INDEX(Table_Index[],,MATCH(U$12,Table_Index[#Headers],0)),
Table_Index[ID],$Q1563,Table_Index[year],$R1563)/COUNTIFS(Table_Index[Quarter],"&lt;&gt;''",Table_Index[ID],$Q1563,Table_Index[year],$R1563)</f>
        <v>0.10743994999999999</v>
      </c>
      <c r="V1563">
        <f>SUMIFS(INDEX(Table_Index[],,MATCH(V$12,Table_Index[#Headers],0)),
Table_Index[ID],$Q1563,Table_Index[year],$R1563)/COUNTIFS(Table_Index[Quarter],"&lt;&gt;''",Table_Index[ID],$Q1563,Table_Index[year],$R1563)</f>
        <v>6.5856324999999993E-2</v>
      </c>
      <c r="W1563">
        <f>SUMIFS(INDEX(Table_Index[],,MATCH(W$12,Table_Index[#Headers],0)),
Table_Index[ID],$Q1563,Table_Index[year],$R1563)/COUNTIFS(Table_Index[Quarter],"&lt;&gt;''",Table_Index[ID],$Q1563,Table_Index[year],$R1563)</f>
        <v>3.979275E-3</v>
      </c>
      <c r="X1563">
        <f>SUMIFS(INDEX(Table_Index[],,MATCH(X$12,Table_Index[#Headers],0)),
Table_Index[ID],$Q1563,Table_Index[year],$R1563)/COUNTIFS(Table_Index[Quarter],"&lt;&gt;''",Table_Index[ID],$Q1563,Table_Index[year],$R1563)</f>
        <v>4.3980000000000001E-4</v>
      </c>
      <c r="Y1563">
        <f>SUMIFS(INDEX(Table_Index[],,MATCH(Y$12,Table_Index[#Headers],0)),
Table_Index[ID],$Q1563,Table_Index[year],$R1563)/COUNTIFS(Table_Index[Quarter],"&lt;&gt;''",Table_Index[ID],$Q1563,Table_Index[year],$R1563)</f>
        <v>4.6750649999999998E-2</v>
      </c>
      <c r="Z1563">
        <f>SUMIFS(INDEX(Table_Index[],,MATCH(Z$12,Table_Index[#Headers],0)),
Table_Index[ID],$Q1563,Table_Index[year],$R1563)/COUNTIFS(Table_Index[Quarter],"&lt;&gt;''",Table_Index[ID],$Q1563,Table_Index[year],$R1563)</f>
        <v>0.53793790000000008</v>
      </c>
      <c r="AA1563">
        <f>SUMIFS(INDEX(Table_Index[],,MATCH(AA$12,Table_Index[#Headers],0)),
Table_Index[ID],$Q1563,Table_Index[year],$R1563)/COUNTIFS(Table_Index[Quarter],"&lt;&gt;''",Table_Index[ID],$Q1563,Table_Index[year],$R1563)</f>
        <v>3.9605350000000004E-2</v>
      </c>
      <c r="AB1563">
        <f>SUMIFS(INDEX(Table_Index[],,MATCH(AB$12,Table_Index[#Headers],0)),
Table_Index[ID],$Q1563,Table_Index[year],$R1563)/COUNTIFS(Table_Index[Quarter],"&lt;&gt;''",Table_Index[ID],$Q1563,Table_Index[year],$R1563)</f>
        <v>1.3341549999999999E-2</v>
      </c>
      <c r="AC1563" s="24">
        <f t="shared" si="98"/>
        <v>0.99999995000000008</v>
      </c>
      <c r="AD1563">
        <f>COUNTIFS(Table_Index[Quarter],"&lt;&gt;''",Table_Index[ID],$Q1563,Table_Index[year],$R1563)</f>
        <v>4</v>
      </c>
      <c r="AE1563" s="34">
        <f t="shared" si="99"/>
        <v>0.65950345685992739</v>
      </c>
    </row>
    <row r="1564" spans="1:31" x14ac:dyDescent="0.3">
      <c r="A1564">
        <v>9191</v>
      </c>
      <c r="B1564">
        <v>2010</v>
      </c>
      <c r="C1564">
        <v>1</v>
      </c>
      <c r="D1564">
        <v>8.8769200000000006E-2</v>
      </c>
      <c r="E1564">
        <v>4.4177500000000001E-2</v>
      </c>
      <c r="F1564">
        <v>8.8355100000000006E-2</v>
      </c>
      <c r="G1564">
        <v>0.1035411</v>
      </c>
      <c r="H1564">
        <v>6.6956600000000005E-2</v>
      </c>
      <c r="I1564">
        <v>0.3313316</v>
      </c>
      <c r="J1564">
        <v>0.18982540000000001</v>
      </c>
      <c r="K1564">
        <v>1.2701E-2</v>
      </c>
      <c r="L1564">
        <v>6.9027400000000003E-2</v>
      </c>
      <c r="M1564">
        <v>5.3150999999999997E-3</v>
      </c>
      <c r="O1564" t="str">
        <f>Table_Index[[#This Row],[ID]]&amp;Table_Index[[#This Row],[year]]</f>
        <v>91912010</v>
      </c>
      <c r="P1564" t="str">
        <v>94312004</v>
      </c>
      <c r="Q1564" t="str">
        <f t="shared" si="96"/>
        <v>9431</v>
      </c>
      <c r="R1564" t="str">
        <f t="shared" si="97"/>
        <v>2004</v>
      </c>
      <c r="S1564">
        <f>SUMIFS(INDEX(Table_Index[],,MATCH(S$12,Table_Index[#Headers],0)),
Table_Index[ID],$Q1564,Table_Index[year],$R1564)/COUNTIFS(Table_Index[Quarter],"&lt;&gt;''",Table_Index[ID],$Q1564,Table_Index[year],$R1564)</f>
        <v>0.38997037499999998</v>
      </c>
      <c r="T1564">
        <f>SUMIFS(INDEX(Table_Index[],,MATCH(T$12,Table_Index[#Headers],0)),
Table_Index[ID],$Q1564,Table_Index[year],$R1564)/COUNTIFS(Table_Index[Quarter],"&lt;&gt;''",Table_Index[ID],$Q1564,Table_Index[year],$R1564)</f>
        <v>6.9163000000000002E-2</v>
      </c>
      <c r="U1564">
        <f>SUMIFS(INDEX(Table_Index[],,MATCH(U$12,Table_Index[#Headers],0)),
Table_Index[ID],$Q1564,Table_Index[year],$R1564)/COUNTIFS(Table_Index[Quarter],"&lt;&gt;''",Table_Index[ID],$Q1564,Table_Index[year],$R1564)</f>
        <v>0.103758975</v>
      </c>
      <c r="V1564">
        <f>SUMIFS(INDEX(Table_Index[],,MATCH(V$12,Table_Index[#Headers],0)),
Table_Index[ID],$Q1564,Table_Index[year],$R1564)/COUNTIFS(Table_Index[Quarter],"&lt;&gt;''",Table_Index[ID],$Q1564,Table_Index[year],$R1564)</f>
        <v>0.11278972500000001</v>
      </c>
      <c r="W1564">
        <f>SUMIFS(INDEX(Table_Index[],,MATCH(W$12,Table_Index[#Headers],0)),
Table_Index[ID],$Q1564,Table_Index[year],$R1564)/COUNTIFS(Table_Index[Quarter],"&lt;&gt;''",Table_Index[ID],$Q1564,Table_Index[year],$R1564)</f>
        <v>3.0432250000000001E-3</v>
      </c>
      <c r="X1564">
        <f>SUMIFS(INDEX(Table_Index[],,MATCH(X$12,Table_Index[#Headers],0)),
Table_Index[ID],$Q1564,Table_Index[year],$R1564)/COUNTIFS(Table_Index[Quarter],"&lt;&gt;''",Table_Index[ID],$Q1564,Table_Index[year],$R1564)</f>
        <v>0</v>
      </c>
      <c r="Y1564">
        <f>SUMIFS(INDEX(Table_Index[],,MATCH(Y$12,Table_Index[#Headers],0)),
Table_Index[ID],$Q1564,Table_Index[year],$R1564)/COUNTIFS(Table_Index[Quarter],"&lt;&gt;''",Table_Index[ID],$Q1564,Table_Index[year],$R1564)</f>
        <v>0.122955175</v>
      </c>
      <c r="Z1564">
        <f>SUMIFS(INDEX(Table_Index[],,MATCH(Z$12,Table_Index[#Headers],0)),
Table_Index[ID],$Q1564,Table_Index[year],$R1564)/COUNTIFS(Table_Index[Quarter],"&lt;&gt;''",Table_Index[ID],$Q1564,Table_Index[year],$R1564)</f>
        <v>5.2370650000000005E-2</v>
      </c>
      <c r="AA1564">
        <f>SUMIFS(INDEX(Table_Index[],,MATCH(AA$12,Table_Index[#Headers],0)),
Table_Index[ID],$Q1564,Table_Index[year],$R1564)/COUNTIFS(Table_Index[Quarter],"&lt;&gt;''",Table_Index[ID],$Q1564,Table_Index[year],$R1564)</f>
        <v>0.12693389999999999</v>
      </c>
      <c r="AB1564">
        <f>SUMIFS(INDEX(Table_Index[],,MATCH(AB$12,Table_Index[#Headers],0)),
Table_Index[ID],$Q1564,Table_Index[year],$R1564)/COUNTIFS(Table_Index[Quarter],"&lt;&gt;''",Table_Index[ID],$Q1564,Table_Index[year],$R1564)</f>
        <v>1.9014999999999997E-2</v>
      </c>
      <c r="AC1564" s="24">
        <f t="shared" si="98"/>
        <v>1.0000000249999998</v>
      </c>
      <c r="AD1564">
        <f>COUNTIFS(Table_Index[Quarter],"&lt;&gt;''",Table_Index[ID],$Q1564,Table_Index[year],$R1564)</f>
        <v>4</v>
      </c>
      <c r="AE1564" s="34">
        <f t="shared" si="99"/>
        <v>0.78530843264141947</v>
      </c>
    </row>
    <row r="1565" spans="1:31" x14ac:dyDescent="0.3">
      <c r="A1565">
        <v>9191</v>
      </c>
      <c r="B1565">
        <v>2010</v>
      </c>
      <c r="C1565">
        <v>2</v>
      </c>
      <c r="D1565">
        <v>8.0294900000000002E-2</v>
      </c>
      <c r="E1565">
        <v>4.7963800000000001E-2</v>
      </c>
      <c r="F1565">
        <v>7.6250100000000001E-2</v>
      </c>
      <c r="G1565">
        <v>0.24535309999999999</v>
      </c>
      <c r="H1565">
        <v>4.6119E-2</v>
      </c>
      <c r="I1565">
        <v>0.31360919999999998</v>
      </c>
      <c r="J1565">
        <v>7.0715799999999995E-2</v>
      </c>
      <c r="K1565">
        <v>9.0393000000000001E-3</v>
      </c>
      <c r="L1565">
        <v>0.1057662</v>
      </c>
      <c r="M1565">
        <v>4.8885999999999999E-3</v>
      </c>
      <c r="O1565" t="str">
        <f>Table_Index[[#This Row],[ID]]&amp;Table_Index[[#This Row],[year]]</f>
        <v>91912010</v>
      </c>
      <c r="P1565" t="str">
        <v>94312005</v>
      </c>
      <c r="Q1565" t="str">
        <f t="shared" si="96"/>
        <v>9431</v>
      </c>
      <c r="R1565" t="str">
        <f t="shared" si="97"/>
        <v>2005</v>
      </c>
      <c r="S1565">
        <f>SUMIFS(INDEX(Table_Index[],,MATCH(S$12,Table_Index[#Headers],0)),
Table_Index[ID],$Q1565,Table_Index[year],$R1565)/COUNTIFS(Table_Index[Quarter],"&lt;&gt;''",Table_Index[ID],$Q1565,Table_Index[year],$R1565)</f>
        <v>4.4074324999999998E-2</v>
      </c>
      <c r="T1565">
        <f>SUMIFS(INDEX(Table_Index[],,MATCH(T$12,Table_Index[#Headers],0)),
Table_Index[ID],$Q1565,Table_Index[year],$R1565)/COUNTIFS(Table_Index[Quarter],"&lt;&gt;''",Table_Index[ID],$Q1565,Table_Index[year],$R1565)</f>
        <v>8.2132675000000002E-2</v>
      </c>
      <c r="U1565">
        <f>SUMIFS(INDEX(Table_Index[],,MATCH(U$12,Table_Index[#Headers],0)),
Table_Index[ID],$Q1565,Table_Index[year],$R1565)/COUNTIFS(Table_Index[Quarter],"&lt;&gt;''",Table_Index[ID],$Q1565,Table_Index[year],$R1565)</f>
        <v>0.16169005</v>
      </c>
      <c r="V1565">
        <f>SUMIFS(INDEX(Table_Index[],,MATCH(V$12,Table_Index[#Headers],0)),
Table_Index[ID],$Q1565,Table_Index[year],$R1565)/COUNTIFS(Table_Index[Quarter],"&lt;&gt;''",Table_Index[ID],$Q1565,Table_Index[year],$R1565)</f>
        <v>0.1256333</v>
      </c>
      <c r="W1565">
        <f>SUMIFS(INDEX(Table_Index[],,MATCH(W$12,Table_Index[#Headers],0)),
Table_Index[ID],$Q1565,Table_Index[year],$R1565)/COUNTIFS(Table_Index[Quarter],"&lt;&gt;''",Table_Index[ID],$Q1565,Table_Index[year],$R1565)</f>
        <v>1.3090000000000001E-2</v>
      </c>
      <c r="X1565">
        <f>SUMIFS(INDEX(Table_Index[],,MATCH(X$12,Table_Index[#Headers],0)),
Table_Index[ID],$Q1565,Table_Index[year],$R1565)/COUNTIFS(Table_Index[Quarter],"&lt;&gt;''",Table_Index[ID],$Q1565,Table_Index[year],$R1565)</f>
        <v>0.1279103</v>
      </c>
      <c r="Y1565">
        <f>SUMIFS(INDEX(Table_Index[],,MATCH(Y$12,Table_Index[#Headers],0)),
Table_Index[ID],$Q1565,Table_Index[year],$R1565)/COUNTIFS(Table_Index[Quarter],"&lt;&gt;''",Table_Index[ID],$Q1565,Table_Index[year],$R1565)</f>
        <v>0.16513305</v>
      </c>
      <c r="Z1565">
        <f>SUMIFS(INDEX(Table_Index[],,MATCH(Z$12,Table_Index[#Headers],0)),
Table_Index[ID],$Q1565,Table_Index[year],$R1565)/COUNTIFS(Table_Index[Quarter],"&lt;&gt;''",Table_Index[ID],$Q1565,Table_Index[year],$R1565)</f>
        <v>0.14171102499999999</v>
      </c>
      <c r="AA1565">
        <f>SUMIFS(INDEX(Table_Index[],,MATCH(AA$12,Table_Index[#Headers],0)),
Table_Index[ID],$Q1565,Table_Index[year],$R1565)/COUNTIFS(Table_Index[Quarter],"&lt;&gt;''",Table_Index[ID],$Q1565,Table_Index[year],$R1565)</f>
        <v>0.12822667499999998</v>
      </c>
      <c r="AB1565">
        <f>SUMIFS(INDEX(Table_Index[],,MATCH(AB$12,Table_Index[#Headers],0)),
Table_Index[ID],$Q1565,Table_Index[year],$R1565)/COUNTIFS(Table_Index[Quarter],"&lt;&gt;''",Table_Index[ID],$Q1565,Table_Index[year],$R1565)</f>
        <v>1.03987E-2</v>
      </c>
      <c r="AC1565" s="24">
        <f t="shared" si="98"/>
        <v>1.0000001000000001</v>
      </c>
      <c r="AD1565">
        <f>COUNTIFS(Table_Index[Quarter],"&lt;&gt;''",Table_Index[ID],$Q1565,Table_Index[year],$R1565)</f>
        <v>4</v>
      </c>
      <c r="AE1565" s="34">
        <f t="shared" si="99"/>
        <v>0.8689507343370575</v>
      </c>
    </row>
    <row r="1566" spans="1:31" x14ac:dyDescent="0.3">
      <c r="A1566">
        <v>9191</v>
      </c>
      <c r="B1566">
        <v>2010</v>
      </c>
      <c r="C1566">
        <v>3</v>
      </c>
      <c r="D1566">
        <v>9.4041899999999998E-2</v>
      </c>
      <c r="E1566">
        <v>7.3501200000000003E-2</v>
      </c>
      <c r="F1566">
        <v>6.6819299999999998E-2</v>
      </c>
      <c r="G1566">
        <v>0.26560660000000003</v>
      </c>
      <c r="H1566">
        <v>3.7669399999999999E-2</v>
      </c>
      <c r="I1566">
        <v>0.33966469999999999</v>
      </c>
      <c r="J1566">
        <v>3.3409599999999998E-2</v>
      </c>
      <c r="K1566">
        <v>1.1275800000000001E-2</v>
      </c>
      <c r="L1566">
        <v>7.2387499999999994E-2</v>
      </c>
      <c r="M1566">
        <v>5.6239999999999997E-3</v>
      </c>
      <c r="O1566" t="str">
        <f>Table_Index[[#This Row],[ID]]&amp;Table_Index[[#This Row],[year]]</f>
        <v>91912010</v>
      </c>
      <c r="P1566" t="str">
        <v>94312006</v>
      </c>
      <c r="Q1566" t="str">
        <f t="shared" si="96"/>
        <v>9431</v>
      </c>
      <c r="R1566" t="str">
        <f t="shared" si="97"/>
        <v>2006</v>
      </c>
      <c r="S1566">
        <f>SUMIFS(INDEX(Table_Index[],,MATCH(S$12,Table_Index[#Headers],0)),
Table_Index[ID],$Q1566,Table_Index[year],$R1566)/COUNTIFS(Table_Index[Quarter],"&lt;&gt;''",Table_Index[ID],$Q1566,Table_Index[year],$R1566)</f>
        <v>5.3492699999999997E-2</v>
      </c>
      <c r="T1566">
        <f>SUMIFS(INDEX(Table_Index[],,MATCH(T$12,Table_Index[#Headers],0)),
Table_Index[ID],$Q1566,Table_Index[year],$R1566)/COUNTIFS(Table_Index[Quarter],"&lt;&gt;''",Table_Index[ID],$Q1566,Table_Index[year],$R1566)</f>
        <v>0.13005605000000001</v>
      </c>
      <c r="U1566">
        <f>SUMIFS(INDEX(Table_Index[],,MATCH(U$12,Table_Index[#Headers],0)),
Table_Index[ID],$Q1566,Table_Index[year],$R1566)/COUNTIFS(Table_Index[Quarter],"&lt;&gt;''",Table_Index[ID],$Q1566,Table_Index[year],$R1566)</f>
        <v>0.12282854999999999</v>
      </c>
      <c r="V1566">
        <f>SUMIFS(INDEX(Table_Index[],,MATCH(V$12,Table_Index[#Headers],0)),
Table_Index[ID],$Q1566,Table_Index[year],$R1566)/COUNTIFS(Table_Index[Quarter],"&lt;&gt;''",Table_Index[ID],$Q1566,Table_Index[year],$R1566)</f>
        <v>0.24586574999999999</v>
      </c>
      <c r="W1566">
        <f>SUMIFS(INDEX(Table_Index[],,MATCH(W$12,Table_Index[#Headers],0)),
Table_Index[ID],$Q1566,Table_Index[year],$R1566)/COUNTIFS(Table_Index[Quarter],"&lt;&gt;''",Table_Index[ID],$Q1566,Table_Index[year],$R1566)</f>
        <v>2.1602324999999999E-2</v>
      </c>
      <c r="X1566">
        <f>SUMIFS(INDEX(Table_Index[],,MATCH(X$12,Table_Index[#Headers],0)),
Table_Index[ID],$Q1566,Table_Index[year],$R1566)/COUNTIFS(Table_Index[Quarter],"&lt;&gt;''",Table_Index[ID],$Q1566,Table_Index[year],$R1566)</f>
        <v>0</v>
      </c>
      <c r="Y1566">
        <f>SUMIFS(INDEX(Table_Index[],,MATCH(Y$12,Table_Index[#Headers],0)),
Table_Index[ID],$Q1566,Table_Index[year],$R1566)/COUNTIFS(Table_Index[Quarter],"&lt;&gt;''",Table_Index[ID],$Q1566,Table_Index[year],$R1566)</f>
        <v>9.0783549999999991E-2</v>
      </c>
      <c r="Z1566">
        <f>SUMIFS(INDEX(Table_Index[],,MATCH(Z$12,Table_Index[#Headers],0)),
Table_Index[ID],$Q1566,Table_Index[year],$R1566)/COUNTIFS(Table_Index[Quarter],"&lt;&gt;''",Table_Index[ID],$Q1566,Table_Index[year],$R1566)</f>
        <v>0.12432860000000001</v>
      </c>
      <c r="AA1566">
        <f>SUMIFS(INDEX(Table_Index[],,MATCH(AA$12,Table_Index[#Headers],0)),
Table_Index[ID],$Q1566,Table_Index[year],$R1566)/COUNTIFS(Table_Index[Quarter],"&lt;&gt;''",Table_Index[ID],$Q1566,Table_Index[year],$R1566)</f>
        <v>0.19763950000000002</v>
      </c>
      <c r="AB1566">
        <f>SUMIFS(INDEX(Table_Index[],,MATCH(AB$12,Table_Index[#Headers],0)),
Table_Index[ID],$Q1566,Table_Index[year],$R1566)/COUNTIFS(Table_Index[Quarter],"&lt;&gt;''",Table_Index[ID],$Q1566,Table_Index[year],$R1566)</f>
        <v>1.340305E-2</v>
      </c>
      <c r="AC1566" s="24">
        <f t="shared" si="98"/>
        <v>1.000000075</v>
      </c>
      <c r="AD1566">
        <f>COUNTIFS(Table_Index[Quarter],"&lt;&gt;''",Table_Index[ID],$Q1566,Table_Index[year],$R1566)</f>
        <v>4</v>
      </c>
      <c r="AE1566" s="34">
        <f t="shared" si="99"/>
        <v>0.8412802073034219</v>
      </c>
    </row>
    <row r="1567" spans="1:31" x14ac:dyDescent="0.3">
      <c r="A1567">
        <v>9191</v>
      </c>
      <c r="B1567">
        <v>2010</v>
      </c>
      <c r="C1567">
        <v>4</v>
      </c>
      <c r="D1567">
        <v>9.9721699999999996E-2</v>
      </c>
      <c r="E1567">
        <v>4.4568400000000001E-2</v>
      </c>
      <c r="F1567">
        <v>9.8050399999999996E-2</v>
      </c>
      <c r="G1567">
        <v>0.16657430000000001</v>
      </c>
      <c r="H1567">
        <v>2.7718599999999999E-2</v>
      </c>
      <c r="I1567">
        <v>0.33426280000000003</v>
      </c>
      <c r="J1567">
        <v>0.1002788</v>
      </c>
      <c r="K1567">
        <v>1.2813400000000001E-2</v>
      </c>
      <c r="L1567">
        <v>0.1114209</v>
      </c>
      <c r="M1567">
        <v>4.5905E-3</v>
      </c>
      <c r="O1567" t="str">
        <f>Table_Index[[#This Row],[ID]]&amp;Table_Index[[#This Row],[year]]</f>
        <v>91912010</v>
      </c>
      <c r="P1567" t="str">
        <v>94312007</v>
      </c>
      <c r="Q1567" t="str">
        <f t="shared" si="96"/>
        <v>9431</v>
      </c>
      <c r="R1567" t="str">
        <f t="shared" si="97"/>
        <v>2007</v>
      </c>
      <c r="S1567">
        <f>SUMIFS(INDEX(Table_Index[],,MATCH(S$12,Table_Index[#Headers],0)),
Table_Index[ID],$Q1567,Table_Index[year],$R1567)/COUNTIFS(Table_Index[Quarter],"&lt;&gt;''",Table_Index[ID],$Q1567,Table_Index[year],$R1567)</f>
        <v>5.4590274999999994E-2</v>
      </c>
      <c r="T1567">
        <f>SUMIFS(INDEX(Table_Index[],,MATCH(T$12,Table_Index[#Headers],0)),
Table_Index[ID],$Q1567,Table_Index[year],$R1567)/COUNTIFS(Table_Index[Quarter],"&lt;&gt;''",Table_Index[ID],$Q1567,Table_Index[year],$R1567)</f>
        <v>6.8173575E-2</v>
      </c>
      <c r="U1567">
        <f>SUMIFS(INDEX(Table_Index[],,MATCH(U$12,Table_Index[#Headers],0)),
Table_Index[ID],$Q1567,Table_Index[year],$R1567)/COUNTIFS(Table_Index[Quarter],"&lt;&gt;''",Table_Index[ID],$Q1567,Table_Index[year],$R1567)</f>
        <v>0.12459102499999999</v>
      </c>
      <c r="V1567">
        <f>SUMIFS(INDEX(Table_Index[],,MATCH(V$12,Table_Index[#Headers],0)),
Table_Index[ID],$Q1567,Table_Index[year],$R1567)/COUNTIFS(Table_Index[Quarter],"&lt;&gt;''",Table_Index[ID],$Q1567,Table_Index[year],$R1567)</f>
        <v>0.27142834999999998</v>
      </c>
      <c r="W1567">
        <f>SUMIFS(INDEX(Table_Index[],,MATCH(W$12,Table_Index[#Headers],0)),
Table_Index[ID],$Q1567,Table_Index[year],$R1567)/COUNTIFS(Table_Index[Quarter],"&lt;&gt;''",Table_Index[ID],$Q1567,Table_Index[year],$R1567)</f>
        <v>0</v>
      </c>
      <c r="X1567">
        <f>SUMIFS(INDEX(Table_Index[],,MATCH(X$12,Table_Index[#Headers],0)),
Table_Index[ID],$Q1567,Table_Index[year],$R1567)/COUNTIFS(Table_Index[Quarter],"&lt;&gt;''",Table_Index[ID],$Q1567,Table_Index[year],$R1567)</f>
        <v>0.23375390000000001</v>
      </c>
      <c r="Y1567">
        <f>SUMIFS(INDEX(Table_Index[],,MATCH(Y$12,Table_Index[#Headers],0)),
Table_Index[ID],$Q1567,Table_Index[year],$R1567)/COUNTIFS(Table_Index[Quarter],"&lt;&gt;''",Table_Index[ID],$Q1567,Table_Index[year],$R1567)</f>
        <v>7.7093649999999986E-2</v>
      </c>
      <c r="Z1567">
        <f>SUMIFS(INDEX(Table_Index[],,MATCH(Z$12,Table_Index[#Headers],0)),
Table_Index[ID],$Q1567,Table_Index[year],$R1567)/COUNTIFS(Table_Index[Quarter],"&lt;&gt;''",Table_Index[ID],$Q1567,Table_Index[year],$R1567)</f>
        <v>8.0285949999999995E-2</v>
      </c>
      <c r="AA1567">
        <f>SUMIFS(INDEX(Table_Index[],,MATCH(AA$12,Table_Index[#Headers],0)),
Table_Index[ID],$Q1567,Table_Index[year],$R1567)/COUNTIFS(Table_Index[Quarter],"&lt;&gt;''",Table_Index[ID],$Q1567,Table_Index[year],$R1567)</f>
        <v>7.8316150000000001E-2</v>
      </c>
      <c r="AB1567">
        <f>SUMIFS(INDEX(Table_Index[],,MATCH(AB$12,Table_Index[#Headers],0)),
Table_Index[ID],$Q1567,Table_Index[year],$R1567)/COUNTIFS(Table_Index[Quarter],"&lt;&gt;''",Table_Index[ID],$Q1567,Table_Index[year],$R1567)</f>
        <v>1.1767049999999999E-2</v>
      </c>
      <c r="AC1567" s="24">
        <f t="shared" si="98"/>
        <v>0.99999992500000001</v>
      </c>
      <c r="AD1567">
        <f>COUNTIFS(Table_Index[Quarter],"&lt;&gt;''",Table_Index[ID],$Q1567,Table_Index[year],$R1567)</f>
        <v>4</v>
      </c>
      <c r="AE1567" s="34">
        <f t="shared" si="99"/>
        <v>0.8298739596334106</v>
      </c>
    </row>
    <row r="1568" spans="1:31" x14ac:dyDescent="0.3">
      <c r="A1568">
        <v>9191</v>
      </c>
      <c r="B1568">
        <v>2011</v>
      </c>
      <c r="C1568">
        <v>1</v>
      </c>
      <c r="D1568">
        <v>5.7654900000000002E-2</v>
      </c>
      <c r="E1568">
        <v>4.2328900000000003E-2</v>
      </c>
      <c r="F1568">
        <v>7.2980900000000001E-2</v>
      </c>
      <c r="G1568">
        <v>4.1051700000000003E-2</v>
      </c>
      <c r="H1568">
        <v>1.52348E-2</v>
      </c>
      <c r="I1568">
        <v>0.50356789999999996</v>
      </c>
      <c r="J1568">
        <v>0.1594632</v>
      </c>
      <c r="K1568">
        <v>3.8679900000000003E-2</v>
      </c>
      <c r="L1568">
        <v>6.3493300000000003E-2</v>
      </c>
      <c r="M1568">
        <v>5.5446000000000002E-3</v>
      </c>
      <c r="O1568" t="str">
        <f>Table_Index[[#This Row],[ID]]&amp;Table_Index[[#This Row],[year]]</f>
        <v>91912011</v>
      </c>
      <c r="P1568" t="str">
        <v>94312008</v>
      </c>
      <c r="Q1568" t="str">
        <f t="shared" si="96"/>
        <v>9431</v>
      </c>
      <c r="R1568" t="str">
        <f t="shared" si="97"/>
        <v>2008</v>
      </c>
      <c r="S1568">
        <f>SUMIFS(INDEX(Table_Index[],,MATCH(S$12,Table_Index[#Headers],0)),
Table_Index[ID],$Q1568,Table_Index[year],$R1568)/COUNTIFS(Table_Index[Quarter],"&lt;&gt;''",Table_Index[ID],$Q1568,Table_Index[year],$R1568)</f>
        <v>3.8419149999999999E-2</v>
      </c>
      <c r="T1568">
        <f>SUMIFS(INDEX(Table_Index[],,MATCH(T$12,Table_Index[#Headers],0)),
Table_Index[ID],$Q1568,Table_Index[year],$R1568)/COUNTIFS(Table_Index[Quarter],"&lt;&gt;''",Table_Index[ID],$Q1568,Table_Index[year],$R1568)</f>
        <v>8.9163924999999991E-2</v>
      </c>
      <c r="U1568">
        <f>SUMIFS(INDEX(Table_Index[],,MATCH(U$12,Table_Index[#Headers],0)),
Table_Index[ID],$Q1568,Table_Index[year],$R1568)/COUNTIFS(Table_Index[Quarter],"&lt;&gt;''",Table_Index[ID],$Q1568,Table_Index[year],$R1568)</f>
        <v>0.119940325</v>
      </c>
      <c r="V1568">
        <f>SUMIFS(INDEX(Table_Index[],,MATCH(V$12,Table_Index[#Headers],0)),
Table_Index[ID],$Q1568,Table_Index[year],$R1568)/COUNTIFS(Table_Index[Quarter],"&lt;&gt;''",Table_Index[ID],$Q1568,Table_Index[year],$R1568)</f>
        <v>0.20948612500000002</v>
      </c>
      <c r="W1568">
        <f>SUMIFS(INDEX(Table_Index[],,MATCH(W$12,Table_Index[#Headers],0)),
Table_Index[ID],$Q1568,Table_Index[year],$R1568)/COUNTIFS(Table_Index[Quarter],"&lt;&gt;''",Table_Index[ID],$Q1568,Table_Index[year],$R1568)</f>
        <v>5.162125E-3</v>
      </c>
      <c r="X1568">
        <f>SUMIFS(INDEX(Table_Index[],,MATCH(X$12,Table_Index[#Headers],0)),
Table_Index[ID],$Q1568,Table_Index[year],$R1568)/COUNTIFS(Table_Index[Quarter],"&lt;&gt;''",Table_Index[ID],$Q1568,Table_Index[year],$R1568)</f>
        <v>0.2894777</v>
      </c>
      <c r="Y1568">
        <f>SUMIFS(INDEX(Table_Index[],,MATCH(Y$12,Table_Index[#Headers],0)),
Table_Index[ID],$Q1568,Table_Index[year],$R1568)/COUNTIFS(Table_Index[Quarter],"&lt;&gt;''",Table_Index[ID],$Q1568,Table_Index[year],$R1568)</f>
        <v>8.1716875000000008E-2</v>
      </c>
      <c r="Z1568">
        <f>SUMIFS(INDEX(Table_Index[],,MATCH(Z$12,Table_Index[#Headers],0)),
Table_Index[ID],$Q1568,Table_Index[year],$R1568)/COUNTIFS(Table_Index[Quarter],"&lt;&gt;''",Table_Index[ID],$Q1568,Table_Index[year],$R1568)</f>
        <v>9.7188550000000012E-2</v>
      </c>
      <c r="AA1568">
        <f>SUMIFS(INDEX(Table_Index[],,MATCH(AA$12,Table_Index[#Headers],0)),
Table_Index[ID],$Q1568,Table_Index[year],$R1568)/COUNTIFS(Table_Index[Quarter],"&lt;&gt;''",Table_Index[ID],$Q1568,Table_Index[year],$R1568)</f>
        <v>6.3355275000000003E-2</v>
      </c>
      <c r="AB1568">
        <f>SUMIFS(INDEX(Table_Index[],,MATCH(AB$12,Table_Index[#Headers],0)),
Table_Index[ID],$Q1568,Table_Index[year],$R1568)/COUNTIFS(Table_Index[Quarter],"&lt;&gt;''",Table_Index[ID],$Q1568,Table_Index[year],$R1568)</f>
        <v>6.0900249999999998E-3</v>
      </c>
      <c r="AC1568" s="24">
        <f t="shared" si="98"/>
        <v>1.0000000750000002</v>
      </c>
      <c r="AD1568">
        <f>COUNTIFS(Table_Index[Quarter],"&lt;&gt;''",Table_Index[ID],$Q1568,Table_Index[year],$R1568)</f>
        <v>4</v>
      </c>
      <c r="AE1568" s="34">
        <f t="shared" si="99"/>
        <v>0.82830541774575062</v>
      </c>
    </row>
    <row r="1569" spans="1:31" x14ac:dyDescent="0.3">
      <c r="A1569">
        <v>9191</v>
      </c>
      <c r="B1569">
        <v>2011</v>
      </c>
      <c r="C1569">
        <v>2</v>
      </c>
      <c r="D1569">
        <v>6.4910200000000001E-2</v>
      </c>
      <c r="E1569">
        <v>6.9258799999999995E-2</v>
      </c>
      <c r="F1569">
        <v>8.6333699999999999E-2</v>
      </c>
      <c r="G1569">
        <v>0.21271660000000001</v>
      </c>
      <c r="H1569">
        <v>1.9984700000000001E-2</v>
      </c>
      <c r="I1569">
        <v>0.35972369999999998</v>
      </c>
      <c r="J1569">
        <v>8.0290299999999995E-2</v>
      </c>
      <c r="K1569">
        <v>2.0144499999999999E-2</v>
      </c>
      <c r="L1569">
        <v>8.2496700000000006E-2</v>
      </c>
      <c r="M1569">
        <v>4.1408E-3</v>
      </c>
      <c r="O1569" t="str">
        <f>Table_Index[[#This Row],[ID]]&amp;Table_Index[[#This Row],[year]]</f>
        <v>91912011</v>
      </c>
      <c r="P1569" t="str">
        <v>94312009</v>
      </c>
      <c r="Q1569" t="str">
        <f t="shared" si="96"/>
        <v>9431</v>
      </c>
      <c r="R1569" t="str">
        <f t="shared" si="97"/>
        <v>2009</v>
      </c>
      <c r="S1569">
        <f>SUMIFS(INDEX(Table_Index[],,MATCH(S$12,Table_Index[#Headers],0)),
Table_Index[ID],$Q1569,Table_Index[year],$R1569)/COUNTIFS(Table_Index[Quarter],"&lt;&gt;''",Table_Index[ID],$Q1569,Table_Index[year],$R1569)</f>
        <v>9.3856675000000001E-2</v>
      </c>
      <c r="T1569">
        <f>SUMIFS(INDEX(Table_Index[],,MATCH(T$12,Table_Index[#Headers],0)),
Table_Index[ID],$Q1569,Table_Index[year],$R1569)/COUNTIFS(Table_Index[Quarter],"&lt;&gt;''",Table_Index[ID],$Q1569,Table_Index[year],$R1569)</f>
        <v>0.22732639999999998</v>
      </c>
      <c r="U1569">
        <f>SUMIFS(INDEX(Table_Index[],,MATCH(U$12,Table_Index[#Headers],0)),
Table_Index[ID],$Q1569,Table_Index[year],$R1569)/COUNTIFS(Table_Index[Quarter],"&lt;&gt;''",Table_Index[ID],$Q1569,Table_Index[year],$R1569)</f>
        <v>5.4304599999999995E-2</v>
      </c>
      <c r="V1569">
        <f>SUMIFS(INDEX(Table_Index[],,MATCH(V$12,Table_Index[#Headers],0)),
Table_Index[ID],$Q1569,Table_Index[year],$R1569)/COUNTIFS(Table_Index[Quarter],"&lt;&gt;''",Table_Index[ID],$Q1569,Table_Index[year],$R1569)</f>
        <v>0.126665625</v>
      </c>
      <c r="W1569">
        <f>SUMIFS(INDEX(Table_Index[],,MATCH(W$12,Table_Index[#Headers],0)),
Table_Index[ID],$Q1569,Table_Index[year],$R1569)/COUNTIFS(Table_Index[Quarter],"&lt;&gt;''",Table_Index[ID],$Q1569,Table_Index[year],$R1569)</f>
        <v>2.5791700000000001E-2</v>
      </c>
      <c r="X1569">
        <f>SUMIFS(INDEX(Table_Index[],,MATCH(X$12,Table_Index[#Headers],0)),
Table_Index[ID],$Q1569,Table_Index[year],$R1569)/COUNTIFS(Table_Index[Quarter],"&lt;&gt;''",Table_Index[ID],$Q1569,Table_Index[year],$R1569)</f>
        <v>0.21289562500000001</v>
      </c>
      <c r="Y1569">
        <f>SUMIFS(INDEX(Table_Index[],,MATCH(Y$12,Table_Index[#Headers],0)),
Table_Index[ID],$Q1569,Table_Index[year],$R1569)/COUNTIFS(Table_Index[Quarter],"&lt;&gt;''",Table_Index[ID],$Q1569,Table_Index[year],$R1569)</f>
        <v>9.1049674999999997E-2</v>
      </c>
      <c r="Z1569">
        <f>SUMIFS(INDEX(Table_Index[],,MATCH(Z$12,Table_Index[#Headers],0)),
Table_Index[ID],$Q1569,Table_Index[year],$R1569)/COUNTIFS(Table_Index[Quarter],"&lt;&gt;''",Table_Index[ID],$Q1569,Table_Index[year],$R1569)</f>
        <v>6.7724350000000003E-2</v>
      </c>
      <c r="AA1569">
        <f>SUMIFS(INDEX(Table_Index[],,MATCH(AA$12,Table_Index[#Headers],0)),
Table_Index[ID],$Q1569,Table_Index[year],$R1569)/COUNTIFS(Table_Index[Quarter],"&lt;&gt;''",Table_Index[ID],$Q1569,Table_Index[year],$R1569)</f>
        <v>7.0075600000000002E-2</v>
      </c>
      <c r="AB1569">
        <f>SUMIFS(INDEX(Table_Index[],,MATCH(AB$12,Table_Index[#Headers],0)),
Table_Index[ID],$Q1569,Table_Index[year],$R1569)/COUNTIFS(Table_Index[Quarter],"&lt;&gt;''",Table_Index[ID],$Q1569,Table_Index[year],$R1569)</f>
        <v>3.0309750000000003E-2</v>
      </c>
      <c r="AC1569" s="24">
        <f t="shared" si="98"/>
        <v>1</v>
      </c>
      <c r="AD1569">
        <f>COUNTIFS(Table_Index[Quarter],"&lt;&gt;''",Table_Index[ID],$Q1569,Table_Index[year],$R1569)</f>
        <v>4</v>
      </c>
      <c r="AE1569" s="34">
        <f t="shared" si="99"/>
        <v>0.85582480178920251</v>
      </c>
    </row>
    <row r="1570" spans="1:31" x14ac:dyDescent="0.3">
      <c r="A1570">
        <v>9191</v>
      </c>
      <c r="B1570">
        <v>2011</v>
      </c>
      <c r="C1570">
        <v>3</v>
      </c>
      <c r="D1570">
        <v>2.5328300000000002E-2</v>
      </c>
      <c r="E1570">
        <v>4.4280199999999999E-2</v>
      </c>
      <c r="F1570">
        <v>0.10627259999999999</v>
      </c>
      <c r="G1570">
        <v>0.24867790000000001</v>
      </c>
      <c r="H1570">
        <v>1.1796299999999999E-2</v>
      </c>
      <c r="I1570">
        <v>0.31881779999999998</v>
      </c>
      <c r="J1570">
        <v>0.1091065</v>
      </c>
      <c r="K1570">
        <v>6.6597500000000004E-2</v>
      </c>
      <c r="L1570">
        <v>6.6100000000000006E-2</v>
      </c>
      <c r="M1570">
        <v>3.0228999999999998E-3</v>
      </c>
      <c r="O1570" t="str">
        <f>Table_Index[[#This Row],[ID]]&amp;Table_Index[[#This Row],[year]]</f>
        <v>91912011</v>
      </c>
      <c r="P1570" t="str">
        <v>94312010</v>
      </c>
      <c r="Q1570" t="str">
        <f t="shared" si="96"/>
        <v>9431</v>
      </c>
      <c r="R1570" t="str">
        <f t="shared" si="97"/>
        <v>2010</v>
      </c>
      <c r="S1570">
        <f>SUMIFS(INDEX(Table_Index[],,MATCH(S$12,Table_Index[#Headers],0)),
Table_Index[ID],$Q1570,Table_Index[year],$R1570)/COUNTIFS(Table_Index[Quarter],"&lt;&gt;''",Table_Index[ID],$Q1570,Table_Index[year],$R1570)</f>
        <v>4.8590000000000001E-2</v>
      </c>
      <c r="T1570">
        <f>SUMIFS(INDEX(Table_Index[],,MATCH(T$12,Table_Index[#Headers],0)),
Table_Index[ID],$Q1570,Table_Index[year],$R1570)/COUNTIFS(Table_Index[Quarter],"&lt;&gt;''",Table_Index[ID],$Q1570,Table_Index[year],$R1570)</f>
        <v>0.16762532500000002</v>
      </c>
      <c r="U1570">
        <f>SUMIFS(INDEX(Table_Index[],,MATCH(U$12,Table_Index[#Headers],0)),
Table_Index[ID],$Q1570,Table_Index[year],$R1570)/COUNTIFS(Table_Index[Quarter],"&lt;&gt;''",Table_Index[ID],$Q1570,Table_Index[year],$R1570)</f>
        <v>8.6850449999999996E-2</v>
      </c>
      <c r="V1570">
        <f>SUMIFS(INDEX(Table_Index[],,MATCH(V$12,Table_Index[#Headers],0)),
Table_Index[ID],$Q1570,Table_Index[year],$R1570)/COUNTIFS(Table_Index[Quarter],"&lt;&gt;''",Table_Index[ID],$Q1570,Table_Index[year],$R1570)</f>
        <v>0.22417797499999997</v>
      </c>
      <c r="W1570">
        <f>SUMIFS(INDEX(Table_Index[],,MATCH(W$12,Table_Index[#Headers],0)),
Table_Index[ID],$Q1570,Table_Index[year],$R1570)/COUNTIFS(Table_Index[Quarter],"&lt;&gt;''",Table_Index[ID],$Q1570,Table_Index[year],$R1570)</f>
        <v>3.5405025E-2</v>
      </c>
      <c r="X1570">
        <f>SUMIFS(INDEX(Table_Index[],,MATCH(X$12,Table_Index[#Headers],0)),
Table_Index[ID],$Q1570,Table_Index[year],$R1570)/COUNTIFS(Table_Index[Quarter],"&lt;&gt;''",Table_Index[ID],$Q1570,Table_Index[year],$R1570)</f>
        <v>7.2385625000000009E-2</v>
      </c>
      <c r="Y1570">
        <f>SUMIFS(INDEX(Table_Index[],,MATCH(Y$12,Table_Index[#Headers],0)),
Table_Index[ID],$Q1570,Table_Index[year],$R1570)/COUNTIFS(Table_Index[Quarter],"&lt;&gt;''",Table_Index[ID],$Q1570,Table_Index[year],$R1570)</f>
        <v>9.8243924999999996E-2</v>
      </c>
      <c r="Z1570">
        <f>SUMIFS(INDEX(Table_Index[],,MATCH(Z$12,Table_Index[#Headers],0)),
Table_Index[ID],$Q1570,Table_Index[year],$R1570)/COUNTIFS(Table_Index[Quarter],"&lt;&gt;''",Table_Index[ID],$Q1570,Table_Index[year],$R1570)</f>
        <v>0.1251167</v>
      </c>
      <c r="AA1570">
        <f>SUMIFS(INDEX(Table_Index[],,MATCH(AA$12,Table_Index[#Headers],0)),
Table_Index[ID],$Q1570,Table_Index[year],$R1570)/COUNTIFS(Table_Index[Quarter],"&lt;&gt;''",Table_Index[ID],$Q1570,Table_Index[year],$R1570)</f>
        <v>0.13378224999999999</v>
      </c>
      <c r="AB1570">
        <f>SUMIFS(INDEX(Table_Index[],,MATCH(AB$12,Table_Index[#Headers],0)),
Table_Index[ID],$Q1570,Table_Index[year],$R1570)/COUNTIFS(Table_Index[Quarter],"&lt;&gt;''",Table_Index[ID],$Q1570,Table_Index[year],$R1570)</f>
        <v>7.8227250000000009E-3</v>
      </c>
      <c r="AC1570" s="24">
        <f t="shared" si="98"/>
        <v>1</v>
      </c>
      <c r="AD1570">
        <f>COUNTIFS(Table_Index[Quarter],"&lt;&gt;''",Table_Index[ID],$Q1570,Table_Index[year],$R1570)</f>
        <v>4</v>
      </c>
      <c r="AE1570" s="34">
        <f t="shared" si="99"/>
        <v>0.86198385981666625</v>
      </c>
    </row>
    <row r="1571" spans="1:31" x14ac:dyDescent="0.3">
      <c r="A1571">
        <v>9191</v>
      </c>
      <c r="B1571">
        <v>2011</v>
      </c>
      <c r="C1571">
        <v>4</v>
      </c>
      <c r="D1571">
        <v>5.5026199999999997E-2</v>
      </c>
      <c r="E1571">
        <v>6.2538300000000005E-2</v>
      </c>
      <c r="F1571">
        <v>0.1191608</v>
      </c>
      <c r="G1571">
        <v>5.2819499999999998E-2</v>
      </c>
      <c r="H1571">
        <v>3.9055899999999998E-2</v>
      </c>
      <c r="I1571">
        <v>0.50596859999999999</v>
      </c>
      <c r="J1571">
        <v>7.6060100000000005E-2</v>
      </c>
      <c r="K1571">
        <v>1.9437599999999999E-2</v>
      </c>
      <c r="L1571">
        <v>6.6763799999999998E-2</v>
      </c>
      <c r="M1571">
        <v>3.1692000000000001E-3</v>
      </c>
      <c r="O1571" t="str">
        <f>Table_Index[[#This Row],[ID]]&amp;Table_Index[[#This Row],[year]]</f>
        <v>91912011</v>
      </c>
      <c r="P1571" t="str">
        <v>94312011</v>
      </c>
      <c r="Q1571" t="str">
        <f t="shared" si="96"/>
        <v>9431</v>
      </c>
      <c r="R1571" t="str">
        <f t="shared" si="97"/>
        <v>2011</v>
      </c>
      <c r="S1571">
        <f>SUMIFS(INDEX(Table_Index[],,MATCH(S$12,Table_Index[#Headers],0)),
Table_Index[ID],$Q1571,Table_Index[year],$R1571)/COUNTIFS(Table_Index[Quarter],"&lt;&gt;''",Table_Index[ID],$Q1571,Table_Index[year],$R1571)</f>
        <v>2.5295699999999997E-2</v>
      </c>
      <c r="T1571">
        <f>SUMIFS(INDEX(Table_Index[],,MATCH(T$12,Table_Index[#Headers],0)),
Table_Index[ID],$Q1571,Table_Index[year],$R1571)/COUNTIFS(Table_Index[Quarter],"&lt;&gt;''",Table_Index[ID],$Q1571,Table_Index[year],$R1571)</f>
        <v>6.5887400000000013E-2</v>
      </c>
      <c r="U1571">
        <f>SUMIFS(INDEX(Table_Index[],,MATCH(U$12,Table_Index[#Headers],0)),
Table_Index[ID],$Q1571,Table_Index[year],$R1571)/COUNTIFS(Table_Index[Quarter],"&lt;&gt;''",Table_Index[ID],$Q1571,Table_Index[year],$R1571)</f>
        <v>0.129147025</v>
      </c>
      <c r="V1571">
        <f>SUMIFS(INDEX(Table_Index[],,MATCH(V$12,Table_Index[#Headers],0)),
Table_Index[ID],$Q1571,Table_Index[year],$R1571)/COUNTIFS(Table_Index[Quarter],"&lt;&gt;''",Table_Index[ID],$Q1571,Table_Index[year],$R1571)</f>
        <v>0.22486325000000001</v>
      </c>
      <c r="W1571">
        <f>SUMIFS(INDEX(Table_Index[],,MATCH(W$12,Table_Index[#Headers],0)),
Table_Index[ID],$Q1571,Table_Index[year],$R1571)/COUNTIFS(Table_Index[Quarter],"&lt;&gt;''",Table_Index[ID],$Q1571,Table_Index[year],$R1571)</f>
        <v>2.5948699999999998E-2</v>
      </c>
      <c r="X1571">
        <f>SUMIFS(INDEX(Table_Index[],,MATCH(X$12,Table_Index[#Headers],0)),
Table_Index[ID],$Q1571,Table_Index[year],$R1571)/COUNTIFS(Table_Index[Quarter],"&lt;&gt;''",Table_Index[ID],$Q1571,Table_Index[year],$R1571)</f>
        <v>0.23472229999999999</v>
      </c>
      <c r="Y1571">
        <f>SUMIFS(INDEX(Table_Index[],,MATCH(Y$12,Table_Index[#Headers],0)),
Table_Index[ID],$Q1571,Table_Index[year],$R1571)/COUNTIFS(Table_Index[Quarter],"&lt;&gt;''",Table_Index[ID],$Q1571,Table_Index[year],$R1571)</f>
        <v>8.7232100000000007E-2</v>
      </c>
      <c r="Z1571">
        <f>SUMIFS(INDEX(Table_Index[],,MATCH(Z$12,Table_Index[#Headers],0)),
Table_Index[ID],$Q1571,Table_Index[year],$R1571)/COUNTIFS(Table_Index[Quarter],"&lt;&gt;''",Table_Index[ID],$Q1571,Table_Index[year],$R1571)</f>
        <v>8.5456149999999995E-2</v>
      </c>
      <c r="AA1571">
        <f>SUMIFS(INDEX(Table_Index[],,MATCH(AA$12,Table_Index[#Headers],0)),
Table_Index[ID],$Q1571,Table_Index[year],$R1571)/COUNTIFS(Table_Index[Quarter],"&lt;&gt;''",Table_Index[ID],$Q1571,Table_Index[year],$R1571)</f>
        <v>0.11563122499999999</v>
      </c>
      <c r="AB1571">
        <f>SUMIFS(INDEX(Table_Index[],,MATCH(AB$12,Table_Index[#Headers],0)),
Table_Index[ID],$Q1571,Table_Index[year],$R1571)/COUNTIFS(Table_Index[Quarter],"&lt;&gt;''",Table_Index[ID],$Q1571,Table_Index[year],$R1571)</f>
        <v>5.8161749999999998E-3</v>
      </c>
      <c r="AC1571" s="24">
        <f t="shared" si="98"/>
        <v>1.0000000250000001</v>
      </c>
      <c r="AD1571">
        <f>COUNTIFS(Table_Index[Quarter],"&lt;&gt;''",Table_Index[ID],$Q1571,Table_Index[year],$R1571)</f>
        <v>4</v>
      </c>
      <c r="AE1571" s="34">
        <f t="shared" si="99"/>
        <v>0.84369204873699311</v>
      </c>
    </row>
    <row r="1572" spans="1:31" x14ac:dyDescent="0.3">
      <c r="A1572">
        <v>9191</v>
      </c>
      <c r="B1572">
        <v>2012</v>
      </c>
      <c r="C1572">
        <v>1</v>
      </c>
      <c r="D1572">
        <v>2.3829199999999998E-2</v>
      </c>
      <c r="E1572">
        <v>0.15268480000000001</v>
      </c>
      <c r="F1572">
        <v>5.6345699999999999E-2</v>
      </c>
      <c r="G1572">
        <v>7.0322899999999994E-2</v>
      </c>
      <c r="H1572">
        <v>0.1036759</v>
      </c>
      <c r="I1572">
        <v>0.37509189999999998</v>
      </c>
      <c r="J1572">
        <v>0.1366783</v>
      </c>
      <c r="K1572">
        <v>2.1293400000000001E-2</v>
      </c>
      <c r="L1572">
        <v>5.4598500000000001E-2</v>
      </c>
      <c r="M1572">
        <v>5.4793000000000003E-3</v>
      </c>
      <c r="O1572" t="str">
        <f>Table_Index[[#This Row],[ID]]&amp;Table_Index[[#This Row],[year]]</f>
        <v>91912012</v>
      </c>
      <c r="P1572" t="str">
        <v>94312012</v>
      </c>
      <c r="Q1572" t="str">
        <f t="shared" si="96"/>
        <v>9431</v>
      </c>
      <c r="R1572" t="str">
        <f t="shared" si="97"/>
        <v>2012</v>
      </c>
      <c r="S1572">
        <f>SUMIFS(INDEX(Table_Index[],,MATCH(S$12,Table_Index[#Headers],0)),
Table_Index[ID],$Q1572,Table_Index[year],$R1572)/COUNTIFS(Table_Index[Quarter],"&lt;&gt;''",Table_Index[ID],$Q1572,Table_Index[year],$R1572)</f>
        <v>3.8773874999999999E-2</v>
      </c>
      <c r="T1572">
        <f>SUMIFS(INDEX(Table_Index[],,MATCH(T$12,Table_Index[#Headers],0)),
Table_Index[ID],$Q1572,Table_Index[year],$R1572)/COUNTIFS(Table_Index[Quarter],"&lt;&gt;''",Table_Index[ID],$Q1572,Table_Index[year],$R1572)</f>
        <v>0.15729552499999999</v>
      </c>
      <c r="U1572">
        <f>SUMIFS(INDEX(Table_Index[],,MATCH(U$12,Table_Index[#Headers],0)),
Table_Index[ID],$Q1572,Table_Index[year],$R1572)/COUNTIFS(Table_Index[Quarter],"&lt;&gt;''",Table_Index[ID],$Q1572,Table_Index[year],$R1572)</f>
        <v>9.0058324999999995E-2</v>
      </c>
      <c r="V1572">
        <f>SUMIFS(INDEX(Table_Index[],,MATCH(V$12,Table_Index[#Headers],0)),
Table_Index[ID],$Q1572,Table_Index[year],$R1572)/COUNTIFS(Table_Index[Quarter],"&lt;&gt;''",Table_Index[ID],$Q1572,Table_Index[year],$R1572)</f>
        <v>0.18935370000000001</v>
      </c>
      <c r="W1572">
        <f>SUMIFS(INDEX(Table_Index[],,MATCH(W$12,Table_Index[#Headers],0)),
Table_Index[ID],$Q1572,Table_Index[year],$R1572)/COUNTIFS(Table_Index[Quarter],"&lt;&gt;''",Table_Index[ID],$Q1572,Table_Index[year],$R1572)</f>
        <v>2.6782174999999998E-2</v>
      </c>
      <c r="X1572">
        <f>SUMIFS(INDEX(Table_Index[],,MATCH(X$12,Table_Index[#Headers],0)),
Table_Index[ID],$Q1572,Table_Index[year],$R1572)/COUNTIFS(Table_Index[Quarter],"&lt;&gt;''",Table_Index[ID],$Q1572,Table_Index[year],$R1572)</f>
        <v>0.21995657500000002</v>
      </c>
      <c r="Y1572">
        <f>SUMIFS(INDEX(Table_Index[],,MATCH(Y$12,Table_Index[#Headers],0)),
Table_Index[ID],$Q1572,Table_Index[year],$R1572)/COUNTIFS(Table_Index[Quarter],"&lt;&gt;''",Table_Index[ID],$Q1572,Table_Index[year],$R1572)</f>
        <v>0.130947275</v>
      </c>
      <c r="Z1572">
        <f>SUMIFS(INDEX(Table_Index[],,MATCH(Z$12,Table_Index[#Headers],0)),
Table_Index[ID],$Q1572,Table_Index[year],$R1572)/COUNTIFS(Table_Index[Quarter],"&lt;&gt;''",Table_Index[ID],$Q1572,Table_Index[year],$R1572)</f>
        <v>4.9990074999999995E-2</v>
      </c>
      <c r="AA1572">
        <f>SUMIFS(INDEX(Table_Index[],,MATCH(AA$12,Table_Index[#Headers],0)),
Table_Index[ID],$Q1572,Table_Index[year],$R1572)/COUNTIFS(Table_Index[Quarter],"&lt;&gt;''",Table_Index[ID],$Q1572,Table_Index[year],$R1572)</f>
        <v>8.6648375E-2</v>
      </c>
      <c r="AB1572">
        <f>SUMIFS(INDEX(Table_Index[],,MATCH(AB$12,Table_Index[#Headers],0)),
Table_Index[ID],$Q1572,Table_Index[year],$R1572)/COUNTIFS(Table_Index[Quarter],"&lt;&gt;''",Table_Index[ID],$Q1572,Table_Index[year],$R1572)</f>
        <v>1.019405E-2</v>
      </c>
      <c r="AC1572" s="24">
        <f t="shared" si="98"/>
        <v>0.99999994999999997</v>
      </c>
      <c r="AD1572">
        <f>COUNTIFS(Table_Index[Quarter],"&lt;&gt;''",Table_Index[ID],$Q1572,Table_Index[year],$R1572)</f>
        <v>4</v>
      </c>
      <c r="AE1572" s="34">
        <f t="shared" si="99"/>
        <v>0.85343314306952744</v>
      </c>
    </row>
    <row r="1573" spans="1:31" x14ac:dyDescent="0.3">
      <c r="A1573">
        <v>9191</v>
      </c>
      <c r="B1573">
        <v>2012</v>
      </c>
      <c r="C1573">
        <v>2</v>
      </c>
      <c r="D1573">
        <v>8.0977499999999994E-2</v>
      </c>
      <c r="E1573">
        <v>0.1530463</v>
      </c>
      <c r="F1573">
        <v>9.98227E-2</v>
      </c>
      <c r="G1573">
        <v>0.14946760000000001</v>
      </c>
      <c r="H1573">
        <v>2.768E-2</v>
      </c>
      <c r="I1573">
        <v>0.28781839999999997</v>
      </c>
      <c r="J1573">
        <v>7.6980000000000007E-2</v>
      </c>
      <c r="K1573">
        <v>1.9187900000000001E-2</v>
      </c>
      <c r="L1573">
        <v>0.100508</v>
      </c>
      <c r="M1573">
        <v>4.5113999999999996E-3</v>
      </c>
      <c r="O1573" t="str">
        <f>Table_Index[[#This Row],[ID]]&amp;Table_Index[[#This Row],[year]]</f>
        <v>91912012</v>
      </c>
      <c r="P1573" t="str">
        <v>94322003</v>
      </c>
      <c r="Q1573" t="str">
        <f t="shared" si="96"/>
        <v>9432</v>
      </c>
      <c r="R1573" t="str">
        <f t="shared" si="97"/>
        <v>2003</v>
      </c>
      <c r="S1573">
        <f>SUMIFS(INDEX(Table_Index[],,MATCH(S$12,Table_Index[#Headers],0)),
Table_Index[ID],$Q1573,Table_Index[year],$R1573)/COUNTIFS(Table_Index[Quarter],"&lt;&gt;''",Table_Index[ID],$Q1573,Table_Index[year],$R1573)</f>
        <v>0.37530377500000001</v>
      </c>
      <c r="T1573">
        <f>SUMIFS(INDEX(Table_Index[],,MATCH(T$12,Table_Index[#Headers],0)),
Table_Index[ID],$Q1573,Table_Index[year],$R1573)/COUNTIFS(Table_Index[Quarter],"&lt;&gt;''",Table_Index[ID],$Q1573,Table_Index[year],$R1573)</f>
        <v>9.8377224999999999E-2</v>
      </c>
      <c r="U1573">
        <f>SUMIFS(INDEX(Table_Index[],,MATCH(U$12,Table_Index[#Headers],0)),
Table_Index[ID],$Q1573,Table_Index[year],$R1573)/COUNTIFS(Table_Index[Quarter],"&lt;&gt;''",Table_Index[ID],$Q1573,Table_Index[year],$R1573)</f>
        <v>0.11903954999999999</v>
      </c>
      <c r="V1573">
        <f>SUMIFS(INDEX(Table_Index[],,MATCH(V$12,Table_Index[#Headers],0)),
Table_Index[ID],$Q1573,Table_Index[year],$R1573)/COUNTIFS(Table_Index[Quarter],"&lt;&gt;''",Table_Index[ID],$Q1573,Table_Index[year],$R1573)</f>
        <v>0.14010632499999998</v>
      </c>
      <c r="W1573">
        <f>SUMIFS(INDEX(Table_Index[],,MATCH(W$12,Table_Index[#Headers],0)),
Table_Index[ID],$Q1573,Table_Index[year],$R1573)/COUNTIFS(Table_Index[Quarter],"&lt;&gt;''",Table_Index[ID],$Q1573,Table_Index[year],$R1573)</f>
        <v>0</v>
      </c>
      <c r="X1573">
        <f>SUMIFS(INDEX(Table_Index[],,MATCH(X$12,Table_Index[#Headers],0)),
Table_Index[ID],$Q1573,Table_Index[year],$R1573)/COUNTIFS(Table_Index[Quarter],"&lt;&gt;''",Table_Index[ID],$Q1573,Table_Index[year],$R1573)</f>
        <v>0</v>
      </c>
      <c r="Y1573">
        <f>SUMIFS(INDEX(Table_Index[],,MATCH(Y$12,Table_Index[#Headers],0)),
Table_Index[ID],$Q1573,Table_Index[year],$R1573)/COUNTIFS(Table_Index[Quarter],"&lt;&gt;''",Table_Index[ID],$Q1573,Table_Index[year],$R1573)</f>
        <v>9.1624074999999999E-2</v>
      </c>
      <c r="Z1573">
        <f>SUMIFS(INDEX(Table_Index[],,MATCH(Z$12,Table_Index[#Headers],0)),
Table_Index[ID],$Q1573,Table_Index[year],$R1573)/COUNTIFS(Table_Index[Quarter],"&lt;&gt;''",Table_Index[ID],$Q1573,Table_Index[year],$R1573)</f>
        <v>6.8618675000000004E-2</v>
      </c>
      <c r="AA1573">
        <f>SUMIFS(INDEX(Table_Index[],,MATCH(AA$12,Table_Index[#Headers],0)),
Table_Index[ID],$Q1573,Table_Index[year],$R1573)/COUNTIFS(Table_Index[Quarter],"&lt;&gt;''",Table_Index[ID],$Q1573,Table_Index[year],$R1573)</f>
        <v>7.3300749999999998E-2</v>
      </c>
      <c r="AB1573">
        <f>SUMIFS(INDEX(Table_Index[],,MATCH(AB$12,Table_Index[#Headers],0)),
Table_Index[ID],$Q1573,Table_Index[year],$R1573)/COUNTIFS(Table_Index[Quarter],"&lt;&gt;''",Table_Index[ID],$Q1573,Table_Index[year],$R1573)</f>
        <v>3.3629624999999996E-2</v>
      </c>
      <c r="AC1573" s="24">
        <f t="shared" si="98"/>
        <v>1</v>
      </c>
      <c r="AD1573">
        <f>COUNTIFS(Table_Index[Quarter],"&lt;&gt;''",Table_Index[ID],$Q1573,Table_Index[year],$R1573)</f>
        <v>4</v>
      </c>
      <c r="AE1573" s="34">
        <f t="shared" si="99"/>
        <v>0.79606135599627625</v>
      </c>
    </row>
    <row r="1574" spans="1:31" x14ac:dyDescent="0.3">
      <c r="A1574">
        <v>9191</v>
      </c>
      <c r="B1574">
        <v>2012</v>
      </c>
      <c r="C1574">
        <v>3</v>
      </c>
      <c r="D1574">
        <v>4.3133199999999997E-2</v>
      </c>
      <c r="E1574">
        <v>9.1893799999999998E-2</v>
      </c>
      <c r="F1574">
        <v>0.1062522</v>
      </c>
      <c r="G1574">
        <v>0.2506195</v>
      </c>
      <c r="H1574">
        <v>5.7095800000000002E-2</v>
      </c>
      <c r="I1574">
        <v>0.2506195</v>
      </c>
      <c r="J1574">
        <v>6.8920400000000007E-2</v>
      </c>
      <c r="K1574">
        <v>2.5062000000000001E-2</v>
      </c>
      <c r="L1574">
        <v>0.1012921</v>
      </c>
      <c r="M1574">
        <v>5.1116E-3</v>
      </c>
      <c r="O1574" t="str">
        <f>Table_Index[[#This Row],[ID]]&amp;Table_Index[[#This Row],[year]]</f>
        <v>91912012</v>
      </c>
      <c r="P1574" t="str">
        <v>94322004</v>
      </c>
      <c r="Q1574" t="str">
        <f t="shared" si="96"/>
        <v>9432</v>
      </c>
      <c r="R1574" t="str">
        <f t="shared" si="97"/>
        <v>2004</v>
      </c>
      <c r="S1574">
        <f>SUMIFS(INDEX(Table_Index[],,MATCH(S$12,Table_Index[#Headers],0)),
Table_Index[ID],$Q1574,Table_Index[year],$R1574)/COUNTIFS(Table_Index[Quarter],"&lt;&gt;''",Table_Index[ID],$Q1574,Table_Index[year],$R1574)</f>
        <v>0.104098225</v>
      </c>
      <c r="T1574">
        <f>SUMIFS(INDEX(Table_Index[],,MATCH(T$12,Table_Index[#Headers],0)),
Table_Index[ID],$Q1574,Table_Index[year],$R1574)/COUNTIFS(Table_Index[Quarter],"&lt;&gt;''",Table_Index[ID],$Q1574,Table_Index[year],$R1574)</f>
        <v>6.6229800000000005E-2</v>
      </c>
      <c r="U1574">
        <f>SUMIFS(INDEX(Table_Index[],,MATCH(U$12,Table_Index[#Headers],0)),
Table_Index[ID],$Q1574,Table_Index[year],$R1574)/COUNTIFS(Table_Index[Quarter],"&lt;&gt;''",Table_Index[ID],$Q1574,Table_Index[year],$R1574)</f>
        <v>0.13929944999999999</v>
      </c>
      <c r="V1574">
        <f>SUMIFS(INDEX(Table_Index[],,MATCH(V$12,Table_Index[#Headers],0)),
Table_Index[ID],$Q1574,Table_Index[year],$R1574)/COUNTIFS(Table_Index[Quarter],"&lt;&gt;''",Table_Index[ID],$Q1574,Table_Index[year],$R1574)</f>
        <v>0.16640897500000001</v>
      </c>
      <c r="W1574">
        <f>SUMIFS(INDEX(Table_Index[],,MATCH(W$12,Table_Index[#Headers],0)),
Table_Index[ID],$Q1574,Table_Index[year],$R1574)/COUNTIFS(Table_Index[Quarter],"&lt;&gt;''",Table_Index[ID],$Q1574,Table_Index[year],$R1574)</f>
        <v>2.1610150000000002E-2</v>
      </c>
      <c r="X1574">
        <f>SUMIFS(INDEX(Table_Index[],,MATCH(X$12,Table_Index[#Headers],0)),
Table_Index[ID],$Q1574,Table_Index[year],$R1574)/COUNTIFS(Table_Index[Quarter],"&lt;&gt;''",Table_Index[ID],$Q1574,Table_Index[year],$R1574)</f>
        <v>5.0890575E-2</v>
      </c>
      <c r="Y1574">
        <f>SUMIFS(INDEX(Table_Index[],,MATCH(Y$12,Table_Index[#Headers],0)),
Table_Index[ID],$Q1574,Table_Index[year],$R1574)/COUNTIFS(Table_Index[Quarter],"&lt;&gt;''",Table_Index[ID],$Q1574,Table_Index[year],$R1574)</f>
        <v>1.9268650000000002E-2</v>
      </c>
      <c r="Z1574">
        <f>SUMIFS(INDEX(Table_Index[],,MATCH(Z$12,Table_Index[#Headers],0)),
Table_Index[ID],$Q1574,Table_Index[year],$R1574)/COUNTIFS(Table_Index[Quarter],"&lt;&gt;''",Table_Index[ID],$Q1574,Table_Index[year],$R1574)</f>
        <v>0.3261618</v>
      </c>
      <c r="AA1574">
        <f>SUMIFS(INDEX(Table_Index[],,MATCH(AA$12,Table_Index[#Headers],0)),
Table_Index[ID],$Q1574,Table_Index[year],$R1574)/COUNTIFS(Table_Index[Quarter],"&lt;&gt;''",Table_Index[ID],$Q1574,Table_Index[year],$R1574)</f>
        <v>7.6628500000000002E-2</v>
      </c>
      <c r="AB1574">
        <f>SUMIFS(INDEX(Table_Index[],,MATCH(AB$12,Table_Index[#Headers],0)),
Table_Index[ID],$Q1574,Table_Index[year],$R1574)/COUNTIFS(Table_Index[Quarter],"&lt;&gt;''",Table_Index[ID],$Q1574,Table_Index[year],$R1574)</f>
        <v>2.9403925000000001E-2</v>
      </c>
      <c r="AC1574" s="24">
        <f t="shared" si="98"/>
        <v>1.0000000499999999</v>
      </c>
      <c r="AD1574">
        <f>COUNTIFS(Table_Index[Quarter],"&lt;&gt;''",Table_Index[ID],$Q1574,Table_Index[year],$R1574)</f>
        <v>4</v>
      </c>
      <c r="AE1574" s="34">
        <f t="shared" si="99"/>
        <v>0.82113472173638502</v>
      </c>
    </row>
    <row r="1575" spans="1:31" x14ac:dyDescent="0.3">
      <c r="A1575">
        <v>9191</v>
      </c>
      <c r="B1575">
        <v>2012</v>
      </c>
      <c r="C1575">
        <v>4</v>
      </c>
      <c r="D1575">
        <v>5.6905200000000003E-2</v>
      </c>
      <c r="E1575">
        <v>0.15540680000000001</v>
      </c>
      <c r="F1575">
        <v>0.10669720000000001</v>
      </c>
      <c r="G1575">
        <v>0.12966030000000001</v>
      </c>
      <c r="H1575">
        <v>2.5035200000000001E-2</v>
      </c>
      <c r="I1575">
        <v>0.33400859999999999</v>
      </c>
      <c r="J1575">
        <v>8.7213399999999996E-2</v>
      </c>
      <c r="K1575">
        <v>2.1339400000000001E-2</v>
      </c>
      <c r="L1575">
        <v>7.9559000000000005E-2</v>
      </c>
      <c r="M1575">
        <v>4.1751000000000002E-3</v>
      </c>
      <c r="O1575" t="str">
        <f>Table_Index[[#This Row],[ID]]&amp;Table_Index[[#This Row],[year]]</f>
        <v>91912012</v>
      </c>
      <c r="P1575" t="str">
        <v>94322005</v>
      </c>
      <c r="Q1575" t="str">
        <f t="shared" si="96"/>
        <v>9432</v>
      </c>
      <c r="R1575" t="str">
        <f t="shared" si="97"/>
        <v>2005</v>
      </c>
      <c r="S1575">
        <f>SUMIFS(INDEX(Table_Index[],,MATCH(S$12,Table_Index[#Headers],0)),
Table_Index[ID],$Q1575,Table_Index[year],$R1575)/COUNTIFS(Table_Index[Quarter],"&lt;&gt;''",Table_Index[ID],$Q1575,Table_Index[year],$R1575)</f>
        <v>2.83688E-2</v>
      </c>
      <c r="T1575">
        <f>SUMIFS(INDEX(Table_Index[],,MATCH(T$12,Table_Index[#Headers],0)),
Table_Index[ID],$Q1575,Table_Index[year],$R1575)/COUNTIFS(Table_Index[Quarter],"&lt;&gt;''",Table_Index[ID],$Q1575,Table_Index[year],$R1575)</f>
        <v>0.13070083333333335</v>
      </c>
      <c r="U1575">
        <f>SUMIFS(INDEX(Table_Index[],,MATCH(U$12,Table_Index[#Headers],0)),
Table_Index[ID],$Q1575,Table_Index[year],$R1575)/COUNTIFS(Table_Index[Quarter],"&lt;&gt;''",Table_Index[ID],$Q1575,Table_Index[year],$R1575)</f>
        <v>0.10353066666666666</v>
      </c>
      <c r="V1575">
        <f>SUMIFS(INDEX(Table_Index[],,MATCH(V$12,Table_Index[#Headers],0)),
Table_Index[ID],$Q1575,Table_Index[year],$R1575)/COUNTIFS(Table_Index[Quarter],"&lt;&gt;''",Table_Index[ID],$Q1575,Table_Index[year],$R1575)</f>
        <v>0.18767736666666668</v>
      </c>
      <c r="W1575">
        <f>SUMIFS(INDEX(Table_Index[],,MATCH(W$12,Table_Index[#Headers],0)),
Table_Index[ID],$Q1575,Table_Index[year],$R1575)/COUNTIFS(Table_Index[Quarter],"&lt;&gt;''",Table_Index[ID],$Q1575,Table_Index[year],$R1575)</f>
        <v>6.7040333333333339E-3</v>
      </c>
      <c r="X1575">
        <f>SUMIFS(INDEX(Table_Index[],,MATCH(X$12,Table_Index[#Headers],0)),
Table_Index[ID],$Q1575,Table_Index[year],$R1575)/COUNTIFS(Table_Index[Quarter],"&lt;&gt;''",Table_Index[ID],$Q1575,Table_Index[year],$R1575)</f>
        <v>0.16806589999999999</v>
      </c>
      <c r="Y1575">
        <f>SUMIFS(INDEX(Table_Index[],,MATCH(Y$12,Table_Index[#Headers],0)),
Table_Index[ID],$Q1575,Table_Index[year],$R1575)/COUNTIFS(Table_Index[Quarter],"&lt;&gt;''",Table_Index[ID],$Q1575,Table_Index[year],$R1575)</f>
        <v>0.1314969</v>
      </c>
      <c r="Z1575">
        <f>SUMIFS(INDEX(Table_Index[],,MATCH(Z$12,Table_Index[#Headers],0)),
Table_Index[ID],$Q1575,Table_Index[year],$R1575)/COUNTIFS(Table_Index[Quarter],"&lt;&gt;''",Table_Index[ID],$Q1575,Table_Index[year],$R1575)</f>
        <v>8.1562466666666666E-2</v>
      </c>
      <c r="AA1575">
        <f>SUMIFS(INDEX(Table_Index[],,MATCH(AA$12,Table_Index[#Headers],0)),
Table_Index[ID],$Q1575,Table_Index[year],$R1575)/COUNTIFS(Table_Index[Quarter],"&lt;&gt;''",Table_Index[ID],$Q1575,Table_Index[year],$R1575)</f>
        <v>0.15117303333333332</v>
      </c>
      <c r="AB1575">
        <f>SUMIFS(INDEX(Table_Index[],,MATCH(AB$12,Table_Index[#Headers],0)),
Table_Index[ID],$Q1575,Table_Index[year],$R1575)/COUNTIFS(Table_Index[Quarter],"&lt;&gt;''",Table_Index[ID],$Q1575,Table_Index[year],$R1575)</f>
        <v>1.0720033333333332E-2</v>
      </c>
      <c r="AC1575" s="24">
        <f t="shared" si="98"/>
        <v>1.0000000333333334</v>
      </c>
      <c r="AD1575">
        <f>COUNTIFS(Table_Index[Quarter],"&lt;&gt;''",Table_Index[ID],$Q1575,Table_Index[year],$R1575)</f>
        <v>3</v>
      </c>
      <c r="AE1575" s="34">
        <f t="shared" si="99"/>
        <v>0.8609679438471789</v>
      </c>
    </row>
    <row r="1576" spans="1:31" x14ac:dyDescent="0.3">
      <c r="A1576">
        <v>9192</v>
      </c>
      <c r="B1576">
        <v>2003</v>
      </c>
      <c r="C1576">
        <v>1</v>
      </c>
      <c r="D1576">
        <v>0.25032260000000001</v>
      </c>
      <c r="E1576">
        <v>7.7419299999999996E-2</v>
      </c>
      <c r="F1576">
        <v>0.1548387</v>
      </c>
      <c r="G1576">
        <v>0</v>
      </c>
      <c r="H1576">
        <v>0</v>
      </c>
      <c r="I1576">
        <v>0.25806449999999997</v>
      </c>
      <c r="J1576">
        <v>5.6774199999999997E-2</v>
      </c>
      <c r="K1576">
        <v>3.87097E-2</v>
      </c>
      <c r="L1576">
        <v>0.1548387</v>
      </c>
      <c r="M1576">
        <v>9.0323000000000001E-3</v>
      </c>
      <c r="O1576" t="str">
        <f>Table_Index[[#This Row],[ID]]&amp;Table_Index[[#This Row],[year]]</f>
        <v>91922003</v>
      </c>
      <c r="P1576" t="str">
        <v>94332003</v>
      </c>
      <c r="Q1576" t="str">
        <f t="shared" si="96"/>
        <v>9433</v>
      </c>
      <c r="R1576" t="str">
        <f t="shared" si="97"/>
        <v>2003</v>
      </c>
      <c r="S1576">
        <f>SUMIFS(INDEX(Table_Index[],,MATCH(S$12,Table_Index[#Headers],0)),
Table_Index[ID],$Q1576,Table_Index[year],$R1576)/COUNTIFS(Table_Index[Quarter],"&lt;&gt;''",Table_Index[ID],$Q1576,Table_Index[year],$R1576)</f>
        <v>6.2698725000000011E-2</v>
      </c>
      <c r="T1576">
        <f>SUMIFS(INDEX(Table_Index[],,MATCH(T$12,Table_Index[#Headers],0)),
Table_Index[ID],$Q1576,Table_Index[year],$R1576)/COUNTIFS(Table_Index[Quarter],"&lt;&gt;''",Table_Index[ID],$Q1576,Table_Index[year],$R1576)</f>
        <v>7.1226075E-2</v>
      </c>
      <c r="U1576">
        <f>SUMIFS(INDEX(Table_Index[],,MATCH(U$12,Table_Index[#Headers],0)),
Table_Index[ID],$Q1576,Table_Index[year],$R1576)/COUNTIFS(Table_Index[Quarter],"&lt;&gt;''",Table_Index[ID],$Q1576,Table_Index[year],$R1576)</f>
        <v>9.2567399999999994E-2</v>
      </c>
      <c r="V1576">
        <f>SUMIFS(INDEX(Table_Index[],,MATCH(V$12,Table_Index[#Headers],0)),
Table_Index[ID],$Q1576,Table_Index[year],$R1576)/COUNTIFS(Table_Index[Quarter],"&lt;&gt;''",Table_Index[ID],$Q1576,Table_Index[year],$R1576)</f>
        <v>5.7653925000000002E-2</v>
      </c>
      <c r="W1576">
        <f>SUMIFS(INDEX(Table_Index[],,MATCH(W$12,Table_Index[#Headers],0)),
Table_Index[ID],$Q1576,Table_Index[year],$R1576)/COUNTIFS(Table_Index[Quarter],"&lt;&gt;''",Table_Index[ID],$Q1576,Table_Index[year],$R1576)</f>
        <v>2.6174625000000003E-2</v>
      </c>
      <c r="X1576">
        <f>SUMIFS(INDEX(Table_Index[],,MATCH(X$12,Table_Index[#Headers],0)),
Table_Index[ID],$Q1576,Table_Index[year],$R1576)/COUNTIFS(Table_Index[Quarter],"&lt;&gt;''",Table_Index[ID],$Q1576,Table_Index[year],$R1576)</f>
        <v>0.23036847499999999</v>
      </c>
      <c r="Y1576">
        <f>SUMIFS(INDEX(Table_Index[],,MATCH(Y$12,Table_Index[#Headers],0)),
Table_Index[ID],$Q1576,Table_Index[year],$R1576)/COUNTIFS(Table_Index[Quarter],"&lt;&gt;''",Table_Index[ID],$Q1576,Table_Index[year],$R1576)</f>
        <v>1.9361000000000001E-3</v>
      </c>
      <c r="Z1576">
        <f>SUMIFS(INDEX(Table_Index[],,MATCH(Z$12,Table_Index[#Headers],0)),
Table_Index[ID],$Q1576,Table_Index[year],$R1576)/COUNTIFS(Table_Index[Quarter],"&lt;&gt;''",Table_Index[ID],$Q1576,Table_Index[year],$R1576)</f>
        <v>0.29803507499999998</v>
      </c>
      <c r="AA1576">
        <f>SUMIFS(INDEX(Table_Index[],,MATCH(AA$12,Table_Index[#Headers],0)),
Table_Index[ID],$Q1576,Table_Index[year],$R1576)/COUNTIFS(Table_Index[Quarter],"&lt;&gt;''",Table_Index[ID],$Q1576,Table_Index[year],$R1576)</f>
        <v>0.14802155</v>
      </c>
      <c r="AB1576">
        <f>SUMIFS(INDEX(Table_Index[],,MATCH(AB$12,Table_Index[#Headers],0)),
Table_Index[ID],$Q1576,Table_Index[year],$R1576)/COUNTIFS(Table_Index[Quarter],"&lt;&gt;''",Table_Index[ID],$Q1576,Table_Index[year],$R1576)</f>
        <v>1.1318E-2</v>
      </c>
      <c r="AC1576" s="24">
        <f t="shared" si="98"/>
        <v>0.99999994999999997</v>
      </c>
      <c r="AD1576">
        <f>COUNTIFS(Table_Index[Quarter],"&lt;&gt;''",Table_Index[ID],$Q1576,Table_Index[year],$R1576)</f>
        <v>4</v>
      </c>
      <c r="AE1576" s="34">
        <f t="shared" si="99"/>
        <v>0.8144811414432187</v>
      </c>
    </row>
    <row r="1577" spans="1:31" x14ac:dyDescent="0.3">
      <c r="A1577">
        <v>9192</v>
      </c>
      <c r="B1577">
        <v>2003</v>
      </c>
      <c r="C1577">
        <v>2</v>
      </c>
      <c r="D1577">
        <v>0.21619079999999999</v>
      </c>
      <c r="E1577">
        <v>2.5601499999999999E-2</v>
      </c>
      <c r="F1577">
        <v>8.5338499999999998E-2</v>
      </c>
      <c r="G1577">
        <v>0.29015089999999999</v>
      </c>
      <c r="H1577">
        <v>0</v>
      </c>
      <c r="I1577">
        <v>0.2026789</v>
      </c>
      <c r="J1577">
        <v>8.5455799999999998E-2</v>
      </c>
      <c r="K1577">
        <v>2.9868499999999999E-2</v>
      </c>
      <c r="L1577">
        <v>4.2669199999999997E-2</v>
      </c>
      <c r="M1577">
        <v>2.2045800000000001E-2</v>
      </c>
      <c r="O1577" t="str">
        <f>Table_Index[[#This Row],[ID]]&amp;Table_Index[[#This Row],[year]]</f>
        <v>91922003</v>
      </c>
      <c r="P1577" t="str">
        <v>94342003</v>
      </c>
      <c r="Q1577" t="str">
        <f t="shared" si="96"/>
        <v>9434</v>
      </c>
      <c r="R1577" t="str">
        <f t="shared" si="97"/>
        <v>2003</v>
      </c>
      <c r="S1577">
        <f>SUMIFS(INDEX(Table_Index[],,MATCH(S$12,Table_Index[#Headers],0)),
Table_Index[ID],$Q1577,Table_Index[year],$R1577)/COUNTIFS(Table_Index[Quarter],"&lt;&gt;''",Table_Index[ID],$Q1577,Table_Index[year],$R1577)</f>
        <v>0.21027732500000001</v>
      </c>
      <c r="T1577">
        <f>SUMIFS(INDEX(Table_Index[],,MATCH(T$12,Table_Index[#Headers],0)),
Table_Index[ID],$Q1577,Table_Index[year],$R1577)/COUNTIFS(Table_Index[Quarter],"&lt;&gt;''",Table_Index[ID],$Q1577,Table_Index[year],$R1577)</f>
        <v>4.7577225000000001E-2</v>
      </c>
      <c r="U1577">
        <f>SUMIFS(INDEX(Table_Index[],,MATCH(U$12,Table_Index[#Headers],0)),
Table_Index[ID],$Q1577,Table_Index[year],$R1577)/COUNTIFS(Table_Index[Quarter],"&lt;&gt;''",Table_Index[ID],$Q1577,Table_Index[year],$R1577)</f>
        <v>0.11329034999999998</v>
      </c>
      <c r="V1577">
        <f>SUMIFS(INDEX(Table_Index[],,MATCH(V$12,Table_Index[#Headers],0)),
Table_Index[ID],$Q1577,Table_Index[year],$R1577)/COUNTIFS(Table_Index[Quarter],"&lt;&gt;''",Table_Index[ID],$Q1577,Table_Index[year],$R1577)</f>
        <v>0.15354090000000001</v>
      </c>
      <c r="W1577">
        <f>SUMIFS(INDEX(Table_Index[],,MATCH(W$12,Table_Index[#Headers],0)),
Table_Index[ID],$Q1577,Table_Index[year],$R1577)/COUNTIFS(Table_Index[Quarter],"&lt;&gt;''",Table_Index[ID],$Q1577,Table_Index[year],$R1577)</f>
        <v>4.2971300000000004E-2</v>
      </c>
      <c r="X1577">
        <f>SUMIFS(INDEX(Table_Index[],,MATCH(X$12,Table_Index[#Headers],0)),
Table_Index[ID],$Q1577,Table_Index[year],$R1577)/COUNTIFS(Table_Index[Quarter],"&lt;&gt;''",Table_Index[ID],$Q1577,Table_Index[year],$R1577)</f>
        <v>9.5351599999999995E-2</v>
      </c>
      <c r="Y1577">
        <f>SUMIFS(INDEX(Table_Index[],,MATCH(Y$12,Table_Index[#Headers],0)),
Table_Index[ID],$Q1577,Table_Index[year],$R1577)/COUNTIFS(Table_Index[Quarter],"&lt;&gt;''",Table_Index[ID],$Q1577,Table_Index[year],$R1577)</f>
        <v>0.12423234999999999</v>
      </c>
      <c r="Z1577">
        <f>SUMIFS(INDEX(Table_Index[],,MATCH(Z$12,Table_Index[#Headers],0)),
Table_Index[ID],$Q1577,Table_Index[year],$R1577)/COUNTIFS(Table_Index[Quarter],"&lt;&gt;''",Table_Index[ID],$Q1577,Table_Index[year],$R1577)</f>
        <v>0.11459315</v>
      </c>
      <c r="AA1577">
        <f>SUMIFS(INDEX(Table_Index[],,MATCH(AA$12,Table_Index[#Headers],0)),
Table_Index[ID],$Q1577,Table_Index[year],$R1577)/COUNTIFS(Table_Index[Quarter],"&lt;&gt;''",Table_Index[ID],$Q1577,Table_Index[year],$R1577)</f>
        <v>8.2450200000000001E-2</v>
      </c>
      <c r="AB1577">
        <f>SUMIFS(INDEX(Table_Index[],,MATCH(AB$12,Table_Index[#Headers],0)),
Table_Index[ID],$Q1577,Table_Index[year],$R1577)/COUNTIFS(Table_Index[Quarter],"&lt;&gt;''",Table_Index[ID],$Q1577,Table_Index[year],$R1577)</f>
        <v>1.5715549999999998E-2</v>
      </c>
      <c r="AC1577" s="24">
        <f t="shared" si="98"/>
        <v>0.99999995000000008</v>
      </c>
      <c r="AD1577">
        <f>COUNTIFS(Table_Index[Quarter],"&lt;&gt;''",Table_Index[ID],$Q1577,Table_Index[year],$R1577)</f>
        <v>4</v>
      </c>
      <c r="AE1577" s="34">
        <f t="shared" si="99"/>
        <v>0.87056160182467379</v>
      </c>
    </row>
    <row r="1578" spans="1:31" x14ac:dyDescent="0.3">
      <c r="A1578">
        <v>9192</v>
      </c>
      <c r="B1578">
        <v>2003</v>
      </c>
      <c r="C1578">
        <v>3</v>
      </c>
      <c r="D1578">
        <v>0.3608248</v>
      </c>
      <c r="E1578">
        <v>0</v>
      </c>
      <c r="F1578">
        <v>0.14432990000000001</v>
      </c>
      <c r="G1578">
        <v>3.43643E-2</v>
      </c>
      <c r="H1578">
        <v>0.1168385</v>
      </c>
      <c r="I1578">
        <v>0</v>
      </c>
      <c r="J1578">
        <v>0</v>
      </c>
      <c r="K1578">
        <v>5.1546399999999999E-2</v>
      </c>
      <c r="L1578">
        <v>0.27491409999999999</v>
      </c>
      <c r="M1578">
        <v>1.7182099999999999E-2</v>
      </c>
      <c r="O1578" t="str">
        <f>Table_Index[[#This Row],[ID]]&amp;Table_Index[[#This Row],[year]]</f>
        <v>91922003</v>
      </c>
      <c r="P1578" t="str">
        <v>94352003</v>
      </c>
      <c r="Q1578" t="str">
        <f t="shared" si="96"/>
        <v>9435</v>
      </c>
      <c r="R1578" t="str">
        <f t="shared" si="97"/>
        <v>2003</v>
      </c>
      <c r="S1578">
        <f>SUMIFS(INDEX(Table_Index[],,MATCH(S$12,Table_Index[#Headers],0)),
Table_Index[ID],$Q1578,Table_Index[year],$R1578)/COUNTIFS(Table_Index[Quarter],"&lt;&gt;''",Table_Index[ID],$Q1578,Table_Index[year],$R1578)</f>
        <v>0.10402264999999999</v>
      </c>
      <c r="T1578">
        <f>SUMIFS(INDEX(Table_Index[],,MATCH(T$12,Table_Index[#Headers],0)),
Table_Index[ID],$Q1578,Table_Index[year],$R1578)/COUNTIFS(Table_Index[Quarter],"&lt;&gt;''",Table_Index[ID],$Q1578,Table_Index[year],$R1578)</f>
        <v>2.6593575000000001E-2</v>
      </c>
      <c r="U1578">
        <f>SUMIFS(INDEX(Table_Index[],,MATCH(U$12,Table_Index[#Headers],0)),
Table_Index[ID],$Q1578,Table_Index[year],$R1578)/COUNTIFS(Table_Index[Quarter],"&lt;&gt;''",Table_Index[ID],$Q1578,Table_Index[year],$R1578)</f>
        <v>0.12030327499999999</v>
      </c>
      <c r="V1578">
        <f>SUMIFS(INDEX(Table_Index[],,MATCH(V$12,Table_Index[#Headers],0)),
Table_Index[ID],$Q1578,Table_Index[year],$R1578)/COUNTIFS(Table_Index[Quarter],"&lt;&gt;''",Table_Index[ID],$Q1578,Table_Index[year],$R1578)</f>
        <v>0.10805247500000001</v>
      </c>
      <c r="W1578">
        <f>SUMIFS(INDEX(Table_Index[],,MATCH(W$12,Table_Index[#Headers],0)),
Table_Index[ID],$Q1578,Table_Index[year],$R1578)/COUNTIFS(Table_Index[Quarter],"&lt;&gt;''",Table_Index[ID],$Q1578,Table_Index[year],$R1578)</f>
        <v>2.9377500000000001E-2</v>
      </c>
      <c r="X1578">
        <f>SUMIFS(INDEX(Table_Index[],,MATCH(X$12,Table_Index[#Headers],0)),
Table_Index[ID],$Q1578,Table_Index[year],$R1578)/COUNTIFS(Table_Index[Quarter],"&lt;&gt;''",Table_Index[ID],$Q1578,Table_Index[year],$R1578)</f>
        <v>0.20641314999999999</v>
      </c>
      <c r="Y1578">
        <f>SUMIFS(INDEX(Table_Index[],,MATCH(Y$12,Table_Index[#Headers],0)),
Table_Index[ID],$Q1578,Table_Index[year],$R1578)/COUNTIFS(Table_Index[Quarter],"&lt;&gt;''",Table_Index[ID],$Q1578,Table_Index[year],$R1578)</f>
        <v>0.16231642499999999</v>
      </c>
      <c r="Z1578">
        <f>SUMIFS(INDEX(Table_Index[],,MATCH(Z$12,Table_Index[#Headers],0)),
Table_Index[ID],$Q1578,Table_Index[year],$R1578)/COUNTIFS(Table_Index[Quarter],"&lt;&gt;''",Table_Index[ID],$Q1578,Table_Index[year],$R1578)</f>
        <v>8.2964499999999997E-2</v>
      </c>
      <c r="AA1578">
        <f>SUMIFS(INDEX(Table_Index[],,MATCH(AA$12,Table_Index[#Headers],0)),
Table_Index[ID],$Q1578,Table_Index[year],$R1578)/COUNTIFS(Table_Index[Quarter],"&lt;&gt;''",Table_Index[ID],$Q1578,Table_Index[year],$R1578)</f>
        <v>0.13422922500000001</v>
      </c>
      <c r="AB1578">
        <f>SUMIFS(INDEX(Table_Index[],,MATCH(AB$12,Table_Index[#Headers],0)),
Table_Index[ID],$Q1578,Table_Index[year],$R1578)/COUNTIFS(Table_Index[Quarter],"&lt;&gt;''",Table_Index[ID],$Q1578,Table_Index[year],$R1578)</f>
        <v>2.5727149999999997E-2</v>
      </c>
      <c r="AC1578" s="24">
        <f t="shared" si="98"/>
        <v>0.99999992500000001</v>
      </c>
      <c r="AD1578">
        <f>COUNTIFS(Table_Index[Quarter],"&lt;&gt;''",Table_Index[ID],$Q1578,Table_Index[year],$R1578)</f>
        <v>4</v>
      </c>
      <c r="AE1578" s="34">
        <f t="shared" si="99"/>
        <v>0.86694532755091935</v>
      </c>
    </row>
    <row r="1579" spans="1:31" x14ac:dyDescent="0.3">
      <c r="A1579">
        <v>9192</v>
      </c>
      <c r="B1579">
        <v>2003</v>
      </c>
      <c r="C1579">
        <v>4</v>
      </c>
      <c r="D1579">
        <v>0.1102157</v>
      </c>
      <c r="E1579">
        <v>0.11151229999999999</v>
      </c>
      <c r="F1579">
        <v>0.1037324</v>
      </c>
      <c r="G1579">
        <v>8.3696999999999994E-2</v>
      </c>
      <c r="H1579">
        <v>0</v>
      </c>
      <c r="I1579">
        <v>0.20098160000000001</v>
      </c>
      <c r="J1579">
        <v>0.164243</v>
      </c>
      <c r="K1579">
        <v>2.4636399999999999E-2</v>
      </c>
      <c r="L1579">
        <v>0.19449830000000001</v>
      </c>
      <c r="M1579">
        <v>6.4833E-3</v>
      </c>
      <c r="O1579" t="str">
        <f>Table_Index[[#This Row],[ID]]&amp;Table_Index[[#This Row],[year]]</f>
        <v>91922003</v>
      </c>
      <c r="P1579" t="str">
        <v>94362003</v>
      </c>
      <c r="Q1579" t="str">
        <f t="shared" si="96"/>
        <v>9436</v>
      </c>
      <c r="R1579" t="str">
        <f t="shared" si="97"/>
        <v>2003</v>
      </c>
      <c r="S1579">
        <f>SUMIFS(INDEX(Table_Index[],,MATCH(S$12,Table_Index[#Headers],0)),
Table_Index[ID],$Q1579,Table_Index[year],$R1579)/COUNTIFS(Table_Index[Quarter],"&lt;&gt;''",Table_Index[ID],$Q1579,Table_Index[year],$R1579)</f>
        <v>0.18966069999999999</v>
      </c>
      <c r="T1579">
        <f>SUMIFS(INDEX(Table_Index[],,MATCH(T$12,Table_Index[#Headers],0)),
Table_Index[ID],$Q1579,Table_Index[year],$R1579)/COUNTIFS(Table_Index[Quarter],"&lt;&gt;''",Table_Index[ID],$Q1579,Table_Index[year],$R1579)</f>
        <v>5.8608050000000002E-2</v>
      </c>
      <c r="U1579">
        <f>SUMIFS(INDEX(Table_Index[],,MATCH(U$12,Table_Index[#Headers],0)),
Table_Index[ID],$Q1579,Table_Index[year],$R1579)/COUNTIFS(Table_Index[Quarter],"&lt;&gt;''",Table_Index[ID],$Q1579,Table_Index[year],$R1579)</f>
        <v>0.1093993</v>
      </c>
      <c r="V1579">
        <f>SUMIFS(INDEX(Table_Index[],,MATCH(V$12,Table_Index[#Headers],0)),
Table_Index[ID],$Q1579,Table_Index[year],$R1579)/COUNTIFS(Table_Index[Quarter],"&lt;&gt;''",Table_Index[ID],$Q1579,Table_Index[year],$R1579)</f>
        <v>8.8152974999999995E-2</v>
      </c>
      <c r="W1579">
        <f>SUMIFS(INDEX(Table_Index[],,MATCH(W$12,Table_Index[#Headers],0)),
Table_Index[ID],$Q1579,Table_Index[year],$R1579)/COUNTIFS(Table_Index[Quarter],"&lt;&gt;''",Table_Index[ID],$Q1579,Table_Index[year],$R1579)</f>
        <v>2.4313725000000001E-2</v>
      </c>
      <c r="X1579">
        <f>SUMIFS(INDEX(Table_Index[],,MATCH(X$12,Table_Index[#Headers],0)),
Table_Index[ID],$Q1579,Table_Index[year],$R1579)/COUNTIFS(Table_Index[Quarter],"&lt;&gt;''",Table_Index[ID],$Q1579,Table_Index[year],$R1579)</f>
        <v>0.17461815</v>
      </c>
      <c r="Y1579">
        <f>SUMIFS(INDEX(Table_Index[],,MATCH(Y$12,Table_Index[#Headers],0)),
Table_Index[ID],$Q1579,Table_Index[year],$R1579)/COUNTIFS(Table_Index[Quarter],"&lt;&gt;''",Table_Index[ID],$Q1579,Table_Index[year],$R1579)</f>
        <v>0.13764014999999999</v>
      </c>
      <c r="Z1579">
        <f>SUMIFS(INDEX(Table_Index[],,MATCH(Z$12,Table_Index[#Headers],0)),
Table_Index[ID],$Q1579,Table_Index[year],$R1579)/COUNTIFS(Table_Index[Quarter],"&lt;&gt;''",Table_Index[ID],$Q1579,Table_Index[year],$R1579)</f>
        <v>9.4857250000000004E-2</v>
      </c>
      <c r="AA1579">
        <f>SUMIFS(INDEX(Table_Index[],,MATCH(AA$12,Table_Index[#Headers],0)),
Table_Index[ID],$Q1579,Table_Index[year],$R1579)/COUNTIFS(Table_Index[Quarter],"&lt;&gt;''",Table_Index[ID],$Q1579,Table_Index[year],$R1579)</f>
        <v>0.11732672499999999</v>
      </c>
      <c r="AB1579">
        <f>SUMIFS(INDEX(Table_Index[],,MATCH(AB$12,Table_Index[#Headers],0)),
Table_Index[ID],$Q1579,Table_Index[year],$R1579)/COUNTIFS(Table_Index[Quarter],"&lt;&gt;''",Table_Index[ID],$Q1579,Table_Index[year],$R1579)</f>
        <v>5.4229999999999999E-3</v>
      </c>
      <c r="AC1579" s="24">
        <f t="shared" si="98"/>
        <v>1.0000000249999998</v>
      </c>
      <c r="AD1579">
        <f>COUNTIFS(Table_Index[Quarter],"&lt;&gt;''",Table_Index[ID],$Q1579,Table_Index[year],$R1579)</f>
        <v>4</v>
      </c>
      <c r="AE1579" s="34">
        <f t="shared" si="99"/>
        <v>0.86803442787825813</v>
      </c>
    </row>
    <row r="1580" spans="1:31" x14ac:dyDescent="0.3">
      <c r="A1580">
        <v>9192</v>
      </c>
      <c r="B1580">
        <v>2004</v>
      </c>
      <c r="C1580">
        <v>1</v>
      </c>
      <c r="D1580">
        <v>0.1183879</v>
      </c>
      <c r="E1580">
        <v>7.1788400000000002E-2</v>
      </c>
      <c r="F1580">
        <v>0.1057935</v>
      </c>
      <c r="G1580">
        <v>0</v>
      </c>
      <c r="H1580">
        <v>0</v>
      </c>
      <c r="I1580">
        <v>0.46599499999999999</v>
      </c>
      <c r="J1580">
        <v>0.10327459999999999</v>
      </c>
      <c r="K1580">
        <v>2.7707800000000001E-2</v>
      </c>
      <c r="L1580">
        <v>0.1007557</v>
      </c>
      <c r="M1580">
        <v>6.2972000000000002E-3</v>
      </c>
      <c r="O1580" t="str">
        <f>Table_Index[[#This Row],[ID]]&amp;Table_Index[[#This Row],[year]]</f>
        <v>91922004</v>
      </c>
      <c r="P1580" t="str">
        <v>94372003</v>
      </c>
      <c r="Q1580" t="str">
        <f t="shared" si="96"/>
        <v>9437</v>
      </c>
      <c r="R1580" t="str">
        <f t="shared" si="97"/>
        <v>2003</v>
      </c>
      <c r="S1580">
        <f>SUMIFS(INDEX(Table_Index[],,MATCH(S$12,Table_Index[#Headers],0)),
Table_Index[ID],$Q1580,Table_Index[year],$R1580)/COUNTIFS(Table_Index[Quarter],"&lt;&gt;''",Table_Index[ID],$Q1580,Table_Index[year],$R1580)</f>
        <v>0.105303625</v>
      </c>
      <c r="T1580">
        <f>SUMIFS(INDEX(Table_Index[],,MATCH(T$12,Table_Index[#Headers],0)),
Table_Index[ID],$Q1580,Table_Index[year],$R1580)/COUNTIFS(Table_Index[Quarter],"&lt;&gt;''",Table_Index[ID],$Q1580,Table_Index[year],$R1580)</f>
        <v>1.7886999999999997E-2</v>
      </c>
      <c r="U1580">
        <f>SUMIFS(INDEX(Table_Index[],,MATCH(U$12,Table_Index[#Headers],0)),
Table_Index[ID],$Q1580,Table_Index[year],$R1580)/COUNTIFS(Table_Index[Quarter],"&lt;&gt;''",Table_Index[ID],$Q1580,Table_Index[year],$R1580)</f>
        <v>2.7592625000000003E-2</v>
      </c>
      <c r="V1580">
        <f>SUMIFS(INDEX(Table_Index[],,MATCH(V$12,Table_Index[#Headers],0)),
Table_Index[ID],$Q1580,Table_Index[year],$R1580)/COUNTIFS(Table_Index[Quarter],"&lt;&gt;''",Table_Index[ID],$Q1580,Table_Index[year],$R1580)</f>
        <v>3.8646600000000003E-2</v>
      </c>
      <c r="W1580">
        <f>SUMIFS(INDEX(Table_Index[],,MATCH(W$12,Table_Index[#Headers],0)),
Table_Index[ID],$Q1580,Table_Index[year],$R1580)/COUNTIFS(Table_Index[Quarter],"&lt;&gt;''",Table_Index[ID],$Q1580,Table_Index[year],$R1580)</f>
        <v>2.9759624999999998E-2</v>
      </c>
      <c r="X1580">
        <f>SUMIFS(INDEX(Table_Index[],,MATCH(X$12,Table_Index[#Headers],0)),
Table_Index[ID],$Q1580,Table_Index[year],$R1580)/COUNTIFS(Table_Index[Quarter],"&lt;&gt;''",Table_Index[ID],$Q1580,Table_Index[year],$R1580)</f>
        <v>0.1768498</v>
      </c>
      <c r="Y1580">
        <f>SUMIFS(INDEX(Table_Index[],,MATCH(Y$12,Table_Index[#Headers],0)),
Table_Index[ID],$Q1580,Table_Index[year],$R1580)/COUNTIFS(Table_Index[Quarter],"&lt;&gt;''",Table_Index[ID],$Q1580,Table_Index[year],$R1580)</f>
        <v>5.6480049999999997E-2</v>
      </c>
      <c r="Z1580">
        <f>SUMIFS(INDEX(Table_Index[],,MATCH(Z$12,Table_Index[#Headers],0)),
Table_Index[ID],$Q1580,Table_Index[year],$R1580)/COUNTIFS(Table_Index[Quarter],"&lt;&gt;''",Table_Index[ID],$Q1580,Table_Index[year],$R1580)</f>
        <v>0.276059</v>
      </c>
      <c r="AA1580">
        <f>SUMIFS(INDEX(Table_Index[],,MATCH(AA$12,Table_Index[#Headers],0)),
Table_Index[ID],$Q1580,Table_Index[year],$R1580)/COUNTIFS(Table_Index[Quarter],"&lt;&gt;''",Table_Index[ID],$Q1580,Table_Index[year],$R1580)</f>
        <v>3.3619599999999999E-2</v>
      </c>
      <c r="AB1580">
        <f>SUMIFS(INDEX(Table_Index[],,MATCH(AB$12,Table_Index[#Headers],0)),
Table_Index[ID],$Q1580,Table_Index[year],$R1580)/COUNTIFS(Table_Index[Quarter],"&lt;&gt;''",Table_Index[ID],$Q1580,Table_Index[year],$R1580)</f>
        <v>0.23780207499999997</v>
      </c>
      <c r="AC1580" s="24">
        <f t="shared" si="98"/>
        <v>0.99999999999999989</v>
      </c>
      <c r="AD1580">
        <f>COUNTIFS(Table_Index[Quarter],"&lt;&gt;''",Table_Index[ID],$Q1580,Table_Index[year],$R1580)</f>
        <v>4</v>
      </c>
      <c r="AE1580" s="34">
        <f t="shared" si="99"/>
        <v>0.81709613019926008</v>
      </c>
    </row>
    <row r="1581" spans="1:31" x14ac:dyDescent="0.3">
      <c r="A1581">
        <v>9192</v>
      </c>
      <c r="B1581">
        <v>2004</v>
      </c>
      <c r="C1581">
        <v>2</v>
      </c>
      <c r="D1581">
        <v>0.16673350000000001</v>
      </c>
      <c r="E1581">
        <v>8.2501599999999994E-2</v>
      </c>
      <c r="F1581">
        <v>4.9501000000000003E-2</v>
      </c>
      <c r="G1581">
        <v>0.14378859999999999</v>
      </c>
      <c r="H1581">
        <v>5.8929999999999998E-3</v>
      </c>
      <c r="I1581">
        <v>0.229826</v>
      </c>
      <c r="J1581">
        <v>0.1131451</v>
      </c>
      <c r="K1581">
        <v>8.4858799999999998E-2</v>
      </c>
      <c r="L1581">
        <v>0.1119665</v>
      </c>
      <c r="M1581">
        <v>1.17859E-2</v>
      </c>
      <c r="O1581" t="str">
        <f>Table_Index[[#This Row],[ID]]&amp;Table_Index[[#This Row],[year]]</f>
        <v>91922004</v>
      </c>
      <c r="P1581" t="str">
        <v>94382003</v>
      </c>
      <c r="Q1581" t="str">
        <f t="shared" si="96"/>
        <v>9438</v>
      </c>
      <c r="R1581" t="str">
        <f t="shared" si="97"/>
        <v>2003</v>
      </c>
      <c r="S1581">
        <f>SUMIFS(INDEX(Table_Index[],,MATCH(S$12,Table_Index[#Headers],0)),
Table_Index[ID],$Q1581,Table_Index[year],$R1581)/COUNTIFS(Table_Index[Quarter],"&lt;&gt;''",Table_Index[ID],$Q1581,Table_Index[year],$R1581)</f>
        <v>1.257635E-2</v>
      </c>
      <c r="T1581">
        <f>SUMIFS(INDEX(Table_Index[],,MATCH(T$12,Table_Index[#Headers],0)),
Table_Index[ID],$Q1581,Table_Index[year],$R1581)/COUNTIFS(Table_Index[Quarter],"&lt;&gt;''",Table_Index[ID],$Q1581,Table_Index[year],$R1581)</f>
        <v>0.20915472500000001</v>
      </c>
      <c r="U1581">
        <f>SUMIFS(INDEX(Table_Index[],,MATCH(U$12,Table_Index[#Headers],0)),
Table_Index[ID],$Q1581,Table_Index[year],$R1581)/COUNTIFS(Table_Index[Quarter],"&lt;&gt;''",Table_Index[ID],$Q1581,Table_Index[year],$R1581)</f>
        <v>5.304735E-2</v>
      </c>
      <c r="V1581">
        <f>SUMIFS(INDEX(Table_Index[],,MATCH(V$12,Table_Index[#Headers],0)),
Table_Index[ID],$Q1581,Table_Index[year],$R1581)/COUNTIFS(Table_Index[Quarter],"&lt;&gt;''",Table_Index[ID],$Q1581,Table_Index[year],$R1581)</f>
        <v>7.9016500000000003E-2</v>
      </c>
      <c r="W1581">
        <f>SUMIFS(INDEX(Table_Index[],,MATCH(W$12,Table_Index[#Headers],0)),
Table_Index[ID],$Q1581,Table_Index[year],$R1581)/COUNTIFS(Table_Index[Quarter],"&lt;&gt;''",Table_Index[ID],$Q1581,Table_Index[year],$R1581)</f>
        <v>3.5932500000000001E-3</v>
      </c>
      <c r="X1581">
        <f>SUMIFS(INDEX(Table_Index[],,MATCH(X$12,Table_Index[#Headers],0)),
Table_Index[ID],$Q1581,Table_Index[year],$R1581)/COUNTIFS(Table_Index[Quarter],"&lt;&gt;''",Table_Index[ID],$Q1581,Table_Index[year],$R1581)</f>
        <v>0.16273362499999999</v>
      </c>
      <c r="Y1581">
        <f>SUMIFS(INDEX(Table_Index[],,MATCH(Y$12,Table_Index[#Headers],0)),
Table_Index[ID],$Q1581,Table_Index[year],$R1581)/COUNTIFS(Table_Index[Quarter],"&lt;&gt;''",Table_Index[ID],$Q1581,Table_Index[year],$R1581)</f>
        <v>0.13683144999999997</v>
      </c>
      <c r="Z1581">
        <f>SUMIFS(INDEX(Table_Index[],,MATCH(Z$12,Table_Index[#Headers],0)),
Table_Index[ID],$Q1581,Table_Index[year],$R1581)/COUNTIFS(Table_Index[Quarter],"&lt;&gt;''",Table_Index[ID],$Q1581,Table_Index[year],$R1581)</f>
        <v>0.27426440000000002</v>
      </c>
      <c r="AA1581">
        <f>SUMIFS(INDEX(Table_Index[],,MATCH(AA$12,Table_Index[#Headers],0)),
Table_Index[ID],$Q1581,Table_Index[year],$R1581)/COUNTIFS(Table_Index[Quarter],"&lt;&gt;''",Table_Index[ID],$Q1581,Table_Index[year],$R1581)</f>
        <v>5.4544349999999998E-2</v>
      </c>
      <c r="AB1581">
        <f>SUMIFS(INDEX(Table_Index[],,MATCH(AB$12,Table_Index[#Headers],0)),
Table_Index[ID],$Q1581,Table_Index[year],$R1581)/COUNTIFS(Table_Index[Quarter],"&lt;&gt;''",Table_Index[ID],$Q1581,Table_Index[year],$R1581)</f>
        <v>1.4237975E-2</v>
      </c>
      <c r="AC1581" s="24">
        <f t="shared" si="98"/>
        <v>0.99999997500000004</v>
      </c>
      <c r="AD1581">
        <f>COUNTIFS(Table_Index[Quarter],"&lt;&gt;''",Table_Index[ID],$Q1581,Table_Index[year],$R1581)</f>
        <v>4</v>
      </c>
      <c r="AE1581" s="34">
        <f t="shared" si="99"/>
        <v>0.82342175079989066</v>
      </c>
    </row>
    <row r="1582" spans="1:31" x14ac:dyDescent="0.3">
      <c r="A1582">
        <v>9192</v>
      </c>
      <c r="B1582">
        <v>2004</v>
      </c>
      <c r="C1582">
        <v>3</v>
      </c>
      <c r="D1582">
        <v>0.25423079999999998</v>
      </c>
      <c r="E1582">
        <v>3.5957999999999997E-2</v>
      </c>
      <c r="F1582">
        <v>0.11985999999999999</v>
      </c>
      <c r="G1582">
        <v>9.1093599999999997E-2</v>
      </c>
      <c r="H1582">
        <v>5.9930000000000001E-3</v>
      </c>
      <c r="I1582">
        <v>0.23372709999999999</v>
      </c>
      <c r="J1582">
        <v>7.07174E-2</v>
      </c>
      <c r="K1582">
        <v>2.8766400000000001E-2</v>
      </c>
      <c r="L1582">
        <v>0.15461949999999999</v>
      </c>
      <c r="M1582">
        <v>5.0340999999999997E-3</v>
      </c>
      <c r="O1582" t="str">
        <f>Table_Index[[#This Row],[ID]]&amp;Table_Index[[#This Row],[year]]</f>
        <v>91922004</v>
      </c>
      <c r="P1582" t="str">
        <v>94392003</v>
      </c>
      <c r="Q1582" t="str">
        <f t="shared" si="96"/>
        <v>9439</v>
      </c>
      <c r="R1582" t="str">
        <f t="shared" si="97"/>
        <v>2003</v>
      </c>
      <c r="S1582">
        <f>SUMIFS(INDEX(Table_Index[],,MATCH(S$12,Table_Index[#Headers],0)),
Table_Index[ID],$Q1582,Table_Index[year],$R1582)/COUNTIFS(Table_Index[Quarter],"&lt;&gt;''",Table_Index[ID],$Q1582,Table_Index[year],$R1582)</f>
        <v>3.1044950000000002E-2</v>
      </c>
      <c r="T1582">
        <f>SUMIFS(INDEX(Table_Index[],,MATCH(T$12,Table_Index[#Headers],0)),
Table_Index[ID],$Q1582,Table_Index[year],$R1582)/COUNTIFS(Table_Index[Quarter],"&lt;&gt;''",Table_Index[ID],$Q1582,Table_Index[year],$R1582)</f>
        <v>7.9377699999999995E-2</v>
      </c>
      <c r="U1582">
        <f>SUMIFS(INDEX(Table_Index[],,MATCH(U$12,Table_Index[#Headers],0)),
Table_Index[ID],$Q1582,Table_Index[year],$R1582)/COUNTIFS(Table_Index[Quarter],"&lt;&gt;''",Table_Index[ID],$Q1582,Table_Index[year],$R1582)</f>
        <v>0.14862757500000001</v>
      </c>
      <c r="V1582">
        <f>SUMIFS(INDEX(Table_Index[],,MATCH(V$12,Table_Index[#Headers],0)),
Table_Index[ID],$Q1582,Table_Index[year],$R1582)/COUNTIFS(Table_Index[Quarter],"&lt;&gt;''",Table_Index[ID],$Q1582,Table_Index[year],$R1582)</f>
        <v>4.4503799999999996E-2</v>
      </c>
      <c r="W1582">
        <f>SUMIFS(INDEX(Table_Index[],,MATCH(W$12,Table_Index[#Headers],0)),
Table_Index[ID],$Q1582,Table_Index[year],$R1582)/COUNTIFS(Table_Index[Quarter],"&lt;&gt;''",Table_Index[ID],$Q1582,Table_Index[year],$R1582)</f>
        <v>2.0113775E-2</v>
      </c>
      <c r="X1582">
        <f>SUMIFS(INDEX(Table_Index[],,MATCH(X$12,Table_Index[#Headers],0)),
Table_Index[ID],$Q1582,Table_Index[year],$R1582)/COUNTIFS(Table_Index[Quarter],"&lt;&gt;''",Table_Index[ID],$Q1582,Table_Index[year],$R1582)</f>
        <v>0.15852782500000001</v>
      </c>
      <c r="Y1582">
        <f>SUMIFS(INDEX(Table_Index[],,MATCH(Y$12,Table_Index[#Headers],0)),
Table_Index[ID],$Q1582,Table_Index[year],$R1582)/COUNTIFS(Table_Index[Quarter],"&lt;&gt;''",Table_Index[ID],$Q1582,Table_Index[year],$R1582)</f>
        <v>3.0033074999999999E-2</v>
      </c>
      <c r="Z1582">
        <f>SUMIFS(INDEX(Table_Index[],,MATCH(Z$12,Table_Index[#Headers],0)),
Table_Index[ID],$Q1582,Table_Index[year],$R1582)/COUNTIFS(Table_Index[Quarter],"&lt;&gt;''",Table_Index[ID],$Q1582,Table_Index[year],$R1582)</f>
        <v>0.32484299999999999</v>
      </c>
      <c r="AA1582">
        <f>SUMIFS(INDEX(Table_Index[],,MATCH(AA$12,Table_Index[#Headers],0)),
Table_Index[ID],$Q1582,Table_Index[year],$R1582)/COUNTIFS(Table_Index[Quarter],"&lt;&gt;''",Table_Index[ID],$Q1582,Table_Index[year],$R1582)</f>
        <v>0.15804427500000001</v>
      </c>
      <c r="AB1582">
        <f>SUMIFS(INDEX(Table_Index[],,MATCH(AB$12,Table_Index[#Headers],0)),
Table_Index[ID],$Q1582,Table_Index[year],$R1582)/COUNTIFS(Table_Index[Quarter],"&lt;&gt;''",Table_Index[ID],$Q1582,Table_Index[year],$R1582)</f>
        <v>4.8840000000000003E-3</v>
      </c>
      <c r="AC1582" s="24">
        <f t="shared" si="98"/>
        <v>0.99999997500000004</v>
      </c>
      <c r="AD1582">
        <f>COUNTIFS(Table_Index[Quarter],"&lt;&gt;''",Table_Index[ID],$Q1582,Table_Index[year],$R1582)</f>
        <v>4</v>
      </c>
      <c r="AE1582" s="34">
        <f t="shared" si="99"/>
        <v>0.8117022057541744</v>
      </c>
    </row>
    <row r="1583" spans="1:31" x14ac:dyDescent="0.3">
      <c r="A1583">
        <v>9192</v>
      </c>
      <c r="B1583">
        <v>2004</v>
      </c>
      <c r="C1583">
        <v>4</v>
      </c>
      <c r="D1583">
        <v>4.5000400000000003E-2</v>
      </c>
      <c r="E1583">
        <v>2.7145900000000001E-2</v>
      </c>
      <c r="F1583">
        <v>2.36051E-2</v>
      </c>
      <c r="G1583">
        <v>1.60515E-2</v>
      </c>
      <c r="H1583">
        <v>0.78683689999999995</v>
      </c>
      <c r="I1583">
        <v>7.2231600000000007E-2</v>
      </c>
      <c r="J1583">
        <v>0</v>
      </c>
      <c r="K1583">
        <v>5.9012999999999999E-3</v>
      </c>
      <c r="L1583">
        <v>2.2991399999999999E-2</v>
      </c>
      <c r="M1583">
        <v>2.3609999999999999E-4</v>
      </c>
      <c r="O1583" t="str">
        <f>Table_Index[[#This Row],[ID]]&amp;Table_Index[[#This Row],[year]]</f>
        <v>91922004</v>
      </c>
      <c r="P1583" t="str">
        <v>94392004</v>
      </c>
      <c r="Q1583" t="str">
        <f t="shared" si="96"/>
        <v>9439</v>
      </c>
      <c r="R1583" t="str">
        <f t="shared" si="97"/>
        <v>2004</v>
      </c>
      <c r="S1583">
        <f>SUMIFS(INDEX(Table_Index[],,MATCH(S$12,Table_Index[#Headers],0)),
Table_Index[ID],$Q1583,Table_Index[year],$R1583)/COUNTIFS(Table_Index[Quarter],"&lt;&gt;''",Table_Index[ID],$Q1583,Table_Index[year],$R1583)</f>
        <v>0.455084025</v>
      </c>
      <c r="T1583">
        <f>SUMIFS(INDEX(Table_Index[],,MATCH(T$12,Table_Index[#Headers],0)),
Table_Index[ID],$Q1583,Table_Index[year],$R1583)/COUNTIFS(Table_Index[Quarter],"&lt;&gt;''",Table_Index[ID],$Q1583,Table_Index[year],$R1583)</f>
        <v>4.9417975000000003E-2</v>
      </c>
      <c r="U1583">
        <f>SUMIFS(INDEX(Table_Index[],,MATCH(U$12,Table_Index[#Headers],0)),
Table_Index[ID],$Q1583,Table_Index[year],$R1583)/COUNTIFS(Table_Index[Quarter],"&lt;&gt;''",Table_Index[ID],$Q1583,Table_Index[year],$R1583)</f>
        <v>0.13243415</v>
      </c>
      <c r="V1583">
        <f>SUMIFS(INDEX(Table_Index[],,MATCH(V$12,Table_Index[#Headers],0)),
Table_Index[ID],$Q1583,Table_Index[year],$R1583)/COUNTIFS(Table_Index[Quarter],"&lt;&gt;''",Table_Index[ID],$Q1583,Table_Index[year],$R1583)</f>
        <v>1.8657499999999999E-4</v>
      </c>
      <c r="W1583">
        <f>SUMIFS(INDEX(Table_Index[],,MATCH(W$12,Table_Index[#Headers],0)),
Table_Index[ID],$Q1583,Table_Index[year],$R1583)/COUNTIFS(Table_Index[Quarter],"&lt;&gt;''",Table_Index[ID],$Q1583,Table_Index[year],$R1583)</f>
        <v>0</v>
      </c>
      <c r="X1583">
        <f>SUMIFS(INDEX(Table_Index[],,MATCH(X$12,Table_Index[#Headers],0)),
Table_Index[ID],$Q1583,Table_Index[year],$R1583)/COUNTIFS(Table_Index[Quarter],"&lt;&gt;''",Table_Index[ID],$Q1583,Table_Index[year],$R1583)</f>
        <v>0</v>
      </c>
      <c r="Y1583">
        <f>SUMIFS(INDEX(Table_Index[],,MATCH(Y$12,Table_Index[#Headers],0)),
Table_Index[ID],$Q1583,Table_Index[year],$R1583)/COUNTIFS(Table_Index[Quarter],"&lt;&gt;''",Table_Index[ID],$Q1583,Table_Index[year],$R1583)</f>
        <v>0</v>
      </c>
      <c r="Z1583">
        <f>SUMIFS(INDEX(Table_Index[],,MATCH(Z$12,Table_Index[#Headers],0)),
Table_Index[ID],$Q1583,Table_Index[year],$R1583)/COUNTIFS(Table_Index[Quarter],"&lt;&gt;''",Table_Index[ID],$Q1583,Table_Index[year],$R1583)</f>
        <v>0.27609877499999996</v>
      </c>
      <c r="AA1583">
        <f>SUMIFS(INDEX(Table_Index[],,MATCH(AA$12,Table_Index[#Headers],0)),
Table_Index[ID],$Q1583,Table_Index[year],$R1583)/COUNTIFS(Table_Index[Quarter],"&lt;&gt;''",Table_Index[ID],$Q1583,Table_Index[year],$R1583)</f>
        <v>6.4125950000000001E-2</v>
      </c>
      <c r="AB1583">
        <f>SUMIFS(INDEX(Table_Index[],,MATCH(AB$12,Table_Index[#Headers],0)),
Table_Index[ID],$Q1583,Table_Index[year],$R1583)/COUNTIFS(Table_Index[Quarter],"&lt;&gt;''",Table_Index[ID],$Q1583,Table_Index[year],$R1583)</f>
        <v>2.2652575000000001E-2</v>
      </c>
      <c r="AC1583" s="24">
        <f t="shared" si="98"/>
        <v>1.0000000249999998</v>
      </c>
      <c r="AD1583">
        <f>COUNTIFS(Table_Index[Quarter],"&lt;&gt;''",Table_Index[ID],$Q1583,Table_Index[year],$R1583)</f>
        <v>4</v>
      </c>
      <c r="AE1583" s="34">
        <f t="shared" si="99"/>
        <v>0.69206174486621186</v>
      </c>
    </row>
    <row r="1584" spans="1:31" x14ac:dyDescent="0.3">
      <c r="A1584">
        <v>9193</v>
      </c>
      <c r="B1584">
        <v>2003</v>
      </c>
      <c r="C1584">
        <v>1</v>
      </c>
      <c r="D1584">
        <v>0.1829421</v>
      </c>
      <c r="E1584">
        <v>4.9450599999999997E-2</v>
      </c>
      <c r="F1584">
        <v>8.9910100000000007E-2</v>
      </c>
      <c r="G1584">
        <v>9.8901100000000006E-2</v>
      </c>
      <c r="H1584">
        <v>1.12388E-2</v>
      </c>
      <c r="I1584">
        <v>0.40459539999999999</v>
      </c>
      <c r="J1584">
        <v>0</v>
      </c>
      <c r="K1584">
        <v>4.4955000000000002E-2</v>
      </c>
      <c r="L1584">
        <v>0.1123876</v>
      </c>
      <c r="M1584">
        <v>5.6194000000000001E-3</v>
      </c>
      <c r="O1584" t="str">
        <f>Table_Index[[#This Row],[ID]]&amp;Table_Index[[#This Row],[year]]</f>
        <v>91932003</v>
      </c>
      <c r="P1584" t="str">
        <v>94402003</v>
      </c>
      <c r="Q1584" t="str">
        <f t="shared" si="96"/>
        <v>9440</v>
      </c>
      <c r="R1584" t="str">
        <f t="shared" si="97"/>
        <v>2003</v>
      </c>
      <c r="S1584">
        <f>SUMIFS(INDEX(Table_Index[],,MATCH(S$12,Table_Index[#Headers],0)),
Table_Index[ID],$Q1584,Table_Index[year],$R1584)/COUNTIFS(Table_Index[Quarter],"&lt;&gt;''",Table_Index[ID],$Q1584,Table_Index[year],$R1584)</f>
        <v>3.2846374999999997E-2</v>
      </c>
      <c r="T1584">
        <f>SUMIFS(INDEX(Table_Index[],,MATCH(T$12,Table_Index[#Headers],0)),
Table_Index[ID],$Q1584,Table_Index[year],$R1584)/COUNTIFS(Table_Index[Quarter],"&lt;&gt;''",Table_Index[ID],$Q1584,Table_Index[year],$R1584)</f>
        <v>9.5781050000000006E-2</v>
      </c>
      <c r="U1584">
        <f>SUMIFS(INDEX(Table_Index[],,MATCH(U$12,Table_Index[#Headers],0)),
Table_Index[ID],$Q1584,Table_Index[year],$R1584)/COUNTIFS(Table_Index[Quarter],"&lt;&gt;''",Table_Index[ID],$Q1584,Table_Index[year],$R1584)</f>
        <v>0.163075725</v>
      </c>
      <c r="V1584">
        <f>SUMIFS(INDEX(Table_Index[],,MATCH(V$12,Table_Index[#Headers],0)),
Table_Index[ID],$Q1584,Table_Index[year],$R1584)/COUNTIFS(Table_Index[Quarter],"&lt;&gt;''",Table_Index[ID],$Q1584,Table_Index[year],$R1584)</f>
        <v>3.2013199999999999E-2</v>
      </c>
      <c r="W1584">
        <f>SUMIFS(INDEX(Table_Index[],,MATCH(W$12,Table_Index[#Headers],0)),
Table_Index[ID],$Q1584,Table_Index[year],$R1584)/COUNTIFS(Table_Index[Quarter],"&lt;&gt;''",Table_Index[ID],$Q1584,Table_Index[year],$R1584)</f>
        <v>0</v>
      </c>
      <c r="X1584">
        <f>SUMIFS(INDEX(Table_Index[],,MATCH(X$12,Table_Index[#Headers],0)),
Table_Index[ID],$Q1584,Table_Index[year],$R1584)/COUNTIFS(Table_Index[Quarter],"&lt;&gt;''",Table_Index[ID],$Q1584,Table_Index[year],$R1584)</f>
        <v>9.9545775000000003E-2</v>
      </c>
      <c r="Y1584">
        <f>SUMIFS(INDEX(Table_Index[],,MATCH(Y$12,Table_Index[#Headers],0)),
Table_Index[ID],$Q1584,Table_Index[year],$R1584)/COUNTIFS(Table_Index[Quarter],"&lt;&gt;''",Table_Index[ID],$Q1584,Table_Index[year],$R1584)</f>
        <v>1.9094625E-2</v>
      </c>
      <c r="Z1584">
        <f>SUMIFS(INDEX(Table_Index[],,MATCH(Z$12,Table_Index[#Headers],0)),
Table_Index[ID],$Q1584,Table_Index[year],$R1584)/COUNTIFS(Table_Index[Quarter],"&lt;&gt;''",Table_Index[ID],$Q1584,Table_Index[year],$R1584)</f>
        <v>0.40447269999999996</v>
      </c>
      <c r="AA1584">
        <f>SUMIFS(INDEX(Table_Index[],,MATCH(AA$12,Table_Index[#Headers],0)),
Table_Index[ID],$Q1584,Table_Index[year],$R1584)/COUNTIFS(Table_Index[Quarter],"&lt;&gt;''",Table_Index[ID],$Q1584,Table_Index[year],$R1584)</f>
        <v>0.1420004</v>
      </c>
      <c r="AB1584">
        <f>SUMIFS(INDEX(Table_Index[],,MATCH(AB$12,Table_Index[#Headers],0)),
Table_Index[ID],$Q1584,Table_Index[year],$R1584)/COUNTIFS(Table_Index[Quarter],"&lt;&gt;''",Table_Index[ID],$Q1584,Table_Index[year],$R1584)</f>
        <v>1.1170124999999999E-2</v>
      </c>
      <c r="AC1584" s="24">
        <f t="shared" si="98"/>
        <v>0.99999997500000004</v>
      </c>
      <c r="AD1584">
        <f>COUNTIFS(Table_Index[Quarter],"&lt;&gt;''",Table_Index[ID],$Q1584,Table_Index[year],$R1584)</f>
        <v>4</v>
      </c>
      <c r="AE1584" s="34">
        <f t="shared" si="99"/>
        <v>0.76796755268953443</v>
      </c>
    </row>
    <row r="1585" spans="1:31" x14ac:dyDescent="0.3">
      <c r="A1585">
        <v>9193</v>
      </c>
      <c r="B1585">
        <v>2003</v>
      </c>
      <c r="C1585">
        <v>2</v>
      </c>
      <c r="D1585">
        <v>0.28372819999999999</v>
      </c>
      <c r="E1585">
        <v>0</v>
      </c>
      <c r="F1585">
        <v>0.1046957</v>
      </c>
      <c r="G1585">
        <v>0.20939140000000001</v>
      </c>
      <c r="H1585">
        <v>4.3410400000000002E-2</v>
      </c>
      <c r="I1585">
        <v>0.22981979999999999</v>
      </c>
      <c r="J1585">
        <v>0</v>
      </c>
      <c r="K1585">
        <v>5.8731699999999998E-2</v>
      </c>
      <c r="L1585">
        <v>6.1285300000000001E-2</v>
      </c>
      <c r="M1585">
        <v>8.9373999999999999E-3</v>
      </c>
      <c r="O1585" t="str">
        <f>Table_Index[[#This Row],[ID]]&amp;Table_Index[[#This Row],[year]]</f>
        <v>91932003</v>
      </c>
      <c r="P1585" t="str">
        <v>94402004</v>
      </c>
      <c r="Q1585" t="str">
        <f t="shared" si="96"/>
        <v>9440</v>
      </c>
      <c r="R1585" t="str">
        <f t="shared" si="97"/>
        <v>2004</v>
      </c>
      <c r="S1585">
        <f>SUMIFS(INDEX(Table_Index[],,MATCH(S$12,Table_Index[#Headers],0)),
Table_Index[ID],$Q1585,Table_Index[year],$R1585)/COUNTIFS(Table_Index[Quarter],"&lt;&gt;''",Table_Index[ID],$Q1585,Table_Index[year],$R1585)</f>
        <v>0.39252962500000005</v>
      </c>
      <c r="T1585">
        <f>SUMIFS(INDEX(Table_Index[],,MATCH(T$12,Table_Index[#Headers],0)),
Table_Index[ID],$Q1585,Table_Index[year],$R1585)/COUNTIFS(Table_Index[Quarter],"&lt;&gt;''",Table_Index[ID],$Q1585,Table_Index[year],$R1585)</f>
        <v>6.9172075E-2</v>
      </c>
      <c r="U1585">
        <f>SUMIFS(INDEX(Table_Index[],,MATCH(U$12,Table_Index[#Headers],0)),
Table_Index[ID],$Q1585,Table_Index[year],$R1585)/COUNTIFS(Table_Index[Quarter],"&lt;&gt;''",Table_Index[ID],$Q1585,Table_Index[year],$R1585)</f>
        <v>0.2264573</v>
      </c>
      <c r="V1585">
        <f>SUMIFS(INDEX(Table_Index[],,MATCH(V$12,Table_Index[#Headers],0)),
Table_Index[ID],$Q1585,Table_Index[year],$R1585)/COUNTIFS(Table_Index[Quarter],"&lt;&gt;''",Table_Index[ID],$Q1585,Table_Index[year],$R1585)</f>
        <v>0</v>
      </c>
      <c r="W1585">
        <f>SUMIFS(INDEX(Table_Index[],,MATCH(W$12,Table_Index[#Headers],0)),
Table_Index[ID],$Q1585,Table_Index[year],$R1585)/COUNTIFS(Table_Index[Quarter],"&lt;&gt;''",Table_Index[ID],$Q1585,Table_Index[year],$R1585)</f>
        <v>4.7413799999999999E-2</v>
      </c>
      <c r="X1585">
        <f>SUMIFS(INDEX(Table_Index[],,MATCH(X$12,Table_Index[#Headers],0)),
Table_Index[ID],$Q1585,Table_Index[year],$R1585)/COUNTIFS(Table_Index[Quarter],"&lt;&gt;''",Table_Index[ID],$Q1585,Table_Index[year],$R1585)</f>
        <v>0</v>
      </c>
      <c r="Y1585">
        <f>SUMIFS(INDEX(Table_Index[],,MATCH(Y$12,Table_Index[#Headers],0)),
Table_Index[ID],$Q1585,Table_Index[year],$R1585)/COUNTIFS(Table_Index[Quarter],"&lt;&gt;''",Table_Index[ID],$Q1585,Table_Index[year],$R1585)</f>
        <v>7.0537900000000001E-2</v>
      </c>
      <c r="Z1585">
        <f>SUMIFS(INDEX(Table_Index[],,MATCH(Z$12,Table_Index[#Headers],0)),
Table_Index[ID],$Q1585,Table_Index[year],$R1585)/COUNTIFS(Table_Index[Quarter],"&lt;&gt;''",Table_Index[ID],$Q1585,Table_Index[year],$R1585)</f>
        <v>7.7586199999999994E-2</v>
      </c>
      <c r="AA1585">
        <f>SUMIFS(INDEX(Table_Index[],,MATCH(AA$12,Table_Index[#Headers],0)),
Table_Index[ID],$Q1585,Table_Index[year],$R1585)/COUNTIFS(Table_Index[Quarter],"&lt;&gt;''",Table_Index[ID],$Q1585,Table_Index[year],$R1585)</f>
        <v>9.3799350000000004E-2</v>
      </c>
      <c r="AB1585">
        <f>SUMIFS(INDEX(Table_Index[],,MATCH(AB$12,Table_Index[#Headers],0)),
Table_Index[ID],$Q1585,Table_Index[year],$R1585)/COUNTIFS(Table_Index[Quarter],"&lt;&gt;''",Table_Index[ID],$Q1585,Table_Index[year],$R1585)</f>
        <v>2.2503749999999999E-2</v>
      </c>
      <c r="AC1585" s="24">
        <f t="shared" si="98"/>
        <v>1.0000000000000002</v>
      </c>
      <c r="AD1585">
        <f>COUNTIFS(Table_Index[Quarter],"&lt;&gt;''",Table_Index[ID],$Q1585,Table_Index[year],$R1585)</f>
        <v>4</v>
      </c>
      <c r="AE1585" s="34">
        <f t="shared" si="99"/>
        <v>0.76730478979248873</v>
      </c>
    </row>
    <row r="1586" spans="1:31" x14ac:dyDescent="0.3">
      <c r="A1586">
        <v>9193</v>
      </c>
      <c r="B1586">
        <v>2003</v>
      </c>
      <c r="C1586">
        <v>3</v>
      </c>
      <c r="D1586">
        <v>0.24218480000000001</v>
      </c>
      <c r="E1586">
        <v>4.5345200000000002E-2</v>
      </c>
      <c r="F1586">
        <v>0.1099279</v>
      </c>
      <c r="G1586">
        <v>0.1195465</v>
      </c>
      <c r="H1586">
        <v>0</v>
      </c>
      <c r="I1586">
        <v>0.2610787</v>
      </c>
      <c r="J1586">
        <v>0.12504290000000001</v>
      </c>
      <c r="K1586">
        <v>3.1604300000000002E-2</v>
      </c>
      <c r="L1586">
        <v>5.4963900000000003E-2</v>
      </c>
      <c r="M1586">
        <v>1.0305699999999999E-2</v>
      </c>
      <c r="O1586" t="str">
        <f>Table_Index[[#This Row],[ID]]&amp;Table_Index[[#This Row],[year]]</f>
        <v>91932003</v>
      </c>
      <c r="P1586" t="str">
        <v>94402005</v>
      </c>
      <c r="Q1586" t="str">
        <f t="shared" si="96"/>
        <v>9440</v>
      </c>
      <c r="R1586" t="str">
        <f t="shared" si="97"/>
        <v>2005</v>
      </c>
      <c r="S1586">
        <f>SUMIFS(INDEX(Table_Index[],,MATCH(S$12,Table_Index[#Headers],0)),
Table_Index[ID],$Q1586,Table_Index[year],$R1586)/COUNTIFS(Table_Index[Quarter],"&lt;&gt;''",Table_Index[ID],$Q1586,Table_Index[year],$R1586)</f>
        <v>0.12690297499999997</v>
      </c>
      <c r="T1586">
        <f>SUMIFS(INDEX(Table_Index[],,MATCH(T$12,Table_Index[#Headers],0)),
Table_Index[ID],$Q1586,Table_Index[year],$R1586)/COUNTIFS(Table_Index[Quarter],"&lt;&gt;''",Table_Index[ID],$Q1586,Table_Index[year],$R1586)</f>
        <v>0.12798222500000001</v>
      </c>
      <c r="U1586">
        <f>SUMIFS(INDEX(Table_Index[],,MATCH(U$12,Table_Index[#Headers],0)),
Table_Index[ID],$Q1586,Table_Index[year],$R1586)/COUNTIFS(Table_Index[Quarter],"&lt;&gt;''",Table_Index[ID],$Q1586,Table_Index[year],$R1586)</f>
        <v>0.1496844</v>
      </c>
      <c r="V1586">
        <f>SUMIFS(INDEX(Table_Index[],,MATCH(V$12,Table_Index[#Headers],0)),
Table_Index[ID],$Q1586,Table_Index[year],$R1586)/COUNTIFS(Table_Index[Quarter],"&lt;&gt;''",Table_Index[ID],$Q1586,Table_Index[year],$R1586)</f>
        <v>5.3227500000000002E-4</v>
      </c>
      <c r="W1586">
        <f>SUMIFS(INDEX(Table_Index[],,MATCH(W$12,Table_Index[#Headers],0)),
Table_Index[ID],$Q1586,Table_Index[year],$R1586)/COUNTIFS(Table_Index[Quarter],"&lt;&gt;''",Table_Index[ID],$Q1586,Table_Index[year],$R1586)</f>
        <v>0</v>
      </c>
      <c r="X1586">
        <f>SUMIFS(INDEX(Table_Index[],,MATCH(X$12,Table_Index[#Headers],0)),
Table_Index[ID],$Q1586,Table_Index[year],$R1586)/COUNTIFS(Table_Index[Quarter],"&lt;&gt;''",Table_Index[ID],$Q1586,Table_Index[year],$R1586)</f>
        <v>0.197407</v>
      </c>
      <c r="Y1586">
        <f>SUMIFS(INDEX(Table_Index[],,MATCH(Y$12,Table_Index[#Headers],0)),
Table_Index[ID],$Q1586,Table_Index[year],$R1586)/COUNTIFS(Table_Index[Quarter],"&lt;&gt;''",Table_Index[ID],$Q1586,Table_Index[year],$R1586)</f>
        <v>0.14297475000000001</v>
      </c>
      <c r="Z1586">
        <f>SUMIFS(INDEX(Table_Index[],,MATCH(Z$12,Table_Index[#Headers],0)),
Table_Index[ID],$Q1586,Table_Index[year],$R1586)/COUNTIFS(Table_Index[Quarter],"&lt;&gt;''",Table_Index[ID],$Q1586,Table_Index[year],$R1586)</f>
        <v>6.1128175E-2</v>
      </c>
      <c r="AA1586">
        <f>SUMIFS(INDEX(Table_Index[],,MATCH(AA$12,Table_Index[#Headers],0)),
Table_Index[ID],$Q1586,Table_Index[year],$R1586)/COUNTIFS(Table_Index[Quarter],"&lt;&gt;''",Table_Index[ID],$Q1586,Table_Index[year],$R1586)</f>
        <v>0.18283255000000001</v>
      </c>
      <c r="AB1586">
        <f>SUMIFS(INDEX(Table_Index[],,MATCH(AB$12,Table_Index[#Headers],0)),
Table_Index[ID],$Q1586,Table_Index[year],$R1586)/COUNTIFS(Table_Index[Quarter],"&lt;&gt;''",Table_Index[ID],$Q1586,Table_Index[year],$R1586)</f>
        <v>1.055565E-2</v>
      </c>
      <c r="AC1586" s="24">
        <f t="shared" si="98"/>
        <v>1</v>
      </c>
      <c r="AD1586">
        <f>COUNTIFS(Table_Index[Quarter],"&lt;&gt;''",Table_Index[ID],$Q1586,Table_Index[year],$R1586)</f>
        <v>4</v>
      </c>
      <c r="AE1586" s="34">
        <f t="shared" si="99"/>
        <v>0.84842336244834504</v>
      </c>
    </row>
    <row r="1587" spans="1:31" x14ac:dyDescent="0.3">
      <c r="A1587">
        <v>9193</v>
      </c>
      <c r="B1587">
        <v>2003</v>
      </c>
      <c r="C1587">
        <v>4</v>
      </c>
      <c r="D1587">
        <v>0.19245979999999999</v>
      </c>
      <c r="E1587">
        <v>9.8075399999999993E-2</v>
      </c>
      <c r="F1587">
        <v>6.0110700000000003E-2</v>
      </c>
      <c r="G1587">
        <v>3.5591900000000003E-2</v>
      </c>
      <c r="H1587">
        <v>9.8866300000000004E-2</v>
      </c>
      <c r="I1587">
        <v>0.20168730000000001</v>
      </c>
      <c r="J1587">
        <v>0.2064329</v>
      </c>
      <c r="K1587">
        <v>0</v>
      </c>
      <c r="L1587">
        <v>0.1067756</v>
      </c>
      <c r="M1587">
        <v>0</v>
      </c>
      <c r="O1587" t="str">
        <f>Table_Index[[#This Row],[ID]]&amp;Table_Index[[#This Row],[year]]</f>
        <v>91932003</v>
      </c>
      <c r="P1587" t="str">
        <v>94402006</v>
      </c>
      <c r="Q1587" t="str">
        <f t="shared" si="96"/>
        <v>9440</v>
      </c>
      <c r="R1587" t="str">
        <f t="shared" si="97"/>
        <v>2006</v>
      </c>
      <c r="S1587">
        <f>SUMIFS(INDEX(Table_Index[],,MATCH(S$12,Table_Index[#Headers],0)),
Table_Index[ID],$Q1587,Table_Index[year],$R1587)/COUNTIFS(Table_Index[Quarter],"&lt;&gt;''",Table_Index[ID],$Q1587,Table_Index[year],$R1587)</f>
        <v>8.1951700000000002E-2</v>
      </c>
      <c r="T1587">
        <f>SUMIFS(INDEX(Table_Index[],,MATCH(T$12,Table_Index[#Headers],0)),
Table_Index[ID],$Q1587,Table_Index[year],$R1587)/COUNTIFS(Table_Index[Quarter],"&lt;&gt;''",Table_Index[ID],$Q1587,Table_Index[year],$R1587)</f>
        <v>0.12429385</v>
      </c>
      <c r="U1587">
        <f>SUMIFS(INDEX(Table_Index[],,MATCH(U$12,Table_Index[#Headers],0)),
Table_Index[ID],$Q1587,Table_Index[year],$R1587)/COUNTIFS(Table_Index[Quarter],"&lt;&gt;''",Table_Index[ID],$Q1587,Table_Index[year],$R1587)</f>
        <v>0.11103302500000001</v>
      </c>
      <c r="V1587">
        <f>SUMIFS(INDEX(Table_Index[],,MATCH(V$12,Table_Index[#Headers],0)),
Table_Index[ID],$Q1587,Table_Index[year],$R1587)/COUNTIFS(Table_Index[Quarter],"&lt;&gt;''",Table_Index[ID],$Q1587,Table_Index[year],$R1587)</f>
        <v>6.0732649999999999E-2</v>
      </c>
      <c r="W1587">
        <f>SUMIFS(INDEX(Table_Index[],,MATCH(W$12,Table_Index[#Headers],0)),
Table_Index[ID],$Q1587,Table_Index[year],$R1587)/COUNTIFS(Table_Index[Quarter],"&lt;&gt;''",Table_Index[ID],$Q1587,Table_Index[year],$R1587)</f>
        <v>0</v>
      </c>
      <c r="X1587">
        <f>SUMIFS(INDEX(Table_Index[],,MATCH(X$12,Table_Index[#Headers],0)),
Table_Index[ID],$Q1587,Table_Index[year],$R1587)/COUNTIFS(Table_Index[Quarter],"&lt;&gt;''",Table_Index[ID],$Q1587,Table_Index[year],$R1587)</f>
        <v>0.36412054999999999</v>
      </c>
      <c r="Y1587">
        <f>SUMIFS(INDEX(Table_Index[],,MATCH(Y$12,Table_Index[#Headers],0)),
Table_Index[ID],$Q1587,Table_Index[year],$R1587)/COUNTIFS(Table_Index[Quarter],"&lt;&gt;''",Table_Index[ID],$Q1587,Table_Index[year],$R1587)</f>
        <v>6.1326850000000002E-2</v>
      </c>
      <c r="Z1587">
        <f>SUMIFS(INDEX(Table_Index[],,MATCH(Z$12,Table_Index[#Headers],0)),
Table_Index[ID],$Q1587,Table_Index[year],$R1587)/COUNTIFS(Table_Index[Quarter],"&lt;&gt;''",Table_Index[ID],$Q1587,Table_Index[year],$R1587)</f>
        <v>7.553435E-2</v>
      </c>
      <c r="AA1587">
        <f>SUMIFS(INDEX(Table_Index[],,MATCH(AA$12,Table_Index[#Headers],0)),
Table_Index[ID],$Q1587,Table_Index[year],$R1587)/COUNTIFS(Table_Index[Quarter],"&lt;&gt;''",Table_Index[ID],$Q1587,Table_Index[year],$R1587)</f>
        <v>0.11380509999999999</v>
      </c>
      <c r="AB1587">
        <f>SUMIFS(INDEX(Table_Index[],,MATCH(AB$12,Table_Index[#Headers],0)),
Table_Index[ID],$Q1587,Table_Index[year],$R1587)/COUNTIFS(Table_Index[Quarter],"&lt;&gt;''",Table_Index[ID],$Q1587,Table_Index[year],$R1587)</f>
        <v>7.2019500000000004E-3</v>
      </c>
      <c r="AC1587" s="24">
        <f t="shared" si="98"/>
        <v>1.0000000250000001</v>
      </c>
      <c r="AD1587">
        <f>COUNTIFS(Table_Index[Quarter],"&lt;&gt;''",Table_Index[ID],$Q1587,Table_Index[year],$R1587)</f>
        <v>4</v>
      </c>
      <c r="AE1587" s="34">
        <f t="shared" si="99"/>
        <v>0.80676450593965443</v>
      </c>
    </row>
    <row r="1588" spans="1:31" x14ac:dyDescent="0.3">
      <c r="A1588">
        <v>9193</v>
      </c>
      <c r="B1588">
        <v>2004</v>
      </c>
      <c r="C1588">
        <v>1</v>
      </c>
      <c r="D1588">
        <v>0.29637269999999999</v>
      </c>
      <c r="E1588">
        <v>8.6127099999999998E-2</v>
      </c>
      <c r="F1588">
        <v>0.12611459999999999</v>
      </c>
      <c r="G1588">
        <v>4.1525600000000003E-2</v>
      </c>
      <c r="H1588">
        <v>0</v>
      </c>
      <c r="I1588">
        <v>0.1384185</v>
      </c>
      <c r="J1588">
        <v>7.6899200000000001E-2</v>
      </c>
      <c r="K1588">
        <v>6.1519299999999999E-2</v>
      </c>
      <c r="L1588">
        <v>0.1537983</v>
      </c>
      <c r="M1588">
        <v>1.92248E-2</v>
      </c>
      <c r="O1588" t="str">
        <f>Table_Index[[#This Row],[ID]]&amp;Table_Index[[#This Row],[year]]</f>
        <v>91932004</v>
      </c>
      <c r="P1588" t="str">
        <v>94402007</v>
      </c>
      <c r="Q1588" t="str">
        <f t="shared" si="96"/>
        <v>9440</v>
      </c>
      <c r="R1588" t="str">
        <f t="shared" si="97"/>
        <v>2007</v>
      </c>
      <c r="S1588">
        <f>SUMIFS(INDEX(Table_Index[],,MATCH(S$12,Table_Index[#Headers],0)),
Table_Index[ID],$Q1588,Table_Index[year],$R1588)/COUNTIFS(Table_Index[Quarter],"&lt;&gt;''",Table_Index[ID],$Q1588,Table_Index[year],$R1588)</f>
        <v>0.10609627499999999</v>
      </c>
      <c r="T1588">
        <f>SUMIFS(INDEX(Table_Index[],,MATCH(T$12,Table_Index[#Headers],0)),
Table_Index[ID],$Q1588,Table_Index[year],$R1588)/COUNTIFS(Table_Index[Quarter],"&lt;&gt;''",Table_Index[ID],$Q1588,Table_Index[year],$R1588)</f>
        <v>0.11919594999999999</v>
      </c>
      <c r="U1588">
        <f>SUMIFS(INDEX(Table_Index[],,MATCH(U$12,Table_Index[#Headers],0)),
Table_Index[ID],$Q1588,Table_Index[year],$R1588)/COUNTIFS(Table_Index[Quarter],"&lt;&gt;''",Table_Index[ID],$Q1588,Table_Index[year],$R1588)</f>
        <v>0.183342175</v>
      </c>
      <c r="V1588">
        <f>SUMIFS(INDEX(Table_Index[],,MATCH(V$12,Table_Index[#Headers],0)),
Table_Index[ID],$Q1588,Table_Index[year],$R1588)/COUNTIFS(Table_Index[Quarter],"&lt;&gt;''",Table_Index[ID],$Q1588,Table_Index[year],$R1588)</f>
        <v>2.6214950000000001E-2</v>
      </c>
      <c r="W1588">
        <f>SUMIFS(INDEX(Table_Index[],,MATCH(W$12,Table_Index[#Headers],0)),
Table_Index[ID],$Q1588,Table_Index[year],$R1588)/COUNTIFS(Table_Index[Quarter],"&lt;&gt;''",Table_Index[ID],$Q1588,Table_Index[year],$R1588)</f>
        <v>3.1102500000000002E-2</v>
      </c>
      <c r="X1588">
        <f>SUMIFS(INDEX(Table_Index[],,MATCH(X$12,Table_Index[#Headers],0)),
Table_Index[ID],$Q1588,Table_Index[year],$R1588)/COUNTIFS(Table_Index[Quarter],"&lt;&gt;''",Table_Index[ID],$Q1588,Table_Index[year],$R1588)</f>
        <v>0.30362240000000001</v>
      </c>
      <c r="Y1588">
        <f>SUMIFS(INDEX(Table_Index[],,MATCH(Y$12,Table_Index[#Headers],0)),
Table_Index[ID],$Q1588,Table_Index[year],$R1588)/COUNTIFS(Table_Index[Quarter],"&lt;&gt;''",Table_Index[ID],$Q1588,Table_Index[year],$R1588)</f>
        <v>7.4681075E-2</v>
      </c>
      <c r="Z1588">
        <f>SUMIFS(INDEX(Table_Index[],,MATCH(Z$12,Table_Index[#Headers],0)),
Table_Index[ID],$Q1588,Table_Index[year],$R1588)/COUNTIFS(Table_Index[Quarter],"&lt;&gt;''",Table_Index[ID],$Q1588,Table_Index[year],$R1588)</f>
        <v>4.4165099999999999E-2</v>
      </c>
      <c r="AA1588">
        <f>SUMIFS(INDEX(Table_Index[],,MATCH(AA$12,Table_Index[#Headers],0)),
Table_Index[ID],$Q1588,Table_Index[year],$R1588)/COUNTIFS(Table_Index[Quarter],"&lt;&gt;''",Table_Index[ID],$Q1588,Table_Index[year],$R1588)</f>
        <v>0.10491817499999999</v>
      </c>
      <c r="AB1588">
        <f>SUMIFS(INDEX(Table_Index[],,MATCH(AB$12,Table_Index[#Headers],0)),
Table_Index[ID],$Q1588,Table_Index[year],$R1588)/COUNTIFS(Table_Index[Quarter],"&lt;&gt;''",Table_Index[ID],$Q1588,Table_Index[year],$R1588)</f>
        <v>6.6613749999999998E-3</v>
      </c>
      <c r="AC1588" s="24">
        <f t="shared" si="98"/>
        <v>0.99999997499999993</v>
      </c>
      <c r="AD1588">
        <f>COUNTIFS(Table_Index[Quarter],"&lt;&gt;''",Table_Index[ID],$Q1588,Table_Index[year],$R1588)</f>
        <v>4</v>
      </c>
      <c r="AE1588" s="34">
        <f t="shared" si="99"/>
        <v>0.82850038552609184</v>
      </c>
    </row>
    <row r="1589" spans="1:31" x14ac:dyDescent="0.3">
      <c r="A1589">
        <v>9193</v>
      </c>
      <c r="B1589">
        <v>2004</v>
      </c>
      <c r="C1589">
        <v>2</v>
      </c>
      <c r="D1589">
        <v>2.9827800000000002E-2</v>
      </c>
      <c r="E1589">
        <v>8.4554000000000001E-3</v>
      </c>
      <c r="F1589">
        <v>1.0146499999999999E-2</v>
      </c>
      <c r="G1589">
        <v>1.9954699999999999E-2</v>
      </c>
      <c r="H1589">
        <v>8.4550000000000001E-4</v>
      </c>
      <c r="I1589">
        <v>5.0732399999999997E-2</v>
      </c>
      <c r="J1589">
        <v>2.04621E-2</v>
      </c>
      <c r="K1589">
        <v>3.8895000000000002E-3</v>
      </c>
      <c r="L1589">
        <v>1.0146499999999999E-2</v>
      </c>
      <c r="M1589">
        <v>0.84553970000000001</v>
      </c>
      <c r="O1589" t="str">
        <f>Table_Index[[#This Row],[ID]]&amp;Table_Index[[#This Row],[year]]</f>
        <v>91932004</v>
      </c>
      <c r="P1589" t="str">
        <v>94402008</v>
      </c>
      <c r="Q1589" t="str">
        <f t="shared" si="96"/>
        <v>9440</v>
      </c>
      <c r="R1589" t="str">
        <f t="shared" si="97"/>
        <v>2008</v>
      </c>
      <c r="S1589">
        <f>SUMIFS(INDEX(Table_Index[],,MATCH(S$12,Table_Index[#Headers],0)),
Table_Index[ID],$Q1589,Table_Index[year],$R1589)/COUNTIFS(Table_Index[Quarter],"&lt;&gt;''",Table_Index[ID],$Q1589,Table_Index[year],$R1589)</f>
        <v>0.13157305</v>
      </c>
      <c r="T1589">
        <f>SUMIFS(INDEX(Table_Index[],,MATCH(T$12,Table_Index[#Headers],0)),
Table_Index[ID],$Q1589,Table_Index[year],$R1589)/COUNTIFS(Table_Index[Quarter],"&lt;&gt;''",Table_Index[ID],$Q1589,Table_Index[year],$R1589)</f>
        <v>0.18219560000000001</v>
      </c>
      <c r="U1589">
        <f>SUMIFS(INDEX(Table_Index[],,MATCH(U$12,Table_Index[#Headers],0)),
Table_Index[ID],$Q1589,Table_Index[year],$R1589)/COUNTIFS(Table_Index[Quarter],"&lt;&gt;''",Table_Index[ID],$Q1589,Table_Index[year],$R1589)</f>
        <v>0.139440025</v>
      </c>
      <c r="V1589">
        <f>SUMIFS(INDEX(Table_Index[],,MATCH(V$12,Table_Index[#Headers],0)),
Table_Index[ID],$Q1589,Table_Index[year],$R1589)/COUNTIFS(Table_Index[Quarter],"&lt;&gt;''",Table_Index[ID],$Q1589,Table_Index[year],$R1589)</f>
        <v>1.4518474999999999E-2</v>
      </c>
      <c r="W1589">
        <f>SUMIFS(INDEX(Table_Index[],,MATCH(W$12,Table_Index[#Headers],0)),
Table_Index[ID],$Q1589,Table_Index[year],$R1589)/COUNTIFS(Table_Index[Quarter],"&lt;&gt;''",Table_Index[ID],$Q1589,Table_Index[year],$R1589)</f>
        <v>0</v>
      </c>
      <c r="X1589">
        <f>SUMIFS(INDEX(Table_Index[],,MATCH(X$12,Table_Index[#Headers],0)),
Table_Index[ID],$Q1589,Table_Index[year],$R1589)/COUNTIFS(Table_Index[Quarter],"&lt;&gt;''",Table_Index[ID],$Q1589,Table_Index[year],$R1589)</f>
        <v>0.32737949999999999</v>
      </c>
      <c r="Y1589">
        <f>SUMIFS(INDEX(Table_Index[],,MATCH(Y$12,Table_Index[#Headers],0)),
Table_Index[ID],$Q1589,Table_Index[year],$R1589)/COUNTIFS(Table_Index[Quarter],"&lt;&gt;''",Table_Index[ID],$Q1589,Table_Index[year],$R1589)</f>
        <v>0</v>
      </c>
      <c r="Z1589">
        <f>SUMIFS(INDEX(Table_Index[],,MATCH(Z$12,Table_Index[#Headers],0)),
Table_Index[ID],$Q1589,Table_Index[year],$R1589)/COUNTIFS(Table_Index[Quarter],"&lt;&gt;''",Table_Index[ID],$Q1589,Table_Index[year],$R1589)</f>
        <v>6.0020324999999999E-2</v>
      </c>
      <c r="AA1589">
        <f>SUMIFS(INDEX(Table_Index[],,MATCH(AA$12,Table_Index[#Headers],0)),
Table_Index[ID],$Q1589,Table_Index[year],$R1589)/COUNTIFS(Table_Index[Quarter],"&lt;&gt;''",Table_Index[ID],$Q1589,Table_Index[year],$R1589)</f>
        <v>0.1389669</v>
      </c>
      <c r="AB1589">
        <f>SUMIFS(INDEX(Table_Index[],,MATCH(AB$12,Table_Index[#Headers],0)),
Table_Index[ID],$Q1589,Table_Index[year],$R1589)/COUNTIFS(Table_Index[Quarter],"&lt;&gt;''",Table_Index[ID],$Q1589,Table_Index[year],$R1589)</f>
        <v>5.9061750000000005E-3</v>
      </c>
      <c r="AC1589" s="24">
        <f t="shared" si="98"/>
        <v>1.0000000499999999</v>
      </c>
      <c r="AD1589">
        <f>COUNTIFS(Table_Index[Quarter],"&lt;&gt;''",Table_Index[ID],$Q1589,Table_Index[year],$R1589)</f>
        <v>4</v>
      </c>
      <c r="AE1589" s="34">
        <f t="shared" si="99"/>
        <v>0.799712530533915</v>
      </c>
    </row>
    <row r="1590" spans="1:31" x14ac:dyDescent="0.3">
      <c r="A1590">
        <v>9193</v>
      </c>
      <c r="B1590">
        <v>2004</v>
      </c>
      <c r="C1590">
        <v>3</v>
      </c>
      <c r="D1590">
        <v>9.56452E-2</v>
      </c>
      <c r="E1590">
        <v>3.58669E-2</v>
      </c>
      <c r="F1590">
        <v>4.78226E-2</v>
      </c>
      <c r="G1590">
        <v>0.24033840000000001</v>
      </c>
      <c r="H1590">
        <v>3.8257999999999999E-3</v>
      </c>
      <c r="I1590">
        <v>0.38258059999999999</v>
      </c>
      <c r="J1590">
        <v>0.14466329999999999</v>
      </c>
      <c r="K1590">
        <v>9.5645000000000001E-3</v>
      </c>
      <c r="L1590">
        <v>3.2997600000000002E-2</v>
      </c>
      <c r="M1590">
        <v>6.6952000000000001E-3</v>
      </c>
      <c r="O1590" t="str">
        <f>Table_Index[[#This Row],[ID]]&amp;Table_Index[[#This Row],[year]]</f>
        <v>91932004</v>
      </c>
      <c r="P1590" t="str">
        <v>94402009</v>
      </c>
      <c r="Q1590" t="str">
        <f t="shared" si="96"/>
        <v>9440</v>
      </c>
      <c r="R1590" t="str">
        <f t="shared" si="97"/>
        <v>2009</v>
      </c>
      <c r="S1590">
        <f>SUMIFS(INDEX(Table_Index[],,MATCH(S$12,Table_Index[#Headers],0)),
Table_Index[ID],$Q1590,Table_Index[year],$R1590)/COUNTIFS(Table_Index[Quarter],"&lt;&gt;''",Table_Index[ID],$Q1590,Table_Index[year],$R1590)</f>
        <v>0.22537165000000001</v>
      </c>
      <c r="T1590">
        <f>SUMIFS(INDEX(Table_Index[],,MATCH(T$12,Table_Index[#Headers],0)),
Table_Index[ID],$Q1590,Table_Index[year],$R1590)/COUNTIFS(Table_Index[Quarter],"&lt;&gt;''",Table_Index[ID],$Q1590,Table_Index[year],$R1590)</f>
        <v>0.19469585</v>
      </c>
      <c r="U1590">
        <f>SUMIFS(INDEX(Table_Index[],,MATCH(U$12,Table_Index[#Headers],0)),
Table_Index[ID],$Q1590,Table_Index[year],$R1590)/COUNTIFS(Table_Index[Quarter],"&lt;&gt;''",Table_Index[ID],$Q1590,Table_Index[year],$R1590)</f>
        <v>6.6115174999999998E-2</v>
      </c>
      <c r="V1590">
        <f>SUMIFS(INDEX(Table_Index[],,MATCH(V$12,Table_Index[#Headers],0)),
Table_Index[ID],$Q1590,Table_Index[year],$R1590)/COUNTIFS(Table_Index[Quarter],"&lt;&gt;''",Table_Index[ID],$Q1590,Table_Index[year],$R1590)</f>
        <v>0</v>
      </c>
      <c r="W1590">
        <f>SUMIFS(INDEX(Table_Index[],,MATCH(W$12,Table_Index[#Headers],0)),
Table_Index[ID],$Q1590,Table_Index[year],$R1590)/COUNTIFS(Table_Index[Quarter],"&lt;&gt;''",Table_Index[ID],$Q1590,Table_Index[year],$R1590)</f>
        <v>0</v>
      </c>
      <c r="X1590">
        <f>SUMIFS(INDEX(Table_Index[],,MATCH(X$12,Table_Index[#Headers],0)),
Table_Index[ID],$Q1590,Table_Index[year],$R1590)/COUNTIFS(Table_Index[Quarter],"&lt;&gt;''",Table_Index[ID],$Q1590,Table_Index[year],$R1590)</f>
        <v>0.270885975</v>
      </c>
      <c r="Y1590">
        <f>SUMIFS(INDEX(Table_Index[],,MATCH(Y$12,Table_Index[#Headers],0)),
Table_Index[ID],$Q1590,Table_Index[year],$R1590)/COUNTIFS(Table_Index[Quarter],"&lt;&gt;''",Table_Index[ID],$Q1590,Table_Index[year],$R1590)</f>
        <v>3.0829949999999998E-2</v>
      </c>
      <c r="Z1590">
        <f>SUMIFS(INDEX(Table_Index[],,MATCH(Z$12,Table_Index[#Headers],0)),
Table_Index[ID],$Q1590,Table_Index[year],$R1590)/COUNTIFS(Table_Index[Quarter],"&lt;&gt;''",Table_Index[ID],$Q1590,Table_Index[year],$R1590)</f>
        <v>0.11093045000000001</v>
      </c>
      <c r="AA1590">
        <f>SUMIFS(INDEX(Table_Index[],,MATCH(AA$12,Table_Index[#Headers],0)),
Table_Index[ID],$Q1590,Table_Index[year],$R1590)/COUNTIFS(Table_Index[Quarter],"&lt;&gt;''",Table_Index[ID],$Q1590,Table_Index[year],$R1590)</f>
        <v>9.5412725000000004E-2</v>
      </c>
      <c r="AB1590">
        <f>SUMIFS(INDEX(Table_Index[],,MATCH(AB$12,Table_Index[#Headers],0)),
Table_Index[ID],$Q1590,Table_Index[year],$R1590)/COUNTIFS(Table_Index[Quarter],"&lt;&gt;''",Table_Index[ID],$Q1590,Table_Index[year],$R1590)</f>
        <v>5.7582500000000003E-3</v>
      </c>
      <c r="AC1590" s="24">
        <f t="shared" si="98"/>
        <v>1.0000000250000001</v>
      </c>
      <c r="AD1590">
        <f>COUNTIFS(Table_Index[Quarter],"&lt;&gt;''",Table_Index[ID],$Q1590,Table_Index[year],$R1590)</f>
        <v>4</v>
      </c>
      <c r="AE1590" s="34">
        <f t="shared" si="99"/>
        <v>0.81115792146288057</v>
      </c>
    </row>
    <row r="1591" spans="1:31" x14ac:dyDescent="0.3">
      <c r="A1591">
        <v>9193</v>
      </c>
      <c r="B1591">
        <v>2004</v>
      </c>
      <c r="C1591">
        <v>4</v>
      </c>
      <c r="D1591">
        <v>5.09224E-2</v>
      </c>
      <c r="E1591">
        <v>3.1304800000000001E-2</v>
      </c>
      <c r="F1591">
        <v>4.1739699999999998E-2</v>
      </c>
      <c r="G1591">
        <v>1.66959E-2</v>
      </c>
      <c r="H1591">
        <v>0</v>
      </c>
      <c r="I1591">
        <v>0.13148009999999999</v>
      </c>
      <c r="J1591">
        <v>5.5096399999999997E-2</v>
      </c>
      <c r="K1591">
        <v>1.58611E-2</v>
      </c>
      <c r="L1591">
        <v>3.0052599999999999E-2</v>
      </c>
      <c r="M1591">
        <v>0.62684700000000004</v>
      </c>
      <c r="O1591" t="str">
        <f>Table_Index[[#This Row],[ID]]&amp;Table_Index[[#This Row],[year]]</f>
        <v>91932004</v>
      </c>
      <c r="P1591" t="str">
        <v>94402010</v>
      </c>
      <c r="Q1591" t="str">
        <f t="shared" si="96"/>
        <v>9440</v>
      </c>
      <c r="R1591" t="str">
        <f t="shared" si="97"/>
        <v>2010</v>
      </c>
      <c r="S1591">
        <f>SUMIFS(INDEX(Table_Index[],,MATCH(S$12,Table_Index[#Headers],0)),
Table_Index[ID],$Q1591,Table_Index[year],$R1591)/COUNTIFS(Table_Index[Quarter],"&lt;&gt;''",Table_Index[ID],$Q1591,Table_Index[year],$R1591)</f>
        <v>5.6231649999999994E-2</v>
      </c>
      <c r="T1591">
        <f>SUMIFS(INDEX(Table_Index[],,MATCH(T$12,Table_Index[#Headers],0)),
Table_Index[ID],$Q1591,Table_Index[year],$R1591)/COUNTIFS(Table_Index[Quarter],"&lt;&gt;''",Table_Index[ID],$Q1591,Table_Index[year],$R1591)</f>
        <v>0.125142525</v>
      </c>
      <c r="U1591">
        <f>SUMIFS(INDEX(Table_Index[],,MATCH(U$12,Table_Index[#Headers],0)),
Table_Index[ID],$Q1591,Table_Index[year],$R1591)/COUNTIFS(Table_Index[Quarter],"&lt;&gt;''",Table_Index[ID],$Q1591,Table_Index[year],$R1591)</f>
        <v>6.325805000000001E-2</v>
      </c>
      <c r="V1591">
        <f>SUMIFS(INDEX(Table_Index[],,MATCH(V$12,Table_Index[#Headers],0)),
Table_Index[ID],$Q1591,Table_Index[year],$R1591)/COUNTIFS(Table_Index[Quarter],"&lt;&gt;''",Table_Index[ID],$Q1591,Table_Index[year],$R1591)</f>
        <v>1.331045E-2</v>
      </c>
      <c r="W1591">
        <f>SUMIFS(INDEX(Table_Index[],,MATCH(W$12,Table_Index[#Headers],0)),
Table_Index[ID],$Q1591,Table_Index[year],$R1591)/COUNTIFS(Table_Index[Quarter],"&lt;&gt;''",Table_Index[ID],$Q1591,Table_Index[year],$R1591)</f>
        <v>0</v>
      </c>
      <c r="X1591">
        <f>SUMIFS(INDEX(Table_Index[],,MATCH(X$12,Table_Index[#Headers],0)),
Table_Index[ID],$Q1591,Table_Index[year],$R1591)/COUNTIFS(Table_Index[Quarter],"&lt;&gt;''",Table_Index[ID],$Q1591,Table_Index[year],$R1591)</f>
        <v>0.21370479999999997</v>
      </c>
      <c r="Y1591">
        <f>SUMIFS(INDEX(Table_Index[],,MATCH(Y$12,Table_Index[#Headers],0)),
Table_Index[ID],$Q1591,Table_Index[year],$R1591)/COUNTIFS(Table_Index[Quarter],"&lt;&gt;''",Table_Index[ID],$Q1591,Table_Index[year],$R1591)</f>
        <v>0.26011812500000003</v>
      </c>
      <c r="Z1591">
        <f>SUMIFS(INDEX(Table_Index[],,MATCH(Z$12,Table_Index[#Headers],0)),
Table_Index[ID],$Q1591,Table_Index[year],$R1591)/COUNTIFS(Table_Index[Quarter],"&lt;&gt;''",Table_Index[ID],$Q1591,Table_Index[year],$R1591)</f>
        <v>8.2216750000000005E-2</v>
      </c>
      <c r="AA1591">
        <f>SUMIFS(INDEX(Table_Index[],,MATCH(AA$12,Table_Index[#Headers],0)),
Table_Index[ID],$Q1591,Table_Index[year],$R1591)/COUNTIFS(Table_Index[Quarter],"&lt;&gt;''",Table_Index[ID],$Q1591,Table_Index[year],$R1591)</f>
        <v>0.17929865</v>
      </c>
      <c r="AB1591">
        <f>SUMIFS(INDEX(Table_Index[],,MATCH(AB$12,Table_Index[#Headers],0)),
Table_Index[ID],$Q1591,Table_Index[year],$R1591)/COUNTIFS(Table_Index[Quarter],"&lt;&gt;''",Table_Index[ID],$Q1591,Table_Index[year],$R1591)</f>
        <v>6.7190000000000001E-3</v>
      </c>
      <c r="AC1591" s="24">
        <f t="shared" si="98"/>
        <v>1</v>
      </c>
      <c r="AD1591">
        <f>COUNTIFS(Table_Index[Quarter],"&lt;&gt;''",Table_Index[ID],$Q1591,Table_Index[year],$R1591)</f>
        <v>4</v>
      </c>
      <c r="AE1591" s="34">
        <f t="shared" si="99"/>
        <v>0.82471467567595624</v>
      </c>
    </row>
    <row r="1592" spans="1:31" x14ac:dyDescent="0.3">
      <c r="A1592">
        <v>9193</v>
      </c>
      <c r="B1592">
        <v>2005</v>
      </c>
      <c r="C1592">
        <v>1</v>
      </c>
      <c r="D1592">
        <v>0.1054513</v>
      </c>
      <c r="E1592">
        <v>8.5365399999999994E-2</v>
      </c>
      <c r="F1592">
        <v>0.1004298</v>
      </c>
      <c r="G1592">
        <v>0.10284020000000001</v>
      </c>
      <c r="H1592">
        <v>0</v>
      </c>
      <c r="I1592">
        <v>0.38263770000000003</v>
      </c>
      <c r="J1592">
        <v>0.14562330000000001</v>
      </c>
      <c r="K1592">
        <v>2.3098899999999999E-2</v>
      </c>
      <c r="L1592">
        <v>4.4189100000000002E-2</v>
      </c>
      <c r="M1592">
        <v>1.0364399999999999E-2</v>
      </c>
      <c r="O1592" t="str">
        <f>Table_Index[[#This Row],[ID]]&amp;Table_Index[[#This Row],[year]]</f>
        <v>91932005</v>
      </c>
      <c r="P1592" t="str">
        <v>94402011</v>
      </c>
      <c r="Q1592" t="str">
        <f t="shared" si="96"/>
        <v>9440</v>
      </c>
      <c r="R1592" t="str">
        <f t="shared" si="97"/>
        <v>2011</v>
      </c>
      <c r="S1592">
        <f>SUMIFS(INDEX(Table_Index[],,MATCH(S$12,Table_Index[#Headers],0)),
Table_Index[ID],$Q1592,Table_Index[year],$R1592)/COUNTIFS(Table_Index[Quarter],"&lt;&gt;''",Table_Index[ID],$Q1592,Table_Index[year],$R1592)</f>
        <v>5.8261899999999998E-2</v>
      </c>
      <c r="T1592">
        <f>SUMIFS(INDEX(Table_Index[],,MATCH(T$12,Table_Index[#Headers],0)),
Table_Index[ID],$Q1592,Table_Index[year],$R1592)/COUNTIFS(Table_Index[Quarter],"&lt;&gt;''",Table_Index[ID],$Q1592,Table_Index[year],$R1592)</f>
        <v>0.107101775</v>
      </c>
      <c r="U1592">
        <f>SUMIFS(INDEX(Table_Index[],,MATCH(U$12,Table_Index[#Headers],0)),
Table_Index[ID],$Q1592,Table_Index[year],$R1592)/COUNTIFS(Table_Index[Quarter],"&lt;&gt;''",Table_Index[ID],$Q1592,Table_Index[year],$R1592)</f>
        <v>6.2098500000000001E-2</v>
      </c>
      <c r="V1592">
        <f>SUMIFS(INDEX(Table_Index[],,MATCH(V$12,Table_Index[#Headers],0)),
Table_Index[ID],$Q1592,Table_Index[year],$R1592)/COUNTIFS(Table_Index[Quarter],"&lt;&gt;''",Table_Index[ID],$Q1592,Table_Index[year],$R1592)</f>
        <v>2.6213799999999999E-2</v>
      </c>
      <c r="W1592">
        <f>SUMIFS(INDEX(Table_Index[],,MATCH(W$12,Table_Index[#Headers],0)),
Table_Index[ID],$Q1592,Table_Index[year],$R1592)/COUNTIFS(Table_Index[Quarter],"&lt;&gt;''",Table_Index[ID],$Q1592,Table_Index[year],$R1592)</f>
        <v>8.0182500000000004E-4</v>
      </c>
      <c r="X1592">
        <f>SUMIFS(INDEX(Table_Index[],,MATCH(X$12,Table_Index[#Headers],0)),
Table_Index[ID],$Q1592,Table_Index[year],$R1592)/COUNTIFS(Table_Index[Quarter],"&lt;&gt;''",Table_Index[ID],$Q1592,Table_Index[year],$R1592)</f>
        <v>0.31090964999999998</v>
      </c>
      <c r="Y1592">
        <f>SUMIFS(INDEX(Table_Index[],,MATCH(Y$12,Table_Index[#Headers],0)),
Table_Index[ID],$Q1592,Table_Index[year],$R1592)/COUNTIFS(Table_Index[Quarter],"&lt;&gt;''",Table_Index[ID],$Q1592,Table_Index[year],$R1592)</f>
        <v>0.18386042499999999</v>
      </c>
      <c r="Z1592">
        <f>SUMIFS(INDEX(Table_Index[],,MATCH(Z$12,Table_Index[#Headers],0)),
Table_Index[ID],$Q1592,Table_Index[year],$R1592)/COUNTIFS(Table_Index[Quarter],"&lt;&gt;''",Table_Index[ID],$Q1592,Table_Index[year],$R1592)</f>
        <v>0.100909925</v>
      </c>
      <c r="AA1592">
        <f>SUMIFS(INDEX(Table_Index[],,MATCH(AA$12,Table_Index[#Headers],0)),
Table_Index[ID],$Q1592,Table_Index[year],$R1592)/COUNTIFS(Table_Index[Quarter],"&lt;&gt;''",Table_Index[ID],$Q1592,Table_Index[year],$R1592)</f>
        <v>0.1459163</v>
      </c>
      <c r="AB1592">
        <f>SUMIFS(INDEX(Table_Index[],,MATCH(AB$12,Table_Index[#Headers],0)),
Table_Index[ID],$Q1592,Table_Index[year],$R1592)/COUNTIFS(Table_Index[Quarter],"&lt;&gt;''",Table_Index[ID],$Q1592,Table_Index[year],$R1592)</f>
        <v>3.9258499999999998E-3</v>
      </c>
      <c r="AC1592" s="24">
        <f t="shared" si="98"/>
        <v>0.99999994999999997</v>
      </c>
      <c r="AD1592">
        <f>COUNTIFS(Table_Index[Quarter],"&lt;&gt;''",Table_Index[ID],$Q1592,Table_Index[year],$R1592)</f>
        <v>4</v>
      </c>
      <c r="AE1592" s="34">
        <f t="shared" si="99"/>
        <v>0.81863147265249747</v>
      </c>
    </row>
    <row r="1593" spans="1:31" x14ac:dyDescent="0.3">
      <c r="A1593">
        <v>9193</v>
      </c>
      <c r="B1593">
        <v>2005</v>
      </c>
      <c r="C1593">
        <v>2</v>
      </c>
      <c r="D1593">
        <v>9.0930499999999997E-2</v>
      </c>
      <c r="E1593">
        <v>0.10582419999999999</v>
      </c>
      <c r="F1593">
        <v>7.8388299999999994E-2</v>
      </c>
      <c r="G1593">
        <v>9.1322399999999998E-2</v>
      </c>
      <c r="H1593">
        <v>1.5677699999999999E-2</v>
      </c>
      <c r="I1593">
        <v>0.4389747</v>
      </c>
      <c r="J1593">
        <v>0.1139766</v>
      </c>
      <c r="K1593">
        <v>1.5677699999999999E-2</v>
      </c>
      <c r="L1593">
        <v>3.1355300000000003E-2</v>
      </c>
      <c r="M1593">
        <v>1.7872499999999999E-2</v>
      </c>
      <c r="O1593" t="str">
        <f>Table_Index[[#This Row],[ID]]&amp;Table_Index[[#This Row],[year]]</f>
        <v>91932005</v>
      </c>
      <c r="P1593" t="str">
        <v>94402012</v>
      </c>
      <c r="Q1593" t="str">
        <f t="shared" si="96"/>
        <v>9440</v>
      </c>
      <c r="R1593" t="str">
        <f t="shared" si="97"/>
        <v>2012</v>
      </c>
      <c r="S1593">
        <f>SUMIFS(INDEX(Table_Index[],,MATCH(S$12,Table_Index[#Headers],0)),
Table_Index[ID],$Q1593,Table_Index[year],$R1593)/COUNTIFS(Table_Index[Quarter],"&lt;&gt;''",Table_Index[ID],$Q1593,Table_Index[year],$R1593)</f>
        <v>8.0940700000000004E-2</v>
      </c>
      <c r="T1593">
        <f>SUMIFS(INDEX(Table_Index[],,MATCH(T$12,Table_Index[#Headers],0)),
Table_Index[ID],$Q1593,Table_Index[year],$R1593)/COUNTIFS(Table_Index[Quarter],"&lt;&gt;''",Table_Index[ID],$Q1593,Table_Index[year],$R1593)</f>
        <v>7.6176549999999996E-2</v>
      </c>
      <c r="U1593">
        <f>SUMIFS(INDEX(Table_Index[],,MATCH(U$12,Table_Index[#Headers],0)),
Table_Index[ID],$Q1593,Table_Index[year],$R1593)/COUNTIFS(Table_Index[Quarter],"&lt;&gt;''",Table_Index[ID],$Q1593,Table_Index[year],$R1593)</f>
        <v>4.8533325000000002E-2</v>
      </c>
      <c r="V1593">
        <f>SUMIFS(INDEX(Table_Index[],,MATCH(V$12,Table_Index[#Headers],0)),
Table_Index[ID],$Q1593,Table_Index[year],$R1593)/COUNTIFS(Table_Index[Quarter],"&lt;&gt;''",Table_Index[ID],$Q1593,Table_Index[year],$R1593)</f>
        <v>4.2127975000000005E-2</v>
      </c>
      <c r="W1593">
        <f>SUMIFS(INDEX(Table_Index[],,MATCH(W$12,Table_Index[#Headers],0)),
Table_Index[ID],$Q1593,Table_Index[year],$R1593)/COUNTIFS(Table_Index[Quarter],"&lt;&gt;''",Table_Index[ID],$Q1593,Table_Index[year],$R1593)</f>
        <v>3.7702999999999999E-3</v>
      </c>
      <c r="X1593">
        <f>SUMIFS(INDEX(Table_Index[],,MATCH(X$12,Table_Index[#Headers],0)),
Table_Index[ID],$Q1593,Table_Index[year],$R1593)/COUNTIFS(Table_Index[Quarter],"&lt;&gt;''",Table_Index[ID],$Q1593,Table_Index[year],$R1593)</f>
        <v>0.35248830000000003</v>
      </c>
      <c r="Y1593">
        <f>SUMIFS(INDEX(Table_Index[],,MATCH(Y$12,Table_Index[#Headers],0)),
Table_Index[ID],$Q1593,Table_Index[year],$R1593)/COUNTIFS(Table_Index[Quarter],"&lt;&gt;''",Table_Index[ID],$Q1593,Table_Index[year],$R1593)</f>
        <v>0.19375919999999999</v>
      </c>
      <c r="Z1593">
        <f>SUMIFS(INDEX(Table_Index[],,MATCH(Z$12,Table_Index[#Headers],0)),
Table_Index[ID],$Q1593,Table_Index[year],$R1593)/COUNTIFS(Table_Index[Quarter],"&lt;&gt;''",Table_Index[ID],$Q1593,Table_Index[year],$R1593)</f>
        <v>5.9114625000000004E-2</v>
      </c>
      <c r="AA1593">
        <f>SUMIFS(INDEX(Table_Index[],,MATCH(AA$12,Table_Index[#Headers],0)),
Table_Index[ID],$Q1593,Table_Index[year],$R1593)/COUNTIFS(Table_Index[Quarter],"&lt;&gt;''",Table_Index[ID],$Q1593,Table_Index[year],$R1593)</f>
        <v>0.13783229999999999</v>
      </c>
      <c r="AB1593">
        <f>SUMIFS(INDEX(Table_Index[],,MATCH(AB$12,Table_Index[#Headers],0)),
Table_Index[ID],$Q1593,Table_Index[year],$R1593)/COUNTIFS(Table_Index[Quarter],"&lt;&gt;''",Table_Index[ID],$Q1593,Table_Index[year],$R1593)</f>
        <v>5.256775E-3</v>
      </c>
      <c r="AC1593" s="24">
        <f t="shared" si="98"/>
        <v>1.0000000500000001</v>
      </c>
      <c r="AD1593">
        <f>COUNTIFS(Table_Index[Quarter],"&lt;&gt;''",Table_Index[ID],$Q1593,Table_Index[year],$R1593)</f>
        <v>4</v>
      </c>
      <c r="AE1593" s="34">
        <f t="shared" si="99"/>
        <v>0.79919072652125001</v>
      </c>
    </row>
    <row r="1594" spans="1:31" x14ac:dyDescent="0.3">
      <c r="A1594">
        <v>9193</v>
      </c>
      <c r="B1594">
        <v>2005</v>
      </c>
      <c r="C1594">
        <v>3</v>
      </c>
      <c r="D1594">
        <v>5.3453500000000001E-2</v>
      </c>
      <c r="E1594">
        <v>0.16036059999999999</v>
      </c>
      <c r="F1594">
        <v>8.9089199999999993E-2</v>
      </c>
      <c r="G1594">
        <v>0.18174199999999999</v>
      </c>
      <c r="H1594">
        <v>4.7944100000000003E-2</v>
      </c>
      <c r="I1594">
        <v>0.28508549999999999</v>
      </c>
      <c r="J1594">
        <v>4.4544599999999997E-2</v>
      </c>
      <c r="K1594">
        <v>3.9199299999999999E-2</v>
      </c>
      <c r="L1594">
        <v>9.3948599999999993E-2</v>
      </c>
      <c r="M1594">
        <v>4.6325999999999997E-3</v>
      </c>
      <c r="O1594" t="str">
        <f>Table_Index[[#This Row],[ID]]&amp;Table_Index[[#This Row],[year]]</f>
        <v>91932005</v>
      </c>
      <c r="P1594" t="str">
        <v>94412003</v>
      </c>
      <c r="Q1594" t="str">
        <f t="shared" si="96"/>
        <v>9441</v>
      </c>
      <c r="R1594" t="str">
        <f t="shared" si="97"/>
        <v>2003</v>
      </c>
      <c r="S1594">
        <f>SUMIFS(INDEX(Table_Index[],,MATCH(S$12,Table_Index[#Headers],0)),
Table_Index[ID],$Q1594,Table_Index[year],$R1594)/COUNTIFS(Table_Index[Quarter],"&lt;&gt;''",Table_Index[ID],$Q1594,Table_Index[year],$R1594)</f>
        <v>8.5132575000000002E-2</v>
      </c>
      <c r="T1594">
        <f>SUMIFS(INDEX(Table_Index[],,MATCH(T$12,Table_Index[#Headers],0)),
Table_Index[ID],$Q1594,Table_Index[year],$R1594)/COUNTIFS(Table_Index[Quarter],"&lt;&gt;''",Table_Index[ID],$Q1594,Table_Index[year],$R1594)</f>
        <v>0.16145437499999998</v>
      </c>
      <c r="U1594">
        <f>SUMIFS(INDEX(Table_Index[],,MATCH(U$12,Table_Index[#Headers],0)),
Table_Index[ID],$Q1594,Table_Index[year],$R1594)/COUNTIFS(Table_Index[Quarter],"&lt;&gt;''",Table_Index[ID],$Q1594,Table_Index[year],$R1594)</f>
        <v>0.22244830000000002</v>
      </c>
      <c r="V1594">
        <f>SUMIFS(INDEX(Table_Index[],,MATCH(V$12,Table_Index[#Headers],0)),
Table_Index[ID],$Q1594,Table_Index[year],$R1594)/COUNTIFS(Table_Index[Quarter],"&lt;&gt;''",Table_Index[ID],$Q1594,Table_Index[year],$R1594)</f>
        <v>7.5122924999999993E-2</v>
      </c>
      <c r="W1594">
        <f>SUMIFS(INDEX(Table_Index[],,MATCH(W$12,Table_Index[#Headers],0)),
Table_Index[ID],$Q1594,Table_Index[year],$R1594)/COUNTIFS(Table_Index[Quarter],"&lt;&gt;''",Table_Index[ID],$Q1594,Table_Index[year],$R1594)</f>
        <v>0</v>
      </c>
      <c r="X1594">
        <f>SUMIFS(INDEX(Table_Index[],,MATCH(X$12,Table_Index[#Headers],0)),
Table_Index[ID],$Q1594,Table_Index[year],$R1594)/COUNTIFS(Table_Index[Quarter],"&lt;&gt;''",Table_Index[ID],$Q1594,Table_Index[year],$R1594)</f>
        <v>0</v>
      </c>
      <c r="Y1594">
        <f>SUMIFS(INDEX(Table_Index[],,MATCH(Y$12,Table_Index[#Headers],0)),
Table_Index[ID],$Q1594,Table_Index[year],$R1594)/COUNTIFS(Table_Index[Quarter],"&lt;&gt;''",Table_Index[ID],$Q1594,Table_Index[year],$R1594)</f>
        <v>2.5246749999999998E-2</v>
      </c>
      <c r="Z1594">
        <f>SUMIFS(INDEX(Table_Index[],,MATCH(Z$12,Table_Index[#Headers],0)),
Table_Index[ID],$Q1594,Table_Index[year],$R1594)/COUNTIFS(Table_Index[Quarter],"&lt;&gt;''",Table_Index[ID],$Q1594,Table_Index[year],$R1594)</f>
        <v>0.23279942499999998</v>
      </c>
      <c r="AA1594">
        <f>SUMIFS(INDEX(Table_Index[],,MATCH(AA$12,Table_Index[#Headers],0)),
Table_Index[ID],$Q1594,Table_Index[year],$R1594)/COUNTIFS(Table_Index[Quarter],"&lt;&gt;''",Table_Index[ID],$Q1594,Table_Index[year],$R1594)</f>
        <v>0.18473334999999999</v>
      </c>
      <c r="AB1594">
        <f>SUMIFS(INDEX(Table_Index[],,MATCH(AB$12,Table_Index[#Headers],0)),
Table_Index[ID],$Q1594,Table_Index[year],$R1594)/COUNTIFS(Table_Index[Quarter],"&lt;&gt;''",Table_Index[ID],$Q1594,Table_Index[year],$R1594)</f>
        <v>1.306235E-2</v>
      </c>
      <c r="AC1594" s="24">
        <f t="shared" si="98"/>
        <v>1.0000000499999999</v>
      </c>
      <c r="AD1594">
        <f>COUNTIFS(Table_Index[Quarter],"&lt;&gt;''",Table_Index[ID],$Q1594,Table_Index[year],$R1594)</f>
        <v>4</v>
      </c>
      <c r="AE1594" s="34">
        <f t="shared" si="99"/>
        <v>0.82242822317814501</v>
      </c>
    </row>
    <row r="1595" spans="1:31" x14ac:dyDescent="0.3">
      <c r="A1595">
        <v>9193</v>
      </c>
      <c r="B1595">
        <v>2005</v>
      </c>
      <c r="C1595">
        <v>4</v>
      </c>
      <c r="D1595">
        <v>2.9631000000000001E-2</v>
      </c>
      <c r="E1595">
        <v>0.13757240000000001</v>
      </c>
      <c r="F1595">
        <v>6.7727899999999994E-2</v>
      </c>
      <c r="G1595">
        <v>5.1642599999999997E-2</v>
      </c>
      <c r="H1595">
        <v>9.1909400000000002E-2</v>
      </c>
      <c r="I1595">
        <v>0.1049783</v>
      </c>
      <c r="J1595">
        <v>0.14392189999999999</v>
      </c>
      <c r="K1595">
        <v>0.23281479999999999</v>
      </c>
      <c r="L1595">
        <v>0.12698989999999999</v>
      </c>
      <c r="M1595">
        <v>1.2811899999999999E-2</v>
      </c>
      <c r="O1595" t="str">
        <f>Table_Index[[#This Row],[ID]]&amp;Table_Index[[#This Row],[year]]</f>
        <v>91932005</v>
      </c>
      <c r="P1595" t="str">
        <v>94412004</v>
      </c>
      <c r="Q1595" t="str">
        <f t="shared" si="96"/>
        <v>9441</v>
      </c>
      <c r="R1595" t="str">
        <f t="shared" si="97"/>
        <v>2004</v>
      </c>
      <c r="S1595">
        <f>SUMIFS(INDEX(Table_Index[],,MATCH(S$12,Table_Index[#Headers],0)),
Table_Index[ID],$Q1595,Table_Index[year],$R1595)/COUNTIFS(Table_Index[Quarter],"&lt;&gt;''",Table_Index[ID],$Q1595,Table_Index[year],$R1595)</f>
        <v>0.45618569999999997</v>
      </c>
      <c r="T1595">
        <f>SUMIFS(INDEX(Table_Index[],,MATCH(T$12,Table_Index[#Headers],0)),
Table_Index[ID],$Q1595,Table_Index[year],$R1595)/COUNTIFS(Table_Index[Quarter],"&lt;&gt;''",Table_Index[ID],$Q1595,Table_Index[year],$R1595)</f>
        <v>0.11016477500000001</v>
      </c>
      <c r="U1595">
        <f>SUMIFS(INDEX(Table_Index[],,MATCH(U$12,Table_Index[#Headers],0)),
Table_Index[ID],$Q1595,Table_Index[year],$R1595)/COUNTIFS(Table_Index[Quarter],"&lt;&gt;''",Table_Index[ID],$Q1595,Table_Index[year],$R1595)</f>
        <v>0.101563</v>
      </c>
      <c r="V1595">
        <f>SUMIFS(INDEX(Table_Index[],,MATCH(V$12,Table_Index[#Headers],0)),
Table_Index[ID],$Q1595,Table_Index[year],$R1595)/COUNTIFS(Table_Index[Quarter],"&lt;&gt;''",Table_Index[ID],$Q1595,Table_Index[year],$R1595)</f>
        <v>0</v>
      </c>
      <c r="W1595">
        <f>SUMIFS(INDEX(Table_Index[],,MATCH(W$12,Table_Index[#Headers],0)),
Table_Index[ID],$Q1595,Table_Index[year],$R1595)/COUNTIFS(Table_Index[Quarter],"&lt;&gt;''",Table_Index[ID],$Q1595,Table_Index[year],$R1595)</f>
        <v>0</v>
      </c>
      <c r="X1595">
        <f>SUMIFS(INDEX(Table_Index[],,MATCH(X$12,Table_Index[#Headers],0)),
Table_Index[ID],$Q1595,Table_Index[year],$R1595)/COUNTIFS(Table_Index[Quarter],"&lt;&gt;''",Table_Index[ID],$Q1595,Table_Index[year],$R1595)</f>
        <v>9.3612324999999996E-2</v>
      </c>
      <c r="Y1595">
        <f>SUMIFS(INDEX(Table_Index[],,MATCH(Y$12,Table_Index[#Headers],0)),
Table_Index[ID],$Q1595,Table_Index[year],$R1595)/COUNTIFS(Table_Index[Quarter],"&lt;&gt;''",Table_Index[ID],$Q1595,Table_Index[year],$R1595)</f>
        <v>0</v>
      </c>
      <c r="Z1595">
        <f>SUMIFS(INDEX(Table_Index[],,MATCH(Z$12,Table_Index[#Headers],0)),
Table_Index[ID],$Q1595,Table_Index[year],$R1595)/COUNTIFS(Table_Index[Quarter],"&lt;&gt;''",Table_Index[ID],$Q1595,Table_Index[year],$R1595)</f>
        <v>3.9815274999999997E-2</v>
      </c>
      <c r="AA1595">
        <f>SUMIFS(INDEX(Table_Index[],,MATCH(AA$12,Table_Index[#Headers],0)),
Table_Index[ID],$Q1595,Table_Index[year],$R1595)/COUNTIFS(Table_Index[Quarter],"&lt;&gt;''",Table_Index[ID],$Q1595,Table_Index[year],$R1595)</f>
        <v>0.15552727500000002</v>
      </c>
      <c r="AB1595">
        <f>SUMIFS(INDEX(Table_Index[],,MATCH(AB$12,Table_Index[#Headers],0)),
Table_Index[ID],$Q1595,Table_Index[year],$R1595)/COUNTIFS(Table_Index[Quarter],"&lt;&gt;''",Table_Index[ID],$Q1595,Table_Index[year],$R1595)</f>
        <v>4.3131675000000001E-2</v>
      </c>
      <c r="AC1595" s="24">
        <f t="shared" si="98"/>
        <v>1.0000000250000001</v>
      </c>
      <c r="AD1595">
        <f>COUNTIFS(Table_Index[Quarter],"&lt;&gt;''",Table_Index[ID],$Q1595,Table_Index[year],$R1595)</f>
        <v>4</v>
      </c>
      <c r="AE1595" s="34">
        <f t="shared" si="99"/>
        <v>0.7330456883232469</v>
      </c>
    </row>
    <row r="1596" spans="1:31" x14ac:dyDescent="0.3">
      <c r="A1596">
        <v>9193</v>
      </c>
      <c r="B1596">
        <v>2006</v>
      </c>
      <c r="C1596">
        <v>1</v>
      </c>
      <c r="D1596">
        <v>8.3241300000000004E-2</v>
      </c>
      <c r="E1596">
        <v>0.13805519999999999</v>
      </c>
      <c r="F1596">
        <v>6.6800899999999996E-2</v>
      </c>
      <c r="G1596">
        <v>0.1272557</v>
      </c>
      <c r="H1596">
        <v>9.0180999999999994E-3</v>
      </c>
      <c r="I1596">
        <v>0.40080539999999998</v>
      </c>
      <c r="J1596">
        <v>4.4311299999999998E-2</v>
      </c>
      <c r="K1596">
        <v>6.0120800000000002E-2</v>
      </c>
      <c r="L1596">
        <v>6.6132899999999994E-2</v>
      </c>
      <c r="M1596">
        <v>4.2586000000000004E-3</v>
      </c>
      <c r="O1596" t="str">
        <f>Table_Index[[#This Row],[ID]]&amp;Table_Index[[#This Row],[year]]</f>
        <v>91932006</v>
      </c>
      <c r="P1596" t="str">
        <v>94422003</v>
      </c>
      <c r="Q1596" t="str">
        <f t="shared" si="96"/>
        <v>9442</v>
      </c>
      <c r="R1596" t="str">
        <f t="shared" si="97"/>
        <v>2003</v>
      </c>
      <c r="S1596">
        <f>SUMIFS(INDEX(Table_Index[],,MATCH(S$12,Table_Index[#Headers],0)),
Table_Index[ID],$Q1596,Table_Index[year],$R1596)/COUNTIFS(Table_Index[Quarter],"&lt;&gt;''",Table_Index[ID],$Q1596,Table_Index[year],$R1596)</f>
        <v>4.7752324999999998E-2</v>
      </c>
      <c r="T1596">
        <f>SUMIFS(INDEX(Table_Index[],,MATCH(T$12,Table_Index[#Headers],0)),
Table_Index[ID],$Q1596,Table_Index[year],$R1596)/COUNTIFS(Table_Index[Quarter],"&lt;&gt;''",Table_Index[ID],$Q1596,Table_Index[year],$R1596)</f>
        <v>4.3243149999999994E-2</v>
      </c>
      <c r="U1596">
        <f>SUMIFS(INDEX(Table_Index[],,MATCH(U$12,Table_Index[#Headers],0)),
Table_Index[ID],$Q1596,Table_Index[year],$R1596)/COUNTIFS(Table_Index[Quarter],"&lt;&gt;''",Table_Index[ID],$Q1596,Table_Index[year],$R1596)</f>
        <v>0.17162269999999999</v>
      </c>
      <c r="V1596">
        <f>SUMIFS(INDEX(Table_Index[],,MATCH(V$12,Table_Index[#Headers],0)),
Table_Index[ID],$Q1596,Table_Index[year],$R1596)/COUNTIFS(Table_Index[Quarter],"&lt;&gt;''",Table_Index[ID],$Q1596,Table_Index[year],$R1596)</f>
        <v>2.8302625000000001E-2</v>
      </c>
      <c r="W1596">
        <f>SUMIFS(INDEX(Table_Index[],,MATCH(W$12,Table_Index[#Headers],0)),
Table_Index[ID],$Q1596,Table_Index[year],$R1596)/COUNTIFS(Table_Index[Quarter],"&lt;&gt;''",Table_Index[ID],$Q1596,Table_Index[year],$R1596)</f>
        <v>0</v>
      </c>
      <c r="X1596">
        <f>SUMIFS(INDEX(Table_Index[],,MATCH(X$12,Table_Index[#Headers],0)),
Table_Index[ID],$Q1596,Table_Index[year],$R1596)/COUNTIFS(Table_Index[Quarter],"&lt;&gt;''",Table_Index[ID],$Q1596,Table_Index[year],$R1596)</f>
        <v>0.2210956</v>
      </c>
      <c r="Y1596">
        <f>SUMIFS(INDEX(Table_Index[],,MATCH(Y$12,Table_Index[#Headers],0)),
Table_Index[ID],$Q1596,Table_Index[year],$R1596)/COUNTIFS(Table_Index[Quarter],"&lt;&gt;''",Table_Index[ID],$Q1596,Table_Index[year],$R1596)</f>
        <v>7.5991824999999999E-2</v>
      </c>
      <c r="Z1596">
        <f>SUMIFS(INDEX(Table_Index[],,MATCH(Z$12,Table_Index[#Headers],0)),
Table_Index[ID],$Q1596,Table_Index[year],$R1596)/COUNTIFS(Table_Index[Quarter],"&lt;&gt;''",Table_Index[ID],$Q1596,Table_Index[year],$R1596)</f>
        <v>0.128343975</v>
      </c>
      <c r="AA1596">
        <f>SUMIFS(INDEX(Table_Index[],,MATCH(AA$12,Table_Index[#Headers],0)),
Table_Index[ID],$Q1596,Table_Index[year],$R1596)/COUNTIFS(Table_Index[Quarter],"&lt;&gt;''",Table_Index[ID],$Q1596,Table_Index[year],$R1596)</f>
        <v>0.14106469999999999</v>
      </c>
      <c r="AB1596">
        <f>SUMIFS(INDEX(Table_Index[],,MATCH(AB$12,Table_Index[#Headers],0)),
Table_Index[ID],$Q1596,Table_Index[year],$R1596)/COUNTIFS(Table_Index[Quarter],"&lt;&gt;''",Table_Index[ID],$Q1596,Table_Index[year],$R1596)</f>
        <v>0.142583075</v>
      </c>
      <c r="AC1596" s="24">
        <f t="shared" si="98"/>
        <v>0.99999997500000004</v>
      </c>
      <c r="AD1596">
        <f>COUNTIFS(Table_Index[Quarter],"&lt;&gt;''",Table_Index[ID],$Q1596,Table_Index[year],$R1596)</f>
        <v>4</v>
      </c>
      <c r="AE1596" s="34">
        <f t="shared" si="99"/>
        <v>0.85423497511045432</v>
      </c>
    </row>
    <row r="1597" spans="1:31" x14ac:dyDescent="0.3">
      <c r="A1597">
        <v>9193</v>
      </c>
      <c r="B1597">
        <v>2006</v>
      </c>
      <c r="C1597">
        <v>2</v>
      </c>
      <c r="D1597">
        <v>7.5212699999999993E-2</v>
      </c>
      <c r="E1597">
        <v>3.4024800000000001E-2</v>
      </c>
      <c r="F1597">
        <v>9.8492800000000005E-2</v>
      </c>
      <c r="G1597">
        <v>0.2489181</v>
      </c>
      <c r="H1597">
        <v>4.7754E-3</v>
      </c>
      <c r="I1597">
        <v>0.3133861</v>
      </c>
      <c r="J1597">
        <v>8.3271200000000004E-2</v>
      </c>
      <c r="K1597">
        <v>4.5664799999999998E-2</v>
      </c>
      <c r="L1597">
        <v>8.86435E-2</v>
      </c>
      <c r="M1597">
        <v>7.6108E-3</v>
      </c>
      <c r="O1597" t="str">
        <f>Table_Index[[#This Row],[ID]]&amp;Table_Index[[#This Row],[year]]</f>
        <v>91932006</v>
      </c>
      <c r="P1597" t="str">
        <v>94422004</v>
      </c>
      <c r="Q1597" t="str">
        <f t="shared" si="96"/>
        <v>9442</v>
      </c>
      <c r="R1597" t="str">
        <f t="shared" si="97"/>
        <v>2004</v>
      </c>
      <c r="S1597">
        <f>SUMIFS(INDEX(Table_Index[],,MATCH(S$12,Table_Index[#Headers],0)),
Table_Index[ID],$Q1597,Table_Index[year],$R1597)/COUNTIFS(Table_Index[Quarter],"&lt;&gt;''",Table_Index[ID],$Q1597,Table_Index[year],$R1597)</f>
        <v>0.6069618</v>
      </c>
      <c r="T1597">
        <f>SUMIFS(INDEX(Table_Index[],,MATCH(T$12,Table_Index[#Headers],0)),
Table_Index[ID],$Q1597,Table_Index[year],$R1597)/COUNTIFS(Table_Index[Quarter],"&lt;&gt;''",Table_Index[ID],$Q1597,Table_Index[year],$R1597)</f>
        <v>8.9417825000000006E-2</v>
      </c>
      <c r="U1597">
        <f>SUMIFS(INDEX(Table_Index[],,MATCH(U$12,Table_Index[#Headers],0)),
Table_Index[ID],$Q1597,Table_Index[year],$R1597)/COUNTIFS(Table_Index[Quarter],"&lt;&gt;''",Table_Index[ID],$Q1597,Table_Index[year],$R1597)</f>
        <v>0.12423424999999999</v>
      </c>
      <c r="V1597">
        <f>SUMIFS(INDEX(Table_Index[],,MATCH(V$12,Table_Index[#Headers],0)),
Table_Index[ID],$Q1597,Table_Index[year],$R1597)/COUNTIFS(Table_Index[Quarter],"&lt;&gt;''",Table_Index[ID],$Q1597,Table_Index[year],$R1597)</f>
        <v>0</v>
      </c>
      <c r="W1597">
        <f>SUMIFS(INDEX(Table_Index[],,MATCH(W$12,Table_Index[#Headers],0)),
Table_Index[ID],$Q1597,Table_Index[year],$R1597)/COUNTIFS(Table_Index[Quarter],"&lt;&gt;''",Table_Index[ID],$Q1597,Table_Index[year],$R1597)</f>
        <v>0</v>
      </c>
      <c r="X1597">
        <f>SUMIFS(INDEX(Table_Index[],,MATCH(X$12,Table_Index[#Headers],0)),
Table_Index[ID],$Q1597,Table_Index[year],$R1597)/COUNTIFS(Table_Index[Quarter],"&lt;&gt;''",Table_Index[ID],$Q1597,Table_Index[year],$R1597)</f>
        <v>0</v>
      </c>
      <c r="Y1597">
        <f>SUMIFS(INDEX(Table_Index[],,MATCH(Y$12,Table_Index[#Headers],0)),
Table_Index[ID],$Q1597,Table_Index[year],$R1597)/COUNTIFS(Table_Index[Quarter],"&lt;&gt;''",Table_Index[ID],$Q1597,Table_Index[year],$R1597)</f>
        <v>0</v>
      </c>
      <c r="Z1597">
        <f>SUMIFS(INDEX(Table_Index[],,MATCH(Z$12,Table_Index[#Headers],0)),
Table_Index[ID],$Q1597,Table_Index[year],$R1597)/COUNTIFS(Table_Index[Quarter],"&lt;&gt;''",Table_Index[ID],$Q1597,Table_Index[year],$R1597)</f>
        <v>2.0791499999999997E-2</v>
      </c>
      <c r="AA1597">
        <f>SUMIFS(INDEX(Table_Index[],,MATCH(AA$12,Table_Index[#Headers],0)),
Table_Index[ID],$Q1597,Table_Index[year],$R1597)/COUNTIFS(Table_Index[Quarter],"&lt;&gt;''",Table_Index[ID],$Q1597,Table_Index[year],$R1597)</f>
        <v>0.13529505</v>
      </c>
      <c r="AB1597">
        <f>SUMIFS(INDEX(Table_Index[],,MATCH(AB$12,Table_Index[#Headers],0)),
Table_Index[ID],$Q1597,Table_Index[year],$R1597)/COUNTIFS(Table_Index[Quarter],"&lt;&gt;''",Table_Index[ID],$Q1597,Table_Index[year],$R1597)</f>
        <v>2.3299525000000001E-2</v>
      </c>
      <c r="AC1597" s="24">
        <f t="shared" si="98"/>
        <v>0.99999994999999997</v>
      </c>
      <c r="AD1597">
        <f>COUNTIFS(Table_Index[Quarter],"&lt;&gt;''",Table_Index[ID],$Q1597,Table_Index[year],$R1597)</f>
        <v>4</v>
      </c>
      <c r="AE1597" s="34">
        <f t="shared" si="99"/>
        <v>0.58888777214798882</v>
      </c>
    </row>
    <row r="1598" spans="1:31" x14ac:dyDescent="0.3">
      <c r="A1598">
        <v>9193</v>
      </c>
      <c r="B1598">
        <v>2006</v>
      </c>
      <c r="C1598">
        <v>3</v>
      </c>
      <c r="D1598">
        <v>2.3284599999999999E-2</v>
      </c>
      <c r="E1598">
        <v>1.04685E-2</v>
      </c>
      <c r="F1598">
        <v>2.8550599999999999E-2</v>
      </c>
      <c r="G1598">
        <v>5.2533099999999999E-2</v>
      </c>
      <c r="H1598">
        <v>0.7613489</v>
      </c>
      <c r="I1598">
        <v>7.6439400000000005E-2</v>
      </c>
      <c r="J1598">
        <v>2.47438E-2</v>
      </c>
      <c r="K1598">
        <v>3.8067000000000001E-3</v>
      </c>
      <c r="L1598">
        <v>1.7130300000000001E-2</v>
      </c>
      <c r="M1598">
        <v>1.694E-3</v>
      </c>
      <c r="O1598" t="str">
        <f>Table_Index[[#This Row],[ID]]&amp;Table_Index[[#This Row],[year]]</f>
        <v>91932006</v>
      </c>
      <c r="P1598" t="str">
        <v>94422005</v>
      </c>
      <c r="Q1598" t="str">
        <f t="shared" si="96"/>
        <v>9442</v>
      </c>
      <c r="R1598" t="str">
        <f t="shared" si="97"/>
        <v>2005</v>
      </c>
      <c r="S1598">
        <f>SUMIFS(INDEX(Table_Index[],,MATCH(S$12,Table_Index[#Headers],0)),
Table_Index[ID],$Q1598,Table_Index[year],$R1598)/COUNTIFS(Table_Index[Quarter],"&lt;&gt;''",Table_Index[ID],$Q1598,Table_Index[year],$R1598)</f>
        <v>0.18299227499999998</v>
      </c>
      <c r="T1598">
        <f>SUMIFS(INDEX(Table_Index[],,MATCH(T$12,Table_Index[#Headers],0)),
Table_Index[ID],$Q1598,Table_Index[year],$R1598)/COUNTIFS(Table_Index[Quarter],"&lt;&gt;''",Table_Index[ID],$Q1598,Table_Index[year],$R1598)</f>
        <v>0.16655647499999998</v>
      </c>
      <c r="U1598">
        <f>SUMIFS(INDEX(Table_Index[],,MATCH(U$12,Table_Index[#Headers],0)),
Table_Index[ID],$Q1598,Table_Index[year],$R1598)/COUNTIFS(Table_Index[Quarter],"&lt;&gt;''",Table_Index[ID],$Q1598,Table_Index[year],$R1598)</f>
        <v>0.15904684999999999</v>
      </c>
      <c r="V1598">
        <f>SUMIFS(INDEX(Table_Index[],,MATCH(V$12,Table_Index[#Headers],0)),
Table_Index[ID],$Q1598,Table_Index[year],$R1598)/COUNTIFS(Table_Index[Quarter],"&lt;&gt;''",Table_Index[ID],$Q1598,Table_Index[year],$R1598)</f>
        <v>2.5104600000000001E-2</v>
      </c>
      <c r="W1598">
        <f>SUMIFS(INDEX(Table_Index[],,MATCH(W$12,Table_Index[#Headers],0)),
Table_Index[ID],$Q1598,Table_Index[year],$R1598)/COUNTIFS(Table_Index[Quarter],"&lt;&gt;''",Table_Index[ID],$Q1598,Table_Index[year],$R1598)</f>
        <v>0</v>
      </c>
      <c r="X1598">
        <f>SUMIFS(INDEX(Table_Index[],,MATCH(X$12,Table_Index[#Headers],0)),
Table_Index[ID],$Q1598,Table_Index[year],$R1598)/COUNTIFS(Table_Index[Quarter],"&lt;&gt;''",Table_Index[ID],$Q1598,Table_Index[year],$R1598)</f>
        <v>0.25385202499999998</v>
      </c>
      <c r="Y1598">
        <f>SUMIFS(INDEX(Table_Index[],,MATCH(Y$12,Table_Index[#Headers],0)),
Table_Index[ID],$Q1598,Table_Index[year],$R1598)/COUNTIFS(Table_Index[Quarter],"&lt;&gt;''",Table_Index[ID],$Q1598,Table_Index[year],$R1598)</f>
        <v>0</v>
      </c>
      <c r="Z1598">
        <f>SUMIFS(INDEX(Table_Index[],,MATCH(Z$12,Table_Index[#Headers],0)),
Table_Index[ID],$Q1598,Table_Index[year],$R1598)/COUNTIFS(Table_Index[Quarter],"&lt;&gt;''",Table_Index[ID],$Q1598,Table_Index[year],$R1598)</f>
        <v>6.78927E-2</v>
      </c>
      <c r="AA1598">
        <f>SUMIFS(INDEX(Table_Index[],,MATCH(AA$12,Table_Index[#Headers],0)),
Table_Index[ID],$Q1598,Table_Index[year],$R1598)/COUNTIFS(Table_Index[Quarter],"&lt;&gt;''",Table_Index[ID],$Q1598,Table_Index[year],$R1598)</f>
        <v>0.13115547499999999</v>
      </c>
      <c r="AB1598">
        <f>SUMIFS(INDEX(Table_Index[],,MATCH(AB$12,Table_Index[#Headers],0)),
Table_Index[ID],$Q1598,Table_Index[year],$R1598)/COUNTIFS(Table_Index[Quarter],"&lt;&gt;''",Table_Index[ID],$Q1598,Table_Index[year],$R1598)</f>
        <v>1.3399575E-2</v>
      </c>
      <c r="AC1598" s="24">
        <f t="shared" si="98"/>
        <v>0.99999997500000004</v>
      </c>
      <c r="AD1598">
        <f>COUNTIFS(Table_Index[Quarter],"&lt;&gt;''",Table_Index[ID],$Q1598,Table_Index[year],$R1598)</f>
        <v>4</v>
      </c>
      <c r="AE1598" s="34">
        <f t="shared" si="99"/>
        <v>0.82641504994726944</v>
      </c>
    </row>
    <row r="1599" spans="1:31" x14ac:dyDescent="0.3">
      <c r="A1599">
        <v>9193</v>
      </c>
      <c r="B1599">
        <v>2006</v>
      </c>
      <c r="C1599">
        <v>4</v>
      </c>
      <c r="D1599">
        <v>0.12447660000000001</v>
      </c>
      <c r="E1599">
        <v>3.11191E-2</v>
      </c>
      <c r="F1599">
        <v>0.1296631</v>
      </c>
      <c r="G1599">
        <v>6.6128199999999998E-2</v>
      </c>
      <c r="H1599">
        <v>0</v>
      </c>
      <c r="I1599">
        <v>0.42702390000000001</v>
      </c>
      <c r="J1599">
        <v>7.5204599999999996E-2</v>
      </c>
      <c r="K1599">
        <v>2.07461E-2</v>
      </c>
      <c r="L1599">
        <v>0.1192901</v>
      </c>
      <c r="M1599">
        <v>6.3483000000000003E-3</v>
      </c>
      <c r="O1599" t="str">
        <f>Table_Index[[#This Row],[ID]]&amp;Table_Index[[#This Row],[year]]</f>
        <v>91932006</v>
      </c>
      <c r="P1599" t="str">
        <v>94432003</v>
      </c>
      <c r="Q1599" t="str">
        <f t="shared" si="96"/>
        <v>9443</v>
      </c>
      <c r="R1599" t="str">
        <f t="shared" si="97"/>
        <v>2003</v>
      </c>
      <c r="S1599">
        <f>SUMIFS(INDEX(Table_Index[],,MATCH(S$12,Table_Index[#Headers],0)),
Table_Index[ID],$Q1599,Table_Index[year],$R1599)/COUNTIFS(Table_Index[Quarter],"&lt;&gt;''",Table_Index[ID],$Q1599,Table_Index[year],$R1599)</f>
        <v>2.2650324999999999E-2</v>
      </c>
      <c r="T1599">
        <f>SUMIFS(INDEX(Table_Index[],,MATCH(T$12,Table_Index[#Headers],0)),
Table_Index[ID],$Q1599,Table_Index[year],$R1599)/COUNTIFS(Table_Index[Quarter],"&lt;&gt;''",Table_Index[ID],$Q1599,Table_Index[year],$R1599)</f>
        <v>4.7031974999999997E-2</v>
      </c>
      <c r="U1599">
        <f>SUMIFS(INDEX(Table_Index[],,MATCH(U$12,Table_Index[#Headers],0)),
Table_Index[ID],$Q1599,Table_Index[year],$R1599)/COUNTIFS(Table_Index[Quarter],"&lt;&gt;''",Table_Index[ID],$Q1599,Table_Index[year],$R1599)</f>
        <v>0.120710525</v>
      </c>
      <c r="V1599">
        <f>SUMIFS(INDEX(Table_Index[],,MATCH(V$12,Table_Index[#Headers],0)),
Table_Index[ID],$Q1599,Table_Index[year],$R1599)/COUNTIFS(Table_Index[Quarter],"&lt;&gt;''",Table_Index[ID],$Q1599,Table_Index[year],$R1599)</f>
        <v>5.3135500000000002E-2</v>
      </c>
      <c r="W1599">
        <f>SUMIFS(INDEX(Table_Index[],,MATCH(W$12,Table_Index[#Headers],0)),
Table_Index[ID],$Q1599,Table_Index[year],$R1599)/COUNTIFS(Table_Index[Quarter],"&lt;&gt;''",Table_Index[ID],$Q1599,Table_Index[year],$R1599)</f>
        <v>0</v>
      </c>
      <c r="X1599">
        <f>SUMIFS(INDEX(Table_Index[],,MATCH(X$12,Table_Index[#Headers],0)),
Table_Index[ID],$Q1599,Table_Index[year],$R1599)/COUNTIFS(Table_Index[Quarter],"&lt;&gt;''",Table_Index[ID],$Q1599,Table_Index[year],$R1599)</f>
        <v>0.26387302499999998</v>
      </c>
      <c r="Y1599">
        <f>SUMIFS(INDEX(Table_Index[],,MATCH(Y$12,Table_Index[#Headers],0)),
Table_Index[ID],$Q1599,Table_Index[year],$R1599)/COUNTIFS(Table_Index[Quarter],"&lt;&gt;''",Table_Index[ID],$Q1599,Table_Index[year],$R1599)</f>
        <v>2.0995799999999998E-2</v>
      </c>
      <c r="Z1599">
        <f>SUMIFS(INDEX(Table_Index[],,MATCH(Z$12,Table_Index[#Headers],0)),
Table_Index[ID],$Q1599,Table_Index[year],$R1599)/COUNTIFS(Table_Index[Quarter],"&lt;&gt;''",Table_Index[ID],$Q1599,Table_Index[year],$R1599)</f>
        <v>0.31818607500000001</v>
      </c>
      <c r="AA1599">
        <f>SUMIFS(INDEX(Table_Index[],,MATCH(AA$12,Table_Index[#Headers],0)),
Table_Index[ID],$Q1599,Table_Index[year],$R1599)/COUNTIFS(Table_Index[Quarter],"&lt;&gt;''",Table_Index[ID],$Q1599,Table_Index[year],$R1599)</f>
        <v>0.14690234999999999</v>
      </c>
      <c r="AB1599">
        <f>SUMIFS(INDEX(Table_Index[],,MATCH(AB$12,Table_Index[#Headers],0)),
Table_Index[ID],$Q1599,Table_Index[year],$R1599)/COUNTIFS(Table_Index[Quarter],"&lt;&gt;''",Table_Index[ID],$Q1599,Table_Index[year],$R1599)</f>
        <v>6.5144499999999998E-3</v>
      </c>
      <c r="AC1599" s="24">
        <f t="shared" si="98"/>
        <v>1.0000000250000001</v>
      </c>
      <c r="AD1599">
        <f>COUNTIFS(Table_Index[Quarter],"&lt;&gt;''",Table_Index[ID],$Q1599,Table_Index[year],$R1599)</f>
        <v>4</v>
      </c>
      <c r="AE1599" s="34">
        <f t="shared" si="99"/>
        <v>0.78694563014044694</v>
      </c>
    </row>
    <row r="1600" spans="1:31" x14ac:dyDescent="0.3">
      <c r="A1600">
        <v>9193</v>
      </c>
      <c r="B1600">
        <v>2007</v>
      </c>
      <c r="C1600">
        <v>1</v>
      </c>
      <c r="D1600">
        <v>7.8152399999999997E-2</v>
      </c>
      <c r="E1600">
        <v>0.1783478</v>
      </c>
      <c r="F1600">
        <v>4.50879E-2</v>
      </c>
      <c r="G1600">
        <v>7.2741899999999998E-2</v>
      </c>
      <c r="H1600">
        <v>5.53079E-2</v>
      </c>
      <c r="I1600">
        <v>0.33124589999999998</v>
      </c>
      <c r="J1600">
        <v>3.24633E-2</v>
      </c>
      <c r="K1600">
        <v>0.1232403</v>
      </c>
      <c r="L1600">
        <v>7.9955899999999996E-2</v>
      </c>
      <c r="M1600">
        <v>3.4567000000000001E-3</v>
      </c>
      <c r="O1600" t="str">
        <f>Table_Index[[#This Row],[ID]]&amp;Table_Index[[#This Row],[year]]</f>
        <v>91932007</v>
      </c>
      <c r="P1600" t="str">
        <v>94432004</v>
      </c>
      <c r="Q1600" t="str">
        <f t="shared" si="96"/>
        <v>9443</v>
      </c>
      <c r="R1600" t="str">
        <f t="shared" si="97"/>
        <v>2004</v>
      </c>
      <c r="S1600">
        <f>SUMIFS(INDEX(Table_Index[],,MATCH(S$12,Table_Index[#Headers],0)),
Table_Index[ID],$Q1600,Table_Index[year],$R1600)/COUNTIFS(Table_Index[Quarter],"&lt;&gt;''",Table_Index[ID],$Q1600,Table_Index[year],$R1600)</f>
        <v>0.29855595000000001</v>
      </c>
      <c r="T1600">
        <f>SUMIFS(INDEX(Table_Index[],,MATCH(T$12,Table_Index[#Headers],0)),
Table_Index[ID],$Q1600,Table_Index[year],$R1600)/COUNTIFS(Table_Index[Quarter],"&lt;&gt;''",Table_Index[ID],$Q1600,Table_Index[year],$R1600)</f>
        <v>7.7742575000000008E-2</v>
      </c>
      <c r="U1600">
        <f>SUMIFS(INDEX(Table_Index[],,MATCH(U$12,Table_Index[#Headers],0)),
Table_Index[ID],$Q1600,Table_Index[year],$R1600)/COUNTIFS(Table_Index[Quarter],"&lt;&gt;''",Table_Index[ID],$Q1600,Table_Index[year],$R1600)</f>
        <v>0.2468265</v>
      </c>
      <c r="V1600">
        <f>SUMIFS(INDEX(Table_Index[],,MATCH(V$12,Table_Index[#Headers],0)),
Table_Index[ID],$Q1600,Table_Index[year],$R1600)/COUNTIFS(Table_Index[Quarter],"&lt;&gt;''",Table_Index[ID],$Q1600,Table_Index[year],$R1600)</f>
        <v>0</v>
      </c>
      <c r="W1600">
        <f>SUMIFS(INDEX(Table_Index[],,MATCH(W$12,Table_Index[#Headers],0)),
Table_Index[ID],$Q1600,Table_Index[year],$R1600)/COUNTIFS(Table_Index[Quarter],"&lt;&gt;''",Table_Index[ID],$Q1600,Table_Index[year],$R1600)</f>
        <v>0</v>
      </c>
      <c r="X1600">
        <f>SUMIFS(INDEX(Table_Index[],,MATCH(X$12,Table_Index[#Headers],0)),
Table_Index[ID],$Q1600,Table_Index[year],$R1600)/COUNTIFS(Table_Index[Quarter],"&lt;&gt;''",Table_Index[ID],$Q1600,Table_Index[year],$R1600)</f>
        <v>0</v>
      </c>
      <c r="Y1600">
        <f>SUMIFS(INDEX(Table_Index[],,MATCH(Y$12,Table_Index[#Headers],0)),
Table_Index[ID],$Q1600,Table_Index[year],$R1600)/COUNTIFS(Table_Index[Quarter],"&lt;&gt;''",Table_Index[ID],$Q1600,Table_Index[year],$R1600)</f>
        <v>0.10344827500000001</v>
      </c>
      <c r="Z1600">
        <f>SUMIFS(INDEX(Table_Index[],,MATCH(Z$12,Table_Index[#Headers],0)),
Table_Index[ID],$Q1600,Table_Index[year],$R1600)/COUNTIFS(Table_Index[Quarter],"&lt;&gt;''",Table_Index[ID],$Q1600,Table_Index[year],$R1600)</f>
        <v>6.9447774999999989E-2</v>
      </c>
      <c r="AA1600">
        <f>SUMIFS(INDEX(Table_Index[],,MATCH(AA$12,Table_Index[#Headers],0)),
Table_Index[ID],$Q1600,Table_Index[year],$R1600)/COUNTIFS(Table_Index[Quarter],"&lt;&gt;''",Table_Index[ID],$Q1600,Table_Index[year],$R1600)</f>
        <v>0.13717422500000001</v>
      </c>
      <c r="AB1600">
        <f>SUMIFS(INDEX(Table_Index[],,MATCH(AB$12,Table_Index[#Headers],0)),
Table_Index[ID],$Q1600,Table_Index[year],$R1600)/COUNTIFS(Table_Index[Quarter],"&lt;&gt;''",Table_Index[ID],$Q1600,Table_Index[year],$R1600)</f>
        <v>6.6804699999999995E-2</v>
      </c>
      <c r="AC1600" s="24">
        <f t="shared" si="98"/>
        <v>1</v>
      </c>
      <c r="AD1600">
        <f>COUNTIFS(Table_Index[Quarter],"&lt;&gt;''",Table_Index[ID],$Q1600,Table_Index[year],$R1600)</f>
        <v>4</v>
      </c>
      <c r="AE1600" s="34">
        <f t="shared" si="99"/>
        <v>0.80509294065034998</v>
      </c>
    </row>
    <row r="1601" spans="1:31" x14ac:dyDescent="0.3">
      <c r="A1601">
        <v>9193</v>
      </c>
      <c r="B1601">
        <v>2007</v>
      </c>
      <c r="C1601">
        <v>2</v>
      </c>
      <c r="D1601">
        <v>0.15260779999999999</v>
      </c>
      <c r="E1601">
        <v>8.8364399999999996E-2</v>
      </c>
      <c r="F1601">
        <v>0.1074703</v>
      </c>
      <c r="G1601">
        <v>0.1062762</v>
      </c>
      <c r="H1601">
        <v>6.4482000000000003E-3</v>
      </c>
      <c r="I1601">
        <v>0.40968969999999999</v>
      </c>
      <c r="J1601">
        <v>1.7195200000000001E-2</v>
      </c>
      <c r="K1601">
        <v>5.3735100000000001E-2</v>
      </c>
      <c r="L1601">
        <v>5.5884499999999997E-2</v>
      </c>
      <c r="M1601">
        <v>2.3284999999999998E-3</v>
      </c>
      <c r="O1601" t="str">
        <f>Table_Index[[#This Row],[ID]]&amp;Table_Index[[#This Row],[year]]</f>
        <v>91932007</v>
      </c>
      <c r="P1601" t="str">
        <v>94432005</v>
      </c>
      <c r="Q1601" t="str">
        <f t="shared" si="96"/>
        <v>9443</v>
      </c>
      <c r="R1601" t="str">
        <f t="shared" si="97"/>
        <v>2005</v>
      </c>
      <c r="S1601">
        <f>SUMIFS(INDEX(Table_Index[],,MATCH(S$12,Table_Index[#Headers],0)),
Table_Index[ID],$Q1601,Table_Index[year],$R1601)/COUNTIFS(Table_Index[Quarter],"&lt;&gt;''",Table_Index[ID],$Q1601,Table_Index[year],$R1601)</f>
        <v>0.255558375</v>
      </c>
      <c r="T1601">
        <f>SUMIFS(INDEX(Table_Index[],,MATCH(T$12,Table_Index[#Headers],0)),
Table_Index[ID],$Q1601,Table_Index[year],$R1601)/COUNTIFS(Table_Index[Quarter],"&lt;&gt;''",Table_Index[ID],$Q1601,Table_Index[year],$R1601)</f>
        <v>5.4085025000000002E-2</v>
      </c>
      <c r="U1601">
        <f>SUMIFS(INDEX(Table_Index[],,MATCH(U$12,Table_Index[#Headers],0)),
Table_Index[ID],$Q1601,Table_Index[year],$R1601)/COUNTIFS(Table_Index[Quarter],"&lt;&gt;''",Table_Index[ID],$Q1601,Table_Index[year],$R1601)</f>
        <v>0.13771752500000001</v>
      </c>
      <c r="V1601">
        <f>SUMIFS(INDEX(Table_Index[],,MATCH(V$12,Table_Index[#Headers],0)),
Table_Index[ID],$Q1601,Table_Index[year],$R1601)/COUNTIFS(Table_Index[Quarter],"&lt;&gt;''",Table_Index[ID],$Q1601,Table_Index[year],$R1601)</f>
        <v>0</v>
      </c>
      <c r="W1601">
        <f>SUMIFS(INDEX(Table_Index[],,MATCH(W$12,Table_Index[#Headers],0)),
Table_Index[ID],$Q1601,Table_Index[year],$R1601)/COUNTIFS(Table_Index[Quarter],"&lt;&gt;''",Table_Index[ID],$Q1601,Table_Index[year],$R1601)</f>
        <v>0</v>
      </c>
      <c r="X1601">
        <f>SUMIFS(INDEX(Table_Index[],,MATCH(X$12,Table_Index[#Headers],0)),
Table_Index[ID],$Q1601,Table_Index[year],$R1601)/COUNTIFS(Table_Index[Quarter],"&lt;&gt;''",Table_Index[ID],$Q1601,Table_Index[year],$R1601)</f>
        <v>0.20004252500000003</v>
      </c>
      <c r="Y1601">
        <f>SUMIFS(INDEX(Table_Index[],,MATCH(Y$12,Table_Index[#Headers],0)),
Table_Index[ID],$Q1601,Table_Index[year],$R1601)/COUNTIFS(Table_Index[Quarter],"&lt;&gt;''",Table_Index[ID],$Q1601,Table_Index[year],$R1601)</f>
        <v>0.1212569</v>
      </c>
      <c r="Z1601">
        <f>SUMIFS(INDEX(Table_Index[],,MATCH(Z$12,Table_Index[#Headers],0)),
Table_Index[ID],$Q1601,Table_Index[year],$R1601)/COUNTIFS(Table_Index[Quarter],"&lt;&gt;''",Table_Index[ID],$Q1601,Table_Index[year],$R1601)</f>
        <v>9.7586699999999998E-2</v>
      </c>
      <c r="AA1601">
        <f>SUMIFS(INDEX(Table_Index[],,MATCH(AA$12,Table_Index[#Headers],0)),
Table_Index[ID],$Q1601,Table_Index[year],$R1601)/COUNTIFS(Table_Index[Quarter],"&lt;&gt;''",Table_Index[ID],$Q1601,Table_Index[year],$R1601)</f>
        <v>0.12101975</v>
      </c>
      <c r="AB1601">
        <f>SUMIFS(INDEX(Table_Index[],,MATCH(AB$12,Table_Index[#Headers],0)),
Table_Index[ID],$Q1601,Table_Index[year],$R1601)/COUNTIFS(Table_Index[Quarter],"&lt;&gt;''",Table_Index[ID],$Q1601,Table_Index[year],$R1601)</f>
        <v>1.2733299999999999E-2</v>
      </c>
      <c r="AC1601" s="24">
        <f t="shared" si="98"/>
        <v>1.0000001000000001</v>
      </c>
      <c r="AD1601">
        <f>COUNTIFS(Table_Index[Quarter],"&lt;&gt;''",Table_Index[ID],$Q1601,Table_Index[year],$R1601)</f>
        <v>4</v>
      </c>
      <c r="AE1601" s="34">
        <f t="shared" si="99"/>
        <v>0.83374728190415504</v>
      </c>
    </row>
    <row r="1602" spans="1:31" x14ac:dyDescent="0.3">
      <c r="A1602">
        <v>9193</v>
      </c>
      <c r="B1602">
        <v>2007</v>
      </c>
      <c r="C1602">
        <v>3</v>
      </c>
      <c r="D1602">
        <v>6.86311E-2</v>
      </c>
      <c r="E1602">
        <v>5.9086399999999997E-2</v>
      </c>
      <c r="F1602">
        <v>7.49943E-2</v>
      </c>
      <c r="G1602">
        <v>0.18907640000000001</v>
      </c>
      <c r="H1602">
        <v>9.2447500000000002E-2</v>
      </c>
      <c r="I1602">
        <v>0.34917110000000001</v>
      </c>
      <c r="J1602">
        <v>4.0905999999999998E-2</v>
      </c>
      <c r="K1602">
        <v>9.9991999999999998E-3</v>
      </c>
      <c r="L1602">
        <v>8.8629600000000003E-2</v>
      </c>
      <c r="M1602">
        <v>2.7058499999999999E-2</v>
      </c>
      <c r="O1602" t="str">
        <f>Table_Index[[#This Row],[ID]]&amp;Table_Index[[#This Row],[year]]</f>
        <v>91932007</v>
      </c>
      <c r="P1602" t="str">
        <v>94432006</v>
      </c>
      <c r="Q1602" t="str">
        <f t="shared" si="96"/>
        <v>9443</v>
      </c>
      <c r="R1602" t="str">
        <f t="shared" si="97"/>
        <v>2006</v>
      </c>
      <c r="S1602">
        <f>SUMIFS(INDEX(Table_Index[],,MATCH(S$12,Table_Index[#Headers],0)),
Table_Index[ID],$Q1602,Table_Index[year],$R1602)/COUNTIFS(Table_Index[Quarter],"&lt;&gt;''",Table_Index[ID],$Q1602,Table_Index[year],$R1602)</f>
        <v>0.12301264999999999</v>
      </c>
      <c r="T1602">
        <f>SUMIFS(INDEX(Table_Index[],,MATCH(T$12,Table_Index[#Headers],0)),
Table_Index[ID],$Q1602,Table_Index[year],$R1602)/COUNTIFS(Table_Index[Quarter],"&lt;&gt;''",Table_Index[ID],$Q1602,Table_Index[year],$R1602)</f>
        <v>1.4364200000000001E-2</v>
      </c>
      <c r="U1602">
        <f>SUMIFS(INDEX(Table_Index[],,MATCH(U$12,Table_Index[#Headers],0)),
Table_Index[ID],$Q1602,Table_Index[year],$R1602)/COUNTIFS(Table_Index[Quarter],"&lt;&gt;''",Table_Index[ID],$Q1602,Table_Index[year],$R1602)</f>
        <v>0.15661302499999999</v>
      </c>
      <c r="V1602">
        <f>SUMIFS(INDEX(Table_Index[],,MATCH(V$12,Table_Index[#Headers],0)),
Table_Index[ID],$Q1602,Table_Index[year],$R1602)/COUNTIFS(Table_Index[Quarter],"&lt;&gt;''",Table_Index[ID],$Q1602,Table_Index[year],$R1602)</f>
        <v>0</v>
      </c>
      <c r="W1602">
        <f>SUMIFS(INDEX(Table_Index[],,MATCH(W$12,Table_Index[#Headers],0)),
Table_Index[ID],$Q1602,Table_Index[year],$R1602)/COUNTIFS(Table_Index[Quarter],"&lt;&gt;''",Table_Index[ID],$Q1602,Table_Index[year],$R1602)</f>
        <v>0</v>
      </c>
      <c r="X1602">
        <f>SUMIFS(INDEX(Table_Index[],,MATCH(X$12,Table_Index[#Headers],0)),
Table_Index[ID],$Q1602,Table_Index[year],$R1602)/COUNTIFS(Table_Index[Quarter],"&lt;&gt;''",Table_Index[ID],$Q1602,Table_Index[year],$R1602)</f>
        <v>0.33560279999999998</v>
      </c>
      <c r="Y1602">
        <f>SUMIFS(INDEX(Table_Index[],,MATCH(Y$12,Table_Index[#Headers],0)),
Table_Index[ID],$Q1602,Table_Index[year],$R1602)/COUNTIFS(Table_Index[Quarter],"&lt;&gt;''",Table_Index[ID],$Q1602,Table_Index[year],$R1602)</f>
        <v>3.3736750000000003E-2</v>
      </c>
      <c r="Z1602">
        <f>SUMIFS(INDEX(Table_Index[],,MATCH(Z$12,Table_Index[#Headers],0)),
Table_Index[ID],$Q1602,Table_Index[year],$R1602)/COUNTIFS(Table_Index[Quarter],"&lt;&gt;''",Table_Index[ID],$Q1602,Table_Index[year],$R1602)</f>
        <v>0.142615875</v>
      </c>
      <c r="AA1602">
        <f>SUMIFS(INDEX(Table_Index[],,MATCH(AA$12,Table_Index[#Headers],0)),
Table_Index[ID],$Q1602,Table_Index[year],$R1602)/COUNTIFS(Table_Index[Quarter],"&lt;&gt;''",Table_Index[ID],$Q1602,Table_Index[year],$R1602)</f>
        <v>0.18312732500000001</v>
      </c>
      <c r="AB1602">
        <f>SUMIFS(INDEX(Table_Index[],,MATCH(AB$12,Table_Index[#Headers],0)),
Table_Index[ID],$Q1602,Table_Index[year],$R1602)/COUNTIFS(Table_Index[Quarter],"&lt;&gt;''",Table_Index[ID],$Q1602,Table_Index[year],$R1602)</f>
        <v>1.0927375E-2</v>
      </c>
      <c r="AC1602" s="24">
        <f t="shared" si="98"/>
        <v>0.99999999999999989</v>
      </c>
      <c r="AD1602">
        <f>COUNTIFS(Table_Index[Quarter],"&lt;&gt;''",Table_Index[ID],$Q1602,Table_Index[year],$R1602)</f>
        <v>4</v>
      </c>
      <c r="AE1602" s="34">
        <f t="shared" si="99"/>
        <v>0.79237219794222247</v>
      </c>
    </row>
    <row r="1603" spans="1:31" x14ac:dyDescent="0.3">
      <c r="A1603">
        <v>9193</v>
      </c>
      <c r="B1603">
        <v>2007</v>
      </c>
      <c r="C1603">
        <v>4</v>
      </c>
      <c r="D1603">
        <v>5.7354000000000002E-2</v>
      </c>
      <c r="E1603">
        <v>0.1383538</v>
      </c>
      <c r="F1603">
        <v>9.8105499999999998E-2</v>
      </c>
      <c r="G1603">
        <v>8.8043399999999994E-2</v>
      </c>
      <c r="H1603">
        <v>8.5527999999999993E-3</v>
      </c>
      <c r="I1603">
        <v>0.28676980000000002</v>
      </c>
      <c r="J1603">
        <v>0.1167203</v>
      </c>
      <c r="K1603">
        <v>0.14230680000000001</v>
      </c>
      <c r="L1603">
        <v>6.0372599999999998E-2</v>
      </c>
      <c r="M1603">
        <v>3.4210999999999998E-3</v>
      </c>
      <c r="O1603" t="str">
        <f>Table_Index[[#This Row],[ID]]&amp;Table_Index[[#This Row],[year]]</f>
        <v>91932007</v>
      </c>
      <c r="P1603" t="str">
        <v>94442003</v>
      </c>
      <c r="Q1603" t="str">
        <f t="shared" si="96"/>
        <v>9444</v>
      </c>
      <c r="R1603" t="str">
        <f t="shared" si="97"/>
        <v>2003</v>
      </c>
      <c r="S1603">
        <f>SUMIFS(INDEX(Table_Index[],,MATCH(S$12,Table_Index[#Headers],0)),
Table_Index[ID],$Q1603,Table_Index[year],$R1603)/COUNTIFS(Table_Index[Quarter],"&lt;&gt;''",Table_Index[ID],$Q1603,Table_Index[year],$R1603)</f>
        <v>8.6406624999999987E-2</v>
      </c>
      <c r="T1603">
        <f>SUMIFS(INDEX(Table_Index[],,MATCH(T$12,Table_Index[#Headers],0)),
Table_Index[ID],$Q1603,Table_Index[year],$R1603)/COUNTIFS(Table_Index[Quarter],"&lt;&gt;''",Table_Index[ID],$Q1603,Table_Index[year],$R1603)</f>
        <v>5.4737024999999995E-2</v>
      </c>
      <c r="U1603">
        <f>SUMIFS(INDEX(Table_Index[],,MATCH(U$12,Table_Index[#Headers],0)),
Table_Index[ID],$Q1603,Table_Index[year],$R1603)/COUNTIFS(Table_Index[Quarter],"&lt;&gt;''",Table_Index[ID],$Q1603,Table_Index[year],$R1603)</f>
        <v>0.13236999999999999</v>
      </c>
      <c r="V1603">
        <f>SUMIFS(INDEX(Table_Index[],,MATCH(V$12,Table_Index[#Headers],0)),
Table_Index[ID],$Q1603,Table_Index[year],$R1603)/COUNTIFS(Table_Index[Quarter],"&lt;&gt;''",Table_Index[ID],$Q1603,Table_Index[year],$R1603)</f>
        <v>5.1803599999999998E-2</v>
      </c>
      <c r="W1603">
        <f>SUMIFS(INDEX(Table_Index[],,MATCH(W$12,Table_Index[#Headers],0)),
Table_Index[ID],$Q1603,Table_Index[year],$R1603)/COUNTIFS(Table_Index[Quarter],"&lt;&gt;''",Table_Index[ID],$Q1603,Table_Index[year],$R1603)</f>
        <v>6.3739499999999998E-3</v>
      </c>
      <c r="X1603">
        <f>SUMIFS(INDEX(Table_Index[],,MATCH(X$12,Table_Index[#Headers],0)),
Table_Index[ID],$Q1603,Table_Index[year],$R1603)/COUNTIFS(Table_Index[Quarter],"&lt;&gt;''",Table_Index[ID],$Q1603,Table_Index[year],$R1603)</f>
        <v>0.167524375</v>
      </c>
      <c r="Y1603">
        <f>SUMIFS(INDEX(Table_Index[],,MATCH(Y$12,Table_Index[#Headers],0)),
Table_Index[ID],$Q1603,Table_Index[year],$R1603)/COUNTIFS(Table_Index[Quarter],"&lt;&gt;''",Table_Index[ID],$Q1603,Table_Index[year],$R1603)</f>
        <v>1.2973225E-2</v>
      </c>
      <c r="Z1603">
        <f>SUMIFS(INDEX(Table_Index[],,MATCH(Z$12,Table_Index[#Headers],0)),
Table_Index[ID],$Q1603,Table_Index[year],$R1603)/COUNTIFS(Table_Index[Quarter],"&lt;&gt;''",Table_Index[ID],$Q1603,Table_Index[year],$R1603)</f>
        <v>0.38044432500000003</v>
      </c>
      <c r="AA1603">
        <f>SUMIFS(INDEX(Table_Index[],,MATCH(AA$12,Table_Index[#Headers],0)),
Table_Index[ID],$Q1603,Table_Index[year],$R1603)/COUNTIFS(Table_Index[Quarter],"&lt;&gt;''",Table_Index[ID],$Q1603,Table_Index[year],$R1603)</f>
        <v>0.10072285</v>
      </c>
      <c r="AB1603">
        <f>SUMIFS(INDEX(Table_Index[],,MATCH(AB$12,Table_Index[#Headers],0)),
Table_Index[ID],$Q1603,Table_Index[year],$R1603)/COUNTIFS(Table_Index[Quarter],"&lt;&gt;''",Table_Index[ID],$Q1603,Table_Index[year],$R1603)</f>
        <v>6.6439999999999997E-3</v>
      </c>
      <c r="AC1603" s="24">
        <f t="shared" si="98"/>
        <v>0.99999997500000004</v>
      </c>
      <c r="AD1603">
        <f>COUNTIFS(Table_Index[Quarter],"&lt;&gt;''",Table_Index[ID],$Q1603,Table_Index[year],$R1603)</f>
        <v>4</v>
      </c>
      <c r="AE1603" s="34">
        <f t="shared" si="99"/>
        <v>0.78613185567982691</v>
      </c>
    </row>
    <row r="1604" spans="1:31" x14ac:dyDescent="0.3">
      <c r="A1604">
        <v>9193</v>
      </c>
      <c r="B1604">
        <v>2008</v>
      </c>
      <c r="C1604">
        <v>1</v>
      </c>
      <c r="D1604">
        <v>6.9152900000000003E-2</v>
      </c>
      <c r="E1604">
        <v>9.3170100000000006E-2</v>
      </c>
      <c r="F1604">
        <v>0.12577959999999999</v>
      </c>
      <c r="G1604">
        <v>0.14658760000000001</v>
      </c>
      <c r="H1604">
        <v>1.4907200000000001E-2</v>
      </c>
      <c r="I1604">
        <v>0.41926550000000001</v>
      </c>
      <c r="J1604">
        <v>8.7346999999999994E-2</v>
      </c>
      <c r="K1604">
        <v>2.23608E-2</v>
      </c>
      <c r="L1604">
        <v>1.8634000000000001E-2</v>
      </c>
      <c r="M1604">
        <v>2.7951E-3</v>
      </c>
      <c r="O1604" t="str">
        <f>Table_Index[[#This Row],[ID]]&amp;Table_Index[[#This Row],[year]]</f>
        <v>91932008</v>
      </c>
      <c r="P1604" t="str">
        <v>94442004</v>
      </c>
      <c r="Q1604" t="str">
        <f t="shared" si="96"/>
        <v>9444</v>
      </c>
      <c r="R1604" t="str">
        <f t="shared" si="97"/>
        <v>2004</v>
      </c>
      <c r="S1604">
        <f>SUMIFS(INDEX(Table_Index[],,MATCH(S$12,Table_Index[#Headers],0)),
Table_Index[ID],$Q1604,Table_Index[year],$R1604)/COUNTIFS(Table_Index[Quarter],"&lt;&gt;''",Table_Index[ID],$Q1604,Table_Index[year],$R1604)</f>
        <v>0.36989885</v>
      </c>
      <c r="T1604">
        <f>SUMIFS(INDEX(Table_Index[],,MATCH(T$12,Table_Index[#Headers],0)),
Table_Index[ID],$Q1604,Table_Index[year],$R1604)/COUNTIFS(Table_Index[Quarter],"&lt;&gt;''",Table_Index[ID],$Q1604,Table_Index[year],$R1604)</f>
        <v>7.2436050000000002E-2</v>
      </c>
      <c r="U1604">
        <f>SUMIFS(INDEX(Table_Index[],,MATCH(U$12,Table_Index[#Headers],0)),
Table_Index[ID],$Q1604,Table_Index[year],$R1604)/COUNTIFS(Table_Index[Quarter],"&lt;&gt;''",Table_Index[ID],$Q1604,Table_Index[year],$R1604)</f>
        <v>0.40367827500000003</v>
      </c>
      <c r="V1604">
        <f>SUMIFS(INDEX(Table_Index[],,MATCH(V$12,Table_Index[#Headers],0)),
Table_Index[ID],$Q1604,Table_Index[year],$R1604)/COUNTIFS(Table_Index[Quarter],"&lt;&gt;''",Table_Index[ID],$Q1604,Table_Index[year],$R1604)</f>
        <v>0</v>
      </c>
      <c r="W1604">
        <f>SUMIFS(INDEX(Table_Index[],,MATCH(W$12,Table_Index[#Headers],0)),
Table_Index[ID],$Q1604,Table_Index[year],$R1604)/COUNTIFS(Table_Index[Quarter],"&lt;&gt;''",Table_Index[ID],$Q1604,Table_Index[year],$R1604)</f>
        <v>0</v>
      </c>
      <c r="X1604">
        <f>SUMIFS(INDEX(Table_Index[],,MATCH(X$12,Table_Index[#Headers],0)),
Table_Index[ID],$Q1604,Table_Index[year],$R1604)/COUNTIFS(Table_Index[Quarter],"&lt;&gt;''",Table_Index[ID],$Q1604,Table_Index[year],$R1604)</f>
        <v>0</v>
      </c>
      <c r="Y1604">
        <f>SUMIFS(INDEX(Table_Index[],,MATCH(Y$12,Table_Index[#Headers],0)),
Table_Index[ID],$Q1604,Table_Index[year],$R1604)/COUNTIFS(Table_Index[Quarter],"&lt;&gt;''",Table_Index[ID],$Q1604,Table_Index[year],$R1604)</f>
        <v>0</v>
      </c>
      <c r="Z1604">
        <f>SUMIFS(INDEX(Table_Index[],,MATCH(Z$12,Table_Index[#Headers],0)),
Table_Index[ID],$Q1604,Table_Index[year],$R1604)/COUNTIFS(Table_Index[Quarter],"&lt;&gt;''",Table_Index[ID],$Q1604,Table_Index[year],$R1604)</f>
        <v>4.8468799999999999E-2</v>
      </c>
      <c r="AA1604">
        <f>SUMIFS(INDEX(Table_Index[],,MATCH(AA$12,Table_Index[#Headers],0)),
Table_Index[ID],$Q1604,Table_Index[year],$R1604)/COUNTIFS(Table_Index[Quarter],"&lt;&gt;''",Table_Index[ID],$Q1604,Table_Index[year],$R1604)</f>
        <v>6.6559674999999999E-2</v>
      </c>
      <c r="AB1604">
        <f>SUMIFS(INDEX(Table_Index[],,MATCH(AB$12,Table_Index[#Headers],0)),
Table_Index[ID],$Q1604,Table_Index[year],$R1604)/COUNTIFS(Table_Index[Quarter],"&lt;&gt;''",Table_Index[ID],$Q1604,Table_Index[year],$R1604)</f>
        <v>3.8958374999999996E-2</v>
      </c>
      <c r="AC1604" s="24">
        <f t="shared" si="98"/>
        <v>1.0000000250000001</v>
      </c>
      <c r="AD1604">
        <f>COUNTIFS(Table_Index[Quarter],"&lt;&gt;''",Table_Index[ID],$Q1604,Table_Index[year],$R1604)</f>
        <v>4</v>
      </c>
      <c r="AE1604" s="34">
        <f t="shared" si="99"/>
        <v>0.68667453982991311</v>
      </c>
    </row>
    <row r="1605" spans="1:31" x14ac:dyDescent="0.3">
      <c r="A1605">
        <v>9193</v>
      </c>
      <c r="B1605">
        <v>2008</v>
      </c>
      <c r="C1605">
        <v>2</v>
      </c>
      <c r="D1605">
        <v>3.5370800000000001E-2</v>
      </c>
      <c r="E1605">
        <v>5.10298E-2</v>
      </c>
      <c r="F1605">
        <v>8.8427099999999995E-2</v>
      </c>
      <c r="G1605">
        <v>0.19955049999999999</v>
      </c>
      <c r="H1605">
        <v>3.64762E-2</v>
      </c>
      <c r="I1605">
        <v>0.3021259</v>
      </c>
      <c r="J1605">
        <v>6.6320299999999999E-2</v>
      </c>
      <c r="K1605">
        <v>6.6320299999999999E-2</v>
      </c>
      <c r="L1605">
        <v>0.15179989999999999</v>
      </c>
      <c r="M1605">
        <v>2.5791E-3</v>
      </c>
      <c r="O1605" t="str">
        <f>Table_Index[[#This Row],[ID]]&amp;Table_Index[[#This Row],[year]]</f>
        <v>91932008</v>
      </c>
      <c r="P1605" t="str">
        <v>94442005</v>
      </c>
      <c r="Q1605" t="str">
        <f t="shared" si="96"/>
        <v>9444</v>
      </c>
      <c r="R1605" t="str">
        <f t="shared" si="97"/>
        <v>2005</v>
      </c>
      <c r="S1605">
        <f>SUMIFS(INDEX(Table_Index[],,MATCH(S$12,Table_Index[#Headers],0)),
Table_Index[ID],$Q1605,Table_Index[year],$R1605)/COUNTIFS(Table_Index[Quarter],"&lt;&gt;''",Table_Index[ID],$Q1605,Table_Index[year],$R1605)</f>
        <v>0.15779057500000002</v>
      </c>
      <c r="T1605">
        <f>SUMIFS(INDEX(Table_Index[],,MATCH(T$12,Table_Index[#Headers],0)),
Table_Index[ID],$Q1605,Table_Index[year],$R1605)/COUNTIFS(Table_Index[Quarter],"&lt;&gt;''",Table_Index[ID],$Q1605,Table_Index[year],$R1605)</f>
        <v>6.5187325000000004E-2</v>
      </c>
      <c r="U1605">
        <f>SUMIFS(INDEX(Table_Index[],,MATCH(U$12,Table_Index[#Headers],0)),
Table_Index[ID],$Q1605,Table_Index[year],$R1605)/COUNTIFS(Table_Index[Quarter],"&lt;&gt;''",Table_Index[ID],$Q1605,Table_Index[year],$R1605)</f>
        <v>0.10494175</v>
      </c>
      <c r="V1605">
        <f>SUMIFS(INDEX(Table_Index[],,MATCH(V$12,Table_Index[#Headers],0)),
Table_Index[ID],$Q1605,Table_Index[year],$R1605)/COUNTIFS(Table_Index[Quarter],"&lt;&gt;''",Table_Index[ID],$Q1605,Table_Index[year],$R1605)</f>
        <v>0</v>
      </c>
      <c r="W1605">
        <f>SUMIFS(INDEX(Table_Index[],,MATCH(W$12,Table_Index[#Headers],0)),
Table_Index[ID],$Q1605,Table_Index[year],$R1605)/COUNTIFS(Table_Index[Quarter],"&lt;&gt;''",Table_Index[ID],$Q1605,Table_Index[year],$R1605)</f>
        <v>0</v>
      </c>
      <c r="X1605">
        <f>SUMIFS(INDEX(Table_Index[],,MATCH(X$12,Table_Index[#Headers],0)),
Table_Index[ID],$Q1605,Table_Index[year],$R1605)/COUNTIFS(Table_Index[Quarter],"&lt;&gt;''",Table_Index[ID],$Q1605,Table_Index[year],$R1605)</f>
        <v>0.20877337499999998</v>
      </c>
      <c r="Y1605">
        <f>SUMIFS(INDEX(Table_Index[],,MATCH(Y$12,Table_Index[#Headers],0)),
Table_Index[ID],$Q1605,Table_Index[year],$R1605)/COUNTIFS(Table_Index[Quarter],"&lt;&gt;''",Table_Index[ID],$Q1605,Table_Index[year],$R1605)</f>
        <v>0.11117035</v>
      </c>
      <c r="Z1605">
        <f>SUMIFS(INDEX(Table_Index[],,MATCH(Z$12,Table_Index[#Headers],0)),
Table_Index[ID],$Q1605,Table_Index[year],$R1605)/COUNTIFS(Table_Index[Quarter],"&lt;&gt;''",Table_Index[ID],$Q1605,Table_Index[year],$R1605)</f>
        <v>0.10587115</v>
      </c>
      <c r="AA1605">
        <f>SUMIFS(INDEX(Table_Index[],,MATCH(AA$12,Table_Index[#Headers],0)),
Table_Index[ID],$Q1605,Table_Index[year],$R1605)/COUNTIFS(Table_Index[Quarter],"&lt;&gt;''",Table_Index[ID],$Q1605,Table_Index[year],$R1605)</f>
        <v>0.23349682499999999</v>
      </c>
      <c r="AB1605">
        <f>SUMIFS(INDEX(Table_Index[],,MATCH(AB$12,Table_Index[#Headers],0)),
Table_Index[ID],$Q1605,Table_Index[year],$R1605)/COUNTIFS(Table_Index[Quarter],"&lt;&gt;''",Table_Index[ID],$Q1605,Table_Index[year],$R1605)</f>
        <v>1.2768649999999998E-2</v>
      </c>
      <c r="AC1605" s="24">
        <f t="shared" si="98"/>
        <v>1</v>
      </c>
      <c r="AD1605">
        <f>COUNTIFS(Table_Index[Quarter],"&lt;&gt;''",Table_Index[ID],$Q1605,Table_Index[year],$R1605)</f>
        <v>4</v>
      </c>
      <c r="AE1605" s="34">
        <f t="shared" si="99"/>
        <v>0.83800230126921249</v>
      </c>
    </row>
    <row r="1606" spans="1:31" x14ac:dyDescent="0.3">
      <c r="A1606">
        <v>9193</v>
      </c>
      <c r="B1606">
        <v>2008</v>
      </c>
      <c r="C1606">
        <v>3</v>
      </c>
      <c r="D1606">
        <v>3.3100600000000001E-2</v>
      </c>
      <c r="E1606">
        <v>0.17433009999999999</v>
      </c>
      <c r="F1606">
        <v>9.9301899999999999E-2</v>
      </c>
      <c r="G1606">
        <v>0.12578249999999999</v>
      </c>
      <c r="H1606">
        <v>4.6340899999999997E-2</v>
      </c>
      <c r="I1606">
        <v>0.29698639999999998</v>
      </c>
      <c r="J1606">
        <v>2.6480500000000001E-2</v>
      </c>
      <c r="K1606">
        <v>5.4616100000000001E-2</v>
      </c>
      <c r="L1606">
        <v>0.1390227</v>
      </c>
      <c r="M1606">
        <v>4.0382999999999999E-3</v>
      </c>
      <c r="O1606" t="str">
        <f>Table_Index[[#This Row],[ID]]&amp;Table_Index[[#This Row],[year]]</f>
        <v>91932008</v>
      </c>
      <c r="P1606" t="str">
        <v>94452003</v>
      </c>
      <c r="Q1606" t="str">
        <f t="shared" si="96"/>
        <v>9445</v>
      </c>
      <c r="R1606" t="str">
        <f t="shared" si="97"/>
        <v>2003</v>
      </c>
      <c r="S1606">
        <f>SUMIFS(INDEX(Table_Index[],,MATCH(S$12,Table_Index[#Headers],0)),
Table_Index[ID],$Q1606,Table_Index[year],$R1606)/COUNTIFS(Table_Index[Quarter],"&lt;&gt;''",Table_Index[ID],$Q1606,Table_Index[year],$R1606)</f>
        <v>8.4235350000000001E-2</v>
      </c>
      <c r="T1606">
        <f>SUMIFS(INDEX(Table_Index[],,MATCH(T$12,Table_Index[#Headers],0)),
Table_Index[ID],$Q1606,Table_Index[year],$R1606)/COUNTIFS(Table_Index[Quarter],"&lt;&gt;''",Table_Index[ID],$Q1606,Table_Index[year],$R1606)</f>
        <v>9.0522775E-2</v>
      </c>
      <c r="U1606">
        <f>SUMIFS(INDEX(Table_Index[],,MATCH(U$12,Table_Index[#Headers],0)),
Table_Index[ID],$Q1606,Table_Index[year],$R1606)/COUNTIFS(Table_Index[Quarter],"&lt;&gt;''",Table_Index[ID],$Q1606,Table_Index[year],$R1606)</f>
        <v>0.17100054999999997</v>
      </c>
      <c r="V1606">
        <f>SUMIFS(INDEX(Table_Index[],,MATCH(V$12,Table_Index[#Headers],0)),
Table_Index[ID],$Q1606,Table_Index[year],$R1606)/COUNTIFS(Table_Index[Quarter],"&lt;&gt;''",Table_Index[ID],$Q1606,Table_Index[year],$R1606)</f>
        <v>6.6890024999999992E-2</v>
      </c>
      <c r="W1606">
        <f>SUMIFS(INDEX(Table_Index[],,MATCH(W$12,Table_Index[#Headers],0)),
Table_Index[ID],$Q1606,Table_Index[year],$R1606)/COUNTIFS(Table_Index[Quarter],"&lt;&gt;''",Table_Index[ID],$Q1606,Table_Index[year],$R1606)</f>
        <v>0</v>
      </c>
      <c r="X1606">
        <f>SUMIFS(INDEX(Table_Index[],,MATCH(X$12,Table_Index[#Headers],0)),
Table_Index[ID],$Q1606,Table_Index[year],$R1606)/COUNTIFS(Table_Index[Quarter],"&lt;&gt;''",Table_Index[ID],$Q1606,Table_Index[year],$R1606)</f>
        <v>0.16116462500000001</v>
      </c>
      <c r="Y1606">
        <f>SUMIFS(INDEX(Table_Index[],,MATCH(Y$12,Table_Index[#Headers],0)),
Table_Index[ID],$Q1606,Table_Index[year],$R1606)/COUNTIFS(Table_Index[Quarter],"&lt;&gt;''",Table_Index[ID],$Q1606,Table_Index[year],$R1606)</f>
        <v>0</v>
      </c>
      <c r="Z1606">
        <f>SUMIFS(INDEX(Table_Index[],,MATCH(Z$12,Table_Index[#Headers],0)),
Table_Index[ID],$Q1606,Table_Index[year],$R1606)/COUNTIFS(Table_Index[Quarter],"&lt;&gt;''",Table_Index[ID],$Q1606,Table_Index[year],$R1606)</f>
        <v>0.30410904999999999</v>
      </c>
      <c r="AA1606">
        <f>SUMIFS(INDEX(Table_Index[],,MATCH(AA$12,Table_Index[#Headers],0)),
Table_Index[ID],$Q1606,Table_Index[year],$R1606)/COUNTIFS(Table_Index[Quarter],"&lt;&gt;''",Table_Index[ID],$Q1606,Table_Index[year],$R1606)</f>
        <v>0.11987542499999998</v>
      </c>
      <c r="AB1606">
        <f>SUMIFS(INDEX(Table_Index[],,MATCH(AB$12,Table_Index[#Headers],0)),
Table_Index[ID],$Q1606,Table_Index[year],$R1606)/COUNTIFS(Table_Index[Quarter],"&lt;&gt;''",Table_Index[ID],$Q1606,Table_Index[year],$R1606)</f>
        <v>2.2021749999999998E-3</v>
      </c>
      <c r="AC1606" s="24">
        <f t="shared" si="98"/>
        <v>0.99999997499999982</v>
      </c>
      <c r="AD1606">
        <f>COUNTIFS(Table_Index[Quarter],"&lt;&gt;''",Table_Index[ID],$Q1606,Table_Index[year],$R1606)</f>
        <v>4</v>
      </c>
      <c r="AE1606" s="34">
        <f t="shared" si="99"/>
        <v>0.81816325173491944</v>
      </c>
    </row>
    <row r="1607" spans="1:31" x14ac:dyDescent="0.3">
      <c r="A1607">
        <v>9193</v>
      </c>
      <c r="B1607">
        <v>2008</v>
      </c>
      <c r="C1607">
        <v>4</v>
      </c>
      <c r="D1607">
        <v>5.86531E-2</v>
      </c>
      <c r="E1607">
        <v>6.2186400000000003E-2</v>
      </c>
      <c r="F1607">
        <v>0.14839939999999999</v>
      </c>
      <c r="G1607">
        <v>9.8226300000000002E-2</v>
      </c>
      <c r="H1607">
        <v>2.1199999999999999E-3</v>
      </c>
      <c r="I1607">
        <v>0.49643140000000002</v>
      </c>
      <c r="J1607">
        <v>3.5333200000000002E-2</v>
      </c>
      <c r="K1607">
        <v>5.5120000000000004E-3</v>
      </c>
      <c r="L1607">
        <v>8.6919700000000003E-2</v>
      </c>
      <c r="M1607">
        <v>6.2186000000000003E-3</v>
      </c>
      <c r="O1607" t="str">
        <f>Table_Index[[#This Row],[ID]]&amp;Table_Index[[#This Row],[year]]</f>
        <v>91932008</v>
      </c>
      <c r="P1607" t="str">
        <v>94452004</v>
      </c>
      <c r="Q1607" t="str">
        <f t="shared" si="96"/>
        <v>9445</v>
      </c>
      <c r="R1607" t="str">
        <f t="shared" si="97"/>
        <v>2004</v>
      </c>
      <c r="S1607">
        <f>SUMIFS(INDEX(Table_Index[],,MATCH(S$12,Table_Index[#Headers],0)),
Table_Index[ID],$Q1607,Table_Index[year],$R1607)/COUNTIFS(Table_Index[Quarter],"&lt;&gt;''",Table_Index[ID],$Q1607,Table_Index[year],$R1607)</f>
        <v>0.26310022500000002</v>
      </c>
      <c r="T1607">
        <f>SUMIFS(INDEX(Table_Index[],,MATCH(T$12,Table_Index[#Headers],0)),
Table_Index[ID],$Q1607,Table_Index[year],$R1607)/COUNTIFS(Table_Index[Quarter],"&lt;&gt;''",Table_Index[ID],$Q1607,Table_Index[year],$R1607)</f>
        <v>1.6556299999999999E-2</v>
      </c>
      <c r="U1607">
        <f>SUMIFS(INDEX(Table_Index[],,MATCH(U$12,Table_Index[#Headers],0)),
Table_Index[ID],$Q1607,Table_Index[year],$R1607)/COUNTIFS(Table_Index[Quarter],"&lt;&gt;''",Table_Index[ID],$Q1607,Table_Index[year],$R1607)</f>
        <v>0.216362525</v>
      </c>
      <c r="V1607">
        <f>SUMIFS(INDEX(Table_Index[],,MATCH(V$12,Table_Index[#Headers],0)),
Table_Index[ID],$Q1607,Table_Index[year],$R1607)/COUNTIFS(Table_Index[Quarter],"&lt;&gt;''",Table_Index[ID],$Q1607,Table_Index[year],$R1607)</f>
        <v>0</v>
      </c>
      <c r="W1607">
        <f>SUMIFS(INDEX(Table_Index[],,MATCH(W$12,Table_Index[#Headers],0)),
Table_Index[ID],$Q1607,Table_Index[year],$R1607)/COUNTIFS(Table_Index[Quarter],"&lt;&gt;''",Table_Index[ID],$Q1607,Table_Index[year],$R1607)</f>
        <v>0</v>
      </c>
      <c r="X1607">
        <f>SUMIFS(INDEX(Table_Index[],,MATCH(X$12,Table_Index[#Headers],0)),
Table_Index[ID],$Q1607,Table_Index[year],$R1607)/COUNTIFS(Table_Index[Quarter],"&lt;&gt;''",Table_Index[ID],$Q1607,Table_Index[year],$R1607)</f>
        <v>0.19727187499999999</v>
      </c>
      <c r="Y1607">
        <f>SUMIFS(INDEX(Table_Index[],,MATCH(Y$12,Table_Index[#Headers],0)),
Table_Index[ID],$Q1607,Table_Index[year],$R1607)/COUNTIFS(Table_Index[Quarter],"&lt;&gt;''",Table_Index[ID],$Q1607,Table_Index[year],$R1607)</f>
        <v>4.0455474999999998E-2</v>
      </c>
      <c r="Z1607">
        <f>SUMIFS(INDEX(Table_Index[],,MATCH(Z$12,Table_Index[#Headers],0)),
Table_Index[ID],$Q1607,Table_Index[year],$R1607)/COUNTIFS(Table_Index[Quarter],"&lt;&gt;''",Table_Index[ID],$Q1607,Table_Index[year],$R1607)</f>
        <v>0.12877374999999999</v>
      </c>
      <c r="AA1607">
        <f>SUMIFS(INDEX(Table_Index[],,MATCH(AA$12,Table_Index[#Headers],0)),
Table_Index[ID],$Q1607,Table_Index[year],$R1607)/COUNTIFS(Table_Index[Quarter],"&lt;&gt;''",Table_Index[ID],$Q1607,Table_Index[year],$R1607)</f>
        <v>0.1109455</v>
      </c>
      <c r="AB1607">
        <f>SUMIFS(INDEX(Table_Index[],,MATCH(AB$12,Table_Index[#Headers],0)),
Table_Index[ID],$Q1607,Table_Index[year],$R1607)/COUNTIFS(Table_Index[Quarter],"&lt;&gt;''",Table_Index[ID],$Q1607,Table_Index[year],$R1607)</f>
        <v>2.6534374999999999E-2</v>
      </c>
      <c r="AC1607" s="24">
        <f t="shared" si="98"/>
        <v>1.0000000250000001</v>
      </c>
      <c r="AD1607">
        <f>COUNTIFS(Table_Index[Quarter],"&lt;&gt;''",Table_Index[ID],$Q1607,Table_Index[year],$R1607)</f>
        <v>4</v>
      </c>
      <c r="AE1607" s="34">
        <f t="shared" si="99"/>
        <v>0.81354292447143939</v>
      </c>
    </row>
    <row r="1608" spans="1:31" x14ac:dyDescent="0.3">
      <c r="A1608">
        <v>9193</v>
      </c>
      <c r="B1608">
        <v>2009</v>
      </c>
      <c r="C1608">
        <v>1</v>
      </c>
      <c r="D1608">
        <v>0.1312961</v>
      </c>
      <c r="E1608">
        <v>0.13818179999999999</v>
      </c>
      <c r="F1608">
        <v>0.11670759999999999</v>
      </c>
      <c r="G1608">
        <v>0.13199630000000001</v>
      </c>
      <c r="H1608">
        <v>1.3584799999999999E-2</v>
      </c>
      <c r="I1608">
        <v>0.38163399999999997</v>
      </c>
      <c r="J1608">
        <v>4.11394E-2</v>
      </c>
      <c r="K1608">
        <v>7.3525999999999999E-3</v>
      </c>
      <c r="L1608">
        <v>3.4662199999999997E-2</v>
      </c>
      <c r="M1608">
        <v>3.4451999999999998E-3</v>
      </c>
      <c r="O1608" t="str">
        <f>Table_Index[[#This Row],[ID]]&amp;Table_Index[[#This Row],[year]]</f>
        <v>91932009</v>
      </c>
      <c r="P1608" t="str">
        <v>94452005</v>
      </c>
      <c r="Q1608" t="str">
        <f t="shared" si="96"/>
        <v>9445</v>
      </c>
      <c r="R1608" t="str">
        <f t="shared" si="97"/>
        <v>2005</v>
      </c>
      <c r="S1608">
        <f>SUMIFS(INDEX(Table_Index[],,MATCH(S$12,Table_Index[#Headers],0)),
Table_Index[ID],$Q1608,Table_Index[year],$R1608)/COUNTIFS(Table_Index[Quarter],"&lt;&gt;''",Table_Index[ID],$Q1608,Table_Index[year],$R1608)</f>
        <v>0.1134433</v>
      </c>
      <c r="T1608">
        <f>SUMIFS(INDEX(Table_Index[],,MATCH(T$12,Table_Index[#Headers],0)),
Table_Index[ID],$Q1608,Table_Index[year],$R1608)/COUNTIFS(Table_Index[Quarter],"&lt;&gt;''",Table_Index[ID],$Q1608,Table_Index[year],$R1608)</f>
        <v>9.9990124999999999E-2</v>
      </c>
      <c r="U1608">
        <f>SUMIFS(INDEX(Table_Index[],,MATCH(U$12,Table_Index[#Headers],0)),
Table_Index[ID],$Q1608,Table_Index[year],$R1608)/COUNTIFS(Table_Index[Quarter],"&lt;&gt;''",Table_Index[ID],$Q1608,Table_Index[year],$R1608)</f>
        <v>0.13118537499999999</v>
      </c>
      <c r="V1608">
        <f>SUMIFS(INDEX(Table_Index[],,MATCH(V$12,Table_Index[#Headers],0)),
Table_Index[ID],$Q1608,Table_Index[year],$R1608)/COUNTIFS(Table_Index[Quarter],"&lt;&gt;''",Table_Index[ID],$Q1608,Table_Index[year],$R1608)</f>
        <v>1.1893875E-2</v>
      </c>
      <c r="W1608">
        <f>SUMIFS(INDEX(Table_Index[],,MATCH(W$12,Table_Index[#Headers],0)),
Table_Index[ID],$Q1608,Table_Index[year],$R1608)/COUNTIFS(Table_Index[Quarter],"&lt;&gt;''",Table_Index[ID],$Q1608,Table_Index[year],$R1608)</f>
        <v>0</v>
      </c>
      <c r="X1608">
        <f>SUMIFS(INDEX(Table_Index[],,MATCH(X$12,Table_Index[#Headers],0)),
Table_Index[ID],$Q1608,Table_Index[year],$R1608)/COUNTIFS(Table_Index[Quarter],"&lt;&gt;''",Table_Index[ID],$Q1608,Table_Index[year],$R1608)</f>
        <v>0.35806505</v>
      </c>
      <c r="Y1608">
        <f>SUMIFS(INDEX(Table_Index[],,MATCH(Y$12,Table_Index[#Headers],0)),
Table_Index[ID],$Q1608,Table_Index[year],$R1608)/COUNTIFS(Table_Index[Quarter],"&lt;&gt;''",Table_Index[ID],$Q1608,Table_Index[year],$R1608)</f>
        <v>6.2182750000000002E-2</v>
      </c>
      <c r="Z1608">
        <f>SUMIFS(INDEX(Table_Index[],,MATCH(Z$12,Table_Index[#Headers],0)),
Table_Index[ID],$Q1608,Table_Index[year],$R1608)/COUNTIFS(Table_Index[Quarter],"&lt;&gt;''",Table_Index[ID],$Q1608,Table_Index[year],$R1608)</f>
        <v>0.119241075</v>
      </c>
      <c r="AA1608">
        <f>SUMIFS(INDEX(Table_Index[],,MATCH(AA$12,Table_Index[#Headers],0)),
Table_Index[ID],$Q1608,Table_Index[year],$R1608)/COUNTIFS(Table_Index[Quarter],"&lt;&gt;''",Table_Index[ID],$Q1608,Table_Index[year],$R1608)</f>
        <v>9.8359724999999995E-2</v>
      </c>
      <c r="AB1608">
        <f>SUMIFS(INDEX(Table_Index[],,MATCH(AB$12,Table_Index[#Headers],0)),
Table_Index[ID],$Q1608,Table_Index[year],$R1608)/COUNTIFS(Table_Index[Quarter],"&lt;&gt;''",Table_Index[ID],$Q1608,Table_Index[year],$R1608)</f>
        <v>5.6387500000000005E-3</v>
      </c>
      <c r="AC1608" s="24">
        <f t="shared" si="98"/>
        <v>1.0000000250000001</v>
      </c>
      <c r="AD1608">
        <f>COUNTIFS(Table_Index[Quarter],"&lt;&gt;''",Table_Index[ID],$Q1608,Table_Index[year],$R1608)</f>
        <v>4</v>
      </c>
      <c r="AE1608" s="34">
        <f t="shared" si="99"/>
        <v>0.80377938631132939</v>
      </c>
    </row>
    <row r="1609" spans="1:31" x14ac:dyDescent="0.3">
      <c r="A1609">
        <v>9193</v>
      </c>
      <c r="B1609">
        <v>2009</v>
      </c>
      <c r="C1609">
        <v>2</v>
      </c>
      <c r="D1609">
        <v>0.16647980000000001</v>
      </c>
      <c r="E1609">
        <v>8.0182100000000006E-2</v>
      </c>
      <c r="F1609">
        <v>6.1155800000000003E-2</v>
      </c>
      <c r="G1609">
        <v>0.18142900000000001</v>
      </c>
      <c r="H1609">
        <v>2.4428399999999999E-2</v>
      </c>
      <c r="I1609">
        <v>0.31597189999999997</v>
      </c>
      <c r="J1609">
        <v>3.3975499999999999E-2</v>
      </c>
      <c r="K1609">
        <v>7.7464099999999994E-2</v>
      </c>
      <c r="L1609">
        <v>5.4360699999999998E-2</v>
      </c>
      <c r="M1609">
        <v>4.5526999999999998E-3</v>
      </c>
      <c r="O1609" t="str">
        <f>Table_Index[[#This Row],[ID]]&amp;Table_Index[[#This Row],[year]]</f>
        <v>91932009</v>
      </c>
      <c r="P1609" t="str">
        <v>94452006</v>
      </c>
      <c r="Q1609" t="str">
        <f t="shared" si="96"/>
        <v>9445</v>
      </c>
      <c r="R1609" t="str">
        <f t="shared" si="97"/>
        <v>2006</v>
      </c>
      <c r="S1609">
        <f>SUMIFS(INDEX(Table_Index[],,MATCH(S$12,Table_Index[#Headers],0)),
Table_Index[ID],$Q1609,Table_Index[year],$R1609)/COUNTIFS(Table_Index[Quarter],"&lt;&gt;''",Table_Index[ID],$Q1609,Table_Index[year],$R1609)</f>
        <v>8.3474925000000005E-2</v>
      </c>
      <c r="T1609">
        <f>SUMIFS(INDEX(Table_Index[],,MATCH(T$12,Table_Index[#Headers],0)),
Table_Index[ID],$Q1609,Table_Index[year],$R1609)/COUNTIFS(Table_Index[Quarter],"&lt;&gt;''",Table_Index[ID],$Q1609,Table_Index[year],$R1609)</f>
        <v>1.0317375E-2</v>
      </c>
      <c r="U1609">
        <f>SUMIFS(INDEX(Table_Index[],,MATCH(U$12,Table_Index[#Headers],0)),
Table_Index[ID],$Q1609,Table_Index[year],$R1609)/COUNTIFS(Table_Index[Quarter],"&lt;&gt;''",Table_Index[ID],$Q1609,Table_Index[year],$R1609)</f>
        <v>0.12180954999999999</v>
      </c>
      <c r="V1609">
        <f>SUMIFS(INDEX(Table_Index[],,MATCH(V$12,Table_Index[#Headers],0)),
Table_Index[ID],$Q1609,Table_Index[year],$R1609)/COUNTIFS(Table_Index[Quarter],"&lt;&gt;''",Table_Index[ID],$Q1609,Table_Index[year],$R1609)</f>
        <v>0</v>
      </c>
      <c r="W1609">
        <f>SUMIFS(INDEX(Table_Index[],,MATCH(W$12,Table_Index[#Headers],0)),
Table_Index[ID],$Q1609,Table_Index[year],$R1609)/COUNTIFS(Table_Index[Quarter],"&lt;&gt;''",Table_Index[ID],$Q1609,Table_Index[year],$R1609)</f>
        <v>0</v>
      </c>
      <c r="X1609">
        <f>SUMIFS(INDEX(Table_Index[],,MATCH(X$12,Table_Index[#Headers],0)),
Table_Index[ID],$Q1609,Table_Index[year],$R1609)/COUNTIFS(Table_Index[Quarter],"&lt;&gt;''",Table_Index[ID],$Q1609,Table_Index[year],$R1609)</f>
        <v>0.39939560000000007</v>
      </c>
      <c r="Y1609">
        <f>SUMIFS(INDEX(Table_Index[],,MATCH(Y$12,Table_Index[#Headers],0)),
Table_Index[ID],$Q1609,Table_Index[year],$R1609)/COUNTIFS(Table_Index[Quarter],"&lt;&gt;''",Table_Index[ID],$Q1609,Table_Index[year],$R1609)</f>
        <v>2.7527224999999999E-2</v>
      </c>
      <c r="Z1609">
        <f>SUMIFS(INDEX(Table_Index[],,MATCH(Z$12,Table_Index[#Headers],0)),
Table_Index[ID],$Q1609,Table_Index[year],$R1609)/COUNTIFS(Table_Index[Quarter],"&lt;&gt;''",Table_Index[ID],$Q1609,Table_Index[year],$R1609)</f>
        <v>0.13785852500000001</v>
      </c>
      <c r="AA1609">
        <f>SUMIFS(INDEX(Table_Index[],,MATCH(AA$12,Table_Index[#Headers],0)),
Table_Index[ID],$Q1609,Table_Index[year],$R1609)/COUNTIFS(Table_Index[Quarter],"&lt;&gt;''",Table_Index[ID],$Q1609,Table_Index[year],$R1609)</f>
        <v>0.210886725</v>
      </c>
      <c r="AB1609">
        <f>SUMIFS(INDEX(Table_Index[],,MATCH(AB$12,Table_Index[#Headers],0)),
Table_Index[ID],$Q1609,Table_Index[year],$R1609)/COUNTIFS(Table_Index[Quarter],"&lt;&gt;''",Table_Index[ID],$Q1609,Table_Index[year],$R1609)</f>
        <v>8.7300750000000003E-3</v>
      </c>
      <c r="AC1609" s="24">
        <f t="shared" si="98"/>
        <v>1</v>
      </c>
      <c r="AD1609">
        <f>COUNTIFS(Table_Index[Quarter],"&lt;&gt;''",Table_Index[ID],$Q1609,Table_Index[year],$R1609)</f>
        <v>4</v>
      </c>
      <c r="AE1609" s="34">
        <f t="shared" si="99"/>
        <v>0.75425893087668361</v>
      </c>
    </row>
    <row r="1610" spans="1:31" x14ac:dyDescent="0.3">
      <c r="A1610">
        <v>9193</v>
      </c>
      <c r="B1610">
        <v>2009</v>
      </c>
      <c r="C1610">
        <v>3</v>
      </c>
      <c r="D1610">
        <v>8.6039400000000002E-2</v>
      </c>
      <c r="E1610">
        <v>5.12139E-2</v>
      </c>
      <c r="F1610">
        <v>9.2185100000000006E-2</v>
      </c>
      <c r="G1610">
        <v>0.25765729999999998</v>
      </c>
      <c r="H1610">
        <v>3.01138E-2</v>
      </c>
      <c r="I1610">
        <v>0.28884660000000001</v>
      </c>
      <c r="J1610">
        <v>9.89453E-2</v>
      </c>
      <c r="K1610">
        <v>1.07549E-2</v>
      </c>
      <c r="L1610">
        <v>7.97572E-2</v>
      </c>
      <c r="M1610">
        <v>4.4863000000000004E-3</v>
      </c>
      <c r="O1610" t="str">
        <f>Table_Index[[#This Row],[ID]]&amp;Table_Index[[#This Row],[year]]</f>
        <v>91932009</v>
      </c>
      <c r="P1610" t="str">
        <v>94452007</v>
      </c>
      <c r="Q1610" t="str">
        <f t="shared" si="96"/>
        <v>9445</v>
      </c>
      <c r="R1610" t="str">
        <f t="shared" si="97"/>
        <v>2007</v>
      </c>
      <c r="S1610">
        <f>SUMIFS(INDEX(Table_Index[],,MATCH(S$12,Table_Index[#Headers],0)),
Table_Index[ID],$Q1610,Table_Index[year],$R1610)/COUNTIFS(Table_Index[Quarter],"&lt;&gt;''",Table_Index[ID],$Q1610,Table_Index[year],$R1610)</f>
        <v>9.259207500000001E-2</v>
      </c>
      <c r="T1610">
        <f>SUMIFS(INDEX(Table_Index[],,MATCH(T$12,Table_Index[#Headers],0)),
Table_Index[ID],$Q1610,Table_Index[year],$R1610)/COUNTIFS(Table_Index[Quarter],"&lt;&gt;''",Table_Index[ID],$Q1610,Table_Index[year],$R1610)</f>
        <v>5.50649E-2</v>
      </c>
      <c r="U1610">
        <f>SUMIFS(INDEX(Table_Index[],,MATCH(U$12,Table_Index[#Headers],0)),
Table_Index[ID],$Q1610,Table_Index[year],$R1610)/COUNTIFS(Table_Index[Quarter],"&lt;&gt;''",Table_Index[ID],$Q1610,Table_Index[year],$R1610)</f>
        <v>0.13308672500000002</v>
      </c>
      <c r="V1610">
        <f>SUMIFS(INDEX(Table_Index[],,MATCH(V$12,Table_Index[#Headers],0)),
Table_Index[ID],$Q1610,Table_Index[year],$R1610)/COUNTIFS(Table_Index[Quarter],"&lt;&gt;''",Table_Index[ID],$Q1610,Table_Index[year],$R1610)</f>
        <v>5.2134624999999997E-2</v>
      </c>
      <c r="W1610">
        <f>SUMIFS(INDEX(Table_Index[],,MATCH(W$12,Table_Index[#Headers],0)),
Table_Index[ID],$Q1610,Table_Index[year],$R1610)/COUNTIFS(Table_Index[Quarter],"&lt;&gt;''",Table_Index[ID],$Q1610,Table_Index[year],$R1610)</f>
        <v>3.3005525000000001E-2</v>
      </c>
      <c r="X1610">
        <f>SUMIFS(INDEX(Table_Index[],,MATCH(X$12,Table_Index[#Headers],0)),
Table_Index[ID],$Q1610,Table_Index[year],$R1610)/COUNTIFS(Table_Index[Quarter],"&lt;&gt;''",Table_Index[ID],$Q1610,Table_Index[year],$R1610)</f>
        <v>0.43067392499999996</v>
      </c>
      <c r="Y1610">
        <f>SUMIFS(INDEX(Table_Index[],,MATCH(Y$12,Table_Index[#Headers],0)),
Table_Index[ID],$Q1610,Table_Index[year],$R1610)/COUNTIFS(Table_Index[Quarter],"&lt;&gt;''",Table_Index[ID],$Q1610,Table_Index[year],$R1610)</f>
        <v>0</v>
      </c>
      <c r="Z1610">
        <f>SUMIFS(INDEX(Table_Index[],,MATCH(Z$12,Table_Index[#Headers],0)),
Table_Index[ID],$Q1610,Table_Index[year],$R1610)/COUNTIFS(Table_Index[Quarter],"&lt;&gt;''",Table_Index[ID],$Q1610,Table_Index[year],$R1610)</f>
        <v>7.9068349999999982E-2</v>
      </c>
      <c r="AA1610">
        <f>SUMIFS(INDEX(Table_Index[],,MATCH(AA$12,Table_Index[#Headers],0)),
Table_Index[ID],$Q1610,Table_Index[year],$R1610)/COUNTIFS(Table_Index[Quarter],"&lt;&gt;''",Table_Index[ID],$Q1610,Table_Index[year],$R1610)</f>
        <v>0.118140725</v>
      </c>
      <c r="AB1610">
        <f>SUMIFS(INDEX(Table_Index[],,MATCH(AB$12,Table_Index[#Headers],0)),
Table_Index[ID],$Q1610,Table_Index[year],$R1610)/COUNTIFS(Table_Index[Quarter],"&lt;&gt;''",Table_Index[ID],$Q1610,Table_Index[year],$R1610)</f>
        <v>6.2331499999999998E-3</v>
      </c>
      <c r="AC1610" s="24">
        <f t="shared" si="98"/>
        <v>0.99999999999999989</v>
      </c>
      <c r="AD1610">
        <f>COUNTIFS(Table_Index[Quarter],"&lt;&gt;''",Table_Index[ID],$Q1610,Table_Index[year],$R1610)</f>
        <v>4</v>
      </c>
      <c r="AE1610" s="34">
        <f t="shared" si="99"/>
        <v>0.76114718755046629</v>
      </c>
    </row>
    <row r="1611" spans="1:31" x14ac:dyDescent="0.3">
      <c r="A1611">
        <v>9193</v>
      </c>
      <c r="B1611">
        <v>2009</v>
      </c>
      <c r="C1611">
        <v>4</v>
      </c>
      <c r="D1611">
        <v>4.4229400000000002E-2</v>
      </c>
      <c r="E1611">
        <v>2.49337E-2</v>
      </c>
      <c r="F1611">
        <v>3.9369000000000001E-2</v>
      </c>
      <c r="G1611">
        <v>0.1283868</v>
      </c>
      <c r="H1611">
        <v>1.80441E-2</v>
      </c>
      <c r="I1611">
        <v>0.45493099999999997</v>
      </c>
      <c r="J1611">
        <v>0.1006097</v>
      </c>
      <c r="K1611">
        <v>0.1272713</v>
      </c>
      <c r="L1611">
        <v>5.7741199999999999E-2</v>
      </c>
      <c r="M1611">
        <v>4.4837000000000002E-3</v>
      </c>
      <c r="O1611" t="str">
        <f>Table_Index[[#This Row],[ID]]&amp;Table_Index[[#This Row],[year]]</f>
        <v>91932009</v>
      </c>
      <c r="P1611" t="str">
        <v>94452008</v>
      </c>
      <c r="Q1611" t="str">
        <f t="shared" si="96"/>
        <v>9445</v>
      </c>
      <c r="R1611" t="str">
        <f t="shared" si="97"/>
        <v>2008</v>
      </c>
      <c r="S1611">
        <f>SUMIFS(INDEX(Table_Index[],,MATCH(S$12,Table_Index[#Headers],0)),
Table_Index[ID],$Q1611,Table_Index[year],$R1611)/COUNTIFS(Table_Index[Quarter],"&lt;&gt;''",Table_Index[ID],$Q1611,Table_Index[year],$R1611)</f>
        <v>8.2389400000000015E-2</v>
      </c>
      <c r="T1611">
        <f>SUMIFS(INDEX(Table_Index[],,MATCH(T$12,Table_Index[#Headers],0)),
Table_Index[ID],$Q1611,Table_Index[year],$R1611)/COUNTIFS(Table_Index[Quarter],"&lt;&gt;''",Table_Index[ID],$Q1611,Table_Index[year],$R1611)</f>
        <v>0.156261075</v>
      </c>
      <c r="U1611">
        <f>SUMIFS(INDEX(Table_Index[],,MATCH(U$12,Table_Index[#Headers],0)),
Table_Index[ID],$Q1611,Table_Index[year],$R1611)/COUNTIFS(Table_Index[Quarter],"&lt;&gt;''",Table_Index[ID],$Q1611,Table_Index[year],$R1611)</f>
        <v>0.161461675</v>
      </c>
      <c r="V1611">
        <f>SUMIFS(INDEX(Table_Index[],,MATCH(V$12,Table_Index[#Headers],0)),
Table_Index[ID],$Q1611,Table_Index[year],$R1611)/COUNTIFS(Table_Index[Quarter],"&lt;&gt;''",Table_Index[ID],$Q1611,Table_Index[year],$R1611)</f>
        <v>2.3720999999999999E-2</v>
      </c>
      <c r="W1611">
        <f>SUMIFS(INDEX(Table_Index[],,MATCH(W$12,Table_Index[#Headers],0)),
Table_Index[ID],$Q1611,Table_Index[year],$R1611)/COUNTIFS(Table_Index[Quarter],"&lt;&gt;''",Table_Index[ID],$Q1611,Table_Index[year],$R1611)</f>
        <v>0</v>
      </c>
      <c r="X1611">
        <f>SUMIFS(INDEX(Table_Index[],,MATCH(X$12,Table_Index[#Headers],0)),
Table_Index[ID],$Q1611,Table_Index[year],$R1611)/COUNTIFS(Table_Index[Quarter],"&lt;&gt;''",Table_Index[ID],$Q1611,Table_Index[year],$R1611)</f>
        <v>0.28337590000000001</v>
      </c>
      <c r="Y1611">
        <f>SUMIFS(INDEX(Table_Index[],,MATCH(Y$12,Table_Index[#Headers],0)),
Table_Index[ID],$Q1611,Table_Index[year],$R1611)/COUNTIFS(Table_Index[Quarter],"&lt;&gt;''",Table_Index[ID],$Q1611,Table_Index[year],$R1611)</f>
        <v>0.104502175</v>
      </c>
      <c r="Z1611">
        <f>SUMIFS(INDEX(Table_Index[],,MATCH(Z$12,Table_Index[#Headers],0)),
Table_Index[ID],$Q1611,Table_Index[year],$R1611)/COUNTIFS(Table_Index[Quarter],"&lt;&gt;''",Table_Index[ID],$Q1611,Table_Index[year],$R1611)</f>
        <v>8.1552525000000001E-2</v>
      </c>
      <c r="AA1611">
        <f>SUMIFS(INDEX(Table_Index[],,MATCH(AA$12,Table_Index[#Headers],0)),
Table_Index[ID],$Q1611,Table_Index[year],$R1611)/COUNTIFS(Table_Index[Quarter],"&lt;&gt;''",Table_Index[ID],$Q1611,Table_Index[year],$R1611)</f>
        <v>0.100554325</v>
      </c>
      <c r="AB1611">
        <f>SUMIFS(INDEX(Table_Index[],,MATCH(AB$12,Table_Index[#Headers],0)),
Table_Index[ID],$Q1611,Table_Index[year],$R1611)/COUNTIFS(Table_Index[Quarter],"&lt;&gt;''",Table_Index[ID],$Q1611,Table_Index[year],$R1611)</f>
        <v>6.1819250000000004E-3</v>
      </c>
      <c r="AC1611" s="24">
        <f t="shared" si="98"/>
        <v>1</v>
      </c>
      <c r="AD1611">
        <f>COUNTIFS(Table_Index[Quarter],"&lt;&gt;''",Table_Index[ID],$Q1611,Table_Index[year],$R1611)</f>
        <v>4</v>
      </c>
      <c r="AE1611" s="34">
        <f t="shared" si="99"/>
        <v>0.83413909678535125</v>
      </c>
    </row>
    <row r="1612" spans="1:31" x14ac:dyDescent="0.3">
      <c r="A1612">
        <v>9193</v>
      </c>
      <c r="B1612">
        <v>2010</v>
      </c>
      <c r="C1612">
        <v>1</v>
      </c>
      <c r="D1612">
        <v>8.7035500000000002E-2</v>
      </c>
      <c r="E1612">
        <v>4.54098E-2</v>
      </c>
      <c r="F1612">
        <v>9.3241500000000005E-2</v>
      </c>
      <c r="G1612">
        <v>0.1089836</v>
      </c>
      <c r="H1612">
        <v>2.0056000000000001E-2</v>
      </c>
      <c r="I1612">
        <v>0.31030039999999998</v>
      </c>
      <c r="J1612">
        <v>0.1210929</v>
      </c>
      <c r="K1612">
        <v>7.0006799999999994E-2</v>
      </c>
      <c r="L1612">
        <v>0.13925679999999999</v>
      </c>
      <c r="M1612">
        <v>4.6166999999999996E-3</v>
      </c>
      <c r="O1612" t="str">
        <f>Table_Index[[#This Row],[ID]]&amp;Table_Index[[#This Row],[year]]</f>
        <v>91932010</v>
      </c>
      <c r="P1612" t="str">
        <v>94452009</v>
      </c>
      <c r="Q1612" t="str">
        <f t="shared" si="96"/>
        <v>9445</v>
      </c>
      <c r="R1612" t="str">
        <f t="shared" si="97"/>
        <v>2009</v>
      </c>
      <c r="S1612">
        <f>SUMIFS(INDEX(Table_Index[],,MATCH(S$12,Table_Index[#Headers],0)),
Table_Index[ID],$Q1612,Table_Index[year],$R1612)/COUNTIFS(Table_Index[Quarter],"&lt;&gt;''",Table_Index[ID],$Q1612,Table_Index[year],$R1612)</f>
        <v>7.4666900000000008E-2</v>
      </c>
      <c r="T1612">
        <f>SUMIFS(INDEX(Table_Index[],,MATCH(T$12,Table_Index[#Headers],0)),
Table_Index[ID],$Q1612,Table_Index[year],$R1612)/COUNTIFS(Table_Index[Quarter],"&lt;&gt;''",Table_Index[ID],$Q1612,Table_Index[year],$R1612)</f>
        <v>0.26523742499999997</v>
      </c>
      <c r="U1612">
        <f>SUMIFS(INDEX(Table_Index[],,MATCH(U$12,Table_Index[#Headers],0)),
Table_Index[ID],$Q1612,Table_Index[year],$R1612)/COUNTIFS(Table_Index[Quarter],"&lt;&gt;''",Table_Index[ID],$Q1612,Table_Index[year],$R1612)</f>
        <v>9.3936274999999986E-2</v>
      </c>
      <c r="V1612">
        <f>SUMIFS(INDEX(Table_Index[],,MATCH(V$12,Table_Index[#Headers],0)),
Table_Index[ID],$Q1612,Table_Index[year],$R1612)/COUNTIFS(Table_Index[Quarter],"&lt;&gt;''",Table_Index[ID],$Q1612,Table_Index[year],$R1612)</f>
        <v>0</v>
      </c>
      <c r="W1612">
        <f>SUMIFS(INDEX(Table_Index[],,MATCH(W$12,Table_Index[#Headers],0)),
Table_Index[ID],$Q1612,Table_Index[year],$R1612)/COUNTIFS(Table_Index[Quarter],"&lt;&gt;''",Table_Index[ID],$Q1612,Table_Index[year],$R1612)</f>
        <v>0</v>
      </c>
      <c r="X1612">
        <f>SUMIFS(INDEX(Table_Index[],,MATCH(X$12,Table_Index[#Headers],0)),
Table_Index[ID],$Q1612,Table_Index[year],$R1612)/COUNTIFS(Table_Index[Quarter],"&lt;&gt;''",Table_Index[ID],$Q1612,Table_Index[year],$R1612)</f>
        <v>0.25923517499999998</v>
      </c>
      <c r="Y1612">
        <f>SUMIFS(INDEX(Table_Index[],,MATCH(Y$12,Table_Index[#Headers],0)),
Table_Index[ID],$Q1612,Table_Index[year],$R1612)/COUNTIFS(Table_Index[Quarter],"&lt;&gt;''",Table_Index[ID],$Q1612,Table_Index[year],$R1612)</f>
        <v>0.11301285</v>
      </c>
      <c r="Z1612">
        <f>SUMIFS(INDEX(Table_Index[],,MATCH(Z$12,Table_Index[#Headers],0)),
Table_Index[ID],$Q1612,Table_Index[year],$R1612)/COUNTIFS(Table_Index[Quarter],"&lt;&gt;''",Table_Index[ID],$Q1612,Table_Index[year],$R1612)</f>
        <v>5.1335025000000006E-2</v>
      </c>
      <c r="AA1612">
        <f>SUMIFS(INDEX(Table_Index[],,MATCH(AA$12,Table_Index[#Headers],0)),
Table_Index[ID],$Q1612,Table_Index[year],$R1612)/COUNTIFS(Table_Index[Quarter],"&lt;&gt;''",Table_Index[ID],$Q1612,Table_Index[year],$R1612)</f>
        <v>0.12393489999999999</v>
      </c>
      <c r="AB1612">
        <f>SUMIFS(INDEX(Table_Index[],,MATCH(AB$12,Table_Index[#Headers],0)),
Table_Index[ID],$Q1612,Table_Index[year],$R1612)/COUNTIFS(Table_Index[Quarter],"&lt;&gt;''",Table_Index[ID],$Q1612,Table_Index[year],$R1612)</f>
        <v>1.8641499999999998E-2</v>
      </c>
      <c r="AC1612" s="24">
        <f t="shared" si="98"/>
        <v>1.0000000500000001</v>
      </c>
      <c r="AD1612">
        <f>COUNTIFS(Table_Index[Quarter],"&lt;&gt;''",Table_Index[ID],$Q1612,Table_Index[year],$R1612)</f>
        <v>4</v>
      </c>
      <c r="AE1612" s="34">
        <f t="shared" si="99"/>
        <v>0.81693250868847</v>
      </c>
    </row>
    <row r="1613" spans="1:31" x14ac:dyDescent="0.3">
      <c r="A1613">
        <v>9193</v>
      </c>
      <c r="B1613">
        <v>2010</v>
      </c>
      <c r="C1613">
        <v>2</v>
      </c>
      <c r="D1613">
        <v>9.9316000000000002E-2</v>
      </c>
      <c r="E1613">
        <v>5.9768000000000002E-2</v>
      </c>
      <c r="F1613">
        <v>0.1159678</v>
      </c>
      <c r="G1613">
        <v>0.1369312</v>
      </c>
      <c r="H1613">
        <v>2.7558300000000001E-2</v>
      </c>
      <c r="I1613">
        <v>0.3166812</v>
      </c>
      <c r="J1613">
        <v>0.1329169</v>
      </c>
      <c r="K1613">
        <v>1.124E-2</v>
      </c>
      <c r="L1613">
        <v>8.9205999999999994E-2</v>
      </c>
      <c r="M1613">
        <v>1.04148E-2</v>
      </c>
      <c r="O1613" t="str">
        <f>Table_Index[[#This Row],[ID]]&amp;Table_Index[[#This Row],[year]]</f>
        <v>91932010</v>
      </c>
      <c r="P1613" t="str">
        <v>94452010</v>
      </c>
      <c r="Q1613" t="str">
        <f t="shared" si="96"/>
        <v>9445</v>
      </c>
      <c r="R1613" t="str">
        <f t="shared" si="97"/>
        <v>2010</v>
      </c>
      <c r="S1613">
        <f>SUMIFS(INDEX(Table_Index[],,MATCH(S$12,Table_Index[#Headers],0)),
Table_Index[ID],$Q1613,Table_Index[year],$R1613)/COUNTIFS(Table_Index[Quarter],"&lt;&gt;''",Table_Index[ID],$Q1613,Table_Index[year],$R1613)</f>
        <v>6.6337350000000003E-2</v>
      </c>
      <c r="T1613">
        <f>SUMIFS(INDEX(Table_Index[],,MATCH(T$12,Table_Index[#Headers],0)),
Table_Index[ID],$Q1613,Table_Index[year],$R1613)/COUNTIFS(Table_Index[Quarter],"&lt;&gt;''",Table_Index[ID],$Q1613,Table_Index[year],$R1613)</f>
        <v>0.15490880000000001</v>
      </c>
      <c r="U1613">
        <f>SUMIFS(INDEX(Table_Index[],,MATCH(U$12,Table_Index[#Headers],0)),
Table_Index[ID],$Q1613,Table_Index[year],$R1613)/COUNTIFS(Table_Index[Quarter],"&lt;&gt;''",Table_Index[ID],$Q1613,Table_Index[year],$R1613)</f>
        <v>6.4419650000000009E-2</v>
      </c>
      <c r="V1613">
        <f>SUMIFS(INDEX(Table_Index[],,MATCH(V$12,Table_Index[#Headers],0)),
Table_Index[ID],$Q1613,Table_Index[year],$R1613)/COUNTIFS(Table_Index[Quarter],"&lt;&gt;''",Table_Index[ID],$Q1613,Table_Index[year],$R1613)</f>
        <v>1.3311450000000001E-2</v>
      </c>
      <c r="W1613">
        <f>SUMIFS(INDEX(Table_Index[],,MATCH(W$12,Table_Index[#Headers],0)),
Table_Index[ID],$Q1613,Table_Index[year],$R1613)/COUNTIFS(Table_Index[Quarter],"&lt;&gt;''",Table_Index[ID],$Q1613,Table_Index[year],$R1613)</f>
        <v>4.9299524999999997E-2</v>
      </c>
      <c r="X1613">
        <f>SUMIFS(INDEX(Table_Index[],,MATCH(X$12,Table_Index[#Headers],0)),
Table_Index[ID],$Q1613,Table_Index[year],$R1613)/COUNTIFS(Table_Index[Quarter],"&lt;&gt;''",Table_Index[ID],$Q1613,Table_Index[year],$R1613)</f>
        <v>0.36321237499999998</v>
      </c>
      <c r="Y1613">
        <f>SUMIFS(INDEX(Table_Index[],,MATCH(Y$12,Table_Index[#Headers],0)),
Table_Index[ID],$Q1613,Table_Index[year],$R1613)/COUNTIFS(Table_Index[Quarter],"&lt;&gt;''",Table_Index[ID],$Q1613,Table_Index[year],$R1613)</f>
        <v>6.3956525E-2</v>
      </c>
      <c r="Z1613">
        <f>SUMIFS(INDEX(Table_Index[],,MATCH(Z$12,Table_Index[#Headers],0)),
Table_Index[ID],$Q1613,Table_Index[year],$R1613)/COUNTIFS(Table_Index[Quarter],"&lt;&gt;''",Table_Index[ID],$Q1613,Table_Index[year],$R1613)</f>
        <v>6.4545000000000005E-2</v>
      </c>
      <c r="AA1613">
        <f>SUMIFS(INDEX(Table_Index[],,MATCH(AA$12,Table_Index[#Headers],0)),
Table_Index[ID],$Q1613,Table_Index[year],$R1613)/COUNTIFS(Table_Index[Quarter],"&lt;&gt;''",Table_Index[ID],$Q1613,Table_Index[year],$R1613)</f>
        <v>0.15176115000000001</v>
      </c>
      <c r="AB1613">
        <f>SUMIFS(INDEX(Table_Index[],,MATCH(AB$12,Table_Index[#Headers],0)),
Table_Index[ID],$Q1613,Table_Index[year],$R1613)/COUNTIFS(Table_Index[Quarter],"&lt;&gt;''",Table_Index[ID],$Q1613,Table_Index[year],$R1613)</f>
        <v>8.248175E-3</v>
      </c>
      <c r="AC1613" s="24">
        <f t="shared" si="98"/>
        <v>1</v>
      </c>
      <c r="AD1613">
        <f>COUNTIFS(Table_Index[Quarter],"&lt;&gt;''",Table_Index[ID],$Q1613,Table_Index[year],$R1613)</f>
        <v>4</v>
      </c>
      <c r="AE1613" s="34">
        <f t="shared" si="99"/>
        <v>0.80156588799671757</v>
      </c>
    </row>
    <row r="1614" spans="1:31" x14ac:dyDescent="0.3">
      <c r="A1614">
        <v>9193</v>
      </c>
      <c r="B1614">
        <v>2010</v>
      </c>
      <c r="C1614">
        <v>3</v>
      </c>
      <c r="D1614">
        <v>3.9022899999999999E-2</v>
      </c>
      <c r="E1614">
        <v>5.8913500000000001E-2</v>
      </c>
      <c r="F1614">
        <v>6.9996199999999995E-2</v>
      </c>
      <c r="G1614">
        <v>0.20462230000000001</v>
      </c>
      <c r="H1614">
        <v>3.4064799999999999E-2</v>
      </c>
      <c r="I1614">
        <v>0.4199775</v>
      </c>
      <c r="J1614">
        <v>6.4163200000000004E-2</v>
      </c>
      <c r="K1614">
        <v>1.32993E-2</v>
      </c>
      <c r="L1614">
        <v>9.2161699999999999E-2</v>
      </c>
      <c r="M1614">
        <v>3.7785000000000002E-3</v>
      </c>
      <c r="O1614" t="str">
        <f>Table_Index[[#This Row],[ID]]&amp;Table_Index[[#This Row],[year]]</f>
        <v>91932010</v>
      </c>
      <c r="P1614" t="str">
        <v>94452011</v>
      </c>
      <c r="Q1614" t="str">
        <f t="shared" ref="Q1614:Q1677" si="100">LEFT(P1614, LEN(P1614)-4)</f>
        <v>9445</v>
      </c>
      <c r="R1614" t="str">
        <f t="shared" ref="R1614:R1677" si="101">RIGHT(P1614,4)</f>
        <v>2011</v>
      </c>
      <c r="S1614">
        <f>SUMIFS(INDEX(Table_Index[],,MATCH(S$12,Table_Index[#Headers],0)),
Table_Index[ID],$Q1614,Table_Index[year],$R1614)/COUNTIFS(Table_Index[Quarter],"&lt;&gt;''",Table_Index[ID],$Q1614,Table_Index[year],$R1614)</f>
        <v>0.12330502500000001</v>
      </c>
      <c r="T1614">
        <f>SUMIFS(INDEX(Table_Index[],,MATCH(T$12,Table_Index[#Headers],0)),
Table_Index[ID],$Q1614,Table_Index[year],$R1614)/COUNTIFS(Table_Index[Quarter],"&lt;&gt;''",Table_Index[ID],$Q1614,Table_Index[year],$R1614)</f>
        <v>0.12801637500000002</v>
      </c>
      <c r="U1614">
        <f>SUMIFS(INDEX(Table_Index[],,MATCH(U$12,Table_Index[#Headers],0)),
Table_Index[ID],$Q1614,Table_Index[year],$R1614)/COUNTIFS(Table_Index[Quarter],"&lt;&gt;''",Table_Index[ID],$Q1614,Table_Index[year],$R1614)</f>
        <v>6.0565400000000005E-2</v>
      </c>
      <c r="V1614">
        <f>SUMIFS(INDEX(Table_Index[],,MATCH(V$12,Table_Index[#Headers],0)),
Table_Index[ID],$Q1614,Table_Index[year],$R1614)/COUNTIFS(Table_Index[Quarter],"&lt;&gt;''",Table_Index[ID],$Q1614,Table_Index[year],$R1614)</f>
        <v>1.5025175E-2</v>
      </c>
      <c r="W1614">
        <f>SUMIFS(INDEX(Table_Index[],,MATCH(W$12,Table_Index[#Headers],0)),
Table_Index[ID],$Q1614,Table_Index[year],$R1614)/COUNTIFS(Table_Index[Quarter],"&lt;&gt;''",Table_Index[ID],$Q1614,Table_Index[year],$R1614)</f>
        <v>0</v>
      </c>
      <c r="X1614">
        <f>SUMIFS(INDEX(Table_Index[],,MATCH(X$12,Table_Index[#Headers],0)),
Table_Index[ID],$Q1614,Table_Index[year],$R1614)/COUNTIFS(Table_Index[Quarter],"&lt;&gt;''",Table_Index[ID],$Q1614,Table_Index[year],$R1614)</f>
        <v>0.37507900000000005</v>
      </c>
      <c r="Y1614">
        <f>SUMIFS(INDEX(Table_Index[],,MATCH(Y$12,Table_Index[#Headers],0)),
Table_Index[ID],$Q1614,Table_Index[year],$R1614)/COUNTIFS(Table_Index[Quarter],"&lt;&gt;''",Table_Index[ID],$Q1614,Table_Index[year],$R1614)</f>
        <v>0.12698062499999999</v>
      </c>
      <c r="Z1614">
        <f>SUMIFS(INDEX(Table_Index[],,MATCH(Z$12,Table_Index[#Headers],0)),
Table_Index[ID],$Q1614,Table_Index[year],$R1614)/COUNTIFS(Table_Index[Quarter],"&lt;&gt;''",Table_Index[ID],$Q1614,Table_Index[year],$R1614)</f>
        <v>7.9071950000000002E-2</v>
      </c>
      <c r="AA1614">
        <f>SUMIFS(INDEX(Table_Index[],,MATCH(AA$12,Table_Index[#Headers],0)),
Table_Index[ID],$Q1614,Table_Index[year],$R1614)/COUNTIFS(Table_Index[Quarter],"&lt;&gt;''",Table_Index[ID],$Q1614,Table_Index[year],$R1614)</f>
        <v>8.5167949999999992E-2</v>
      </c>
      <c r="AB1614">
        <f>SUMIFS(INDEX(Table_Index[],,MATCH(AB$12,Table_Index[#Headers],0)),
Table_Index[ID],$Q1614,Table_Index[year],$R1614)/COUNTIFS(Table_Index[Quarter],"&lt;&gt;''",Table_Index[ID],$Q1614,Table_Index[year],$R1614)</f>
        <v>6.7885250000000001E-3</v>
      </c>
      <c r="AC1614" s="24">
        <f t="shared" ref="AC1614:AC1677" si="102">SUM(S1614:AB1614)</f>
        <v>1.0000000250000001</v>
      </c>
      <c r="AD1614">
        <f>COUNTIFS(Table_Index[Quarter],"&lt;&gt;''",Table_Index[ID],$Q1614,Table_Index[year],$R1614)</f>
        <v>4</v>
      </c>
      <c r="AE1614" s="34">
        <f t="shared" ref="AE1614:AE1677" si="103">1-SUMSQ(S1614:AB1614)</f>
        <v>0.7941533825585968</v>
      </c>
    </row>
    <row r="1615" spans="1:31" x14ac:dyDescent="0.3">
      <c r="A1615">
        <v>9193</v>
      </c>
      <c r="B1615">
        <v>2010</v>
      </c>
      <c r="C1615">
        <v>4</v>
      </c>
      <c r="D1615">
        <v>7.8969600000000001E-2</v>
      </c>
      <c r="E1615">
        <v>6.8918900000000005E-2</v>
      </c>
      <c r="F1615">
        <v>0.1234797</v>
      </c>
      <c r="G1615">
        <v>0.20158780000000001</v>
      </c>
      <c r="H1615">
        <v>3.8053099999999999E-2</v>
      </c>
      <c r="I1615">
        <v>0.26706069999999998</v>
      </c>
      <c r="J1615">
        <v>7.1790499999999993E-2</v>
      </c>
      <c r="K1615">
        <v>6.0016899999999998E-2</v>
      </c>
      <c r="L1615">
        <v>8.6148600000000006E-2</v>
      </c>
      <c r="M1615">
        <v>3.9743000000000001E-3</v>
      </c>
      <c r="O1615" t="str">
        <f>Table_Index[[#This Row],[ID]]&amp;Table_Index[[#This Row],[year]]</f>
        <v>91932010</v>
      </c>
      <c r="P1615" t="str">
        <v>94462003</v>
      </c>
      <c r="Q1615" t="str">
        <f t="shared" si="100"/>
        <v>9446</v>
      </c>
      <c r="R1615" t="str">
        <f t="shared" si="101"/>
        <v>2003</v>
      </c>
      <c r="S1615">
        <f>SUMIFS(INDEX(Table_Index[],,MATCH(S$12,Table_Index[#Headers],0)),
Table_Index[ID],$Q1615,Table_Index[year],$R1615)/COUNTIFS(Table_Index[Quarter],"&lt;&gt;''",Table_Index[ID],$Q1615,Table_Index[year],$R1615)</f>
        <v>7.9282024999999992E-2</v>
      </c>
      <c r="T1615">
        <f>SUMIFS(INDEX(Table_Index[],,MATCH(T$12,Table_Index[#Headers],0)),
Table_Index[ID],$Q1615,Table_Index[year],$R1615)/COUNTIFS(Table_Index[Quarter],"&lt;&gt;''",Table_Index[ID],$Q1615,Table_Index[year],$R1615)</f>
        <v>9.2859499999999994E-3</v>
      </c>
      <c r="U1615">
        <f>SUMIFS(INDEX(Table_Index[],,MATCH(U$12,Table_Index[#Headers],0)),
Table_Index[ID],$Q1615,Table_Index[year],$R1615)/COUNTIFS(Table_Index[Quarter],"&lt;&gt;''",Table_Index[ID],$Q1615,Table_Index[year],$R1615)</f>
        <v>0.19843565000000002</v>
      </c>
      <c r="V1615">
        <f>SUMIFS(INDEX(Table_Index[],,MATCH(V$12,Table_Index[#Headers],0)),
Table_Index[ID],$Q1615,Table_Index[year],$R1615)/COUNTIFS(Table_Index[Quarter],"&lt;&gt;''",Table_Index[ID],$Q1615,Table_Index[year],$R1615)</f>
        <v>1.0536700000000001E-2</v>
      </c>
      <c r="W1615">
        <f>SUMIFS(INDEX(Table_Index[],,MATCH(W$12,Table_Index[#Headers],0)),
Table_Index[ID],$Q1615,Table_Index[year],$R1615)/COUNTIFS(Table_Index[Quarter],"&lt;&gt;''",Table_Index[ID],$Q1615,Table_Index[year],$R1615)</f>
        <v>5.6885499999999997E-3</v>
      </c>
      <c r="X1615">
        <f>SUMIFS(INDEX(Table_Index[],,MATCH(X$12,Table_Index[#Headers],0)),
Table_Index[ID],$Q1615,Table_Index[year],$R1615)/COUNTIFS(Table_Index[Quarter],"&lt;&gt;''",Table_Index[ID],$Q1615,Table_Index[year],$R1615)</f>
        <v>0.11471759999999999</v>
      </c>
      <c r="Y1615">
        <f>SUMIFS(INDEX(Table_Index[],,MATCH(Y$12,Table_Index[#Headers],0)),
Table_Index[ID],$Q1615,Table_Index[year],$R1615)/COUNTIFS(Table_Index[Quarter],"&lt;&gt;''",Table_Index[ID],$Q1615,Table_Index[year],$R1615)</f>
        <v>0</v>
      </c>
      <c r="Z1615">
        <f>SUMIFS(INDEX(Table_Index[],,MATCH(Z$12,Table_Index[#Headers],0)),
Table_Index[ID],$Q1615,Table_Index[year],$R1615)/COUNTIFS(Table_Index[Quarter],"&lt;&gt;''",Table_Index[ID],$Q1615,Table_Index[year],$R1615)</f>
        <v>0.35839694999999999</v>
      </c>
      <c r="AA1615">
        <f>SUMIFS(INDEX(Table_Index[],,MATCH(AA$12,Table_Index[#Headers],0)),
Table_Index[ID],$Q1615,Table_Index[year],$R1615)/COUNTIFS(Table_Index[Quarter],"&lt;&gt;''",Table_Index[ID],$Q1615,Table_Index[year],$R1615)</f>
        <v>0.21926295000000001</v>
      </c>
      <c r="AB1615">
        <f>SUMIFS(INDEX(Table_Index[],,MATCH(AB$12,Table_Index[#Headers],0)),
Table_Index[ID],$Q1615,Table_Index[year],$R1615)/COUNTIFS(Table_Index[Quarter],"&lt;&gt;''",Table_Index[ID],$Q1615,Table_Index[year],$R1615)</f>
        <v>4.3936500000000007E-3</v>
      </c>
      <c r="AC1615" s="24">
        <f t="shared" si="102"/>
        <v>1.0000000249999998</v>
      </c>
      <c r="AD1615">
        <f>COUNTIFS(Table_Index[Quarter],"&lt;&gt;''",Table_Index[ID],$Q1615,Table_Index[year],$R1615)</f>
        <v>4</v>
      </c>
      <c r="AE1615" s="34">
        <f t="shared" si="103"/>
        <v>0.76440399588349439</v>
      </c>
    </row>
    <row r="1616" spans="1:31" x14ac:dyDescent="0.3">
      <c r="A1616">
        <v>9193</v>
      </c>
      <c r="B1616">
        <v>2011</v>
      </c>
      <c r="C1616">
        <v>1</v>
      </c>
      <c r="D1616">
        <v>5.4450699999999998E-2</v>
      </c>
      <c r="E1616">
        <v>7.6612600000000003E-2</v>
      </c>
      <c r="F1616">
        <v>6.7696500000000007E-2</v>
      </c>
      <c r="G1616">
        <v>0.22455420000000001</v>
      </c>
      <c r="H1616">
        <v>2.3611199999999999E-2</v>
      </c>
      <c r="I1616">
        <v>0.31701770000000001</v>
      </c>
      <c r="J1616">
        <v>0.1155794</v>
      </c>
      <c r="K1616">
        <v>1.32091E-2</v>
      </c>
      <c r="L1616">
        <v>9.8572699999999999E-2</v>
      </c>
      <c r="M1616">
        <v>8.6960000000000006E-3</v>
      </c>
      <c r="O1616" t="str">
        <f>Table_Index[[#This Row],[ID]]&amp;Table_Index[[#This Row],[year]]</f>
        <v>91932011</v>
      </c>
      <c r="P1616" t="str">
        <v>94462004</v>
      </c>
      <c r="Q1616" t="str">
        <f t="shared" si="100"/>
        <v>9446</v>
      </c>
      <c r="R1616" t="str">
        <f t="shared" si="101"/>
        <v>2004</v>
      </c>
      <c r="S1616">
        <f>SUMIFS(INDEX(Table_Index[],,MATCH(S$12,Table_Index[#Headers],0)),
Table_Index[ID],$Q1616,Table_Index[year],$R1616)/COUNTIFS(Table_Index[Quarter],"&lt;&gt;''",Table_Index[ID],$Q1616,Table_Index[year],$R1616)</f>
        <v>0.32956152500000002</v>
      </c>
      <c r="T1616">
        <f>SUMIFS(INDEX(Table_Index[],,MATCH(T$12,Table_Index[#Headers],0)),
Table_Index[ID],$Q1616,Table_Index[year],$R1616)/COUNTIFS(Table_Index[Quarter],"&lt;&gt;''",Table_Index[ID],$Q1616,Table_Index[year],$R1616)</f>
        <v>0.14982574999999998</v>
      </c>
      <c r="U1616">
        <f>SUMIFS(INDEX(Table_Index[],,MATCH(U$12,Table_Index[#Headers],0)),
Table_Index[ID],$Q1616,Table_Index[year],$R1616)/COUNTIFS(Table_Index[Quarter],"&lt;&gt;''",Table_Index[ID],$Q1616,Table_Index[year],$R1616)</f>
        <v>0.12249742499999999</v>
      </c>
      <c r="V1616">
        <f>SUMIFS(INDEX(Table_Index[],,MATCH(V$12,Table_Index[#Headers],0)),
Table_Index[ID],$Q1616,Table_Index[year],$R1616)/COUNTIFS(Table_Index[Quarter],"&lt;&gt;''",Table_Index[ID],$Q1616,Table_Index[year],$R1616)</f>
        <v>0</v>
      </c>
      <c r="W1616">
        <f>SUMIFS(INDEX(Table_Index[],,MATCH(W$12,Table_Index[#Headers],0)),
Table_Index[ID],$Q1616,Table_Index[year],$R1616)/COUNTIFS(Table_Index[Quarter],"&lt;&gt;''",Table_Index[ID],$Q1616,Table_Index[year],$R1616)</f>
        <v>0</v>
      </c>
      <c r="X1616">
        <f>SUMIFS(INDEX(Table_Index[],,MATCH(X$12,Table_Index[#Headers],0)),
Table_Index[ID],$Q1616,Table_Index[year],$R1616)/COUNTIFS(Table_Index[Quarter],"&lt;&gt;''",Table_Index[ID],$Q1616,Table_Index[year],$R1616)</f>
        <v>0.20392512500000001</v>
      </c>
      <c r="Y1616">
        <f>SUMIFS(INDEX(Table_Index[],,MATCH(Y$12,Table_Index[#Headers],0)),
Table_Index[ID],$Q1616,Table_Index[year],$R1616)/COUNTIFS(Table_Index[Quarter],"&lt;&gt;''",Table_Index[ID],$Q1616,Table_Index[year],$R1616)</f>
        <v>0</v>
      </c>
      <c r="Z1616">
        <f>SUMIFS(INDEX(Table_Index[],,MATCH(Z$12,Table_Index[#Headers],0)),
Table_Index[ID],$Q1616,Table_Index[year],$R1616)/COUNTIFS(Table_Index[Quarter],"&lt;&gt;''",Table_Index[ID],$Q1616,Table_Index[year],$R1616)</f>
        <v>6.1731000000000001E-2</v>
      </c>
      <c r="AA1616">
        <f>SUMIFS(INDEX(Table_Index[],,MATCH(AA$12,Table_Index[#Headers],0)),
Table_Index[ID],$Q1616,Table_Index[year],$R1616)/COUNTIFS(Table_Index[Quarter],"&lt;&gt;''",Table_Index[ID],$Q1616,Table_Index[year],$R1616)</f>
        <v>0.10353960000000001</v>
      </c>
      <c r="AB1616">
        <f>SUMIFS(INDEX(Table_Index[],,MATCH(AB$12,Table_Index[#Headers],0)),
Table_Index[ID],$Q1616,Table_Index[year],$R1616)/COUNTIFS(Table_Index[Quarter],"&lt;&gt;''",Table_Index[ID],$Q1616,Table_Index[year],$R1616)</f>
        <v>2.8919575000000003E-2</v>
      </c>
      <c r="AC1616" s="24">
        <f t="shared" si="102"/>
        <v>1</v>
      </c>
      <c r="AD1616">
        <f>COUNTIFS(Table_Index[Quarter],"&lt;&gt;''",Table_Index[ID],$Q1616,Table_Index[year],$R1616)</f>
        <v>4</v>
      </c>
      <c r="AE1616" s="34">
        <f t="shared" si="103"/>
        <v>0.79698286319137501</v>
      </c>
    </row>
    <row r="1617" spans="1:31" x14ac:dyDescent="0.3">
      <c r="A1617">
        <v>9193</v>
      </c>
      <c r="B1617">
        <v>2011</v>
      </c>
      <c r="C1617">
        <v>2</v>
      </c>
      <c r="D1617">
        <v>5.74473E-2</v>
      </c>
      <c r="E1617">
        <v>7.3005899999999999E-2</v>
      </c>
      <c r="F1617">
        <v>6.7021800000000006E-2</v>
      </c>
      <c r="G1617">
        <v>8.0745300000000006E-2</v>
      </c>
      <c r="H1617">
        <v>5.2659999999999998E-2</v>
      </c>
      <c r="I1617">
        <v>0.40213080000000001</v>
      </c>
      <c r="J1617">
        <v>8.6170899999999995E-2</v>
      </c>
      <c r="K1617">
        <v>0.1196818</v>
      </c>
      <c r="L1617">
        <v>5.82798E-2</v>
      </c>
      <c r="M1617">
        <v>2.8563999999999998E-3</v>
      </c>
      <c r="O1617" t="str">
        <f>Table_Index[[#This Row],[ID]]&amp;Table_Index[[#This Row],[year]]</f>
        <v>91932011</v>
      </c>
      <c r="P1617" t="str">
        <v>94462005</v>
      </c>
      <c r="Q1617" t="str">
        <f t="shared" si="100"/>
        <v>9446</v>
      </c>
      <c r="R1617" t="str">
        <f t="shared" si="101"/>
        <v>2005</v>
      </c>
      <c r="S1617">
        <f>SUMIFS(INDEX(Table_Index[],,MATCH(S$12,Table_Index[#Headers],0)),
Table_Index[ID],$Q1617,Table_Index[year],$R1617)/COUNTIFS(Table_Index[Quarter],"&lt;&gt;''",Table_Index[ID],$Q1617,Table_Index[year],$R1617)</f>
        <v>0.15246755000000001</v>
      </c>
      <c r="T1617">
        <f>SUMIFS(INDEX(Table_Index[],,MATCH(T$12,Table_Index[#Headers],0)),
Table_Index[ID],$Q1617,Table_Index[year],$R1617)/COUNTIFS(Table_Index[Quarter],"&lt;&gt;''",Table_Index[ID],$Q1617,Table_Index[year],$R1617)</f>
        <v>0.18361219999999998</v>
      </c>
      <c r="U1617">
        <f>SUMIFS(INDEX(Table_Index[],,MATCH(U$12,Table_Index[#Headers],0)),
Table_Index[ID],$Q1617,Table_Index[year],$R1617)/COUNTIFS(Table_Index[Quarter],"&lt;&gt;''",Table_Index[ID],$Q1617,Table_Index[year],$R1617)</f>
        <v>0.14768775000000001</v>
      </c>
      <c r="V1617">
        <f>SUMIFS(INDEX(Table_Index[],,MATCH(V$12,Table_Index[#Headers],0)),
Table_Index[ID],$Q1617,Table_Index[year],$R1617)/COUNTIFS(Table_Index[Quarter],"&lt;&gt;''",Table_Index[ID],$Q1617,Table_Index[year],$R1617)</f>
        <v>6.6765499999999998E-3</v>
      </c>
      <c r="W1617">
        <f>SUMIFS(INDEX(Table_Index[],,MATCH(W$12,Table_Index[#Headers],0)),
Table_Index[ID],$Q1617,Table_Index[year],$R1617)/COUNTIFS(Table_Index[Quarter],"&lt;&gt;''",Table_Index[ID],$Q1617,Table_Index[year],$R1617)</f>
        <v>0</v>
      </c>
      <c r="X1617">
        <f>SUMIFS(INDEX(Table_Index[],,MATCH(X$12,Table_Index[#Headers],0)),
Table_Index[ID],$Q1617,Table_Index[year],$R1617)/COUNTIFS(Table_Index[Quarter],"&lt;&gt;''",Table_Index[ID],$Q1617,Table_Index[year],$R1617)</f>
        <v>0.18341979999999999</v>
      </c>
      <c r="Y1617">
        <f>SUMIFS(INDEX(Table_Index[],,MATCH(Y$12,Table_Index[#Headers],0)),
Table_Index[ID],$Q1617,Table_Index[year],$R1617)/COUNTIFS(Table_Index[Quarter],"&lt;&gt;''",Table_Index[ID],$Q1617,Table_Index[year],$R1617)</f>
        <v>5.4525224999999997E-2</v>
      </c>
      <c r="Z1617">
        <f>SUMIFS(INDEX(Table_Index[],,MATCH(Z$12,Table_Index[#Headers],0)),
Table_Index[ID],$Q1617,Table_Index[year],$R1617)/COUNTIFS(Table_Index[Quarter],"&lt;&gt;''",Table_Index[ID],$Q1617,Table_Index[year],$R1617)</f>
        <v>6.8815950000000001E-2</v>
      </c>
      <c r="AA1617">
        <f>SUMIFS(INDEX(Table_Index[],,MATCH(AA$12,Table_Index[#Headers],0)),
Table_Index[ID],$Q1617,Table_Index[year],$R1617)/COUNTIFS(Table_Index[Quarter],"&lt;&gt;''",Table_Index[ID],$Q1617,Table_Index[year],$R1617)</f>
        <v>0.18887277499999999</v>
      </c>
      <c r="AB1617">
        <f>SUMIFS(INDEX(Table_Index[],,MATCH(AB$12,Table_Index[#Headers],0)),
Table_Index[ID],$Q1617,Table_Index[year],$R1617)/COUNTIFS(Table_Index[Quarter],"&lt;&gt;''",Table_Index[ID],$Q1617,Table_Index[year],$R1617)</f>
        <v>1.3922175E-2</v>
      </c>
      <c r="AC1617" s="24">
        <f t="shared" si="102"/>
        <v>0.99999997500000004</v>
      </c>
      <c r="AD1617">
        <f>COUNTIFS(Table_Index[Quarter],"&lt;&gt;''",Table_Index[ID],$Q1617,Table_Index[year],$R1617)</f>
        <v>4</v>
      </c>
      <c r="AE1617" s="34">
        <f t="shared" si="103"/>
        <v>0.84396574812751812</v>
      </c>
    </row>
    <row r="1618" spans="1:31" x14ac:dyDescent="0.3">
      <c r="A1618">
        <v>9193</v>
      </c>
      <c r="B1618">
        <v>2011</v>
      </c>
      <c r="C1618">
        <v>3</v>
      </c>
      <c r="D1618">
        <v>4.7362700000000001E-2</v>
      </c>
      <c r="E1618">
        <v>8.5009899999999999E-2</v>
      </c>
      <c r="F1618">
        <v>0.1821641</v>
      </c>
      <c r="G1618">
        <v>9.4118099999999996E-2</v>
      </c>
      <c r="H1618">
        <v>3.6189899999999997E-2</v>
      </c>
      <c r="I1618">
        <v>0.28842649999999997</v>
      </c>
      <c r="J1618">
        <v>3.6432800000000001E-2</v>
      </c>
      <c r="K1618">
        <v>0.10322629999999999</v>
      </c>
      <c r="L1618">
        <v>0.1214427</v>
      </c>
      <c r="M1618">
        <v>5.6268000000000004E-3</v>
      </c>
      <c r="O1618" t="str">
        <f>Table_Index[[#This Row],[ID]]&amp;Table_Index[[#This Row],[year]]</f>
        <v>91932011</v>
      </c>
      <c r="P1618" t="str">
        <v>94462006</v>
      </c>
      <c r="Q1618" t="str">
        <f t="shared" si="100"/>
        <v>9446</v>
      </c>
      <c r="R1618" t="str">
        <f t="shared" si="101"/>
        <v>2006</v>
      </c>
      <c r="S1618">
        <f>SUMIFS(INDEX(Table_Index[],,MATCH(S$12,Table_Index[#Headers],0)),
Table_Index[ID],$Q1618,Table_Index[year],$R1618)/COUNTIFS(Table_Index[Quarter],"&lt;&gt;''",Table_Index[ID],$Q1618,Table_Index[year],$R1618)</f>
        <v>0.11017629999999999</v>
      </c>
      <c r="T1618">
        <f>SUMIFS(INDEX(Table_Index[],,MATCH(T$12,Table_Index[#Headers],0)),
Table_Index[ID],$Q1618,Table_Index[year],$R1618)/COUNTIFS(Table_Index[Quarter],"&lt;&gt;''",Table_Index[ID],$Q1618,Table_Index[year],$R1618)</f>
        <v>6.3597274999999995E-2</v>
      </c>
      <c r="U1618">
        <f>SUMIFS(INDEX(Table_Index[],,MATCH(U$12,Table_Index[#Headers],0)),
Table_Index[ID],$Q1618,Table_Index[year],$R1618)/COUNTIFS(Table_Index[Quarter],"&lt;&gt;''",Table_Index[ID],$Q1618,Table_Index[year],$R1618)</f>
        <v>5.7723974999999997E-2</v>
      </c>
      <c r="V1618">
        <f>SUMIFS(INDEX(Table_Index[],,MATCH(V$12,Table_Index[#Headers],0)),
Table_Index[ID],$Q1618,Table_Index[year],$R1618)/COUNTIFS(Table_Index[Quarter],"&lt;&gt;''",Table_Index[ID],$Q1618,Table_Index[year],$R1618)</f>
        <v>7.2255199999999992E-2</v>
      </c>
      <c r="W1618">
        <f>SUMIFS(INDEX(Table_Index[],,MATCH(W$12,Table_Index[#Headers],0)),
Table_Index[ID],$Q1618,Table_Index[year],$R1618)/COUNTIFS(Table_Index[Quarter],"&lt;&gt;''",Table_Index[ID],$Q1618,Table_Index[year],$R1618)</f>
        <v>3.0612500000000001E-2</v>
      </c>
      <c r="X1618">
        <f>SUMIFS(INDEX(Table_Index[],,MATCH(X$12,Table_Index[#Headers],0)),
Table_Index[ID],$Q1618,Table_Index[year],$R1618)/COUNTIFS(Table_Index[Quarter],"&lt;&gt;''",Table_Index[ID],$Q1618,Table_Index[year],$R1618)</f>
        <v>0.33188872500000005</v>
      </c>
      <c r="Y1618">
        <f>SUMIFS(INDEX(Table_Index[],,MATCH(Y$12,Table_Index[#Headers],0)),
Table_Index[ID],$Q1618,Table_Index[year],$R1618)/COUNTIFS(Table_Index[Quarter],"&lt;&gt;''",Table_Index[ID],$Q1618,Table_Index[year],$R1618)</f>
        <v>1.165805E-2</v>
      </c>
      <c r="Z1618">
        <f>SUMIFS(INDEX(Table_Index[],,MATCH(Z$12,Table_Index[#Headers],0)),
Table_Index[ID],$Q1618,Table_Index[year],$R1618)/COUNTIFS(Table_Index[Quarter],"&lt;&gt;''",Table_Index[ID],$Q1618,Table_Index[year],$R1618)</f>
        <v>0.17977219999999999</v>
      </c>
      <c r="AA1618">
        <f>SUMIFS(INDEX(Table_Index[],,MATCH(AA$12,Table_Index[#Headers],0)),
Table_Index[ID],$Q1618,Table_Index[year],$R1618)/COUNTIFS(Table_Index[Quarter],"&lt;&gt;''",Table_Index[ID],$Q1618,Table_Index[year],$R1618)</f>
        <v>0.13473940000000001</v>
      </c>
      <c r="AB1618">
        <f>SUMIFS(INDEX(Table_Index[],,MATCH(AB$12,Table_Index[#Headers],0)),
Table_Index[ID],$Q1618,Table_Index[year],$R1618)/COUNTIFS(Table_Index[Quarter],"&lt;&gt;''",Table_Index[ID],$Q1618,Table_Index[year],$R1618)</f>
        <v>7.5764000000000005E-3</v>
      </c>
      <c r="AC1618" s="24">
        <f t="shared" si="102"/>
        <v>1.0000000250000001</v>
      </c>
      <c r="AD1618">
        <f>COUNTIFS(Table_Index[Quarter],"&lt;&gt;''",Table_Index[ID],$Q1618,Table_Index[year],$R1618)</f>
        <v>4</v>
      </c>
      <c r="AE1618" s="34">
        <f t="shared" si="103"/>
        <v>0.81351038560370559</v>
      </c>
    </row>
    <row r="1619" spans="1:31" x14ac:dyDescent="0.3">
      <c r="A1619">
        <v>9193</v>
      </c>
      <c r="B1619">
        <v>2011</v>
      </c>
      <c r="C1619">
        <v>4</v>
      </c>
      <c r="D1619">
        <v>6.8073400000000006E-2</v>
      </c>
      <c r="E1619">
        <v>6.7154400000000003E-2</v>
      </c>
      <c r="F1619">
        <v>8.1292199999999995E-2</v>
      </c>
      <c r="G1619">
        <v>5.8318300000000003E-2</v>
      </c>
      <c r="H1619">
        <v>2.22493E-2</v>
      </c>
      <c r="I1619">
        <v>0.51072700000000004</v>
      </c>
      <c r="J1619">
        <v>5.0966699999999997E-2</v>
      </c>
      <c r="K1619">
        <v>3.0042800000000001E-2</v>
      </c>
      <c r="L1619">
        <v>0.1060333</v>
      </c>
      <c r="M1619">
        <v>5.1425999999999998E-3</v>
      </c>
      <c r="O1619" t="str">
        <f>Table_Index[[#This Row],[ID]]&amp;Table_Index[[#This Row],[year]]</f>
        <v>91932011</v>
      </c>
      <c r="P1619" t="str">
        <v>94472003</v>
      </c>
      <c r="Q1619" t="str">
        <f t="shared" si="100"/>
        <v>9447</v>
      </c>
      <c r="R1619" t="str">
        <f t="shared" si="101"/>
        <v>2003</v>
      </c>
      <c r="S1619">
        <f>SUMIFS(INDEX(Table_Index[],,MATCH(S$12,Table_Index[#Headers],0)),
Table_Index[ID],$Q1619,Table_Index[year],$R1619)/COUNTIFS(Table_Index[Quarter],"&lt;&gt;''",Table_Index[ID],$Q1619,Table_Index[year],$R1619)</f>
        <v>1.9603349999999999E-2</v>
      </c>
      <c r="T1619">
        <f>SUMIFS(INDEX(Table_Index[],,MATCH(T$12,Table_Index[#Headers],0)),
Table_Index[ID],$Q1619,Table_Index[year],$R1619)/COUNTIFS(Table_Index[Quarter],"&lt;&gt;''",Table_Index[ID],$Q1619,Table_Index[year],$R1619)</f>
        <v>4.0031974999999997E-2</v>
      </c>
      <c r="U1619">
        <f>SUMIFS(INDEX(Table_Index[],,MATCH(U$12,Table_Index[#Headers],0)),
Table_Index[ID],$Q1619,Table_Index[year],$R1619)/COUNTIFS(Table_Index[Quarter],"&lt;&gt;''",Table_Index[ID],$Q1619,Table_Index[year],$R1619)</f>
        <v>9.3120900000000006E-2</v>
      </c>
      <c r="V1619">
        <f>SUMIFS(INDEX(Table_Index[],,MATCH(V$12,Table_Index[#Headers],0)),
Table_Index[ID],$Q1619,Table_Index[year],$R1619)/COUNTIFS(Table_Index[Quarter],"&lt;&gt;''",Table_Index[ID],$Q1619,Table_Index[year],$R1619)</f>
        <v>1.9847074999999999E-2</v>
      </c>
      <c r="W1619">
        <f>SUMIFS(INDEX(Table_Index[],,MATCH(W$12,Table_Index[#Headers],0)),
Table_Index[ID],$Q1619,Table_Index[year],$R1619)/COUNTIFS(Table_Index[Quarter],"&lt;&gt;''",Table_Index[ID],$Q1619,Table_Index[year],$R1619)</f>
        <v>2.5448525E-2</v>
      </c>
      <c r="X1619">
        <f>SUMIFS(INDEX(Table_Index[],,MATCH(X$12,Table_Index[#Headers],0)),
Table_Index[ID],$Q1619,Table_Index[year],$R1619)/COUNTIFS(Table_Index[Quarter],"&lt;&gt;''",Table_Index[ID],$Q1619,Table_Index[year],$R1619)</f>
        <v>0.194891025</v>
      </c>
      <c r="Y1619">
        <f>SUMIFS(INDEX(Table_Index[],,MATCH(Y$12,Table_Index[#Headers],0)),
Table_Index[ID],$Q1619,Table_Index[year],$R1619)/COUNTIFS(Table_Index[Quarter],"&lt;&gt;''",Table_Index[ID],$Q1619,Table_Index[year],$R1619)</f>
        <v>0</v>
      </c>
      <c r="Z1619">
        <f>SUMIFS(INDEX(Table_Index[],,MATCH(Z$12,Table_Index[#Headers],0)),
Table_Index[ID],$Q1619,Table_Index[year],$R1619)/COUNTIFS(Table_Index[Quarter],"&lt;&gt;''",Table_Index[ID],$Q1619,Table_Index[year],$R1619)</f>
        <v>0.32427989999999995</v>
      </c>
      <c r="AA1619">
        <f>SUMIFS(INDEX(Table_Index[],,MATCH(AA$12,Table_Index[#Headers],0)),
Table_Index[ID],$Q1619,Table_Index[year],$R1619)/COUNTIFS(Table_Index[Quarter],"&lt;&gt;''",Table_Index[ID],$Q1619,Table_Index[year],$R1619)</f>
        <v>5.2552599999999991E-2</v>
      </c>
      <c r="AB1619">
        <f>SUMIFS(INDEX(Table_Index[],,MATCH(AB$12,Table_Index[#Headers],0)),
Table_Index[ID],$Q1619,Table_Index[year],$R1619)/COUNTIFS(Table_Index[Quarter],"&lt;&gt;''",Table_Index[ID],$Q1619,Table_Index[year],$R1619)</f>
        <v>0.23022472500000002</v>
      </c>
      <c r="AC1619" s="24">
        <f t="shared" si="102"/>
        <v>1.000000075</v>
      </c>
      <c r="AD1619">
        <f>COUNTIFS(Table_Index[Quarter],"&lt;&gt;''",Table_Index[ID],$Q1619,Table_Index[year],$R1619)</f>
        <v>4</v>
      </c>
      <c r="AE1619" s="34">
        <f t="shared" si="103"/>
        <v>0.78939494888118933</v>
      </c>
    </row>
    <row r="1620" spans="1:31" x14ac:dyDescent="0.3">
      <c r="A1620">
        <v>9193</v>
      </c>
      <c r="B1620">
        <v>2012</v>
      </c>
      <c r="C1620">
        <v>1</v>
      </c>
      <c r="D1620">
        <v>0.1038714</v>
      </c>
      <c r="E1620">
        <v>8.9917499999999997E-2</v>
      </c>
      <c r="F1620">
        <v>0.10189529999999999</v>
      </c>
      <c r="G1620">
        <v>4.89097E-2</v>
      </c>
      <c r="H1620">
        <v>3.9236300000000002E-2</v>
      </c>
      <c r="I1620">
        <v>0.48353930000000001</v>
      </c>
      <c r="J1620">
        <v>0.1038405</v>
      </c>
      <c r="K1620">
        <v>2.22317E-2</v>
      </c>
      <c r="L1620">
        <v>0</v>
      </c>
      <c r="M1620">
        <v>6.5583000000000004E-3</v>
      </c>
      <c r="O1620" t="str">
        <f>Table_Index[[#This Row],[ID]]&amp;Table_Index[[#This Row],[year]]</f>
        <v>91932012</v>
      </c>
      <c r="P1620" t="str">
        <v>94472004</v>
      </c>
      <c r="Q1620" t="str">
        <f t="shared" si="100"/>
        <v>9447</v>
      </c>
      <c r="R1620" t="str">
        <f t="shared" si="101"/>
        <v>2004</v>
      </c>
      <c r="S1620">
        <f>SUMIFS(INDEX(Table_Index[],,MATCH(S$12,Table_Index[#Headers],0)),
Table_Index[ID],$Q1620,Table_Index[year],$R1620)/COUNTIFS(Table_Index[Quarter],"&lt;&gt;''",Table_Index[ID],$Q1620,Table_Index[year],$R1620)</f>
        <v>0.36145402500000007</v>
      </c>
      <c r="T1620">
        <f>SUMIFS(INDEX(Table_Index[],,MATCH(T$12,Table_Index[#Headers],0)),
Table_Index[ID],$Q1620,Table_Index[year],$R1620)/COUNTIFS(Table_Index[Quarter],"&lt;&gt;''",Table_Index[ID],$Q1620,Table_Index[year],$R1620)</f>
        <v>9.522775E-2</v>
      </c>
      <c r="U1620">
        <f>SUMIFS(INDEX(Table_Index[],,MATCH(U$12,Table_Index[#Headers],0)),
Table_Index[ID],$Q1620,Table_Index[year],$R1620)/COUNTIFS(Table_Index[Quarter],"&lt;&gt;''",Table_Index[ID],$Q1620,Table_Index[year],$R1620)</f>
        <v>0.18156847500000001</v>
      </c>
      <c r="V1620">
        <f>SUMIFS(INDEX(Table_Index[],,MATCH(V$12,Table_Index[#Headers],0)),
Table_Index[ID],$Q1620,Table_Index[year],$R1620)/COUNTIFS(Table_Index[Quarter],"&lt;&gt;''",Table_Index[ID],$Q1620,Table_Index[year],$R1620)</f>
        <v>0</v>
      </c>
      <c r="W1620">
        <f>SUMIFS(INDEX(Table_Index[],,MATCH(W$12,Table_Index[#Headers],0)),
Table_Index[ID],$Q1620,Table_Index[year],$R1620)/COUNTIFS(Table_Index[Quarter],"&lt;&gt;''",Table_Index[ID],$Q1620,Table_Index[year],$R1620)</f>
        <v>0</v>
      </c>
      <c r="X1620">
        <f>SUMIFS(INDEX(Table_Index[],,MATCH(X$12,Table_Index[#Headers],0)),
Table_Index[ID],$Q1620,Table_Index[year],$R1620)/COUNTIFS(Table_Index[Quarter],"&lt;&gt;''",Table_Index[ID],$Q1620,Table_Index[year],$R1620)</f>
        <v>6.6783499999999996E-2</v>
      </c>
      <c r="Y1620">
        <f>SUMIFS(INDEX(Table_Index[],,MATCH(Y$12,Table_Index[#Headers],0)),
Table_Index[ID],$Q1620,Table_Index[year],$R1620)/COUNTIFS(Table_Index[Quarter],"&lt;&gt;''",Table_Index[ID],$Q1620,Table_Index[year],$R1620)</f>
        <v>5.5758925000000001E-2</v>
      </c>
      <c r="Z1620">
        <f>SUMIFS(INDEX(Table_Index[],,MATCH(Z$12,Table_Index[#Headers],0)),
Table_Index[ID],$Q1620,Table_Index[year],$R1620)/COUNTIFS(Table_Index[Quarter],"&lt;&gt;''",Table_Index[ID],$Q1620,Table_Index[year],$R1620)</f>
        <v>5.8548450000000002E-2</v>
      </c>
      <c r="AA1620">
        <f>SUMIFS(INDEX(Table_Index[],,MATCH(AA$12,Table_Index[#Headers],0)),
Table_Index[ID],$Q1620,Table_Index[year],$R1620)/COUNTIFS(Table_Index[Quarter],"&lt;&gt;''",Table_Index[ID],$Q1620,Table_Index[year],$R1620)</f>
        <v>0.14249197499999999</v>
      </c>
      <c r="AB1620">
        <f>SUMIFS(INDEX(Table_Index[],,MATCH(AB$12,Table_Index[#Headers],0)),
Table_Index[ID],$Q1620,Table_Index[year],$R1620)/COUNTIFS(Table_Index[Quarter],"&lt;&gt;''",Table_Index[ID],$Q1620,Table_Index[year],$R1620)</f>
        <v>3.8166874999999996E-2</v>
      </c>
      <c r="AC1620" s="24">
        <f t="shared" si="102"/>
        <v>0.99999997500000004</v>
      </c>
      <c r="AD1620">
        <f>COUNTIFS(Table_Index[Quarter],"&lt;&gt;''",Table_Index[ID],$Q1620,Table_Index[year],$R1620)</f>
        <v>4</v>
      </c>
      <c r="AE1620" s="34">
        <f t="shared" si="103"/>
        <v>0.79455786445393684</v>
      </c>
    </row>
    <row r="1621" spans="1:31" x14ac:dyDescent="0.3">
      <c r="A1621">
        <v>9193</v>
      </c>
      <c r="B1621">
        <v>2012</v>
      </c>
      <c r="C1621">
        <v>2</v>
      </c>
      <c r="D1621">
        <v>5.7378400000000003E-2</v>
      </c>
      <c r="E1621">
        <v>2.39492E-2</v>
      </c>
      <c r="F1621">
        <v>7.4841400000000002E-2</v>
      </c>
      <c r="G1621">
        <v>7.3718800000000001E-2</v>
      </c>
      <c r="H1621">
        <v>1.5248899999999999E-2</v>
      </c>
      <c r="I1621">
        <v>0.4113078</v>
      </c>
      <c r="J1621">
        <v>0.18570020000000001</v>
      </c>
      <c r="K1621">
        <v>7.2970300000000002E-2</v>
      </c>
      <c r="L1621">
        <v>8.2325499999999996E-2</v>
      </c>
      <c r="M1621">
        <v>2.5596E-3</v>
      </c>
      <c r="O1621" t="str">
        <f>Table_Index[[#This Row],[ID]]&amp;Table_Index[[#This Row],[year]]</f>
        <v>91932012</v>
      </c>
      <c r="P1621" t="str">
        <v>94472005</v>
      </c>
      <c r="Q1621" t="str">
        <f t="shared" si="100"/>
        <v>9447</v>
      </c>
      <c r="R1621" t="str">
        <f t="shared" si="101"/>
        <v>2005</v>
      </c>
      <c r="S1621">
        <f>SUMIFS(INDEX(Table_Index[],,MATCH(S$12,Table_Index[#Headers],0)),
Table_Index[ID],$Q1621,Table_Index[year],$R1621)/COUNTIFS(Table_Index[Quarter],"&lt;&gt;''",Table_Index[ID],$Q1621,Table_Index[year],$R1621)</f>
        <v>9.8782024999999996E-2</v>
      </c>
      <c r="T1621">
        <f>SUMIFS(INDEX(Table_Index[],,MATCH(T$12,Table_Index[#Headers],0)),
Table_Index[ID],$Q1621,Table_Index[year],$R1621)/COUNTIFS(Table_Index[Quarter],"&lt;&gt;''",Table_Index[ID],$Q1621,Table_Index[year],$R1621)</f>
        <v>5.50854E-2</v>
      </c>
      <c r="U1621">
        <f>SUMIFS(INDEX(Table_Index[],,MATCH(U$12,Table_Index[#Headers],0)),
Table_Index[ID],$Q1621,Table_Index[year],$R1621)/COUNTIFS(Table_Index[Quarter],"&lt;&gt;''",Table_Index[ID],$Q1621,Table_Index[year],$R1621)</f>
        <v>8.3899650000000006E-2</v>
      </c>
      <c r="V1621">
        <f>SUMIFS(INDEX(Table_Index[],,MATCH(V$12,Table_Index[#Headers],0)),
Table_Index[ID],$Q1621,Table_Index[year],$R1621)/COUNTIFS(Table_Index[Quarter],"&lt;&gt;''",Table_Index[ID],$Q1621,Table_Index[year],$R1621)</f>
        <v>0.24370520000000001</v>
      </c>
      <c r="W1621">
        <f>SUMIFS(INDEX(Table_Index[],,MATCH(W$12,Table_Index[#Headers],0)),
Table_Index[ID],$Q1621,Table_Index[year],$R1621)/COUNTIFS(Table_Index[Quarter],"&lt;&gt;''",Table_Index[ID],$Q1621,Table_Index[year],$R1621)</f>
        <v>0</v>
      </c>
      <c r="X1621">
        <f>SUMIFS(INDEX(Table_Index[],,MATCH(X$12,Table_Index[#Headers],0)),
Table_Index[ID],$Q1621,Table_Index[year],$R1621)/COUNTIFS(Table_Index[Quarter],"&lt;&gt;''",Table_Index[ID],$Q1621,Table_Index[year],$R1621)</f>
        <v>0.24511917500000002</v>
      </c>
      <c r="Y1621">
        <f>SUMIFS(INDEX(Table_Index[],,MATCH(Y$12,Table_Index[#Headers],0)),
Table_Index[ID],$Q1621,Table_Index[year],$R1621)/COUNTIFS(Table_Index[Quarter],"&lt;&gt;''",Table_Index[ID],$Q1621,Table_Index[year],$R1621)</f>
        <v>7.0981125000000006E-2</v>
      </c>
      <c r="Z1621">
        <f>SUMIFS(INDEX(Table_Index[],,MATCH(Z$12,Table_Index[#Headers],0)),
Table_Index[ID],$Q1621,Table_Index[year],$R1621)/COUNTIFS(Table_Index[Quarter],"&lt;&gt;''",Table_Index[ID],$Q1621,Table_Index[year],$R1621)</f>
        <v>7.9785200000000001E-2</v>
      </c>
      <c r="AA1621">
        <f>SUMIFS(INDEX(Table_Index[],,MATCH(AA$12,Table_Index[#Headers],0)),
Table_Index[ID],$Q1621,Table_Index[year],$R1621)/COUNTIFS(Table_Index[Quarter],"&lt;&gt;''",Table_Index[ID],$Q1621,Table_Index[year],$R1621)</f>
        <v>0.115064925</v>
      </c>
      <c r="AB1621">
        <f>SUMIFS(INDEX(Table_Index[],,MATCH(AB$12,Table_Index[#Headers],0)),
Table_Index[ID],$Q1621,Table_Index[year],$R1621)/COUNTIFS(Table_Index[Quarter],"&lt;&gt;''",Table_Index[ID],$Q1621,Table_Index[year],$R1621)</f>
        <v>7.5773000000000004E-3</v>
      </c>
      <c r="AC1621" s="24">
        <f t="shared" si="102"/>
        <v>1</v>
      </c>
      <c r="AD1621">
        <f>COUNTIFS(Table_Index[Quarter],"&lt;&gt;''",Table_Index[ID],$Q1621,Table_Index[year],$R1621)</f>
        <v>4</v>
      </c>
      <c r="AE1621" s="34">
        <f t="shared" si="103"/>
        <v>0.83599157382804501</v>
      </c>
    </row>
    <row r="1622" spans="1:31" x14ac:dyDescent="0.3">
      <c r="A1622">
        <v>9193</v>
      </c>
      <c r="B1622">
        <v>2012</v>
      </c>
      <c r="C1622">
        <v>3</v>
      </c>
      <c r="D1622">
        <v>7.1685899999999997E-2</v>
      </c>
      <c r="E1622">
        <v>0.24971289999999999</v>
      </c>
      <c r="F1622">
        <v>8.8480900000000001E-2</v>
      </c>
      <c r="G1622">
        <v>0.1012615</v>
      </c>
      <c r="H1622">
        <v>2.36455E-2</v>
      </c>
      <c r="I1622">
        <v>0.32688790000000001</v>
      </c>
      <c r="J1622">
        <v>6.4885999999999999E-2</v>
      </c>
      <c r="K1622">
        <v>1.9170900000000001E-2</v>
      </c>
      <c r="L1622">
        <v>4.9156100000000001E-2</v>
      </c>
      <c r="M1622">
        <v>5.1121999999999999E-3</v>
      </c>
      <c r="O1622" t="str">
        <f>Table_Index[[#This Row],[ID]]&amp;Table_Index[[#This Row],[year]]</f>
        <v>91932012</v>
      </c>
      <c r="P1622" t="str">
        <v>94482003</v>
      </c>
      <c r="Q1622" t="str">
        <f t="shared" si="100"/>
        <v>9448</v>
      </c>
      <c r="R1622" t="str">
        <f t="shared" si="101"/>
        <v>2003</v>
      </c>
      <c r="S1622">
        <f>SUMIFS(INDEX(Table_Index[],,MATCH(S$12,Table_Index[#Headers],0)),
Table_Index[ID],$Q1622,Table_Index[year],$R1622)/COUNTIFS(Table_Index[Quarter],"&lt;&gt;''",Table_Index[ID],$Q1622,Table_Index[year],$R1622)</f>
        <v>7.9549499999999995E-2</v>
      </c>
      <c r="T1622">
        <f>SUMIFS(INDEX(Table_Index[],,MATCH(T$12,Table_Index[#Headers],0)),
Table_Index[ID],$Q1622,Table_Index[year],$R1622)/COUNTIFS(Table_Index[Quarter],"&lt;&gt;''",Table_Index[ID],$Q1622,Table_Index[year],$R1622)</f>
        <v>4.9483449999999998E-2</v>
      </c>
      <c r="U1622">
        <f>SUMIFS(INDEX(Table_Index[],,MATCH(U$12,Table_Index[#Headers],0)),
Table_Index[ID],$Q1622,Table_Index[year],$R1622)/COUNTIFS(Table_Index[Quarter],"&lt;&gt;''",Table_Index[ID],$Q1622,Table_Index[year],$R1622)</f>
        <v>0.33869882499999998</v>
      </c>
      <c r="V1622">
        <f>SUMIFS(INDEX(Table_Index[],,MATCH(V$12,Table_Index[#Headers],0)),
Table_Index[ID],$Q1622,Table_Index[year],$R1622)/COUNTIFS(Table_Index[Quarter],"&lt;&gt;''",Table_Index[ID],$Q1622,Table_Index[year],$R1622)</f>
        <v>7.3493974999999989E-2</v>
      </c>
      <c r="W1622">
        <f>SUMIFS(INDEX(Table_Index[],,MATCH(W$12,Table_Index[#Headers],0)),
Table_Index[ID],$Q1622,Table_Index[year],$R1622)/COUNTIFS(Table_Index[Quarter],"&lt;&gt;''",Table_Index[ID],$Q1622,Table_Index[year],$R1622)</f>
        <v>3.2230450000000001E-2</v>
      </c>
      <c r="X1622">
        <f>SUMIFS(INDEX(Table_Index[],,MATCH(X$12,Table_Index[#Headers],0)),
Table_Index[ID],$Q1622,Table_Index[year],$R1622)/COUNTIFS(Table_Index[Quarter],"&lt;&gt;''",Table_Index[ID],$Q1622,Table_Index[year],$R1622)</f>
        <v>8.9641424999999997E-2</v>
      </c>
      <c r="Y1622">
        <f>SUMIFS(INDEX(Table_Index[],,MATCH(Y$12,Table_Index[#Headers],0)),
Table_Index[ID],$Q1622,Table_Index[year],$R1622)/COUNTIFS(Table_Index[Quarter],"&lt;&gt;''",Table_Index[ID],$Q1622,Table_Index[year],$R1622)</f>
        <v>5.6026000000000001E-3</v>
      </c>
      <c r="Z1622">
        <f>SUMIFS(INDEX(Table_Index[],,MATCH(Z$12,Table_Index[#Headers],0)),
Table_Index[ID],$Q1622,Table_Index[year],$R1622)/COUNTIFS(Table_Index[Quarter],"&lt;&gt;''",Table_Index[ID],$Q1622,Table_Index[year],$R1622)</f>
        <v>9.5528349999999998E-2</v>
      </c>
      <c r="AA1622">
        <f>SUMIFS(INDEX(Table_Index[],,MATCH(AA$12,Table_Index[#Headers],0)),
Table_Index[ID],$Q1622,Table_Index[year],$R1622)/COUNTIFS(Table_Index[Quarter],"&lt;&gt;''",Table_Index[ID],$Q1622,Table_Index[year],$R1622)</f>
        <v>0.2209025</v>
      </c>
      <c r="AB1622">
        <f>SUMIFS(INDEX(Table_Index[],,MATCH(AB$12,Table_Index[#Headers],0)),
Table_Index[ID],$Q1622,Table_Index[year],$R1622)/COUNTIFS(Table_Index[Quarter],"&lt;&gt;''",Table_Index[ID],$Q1622,Table_Index[year],$R1622)</f>
        <v>1.4868975E-2</v>
      </c>
      <c r="AC1622" s="24">
        <f t="shared" si="102"/>
        <v>1.0000000500000001</v>
      </c>
      <c r="AD1622">
        <f>COUNTIFS(Table_Index[Quarter],"&lt;&gt;''",Table_Index[ID],$Q1622,Table_Index[year],$R1622)</f>
        <v>4</v>
      </c>
      <c r="AE1622" s="34">
        <f t="shared" si="103"/>
        <v>0.80385456412065004</v>
      </c>
    </row>
    <row r="1623" spans="1:31" x14ac:dyDescent="0.3">
      <c r="A1623">
        <v>9193</v>
      </c>
      <c r="B1623">
        <v>2012</v>
      </c>
      <c r="C1623">
        <v>4</v>
      </c>
      <c r="D1623">
        <v>4.3985400000000001E-2</v>
      </c>
      <c r="E1623">
        <v>4.3299999999999998E-2</v>
      </c>
      <c r="F1623">
        <v>7.1645299999999995E-2</v>
      </c>
      <c r="G1623">
        <v>0.1894622</v>
      </c>
      <c r="H1623">
        <v>4.9343900000000003E-2</v>
      </c>
      <c r="I1623">
        <v>0.35070839999999998</v>
      </c>
      <c r="J1623">
        <v>0.164519</v>
      </c>
      <c r="K1623">
        <v>2.3085700000000001E-2</v>
      </c>
      <c r="L1623">
        <v>6.1031200000000001E-2</v>
      </c>
      <c r="M1623">
        <v>2.9188999999999999E-3</v>
      </c>
      <c r="O1623" t="str">
        <f>Table_Index[[#This Row],[ID]]&amp;Table_Index[[#This Row],[year]]</f>
        <v>91932012</v>
      </c>
      <c r="P1623" t="str">
        <v>94482004</v>
      </c>
      <c r="Q1623" t="str">
        <f t="shared" si="100"/>
        <v>9448</v>
      </c>
      <c r="R1623" t="str">
        <f t="shared" si="101"/>
        <v>2004</v>
      </c>
      <c r="S1623">
        <f>SUMIFS(INDEX(Table_Index[],,MATCH(S$12,Table_Index[#Headers],0)),
Table_Index[ID],$Q1623,Table_Index[year],$R1623)/COUNTIFS(Table_Index[Quarter],"&lt;&gt;''",Table_Index[ID],$Q1623,Table_Index[year],$R1623)</f>
        <v>0.33632075</v>
      </c>
      <c r="T1623">
        <f>SUMIFS(INDEX(Table_Index[],,MATCH(T$12,Table_Index[#Headers],0)),
Table_Index[ID],$Q1623,Table_Index[year],$R1623)/COUNTIFS(Table_Index[Quarter],"&lt;&gt;''",Table_Index[ID],$Q1623,Table_Index[year],$R1623)</f>
        <v>0.10539744999999999</v>
      </c>
      <c r="U1623">
        <f>SUMIFS(INDEX(Table_Index[],,MATCH(U$12,Table_Index[#Headers],0)),
Table_Index[ID],$Q1623,Table_Index[year],$R1623)/COUNTIFS(Table_Index[Quarter],"&lt;&gt;''",Table_Index[ID],$Q1623,Table_Index[year],$R1623)</f>
        <v>0.29445937499999997</v>
      </c>
      <c r="V1623">
        <f>SUMIFS(INDEX(Table_Index[],,MATCH(V$12,Table_Index[#Headers],0)),
Table_Index[ID],$Q1623,Table_Index[year],$R1623)/COUNTIFS(Table_Index[Quarter],"&lt;&gt;''",Table_Index[ID],$Q1623,Table_Index[year],$R1623)</f>
        <v>3.8940749999999999E-3</v>
      </c>
      <c r="W1623">
        <f>SUMIFS(INDEX(Table_Index[],,MATCH(W$12,Table_Index[#Headers],0)),
Table_Index[ID],$Q1623,Table_Index[year],$R1623)/COUNTIFS(Table_Index[Quarter],"&lt;&gt;''",Table_Index[ID],$Q1623,Table_Index[year],$R1623)</f>
        <v>0</v>
      </c>
      <c r="X1623">
        <f>SUMIFS(INDEX(Table_Index[],,MATCH(X$12,Table_Index[#Headers],0)),
Table_Index[ID],$Q1623,Table_Index[year],$R1623)/COUNTIFS(Table_Index[Quarter],"&lt;&gt;''",Table_Index[ID],$Q1623,Table_Index[year],$R1623)</f>
        <v>0</v>
      </c>
      <c r="Y1623">
        <f>SUMIFS(INDEX(Table_Index[],,MATCH(Y$12,Table_Index[#Headers],0)),
Table_Index[ID],$Q1623,Table_Index[year],$R1623)/COUNTIFS(Table_Index[Quarter],"&lt;&gt;''",Table_Index[ID],$Q1623,Table_Index[year],$R1623)</f>
        <v>0</v>
      </c>
      <c r="Z1623">
        <f>SUMIFS(INDEX(Table_Index[],,MATCH(Z$12,Table_Index[#Headers],0)),
Table_Index[ID],$Q1623,Table_Index[year],$R1623)/COUNTIFS(Table_Index[Quarter],"&lt;&gt;''",Table_Index[ID],$Q1623,Table_Index[year],$R1623)</f>
        <v>8.7342400000000001E-2</v>
      </c>
      <c r="AA1623">
        <f>SUMIFS(INDEX(Table_Index[],,MATCH(AA$12,Table_Index[#Headers],0)),
Table_Index[ID],$Q1623,Table_Index[year],$R1623)/COUNTIFS(Table_Index[Quarter],"&lt;&gt;''",Table_Index[ID],$Q1623,Table_Index[year],$R1623)</f>
        <v>0.137365875</v>
      </c>
      <c r="AB1623">
        <f>SUMIFS(INDEX(Table_Index[],,MATCH(AB$12,Table_Index[#Headers],0)),
Table_Index[ID],$Q1623,Table_Index[year],$R1623)/COUNTIFS(Table_Index[Quarter],"&lt;&gt;''",Table_Index[ID],$Q1623,Table_Index[year],$R1623)</f>
        <v>3.5220099999999997E-2</v>
      </c>
      <c r="AC1623" s="24">
        <f t="shared" si="102"/>
        <v>1.0000000250000001</v>
      </c>
      <c r="AD1623">
        <f>COUNTIFS(Table_Index[Quarter],"&lt;&gt;''",Table_Index[ID],$Q1623,Table_Index[year],$R1623)</f>
        <v>4</v>
      </c>
      <c r="AE1623" s="34">
        <f t="shared" si="103"/>
        <v>0.76131970941115312</v>
      </c>
    </row>
    <row r="1624" spans="1:31" x14ac:dyDescent="0.3">
      <c r="A1624">
        <v>9194</v>
      </c>
      <c r="B1624">
        <v>2003</v>
      </c>
      <c r="C1624">
        <v>1</v>
      </c>
      <c r="D1624">
        <v>7.6388000000000003E-3</v>
      </c>
      <c r="E1624">
        <v>1.3799000000000001E-3</v>
      </c>
      <c r="F1624">
        <v>0</v>
      </c>
      <c r="G1624">
        <v>2.7474999999999999E-3</v>
      </c>
      <c r="H1624">
        <v>0</v>
      </c>
      <c r="I1624">
        <v>0</v>
      </c>
      <c r="J1624">
        <v>4.9280000000000005E-4</v>
      </c>
      <c r="K1624">
        <v>0.98564649999999998</v>
      </c>
      <c r="L1624">
        <v>1.9713E-3</v>
      </c>
      <c r="M1624">
        <v>1.2320000000000001E-4</v>
      </c>
      <c r="O1624" t="str">
        <f>Table_Index[[#This Row],[ID]]&amp;Table_Index[[#This Row],[year]]</f>
        <v>91942003</v>
      </c>
      <c r="P1624" t="str">
        <v>94482005</v>
      </c>
      <c r="Q1624" t="str">
        <f t="shared" si="100"/>
        <v>9448</v>
      </c>
      <c r="R1624" t="str">
        <f t="shared" si="101"/>
        <v>2005</v>
      </c>
      <c r="S1624">
        <f>SUMIFS(INDEX(Table_Index[],,MATCH(S$12,Table_Index[#Headers],0)),
Table_Index[ID],$Q1624,Table_Index[year],$R1624)/COUNTIFS(Table_Index[Quarter],"&lt;&gt;''",Table_Index[ID],$Q1624,Table_Index[year],$R1624)</f>
        <v>0.15901520000000002</v>
      </c>
      <c r="T1624">
        <f>SUMIFS(INDEX(Table_Index[],,MATCH(T$12,Table_Index[#Headers],0)),
Table_Index[ID],$Q1624,Table_Index[year],$R1624)/COUNTIFS(Table_Index[Quarter],"&lt;&gt;''",Table_Index[ID],$Q1624,Table_Index[year],$R1624)</f>
        <v>6.79786E-2</v>
      </c>
      <c r="U1624">
        <f>SUMIFS(INDEX(Table_Index[],,MATCH(U$12,Table_Index[#Headers],0)),
Table_Index[ID],$Q1624,Table_Index[year],$R1624)/COUNTIFS(Table_Index[Quarter],"&lt;&gt;''",Table_Index[ID],$Q1624,Table_Index[year],$R1624)</f>
        <v>0.13047999999999998</v>
      </c>
      <c r="V1624">
        <f>SUMIFS(INDEX(Table_Index[],,MATCH(V$12,Table_Index[#Headers],0)),
Table_Index[ID],$Q1624,Table_Index[year],$R1624)/COUNTIFS(Table_Index[Quarter],"&lt;&gt;''",Table_Index[ID],$Q1624,Table_Index[year],$R1624)</f>
        <v>5.0708650000000001E-2</v>
      </c>
      <c r="W1624">
        <f>SUMIFS(INDEX(Table_Index[],,MATCH(W$12,Table_Index[#Headers],0)),
Table_Index[ID],$Q1624,Table_Index[year],$R1624)/COUNTIFS(Table_Index[Quarter],"&lt;&gt;''",Table_Index[ID],$Q1624,Table_Index[year],$R1624)</f>
        <v>0</v>
      </c>
      <c r="X1624">
        <f>SUMIFS(INDEX(Table_Index[],,MATCH(X$12,Table_Index[#Headers],0)),
Table_Index[ID],$Q1624,Table_Index[year],$R1624)/COUNTIFS(Table_Index[Quarter],"&lt;&gt;''",Table_Index[ID],$Q1624,Table_Index[year],$R1624)</f>
        <v>0.350114025</v>
      </c>
      <c r="Y1624">
        <f>SUMIFS(INDEX(Table_Index[],,MATCH(Y$12,Table_Index[#Headers],0)),
Table_Index[ID],$Q1624,Table_Index[year],$R1624)/COUNTIFS(Table_Index[Quarter],"&lt;&gt;''",Table_Index[ID],$Q1624,Table_Index[year],$R1624)</f>
        <v>1.7223499999999999E-2</v>
      </c>
      <c r="Z1624">
        <f>SUMIFS(INDEX(Table_Index[],,MATCH(Z$12,Table_Index[#Headers],0)),
Table_Index[ID],$Q1624,Table_Index[year],$R1624)/COUNTIFS(Table_Index[Quarter],"&lt;&gt;''",Table_Index[ID],$Q1624,Table_Index[year],$R1624)</f>
        <v>0.11729007499999999</v>
      </c>
      <c r="AA1624">
        <f>SUMIFS(INDEX(Table_Index[],,MATCH(AA$12,Table_Index[#Headers],0)),
Table_Index[ID],$Q1624,Table_Index[year],$R1624)/COUNTIFS(Table_Index[Quarter],"&lt;&gt;''",Table_Index[ID],$Q1624,Table_Index[year],$R1624)</f>
        <v>9.9840750000000006E-2</v>
      </c>
      <c r="AB1624">
        <f>SUMIFS(INDEX(Table_Index[],,MATCH(AB$12,Table_Index[#Headers],0)),
Table_Index[ID],$Q1624,Table_Index[year],$R1624)/COUNTIFS(Table_Index[Quarter],"&lt;&gt;''",Table_Index[ID],$Q1624,Table_Index[year],$R1624)</f>
        <v>7.3491249999999998E-3</v>
      </c>
      <c r="AC1624" s="24">
        <f t="shared" si="102"/>
        <v>0.99999992500000001</v>
      </c>
      <c r="AD1624">
        <f>COUNTIFS(Table_Index[Quarter],"&lt;&gt;''",Table_Index[ID],$Q1624,Table_Index[year],$R1624)</f>
        <v>4</v>
      </c>
      <c r="AE1624" s="34">
        <f t="shared" si="103"/>
        <v>0.80384105237989312</v>
      </c>
    </row>
    <row r="1625" spans="1:31" x14ac:dyDescent="0.3">
      <c r="A1625">
        <v>9194</v>
      </c>
      <c r="B1625">
        <v>2003</v>
      </c>
      <c r="C1625">
        <v>2</v>
      </c>
      <c r="D1625">
        <v>0</v>
      </c>
      <c r="E1625">
        <v>0.18681320000000001</v>
      </c>
      <c r="F1625">
        <v>0.1098901</v>
      </c>
      <c r="G1625">
        <v>0.23076920000000001</v>
      </c>
      <c r="H1625">
        <v>0</v>
      </c>
      <c r="I1625">
        <v>0.32967030000000003</v>
      </c>
      <c r="J1625">
        <v>2.74725E-2</v>
      </c>
      <c r="K1625">
        <v>6.0439600000000003E-2</v>
      </c>
      <c r="L1625">
        <v>5.4945000000000001E-2</v>
      </c>
      <c r="M1625">
        <v>0</v>
      </c>
      <c r="O1625" t="str">
        <f>Table_Index[[#This Row],[ID]]&amp;Table_Index[[#This Row],[year]]</f>
        <v>91942003</v>
      </c>
      <c r="P1625" t="str">
        <v>94482006</v>
      </c>
      <c r="Q1625" t="str">
        <f t="shared" si="100"/>
        <v>9448</v>
      </c>
      <c r="R1625" t="str">
        <f t="shared" si="101"/>
        <v>2006</v>
      </c>
      <c r="S1625">
        <f>SUMIFS(INDEX(Table_Index[],,MATCH(S$12,Table_Index[#Headers],0)),
Table_Index[ID],$Q1625,Table_Index[year],$R1625)/COUNTIFS(Table_Index[Quarter],"&lt;&gt;''",Table_Index[ID],$Q1625,Table_Index[year],$R1625)</f>
        <v>0.11949844999999999</v>
      </c>
      <c r="T1625">
        <f>SUMIFS(INDEX(Table_Index[],,MATCH(T$12,Table_Index[#Headers],0)),
Table_Index[ID],$Q1625,Table_Index[year],$R1625)/COUNTIFS(Table_Index[Quarter],"&lt;&gt;''",Table_Index[ID],$Q1625,Table_Index[year],$R1625)</f>
        <v>6.1828050000000002E-2</v>
      </c>
      <c r="U1625">
        <f>SUMIFS(INDEX(Table_Index[],,MATCH(U$12,Table_Index[#Headers],0)),
Table_Index[ID],$Q1625,Table_Index[year],$R1625)/COUNTIFS(Table_Index[Quarter],"&lt;&gt;''",Table_Index[ID],$Q1625,Table_Index[year],$R1625)</f>
        <v>7.4040424999999993E-2</v>
      </c>
      <c r="V1625">
        <f>SUMIFS(INDEX(Table_Index[],,MATCH(V$12,Table_Index[#Headers],0)),
Table_Index[ID],$Q1625,Table_Index[year],$R1625)/COUNTIFS(Table_Index[Quarter],"&lt;&gt;''",Table_Index[ID],$Q1625,Table_Index[year],$R1625)</f>
        <v>0.124335525</v>
      </c>
      <c r="W1625">
        <f>SUMIFS(INDEX(Table_Index[],,MATCH(W$12,Table_Index[#Headers],0)),
Table_Index[ID],$Q1625,Table_Index[year],$R1625)/COUNTIFS(Table_Index[Quarter],"&lt;&gt;''",Table_Index[ID],$Q1625,Table_Index[year],$R1625)</f>
        <v>3.6370550000000001E-2</v>
      </c>
      <c r="X1625">
        <f>SUMIFS(INDEX(Table_Index[],,MATCH(X$12,Table_Index[#Headers],0)),
Table_Index[ID],$Q1625,Table_Index[year],$R1625)/COUNTIFS(Table_Index[Quarter],"&lt;&gt;''",Table_Index[ID],$Q1625,Table_Index[year],$R1625)</f>
        <v>0.37073985000000004</v>
      </c>
      <c r="Y1625">
        <f>SUMIFS(INDEX(Table_Index[],,MATCH(Y$12,Table_Index[#Headers],0)),
Table_Index[ID],$Q1625,Table_Index[year],$R1625)/COUNTIFS(Table_Index[Quarter],"&lt;&gt;''",Table_Index[ID],$Q1625,Table_Index[year],$R1625)</f>
        <v>0</v>
      </c>
      <c r="Z1625">
        <f>SUMIFS(INDEX(Table_Index[],,MATCH(Z$12,Table_Index[#Headers],0)),
Table_Index[ID],$Q1625,Table_Index[year],$R1625)/COUNTIFS(Table_Index[Quarter],"&lt;&gt;''",Table_Index[ID],$Q1625,Table_Index[year],$R1625)</f>
        <v>0.12013905</v>
      </c>
      <c r="AA1625">
        <f>SUMIFS(INDEX(Table_Index[],,MATCH(AA$12,Table_Index[#Headers],0)),
Table_Index[ID],$Q1625,Table_Index[year],$R1625)/COUNTIFS(Table_Index[Quarter],"&lt;&gt;''",Table_Index[ID],$Q1625,Table_Index[year],$R1625)</f>
        <v>8.5085099999999997E-2</v>
      </c>
      <c r="AB1625">
        <f>SUMIFS(INDEX(Table_Index[],,MATCH(AB$12,Table_Index[#Headers],0)),
Table_Index[ID],$Q1625,Table_Index[year],$R1625)/COUNTIFS(Table_Index[Quarter],"&lt;&gt;''",Table_Index[ID],$Q1625,Table_Index[year],$R1625)</f>
        <v>7.9629750000000006E-3</v>
      </c>
      <c r="AC1625" s="24">
        <f t="shared" si="102"/>
        <v>0.99999997500000004</v>
      </c>
      <c r="AD1625">
        <f>COUNTIFS(Table_Index[Quarter],"&lt;&gt;''",Table_Index[ID],$Q1625,Table_Index[year],$R1625)</f>
        <v>4</v>
      </c>
      <c r="AE1625" s="34">
        <f t="shared" si="103"/>
        <v>0.80044897753650057</v>
      </c>
    </row>
    <row r="1626" spans="1:31" x14ac:dyDescent="0.3">
      <c r="A1626">
        <v>9194</v>
      </c>
      <c r="B1626">
        <v>2003</v>
      </c>
      <c r="C1626">
        <v>3</v>
      </c>
      <c r="D1626">
        <v>0.29557159999999999</v>
      </c>
      <c r="E1626">
        <v>0.1019567</v>
      </c>
      <c r="F1626">
        <v>0.13903190000000001</v>
      </c>
      <c r="G1626">
        <v>0</v>
      </c>
      <c r="H1626">
        <v>0</v>
      </c>
      <c r="I1626">
        <v>0</v>
      </c>
      <c r="J1626">
        <v>5.7930000000000002E-2</v>
      </c>
      <c r="K1626">
        <v>0.1158599</v>
      </c>
      <c r="L1626">
        <v>0.27806380000000003</v>
      </c>
      <c r="M1626">
        <v>1.1586000000000001E-2</v>
      </c>
      <c r="O1626" t="str">
        <f>Table_Index[[#This Row],[ID]]&amp;Table_Index[[#This Row],[year]]</f>
        <v>91942003</v>
      </c>
      <c r="P1626" t="str">
        <v>94492003</v>
      </c>
      <c r="Q1626" t="str">
        <f t="shared" si="100"/>
        <v>9449</v>
      </c>
      <c r="R1626" t="str">
        <f t="shared" si="101"/>
        <v>2003</v>
      </c>
      <c r="S1626">
        <f>SUMIFS(INDEX(Table_Index[],,MATCH(S$12,Table_Index[#Headers],0)),
Table_Index[ID],$Q1626,Table_Index[year],$R1626)/COUNTIFS(Table_Index[Quarter],"&lt;&gt;''",Table_Index[ID],$Q1626,Table_Index[year],$R1626)</f>
        <v>7.0163050000000005E-2</v>
      </c>
      <c r="T1626">
        <f>SUMIFS(INDEX(Table_Index[],,MATCH(T$12,Table_Index[#Headers],0)),
Table_Index[ID],$Q1626,Table_Index[year],$R1626)/COUNTIFS(Table_Index[Quarter],"&lt;&gt;''",Table_Index[ID],$Q1626,Table_Index[year],$R1626)</f>
        <v>3.6104949999999997E-2</v>
      </c>
      <c r="U1626">
        <f>SUMIFS(INDEX(Table_Index[],,MATCH(U$12,Table_Index[#Headers],0)),
Table_Index[ID],$Q1626,Table_Index[year],$R1626)/COUNTIFS(Table_Index[Quarter],"&lt;&gt;''",Table_Index[ID],$Q1626,Table_Index[year],$R1626)</f>
        <v>9.3028550000000002E-2</v>
      </c>
      <c r="V1626">
        <f>SUMIFS(INDEX(Table_Index[],,MATCH(V$12,Table_Index[#Headers],0)),
Table_Index[ID],$Q1626,Table_Index[year],$R1626)/COUNTIFS(Table_Index[Quarter],"&lt;&gt;''",Table_Index[ID],$Q1626,Table_Index[year],$R1626)</f>
        <v>6.2045775000000004E-2</v>
      </c>
      <c r="W1626">
        <f>SUMIFS(INDEX(Table_Index[],,MATCH(W$12,Table_Index[#Headers],0)),
Table_Index[ID],$Q1626,Table_Index[year],$R1626)/COUNTIFS(Table_Index[Quarter],"&lt;&gt;''",Table_Index[ID],$Q1626,Table_Index[year],$R1626)</f>
        <v>6.648925E-3</v>
      </c>
      <c r="X1626">
        <f>SUMIFS(INDEX(Table_Index[],,MATCH(X$12,Table_Index[#Headers],0)),
Table_Index[ID],$Q1626,Table_Index[year],$R1626)/COUNTIFS(Table_Index[Quarter],"&lt;&gt;''",Table_Index[ID],$Q1626,Table_Index[year],$R1626)</f>
        <v>0.10617787499999999</v>
      </c>
      <c r="Y1626">
        <f>SUMIFS(INDEX(Table_Index[],,MATCH(Y$12,Table_Index[#Headers],0)),
Table_Index[ID],$Q1626,Table_Index[year],$R1626)/COUNTIFS(Table_Index[Quarter],"&lt;&gt;''",Table_Index[ID],$Q1626,Table_Index[year],$R1626)</f>
        <v>1.81598E-2</v>
      </c>
      <c r="Z1626">
        <f>SUMIFS(INDEX(Table_Index[],,MATCH(Z$12,Table_Index[#Headers],0)),
Table_Index[ID],$Q1626,Table_Index[year],$R1626)/COUNTIFS(Table_Index[Quarter],"&lt;&gt;''",Table_Index[ID],$Q1626,Table_Index[year],$R1626)</f>
        <v>0.38208457500000004</v>
      </c>
      <c r="AA1626">
        <f>SUMIFS(INDEX(Table_Index[],,MATCH(AA$12,Table_Index[#Headers],0)),
Table_Index[ID],$Q1626,Table_Index[year],$R1626)/COUNTIFS(Table_Index[Quarter],"&lt;&gt;''",Table_Index[ID],$Q1626,Table_Index[year],$R1626)</f>
        <v>0.214932175</v>
      </c>
      <c r="AB1626">
        <f>SUMIFS(INDEX(Table_Index[],,MATCH(AB$12,Table_Index[#Headers],0)),
Table_Index[ID],$Q1626,Table_Index[year],$R1626)/COUNTIFS(Table_Index[Quarter],"&lt;&gt;''",Table_Index[ID],$Q1626,Table_Index[year],$R1626)</f>
        <v>1.0654275000000001E-2</v>
      </c>
      <c r="AC1626" s="24">
        <f t="shared" si="102"/>
        <v>0.99999995000000008</v>
      </c>
      <c r="AD1626">
        <f>COUNTIFS(Table_Index[Quarter],"&lt;&gt;''",Table_Index[ID],$Q1626,Table_Index[year],$R1626)</f>
        <v>4</v>
      </c>
      <c r="AE1626" s="34">
        <f t="shared" si="103"/>
        <v>0.77732388613159376</v>
      </c>
    </row>
    <row r="1627" spans="1:31" x14ac:dyDescent="0.3">
      <c r="A1627">
        <v>9194</v>
      </c>
      <c r="B1627">
        <v>2003</v>
      </c>
      <c r="C1627">
        <v>4</v>
      </c>
      <c r="D1627">
        <v>0.12869369999999999</v>
      </c>
      <c r="E1627">
        <v>0.1004838</v>
      </c>
      <c r="F1627">
        <v>9.3784900000000004E-2</v>
      </c>
      <c r="G1627">
        <v>3.3494599999999999E-2</v>
      </c>
      <c r="H1627">
        <v>0</v>
      </c>
      <c r="I1627">
        <v>0.3399702</v>
      </c>
      <c r="J1627">
        <v>0.1203573</v>
      </c>
      <c r="K1627">
        <v>0</v>
      </c>
      <c r="L1627">
        <v>0.1339784</v>
      </c>
      <c r="M1627">
        <v>4.9237099999999999E-2</v>
      </c>
      <c r="O1627" t="str">
        <f>Table_Index[[#This Row],[ID]]&amp;Table_Index[[#This Row],[year]]</f>
        <v>91942003</v>
      </c>
      <c r="P1627" t="str">
        <v>94492004</v>
      </c>
      <c r="Q1627" t="str">
        <f t="shared" si="100"/>
        <v>9449</v>
      </c>
      <c r="R1627" t="str">
        <f t="shared" si="101"/>
        <v>2004</v>
      </c>
      <c r="S1627">
        <f>SUMIFS(INDEX(Table_Index[],,MATCH(S$12,Table_Index[#Headers],0)),
Table_Index[ID],$Q1627,Table_Index[year],$R1627)/COUNTIFS(Table_Index[Quarter],"&lt;&gt;''",Table_Index[ID],$Q1627,Table_Index[year],$R1627)</f>
        <v>0.56324777500000001</v>
      </c>
      <c r="T1627">
        <f>SUMIFS(INDEX(Table_Index[],,MATCH(T$12,Table_Index[#Headers],0)),
Table_Index[ID],$Q1627,Table_Index[year],$R1627)/COUNTIFS(Table_Index[Quarter],"&lt;&gt;''",Table_Index[ID],$Q1627,Table_Index[year],$R1627)</f>
        <v>9.1506874999999988E-2</v>
      </c>
      <c r="U1627">
        <f>SUMIFS(INDEX(Table_Index[],,MATCH(U$12,Table_Index[#Headers],0)),
Table_Index[ID],$Q1627,Table_Index[year],$R1627)/COUNTIFS(Table_Index[Quarter],"&lt;&gt;''",Table_Index[ID],$Q1627,Table_Index[year],$R1627)</f>
        <v>0.13048965000000001</v>
      </c>
      <c r="V1627">
        <f>SUMIFS(INDEX(Table_Index[],,MATCH(V$12,Table_Index[#Headers],0)),
Table_Index[ID],$Q1627,Table_Index[year],$R1627)/COUNTIFS(Table_Index[Quarter],"&lt;&gt;''",Table_Index[ID],$Q1627,Table_Index[year],$R1627)</f>
        <v>0</v>
      </c>
      <c r="W1627">
        <f>SUMIFS(INDEX(Table_Index[],,MATCH(W$12,Table_Index[#Headers],0)),
Table_Index[ID],$Q1627,Table_Index[year],$R1627)/COUNTIFS(Table_Index[Quarter],"&lt;&gt;''",Table_Index[ID],$Q1627,Table_Index[year],$R1627)</f>
        <v>0</v>
      </c>
      <c r="X1627">
        <f>SUMIFS(INDEX(Table_Index[],,MATCH(X$12,Table_Index[#Headers],0)),
Table_Index[ID],$Q1627,Table_Index[year],$R1627)/COUNTIFS(Table_Index[Quarter],"&lt;&gt;''",Table_Index[ID],$Q1627,Table_Index[year],$R1627)</f>
        <v>5.0251249999999997E-2</v>
      </c>
      <c r="Y1627">
        <f>SUMIFS(INDEX(Table_Index[],,MATCH(Y$12,Table_Index[#Headers],0)),
Table_Index[ID],$Q1627,Table_Index[year],$R1627)/COUNTIFS(Table_Index[Quarter],"&lt;&gt;''",Table_Index[ID],$Q1627,Table_Index[year],$R1627)</f>
        <v>0</v>
      </c>
      <c r="Z1627">
        <f>SUMIFS(INDEX(Table_Index[],,MATCH(Z$12,Table_Index[#Headers],0)),
Table_Index[ID],$Q1627,Table_Index[year],$R1627)/COUNTIFS(Table_Index[Quarter],"&lt;&gt;''",Table_Index[ID],$Q1627,Table_Index[year],$R1627)</f>
        <v>2.2048350000000001E-2</v>
      </c>
      <c r="AA1627">
        <f>SUMIFS(INDEX(Table_Index[],,MATCH(AA$12,Table_Index[#Headers],0)),
Table_Index[ID],$Q1627,Table_Index[year],$R1627)/COUNTIFS(Table_Index[Quarter],"&lt;&gt;''",Table_Index[ID],$Q1627,Table_Index[year],$R1627)</f>
        <v>0.1071868</v>
      </c>
      <c r="AB1627">
        <f>SUMIFS(INDEX(Table_Index[],,MATCH(AB$12,Table_Index[#Headers],0)),
Table_Index[ID],$Q1627,Table_Index[year],$R1627)/COUNTIFS(Table_Index[Quarter],"&lt;&gt;''",Table_Index[ID],$Q1627,Table_Index[year],$R1627)</f>
        <v>3.5269299999999996E-2</v>
      </c>
      <c r="AC1627" s="24">
        <f t="shared" si="102"/>
        <v>1</v>
      </c>
      <c r="AD1627">
        <f>COUNTIFS(Table_Index[Quarter],"&lt;&gt;''",Table_Index[ID],$Q1627,Table_Index[year],$R1627)</f>
        <v>4</v>
      </c>
      <c r="AE1627" s="34">
        <f t="shared" si="103"/>
        <v>0.64160663554714625</v>
      </c>
    </row>
    <row r="1628" spans="1:31" x14ac:dyDescent="0.3">
      <c r="A1628">
        <v>9195</v>
      </c>
      <c r="B1628">
        <v>2003</v>
      </c>
      <c r="C1628">
        <v>1</v>
      </c>
      <c r="D1628">
        <v>0</v>
      </c>
      <c r="E1628">
        <v>1.6750399999999999E-2</v>
      </c>
      <c r="F1628">
        <v>0.13400339999999999</v>
      </c>
      <c r="G1628">
        <v>0.25293130000000003</v>
      </c>
      <c r="H1628">
        <v>0</v>
      </c>
      <c r="I1628">
        <v>0.3886097</v>
      </c>
      <c r="J1628">
        <v>5.3601299999999998E-2</v>
      </c>
      <c r="K1628">
        <v>6.7001699999999997E-2</v>
      </c>
      <c r="L1628">
        <v>7.3701799999999998E-2</v>
      </c>
      <c r="M1628">
        <v>1.34003E-2</v>
      </c>
      <c r="O1628" t="str">
        <f>Table_Index[[#This Row],[ID]]&amp;Table_Index[[#This Row],[year]]</f>
        <v>91952003</v>
      </c>
      <c r="P1628" t="str">
        <v>94502003</v>
      </c>
      <c r="Q1628" t="str">
        <f t="shared" si="100"/>
        <v>9450</v>
      </c>
      <c r="R1628" t="str">
        <f t="shared" si="101"/>
        <v>2003</v>
      </c>
      <c r="S1628">
        <f>SUMIFS(INDEX(Table_Index[],,MATCH(S$12,Table_Index[#Headers],0)),
Table_Index[ID],$Q1628,Table_Index[year],$R1628)/COUNTIFS(Table_Index[Quarter],"&lt;&gt;''",Table_Index[ID],$Q1628,Table_Index[year],$R1628)</f>
        <v>3.5319499999999997E-2</v>
      </c>
      <c r="T1628">
        <f>SUMIFS(INDEX(Table_Index[],,MATCH(T$12,Table_Index[#Headers],0)),
Table_Index[ID],$Q1628,Table_Index[year],$R1628)/COUNTIFS(Table_Index[Quarter],"&lt;&gt;''",Table_Index[ID],$Q1628,Table_Index[year],$R1628)</f>
        <v>0.13879649999999999</v>
      </c>
      <c r="U1628">
        <f>SUMIFS(INDEX(Table_Index[],,MATCH(U$12,Table_Index[#Headers],0)),
Table_Index[ID],$Q1628,Table_Index[year],$R1628)/COUNTIFS(Table_Index[Quarter],"&lt;&gt;''",Table_Index[ID],$Q1628,Table_Index[year],$R1628)</f>
        <v>0.376619025</v>
      </c>
      <c r="V1628">
        <f>SUMIFS(INDEX(Table_Index[],,MATCH(V$12,Table_Index[#Headers],0)),
Table_Index[ID],$Q1628,Table_Index[year],$R1628)/COUNTIFS(Table_Index[Quarter],"&lt;&gt;''",Table_Index[ID],$Q1628,Table_Index[year],$R1628)</f>
        <v>0.10334599999999999</v>
      </c>
      <c r="W1628">
        <f>SUMIFS(INDEX(Table_Index[],,MATCH(W$12,Table_Index[#Headers],0)),
Table_Index[ID],$Q1628,Table_Index[year],$R1628)/COUNTIFS(Table_Index[Quarter],"&lt;&gt;''",Table_Index[ID],$Q1628,Table_Index[year],$R1628)</f>
        <v>8.6189999999999999E-3</v>
      </c>
      <c r="X1628">
        <f>SUMIFS(INDEX(Table_Index[],,MATCH(X$12,Table_Index[#Headers],0)),
Table_Index[ID],$Q1628,Table_Index[year],$R1628)/COUNTIFS(Table_Index[Quarter],"&lt;&gt;''",Table_Index[ID],$Q1628,Table_Index[year],$R1628)</f>
        <v>4.1152275000000002E-2</v>
      </c>
      <c r="Y1628">
        <f>SUMIFS(INDEX(Table_Index[],,MATCH(Y$12,Table_Index[#Headers],0)),
Table_Index[ID],$Q1628,Table_Index[year],$R1628)/COUNTIFS(Table_Index[Quarter],"&lt;&gt;''",Table_Index[ID],$Q1628,Table_Index[year],$R1628)</f>
        <v>0</v>
      </c>
      <c r="Z1628">
        <f>SUMIFS(INDEX(Table_Index[],,MATCH(Z$12,Table_Index[#Headers],0)),
Table_Index[ID],$Q1628,Table_Index[year],$R1628)/COUNTIFS(Table_Index[Quarter],"&lt;&gt;''",Table_Index[ID],$Q1628,Table_Index[year],$R1628)</f>
        <v>0.12430544999999998</v>
      </c>
      <c r="AA1628">
        <f>SUMIFS(INDEX(Table_Index[],,MATCH(AA$12,Table_Index[#Headers],0)),
Table_Index[ID],$Q1628,Table_Index[year],$R1628)/COUNTIFS(Table_Index[Quarter],"&lt;&gt;''",Table_Index[ID],$Q1628,Table_Index[year],$R1628)</f>
        <v>0.15369275000000002</v>
      </c>
      <c r="AB1628">
        <f>SUMIFS(INDEX(Table_Index[],,MATCH(AB$12,Table_Index[#Headers],0)),
Table_Index[ID],$Q1628,Table_Index[year],$R1628)/COUNTIFS(Table_Index[Quarter],"&lt;&gt;''",Table_Index[ID],$Q1628,Table_Index[year],$R1628)</f>
        <v>1.8149474999999998E-2</v>
      </c>
      <c r="AC1628" s="24">
        <f t="shared" si="102"/>
        <v>0.99999997499999993</v>
      </c>
      <c r="AD1628">
        <f>COUNTIFS(Table_Index[Quarter],"&lt;&gt;''",Table_Index[ID],$Q1628,Table_Index[year],$R1628)</f>
        <v>4</v>
      </c>
      <c r="AE1628" s="34">
        <f t="shared" si="103"/>
        <v>0.78579527215583311</v>
      </c>
    </row>
    <row r="1629" spans="1:31" x14ac:dyDescent="0.3">
      <c r="A1629">
        <v>9195</v>
      </c>
      <c r="B1629">
        <v>2003</v>
      </c>
      <c r="C1629">
        <v>2</v>
      </c>
      <c r="D1629">
        <v>0.2740322</v>
      </c>
      <c r="E1629">
        <v>0</v>
      </c>
      <c r="F1629">
        <v>5.2196600000000003E-2</v>
      </c>
      <c r="G1629">
        <v>0.12527189999999999</v>
      </c>
      <c r="H1629">
        <v>0</v>
      </c>
      <c r="I1629">
        <v>0.26098300000000002</v>
      </c>
      <c r="J1629">
        <v>0.1787734</v>
      </c>
      <c r="K1629">
        <v>5.2196600000000003E-2</v>
      </c>
      <c r="L1629">
        <v>0</v>
      </c>
      <c r="M1629">
        <v>5.6546300000000001E-2</v>
      </c>
      <c r="O1629" t="str">
        <f>Table_Index[[#This Row],[ID]]&amp;Table_Index[[#This Row],[year]]</f>
        <v>91952003</v>
      </c>
      <c r="P1629" t="str">
        <v>94502004</v>
      </c>
      <c r="Q1629" t="str">
        <f t="shared" si="100"/>
        <v>9450</v>
      </c>
      <c r="R1629" t="str">
        <f t="shared" si="101"/>
        <v>2004</v>
      </c>
      <c r="S1629">
        <f>SUMIFS(INDEX(Table_Index[],,MATCH(S$12,Table_Index[#Headers],0)),
Table_Index[ID],$Q1629,Table_Index[year],$R1629)/COUNTIFS(Table_Index[Quarter],"&lt;&gt;''",Table_Index[ID],$Q1629,Table_Index[year],$R1629)</f>
        <v>0.14398744999999999</v>
      </c>
      <c r="T1629">
        <f>SUMIFS(INDEX(Table_Index[],,MATCH(T$12,Table_Index[#Headers],0)),
Table_Index[ID],$Q1629,Table_Index[year],$R1629)/COUNTIFS(Table_Index[Quarter],"&lt;&gt;''",Table_Index[ID],$Q1629,Table_Index[year],$R1629)</f>
        <v>0.13860444999999999</v>
      </c>
      <c r="U1629">
        <f>SUMIFS(INDEX(Table_Index[],,MATCH(U$12,Table_Index[#Headers],0)),
Table_Index[ID],$Q1629,Table_Index[year],$R1629)/COUNTIFS(Table_Index[Quarter],"&lt;&gt;''",Table_Index[ID],$Q1629,Table_Index[year],$R1629)</f>
        <v>0.187309225</v>
      </c>
      <c r="V1629">
        <f>SUMIFS(INDEX(Table_Index[],,MATCH(V$12,Table_Index[#Headers],0)),
Table_Index[ID],$Q1629,Table_Index[year],$R1629)/COUNTIFS(Table_Index[Quarter],"&lt;&gt;''",Table_Index[ID],$Q1629,Table_Index[year],$R1629)</f>
        <v>0</v>
      </c>
      <c r="W1629">
        <f>SUMIFS(INDEX(Table_Index[],,MATCH(W$12,Table_Index[#Headers],0)),
Table_Index[ID],$Q1629,Table_Index[year],$R1629)/COUNTIFS(Table_Index[Quarter],"&lt;&gt;''",Table_Index[ID],$Q1629,Table_Index[year],$R1629)</f>
        <v>0</v>
      </c>
      <c r="X1629">
        <f>SUMIFS(INDEX(Table_Index[],,MATCH(X$12,Table_Index[#Headers],0)),
Table_Index[ID],$Q1629,Table_Index[year],$R1629)/COUNTIFS(Table_Index[Quarter],"&lt;&gt;''",Table_Index[ID],$Q1629,Table_Index[year],$R1629)</f>
        <v>0</v>
      </c>
      <c r="Y1629">
        <f>SUMIFS(INDEX(Table_Index[],,MATCH(Y$12,Table_Index[#Headers],0)),
Table_Index[ID],$Q1629,Table_Index[year],$R1629)/COUNTIFS(Table_Index[Quarter],"&lt;&gt;''",Table_Index[ID],$Q1629,Table_Index[year],$R1629)</f>
        <v>0</v>
      </c>
      <c r="Z1629">
        <f>SUMIFS(INDEX(Table_Index[],,MATCH(Z$12,Table_Index[#Headers],0)),
Table_Index[ID],$Q1629,Table_Index[year],$R1629)/COUNTIFS(Table_Index[Quarter],"&lt;&gt;''",Table_Index[ID],$Q1629,Table_Index[year],$R1629)</f>
        <v>0.33217584999999999</v>
      </c>
      <c r="AA1629">
        <f>SUMIFS(INDEX(Table_Index[],,MATCH(AA$12,Table_Index[#Headers],0)),
Table_Index[ID],$Q1629,Table_Index[year],$R1629)/COUNTIFS(Table_Index[Quarter],"&lt;&gt;''",Table_Index[ID],$Q1629,Table_Index[year],$R1629)</f>
        <v>0.17045654999999998</v>
      </c>
      <c r="AB1629">
        <f>SUMIFS(INDEX(Table_Index[],,MATCH(AB$12,Table_Index[#Headers],0)),
Table_Index[ID],$Q1629,Table_Index[year],$R1629)/COUNTIFS(Table_Index[Quarter],"&lt;&gt;''",Table_Index[ID],$Q1629,Table_Index[year],$R1629)</f>
        <v>2.7397724999999998E-2</v>
      </c>
      <c r="AC1629" s="24">
        <f t="shared" si="102"/>
        <v>0.99993125000000005</v>
      </c>
      <c r="AD1629">
        <f>COUNTIFS(Table_Index[Quarter],"&lt;&gt;''",Table_Index[ID],$Q1629,Table_Index[year],$R1629)</f>
        <v>4</v>
      </c>
      <c r="AE1629" s="34">
        <f t="shared" si="103"/>
        <v>0.7848248088162938</v>
      </c>
    </row>
    <row r="1630" spans="1:31" x14ac:dyDescent="0.3">
      <c r="A1630">
        <v>9195</v>
      </c>
      <c r="B1630">
        <v>2003</v>
      </c>
      <c r="C1630">
        <v>3</v>
      </c>
      <c r="D1630">
        <v>0.3051643</v>
      </c>
      <c r="E1630">
        <v>0.2159624</v>
      </c>
      <c r="F1630">
        <v>0.1971831</v>
      </c>
      <c r="G1630">
        <v>0</v>
      </c>
      <c r="H1630">
        <v>0</v>
      </c>
      <c r="I1630">
        <v>0</v>
      </c>
      <c r="J1630">
        <v>0</v>
      </c>
      <c r="K1630">
        <v>7.0422499999999999E-2</v>
      </c>
      <c r="L1630">
        <v>0.1877934</v>
      </c>
      <c r="M1630">
        <v>2.3474200000000001E-2</v>
      </c>
      <c r="O1630" t="str">
        <f>Table_Index[[#This Row],[ID]]&amp;Table_Index[[#This Row],[year]]</f>
        <v>91952003</v>
      </c>
      <c r="P1630" t="str">
        <v>94512003</v>
      </c>
      <c r="Q1630" t="str">
        <f t="shared" si="100"/>
        <v>9451</v>
      </c>
      <c r="R1630" t="str">
        <f t="shared" si="101"/>
        <v>2003</v>
      </c>
      <c r="S1630">
        <f>SUMIFS(INDEX(Table_Index[],,MATCH(S$12,Table_Index[#Headers],0)),
Table_Index[ID],$Q1630,Table_Index[year],$R1630)/COUNTIFS(Table_Index[Quarter],"&lt;&gt;''",Table_Index[ID],$Q1630,Table_Index[year],$R1630)</f>
        <v>6.0195174999999997E-2</v>
      </c>
      <c r="T1630">
        <f>SUMIFS(INDEX(Table_Index[],,MATCH(T$12,Table_Index[#Headers],0)),
Table_Index[ID],$Q1630,Table_Index[year],$R1630)/COUNTIFS(Table_Index[Quarter],"&lt;&gt;''",Table_Index[ID],$Q1630,Table_Index[year],$R1630)</f>
        <v>6.5802824999999995E-2</v>
      </c>
      <c r="U1630">
        <f>SUMIFS(INDEX(Table_Index[],,MATCH(U$12,Table_Index[#Headers],0)),
Table_Index[ID],$Q1630,Table_Index[year],$R1630)/COUNTIFS(Table_Index[Quarter],"&lt;&gt;''",Table_Index[ID],$Q1630,Table_Index[year],$R1630)</f>
        <v>0.199007025</v>
      </c>
      <c r="V1630">
        <f>SUMIFS(INDEX(Table_Index[],,MATCH(V$12,Table_Index[#Headers],0)),
Table_Index[ID],$Q1630,Table_Index[year],$R1630)/COUNTIFS(Table_Index[Quarter],"&lt;&gt;''",Table_Index[ID],$Q1630,Table_Index[year],$R1630)</f>
        <v>1.3332125E-2</v>
      </c>
      <c r="W1630">
        <f>SUMIFS(INDEX(Table_Index[],,MATCH(W$12,Table_Index[#Headers],0)),
Table_Index[ID],$Q1630,Table_Index[year],$R1630)/COUNTIFS(Table_Index[Quarter],"&lt;&gt;''",Table_Index[ID],$Q1630,Table_Index[year],$R1630)</f>
        <v>1.9974775E-2</v>
      </c>
      <c r="X1630">
        <f>SUMIFS(INDEX(Table_Index[],,MATCH(X$12,Table_Index[#Headers],0)),
Table_Index[ID],$Q1630,Table_Index[year],$R1630)/COUNTIFS(Table_Index[Quarter],"&lt;&gt;''",Table_Index[ID],$Q1630,Table_Index[year],$R1630)</f>
        <v>0.10764692499999999</v>
      </c>
      <c r="Y1630">
        <f>SUMIFS(INDEX(Table_Index[],,MATCH(Y$12,Table_Index[#Headers],0)),
Table_Index[ID],$Q1630,Table_Index[year],$R1630)/COUNTIFS(Table_Index[Quarter],"&lt;&gt;''",Table_Index[ID],$Q1630,Table_Index[year],$R1630)</f>
        <v>0</v>
      </c>
      <c r="Z1630">
        <f>SUMIFS(INDEX(Table_Index[],,MATCH(Z$12,Table_Index[#Headers],0)),
Table_Index[ID],$Q1630,Table_Index[year],$R1630)/COUNTIFS(Table_Index[Quarter],"&lt;&gt;''",Table_Index[ID],$Q1630,Table_Index[year],$R1630)</f>
        <v>0.36916317500000001</v>
      </c>
      <c r="AA1630">
        <f>SUMIFS(INDEX(Table_Index[],,MATCH(AA$12,Table_Index[#Headers],0)),
Table_Index[ID],$Q1630,Table_Index[year],$R1630)/COUNTIFS(Table_Index[Quarter],"&lt;&gt;''",Table_Index[ID],$Q1630,Table_Index[year],$R1630)</f>
        <v>0.14793775000000001</v>
      </c>
      <c r="AB1630">
        <f>SUMIFS(INDEX(Table_Index[],,MATCH(AB$12,Table_Index[#Headers],0)),
Table_Index[ID],$Q1630,Table_Index[year],$R1630)/COUNTIFS(Table_Index[Quarter],"&lt;&gt;''",Table_Index[ID],$Q1630,Table_Index[year],$R1630)</f>
        <v>1.6940199999999999E-2</v>
      </c>
      <c r="AC1630" s="24">
        <f t="shared" si="102"/>
        <v>0.99999997499999993</v>
      </c>
      <c r="AD1630">
        <f>COUNTIFS(Table_Index[Quarter],"&lt;&gt;''",Table_Index[ID],$Q1630,Table_Index[year],$R1630)</f>
        <v>4</v>
      </c>
      <c r="AE1630" s="34">
        <f t="shared" si="103"/>
        <v>0.78182413744693313</v>
      </c>
    </row>
    <row r="1631" spans="1:31" x14ac:dyDescent="0.3">
      <c r="A1631">
        <v>9195</v>
      </c>
      <c r="B1631">
        <v>2003</v>
      </c>
      <c r="C1631">
        <v>4</v>
      </c>
      <c r="D1631">
        <v>0.30162410000000001</v>
      </c>
      <c r="E1631">
        <v>0.12529000000000001</v>
      </c>
      <c r="F1631">
        <v>0.1856149</v>
      </c>
      <c r="G1631">
        <v>4.6403699999999999E-2</v>
      </c>
      <c r="H1631">
        <v>0</v>
      </c>
      <c r="I1631">
        <v>0.1856149</v>
      </c>
      <c r="J1631">
        <v>0</v>
      </c>
      <c r="K1631">
        <v>3.24826E-2</v>
      </c>
      <c r="L1631">
        <v>8.8167099999999998E-2</v>
      </c>
      <c r="M1631">
        <v>3.4802800000000002E-2</v>
      </c>
      <c r="O1631" t="str">
        <f>Table_Index[[#This Row],[ID]]&amp;Table_Index[[#This Row],[year]]</f>
        <v>91952003</v>
      </c>
      <c r="P1631" t="str">
        <v>94512004</v>
      </c>
      <c r="Q1631" t="str">
        <f t="shared" si="100"/>
        <v>9451</v>
      </c>
      <c r="R1631" t="str">
        <f t="shared" si="101"/>
        <v>2004</v>
      </c>
      <c r="S1631">
        <f>SUMIFS(INDEX(Table_Index[],,MATCH(S$12,Table_Index[#Headers],0)),
Table_Index[ID],$Q1631,Table_Index[year],$R1631)/COUNTIFS(Table_Index[Quarter],"&lt;&gt;''",Table_Index[ID],$Q1631,Table_Index[year],$R1631)</f>
        <v>0.38630617499999997</v>
      </c>
      <c r="T1631">
        <f>SUMIFS(INDEX(Table_Index[],,MATCH(T$12,Table_Index[#Headers],0)),
Table_Index[ID],$Q1631,Table_Index[year],$R1631)/COUNTIFS(Table_Index[Quarter],"&lt;&gt;''",Table_Index[ID],$Q1631,Table_Index[year],$R1631)</f>
        <v>6.3411825000000005E-2</v>
      </c>
      <c r="U1631">
        <f>SUMIFS(INDEX(Table_Index[],,MATCH(U$12,Table_Index[#Headers],0)),
Table_Index[ID],$Q1631,Table_Index[year],$R1631)/COUNTIFS(Table_Index[Quarter],"&lt;&gt;''",Table_Index[ID],$Q1631,Table_Index[year],$R1631)</f>
        <v>6.5277874999999985E-2</v>
      </c>
      <c r="V1631">
        <f>SUMIFS(INDEX(Table_Index[],,MATCH(V$12,Table_Index[#Headers],0)),
Table_Index[ID],$Q1631,Table_Index[year],$R1631)/COUNTIFS(Table_Index[Quarter],"&lt;&gt;''",Table_Index[ID],$Q1631,Table_Index[year],$R1631)</f>
        <v>8.6978000000000003E-3</v>
      </c>
      <c r="W1631">
        <f>SUMIFS(INDEX(Table_Index[],,MATCH(W$12,Table_Index[#Headers],0)),
Table_Index[ID],$Q1631,Table_Index[year],$R1631)/COUNTIFS(Table_Index[Quarter],"&lt;&gt;''",Table_Index[ID],$Q1631,Table_Index[year],$R1631)</f>
        <v>2.7472500000000001E-3</v>
      </c>
      <c r="X1631">
        <f>SUMIFS(INDEX(Table_Index[],,MATCH(X$12,Table_Index[#Headers],0)),
Table_Index[ID],$Q1631,Table_Index[year],$R1631)/COUNTIFS(Table_Index[Quarter],"&lt;&gt;''",Table_Index[ID],$Q1631,Table_Index[year],$R1631)</f>
        <v>0.124254475</v>
      </c>
      <c r="Y1631">
        <f>SUMIFS(INDEX(Table_Index[],,MATCH(Y$12,Table_Index[#Headers],0)),
Table_Index[ID],$Q1631,Table_Index[year],$R1631)/COUNTIFS(Table_Index[Quarter],"&lt;&gt;''",Table_Index[ID],$Q1631,Table_Index[year],$R1631)</f>
        <v>0</v>
      </c>
      <c r="Z1631">
        <f>SUMIFS(INDEX(Table_Index[],,MATCH(Z$12,Table_Index[#Headers],0)),
Table_Index[ID],$Q1631,Table_Index[year],$R1631)/COUNTIFS(Table_Index[Quarter],"&lt;&gt;''",Table_Index[ID],$Q1631,Table_Index[year],$R1631)</f>
        <v>5.1778199999999996E-2</v>
      </c>
      <c r="AA1631">
        <f>SUMIFS(INDEX(Table_Index[],,MATCH(AA$12,Table_Index[#Headers],0)),
Table_Index[ID],$Q1631,Table_Index[year],$R1631)/COUNTIFS(Table_Index[Quarter],"&lt;&gt;''",Table_Index[ID],$Q1631,Table_Index[year],$R1631)</f>
        <v>6.8370249999999994E-2</v>
      </c>
      <c r="AB1631">
        <f>SUMIFS(INDEX(Table_Index[],,MATCH(AB$12,Table_Index[#Headers],0)),
Table_Index[ID],$Q1631,Table_Index[year],$R1631)/COUNTIFS(Table_Index[Quarter],"&lt;&gt;''",Table_Index[ID],$Q1631,Table_Index[year],$R1631)</f>
        <v>0.22915605</v>
      </c>
      <c r="AC1631" s="24">
        <f t="shared" si="102"/>
        <v>0.99999989999999972</v>
      </c>
      <c r="AD1631">
        <f>COUNTIFS(Table_Index[Quarter],"&lt;&gt;''",Table_Index[ID],$Q1631,Table_Index[year],$R1631)</f>
        <v>4</v>
      </c>
      <c r="AE1631" s="34">
        <f t="shared" si="103"/>
        <v>0.76709493664569006</v>
      </c>
    </row>
    <row r="1632" spans="1:31" x14ac:dyDescent="0.3">
      <c r="A1632">
        <v>9196</v>
      </c>
      <c r="B1632">
        <v>2003</v>
      </c>
      <c r="C1632">
        <v>1</v>
      </c>
      <c r="D1632">
        <v>0.1307189</v>
      </c>
      <c r="E1632">
        <v>4.4444400000000002E-2</v>
      </c>
      <c r="F1632">
        <v>0.10457519999999999</v>
      </c>
      <c r="G1632">
        <v>2.6143799999999998E-2</v>
      </c>
      <c r="H1632">
        <v>0</v>
      </c>
      <c r="I1632">
        <v>0.3333333</v>
      </c>
      <c r="J1632">
        <v>0.20392160000000001</v>
      </c>
      <c r="K1632">
        <v>5.2287599999999997E-2</v>
      </c>
      <c r="L1632">
        <v>0.10457519999999999</v>
      </c>
      <c r="M1632">
        <v>0</v>
      </c>
      <c r="O1632" t="str">
        <f>Table_Index[[#This Row],[ID]]&amp;Table_Index[[#This Row],[year]]</f>
        <v>91962003</v>
      </c>
      <c r="P1632" t="str">
        <v>94522003</v>
      </c>
      <c r="Q1632" t="str">
        <f t="shared" si="100"/>
        <v>9452</v>
      </c>
      <c r="R1632" t="str">
        <f t="shared" si="101"/>
        <v>2003</v>
      </c>
      <c r="S1632">
        <f>SUMIFS(INDEX(Table_Index[],,MATCH(S$12,Table_Index[#Headers],0)),
Table_Index[ID],$Q1632,Table_Index[year],$R1632)/COUNTIFS(Table_Index[Quarter],"&lt;&gt;''",Table_Index[ID],$Q1632,Table_Index[year],$R1632)</f>
        <v>0.1342496</v>
      </c>
      <c r="T1632">
        <f>SUMIFS(INDEX(Table_Index[],,MATCH(T$12,Table_Index[#Headers],0)),
Table_Index[ID],$Q1632,Table_Index[year],$R1632)/COUNTIFS(Table_Index[Quarter],"&lt;&gt;''",Table_Index[ID],$Q1632,Table_Index[year],$R1632)</f>
        <v>9.3006074999999994E-2</v>
      </c>
      <c r="U1632">
        <f>SUMIFS(INDEX(Table_Index[],,MATCH(U$12,Table_Index[#Headers],0)),
Table_Index[ID],$Q1632,Table_Index[year],$R1632)/COUNTIFS(Table_Index[Quarter],"&lt;&gt;''",Table_Index[ID],$Q1632,Table_Index[year],$R1632)</f>
        <v>0.24776267499999999</v>
      </c>
      <c r="V1632">
        <f>SUMIFS(INDEX(Table_Index[],,MATCH(V$12,Table_Index[#Headers],0)),
Table_Index[ID],$Q1632,Table_Index[year],$R1632)/COUNTIFS(Table_Index[Quarter],"&lt;&gt;''",Table_Index[ID],$Q1632,Table_Index[year],$R1632)</f>
        <v>4.8349925000000002E-2</v>
      </c>
      <c r="W1632">
        <f>SUMIFS(INDEX(Table_Index[],,MATCH(W$12,Table_Index[#Headers],0)),
Table_Index[ID],$Q1632,Table_Index[year],$R1632)/COUNTIFS(Table_Index[Quarter],"&lt;&gt;''",Table_Index[ID],$Q1632,Table_Index[year],$R1632)</f>
        <v>0</v>
      </c>
      <c r="X1632">
        <f>SUMIFS(INDEX(Table_Index[],,MATCH(X$12,Table_Index[#Headers],0)),
Table_Index[ID],$Q1632,Table_Index[year],$R1632)/COUNTIFS(Table_Index[Quarter],"&lt;&gt;''",Table_Index[ID],$Q1632,Table_Index[year],$R1632)</f>
        <v>6.6502575000000008E-2</v>
      </c>
      <c r="Y1632">
        <f>SUMIFS(INDEX(Table_Index[],,MATCH(Y$12,Table_Index[#Headers],0)),
Table_Index[ID],$Q1632,Table_Index[year],$R1632)/COUNTIFS(Table_Index[Quarter],"&lt;&gt;''",Table_Index[ID],$Q1632,Table_Index[year],$R1632)</f>
        <v>2.6785725E-2</v>
      </c>
      <c r="Z1632">
        <f>SUMIFS(INDEX(Table_Index[],,MATCH(Z$12,Table_Index[#Headers],0)),
Table_Index[ID],$Q1632,Table_Index[year],$R1632)/COUNTIFS(Table_Index[Quarter],"&lt;&gt;''",Table_Index[ID],$Q1632,Table_Index[year],$R1632)</f>
        <v>0.16770345</v>
      </c>
      <c r="AA1632">
        <f>SUMIFS(INDEX(Table_Index[],,MATCH(AA$12,Table_Index[#Headers],0)),
Table_Index[ID],$Q1632,Table_Index[year],$R1632)/COUNTIFS(Table_Index[Quarter],"&lt;&gt;''",Table_Index[ID],$Q1632,Table_Index[year],$R1632)</f>
        <v>0.19089422500000003</v>
      </c>
      <c r="AB1632">
        <f>SUMIFS(INDEX(Table_Index[],,MATCH(AB$12,Table_Index[#Headers],0)),
Table_Index[ID],$Q1632,Table_Index[year],$R1632)/COUNTIFS(Table_Index[Quarter],"&lt;&gt;''",Table_Index[ID],$Q1632,Table_Index[year],$R1632)</f>
        <v>2.4745750000000004E-2</v>
      </c>
      <c r="AC1632" s="24">
        <f t="shared" si="102"/>
        <v>0.99999999999999989</v>
      </c>
      <c r="AD1632">
        <f>COUNTIFS(Table_Index[Quarter],"&lt;&gt;''",Table_Index[ID],$Q1632,Table_Index[year],$R1632)</f>
        <v>4</v>
      </c>
      <c r="AE1632" s="34">
        <f t="shared" si="103"/>
        <v>0.83928538457355129</v>
      </c>
    </row>
    <row r="1633" spans="1:31" x14ac:dyDescent="0.3">
      <c r="A1633">
        <v>9196</v>
      </c>
      <c r="B1633">
        <v>2003</v>
      </c>
      <c r="C1633">
        <v>2</v>
      </c>
      <c r="D1633">
        <v>0.29027389999999997</v>
      </c>
      <c r="E1633">
        <v>4.4913399999999999E-2</v>
      </c>
      <c r="F1633">
        <v>7.4855699999999997E-2</v>
      </c>
      <c r="G1633">
        <v>0.19462489999999999</v>
      </c>
      <c r="H1633">
        <v>2.85388E-2</v>
      </c>
      <c r="I1633">
        <v>0.1684254</v>
      </c>
      <c r="J1633">
        <v>6.7370200000000005E-2</v>
      </c>
      <c r="K1633">
        <v>3.74279E-2</v>
      </c>
      <c r="L1633">
        <v>7.4855699999999997E-2</v>
      </c>
      <c r="M1633">
        <v>1.8713899999999999E-2</v>
      </c>
      <c r="O1633" t="str">
        <f>Table_Index[[#This Row],[ID]]&amp;Table_Index[[#This Row],[year]]</f>
        <v>91962003</v>
      </c>
      <c r="P1633" t="str">
        <v>94522004</v>
      </c>
      <c r="Q1633" t="str">
        <f t="shared" si="100"/>
        <v>9452</v>
      </c>
      <c r="R1633" t="str">
        <f t="shared" si="101"/>
        <v>2004</v>
      </c>
      <c r="S1633">
        <f>SUMIFS(INDEX(Table_Index[],,MATCH(S$12,Table_Index[#Headers],0)),
Table_Index[ID],$Q1633,Table_Index[year],$R1633)/COUNTIFS(Table_Index[Quarter],"&lt;&gt;''",Table_Index[ID],$Q1633,Table_Index[year],$R1633)</f>
        <v>0.44932500000000003</v>
      </c>
      <c r="T1633">
        <f>SUMIFS(INDEX(Table_Index[],,MATCH(T$12,Table_Index[#Headers],0)),
Table_Index[ID],$Q1633,Table_Index[year],$R1633)/COUNTIFS(Table_Index[Quarter],"&lt;&gt;''",Table_Index[ID],$Q1633,Table_Index[year],$R1633)</f>
        <v>5.7056524999999997E-2</v>
      </c>
      <c r="U1633">
        <f>SUMIFS(INDEX(Table_Index[],,MATCH(U$12,Table_Index[#Headers],0)),
Table_Index[ID],$Q1633,Table_Index[year],$R1633)/COUNTIFS(Table_Index[Quarter],"&lt;&gt;''",Table_Index[ID],$Q1633,Table_Index[year],$R1633)</f>
        <v>0.120396325</v>
      </c>
      <c r="V1633">
        <f>SUMIFS(INDEX(Table_Index[],,MATCH(V$12,Table_Index[#Headers],0)),
Table_Index[ID],$Q1633,Table_Index[year],$R1633)/COUNTIFS(Table_Index[Quarter],"&lt;&gt;''",Table_Index[ID],$Q1633,Table_Index[year],$R1633)</f>
        <v>8.9757250000000004E-3</v>
      </c>
      <c r="W1633">
        <f>SUMIFS(INDEX(Table_Index[],,MATCH(W$12,Table_Index[#Headers],0)),
Table_Index[ID],$Q1633,Table_Index[year],$R1633)/COUNTIFS(Table_Index[Quarter],"&lt;&gt;''",Table_Index[ID],$Q1633,Table_Index[year],$R1633)</f>
        <v>0</v>
      </c>
      <c r="X1633">
        <f>SUMIFS(INDEX(Table_Index[],,MATCH(X$12,Table_Index[#Headers],0)),
Table_Index[ID],$Q1633,Table_Index[year],$R1633)/COUNTIFS(Table_Index[Quarter],"&lt;&gt;''",Table_Index[ID],$Q1633,Table_Index[year],$R1633)</f>
        <v>0</v>
      </c>
      <c r="Y1633">
        <f>SUMIFS(INDEX(Table_Index[],,MATCH(Y$12,Table_Index[#Headers],0)),
Table_Index[ID],$Q1633,Table_Index[year],$R1633)/COUNTIFS(Table_Index[Quarter],"&lt;&gt;''",Table_Index[ID],$Q1633,Table_Index[year],$R1633)</f>
        <v>0</v>
      </c>
      <c r="Z1633">
        <f>SUMIFS(INDEX(Table_Index[],,MATCH(Z$12,Table_Index[#Headers],0)),
Table_Index[ID],$Q1633,Table_Index[year],$R1633)/COUNTIFS(Table_Index[Quarter],"&lt;&gt;''",Table_Index[ID],$Q1633,Table_Index[year],$R1633)</f>
        <v>0.22702135000000001</v>
      </c>
      <c r="AA1633">
        <f>SUMIFS(INDEX(Table_Index[],,MATCH(AA$12,Table_Index[#Headers],0)),
Table_Index[ID],$Q1633,Table_Index[year],$R1633)/COUNTIFS(Table_Index[Quarter],"&lt;&gt;''",Table_Index[ID],$Q1633,Table_Index[year],$R1633)</f>
        <v>8.1845975000000001E-2</v>
      </c>
      <c r="AB1633">
        <f>SUMIFS(INDEX(Table_Index[],,MATCH(AB$12,Table_Index[#Headers],0)),
Table_Index[ID],$Q1633,Table_Index[year],$R1633)/COUNTIFS(Table_Index[Quarter],"&lt;&gt;''",Table_Index[ID],$Q1633,Table_Index[year],$R1633)</f>
        <v>5.5379075E-2</v>
      </c>
      <c r="AC1633" s="24">
        <f t="shared" si="102"/>
        <v>0.99999997499999993</v>
      </c>
      <c r="AD1633">
        <f>COUNTIFS(Table_Index[Quarter],"&lt;&gt;''",Table_Index[ID],$Q1633,Table_Index[year],$R1633)</f>
        <v>4</v>
      </c>
      <c r="AE1633" s="34">
        <f t="shared" si="103"/>
        <v>0.71897145968976428</v>
      </c>
    </row>
    <row r="1634" spans="1:31" x14ac:dyDescent="0.3">
      <c r="A1634">
        <v>9196</v>
      </c>
      <c r="B1634">
        <v>2003</v>
      </c>
      <c r="C1634">
        <v>3</v>
      </c>
      <c r="D1634">
        <v>0.32428620000000002</v>
      </c>
      <c r="E1634">
        <v>4.2298200000000001E-2</v>
      </c>
      <c r="F1634">
        <v>0.10574550000000001</v>
      </c>
      <c r="G1634">
        <v>6.9792000000000007E-2</v>
      </c>
      <c r="H1634">
        <v>5.9217499999999999E-2</v>
      </c>
      <c r="I1634">
        <v>0.19034190000000001</v>
      </c>
      <c r="J1634">
        <v>6.3447299999999998E-2</v>
      </c>
      <c r="K1634">
        <v>4.2298200000000001E-2</v>
      </c>
      <c r="L1634">
        <v>8.4596400000000002E-2</v>
      </c>
      <c r="M1634">
        <v>1.7976700000000002E-2</v>
      </c>
      <c r="O1634" t="str">
        <f>Table_Index[[#This Row],[ID]]&amp;Table_Index[[#This Row],[year]]</f>
        <v>91962003</v>
      </c>
      <c r="P1634" t="str">
        <v>94532003</v>
      </c>
      <c r="Q1634" t="str">
        <f t="shared" si="100"/>
        <v>9453</v>
      </c>
      <c r="R1634" t="str">
        <f t="shared" si="101"/>
        <v>2003</v>
      </c>
      <c r="S1634">
        <f>SUMIFS(INDEX(Table_Index[],,MATCH(S$12,Table_Index[#Headers],0)),
Table_Index[ID],$Q1634,Table_Index[year],$R1634)/COUNTIFS(Table_Index[Quarter],"&lt;&gt;''",Table_Index[ID],$Q1634,Table_Index[year],$R1634)</f>
        <v>6.3722350000000011E-2</v>
      </c>
      <c r="T1634">
        <f>SUMIFS(INDEX(Table_Index[],,MATCH(T$12,Table_Index[#Headers],0)),
Table_Index[ID],$Q1634,Table_Index[year],$R1634)/COUNTIFS(Table_Index[Quarter],"&lt;&gt;''",Table_Index[ID],$Q1634,Table_Index[year],$R1634)</f>
        <v>4.8099750000000004E-2</v>
      </c>
      <c r="U1634">
        <f>SUMIFS(INDEX(Table_Index[],,MATCH(U$12,Table_Index[#Headers],0)),
Table_Index[ID],$Q1634,Table_Index[year],$R1634)/COUNTIFS(Table_Index[Quarter],"&lt;&gt;''",Table_Index[ID],$Q1634,Table_Index[year],$R1634)</f>
        <v>8.8864600000000002E-2</v>
      </c>
      <c r="V1634">
        <f>SUMIFS(INDEX(Table_Index[],,MATCH(V$12,Table_Index[#Headers],0)),
Table_Index[ID],$Q1634,Table_Index[year],$R1634)/COUNTIFS(Table_Index[Quarter],"&lt;&gt;''",Table_Index[ID],$Q1634,Table_Index[year],$R1634)</f>
        <v>3.0658675E-2</v>
      </c>
      <c r="W1634">
        <f>SUMIFS(INDEX(Table_Index[],,MATCH(W$12,Table_Index[#Headers],0)),
Table_Index[ID],$Q1634,Table_Index[year],$R1634)/COUNTIFS(Table_Index[Quarter],"&lt;&gt;''",Table_Index[ID],$Q1634,Table_Index[year],$R1634)</f>
        <v>7.2665749999999999E-3</v>
      </c>
      <c r="X1634">
        <f>SUMIFS(INDEX(Table_Index[],,MATCH(X$12,Table_Index[#Headers],0)),
Table_Index[ID],$Q1634,Table_Index[year],$R1634)/COUNTIFS(Table_Index[Quarter],"&lt;&gt;''",Table_Index[ID],$Q1634,Table_Index[year],$R1634)</f>
        <v>5.1540275000000003E-2</v>
      </c>
      <c r="Y1634">
        <f>SUMIFS(INDEX(Table_Index[],,MATCH(Y$12,Table_Index[#Headers],0)),
Table_Index[ID],$Q1634,Table_Index[year],$R1634)/COUNTIFS(Table_Index[Quarter],"&lt;&gt;''",Table_Index[ID],$Q1634,Table_Index[year],$R1634)</f>
        <v>0</v>
      </c>
      <c r="Z1634">
        <f>SUMIFS(INDEX(Table_Index[],,MATCH(Z$12,Table_Index[#Headers],0)),
Table_Index[ID],$Q1634,Table_Index[year],$R1634)/COUNTIFS(Table_Index[Quarter],"&lt;&gt;''",Table_Index[ID],$Q1634,Table_Index[year],$R1634)</f>
        <v>0.57254424999999998</v>
      </c>
      <c r="AA1634">
        <f>SUMIFS(INDEX(Table_Index[],,MATCH(AA$12,Table_Index[#Headers],0)),
Table_Index[ID],$Q1634,Table_Index[year],$R1634)/COUNTIFS(Table_Index[Quarter],"&lt;&gt;''",Table_Index[ID],$Q1634,Table_Index[year],$R1634)</f>
        <v>0.1340606</v>
      </c>
      <c r="AB1634">
        <f>SUMIFS(INDEX(Table_Index[],,MATCH(AB$12,Table_Index[#Headers],0)),
Table_Index[ID],$Q1634,Table_Index[year],$R1634)/COUNTIFS(Table_Index[Quarter],"&lt;&gt;''",Table_Index[ID],$Q1634,Table_Index[year],$R1634)</f>
        <v>3.2429000000000004E-3</v>
      </c>
      <c r="AC1634" s="24">
        <f t="shared" si="102"/>
        <v>0.99999997499999993</v>
      </c>
      <c r="AD1634">
        <f>COUNTIFS(Table_Index[Quarter],"&lt;&gt;''",Table_Index[ID],$Q1634,Table_Index[year],$R1634)</f>
        <v>4</v>
      </c>
      <c r="AE1634" s="34">
        <f t="shared" si="103"/>
        <v>0.63629012253436068</v>
      </c>
    </row>
    <row r="1635" spans="1:31" x14ac:dyDescent="0.3">
      <c r="A1635">
        <v>9196</v>
      </c>
      <c r="B1635">
        <v>2003</v>
      </c>
      <c r="C1635">
        <v>4</v>
      </c>
      <c r="D1635">
        <v>0.20770040000000001</v>
      </c>
      <c r="E1635">
        <v>4.1540100000000003E-2</v>
      </c>
      <c r="F1635">
        <v>0.118686</v>
      </c>
      <c r="G1635">
        <v>6.5277299999999996E-2</v>
      </c>
      <c r="H1635">
        <v>2.96715E-2</v>
      </c>
      <c r="I1635">
        <v>0.2967149</v>
      </c>
      <c r="J1635">
        <v>0.12469089999999999</v>
      </c>
      <c r="K1635">
        <v>3.1155100000000002E-2</v>
      </c>
      <c r="L1635">
        <v>5.9343E-2</v>
      </c>
      <c r="M1635">
        <v>2.5220800000000002E-2</v>
      </c>
      <c r="O1635" t="str">
        <f>Table_Index[[#This Row],[ID]]&amp;Table_Index[[#This Row],[year]]</f>
        <v>91962003</v>
      </c>
      <c r="P1635" t="str">
        <v>94532004</v>
      </c>
      <c r="Q1635" t="str">
        <f t="shared" si="100"/>
        <v>9453</v>
      </c>
      <c r="R1635" t="str">
        <f t="shared" si="101"/>
        <v>2004</v>
      </c>
      <c r="S1635">
        <f>SUMIFS(INDEX(Table_Index[],,MATCH(S$12,Table_Index[#Headers],0)),
Table_Index[ID],$Q1635,Table_Index[year],$R1635)/COUNTIFS(Table_Index[Quarter],"&lt;&gt;''",Table_Index[ID],$Q1635,Table_Index[year],$R1635)</f>
        <v>0.47435442500000002</v>
      </c>
      <c r="T1635">
        <f>SUMIFS(INDEX(Table_Index[],,MATCH(T$12,Table_Index[#Headers],0)),
Table_Index[ID],$Q1635,Table_Index[year],$R1635)/COUNTIFS(Table_Index[Quarter],"&lt;&gt;''",Table_Index[ID],$Q1635,Table_Index[year],$R1635)</f>
        <v>2.5235525000000002E-2</v>
      </c>
      <c r="U1635">
        <f>SUMIFS(INDEX(Table_Index[],,MATCH(U$12,Table_Index[#Headers],0)),
Table_Index[ID],$Q1635,Table_Index[year],$R1635)/COUNTIFS(Table_Index[Quarter],"&lt;&gt;''",Table_Index[ID],$Q1635,Table_Index[year],$R1635)</f>
        <v>0.209677375</v>
      </c>
      <c r="V1635">
        <f>SUMIFS(INDEX(Table_Index[],,MATCH(V$12,Table_Index[#Headers],0)),
Table_Index[ID],$Q1635,Table_Index[year],$R1635)/COUNTIFS(Table_Index[Quarter],"&lt;&gt;''",Table_Index[ID],$Q1635,Table_Index[year],$R1635)</f>
        <v>2.1241824999999999E-2</v>
      </c>
      <c r="W1635">
        <f>SUMIFS(INDEX(Table_Index[],,MATCH(W$12,Table_Index[#Headers],0)),
Table_Index[ID],$Q1635,Table_Index[year],$R1635)/COUNTIFS(Table_Index[Quarter],"&lt;&gt;''",Table_Index[ID],$Q1635,Table_Index[year],$R1635)</f>
        <v>0</v>
      </c>
      <c r="X1635">
        <f>SUMIFS(INDEX(Table_Index[],,MATCH(X$12,Table_Index[#Headers],0)),
Table_Index[ID],$Q1635,Table_Index[year],$R1635)/COUNTIFS(Table_Index[Quarter],"&lt;&gt;''",Table_Index[ID],$Q1635,Table_Index[year],$R1635)</f>
        <v>0</v>
      </c>
      <c r="Y1635">
        <f>SUMIFS(INDEX(Table_Index[],,MATCH(Y$12,Table_Index[#Headers],0)),
Table_Index[ID],$Q1635,Table_Index[year],$R1635)/COUNTIFS(Table_Index[Quarter],"&lt;&gt;''",Table_Index[ID],$Q1635,Table_Index[year],$R1635)</f>
        <v>2.153745E-2</v>
      </c>
      <c r="Z1635">
        <f>SUMIFS(INDEX(Table_Index[],,MATCH(Z$12,Table_Index[#Headers],0)),
Table_Index[ID],$Q1635,Table_Index[year],$R1635)/COUNTIFS(Table_Index[Quarter],"&lt;&gt;''",Table_Index[ID],$Q1635,Table_Index[year],$R1635)</f>
        <v>9.1757950000000005E-2</v>
      </c>
      <c r="AA1635">
        <f>SUMIFS(INDEX(Table_Index[],,MATCH(AA$12,Table_Index[#Headers],0)),
Table_Index[ID],$Q1635,Table_Index[year],$R1635)/COUNTIFS(Table_Index[Quarter],"&lt;&gt;''",Table_Index[ID],$Q1635,Table_Index[year],$R1635)</f>
        <v>0.12698352499999999</v>
      </c>
      <c r="AB1635">
        <f>SUMIFS(INDEX(Table_Index[],,MATCH(AB$12,Table_Index[#Headers],0)),
Table_Index[ID],$Q1635,Table_Index[year],$R1635)/COUNTIFS(Table_Index[Quarter],"&lt;&gt;''",Table_Index[ID],$Q1635,Table_Index[year],$R1635)</f>
        <v>2.9211925E-2</v>
      </c>
      <c r="AC1635" s="24">
        <f t="shared" si="102"/>
        <v>1</v>
      </c>
      <c r="AD1635">
        <f>COUNTIFS(Table_Index[Quarter],"&lt;&gt;''",Table_Index[ID],$Q1635,Table_Index[year],$R1635)</f>
        <v>4</v>
      </c>
      <c r="AE1635" s="34">
        <f t="shared" si="103"/>
        <v>0.70407369572033618</v>
      </c>
    </row>
    <row r="1636" spans="1:31" x14ac:dyDescent="0.3">
      <c r="A1636">
        <v>9196</v>
      </c>
      <c r="B1636">
        <v>2004</v>
      </c>
      <c r="C1636">
        <v>1</v>
      </c>
      <c r="D1636">
        <v>6.9976899999999995E-2</v>
      </c>
      <c r="E1636">
        <v>0.1224596</v>
      </c>
      <c r="F1636">
        <v>8.7471199999999999E-2</v>
      </c>
      <c r="G1636">
        <v>5.0733300000000002E-2</v>
      </c>
      <c r="H1636">
        <v>0</v>
      </c>
      <c r="I1636">
        <v>0.34988459999999999</v>
      </c>
      <c r="J1636">
        <v>0.18893769999999999</v>
      </c>
      <c r="K1636">
        <v>3.6737899999999997E-2</v>
      </c>
      <c r="L1636">
        <v>3.4988499999999999E-2</v>
      </c>
      <c r="M1636">
        <v>5.24827E-2</v>
      </c>
      <c r="O1636" t="str">
        <f>Table_Index[[#This Row],[ID]]&amp;Table_Index[[#This Row],[year]]</f>
        <v>91962004</v>
      </c>
      <c r="P1636" t="str">
        <v>94542003</v>
      </c>
      <c r="Q1636" t="str">
        <f t="shared" si="100"/>
        <v>9454</v>
      </c>
      <c r="R1636" t="str">
        <f t="shared" si="101"/>
        <v>2003</v>
      </c>
      <c r="S1636">
        <f>SUMIFS(INDEX(Table_Index[],,MATCH(S$12,Table_Index[#Headers],0)),
Table_Index[ID],$Q1636,Table_Index[year],$R1636)/COUNTIFS(Table_Index[Quarter],"&lt;&gt;''",Table_Index[ID],$Q1636,Table_Index[year],$R1636)</f>
        <v>4.7090750000000001E-2</v>
      </c>
      <c r="T1636">
        <f>SUMIFS(INDEX(Table_Index[],,MATCH(T$12,Table_Index[#Headers],0)),
Table_Index[ID],$Q1636,Table_Index[year],$R1636)/COUNTIFS(Table_Index[Quarter],"&lt;&gt;''",Table_Index[ID],$Q1636,Table_Index[year],$R1636)</f>
        <v>2.61394E-2</v>
      </c>
      <c r="U1636">
        <f>SUMIFS(INDEX(Table_Index[],,MATCH(U$12,Table_Index[#Headers],0)),
Table_Index[ID],$Q1636,Table_Index[year],$R1636)/COUNTIFS(Table_Index[Quarter],"&lt;&gt;''",Table_Index[ID],$Q1636,Table_Index[year],$R1636)</f>
        <v>0.33853060000000001</v>
      </c>
      <c r="V1636">
        <f>SUMIFS(INDEX(Table_Index[],,MATCH(V$12,Table_Index[#Headers],0)),
Table_Index[ID],$Q1636,Table_Index[year],$R1636)/COUNTIFS(Table_Index[Quarter],"&lt;&gt;''",Table_Index[ID],$Q1636,Table_Index[year],$R1636)</f>
        <v>7.1561600000000003E-2</v>
      </c>
      <c r="W1636">
        <f>SUMIFS(INDEX(Table_Index[],,MATCH(W$12,Table_Index[#Headers],0)),
Table_Index[ID],$Q1636,Table_Index[year],$R1636)/COUNTIFS(Table_Index[Quarter],"&lt;&gt;''",Table_Index[ID],$Q1636,Table_Index[year],$R1636)</f>
        <v>1.3827499999999999E-4</v>
      </c>
      <c r="X1636">
        <f>SUMIFS(INDEX(Table_Index[],,MATCH(X$12,Table_Index[#Headers],0)),
Table_Index[ID],$Q1636,Table_Index[year],$R1636)/COUNTIFS(Table_Index[Quarter],"&lt;&gt;''",Table_Index[ID],$Q1636,Table_Index[year],$R1636)</f>
        <v>0</v>
      </c>
      <c r="Y1636">
        <f>SUMIFS(INDEX(Table_Index[],,MATCH(Y$12,Table_Index[#Headers],0)),
Table_Index[ID],$Q1636,Table_Index[year],$R1636)/COUNTIFS(Table_Index[Quarter],"&lt;&gt;''",Table_Index[ID],$Q1636,Table_Index[year],$R1636)</f>
        <v>0</v>
      </c>
      <c r="Z1636">
        <f>SUMIFS(INDEX(Table_Index[],,MATCH(Z$12,Table_Index[#Headers],0)),
Table_Index[ID],$Q1636,Table_Index[year],$R1636)/COUNTIFS(Table_Index[Quarter],"&lt;&gt;''",Table_Index[ID],$Q1636,Table_Index[year],$R1636)</f>
        <v>0.41089504999999993</v>
      </c>
      <c r="AA1636">
        <f>SUMIFS(INDEX(Table_Index[],,MATCH(AA$12,Table_Index[#Headers],0)),
Table_Index[ID],$Q1636,Table_Index[year],$R1636)/COUNTIFS(Table_Index[Quarter],"&lt;&gt;''",Table_Index[ID],$Q1636,Table_Index[year],$R1636)</f>
        <v>9.736525E-2</v>
      </c>
      <c r="AB1636">
        <f>SUMIFS(INDEX(Table_Index[],,MATCH(AB$12,Table_Index[#Headers],0)),
Table_Index[ID],$Q1636,Table_Index[year],$R1636)/COUNTIFS(Table_Index[Quarter],"&lt;&gt;''",Table_Index[ID],$Q1636,Table_Index[year],$R1636)</f>
        <v>8.2789999999999999E-3</v>
      </c>
      <c r="AC1636" s="24">
        <f t="shared" si="102"/>
        <v>0.9999999249999999</v>
      </c>
      <c r="AD1636">
        <f>COUNTIFS(Table_Index[Quarter],"&lt;&gt;''",Table_Index[ID],$Q1636,Table_Index[year],$R1636)</f>
        <v>4</v>
      </c>
      <c r="AE1636" s="34">
        <f t="shared" si="103"/>
        <v>0.69899186831811688</v>
      </c>
    </row>
    <row r="1637" spans="1:31" x14ac:dyDescent="0.3">
      <c r="A1637">
        <v>9196</v>
      </c>
      <c r="B1637">
        <v>2004</v>
      </c>
      <c r="C1637">
        <v>2</v>
      </c>
      <c r="D1637">
        <v>2.1377000000000002E-3</v>
      </c>
      <c r="E1637">
        <v>1.7101E-3</v>
      </c>
      <c r="F1637">
        <v>2.2658999999999999E-3</v>
      </c>
      <c r="G1637">
        <v>4.6601000000000004E-3</v>
      </c>
      <c r="H1637">
        <v>0</v>
      </c>
      <c r="I1637">
        <v>0</v>
      </c>
      <c r="J1637">
        <v>3.6768E-3</v>
      </c>
      <c r="K1637">
        <v>0.98332620000000004</v>
      </c>
      <c r="L1637">
        <v>1.7101E-3</v>
      </c>
      <c r="M1637">
        <v>5.13E-4</v>
      </c>
      <c r="O1637" t="str">
        <f>Table_Index[[#This Row],[ID]]&amp;Table_Index[[#This Row],[year]]</f>
        <v>91962004</v>
      </c>
      <c r="P1637" t="str">
        <v>94542004</v>
      </c>
      <c r="Q1637" t="str">
        <f t="shared" si="100"/>
        <v>9454</v>
      </c>
      <c r="R1637" t="str">
        <f t="shared" si="101"/>
        <v>2004</v>
      </c>
      <c r="S1637">
        <f>SUMIFS(INDEX(Table_Index[],,MATCH(S$12,Table_Index[#Headers],0)),
Table_Index[ID],$Q1637,Table_Index[year],$R1637)/COUNTIFS(Table_Index[Quarter],"&lt;&gt;''",Table_Index[ID],$Q1637,Table_Index[year],$R1637)</f>
        <v>0.25164857499999999</v>
      </c>
      <c r="T1637">
        <f>SUMIFS(INDEX(Table_Index[],,MATCH(T$12,Table_Index[#Headers],0)),
Table_Index[ID],$Q1637,Table_Index[year],$R1637)/COUNTIFS(Table_Index[Quarter],"&lt;&gt;''",Table_Index[ID],$Q1637,Table_Index[year],$R1637)</f>
        <v>0.106510725</v>
      </c>
      <c r="U1637">
        <f>SUMIFS(INDEX(Table_Index[],,MATCH(U$12,Table_Index[#Headers],0)),
Table_Index[ID],$Q1637,Table_Index[year],$R1637)/COUNTIFS(Table_Index[Quarter],"&lt;&gt;''",Table_Index[ID],$Q1637,Table_Index[year],$R1637)</f>
        <v>0.12950295000000001</v>
      </c>
      <c r="V1637">
        <f>SUMIFS(INDEX(Table_Index[],,MATCH(V$12,Table_Index[#Headers],0)),
Table_Index[ID],$Q1637,Table_Index[year],$R1637)/COUNTIFS(Table_Index[Quarter],"&lt;&gt;''",Table_Index[ID],$Q1637,Table_Index[year],$R1637)</f>
        <v>0</v>
      </c>
      <c r="W1637">
        <f>SUMIFS(INDEX(Table_Index[],,MATCH(W$12,Table_Index[#Headers],0)),
Table_Index[ID],$Q1637,Table_Index[year],$R1637)/COUNTIFS(Table_Index[Quarter],"&lt;&gt;''",Table_Index[ID],$Q1637,Table_Index[year],$R1637)</f>
        <v>0</v>
      </c>
      <c r="X1637">
        <f>SUMIFS(INDEX(Table_Index[],,MATCH(X$12,Table_Index[#Headers],0)),
Table_Index[ID],$Q1637,Table_Index[year],$R1637)/COUNTIFS(Table_Index[Quarter],"&lt;&gt;''",Table_Index[ID],$Q1637,Table_Index[year],$R1637)</f>
        <v>8.4545899999999993E-2</v>
      </c>
      <c r="Y1637">
        <f>SUMIFS(INDEX(Table_Index[],,MATCH(Y$12,Table_Index[#Headers],0)),
Table_Index[ID],$Q1637,Table_Index[year],$R1637)/COUNTIFS(Table_Index[Quarter],"&lt;&gt;''",Table_Index[ID],$Q1637,Table_Index[year],$R1637)</f>
        <v>0</v>
      </c>
      <c r="Z1637">
        <f>SUMIFS(INDEX(Table_Index[],,MATCH(Z$12,Table_Index[#Headers],0)),
Table_Index[ID],$Q1637,Table_Index[year],$R1637)/COUNTIFS(Table_Index[Quarter],"&lt;&gt;''",Table_Index[ID],$Q1637,Table_Index[year],$R1637)</f>
        <v>0.21109385000000003</v>
      </c>
      <c r="AA1637">
        <f>SUMIFS(INDEX(Table_Index[],,MATCH(AA$12,Table_Index[#Headers],0)),
Table_Index[ID],$Q1637,Table_Index[year],$R1637)/COUNTIFS(Table_Index[Quarter],"&lt;&gt;''",Table_Index[ID],$Q1637,Table_Index[year],$R1637)</f>
        <v>0.12156012499999999</v>
      </c>
      <c r="AB1637">
        <f>SUMIFS(INDEX(Table_Index[],,MATCH(AB$12,Table_Index[#Headers],0)),
Table_Index[ID],$Q1637,Table_Index[year],$R1637)/COUNTIFS(Table_Index[Quarter],"&lt;&gt;''",Table_Index[ID],$Q1637,Table_Index[year],$R1637)</f>
        <v>8.6823650000000002E-2</v>
      </c>
      <c r="AC1637" s="24">
        <f t="shared" si="102"/>
        <v>0.99168577499999999</v>
      </c>
      <c r="AD1637">
        <f>COUNTIFS(Table_Index[Quarter],"&lt;&gt;''",Table_Index[ID],$Q1637,Table_Index[year],$R1637)</f>
        <v>4</v>
      </c>
      <c r="AE1637" s="34">
        <f t="shared" si="103"/>
        <v>0.83453361319777064</v>
      </c>
    </row>
    <row r="1638" spans="1:31" x14ac:dyDescent="0.3">
      <c r="A1638">
        <v>9196</v>
      </c>
      <c r="B1638">
        <v>2004</v>
      </c>
      <c r="C1638">
        <v>3</v>
      </c>
      <c r="D1638">
        <v>5.4117999999999996E-3</v>
      </c>
      <c r="E1638">
        <v>5.6470600000000003E-2</v>
      </c>
      <c r="F1638">
        <v>9.8823499999999995E-2</v>
      </c>
      <c r="G1638">
        <v>0.13552939999999999</v>
      </c>
      <c r="H1638">
        <v>7.0587999999999996E-3</v>
      </c>
      <c r="I1638">
        <v>0.50823529999999995</v>
      </c>
      <c r="J1638">
        <v>4.2352899999999999E-2</v>
      </c>
      <c r="K1638">
        <v>3.2470600000000002E-2</v>
      </c>
      <c r="L1638">
        <v>0.1101176</v>
      </c>
      <c r="M1638">
        <v>3.5293999999999998E-3</v>
      </c>
      <c r="O1638" t="str">
        <f>Table_Index[[#This Row],[ID]]&amp;Table_Index[[#This Row],[year]]</f>
        <v>91962004</v>
      </c>
      <c r="P1638" t="str">
        <v>94552003</v>
      </c>
      <c r="Q1638" t="str">
        <f t="shared" si="100"/>
        <v>9455</v>
      </c>
      <c r="R1638" t="str">
        <f t="shared" si="101"/>
        <v>2003</v>
      </c>
      <c r="S1638">
        <f>SUMIFS(INDEX(Table_Index[],,MATCH(S$12,Table_Index[#Headers],0)),
Table_Index[ID],$Q1638,Table_Index[year],$R1638)/COUNTIFS(Table_Index[Quarter],"&lt;&gt;''",Table_Index[ID],$Q1638,Table_Index[year],$R1638)</f>
        <v>5.5184500000000004E-2</v>
      </c>
      <c r="T1638">
        <f>SUMIFS(INDEX(Table_Index[],,MATCH(T$12,Table_Index[#Headers],0)),
Table_Index[ID],$Q1638,Table_Index[year],$R1638)/COUNTIFS(Table_Index[Quarter],"&lt;&gt;''",Table_Index[ID],$Q1638,Table_Index[year],$R1638)</f>
        <v>6.6447499999999993E-2</v>
      </c>
      <c r="U1638">
        <f>SUMIFS(INDEX(Table_Index[],,MATCH(U$12,Table_Index[#Headers],0)),
Table_Index[ID],$Q1638,Table_Index[year],$R1638)/COUNTIFS(Table_Index[Quarter],"&lt;&gt;''",Table_Index[ID],$Q1638,Table_Index[year],$R1638)</f>
        <v>0.20705655000000001</v>
      </c>
      <c r="V1638">
        <f>SUMIFS(INDEX(Table_Index[],,MATCH(V$12,Table_Index[#Headers],0)),
Table_Index[ID],$Q1638,Table_Index[year],$R1638)/COUNTIFS(Table_Index[Quarter],"&lt;&gt;''",Table_Index[ID],$Q1638,Table_Index[year],$R1638)</f>
        <v>9.5882874999999992E-2</v>
      </c>
      <c r="W1638">
        <f>SUMIFS(INDEX(Table_Index[],,MATCH(W$12,Table_Index[#Headers],0)),
Table_Index[ID],$Q1638,Table_Index[year],$R1638)/COUNTIFS(Table_Index[Quarter],"&lt;&gt;''",Table_Index[ID],$Q1638,Table_Index[year],$R1638)</f>
        <v>4.9606249999999998E-3</v>
      </c>
      <c r="X1638">
        <f>SUMIFS(INDEX(Table_Index[],,MATCH(X$12,Table_Index[#Headers],0)),
Table_Index[ID],$Q1638,Table_Index[year],$R1638)/COUNTIFS(Table_Index[Quarter],"&lt;&gt;''",Table_Index[ID],$Q1638,Table_Index[year],$R1638)</f>
        <v>0.116734225</v>
      </c>
      <c r="Y1638">
        <f>SUMIFS(INDEX(Table_Index[],,MATCH(Y$12,Table_Index[#Headers],0)),
Table_Index[ID],$Q1638,Table_Index[year],$R1638)/COUNTIFS(Table_Index[Quarter],"&lt;&gt;''",Table_Index[ID],$Q1638,Table_Index[year],$R1638)</f>
        <v>0</v>
      </c>
      <c r="Z1638">
        <f>SUMIFS(INDEX(Table_Index[],,MATCH(Z$12,Table_Index[#Headers],0)),
Table_Index[ID],$Q1638,Table_Index[year],$R1638)/COUNTIFS(Table_Index[Quarter],"&lt;&gt;''",Table_Index[ID],$Q1638,Table_Index[year],$R1638)</f>
        <v>0.34752227500000005</v>
      </c>
      <c r="AA1638">
        <f>SUMIFS(INDEX(Table_Index[],,MATCH(AA$12,Table_Index[#Headers],0)),
Table_Index[ID],$Q1638,Table_Index[year],$R1638)/COUNTIFS(Table_Index[Quarter],"&lt;&gt;''",Table_Index[ID],$Q1638,Table_Index[year],$R1638)</f>
        <v>0.10188505</v>
      </c>
      <c r="AB1638">
        <f>SUMIFS(INDEX(Table_Index[],,MATCH(AB$12,Table_Index[#Headers],0)),
Table_Index[ID],$Q1638,Table_Index[year],$R1638)/COUNTIFS(Table_Index[Quarter],"&lt;&gt;''",Table_Index[ID],$Q1638,Table_Index[year],$R1638)</f>
        <v>4.3264749999999998E-3</v>
      </c>
      <c r="AC1638" s="24">
        <f t="shared" si="102"/>
        <v>1.000000075</v>
      </c>
      <c r="AD1638">
        <f>COUNTIFS(Table_Index[Quarter],"&lt;&gt;''",Table_Index[ID],$Q1638,Table_Index[year],$R1638)</f>
        <v>4</v>
      </c>
      <c r="AE1638" s="34">
        <f t="shared" si="103"/>
        <v>0.79565095957998688</v>
      </c>
    </row>
    <row r="1639" spans="1:31" x14ac:dyDescent="0.3">
      <c r="A1639">
        <v>9196</v>
      </c>
      <c r="B1639">
        <v>2004</v>
      </c>
      <c r="C1639">
        <v>4</v>
      </c>
      <c r="D1639">
        <v>3.07903E-2</v>
      </c>
      <c r="E1639">
        <v>0.22921659999999999</v>
      </c>
      <c r="F1639">
        <v>6.8422899999999995E-2</v>
      </c>
      <c r="G1639">
        <v>0.1026343</v>
      </c>
      <c r="H1639">
        <v>6.8422899999999995E-2</v>
      </c>
      <c r="I1639">
        <v>0.15395139999999999</v>
      </c>
      <c r="J1639">
        <v>6.7738599999999996E-2</v>
      </c>
      <c r="K1639">
        <v>0.19500509999999999</v>
      </c>
      <c r="L1639">
        <v>7.5265100000000001E-2</v>
      </c>
      <c r="M1639">
        <v>8.5529000000000004E-3</v>
      </c>
      <c r="O1639" t="str">
        <f>Table_Index[[#This Row],[ID]]&amp;Table_Index[[#This Row],[year]]</f>
        <v>91962004</v>
      </c>
      <c r="P1639" t="str">
        <v>94552004</v>
      </c>
      <c r="Q1639" t="str">
        <f t="shared" si="100"/>
        <v>9455</v>
      </c>
      <c r="R1639" t="str">
        <f t="shared" si="101"/>
        <v>2004</v>
      </c>
      <c r="S1639">
        <f>SUMIFS(INDEX(Table_Index[],,MATCH(S$12,Table_Index[#Headers],0)),
Table_Index[ID],$Q1639,Table_Index[year],$R1639)/COUNTIFS(Table_Index[Quarter],"&lt;&gt;''",Table_Index[ID],$Q1639,Table_Index[year],$R1639)</f>
        <v>0.46232465</v>
      </c>
      <c r="T1639">
        <f>SUMIFS(INDEX(Table_Index[],,MATCH(T$12,Table_Index[#Headers],0)),
Table_Index[ID],$Q1639,Table_Index[year],$R1639)/COUNTIFS(Table_Index[Quarter],"&lt;&gt;''",Table_Index[ID],$Q1639,Table_Index[year],$R1639)</f>
        <v>7.0898774999999997E-2</v>
      </c>
      <c r="U1639">
        <f>SUMIFS(INDEX(Table_Index[],,MATCH(U$12,Table_Index[#Headers],0)),
Table_Index[ID],$Q1639,Table_Index[year],$R1639)/COUNTIFS(Table_Index[Quarter],"&lt;&gt;''",Table_Index[ID],$Q1639,Table_Index[year],$R1639)</f>
        <v>0.20184540000000001</v>
      </c>
      <c r="V1639">
        <f>SUMIFS(INDEX(Table_Index[],,MATCH(V$12,Table_Index[#Headers],0)),
Table_Index[ID],$Q1639,Table_Index[year],$R1639)/COUNTIFS(Table_Index[Quarter],"&lt;&gt;''",Table_Index[ID],$Q1639,Table_Index[year],$R1639)</f>
        <v>0</v>
      </c>
      <c r="W1639">
        <f>SUMIFS(INDEX(Table_Index[],,MATCH(W$12,Table_Index[#Headers],0)),
Table_Index[ID],$Q1639,Table_Index[year],$R1639)/COUNTIFS(Table_Index[Quarter],"&lt;&gt;''",Table_Index[ID],$Q1639,Table_Index[year],$R1639)</f>
        <v>0</v>
      </c>
      <c r="X1639">
        <f>SUMIFS(INDEX(Table_Index[],,MATCH(X$12,Table_Index[#Headers],0)),
Table_Index[ID],$Q1639,Table_Index[year],$R1639)/COUNTIFS(Table_Index[Quarter],"&lt;&gt;''",Table_Index[ID],$Q1639,Table_Index[year],$R1639)</f>
        <v>0</v>
      </c>
      <c r="Y1639">
        <f>SUMIFS(INDEX(Table_Index[],,MATCH(Y$12,Table_Index[#Headers],0)),
Table_Index[ID],$Q1639,Table_Index[year],$R1639)/COUNTIFS(Table_Index[Quarter],"&lt;&gt;''",Table_Index[ID],$Q1639,Table_Index[year],$R1639)</f>
        <v>0</v>
      </c>
      <c r="Z1639">
        <f>SUMIFS(INDEX(Table_Index[],,MATCH(Z$12,Table_Index[#Headers],0)),
Table_Index[ID],$Q1639,Table_Index[year],$R1639)/COUNTIFS(Table_Index[Quarter],"&lt;&gt;''",Table_Index[ID],$Q1639,Table_Index[year],$R1639)</f>
        <v>4.9448400000000003E-2</v>
      </c>
      <c r="AA1639">
        <f>SUMIFS(INDEX(Table_Index[],,MATCH(AA$12,Table_Index[#Headers],0)),
Table_Index[ID],$Q1639,Table_Index[year],$R1639)/COUNTIFS(Table_Index[Quarter],"&lt;&gt;''",Table_Index[ID],$Q1639,Table_Index[year],$R1639)</f>
        <v>0.15791617499999999</v>
      </c>
      <c r="AB1639">
        <f>SUMIFS(INDEX(Table_Index[],,MATCH(AB$12,Table_Index[#Headers],0)),
Table_Index[ID],$Q1639,Table_Index[year],$R1639)/COUNTIFS(Table_Index[Quarter],"&lt;&gt;''",Table_Index[ID],$Q1639,Table_Index[year],$R1639)</f>
        <v>4.6963675000000003E-2</v>
      </c>
      <c r="AC1639" s="24">
        <f t="shared" si="102"/>
        <v>0.98939707499999985</v>
      </c>
      <c r="AD1639">
        <f>COUNTIFS(Table_Index[Quarter],"&lt;&gt;''",Table_Index[ID],$Q1639,Table_Index[year],$R1639)</f>
        <v>4</v>
      </c>
      <c r="AE1639" s="34">
        <f t="shared" si="103"/>
        <v>0.71089946684602068</v>
      </c>
    </row>
    <row r="1640" spans="1:31" x14ac:dyDescent="0.3">
      <c r="A1640">
        <v>9197</v>
      </c>
      <c r="B1640">
        <v>2003</v>
      </c>
      <c r="C1640">
        <v>1</v>
      </c>
      <c r="D1640">
        <v>0.14436959999999999</v>
      </c>
      <c r="E1640">
        <v>2.6949000000000001E-2</v>
      </c>
      <c r="F1640">
        <v>3.8498600000000001E-2</v>
      </c>
      <c r="G1640">
        <v>0</v>
      </c>
      <c r="H1640">
        <v>0</v>
      </c>
      <c r="I1640">
        <v>0.48123199999999999</v>
      </c>
      <c r="J1640">
        <v>0.1116458</v>
      </c>
      <c r="K1640">
        <v>3.8498600000000001E-2</v>
      </c>
      <c r="L1640">
        <v>0.1539942</v>
      </c>
      <c r="M1640">
        <v>4.8123000000000003E-3</v>
      </c>
      <c r="O1640" t="str">
        <f>Table_Index[[#This Row],[ID]]&amp;Table_Index[[#This Row],[year]]</f>
        <v>91972003</v>
      </c>
      <c r="P1640" t="str">
        <v>94562003</v>
      </c>
      <c r="Q1640" t="str">
        <f t="shared" si="100"/>
        <v>9456</v>
      </c>
      <c r="R1640" t="str">
        <f t="shared" si="101"/>
        <v>2003</v>
      </c>
      <c r="S1640">
        <f>SUMIFS(INDEX(Table_Index[],,MATCH(S$12,Table_Index[#Headers],0)),
Table_Index[ID],$Q1640,Table_Index[year],$R1640)/COUNTIFS(Table_Index[Quarter],"&lt;&gt;''",Table_Index[ID],$Q1640,Table_Index[year],$R1640)</f>
        <v>5.4793950000000001E-2</v>
      </c>
      <c r="T1640">
        <f>SUMIFS(INDEX(Table_Index[],,MATCH(T$12,Table_Index[#Headers],0)),
Table_Index[ID],$Q1640,Table_Index[year],$R1640)/COUNTIFS(Table_Index[Quarter],"&lt;&gt;''",Table_Index[ID],$Q1640,Table_Index[year],$R1640)</f>
        <v>7.53688E-2</v>
      </c>
      <c r="U1640">
        <f>SUMIFS(INDEX(Table_Index[],,MATCH(U$12,Table_Index[#Headers],0)),
Table_Index[ID],$Q1640,Table_Index[year],$R1640)/COUNTIFS(Table_Index[Quarter],"&lt;&gt;''",Table_Index[ID],$Q1640,Table_Index[year],$R1640)</f>
        <v>0.218806425</v>
      </c>
      <c r="V1640">
        <f>SUMIFS(INDEX(Table_Index[],,MATCH(V$12,Table_Index[#Headers],0)),
Table_Index[ID],$Q1640,Table_Index[year],$R1640)/COUNTIFS(Table_Index[Quarter],"&lt;&gt;''",Table_Index[ID],$Q1640,Table_Index[year],$R1640)</f>
        <v>3.9805300000000002E-2</v>
      </c>
      <c r="W1640">
        <f>SUMIFS(INDEX(Table_Index[],,MATCH(W$12,Table_Index[#Headers],0)),
Table_Index[ID],$Q1640,Table_Index[year],$R1640)/COUNTIFS(Table_Index[Quarter],"&lt;&gt;''",Table_Index[ID],$Q1640,Table_Index[year],$R1640)</f>
        <v>2.3203425E-2</v>
      </c>
      <c r="X1640">
        <f>SUMIFS(INDEX(Table_Index[],,MATCH(X$12,Table_Index[#Headers],0)),
Table_Index[ID],$Q1640,Table_Index[year],$R1640)/COUNTIFS(Table_Index[Quarter],"&lt;&gt;''",Table_Index[ID],$Q1640,Table_Index[year],$R1640)</f>
        <v>0.116575575</v>
      </c>
      <c r="Y1640">
        <f>SUMIFS(INDEX(Table_Index[],,MATCH(Y$12,Table_Index[#Headers],0)),
Table_Index[ID],$Q1640,Table_Index[year],$R1640)/COUNTIFS(Table_Index[Quarter],"&lt;&gt;''",Table_Index[ID],$Q1640,Table_Index[year],$R1640)</f>
        <v>2.6178E-2</v>
      </c>
      <c r="Z1640">
        <f>SUMIFS(INDEX(Table_Index[],,MATCH(Z$12,Table_Index[#Headers],0)),
Table_Index[ID],$Q1640,Table_Index[year],$R1640)/COUNTIFS(Table_Index[Quarter],"&lt;&gt;''",Table_Index[ID],$Q1640,Table_Index[year],$R1640)</f>
        <v>0.35625875000000001</v>
      </c>
      <c r="AA1640">
        <f>SUMIFS(INDEX(Table_Index[],,MATCH(AA$12,Table_Index[#Headers],0)),
Table_Index[ID],$Q1640,Table_Index[year],$R1640)/COUNTIFS(Table_Index[Quarter],"&lt;&gt;''",Table_Index[ID],$Q1640,Table_Index[year],$R1640)</f>
        <v>7.73287E-2</v>
      </c>
      <c r="AB1640">
        <f>SUMIFS(INDEX(Table_Index[],,MATCH(AB$12,Table_Index[#Headers],0)),
Table_Index[ID],$Q1640,Table_Index[year],$R1640)/COUNTIFS(Table_Index[Quarter],"&lt;&gt;''",Table_Index[ID],$Q1640,Table_Index[year],$R1640)</f>
        <v>1.1680949999999999E-2</v>
      </c>
      <c r="AC1640" s="24">
        <f t="shared" si="102"/>
        <v>0.9999998750000002</v>
      </c>
      <c r="AD1640">
        <f>COUNTIFS(Table_Index[Quarter],"&lt;&gt;''",Table_Index[ID],$Q1640,Table_Index[year],$R1640)</f>
        <v>4</v>
      </c>
      <c r="AE1640" s="34">
        <f t="shared" si="103"/>
        <v>0.79400643281012062</v>
      </c>
    </row>
    <row r="1641" spans="1:31" x14ac:dyDescent="0.3">
      <c r="A1641">
        <v>9197</v>
      </c>
      <c r="B1641">
        <v>2003</v>
      </c>
      <c r="C1641">
        <v>2</v>
      </c>
      <c r="D1641">
        <v>0.1343635</v>
      </c>
      <c r="E1641">
        <v>4.7645800000000002E-2</v>
      </c>
      <c r="F1641">
        <v>4.1431099999999998E-2</v>
      </c>
      <c r="G1641">
        <v>0.17452870000000001</v>
      </c>
      <c r="H1641">
        <v>1.12274E-2</v>
      </c>
      <c r="I1641">
        <v>0.33455649999999998</v>
      </c>
      <c r="J1641">
        <v>0.1328857</v>
      </c>
      <c r="K1641">
        <v>1.2947200000000001E-2</v>
      </c>
      <c r="L1641">
        <v>8.5451700000000005E-2</v>
      </c>
      <c r="M1641">
        <v>2.49623E-2</v>
      </c>
      <c r="O1641" t="str">
        <f>Table_Index[[#This Row],[ID]]&amp;Table_Index[[#This Row],[year]]</f>
        <v>91972003</v>
      </c>
      <c r="P1641" t="str">
        <v>94562004</v>
      </c>
      <c r="Q1641" t="str">
        <f t="shared" si="100"/>
        <v>9456</v>
      </c>
      <c r="R1641" t="str">
        <f t="shared" si="101"/>
        <v>2004</v>
      </c>
      <c r="S1641">
        <f>SUMIFS(INDEX(Table_Index[],,MATCH(S$12,Table_Index[#Headers],0)),
Table_Index[ID],$Q1641,Table_Index[year],$R1641)/COUNTIFS(Table_Index[Quarter],"&lt;&gt;''",Table_Index[ID],$Q1641,Table_Index[year],$R1641)</f>
        <v>0.45164902500000004</v>
      </c>
      <c r="T1641">
        <f>SUMIFS(INDEX(Table_Index[],,MATCH(T$12,Table_Index[#Headers],0)),
Table_Index[ID],$Q1641,Table_Index[year],$R1641)/COUNTIFS(Table_Index[Quarter],"&lt;&gt;''",Table_Index[ID],$Q1641,Table_Index[year],$R1641)</f>
        <v>0.145993175</v>
      </c>
      <c r="U1641">
        <f>SUMIFS(INDEX(Table_Index[],,MATCH(U$12,Table_Index[#Headers],0)),
Table_Index[ID],$Q1641,Table_Index[year],$R1641)/COUNTIFS(Table_Index[Quarter],"&lt;&gt;''",Table_Index[ID],$Q1641,Table_Index[year],$R1641)</f>
        <v>8.2896625000000002E-2</v>
      </c>
      <c r="V1641">
        <f>SUMIFS(INDEX(Table_Index[],,MATCH(V$12,Table_Index[#Headers],0)),
Table_Index[ID],$Q1641,Table_Index[year],$R1641)/COUNTIFS(Table_Index[Quarter],"&lt;&gt;''",Table_Index[ID],$Q1641,Table_Index[year],$R1641)</f>
        <v>0</v>
      </c>
      <c r="W1641">
        <f>SUMIFS(INDEX(Table_Index[],,MATCH(W$12,Table_Index[#Headers],0)),
Table_Index[ID],$Q1641,Table_Index[year],$R1641)/COUNTIFS(Table_Index[Quarter],"&lt;&gt;''",Table_Index[ID],$Q1641,Table_Index[year],$R1641)</f>
        <v>0</v>
      </c>
      <c r="X1641">
        <f>SUMIFS(INDEX(Table_Index[],,MATCH(X$12,Table_Index[#Headers],0)),
Table_Index[ID],$Q1641,Table_Index[year],$R1641)/COUNTIFS(Table_Index[Quarter],"&lt;&gt;''",Table_Index[ID],$Q1641,Table_Index[year],$R1641)</f>
        <v>0</v>
      </c>
      <c r="Y1641">
        <f>SUMIFS(INDEX(Table_Index[],,MATCH(Y$12,Table_Index[#Headers],0)),
Table_Index[ID],$Q1641,Table_Index[year],$R1641)/COUNTIFS(Table_Index[Quarter],"&lt;&gt;''",Table_Index[ID],$Q1641,Table_Index[year],$R1641)</f>
        <v>0</v>
      </c>
      <c r="Z1641">
        <f>SUMIFS(INDEX(Table_Index[],,MATCH(Z$12,Table_Index[#Headers],0)),
Table_Index[ID],$Q1641,Table_Index[year],$R1641)/COUNTIFS(Table_Index[Quarter],"&lt;&gt;''",Table_Index[ID],$Q1641,Table_Index[year],$R1641)</f>
        <v>2.9006575E-2</v>
      </c>
      <c r="AA1641">
        <f>SUMIFS(INDEX(Table_Index[],,MATCH(AA$12,Table_Index[#Headers],0)),
Table_Index[ID],$Q1641,Table_Index[year],$R1641)/COUNTIFS(Table_Index[Quarter],"&lt;&gt;''",Table_Index[ID],$Q1641,Table_Index[year],$R1641)</f>
        <v>0.224414</v>
      </c>
      <c r="AB1641">
        <f>SUMIFS(INDEX(Table_Index[],,MATCH(AB$12,Table_Index[#Headers],0)),
Table_Index[ID],$Q1641,Table_Index[year],$R1641)/COUNTIFS(Table_Index[Quarter],"&lt;&gt;''",Table_Index[ID],$Q1641,Table_Index[year],$R1641)</f>
        <v>4.4485175000000002E-2</v>
      </c>
      <c r="AC1641" s="24">
        <f t="shared" si="102"/>
        <v>0.97844457500000004</v>
      </c>
      <c r="AD1641">
        <f>COUNTIFS(Table_Index[Quarter],"&lt;&gt;''",Table_Index[ID],$Q1641,Table_Index[year],$R1641)</f>
        <v>4</v>
      </c>
      <c r="AE1641" s="34">
        <f t="shared" si="103"/>
        <v>0.71464534504956689</v>
      </c>
    </row>
    <row r="1642" spans="1:31" x14ac:dyDescent="0.3">
      <c r="A1642">
        <v>9197</v>
      </c>
      <c r="B1642">
        <v>2003</v>
      </c>
      <c r="C1642">
        <v>3</v>
      </c>
      <c r="D1642">
        <v>4.6269499999999998E-2</v>
      </c>
      <c r="E1642">
        <v>8.6754999999999992E-3</v>
      </c>
      <c r="F1642">
        <v>1.9086200000000001E-2</v>
      </c>
      <c r="G1642">
        <v>0.202677</v>
      </c>
      <c r="H1642">
        <v>0</v>
      </c>
      <c r="I1642">
        <v>5.89936E-2</v>
      </c>
      <c r="J1642">
        <v>3.6437200000000003E-2</v>
      </c>
      <c r="K1642">
        <v>8.6754999999999992E-3</v>
      </c>
      <c r="L1642">
        <v>0.61571509999999996</v>
      </c>
      <c r="M1642">
        <v>3.4702000000000001E-3</v>
      </c>
      <c r="O1642" t="str">
        <f>Table_Index[[#This Row],[ID]]&amp;Table_Index[[#This Row],[year]]</f>
        <v>91972003</v>
      </c>
      <c r="P1642" t="str">
        <v>94572003</v>
      </c>
      <c r="Q1642" t="str">
        <f t="shared" si="100"/>
        <v>9457</v>
      </c>
      <c r="R1642" t="str">
        <f t="shared" si="101"/>
        <v>2003</v>
      </c>
      <c r="S1642">
        <f>SUMIFS(INDEX(Table_Index[],,MATCH(S$12,Table_Index[#Headers],0)),
Table_Index[ID],$Q1642,Table_Index[year],$R1642)/COUNTIFS(Table_Index[Quarter],"&lt;&gt;''",Table_Index[ID],$Q1642,Table_Index[year],$R1642)</f>
        <v>8.9068100000000011E-2</v>
      </c>
      <c r="T1642">
        <f>SUMIFS(INDEX(Table_Index[],,MATCH(T$12,Table_Index[#Headers],0)),
Table_Index[ID],$Q1642,Table_Index[year],$R1642)/COUNTIFS(Table_Index[Quarter],"&lt;&gt;''",Table_Index[ID],$Q1642,Table_Index[year],$R1642)</f>
        <v>5.4204374999999999E-2</v>
      </c>
      <c r="U1642">
        <f>SUMIFS(INDEX(Table_Index[],,MATCH(U$12,Table_Index[#Headers],0)),
Table_Index[ID],$Q1642,Table_Index[year],$R1642)/COUNTIFS(Table_Index[Quarter],"&lt;&gt;''",Table_Index[ID],$Q1642,Table_Index[year],$R1642)</f>
        <v>0.28660580000000002</v>
      </c>
      <c r="V1642">
        <f>SUMIFS(INDEX(Table_Index[],,MATCH(V$12,Table_Index[#Headers],0)),
Table_Index[ID],$Q1642,Table_Index[year],$R1642)/COUNTIFS(Table_Index[Quarter],"&lt;&gt;''",Table_Index[ID],$Q1642,Table_Index[year],$R1642)</f>
        <v>0.1211556</v>
      </c>
      <c r="W1642">
        <f>SUMIFS(INDEX(Table_Index[],,MATCH(W$12,Table_Index[#Headers],0)),
Table_Index[ID],$Q1642,Table_Index[year],$R1642)/COUNTIFS(Table_Index[Quarter],"&lt;&gt;''",Table_Index[ID],$Q1642,Table_Index[year],$R1642)</f>
        <v>1.1553674999999999E-2</v>
      </c>
      <c r="X1642">
        <f>SUMIFS(INDEX(Table_Index[],,MATCH(X$12,Table_Index[#Headers],0)),
Table_Index[ID],$Q1642,Table_Index[year],$R1642)/COUNTIFS(Table_Index[Quarter],"&lt;&gt;''",Table_Index[ID],$Q1642,Table_Index[year],$R1642)</f>
        <v>8.2212250000000001E-2</v>
      </c>
      <c r="Y1642">
        <f>SUMIFS(INDEX(Table_Index[],,MATCH(Y$12,Table_Index[#Headers],0)),
Table_Index[ID],$Q1642,Table_Index[year],$R1642)/COUNTIFS(Table_Index[Quarter],"&lt;&gt;''",Table_Index[ID],$Q1642,Table_Index[year],$R1642)</f>
        <v>2.9895249999999998E-3</v>
      </c>
      <c r="Z1642">
        <f>SUMIFS(INDEX(Table_Index[],,MATCH(Z$12,Table_Index[#Headers],0)),
Table_Index[ID],$Q1642,Table_Index[year],$R1642)/COUNTIFS(Table_Index[Quarter],"&lt;&gt;''",Table_Index[ID],$Q1642,Table_Index[year],$R1642)</f>
        <v>0.13480732500000001</v>
      </c>
      <c r="AA1642">
        <f>SUMIFS(INDEX(Table_Index[],,MATCH(AA$12,Table_Index[#Headers],0)),
Table_Index[ID],$Q1642,Table_Index[year],$R1642)/COUNTIFS(Table_Index[Quarter],"&lt;&gt;''",Table_Index[ID],$Q1642,Table_Index[year],$R1642)</f>
        <v>0.2067532</v>
      </c>
      <c r="AB1642">
        <f>SUMIFS(INDEX(Table_Index[],,MATCH(AB$12,Table_Index[#Headers],0)),
Table_Index[ID],$Q1642,Table_Index[year],$R1642)/COUNTIFS(Table_Index[Quarter],"&lt;&gt;''",Table_Index[ID],$Q1642,Table_Index[year],$R1642)</f>
        <v>1.0650125E-2</v>
      </c>
      <c r="AC1642" s="24">
        <f t="shared" si="102"/>
        <v>0.99999997500000004</v>
      </c>
      <c r="AD1642">
        <f>COUNTIFS(Table_Index[Quarter],"&lt;&gt;''",Table_Index[ID],$Q1642,Table_Index[year],$R1642)</f>
        <v>4</v>
      </c>
      <c r="AE1642" s="34">
        <f t="shared" si="103"/>
        <v>0.82437259082604442</v>
      </c>
    </row>
    <row r="1643" spans="1:31" x14ac:dyDescent="0.3">
      <c r="A1643">
        <v>9197</v>
      </c>
      <c r="B1643">
        <v>2003</v>
      </c>
      <c r="C1643">
        <v>4</v>
      </c>
      <c r="D1643">
        <v>1.5955400000000002E-2</v>
      </c>
      <c r="E1643">
        <v>1.0276199999999999E-2</v>
      </c>
      <c r="F1643">
        <v>7.1487E-3</v>
      </c>
      <c r="G1643">
        <v>3.3955999999999999E-3</v>
      </c>
      <c r="H1643">
        <v>0</v>
      </c>
      <c r="I1643">
        <v>3.7977299999999999E-2</v>
      </c>
      <c r="J1643">
        <v>1.19145E-2</v>
      </c>
      <c r="K1643">
        <v>2.6808000000000001E-3</v>
      </c>
      <c r="L1643">
        <v>1.3850599999999999E-2</v>
      </c>
      <c r="M1643">
        <v>0.89680090000000001</v>
      </c>
      <c r="O1643" t="str">
        <f>Table_Index[[#This Row],[ID]]&amp;Table_Index[[#This Row],[year]]</f>
        <v>91972003</v>
      </c>
      <c r="P1643" t="str">
        <v>94572004</v>
      </c>
      <c r="Q1643" t="str">
        <f t="shared" si="100"/>
        <v>9457</v>
      </c>
      <c r="R1643" t="str">
        <f t="shared" si="101"/>
        <v>2004</v>
      </c>
      <c r="S1643">
        <f>SUMIFS(INDEX(Table_Index[],,MATCH(S$12,Table_Index[#Headers],0)),
Table_Index[ID],$Q1643,Table_Index[year],$R1643)/COUNTIFS(Table_Index[Quarter],"&lt;&gt;''",Table_Index[ID],$Q1643,Table_Index[year],$R1643)</f>
        <v>0.47475362500000001</v>
      </c>
      <c r="T1643">
        <f>SUMIFS(INDEX(Table_Index[],,MATCH(T$12,Table_Index[#Headers],0)),
Table_Index[ID],$Q1643,Table_Index[year],$R1643)/COUNTIFS(Table_Index[Quarter],"&lt;&gt;''",Table_Index[ID],$Q1643,Table_Index[year],$R1643)</f>
        <v>0.111921175</v>
      </c>
      <c r="U1643">
        <f>SUMIFS(INDEX(Table_Index[],,MATCH(U$12,Table_Index[#Headers],0)),
Table_Index[ID],$Q1643,Table_Index[year],$R1643)/COUNTIFS(Table_Index[Quarter],"&lt;&gt;''",Table_Index[ID],$Q1643,Table_Index[year],$R1643)</f>
        <v>0.17677625000000002</v>
      </c>
      <c r="V1643">
        <f>SUMIFS(INDEX(Table_Index[],,MATCH(V$12,Table_Index[#Headers],0)),
Table_Index[ID],$Q1643,Table_Index[year],$R1643)/COUNTIFS(Table_Index[Quarter],"&lt;&gt;''",Table_Index[ID],$Q1643,Table_Index[year],$R1643)</f>
        <v>4.0385724999999997E-2</v>
      </c>
      <c r="W1643">
        <f>SUMIFS(INDEX(Table_Index[],,MATCH(W$12,Table_Index[#Headers],0)),
Table_Index[ID],$Q1643,Table_Index[year],$R1643)/COUNTIFS(Table_Index[Quarter],"&lt;&gt;''",Table_Index[ID],$Q1643,Table_Index[year],$R1643)</f>
        <v>0</v>
      </c>
      <c r="X1643">
        <f>SUMIFS(INDEX(Table_Index[],,MATCH(X$12,Table_Index[#Headers],0)),
Table_Index[ID],$Q1643,Table_Index[year],$R1643)/COUNTIFS(Table_Index[Quarter],"&lt;&gt;''",Table_Index[ID],$Q1643,Table_Index[year],$R1643)</f>
        <v>0</v>
      </c>
      <c r="Y1643">
        <f>SUMIFS(INDEX(Table_Index[],,MATCH(Y$12,Table_Index[#Headers],0)),
Table_Index[ID],$Q1643,Table_Index[year],$R1643)/COUNTIFS(Table_Index[Quarter],"&lt;&gt;''",Table_Index[ID],$Q1643,Table_Index[year],$R1643)</f>
        <v>0</v>
      </c>
      <c r="Z1643">
        <f>SUMIFS(INDEX(Table_Index[],,MATCH(Z$12,Table_Index[#Headers],0)),
Table_Index[ID],$Q1643,Table_Index[year],$R1643)/COUNTIFS(Table_Index[Quarter],"&lt;&gt;''",Table_Index[ID],$Q1643,Table_Index[year],$R1643)</f>
        <v>8.5970425000000003E-2</v>
      </c>
      <c r="AA1643">
        <f>SUMIFS(INDEX(Table_Index[],,MATCH(AA$12,Table_Index[#Headers],0)),
Table_Index[ID],$Q1643,Table_Index[year],$R1643)/COUNTIFS(Table_Index[Quarter],"&lt;&gt;''",Table_Index[ID],$Q1643,Table_Index[year],$R1643)</f>
        <v>6.6958299999999998E-2</v>
      </c>
      <c r="AB1643">
        <f>SUMIFS(INDEX(Table_Index[],,MATCH(AB$12,Table_Index[#Headers],0)),
Table_Index[ID],$Q1643,Table_Index[year],$R1643)/COUNTIFS(Table_Index[Quarter],"&lt;&gt;''",Table_Index[ID],$Q1643,Table_Index[year],$R1643)</f>
        <v>4.3234549999999997E-2</v>
      </c>
      <c r="AC1643" s="24">
        <f t="shared" si="102"/>
        <v>1.0000000500000001</v>
      </c>
      <c r="AD1643">
        <f>COUNTIFS(Table_Index[Quarter],"&lt;&gt;''",Table_Index[ID],$Q1643,Table_Index[year],$R1643)</f>
        <v>4</v>
      </c>
      <c r="AE1643" s="34">
        <f t="shared" si="103"/>
        <v>0.71545824256086743</v>
      </c>
    </row>
    <row r="1644" spans="1:31" x14ac:dyDescent="0.3">
      <c r="A1644">
        <v>9197</v>
      </c>
      <c r="B1644">
        <v>2004</v>
      </c>
      <c r="C1644">
        <v>1</v>
      </c>
      <c r="D1644">
        <v>6.7442100000000005E-2</v>
      </c>
      <c r="E1644">
        <v>2.50575E-2</v>
      </c>
      <c r="F1644">
        <v>6.6820099999999993E-2</v>
      </c>
      <c r="G1644">
        <v>0.20046030000000001</v>
      </c>
      <c r="H1644">
        <v>0</v>
      </c>
      <c r="I1644">
        <v>0.44685940000000002</v>
      </c>
      <c r="J1644">
        <v>6.8072999999999995E-2</v>
      </c>
      <c r="K1644">
        <v>3.3410000000000002E-2</v>
      </c>
      <c r="L1644">
        <v>7.5172600000000006E-2</v>
      </c>
      <c r="M1644">
        <v>1.6705000000000001E-2</v>
      </c>
      <c r="O1644" t="str">
        <f>Table_Index[[#This Row],[ID]]&amp;Table_Index[[#This Row],[year]]</f>
        <v>91972004</v>
      </c>
      <c r="P1644" t="str">
        <v>94582003</v>
      </c>
      <c r="Q1644" t="str">
        <f t="shared" si="100"/>
        <v>9458</v>
      </c>
      <c r="R1644" t="str">
        <f t="shared" si="101"/>
        <v>2003</v>
      </c>
      <c r="S1644">
        <f>SUMIFS(INDEX(Table_Index[],,MATCH(S$12,Table_Index[#Headers],0)),
Table_Index[ID],$Q1644,Table_Index[year],$R1644)/COUNTIFS(Table_Index[Quarter],"&lt;&gt;''",Table_Index[ID],$Q1644,Table_Index[year],$R1644)</f>
        <v>5.1003850000000003E-2</v>
      </c>
      <c r="T1644">
        <f>SUMIFS(INDEX(Table_Index[],,MATCH(T$12,Table_Index[#Headers],0)),
Table_Index[ID],$Q1644,Table_Index[year],$R1644)/COUNTIFS(Table_Index[Quarter],"&lt;&gt;''",Table_Index[ID],$Q1644,Table_Index[year],$R1644)</f>
        <v>5.9446325000000001E-2</v>
      </c>
      <c r="U1644">
        <f>SUMIFS(INDEX(Table_Index[],,MATCH(U$12,Table_Index[#Headers],0)),
Table_Index[ID],$Q1644,Table_Index[year],$R1644)/COUNTIFS(Table_Index[Quarter],"&lt;&gt;''",Table_Index[ID],$Q1644,Table_Index[year],$R1644)</f>
        <v>0.21403372500000001</v>
      </c>
      <c r="V1644">
        <f>SUMIFS(INDEX(Table_Index[],,MATCH(V$12,Table_Index[#Headers],0)),
Table_Index[ID],$Q1644,Table_Index[year],$R1644)/COUNTIFS(Table_Index[Quarter],"&lt;&gt;''",Table_Index[ID],$Q1644,Table_Index[year],$R1644)</f>
        <v>4.7646499999999994E-2</v>
      </c>
      <c r="W1644">
        <f>SUMIFS(INDEX(Table_Index[],,MATCH(W$12,Table_Index[#Headers],0)),
Table_Index[ID],$Q1644,Table_Index[year],$R1644)/COUNTIFS(Table_Index[Quarter],"&lt;&gt;''",Table_Index[ID],$Q1644,Table_Index[year],$R1644)</f>
        <v>1.5190750000000001E-2</v>
      </c>
      <c r="X1644">
        <f>SUMIFS(INDEX(Table_Index[],,MATCH(X$12,Table_Index[#Headers],0)),
Table_Index[ID],$Q1644,Table_Index[year],$R1644)/COUNTIFS(Table_Index[Quarter],"&lt;&gt;''",Table_Index[ID],$Q1644,Table_Index[year],$R1644)</f>
        <v>8.0235075000000003E-2</v>
      </c>
      <c r="Y1644">
        <f>SUMIFS(INDEX(Table_Index[],,MATCH(Y$12,Table_Index[#Headers],0)),
Table_Index[ID],$Q1644,Table_Index[year],$R1644)/COUNTIFS(Table_Index[Quarter],"&lt;&gt;''",Table_Index[ID],$Q1644,Table_Index[year],$R1644)</f>
        <v>1.5424175E-2</v>
      </c>
      <c r="Z1644">
        <f>SUMIFS(INDEX(Table_Index[],,MATCH(Z$12,Table_Index[#Headers],0)),
Table_Index[ID],$Q1644,Table_Index[year],$R1644)/COUNTIFS(Table_Index[Quarter],"&lt;&gt;''",Table_Index[ID],$Q1644,Table_Index[year],$R1644)</f>
        <v>0.36618620000000002</v>
      </c>
      <c r="AA1644">
        <f>SUMIFS(INDEX(Table_Index[],,MATCH(AA$12,Table_Index[#Headers],0)),
Table_Index[ID],$Q1644,Table_Index[year],$R1644)/COUNTIFS(Table_Index[Quarter],"&lt;&gt;''",Table_Index[ID],$Q1644,Table_Index[year],$R1644)</f>
        <v>0.14378572499999998</v>
      </c>
      <c r="AB1644">
        <f>SUMIFS(INDEX(Table_Index[],,MATCH(AB$12,Table_Index[#Headers],0)),
Table_Index[ID],$Q1644,Table_Index[year],$R1644)/COUNTIFS(Table_Index[Quarter],"&lt;&gt;''",Table_Index[ID],$Q1644,Table_Index[year],$R1644)</f>
        <v>7.0477000000000005E-3</v>
      </c>
      <c r="AC1644" s="24">
        <f t="shared" si="102"/>
        <v>1.0000000250000001</v>
      </c>
      <c r="AD1644">
        <f>COUNTIFS(Table_Index[Quarter],"&lt;&gt;''",Table_Index[ID],$Q1644,Table_Index[year],$R1644)</f>
        <v>4</v>
      </c>
      <c r="AE1644" s="34">
        <f t="shared" si="103"/>
        <v>0.78406144814979184</v>
      </c>
    </row>
    <row r="1645" spans="1:31" x14ac:dyDescent="0.3">
      <c r="A1645">
        <v>9197</v>
      </c>
      <c r="B1645">
        <v>2004</v>
      </c>
      <c r="C1645">
        <v>2</v>
      </c>
      <c r="D1645">
        <v>3.8706499999999998E-2</v>
      </c>
      <c r="E1645">
        <v>0</v>
      </c>
      <c r="F1645">
        <v>3.3564700000000003E-2</v>
      </c>
      <c r="G1645">
        <v>0.2282401</v>
      </c>
      <c r="H1645">
        <v>5.0347099999999999E-2</v>
      </c>
      <c r="I1645">
        <v>0.51018370000000002</v>
      </c>
      <c r="J1645">
        <v>6.5115500000000007E-2</v>
      </c>
      <c r="K1645">
        <v>1.6782399999999999E-2</v>
      </c>
      <c r="L1645">
        <v>4.02777E-2</v>
      </c>
      <c r="M1645">
        <v>1.6782399999999999E-2</v>
      </c>
      <c r="O1645" t="str">
        <f>Table_Index[[#This Row],[ID]]&amp;Table_Index[[#This Row],[year]]</f>
        <v>91972004</v>
      </c>
      <c r="P1645" t="str">
        <v>94582004</v>
      </c>
      <c r="Q1645" t="str">
        <f t="shared" si="100"/>
        <v>9458</v>
      </c>
      <c r="R1645" t="str">
        <f t="shared" si="101"/>
        <v>2004</v>
      </c>
      <c r="S1645">
        <f>SUMIFS(INDEX(Table_Index[],,MATCH(S$12,Table_Index[#Headers],0)),
Table_Index[ID],$Q1645,Table_Index[year],$R1645)/COUNTIFS(Table_Index[Quarter],"&lt;&gt;''",Table_Index[ID],$Q1645,Table_Index[year],$R1645)</f>
        <v>0.3049248</v>
      </c>
      <c r="T1645">
        <f>SUMIFS(INDEX(Table_Index[],,MATCH(T$12,Table_Index[#Headers],0)),
Table_Index[ID],$Q1645,Table_Index[year],$R1645)/COUNTIFS(Table_Index[Quarter],"&lt;&gt;''",Table_Index[ID],$Q1645,Table_Index[year],$R1645)</f>
        <v>6.7809350000000004E-2</v>
      </c>
      <c r="U1645">
        <f>SUMIFS(INDEX(Table_Index[],,MATCH(U$12,Table_Index[#Headers],0)),
Table_Index[ID],$Q1645,Table_Index[year],$R1645)/COUNTIFS(Table_Index[Quarter],"&lt;&gt;''",Table_Index[ID],$Q1645,Table_Index[year],$R1645)</f>
        <v>0.17603992499999999</v>
      </c>
      <c r="V1645">
        <f>SUMIFS(INDEX(Table_Index[],,MATCH(V$12,Table_Index[#Headers],0)),
Table_Index[ID],$Q1645,Table_Index[year],$R1645)/COUNTIFS(Table_Index[Quarter],"&lt;&gt;''",Table_Index[ID],$Q1645,Table_Index[year],$R1645)</f>
        <v>0</v>
      </c>
      <c r="W1645">
        <f>SUMIFS(INDEX(Table_Index[],,MATCH(W$12,Table_Index[#Headers],0)),
Table_Index[ID],$Q1645,Table_Index[year],$R1645)/COUNTIFS(Table_Index[Quarter],"&lt;&gt;''",Table_Index[ID],$Q1645,Table_Index[year],$R1645)</f>
        <v>0</v>
      </c>
      <c r="X1645">
        <f>SUMIFS(INDEX(Table_Index[],,MATCH(X$12,Table_Index[#Headers],0)),
Table_Index[ID],$Q1645,Table_Index[year],$R1645)/COUNTIFS(Table_Index[Quarter],"&lt;&gt;''",Table_Index[ID],$Q1645,Table_Index[year],$R1645)</f>
        <v>0</v>
      </c>
      <c r="Y1645">
        <f>SUMIFS(INDEX(Table_Index[],,MATCH(Y$12,Table_Index[#Headers],0)),
Table_Index[ID],$Q1645,Table_Index[year],$R1645)/COUNTIFS(Table_Index[Quarter],"&lt;&gt;''",Table_Index[ID],$Q1645,Table_Index[year],$R1645)</f>
        <v>0</v>
      </c>
      <c r="Z1645">
        <f>SUMIFS(INDEX(Table_Index[],,MATCH(Z$12,Table_Index[#Headers],0)),
Table_Index[ID],$Q1645,Table_Index[year],$R1645)/COUNTIFS(Table_Index[Quarter],"&lt;&gt;''",Table_Index[ID],$Q1645,Table_Index[year],$R1645)</f>
        <v>0.36143617500000003</v>
      </c>
      <c r="AA1645">
        <f>SUMIFS(INDEX(Table_Index[],,MATCH(AA$12,Table_Index[#Headers],0)),
Table_Index[ID],$Q1645,Table_Index[year],$R1645)/COUNTIFS(Table_Index[Quarter],"&lt;&gt;''",Table_Index[ID],$Q1645,Table_Index[year],$R1645)</f>
        <v>7.3605500000000004E-2</v>
      </c>
      <c r="AB1645">
        <f>SUMIFS(INDEX(Table_Index[],,MATCH(AB$12,Table_Index[#Headers],0)),
Table_Index[ID],$Q1645,Table_Index[year],$R1645)/COUNTIFS(Table_Index[Quarter],"&lt;&gt;''",Table_Index[ID],$Q1645,Table_Index[year],$R1645)</f>
        <v>1.6184199999999999E-2</v>
      </c>
      <c r="AC1645" s="24">
        <f t="shared" si="102"/>
        <v>0.99999994999999997</v>
      </c>
      <c r="AD1645">
        <f>COUNTIFS(Table_Index[Quarter],"&lt;&gt;''",Table_Index[ID],$Q1645,Table_Index[year],$R1645)</f>
        <v>4</v>
      </c>
      <c r="AE1645" s="34">
        <f t="shared" si="103"/>
        <v>0.73511689664501123</v>
      </c>
    </row>
    <row r="1646" spans="1:31" x14ac:dyDescent="0.3">
      <c r="A1646">
        <v>9197</v>
      </c>
      <c r="B1646">
        <v>2004</v>
      </c>
      <c r="C1646">
        <v>3</v>
      </c>
      <c r="D1646">
        <v>0.13836480000000001</v>
      </c>
      <c r="E1646">
        <v>2.8301900000000001E-2</v>
      </c>
      <c r="F1646">
        <v>3.1446500000000002E-2</v>
      </c>
      <c r="G1646">
        <v>0.19182389999999999</v>
      </c>
      <c r="H1646">
        <v>6.9182400000000005E-2</v>
      </c>
      <c r="I1646">
        <v>0.44025160000000002</v>
      </c>
      <c r="J1646">
        <v>4.7169799999999998E-2</v>
      </c>
      <c r="K1646">
        <v>1.88679E-2</v>
      </c>
      <c r="L1646">
        <v>2.5157200000000001E-2</v>
      </c>
      <c r="M1646">
        <v>9.4339999999999997E-3</v>
      </c>
      <c r="O1646" t="str">
        <f>Table_Index[[#This Row],[ID]]&amp;Table_Index[[#This Row],[year]]</f>
        <v>91972004</v>
      </c>
      <c r="P1646" t="str">
        <v>94592003</v>
      </c>
      <c r="Q1646" t="str">
        <f t="shared" si="100"/>
        <v>9459</v>
      </c>
      <c r="R1646" t="str">
        <f t="shared" si="101"/>
        <v>2003</v>
      </c>
      <c r="S1646">
        <f>SUMIFS(INDEX(Table_Index[],,MATCH(S$12,Table_Index[#Headers],0)),
Table_Index[ID],$Q1646,Table_Index[year],$R1646)/COUNTIFS(Table_Index[Quarter],"&lt;&gt;''",Table_Index[ID],$Q1646,Table_Index[year],$R1646)</f>
        <v>6.9714650000000003E-2</v>
      </c>
      <c r="T1646">
        <f>SUMIFS(INDEX(Table_Index[],,MATCH(T$12,Table_Index[#Headers],0)),
Table_Index[ID],$Q1646,Table_Index[year],$R1646)/COUNTIFS(Table_Index[Quarter],"&lt;&gt;''",Table_Index[ID],$Q1646,Table_Index[year],$R1646)</f>
        <v>9.5408975000000007E-2</v>
      </c>
      <c r="U1646">
        <f>SUMIFS(INDEX(Table_Index[],,MATCH(U$12,Table_Index[#Headers],0)),
Table_Index[ID],$Q1646,Table_Index[year],$R1646)/COUNTIFS(Table_Index[Quarter],"&lt;&gt;''",Table_Index[ID],$Q1646,Table_Index[year],$R1646)</f>
        <v>6.8084474999999992E-2</v>
      </c>
      <c r="V1646">
        <f>SUMIFS(INDEX(Table_Index[],,MATCH(V$12,Table_Index[#Headers],0)),
Table_Index[ID],$Q1646,Table_Index[year],$R1646)/COUNTIFS(Table_Index[Quarter],"&lt;&gt;''",Table_Index[ID],$Q1646,Table_Index[year],$R1646)</f>
        <v>5.5709250000000002E-2</v>
      </c>
      <c r="W1646">
        <f>SUMIFS(INDEX(Table_Index[],,MATCH(W$12,Table_Index[#Headers],0)),
Table_Index[ID],$Q1646,Table_Index[year],$R1646)/COUNTIFS(Table_Index[Quarter],"&lt;&gt;''",Table_Index[ID],$Q1646,Table_Index[year],$R1646)</f>
        <v>3.9163299999999998E-2</v>
      </c>
      <c r="X1646">
        <f>SUMIFS(INDEX(Table_Index[],,MATCH(X$12,Table_Index[#Headers],0)),
Table_Index[ID],$Q1646,Table_Index[year],$R1646)/COUNTIFS(Table_Index[Quarter],"&lt;&gt;''",Table_Index[ID],$Q1646,Table_Index[year],$R1646)</f>
        <v>0.17327235000000002</v>
      </c>
      <c r="Y1646">
        <f>SUMIFS(INDEX(Table_Index[],,MATCH(Y$12,Table_Index[#Headers],0)),
Table_Index[ID],$Q1646,Table_Index[year],$R1646)/COUNTIFS(Table_Index[Quarter],"&lt;&gt;''",Table_Index[ID],$Q1646,Table_Index[year],$R1646)</f>
        <v>1.3937075E-2</v>
      </c>
      <c r="Z1646">
        <f>SUMIFS(INDEX(Table_Index[],,MATCH(Z$12,Table_Index[#Headers],0)),
Table_Index[ID],$Q1646,Table_Index[year],$R1646)/COUNTIFS(Table_Index[Quarter],"&lt;&gt;''",Table_Index[ID],$Q1646,Table_Index[year],$R1646)</f>
        <v>0.32626509999999997</v>
      </c>
      <c r="AA1646">
        <f>SUMIFS(INDEX(Table_Index[],,MATCH(AA$12,Table_Index[#Headers],0)),
Table_Index[ID],$Q1646,Table_Index[year],$R1646)/COUNTIFS(Table_Index[Quarter],"&lt;&gt;''",Table_Index[ID],$Q1646,Table_Index[year],$R1646)</f>
        <v>0.15377727499999999</v>
      </c>
      <c r="AB1646">
        <f>SUMIFS(INDEX(Table_Index[],,MATCH(AB$12,Table_Index[#Headers],0)),
Table_Index[ID],$Q1646,Table_Index[year],$R1646)/COUNTIFS(Table_Index[Quarter],"&lt;&gt;''",Table_Index[ID],$Q1646,Table_Index[year],$R1646)</f>
        <v>4.6676E-3</v>
      </c>
      <c r="AC1646" s="24">
        <f t="shared" si="102"/>
        <v>1.0000000499999999</v>
      </c>
      <c r="AD1646">
        <f>COUNTIFS(Table_Index[Quarter],"&lt;&gt;''",Table_Index[ID],$Q1646,Table_Index[year],$R1646)</f>
        <v>4</v>
      </c>
      <c r="AE1646" s="34">
        <f t="shared" si="103"/>
        <v>0.81642851311807507</v>
      </c>
    </row>
    <row r="1647" spans="1:31" x14ac:dyDescent="0.3">
      <c r="A1647">
        <v>9197</v>
      </c>
      <c r="B1647">
        <v>2004</v>
      </c>
      <c r="C1647">
        <v>4</v>
      </c>
      <c r="D1647">
        <v>0.11943819999999999</v>
      </c>
      <c r="E1647">
        <v>3.0406099999999998E-2</v>
      </c>
      <c r="F1647">
        <v>3.0406099999999998E-2</v>
      </c>
      <c r="G1647">
        <v>9.4258999999999996E-2</v>
      </c>
      <c r="H1647">
        <v>0</v>
      </c>
      <c r="I1647">
        <v>0.46825450000000002</v>
      </c>
      <c r="J1647">
        <v>6.08123E-2</v>
      </c>
      <c r="K1647">
        <v>0.1064215</v>
      </c>
      <c r="L1647">
        <v>8.8177800000000001E-2</v>
      </c>
      <c r="M1647">
        <v>1.8243999999999999E-3</v>
      </c>
      <c r="O1647" t="str">
        <f>Table_Index[[#This Row],[ID]]&amp;Table_Index[[#This Row],[year]]</f>
        <v>91972004</v>
      </c>
      <c r="P1647" t="str">
        <v>94592004</v>
      </c>
      <c r="Q1647" t="str">
        <f t="shared" si="100"/>
        <v>9459</v>
      </c>
      <c r="R1647" t="str">
        <f t="shared" si="101"/>
        <v>2004</v>
      </c>
      <c r="S1647">
        <f>SUMIFS(INDEX(Table_Index[],,MATCH(S$12,Table_Index[#Headers],0)),
Table_Index[ID],$Q1647,Table_Index[year],$R1647)/COUNTIFS(Table_Index[Quarter],"&lt;&gt;''",Table_Index[ID],$Q1647,Table_Index[year],$R1647)</f>
        <v>0.67668925000000002</v>
      </c>
      <c r="T1647">
        <f>SUMIFS(INDEX(Table_Index[],,MATCH(T$12,Table_Index[#Headers],0)),
Table_Index[ID],$Q1647,Table_Index[year],$R1647)/COUNTIFS(Table_Index[Quarter],"&lt;&gt;''",Table_Index[ID],$Q1647,Table_Index[year],$R1647)</f>
        <v>8.817825E-2</v>
      </c>
      <c r="U1647">
        <f>SUMIFS(INDEX(Table_Index[],,MATCH(U$12,Table_Index[#Headers],0)),
Table_Index[ID],$Q1647,Table_Index[year],$R1647)/COUNTIFS(Table_Index[Quarter],"&lt;&gt;''",Table_Index[ID],$Q1647,Table_Index[year],$R1647)</f>
        <v>7.5327249999999998E-2</v>
      </c>
      <c r="V1647">
        <f>SUMIFS(INDEX(Table_Index[],,MATCH(V$12,Table_Index[#Headers],0)),
Table_Index[ID],$Q1647,Table_Index[year],$R1647)/COUNTIFS(Table_Index[Quarter],"&lt;&gt;''",Table_Index[ID],$Q1647,Table_Index[year],$R1647)</f>
        <v>0</v>
      </c>
      <c r="W1647">
        <f>SUMIFS(INDEX(Table_Index[],,MATCH(W$12,Table_Index[#Headers],0)),
Table_Index[ID],$Q1647,Table_Index[year],$R1647)/COUNTIFS(Table_Index[Quarter],"&lt;&gt;''",Table_Index[ID],$Q1647,Table_Index[year],$R1647)</f>
        <v>0</v>
      </c>
      <c r="X1647">
        <f>SUMIFS(INDEX(Table_Index[],,MATCH(X$12,Table_Index[#Headers],0)),
Table_Index[ID],$Q1647,Table_Index[year],$R1647)/COUNTIFS(Table_Index[Quarter],"&lt;&gt;''",Table_Index[ID],$Q1647,Table_Index[year],$R1647)</f>
        <v>0</v>
      </c>
      <c r="Y1647">
        <f>SUMIFS(INDEX(Table_Index[],,MATCH(Y$12,Table_Index[#Headers],0)),
Table_Index[ID],$Q1647,Table_Index[year],$R1647)/COUNTIFS(Table_Index[Quarter],"&lt;&gt;''",Table_Index[ID],$Q1647,Table_Index[year],$R1647)</f>
        <v>0</v>
      </c>
      <c r="Z1647">
        <f>SUMIFS(INDEX(Table_Index[],,MATCH(Z$12,Table_Index[#Headers],0)),
Table_Index[ID],$Q1647,Table_Index[year],$R1647)/COUNTIFS(Table_Index[Quarter],"&lt;&gt;''",Table_Index[ID],$Q1647,Table_Index[year],$R1647)</f>
        <v>5.5882349999999997E-2</v>
      </c>
      <c r="AA1647">
        <f>SUMIFS(INDEX(Table_Index[],,MATCH(AA$12,Table_Index[#Headers],0)),
Table_Index[ID],$Q1647,Table_Index[year],$R1647)/COUNTIFS(Table_Index[Quarter],"&lt;&gt;''",Table_Index[ID],$Q1647,Table_Index[year],$R1647)</f>
        <v>7.1848324999999991E-2</v>
      </c>
      <c r="AB1647">
        <f>SUMIFS(INDEX(Table_Index[],,MATCH(AB$12,Table_Index[#Headers],0)),
Table_Index[ID],$Q1647,Table_Index[year],$R1647)/COUNTIFS(Table_Index[Quarter],"&lt;&gt;''",Table_Index[ID],$Q1647,Table_Index[year],$R1647)</f>
        <v>3.2074525E-2</v>
      </c>
      <c r="AC1647" s="24">
        <f t="shared" si="102"/>
        <v>0.99999994999999997</v>
      </c>
      <c r="AD1647">
        <f>COUNTIFS(Table_Index[Quarter],"&lt;&gt;''",Table_Index[ID],$Q1647,Table_Index[year],$R1647)</f>
        <v>4</v>
      </c>
      <c r="AE1647" s="34">
        <f t="shared" si="103"/>
        <v>0.51932826656800857</v>
      </c>
    </row>
    <row r="1648" spans="1:31" x14ac:dyDescent="0.3">
      <c r="A1648">
        <v>9198</v>
      </c>
      <c r="B1648">
        <v>2003</v>
      </c>
      <c r="C1648">
        <v>1</v>
      </c>
      <c r="D1648">
        <v>6.0227099999999999E-2</v>
      </c>
      <c r="E1648">
        <v>0.10599980000000001</v>
      </c>
      <c r="F1648">
        <v>9.6363400000000002E-2</v>
      </c>
      <c r="G1648">
        <v>8.6727100000000001E-2</v>
      </c>
      <c r="H1648">
        <v>0</v>
      </c>
      <c r="I1648">
        <v>0.40954459999999998</v>
      </c>
      <c r="J1648">
        <v>0.1110474</v>
      </c>
      <c r="K1648">
        <v>4.8181700000000001E-2</v>
      </c>
      <c r="L1648">
        <v>7.7090699999999998E-2</v>
      </c>
      <c r="M1648">
        <v>4.8181999999999999E-3</v>
      </c>
      <c r="O1648" t="str">
        <f>Table_Index[[#This Row],[ID]]&amp;Table_Index[[#This Row],[year]]</f>
        <v>91982003</v>
      </c>
      <c r="P1648" t="str">
        <v>94602003</v>
      </c>
      <c r="Q1648" t="str">
        <f t="shared" si="100"/>
        <v>9460</v>
      </c>
      <c r="R1648" t="str">
        <f t="shared" si="101"/>
        <v>2003</v>
      </c>
      <c r="S1648">
        <f>SUMIFS(INDEX(Table_Index[],,MATCH(S$12,Table_Index[#Headers],0)),
Table_Index[ID],$Q1648,Table_Index[year],$R1648)/COUNTIFS(Table_Index[Quarter],"&lt;&gt;''",Table_Index[ID],$Q1648,Table_Index[year],$R1648)</f>
        <v>1.02854E-2</v>
      </c>
      <c r="T1648">
        <f>SUMIFS(INDEX(Table_Index[],,MATCH(T$12,Table_Index[#Headers],0)),
Table_Index[ID],$Q1648,Table_Index[year],$R1648)/COUNTIFS(Table_Index[Quarter],"&lt;&gt;''",Table_Index[ID],$Q1648,Table_Index[year],$R1648)</f>
        <v>7.7580774999999991E-2</v>
      </c>
      <c r="U1648">
        <f>SUMIFS(INDEX(Table_Index[],,MATCH(U$12,Table_Index[#Headers],0)),
Table_Index[ID],$Q1648,Table_Index[year],$R1648)/COUNTIFS(Table_Index[Quarter],"&lt;&gt;''",Table_Index[ID],$Q1648,Table_Index[year],$R1648)</f>
        <v>0.17811492499999998</v>
      </c>
      <c r="V1648">
        <f>SUMIFS(INDEX(Table_Index[],,MATCH(V$12,Table_Index[#Headers],0)),
Table_Index[ID],$Q1648,Table_Index[year],$R1648)/COUNTIFS(Table_Index[Quarter],"&lt;&gt;''",Table_Index[ID],$Q1648,Table_Index[year],$R1648)</f>
        <v>3.5663750000000001E-3</v>
      </c>
      <c r="W1648">
        <f>SUMIFS(INDEX(Table_Index[],,MATCH(W$12,Table_Index[#Headers],0)),
Table_Index[ID],$Q1648,Table_Index[year],$R1648)/COUNTIFS(Table_Index[Quarter],"&lt;&gt;''",Table_Index[ID],$Q1648,Table_Index[year],$R1648)</f>
        <v>1.225E-4</v>
      </c>
      <c r="X1648">
        <f>SUMIFS(INDEX(Table_Index[],,MATCH(X$12,Table_Index[#Headers],0)),
Table_Index[ID],$Q1648,Table_Index[year],$R1648)/COUNTIFS(Table_Index[Quarter],"&lt;&gt;''",Table_Index[ID],$Q1648,Table_Index[year],$R1648)</f>
        <v>0.17628499999999997</v>
      </c>
      <c r="Y1648">
        <f>SUMIFS(INDEX(Table_Index[],,MATCH(Y$12,Table_Index[#Headers],0)),
Table_Index[ID],$Q1648,Table_Index[year],$R1648)/COUNTIFS(Table_Index[Quarter],"&lt;&gt;''",Table_Index[ID],$Q1648,Table_Index[year],$R1648)</f>
        <v>1.2644000000000001E-2</v>
      </c>
      <c r="Z1648">
        <f>SUMIFS(INDEX(Table_Index[],,MATCH(Z$12,Table_Index[#Headers],0)),
Table_Index[ID],$Q1648,Table_Index[year],$R1648)/COUNTIFS(Table_Index[Quarter],"&lt;&gt;''",Table_Index[ID],$Q1648,Table_Index[year],$R1648)</f>
        <v>0.35853982500000003</v>
      </c>
      <c r="AA1648">
        <f>SUMIFS(INDEX(Table_Index[],,MATCH(AA$12,Table_Index[#Headers],0)),
Table_Index[ID],$Q1648,Table_Index[year],$R1648)/COUNTIFS(Table_Index[Quarter],"&lt;&gt;''",Table_Index[ID],$Q1648,Table_Index[year],$R1648)</f>
        <v>0.17040995</v>
      </c>
      <c r="AB1648">
        <f>SUMIFS(INDEX(Table_Index[],,MATCH(AB$12,Table_Index[#Headers],0)),
Table_Index[ID],$Q1648,Table_Index[year],$R1648)/COUNTIFS(Table_Index[Quarter],"&lt;&gt;''",Table_Index[ID],$Q1648,Table_Index[year],$R1648)</f>
        <v>1.2451200000000001E-2</v>
      </c>
      <c r="AC1648" s="24">
        <f t="shared" si="102"/>
        <v>0.99999994999999997</v>
      </c>
      <c r="AD1648">
        <f>COUNTIFS(Table_Index[Quarter],"&lt;&gt;''",Table_Index[ID],$Q1648,Table_Index[year],$R1648)</f>
        <v>4</v>
      </c>
      <c r="AE1648" s="34">
        <f t="shared" si="103"/>
        <v>0.77315611184012001</v>
      </c>
    </row>
    <row r="1649" spans="1:31" x14ac:dyDescent="0.3">
      <c r="A1649">
        <v>9198</v>
      </c>
      <c r="B1649">
        <v>2003</v>
      </c>
      <c r="C1649">
        <v>2</v>
      </c>
      <c r="D1649">
        <v>6.9737300000000002E-2</v>
      </c>
      <c r="E1649">
        <v>8.6474300000000004E-2</v>
      </c>
      <c r="F1649">
        <v>5.5789900000000003E-2</v>
      </c>
      <c r="G1649">
        <v>4.04476E-2</v>
      </c>
      <c r="H1649">
        <v>3.1381800000000001E-2</v>
      </c>
      <c r="I1649">
        <v>0.50210869999999996</v>
      </c>
      <c r="J1649">
        <v>4.2506599999999999E-2</v>
      </c>
      <c r="K1649">
        <v>0.16736960000000001</v>
      </c>
      <c r="L1649">
        <v>0</v>
      </c>
      <c r="M1649">
        <v>4.1841999999999999E-3</v>
      </c>
      <c r="O1649" t="str">
        <f>Table_Index[[#This Row],[ID]]&amp;Table_Index[[#This Row],[year]]</f>
        <v>91982003</v>
      </c>
      <c r="P1649" t="str">
        <v>94602004</v>
      </c>
      <c r="Q1649" t="str">
        <f t="shared" si="100"/>
        <v>9460</v>
      </c>
      <c r="R1649" t="str">
        <f t="shared" si="101"/>
        <v>2004</v>
      </c>
      <c r="S1649">
        <f>SUMIFS(INDEX(Table_Index[],,MATCH(S$12,Table_Index[#Headers],0)),
Table_Index[ID],$Q1649,Table_Index[year],$R1649)/COUNTIFS(Table_Index[Quarter],"&lt;&gt;''",Table_Index[ID],$Q1649,Table_Index[year],$R1649)</f>
        <v>0.287817875</v>
      </c>
      <c r="T1649">
        <f>SUMIFS(INDEX(Table_Index[],,MATCH(T$12,Table_Index[#Headers],0)),
Table_Index[ID],$Q1649,Table_Index[year],$R1649)/COUNTIFS(Table_Index[Quarter],"&lt;&gt;''",Table_Index[ID],$Q1649,Table_Index[year],$R1649)</f>
        <v>4.4807674999999998E-2</v>
      </c>
      <c r="U1649">
        <f>SUMIFS(INDEX(Table_Index[],,MATCH(U$12,Table_Index[#Headers],0)),
Table_Index[ID],$Q1649,Table_Index[year],$R1649)/COUNTIFS(Table_Index[Quarter],"&lt;&gt;''",Table_Index[ID],$Q1649,Table_Index[year],$R1649)</f>
        <v>0.19286692499999999</v>
      </c>
      <c r="V1649">
        <f>SUMIFS(INDEX(Table_Index[],,MATCH(V$12,Table_Index[#Headers],0)),
Table_Index[ID],$Q1649,Table_Index[year],$R1649)/COUNTIFS(Table_Index[Quarter],"&lt;&gt;''",Table_Index[ID],$Q1649,Table_Index[year],$R1649)</f>
        <v>0</v>
      </c>
      <c r="W1649">
        <f>SUMIFS(INDEX(Table_Index[],,MATCH(W$12,Table_Index[#Headers],0)),
Table_Index[ID],$Q1649,Table_Index[year],$R1649)/COUNTIFS(Table_Index[Quarter],"&lt;&gt;''",Table_Index[ID],$Q1649,Table_Index[year],$R1649)</f>
        <v>8.1521749999999994E-3</v>
      </c>
      <c r="X1649">
        <f>SUMIFS(INDEX(Table_Index[],,MATCH(X$12,Table_Index[#Headers],0)),
Table_Index[ID],$Q1649,Table_Index[year],$R1649)/COUNTIFS(Table_Index[Quarter],"&lt;&gt;''",Table_Index[ID],$Q1649,Table_Index[year],$R1649)</f>
        <v>0</v>
      </c>
      <c r="Y1649">
        <f>SUMIFS(INDEX(Table_Index[],,MATCH(Y$12,Table_Index[#Headers],0)),
Table_Index[ID],$Q1649,Table_Index[year],$R1649)/COUNTIFS(Table_Index[Quarter],"&lt;&gt;''",Table_Index[ID],$Q1649,Table_Index[year],$R1649)</f>
        <v>7.1537499999999997E-4</v>
      </c>
      <c r="Z1649">
        <f>SUMIFS(INDEX(Table_Index[],,MATCH(Z$12,Table_Index[#Headers],0)),
Table_Index[ID],$Q1649,Table_Index[year],$R1649)/COUNTIFS(Table_Index[Quarter],"&lt;&gt;''",Table_Index[ID],$Q1649,Table_Index[year],$R1649)</f>
        <v>0.22705334999999999</v>
      </c>
      <c r="AA1649">
        <f>SUMIFS(INDEX(Table_Index[],,MATCH(AA$12,Table_Index[#Headers],0)),
Table_Index[ID],$Q1649,Table_Index[year],$R1649)/COUNTIFS(Table_Index[Quarter],"&lt;&gt;''",Table_Index[ID],$Q1649,Table_Index[year],$R1649)</f>
        <v>0.16325524999999999</v>
      </c>
      <c r="AB1649">
        <f>SUMIFS(INDEX(Table_Index[],,MATCH(AB$12,Table_Index[#Headers],0)),
Table_Index[ID],$Q1649,Table_Index[year],$R1649)/COUNTIFS(Table_Index[Quarter],"&lt;&gt;''",Table_Index[ID],$Q1649,Table_Index[year],$R1649)</f>
        <v>7.5331374999999992E-2</v>
      </c>
      <c r="AC1649" s="24">
        <f t="shared" si="102"/>
        <v>0.99999999999999978</v>
      </c>
      <c r="AD1649">
        <f>COUNTIFS(Table_Index[Quarter],"&lt;&gt;''",Table_Index[ID],$Q1649,Table_Index[year],$R1649)</f>
        <v>4</v>
      </c>
      <c r="AE1649" s="34">
        <f t="shared" si="103"/>
        <v>0.79400820615582623</v>
      </c>
    </row>
    <row r="1650" spans="1:31" x14ac:dyDescent="0.3">
      <c r="A1650">
        <v>9198</v>
      </c>
      <c r="B1650">
        <v>2003</v>
      </c>
      <c r="C1650">
        <v>3</v>
      </c>
      <c r="D1650">
        <v>0.1091374</v>
      </c>
      <c r="E1650">
        <v>0.1144182</v>
      </c>
      <c r="F1650">
        <v>3.6965900000000003E-2</v>
      </c>
      <c r="G1650">
        <v>5.98495E-2</v>
      </c>
      <c r="H1650">
        <v>0</v>
      </c>
      <c r="I1650">
        <v>0</v>
      </c>
      <c r="J1650">
        <v>1.32021E-2</v>
      </c>
      <c r="K1650">
        <v>7.0411199999999993E-2</v>
      </c>
      <c r="L1650">
        <v>0.59381530000000005</v>
      </c>
      <c r="M1650">
        <v>2.2003999999999999E-3</v>
      </c>
      <c r="O1650" t="str">
        <f>Table_Index[[#This Row],[ID]]&amp;Table_Index[[#This Row],[year]]</f>
        <v>91982003</v>
      </c>
      <c r="P1650" t="str">
        <v>94612003</v>
      </c>
      <c r="Q1650" t="str">
        <f t="shared" si="100"/>
        <v>9461</v>
      </c>
      <c r="R1650" t="str">
        <f t="shared" si="101"/>
        <v>2003</v>
      </c>
      <c r="S1650">
        <f>SUMIFS(INDEX(Table_Index[],,MATCH(S$12,Table_Index[#Headers],0)),
Table_Index[ID],$Q1650,Table_Index[year],$R1650)/COUNTIFS(Table_Index[Quarter],"&lt;&gt;''",Table_Index[ID],$Q1650,Table_Index[year],$R1650)</f>
        <v>7.1042474999999994E-2</v>
      </c>
      <c r="T1650">
        <f>SUMIFS(INDEX(Table_Index[],,MATCH(T$12,Table_Index[#Headers],0)),
Table_Index[ID],$Q1650,Table_Index[year],$R1650)/COUNTIFS(Table_Index[Quarter],"&lt;&gt;''",Table_Index[ID],$Q1650,Table_Index[year],$R1650)</f>
        <v>7.7167550000000001E-2</v>
      </c>
      <c r="U1650">
        <f>SUMIFS(INDEX(Table_Index[],,MATCH(U$12,Table_Index[#Headers],0)),
Table_Index[ID],$Q1650,Table_Index[year],$R1650)/COUNTIFS(Table_Index[Quarter],"&lt;&gt;''",Table_Index[ID],$Q1650,Table_Index[year],$R1650)</f>
        <v>0.11673704999999999</v>
      </c>
      <c r="V1650">
        <f>SUMIFS(INDEX(Table_Index[],,MATCH(V$12,Table_Index[#Headers],0)),
Table_Index[ID],$Q1650,Table_Index[year],$R1650)/COUNTIFS(Table_Index[Quarter],"&lt;&gt;''",Table_Index[ID],$Q1650,Table_Index[year],$R1650)</f>
        <v>3.8352274999999998E-2</v>
      </c>
      <c r="W1650">
        <f>SUMIFS(INDEX(Table_Index[],,MATCH(W$12,Table_Index[#Headers],0)),
Table_Index[ID],$Q1650,Table_Index[year],$R1650)/COUNTIFS(Table_Index[Quarter],"&lt;&gt;''",Table_Index[ID],$Q1650,Table_Index[year],$R1650)</f>
        <v>3.3058825E-2</v>
      </c>
      <c r="X1650">
        <f>SUMIFS(INDEX(Table_Index[],,MATCH(X$12,Table_Index[#Headers],0)),
Table_Index[ID],$Q1650,Table_Index[year],$R1650)/COUNTIFS(Table_Index[Quarter],"&lt;&gt;''",Table_Index[ID],$Q1650,Table_Index[year],$R1650)</f>
        <v>5.1176599999999996E-2</v>
      </c>
      <c r="Y1650">
        <f>SUMIFS(INDEX(Table_Index[],,MATCH(Y$12,Table_Index[#Headers],0)),
Table_Index[ID],$Q1650,Table_Index[year],$R1650)/COUNTIFS(Table_Index[Quarter],"&lt;&gt;''",Table_Index[ID],$Q1650,Table_Index[year],$R1650)</f>
        <v>0</v>
      </c>
      <c r="Z1650">
        <f>SUMIFS(INDEX(Table_Index[],,MATCH(Z$12,Table_Index[#Headers],0)),
Table_Index[ID],$Q1650,Table_Index[year],$R1650)/COUNTIFS(Table_Index[Quarter],"&lt;&gt;''",Table_Index[ID],$Q1650,Table_Index[year],$R1650)</f>
        <v>0.44594277500000001</v>
      </c>
      <c r="AA1650">
        <f>SUMIFS(INDEX(Table_Index[],,MATCH(AA$12,Table_Index[#Headers],0)),
Table_Index[ID],$Q1650,Table_Index[year],$R1650)/COUNTIFS(Table_Index[Quarter],"&lt;&gt;''",Table_Index[ID],$Q1650,Table_Index[year],$R1650)</f>
        <v>0.1496198</v>
      </c>
      <c r="AB1650">
        <f>SUMIFS(INDEX(Table_Index[],,MATCH(AB$12,Table_Index[#Headers],0)),
Table_Index[ID],$Q1650,Table_Index[year],$R1650)/COUNTIFS(Table_Index[Quarter],"&lt;&gt;''",Table_Index[ID],$Q1650,Table_Index[year],$R1650)</f>
        <v>1.69027E-2</v>
      </c>
      <c r="AC1650" s="24">
        <f t="shared" si="102"/>
        <v>1.0000000499999999</v>
      </c>
      <c r="AD1650">
        <f>COUNTIFS(Table_Index[Quarter],"&lt;&gt;''",Table_Index[ID],$Q1650,Table_Index[year],$R1650)</f>
        <v>4</v>
      </c>
      <c r="AE1650" s="34">
        <f t="shared" si="103"/>
        <v>0.74865102544052253</v>
      </c>
    </row>
    <row r="1651" spans="1:31" x14ac:dyDescent="0.3">
      <c r="A1651">
        <v>9198</v>
      </c>
      <c r="B1651">
        <v>2003</v>
      </c>
      <c r="C1651">
        <v>4</v>
      </c>
      <c r="D1651">
        <v>0.13129099999999999</v>
      </c>
      <c r="E1651">
        <v>8.8621400000000003E-2</v>
      </c>
      <c r="F1651">
        <v>7.3851200000000006E-2</v>
      </c>
      <c r="G1651">
        <v>0</v>
      </c>
      <c r="H1651">
        <v>0.1394967</v>
      </c>
      <c r="I1651">
        <v>0.29540480000000002</v>
      </c>
      <c r="J1651">
        <v>0.1531729</v>
      </c>
      <c r="K1651">
        <v>0</v>
      </c>
      <c r="L1651">
        <v>0.106674</v>
      </c>
      <c r="M1651">
        <v>1.1488E-2</v>
      </c>
      <c r="O1651" t="str">
        <f>Table_Index[[#This Row],[ID]]&amp;Table_Index[[#This Row],[year]]</f>
        <v>91982003</v>
      </c>
      <c r="P1651" t="str">
        <v>94612004</v>
      </c>
      <c r="Q1651" t="str">
        <f t="shared" si="100"/>
        <v>9461</v>
      </c>
      <c r="R1651" t="str">
        <f t="shared" si="101"/>
        <v>2004</v>
      </c>
      <c r="S1651">
        <f>SUMIFS(INDEX(Table_Index[],,MATCH(S$12,Table_Index[#Headers],0)),
Table_Index[ID],$Q1651,Table_Index[year],$R1651)/COUNTIFS(Table_Index[Quarter],"&lt;&gt;''",Table_Index[ID],$Q1651,Table_Index[year],$R1651)</f>
        <v>0.1705546</v>
      </c>
      <c r="T1651">
        <f>SUMIFS(INDEX(Table_Index[],,MATCH(T$12,Table_Index[#Headers],0)),
Table_Index[ID],$Q1651,Table_Index[year],$R1651)/COUNTIFS(Table_Index[Quarter],"&lt;&gt;''",Table_Index[ID],$Q1651,Table_Index[year],$R1651)</f>
        <v>5.7575025000000002E-2</v>
      </c>
      <c r="U1651">
        <f>SUMIFS(INDEX(Table_Index[],,MATCH(U$12,Table_Index[#Headers],0)),
Table_Index[ID],$Q1651,Table_Index[year],$R1651)/COUNTIFS(Table_Index[Quarter],"&lt;&gt;''",Table_Index[ID],$Q1651,Table_Index[year],$R1651)</f>
        <v>0.10319275</v>
      </c>
      <c r="V1651">
        <f>SUMIFS(INDEX(Table_Index[],,MATCH(V$12,Table_Index[#Headers],0)),
Table_Index[ID],$Q1651,Table_Index[year],$R1651)/COUNTIFS(Table_Index[Quarter],"&lt;&gt;''",Table_Index[ID],$Q1651,Table_Index[year],$R1651)</f>
        <v>4.8307550000000005E-2</v>
      </c>
      <c r="W1651">
        <f>SUMIFS(INDEX(Table_Index[],,MATCH(W$12,Table_Index[#Headers],0)),
Table_Index[ID],$Q1651,Table_Index[year],$R1651)/COUNTIFS(Table_Index[Quarter],"&lt;&gt;''",Table_Index[ID],$Q1651,Table_Index[year],$R1651)</f>
        <v>2.1024475000000001E-2</v>
      </c>
      <c r="X1651">
        <f>SUMIFS(INDEX(Table_Index[],,MATCH(X$12,Table_Index[#Headers],0)),
Table_Index[ID],$Q1651,Table_Index[year],$R1651)/COUNTIFS(Table_Index[Quarter],"&lt;&gt;''",Table_Index[ID],$Q1651,Table_Index[year],$R1651)</f>
        <v>0.1195978</v>
      </c>
      <c r="Y1651">
        <f>SUMIFS(INDEX(Table_Index[],,MATCH(Y$12,Table_Index[#Headers],0)),
Table_Index[ID],$Q1651,Table_Index[year],$R1651)/COUNTIFS(Table_Index[Quarter],"&lt;&gt;''",Table_Index[ID],$Q1651,Table_Index[year],$R1651)</f>
        <v>7.1766925000000009E-2</v>
      </c>
      <c r="Z1651">
        <f>SUMIFS(INDEX(Table_Index[],,MATCH(Z$12,Table_Index[#Headers],0)),
Table_Index[ID],$Q1651,Table_Index[year],$R1651)/COUNTIFS(Table_Index[Quarter],"&lt;&gt;''",Table_Index[ID],$Q1651,Table_Index[year],$R1651)</f>
        <v>0.31497029999999998</v>
      </c>
      <c r="AA1651">
        <f>SUMIFS(INDEX(Table_Index[],,MATCH(AA$12,Table_Index[#Headers],0)),
Table_Index[ID],$Q1651,Table_Index[year],$R1651)/COUNTIFS(Table_Index[Quarter],"&lt;&gt;''",Table_Index[ID],$Q1651,Table_Index[year],$R1651)</f>
        <v>8.0038399999999996E-2</v>
      </c>
      <c r="AB1651">
        <f>SUMIFS(INDEX(Table_Index[],,MATCH(AB$12,Table_Index[#Headers],0)),
Table_Index[ID],$Q1651,Table_Index[year],$R1651)/COUNTIFS(Table_Index[Quarter],"&lt;&gt;''",Table_Index[ID],$Q1651,Table_Index[year],$R1651)</f>
        <v>1.29722E-2</v>
      </c>
      <c r="AC1651" s="24">
        <f t="shared" si="102"/>
        <v>1.0000000250000001</v>
      </c>
      <c r="AD1651">
        <f>COUNTIFS(Table_Index[Quarter],"&lt;&gt;''",Table_Index[ID],$Q1651,Table_Index[year],$R1651)</f>
        <v>4</v>
      </c>
      <c r="AE1651" s="34">
        <f t="shared" si="103"/>
        <v>0.82893701470821313</v>
      </c>
    </row>
    <row r="1652" spans="1:31" x14ac:dyDescent="0.3">
      <c r="A1652">
        <v>9198</v>
      </c>
      <c r="B1652">
        <v>2004</v>
      </c>
      <c r="C1652">
        <v>1</v>
      </c>
      <c r="D1652">
        <v>1.1066899999999999E-2</v>
      </c>
      <c r="E1652">
        <v>2.5362000000000002E-3</v>
      </c>
      <c r="F1652">
        <v>2.5361600000000002E-2</v>
      </c>
      <c r="G1652">
        <v>6.0867999999999998E-3</v>
      </c>
      <c r="H1652">
        <v>9.8064999999999992E-3</v>
      </c>
      <c r="I1652">
        <v>6.2727699999999997E-2</v>
      </c>
      <c r="J1652">
        <v>1.5217E-2</v>
      </c>
      <c r="K1652">
        <v>1.08209E-2</v>
      </c>
      <c r="L1652">
        <v>1.01446E-2</v>
      </c>
      <c r="M1652">
        <v>0.84623179999999998</v>
      </c>
      <c r="O1652" t="str">
        <f>Table_Index[[#This Row],[ID]]&amp;Table_Index[[#This Row],[year]]</f>
        <v>91982004</v>
      </c>
      <c r="P1652" t="str">
        <v>94612005</v>
      </c>
      <c r="Q1652" t="str">
        <f t="shared" si="100"/>
        <v>9461</v>
      </c>
      <c r="R1652" t="str">
        <f t="shared" si="101"/>
        <v>2005</v>
      </c>
      <c r="S1652">
        <f>SUMIFS(INDEX(Table_Index[],,MATCH(S$12,Table_Index[#Headers],0)),
Table_Index[ID],$Q1652,Table_Index[year],$R1652)/COUNTIFS(Table_Index[Quarter],"&lt;&gt;''",Table_Index[ID],$Q1652,Table_Index[year],$R1652)</f>
        <v>0.114333375</v>
      </c>
      <c r="T1652">
        <f>SUMIFS(INDEX(Table_Index[],,MATCH(T$12,Table_Index[#Headers],0)),
Table_Index[ID],$Q1652,Table_Index[year],$R1652)/COUNTIFS(Table_Index[Quarter],"&lt;&gt;''",Table_Index[ID],$Q1652,Table_Index[year],$R1652)</f>
        <v>7.7090549999999994E-2</v>
      </c>
      <c r="U1652">
        <f>SUMIFS(INDEX(Table_Index[],,MATCH(U$12,Table_Index[#Headers],0)),
Table_Index[ID],$Q1652,Table_Index[year],$R1652)/COUNTIFS(Table_Index[Quarter],"&lt;&gt;''",Table_Index[ID],$Q1652,Table_Index[year],$R1652)</f>
        <v>0.24212375000000003</v>
      </c>
      <c r="V1652">
        <f>SUMIFS(INDEX(Table_Index[],,MATCH(V$12,Table_Index[#Headers],0)),
Table_Index[ID],$Q1652,Table_Index[year],$R1652)/COUNTIFS(Table_Index[Quarter],"&lt;&gt;''",Table_Index[ID],$Q1652,Table_Index[year],$R1652)</f>
        <v>7.4113675000000004E-2</v>
      </c>
      <c r="W1652">
        <f>SUMIFS(INDEX(Table_Index[],,MATCH(W$12,Table_Index[#Headers],0)),
Table_Index[ID],$Q1652,Table_Index[year],$R1652)/COUNTIFS(Table_Index[Quarter],"&lt;&gt;''",Table_Index[ID],$Q1652,Table_Index[year],$R1652)</f>
        <v>0</v>
      </c>
      <c r="X1652">
        <f>SUMIFS(INDEX(Table_Index[],,MATCH(X$12,Table_Index[#Headers],0)),
Table_Index[ID],$Q1652,Table_Index[year],$R1652)/COUNTIFS(Table_Index[Quarter],"&lt;&gt;''",Table_Index[ID],$Q1652,Table_Index[year],$R1652)</f>
        <v>0.14021877500000002</v>
      </c>
      <c r="Y1652">
        <f>SUMIFS(INDEX(Table_Index[],,MATCH(Y$12,Table_Index[#Headers],0)),
Table_Index[ID],$Q1652,Table_Index[year],$R1652)/COUNTIFS(Table_Index[Quarter],"&lt;&gt;''",Table_Index[ID],$Q1652,Table_Index[year],$R1652)</f>
        <v>5.2675274999999994E-2</v>
      </c>
      <c r="Z1652">
        <f>SUMIFS(INDEX(Table_Index[],,MATCH(Z$12,Table_Index[#Headers],0)),
Table_Index[ID],$Q1652,Table_Index[year],$R1652)/COUNTIFS(Table_Index[Quarter],"&lt;&gt;''",Table_Index[ID],$Q1652,Table_Index[year],$R1652)</f>
        <v>8.7165199999999998E-2</v>
      </c>
      <c r="AA1652">
        <f>SUMIFS(INDEX(Table_Index[],,MATCH(AA$12,Table_Index[#Headers],0)),
Table_Index[ID],$Q1652,Table_Index[year],$R1652)/COUNTIFS(Table_Index[Quarter],"&lt;&gt;''",Table_Index[ID],$Q1652,Table_Index[year],$R1652)</f>
        <v>0.19502297499999999</v>
      </c>
      <c r="AB1652">
        <f>SUMIFS(INDEX(Table_Index[],,MATCH(AB$12,Table_Index[#Headers],0)),
Table_Index[ID],$Q1652,Table_Index[year],$R1652)/COUNTIFS(Table_Index[Quarter],"&lt;&gt;''",Table_Index[ID],$Q1652,Table_Index[year],$R1652)</f>
        <v>1.7256425000000002E-2</v>
      </c>
      <c r="AC1652" s="24">
        <f t="shared" si="102"/>
        <v>1</v>
      </c>
      <c r="AD1652">
        <f>COUNTIFS(Table_Index[Quarter],"&lt;&gt;''",Table_Index[ID],$Q1652,Table_Index[year],$R1652)</f>
        <v>4</v>
      </c>
      <c r="AE1652" s="34">
        <f t="shared" si="103"/>
        <v>0.8485026727942413</v>
      </c>
    </row>
    <row r="1653" spans="1:31" x14ac:dyDescent="0.3">
      <c r="A1653">
        <v>9198</v>
      </c>
      <c r="B1653">
        <v>2004</v>
      </c>
      <c r="C1653">
        <v>2</v>
      </c>
      <c r="D1653">
        <v>0.23311899999999999</v>
      </c>
      <c r="E1653">
        <v>0.10128620000000001</v>
      </c>
      <c r="F1653">
        <v>0.1205788</v>
      </c>
      <c r="G1653">
        <v>8.9228299999999997E-2</v>
      </c>
      <c r="H1653">
        <v>2.00965E-2</v>
      </c>
      <c r="I1653">
        <v>0.28536980000000001</v>
      </c>
      <c r="J1653">
        <v>0</v>
      </c>
      <c r="K1653">
        <v>4.18006E-2</v>
      </c>
      <c r="L1653">
        <v>0.1085209</v>
      </c>
      <c r="M1653">
        <v>0</v>
      </c>
      <c r="O1653" t="str">
        <f>Table_Index[[#This Row],[ID]]&amp;Table_Index[[#This Row],[year]]</f>
        <v>91982004</v>
      </c>
      <c r="P1653" t="str">
        <v>94612006</v>
      </c>
      <c r="Q1653" t="str">
        <f t="shared" si="100"/>
        <v>9461</v>
      </c>
      <c r="R1653" t="str">
        <f t="shared" si="101"/>
        <v>2006</v>
      </c>
      <c r="S1653">
        <f>SUMIFS(INDEX(Table_Index[],,MATCH(S$12,Table_Index[#Headers],0)),
Table_Index[ID],$Q1653,Table_Index[year],$R1653)/COUNTIFS(Table_Index[Quarter],"&lt;&gt;''",Table_Index[ID],$Q1653,Table_Index[year],$R1653)</f>
        <v>9.4299050000000009E-2</v>
      </c>
      <c r="T1653">
        <f>SUMIFS(INDEX(Table_Index[],,MATCH(T$12,Table_Index[#Headers],0)),
Table_Index[ID],$Q1653,Table_Index[year],$R1653)/COUNTIFS(Table_Index[Quarter],"&lt;&gt;''",Table_Index[ID],$Q1653,Table_Index[year],$R1653)</f>
        <v>7.1636850000000002E-2</v>
      </c>
      <c r="U1653">
        <f>SUMIFS(INDEX(Table_Index[],,MATCH(U$12,Table_Index[#Headers],0)),
Table_Index[ID],$Q1653,Table_Index[year],$R1653)/COUNTIFS(Table_Index[Quarter],"&lt;&gt;''",Table_Index[ID],$Q1653,Table_Index[year],$R1653)</f>
        <v>8.4408824999999993E-2</v>
      </c>
      <c r="V1653">
        <f>SUMIFS(INDEX(Table_Index[],,MATCH(V$12,Table_Index[#Headers],0)),
Table_Index[ID],$Q1653,Table_Index[year],$R1653)/COUNTIFS(Table_Index[Quarter],"&lt;&gt;''",Table_Index[ID],$Q1653,Table_Index[year],$R1653)</f>
        <v>7.0491700000000004E-2</v>
      </c>
      <c r="W1653">
        <f>SUMIFS(INDEX(Table_Index[],,MATCH(W$12,Table_Index[#Headers],0)),
Table_Index[ID],$Q1653,Table_Index[year],$R1653)/COUNTIFS(Table_Index[Quarter],"&lt;&gt;''",Table_Index[ID],$Q1653,Table_Index[year],$R1653)</f>
        <v>2.366375E-3</v>
      </c>
      <c r="X1653">
        <f>SUMIFS(INDEX(Table_Index[],,MATCH(X$12,Table_Index[#Headers],0)),
Table_Index[ID],$Q1653,Table_Index[year],$R1653)/COUNTIFS(Table_Index[Quarter],"&lt;&gt;''",Table_Index[ID],$Q1653,Table_Index[year],$R1653)</f>
        <v>0.27517904999999998</v>
      </c>
      <c r="Y1653">
        <f>SUMIFS(INDEX(Table_Index[],,MATCH(Y$12,Table_Index[#Headers],0)),
Table_Index[ID],$Q1653,Table_Index[year],$R1653)/COUNTIFS(Table_Index[Quarter],"&lt;&gt;''",Table_Index[ID],$Q1653,Table_Index[year],$R1653)</f>
        <v>0.10113949999999999</v>
      </c>
      <c r="Z1653">
        <f>SUMIFS(INDEX(Table_Index[],,MATCH(Z$12,Table_Index[#Headers],0)),
Table_Index[ID],$Q1653,Table_Index[year],$R1653)/COUNTIFS(Table_Index[Quarter],"&lt;&gt;''",Table_Index[ID],$Q1653,Table_Index[year],$R1653)</f>
        <v>0.11077287499999999</v>
      </c>
      <c r="AA1653">
        <f>SUMIFS(INDEX(Table_Index[],,MATCH(AA$12,Table_Index[#Headers],0)),
Table_Index[ID],$Q1653,Table_Index[year],$R1653)/COUNTIFS(Table_Index[Quarter],"&lt;&gt;''",Table_Index[ID],$Q1653,Table_Index[year],$R1653)</f>
        <v>0.17479162499999998</v>
      </c>
      <c r="AB1653">
        <f>SUMIFS(INDEX(Table_Index[],,MATCH(AB$12,Table_Index[#Headers],0)),
Table_Index[ID],$Q1653,Table_Index[year],$R1653)/COUNTIFS(Table_Index[Quarter],"&lt;&gt;''",Table_Index[ID],$Q1653,Table_Index[year],$R1653)</f>
        <v>1.49141E-2</v>
      </c>
      <c r="AC1653" s="24">
        <f t="shared" si="102"/>
        <v>0.99999994999999997</v>
      </c>
      <c r="AD1653">
        <f>COUNTIFS(Table_Index[Quarter],"&lt;&gt;''",Table_Index[ID],$Q1653,Table_Index[year],$R1653)</f>
        <v>4</v>
      </c>
      <c r="AE1653" s="34">
        <f t="shared" si="103"/>
        <v>0.84487844124989497</v>
      </c>
    </row>
    <row r="1654" spans="1:31" x14ac:dyDescent="0.3">
      <c r="A1654">
        <v>9198</v>
      </c>
      <c r="B1654">
        <v>2004</v>
      </c>
      <c r="C1654">
        <v>3</v>
      </c>
      <c r="D1654">
        <v>7.3607900000000004E-2</v>
      </c>
      <c r="E1654">
        <v>0.12267980000000001</v>
      </c>
      <c r="F1654">
        <v>6.4006800000000003E-2</v>
      </c>
      <c r="G1654">
        <v>4.2671199999999999E-2</v>
      </c>
      <c r="H1654">
        <v>1.21613E-2</v>
      </c>
      <c r="I1654">
        <v>0.106678</v>
      </c>
      <c r="J1654">
        <v>8.2142099999999996E-2</v>
      </c>
      <c r="K1654">
        <v>0</v>
      </c>
      <c r="L1654">
        <v>0.49071900000000002</v>
      </c>
      <c r="M1654">
        <v>5.3338999999999999E-3</v>
      </c>
      <c r="O1654" t="str">
        <f>Table_Index[[#This Row],[ID]]&amp;Table_Index[[#This Row],[year]]</f>
        <v>91982004</v>
      </c>
      <c r="P1654" t="str">
        <v>94612007</v>
      </c>
      <c r="Q1654" t="str">
        <f t="shared" si="100"/>
        <v>9461</v>
      </c>
      <c r="R1654" t="str">
        <f t="shared" si="101"/>
        <v>2007</v>
      </c>
      <c r="S1654">
        <f>SUMIFS(INDEX(Table_Index[],,MATCH(S$12,Table_Index[#Headers],0)),
Table_Index[ID],$Q1654,Table_Index[year],$R1654)/COUNTIFS(Table_Index[Quarter],"&lt;&gt;''",Table_Index[ID],$Q1654,Table_Index[year],$R1654)</f>
        <v>9.9094474999999987E-2</v>
      </c>
      <c r="T1654">
        <f>SUMIFS(INDEX(Table_Index[],,MATCH(T$12,Table_Index[#Headers],0)),
Table_Index[ID],$Q1654,Table_Index[year],$R1654)/COUNTIFS(Table_Index[Quarter],"&lt;&gt;''",Table_Index[ID],$Q1654,Table_Index[year],$R1654)</f>
        <v>0.22097367499999998</v>
      </c>
      <c r="U1654">
        <f>SUMIFS(INDEX(Table_Index[],,MATCH(U$12,Table_Index[#Headers],0)),
Table_Index[ID],$Q1654,Table_Index[year],$R1654)/COUNTIFS(Table_Index[Quarter],"&lt;&gt;''",Table_Index[ID],$Q1654,Table_Index[year],$R1654)</f>
        <v>0.106813725</v>
      </c>
      <c r="V1654">
        <f>SUMIFS(INDEX(Table_Index[],,MATCH(V$12,Table_Index[#Headers],0)),
Table_Index[ID],$Q1654,Table_Index[year],$R1654)/COUNTIFS(Table_Index[Quarter],"&lt;&gt;''",Table_Index[ID],$Q1654,Table_Index[year],$R1654)</f>
        <v>5.0915850000000006E-2</v>
      </c>
      <c r="W1654">
        <f>SUMIFS(INDEX(Table_Index[],,MATCH(W$12,Table_Index[#Headers],0)),
Table_Index[ID],$Q1654,Table_Index[year],$R1654)/COUNTIFS(Table_Index[Quarter],"&lt;&gt;''",Table_Index[ID],$Q1654,Table_Index[year],$R1654)</f>
        <v>1.0861600000000001E-2</v>
      </c>
      <c r="X1654">
        <f>SUMIFS(INDEX(Table_Index[],,MATCH(X$12,Table_Index[#Headers],0)),
Table_Index[ID],$Q1654,Table_Index[year],$R1654)/COUNTIFS(Table_Index[Quarter],"&lt;&gt;''",Table_Index[ID],$Q1654,Table_Index[year],$R1654)</f>
        <v>0.20623570000000002</v>
      </c>
      <c r="Y1654">
        <f>SUMIFS(INDEX(Table_Index[],,MATCH(Y$12,Table_Index[#Headers],0)),
Table_Index[ID],$Q1654,Table_Index[year],$R1654)/COUNTIFS(Table_Index[Quarter],"&lt;&gt;''",Table_Index[ID],$Q1654,Table_Index[year],$R1654)</f>
        <v>7.1572375000000008E-2</v>
      </c>
      <c r="Z1654">
        <f>SUMIFS(INDEX(Table_Index[],,MATCH(Z$12,Table_Index[#Headers],0)),
Table_Index[ID],$Q1654,Table_Index[year],$R1654)/COUNTIFS(Table_Index[Quarter],"&lt;&gt;''",Table_Index[ID],$Q1654,Table_Index[year],$R1654)</f>
        <v>5.3716E-2</v>
      </c>
      <c r="AA1654">
        <f>SUMIFS(INDEX(Table_Index[],,MATCH(AA$12,Table_Index[#Headers],0)),
Table_Index[ID],$Q1654,Table_Index[year],$R1654)/COUNTIFS(Table_Index[Quarter],"&lt;&gt;''",Table_Index[ID],$Q1654,Table_Index[year],$R1654)</f>
        <v>0.16551332499999999</v>
      </c>
      <c r="AB1654">
        <f>SUMIFS(INDEX(Table_Index[],,MATCH(AB$12,Table_Index[#Headers],0)),
Table_Index[ID],$Q1654,Table_Index[year],$R1654)/COUNTIFS(Table_Index[Quarter],"&lt;&gt;''",Table_Index[ID],$Q1654,Table_Index[year],$R1654)</f>
        <v>1.4303224999999999E-2</v>
      </c>
      <c r="AC1654" s="24">
        <f t="shared" si="102"/>
        <v>0.99999994999999997</v>
      </c>
      <c r="AD1654">
        <f>COUNTIFS(Table_Index[Quarter],"&lt;&gt;''",Table_Index[ID],$Q1654,Table_Index[year],$R1654)</f>
        <v>4</v>
      </c>
      <c r="AE1654" s="34">
        <f t="shared" si="103"/>
        <v>0.84909092952572374</v>
      </c>
    </row>
    <row r="1655" spans="1:31" x14ac:dyDescent="0.3">
      <c r="A1655">
        <v>9198</v>
      </c>
      <c r="B1655">
        <v>2004</v>
      </c>
      <c r="C1655">
        <v>4</v>
      </c>
      <c r="D1655">
        <v>6.34546E-2</v>
      </c>
      <c r="E1655">
        <v>8.9306499999999997E-2</v>
      </c>
      <c r="F1655">
        <v>7.5205499999999995E-2</v>
      </c>
      <c r="G1655">
        <v>0.1155501</v>
      </c>
      <c r="H1655">
        <v>0</v>
      </c>
      <c r="I1655">
        <v>0.42303069999999998</v>
      </c>
      <c r="J1655">
        <v>0.100274</v>
      </c>
      <c r="K1655">
        <v>0.1331763</v>
      </c>
      <c r="L1655">
        <v>0</v>
      </c>
      <c r="M1655" s="23">
        <v>2.3499999999999999E-6</v>
      </c>
      <c r="O1655" t="str">
        <f>Table_Index[[#This Row],[ID]]&amp;Table_Index[[#This Row],[year]]</f>
        <v>91982004</v>
      </c>
      <c r="P1655" t="str">
        <v>94612008</v>
      </c>
      <c r="Q1655" t="str">
        <f t="shared" si="100"/>
        <v>9461</v>
      </c>
      <c r="R1655" t="str">
        <f t="shared" si="101"/>
        <v>2008</v>
      </c>
      <c r="S1655">
        <f>SUMIFS(INDEX(Table_Index[],,MATCH(S$12,Table_Index[#Headers],0)),
Table_Index[ID],$Q1655,Table_Index[year],$R1655)/COUNTIFS(Table_Index[Quarter],"&lt;&gt;''",Table_Index[ID],$Q1655,Table_Index[year],$R1655)</f>
        <v>6.8279275E-2</v>
      </c>
      <c r="T1655">
        <f>SUMIFS(INDEX(Table_Index[],,MATCH(T$12,Table_Index[#Headers],0)),
Table_Index[ID],$Q1655,Table_Index[year],$R1655)/COUNTIFS(Table_Index[Quarter],"&lt;&gt;''",Table_Index[ID],$Q1655,Table_Index[year],$R1655)</f>
        <v>0.18060609999999999</v>
      </c>
      <c r="U1655">
        <f>SUMIFS(INDEX(Table_Index[],,MATCH(U$12,Table_Index[#Headers],0)),
Table_Index[ID],$Q1655,Table_Index[year],$R1655)/COUNTIFS(Table_Index[Quarter],"&lt;&gt;''",Table_Index[ID],$Q1655,Table_Index[year],$R1655)</f>
        <v>0.143186175</v>
      </c>
      <c r="V1655">
        <f>SUMIFS(INDEX(Table_Index[],,MATCH(V$12,Table_Index[#Headers],0)),
Table_Index[ID],$Q1655,Table_Index[year],$R1655)/COUNTIFS(Table_Index[Quarter],"&lt;&gt;''",Table_Index[ID],$Q1655,Table_Index[year],$R1655)</f>
        <v>7.8215074999999995E-2</v>
      </c>
      <c r="W1655">
        <f>SUMIFS(INDEX(Table_Index[],,MATCH(W$12,Table_Index[#Headers],0)),
Table_Index[ID],$Q1655,Table_Index[year],$R1655)/COUNTIFS(Table_Index[Quarter],"&lt;&gt;''",Table_Index[ID],$Q1655,Table_Index[year],$R1655)</f>
        <v>7.1045799999999992E-2</v>
      </c>
      <c r="X1655">
        <f>SUMIFS(INDEX(Table_Index[],,MATCH(X$12,Table_Index[#Headers],0)),
Table_Index[ID],$Q1655,Table_Index[year],$R1655)/COUNTIFS(Table_Index[Quarter],"&lt;&gt;''",Table_Index[ID],$Q1655,Table_Index[year],$R1655)</f>
        <v>6.4407350000000002E-2</v>
      </c>
      <c r="Y1655">
        <f>SUMIFS(INDEX(Table_Index[],,MATCH(Y$12,Table_Index[#Headers],0)),
Table_Index[ID],$Q1655,Table_Index[year],$R1655)/COUNTIFS(Table_Index[Quarter],"&lt;&gt;''",Table_Index[ID],$Q1655,Table_Index[year],$R1655)</f>
        <v>7.1212499999999998E-2</v>
      </c>
      <c r="Z1655">
        <f>SUMIFS(INDEX(Table_Index[],,MATCH(Z$12,Table_Index[#Headers],0)),
Table_Index[ID],$Q1655,Table_Index[year],$R1655)/COUNTIFS(Table_Index[Quarter],"&lt;&gt;''",Table_Index[ID],$Q1655,Table_Index[year],$R1655)</f>
        <v>0.14427679999999998</v>
      </c>
      <c r="AA1655">
        <f>SUMIFS(INDEX(Table_Index[],,MATCH(AA$12,Table_Index[#Headers],0)),
Table_Index[ID],$Q1655,Table_Index[year],$R1655)/COUNTIFS(Table_Index[Quarter],"&lt;&gt;''",Table_Index[ID],$Q1655,Table_Index[year],$R1655)</f>
        <v>0.15601884999999999</v>
      </c>
      <c r="AB1655">
        <f>SUMIFS(INDEX(Table_Index[],,MATCH(AB$12,Table_Index[#Headers],0)),
Table_Index[ID],$Q1655,Table_Index[year],$R1655)/COUNTIFS(Table_Index[Quarter],"&lt;&gt;''",Table_Index[ID],$Q1655,Table_Index[year],$R1655)</f>
        <v>2.2752075E-2</v>
      </c>
      <c r="AC1655" s="24">
        <f t="shared" si="102"/>
        <v>0.99999999999999989</v>
      </c>
      <c r="AD1655">
        <f>COUNTIFS(Table_Index[Quarter],"&lt;&gt;''",Table_Index[ID],$Q1655,Table_Index[year],$R1655)</f>
        <v>4</v>
      </c>
      <c r="AE1655" s="34">
        <f t="shared" si="103"/>
        <v>0.87615713250159755</v>
      </c>
    </row>
    <row r="1656" spans="1:31" x14ac:dyDescent="0.3">
      <c r="A1656">
        <v>9199</v>
      </c>
      <c r="B1656">
        <v>2003</v>
      </c>
      <c r="C1656">
        <v>1</v>
      </c>
      <c r="D1656">
        <v>0.262963</v>
      </c>
      <c r="E1656">
        <v>6.1111100000000002E-2</v>
      </c>
      <c r="F1656">
        <v>0.1481481</v>
      </c>
      <c r="G1656">
        <v>0</v>
      </c>
      <c r="H1656">
        <v>0</v>
      </c>
      <c r="I1656">
        <v>0.31481480000000001</v>
      </c>
      <c r="J1656">
        <v>0</v>
      </c>
      <c r="K1656">
        <v>0</v>
      </c>
      <c r="L1656">
        <v>0.18518519999999999</v>
      </c>
      <c r="M1656">
        <v>2.7777799999999998E-2</v>
      </c>
      <c r="O1656" t="str">
        <f>Table_Index[[#This Row],[ID]]&amp;Table_Index[[#This Row],[year]]</f>
        <v>91992003</v>
      </c>
      <c r="P1656" t="str">
        <v>94612009</v>
      </c>
      <c r="Q1656" t="str">
        <f t="shared" si="100"/>
        <v>9461</v>
      </c>
      <c r="R1656" t="str">
        <f t="shared" si="101"/>
        <v>2009</v>
      </c>
      <c r="S1656">
        <f>SUMIFS(INDEX(Table_Index[],,MATCH(S$12,Table_Index[#Headers],0)),
Table_Index[ID],$Q1656,Table_Index[year],$R1656)/COUNTIFS(Table_Index[Quarter],"&lt;&gt;''",Table_Index[ID],$Q1656,Table_Index[year],$R1656)</f>
        <v>3.4106749999999998E-2</v>
      </c>
      <c r="T1656">
        <f>SUMIFS(INDEX(Table_Index[],,MATCH(T$12,Table_Index[#Headers],0)),
Table_Index[ID],$Q1656,Table_Index[year],$R1656)/COUNTIFS(Table_Index[Quarter],"&lt;&gt;''",Table_Index[ID],$Q1656,Table_Index[year],$R1656)</f>
        <v>0.12365915000000001</v>
      </c>
      <c r="U1656">
        <f>SUMIFS(INDEX(Table_Index[],,MATCH(U$12,Table_Index[#Headers],0)),
Table_Index[ID],$Q1656,Table_Index[year],$R1656)/COUNTIFS(Table_Index[Quarter],"&lt;&gt;''",Table_Index[ID],$Q1656,Table_Index[year],$R1656)</f>
        <v>0.117151275</v>
      </c>
      <c r="V1656">
        <f>SUMIFS(INDEX(Table_Index[],,MATCH(V$12,Table_Index[#Headers],0)),
Table_Index[ID],$Q1656,Table_Index[year],$R1656)/COUNTIFS(Table_Index[Quarter],"&lt;&gt;''",Table_Index[ID],$Q1656,Table_Index[year],$R1656)</f>
        <v>0.12593935000000001</v>
      </c>
      <c r="W1656">
        <f>SUMIFS(INDEX(Table_Index[],,MATCH(W$12,Table_Index[#Headers],0)),
Table_Index[ID],$Q1656,Table_Index[year],$R1656)/COUNTIFS(Table_Index[Quarter],"&lt;&gt;''",Table_Index[ID],$Q1656,Table_Index[year],$R1656)</f>
        <v>2.8306399999999999E-2</v>
      </c>
      <c r="X1656">
        <f>SUMIFS(INDEX(Table_Index[],,MATCH(X$12,Table_Index[#Headers],0)),
Table_Index[ID],$Q1656,Table_Index[year],$R1656)/COUNTIFS(Table_Index[Quarter],"&lt;&gt;''",Table_Index[ID],$Q1656,Table_Index[year],$R1656)</f>
        <v>0.157107475</v>
      </c>
      <c r="Y1656">
        <f>SUMIFS(INDEX(Table_Index[],,MATCH(Y$12,Table_Index[#Headers],0)),
Table_Index[ID],$Q1656,Table_Index[year],$R1656)/COUNTIFS(Table_Index[Quarter],"&lt;&gt;''",Table_Index[ID],$Q1656,Table_Index[year],$R1656)</f>
        <v>8.5804749999999999E-2</v>
      </c>
      <c r="Z1656">
        <f>SUMIFS(INDEX(Table_Index[],,MATCH(Z$12,Table_Index[#Headers],0)),
Table_Index[ID],$Q1656,Table_Index[year],$R1656)/COUNTIFS(Table_Index[Quarter],"&lt;&gt;''",Table_Index[ID],$Q1656,Table_Index[year],$R1656)</f>
        <v>0.14058085000000001</v>
      </c>
      <c r="AA1656">
        <f>SUMIFS(INDEX(Table_Index[],,MATCH(AA$12,Table_Index[#Headers],0)),
Table_Index[ID],$Q1656,Table_Index[year],$R1656)/COUNTIFS(Table_Index[Quarter],"&lt;&gt;''",Table_Index[ID],$Q1656,Table_Index[year],$R1656)</f>
        <v>0.15272220000000003</v>
      </c>
      <c r="AB1656">
        <f>SUMIFS(INDEX(Table_Index[],,MATCH(AB$12,Table_Index[#Headers],0)),
Table_Index[ID],$Q1656,Table_Index[year],$R1656)/COUNTIFS(Table_Index[Quarter],"&lt;&gt;''",Table_Index[ID],$Q1656,Table_Index[year],$R1656)</f>
        <v>3.4621750000000007E-2</v>
      </c>
      <c r="AC1656" s="24">
        <f t="shared" si="102"/>
        <v>0.99999995000000008</v>
      </c>
      <c r="AD1656">
        <f>COUNTIFS(Table_Index[Quarter],"&lt;&gt;''",Table_Index[ID],$Q1656,Table_Index[year],$R1656)</f>
        <v>4</v>
      </c>
      <c r="AE1656" s="34">
        <f t="shared" si="103"/>
        <v>0.8768278256761437</v>
      </c>
    </row>
    <row r="1657" spans="1:31" x14ac:dyDescent="0.3">
      <c r="A1657">
        <v>9199</v>
      </c>
      <c r="B1657">
        <v>2003</v>
      </c>
      <c r="C1657">
        <v>2</v>
      </c>
      <c r="D1657">
        <v>0.13089819999999999</v>
      </c>
      <c r="E1657">
        <v>9.2197799999999996E-2</v>
      </c>
      <c r="F1657">
        <v>9.1059600000000004E-2</v>
      </c>
      <c r="G1657">
        <v>0.21399009999999999</v>
      </c>
      <c r="H1657">
        <v>5.6912000000000004E-3</v>
      </c>
      <c r="I1657">
        <v>0.20488410000000001</v>
      </c>
      <c r="J1657">
        <v>0.13038079999999999</v>
      </c>
      <c r="K1657">
        <v>4.5529800000000002E-2</v>
      </c>
      <c r="L1657">
        <v>7.3985899999999993E-2</v>
      </c>
      <c r="M1657">
        <v>1.1382400000000001E-2</v>
      </c>
      <c r="O1657" t="str">
        <f>Table_Index[[#This Row],[ID]]&amp;Table_Index[[#This Row],[year]]</f>
        <v>91992003</v>
      </c>
      <c r="P1657" t="str">
        <v>94612010</v>
      </c>
      <c r="Q1657" t="str">
        <f t="shared" si="100"/>
        <v>9461</v>
      </c>
      <c r="R1657" t="str">
        <f t="shared" si="101"/>
        <v>2010</v>
      </c>
      <c r="S1657">
        <f>SUMIFS(INDEX(Table_Index[],,MATCH(S$12,Table_Index[#Headers],0)),
Table_Index[ID],$Q1657,Table_Index[year],$R1657)/COUNTIFS(Table_Index[Quarter],"&lt;&gt;''",Table_Index[ID],$Q1657,Table_Index[year],$R1657)</f>
        <v>6.2614950000000003E-2</v>
      </c>
      <c r="T1657">
        <f>SUMIFS(INDEX(Table_Index[],,MATCH(T$12,Table_Index[#Headers],0)),
Table_Index[ID],$Q1657,Table_Index[year],$R1657)/COUNTIFS(Table_Index[Quarter],"&lt;&gt;''",Table_Index[ID],$Q1657,Table_Index[year],$R1657)</f>
        <v>6.4196925000000002E-2</v>
      </c>
      <c r="U1657">
        <f>SUMIFS(INDEX(Table_Index[],,MATCH(U$12,Table_Index[#Headers],0)),
Table_Index[ID],$Q1657,Table_Index[year],$R1657)/COUNTIFS(Table_Index[Quarter],"&lt;&gt;''",Table_Index[ID],$Q1657,Table_Index[year],$R1657)</f>
        <v>4.0803350000000002E-2</v>
      </c>
      <c r="V1657">
        <f>SUMIFS(INDEX(Table_Index[],,MATCH(V$12,Table_Index[#Headers],0)),
Table_Index[ID],$Q1657,Table_Index[year],$R1657)/COUNTIFS(Table_Index[Quarter],"&lt;&gt;''",Table_Index[ID],$Q1657,Table_Index[year],$R1657)</f>
        <v>8.2879174999999985E-2</v>
      </c>
      <c r="W1657">
        <f>SUMIFS(INDEX(Table_Index[],,MATCH(W$12,Table_Index[#Headers],0)),
Table_Index[ID],$Q1657,Table_Index[year],$R1657)/COUNTIFS(Table_Index[Quarter],"&lt;&gt;''",Table_Index[ID],$Q1657,Table_Index[year],$R1657)</f>
        <v>9.0001200000000003E-2</v>
      </c>
      <c r="X1657">
        <f>SUMIFS(INDEX(Table_Index[],,MATCH(X$12,Table_Index[#Headers],0)),
Table_Index[ID],$Q1657,Table_Index[year],$R1657)/COUNTIFS(Table_Index[Quarter],"&lt;&gt;''",Table_Index[ID],$Q1657,Table_Index[year],$R1657)</f>
        <v>0.31487684999999999</v>
      </c>
      <c r="Y1657">
        <f>SUMIFS(INDEX(Table_Index[],,MATCH(Y$12,Table_Index[#Headers],0)),
Table_Index[ID],$Q1657,Table_Index[year],$R1657)/COUNTIFS(Table_Index[Quarter],"&lt;&gt;''",Table_Index[ID],$Q1657,Table_Index[year],$R1657)</f>
        <v>6.3574350000000002E-2</v>
      </c>
      <c r="Z1657">
        <f>SUMIFS(INDEX(Table_Index[],,MATCH(Z$12,Table_Index[#Headers],0)),
Table_Index[ID],$Q1657,Table_Index[year],$R1657)/COUNTIFS(Table_Index[Quarter],"&lt;&gt;''",Table_Index[ID],$Q1657,Table_Index[year],$R1657)</f>
        <v>0.123781825</v>
      </c>
      <c r="AA1657">
        <f>SUMIFS(INDEX(Table_Index[],,MATCH(AA$12,Table_Index[#Headers],0)),
Table_Index[ID],$Q1657,Table_Index[year],$R1657)/COUNTIFS(Table_Index[Quarter],"&lt;&gt;''",Table_Index[ID],$Q1657,Table_Index[year],$R1657)</f>
        <v>0.14389722500000002</v>
      </c>
      <c r="AB1657">
        <f>SUMIFS(INDEX(Table_Index[],,MATCH(AB$12,Table_Index[#Headers],0)),
Table_Index[ID],$Q1657,Table_Index[year],$R1657)/COUNTIFS(Table_Index[Quarter],"&lt;&gt;''",Table_Index[ID],$Q1657,Table_Index[year],$R1657)</f>
        <v>1.3374150000000001E-2</v>
      </c>
      <c r="AC1657" s="24">
        <f t="shared" si="102"/>
        <v>1</v>
      </c>
      <c r="AD1657">
        <f>COUNTIFS(Table_Index[Quarter],"&lt;&gt;''",Table_Index[ID],$Q1657,Table_Index[year],$R1657)</f>
        <v>4</v>
      </c>
      <c r="AE1657" s="34">
        <f t="shared" si="103"/>
        <v>0.8359276877406</v>
      </c>
    </row>
    <row r="1658" spans="1:31" x14ac:dyDescent="0.3">
      <c r="A1658">
        <v>9199</v>
      </c>
      <c r="B1658">
        <v>2003</v>
      </c>
      <c r="C1658">
        <v>3</v>
      </c>
      <c r="D1658">
        <v>0.1988251</v>
      </c>
      <c r="E1658">
        <v>0.1897876</v>
      </c>
      <c r="F1658">
        <v>0.1165838</v>
      </c>
      <c r="G1658">
        <v>5.4225000000000002E-2</v>
      </c>
      <c r="H1658">
        <v>2.0334399999999999E-2</v>
      </c>
      <c r="I1658">
        <v>0.2440126</v>
      </c>
      <c r="J1658">
        <v>4.74469E-2</v>
      </c>
      <c r="K1658">
        <v>5.4225000000000002E-2</v>
      </c>
      <c r="L1658">
        <v>5.4225000000000002E-2</v>
      </c>
      <c r="M1658">
        <v>2.0334399999999999E-2</v>
      </c>
      <c r="O1658" t="str">
        <f>Table_Index[[#This Row],[ID]]&amp;Table_Index[[#This Row],[year]]</f>
        <v>91992003</v>
      </c>
      <c r="P1658" t="str">
        <v>94612011</v>
      </c>
      <c r="Q1658" t="str">
        <f t="shared" si="100"/>
        <v>9461</v>
      </c>
      <c r="R1658" t="str">
        <f t="shared" si="101"/>
        <v>2011</v>
      </c>
      <c r="S1658">
        <f>SUMIFS(INDEX(Table_Index[],,MATCH(S$12,Table_Index[#Headers],0)),
Table_Index[ID],$Q1658,Table_Index[year],$R1658)/COUNTIFS(Table_Index[Quarter],"&lt;&gt;''",Table_Index[ID],$Q1658,Table_Index[year],$R1658)</f>
        <v>2.7661150000000002E-2</v>
      </c>
      <c r="T1658">
        <f>SUMIFS(INDEX(Table_Index[],,MATCH(T$12,Table_Index[#Headers],0)),
Table_Index[ID],$Q1658,Table_Index[year],$R1658)/COUNTIFS(Table_Index[Quarter],"&lt;&gt;''",Table_Index[ID],$Q1658,Table_Index[year],$R1658)</f>
        <v>5.6211049999999999E-2</v>
      </c>
      <c r="U1658">
        <f>SUMIFS(INDEX(Table_Index[],,MATCH(U$12,Table_Index[#Headers],0)),
Table_Index[ID],$Q1658,Table_Index[year],$R1658)/COUNTIFS(Table_Index[Quarter],"&lt;&gt;''",Table_Index[ID],$Q1658,Table_Index[year],$R1658)</f>
        <v>8.79056E-2</v>
      </c>
      <c r="V1658">
        <f>SUMIFS(INDEX(Table_Index[],,MATCH(V$12,Table_Index[#Headers],0)),
Table_Index[ID],$Q1658,Table_Index[year],$R1658)/COUNTIFS(Table_Index[Quarter],"&lt;&gt;''",Table_Index[ID],$Q1658,Table_Index[year],$R1658)</f>
        <v>0.114833825</v>
      </c>
      <c r="W1658">
        <f>SUMIFS(INDEX(Table_Index[],,MATCH(W$12,Table_Index[#Headers],0)),
Table_Index[ID],$Q1658,Table_Index[year],$R1658)/COUNTIFS(Table_Index[Quarter],"&lt;&gt;''",Table_Index[ID],$Q1658,Table_Index[year],$R1658)</f>
        <v>0.105797275</v>
      </c>
      <c r="X1658">
        <f>SUMIFS(INDEX(Table_Index[],,MATCH(X$12,Table_Index[#Headers],0)),
Table_Index[ID],$Q1658,Table_Index[year],$R1658)/COUNTIFS(Table_Index[Quarter],"&lt;&gt;''",Table_Index[ID],$Q1658,Table_Index[year],$R1658)</f>
        <v>0.34468825000000003</v>
      </c>
      <c r="Y1658">
        <f>SUMIFS(INDEX(Table_Index[],,MATCH(Y$12,Table_Index[#Headers],0)),
Table_Index[ID],$Q1658,Table_Index[year],$R1658)/COUNTIFS(Table_Index[Quarter],"&lt;&gt;''",Table_Index[ID],$Q1658,Table_Index[year],$R1658)</f>
        <v>3.6428299999999997E-2</v>
      </c>
      <c r="Z1658">
        <f>SUMIFS(INDEX(Table_Index[],,MATCH(Z$12,Table_Index[#Headers],0)),
Table_Index[ID],$Q1658,Table_Index[year],$R1658)/COUNTIFS(Table_Index[Quarter],"&lt;&gt;''",Table_Index[ID],$Q1658,Table_Index[year],$R1658)</f>
        <v>7.3386224999999999E-2</v>
      </c>
      <c r="AA1658">
        <f>SUMIFS(INDEX(Table_Index[],,MATCH(AA$12,Table_Index[#Headers],0)),
Table_Index[ID],$Q1658,Table_Index[year],$R1658)/COUNTIFS(Table_Index[Quarter],"&lt;&gt;''",Table_Index[ID],$Q1658,Table_Index[year],$R1658)</f>
        <v>0.14003589999999999</v>
      </c>
      <c r="AB1658">
        <f>SUMIFS(INDEX(Table_Index[],,MATCH(AB$12,Table_Index[#Headers],0)),
Table_Index[ID],$Q1658,Table_Index[year],$R1658)/COUNTIFS(Table_Index[Quarter],"&lt;&gt;''",Table_Index[ID],$Q1658,Table_Index[year],$R1658)</f>
        <v>1.3052424999999999E-2</v>
      </c>
      <c r="AC1658" s="24">
        <f t="shared" si="102"/>
        <v>1</v>
      </c>
      <c r="AD1658">
        <f>COUNTIFS(Table_Index[Quarter],"&lt;&gt;''",Table_Index[ID],$Q1658,Table_Index[year],$R1658)</f>
        <v>4</v>
      </c>
      <c r="AE1658" s="34">
        <f t="shared" si="103"/>
        <v>0.81866494552976499</v>
      </c>
    </row>
    <row r="1659" spans="1:31" x14ac:dyDescent="0.3">
      <c r="A1659">
        <v>9199</v>
      </c>
      <c r="B1659">
        <v>2003</v>
      </c>
      <c r="C1659">
        <v>4</v>
      </c>
      <c r="D1659">
        <v>8.6727000000000002E-3</v>
      </c>
      <c r="E1659">
        <v>5.7182999999999999E-3</v>
      </c>
      <c r="F1659">
        <v>3.8122E-3</v>
      </c>
      <c r="G1659">
        <v>2.3825999999999999E-3</v>
      </c>
      <c r="H1659">
        <v>0.71549969999999996</v>
      </c>
      <c r="I1659">
        <v>1.52487E-2</v>
      </c>
      <c r="J1659">
        <v>3.9709999999999997E-3</v>
      </c>
      <c r="K1659">
        <v>2.3825999999999999E-3</v>
      </c>
      <c r="L1659">
        <v>3.8122E-3</v>
      </c>
      <c r="M1659">
        <v>0.23849989999999999</v>
      </c>
      <c r="O1659" t="str">
        <f>Table_Index[[#This Row],[ID]]&amp;Table_Index[[#This Row],[year]]</f>
        <v>91992003</v>
      </c>
      <c r="P1659" t="str">
        <v>94612012</v>
      </c>
      <c r="Q1659" t="str">
        <f t="shared" si="100"/>
        <v>9461</v>
      </c>
      <c r="R1659" t="str">
        <f t="shared" si="101"/>
        <v>2012</v>
      </c>
      <c r="S1659">
        <f>SUMIFS(INDEX(Table_Index[],,MATCH(S$12,Table_Index[#Headers],0)),
Table_Index[ID],$Q1659,Table_Index[year],$R1659)/COUNTIFS(Table_Index[Quarter],"&lt;&gt;''",Table_Index[ID],$Q1659,Table_Index[year],$R1659)</f>
        <v>6.0724125000000004E-2</v>
      </c>
      <c r="T1659">
        <f>SUMIFS(INDEX(Table_Index[],,MATCH(T$12,Table_Index[#Headers],0)),
Table_Index[ID],$Q1659,Table_Index[year],$R1659)/COUNTIFS(Table_Index[Quarter],"&lt;&gt;''",Table_Index[ID],$Q1659,Table_Index[year],$R1659)</f>
        <v>9.5384399999999994E-2</v>
      </c>
      <c r="U1659">
        <f>SUMIFS(INDEX(Table_Index[],,MATCH(U$12,Table_Index[#Headers],0)),
Table_Index[ID],$Q1659,Table_Index[year],$R1659)/COUNTIFS(Table_Index[Quarter],"&lt;&gt;''",Table_Index[ID],$Q1659,Table_Index[year],$R1659)</f>
        <v>0.1062029</v>
      </c>
      <c r="V1659">
        <f>SUMIFS(INDEX(Table_Index[],,MATCH(V$12,Table_Index[#Headers],0)),
Table_Index[ID],$Q1659,Table_Index[year],$R1659)/COUNTIFS(Table_Index[Quarter],"&lt;&gt;''",Table_Index[ID],$Q1659,Table_Index[year],$R1659)</f>
        <v>3.0598649999999998E-2</v>
      </c>
      <c r="W1659">
        <f>SUMIFS(INDEX(Table_Index[],,MATCH(W$12,Table_Index[#Headers],0)),
Table_Index[ID],$Q1659,Table_Index[year],$R1659)/COUNTIFS(Table_Index[Quarter],"&lt;&gt;''",Table_Index[ID],$Q1659,Table_Index[year],$R1659)</f>
        <v>3.6495125000000003E-2</v>
      </c>
      <c r="X1659">
        <f>SUMIFS(INDEX(Table_Index[],,MATCH(X$12,Table_Index[#Headers],0)),
Table_Index[ID],$Q1659,Table_Index[year],$R1659)/COUNTIFS(Table_Index[Quarter],"&lt;&gt;''",Table_Index[ID],$Q1659,Table_Index[year],$R1659)</f>
        <v>0.417481775</v>
      </c>
      <c r="Y1659">
        <f>SUMIFS(INDEX(Table_Index[],,MATCH(Y$12,Table_Index[#Headers],0)),
Table_Index[ID],$Q1659,Table_Index[year],$R1659)/COUNTIFS(Table_Index[Quarter],"&lt;&gt;''",Table_Index[ID],$Q1659,Table_Index[year],$R1659)</f>
        <v>3.2515725000000002E-2</v>
      </c>
      <c r="Z1659">
        <f>SUMIFS(INDEX(Table_Index[],,MATCH(Z$12,Table_Index[#Headers],0)),
Table_Index[ID],$Q1659,Table_Index[year],$R1659)/COUNTIFS(Table_Index[Quarter],"&lt;&gt;''",Table_Index[ID],$Q1659,Table_Index[year],$R1659)</f>
        <v>5.6650350000000002E-2</v>
      </c>
      <c r="AA1659">
        <f>SUMIFS(INDEX(Table_Index[],,MATCH(AA$12,Table_Index[#Headers],0)),
Table_Index[ID],$Q1659,Table_Index[year],$R1659)/COUNTIFS(Table_Index[Quarter],"&lt;&gt;''",Table_Index[ID],$Q1659,Table_Index[year],$R1659)</f>
        <v>0.14813765000000001</v>
      </c>
      <c r="AB1659">
        <f>SUMIFS(INDEX(Table_Index[],,MATCH(AB$12,Table_Index[#Headers],0)),
Table_Index[ID],$Q1659,Table_Index[year],$R1659)/COUNTIFS(Table_Index[Quarter],"&lt;&gt;''",Table_Index[ID],$Q1659,Table_Index[year],$R1659)</f>
        <v>1.5809299999999998E-2</v>
      </c>
      <c r="AC1659" s="24">
        <f t="shared" si="102"/>
        <v>1</v>
      </c>
      <c r="AD1659">
        <f>COUNTIFS(Table_Index[Quarter],"&lt;&gt;''",Table_Index[ID],$Q1659,Table_Index[year],$R1659)</f>
        <v>4</v>
      </c>
      <c r="AE1659" s="34">
        <f t="shared" si="103"/>
        <v>0.77291490508206495</v>
      </c>
    </row>
    <row r="1660" spans="1:31" x14ac:dyDescent="0.3">
      <c r="A1660">
        <v>9199</v>
      </c>
      <c r="B1660">
        <v>2004</v>
      </c>
      <c r="C1660">
        <v>1</v>
      </c>
      <c r="D1660">
        <v>0.28379280000000001</v>
      </c>
      <c r="E1660">
        <v>6.2715199999999999E-2</v>
      </c>
      <c r="F1660">
        <v>0.1003443</v>
      </c>
      <c r="G1660">
        <v>2.0068900000000001E-2</v>
      </c>
      <c r="H1660">
        <v>1.8814600000000001E-2</v>
      </c>
      <c r="I1660">
        <v>0.40137709999999999</v>
      </c>
      <c r="J1660">
        <v>0</v>
      </c>
      <c r="K1660">
        <v>5.0172099999999997E-2</v>
      </c>
      <c r="L1660">
        <v>5.0172099999999997E-2</v>
      </c>
      <c r="M1660">
        <v>1.2543E-2</v>
      </c>
      <c r="O1660" t="str">
        <f>Table_Index[[#This Row],[ID]]&amp;Table_Index[[#This Row],[year]]</f>
        <v>91992004</v>
      </c>
      <c r="P1660" t="str">
        <v>94622003</v>
      </c>
      <c r="Q1660" t="str">
        <f t="shared" si="100"/>
        <v>9462</v>
      </c>
      <c r="R1660" t="str">
        <f t="shared" si="101"/>
        <v>2003</v>
      </c>
      <c r="S1660">
        <f>SUMIFS(INDEX(Table_Index[],,MATCH(S$12,Table_Index[#Headers],0)),
Table_Index[ID],$Q1660,Table_Index[year],$R1660)/COUNTIFS(Table_Index[Quarter],"&lt;&gt;''",Table_Index[ID],$Q1660,Table_Index[year],$R1660)</f>
        <v>9.3134624999999999E-2</v>
      </c>
      <c r="T1660">
        <f>SUMIFS(INDEX(Table_Index[],,MATCH(T$12,Table_Index[#Headers],0)),
Table_Index[ID],$Q1660,Table_Index[year],$R1660)/COUNTIFS(Table_Index[Quarter],"&lt;&gt;''",Table_Index[ID],$Q1660,Table_Index[year],$R1660)</f>
        <v>0.13268050000000001</v>
      </c>
      <c r="U1660">
        <f>SUMIFS(INDEX(Table_Index[],,MATCH(U$12,Table_Index[#Headers],0)),
Table_Index[ID],$Q1660,Table_Index[year],$R1660)/COUNTIFS(Table_Index[Quarter],"&lt;&gt;''",Table_Index[ID],$Q1660,Table_Index[year],$R1660)</f>
        <v>0.22741735000000002</v>
      </c>
      <c r="V1660">
        <f>SUMIFS(INDEX(Table_Index[],,MATCH(V$12,Table_Index[#Headers],0)),
Table_Index[ID],$Q1660,Table_Index[year],$R1660)/COUNTIFS(Table_Index[Quarter],"&lt;&gt;''",Table_Index[ID],$Q1660,Table_Index[year],$R1660)</f>
        <v>1.5281325E-2</v>
      </c>
      <c r="W1660">
        <f>SUMIFS(INDEX(Table_Index[],,MATCH(W$12,Table_Index[#Headers],0)),
Table_Index[ID],$Q1660,Table_Index[year],$R1660)/COUNTIFS(Table_Index[Quarter],"&lt;&gt;''",Table_Index[ID],$Q1660,Table_Index[year],$R1660)</f>
        <v>0</v>
      </c>
      <c r="X1660">
        <f>SUMIFS(INDEX(Table_Index[],,MATCH(X$12,Table_Index[#Headers],0)),
Table_Index[ID],$Q1660,Table_Index[year],$R1660)/COUNTIFS(Table_Index[Quarter],"&lt;&gt;''",Table_Index[ID],$Q1660,Table_Index[year],$R1660)</f>
        <v>6.8665000000000002E-4</v>
      </c>
      <c r="Y1660">
        <f>SUMIFS(INDEX(Table_Index[],,MATCH(Y$12,Table_Index[#Headers],0)),
Table_Index[ID],$Q1660,Table_Index[year],$R1660)/COUNTIFS(Table_Index[Quarter],"&lt;&gt;''",Table_Index[ID],$Q1660,Table_Index[year],$R1660)</f>
        <v>0</v>
      </c>
      <c r="Z1660">
        <f>SUMIFS(INDEX(Table_Index[],,MATCH(Z$12,Table_Index[#Headers],0)),
Table_Index[ID],$Q1660,Table_Index[year],$R1660)/COUNTIFS(Table_Index[Quarter],"&lt;&gt;''",Table_Index[ID],$Q1660,Table_Index[year],$R1660)</f>
        <v>0.434814425</v>
      </c>
      <c r="AA1660">
        <f>SUMIFS(INDEX(Table_Index[],,MATCH(AA$12,Table_Index[#Headers],0)),
Table_Index[ID],$Q1660,Table_Index[year],$R1660)/COUNTIFS(Table_Index[Quarter],"&lt;&gt;''",Table_Index[ID],$Q1660,Table_Index[year],$R1660)</f>
        <v>9.3707199999999991E-2</v>
      </c>
      <c r="AB1660">
        <f>SUMIFS(INDEX(Table_Index[],,MATCH(AB$12,Table_Index[#Headers],0)),
Table_Index[ID],$Q1660,Table_Index[year],$R1660)/COUNTIFS(Table_Index[Quarter],"&lt;&gt;''",Table_Index[ID],$Q1660,Table_Index[year],$R1660)</f>
        <v>2.2778999999999998E-3</v>
      </c>
      <c r="AC1660" s="24">
        <f t="shared" si="102"/>
        <v>0.99999997500000015</v>
      </c>
      <c r="AD1660">
        <f>COUNTIFS(Table_Index[Quarter],"&lt;&gt;''",Table_Index[ID],$Q1660,Table_Index[year],$R1660)</f>
        <v>4</v>
      </c>
      <c r="AE1660" s="34">
        <f t="shared" si="103"/>
        <v>0.72391937273452811</v>
      </c>
    </row>
    <row r="1661" spans="1:31" x14ac:dyDescent="0.3">
      <c r="A1661">
        <v>9199</v>
      </c>
      <c r="B1661">
        <v>2004</v>
      </c>
      <c r="C1661">
        <v>2</v>
      </c>
      <c r="D1661">
        <v>6.7637600000000006E-2</v>
      </c>
      <c r="E1661">
        <v>0.1082201</v>
      </c>
      <c r="F1661">
        <v>0.1136311</v>
      </c>
      <c r="G1661">
        <v>0.1203949</v>
      </c>
      <c r="H1661">
        <v>2.7054999999999999E-2</v>
      </c>
      <c r="I1661">
        <v>0.36524289999999998</v>
      </c>
      <c r="J1661">
        <v>5.6815600000000001E-2</v>
      </c>
      <c r="K1661">
        <v>5.6815600000000001E-2</v>
      </c>
      <c r="L1661">
        <v>5.4110100000000001E-2</v>
      </c>
      <c r="M1661">
        <v>2.0291300000000002E-2</v>
      </c>
      <c r="O1661" t="str">
        <f>Table_Index[[#This Row],[ID]]&amp;Table_Index[[#This Row],[year]]</f>
        <v>91992004</v>
      </c>
      <c r="P1661" t="str">
        <v>94622004</v>
      </c>
      <c r="Q1661" t="str">
        <f t="shared" si="100"/>
        <v>9462</v>
      </c>
      <c r="R1661" t="str">
        <f t="shared" si="101"/>
        <v>2004</v>
      </c>
      <c r="S1661">
        <f>SUMIFS(INDEX(Table_Index[],,MATCH(S$12,Table_Index[#Headers],0)),
Table_Index[ID],$Q1661,Table_Index[year],$R1661)/COUNTIFS(Table_Index[Quarter],"&lt;&gt;''",Table_Index[ID],$Q1661,Table_Index[year],$R1661)</f>
        <v>4.1402074999999997E-2</v>
      </c>
      <c r="T1661">
        <f>SUMIFS(INDEX(Table_Index[],,MATCH(T$12,Table_Index[#Headers],0)),
Table_Index[ID],$Q1661,Table_Index[year],$R1661)/COUNTIFS(Table_Index[Quarter],"&lt;&gt;''",Table_Index[ID],$Q1661,Table_Index[year],$R1661)</f>
        <v>9.1870975000000007E-2</v>
      </c>
      <c r="U1661">
        <f>SUMIFS(INDEX(Table_Index[],,MATCH(U$12,Table_Index[#Headers],0)),
Table_Index[ID],$Q1661,Table_Index[year],$R1661)/COUNTIFS(Table_Index[Quarter],"&lt;&gt;''",Table_Index[ID],$Q1661,Table_Index[year],$R1661)</f>
        <v>0.1146848</v>
      </c>
      <c r="V1661">
        <f>SUMIFS(INDEX(Table_Index[],,MATCH(V$12,Table_Index[#Headers],0)),
Table_Index[ID],$Q1661,Table_Index[year],$R1661)/COUNTIFS(Table_Index[Quarter],"&lt;&gt;''",Table_Index[ID],$Q1661,Table_Index[year],$R1661)</f>
        <v>2.2992099999999998E-2</v>
      </c>
      <c r="W1661">
        <f>SUMIFS(INDEX(Table_Index[],,MATCH(W$12,Table_Index[#Headers],0)),
Table_Index[ID],$Q1661,Table_Index[year],$R1661)/COUNTIFS(Table_Index[Quarter],"&lt;&gt;''",Table_Index[ID],$Q1661,Table_Index[year],$R1661)</f>
        <v>9.6907500000000001E-4</v>
      </c>
      <c r="X1661">
        <f>SUMIFS(INDEX(Table_Index[],,MATCH(X$12,Table_Index[#Headers],0)),
Table_Index[ID],$Q1661,Table_Index[year],$R1661)/COUNTIFS(Table_Index[Quarter],"&lt;&gt;''",Table_Index[ID],$Q1661,Table_Index[year],$R1661)</f>
        <v>0</v>
      </c>
      <c r="Y1661">
        <f>SUMIFS(INDEX(Table_Index[],,MATCH(Y$12,Table_Index[#Headers],0)),
Table_Index[ID],$Q1661,Table_Index[year],$R1661)/COUNTIFS(Table_Index[Quarter],"&lt;&gt;''",Table_Index[ID],$Q1661,Table_Index[year],$R1661)</f>
        <v>9.6907500000000001E-4</v>
      </c>
      <c r="Z1661">
        <f>SUMIFS(INDEX(Table_Index[],,MATCH(Z$12,Table_Index[#Headers],0)),
Table_Index[ID],$Q1661,Table_Index[year],$R1661)/COUNTIFS(Table_Index[Quarter],"&lt;&gt;''",Table_Index[ID],$Q1661,Table_Index[year],$R1661)</f>
        <v>0.51416907499999998</v>
      </c>
      <c r="AA1661">
        <f>SUMIFS(INDEX(Table_Index[],,MATCH(AA$12,Table_Index[#Headers],0)),
Table_Index[ID],$Q1661,Table_Index[year],$R1661)/COUNTIFS(Table_Index[Quarter],"&lt;&gt;''",Table_Index[ID],$Q1661,Table_Index[year],$R1661)</f>
        <v>0.13814522499999998</v>
      </c>
      <c r="AB1661">
        <f>SUMIFS(INDEX(Table_Index[],,MATCH(AB$12,Table_Index[#Headers],0)),
Table_Index[ID],$Q1661,Table_Index[year],$R1661)/COUNTIFS(Table_Index[Quarter],"&lt;&gt;''",Table_Index[ID],$Q1661,Table_Index[year],$R1661)</f>
        <v>7.4797625000000006E-2</v>
      </c>
      <c r="AC1661" s="24">
        <f t="shared" si="102"/>
        <v>1.0000000249999998</v>
      </c>
      <c r="AD1661">
        <f>COUNTIFS(Table_Index[Quarter],"&lt;&gt;''",Table_Index[ID],$Q1661,Table_Index[year],$R1661)</f>
        <v>4</v>
      </c>
      <c r="AE1661" s="34">
        <f t="shared" si="103"/>
        <v>0.68711384832978561</v>
      </c>
    </row>
    <row r="1662" spans="1:31" x14ac:dyDescent="0.3">
      <c r="A1662">
        <v>9199</v>
      </c>
      <c r="B1662">
        <v>2004</v>
      </c>
      <c r="C1662">
        <v>3</v>
      </c>
      <c r="D1662">
        <v>3.6452499999999999E-2</v>
      </c>
      <c r="E1662">
        <v>5.93968E-2</v>
      </c>
      <c r="F1662">
        <v>0.1082341</v>
      </c>
      <c r="G1662">
        <v>0.1570714</v>
      </c>
      <c r="H1662">
        <v>2.6398600000000001E-2</v>
      </c>
      <c r="I1662">
        <v>0.29038419999999998</v>
      </c>
      <c r="J1662">
        <v>0.20194899999999999</v>
      </c>
      <c r="K1662">
        <v>5.27971E-2</v>
      </c>
      <c r="L1662">
        <v>6.0716699999999998E-2</v>
      </c>
      <c r="M1662">
        <v>6.5995999999999997E-3</v>
      </c>
      <c r="O1662" t="str">
        <f>Table_Index[[#This Row],[ID]]&amp;Table_Index[[#This Row],[year]]</f>
        <v>91992004</v>
      </c>
      <c r="P1662" t="str">
        <v>94622005</v>
      </c>
      <c r="Q1662" t="str">
        <f t="shared" si="100"/>
        <v>9462</v>
      </c>
      <c r="R1662" t="str">
        <f t="shared" si="101"/>
        <v>2005</v>
      </c>
      <c r="S1662">
        <f>SUMIFS(INDEX(Table_Index[],,MATCH(S$12,Table_Index[#Headers],0)),
Table_Index[ID],$Q1662,Table_Index[year],$R1662)/COUNTIFS(Table_Index[Quarter],"&lt;&gt;''",Table_Index[ID],$Q1662,Table_Index[year],$R1662)</f>
        <v>9.0015399999999995E-2</v>
      </c>
      <c r="T1662">
        <f>SUMIFS(INDEX(Table_Index[],,MATCH(T$12,Table_Index[#Headers],0)),
Table_Index[ID],$Q1662,Table_Index[year],$R1662)/COUNTIFS(Table_Index[Quarter],"&lt;&gt;''",Table_Index[ID],$Q1662,Table_Index[year],$R1662)</f>
        <v>0.14939277500000001</v>
      </c>
      <c r="U1662">
        <f>SUMIFS(INDEX(Table_Index[],,MATCH(U$12,Table_Index[#Headers],0)),
Table_Index[ID],$Q1662,Table_Index[year],$R1662)/COUNTIFS(Table_Index[Quarter],"&lt;&gt;''",Table_Index[ID],$Q1662,Table_Index[year],$R1662)</f>
        <v>0.17472309999999999</v>
      </c>
      <c r="V1662">
        <f>SUMIFS(INDEX(Table_Index[],,MATCH(V$12,Table_Index[#Headers],0)),
Table_Index[ID],$Q1662,Table_Index[year],$R1662)/COUNTIFS(Table_Index[Quarter],"&lt;&gt;''",Table_Index[ID],$Q1662,Table_Index[year],$R1662)</f>
        <v>0.12505317500000002</v>
      </c>
      <c r="W1662">
        <f>SUMIFS(INDEX(Table_Index[],,MATCH(W$12,Table_Index[#Headers],0)),
Table_Index[ID],$Q1662,Table_Index[year],$R1662)/COUNTIFS(Table_Index[Quarter],"&lt;&gt;''",Table_Index[ID],$Q1662,Table_Index[year],$R1662)</f>
        <v>0</v>
      </c>
      <c r="X1662">
        <f>SUMIFS(INDEX(Table_Index[],,MATCH(X$12,Table_Index[#Headers],0)),
Table_Index[ID],$Q1662,Table_Index[year],$R1662)/COUNTIFS(Table_Index[Quarter],"&lt;&gt;''",Table_Index[ID],$Q1662,Table_Index[year],$R1662)</f>
        <v>5.5257199999999999E-2</v>
      </c>
      <c r="Y1662">
        <f>SUMIFS(INDEX(Table_Index[],,MATCH(Y$12,Table_Index[#Headers],0)),
Table_Index[ID],$Q1662,Table_Index[year],$R1662)/COUNTIFS(Table_Index[Quarter],"&lt;&gt;''",Table_Index[ID],$Q1662,Table_Index[year],$R1662)</f>
        <v>9.3032525000000005E-2</v>
      </c>
      <c r="Z1662">
        <f>SUMIFS(INDEX(Table_Index[],,MATCH(Z$12,Table_Index[#Headers],0)),
Table_Index[ID],$Q1662,Table_Index[year],$R1662)/COUNTIFS(Table_Index[Quarter],"&lt;&gt;''",Table_Index[ID],$Q1662,Table_Index[year],$R1662)</f>
        <v>0.13605624999999999</v>
      </c>
      <c r="AA1662">
        <f>SUMIFS(INDEX(Table_Index[],,MATCH(AA$12,Table_Index[#Headers],0)),
Table_Index[ID],$Q1662,Table_Index[year],$R1662)/COUNTIFS(Table_Index[Quarter],"&lt;&gt;''",Table_Index[ID],$Q1662,Table_Index[year],$R1662)</f>
        <v>0.15660597499999998</v>
      </c>
      <c r="AB1662">
        <f>SUMIFS(INDEX(Table_Index[],,MATCH(AB$12,Table_Index[#Headers],0)),
Table_Index[ID],$Q1662,Table_Index[year],$R1662)/COUNTIFS(Table_Index[Quarter],"&lt;&gt;''",Table_Index[ID],$Q1662,Table_Index[year],$R1662)</f>
        <v>1.9863575000000001E-2</v>
      </c>
      <c r="AC1662" s="24">
        <f t="shared" si="102"/>
        <v>0.99999997500000004</v>
      </c>
      <c r="AD1662">
        <f>COUNTIFS(Table_Index[Quarter],"&lt;&gt;''",Table_Index[ID],$Q1662,Table_Index[year],$R1662)</f>
        <v>4</v>
      </c>
      <c r="AE1662" s="34">
        <f t="shared" si="103"/>
        <v>0.86827286324818942</v>
      </c>
    </row>
    <row r="1663" spans="1:31" x14ac:dyDescent="0.3">
      <c r="A1663">
        <v>9199</v>
      </c>
      <c r="B1663">
        <v>2004</v>
      </c>
      <c r="C1663">
        <v>4</v>
      </c>
      <c r="D1663">
        <v>2.8508800000000001E-2</v>
      </c>
      <c r="E1663">
        <v>0</v>
      </c>
      <c r="F1663">
        <v>1.61929E-2</v>
      </c>
      <c r="G1663">
        <v>1.21986E-2</v>
      </c>
      <c r="H1663">
        <v>6.7470000000000004E-3</v>
      </c>
      <c r="I1663">
        <v>5.3976200000000002E-2</v>
      </c>
      <c r="J1663">
        <v>2.7258000000000001E-2</v>
      </c>
      <c r="K1663">
        <v>1.5518199999999999E-2</v>
      </c>
      <c r="L1663">
        <v>2.8337500000000002E-2</v>
      </c>
      <c r="M1663">
        <v>0.8112627</v>
      </c>
      <c r="O1663" t="str">
        <f>Table_Index[[#This Row],[ID]]&amp;Table_Index[[#This Row],[year]]</f>
        <v>91992004</v>
      </c>
      <c r="P1663" t="str">
        <v>94622006</v>
      </c>
      <c r="Q1663" t="str">
        <f t="shared" si="100"/>
        <v>9462</v>
      </c>
      <c r="R1663" t="str">
        <f t="shared" si="101"/>
        <v>2006</v>
      </c>
      <c r="S1663">
        <f>SUMIFS(INDEX(Table_Index[],,MATCH(S$12,Table_Index[#Headers],0)),
Table_Index[ID],$Q1663,Table_Index[year],$R1663)/COUNTIFS(Table_Index[Quarter],"&lt;&gt;''",Table_Index[ID],$Q1663,Table_Index[year],$R1663)</f>
        <v>6.2576474999999993E-2</v>
      </c>
      <c r="T1663">
        <f>SUMIFS(INDEX(Table_Index[],,MATCH(T$12,Table_Index[#Headers],0)),
Table_Index[ID],$Q1663,Table_Index[year],$R1663)/COUNTIFS(Table_Index[Quarter],"&lt;&gt;''",Table_Index[ID],$Q1663,Table_Index[year],$R1663)</f>
        <v>8.1073449999999991E-2</v>
      </c>
      <c r="U1663">
        <f>SUMIFS(INDEX(Table_Index[],,MATCH(U$12,Table_Index[#Headers],0)),
Table_Index[ID],$Q1663,Table_Index[year],$R1663)/COUNTIFS(Table_Index[Quarter],"&lt;&gt;''",Table_Index[ID],$Q1663,Table_Index[year],$R1663)</f>
        <v>0.13584689999999999</v>
      </c>
      <c r="V1663">
        <f>SUMIFS(INDEX(Table_Index[],,MATCH(V$12,Table_Index[#Headers],0)),
Table_Index[ID],$Q1663,Table_Index[year],$R1663)/COUNTIFS(Table_Index[Quarter],"&lt;&gt;''",Table_Index[ID],$Q1663,Table_Index[year],$R1663)</f>
        <v>5.0763249999999996E-2</v>
      </c>
      <c r="W1663">
        <f>SUMIFS(INDEX(Table_Index[],,MATCH(W$12,Table_Index[#Headers],0)),
Table_Index[ID],$Q1663,Table_Index[year],$R1663)/COUNTIFS(Table_Index[Quarter],"&lt;&gt;''",Table_Index[ID],$Q1663,Table_Index[year],$R1663)</f>
        <v>0</v>
      </c>
      <c r="X1663">
        <f>SUMIFS(INDEX(Table_Index[],,MATCH(X$12,Table_Index[#Headers],0)),
Table_Index[ID],$Q1663,Table_Index[year],$R1663)/COUNTIFS(Table_Index[Quarter],"&lt;&gt;''",Table_Index[ID],$Q1663,Table_Index[year],$R1663)</f>
        <v>0.27279134999999999</v>
      </c>
      <c r="Y1663">
        <f>SUMIFS(INDEX(Table_Index[],,MATCH(Y$12,Table_Index[#Headers],0)),
Table_Index[ID],$Q1663,Table_Index[year],$R1663)/COUNTIFS(Table_Index[Quarter],"&lt;&gt;''",Table_Index[ID],$Q1663,Table_Index[year],$R1663)</f>
        <v>0.100814875</v>
      </c>
      <c r="Z1663">
        <f>SUMIFS(INDEX(Table_Index[],,MATCH(Z$12,Table_Index[#Headers],0)),
Table_Index[ID],$Q1663,Table_Index[year],$R1663)/COUNTIFS(Table_Index[Quarter],"&lt;&gt;''",Table_Index[ID],$Q1663,Table_Index[year],$R1663)</f>
        <v>0.127417425</v>
      </c>
      <c r="AA1663">
        <f>SUMIFS(INDEX(Table_Index[],,MATCH(AA$12,Table_Index[#Headers],0)),
Table_Index[ID],$Q1663,Table_Index[year],$R1663)/COUNTIFS(Table_Index[Quarter],"&lt;&gt;''",Table_Index[ID],$Q1663,Table_Index[year],$R1663)</f>
        <v>0.15655069999999999</v>
      </c>
      <c r="AB1663">
        <f>SUMIFS(INDEX(Table_Index[],,MATCH(AB$12,Table_Index[#Headers],0)),
Table_Index[ID],$Q1663,Table_Index[year],$R1663)/COUNTIFS(Table_Index[Quarter],"&lt;&gt;''",Table_Index[ID],$Q1663,Table_Index[year],$R1663)</f>
        <v>1.216565E-2</v>
      </c>
      <c r="AC1663" s="24">
        <f t="shared" si="102"/>
        <v>1.0000000749999998</v>
      </c>
      <c r="AD1663">
        <f>COUNTIFS(Table_Index[Quarter],"&lt;&gt;''",Table_Index[ID],$Q1663,Table_Index[year],$R1663)</f>
        <v>4</v>
      </c>
      <c r="AE1663" s="34">
        <f t="shared" si="103"/>
        <v>0.84300990813136822</v>
      </c>
    </row>
    <row r="1664" spans="1:31" x14ac:dyDescent="0.3">
      <c r="A1664">
        <v>9200</v>
      </c>
      <c r="B1664">
        <v>2003</v>
      </c>
      <c r="C1664">
        <v>1</v>
      </c>
      <c r="D1664">
        <v>0.25547449999999999</v>
      </c>
      <c r="E1664">
        <v>9.4890500000000003E-2</v>
      </c>
      <c r="F1664">
        <v>0.29197079999999997</v>
      </c>
      <c r="G1664">
        <v>4.3795599999999997E-2</v>
      </c>
      <c r="H1664">
        <v>0</v>
      </c>
      <c r="I1664">
        <v>0</v>
      </c>
      <c r="J1664">
        <v>5.83942E-2</v>
      </c>
      <c r="K1664">
        <v>9.4890500000000003E-2</v>
      </c>
      <c r="L1664">
        <v>0.14598539999999999</v>
      </c>
      <c r="M1664">
        <v>1.45985E-2</v>
      </c>
      <c r="O1664" t="str">
        <f>Table_Index[[#This Row],[ID]]&amp;Table_Index[[#This Row],[year]]</f>
        <v>92002003</v>
      </c>
      <c r="P1664" t="str">
        <v>94622007</v>
      </c>
      <c r="Q1664" t="str">
        <f t="shared" si="100"/>
        <v>9462</v>
      </c>
      <c r="R1664" t="str">
        <f t="shared" si="101"/>
        <v>2007</v>
      </c>
      <c r="S1664">
        <f>SUMIFS(INDEX(Table_Index[],,MATCH(S$12,Table_Index[#Headers],0)),
Table_Index[ID],$Q1664,Table_Index[year],$R1664)/COUNTIFS(Table_Index[Quarter],"&lt;&gt;''",Table_Index[ID],$Q1664,Table_Index[year],$R1664)</f>
        <v>8.2383675000000003E-2</v>
      </c>
      <c r="T1664">
        <f>SUMIFS(INDEX(Table_Index[],,MATCH(T$12,Table_Index[#Headers],0)),
Table_Index[ID],$Q1664,Table_Index[year],$R1664)/COUNTIFS(Table_Index[Quarter],"&lt;&gt;''",Table_Index[ID],$Q1664,Table_Index[year],$R1664)</f>
        <v>0.132617975</v>
      </c>
      <c r="U1664">
        <f>SUMIFS(INDEX(Table_Index[],,MATCH(U$12,Table_Index[#Headers],0)),
Table_Index[ID],$Q1664,Table_Index[year],$R1664)/COUNTIFS(Table_Index[Quarter],"&lt;&gt;''",Table_Index[ID],$Q1664,Table_Index[year],$R1664)</f>
        <v>0.15357009999999999</v>
      </c>
      <c r="V1664">
        <f>SUMIFS(INDEX(Table_Index[],,MATCH(V$12,Table_Index[#Headers],0)),
Table_Index[ID],$Q1664,Table_Index[year],$R1664)/COUNTIFS(Table_Index[Quarter],"&lt;&gt;''",Table_Index[ID],$Q1664,Table_Index[year],$R1664)</f>
        <v>6.7312325000000006E-2</v>
      </c>
      <c r="W1664">
        <f>SUMIFS(INDEX(Table_Index[],,MATCH(W$12,Table_Index[#Headers],0)),
Table_Index[ID],$Q1664,Table_Index[year],$R1664)/COUNTIFS(Table_Index[Quarter],"&lt;&gt;''",Table_Index[ID],$Q1664,Table_Index[year],$R1664)</f>
        <v>2.1459674999999998E-2</v>
      </c>
      <c r="X1664">
        <f>SUMIFS(INDEX(Table_Index[],,MATCH(X$12,Table_Index[#Headers],0)),
Table_Index[ID],$Q1664,Table_Index[year],$R1664)/COUNTIFS(Table_Index[Quarter],"&lt;&gt;''",Table_Index[ID],$Q1664,Table_Index[year],$R1664)</f>
        <v>0.2101576</v>
      </c>
      <c r="Y1664">
        <f>SUMIFS(INDEX(Table_Index[],,MATCH(Y$12,Table_Index[#Headers],0)),
Table_Index[ID],$Q1664,Table_Index[year],$R1664)/COUNTIFS(Table_Index[Quarter],"&lt;&gt;''",Table_Index[ID],$Q1664,Table_Index[year],$R1664)</f>
        <v>4.7585724999999995E-2</v>
      </c>
      <c r="Z1664">
        <f>SUMIFS(INDEX(Table_Index[],,MATCH(Z$12,Table_Index[#Headers],0)),
Table_Index[ID],$Q1664,Table_Index[year],$R1664)/COUNTIFS(Table_Index[Quarter],"&lt;&gt;''",Table_Index[ID],$Q1664,Table_Index[year],$R1664)</f>
        <v>0.13673247500000002</v>
      </c>
      <c r="AA1664">
        <f>SUMIFS(INDEX(Table_Index[],,MATCH(AA$12,Table_Index[#Headers],0)),
Table_Index[ID],$Q1664,Table_Index[year],$R1664)/COUNTIFS(Table_Index[Quarter],"&lt;&gt;''",Table_Index[ID],$Q1664,Table_Index[year],$R1664)</f>
        <v>0.13483197499999999</v>
      </c>
      <c r="AB1664">
        <f>SUMIFS(INDEX(Table_Index[],,MATCH(AB$12,Table_Index[#Headers],0)),
Table_Index[ID],$Q1664,Table_Index[year],$R1664)/COUNTIFS(Table_Index[Quarter],"&lt;&gt;''",Table_Index[ID],$Q1664,Table_Index[year],$R1664)</f>
        <v>1.3348575E-2</v>
      </c>
      <c r="AC1664" s="24">
        <f t="shared" si="102"/>
        <v>1.0000001000000001</v>
      </c>
      <c r="AD1664">
        <f>COUNTIFS(Table_Index[Quarter],"&lt;&gt;''",Table_Index[ID],$Q1664,Table_Index[year],$R1664)</f>
        <v>4</v>
      </c>
      <c r="AE1664" s="34">
        <f t="shared" si="103"/>
        <v>0.86356592672027999</v>
      </c>
    </row>
    <row r="1665" spans="1:31" x14ac:dyDescent="0.3">
      <c r="A1665">
        <v>9200</v>
      </c>
      <c r="B1665">
        <v>2003</v>
      </c>
      <c r="C1665">
        <v>2</v>
      </c>
      <c r="D1665">
        <v>9.7056999999999994E-3</v>
      </c>
      <c r="E1665">
        <v>3.5266E-3</v>
      </c>
      <c r="F1665">
        <v>1.0851100000000001E-2</v>
      </c>
      <c r="G1665">
        <v>1.1936199999999999E-2</v>
      </c>
      <c r="H1665">
        <v>1.3564E-3</v>
      </c>
      <c r="I1665">
        <v>0</v>
      </c>
      <c r="J1665">
        <v>1.6276999999999999E-3</v>
      </c>
      <c r="K1665">
        <v>5.4254999999999998E-3</v>
      </c>
      <c r="L1665">
        <v>5.4254999999999998E-3</v>
      </c>
      <c r="M1665">
        <v>0.95014549999999998</v>
      </c>
      <c r="O1665" t="str">
        <f>Table_Index[[#This Row],[ID]]&amp;Table_Index[[#This Row],[year]]</f>
        <v>92002003</v>
      </c>
      <c r="P1665" t="str">
        <v>94622008</v>
      </c>
      <c r="Q1665" t="str">
        <f t="shared" si="100"/>
        <v>9462</v>
      </c>
      <c r="R1665" t="str">
        <f t="shared" si="101"/>
        <v>2008</v>
      </c>
      <c r="S1665">
        <f>SUMIFS(INDEX(Table_Index[],,MATCH(S$12,Table_Index[#Headers],0)),
Table_Index[ID],$Q1665,Table_Index[year],$R1665)/COUNTIFS(Table_Index[Quarter],"&lt;&gt;''",Table_Index[ID],$Q1665,Table_Index[year],$R1665)</f>
        <v>2.3600800000000002E-2</v>
      </c>
      <c r="T1665">
        <f>SUMIFS(INDEX(Table_Index[],,MATCH(T$12,Table_Index[#Headers],0)),
Table_Index[ID],$Q1665,Table_Index[year],$R1665)/COUNTIFS(Table_Index[Quarter],"&lt;&gt;''",Table_Index[ID],$Q1665,Table_Index[year],$R1665)</f>
        <v>0.2568339</v>
      </c>
      <c r="U1665">
        <f>SUMIFS(INDEX(Table_Index[],,MATCH(U$12,Table_Index[#Headers],0)),
Table_Index[ID],$Q1665,Table_Index[year],$R1665)/COUNTIFS(Table_Index[Quarter],"&lt;&gt;''",Table_Index[ID],$Q1665,Table_Index[year],$R1665)</f>
        <v>0.18778350000000002</v>
      </c>
      <c r="V1665">
        <f>SUMIFS(INDEX(Table_Index[],,MATCH(V$12,Table_Index[#Headers],0)),
Table_Index[ID],$Q1665,Table_Index[year],$R1665)/COUNTIFS(Table_Index[Quarter],"&lt;&gt;''",Table_Index[ID],$Q1665,Table_Index[year],$R1665)</f>
        <v>4.7350974999999997E-2</v>
      </c>
      <c r="W1665">
        <f>SUMIFS(INDEX(Table_Index[],,MATCH(W$12,Table_Index[#Headers],0)),
Table_Index[ID],$Q1665,Table_Index[year],$R1665)/COUNTIFS(Table_Index[Quarter],"&lt;&gt;''",Table_Index[ID],$Q1665,Table_Index[year],$R1665)</f>
        <v>4.7143000000000003E-3</v>
      </c>
      <c r="X1665">
        <f>SUMIFS(INDEX(Table_Index[],,MATCH(X$12,Table_Index[#Headers],0)),
Table_Index[ID],$Q1665,Table_Index[year],$R1665)/COUNTIFS(Table_Index[Quarter],"&lt;&gt;''",Table_Index[ID],$Q1665,Table_Index[year],$R1665)</f>
        <v>0</v>
      </c>
      <c r="Y1665">
        <f>SUMIFS(INDEX(Table_Index[],,MATCH(Y$12,Table_Index[#Headers],0)),
Table_Index[ID],$Q1665,Table_Index[year],$R1665)/COUNTIFS(Table_Index[Quarter],"&lt;&gt;''",Table_Index[ID],$Q1665,Table_Index[year],$R1665)</f>
        <v>0.116163025</v>
      </c>
      <c r="Z1665">
        <f>SUMIFS(INDEX(Table_Index[],,MATCH(Z$12,Table_Index[#Headers],0)),
Table_Index[ID],$Q1665,Table_Index[year],$R1665)/COUNTIFS(Table_Index[Quarter],"&lt;&gt;''",Table_Index[ID],$Q1665,Table_Index[year],$R1665)</f>
        <v>0.13057977500000001</v>
      </c>
      <c r="AA1665">
        <f>SUMIFS(INDEX(Table_Index[],,MATCH(AA$12,Table_Index[#Headers],0)),
Table_Index[ID],$Q1665,Table_Index[year],$R1665)/COUNTIFS(Table_Index[Quarter],"&lt;&gt;''",Table_Index[ID],$Q1665,Table_Index[year],$R1665)</f>
        <v>0.186125975</v>
      </c>
      <c r="AB1665">
        <f>SUMIFS(INDEX(Table_Index[],,MATCH(AB$12,Table_Index[#Headers],0)),
Table_Index[ID],$Q1665,Table_Index[year],$R1665)/COUNTIFS(Table_Index[Quarter],"&lt;&gt;''",Table_Index[ID],$Q1665,Table_Index[year],$R1665)</f>
        <v>4.6847750000000001E-2</v>
      </c>
      <c r="AC1665" s="24">
        <f t="shared" si="102"/>
        <v>0.99999999999999978</v>
      </c>
      <c r="AD1665">
        <f>COUNTIFS(Table_Index[Quarter],"&lt;&gt;''",Table_Index[ID],$Q1665,Table_Index[year],$R1665)</f>
        <v>4</v>
      </c>
      <c r="AE1665" s="34">
        <f t="shared" si="103"/>
        <v>0.82856985145399498</v>
      </c>
    </row>
    <row r="1666" spans="1:31" x14ac:dyDescent="0.3">
      <c r="A1666">
        <v>9200</v>
      </c>
      <c r="B1666">
        <v>2003</v>
      </c>
      <c r="C1666">
        <v>3</v>
      </c>
      <c r="D1666">
        <v>1.1014E-3</v>
      </c>
      <c r="E1666">
        <v>0</v>
      </c>
      <c r="F1666">
        <v>2.4978999999999999E-3</v>
      </c>
      <c r="G1666">
        <v>1.7446E-3</v>
      </c>
      <c r="H1666">
        <v>0</v>
      </c>
      <c r="I1666">
        <v>0</v>
      </c>
      <c r="J1666">
        <v>2.1806999999999998E-3</v>
      </c>
      <c r="K1666">
        <v>0.99122650000000001</v>
      </c>
      <c r="L1666">
        <v>8.5249999999999996E-4</v>
      </c>
      <c r="M1666">
        <v>3.9649999999999999E-4</v>
      </c>
      <c r="O1666" t="str">
        <f>Table_Index[[#This Row],[ID]]&amp;Table_Index[[#This Row],[year]]</f>
        <v>92002003</v>
      </c>
      <c r="P1666" t="str">
        <v>94622009</v>
      </c>
      <c r="Q1666" t="str">
        <f t="shared" si="100"/>
        <v>9462</v>
      </c>
      <c r="R1666" t="str">
        <f t="shared" si="101"/>
        <v>2009</v>
      </c>
      <c r="S1666">
        <f>SUMIFS(INDEX(Table_Index[],,MATCH(S$12,Table_Index[#Headers],0)),
Table_Index[ID],$Q1666,Table_Index[year],$R1666)/COUNTIFS(Table_Index[Quarter],"&lt;&gt;''",Table_Index[ID],$Q1666,Table_Index[year],$R1666)</f>
        <v>0.113537075</v>
      </c>
      <c r="T1666">
        <f>SUMIFS(INDEX(Table_Index[],,MATCH(T$12,Table_Index[#Headers],0)),
Table_Index[ID],$Q1666,Table_Index[year],$R1666)/COUNTIFS(Table_Index[Quarter],"&lt;&gt;''",Table_Index[ID],$Q1666,Table_Index[year],$R1666)</f>
        <v>0.107002175</v>
      </c>
      <c r="U1666">
        <f>SUMIFS(INDEX(Table_Index[],,MATCH(U$12,Table_Index[#Headers],0)),
Table_Index[ID],$Q1666,Table_Index[year],$R1666)/COUNTIFS(Table_Index[Quarter],"&lt;&gt;''",Table_Index[ID],$Q1666,Table_Index[year],$R1666)</f>
        <v>7.3222974999999996E-2</v>
      </c>
      <c r="V1666">
        <f>SUMIFS(INDEX(Table_Index[],,MATCH(V$12,Table_Index[#Headers],0)),
Table_Index[ID],$Q1666,Table_Index[year],$R1666)/COUNTIFS(Table_Index[Quarter],"&lt;&gt;''",Table_Index[ID],$Q1666,Table_Index[year],$R1666)</f>
        <v>0.19072317500000002</v>
      </c>
      <c r="W1666">
        <f>SUMIFS(INDEX(Table_Index[],,MATCH(W$12,Table_Index[#Headers],0)),
Table_Index[ID],$Q1666,Table_Index[year],$R1666)/COUNTIFS(Table_Index[Quarter],"&lt;&gt;''",Table_Index[ID],$Q1666,Table_Index[year],$R1666)</f>
        <v>1.158315E-2</v>
      </c>
      <c r="X1666">
        <f>SUMIFS(INDEX(Table_Index[],,MATCH(X$12,Table_Index[#Headers],0)),
Table_Index[ID],$Q1666,Table_Index[year],$R1666)/COUNTIFS(Table_Index[Quarter],"&lt;&gt;''",Table_Index[ID],$Q1666,Table_Index[year],$R1666)</f>
        <v>0.21239625000000001</v>
      </c>
      <c r="Y1666">
        <f>SUMIFS(INDEX(Table_Index[],,MATCH(Y$12,Table_Index[#Headers],0)),
Table_Index[ID],$Q1666,Table_Index[year],$R1666)/COUNTIFS(Table_Index[Quarter],"&lt;&gt;''",Table_Index[ID],$Q1666,Table_Index[year],$R1666)</f>
        <v>0.13413587500000002</v>
      </c>
      <c r="Z1666">
        <f>SUMIFS(INDEX(Table_Index[],,MATCH(Z$12,Table_Index[#Headers],0)),
Table_Index[ID],$Q1666,Table_Index[year],$R1666)/COUNTIFS(Table_Index[Quarter],"&lt;&gt;''",Table_Index[ID],$Q1666,Table_Index[year],$R1666)</f>
        <v>6.8040674999999995E-2</v>
      </c>
      <c r="AA1666">
        <f>SUMIFS(INDEX(Table_Index[],,MATCH(AA$12,Table_Index[#Headers],0)),
Table_Index[ID],$Q1666,Table_Index[year],$R1666)/COUNTIFS(Table_Index[Quarter],"&lt;&gt;''",Table_Index[ID],$Q1666,Table_Index[year],$R1666)</f>
        <v>7.2794675000000003E-2</v>
      </c>
      <c r="AB1666">
        <f>SUMIFS(INDEX(Table_Index[],,MATCH(AB$12,Table_Index[#Headers],0)),
Table_Index[ID],$Q1666,Table_Index[year],$R1666)/COUNTIFS(Table_Index[Quarter],"&lt;&gt;''",Table_Index[ID],$Q1666,Table_Index[year],$R1666)</f>
        <v>1.6563999999999999E-2</v>
      </c>
      <c r="AC1666" s="24">
        <f t="shared" si="102"/>
        <v>1.0000000250000001</v>
      </c>
      <c r="AD1666">
        <f>COUNTIFS(Table_Index[Quarter],"&lt;&gt;''",Table_Index[ID],$Q1666,Table_Index[year],$R1666)</f>
        <v>4</v>
      </c>
      <c r="AE1666" s="34">
        <f t="shared" si="103"/>
        <v>0.86048119999697059</v>
      </c>
    </row>
    <row r="1667" spans="1:31" x14ac:dyDescent="0.3">
      <c r="A1667">
        <v>9200</v>
      </c>
      <c r="B1667">
        <v>2003</v>
      </c>
      <c r="C1667">
        <v>4</v>
      </c>
      <c r="D1667">
        <v>9.9859600000000007E-2</v>
      </c>
      <c r="E1667">
        <v>8.4256499999999998E-2</v>
      </c>
      <c r="F1667">
        <v>0.11515060000000001</v>
      </c>
      <c r="G1667">
        <v>8.4256499999999998E-2</v>
      </c>
      <c r="H1667">
        <v>0</v>
      </c>
      <c r="I1667">
        <v>0.14042750000000001</v>
      </c>
      <c r="J1667">
        <v>0.27383370000000001</v>
      </c>
      <c r="K1667">
        <v>5.33625E-2</v>
      </c>
      <c r="L1667">
        <v>0.1067249</v>
      </c>
      <c r="M1667">
        <v>4.21283E-2</v>
      </c>
      <c r="O1667" t="str">
        <f>Table_Index[[#This Row],[ID]]&amp;Table_Index[[#This Row],[year]]</f>
        <v>92002003</v>
      </c>
      <c r="P1667" t="str">
        <v>94622010</v>
      </c>
      <c r="Q1667" t="str">
        <f t="shared" si="100"/>
        <v>9462</v>
      </c>
      <c r="R1667" t="str">
        <f t="shared" si="101"/>
        <v>2010</v>
      </c>
      <c r="S1667">
        <f>SUMIFS(INDEX(Table_Index[],,MATCH(S$12,Table_Index[#Headers],0)),
Table_Index[ID],$Q1667,Table_Index[year],$R1667)/COUNTIFS(Table_Index[Quarter],"&lt;&gt;''",Table_Index[ID],$Q1667,Table_Index[year],$R1667)</f>
        <v>8.7689875E-2</v>
      </c>
      <c r="T1667">
        <f>SUMIFS(INDEX(Table_Index[],,MATCH(T$12,Table_Index[#Headers],0)),
Table_Index[ID],$Q1667,Table_Index[year],$R1667)/COUNTIFS(Table_Index[Quarter],"&lt;&gt;''",Table_Index[ID],$Q1667,Table_Index[year],$R1667)</f>
        <v>5.5673799999999996E-2</v>
      </c>
      <c r="U1667">
        <f>SUMIFS(INDEX(Table_Index[],,MATCH(U$12,Table_Index[#Headers],0)),
Table_Index[ID],$Q1667,Table_Index[year],$R1667)/COUNTIFS(Table_Index[Quarter],"&lt;&gt;''",Table_Index[ID],$Q1667,Table_Index[year],$R1667)</f>
        <v>5.1657274999999996E-2</v>
      </c>
      <c r="V1667">
        <f>SUMIFS(INDEX(Table_Index[],,MATCH(V$12,Table_Index[#Headers],0)),
Table_Index[ID],$Q1667,Table_Index[year],$R1667)/COUNTIFS(Table_Index[Quarter],"&lt;&gt;''",Table_Index[ID],$Q1667,Table_Index[year],$R1667)</f>
        <v>0.21296774999999998</v>
      </c>
      <c r="W1667">
        <f>SUMIFS(INDEX(Table_Index[],,MATCH(W$12,Table_Index[#Headers],0)),
Table_Index[ID],$Q1667,Table_Index[year],$R1667)/COUNTIFS(Table_Index[Quarter],"&lt;&gt;''",Table_Index[ID],$Q1667,Table_Index[year],$R1667)</f>
        <v>0.15551172500000002</v>
      </c>
      <c r="X1667">
        <f>SUMIFS(INDEX(Table_Index[],,MATCH(X$12,Table_Index[#Headers],0)),
Table_Index[ID],$Q1667,Table_Index[year],$R1667)/COUNTIFS(Table_Index[Quarter],"&lt;&gt;''",Table_Index[ID],$Q1667,Table_Index[year],$R1667)</f>
        <v>0.22880024999999998</v>
      </c>
      <c r="Y1667">
        <f>SUMIFS(INDEX(Table_Index[],,MATCH(Y$12,Table_Index[#Headers],0)),
Table_Index[ID],$Q1667,Table_Index[year],$R1667)/COUNTIFS(Table_Index[Quarter],"&lt;&gt;''",Table_Index[ID],$Q1667,Table_Index[year],$R1667)</f>
        <v>8.8814749999999998E-3</v>
      </c>
      <c r="Z1667">
        <f>SUMIFS(INDEX(Table_Index[],,MATCH(Z$12,Table_Index[#Headers],0)),
Table_Index[ID],$Q1667,Table_Index[year],$R1667)/COUNTIFS(Table_Index[Quarter],"&lt;&gt;''",Table_Index[ID],$Q1667,Table_Index[year],$R1667)</f>
        <v>0.12386910000000002</v>
      </c>
      <c r="AA1667">
        <f>SUMIFS(INDEX(Table_Index[],,MATCH(AA$12,Table_Index[#Headers],0)),
Table_Index[ID],$Q1667,Table_Index[year],$R1667)/COUNTIFS(Table_Index[Quarter],"&lt;&gt;''",Table_Index[ID],$Q1667,Table_Index[year],$R1667)</f>
        <v>6.7759575000000002E-2</v>
      </c>
      <c r="AB1667">
        <f>SUMIFS(INDEX(Table_Index[],,MATCH(AB$12,Table_Index[#Headers],0)),
Table_Index[ID],$Q1667,Table_Index[year],$R1667)/COUNTIFS(Table_Index[Quarter],"&lt;&gt;''",Table_Index[ID],$Q1667,Table_Index[year],$R1667)</f>
        <v>7.1891499999999992E-3</v>
      </c>
      <c r="AC1667" s="24">
        <f t="shared" si="102"/>
        <v>0.99999997499999993</v>
      </c>
      <c r="AD1667">
        <f>COUNTIFS(Table_Index[Quarter],"&lt;&gt;''",Table_Index[ID],$Q1667,Table_Index[year],$R1667)</f>
        <v>4</v>
      </c>
      <c r="AE1667" s="34">
        <f t="shared" si="103"/>
        <v>0.84458824778812935</v>
      </c>
    </row>
    <row r="1668" spans="1:31" x14ac:dyDescent="0.3">
      <c r="A1668">
        <v>9200</v>
      </c>
      <c r="B1668">
        <v>2004</v>
      </c>
      <c r="C1668">
        <v>1</v>
      </c>
      <c r="D1668">
        <v>2.3546999999999998E-2</v>
      </c>
      <c r="E1668">
        <v>5.6064000000000001E-3</v>
      </c>
      <c r="F1668">
        <v>7.4752000000000004E-3</v>
      </c>
      <c r="G1668">
        <v>6.2604999999999996E-3</v>
      </c>
      <c r="H1668">
        <v>1.13997E-2</v>
      </c>
      <c r="I1668">
        <v>0</v>
      </c>
      <c r="J1668">
        <v>3.3639E-3</v>
      </c>
      <c r="K1668">
        <v>2.9900999999999999E-3</v>
      </c>
      <c r="L1668">
        <v>3.7376000000000002E-3</v>
      </c>
      <c r="M1668">
        <v>0.93561950000000005</v>
      </c>
      <c r="O1668" t="str">
        <f>Table_Index[[#This Row],[ID]]&amp;Table_Index[[#This Row],[year]]</f>
        <v>92002004</v>
      </c>
      <c r="P1668" t="str">
        <v>94622011</v>
      </c>
      <c r="Q1668" t="str">
        <f t="shared" si="100"/>
        <v>9462</v>
      </c>
      <c r="R1668" t="str">
        <f t="shared" si="101"/>
        <v>2011</v>
      </c>
      <c r="S1668">
        <f>SUMIFS(INDEX(Table_Index[],,MATCH(S$12,Table_Index[#Headers],0)),
Table_Index[ID],$Q1668,Table_Index[year],$R1668)/COUNTIFS(Table_Index[Quarter],"&lt;&gt;''",Table_Index[ID],$Q1668,Table_Index[year],$R1668)</f>
        <v>0.13250197499999999</v>
      </c>
      <c r="T1668">
        <f>SUMIFS(INDEX(Table_Index[],,MATCH(T$12,Table_Index[#Headers],0)),
Table_Index[ID],$Q1668,Table_Index[year],$R1668)/COUNTIFS(Table_Index[Quarter],"&lt;&gt;''",Table_Index[ID],$Q1668,Table_Index[year],$R1668)</f>
        <v>3.5841600000000001E-2</v>
      </c>
      <c r="U1668">
        <f>SUMIFS(INDEX(Table_Index[],,MATCH(U$12,Table_Index[#Headers],0)),
Table_Index[ID],$Q1668,Table_Index[year],$R1668)/COUNTIFS(Table_Index[Quarter],"&lt;&gt;''",Table_Index[ID],$Q1668,Table_Index[year],$R1668)</f>
        <v>7.8975824999999999E-2</v>
      </c>
      <c r="V1668">
        <f>SUMIFS(INDEX(Table_Index[],,MATCH(V$12,Table_Index[#Headers],0)),
Table_Index[ID],$Q1668,Table_Index[year],$R1668)/COUNTIFS(Table_Index[Quarter],"&lt;&gt;''",Table_Index[ID],$Q1668,Table_Index[year],$R1668)</f>
        <v>0.15357927500000002</v>
      </c>
      <c r="W1668">
        <f>SUMIFS(INDEX(Table_Index[],,MATCH(W$12,Table_Index[#Headers],0)),
Table_Index[ID],$Q1668,Table_Index[year],$R1668)/COUNTIFS(Table_Index[Quarter],"&lt;&gt;''",Table_Index[ID],$Q1668,Table_Index[year],$R1668)</f>
        <v>3.4817200000000006E-2</v>
      </c>
      <c r="X1668">
        <f>SUMIFS(INDEX(Table_Index[],,MATCH(X$12,Table_Index[#Headers],0)),
Table_Index[ID],$Q1668,Table_Index[year],$R1668)/COUNTIFS(Table_Index[Quarter],"&lt;&gt;''",Table_Index[ID],$Q1668,Table_Index[year],$R1668)</f>
        <v>0.31903237500000003</v>
      </c>
      <c r="Y1668">
        <f>SUMIFS(INDEX(Table_Index[],,MATCH(Y$12,Table_Index[#Headers],0)),
Table_Index[ID],$Q1668,Table_Index[year],$R1668)/COUNTIFS(Table_Index[Quarter],"&lt;&gt;''",Table_Index[ID],$Q1668,Table_Index[year],$R1668)</f>
        <v>0.114979075</v>
      </c>
      <c r="Z1668">
        <f>SUMIFS(INDEX(Table_Index[],,MATCH(Z$12,Table_Index[#Headers],0)),
Table_Index[ID],$Q1668,Table_Index[year],$R1668)/COUNTIFS(Table_Index[Quarter],"&lt;&gt;''",Table_Index[ID],$Q1668,Table_Index[year],$R1668)</f>
        <v>4.9107224999999997E-2</v>
      </c>
      <c r="AA1668">
        <f>SUMIFS(INDEX(Table_Index[],,MATCH(AA$12,Table_Index[#Headers],0)),
Table_Index[ID],$Q1668,Table_Index[year],$R1668)/COUNTIFS(Table_Index[Quarter],"&lt;&gt;''",Table_Index[ID],$Q1668,Table_Index[year],$R1668)</f>
        <v>6.7366175E-2</v>
      </c>
      <c r="AB1668">
        <f>SUMIFS(INDEX(Table_Index[],,MATCH(AB$12,Table_Index[#Headers],0)),
Table_Index[ID],$Q1668,Table_Index[year],$R1668)/COUNTIFS(Table_Index[Quarter],"&lt;&gt;''",Table_Index[ID],$Q1668,Table_Index[year],$R1668)</f>
        <v>1.3799325000000001E-2</v>
      </c>
      <c r="AC1668" s="24">
        <f t="shared" si="102"/>
        <v>1.0000000499999999</v>
      </c>
      <c r="AD1668">
        <f>COUNTIFS(Table_Index[Quarter],"&lt;&gt;''",Table_Index[ID],$Q1668,Table_Index[year],$R1668)</f>
        <v>4</v>
      </c>
      <c r="AE1668" s="34">
        <f t="shared" si="103"/>
        <v>0.8279806078329599</v>
      </c>
    </row>
    <row r="1669" spans="1:31" x14ac:dyDescent="0.3">
      <c r="A1669">
        <v>9200</v>
      </c>
      <c r="B1669">
        <v>2004</v>
      </c>
      <c r="C1669">
        <v>2</v>
      </c>
      <c r="D1669">
        <v>0.25415199999999999</v>
      </c>
      <c r="E1669">
        <v>1.8872699999999999E-2</v>
      </c>
      <c r="F1669">
        <v>4.7810800000000001E-2</v>
      </c>
      <c r="G1669">
        <v>0.11952690000000001</v>
      </c>
      <c r="H1669">
        <v>2.7428299999999999E-2</v>
      </c>
      <c r="I1669">
        <v>0.37745339999999999</v>
      </c>
      <c r="J1669">
        <v>9.0588799999999997E-2</v>
      </c>
      <c r="K1669">
        <v>2.6421699999999999E-2</v>
      </c>
      <c r="L1669">
        <v>2.5163600000000001E-2</v>
      </c>
      <c r="M1669">
        <v>1.2581800000000001E-2</v>
      </c>
      <c r="O1669" t="str">
        <f>Table_Index[[#This Row],[ID]]&amp;Table_Index[[#This Row],[year]]</f>
        <v>92002004</v>
      </c>
      <c r="P1669" t="str">
        <v>94622012</v>
      </c>
      <c r="Q1669" t="str">
        <f t="shared" si="100"/>
        <v>9462</v>
      </c>
      <c r="R1669" t="str">
        <f t="shared" si="101"/>
        <v>2012</v>
      </c>
      <c r="S1669">
        <f>SUMIFS(INDEX(Table_Index[],,MATCH(S$12,Table_Index[#Headers],0)),
Table_Index[ID],$Q1669,Table_Index[year],$R1669)/COUNTIFS(Table_Index[Quarter],"&lt;&gt;''",Table_Index[ID],$Q1669,Table_Index[year],$R1669)</f>
        <v>7.7811174999999996E-2</v>
      </c>
      <c r="T1669">
        <f>SUMIFS(INDEX(Table_Index[],,MATCH(T$12,Table_Index[#Headers],0)),
Table_Index[ID],$Q1669,Table_Index[year],$R1669)/COUNTIFS(Table_Index[Quarter],"&lt;&gt;''",Table_Index[ID],$Q1669,Table_Index[year],$R1669)</f>
        <v>8.9366774999999996E-2</v>
      </c>
      <c r="U1669">
        <f>SUMIFS(INDEX(Table_Index[],,MATCH(U$12,Table_Index[#Headers],0)),
Table_Index[ID],$Q1669,Table_Index[year],$R1669)/COUNTIFS(Table_Index[Quarter],"&lt;&gt;''",Table_Index[ID],$Q1669,Table_Index[year],$R1669)</f>
        <v>0.12405175</v>
      </c>
      <c r="V1669">
        <f>SUMIFS(INDEX(Table_Index[],,MATCH(V$12,Table_Index[#Headers],0)),
Table_Index[ID],$Q1669,Table_Index[year],$R1669)/COUNTIFS(Table_Index[Quarter],"&lt;&gt;''",Table_Index[ID],$Q1669,Table_Index[year],$R1669)</f>
        <v>0.11752485000000001</v>
      </c>
      <c r="W1669">
        <f>SUMIFS(INDEX(Table_Index[],,MATCH(W$12,Table_Index[#Headers],0)),
Table_Index[ID],$Q1669,Table_Index[year],$R1669)/COUNTIFS(Table_Index[Quarter],"&lt;&gt;''",Table_Index[ID],$Q1669,Table_Index[year],$R1669)</f>
        <v>4.414995E-2</v>
      </c>
      <c r="X1669">
        <f>SUMIFS(INDEX(Table_Index[],,MATCH(X$12,Table_Index[#Headers],0)),
Table_Index[ID],$Q1669,Table_Index[year],$R1669)/COUNTIFS(Table_Index[Quarter],"&lt;&gt;''",Table_Index[ID],$Q1669,Table_Index[year],$R1669)</f>
        <v>0.25797864999999998</v>
      </c>
      <c r="Y1669">
        <f>SUMIFS(INDEX(Table_Index[],,MATCH(Y$12,Table_Index[#Headers],0)),
Table_Index[ID],$Q1669,Table_Index[year],$R1669)/COUNTIFS(Table_Index[Quarter],"&lt;&gt;''",Table_Index[ID],$Q1669,Table_Index[year],$R1669)</f>
        <v>4.1236725000000002E-2</v>
      </c>
      <c r="Z1669">
        <f>SUMIFS(INDEX(Table_Index[],,MATCH(Z$12,Table_Index[#Headers],0)),
Table_Index[ID],$Q1669,Table_Index[year],$R1669)/COUNTIFS(Table_Index[Quarter],"&lt;&gt;''",Table_Index[ID],$Q1669,Table_Index[year],$R1669)</f>
        <v>8.0320525000000004E-2</v>
      </c>
      <c r="AA1669">
        <f>SUMIFS(INDEX(Table_Index[],,MATCH(AA$12,Table_Index[#Headers],0)),
Table_Index[ID],$Q1669,Table_Index[year],$R1669)/COUNTIFS(Table_Index[Quarter],"&lt;&gt;''",Table_Index[ID],$Q1669,Table_Index[year],$R1669)</f>
        <v>0.155188875</v>
      </c>
      <c r="AB1669">
        <f>SUMIFS(INDEX(Table_Index[],,MATCH(AB$12,Table_Index[#Headers],0)),
Table_Index[ID],$Q1669,Table_Index[year],$R1669)/COUNTIFS(Table_Index[Quarter],"&lt;&gt;''",Table_Index[ID],$Q1669,Table_Index[year],$R1669)</f>
        <v>1.2370775000000001E-2</v>
      </c>
      <c r="AC1669" s="24">
        <f t="shared" si="102"/>
        <v>1.0000000499999999</v>
      </c>
      <c r="AD1669">
        <f>COUNTIFS(Table_Index[Quarter],"&lt;&gt;''",Table_Index[ID],$Q1669,Table_Index[year],$R1669)</f>
        <v>4</v>
      </c>
      <c r="AE1669" s="34">
        <f t="shared" si="103"/>
        <v>0.85586739436194126</v>
      </c>
    </row>
    <row r="1670" spans="1:31" x14ac:dyDescent="0.3">
      <c r="A1670">
        <v>9200</v>
      </c>
      <c r="B1670">
        <v>2004</v>
      </c>
      <c r="C1670">
        <v>3</v>
      </c>
      <c r="D1670">
        <v>5.5684499999999998E-2</v>
      </c>
      <c r="E1670">
        <v>1.54679E-2</v>
      </c>
      <c r="F1670">
        <v>2.1139499999999999E-2</v>
      </c>
      <c r="G1670">
        <v>6.4965200000000001E-2</v>
      </c>
      <c r="H1670">
        <v>0</v>
      </c>
      <c r="I1670">
        <v>0</v>
      </c>
      <c r="J1670">
        <v>0</v>
      </c>
      <c r="K1670">
        <v>1.08275E-2</v>
      </c>
      <c r="L1670">
        <v>5.2075299999999998E-2</v>
      </c>
      <c r="M1670">
        <v>0.77984019999999998</v>
      </c>
      <c r="O1670" t="str">
        <f>Table_Index[[#This Row],[ID]]&amp;Table_Index[[#This Row],[year]]</f>
        <v>92002004</v>
      </c>
      <c r="P1670" t="str">
        <v>94632003</v>
      </c>
      <c r="Q1670" t="str">
        <f t="shared" si="100"/>
        <v>9463</v>
      </c>
      <c r="R1670" t="str">
        <f t="shared" si="101"/>
        <v>2003</v>
      </c>
      <c r="S1670">
        <f>SUMIFS(INDEX(Table_Index[],,MATCH(S$12,Table_Index[#Headers],0)),
Table_Index[ID],$Q1670,Table_Index[year],$R1670)/COUNTIFS(Table_Index[Quarter],"&lt;&gt;''",Table_Index[ID],$Q1670,Table_Index[year],$R1670)</f>
        <v>1.6610275000000001E-2</v>
      </c>
      <c r="T1670">
        <f>SUMIFS(INDEX(Table_Index[],,MATCH(T$12,Table_Index[#Headers],0)),
Table_Index[ID],$Q1670,Table_Index[year],$R1670)/COUNTIFS(Table_Index[Quarter],"&lt;&gt;''",Table_Index[ID],$Q1670,Table_Index[year],$R1670)</f>
        <v>6.04025E-4</v>
      </c>
      <c r="U1670">
        <f>SUMIFS(INDEX(Table_Index[],,MATCH(U$12,Table_Index[#Headers],0)),
Table_Index[ID],$Q1670,Table_Index[year],$R1670)/COUNTIFS(Table_Index[Quarter],"&lt;&gt;''",Table_Index[ID],$Q1670,Table_Index[year],$R1670)</f>
        <v>0.11556565000000001</v>
      </c>
      <c r="V1670">
        <f>SUMIFS(INDEX(Table_Index[],,MATCH(V$12,Table_Index[#Headers],0)),
Table_Index[ID],$Q1670,Table_Index[year],$R1670)/COUNTIFS(Table_Index[Quarter],"&lt;&gt;''",Table_Index[ID],$Q1670,Table_Index[year],$R1670)</f>
        <v>5.0082724999999995E-2</v>
      </c>
      <c r="W1670">
        <f>SUMIFS(INDEX(Table_Index[],,MATCH(W$12,Table_Index[#Headers],0)),
Table_Index[ID],$Q1670,Table_Index[year],$R1670)/COUNTIFS(Table_Index[Quarter],"&lt;&gt;''",Table_Index[ID],$Q1670,Table_Index[year],$R1670)</f>
        <v>1.5784999999999999E-4</v>
      </c>
      <c r="X1670">
        <f>SUMIFS(INDEX(Table_Index[],,MATCH(X$12,Table_Index[#Headers],0)),
Table_Index[ID],$Q1670,Table_Index[year],$R1670)/COUNTIFS(Table_Index[Quarter],"&lt;&gt;''",Table_Index[ID],$Q1670,Table_Index[year],$R1670)</f>
        <v>0.19377017499999999</v>
      </c>
      <c r="Y1670">
        <f>SUMIFS(INDEX(Table_Index[],,MATCH(Y$12,Table_Index[#Headers],0)),
Table_Index[ID],$Q1670,Table_Index[year],$R1670)/COUNTIFS(Table_Index[Quarter],"&lt;&gt;''",Table_Index[ID],$Q1670,Table_Index[year],$R1670)</f>
        <v>0</v>
      </c>
      <c r="Z1670">
        <f>SUMIFS(INDEX(Table_Index[],,MATCH(Z$12,Table_Index[#Headers],0)),
Table_Index[ID],$Q1670,Table_Index[year],$R1670)/COUNTIFS(Table_Index[Quarter],"&lt;&gt;''",Table_Index[ID],$Q1670,Table_Index[year],$R1670)</f>
        <v>0.55607114999999996</v>
      </c>
      <c r="AA1670">
        <f>SUMIFS(INDEX(Table_Index[],,MATCH(AA$12,Table_Index[#Headers],0)),
Table_Index[ID],$Q1670,Table_Index[year],$R1670)/COUNTIFS(Table_Index[Quarter],"&lt;&gt;''",Table_Index[ID],$Q1670,Table_Index[year],$R1670)</f>
        <v>5.9788825000000004E-2</v>
      </c>
      <c r="AB1670">
        <f>SUMIFS(INDEX(Table_Index[],,MATCH(AB$12,Table_Index[#Headers],0)),
Table_Index[ID],$Q1670,Table_Index[year],$R1670)/COUNTIFS(Table_Index[Quarter],"&lt;&gt;''",Table_Index[ID],$Q1670,Table_Index[year],$R1670)</f>
        <v>7.3493250000000003E-3</v>
      </c>
      <c r="AC1670" s="24">
        <f t="shared" si="102"/>
        <v>0.99999999999999989</v>
      </c>
      <c r="AD1670">
        <f>COUNTIFS(Table_Index[Quarter],"&lt;&gt;''",Table_Index[ID],$Q1670,Table_Index[year],$R1670)</f>
        <v>4</v>
      </c>
      <c r="AE1670" s="34">
        <f t="shared" si="103"/>
        <v>0.63346928944356384</v>
      </c>
    </row>
    <row r="1671" spans="1:31" x14ac:dyDescent="0.3">
      <c r="A1671">
        <v>9200</v>
      </c>
      <c r="B1671">
        <v>2004</v>
      </c>
      <c r="C1671">
        <v>4</v>
      </c>
      <c r="D1671">
        <v>2.0720599999999999E-2</v>
      </c>
      <c r="E1671">
        <v>9.2779000000000004E-3</v>
      </c>
      <c r="F1671">
        <v>1.26798E-2</v>
      </c>
      <c r="G1671">
        <v>6.9584E-3</v>
      </c>
      <c r="H1671">
        <v>1.5463E-3</v>
      </c>
      <c r="I1671">
        <v>0</v>
      </c>
      <c r="J1671">
        <v>0</v>
      </c>
      <c r="K1671">
        <v>7.1130000000000004E-3</v>
      </c>
      <c r="L1671">
        <v>1.36075E-2</v>
      </c>
      <c r="M1671">
        <v>0.92809649999999999</v>
      </c>
      <c r="O1671" t="str">
        <f>Table_Index[[#This Row],[ID]]&amp;Table_Index[[#This Row],[year]]</f>
        <v>92002004</v>
      </c>
      <c r="P1671" t="str">
        <v>94632004</v>
      </c>
      <c r="Q1671" t="str">
        <f t="shared" si="100"/>
        <v>9463</v>
      </c>
      <c r="R1671" t="str">
        <f t="shared" si="101"/>
        <v>2004</v>
      </c>
      <c r="S1671">
        <f>SUMIFS(INDEX(Table_Index[],,MATCH(S$12,Table_Index[#Headers],0)),
Table_Index[ID],$Q1671,Table_Index[year],$R1671)/COUNTIFS(Table_Index[Quarter],"&lt;&gt;''",Table_Index[ID],$Q1671,Table_Index[year],$R1671)</f>
        <v>0.119245</v>
      </c>
      <c r="T1671">
        <f>SUMIFS(INDEX(Table_Index[],,MATCH(T$12,Table_Index[#Headers],0)),
Table_Index[ID],$Q1671,Table_Index[year],$R1671)/COUNTIFS(Table_Index[Quarter],"&lt;&gt;''",Table_Index[ID],$Q1671,Table_Index[year],$R1671)</f>
        <v>3.1387874999999996E-2</v>
      </c>
      <c r="U1671">
        <f>SUMIFS(INDEX(Table_Index[],,MATCH(U$12,Table_Index[#Headers],0)),
Table_Index[ID],$Q1671,Table_Index[year],$R1671)/COUNTIFS(Table_Index[Quarter],"&lt;&gt;''",Table_Index[ID],$Q1671,Table_Index[year],$R1671)</f>
        <v>7.7054575E-2</v>
      </c>
      <c r="V1671">
        <f>SUMIFS(INDEX(Table_Index[],,MATCH(V$12,Table_Index[#Headers],0)),
Table_Index[ID],$Q1671,Table_Index[year],$R1671)/COUNTIFS(Table_Index[Quarter],"&lt;&gt;''",Table_Index[ID],$Q1671,Table_Index[year],$R1671)</f>
        <v>1.7211000000000001E-2</v>
      </c>
      <c r="W1671">
        <f>SUMIFS(INDEX(Table_Index[],,MATCH(W$12,Table_Index[#Headers],0)),
Table_Index[ID],$Q1671,Table_Index[year],$R1671)/COUNTIFS(Table_Index[Quarter],"&lt;&gt;''",Table_Index[ID],$Q1671,Table_Index[year],$R1671)</f>
        <v>0</v>
      </c>
      <c r="X1671">
        <f>SUMIFS(INDEX(Table_Index[],,MATCH(X$12,Table_Index[#Headers],0)),
Table_Index[ID],$Q1671,Table_Index[year],$R1671)/COUNTIFS(Table_Index[Quarter],"&lt;&gt;''",Table_Index[ID],$Q1671,Table_Index[year],$R1671)</f>
        <v>9.7560674999999999E-2</v>
      </c>
      <c r="Y1671">
        <f>SUMIFS(INDEX(Table_Index[],,MATCH(Y$12,Table_Index[#Headers],0)),
Table_Index[ID],$Q1671,Table_Index[year],$R1671)/COUNTIFS(Table_Index[Quarter],"&lt;&gt;''",Table_Index[ID],$Q1671,Table_Index[year],$R1671)</f>
        <v>5.4618850000000004E-2</v>
      </c>
      <c r="Z1671">
        <f>SUMIFS(INDEX(Table_Index[],,MATCH(Z$12,Table_Index[#Headers],0)),
Table_Index[ID],$Q1671,Table_Index[year],$R1671)/COUNTIFS(Table_Index[Quarter],"&lt;&gt;''",Table_Index[ID],$Q1671,Table_Index[year],$R1671)</f>
        <v>0.27165592500000002</v>
      </c>
      <c r="AA1671">
        <f>SUMIFS(INDEX(Table_Index[],,MATCH(AA$12,Table_Index[#Headers],0)),
Table_Index[ID],$Q1671,Table_Index[year],$R1671)/COUNTIFS(Table_Index[Quarter],"&lt;&gt;''",Table_Index[ID],$Q1671,Table_Index[year],$R1671)</f>
        <v>6.6072775E-2</v>
      </c>
      <c r="AB1671">
        <f>SUMIFS(INDEX(Table_Index[],,MATCH(AB$12,Table_Index[#Headers],0)),
Table_Index[ID],$Q1671,Table_Index[year],$R1671)/COUNTIFS(Table_Index[Quarter],"&lt;&gt;''",Table_Index[ID],$Q1671,Table_Index[year],$R1671)</f>
        <v>0.26519327500000001</v>
      </c>
      <c r="AC1671" s="24">
        <f t="shared" si="102"/>
        <v>0.99999995000000008</v>
      </c>
      <c r="AD1671">
        <f>COUNTIFS(Table_Index[Quarter],"&lt;&gt;''",Table_Index[ID],$Q1671,Table_Index[year],$R1671)</f>
        <v>4</v>
      </c>
      <c r="AE1671" s="34">
        <f t="shared" si="103"/>
        <v>0.8175704748577437</v>
      </c>
    </row>
    <row r="1672" spans="1:31" x14ac:dyDescent="0.3">
      <c r="A1672">
        <v>9200</v>
      </c>
      <c r="B1672">
        <v>2005</v>
      </c>
      <c r="C1672">
        <v>1</v>
      </c>
      <c r="D1672">
        <v>0.173066</v>
      </c>
      <c r="E1672">
        <v>0.2410562</v>
      </c>
      <c r="F1672">
        <v>0.29668450000000002</v>
      </c>
      <c r="G1672">
        <v>4.4502699999999999E-2</v>
      </c>
      <c r="H1672">
        <v>0</v>
      </c>
      <c r="I1672">
        <v>0</v>
      </c>
      <c r="J1672">
        <v>0</v>
      </c>
      <c r="K1672">
        <v>7.4171100000000004E-2</v>
      </c>
      <c r="L1672">
        <v>0.1631765</v>
      </c>
      <c r="M1672">
        <v>7.3429000000000003E-3</v>
      </c>
      <c r="O1672" t="str">
        <f>Table_Index[[#This Row],[ID]]&amp;Table_Index[[#This Row],[year]]</f>
        <v>92002005</v>
      </c>
      <c r="P1672" t="str">
        <v>94632005</v>
      </c>
      <c r="Q1672" t="str">
        <f t="shared" si="100"/>
        <v>9463</v>
      </c>
      <c r="R1672" t="str">
        <f t="shared" si="101"/>
        <v>2005</v>
      </c>
      <c r="S1672">
        <f>SUMIFS(INDEX(Table_Index[],,MATCH(S$12,Table_Index[#Headers],0)),
Table_Index[ID],$Q1672,Table_Index[year],$R1672)/COUNTIFS(Table_Index[Quarter],"&lt;&gt;''",Table_Index[ID],$Q1672,Table_Index[year],$R1672)</f>
        <v>0.12012075</v>
      </c>
      <c r="T1672">
        <f>SUMIFS(INDEX(Table_Index[],,MATCH(T$12,Table_Index[#Headers],0)),
Table_Index[ID],$Q1672,Table_Index[year],$R1672)/COUNTIFS(Table_Index[Quarter],"&lt;&gt;''",Table_Index[ID],$Q1672,Table_Index[year],$R1672)</f>
        <v>9.6897775000000005E-2</v>
      </c>
      <c r="U1672">
        <f>SUMIFS(INDEX(Table_Index[],,MATCH(U$12,Table_Index[#Headers],0)),
Table_Index[ID],$Q1672,Table_Index[year],$R1672)/COUNTIFS(Table_Index[Quarter],"&lt;&gt;''",Table_Index[ID],$Q1672,Table_Index[year],$R1672)</f>
        <v>0.1350519</v>
      </c>
      <c r="V1672">
        <f>SUMIFS(INDEX(Table_Index[],,MATCH(V$12,Table_Index[#Headers],0)),
Table_Index[ID],$Q1672,Table_Index[year],$R1672)/COUNTIFS(Table_Index[Quarter],"&lt;&gt;''",Table_Index[ID],$Q1672,Table_Index[year],$R1672)</f>
        <v>6.0483475000000009E-2</v>
      </c>
      <c r="W1672">
        <f>SUMIFS(INDEX(Table_Index[],,MATCH(W$12,Table_Index[#Headers],0)),
Table_Index[ID],$Q1672,Table_Index[year],$R1672)/COUNTIFS(Table_Index[Quarter],"&lt;&gt;''",Table_Index[ID],$Q1672,Table_Index[year],$R1672)</f>
        <v>4.9286249999999998E-3</v>
      </c>
      <c r="X1672">
        <f>SUMIFS(INDEX(Table_Index[],,MATCH(X$12,Table_Index[#Headers],0)),
Table_Index[ID],$Q1672,Table_Index[year],$R1672)/COUNTIFS(Table_Index[Quarter],"&lt;&gt;''",Table_Index[ID],$Q1672,Table_Index[year],$R1672)</f>
        <v>0.16727825000000002</v>
      </c>
      <c r="Y1672">
        <f>SUMIFS(INDEX(Table_Index[],,MATCH(Y$12,Table_Index[#Headers],0)),
Table_Index[ID],$Q1672,Table_Index[year],$R1672)/COUNTIFS(Table_Index[Quarter],"&lt;&gt;''",Table_Index[ID],$Q1672,Table_Index[year],$R1672)</f>
        <v>0.12507432500000001</v>
      </c>
      <c r="Z1672">
        <f>SUMIFS(INDEX(Table_Index[],,MATCH(Z$12,Table_Index[#Headers],0)),
Table_Index[ID],$Q1672,Table_Index[year],$R1672)/COUNTIFS(Table_Index[Quarter],"&lt;&gt;''",Table_Index[ID],$Q1672,Table_Index[year],$R1672)</f>
        <v>0.108290625</v>
      </c>
      <c r="AA1672">
        <f>SUMIFS(INDEX(Table_Index[],,MATCH(AA$12,Table_Index[#Headers],0)),
Table_Index[ID],$Q1672,Table_Index[year],$R1672)/COUNTIFS(Table_Index[Quarter],"&lt;&gt;''",Table_Index[ID],$Q1672,Table_Index[year],$R1672)</f>
        <v>0.16909685000000002</v>
      </c>
      <c r="AB1672">
        <f>SUMIFS(INDEX(Table_Index[],,MATCH(AB$12,Table_Index[#Headers],0)),
Table_Index[ID],$Q1672,Table_Index[year],$R1672)/COUNTIFS(Table_Index[Quarter],"&lt;&gt;''",Table_Index[ID],$Q1672,Table_Index[year],$R1672)</f>
        <v>1.2777449999999999E-2</v>
      </c>
      <c r="AC1672" s="24">
        <f t="shared" si="102"/>
        <v>1.0000000250000001</v>
      </c>
      <c r="AD1672">
        <f>COUNTIFS(Table_Index[Quarter],"&lt;&gt;''",Table_Index[ID],$Q1672,Table_Index[year],$R1672)</f>
        <v>4</v>
      </c>
      <c r="AE1672" s="34">
        <f t="shared" si="103"/>
        <v>0.87015080176482684</v>
      </c>
    </row>
    <row r="1673" spans="1:31" x14ac:dyDescent="0.3">
      <c r="A1673">
        <v>9200</v>
      </c>
      <c r="B1673">
        <v>2005</v>
      </c>
      <c r="C1673">
        <v>2</v>
      </c>
      <c r="D1673">
        <v>0.13472139999999999</v>
      </c>
      <c r="E1673">
        <v>0.1775873</v>
      </c>
      <c r="F1673">
        <v>0.2449479</v>
      </c>
      <c r="G1673">
        <v>0.1163503</v>
      </c>
      <c r="H1673">
        <v>7.6546000000000001E-3</v>
      </c>
      <c r="I1673">
        <v>0</v>
      </c>
      <c r="J1673">
        <v>6.1237E-2</v>
      </c>
      <c r="K1673">
        <v>0.10104100000000001</v>
      </c>
      <c r="L1673">
        <v>0.13472139999999999</v>
      </c>
      <c r="M1673">
        <v>2.1739100000000001E-2</v>
      </c>
      <c r="O1673" t="str">
        <f>Table_Index[[#This Row],[ID]]&amp;Table_Index[[#This Row],[year]]</f>
        <v>92002005</v>
      </c>
      <c r="P1673" t="str">
        <v>94632006</v>
      </c>
      <c r="Q1673" t="str">
        <f t="shared" si="100"/>
        <v>9463</v>
      </c>
      <c r="R1673" t="str">
        <f t="shared" si="101"/>
        <v>2006</v>
      </c>
      <c r="S1673">
        <f>SUMIFS(INDEX(Table_Index[],,MATCH(S$12,Table_Index[#Headers],0)),
Table_Index[ID],$Q1673,Table_Index[year],$R1673)/COUNTIFS(Table_Index[Quarter],"&lt;&gt;''",Table_Index[ID],$Q1673,Table_Index[year],$R1673)</f>
        <v>7.47805E-2</v>
      </c>
      <c r="T1673">
        <f>SUMIFS(INDEX(Table_Index[],,MATCH(T$12,Table_Index[#Headers],0)),
Table_Index[ID],$Q1673,Table_Index[year],$R1673)/COUNTIFS(Table_Index[Quarter],"&lt;&gt;''",Table_Index[ID],$Q1673,Table_Index[year],$R1673)</f>
        <v>6.7453025E-2</v>
      </c>
      <c r="U1673">
        <f>SUMIFS(INDEX(Table_Index[],,MATCH(U$12,Table_Index[#Headers],0)),
Table_Index[ID],$Q1673,Table_Index[year],$R1673)/COUNTIFS(Table_Index[Quarter],"&lt;&gt;''",Table_Index[ID],$Q1673,Table_Index[year],$R1673)</f>
        <v>0.12873219999999999</v>
      </c>
      <c r="V1673">
        <f>SUMIFS(INDEX(Table_Index[],,MATCH(V$12,Table_Index[#Headers],0)),
Table_Index[ID],$Q1673,Table_Index[year],$R1673)/COUNTIFS(Table_Index[Quarter],"&lt;&gt;''",Table_Index[ID],$Q1673,Table_Index[year],$R1673)</f>
        <v>7.3095750000000001E-2</v>
      </c>
      <c r="W1673">
        <f>SUMIFS(INDEX(Table_Index[],,MATCH(W$12,Table_Index[#Headers],0)),
Table_Index[ID],$Q1673,Table_Index[year],$R1673)/COUNTIFS(Table_Index[Quarter],"&lt;&gt;''",Table_Index[ID],$Q1673,Table_Index[year],$R1673)</f>
        <v>9.9558749999999994E-3</v>
      </c>
      <c r="X1673">
        <f>SUMIFS(INDEX(Table_Index[],,MATCH(X$12,Table_Index[#Headers],0)),
Table_Index[ID],$Q1673,Table_Index[year],$R1673)/COUNTIFS(Table_Index[Quarter],"&lt;&gt;''",Table_Index[ID],$Q1673,Table_Index[year],$R1673)</f>
        <v>0.21945819999999999</v>
      </c>
      <c r="Y1673">
        <f>SUMIFS(INDEX(Table_Index[],,MATCH(Y$12,Table_Index[#Headers],0)),
Table_Index[ID],$Q1673,Table_Index[year],$R1673)/COUNTIFS(Table_Index[Quarter],"&lt;&gt;''",Table_Index[ID],$Q1673,Table_Index[year],$R1673)</f>
        <v>0.1511673</v>
      </c>
      <c r="Z1673">
        <f>SUMIFS(INDEX(Table_Index[],,MATCH(Z$12,Table_Index[#Headers],0)),
Table_Index[ID],$Q1673,Table_Index[year],$R1673)/COUNTIFS(Table_Index[Quarter],"&lt;&gt;''",Table_Index[ID],$Q1673,Table_Index[year],$R1673)</f>
        <v>0.1035452</v>
      </c>
      <c r="AA1673">
        <f>SUMIFS(INDEX(Table_Index[],,MATCH(AA$12,Table_Index[#Headers],0)),
Table_Index[ID],$Q1673,Table_Index[year],$R1673)/COUNTIFS(Table_Index[Quarter],"&lt;&gt;''",Table_Index[ID],$Q1673,Table_Index[year],$R1673)</f>
        <v>0.16156435</v>
      </c>
      <c r="AB1673">
        <f>SUMIFS(INDEX(Table_Index[],,MATCH(AB$12,Table_Index[#Headers],0)),
Table_Index[ID],$Q1673,Table_Index[year],$R1673)/COUNTIFS(Table_Index[Quarter],"&lt;&gt;''",Table_Index[ID],$Q1673,Table_Index[year],$R1673)</f>
        <v>1.0247675000000001E-2</v>
      </c>
      <c r="AC1673" s="24">
        <f t="shared" si="102"/>
        <v>1.000000075</v>
      </c>
      <c r="AD1673">
        <f>COUNTIFS(Table_Index[Quarter],"&lt;&gt;''",Table_Index[ID],$Q1673,Table_Index[year],$R1673)</f>
        <v>4</v>
      </c>
      <c r="AE1673" s="34">
        <f t="shared" si="103"/>
        <v>0.85990076219278311</v>
      </c>
    </row>
    <row r="1674" spans="1:31" x14ac:dyDescent="0.3">
      <c r="A1674">
        <v>9200</v>
      </c>
      <c r="B1674">
        <v>2005</v>
      </c>
      <c r="C1674">
        <v>3</v>
      </c>
      <c r="D1674">
        <v>8.6323200000000003E-2</v>
      </c>
      <c r="E1674">
        <v>9.1718400000000005E-2</v>
      </c>
      <c r="F1674">
        <v>9.9811200000000003E-2</v>
      </c>
      <c r="G1674">
        <v>0.43903429999999999</v>
      </c>
      <c r="H1674">
        <v>6.744E-3</v>
      </c>
      <c r="I1674">
        <v>0</v>
      </c>
      <c r="J1674">
        <v>8.0928E-2</v>
      </c>
      <c r="K1674">
        <v>5.3952E-2</v>
      </c>
      <c r="L1674">
        <v>0.1348799</v>
      </c>
      <c r="M1674">
        <v>6.6090999999999997E-3</v>
      </c>
      <c r="O1674" t="str">
        <f>Table_Index[[#This Row],[ID]]&amp;Table_Index[[#This Row],[year]]</f>
        <v>92002005</v>
      </c>
      <c r="P1674" t="str">
        <v>94632007</v>
      </c>
      <c r="Q1674" t="str">
        <f t="shared" si="100"/>
        <v>9463</v>
      </c>
      <c r="R1674" t="str">
        <f t="shared" si="101"/>
        <v>2007</v>
      </c>
      <c r="S1674">
        <f>SUMIFS(INDEX(Table_Index[],,MATCH(S$12,Table_Index[#Headers],0)),
Table_Index[ID],$Q1674,Table_Index[year],$R1674)/COUNTIFS(Table_Index[Quarter],"&lt;&gt;''",Table_Index[ID],$Q1674,Table_Index[year],$R1674)</f>
        <v>0.119921525</v>
      </c>
      <c r="T1674">
        <f>SUMIFS(INDEX(Table_Index[],,MATCH(T$12,Table_Index[#Headers],0)),
Table_Index[ID],$Q1674,Table_Index[year],$R1674)/COUNTIFS(Table_Index[Quarter],"&lt;&gt;''",Table_Index[ID],$Q1674,Table_Index[year],$R1674)</f>
        <v>0.13146920000000001</v>
      </c>
      <c r="U1674">
        <f>SUMIFS(INDEX(Table_Index[],,MATCH(U$12,Table_Index[#Headers],0)),
Table_Index[ID],$Q1674,Table_Index[year],$R1674)/COUNTIFS(Table_Index[Quarter],"&lt;&gt;''",Table_Index[ID],$Q1674,Table_Index[year],$R1674)</f>
        <v>0.12699549999999998</v>
      </c>
      <c r="V1674">
        <f>SUMIFS(INDEX(Table_Index[],,MATCH(V$12,Table_Index[#Headers],0)),
Table_Index[ID],$Q1674,Table_Index[year],$R1674)/COUNTIFS(Table_Index[Quarter],"&lt;&gt;''",Table_Index[ID],$Q1674,Table_Index[year],$R1674)</f>
        <v>3.7624650000000003E-2</v>
      </c>
      <c r="W1674">
        <f>SUMIFS(INDEX(Table_Index[],,MATCH(W$12,Table_Index[#Headers],0)),
Table_Index[ID],$Q1674,Table_Index[year],$R1674)/COUNTIFS(Table_Index[Quarter],"&lt;&gt;''",Table_Index[ID],$Q1674,Table_Index[year],$R1674)</f>
        <v>0</v>
      </c>
      <c r="X1674">
        <f>SUMIFS(INDEX(Table_Index[],,MATCH(X$12,Table_Index[#Headers],0)),
Table_Index[ID],$Q1674,Table_Index[year],$R1674)/COUNTIFS(Table_Index[Quarter],"&lt;&gt;''",Table_Index[ID],$Q1674,Table_Index[year],$R1674)</f>
        <v>0.22153472499999999</v>
      </c>
      <c r="Y1674">
        <f>SUMIFS(INDEX(Table_Index[],,MATCH(Y$12,Table_Index[#Headers],0)),
Table_Index[ID],$Q1674,Table_Index[year],$R1674)/COUNTIFS(Table_Index[Quarter],"&lt;&gt;''",Table_Index[ID],$Q1674,Table_Index[year],$R1674)</f>
        <v>0.11480232500000001</v>
      </c>
      <c r="Z1674">
        <f>SUMIFS(INDEX(Table_Index[],,MATCH(Z$12,Table_Index[#Headers],0)),
Table_Index[ID],$Q1674,Table_Index[year],$R1674)/COUNTIFS(Table_Index[Quarter],"&lt;&gt;''",Table_Index[ID],$Q1674,Table_Index[year],$R1674)</f>
        <v>0.10564614999999999</v>
      </c>
      <c r="AA1674">
        <f>SUMIFS(INDEX(Table_Index[],,MATCH(AA$12,Table_Index[#Headers],0)),
Table_Index[ID],$Q1674,Table_Index[year],$R1674)/COUNTIFS(Table_Index[Quarter],"&lt;&gt;''",Table_Index[ID],$Q1674,Table_Index[year],$R1674)</f>
        <v>0.127688775</v>
      </c>
      <c r="AB1674">
        <f>SUMIFS(INDEX(Table_Index[],,MATCH(AB$12,Table_Index[#Headers],0)),
Table_Index[ID],$Q1674,Table_Index[year],$R1674)/COUNTIFS(Table_Index[Quarter],"&lt;&gt;''",Table_Index[ID],$Q1674,Table_Index[year],$R1674)</f>
        <v>1.4317175000000001E-2</v>
      </c>
      <c r="AC1674" s="24">
        <f t="shared" si="102"/>
        <v>1.0000000249999998</v>
      </c>
      <c r="AD1674">
        <f>COUNTIFS(Table_Index[Quarter],"&lt;&gt;''",Table_Index[ID],$Q1674,Table_Index[year],$R1674)</f>
        <v>4</v>
      </c>
      <c r="AE1674" s="34">
        <f t="shared" si="103"/>
        <v>0.86086348400812684</v>
      </c>
    </row>
    <row r="1675" spans="1:31" x14ac:dyDescent="0.3">
      <c r="A1675">
        <v>9200</v>
      </c>
      <c r="B1675">
        <v>2005</v>
      </c>
      <c r="C1675">
        <v>4</v>
      </c>
      <c r="D1675">
        <v>8.8221499999999994E-2</v>
      </c>
      <c r="E1675">
        <v>7.4988299999999994E-2</v>
      </c>
      <c r="F1675">
        <v>9.4102900000000003E-2</v>
      </c>
      <c r="G1675">
        <v>0.20732049999999999</v>
      </c>
      <c r="H1675">
        <v>5.5138000000000001E-3</v>
      </c>
      <c r="I1675">
        <v>0</v>
      </c>
      <c r="J1675">
        <v>0.1213046</v>
      </c>
      <c r="K1675">
        <v>0.18085409999999999</v>
      </c>
      <c r="L1675">
        <v>0.20952609999999999</v>
      </c>
      <c r="M1675">
        <v>1.81681E-2</v>
      </c>
      <c r="O1675" t="str">
        <f>Table_Index[[#This Row],[ID]]&amp;Table_Index[[#This Row],[year]]</f>
        <v>92002005</v>
      </c>
      <c r="P1675" t="str">
        <v>94632008</v>
      </c>
      <c r="Q1675" t="str">
        <f t="shared" si="100"/>
        <v>9463</v>
      </c>
      <c r="R1675" t="str">
        <f t="shared" si="101"/>
        <v>2008</v>
      </c>
      <c r="S1675">
        <f>SUMIFS(INDEX(Table_Index[],,MATCH(S$12,Table_Index[#Headers],0)),
Table_Index[ID],$Q1675,Table_Index[year],$R1675)/COUNTIFS(Table_Index[Quarter],"&lt;&gt;''",Table_Index[ID],$Q1675,Table_Index[year],$R1675)</f>
        <v>6.8542800000000001E-2</v>
      </c>
      <c r="T1675">
        <f>SUMIFS(INDEX(Table_Index[],,MATCH(T$12,Table_Index[#Headers],0)),
Table_Index[ID],$Q1675,Table_Index[year],$R1675)/COUNTIFS(Table_Index[Quarter],"&lt;&gt;''",Table_Index[ID],$Q1675,Table_Index[year],$R1675)</f>
        <v>0.22477467499999998</v>
      </c>
      <c r="U1675">
        <f>SUMIFS(INDEX(Table_Index[],,MATCH(U$12,Table_Index[#Headers],0)),
Table_Index[ID],$Q1675,Table_Index[year],$R1675)/COUNTIFS(Table_Index[Quarter],"&lt;&gt;''",Table_Index[ID],$Q1675,Table_Index[year],$R1675)</f>
        <v>0.2561272</v>
      </c>
      <c r="V1675">
        <f>SUMIFS(INDEX(Table_Index[],,MATCH(V$12,Table_Index[#Headers],0)),
Table_Index[ID],$Q1675,Table_Index[year],$R1675)/COUNTIFS(Table_Index[Quarter],"&lt;&gt;''",Table_Index[ID],$Q1675,Table_Index[year],$R1675)</f>
        <v>0</v>
      </c>
      <c r="W1675">
        <f>SUMIFS(INDEX(Table_Index[],,MATCH(W$12,Table_Index[#Headers],0)),
Table_Index[ID],$Q1675,Table_Index[year],$R1675)/COUNTIFS(Table_Index[Quarter],"&lt;&gt;''",Table_Index[ID],$Q1675,Table_Index[year],$R1675)</f>
        <v>5.0460400000000002E-2</v>
      </c>
      <c r="X1675">
        <f>SUMIFS(INDEX(Table_Index[],,MATCH(X$12,Table_Index[#Headers],0)),
Table_Index[ID],$Q1675,Table_Index[year],$R1675)/COUNTIFS(Table_Index[Quarter],"&lt;&gt;''",Table_Index[ID],$Q1675,Table_Index[year],$R1675)</f>
        <v>0</v>
      </c>
      <c r="Y1675">
        <f>SUMIFS(INDEX(Table_Index[],,MATCH(Y$12,Table_Index[#Headers],0)),
Table_Index[ID],$Q1675,Table_Index[year],$R1675)/COUNTIFS(Table_Index[Quarter],"&lt;&gt;''",Table_Index[ID],$Q1675,Table_Index[year],$R1675)</f>
        <v>1.42068E-2</v>
      </c>
      <c r="Z1675">
        <f>SUMIFS(INDEX(Table_Index[],,MATCH(Z$12,Table_Index[#Headers],0)),
Table_Index[ID],$Q1675,Table_Index[year],$R1675)/COUNTIFS(Table_Index[Quarter],"&lt;&gt;''",Table_Index[ID],$Q1675,Table_Index[year],$R1675)</f>
        <v>0.16524034999999998</v>
      </c>
      <c r="AA1675">
        <f>SUMIFS(INDEX(Table_Index[],,MATCH(AA$12,Table_Index[#Headers],0)),
Table_Index[ID],$Q1675,Table_Index[year],$R1675)/COUNTIFS(Table_Index[Quarter],"&lt;&gt;''",Table_Index[ID],$Q1675,Table_Index[year],$R1675)</f>
        <v>0.17448407500000002</v>
      </c>
      <c r="AB1675">
        <f>SUMIFS(INDEX(Table_Index[],,MATCH(AB$12,Table_Index[#Headers],0)),
Table_Index[ID],$Q1675,Table_Index[year],$R1675)/COUNTIFS(Table_Index[Quarter],"&lt;&gt;''",Table_Index[ID],$Q1675,Table_Index[year],$R1675)</f>
        <v>4.6163650000000001E-2</v>
      </c>
      <c r="AC1675" s="24">
        <f t="shared" si="102"/>
        <v>0.99999994999999986</v>
      </c>
      <c r="AD1675">
        <f>COUNTIFS(Table_Index[Quarter],"&lt;&gt;''",Table_Index[ID],$Q1675,Table_Index[year],$R1675)</f>
        <v>4</v>
      </c>
      <c r="AE1675" s="34">
        <f t="shared" si="103"/>
        <v>0.81654885405451383</v>
      </c>
    </row>
    <row r="1676" spans="1:31" x14ac:dyDescent="0.3">
      <c r="A1676">
        <v>9200</v>
      </c>
      <c r="B1676">
        <v>2006</v>
      </c>
      <c r="C1676">
        <v>1</v>
      </c>
      <c r="D1676">
        <v>6.5763500000000003E-2</v>
      </c>
      <c r="E1676">
        <v>0.13152700000000001</v>
      </c>
      <c r="F1676">
        <v>0.2104433</v>
      </c>
      <c r="G1676">
        <v>6.8394099999999999E-2</v>
      </c>
      <c r="H1676">
        <v>1.31527E-2</v>
      </c>
      <c r="I1676">
        <v>9.2068899999999995E-2</v>
      </c>
      <c r="J1676">
        <v>0.14467969999999999</v>
      </c>
      <c r="K1676">
        <v>8.6807800000000004E-2</v>
      </c>
      <c r="L1676">
        <v>0.17361570000000001</v>
      </c>
      <c r="M1676">
        <v>1.35473E-2</v>
      </c>
      <c r="O1676" t="str">
        <f>Table_Index[[#This Row],[ID]]&amp;Table_Index[[#This Row],[year]]</f>
        <v>92002006</v>
      </c>
      <c r="P1676" t="str">
        <v>94632009</v>
      </c>
      <c r="Q1676" t="str">
        <f t="shared" si="100"/>
        <v>9463</v>
      </c>
      <c r="R1676" t="str">
        <f t="shared" si="101"/>
        <v>2009</v>
      </c>
      <c r="S1676">
        <f>SUMIFS(INDEX(Table_Index[],,MATCH(S$12,Table_Index[#Headers],0)),
Table_Index[ID],$Q1676,Table_Index[year],$R1676)/COUNTIFS(Table_Index[Quarter],"&lt;&gt;''",Table_Index[ID],$Q1676,Table_Index[year],$R1676)</f>
        <v>9.6955774999999994E-2</v>
      </c>
      <c r="T1676">
        <f>SUMIFS(INDEX(Table_Index[],,MATCH(T$12,Table_Index[#Headers],0)),
Table_Index[ID],$Q1676,Table_Index[year],$R1676)/COUNTIFS(Table_Index[Quarter],"&lt;&gt;''",Table_Index[ID],$Q1676,Table_Index[year],$R1676)</f>
        <v>5.9484750000000003E-2</v>
      </c>
      <c r="U1676">
        <f>SUMIFS(INDEX(Table_Index[],,MATCH(U$12,Table_Index[#Headers],0)),
Table_Index[ID],$Q1676,Table_Index[year],$R1676)/COUNTIFS(Table_Index[Quarter],"&lt;&gt;''",Table_Index[ID],$Q1676,Table_Index[year],$R1676)</f>
        <v>8.8057875000000008E-2</v>
      </c>
      <c r="V1676">
        <f>SUMIFS(INDEX(Table_Index[],,MATCH(V$12,Table_Index[#Headers],0)),
Table_Index[ID],$Q1676,Table_Index[year],$R1676)/COUNTIFS(Table_Index[Quarter],"&lt;&gt;''",Table_Index[ID],$Q1676,Table_Index[year],$R1676)</f>
        <v>0.14503730000000001</v>
      </c>
      <c r="W1676">
        <f>SUMIFS(INDEX(Table_Index[],,MATCH(W$12,Table_Index[#Headers],0)),
Table_Index[ID],$Q1676,Table_Index[year],$R1676)/COUNTIFS(Table_Index[Quarter],"&lt;&gt;''",Table_Index[ID],$Q1676,Table_Index[year],$R1676)</f>
        <v>2.8037674999999998E-2</v>
      </c>
      <c r="X1676">
        <f>SUMIFS(INDEX(Table_Index[],,MATCH(X$12,Table_Index[#Headers],0)),
Table_Index[ID],$Q1676,Table_Index[year],$R1676)/COUNTIFS(Table_Index[Quarter],"&lt;&gt;''",Table_Index[ID],$Q1676,Table_Index[year],$R1676)</f>
        <v>0.21441927499999999</v>
      </c>
      <c r="Y1676">
        <f>SUMIFS(INDEX(Table_Index[],,MATCH(Y$12,Table_Index[#Headers],0)),
Table_Index[ID],$Q1676,Table_Index[year],$R1676)/COUNTIFS(Table_Index[Quarter],"&lt;&gt;''",Table_Index[ID],$Q1676,Table_Index[year],$R1676)</f>
        <v>0.17546917500000001</v>
      </c>
      <c r="Z1676">
        <f>SUMIFS(INDEX(Table_Index[],,MATCH(Z$12,Table_Index[#Headers],0)),
Table_Index[ID],$Q1676,Table_Index[year],$R1676)/COUNTIFS(Table_Index[Quarter],"&lt;&gt;''",Table_Index[ID],$Q1676,Table_Index[year],$R1676)</f>
        <v>0.108039575</v>
      </c>
      <c r="AA1676">
        <f>SUMIFS(INDEX(Table_Index[],,MATCH(AA$12,Table_Index[#Headers],0)),
Table_Index[ID],$Q1676,Table_Index[year],$R1676)/COUNTIFS(Table_Index[Quarter],"&lt;&gt;''",Table_Index[ID],$Q1676,Table_Index[year],$R1676)</f>
        <v>6.2720374999999995E-2</v>
      </c>
      <c r="AB1676">
        <f>SUMIFS(INDEX(Table_Index[],,MATCH(AB$12,Table_Index[#Headers],0)),
Table_Index[ID],$Q1676,Table_Index[year],$R1676)/COUNTIFS(Table_Index[Quarter],"&lt;&gt;''",Table_Index[ID],$Q1676,Table_Index[year],$R1676)</f>
        <v>2.1778325000000001E-2</v>
      </c>
      <c r="AC1676" s="24">
        <f t="shared" si="102"/>
        <v>1.0000001000000003</v>
      </c>
      <c r="AD1676">
        <f>COUNTIFS(Table_Index[Quarter],"&lt;&gt;''",Table_Index[ID],$Q1676,Table_Index[year],$R1676)</f>
        <v>4</v>
      </c>
      <c r="AE1676" s="34">
        <f t="shared" si="103"/>
        <v>0.86463927573854249</v>
      </c>
    </row>
    <row r="1677" spans="1:31" x14ac:dyDescent="0.3">
      <c r="A1677">
        <v>9200</v>
      </c>
      <c r="B1677">
        <v>2006</v>
      </c>
      <c r="C1677">
        <v>2</v>
      </c>
      <c r="D1677">
        <v>0.13805970000000001</v>
      </c>
      <c r="E1677">
        <v>0.15298510000000001</v>
      </c>
      <c r="F1677">
        <v>0.1231343</v>
      </c>
      <c r="G1677">
        <v>0.24067160000000001</v>
      </c>
      <c r="H1677">
        <v>0</v>
      </c>
      <c r="I1677">
        <v>6.5298499999999995E-2</v>
      </c>
      <c r="J1677">
        <v>7.4626899999999996E-2</v>
      </c>
      <c r="K1677">
        <v>6.9962700000000003E-2</v>
      </c>
      <c r="L1677">
        <v>0.1231343</v>
      </c>
      <c r="M1677">
        <v>1.2126899999999999E-2</v>
      </c>
      <c r="O1677" t="str">
        <f>Table_Index[[#This Row],[ID]]&amp;Table_Index[[#This Row],[year]]</f>
        <v>92002006</v>
      </c>
      <c r="P1677" t="str">
        <v>94632010</v>
      </c>
      <c r="Q1677" t="str">
        <f t="shared" si="100"/>
        <v>9463</v>
      </c>
      <c r="R1677" t="str">
        <f t="shared" si="101"/>
        <v>2010</v>
      </c>
      <c r="S1677">
        <f>SUMIFS(INDEX(Table_Index[],,MATCH(S$12,Table_Index[#Headers],0)),
Table_Index[ID],$Q1677,Table_Index[year],$R1677)/COUNTIFS(Table_Index[Quarter],"&lt;&gt;''",Table_Index[ID],$Q1677,Table_Index[year],$R1677)</f>
        <v>9.6520675E-2</v>
      </c>
      <c r="T1677">
        <f>SUMIFS(INDEX(Table_Index[],,MATCH(T$12,Table_Index[#Headers],0)),
Table_Index[ID],$Q1677,Table_Index[year],$R1677)/COUNTIFS(Table_Index[Quarter],"&lt;&gt;''",Table_Index[ID],$Q1677,Table_Index[year],$R1677)</f>
        <v>0.201437225</v>
      </c>
      <c r="U1677">
        <f>SUMIFS(INDEX(Table_Index[],,MATCH(U$12,Table_Index[#Headers],0)),
Table_Index[ID],$Q1677,Table_Index[year],$R1677)/COUNTIFS(Table_Index[Quarter],"&lt;&gt;''",Table_Index[ID],$Q1677,Table_Index[year],$R1677)</f>
        <v>4.7414399999999995E-2</v>
      </c>
      <c r="V1677">
        <f>SUMIFS(INDEX(Table_Index[],,MATCH(V$12,Table_Index[#Headers],0)),
Table_Index[ID],$Q1677,Table_Index[year],$R1677)/COUNTIFS(Table_Index[Quarter],"&lt;&gt;''",Table_Index[ID],$Q1677,Table_Index[year],$R1677)</f>
        <v>4.5502849999999997E-2</v>
      </c>
      <c r="W1677">
        <f>SUMIFS(INDEX(Table_Index[],,MATCH(W$12,Table_Index[#Headers],0)),
Table_Index[ID],$Q1677,Table_Index[year],$R1677)/COUNTIFS(Table_Index[Quarter],"&lt;&gt;''",Table_Index[ID],$Q1677,Table_Index[year],$R1677)</f>
        <v>0.13520112500000001</v>
      </c>
      <c r="X1677">
        <f>SUMIFS(INDEX(Table_Index[],,MATCH(X$12,Table_Index[#Headers],0)),
Table_Index[ID],$Q1677,Table_Index[year],$R1677)/COUNTIFS(Table_Index[Quarter],"&lt;&gt;''",Table_Index[ID],$Q1677,Table_Index[year],$R1677)</f>
        <v>0.24154202500000002</v>
      </c>
      <c r="Y1677">
        <f>SUMIFS(INDEX(Table_Index[],,MATCH(Y$12,Table_Index[#Headers],0)),
Table_Index[ID],$Q1677,Table_Index[year],$R1677)/COUNTIFS(Table_Index[Quarter],"&lt;&gt;''",Table_Index[ID],$Q1677,Table_Index[year],$R1677)</f>
        <v>7.0941450000000003E-2</v>
      </c>
      <c r="Z1677">
        <f>SUMIFS(INDEX(Table_Index[],,MATCH(Z$12,Table_Index[#Headers],0)),
Table_Index[ID],$Q1677,Table_Index[year],$R1677)/COUNTIFS(Table_Index[Quarter],"&lt;&gt;''",Table_Index[ID],$Q1677,Table_Index[year],$R1677)</f>
        <v>5.4601650000000002E-2</v>
      </c>
      <c r="AA1677">
        <f>SUMIFS(INDEX(Table_Index[],,MATCH(AA$12,Table_Index[#Headers],0)),
Table_Index[ID],$Q1677,Table_Index[year],$R1677)/COUNTIFS(Table_Index[Quarter],"&lt;&gt;''",Table_Index[ID],$Q1677,Table_Index[year],$R1677)</f>
        <v>9.6517249999999999E-2</v>
      </c>
      <c r="AB1677">
        <f>SUMIFS(INDEX(Table_Index[],,MATCH(AB$12,Table_Index[#Headers],0)),
Table_Index[ID],$Q1677,Table_Index[year],$R1677)/COUNTIFS(Table_Index[Quarter],"&lt;&gt;''",Table_Index[ID],$Q1677,Table_Index[year],$R1677)</f>
        <v>1.0321375000000001E-2</v>
      </c>
      <c r="AC1677" s="24">
        <f t="shared" si="102"/>
        <v>1.0000000249999998</v>
      </c>
      <c r="AD1677">
        <f>COUNTIFS(Table_Index[Quarter],"&lt;&gt;''",Table_Index[ID],$Q1677,Table_Index[year],$R1677)</f>
        <v>4</v>
      </c>
      <c r="AE1677" s="34">
        <f t="shared" si="103"/>
        <v>0.85173013511371687</v>
      </c>
    </row>
    <row r="1678" spans="1:31" x14ac:dyDescent="0.3">
      <c r="A1678">
        <v>9200</v>
      </c>
      <c r="B1678">
        <v>2006</v>
      </c>
      <c r="C1678">
        <v>3</v>
      </c>
      <c r="D1678">
        <v>9.4316200000000003E-2</v>
      </c>
      <c r="E1678">
        <v>0.28294859999999999</v>
      </c>
      <c r="F1678">
        <v>0.2281791</v>
      </c>
      <c r="G1678">
        <v>9.4316200000000003E-2</v>
      </c>
      <c r="H1678">
        <v>0</v>
      </c>
      <c r="I1678">
        <v>0</v>
      </c>
      <c r="J1678">
        <v>0.12575500000000001</v>
      </c>
      <c r="K1678">
        <v>5.0301999999999999E-2</v>
      </c>
      <c r="L1678">
        <v>9.7460099999999994E-2</v>
      </c>
      <c r="M1678">
        <v>2.6722900000000001E-2</v>
      </c>
      <c r="O1678" t="str">
        <f>Table_Index[[#This Row],[ID]]&amp;Table_Index[[#This Row],[year]]</f>
        <v>92002006</v>
      </c>
      <c r="P1678" t="str">
        <v>94632011</v>
      </c>
      <c r="Q1678" t="str">
        <f t="shared" ref="Q1678:Q1741" si="104">LEFT(P1678, LEN(P1678)-4)</f>
        <v>9463</v>
      </c>
      <c r="R1678" t="str">
        <f t="shared" ref="R1678:R1741" si="105">RIGHT(P1678,4)</f>
        <v>2011</v>
      </c>
      <c r="S1678">
        <f>SUMIFS(INDEX(Table_Index[],,MATCH(S$12,Table_Index[#Headers],0)),
Table_Index[ID],$Q1678,Table_Index[year],$R1678)/COUNTIFS(Table_Index[Quarter],"&lt;&gt;''",Table_Index[ID],$Q1678,Table_Index[year],$R1678)</f>
        <v>4.0820425E-2</v>
      </c>
      <c r="T1678">
        <f>SUMIFS(INDEX(Table_Index[],,MATCH(T$12,Table_Index[#Headers],0)),
Table_Index[ID],$Q1678,Table_Index[year],$R1678)/COUNTIFS(Table_Index[Quarter],"&lt;&gt;''",Table_Index[ID],$Q1678,Table_Index[year],$R1678)</f>
        <v>0.10852989999999998</v>
      </c>
      <c r="U1678">
        <f>SUMIFS(INDEX(Table_Index[],,MATCH(U$12,Table_Index[#Headers],0)),
Table_Index[ID],$Q1678,Table_Index[year],$R1678)/COUNTIFS(Table_Index[Quarter],"&lt;&gt;''",Table_Index[ID],$Q1678,Table_Index[year],$R1678)</f>
        <v>0.1080439</v>
      </c>
      <c r="V1678">
        <f>SUMIFS(INDEX(Table_Index[],,MATCH(V$12,Table_Index[#Headers],0)),
Table_Index[ID],$Q1678,Table_Index[year],$R1678)/COUNTIFS(Table_Index[Quarter],"&lt;&gt;''",Table_Index[ID],$Q1678,Table_Index[year],$R1678)</f>
        <v>0.11866975</v>
      </c>
      <c r="W1678">
        <f>SUMIFS(INDEX(Table_Index[],,MATCH(W$12,Table_Index[#Headers],0)),
Table_Index[ID],$Q1678,Table_Index[year],$R1678)/COUNTIFS(Table_Index[Quarter],"&lt;&gt;''",Table_Index[ID],$Q1678,Table_Index[year],$R1678)</f>
        <v>7.728897500000001E-2</v>
      </c>
      <c r="X1678">
        <f>SUMIFS(INDEX(Table_Index[],,MATCH(X$12,Table_Index[#Headers],0)),
Table_Index[ID],$Q1678,Table_Index[year],$R1678)/COUNTIFS(Table_Index[Quarter],"&lt;&gt;''",Table_Index[ID],$Q1678,Table_Index[year],$R1678)</f>
        <v>0.30525522500000002</v>
      </c>
      <c r="Y1678">
        <f>SUMIFS(INDEX(Table_Index[],,MATCH(Y$12,Table_Index[#Headers],0)),
Table_Index[ID],$Q1678,Table_Index[year],$R1678)/COUNTIFS(Table_Index[Quarter],"&lt;&gt;''",Table_Index[ID],$Q1678,Table_Index[year],$R1678)</f>
        <v>4.7492025E-2</v>
      </c>
      <c r="Z1678">
        <f>SUMIFS(INDEX(Table_Index[],,MATCH(Z$12,Table_Index[#Headers],0)),
Table_Index[ID],$Q1678,Table_Index[year],$R1678)/COUNTIFS(Table_Index[Quarter],"&lt;&gt;''",Table_Index[ID],$Q1678,Table_Index[year],$R1678)</f>
        <v>3.4314449999999996E-2</v>
      </c>
      <c r="AA1678">
        <f>SUMIFS(INDEX(Table_Index[],,MATCH(AA$12,Table_Index[#Headers],0)),
Table_Index[ID],$Q1678,Table_Index[year],$R1678)/COUNTIFS(Table_Index[Quarter],"&lt;&gt;''",Table_Index[ID],$Q1678,Table_Index[year],$R1678)</f>
        <v>0.14401757500000001</v>
      </c>
      <c r="AB1678">
        <f>SUMIFS(INDEX(Table_Index[],,MATCH(AB$12,Table_Index[#Headers],0)),
Table_Index[ID],$Q1678,Table_Index[year],$R1678)/COUNTIFS(Table_Index[Quarter],"&lt;&gt;''",Table_Index[ID],$Q1678,Table_Index[year],$R1678)</f>
        <v>1.5567724999999999E-2</v>
      </c>
      <c r="AC1678" s="24">
        <f t="shared" ref="AC1678:AC1741" si="106">SUM(S1678:AB1678)</f>
        <v>0.99999995000000008</v>
      </c>
      <c r="AD1678">
        <f>COUNTIFS(Table_Index[Quarter],"&lt;&gt;''",Table_Index[ID],$Q1678,Table_Index[year],$R1678)</f>
        <v>4</v>
      </c>
      <c r="AE1678" s="34">
        <f t="shared" ref="AE1678:AE1741" si="107">1-SUMSQ(S1678:AB1678)</f>
        <v>0.83722823188222617</v>
      </c>
    </row>
    <row r="1679" spans="1:31" x14ac:dyDescent="0.3">
      <c r="A1679">
        <v>9200</v>
      </c>
      <c r="B1679">
        <v>2006</v>
      </c>
      <c r="C1679">
        <v>4</v>
      </c>
      <c r="D1679">
        <v>0.19381509999999999</v>
      </c>
      <c r="E1679">
        <v>0.2336549</v>
      </c>
      <c r="F1679">
        <v>0.30149019999999999</v>
      </c>
      <c r="G1679">
        <v>6.0297999999999997E-2</v>
      </c>
      <c r="H1679">
        <v>0</v>
      </c>
      <c r="I1679">
        <v>0</v>
      </c>
      <c r="J1679">
        <v>0</v>
      </c>
      <c r="K1679">
        <v>7.5372599999999998E-2</v>
      </c>
      <c r="L1679">
        <v>0.1130588</v>
      </c>
      <c r="M1679">
        <v>2.2310300000000002E-2</v>
      </c>
      <c r="O1679" t="str">
        <f>Table_Index[[#This Row],[ID]]&amp;Table_Index[[#This Row],[year]]</f>
        <v>92002006</v>
      </c>
      <c r="P1679" t="str">
        <v>94632012</v>
      </c>
      <c r="Q1679" t="str">
        <f t="shared" si="104"/>
        <v>9463</v>
      </c>
      <c r="R1679" t="str">
        <f t="shared" si="105"/>
        <v>2012</v>
      </c>
      <c r="S1679">
        <f>SUMIFS(INDEX(Table_Index[],,MATCH(S$12,Table_Index[#Headers],0)),
Table_Index[ID],$Q1679,Table_Index[year],$R1679)/COUNTIFS(Table_Index[Quarter],"&lt;&gt;''",Table_Index[ID],$Q1679,Table_Index[year],$R1679)</f>
        <v>5.5058375E-2</v>
      </c>
      <c r="T1679">
        <f>SUMIFS(INDEX(Table_Index[],,MATCH(T$12,Table_Index[#Headers],0)),
Table_Index[ID],$Q1679,Table_Index[year],$R1679)/COUNTIFS(Table_Index[Quarter],"&lt;&gt;''",Table_Index[ID],$Q1679,Table_Index[year],$R1679)</f>
        <v>8.200035E-2</v>
      </c>
      <c r="U1679">
        <f>SUMIFS(INDEX(Table_Index[],,MATCH(U$12,Table_Index[#Headers],0)),
Table_Index[ID],$Q1679,Table_Index[year],$R1679)/COUNTIFS(Table_Index[Quarter],"&lt;&gt;''",Table_Index[ID],$Q1679,Table_Index[year],$R1679)</f>
        <v>0.12685885</v>
      </c>
      <c r="V1679">
        <f>SUMIFS(INDEX(Table_Index[],,MATCH(V$12,Table_Index[#Headers],0)),
Table_Index[ID],$Q1679,Table_Index[year],$R1679)/COUNTIFS(Table_Index[Quarter],"&lt;&gt;''",Table_Index[ID],$Q1679,Table_Index[year],$R1679)</f>
        <v>4.1802925000000005E-2</v>
      </c>
      <c r="W1679">
        <f>SUMIFS(INDEX(Table_Index[],,MATCH(W$12,Table_Index[#Headers],0)),
Table_Index[ID],$Q1679,Table_Index[year],$R1679)/COUNTIFS(Table_Index[Quarter],"&lt;&gt;''",Table_Index[ID],$Q1679,Table_Index[year],$R1679)</f>
        <v>9.8529275000000013E-2</v>
      </c>
      <c r="X1679">
        <f>SUMIFS(INDEX(Table_Index[],,MATCH(X$12,Table_Index[#Headers],0)),
Table_Index[ID],$Q1679,Table_Index[year],$R1679)/COUNTIFS(Table_Index[Quarter],"&lt;&gt;''",Table_Index[ID],$Q1679,Table_Index[year],$R1679)</f>
        <v>0.217592075</v>
      </c>
      <c r="Y1679">
        <f>SUMIFS(INDEX(Table_Index[],,MATCH(Y$12,Table_Index[#Headers],0)),
Table_Index[ID],$Q1679,Table_Index[year],$R1679)/COUNTIFS(Table_Index[Quarter],"&lt;&gt;''",Table_Index[ID],$Q1679,Table_Index[year],$R1679)</f>
        <v>4.7578374999999999E-2</v>
      </c>
      <c r="Z1679">
        <f>SUMIFS(INDEX(Table_Index[],,MATCH(Z$12,Table_Index[#Headers],0)),
Table_Index[ID],$Q1679,Table_Index[year],$R1679)/COUNTIFS(Table_Index[Quarter],"&lt;&gt;''",Table_Index[ID],$Q1679,Table_Index[year],$R1679)</f>
        <v>0.11439870000000001</v>
      </c>
      <c r="AA1679">
        <f>SUMIFS(INDEX(Table_Index[],,MATCH(AA$12,Table_Index[#Headers],0)),
Table_Index[ID],$Q1679,Table_Index[year],$R1679)/COUNTIFS(Table_Index[Quarter],"&lt;&gt;''",Table_Index[ID],$Q1679,Table_Index[year],$R1679)</f>
        <v>0.19476974999999999</v>
      </c>
      <c r="AB1679">
        <f>SUMIFS(INDEX(Table_Index[],,MATCH(AB$12,Table_Index[#Headers],0)),
Table_Index[ID],$Q1679,Table_Index[year],$R1679)/COUNTIFS(Table_Index[Quarter],"&lt;&gt;''",Table_Index[ID],$Q1679,Table_Index[year],$R1679)</f>
        <v>2.1411375E-2</v>
      </c>
      <c r="AC1679" s="24">
        <f t="shared" si="106"/>
        <v>1.0000000499999999</v>
      </c>
      <c r="AD1679">
        <f>COUNTIFS(Table_Index[Quarter],"&lt;&gt;''",Table_Index[ID],$Q1679,Table_Index[year],$R1679)</f>
        <v>4</v>
      </c>
      <c r="AE1679" s="34">
        <f t="shared" si="107"/>
        <v>0.86160506962174377</v>
      </c>
    </row>
    <row r="1680" spans="1:31" x14ac:dyDescent="0.3">
      <c r="A1680">
        <v>9201</v>
      </c>
      <c r="B1680">
        <v>2003</v>
      </c>
      <c r="C1680">
        <v>1</v>
      </c>
      <c r="D1680">
        <v>6.3884200000000002E-2</v>
      </c>
      <c r="E1680">
        <v>3.3219800000000001E-2</v>
      </c>
      <c r="F1680">
        <v>0.1022146</v>
      </c>
      <c r="G1680">
        <v>6.1328800000000003E-2</v>
      </c>
      <c r="H1680">
        <v>0</v>
      </c>
      <c r="I1680">
        <v>0.54514479999999998</v>
      </c>
      <c r="J1680">
        <v>5.1107300000000001E-2</v>
      </c>
      <c r="K1680">
        <v>3.3219800000000001E-2</v>
      </c>
      <c r="L1680">
        <v>0.1022146</v>
      </c>
      <c r="M1680">
        <v>7.6661000000000003E-3</v>
      </c>
      <c r="O1680" t="str">
        <f>Table_Index[[#This Row],[ID]]&amp;Table_Index[[#This Row],[year]]</f>
        <v>92012003</v>
      </c>
      <c r="P1680" t="str">
        <v>94642003</v>
      </c>
      <c r="Q1680" t="str">
        <f t="shared" si="104"/>
        <v>9464</v>
      </c>
      <c r="R1680" t="str">
        <f t="shared" si="105"/>
        <v>2003</v>
      </c>
      <c r="S1680">
        <f>SUMIFS(INDEX(Table_Index[],,MATCH(S$12,Table_Index[#Headers],0)),
Table_Index[ID],$Q1680,Table_Index[year],$R1680)/COUNTIFS(Table_Index[Quarter],"&lt;&gt;''",Table_Index[ID],$Q1680,Table_Index[year],$R1680)</f>
        <v>6.6710124999999995E-2</v>
      </c>
      <c r="T1680">
        <f>SUMIFS(INDEX(Table_Index[],,MATCH(T$12,Table_Index[#Headers],0)),
Table_Index[ID],$Q1680,Table_Index[year],$R1680)/COUNTIFS(Table_Index[Quarter],"&lt;&gt;''",Table_Index[ID],$Q1680,Table_Index[year],$R1680)</f>
        <v>0.18260090000000001</v>
      </c>
      <c r="U1680">
        <f>SUMIFS(INDEX(Table_Index[],,MATCH(U$12,Table_Index[#Headers],0)),
Table_Index[ID],$Q1680,Table_Index[year],$R1680)/COUNTIFS(Table_Index[Quarter],"&lt;&gt;''",Table_Index[ID],$Q1680,Table_Index[year],$R1680)</f>
        <v>0.21786642499999997</v>
      </c>
      <c r="V1680">
        <f>SUMIFS(INDEX(Table_Index[],,MATCH(V$12,Table_Index[#Headers],0)),
Table_Index[ID],$Q1680,Table_Index[year],$R1680)/COUNTIFS(Table_Index[Quarter],"&lt;&gt;''",Table_Index[ID],$Q1680,Table_Index[year],$R1680)</f>
        <v>1.6473950000000001E-2</v>
      </c>
      <c r="W1680">
        <f>SUMIFS(INDEX(Table_Index[],,MATCH(W$12,Table_Index[#Headers],0)),
Table_Index[ID],$Q1680,Table_Index[year],$R1680)/COUNTIFS(Table_Index[Quarter],"&lt;&gt;''",Table_Index[ID],$Q1680,Table_Index[year],$R1680)</f>
        <v>1.2135925000000001E-2</v>
      </c>
      <c r="X1680">
        <f>SUMIFS(INDEX(Table_Index[],,MATCH(X$12,Table_Index[#Headers],0)),
Table_Index[ID],$Q1680,Table_Index[year],$R1680)/COUNTIFS(Table_Index[Quarter],"&lt;&gt;''",Table_Index[ID],$Q1680,Table_Index[year],$R1680)</f>
        <v>1.7523E-3</v>
      </c>
      <c r="Y1680">
        <f>SUMIFS(INDEX(Table_Index[],,MATCH(Y$12,Table_Index[#Headers],0)),
Table_Index[ID],$Q1680,Table_Index[year],$R1680)/COUNTIFS(Table_Index[Quarter],"&lt;&gt;''",Table_Index[ID],$Q1680,Table_Index[year],$R1680)</f>
        <v>0</v>
      </c>
      <c r="Z1680">
        <f>SUMIFS(INDEX(Table_Index[],,MATCH(Z$12,Table_Index[#Headers],0)),
Table_Index[ID],$Q1680,Table_Index[year],$R1680)/COUNTIFS(Table_Index[Quarter],"&lt;&gt;''",Table_Index[ID],$Q1680,Table_Index[year],$R1680)</f>
        <v>0.375991725</v>
      </c>
      <c r="AA1680">
        <f>SUMIFS(INDEX(Table_Index[],,MATCH(AA$12,Table_Index[#Headers],0)),
Table_Index[ID],$Q1680,Table_Index[year],$R1680)/COUNTIFS(Table_Index[Quarter],"&lt;&gt;''",Table_Index[ID],$Q1680,Table_Index[year],$R1680)</f>
        <v>0.119711725</v>
      </c>
      <c r="AB1680">
        <f>SUMIFS(INDEX(Table_Index[],,MATCH(AB$12,Table_Index[#Headers],0)),
Table_Index[ID],$Q1680,Table_Index[year],$R1680)/COUNTIFS(Table_Index[Quarter],"&lt;&gt;''",Table_Index[ID],$Q1680,Table_Index[year],$R1680)</f>
        <v>6.7569500000000003E-3</v>
      </c>
      <c r="AC1680" s="24">
        <f t="shared" si="106"/>
        <v>1.0000000250000001</v>
      </c>
      <c r="AD1680">
        <f>COUNTIFS(Table_Index[Quarter],"&lt;&gt;''",Table_Index[ID],$Q1680,Table_Index[year],$R1680)</f>
        <v>4</v>
      </c>
      <c r="AE1680" s="34">
        <f t="shared" si="107"/>
        <v>0.75857281839564183</v>
      </c>
    </row>
    <row r="1681" spans="1:31" x14ac:dyDescent="0.3">
      <c r="A1681">
        <v>9201</v>
      </c>
      <c r="B1681">
        <v>2003</v>
      </c>
      <c r="C1681">
        <v>2</v>
      </c>
      <c r="D1681">
        <v>0</v>
      </c>
      <c r="E1681">
        <v>0.20448369999999999</v>
      </c>
      <c r="F1681">
        <v>0.19021740000000001</v>
      </c>
      <c r="G1681">
        <v>8.7975499999999998E-2</v>
      </c>
      <c r="H1681">
        <v>5.34986E-2</v>
      </c>
      <c r="I1681">
        <v>0.15455160000000001</v>
      </c>
      <c r="J1681">
        <v>0.15353259999999999</v>
      </c>
      <c r="K1681">
        <v>5.46875E-2</v>
      </c>
      <c r="L1681">
        <v>9.5108700000000004E-2</v>
      </c>
      <c r="M1681">
        <v>5.9442999999999996E-3</v>
      </c>
      <c r="O1681" t="str">
        <f>Table_Index[[#This Row],[ID]]&amp;Table_Index[[#This Row],[year]]</f>
        <v>92012003</v>
      </c>
      <c r="P1681" t="str">
        <v>94642004</v>
      </c>
      <c r="Q1681" t="str">
        <f t="shared" si="104"/>
        <v>9464</v>
      </c>
      <c r="R1681" t="str">
        <f t="shared" si="105"/>
        <v>2004</v>
      </c>
      <c r="S1681">
        <f>SUMIFS(INDEX(Table_Index[],,MATCH(S$12,Table_Index[#Headers],0)),
Table_Index[ID],$Q1681,Table_Index[year],$R1681)/COUNTIFS(Table_Index[Quarter],"&lt;&gt;''",Table_Index[ID],$Q1681,Table_Index[year],$R1681)</f>
        <v>3.9967500000000003E-3</v>
      </c>
      <c r="T1681">
        <f>SUMIFS(INDEX(Table_Index[],,MATCH(T$12,Table_Index[#Headers],0)),
Table_Index[ID],$Q1681,Table_Index[year],$R1681)/COUNTIFS(Table_Index[Quarter],"&lt;&gt;''",Table_Index[ID],$Q1681,Table_Index[year],$R1681)</f>
        <v>3.860425E-2</v>
      </c>
      <c r="U1681">
        <f>SUMIFS(INDEX(Table_Index[],,MATCH(U$12,Table_Index[#Headers],0)),
Table_Index[ID],$Q1681,Table_Index[year],$R1681)/COUNTIFS(Table_Index[Quarter],"&lt;&gt;''",Table_Index[ID],$Q1681,Table_Index[year],$R1681)</f>
        <v>6.5619775000000005E-2</v>
      </c>
      <c r="V1681">
        <f>SUMIFS(INDEX(Table_Index[],,MATCH(V$12,Table_Index[#Headers],0)),
Table_Index[ID],$Q1681,Table_Index[year],$R1681)/COUNTIFS(Table_Index[Quarter],"&lt;&gt;''",Table_Index[ID],$Q1681,Table_Index[year],$R1681)</f>
        <v>2.9018700000000001E-2</v>
      </c>
      <c r="W1681">
        <f>SUMIFS(INDEX(Table_Index[],,MATCH(W$12,Table_Index[#Headers],0)),
Table_Index[ID],$Q1681,Table_Index[year],$R1681)/COUNTIFS(Table_Index[Quarter],"&lt;&gt;''",Table_Index[ID],$Q1681,Table_Index[year],$R1681)</f>
        <v>1.05975E-4</v>
      </c>
      <c r="X1681">
        <f>SUMIFS(INDEX(Table_Index[],,MATCH(X$12,Table_Index[#Headers],0)),
Table_Index[ID],$Q1681,Table_Index[year],$R1681)/COUNTIFS(Table_Index[Quarter],"&lt;&gt;''",Table_Index[ID],$Q1681,Table_Index[year],$R1681)</f>
        <v>0.10782372500000001</v>
      </c>
      <c r="Y1681">
        <f>SUMIFS(INDEX(Table_Index[],,MATCH(Y$12,Table_Index[#Headers],0)),
Table_Index[ID],$Q1681,Table_Index[year],$R1681)/COUNTIFS(Table_Index[Quarter],"&lt;&gt;''",Table_Index[ID],$Q1681,Table_Index[year],$R1681)</f>
        <v>2.9145000000000001E-4</v>
      </c>
      <c r="Z1681">
        <f>SUMIFS(INDEX(Table_Index[],,MATCH(Z$12,Table_Index[#Headers],0)),
Table_Index[ID],$Q1681,Table_Index[year],$R1681)/COUNTIFS(Table_Index[Quarter],"&lt;&gt;''",Table_Index[ID],$Q1681,Table_Index[year],$R1681)</f>
        <v>0.49155945000000001</v>
      </c>
      <c r="AA1681">
        <f>SUMIFS(INDEX(Table_Index[],,MATCH(AA$12,Table_Index[#Headers],0)),
Table_Index[ID],$Q1681,Table_Index[year],$R1681)/COUNTIFS(Table_Index[Quarter],"&lt;&gt;''",Table_Index[ID],$Q1681,Table_Index[year],$R1681)</f>
        <v>4.9753374999999996E-2</v>
      </c>
      <c r="AB1681">
        <f>SUMIFS(INDEX(Table_Index[],,MATCH(AB$12,Table_Index[#Headers],0)),
Table_Index[ID],$Q1681,Table_Index[year],$R1681)/COUNTIFS(Table_Index[Quarter],"&lt;&gt;''",Table_Index[ID],$Q1681,Table_Index[year],$R1681)</f>
        <v>0.213226525</v>
      </c>
      <c r="AC1681" s="24">
        <f t="shared" si="106"/>
        <v>0.99999997499999993</v>
      </c>
      <c r="AD1681">
        <f>COUNTIFS(Table_Index[Quarter],"&lt;&gt;''",Table_Index[ID],$Q1681,Table_Index[year],$R1681)</f>
        <v>4</v>
      </c>
      <c r="AE1681" s="34">
        <f t="shared" si="107"/>
        <v>0.6921480040321869</v>
      </c>
    </row>
    <row r="1682" spans="1:31" x14ac:dyDescent="0.3">
      <c r="A1682">
        <v>9201</v>
      </c>
      <c r="B1682">
        <v>2003</v>
      </c>
      <c r="C1682">
        <v>3</v>
      </c>
      <c r="D1682">
        <v>0.1483679</v>
      </c>
      <c r="E1682">
        <v>6.5281900000000004E-2</v>
      </c>
      <c r="F1682">
        <v>0.18694359999999999</v>
      </c>
      <c r="G1682">
        <v>0.25222549999999999</v>
      </c>
      <c r="H1682">
        <v>7.4184E-2</v>
      </c>
      <c r="I1682">
        <v>0</v>
      </c>
      <c r="J1682">
        <v>0.13056380000000001</v>
      </c>
      <c r="K1682">
        <v>6.8249299999999999E-2</v>
      </c>
      <c r="L1682">
        <v>5.9347200000000003E-2</v>
      </c>
      <c r="M1682">
        <v>1.4836800000000001E-2</v>
      </c>
      <c r="O1682" t="str">
        <f>Table_Index[[#This Row],[ID]]&amp;Table_Index[[#This Row],[year]]</f>
        <v>92012003</v>
      </c>
      <c r="P1682" t="str">
        <v>94642005</v>
      </c>
      <c r="Q1682" t="str">
        <f t="shared" si="104"/>
        <v>9464</v>
      </c>
      <c r="R1682" t="str">
        <f t="shared" si="105"/>
        <v>2005</v>
      </c>
      <c r="S1682">
        <f>SUMIFS(INDEX(Table_Index[],,MATCH(S$12,Table_Index[#Headers],0)),
Table_Index[ID],$Q1682,Table_Index[year],$R1682)/COUNTIFS(Table_Index[Quarter],"&lt;&gt;''",Table_Index[ID],$Q1682,Table_Index[year],$R1682)</f>
        <v>0.15340267500000002</v>
      </c>
      <c r="T1682">
        <f>SUMIFS(INDEX(Table_Index[],,MATCH(T$12,Table_Index[#Headers],0)),
Table_Index[ID],$Q1682,Table_Index[year],$R1682)/COUNTIFS(Table_Index[Quarter],"&lt;&gt;''",Table_Index[ID],$Q1682,Table_Index[year],$R1682)</f>
        <v>0.10858145</v>
      </c>
      <c r="U1682">
        <f>SUMIFS(INDEX(Table_Index[],,MATCH(U$12,Table_Index[#Headers],0)),
Table_Index[ID],$Q1682,Table_Index[year],$R1682)/COUNTIFS(Table_Index[Quarter],"&lt;&gt;''",Table_Index[ID],$Q1682,Table_Index[year],$R1682)</f>
        <v>0.13776770000000002</v>
      </c>
      <c r="V1682">
        <f>SUMIFS(INDEX(Table_Index[],,MATCH(V$12,Table_Index[#Headers],0)),
Table_Index[ID],$Q1682,Table_Index[year],$R1682)/COUNTIFS(Table_Index[Quarter],"&lt;&gt;''",Table_Index[ID],$Q1682,Table_Index[year],$R1682)</f>
        <v>7.1295849999999994E-2</v>
      </c>
      <c r="W1682">
        <f>SUMIFS(INDEX(Table_Index[],,MATCH(W$12,Table_Index[#Headers],0)),
Table_Index[ID],$Q1682,Table_Index[year],$R1682)/COUNTIFS(Table_Index[Quarter],"&lt;&gt;''",Table_Index[ID],$Q1682,Table_Index[year],$R1682)</f>
        <v>0</v>
      </c>
      <c r="X1682">
        <f>SUMIFS(INDEX(Table_Index[],,MATCH(X$12,Table_Index[#Headers],0)),
Table_Index[ID],$Q1682,Table_Index[year],$R1682)/COUNTIFS(Table_Index[Quarter],"&lt;&gt;''",Table_Index[ID],$Q1682,Table_Index[year],$R1682)</f>
        <v>0.17966080000000001</v>
      </c>
      <c r="Y1682">
        <f>SUMIFS(INDEX(Table_Index[],,MATCH(Y$12,Table_Index[#Headers],0)),
Table_Index[ID],$Q1682,Table_Index[year],$R1682)/COUNTIFS(Table_Index[Quarter],"&lt;&gt;''",Table_Index[ID],$Q1682,Table_Index[year],$R1682)</f>
        <v>0.15864869999999998</v>
      </c>
      <c r="Z1682">
        <f>SUMIFS(INDEX(Table_Index[],,MATCH(Z$12,Table_Index[#Headers],0)),
Table_Index[ID],$Q1682,Table_Index[year],$R1682)/COUNTIFS(Table_Index[Quarter],"&lt;&gt;''",Table_Index[ID],$Q1682,Table_Index[year],$R1682)</f>
        <v>7.1961524999999998E-2</v>
      </c>
      <c r="AA1682">
        <f>SUMIFS(INDEX(Table_Index[],,MATCH(AA$12,Table_Index[#Headers],0)),
Table_Index[ID],$Q1682,Table_Index[year],$R1682)/COUNTIFS(Table_Index[Quarter],"&lt;&gt;''",Table_Index[ID],$Q1682,Table_Index[year],$R1682)</f>
        <v>0.105132375</v>
      </c>
      <c r="AB1682">
        <f>SUMIFS(INDEX(Table_Index[],,MATCH(AB$12,Table_Index[#Headers],0)),
Table_Index[ID],$Q1682,Table_Index[year],$R1682)/COUNTIFS(Table_Index[Quarter],"&lt;&gt;''",Table_Index[ID],$Q1682,Table_Index[year],$R1682)</f>
        <v>1.3548899999999999E-2</v>
      </c>
      <c r="AC1682" s="24">
        <f t="shared" si="106"/>
        <v>0.99999997499999993</v>
      </c>
      <c r="AD1682">
        <f>COUNTIFS(Table_Index[Quarter],"&lt;&gt;''",Table_Index[ID],$Q1682,Table_Index[year],$R1682)</f>
        <v>4</v>
      </c>
      <c r="AE1682" s="34">
        <f t="shared" si="107"/>
        <v>0.8667523875152231</v>
      </c>
    </row>
    <row r="1683" spans="1:31" x14ac:dyDescent="0.3">
      <c r="A1683">
        <v>9201</v>
      </c>
      <c r="B1683">
        <v>2003</v>
      </c>
      <c r="C1683">
        <v>4</v>
      </c>
      <c r="D1683">
        <v>0.100132</v>
      </c>
      <c r="E1683">
        <v>0.1148768</v>
      </c>
      <c r="F1683">
        <v>8.9128499999999999E-2</v>
      </c>
      <c r="G1683">
        <v>0.1485475</v>
      </c>
      <c r="H1683">
        <v>0</v>
      </c>
      <c r="I1683">
        <v>0.2970951</v>
      </c>
      <c r="J1683">
        <v>0.1254401</v>
      </c>
      <c r="K1683">
        <v>4.5554600000000001E-2</v>
      </c>
      <c r="L1683">
        <v>7.9225400000000001E-2</v>
      </c>
      <c r="M1683">
        <v>0</v>
      </c>
      <c r="O1683" t="str">
        <f>Table_Index[[#This Row],[ID]]&amp;Table_Index[[#This Row],[year]]</f>
        <v>92012003</v>
      </c>
      <c r="P1683" t="str">
        <v>94642006</v>
      </c>
      <c r="Q1683" t="str">
        <f t="shared" si="104"/>
        <v>9464</v>
      </c>
      <c r="R1683" t="str">
        <f t="shared" si="105"/>
        <v>2006</v>
      </c>
      <c r="S1683">
        <f>SUMIFS(INDEX(Table_Index[],,MATCH(S$12,Table_Index[#Headers],0)),
Table_Index[ID],$Q1683,Table_Index[year],$R1683)/COUNTIFS(Table_Index[Quarter],"&lt;&gt;''",Table_Index[ID],$Q1683,Table_Index[year],$R1683)</f>
        <v>8.4153000000000006E-2</v>
      </c>
      <c r="T1683">
        <f>SUMIFS(INDEX(Table_Index[],,MATCH(T$12,Table_Index[#Headers],0)),
Table_Index[ID],$Q1683,Table_Index[year],$R1683)/COUNTIFS(Table_Index[Quarter],"&lt;&gt;''",Table_Index[ID],$Q1683,Table_Index[year],$R1683)</f>
        <v>0.10267885</v>
      </c>
      <c r="U1683">
        <f>SUMIFS(INDEX(Table_Index[],,MATCH(U$12,Table_Index[#Headers],0)),
Table_Index[ID],$Q1683,Table_Index[year],$R1683)/COUNTIFS(Table_Index[Quarter],"&lt;&gt;''",Table_Index[ID],$Q1683,Table_Index[year],$R1683)</f>
        <v>9.3803825000000007E-2</v>
      </c>
      <c r="V1683">
        <f>SUMIFS(INDEX(Table_Index[],,MATCH(V$12,Table_Index[#Headers],0)),
Table_Index[ID],$Q1683,Table_Index[year],$R1683)/COUNTIFS(Table_Index[Quarter],"&lt;&gt;''",Table_Index[ID],$Q1683,Table_Index[year],$R1683)</f>
        <v>5.3944599999999995E-2</v>
      </c>
      <c r="W1683">
        <f>SUMIFS(INDEX(Table_Index[],,MATCH(W$12,Table_Index[#Headers],0)),
Table_Index[ID],$Q1683,Table_Index[year],$R1683)/COUNTIFS(Table_Index[Quarter],"&lt;&gt;''",Table_Index[ID],$Q1683,Table_Index[year],$R1683)</f>
        <v>0</v>
      </c>
      <c r="X1683">
        <f>SUMIFS(INDEX(Table_Index[],,MATCH(X$12,Table_Index[#Headers],0)),
Table_Index[ID],$Q1683,Table_Index[year],$R1683)/COUNTIFS(Table_Index[Quarter],"&lt;&gt;''",Table_Index[ID],$Q1683,Table_Index[year],$R1683)</f>
        <v>0.33181360000000004</v>
      </c>
      <c r="Y1683">
        <f>SUMIFS(INDEX(Table_Index[],,MATCH(Y$12,Table_Index[#Headers],0)),
Table_Index[ID],$Q1683,Table_Index[year],$R1683)/COUNTIFS(Table_Index[Quarter],"&lt;&gt;''",Table_Index[ID],$Q1683,Table_Index[year],$R1683)</f>
        <v>0.12579029999999999</v>
      </c>
      <c r="Z1683">
        <f>SUMIFS(INDEX(Table_Index[],,MATCH(Z$12,Table_Index[#Headers],0)),
Table_Index[ID],$Q1683,Table_Index[year],$R1683)/COUNTIFS(Table_Index[Quarter],"&lt;&gt;''",Table_Index[ID],$Q1683,Table_Index[year],$R1683)</f>
        <v>7.7229925000000005E-2</v>
      </c>
      <c r="AA1683">
        <f>SUMIFS(INDEX(Table_Index[],,MATCH(AA$12,Table_Index[#Headers],0)),
Table_Index[ID],$Q1683,Table_Index[year],$R1683)/COUNTIFS(Table_Index[Quarter],"&lt;&gt;''",Table_Index[ID],$Q1683,Table_Index[year],$R1683)</f>
        <v>0.1157533</v>
      </c>
      <c r="AB1683">
        <f>SUMIFS(INDEX(Table_Index[],,MATCH(AB$12,Table_Index[#Headers],0)),
Table_Index[ID],$Q1683,Table_Index[year],$R1683)/COUNTIFS(Table_Index[Quarter],"&lt;&gt;''",Table_Index[ID],$Q1683,Table_Index[year],$R1683)</f>
        <v>1.4832575000000001E-2</v>
      </c>
      <c r="AC1683" s="24">
        <f t="shared" si="106"/>
        <v>0.99999997500000015</v>
      </c>
      <c r="AD1683">
        <f>COUNTIFS(Table_Index[Quarter],"&lt;&gt;''",Table_Index[ID],$Q1683,Table_Index[year],$R1683)</f>
        <v>4</v>
      </c>
      <c r="AE1683" s="34">
        <f t="shared" si="107"/>
        <v>0.8251593911233106</v>
      </c>
    </row>
    <row r="1684" spans="1:31" x14ac:dyDescent="0.3">
      <c r="A1684">
        <v>9201</v>
      </c>
      <c r="B1684">
        <v>2004</v>
      </c>
      <c r="C1684">
        <v>1</v>
      </c>
      <c r="D1684">
        <v>0</v>
      </c>
      <c r="E1684">
        <v>0.39916400000000002</v>
      </c>
      <c r="F1684">
        <v>8.3594600000000005E-2</v>
      </c>
      <c r="G1684">
        <v>6.6875699999999996E-2</v>
      </c>
      <c r="H1684">
        <v>0</v>
      </c>
      <c r="I1684">
        <v>0.29258099999999998</v>
      </c>
      <c r="J1684">
        <v>0</v>
      </c>
      <c r="K1684">
        <v>3.7617600000000001E-2</v>
      </c>
      <c r="L1684">
        <v>0.10449319999999999</v>
      </c>
      <c r="M1684">
        <v>1.5674E-2</v>
      </c>
      <c r="O1684" t="str">
        <f>Table_Index[[#This Row],[ID]]&amp;Table_Index[[#This Row],[year]]</f>
        <v>92012004</v>
      </c>
      <c r="P1684" t="str">
        <v>94642007</v>
      </c>
      <c r="Q1684" t="str">
        <f t="shared" si="104"/>
        <v>9464</v>
      </c>
      <c r="R1684" t="str">
        <f t="shared" si="105"/>
        <v>2007</v>
      </c>
      <c r="S1684">
        <f>SUMIFS(INDEX(Table_Index[],,MATCH(S$12,Table_Index[#Headers],0)),
Table_Index[ID],$Q1684,Table_Index[year],$R1684)/COUNTIFS(Table_Index[Quarter],"&lt;&gt;''",Table_Index[ID],$Q1684,Table_Index[year],$R1684)</f>
        <v>7.4439900000000003E-2</v>
      </c>
      <c r="T1684">
        <f>SUMIFS(INDEX(Table_Index[],,MATCH(T$12,Table_Index[#Headers],0)),
Table_Index[ID],$Q1684,Table_Index[year],$R1684)/COUNTIFS(Table_Index[Quarter],"&lt;&gt;''",Table_Index[ID],$Q1684,Table_Index[year],$R1684)</f>
        <v>8.4140275E-2</v>
      </c>
      <c r="U1684">
        <f>SUMIFS(INDEX(Table_Index[],,MATCH(U$12,Table_Index[#Headers],0)),
Table_Index[ID],$Q1684,Table_Index[year],$R1684)/COUNTIFS(Table_Index[Quarter],"&lt;&gt;''",Table_Index[ID],$Q1684,Table_Index[year],$R1684)</f>
        <v>7.3522749999999998E-2</v>
      </c>
      <c r="V1684">
        <f>SUMIFS(INDEX(Table_Index[],,MATCH(V$12,Table_Index[#Headers],0)),
Table_Index[ID],$Q1684,Table_Index[year],$R1684)/COUNTIFS(Table_Index[Quarter],"&lt;&gt;''",Table_Index[ID],$Q1684,Table_Index[year],$R1684)</f>
        <v>9.6655550000000007E-2</v>
      </c>
      <c r="W1684">
        <f>SUMIFS(INDEX(Table_Index[],,MATCH(W$12,Table_Index[#Headers],0)),
Table_Index[ID],$Q1684,Table_Index[year],$R1684)/COUNTIFS(Table_Index[Quarter],"&lt;&gt;''",Table_Index[ID],$Q1684,Table_Index[year],$R1684)</f>
        <v>8.5616500000000005E-3</v>
      </c>
      <c r="X1684">
        <f>SUMIFS(INDEX(Table_Index[],,MATCH(X$12,Table_Index[#Headers],0)),
Table_Index[ID],$Q1684,Table_Index[year],$R1684)/COUNTIFS(Table_Index[Quarter],"&lt;&gt;''",Table_Index[ID],$Q1684,Table_Index[year],$R1684)</f>
        <v>0.4137691</v>
      </c>
      <c r="Y1684">
        <f>SUMIFS(INDEX(Table_Index[],,MATCH(Y$12,Table_Index[#Headers],0)),
Table_Index[ID],$Q1684,Table_Index[year],$R1684)/COUNTIFS(Table_Index[Quarter],"&lt;&gt;''",Table_Index[ID],$Q1684,Table_Index[year],$R1684)</f>
        <v>1.9523624999999999E-2</v>
      </c>
      <c r="Z1684">
        <f>SUMIFS(INDEX(Table_Index[],,MATCH(Z$12,Table_Index[#Headers],0)),
Table_Index[ID],$Q1684,Table_Index[year],$R1684)/COUNTIFS(Table_Index[Quarter],"&lt;&gt;''",Table_Index[ID],$Q1684,Table_Index[year],$R1684)</f>
        <v>8.4527350000000001E-2</v>
      </c>
      <c r="AA1684">
        <f>SUMIFS(INDEX(Table_Index[],,MATCH(AA$12,Table_Index[#Headers],0)),
Table_Index[ID],$Q1684,Table_Index[year],$R1684)/COUNTIFS(Table_Index[Quarter],"&lt;&gt;''",Table_Index[ID],$Q1684,Table_Index[year],$R1684)</f>
        <v>0.13243455000000001</v>
      </c>
      <c r="AB1684">
        <f>SUMIFS(INDEX(Table_Index[],,MATCH(AB$12,Table_Index[#Headers],0)),
Table_Index[ID],$Q1684,Table_Index[year],$R1684)/COUNTIFS(Table_Index[Quarter],"&lt;&gt;''",Table_Index[ID],$Q1684,Table_Index[year],$R1684)</f>
        <v>1.2425225E-2</v>
      </c>
      <c r="AC1684" s="24">
        <f t="shared" si="106"/>
        <v>0.99999997500000004</v>
      </c>
      <c r="AD1684">
        <f>COUNTIFS(Table_Index[Quarter],"&lt;&gt;''",Table_Index[ID],$Q1684,Table_Index[year],$R1684)</f>
        <v>4</v>
      </c>
      <c r="AE1684" s="34">
        <f t="shared" si="107"/>
        <v>0.77613371425085065</v>
      </c>
    </row>
    <row r="1685" spans="1:31" x14ac:dyDescent="0.3">
      <c r="A1685">
        <v>9201</v>
      </c>
      <c r="B1685">
        <v>2004</v>
      </c>
      <c r="C1685">
        <v>2</v>
      </c>
      <c r="D1685">
        <v>4.4020499999999997E-2</v>
      </c>
      <c r="E1685">
        <v>0.13695280000000001</v>
      </c>
      <c r="F1685">
        <v>0.100269</v>
      </c>
      <c r="G1685">
        <v>0.13450719999999999</v>
      </c>
      <c r="H1685">
        <v>2.0542899999999999E-2</v>
      </c>
      <c r="I1685">
        <v>0.29958430000000003</v>
      </c>
      <c r="J1685">
        <v>0.1565175</v>
      </c>
      <c r="K1685">
        <v>4.6466100000000003E-2</v>
      </c>
      <c r="L1685">
        <v>4.8911700000000002E-2</v>
      </c>
      <c r="M1685">
        <v>1.22279E-2</v>
      </c>
      <c r="O1685" t="str">
        <f>Table_Index[[#This Row],[ID]]&amp;Table_Index[[#This Row],[year]]</f>
        <v>92012004</v>
      </c>
      <c r="P1685" t="str">
        <v>94642008</v>
      </c>
      <c r="Q1685" t="str">
        <f t="shared" si="104"/>
        <v>9464</v>
      </c>
      <c r="R1685" t="str">
        <f t="shared" si="105"/>
        <v>2008</v>
      </c>
      <c r="S1685">
        <f>SUMIFS(INDEX(Table_Index[],,MATCH(S$12,Table_Index[#Headers],0)),
Table_Index[ID],$Q1685,Table_Index[year],$R1685)/COUNTIFS(Table_Index[Quarter],"&lt;&gt;''",Table_Index[ID],$Q1685,Table_Index[year],$R1685)</f>
        <v>5.5765225000000002E-2</v>
      </c>
      <c r="T1685">
        <f>SUMIFS(INDEX(Table_Index[],,MATCH(T$12,Table_Index[#Headers],0)),
Table_Index[ID],$Q1685,Table_Index[year],$R1685)/COUNTIFS(Table_Index[Quarter],"&lt;&gt;''",Table_Index[ID],$Q1685,Table_Index[year],$R1685)</f>
        <v>9.349265000000001E-2</v>
      </c>
      <c r="U1685">
        <f>SUMIFS(INDEX(Table_Index[],,MATCH(U$12,Table_Index[#Headers],0)),
Table_Index[ID],$Q1685,Table_Index[year],$R1685)/COUNTIFS(Table_Index[Quarter],"&lt;&gt;''",Table_Index[ID],$Q1685,Table_Index[year],$R1685)</f>
        <v>0.13701907499999999</v>
      </c>
      <c r="V1685">
        <f>SUMIFS(INDEX(Table_Index[],,MATCH(V$12,Table_Index[#Headers],0)),
Table_Index[ID],$Q1685,Table_Index[year],$R1685)/COUNTIFS(Table_Index[Quarter],"&lt;&gt;''",Table_Index[ID],$Q1685,Table_Index[year],$R1685)</f>
        <v>8.4786175000000005E-2</v>
      </c>
      <c r="W1685">
        <f>SUMIFS(INDEX(Table_Index[],,MATCH(W$12,Table_Index[#Headers],0)),
Table_Index[ID],$Q1685,Table_Index[year],$R1685)/COUNTIFS(Table_Index[Quarter],"&lt;&gt;''",Table_Index[ID],$Q1685,Table_Index[year],$R1685)</f>
        <v>3.4288399999999997E-2</v>
      </c>
      <c r="X1685">
        <f>SUMIFS(INDEX(Table_Index[],,MATCH(X$12,Table_Index[#Headers],0)),
Table_Index[ID],$Q1685,Table_Index[year],$R1685)/COUNTIFS(Table_Index[Quarter],"&lt;&gt;''",Table_Index[ID],$Q1685,Table_Index[year],$R1685)</f>
        <v>0.28918140000000003</v>
      </c>
      <c r="Y1685">
        <f>SUMIFS(INDEX(Table_Index[],,MATCH(Y$12,Table_Index[#Headers],0)),
Table_Index[ID],$Q1685,Table_Index[year],$R1685)/COUNTIFS(Table_Index[Quarter],"&lt;&gt;''",Table_Index[ID],$Q1685,Table_Index[year],$R1685)</f>
        <v>7.9822500000000005E-2</v>
      </c>
      <c r="Z1685">
        <f>SUMIFS(INDEX(Table_Index[],,MATCH(Z$12,Table_Index[#Headers],0)),
Table_Index[ID],$Q1685,Table_Index[year],$R1685)/COUNTIFS(Table_Index[Quarter],"&lt;&gt;''",Table_Index[ID],$Q1685,Table_Index[year],$R1685)</f>
        <v>8.9768699999999993E-2</v>
      </c>
      <c r="AA1685">
        <f>SUMIFS(INDEX(Table_Index[],,MATCH(AA$12,Table_Index[#Headers],0)),
Table_Index[ID],$Q1685,Table_Index[year],$R1685)/COUNTIFS(Table_Index[Quarter],"&lt;&gt;''",Table_Index[ID],$Q1685,Table_Index[year],$R1685)</f>
        <v>0.10296912499999999</v>
      </c>
      <c r="AB1685">
        <f>SUMIFS(INDEX(Table_Index[],,MATCH(AB$12,Table_Index[#Headers],0)),
Table_Index[ID],$Q1685,Table_Index[year],$R1685)/COUNTIFS(Table_Index[Quarter],"&lt;&gt;''",Table_Index[ID],$Q1685,Table_Index[year],$R1685)</f>
        <v>3.2906774999999999E-2</v>
      </c>
      <c r="AC1685" s="24">
        <f t="shared" si="106"/>
        <v>1.0000000250000001</v>
      </c>
      <c r="AD1685">
        <f>COUNTIFS(Table_Index[Quarter],"&lt;&gt;''",Table_Index[ID],$Q1685,Table_Index[year],$R1685)</f>
        <v>4</v>
      </c>
      <c r="AE1685" s="34">
        <f t="shared" si="107"/>
        <v>0.8512693176610644</v>
      </c>
    </row>
    <row r="1686" spans="1:31" x14ac:dyDescent="0.3">
      <c r="A1686">
        <v>9201</v>
      </c>
      <c r="B1686">
        <v>2004</v>
      </c>
      <c r="C1686">
        <v>3</v>
      </c>
      <c r="D1686">
        <v>3.7081799999999998E-2</v>
      </c>
      <c r="E1686">
        <v>0.26602179999999997</v>
      </c>
      <c r="F1686">
        <v>0</v>
      </c>
      <c r="G1686">
        <v>0.120919</v>
      </c>
      <c r="H1686">
        <v>0</v>
      </c>
      <c r="I1686">
        <v>0.241838</v>
      </c>
      <c r="J1686">
        <v>9.2704599999999998E-2</v>
      </c>
      <c r="K1686">
        <v>7.4163599999999996E-2</v>
      </c>
      <c r="L1686">
        <v>0.16324060000000001</v>
      </c>
      <c r="M1686">
        <v>4.0305999999999996E-3</v>
      </c>
      <c r="O1686" t="str">
        <f>Table_Index[[#This Row],[ID]]&amp;Table_Index[[#This Row],[year]]</f>
        <v>92012004</v>
      </c>
      <c r="P1686" t="str">
        <v>94642009</v>
      </c>
      <c r="Q1686" t="str">
        <f t="shared" si="104"/>
        <v>9464</v>
      </c>
      <c r="R1686" t="str">
        <f t="shared" si="105"/>
        <v>2009</v>
      </c>
      <c r="S1686">
        <f>SUMIFS(INDEX(Table_Index[],,MATCH(S$12,Table_Index[#Headers],0)),
Table_Index[ID],$Q1686,Table_Index[year],$R1686)/COUNTIFS(Table_Index[Quarter],"&lt;&gt;''",Table_Index[ID],$Q1686,Table_Index[year],$R1686)</f>
        <v>4.6921174999999996E-2</v>
      </c>
      <c r="T1686">
        <f>SUMIFS(INDEX(Table_Index[],,MATCH(T$12,Table_Index[#Headers],0)),
Table_Index[ID],$Q1686,Table_Index[year],$R1686)/COUNTIFS(Table_Index[Quarter],"&lt;&gt;''",Table_Index[ID],$Q1686,Table_Index[year],$R1686)</f>
        <v>6.3049050000000009E-2</v>
      </c>
      <c r="U1686">
        <f>SUMIFS(INDEX(Table_Index[],,MATCH(U$12,Table_Index[#Headers],0)),
Table_Index[ID],$Q1686,Table_Index[year],$R1686)/COUNTIFS(Table_Index[Quarter],"&lt;&gt;''",Table_Index[ID],$Q1686,Table_Index[year],$R1686)</f>
        <v>9.9395074999999999E-2</v>
      </c>
      <c r="V1686">
        <f>SUMIFS(INDEX(Table_Index[],,MATCH(V$12,Table_Index[#Headers],0)),
Table_Index[ID],$Q1686,Table_Index[year],$R1686)/COUNTIFS(Table_Index[Quarter],"&lt;&gt;''",Table_Index[ID],$Q1686,Table_Index[year],$R1686)</f>
        <v>9.4171575000000007E-2</v>
      </c>
      <c r="W1686">
        <f>SUMIFS(INDEX(Table_Index[],,MATCH(W$12,Table_Index[#Headers],0)),
Table_Index[ID],$Q1686,Table_Index[year],$R1686)/COUNTIFS(Table_Index[Quarter],"&lt;&gt;''",Table_Index[ID],$Q1686,Table_Index[year],$R1686)</f>
        <v>4.6443024999999999E-2</v>
      </c>
      <c r="X1686">
        <f>SUMIFS(INDEX(Table_Index[],,MATCH(X$12,Table_Index[#Headers],0)),
Table_Index[ID],$Q1686,Table_Index[year],$R1686)/COUNTIFS(Table_Index[Quarter],"&lt;&gt;''",Table_Index[ID],$Q1686,Table_Index[year],$R1686)</f>
        <v>0.18117525000000001</v>
      </c>
      <c r="Y1686">
        <f>SUMIFS(INDEX(Table_Index[],,MATCH(Y$12,Table_Index[#Headers],0)),
Table_Index[ID],$Q1686,Table_Index[year],$R1686)/COUNTIFS(Table_Index[Quarter],"&lt;&gt;''",Table_Index[ID],$Q1686,Table_Index[year],$R1686)</f>
        <v>0.15744195</v>
      </c>
      <c r="Z1686">
        <f>SUMIFS(INDEX(Table_Index[],,MATCH(Z$12,Table_Index[#Headers],0)),
Table_Index[ID],$Q1686,Table_Index[year],$R1686)/COUNTIFS(Table_Index[Quarter],"&lt;&gt;''",Table_Index[ID],$Q1686,Table_Index[year],$R1686)</f>
        <v>0.131690425</v>
      </c>
      <c r="AA1686">
        <f>SUMIFS(INDEX(Table_Index[],,MATCH(AA$12,Table_Index[#Headers],0)),
Table_Index[ID],$Q1686,Table_Index[year],$R1686)/COUNTIFS(Table_Index[Quarter],"&lt;&gt;''",Table_Index[ID],$Q1686,Table_Index[year],$R1686)</f>
        <v>0.163398025</v>
      </c>
      <c r="AB1686">
        <f>SUMIFS(INDEX(Table_Index[],,MATCH(AB$12,Table_Index[#Headers],0)),
Table_Index[ID],$Q1686,Table_Index[year],$R1686)/COUNTIFS(Table_Index[Quarter],"&lt;&gt;''",Table_Index[ID],$Q1686,Table_Index[year],$R1686)</f>
        <v>1.6314475000000002E-2</v>
      </c>
      <c r="AC1686" s="24">
        <f t="shared" si="106"/>
        <v>1.0000000249999998</v>
      </c>
      <c r="AD1686">
        <f>COUNTIFS(Table_Index[Quarter],"&lt;&gt;''",Table_Index[ID],$Q1686,Table_Index[year],$R1686)</f>
        <v>4</v>
      </c>
      <c r="AE1686" s="34">
        <f t="shared" si="107"/>
        <v>0.87099871604985812</v>
      </c>
    </row>
    <row r="1687" spans="1:31" x14ac:dyDescent="0.3">
      <c r="A1687">
        <v>9201</v>
      </c>
      <c r="B1687">
        <v>2004</v>
      </c>
      <c r="C1687">
        <v>4</v>
      </c>
      <c r="D1687">
        <v>0.18281040000000001</v>
      </c>
      <c r="E1687">
        <v>5.4570300000000002E-2</v>
      </c>
      <c r="F1687">
        <v>0.1418827</v>
      </c>
      <c r="G1687">
        <v>0.1282401</v>
      </c>
      <c r="H1687">
        <v>0.1091405</v>
      </c>
      <c r="I1687">
        <v>0.1909959</v>
      </c>
      <c r="J1687">
        <v>5.4570300000000002E-2</v>
      </c>
      <c r="K1687">
        <v>6.0027299999999999E-2</v>
      </c>
      <c r="L1687">
        <v>6.0027299999999999E-2</v>
      </c>
      <c r="M1687">
        <v>1.7735299999999999E-2</v>
      </c>
      <c r="O1687" t="str">
        <f>Table_Index[[#This Row],[ID]]&amp;Table_Index[[#This Row],[year]]</f>
        <v>92012004</v>
      </c>
      <c r="P1687" t="str">
        <v>94642010</v>
      </c>
      <c r="Q1687" t="str">
        <f t="shared" si="104"/>
        <v>9464</v>
      </c>
      <c r="R1687" t="str">
        <f t="shared" si="105"/>
        <v>2010</v>
      </c>
      <c r="S1687">
        <f>SUMIFS(INDEX(Table_Index[],,MATCH(S$12,Table_Index[#Headers],0)),
Table_Index[ID],$Q1687,Table_Index[year],$R1687)/COUNTIFS(Table_Index[Quarter],"&lt;&gt;''",Table_Index[ID],$Q1687,Table_Index[year],$R1687)</f>
        <v>7.9016900000000001E-2</v>
      </c>
      <c r="T1687">
        <f>SUMIFS(INDEX(Table_Index[],,MATCH(T$12,Table_Index[#Headers],0)),
Table_Index[ID],$Q1687,Table_Index[year],$R1687)/COUNTIFS(Table_Index[Quarter],"&lt;&gt;''",Table_Index[ID],$Q1687,Table_Index[year],$R1687)</f>
        <v>9.4085525000000003E-2</v>
      </c>
      <c r="U1687">
        <f>SUMIFS(INDEX(Table_Index[],,MATCH(U$12,Table_Index[#Headers],0)),
Table_Index[ID],$Q1687,Table_Index[year],$R1687)/COUNTIFS(Table_Index[Quarter],"&lt;&gt;''",Table_Index[ID],$Q1687,Table_Index[year],$R1687)</f>
        <v>3.6423625000000001E-2</v>
      </c>
      <c r="V1687">
        <f>SUMIFS(INDEX(Table_Index[],,MATCH(V$12,Table_Index[#Headers],0)),
Table_Index[ID],$Q1687,Table_Index[year],$R1687)/COUNTIFS(Table_Index[Quarter],"&lt;&gt;''",Table_Index[ID],$Q1687,Table_Index[year],$R1687)</f>
        <v>9.541369999999999E-2</v>
      </c>
      <c r="W1687">
        <f>SUMIFS(INDEX(Table_Index[],,MATCH(W$12,Table_Index[#Headers],0)),
Table_Index[ID],$Q1687,Table_Index[year],$R1687)/COUNTIFS(Table_Index[Quarter],"&lt;&gt;''",Table_Index[ID],$Q1687,Table_Index[year],$R1687)</f>
        <v>0.11235665</v>
      </c>
      <c r="X1687">
        <f>SUMIFS(INDEX(Table_Index[],,MATCH(X$12,Table_Index[#Headers],0)),
Table_Index[ID],$Q1687,Table_Index[year],$R1687)/COUNTIFS(Table_Index[Quarter],"&lt;&gt;''",Table_Index[ID],$Q1687,Table_Index[year],$R1687)</f>
        <v>0.29764987500000001</v>
      </c>
      <c r="Y1687">
        <f>SUMIFS(INDEX(Table_Index[],,MATCH(Y$12,Table_Index[#Headers],0)),
Table_Index[ID],$Q1687,Table_Index[year],$R1687)/COUNTIFS(Table_Index[Quarter],"&lt;&gt;''",Table_Index[ID],$Q1687,Table_Index[year],$R1687)</f>
        <v>0.12434015</v>
      </c>
      <c r="Z1687">
        <f>SUMIFS(INDEX(Table_Index[],,MATCH(Z$12,Table_Index[#Headers],0)),
Table_Index[ID],$Q1687,Table_Index[year],$R1687)/COUNTIFS(Table_Index[Quarter],"&lt;&gt;''",Table_Index[ID],$Q1687,Table_Index[year],$R1687)</f>
        <v>5.4441650000000001E-2</v>
      </c>
      <c r="AA1687">
        <f>SUMIFS(INDEX(Table_Index[],,MATCH(AA$12,Table_Index[#Headers],0)),
Table_Index[ID],$Q1687,Table_Index[year],$R1687)/COUNTIFS(Table_Index[Quarter],"&lt;&gt;''",Table_Index[ID],$Q1687,Table_Index[year],$R1687)</f>
        <v>9.5411974999999996E-2</v>
      </c>
      <c r="AB1687">
        <f>SUMIFS(INDEX(Table_Index[],,MATCH(AB$12,Table_Index[#Headers],0)),
Table_Index[ID],$Q1687,Table_Index[year],$R1687)/COUNTIFS(Table_Index[Quarter],"&lt;&gt;''",Table_Index[ID],$Q1687,Table_Index[year],$R1687)</f>
        <v>1.0860000000000002E-2</v>
      </c>
      <c r="AC1687" s="24">
        <f t="shared" si="106"/>
        <v>1.0000000499999999</v>
      </c>
      <c r="AD1687">
        <f>COUNTIFS(Table_Index[Quarter],"&lt;&gt;''",Table_Index[ID],$Q1687,Table_Index[year],$R1687)</f>
        <v>4</v>
      </c>
      <c r="AE1687" s="34">
        <f t="shared" si="107"/>
        <v>0.84560857327715</v>
      </c>
    </row>
    <row r="1688" spans="1:31" x14ac:dyDescent="0.3">
      <c r="A1688">
        <v>9201</v>
      </c>
      <c r="B1688">
        <v>2005</v>
      </c>
      <c r="C1688">
        <v>1</v>
      </c>
      <c r="D1688">
        <v>6.4624399999999999E-2</v>
      </c>
      <c r="E1688">
        <v>8.3473199999999997E-2</v>
      </c>
      <c r="F1688">
        <v>0.13463420000000001</v>
      </c>
      <c r="G1688">
        <v>0.1561757</v>
      </c>
      <c r="H1688">
        <v>0</v>
      </c>
      <c r="I1688">
        <v>0.26926840000000002</v>
      </c>
      <c r="J1688">
        <v>0.12673570000000001</v>
      </c>
      <c r="K1688">
        <v>4.57756E-2</v>
      </c>
      <c r="L1688">
        <v>0.1184781</v>
      </c>
      <c r="M1688">
        <v>8.3469999999999996E-4</v>
      </c>
      <c r="O1688" t="str">
        <f>Table_Index[[#This Row],[ID]]&amp;Table_Index[[#This Row],[year]]</f>
        <v>92012005</v>
      </c>
      <c r="P1688" t="str">
        <v>94642011</v>
      </c>
      <c r="Q1688" t="str">
        <f t="shared" si="104"/>
        <v>9464</v>
      </c>
      <c r="R1688" t="str">
        <f t="shared" si="105"/>
        <v>2011</v>
      </c>
      <c r="S1688">
        <f>SUMIFS(INDEX(Table_Index[],,MATCH(S$12,Table_Index[#Headers],0)),
Table_Index[ID],$Q1688,Table_Index[year],$R1688)/COUNTIFS(Table_Index[Quarter],"&lt;&gt;''",Table_Index[ID],$Q1688,Table_Index[year],$R1688)</f>
        <v>4.8983825000000002E-2</v>
      </c>
      <c r="T1688">
        <f>SUMIFS(INDEX(Table_Index[],,MATCH(T$12,Table_Index[#Headers],0)),
Table_Index[ID],$Q1688,Table_Index[year],$R1688)/COUNTIFS(Table_Index[Quarter],"&lt;&gt;''",Table_Index[ID],$Q1688,Table_Index[year],$R1688)</f>
        <v>6.8666074999999993E-2</v>
      </c>
      <c r="U1688">
        <f>SUMIFS(INDEX(Table_Index[],,MATCH(U$12,Table_Index[#Headers],0)),
Table_Index[ID],$Q1688,Table_Index[year],$R1688)/COUNTIFS(Table_Index[Quarter],"&lt;&gt;''",Table_Index[ID],$Q1688,Table_Index[year],$R1688)</f>
        <v>4.7771775000000002E-2</v>
      </c>
      <c r="V1688">
        <f>SUMIFS(INDEX(Table_Index[],,MATCH(V$12,Table_Index[#Headers],0)),
Table_Index[ID],$Q1688,Table_Index[year],$R1688)/COUNTIFS(Table_Index[Quarter],"&lt;&gt;''",Table_Index[ID],$Q1688,Table_Index[year],$R1688)</f>
        <v>0.25892367500000002</v>
      </c>
      <c r="W1688">
        <f>SUMIFS(INDEX(Table_Index[],,MATCH(W$12,Table_Index[#Headers],0)),
Table_Index[ID],$Q1688,Table_Index[year],$R1688)/COUNTIFS(Table_Index[Quarter],"&lt;&gt;''",Table_Index[ID],$Q1688,Table_Index[year],$R1688)</f>
        <v>6.5141900000000003E-2</v>
      </c>
      <c r="X1688">
        <f>SUMIFS(INDEX(Table_Index[],,MATCH(X$12,Table_Index[#Headers],0)),
Table_Index[ID],$Q1688,Table_Index[year],$R1688)/COUNTIFS(Table_Index[Quarter],"&lt;&gt;''",Table_Index[ID],$Q1688,Table_Index[year],$R1688)</f>
        <v>0.24371692499999997</v>
      </c>
      <c r="Y1688">
        <f>SUMIFS(INDEX(Table_Index[],,MATCH(Y$12,Table_Index[#Headers],0)),
Table_Index[ID],$Q1688,Table_Index[year],$R1688)/COUNTIFS(Table_Index[Quarter],"&lt;&gt;''",Table_Index[ID],$Q1688,Table_Index[year],$R1688)</f>
        <v>6.7981625000000004E-2</v>
      </c>
      <c r="Z1688">
        <f>SUMIFS(INDEX(Table_Index[],,MATCH(Z$12,Table_Index[#Headers],0)),
Table_Index[ID],$Q1688,Table_Index[year],$R1688)/COUNTIFS(Table_Index[Quarter],"&lt;&gt;''",Table_Index[ID],$Q1688,Table_Index[year],$R1688)</f>
        <v>5.8891025E-2</v>
      </c>
      <c r="AA1688">
        <f>SUMIFS(INDEX(Table_Index[],,MATCH(AA$12,Table_Index[#Headers],0)),
Table_Index[ID],$Q1688,Table_Index[year],$R1688)/COUNTIFS(Table_Index[Quarter],"&lt;&gt;''",Table_Index[ID],$Q1688,Table_Index[year],$R1688)</f>
        <v>0.12981175</v>
      </c>
      <c r="AB1688">
        <f>SUMIFS(INDEX(Table_Index[],,MATCH(AB$12,Table_Index[#Headers],0)),
Table_Index[ID],$Q1688,Table_Index[year],$R1688)/COUNTIFS(Table_Index[Quarter],"&lt;&gt;''",Table_Index[ID],$Q1688,Table_Index[year],$R1688)</f>
        <v>1.0111475000000002E-2</v>
      </c>
      <c r="AC1688" s="24">
        <f t="shared" si="106"/>
        <v>1.0000000500000001</v>
      </c>
      <c r="AD1688">
        <f>COUNTIFS(Table_Index[Quarter],"&lt;&gt;''",Table_Index[ID],$Q1688,Table_Index[year],$R1688)</f>
        <v>4</v>
      </c>
      <c r="AE1688" s="34">
        <f t="shared" si="107"/>
        <v>0.83487754987531249</v>
      </c>
    </row>
    <row r="1689" spans="1:31" x14ac:dyDescent="0.3">
      <c r="A1689">
        <v>9201</v>
      </c>
      <c r="B1689">
        <v>2005</v>
      </c>
      <c r="C1689">
        <v>2</v>
      </c>
      <c r="D1689">
        <v>0.10014729999999999</v>
      </c>
      <c r="E1689">
        <v>0.197349</v>
      </c>
      <c r="F1689">
        <v>0.1178203</v>
      </c>
      <c r="G1689">
        <v>0.23564060000000001</v>
      </c>
      <c r="H1689">
        <v>0</v>
      </c>
      <c r="I1689">
        <v>7.36377E-2</v>
      </c>
      <c r="J1689">
        <v>0.1472754</v>
      </c>
      <c r="K1689">
        <v>5.8910200000000003E-2</v>
      </c>
      <c r="L1689">
        <v>6.4801200000000003E-2</v>
      </c>
      <c r="M1689">
        <v>4.4183E-3</v>
      </c>
      <c r="O1689" t="str">
        <f>Table_Index[[#This Row],[ID]]&amp;Table_Index[[#This Row],[year]]</f>
        <v>92012005</v>
      </c>
      <c r="P1689" t="str">
        <v>94642012</v>
      </c>
      <c r="Q1689" t="str">
        <f t="shared" si="104"/>
        <v>9464</v>
      </c>
      <c r="R1689" t="str">
        <f t="shared" si="105"/>
        <v>2012</v>
      </c>
      <c r="S1689">
        <f>SUMIFS(INDEX(Table_Index[],,MATCH(S$12,Table_Index[#Headers],0)),
Table_Index[ID],$Q1689,Table_Index[year],$R1689)/COUNTIFS(Table_Index[Quarter],"&lt;&gt;''",Table_Index[ID],$Q1689,Table_Index[year],$R1689)</f>
        <v>3.9654300000000003E-2</v>
      </c>
      <c r="T1689">
        <f>SUMIFS(INDEX(Table_Index[],,MATCH(T$12,Table_Index[#Headers],0)),
Table_Index[ID],$Q1689,Table_Index[year],$R1689)/COUNTIFS(Table_Index[Quarter],"&lt;&gt;''",Table_Index[ID],$Q1689,Table_Index[year],$R1689)</f>
        <v>0.17434844999999999</v>
      </c>
      <c r="U1689">
        <f>SUMIFS(INDEX(Table_Index[],,MATCH(U$12,Table_Index[#Headers],0)),
Table_Index[ID],$Q1689,Table_Index[year],$R1689)/COUNTIFS(Table_Index[Quarter],"&lt;&gt;''",Table_Index[ID],$Q1689,Table_Index[year],$R1689)</f>
        <v>7.4552099999999996E-2</v>
      </c>
      <c r="V1689">
        <f>SUMIFS(INDEX(Table_Index[],,MATCH(V$12,Table_Index[#Headers],0)),
Table_Index[ID],$Q1689,Table_Index[year],$R1689)/COUNTIFS(Table_Index[Quarter],"&lt;&gt;''",Table_Index[ID],$Q1689,Table_Index[year],$R1689)</f>
        <v>7.8149775000000005E-2</v>
      </c>
      <c r="W1689">
        <f>SUMIFS(INDEX(Table_Index[],,MATCH(W$12,Table_Index[#Headers],0)),
Table_Index[ID],$Q1689,Table_Index[year],$R1689)/COUNTIFS(Table_Index[Quarter],"&lt;&gt;''",Table_Index[ID],$Q1689,Table_Index[year],$R1689)</f>
        <v>6.8318299999999998E-2</v>
      </c>
      <c r="X1689">
        <f>SUMIFS(INDEX(Table_Index[],,MATCH(X$12,Table_Index[#Headers],0)),
Table_Index[ID],$Q1689,Table_Index[year],$R1689)/COUNTIFS(Table_Index[Quarter],"&lt;&gt;''",Table_Index[ID],$Q1689,Table_Index[year],$R1689)</f>
        <v>0.208466025</v>
      </c>
      <c r="Y1689">
        <f>SUMIFS(INDEX(Table_Index[],,MATCH(Y$12,Table_Index[#Headers],0)),
Table_Index[ID],$Q1689,Table_Index[year],$R1689)/COUNTIFS(Table_Index[Quarter],"&lt;&gt;''",Table_Index[ID],$Q1689,Table_Index[year],$R1689)</f>
        <v>0.1032959</v>
      </c>
      <c r="Z1689">
        <f>SUMIFS(INDEX(Table_Index[],,MATCH(Z$12,Table_Index[#Headers],0)),
Table_Index[ID],$Q1689,Table_Index[year],$R1689)/COUNTIFS(Table_Index[Quarter],"&lt;&gt;''",Table_Index[ID],$Q1689,Table_Index[year],$R1689)</f>
        <v>9.343932499999999E-2</v>
      </c>
      <c r="AA1689">
        <f>SUMIFS(INDEX(Table_Index[],,MATCH(AA$12,Table_Index[#Headers],0)),
Table_Index[ID],$Q1689,Table_Index[year],$R1689)/COUNTIFS(Table_Index[Quarter],"&lt;&gt;''",Table_Index[ID],$Q1689,Table_Index[year],$R1689)</f>
        <v>0.14709719999999998</v>
      </c>
      <c r="AB1689">
        <f>SUMIFS(INDEX(Table_Index[],,MATCH(AB$12,Table_Index[#Headers],0)),
Table_Index[ID],$Q1689,Table_Index[year],$R1689)/COUNTIFS(Table_Index[Quarter],"&lt;&gt;''",Table_Index[ID],$Q1689,Table_Index[year],$R1689)</f>
        <v>1.267865E-2</v>
      </c>
      <c r="AC1689" s="24">
        <f t="shared" si="106"/>
        <v>1.0000000250000001</v>
      </c>
      <c r="AD1689">
        <f>COUNTIFS(Table_Index[Quarter],"&lt;&gt;''",Table_Index[ID],$Q1689,Table_Index[year],$R1689)</f>
        <v>4</v>
      </c>
      <c r="AE1689" s="34">
        <f t="shared" si="107"/>
        <v>0.86703999300602819</v>
      </c>
    </row>
    <row r="1690" spans="1:31" x14ac:dyDescent="0.3">
      <c r="A1690">
        <v>9201</v>
      </c>
      <c r="B1690">
        <v>2005</v>
      </c>
      <c r="C1690">
        <v>3</v>
      </c>
      <c r="D1690">
        <v>0.1136364</v>
      </c>
      <c r="E1690">
        <v>0.32196970000000003</v>
      </c>
      <c r="F1690">
        <v>0.1893939</v>
      </c>
      <c r="G1690">
        <v>0.1098485</v>
      </c>
      <c r="H1690">
        <v>5.6818199999999999E-2</v>
      </c>
      <c r="I1690">
        <v>0</v>
      </c>
      <c r="J1690">
        <v>5.6818199999999999E-2</v>
      </c>
      <c r="K1690">
        <v>4.7348500000000002E-2</v>
      </c>
      <c r="L1690">
        <v>9.8484799999999997E-2</v>
      </c>
      <c r="M1690">
        <v>5.6817999999999999E-3</v>
      </c>
      <c r="O1690" t="str">
        <f>Table_Index[[#This Row],[ID]]&amp;Table_Index[[#This Row],[year]]</f>
        <v>92012005</v>
      </c>
      <c r="P1690" t="str">
        <v>94652003</v>
      </c>
      <c r="Q1690" t="str">
        <f t="shared" si="104"/>
        <v>9465</v>
      </c>
      <c r="R1690" t="str">
        <f t="shared" si="105"/>
        <v>2003</v>
      </c>
      <c r="S1690">
        <f>SUMIFS(INDEX(Table_Index[],,MATCH(S$12,Table_Index[#Headers],0)),
Table_Index[ID],$Q1690,Table_Index[year],$R1690)/COUNTIFS(Table_Index[Quarter],"&lt;&gt;''",Table_Index[ID],$Q1690,Table_Index[year],$R1690)</f>
        <v>4.1409999999999998E-4</v>
      </c>
      <c r="T1690">
        <f>SUMIFS(INDEX(Table_Index[],,MATCH(T$12,Table_Index[#Headers],0)),
Table_Index[ID],$Q1690,Table_Index[year],$R1690)/COUNTIFS(Table_Index[Quarter],"&lt;&gt;''",Table_Index[ID],$Q1690,Table_Index[year],$R1690)</f>
        <v>6.739999999999999E-4</v>
      </c>
      <c r="U1690">
        <f>SUMIFS(INDEX(Table_Index[],,MATCH(U$12,Table_Index[#Headers],0)),
Table_Index[ID],$Q1690,Table_Index[year],$R1690)/COUNTIFS(Table_Index[Quarter],"&lt;&gt;''",Table_Index[ID],$Q1690,Table_Index[year],$R1690)</f>
        <v>0.22641172499999998</v>
      </c>
      <c r="V1690">
        <f>SUMIFS(INDEX(Table_Index[],,MATCH(V$12,Table_Index[#Headers],0)),
Table_Index[ID],$Q1690,Table_Index[year],$R1690)/COUNTIFS(Table_Index[Quarter],"&lt;&gt;''",Table_Index[ID],$Q1690,Table_Index[year],$R1690)</f>
        <v>2.9674749999999998E-3</v>
      </c>
      <c r="W1690">
        <f>SUMIFS(INDEX(Table_Index[],,MATCH(W$12,Table_Index[#Headers],0)),
Table_Index[ID],$Q1690,Table_Index[year],$R1690)/COUNTIFS(Table_Index[Quarter],"&lt;&gt;''",Table_Index[ID],$Q1690,Table_Index[year],$R1690)</f>
        <v>0</v>
      </c>
      <c r="X1690">
        <f>SUMIFS(INDEX(Table_Index[],,MATCH(X$12,Table_Index[#Headers],0)),
Table_Index[ID],$Q1690,Table_Index[year],$R1690)/COUNTIFS(Table_Index[Quarter],"&lt;&gt;''",Table_Index[ID],$Q1690,Table_Index[year],$R1690)</f>
        <v>0.11794635000000001</v>
      </c>
      <c r="Y1690">
        <f>SUMIFS(INDEX(Table_Index[],,MATCH(Y$12,Table_Index[#Headers],0)),
Table_Index[ID],$Q1690,Table_Index[year],$R1690)/COUNTIFS(Table_Index[Quarter],"&lt;&gt;''",Table_Index[ID],$Q1690,Table_Index[year],$R1690)</f>
        <v>0</v>
      </c>
      <c r="Z1690">
        <f>SUMIFS(INDEX(Table_Index[],,MATCH(Z$12,Table_Index[#Headers],0)),
Table_Index[ID],$Q1690,Table_Index[year],$R1690)/COUNTIFS(Table_Index[Quarter],"&lt;&gt;''",Table_Index[ID],$Q1690,Table_Index[year],$R1690)</f>
        <v>0.56311642500000003</v>
      </c>
      <c r="AA1690">
        <f>SUMIFS(INDEX(Table_Index[],,MATCH(AA$12,Table_Index[#Headers],0)),
Table_Index[ID],$Q1690,Table_Index[year],$R1690)/COUNTIFS(Table_Index[Quarter],"&lt;&gt;''",Table_Index[ID],$Q1690,Table_Index[year],$R1690)</f>
        <v>8.1319399999999986E-2</v>
      </c>
      <c r="AB1690">
        <f>SUMIFS(INDEX(Table_Index[],,MATCH(AB$12,Table_Index[#Headers],0)),
Table_Index[ID],$Q1690,Table_Index[year],$R1690)/COUNTIFS(Table_Index[Quarter],"&lt;&gt;''",Table_Index[ID],$Q1690,Table_Index[year],$R1690)</f>
        <v>7.1505250000000005E-3</v>
      </c>
      <c r="AC1690" s="24">
        <f t="shared" si="106"/>
        <v>1</v>
      </c>
      <c r="AD1690">
        <f>COUNTIFS(Table_Index[Quarter],"&lt;&gt;''",Table_Index[ID],$Q1690,Table_Index[year],$R1690)</f>
        <v>4</v>
      </c>
      <c r="AE1690" s="34">
        <f t="shared" si="107"/>
        <v>0.61105287471259995</v>
      </c>
    </row>
    <row r="1691" spans="1:31" x14ac:dyDescent="0.3">
      <c r="A1691">
        <v>9201</v>
      </c>
      <c r="B1691">
        <v>2005</v>
      </c>
      <c r="C1691">
        <v>4</v>
      </c>
      <c r="D1691">
        <v>2.9367000000000001E-2</v>
      </c>
      <c r="E1691">
        <v>0.27115509999999998</v>
      </c>
      <c r="F1691">
        <v>9.7889900000000002E-2</v>
      </c>
      <c r="G1691">
        <v>4.8945000000000002E-2</v>
      </c>
      <c r="H1691">
        <v>0</v>
      </c>
      <c r="I1691">
        <v>0.25016310000000003</v>
      </c>
      <c r="J1691">
        <v>0</v>
      </c>
      <c r="K1691">
        <v>4.8945000000000002E-2</v>
      </c>
      <c r="L1691">
        <v>0.25059819999999999</v>
      </c>
      <c r="M1691">
        <v>2.9367E-3</v>
      </c>
      <c r="O1691" t="str">
        <f>Table_Index[[#This Row],[ID]]&amp;Table_Index[[#This Row],[year]]</f>
        <v>92012005</v>
      </c>
      <c r="P1691" t="str">
        <v>94652004</v>
      </c>
      <c r="Q1691" t="str">
        <f t="shared" si="104"/>
        <v>9465</v>
      </c>
      <c r="R1691" t="str">
        <f t="shared" si="105"/>
        <v>2004</v>
      </c>
      <c r="S1691">
        <f>SUMIFS(INDEX(Table_Index[],,MATCH(S$12,Table_Index[#Headers],0)),
Table_Index[ID],$Q1691,Table_Index[year],$R1691)/COUNTIFS(Table_Index[Quarter],"&lt;&gt;''",Table_Index[ID],$Q1691,Table_Index[year],$R1691)</f>
        <v>0.139082025</v>
      </c>
      <c r="T1691">
        <f>SUMIFS(INDEX(Table_Index[],,MATCH(T$12,Table_Index[#Headers],0)),
Table_Index[ID],$Q1691,Table_Index[year],$R1691)/COUNTIFS(Table_Index[Quarter],"&lt;&gt;''",Table_Index[ID],$Q1691,Table_Index[year],$R1691)</f>
        <v>5.9298749999999997E-2</v>
      </c>
      <c r="U1691">
        <f>SUMIFS(INDEX(Table_Index[],,MATCH(U$12,Table_Index[#Headers],0)),
Table_Index[ID],$Q1691,Table_Index[year],$R1691)/COUNTIFS(Table_Index[Quarter],"&lt;&gt;''",Table_Index[ID],$Q1691,Table_Index[year],$R1691)</f>
        <v>8.6892150000000001E-2</v>
      </c>
      <c r="V1691">
        <f>SUMIFS(INDEX(Table_Index[],,MATCH(V$12,Table_Index[#Headers],0)),
Table_Index[ID],$Q1691,Table_Index[year],$R1691)/COUNTIFS(Table_Index[Quarter],"&lt;&gt;''",Table_Index[ID],$Q1691,Table_Index[year],$R1691)</f>
        <v>3.4906449999999999E-2</v>
      </c>
      <c r="W1691">
        <f>SUMIFS(INDEX(Table_Index[],,MATCH(W$12,Table_Index[#Headers],0)),
Table_Index[ID],$Q1691,Table_Index[year],$R1691)/COUNTIFS(Table_Index[Quarter],"&lt;&gt;''",Table_Index[ID],$Q1691,Table_Index[year],$R1691)</f>
        <v>2.3719999999999999E-4</v>
      </c>
      <c r="X1691">
        <f>SUMIFS(INDEX(Table_Index[],,MATCH(X$12,Table_Index[#Headers],0)),
Table_Index[ID],$Q1691,Table_Index[year],$R1691)/COUNTIFS(Table_Index[Quarter],"&lt;&gt;''",Table_Index[ID],$Q1691,Table_Index[year],$R1691)</f>
        <v>7.8294749999999989E-3</v>
      </c>
      <c r="Y1691">
        <f>SUMIFS(INDEX(Table_Index[],,MATCH(Y$12,Table_Index[#Headers],0)),
Table_Index[ID],$Q1691,Table_Index[year],$R1691)/COUNTIFS(Table_Index[Quarter],"&lt;&gt;''",Table_Index[ID],$Q1691,Table_Index[year],$R1691)</f>
        <v>1.3139125E-2</v>
      </c>
      <c r="Z1691">
        <f>SUMIFS(INDEX(Table_Index[],,MATCH(Z$12,Table_Index[#Headers],0)),
Table_Index[ID],$Q1691,Table_Index[year],$R1691)/COUNTIFS(Table_Index[Quarter],"&lt;&gt;''",Table_Index[ID],$Q1691,Table_Index[year],$R1691)</f>
        <v>0.57106237500000001</v>
      </c>
      <c r="AA1691">
        <f>SUMIFS(INDEX(Table_Index[],,MATCH(AA$12,Table_Index[#Headers],0)),
Table_Index[ID],$Q1691,Table_Index[year],$R1691)/COUNTIFS(Table_Index[Quarter],"&lt;&gt;''",Table_Index[ID],$Q1691,Table_Index[year],$R1691)</f>
        <v>8.0899800000000008E-2</v>
      </c>
      <c r="AB1691">
        <f>SUMIFS(INDEX(Table_Index[],,MATCH(AB$12,Table_Index[#Headers],0)),
Table_Index[ID],$Q1691,Table_Index[year],$R1691)/COUNTIFS(Table_Index[Quarter],"&lt;&gt;''",Table_Index[ID],$Q1691,Table_Index[year],$R1691)</f>
        <v>6.6526249999999997E-3</v>
      </c>
      <c r="AC1691" s="24">
        <f t="shared" si="106"/>
        <v>0.99999997499999993</v>
      </c>
      <c r="AD1691">
        <f>COUNTIFS(Table_Index[Quarter],"&lt;&gt;''",Table_Index[ID],$Q1691,Table_Index[year],$R1691)</f>
        <v>4</v>
      </c>
      <c r="AE1691" s="34">
        <f t="shared" si="107"/>
        <v>0.6354358778386594</v>
      </c>
    </row>
    <row r="1692" spans="1:31" x14ac:dyDescent="0.3">
      <c r="A1692">
        <v>9201</v>
      </c>
      <c r="B1692">
        <v>2006</v>
      </c>
      <c r="C1692">
        <v>1</v>
      </c>
      <c r="D1692">
        <v>0.14536959999999999</v>
      </c>
      <c r="E1692">
        <v>0.22318769999999999</v>
      </c>
      <c r="F1692">
        <v>8.9275099999999996E-2</v>
      </c>
      <c r="G1692">
        <v>0.16248070000000001</v>
      </c>
      <c r="H1692">
        <v>3.9102499999999998E-2</v>
      </c>
      <c r="I1692">
        <v>0.17855019999999999</v>
      </c>
      <c r="J1692">
        <v>6.2492600000000002E-2</v>
      </c>
      <c r="K1692">
        <v>3.5709999999999999E-2</v>
      </c>
      <c r="L1692">
        <v>5.8921599999999998E-2</v>
      </c>
      <c r="M1692">
        <v>4.9100999999999997E-3</v>
      </c>
      <c r="O1692" t="str">
        <f>Table_Index[[#This Row],[ID]]&amp;Table_Index[[#This Row],[year]]</f>
        <v>92012006</v>
      </c>
      <c r="P1692" t="str">
        <v>94652005</v>
      </c>
      <c r="Q1692" t="str">
        <f t="shared" si="104"/>
        <v>9465</v>
      </c>
      <c r="R1692" t="str">
        <f t="shared" si="105"/>
        <v>2005</v>
      </c>
      <c r="S1692">
        <f>SUMIFS(INDEX(Table_Index[],,MATCH(S$12,Table_Index[#Headers],0)),
Table_Index[ID],$Q1692,Table_Index[year],$R1692)/COUNTIFS(Table_Index[Quarter],"&lt;&gt;''",Table_Index[ID],$Q1692,Table_Index[year],$R1692)</f>
        <v>0.11181825000000001</v>
      </c>
      <c r="T1692">
        <f>SUMIFS(INDEX(Table_Index[],,MATCH(T$12,Table_Index[#Headers],0)),
Table_Index[ID],$Q1692,Table_Index[year],$R1692)/COUNTIFS(Table_Index[Quarter],"&lt;&gt;''",Table_Index[ID],$Q1692,Table_Index[year],$R1692)</f>
        <v>0.112449625</v>
      </c>
      <c r="U1692">
        <f>SUMIFS(INDEX(Table_Index[],,MATCH(U$12,Table_Index[#Headers],0)),
Table_Index[ID],$Q1692,Table_Index[year],$R1692)/COUNTIFS(Table_Index[Quarter],"&lt;&gt;''",Table_Index[ID],$Q1692,Table_Index[year],$R1692)</f>
        <v>0.13205002499999999</v>
      </c>
      <c r="V1692">
        <f>SUMIFS(INDEX(Table_Index[],,MATCH(V$12,Table_Index[#Headers],0)),
Table_Index[ID],$Q1692,Table_Index[year],$R1692)/COUNTIFS(Table_Index[Quarter],"&lt;&gt;''",Table_Index[ID],$Q1692,Table_Index[year],$R1692)</f>
        <v>7.4466100000000007E-2</v>
      </c>
      <c r="W1692">
        <f>SUMIFS(INDEX(Table_Index[],,MATCH(W$12,Table_Index[#Headers],0)),
Table_Index[ID],$Q1692,Table_Index[year],$R1692)/COUNTIFS(Table_Index[Quarter],"&lt;&gt;''",Table_Index[ID],$Q1692,Table_Index[year],$R1692)</f>
        <v>0</v>
      </c>
      <c r="X1692">
        <f>SUMIFS(INDEX(Table_Index[],,MATCH(X$12,Table_Index[#Headers],0)),
Table_Index[ID],$Q1692,Table_Index[year],$R1692)/COUNTIFS(Table_Index[Quarter],"&lt;&gt;''",Table_Index[ID],$Q1692,Table_Index[year],$R1692)</f>
        <v>0.24122354999999998</v>
      </c>
      <c r="Y1692">
        <f>SUMIFS(INDEX(Table_Index[],,MATCH(Y$12,Table_Index[#Headers],0)),
Table_Index[ID],$Q1692,Table_Index[year],$R1692)/COUNTIFS(Table_Index[Quarter],"&lt;&gt;''",Table_Index[ID],$Q1692,Table_Index[year],$R1692)</f>
        <v>3.5794875000000004E-2</v>
      </c>
      <c r="Z1692">
        <f>SUMIFS(INDEX(Table_Index[],,MATCH(Z$12,Table_Index[#Headers],0)),
Table_Index[ID],$Q1692,Table_Index[year],$R1692)/COUNTIFS(Table_Index[Quarter],"&lt;&gt;''",Table_Index[ID],$Q1692,Table_Index[year],$R1692)</f>
        <v>0.11188375000000002</v>
      </c>
      <c r="AA1692">
        <f>SUMIFS(INDEX(Table_Index[],,MATCH(AA$12,Table_Index[#Headers],0)),
Table_Index[ID],$Q1692,Table_Index[year],$R1692)/COUNTIFS(Table_Index[Quarter],"&lt;&gt;''",Table_Index[ID],$Q1692,Table_Index[year],$R1692)</f>
        <v>0.16546187500000001</v>
      </c>
      <c r="AB1692">
        <f>SUMIFS(INDEX(Table_Index[],,MATCH(AB$12,Table_Index[#Headers],0)),
Table_Index[ID],$Q1692,Table_Index[year],$R1692)/COUNTIFS(Table_Index[Quarter],"&lt;&gt;''",Table_Index[ID],$Q1692,Table_Index[year],$R1692)</f>
        <v>1.4852000000000001E-2</v>
      </c>
      <c r="AC1692" s="24">
        <f t="shared" si="106"/>
        <v>1.0000000499999999</v>
      </c>
      <c r="AD1692">
        <f>COUNTIFS(Table_Index[Quarter],"&lt;&gt;''",Table_Index[ID],$Q1692,Table_Index[year],$R1692)</f>
        <v>4</v>
      </c>
      <c r="AE1692" s="34">
        <f t="shared" si="107"/>
        <v>0.85228309000514002</v>
      </c>
    </row>
    <row r="1693" spans="1:31" x14ac:dyDescent="0.3">
      <c r="A1693">
        <v>9201</v>
      </c>
      <c r="B1693">
        <v>2006</v>
      </c>
      <c r="C1693">
        <v>2</v>
      </c>
      <c r="D1693">
        <v>0.20404230000000001</v>
      </c>
      <c r="E1693">
        <v>0.16361890000000001</v>
      </c>
      <c r="F1693">
        <v>0.10587100000000001</v>
      </c>
      <c r="G1693">
        <v>0.12512029999999999</v>
      </c>
      <c r="H1693">
        <v>0.14918190000000001</v>
      </c>
      <c r="I1693">
        <v>0</v>
      </c>
      <c r="J1693">
        <v>5.7747800000000002E-2</v>
      </c>
      <c r="K1693">
        <v>4.8123199999999998E-2</v>
      </c>
      <c r="L1693">
        <v>0.1231954</v>
      </c>
      <c r="M1693">
        <v>2.3099100000000001E-2</v>
      </c>
      <c r="O1693" t="str">
        <f>Table_Index[[#This Row],[ID]]&amp;Table_Index[[#This Row],[year]]</f>
        <v>92012006</v>
      </c>
      <c r="P1693" t="str">
        <v>94652006</v>
      </c>
      <c r="Q1693" t="str">
        <f t="shared" si="104"/>
        <v>9465</v>
      </c>
      <c r="R1693" t="str">
        <f t="shared" si="105"/>
        <v>2006</v>
      </c>
      <c r="S1693">
        <f>SUMIFS(INDEX(Table_Index[],,MATCH(S$12,Table_Index[#Headers],0)),
Table_Index[ID],$Q1693,Table_Index[year],$R1693)/COUNTIFS(Table_Index[Quarter],"&lt;&gt;''",Table_Index[ID],$Q1693,Table_Index[year],$R1693)</f>
        <v>0.10562394999999999</v>
      </c>
      <c r="T1693">
        <f>SUMIFS(INDEX(Table_Index[],,MATCH(T$12,Table_Index[#Headers],0)),
Table_Index[ID],$Q1693,Table_Index[year],$R1693)/COUNTIFS(Table_Index[Quarter],"&lt;&gt;''",Table_Index[ID],$Q1693,Table_Index[year],$R1693)</f>
        <v>7.4639449999999996E-2</v>
      </c>
      <c r="U1693">
        <f>SUMIFS(INDEX(Table_Index[],,MATCH(U$12,Table_Index[#Headers],0)),
Table_Index[ID],$Q1693,Table_Index[year],$R1693)/COUNTIFS(Table_Index[Quarter],"&lt;&gt;''",Table_Index[ID],$Q1693,Table_Index[year],$R1693)</f>
        <v>9.7678849999999998E-2</v>
      </c>
      <c r="V1693">
        <f>SUMIFS(INDEX(Table_Index[],,MATCH(V$12,Table_Index[#Headers],0)),
Table_Index[ID],$Q1693,Table_Index[year],$R1693)/COUNTIFS(Table_Index[Quarter],"&lt;&gt;''",Table_Index[ID],$Q1693,Table_Index[year],$R1693)</f>
        <v>4.7027825000000002E-2</v>
      </c>
      <c r="W1693">
        <f>SUMIFS(INDEX(Table_Index[],,MATCH(W$12,Table_Index[#Headers],0)),
Table_Index[ID],$Q1693,Table_Index[year],$R1693)/COUNTIFS(Table_Index[Quarter],"&lt;&gt;''",Table_Index[ID],$Q1693,Table_Index[year],$R1693)</f>
        <v>3.083775E-3</v>
      </c>
      <c r="X1693">
        <f>SUMIFS(INDEX(Table_Index[],,MATCH(X$12,Table_Index[#Headers],0)),
Table_Index[ID],$Q1693,Table_Index[year],$R1693)/COUNTIFS(Table_Index[Quarter],"&lt;&gt;''",Table_Index[ID],$Q1693,Table_Index[year],$R1693)</f>
        <v>0.36554862500000002</v>
      </c>
      <c r="Y1693">
        <f>SUMIFS(INDEX(Table_Index[],,MATCH(Y$12,Table_Index[#Headers],0)),
Table_Index[ID],$Q1693,Table_Index[year],$R1693)/COUNTIFS(Table_Index[Quarter],"&lt;&gt;''",Table_Index[ID],$Q1693,Table_Index[year],$R1693)</f>
        <v>9.6562449999999994E-2</v>
      </c>
      <c r="Z1693">
        <f>SUMIFS(INDEX(Table_Index[],,MATCH(Z$12,Table_Index[#Headers],0)),
Table_Index[ID],$Q1693,Table_Index[year],$R1693)/COUNTIFS(Table_Index[Quarter],"&lt;&gt;''",Table_Index[ID],$Q1693,Table_Index[year],$R1693)</f>
        <v>5.7322225000000004E-2</v>
      </c>
      <c r="AA1693">
        <f>SUMIFS(INDEX(Table_Index[],,MATCH(AA$12,Table_Index[#Headers],0)),
Table_Index[ID],$Q1693,Table_Index[year],$R1693)/COUNTIFS(Table_Index[Quarter],"&lt;&gt;''",Table_Index[ID],$Q1693,Table_Index[year],$R1693)</f>
        <v>0.13495490000000002</v>
      </c>
      <c r="AB1693">
        <f>SUMIFS(INDEX(Table_Index[],,MATCH(AB$12,Table_Index[#Headers],0)),
Table_Index[ID],$Q1693,Table_Index[year],$R1693)/COUNTIFS(Table_Index[Quarter],"&lt;&gt;''",Table_Index[ID],$Q1693,Table_Index[year],$R1693)</f>
        <v>1.7557875000000001E-2</v>
      </c>
      <c r="AC1693" s="24">
        <f t="shared" si="106"/>
        <v>0.99999992500000001</v>
      </c>
      <c r="AD1693">
        <f>COUNTIFS(Table_Index[Quarter],"&lt;&gt;''",Table_Index[ID],$Q1693,Table_Index[year],$R1693)</f>
        <v>4</v>
      </c>
      <c r="AE1693" s="34">
        <f t="shared" si="107"/>
        <v>0.8067532044834218</v>
      </c>
    </row>
    <row r="1694" spans="1:31" x14ac:dyDescent="0.3">
      <c r="A1694">
        <v>9201</v>
      </c>
      <c r="B1694">
        <v>2006</v>
      </c>
      <c r="C1694">
        <v>3</v>
      </c>
      <c r="D1694">
        <v>0.18314510000000001</v>
      </c>
      <c r="E1694">
        <v>0.15078949999999999</v>
      </c>
      <c r="F1694">
        <v>6.9595099999999993E-2</v>
      </c>
      <c r="G1694">
        <v>0.19962820000000001</v>
      </c>
      <c r="H1694">
        <v>0</v>
      </c>
      <c r="I1694">
        <v>0.2988595</v>
      </c>
      <c r="J1694">
        <v>0</v>
      </c>
      <c r="K1694">
        <v>3.6629000000000002E-2</v>
      </c>
      <c r="L1694">
        <v>5.4943499999999999E-2</v>
      </c>
      <c r="M1694">
        <v>6.4101000000000002E-3</v>
      </c>
      <c r="O1694" t="str">
        <f>Table_Index[[#This Row],[ID]]&amp;Table_Index[[#This Row],[year]]</f>
        <v>92012006</v>
      </c>
      <c r="P1694" t="str">
        <v>94652007</v>
      </c>
      <c r="Q1694" t="str">
        <f t="shared" si="104"/>
        <v>9465</v>
      </c>
      <c r="R1694" t="str">
        <f t="shared" si="105"/>
        <v>2007</v>
      </c>
      <c r="S1694">
        <f>SUMIFS(INDEX(Table_Index[],,MATCH(S$12,Table_Index[#Headers],0)),
Table_Index[ID],$Q1694,Table_Index[year],$R1694)/COUNTIFS(Table_Index[Quarter],"&lt;&gt;''",Table_Index[ID],$Q1694,Table_Index[year],$R1694)</f>
        <v>8.1607800000000008E-2</v>
      </c>
      <c r="T1694">
        <f>SUMIFS(INDEX(Table_Index[],,MATCH(T$12,Table_Index[#Headers],0)),
Table_Index[ID],$Q1694,Table_Index[year],$R1694)/COUNTIFS(Table_Index[Quarter],"&lt;&gt;''",Table_Index[ID],$Q1694,Table_Index[year],$R1694)</f>
        <v>0.1166653</v>
      </c>
      <c r="U1694">
        <f>SUMIFS(INDEX(Table_Index[],,MATCH(U$12,Table_Index[#Headers],0)),
Table_Index[ID],$Q1694,Table_Index[year],$R1694)/COUNTIFS(Table_Index[Quarter],"&lt;&gt;''",Table_Index[ID],$Q1694,Table_Index[year],$R1694)</f>
        <v>0.103519575</v>
      </c>
      <c r="V1694">
        <f>SUMIFS(INDEX(Table_Index[],,MATCH(V$12,Table_Index[#Headers],0)),
Table_Index[ID],$Q1694,Table_Index[year],$R1694)/COUNTIFS(Table_Index[Quarter],"&lt;&gt;''",Table_Index[ID],$Q1694,Table_Index[year],$R1694)</f>
        <v>7.43114E-2</v>
      </c>
      <c r="W1694">
        <f>SUMIFS(INDEX(Table_Index[],,MATCH(W$12,Table_Index[#Headers],0)),
Table_Index[ID],$Q1694,Table_Index[year],$R1694)/COUNTIFS(Table_Index[Quarter],"&lt;&gt;''",Table_Index[ID],$Q1694,Table_Index[year],$R1694)</f>
        <v>7.1447500000000001E-3</v>
      </c>
      <c r="X1694">
        <f>SUMIFS(INDEX(Table_Index[],,MATCH(X$12,Table_Index[#Headers],0)),
Table_Index[ID],$Q1694,Table_Index[year],$R1694)/COUNTIFS(Table_Index[Quarter],"&lt;&gt;''",Table_Index[ID],$Q1694,Table_Index[year],$R1694)</f>
        <v>0.23958002499999997</v>
      </c>
      <c r="Y1694">
        <f>SUMIFS(INDEX(Table_Index[],,MATCH(Y$12,Table_Index[#Headers],0)),
Table_Index[ID],$Q1694,Table_Index[year],$R1694)/COUNTIFS(Table_Index[Quarter],"&lt;&gt;''",Table_Index[ID],$Q1694,Table_Index[year],$R1694)</f>
        <v>0.101894575</v>
      </c>
      <c r="Z1694">
        <f>SUMIFS(INDEX(Table_Index[],,MATCH(Z$12,Table_Index[#Headers],0)),
Table_Index[ID],$Q1694,Table_Index[year],$R1694)/COUNTIFS(Table_Index[Quarter],"&lt;&gt;''",Table_Index[ID],$Q1694,Table_Index[year],$R1694)</f>
        <v>0.11243675</v>
      </c>
      <c r="AA1694">
        <f>SUMIFS(INDEX(Table_Index[],,MATCH(AA$12,Table_Index[#Headers],0)),
Table_Index[ID],$Q1694,Table_Index[year],$R1694)/COUNTIFS(Table_Index[Quarter],"&lt;&gt;''",Table_Index[ID],$Q1694,Table_Index[year],$R1694)</f>
        <v>0.1474058</v>
      </c>
      <c r="AB1694">
        <f>SUMIFS(INDEX(Table_Index[],,MATCH(AB$12,Table_Index[#Headers],0)),
Table_Index[ID],$Q1694,Table_Index[year],$R1694)/COUNTIFS(Table_Index[Quarter],"&lt;&gt;''",Table_Index[ID],$Q1694,Table_Index[year],$R1694)</f>
        <v>1.5434E-2</v>
      </c>
      <c r="AC1694" s="24">
        <f t="shared" si="106"/>
        <v>0.99999997499999982</v>
      </c>
      <c r="AD1694">
        <f>COUNTIFS(Table_Index[Quarter],"&lt;&gt;''",Table_Index[ID],$Q1694,Table_Index[year],$R1694)</f>
        <v>4</v>
      </c>
      <c r="AE1694" s="34">
        <f t="shared" si="107"/>
        <v>0.86105004695073317</v>
      </c>
    </row>
    <row r="1695" spans="1:31" x14ac:dyDescent="0.3">
      <c r="A1695">
        <v>9201</v>
      </c>
      <c r="B1695">
        <v>2006</v>
      </c>
      <c r="C1695">
        <v>4</v>
      </c>
      <c r="D1695">
        <v>8.5979700000000006E-2</v>
      </c>
      <c r="E1695">
        <v>3.7694699999999998E-2</v>
      </c>
      <c r="F1695">
        <v>6.2824400000000002E-2</v>
      </c>
      <c r="G1695">
        <v>0.10177559999999999</v>
      </c>
      <c r="H1695">
        <v>8.7954000000000001E-3</v>
      </c>
      <c r="I1695">
        <v>0.37694670000000002</v>
      </c>
      <c r="J1695">
        <v>0.14700920000000001</v>
      </c>
      <c r="K1695">
        <v>0.1005191</v>
      </c>
      <c r="L1695">
        <v>7.4132799999999999E-2</v>
      </c>
      <c r="M1695">
        <v>4.3223000000000003E-3</v>
      </c>
      <c r="O1695" t="str">
        <f>Table_Index[[#This Row],[ID]]&amp;Table_Index[[#This Row],[year]]</f>
        <v>92012006</v>
      </c>
      <c r="P1695" t="str">
        <v>94652008</v>
      </c>
      <c r="Q1695" t="str">
        <f t="shared" si="104"/>
        <v>9465</v>
      </c>
      <c r="R1695" t="str">
        <f t="shared" si="105"/>
        <v>2008</v>
      </c>
      <c r="S1695">
        <f>SUMIFS(INDEX(Table_Index[],,MATCH(S$12,Table_Index[#Headers],0)),
Table_Index[ID],$Q1695,Table_Index[year],$R1695)/COUNTIFS(Table_Index[Quarter],"&lt;&gt;''",Table_Index[ID],$Q1695,Table_Index[year],$R1695)</f>
        <v>6.6045950000000006E-2</v>
      </c>
      <c r="T1695">
        <f>SUMIFS(INDEX(Table_Index[],,MATCH(T$12,Table_Index[#Headers],0)),
Table_Index[ID],$Q1695,Table_Index[year],$R1695)/COUNTIFS(Table_Index[Quarter],"&lt;&gt;''",Table_Index[ID],$Q1695,Table_Index[year],$R1695)</f>
        <v>0.12683700000000001</v>
      </c>
      <c r="U1695">
        <f>SUMIFS(INDEX(Table_Index[],,MATCH(U$12,Table_Index[#Headers],0)),
Table_Index[ID],$Q1695,Table_Index[year],$R1695)/COUNTIFS(Table_Index[Quarter],"&lt;&gt;''",Table_Index[ID],$Q1695,Table_Index[year],$R1695)</f>
        <v>0.18025235000000001</v>
      </c>
      <c r="V1695">
        <f>SUMIFS(INDEX(Table_Index[],,MATCH(V$12,Table_Index[#Headers],0)),
Table_Index[ID],$Q1695,Table_Index[year],$R1695)/COUNTIFS(Table_Index[Quarter],"&lt;&gt;''",Table_Index[ID],$Q1695,Table_Index[year],$R1695)</f>
        <v>9.1255550000000005E-2</v>
      </c>
      <c r="W1695">
        <f>SUMIFS(INDEX(Table_Index[],,MATCH(W$12,Table_Index[#Headers],0)),
Table_Index[ID],$Q1695,Table_Index[year],$R1695)/COUNTIFS(Table_Index[Quarter],"&lt;&gt;''",Table_Index[ID],$Q1695,Table_Index[year],$R1695)</f>
        <v>3.7227475000000003E-2</v>
      </c>
      <c r="X1695">
        <f>SUMIFS(INDEX(Table_Index[],,MATCH(X$12,Table_Index[#Headers],0)),
Table_Index[ID],$Q1695,Table_Index[year],$R1695)/COUNTIFS(Table_Index[Quarter],"&lt;&gt;''",Table_Index[ID],$Q1695,Table_Index[year],$R1695)</f>
        <v>6.3084125000000005E-2</v>
      </c>
      <c r="Y1695">
        <f>SUMIFS(INDEX(Table_Index[],,MATCH(Y$12,Table_Index[#Headers],0)),
Table_Index[ID],$Q1695,Table_Index[year],$R1695)/COUNTIFS(Table_Index[Quarter],"&lt;&gt;''",Table_Index[ID],$Q1695,Table_Index[year],$R1695)</f>
        <v>0.14601112499999999</v>
      </c>
      <c r="Z1695">
        <f>SUMIFS(INDEX(Table_Index[],,MATCH(Z$12,Table_Index[#Headers],0)),
Table_Index[ID],$Q1695,Table_Index[year],$R1695)/COUNTIFS(Table_Index[Quarter],"&lt;&gt;''",Table_Index[ID],$Q1695,Table_Index[year],$R1695)</f>
        <v>0.1584613</v>
      </c>
      <c r="AA1695">
        <f>SUMIFS(INDEX(Table_Index[],,MATCH(AA$12,Table_Index[#Headers],0)),
Table_Index[ID],$Q1695,Table_Index[year],$R1695)/COUNTIFS(Table_Index[Quarter],"&lt;&gt;''",Table_Index[ID],$Q1695,Table_Index[year],$R1695)</f>
        <v>9.78715E-2</v>
      </c>
      <c r="AB1695">
        <f>SUMIFS(INDEX(Table_Index[],,MATCH(AB$12,Table_Index[#Headers],0)),
Table_Index[ID],$Q1695,Table_Index[year],$R1695)/COUNTIFS(Table_Index[Quarter],"&lt;&gt;''",Table_Index[ID],$Q1695,Table_Index[year],$R1695)</f>
        <v>3.2953700000000002E-2</v>
      </c>
      <c r="AC1695" s="24">
        <f t="shared" si="106"/>
        <v>1.0000000750000002</v>
      </c>
      <c r="AD1695">
        <f>COUNTIFS(Table_Index[Quarter],"&lt;&gt;''",Table_Index[ID],$Q1695,Table_Index[year],$R1695)</f>
        <v>4</v>
      </c>
      <c r="AE1695" s="34">
        <f t="shared" si="107"/>
        <v>0.87627232203398564</v>
      </c>
    </row>
    <row r="1696" spans="1:31" x14ac:dyDescent="0.3">
      <c r="A1696">
        <v>9202</v>
      </c>
      <c r="B1696">
        <v>2003</v>
      </c>
      <c r="C1696">
        <v>1</v>
      </c>
      <c r="D1696">
        <v>0</v>
      </c>
      <c r="E1696">
        <v>8.6666699999999999E-2</v>
      </c>
      <c r="F1696">
        <v>0.26666669999999998</v>
      </c>
      <c r="G1696">
        <v>0.13333329999999999</v>
      </c>
      <c r="H1696">
        <v>0</v>
      </c>
      <c r="I1696">
        <v>0.1133333</v>
      </c>
      <c r="J1696">
        <v>0.13333329999999999</v>
      </c>
      <c r="K1696">
        <v>0.13333329999999999</v>
      </c>
      <c r="L1696">
        <v>0.13333329999999999</v>
      </c>
      <c r="M1696">
        <v>0</v>
      </c>
      <c r="O1696" t="str">
        <f>Table_Index[[#This Row],[ID]]&amp;Table_Index[[#This Row],[year]]</f>
        <v>92022003</v>
      </c>
      <c r="P1696" t="str">
        <v>94652009</v>
      </c>
      <c r="Q1696" t="str">
        <f t="shared" si="104"/>
        <v>9465</v>
      </c>
      <c r="R1696" t="str">
        <f t="shared" si="105"/>
        <v>2009</v>
      </c>
      <c r="S1696">
        <f>SUMIFS(INDEX(Table_Index[],,MATCH(S$12,Table_Index[#Headers],0)),
Table_Index[ID],$Q1696,Table_Index[year],$R1696)/COUNTIFS(Table_Index[Quarter],"&lt;&gt;''",Table_Index[ID],$Q1696,Table_Index[year],$R1696)</f>
        <v>0</v>
      </c>
      <c r="T1696">
        <f>SUMIFS(INDEX(Table_Index[],,MATCH(T$12,Table_Index[#Headers],0)),
Table_Index[ID],$Q1696,Table_Index[year],$R1696)/COUNTIFS(Table_Index[Quarter],"&lt;&gt;''",Table_Index[ID],$Q1696,Table_Index[year],$R1696)</f>
        <v>0.115393325</v>
      </c>
      <c r="U1696">
        <f>SUMIFS(INDEX(Table_Index[],,MATCH(U$12,Table_Index[#Headers],0)),
Table_Index[ID],$Q1696,Table_Index[year],$R1696)/COUNTIFS(Table_Index[Quarter],"&lt;&gt;''",Table_Index[ID],$Q1696,Table_Index[year],$R1696)</f>
        <v>0.15296575000000001</v>
      </c>
      <c r="V1696">
        <f>SUMIFS(INDEX(Table_Index[],,MATCH(V$12,Table_Index[#Headers],0)),
Table_Index[ID],$Q1696,Table_Index[year],$R1696)/COUNTIFS(Table_Index[Quarter],"&lt;&gt;''",Table_Index[ID],$Q1696,Table_Index[year],$R1696)</f>
        <v>7.8286574999999997E-2</v>
      </c>
      <c r="W1696">
        <f>SUMIFS(INDEX(Table_Index[],,MATCH(W$12,Table_Index[#Headers],0)),
Table_Index[ID],$Q1696,Table_Index[year],$R1696)/COUNTIFS(Table_Index[Quarter],"&lt;&gt;''",Table_Index[ID],$Q1696,Table_Index[year],$R1696)</f>
        <v>5.3552775000000004E-2</v>
      </c>
      <c r="X1696">
        <f>SUMIFS(INDEX(Table_Index[],,MATCH(X$12,Table_Index[#Headers],0)),
Table_Index[ID],$Q1696,Table_Index[year],$R1696)/COUNTIFS(Table_Index[Quarter],"&lt;&gt;''",Table_Index[ID],$Q1696,Table_Index[year],$R1696)</f>
        <v>8.2316749999999994E-2</v>
      </c>
      <c r="Y1696">
        <f>SUMIFS(INDEX(Table_Index[],,MATCH(Y$12,Table_Index[#Headers],0)),
Table_Index[ID],$Q1696,Table_Index[year],$R1696)/COUNTIFS(Table_Index[Quarter],"&lt;&gt;''",Table_Index[ID],$Q1696,Table_Index[year],$R1696)</f>
        <v>6.1113300000000002E-2</v>
      </c>
      <c r="Z1696">
        <f>SUMIFS(INDEX(Table_Index[],,MATCH(Z$12,Table_Index[#Headers],0)),
Table_Index[ID],$Q1696,Table_Index[year],$R1696)/COUNTIFS(Table_Index[Quarter],"&lt;&gt;''",Table_Index[ID],$Q1696,Table_Index[year],$R1696)</f>
        <v>0.2227826</v>
      </c>
      <c r="AA1696">
        <f>SUMIFS(INDEX(Table_Index[],,MATCH(AA$12,Table_Index[#Headers],0)),
Table_Index[ID],$Q1696,Table_Index[year],$R1696)/COUNTIFS(Table_Index[Quarter],"&lt;&gt;''",Table_Index[ID],$Q1696,Table_Index[year],$R1696)</f>
        <v>0.17933094999999999</v>
      </c>
      <c r="AB1696">
        <f>SUMIFS(INDEX(Table_Index[],,MATCH(AB$12,Table_Index[#Headers],0)),
Table_Index[ID],$Q1696,Table_Index[year],$R1696)/COUNTIFS(Table_Index[Quarter],"&lt;&gt;''",Table_Index[ID],$Q1696,Table_Index[year],$R1696)</f>
        <v>5.4257949999999999E-2</v>
      </c>
      <c r="AC1696" s="24">
        <f t="shared" si="106"/>
        <v>0.99999997499999993</v>
      </c>
      <c r="AD1696">
        <f>COUNTIFS(Table_Index[Quarter],"&lt;&gt;''",Table_Index[ID],$Q1696,Table_Index[year],$R1696)</f>
        <v>4</v>
      </c>
      <c r="AE1696" s="34">
        <f t="shared" si="107"/>
        <v>0.8590426879406331</v>
      </c>
    </row>
    <row r="1697" spans="1:31" x14ac:dyDescent="0.3">
      <c r="A1697">
        <v>9202</v>
      </c>
      <c r="B1697">
        <v>2003</v>
      </c>
      <c r="C1697">
        <v>2</v>
      </c>
      <c r="D1697">
        <v>9.8528000000000004E-2</v>
      </c>
      <c r="E1697">
        <v>0.1131495</v>
      </c>
      <c r="F1697">
        <v>7.0940199999999995E-2</v>
      </c>
      <c r="G1697">
        <v>0.1826709</v>
      </c>
      <c r="H1697">
        <v>3.1923100000000003E-2</v>
      </c>
      <c r="I1697">
        <v>0.27134609999999998</v>
      </c>
      <c r="J1697">
        <v>0.11882479999999999</v>
      </c>
      <c r="K1697">
        <v>3.9017099999999999E-2</v>
      </c>
      <c r="L1697">
        <v>7.0940199999999995E-2</v>
      </c>
      <c r="M1697">
        <v>2.6603E-3</v>
      </c>
      <c r="O1697" t="str">
        <f>Table_Index[[#This Row],[ID]]&amp;Table_Index[[#This Row],[year]]</f>
        <v>92022003</v>
      </c>
      <c r="P1697" t="str">
        <v>94652010</v>
      </c>
      <c r="Q1697" t="str">
        <f t="shared" si="104"/>
        <v>9465</v>
      </c>
      <c r="R1697" t="str">
        <f t="shared" si="105"/>
        <v>2010</v>
      </c>
      <c r="S1697">
        <f>SUMIFS(INDEX(Table_Index[],,MATCH(S$12,Table_Index[#Headers],0)),
Table_Index[ID],$Q1697,Table_Index[year],$R1697)/COUNTIFS(Table_Index[Quarter],"&lt;&gt;''",Table_Index[ID],$Q1697,Table_Index[year],$R1697)</f>
        <v>7.7699749999999998E-2</v>
      </c>
      <c r="T1697">
        <f>SUMIFS(INDEX(Table_Index[],,MATCH(T$12,Table_Index[#Headers],0)),
Table_Index[ID],$Q1697,Table_Index[year],$R1697)/COUNTIFS(Table_Index[Quarter],"&lt;&gt;''",Table_Index[ID],$Q1697,Table_Index[year],$R1697)</f>
        <v>9.5640274999999997E-2</v>
      </c>
      <c r="U1697">
        <f>SUMIFS(INDEX(Table_Index[],,MATCH(U$12,Table_Index[#Headers],0)),
Table_Index[ID],$Q1697,Table_Index[year],$R1697)/COUNTIFS(Table_Index[Quarter],"&lt;&gt;''",Table_Index[ID],$Q1697,Table_Index[year],$R1697)</f>
        <v>5.4916775000000008E-2</v>
      </c>
      <c r="V1697">
        <f>SUMIFS(INDEX(Table_Index[],,MATCH(V$12,Table_Index[#Headers],0)),
Table_Index[ID],$Q1697,Table_Index[year],$R1697)/COUNTIFS(Table_Index[Quarter],"&lt;&gt;''",Table_Index[ID],$Q1697,Table_Index[year],$R1697)</f>
        <v>7.7623274999999992E-2</v>
      </c>
      <c r="W1697">
        <f>SUMIFS(INDEX(Table_Index[],,MATCH(W$12,Table_Index[#Headers],0)),
Table_Index[ID],$Q1697,Table_Index[year],$R1697)/COUNTIFS(Table_Index[Quarter],"&lt;&gt;''",Table_Index[ID],$Q1697,Table_Index[year],$R1697)</f>
        <v>8.4471674999999996E-2</v>
      </c>
      <c r="X1697">
        <f>SUMIFS(INDEX(Table_Index[],,MATCH(X$12,Table_Index[#Headers],0)),
Table_Index[ID],$Q1697,Table_Index[year],$R1697)/COUNTIFS(Table_Index[Quarter],"&lt;&gt;''",Table_Index[ID],$Q1697,Table_Index[year],$R1697)</f>
        <v>0.34415069999999998</v>
      </c>
      <c r="Y1697">
        <f>SUMIFS(INDEX(Table_Index[],,MATCH(Y$12,Table_Index[#Headers],0)),
Table_Index[ID],$Q1697,Table_Index[year],$R1697)/COUNTIFS(Table_Index[Quarter],"&lt;&gt;''",Table_Index[ID],$Q1697,Table_Index[year],$R1697)</f>
        <v>2.7258000000000001E-2</v>
      </c>
      <c r="Z1697">
        <f>SUMIFS(INDEX(Table_Index[],,MATCH(Z$12,Table_Index[#Headers],0)),
Table_Index[ID],$Q1697,Table_Index[year],$R1697)/COUNTIFS(Table_Index[Quarter],"&lt;&gt;''",Table_Index[ID],$Q1697,Table_Index[year],$R1697)</f>
        <v>9.4275375000000008E-2</v>
      </c>
      <c r="AA1697">
        <f>SUMIFS(INDEX(Table_Index[],,MATCH(AA$12,Table_Index[#Headers],0)),
Table_Index[ID],$Q1697,Table_Index[year],$R1697)/COUNTIFS(Table_Index[Quarter],"&lt;&gt;''",Table_Index[ID],$Q1697,Table_Index[year],$R1697)</f>
        <v>0.12712282499999999</v>
      </c>
      <c r="AB1697">
        <f>SUMIFS(INDEX(Table_Index[],,MATCH(AB$12,Table_Index[#Headers],0)),
Table_Index[ID],$Q1697,Table_Index[year],$R1697)/COUNTIFS(Table_Index[Quarter],"&lt;&gt;''",Table_Index[ID],$Q1697,Table_Index[year],$R1697)</f>
        <v>1.6841374999999999E-2</v>
      </c>
      <c r="AC1697" s="24">
        <f t="shared" si="106"/>
        <v>1.0000000250000001</v>
      </c>
      <c r="AD1697">
        <f>COUNTIFS(Table_Index[Quarter],"&lt;&gt;''",Table_Index[ID],$Q1697,Table_Index[year],$R1697)</f>
        <v>4</v>
      </c>
      <c r="AE1697" s="34">
        <f t="shared" si="107"/>
        <v>0.82412460401867815</v>
      </c>
    </row>
    <row r="1698" spans="1:31" x14ac:dyDescent="0.3">
      <c r="A1698">
        <v>9202</v>
      </c>
      <c r="B1698">
        <v>2003</v>
      </c>
      <c r="C1698">
        <v>3</v>
      </c>
      <c r="D1698">
        <v>0.1201923</v>
      </c>
      <c r="E1698">
        <v>0.29567310000000002</v>
      </c>
      <c r="F1698">
        <v>0.1009615</v>
      </c>
      <c r="G1698">
        <v>0.16346160000000001</v>
      </c>
      <c r="H1698">
        <v>6.0096200000000002E-2</v>
      </c>
      <c r="I1698">
        <v>0</v>
      </c>
      <c r="J1698">
        <v>0</v>
      </c>
      <c r="K1698">
        <v>5.5288499999999997E-2</v>
      </c>
      <c r="L1698">
        <v>0.1923077</v>
      </c>
      <c r="M1698">
        <v>1.2019200000000001E-2</v>
      </c>
      <c r="O1698" t="str">
        <f>Table_Index[[#This Row],[ID]]&amp;Table_Index[[#This Row],[year]]</f>
        <v>92022003</v>
      </c>
      <c r="P1698" t="str">
        <v>94652011</v>
      </c>
      <c r="Q1698" t="str">
        <f t="shared" si="104"/>
        <v>9465</v>
      </c>
      <c r="R1698" t="str">
        <f t="shared" si="105"/>
        <v>2011</v>
      </c>
      <c r="S1698">
        <f>SUMIFS(INDEX(Table_Index[],,MATCH(S$12,Table_Index[#Headers],0)),
Table_Index[ID],$Q1698,Table_Index[year],$R1698)/COUNTIFS(Table_Index[Quarter],"&lt;&gt;''",Table_Index[ID],$Q1698,Table_Index[year],$R1698)</f>
        <v>2.7337275000000001E-2</v>
      </c>
      <c r="T1698">
        <f>SUMIFS(INDEX(Table_Index[],,MATCH(T$12,Table_Index[#Headers],0)),
Table_Index[ID],$Q1698,Table_Index[year],$R1698)/COUNTIFS(Table_Index[Quarter],"&lt;&gt;''",Table_Index[ID],$Q1698,Table_Index[year],$R1698)</f>
        <v>7.2285224999999995E-2</v>
      </c>
      <c r="U1698">
        <f>SUMIFS(INDEX(Table_Index[],,MATCH(U$12,Table_Index[#Headers],0)),
Table_Index[ID],$Q1698,Table_Index[year],$R1698)/COUNTIFS(Table_Index[Quarter],"&lt;&gt;''",Table_Index[ID],$Q1698,Table_Index[year],$R1698)</f>
        <v>7.2599349999999993E-2</v>
      </c>
      <c r="V1698">
        <f>SUMIFS(INDEX(Table_Index[],,MATCH(V$12,Table_Index[#Headers],0)),
Table_Index[ID],$Q1698,Table_Index[year],$R1698)/COUNTIFS(Table_Index[Quarter],"&lt;&gt;''",Table_Index[ID],$Q1698,Table_Index[year],$R1698)</f>
        <v>0.11953272500000001</v>
      </c>
      <c r="W1698">
        <f>SUMIFS(INDEX(Table_Index[],,MATCH(W$12,Table_Index[#Headers],0)),
Table_Index[ID],$Q1698,Table_Index[year],$R1698)/COUNTIFS(Table_Index[Quarter],"&lt;&gt;''",Table_Index[ID],$Q1698,Table_Index[year],$R1698)</f>
        <v>0.12001700000000001</v>
      </c>
      <c r="X1698">
        <f>SUMIFS(INDEX(Table_Index[],,MATCH(X$12,Table_Index[#Headers],0)),
Table_Index[ID],$Q1698,Table_Index[year],$R1698)/COUNTIFS(Table_Index[Quarter],"&lt;&gt;''",Table_Index[ID],$Q1698,Table_Index[year],$R1698)</f>
        <v>0.37011027499999999</v>
      </c>
      <c r="Y1698">
        <f>SUMIFS(INDEX(Table_Index[],,MATCH(Y$12,Table_Index[#Headers],0)),
Table_Index[ID],$Q1698,Table_Index[year],$R1698)/COUNTIFS(Table_Index[Quarter],"&lt;&gt;''",Table_Index[ID],$Q1698,Table_Index[year],$R1698)</f>
        <v>7.2768200000000005E-2</v>
      </c>
      <c r="Z1698">
        <f>SUMIFS(INDEX(Table_Index[],,MATCH(Z$12,Table_Index[#Headers],0)),
Table_Index[ID],$Q1698,Table_Index[year],$R1698)/COUNTIFS(Table_Index[Quarter],"&lt;&gt;''",Table_Index[ID],$Q1698,Table_Index[year],$R1698)</f>
        <v>3.0614600000000002E-2</v>
      </c>
      <c r="AA1698">
        <f>SUMIFS(INDEX(Table_Index[],,MATCH(AA$12,Table_Index[#Headers],0)),
Table_Index[ID],$Q1698,Table_Index[year],$R1698)/COUNTIFS(Table_Index[Quarter],"&lt;&gt;''",Table_Index[ID],$Q1698,Table_Index[year],$R1698)</f>
        <v>0.103403025</v>
      </c>
      <c r="AB1698">
        <f>SUMIFS(INDEX(Table_Index[],,MATCH(AB$12,Table_Index[#Headers],0)),
Table_Index[ID],$Q1698,Table_Index[year],$R1698)/COUNTIFS(Table_Index[Quarter],"&lt;&gt;''",Table_Index[ID],$Q1698,Table_Index[year],$R1698)</f>
        <v>1.1332374999999999E-2</v>
      </c>
      <c r="AC1698" s="24">
        <f t="shared" si="106"/>
        <v>1.0000000500000001</v>
      </c>
      <c r="AD1698">
        <f>COUNTIFS(Table_Index[Quarter],"&lt;&gt;''",Table_Index[ID],$Q1698,Table_Index[year],$R1698)</f>
        <v>4</v>
      </c>
      <c r="AE1698" s="34">
        <f t="shared" si="107"/>
        <v>0.80603001275965869</v>
      </c>
    </row>
    <row r="1699" spans="1:31" x14ac:dyDescent="0.3">
      <c r="A1699">
        <v>9202</v>
      </c>
      <c r="B1699">
        <v>2003</v>
      </c>
      <c r="C1699">
        <v>4</v>
      </c>
      <c r="D1699">
        <v>0.12820509999999999</v>
      </c>
      <c r="E1699">
        <v>0.12820509999999999</v>
      </c>
      <c r="F1699">
        <v>7.8754599999999994E-2</v>
      </c>
      <c r="G1699">
        <v>6.7765599999999995E-2</v>
      </c>
      <c r="H1699">
        <v>1.8315000000000001E-2</v>
      </c>
      <c r="I1699">
        <v>0.27472530000000001</v>
      </c>
      <c r="J1699">
        <v>7.3260099999999995E-2</v>
      </c>
      <c r="K1699">
        <v>4.2124500000000002E-2</v>
      </c>
      <c r="L1699">
        <v>0.17948720000000001</v>
      </c>
      <c r="M1699">
        <v>9.1575000000000007E-3</v>
      </c>
      <c r="O1699" t="str">
        <f>Table_Index[[#This Row],[ID]]&amp;Table_Index[[#This Row],[year]]</f>
        <v>92022003</v>
      </c>
      <c r="P1699" t="str">
        <v>94652012</v>
      </c>
      <c r="Q1699" t="str">
        <f t="shared" si="104"/>
        <v>9465</v>
      </c>
      <c r="R1699" t="str">
        <f t="shared" si="105"/>
        <v>2012</v>
      </c>
      <c r="S1699">
        <f>SUMIFS(INDEX(Table_Index[],,MATCH(S$12,Table_Index[#Headers],0)),
Table_Index[ID],$Q1699,Table_Index[year],$R1699)/COUNTIFS(Table_Index[Quarter],"&lt;&gt;''",Table_Index[ID],$Q1699,Table_Index[year],$R1699)</f>
        <v>8.5680649999999997E-2</v>
      </c>
      <c r="T1699">
        <f>SUMIFS(INDEX(Table_Index[],,MATCH(T$12,Table_Index[#Headers],0)),
Table_Index[ID],$Q1699,Table_Index[year],$R1699)/COUNTIFS(Table_Index[Quarter],"&lt;&gt;''",Table_Index[ID],$Q1699,Table_Index[year],$R1699)</f>
        <v>9.8820025000000006E-2</v>
      </c>
      <c r="U1699">
        <f>SUMIFS(INDEX(Table_Index[],,MATCH(U$12,Table_Index[#Headers],0)),
Table_Index[ID],$Q1699,Table_Index[year],$R1699)/COUNTIFS(Table_Index[Quarter],"&lt;&gt;''",Table_Index[ID],$Q1699,Table_Index[year],$R1699)</f>
        <v>0.135891125</v>
      </c>
      <c r="V1699">
        <f>SUMIFS(INDEX(Table_Index[],,MATCH(V$12,Table_Index[#Headers],0)),
Table_Index[ID],$Q1699,Table_Index[year],$R1699)/COUNTIFS(Table_Index[Quarter],"&lt;&gt;''",Table_Index[ID],$Q1699,Table_Index[year],$R1699)</f>
        <v>3.8027725000000005E-2</v>
      </c>
      <c r="W1699">
        <f>SUMIFS(INDEX(Table_Index[],,MATCH(W$12,Table_Index[#Headers],0)),
Table_Index[ID],$Q1699,Table_Index[year],$R1699)/COUNTIFS(Table_Index[Quarter],"&lt;&gt;''",Table_Index[ID],$Q1699,Table_Index[year],$R1699)</f>
        <v>9.3733549999999999E-2</v>
      </c>
      <c r="X1699">
        <f>SUMIFS(INDEX(Table_Index[],,MATCH(X$12,Table_Index[#Headers],0)),
Table_Index[ID],$Q1699,Table_Index[year],$R1699)/COUNTIFS(Table_Index[Quarter],"&lt;&gt;''",Table_Index[ID],$Q1699,Table_Index[year],$R1699)</f>
        <v>0.21888602499999998</v>
      </c>
      <c r="Y1699">
        <f>SUMIFS(INDEX(Table_Index[],,MATCH(Y$12,Table_Index[#Headers],0)),
Table_Index[ID],$Q1699,Table_Index[year],$R1699)/COUNTIFS(Table_Index[Quarter],"&lt;&gt;''",Table_Index[ID],$Q1699,Table_Index[year],$R1699)</f>
        <v>3.2838674999999998E-2</v>
      </c>
      <c r="Z1699">
        <f>SUMIFS(INDEX(Table_Index[],,MATCH(Z$12,Table_Index[#Headers],0)),
Table_Index[ID],$Q1699,Table_Index[year],$R1699)/COUNTIFS(Table_Index[Quarter],"&lt;&gt;''",Table_Index[ID],$Q1699,Table_Index[year],$R1699)</f>
        <v>0.10186522499999999</v>
      </c>
      <c r="AA1699">
        <f>SUMIFS(INDEX(Table_Index[],,MATCH(AA$12,Table_Index[#Headers],0)),
Table_Index[ID],$Q1699,Table_Index[year],$R1699)/COUNTIFS(Table_Index[Quarter],"&lt;&gt;''",Table_Index[ID],$Q1699,Table_Index[year],$R1699)</f>
        <v>0.17454149999999999</v>
      </c>
      <c r="AB1699">
        <f>SUMIFS(INDEX(Table_Index[],,MATCH(AB$12,Table_Index[#Headers],0)),
Table_Index[ID],$Q1699,Table_Index[year],$R1699)/COUNTIFS(Table_Index[Quarter],"&lt;&gt;''",Table_Index[ID],$Q1699,Table_Index[year],$R1699)</f>
        <v>1.9715450000000002E-2</v>
      </c>
      <c r="AC1699" s="24">
        <f t="shared" si="106"/>
        <v>0.99999994999999997</v>
      </c>
      <c r="AD1699">
        <f>COUNTIFS(Table_Index[Quarter],"&lt;&gt;''",Table_Index[ID],$Q1699,Table_Index[year],$R1699)</f>
        <v>4</v>
      </c>
      <c r="AE1699" s="34">
        <f t="shared" si="107"/>
        <v>0.86397551598522382</v>
      </c>
    </row>
    <row r="1700" spans="1:31" x14ac:dyDescent="0.3">
      <c r="A1700">
        <v>9202</v>
      </c>
      <c r="B1700">
        <v>2004</v>
      </c>
      <c r="C1700">
        <v>1</v>
      </c>
      <c r="D1700">
        <v>0.33607979999999998</v>
      </c>
      <c r="E1700">
        <v>7.62153E-2</v>
      </c>
      <c r="F1700">
        <v>7.1134299999999998E-2</v>
      </c>
      <c r="G1700">
        <v>0.1405749</v>
      </c>
      <c r="H1700">
        <v>2.54051E-2</v>
      </c>
      <c r="I1700">
        <v>0.2032409</v>
      </c>
      <c r="J1700">
        <v>6.7747000000000002E-2</v>
      </c>
      <c r="K1700">
        <v>3.7260799999999997E-2</v>
      </c>
      <c r="L1700">
        <v>3.3873500000000001E-2</v>
      </c>
      <c r="M1700">
        <v>8.4683999999999992E-3</v>
      </c>
      <c r="O1700" t="str">
        <f>Table_Index[[#This Row],[ID]]&amp;Table_Index[[#This Row],[year]]</f>
        <v>92022004</v>
      </c>
      <c r="P1700" t="str">
        <v>94662003</v>
      </c>
      <c r="Q1700" t="str">
        <f t="shared" si="104"/>
        <v>9466</v>
      </c>
      <c r="R1700" t="str">
        <f t="shared" si="105"/>
        <v>2003</v>
      </c>
      <c r="S1700">
        <f>SUMIFS(INDEX(Table_Index[],,MATCH(S$12,Table_Index[#Headers],0)),
Table_Index[ID],$Q1700,Table_Index[year],$R1700)/COUNTIFS(Table_Index[Quarter],"&lt;&gt;''",Table_Index[ID],$Q1700,Table_Index[year],$R1700)</f>
        <v>1.88849E-2</v>
      </c>
      <c r="T1700">
        <f>SUMIFS(INDEX(Table_Index[],,MATCH(T$12,Table_Index[#Headers],0)),
Table_Index[ID],$Q1700,Table_Index[year],$R1700)/COUNTIFS(Table_Index[Quarter],"&lt;&gt;''",Table_Index[ID],$Q1700,Table_Index[year],$R1700)</f>
        <v>3.0350175E-2</v>
      </c>
      <c r="U1700">
        <f>SUMIFS(INDEX(Table_Index[],,MATCH(U$12,Table_Index[#Headers],0)),
Table_Index[ID],$Q1700,Table_Index[year],$R1700)/COUNTIFS(Table_Index[Quarter],"&lt;&gt;''",Table_Index[ID],$Q1700,Table_Index[year],$R1700)</f>
        <v>0.2277883</v>
      </c>
      <c r="V1700">
        <f>SUMIFS(INDEX(Table_Index[],,MATCH(V$12,Table_Index[#Headers],0)),
Table_Index[ID],$Q1700,Table_Index[year],$R1700)/COUNTIFS(Table_Index[Quarter],"&lt;&gt;''",Table_Index[ID],$Q1700,Table_Index[year],$R1700)</f>
        <v>1.9330175000000002E-2</v>
      </c>
      <c r="W1700">
        <f>SUMIFS(INDEX(Table_Index[],,MATCH(W$12,Table_Index[#Headers],0)),
Table_Index[ID],$Q1700,Table_Index[year],$R1700)/COUNTIFS(Table_Index[Quarter],"&lt;&gt;''",Table_Index[ID],$Q1700,Table_Index[year],$R1700)</f>
        <v>0</v>
      </c>
      <c r="X1700">
        <f>SUMIFS(INDEX(Table_Index[],,MATCH(X$12,Table_Index[#Headers],0)),
Table_Index[ID],$Q1700,Table_Index[year],$R1700)/COUNTIFS(Table_Index[Quarter],"&lt;&gt;''",Table_Index[ID],$Q1700,Table_Index[year],$R1700)</f>
        <v>0.1259094</v>
      </c>
      <c r="Y1700">
        <f>SUMIFS(INDEX(Table_Index[],,MATCH(Y$12,Table_Index[#Headers],0)),
Table_Index[ID],$Q1700,Table_Index[year],$R1700)/COUNTIFS(Table_Index[Quarter],"&lt;&gt;''",Table_Index[ID],$Q1700,Table_Index[year],$R1700)</f>
        <v>0</v>
      </c>
      <c r="Z1700">
        <f>SUMIFS(INDEX(Table_Index[],,MATCH(Z$12,Table_Index[#Headers],0)),
Table_Index[ID],$Q1700,Table_Index[year],$R1700)/COUNTIFS(Table_Index[Quarter],"&lt;&gt;''",Table_Index[ID],$Q1700,Table_Index[year],$R1700)</f>
        <v>0.44300384999999998</v>
      </c>
      <c r="AA1700">
        <f>SUMIFS(INDEX(Table_Index[],,MATCH(AA$12,Table_Index[#Headers],0)),
Table_Index[ID],$Q1700,Table_Index[year],$R1700)/COUNTIFS(Table_Index[Quarter],"&lt;&gt;''",Table_Index[ID],$Q1700,Table_Index[year],$R1700)</f>
        <v>0.11688272499999999</v>
      </c>
      <c r="AB1700">
        <f>SUMIFS(INDEX(Table_Index[],,MATCH(AB$12,Table_Index[#Headers],0)),
Table_Index[ID],$Q1700,Table_Index[year],$R1700)/COUNTIFS(Table_Index[Quarter],"&lt;&gt;''",Table_Index[ID],$Q1700,Table_Index[year],$R1700)</f>
        <v>1.785055E-2</v>
      </c>
      <c r="AC1700" s="24">
        <f t="shared" si="106"/>
        <v>1.000000075</v>
      </c>
      <c r="AD1700">
        <f>COUNTIFS(Table_Index[Quarter],"&lt;&gt;''",Table_Index[ID],$Q1700,Table_Index[year],$R1700)</f>
        <v>4</v>
      </c>
      <c r="AE1700" s="34">
        <f t="shared" si="107"/>
        <v>0.72037526048512812</v>
      </c>
    </row>
    <row r="1701" spans="1:31" x14ac:dyDescent="0.3">
      <c r="A1701">
        <v>9202</v>
      </c>
      <c r="B1701">
        <v>2004</v>
      </c>
      <c r="C1701">
        <v>2</v>
      </c>
      <c r="D1701">
        <v>3.7510700000000001E-2</v>
      </c>
      <c r="E1701">
        <v>0.31372549999999999</v>
      </c>
      <c r="F1701">
        <v>8.5251499999999994E-2</v>
      </c>
      <c r="G1701">
        <v>0.27195229999999998</v>
      </c>
      <c r="H1701">
        <v>3.58056E-2</v>
      </c>
      <c r="I1701">
        <v>0</v>
      </c>
      <c r="J1701">
        <v>0.1065644</v>
      </c>
      <c r="K1701">
        <v>3.83632E-2</v>
      </c>
      <c r="L1701">
        <v>0.1023018</v>
      </c>
      <c r="M1701">
        <v>8.5251000000000007E-3</v>
      </c>
      <c r="O1701" t="str">
        <f>Table_Index[[#This Row],[ID]]&amp;Table_Index[[#This Row],[year]]</f>
        <v>92022004</v>
      </c>
      <c r="P1701" t="str">
        <v>94662004</v>
      </c>
      <c r="Q1701" t="str">
        <f t="shared" si="104"/>
        <v>9466</v>
      </c>
      <c r="R1701" t="str">
        <f t="shared" si="105"/>
        <v>2004</v>
      </c>
      <c r="S1701">
        <f>SUMIFS(INDEX(Table_Index[],,MATCH(S$12,Table_Index[#Headers],0)),
Table_Index[ID],$Q1701,Table_Index[year],$R1701)/COUNTIFS(Table_Index[Quarter],"&lt;&gt;''",Table_Index[ID],$Q1701,Table_Index[year],$R1701)</f>
        <v>2.9706E-2</v>
      </c>
      <c r="T1701">
        <f>SUMIFS(INDEX(Table_Index[],,MATCH(T$12,Table_Index[#Headers],0)),
Table_Index[ID],$Q1701,Table_Index[year],$R1701)/COUNTIFS(Table_Index[Quarter],"&lt;&gt;''",Table_Index[ID],$Q1701,Table_Index[year],$R1701)</f>
        <v>8.8837674999999991E-2</v>
      </c>
      <c r="U1701">
        <f>SUMIFS(INDEX(Table_Index[],,MATCH(U$12,Table_Index[#Headers],0)),
Table_Index[ID],$Q1701,Table_Index[year],$R1701)/COUNTIFS(Table_Index[Quarter],"&lt;&gt;''",Table_Index[ID],$Q1701,Table_Index[year],$R1701)</f>
        <v>0.120630825</v>
      </c>
      <c r="V1701">
        <f>SUMIFS(INDEX(Table_Index[],,MATCH(V$12,Table_Index[#Headers],0)),
Table_Index[ID],$Q1701,Table_Index[year],$R1701)/COUNTIFS(Table_Index[Quarter],"&lt;&gt;''",Table_Index[ID],$Q1701,Table_Index[year],$R1701)</f>
        <v>1.3649250000000001E-3</v>
      </c>
      <c r="W1701">
        <f>SUMIFS(INDEX(Table_Index[],,MATCH(W$12,Table_Index[#Headers],0)),
Table_Index[ID],$Q1701,Table_Index[year],$R1701)/COUNTIFS(Table_Index[Quarter],"&lt;&gt;''",Table_Index[ID],$Q1701,Table_Index[year],$R1701)</f>
        <v>9.6204999999999999E-4</v>
      </c>
      <c r="X1701">
        <f>SUMIFS(INDEX(Table_Index[],,MATCH(X$12,Table_Index[#Headers],0)),
Table_Index[ID],$Q1701,Table_Index[year],$R1701)/COUNTIFS(Table_Index[Quarter],"&lt;&gt;''",Table_Index[ID],$Q1701,Table_Index[year],$R1701)</f>
        <v>9.2616450000000003E-2</v>
      </c>
      <c r="Y1701">
        <f>SUMIFS(INDEX(Table_Index[],,MATCH(Y$12,Table_Index[#Headers],0)),
Table_Index[ID],$Q1701,Table_Index[year],$R1701)/COUNTIFS(Table_Index[Quarter],"&lt;&gt;''",Table_Index[ID],$Q1701,Table_Index[year],$R1701)</f>
        <v>4.0900000000000002E-4</v>
      </c>
      <c r="Z1701">
        <f>SUMIFS(INDEX(Table_Index[],,MATCH(Z$12,Table_Index[#Headers],0)),
Table_Index[ID],$Q1701,Table_Index[year],$R1701)/COUNTIFS(Table_Index[Quarter],"&lt;&gt;''",Table_Index[ID],$Q1701,Table_Index[year],$R1701)</f>
        <v>0.51251120000000006</v>
      </c>
      <c r="AA1701">
        <f>SUMIFS(INDEX(Table_Index[],,MATCH(AA$12,Table_Index[#Headers],0)),
Table_Index[ID],$Q1701,Table_Index[year],$R1701)/COUNTIFS(Table_Index[Quarter],"&lt;&gt;''",Table_Index[ID],$Q1701,Table_Index[year],$R1701)</f>
        <v>0.13129827499999996</v>
      </c>
      <c r="AB1701">
        <f>SUMIFS(INDEX(Table_Index[],,MATCH(AB$12,Table_Index[#Headers],0)),
Table_Index[ID],$Q1701,Table_Index[year],$R1701)/COUNTIFS(Table_Index[Quarter],"&lt;&gt;''",Table_Index[ID],$Q1701,Table_Index[year],$R1701)</f>
        <v>2.1663625000000002E-2</v>
      </c>
      <c r="AC1701" s="24">
        <f t="shared" si="106"/>
        <v>1.0000000250000001</v>
      </c>
      <c r="AD1701">
        <f>COUNTIFS(Table_Index[Quarter],"&lt;&gt;''",Table_Index[ID],$Q1701,Table_Index[year],$R1701)</f>
        <v>4</v>
      </c>
      <c r="AE1701" s="34">
        <f t="shared" si="107"/>
        <v>0.68771658268079672</v>
      </c>
    </row>
    <row r="1702" spans="1:31" x14ac:dyDescent="0.3">
      <c r="A1702">
        <v>9202</v>
      </c>
      <c r="B1702">
        <v>2004</v>
      </c>
      <c r="C1702">
        <v>3</v>
      </c>
      <c r="D1702">
        <v>8.4687399999999996E-2</v>
      </c>
      <c r="E1702">
        <v>0.26292470000000001</v>
      </c>
      <c r="F1702">
        <v>7.8778899999999999E-2</v>
      </c>
      <c r="G1702">
        <v>0.1221073</v>
      </c>
      <c r="H1702">
        <v>0</v>
      </c>
      <c r="I1702">
        <v>0.20187099999999999</v>
      </c>
      <c r="J1702">
        <v>9.8473699999999997E-2</v>
      </c>
      <c r="K1702">
        <v>3.9389500000000001E-2</v>
      </c>
      <c r="L1702">
        <v>0.10438210000000001</v>
      </c>
      <c r="M1702">
        <v>7.3854999999999997E-3</v>
      </c>
      <c r="O1702" t="str">
        <f>Table_Index[[#This Row],[ID]]&amp;Table_Index[[#This Row],[year]]</f>
        <v>92022004</v>
      </c>
      <c r="P1702" t="str">
        <v>94662005</v>
      </c>
      <c r="Q1702" t="str">
        <f t="shared" si="104"/>
        <v>9466</v>
      </c>
      <c r="R1702" t="str">
        <f t="shared" si="105"/>
        <v>2005</v>
      </c>
      <c r="S1702">
        <f>SUMIFS(INDEX(Table_Index[],,MATCH(S$12,Table_Index[#Headers],0)),
Table_Index[ID],$Q1702,Table_Index[year],$R1702)/COUNTIFS(Table_Index[Quarter],"&lt;&gt;''",Table_Index[ID],$Q1702,Table_Index[year],$R1702)</f>
        <v>0.173526075</v>
      </c>
      <c r="T1702">
        <f>SUMIFS(INDEX(Table_Index[],,MATCH(T$12,Table_Index[#Headers],0)),
Table_Index[ID],$Q1702,Table_Index[year],$R1702)/COUNTIFS(Table_Index[Quarter],"&lt;&gt;''",Table_Index[ID],$Q1702,Table_Index[year],$R1702)</f>
        <v>6.1065374999999998E-2</v>
      </c>
      <c r="U1702">
        <f>SUMIFS(INDEX(Table_Index[],,MATCH(U$12,Table_Index[#Headers],0)),
Table_Index[ID],$Q1702,Table_Index[year],$R1702)/COUNTIFS(Table_Index[Quarter],"&lt;&gt;''",Table_Index[ID],$Q1702,Table_Index[year],$R1702)</f>
        <v>0.2079984</v>
      </c>
      <c r="V1702">
        <f>SUMIFS(INDEX(Table_Index[],,MATCH(V$12,Table_Index[#Headers],0)),
Table_Index[ID],$Q1702,Table_Index[year],$R1702)/COUNTIFS(Table_Index[Quarter],"&lt;&gt;''",Table_Index[ID],$Q1702,Table_Index[year],$R1702)</f>
        <v>6.1685524999999998E-2</v>
      </c>
      <c r="W1702">
        <f>SUMIFS(INDEX(Table_Index[],,MATCH(W$12,Table_Index[#Headers],0)),
Table_Index[ID],$Q1702,Table_Index[year],$R1702)/COUNTIFS(Table_Index[Quarter],"&lt;&gt;''",Table_Index[ID],$Q1702,Table_Index[year],$R1702)</f>
        <v>0</v>
      </c>
      <c r="X1702">
        <f>SUMIFS(INDEX(Table_Index[],,MATCH(X$12,Table_Index[#Headers],0)),
Table_Index[ID],$Q1702,Table_Index[year],$R1702)/COUNTIFS(Table_Index[Quarter],"&lt;&gt;''",Table_Index[ID],$Q1702,Table_Index[year],$R1702)</f>
        <v>0.1547906</v>
      </c>
      <c r="Y1702">
        <f>SUMIFS(INDEX(Table_Index[],,MATCH(Y$12,Table_Index[#Headers],0)),
Table_Index[ID],$Q1702,Table_Index[year],$R1702)/COUNTIFS(Table_Index[Quarter],"&lt;&gt;''",Table_Index[ID],$Q1702,Table_Index[year],$R1702)</f>
        <v>9.5308575000000006E-2</v>
      </c>
      <c r="Z1702">
        <f>SUMIFS(INDEX(Table_Index[],,MATCH(Z$12,Table_Index[#Headers],0)),
Table_Index[ID],$Q1702,Table_Index[year],$R1702)/COUNTIFS(Table_Index[Quarter],"&lt;&gt;''",Table_Index[ID],$Q1702,Table_Index[year],$R1702)</f>
        <v>0.15515955000000001</v>
      </c>
      <c r="AA1702">
        <f>SUMIFS(INDEX(Table_Index[],,MATCH(AA$12,Table_Index[#Headers],0)),
Table_Index[ID],$Q1702,Table_Index[year],$R1702)/COUNTIFS(Table_Index[Quarter],"&lt;&gt;''",Table_Index[ID],$Q1702,Table_Index[year],$R1702)</f>
        <v>8.0669674999999996E-2</v>
      </c>
      <c r="AB1702">
        <f>SUMIFS(INDEX(Table_Index[],,MATCH(AB$12,Table_Index[#Headers],0)),
Table_Index[ID],$Q1702,Table_Index[year],$R1702)/COUNTIFS(Table_Index[Quarter],"&lt;&gt;''",Table_Index[ID],$Q1702,Table_Index[year],$R1702)</f>
        <v>9.7961999999999997E-3</v>
      </c>
      <c r="AC1702" s="24">
        <f t="shared" si="106"/>
        <v>0.99999997500000004</v>
      </c>
      <c r="AD1702">
        <f>COUNTIFS(Table_Index[Quarter],"&lt;&gt;''",Table_Index[ID],$Q1702,Table_Index[year],$R1702)</f>
        <v>4</v>
      </c>
      <c r="AE1702" s="34">
        <f t="shared" si="107"/>
        <v>0.85536938060197931</v>
      </c>
    </row>
    <row r="1703" spans="1:31" x14ac:dyDescent="0.3">
      <c r="A1703">
        <v>9202</v>
      </c>
      <c r="B1703">
        <v>2004</v>
      </c>
      <c r="C1703">
        <v>4</v>
      </c>
      <c r="D1703">
        <v>0.14014660000000001</v>
      </c>
      <c r="E1703">
        <v>0.35791289999999998</v>
      </c>
      <c r="F1703">
        <v>0.1078051</v>
      </c>
      <c r="G1703">
        <v>0.1034929</v>
      </c>
      <c r="H1703">
        <v>0.1962053</v>
      </c>
      <c r="I1703">
        <v>0</v>
      </c>
      <c r="J1703">
        <v>0</v>
      </c>
      <c r="K1703">
        <v>4.3122000000000001E-2</v>
      </c>
      <c r="L1703">
        <v>4.5278100000000002E-2</v>
      </c>
      <c r="M1703">
        <v>6.0371000000000001E-3</v>
      </c>
      <c r="O1703" t="str">
        <f>Table_Index[[#This Row],[ID]]&amp;Table_Index[[#This Row],[year]]</f>
        <v>92022004</v>
      </c>
      <c r="P1703" t="str">
        <v>94662006</v>
      </c>
      <c r="Q1703" t="str">
        <f t="shared" si="104"/>
        <v>9466</v>
      </c>
      <c r="R1703" t="str">
        <f t="shared" si="105"/>
        <v>2006</v>
      </c>
      <c r="S1703">
        <f>SUMIFS(INDEX(Table_Index[],,MATCH(S$12,Table_Index[#Headers],0)),
Table_Index[ID],$Q1703,Table_Index[year],$R1703)/COUNTIFS(Table_Index[Quarter],"&lt;&gt;''",Table_Index[ID],$Q1703,Table_Index[year],$R1703)</f>
        <v>0.11838080000000001</v>
      </c>
      <c r="T1703">
        <f>SUMIFS(INDEX(Table_Index[],,MATCH(T$12,Table_Index[#Headers],0)),
Table_Index[ID],$Q1703,Table_Index[year],$R1703)/COUNTIFS(Table_Index[Quarter],"&lt;&gt;''",Table_Index[ID],$Q1703,Table_Index[year],$R1703)</f>
        <v>0.10551669999999999</v>
      </c>
      <c r="U1703">
        <f>SUMIFS(INDEX(Table_Index[],,MATCH(U$12,Table_Index[#Headers],0)),
Table_Index[ID],$Q1703,Table_Index[year],$R1703)/COUNTIFS(Table_Index[Quarter],"&lt;&gt;''",Table_Index[ID],$Q1703,Table_Index[year],$R1703)</f>
        <v>0.119113675</v>
      </c>
      <c r="V1703">
        <f>SUMIFS(INDEX(Table_Index[],,MATCH(V$12,Table_Index[#Headers],0)),
Table_Index[ID],$Q1703,Table_Index[year],$R1703)/COUNTIFS(Table_Index[Quarter],"&lt;&gt;''",Table_Index[ID],$Q1703,Table_Index[year],$R1703)</f>
        <v>3.0570075000000002E-2</v>
      </c>
      <c r="W1703">
        <f>SUMIFS(INDEX(Table_Index[],,MATCH(W$12,Table_Index[#Headers],0)),
Table_Index[ID],$Q1703,Table_Index[year],$R1703)/COUNTIFS(Table_Index[Quarter],"&lt;&gt;''",Table_Index[ID],$Q1703,Table_Index[year],$R1703)</f>
        <v>8.2433999999999997E-3</v>
      </c>
      <c r="X1703">
        <f>SUMIFS(INDEX(Table_Index[],,MATCH(X$12,Table_Index[#Headers],0)),
Table_Index[ID],$Q1703,Table_Index[year],$R1703)/COUNTIFS(Table_Index[Quarter],"&lt;&gt;''",Table_Index[ID],$Q1703,Table_Index[year],$R1703)</f>
        <v>0.19141279999999999</v>
      </c>
      <c r="Y1703">
        <f>SUMIFS(INDEX(Table_Index[],,MATCH(Y$12,Table_Index[#Headers],0)),
Table_Index[ID],$Q1703,Table_Index[year],$R1703)/COUNTIFS(Table_Index[Quarter],"&lt;&gt;''",Table_Index[ID],$Q1703,Table_Index[year],$R1703)</f>
        <v>0.19192419999999999</v>
      </c>
      <c r="Z1703">
        <f>SUMIFS(INDEX(Table_Index[],,MATCH(Z$12,Table_Index[#Headers],0)),
Table_Index[ID],$Q1703,Table_Index[year],$R1703)/COUNTIFS(Table_Index[Quarter],"&lt;&gt;''",Table_Index[ID],$Q1703,Table_Index[year],$R1703)</f>
        <v>8.3736575000000008E-2</v>
      </c>
      <c r="AA1703">
        <f>SUMIFS(INDEX(Table_Index[],,MATCH(AA$12,Table_Index[#Headers],0)),
Table_Index[ID],$Q1703,Table_Index[year],$R1703)/COUNTIFS(Table_Index[Quarter],"&lt;&gt;''",Table_Index[ID],$Q1703,Table_Index[year],$R1703)</f>
        <v>0.13751767500000001</v>
      </c>
      <c r="AB1703">
        <f>SUMIFS(INDEX(Table_Index[],,MATCH(AB$12,Table_Index[#Headers],0)),
Table_Index[ID],$Q1703,Table_Index[year],$R1703)/COUNTIFS(Table_Index[Quarter],"&lt;&gt;''",Table_Index[ID],$Q1703,Table_Index[year],$R1703)</f>
        <v>1.3584025000000001E-2</v>
      </c>
      <c r="AC1703" s="24">
        <f t="shared" si="106"/>
        <v>0.9999999249999999</v>
      </c>
      <c r="AD1703">
        <f>COUNTIFS(Table_Index[Quarter],"&lt;&gt;''",Table_Index[ID],$Q1703,Table_Index[year],$R1703)</f>
        <v>4</v>
      </c>
      <c r="AE1703" s="34">
        <f t="shared" si="107"/>
        <v>0.86008045229658192</v>
      </c>
    </row>
    <row r="1704" spans="1:31" x14ac:dyDescent="0.3">
      <c r="A1704">
        <v>9202</v>
      </c>
      <c r="B1704">
        <v>2005</v>
      </c>
      <c r="C1704">
        <v>1</v>
      </c>
      <c r="D1704">
        <v>9.0605699999999997E-2</v>
      </c>
      <c r="E1704">
        <v>0.1201289</v>
      </c>
      <c r="F1704">
        <v>8.1443299999999996E-2</v>
      </c>
      <c r="G1704">
        <v>6.7699700000000002E-2</v>
      </c>
      <c r="H1704">
        <v>6.1082000000000003E-3</v>
      </c>
      <c r="I1704">
        <v>0.36649480000000001</v>
      </c>
      <c r="J1704">
        <v>8.9333099999999999E-2</v>
      </c>
      <c r="K1704">
        <v>5.5992300000000002E-2</v>
      </c>
      <c r="L1704">
        <v>0.117511</v>
      </c>
      <c r="M1704">
        <v>4.6829999999999997E-3</v>
      </c>
      <c r="O1704" t="str">
        <f>Table_Index[[#This Row],[ID]]&amp;Table_Index[[#This Row],[year]]</f>
        <v>92022005</v>
      </c>
      <c r="P1704" t="str">
        <v>94662007</v>
      </c>
      <c r="Q1704" t="str">
        <f t="shared" si="104"/>
        <v>9466</v>
      </c>
      <c r="R1704" t="str">
        <f t="shared" si="105"/>
        <v>2007</v>
      </c>
      <c r="S1704">
        <f>SUMIFS(INDEX(Table_Index[],,MATCH(S$12,Table_Index[#Headers],0)),
Table_Index[ID],$Q1704,Table_Index[year],$R1704)/COUNTIFS(Table_Index[Quarter],"&lt;&gt;''",Table_Index[ID],$Q1704,Table_Index[year],$R1704)</f>
        <v>8.7677950000000004E-2</v>
      </c>
      <c r="T1704">
        <f>SUMIFS(INDEX(Table_Index[],,MATCH(T$12,Table_Index[#Headers],0)),
Table_Index[ID],$Q1704,Table_Index[year],$R1704)/COUNTIFS(Table_Index[Quarter],"&lt;&gt;''",Table_Index[ID],$Q1704,Table_Index[year],$R1704)</f>
        <v>0.128440675</v>
      </c>
      <c r="U1704">
        <f>SUMIFS(INDEX(Table_Index[],,MATCH(U$12,Table_Index[#Headers],0)),
Table_Index[ID],$Q1704,Table_Index[year],$R1704)/COUNTIFS(Table_Index[Quarter],"&lt;&gt;''",Table_Index[ID],$Q1704,Table_Index[year],$R1704)</f>
        <v>0.10494262500000001</v>
      </c>
      <c r="V1704">
        <f>SUMIFS(INDEX(Table_Index[],,MATCH(V$12,Table_Index[#Headers],0)),
Table_Index[ID],$Q1704,Table_Index[year],$R1704)/COUNTIFS(Table_Index[Quarter],"&lt;&gt;''",Table_Index[ID],$Q1704,Table_Index[year],$R1704)</f>
        <v>2.9069649999999999E-2</v>
      </c>
      <c r="W1704">
        <f>SUMIFS(INDEX(Table_Index[],,MATCH(W$12,Table_Index[#Headers],0)),
Table_Index[ID],$Q1704,Table_Index[year],$R1704)/COUNTIFS(Table_Index[Quarter],"&lt;&gt;''",Table_Index[ID],$Q1704,Table_Index[year],$R1704)</f>
        <v>0</v>
      </c>
      <c r="X1704">
        <f>SUMIFS(INDEX(Table_Index[],,MATCH(X$12,Table_Index[#Headers],0)),
Table_Index[ID],$Q1704,Table_Index[year],$R1704)/COUNTIFS(Table_Index[Quarter],"&lt;&gt;''",Table_Index[ID],$Q1704,Table_Index[year],$R1704)</f>
        <v>0.2787115</v>
      </c>
      <c r="Y1704">
        <f>SUMIFS(INDEX(Table_Index[],,MATCH(Y$12,Table_Index[#Headers],0)),
Table_Index[ID],$Q1704,Table_Index[year],$R1704)/COUNTIFS(Table_Index[Quarter],"&lt;&gt;''",Table_Index[ID],$Q1704,Table_Index[year],$R1704)</f>
        <v>0.12834879999999999</v>
      </c>
      <c r="Z1704">
        <f>SUMIFS(INDEX(Table_Index[],,MATCH(Z$12,Table_Index[#Headers],0)),
Table_Index[ID],$Q1704,Table_Index[year],$R1704)/COUNTIFS(Table_Index[Quarter],"&lt;&gt;''",Table_Index[ID],$Q1704,Table_Index[year],$R1704)</f>
        <v>4.7060150000000002E-2</v>
      </c>
      <c r="AA1704">
        <f>SUMIFS(INDEX(Table_Index[],,MATCH(AA$12,Table_Index[#Headers],0)),
Table_Index[ID],$Q1704,Table_Index[year],$R1704)/COUNTIFS(Table_Index[Quarter],"&lt;&gt;''",Table_Index[ID],$Q1704,Table_Index[year],$R1704)</f>
        <v>0.17439779999999999</v>
      </c>
      <c r="AB1704">
        <f>SUMIFS(INDEX(Table_Index[],,MATCH(AB$12,Table_Index[#Headers],0)),
Table_Index[ID],$Q1704,Table_Index[year],$R1704)/COUNTIFS(Table_Index[Quarter],"&lt;&gt;''",Table_Index[ID],$Q1704,Table_Index[year],$R1704)</f>
        <v>2.1350825E-2</v>
      </c>
      <c r="AC1704" s="24">
        <f t="shared" si="106"/>
        <v>0.99999997500000004</v>
      </c>
      <c r="AD1704">
        <f>COUNTIFS(Table_Index[Quarter],"&lt;&gt;''",Table_Index[ID],$Q1704,Table_Index[year],$R1704)</f>
        <v>4</v>
      </c>
      <c r="AE1704" s="34">
        <f t="shared" si="107"/>
        <v>0.83671894821159554</v>
      </c>
    </row>
    <row r="1705" spans="1:31" x14ac:dyDescent="0.3">
      <c r="A1705">
        <v>9202</v>
      </c>
      <c r="B1705">
        <v>2005</v>
      </c>
      <c r="C1705">
        <v>2</v>
      </c>
      <c r="D1705">
        <v>6.3044900000000001E-2</v>
      </c>
      <c r="E1705">
        <v>0.1596244</v>
      </c>
      <c r="F1705">
        <v>9.38967E-2</v>
      </c>
      <c r="G1705">
        <v>0.1321261</v>
      </c>
      <c r="H1705">
        <v>0</v>
      </c>
      <c r="I1705">
        <v>0.29510399999999998</v>
      </c>
      <c r="J1705">
        <v>0.14218649999999999</v>
      </c>
      <c r="K1705">
        <v>2.68276E-2</v>
      </c>
      <c r="L1705">
        <v>8.4506999999999999E-2</v>
      </c>
      <c r="M1705">
        <v>2.6827999999999999E-3</v>
      </c>
      <c r="O1705" t="str">
        <f>Table_Index[[#This Row],[ID]]&amp;Table_Index[[#This Row],[year]]</f>
        <v>92022005</v>
      </c>
      <c r="P1705" t="str">
        <v>94662008</v>
      </c>
      <c r="Q1705" t="str">
        <f t="shared" si="104"/>
        <v>9466</v>
      </c>
      <c r="R1705" t="str">
        <f t="shared" si="105"/>
        <v>2008</v>
      </c>
      <c r="S1705">
        <f>SUMIFS(INDEX(Table_Index[],,MATCH(S$12,Table_Index[#Headers],0)),
Table_Index[ID],$Q1705,Table_Index[year],$R1705)/COUNTIFS(Table_Index[Quarter],"&lt;&gt;''",Table_Index[ID],$Q1705,Table_Index[year],$R1705)</f>
        <v>4.1663224999999998E-2</v>
      </c>
      <c r="T1705">
        <f>SUMIFS(INDEX(Table_Index[],,MATCH(T$12,Table_Index[#Headers],0)),
Table_Index[ID],$Q1705,Table_Index[year],$R1705)/COUNTIFS(Table_Index[Quarter],"&lt;&gt;''",Table_Index[ID],$Q1705,Table_Index[year],$R1705)</f>
        <v>0.209475625</v>
      </c>
      <c r="U1705">
        <f>SUMIFS(INDEX(Table_Index[],,MATCH(U$12,Table_Index[#Headers],0)),
Table_Index[ID],$Q1705,Table_Index[year],$R1705)/COUNTIFS(Table_Index[Quarter],"&lt;&gt;''",Table_Index[ID],$Q1705,Table_Index[year],$R1705)</f>
        <v>0.32465572500000001</v>
      </c>
      <c r="V1705">
        <f>SUMIFS(INDEX(Table_Index[],,MATCH(V$12,Table_Index[#Headers],0)),
Table_Index[ID],$Q1705,Table_Index[year],$R1705)/COUNTIFS(Table_Index[Quarter],"&lt;&gt;''",Table_Index[ID],$Q1705,Table_Index[year],$R1705)</f>
        <v>2.7270900000000001E-2</v>
      </c>
      <c r="W1705">
        <f>SUMIFS(INDEX(Table_Index[],,MATCH(W$12,Table_Index[#Headers],0)),
Table_Index[ID],$Q1705,Table_Index[year],$R1705)/COUNTIFS(Table_Index[Quarter],"&lt;&gt;''",Table_Index[ID],$Q1705,Table_Index[year],$R1705)</f>
        <v>3.2179499999999998E-3</v>
      </c>
      <c r="X1705">
        <f>SUMIFS(INDEX(Table_Index[],,MATCH(X$12,Table_Index[#Headers],0)),
Table_Index[ID],$Q1705,Table_Index[year],$R1705)/COUNTIFS(Table_Index[Quarter],"&lt;&gt;''",Table_Index[ID],$Q1705,Table_Index[year],$R1705)</f>
        <v>0</v>
      </c>
      <c r="Y1705">
        <f>SUMIFS(INDEX(Table_Index[],,MATCH(Y$12,Table_Index[#Headers],0)),
Table_Index[ID],$Q1705,Table_Index[year],$R1705)/COUNTIFS(Table_Index[Quarter],"&lt;&gt;''",Table_Index[ID],$Q1705,Table_Index[year],$R1705)</f>
        <v>1.9646375000000001E-2</v>
      </c>
      <c r="Z1705">
        <f>SUMIFS(INDEX(Table_Index[],,MATCH(Z$12,Table_Index[#Headers],0)),
Table_Index[ID],$Q1705,Table_Index[year],$R1705)/COUNTIFS(Table_Index[Quarter],"&lt;&gt;''",Table_Index[ID],$Q1705,Table_Index[year],$R1705)</f>
        <v>0.25455715000000001</v>
      </c>
      <c r="AA1705">
        <f>SUMIFS(INDEX(Table_Index[],,MATCH(AA$12,Table_Index[#Headers],0)),
Table_Index[ID],$Q1705,Table_Index[year],$R1705)/COUNTIFS(Table_Index[Quarter],"&lt;&gt;''",Table_Index[ID],$Q1705,Table_Index[year],$R1705)</f>
        <v>6.4766375000000001E-2</v>
      </c>
      <c r="AB1705">
        <f>SUMIFS(INDEX(Table_Index[],,MATCH(AB$12,Table_Index[#Headers],0)),
Table_Index[ID],$Q1705,Table_Index[year],$R1705)/COUNTIFS(Table_Index[Quarter],"&lt;&gt;''",Table_Index[ID],$Q1705,Table_Index[year],$R1705)</f>
        <v>5.4746675000000002E-2</v>
      </c>
      <c r="AC1705" s="24">
        <f t="shared" si="106"/>
        <v>1</v>
      </c>
      <c r="AD1705">
        <f>COUNTIFS(Table_Index[Quarter],"&lt;&gt;''",Table_Index[ID],$Q1705,Table_Index[year],$R1705)</f>
        <v>4</v>
      </c>
      <c r="AE1705" s="34">
        <f t="shared" si="107"/>
        <v>0.77585153682821117</v>
      </c>
    </row>
    <row r="1706" spans="1:31" x14ac:dyDescent="0.3">
      <c r="A1706">
        <v>9202</v>
      </c>
      <c r="B1706">
        <v>2005</v>
      </c>
      <c r="C1706">
        <v>3</v>
      </c>
      <c r="D1706">
        <v>6.0235299999999999E-2</v>
      </c>
      <c r="E1706">
        <v>0.17317650000000001</v>
      </c>
      <c r="F1706">
        <v>9.4117599999999996E-2</v>
      </c>
      <c r="G1706">
        <v>0.25364710000000001</v>
      </c>
      <c r="H1706">
        <v>0</v>
      </c>
      <c r="I1706">
        <v>0.14117650000000001</v>
      </c>
      <c r="J1706">
        <v>5.6470600000000003E-2</v>
      </c>
      <c r="K1706">
        <v>0.1044706</v>
      </c>
      <c r="L1706">
        <v>0.11294120000000001</v>
      </c>
      <c r="M1706">
        <v>3.7647000000000002E-3</v>
      </c>
      <c r="O1706" t="str">
        <f>Table_Index[[#This Row],[ID]]&amp;Table_Index[[#This Row],[year]]</f>
        <v>92022005</v>
      </c>
      <c r="P1706" t="str">
        <v>94662009</v>
      </c>
      <c r="Q1706" t="str">
        <f t="shared" si="104"/>
        <v>9466</v>
      </c>
      <c r="R1706" t="str">
        <f t="shared" si="105"/>
        <v>2009</v>
      </c>
      <c r="S1706">
        <f>SUMIFS(INDEX(Table_Index[],,MATCH(S$12,Table_Index[#Headers],0)),
Table_Index[ID],$Q1706,Table_Index[year],$R1706)/COUNTIFS(Table_Index[Quarter],"&lt;&gt;''",Table_Index[ID],$Q1706,Table_Index[year],$R1706)</f>
        <v>7.730372499999999E-2</v>
      </c>
      <c r="T1706">
        <f>SUMIFS(INDEX(Table_Index[],,MATCH(T$12,Table_Index[#Headers],0)),
Table_Index[ID],$Q1706,Table_Index[year],$R1706)/COUNTIFS(Table_Index[Quarter],"&lt;&gt;''",Table_Index[ID],$Q1706,Table_Index[year],$R1706)</f>
        <v>0.24001497500000002</v>
      </c>
      <c r="U1706">
        <f>SUMIFS(INDEX(Table_Index[],,MATCH(U$12,Table_Index[#Headers],0)),
Table_Index[ID],$Q1706,Table_Index[year],$R1706)/COUNTIFS(Table_Index[Quarter],"&lt;&gt;''",Table_Index[ID],$Q1706,Table_Index[year],$R1706)</f>
        <v>0.14728282500000001</v>
      </c>
      <c r="V1706">
        <f>SUMIFS(INDEX(Table_Index[],,MATCH(V$12,Table_Index[#Headers],0)),
Table_Index[ID],$Q1706,Table_Index[year],$R1706)/COUNTIFS(Table_Index[Quarter],"&lt;&gt;''",Table_Index[ID],$Q1706,Table_Index[year],$R1706)</f>
        <v>0.1115505</v>
      </c>
      <c r="W1706">
        <f>SUMIFS(INDEX(Table_Index[],,MATCH(W$12,Table_Index[#Headers],0)),
Table_Index[ID],$Q1706,Table_Index[year],$R1706)/COUNTIFS(Table_Index[Quarter],"&lt;&gt;''",Table_Index[ID],$Q1706,Table_Index[year],$R1706)</f>
        <v>1.7971550000000003E-2</v>
      </c>
      <c r="X1706">
        <f>SUMIFS(INDEX(Table_Index[],,MATCH(X$12,Table_Index[#Headers],0)),
Table_Index[ID],$Q1706,Table_Index[year],$R1706)/COUNTIFS(Table_Index[Quarter],"&lt;&gt;''",Table_Index[ID],$Q1706,Table_Index[year],$R1706)</f>
        <v>0</v>
      </c>
      <c r="Y1706">
        <f>SUMIFS(INDEX(Table_Index[],,MATCH(Y$12,Table_Index[#Headers],0)),
Table_Index[ID],$Q1706,Table_Index[year],$R1706)/COUNTIFS(Table_Index[Quarter],"&lt;&gt;''",Table_Index[ID],$Q1706,Table_Index[year],$R1706)</f>
        <v>9.3925549999999997E-2</v>
      </c>
      <c r="Z1706">
        <f>SUMIFS(INDEX(Table_Index[],,MATCH(Z$12,Table_Index[#Headers],0)),
Table_Index[ID],$Q1706,Table_Index[year],$R1706)/COUNTIFS(Table_Index[Quarter],"&lt;&gt;''",Table_Index[ID],$Q1706,Table_Index[year],$R1706)</f>
        <v>6.0955824999999998E-2</v>
      </c>
      <c r="AA1706">
        <f>SUMIFS(INDEX(Table_Index[],,MATCH(AA$12,Table_Index[#Headers],0)),
Table_Index[ID],$Q1706,Table_Index[year],$R1706)/COUNTIFS(Table_Index[Quarter],"&lt;&gt;''",Table_Index[ID],$Q1706,Table_Index[year],$R1706)</f>
        <v>0.130396075</v>
      </c>
      <c r="AB1706">
        <f>SUMIFS(INDEX(Table_Index[],,MATCH(AB$12,Table_Index[#Headers],0)),
Table_Index[ID],$Q1706,Table_Index[year],$R1706)/COUNTIFS(Table_Index[Quarter],"&lt;&gt;''",Table_Index[ID],$Q1706,Table_Index[year],$R1706)</f>
        <v>0.120598975</v>
      </c>
      <c r="AC1706" s="24">
        <f t="shared" si="106"/>
        <v>1</v>
      </c>
      <c r="AD1706">
        <f>COUNTIFS(Table_Index[Quarter],"&lt;&gt;''",Table_Index[ID],$Q1706,Table_Index[year],$R1706)</f>
        <v>4</v>
      </c>
      <c r="AE1706" s="34">
        <f t="shared" si="107"/>
        <v>0.85787335398655129</v>
      </c>
    </row>
    <row r="1707" spans="1:31" x14ac:dyDescent="0.3">
      <c r="A1707">
        <v>9202</v>
      </c>
      <c r="B1707">
        <v>2005</v>
      </c>
      <c r="C1707">
        <v>4</v>
      </c>
      <c r="D1707">
        <v>7.9221200000000006E-2</v>
      </c>
      <c r="E1707">
        <v>0.1174891</v>
      </c>
      <c r="F1707">
        <v>6.7136600000000005E-2</v>
      </c>
      <c r="G1707">
        <v>7.9221200000000006E-2</v>
      </c>
      <c r="H1707">
        <v>1.87983E-2</v>
      </c>
      <c r="I1707">
        <v>0.33971129999999999</v>
      </c>
      <c r="J1707">
        <v>1.7455499999999999E-2</v>
      </c>
      <c r="K1707">
        <v>5.3709300000000001E-2</v>
      </c>
      <c r="L1707">
        <v>0.2228936</v>
      </c>
      <c r="M1707">
        <v>4.3639000000000004E-3</v>
      </c>
      <c r="O1707" t="str">
        <f>Table_Index[[#This Row],[ID]]&amp;Table_Index[[#This Row],[year]]</f>
        <v>92022005</v>
      </c>
      <c r="P1707" t="str">
        <v>94662010</v>
      </c>
      <c r="Q1707" t="str">
        <f t="shared" si="104"/>
        <v>9466</v>
      </c>
      <c r="R1707" t="str">
        <f t="shared" si="105"/>
        <v>2010</v>
      </c>
      <c r="S1707">
        <f>SUMIFS(INDEX(Table_Index[],,MATCH(S$12,Table_Index[#Headers],0)),
Table_Index[ID],$Q1707,Table_Index[year],$R1707)/COUNTIFS(Table_Index[Quarter],"&lt;&gt;''",Table_Index[ID],$Q1707,Table_Index[year],$R1707)</f>
        <v>0</v>
      </c>
      <c r="T1707">
        <f>SUMIFS(INDEX(Table_Index[],,MATCH(T$12,Table_Index[#Headers],0)),
Table_Index[ID],$Q1707,Table_Index[year],$R1707)/COUNTIFS(Table_Index[Quarter],"&lt;&gt;''",Table_Index[ID],$Q1707,Table_Index[year],$R1707)</f>
        <v>0.28551190000000004</v>
      </c>
      <c r="U1707">
        <f>SUMIFS(INDEX(Table_Index[],,MATCH(U$12,Table_Index[#Headers],0)),
Table_Index[ID],$Q1707,Table_Index[year],$R1707)/COUNTIFS(Table_Index[Quarter],"&lt;&gt;''",Table_Index[ID],$Q1707,Table_Index[year],$R1707)</f>
        <v>0.10722847499999999</v>
      </c>
      <c r="V1707">
        <f>SUMIFS(INDEX(Table_Index[],,MATCH(V$12,Table_Index[#Headers],0)),
Table_Index[ID],$Q1707,Table_Index[year],$R1707)/COUNTIFS(Table_Index[Quarter],"&lt;&gt;''",Table_Index[ID],$Q1707,Table_Index[year],$R1707)</f>
        <v>2.4336449999999999E-2</v>
      </c>
      <c r="W1707">
        <f>SUMIFS(INDEX(Table_Index[],,MATCH(W$12,Table_Index[#Headers],0)),
Table_Index[ID],$Q1707,Table_Index[year],$R1707)/COUNTIFS(Table_Index[Quarter],"&lt;&gt;''",Table_Index[ID],$Q1707,Table_Index[year],$R1707)</f>
        <v>3.626795E-2</v>
      </c>
      <c r="X1707">
        <f>SUMIFS(INDEX(Table_Index[],,MATCH(X$12,Table_Index[#Headers],0)),
Table_Index[ID],$Q1707,Table_Index[year],$R1707)/COUNTIFS(Table_Index[Quarter],"&lt;&gt;''",Table_Index[ID],$Q1707,Table_Index[year],$R1707)</f>
        <v>0</v>
      </c>
      <c r="Y1707">
        <f>SUMIFS(INDEX(Table_Index[],,MATCH(Y$12,Table_Index[#Headers],0)),
Table_Index[ID],$Q1707,Table_Index[year],$R1707)/COUNTIFS(Table_Index[Quarter],"&lt;&gt;''",Table_Index[ID],$Q1707,Table_Index[year],$R1707)</f>
        <v>0.24708629999999998</v>
      </c>
      <c r="Z1707">
        <f>SUMIFS(INDEX(Table_Index[],,MATCH(Z$12,Table_Index[#Headers],0)),
Table_Index[ID],$Q1707,Table_Index[year],$R1707)/COUNTIFS(Table_Index[Quarter],"&lt;&gt;''",Table_Index[ID],$Q1707,Table_Index[year],$R1707)</f>
        <v>8.9052324999999988E-2</v>
      </c>
      <c r="AA1707">
        <f>SUMIFS(INDEX(Table_Index[],,MATCH(AA$12,Table_Index[#Headers],0)),
Table_Index[ID],$Q1707,Table_Index[year],$R1707)/COUNTIFS(Table_Index[Quarter],"&lt;&gt;''",Table_Index[ID],$Q1707,Table_Index[year],$R1707)</f>
        <v>0.14638899999999999</v>
      </c>
      <c r="AB1707">
        <f>SUMIFS(INDEX(Table_Index[],,MATCH(AB$12,Table_Index[#Headers],0)),
Table_Index[ID],$Q1707,Table_Index[year],$R1707)/COUNTIFS(Table_Index[Quarter],"&lt;&gt;''",Table_Index[ID],$Q1707,Table_Index[year],$R1707)</f>
        <v>6.4127674999999995E-2</v>
      </c>
      <c r="AC1707" s="24">
        <f t="shared" si="106"/>
        <v>1.000000075</v>
      </c>
      <c r="AD1707">
        <f>COUNTIFS(Table_Index[Quarter],"&lt;&gt;''",Table_Index[ID],$Q1707,Table_Index[year],$R1707)</f>
        <v>4</v>
      </c>
      <c r="AE1707" s="34">
        <f t="shared" si="107"/>
        <v>0.81055332785425804</v>
      </c>
    </row>
    <row r="1708" spans="1:31" x14ac:dyDescent="0.3">
      <c r="A1708">
        <v>9202</v>
      </c>
      <c r="B1708">
        <v>2006</v>
      </c>
      <c r="C1708">
        <v>1</v>
      </c>
      <c r="D1708">
        <v>0.1883908</v>
      </c>
      <c r="E1708">
        <v>0.27357169999999997</v>
      </c>
      <c r="F1708">
        <v>0.1097422</v>
      </c>
      <c r="G1708">
        <v>0.1473681</v>
      </c>
      <c r="H1708">
        <v>3.6058199999999999E-2</v>
      </c>
      <c r="I1708">
        <v>0</v>
      </c>
      <c r="J1708">
        <v>0.1031054</v>
      </c>
      <c r="K1708">
        <v>3.2922699999999999E-2</v>
      </c>
      <c r="L1708">
        <v>0.1034712</v>
      </c>
      <c r="M1708">
        <v>5.3695000000000001E-3</v>
      </c>
      <c r="O1708" t="str">
        <f>Table_Index[[#This Row],[ID]]&amp;Table_Index[[#This Row],[year]]</f>
        <v>92022006</v>
      </c>
      <c r="P1708" t="str">
        <v>94662011</v>
      </c>
      <c r="Q1708" t="str">
        <f t="shared" si="104"/>
        <v>9466</v>
      </c>
      <c r="R1708" t="str">
        <f t="shared" si="105"/>
        <v>2011</v>
      </c>
      <c r="S1708">
        <f>SUMIFS(INDEX(Table_Index[],,MATCH(S$12,Table_Index[#Headers],0)),
Table_Index[ID],$Q1708,Table_Index[year],$R1708)/COUNTIFS(Table_Index[Quarter],"&lt;&gt;''",Table_Index[ID],$Q1708,Table_Index[year],$R1708)</f>
        <v>4.2582925000000001E-2</v>
      </c>
      <c r="T1708">
        <f>SUMIFS(INDEX(Table_Index[],,MATCH(T$12,Table_Index[#Headers],0)),
Table_Index[ID],$Q1708,Table_Index[year],$R1708)/COUNTIFS(Table_Index[Quarter],"&lt;&gt;''",Table_Index[ID],$Q1708,Table_Index[year],$R1708)</f>
        <v>0.10993382499999999</v>
      </c>
      <c r="U1708">
        <f>SUMIFS(INDEX(Table_Index[],,MATCH(U$12,Table_Index[#Headers],0)),
Table_Index[ID],$Q1708,Table_Index[year],$R1708)/COUNTIFS(Table_Index[Quarter],"&lt;&gt;''",Table_Index[ID],$Q1708,Table_Index[year],$R1708)</f>
        <v>0.1146157</v>
      </c>
      <c r="V1708">
        <f>SUMIFS(INDEX(Table_Index[],,MATCH(V$12,Table_Index[#Headers],0)),
Table_Index[ID],$Q1708,Table_Index[year],$R1708)/COUNTIFS(Table_Index[Quarter],"&lt;&gt;''",Table_Index[ID],$Q1708,Table_Index[year],$R1708)</f>
        <v>5.6415625000000004E-2</v>
      </c>
      <c r="W1708">
        <f>SUMIFS(INDEX(Table_Index[],,MATCH(W$12,Table_Index[#Headers],0)),
Table_Index[ID],$Q1708,Table_Index[year],$R1708)/COUNTIFS(Table_Index[Quarter],"&lt;&gt;''",Table_Index[ID],$Q1708,Table_Index[year],$R1708)</f>
        <v>3.1887674999999997E-2</v>
      </c>
      <c r="X1708">
        <f>SUMIFS(INDEX(Table_Index[],,MATCH(X$12,Table_Index[#Headers],0)),
Table_Index[ID],$Q1708,Table_Index[year],$R1708)/COUNTIFS(Table_Index[Quarter],"&lt;&gt;''",Table_Index[ID],$Q1708,Table_Index[year],$R1708)</f>
        <v>0.29644497500000005</v>
      </c>
      <c r="Y1708">
        <f>SUMIFS(INDEX(Table_Index[],,MATCH(Y$12,Table_Index[#Headers],0)),
Table_Index[ID],$Q1708,Table_Index[year],$R1708)/COUNTIFS(Table_Index[Quarter],"&lt;&gt;''",Table_Index[ID],$Q1708,Table_Index[year],$R1708)</f>
        <v>7.3517200000000005E-2</v>
      </c>
      <c r="Z1708">
        <f>SUMIFS(INDEX(Table_Index[],,MATCH(Z$12,Table_Index[#Headers],0)),
Table_Index[ID],$Q1708,Table_Index[year],$R1708)/COUNTIFS(Table_Index[Quarter],"&lt;&gt;''",Table_Index[ID],$Q1708,Table_Index[year],$R1708)</f>
        <v>6.4120974999999997E-2</v>
      </c>
      <c r="AA1708">
        <f>SUMIFS(INDEX(Table_Index[],,MATCH(AA$12,Table_Index[#Headers],0)),
Table_Index[ID],$Q1708,Table_Index[year],$R1708)/COUNTIFS(Table_Index[Quarter],"&lt;&gt;''",Table_Index[ID],$Q1708,Table_Index[year],$R1708)</f>
        <v>0.19260685</v>
      </c>
      <c r="AB1708">
        <f>SUMIFS(INDEX(Table_Index[],,MATCH(AB$12,Table_Index[#Headers],0)),
Table_Index[ID],$Q1708,Table_Index[year],$R1708)/COUNTIFS(Table_Index[Quarter],"&lt;&gt;''",Table_Index[ID],$Q1708,Table_Index[year],$R1708)</f>
        <v>1.7874225000000001E-2</v>
      </c>
      <c r="AC1708" s="24">
        <f t="shared" si="106"/>
        <v>0.99999997500000004</v>
      </c>
      <c r="AD1708">
        <f>COUNTIFS(Table_Index[Quarter],"&lt;&gt;''",Table_Index[ID],$Q1708,Table_Index[year],$R1708)</f>
        <v>4</v>
      </c>
      <c r="AE1708" s="34">
        <f t="shared" si="107"/>
        <v>0.83395215545196311</v>
      </c>
    </row>
    <row r="1709" spans="1:31" x14ac:dyDescent="0.3">
      <c r="A1709">
        <v>9202</v>
      </c>
      <c r="B1709">
        <v>2006</v>
      </c>
      <c r="C1709">
        <v>2</v>
      </c>
      <c r="D1709">
        <v>0.12895300000000001</v>
      </c>
      <c r="E1709">
        <v>0.1535155</v>
      </c>
      <c r="F1709">
        <v>9.2109300000000005E-2</v>
      </c>
      <c r="G1709">
        <v>0.14890999999999999</v>
      </c>
      <c r="H1709">
        <v>2.7632799999999999E-2</v>
      </c>
      <c r="I1709">
        <v>0</v>
      </c>
      <c r="J1709">
        <v>0.17193739999999999</v>
      </c>
      <c r="K1709">
        <v>4.6054699999999997E-2</v>
      </c>
      <c r="L1709">
        <v>0.2095487</v>
      </c>
      <c r="M1709">
        <v>2.1338699999999999E-2</v>
      </c>
      <c r="O1709" t="str">
        <f>Table_Index[[#This Row],[ID]]&amp;Table_Index[[#This Row],[year]]</f>
        <v>92022006</v>
      </c>
      <c r="P1709" t="str">
        <v>94662012</v>
      </c>
      <c r="Q1709" t="str">
        <f t="shared" si="104"/>
        <v>9466</v>
      </c>
      <c r="R1709" t="str">
        <f t="shared" si="105"/>
        <v>2012</v>
      </c>
      <c r="S1709">
        <f>SUMIFS(INDEX(Table_Index[],,MATCH(S$12,Table_Index[#Headers],0)),
Table_Index[ID],$Q1709,Table_Index[year],$R1709)/COUNTIFS(Table_Index[Quarter],"&lt;&gt;''",Table_Index[ID],$Q1709,Table_Index[year],$R1709)</f>
        <v>1.836235E-2</v>
      </c>
      <c r="T1709">
        <f>SUMIFS(INDEX(Table_Index[],,MATCH(T$12,Table_Index[#Headers],0)),
Table_Index[ID],$Q1709,Table_Index[year],$R1709)/COUNTIFS(Table_Index[Quarter],"&lt;&gt;''",Table_Index[ID],$Q1709,Table_Index[year],$R1709)</f>
        <v>0.19877809999999999</v>
      </c>
      <c r="U1709">
        <f>SUMIFS(INDEX(Table_Index[],,MATCH(U$12,Table_Index[#Headers],0)),
Table_Index[ID],$Q1709,Table_Index[year],$R1709)/COUNTIFS(Table_Index[Quarter],"&lt;&gt;''",Table_Index[ID],$Q1709,Table_Index[year],$R1709)</f>
        <v>0.143990275</v>
      </c>
      <c r="V1709">
        <f>SUMIFS(INDEX(Table_Index[],,MATCH(V$12,Table_Index[#Headers],0)),
Table_Index[ID],$Q1709,Table_Index[year],$R1709)/COUNTIFS(Table_Index[Quarter],"&lt;&gt;''",Table_Index[ID],$Q1709,Table_Index[year],$R1709)</f>
        <v>0.11507782499999999</v>
      </c>
      <c r="W1709">
        <f>SUMIFS(INDEX(Table_Index[],,MATCH(W$12,Table_Index[#Headers],0)),
Table_Index[ID],$Q1709,Table_Index[year],$R1709)/COUNTIFS(Table_Index[Quarter],"&lt;&gt;''",Table_Index[ID],$Q1709,Table_Index[year],$R1709)</f>
        <v>4.8834900000000001E-2</v>
      </c>
      <c r="X1709">
        <f>SUMIFS(INDEX(Table_Index[],,MATCH(X$12,Table_Index[#Headers],0)),
Table_Index[ID],$Q1709,Table_Index[year],$R1709)/COUNTIFS(Table_Index[Quarter],"&lt;&gt;''",Table_Index[ID],$Q1709,Table_Index[year],$R1709)</f>
        <v>0.18893027500000001</v>
      </c>
      <c r="Y1709">
        <f>SUMIFS(INDEX(Table_Index[],,MATCH(Y$12,Table_Index[#Headers],0)),
Table_Index[ID],$Q1709,Table_Index[year],$R1709)/COUNTIFS(Table_Index[Quarter],"&lt;&gt;''",Table_Index[ID],$Q1709,Table_Index[year],$R1709)</f>
        <v>4.7381825000000002E-2</v>
      </c>
      <c r="Z1709">
        <f>SUMIFS(INDEX(Table_Index[],,MATCH(Z$12,Table_Index[#Headers],0)),
Table_Index[ID],$Q1709,Table_Index[year],$R1709)/COUNTIFS(Table_Index[Quarter],"&lt;&gt;''",Table_Index[ID],$Q1709,Table_Index[year],$R1709)</f>
        <v>9.661634999999999E-2</v>
      </c>
      <c r="AA1709">
        <f>SUMIFS(INDEX(Table_Index[],,MATCH(AA$12,Table_Index[#Headers],0)),
Table_Index[ID],$Q1709,Table_Index[year],$R1709)/COUNTIFS(Table_Index[Quarter],"&lt;&gt;''",Table_Index[ID],$Q1709,Table_Index[year],$R1709)</f>
        <v>0.119696725</v>
      </c>
      <c r="AB1709">
        <f>SUMIFS(INDEX(Table_Index[],,MATCH(AB$12,Table_Index[#Headers],0)),
Table_Index[ID],$Q1709,Table_Index[year],$R1709)/COUNTIFS(Table_Index[Quarter],"&lt;&gt;''",Table_Index[ID],$Q1709,Table_Index[year],$R1709)</f>
        <v>2.2331424999999998E-2</v>
      </c>
      <c r="AC1709" s="24">
        <f t="shared" si="106"/>
        <v>1.0000000499999999</v>
      </c>
      <c r="AD1709">
        <f>COUNTIFS(Table_Index[Quarter],"&lt;&gt;''",Table_Index[ID],$Q1709,Table_Index[year],$R1709)</f>
        <v>4</v>
      </c>
      <c r="AE1709" s="34">
        <f t="shared" si="107"/>
        <v>0.86168873474606622</v>
      </c>
    </row>
    <row r="1710" spans="1:31" x14ac:dyDescent="0.3">
      <c r="A1710">
        <v>9202</v>
      </c>
      <c r="B1710">
        <v>2006</v>
      </c>
      <c r="C1710">
        <v>3</v>
      </c>
      <c r="D1710">
        <v>6.2071000000000001E-2</v>
      </c>
      <c r="E1710">
        <v>0.12759039999999999</v>
      </c>
      <c r="F1710">
        <v>8.7359199999999998E-2</v>
      </c>
      <c r="G1710">
        <v>0.16906299999999999</v>
      </c>
      <c r="H1710">
        <v>0</v>
      </c>
      <c r="I1710">
        <v>0.2206969</v>
      </c>
      <c r="J1710">
        <v>0.1483573</v>
      </c>
      <c r="K1710">
        <v>4.7128000000000003E-2</v>
      </c>
      <c r="L1710">
        <v>0.12644089999999999</v>
      </c>
      <c r="M1710">
        <v>1.12935E-2</v>
      </c>
      <c r="O1710" t="str">
        <f>Table_Index[[#This Row],[ID]]&amp;Table_Index[[#This Row],[year]]</f>
        <v>92022006</v>
      </c>
      <c r="P1710" t="str">
        <v>94672003</v>
      </c>
      <c r="Q1710" t="str">
        <f t="shared" si="104"/>
        <v>9467</v>
      </c>
      <c r="R1710" t="str">
        <f t="shared" si="105"/>
        <v>2003</v>
      </c>
      <c r="S1710">
        <f>SUMIFS(INDEX(Table_Index[],,MATCH(S$12,Table_Index[#Headers],0)),
Table_Index[ID],$Q1710,Table_Index[year],$R1710)/COUNTIFS(Table_Index[Quarter],"&lt;&gt;''",Table_Index[ID],$Q1710,Table_Index[year],$R1710)</f>
        <v>2.9691200000000001E-2</v>
      </c>
      <c r="T1710">
        <f>SUMIFS(INDEX(Table_Index[],,MATCH(T$12,Table_Index[#Headers],0)),
Table_Index[ID],$Q1710,Table_Index[year],$R1710)/COUNTIFS(Table_Index[Quarter],"&lt;&gt;''",Table_Index[ID],$Q1710,Table_Index[year],$R1710)</f>
        <v>4.7615400000000002E-2</v>
      </c>
      <c r="U1710">
        <f>SUMIFS(INDEX(Table_Index[],,MATCH(U$12,Table_Index[#Headers],0)),
Table_Index[ID],$Q1710,Table_Index[year],$R1710)/COUNTIFS(Table_Index[Quarter],"&lt;&gt;''",Table_Index[ID],$Q1710,Table_Index[year],$R1710)</f>
        <v>0.14132244999999999</v>
      </c>
      <c r="V1710">
        <f>SUMIFS(INDEX(Table_Index[],,MATCH(V$12,Table_Index[#Headers],0)),
Table_Index[ID],$Q1710,Table_Index[year],$R1710)/COUNTIFS(Table_Index[Quarter],"&lt;&gt;''",Table_Index[ID],$Q1710,Table_Index[year],$R1710)</f>
        <v>5.3930875000000003E-2</v>
      </c>
      <c r="W1710">
        <f>SUMIFS(INDEX(Table_Index[],,MATCH(W$12,Table_Index[#Headers],0)),
Table_Index[ID],$Q1710,Table_Index[year],$R1710)/COUNTIFS(Table_Index[Quarter],"&lt;&gt;''",Table_Index[ID],$Q1710,Table_Index[year],$R1710)</f>
        <v>2.2424674999999998E-2</v>
      </c>
      <c r="X1710">
        <f>SUMIFS(INDEX(Table_Index[],,MATCH(X$12,Table_Index[#Headers],0)),
Table_Index[ID],$Q1710,Table_Index[year],$R1710)/COUNTIFS(Table_Index[Quarter],"&lt;&gt;''",Table_Index[ID],$Q1710,Table_Index[year],$R1710)</f>
        <v>0.26175044999999997</v>
      </c>
      <c r="Y1710">
        <f>SUMIFS(INDEX(Table_Index[],,MATCH(Y$12,Table_Index[#Headers],0)),
Table_Index[ID],$Q1710,Table_Index[year],$R1710)/COUNTIFS(Table_Index[Quarter],"&lt;&gt;''",Table_Index[ID],$Q1710,Table_Index[year],$R1710)</f>
        <v>0</v>
      </c>
      <c r="Z1710">
        <f>SUMIFS(INDEX(Table_Index[],,MATCH(Z$12,Table_Index[#Headers],0)),
Table_Index[ID],$Q1710,Table_Index[year],$R1710)/COUNTIFS(Table_Index[Quarter],"&lt;&gt;''",Table_Index[ID],$Q1710,Table_Index[year],$R1710)</f>
        <v>0.23134179999999999</v>
      </c>
      <c r="AA1710">
        <f>SUMIFS(INDEX(Table_Index[],,MATCH(AA$12,Table_Index[#Headers],0)),
Table_Index[ID],$Q1710,Table_Index[year],$R1710)/COUNTIFS(Table_Index[Quarter],"&lt;&gt;''",Table_Index[ID],$Q1710,Table_Index[year],$R1710)</f>
        <v>0.19570565000000001</v>
      </c>
      <c r="AB1710">
        <f>SUMIFS(INDEX(Table_Index[],,MATCH(AB$12,Table_Index[#Headers],0)),
Table_Index[ID],$Q1710,Table_Index[year],$R1710)/COUNTIFS(Table_Index[Quarter],"&lt;&gt;''",Table_Index[ID],$Q1710,Table_Index[year],$R1710)</f>
        <v>1.6217450000000001E-2</v>
      </c>
      <c r="AC1710" s="24">
        <f t="shared" si="106"/>
        <v>0.99999994999999997</v>
      </c>
      <c r="AD1710">
        <f>COUNTIFS(Table_Index[Quarter],"&lt;&gt;''",Table_Index[ID],$Q1710,Table_Index[year],$R1710)</f>
        <v>4</v>
      </c>
      <c r="AE1710" s="34">
        <f t="shared" si="107"/>
        <v>0.81287173249540878</v>
      </c>
    </row>
    <row r="1711" spans="1:31" x14ac:dyDescent="0.3">
      <c r="A1711">
        <v>9202</v>
      </c>
      <c r="B1711">
        <v>2006</v>
      </c>
      <c r="C1711">
        <v>4</v>
      </c>
      <c r="D1711">
        <v>4.33476E-2</v>
      </c>
      <c r="E1711">
        <v>0.18665119999999999</v>
      </c>
      <c r="F1711">
        <v>4.9906699999999998E-2</v>
      </c>
      <c r="G1711">
        <v>6.0886200000000001E-2</v>
      </c>
      <c r="H1711">
        <v>4.1173099999999997E-2</v>
      </c>
      <c r="I1711">
        <v>0.2195897</v>
      </c>
      <c r="J1711">
        <v>0.1397389</v>
      </c>
      <c r="K1711">
        <v>5.5396500000000001E-2</v>
      </c>
      <c r="L1711">
        <v>0.199627</v>
      </c>
      <c r="M1711">
        <v>3.6830999999999999E-3</v>
      </c>
      <c r="O1711" t="str">
        <f>Table_Index[[#This Row],[ID]]&amp;Table_Index[[#This Row],[year]]</f>
        <v>92022006</v>
      </c>
      <c r="P1711" t="str">
        <v>94672004</v>
      </c>
      <c r="Q1711" t="str">
        <f t="shared" si="104"/>
        <v>9467</v>
      </c>
      <c r="R1711" t="str">
        <f t="shared" si="105"/>
        <v>2004</v>
      </c>
      <c r="S1711">
        <f>SUMIFS(INDEX(Table_Index[],,MATCH(S$12,Table_Index[#Headers],0)),
Table_Index[ID],$Q1711,Table_Index[year],$R1711)/COUNTIFS(Table_Index[Quarter],"&lt;&gt;''",Table_Index[ID],$Q1711,Table_Index[year],$R1711)</f>
        <v>0.17704144999999999</v>
      </c>
      <c r="T1711">
        <f>SUMIFS(INDEX(Table_Index[],,MATCH(T$12,Table_Index[#Headers],0)),
Table_Index[ID],$Q1711,Table_Index[year],$R1711)/COUNTIFS(Table_Index[Quarter],"&lt;&gt;''",Table_Index[ID],$Q1711,Table_Index[year],$R1711)</f>
        <v>8.0264324999999997E-2</v>
      </c>
      <c r="U1711">
        <f>SUMIFS(INDEX(Table_Index[],,MATCH(U$12,Table_Index[#Headers],0)),
Table_Index[ID],$Q1711,Table_Index[year],$R1711)/COUNTIFS(Table_Index[Quarter],"&lt;&gt;''",Table_Index[ID],$Q1711,Table_Index[year],$R1711)</f>
        <v>7.2060575000000002E-2</v>
      </c>
      <c r="V1711">
        <f>SUMIFS(INDEX(Table_Index[],,MATCH(V$12,Table_Index[#Headers],0)),
Table_Index[ID],$Q1711,Table_Index[year],$R1711)/COUNTIFS(Table_Index[Quarter],"&lt;&gt;''",Table_Index[ID],$Q1711,Table_Index[year],$R1711)</f>
        <v>4.5846049999999999E-2</v>
      </c>
      <c r="W1711">
        <f>SUMIFS(INDEX(Table_Index[],,MATCH(W$12,Table_Index[#Headers],0)),
Table_Index[ID],$Q1711,Table_Index[year],$R1711)/COUNTIFS(Table_Index[Quarter],"&lt;&gt;''",Table_Index[ID],$Q1711,Table_Index[year],$R1711)</f>
        <v>1.154735E-2</v>
      </c>
      <c r="X1711">
        <f>SUMIFS(INDEX(Table_Index[],,MATCH(X$12,Table_Index[#Headers],0)),
Table_Index[ID],$Q1711,Table_Index[year],$R1711)/COUNTIFS(Table_Index[Quarter],"&lt;&gt;''",Table_Index[ID],$Q1711,Table_Index[year],$R1711)</f>
        <v>0.11552052499999999</v>
      </c>
      <c r="Y1711">
        <f>SUMIFS(INDEX(Table_Index[],,MATCH(Y$12,Table_Index[#Headers],0)),
Table_Index[ID],$Q1711,Table_Index[year],$R1711)/COUNTIFS(Table_Index[Quarter],"&lt;&gt;''",Table_Index[ID],$Q1711,Table_Index[year],$R1711)</f>
        <v>3.7819150000000003E-2</v>
      </c>
      <c r="Z1711">
        <f>SUMIFS(INDEX(Table_Index[],,MATCH(Z$12,Table_Index[#Headers],0)),
Table_Index[ID],$Q1711,Table_Index[year],$R1711)/COUNTIFS(Table_Index[Quarter],"&lt;&gt;''",Table_Index[ID],$Q1711,Table_Index[year],$R1711)</f>
        <v>0.34757307500000001</v>
      </c>
      <c r="AA1711">
        <f>SUMIFS(INDEX(Table_Index[],,MATCH(AA$12,Table_Index[#Headers],0)),
Table_Index[ID],$Q1711,Table_Index[year],$R1711)/COUNTIFS(Table_Index[Quarter],"&lt;&gt;''",Table_Index[ID],$Q1711,Table_Index[year],$R1711)</f>
        <v>9.6894450000000007E-2</v>
      </c>
      <c r="AB1711">
        <f>SUMIFS(INDEX(Table_Index[],,MATCH(AB$12,Table_Index[#Headers],0)),
Table_Index[ID],$Q1711,Table_Index[year],$R1711)/COUNTIFS(Table_Index[Quarter],"&lt;&gt;''",Table_Index[ID],$Q1711,Table_Index[year],$R1711)</f>
        <v>1.543305E-2</v>
      </c>
      <c r="AC1711" s="24">
        <f t="shared" si="106"/>
        <v>0.99999999999999989</v>
      </c>
      <c r="AD1711">
        <f>COUNTIFS(Table_Index[Quarter],"&lt;&gt;''",Table_Index[ID],$Q1711,Table_Index[year],$R1711)</f>
        <v>4</v>
      </c>
      <c r="AE1711" s="34">
        <f t="shared" si="107"/>
        <v>0.80957699931117744</v>
      </c>
    </row>
    <row r="1712" spans="1:31" x14ac:dyDescent="0.3">
      <c r="A1712">
        <v>9202</v>
      </c>
      <c r="B1712">
        <v>2007</v>
      </c>
      <c r="C1712">
        <v>1</v>
      </c>
      <c r="D1712">
        <v>6.4027799999999996E-2</v>
      </c>
      <c r="E1712">
        <v>0.21698319999999999</v>
      </c>
      <c r="F1712">
        <v>5.9284999999999997E-2</v>
      </c>
      <c r="G1712">
        <v>0.19208349999999999</v>
      </c>
      <c r="H1712">
        <v>0</v>
      </c>
      <c r="I1712">
        <v>0.17619509999999999</v>
      </c>
      <c r="J1712">
        <v>0.23071759999999999</v>
      </c>
      <c r="K1712">
        <v>2.3713999999999999E-2</v>
      </c>
      <c r="L1712">
        <v>3.3199600000000003E-2</v>
      </c>
      <c r="M1712">
        <v>3.7942000000000002E-3</v>
      </c>
      <c r="O1712" t="str">
        <f>Table_Index[[#This Row],[ID]]&amp;Table_Index[[#This Row],[year]]</f>
        <v>92022007</v>
      </c>
      <c r="P1712" t="str">
        <v>94672005</v>
      </c>
      <c r="Q1712" t="str">
        <f t="shared" si="104"/>
        <v>9467</v>
      </c>
      <c r="R1712" t="str">
        <f t="shared" si="105"/>
        <v>2005</v>
      </c>
      <c r="S1712">
        <f>SUMIFS(INDEX(Table_Index[],,MATCH(S$12,Table_Index[#Headers],0)),
Table_Index[ID],$Q1712,Table_Index[year],$R1712)/COUNTIFS(Table_Index[Quarter],"&lt;&gt;''",Table_Index[ID],$Q1712,Table_Index[year],$R1712)</f>
        <v>0.251177225</v>
      </c>
      <c r="T1712">
        <f>SUMIFS(INDEX(Table_Index[],,MATCH(T$12,Table_Index[#Headers],0)),
Table_Index[ID],$Q1712,Table_Index[year],$R1712)/COUNTIFS(Table_Index[Quarter],"&lt;&gt;''",Table_Index[ID],$Q1712,Table_Index[year],$R1712)</f>
        <v>0.18887565000000001</v>
      </c>
      <c r="U1712">
        <f>SUMIFS(INDEX(Table_Index[],,MATCH(U$12,Table_Index[#Headers],0)),
Table_Index[ID],$Q1712,Table_Index[year],$R1712)/COUNTIFS(Table_Index[Quarter],"&lt;&gt;''",Table_Index[ID],$Q1712,Table_Index[year],$R1712)</f>
        <v>9.1927225000000001E-2</v>
      </c>
      <c r="V1712">
        <f>SUMIFS(INDEX(Table_Index[],,MATCH(V$12,Table_Index[#Headers],0)),
Table_Index[ID],$Q1712,Table_Index[year],$R1712)/COUNTIFS(Table_Index[Quarter],"&lt;&gt;''",Table_Index[ID],$Q1712,Table_Index[year],$R1712)</f>
        <v>3.5391224999999998E-2</v>
      </c>
      <c r="W1712">
        <f>SUMIFS(INDEX(Table_Index[],,MATCH(W$12,Table_Index[#Headers],0)),
Table_Index[ID],$Q1712,Table_Index[year],$R1712)/COUNTIFS(Table_Index[Quarter],"&lt;&gt;''",Table_Index[ID],$Q1712,Table_Index[year],$R1712)</f>
        <v>0</v>
      </c>
      <c r="X1712">
        <f>SUMIFS(INDEX(Table_Index[],,MATCH(X$12,Table_Index[#Headers],0)),
Table_Index[ID],$Q1712,Table_Index[year],$R1712)/COUNTIFS(Table_Index[Quarter],"&lt;&gt;''",Table_Index[ID],$Q1712,Table_Index[year],$R1712)</f>
        <v>0.162554325</v>
      </c>
      <c r="Y1712">
        <f>SUMIFS(INDEX(Table_Index[],,MATCH(Y$12,Table_Index[#Headers],0)),
Table_Index[ID],$Q1712,Table_Index[year],$R1712)/COUNTIFS(Table_Index[Quarter],"&lt;&gt;''",Table_Index[ID],$Q1712,Table_Index[year],$R1712)</f>
        <v>5.39081E-2</v>
      </c>
      <c r="Z1712">
        <f>SUMIFS(INDEX(Table_Index[],,MATCH(Z$12,Table_Index[#Headers],0)),
Table_Index[ID],$Q1712,Table_Index[year],$R1712)/COUNTIFS(Table_Index[Quarter],"&lt;&gt;''",Table_Index[ID],$Q1712,Table_Index[year],$R1712)</f>
        <v>8.1347650000000007E-2</v>
      </c>
      <c r="AA1712">
        <f>SUMIFS(INDEX(Table_Index[],,MATCH(AA$12,Table_Index[#Headers],0)),
Table_Index[ID],$Q1712,Table_Index[year],$R1712)/COUNTIFS(Table_Index[Quarter],"&lt;&gt;''",Table_Index[ID],$Q1712,Table_Index[year],$R1712)</f>
        <v>0.12545385000000001</v>
      </c>
      <c r="AB1712">
        <f>SUMIFS(INDEX(Table_Index[],,MATCH(AB$12,Table_Index[#Headers],0)),
Table_Index[ID],$Q1712,Table_Index[year],$R1712)/COUNTIFS(Table_Index[Quarter],"&lt;&gt;''",Table_Index[ID],$Q1712,Table_Index[year],$R1712)</f>
        <v>9.3647250000000008E-3</v>
      </c>
      <c r="AC1712" s="24">
        <f t="shared" si="106"/>
        <v>0.99999997499999993</v>
      </c>
      <c r="AD1712">
        <f>COUNTIFS(Table_Index[Quarter],"&lt;&gt;''",Table_Index[ID],$Q1712,Table_Index[year],$R1712)</f>
        <v>4</v>
      </c>
      <c r="AE1712" s="34">
        <f t="shared" si="107"/>
        <v>0.83975903843868938</v>
      </c>
    </row>
    <row r="1713" spans="1:31" x14ac:dyDescent="0.3">
      <c r="A1713">
        <v>9202</v>
      </c>
      <c r="B1713">
        <v>2007</v>
      </c>
      <c r="C1713">
        <v>2</v>
      </c>
      <c r="D1713">
        <v>5.8120999999999999E-2</v>
      </c>
      <c r="E1713">
        <v>0.11482439999999999</v>
      </c>
      <c r="F1713">
        <v>0</v>
      </c>
      <c r="G1713">
        <v>0.26225330000000002</v>
      </c>
      <c r="H1713">
        <v>2.3035799999999999E-2</v>
      </c>
      <c r="I1713">
        <v>0.1984619</v>
      </c>
      <c r="J1713">
        <v>0.1433179</v>
      </c>
      <c r="K1713">
        <v>0.1080909</v>
      </c>
      <c r="L1713">
        <v>8.85991E-2</v>
      </c>
      <c r="M1713">
        <v>3.2959E-3</v>
      </c>
      <c r="O1713" t="str">
        <f>Table_Index[[#This Row],[ID]]&amp;Table_Index[[#This Row],[year]]</f>
        <v>92022007</v>
      </c>
      <c r="P1713" t="str">
        <v>94672006</v>
      </c>
      <c r="Q1713" t="str">
        <f t="shared" si="104"/>
        <v>9467</v>
      </c>
      <c r="R1713" t="str">
        <f t="shared" si="105"/>
        <v>2006</v>
      </c>
      <c r="S1713">
        <f>SUMIFS(INDEX(Table_Index[],,MATCH(S$12,Table_Index[#Headers],0)),
Table_Index[ID],$Q1713,Table_Index[year],$R1713)/COUNTIFS(Table_Index[Quarter],"&lt;&gt;''",Table_Index[ID],$Q1713,Table_Index[year],$R1713)</f>
        <v>8.950317499999999E-2</v>
      </c>
      <c r="T1713">
        <f>SUMIFS(INDEX(Table_Index[],,MATCH(T$12,Table_Index[#Headers],0)),
Table_Index[ID],$Q1713,Table_Index[year],$R1713)/COUNTIFS(Table_Index[Quarter],"&lt;&gt;''",Table_Index[ID],$Q1713,Table_Index[year],$R1713)</f>
        <v>0.10823727499999999</v>
      </c>
      <c r="U1713">
        <f>SUMIFS(INDEX(Table_Index[],,MATCH(U$12,Table_Index[#Headers],0)),
Table_Index[ID],$Q1713,Table_Index[year],$R1713)/COUNTIFS(Table_Index[Quarter],"&lt;&gt;''",Table_Index[ID],$Q1713,Table_Index[year],$R1713)</f>
        <v>0.12053675000000001</v>
      </c>
      <c r="V1713">
        <f>SUMIFS(INDEX(Table_Index[],,MATCH(V$12,Table_Index[#Headers],0)),
Table_Index[ID],$Q1713,Table_Index[year],$R1713)/COUNTIFS(Table_Index[Quarter],"&lt;&gt;''",Table_Index[ID],$Q1713,Table_Index[year],$R1713)</f>
        <v>4.1204199999999996E-2</v>
      </c>
      <c r="W1713">
        <f>SUMIFS(INDEX(Table_Index[],,MATCH(W$12,Table_Index[#Headers],0)),
Table_Index[ID],$Q1713,Table_Index[year],$R1713)/COUNTIFS(Table_Index[Quarter],"&lt;&gt;''",Table_Index[ID],$Q1713,Table_Index[year],$R1713)</f>
        <v>8.5462000000000003E-3</v>
      </c>
      <c r="X1713">
        <f>SUMIFS(INDEX(Table_Index[],,MATCH(X$12,Table_Index[#Headers],0)),
Table_Index[ID],$Q1713,Table_Index[year],$R1713)/COUNTIFS(Table_Index[Quarter],"&lt;&gt;''",Table_Index[ID],$Q1713,Table_Index[year],$R1713)</f>
        <v>0.28512589999999999</v>
      </c>
      <c r="Y1713">
        <f>SUMIFS(INDEX(Table_Index[],,MATCH(Y$12,Table_Index[#Headers],0)),
Table_Index[ID],$Q1713,Table_Index[year],$R1713)/COUNTIFS(Table_Index[Quarter],"&lt;&gt;''",Table_Index[ID],$Q1713,Table_Index[year],$R1713)</f>
        <v>9.4056399999999998E-2</v>
      </c>
      <c r="Z1713">
        <f>SUMIFS(INDEX(Table_Index[],,MATCH(Z$12,Table_Index[#Headers],0)),
Table_Index[ID],$Q1713,Table_Index[year],$R1713)/COUNTIFS(Table_Index[Quarter],"&lt;&gt;''",Table_Index[ID],$Q1713,Table_Index[year],$R1713)</f>
        <v>0.10502</v>
      </c>
      <c r="AA1713">
        <f>SUMIFS(INDEX(Table_Index[],,MATCH(AA$12,Table_Index[#Headers],0)),
Table_Index[ID],$Q1713,Table_Index[year],$R1713)/COUNTIFS(Table_Index[Quarter],"&lt;&gt;''",Table_Index[ID],$Q1713,Table_Index[year],$R1713)</f>
        <v>0.13698292499999998</v>
      </c>
      <c r="AB1713">
        <f>SUMIFS(INDEX(Table_Index[],,MATCH(AB$12,Table_Index[#Headers],0)),
Table_Index[ID],$Q1713,Table_Index[year],$R1713)/COUNTIFS(Table_Index[Quarter],"&lt;&gt;''",Table_Index[ID],$Q1713,Table_Index[year],$R1713)</f>
        <v>1.0787175E-2</v>
      </c>
      <c r="AC1713" s="24">
        <f t="shared" si="106"/>
        <v>1</v>
      </c>
      <c r="AD1713">
        <f>COUNTIFS(Table_Index[Quarter],"&lt;&gt;''",Table_Index[ID],$Q1713,Table_Index[year],$R1713)</f>
        <v>4</v>
      </c>
      <c r="AE1713" s="34">
        <f t="shared" si="107"/>
        <v>0.84392067171504503</v>
      </c>
    </row>
    <row r="1714" spans="1:31" x14ac:dyDescent="0.3">
      <c r="A1714">
        <v>9202</v>
      </c>
      <c r="B1714">
        <v>2007</v>
      </c>
      <c r="C1714">
        <v>3</v>
      </c>
      <c r="D1714">
        <v>0.1136852</v>
      </c>
      <c r="E1714">
        <v>0.2197913</v>
      </c>
      <c r="F1714">
        <v>6.6695299999999999E-2</v>
      </c>
      <c r="G1714">
        <v>9.3221799999999994E-2</v>
      </c>
      <c r="H1714">
        <v>5.3052999999999998E-3</v>
      </c>
      <c r="I1714">
        <v>0.25263370000000002</v>
      </c>
      <c r="J1714">
        <v>0.1136852</v>
      </c>
      <c r="K1714">
        <v>2.50107E-2</v>
      </c>
      <c r="L1714">
        <v>0.1061062</v>
      </c>
      <c r="M1714">
        <v>3.8652999999999999E-3</v>
      </c>
      <c r="O1714" t="str">
        <f>Table_Index[[#This Row],[ID]]&amp;Table_Index[[#This Row],[year]]</f>
        <v>92022007</v>
      </c>
      <c r="P1714" t="str">
        <v>94672007</v>
      </c>
      <c r="Q1714" t="str">
        <f t="shared" si="104"/>
        <v>9467</v>
      </c>
      <c r="R1714" t="str">
        <f t="shared" si="105"/>
        <v>2007</v>
      </c>
      <c r="S1714">
        <f>SUMIFS(INDEX(Table_Index[],,MATCH(S$12,Table_Index[#Headers],0)),
Table_Index[ID],$Q1714,Table_Index[year],$R1714)/COUNTIFS(Table_Index[Quarter],"&lt;&gt;''",Table_Index[ID],$Q1714,Table_Index[year],$R1714)</f>
        <v>6.6924600000000001E-2</v>
      </c>
      <c r="T1714">
        <f>SUMIFS(INDEX(Table_Index[],,MATCH(T$12,Table_Index[#Headers],0)),
Table_Index[ID],$Q1714,Table_Index[year],$R1714)/COUNTIFS(Table_Index[Quarter],"&lt;&gt;''",Table_Index[ID],$Q1714,Table_Index[year],$R1714)</f>
        <v>0.14134870000000002</v>
      </c>
      <c r="U1714">
        <f>SUMIFS(INDEX(Table_Index[],,MATCH(U$12,Table_Index[#Headers],0)),
Table_Index[ID],$Q1714,Table_Index[year],$R1714)/COUNTIFS(Table_Index[Quarter],"&lt;&gt;''",Table_Index[ID],$Q1714,Table_Index[year],$R1714)</f>
        <v>0.11038925000000001</v>
      </c>
      <c r="V1714">
        <f>SUMIFS(INDEX(Table_Index[],,MATCH(V$12,Table_Index[#Headers],0)),
Table_Index[ID],$Q1714,Table_Index[year],$R1714)/COUNTIFS(Table_Index[Quarter],"&lt;&gt;''",Table_Index[ID],$Q1714,Table_Index[year],$R1714)</f>
        <v>9.9180774999999999E-2</v>
      </c>
      <c r="W1714">
        <f>SUMIFS(INDEX(Table_Index[],,MATCH(W$12,Table_Index[#Headers],0)),
Table_Index[ID],$Q1714,Table_Index[year],$R1714)/COUNTIFS(Table_Index[Quarter],"&lt;&gt;''",Table_Index[ID],$Q1714,Table_Index[year],$R1714)</f>
        <v>5.0283750000000002E-2</v>
      </c>
      <c r="X1714">
        <f>SUMIFS(INDEX(Table_Index[],,MATCH(X$12,Table_Index[#Headers],0)),
Table_Index[ID],$Q1714,Table_Index[year],$R1714)/COUNTIFS(Table_Index[Quarter],"&lt;&gt;''",Table_Index[ID],$Q1714,Table_Index[year],$R1714)</f>
        <v>0.14312179999999999</v>
      </c>
      <c r="Y1714">
        <f>SUMIFS(INDEX(Table_Index[],,MATCH(Y$12,Table_Index[#Headers],0)),
Table_Index[ID],$Q1714,Table_Index[year],$R1714)/COUNTIFS(Table_Index[Quarter],"&lt;&gt;''",Table_Index[ID],$Q1714,Table_Index[year],$R1714)</f>
        <v>0.163378725</v>
      </c>
      <c r="Z1714">
        <f>SUMIFS(INDEX(Table_Index[],,MATCH(Z$12,Table_Index[#Headers],0)),
Table_Index[ID],$Q1714,Table_Index[year],$R1714)/COUNTIFS(Table_Index[Quarter],"&lt;&gt;''",Table_Index[ID],$Q1714,Table_Index[year],$R1714)</f>
        <v>6.6404925000000004E-2</v>
      </c>
      <c r="AA1714">
        <f>SUMIFS(INDEX(Table_Index[],,MATCH(AA$12,Table_Index[#Headers],0)),
Table_Index[ID],$Q1714,Table_Index[year],$R1714)/COUNTIFS(Table_Index[Quarter],"&lt;&gt;''",Table_Index[ID],$Q1714,Table_Index[year],$R1714)</f>
        <v>0.14175639999999998</v>
      </c>
      <c r="AB1714">
        <f>SUMIFS(INDEX(Table_Index[],,MATCH(AB$12,Table_Index[#Headers],0)),
Table_Index[ID],$Q1714,Table_Index[year],$R1714)/COUNTIFS(Table_Index[Quarter],"&lt;&gt;''",Table_Index[ID],$Q1714,Table_Index[year],$R1714)</f>
        <v>1.72111E-2</v>
      </c>
      <c r="AC1714" s="24">
        <f t="shared" si="106"/>
        <v>1.0000000250000001</v>
      </c>
      <c r="AD1714">
        <f>COUNTIFS(Table_Index[Quarter],"&lt;&gt;''",Table_Index[ID],$Q1714,Table_Index[year],$R1714)</f>
        <v>4</v>
      </c>
      <c r="AE1714" s="34">
        <f t="shared" si="107"/>
        <v>0.8790134043776332</v>
      </c>
    </row>
    <row r="1715" spans="1:31" x14ac:dyDescent="0.3">
      <c r="A1715">
        <v>9202</v>
      </c>
      <c r="B1715">
        <v>2007</v>
      </c>
      <c r="C1715">
        <v>4</v>
      </c>
      <c r="D1715">
        <v>5.9350100000000003E-2</v>
      </c>
      <c r="E1715">
        <v>0.23795359999999999</v>
      </c>
      <c r="F1715">
        <v>7.3046200000000006E-2</v>
      </c>
      <c r="G1715">
        <v>0.1145497</v>
      </c>
      <c r="H1715">
        <v>1.7224E-2</v>
      </c>
      <c r="I1715">
        <v>0.19506660000000001</v>
      </c>
      <c r="J1715">
        <v>0.25516369999999999</v>
      </c>
      <c r="K1715">
        <v>1.90916E-2</v>
      </c>
      <c r="L1715">
        <v>2.3241999999999999E-2</v>
      </c>
      <c r="M1715">
        <v>5.3125000000000004E-3</v>
      </c>
      <c r="O1715" t="str">
        <f>Table_Index[[#This Row],[ID]]&amp;Table_Index[[#This Row],[year]]</f>
        <v>92022007</v>
      </c>
      <c r="P1715" t="str">
        <v>94672008</v>
      </c>
      <c r="Q1715" t="str">
        <f t="shared" si="104"/>
        <v>9467</v>
      </c>
      <c r="R1715" t="str">
        <f t="shared" si="105"/>
        <v>2008</v>
      </c>
      <c r="S1715">
        <f>SUMIFS(INDEX(Table_Index[],,MATCH(S$12,Table_Index[#Headers],0)),
Table_Index[ID],$Q1715,Table_Index[year],$R1715)/COUNTIFS(Table_Index[Quarter],"&lt;&gt;''",Table_Index[ID],$Q1715,Table_Index[year],$R1715)</f>
        <v>7.1508475000000002E-2</v>
      </c>
      <c r="T1715">
        <f>SUMIFS(INDEX(Table_Index[],,MATCH(T$12,Table_Index[#Headers],0)),
Table_Index[ID],$Q1715,Table_Index[year],$R1715)/COUNTIFS(Table_Index[Quarter],"&lt;&gt;''",Table_Index[ID],$Q1715,Table_Index[year],$R1715)</f>
        <v>8.8156449999999997E-2</v>
      </c>
      <c r="U1715">
        <f>SUMIFS(INDEX(Table_Index[],,MATCH(U$12,Table_Index[#Headers],0)),
Table_Index[ID],$Q1715,Table_Index[year],$R1715)/COUNTIFS(Table_Index[Quarter],"&lt;&gt;''",Table_Index[ID],$Q1715,Table_Index[year],$R1715)</f>
        <v>0.15234084999999997</v>
      </c>
      <c r="V1715">
        <f>SUMIFS(INDEX(Table_Index[],,MATCH(V$12,Table_Index[#Headers],0)),
Table_Index[ID],$Q1715,Table_Index[year],$R1715)/COUNTIFS(Table_Index[Quarter],"&lt;&gt;''",Table_Index[ID],$Q1715,Table_Index[year],$R1715)</f>
        <v>8.74255E-3</v>
      </c>
      <c r="W1715">
        <f>SUMIFS(INDEX(Table_Index[],,MATCH(W$12,Table_Index[#Headers],0)),
Table_Index[ID],$Q1715,Table_Index[year],$R1715)/COUNTIFS(Table_Index[Quarter],"&lt;&gt;''",Table_Index[ID],$Q1715,Table_Index[year],$R1715)</f>
        <v>2.3676999999999999E-3</v>
      </c>
      <c r="X1715">
        <f>SUMIFS(INDEX(Table_Index[],,MATCH(X$12,Table_Index[#Headers],0)),
Table_Index[ID],$Q1715,Table_Index[year],$R1715)/COUNTIFS(Table_Index[Quarter],"&lt;&gt;''",Table_Index[ID],$Q1715,Table_Index[year],$R1715)</f>
        <v>0.22644485</v>
      </c>
      <c r="Y1715">
        <f>SUMIFS(INDEX(Table_Index[],,MATCH(Y$12,Table_Index[#Headers],0)),
Table_Index[ID],$Q1715,Table_Index[year],$R1715)/COUNTIFS(Table_Index[Quarter],"&lt;&gt;''",Table_Index[ID],$Q1715,Table_Index[year],$R1715)</f>
        <v>0.13027184999999999</v>
      </c>
      <c r="Z1715">
        <f>SUMIFS(INDEX(Table_Index[],,MATCH(Z$12,Table_Index[#Headers],0)),
Table_Index[ID],$Q1715,Table_Index[year],$R1715)/COUNTIFS(Table_Index[Quarter],"&lt;&gt;''",Table_Index[ID],$Q1715,Table_Index[year],$R1715)</f>
        <v>0.15290799999999999</v>
      </c>
      <c r="AA1715">
        <f>SUMIFS(INDEX(Table_Index[],,MATCH(AA$12,Table_Index[#Headers],0)),
Table_Index[ID],$Q1715,Table_Index[year],$R1715)/COUNTIFS(Table_Index[Quarter],"&lt;&gt;''",Table_Index[ID],$Q1715,Table_Index[year],$R1715)</f>
        <v>0.13500827500000001</v>
      </c>
      <c r="AB1715">
        <f>SUMIFS(INDEX(Table_Index[],,MATCH(AB$12,Table_Index[#Headers],0)),
Table_Index[ID],$Q1715,Table_Index[year],$R1715)/COUNTIFS(Table_Index[Quarter],"&lt;&gt;''",Table_Index[ID],$Q1715,Table_Index[year],$R1715)</f>
        <v>3.225095E-2</v>
      </c>
      <c r="AC1715" s="24">
        <f t="shared" si="106"/>
        <v>0.99999994999999986</v>
      </c>
      <c r="AD1715">
        <f>COUNTIFS(Table_Index[Quarter],"&lt;&gt;''",Table_Index[ID],$Q1715,Table_Index[year],$R1715)</f>
        <v>4</v>
      </c>
      <c r="AE1715" s="34">
        <f t="shared" si="107"/>
        <v>0.85292896601173374</v>
      </c>
    </row>
    <row r="1716" spans="1:31" x14ac:dyDescent="0.3">
      <c r="A1716">
        <v>9202</v>
      </c>
      <c r="B1716">
        <v>2008</v>
      </c>
      <c r="C1716">
        <v>1</v>
      </c>
      <c r="D1716">
        <v>0.11043939999999999</v>
      </c>
      <c r="E1716">
        <v>6.9295300000000004E-2</v>
      </c>
      <c r="F1716">
        <v>0.1010557</v>
      </c>
      <c r="G1716">
        <v>0.1778399</v>
      </c>
      <c r="H1716">
        <v>5.7060399999999997E-2</v>
      </c>
      <c r="I1716">
        <v>0.1624109</v>
      </c>
      <c r="J1716">
        <v>0.1396734</v>
      </c>
      <c r="K1716">
        <v>6.4964400000000005E-2</v>
      </c>
      <c r="L1716">
        <v>0.1115221</v>
      </c>
      <c r="M1716">
        <v>5.7384999999999997E-3</v>
      </c>
      <c r="O1716" t="str">
        <f>Table_Index[[#This Row],[ID]]&amp;Table_Index[[#This Row],[year]]</f>
        <v>92022008</v>
      </c>
      <c r="P1716" t="str">
        <v>94672009</v>
      </c>
      <c r="Q1716" t="str">
        <f t="shared" si="104"/>
        <v>9467</v>
      </c>
      <c r="R1716" t="str">
        <f t="shared" si="105"/>
        <v>2009</v>
      </c>
      <c r="S1716">
        <f>SUMIFS(INDEX(Table_Index[],,MATCH(S$12,Table_Index[#Headers],0)),
Table_Index[ID],$Q1716,Table_Index[year],$R1716)/COUNTIFS(Table_Index[Quarter],"&lt;&gt;''",Table_Index[ID],$Q1716,Table_Index[year],$R1716)</f>
        <v>0</v>
      </c>
      <c r="T1716">
        <f>SUMIFS(INDEX(Table_Index[],,MATCH(T$12,Table_Index[#Headers],0)),
Table_Index[ID],$Q1716,Table_Index[year],$R1716)/COUNTIFS(Table_Index[Quarter],"&lt;&gt;''",Table_Index[ID],$Q1716,Table_Index[year],$R1716)</f>
        <v>0.100328325</v>
      </c>
      <c r="U1716">
        <f>SUMIFS(INDEX(Table_Index[],,MATCH(U$12,Table_Index[#Headers],0)),
Table_Index[ID],$Q1716,Table_Index[year],$R1716)/COUNTIFS(Table_Index[Quarter],"&lt;&gt;''",Table_Index[ID],$Q1716,Table_Index[year],$R1716)</f>
        <v>0.13535487500000001</v>
      </c>
      <c r="V1716">
        <f>SUMIFS(INDEX(Table_Index[],,MATCH(V$12,Table_Index[#Headers],0)),
Table_Index[ID],$Q1716,Table_Index[year],$R1716)/COUNTIFS(Table_Index[Quarter],"&lt;&gt;''",Table_Index[ID],$Q1716,Table_Index[year],$R1716)</f>
        <v>9.2894525000000006E-2</v>
      </c>
      <c r="W1716">
        <f>SUMIFS(INDEX(Table_Index[],,MATCH(W$12,Table_Index[#Headers],0)),
Table_Index[ID],$Q1716,Table_Index[year],$R1716)/COUNTIFS(Table_Index[Quarter],"&lt;&gt;''",Table_Index[ID],$Q1716,Table_Index[year],$R1716)</f>
        <v>2.8978225E-2</v>
      </c>
      <c r="X1716">
        <f>SUMIFS(INDEX(Table_Index[],,MATCH(X$12,Table_Index[#Headers],0)),
Table_Index[ID],$Q1716,Table_Index[year],$R1716)/COUNTIFS(Table_Index[Quarter],"&lt;&gt;''",Table_Index[ID],$Q1716,Table_Index[year],$R1716)</f>
        <v>0.17374117500000003</v>
      </c>
      <c r="Y1716">
        <f>SUMIFS(INDEX(Table_Index[],,MATCH(Y$12,Table_Index[#Headers],0)),
Table_Index[ID],$Q1716,Table_Index[year],$R1716)/COUNTIFS(Table_Index[Quarter],"&lt;&gt;''",Table_Index[ID],$Q1716,Table_Index[year],$R1716)</f>
        <v>9.5229574999999983E-2</v>
      </c>
      <c r="Z1716">
        <f>SUMIFS(INDEX(Table_Index[],,MATCH(Z$12,Table_Index[#Headers],0)),
Table_Index[ID],$Q1716,Table_Index[year],$R1716)/COUNTIFS(Table_Index[Quarter],"&lt;&gt;''",Table_Index[ID],$Q1716,Table_Index[year],$R1716)</f>
        <v>0.13137549999999998</v>
      </c>
      <c r="AA1716">
        <f>SUMIFS(INDEX(Table_Index[],,MATCH(AA$12,Table_Index[#Headers],0)),
Table_Index[ID],$Q1716,Table_Index[year],$R1716)/COUNTIFS(Table_Index[Quarter],"&lt;&gt;''",Table_Index[ID],$Q1716,Table_Index[year],$R1716)</f>
        <v>0.19987212500000001</v>
      </c>
      <c r="AB1716">
        <f>SUMIFS(INDEX(Table_Index[],,MATCH(AB$12,Table_Index[#Headers],0)),
Table_Index[ID],$Q1716,Table_Index[year],$R1716)/COUNTIFS(Table_Index[Quarter],"&lt;&gt;''",Table_Index[ID],$Q1716,Table_Index[year],$R1716)</f>
        <v>4.2225699999999998E-2</v>
      </c>
      <c r="AC1716" s="24">
        <f t="shared" si="106"/>
        <v>1.0000000249999998</v>
      </c>
      <c r="AD1716">
        <f>COUNTIFS(Table_Index[Quarter],"&lt;&gt;''",Table_Index[ID],$Q1716,Table_Index[year],$R1716)</f>
        <v>4</v>
      </c>
      <c r="AE1716" s="34">
        <f t="shared" si="107"/>
        <v>0.8638980887794856</v>
      </c>
    </row>
    <row r="1717" spans="1:31" x14ac:dyDescent="0.3">
      <c r="A1717">
        <v>9202</v>
      </c>
      <c r="B1717">
        <v>2008</v>
      </c>
      <c r="C1717">
        <v>2</v>
      </c>
      <c r="D1717">
        <v>0.1080469</v>
      </c>
      <c r="E1717">
        <v>5.9425800000000001E-2</v>
      </c>
      <c r="F1717">
        <v>7.7176400000000006E-2</v>
      </c>
      <c r="G1717">
        <v>0.1188516</v>
      </c>
      <c r="H1717">
        <v>2.3153000000000002E-3</v>
      </c>
      <c r="I1717">
        <v>0.34523569999999998</v>
      </c>
      <c r="J1717">
        <v>0.20065859999999999</v>
      </c>
      <c r="K1717">
        <v>1.312E-2</v>
      </c>
      <c r="L1717">
        <v>6.17411E-2</v>
      </c>
      <c r="M1717">
        <v>1.34287E-2</v>
      </c>
      <c r="O1717" t="str">
        <f>Table_Index[[#This Row],[ID]]&amp;Table_Index[[#This Row],[year]]</f>
        <v>92022008</v>
      </c>
      <c r="P1717" t="str">
        <v>94672010</v>
      </c>
      <c r="Q1717" t="str">
        <f t="shared" si="104"/>
        <v>9467</v>
      </c>
      <c r="R1717" t="str">
        <f t="shared" si="105"/>
        <v>2010</v>
      </c>
      <c r="S1717">
        <f>SUMIFS(INDEX(Table_Index[],,MATCH(S$12,Table_Index[#Headers],0)),
Table_Index[ID],$Q1717,Table_Index[year],$R1717)/COUNTIFS(Table_Index[Quarter],"&lt;&gt;''",Table_Index[ID],$Q1717,Table_Index[year],$R1717)</f>
        <v>5.7860175E-2</v>
      </c>
      <c r="T1717">
        <f>SUMIFS(INDEX(Table_Index[],,MATCH(T$12,Table_Index[#Headers],0)),
Table_Index[ID],$Q1717,Table_Index[year],$R1717)/COUNTIFS(Table_Index[Quarter],"&lt;&gt;''",Table_Index[ID],$Q1717,Table_Index[year],$R1717)</f>
        <v>6.9054749999999998E-2</v>
      </c>
      <c r="U1717">
        <f>SUMIFS(INDEX(Table_Index[],,MATCH(U$12,Table_Index[#Headers],0)),
Table_Index[ID],$Q1717,Table_Index[year],$R1717)/COUNTIFS(Table_Index[Quarter],"&lt;&gt;''",Table_Index[ID],$Q1717,Table_Index[year],$R1717)</f>
        <v>6.6226874999999991E-2</v>
      </c>
      <c r="V1717">
        <f>SUMIFS(INDEX(Table_Index[],,MATCH(V$12,Table_Index[#Headers],0)),
Table_Index[ID],$Q1717,Table_Index[year],$R1717)/COUNTIFS(Table_Index[Quarter],"&lt;&gt;''",Table_Index[ID],$Q1717,Table_Index[year],$R1717)</f>
        <v>4.6286174999999999E-2</v>
      </c>
      <c r="W1717">
        <f>SUMIFS(INDEX(Table_Index[],,MATCH(W$12,Table_Index[#Headers],0)),
Table_Index[ID],$Q1717,Table_Index[year],$R1717)/COUNTIFS(Table_Index[Quarter],"&lt;&gt;''",Table_Index[ID],$Q1717,Table_Index[year],$R1717)</f>
        <v>6.1756949999999998E-2</v>
      </c>
      <c r="X1717">
        <f>SUMIFS(INDEX(Table_Index[],,MATCH(X$12,Table_Index[#Headers],0)),
Table_Index[ID],$Q1717,Table_Index[year],$R1717)/COUNTIFS(Table_Index[Quarter],"&lt;&gt;''",Table_Index[ID],$Q1717,Table_Index[year],$R1717)</f>
        <v>0.34890972499999995</v>
      </c>
      <c r="Y1717">
        <f>SUMIFS(INDEX(Table_Index[],,MATCH(Y$12,Table_Index[#Headers],0)),
Table_Index[ID],$Q1717,Table_Index[year],$R1717)/COUNTIFS(Table_Index[Quarter],"&lt;&gt;''",Table_Index[ID],$Q1717,Table_Index[year],$R1717)</f>
        <v>7.6210874999999997E-2</v>
      </c>
      <c r="Z1717">
        <f>SUMIFS(INDEX(Table_Index[],,MATCH(Z$12,Table_Index[#Headers],0)),
Table_Index[ID],$Q1717,Table_Index[year],$R1717)/COUNTIFS(Table_Index[Quarter],"&lt;&gt;''",Table_Index[ID],$Q1717,Table_Index[year],$R1717)</f>
        <v>7.9339049999999994E-2</v>
      </c>
      <c r="AA1717">
        <f>SUMIFS(INDEX(Table_Index[],,MATCH(AA$12,Table_Index[#Headers],0)),
Table_Index[ID],$Q1717,Table_Index[year],$R1717)/COUNTIFS(Table_Index[Quarter],"&lt;&gt;''",Table_Index[ID],$Q1717,Table_Index[year],$R1717)</f>
        <v>0.158815075</v>
      </c>
      <c r="AB1717">
        <f>SUMIFS(INDEX(Table_Index[],,MATCH(AB$12,Table_Index[#Headers],0)),
Table_Index[ID],$Q1717,Table_Index[year],$R1717)/COUNTIFS(Table_Index[Quarter],"&lt;&gt;''",Table_Index[ID],$Q1717,Table_Index[year],$R1717)</f>
        <v>3.5540275000000003E-2</v>
      </c>
      <c r="AC1717" s="24">
        <f t="shared" si="106"/>
        <v>0.99999992500000001</v>
      </c>
      <c r="AD1717">
        <f>COUNTIFS(Table_Index[Quarter],"&lt;&gt;''",Table_Index[ID],$Q1717,Table_Index[year],$R1717)</f>
        <v>4</v>
      </c>
      <c r="AE1717" s="34">
        <f t="shared" si="107"/>
        <v>0.82121519409263311</v>
      </c>
    </row>
    <row r="1718" spans="1:31" x14ac:dyDescent="0.3">
      <c r="A1718">
        <v>9202</v>
      </c>
      <c r="B1718">
        <v>2008</v>
      </c>
      <c r="C1718">
        <v>3</v>
      </c>
      <c r="D1718">
        <v>0.14419750000000001</v>
      </c>
      <c r="E1718">
        <v>6.3209899999999999E-2</v>
      </c>
      <c r="F1718">
        <v>9.8765400000000003E-2</v>
      </c>
      <c r="G1718">
        <v>0.1135803</v>
      </c>
      <c r="H1718">
        <v>2.9629999999999999E-3</v>
      </c>
      <c r="I1718">
        <v>0.32592589999999999</v>
      </c>
      <c r="J1718">
        <v>0.16197529999999999</v>
      </c>
      <c r="K1718">
        <v>7.4073999999999997E-3</v>
      </c>
      <c r="L1718">
        <v>7.8024700000000002E-2</v>
      </c>
      <c r="M1718">
        <v>3.9506000000000003E-3</v>
      </c>
      <c r="O1718" t="str">
        <f>Table_Index[[#This Row],[ID]]&amp;Table_Index[[#This Row],[year]]</f>
        <v>92022008</v>
      </c>
      <c r="P1718" t="str">
        <v>94672011</v>
      </c>
      <c r="Q1718" t="str">
        <f t="shared" si="104"/>
        <v>9467</v>
      </c>
      <c r="R1718" t="str">
        <f t="shared" si="105"/>
        <v>2011</v>
      </c>
      <c r="S1718">
        <f>SUMIFS(INDEX(Table_Index[],,MATCH(S$12,Table_Index[#Headers],0)),
Table_Index[ID],$Q1718,Table_Index[year],$R1718)/COUNTIFS(Table_Index[Quarter],"&lt;&gt;''",Table_Index[ID],$Q1718,Table_Index[year],$R1718)</f>
        <v>4.51685E-2</v>
      </c>
      <c r="T1718">
        <f>SUMIFS(INDEX(Table_Index[],,MATCH(T$12,Table_Index[#Headers],0)),
Table_Index[ID],$Q1718,Table_Index[year],$R1718)/COUNTIFS(Table_Index[Quarter],"&lt;&gt;''",Table_Index[ID],$Q1718,Table_Index[year],$R1718)</f>
        <v>8.3359224999999995E-2</v>
      </c>
      <c r="U1718">
        <f>SUMIFS(INDEX(Table_Index[],,MATCH(U$12,Table_Index[#Headers],0)),
Table_Index[ID],$Q1718,Table_Index[year],$R1718)/COUNTIFS(Table_Index[Quarter],"&lt;&gt;''",Table_Index[ID],$Q1718,Table_Index[year],$R1718)</f>
        <v>6.4674675000000001E-2</v>
      </c>
      <c r="V1718">
        <f>SUMIFS(INDEX(Table_Index[],,MATCH(V$12,Table_Index[#Headers],0)),
Table_Index[ID],$Q1718,Table_Index[year],$R1718)/COUNTIFS(Table_Index[Quarter],"&lt;&gt;''",Table_Index[ID],$Q1718,Table_Index[year],$R1718)</f>
        <v>9.8912949999999999E-2</v>
      </c>
      <c r="W1718">
        <f>SUMIFS(INDEX(Table_Index[],,MATCH(W$12,Table_Index[#Headers],0)),
Table_Index[ID],$Q1718,Table_Index[year],$R1718)/COUNTIFS(Table_Index[Quarter],"&lt;&gt;''",Table_Index[ID],$Q1718,Table_Index[year],$R1718)</f>
        <v>9.4398824999999992E-2</v>
      </c>
      <c r="X1718">
        <f>SUMIFS(INDEX(Table_Index[],,MATCH(X$12,Table_Index[#Headers],0)),
Table_Index[ID],$Q1718,Table_Index[year],$R1718)/COUNTIFS(Table_Index[Quarter],"&lt;&gt;''",Table_Index[ID],$Q1718,Table_Index[year],$R1718)</f>
        <v>0.247066375</v>
      </c>
      <c r="Y1718">
        <f>SUMIFS(INDEX(Table_Index[],,MATCH(Y$12,Table_Index[#Headers],0)),
Table_Index[ID],$Q1718,Table_Index[year],$R1718)/COUNTIFS(Table_Index[Quarter],"&lt;&gt;''",Table_Index[ID],$Q1718,Table_Index[year],$R1718)</f>
        <v>0.14862467499999998</v>
      </c>
      <c r="Z1718">
        <f>SUMIFS(INDEX(Table_Index[],,MATCH(Z$12,Table_Index[#Headers],0)),
Table_Index[ID],$Q1718,Table_Index[year],$R1718)/COUNTIFS(Table_Index[Quarter],"&lt;&gt;''",Table_Index[ID],$Q1718,Table_Index[year],$R1718)</f>
        <v>0.1104922</v>
      </c>
      <c r="AA1718">
        <f>SUMIFS(INDEX(Table_Index[],,MATCH(AA$12,Table_Index[#Headers],0)),
Table_Index[ID],$Q1718,Table_Index[year],$R1718)/COUNTIFS(Table_Index[Quarter],"&lt;&gt;''",Table_Index[ID],$Q1718,Table_Index[year],$R1718)</f>
        <v>8.9629250000000008E-2</v>
      </c>
      <c r="AB1718">
        <f>SUMIFS(INDEX(Table_Index[],,MATCH(AB$12,Table_Index[#Headers],0)),
Table_Index[ID],$Q1718,Table_Index[year],$R1718)/COUNTIFS(Table_Index[Quarter],"&lt;&gt;''",Table_Index[ID],$Q1718,Table_Index[year],$R1718)</f>
        <v>1.7673325E-2</v>
      </c>
      <c r="AC1718" s="24">
        <f t="shared" si="106"/>
        <v>1</v>
      </c>
      <c r="AD1718">
        <f>COUNTIFS(Table_Index[Quarter],"&lt;&gt;''",Table_Index[ID],$Q1718,Table_Index[year],$R1718)</f>
        <v>4</v>
      </c>
      <c r="AE1718" s="34">
        <f t="shared" si="107"/>
        <v>0.86444795998225632</v>
      </c>
    </row>
    <row r="1719" spans="1:31" x14ac:dyDescent="0.3">
      <c r="A1719">
        <v>9202</v>
      </c>
      <c r="B1719">
        <v>2008</v>
      </c>
      <c r="C1719">
        <v>4</v>
      </c>
      <c r="D1719">
        <v>4.8466700000000001E-2</v>
      </c>
      <c r="E1719">
        <v>0.1531547</v>
      </c>
      <c r="F1719">
        <v>6.1684900000000001E-2</v>
      </c>
      <c r="G1719">
        <v>0.13658790000000001</v>
      </c>
      <c r="H1719">
        <v>4.5823000000000003E-2</v>
      </c>
      <c r="I1719">
        <v>0.13218189999999999</v>
      </c>
      <c r="J1719">
        <v>0.28110679999999999</v>
      </c>
      <c r="K1719">
        <v>1.14558E-2</v>
      </c>
      <c r="L1719">
        <v>0.124251</v>
      </c>
      <c r="M1719">
        <v>5.2873E-3</v>
      </c>
      <c r="O1719" t="str">
        <f>Table_Index[[#This Row],[ID]]&amp;Table_Index[[#This Row],[year]]</f>
        <v>92022008</v>
      </c>
      <c r="P1719" t="str">
        <v>94672012</v>
      </c>
      <c r="Q1719" t="str">
        <f t="shared" si="104"/>
        <v>9467</v>
      </c>
      <c r="R1719" t="str">
        <f t="shared" si="105"/>
        <v>2012</v>
      </c>
      <c r="S1719">
        <f>SUMIFS(INDEX(Table_Index[],,MATCH(S$12,Table_Index[#Headers],0)),
Table_Index[ID],$Q1719,Table_Index[year],$R1719)/COUNTIFS(Table_Index[Quarter],"&lt;&gt;''",Table_Index[ID],$Q1719,Table_Index[year],$R1719)</f>
        <v>5.802355E-2</v>
      </c>
      <c r="T1719">
        <f>SUMIFS(INDEX(Table_Index[],,MATCH(T$12,Table_Index[#Headers],0)),
Table_Index[ID],$Q1719,Table_Index[year],$R1719)/COUNTIFS(Table_Index[Quarter],"&lt;&gt;''",Table_Index[ID],$Q1719,Table_Index[year],$R1719)</f>
        <v>6.3893849999999988E-2</v>
      </c>
      <c r="U1719">
        <f>SUMIFS(INDEX(Table_Index[],,MATCH(U$12,Table_Index[#Headers],0)),
Table_Index[ID],$Q1719,Table_Index[year],$R1719)/COUNTIFS(Table_Index[Quarter],"&lt;&gt;''",Table_Index[ID],$Q1719,Table_Index[year],$R1719)</f>
        <v>0.11701725</v>
      </c>
      <c r="V1719">
        <f>SUMIFS(INDEX(Table_Index[],,MATCH(V$12,Table_Index[#Headers],0)),
Table_Index[ID],$Q1719,Table_Index[year],$R1719)/COUNTIFS(Table_Index[Quarter],"&lt;&gt;''",Table_Index[ID],$Q1719,Table_Index[year],$R1719)</f>
        <v>9.8106799999999994E-2</v>
      </c>
      <c r="W1719">
        <f>SUMIFS(INDEX(Table_Index[],,MATCH(W$12,Table_Index[#Headers],0)),
Table_Index[ID],$Q1719,Table_Index[year],$R1719)/COUNTIFS(Table_Index[Quarter],"&lt;&gt;''",Table_Index[ID],$Q1719,Table_Index[year],$R1719)</f>
        <v>6.5141074999999993E-2</v>
      </c>
      <c r="X1719">
        <f>SUMIFS(INDEX(Table_Index[],,MATCH(X$12,Table_Index[#Headers],0)),
Table_Index[ID],$Q1719,Table_Index[year],$R1719)/COUNTIFS(Table_Index[Quarter],"&lt;&gt;''",Table_Index[ID],$Q1719,Table_Index[year],$R1719)</f>
        <v>0.19993105</v>
      </c>
      <c r="Y1719">
        <f>SUMIFS(INDEX(Table_Index[],,MATCH(Y$12,Table_Index[#Headers],0)),
Table_Index[ID],$Q1719,Table_Index[year],$R1719)/COUNTIFS(Table_Index[Quarter],"&lt;&gt;''",Table_Index[ID],$Q1719,Table_Index[year],$R1719)</f>
        <v>4.4944474999999998E-2</v>
      </c>
      <c r="Z1719">
        <f>SUMIFS(INDEX(Table_Index[],,MATCH(Z$12,Table_Index[#Headers],0)),
Table_Index[ID],$Q1719,Table_Index[year],$R1719)/COUNTIFS(Table_Index[Quarter],"&lt;&gt;''",Table_Index[ID],$Q1719,Table_Index[year],$R1719)</f>
        <v>0.141873675</v>
      </c>
      <c r="AA1719">
        <f>SUMIFS(INDEX(Table_Index[],,MATCH(AA$12,Table_Index[#Headers],0)),
Table_Index[ID],$Q1719,Table_Index[year],$R1719)/COUNTIFS(Table_Index[Quarter],"&lt;&gt;''",Table_Index[ID],$Q1719,Table_Index[year],$R1719)</f>
        <v>0.194313925</v>
      </c>
      <c r="AB1719">
        <f>SUMIFS(INDEX(Table_Index[],,MATCH(AB$12,Table_Index[#Headers],0)),
Table_Index[ID],$Q1719,Table_Index[year],$R1719)/COUNTIFS(Table_Index[Quarter],"&lt;&gt;''",Table_Index[ID],$Q1719,Table_Index[year],$R1719)</f>
        <v>1.6754350000000001E-2</v>
      </c>
      <c r="AC1719" s="24">
        <f t="shared" si="106"/>
        <v>1</v>
      </c>
      <c r="AD1719">
        <f>COUNTIFS(Table_Index[Quarter],"&lt;&gt;''",Table_Index[ID],$Q1719,Table_Index[year],$R1719)</f>
        <v>4</v>
      </c>
      <c r="AE1719" s="34">
        <f t="shared" si="107"/>
        <v>0.86483032298365503</v>
      </c>
    </row>
    <row r="1720" spans="1:31" x14ac:dyDescent="0.3">
      <c r="A1720">
        <v>9202</v>
      </c>
      <c r="B1720">
        <v>2009</v>
      </c>
      <c r="C1720">
        <v>1</v>
      </c>
      <c r="D1720">
        <v>0.13368350000000001</v>
      </c>
      <c r="E1720">
        <v>8.7683399999999995E-2</v>
      </c>
      <c r="F1720">
        <v>7.2411900000000001E-2</v>
      </c>
      <c r="G1720">
        <v>0.114745</v>
      </c>
      <c r="H1720">
        <v>0.1007082</v>
      </c>
      <c r="I1720">
        <v>0.10360469999999999</v>
      </c>
      <c r="J1720">
        <v>0.24319740000000001</v>
      </c>
      <c r="K1720">
        <v>1.1140300000000001E-2</v>
      </c>
      <c r="L1720">
        <v>0.1247712</v>
      </c>
      <c r="M1720">
        <v>8.0543999999999998E-3</v>
      </c>
      <c r="O1720" t="str">
        <f>Table_Index[[#This Row],[ID]]&amp;Table_Index[[#This Row],[year]]</f>
        <v>92022009</v>
      </c>
      <c r="P1720" t="str">
        <v>94682003</v>
      </c>
      <c r="Q1720" t="str">
        <f t="shared" si="104"/>
        <v>9468</v>
      </c>
      <c r="R1720" t="str">
        <f t="shared" si="105"/>
        <v>2003</v>
      </c>
      <c r="S1720">
        <f>SUMIFS(INDEX(Table_Index[],,MATCH(S$12,Table_Index[#Headers],0)),
Table_Index[ID],$Q1720,Table_Index[year],$R1720)/COUNTIFS(Table_Index[Quarter],"&lt;&gt;''",Table_Index[ID],$Q1720,Table_Index[year],$R1720)</f>
        <v>6.6424999999999991E-4</v>
      </c>
      <c r="T1720">
        <f>SUMIFS(INDEX(Table_Index[],,MATCH(T$12,Table_Index[#Headers],0)),
Table_Index[ID],$Q1720,Table_Index[year],$R1720)/COUNTIFS(Table_Index[Quarter],"&lt;&gt;''",Table_Index[ID],$Q1720,Table_Index[year],$R1720)</f>
        <v>3.6968074999999996E-2</v>
      </c>
      <c r="U1720">
        <f>SUMIFS(INDEX(Table_Index[],,MATCH(U$12,Table_Index[#Headers],0)),
Table_Index[ID],$Q1720,Table_Index[year],$R1720)/COUNTIFS(Table_Index[Quarter],"&lt;&gt;''",Table_Index[ID],$Q1720,Table_Index[year],$R1720)</f>
        <v>2.0404500000000001E-3</v>
      </c>
      <c r="V1720">
        <f>SUMIFS(INDEX(Table_Index[],,MATCH(V$12,Table_Index[#Headers],0)),
Table_Index[ID],$Q1720,Table_Index[year],$R1720)/COUNTIFS(Table_Index[Quarter],"&lt;&gt;''",Table_Index[ID],$Q1720,Table_Index[year],$R1720)</f>
        <v>2.2727275000000002E-2</v>
      </c>
      <c r="W1720">
        <f>SUMIFS(INDEX(Table_Index[],,MATCH(W$12,Table_Index[#Headers],0)),
Table_Index[ID],$Q1720,Table_Index[year],$R1720)/COUNTIFS(Table_Index[Quarter],"&lt;&gt;''",Table_Index[ID],$Q1720,Table_Index[year],$R1720)</f>
        <v>1.3636374999999999E-2</v>
      </c>
      <c r="X1720">
        <f>SUMIFS(INDEX(Table_Index[],,MATCH(X$12,Table_Index[#Headers],0)),
Table_Index[ID],$Q1720,Table_Index[year],$R1720)/COUNTIFS(Table_Index[Quarter],"&lt;&gt;''",Table_Index[ID],$Q1720,Table_Index[year],$R1720)</f>
        <v>4.7054999999999997E-4</v>
      </c>
      <c r="Y1720">
        <f>SUMIFS(INDEX(Table_Index[],,MATCH(Y$12,Table_Index[#Headers],0)),
Table_Index[ID],$Q1720,Table_Index[year],$R1720)/COUNTIFS(Table_Index[Quarter],"&lt;&gt;''",Table_Index[ID],$Q1720,Table_Index[year],$R1720)</f>
        <v>0</v>
      </c>
      <c r="Z1720">
        <f>SUMIFS(INDEX(Table_Index[],,MATCH(Z$12,Table_Index[#Headers],0)),
Table_Index[ID],$Q1720,Table_Index[year],$R1720)/COUNTIFS(Table_Index[Quarter],"&lt;&gt;''",Table_Index[ID],$Q1720,Table_Index[year],$R1720)</f>
        <v>0.76047975000000001</v>
      </c>
      <c r="AA1720">
        <f>SUMIFS(INDEX(Table_Index[],,MATCH(AA$12,Table_Index[#Headers],0)),
Table_Index[ID],$Q1720,Table_Index[year],$R1720)/COUNTIFS(Table_Index[Quarter],"&lt;&gt;''",Table_Index[ID],$Q1720,Table_Index[year],$R1720)</f>
        <v>0.1417889</v>
      </c>
      <c r="AB1720">
        <f>SUMIFS(INDEX(Table_Index[],,MATCH(AB$12,Table_Index[#Headers],0)),
Table_Index[ID],$Q1720,Table_Index[year],$R1720)/COUNTIFS(Table_Index[Quarter],"&lt;&gt;''",Table_Index[ID],$Q1720,Table_Index[year],$R1720)</f>
        <v>2.1224375E-2</v>
      </c>
      <c r="AC1720" s="24">
        <f t="shared" si="106"/>
        <v>1</v>
      </c>
      <c r="AD1720">
        <f>COUNTIFS(Table_Index[Quarter],"&lt;&gt;''",Table_Index[ID],$Q1720,Table_Index[year],$R1720)</f>
        <v>4</v>
      </c>
      <c r="AE1720" s="34">
        <f t="shared" si="107"/>
        <v>0.39904203917974745</v>
      </c>
    </row>
    <row r="1721" spans="1:31" x14ac:dyDescent="0.3">
      <c r="A1721">
        <v>9202</v>
      </c>
      <c r="B1721">
        <v>2009</v>
      </c>
      <c r="C1721">
        <v>2</v>
      </c>
      <c r="D1721">
        <v>7.7702400000000005E-2</v>
      </c>
      <c r="E1721">
        <v>0.14558109999999999</v>
      </c>
      <c r="F1721">
        <v>4.6159899999999997E-2</v>
      </c>
      <c r="G1721">
        <v>7.3855799999999999E-2</v>
      </c>
      <c r="H1721">
        <v>1.5078899999999999E-2</v>
      </c>
      <c r="I1721">
        <v>0.28926839999999998</v>
      </c>
      <c r="J1721">
        <v>0.1792541</v>
      </c>
      <c r="K1721">
        <v>5.4237800000000003E-2</v>
      </c>
      <c r="L1721">
        <v>0.1130916</v>
      </c>
      <c r="M1721">
        <v>5.77E-3</v>
      </c>
      <c r="O1721" t="str">
        <f>Table_Index[[#This Row],[ID]]&amp;Table_Index[[#This Row],[year]]</f>
        <v>92022009</v>
      </c>
      <c r="P1721" t="str">
        <v>94682004</v>
      </c>
      <c r="Q1721" t="str">
        <f t="shared" si="104"/>
        <v>9468</v>
      </c>
      <c r="R1721" t="str">
        <f t="shared" si="105"/>
        <v>2004</v>
      </c>
      <c r="S1721">
        <f>SUMIFS(INDEX(Table_Index[],,MATCH(S$12,Table_Index[#Headers],0)),
Table_Index[ID],$Q1721,Table_Index[year],$R1721)/COUNTIFS(Table_Index[Quarter],"&lt;&gt;''",Table_Index[ID],$Q1721,Table_Index[year],$R1721)</f>
        <v>0.2155031</v>
      </c>
      <c r="T1721">
        <f>SUMIFS(INDEX(Table_Index[],,MATCH(T$12,Table_Index[#Headers],0)),
Table_Index[ID],$Q1721,Table_Index[year],$R1721)/COUNTIFS(Table_Index[Quarter],"&lt;&gt;''",Table_Index[ID],$Q1721,Table_Index[year],$R1721)</f>
        <v>3.9101375000000001E-2</v>
      </c>
      <c r="U1721">
        <f>SUMIFS(INDEX(Table_Index[],,MATCH(U$12,Table_Index[#Headers],0)),
Table_Index[ID],$Q1721,Table_Index[year],$R1721)/COUNTIFS(Table_Index[Quarter],"&lt;&gt;''",Table_Index[ID],$Q1721,Table_Index[year],$R1721)</f>
        <v>8.7243000000000015E-2</v>
      </c>
      <c r="V1721">
        <f>SUMIFS(INDEX(Table_Index[],,MATCH(V$12,Table_Index[#Headers],0)),
Table_Index[ID],$Q1721,Table_Index[year],$R1721)/COUNTIFS(Table_Index[Quarter],"&lt;&gt;''",Table_Index[ID],$Q1721,Table_Index[year],$R1721)</f>
        <v>3.3742624999999998E-2</v>
      </c>
      <c r="W1721">
        <f>SUMIFS(INDEX(Table_Index[],,MATCH(W$12,Table_Index[#Headers],0)),
Table_Index[ID],$Q1721,Table_Index[year],$R1721)/COUNTIFS(Table_Index[Quarter],"&lt;&gt;''",Table_Index[ID],$Q1721,Table_Index[year],$R1721)</f>
        <v>2.8304675000000001E-2</v>
      </c>
      <c r="X1721">
        <f>SUMIFS(INDEX(Table_Index[],,MATCH(X$12,Table_Index[#Headers],0)),
Table_Index[ID],$Q1721,Table_Index[year],$R1721)/COUNTIFS(Table_Index[Quarter],"&lt;&gt;''",Table_Index[ID],$Q1721,Table_Index[year],$R1721)</f>
        <v>0.18118175</v>
      </c>
      <c r="Y1721">
        <f>SUMIFS(INDEX(Table_Index[],,MATCH(Y$12,Table_Index[#Headers],0)),
Table_Index[ID],$Q1721,Table_Index[year],$R1721)/COUNTIFS(Table_Index[Quarter],"&lt;&gt;''",Table_Index[ID],$Q1721,Table_Index[year],$R1721)</f>
        <v>2.1533150000000001E-2</v>
      </c>
      <c r="Z1721">
        <f>SUMIFS(INDEX(Table_Index[],,MATCH(Z$12,Table_Index[#Headers],0)),
Table_Index[ID],$Q1721,Table_Index[year],$R1721)/COUNTIFS(Table_Index[Quarter],"&lt;&gt;''",Table_Index[ID],$Q1721,Table_Index[year],$R1721)</f>
        <v>0.31338195000000002</v>
      </c>
      <c r="AA1721">
        <f>SUMIFS(INDEX(Table_Index[],,MATCH(AA$12,Table_Index[#Headers],0)),
Table_Index[ID],$Q1721,Table_Index[year],$R1721)/COUNTIFS(Table_Index[Quarter],"&lt;&gt;''",Table_Index[ID],$Q1721,Table_Index[year],$R1721)</f>
        <v>6.6129024999999994E-2</v>
      </c>
      <c r="AB1721">
        <f>SUMIFS(INDEX(Table_Index[],,MATCH(AB$12,Table_Index[#Headers],0)),
Table_Index[ID],$Q1721,Table_Index[year],$R1721)/COUNTIFS(Table_Index[Quarter],"&lt;&gt;''",Table_Index[ID],$Q1721,Table_Index[year],$R1721)</f>
        <v>1.3879325E-2</v>
      </c>
      <c r="AC1721" s="24">
        <f t="shared" si="106"/>
        <v>0.99999997500000004</v>
      </c>
      <c r="AD1721">
        <f>COUNTIFS(Table_Index[Quarter],"&lt;&gt;''",Table_Index[ID],$Q1721,Table_Index[year],$R1721)</f>
        <v>4</v>
      </c>
      <c r="AE1721" s="34">
        <f t="shared" si="107"/>
        <v>0.80641400266805929</v>
      </c>
    </row>
    <row r="1722" spans="1:31" x14ac:dyDescent="0.3">
      <c r="A1722">
        <v>9202</v>
      </c>
      <c r="B1722">
        <v>2009</v>
      </c>
      <c r="C1722">
        <v>3</v>
      </c>
      <c r="D1722">
        <v>8.6729600000000004E-2</v>
      </c>
      <c r="E1722">
        <v>0.10997850000000001</v>
      </c>
      <c r="F1722">
        <v>0.121018</v>
      </c>
      <c r="G1722">
        <v>9.4394099999999995E-2</v>
      </c>
      <c r="H1722">
        <v>9.0965199999999996E-2</v>
      </c>
      <c r="I1722">
        <v>0.15490309999999999</v>
      </c>
      <c r="J1722">
        <v>0.2596387</v>
      </c>
      <c r="K1722">
        <v>7.5031000000000004E-3</v>
      </c>
      <c r="L1722">
        <v>6.6156499999999993E-2</v>
      </c>
      <c r="M1722">
        <v>8.7133000000000002E-3</v>
      </c>
      <c r="O1722" t="str">
        <f>Table_Index[[#This Row],[ID]]&amp;Table_Index[[#This Row],[year]]</f>
        <v>92022009</v>
      </c>
      <c r="P1722" t="str">
        <v>94682005</v>
      </c>
      <c r="Q1722" t="str">
        <f t="shared" si="104"/>
        <v>9468</v>
      </c>
      <c r="R1722" t="str">
        <f t="shared" si="105"/>
        <v>2005</v>
      </c>
      <c r="S1722">
        <f>SUMIFS(INDEX(Table_Index[],,MATCH(S$12,Table_Index[#Headers],0)),
Table_Index[ID],$Q1722,Table_Index[year],$R1722)/COUNTIFS(Table_Index[Quarter],"&lt;&gt;''",Table_Index[ID],$Q1722,Table_Index[year],$R1722)</f>
        <v>0.13722433333333334</v>
      </c>
      <c r="T1722">
        <f>SUMIFS(INDEX(Table_Index[],,MATCH(T$12,Table_Index[#Headers],0)),
Table_Index[ID],$Q1722,Table_Index[year],$R1722)/COUNTIFS(Table_Index[Quarter],"&lt;&gt;''",Table_Index[ID],$Q1722,Table_Index[year],$R1722)</f>
        <v>6.9067799999999999E-2</v>
      </c>
      <c r="U1722">
        <f>SUMIFS(INDEX(Table_Index[],,MATCH(U$12,Table_Index[#Headers],0)),
Table_Index[ID],$Q1722,Table_Index[year],$R1722)/COUNTIFS(Table_Index[Quarter],"&lt;&gt;''",Table_Index[ID],$Q1722,Table_Index[year],$R1722)</f>
        <v>0.12359643333333332</v>
      </c>
      <c r="V1722">
        <f>SUMIFS(INDEX(Table_Index[],,MATCH(V$12,Table_Index[#Headers],0)),
Table_Index[ID],$Q1722,Table_Index[year],$R1722)/COUNTIFS(Table_Index[Quarter],"&lt;&gt;''",Table_Index[ID],$Q1722,Table_Index[year],$R1722)</f>
        <v>7.7002933333333343E-2</v>
      </c>
      <c r="W1722">
        <f>SUMIFS(INDEX(Table_Index[],,MATCH(W$12,Table_Index[#Headers],0)),
Table_Index[ID],$Q1722,Table_Index[year],$R1722)/COUNTIFS(Table_Index[Quarter],"&lt;&gt;''",Table_Index[ID],$Q1722,Table_Index[year],$R1722)</f>
        <v>0</v>
      </c>
      <c r="X1722">
        <f>SUMIFS(INDEX(Table_Index[],,MATCH(X$12,Table_Index[#Headers],0)),
Table_Index[ID],$Q1722,Table_Index[year],$R1722)/COUNTIFS(Table_Index[Quarter],"&lt;&gt;''",Table_Index[ID],$Q1722,Table_Index[year],$R1722)</f>
        <v>0.24302170000000001</v>
      </c>
      <c r="Y1722">
        <f>SUMIFS(INDEX(Table_Index[],,MATCH(Y$12,Table_Index[#Headers],0)),
Table_Index[ID],$Q1722,Table_Index[year],$R1722)/COUNTIFS(Table_Index[Quarter],"&lt;&gt;''",Table_Index[ID],$Q1722,Table_Index[year],$R1722)</f>
        <v>9.2272166666666669E-2</v>
      </c>
      <c r="Z1722">
        <f>SUMIFS(INDEX(Table_Index[],,MATCH(Z$12,Table_Index[#Headers],0)),
Table_Index[ID],$Q1722,Table_Index[year],$R1722)/COUNTIFS(Table_Index[Quarter],"&lt;&gt;''",Table_Index[ID],$Q1722,Table_Index[year],$R1722)</f>
        <v>8.5748033333333321E-2</v>
      </c>
      <c r="AA1722">
        <f>SUMIFS(INDEX(Table_Index[],,MATCH(AA$12,Table_Index[#Headers],0)),
Table_Index[ID],$Q1722,Table_Index[year],$R1722)/COUNTIFS(Table_Index[Quarter],"&lt;&gt;''",Table_Index[ID],$Q1722,Table_Index[year],$R1722)</f>
        <v>0.15957726666666666</v>
      </c>
      <c r="AB1722">
        <f>SUMIFS(INDEX(Table_Index[],,MATCH(AB$12,Table_Index[#Headers],0)),
Table_Index[ID],$Q1722,Table_Index[year],$R1722)/COUNTIFS(Table_Index[Quarter],"&lt;&gt;''",Table_Index[ID],$Q1722,Table_Index[year],$R1722)</f>
        <v>1.24893E-2</v>
      </c>
      <c r="AC1722" s="24">
        <f t="shared" si="106"/>
        <v>0.99999996666666691</v>
      </c>
      <c r="AD1722">
        <f>COUNTIFS(Table_Index[Quarter],"&lt;&gt;''",Table_Index[ID],$Q1722,Table_Index[year],$R1722)</f>
        <v>3</v>
      </c>
      <c r="AE1722" s="34">
        <f t="shared" si="107"/>
        <v>0.85464627998564335</v>
      </c>
    </row>
    <row r="1723" spans="1:31" x14ac:dyDescent="0.3">
      <c r="A1723">
        <v>9202</v>
      </c>
      <c r="B1723">
        <v>2009</v>
      </c>
      <c r="C1723">
        <v>4</v>
      </c>
      <c r="D1723">
        <v>5.2364000000000001E-2</v>
      </c>
      <c r="E1723">
        <v>7.4473300000000006E-2</v>
      </c>
      <c r="F1723">
        <v>9.3091599999999997E-2</v>
      </c>
      <c r="G1723">
        <v>0.1499809</v>
      </c>
      <c r="H1723">
        <v>3.4909299999999997E-2</v>
      </c>
      <c r="I1723">
        <v>0.19238920000000001</v>
      </c>
      <c r="J1723">
        <v>0.27927469999999999</v>
      </c>
      <c r="K1723">
        <v>2.6375900000000001E-2</v>
      </c>
      <c r="L1723">
        <v>8.9988499999999999E-2</v>
      </c>
      <c r="M1723">
        <v>7.1525E-3</v>
      </c>
      <c r="O1723" t="str">
        <f>Table_Index[[#This Row],[ID]]&amp;Table_Index[[#This Row],[year]]</f>
        <v>92022009</v>
      </c>
      <c r="P1723" t="str">
        <v>94682006</v>
      </c>
      <c r="Q1723" t="str">
        <f t="shared" si="104"/>
        <v>9468</v>
      </c>
      <c r="R1723" t="str">
        <f t="shared" si="105"/>
        <v>2006</v>
      </c>
      <c r="S1723">
        <f>SUMIFS(INDEX(Table_Index[],,MATCH(S$12,Table_Index[#Headers],0)),
Table_Index[ID],$Q1723,Table_Index[year],$R1723)/COUNTIFS(Table_Index[Quarter],"&lt;&gt;''",Table_Index[ID],$Q1723,Table_Index[year],$R1723)</f>
        <v>7.2162825E-2</v>
      </c>
      <c r="T1723">
        <f>SUMIFS(INDEX(Table_Index[],,MATCH(T$12,Table_Index[#Headers],0)),
Table_Index[ID],$Q1723,Table_Index[year],$R1723)/COUNTIFS(Table_Index[Quarter],"&lt;&gt;''",Table_Index[ID],$Q1723,Table_Index[year],$R1723)</f>
        <v>7.0726175000000002E-2</v>
      </c>
      <c r="U1723">
        <f>SUMIFS(INDEX(Table_Index[],,MATCH(U$12,Table_Index[#Headers],0)),
Table_Index[ID],$Q1723,Table_Index[year],$R1723)/COUNTIFS(Table_Index[Quarter],"&lt;&gt;''",Table_Index[ID],$Q1723,Table_Index[year],$R1723)</f>
        <v>0.10920234999999999</v>
      </c>
      <c r="V1723">
        <f>SUMIFS(INDEX(Table_Index[],,MATCH(V$12,Table_Index[#Headers],0)),
Table_Index[ID],$Q1723,Table_Index[year],$R1723)/COUNTIFS(Table_Index[Quarter],"&lt;&gt;''",Table_Index[ID],$Q1723,Table_Index[year],$R1723)</f>
        <v>5.4986525000000001E-2</v>
      </c>
      <c r="W1723">
        <f>SUMIFS(INDEX(Table_Index[],,MATCH(W$12,Table_Index[#Headers],0)),
Table_Index[ID],$Q1723,Table_Index[year],$R1723)/COUNTIFS(Table_Index[Quarter],"&lt;&gt;''",Table_Index[ID],$Q1723,Table_Index[year],$R1723)</f>
        <v>1.4170775E-2</v>
      </c>
      <c r="X1723">
        <f>SUMIFS(INDEX(Table_Index[],,MATCH(X$12,Table_Index[#Headers],0)),
Table_Index[ID],$Q1723,Table_Index[year],$R1723)/COUNTIFS(Table_Index[Quarter],"&lt;&gt;''",Table_Index[ID],$Q1723,Table_Index[year],$R1723)</f>
        <v>0.35214040000000002</v>
      </c>
      <c r="Y1723">
        <f>SUMIFS(INDEX(Table_Index[],,MATCH(Y$12,Table_Index[#Headers],0)),
Table_Index[ID],$Q1723,Table_Index[year],$R1723)/COUNTIFS(Table_Index[Quarter],"&lt;&gt;''",Table_Index[ID],$Q1723,Table_Index[year],$R1723)</f>
        <v>7.6397875000000004E-2</v>
      </c>
      <c r="Z1723">
        <f>SUMIFS(INDEX(Table_Index[],,MATCH(Z$12,Table_Index[#Headers],0)),
Table_Index[ID],$Q1723,Table_Index[year],$R1723)/COUNTIFS(Table_Index[Quarter],"&lt;&gt;''",Table_Index[ID],$Q1723,Table_Index[year],$R1723)</f>
        <v>7.8123524999999999E-2</v>
      </c>
      <c r="AA1723">
        <f>SUMIFS(INDEX(Table_Index[],,MATCH(AA$12,Table_Index[#Headers],0)),
Table_Index[ID],$Q1723,Table_Index[year],$R1723)/COUNTIFS(Table_Index[Quarter],"&lt;&gt;''",Table_Index[ID],$Q1723,Table_Index[year],$R1723)</f>
        <v>0.16140052500000002</v>
      </c>
      <c r="AB1723">
        <f>SUMIFS(INDEX(Table_Index[],,MATCH(AB$12,Table_Index[#Headers],0)),
Table_Index[ID],$Q1723,Table_Index[year],$R1723)/COUNTIFS(Table_Index[Quarter],"&lt;&gt;''",Table_Index[ID],$Q1723,Table_Index[year],$R1723)</f>
        <v>1.06891E-2</v>
      </c>
      <c r="AC1723" s="24">
        <f t="shared" si="106"/>
        <v>1.000000075</v>
      </c>
      <c r="AD1723">
        <f>COUNTIFS(Table_Index[Quarter],"&lt;&gt;''",Table_Index[ID],$Q1723,Table_Index[year],$R1723)</f>
        <v>4</v>
      </c>
      <c r="AE1723" s="34">
        <f t="shared" si="107"/>
        <v>0.81253368471250309</v>
      </c>
    </row>
    <row r="1724" spans="1:31" x14ac:dyDescent="0.3">
      <c r="A1724">
        <v>9202</v>
      </c>
      <c r="B1724">
        <v>2010</v>
      </c>
      <c r="C1724">
        <v>1</v>
      </c>
      <c r="D1724">
        <v>7.9721799999999995E-2</v>
      </c>
      <c r="E1724">
        <v>0.20062530000000001</v>
      </c>
      <c r="F1724">
        <v>4.1256300000000003E-2</v>
      </c>
      <c r="G1724">
        <v>0.13833010000000001</v>
      </c>
      <c r="H1724">
        <v>1.4378999999999999E-2</v>
      </c>
      <c r="I1724">
        <v>0.15802060000000001</v>
      </c>
      <c r="J1724">
        <v>0.2264245</v>
      </c>
      <c r="K1724">
        <v>7.6445999999999997E-3</v>
      </c>
      <c r="L1724">
        <v>0.1274093</v>
      </c>
      <c r="M1724">
        <v>6.1885000000000004E-3</v>
      </c>
      <c r="O1724" t="str">
        <f>Table_Index[[#This Row],[ID]]&amp;Table_Index[[#This Row],[year]]</f>
        <v>92022010</v>
      </c>
      <c r="P1724" t="str">
        <v>94682007</v>
      </c>
      <c r="Q1724" t="str">
        <f t="shared" si="104"/>
        <v>9468</v>
      </c>
      <c r="R1724" t="str">
        <f t="shared" si="105"/>
        <v>2007</v>
      </c>
      <c r="S1724">
        <f>SUMIFS(INDEX(Table_Index[],,MATCH(S$12,Table_Index[#Headers],0)),
Table_Index[ID],$Q1724,Table_Index[year],$R1724)/COUNTIFS(Table_Index[Quarter],"&lt;&gt;''",Table_Index[ID],$Q1724,Table_Index[year],$R1724)</f>
        <v>9.5984225000000006E-2</v>
      </c>
      <c r="T1724">
        <f>SUMIFS(INDEX(Table_Index[],,MATCH(T$12,Table_Index[#Headers],0)),
Table_Index[ID],$Q1724,Table_Index[year],$R1724)/COUNTIFS(Table_Index[Quarter],"&lt;&gt;''",Table_Index[ID],$Q1724,Table_Index[year],$R1724)</f>
        <v>9.7298375000000006E-2</v>
      </c>
      <c r="U1724">
        <f>SUMIFS(INDEX(Table_Index[],,MATCH(U$12,Table_Index[#Headers],0)),
Table_Index[ID],$Q1724,Table_Index[year],$R1724)/COUNTIFS(Table_Index[Quarter],"&lt;&gt;''",Table_Index[ID],$Q1724,Table_Index[year],$R1724)</f>
        <v>0.11732735</v>
      </c>
      <c r="V1724">
        <f>SUMIFS(INDEX(Table_Index[],,MATCH(V$12,Table_Index[#Headers],0)),
Table_Index[ID],$Q1724,Table_Index[year],$R1724)/COUNTIFS(Table_Index[Quarter],"&lt;&gt;''",Table_Index[ID],$Q1724,Table_Index[year],$R1724)</f>
        <v>5.6684200000000004E-2</v>
      </c>
      <c r="W1724">
        <f>SUMIFS(INDEX(Table_Index[],,MATCH(W$12,Table_Index[#Headers],0)),
Table_Index[ID],$Q1724,Table_Index[year],$R1724)/COUNTIFS(Table_Index[Quarter],"&lt;&gt;''",Table_Index[ID],$Q1724,Table_Index[year],$R1724)</f>
        <v>1.38858E-2</v>
      </c>
      <c r="X1724">
        <f>SUMIFS(INDEX(Table_Index[],,MATCH(X$12,Table_Index[#Headers],0)),
Table_Index[ID],$Q1724,Table_Index[year],$R1724)/COUNTIFS(Table_Index[Quarter],"&lt;&gt;''",Table_Index[ID],$Q1724,Table_Index[year],$R1724)</f>
        <v>0.16298840000000001</v>
      </c>
      <c r="Y1724">
        <f>SUMIFS(INDEX(Table_Index[],,MATCH(Y$12,Table_Index[#Headers],0)),
Table_Index[ID],$Q1724,Table_Index[year],$R1724)/COUNTIFS(Table_Index[Quarter],"&lt;&gt;''",Table_Index[ID],$Q1724,Table_Index[year],$R1724)</f>
        <v>0.16263920000000001</v>
      </c>
      <c r="Z1724">
        <f>SUMIFS(INDEX(Table_Index[],,MATCH(Z$12,Table_Index[#Headers],0)),
Table_Index[ID],$Q1724,Table_Index[year],$R1724)/COUNTIFS(Table_Index[Quarter],"&lt;&gt;''",Table_Index[ID],$Q1724,Table_Index[year],$R1724)</f>
        <v>0.12037805000000001</v>
      </c>
      <c r="AA1724">
        <f>SUMIFS(INDEX(Table_Index[],,MATCH(AA$12,Table_Index[#Headers],0)),
Table_Index[ID],$Q1724,Table_Index[year],$R1724)/COUNTIFS(Table_Index[Quarter],"&lt;&gt;''",Table_Index[ID],$Q1724,Table_Index[year],$R1724)</f>
        <v>0.1628019</v>
      </c>
      <c r="AB1724">
        <f>SUMIFS(INDEX(Table_Index[],,MATCH(AB$12,Table_Index[#Headers],0)),
Table_Index[ID],$Q1724,Table_Index[year],$R1724)/COUNTIFS(Table_Index[Quarter],"&lt;&gt;''",Table_Index[ID],$Q1724,Table_Index[year],$R1724)</f>
        <v>1.0012500000000001E-2</v>
      </c>
      <c r="AC1724" s="24">
        <f t="shared" si="106"/>
        <v>1</v>
      </c>
      <c r="AD1724">
        <f>COUNTIFS(Table_Index[Quarter],"&lt;&gt;''",Table_Index[ID],$Q1724,Table_Index[year],$R1724)</f>
        <v>4</v>
      </c>
      <c r="AE1724" s="34">
        <f t="shared" si="107"/>
        <v>0.87003612211134373</v>
      </c>
    </row>
    <row r="1725" spans="1:31" x14ac:dyDescent="0.3">
      <c r="A1725">
        <v>9202</v>
      </c>
      <c r="B1725">
        <v>2010</v>
      </c>
      <c r="C1725">
        <v>2</v>
      </c>
      <c r="D1725">
        <v>5.4541800000000001E-2</v>
      </c>
      <c r="E1725">
        <v>9.8830000000000001E-2</v>
      </c>
      <c r="F1725">
        <v>7.6593300000000003E-2</v>
      </c>
      <c r="G1725">
        <v>0.2217498</v>
      </c>
      <c r="H1725">
        <v>6.2232000000000003E-2</v>
      </c>
      <c r="I1725">
        <v>0.23196739999999999</v>
      </c>
      <c r="J1725">
        <v>0.1652314</v>
      </c>
      <c r="K1725">
        <v>8.8947000000000002E-3</v>
      </c>
      <c r="L1725">
        <v>5.9915700000000002E-2</v>
      </c>
      <c r="M1725">
        <v>2.0043999999999999E-2</v>
      </c>
      <c r="O1725" t="str">
        <f>Table_Index[[#This Row],[ID]]&amp;Table_Index[[#This Row],[year]]</f>
        <v>92022010</v>
      </c>
      <c r="P1725" t="str">
        <v>94682008</v>
      </c>
      <c r="Q1725" t="str">
        <f t="shared" si="104"/>
        <v>9468</v>
      </c>
      <c r="R1725" t="str">
        <f t="shared" si="105"/>
        <v>2008</v>
      </c>
      <c r="S1725">
        <f>SUMIFS(INDEX(Table_Index[],,MATCH(S$12,Table_Index[#Headers],0)),
Table_Index[ID],$Q1725,Table_Index[year],$R1725)/COUNTIFS(Table_Index[Quarter],"&lt;&gt;''",Table_Index[ID],$Q1725,Table_Index[year],$R1725)</f>
        <v>0.12256984999999999</v>
      </c>
      <c r="T1725">
        <f>SUMIFS(INDEX(Table_Index[],,MATCH(T$12,Table_Index[#Headers],0)),
Table_Index[ID],$Q1725,Table_Index[year],$R1725)/COUNTIFS(Table_Index[Quarter],"&lt;&gt;''",Table_Index[ID],$Q1725,Table_Index[year],$R1725)</f>
        <v>8.7059875000000009E-2</v>
      </c>
      <c r="U1725">
        <f>SUMIFS(INDEX(Table_Index[],,MATCH(U$12,Table_Index[#Headers],0)),
Table_Index[ID],$Q1725,Table_Index[year],$R1725)/COUNTIFS(Table_Index[Quarter],"&lt;&gt;''",Table_Index[ID],$Q1725,Table_Index[year],$R1725)</f>
        <v>0.15071725</v>
      </c>
      <c r="V1725">
        <f>SUMIFS(INDEX(Table_Index[],,MATCH(V$12,Table_Index[#Headers],0)),
Table_Index[ID],$Q1725,Table_Index[year],$R1725)/COUNTIFS(Table_Index[Quarter],"&lt;&gt;''",Table_Index[ID],$Q1725,Table_Index[year],$R1725)</f>
        <v>7.1629724999999991E-2</v>
      </c>
      <c r="W1725">
        <f>SUMIFS(INDEX(Table_Index[],,MATCH(W$12,Table_Index[#Headers],0)),
Table_Index[ID],$Q1725,Table_Index[year],$R1725)/COUNTIFS(Table_Index[Quarter],"&lt;&gt;''",Table_Index[ID],$Q1725,Table_Index[year],$R1725)</f>
        <v>3.8263875000000003E-2</v>
      </c>
      <c r="X1725">
        <f>SUMIFS(INDEX(Table_Index[],,MATCH(X$12,Table_Index[#Headers],0)),
Table_Index[ID],$Q1725,Table_Index[year],$R1725)/COUNTIFS(Table_Index[Quarter],"&lt;&gt;''",Table_Index[ID],$Q1725,Table_Index[year],$R1725)</f>
        <v>0.17753577500000001</v>
      </c>
      <c r="Y1725">
        <f>SUMIFS(INDEX(Table_Index[],,MATCH(Y$12,Table_Index[#Headers],0)),
Table_Index[ID],$Q1725,Table_Index[year],$R1725)/COUNTIFS(Table_Index[Quarter],"&lt;&gt;''",Table_Index[ID],$Q1725,Table_Index[year],$R1725)</f>
        <v>0.10172734999999999</v>
      </c>
      <c r="Z1725">
        <f>SUMIFS(INDEX(Table_Index[],,MATCH(Z$12,Table_Index[#Headers],0)),
Table_Index[ID],$Q1725,Table_Index[year],$R1725)/COUNTIFS(Table_Index[Quarter],"&lt;&gt;''",Table_Index[ID],$Q1725,Table_Index[year],$R1725)</f>
        <v>0.10510262500000001</v>
      </c>
      <c r="AA1725">
        <f>SUMIFS(INDEX(Table_Index[],,MATCH(AA$12,Table_Index[#Headers],0)),
Table_Index[ID],$Q1725,Table_Index[year],$R1725)/COUNTIFS(Table_Index[Quarter],"&lt;&gt;''",Table_Index[ID],$Q1725,Table_Index[year],$R1725)</f>
        <v>0.10214482499999999</v>
      </c>
      <c r="AB1725">
        <f>SUMIFS(INDEX(Table_Index[],,MATCH(AB$12,Table_Index[#Headers],0)),
Table_Index[ID],$Q1725,Table_Index[year],$R1725)/COUNTIFS(Table_Index[Quarter],"&lt;&gt;''",Table_Index[ID],$Q1725,Table_Index[year],$R1725)</f>
        <v>4.3248874999999999E-2</v>
      </c>
      <c r="AC1725" s="24">
        <f t="shared" si="106"/>
        <v>1.0000000250000001</v>
      </c>
      <c r="AD1725">
        <f>COUNTIFS(Table_Index[Quarter],"&lt;&gt;''",Table_Index[ID],$Q1725,Table_Index[year],$R1725)</f>
        <v>4</v>
      </c>
      <c r="AE1725" s="34">
        <f t="shared" si="107"/>
        <v>0.8828685815669981</v>
      </c>
    </row>
    <row r="1726" spans="1:31" x14ac:dyDescent="0.3">
      <c r="A1726">
        <v>9202</v>
      </c>
      <c r="B1726">
        <v>2010</v>
      </c>
      <c r="C1726">
        <v>3</v>
      </c>
      <c r="D1726">
        <v>5.8165099999999997E-2</v>
      </c>
      <c r="E1726">
        <v>0.1080209</v>
      </c>
      <c r="F1726">
        <v>8.3093E-2</v>
      </c>
      <c r="G1726">
        <v>6.9560700000000003E-2</v>
      </c>
      <c r="H1726">
        <v>2.5135600000000001E-2</v>
      </c>
      <c r="I1726">
        <v>0.40166560000000001</v>
      </c>
      <c r="J1726">
        <v>0.13439019999999999</v>
      </c>
      <c r="K1726">
        <v>1.0683399999999999E-2</v>
      </c>
      <c r="L1726">
        <v>0.10445980000000001</v>
      </c>
      <c r="M1726">
        <v>4.8257999999999999E-3</v>
      </c>
      <c r="O1726" t="str">
        <f>Table_Index[[#This Row],[ID]]&amp;Table_Index[[#This Row],[year]]</f>
        <v>92022010</v>
      </c>
      <c r="P1726" t="str">
        <v>94682009</v>
      </c>
      <c r="Q1726" t="str">
        <f t="shared" si="104"/>
        <v>9468</v>
      </c>
      <c r="R1726" t="str">
        <f t="shared" si="105"/>
        <v>2009</v>
      </c>
      <c r="S1726">
        <f>SUMIFS(INDEX(Table_Index[],,MATCH(S$12,Table_Index[#Headers],0)),
Table_Index[ID],$Q1726,Table_Index[year],$R1726)/COUNTIFS(Table_Index[Quarter],"&lt;&gt;''",Table_Index[ID],$Q1726,Table_Index[year],$R1726)</f>
        <v>7.2927325000000001E-2</v>
      </c>
      <c r="T1726">
        <f>SUMIFS(INDEX(Table_Index[],,MATCH(T$12,Table_Index[#Headers],0)),
Table_Index[ID],$Q1726,Table_Index[year],$R1726)/COUNTIFS(Table_Index[Quarter],"&lt;&gt;''",Table_Index[ID],$Q1726,Table_Index[year],$R1726)</f>
        <v>0.21076750000000002</v>
      </c>
      <c r="U1726">
        <f>SUMIFS(INDEX(Table_Index[],,MATCH(U$12,Table_Index[#Headers],0)),
Table_Index[ID],$Q1726,Table_Index[year],$R1726)/COUNTIFS(Table_Index[Quarter],"&lt;&gt;''",Table_Index[ID],$Q1726,Table_Index[year],$R1726)</f>
        <v>0.10866980000000001</v>
      </c>
      <c r="V1726">
        <f>SUMIFS(INDEX(Table_Index[],,MATCH(V$12,Table_Index[#Headers],0)),
Table_Index[ID],$Q1726,Table_Index[year],$R1726)/COUNTIFS(Table_Index[Quarter],"&lt;&gt;''",Table_Index[ID],$Q1726,Table_Index[year],$R1726)</f>
        <v>4.9499049999999996E-2</v>
      </c>
      <c r="W1726">
        <f>SUMIFS(INDEX(Table_Index[],,MATCH(W$12,Table_Index[#Headers],0)),
Table_Index[ID],$Q1726,Table_Index[year],$R1726)/COUNTIFS(Table_Index[Quarter],"&lt;&gt;''",Table_Index[ID],$Q1726,Table_Index[year],$R1726)</f>
        <v>5.2454824999999997E-2</v>
      </c>
      <c r="X1726">
        <f>SUMIFS(INDEX(Table_Index[],,MATCH(X$12,Table_Index[#Headers],0)),
Table_Index[ID],$Q1726,Table_Index[year],$R1726)/COUNTIFS(Table_Index[Quarter],"&lt;&gt;''",Table_Index[ID],$Q1726,Table_Index[year],$R1726)</f>
        <v>0.18301467500000002</v>
      </c>
      <c r="Y1726">
        <f>SUMIFS(INDEX(Table_Index[],,MATCH(Y$12,Table_Index[#Headers],0)),
Table_Index[ID],$Q1726,Table_Index[year],$R1726)/COUNTIFS(Table_Index[Quarter],"&lt;&gt;''",Table_Index[ID],$Q1726,Table_Index[year],$R1726)</f>
        <v>7.4446874999999996E-2</v>
      </c>
      <c r="Z1726">
        <f>SUMIFS(INDEX(Table_Index[],,MATCH(Z$12,Table_Index[#Headers],0)),
Table_Index[ID],$Q1726,Table_Index[year],$R1726)/COUNTIFS(Table_Index[Quarter],"&lt;&gt;''",Table_Index[ID],$Q1726,Table_Index[year],$R1726)</f>
        <v>0.105795825</v>
      </c>
      <c r="AA1726">
        <f>SUMIFS(INDEX(Table_Index[],,MATCH(AA$12,Table_Index[#Headers],0)),
Table_Index[ID],$Q1726,Table_Index[year],$R1726)/COUNTIFS(Table_Index[Quarter],"&lt;&gt;''",Table_Index[ID],$Q1726,Table_Index[year],$R1726)</f>
        <v>0.12669695</v>
      </c>
      <c r="AB1726">
        <f>SUMIFS(INDEX(Table_Index[],,MATCH(AB$12,Table_Index[#Headers],0)),
Table_Index[ID],$Q1726,Table_Index[year],$R1726)/COUNTIFS(Table_Index[Quarter],"&lt;&gt;''",Table_Index[ID],$Q1726,Table_Index[year],$R1726)</f>
        <v>1.5727149999999999E-2</v>
      </c>
      <c r="AC1726" s="24">
        <f t="shared" si="106"/>
        <v>0.99999997500000004</v>
      </c>
      <c r="AD1726">
        <f>COUNTIFS(Table_Index[Quarter],"&lt;&gt;''",Table_Index[ID],$Q1726,Table_Index[year],$R1726)</f>
        <v>4</v>
      </c>
      <c r="AE1726" s="34">
        <f t="shared" si="107"/>
        <v>0.86671895072689431</v>
      </c>
    </row>
    <row r="1727" spans="1:31" x14ac:dyDescent="0.3">
      <c r="A1727">
        <v>9202</v>
      </c>
      <c r="B1727">
        <v>2010</v>
      </c>
      <c r="C1727">
        <v>4</v>
      </c>
      <c r="D1727">
        <v>6.3151600000000002E-2</v>
      </c>
      <c r="E1727">
        <v>0.1152159</v>
      </c>
      <c r="F1727">
        <v>4.6434999999999997E-2</v>
      </c>
      <c r="G1727">
        <v>0.16345119999999999</v>
      </c>
      <c r="H1727">
        <v>8.2712300000000002E-2</v>
      </c>
      <c r="I1727">
        <v>0.2567855</v>
      </c>
      <c r="J1727">
        <v>0.1602007</v>
      </c>
      <c r="K1727">
        <v>3.5987100000000001E-2</v>
      </c>
      <c r="L1727">
        <v>6.9652500000000006E-2</v>
      </c>
      <c r="M1727">
        <v>6.4079999999999996E-3</v>
      </c>
      <c r="O1727" t="str">
        <f>Table_Index[[#This Row],[ID]]&amp;Table_Index[[#This Row],[year]]</f>
        <v>92022010</v>
      </c>
      <c r="P1727" t="str">
        <v>94682010</v>
      </c>
      <c r="Q1727" t="str">
        <f t="shared" si="104"/>
        <v>9468</v>
      </c>
      <c r="R1727" t="str">
        <f t="shared" si="105"/>
        <v>2010</v>
      </c>
      <c r="S1727">
        <f>SUMIFS(INDEX(Table_Index[],,MATCH(S$12,Table_Index[#Headers],0)),
Table_Index[ID],$Q1727,Table_Index[year],$R1727)/COUNTIFS(Table_Index[Quarter],"&lt;&gt;''",Table_Index[ID],$Q1727,Table_Index[year],$R1727)</f>
        <v>6.7404375000000002E-2</v>
      </c>
      <c r="T1727">
        <f>SUMIFS(INDEX(Table_Index[],,MATCH(T$12,Table_Index[#Headers],0)),
Table_Index[ID],$Q1727,Table_Index[year],$R1727)/COUNTIFS(Table_Index[Quarter],"&lt;&gt;''",Table_Index[ID],$Q1727,Table_Index[year],$R1727)</f>
        <v>5.1930074999999999E-2</v>
      </c>
      <c r="U1727">
        <f>SUMIFS(INDEX(Table_Index[],,MATCH(U$12,Table_Index[#Headers],0)),
Table_Index[ID],$Q1727,Table_Index[year],$R1727)/COUNTIFS(Table_Index[Quarter],"&lt;&gt;''",Table_Index[ID],$Q1727,Table_Index[year],$R1727)</f>
        <v>4.0049874999999999E-2</v>
      </c>
      <c r="V1727">
        <f>SUMIFS(INDEX(Table_Index[],,MATCH(V$12,Table_Index[#Headers],0)),
Table_Index[ID],$Q1727,Table_Index[year],$R1727)/COUNTIFS(Table_Index[Quarter],"&lt;&gt;''",Table_Index[ID],$Q1727,Table_Index[year],$R1727)</f>
        <v>8.5637350000000001E-2</v>
      </c>
      <c r="W1727">
        <f>SUMIFS(INDEX(Table_Index[],,MATCH(W$12,Table_Index[#Headers],0)),
Table_Index[ID],$Q1727,Table_Index[year],$R1727)/COUNTIFS(Table_Index[Quarter],"&lt;&gt;''",Table_Index[ID],$Q1727,Table_Index[year],$R1727)</f>
        <v>4.9062225000000001E-2</v>
      </c>
      <c r="X1727">
        <f>SUMIFS(INDEX(Table_Index[],,MATCH(X$12,Table_Index[#Headers],0)),
Table_Index[ID],$Q1727,Table_Index[year],$R1727)/COUNTIFS(Table_Index[Quarter],"&lt;&gt;''",Table_Index[ID],$Q1727,Table_Index[year],$R1727)</f>
        <v>0.27361829999999998</v>
      </c>
      <c r="Y1727">
        <f>SUMIFS(INDEX(Table_Index[],,MATCH(Y$12,Table_Index[#Headers],0)),
Table_Index[ID],$Q1727,Table_Index[year],$R1727)/COUNTIFS(Table_Index[Quarter],"&lt;&gt;''",Table_Index[ID],$Q1727,Table_Index[year],$R1727)</f>
        <v>6.5908900000000006E-2</v>
      </c>
      <c r="Z1727">
        <f>SUMIFS(INDEX(Table_Index[],,MATCH(Z$12,Table_Index[#Headers],0)),
Table_Index[ID],$Q1727,Table_Index[year],$R1727)/COUNTIFS(Table_Index[Quarter],"&lt;&gt;''",Table_Index[ID],$Q1727,Table_Index[year],$R1727)</f>
        <v>0.16279775000000002</v>
      </c>
      <c r="AA1727">
        <f>SUMIFS(INDEX(Table_Index[],,MATCH(AA$12,Table_Index[#Headers],0)),
Table_Index[ID],$Q1727,Table_Index[year],$R1727)/COUNTIFS(Table_Index[Quarter],"&lt;&gt;''",Table_Index[ID],$Q1727,Table_Index[year],$R1727)</f>
        <v>0.17884</v>
      </c>
      <c r="AB1727">
        <f>SUMIFS(INDEX(Table_Index[],,MATCH(AB$12,Table_Index[#Headers],0)),
Table_Index[ID],$Q1727,Table_Index[year],$R1727)/COUNTIFS(Table_Index[Quarter],"&lt;&gt;''",Table_Index[ID],$Q1727,Table_Index[year],$R1727)</f>
        <v>2.4751225000000002E-2</v>
      </c>
      <c r="AC1727" s="24">
        <f t="shared" si="106"/>
        <v>1.0000000750000002</v>
      </c>
      <c r="AD1727">
        <f>COUNTIFS(Table_Index[Quarter],"&lt;&gt;''",Table_Index[ID],$Q1727,Table_Index[year],$R1727)</f>
        <v>4</v>
      </c>
      <c r="AE1727" s="34">
        <f t="shared" si="107"/>
        <v>0.84310463407870184</v>
      </c>
    </row>
    <row r="1728" spans="1:31" x14ac:dyDescent="0.3">
      <c r="A1728">
        <v>9202</v>
      </c>
      <c r="B1728">
        <v>2011</v>
      </c>
      <c r="C1728">
        <v>1</v>
      </c>
      <c r="D1728">
        <v>6.2466000000000001E-2</v>
      </c>
      <c r="E1728">
        <v>0.28461120000000001</v>
      </c>
      <c r="F1728">
        <v>5.44474E-2</v>
      </c>
      <c r="G1728">
        <v>4.8755100000000003E-2</v>
      </c>
      <c r="H1728">
        <v>5.7664699999999999E-2</v>
      </c>
      <c r="I1728">
        <v>0.19799040000000001</v>
      </c>
      <c r="J1728">
        <v>0.14304800000000001</v>
      </c>
      <c r="K1728">
        <v>6.7316699999999993E-2</v>
      </c>
      <c r="L1728">
        <v>7.4246400000000004E-2</v>
      </c>
      <c r="M1728">
        <v>9.4540000000000006E-3</v>
      </c>
      <c r="O1728" t="str">
        <f>Table_Index[[#This Row],[ID]]&amp;Table_Index[[#This Row],[year]]</f>
        <v>92022011</v>
      </c>
      <c r="P1728" t="str">
        <v>94682011</v>
      </c>
      <c r="Q1728" t="str">
        <f t="shared" si="104"/>
        <v>9468</v>
      </c>
      <c r="R1728" t="str">
        <f t="shared" si="105"/>
        <v>2011</v>
      </c>
      <c r="S1728">
        <f>SUMIFS(INDEX(Table_Index[],,MATCH(S$12,Table_Index[#Headers],0)),
Table_Index[ID],$Q1728,Table_Index[year],$R1728)/COUNTIFS(Table_Index[Quarter],"&lt;&gt;''",Table_Index[ID],$Q1728,Table_Index[year],$R1728)</f>
        <v>3.4907300000000002E-2</v>
      </c>
      <c r="T1728">
        <f>SUMIFS(INDEX(Table_Index[],,MATCH(T$12,Table_Index[#Headers],0)),
Table_Index[ID],$Q1728,Table_Index[year],$R1728)/COUNTIFS(Table_Index[Quarter],"&lt;&gt;''",Table_Index[ID],$Q1728,Table_Index[year],$R1728)</f>
        <v>0.1333799</v>
      </c>
      <c r="U1728">
        <f>SUMIFS(INDEX(Table_Index[],,MATCH(U$12,Table_Index[#Headers],0)),
Table_Index[ID],$Q1728,Table_Index[year],$R1728)/COUNTIFS(Table_Index[Quarter],"&lt;&gt;''",Table_Index[ID],$Q1728,Table_Index[year],$R1728)</f>
        <v>8.0263824999999997E-2</v>
      </c>
      <c r="V1728">
        <f>SUMIFS(INDEX(Table_Index[],,MATCH(V$12,Table_Index[#Headers],0)),
Table_Index[ID],$Q1728,Table_Index[year],$R1728)/COUNTIFS(Table_Index[Quarter],"&lt;&gt;''",Table_Index[ID],$Q1728,Table_Index[year],$R1728)</f>
        <v>9.2553524999999998E-2</v>
      </c>
      <c r="W1728">
        <f>SUMIFS(INDEX(Table_Index[],,MATCH(W$12,Table_Index[#Headers],0)),
Table_Index[ID],$Q1728,Table_Index[year],$R1728)/COUNTIFS(Table_Index[Quarter],"&lt;&gt;''",Table_Index[ID],$Q1728,Table_Index[year],$R1728)</f>
        <v>3.5374650000000001E-2</v>
      </c>
      <c r="X1728">
        <f>SUMIFS(INDEX(Table_Index[],,MATCH(X$12,Table_Index[#Headers],0)),
Table_Index[ID],$Q1728,Table_Index[year],$R1728)/COUNTIFS(Table_Index[Quarter],"&lt;&gt;''",Table_Index[ID],$Q1728,Table_Index[year],$R1728)</f>
        <v>0.34540317500000001</v>
      </c>
      <c r="Y1728">
        <f>SUMIFS(INDEX(Table_Index[],,MATCH(Y$12,Table_Index[#Headers],0)),
Table_Index[ID],$Q1728,Table_Index[year],$R1728)/COUNTIFS(Table_Index[Quarter],"&lt;&gt;''",Table_Index[ID],$Q1728,Table_Index[year],$R1728)</f>
        <v>8.3473724999999999E-2</v>
      </c>
      <c r="Z1728">
        <f>SUMIFS(INDEX(Table_Index[],,MATCH(Z$12,Table_Index[#Headers],0)),
Table_Index[ID],$Q1728,Table_Index[year],$R1728)/COUNTIFS(Table_Index[Quarter],"&lt;&gt;''",Table_Index[ID],$Q1728,Table_Index[year],$R1728)</f>
        <v>5.5215350000000003E-2</v>
      </c>
      <c r="AA1728">
        <f>SUMIFS(INDEX(Table_Index[],,MATCH(AA$12,Table_Index[#Headers],0)),
Table_Index[ID],$Q1728,Table_Index[year],$R1728)/COUNTIFS(Table_Index[Quarter],"&lt;&gt;''",Table_Index[ID],$Q1728,Table_Index[year],$R1728)</f>
        <v>0.13008022499999999</v>
      </c>
      <c r="AB1728">
        <f>SUMIFS(INDEX(Table_Index[],,MATCH(AB$12,Table_Index[#Headers],0)),
Table_Index[ID],$Q1728,Table_Index[year],$R1728)/COUNTIFS(Table_Index[Quarter],"&lt;&gt;''",Table_Index[ID],$Q1728,Table_Index[year],$R1728)</f>
        <v>9.3483250000000011E-3</v>
      </c>
      <c r="AC1728" s="24">
        <f t="shared" si="106"/>
        <v>1</v>
      </c>
      <c r="AD1728">
        <f>COUNTIFS(Table_Index[Quarter],"&lt;&gt;''",Table_Index[ID],$Q1728,Table_Index[year],$R1728)</f>
        <v>4</v>
      </c>
      <c r="AE1728" s="34">
        <f t="shared" si="107"/>
        <v>0.81840327316908623</v>
      </c>
    </row>
    <row r="1729" spans="1:31" x14ac:dyDescent="0.3">
      <c r="A1729">
        <v>9202</v>
      </c>
      <c r="B1729">
        <v>2011</v>
      </c>
      <c r="C1729">
        <v>2</v>
      </c>
      <c r="D1729">
        <v>5.2844299999999997E-2</v>
      </c>
      <c r="E1729">
        <v>0.1285685</v>
      </c>
      <c r="F1729">
        <v>9.5607600000000001E-2</v>
      </c>
      <c r="G1729">
        <v>0.13024089999999999</v>
      </c>
      <c r="H1729">
        <v>3.8860899999999997E-2</v>
      </c>
      <c r="I1729">
        <v>0.21310490000000001</v>
      </c>
      <c r="J1729">
        <v>0.2292631</v>
      </c>
      <c r="K1729">
        <v>2.34141E-2</v>
      </c>
      <c r="L1729">
        <v>6.73155E-2</v>
      </c>
      <c r="M1729">
        <v>2.078E-2</v>
      </c>
      <c r="O1729" t="str">
        <f>Table_Index[[#This Row],[ID]]&amp;Table_Index[[#This Row],[year]]</f>
        <v>92022011</v>
      </c>
      <c r="P1729" t="str">
        <v>94682012</v>
      </c>
      <c r="Q1729" t="str">
        <f t="shared" si="104"/>
        <v>9468</v>
      </c>
      <c r="R1729" t="str">
        <f t="shared" si="105"/>
        <v>2012</v>
      </c>
      <c r="S1729">
        <f>SUMIFS(INDEX(Table_Index[],,MATCH(S$12,Table_Index[#Headers],0)),
Table_Index[ID],$Q1729,Table_Index[year],$R1729)/COUNTIFS(Table_Index[Quarter],"&lt;&gt;''",Table_Index[ID],$Q1729,Table_Index[year],$R1729)</f>
        <v>9.9571624999999997E-2</v>
      </c>
      <c r="T1729">
        <f>SUMIFS(INDEX(Table_Index[],,MATCH(T$12,Table_Index[#Headers],0)),
Table_Index[ID],$Q1729,Table_Index[year],$R1729)/COUNTIFS(Table_Index[Quarter],"&lt;&gt;''",Table_Index[ID],$Q1729,Table_Index[year],$R1729)</f>
        <v>0.10677102499999999</v>
      </c>
      <c r="U1729">
        <f>SUMIFS(INDEX(Table_Index[],,MATCH(U$12,Table_Index[#Headers],0)),
Table_Index[ID],$Q1729,Table_Index[year],$R1729)/COUNTIFS(Table_Index[Quarter],"&lt;&gt;''",Table_Index[ID],$Q1729,Table_Index[year],$R1729)</f>
        <v>4.9495275000000005E-2</v>
      </c>
      <c r="V1729">
        <f>SUMIFS(INDEX(Table_Index[],,MATCH(V$12,Table_Index[#Headers],0)),
Table_Index[ID],$Q1729,Table_Index[year],$R1729)/COUNTIFS(Table_Index[Quarter],"&lt;&gt;''",Table_Index[ID],$Q1729,Table_Index[year],$R1729)</f>
        <v>1.1785225E-2</v>
      </c>
      <c r="W1729">
        <f>SUMIFS(INDEX(Table_Index[],,MATCH(W$12,Table_Index[#Headers],0)),
Table_Index[ID],$Q1729,Table_Index[year],$R1729)/COUNTIFS(Table_Index[Quarter],"&lt;&gt;''",Table_Index[ID],$Q1729,Table_Index[year],$R1729)</f>
        <v>7.8095899999999996E-2</v>
      </c>
      <c r="X1729">
        <f>SUMIFS(INDEX(Table_Index[],,MATCH(X$12,Table_Index[#Headers],0)),
Table_Index[ID],$Q1729,Table_Index[year],$R1729)/COUNTIFS(Table_Index[Quarter],"&lt;&gt;''",Table_Index[ID],$Q1729,Table_Index[year],$R1729)</f>
        <v>0.31069387500000001</v>
      </c>
      <c r="Y1729">
        <f>SUMIFS(INDEX(Table_Index[],,MATCH(Y$12,Table_Index[#Headers],0)),
Table_Index[ID],$Q1729,Table_Index[year],$R1729)/COUNTIFS(Table_Index[Quarter],"&lt;&gt;''",Table_Index[ID],$Q1729,Table_Index[year],$R1729)</f>
        <v>9.9055400000000002E-2</v>
      </c>
      <c r="Z1729">
        <f>SUMIFS(INDEX(Table_Index[],,MATCH(Z$12,Table_Index[#Headers],0)),
Table_Index[ID],$Q1729,Table_Index[year],$R1729)/COUNTIFS(Table_Index[Quarter],"&lt;&gt;''",Table_Index[ID],$Q1729,Table_Index[year],$R1729)</f>
        <v>8.1744500000000012E-2</v>
      </c>
      <c r="AA1729">
        <f>SUMIFS(INDEX(Table_Index[],,MATCH(AA$12,Table_Index[#Headers],0)),
Table_Index[ID],$Q1729,Table_Index[year],$R1729)/COUNTIFS(Table_Index[Quarter],"&lt;&gt;''",Table_Index[ID],$Q1729,Table_Index[year],$R1729)</f>
        <v>0.1203863</v>
      </c>
      <c r="AB1729">
        <f>SUMIFS(INDEX(Table_Index[],,MATCH(AB$12,Table_Index[#Headers],0)),
Table_Index[ID],$Q1729,Table_Index[year],$R1729)/COUNTIFS(Table_Index[Quarter],"&lt;&gt;''",Table_Index[ID],$Q1729,Table_Index[year],$R1729)</f>
        <v>4.2400899999999998E-2</v>
      </c>
      <c r="AC1729" s="24">
        <f t="shared" si="106"/>
        <v>1.0000000250000001</v>
      </c>
      <c r="AD1729">
        <f>COUNTIFS(Table_Index[Quarter],"&lt;&gt;''",Table_Index[ID],$Q1729,Table_Index[year],$R1729)</f>
        <v>4</v>
      </c>
      <c r="AE1729" s="34">
        <f t="shared" si="107"/>
        <v>0.84068227928244688</v>
      </c>
    </row>
    <row r="1730" spans="1:31" x14ac:dyDescent="0.3">
      <c r="A1730">
        <v>9202</v>
      </c>
      <c r="B1730">
        <v>2011</v>
      </c>
      <c r="C1730">
        <v>3</v>
      </c>
      <c r="D1730">
        <v>3.26807E-2</v>
      </c>
      <c r="E1730">
        <v>0.10709920000000001</v>
      </c>
      <c r="F1730">
        <v>6.5361299999999997E-2</v>
      </c>
      <c r="G1730">
        <v>0.13333709999999999</v>
      </c>
      <c r="H1730">
        <v>1.8431900000000001E-2</v>
      </c>
      <c r="I1730">
        <v>0.37909559999999998</v>
      </c>
      <c r="J1730">
        <v>0.15033099999999999</v>
      </c>
      <c r="K1730">
        <v>2.6144500000000001E-2</v>
      </c>
      <c r="L1730">
        <v>7.9087199999999996E-2</v>
      </c>
      <c r="M1730">
        <v>8.4315999999999992E-3</v>
      </c>
      <c r="O1730" t="str">
        <f>Table_Index[[#This Row],[ID]]&amp;Table_Index[[#This Row],[year]]</f>
        <v>92022011</v>
      </c>
      <c r="P1730" t="str">
        <v>94692003</v>
      </c>
      <c r="Q1730" t="str">
        <f t="shared" si="104"/>
        <v>9469</v>
      </c>
      <c r="R1730" t="str">
        <f t="shared" si="105"/>
        <v>2003</v>
      </c>
      <c r="S1730">
        <f>SUMIFS(INDEX(Table_Index[],,MATCH(S$12,Table_Index[#Headers],0)),
Table_Index[ID],$Q1730,Table_Index[year],$R1730)/COUNTIFS(Table_Index[Quarter],"&lt;&gt;''",Table_Index[ID],$Q1730,Table_Index[year],$R1730)</f>
        <v>3.4469999999999998E-4</v>
      </c>
      <c r="T1730">
        <f>SUMIFS(INDEX(Table_Index[],,MATCH(T$12,Table_Index[#Headers],0)),
Table_Index[ID],$Q1730,Table_Index[year],$R1730)/COUNTIFS(Table_Index[Quarter],"&lt;&gt;''",Table_Index[ID],$Q1730,Table_Index[year],$R1730)</f>
        <v>5.8322249999999992E-2</v>
      </c>
      <c r="U1730">
        <f>SUMIFS(INDEX(Table_Index[],,MATCH(U$12,Table_Index[#Headers],0)),
Table_Index[ID],$Q1730,Table_Index[year],$R1730)/COUNTIFS(Table_Index[Quarter],"&lt;&gt;''",Table_Index[ID],$Q1730,Table_Index[year],$R1730)</f>
        <v>0.21197412500000001</v>
      </c>
      <c r="V1730">
        <f>SUMIFS(INDEX(Table_Index[],,MATCH(V$12,Table_Index[#Headers],0)),
Table_Index[ID],$Q1730,Table_Index[year],$R1730)/COUNTIFS(Table_Index[Quarter],"&lt;&gt;''",Table_Index[ID],$Q1730,Table_Index[year],$R1730)</f>
        <v>3.05325E-3</v>
      </c>
      <c r="W1730">
        <f>SUMIFS(INDEX(Table_Index[],,MATCH(W$12,Table_Index[#Headers],0)),
Table_Index[ID],$Q1730,Table_Index[year],$R1730)/COUNTIFS(Table_Index[Quarter],"&lt;&gt;''",Table_Index[ID],$Q1730,Table_Index[year],$R1730)</f>
        <v>0</v>
      </c>
      <c r="X1730">
        <f>SUMIFS(INDEX(Table_Index[],,MATCH(X$12,Table_Index[#Headers],0)),
Table_Index[ID],$Q1730,Table_Index[year],$R1730)/COUNTIFS(Table_Index[Quarter],"&lt;&gt;''",Table_Index[ID],$Q1730,Table_Index[year],$R1730)</f>
        <v>3.0959750000000001E-2</v>
      </c>
      <c r="Y1730">
        <f>SUMIFS(INDEX(Table_Index[],,MATCH(Y$12,Table_Index[#Headers],0)),
Table_Index[ID],$Q1730,Table_Index[year],$R1730)/COUNTIFS(Table_Index[Quarter],"&lt;&gt;''",Table_Index[ID],$Q1730,Table_Index[year],$R1730)</f>
        <v>4.68775E-4</v>
      </c>
      <c r="Z1730">
        <f>SUMIFS(INDEX(Table_Index[],,MATCH(Z$12,Table_Index[#Headers],0)),
Table_Index[ID],$Q1730,Table_Index[year],$R1730)/COUNTIFS(Table_Index[Quarter],"&lt;&gt;''",Table_Index[ID],$Q1730,Table_Index[year],$R1730)</f>
        <v>0.42072514999999999</v>
      </c>
      <c r="AA1730">
        <f>SUMIFS(INDEX(Table_Index[],,MATCH(AA$12,Table_Index[#Headers],0)),
Table_Index[ID],$Q1730,Table_Index[year],$R1730)/COUNTIFS(Table_Index[Quarter],"&lt;&gt;''",Table_Index[ID],$Q1730,Table_Index[year],$R1730)</f>
        <v>4.3883800000000001E-2</v>
      </c>
      <c r="AB1730">
        <f>SUMIFS(INDEX(Table_Index[],,MATCH(AB$12,Table_Index[#Headers],0)),
Table_Index[ID],$Q1730,Table_Index[year],$R1730)/COUNTIFS(Table_Index[Quarter],"&lt;&gt;''",Table_Index[ID],$Q1730,Table_Index[year],$R1730)</f>
        <v>0.23019139999999999</v>
      </c>
      <c r="AC1730" s="24">
        <f t="shared" si="106"/>
        <v>0.99992320000000001</v>
      </c>
      <c r="AD1730">
        <f>COUNTIFS(Table_Index[Quarter],"&lt;&gt;''",Table_Index[ID],$Q1730,Table_Index[year],$R1730)</f>
        <v>4</v>
      </c>
      <c r="AE1730" s="34">
        <f t="shared" si="107"/>
        <v>0.71877379808278374</v>
      </c>
    </row>
    <row r="1731" spans="1:31" x14ac:dyDescent="0.3">
      <c r="A1731">
        <v>9202</v>
      </c>
      <c r="B1731">
        <v>2011</v>
      </c>
      <c r="C1731">
        <v>4</v>
      </c>
      <c r="D1731">
        <v>9.9355499999999999E-2</v>
      </c>
      <c r="E1731">
        <v>8.7144200000000005E-2</v>
      </c>
      <c r="F1731">
        <v>4.9955300000000001E-2</v>
      </c>
      <c r="G1731">
        <v>0.17068059999999999</v>
      </c>
      <c r="H1731">
        <v>0.12195259999999999</v>
      </c>
      <c r="I1731">
        <v>0.13071630000000001</v>
      </c>
      <c r="J1731">
        <v>0.2286842</v>
      </c>
      <c r="K1731">
        <v>2.2202400000000001E-2</v>
      </c>
      <c r="L1731">
        <v>8.3813899999999997E-2</v>
      </c>
      <c r="M1731">
        <v>5.4951000000000002E-3</v>
      </c>
      <c r="O1731" t="str">
        <f>Table_Index[[#This Row],[ID]]&amp;Table_Index[[#This Row],[year]]</f>
        <v>92022011</v>
      </c>
      <c r="P1731" t="str">
        <v>94692004</v>
      </c>
      <c r="Q1731" t="str">
        <f t="shared" si="104"/>
        <v>9469</v>
      </c>
      <c r="R1731" t="str">
        <f t="shared" si="105"/>
        <v>2004</v>
      </c>
      <c r="S1731">
        <f>SUMIFS(INDEX(Table_Index[],,MATCH(S$12,Table_Index[#Headers],0)),
Table_Index[ID],$Q1731,Table_Index[year],$R1731)/COUNTIFS(Table_Index[Quarter],"&lt;&gt;''",Table_Index[ID],$Q1731,Table_Index[year],$R1731)</f>
        <v>4.1954999999999998E-4</v>
      </c>
      <c r="T1731">
        <f>SUMIFS(INDEX(Table_Index[],,MATCH(T$12,Table_Index[#Headers],0)),
Table_Index[ID],$Q1731,Table_Index[year],$R1731)/COUNTIFS(Table_Index[Quarter],"&lt;&gt;''",Table_Index[ID],$Q1731,Table_Index[year],$R1731)</f>
        <v>0.1076014</v>
      </c>
      <c r="U1731">
        <f>SUMIFS(INDEX(Table_Index[],,MATCH(U$12,Table_Index[#Headers],0)),
Table_Index[ID],$Q1731,Table_Index[year],$R1731)/COUNTIFS(Table_Index[Quarter],"&lt;&gt;''",Table_Index[ID],$Q1731,Table_Index[year],$R1731)</f>
        <v>0.14928207500000001</v>
      </c>
      <c r="V1731">
        <f>SUMIFS(INDEX(Table_Index[],,MATCH(V$12,Table_Index[#Headers],0)),
Table_Index[ID],$Q1731,Table_Index[year],$R1731)/COUNTIFS(Table_Index[Quarter],"&lt;&gt;''",Table_Index[ID],$Q1731,Table_Index[year],$R1731)</f>
        <v>3.0072424999999996E-2</v>
      </c>
      <c r="W1731">
        <f>SUMIFS(INDEX(Table_Index[],,MATCH(W$12,Table_Index[#Headers],0)),
Table_Index[ID],$Q1731,Table_Index[year],$R1731)/COUNTIFS(Table_Index[Quarter],"&lt;&gt;''",Table_Index[ID],$Q1731,Table_Index[year],$R1731)</f>
        <v>0</v>
      </c>
      <c r="X1731">
        <f>SUMIFS(INDEX(Table_Index[],,MATCH(X$12,Table_Index[#Headers],0)),
Table_Index[ID],$Q1731,Table_Index[year],$R1731)/COUNTIFS(Table_Index[Quarter],"&lt;&gt;''",Table_Index[ID],$Q1731,Table_Index[year],$R1731)</f>
        <v>0.16233102499999999</v>
      </c>
      <c r="Y1731">
        <f>SUMIFS(INDEX(Table_Index[],,MATCH(Y$12,Table_Index[#Headers],0)),
Table_Index[ID],$Q1731,Table_Index[year],$R1731)/COUNTIFS(Table_Index[Quarter],"&lt;&gt;''",Table_Index[ID],$Q1731,Table_Index[year],$R1731)</f>
        <v>0.22049917500000002</v>
      </c>
      <c r="Z1731">
        <f>SUMIFS(INDEX(Table_Index[],,MATCH(Z$12,Table_Index[#Headers],0)),
Table_Index[ID],$Q1731,Table_Index[year],$R1731)/COUNTIFS(Table_Index[Quarter],"&lt;&gt;''",Table_Index[ID],$Q1731,Table_Index[year],$R1731)</f>
        <v>0.22720807500000001</v>
      </c>
      <c r="AA1731">
        <f>SUMIFS(INDEX(Table_Index[],,MATCH(AA$12,Table_Index[#Headers],0)),
Table_Index[ID],$Q1731,Table_Index[year],$R1731)/COUNTIFS(Table_Index[Quarter],"&lt;&gt;''",Table_Index[ID],$Q1731,Table_Index[year],$R1731)</f>
        <v>7.0368425000000012E-2</v>
      </c>
      <c r="AB1731">
        <f>SUMIFS(INDEX(Table_Index[],,MATCH(AB$12,Table_Index[#Headers],0)),
Table_Index[ID],$Q1731,Table_Index[year],$R1731)/COUNTIFS(Table_Index[Quarter],"&lt;&gt;''",Table_Index[ID],$Q1731,Table_Index[year],$R1731)</f>
        <v>3.2217824999999999E-2</v>
      </c>
      <c r="AC1731" s="24">
        <f t="shared" si="106"/>
        <v>0.99999997500000015</v>
      </c>
      <c r="AD1731">
        <f>COUNTIFS(Table_Index[Quarter],"&lt;&gt;''",Table_Index[ID],$Q1731,Table_Index[year],$R1731)</f>
        <v>4</v>
      </c>
      <c r="AE1731" s="34">
        <f t="shared" si="107"/>
        <v>0.83264781335100313</v>
      </c>
    </row>
    <row r="1732" spans="1:31" x14ac:dyDescent="0.3">
      <c r="A1732">
        <v>9202</v>
      </c>
      <c r="B1732">
        <v>2012</v>
      </c>
      <c r="C1732">
        <v>1</v>
      </c>
      <c r="D1732">
        <v>5.9700700000000002E-2</v>
      </c>
      <c r="E1732">
        <v>0.1119388</v>
      </c>
      <c r="F1732">
        <v>5.9203199999999997E-2</v>
      </c>
      <c r="G1732">
        <v>5.3481899999999999E-2</v>
      </c>
      <c r="H1732">
        <v>3.1739700000000003E-2</v>
      </c>
      <c r="I1732">
        <v>0.37959680000000001</v>
      </c>
      <c r="J1732">
        <v>0.12238640000000001</v>
      </c>
      <c r="K1732">
        <v>9.9501099999999995E-2</v>
      </c>
      <c r="L1732">
        <v>7.6615900000000001E-2</v>
      </c>
      <c r="M1732">
        <v>5.8357000000000001E-3</v>
      </c>
      <c r="O1732" t="str">
        <f>Table_Index[[#This Row],[ID]]&amp;Table_Index[[#This Row],[year]]</f>
        <v>92022012</v>
      </c>
      <c r="P1732" t="str">
        <v>94692005</v>
      </c>
      <c r="Q1732" t="str">
        <f t="shared" si="104"/>
        <v>9469</v>
      </c>
      <c r="R1732" t="str">
        <f t="shared" si="105"/>
        <v>2005</v>
      </c>
      <c r="S1732">
        <f>SUMIFS(INDEX(Table_Index[],,MATCH(S$12,Table_Index[#Headers],0)),
Table_Index[ID],$Q1732,Table_Index[year],$R1732)/COUNTIFS(Table_Index[Quarter],"&lt;&gt;''",Table_Index[ID],$Q1732,Table_Index[year],$R1732)</f>
        <v>9.5660474999999995E-2</v>
      </c>
      <c r="T1732">
        <f>SUMIFS(INDEX(Table_Index[],,MATCH(T$12,Table_Index[#Headers],0)),
Table_Index[ID],$Q1732,Table_Index[year],$R1732)/COUNTIFS(Table_Index[Quarter],"&lt;&gt;''",Table_Index[ID],$Q1732,Table_Index[year],$R1732)</f>
        <v>0.30820247500000003</v>
      </c>
      <c r="U1732">
        <f>SUMIFS(INDEX(Table_Index[],,MATCH(U$12,Table_Index[#Headers],0)),
Table_Index[ID],$Q1732,Table_Index[year],$R1732)/COUNTIFS(Table_Index[Quarter],"&lt;&gt;''",Table_Index[ID],$Q1732,Table_Index[year],$R1732)</f>
        <v>9.8141724999999999E-2</v>
      </c>
      <c r="V1732">
        <f>SUMIFS(INDEX(Table_Index[],,MATCH(V$12,Table_Index[#Headers],0)),
Table_Index[ID],$Q1732,Table_Index[year],$R1732)/COUNTIFS(Table_Index[Quarter],"&lt;&gt;''",Table_Index[ID],$Q1732,Table_Index[year],$R1732)</f>
        <v>2.7805799999999999E-2</v>
      </c>
      <c r="W1732">
        <f>SUMIFS(INDEX(Table_Index[],,MATCH(W$12,Table_Index[#Headers],0)),
Table_Index[ID],$Q1732,Table_Index[year],$R1732)/COUNTIFS(Table_Index[Quarter],"&lt;&gt;''",Table_Index[ID],$Q1732,Table_Index[year],$R1732)</f>
        <v>0</v>
      </c>
      <c r="X1732">
        <f>SUMIFS(INDEX(Table_Index[],,MATCH(X$12,Table_Index[#Headers],0)),
Table_Index[ID],$Q1732,Table_Index[year],$R1732)/COUNTIFS(Table_Index[Quarter],"&lt;&gt;''",Table_Index[ID],$Q1732,Table_Index[year],$R1732)</f>
        <v>9.1997300000000004E-2</v>
      </c>
      <c r="Y1732">
        <f>SUMIFS(INDEX(Table_Index[],,MATCH(Y$12,Table_Index[#Headers],0)),
Table_Index[ID],$Q1732,Table_Index[year],$R1732)/COUNTIFS(Table_Index[Quarter],"&lt;&gt;''",Table_Index[ID],$Q1732,Table_Index[year],$R1732)</f>
        <v>0.16536237500000001</v>
      </c>
      <c r="Z1732">
        <f>SUMIFS(INDEX(Table_Index[],,MATCH(Z$12,Table_Index[#Headers],0)),
Table_Index[ID],$Q1732,Table_Index[year],$R1732)/COUNTIFS(Table_Index[Quarter],"&lt;&gt;''",Table_Index[ID],$Q1732,Table_Index[year],$R1732)</f>
        <v>8.6404599999999998E-2</v>
      </c>
      <c r="AA1732">
        <f>SUMIFS(INDEX(Table_Index[],,MATCH(AA$12,Table_Index[#Headers],0)),
Table_Index[ID],$Q1732,Table_Index[year],$R1732)/COUNTIFS(Table_Index[Quarter],"&lt;&gt;''",Table_Index[ID],$Q1732,Table_Index[year],$R1732)</f>
        <v>0.111209025</v>
      </c>
      <c r="AB1732">
        <f>SUMIFS(INDEX(Table_Index[],,MATCH(AB$12,Table_Index[#Headers],0)),
Table_Index[ID],$Q1732,Table_Index[year],$R1732)/COUNTIFS(Table_Index[Quarter],"&lt;&gt;''",Table_Index[ID],$Q1732,Table_Index[year],$R1732)</f>
        <v>1.5216275000000001E-2</v>
      </c>
      <c r="AC1732" s="24">
        <f t="shared" si="106"/>
        <v>1.0000000499999999</v>
      </c>
      <c r="AD1732">
        <f>COUNTIFS(Table_Index[Quarter],"&lt;&gt;''",Table_Index[ID],$Q1732,Table_Index[year],$R1732)</f>
        <v>4</v>
      </c>
      <c r="AE1732" s="34">
        <f t="shared" si="107"/>
        <v>0.8295823917866163</v>
      </c>
    </row>
    <row r="1733" spans="1:31" x14ac:dyDescent="0.3">
      <c r="A1733">
        <v>9202</v>
      </c>
      <c r="B1733">
        <v>2012</v>
      </c>
      <c r="C1733">
        <v>2</v>
      </c>
      <c r="D1733">
        <v>5.1903499999999998E-2</v>
      </c>
      <c r="E1733">
        <v>3.74858E-2</v>
      </c>
      <c r="F1733">
        <v>7.41478E-2</v>
      </c>
      <c r="G1733">
        <v>8.2606200000000005E-2</v>
      </c>
      <c r="H1733">
        <v>1.68892E-2</v>
      </c>
      <c r="I1733">
        <v>0.2109094</v>
      </c>
      <c r="J1733">
        <v>0.1248155</v>
      </c>
      <c r="K1733">
        <v>1.64773E-2</v>
      </c>
      <c r="L1733">
        <v>5.1491500000000003E-2</v>
      </c>
      <c r="M1733">
        <v>0.33327390000000001</v>
      </c>
      <c r="O1733" t="str">
        <f>Table_Index[[#This Row],[ID]]&amp;Table_Index[[#This Row],[year]]</f>
        <v>92022012</v>
      </c>
      <c r="P1733" t="str">
        <v>94692006</v>
      </c>
      <c r="Q1733" t="str">
        <f t="shared" si="104"/>
        <v>9469</v>
      </c>
      <c r="R1733" t="str">
        <f t="shared" si="105"/>
        <v>2006</v>
      </c>
      <c r="S1733">
        <f>SUMIFS(INDEX(Table_Index[],,MATCH(S$12,Table_Index[#Headers],0)),
Table_Index[ID],$Q1733,Table_Index[year],$R1733)/COUNTIFS(Table_Index[Quarter],"&lt;&gt;''",Table_Index[ID],$Q1733,Table_Index[year],$R1733)</f>
        <v>7.8882100000000011E-2</v>
      </c>
      <c r="T1733">
        <f>SUMIFS(INDEX(Table_Index[],,MATCH(T$12,Table_Index[#Headers],0)),
Table_Index[ID],$Q1733,Table_Index[year],$R1733)/COUNTIFS(Table_Index[Quarter],"&lt;&gt;''",Table_Index[ID],$Q1733,Table_Index[year],$R1733)</f>
        <v>6.6471824999999998E-2</v>
      </c>
      <c r="U1733">
        <f>SUMIFS(INDEX(Table_Index[],,MATCH(U$12,Table_Index[#Headers],0)),
Table_Index[ID],$Q1733,Table_Index[year],$R1733)/COUNTIFS(Table_Index[Quarter],"&lt;&gt;''",Table_Index[ID],$Q1733,Table_Index[year],$R1733)</f>
        <v>0.11693847499999999</v>
      </c>
      <c r="V1733">
        <f>SUMIFS(INDEX(Table_Index[],,MATCH(V$12,Table_Index[#Headers],0)),
Table_Index[ID],$Q1733,Table_Index[year],$R1733)/COUNTIFS(Table_Index[Quarter],"&lt;&gt;''",Table_Index[ID],$Q1733,Table_Index[year],$R1733)</f>
        <v>5.963955E-2</v>
      </c>
      <c r="W1733">
        <f>SUMIFS(INDEX(Table_Index[],,MATCH(W$12,Table_Index[#Headers],0)),
Table_Index[ID],$Q1733,Table_Index[year],$R1733)/COUNTIFS(Table_Index[Quarter],"&lt;&gt;''",Table_Index[ID],$Q1733,Table_Index[year],$R1733)</f>
        <v>1.5055575E-2</v>
      </c>
      <c r="X1733">
        <f>SUMIFS(INDEX(Table_Index[],,MATCH(X$12,Table_Index[#Headers],0)),
Table_Index[ID],$Q1733,Table_Index[year],$R1733)/COUNTIFS(Table_Index[Quarter],"&lt;&gt;''",Table_Index[ID],$Q1733,Table_Index[year],$R1733)</f>
        <v>0.22071417500000001</v>
      </c>
      <c r="Y1733">
        <f>SUMIFS(INDEX(Table_Index[],,MATCH(Y$12,Table_Index[#Headers],0)),
Table_Index[ID],$Q1733,Table_Index[year],$R1733)/COUNTIFS(Table_Index[Quarter],"&lt;&gt;''",Table_Index[ID],$Q1733,Table_Index[year],$R1733)</f>
        <v>0.16397277499999999</v>
      </c>
      <c r="Z1733">
        <f>SUMIFS(INDEX(Table_Index[],,MATCH(Z$12,Table_Index[#Headers],0)),
Table_Index[ID],$Q1733,Table_Index[year],$R1733)/COUNTIFS(Table_Index[Quarter],"&lt;&gt;''",Table_Index[ID],$Q1733,Table_Index[year],$R1733)</f>
        <v>0.12587362499999999</v>
      </c>
      <c r="AA1733">
        <f>SUMIFS(INDEX(Table_Index[],,MATCH(AA$12,Table_Index[#Headers],0)),
Table_Index[ID],$Q1733,Table_Index[year],$R1733)/COUNTIFS(Table_Index[Quarter],"&lt;&gt;''",Table_Index[ID],$Q1733,Table_Index[year],$R1733)</f>
        <v>0.1361956</v>
      </c>
      <c r="AB1733">
        <f>SUMIFS(INDEX(Table_Index[],,MATCH(AB$12,Table_Index[#Headers],0)),
Table_Index[ID],$Q1733,Table_Index[year],$R1733)/COUNTIFS(Table_Index[Quarter],"&lt;&gt;''",Table_Index[ID],$Q1733,Table_Index[year],$R1733)</f>
        <v>1.625625E-2</v>
      </c>
      <c r="AC1733" s="24">
        <f t="shared" si="106"/>
        <v>0.99999994999999986</v>
      </c>
      <c r="AD1733">
        <f>COUNTIFS(Table_Index[Quarter],"&lt;&gt;''",Table_Index[ID],$Q1733,Table_Index[year],$R1733)</f>
        <v>4</v>
      </c>
      <c r="AE1733" s="34">
        <f t="shared" si="107"/>
        <v>0.86164146300145628</v>
      </c>
    </row>
    <row r="1734" spans="1:31" x14ac:dyDescent="0.3">
      <c r="A1734">
        <v>9202</v>
      </c>
      <c r="B1734">
        <v>2012</v>
      </c>
      <c r="C1734">
        <v>3</v>
      </c>
      <c r="D1734">
        <v>3.8095900000000002E-2</v>
      </c>
      <c r="E1734">
        <v>0.10417650000000001</v>
      </c>
      <c r="F1734">
        <v>4.59602E-2</v>
      </c>
      <c r="G1734">
        <v>0.10966620000000001</v>
      </c>
      <c r="H1734">
        <v>2.6802599999999999E-2</v>
      </c>
      <c r="I1734">
        <v>0.39576850000000002</v>
      </c>
      <c r="J1734">
        <v>0.1766915</v>
      </c>
      <c r="K1734">
        <v>2.0426799999999998E-2</v>
      </c>
      <c r="L1734">
        <v>7.7110999999999999E-2</v>
      </c>
      <c r="M1734">
        <v>5.3007000000000002E-3</v>
      </c>
      <c r="O1734" t="str">
        <f>Table_Index[[#This Row],[ID]]&amp;Table_Index[[#This Row],[year]]</f>
        <v>92022012</v>
      </c>
      <c r="P1734" t="str">
        <v>94692007</v>
      </c>
      <c r="Q1734" t="str">
        <f t="shared" si="104"/>
        <v>9469</v>
      </c>
      <c r="R1734" t="str">
        <f t="shared" si="105"/>
        <v>2007</v>
      </c>
      <c r="S1734">
        <f>SUMIFS(INDEX(Table_Index[],,MATCH(S$12,Table_Index[#Headers],0)),
Table_Index[ID],$Q1734,Table_Index[year],$R1734)/COUNTIFS(Table_Index[Quarter],"&lt;&gt;''",Table_Index[ID],$Q1734,Table_Index[year],$R1734)</f>
        <v>0.103842275</v>
      </c>
      <c r="T1734">
        <f>SUMIFS(INDEX(Table_Index[],,MATCH(T$12,Table_Index[#Headers],0)),
Table_Index[ID],$Q1734,Table_Index[year],$R1734)/COUNTIFS(Table_Index[Quarter],"&lt;&gt;''",Table_Index[ID],$Q1734,Table_Index[year],$R1734)</f>
        <v>8.6439299999999997E-2</v>
      </c>
      <c r="U1734">
        <f>SUMIFS(INDEX(Table_Index[],,MATCH(U$12,Table_Index[#Headers],0)),
Table_Index[ID],$Q1734,Table_Index[year],$R1734)/COUNTIFS(Table_Index[Quarter],"&lt;&gt;''",Table_Index[ID],$Q1734,Table_Index[year],$R1734)</f>
        <v>0.122334075</v>
      </c>
      <c r="V1734">
        <f>SUMIFS(INDEX(Table_Index[],,MATCH(V$12,Table_Index[#Headers],0)),
Table_Index[ID],$Q1734,Table_Index[year],$R1734)/COUNTIFS(Table_Index[Quarter],"&lt;&gt;''",Table_Index[ID],$Q1734,Table_Index[year],$R1734)</f>
        <v>0.11972577499999999</v>
      </c>
      <c r="W1734">
        <f>SUMIFS(INDEX(Table_Index[],,MATCH(W$12,Table_Index[#Headers],0)),
Table_Index[ID],$Q1734,Table_Index[year],$R1734)/COUNTIFS(Table_Index[Quarter],"&lt;&gt;''",Table_Index[ID],$Q1734,Table_Index[year],$R1734)</f>
        <v>2.0415849999999999E-2</v>
      </c>
      <c r="X1734">
        <f>SUMIFS(INDEX(Table_Index[],,MATCH(X$12,Table_Index[#Headers],0)),
Table_Index[ID],$Q1734,Table_Index[year],$R1734)/COUNTIFS(Table_Index[Quarter],"&lt;&gt;''",Table_Index[ID],$Q1734,Table_Index[year],$R1734)</f>
        <v>0.16166225000000001</v>
      </c>
      <c r="Y1734">
        <f>SUMIFS(INDEX(Table_Index[],,MATCH(Y$12,Table_Index[#Headers],0)),
Table_Index[ID],$Q1734,Table_Index[year],$R1734)/COUNTIFS(Table_Index[Quarter],"&lt;&gt;''",Table_Index[ID],$Q1734,Table_Index[year],$R1734)</f>
        <v>0.14679519999999999</v>
      </c>
      <c r="Z1734">
        <f>SUMIFS(INDEX(Table_Index[],,MATCH(Z$12,Table_Index[#Headers],0)),
Table_Index[ID],$Q1734,Table_Index[year],$R1734)/COUNTIFS(Table_Index[Quarter],"&lt;&gt;''",Table_Index[ID],$Q1734,Table_Index[year],$R1734)</f>
        <v>0.10162675</v>
      </c>
      <c r="AA1734">
        <f>SUMIFS(INDEX(Table_Index[],,MATCH(AA$12,Table_Index[#Headers],0)),
Table_Index[ID],$Q1734,Table_Index[year],$R1734)/COUNTIFS(Table_Index[Quarter],"&lt;&gt;''",Table_Index[ID],$Q1734,Table_Index[year],$R1734)</f>
        <v>0.12145529999999999</v>
      </c>
      <c r="AB1734">
        <f>SUMIFS(INDEX(Table_Index[],,MATCH(AB$12,Table_Index[#Headers],0)),
Table_Index[ID],$Q1734,Table_Index[year],$R1734)/COUNTIFS(Table_Index[Quarter],"&lt;&gt;''",Table_Index[ID],$Q1734,Table_Index[year],$R1734)</f>
        <v>1.5703225000000001E-2</v>
      </c>
      <c r="AC1734" s="24">
        <f t="shared" si="106"/>
        <v>1</v>
      </c>
      <c r="AD1734">
        <f>COUNTIFS(Table_Index[Quarter],"&lt;&gt;''",Table_Index[ID],$Q1734,Table_Index[year],$R1734)</f>
        <v>4</v>
      </c>
      <c r="AE1734" s="34">
        <f t="shared" si="107"/>
        <v>0.87901884399450003</v>
      </c>
    </row>
    <row r="1735" spans="1:31" x14ac:dyDescent="0.3">
      <c r="A1735">
        <v>9202</v>
      </c>
      <c r="B1735">
        <v>2012</v>
      </c>
      <c r="C1735">
        <v>4</v>
      </c>
      <c r="D1735">
        <v>3.5354499999999997E-2</v>
      </c>
      <c r="E1735">
        <v>0.1250618</v>
      </c>
      <c r="F1735">
        <v>8.1587400000000004E-2</v>
      </c>
      <c r="G1735">
        <v>0.18193980000000001</v>
      </c>
      <c r="H1735">
        <v>4.8730299999999997E-2</v>
      </c>
      <c r="I1735">
        <v>0.40467320000000001</v>
      </c>
      <c r="J1735">
        <v>7.3224600000000001E-2</v>
      </c>
      <c r="K1735">
        <v>1.7133300000000001E-2</v>
      </c>
      <c r="L1735">
        <v>2.5700000000000001E-2</v>
      </c>
      <c r="M1735">
        <v>6.5950000000000002E-3</v>
      </c>
      <c r="O1735" t="str">
        <f>Table_Index[[#This Row],[ID]]&amp;Table_Index[[#This Row],[year]]</f>
        <v>92022012</v>
      </c>
      <c r="P1735" t="str">
        <v>94692008</v>
      </c>
      <c r="Q1735" t="str">
        <f t="shared" si="104"/>
        <v>9469</v>
      </c>
      <c r="R1735" t="str">
        <f t="shared" si="105"/>
        <v>2008</v>
      </c>
      <c r="S1735">
        <f>SUMIFS(INDEX(Table_Index[],,MATCH(S$12,Table_Index[#Headers],0)),
Table_Index[ID],$Q1735,Table_Index[year],$R1735)/COUNTIFS(Table_Index[Quarter],"&lt;&gt;''",Table_Index[ID],$Q1735,Table_Index[year],$R1735)</f>
        <v>0</v>
      </c>
      <c r="T1735">
        <f>SUMIFS(INDEX(Table_Index[],,MATCH(T$12,Table_Index[#Headers],0)),
Table_Index[ID],$Q1735,Table_Index[year],$R1735)/COUNTIFS(Table_Index[Quarter],"&lt;&gt;''",Table_Index[ID],$Q1735,Table_Index[year],$R1735)</f>
        <v>0.15314575</v>
      </c>
      <c r="U1735">
        <f>SUMIFS(INDEX(Table_Index[],,MATCH(U$12,Table_Index[#Headers],0)),
Table_Index[ID],$Q1735,Table_Index[year],$R1735)/COUNTIFS(Table_Index[Quarter],"&lt;&gt;''",Table_Index[ID],$Q1735,Table_Index[year],$R1735)</f>
        <v>0.19051999999999999</v>
      </c>
      <c r="V1735">
        <f>SUMIFS(INDEX(Table_Index[],,MATCH(V$12,Table_Index[#Headers],0)),
Table_Index[ID],$Q1735,Table_Index[year],$R1735)/COUNTIFS(Table_Index[Quarter],"&lt;&gt;''",Table_Index[ID],$Q1735,Table_Index[year],$R1735)</f>
        <v>3.5640225000000005E-2</v>
      </c>
      <c r="W1735">
        <f>SUMIFS(INDEX(Table_Index[],,MATCH(W$12,Table_Index[#Headers],0)),
Table_Index[ID],$Q1735,Table_Index[year],$R1735)/COUNTIFS(Table_Index[Quarter],"&lt;&gt;''",Table_Index[ID],$Q1735,Table_Index[year],$R1735)</f>
        <v>0</v>
      </c>
      <c r="X1735">
        <f>SUMIFS(INDEX(Table_Index[],,MATCH(X$12,Table_Index[#Headers],0)),
Table_Index[ID],$Q1735,Table_Index[year],$R1735)/COUNTIFS(Table_Index[Quarter],"&lt;&gt;''",Table_Index[ID],$Q1735,Table_Index[year],$R1735)</f>
        <v>5.620315E-2</v>
      </c>
      <c r="Y1735">
        <f>SUMIFS(INDEX(Table_Index[],,MATCH(Y$12,Table_Index[#Headers],0)),
Table_Index[ID],$Q1735,Table_Index[year],$R1735)/COUNTIFS(Table_Index[Quarter],"&lt;&gt;''",Table_Index[ID],$Q1735,Table_Index[year],$R1735)</f>
        <v>3.4657225E-2</v>
      </c>
      <c r="Z1735">
        <f>SUMIFS(INDEX(Table_Index[],,MATCH(Z$12,Table_Index[#Headers],0)),
Table_Index[ID],$Q1735,Table_Index[year],$R1735)/COUNTIFS(Table_Index[Quarter],"&lt;&gt;''",Table_Index[ID],$Q1735,Table_Index[year],$R1735)</f>
        <v>0.43122634999999998</v>
      </c>
      <c r="AA1735">
        <f>SUMIFS(INDEX(Table_Index[],,MATCH(AA$12,Table_Index[#Headers],0)),
Table_Index[ID],$Q1735,Table_Index[year],$R1735)/COUNTIFS(Table_Index[Quarter],"&lt;&gt;''",Table_Index[ID],$Q1735,Table_Index[year],$R1735)</f>
        <v>7.2525900000000004E-2</v>
      </c>
      <c r="AB1735">
        <f>SUMIFS(INDEX(Table_Index[],,MATCH(AB$12,Table_Index[#Headers],0)),
Table_Index[ID],$Q1735,Table_Index[year],$R1735)/COUNTIFS(Table_Index[Quarter],"&lt;&gt;''",Table_Index[ID],$Q1735,Table_Index[year],$R1735)</f>
        <v>2.6081375000000004E-2</v>
      </c>
      <c r="AC1735" s="24">
        <f t="shared" si="106"/>
        <v>0.99999997499999993</v>
      </c>
      <c r="AD1735">
        <f>COUNTIFS(Table_Index[Quarter],"&lt;&gt;''",Table_Index[ID],$Q1735,Table_Index[year],$R1735)</f>
        <v>4</v>
      </c>
      <c r="AE1735" s="34">
        <f t="shared" si="107"/>
        <v>0.74272195667724072</v>
      </c>
    </row>
    <row r="1736" spans="1:31" x14ac:dyDescent="0.3">
      <c r="A1736">
        <v>9203</v>
      </c>
      <c r="B1736">
        <v>2003</v>
      </c>
      <c r="C1736">
        <v>1</v>
      </c>
      <c r="D1736">
        <v>0</v>
      </c>
      <c r="E1736">
        <v>0.4014084</v>
      </c>
      <c r="F1736">
        <v>0.1408451</v>
      </c>
      <c r="G1736">
        <v>6.3380300000000001E-2</v>
      </c>
      <c r="H1736">
        <v>0</v>
      </c>
      <c r="I1736">
        <v>0.2112676</v>
      </c>
      <c r="J1736">
        <v>2.8169E-2</v>
      </c>
      <c r="K1736">
        <v>8.09859E-2</v>
      </c>
      <c r="L1736">
        <v>7.3943700000000001E-2</v>
      </c>
      <c r="M1736">
        <v>0</v>
      </c>
      <c r="O1736" t="str">
        <f>Table_Index[[#This Row],[ID]]&amp;Table_Index[[#This Row],[year]]</f>
        <v>92032003</v>
      </c>
      <c r="P1736" t="str">
        <v>94692009</v>
      </c>
      <c r="Q1736" t="str">
        <f t="shared" si="104"/>
        <v>9469</v>
      </c>
      <c r="R1736" t="str">
        <f t="shared" si="105"/>
        <v>2009</v>
      </c>
      <c r="S1736">
        <f>SUMIFS(INDEX(Table_Index[],,MATCH(S$12,Table_Index[#Headers],0)),
Table_Index[ID],$Q1736,Table_Index[year],$R1736)/COUNTIFS(Table_Index[Quarter],"&lt;&gt;''",Table_Index[ID],$Q1736,Table_Index[year],$R1736)</f>
        <v>5.8741725000000002E-2</v>
      </c>
      <c r="T1736">
        <f>SUMIFS(INDEX(Table_Index[],,MATCH(T$12,Table_Index[#Headers],0)),
Table_Index[ID],$Q1736,Table_Index[year],$R1736)/COUNTIFS(Table_Index[Quarter],"&lt;&gt;''",Table_Index[ID],$Q1736,Table_Index[year],$R1736)</f>
        <v>0.108265325</v>
      </c>
      <c r="U1736">
        <f>SUMIFS(INDEX(Table_Index[],,MATCH(U$12,Table_Index[#Headers],0)),
Table_Index[ID],$Q1736,Table_Index[year],$R1736)/COUNTIFS(Table_Index[Quarter],"&lt;&gt;''",Table_Index[ID],$Q1736,Table_Index[year],$R1736)</f>
        <v>0.15200235000000001</v>
      </c>
      <c r="V1736">
        <f>SUMIFS(INDEX(Table_Index[],,MATCH(V$12,Table_Index[#Headers],0)),
Table_Index[ID],$Q1736,Table_Index[year],$R1736)/COUNTIFS(Table_Index[Quarter],"&lt;&gt;''",Table_Index[ID],$Q1736,Table_Index[year],$R1736)</f>
        <v>4.1337499999999999E-2</v>
      </c>
      <c r="W1736">
        <f>SUMIFS(INDEX(Table_Index[],,MATCH(W$12,Table_Index[#Headers],0)),
Table_Index[ID],$Q1736,Table_Index[year],$R1736)/COUNTIFS(Table_Index[Quarter],"&lt;&gt;''",Table_Index[ID],$Q1736,Table_Index[year],$R1736)</f>
        <v>8.7462824999999994E-2</v>
      </c>
      <c r="X1736">
        <f>SUMIFS(INDEX(Table_Index[],,MATCH(X$12,Table_Index[#Headers],0)),
Table_Index[ID],$Q1736,Table_Index[year],$R1736)/COUNTIFS(Table_Index[Quarter],"&lt;&gt;''",Table_Index[ID],$Q1736,Table_Index[year],$R1736)</f>
        <v>0</v>
      </c>
      <c r="Y1736">
        <f>SUMIFS(INDEX(Table_Index[],,MATCH(Y$12,Table_Index[#Headers],0)),
Table_Index[ID],$Q1736,Table_Index[year],$R1736)/COUNTIFS(Table_Index[Quarter],"&lt;&gt;''",Table_Index[ID],$Q1736,Table_Index[year],$R1736)</f>
        <v>6.15852E-2</v>
      </c>
      <c r="Z1736">
        <f>SUMIFS(INDEX(Table_Index[],,MATCH(Z$12,Table_Index[#Headers],0)),
Table_Index[ID],$Q1736,Table_Index[year],$R1736)/COUNTIFS(Table_Index[Quarter],"&lt;&gt;''",Table_Index[ID],$Q1736,Table_Index[year],$R1736)</f>
        <v>0.381441325</v>
      </c>
      <c r="AA1736">
        <f>SUMIFS(INDEX(Table_Index[],,MATCH(AA$12,Table_Index[#Headers],0)),
Table_Index[ID],$Q1736,Table_Index[year],$R1736)/COUNTIFS(Table_Index[Quarter],"&lt;&gt;''",Table_Index[ID],$Q1736,Table_Index[year],$R1736)</f>
        <v>7.5001650000000003E-2</v>
      </c>
      <c r="AB1736">
        <f>SUMIFS(INDEX(Table_Index[],,MATCH(AB$12,Table_Index[#Headers],0)),
Table_Index[ID],$Q1736,Table_Index[year],$R1736)/COUNTIFS(Table_Index[Quarter],"&lt;&gt;''",Table_Index[ID],$Q1736,Table_Index[year],$R1736)</f>
        <v>3.4161999999999998E-2</v>
      </c>
      <c r="AC1736" s="24">
        <f t="shared" si="106"/>
        <v>0.99999990000000005</v>
      </c>
      <c r="AD1736">
        <f>COUNTIFS(Table_Index[Quarter],"&lt;&gt;''",Table_Index[ID],$Q1736,Table_Index[year],$R1736)</f>
        <v>4</v>
      </c>
      <c r="AE1736" s="34">
        <f t="shared" si="107"/>
        <v>0.79628226905439747</v>
      </c>
    </row>
    <row r="1737" spans="1:31" x14ac:dyDescent="0.3">
      <c r="A1737">
        <v>9203</v>
      </c>
      <c r="B1737">
        <v>2003</v>
      </c>
      <c r="C1737">
        <v>2</v>
      </c>
      <c r="D1737">
        <v>6.8966600000000003E-2</v>
      </c>
      <c r="E1737">
        <v>4.9655999999999999E-2</v>
      </c>
      <c r="F1737">
        <v>5.6897499999999997E-2</v>
      </c>
      <c r="G1737">
        <v>0.2137966</v>
      </c>
      <c r="H1737">
        <v>0</v>
      </c>
      <c r="I1737">
        <v>0.4137999</v>
      </c>
      <c r="J1737">
        <v>0.13136500000000001</v>
      </c>
      <c r="K1737">
        <v>3.4483300000000001E-2</v>
      </c>
      <c r="L1737">
        <v>2.7586699999999999E-2</v>
      </c>
      <c r="M1737">
        <v>3.4483000000000001E-3</v>
      </c>
      <c r="O1737" t="str">
        <f>Table_Index[[#This Row],[ID]]&amp;Table_Index[[#This Row],[year]]</f>
        <v>92032003</v>
      </c>
      <c r="P1737" t="str">
        <v>94692010</v>
      </c>
      <c r="Q1737" t="str">
        <f t="shared" si="104"/>
        <v>9469</v>
      </c>
      <c r="R1737" t="str">
        <f t="shared" si="105"/>
        <v>2010</v>
      </c>
      <c r="S1737">
        <f>SUMIFS(INDEX(Table_Index[],,MATCH(S$12,Table_Index[#Headers],0)),
Table_Index[ID],$Q1737,Table_Index[year],$R1737)/COUNTIFS(Table_Index[Quarter],"&lt;&gt;''",Table_Index[ID],$Q1737,Table_Index[year],$R1737)</f>
        <v>3.5515075E-2</v>
      </c>
      <c r="T1737">
        <f>SUMIFS(INDEX(Table_Index[],,MATCH(T$12,Table_Index[#Headers],0)),
Table_Index[ID],$Q1737,Table_Index[year],$R1737)/COUNTIFS(Table_Index[Quarter],"&lt;&gt;''",Table_Index[ID],$Q1737,Table_Index[year],$R1737)</f>
        <v>0.10381765</v>
      </c>
      <c r="U1737">
        <f>SUMIFS(INDEX(Table_Index[],,MATCH(U$12,Table_Index[#Headers],0)),
Table_Index[ID],$Q1737,Table_Index[year],$R1737)/COUNTIFS(Table_Index[Quarter],"&lt;&gt;''",Table_Index[ID],$Q1737,Table_Index[year],$R1737)</f>
        <v>6.3580949999999997E-2</v>
      </c>
      <c r="V1737">
        <f>SUMIFS(INDEX(Table_Index[],,MATCH(V$12,Table_Index[#Headers],0)),
Table_Index[ID],$Q1737,Table_Index[year],$R1737)/COUNTIFS(Table_Index[Quarter],"&lt;&gt;''",Table_Index[ID],$Q1737,Table_Index[year],$R1737)</f>
        <v>9.1085475000000013E-2</v>
      </c>
      <c r="W1737">
        <f>SUMIFS(INDEX(Table_Index[],,MATCH(W$12,Table_Index[#Headers],0)),
Table_Index[ID],$Q1737,Table_Index[year],$R1737)/COUNTIFS(Table_Index[Quarter],"&lt;&gt;''",Table_Index[ID],$Q1737,Table_Index[year],$R1737)</f>
        <v>0.22005877499999998</v>
      </c>
      <c r="X1737">
        <f>SUMIFS(INDEX(Table_Index[],,MATCH(X$12,Table_Index[#Headers],0)),
Table_Index[ID],$Q1737,Table_Index[year],$R1737)/COUNTIFS(Table_Index[Quarter],"&lt;&gt;''",Table_Index[ID],$Q1737,Table_Index[year],$R1737)</f>
        <v>0.1045172</v>
      </c>
      <c r="Y1737">
        <f>SUMIFS(INDEX(Table_Index[],,MATCH(Y$12,Table_Index[#Headers],0)),
Table_Index[ID],$Q1737,Table_Index[year],$R1737)/COUNTIFS(Table_Index[Quarter],"&lt;&gt;''",Table_Index[ID],$Q1737,Table_Index[year],$R1737)</f>
        <v>1.1077874999999999E-2</v>
      </c>
      <c r="Z1737">
        <f>SUMIFS(INDEX(Table_Index[],,MATCH(Z$12,Table_Index[#Headers],0)),
Table_Index[ID],$Q1737,Table_Index[year],$R1737)/COUNTIFS(Table_Index[Quarter],"&lt;&gt;''",Table_Index[ID],$Q1737,Table_Index[year],$R1737)</f>
        <v>0.26785514999999999</v>
      </c>
      <c r="AA1737">
        <f>SUMIFS(INDEX(Table_Index[],,MATCH(AA$12,Table_Index[#Headers],0)),
Table_Index[ID],$Q1737,Table_Index[year],$R1737)/COUNTIFS(Table_Index[Quarter],"&lt;&gt;''",Table_Index[ID],$Q1737,Table_Index[year],$R1737)</f>
        <v>7.9876600000000006E-2</v>
      </c>
      <c r="AB1737">
        <f>SUMIFS(INDEX(Table_Index[],,MATCH(AB$12,Table_Index[#Headers],0)),
Table_Index[ID],$Q1737,Table_Index[year],$R1737)/COUNTIFS(Table_Index[Quarter],"&lt;&gt;''",Table_Index[ID],$Q1737,Table_Index[year],$R1737)</f>
        <v>2.2615225000000003E-2</v>
      </c>
      <c r="AC1737" s="24">
        <f t="shared" si="106"/>
        <v>0.99999997499999993</v>
      </c>
      <c r="AD1737">
        <f>COUNTIFS(Table_Index[Quarter],"&lt;&gt;''",Table_Index[ID],$Q1737,Table_Index[year],$R1737)</f>
        <v>4</v>
      </c>
      <c r="AE1737" s="34">
        <f t="shared" si="107"/>
        <v>0.83751094416160443</v>
      </c>
    </row>
    <row r="1738" spans="1:31" x14ac:dyDescent="0.3">
      <c r="A1738">
        <v>9203</v>
      </c>
      <c r="B1738">
        <v>2003</v>
      </c>
      <c r="C1738">
        <v>3</v>
      </c>
      <c r="D1738">
        <v>0.10269159999999999</v>
      </c>
      <c r="E1738">
        <v>4.1076599999999998E-2</v>
      </c>
      <c r="F1738">
        <v>5.4048199999999998E-2</v>
      </c>
      <c r="G1738">
        <v>8.3234199999999994E-2</v>
      </c>
      <c r="H1738">
        <v>0</v>
      </c>
      <c r="I1738">
        <v>0.36482540000000002</v>
      </c>
      <c r="J1738">
        <v>0.2233272</v>
      </c>
      <c r="K1738">
        <v>2.59431E-2</v>
      </c>
      <c r="L1738">
        <v>0.1048535</v>
      </c>
      <c r="M1738">
        <v>0</v>
      </c>
      <c r="O1738" t="str">
        <f>Table_Index[[#This Row],[ID]]&amp;Table_Index[[#This Row],[year]]</f>
        <v>92032003</v>
      </c>
      <c r="P1738" t="str">
        <v>94692011</v>
      </c>
      <c r="Q1738" t="str">
        <f t="shared" si="104"/>
        <v>9469</v>
      </c>
      <c r="R1738" t="str">
        <f t="shared" si="105"/>
        <v>2011</v>
      </c>
      <c r="S1738">
        <f>SUMIFS(INDEX(Table_Index[],,MATCH(S$12,Table_Index[#Headers],0)),
Table_Index[ID],$Q1738,Table_Index[year],$R1738)/COUNTIFS(Table_Index[Quarter],"&lt;&gt;''",Table_Index[ID],$Q1738,Table_Index[year],$R1738)</f>
        <v>0</v>
      </c>
      <c r="T1738">
        <f>SUMIFS(INDEX(Table_Index[],,MATCH(T$12,Table_Index[#Headers],0)),
Table_Index[ID],$Q1738,Table_Index[year],$R1738)/COUNTIFS(Table_Index[Quarter],"&lt;&gt;''",Table_Index[ID],$Q1738,Table_Index[year],$R1738)</f>
        <v>0.18434820000000002</v>
      </c>
      <c r="U1738">
        <f>SUMIFS(INDEX(Table_Index[],,MATCH(U$12,Table_Index[#Headers],0)),
Table_Index[ID],$Q1738,Table_Index[year],$R1738)/COUNTIFS(Table_Index[Quarter],"&lt;&gt;''",Table_Index[ID],$Q1738,Table_Index[year],$R1738)</f>
        <v>8.225375E-2</v>
      </c>
      <c r="V1738">
        <f>SUMIFS(INDEX(Table_Index[],,MATCH(V$12,Table_Index[#Headers],0)),
Table_Index[ID],$Q1738,Table_Index[year],$R1738)/COUNTIFS(Table_Index[Quarter],"&lt;&gt;''",Table_Index[ID],$Q1738,Table_Index[year],$R1738)</f>
        <v>4.1623074999999995E-2</v>
      </c>
      <c r="W1738">
        <f>SUMIFS(INDEX(Table_Index[],,MATCH(W$12,Table_Index[#Headers],0)),
Table_Index[ID],$Q1738,Table_Index[year],$R1738)/COUNTIFS(Table_Index[Quarter],"&lt;&gt;''",Table_Index[ID],$Q1738,Table_Index[year],$R1738)</f>
        <v>0.14748852499999998</v>
      </c>
      <c r="X1738">
        <f>SUMIFS(INDEX(Table_Index[],,MATCH(X$12,Table_Index[#Headers],0)),
Table_Index[ID],$Q1738,Table_Index[year],$R1738)/COUNTIFS(Table_Index[Quarter],"&lt;&gt;''",Table_Index[ID],$Q1738,Table_Index[year],$R1738)</f>
        <v>0</v>
      </c>
      <c r="Y1738">
        <f>SUMIFS(INDEX(Table_Index[],,MATCH(Y$12,Table_Index[#Headers],0)),
Table_Index[ID],$Q1738,Table_Index[year],$R1738)/COUNTIFS(Table_Index[Quarter],"&lt;&gt;''",Table_Index[ID],$Q1738,Table_Index[year],$R1738)</f>
        <v>0.18963927500000002</v>
      </c>
      <c r="Z1738">
        <f>SUMIFS(INDEX(Table_Index[],,MATCH(Z$12,Table_Index[#Headers],0)),
Table_Index[ID],$Q1738,Table_Index[year],$R1738)/COUNTIFS(Table_Index[Quarter],"&lt;&gt;''",Table_Index[ID],$Q1738,Table_Index[year],$R1738)</f>
        <v>0.24625387500000001</v>
      </c>
      <c r="AA1738">
        <f>SUMIFS(INDEX(Table_Index[],,MATCH(AA$12,Table_Index[#Headers],0)),
Table_Index[ID],$Q1738,Table_Index[year],$R1738)/COUNTIFS(Table_Index[Quarter],"&lt;&gt;''",Table_Index[ID],$Q1738,Table_Index[year],$R1738)</f>
        <v>7.5106574999999995E-2</v>
      </c>
      <c r="AB1738">
        <f>SUMIFS(INDEX(Table_Index[],,MATCH(AB$12,Table_Index[#Headers],0)),
Table_Index[ID],$Q1738,Table_Index[year],$R1738)/COUNTIFS(Table_Index[Quarter],"&lt;&gt;''",Table_Index[ID],$Q1738,Table_Index[year],$R1738)</f>
        <v>3.3286750000000004E-2</v>
      </c>
      <c r="AC1738" s="24">
        <f t="shared" si="106"/>
        <v>1.0000000250000001</v>
      </c>
      <c r="AD1738">
        <f>COUNTIFS(Table_Index[Quarter],"&lt;&gt;''",Table_Index[ID],$Q1738,Table_Index[year],$R1738)</f>
        <v>4</v>
      </c>
      <c r="AE1738" s="34">
        <f t="shared" si="107"/>
        <v>0.83241168547973188</v>
      </c>
    </row>
    <row r="1739" spans="1:31" x14ac:dyDescent="0.3">
      <c r="A1739">
        <v>9203</v>
      </c>
      <c r="B1739">
        <v>2003</v>
      </c>
      <c r="C1739">
        <v>4</v>
      </c>
      <c r="D1739">
        <v>0.10340770000000001</v>
      </c>
      <c r="E1739">
        <v>9.1656899999999999E-2</v>
      </c>
      <c r="F1739">
        <v>0.14101060000000001</v>
      </c>
      <c r="G1739">
        <v>0</v>
      </c>
      <c r="H1739">
        <v>0</v>
      </c>
      <c r="I1739">
        <v>0.35252640000000002</v>
      </c>
      <c r="J1739">
        <v>0.15699179999999999</v>
      </c>
      <c r="K1739">
        <v>3.9482999999999997E-2</v>
      </c>
      <c r="L1739">
        <v>8.3901299999999998E-2</v>
      </c>
      <c r="M1739">
        <v>3.1022299999999999E-2</v>
      </c>
      <c r="O1739" t="str">
        <f>Table_Index[[#This Row],[ID]]&amp;Table_Index[[#This Row],[year]]</f>
        <v>92032003</v>
      </c>
      <c r="P1739" t="str">
        <v>94692012</v>
      </c>
      <c r="Q1739" t="str">
        <f t="shared" si="104"/>
        <v>9469</v>
      </c>
      <c r="R1739" t="str">
        <f t="shared" si="105"/>
        <v>2012</v>
      </c>
      <c r="S1739">
        <f>SUMIFS(INDEX(Table_Index[],,MATCH(S$12,Table_Index[#Headers],0)),
Table_Index[ID],$Q1739,Table_Index[year],$R1739)/COUNTIFS(Table_Index[Quarter],"&lt;&gt;''",Table_Index[ID],$Q1739,Table_Index[year],$R1739)</f>
        <v>0</v>
      </c>
      <c r="T1739">
        <f>SUMIFS(INDEX(Table_Index[],,MATCH(T$12,Table_Index[#Headers],0)),
Table_Index[ID],$Q1739,Table_Index[year],$R1739)/COUNTIFS(Table_Index[Quarter],"&lt;&gt;''",Table_Index[ID],$Q1739,Table_Index[year],$R1739)</f>
        <v>0.14588942499999999</v>
      </c>
      <c r="U1739">
        <f>SUMIFS(INDEX(Table_Index[],,MATCH(U$12,Table_Index[#Headers],0)),
Table_Index[ID],$Q1739,Table_Index[year],$R1739)/COUNTIFS(Table_Index[Quarter],"&lt;&gt;''",Table_Index[ID],$Q1739,Table_Index[year],$R1739)</f>
        <v>0.13355787499999999</v>
      </c>
      <c r="V1739">
        <f>SUMIFS(INDEX(Table_Index[],,MATCH(V$12,Table_Index[#Headers],0)),
Table_Index[ID],$Q1739,Table_Index[year],$R1739)/COUNTIFS(Table_Index[Quarter],"&lt;&gt;''",Table_Index[ID],$Q1739,Table_Index[year],$R1739)</f>
        <v>4.0401825000000002E-2</v>
      </c>
      <c r="W1739">
        <f>SUMIFS(INDEX(Table_Index[],,MATCH(W$12,Table_Index[#Headers],0)),
Table_Index[ID],$Q1739,Table_Index[year],$R1739)/COUNTIFS(Table_Index[Quarter],"&lt;&gt;''",Table_Index[ID],$Q1739,Table_Index[year],$R1739)</f>
        <v>7.5865774999999996E-2</v>
      </c>
      <c r="X1739">
        <f>SUMIFS(INDEX(Table_Index[],,MATCH(X$12,Table_Index[#Headers],0)),
Table_Index[ID],$Q1739,Table_Index[year],$R1739)/COUNTIFS(Table_Index[Quarter],"&lt;&gt;''",Table_Index[ID],$Q1739,Table_Index[year],$R1739)</f>
        <v>0.11683565</v>
      </c>
      <c r="Y1739">
        <f>SUMIFS(INDEX(Table_Index[],,MATCH(Y$12,Table_Index[#Headers],0)),
Table_Index[ID],$Q1739,Table_Index[year],$R1739)/COUNTIFS(Table_Index[Quarter],"&lt;&gt;''",Table_Index[ID],$Q1739,Table_Index[year],$R1739)</f>
        <v>0.12539882500000002</v>
      </c>
      <c r="Z1739">
        <f>SUMIFS(INDEX(Table_Index[],,MATCH(Z$12,Table_Index[#Headers],0)),
Table_Index[ID],$Q1739,Table_Index[year],$R1739)/COUNTIFS(Table_Index[Quarter],"&lt;&gt;''",Table_Index[ID],$Q1739,Table_Index[year],$R1739)</f>
        <v>0.30637567500000001</v>
      </c>
      <c r="AA1739">
        <f>SUMIFS(INDEX(Table_Index[],,MATCH(AA$12,Table_Index[#Headers],0)),
Table_Index[ID],$Q1739,Table_Index[year],$R1739)/COUNTIFS(Table_Index[Quarter],"&lt;&gt;''",Table_Index[ID],$Q1739,Table_Index[year],$R1739)</f>
        <v>3.7916825000000001E-2</v>
      </c>
      <c r="AB1739">
        <f>SUMIFS(INDEX(Table_Index[],,MATCH(AB$12,Table_Index[#Headers],0)),
Table_Index[ID],$Q1739,Table_Index[year],$R1739)/COUNTIFS(Table_Index[Quarter],"&lt;&gt;''",Table_Index[ID],$Q1739,Table_Index[year],$R1739)</f>
        <v>1.7758224999999999E-2</v>
      </c>
      <c r="AC1739" s="24">
        <f t="shared" si="106"/>
        <v>1.0000001000000001</v>
      </c>
      <c r="AD1739">
        <f>COUNTIFS(Table_Index[Quarter],"&lt;&gt;''",Table_Index[ID],$Q1739,Table_Index[year],$R1739)</f>
        <v>4</v>
      </c>
      <c r="AE1739" s="34">
        <f t="shared" si="107"/>
        <v>0.82849611759173247</v>
      </c>
    </row>
    <row r="1740" spans="1:31" x14ac:dyDescent="0.3">
      <c r="A1740">
        <v>9204</v>
      </c>
      <c r="B1740">
        <v>2003</v>
      </c>
      <c r="C1740">
        <v>1</v>
      </c>
      <c r="D1740">
        <v>0.131579</v>
      </c>
      <c r="E1740">
        <v>6.8421099999999999E-2</v>
      </c>
      <c r="F1740">
        <v>0.2105263</v>
      </c>
      <c r="G1740">
        <v>0.16315789999999999</v>
      </c>
      <c r="H1740">
        <v>0</v>
      </c>
      <c r="I1740">
        <v>0</v>
      </c>
      <c r="J1740">
        <v>8.4210499999999994E-2</v>
      </c>
      <c r="K1740">
        <v>0.1052632</v>
      </c>
      <c r="L1740">
        <v>0.2105263</v>
      </c>
      <c r="M1740">
        <v>2.63158E-2</v>
      </c>
      <c r="O1740" t="str">
        <f>Table_Index[[#This Row],[ID]]&amp;Table_Index[[#This Row],[year]]</f>
        <v>92042003</v>
      </c>
      <c r="P1740" t="str">
        <v>94702003</v>
      </c>
      <c r="Q1740" t="str">
        <f t="shared" si="104"/>
        <v>9470</v>
      </c>
      <c r="R1740" t="str">
        <f t="shared" si="105"/>
        <v>2003</v>
      </c>
      <c r="S1740">
        <f>SUMIFS(INDEX(Table_Index[],,MATCH(S$12,Table_Index[#Headers],0)),
Table_Index[ID],$Q1740,Table_Index[year],$R1740)/COUNTIFS(Table_Index[Quarter],"&lt;&gt;''",Table_Index[ID],$Q1740,Table_Index[year],$R1740)</f>
        <v>2.897015E-2</v>
      </c>
      <c r="T1740">
        <f>SUMIFS(INDEX(Table_Index[],,MATCH(T$12,Table_Index[#Headers],0)),
Table_Index[ID],$Q1740,Table_Index[year],$R1740)/COUNTIFS(Table_Index[Quarter],"&lt;&gt;''",Table_Index[ID],$Q1740,Table_Index[year],$R1740)</f>
        <v>6.871324999999999E-2</v>
      </c>
      <c r="U1740">
        <f>SUMIFS(INDEX(Table_Index[],,MATCH(U$12,Table_Index[#Headers],0)),
Table_Index[ID],$Q1740,Table_Index[year],$R1740)/COUNTIFS(Table_Index[Quarter],"&lt;&gt;''",Table_Index[ID],$Q1740,Table_Index[year],$R1740)</f>
        <v>9.7671500000000008E-2</v>
      </c>
      <c r="V1740">
        <f>SUMIFS(INDEX(Table_Index[],,MATCH(V$12,Table_Index[#Headers],0)),
Table_Index[ID],$Q1740,Table_Index[year],$R1740)/COUNTIFS(Table_Index[Quarter],"&lt;&gt;''",Table_Index[ID],$Q1740,Table_Index[year],$R1740)</f>
        <v>6.3674675E-2</v>
      </c>
      <c r="W1740">
        <f>SUMIFS(INDEX(Table_Index[],,MATCH(W$12,Table_Index[#Headers],0)),
Table_Index[ID],$Q1740,Table_Index[year],$R1740)/COUNTIFS(Table_Index[Quarter],"&lt;&gt;''",Table_Index[ID],$Q1740,Table_Index[year],$R1740)</f>
        <v>4.9969899999999998E-2</v>
      </c>
      <c r="X1740">
        <f>SUMIFS(INDEX(Table_Index[],,MATCH(X$12,Table_Index[#Headers],0)),
Table_Index[ID],$Q1740,Table_Index[year],$R1740)/COUNTIFS(Table_Index[Quarter],"&lt;&gt;''",Table_Index[ID],$Q1740,Table_Index[year],$R1740)</f>
        <v>9.7146549999999998E-2</v>
      </c>
      <c r="Y1740">
        <f>SUMIFS(INDEX(Table_Index[],,MATCH(Y$12,Table_Index[#Headers],0)),
Table_Index[ID],$Q1740,Table_Index[year],$R1740)/COUNTIFS(Table_Index[Quarter],"&lt;&gt;''",Table_Index[ID],$Q1740,Table_Index[year],$R1740)</f>
        <v>0</v>
      </c>
      <c r="Z1740">
        <f>SUMIFS(INDEX(Table_Index[],,MATCH(Z$12,Table_Index[#Headers],0)),
Table_Index[ID],$Q1740,Table_Index[year],$R1740)/COUNTIFS(Table_Index[Quarter],"&lt;&gt;''",Table_Index[ID],$Q1740,Table_Index[year],$R1740)</f>
        <v>0.410048625</v>
      </c>
      <c r="AA1740">
        <f>SUMIFS(INDEX(Table_Index[],,MATCH(AA$12,Table_Index[#Headers],0)),
Table_Index[ID],$Q1740,Table_Index[year],$R1740)/COUNTIFS(Table_Index[Quarter],"&lt;&gt;''",Table_Index[ID],$Q1740,Table_Index[year],$R1740)</f>
        <v>0.14664217499999999</v>
      </c>
      <c r="AB1740">
        <f>SUMIFS(INDEX(Table_Index[],,MATCH(AB$12,Table_Index[#Headers],0)),
Table_Index[ID],$Q1740,Table_Index[year],$R1740)/COUNTIFS(Table_Index[Quarter],"&lt;&gt;''",Table_Index[ID],$Q1740,Table_Index[year],$R1740)</f>
        <v>3.71632E-2</v>
      </c>
      <c r="AC1740" s="24">
        <f t="shared" si="106"/>
        <v>1.0000000250000001</v>
      </c>
      <c r="AD1740">
        <f>COUNTIFS(Table_Index[Quarter],"&lt;&gt;''",Table_Index[ID],$Q1740,Table_Index[year],$R1740)</f>
        <v>4</v>
      </c>
      <c r="AE1740" s="34">
        <f t="shared" si="107"/>
        <v>0.77788568466453567</v>
      </c>
    </row>
    <row r="1741" spans="1:31" x14ac:dyDescent="0.3">
      <c r="A1741">
        <v>9204</v>
      </c>
      <c r="B1741">
        <v>2003</v>
      </c>
      <c r="C1741">
        <v>2</v>
      </c>
      <c r="D1741">
        <v>0.13177710000000001</v>
      </c>
      <c r="E1741">
        <v>5.2710800000000002E-2</v>
      </c>
      <c r="F1741">
        <v>0.10542169999999999</v>
      </c>
      <c r="G1741">
        <v>0.24246989999999999</v>
      </c>
      <c r="H1741">
        <v>0</v>
      </c>
      <c r="I1741">
        <v>0.16999249999999999</v>
      </c>
      <c r="J1741">
        <v>0.2242721</v>
      </c>
      <c r="K1741">
        <v>0</v>
      </c>
      <c r="L1741">
        <v>5.2710800000000002E-2</v>
      </c>
      <c r="M1741">
        <v>2.06451E-2</v>
      </c>
      <c r="O1741" t="str">
        <f>Table_Index[[#This Row],[ID]]&amp;Table_Index[[#This Row],[year]]</f>
        <v>92042003</v>
      </c>
      <c r="P1741" t="str">
        <v>94702004</v>
      </c>
      <c r="Q1741" t="str">
        <f t="shared" si="104"/>
        <v>9470</v>
      </c>
      <c r="R1741" t="str">
        <f t="shared" si="105"/>
        <v>2004</v>
      </c>
      <c r="S1741">
        <f>SUMIFS(INDEX(Table_Index[],,MATCH(S$12,Table_Index[#Headers],0)),
Table_Index[ID],$Q1741,Table_Index[year],$R1741)/COUNTIFS(Table_Index[Quarter],"&lt;&gt;''",Table_Index[ID],$Q1741,Table_Index[year],$R1741)</f>
        <v>7.6889274999999993E-2</v>
      </c>
      <c r="T1741">
        <f>SUMIFS(INDEX(Table_Index[],,MATCH(T$12,Table_Index[#Headers],0)),
Table_Index[ID],$Q1741,Table_Index[year],$R1741)/COUNTIFS(Table_Index[Quarter],"&lt;&gt;''",Table_Index[ID],$Q1741,Table_Index[year],$R1741)</f>
        <v>9.9051975E-2</v>
      </c>
      <c r="U1741">
        <f>SUMIFS(INDEX(Table_Index[],,MATCH(U$12,Table_Index[#Headers],0)),
Table_Index[ID],$Q1741,Table_Index[year],$R1741)/COUNTIFS(Table_Index[Quarter],"&lt;&gt;''",Table_Index[ID],$Q1741,Table_Index[year],$R1741)</f>
        <v>7.7759000000000009E-2</v>
      </c>
      <c r="V1741">
        <f>SUMIFS(INDEX(Table_Index[],,MATCH(V$12,Table_Index[#Headers],0)),
Table_Index[ID],$Q1741,Table_Index[year],$R1741)/COUNTIFS(Table_Index[Quarter],"&lt;&gt;''",Table_Index[ID],$Q1741,Table_Index[year],$R1741)</f>
        <v>7.6596249999999998E-3</v>
      </c>
      <c r="W1741">
        <f>SUMIFS(INDEX(Table_Index[],,MATCH(W$12,Table_Index[#Headers],0)),
Table_Index[ID],$Q1741,Table_Index[year],$R1741)/COUNTIFS(Table_Index[Quarter],"&lt;&gt;''",Table_Index[ID],$Q1741,Table_Index[year],$R1741)</f>
        <v>2.4427500000000002E-4</v>
      </c>
      <c r="X1741">
        <f>SUMIFS(INDEX(Table_Index[],,MATCH(X$12,Table_Index[#Headers],0)),
Table_Index[ID],$Q1741,Table_Index[year],$R1741)/COUNTIFS(Table_Index[Quarter],"&lt;&gt;''",Table_Index[ID],$Q1741,Table_Index[year],$R1741)</f>
        <v>3.6102849999999999E-2</v>
      </c>
      <c r="Y1741">
        <f>SUMIFS(INDEX(Table_Index[],,MATCH(Y$12,Table_Index[#Headers],0)),
Table_Index[ID],$Q1741,Table_Index[year],$R1741)/COUNTIFS(Table_Index[Quarter],"&lt;&gt;''",Table_Index[ID],$Q1741,Table_Index[year],$R1741)</f>
        <v>4.6572750000000007E-3</v>
      </c>
      <c r="Z1741">
        <f>SUMIFS(INDEX(Table_Index[],,MATCH(Z$12,Table_Index[#Headers],0)),
Table_Index[ID],$Q1741,Table_Index[year],$R1741)/COUNTIFS(Table_Index[Quarter],"&lt;&gt;''",Table_Index[ID],$Q1741,Table_Index[year],$R1741)</f>
        <v>0.55606777500000004</v>
      </c>
      <c r="AA1741">
        <f>SUMIFS(INDEX(Table_Index[],,MATCH(AA$12,Table_Index[#Headers],0)),
Table_Index[ID],$Q1741,Table_Index[year],$R1741)/COUNTIFS(Table_Index[Quarter],"&lt;&gt;''",Table_Index[ID],$Q1741,Table_Index[year],$R1741)</f>
        <v>0.12613959999999999</v>
      </c>
      <c r="AB1741">
        <f>SUMIFS(INDEX(Table_Index[],,MATCH(AB$12,Table_Index[#Headers],0)),
Table_Index[ID],$Q1741,Table_Index[year],$R1741)/COUNTIFS(Table_Index[Quarter],"&lt;&gt;''",Table_Index[ID],$Q1741,Table_Index[year],$R1741)</f>
        <v>1.5428275000000002E-2</v>
      </c>
      <c r="AC1741" s="24">
        <f t="shared" si="106"/>
        <v>0.99999992500000012</v>
      </c>
      <c r="AD1741">
        <f>COUNTIFS(Table_Index[Quarter],"&lt;&gt;''",Table_Index[ID],$Q1741,Table_Index[year],$R1741)</f>
        <v>4</v>
      </c>
      <c r="AE1741" s="34">
        <f t="shared" si="107"/>
        <v>0.65148584729252312</v>
      </c>
    </row>
    <row r="1742" spans="1:31" x14ac:dyDescent="0.3">
      <c r="A1742">
        <v>9204</v>
      </c>
      <c r="B1742">
        <v>2003</v>
      </c>
      <c r="C1742">
        <v>3</v>
      </c>
      <c r="D1742">
        <v>0.14462810000000001</v>
      </c>
      <c r="E1742">
        <v>0.14411160000000001</v>
      </c>
      <c r="F1742">
        <v>0.20454549999999999</v>
      </c>
      <c r="G1742">
        <v>3.7190099999999997E-2</v>
      </c>
      <c r="H1742">
        <v>0</v>
      </c>
      <c r="I1742">
        <v>0</v>
      </c>
      <c r="J1742">
        <v>0.13016530000000001</v>
      </c>
      <c r="K1742">
        <v>0.1069215</v>
      </c>
      <c r="L1742">
        <v>0.18595039999999999</v>
      </c>
      <c r="M1742">
        <v>4.6487599999999997E-2</v>
      </c>
      <c r="O1742" t="str">
        <f>Table_Index[[#This Row],[ID]]&amp;Table_Index[[#This Row],[year]]</f>
        <v>92042003</v>
      </c>
      <c r="P1742" t="str">
        <v>94702005</v>
      </c>
      <c r="Q1742" t="str">
        <f t="shared" ref="Q1742:Q1805" si="108">LEFT(P1742, LEN(P1742)-4)</f>
        <v>9470</v>
      </c>
      <c r="R1742" t="str">
        <f t="shared" ref="R1742:R1805" si="109">RIGHT(P1742,4)</f>
        <v>2005</v>
      </c>
      <c r="S1742">
        <f>SUMIFS(INDEX(Table_Index[],,MATCH(S$12,Table_Index[#Headers],0)),
Table_Index[ID],$Q1742,Table_Index[year],$R1742)/COUNTIFS(Table_Index[Quarter],"&lt;&gt;''",Table_Index[ID],$Q1742,Table_Index[year],$R1742)</f>
        <v>0.14574153333333334</v>
      </c>
      <c r="T1742">
        <f>SUMIFS(INDEX(Table_Index[],,MATCH(T$12,Table_Index[#Headers],0)),
Table_Index[ID],$Q1742,Table_Index[year],$R1742)/COUNTIFS(Table_Index[Quarter],"&lt;&gt;''",Table_Index[ID],$Q1742,Table_Index[year],$R1742)</f>
        <v>9.3444899999999997E-2</v>
      </c>
      <c r="U1742">
        <f>SUMIFS(INDEX(Table_Index[],,MATCH(U$12,Table_Index[#Headers],0)),
Table_Index[ID],$Q1742,Table_Index[year],$R1742)/COUNTIFS(Table_Index[Quarter],"&lt;&gt;''",Table_Index[ID],$Q1742,Table_Index[year],$R1742)</f>
        <v>9.6626400000000001E-2</v>
      </c>
      <c r="V1742">
        <f>SUMIFS(INDEX(Table_Index[],,MATCH(V$12,Table_Index[#Headers],0)),
Table_Index[ID],$Q1742,Table_Index[year],$R1742)/COUNTIFS(Table_Index[Quarter],"&lt;&gt;''",Table_Index[ID],$Q1742,Table_Index[year],$R1742)</f>
        <v>9.9237566666666666E-2</v>
      </c>
      <c r="W1742">
        <f>SUMIFS(INDEX(Table_Index[],,MATCH(W$12,Table_Index[#Headers],0)),
Table_Index[ID],$Q1742,Table_Index[year],$R1742)/COUNTIFS(Table_Index[Quarter],"&lt;&gt;''",Table_Index[ID],$Q1742,Table_Index[year],$R1742)</f>
        <v>0</v>
      </c>
      <c r="X1742">
        <f>SUMIFS(INDEX(Table_Index[],,MATCH(X$12,Table_Index[#Headers],0)),
Table_Index[ID],$Q1742,Table_Index[year],$R1742)/COUNTIFS(Table_Index[Quarter],"&lt;&gt;''",Table_Index[ID],$Q1742,Table_Index[year],$R1742)</f>
        <v>0.19662353333333335</v>
      </c>
      <c r="Y1742">
        <f>SUMIFS(INDEX(Table_Index[],,MATCH(Y$12,Table_Index[#Headers],0)),
Table_Index[ID],$Q1742,Table_Index[year],$R1742)/COUNTIFS(Table_Index[Quarter],"&lt;&gt;''",Table_Index[ID],$Q1742,Table_Index[year],$R1742)</f>
        <v>0.13879496666666669</v>
      </c>
      <c r="Z1742">
        <f>SUMIFS(INDEX(Table_Index[],,MATCH(Z$12,Table_Index[#Headers],0)),
Table_Index[ID],$Q1742,Table_Index[year],$R1742)/COUNTIFS(Table_Index[Quarter],"&lt;&gt;''",Table_Index[ID],$Q1742,Table_Index[year],$R1742)</f>
        <v>8.6920533333333327E-2</v>
      </c>
      <c r="AA1742">
        <f>SUMIFS(INDEX(Table_Index[],,MATCH(AA$12,Table_Index[#Headers],0)),
Table_Index[ID],$Q1742,Table_Index[year],$R1742)/COUNTIFS(Table_Index[Quarter],"&lt;&gt;''",Table_Index[ID],$Q1742,Table_Index[year],$R1742)</f>
        <v>0.13482223333333335</v>
      </c>
      <c r="AB1742">
        <f>SUMIFS(INDEX(Table_Index[],,MATCH(AB$12,Table_Index[#Headers],0)),
Table_Index[ID],$Q1742,Table_Index[year],$R1742)/COUNTIFS(Table_Index[Quarter],"&lt;&gt;''",Table_Index[ID],$Q1742,Table_Index[year],$R1742)</f>
        <v>7.7882999999999989E-3</v>
      </c>
      <c r="AC1742" s="24">
        <f t="shared" ref="AC1742:AC1805" si="110">SUM(S1742:AB1742)</f>
        <v>0.99999996666666668</v>
      </c>
      <c r="AD1742">
        <f>COUNTIFS(Table_Index[Quarter],"&lt;&gt;''",Table_Index[ID],$Q1742,Table_Index[year],$R1742)</f>
        <v>3</v>
      </c>
      <c r="AE1742" s="34">
        <f t="shared" ref="AE1742:AE1805" si="111">1-SUMSQ(S1742:AB1742)</f>
        <v>0.86712497234544328</v>
      </c>
    </row>
    <row r="1743" spans="1:31" x14ac:dyDescent="0.3">
      <c r="A1743">
        <v>9204</v>
      </c>
      <c r="B1743">
        <v>2003</v>
      </c>
      <c r="C1743">
        <v>4</v>
      </c>
      <c r="D1743">
        <v>0.14070350000000001</v>
      </c>
      <c r="E1743">
        <v>0.120603</v>
      </c>
      <c r="F1743">
        <v>8.1837800000000002E-2</v>
      </c>
      <c r="G1743">
        <v>0.13998569999999999</v>
      </c>
      <c r="H1743">
        <v>0</v>
      </c>
      <c r="I1743">
        <v>0.1615219</v>
      </c>
      <c r="J1743">
        <v>8.1837800000000002E-2</v>
      </c>
      <c r="K1743">
        <v>4.30725E-2</v>
      </c>
      <c r="L1743">
        <v>0.2089017</v>
      </c>
      <c r="M1743">
        <v>2.1536300000000001E-2</v>
      </c>
      <c r="O1743" t="str">
        <f>Table_Index[[#This Row],[ID]]&amp;Table_Index[[#This Row],[year]]</f>
        <v>92042003</v>
      </c>
      <c r="P1743" t="str">
        <v>94702006</v>
      </c>
      <c r="Q1743" t="str">
        <f t="shared" si="108"/>
        <v>9470</v>
      </c>
      <c r="R1743" t="str">
        <f t="shared" si="109"/>
        <v>2006</v>
      </c>
      <c r="S1743">
        <f>SUMIFS(INDEX(Table_Index[],,MATCH(S$12,Table_Index[#Headers],0)),
Table_Index[ID],$Q1743,Table_Index[year],$R1743)/COUNTIFS(Table_Index[Quarter],"&lt;&gt;''",Table_Index[ID],$Q1743,Table_Index[year],$R1743)</f>
        <v>6.9370799999999996E-2</v>
      </c>
      <c r="T1743">
        <f>SUMIFS(INDEX(Table_Index[],,MATCH(T$12,Table_Index[#Headers],0)),
Table_Index[ID],$Q1743,Table_Index[year],$R1743)/COUNTIFS(Table_Index[Quarter],"&lt;&gt;''",Table_Index[ID],$Q1743,Table_Index[year],$R1743)</f>
        <v>0.15282815</v>
      </c>
      <c r="U1743">
        <f>SUMIFS(INDEX(Table_Index[],,MATCH(U$12,Table_Index[#Headers],0)),
Table_Index[ID],$Q1743,Table_Index[year],$R1743)/COUNTIFS(Table_Index[Quarter],"&lt;&gt;''",Table_Index[ID],$Q1743,Table_Index[year],$R1743)</f>
        <v>0.14915662499999999</v>
      </c>
      <c r="V1743">
        <f>SUMIFS(INDEX(Table_Index[],,MATCH(V$12,Table_Index[#Headers],0)),
Table_Index[ID],$Q1743,Table_Index[year],$R1743)/COUNTIFS(Table_Index[Quarter],"&lt;&gt;''",Table_Index[ID],$Q1743,Table_Index[year],$R1743)</f>
        <v>0.11893094999999999</v>
      </c>
      <c r="W1743">
        <f>SUMIFS(INDEX(Table_Index[],,MATCH(W$12,Table_Index[#Headers],0)),
Table_Index[ID],$Q1743,Table_Index[year],$R1743)/COUNTIFS(Table_Index[Quarter],"&lt;&gt;''",Table_Index[ID],$Q1743,Table_Index[year],$R1743)</f>
        <v>0</v>
      </c>
      <c r="X1743">
        <f>SUMIFS(INDEX(Table_Index[],,MATCH(X$12,Table_Index[#Headers],0)),
Table_Index[ID],$Q1743,Table_Index[year],$R1743)/COUNTIFS(Table_Index[Quarter],"&lt;&gt;''",Table_Index[ID],$Q1743,Table_Index[year],$R1743)</f>
        <v>8.6697424999999995E-2</v>
      </c>
      <c r="Y1743">
        <f>SUMIFS(INDEX(Table_Index[],,MATCH(Y$12,Table_Index[#Headers],0)),
Table_Index[ID],$Q1743,Table_Index[year],$R1743)/COUNTIFS(Table_Index[Quarter],"&lt;&gt;''",Table_Index[ID],$Q1743,Table_Index[year],$R1743)</f>
        <v>0.107321625</v>
      </c>
      <c r="Z1743">
        <f>SUMIFS(INDEX(Table_Index[],,MATCH(Z$12,Table_Index[#Headers],0)),
Table_Index[ID],$Q1743,Table_Index[year],$R1743)/COUNTIFS(Table_Index[Quarter],"&lt;&gt;''",Table_Index[ID],$Q1743,Table_Index[year],$R1743)</f>
        <v>8.8121125000000008E-2</v>
      </c>
      <c r="AA1743">
        <f>SUMIFS(INDEX(Table_Index[],,MATCH(AA$12,Table_Index[#Headers],0)),
Table_Index[ID],$Q1743,Table_Index[year],$R1743)/COUNTIFS(Table_Index[Quarter],"&lt;&gt;''",Table_Index[ID],$Q1743,Table_Index[year],$R1743)</f>
        <v>0.21169114999999999</v>
      </c>
      <c r="AB1743">
        <f>SUMIFS(INDEX(Table_Index[],,MATCH(AB$12,Table_Index[#Headers],0)),
Table_Index[ID],$Q1743,Table_Index[year],$R1743)/COUNTIFS(Table_Index[Quarter],"&lt;&gt;''",Table_Index[ID],$Q1743,Table_Index[year],$R1743)</f>
        <v>1.5882150000000001E-2</v>
      </c>
      <c r="AC1743" s="24">
        <f t="shared" si="110"/>
        <v>1</v>
      </c>
      <c r="AD1743">
        <f>COUNTIFS(Table_Index[Quarter],"&lt;&gt;''",Table_Index[ID],$Q1743,Table_Index[year],$R1743)</f>
        <v>4</v>
      </c>
      <c r="AE1743" s="34">
        <f t="shared" si="111"/>
        <v>0.86357388598316254</v>
      </c>
    </row>
    <row r="1744" spans="1:31" x14ac:dyDescent="0.3">
      <c r="A1744">
        <v>9205</v>
      </c>
      <c r="B1744">
        <v>2003</v>
      </c>
      <c r="C1744">
        <v>1</v>
      </c>
      <c r="D1744">
        <v>8.77193E-2</v>
      </c>
      <c r="E1744">
        <v>0.2315789</v>
      </c>
      <c r="F1744">
        <v>0.1403509</v>
      </c>
      <c r="G1744">
        <v>3.5087699999999999E-2</v>
      </c>
      <c r="H1744">
        <v>0</v>
      </c>
      <c r="I1744">
        <v>0.35789470000000001</v>
      </c>
      <c r="J1744">
        <v>0</v>
      </c>
      <c r="K1744">
        <v>7.0175399999999999E-2</v>
      </c>
      <c r="L1744">
        <v>7.0175399999999999E-2</v>
      </c>
      <c r="M1744">
        <v>7.0175000000000003E-3</v>
      </c>
      <c r="O1744" t="str">
        <f>Table_Index[[#This Row],[ID]]&amp;Table_Index[[#This Row],[year]]</f>
        <v>92052003</v>
      </c>
      <c r="P1744" t="str">
        <v>94702007</v>
      </c>
      <c r="Q1744" t="str">
        <f t="shared" si="108"/>
        <v>9470</v>
      </c>
      <c r="R1744" t="str">
        <f t="shared" si="109"/>
        <v>2007</v>
      </c>
      <c r="S1744">
        <f>SUMIFS(INDEX(Table_Index[],,MATCH(S$12,Table_Index[#Headers],0)),
Table_Index[ID],$Q1744,Table_Index[year],$R1744)/COUNTIFS(Table_Index[Quarter],"&lt;&gt;''",Table_Index[ID],$Q1744,Table_Index[year],$R1744)</f>
        <v>0.12655227499999999</v>
      </c>
      <c r="T1744">
        <f>SUMIFS(INDEX(Table_Index[],,MATCH(T$12,Table_Index[#Headers],0)),
Table_Index[ID],$Q1744,Table_Index[year],$R1744)/COUNTIFS(Table_Index[Quarter],"&lt;&gt;''",Table_Index[ID],$Q1744,Table_Index[year],$R1744)</f>
        <v>0.10148489999999999</v>
      </c>
      <c r="U1744">
        <f>SUMIFS(INDEX(Table_Index[],,MATCH(U$12,Table_Index[#Headers],0)),
Table_Index[ID],$Q1744,Table_Index[year],$R1744)/COUNTIFS(Table_Index[Quarter],"&lt;&gt;''",Table_Index[ID],$Q1744,Table_Index[year],$R1744)</f>
        <v>0.108074775</v>
      </c>
      <c r="V1744">
        <f>SUMIFS(INDEX(Table_Index[],,MATCH(V$12,Table_Index[#Headers],0)),
Table_Index[ID],$Q1744,Table_Index[year],$R1744)/COUNTIFS(Table_Index[Quarter],"&lt;&gt;''",Table_Index[ID],$Q1744,Table_Index[year],$R1744)</f>
        <v>7.2338275000000007E-2</v>
      </c>
      <c r="W1744">
        <f>SUMIFS(INDEX(Table_Index[],,MATCH(W$12,Table_Index[#Headers],0)),
Table_Index[ID],$Q1744,Table_Index[year],$R1744)/COUNTIFS(Table_Index[Quarter],"&lt;&gt;''",Table_Index[ID],$Q1744,Table_Index[year],$R1744)</f>
        <v>0</v>
      </c>
      <c r="X1744">
        <f>SUMIFS(INDEX(Table_Index[],,MATCH(X$12,Table_Index[#Headers],0)),
Table_Index[ID],$Q1744,Table_Index[year],$R1744)/COUNTIFS(Table_Index[Quarter],"&lt;&gt;''",Table_Index[ID],$Q1744,Table_Index[year],$R1744)</f>
        <v>0.18436055000000001</v>
      </c>
      <c r="Y1744">
        <f>SUMIFS(INDEX(Table_Index[],,MATCH(Y$12,Table_Index[#Headers],0)),
Table_Index[ID],$Q1744,Table_Index[year],$R1744)/COUNTIFS(Table_Index[Quarter],"&lt;&gt;''",Table_Index[ID],$Q1744,Table_Index[year],$R1744)</f>
        <v>0.12987517500000001</v>
      </c>
      <c r="Z1744">
        <f>SUMIFS(INDEX(Table_Index[],,MATCH(Z$12,Table_Index[#Headers],0)),
Table_Index[ID],$Q1744,Table_Index[year],$R1744)/COUNTIFS(Table_Index[Quarter],"&lt;&gt;''",Table_Index[ID],$Q1744,Table_Index[year],$R1744)</f>
        <v>9.9566950000000001E-2</v>
      </c>
      <c r="AA1744">
        <f>SUMIFS(INDEX(Table_Index[],,MATCH(AA$12,Table_Index[#Headers],0)),
Table_Index[ID],$Q1744,Table_Index[year],$R1744)/COUNTIFS(Table_Index[Quarter],"&lt;&gt;''",Table_Index[ID],$Q1744,Table_Index[year],$R1744)</f>
        <v>0.16199962500000001</v>
      </c>
      <c r="AB1744">
        <f>SUMIFS(INDEX(Table_Index[],,MATCH(AB$12,Table_Index[#Headers],0)),
Table_Index[ID],$Q1744,Table_Index[year],$R1744)/COUNTIFS(Table_Index[Quarter],"&lt;&gt;''",Table_Index[ID],$Q1744,Table_Index[year],$R1744)</f>
        <v>1.5747425000000002E-2</v>
      </c>
      <c r="AC1744" s="24">
        <f t="shared" si="110"/>
        <v>0.99999995000000008</v>
      </c>
      <c r="AD1744">
        <f>COUNTIFS(Table_Index[Quarter],"&lt;&gt;''",Table_Index[ID],$Q1744,Table_Index[year],$R1744)</f>
        <v>4</v>
      </c>
      <c r="AE1744" s="34">
        <f t="shared" si="111"/>
        <v>0.86951054283888118</v>
      </c>
    </row>
    <row r="1745" spans="1:31" x14ac:dyDescent="0.3">
      <c r="A1745">
        <v>9205</v>
      </c>
      <c r="B1745">
        <v>2003</v>
      </c>
      <c r="C1745">
        <v>2</v>
      </c>
      <c r="D1745">
        <v>0.19267819999999999</v>
      </c>
      <c r="E1745">
        <v>0.29287089999999999</v>
      </c>
      <c r="F1745">
        <v>0.15414259999999999</v>
      </c>
      <c r="G1745">
        <v>0.21579960000000001</v>
      </c>
      <c r="H1745">
        <v>0</v>
      </c>
      <c r="I1745">
        <v>0</v>
      </c>
      <c r="J1745">
        <v>0</v>
      </c>
      <c r="K1745">
        <v>6.1657000000000003E-2</v>
      </c>
      <c r="L1745">
        <v>7.7071299999999995E-2</v>
      </c>
      <c r="M1745">
        <v>5.7803000000000004E-3</v>
      </c>
      <c r="O1745" t="str">
        <f>Table_Index[[#This Row],[ID]]&amp;Table_Index[[#This Row],[year]]</f>
        <v>92052003</v>
      </c>
      <c r="P1745" t="str">
        <v>94702008</v>
      </c>
      <c r="Q1745" t="str">
        <f t="shared" si="108"/>
        <v>9470</v>
      </c>
      <c r="R1745" t="str">
        <f t="shared" si="109"/>
        <v>2008</v>
      </c>
      <c r="S1745">
        <f>SUMIFS(INDEX(Table_Index[],,MATCH(S$12,Table_Index[#Headers],0)),
Table_Index[ID],$Q1745,Table_Index[year],$R1745)/COUNTIFS(Table_Index[Quarter],"&lt;&gt;''",Table_Index[ID],$Q1745,Table_Index[year],$R1745)</f>
        <v>4.1281375000000002E-2</v>
      </c>
      <c r="T1745">
        <f>SUMIFS(INDEX(Table_Index[],,MATCH(T$12,Table_Index[#Headers],0)),
Table_Index[ID],$Q1745,Table_Index[year],$R1745)/COUNTIFS(Table_Index[Quarter],"&lt;&gt;''",Table_Index[ID],$Q1745,Table_Index[year],$R1745)</f>
        <v>0.19712027500000001</v>
      </c>
      <c r="U1745">
        <f>SUMIFS(INDEX(Table_Index[],,MATCH(U$12,Table_Index[#Headers],0)),
Table_Index[ID],$Q1745,Table_Index[year],$R1745)/COUNTIFS(Table_Index[Quarter],"&lt;&gt;''",Table_Index[ID],$Q1745,Table_Index[year],$R1745)</f>
        <v>0.1613127</v>
      </c>
      <c r="V1745">
        <f>SUMIFS(INDEX(Table_Index[],,MATCH(V$12,Table_Index[#Headers],0)),
Table_Index[ID],$Q1745,Table_Index[year],$R1745)/COUNTIFS(Table_Index[Quarter],"&lt;&gt;''",Table_Index[ID],$Q1745,Table_Index[year],$R1745)</f>
        <v>4.2505725000000001E-2</v>
      </c>
      <c r="W1745">
        <f>SUMIFS(INDEX(Table_Index[],,MATCH(W$12,Table_Index[#Headers],0)),
Table_Index[ID],$Q1745,Table_Index[year],$R1745)/COUNTIFS(Table_Index[Quarter],"&lt;&gt;''",Table_Index[ID],$Q1745,Table_Index[year],$R1745)</f>
        <v>3.6441799999999996E-2</v>
      </c>
      <c r="X1745">
        <f>SUMIFS(INDEX(Table_Index[],,MATCH(X$12,Table_Index[#Headers],0)),
Table_Index[ID],$Q1745,Table_Index[year],$R1745)/COUNTIFS(Table_Index[Quarter],"&lt;&gt;''",Table_Index[ID],$Q1745,Table_Index[year],$R1745)</f>
        <v>8.1212775000000001E-2</v>
      </c>
      <c r="Y1745">
        <f>SUMIFS(INDEX(Table_Index[],,MATCH(Y$12,Table_Index[#Headers],0)),
Table_Index[ID],$Q1745,Table_Index[year],$R1745)/COUNTIFS(Table_Index[Quarter],"&lt;&gt;''",Table_Index[ID],$Q1745,Table_Index[year],$R1745)</f>
        <v>9.4349875E-2</v>
      </c>
      <c r="Z1745">
        <f>SUMIFS(INDEX(Table_Index[],,MATCH(Z$12,Table_Index[#Headers],0)),
Table_Index[ID],$Q1745,Table_Index[year],$R1745)/COUNTIFS(Table_Index[Quarter],"&lt;&gt;''",Table_Index[ID],$Q1745,Table_Index[year],$R1745)</f>
        <v>0.19543444999999998</v>
      </c>
      <c r="AA1745">
        <f>SUMIFS(INDEX(Table_Index[],,MATCH(AA$12,Table_Index[#Headers],0)),
Table_Index[ID],$Q1745,Table_Index[year],$R1745)/COUNTIFS(Table_Index[Quarter],"&lt;&gt;''",Table_Index[ID],$Q1745,Table_Index[year],$R1745)</f>
        <v>0.11298395</v>
      </c>
      <c r="AB1745">
        <f>SUMIFS(INDEX(Table_Index[],,MATCH(AB$12,Table_Index[#Headers],0)),
Table_Index[ID],$Q1745,Table_Index[year],$R1745)/COUNTIFS(Table_Index[Quarter],"&lt;&gt;''",Table_Index[ID],$Q1745,Table_Index[year],$R1745)</f>
        <v>3.7357099999999997E-2</v>
      </c>
      <c r="AC1745" s="24">
        <f t="shared" si="110"/>
        <v>1.0000000250000001</v>
      </c>
      <c r="AD1745">
        <f>COUNTIFS(Table_Index[Quarter],"&lt;&gt;''",Table_Index[ID],$Q1745,Table_Index[year],$R1745)</f>
        <v>4</v>
      </c>
      <c r="AE1745" s="34">
        <f t="shared" si="111"/>
        <v>0.86242995277519685</v>
      </c>
    </row>
    <row r="1746" spans="1:31" x14ac:dyDescent="0.3">
      <c r="A1746">
        <v>9205</v>
      </c>
      <c r="B1746">
        <v>2003</v>
      </c>
      <c r="C1746">
        <v>3</v>
      </c>
      <c r="D1746">
        <v>0</v>
      </c>
      <c r="E1746">
        <v>0.16917289999999999</v>
      </c>
      <c r="F1746">
        <v>0.1541353</v>
      </c>
      <c r="G1746">
        <v>5.6390999999999997E-2</v>
      </c>
      <c r="H1746">
        <v>3.7594000000000002E-2</v>
      </c>
      <c r="I1746">
        <v>0.22556390000000001</v>
      </c>
      <c r="J1746">
        <v>0.1879699</v>
      </c>
      <c r="K1746">
        <v>7.5188000000000005E-2</v>
      </c>
      <c r="L1746">
        <v>7.5188000000000005E-2</v>
      </c>
      <c r="M1746">
        <v>1.8797000000000001E-2</v>
      </c>
      <c r="O1746" t="str">
        <f>Table_Index[[#This Row],[ID]]&amp;Table_Index[[#This Row],[year]]</f>
        <v>92052003</v>
      </c>
      <c r="P1746" t="str">
        <v>94702009</v>
      </c>
      <c r="Q1746" t="str">
        <f t="shared" si="108"/>
        <v>9470</v>
      </c>
      <c r="R1746" t="str">
        <f t="shared" si="109"/>
        <v>2009</v>
      </c>
      <c r="S1746">
        <f>SUMIFS(INDEX(Table_Index[],,MATCH(S$12,Table_Index[#Headers],0)),
Table_Index[ID],$Q1746,Table_Index[year],$R1746)/COUNTIFS(Table_Index[Quarter],"&lt;&gt;''",Table_Index[ID],$Q1746,Table_Index[year],$R1746)</f>
        <v>0</v>
      </c>
      <c r="T1746">
        <f>SUMIFS(INDEX(Table_Index[],,MATCH(T$12,Table_Index[#Headers],0)),
Table_Index[ID],$Q1746,Table_Index[year],$R1746)/COUNTIFS(Table_Index[Quarter],"&lt;&gt;''",Table_Index[ID],$Q1746,Table_Index[year],$R1746)</f>
        <v>0.13320187500000003</v>
      </c>
      <c r="U1746">
        <f>SUMIFS(INDEX(Table_Index[],,MATCH(U$12,Table_Index[#Headers],0)),
Table_Index[ID],$Q1746,Table_Index[year],$R1746)/COUNTIFS(Table_Index[Quarter],"&lt;&gt;''",Table_Index[ID],$Q1746,Table_Index[year],$R1746)</f>
        <v>0.118684925</v>
      </c>
      <c r="V1746">
        <f>SUMIFS(INDEX(Table_Index[],,MATCH(V$12,Table_Index[#Headers],0)),
Table_Index[ID],$Q1746,Table_Index[year],$R1746)/COUNTIFS(Table_Index[Quarter],"&lt;&gt;''",Table_Index[ID],$Q1746,Table_Index[year],$R1746)</f>
        <v>1.8081674999999998E-2</v>
      </c>
      <c r="W1746">
        <f>SUMIFS(INDEX(Table_Index[],,MATCH(W$12,Table_Index[#Headers],0)),
Table_Index[ID],$Q1746,Table_Index[year],$R1746)/COUNTIFS(Table_Index[Quarter],"&lt;&gt;''",Table_Index[ID],$Q1746,Table_Index[year],$R1746)</f>
        <v>8.2940500000000007E-3</v>
      </c>
      <c r="X1746">
        <f>SUMIFS(INDEX(Table_Index[],,MATCH(X$12,Table_Index[#Headers],0)),
Table_Index[ID],$Q1746,Table_Index[year],$R1746)/COUNTIFS(Table_Index[Quarter],"&lt;&gt;''",Table_Index[ID],$Q1746,Table_Index[year],$R1746)</f>
        <v>0.22646705</v>
      </c>
      <c r="Y1746">
        <f>SUMIFS(INDEX(Table_Index[],,MATCH(Y$12,Table_Index[#Headers],0)),
Table_Index[ID],$Q1746,Table_Index[year],$R1746)/COUNTIFS(Table_Index[Quarter],"&lt;&gt;''",Table_Index[ID],$Q1746,Table_Index[year],$R1746)</f>
        <v>0.10569845</v>
      </c>
      <c r="Z1746">
        <f>SUMIFS(INDEX(Table_Index[],,MATCH(Z$12,Table_Index[#Headers],0)),
Table_Index[ID],$Q1746,Table_Index[year],$R1746)/COUNTIFS(Table_Index[Quarter],"&lt;&gt;''",Table_Index[ID],$Q1746,Table_Index[year],$R1746)</f>
        <v>0.21635905</v>
      </c>
      <c r="AA1746">
        <f>SUMIFS(INDEX(Table_Index[],,MATCH(AA$12,Table_Index[#Headers],0)),
Table_Index[ID],$Q1746,Table_Index[year],$R1746)/COUNTIFS(Table_Index[Quarter],"&lt;&gt;''",Table_Index[ID],$Q1746,Table_Index[year],$R1746)</f>
        <v>0.14836922499999999</v>
      </c>
      <c r="AB1746">
        <f>SUMIFS(INDEX(Table_Index[],,MATCH(AB$12,Table_Index[#Headers],0)),
Table_Index[ID],$Q1746,Table_Index[year],$R1746)/COUNTIFS(Table_Index[Quarter],"&lt;&gt;''",Table_Index[ID],$Q1746,Table_Index[year],$R1746)</f>
        <v>2.4843700000000003E-2</v>
      </c>
      <c r="AC1746" s="24">
        <f t="shared" si="110"/>
        <v>1</v>
      </c>
      <c r="AD1746">
        <f>COUNTIFS(Table_Index[Quarter],"&lt;&gt;''",Table_Index[ID],$Q1746,Table_Index[year],$R1746)</f>
        <v>4</v>
      </c>
      <c r="AE1746" s="34">
        <f t="shared" si="111"/>
        <v>0.83587404889622252</v>
      </c>
    </row>
    <row r="1747" spans="1:31" x14ac:dyDescent="0.3">
      <c r="A1747">
        <v>9205</v>
      </c>
      <c r="B1747">
        <v>2003</v>
      </c>
      <c r="C1747">
        <v>4</v>
      </c>
      <c r="D1747">
        <v>0.12647720000000001</v>
      </c>
      <c r="E1747">
        <v>0.1149792</v>
      </c>
      <c r="F1747">
        <v>7.8569100000000003E-2</v>
      </c>
      <c r="G1747">
        <v>9.5815999999999998E-2</v>
      </c>
      <c r="H1747">
        <v>8.6234400000000003E-2</v>
      </c>
      <c r="I1747">
        <v>0.3075695</v>
      </c>
      <c r="J1747">
        <v>6.3877400000000001E-2</v>
      </c>
      <c r="K1747">
        <v>4.0242699999999999E-2</v>
      </c>
      <c r="L1747">
        <v>7.6652799999999993E-2</v>
      </c>
      <c r="M1747">
        <v>9.5815999999999991E-3</v>
      </c>
      <c r="O1747" t="str">
        <f>Table_Index[[#This Row],[ID]]&amp;Table_Index[[#This Row],[year]]</f>
        <v>92052003</v>
      </c>
      <c r="P1747" t="str">
        <v>94702010</v>
      </c>
      <c r="Q1747" t="str">
        <f t="shared" si="108"/>
        <v>9470</v>
      </c>
      <c r="R1747" t="str">
        <f t="shared" si="109"/>
        <v>2010</v>
      </c>
      <c r="S1747">
        <f>SUMIFS(INDEX(Table_Index[],,MATCH(S$12,Table_Index[#Headers],0)),
Table_Index[ID],$Q1747,Table_Index[year],$R1747)/COUNTIFS(Table_Index[Quarter],"&lt;&gt;''",Table_Index[ID],$Q1747,Table_Index[year],$R1747)</f>
        <v>8.2975325000000003E-2</v>
      </c>
      <c r="T1747">
        <f>SUMIFS(INDEX(Table_Index[],,MATCH(T$12,Table_Index[#Headers],0)),
Table_Index[ID],$Q1747,Table_Index[year],$R1747)/COUNTIFS(Table_Index[Quarter],"&lt;&gt;''",Table_Index[ID],$Q1747,Table_Index[year],$R1747)</f>
        <v>9.3382975000000007E-2</v>
      </c>
      <c r="U1747">
        <f>SUMIFS(INDEX(Table_Index[],,MATCH(U$12,Table_Index[#Headers],0)),
Table_Index[ID],$Q1747,Table_Index[year],$R1747)/COUNTIFS(Table_Index[Quarter],"&lt;&gt;''",Table_Index[ID],$Q1747,Table_Index[year],$R1747)</f>
        <v>7.3402924999999994E-2</v>
      </c>
      <c r="V1747">
        <f>SUMIFS(INDEX(Table_Index[],,MATCH(V$12,Table_Index[#Headers],0)),
Table_Index[ID],$Q1747,Table_Index[year],$R1747)/COUNTIFS(Table_Index[Quarter],"&lt;&gt;''",Table_Index[ID],$Q1747,Table_Index[year],$R1747)</f>
        <v>3.3319725000000001E-2</v>
      </c>
      <c r="W1747">
        <f>SUMIFS(INDEX(Table_Index[],,MATCH(W$12,Table_Index[#Headers],0)),
Table_Index[ID],$Q1747,Table_Index[year],$R1747)/COUNTIFS(Table_Index[Quarter],"&lt;&gt;''",Table_Index[ID],$Q1747,Table_Index[year],$R1747)</f>
        <v>3.4116500000000001E-2</v>
      </c>
      <c r="X1747">
        <f>SUMIFS(INDEX(Table_Index[],,MATCH(X$12,Table_Index[#Headers],0)),
Table_Index[ID],$Q1747,Table_Index[year],$R1747)/COUNTIFS(Table_Index[Quarter],"&lt;&gt;''",Table_Index[ID],$Q1747,Table_Index[year],$R1747)</f>
        <v>0.26414257499999999</v>
      </c>
      <c r="Y1747">
        <f>SUMIFS(INDEX(Table_Index[],,MATCH(Y$12,Table_Index[#Headers],0)),
Table_Index[ID],$Q1747,Table_Index[year],$R1747)/COUNTIFS(Table_Index[Quarter],"&lt;&gt;''",Table_Index[ID],$Q1747,Table_Index[year],$R1747)</f>
        <v>0.17195917499999999</v>
      </c>
      <c r="Z1747">
        <f>SUMIFS(INDEX(Table_Index[],,MATCH(Z$12,Table_Index[#Headers],0)),
Table_Index[ID],$Q1747,Table_Index[year],$R1747)/COUNTIFS(Table_Index[Quarter],"&lt;&gt;''",Table_Index[ID],$Q1747,Table_Index[year],$R1747)</f>
        <v>0.14161375000000001</v>
      </c>
      <c r="AA1747">
        <f>SUMIFS(INDEX(Table_Index[],,MATCH(AA$12,Table_Index[#Headers],0)),
Table_Index[ID],$Q1747,Table_Index[year],$R1747)/COUNTIFS(Table_Index[Quarter],"&lt;&gt;''",Table_Index[ID],$Q1747,Table_Index[year],$R1747)</f>
        <v>8.9313299999999998E-2</v>
      </c>
      <c r="AB1747">
        <f>SUMIFS(INDEX(Table_Index[],,MATCH(AB$12,Table_Index[#Headers],0)),
Table_Index[ID],$Q1747,Table_Index[year],$R1747)/COUNTIFS(Table_Index[Quarter],"&lt;&gt;''",Table_Index[ID],$Q1747,Table_Index[year],$R1747)</f>
        <v>1.5773699999999998E-2</v>
      </c>
      <c r="AC1747" s="24">
        <f t="shared" si="110"/>
        <v>0.99999995000000008</v>
      </c>
      <c r="AD1747">
        <f>COUNTIFS(Table_Index[Quarter],"&lt;&gt;''",Table_Index[ID],$Q1747,Table_Index[year],$R1747)</f>
        <v>4</v>
      </c>
      <c r="AE1747" s="34">
        <f t="shared" si="111"/>
        <v>0.84911119922445877</v>
      </c>
    </row>
    <row r="1748" spans="1:31" x14ac:dyDescent="0.3">
      <c r="A1748">
        <v>9206</v>
      </c>
      <c r="B1748">
        <v>2003</v>
      </c>
      <c r="C1748">
        <v>1</v>
      </c>
      <c r="D1748">
        <v>0.2250489</v>
      </c>
      <c r="E1748">
        <v>5.0880599999999998E-2</v>
      </c>
      <c r="F1748">
        <v>0.15655579999999999</v>
      </c>
      <c r="G1748">
        <v>7.0450100000000002E-2</v>
      </c>
      <c r="H1748">
        <v>0</v>
      </c>
      <c r="I1748">
        <v>0.332681</v>
      </c>
      <c r="J1748">
        <v>0</v>
      </c>
      <c r="K1748">
        <v>7.8277899999999997E-2</v>
      </c>
      <c r="L1748">
        <v>7.8277899999999997E-2</v>
      </c>
      <c r="M1748">
        <v>7.8277999999999993E-3</v>
      </c>
      <c r="O1748" t="str">
        <f>Table_Index[[#This Row],[ID]]&amp;Table_Index[[#This Row],[year]]</f>
        <v>92062003</v>
      </c>
      <c r="P1748" t="str">
        <v>94702011</v>
      </c>
      <c r="Q1748" t="str">
        <f t="shared" si="108"/>
        <v>9470</v>
      </c>
      <c r="R1748" t="str">
        <f t="shared" si="109"/>
        <v>2011</v>
      </c>
      <c r="S1748">
        <f>SUMIFS(INDEX(Table_Index[],,MATCH(S$12,Table_Index[#Headers],0)),
Table_Index[ID],$Q1748,Table_Index[year],$R1748)/COUNTIFS(Table_Index[Quarter],"&lt;&gt;''",Table_Index[ID],$Q1748,Table_Index[year],$R1748)</f>
        <v>7.4037249999999999E-2</v>
      </c>
      <c r="T1748">
        <f>SUMIFS(INDEX(Table_Index[],,MATCH(T$12,Table_Index[#Headers],0)),
Table_Index[ID],$Q1748,Table_Index[year],$R1748)/COUNTIFS(Table_Index[Quarter],"&lt;&gt;''",Table_Index[ID],$Q1748,Table_Index[year],$R1748)</f>
        <v>8.4511575000000005E-2</v>
      </c>
      <c r="U1748">
        <f>SUMIFS(INDEX(Table_Index[],,MATCH(U$12,Table_Index[#Headers],0)),
Table_Index[ID],$Q1748,Table_Index[year],$R1748)/COUNTIFS(Table_Index[Quarter],"&lt;&gt;''",Table_Index[ID],$Q1748,Table_Index[year],$R1748)</f>
        <v>9.2572600000000005E-2</v>
      </c>
      <c r="V1748">
        <f>SUMIFS(INDEX(Table_Index[],,MATCH(V$12,Table_Index[#Headers],0)),
Table_Index[ID],$Q1748,Table_Index[year],$R1748)/COUNTIFS(Table_Index[Quarter],"&lt;&gt;''",Table_Index[ID],$Q1748,Table_Index[year],$R1748)</f>
        <v>6.5220874999999998E-2</v>
      </c>
      <c r="W1748">
        <f>SUMIFS(INDEX(Table_Index[],,MATCH(W$12,Table_Index[#Headers],0)),
Table_Index[ID],$Q1748,Table_Index[year],$R1748)/COUNTIFS(Table_Index[Quarter],"&lt;&gt;''",Table_Index[ID],$Q1748,Table_Index[year],$R1748)</f>
        <v>6.4871625000000016E-2</v>
      </c>
      <c r="X1748">
        <f>SUMIFS(INDEX(Table_Index[],,MATCH(X$12,Table_Index[#Headers],0)),
Table_Index[ID],$Q1748,Table_Index[year],$R1748)/COUNTIFS(Table_Index[Quarter],"&lt;&gt;''",Table_Index[ID],$Q1748,Table_Index[year],$R1748)</f>
        <v>0.35398200000000002</v>
      </c>
      <c r="Y1748">
        <f>SUMIFS(INDEX(Table_Index[],,MATCH(Y$12,Table_Index[#Headers],0)),
Table_Index[ID],$Q1748,Table_Index[year],$R1748)/COUNTIFS(Table_Index[Quarter],"&lt;&gt;''",Table_Index[ID],$Q1748,Table_Index[year],$R1748)</f>
        <v>5.8273374999999995E-2</v>
      </c>
      <c r="Z1748">
        <f>SUMIFS(INDEX(Table_Index[],,MATCH(Z$12,Table_Index[#Headers],0)),
Table_Index[ID],$Q1748,Table_Index[year],$R1748)/COUNTIFS(Table_Index[Quarter],"&lt;&gt;''",Table_Index[ID],$Q1748,Table_Index[year],$R1748)</f>
        <v>9.827545E-2</v>
      </c>
      <c r="AA1748">
        <f>SUMIFS(INDEX(Table_Index[],,MATCH(AA$12,Table_Index[#Headers],0)),
Table_Index[ID],$Q1748,Table_Index[year],$R1748)/COUNTIFS(Table_Index[Quarter],"&lt;&gt;''",Table_Index[ID],$Q1748,Table_Index[year],$R1748)</f>
        <v>9.2559499999999989E-2</v>
      </c>
      <c r="AB1748">
        <f>SUMIFS(INDEX(Table_Index[],,MATCH(AB$12,Table_Index[#Headers],0)),
Table_Index[ID],$Q1748,Table_Index[year],$R1748)/COUNTIFS(Table_Index[Quarter],"&lt;&gt;''",Table_Index[ID],$Q1748,Table_Index[year],$R1748)</f>
        <v>1.56957E-2</v>
      </c>
      <c r="AC1748" s="24">
        <f t="shared" si="110"/>
        <v>0.99999995000000008</v>
      </c>
      <c r="AD1748">
        <f>COUNTIFS(Table_Index[Quarter],"&lt;&gt;''",Table_Index[ID],$Q1748,Table_Index[year],$R1748)</f>
        <v>4</v>
      </c>
      <c r="AE1748" s="34">
        <f t="shared" si="111"/>
        <v>0.82317378009745745</v>
      </c>
    </row>
    <row r="1749" spans="1:31" x14ac:dyDescent="0.3">
      <c r="A1749">
        <v>9206</v>
      </c>
      <c r="B1749">
        <v>2003</v>
      </c>
      <c r="C1749">
        <v>2</v>
      </c>
      <c r="D1749">
        <v>0</v>
      </c>
      <c r="E1749">
        <v>0.2590481</v>
      </c>
      <c r="F1749">
        <v>9.7753999999999994E-2</v>
      </c>
      <c r="G1749">
        <v>0.32991969999999998</v>
      </c>
      <c r="H1749">
        <v>0</v>
      </c>
      <c r="I1749">
        <v>7.3315500000000006E-2</v>
      </c>
      <c r="J1749">
        <v>0.1006633</v>
      </c>
      <c r="K1749">
        <v>5.3764699999999999E-2</v>
      </c>
      <c r="L1749">
        <v>7.3315500000000006E-2</v>
      </c>
      <c r="M1749">
        <v>1.22192E-2</v>
      </c>
      <c r="O1749" t="str">
        <f>Table_Index[[#This Row],[ID]]&amp;Table_Index[[#This Row],[year]]</f>
        <v>92062003</v>
      </c>
      <c r="P1749" t="str">
        <v>94702012</v>
      </c>
      <c r="Q1749" t="str">
        <f t="shared" si="108"/>
        <v>9470</v>
      </c>
      <c r="R1749" t="str">
        <f t="shared" si="109"/>
        <v>2012</v>
      </c>
      <c r="S1749">
        <f>SUMIFS(INDEX(Table_Index[],,MATCH(S$12,Table_Index[#Headers],0)),
Table_Index[ID],$Q1749,Table_Index[year],$R1749)/COUNTIFS(Table_Index[Quarter],"&lt;&gt;''",Table_Index[ID],$Q1749,Table_Index[year],$R1749)</f>
        <v>4.6032999999999998E-2</v>
      </c>
      <c r="T1749">
        <f>SUMIFS(INDEX(Table_Index[],,MATCH(T$12,Table_Index[#Headers],0)),
Table_Index[ID],$Q1749,Table_Index[year],$R1749)/COUNTIFS(Table_Index[Quarter],"&lt;&gt;''",Table_Index[ID],$Q1749,Table_Index[year],$R1749)</f>
        <v>0.10935552500000001</v>
      </c>
      <c r="U1749">
        <f>SUMIFS(INDEX(Table_Index[],,MATCH(U$12,Table_Index[#Headers],0)),
Table_Index[ID],$Q1749,Table_Index[year],$R1749)/COUNTIFS(Table_Index[Quarter],"&lt;&gt;''",Table_Index[ID],$Q1749,Table_Index[year],$R1749)</f>
        <v>0.11990342500000001</v>
      </c>
      <c r="V1749">
        <f>SUMIFS(INDEX(Table_Index[],,MATCH(V$12,Table_Index[#Headers],0)),
Table_Index[ID],$Q1749,Table_Index[year],$R1749)/COUNTIFS(Table_Index[Quarter],"&lt;&gt;''",Table_Index[ID],$Q1749,Table_Index[year],$R1749)</f>
        <v>0.11015577500000001</v>
      </c>
      <c r="W1749">
        <f>SUMIFS(INDEX(Table_Index[],,MATCH(W$12,Table_Index[#Headers],0)),
Table_Index[ID],$Q1749,Table_Index[year],$R1749)/COUNTIFS(Table_Index[Quarter],"&lt;&gt;''",Table_Index[ID],$Q1749,Table_Index[year],$R1749)</f>
        <v>5.91082E-2</v>
      </c>
      <c r="X1749">
        <f>SUMIFS(INDEX(Table_Index[],,MATCH(X$12,Table_Index[#Headers],0)),
Table_Index[ID],$Q1749,Table_Index[year],$R1749)/COUNTIFS(Table_Index[Quarter],"&lt;&gt;''",Table_Index[ID],$Q1749,Table_Index[year],$R1749)</f>
        <v>0.27431172500000001</v>
      </c>
      <c r="Y1749">
        <f>SUMIFS(INDEX(Table_Index[],,MATCH(Y$12,Table_Index[#Headers],0)),
Table_Index[ID],$Q1749,Table_Index[year],$R1749)/COUNTIFS(Table_Index[Quarter],"&lt;&gt;''",Table_Index[ID],$Q1749,Table_Index[year],$R1749)</f>
        <v>3.839455E-2</v>
      </c>
      <c r="Z1749">
        <f>SUMIFS(INDEX(Table_Index[],,MATCH(Z$12,Table_Index[#Headers],0)),
Table_Index[ID],$Q1749,Table_Index[year],$R1749)/COUNTIFS(Table_Index[Quarter],"&lt;&gt;''",Table_Index[ID],$Q1749,Table_Index[year],$R1749)</f>
        <v>5.40232E-2</v>
      </c>
      <c r="AA1749">
        <f>SUMIFS(INDEX(Table_Index[],,MATCH(AA$12,Table_Index[#Headers],0)),
Table_Index[ID],$Q1749,Table_Index[year],$R1749)/COUNTIFS(Table_Index[Quarter],"&lt;&gt;''",Table_Index[ID],$Q1749,Table_Index[year],$R1749)</f>
        <v>0.12577142499999999</v>
      </c>
      <c r="AB1749">
        <f>SUMIFS(INDEX(Table_Index[],,MATCH(AB$12,Table_Index[#Headers],0)),
Table_Index[ID],$Q1749,Table_Index[year],$R1749)/COUNTIFS(Table_Index[Quarter],"&lt;&gt;''",Table_Index[ID],$Q1749,Table_Index[year],$R1749)</f>
        <v>6.2943175000000004E-2</v>
      </c>
      <c r="AC1749" s="24">
        <f t="shared" si="110"/>
        <v>1</v>
      </c>
      <c r="AD1749">
        <f>COUNTIFS(Table_Index[Quarter],"&lt;&gt;''",Table_Index[ID],$Q1749,Table_Index[year],$R1749)</f>
        <v>4</v>
      </c>
      <c r="AE1749" s="34">
        <f t="shared" si="111"/>
        <v>0.85649756195712379</v>
      </c>
    </row>
    <row r="1750" spans="1:31" x14ac:dyDescent="0.3">
      <c r="A1750">
        <v>9206</v>
      </c>
      <c r="B1750">
        <v>2003</v>
      </c>
      <c r="C1750">
        <v>3</v>
      </c>
      <c r="D1750">
        <v>0.13513510000000001</v>
      </c>
      <c r="E1750">
        <v>0.13899610000000001</v>
      </c>
      <c r="F1750">
        <v>0.1583012</v>
      </c>
      <c r="G1750">
        <v>0.36679529999999999</v>
      </c>
      <c r="H1750">
        <v>0</v>
      </c>
      <c r="I1750">
        <v>0</v>
      </c>
      <c r="J1750">
        <v>0</v>
      </c>
      <c r="K1750">
        <v>8.1081100000000003E-2</v>
      </c>
      <c r="L1750">
        <v>8.1081100000000003E-2</v>
      </c>
      <c r="M1750">
        <v>3.8609999999999998E-2</v>
      </c>
      <c r="O1750" t="str">
        <f>Table_Index[[#This Row],[ID]]&amp;Table_Index[[#This Row],[year]]</f>
        <v>92062003</v>
      </c>
      <c r="P1750" t="str">
        <v>94712003</v>
      </c>
      <c r="Q1750" t="str">
        <f t="shared" si="108"/>
        <v>9471</v>
      </c>
      <c r="R1750" t="str">
        <f t="shared" si="109"/>
        <v>2003</v>
      </c>
      <c r="S1750">
        <f>SUMIFS(INDEX(Table_Index[],,MATCH(S$12,Table_Index[#Headers],0)),
Table_Index[ID],$Q1750,Table_Index[year],$R1750)/COUNTIFS(Table_Index[Quarter],"&lt;&gt;''",Table_Index[ID],$Q1750,Table_Index[year],$R1750)</f>
        <v>5.0545050000000001E-2</v>
      </c>
      <c r="T1750">
        <f>SUMIFS(INDEX(Table_Index[],,MATCH(T$12,Table_Index[#Headers],0)),
Table_Index[ID],$Q1750,Table_Index[year],$R1750)/COUNTIFS(Table_Index[Quarter],"&lt;&gt;''",Table_Index[ID],$Q1750,Table_Index[year],$R1750)</f>
        <v>6.1383674999999999E-2</v>
      </c>
      <c r="U1750">
        <f>SUMIFS(INDEX(Table_Index[],,MATCH(U$12,Table_Index[#Headers],0)),
Table_Index[ID],$Q1750,Table_Index[year],$R1750)/COUNTIFS(Table_Index[Quarter],"&lt;&gt;''",Table_Index[ID],$Q1750,Table_Index[year],$R1750)</f>
        <v>0.1119874</v>
      </c>
      <c r="V1750">
        <f>SUMIFS(INDEX(Table_Index[],,MATCH(V$12,Table_Index[#Headers],0)),
Table_Index[ID],$Q1750,Table_Index[year],$R1750)/COUNTIFS(Table_Index[Quarter],"&lt;&gt;''",Table_Index[ID],$Q1750,Table_Index[year],$R1750)</f>
        <v>3.9676025000000004E-2</v>
      </c>
      <c r="W1750">
        <f>SUMIFS(INDEX(Table_Index[],,MATCH(W$12,Table_Index[#Headers],0)),
Table_Index[ID],$Q1750,Table_Index[year],$R1750)/COUNTIFS(Table_Index[Quarter],"&lt;&gt;''",Table_Index[ID],$Q1750,Table_Index[year],$R1750)</f>
        <v>4.0761025000000006E-2</v>
      </c>
      <c r="X1750">
        <f>SUMIFS(INDEX(Table_Index[],,MATCH(X$12,Table_Index[#Headers],0)),
Table_Index[ID],$Q1750,Table_Index[year],$R1750)/COUNTIFS(Table_Index[Quarter],"&lt;&gt;''",Table_Index[ID],$Q1750,Table_Index[year],$R1750)</f>
        <v>9.5328874999999993E-2</v>
      </c>
      <c r="Y1750">
        <f>SUMIFS(INDEX(Table_Index[],,MATCH(Y$12,Table_Index[#Headers],0)),
Table_Index[ID],$Q1750,Table_Index[year],$R1750)/COUNTIFS(Table_Index[Quarter],"&lt;&gt;''",Table_Index[ID],$Q1750,Table_Index[year],$R1750)</f>
        <v>6.3870949999999996E-2</v>
      </c>
      <c r="Z1750">
        <f>SUMIFS(INDEX(Table_Index[],,MATCH(Z$12,Table_Index[#Headers],0)),
Table_Index[ID],$Q1750,Table_Index[year],$R1750)/COUNTIFS(Table_Index[Quarter],"&lt;&gt;''",Table_Index[ID],$Q1750,Table_Index[year],$R1750)</f>
        <v>0.28611637499999998</v>
      </c>
      <c r="AA1750">
        <f>SUMIFS(INDEX(Table_Index[],,MATCH(AA$12,Table_Index[#Headers],0)),
Table_Index[ID],$Q1750,Table_Index[year],$R1750)/COUNTIFS(Table_Index[Quarter],"&lt;&gt;''",Table_Index[ID],$Q1750,Table_Index[year],$R1750)</f>
        <v>0.24246727499999998</v>
      </c>
      <c r="AB1750">
        <f>SUMIFS(INDEX(Table_Index[],,MATCH(AB$12,Table_Index[#Headers],0)),
Table_Index[ID],$Q1750,Table_Index[year],$R1750)/COUNTIFS(Table_Index[Quarter],"&lt;&gt;''",Table_Index[ID],$Q1750,Table_Index[year],$R1750)</f>
        <v>7.8633000000000002E-3</v>
      </c>
      <c r="AC1750" s="24">
        <f t="shared" si="110"/>
        <v>0.99999994999999997</v>
      </c>
      <c r="AD1750">
        <f>COUNTIFS(Table_Index[Quarter],"&lt;&gt;''",Table_Index[ID],$Q1750,Table_Index[year],$R1750)</f>
        <v>4</v>
      </c>
      <c r="AE1750" s="34">
        <f t="shared" si="111"/>
        <v>0.82401853284775628</v>
      </c>
    </row>
    <row r="1751" spans="1:31" x14ac:dyDescent="0.3">
      <c r="A1751">
        <v>9206</v>
      </c>
      <c r="B1751">
        <v>2003</v>
      </c>
      <c r="C1751">
        <v>4</v>
      </c>
      <c r="D1751">
        <v>0.2019822</v>
      </c>
      <c r="E1751">
        <v>7.3965299999999998E-2</v>
      </c>
      <c r="F1751">
        <v>0.11663759999999999</v>
      </c>
      <c r="G1751">
        <v>6.9744E-2</v>
      </c>
      <c r="H1751">
        <v>0</v>
      </c>
      <c r="I1751">
        <v>0.38405060000000002</v>
      </c>
      <c r="J1751">
        <v>0</v>
      </c>
      <c r="K1751">
        <v>5.4051599999999998E-2</v>
      </c>
      <c r="L1751">
        <v>5.68964E-2</v>
      </c>
      <c r="M1751">
        <v>4.2672300000000003E-2</v>
      </c>
      <c r="O1751" t="str">
        <f>Table_Index[[#This Row],[ID]]&amp;Table_Index[[#This Row],[year]]</f>
        <v>92062003</v>
      </c>
      <c r="P1751" t="str">
        <v>94712004</v>
      </c>
      <c r="Q1751" t="str">
        <f t="shared" si="108"/>
        <v>9471</v>
      </c>
      <c r="R1751" t="str">
        <f t="shared" si="109"/>
        <v>2004</v>
      </c>
      <c r="S1751">
        <f>SUMIFS(INDEX(Table_Index[],,MATCH(S$12,Table_Index[#Headers],0)),
Table_Index[ID],$Q1751,Table_Index[year],$R1751)/COUNTIFS(Table_Index[Quarter],"&lt;&gt;''",Table_Index[ID],$Q1751,Table_Index[year],$R1751)</f>
        <v>0.11725179999999999</v>
      </c>
      <c r="T1751">
        <f>SUMIFS(INDEX(Table_Index[],,MATCH(T$12,Table_Index[#Headers],0)),
Table_Index[ID],$Q1751,Table_Index[year],$R1751)/COUNTIFS(Table_Index[Quarter],"&lt;&gt;''",Table_Index[ID],$Q1751,Table_Index[year],$R1751)</f>
        <v>8.3191749999999995E-2</v>
      </c>
      <c r="U1751">
        <f>SUMIFS(INDEX(Table_Index[],,MATCH(U$12,Table_Index[#Headers],0)),
Table_Index[ID],$Q1751,Table_Index[year],$R1751)/COUNTIFS(Table_Index[Quarter],"&lt;&gt;''",Table_Index[ID],$Q1751,Table_Index[year],$R1751)</f>
        <v>0.13893070000000002</v>
      </c>
      <c r="V1751">
        <f>SUMIFS(INDEX(Table_Index[],,MATCH(V$12,Table_Index[#Headers],0)),
Table_Index[ID],$Q1751,Table_Index[year],$R1751)/COUNTIFS(Table_Index[Quarter],"&lt;&gt;''",Table_Index[ID],$Q1751,Table_Index[year],$R1751)</f>
        <v>6.389185E-2</v>
      </c>
      <c r="W1751">
        <f>SUMIFS(INDEX(Table_Index[],,MATCH(W$12,Table_Index[#Headers],0)),
Table_Index[ID],$Q1751,Table_Index[year],$R1751)/COUNTIFS(Table_Index[Quarter],"&lt;&gt;''",Table_Index[ID],$Q1751,Table_Index[year],$R1751)</f>
        <v>1.7687850000000001E-2</v>
      </c>
      <c r="X1751">
        <f>SUMIFS(INDEX(Table_Index[],,MATCH(X$12,Table_Index[#Headers],0)),
Table_Index[ID],$Q1751,Table_Index[year],$R1751)/COUNTIFS(Table_Index[Quarter],"&lt;&gt;''",Table_Index[ID],$Q1751,Table_Index[year],$R1751)</f>
        <v>0.27291747500000002</v>
      </c>
      <c r="Y1751">
        <f>SUMIFS(INDEX(Table_Index[],,MATCH(Y$12,Table_Index[#Headers],0)),
Table_Index[ID],$Q1751,Table_Index[year],$R1751)/COUNTIFS(Table_Index[Quarter],"&lt;&gt;''",Table_Index[ID],$Q1751,Table_Index[year],$R1751)</f>
        <v>3.0991225000000001E-2</v>
      </c>
      <c r="Z1751">
        <f>SUMIFS(INDEX(Table_Index[],,MATCH(Z$12,Table_Index[#Headers],0)),
Table_Index[ID],$Q1751,Table_Index[year],$R1751)/COUNTIFS(Table_Index[Quarter],"&lt;&gt;''",Table_Index[ID],$Q1751,Table_Index[year],$R1751)</f>
        <v>9.4991199999999998E-2</v>
      </c>
      <c r="AA1751">
        <f>SUMIFS(INDEX(Table_Index[],,MATCH(AA$12,Table_Index[#Headers],0)),
Table_Index[ID],$Q1751,Table_Index[year],$R1751)/COUNTIFS(Table_Index[Quarter],"&lt;&gt;''",Table_Index[ID],$Q1751,Table_Index[year],$R1751)</f>
        <v>0.16202644999999999</v>
      </c>
      <c r="AB1751">
        <f>SUMIFS(INDEX(Table_Index[],,MATCH(AB$12,Table_Index[#Headers],0)),
Table_Index[ID],$Q1751,Table_Index[year],$R1751)/COUNTIFS(Table_Index[Quarter],"&lt;&gt;''",Table_Index[ID],$Q1751,Table_Index[year],$R1751)</f>
        <v>1.8119699999999999E-2</v>
      </c>
      <c r="AC1751" s="24">
        <f t="shared" si="110"/>
        <v>0.99999999999999978</v>
      </c>
      <c r="AD1751">
        <f>COUNTIFS(Table_Index[Quarter],"&lt;&gt;''",Table_Index[ID],$Q1751,Table_Index[year],$R1751)</f>
        <v>4</v>
      </c>
      <c r="AE1751" s="34">
        <f t="shared" si="111"/>
        <v>0.84458575389965374</v>
      </c>
    </row>
    <row r="1752" spans="1:31" x14ac:dyDescent="0.3">
      <c r="A1752">
        <v>9207</v>
      </c>
      <c r="B1752">
        <v>2003</v>
      </c>
      <c r="C1752">
        <v>1</v>
      </c>
      <c r="D1752">
        <v>0.19379850000000001</v>
      </c>
      <c r="E1752">
        <v>4.2635699999999999E-2</v>
      </c>
      <c r="F1752">
        <v>0.1550388</v>
      </c>
      <c r="G1752">
        <v>0.25581389999999998</v>
      </c>
      <c r="H1752">
        <v>0</v>
      </c>
      <c r="I1752">
        <v>5.8139499999999997E-2</v>
      </c>
      <c r="J1752">
        <v>0.1085271</v>
      </c>
      <c r="K1752">
        <v>5.0387599999999998E-2</v>
      </c>
      <c r="L1752">
        <v>0.1162791</v>
      </c>
      <c r="M1752">
        <v>1.9379799999999999E-2</v>
      </c>
      <c r="O1752" t="str">
        <f>Table_Index[[#This Row],[ID]]&amp;Table_Index[[#This Row],[year]]</f>
        <v>92072003</v>
      </c>
      <c r="P1752" t="str">
        <v>94712005</v>
      </c>
      <c r="Q1752" t="str">
        <f t="shared" si="108"/>
        <v>9471</v>
      </c>
      <c r="R1752" t="str">
        <f t="shared" si="109"/>
        <v>2005</v>
      </c>
      <c r="S1752">
        <f>SUMIFS(INDEX(Table_Index[],,MATCH(S$12,Table_Index[#Headers],0)),
Table_Index[ID],$Q1752,Table_Index[year],$R1752)/COUNTIFS(Table_Index[Quarter],"&lt;&gt;''",Table_Index[ID],$Q1752,Table_Index[year],$R1752)</f>
        <v>0.21138404999999999</v>
      </c>
      <c r="T1752">
        <f>SUMIFS(INDEX(Table_Index[],,MATCH(T$12,Table_Index[#Headers],0)),
Table_Index[ID],$Q1752,Table_Index[year],$R1752)/COUNTIFS(Table_Index[Quarter],"&lt;&gt;''",Table_Index[ID],$Q1752,Table_Index[year],$R1752)</f>
        <v>0.18376150000000002</v>
      </c>
      <c r="U1752">
        <f>SUMIFS(INDEX(Table_Index[],,MATCH(U$12,Table_Index[#Headers],0)),
Table_Index[ID],$Q1752,Table_Index[year],$R1752)/COUNTIFS(Table_Index[Quarter],"&lt;&gt;''",Table_Index[ID],$Q1752,Table_Index[year],$R1752)</f>
        <v>8.6918799999999991E-2</v>
      </c>
      <c r="V1752">
        <f>SUMIFS(INDEX(Table_Index[],,MATCH(V$12,Table_Index[#Headers],0)),
Table_Index[ID],$Q1752,Table_Index[year],$R1752)/COUNTIFS(Table_Index[Quarter],"&lt;&gt;''",Table_Index[ID],$Q1752,Table_Index[year],$R1752)</f>
        <v>3.9754299999999999E-2</v>
      </c>
      <c r="W1752">
        <f>SUMIFS(INDEX(Table_Index[],,MATCH(W$12,Table_Index[#Headers],0)),
Table_Index[ID],$Q1752,Table_Index[year],$R1752)/COUNTIFS(Table_Index[Quarter],"&lt;&gt;''",Table_Index[ID],$Q1752,Table_Index[year],$R1752)</f>
        <v>0</v>
      </c>
      <c r="X1752">
        <f>SUMIFS(INDEX(Table_Index[],,MATCH(X$12,Table_Index[#Headers],0)),
Table_Index[ID],$Q1752,Table_Index[year],$R1752)/COUNTIFS(Table_Index[Quarter],"&lt;&gt;''",Table_Index[ID],$Q1752,Table_Index[year],$R1752)</f>
        <v>0.17812942500000001</v>
      </c>
      <c r="Y1752">
        <f>SUMIFS(INDEX(Table_Index[],,MATCH(Y$12,Table_Index[#Headers],0)),
Table_Index[ID],$Q1752,Table_Index[year],$R1752)/COUNTIFS(Table_Index[Quarter],"&lt;&gt;''",Table_Index[ID],$Q1752,Table_Index[year],$R1752)</f>
        <v>0.125843975</v>
      </c>
      <c r="Z1752">
        <f>SUMIFS(INDEX(Table_Index[],,MATCH(Z$12,Table_Index[#Headers],0)),
Table_Index[ID],$Q1752,Table_Index[year],$R1752)/COUNTIFS(Table_Index[Quarter],"&lt;&gt;''",Table_Index[ID],$Q1752,Table_Index[year],$R1752)</f>
        <v>5.983227499999999E-2</v>
      </c>
      <c r="AA1752">
        <f>SUMIFS(INDEX(Table_Index[],,MATCH(AA$12,Table_Index[#Headers],0)),
Table_Index[ID],$Q1752,Table_Index[year],$R1752)/COUNTIFS(Table_Index[Quarter],"&lt;&gt;''",Table_Index[ID],$Q1752,Table_Index[year],$R1752)</f>
        <v>0.10636180000000001</v>
      </c>
      <c r="AB1752">
        <f>SUMIFS(INDEX(Table_Index[],,MATCH(AB$12,Table_Index[#Headers],0)),
Table_Index[ID],$Q1752,Table_Index[year],$R1752)/COUNTIFS(Table_Index[Quarter],"&lt;&gt;''",Table_Index[ID],$Q1752,Table_Index[year],$R1752)</f>
        <v>8.0138999999999991E-3</v>
      </c>
      <c r="AC1752" s="24">
        <f t="shared" si="110"/>
        <v>1.0000000249999998</v>
      </c>
      <c r="AD1752">
        <f>COUNTIFS(Table_Index[Quarter],"&lt;&gt;''",Table_Index[ID],$Q1752,Table_Index[year],$R1752)</f>
        <v>4</v>
      </c>
      <c r="AE1752" s="34">
        <f t="shared" si="111"/>
        <v>0.84988945804266058</v>
      </c>
    </row>
    <row r="1753" spans="1:31" x14ac:dyDescent="0.3">
      <c r="A1753">
        <v>9207</v>
      </c>
      <c r="B1753">
        <v>2003</v>
      </c>
      <c r="C1753">
        <v>2</v>
      </c>
      <c r="D1753">
        <v>0.14409420000000001</v>
      </c>
      <c r="E1753">
        <v>0.1353232</v>
      </c>
      <c r="F1753">
        <v>0.1127693</v>
      </c>
      <c r="G1753">
        <v>0.1550578</v>
      </c>
      <c r="H1753">
        <v>0.169154</v>
      </c>
      <c r="I1753">
        <v>0</v>
      </c>
      <c r="J1753">
        <v>0.10739940000000001</v>
      </c>
      <c r="K1753">
        <v>4.5107700000000001E-2</v>
      </c>
      <c r="L1753">
        <v>0.1127693</v>
      </c>
      <c r="M1753">
        <v>1.8325000000000001E-2</v>
      </c>
      <c r="O1753" t="str">
        <f>Table_Index[[#This Row],[ID]]&amp;Table_Index[[#This Row],[year]]</f>
        <v>92072003</v>
      </c>
      <c r="P1753" t="str">
        <v>94712006</v>
      </c>
      <c r="Q1753" t="str">
        <f t="shared" si="108"/>
        <v>9471</v>
      </c>
      <c r="R1753" t="str">
        <f t="shared" si="109"/>
        <v>2006</v>
      </c>
      <c r="S1753">
        <f>SUMIFS(INDEX(Table_Index[],,MATCH(S$12,Table_Index[#Headers],0)),
Table_Index[ID],$Q1753,Table_Index[year],$R1753)/COUNTIFS(Table_Index[Quarter],"&lt;&gt;''",Table_Index[ID],$Q1753,Table_Index[year],$R1753)</f>
        <v>6.5229875000000007E-2</v>
      </c>
      <c r="T1753">
        <f>SUMIFS(INDEX(Table_Index[],,MATCH(T$12,Table_Index[#Headers],0)),
Table_Index[ID],$Q1753,Table_Index[year],$R1753)/COUNTIFS(Table_Index[Quarter],"&lt;&gt;''",Table_Index[ID],$Q1753,Table_Index[year],$R1753)</f>
        <v>8.0423750000000002E-2</v>
      </c>
      <c r="U1753">
        <f>SUMIFS(INDEX(Table_Index[],,MATCH(U$12,Table_Index[#Headers],0)),
Table_Index[ID],$Q1753,Table_Index[year],$R1753)/COUNTIFS(Table_Index[Quarter],"&lt;&gt;''",Table_Index[ID],$Q1753,Table_Index[year],$R1753)</f>
        <v>0.13714795000000002</v>
      </c>
      <c r="V1753">
        <f>SUMIFS(INDEX(Table_Index[],,MATCH(V$12,Table_Index[#Headers],0)),
Table_Index[ID],$Q1753,Table_Index[year],$R1753)/COUNTIFS(Table_Index[Quarter],"&lt;&gt;''",Table_Index[ID],$Q1753,Table_Index[year],$R1753)</f>
        <v>5.9833150000000002E-2</v>
      </c>
      <c r="W1753">
        <f>SUMIFS(INDEX(Table_Index[],,MATCH(W$12,Table_Index[#Headers],0)),
Table_Index[ID],$Q1753,Table_Index[year],$R1753)/COUNTIFS(Table_Index[Quarter],"&lt;&gt;''",Table_Index[ID],$Q1753,Table_Index[year],$R1753)</f>
        <v>8.8751750000000008E-3</v>
      </c>
      <c r="X1753">
        <f>SUMIFS(INDEX(Table_Index[],,MATCH(X$12,Table_Index[#Headers],0)),
Table_Index[ID],$Q1753,Table_Index[year],$R1753)/COUNTIFS(Table_Index[Quarter],"&lt;&gt;''",Table_Index[ID],$Q1753,Table_Index[year],$R1753)</f>
        <v>9.9767225000000001E-2</v>
      </c>
      <c r="Y1753">
        <f>SUMIFS(INDEX(Table_Index[],,MATCH(Y$12,Table_Index[#Headers],0)),
Table_Index[ID],$Q1753,Table_Index[year],$R1753)/COUNTIFS(Table_Index[Quarter],"&lt;&gt;''",Table_Index[ID],$Q1753,Table_Index[year],$R1753)</f>
        <v>0.203043375</v>
      </c>
      <c r="Z1753">
        <f>SUMIFS(INDEX(Table_Index[],,MATCH(Z$12,Table_Index[#Headers],0)),
Table_Index[ID],$Q1753,Table_Index[year],$R1753)/COUNTIFS(Table_Index[Quarter],"&lt;&gt;''",Table_Index[ID],$Q1753,Table_Index[year],$R1753)</f>
        <v>0.13753817499999998</v>
      </c>
      <c r="AA1753">
        <f>SUMIFS(INDEX(Table_Index[],,MATCH(AA$12,Table_Index[#Headers],0)),
Table_Index[ID],$Q1753,Table_Index[year],$R1753)/COUNTIFS(Table_Index[Quarter],"&lt;&gt;''",Table_Index[ID],$Q1753,Table_Index[year],$R1753)</f>
        <v>0.18333515</v>
      </c>
      <c r="AB1753">
        <f>SUMIFS(INDEX(Table_Index[],,MATCH(AB$12,Table_Index[#Headers],0)),
Table_Index[ID],$Q1753,Table_Index[year],$R1753)/COUNTIFS(Table_Index[Quarter],"&lt;&gt;''",Table_Index[ID],$Q1753,Table_Index[year],$R1753)</f>
        <v>2.4806124999999998E-2</v>
      </c>
      <c r="AC1753" s="24">
        <f t="shared" si="110"/>
        <v>0.99999995000000008</v>
      </c>
      <c r="AD1753">
        <f>COUNTIFS(Table_Index[Quarter],"&lt;&gt;''",Table_Index[ID],$Q1753,Table_Index[year],$R1753)</f>
        <v>4</v>
      </c>
      <c r="AE1753" s="34">
        <f t="shared" si="111"/>
        <v>0.86248476712305622</v>
      </c>
    </row>
    <row r="1754" spans="1:31" x14ac:dyDescent="0.3">
      <c r="A1754">
        <v>9207</v>
      </c>
      <c r="B1754">
        <v>2003</v>
      </c>
      <c r="C1754">
        <v>3</v>
      </c>
      <c r="D1754">
        <v>4.5547000000000001E-3</v>
      </c>
      <c r="E1754">
        <v>9.6080000000000004E-4</v>
      </c>
      <c r="F1754">
        <v>1.9927E-3</v>
      </c>
      <c r="G1754">
        <v>4.9106000000000002E-3</v>
      </c>
      <c r="H1754">
        <v>4.2700000000000002E-4</v>
      </c>
      <c r="I1754">
        <v>0</v>
      </c>
      <c r="J1754">
        <v>3.1212000000000002E-3</v>
      </c>
      <c r="K1754">
        <v>0.55510649999999995</v>
      </c>
      <c r="L1754">
        <v>1.7080000000000001E-3</v>
      </c>
      <c r="M1754">
        <v>0.4272185</v>
      </c>
      <c r="O1754" t="str">
        <f>Table_Index[[#This Row],[ID]]&amp;Table_Index[[#This Row],[year]]</f>
        <v>92072003</v>
      </c>
      <c r="P1754" t="str">
        <v>94712007</v>
      </c>
      <c r="Q1754" t="str">
        <f t="shared" si="108"/>
        <v>9471</v>
      </c>
      <c r="R1754" t="str">
        <f t="shared" si="109"/>
        <v>2007</v>
      </c>
      <c r="S1754">
        <f>SUMIFS(INDEX(Table_Index[],,MATCH(S$12,Table_Index[#Headers],0)),
Table_Index[ID],$Q1754,Table_Index[year],$R1754)/COUNTIFS(Table_Index[Quarter],"&lt;&gt;''",Table_Index[ID],$Q1754,Table_Index[year],$R1754)</f>
        <v>6.3796850000000002E-2</v>
      </c>
      <c r="T1754">
        <f>SUMIFS(INDEX(Table_Index[],,MATCH(T$12,Table_Index[#Headers],0)),
Table_Index[ID],$Q1754,Table_Index[year],$R1754)/COUNTIFS(Table_Index[Quarter],"&lt;&gt;''",Table_Index[ID],$Q1754,Table_Index[year],$R1754)</f>
        <v>7.9432824999999999E-2</v>
      </c>
      <c r="U1754">
        <f>SUMIFS(INDEX(Table_Index[],,MATCH(U$12,Table_Index[#Headers],0)),
Table_Index[ID],$Q1754,Table_Index[year],$R1754)/COUNTIFS(Table_Index[Quarter],"&lt;&gt;''",Table_Index[ID],$Q1754,Table_Index[year],$R1754)</f>
        <v>0.11131489999999999</v>
      </c>
      <c r="V1754">
        <f>SUMIFS(INDEX(Table_Index[],,MATCH(V$12,Table_Index[#Headers],0)),
Table_Index[ID],$Q1754,Table_Index[year],$R1754)/COUNTIFS(Table_Index[Quarter],"&lt;&gt;''",Table_Index[ID],$Q1754,Table_Index[year],$R1754)</f>
        <v>0.10490282500000001</v>
      </c>
      <c r="W1754">
        <f>SUMIFS(INDEX(Table_Index[],,MATCH(W$12,Table_Index[#Headers],0)),
Table_Index[ID],$Q1754,Table_Index[year],$R1754)/COUNTIFS(Table_Index[Quarter],"&lt;&gt;''",Table_Index[ID],$Q1754,Table_Index[year],$R1754)</f>
        <v>1.9955649999999998E-2</v>
      </c>
      <c r="X1754">
        <f>SUMIFS(INDEX(Table_Index[],,MATCH(X$12,Table_Index[#Headers],0)),
Table_Index[ID],$Q1754,Table_Index[year],$R1754)/COUNTIFS(Table_Index[Quarter],"&lt;&gt;''",Table_Index[ID],$Q1754,Table_Index[year],$R1754)</f>
        <v>0.26486657499999999</v>
      </c>
      <c r="Y1754">
        <f>SUMIFS(INDEX(Table_Index[],,MATCH(Y$12,Table_Index[#Headers],0)),
Table_Index[ID],$Q1754,Table_Index[year],$R1754)/COUNTIFS(Table_Index[Quarter],"&lt;&gt;''",Table_Index[ID],$Q1754,Table_Index[year],$R1754)</f>
        <v>5.9970524999999997E-2</v>
      </c>
      <c r="Z1754">
        <f>SUMIFS(INDEX(Table_Index[],,MATCH(Z$12,Table_Index[#Headers],0)),
Table_Index[ID],$Q1754,Table_Index[year],$R1754)/COUNTIFS(Table_Index[Quarter],"&lt;&gt;''",Table_Index[ID],$Q1754,Table_Index[year],$R1754)</f>
        <v>0.16616572499999999</v>
      </c>
      <c r="AA1754">
        <f>SUMIFS(INDEX(Table_Index[],,MATCH(AA$12,Table_Index[#Headers],0)),
Table_Index[ID],$Q1754,Table_Index[year],$R1754)/COUNTIFS(Table_Index[Quarter],"&lt;&gt;''",Table_Index[ID],$Q1754,Table_Index[year],$R1754)</f>
        <v>0.11294917500000001</v>
      </c>
      <c r="AB1754">
        <f>SUMIFS(INDEX(Table_Index[],,MATCH(AB$12,Table_Index[#Headers],0)),
Table_Index[ID],$Q1754,Table_Index[year],$R1754)/COUNTIFS(Table_Index[Quarter],"&lt;&gt;''",Table_Index[ID],$Q1754,Table_Index[year],$R1754)</f>
        <v>1.6645E-2</v>
      </c>
      <c r="AC1754" s="24">
        <f t="shared" si="110"/>
        <v>1.0000000499999999</v>
      </c>
      <c r="AD1754">
        <f>COUNTIFS(Table_Index[Quarter],"&lt;&gt;''",Table_Index[ID],$Q1754,Table_Index[year],$R1754)</f>
        <v>4</v>
      </c>
      <c r="AE1754" s="34">
        <f t="shared" si="111"/>
        <v>0.85143016387672121</v>
      </c>
    </row>
    <row r="1755" spans="1:31" x14ac:dyDescent="0.3">
      <c r="A1755">
        <v>9207</v>
      </c>
      <c r="B1755">
        <v>2003</v>
      </c>
      <c r="C1755">
        <v>4</v>
      </c>
      <c r="D1755">
        <v>0.22395329999999999</v>
      </c>
      <c r="E1755">
        <v>8.9581300000000003E-2</v>
      </c>
      <c r="F1755">
        <v>7.7896800000000002E-2</v>
      </c>
      <c r="G1755">
        <v>0.1168452</v>
      </c>
      <c r="H1755">
        <v>6.3291100000000003E-2</v>
      </c>
      <c r="I1755">
        <v>0.1752678</v>
      </c>
      <c r="J1755">
        <v>0.1168452</v>
      </c>
      <c r="K1755">
        <v>3.8948400000000001E-2</v>
      </c>
      <c r="L1755">
        <v>7.7896800000000002E-2</v>
      </c>
      <c r="M1755">
        <v>1.9474200000000001E-2</v>
      </c>
      <c r="O1755" t="str">
        <f>Table_Index[[#This Row],[ID]]&amp;Table_Index[[#This Row],[year]]</f>
        <v>92072003</v>
      </c>
      <c r="P1755" t="str">
        <v>94712008</v>
      </c>
      <c r="Q1755" t="str">
        <f t="shared" si="108"/>
        <v>9471</v>
      </c>
      <c r="R1755" t="str">
        <f t="shared" si="109"/>
        <v>2008</v>
      </c>
      <c r="S1755">
        <f>SUMIFS(INDEX(Table_Index[],,MATCH(S$12,Table_Index[#Headers],0)),
Table_Index[ID],$Q1755,Table_Index[year],$R1755)/COUNTIFS(Table_Index[Quarter],"&lt;&gt;''",Table_Index[ID],$Q1755,Table_Index[year],$R1755)</f>
        <v>8.1506999999999996E-2</v>
      </c>
      <c r="T1755">
        <f>SUMIFS(INDEX(Table_Index[],,MATCH(T$12,Table_Index[#Headers],0)),
Table_Index[ID],$Q1755,Table_Index[year],$R1755)/COUNTIFS(Table_Index[Quarter],"&lt;&gt;''",Table_Index[ID],$Q1755,Table_Index[year],$R1755)</f>
        <v>0.15141070000000001</v>
      </c>
      <c r="U1755">
        <f>SUMIFS(INDEX(Table_Index[],,MATCH(U$12,Table_Index[#Headers],0)),
Table_Index[ID],$Q1755,Table_Index[year],$R1755)/COUNTIFS(Table_Index[Quarter],"&lt;&gt;''",Table_Index[ID],$Q1755,Table_Index[year],$R1755)</f>
        <v>0.24536150000000001</v>
      </c>
      <c r="V1755">
        <f>SUMIFS(INDEX(Table_Index[],,MATCH(V$12,Table_Index[#Headers],0)),
Table_Index[ID],$Q1755,Table_Index[year],$R1755)/COUNTIFS(Table_Index[Quarter],"&lt;&gt;''",Table_Index[ID],$Q1755,Table_Index[year],$R1755)</f>
        <v>8.7654625E-2</v>
      </c>
      <c r="W1755">
        <f>SUMIFS(INDEX(Table_Index[],,MATCH(W$12,Table_Index[#Headers],0)),
Table_Index[ID],$Q1755,Table_Index[year],$R1755)/COUNTIFS(Table_Index[Quarter],"&lt;&gt;''",Table_Index[ID],$Q1755,Table_Index[year],$R1755)</f>
        <v>0</v>
      </c>
      <c r="X1755">
        <f>SUMIFS(INDEX(Table_Index[],,MATCH(X$12,Table_Index[#Headers],0)),
Table_Index[ID],$Q1755,Table_Index[year],$R1755)/COUNTIFS(Table_Index[Quarter],"&lt;&gt;''",Table_Index[ID],$Q1755,Table_Index[year],$R1755)</f>
        <v>3.9904225000000001E-2</v>
      </c>
      <c r="Y1755">
        <f>SUMIFS(INDEX(Table_Index[],,MATCH(Y$12,Table_Index[#Headers],0)),
Table_Index[ID],$Q1755,Table_Index[year],$R1755)/COUNTIFS(Table_Index[Quarter],"&lt;&gt;''",Table_Index[ID],$Q1755,Table_Index[year],$R1755)</f>
        <v>7.5493475000000004E-2</v>
      </c>
      <c r="Z1755">
        <f>SUMIFS(INDEX(Table_Index[],,MATCH(Z$12,Table_Index[#Headers],0)),
Table_Index[ID],$Q1755,Table_Index[year],$R1755)/COUNTIFS(Table_Index[Quarter],"&lt;&gt;''",Table_Index[ID],$Q1755,Table_Index[year],$R1755)</f>
        <v>8.7784124999999991E-2</v>
      </c>
      <c r="AA1755">
        <f>SUMIFS(INDEX(Table_Index[],,MATCH(AA$12,Table_Index[#Headers],0)),
Table_Index[ID],$Q1755,Table_Index[year],$R1755)/COUNTIFS(Table_Index[Quarter],"&lt;&gt;''",Table_Index[ID],$Q1755,Table_Index[year],$R1755)</f>
        <v>0.18598955</v>
      </c>
      <c r="AB1755">
        <f>SUMIFS(INDEX(Table_Index[],,MATCH(AB$12,Table_Index[#Headers],0)),
Table_Index[ID],$Q1755,Table_Index[year],$R1755)/COUNTIFS(Table_Index[Quarter],"&lt;&gt;''",Table_Index[ID],$Q1755,Table_Index[year],$R1755)</f>
        <v>4.4894824999999999E-2</v>
      </c>
      <c r="AC1755" s="24">
        <f t="shared" si="110"/>
        <v>1.0000000250000001</v>
      </c>
      <c r="AD1755">
        <f>COUNTIFS(Table_Index[Quarter],"&lt;&gt;''",Table_Index[ID],$Q1755,Table_Index[year],$R1755)</f>
        <v>4</v>
      </c>
      <c r="AE1755" s="34">
        <f t="shared" si="111"/>
        <v>0.85094048734694439</v>
      </c>
    </row>
    <row r="1756" spans="1:31" x14ac:dyDescent="0.3">
      <c r="A1756">
        <v>9207</v>
      </c>
      <c r="B1756">
        <v>2004</v>
      </c>
      <c r="C1756">
        <v>1</v>
      </c>
      <c r="D1756">
        <v>0.12186950000000001</v>
      </c>
      <c r="E1756">
        <v>8.0072699999999997E-2</v>
      </c>
      <c r="F1756">
        <v>0.14679990000000001</v>
      </c>
      <c r="G1756">
        <v>0.1841672</v>
      </c>
      <c r="H1756">
        <v>0.12010899999999999</v>
      </c>
      <c r="I1756">
        <v>0.13879259999999999</v>
      </c>
      <c r="J1756">
        <v>0</v>
      </c>
      <c r="K1756">
        <v>4.8043599999999999E-2</v>
      </c>
      <c r="L1756">
        <v>0.1067636</v>
      </c>
      <c r="M1756">
        <v>5.33818E-2</v>
      </c>
      <c r="O1756" t="str">
        <f>Table_Index[[#This Row],[ID]]&amp;Table_Index[[#This Row],[year]]</f>
        <v>92072004</v>
      </c>
      <c r="P1756" t="str">
        <v>94712009</v>
      </c>
      <c r="Q1756" t="str">
        <f t="shared" si="108"/>
        <v>9471</v>
      </c>
      <c r="R1756" t="str">
        <f t="shared" si="109"/>
        <v>2009</v>
      </c>
      <c r="S1756">
        <f>SUMIFS(INDEX(Table_Index[],,MATCH(S$12,Table_Index[#Headers],0)),
Table_Index[ID],$Q1756,Table_Index[year],$R1756)/COUNTIFS(Table_Index[Quarter],"&lt;&gt;''",Table_Index[ID],$Q1756,Table_Index[year],$R1756)</f>
        <v>1.9129E-2</v>
      </c>
      <c r="T1756">
        <f>SUMIFS(INDEX(Table_Index[],,MATCH(T$12,Table_Index[#Headers],0)),
Table_Index[ID],$Q1756,Table_Index[year],$R1756)/COUNTIFS(Table_Index[Quarter],"&lt;&gt;''",Table_Index[ID],$Q1756,Table_Index[year],$R1756)</f>
        <v>0.10072022500000001</v>
      </c>
      <c r="U1756">
        <f>SUMIFS(INDEX(Table_Index[],,MATCH(U$12,Table_Index[#Headers],0)),
Table_Index[ID],$Q1756,Table_Index[year],$R1756)/COUNTIFS(Table_Index[Quarter],"&lt;&gt;''",Table_Index[ID],$Q1756,Table_Index[year],$R1756)</f>
        <v>0.11192237500000002</v>
      </c>
      <c r="V1756">
        <f>SUMIFS(INDEX(Table_Index[],,MATCH(V$12,Table_Index[#Headers],0)),
Table_Index[ID],$Q1756,Table_Index[year],$R1756)/COUNTIFS(Table_Index[Quarter],"&lt;&gt;''",Table_Index[ID],$Q1756,Table_Index[year],$R1756)</f>
        <v>0.15436037499999999</v>
      </c>
      <c r="W1756">
        <f>SUMIFS(INDEX(Table_Index[],,MATCH(W$12,Table_Index[#Headers],0)),
Table_Index[ID],$Q1756,Table_Index[year],$R1756)/COUNTIFS(Table_Index[Quarter],"&lt;&gt;''",Table_Index[ID],$Q1756,Table_Index[year],$R1756)</f>
        <v>0.10272552500000001</v>
      </c>
      <c r="X1756">
        <f>SUMIFS(INDEX(Table_Index[],,MATCH(X$12,Table_Index[#Headers],0)),
Table_Index[ID],$Q1756,Table_Index[year],$R1756)/COUNTIFS(Table_Index[Quarter],"&lt;&gt;''",Table_Index[ID],$Q1756,Table_Index[year],$R1756)</f>
        <v>0.1352855</v>
      </c>
      <c r="Y1756">
        <f>SUMIFS(INDEX(Table_Index[],,MATCH(Y$12,Table_Index[#Headers],0)),
Table_Index[ID],$Q1756,Table_Index[year],$R1756)/COUNTIFS(Table_Index[Quarter],"&lt;&gt;''",Table_Index[ID],$Q1756,Table_Index[year],$R1756)</f>
        <v>6.570405E-2</v>
      </c>
      <c r="Z1756">
        <f>SUMIFS(INDEX(Table_Index[],,MATCH(Z$12,Table_Index[#Headers],0)),
Table_Index[ID],$Q1756,Table_Index[year],$R1756)/COUNTIFS(Table_Index[Quarter],"&lt;&gt;''",Table_Index[ID],$Q1756,Table_Index[year],$R1756)</f>
        <v>0.138537675</v>
      </c>
      <c r="AA1756">
        <f>SUMIFS(INDEX(Table_Index[],,MATCH(AA$12,Table_Index[#Headers],0)),
Table_Index[ID],$Q1756,Table_Index[year],$R1756)/COUNTIFS(Table_Index[Quarter],"&lt;&gt;''",Table_Index[ID],$Q1756,Table_Index[year],$R1756)</f>
        <v>0.14541169999999998</v>
      </c>
      <c r="AB1756">
        <f>SUMIFS(INDEX(Table_Index[],,MATCH(AB$12,Table_Index[#Headers],0)),
Table_Index[ID],$Q1756,Table_Index[year],$R1756)/COUNTIFS(Table_Index[Quarter],"&lt;&gt;''",Table_Index[ID],$Q1756,Table_Index[year],$R1756)</f>
        <v>2.6203549999999999E-2</v>
      </c>
      <c r="AC1756" s="24">
        <f t="shared" si="110"/>
        <v>0.99999997500000015</v>
      </c>
      <c r="AD1756">
        <f>COUNTIFS(Table_Index[Quarter],"&lt;&gt;''",Table_Index[ID],$Q1756,Table_Index[year],$R1756)</f>
        <v>4</v>
      </c>
      <c r="AE1756" s="34">
        <f t="shared" si="111"/>
        <v>0.87894017613209185</v>
      </c>
    </row>
    <row r="1757" spans="1:31" x14ac:dyDescent="0.3">
      <c r="A1757">
        <v>9207</v>
      </c>
      <c r="B1757">
        <v>2004</v>
      </c>
      <c r="C1757">
        <v>2</v>
      </c>
      <c r="D1757">
        <v>0.25274410000000003</v>
      </c>
      <c r="E1757">
        <v>0.19881119999999999</v>
      </c>
      <c r="F1757">
        <v>0.17138900000000001</v>
      </c>
      <c r="G1757">
        <v>8.0552799999999994E-2</v>
      </c>
      <c r="H1757">
        <v>3.4277799999999997E-2</v>
      </c>
      <c r="I1757">
        <v>0</v>
      </c>
      <c r="J1757">
        <v>0.1114028</v>
      </c>
      <c r="K1757">
        <v>3.9419500000000003E-2</v>
      </c>
      <c r="L1757">
        <v>0.10283340000000001</v>
      </c>
      <c r="M1757">
        <v>8.5693999999999996E-3</v>
      </c>
      <c r="O1757" t="str">
        <f>Table_Index[[#This Row],[ID]]&amp;Table_Index[[#This Row],[year]]</f>
        <v>92072004</v>
      </c>
      <c r="P1757" t="str">
        <v>94712010</v>
      </c>
      <c r="Q1757" t="str">
        <f t="shared" si="108"/>
        <v>9471</v>
      </c>
      <c r="R1757" t="str">
        <f t="shared" si="109"/>
        <v>2010</v>
      </c>
      <c r="S1757">
        <f>SUMIFS(INDEX(Table_Index[],,MATCH(S$12,Table_Index[#Headers],0)),
Table_Index[ID],$Q1757,Table_Index[year],$R1757)/COUNTIFS(Table_Index[Quarter],"&lt;&gt;''",Table_Index[ID],$Q1757,Table_Index[year],$R1757)</f>
        <v>8.2053725000000008E-2</v>
      </c>
      <c r="T1757">
        <f>SUMIFS(INDEX(Table_Index[],,MATCH(T$12,Table_Index[#Headers],0)),
Table_Index[ID],$Q1757,Table_Index[year],$R1757)/COUNTIFS(Table_Index[Quarter],"&lt;&gt;''",Table_Index[ID],$Q1757,Table_Index[year],$R1757)</f>
        <v>7.5460125000000003E-2</v>
      </c>
      <c r="U1757">
        <f>SUMIFS(INDEX(Table_Index[],,MATCH(U$12,Table_Index[#Headers],0)),
Table_Index[ID],$Q1757,Table_Index[year],$R1757)/COUNTIFS(Table_Index[Quarter],"&lt;&gt;''",Table_Index[ID],$Q1757,Table_Index[year],$R1757)</f>
        <v>6.6518149999999998E-2</v>
      </c>
      <c r="V1757">
        <f>SUMIFS(INDEX(Table_Index[],,MATCH(V$12,Table_Index[#Headers],0)),
Table_Index[ID],$Q1757,Table_Index[year],$R1757)/COUNTIFS(Table_Index[Quarter],"&lt;&gt;''",Table_Index[ID],$Q1757,Table_Index[year],$R1757)</f>
        <v>9.7458400000000001E-2</v>
      </c>
      <c r="W1757">
        <f>SUMIFS(INDEX(Table_Index[],,MATCH(W$12,Table_Index[#Headers],0)),
Table_Index[ID],$Q1757,Table_Index[year],$R1757)/COUNTIFS(Table_Index[Quarter],"&lt;&gt;''",Table_Index[ID],$Q1757,Table_Index[year],$R1757)</f>
        <v>4.4253274999999995E-2</v>
      </c>
      <c r="X1757">
        <f>SUMIFS(INDEX(Table_Index[],,MATCH(X$12,Table_Index[#Headers],0)),
Table_Index[ID],$Q1757,Table_Index[year],$R1757)/COUNTIFS(Table_Index[Quarter],"&lt;&gt;''",Table_Index[ID],$Q1757,Table_Index[year],$R1757)</f>
        <v>0.25059597500000003</v>
      </c>
      <c r="Y1757">
        <f>SUMIFS(INDEX(Table_Index[],,MATCH(Y$12,Table_Index[#Headers],0)),
Table_Index[ID],$Q1757,Table_Index[year],$R1757)/COUNTIFS(Table_Index[Quarter],"&lt;&gt;''",Table_Index[ID],$Q1757,Table_Index[year],$R1757)</f>
        <v>0.15963330000000001</v>
      </c>
      <c r="Z1757">
        <f>SUMIFS(INDEX(Table_Index[],,MATCH(Z$12,Table_Index[#Headers],0)),
Table_Index[ID],$Q1757,Table_Index[year],$R1757)/COUNTIFS(Table_Index[Quarter],"&lt;&gt;''",Table_Index[ID],$Q1757,Table_Index[year],$R1757)</f>
        <v>9.6131174999999985E-2</v>
      </c>
      <c r="AA1757">
        <f>SUMIFS(INDEX(Table_Index[],,MATCH(AA$12,Table_Index[#Headers],0)),
Table_Index[ID],$Q1757,Table_Index[year],$R1757)/COUNTIFS(Table_Index[Quarter],"&lt;&gt;''",Table_Index[ID],$Q1757,Table_Index[year],$R1757)</f>
        <v>0.10799874999999999</v>
      </c>
      <c r="AB1757">
        <f>SUMIFS(INDEX(Table_Index[],,MATCH(AB$12,Table_Index[#Headers],0)),
Table_Index[ID],$Q1757,Table_Index[year],$R1757)/COUNTIFS(Table_Index[Quarter],"&lt;&gt;''",Table_Index[ID],$Q1757,Table_Index[year],$R1757)</f>
        <v>1.9897125000000002E-2</v>
      </c>
      <c r="AC1757" s="24">
        <f t="shared" si="110"/>
        <v>1</v>
      </c>
      <c r="AD1757">
        <f>COUNTIFS(Table_Index[Quarter],"&lt;&gt;''",Table_Index[ID],$Q1757,Table_Index[year],$R1757)</f>
        <v>4</v>
      </c>
      <c r="AE1757" s="34">
        <f t="shared" si="111"/>
        <v>0.86210983784360118</v>
      </c>
    </row>
    <row r="1758" spans="1:31" x14ac:dyDescent="0.3">
      <c r="A1758">
        <v>9207</v>
      </c>
      <c r="B1758">
        <v>2004</v>
      </c>
      <c r="C1758">
        <v>3</v>
      </c>
      <c r="D1758">
        <v>0.29734509999999997</v>
      </c>
      <c r="E1758">
        <v>2.6548700000000001E-2</v>
      </c>
      <c r="F1758">
        <v>7.0796499999999998E-2</v>
      </c>
      <c r="G1758">
        <v>0.13097339999999999</v>
      </c>
      <c r="H1758">
        <v>0.1238938</v>
      </c>
      <c r="I1758">
        <v>0.14159289999999999</v>
      </c>
      <c r="J1758">
        <v>7.2566400000000003E-2</v>
      </c>
      <c r="K1758">
        <v>3.7168100000000003E-2</v>
      </c>
      <c r="L1758">
        <v>8.1415899999999999E-2</v>
      </c>
      <c r="M1758">
        <v>1.7699099999999999E-2</v>
      </c>
      <c r="O1758" t="str">
        <f>Table_Index[[#This Row],[ID]]&amp;Table_Index[[#This Row],[year]]</f>
        <v>92072004</v>
      </c>
      <c r="P1758" t="str">
        <v>94712011</v>
      </c>
      <c r="Q1758" t="str">
        <f t="shared" si="108"/>
        <v>9471</v>
      </c>
      <c r="R1758" t="str">
        <f t="shared" si="109"/>
        <v>2011</v>
      </c>
      <c r="S1758">
        <f>SUMIFS(INDEX(Table_Index[],,MATCH(S$12,Table_Index[#Headers],0)),
Table_Index[ID],$Q1758,Table_Index[year],$R1758)/COUNTIFS(Table_Index[Quarter],"&lt;&gt;''",Table_Index[ID],$Q1758,Table_Index[year],$R1758)</f>
        <v>5.9563749999999999E-2</v>
      </c>
      <c r="T1758">
        <f>SUMIFS(INDEX(Table_Index[],,MATCH(T$12,Table_Index[#Headers],0)),
Table_Index[ID],$Q1758,Table_Index[year],$R1758)/COUNTIFS(Table_Index[Quarter],"&lt;&gt;''",Table_Index[ID],$Q1758,Table_Index[year],$R1758)</f>
        <v>7.2447249999999991E-2</v>
      </c>
      <c r="U1758">
        <f>SUMIFS(INDEX(Table_Index[],,MATCH(U$12,Table_Index[#Headers],0)),
Table_Index[ID],$Q1758,Table_Index[year],$R1758)/COUNTIFS(Table_Index[Quarter],"&lt;&gt;''",Table_Index[ID],$Q1758,Table_Index[year],$R1758)</f>
        <v>0.119696675</v>
      </c>
      <c r="V1758">
        <f>SUMIFS(INDEX(Table_Index[],,MATCH(V$12,Table_Index[#Headers],0)),
Table_Index[ID],$Q1758,Table_Index[year],$R1758)/COUNTIFS(Table_Index[Quarter],"&lt;&gt;''",Table_Index[ID],$Q1758,Table_Index[year],$R1758)</f>
        <v>0.17765872500000002</v>
      </c>
      <c r="W1758">
        <f>SUMIFS(INDEX(Table_Index[],,MATCH(W$12,Table_Index[#Headers],0)),
Table_Index[ID],$Q1758,Table_Index[year],$R1758)/COUNTIFS(Table_Index[Quarter],"&lt;&gt;''",Table_Index[ID],$Q1758,Table_Index[year],$R1758)</f>
        <v>0.10599265000000001</v>
      </c>
      <c r="X1758">
        <f>SUMIFS(INDEX(Table_Index[],,MATCH(X$12,Table_Index[#Headers],0)),
Table_Index[ID],$Q1758,Table_Index[year],$R1758)/COUNTIFS(Table_Index[Quarter],"&lt;&gt;''",Table_Index[ID],$Q1758,Table_Index[year],$R1758)</f>
        <v>0.123652025</v>
      </c>
      <c r="Y1758">
        <f>SUMIFS(INDEX(Table_Index[],,MATCH(Y$12,Table_Index[#Headers],0)),
Table_Index[ID],$Q1758,Table_Index[year],$R1758)/COUNTIFS(Table_Index[Quarter],"&lt;&gt;''",Table_Index[ID],$Q1758,Table_Index[year],$R1758)</f>
        <v>0.100890225</v>
      </c>
      <c r="Z1758">
        <f>SUMIFS(INDEX(Table_Index[],,MATCH(Z$12,Table_Index[#Headers],0)),
Table_Index[ID],$Q1758,Table_Index[year],$R1758)/COUNTIFS(Table_Index[Quarter],"&lt;&gt;''",Table_Index[ID],$Q1758,Table_Index[year],$R1758)</f>
        <v>8.4862725E-2</v>
      </c>
      <c r="AA1758">
        <f>SUMIFS(INDEX(Table_Index[],,MATCH(AA$12,Table_Index[#Headers],0)),
Table_Index[ID],$Q1758,Table_Index[year],$R1758)/COUNTIFS(Table_Index[Quarter],"&lt;&gt;''",Table_Index[ID],$Q1758,Table_Index[year],$R1758)</f>
        <v>0.12530882500000001</v>
      </c>
      <c r="AB1758">
        <f>SUMIFS(INDEX(Table_Index[],,MATCH(AB$12,Table_Index[#Headers],0)),
Table_Index[ID],$Q1758,Table_Index[year],$R1758)/COUNTIFS(Table_Index[Quarter],"&lt;&gt;''",Table_Index[ID],$Q1758,Table_Index[year],$R1758)</f>
        <v>2.992715E-2</v>
      </c>
      <c r="AC1758" s="24">
        <f t="shared" si="110"/>
        <v>1</v>
      </c>
      <c r="AD1758">
        <f>COUNTIFS(Table_Index[Quarter],"&lt;&gt;''",Table_Index[ID],$Q1758,Table_Index[year],$R1758)</f>
        <v>4</v>
      </c>
      <c r="AE1758" s="34">
        <f t="shared" si="111"/>
        <v>0.88481091841309123</v>
      </c>
    </row>
    <row r="1759" spans="1:31" x14ac:dyDescent="0.3">
      <c r="A1759">
        <v>9207</v>
      </c>
      <c r="B1759">
        <v>2004</v>
      </c>
      <c r="C1759">
        <v>4</v>
      </c>
      <c r="D1759">
        <v>0.16873479999999999</v>
      </c>
      <c r="E1759">
        <v>6.4897999999999997E-2</v>
      </c>
      <c r="F1759">
        <v>0.12979599999999999</v>
      </c>
      <c r="G1759">
        <v>0.14983650000000001</v>
      </c>
      <c r="H1759">
        <v>6.4898000000000004E-3</v>
      </c>
      <c r="I1759">
        <v>0.25959189999999999</v>
      </c>
      <c r="J1759">
        <v>0.1168164</v>
      </c>
      <c r="K1759">
        <v>4.6726499999999997E-2</v>
      </c>
      <c r="L1759">
        <v>5.71102E-2</v>
      </c>
      <c r="M1759">
        <v>0</v>
      </c>
      <c r="O1759" t="str">
        <f>Table_Index[[#This Row],[ID]]&amp;Table_Index[[#This Row],[year]]</f>
        <v>92072004</v>
      </c>
      <c r="P1759" t="str">
        <v>94712012</v>
      </c>
      <c r="Q1759" t="str">
        <f t="shared" si="108"/>
        <v>9471</v>
      </c>
      <c r="R1759" t="str">
        <f t="shared" si="109"/>
        <v>2012</v>
      </c>
      <c r="S1759">
        <f>SUMIFS(INDEX(Table_Index[],,MATCH(S$12,Table_Index[#Headers],0)),
Table_Index[ID],$Q1759,Table_Index[year],$R1759)/COUNTIFS(Table_Index[Quarter],"&lt;&gt;''",Table_Index[ID],$Q1759,Table_Index[year],$R1759)</f>
        <v>9.1321325000000009E-2</v>
      </c>
      <c r="T1759">
        <f>SUMIFS(INDEX(Table_Index[],,MATCH(T$12,Table_Index[#Headers],0)),
Table_Index[ID],$Q1759,Table_Index[year],$R1759)/COUNTIFS(Table_Index[Quarter],"&lt;&gt;''",Table_Index[ID],$Q1759,Table_Index[year],$R1759)</f>
        <v>0.1202747</v>
      </c>
      <c r="U1759">
        <f>SUMIFS(INDEX(Table_Index[],,MATCH(U$12,Table_Index[#Headers],0)),
Table_Index[ID],$Q1759,Table_Index[year],$R1759)/COUNTIFS(Table_Index[Quarter],"&lt;&gt;''",Table_Index[ID],$Q1759,Table_Index[year],$R1759)</f>
        <v>0.109143425</v>
      </c>
      <c r="V1759">
        <f>SUMIFS(INDEX(Table_Index[],,MATCH(V$12,Table_Index[#Headers],0)),
Table_Index[ID],$Q1759,Table_Index[year],$R1759)/COUNTIFS(Table_Index[Quarter],"&lt;&gt;''",Table_Index[ID],$Q1759,Table_Index[year],$R1759)</f>
        <v>9.4501075000000004E-2</v>
      </c>
      <c r="W1759">
        <f>SUMIFS(INDEX(Table_Index[],,MATCH(W$12,Table_Index[#Headers],0)),
Table_Index[ID],$Q1759,Table_Index[year],$R1759)/COUNTIFS(Table_Index[Quarter],"&lt;&gt;''",Table_Index[ID],$Q1759,Table_Index[year],$R1759)</f>
        <v>9.146932499999999E-2</v>
      </c>
      <c r="X1759">
        <f>SUMIFS(INDEX(Table_Index[],,MATCH(X$12,Table_Index[#Headers],0)),
Table_Index[ID],$Q1759,Table_Index[year],$R1759)/COUNTIFS(Table_Index[Quarter],"&lt;&gt;''",Table_Index[ID],$Q1759,Table_Index[year],$R1759)</f>
        <v>9.3697575000000005E-2</v>
      </c>
      <c r="Y1759">
        <f>SUMIFS(INDEX(Table_Index[],,MATCH(Y$12,Table_Index[#Headers],0)),
Table_Index[ID],$Q1759,Table_Index[year],$R1759)/COUNTIFS(Table_Index[Quarter],"&lt;&gt;''",Table_Index[ID],$Q1759,Table_Index[year],$R1759)</f>
        <v>8.5250624999999997E-2</v>
      </c>
      <c r="Z1759">
        <f>SUMIFS(INDEX(Table_Index[],,MATCH(Z$12,Table_Index[#Headers],0)),
Table_Index[ID],$Q1759,Table_Index[year],$R1759)/COUNTIFS(Table_Index[Quarter],"&lt;&gt;''",Table_Index[ID],$Q1759,Table_Index[year],$R1759)</f>
        <v>0.14421154999999999</v>
      </c>
      <c r="AA1759">
        <f>SUMIFS(INDEX(Table_Index[],,MATCH(AA$12,Table_Index[#Headers],0)),
Table_Index[ID],$Q1759,Table_Index[year],$R1759)/COUNTIFS(Table_Index[Quarter],"&lt;&gt;''",Table_Index[ID],$Q1759,Table_Index[year],$R1759)</f>
        <v>0.148587425</v>
      </c>
      <c r="AB1759">
        <f>SUMIFS(INDEX(Table_Index[],,MATCH(AB$12,Table_Index[#Headers],0)),
Table_Index[ID],$Q1759,Table_Index[year],$R1759)/COUNTIFS(Table_Index[Quarter],"&lt;&gt;''",Table_Index[ID],$Q1759,Table_Index[year],$R1759)</f>
        <v>2.1542974999999999E-2</v>
      </c>
      <c r="AC1759" s="24">
        <f t="shared" si="110"/>
        <v>1</v>
      </c>
      <c r="AD1759">
        <f>COUNTIFS(Table_Index[Quarter],"&lt;&gt;''",Table_Index[ID],$Q1759,Table_Index[year],$R1759)</f>
        <v>4</v>
      </c>
      <c r="AE1759" s="34">
        <f t="shared" si="111"/>
        <v>0.88859883591015754</v>
      </c>
    </row>
    <row r="1760" spans="1:31" x14ac:dyDescent="0.3">
      <c r="A1760">
        <v>9208</v>
      </c>
      <c r="B1760">
        <v>2003</v>
      </c>
      <c r="C1760">
        <v>1</v>
      </c>
      <c r="D1760">
        <v>0.23844460000000001</v>
      </c>
      <c r="E1760">
        <v>6.1628799999999997E-2</v>
      </c>
      <c r="F1760">
        <v>8.8041099999999997E-2</v>
      </c>
      <c r="G1760">
        <v>0.2509171</v>
      </c>
      <c r="H1760">
        <v>7.7035900000000004E-2</v>
      </c>
      <c r="I1760">
        <v>0.18708730000000001</v>
      </c>
      <c r="J1760">
        <v>0</v>
      </c>
      <c r="K1760">
        <v>5.0623599999999998E-2</v>
      </c>
      <c r="L1760">
        <v>4.6221600000000002E-2</v>
      </c>
      <c r="M1760">
        <v>0</v>
      </c>
      <c r="O1760" t="str">
        <f>Table_Index[[#This Row],[ID]]&amp;Table_Index[[#This Row],[year]]</f>
        <v>92082003</v>
      </c>
      <c r="P1760" t="str">
        <v>94722003</v>
      </c>
      <c r="Q1760" t="str">
        <f t="shared" si="108"/>
        <v>9472</v>
      </c>
      <c r="R1760" t="str">
        <f t="shared" si="109"/>
        <v>2003</v>
      </c>
      <c r="S1760">
        <f>SUMIFS(INDEX(Table_Index[],,MATCH(S$12,Table_Index[#Headers],0)),
Table_Index[ID],$Q1760,Table_Index[year],$R1760)/COUNTIFS(Table_Index[Quarter],"&lt;&gt;''",Table_Index[ID],$Q1760,Table_Index[year],$R1760)</f>
        <v>4.0076325000000003E-2</v>
      </c>
      <c r="T1760">
        <f>SUMIFS(INDEX(Table_Index[],,MATCH(T$12,Table_Index[#Headers],0)),
Table_Index[ID],$Q1760,Table_Index[year],$R1760)/COUNTIFS(Table_Index[Quarter],"&lt;&gt;''",Table_Index[ID],$Q1760,Table_Index[year],$R1760)</f>
        <v>2.7335124999999998E-2</v>
      </c>
      <c r="U1760">
        <f>SUMIFS(INDEX(Table_Index[],,MATCH(U$12,Table_Index[#Headers],0)),
Table_Index[ID],$Q1760,Table_Index[year],$R1760)/COUNTIFS(Table_Index[Quarter],"&lt;&gt;''",Table_Index[ID],$Q1760,Table_Index[year],$R1760)</f>
        <v>0.17190705000000001</v>
      </c>
      <c r="V1760">
        <f>SUMIFS(INDEX(Table_Index[],,MATCH(V$12,Table_Index[#Headers],0)),
Table_Index[ID],$Q1760,Table_Index[year],$R1760)/COUNTIFS(Table_Index[Quarter],"&lt;&gt;''",Table_Index[ID],$Q1760,Table_Index[year],$R1760)</f>
        <v>1.4876024999999999E-2</v>
      </c>
      <c r="W1760">
        <f>SUMIFS(INDEX(Table_Index[],,MATCH(W$12,Table_Index[#Headers],0)),
Table_Index[ID],$Q1760,Table_Index[year],$R1760)/COUNTIFS(Table_Index[Quarter],"&lt;&gt;''",Table_Index[ID],$Q1760,Table_Index[year],$R1760)</f>
        <v>3.8167949999999999E-2</v>
      </c>
      <c r="X1760">
        <f>SUMIFS(INDEX(Table_Index[],,MATCH(X$12,Table_Index[#Headers],0)),
Table_Index[ID],$Q1760,Table_Index[year],$R1760)/COUNTIFS(Table_Index[Quarter],"&lt;&gt;''",Table_Index[ID],$Q1760,Table_Index[year],$R1760)</f>
        <v>5.8379124999999997E-2</v>
      </c>
      <c r="Y1760">
        <f>SUMIFS(INDEX(Table_Index[],,MATCH(Y$12,Table_Index[#Headers],0)),
Table_Index[ID],$Q1760,Table_Index[year],$R1760)/COUNTIFS(Table_Index[Quarter],"&lt;&gt;''",Table_Index[ID],$Q1760,Table_Index[year],$R1760)</f>
        <v>7.4169999999999998E-4</v>
      </c>
      <c r="Z1760">
        <f>SUMIFS(INDEX(Table_Index[],,MATCH(Z$12,Table_Index[#Headers],0)),
Table_Index[ID],$Q1760,Table_Index[year],$R1760)/COUNTIFS(Table_Index[Quarter],"&lt;&gt;''",Table_Index[ID],$Q1760,Table_Index[year],$R1760)</f>
        <v>0.47406627500000004</v>
      </c>
      <c r="AA1760">
        <f>SUMIFS(INDEX(Table_Index[],,MATCH(AA$12,Table_Index[#Headers],0)),
Table_Index[ID],$Q1760,Table_Index[year],$R1760)/COUNTIFS(Table_Index[Quarter],"&lt;&gt;''",Table_Index[ID],$Q1760,Table_Index[year],$R1760)</f>
        <v>0.15476505000000002</v>
      </c>
      <c r="AB1760">
        <f>SUMIFS(INDEX(Table_Index[],,MATCH(AB$12,Table_Index[#Headers],0)),
Table_Index[ID],$Q1760,Table_Index[year],$R1760)/COUNTIFS(Table_Index[Quarter],"&lt;&gt;''",Table_Index[ID],$Q1760,Table_Index[year],$R1760)</f>
        <v>1.9685399999999999E-2</v>
      </c>
      <c r="AC1760" s="24">
        <f t="shared" si="110"/>
        <v>1.0000000250000001</v>
      </c>
      <c r="AD1760">
        <f>COUNTIFS(Table_Index[Quarter],"&lt;&gt;''",Table_Index[ID],$Q1760,Table_Index[year],$R1760)</f>
        <v>4</v>
      </c>
      <c r="AE1760" s="34">
        <f t="shared" si="111"/>
        <v>0.71392931562732942</v>
      </c>
    </row>
    <row r="1761" spans="1:31" x14ac:dyDescent="0.3">
      <c r="A1761">
        <v>9208</v>
      </c>
      <c r="B1761">
        <v>2003</v>
      </c>
      <c r="C1761">
        <v>2</v>
      </c>
      <c r="D1761">
        <v>0.2175039</v>
      </c>
      <c r="E1761">
        <v>3.3265299999999998E-2</v>
      </c>
      <c r="F1761">
        <v>0.1023548</v>
      </c>
      <c r="G1761">
        <v>0.1535321</v>
      </c>
      <c r="H1761">
        <v>0</v>
      </c>
      <c r="I1761">
        <v>0.26868130000000001</v>
      </c>
      <c r="J1761">
        <v>0.12550639999999999</v>
      </c>
      <c r="K1761">
        <v>5.1177399999999998E-2</v>
      </c>
      <c r="L1761">
        <v>3.8383E-2</v>
      </c>
      <c r="M1761">
        <v>9.5957999999999998E-3</v>
      </c>
      <c r="O1761" t="str">
        <f>Table_Index[[#This Row],[ID]]&amp;Table_Index[[#This Row],[year]]</f>
        <v>92082003</v>
      </c>
      <c r="P1761" t="str">
        <v>94722004</v>
      </c>
      <c r="Q1761" t="str">
        <f t="shared" si="108"/>
        <v>9472</v>
      </c>
      <c r="R1761" t="str">
        <f t="shared" si="109"/>
        <v>2004</v>
      </c>
      <c r="S1761">
        <f>SUMIFS(INDEX(Table_Index[],,MATCH(S$12,Table_Index[#Headers],0)),
Table_Index[ID],$Q1761,Table_Index[year],$R1761)/COUNTIFS(Table_Index[Quarter],"&lt;&gt;''",Table_Index[ID],$Q1761,Table_Index[year],$R1761)</f>
        <v>2.239675E-2</v>
      </c>
      <c r="T1761">
        <f>SUMIFS(INDEX(Table_Index[],,MATCH(T$12,Table_Index[#Headers],0)),
Table_Index[ID],$Q1761,Table_Index[year],$R1761)/COUNTIFS(Table_Index[Quarter],"&lt;&gt;''",Table_Index[ID],$Q1761,Table_Index[year],$R1761)</f>
        <v>5.5327074999999996E-2</v>
      </c>
      <c r="U1761">
        <f>SUMIFS(INDEX(Table_Index[],,MATCH(U$12,Table_Index[#Headers],0)),
Table_Index[ID],$Q1761,Table_Index[year],$R1761)/COUNTIFS(Table_Index[Quarter],"&lt;&gt;''",Table_Index[ID],$Q1761,Table_Index[year],$R1761)</f>
        <v>9.1464000000000004E-2</v>
      </c>
      <c r="V1761">
        <f>SUMIFS(INDEX(Table_Index[],,MATCH(V$12,Table_Index[#Headers],0)),
Table_Index[ID],$Q1761,Table_Index[year],$R1761)/COUNTIFS(Table_Index[Quarter],"&lt;&gt;''",Table_Index[ID],$Q1761,Table_Index[year],$R1761)</f>
        <v>2.4015750000000002E-2</v>
      </c>
      <c r="W1761">
        <f>SUMIFS(INDEX(Table_Index[],,MATCH(W$12,Table_Index[#Headers],0)),
Table_Index[ID],$Q1761,Table_Index[year],$R1761)/COUNTIFS(Table_Index[Quarter],"&lt;&gt;''",Table_Index[ID],$Q1761,Table_Index[year],$R1761)</f>
        <v>0</v>
      </c>
      <c r="X1761">
        <f>SUMIFS(INDEX(Table_Index[],,MATCH(X$12,Table_Index[#Headers],0)),
Table_Index[ID],$Q1761,Table_Index[year],$R1761)/COUNTIFS(Table_Index[Quarter],"&lt;&gt;''",Table_Index[ID],$Q1761,Table_Index[year],$R1761)</f>
        <v>0.13972999999999999</v>
      </c>
      <c r="Y1761">
        <f>SUMIFS(INDEX(Table_Index[],,MATCH(Y$12,Table_Index[#Headers],0)),
Table_Index[ID],$Q1761,Table_Index[year],$R1761)/COUNTIFS(Table_Index[Quarter],"&lt;&gt;''",Table_Index[ID],$Q1761,Table_Index[year],$R1761)</f>
        <v>6.8251325000000002E-2</v>
      </c>
      <c r="Z1761">
        <f>SUMIFS(INDEX(Table_Index[],,MATCH(Z$12,Table_Index[#Headers],0)),
Table_Index[ID],$Q1761,Table_Index[year],$R1761)/COUNTIFS(Table_Index[Quarter],"&lt;&gt;''",Table_Index[ID],$Q1761,Table_Index[year],$R1761)</f>
        <v>0.26353775000000002</v>
      </c>
      <c r="AA1761">
        <f>SUMIFS(INDEX(Table_Index[],,MATCH(AA$12,Table_Index[#Headers],0)),
Table_Index[ID],$Q1761,Table_Index[year],$R1761)/COUNTIFS(Table_Index[Quarter],"&lt;&gt;''",Table_Index[ID],$Q1761,Table_Index[year],$R1761)</f>
        <v>0.1173892</v>
      </c>
      <c r="AB1761">
        <f>SUMIFS(INDEX(Table_Index[],,MATCH(AB$12,Table_Index[#Headers],0)),
Table_Index[ID],$Q1761,Table_Index[year],$R1761)/COUNTIFS(Table_Index[Quarter],"&lt;&gt;''",Table_Index[ID],$Q1761,Table_Index[year],$R1761)</f>
        <v>0.21788812499999999</v>
      </c>
      <c r="AC1761" s="24">
        <f t="shared" si="110"/>
        <v>0.99999997499999993</v>
      </c>
      <c r="AD1761">
        <f>COUNTIFS(Table_Index[Quarter],"&lt;&gt;''",Table_Index[ID],$Q1761,Table_Index[year],$R1761)</f>
        <v>4</v>
      </c>
      <c r="AE1761" s="34">
        <f t="shared" si="111"/>
        <v>0.83260455958534563</v>
      </c>
    </row>
    <row r="1762" spans="1:31" x14ac:dyDescent="0.3">
      <c r="A1762">
        <v>9208</v>
      </c>
      <c r="B1762">
        <v>2003</v>
      </c>
      <c r="C1762">
        <v>3</v>
      </c>
      <c r="D1762">
        <v>0.155587</v>
      </c>
      <c r="E1762">
        <v>4.4130099999999998E-2</v>
      </c>
      <c r="F1762">
        <v>0.1442716</v>
      </c>
      <c r="G1762">
        <v>0.1103253</v>
      </c>
      <c r="H1762">
        <v>0</v>
      </c>
      <c r="I1762">
        <v>0.30551630000000002</v>
      </c>
      <c r="J1762">
        <v>8.0622299999999994E-2</v>
      </c>
      <c r="K1762">
        <v>4.0735500000000001E-2</v>
      </c>
      <c r="L1762">
        <v>0.10183879999999999</v>
      </c>
      <c r="M1762">
        <v>1.6973100000000001E-2</v>
      </c>
      <c r="O1762" t="str">
        <f>Table_Index[[#This Row],[ID]]&amp;Table_Index[[#This Row],[year]]</f>
        <v>92082003</v>
      </c>
      <c r="P1762" t="str">
        <v>94722005</v>
      </c>
      <c r="Q1762" t="str">
        <f t="shared" si="108"/>
        <v>9472</v>
      </c>
      <c r="R1762" t="str">
        <f t="shared" si="109"/>
        <v>2005</v>
      </c>
      <c r="S1762">
        <f>SUMIFS(INDEX(Table_Index[],,MATCH(S$12,Table_Index[#Headers],0)),
Table_Index[ID],$Q1762,Table_Index[year],$R1762)/COUNTIFS(Table_Index[Quarter],"&lt;&gt;''",Table_Index[ID],$Q1762,Table_Index[year],$R1762)</f>
        <v>9.9687125000000001E-2</v>
      </c>
      <c r="T1762">
        <f>SUMIFS(INDEX(Table_Index[],,MATCH(T$12,Table_Index[#Headers],0)),
Table_Index[ID],$Q1762,Table_Index[year],$R1762)/COUNTIFS(Table_Index[Quarter],"&lt;&gt;''",Table_Index[ID],$Q1762,Table_Index[year],$R1762)</f>
        <v>0.10359400000000001</v>
      </c>
      <c r="U1762">
        <f>SUMIFS(INDEX(Table_Index[],,MATCH(U$12,Table_Index[#Headers],0)),
Table_Index[ID],$Q1762,Table_Index[year],$R1762)/COUNTIFS(Table_Index[Quarter],"&lt;&gt;''",Table_Index[ID],$Q1762,Table_Index[year],$R1762)</f>
        <v>0.138484675</v>
      </c>
      <c r="V1762">
        <f>SUMIFS(INDEX(Table_Index[],,MATCH(V$12,Table_Index[#Headers],0)),
Table_Index[ID],$Q1762,Table_Index[year],$R1762)/COUNTIFS(Table_Index[Quarter],"&lt;&gt;''",Table_Index[ID],$Q1762,Table_Index[year],$R1762)</f>
        <v>7.5981124999999997E-2</v>
      </c>
      <c r="W1762">
        <f>SUMIFS(INDEX(Table_Index[],,MATCH(W$12,Table_Index[#Headers],0)),
Table_Index[ID],$Q1762,Table_Index[year],$R1762)/COUNTIFS(Table_Index[Quarter],"&lt;&gt;''",Table_Index[ID],$Q1762,Table_Index[year],$R1762)</f>
        <v>2.0558E-2</v>
      </c>
      <c r="X1762">
        <f>SUMIFS(INDEX(Table_Index[],,MATCH(X$12,Table_Index[#Headers],0)),
Table_Index[ID],$Q1762,Table_Index[year],$R1762)/COUNTIFS(Table_Index[Quarter],"&lt;&gt;''",Table_Index[ID],$Q1762,Table_Index[year],$R1762)</f>
        <v>0.13054617499999999</v>
      </c>
      <c r="Y1762">
        <f>SUMIFS(INDEX(Table_Index[],,MATCH(Y$12,Table_Index[#Headers],0)),
Table_Index[ID],$Q1762,Table_Index[year],$R1762)/COUNTIFS(Table_Index[Quarter],"&lt;&gt;''",Table_Index[ID],$Q1762,Table_Index[year],$R1762)</f>
        <v>0.147052975</v>
      </c>
      <c r="Z1762">
        <f>SUMIFS(INDEX(Table_Index[],,MATCH(Z$12,Table_Index[#Headers],0)),
Table_Index[ID],$Q1762,Table_Index[year],$R1762)/COUNTIFS(Table_Index[Quarter],"&lt;&gt;''",Table_Index[ID],$Q1762,Table_Index[year],$R1762)</f>
        <v>4.6839074999999994E-2</v>
      </c>
      <c r="AA1762">
        <f>SUMIFS(INDEX(Table_Index[],,MATCH(AA$12,Table_Index[#Headers],0)),
Table_Index[ID],$Q1762,Table_Index[year],$R1762)/COUNTIFS(Table_Index[Quarter],"&lt;&gt;''",Table_Index[ID],$Q1762,Table_Index[year],$R1762)</f>
        <v>0.21816419999999997</v>
      </c>
      <c r="AB1762">
        <f>SUMIFS(INDEX(Table_Index[],,MATCH(AB$12,Table_Index[#Headers],0)),
Table_Index[ID],$Q1762,Table_Index[year],$R1762)/COUNTIFS(Table_Index[Quarter],"&lt;&gt;''",Table_Index[ID],$Q1762,Table_Index[year],$R1762)</f>
        <v>1.9092600000000001E-2</v>
      </c>
      <c r="AC1762" s="24">
        <f t="shared" si="110"/>
        <v>0.99999995000000008</v>
      </c>
      <c r="AD1762">
        <f>COUNTIFS(Table_Index[Quarter],"&lt;&gt;''",Table_Index[ID],$Q1762,Table_Index[year],$R1762)</f>
        <v>4</v>
      </c>
      <c r="AE1762" s="34">
        <f t="shared" si="111"/>
        <v>0.86513606659637632</v>
      </c>
    </row>
    <row r="1763" spans="1:31" x14ac:dyDescent="0.3">
      <c r="A1763">
        <v>9208</v>
      </c>
      <c r="B1763">
        <v>2003</v>
      </c>
      <c r="C1763">
        <v>4</v>
      </c>
      <c r="D1763">
        <v>0.16813600000000001</v>
      </c>
      <c r="E1763">
        <v>7.8722600000000004E-2</v>
      </c>
      <c r="F1763">
        <v>0.1434501</v>
      </c>
      <c r="G1763">
        <v>7.7876200000000007E-2</v>
      </c>
      <c r="H1763">
        <v>0</v>
      </c>
      <c r="I1763">
        <v>0.31489050000000002</v>
      </c>
      <c r="J1763">
        <v>3.4987799999999999E-2</v>
      </c>
      <c r="K1763">
        <v>7.6973200000000006E-2</v>
      </c>
      <c r="L1763">
        <v>6.9975700000000002E-2</v>
      </c>
      <c r="M1763">
        <v>3.4987799999999999E-2</v>
      </c>
      <c r="O1763" t="str">
        <f>Table_Index[[#This Row],[ID]]&amp;Table_Index[[#This Row],[year]]</f>
        <v>92082003</v>
      </c>
      <c r="P1763" t="str">
        <v>94722006</v>
      </c>
      <c r="Q1763" t="str">
        <f t="shared" si="108"/>
        <v>9472</v>
      </c>
      <c r="R1763" t="str">
        <f t="shared" si="109"/>
        <v>2006</v>
      </c>
      <c r="S1763">
        <f>SUMIFS(INDEX(Table_Index[],,MATCH(S$12,Table_Index[#Headers],0)),
Table_Index[ID],$Q1763,Table_Index[year],$R1763)/COUNTIFS(Table_Index[Quarter],"&lt;&gt;''",Table_Index[ID],$Q1763,Table_Index[year],$R1763)</f>
        <v>5.1004475000000001E-2</v>
      </c>
      <c r="T1763">
        <f>SUMIFS(INDEX(Table_Index[],,MATCH(T$12,Table_Index[#Headers],0)),
Table_Index[ID],$Q1763,Table_Index[year],$R1763)/COUNTIFS(Table_Index[Quarter],"&lt;&gt;''",Table_Index[ID],$Q1763,Table_Index[year],$R1763)</f>
        <v>5.2220175000000001E-2</v>
      </c>
      <c r="U1763">
        <f>SUMIFS(INDEX(Table_Index[],,MATCH(U$12,Table_Index[#Headers],0)),
Table_Index[ID],$Q1763,Table_Index[year],$R1763)/COUNTIFS(Table_Index[Quarter],"&lt;&gt;''",Table_Index[ID],$Q1763,Table_Index[year],$R1763)</f>
        <v>7.2146425E-2</v>
      </c>
      <c r="V1763">
        <f>SUMIFS(INDEX(Table_Index[],,MATCH(V$12,Table_Index[#Headers],0)),
Table_Index[ID],$Q1763,Table_Index[year],$R1763)/COUNTIFS(Table_Index[Quarter],"&lt;&gt;''",Table_Index[ID],$Q1763,Table_Index[year],$R1763)</f>
        <v>7.649439999999999E-2</v>
      </c>
      <c r="W1763">
        <f>SUMIFS(INDEX(Table_Index[],,MATCH(W$12,Table_Index[#Headers],0)),
Table_Index[ID],$Q1763,Table_Index[year],$R1763)/COUNTIFS(Table_Index[Quarter],"&lt;&gt;''",Table_Index[ID],$Q1763,Table_Index[year],$R1763)</f>
        <v>1.329325E-2</v>
      </c>
      <c r="X1763">
        <f>SUMIFS(INDEX(Table_Index[],,MATCH(X$12,Table_Index[#Headers],0)),
Table_Index[ID],$Q1763,Table_Index[year],$R1763)/COUNTIFS(Table_Index[Quarter],"&lt;&gt;''",Table_Index[ID],$Q1763,Table_Index[year],$R1763)</f>
        <v>0.23012434999999998</v>
      </c>
      <c r="Y1763">
        <f>SUMIFS(INDEX(Table_Index[],,MATCH(Y$12,Table_Index[#Headers],0)),
Table_Index[ID],$Q1763,Table_Index[year],$R1763)/COUNTIFS(Table_Index[Quarter],"&lt;&gt;''",Table_Index[ID],$Q1763,Table_Index[year],$R1763)</f>
        <v>0.15968070000000001</v>
      </c>
      <c r="Z1763">
        <f>SUMIFS(INDEX(Table_Index[],,MATCH(Z$12,Table_Index[#Headers],0)),
Table_Index[ID],$Q1763,Table_Index[year],$R1763)/COUNTIFS(Table_Index[Quarter],"&lt;&gt;''",Table_Index[ID],$Q1763,Table_Index[year],$R1763)</f>
        <v>9.2556174999999991E-2</v>
      </c>
      <c r="AA1763">
        <f>SUMIFS(INDEX(Table_Index[],,MATCH(AA$12,Table_Index[#Headers],0)),
Table_Index[ID],$Q1763,Table_Index[year],$R1763)/COUNTIFS(Table_Index[Quarter],"&lt;&gt;''",Table_Index[ID],$Q1763,Table_Index[year],$R1763)</f>
        <v>0.23542374999999999</v>
      </c>
      <c r="AB1763">
        <f>SUMIFS(INDEX(Table_Index[],,MATCH(AB$12,Table_Index[#Headers],0)),
Table_Index[ID],$Q1763,Table_Index[year],$R1763)/COUNTIFS(Table_Index[Quarter],"&lt;&gt;''",Table_Index[ID],$Q1763,Table_Index[year],$R1763)</f>
        <v>1.7056274999999999E-2</v>
      </c>
      <c r="AC1763" s="24">
        <f t="shared" si="110"/>
        <v>0.99999997499999982</v>
      </c>
      <c r="AD1763">
        <f>COUNTIFS(Table_Index[Quarter],"&lt;&gt;''",Table_Index[ID],$Q1763,Table_Index[year],$R1763)</f>
        <v>4</v>
      </c>
      <c r="AE1763" s="34">
        <f t="shared" si="111"/>
        <v>0.8407013399587594</v>
      </c>
    </row>
    <row r="1764" spans="1:31" x14ac:dyDescent="0.3">
      <c r="A1764">
        <v>9209</v>
      </c>
      <c r="B1764">
        <v>2003</v>
      </c>
      <c r="C1764">
        <v>1</v>
      </c>
      <c r="D1764">
        <v>0</v>
      </c>
      <c r="E1764">
        <v>6.9716999999999999E-3</v>
      </c>
      <c r="F1764">
        <v>1.9639000000000002E-3</v>
      </c>
      <c r="G1764">
        <v>9.8189999999999996E-4</v>
      </c>
      <c r="H1764">
        <v>0</v>
      </c>
      <c r="I1764">
        <v>7.8554999999999996E-3</v>
      </c>
      <c r="J1764">
        <v>0</v>
      </c>
      <c r="K1764">
        <v>0.98193249999999999</v>
      </c>
      <c r="L1764">
        <v>0</v>
      </c>
      <c r="M1764">
        <v>2.9460000000000001E-4</v>
      </c>
      <c r="O1764" t="str">
        <f>Table_Index[[#This Row],[ID]]&amp;Table_Index[[#This Row],[year]]</f>
        <v>92092003</v>
      </c>
      <c r="P1764" t="str">
        <v>94722007</v>
      </c>
      <c r="Q1764" t="str">
        <f t="shared" si="108"/>
        <v>9472</v>
      </c>
      <c r="R1764" t="str">
        <f t="shared" si="109"/>
        <v>2007</v>
      </c>
      <c r="S1764">
        <f>SUMIFS(INDEX(Table_Index[],,MATCH(S$12,Table_Index[#Headers],0)),
Table_Index[ID],$Q1764,Table_Index[year],$R1764)/COUNTIFS(Table_Index[Quarter],"&lt;&gt;''",Table_Index[ID],$Q1764,Table_Index[year],$R1764)</f>
        <v>6.9667674999999998E-2</v>
      </c>
      <c r="T1764">
        <f>SUMIFS(INDEX(Table_Index[],,MATCH(T$12,Table_Index[#Headers],0)),
Table_Index[ID],$Q1764,Table_Index[year],$R1764)/COUNTIFS(Table_Index[Quarter],"&lt;&gt;''",Table_Index[ID],$Q1764,Table_Index[year],$R1764)</f>
        <v>0.149010325</v>
      </c>
      <c r="U1764">
        <f>SUMIFS(INDEX(Table_Index[],,MATCH(U$12,Table_Index[#Headers],0)),
Table_Index[ID],$Q1764,Table_Index[year],$R1764)/COUNTIFS(Table_Index[Quarter],"&lt;&gt;''",Table_Index[ID],$Q1764,Table_Index[year],$R1764)</f>
        <v>0.124612875</v>
      </c>
      <c r="V1764">
        <f>SUMIFS(INDEX(Table_Index[],,MATCH(V$12,Table_Index[#Headers],0)),
Table_Index[ID],$Q1764,Table_Index[year],$R1764)/COUNTIFS(Table_Index[Quarter],"&lt;&gt;''",Table_Index[ID],$Q1764,Table_Index[year],$R1764)</f>
        <v>8.3774125000000005E-2</v>
      </c>
      <c r="W1764">
        <f>SUMIFS(INDEX(Table_Index[],,MATCH(W$12,Table_Index[#Headers],0)),
Table_Index[ID],$Q1764,Table_Index[year],$R1764)/COUNTIFS(Table_Index[Quarter],"&lt;&gt;''",Table_Index[ID],$Q1764,Table_Index[year],$R1764)</f>
        <v>0</v>
      </c>
      <c r="X1764">
        <f>SUMIFS(INDEX(Table_Index[],,MATCH(X$12,Table_Index[#Headers],0)),
Table_Index[ID],$Q1764,Table_Index[year],$R1764)/COUNTIFS(Table_Index[Quarter],"&lt;&gt;''",Table_Index[ID],$Q1764,Table_Index[year],$R1764)</f>
        <v>6.7834350000000002E-2</v>
      </c>
      <c r="Y1764">
        <f>SUMIFS(INDEX(Table_Index[],,MATCH(Y$12,Table_Index[#Headers],0)),
Table_Index[ID],$Q1764,Table_Index[year],$R1764)/COUNTIFS(Table_Index[Quarter],"&lt;&gt;''",Table_Index[ID],$Q1764,Table_Index[year],$R1764)</f>
        <v>0.1997369</v>
      </c>
      <c r="Z1764">
        <f>SUMIFS(INDEX(Table_Index[],,MATCH(Z$12,Table_Index[#Headers],0)),
Table_Index[ID],$Q1764,Table_Index[year],$R1764)/COUNTIFS(Table_Index[Quarter],"&lt;&gt;''",Table_Index[ID],$Q1764,Table_Index[year],$R1764)</f>
        <v>6.6518000000000008E-2</v>
      </c>
      <c r="AA1764">
        <f>SUMIFS(INDEX(Table_Index[],,MATCH(AA$12,Table_Index[#Headers],0)),
Table_Index[ID],$Q1764,Table_Index[year],$R1764)/COUNTIFS(Table_Index[Quarter],"&lt;&gt;''",Table_Index[ID],$Q1764,Table_Index[year],$R1764)</f>
        <v>0.22246284999999999</v>
      </c>
      <c r="AB1764">
        <f>SUMIFS(INDEX(Table_Index[],,MATCH(AB$12,Table_Index[#Headers],0)),
Table_Index[ID],$Q1764,Table_Index[year],$R1764)/COUNTIFS(Table_Index[Quarter],"&lt;&gt;''",Table_Index[ID],$Q1764,Table_Index[year],$R1764)</f>
        <v>1.6382874999999998E-2</v>
      </c>
      <c r="AC1764" s="24">
        <f t="shared" si="110"/>
        <v>0.99999997500000004</v>
      </c>
      <c r="AD1764">
        <f>COUNTIFS(Table_Index[Quarter],"&lt;&gt;''",Table_Index[ID],$Q1764,Table_Index[year],$R1764)</f>
        <v>4</v>
      </c>
      <c r="AE1764" s="34">
        <f t="shared" si="111"/>
        <v>0.85171677465928686</v>
      </c>
    </row>
    <row r="1765" spans="1:31" x14ac:dyDescent="0.3">
      <c r="A1765">
        <v>9209</v>
      </c>
      <c r="B1765">
        <v>2003</v>
      </c>
      <c r="C1765">
        <v>2</v>
      </c>
      <c r="D1765">
        <v>0</v>
      </c>
      <c r="E1765">
        <v>0.37474540000000001</v>
      </c>
      <c r="F1765">
        <v>0.16293279999999999</v>
      </c>
      <c r="G1765">
        <v>0.20773929999999999</v>
      </c>
      <c r="H1765">
        <v>0</v>
      </c>
      <c r="I1765">
        <v>0</v>
      </c>
      <c r="J1765">
        <v>9.7759700000000005E-2</v>
      </c>
      <c r="K1765">
        <v>6.5173099999999998E-2</v>
      </c>
      <c r="L1765">
        <v>8.1466399999999994E-2</v>
      </c>
      <c r="M1765">
        <v>1.0183299999999999E-2</v>
      </c>
      <c r="O1765" t="str">
        <f>Table_Index[[#This Row],[ID]]&amp;Table_Index[[#This Row],[year]]</f>
        <v>92092003</v>
      </c>
      <c r="P1765" t="str">
        <v>94722008</v>
      </c>
      <c r="Q1765" t="str">
        <f t="shared" si="108"/>
        <v>9472</v>
      </c>
      <c r="R1765" t="str">
        <f t="shared" si="109"/>
        <v>2008</v>
      </c>
      <c r="S1765">
        <f>SUMIFS(INDEX(Table_Index[],,MATCH(S$12,Table_Index[#Headers],0)),
Table_Index[ID],$Q1765,Table_Index[year],$R1765)/COUNTIFS(Table_Index[Quarter],"&lt;&gt;''",Table_Index[ID],$Q1765,Table_Index[year],$R1765)</f>
        <v>0.17781334999999998</v>
      </c>
      <c r="T1765">
        <f>SUMIFS(INDEX(Table_Index[],,MATCH(T$12,Table_Index[#Headers],0)),
Table_Index[ID],$Q1765,Table_Index[year],$R1765)/COUNTIFS(Table_Index[Quarter],"&lt;&gt;''",Table_Index[ID],$Q1765,Table_Index[year],$R1765)</f>
        <v>0.10635987499999999</v>
      </c>
      <c r="U1765">
        <f>SUMIFS(INDEX(Table_Index[],,MATCH(U$12,Table_Index[#Headers],0)),
Table_Index[ID],$Q1765,Table_Index[year],$R1765)/COUNTIFS(Table_Index[Quarter],"&lt;&gt;''",Table_Index[ID],$Q1765,Table_Index[year],$R1765)</f>
        <v>0.16904117499999999</v>
      </c>
      <c r="V1765">
        <f>SUMIFS(INDEX(Table_Index[],,MATCH(V$12,Table_Index[#Headers],0)),
Table_Index[ID],$Q1765,Table_Index[year],$R1765)/COUNTIFS(Table_Index[Quarter],"&lt;&gt;''",Table_Index[ID],$Q1765,Table_Index[year],$R1765)</f>
        <v>9.5711000000000008E-3</v>
      </c>
      <c r="W1765">
        <f>SUMIFS(INDEX(Table_Index[],,MATCH(W$12,Table_Index[#Headers],0)),
Table_Index[ID],$Q1765,Table_Index[year],$R1765)/COUNTIFS(Table_Index[Quarter],"&lt;&gt;''",Table_Index[ID],$Q1765,Table_Index[year],$R1765)</f>
        <v>9.5823000000000002E-3</v>
      </c>
      <c r="X1765">
        <f>SUMIFS(INDEX(Table_Index[],,MATCH(X$12,Table_Index[#Headers],0)),
Table_Index[ID],$Q1765,Table_Index[year],$R1765)/COUNTIFS(Table_Index[Quarter],"&lt;&gt;''",Table_Index[ID],$Q1765,Table_Index[year],$R1765)</f>
        <v>0.12433844999999999</v>
      </c>
      <c r="Y1765">
        <f>SUMIFS(INDEX(Table_Index[],,MATCH(Y$12,Table_Index[#Headers],0)),
Table_Index[ID],$Q1765,Table_Index[year],$R1765)/COUNTIFS(Table_Index[Quarter],"&lt;&gt;''",Table_Index[ID],$Q1765,Table_Index[year],$R1765)</f>
        <v>0.17920314999999998</v>
      </c>
      <c r="Z1765">
        <f>SUMIFS(INDEX(Table_Index[],,MATCH(Z$12,Table_Index[#Headers],0)),
Table_Index[ID],$Q1765,Table_Index[year],$R1765)/COUNTIFS(Table_Index[Quarter],"&lt;&gt;''",Table_Index[ID],$Q1765,Table_Index[year],$R1765)</f>
        <v>8.6060200000000003E-2</v>
      </c>
      <c r="AA1765">
        <f>SUMIFS(INDEX(Table_Index[],,MATCH(AA$12,Table_Index[#Headers],0)),
Table_Index[ID],$Q1765,Table_Index[year],$R1765)/COUNTIFS(Table_Index[Quarter],"&lt;&gt;''",Table_Index[ID],$Q1765,Table_Index[year],$R1765)</f>
        <v>0.114811075</v>
      </c>
      <c r="AB1765">
        <f>SUMIFS(INDEX(Table_Index[],,MATCH(AB$12,Table_Index[#Headers],0)),
Table_Index[ID],$Q1765,Table_Index[year],$R1765)/COUNTIFS(Table_Index[Quarter],"&lt;&gt;''",Table_Index[ID],$Q1765,Table_Index[year],$R1765)</f>
        <v>2.321935E-2</v>
      </c>
      <c r="AC1765" s="24">
        <f t="shared" si="110"/>
        <v>1.0000000250000001</v>
      </c>
      <c r="AD1765">
        <f>COUNTIFS(Table_Index[Quarter],"&lt;&gt;''",Table_Index[ID],$Q1765,Table_Index[year],$R1765)</f>
        <v>4</v>
      </c>
      <c r="AE1765" s="34">
        <f t="shared" si="111"/>
        <v>0.85961074597843812</v>
      </c>
    </row>
    <row r="1766" spans="1:31" x14ac:dyDescent="0.3">
      <c r="A1766">
        <v>9209</v>
      </c>
      <c r="B1766">
        <v>2003</v>
      </c>
      <c r="C1766">
        <v>3</v>
      </c>
      <c r="D1766">
        <v>0</v>
      </c>
      <c r="E1766">
        <v>0.2094017</v>
      </c>
      <c r="F1766">
        <v>0.18803420000000001</v>
      </c>
      <c r="G1766">
        <v>0.1068376</v>
      </c>
      <c r="H1766">
        <v>6.4102599999999996E-2</v>
      </c>
      <c r="I1766">
        <v>0.12820509999999999</v>
      </c>
      <c r="J1766">
        <v>7.6923099999999994E-2</v>
      </c>
      <c r="K1766">
        <v>5.5555599999999997E-2</v>
      </c>
      <c r="L1766">
        <v>0.17094019999999999</v>
      </c>
      <c r="M1766">
        <v>0</v>
      </c>
      <c r="O1766" t="str">
        <f>Table_Index[[#This Row],[ID]]&amp;Table_Index[[#This Row],[year]]</f>
        <v>92092003</v>
      </c>
      <c r="P1766" t="str">
        <v>94722009</v>
      </c>
      <c r="Q1766" t="str">
        <f t="shared" si="108"/>
        <v>9472</v>
      </c>
      <c r="R1766" t="str">
        <f t="shared" si="109"/>
        <v>2009</v>
      </c>
      <c r="S1766">
        <f>SUMIFS(INDEX(Table_Index[],,MATCH(S$12,Table_Index[#Headers],0)),
Table_Index[ID],$Q1766,Table_Index[year],$R1766)/COUNTIFS(Table_Index[Quarter],"&lt;&gt;''",Table_Index[ID],$Q1766,Table_Index[year],$R1766)</f>
        <v>8.9467174999999996E-2</v>
      </c>
      <c r="T1766">
        <f>SUMIFS(INDEX(Table_Index[],,MATCH(T$12,Table_Index[#Headers],0)),
Table_Index[ID],$Q1766,Table_Index[year],$R1766)/COUNTIFS(Table_Index[Quarter],"&lt;&gt;''",Table_Index[ID],$Q1766,Table_Index[year],$R1766)</f>
        <v>0.10507677500000001</v>
      </c>
      <c r="U1766">
        <f>SUMIFS(INDEX(Table_Index[],,MATCH(U$12,Table_Index[#Headers],0)),
Table_Index[ID],$Q1766,Table_Index[year],$R1766)/COUNTIFS(Table_Index[Quarter],"&lt;&gt;''",Table_Index[ID],$Q1766,Table_Index[year],$R1766)</f>
        <v>9.1800775000000001E-2</v>
      </c>
      <c r="V1766">
        <f>SUMIFS(INDEX(Table_Index[],,MATCH(V$12,Table_Index[#Headers],0)),
Table_Index[ID],$Q1766,Table_Index[year],$R1766)/COUNTIFS(Table_Index[Quarter],"&lt;&gt;''",Table_Index[ID],$Q1766,Table_Index[year],$R1766)</f>
        <v>0.11363817499999999</v>
      </c>
      <c r="W1766">
        <f>SUMIFS(INDEX(Table_Index[],,MATCH(W$12,Table_Index[#Headers],0)),
Table_Index[ID],$Q1766,Table_Index[year],$R1766)/COUNTIFS(Table_Index[Quarter],"&lt;&gt;''",Table_Index[ID],$Q1766,Table_Index[year],$R1766)</f>
        <v>8.5456000000000004E-3</v>
      </c>
      <c r="X1766">
        <f>SUMIFS(INDEX(Table_Index[],,MATCH(X$12,Table_Index[#Headers],0)),
Table_Index[ID],$Q1766,Table_Index[year],$R1766)/COUNTIFS(Table_Index[Quarter],"&lt;&gt;''",Table_Index[ID],$Q1766,Table_Index[year],$R1766)</f>
        <v>0.165381575</v>
      </c>
      <c r="Y1766">
        <f>SUMIFS(INDEX(Table_Index[],,MATCH(Y$12,Table_Index[#Headers],0)),
Table_Index[ID],$Q1766,Table_Index[year],$R1766)/COUNTIFS(Table_Index[Quarter],"&lt;&gt;''",Table_Index[ID],$Q1766,Table_Index[year],$R1766)</f>
        <v>0.24170330000000001</v>
      </c>
      <c r="Z1766">
        <f>SUMIFS(INDEX(Table_Index[],,MATCH(Z$12,Table_Index[#Headers],0)),
Table_Index[ID],$Q1766,Table_Index[year],$R1766)/COUNTIFS(Table_Index[Quarter],"&lt;&gt;''",Table_Index[ID],$Q1766,Table_Index[year],$R1766)</f>
        <v>3.5738424999999997E-2</v>
      </c>
      <c r="AA1766">
        <f>SUMIFS(INDEX(Table_Index[],,MATCH(AA$12,Table_Index[#Headers],0)),
Table_Index[ID],$Q1766,Table_Index[year],$R1766)/COUNTIFS(Table_Index[Quarter],"&lt;&gt;''",Table_Index[ID],$Q1766,Table_Index[year],$R1766)</f>
        <v>0.13445347499999999</v>
      </c>
      <c r="AB1766">
        <f>SUMIFS(INDEX(Table_Index[],,MATCH(AB$12,Table_Index[#Headers],0)),
Table_Index[ID],$Q1766,Table_Index[year],$R1766)/COUNTIFS(Table_Index[Quarter],"&lt;&gt;''",Table_Index[ID],$Q1766,Table_Index[year],$R1766)</f>
        <v>1.41948E-2</v>
      </c>
      <c r="AC1766" s="24">
        <f t="shared" si="110"/>
        <v>1.0000000750000002</v>
      </c>
      <c r="AD1766">
        <f>COUNTIFS(Table_Index[Quarter],"&lt;&gt;''",Table_Index[ID],$Q1766,Table_Index[year],$R1766)</f>
        <v>4</v>
      </c>
      <c r="AE1766" s="34">
        <f t="shared" si="111"/>
        <v>0.85421243667736058</v>
      </c>
    </row>
    <row r="1767" spans="1:31" x14ac:dyDescent="0.3">
      <c r="A1767">
        <v>9209</v>
      </c>
      <c r="B1767">
        <v>2003</v>
      </c>
      <c r="C1767">
        <v>4</v>
      </c>
      <c r="D1767">
        <v>6.2604800000000002E-2</v>
      </c>
      <c r="E1767">
        <v>0.33650079999999999</v>
      </c>
      <c r="F1767">
        <v>0.15651200000000001</v>
      </c>
      <c r="G1767">
        <v>5.8692000000000001E-2</v>
      </c>
      <c r="H1767">
        <v>7.8256000000000006E-2</v>
      </c>
      <c r="I1767">
        <v>0</v>
      </c>
      <c r="J1767">
        <v>0.1117943</v>
      </c>
      <c r="K1767">
        <v>7.8256000000000006E-2</v>
      </c>
      <c r="L1767">
        <v>7.8256000000000006E-2</v>
      </c>
      <c r="M1767">
        <v>3.9128000000000003E-2</v>
      </c>
      <c r="O1767" t="str">
        <f>Table_Index[[#This Row],[ID]]&amp;Table_Index[[#This Row],[year]]</f>
        <v>92092003</v>
      </c>
      <c r="P1767" t="str">
        <v>94722010</v>
      </c>
      <c r="Q1767" t="str">
        <f t="shared" si="108"/>
        <v>9472</v>
      </c>
      <c r="R1767" t="str">
        <f t="shared" si="109"/>
        <v>2010</v>
      </c>
      <c r="S1767">
        <f>SUMIFS(INDEX(Table_Index[],,MATCH(S$12,Table_Index[#Headers],0)),
Table_Index[ID],$Q1767,Table_Index[year],$R1767)/COUNTIFS(Table_Index[Quarter],"&lt;&gt;''",Table_Index[ID],$Q1767,Table_Index[year],$R1767)</f>
        <v>5.7985699999999994E-2</v>
      </c>
      <c r="T1767">
        <f>SUMIFS(INDEX(Table_Index[],,MATCH(T$12,Table_Index[#Headers],0)),
Table_Index[ID],$Q1767,Table_Index[year],$R1767)/COUNTIFS(Table_Index[Quarter],"&lt;&gt;''",Table_Index[ID],$Q1767,Table_Index[year],$R1767)</f>
        <v>7.8213549999999993E-2</v>
      </c>
      <c r="U1767">
        <f>SUMIFS(INDEX(Table_Index[],,MATCH(U$12,Table_Index[#Headers],0)),
Table_Index[ID],$Q1767,Table_Index[year],$R1767)/COUNTIFS(Table_Index[Quarter],"&lt;&gt;''",Table_Index[ID],$Q1767,Table_Index[year],$R1767)</f>
        <v>5.8957775000000004E-2</v>
      </c>
      <c r="V1767">
        <f>SUMIFS(INDEX(Table_Index[],,MATCH(V$12,Table_Index[#Headers],0)),
Table_Index[ID],$Q1767,Table_Index[year],$R1767)/COUNTIFS(Table_Index[Quarter],"&lt;&gt;''",Table_Index[ID],$Q1767,Table_Index[year],$R1767)</f>
        <v>0.11506775000000001</v>
      </c>
      <c r="W1767">
        <f>SUMIFS(INDEX(Table_Index[],,MATCH(W$12,Table_Index[#Headers],0)),
Table_Index[ID],$Q1767,Table_Index[year],$R1767)/COUNTIFS(Table_Index[Quarter],"&lt;&gt;''",Table_Index[ID],$Q1767,Table_Index[year],$R1767)</f>
        <v>5.85636E-2</v>
      </c>
      <c r="X1767">
        <f>SUMIFS(INDEX(Table_Index[],,MATCH(X$12,Table_Index[#Headers],0)),
Table_Index[ID],$Q1767,Table_Index[year],$R1767)/COUNTIFS(Table_Index[Quarter],"&lt;&gt;''",Table_Index[ID],$Q1767,Table_Index[year],$R1767)</f>
        <v>0.32528235</v>
      </c>
      <c r="Y1767">
        <f>SUMIFS(INDEX(Table_Index[],,MATCH(Y$12,Table_Index[#Headers],0)),
Table_Index[ID],$Q1767,Table_Index[year],$R1767)/COUNTIFS(Table_Index[Quarter],"&lt;&gt;''",Table_Index[ID],$Q1767,Table_Index[year],$R1767)</f>
        <v>0.12686220000000001</v>
      </c>
      <c r="Z1767">
        <f>SUMIFS(INDEX(Table_Index[],,MATCH(Z$12,Table_Index[#Headers],0)),
Table_Index[ID],$Q1767,Table_Index[year],$R1767)/COUNTIFS(Table_Index[Quarter],"&lt;&gt;''",Table_Index[ID],$Q1767,Table_Index[year],$R1767)</f>
        <v>8.1684900000000005E-2</v>
      </c>
      <c r="AA1767">
        <f>SUMIFS(INDEX(Table_Index[],,MATCH(AA$12,Table_Index[#Headers],0)),
Table_Index[ID],$Q1767,Table_Index[year],$R1767)/COUNTIFS(Table_Index[Quarter],"&lt;&gt;''",Table_Index[ID],$Q1767,Table_Index[year],$R1767)</f>
        <v>9.0691800000000003E-2</v>
      </c>
      <c r="AB1767">
        <f>SUMIFS(INDEX(Table_Index[],,MATCH(AB$12,Table_Index[#Headers],0)),
Table_Index[ID],$Q1767,Table_Index[year],$R1767)/COUNTIFS(Table_Index[Quarter],"&lt;&gt;''",Table_Index[ID],$Q1767,Table_Index[year],$R1767)</f>
        <v>6.6903999999999991E-3</v>
      </c>
      <c r="AC1767" s="24">
        <f t="shared" si="110"/>
        <v>1.0000000250000001</v>
      </c>
      <c r="AD1767">
        <f>COUNTIFS(Table_Index[Quarter],"&lt;&gt;''",Table_Index[ID],$Q1767,Table_Index[year],$R1767)</f>
        <v>4</v>
      </c>
      <c r="AE1767" s="34">
        <f t="shared" si="111"/>
        <v>0.83352918568616186</v>
      </c>
    </row>
    <row r="1768" spans="1:31" x14ac:dyDescent="0.3">
      <c r="A1768">
        <v>9210</v>
      </c>
      <c r="B1768">
        <v>2003</v>
      </c>
      <c r="C1768">
        <v>1</v>
      </c>
      <c r="D1768">
        <v>0.4736842</v>
      </c>
      <c r="E1768">
        <v>5.68421E-2</v>
      </c>
      <c r="F1768">
        <v>8.4210499999999994E-2</v>
      </c>
      <c r="G1768">
        <v>0.2273684</v>
      </c>
      <c r="H1768">
        <v>0</v>
      </c>
      <c r="I1768">
        <v>0</v>
      </c>
      <c r="J1768">
        <v>2.1052600000000001E-2</v>
      </c>
      <c r="K1768">
        <v>4.2105299999999998E-2</v>
      </c>
      <c r="L1768">
        <v>8.4210499999999994E-2</v>
      </c>
      <c r="M1768">
        <v>1.0526300000000001E-2</v>
      </c>
      <c r="O1768" t="str">
        <f>Table_Index[[#This Row],[ID]]&amp;Table_Index[[#This Row],[year]]</f>
        <v>92102003</v>
      </c>
      <c r="P1768" t="str">
        <v>94722011</v>
      </c>
      <c r="Q1768" t="str">
        <f t="shared" si="108"/>
        <v>9472</v>
      </c>
      <c r="R1768" t="str">
        <f t="shared" si="109"/>
        <v>2011</v>
      </c>
      <c r="S1768">
        <f>SUMIFS(INDEX(Table_Index[],,MATCH(S$12,Table_Index[#Headers],0)),
Table_Index[ID],$Q1768,Table_Index[year],$R1768)/COUNTIFS(Table_Index[Quarter],"&lt;&gt;''",Table_Index[ID],$Q1768,Table_Index[year],$R1768)</f>
        <v>5.4606874999999999E-2</v>
      </c>
      <c r="T1768">
        <f>SUMIFS(INDEX(Table_Index[],,MATCH(T$12,Table_Index[#Headers],0)),
Table_Index[ID],$Q1768,Table_Index[year],$R1768)/COUNTIFS(Table_Index[Quarter],"&lt;&gt;''",Table_Index[ID],$Q1768,Table_Index[year],$R1768)</f>
        <v>6.3388150000000004E-2</v>
      </c>
      <c r="U1768">
        <f>SUMIFS(INDEX(Table_Index[],,MATCH(U$12,Table_Index[#Headers],0)),
Table_Index[ID],$Q1768,Table_Index[year],$R1768)/COUNTIFS(Table_Index[Quarter],"&lt;&gt;''",Table_Index[ID],$Q1768,Table_Index[year],$R1768)</f>
        <v>6.6667325E-2</v>
      </c>
      <c r="V1768">
        <f>SUMIFS(INDEX(Table_Index[],,MATCH(V$12,Table_Index[#Headers],0)),
Table_Index[ID],$Q1768,Table_Index[year],$R1768)/COUNTIFS(Table_Index[Quarter],"&lt;&gt;''",Table_Index[ID],$Q1768,Table_Index[year],$R1768)</f>
        <v>0.15256082499999998</v>
      </c>
      <c r="W1768">
        <f>SUMIFS(INDEX(Table_Index[],,MATCH(W$12,Table_Index[#Headers],0)),
Table_Index[ID],$Q1768,Table_Index[year],$R1768)/COUNTIFS(Table_Index[Quarter],"&lt;&gt;''",Table_Index[ID],$Q1768,Table_Index[year],$R1768)</f>
        <v>7.5379525000000003E-2</v>
      </c>
      <c r="X1768">
        <f>SUMIFS(INDEX(Table_Index[],,MATCH(X$12,Table_Index[#Headers],0)),
Table_Index[ID],$Q1768,Table_Index[year],$R1768)/COUNTIFS(Table_Index[Quarter],"&lt;&gt;''",Table_Index[ID],$Q1768,Table_Index[year],$R1768)</f>
        <v>0.26504382500000001</v>
      </c>
      <c r="Y1768">
        <f>SUMIFS(INDEX(Table_Index[],,MATCH(Y$12,Table_Index[#Headers],0)),
Table_Index[ID],$Q1768,Table_Index[year],$R1768)/COUNTIFS(Table_Index[Quarter],"&lt;&gt;''",Table_Index[ID],$Q1768,Table_Index[year],$R1768)</f>
        <v>0.1085854</v>
      </c>
      <c r="Z1768">
        <f>SUMIFS(INDEX(Table_Index[],,MATCH(Z$12,Table_Index[#Headers],0)),
Table_Index[ID],$Q1768,Table_Index[year],$R1768)/COUNTIFS(Table_Index[Quarter],"&lt;&gt;''",Table_Index[ID],$Q1768,Table_Index[year],$R1768)</f>
        <v>0.11002975000000001</v>
      </c>
      <c r="AA1768">
        <f>SUMIFS(INDEX(Table_Index[],,MATCH(AA$12,Table_Index[#Headers],0)),
Table_Index[ID],$Q1768,Table_Index[year],$R1768)/COUNTIFS(Table_Index[Quarter],"&lt;&gt;''",Table_Index[ID],$Q1768,Table_Index[year],$R1768)</f>
        <v>4.7696824999999998E-2</v>
      </c>
      <c r="AB1768">
        <f>SUMIFS(INDEX(Table_Index[],,MATCH(AB$12,Table_Index[#Headers],0)),
Table_Index[ID],$Q1768,Table_Index[year],$R1768)/COUNTIFS(Table_Index[Quarter],"&lt;&gt;''",Table_Index[ID],$Q1768,Table_Index[year],$R1768)</f>
        <v>5.6041524999999995E-2</v>
      </c>
      <c r="AC1768" s="24">
        <f t="shared" si="110"/>
        <v>1.0000000250000001</v>
      </c>
      <c r="AD1768">
        <f>COUNTIFS(Table_Index[Quarter],"&lt;&gt;''",Table_Index[ID],$Q1768,Table_Index[year],$R1768)</f>
        <v>4</v>
      </c>
      <c r="AE1768" s="34">
        <f t="shared" si="111"/>
        <v>0.86003741751749063</v>
      </c>
    </row>
    <row r="1769" spans="1:31" x14ac:dyDescent="0.3">
      <c r="A1769">
        <v>9210</v>
      </c>
      <c r="B1769">
        <v>2003</v>
      </c>
      <c r="C1769">
        <v>2</v>
      </c>
      <c r="D1769">
        <v>0.25214199999999998</v>
      </c>
      <c r="E1769">
        <v>0</v>
      </c>
      <c r="F1769">
        <v>0.1958384</v>
      </c>
      <c r="G1769">
        <v>0.26927780000000001</v>
      </c>
      <c r="H1769">
        <v>1.8359899999999998E-2</v>
      </c>
      <c r="I1769">
        <v>0</v>
      </c>
      <c r="J1769">
        <v>2.4479799999999999E-2</v>
      </c>
      <c r="K1769">
        <v>5.6303600000000002E-2</v>
      </c>
      <c r="L1769">
        <v>0.1468788</v>
      </c>
      <c r="M1769">
        <v>3.6719700000000001E-2</v>
      </c>
      <c r="O1769" t="str">
        <f>Table_Index[[#This Row],[ID]]&amp;Table_Index[[#This Row],[year]]</f>
        <v>92102003</v>
      </c>
      <c r="P1769" t="str">
        <v>94722012</v>
      </c>
      <c r="Q1769" t="str">
        <f t="shared" si="108"/>
        <v>9472</v>
      </c>
      <c r="R1769" t="str">
        <f t="shared" si="109"/>
        <v>2012</v>
      </c>
      <c r="S1769">
        <f>SUMIFS(INDEX(Table_Index[],,MATCH(S$12,Table_Index[#Headers],0)),
Table_Index[ID],$Q1769,Table_Index[year],$R1769)/COUNTIFS(Table_Index[Quarter],"&lt;&gt;''",Table_Index[ID],$Q1769,Table_Index[year],$R1769)</f>
        <v>2.9951199999999997E-2</v>
      </c>
      <c r="T1769">
        <f>SUMIFS(INDEX(Table_Index[],,MATCH(T$12,Table_Index[#Headers],0)),
Table_Index[ID],$Q1769,Table_Index[year],$R1769)/COUNTIFS(Table_Index[Quarter],"&lt;&gt;''",Table_Index[ID],$Q1769,Table_Index[year],$R1769)</f>
        <v>0.108567725</v>
      </c>
      <c r="U1769">
        <f>SUMIFS(INDEX(Table_Index[],,MATCH(U$12,Table_Index[#Headers],0)),
Table_Index[ID],$Q1769,Table_Index[year],$R1769)/COUNTIFS(Table_Index[Quarter],"&lt;&gt;''",Table_Index[ID],$Q1769,Table_Index[year],$R1769)</f>
        <v>9.3628450000000002E-2</v>
      </c>
      <c r="V1769">
        <f>SUMIFS(INDEX(Table_Index[],,MATCH(V$12,Table_Index[#Headers],0)),
Table_Index[ID],$Q1769,Table_Index[year],$R1769)/COUNTIFS(Table_Index[Quarter],"&lt;&gt;''",Table_Index[ID],$Q1769,Table_Index[year],$R1769)</f>
        <v>6.5644974999999994E-2</v>
      </c>
      <c r="W1769">
        <f>SUMIFS(INDEX(Table_Index[],,MATCH(W$12,Table_Index[#Headers],0)),
Table_Index[ID],$Q1769,Table_Index[year],$R1769)/COUNTIFS(Table_Index[Quarter],"&lt;&gt;''",Table_Index[ID],$Q1769,Table_Index[year],$R1769)</f>
        <v>0.12045675</v>
      </c>
      <c r="X1769">
        <f>SUMIFS(INDEX(Table_Index[],,MATCH(X$12,Table_Index[#Headers],0)),
Table_Index[ID],$Q1769,Table_Index[year],$R1769)/COUNTIFS(Table_Index[Quarter],"&lt;&gt;''",Table_Index[ID],$Q1769,Table_Index[year],$R1769)</f>
        <v>0.21088822499999998</v>
      </c>
      <c r="Y1769">
        <f>SUMIFS(INDEX(Table_Index[],,MATCH(Y$12,Table_Index[#Headers],0)),
Table_Index[ID],$Q1769,Table_Index[year],$R1769)/COUNTIFS(Table_Index[Quarter],"&lt;&gt;''",Table_Index[ID],$Q1769,Table_Index[year],$R1769)</f>
        <v>0.10635172500000001</v>
      </c>
      <c r="Z1769">
        <f>SUMIFS(INDEX(Table_Index[],,MATCH(Z$12,Table_Index[#Headers],0)),
Table_Index[ID],$Q1769,Table_Index[year],$R1769)/COUNTIFS(Table_Index[Quarter],"&lt;&gt;''",Table_Index[ID],$Q1769,Table_Index[year],$R1769)</f>
        <v>0.10615875</v>
      </c>
      <c r="AA1769">
        <f>SUMIFS(INDEX(Table_Index[],,MATCH(AA$12,Table_Index[#Headers],0)),
Table_Index[ID],$Q1769,Table_Index[year],$R1769)/COUNTIFS(Table_Index[Quarter],"&lt;&gt;''",Table_Index[ID],$Q1769,Table_Index[year],$R1769)</f>
        <v>0.10330805</v>
      </c>
      <c r="AB1769">
        <f>SUMIFS(INDEX(Table_Index[],,MATCH(AB$12,Table_Index[#Headers],0)),
Table_Index[ID],$Q1769,Table_Index[year],$R1769)/COUNTIFS(Table_Index[Quarter],"&lt;&gt;''",Table_Index[ID],$Q1769,Table_Index[year],$R1769)</f>
        <v>5.5044149999999993E-2</v>
      </c>
      <c r="AC1769" s="24">
        <f t="shared" si="110"/>
        <v>1</v>
      </c>
      <c r="AD1769">
        <f>COUNTIFS(Table_Index[Quarter],"&lt;&gt;''",Table_Index[ID],$Q1769,Table_Index[year],$R1769)</f>
        <v>4</v>
      </c>
      <c r="AE1769" s="34">
        <f t="shared" si="111"/>
        <v>0.87897397199445504</v>
      </c>
    </row>
    <row r="1770" spans="1:31" x14ac:dyDescent="0.3">
      <c r="A1770">
        <v>9210</v>
      </c>
      <c r="B1770">
        <v>2003</v>
      </c>
      <c r="C1770">
        <v>3</v>
      </c>
      <c r="D1770">
        <v>0.31070490000000001</v>
      </c>
      <c r="E1770">
        <v>5.04895E-2</v>
      </c>
      <c r="F1770">
        <v>0.1165143</v>
      </c>
      <c r="G1770">
        <v>0.19410920000000001</v>
      </c>
      <c r="H1770">
        <v>7.7676200000000001E-2</v>
      </c>
      <c r="I1770">
        <v>0</v>
      </c>
      <c r="J1770">
        <v>0</v>
      </c>
      <c r="K1770">
        <v>6.6024799999999995E-2</v>
      </c>
      <c r="L1770">
        <v>0.1553525</v>
      </c>
      <c r="M1770">
        <v>2.9128600000000001E-2</v>
      </c>
      <c r="O1770" t="str">
        <f>Table_Index[[#This Row],[ID]]&amp;Table_Index[[#This Row],[year]]</f>
        <v>92102003</v>
      </c>
      <c r="P1770" t="str">
        <v>94732003</v>
      </c>
      <c r="Q1770" t="str">
        <f t="shared" si="108"/>
        <v>9473</v>
      </c>
      <c r="R1770" t="str">
        <f t="shared" si="109"/>
        <v>2003</v>
      </c>
      <c r="S1770">
        <f>SUMIFS(INDEX(Table_Index[],,MATCH(S$12,Table_Index[#Headers],0)),
Table_Index[ID],$Q1770,Table_Index[year],$R1770)/COUNTIFS(Table_Index[Quarter],"&lt;&gt;''",Table_Index[ID],$Q1770,Table_Index[year],$R1770)</f>
        <v>4.4261825000000005E-2</v>
      </c>
      <c r="T1770">
        <f>SUMIFS(INDEX(Table_Index[],,MATCH(T$12,Table_Index[#Headers],0)),
Table_Index[ID],$Q1770,Table_Index[year],$R1770)/COUNTIFS(Table_Index[Quarter],"&lt;&gt;''",Table_Index[ID],$Q1770,Table_Index[year],$R1770)</f>
        <v>2.5375250000000002E-2</v>
      </c>
      <c r="U1770">
        <f>SUMIFS(INDEX(Table_Index[],,MATCH(U$12,Table_Index[#Headers],0)),
Table_Index[ID],$Q1770,Table_Index[year],$R1770)/COUNTIFS(Table_Index[Quarter],"&lt;&gt;''",Table_Index[ID],$Q1770,Table_Index[year],$R1770)</f>
        <v>0.18472759999999999</v>
      </c>
      <c r="V1770">
        <f>SUMIFS(INDEX(Table_Index[],,MATCH(V$12,Table_Index[#Headers],0)),
Table_Index[ID],$Q1770,Table_Index[year],$R1770)/COUNTIFS(Table_Index[Quarter],"&lt;&gt;''",Table_Index[ID],$Q1770,Table_Index[year],$R1770)</f>
        <v>1.9886599999999997E-2</v>
      </c>
      <c r="W1770">
        <f>SUMIFS(INDEX(Table_Index[],,MATCH(W$12,Table_Index[#Headers],0)),
Table_Index[ID],$Q1770,Table_Index[year],$R1770)/COUNTIFS(Table_Index[Quarter],"&lt;&gt;''",Table_Index[ID],$Q1770,Table_Index[year],$R1770)</f>
        <v>9.3283499999999991E-3</v>
      </c>
      <c r="X1770">
        <f>SUMIFS(INDEX(Table_Index[],,MATCH(X$12,Table_Index[#Headers],0)),
Table_Index[ID],$Q1770,Table_Index[year],$R1770)/COUNTIFS(Table_Index[Quarter],"&lt;&gt;''",Table_Index[ID],$Q1770,Table_Index[year],$R1770)</f>
        <v>1.7285349999999998E-2</v>
      </c>
      <c r="Y1770">
        <f>SUMIFS(INDEX(Table_Index[],,MATCH(Y$12,Table_Index[#Headers],0)),
Table_Index[ID],$Q1770,Table_Index[year],$R1770)/COUNTIFS(Table_Index[Quarter],"&lt;&gt;''",Table_Index[ID],$Q1770,Table_Index[year],$R1770)</f>
        <v>1.9584999999999999E-4</v>
      </c>
      <c r="Z1770">
        <f>SUMIFS(INDEX(Table_Index[],,MATCH(Z$12,Table_Index[#Headers],0)),
Table_Index[ID],$Q1770,Table_Index[year],$R1770)/COUNTIFS(Table_Index[Quarter],"&lt;&gt;''",Table_Index[ID],$Q1770,Table_Index[year],$R1770)</f>
        <v>0.3268317</v>
      </c>
      <c r="AA1770">
        <f>SUMIFS(INDEX(Table_Index[],,MATCH(AA$12,Table_Index[#Headers],0)),
Table_Index[ID],$Q1770,Table_Index[year],$R1770)/COUNTIFS(Table_Index[Quarter],"&lt;&gt;''",Table_Index[ID],$Q1770,Table_Index[year],$R1770)</f>
        <v>0.115788575</v>
      </c>
      <c r="AB1770">
        <f>SUMIFS(INDEX(Table_Index[],,MATCH(AB$12,Table_Index[#Headers],0)),
Table_Index[ID],$Q1770,Table_Index[year],$R1770)/COUNTIFS(Table_Index[Quarter],"&lt;&gt;''",Table_Index[ID],$Q1770,Table_Index[year],$R1770)</f>
        <v>0.25631884999999999</v>
      </c>
      <c r="AC1770" s="24">
        <f t="shared" si="110"/>
        <v>0.99999994999999986</v>
      </c>
      <c r="AD1770">
        <f>COUNTIFS(Table_Index[Quarter],"&lt;&gt;''",Table_Index[ID],$Q1770,Table_Index[year],$R1770)</f>
        <v>4</v>
      </c>
      <c r="AE1770" s="34">
        <f t="shared" si="111"/>
        <v>0.77656607758747631</v>
      </c>
    </row>
    <row r="1771" spans="1:31" x14ac:dyDescent="0.3">
      <c r="A1771">
        <v>9210</v>
      </c>
      <c r="B1771">
        <v>2003</v>
      </c>
      <c r="C1771">
        <v>4</v>
      </c>
      <c r="D1771">
        <v>0.15782170000000001</v>
      </c>
      <c r="E1771">
        <v>0</v>
      </c>
      <c r="F1771">
        <v>4.0209300000000003E-2</v>
      </c>
      <c r="G1771">
        <v>7.4581900000000007E-2</v>
      </c>
      <c r="H1771">
        <v>1.7692099999999999E-2</v>
      </c>
      <c r="I1771">
        <v>8.0418699999999996E-2</v>
      </c>
      <c r="J1771">
        <v>4.5235499999999998E-2</v>
      </c>
      <c r="K1771">
        <v>1.7089E-2</v>
      </c>
      <c r="L1771">
        <v>6.0314E-2</v>
      </c>
      <c r="M1771">
        <v>0.50663780000000003</v>
      </c>
      <c r="O1771" t="str">
        <f>Table_Index[[#This Row],[ID]]&amp;Table_Index[[#This Row],[year]]</f>
        <v>92102003</v>
      </c>
      <c r="P1771" t="str">
        <v>94732004</v>
      </c>
      <c r="Q1771" t="str">
        <f t="shared" si="108"/>
        <v>9473</v>
      </c>
      <c r="R1771" t="str">
        <f t="shared" si="109"/>
        <v>2004</v>
      </c>
      <c r="S1771">
        <f>SUMIFS(INDEX(Table_Index[],,MATCH(S$12,Table_Index[#Headers],0)),
Table_Index[ID],$Q1771,Table_Index[year],$R1771)/COUNTIFS(Table_Index[Quarter],"&lt;&gt;''",Table_Index[ID],$Q1771,Table_Index[year],$R1771)</f>
        <v>1.57097E-2</v>
      </c>
      <c r="T1771">
        <f>SUMIFS(INDEX(Table_Index[],,MATCH(T$12,Table_Index[#Headers],0)),
Table_Index[ID],$Q1771,Table_Index[year],$R1771)/COUNTIFS(Table_Index[Quarter],"&lt;&gt;''",Table_Index[ID],$Q1771,Table_Index[year],$R1771)</f>
        <v>2.4942850000000006E-2</v>
      </c>
      <c r="U1771">
        <f>SUMIFS(INDEX(Table_Index[],,MATCH(U$12,Table_Index[#Headers],0)),
Table_Index[ID],$Q1771,Table_Index[year],$R1771)/COUNTIFS(Table_Index[Quarter],"&lt;&gt;''",Table_Index[ID],$Q1771,Table_Index[year],$R1771)</f>
        <v>0.11580345</v>
      </c>
      <c r="V1771">
        <f>SUMIFS(INDEX(Table_Index[],,MATCH(V$12,Table_Index[#Headers],0)),
Table_Index[ID],$Q1771,Table_Index[year],$R1771)/COUNTIFS(Table_Index[Quarter],"&lt;&gt;''",Table_Index[ID],$Q1771,Table_Index[year],$R1771)</f>
        <v>2.4285325E-2</v>
      </c>
      <c r="W1771">
        <f>SUMIFS(INDEX(Table_Index[],,MATCH(W$12,Table_Index[#Headers],0)),
Table_Index[ID],$Q1771,Table_Index[year],$R1771)/COUNTIFS(Table_Index[Quarter],"&lt;&gt;''",Table_Index[ID],$Q1771,Table_Index[year],$R1771)</f>
        <v>1.0575E-4</v>
      </c>
      <c r="X1771">
        <f>SUMIFS(INDEX(Table_Index[],,MATCH(X$12,Table_Index[#Headers],0)),
Table_Index[ID],$Q1771,Table_Index[year],$R1771)/COUNTIFS(Table_Index[Quarter],"&lt;&gt;''",Table_Index[ID],$Q1771,Table_Index[year],$R1771)</f>
        <v>0.1267364</v>
      </c>
      <c r="Y1771">
        <f>SUMIFS(INDEX(Table_Index[],,MATCH(Y$12,Table_Index[#Headers],0)),
Table_Index[ID],$Q1771,Table_Index[year],$R1771)/COUNTIFS(Table_Index[Quarter],"&lt;&gt;''",Table_Index[ID],$Q1771,Table_Index[year],$R1771)</f>
        <v>0.31680067499999998</v>
      </c>
      <c r="Z1771">
        <f>SUMIFS(INDEX(Table_Index[],,MATCH(Z$12,Table_Index[#Headers],0)),
Table_Index[ID],$Q1771,Table_Index[year],$R1771)/COUNTIFS(Table_Index[Quarter],"&lt;&gt;''",Table_Index[ID],$Q1771,Table_Index[year],$R1771)</f>
        <v>0.309438775</v>
      </c>
      <c r="AA1771">
        <f>SUMIFS(INDEX(Table_Index[],,MATCH(AA$12,Table_Index[#Headers],0)),
Table_Index[ID],$Q1771,Table_Index[year],$R1771)/COUNTIFS(Table_Index[Quarter],"&lt;&gt;''",Table_Index[ID],$Q1771,Table_Index[year],$R1771)</f>
        <v>5.4507249999999993E-2</v>
      </c>
      <c r="AB1771">
        <f>SUMIFS(INDEX(Table_Index[],,MATCH(AB$12,Table_Index[#Headers],0)),
Table_Index[ID],$Q1771,Table_Index[year],$R1771)/COUNTIFS(Table_Index[Quarter],"&lt;&gt;''",Table_Index[ID],$Q1771,Table_Index[year],$R1771)</f>
        <v>1.1669825E-2</v>
      </c>
      <c r="AC1771" s="24">
        <f t="shared" si="110"/>
        <v>1</v>
      </c>
      <c r="AD1771">
        <f>COUNTIFS(Table_Index[Quarter],"&lt;&gt;''",Table_Index[ID],$Q1771,Table_Index[year],$R1771)</f>
        <v>4</v>
      </c>
      <c r="AE1771" s="34">
        <f t="shared" si="111"/>
        <v>0.76984646897745757</v>
      </c>
    </row>
    <row r="1772" spans="1:31" x14ac:dyDescent="0.3">
      <c r="A1772">
        <v>9210</v>
      </c>
      <c r="B1772">
        <v>2004</v>
      </c>
      <c r="C1772">
        <v>1</v>
      </c>
      <c r="D1772">
        <v>1.20933E-2</v>
      </c>
      <c r="E1772">
        <v>3.6280000000000001E-3</v>
      </c>
      <c r="F1772">
        <v>9.6746000000000002E-3</v>
      </c>
      <c r="G1772">
        <v>2.06795E-2</v>
      </c>
      <c r="H1772">
        <v>1.814E-2</v>
      </c>
      <c r="I1772">
        <v>2.17679E-2</v>
      </c>
      <c r="J1772">
        <v>1.3302599999999999E-2</v>
      </c>
      <c r="K1772">
        <v>9.6746000000000002E-3</v>
      </c>
      <c r="L1772">
        <v>1.4512000000000001E-2</v>
      </c>
      <c r="M1772">
        <v>0.87477769999999999</v>
      </c>
      <c r="O1772" t="str">
        <f>Table_Index[[#This Row],[ID]]&amp;Table_Index[[#This Row],[year]]</f>
        <v>92102004</v>
      </c>
      <c r="P1772" t="str">
        <v>94732005</v>
      </c>
      <c r="Q1772" t="str">
        <f t="shared" si="108"/>
        <v>9473</v>
      </c>
      <c r="R1772" t="str">
        <f t="shared" si="109"/>
        <v>2005</v>
      </c>
      <c r="S1772">
        <f>SUMIFS(INDEX(Table_Index[],,MATCH(S$12,Table_Index[#Headers],0)),
Table_Index[ID],$Q1772,Table_Index[year],$R1772)/COUNTIFS(Table_Index[Quarter],"&lt;&gt;''",Table_Index[ID],$Q1772,Table_Index[year],$R1772)</f>
        <v>0.14058742500000002</v>
      </c>
      <c r="T1772">
        <f>SUMIFS(INDEX(Table_Index[],,MATCH(T$12,Table_Index[#Headers],0)),
Table_Index[ID],$Q1772,Table_Index[year],$R1772)/COUNTIFS(Table_Index[Quarter],"&lt;&gt;''",Table_Index[ID],$Q1772,Table_Index[year],$R1772)</f>
        <v>9.1273024999999994E-2</v>
      </c>
      <c r="U1772">
        <f>SUMIFS(INDEX(Table_Index[],,MATCH(U$12,Table_Index[#Headers],0)),
Table_Index[ID],$Q1772,Table_Index[year],$R1772)/COUNTIFS(Table_Index[Quarter],"&lt;&gt;''",Table_Index[ID],$Q1772,Table_Index[year],$R1772)</f>
        <v>7.0421849999999994E-2</v>
      </c>
      <c r="V1772">
        <f>SUMIFS(INDEX(Table_Index[],,MATCH(V$12,Table_Index[#Headers],0)),
Table_Index[ID],$Q1772,Table_Index[year],$R1772)/COUNTIFS(Table_Index[Quarter],"&lt;&gt;''",Table_Index[ID],$Q1772,Table_Index[year],$R1772)</f>
        <v>8.0085149999999994E-2</v>
      </c>
      <c r="W1772">
        <f>SUMIFS(INDEX(Table_Index[],,MATCH(W$12,Table_Index[#Headers],0)),
Table_Index[ID],$Q1772,Table_Index[year],$R1772)/COUNTIFS(Table_Index[Quarter],"&lt;&gt;''",Table_Index[ID],$Q1772,Table_Index[year],$R1772)</f>
        <v>2.6178E-3</v>
      </c>
      <c r="X1772">
        <f>SUMIFS(INDEX(Table_Index[],,MATCH(X$12,Table_Index[#Headers],0)),
Table_Index[ID],$Q1772,Table_Index[year],$R1772)/COUNTIFS(Table_Index[Quarter],"&lt;&gt;''",Table_Index[ID],$Q1772,Table_Index[year],$R1772)</f>
        <v>0.229787675</v>
      </c>
      <c r="Y1772">
        <f>SUMIFS(INDEX(Table_Index[],,MATCH(Y$12,Table_Index[#Headers],0)),
Table_Index[ID],$Q1772,Table_Index[year],$R1772)/COUNTIFS(Table_Index[Quarter],"&lt;&gt;''",Table_Index[ID],$Q1772,Table_Index[year],$R1772)</f>
        <v>9.89564E-2</v>
      </c>
      <c r="Z1772">
        <f>SUMIFS(INDEX(Table_Index[],,MATCH(Z$12,Table_Index[#Headers],0)),
Table_Index[ID],$Q1772,Table_Index[year],$R1772)/COUNTIFS(Table_Index[Quarter],"&lt;&gt;''",Table_Index[ID],$Q1772,Table_Index[year],$R1772)</f>
        <v>8.2735749999999997E-2</v>
      </c>
      <c r="AA1772">
        <f>SUMIFS(INDEX(Table_Index[],,MATCH(AA$12,Table_Index[#Headers],0)),
Table_Index[ID],$Q1772,Table_Index[year],$R1772)/COUNTIFS(Table_Index[Quarter],"&lt;&gt;''",Table_Index[ID],$Q1772,Table_Index[year],$R1772)</f>
        <v>0.190646175</v>
      </c>
      <c r="AB1772">
        <f>SUMIFS(INDEX(Table_Index[],,MATCH(AB$12,Table_Index[#Headers],0)),
Table_Index[ID],$Q1772,Table_Index[year],$R1772)/COUNTIFS(Table_Index[Quarter],"&lt;&gt;''",Table_Index[ID],$Q1772,Table_Index[year],$R1772)</f>
        <v>1.2888749999999999E-2</v>
      </c>
      <c r="AC1772" s="24">
        <f t="shared" si="110"/>
        <v>1</v>
      </c>
      <c r="AD1772">
        <f>COUNTIFS(Table_Index[Quarter],"&lt;&gt;''",Table_Index[ID],$Q1772,Table_Index[year],$R1772)</f>
        <v>4</v>
      </c>
      <c r="AE1772" s="34">
        <f t="shared" si="111"/>
        <v>0.85457265682481243</v>
      </c>
    </row>
    <row r="1773" spans="1:31" x14ac:dyDescent="0.3">
      <c r="A1773">
        <v>9210</v>
      </c>
      <c r="B1773">
        <v>2004</v>
      </c>
      <c r="C1773">
        <v>2</v>
      </c>
      <c r="D1773">
        <v>1.39457E-2</v>
      </c>
      <c r="E1773">
        <v>0</v>
      </c>
      <c r="F1773">
        <v>6.0292999999999996E-3</v>
      </c>
      <c r="G1773">
        <v>1.3565799999999999E-2</v>
      </c>
      <c r="H1773">
        <v>2.5322999999999999E-3</v>
      </c>
      <c r="I1773">
        <v>3.9190200000000001E-2</v>
      </c>
      <c r="J1773">
        <v>1.05512E-2</v>
      </c>
      <c r="K1773">
        <v>4.5218999999999997E-3</v>
      </c>
      <c r="L1773">
        <v>4.5218999999999997E-3</v>
      </c>
      <c r="M1773">
        <v>0.9051418</v>
      </c>
      <c r="O1773" t="str">
        <f>Table_Index[[#This Row],[ID]]&amp;Table_Index[[#This Row],[year]]</f>
        <v>92102004</v>
      </c>
      <c r="P1773" t="str">
        <v>94732006</v>
      </c>
      <c r="Q1773" t="str">
        <f t="shared" si="108"/>
        <v>9473</v>
      </c>
      <c r="R1773" t="str">
        <f t="shared" si="109"/>
        <v>2006</v>
      </c>
      <c r="S1773">
        <f>SUMIFS(INDEX(Table_Index[],,MATCH(S$12,Table_Index[#Headers],0)),
Table_Index[ID],$Q1773,Table_Index[year],$R1773)/COUNTIFS(Table_Index[Quarter],"&lt;&gt;''",Table_Index[ID],$Q1773,Table_Index[year],$R1773)</f>
        <v>8.1061775000000003E-2</v>
      </c>
      <c r="T1773">
        <f>SUMIFS(INDEX(Table_Index[],,MATCH(T$12,Table_Index[#Headers],0)),
Table_Index[ID],$Q1773,Table_Index[year],$R1773)/COUNTIFS(Table_Index[Quarter],"&lt;&gt;''",Table_Index[ID],$Q1773,Table_Index[year],$R1773)</f>
        <v>9.2071249999999993E-2</v>
      </c>
      <c r="U1773">
        <f>SUMIFS(INDEX(Table_Index[],,MATCH(U$12,Table_Index[#Headers],0)),
Table_Index[ID],$Q1773,Table_Index[year],$R1773)/COUNTIFS(Table_Index[Quarter],"&lt;&gt;''",Table_Index[ID],$Q1773,Table_Index[year],$R1773)</f>
        <v>4.6795475000000003E-2</v>
      </c>
      <c r="V1773">
        <f>SUMIFS(INDEX(Table_Index[],,MATCH(V$12,Table_Index[#Headers],0)),
Table_Index[ID],$Q1773,Table_Index[year],$R1773)/COUNTIFS(Table_Index[Quarter],"&lt;&gt;''",Table_Index[ID],$Q1773,Table_Index[year],$R1773)</f>
        <v>6.5470299999999995E-2</v>
      </c>
      <c r="W1773">
        <f>SUMIFS(INDEX(Table_Index[],,MATCH(W$12,Table_Index[#Headers],0)),
Table_Index[ID],$Q1773,Table_Index[year],$R1773)/COUNTIFS(Table_Index[Quarter],"&lt;&gt;''",Table_Index[ID],$Q1773,Table_Index[year],$R1773)</f>
        <v>0</v>
      </c>
      <c r="X1773">
        <f>SUMIFS(INDEX(Table_Index[],,MATCH(X$12,Table_Index[#Headers],0)),
Table_Index[ID],$Q1773,Table_Index[year],$R1773)/COUNTIFS(Table_Index[Quarter],"&lt;&gt;''",Table_Index[ID],$Q1773,Table_Index[year],$R1773)</f>
        <v>0.37826935</v>
      </c>
      <c r="Y1773">
        <f>SUMIFS(INDEX(Table_Index[],,MATCH(Y$12,Table_Index[#Headers],0)),
Table_Index[ID],$Q1773,Table_Index[year],$R1773)/COUNTIFS(Table_Index[Quarter],"&lt;&gt;''",Table_Index[ID],$Q1773,Table_Index[year],$R1773)</f>
        <v>0.149802675</v>
      </c>
      <c r="Z1773">
        <f>SUMIFS(INDEX(Table_Index[],,MATCH(Z$12,Table_Index[#Headers],0)),
Table_Index[ID],$Q1773,Table_Index[year],$R1773)/COUNTIFS(Table_Index[Quarter],"&lt;&gt;''",Table_Index[ID],$Q1773,Table_Index[year],$R1773)</f>
        <v>5.059785E-2</v>
      </c>
      <c r="AA1773">
        <f>SUMIFS(INDEX(Table_Index[],,MATCH(AA$12,Table_Index[#Headers],0)),
Table_Index[ID],$Q1773,Table_Index[year],$R1773)/COUNTIFS(Table_Index[Quarter],"&lt;&gt;''",Table_Index[ID],$Q1773,Table_Index[year],$R1773)</f>
        <v>0.12397222499999999</v>
      </c>
      <c r="AB1773">
        <f>SUMIFS(INDEX(Table_Index[],,MATCH(AB$12,Table_Index[#Headers],0)),
Table_Index[ID],$Q1773,Table_Index[year],$R1773)/COUNTIFS(Table_Index[Quarter],"&lt;&gt;''",Table_Index[ID],$Q1773,Table_Index[year],$R1773)</f>
        <v>1.1959075E-2</v>
      </c>
      <c r="AC1773" s="24">
        <f t="shared" si="110"/>
        <v>0.99999997499999993</v>
      </c>
      <c r="AD1773">
        <f>COUNTIFS(Table_Index[Quarter],"&lt;&gt;''",Table_Index[ID],$Q1773,Table_Index[year],$R1773)</f>
        <v>4</v>
      </c>
      <c r="AE1773" s="34">
        <f t="shared" si="111"/>
        <v>0.79487487983721439</v>
      </c>
    </row>
    <row r="1774" spans="1:31" x14ac:dyDescent="0.3">
      <c r="A1774">
        <v>9210</v>
      </c>
      <c r="B1774">
        <v>2004</v>
      </c>
      <c r="C1774">
        <v>3</v>
      </c>
      <c r="D1774">
        <v>8.7209300000000003E-2</v>
      </c>
      <c r="E1774">
        <v>0.30813960000000001</v>
      </c>
      <c r="F1774">
        <v>0</v>
      </c>
      <c r="G1774">
        <v>3.7790700000000003E-2</v>
      </c>
      <c r="H1774">
        <v>2.18023E-2</v>
      </c>
      <c r="I1774">
        <v>0.28197680000000003</v>
      </c>
      <c r="J1774">
        <v>8.7209300000000003E-2</v>
      </c>
      <c r="K1774">
        <v>5.8139499999999997E-2</v>
      </c>
      <c r="L1774">
        <v>0.1002907</v>
      </c>
      <c r="M1774">
        <v>1.74419E-2</v>
      </c>
      <c r="O1774" t="str">
        <f>Table_Index[[#This Row],[ID]]&amp;Table_Index[[#This Row],[year]]</f>
        <v>92102004</v>
      </c>
      <c r="P1774" t="str">
        <v>94732007</v>
      </c>
      <c r="Q1774" t="str">
        <f t="shared" si="108"/>
        <v>9473</v>
      </c>
      <c r="R1774" t="str">
        <f t="shared" si="109"/>
        <v>2007</v>
      </c>
      <c r="S1774">
        <f>SUMIFS(INDEX(Table_Index[],,MATCH(S$12,Table_Index[#Headers],0)),
Table_Index[ID],$Q1774,Table_Index[year],$R1774)/COUNTIFS(Table_Index[Quarter],"&lt;&gt;''",Table_Index[ID],$Q1774,Table_Index[year],$R1774)</f>
        <v>0.11725004999999999</v>
      </c>
      <c r="T1774">
        <f>SUMIFS(INDEX(Table_Index[],,MATCH(T$12,Table_Index[#Headers],0)),
Table_Index[ID],$Q1774,Table_Index[year],$R1774)/COUNTIFS(Table_Index[Quarter],"&lt;&gt;''",Table_Index[ID],$Q1774,Table_Index[year],$R1774)</f>
        <v>8.6137724999999998E-2</v>
      </c>
      <c r="U1774">
        <f>SUMIFS(INDEX(Table_Index[],,MATCH(U$12,Table_Index[#Headers],0)),
Table_Index[ID],$Q1774,Table_Index[year],$R1774)/COUNTIFS(Table_Index[Quarter],"&lt;&gt;''",Table_Index[ID],$Q1774,Table_Index[year],$R1774)</f>
        <v>0.109256775</v>
      </c>
      <c r="V1774">
        <f>SUMIFS(INDEX(Table_Index[],,MATCH(V$12,Table_Index[#Headers],0)),
Table_Index[ID],$Q1774,Table_Index[year],$R1774)/COUNTIFS(Table_Index[Quarter],"&lt;&gt;''",Table_Index[ID],$Q1774,Table_Index[year],$R1774)</f>
        <v>0.12892962499999999</v>
      </c>
      <c r="W1774">
        <f>SUMIFS(INDEX(Table_Index[],,MATCH(W$12,Table_Index[#Headers],0)),
Table_Index[ID],$Q1774,Table_Index[year],$R1774)/COUNTIFS(Table_Index[Quarter],"&lt;&gt;''",Table_Index[ID],$Q1774,Table_Index[year],$R1774)</f>
        <v>0</v>
      </c>
      <c r="X1774">
        <f>SUMIFS(INDEX(Table_Index[],,MATCH(X$12,Table_Index[#Headers],0)),
Table_Index[ID],$Q1774,Table_Index[year],$R1774)/COUNTIFS(Table_Index[Quarter],"&lt;&gt;''",Table_Index[ID],$Q1774,Table_Index[year],$R1774)</f>
        <v>0.24943520000000002</v>
      </c>
      <c r="Y1774">
        <f>SUMIFS(INDEX(Table_Index[],,MATCH(Y$12,Table_Index[#Headers],0)),
Table_Index[ID],$Q1774,Table_Index[year],$R1774)/COUNTIFS(Table_Index[Quarter],"&lt;&gt;''",Table_Index[ID],$Q1774,Table_Index[year],$R1774)</f>
        <v>0.11493645</v>
      </c>
      <c r="Z1774">
        <f>SUMIFS(INDEX(Table_Index[],,MATCH(Z$12,Table_Index[#Headers],0)),
Table_Index[ID],$Q1774,Table_Index[year],$R1774)/COUNTIFS(Table_Index[Quarter],"&lt;&gt;''",Table_Index[ID],$Q1774,Table_Index[year],$R1774)</f>
        <v>9.0654150000000003E-2</v>
      </c>
      <c r="AA1774">
        <f>SUMIFS(INDEX(Table_Index[],,MATCH(AA$12,Table_Index[#Headers],0)),
Table_Index[ID],$Q1774,Table_Index[year],$R1774)/COUNTIFS(Table_Index[Quarter],"&lt;&gt;''",Table_Index[ID],$Q1774,Table_Index[year],$R1774)</f>
        <v>8.9368075000000005E-2</v>
      </c>
      <c r="AB1774">
        <f>SUMIFS(INDEX(Table_Index[],,MATCH(AB$12,Table_Index[#Headers],0)),
Table_Index[ID],$Q1774,Table_Index[year],$R1774)/COUNTIFS(Table_Index[Quarter],"&lt;&gt;''",Table_Index[ID],$Q1774,Table_Index[year],$R1774)</f>
        <v>1.4032049999999999E-2</v>
      </c>
      <c r="AC1774" s="24">
        <f t="shared" si="110"/>
        <v>1.0000001000000001</v>
      </c>
      <c r="AD1774">
        <f>COUNTIFS(Table_Index[Quarter],"&lt;&gt;''",Table_Index[ID],$Q1774,Table_Index[year],$R1774)</f>
        <v>4</v>
      </c>
      <c r="AE1774" s="34">
        <f t="shared" si="111"/>
        <v>0.85844279431450743</v>
      </c>
    </row>
    <row r="1775" spans="1:31" x14ac:dyDescent="0.3">
      <c r="A1775">
        <v>9210</v>
      </c>
      <c r="B1775">
        <v>2004</v>
      </c>
      <c r="C1775">
        <v>4</v>
      </c>
      <c r="D1775">
        <v>6.90659E-2</v>
      </c>
      <c r="E1775">
        <v>0.14229249999999999</v>
      </c>
      <c r="F1775">
        <v>6.6569600000000007E-2</v>
      </c>
      <c r="G1775">
        <v>8.5541900000000004E-2</v>
      </c>
      <c r="H1775">
        <v>0</v>
      </c>
      <c r="I1775">
        <v>0.20636570000000001</v>
      </c>
      <c r="J1775">
        <v>3.99418E-2</v>
      </c>
      <c r="K1775">
        <v>0.28874559999999999</v>
      </c>
      <c r="L1775">
        <v>9.6525899999999998E-2</v>
      </c>
      <c r="M1775">
        <v>4.9510999999999999E-3</v>
      </c>
      <c r="O1775" t="str">
        <f>Table_Index[[#This Row],[ID]]&amp;Table_Index[[#This Row],[year]]</f>
        <v>92102004</v>
      </c>
      <c r="P1775" t="str">
        <v>94732008</v>
      </c>
      <c r="Q1775" t="str">
        <f t="shared" si="108"/>
        <v>9473</v>
      </c>
      <c r="R1775" t="str">
        <f t="shared" si="109"/>
        <v>2008</v>
      </c>
      <c r="S1775">
        <f>SUMIFS(INDEX(Table_Index[],,MATCH(S$12,Table_Index[#Headers],0)),
Table_Index[ID],$Q1775,Table_Index[year],$R1775)/COUNTIFS(Table_Index[Quarter],"&lt;&gt;''",Table_Index[ID],$Q1775,Table_Index[year],$R1775)</f>
        <v>4.5681399999999997E-2</v>
      </c>
      <c r="T1775">
        <f>SUMIFS(INDEX(Table_Index[],,MATCH(T$12,Table_Index[#Headers],0)),
Table_Index[ID],$Q1775,Table_Index[year],$R1775)/COUNTIFS(Table_Index[Quarter],"&lt;&gt;''",Table_Index[ID],$Q1775,Table_Index[year],$R1775)</f>
        <v>0.159927875</v>
      </c>
      <c r="U1775">
        <f>SUMIFS(INDEX(Table_Index[],,MATCH(U$12,Table_Index[#Headers],0)),
Table_Index[ID],$Q1775,Table_Index[year],$R1775)/COUNTIFS(Table_Index[Quarter],"&lt;&gt;''",Table_Index[ID],$Q1775,Table_Index[year],$R1775)</f>
        <v>0.1839006</v>
      </c>
      <c r="V1775">
        <f>SUMIFS(INDEX(Table_Index[],,MATCH(V$12,Table_Index[#Headers],0)),
Table_Index[ID],$Q1775,Table_Index[year],$R1775)/COUNTIFS(Table_Index[Quarter],"&lt;&gt;''",Table_Index[ID],$Q1775,Table_Index[year],$R1775)</f>
        <v>5.3473949999999999E-2</v>
      </c>
      <c r="W1775">
        <f>SUMIFS(INDEX(Table_Index[],,MATCH(W$12,Table_Index[#Headers],0)),
Table_Index[ID],$Q1775,Table_Index[year],$R1775)/COUNTIFS(Table_Index[Quarter],"&lt;&gt;''",Table_Index[ID],$Q1775,Table_Index[year],$R1775)</f>
        <v>0</v>
      </c>
      <c r="X1775">
        <f>SUMIFS(INDEX(Table_Index[],,MATCH(X$12,Table_Index[#Headers],0)),
Table_Index[ID],$Q1775,Table_Index[year],$R1775)/COUNTIFS(Table_Index[Quarter],"&lt;&gt;''",Table_Index[ID],$Q1775,Table_Index[year],$R1775)</f>
        <v>7.1591749999999996E-2</v>
      </c>
      <c r="Y1775">
        <f>SUMIFS(INDEX(Table_Index[],,MATCH(Y$12,Table_Index[#Headers],0)),
Table_Index[ID],$Q1775,Table_Index[year],$R1775)/COUNTIFS(Table_Index[Quarter],"&lt;&gt;''",Table_Index[ID],$Q1775,Table_Index[year],$R1775)</f>
        <v>5.5834250000000002E-2</v>
      </c>
      <c r="Z1775">
        <f>SUMIFS(INDEX(Table_Index[],,MATCH(Z$12,Table_Index[#Headers],0)),
Table_Index[ID],$Q1775,Table_Index[year],$R1775)/COUNTIFS(Table_Index[Quarter],"&lt;&gt;''",Table_Index[ID],$Q1775,Table_Index[year],$R1775)</f>
        <v>0.30465825000000002</v>
      </c>
      <c r="AA1775">
        <f>SUMIFS(INDEX(Table_Index[],,MATCH(AA$12,Table_Index[#Headers],0)),
Table_Index[ID],$Q1775,Table_Index[year],$R1775)/COUNTIFS(Table_Index[Quarter],"&lt;&gt;''",Table_Index[ID],$Q1775,Table_Index[year],$R1775)</f>
        <v>9.7790749999999982E-2</v>
      </c>
      <c r="AB1775">
        <f>SUMIFS(INDEX(Table_Index[],,MATCH(AB$12,Table_Index[#Headers],0)),
Table_Index[ID],$Q1775,Table_Index[year],$R1775)/COUNTIFS(Table_Index[Quarter],"&lt;&gt;''",Table_Index[ID],$Q1775,Table_Index[year],$R1775)</f>
        <v>2.7141224999999998E-2</v>
      </c>
      <c r="AC1775" s="24">
        <f t="shared" si="110"/>
        <v>1.0000000499999999</v>
      </c>
      <c r="AD1775">
        <f>COUNTIFS(Table_Index[Quarter],"&lt;&gt;''",Table_Index[ID],$Q1775,Table_Index[year],$R1775)</f>
        <v>4</v>
      </c>
      <c r="AE1775" s="34">
        <f t="shared" si="111"/>
        <v>0.82429822216881121</v>
      </c>
    </row>
    <row r="1776" spans="1:31" x14ac:dyDescent="0.3">
      <c r="A1776">
        <v>9211</v>
      </c>
      <c r="B1776">
        <v>2003</v>
      </c>
      <c r="C1776">
        <v>1</v>
      </c>
      <c r="D1776">
        <v>8.2774899999999998E-2</v>
      </c>
      <c r="E1776">
        <v>0.2119038</v>
      </c>
      <c r="F1776">
        <v>0.1324399</v>
      </c>
      <c r="G1776">
        <v>1.9866000000000002E-2</v>
      </c>
      <c r="H1776">
        <v>0</v>
      </c>
      <c r="I1776">
        <v>0.28143479999999998</v>
      </c>
      <c r="J1776">
        <v>0.19708319999999999</v>
      </c>
      <c r="K1776">
        <v>6.6219899999999998E-2</v>
      </c>
      <c r="L1776">
        <v>0</v>
      </c>
      <c r="M1776">
        <v>8.2775000000000001E-3</v>
      </c>
      <c r="O1776" t="str">
        <f>Table_Index[[#This Row],[ID]]&amp;Table_Index[[#This Row],[year]]</f>
        <v>92112003</v>
      </c>
      <c r="P1776" t="str">
        <v>94732009</v>
      </c>
      <c r="Q1776" t="str">
        <f t="shared" si="108"/>
        <v>9473</v>
      </c>
      <c r="R1776" t="str">
        <f t="shared" si="109"/>
        <v>2009</v>
      </c>
      <c r="S1776">
        <f>SUMIFS(INDEX(Table_Index[],,MATCH(S$12,Table_Index[#Headers],0)),
Table_Index[ID],$Q1776,Table_Index[year],$R1776)/COUNTIFS(Table_Index[Quarter],"&lt;&gt;''",Table_Index[ID],$Q1776,Table_Index[year],$R1776)</f>
        <v>0.13971775</v>
      </c>
      <c r="T1776">
        <f>SUMIFS(INDEX(Table_Index[],,MATCH(T$12,Table_Index[#Headers],0)),
Table_Index[ID],$Q1776,Table_Index[year],$R1776)/COUNTIFS(Table_Index[Quarter],"&lt;&gt;''",Table_Index[ID],$Q1776,Table_Index[year],$R1776)</f>
        <v>0.1298174</v>
      </c>
      <c r="U1776">
        <f>SUMIFS(INDEX(Table_Index[],,MATCH(U$12,Table_Index[#Headers],0)),
Table_Index[ID],$Q1776,Table_Index[year],$R1776)/COUNTIFS(Table_Index[Quarter],"&lt;&gt;''",Table_Index[ID],$Q1776,Table_Index[year],$R1776)</f>
        <v>0.13529445000000001</v>
      </c>
      <c r="V1776">
        <f>SUMIFS(INDEX(Table_Index[],,MATCH(V$12,Table_Index[#Headers],0)),
Table_Index[ID],$Q1776,Table_Index[year],$R1776)/COUNTIFS(Table_Index[Quarter],"&lt;&gt;''",Table_Index[ID],$Q1776,Table_Index[year],$R1776)</f>
        <v>3.8371575000000005E-2</v>
      </c>
      <c r="W1776">
        <f>SUMIFS(INDEX(Table_Index[],,MATCH(W$12,Table_Index[#Headers],0)),
Table_Index[ID],$Q1776,Table_Index[year],$R1776)/COUNTIFS(Table_Index[Quarter],"&lt;&gt;''",Table_Index[ID],$Q1776,Table_Index[year],$R1776)</f>
        <v>6.3097125000000004E-2</v>
      </c>
      <c r="X1776">
        <f>SUMIFS(INDEX(Table_Index[],,MATCH(X$12,Table_Index[#Headers],0)),
Table_Index[ID],$Q1776,Table_Index[year],$R1776)/COUNTIFS(Table_Index[Quarter],"&lt;&gt;''",Table_Index[ID],$Q1776,Table_Index[year],$R1776)</f>
        <v>0.21091317500000001</v>
      </c>
      <c r="Y1776">
        <f>SUMIFS(INDEX(Table_Index[],,MATCH(Y$12,Table_Index[#Headers],0)),
Table_Index[ID],$Q1776,Table_Index[year],$R1776)/COUNTIFS(Table_Index[Quarter],"&lt;&gt;''",Table_Index[ID],$Q1776,Table_Index[year],$R1776)</f>
        <v>7.0891825000000006E-2</v>
      </c>
      <c r="Z1776">
        <f>SUMIFS(INDEX(Table_Index[],,MATCH(Z$12,Table_Index[#Headers],0)),
Table_Index[ID],$Q1776,Table_Index[year],$R1776)/COUNTIFS(Table_Index[Quarter],"&lt;&gt;''",Table_Index[ID],$Q1776,Table_Index[year],$R1776)</f>
        <v>6.2509449999999994E-2</v>
      </c>
      <c r="AA1776">
        <f>SUMIFS(INDEX(Table_Index[],,MATCH(AA$12,Table_Index[#Headers],0)),
Table_Index[ID],$Q1776,Table_Index[year],$R1776)/COUNTIFS(Table_Index[Quarter],"&lt;&gt;''",Table_Index[ID],$Q1776,Table_Index[year],$R1776)</f>
        <v>0.13332767499999998</v>
      </c>
      <c r="AB1776">
        <f>SUMIFS(INDEX(Table_Index[],,MATCH(AB$12,Table_Index[#Headers],0)),
Table_Index[ID],$Q1776,Table_Index[year],$R1776)/COUNTIFS(Table_Index[Quarter],"&lt;&gt;''",Table_Index[ID],$Q1776,Table_Index[year],$R1776)</f>
        <v>1.6059500000000001E-2</v>
      </c>
      <c r="AC1776" s="24">
        <f t="shared" si="110"/>
        <v>0.99999992500000001</v>
      </c>
      <c r="AD1776">
        <f>COUNTIFS(Table_Index[Quarter],"&lt;&gt;''",Table_Index[ID],$Q1776,Table_Index[year],$R1776)</f>
        <v>4</v>
      </c>
      <c r="AE1776" s="34">
        <f t="shared" si="111"/>
        <v>0.86841655379925931</v>
      </c>
    </row>
    <row r="1777" spans="1:31" x14ac:dyDescent="0.3">
      <c r="A1777">
        <v>9211</v>
      </c>
      <c r="B1777">
        <v>2003</v>
      </c>
      <c r="C1777">
        <v>2</v>
      </c>
      <c r="D1777">
        <v>0.1559178</v>
      </c>
      <c r="E1777">
        <v>2.2678899999999998E-2</v>
      </c>
      <c r="F1777">
        <v>0.1133948</v>
      </c>
      <c r="G1777">
        <v>0.15733520000000001</v>
      </c>
      <c r="H1777">
        <v>0</v>
      </c>
      <c r="I1777">
        <v>0.25513819999999998</v>
      </c>
      <c r="J1777">
        <v>0.17150960000000001</v>
      </c>
      <c r="K1777">
        <v>7.0871699999999996E-2</v>
      </c>
      <c r="L1777">
        <v>5.3153800000000001E-2</v>
      </c>
      <c r="M1777">
        <v>0</v>
      </c>
      <c r="O1777" t="str">
        <f>Table_Index[[#This Row],[ID]]&amp;Table_Index[[#This Row],[year]]</f>
        <v>92112003</v>
      </c>
      <c r="P1777" t="str">
        <v>94732010</v>
      </c>
      <c r="Q1777" t="str">
        <f t="shared" si="108"/>
        <v>9473</v>
      </c>
      <c r="R1777" t="str">
        <f t="shared" si="109"/>
        <v>2010</v>
      </c>
      <c r="S1777">
        <f>SUMIFS(INDEX(Table_Index[],,MATCH(S$12,Table_Index[#Headers],0)),
Table_Index[ID],$Q1777,Table_Index[year],$R1777)/COUNTIFS(Table_Index[Quarter],"&lt;&gt;''",Table_Index[ID],$Q1777,Table_Index[year],$R1777)</f>
        <v>0.134588975</v>
      </c>
      <c r="T1777">
        <f>SUMIFS(INDEX(Table_Index[],,MATCH(T$12,Table_Index[#Headers],0)),
Table_Index[ID],$Q1777,Table_Index[year],$R1777)/COUNTIFS(Table_Index[Quarter],"&lt;&gt;''",Table_Index[ID],$Q1777,Table_Index[year],$R1777)</f>
        <v>0.11296165000000001</v>
      </c>
      <c r="U1777">
        <f>SUMIFS(INDEX(Table_Index[],,MATCH(U$12,Table_Index[#Headers],0)),
Table_Index[ID],$Q1777,Table_Index[year],$R1777)/COUNTIFS(Table_Index[Quarter],"&lt;&gt;''",Table_Index[ID],$Q1777,Table_Index[year],$R1777)</f>
        <v>8.6011224999999997E-2</v>
      </c>
      <c r="V1777">
        <f>SUMIFS(INDEX(Table_Index[],,MATCH(V$12,Table_Index[#Headers],0)),
Table_Index[ID],$Q1777,Table_Index[year],$R1777)/COUNTIFS(Table_Index[Quarter],"&lt;&gt;''",Table_Index[ID],$Q1777,Table_Index[year],$R1777)</f>
        <v>9.7677025000000001E-2</v>
      </c>
      <c r="W1777">
        <f>SUMIFS(INDEX(Table_Index[],,MATCH(W$12,Table_Index[#Headers],0)),
Table_Index[ID],$Q1777,Table_Index[year],$R1777)/COUNTIFS(Table_Index[Quarter],"&lt;&gt;''",Table_Index[ID],$Q1777,Table_Index[year],$R1777)</f>
        <v>6.3379274999999999E-2</v>
      </c>
      <c r="X1777">
        <f>SUMIFS(INDEX(Table_Index[],,MATCH(X$12,Table_Index[#Headers],0)),
Table_Index[ID],$Q1777,Table_Index[year],$R1777)/COUNTIFS(Table_Index[Quarter],"&lt;&gt;''",Table_Index[ID],$Q1777,Table_Index[year],$R1777)</f>
        <v>0.24338304999999999</v>
      </c>
      <c r="Y1777">
        <f>SUMIFS(INDEX(Table_Index[],,MATCH(Y$12,Table_Index[#Headers],0)),
Table_Index[ID],$Q1777,Table_Index[year],$R1777)/COUNTIFS(Table_Index[Quarter],"&lt;&gt;''",Table_Index[ID],$Q1777,Table_Index[year],$R1777)</f>
        <v>6.2703175E-2</v>
      </c>
      <c r="Z1777">
        <f>SUMIFS(INDEX(Table_Index[],,MATCH(Z$12,Table_Index[#Headers],0)),
Table_Index[ID],$Q1777,Table_Index[year],$R1777)/COUNTIFS(Table_Index[Quarter],"&lt;&gt;''",Table_Index[ID],$Q1777,Table_Index[year],$R1777)</f>
        <v>8.7901799999999988E-2</v>
      </c>
      <c r="AA1777">
        <f>SUMIFS(INDEX(Table_Index[],,MATCH(AA$12,Table_Index[#Headers],0)),
Table_Index[ID],$Q1777,Table_Index[year],$R1777)/COUNTIFS(Table_Index[Quarter],"&lt;&gt;''",Table_Index[ID],$Q1777,Table_Index[year],$R1777)</f>
        <v>9.6503549999999994E-2</v>
      </c>
      <c r="AB1777">
        <f>SUMIFS(INDEX(Table_Index[],,MATCH(AB$12,Table_Index[#Headers],0)),
Table_Index[ID],$Q1777,Table_Index[year],$R1777)/COUNTIFS(Table_Index[Quarter],"&lt;&gt;''",Table_Index[ID],$Q1777,Table_Index[year],$R1777)</f>
        <v>1.4890225000000002E-2</v>
      </c>
      <c r="AC1777" s="24">
        <f t="shared" si="110"/>
        <v>0.99999995000000008</v>
      </c>
      <c r="AD1777">
        <f>COUNTIFS(Table_Index[Quarter],"&lt;&gt;''",Table_Index[ID],$Q1777,Table_Index[year],$R1777)</f>
        <v>4</v>
      </c>
      <c r="AE1777" s="34">
        <f t="shared" si="111"/>
        <v>0.8677414313105738</v>
      </c>
    </row>
    <row r="1778" spans="1:31" x14ac:dyDescent="0.3">
      <c r="A1778">
        <v>9211</v>
      </c>
      <c r="B1778">
        <v>2003</v>
      </c>
      <c r="C1778">
        <v>3</v>
      </c>
      <c r="D1778">
        <v>0.1572327</v>
      </c>
      <c r="E1778">
        <v>9.2243199999999997E-2</v>
      </c>
      <c r="F1778">
        <v>0.18448639999999999</v>
      </c>
      <c r="G1778">
        <v>0.28930820000000002</v>
      </c>
      <c r="H1778">
        <v>0</v>
      </c>
      <c r="I1778">
        <v>0</v>
      </c>
      <c r="J1778">
        <v>0</v>
      </c>
      <c r="K1778">
        <v>8.8050299999999998E-2</v>
      </c>
      <c r="L1778">
        <v>0.1677149</v>
      </c>
      <c r="M1778">
        <v>2.0964400000000001E-2</v>
      </c>
      <c r="O1778" t="str">
        <f>Table_Index[[#This Row],[ID]]&amp;Table_Index[[#This Row],[year]]</f>
        <v>92112003</v>
      </c>
      <c r="P1778" t="str">
        <v>94732011</v>
      </c>
      <c r="Q1778" t="str">
        <f t="shared" si="108"/>
        <v>9473</v>
      </c>
      <c r="R1778" t="str">
        <f t="shared" si="109"/>
        <v>2011</v>
      </c>
      <c r="S1778">
        <f>SUMIFS(INDEX(Table_Index[],,MATCH(S$12,Table_Index[#Headers],0)),
Table_Index[ID],$Q1778,Table_Index[year],$R1778)/COUNTIFS(Table_Index[Quarter],"&lt;&gt;''",Table_Index[ID],$Q1778,Table_Index[year],$R1778)</f>
        <v>7.3489324999999994E-2</v>
      </c>
      <c r="T1778">
        <f>SUMIFS(INDEX(Table_Index[],,MATCH(T$12,Table_Index[#Headers],0)),
Table_Index[ID],$Q1778,Table_Index[year],$R1778)/COUNTIFS(Table_Index[Quarter],"&lt;&gt;''",Table_Index[ID],$Q1778,Table_Index[year],$R1778)</f>
        <v>6.4451400000000006E-2</v>
      </c>
      <c r="U1778">
        <f>SUMIFS(INDEX(Table_Index[],,MATCH(U$12,Table_Index[#Headers],0)),
Table_Index[ID],$Q1778,Table_Index[year],$R1778)/COUNTIFS(Table_Index[Quarter],"&lt;&gt;''",Table_Index[ID],$Q1778,Table_Index[year],$R1778)</f>
        <v>0.10968700000000001</v>
      </c>
      <c r="V1778">
        <f>SUMIFS(INDEX(Table_Index[],,MATCH(V$12,Table_Index[#Headers],0)),
Table_Index[ID],$Q1778,Table_Index[year],$R1778)/COUNTIFS(Table_Index[Quarter],"&lt;&gt;''",Table_Index[ID],$Q1778,Table_Index[year],$R1778)</f>
        <v>0.10937050000000001</v>
      </c>
      <c r="W1778">
        <f>SUMIFS(INDEX(Table_Index[],,MATCH(W$12,Table_Index[#Headers],0)),
Table_Index[ID],$Q1778,Table_Index[year],$R1778)/COUNTIFS(Table_Index[Quarter],"&lt;&gt;''",Table_Index[ID],$Q1778,Table_Index[year],$R1778)</f>
        <v>3.4738625000000002E-2</v>
      </c>
      <c r="X1778">
        <f>SUMIFS(INDEX(Table_Index[],,MATCH(X$12,Table_Index[#Headers],0)),
Table_Index[ID],$Q1778,Table_Index[year],$R1778)/COUNTIFS(Table_Index[Quarter],"&lt;&gt;''",Table_Index[ID],$Q1778,Table_Index[year],$R1778)</f>
        <v>0.43036374999999999</v>
      </c>
      <c r="Y1778">
        <f>SUMIFS(INDEX(Table_Index[],,MATCH(Y$12,Table_Index[#Headers],0)),
Table_Index[ID],$Q1778,Table_Index[year],$R1778)/COUNTIFS(Table_Index[Quarter],"&lt;&gt;''",Table_Index[ID],$Q1778,Table_Index[year],$R1778)</f>
        <v>2.7377499999999999E-2</v>
      </c>
      <c r="Z1778">
        <f>SUMIFS(INDEX(Table_Index[],,MATCH(Z$12,Table_Index[#Headers],0)),
Table_Index[ID],$Q1778,Table_Index[year],$R1778)/COUNTIFS(Table_Index[Quarter],"&lt;&gt;''",Table_Index[ID],$Q1778,Table_Index[year],$R1778)</f>
        <v>4.5794925E-2</v>
      </c>
      <c r="AA1778">
        <f>SUMIFS(INDEX(Table_Index[],,MATCH(AA$12,Table_Index[#Headers],0)),
Table_Index[ID],$Q1778,Table_Index[year],$R1778)/COUNTIFS(Table_Index[Quarter],"&lt;&gt;''",Table_Index[ID],$Q1778,Table_Index[year],$R1778)</f>
        <v>9.5046849999999988E-2</v>
      </c>
      <c r="AB1778">
        <f>SUMIFS(INDEX(Table_Index[],,MATCH(AB$12,Table_Index[#Headers],0)),
Table_Index[ID],$Q1778,Table_Index[year],$R1778)/COUNTIFS(Table_Index[Quarter],"&lt;&gt;''",Table_Index[ID],$Q1778,Table_Index[year],$R1778)</f>
        <v>9.6801000000000005E-3</v>
      </c>
      <c r="AC1778" s="24">
        <f t="shared" si="110"/>
        <v>0.99999997500000004</v>
      </c>
      <c r="AD1778">
        <f>COUNTIFS(Table_Index[Quarter],"&lt;&gt;''",Table_Index[ID],$Q1778,Table_Index[year],$R1778)</f>
        <v>4</v>
      </c>
      <c r="AE1778" s="34">
        <f t="shared" si="111"/>
        <v>0.76805815183594317</v>
      </c>
    </row>
    <row r="1779" spans="1:31" x14ac:dyDescent="0.3">
      <c r="A1779">
        <v>9211</v>
      </c>
      <c r="B1779">
        <v>2003</v>
      </c>
      <c r="C1779">
        <v>4</v>
      </c>
      <c r="D1779">
        <v>0.159743</v>
      </c>
      <c r="E1779">
        <v>8.2869399999999996E-2</v>
      </c>
      <c r="F1779">
        <v>7.7087799999999998E-2</v>
      </c>
      <c r="G1779">
        <v>5.2034299999999999E-2</v>
      </c>
      <c r="H1779">
        <v>0</v>
      </c>
      <c r="I1779">
        <v>0.3276231</v>
      </c>
      <c r="J1779">
        <v>0.1638115</v>
      </c>
      <c r="K1779">
        <v>4.4325499999999997E-2</v>
      </c>
      <c r="L1779">
        <v>7.7087799999999998E-2</v>
      </c>
      <c r="M1779">
        <v>1.54176E-2</v>
      </c>
      <c r="O1779" t="str">
        <f>Table_Index[[#This Row],[ID]]&amp;Table_Index[[#This Row],[year]]</f>
        <v>92112003</v>
      </c>
      <c r="P1779" t="str">
        <v>94732012</v>
      </c>
      <c r="Q1779" t="str">
        <f t="shared" si="108"/>
        <v>9473</v>
      </c>
      <c r="R1779" t="str">
        <f t="shared" si="109"/>
        <v>2012</v>
      </c>
      <c r="S1779">
        <f>SUMIFS(INDEX(Table_Index[],,MATCH(S$12,Table_Index[#Headers],0)),
Table_Index[ID],$Q1779,Table_Index[year],$R1779)/COUNTIFS(Table_Index[Quarter],"&lt;&gt;''",Table_Index[ID],$Q1779,Table_Index[year],$R1779)</f>
        <v>5.6768949999999999E-2</v>
      </c>
      <c r="T1779">
        <f>SUMIFS(INDEX(Table_Index[],,MATCH(T$12,Table_Index[#Headers],0)),
Table_Index[ID],$Q1779,Table_Index[year],$R1779)/COUNTIFS(Table_Index[Quarter],"&lt;&gt;''",Table_Index[ID],$Q1779,Table_Index[year],$R1779)</f>
        <v>0.139956575</v>
      </c>
      <c r="U1779">
        <f>SUMIFS(INDEX(Table_Index[],,MATCH(U$12,Table_Index[#Headers],0)),
Table_Index[ID],$Q1779,Table_Index[year],$R1779)/COUNTIFS(Table_Index[Quarter],"&lt;&gt;''",Table_Index[ID],$Q1779,Table_Index[year],$R1779)</f>
        <v>0.11345372499999999</v>
      </c>
      <c r="V1779">
        <f>SUMIFS(INDEX(Table_Index[],,MATCH(V$12,Table_Index[#Headers],0)),
Table_Index[ID],$Q1779,Table_Index[year],$R1779)/COUNTIFS(Table_Index[Quarter],"&lt;&gt;''",Table_Index[ID],$Q1779,Table_Index[year],$R1779)</f>
        <v>0.11678850000000002</v>
      </c>
      <c r="W1779">
        <f>SUMIFS(INDEX(Table_Index[],,MATCH(W$12,Table_Index[#Headers],0)),
Table_Index[ID],$Q1779,Table_Index[year],$R1779)/COUNTIFS(Table_Index[Quarter],"&lt;&gt;''",Table_Index[ID],$Q1779,Table_Index[year],$R1779)</f>
        <v>1.5476424999999999E-2</v>
      </c>
      <c r="X1779">
        <f>SUMIFS(INDEX(Table_Index[],,MATCH(X$12,Table_Index[#Headers],0)),
Table_Index[ID],$Q1779,Table_Index[year],$R1779)/COUNTIFS(Table_Index[Quarter],"&lt;&gt;''",Table_Index[ID],$Q1779,Table_Index[year],$R1779)</f>
        <v>0.28060767499999995</v>
      </c>
      <c r="Y1779">
        <f>SUMIFS(INDEX(Table_Index[],,MATCH(Y$12,Table_Index[#Headers],0)),
Table_Index[ID],$Q1779,Table_Index[year],$R1779)/COUNTIFS(Table_Index[Quarter],"&lt;&gt;''",Table_Index[ID],$Q1779,Table_Index[year],$R1779)</f>
        <v>6.8854300000000007E-2</v>
      </c>
      <c r="Z1779">
        <f>SUMIFS(INDEX(Table_Index[],,MATCH(Z$12,Table_Index[#Headers],0)),
Table_Index[ID],$Q1779,Table_Index[year],$R1779)/COUNTIFS(Table_Index[Quarter],"&lt;&gt;''",Table_Index[ID],$Q1779,Table_Index[year],$R1779)</f>
        <v>0.12755402500000002</v>
      </c>
      <c r="AA1779">
        <f>SUMIFS(INDEX(Table_Index[],,MATCH(AA$12,Table_Index[#Headers],0)),
Table_Index[ID],$Q1779,Table_Index[year],$R1779)/COUNTIFS(Table_Index[Quarter],"&lt;&gt;''",Table_Index[ID],$Q1779,Table_Index[year],$R1779)</f>
        <v>7.1688550000000004E-2</v>
      </c>
      <c r="AB1779">
        <f>SUMIFS(INDEX(Table_Index[],,MATCH(AB$12,Table_Index[#Headers],0)),
Table_Index[ID],$Q1779,Table_Index[year],$R1779)/COUNTIFS(Table_Index[Quarter],"&lt;&gt;''",Table_Index[ID],$Q1779,Table_Index[year],$R1779)</f>
        <v>8.8512499999999997E-3</v>
      </c>
      <c r="AC1779" s="24">
        <f t="shared" si="110"/>
        <v>0.99999997500000004</v>
      </c>
      <c r="AD1779">
        <f>COUNTIFS(Table_Index[Quarter],"&lt;&gt;''",Table_Index[ID],$Q1779,Table_Index[year],$R1779)</f>
        <v>4</v>
      </c>
      <c r="AE1779" s="34">
        <f t="shared" si="111"/>
        <v>0.84546941823199939</v>
      </c>
    </row>
    <row r="1780" spans="1:31" x14ac:dyDescent="0.3">
      <c r="A1780">
        <v>9211</v>
      </c>
      <c r="B1780">
        <v>2004</v>
      </c>
      <c r="C1780">
        <v>1</v>
      </c>
      <c r="D1780">
        <v>0.24637680000000001</v>
      </c>
      <c r="E1780">
        <v>0.1086956</v>
      </c>
      <c r="F1780">
        <v>7.2463799999999995E-2</v>
      </c>
      <c r="G1780">
        <v>7.9710100000000006E-2</v>
      </c>
      <c r="H1780">
        <v>0</v>
      </c>
      <c r="I1780">
        <v>0.28985509999999998</v>
      </c>
      <c r="J1780">
        <v>8.6956500000000006E-2</v>
      </c>
      <c r="K1780">
        <v>3.3333300000000003E-2</v>
      </c>
      <c r="L1780">
        <v>5.7971000000000002E-2</v>
      </c>
      <c r="M1780">
        <v>2.4637699999999998E-2</v>
      </c>
      <c r="O1780" t="str">
        <f>Table_Index[[#This Row],[ID]]&amp;Table_Index[[#This Row],[year]]</f>
        <v>92112004</v>
      </c>
      <c r="P1780" t="str">
        <v>94742003</v>
      </c>
      <c r="Q1780" t="str">
        <f t="shared" si="108"/>
        <v>9474</v>
      </c>
      <c r="R1780" t="str">
        <f t="shared" si="109"/>
        <v>2003</v>
      </c>
      <c r="S1780">
        <f>SUMIFS(INDEX(Table_Index[],,MATCH(S$12,Table_Index[#Headers],0)),
Table_Index[ID],$Q1780,Table_Index[year],$R1780)/COUNTIFS(Table_Index[Quarter],"&lt;&gt;''",Table_Index[ID],$Q1780,Table_Index[year],$R1780)</f>
        <v>3.77843E-2</v>
      </c>
      <c r="T1780">
        <f>SUMIFS(INDEX(Table_Index[],,MATCH(T$12,Table_Index[#Headers],0)),
Table_Index[ID],$Q1780,Table_Index[year],$R1780)/COUNTIFS(Table_Index[Quarter],"&lt;&gt;''",Table_Index[ID],$Q1780,Table_Index[year],$R1780)</f>
        <v>0.11636687499999999</v>
      </c>
      <c r="U1780">
        <f>SUMIFS(INDEX(Table_Index[],,MATCH(U$12,Table_Index[#Headers],0)),
Table_Index[ID],$Q1780,Table_Index[year],$R1780)/COUNTIFS(Table_Index[Quarter],"&lt;&gt;''",Table_Index[ID],$Q1780,Table_Index[year],$R1780)</f>
        <v>0.16386412499999997</v>
      </c>
      <c r="V1780">
        <f>SUMIFS(INDEX(Table_Index[],,MATCH(V$12,Table_Index[#Headers],0)),
Table_Index[ID],$Q1780,Table_Index[year],$R1780)/COUNTIFS(Table_Index[Quarter],"&lt;&gt;''",Table_Index[ID],$Q1780,Table_Index[year],$R1780)</f>
        <v>6.3563775000000003E-2</v>
      </c>
      <c r="W1780">
        <f>SUMIFS(INDEX(Table_Index[],,MATCH(W$12,Table_Index[#Headers],0)),
Table_Index[ID],$Q1780,Table_Index[year],$R1780)/COUNTIFS(Table_Index[Quarter],"&lt;&gt;''",Table_Index[ID],$Q1780,Table_Index[year],$R1780)</f>
        <v>0</v>
      </c>
      <c r="X1780">
        <f>SUMIFS(INDEX(Table_Index[],,MATCH(X$12,Table_Index[#Headers],0)),
Table_Index[ID],$Q1780,Table_Index[year],$R1780)/COUNTIFS(Table_Index[Quarter],"&lt;&gt;''",Table_Index[ID],$Q1780,Table_Index[year],$R1780)</f>
        <v>8.4814999999999999E-4</v>
      </c>
      <c r="Y1780">
        <f>SUMIFS(INDEX(Table_Index[],,MATCH(Y$12,Table_Index[#Headers],0)),
Table_Index[ID],$Q1780,Table_Index[year],$R1780)/COUNTIFS(Table_Index[Quarter],"&lt;&gt;''",Table_Index[ID],$Q1780,Table_Index[year],$R1780)</f>
        <v>1.8640149999999998E-2</v>
      </c>
      <c r="Z1780">
        <f>SUMIFS(INDEX(Table_Index[],,MATCH(Z$12,Table_Index[#Headers],0)),
Table_Index[ID],$Q1780,Table_Index[year],$R1780)/COUNTIFS(Table_Index[Quarter],"&lt;&gt;''",Table_Index[ID],$Q1780,Table_Index[year],$R1780)</f>
        <v>0.44104165000000001</v>
      </c>
      <c r="AA1780">
        <f>SUMIFS(INDEX(Table_Index[],,MATCH(AA$12,Table_Index[#Headers],0)),
Table_Index[ID],$Q1780,Table_Index[year],$R1780)/COUNTIFS(Table_Index[Quarter],"&lt;&gt;''",Table_Index[ID],$Q1780,Table_Index[year],$R1780)</f>
        <v>0.12225507499999999</v>
      </c>
      <c r="AB1780">
        <f>SUMIFS(INDEX(Table_Index[],,MATCH(AB$12,Table_Index[#Headers],0)),
Table_Index[ID],$Q1780,Table_Index[year],$R1780)/COUNTIFS(Table_Index[Quarter],"&lt;&gt;''",Table_Index[ID],$Q1780,Table_Index[year],$R1780)</f>
        <v>3.5635849999999997E-2</v>
      </c>
      <c r="AC1780" s="24">
        <f t="shared" si="110"/>
        <v>0.99999995000000008</v>
      </c>
      <c r="AD1780">
        <f>COUNTIFS(Table_Index[Quarter],"&lt;&gt;''",Table_Index[ID],$Q1780,Table_Index[year],$R1780)</f>
        <v>4</v>
      </c>
      <c r="AE1780" s="34">
        <f t="shared" si="111"/>
        <v>0.7430571633683325</v>
      </c>
    </row>
    <row r="1781" spans="1:31" x14ac:dyDescent="0.3">
      <c r="A1781">
        <v>9211</v>
      </c>
      <c r="B1781">
        <v>2004</v>
      </c>
      <c r="C1781">
        <v>2</v>
      </c>
      <c r="D1781">
        <v>0.1746587</v>
      </c>
      <c r="E1781">
        <v>2.22264E-2</v>
      </c>
      <c r="F1781">
        <v>7.4088100000000004E-2</v>
      </c>
      <c r="G1781">
        <v>0.18077489999999999</v>
      </c>
      <c r="H1781">
        <v>7.4088000000000001E-3</v>
      </c>
      <c r="I1781">
        <v>0.29635230000000001</v>
      </c>
      <c r="J1781">
        <v>0.1066868</v>
      </c>
      <c r="K1781">
        <v>3.1116999999999999E-2</v>
      </c>
      <c r="L1781">
        <v>9.9278000000000005E-2</v>
      </c>
      <c r="M1781">
        <v>7.4088000000000001E-3</v>
      </c>
      <c r="O1781" t="str">
        <f>Table_Index[[#This Row],[ID]]&amp;Table_Index[[#This Row],[year]]</f>
        <v>92112004</v>
      </c>
      <c r="P1781" t="str">
        <v>94742004</v>
      </c>
      <c r="Q1781" t="str">
        <f t="shared" si="108"/>
        <v>9474</v>
      </c>
      <c r="R1781" t="str">
        <f t="shared" si="109"/>
        <v>2004</v>
      </c>
      <c r="S1781">
        <f>SUMIFS(INDEX(Table_Index[],,MATCH(S$12,Table_Index[#Headers],0)),
Table_Index[ID],$Q1781,Table_Index[year],$R1781)/COUNTIFS(Table_Index[Quarter],"&lt;&gt;''",Table_Index[ID],$Q1781,Table_Index[year],$R1781)</f>
        <v>0.12058085</v>
      </c>
      <c r="T1781">
        <f>SUMIFS(INDEX(Table_Index[],,MATCH(T$12,Table_Index[#Headers],0)),
Table_Index[ID],$Q1781,Table_Index[year],$R1781)/COUNTIFS(Table_Index[Quarter],"&lt;&gt;''",Table_Index[ID],$Q1781,Table_Index[year],$R1781)</f>
        <v>1.4504274999999999E-2</v>
      </c>
      <c r="U1781">
        <f>SUMIFS(INDEX(Table_Index[],,MATCH(U$12,Table_Index[#Headers],0)),
Table_Index[ID],$Q1781,Table_Index[year],$R1781)/COUNTIFS(Table_Index[Quarter],"&lt;&gt;''",Table_Index[ID],$Q1781,Table_Index[year],$R1781)</f>
        <v>8.7446125000000013E-2</v>
      </c>
      <c r="V1781">
        <f>SUMIFS(INDEX(Table_Index[],,MATCH(V$12,Table_Index[#Headers],0)),
Table_Index[ID],$Q1781,Table_Index[year],$R1781)/COUNTIFS(Table_Index[Quarter],"&lt;&gt;''",Table_Index[ID],$Q1781,Table_Index[year],$R1781)</f>
        <v>4.3491975000000002E-2</v>
      </c>
      <c r="W1781">
        <f>SUMIFS(INDEX(Table_Index[],,MATCH(W$12,Table_Index[#Headers],0)),
Table_Index[ID],$Q1781,Table_Index[year],$R1781)/COUNTIFS(Table_Index[Quarter],"&lt;&gt;''",Table_Index[ID],$Q1781,Table_Index[year],$R1781)</f>
        <v>0</v>
      </c>
      <c r="X1781">
        <f>SUMIFS(INDEX(Table_Index[],,MATCH(X$12,Table_Index[#Headers],0)),
Table_Index[ID],$Q1781,Table_Index[year],$R1781)/COUNTIFS(Table_Index[Quarter],"&lt;&gt;''",Table_Index[ID],$Q1781,Table_Index[year],$R1781)</f>
        <v>0.12449172500000001</v>
      </c>
      <c r="Y1781">
        <f>SUMIFS(INDEX(Table_Index[],,MATCH(Y$12,Table_Index[#Headers],0)),
Table_Index[ID],$Q1781,Table_Index[year],$R1781)/COUNTIFS(Table_Index[Quarter],"&lt;&gt;''",Table_Index[ID],$Q1781,Table_Index[year],$R1781)</f>
        <v>1.6234949999999998E-2</v>
      </c>
      <c r="Z1781">
        <f>SUMIFS(INDEX(Table_Index[],,MATCH(Z$12,Table_Index[#Headers],0)),
Table_Index[ID],$Q1781,Table_Index[year],$R1781)/COUNTIFS(Table_Index[Quarter],"&lt;&gt;''",Table_Index[ID],$Q1781,Table_Index[year],$R1781)</f>
        <v>0.53981995000000005</v>
      </c>
      <c r="AA1781">
        <f>SUMIFS(INDEX(Table_Index[],,MATCH(AA$12,Table_Index[#Headers],0)),
Table_Index[ID],$Q1781,Table_Index[year],$R1781)/COUNTIFS(Table_Index[Quarter],"&lt;&gt;''",Table_Index[ID],$Q1781,Table_Index[year],$R1781)</f>
        <v>3.9949924999999997E-2</v>
      </c>
      <c r="AB1781">
        <f>SUMIFS(INDEX(Table_Index[],,MATCH(AB$12,Table_Index[#Headers],0)),
Table_Index[ID],$Q1781,Table_Index[year],$R1781)/COUNTIFS(Table_Index[Quarter],"&lt;&gt;''",Table_Index[ID],$Q1781,Table_Index[year],$R1781)</f>
        <v>1.3480225E-2</v>
      </c>
      <c r="AC1781" s="24">
        <f t="shared" si="110"/>
        <v>1</v>
      </c>
      <c r="AD1781">
        <f>COUNTIFS(Table_Index[Quarter],"&lt;&gt;''",Table_Index[ID],$Q1781,Table_Index[year],$R1781)</f>
        <v>4</v>
      </c>
      <c r="AE1781" s="34">
        <f t="shared" si="111"/>
        <v>0.66676645336654872</v>
      </c>
    </row>
    <row r="1782" spans="1:31" x14ac:dyDescent="0.3">
      <c r="A1782">
        <v>9211</v>
      </c>
      <c r="B1782">
        <v>2004</v>
      </c>
      <c r="C1782">
        <v>3</v>
      </c>
      <c r="D1782">
        <v>4.0873999999999997E-3</v>
      </c>
      <c r="E1782">
        <v>6.5399999999999996E-4</v>
      </c>
      <c r="F1782">
        <v>1.7003999999999999E-3</v>
      </c>
      <c r="G1782">
        <v>3.3679999999999999E-3</v>
      </c>
      <c r="H1782">
        <v>0</v>
      </c>
      <c r="I1782">
        <v>6.5398000000000001E-3</v>
      </c>
      <c r="J1782">
        <v>0.98097559999999995</v>
      </c>
      <c r="K1782">
        <v>7.5210000000000001E-4</v>
      </c>
      <c r="L1782">
        <v>1.5042E-3</v>
      </c>
      <c r="M1782">
        <v>4.1849999999999998E-4</v>
      </c>
      <c r="O1782" t="str">
        <f>Table_Index[[#This Row],[ID]]&amp;Table_Index[[#This Row],[year]]</f>
        <v>92112004</v>
      </c>
      <c r="P1782" t="str">
        <v>94742005</v>
      </c>
      <c r="Q1782" t="str">
        <f t="shared" si="108"/>
        <v>9474</v>
      </c>
      <c r="R1782" t="str">
        <f t="shared" si="109"/>
        <v>2005</v>
      </c>
      <c r="S1782">
        <f>SUMIFS(INDEX(Table_Index[],,MATCH(S$12,Table_Index[#Headers],0)),
Table_Index[ID],$Q1782,Table_Index[year],$R1782)/COUNTIFS(Table_Index[Quarter],"&lt;&gt;''",Table_Index[ID],$Q1782,Table_Index[year],$R1782)</f>
        <v>0.163803325</v>
      </c>
      <c r="T1782">
        <f>SUMIFS(INDEX(Table_Index[],,MATCH(T$12,Table_Index[#Headers],0)),
Table_Index[ID],$Q1782,Table_Index[year],$R1782)/COUNTIFS(Table_Index[Quarter],"&lt;&gt;''",Table_Index[ID],$Q1782,Table_Index[year],$R1782)</f>
        <v>0.169352225</v>
      </c>
      <c r="U1782">
        <f>SUMIFS(INDEX(Table_Index[],,MATCH(U$12,Table_Index[#Headers],0)),
Table_Index[ID],$Q1782,Table_Index[year],$R1782)/COUNTIFS(Table_Index[Quarter],"&lt;&gt;''",Table_Index[ID],$Q1782,Table_Index[year],$R1782)</f>
        <v>0.13536735</v>
      </c>
      <c r="V1782">
        <f>SUMIFS(INDEX(Table_Index[],,MATCH(V$12,Table_Index[#Headers],0)),
Table_Index[ID],$Q1782,Table_Index[year],$R1782)/COUNTIFS(Table_Index[Quarter],"&lt;&gt;''",Table_Index[ID],$Q1782,Table_Index[year],$R1782)</f>
        <v>5.6616824999999996E-2</v>
      </c>
      <c r="W1782">
        <f>SUMIFS(INDEX(Table_Index[],,MATCH(W$12,Table_Index[#Headers],0)),
Table_Index[ID],$Q1782,Table_Index[year],$R1782)/COUNTIFS(Table_Index[Quarter],"&lt;&gt;''",Table_Index[ID],$Q1782,Table_Index[year],$R1782)</f>
        <v>2.42005E-3</v>
      </c>
      <c r="X1782">
        <f>SUMIFS(INDEX(Table_Index[],,MATCH(X$12,Table_Index[#Headers],0)),
Table_Index[ID],$Q1782,Table_Index[year],$R1782)/COUNTIFS(Table_Index[Quarter],"&lt;&gt;''",Table_Index[ID],$Q1782,Table_Index[year],$R1782)</f>
        <v>0.1907838</v>
      </c>
      <c r="Y1782">
        <f>SUMIFS(INDEX(Table_Index[],,MATCH(Y$12,Table_Index[#Headers],0)),
Table_Index[ID],$Q1782,Table_Index[year],$R1782)/COUNTIFS(Table_Index[Quarter],"&lt;&gt;''",Table_Index[ID],$Q1782,Table_Index[year],$R1782)</f>
        <v>9.5443875000000011E-2</v>
      </c>
      <c r="Z1782">
        <f>SUMIFS(INDEX(Table_Index[],,MATCH(Z$12,Table_Index[#Headers],0)),
Table_Index[ID],$Q1782,Table_Index[year],$R1782)/COUNTIFS(Table_Index[Quarter],"&lt;&gt;''",Table_Index[ID],$Q1782,Table_Index[year],$R1782)</f>
        <v>9.27901E-2</v>
      </c>
      <c r="AA1782">
        <f>SUMIFS(INDEX(Table_Index[],,MATCH(AA$12,Table_Index[#Headers],0)),
Table_Index[ID],$Q1782,Table_Index[year],$R1782)/COUNTIFS(Table_Index[Quarter],"&lt;&gt;''",Table_Index[ID],$Q1782,Table_Index[year],$R1782)</f>
        <v>8.1028000000000003E-2</v>
      </c>
      <c r="AB1782">
        <f>SUMIFS(INDEX(Table_Index[],,MATCH(AB$12,Table_Index[#Headers],0)),
Table_Index[ID],$Q1782,Table_Index[year],$R1782)/COUNTIFS(Table_Index[Quarter],"&lt;&gt;''",Table_Index[ID],$Q1782,Table_Index[year],$R1782)</f>
        <v>1.2394450000000001E-2</v>
      </c>
      <c r="AC1782" s="24">
        <f t="shared" si="110"/>
        <v>1</v>
      </c>
      <c r="AD1782">
        <f>COUNTIFS(Table_Index[Quarter],"&lt;&gt;''",Table_Index[ID],$Q1782,Table_Index[year],$R1782)</f>
        <v>4</v>
      </c>
      <c r="AE1782" s="34">
        <f t="shared" si="111"/>
        <v>0.86211550019511995</v>
      </c>
    </row>
    <row r="1783" spans="1:31" x14ac:dyDescent="0.3">
      <c r="A1783">
        <v>9211</v>
      </c>
      <c r="B1783">
        <v>2004</v>
      </c>
      <c r="C1783">
        <v>4</v>
      </c>
      <c r="D1783">
        <v>0.15742129999999999</v>
      </c>
      <c r="E1783">
        <v>4.4977499999999997E-2</v>
      </c>
      <c r="F1783">
        <v>8.2458799999999999E-2</v>
      </c>
      <c r="G1783">
        <v>4.7975999999999998E-2</v>
      </c>
      <c r="H1783">
        <v>8.9955E-3</v>
      </c>
      <c r="I1783">
        <v>0.29985010000000001</v>
      </c>
      <c r="J1783">
        <v>0.13493250000000001</v>
      </c>
      <c r="K1783">
        <v>6.5966999999999998E-2</v>
      </c>
      <c r="L1783">
        <v>0.15592200000000001</v>
      </c>
      <c r="M1783">
        <v>1.4993000000000001E-3</v>
      </c>
      <c r="O1783" t="str">
        <f>Table_Index[[#This Row],[ID]]&amp;Table_Index[[#This Row],[year]]</f>
        <v>92112004</v>
      </c>
      <c r="P1783" t="str">
        <v>94742006</v>
      </c>
      <c r="Q1783" t="str">
        <f t="shared" si="108"/>
        <v>9474</v>
      </c>
      <c r="R1783" t="str">
        <f t="shared" si="109"/>
        <v>2006</v>
      </c>
      <c r="S1783">
        <f>SUMIFS(INDEX(Table_Index[],,MATCH(S$12,Table_Index[#Headers],0)),
Table_Index[ID],$Q1783,Table_Index[year],$R1783)/COUNTIFS(Table_Index[Quarter],"&lt;&gt;''",Table_Index[ID],$Q1783,Table_Index[year],$R1783)</f>
        <v>0.125647275</v>
      </c>
      <c r="T1783">
        <f>SUMIFS(INDEX(Table_Index[],,MATCH(T$12,Table_Index[#Headers],0)),
Table_Index[ID],$Q1783,Table_Index[year],$R1783)/COUNTIFS(Table_Index[Quarter],"&lt;&gt;''",Table_Index[ID],$Q1783,Table_Index[year],$R1783)</f>
        <v>0.14429524999999999</v>
      </c>
      <c r="U1783">
        <f>SUMIFS(INDEX(Table_Index[],,MATCH(U$12,Table_Index[#Headers],0)),
Table_Index[ID],$Q1783,Table_Index[year],$R1783)/COUNTIFS(Table_Index[Quarter],"&lt;&gt;''",Table_Index[ID],$Q1783,Table_Index[year],$R1783)</f>
        <v>0.13294692500000002</v>
      </c>
      <c r="V1783">
        <f>SUMIFS(INDEX(Table_Index[],,MATCH(V$12,Table_Index[#Headers],0)),
Table_Index[ID],$Q1783,Table_Index[year],$R1783)/COUNTIFS(Table_Index[Quarter],"&lt;&gt;''",Table_Index[ID],$Q1783,Table_Index[year],$R1783)</f>
        <v>5.6463824999999995E-2</v>
      </c>
      <c r="W1783">
        <f>SUMIFS(INDEX(Table_Index[],,MATCH(W$12,Table_Index[#Headers],0)),
Table_Index[ID],$Q1783,Table_Index[year],$R1783)/COUNTIFS(Table_Index[Quarter],"&lt;&gt;''",Table_Index[ID],$Q1783,Table_Index[year],$R1783)</f>
        <v>8.1331000000000007E-3</v>
      </c>
      <c r="X1783">
        <f>SUMIFS(INDEX(Table_Index[],,MATCH(X$12,Table_Index[#Headers],0)),
Table_Index[ID],$Q1783,Table_Index[year],$R1783)/COUNTIFS(Table_Index[Quarter],"&lt;&gt;''",Table_Index[ID],$Q1783,Table_Index[year],$R1783)</f>
        <v>0.24355692500000004</v>
      </c>
      <c r="Y1783">
        <f>SUMIFS(INDEX(Table_Index[],,MATCH(Y$12,Table_Index[#Headers],0)),
Table_Index[ID],$Q1783,Table_Index[year],$R1783)/COUNTIFS(Table_Index[Quarter],"&lt;&gt;''",Table_Index[ID],$Q1783,Table_Index[year],$R1783)</f>
        <v>6.5264675000000008E-2</v>
      </c>
      <c r="Z1783">
        <f>SUMIFS(INDEX(Table_Index[],,MATCH(Z$12,Table_Index[#Headers],0)),
Table_Index[ID],$Q1783,Table_Index[year],$R1783)/COUNTIFS(Table_Index[Quarter],"&lt;&gt;''",Table_Index[ID],$Q1783,Table_Index[year],$R1783)</f>
        <v>5.9983725000000002E-2</v>
      </c>
      <c r="AA1783">
        <f>SUMIFS(INDEX(Table_Index[],,MATCH(AA$12,Table_Index[#Headers],0)),
Table_Index[ID],$Q1783,Table_Index[year],$R1783)/COUNTIFS(Table_Index[Quarter],"&lt;&gt;''",Table_Index[ID],$Q1783,Table_Index[year],$R1783)</f>
        <v>0.14913435</v>
      </c>
      <c r="AB1783">
        <f>SUMIFS(INDEX(Table_Index[],,MATCH(AB$12,Table_Index[#Headers],0)),
Table_Index[ID],$Q1783,Table_Index[year],$R1783)/COUNTIFS(Table_Index[Quarter],"&lt;&gt;''",Table_Index[ID],$Q1783,Table_Index[year],$R1783)</f>
        <v>1.4573925E-2</v>
      </c>
      <c r="AC1783" s="24">
        <f t="shared" si="110"/>
        <v>0.99999997500000004</v>
      </c>
      <c r="AD1783">
        <f>COUNTIFS(Table_Index[Quarter],"&lt;&gt;''",Table_Index[ID],$Q1783,Table_Index[year],$R1783)</f>
        <v>4</v>
      </c>
      <c r="AE1783" s="34">
        <f t="shared" si="111"/>
        <v>0.85283149297330063</v>
      </c>
    </row>
    <row r="1784" spans="1:31" x14ac:dyDescent="0.3">
      <c r="A1784">
        <v>9212</v>
      </c>
      <c r="B1784">
        <v>2003</v>
      </c>
      <c r="C1784">
        <v>1</v>
      </c>
      <c r="D1784">
        <v>0.2241126</v>
      </c>
      <c r="E1784">
        <v>7.9502699999999996E-2</v>
      </c>
      <c r="F1784">
        <v>0.11778180000000001</v>
      </c>
      <c r="G1784">
        <v>0.17667269999999999</v>
      </c>
      <c r="H1784">
        <v>0</v>
      </c>
      <c r="I1784">
        <v>0.25028630000000002</v>
      </c>
      <c r="J1784">
        <v>2.3556400000000002E-2</v>
      </c>
      <c r="K1784">
        <v>5.8890900000000003E-2</v>
      </c>
      <c r="L1784">
        <v>5.8890900000000003E-2</v>
      </c>
      <c r="M1784">
        <v>1.03059E-2</v>
      </c>
      <c r="O1784" t="str">
        <f>Table_Index[[#This Row],[ID]]&amp;Table_Index[[#This Row],[year]]</f>
        <v>92122003</v>
      </c>
      <c r="P1784" t="str">
        <v>94742007</v>
      </c>
      <c r="Q1784" t="str">
        <f t="shared" si="108"/>
        <v>9474</v>
      </c>
      <c r="R1784" t="str">
        <f t="shared" si="109"/>
        <v>2007</v>
      </c>
      <c r="S1784">
        <f>SUMIFS(INDEX(Table_Index[],,MATCH(S$12,Table_Index[#Headers],0)),
Table_Index[ID],$Q1784,Table_Index[year],$R1784)/COUNTIFS(Table_Index[Quarter],"&lt;&gt;''",Table_Index[ID],$Q1784,Table_Index[year],$R1784)</f>
        <v>5.7667174999999994E-2</v>
      </c>
      <c r="T1784">
        <f>SUMIFS(INDEX(Table_Index[],,MATCH(T$12,Table_Index[#Headers],0)),
Table_Index[ID],$Q1784,Table_Index[year],$R1784)/COUNTIFS(Table_Index[Quarter],"&lt;&gt;''",Table_Index[ID],$Q1784,Table_Index[year],$R1784)</f>
        <v>0.108130425</v>
      </c>
      <c r="U1784">
        <f>SUMIFS(INDEX(Table_Index[],,MATCH(U$12,Table_Index[#Headers],0)),
Table_Index[ID],$Q1784,Table_Index[year],$R1784)/COUNTIFS(Table_Index[Quarter],"&lt;&gt;''",Table_Index[ID],$Q1784,Table_Index[year],$R1784)</f>
        <v>0.1272549</v>
      </c>
      <c r="V1784">
        <f>SUMIFS(INDEX(Table_Index[],,MATCH(V$12,Table_Index[#Headers],0)),
Table_Index[ID],$Q1784,Table_Index[year],$R1784)/COUNTIFS(Table_Index[Quarter],"&lt;&gt;''",Table_Index[ID],$Q1784,Table_Index[year],$R1784)</f>
        <v>8.6146699999999993E-2</v>
      </c>
      <c r="W1784">
        <f>SUMIFS(INDEX(Table_Index[],,MATCH(W$12,Table_Index[#Headers],0)),
Table_Index[ID],$Q1784,Table_Index[year],$R1784)/COUNTIFS(Table_Index[Quarter],"&lt;&gt;''",Table_Index[ID],$Q1784,Table_Index[year],$R1784)</f>
        <v>4.7266425000000001E-2</v>
      </c>
      <c r="X1784">
        <f>SUMIFS(INDEX(Table_Index[],,MATCH(X$12,Table_Index[#Headers],0)),
Table_Index[ID],$Q1784,Table_Index[year],$R1784)/COUNTIFS(Table_Index[Quarter],"&lt;&gt;''",Table_Index[ID],$Q1784,Table_Index[year],$R1784)</f>
        <v>0.24713215000000002</v>
      </c>
      <c r="Y1784">
        <f>SUMIFS(INDEX(Table_Index[],,MATCH(Y$12,Table_Index[#Headers],0)),
Table_Index[ID],$Q1784,Table_Index[year],$R1784)/COUNTIFS(Table_Index[Quarter],"&lt;&gt;''",Table_Index[ID],$Q1784,Table_Index[year],$R1784)</f>
        <v>0.11220935000000001</v>
      </c>
      <c r="Z1784">
        <f>SUMIFS(INDEX(Table_Index[],,MATCH(Z$12,Table_Index[#Headers],0)),
Table_Index[ID],$Q1784,Table_Index[year],$R1784)/COUNTIFS(Table_Index[Quarter],"&lt;&gt;''",Table_Index[ID],$Q1784,Table_Index[year],$R1784)</f>
        <v>0.10744999999999999</v>
      </c>
      <c r="AA1784">
        <f>SUMIFS(INDEX(Table_Index[],,MATCH(AA$12,Table_Index[#Headers],0)),
Table_Index[ID],$Q1784,Table_Index[year],$R1784)/COUNTIFS(Table_Index[Quarter],"&lt;&gt;''",Table_Index[ID],$Q1784,Table_Index[year],$R1784)</f>
        <v>8.8489899999999996E-2</v>
      </c>
      <c r="AB1784">
        <f>SUMIFS(INDEX(Table_Index[],,MATCH(AB$12,Table_Index[#Headers],0)),
Table_Index[ID],$Q1784,Table_Index[year],$R1784)/COUNTIFS(Table_Index[Quarter],"&lt;&gt;''",Table_Index[ID],$Q1784,Table_Index[year],$R1784)</f>
        <v>1.8252899999999999E-2</v>
      </c>
      <c r="AC1784" s="24">
        <f t="shared" si="110"/>
        <v>0.9999999249999999</v>
      </c>
      <c r="AD1784">
        <f>COUNTIFS(Table_Index[Quarter],"&lt;&gt;''",Table_Index[ID],$Q1784,Table_Index[year],$R1784)</f>
        <v>4</v>
      </c>
      <c r="AE1784" s="34">
        <f t="shared" si="111"/>
        <v>0.86575875863819318</v>
      </c>
    </row>
    <row r="1785" spans="1:31" x14ac:dyDescent="0.3">
      <c r="A1785">
        <v>9212</v>
      </c>
      <c r="B1785">
        <v>2003</v>
      </c>
      <c r="C1785">
        <v>2</v>
      </c>
      <c r="D1785">
        <v>0.17015710000000001</v>
      </c>
      <c r="E1785">
        <v>2.2687599999999999E-2</v>
      </c>
      <c r="F1785">
        <v>6.9807999999999995E-2</v>
      </c>
      <c r="G1785">
        <v>0.29668410000000001</v>
      </c>
      <c r="H1785">
        <v>0</v>
      </c>
      <c r="I1785">
        <v>0.17452010000000001</v>
      </c>
      <c r="J1785">
        <v>0.20069809999999999</v>
      </c>
      <c r="K1785">
        <v>2.6178E-2</v>
      </c>
      <c r="L1785">
        <v>3.4903999999999998E-2</v>
      </c>
      <c r="M1785">
        <v>4.3629999999999997E-3</v>
      </c>
      <c r="O1785" t="str">
        <f>Table_Index[[#This Row],[ID]]&amp;Table_Index[[#This Row],[year]]</f>
        <v>92122003</v>
      </c>
      <c r="P1785" t="str">
        <v>94742008</v>
      </c>
      <c r="Q1785" t="str">
        <f t="shared" si="108"/>
        <v>9474</v>
      </c>
      <c r="R1785" t="str">
        <f t="shared" si="109"/>
        <v>2008</v>
      </c>
      <c r="S1785">
        <f>SUMIFS(INDEX(Table_Index[],,MATCH(S$12,Table_Index[#Headers],0)),
Table_Index[ID],$Q1785,Table_Index[year],$R1785)/COUNTIFS(Table_Index[Quarter],"&lt;&gt;''",Table_Index[ID],$Q1785,Table_Index[year],$R1785)</f>
        <v>7.6064825000000003E-2</v>
      </c>
      <c r="T1785">
        <f>SUMIFS(INDEX(Table_Index[],,MATCH(T$12,Table_Index[#Headers],0)),
Table_Index[ID],$Q1785,Table_Index[year],$R1785)/COUNTIFS(Table_Index[Quarter],"&lt;&gt;''",Table_Index[ID],$Q1785,Table_Index[year],$R1785)</f>
        <v>0.146967825</v>
      </c>
      <c r="U1785">
        <f>SUMIFS(INDEX(Table_Index[],,MATCH(U$12,Table_Index[#Headers],0)),
Table_Index[ID],$Q1785,Table_Index[year],$R1785)/COUNTIFS(Table_Index[Quarter],"&lt;&gt;''",Table_Index[ID],$Q1785,Table_Index[year],$R1785)</f>
        <v>0.19884992500000001</v>
      </c>
      <c r="V1785">
        <f>SUMIFS(INDEX(Table_Index[],,MATCH(V$12,Table_Index[#Headers],0)),
Table_Index[ID],$Q1785,Table_Index[year],$R1785)/COUNTIFS(Table_Index[Quarter],"&lt;&gt;''",Table_Index[ID],$Q1785,Table_Index[year],$R1785)</f>
        <v>3.5619274999999999E-2</v>
      </c>
      <c r="W1785">
        <f>SUMIFS(INDEX(Table_Index[],,MATCH(W$12,Table_Index[#Headers],0)),
Table_Index[ID],$Q1785,Table_Index[year],$R1785)/COUNTIFS(Table_Index[Quarter],"&lt;&gt;''",Table_Index[ID],$Q1785,Table_Index[year],$R1785)</f>
        <v>6.546165000000001E-2</v>
      </c>
      <c r="X1785">
        <f>SUMIFS(INDEX(Table_Index[],,MATCH(X$12,Table_Index[#Headers],0)),
Table_Index[ID],$Q1785,Table_Index[year],$R1785)/COUNTIFS(Table_Index[Quarter],"&lt;&gt;''",Table_Index[ID],$Q1785,Table_Index[year],$R1785)</f>
        <v>5.3461525000000003E-2</v>
      </c>
      <c r="Y1785">
        <f>SUMIFS(INDEX(Table_Index[],,MATCH(Y$12,Table_Index[#Headers],0)),
Table_Index[ID],$Q1785,Table_Index[year],$R1785)/COUNTIFS(Table_Index[Quarter],"&lt;&gt;''",Table_Index[ID],$Q1785,Table_Index[year],$R1785)</f>
        <v>9.1238975E-2</v>
      </c>
      <c r="Z1785">
        <f>SUMIFS(INDEX(Table_Index[],,MATCH(Z$12,Table_Index[#Headers],0)),
Table_Index[ID],$Q1785,Table_Index[year],$R1785)/COUNTIFS(Table_Index[Quarter],"&lt;&gt;''",Table_Index[ID],$Q1785,Table_Index[year],$R1785)</f>
        <v>0.18064759999999999</v>
      </c>
      <c r="AA1785">
        <f>SUMIFS(INDEX(Table_Index[],,MATCH(AA$12,Table_Index[#Headers],0)),
Table_Index[ID],$Q1785,Table_Index[year],$R1785)/COUNTIFS(Table_Index[Quarter],"&lt;&gt;''",Table_Index[ID],$Q1785,Table_Index[year],$R1785)</f>
        <v>0.12115655</v>
      </c>
      <c r="AB1785">
        <f>SUMIFS(INDEX(Table_Index[],,MATCH(AB$12,Table_Index[#Headers],0)),
Table_Index[ID],$Q1785,Table_Index[year],$R1785)/COUNTIFS(Table_Index[Quarter],"&lt;&gt;''",Table_Index[ID],$Q1785,Table_Index[year],$R1785)</f>
        <v>3.0531849999999999E-2</v>
      </c>
      <c r="AC1785" s="24">
        <f t="shared" si="110"/>
        <v>1</v>
      </c>
      <c r="AD1785">
        <f>COUNTIFS(Table_Index[Quarter],"&lt;&gt;''",Table_Index[ID],$Q1785,Table_Index[year],$R1785)</f>
        <v>4</v>
      </c>
      <c r="AE1785" s="34">
        <f t="shared" si="111"/>
        <v>0.86809200369527373</v>
      </c>
    </row>
    <row r="1786" spans="1:31" x14ac:dyDescent="0.3">
      <c r="A1786">
        <v>9212</v>
      </c>
      <c r="B1786">
        <v>2003</v>
      </c>
      <c r="C1786">
        <v>3</v>
      </c>
      <c r="D1786">
        <v>0.2695418</v>
      </c>
      <c r="E1786">
        <v>0.13207550000000001</v>
      </c>
      <c r="F1786">
        <v>0.11590300000000001</v>
      </c>
      <c r="G1786">
        <v>7.5471700000000003E-2</v>
      </c>
      <c r="H1786">
        <v>0</v>
      </c>
      <c r="I1786">
        <v>0.24258759999999999</v>
      </c>
      <c r="J1786">
        <v>2.1563300000000001E-2</v>
      </c>
      <c r="K1786">
        <v>6.1994599999999997E-2</v>
      </c>
      <c r="L1786">
        <v>5.3908400000000002E-2</v>
      </c>
      <c r="M1786">
        <v>2.6954200000000001E-2</v>
      </c>
      <c r="O1786" t="str">
        <f>Table_Index[[#This Row],[ID]]&amp;Table_Index[[#This Row],[year]]</f>
        <v>92122003</v>
      </c>
      <c r="P1786" t="str">
        <v>94742009</v>
      </c>
      <c r="Q1786" t="str">
        <f t="shared" si="108"/>
        <v>9474</v>
      </c>
      <c r="R1786" t="str">
        <f t="shared" si="109"/>
        <v>2009</v>
      </c>
      <c r="S1786">
        <f>SUMIFS(INDEX(Table_Index[],,MATCH(S$12,Table_Index[#Headers],0)),
Table_Index[ID],$Q1786,Table_Index[year],$R1786)/COUNTIFS(Table_Index[Quarter],"&lt;&gt;''",Table_Index[ID],$Q1786,Table_Index[year],$R1786)</f>
        <v>7.3237250000000004E-2</v>
      </c>
      <c r="T1786">
        <f>SUMIFS(INDEX(Table_Index[],,MATCH(T$12,Table_Index[#Headers],0)),
Table_Index[ID],$Q1786,Table_Index[year],$R1786)/COUNTIFS(Table_Index[Quarter],"&lt;&gt;''",Table_Index[ID],$Q1786,Table_Index[year],$R1786)</f>
        <v>8.2245125000000002E-2</v>
      </c>
      <c r="U1786">
        <f>SUMIFS(INDEX(Table_Index[],,MATCH(U$12,Table_Index[#Headers],0)),
Table_Index[ID],$Q1786,Table_Index[year],$R1786)/COUNTIFS(Table_Index[Quarter],"&lt;&gt;''",Table_Index[ID],$Q1786,Table_Index[year],$R1786)</f>
        <v>0.12975794999999998</v>
      </c>
      <c r="V1786">
        <f>SUMIFS(INDEX(Table_Index[],,MATCH(V$12,Table_Index[#Headers],0)),
Table_Index[ID],$Q1786,Table_Index[year],$R1786)/COUNTIFS(Table_Index[Quarter],"&lt;&gt;''",Table_Index[ID],$Q1786,Table_Index[year],$R1786)</f>
        <v>0.10416927499999999</v>
      </c>
      <c r="W1786">
        <f>SUMIFS(INDEX(Table_Index[],,MATCH(W$12,Table_Index[#Headers],0)),
Table_Index[ID],$Q1786,Table_Index[year],$R1786)/COUNTIFS(Table_Index[Quarter],"&lt;&gt;''",Table_Index[ID],$Q1786,Table_Index[year],$R1786)</f>
        <v>0</v>
      </c>
      <c r="X1786">
        <f>SUMIFS(INDEX(Table_Index[],,MATCH(X$12,Table_Index[#Headers],0)),
Table_Index[ID],$Q1786,Table_Index[year],$R1786)/COUNTIFS(Table_Index[Quarter],"&lt;&gt;''",Table_Index[ID],$Q1786,Table_Index[year],$R1786)</f>
        <v>0.141791425</v>
      </c>
      <c r="Y1786">
        <f>SUMIFS(INDEX(Table_Index[],,MATCH(Y$12,Table_Index[#Headers],0)),
Table_Index[ID],$Q1786,Table_Index[year],$R1786)/COUNTIFS(Table_Index[Quarter],"&lt;&gt;''",Table_Index[ID],$Q1786,Table_Index[year],$R1786)</f>
        <v>0.16561157499999998</v>
      </c>
      <c r="Z1786">
        <f>SUMIFS(INDEX(Table_Index[],,MATCH(Z$12,Table_Index[#Headers],0)),
Table_Index[ID],$Q1786,Table_Index[year],$R1786)/COUNTIFS(Table_Index[Quarter],"&lt;&gt;''",Table_Index[ID],$Q1786,Table_Index[year],$R1786)</f>
        <v>0.1126515</v>
      </c>
      <c r="AA1786">
        <f>SUMIFS(INDEX(Table_Index[],,MATCH(AA$12,Table_Index[#Headers],0)),
Table_Index[ID],$Q1786,Table_Index[year],$R1786)/COUNTIFS(Table_Index[Quarter],"&lt;&gt;''",Table_Index[ID],$Q1786,Table_Index[year],$R1786)</f>
        <v>0.16520685000000002</v>
      </c>
      <c r="AB1786">
        <f>SUMIFS(INDEX(Table_Index[],,MATCH(AB$12,Table_Index[#Headers],0)),
Table_Index[ID],$Q1786,Table_Index[year],$R1786)/COUNTIFS(Table_Index[Quarter],"&lt;&gt;''",Table_Index[ID],$Q1786,Table_Index[year],$R1786)</f>
        <v>2.5329049999999999E-2</v>
      </c>
      <c r="AC1786" s="24">
        <f t="shared" si="110"/>
        <v>1</v>
      </c>
      <c r="AD1786">
        <f>COUNTIFS(Table_Index[Quarter],"&lt;&gt;''",Table_Index[ID],$Q1786,Table_Index[year],$R1786)</f>
        <v>4</v>
      </c>
      <c r="AE1786" s="34">
        <f t="shared" si="111"/>
        <v>0.87202645469335749</v>
      </c>
    </row>
    <row r="1787" spans="1:31" x14ac:dyDescent="0.3">
      <c r="A1787">
        <v>9212</v>
      </c>
      <c r="B1787">
        <v>2003</v>
      </c>
      <c r="C1787">
        <v>4</v>
      </c>
      <c r="D1787">
        <v>0.16383519999999999</v>
      </c>
      <c r="E1787">
        <v>3.9097E-2</v>
      </c>
      <c r="F1787">
        <v>8.3779400000000004E-2</v>
      </c>
      <c r="G1787">
        <v>3.4209900000000001E-2</v>
      </c>
      <c r="H1787">
        <v>0</v>
      </c>
      <c r="I1787">
        <v>0.41889690000000002</v>
      </c>
      <c r="J1787">
        <v>0.15126829999999999</v>
      </c>
      <c r="K1787">
        <v>3.2115400000000002E-2</v>
      </c>
      <c r="L1787">
        <v>5.5852899999999997E-2</v>
      </c>
      <c r="M1787">
        <v>2.09448E-2</v>
      </c>
      <c r="O1787" t="str">
        <f>Table_Index[[#This Row],[ID]]&amp;Table_Index[[#This Row],[year]]</f>
        <v>92122003</v>
      </c>
      <c r="P1787" t="str">
        <v>94742010</v>
      </c>
      <c r="Q1787" t="str">
        <f t="shared" si="108"/>
        <v>9474</v>
      </c>
      <c r="R1787" t="str">
        <f t="shared" si="109"/>
        <v>2010</v>
      </c>
      <c r="S1787">
        <f>SUMIFS(INDEX(Table_Index[],,MATCH(S$12,Table_Index[#Headers],0)),
Table_Index[ID],$Q1787,Table_Index[year],$R1787)/COUNTIFS(Table_Index[Quarter],"&lt;&gt;''",Table_Index[ID],$Q1787,Table_Index[year],$R1787)</f>
        <v>9.3147024999999994E-2</v>
      </c>
      <c r="T1787">
        <f>SUMIFS(INDEX(Table_Index[],,MATCH(T$12,Table_Index[#Headers],0)),
Table_Index[ID],$Q1787,Table_Index[year],$R1787)/COUNTIFS(Table_Index[Quarter],"&lt;&gt;''",Table_Index[ID],$Q1787,Table_Index[year],$R1787)</f>
        <v>0.14087040000000001</v>
      </c>
      <c r="U1787">
        <f>SUMIFS(INDEX(Table_Index[],,MATCH(U$12,Table_Index[#Headers],0)),
Table_Index[ID],$Q1787,Table_Index[year],$R1787)/COUNTIFS(Table_Index[Quarter],"&lt;&gt;''",Table_Index[ID],$Q1787,Table_Index[year],$R1787)</f>
        <v>8.7104249999999994E-2</v>
      </c>
      <c r="V1787">
        <f>SUMIFS(INDEX(Table_Index[],,MATCH(V$12,Table_Index[#Headers],0)),
Table_Index[ID],$Q1787,Table_Index[year],$R1787)/COUNTIFS(Table_Index[Quarter],"&lt;&gt;''",Table_Index[ID],$Q1787,Table_Index[year],$R1787)</f>
        <v>9.7054824999999997E-2</v>
      </c>
      <c r="W1787">
        <f>SUMIFS(INDEX(Table_Index[],,MATCH(W$12,Table_Index[#Headers],0)),
Table_Index[ID],$Q1787,Table_Index[year],$R1787)/COUNTIFS(Table_Index[Quarter],"&lt;&gt;''",Table_Index[ID],$Q1787,Table_Index[year],$R1787)</f>
        <v>7.7710500000000016E-2</v>
      </c>
      <c r="X1787">
        <f>SUMIFS(INDEX(Table_Index[],,MATCH(X$12,Table_Index[#Headers],0)),
Table_Index[ID],$Q1787,Table_Index[year],$R1787)/COUNTIFS(Table_Index[Quarter],"&lt;&gt;''",Table_Index[ID],$Q1787,Table_Index[year],$R1787)</f>
        <v>0.21988269999999999</v>
      </c>
      <c r="Y1787">
        <f>SUMIFS(INDEX(Table_Index[],,MATCH(Y$12,Table_Index[#Headers],0)),
Table_Index[ID],$Q1787,Table_Index[year],$R1787)/COUNTIFS(Table_Index[Quarter],"&lt;&gt;''",Table_Index[ID],$Q1787,Table_Index[year],$R1787)</f>
        <v>7.3260350000000002E-2</v>
      </c>
      <c r="Z1787">
        <f>SUMIFS(INDEX(Table_Index[],,MATCH(Z$12,Table_Index[#Headers],0)),
Table_Index[ID],$Q1787,Table_Index[year],$R1787)/COUNTIFS(Table_Index[Quarter],"&lt;&gt;''",Table_Index[ID],$Q1787,Table_Index[year],$R1787)</f>
        <v>5.8864849999999996E-2</v>
      </c>
      <c r="AA1787">
        <f>SUMIFS(INDEX(Table_Index[],,MATCH(AA$12,Table_Index[#Headers],0)),
Table_Index[ID],$Q1787,Table_Index[year],$R1787)/COUNTIFS(Table_Index[Quarter],"&lt;&gt;''",Table_Index[ID],$Q1787,Table_Index[year],$R1787)</f>
        <v>0.1290789</v>
      </c>
      <c r="AB1787">
        <f>SUMIFS(INDEX(Table_Index[],,MATCH(AB$12,Table_Index[#Headers],0)),
Table_Index[ID],$Q1787,Table_Index[year],$R1787)/COUNTIFS(Table_Index[Quarter],"&lt;&gt;''",Table_Index[ID],$Q1787,Table_Index[year],$R1787)</f>
        <v>2.3026274999999999E-2</v>
      </c>
      <c r="AC1787" s="24">
        <f t="shared" si="110"/>
        <v>1.000000075</v>
      </c>
      <c r="AD1787">
        <f>COUNTIFS(Table_Index[Quarter],"&lt;&gt;''",Table_Index[ID],$Q1787,Table_Index[year],$R1787)</f>
        <v>4</v>
      </c>
      <c r="AE1787" s="34">
        <f t="shared" si="111"/>
        <v>0.87406132793087565</v>
      </c>
    </row>
    <row r="1788" spans="1:31" x14ac:dyDescent="0.3">
      <c r="A1788">
        <v>9212</v>
      </c>
      <c r="B1788">
        <v>2004</v>
      </c>
      <c r="C1788">
        <v>1</v>
      </c>
      <c r="D1788">
        <v>6.2753000000000001E-3</v>
      </c>
      <c r="E1788">
        <v>1.4482E-3</v>
      </c>
      <c r="F1788">
        <v>2.7031999999999998E-3</v>
      </c>
      <c r="G1788">
        <v>1.6895E-3</v>
      </c>
      <c r="H1788">
        <v>0</v>
      </c>
      <c r="I1788">
        <v>1.3033400000000001E-2</v>
      </c>
      <c r="J1788">
        <v>7.2408000000000004E-3</v>
      </c>
      <c r="K1788">
        <v>0.9654374</v>
      </c>
      <c r="L1788">
        <v>1.9308999999999999E-3</v>
      </c>
      <c r="M1788">
        <v>2.4140000000000001E-4</v>
      </c>
      <c r="O1788" t="str">
        <f>Table_Index[[#This Row],[ID]]&amp;Table_Index[[#This Row],[year]]</f>
        <v>92122004</v>
      </c>
      <c r="P1788" t="str">
        <v>94742011</v>
      </c>
      <c r="Q1788" t="str">
        <f t="shared" si="108"/>
        <v>9474</v>
      </c>
      <c r="R1788" t="str">
        <f t="shared" si="109"/>
        <v>2011</v>
      </c>
      <c r="S1788">
        <f>SUMIFS(INDEX(Table_Index[],,MATCH(S$12,Table_Index[#Headers],0)),
Table_Index[ID],$Q1788,Table_Index[year],$R1788)/COUNTIFS(Table_Index[Quarter],"&lt;&gt;''",Table_Index[ID],$Q1788,Table_Index[year],$R1788)</f>
        <v>5.4415125000000009E-2</v>
      </c>
      <c r="T1788">
        <f>SUMIFS(INDEX(Table_Index[],,MATCH(T$12,Table_Index[#Headers],0)),
Table_Index[ID],$Q1788,Table_Index[year],$R1788)/COUNTIFS(Table_Index[Quarter],"&lt;&gt;''",Table_Index[ID],$Q1788,Table_Index[year],$R1788)</f>
        <v>0.17658402499999998</v>
      </c>
      <c r="U1788">
        <f>SUMIFS(INDEX(Table_Index[],,MATCH(U$12,Table_Index[#Headers],0)),
Table_Index[ID],$Q1788,Table_Index[year],$R1788)/COUNTIFS(Table_Index[Quarter],"&lt;&gt;''",Table_Index[ID],$Q1788,Table_Index[year],$R1788)</f>
        <v>8.5560924999999996E-2</v>
      </c>
      <c r="V1788">
        <f>SUMIFS(INDEX(Table_Index[],,MATCH(V$12,Table_Index[#Headers],0)),
Table_Index[ID],$Q1788,Table_Index[year],$R1788)/COUNTIFS(Table_Index[Quarter],"&lt;&gt;''",Table_Index[ID],$Q1788,Table_Index[year],$R1788)</f>
        <v>6.6603099999999998E-2</v>
      </c>
      <c r="W1788">
        <f>SUMIFS(INDEX(Table_Index[],,MATCH(W$12,Table_Index[#Headers],0)),
Table_Index[ID],$Q1788,Table_Index[year],$R1788)/COUNTIFS(Table_Index[Quarter],"&lt;&gt;''",Table_Index[ID],$Q1788,Table_Index[year],$R1788)</f>
        <v>5.9228499999999996E-2</v>
      </c>
      <c r="X1788">
        <f>SUMIFS(INDEX(Table_Index[],,MATCH(X$12,Table_Index[#Headers],0)),
Table_Index[ID],$Q1788,Table_Index[year],$R1788)/COUNTIFS(Table_Index[Quarter],"&lt;&gt;''",Table_Index[ID],$Q1788,Table_Index[year],$R1788)</f>
        <v>0.1911168</v>
      </c>
      <c r="Y1788">
        <f>SUMIFS(INDEX(Table_Index[],,MATCH(Y$12,Table_Index[#Headers],0)),
Table_Index[ID],$Q1788,Table_Index[year],$R1788)/COUNTIFS(Table_Index[Quarter],"&lt;&gt;''",Table_Index[ID],$Q1788,Table_Index[year],$R1788)</f>
        <v>2.0512974999999999E-2</v>
      </c>
      <c r="Z1788">
        <f>SUMIFS(INDEX(Table_Index[],,MATCH(Z$12,Table_Index[#Headers],0)),
Table_Index[ID],$Q1788,Table_Index[year],$R1788)/COUNTIFS(Table_Index[Quarter],"&lt;&gt;''",Table_Index[ID],$Q1788,Table_Index[year],$R1788)</f>
        <v>8.8309825000000008E-2</v>
      </c>
      <c r="AA1788">
        <f>SUMIFS(INDEX(Table_Index[],,MATCH(AA$12,Table_Index[#Headers],0)),
Table_Index[ID],$Q1788,Table_Index[year],$R1788)/COUNTIFS(Table_Index[Quarter],"&lt;&gt;''",Table_Index[ID],$Q1788,Table_Index[year],$R1788)</f>
        <v>0.10408167499999998</v>
      </c>
      <c r="AB1788">
        <f>SUMIFS(INDEX(Table_Index[],,MATCH(AB$12,Table_Index[#Headers],0)),
Table_Index[ID],$Q1788,Table_Index[year],$R1788)/COUNTIFS(Table_Index[Quarter],"&lt;&gt;''",Table_Index[ID],$Q1788,Table_Index[year],$R1788)</f>
        <v>0.15358709999999998</v>
      </c>
      <c r="AC1788" s="24">
        <f t="shared" si="110"/>
        <v>1.0000000499999999</v>
      </c>
      <c r="AD1788">
        <f>COUNTIFS(Table_Index[Quarter],"&lt;&gt;''",Table_Index[ID],$Q1788,Table_Index[year],$R1788)</f>
        <v>4</v>
      </c>
      <c r="AE1788" s="34">
        <f t="shared" si="111"/>
        <v>0.87142538532298119</v>
      </c>
    </row>
    <row r="1789" spans="1:31" x14ac:dyDescent="0.3">
      <c r="A1789">
        <v>9212</v>
      </c>
      <c r="B1789">
        <v>2004</v>
      </c>
      <c r="C1789">
        <v>2</v>
      </c>
      <c r="D1789">
        <v>0.1454193</v>
      </c>
      <c r="E1789">
        <v>4.3625799999999999E-2</v>
      </c>
      <c r="F1789">
        <v>0.11633540000000001</v>
      </c>
      <c r="G1789">
        <v>7.1740200000000004E-2</v>
      </c>
      <c r="H1789">
        <v>1.45419E-2</v>
      </c>
      <c r="I1789">
        <v>0.26175470000000001</v>
      </c>
      <c r="J1789">
        <v>0.2365487</v>
      </c>
      <c r="K1789">
        <v>3.87785E-2</v>
      </c>
      <c r="L1789">
        <v>5.8167700000000003E-2</v>
      </c>
      <c r="M1789">
        <v>1.3087700000000001E-2</v>
      </c>
      <c r="O1789" t="str">
        <f>Table_Index[[#This Row],[ID]]&amp;Table_Index[[#This Row],[year]]</f>
        <v>92122004</v>
      </c>
      <c r="P1789" t="str">
        <v>94742012</v>
      </c>
      <c r="Q1789" t="str">
        <f t="shared" si="108"/>
        <v>9474</v>
      </c>
      <c r="R1789" t="str">
        <f t="shared" si="109"/>
        <v>2012</v>
      </c>
      <c r="S1789">
        <f>SUMIFS(INDEX(Table_Index[],,MATCH(S$12,Table_Index[#Headers],0)),
Table_Index[ID],$Q1789,Table_Index[year],$R1789)/COUNTIFS(Table_Index[Quarter],"&lt;&gt;''",Table_Index[ID],$Q1789,Table_Index[year],$R1789)</f>
        <v>6.0498524999999997E-2</v>
      </c>
      <c r="T1789">
        <f>SUMIFS(INDEX(Table_Index[],,MATCH(T$12,Table_Index[#Headers],0)),
Table_Index[ID],$Q1789,Table_Index[year],$R1789)/COUNTIFS(Table_Index[Quarter],"&lt;&gt;''",Table_Index[ID],$Q1789,Table_Index[year],$R1789)</f>
        <v>5.9926374999999997E-2</v>
      </c>
      <c r="U1789">
        <f>SUMIFS(INDEX(Table_Index[],,MATCH(U$12,Table_Index[#Headers],0)),
Table_Index[ID],$Q1789,Table_Index[year],$R1789)/COUNTIFS(Table_Index[Quarter],"&lt;&gt;''",Table_Index[ID],$Q1789,Table_Index[year],$R1789)</f>
        <v>7.2967325E-2</v>
      </c>
      <c r="V1789">
        <f>SUMIFS(INDEX(Table_Index[],,MATCH(V$12,Table_Index[#Headers],0)),
Table_Index[ID],$Q1789,Table_Index[year],$R1789)/COUNTIFS(Table_Index[Quarter],"&lt;&gt;''",Table_Index[ID],$Q1789,Table_Index[year],$R1789)</f>
        <v>0.1412977</v>
      </c>
      <c r="W1789">
        <f>SUMIFS(INDEX(Table_Index[],,MATCH(W$12,Table_Index[#Headers],0)),
Table_Index[ID],$Q1789,Table_Index[year],$R1789)/COUNTIFS(Table_Index[Quarter],"&lt;&gt;''",Table_Index[ID],$Q1789,Table_Index[year],$R1789)</f>
        <v>5.0082400000000006E-2</v>
      </c>
      <c r="X1789">
        <f>SUMIFS(INDEX(Table_Index[],,MATCH(X$12,Table_Index[#Headers],0)),
Table_Index[ID],$Q1789,Table_Index[year],$R1789)/COUNTIFS(Table_Index[Quarter],"&lt;&gt;''",Table_Index[ID],$Q1789,Table_Index[year],$R1789)</f>
        <v>0.30966935000000001</v>
      </c>
      <c r="Y1789">
        <f>SUMIFS(INDEX(Table_Index[],,MATCH(Y$12,Table_Index[#Headers],0)),
Table_Index[ID],$Q1789,Table_Index[year],$R1789)/COUNTIFS(Table_Index[Quarter],"&lt;&gt;''",Table_Index[ID],$Q1789,Table_Index[year],$R1789)</f>
        <v>6.1340625000000003E-2</v>
      </c>
      <c r="Z1789">
        <f>SUMIFS(INDEX(Table_Index[],,MATCH(Z$12,Table_Index[#Headers],0)),
Table_Index[ID],$Q1789,Table_Index[year],$R1789)/COUNTIFS(Table_Index[Quarter],"&lt;&gt;''",Table_Index[ID],$Q1789,Table_Index[year],$R1789)</f>
        <v>9.0017975E-2</v>
      </c>
      <c r="AA1789">
        <f>SUMIFS(INDEX(Table_Index[],,MATCH(AA$12,Table_Index[#Headers],0)),
Table_Index[ID],$Q1789,Table_Index[year],$R1789)/COUNTIFS(Table_Index[Quarter],"&lt;&gt;''",Table_Index[ID],$Q1789,Table_Index[year],$R1789)</f>
        <v>0.11104947500000001</v>
      </c>
      <c r="AB1789">
        <f>SUMIFS(INDEX(Table_Index[],,MATCH(AB$12,Table_Index[#Headers],0)),
Table_Index[ID],$Q1789,Table_Index[year],$R1789)/COUNTIFS(Table_Index[Quarter],"&lt;&gt;''",Table_Index[ID],$Q1789,Table_Index[year],$R1789)</f>
        <v>4.3150174999999999E-2</v>
      </c>
      <c r="AC1789" s="24">
        <f t="shared" si="110"/>
        <v>0.9999999249999999</v>
      </c>
      <c r="AD1789">
        <f>COUNTIFS(Table_Index[Quarter],"&lt;&gt;''",Table_Index[ID],$Q1789,Table_Index[year],$R1789)</f>
        <v>4</v>
      </c>
      <c r="AE1789" s="34">
        <f t="shared" si="111"/>
        <v>0.84299630279125815</v>
      </c>
    </row>
    <row r="1790" spans="1:31" x14ac:dyDescent="0.3">
      <c r="A1790">
        <v>9212</v>
      </c>
      <c r="B1790">
        <v>2004</v>
      </c>
      <c r="C1790">
        <v>3</v>
      </c>
      <c r="D1790">
        <v>0.18139830000000001</v>
      </c>
      <c r="E1790">
        <v>8.2854399999999995E-2</v>
      </c>
      <c r="F1790">
        <v>8.2854399999999995E-2</v>
      </c>
      <c r="G1790">
        <v>6.4626500000000003E-2</v>
      </c>
      <c r="H1790">
        <v>3.3141799999999999E-2</v>
      </c>
      <c r="I1790">
        <v>0.26513419999999999</v>
      </c>
      <c r="J1790">
        <v>4.3084299999999999E-2</v>
      </c>
      <c r="K1790">
        <v>7.1254799999999993E-2</v>
      </c>
      <c r="L1790">
        <v>0.15908050000000001</v>
      </c>
      <c r="M1790">
        <v>1.65709E-2</v>
      </c>
      <c r="O1790" t="str">
        <f>Table_Index[[#This Row],[ID]]&amp;Table_Index[[#This Row],[year]]</f>
        <v>92122004</v>
      </c>
      <c r="P1790" t="str">
        <v>94752003</v>
      </c>
      <c r="Q1790" t="str">
        <f t="shared" si="108"/>
        <v>9475</v>
      </c>
      <c r="R1790" t="str">
        <f t="shared" si="109"/>
        <v>2003</v>
      </c>
      <c r="S1790">
        <f>SUMIFS(INDEX(Table_Index[],,MATCH(S$12,Table_Index[#Headers],0)),
Table_Index[ID],$Q1790,Table_Index[year],$R1790)/COUNTIFS(Table_Index[Quarter],"&lt;&gt;''",Table_Index[ID],$Q1790,Table_Index[year],$R1790)</f>
        <v>4.6808500000000003E-2</v>
      </c>
      <c r="T1790">
        <f>SUMIFS(INDEX(Table_Index[],,MATCH(T$12,Table_Index[#Headers],0)),
Table_Index[ID],$Q1790,Table_Index[year],$R1790)/COUNTIFS(Table_Index[Quarter],"&lt;&gt;''",Table_Index[ID],$Q1790,Table_Index[year],$R1790)</f>
        <v>6.9148925E-2</v>
      </c>
      <c r="U1790">
        <f>SUMIFS(INDEX(Table_Index[],,MATCH(U$12,Table_Index[#Headers],0)),
Table_Index[ID],$Q1790,Table_Index[year],$R1790)/COUNTIFS(Table_Index[Quarter],"&lt;&gt;''",Table_Index[ID],$Q1790,Table_Index[year],$R1790)</f>
        <v>0.1258532</v>
      </c>
      <c r="V1790">
        <f>SUMIFS(INDEX(Table_Index[],,MATCH(V$12,Table_Index[#Headers],0)),
Table_Index[ID],$Q1790,Table_Index[year],$R1790)/COUNTIFS(Table_Index[Quarter],"&lt;&gt;''",Table_Index[ID],$Q1790,Table_Index[year],$R1790)</f>
        <v>5.7553999999999999E-3</v>
      </c>
      <c r="W1790">
        <f>SUMIFS(INDEX(Table_Index[],,MATCH(W$12,Table_Index[#Headers],0)),
Table_Index[ID],$Q1790,Table_Index[year],$R1790)/COUNTIFS(Table_Index[Quarter],"&lt;&gt;''",Table_Index[ID],$Q1790,Table_Index[year],$R1790)</f>
        <v>0</v>
      </c>
      <c r="X1790">
        <f>SUMIFS(INDEX(Table_Index[],,MATCH(X$12,Table_Index[#Headers],0)),
Table_Index[ID],$Q1790,Table_Index[year],$R1790)/COUNTIFS(Table_Index[Quarter],"&lt;&gt;''",Table_Index[ID],$Q1790,Table_Index[year],$R1790)</f>
        <v>0.143884875</v>
      </c>
      <c r="Y1790">
        <f>SUMIFS(INDEX(Table_Index[],,MATCH(Y$12,Table_Index[#Headers],0)),
Table_Index[ID],$Q1790,Table_Index[year],$R1790)/COUNTIFS(Table_Index[Quarter],"&lt;&gt;''",Table_Index[ID],$Q1790,Table_Index[year],$R1790)</f>
        <v>0</v>
      </c>
      <c r="Z1790">
        <f>SUMIFS(INDEX(Table_Index[],,MATCH(Z$12,Table_Index[#Headers],0)),
Table_Index[ID],$Q1790,Table_Index[year],$R1790)/COUNTIFS(Table_Index[Quarter],"&lt;&gt;''",Table_Index[ID],$Q1790,Table_Index[year],$R1790)</f>
        <v>0.41788792499999999</v>
      </c>
      <c r="AA1790">
        <f>SUMIFS(INDEX(Table_Index[],,MATCH(AA$12,Table_Index[#Headers],0)),
Table_Index[ID],$Q1790,Table_Index[year],$R1790)/COUNTIFS(Table_Index[Quarter],"&lt;&gt;''",Table_Index[ID],$Q1790,Table_Index[year],$R1790)</f>
        <v>0.155455075</v>
      </c>
      <c r="AB1790">
        <f>SUMIFS(INDEX(Table_Index[],,MATCH(AB$12,Table_Index[#Headers],0)),
Table_Index[ID],$Q1790,Table_Index[year],$R1790)/COUNTIFS(Table_Index[Quarter],"&lt;&gt;''",Table_Index[ID],$Q1790,Table_Index[year],$R1790)</f>
        <v>3.5206100000000004E-2</v>
      </c>
      <c r="AC1790" s="24">
        <f t="shared" si="110"/>
        <v>1</v>
      </c>
      <c r="AD1790">
        <f>COUNTIFS(Table_Index[Quarter],"&lt;&gt;''",Table_Index[ID],$Q1790,Table_Index[year],$R1790)</f>
        <v>4</v>
      </c>
      <c r="AE1790" s="34">
        <f t="shared" si="111"/>
        <v>0.7564163129846575</v>
      </c>
    </row>
    <row r="1791" spans="1:31" x14ac:dyDescent="0.3">
      <c r="A1791">
        <v>9212</v>
      </c>
      <c r="B1791">
        <v>2004</v>
      </c>
      <c r="C1791">
        <v>4</v>
      </c>
      <c r="D1791">
        <v>0</v>
      </c>
      <c r="E1791">
        <v>4.56885E-2</v>
      </c>
      <c r="F1791">
        <v>6.0918E-2</v>
      </c>
      <c r="G1791">
        <v>0.61560720000000002</v>
      </c>
      <c r="H1791">
        <v>7.6147999999999997E-3</v>
      </c>
      <c r="I1791">
        <v>4.2642600000000003E-2</v>
      </c>
      <c r="J1791">
        <v>2.2844300000000001E-2</v>
      </c>
      <c r="K1791">
        <v>0.14468030000000001</v>
      </c>
      <c r="L1791">
        <v>3.3504899999999997E-2</v>
      </c>
      <c r="M1791">
        <v>2.64993E-2</v>
      </c>
      <c r="O1791" t="str">
        <f>Table_Index[[#This Row],[ID]]&amp;Table_Index[[#This Row],[year]]</f>
        <v>92122004</v>
      </c>
      <c r="P1791" t="str">
        <v>94752004</v>
      </c>
      <c r="Q1791" t="str">
        <f t="shared" si="108"/>
        <v>9475</v>
      </c>
      <c r="R1791" t="str">
        <f t="shared" si="109"/>
        <v>2004</v>
      </c>
      <c r="S1791">
        <f>SUMIFS(INDEX(Table_Index[],,MATCH(S$12,Table_Index[#Headers],0)),
Table_Index[ID],$Q1791,Table_Index[year],$R1791)/COUNTIFS(Table_Index[Quarter],"&lt;&gt;''",Table_Index[ID],$Q1791,Table_Index[year],$R1791)</f>
        <v>0.12616297499999998</v>
      </c>
      <c r="T1791">
        <f>SUMIFS(INDEX(Table_Index[],,MATCH(T$12,Table_Index[#Headers],0)),
Table_Index[ID],$Q1791,Table_Index[year],$R1791)/COUNTIFS(Table_Index[Quarter],"&lt;&gt;''",Table_Index[ID],$Q1791,Table_Index[year],$R1791)</f>
        <v>5.9415949999999995E-2</v>
      </c>
      <c r="U1791">
        <f>SUMIFS(INDEX(Table_Index[],,MATCH(U$12,Table_Index[#Headers],0)),
Table_Index[ID],$Q1791,Table_Index[year],$R1791)/COUNTIFS(Table_Index[Quarter],"&lt;&gt;''",Table_Index[ID],$Q1791,Table_Index[year],$R1791)</f>
        <v>9.2566024999999996E-2</v>
      </c>
      <c r="V1791">
        <f>SUMIFS(INDEX(Table_Index[],,MATCH(V$12,Table_Index[#Headers],0)),
Table_Index[ID],$Q1791,Table_Index[year],$R1791)/COUNTIFS(Table_Index[Quarter],"&lt;&gt;''",Table_Index[ID],$Q1791,Table_Index[year],$R1791)</f>
        <v>5.9747249999999988E-2</v>
      </c>
      <c r="W1791">
        <f>SUMIFS(INDEX(Table_Index[],,MATCH(W$12,Table_Index[#Headers],0)),
Table_Index[ID],$Q1791,Table_Index[year],$R1791)/COUNTIFS(Table_Index[Quarter],"&lt;&gt;''",Table_Index[ID],$Q1791,Table_Index[year],$R1791)</f>
        <v>0</v>
      </c>
      <c r="X1791">
        <f>SUMIFS(INDEX(Table_Index[],,MATCH(X$12,Table_Index[#Headers],0)),
Table_Index[ID],$Q1791,Table_Index[year],$R1791)/COUNTIFS(Table_Index[Quarter],"&lt;&gt;''",Table_Index[ID],$Q1791,Table_Index[year],$R1791)</f>
        <v>0.173391925</v>
      </c>
      <c r="Y1791">
        <f>SUMIFS(INDEX(Table_Index[],,MATCH(Y$12,Table_Index[#Headers],0)),
Table_Index[ID],$Q1791,Table_Index[year],$R1791)/COUNTIFS(Table_Index[Quarter],"&lt;&gt;''",Table_Index[ID],$Q1791,Table_Index[year],$R1791)</f>
        <v>0.3004114</v>
      </c>
      <c r="Z1791">
        <f>SUMIFS(INDEX(Table_Index[],,MATCH(Z$12,Table_Index[#Headers],0)),
Table_Index[ID],$Q1791,Table_Index[year],$R1791)/COUNTIFS(Table_Index[Quarter],"&lt;&gt;''",Table_Index[ID],$Q1791,Table_Index[year],$R1791)</f>
        <v>8.1919949999999991E-2</v>
      </c>
      <c r="AA1791">
        <f>SUMIFS(INDEX(Table_Index[],,MATCH(AA$12,Table_Index[#Headers],0)),
Table_Index[ID],$Q1791,Table_Index[year],$R1791)/COUNTIFS(Table_Index[Quarter],"&lt;&gt;''",Table_Index[ID],$Q1791,Table_Index[year],$R1791)</f>
        <v>6.4574999999999994E-2</v>
      </c>
      <c r="AB1791">
        <f>SUMIFS(INDEX(Table_Index[],,MATCH(AB$12,Table_Index[#Headers],0)),
Table_Index[ID],$Q1791,Table_Index[year],$R1791)/COUNTIFS(Table_Index[Quarter],"&lt;&gt;''",Table_Index[ID],$Q1791,Table_Index[year],$R1791)</f>
        <v>4.1809449999999998E-2</v>
      </c>
      <c r="AC1791" s="24">
        <f t="shared" si="110"/>
        <v>0.9999999249999999</v>
      </c>
      <c r="AD1791">
        <f>COUNTIFS(Table_Index[Quarter],"&lt;&gt;''",Table_Index[ID],$Q1791,Table_Index[year],$R1791)</f>
        <v>4</v>
      </c>
      <c r="AE1791" s="34">
        <f t="shared" si="111"/>
        <v>0.83547383791041308</v>
      </c>
    </row>
    <row r="1792" spans="1:31" x14ac:dyDescent="0.3">
      <c r="A1792">
        <v>9213</v>
      </c>
      <c r="B1792">
        <v>2003</v>
      </c>
      <c r="C1792">
        <v>1</v>
      </c>
      <c r="D1792">
        <v>2.01485E-2</v>
      </c>
      <c r="E1792">
        <v>1.2669999999999999E-3</v>
      </c>
      <c r="F1792">
        <v>9.5023999999999994E-3</v>
      </c>
      <c r="G1792">
        <v>5.7013999999999997E-3</v>
      </c>
      <c r="H1792">
        <v>0</v>
      </c>
      <c r="I1792">
        <v>0</v>
      </c>
      <c r="J1792">
        <v>3.1675000000000002E-3</v>
      </c>
      <c r="K1792">
        <v>0.95340329999999995</v>
      </c>
      <c r="L1792">
        <v>6.3349000000000001E-3</v>
      </c>
      <c r="M1792">
        <v>4.751E-4</v>
      </c>
      <c r="O1792" t="str">
        <f>Table_Index[[#This Row],[ID]]&amp;Table_Index[[#This Row],[year]]</f>
        <v>92132003</v>
      </c>
      <c r="P1792" t="str">
        <v>94752005</v>
      </c>
      <c r="Q1792" t="str">
        <f t="shared" si="108"/>
        <v>9475</v>
      </c>
      <c r="R1792" t="str">
        <f t="shared" si="109"/>
        <v>2005</v>
      </c>
      <c r="S1792">
        <f>SUMIFS(INDEX(Table_Index[],,MATCH(S$12,Table_Index[#Headers],0)),
Table_Index[ID],$Q1792,Table_Index[year],$R1792)/COUNTIFS(Table_Index[Quarter],"&lt;&gt;''",Table_Index[ID],$Q1792,Table_Index[year],$R1792)</f>
        <v>0.13872237499999998</v>
      </c>
      <c r="T1792">
        <f>SUMIFS(INDEX(Table_Index[],,MATCH(T$12,Table_Index[#Headers],0)),
Table_Index[ID],$Q1792,Table_Index[year],$R1792)/COUNTIFS(Table_Index[Quarter],"&lt;&gt;''",Table_Index[ID],$Q1792,Table_Index[year],$R1792)</f>
        <v>9.7233475E-2</v>
      </c>
      <c r="U1792">
        <f>SUMIFS(INDEX(Table_Index[],,MATCH(U$12,Table_Index[#Headers],0)),
Table_Index[ID],$Q1792,Table_Index[year],$R1792)/COUNTIFS(Table_Index[Quarter],"&lt;&gt;''",Table_Index[ID],$Q1792,Table_Index[year],$R1792)</f>
        <v>0.13134127499999998</v>
      </c>
      <c r="V1792">
        <f>SUMIFS(INDEX(Table_Index[],,MATCH(V$12,Table_Index[#Headers],0)),
Table_Index[ID],$Q1792,Table_Index[year],$R1792)/COUNTIFS(Table_Index[Quarter],"&lt;&gt;''",Table_Index[ID],$Q1792,Table_Index[year],$R1792)</f>
        <v>3.7885324999999997E-2</v>
      </c>
      <c r="W1792">
        <f>SUMIFS(INDEX(Table_Index[],,MATCH(W$12,Table_Index[#Headers],0)),
Table_Index[ID],$Q1792,Table_Index[year],$R1792)/COUNTIFS(Table_Index[Quarter],"&lt;&gt;''",Table_Index[ID],$Q1792,Table_Index[year],$R1792)</f>
        <v>1.6227749999999999E-3</v>
      </c>
      <c r="X1792">
        <f>SUMIFS(INDEX(Table_Index[],,MATCH(X$12,Table_Index[#Headers],0)),
Table_Index[ID],$Q1792,Table_Index[year],$R1792)/COUNTIFS(Table_Index[Quarter],"&lt;&gt;''",Table_Index[ID],$Q1792,Table_Index[year],$R1792)</f>
        <v>0.178475725</v>
      </c>
      <c r="Y1792">
        <f>SUMIFS(INDEX(Table_Index[],,MATCH(Y$12,Table_Index[#Headers],0)),
Table_Index[ID],$Q1792,Table_Index[year],$R1792)/COUNTIFS(Table_Index[Quarter],"&lt;&gt;''",Table_Index[ID],$Q1792,Table_Index[year],$R1792)</f>
        <v>0.2272778</v>
      </c>
      <c r="Z1792">
        <f>SUMIFS(INDEX(Table_Index[],,MATCH(Z$12,Table_Index[#Headers],0)),
Table_Index[ID],$Q1792,Table_Index[year],$R1792)/COUNTIFS(Table_Index[Quarter],"&lt;&gt;''",Table_Index[ID],$Q1792,Table_Index[year],$R1792)</f>
        <v>0.11738944999999999</v>
      </c>
      <c r="AA1792">
        <f>SUMIFS(INDEX(Table_Index[],,MATCH(AA$12,Table_Index[#Headers],0)),
Table_Index[ID],$Q1792,Table_Index[year],$R1792)/COUNTIFS(Table_Index[Quarter],"&lt;&gt;''",Table_Index[ID],$Q1792,Table_Index[year],$R1792)</f>
        <v>5.8271649999999994E-2</v>
      </c>
      <c r="AB1792">
        <f>SUMIFS(INDEX(Table_Index[],,MATCH(AB$12,Table_Index[#Headers],0)),
Table_Index[ID],$Q1792,Table_Index[year],$R1792)/COUNTIFS(Table_Index[Quarter],"&lt;&gt;''",Table_Index[ID],$Q1792,Table_Index[year],$R1792)</f>
        <v>1.17801E-2</v>
      </c>
      <c r="AC1792" s="24">
        <f t="shared" si="110"/>
        <v>0.99999994999999997</v>
      </c>
      <c r="AD1792">
        <f>COUNTIFS(Table_Index[Quarter],"&lt;&gt;''",Table_Index[ID],$Q1792,Table_Index[year],$R1792)</f>
        <v>4</v>
      </c>
      <c r="AE1792" s="34">
        <f t="shared" si="111"/>
        <v>0.8517898705379513</v>
      </c>
    </row>
    <row r="1793" spans="1:31" x14ac:dyDescent="0.3">
      <c r="A1793">
        <v>9213</v>
      </c>
      <c r="B1793">
        <v>2003</v>
      </c>
      <c r="C1793">
        <v>2</v>
      </c>
      <c r="D1793">
        <v>0.1783061</v>
      </c>
      <c r="E1793">
        <v>5.2005900000000001E-2</v>
      </c>
      <c r="F1793">
        <v>0.1188707</v>
      </c>
      <c r="G1793">
        <v>0.2109955</v>
      </c>
      <c r="H1793">
        <v>0</v>
      </c>
      <c r="I1793">
        <v>0.26745910000000001</v>
      </c>
      <c r="J1793">
        <v>3.1203600000000001E-2</v>
      </c>
      <c r="K1793">
        <v>2.97177E-2</v>
      </c>
      <c r="L1793">
        <v>8.9152999999999996E-2</v>
      </c>
      <c r="M1793">
        <v>2.22883E-2</v>
      </c>
      <c r="O1793" t="str">
        <f>Table_Index[[#This Row],[ID]]&amp;Table_Index[[#This Row],[year]]</f>
        <v>92132003</v>
      </c>
      <c r="P1793" t="str">
        <v>94752006</v>
      </c>
      <c r="Q1793" t="str">
        <f t="shared" si="108"/>
        <v>9475</v>
      </c>
      <c r="R1793" t="str">
        <f t="shared" si="109"/>
        <v>2006</v>
      </c>
      <c r="S1793">
        <f>SUMIFS(INDEX(Table_Index[],,MATCH(S$12,Table_Index[#Headers],0)),
Table_Index[ID],$Q1793,Table_Index[year],$R1793)/COUNTIFS(Table_Index[Quarter],"&lt;&gt;''",Table_Index[ID],$Q1793,Table_Index[year],$R1793)</f>
        <v>4.8959050000000004E-2</v>
      </c>
      <c r="T1793">
        <f>SUMIFS(INDEX(Table_Index[],,MATCH(T$12,Table_Index[#Headers],0)),
Table_Index[ID],$Q1793,Table_Index[year],$R1793)/COUNTIFS(Table_Index[Quarter],"&lt;&gt;''",Table_Index[ID],$Q1793,Table_Index[year],$R1793)</f>
        <v>0.1160286</v>
      </c>
      <c r="U1793">
        <f>SUMIFS(INDEX(Table_Index[],,MATCH(U$12,Table_Index[#Headers],0)),
Table_Index[ID],$Q1793,Table_Index[year],$R1793)/COUNTIFS(Table_Index[Quarter],"&lt;&gt;''",Table_Index[ID],$Q1793,Table_Index[year],$R1793)</f>
        <v>9.6278174999999994E-2</v>
      </c>
      <c r="V1793">
        <f>SUMIFS(INDEX(Table_Index[],,MATCH(V$12,Table_Index[#Headers],0)),
Table_Index[ID],$Q1793,Table_Index[year],$R1793)/COUNTIFS(Table_Index[Quarter],"&lt;&gt;''",Table_Index[ID],$Q1793,Table_Index[year],$R1793)</f>
        <v>4.6144475000000004E-2</v>
      </c>
      <c r="W1793">
        <f>SUMIFS(INDEX(Table_Index[],,MATCH(W$12,Table_Index[#Headers],0)),
Table_Index[ID],$Q1793,Table_Index[year],$R1793)/COUNTIFS(Table_Index[Quarter],"&lt;&gt;''",Table_Index[ID],$Q1793,Table_Index[year],$R1793)</f>
        <v>0</v>
      </c>
      <c r="X1793">
        <f>SUMIFS(INDEX(Table_Index[],,MATCH(X$12,Table_Index[#Headers],0)),
Table_Index[ID],$Q1793,Table_Index[year],$R1793)/COUNTIFS(Table_Index[Quarter],"&lt;&gt;''",Table_Index[ID],$Q1793,Table_Index[year],$R1793)</f>
        <v>0.22942987499999998</v>
      </c>
      <c r="Y1793">
        <f>SUMIFS(INDEX(Table_Index[],,MATCH(Y$12,Table_Index[#Headers],0)),
Table_Index[ID],$Q1793,Table_Index[year],$R1793)/COUNTIFS(Table_Index[Quarter],"&lt;&gt;''",Table_Index[ID],$Q1793,Table_Index[year],$R1793)</f>
        <v>0.29785980000000001</v>
      </c>
      <c r="Z1793">
        <f>SUMIFS(INDEX(Table_Index[],,MATCH(Z$12,Table_Index[#Headers],0)),
Table_Index[ID],$Q1793,Table_Index[year],$R1793)/COUNTIFS(Table_Index[Quarter],"&lt;&gt;''",Table_Index[ID],$Q1793,Table_Index[year],$R1793)</f>
        <v>9.7531649999999998E-2</v>
      </c>
      <c r="AA1793">
        <f>SUMIFS(INDEX(Table_Index[],,MATCH(AA$12,Table_Index[#Headers],0)),
Table_Index[ID],$Q1793,Table_Index[year],$R1793)/COUNTIFS(Table_Index[Quarter],"&lt;&gt;''",Table_Index[ID],$Q1793,Table_Index[year],$R1793)</f>
        <v>4.9822574999999994E-2</v>
      </c>
      <c r="AB1793">
        <f>SUMIFS(INDEX(Table_Index[],,MATCH(AB$12,Table_Index[#Headers],0)),
Table_Index[ID],$Q1793,Table_Index[year],$R1793)/COUNTIFS(Table_Index[Quarter],"&lt;&gt;''",Table_Index[ID],$Q1793,Table_Index[year],$R1793)</f>
        <v>1.7945724999999999E-2</v>
      </c>
      <c r="AC1793" s="24">
        <f t="shared" si="110"/>
        <v>0.9999999249999999</v>
      </c>
      <c r="AD1793">
        <f>COUNTIFS(Table_Index[Quarter],"&lt;&gt;''",Table_Index[ID],$Q1793,Table_Index[year],$R1793)</f>
        <v>4</v>
      </c>
      <c r="AE1793" s="34">
        <f t="shared" si="111"/>
        <v>0.81906628707509688</v>
      </c>
    </row>
    <row r="1794" spans="1:31" x14ac:dyDescent="0.3">
      <c r="A1794">
        <v>9213</v>
      </c>
      <c r="B1794">
        <v>2003</v>
      </c>
      <c r="C1794">
        <v>3</v>
      </c>
      <c r="D1794">
        <v>0.29043869999999999</v>
      </c>
      <c r="E1794">
        <v>9.6948400000000004E-2</v>
      </c>
      <c r="F1794">
        <v>7.8656299999999998E-2</v>
      </c>
      <c r="G1794">
        <v>0.11341130000000001</v>
      </c>
      <c r="H1794">
        <v>0</v>
      </c>
      <c r="I1794">
        <v>0.15548329999999999</v>
      </c>
      <c r="J1794">
        <v>8.3969699999999994E-2</v>
      </c>
      <c r="K1794">
        <v>3.4755099999999997E-2</v>
      </c>
      <c r="L1794">
        <v>0.13719110000000001</v>
      </c>
      <c r="M1794">
        <v>9.1461000000000008E-3</v>
      </c>
      <c r="O1794" t="str">
        <f>Table_Index[[#This Row],[ID]]&amp;Table_Index[[#This Row],[year]]</f>
        <v>92132003</v>
      </c>
      <c r="P1794" t="str">
        <v>94752007</v>
      </c>
      <c r="Q1794" t="str">
        <f t="shared" si="108"/>
        <v>9475</v>
      </c>
      <c r="R1794" t="str">
        <f t="shared" si="109"/>
        <v>2007</v>
      </c>
      <c r="S1794">
        <f>SUMIFS(INDEX(Table_Index[],,MATCH(S$12,Table_Index[#Headers],0)),
Table_Index[ID],$Q1794,Table_Index[year],$R1794)/COUNTIFS(Table_Index[Quarter],"&lt;&gt;''",Table_Index[ID],$Q1794,Table_Index[year],$R1794)</f>
        <v>5.2887099999999999E-2</v>
      </c>
      <c r="T1794">
        <f>SUMIFS(INDEX(Table_Index[],,MATCH(T$12,Table_Index[#Headers],0)),
Table_Index[ID],$Q1794,Table_Index[year],$R1794)/COUNTIFS(Table_Index[Quarter],"&lt;&gt;''",Table_Index[ID],$Q1794,Table_Index[year],$R1794)</f>
        <v>0.21432472499999999</v>
      </c>
      <c r="U1794">
        <f>SUMIFS(INDEX(Table_Index[],,MATCH(U$12,Table_Index[#Headers],0)),
Table_Index[ID],$Q1794,Table_Index[year],$R1794)/COUNTIFS(Table_Index[Quarter],"&lt;&gt;''",Table_Index[ID],$Q1794,Table_Index[year],$R1794)</f>
        <v>8.0121849999999994E-2</v>
      </c>
      <c r="V1794">
        <f>SUMIFS(INDEX(Table_Index[],,MATCH(V$12,Table_Index[#Headers],0)),
Table_Index[ID],$Q1794,Table_Index[year],$R1794)/COUNTIFS(Table_Index[Quarter],"&lt;&gt;''",Table_Index[ID],$Q1794,Table_Index[year],$R1794)</f>
        <v>5.5268349999999994E-2</v>
      </c>
      <c r="W1794">
        <f>SUMIFS(INDEX(Table_Index[],,MATCH(W$12,Table_Index[#Headers],0)),
Table_Index[ID],$Q1794,Table_Index[year],$R1794)/COUNTIFS(Table_Index[Quarter],"&lt;&gt;''",Table_Index[ID],$Q1794,Table_Index[year],$R1794)</f>
        <v>0</v>
      </c>
      <c r="X1794">
        <f>SUMIFS(INDEX(Table_Index[],,MATCH(X$12,Table_Index[#Headers],0)),
Table_Index[ID],$Q1794,Table_Index[year],$R1794)/COUNTIFS(Table_Index[Quarter],"&lt;&gt;''",Table_Index[ID],$Q1794,Table_Index[year],$R1794)</f>
        <v>0.25949050000000001</v>
      </c>
      <c r="Y1794">
        <f>SUMIFS(INDEX(Table_Index[],,MATCH(Y$12,Table_Index[#Headers],0)),
Table_Index[ID],$Q1794,Table_Index[year],$R1794)/COUNTIFS(Table_Index[Quarter],"&lt;&gt;''",Table_Index[ID],$Q1794,Table_Index[year],$R1794)</f>
        <v>0.23995359999999999</v>
      </c>
      <c r="Z1794">
        <f>SUMIFS(INDEX(Table_Index[],,MATCH(Z$12,Table_Index[#Headers],0)),
Table_Index[ID],$Q1794,Table_Index[year],$R1794)/COUNTIFS(Table_Index[Quarter],"&lt;&gt;''",Table_Index[ID],$Q1794,Table_Index[year],$R1794)</f>
        <v>4.5444724999999998E-2</v>
      </c>
      <c r="AA1794">
        <f>SUMIFS(INDEX(Table_Index[],,MATCH(AA$12,Table_Index[#Headers],0)),
Table_Index[ID],$Q1794,Table_Index[year],$R1794)/COUNTIFS(Table_Index[Quarter],"&lt;&gt;''",Table_Index[ID],$Q1794,Table_Index[year],$R1794)</f>
        <v>3.8289324999999999E-2</v>
      </c>
      <c r="AB1794">
        <f>SUMIFS(INDEX(Table_Index[],,MATCH(AB$12,Table_Index[#Headers],0)),
Table_Index[ID],$Q1794,Table_Index[year],$R1794)/COUNTIFS(Table_Index[Quarter],"&lt;&gt;''",Table_Index[ID],$Q1794,Table_Index[year],$R1794)</f>
        <v>1.4219849999999999E-2</v>
      </c>
      <c r="AC1794" s="24">
        <f t="shared" si="110"/>
        <v>1.0000000250000001</v>
      </c>
      <c r="AD1794">
        <f>COUNTIFS(Table_Index[Quarter],"&lt;&gt;''",Table_Index[ID],$Q1794,Table_Index[year],$R1794)</f>
        <v>4</v>
      </c>
      <c r="AE1794" s="34">
        <f t="shared" si="111"/>
        <v>0.81314721623160557</v>
      </c>
    </row>
    <row r="1795" spans="1:31" x14ac:dyDescent="0.3">
      <c r="A1795">
        <v>9213</v>
      </c>
      <c r="B1795">
        <v>2003</v>
      </c>
      <c r="C1795">
        <v>4</v>
      </c>
      <c r="D1795">
        <v>0.23250580000000001</v>
      </c>
      <c r="E1795">
        <v>8.1377000000000005E-2</v>
      </c>
      <c r="F1795">
        <v>9.3002299999999996E-2</v>
      </c>
      <c r="G1795">
        <v>0.13275329999999999</v>
      </c>
      <c r="H1795">
        <v>1.5694099999999999E-2</v>
      </c>
      <c r="I1795">
        <v>0.2092552</v>
      </c>
      <c r="J1795">
        <v>9.3002299999999996E-2</v>
      </c>
      <c r="K1795">
        <v>4.6501199999999999E-2</v>
      </c>
      <c r="L1795">
        <v>8.4283399999999994E-2</v>
      </c>
      <c r="M1795">
        <v>1.16253E-2</v>
      </c>
      <c r="O1795" t="str">
        <f>Table_Index[[#This Row],[ID]]&amp;Table_Index[[#This Row],[year]]</f>
        <v>92132003</v>
      </c>
      <c r="P1795" t="str">
        <v>94752008</v>
      </c>
      <c r="Q1795" t="str">
        <f t="shared" si="108"/>
        <v>9475</v>
      </c>
      <c r="R1795" t="str">
        <f t="shared" si="109"/>
        <v>2008</v>
      </c>
      <c r="S1795">
        <f>SUMIFS(INDEX(Table_Index[],,MATCH(S$12,Table_Index[#Headers],0)),
Table_Index[ID],$Q1795,Table_Index[year],$R1795)/COUNTIFS(Table_Index[Quarter],"&lt;&gt;''",Table_Index[ID],$Q1795,Table_Index[year],$R1795)</f>
        <v>2.6271550000000001E-2</v>
      </c>
      <c r="T1795">
        <f>SUMIFS(INDEX(Table_Index[],,MATCH(T$12,Table_Index[#Headers],0)),
Table_Index[ID],$Q1795,Table_Index[year],$R1795)/COUNTIFS(Table_Index[Quarter],"&lt;&gt;''",Table_Index[ID],$Q1795,Table_Index[year],$R1795)</f>
        <v>0.22532040000000003</v>
      </c>
      <c r="U1795">
        <f>SUMIFS(INDEX(Table_Index[],,MATCH(U$12,Table_Index[#Headers],0)),
Table_Index[ID],$Q1795,Table_Index[year],$R1795)/COUNTIFS(Table_Index[Quarter],"&lt;&gt;''",Table_Index[ID],$Q1795,Table_Index[year],$R1795)</f>
        <v>0.19576645000000001</v>
      </c>
      <c r="V1795">
        <f>SUMIFS(INDEX(Table_Index[],,MATCH(V$12,Table_Index[#Headers],0)),
Table_Index[ID],$Q1795,Table_Index[year],$R1795)/COUNTIFS(Table_Index[Quarter],"&lt;&gt;''",Table_Index[ID],$Q1795,Table_Index[year],$R1795)</f>
        <v>2.4320875000000002E-2</v>
      </c>
      <c r="W1795">
        <f>SUMIFS(INDEX(Table_Index[],,MATCH(W$12,Table_Index[#Headers],0)),
Table_Index[ID],$Q1795,Table_Index[year],$R1795)/COUNTIFS(Table_Index[Quarter],"&lt;&gt;''",Table_Index[ID],$Q1795,Table_Index[year],$R1795)</f>
        <v>5.9337674999999999E-2</v>
      </c>
      <c r="X1795">
        <f>SUMIFS(INDEX(Table_Index[],,MATCH(X$12,Table_Index[#Headers],0)),
Table_Index[ID],$Q1795,Table_Index[year],$R1795)/COUNTIFS(Table_Index[Quarter],"&lt;&gt;''",Table_Index[ID],$Q1795,Table_Index[year],$R1795)</f>
        <v>0</v>
      </c>
      <c r="Y1795">
        <f>SUMIFS(INDEX(Table_Index[],,MATCH(Y$12,Table_Index[#Headers],0)),
Table_Index[ID],$Q1795,Table_Index[year],$R1795)/COUNTIFS(Table_Index[Quarter],"&lt;&gt;''",Table_Index[ID],$Q1795,Table_Index[year],$R1795)</f>
        <v>5.8756525000000004E-2</v>
      </c>
      <c r="Z1795">
        <f>SUMIFS(INDEX(Table_Index[],,MATCH(Z$12,Table_Index[#Headers],0)),
Table_Index[ID],$Q1795,Table_Index[year],$R1795)/COUNTIFS(Table_Index[Quarter],"&lt;&gt;''",Table_Index[ID],$Q1795,Table_Index[year],$R1795)</f>
        <v>0.29968552500000001</v>
      </c>
      <c r="AA1795">
        <f>SUMIFS(INDEX(Table_Index[],,MATCH(AA$12,Table_Index[#Headers],0)),
Table_Index[ID],$Q1795,Table_Index[year],$R1795)/COUNTIFS(Table_Index[Quarter],"&lt;&gt;''",Table_Index[ID],$Q1795,Table_Index[year],$R1795)</f>
        <v>8.4991425000000009E-2</v>
      </c>
      <c r="AB1795">
        <f>SUMIFS(INDEX(Table_Index[],,MATCH(AB$12,Table_Index[#Headers],0)),
Table_Index[ID],$Q1795,Table_Index[year],$R1795)/COUNTIFS(Table_Index[Quarter],"&lt;&gt;''",Table_Index[ID],$Q1795,Table_Index[year],$R1795)</f>
        <v>2.5549624999999999E-2</v>
      </c>
      <c r="AC1795" s="24">
        <f t="shared" si="110"/>
        <v>1.0000000500000001</v>
      </c>
      <c r="AD1795">
        <f>COUNTIFS(Table_Index[Quarter],"&lt;&gt;''",Table_Index[ID],$Q1795,Table_Index[year],$R1795)</f>
        <v>4</v>
      </c>
      <c r="AE1795" s="34">
        <f t="shared" si="111"/>
        <v>0.80496348663789119</v>
      </c>
    </row>
    <row r="1796" spans="1:31" x14ac:dyDescent="0.3">
      <c r="A1796">
        <v>9213</v>
      </c>
      <c r="B1796">
        <v>2004</v>
      </c>
      <c r="C1796">
        <v>1</v>
      </c>
      <c r="D1796">
        <v>4.2510300000000001E-2</v>
      </c>
      <c r="E1796">
        <v>4.8307200000000002E-2</v>
      </c>
      <c r="F1796">
        <v>0.11593729999999999</v>
      </c>
      <c r="G1796">
        <v>8.79191E-2</v>
      </c>
      <c r="H1796">
        <v>0</v>
      </c>
      <c r="I1796">
        <v>0.41061110000000001</v>
      </c>
      <c r="J1796">
        <v>0.154583</v>
      </c>
      <c r="K1796">
        <v>4.4442599999999999E-2</v>
      </c>
      <c r="L1796">
        <v>6.7630099999999999E-2</v>
      </c>
      <c r="M1796">
        <v>1.93229E-2</v>
      </c>
      <c r="O1796" t="str">
        <f>Table_Index[[#This Row],[ID]]&amp;Table_Index[[#This Row],[year]]</f>
        <v>92132004</v>
      </c>
      <c r="P1796" t="str">
        <v>94752009</v>
      </c>
      <c r="Q1796" t="str">
        <f t="shared" si="108"/>
        <v>9475</v>
      </c>
      <c r="R1796" t="str">
        <f t="shared" si="109"/>
        <v>2009</v>
      </c>
      <c r="S1796">
        <f>SUMIFS(INDEX(Table_Index[],,MATCH(S$12,Table_Index[#Headers],0)),
Table_Index[ID],$Q1796,Table_Index[year],$R1796)/COUNTIFS(Table_Index[Quarter],"&lt;&gt;''",Table_Index[ID],$Q1796,Table_Index[year],$R1796)</f>
        <v>0</v>
      </c>
      <c r="T1796">
        <f>SUMIFS(INDEX(Table_Index[],,MATCH(T$12,Table_Index[#Headers],0)),
Table_Index[ID],$Q1796,Table_Index[year],$R1796)/COUNTIFS(Table_Index[Quarter],"&lt;&gt;''",Table_Index[ID],$Q1796,Table_Index[year],$R1796)</f>
        <v>0.42658850000000004</v>
      </c>
      <c r="U1796">
        <f>SUMIFS(INDEX(Table_Index[],,MATCH(U$12,Table_Index[#Headers],0)),
Table_Index[ID],$Q1796,Table_Index[year],$R1796)/COUNTIFS(Table_Index[Quarter],"&lt;&gt;''",Table_Index[ID],$Q1796,Table_Index[year],$R1796)</f>
        <v>0.206762475</v>
      </c>
      <c r="V1796">
        <f>SUMIFS(INDEX(Table_Index[],,MATCH(V$12,Table_Index[#Headers],0)),
Table_Index[ID],$Q1796,Table_Index[year],$R1796)/COUNTIFS(Table_Index[Quarter],"&lt;&gt;''",Table_Index[ID],$Q1796,Table_Index[year],$R1796)</f>
        <v>4.4160024999999999E-2</v>
      </c>
      <c r="W1796">
        <f>SUMIFS(INDEX(Table_Index[],,MATCH(W$12,Table_Index[#Headers],0)),
Table_Index[ID],$Q1796,Table_Index[year],$R1796)/COUNTIFS(Table_Index[Quarter],"&lt;&gt;''",Table_Index[ID],$Q1796,Table_Index[year],$R1796)</f>
        <v>9.1065999999999994E-3</v>
      </c>
      <c r="X1796">
        <f>SUMIFS(INDEX(Table_Index[],,MATCH(X$12,Table_Index[#Headers],0)),
Table_Index[ID],$Q1796,Table_Index[year],$R1796)/COUNTIFS(Table_Index[Quarter],"&lt;&gt;''",Table_Index[ID],$Q1796,Table_Index[year],$R1796)</f>
        <v>0</v>
      </c>
      <c r="Y1796">
        <f>SUMIFS(INDEX(Table_Index[],,MATCH(Y$12,Table_Index[#Headers],0)),
Table_Index[ID],$Q1796,Table_Index[year],$R1796)/COUNTIFS(Table_Index[Quarter],"&lt;&gt;''",Table_Index[ID],$Q1796,Table_Index[year],$R1796)</f>
        <v>0</v>
      </c>
      <c r="Z1796">
        <f>SUMIFS(INDEX(Table_Index[],,MATCH(Z$12,Table_Index[#Headers],0)),
Table_Index[ID],$Q1796,Table_Index[year],$R1796)/COUNTIFS(Table_Index[Quarter],"&lt;&gt;''",Table_Index[ID],$Q1796,Table_Index[year],$R1796)</f>
        <v>0.22914310000000002</v>
      </c>
      <c r="AA1796">
        <f>SUMIFS(INDEX(Table_Index[],,MATCH(AA$12,Table_Index[#Headers],0)),
Table_Index[ID],$Q1796,Table_Index[year],$R1796)/COUNTIFS(Table_Index[Quarter],"&lt;&gt;''",Table_Index[ID],$Q1796,Table_Index[year],$R1796)</f>
        <v>3.7251649999999997E-2</v>
      </c>
      <c r="AB1796">
        <f>SUMIFS(INDEX(Table_Index[],,MATCH(AB$12,Table_Index[#Headers],0)),
Table_Index[ID],$Q1796,Table_Index[year],$R1796)/COUNTIFS(Table_Index[Quarter],"&lt;&gt;''",Table_Index[ID],$Q1796,Table_Index[year],$R1796)</f>
        <v>4.6987625000000005E-2</v>
      </c>
      <c r="AC1796" s="24">
        <f t="shared" si="110"/>
        <v>0.99999997500000004</v>
      </c>
      <c r="AD1796">
        <f>COUNTIFS(Table_Index[Quarter],"&lt;&gt;''",Table_Index[ID],$Q1796,Table_Index[year],$R1796)</f>
        <v>4</v>
      </c>
      <c r="AE1796" s="34">
        <f t="shared" si="111"/>
        <v>0.7171364100195905</v>
      </c>
    </row>
    <row r="1797" spans="1:31" x14ac:dyDescent="0.3">
      <c r="A1797">
        <v>9213</v>
      </c>
      <c r="B1797">
        <v>2004</v>
      </c>
      <c r="C1797">
        <v>2</v>
      </c>
      <c r="D1797">
        <v>1.6894E-3</v>
      </c>
      <c r="E1797">
        <v>3.7864999999999999E-3</v>
      </c>
      <c r="F1797">
        <v>3.4952E-3</v>
      </c>
      <c r="G1797">
        <v>1.1942000000000001E-3</v>
      </c>
      <c r="H1797">
        <v>0.38835819999999999</v>
      </c>
      <c r="I1797">
        <v>5.8253999999999997E-3</v>
      </c>
      <c r="J1797">
        <v>7.6020999999999997E-3</v>
      </c>
      <c r="K1797">
        <v>0.58253719999999998</v>
      </c>
      <c r="L1797">
        <v>4.6603E-3</v>
      </c>
      <c r="M1797">
        <v>6.4079999999999996E-4</v>
      </c>
      <c r="O1797" t="str">
        <f>Table_Index[[#This Row],[ID]]&amp;Table_Index[[#This Row],[year]]</f>
        <v>92132004</v>
      </c>
      <c r="P1797" t="str">
        <v>94752010</v>
      </c>
      <c r="Q1797" t="str">
        <f t="shared" si="108"/>
        <v>9475</v>
      </c>
      <c r="R1797" t="str">
        <f t="shared" si="109"/>
        <v>2010</v>
      </c>
      <c r="S1797">
        <f>SUMIFS(INDEX(Table_Index[],,MATCH(S$12,Table_Index[#Headers],0)),
Table_Index[ID],$Q1797,Table_Index[year],$R1797)/COUNTIFS(Table_Index[Quarter],"&lt;&gt;''",Table_Index[ID],$Q1797,Table_Index[year],$R1797)</f>
        <v>1.4302499999999999E-2</v>
      </c>
      <c r="T1797">
        <f>SUMIFS(INDEX(Table_Index[],,MATCH(T$12,Table_Index[#Headers],0)),
Table_Index[ID],$Q1797,Table_Index[year],$R1797)/COUNTIFS(Table_Index[Quarter],"&lt;&gt;''",Table_Index[ID],$Q1797,Table_Index[year],$R1797)</f>
        <v>0.22794867500000002</v>
      </c>
      <c r="U1797">
        <f>SUMIFS(INDEX(Table_Index[],,MATCH(U$12,Table_Index[#Headers],0)),
Table_Index[ID],$Q1797,Table_Index[year],$R1797)/COUNTIFS(Table_Index[Quarter],"&lt;&gt;''",Table_Index[ID],$Q1797,Table_Index[year],$R1797)</f>
        <v>5.0313924999999995E-2</v>
      </c>
      <c r="V1797">
        <f>SUMIFS(INDEX(Table_Index[],,MATCH(V$12,Table_Index[#Headers],0)),
Table_Index[ID],$Q1797,Table_Index[year],$R1797)/COUNTIFS(Table_Index[Quarter],"&lt;&gt;''",Table_Index[ID],$Q1797,Table_Index[year],$R1797)</f>
        <v>1.200275E-2</v>
      </c>
      <c r="W1797">
        <f>SUMIFS(INDEX(Table_Index[],,MATCH(W$12,Table_Index[#Headers],0)),
Table_Index[ID],$Q1797,Table_Index[year],$R1797)/COUNTIFS(Table_Index[Quarter],"&lt;&gt;''",Table_Index[ID],$Q1797,Table_Index[year],$R1797)</f>
        <v>0.10045095000000001</v>
      </c>
      <c r="X1797">
        <f>SUMIFS(INDEX(Table_Index[],,MATCH(X$12,Table_Index[#Headers],0)),
Table_Index[ID],$Q1797,Table_Index[year],$R1797)/COUNTIFS(Table_Index[Quarter],"&lt;&gt;''",Table_Index[ID],$Q1797,Table_Index[year],$R1797)</f>
        <v>8.7052599999999994E-2</v>
      </c>
      <c r="Y1797">
        <f>SUMIFS(INDEX(Table_Index[],,MATCH(Y$12,Table_Index[#Headers],0)),
Table_Index[ID],$Q1797,Table_Index[year],$R1797)/COUNTIFS(Table_Index[Quarter],"&lt;&gt;''",Table_Index[ID],$Q1797,Table_Index[year],$R1797)</f>
        <v>7.7428350000000007E-2</v>
      </c>
      <c r="Z1797">
        <f>SUMIFS(INDEX(Table_Index[],,MATCH(Z$12,Table_Index[#Headers],0)),
Table_Index[ID],$Q1797,Table_Index[year],$R1797)/COUNTIFS(Table_Index[Quarter],"&lt;&gt;''",Table_Index[ID],$Q1797,Table_Index[year],$R1797)</f>
        <v>0.35721989999999998</v>
      </c>
      <c r="AA1797">
        <f>SUMIFS(INDEX(Table_Index[],,MATCH(AA$12,Table_Index[#Headers],0)),
Table_Index[ID],$Q1797,Table_Index[year],$R1797)/COUNTIFS(Table_Index[Quarter],"&lt;&gt;''",Table_Index[ID],$Q1797,Table_Index[year],$R1797)</f>
        <v>5.3406999999999996E-2</v>
      </c>
      <c r="AB1797">
        <f>SUMIFS(INDEX(Table_Index[],,MATCH(AB$12,Table_Index[#Headers],0)),
Table_Index[ID],$Q1797,Table_Index[year],$R1797)/COUNTIFS(Table_Index[Quarter],"&lt;&gt;''",Table_Index[ID],$Q1797,Table_Index[year],$R1797)</f>
        <v>1.9873424999999997E-2</v>
      </c>
      <c r="AC1797" s="24">
        <f t="shared" si="110"/>
        <v>1.0000000749999998</v>
      </c>
      <c r="AD1797">
        <f>COUNTIFS(Table_Index[Quarter],"&lt;&gt;''",Table_Index[ID],$Q1797,Table_Index[year],$R1797)</f>
        <v>4</v>
      </c>
      <c r="AE1797" s="34">
        <f t="shared" si="111"/>
        <v>0.79064226747040056</v>
      </c>
    </row>
    <row r="1798" spans="1:31" x14ac:dyDescent="0.3">
      <c r="A1798">
        <v>9213</v>
      </c>
      <c r="B1798">
        <v>2004</v>
      </c>
      <c r="C1798">
        <v>3</v>
      </c>
      <c r="D1798">
        <v>4.6553000000000002E-3</v>
      </c>
      <c r="E1798">
        <v>2.7579699999999999E-2</v>
      </c>
      <c r="F1798">
        <v>5.2707799999999999E-2</v>
      </c>
      <c r="G1798">
        <v>0.32004700000000003</v>
      </c>
      <c r="H1798">
        <v>3.0644000000000001E-3</v>
      </c>
      <c r="I1798">
        <v>0.27579690000000001</v>
      </c>
      <c r="J1798">
        <v>0.21195910000000001</v>
      </c>
      <c r="K1798">
        <v>3.0644100000000001E-2</v>
      </c>
      <c r="L1798">
        <v>7.04814E-2</v>
      </c>
      <c r="M1798">
        <v>3.0644000000000001E-3</v>
      </c>
      <c r="O1798" t="str">
        <f>Table_Index[[#This Row],[ID]]&amp;Table_Index[[#This Row],[year]]</f>
        <v>92132004</v>
      </c>
      <c r="P1798" t="str">
        <v>94752011</v>
      </c>
      <c r="Q1798" t="str">
        <f t="shared" si="108"/>
        <v>9475</v>
      </c>
      <c r="R1798" t="str">
        <f t="shared" si="109"/>
        <v>2011</v>
      </c>
      <c r="S1798">
        <f>SUMIFS(INDEX(Table_Index[],,MATCH(S$12,Table_Index[#Headers],0)),
Table_Index[ID],$Q1798,Table_Index[year],$R1798)/COUNTIFS(Table_Index[Quarter],"&lt;&gt;''",Table_Index[ID],$Q1798,Table_Index[year],$R1798)</f>
        <v>2.6861400000000001E-2</v>
      </c>
      <c r="T1798">
        <f>SUMIFS(INDEX(Table_Index[],,MATCH(T$12,Table_Index[#Headers],0)),
Table_Index[ID],$Q1798,Table_Index[year],$R1798)/COUNTIFS(Table_Index[Quarter],"&lt;&gt;''",Table_Index[ID],$Q1798,Table_Index[year],$R1798)</f>
        <v>0.15669095</v>
      </c>
      <c r="U1798">
        <f>SUMIFS(INDEX(Table_Index[],,MATCH(U$12,Table_Index[#Headers],0)),
Table_Index[ID],$Q1798,Table_Index[year],$R1798)/COUNTIFS(Table_Index[Quarter],"&lt;&gt;''",Table_Index[ID],$Q1798,Table_Index[year],$R1798)</f>
        <v>0.11109535</v>
      </c>
      <c r="V1798">
        <f>SUMIFS(INDEX(Table_Index[],,MATCH(V$12,Table_Index[#Headers],0)),
Table_Index[ID],$Q1798,Table_Index[year],$R1798)/COUNTIFS(Table_Index[Quarter],"&lt;&gt;''",Table_Index[ID],$Q1798,Table_Index[year],$R1798)</f>
        <v>5.0905474999999999E-2</v>
      </c>
      <c r="W1798">
        <f>SUMIFS(INDEX(Table_Index[],,MATCH(W$12,Table_Index[#Headers],0)),
Table_Index[ID],$Q1798,Table_Index[year],$R1798)/COUNTIFS(Table_Index[Quarter],"&lt;&gt;''",Table_Index[ID],$Q1798,Table_Index[year],$R1798)</f>
        <v>3.9572775000000004E-2</v>
      </c>
      <c r="X1798">
        <f>SUMIFS(INDEX(Table_Index[],,MATCH(X$12,Table_Index[#Headers],0)),
Table_Index[ID],$Q1798,Table_Index[year],$R1798)/COUNTIFS(Table_Index[Quarter],"&lt;&gt;''",Table_Index[ID],$Q1798,Table_Index[year],$R1798)</f>
        <v>5.9090900000000002E-2</v>
      </c>
      <c r="Y1798">
        <f>SUMIFS(INDEX(Table_Index[],,MATCH(Y$12,Table_Index[#Headers],0)),
Table_Index[ID],$Q1798,Table_Index[year],$R1798)/COUNTIFS(Table_Index[Quarter],"&lt;&gt;''",Table_Index[ID],$Q1798,Table_Index[year],$R1798)</f>
        <v>0.16385820000000001</v>
      </c>
      <c r="Z1798">
        <f>SUMIFS(INDEX(Table_Index[],,MATCH(Z$12,Table_Index[#Headers],0)),
Table_Index[ID],$Q1798,Table_Index[year],$R1798)/COUNTIFS(Table_Index[Quarter],"&lt;&gt;''",Table_Index[ID],$Q1798,Table_Index[year],$R1798)</f>
        <v>0.33641834999999998</v>
      </c>
      <c r="AA1798">
        <f>SUMIFS(INDEX(Table_Index[],,MATCH(AA$12,Table_Index[#Headers],0)),
Table_Index[ID],$Q1798,Table_Index[year],$R1798)/COUNTIFS(Table_Index[Quarter],"&lt;&gt;''",Table_Index[ID],$Q1798,Table_Index[year],$R1798)</f>
        <v>3.7579300000000003E-2</v>
      </c>
      <c r="AB1798">
        <f>SUMIFS(INDEX(Table_Index[],,MATCH(AB$12,Table_Index[#Headers],0)),
Table_Index[ID],$Q1798,Table_Index[year],$R1798)/COUNTIFS(Table_Index[Quarter],"&lt;&gt;''",Table_Index[ID],$Q1798,Table_Index[year],$R1798)</f>
        <v>1.7927349999999998E-2</v>
      </c>
      <c r="AC1798" s="24">
        <f t="shared" si="110"/>
        <v>1.0000000499999999</v>
      </c>
      <c r="AD1798">
        <f>COUNTIFS(Table_Index[Quarter],"&lt;&gt;''",Table_Index[ID],$Q1798,Table_Index[year],$R1798)</f>
        <v>4</v>
      </c>
      <c r="AE1798" s="34">
        <f t="shared" si="111"/>
        <v>0.81297471862705373</v>
      </c>
    </row>
    <row r="1799" spans="1:31" x14ac:dyDescent="0.3">
      <c r="A1799">
        <v>9213</v>
      </c>
      <c r="B1799">
        <v>2004</v>
      </c>
      <c r="C1799">
        <v>4</v>
      </c>
      <c r="D1799">
        <v>4.6284100000000002E-2</v>
      </c>
      <c r="E1799">
        <v>2.0590799999999999E-2</v>
      </c>
      <c r="F1799">
        <v>3.6336599999999997E-2</v>
      </c>
      <c r="G1799">
        <v>2.5435699999999999E-2</v>
      </c>
      <c r="H1799">
        <v>0</v>
      </c>
      <c r="I1799">
        <v>0.125967</v>
      </c>
      <c r="J1799">
        <v>6.05611E-2</v>
      </c>
      <c r="K1799">
        <v>3.77901E-2</v>
      </c>
      <c r="L1799">
        <v>4.0696999999999997E-2</v>
      </c>
      <c r="M1799">
        <v>0.60633749999999997</v>
      </c>
      <c r="O1799" t="str">
        <f>Table_Index[[#This Row],[ID]]&amp;Table_Index[[#This Row],[year]]</f>
        <v>92132004</v>
      </c>
      <c r="P1799" t="str">
        <v>94752012</v>
      </c>
      <c r="Q1799" t="str">
        <f t="shared" si="108"/>
        <v>9475</v>
      </c>
      <c r="R1799" t="str">
        <f t="shared" si="109"/>
        <v>2012</v>
      </c>
      <c r="S1799">
        <f>SUMIFS(INDEX(Table_Index[],,MATCH(S$12,Table_Index[#Headers],0)),
Table_Index[ID],$Q1799,Table_Index[year],$R1799)/COUNTIFS(Table_Index[Quarter],"&lt;&gt;''",Table_Index[ID],$Q1799,Table_Index[year],$R1799)</f>
        <v>1.4572775E-2</v>
      </c>
      <c r="T1799">
        <f>SUMIFS(INDEX(Table_Index[],,MATCH(T$12,Table_Index[#Headers],0)),
Table_Index[ID],$Q1799,Table_Index[year],$R1799)/COUNTIFS(Table_Index[Quarter],"&lt;&gt;''",Table_Index[ID],$Q1799,Table_Index[year],$R1799)</f>
        <v>0.19970802500000001</v>
      </c>
      <c r="U1799">
        <f>SUMIFS(INDEX(Table_Index[],,MATCH(U$12,Table_Index[#Headers],0)),
Table_Index[ID],$Q1799,Table_Index[year],$R1799)/COUNTIFS(Table_Index[Quarter],"&lt;&gt;''",Table_Index[ID],$Q1799,Table_Index[year],$R1799)</f>
        <v>0.12042087500000001</v>
      </c>
      <c r="V1799">
        <f>SUMIFS(INDEX(Table_Index[],,MATCH(V$12,Table_Index[#Headers],0)),
Table_Index[ID],$Q1799,Table_Index[year],$R1799)/COUNTIFS(Table_Index[Quarter],"&lt;&gt;''",Table_Index[ID],$Q1799,Table_Index[year],$R1799)</f>
        <v>1.2238349999999999E-2</v>
      </c>
      <c r="W1799">
        <f>SUMIFS(INDEX(Table_Index[],,MATCH(W$12,Table_Index[#Headers],0)),
Table_Index[ID],$Q1799,Table_Index[year],$R1799)/COUNTIFS(Table_Index[Quarter],"&lt;&gt;''",Table_Index[ID],$Q1799,Table_Index[year],$R1799)</f>
        <v>2.5895700000000001E-2</v>
      </c>
      <c r="X1799">
        <f>SUMIFS(INDEX(Table_Index[],,MATCH(X$12,Table_Index[#Headers],0)),
Table_Index[ID],$Q1799,Table_Index[year],$R1799)/COUNTIFS(Table_Index[Quarter],"&lt;&gt;''",Table_Index[ID],$Q1799,Table_Index[year],$R1799)</f>
        <v>0.140544275</v>
      </c>
      <c r="Y1799">
        <f>SUMIFS(INDEX(Table_Index[],,MATCH(Y$12,Table_Index[#Headers],0)),
Table_Index[ID],$Q1799,Table_Index[year],$R1799)/COUNTIFS(Table_Index[Quarter],"&lt;&gt;''",Table_Index[ID],$Q1799,Table_Index[year],$R1799)</f>
        <v>0.223240675</v>
      </c>
      <c r="Z1799">
        <f>SUMIFS(INDEX(Table_Index[],,MATCH(Z$12,Table_Index[#Headers],0)),
Table_Index[ID],$Q1799,Table_Index[year],$R1799)/COUNTIFS(Table_Index[Quarter],"&lt;&gt;''",Table_Index[ID],$Q1799,Table_Index[year],$R1799)</f>
        <v>0.19605099999999998</v>
      </c>
      <c r="AA1799">
        <f>SUMIFS(INDEX(Table_Index[],,MATCH(AA$12,Table_Index[#Headers],0)),
Table_Index[ID],$Q1799,Table_Index[year],$R1799)/COUNTIFS(Table_Index[Quarter],"&lt;&gt;''",Table_Index[ID],$Q1799,Table_Index[year],$R1799)</f>
        <v>5.8123899999999999E-2</v>
      </c>
      <c r="AB1799">
        <f>SUMIFS(INDEX(Table_Index[],,MATCH(AB$12,Table_Index[#Headers],0)),
Table_Index[ID],$Q1799,Table_Index[year],$R1799)/COUNTIFS(Table_Index[Quarter],"&lt;&gt;''",Table_Index[ID],$Q1799,Table_Index[year],$R1799)</f>
        <v>9.2044499999999994E-3</v>
      </c>
      <c r="AC1799" s="24">
        <f t="shared" si="110"/>
        <v>1.0000000250000001</v>
      </c>
      <c r="AD1799">
        <f>COUNTIFS(Table_Index[Quarter],"&lt;&gt;''",Table_Index[ID],$Q1799,Table_Index[year],$R1799)</f>
        <v>4</v>
      </c>
      <c r="AE1799" s="34">
        <f t="shared" si="111"/>
        <v>0.8330945908926769</v>
      </c>
    </row>
    <row r="1800" spans="1:31" x14ac:dyDescent="0.3">
      <c r="A1800">
        <v>9213</v>
      </c>
      <c r="B1800">
        <v>2005</v>
      </c>
      <c r="C1800">
        <v>1</v>
      </c>
      <c r="D1800">
        <v>7.2693599999999997E-2</v>
      </c>
      <c r="E1800">
        <v>6.7101800000000003E-2</v>
      </c>
      <c r="F1800">
        <v>9.3196899999999999E-2</v>
      </c>
      <c r="G1800">
        <v>7.8285400000000005E-2</v>
      </c>
      <c r="H1800">
        <v>3.9941499999999998E-2</v>
      </c>
      <c r="I1800">
        <v>0.3271211</v>
      </c>
      <c r="J1800">
        <v>0.1109043</v>
      </c>
      <c r="K1800">
        <v>8.4809200000000001E-2</v>
      </c>
      <c r="L1800">
        <v>0.11742809999999999</v>
      </c>
      <c r="M1800">
        <v>8.5182000000000001E-3</v>
      </c>
      <c r="O1800" t="str">
        <f>Table_Index[[#This Row],[ID]]&amp;Table_Index[[#This Row],[year]]</f>
        <v>92132005</v>
      </c>
      <c r="P1800" t="str">
        <v>94762003</v>
      </c>
      <c r="Q1800" t="str">
        <f t="shared" si="108"/>
        <v>9476</v>
      </c>
      <c r="R1800" t="str">
        <f t="shared" si="109"/>
        <v>2003</v>
      </c>
      <c r="S1800">
        <f>SUMIFS(INDEX(Table_Index[],,MATCH(S$12,Table_Index[#Headers],0)),
Table_Index[ID],$Q1800,Table_Index[year],$R1800)/COUNTIFS(Table_Index[Quarter],"&lt;&gt;''",Table_Index[ID],$Q1800,Table_Index[year],$R1800)</f>
        <v>7.1512075000000008E-2</v>
      </c>
      <c r="T1800">
        <f>SUMIFS(INDEX(Table_Index[],,MATCH(T$12,Table_Index[#Headers],0)),
Table_Index[ID],$Q1800,Table_Index[year],$R1800)/COUNTIFS(Table_Index[Quarter],"&lt;&gt;''",Table_Index[ID],$Q1800,Table_Index[year],$R1800)</f>
        <v>6.2904874999999999E-2</v>
      </c>
      <c r="U1800">
        <f>SUMIFS(INDEX(Table_Index[],,MATCH(U$12,Table_Index[#Headers],0)),
Table_Index[ID],$Q1800,Table_Index[year],$R1800)/COUNTIFS(Table_Index[Quarter],"&lt;&gt;''",Table_Index[ID],$Q1800,Table_Index[year],$R1800)</f>
        <v>0.18294632500000002</v>
      </c>
      <c r="V1800">
        <f>SUMIFS(INDEX(Table_Index[],,MATCH(V$12,Table_Index[#Headers],0)),
Table_Index[ID],$Q1800,Table_Index[year],$R1800)/COUNTIFS(Table_Index[Quarter],"&lt;&gt;''",Table_Index[ID],$Q1800,Table_Index[year],$R1800)</f>
        <v>4.9799999999999998E-5</v>
      </c>
      <c r="W1800">
        <f>SUMIFS(INDEX(Table_Index[],,MATCH(W$12,Table_Index[#Headers],0)),
Table_Index[ID],$Q1800,Table_Index[year],$R1800)/COUNTIFS(Table_Index[Quarter],"&lt;&gt;''",Table_Index[ID],$Q1800,Table_Index[year],$R1800)</f>
        <v>0</v>
      </c>
      <c r="X1800">
        <f>SUMIFS(INDEX(Table_Index[],,MATCH(X$12,Table_Index[#Headers],0)),
Table_Index[ID],$Q1800,Table_Index[year],$R1800)/COUNTIFS(Table_Index[Quarter],"&lt;&gt;''",Table_Index[ID],$Q1800,Table_Index[year],$R1800)</f>
        <v>0</v>
      </c>
      <c r="Y1800">
        <f>SUMIFS(INDEX(Table_Index[],,MATCH(Y$12,Table_Index[#Headers],0)),
Table_Index[ID],$Q1800,Table_Index[year],$R1800)/COUNTIFS(Table_Index[Quarter],"&lt;&gt;''",Table_Index[ID],$Q1800,Table_Index[year],$R1800)</f>
        <v>1.545595E-2</v>
      </c>
      <c r="Z1800">
        <f>SUMIFS(INDEX(Table_Index[],,MATCH(Z$12,Table_Index[#Headers],0)),
Table_Index[ID],$Q1800,Table_Index[year],$R1800)/COUNTIFS(Table_Index[Quarter],"&lt;&gt;''",Table_Index[ID],$Q1800,Table_Index[year],$R1800)</f>
        <v>0.56651584999999993</v>
      </c>
      <c r="AA1800">
        <f>SUMIFS(INDEX(Table_Index[],,MATCH(AA$12,Table_Index[#Headers],0)),
Table_Index[ID],$Q1800,Table_Index[year],$R1800)/COUNTIFS(Table_Index[Quarter],"&lt;&gt;''",Table_Index[ID],$Q1800,Table_Index[year],$R1800)</f>
        <v>9.0409674999999995E-2</v>
      </c>
      <c r="AB1800">
        <f>SUMIFS(INDEX(Table_Index[],,MATCH(AB$12,Table_Index[#Headers],0)),
Table_Index[ID],$Q1800,Table_Index[year],$R1800)/COUNTIFS(Table_Index[Quarter],"&lt;&gt;''",Table_Index[ID],$Q1800,Table_Index[year],$R1800)</f>
        <v>1.0205525E-2</v>
      </c>
      <c r="AC1800" s="24">
        <f t="shared" si="110"/>
        <v>1.000000075</v>
      </c>
      <c r="AD1800">
        <f>COUNTIFS(Table_Index[Quarter],"&lt;&gt;''",Table_Index[ID],$Q1800,Table_Index[year],$R1800)</f>
        <v>4</v>
      </c>
      <c r="AE1800" s="34">
        <f t="shared" si="111"/>
        <v>0.62800248275362702</v>
      </c>
    </row>
    <row r="1801" spans="1:31" x14ac:dyDescent="0.3">
      <c r="A1801">
        <v>9213</v>
      </c>
      <c r="B1801">
        <v>2005</v>
      </c>
      <c r="C1801">
        <v>2</v>
      </c>
      <c r="D1801">
        <v>3.0429100000000001E-2</v>
      </c>
      <c r="E1801">
        <v>0.1265849</v>
      </c>
      <c r="F1801">
        <v>0.1217162</v>
      </c>
      <c r="G1801">
        <v>0.16309969999999999</v>
      </c>
      <c r="H1801">
        <v>6.0857999999999997E-3</v>
      </c>
      <c r="I1801">
        <v>0.22760929999999999</v>
      </c>
      <c r="J1801">
        <v>0.12932350000000001</v>
      </c>
      <c r="K1801">
        <v>2.4343199999999999E-2</v>
      </c>
      <c r="L1801">
        <v>0.1635054</v>
      </c>
      <c r="M1801">
        <v>7.3029999999999996E-3</v>
      </c>
      <c r="O1801" t="str">
        <f>Table_Index[[#This Row],[ID]]&amp;Table_Index[[#This Row],[year]]</f>
        <v>92132005</v>
      </c>
      <c r="P1801" t="str">
        <v>94762004</v>
      </c>
      <c r="Q1801" t="str">
        <f t="shared" si="108"/>
        <v>9476</v>
      </c>
      <c r="R1801" t="str">
        <f t="shared" si="109"/>
        <v>2004</v>
      </c>
      <c r="S1801">
        <f>SUMIFS(INDEX(Table_Index[],,MATCH(S$12,Table_Index[#Headers],0)),
Table_Index[ID],$Q1801,Table_Index[year],$R1801)/COUNTIFS(Table_Index[Quarter],"&lt;&gt;''",Table_Index[ID],$Q1801,Table_Index[year],$R1801)</f>
        <v>0.33860572500000002</v>
      </c>
      <c r="T1801">
        <f>SUMIFS(INDEX(Table_Index[],,MATCH(T$12,Table_Index[#Headers],0)),
Table_Index[ID],$Q1801,Table_Index[year],$R1801)/COUNTIFS(Table_Index[Quarter],"&lt;&gt;''",Table_Index[ID],$Q1801,Table_Index[year],$R1801)</f>
        <v>0.14622227499999998</v>
      </c>
      <c r="U1801">
        <f>SUMIFS(INDEX(Table_Index[],,MATCH(U$12,Table_Index[#Headers],0)),
Table_Index[ID],$Q1801,Table_Index[year],$R1801)/COUNTIFS(Table_Index[Quarter],"&lt;&gt;''",Table_Index[ID],$Q1801,Table_Index[year],$R1801)</f>
        <v>0.11564855</v>
      </c>
      <c r="V1801">
        <f>SUMIFS(INDEX(Table_Index[],,MATCH(V$12,Table_Index[#Headers],0)),
Table_Index[ID],$Q1801,Table_Index[year],$R1801)/COUNTIFS(Table_Index[Quarter],"&lt;&gt;''",Table_Index[ID],$Q1801,Table_Index[year],$R1801)</f>
        <v>7.1933749999999991E-2</v>
      </c>
      <c r="W1801">
        <f>SUMIFS(INDEX(Table_Index[],,MATCH(W$12,Table_Index[#Headers],0)),
Table_Index[ID],$Q1801,Table_Index[year],$R1801)/COUNTIFS(Table_Index[Quarter],"&lt;&gt;''",Table_Index[ID],$Q1801,Table_Index[year],$R1801)</f>
        <v>0</v>
      </c>
      <c r="X1801">
        <f>SUMIFS(INDEX(Table_Index[],,MATCH(X$12,Table_Index[#Headers],0)),
Table_Index[ID],$Q1801,Table_Index[year],$R1801)/COUNTIFS(Table_Index[Quarter],"&lt;&gt;''",Table_Index[ID],$Q1801,Table_Index[year],$R1801)</f>
        <v>0.11936774999999999</v>
      </c>
      <c r="Y1801">
        <f>SUMIFS(INDEX(Table_Index[],,MATCH(Y$12,Table_Index[#Headers],0)),
Table_Index[ID],$Q1801,Table_Index[year],$R1801)/COUNTIFS(Table_Index[Quarter],"&lt;&gt;''",Table_Index[ID],$Q1801,Table_Index[year],$R1801)</f>
        <v>4.2590599999999999E-2</v>
      </c>
      <c r="Z1801">
        <f>SUMIFS(INDEX(Table_Index[],,MATCH(Z$12,Table_Index[#Headers],0)),
Table_Index[ID],$Q1801,Table_Index[year],$R1801)/COUNTIFS(Table_Index[Quarter],"&lt;&gt;''",Table_Index[ID],$Q1801,Table_Index[year],$R1801)</f>
        <v>4.8574925000000005E-2</v>
      </c>
      <c r="AA1801">
        <f>SUMIFS(INDEX(Table_Index[],,MATCH(AA$12,Table_Index[#Headers],0)),
Table_Index[ID],$Q1801,Table_Index[year],$R1801)/COUNTIFS(Table_Index[Quarter],"&lt;&gt;''",Table_Index[ID],$Q1801,Table_Index[year],$R1801)</f>
        <v>9.6424825000000006E-2</v>
      </c>
      <c r="AB1801">
        <f>SUMIFS(INDEX(Table_Index[],,MATCH(AB$12,Table_Index[#Headers],0)),
Table_Index[ID],$Q1801,Table_Index[year],$R1801)/COUNTIFS(Table_Index[Quarter],"&lt;&gt;''",Table_Index[ID],$Q1801,Table_Index[year],$R1801)</f>
        <v>2.06316E-2</v>
      </c>
      <c r="AC1801" s="24">
        <f t="shared" si="110"/>
        <v>1.0000000000000002</v>
      </c>
      <c r="AD1801">
        <f>COUNTIFS(Table_Index[Quarter],"&lt;&gt;''",Table_Index[ID],$Q1801,Table_Index[year],$R1801)</f>
        <v>4</v>
      </c>
      <c r="AE1801" s="34">
        <f t="shared" si="111"/>
        <v>0.81727060570286503</v>
      </c>
    </row>
    <row r="1802" spans="1:31" x14ac:dyDescent="0.3">
      <c r="A1802">
        <v>9213</v>
      </c>
      <c r="B1802">
        <v>2005</v>
      </c>
      <c r="C1802">
        <v>3</v>
      </c>
      <c r="D1802">
        <v>5.3976799999999998E-2</v>
      </c>
      <c r="E1802">
        <v>5.04842E-2</v>
      </c>
      <c r="F1802">
        <v>7.0487400000000006E-2</v>
      </c>
      <c r="G1802">
        <v>0.32830609999999999</v>
      </c>
      <c r="H1802">
        <v>0</v>
      </c>
      <c r="I1802">
        <v>0.25146849999999998</v>
      </c>
      <c r="J1802">
        <v>9.5253199999999996E-2</v>
      </c>
      <c r="K1802">
        <v>4.1911400000000001E-2</v>
      </c>
      <c r="L1802">
        <v>0.1047785</v>
      </c>
      <c r="M1802">
        <v>3.3338999999999999E-3</v>
      </c>
      <c r="O1802" t="str">
        <f>Table_Index[[#This Row],[ID]]&amp;Table_Index[[#This Row],[year]]</f>
        <v>92132005</v>
      </c>
      <c r="P1802" t="str">
        <v>94762005</v>
      </c>
      <c r="Q1802" t="str">
        <f t="shared" si="108"/>
        <v>9476</v>
      </c>
      <c r="R1802" t="str">
        <f t="shared" si="109"/>
        <v>2005</v>
      </c>
      <c r="S1802">
        <f>SUMIFS(INDEX(Table_Index[],,MATCH(S$12,Table_Index[#Headers],0)),
Table_Index[ID],$Q1802,Table_Index[year],$R1802)/COUNTIFS(Table_Index[Quarter],"&lt;&gt;''",Table_Index[ID],$Q1802,Table_Index[year],$R1802)</f>
        <v>0.123121575</v>
      </c>
      <c r="T1802">
        <f>SUMIFS(INDEX(Table_Index[],,MATCH(T$12,Table_Index[#Headers],0)),
Table_Index[ID],$Q1802,Table_Index[year],$R1802)/COUNTIFS(Table_Index[Quarter],"&lt;&gt;''",Table_Index[ID],$Q1802,Table_Index[year],$R1802)</f>
        <v>7.7716325000000003E-2</v>
      </c>
      <c r="U1802">
        <f>SUMIFS(INDEX(Table_Index[],,MATCH(U$12,Table_Index[#Headers],0)),
Table_Index[ID],$Q1802,Table_Index[year],$R1802)/COUNTIFS(Table_Index[Quarter],"&lt;&gt;''",Table_Index[ID],$Q1802,Table_Index[year],$R1802)</f>
        <v>9.9100775000000002E-2</v>
      </c>
      <c r="V1802">
        <f>SUMIFS(INDEX(Table_Index[],,MATCH(V$12,Table_Index[#Headers],0)),
Table_Index[ID],$Q1802,Table_Index[year],$R1802)/COUNTIFS(Table_Index[Quarter],"&lt;&gt;''",Table_Index[ID],$Q1802,Table_Index[year],$R1802)</f>
        <v>3.81289E-2</v>
      </c>
      <c r="W1802">
        <f>SUMIFS(INDEX(Table_Index[],,MATCH(W$12,Table_Index[#Headers],0)),
Table_Index[ID],$Q1802,Table_Index[year],$R1802)/COUNTIFS(Table_Index[Quarter],"&lt;&gt;''",Table_Index[ID],$Q1802,Table_Index[year],$R1802)</f>
        <v>0</v>
      </c>
      <c r="X1802">
        <f>SUMIFS(INDEX(Table_Index[],,MATCH(X$12,Table_Index[#Headers],0)),
Table_Index[ID],$Q1802,Table_Index[year],$R1802)/COUNTIFS(Table_Index[Quarter],"&lt;&gt;''",Table_Index[ID],$Q1802,Table_Index[year],$R1802)</f>
        <v>0.17264455000000001</v>
      </c>
      <c r="Y1802">
        <f>SUMIFS(INDEX(Table_Index[],,MATCH(Y$12,Table_Index[#Headers],0)),
Table_Index[ID],$Q1802,Table_Index[year],$R1802)/COUNTIFS(Table_Index[Quarter],"&lt;&gt;''",Table_Index[ID],$Q1802,Table_Index[year],$R1802)</f>
        <v>0.14127562500000002</v>
      </c>
      <c r="Z1802">
        <f>SUMIFS(INDEX(Table_Index[],,MATCH(Z$12,Table_Index[#Headers],0)),
Table_Index[ID],$Q1802,Table_Index[year],$R1802)/COUNTIFS(Table_Index[Quarter],"&lt;&gt;''",Table_Index[ID],$Q1802,Table_Index[year],$R1802)</f>
        <v>9.9416325E-2</v>
      </c>
      <c r="AA1802">
        <f>SUMIFS(INDEX(Table_Index[],,MATCH(AA$12,Table_Index[#Headers],0)),
Table_Index[ID],$Q1802,Table_Index[year],$R1802)/COUNTIFS(Table_Index[Quarter],"&lt;&gt;''",Table_Index[ID],$Q1802,Table_Index[year],$R1802)</f>
        <v>0.23405642500000001</v>
      </c>
      <c r="AB1802">
        <f>SUMIFS(INDEX(Table_Index[],,MATCH(AB$12,Table_Index[#Headers],0)),
Table_Index[ID],$Q1802,Table_Index[year],$R1802)/COUNTIFS(Table_Index[Quarter],"&lt;&gt;''",Table_Index[ID],$Q1802,Table_Index[year],$R1802)</f>
        <v>1.453955E-2</v>
      </c>
      <c r="AC1802" s="24">
        <f t="shared" si="110"/>
        <v>1.0000000500000001</v>
      </c>
      <c r="AD1802">
        <f>COUNTIFS(Table_Index[Quarter],"&lt;&gt;''",Table_Index[ID],$Q1802,Table_Index[year],$R1802)</f>
        <v>4</v>
      </c>
      <c r="AE1802" s="34">
        <f t="shared" si="111"/>
        <v>0.85288411683887122</v>
      </c>
    </row>
    <row r="1803" spans="1:31" x14ac:dyDescent="0.3">
      <c r="A1803">
        <v>9213</v>
      </c>
      <c r="B1803">
        <v>2005</v>
      </c>
      <c r="C1803">
        <v>4</v>
      </c>
      <c r="D1803">
        <v>7.4389200000000003E-2</v>
      </c>
      <c r="E1803">
        <v>6.2643599999999994E-2</v>
      </c>
      <c r="F1803">
        <v>6.2643599999999994E-2</v>
      </c>
      <c r="G1803">
        <v>0.11119229999999999</v>
      </c>
      <c r="H1803">
        <v>1.9575999999999999E-3</v>
      </c>
      <c r="I1803">
        <v>0.20672370000000001</v>
      </c>
      <c r="J1803">
        <v>8.61349E-2</v>
      </c>
      <c r="K1803">
        <v>0.22298499999999999</v>
      </c>
      <c r="L1803">
        <v>0.1660054</v>
      </c>
      <c r="M1803">
        <v>5.3246999999999999E-3</v>
      </c>
      <c r="O1803" t="str">
        <f>Table_Index[[#This Row],[ID]]&amp;Table_Index[[#This Row],[year]]</f>
        <v>92132005</v>
      </c>
      <c r="P1803" t="str">
        <v>94762006</v>
      </c>
      <c r="Q1803" t="str">
        <f t="shared" si="108"/>
        <v>9476</v>
      </c>
      <c r="R1803" t="str">
        <f t="shared" si="109"/>
        <v>2006</v>
      </c>
      <c r="S1803">
        <f>SUMIFS(INDEX(Table_Index[],,MATCH(S$12,Table_Index[#Headers],0)),
Table_Index[ID],$Q1803,Table_Index[year],$R1803)/COUNTIFS(Table_Index[Quarter],"&lt;&gt;''",Table_Index[ID],$Q1803,Table_Index[year],$R1803)</f>
        <v>7.0564249999999995E-2</v>
      </c>
      <c r="T1803">
        <f>SUMIFS(INDEX(Table_Index[],,MATCH(T$12,Table_Index[#Headers],0)),
Table_Index[ID],$Q1803,Table_Index[year],$R1803)/COUNTIFS(Table_Index[Quarter],"&lt;&gt;''",Table_Index[ID],$Q1803,Table_Index[year],$R1803)</f>
        <v>0.12081540000000002</v>
      </c>
      <c r="U1803">
        <f>SUMIFS(INDEX(Table_Index[],,MATCH(U$12,Table_Index[#Headers],0)),
Table_Index[ID],$Q1803,Table_Index[year],$R1803)/COUNTIFS(Table_Index[Quarter],"&lt;&gt;''",Table_Index[ID],$Q1803,Table_Index[year],$R1803)</f>
        <v>9.4614100000000007E-2</v>
      </c>
      <c r="V1803">
        <f>SUMIFS(INDEX(Table_Index[],,MATCH(V$12,Table_Index[#Headers],0)),
Table_Index[ID],$Q1803,Table_Index[year],$R1803)/COUNTIFS(Table_Index[Quarter],"&lt;&gt;''",Table_Index[ID],$Q1803,Table_Index[year],$R1803)</f>
        <v>8.0919925000000004E-2</v>
      </c>
      <c r="W1803">
        <f>SUMIFS(INDEX(Table_Index[],,MATCH(W$12,Table_Index[#Headers],0)),
Table_Index[ID],$Q1803,Table_Index[year],$R1803)/COUNTIFS(Table_Index[Quarter],"&lt;&gt;''",Table_Index[ID],$Q1803,Table_Index[year],$R1803)</f>
        <v>0</v>
      </c>
      <c r="X1803">
        <f>SUMIFS(INDEX(Table_Index[],,MATCH(X$12,Table_Index[#Headers],0)),
Table_Index[ID],$Q1803,Table_Index[year],$R1803)/COUNTIFS(Table_Index[Quarter],"&lt;&gt;''",Table_Index[ID],$Q1803,Table_Index[year],$R1803)</f>
        <v>0.16053594999999998</v>
      </c>
      <c r="Y1803">
        <f>SUMIFS(INDEX(Table_Index[],,MATCH(Y$12,Table_Index[#Headers],0)),
Table_Index[ID],$Q1803,Table_Index[year],$R1803)/COUNTIFS(Table_Index[Quarter],"&lt;&gt;''",Table_Index[ID],$Q1803,Table_Index[year],$R1803)</f>
        <v>0.14508632500000002</v>
      </c>
      <c r="Z1803">
        <f>SUMIFS(INDEX(Table_Index[],,MATCH(Z$12,Table_Index[#Headers],0)),
Table_Index[ID],$Q1803,Table_Index[year],$R1803)/COUNTIFS(Table_Index[Quarter],"&lt;&gt;''",Table_Index[ID],$Q1803,Table_Index[year],$R1803)</f>
        <v>0.11065792499999999</v>
      </c>
      <c r="AA1803">
        <f>SUMIFS(INDEX(Table_Index[],,MATCH(AA$12,Table_Index[#Headers],0)),
Table_Index[ID],$Q1803,Table_Index[year],$R1803)/COUNTIFS(Table_Index[Quarter],"&lt;&gt;''",Table_Index[ID],$Q1803,Table_Index[year],$R1803)</f>
        <v>0.197804225</v>
      </c>
      <c r="AB1803">
        <f>SUMIFS(INDEX(Table_Index[],,MATCH(AB$12,Table_Index[#Headers],0)),
Table_Index[ID],$Q1803,Table_Index[year],$R1803)/COUNTIFS(Table_Index[Quarter],"&lt;&gt;''",Table_Index[ID],$Q1803,Table_Index[year],$R1803)</f>
        <v>1.900195E-2</v>
      </c>
      <c r="AC1803" s="24">
        <f t="shared" si="110"/>
        <v>1.0000000500000001</v>
      </c>
      <c r="AD1803">
        <f>COUNTIFS(Table_Index[Quarter],"&lt;&gt;''",Table_Index[ID],$Q1803,Table_Index[year],$R1803)</f>
        <v>4</v>
      </c>
      <c r="AE1803" s="34">
        <f t="shared" si="111"/>
        <v>0.86636986872259503</v>
      </c>
    </row>
    <row r="1804" spans="1:31" x14ac:dyDescent="0.3">
      <c r="A1804">
        <v>9213</v>
      </c>
      <c r="B1804">
        <v>2006</v>
      </c>
      <c r="C1804">
        <v>1</v>
      </c>
      <c r="D1804">
        <v>8.2379499999999994E-2</v>
      </c>
      <c r="E1804">
        <v>5.78462E-2</v>
      </c>
      <c r="F1804">
        <v>0</v>
      </c>
      <c r="G1804">
        <v>8.7138499999999994E-2</v>
      </c>
      <c r="H1804">
        <v>3.1753799999999999E-2</v>
      </c>
      <c r="I1804">
        <v>0.32492310000000002</v>
      </c>
      <c r="J1804">
        <v>0.1698462</v>
      </c>
      <c r="K1804">
        <v>8.7138499999999994E-2</v>
      </c>
      <c r="L1804">
        <v>0.15491279999999999</v>
      </c>
      <c r="M1804">
        <v>4.0615E-3</v>
      </c>
      <c r="O1804" t="str">
        <f>Table_Index[[#This Row],[ID]]&amp;Table_Index[[#This Row],[year]]</f>
        <v>92132006</v>
      </c>
      <c r="P1804" t="str">
        <v>94762007</v>
      </c>
      <c r="Q1804" t="str">
        <f t="shared" si="108"/>
        <v>9476</v>
      </c>
      <c r="R1804" t="str">
        <f t="shared" si="109"/>
        <v>2007</v>
      </c>
      <c r="S1804">
        <f>SUMIFS(INDEX(Table_Index[],,MATCH(S$12,Table_Index[#Headers],0)),
Table_Index[ID],$Q1804,Table_Index[year],$R1804)/COUNTIFS(Table_Index[Quarter],"&lt;&gt;''",Table_Index[ID],$Q1804,Table_Index[year],$R1804)</f>
        <v>0.11524685</v>
      </c>
      <c r="T1804">
        <f>SUMIFS(INDEX(Table_Index[],,MATCH(T$12,Table_Index[#Headers],0)),
Table_Index[ID],$Q1804,Table_Index[year],$R1804)/COUNTIFS(Table_Index[Quarter],"&lt;&gt;''",Table_Index[ID],$Q1804,Table_Index[year],$R1804)</f>
        <v>7.9346325000000009E-2</v>
      </c>
      <c r="U1804">
        <f>SUMIFS(INDEX(Table_Index[],,MATCH(U$12,Table_Index[#Headers],0)),
Table_Index[ID],$Q1804,Table_Index[year],$R1804)/COUNTIFS(Table_Index[Quarter],"&lt;&gt;''",Table_Index[ID],$Q1804,Table_Index[year],$R1804)</f>
        <v>0.12010860000000001</v>
      </c>
      <c r="V1804">
        <f>SUMIFS(INDEX(Table_Index[],,MATCH(V$12,Table_Index[#Headers],0)),
Table_Index[ID],$Q1804,Table_Index[year],$R1804)/COUNTIFS(Table_Index[Quarter],"&lt;&gt;''",Table_Index[ID],$Q1804,Table_Index[year],$R1804)</f>
        <v>8.1675274999999992E-2</v>
      </c>
      <c r="W1804">
        <f>SUMIFS(INDEX(Table_Index[],,MATCH(W$12,Table_Index[#Headers],0)),
Table_Index[ID],$Q1804,Table_Index[year],$R1804)/COUNTIFS(Table_Index[Quarter],"&lt;&gt;''",Table_Index[ID],$Q1804,Table_Index[year],$R1804)</f>
        <v>2.9517450000000001E-2</v>
      </c>
      <c r="X1804">
        <f>SUMIFS(INDEX(Table_Index[],,MATCH(X$12,Table_Index[#Headers],0)),
Table_Index[ID],$Q1804,Table_Index[year],$R1804)/COUNTIFS(Table_Index[Quarter],"&lt;&gt;''",Table_Index[ID],$Q1804,Table_Index[year],$R1804)</f>
        <v>0.22856947499999999</v>
      </c>
      <c r="Y1804">
        <f>SUMIFS(INDEX(Table_Index[],,MATCH(Y$12,Table_Index[#Headers],0)),
Table_Index[ID],$Q1804,Table_Index[year],$R1804)/COUNTIFS(Table_Index[Quarter],"&lt;&gt;''",Table_Index[ID],$Q1804,Table_Index[year],$R1804)</f>
        <v>5.7461650000000003E-2</v>
      </c>
      <c r="Z1804">
        <f>SUMIFS(INDEX(Table_Index[],,MATCH(Z$12,Table_Index[#Headers],0)),
Table_Index[ID],$Q1804,Table_Index[year],$R1804)/COUNTIFS(Table_Index[Quarter],"&lt;&gt;''",Table_Index[ID],$Q1804,Table_Index[year],$R1804)</f>
        <v>0.10126780000000001</v>
      </c>
      <c r="AA1804">
        <f>SUMIFS(INDEX(Table_Index[],,MATCH(AA$12,Table_Index[#Headers],0)),
Table_Index[ID],$Q1804,Table_Index[year],$R1804)/COUNTIFS(Table_Index[Quarter],"&lt;&gt;''",Table_Index[ID],$Q1804,Table_Index[year],$R1804)</f>
        <v>0.16981279999999999</v>
      </c>
      <c r="AB1804">
        <f>SUMIFS(INDEX(Table_Index[],,MATCH(AB$12,Table_Index[#Headers],0)),
Table_Index[ID],$Q1804,Table_Index[year],$R1804)/COUNTIFS(Table_Index[Quarter],"&lt;&gt;''",Table_Index[ID],$Q1804,Table_Index[year],$R1804)</f>
        <v>1.6993825000000001E-2</v>
      </c>
      <c r="AC1804" s="24">
        <f t="shared" si="110"/>
        <v>1.0000000499999999</v>
      </c>
      <c r="AD1804">
        <f>COUNTIFS(Table_Index[Quarter],"&lt;&gt;''",Table_Index[ID],$Q1804,Table_Index[year],$R1804)</f>
        <v>4</v>
      </c>
      <c r="AE1804" s="34">
        <f t="shared" si="111"/>
        <v>0.86352792750797502</v>
      </c>
    </row>
    <row r="1805" spans="1:31" x14ac:dyDescent="0.3">
      <c r="A1805">
        <v>9213</v>
      </c>
      <c r="B1805">
        <v>2006</v>
      </c>
      <c r="C1805">
        <v>2</v>
      </c>
      <c r="D1805">
        <v>7.0811499999999999E-2</v>
      </c>
      <c r="E1805">
        <v>7.7326199999999998E-2</v>
      </c>
      <c r="F1805">
        <v>9.3471200000000004E-2</v>
      </c>
      <c r="G1805">
        <v>0.17759520000000001</v>
      </c>
      <c r="H1805">
        <v>0</v>
      </c>
      <c r="I1805">
        <v>0.31865169999999998</v>
      </c>
      <c r="J1805">
        <v>8.8372800000000001E-2</v>
      </c>
      <c r="K1805">
        <v>1.6994800000000001E-2</v>
      </c>
      <c r="L1805">
        <v>0.1410565</v>
      </c>
      <c r="M1805">
        <v>1.57202E-2</v>
      </c>
      <c r="O1805" t="str">
        <f>Table_Index[[#This Row],[ID]]&amp;Table_Index[[#This Row],[year]]</f>
        <v>92132006</v>
      </c>
      <c r="P1805" t="str">
        <v>94762008</v>
      </c>
      <c r="Q1805" t="str">
        <f t="shared" si="108"/>
        <v>9476</v>
      </c>
      <c r="R1805" t="str">
        <f t="shared" si="109"/>
        <v>2008</v>
      </c>
      <c r="S1805">
        <f>SUMIFS(INDEX(Table_Index[],,MATCH(S$12,Table_Index[#Headers],0)),
Table_Index[ID],$Q1805,Table_Index[year],$R1805)/COUNTIFS(Table_Index[Quarter],"&lt;&gt;''",Table_Index[ID],$Q1805,Table_Index[year],$R1805)</f>
        <v>7.6561699999999996E-2</v>
      </c>
      <c r="T1805">
        <f>SUMIFS(INDEX(Table_Index[],,MATCH(T$12,Table_Index[#Headers],0)),
Table_Index[ID],$Q1805,Table_Index[year],$R1805)/COUNTIFS(Table_Index[Quarter],"&lt;&gt;''",Table_Index[ID],$Q1805,Table_Index[year],$R1805)</f>
        <v>7.1154074999999997E-2</v>
      </c>
      <c r="U1805">
        <f>SUMIFS(INDEX(Table_Index[],,MATCH(U$12,Table_Index[#Headers],0)),
Table_Index[ID],$Q1805,Table_Index[year],$R1805)/COUNTIFS(Table_Index[Quarter],"&lt;&gt;''",Table_Index[ID],$Q1805,Table_Index[year],$R1805)</f>
        <v>5.7611424999999994E-2</v>
      </c>
      <c r="V1805">
        <f>SUMIFS(INDEX(Table_Index[],,MATCH(V$12,Table_Index[#Headers],0)),
Table_Index[ID],$Q1805,Table_Index[year],$R1805)/COUNTIFS(Table_Index[Quarter],"&lt;&gt;''",Table_Index[ID],$Q1805,Table_Index[year],$R1805)</f>
        <v>5.1170624999999997E-2</v>
      </c>
      <c r="W1805">
        <f>SUMIFS(INDEX(Table_Index[],,MATCH(W$12,Table_Index[#Headers],0)),
Table_Index[ID],$Q1805,Table_Index[year],$R1805)/COUNTIFS(Table_Index[Quarter],"&lt;&gt;''",Table_Index[ID],$Q1805,Table_Index[year],$R1805)</f>
        <v>1.40891E-2</v>
      </c>
      <c r="X1805">
        <f>SUMIFS(INDEX(Table_Index[],,MATCH(X$12,Table_Index[#Headers],0)),
Table_Index[ID],$Q1805,Table_Index[year],$R1805)/COUNTIFS(Table_Index[Quarter],"&lt;&gt;''",Table_Index[ID],$Q1805,Table_Index[year],$R1805)</f>
        <v>0.16818470000000002</v>
      </c>
      <c r="Y1805">
        <f>SUMIFS(INDEX(Table_Index[],,MATCH(Y$12,Table_Index[#Headers],0)),
Table_Index[ID],$Q1805,Table_Index[year],$R1805)/COUNTIFS(Table_Index[Quarter],"&lt;&gt;''",Table_Index[ID],$Q1805,Table_Index[year],$R1805)</f>
        <v>0.11754497500000001</v>
      </c>
      <c r="Z1805">
        <f>SUMIFS(INDEX(Table_Index[],,MATCH(Z$12,Table_Index[#Headers],0)),
Table_Index[ID],$Q1805,Table_Index[year],$R1805)/COUNTIFS(Table_Index[Quarter],"&lt;&gt;''",Table_Index[ID],$Q1805,Table_Index[year],$R1805)</f>
        <v>0.24813174999999998</v>
      </c>
      <c r="AA1805">
        <f>SUMIFS(INDEX(Table_Index[],,MATCH(AA$12,Table_Index[#Headers],0)),
Table_Index[ID],$Q1805,Table_Index[year],$R1805)/COUNTIFS(Table_Index[Quarter],"&lt;&gt;''",Table_Index[ID],$Q1805,Table_Index[year],$R1805)</f>
        <v>0.16023860000000001</v>
      </c>
      <c r="AB1805">
        <f>SUMIFS(INDEX(Table_Index[],,MATCH(AB$12,Table_Index[#Headers],0)),
Table_Index[ID],$Q1805,Table_Index[year],$R1805)/COUNTIFS(Table_Index[Quarter],"&lt;&gt;''",Table_Index[ID],$Q1805,Table_Index[year],$R1805)</f>
        <v>3.5313024999999998E-2</v>
      </c>
      <c r="AC1805" s="24">
        <f t="shared" si="110"/>
        <v>0.99999997500000004</v>
      </c>
      <c r="AD1805">
        <f>COUNTIFS(Table_Index[Quarter],"&lt;&gt;''",Table_Index[ID],$Q1805,Table_Index[year],$R1805)</f>
        <v>4</v>
      </c>
      <c r="AE1805" s="34">
        <f t="shared" si="111"/>
        <v>0.85234369332725934</v>
      </c>
    </row>
    <row r="1806" spans="1:31" x14ac:dyDescent="0.3">
      <c r="A1806">
        <v>9213</v>
      </c>
      <c r="B1806">
        <v>2006</v>
      </c>
      <c r="C1806">
        <v>3</v>
      </c>
      <c r="D1806">
        <v>4.43857E-2</v>
      </c>
      <c r="E1806">
        <v>8.3496100000000004E-2</v>
      </c>
      <c r="F1806">
        <v>6.8761500000000003E-2</v>
      </c>
      <c r="G1806">
        <v>0.1100184</v>
      </c>
      <c r="H1806">
        <v>9.8230999999999995E-3</v>
      </c>
      <c r="I1806">
        <v>0.299931</v>
      </c>
      <c r="J1806">
        <v>0.17877979999999999</v>
      </c>
      <c r="K1806">
        <v>8.5133299999999995E-2</v>
      </c>
      <c r="L1806">
        <v>0.11525729999999999</v>
      </c>
      <c r="M1806">
        <v>4.4137999999999998E-3</v>
      </c>
      <c r="O1806" t="str">
        <f>Table_Index[[#This Row],[ID]]&amp;Table_Index[[#This Row],[year]]</f>
        <v>92132006</v>
      </c>
      <c r="P1806" t="str">
        <v>94762009</v>
      </c>
      <c r="Q1806" t="str">
        <f t="shared" ref="Q1806:Q1869" si="112">LEFT(P1806, LEN(P1806)-4)</f>
        <v>9476</v>
      </c>
      <c r="R1806" t="str">
        <f t="shared" ref="R1806:R1869" si="113">RIGHT(P1806,4)</f>
        <v>2009</v>
      </c>
      <c r="S1806">
        <f>SUMIFS(INDEX(Table_Index[],,MATCH(S$12,Table_Index[#Headers],0)),
Table_Index[ID],$Q1806,Table_Index[year],$R1806)/COUNTIFS(Table_Index[Quarter],"&lt;&gt;''",Table_Index[ID],$Q1806,Table_Index[year],$R1806)</f>
        <v>0.10392599999999999</v>
      </c>
      <c r="T1806">
        <f>SUMIFS(INDEX(Table_Index[],,MATCH(T$12,Table_Index[#Headers],0)),
Table_Index[ID],$Q1806,Table_Index[year],$R1806)/COUNTIFS(Table_Index[Quarter],"&lt;&gt;''",Table_Index[ID],$Q1806,Table_Index[year],$R1806)</f>
        <v>4.1488549999999999E-2</v>
      </c>
      <c r="U1806">
        <f>SUMIFS(INDEX(Table_Index[],,MATCH(U$12,Table_Index[#Headers],0)),
Table_Index[ID],$Q1806,Table_Index[year],$R1806)/COUNTIFS(Table_Index[Quarter],"&lt;&gt;''",Table_Index[ID],$Q1806,Table_Index[year],$R1806)</f>
        <v>0.139165025</v>
      </c>
      <c r="V1806">
        <f>SUMIFS(INDEX(Table_Index[],,MATCH(V$12,Table_Index[#Headers],0)),
Table_Index[ID],$Q1806,Table_Index[year],$R1806)/COUNTIFS(Table_Index[Quarter],"&lt;&gt;''",Table_Index[ID],$Q1806,Table_Index[year],$R1806)</f>
        <v>9.8778249999999998E-2</v>
      </c>
      <c r="W1806">
        <f>SUMIFS(INDEX(Table_Index[],,MATCH(W$12,Table_Index[#Headers],0)),
Table_Index[ID],$Q1806,Table_Index[year],$R1806)/COUNTIFS(Table_Index[Quarter],"&lt;&gt;''",Table_Index[ID],$Q1806,Table_Index[year],$R1806)</f>
        <v>5.5362999999999992E-3</v>
      </c>
      <c r="X1806">
        <f>SUMIFS(INDEX(Table_Index[],,MATCH(X$12,Table_Index[#Headers],0)),
Table_Index[ID],$Q1806,Table_Index[year],$R1806)/COUNTIFS(Table_Index[Quarter],"&lt;&gt;''",Table_Index[ID],$Q1806,Table_Index[year],$R1806)</f>
        <v>0.23412750000000002</v>
      </c>
      <c r="Y1806">
        <f>SUMIFS(INDEX(Table_Index[],,MATCH(Y$12,Table_Index[#Headers],0)),
Table_Index[ID],$Q1806,Table_Index[year],$R1806)/COUNTIFS(Table_Index[Quarter],"&lt;&gt;''",Table_Index[ID],$Q1806,Table_Index[year],$R1806)</f>
        <v>7.9120499999999996E-2</v>
      </c>
      <c r="Z1806">
        <f>SUMIFS(INDEX(Table_Index[],,MATCH(Z$12,Table_Index[#Headers],0)),
Table_Index[ID],$Q1806,Table_Index[year],$R1806)/COUNTIFS(Table_Index[Quarter],"&lt;&gt;''",Table_Index[ID],$Q1806,Table_Index[year],$R1806)</f>
        <v>0.111798775</v>
      </c>
      <c r="AA1806">
        <f>SUMIFS(INDEX(Table_Index[],,MATCH(AA$12,Table_Index[#Headers],0)),
Table_Index[ID],$Q1806,Table_Index[year],$R1806)/COUNTIFS(Table_Index[Quarter],"&lt;&gt;''",Table_Index[ID],$Q1806,Table_Index[year],$R1806)</f>
        <v>0.16271767500000001</v>
      </c>
      <c r="AB1806">
        <f>SUMIFS(INDEX(Table_Index[],,MATCH(AB$12,Table_Index[#Headers],0)),
Table_Index[ID],$Q1806,Table_Index[year],$R1806)/COUNTIFS(Table_Index[Quarter],"&lt;&gt;''",Table_Index[ID],$Q1806,Table_Index[year],$R1806)</f>
        <v>2.3341475E-2</v>
      </c>
      <c r="AC1806" s="24">
        <f t="shared" ref="AC1806:AC1869" si="114">SUM(S1806:AB1806)</f>
        <v>1.0000000500000001</v>
      </c>
      <c r="AD1806">
        <f>COUNTIFS(Table_Index[Quarter],"&lt;&gt;''",Table_Index[ID],$Q1806,Table_Index[year],$R1806)</f>
        <v>4</v>
      </c>
      <c r="AE1806" s="34">
        <f t="shared" ref="AE1806:AE1869" si="115">1-SUMSQ(S1806:AB1806)</f>
        <v>0.85772681718831256</v>
      </c>
    </row>
    <row r="1807" spans="1:31" x14ac:dyDescent="0.3">
      <c r="A1807">
        <v>9213</v>
      </c>
      <c r="B1807">
        <v>2006</v>
      </c>
      <c r="C1807">
        <v>4</v>
      </c>
      <c r="D1807">
        <v>0.13395779999999999</v>
      </c>
      <c r="E1807">
        <v>4.6133399999999998E-2</v>
      </c>
      <c r="F1807">
        <v>0.1281484</v>
      </c>
      <c r="G1807">
        <v>3.8957100000000001E-2</v>
      </c>
      <c r="H1807">
        <v>7.1763E-3</v>
      </c>
      <c r="I1807">
        <v>0.47158610000000001</v>
      </c>
      <c r="J1807">
        <v>2.4604500000000001E-2</v>
      </c>
      <c r="K1807">
        <v>2.05037E-2</v>
      </c>
      <c r="L1807">
        <v>0.12302250000000001</v>
      </c>
      <c r="M1807">
        <v>5.9102E-3</v>
      </c>
      <c r="O1807" t="str">
        <f>Table_Index[[#This Row],[ID]]&amp;Table_Index[[#This Row],[year]]</f>
        <v>92132006</v>
      </c>
      <c r="P1807" t="str">
        <v>94762010</v>
      </c>
      <c r="Q1807" t="str">
        <f t="shared" si="112"/>
        <v>9476</v>
      </c>
      <c r="R1807" t="str">
        <f t="shared" si="113"/>
        <v>2010</v>
      </c>
      <c r="S1807">
        <f>SUMIFS(INDEX(Table_Index[],,MATCH(S$12,Table_Index[#Headers],0)),
Table_Index[ID],$Q1807,Table_Index[year],$R1807)/COUNTIFS(Table_Index[Quarter],"&lt;&gt;''",Table_Index[ID],$Q1807,Table_Index[year],$R1807)</f>
        <v>9.8163600000000004E-2</v>
      </c>
      <c r="T1807">
        <f>SUMIFS(INDEX(Table_Index[],,MATCH(T$12,Table_Index[#Headers],0)),
Table_Index[ID],$Q1807,Table_Index[year],$R1807)/COUNTIFS(Table_Index[Quarter],"&lt;&gt;''",Table_Index[ID],$Q1807,Table_Index[year],$R1807)</f>
        <v>0.16311025000000001</v>
      </c>
      <c r="U1807">
        <f>SUMIFS(INDEX(Table_Index[],,MATCH(U$12,Table_Index[#Headers],0)),
Table_Index[ID],$Q1807,Table_Index[year],$R1807)/COUNTIFS(Table_Index[Quarter],"&lt;&gt;''",Table_Index[ID],$Q1807,Table_Index[year],$R1807)</f>
        <v>4.5020549999999999E-2</v>
      </c>
      <c r="V1807">
        <f>SUMIFS(INDEX(Table_Index[],,MATCH(V$12,Table_Index[#Headers],0)),
Table_Index[ID],$Q1807,Table_Index[year],$R1807)/COUNTIFS(Table_Index[Quarter],"&lt;&gt;''",Table_Index[ID],$Q1807,Table_Index[year],$R1807)</f>
        <v>8.78028E-2</v>
      </c>
      <c r="W1807">
        <f>SUMIFS(INDEX(Table_Index[],,MATCH(W$12,Table_Index[#Headers],0)),
Table_Index[ID],$Q1807,Table_Index[year],$R1807)/COUNTIFS(Table_Index[Quarter],"&lt;&gt;''",Table_Index[ID],$Q1807,Table_Index[year],$R1807)</f>
        <v>4.9482225000000005E-2</v>
      </c>
      <c r="X1807">
        <f>SUMIFS(INDEX(Table_Index[],,MATCH(X$12,Table_Index[#Headers],0)),
Table_Index[ID],$Q1807,Table_Index[year],$R1807)/COUNTIFS(Table_Index[Quarter],"&lt;&gt;''",Table_Index[ID],$Q1807,Table_Index[year],$R1807)</f>
        <v>0.25894824999999999</v>
      </c>
      <c r="Y1807">
        <f>SUMIFS(INDEX(Table_Index[],,MATCH(Y$12,Table_Index[#Headers],0)),
Table_Index[ID],$Q1807,Table_Index[year],$R1807)/COUNTIFS(Table_Index[Quarter],"&lt;&gt;''",Table_Index[ID],$Q1807,Table_Index[year],$R1807)</f>
        <v>0.10967075</v>
      </c>
      <c r="Z1807">
        <f>SUMIFS(INDEX(Table_Index[],,MATCH(Z$12,Table_Index[#Headers],0)),
Table_Index[ID],$Q1807,Table_Index[year],$R1807)/COUNTIFS(Table_Index[Quarter],"&lt;&gt;''",Table_Index[ID],$Q1807,Table_Index[year],$R1807)</f>
        <v>6.2280974999999988E-2</v>
      </c>
      <c r="AA1807">
        <f>SUMIFS(INDEX(Table_Index[],,MATCH(AA$12,Table_Index[#Headers],0)),
Table_Index[ID],$Q1807,Table_Index[year],$R1807)/COUNTIFS(Table_Index[Quarter],"&lt;&gt;''",Table_Index[ID],$Q1807,Table_Index[year],$R1807)</f>
        <v>0.112500425</v>
      </c>
      <c r="AB1807">
        <f>SUMIFS(INDEX(Table_Index[],,MATCH(AB$12,Table_Index[#Headers],0)),
Table_Index[ID],$Q1807,Table_Index[year],$R1807)/COUNTIFS(Table_Index[Quarter],"&lt;&gt;''",Table_Index[ID],$Q1807,Table_Index[year],$R1807)</f>
        <v>1.3020225E-2</v>
      </c>
      <c r="AC1807" s="24">
        <f t="shared" si="114"/>
        <v>1.0000000500000001</v>
      </c>
      <c r="AD1807">
        <f>COUNTIFS(Table_Index[Quarter],"&lt;&gt;''",Table_Index[ID],$Q1807,Table_Index[year],$R1807)</f>
        <v>4</v>
      </c>
      <c r="AE1807" s="34">
        <f t="shared" si="115"/>
        <v>0.85578762046407753</v>
      </c>
    </row>
    <row r="1808" spans="1:31" x14ac:dyDescent="0.3">
      <c r="A1808">
        <v>9213</v>
      </c>
      <c r="B1808">
        <v>2007</v>
      </c>
      <c r="C1808">
        <v>1</v>
      </c>
      <c r="D1808">
        <v>8.7119600000000005E-2</v>
      </c>
      <c r="E1808">
        <v>0.1380045</v>
      </c>
      <c r="F1808">
        <v>5.8600600000000003E-2</v>
      </c>
      <c r="G1808">
        <v>0.1103645</v>
      </c>
      <c r="H1808">
        <v>2.1974999999999998E-3</v>
      </c>
      <c r="I1808">
        <v>0.36918390000000001</v>
      </c>
      <c r="J1808">
        <v>9.2979599999999996E-2</v>
      </c>
      <c r="K1808">
        <v>3.9555399999999998E-2</v>
      </c>
      <c r="L1808">
        <v>9.9034999999999998E-2</v>
      </c>
      <c r="M1808">
        <v>2.9593000000000002E-3</v>
      </c>
      <c r="O1808" t="str">
        <f>Table_Index[[#This Row],[ID]]&amp;Table_Index[[#This Row],[year]]</f>
        <v>92132007</v>
      </c>
      <c r="P1808" t="str">
        <v>94762011</v>
      </c>
      <c r="Q1808" t="str">
        <f t="shared" si="112"/>
        <v>9476</v>
      </c>
      <c r="R1808" t="str">
        <f t="shared" si="113"/>
        <v>2011</v>
      </c>
      <c r="S1808">
        <f>SUMIFS(INDEX(Table_Index[],,MATCH(S$12,Table_Index[#Headers],0)),
Table_Index[ID],$Q1808,Table_Index[year],$R1808)/COUNTIFS(Table_Index[Quarter],"&lt;&gt;''",Table_Index[ID],$Q1808,Table_Index[year],$R1808)</f>
        <v>4.8884675000000002E-2</v>
      </c>
      <c r="T1808">
        <f>SUMIFS(INDEX(Table_Index[],,MATCH(T$12,Table_Index[#Headers],0)),
Table_Index[ID],$Q1808,Table_Index[year],$R1808)/COUNTIFS(Table_Index[Quarter],"&lt;&gt;''",Table_Index[ID],$Q1808,Table_Index[year],$R1808)</f>
        <v>7.5887125E-2</v>
      </c>
      <c r="U1808">
        <f>SUMIFS(INDEX(Table_Index[],,MATCH(U$12,Table_Index[#Headers],0)),
Table_Index[ID],$Q1808,Table_Index[year],$R1808)/COUNTIFS(Table_Index[Quarter],"&lt;&gt;''",Table_Index[ID],$Q1808,Table_Index[year],$R1808)</f>
        <v>0.102120025</v>
      </c>
      <c r="V1808">
        <f>SUMIFS(INDEX(Table_Index[],,MATCH(V$12,Table_Index[#Headers],0)),
Table_Index[ID],$Q1808,Table_Index[year],$R1808)/COUNTIFS(Table_Index[Quarter],"&lt;&gt;''",Table_Index[ID],$Q1808,Table_Index[year],$R1808)</f>
        <v>0.13102322499999999</v>
      </c>
      <c r="W1808">
        <f>SUMIFS(INDEX(Table_Index[],,MATCH(W$12,Table_Index[#Headers],0)),
Table_Index[ID],$Q1808,Table_Index[year],$R1808)/COUNTIFS(Table_Index[Quarter],"&lt;&gt;''",Table_Index[ID],$Q1808,Table_Index[year],$R1808)</f>
        <v>0.11131465</v>
      </c>
      <c r="X1808">
        <f>SUMIFS(INDEX(Table_Index[],,MATCH(X$12,Table_Index[#Headers],0)),
Table_Index[ID],$Q1808,Table_Index[year],$R1808)/COUNTIFS(Table_Index[Quarter],"&lt;&gt;''",Table_Index[ID],$Q1808,Table_Index[year],$R1808)</f>
        <v>0.312822875</v>
      </c>
      <c r="Y1808">
        <f>SUMIFS(INDEX(Table_Index[],,MATCH(Y$12,Table_Index[#Headers],0)),
Table_Index[ID],$Q1808,Table_Index[year],$R1808)/COUNTIFS(Table_Index[Quarter],"&lt;&gt;''",Table_Index[ID],$Q1808,Table_Index[year],$R1808)</f>
        <v>8.2755974999999996E-2</v>
      </c>
      <c r="Z1808">
        <f>SUMIFS(INDEX(Table_Index[],,MATCH(Z$12,Table_Index[#Headers],0)),
Table_Index[ID],$Q1808,Table_Index[year],$R1808)/COUNTIFS(Table_Index[Quarter],"&lt;&gt;''",Table_Index[ID],$Q1808,Table_Index[year],$R1808)</f>
        <v>3.9034100000000002E-2</v>
      </c>
      <c r="AA1808">
        <f>SUMIFS(INDEX(Table_Index[],,MATCH(AA$12,Table_Index[#Headers],0)),
Table_Index[ID],$Q1808,Table_Index[year],$R1808)/COUNTIFS(Table_Index[Quarter],"&lt;&gt;''",Table_Index[ID],$Q1808,Table_Index[year],$R1808)</f>
        <v>8.7579875000000001E-2</v>
      </c>
      <c r="AB1808">
        <f>SUMIFS(INDEX(Table_Index[],,MATCH(AB$12,Table_Index[#Headers],0)),
Table_Index[ID],$Q1808,Table_Index[year],$R1808)/COUNTIFS(Table_Index[Quarter],"&lt;&gt;''",Table_Index[ID],$Q1808,Table_Index[year],$R1808)</f>
        <v>8.5774249999999996E-3</v>
      </c>
      <c r="AC1808" s="24">
        <f t="shared" si="114"/>
        <v>0.99999994999999997</v>
      </c>
      <c r="AD1808">
        <f>COUNTIFS(Table_Index[Quarter],"&lt;&gt;''",Table_Index[ID],$Q1808,Table_Index[year],$R1808)</f>
        <v>4</v>
      </c>
      <c r="AE1808" s="34">
        <f t="shared" si="115"/>
        <v>0.83789072630043249</v>
      </c>
    </row>
    <row r="1809" spans="1:31" x14ac:dyDescent="0.3">
      <c r="A1809">
        <v>9213</v>
      </c>
      <c r="B1809">
        <v>2007</v>
      </c>
      <c r="C1809">
        <v>2</v>
      </c>
      <c r="D1809">
        <v>7.5394199999999995E-2</v>
      </c>
      <c r="E1809">
        <v>4.0789699999999998E-2</v>
      </c>
      <c r="F1809">
        <v>4.7987799999999997E-2</v>
      </c>
      <c r="G1809">
        <v>0.20754739999999999</v>
      </c>
      <c r="H1809">
        <v>4.7987999999999998E-3</v>
      </c>
      <c r="I1809">
        <v>0.4102961</v>
      </c>
      <c r="J1809">
        <v>9.8375099999999993E-2</v>
      </c>
      <c r="K1809">
        <v>2.3993899999999999E-2</v>
      </c>
      <c r="L1809">
        <v>8.49385E-2</v>
      </c>
      <c r="M1809">
        <v>5.8785E-3</v>
      </c>
      <c r="O1809" t="str">
        <f>Table_Index[[#This Row],[ID]]&amp;Table_Index[[#This Row],[year]]</f>
        <v>92132007</v>
      </c>
      <c r="P1809" t="str">
        <v>94762012</v>
      </c>
      <c r="Q1809" t="str">
        <f t="shared" si="112"/>
        <v>9476</v>
      </c>
      <c r="R1809" t="str">
        <f t="shared" si="113"/>
        <v>2012</v>
      </c>
      <c r="S1809">
        <f>SUMIFS(INDEX(Table_Index[],,MATCH(S$12,Table_Index[#Headers],0)),
Table_Index[ID],$Q1809,Table_Index[year],$R1809)/COUNTIFS(Table_Index[Quarter],"&lt;&gt;''",Table_Index[ID],$Q1809,Table_Index[year],$R1809)</f>
        <v>4.8806699999999995E-2</v>
      </c>
      <c r="T1809">
        <f>SUMIFS(INDEX(Table_Index[],,MATCH(T$12,Table_Index[#Headers],0)),
Table_Index[ID],$Q1809,Table_Index[year],$R1809)/COUNTIFS(Table_Index[Quarter],"&lt;&gt;''",Table_Index[ID],$Q1809,Table_Index[year],$R1809)</f>
        <v>8.5027100000000008E-2</v>
      </c>
      <c r="U1809">
        <f>SUMIFS(INDEX(Table_Index[],,MATCH(U$12,Table_Index[#Headers],0)),
Table_Index[ID],$Q1809,Table_Index[year],$R1809)/COUNTIFS(Table_Index[Quarter],"&lt;&gt;''",Table_Index[ID],$Q1809,Table_Index[year],$R1809)</f>
        <v>8.7199275000000007E-2</v>
      </c>
      <c r="V1809">
        <f>SUMIFS(INDEX(Table_Index[],,MATCH(V$12,Table_Index[#Headers],0)),
Table_Index[ID],$Q1809,Table_Index[year],$R1809)/COUNTIFS(Table_Index[Quarter],"&lt;&gt;''",Table_Index[ID],$Q1809,Table_Index[year],$R1809)</f>
        <v>0.136717275</v>
      </c>
      <c r="W1809">
        <f>SUMIFS(INDEX(Table_Index[],,MATCH(W$12,Table_Index[#Headers],0)),
Table_Index[ID],$Q1809,Table_Index[year],$R1809)/COUNTIFS(Table_Index[Quarter],"&lt;&gt;''",Table_Index[ID],$Q1809,Table_Index[year],$R1809)</f>
        <v>3.1897725000000002E-2</v>
      </c>
      <c r="X1809">
        <f>SUMIFS(INDEX(Table_Index[],,MATCH(X$12,Table_Index[#Headers],0)),
Table_Index[ID],$Q1809,Table_Index[year],$R1809)/COUNTIFS(Table_Index[Quarter],"&lt;&gt;''",Table_Index[ID],$Q1809,Table_Index[year],$R1809)</f>
        <v>0.27421550000000006</v>
      </c>
      <c r="Y1809">
        <f>SUMIFS(INDEX(Table_Index[],,MATCH(Y$12,Table_Index[#Headers],0)),
Table_Index[ID],$Q1809,Table_Index[year],$R1809)/COUNTIFS(Table_Index[Quarter],"&lt;&gt;''",Table_Index[ID],$Q1809,Table_Index[year],$R1809)</f>
        <v>5.973175E-2</v>
      </c>
      <c r="Z1809">
        <f>SUMIFS(INDEX(Table_Index[],,MATCH(Z$12,Table_Index[#Headers],0)),
Table_Index[ID],$Q1809,Table_Index[year],$R1809)/COUNTIFS(Table_Index[Quarter],"&lt;&gt;''",Table_Index[ID],$Q1809,Table_Index[year],$R1809)</f>
        <v>0.134870725</v>
      </c>
      <c r="AA1809">
        <f>SUMIFS(INDEX(Table_Index[],,MATCH(AA$12,Table_Index[#Headers],0)),
Table_Index[ID],$Q1809,Table_Index[year],$R1809)/COUNTIFS(Table_Index[Quarter],"&lt;&gt;''",Table_Index[ID],$Q1809,Table_Index[year],$R1809)</f>
        <v>0.116944625</v>
      </c>
      <c r="AB1809">
        <f>SUMIFS(INDEX(Table_Index[],,MATCH(AB$12,Table_Index[#Headers],0)),
Table_Index[ID],$Q1809,Table_Index[year],$R1809)/COUNTIFS(Table_Index[Quarter],"&lt;&gt;''",Table_Index[ID],$Q1809,Table_Index[year],$R1809)</f>
        <v>2.4589375E-2</v>
      </c>
      <c r="AC1809" s="24">
        <f t="shared" si="114"/>
        <v>1.0000000499999999</v>
      </c>
      <c r="AD1809">
        <f>COUNTIFS(Table_Index[Quarter],"&lt;&gt;''",Table_Index[ID],$Q1809,Table_Index[year],$R1809)</f>
        <v>4</v>
      </c>
      <c r="AE1809" s="34">
        <f t="shared" si="115"/>
        <v>0.85184268905695371</v>
      </c>
    </row>
    <row r="1810" spans="1:31" x14ac:dyDescent="0.3">
      <c r="A1810">
        <v>9213</v>
      </c>
      <c r="B1810">
        <v>2007</v>
      </c>
      <c r="C1810">
        <v>3</v>
      </c>
      <c r="D1810">
        <v>5.2530199999999999E-2</v>
      </c>
      <c r="E1810">
        <v>7.6293899999999998E-2</v>
      </c>
      <c r="F1810">
        <v>0.12382120000000001</v>
      </c>
      <c r="G1810">
        <v>0.22156490000000001</v>
      </c>
      <c r="H1810">
        <v>2.8140999999999999E-3</v>
      </c>
      <c r="I1810">
        <v>0.29266829999999999</v>
      </c>
      <c r="J1810">
        <v>7.1290999999999993E-2</v>
      </c>
      <c r="K1810">
        <v>3.7521600000000002E-2</v>
      </c>
      <c r="L1810">
        <v>0.1163169</v>
      </c>
      <c r="M1810">
        <v>5.1780000000000003E-3</v>
      </c>
      <c r="O1810" t="str">
        <f>Table_Index[[#This Row],[ID]]&amp;Table_Index[[#This Row],[year]]</f>
        <v>92132007</v>
      </c>
      <c r="P1810" t="str">
        <v>94772003</v>
      </c>
      <c r="Q1810" t="str">
        <f t="shared" si="112"/>
        <v>9477</v>
      </c>
      <c r="R1810" t="str">
        <f t="shared" si="113"/>
        <v>2003</v>
      </c>
      <c r="S1810">
        <f>SUMIFS(INDEX(Table_Index[],,MATCH(S$12,Table_Index[#Headers],0)),
Table_Index[ID],$Q1810,Table_Index[year],$R1810)/COUNTIFS(Table_Index[Quarter],"&lt;&gt;''",Table_Index[ID],$Q1810,Table_Index[year],$R1810)</f>
        <v>5.3762275000000005E-2</v>
      </c>
      <c r="T1810">
        <f>SUMIFS(INDEX(Table_Index[],,MATCH(T$12,Table_Index[#Headers],0)),
Table_Index[ID],$Q1810,Table_Index[year],$R1810)/COUNTIFS(Table_Index[Quarter],"&lt;&gt;''",Table_Index[ID],$Q1810,Table_Index[year],$R1810)</f>
        <v>0.10112717499999999</v>
      </c>
      <c r="U1810">
        <f>SUMIFS(INDEX(Table_Index[],,MATCH(U$12,Table_Index[#Headers],0)),
Table_Index[ID],$Q1810,Table_Index[year],$R1810)/COUNTIFS(Table_Index[Quarter],"&lt;&gt;''",Table_Index[ID],$Q1810,Table_Index[year],$R1810)</f>
        <v>0.155011225</v>
      </c>
      <c r="V1810">
        <f>SUMIFS(INDEX(Table_Index[],,MATCH(V$12,Table_Index[#Headers],0)),
Table_Index[ID],$Q1810,Table_Index[year],$R1810)/COUNTIFS(Table_Index[Quarter],"&lt;&gt;''",Table_Index[ID],$Q1810,Table_Index[year],$R1810)</f>
        <v>4.1004224999999998E-2</v>
      </c>
      <c r="W1810">
        <f>SUMIFS(INDEX(Table_Index[],,MATCH(W$12,Table_Index[#Headers],0)),
Table_Index[ID],$Q1810,Table_Index[year],$R1810)/COUNTIFS(Table_Index[Quarter],"&lt;&gt;''",Table_Index[ID],$Q1810,Table_Index[year],$R1810)</f>
        <v>4.6712499999999998E-4</v>
      </c>
      <c r="X1810">
        <f>SUMIFS(INDEX(Table_Index[],,MATCH(X$12,Table_Index[#Headers],0)),
Table_Index[ID],$Q1810,Table_Index[year],$R1810)/COUNTIFS(Table_Index[Quarter],"&lt;&gt;''",Table_Index[ID],$Q1810,Table_Index[year],$R1810)</f>
        <v>4.9459999999999999E-4</v>
      </c>
      <c r="Y1810">
        <f>SUMIFS(INDEX(Table_Index[],,MATCH(Y$12,Table_Index[#Headers],0)),
Table_Index[ID],$Q1810,Table_Index[year],$R1810)/COUNTIFS(Table_Index[Quarter],"&lt;&gt;''",Table_Index[ID],$Q1810,Table_Index[year],$R1810)</f>
        <v>8.4889749999999993E-3</v>
      </c>
      <c r="Z1810">
        <f>SUMIFS(INDEX(Table_Index[],,MATCH(Z$12,Table_Index[#Headers],0)),
Table_Index[ID],$Q1810,Table_Index[year],$R1810)/COUNTIFS(Table_Index[Quarter],"&lt;&gt;''",Table_Index[ID],$Q1810,Table_Index[year],$R1810)</f>
        <v>0.49621260000000006</v>
      </c>
      <c r="AA1810">
        <f>SUMIFS(INDEX(Table_Index[],,MATCH(AA$12,Table_Index[#Headers],0)),
Table_Index[ID],$Q1810,Table_Index[year],$R1810)/COUNTIFS(Table_Index[Quarter],"&lt;&gt;''",Table_Index[ID],$Q1810,Table_Index[year],$R1810)</f>
        <v>0.12400114999999999</v>
      </c>
      <c r="AB1810">
        <f>SUMIFS(INDEX(Table_Index[],,MATCH(AB$12,Table_Index[#Headers],0)),
Table_Index[ID],$Q1810,Table_Index[year],$R1810)/COUNTIFS(Table_Index[Quarter],"&lt;&gt;''",Table_Index[ID],$Q1810,Table_Index[year],$R1810)</f>
        <v>1.9430650000000001E-2</v>
      </c>
      <c r="AC1810" s="24">
        <f t="shared" si="114"/>
        <v>1.0000000000000002</v>
      </c>
      <c r="AD1810">
        <f>COUNTIFS(Table_Index[Quarter],"&lt;&gt;''",Table_Index[ID],$Q1810,Table_Index[year],$R1810)</f>
        <v>4</v>
      </c>
      <c r="AE1810" s="34">
        <f t="shared" si="115"/>
        <v>0.69911978062851121</v>
      </c>
    </row>
    <row r="1811" spans="1:31" x14ac:dyDescent="0.3">
      <c r="A1811">
        <v>9213</v>
      </c>
      <c r="B1811">
        <v>2007</v>
      </c>
      <c r="C1811">
        <v>4</v>
      </c>
      <c r="D1811">
        <v>7.7343999999999996E-2</v>
      </c>
      <c r="E1811">
        <v>0.1214121</v>
      </c>
      <c r="F1811">
        <v>0</v>
      </c>
      <c r="G1811">
        <v>0.1264709</v>
      </c>
      <c r="H1811">
        <v>0.1095744</v>
      </c>
      <c r="I1811">
        <v>0.30353019999999997</v>
      </c>
      <c r="J1811">
        <v>5.8884899999999997E-2</v>
      </c>
      <c r="K1811">
        <v>6.7408999999999997E-2</v>
      </c>
      <c r="L1811">
        <v>0.1315298</v>
      </c>
      <c r="M1811">
        <v>3.8446999999999999E-3</v>
      </c>
      <c r="O1811" t="str">
        <f>Table_Index[[#This Row],[ID]]&amp;Table_Index[[#This Row],[year]]</f>
        <v>92132007</v>
      </c>
      <c r="P1811" t="str">
        <v>94772004</v>
      </c>
      <c r="Q1811" t="str">
        <f t="shared" si="112"/>
        <v>9477</v>
      </c>
      <c r="R1811" t="str">
        <f t="shared" si="113"/>
        <v>2004</v>
      </c>
      <c r="S1811">
        <f>SUMIFS(INDEX(Table_Index[],,MATCH(S$12,Table_Index[#Headers],0)),
Table_Index[ID],$Q1811,Table_Index[year],$R1811)/COUNTIFS(Table_Index[Quarter],"&lt;&gt;''",Table_Index[ID],$Q1811,Table_Index[year],$R1811)</f>
        <v>0.13406897499999998</v>
      </c>
      <c r="T1811">
        <f>SUMIFS(INDEX(Table_Index[],,MATCH(T$12,Table_Index[#Headers],0)),
Table_Index[ID],$Q1811,Table_Index[year],$R1811)/COUNTIFS(Table_Index[Quarter],"&lt;&gt;''",Table_Index[ID],$Q1811,Table_Index[year],$R1811)</f>
        <v>6.1040474999999997E-2</v>
      </c>
      <c r="U1811">
        <f>SUMIFS(INDEX(Table_Index[],,MATCH(U$12,Table_Index[#Headers],0)),
Table_Index[ID],$Q1811,Table_Index[year],$R1811)/COUNTIFS(Table_Index[Quarter],"&lt;&gt;''",Table_Index[ID],$Q1811,Table_Index[year],$R1811)</f>
        <v>0.17100580000000001</v>
      </c>
      <c r="V1811">
        <f>SUMIFS(INDEX(Table_Index[],,MATCH(V$12,Table_Index[#Headers],0)),
Table_Index[ID],$Q1811,Table_Index[year],$R1811)/COUNTIFS(Table_Index[Quarter],"&lt;&gt;''",Table_Index[ID],$Q1811,Table_Index[year],$R1811)</f>
        <v>5.2919549999999996E-2</v>
      </c>
      <c r="W1811">
        <f>SUMIFS(INDEX(Table_Index[],,MATCH(W$12,Table_Index[#Headers],0)),
Table_Index[ID],$Q1811,Table_Index[year],$R1811)/COUNTIFS(Table_Index[Quarter],"&lt;&gt;''",Table_Index[ID],$Q1811,Table_Index[year],$R1811)</f>
        <v>0</v>
      </c>
      <c r="X1811">
        <f>SUMIFS(INDEX(Table_Index[],,MATCH(X$12,Table_Index[#Headers],0)),
Table_Index[ID],$Q1811,Table_Index[year],$R1811)/COUNTIFS(Table_Index[Quarter],"&lt;&gt;''",Table_Index[ID],$Q1811,Table_Index[year],$R1811)</f>
        <v>0.15508460000000002</v>
      </c>
      <c r="Y1811">
        <f>SUMIFS(INDEX(Table_Index[],,MATCH(Y$12,Table_Index[#Headers],0)),
Table_Index[ID],$Q1811,Table_Index[year],$R1811)/COUNTIFS(Table_Index[Quarter],"&lt;&gt;''",Table_Index[ID],$Q1811,Table_Index[year],$R1811)</f>
        <v>0</v>
      </c>
      <c r="Z1811">
        <f>SUMIFS(INDEX(Table_Index[],,MATCH(Z$12,Table_Index[#Headers],0)),
Table_Index[ID],$Q1811,Table_Index[year],$R1811)/COUNTIFS(Table_Index[Quarter],"&lt;&gt;''",Table_Index[ID],$Q1811,Table_Index[year],$R1811)</f>
        <v>4.389535E-2</v>
      </c>
      <c r="AA1811">
        <f>SUMIFS(INDEX(Table_Index[],,MATCH(AA$12,Table_Index[#Headers],0)),
Table_Index[ID],$Q1811,Table_Index[year],$R1811)/COUNTIFS(Table_Index[Quarter],"&lt;&gt;''",Table_Index[ID],$Q1811,Table_Index[year],$R1811)</f>
        <v>0.14067415</v>
      </c>
      <c r="AB1811">
        <f>SUMIFS(INDEX(Table_Index[],,MATCH(AB$12,Table_Index[#Headers],0)),
Table_Index[ID],$Q1811,Table_Index[year],$R1811)/COUNTIFS(Table_Index[Quarter],"&lt;&gt;''",Table_Index[ID],$Q1811,Table_Index[year],$R1811)</f>
        <v>0.24131107500000001</v>
      </c>
      <c r="AC1811" s="24">
        <f t="shared" si="114"/>
        <v>0.99999997500000015</v>
      </c>
      <c r="AD1811">
        <f>COUNTIFS(Table_Index[Quarter],"&lt;&gt;''",Table_Index[ID],$Q1811,Table_Index[year],$R1811)</f>
        <v>4</v>
      </c>
      <c r="AE1811" s="34">
        <f t="shared" si="115"/>
        <v>0.84225782164372065</v>
      </c>
    </row>
    <row r="1812" spans="1:31" x14ac:dyDescent="0.3">
      <c r="A1812">
        <v>9213</v>
      </c>
      <c r="B1812">
        <v>2008</v>
      </c>
      <c r="C1812">
        <v>1</v>
      </c>
      <c r="D1812">
        <v>0.1033704</v>
      </c>
      <c r="E1812">
        <v>0.1077169</v>
      </c>
      <c r="F1812">
        <v>8.5039600000000007E-2</v>
      </c>
      <c r="G1812">
        <v>4.6431600000000003E-2</v>
      </c>
      <c r="H1812">
        <v>7.2992399999999999E-2</v>
      </c>
      <c r="I1812">
        <v>0.25511889999999998</v>
      </c>
      <c r="J1812">
        <v>0.1785832</v>
      </c>
      <c r="K1812">
        <v>2.83465E-2</v>
      </c>
      <c r="L1812">
        <v>0.1184886</v>
      </c>
      <c r="M1812">
        <v>3.9118E-3</v>
      </c>
      <c r="O1812" t="str">
        <f>Table_Index[[#This Row],[ID]]&amp;Table_Index[[#This Row],[year]]</f>
        <v>92132008</v>
      </c>
      <c r="P1812" t="str">
        <v>94772005</v>
      </c>
      <c r="Q1812" t="str">
        <f t="shared" si="112"/>
        <v>9477</v>
      </c>
      <c r="R1812" t="str">
        <f t="shared" si="113"/>
        <v>2005</v>
      </c>
      <c r="S1812">
        <f>SUMIFS(INDEX(Table_Index[],,MATCH(S$12,Table_Index[#Headers],0)),
Table_Index[ID],$Q1812,Table_Index[year],$R1812)/COUNTIFS(Table_Index[Quarter],"&lt;&gt;''",Table_Index[ID],$Q1812,Table_Index[year],$R1812)</f>
        <v>0.1374784</v>
      </c>
      <c r="T1812">
        <f>SUMIFS(INDEX(Table_Index[],,MATCH(T$12,Table_Index[#Headers],0)),
Table_Index[ID],$Q1812,Table_Index[year],$R1812)/COUNTIFS(Table_Index[Quarter],"&lt;&gt;''",Table_Index[ID],$Q1812,Table_Index[year],$R1812)</f>
        <v>7.3519500000000002E-2</v>
      </c>
      <c r="U1812">
        <f>SUMIFS(INDEX(Table_Index[],,MATCH(U$12,Table_Index[#Headers],0)),
Table_Index[ID],$Q1812,Table_Index[year],$R1812)/COUNTIFS(Table_Index[Quarter],"&lt;&gt;''",Table_Index[ID],$Q1812,Table_Index[year],$R1812)</f>
        <v>0.14274937500000001</v>
      </c>
      <c r="V1812">
        <f>SUMIFS(INDEX(Table_Index[],,MATCH(V$12,Table_Index[#Headers],0)),
Table_Index[ID],$Q1812,Table_Index[year],$R1812)/COUNTIFS(Table_Index[Quarter],"&lt;&gt;''",Table_Index[ID],$Q1812,Table_Index[year],$R1812)</f>
        <v>2.6301175E-2</v>
      </c>
      <c r="W1812">
        <f>SUMIFS(INDEX(Table_Index[],,MATCH(W$12,Table_Index[#Headers],0)),
Table_Index[ID],$Q1812,Table_Index[year],$R1812)/COUNTIFS(Table_Index[Quarter],"&lt;&gt;''",Table_Index[ID],$Q1812,Table_Index[year],$R1812)</f>
        <v>7.2915000000000002E-3</v>
      </c>
      <c r="X1812">
        <f>SUMIFS(INDEX(Table_Index[],,MATCH(X$12,Table_Index[#Headers],0)),
Table_Index[ID],$Q1812,Table_Index[year],$R1812)/COUNTIFS(Table_Index[Quarter],"&lt;&gt;''",Table_Index[ID],$Q1812,Table_Index[year],$R1812)</f>
        <v>0.36099594999999995</v>
      </c>
      <c r="Y1812">
        <f>SUMIFS(INDEX(Table_Index[],,MATCH(Y$12,Table_Index[#Headers],0)),
Table_Index[ID],$Q1812,Table_Index[year],$R1812)/COUNTIFS(Table_Index[Quarter],"&lt;&gt;''",Table_Index[ID],$Q1812,Table_Index[year],$R1812)</f>
        <v>6.6838749999999997E-3</v>
      </c>
      <c r="Z1812">
        <f>SUMIFS(INDEX(Table_Index[],,MATCH(Z$12,Table_Index[#Headers],0)),
Table_Index[ID],$Q1812,Table_Index[year],$R1812)/COUNTIFS(Table_Index[Quarter],"&lt;&gt;''",Table_Index[ID],$Q1812,Table_Index[year],$R1812)</f>
        <v>9.2311875000000002E-2</v>
      </c>
      <c r="AA1812">
        <f>SUMIFS(INDEX(Table_Index[],,MATCH(AA$12,Table_Index[#Headers],0)),
Table_Index[ID],$Q1812,Table_Index[year],$R1812)/COUNTIFS(Table_Index[Quarter],"&lt;&gt;''",Table_Index[ID],$Q1812,Table_Index[year],$R1812)</f>
        <v>0.13686382499999999</v>
      </c>
      <c r="AB1812">
        <f>SUMIFS(INDEX(Table_Index[],,MATCH(AB$12,Table_Index[#Headers],0)),
Table_Index[ID],$Q1812,Table_Index[year],$R1812)/COUNTIFS(Table_Index[Quarter],"&lt;&gt;''",Table_Index[ID],$Q1812,Table_Index[year],$R1812)</f>
        <v>1.5804600000000002E-2</v>
      </c>
      <c r="AC1812" s="24">
        <f t="shared" si="114"/>
        <v>1.0000000750000002</v>
      </c>
      <c r="AD1812">
        <f>COUNTIFS(Table_Index[Quarter],"&lt;&gt;''",Table_Index[ID],$Q1812,Table_Index[year],$R1812)</f>
        <v>4</v>
      </c>
      <c r="AE1812" s="34">
        <f t="shared" si="115"/>
        <v>0.79670654646944439</v>
      </c>
    </row>
    <row r="1813" spans="1:31" x14ac:dyDescent="0.3">
      <c r="A1813">
        <v>9213</v>
      </c>
      <c r="B1813">
        <v>2008</v>
      </c>
      <c r="C1813">
        <v>2</v>
      </c>
      <c r="D1813">
        <v>0.1060345</v>
      </c>
      <c r="E1813">
        <v>5.8562299999999998E-2</v>
      </c>
      <c r="F1813">
        <v>0.1018474</v>
      </c>
      <c r="G1813">
        <v>0.1366453</v>
      </c>
      <c r="H1813">
        <v>8.6569999999999998E-3</v>
      </c>
      <c r="I1813">
        <v>0.34628110000000001</v>
      </c>
      <c r="J1813">
        <v>0.1756868</v>
      </c>
      <c r="K1813">
        <v>1.52771E-2</v>
      </c>
      <c r="L1813">
        <v>4.5831299999999998E-2</v>
      </c>
      <c r="M1813">
        <v>5.1771999999999999E-3</v>
      </c>
      <c r="O1813" t="str">
        <f>Table_Index[[#This Row],[ID]]&amp;Table_Index[[#This Row],[year]]</f>
        <v>92132008</v>
      </c>
      <c r="P1813" t="str">
        <v>94772006</v>
      </c>
      <c r="Q1813" t="str">
        <f t="shared" si="112"/>
        <v>9477</v>
      </c>
      <c r="R1813" t="str">
        <f t="shared" si="113"/>
        <v>2006</v>
      </c>
      <c r="S1813">
        <f>SUMIFS(INDEX(Table_Index[],,MATCH(S$12,Table_Index[#Headers],0)),
Table_Index[ID],$Q1813,Table_Index[year],$R1813)/COUNTIFS(Table_Index[Quarter],"&lt;&gt;''",Table_Index[ID],$Q1813,Table_Index[year],$R1813)</f>
        <v>0.10934315</v>
      </c>
      <c r="T1813">
        <f>SUMIFS(INDEX(Table_Index[],,MATCH(T$12,Table_Index[#Headers],0)),
Table_Index[ID],$Q1813,Table_Index[year],$R1813)/COUNTIFS(Table_Index[Quarter],"&lt;&gt;''",Table_Index[ID],$Q1813,Table_Index[year],$R1813)</f>
        <v>8.0653975000000003E-2</v>
      </c>
      <c r="U1813">
        <f>SUMIFS(INDEX(Table_Index[],,MATCH(U$12,Table_Index[#Headers],0)),
Table_Index[ID],$Q1813,Table_Index[year],$R1813)/COUNTIFS(Table_Index[Quarter],"&lt;&gt;''",Table_Index[ID],$Q1813,Table_Index[year],$R1813)</f>
        <v>0.112740325</v>
      </c>
      <c r="V1813">
        <f>SUMIFS(INDEX(Table_Index[],,MATCH(V$12,Table_Index[#Headers],0)),
Table_Index[ID],$Q1813,Table_Index[year],$R1813)/COUNTIFS(Table_Index[Quarter],"&lt;&gt;''",Table_Index[ID],$Q1813,Table_Index[year],$R1813)</f>
        <v>5.4840050000000001E-2</v>
      </c>
      <c r="W1813">
        <f>SUMIFS(INDEX(Table_Index[],,MATCH(W$12,Table_Index[#Headers],0)),
Table_Index[ID],$Q1813,Table_Index[year],$R1813)/COUNTIFS(Table_Index[Quarter],"&lt;&gt;''",Table_Index[ID],$Q1813,Table_Index[year],$R1813)</f>
        <v>0</v>
      </c>
      <c r="X1813">
        <f>SUMIFS(INDEX(Table_Index[],,MATCH(X$12,Table_Index[#Headers],0)),
Table_Index[ID],$Q1813,Table_Index[year],$R1813)/COUNTIFS(Table_Index[Quarter],"&lt;&gt;''",Table_Index[ID],$Q1813,Table_Index[year],$R1813)</f>
        <v>0.27144912500000001</v>
      </c>
      <c r="Y1813">
        <f>SUMIFS(INDEX(Table_Index[],,MATCH(Y$12,Table_Index[#Headers],0)),
Table_Index[ID],$Q1813,Table_Index[year],$R1813)/COUNTIFS(Table_Index[Quarter],"&lt;&gt;''",Table_Index[ID],$Q1813,Table_Index[year],$R1813)</f>
        <v>0.10593272499999999</v>
      </c>
      <c r="Z1813">
        <f>SUMIFS(INDEX(Table_Index[],,MATCH(Z$12,Table_Index[#Headers],0)),
Table_Index[ID],$Q1813,Table_Index[year],$R1813)/COUNTIFS(Table_Index[Quarter],"&lt;&gt;''",Table_Index[ID],$Q1813,Table_Index[year],$R1813)</f>
        <v>8.3025425E-2</v>
      </c>
      <c r="AA1813">
        <f>SUMIFS(INDEX(Table_Index[],,MATCH(AA$12,Table_Index[#Headers],0)),
Table_Index[ID],$Q1813,Table_Index[year],$R1813)/COUNTIFS(Table_Index[Quarter],"&lt;&gt;''",Table_Index[ID],$Q1813,Table_Index[year],$R1813)</f>
        <v>0.1702534</v>
      </c>
      <c r="AB1813">
        <f>SUMIFS(INDEX(Table_Index[],,MATCH(AB$12,Table_Index[#Headers],0)),
Table_Index[ID],$Q1813,Table_Index[year],$R1813)/COUNTIFS(Table_Index[Quarter],"&lt;&gt;''",Table_Index[ID],$Q1813,Table_Index[year],$R1813)</f>
        <v>1.1761875000000001E-2</v>
      </c>
      <c r="AC1813" s="24">
        <f t="shared" si="114"/>
        <v>1.0000000499999999</v>
      </c>
      <c r="AD1813">
        <f>COUNTIFS(Table_Index[Quarter],"&lt;&gt;''",Table_Index[ID],$Q1813,Table_Index[year],$R1813)</f>
        <v>4</v>
      </c>
      <c r="AE1813" s="34">
        <f t="shared" si="115"/>
        <v>0.84489704709897129</v>
      </c>
    </row>
    <row r="1814" spans="1:31" x14ac:dyDescent="0.3">
      <c r="A1814">
        <v>9213</v>
      </c>
      <c r="B1814">
        <v>2008</v>
      </c>
      <c r="C1814">
        <v>3</v>
      </c>
      <c r="D1814">
        <v>0.13125600000000001</v>
      </c>
      <c r="E1814">
        <v>0.1509075</v>
      </c>
      <c r="F1814">
        <v>0.13279859999999999</v>
      </c>
      <c r="G1814">
        <v>0.12978039999999999</v>
      </c>
      <c r="H1814">
        <v>1.2133E-2</v>
      </c>
      <c r="I1814">
        <v>0.28974230000000001</v>
      </c>
      <c r="J1814">
        <v>0.1086534</v>
      </c>
      <c r="K1814">
        <v>8.4507999999999996E-3</v>
      </c>
      <c r="L1814">
        <v>3.3803300000000001E-2</v>
      </c>
      <c r="M1814">
        <v>2.4748999999999999E-3</v>
      </c>
      <c r="O1814" t="str">
        <f>Table_Index[[#This Row],[ID]]&amp;Table_Index[[#This Row],[year]]</f>
        <v>92132008</v>
      </c>
      <c r="P1814" t="str">
        <v>94772007</v>
      </c>
      <c r="Q1814" t="str">
        <f t="shared" si="112"/>
        <v>9477</v>
      </c>
      <c r="R1814" t="str">
        <f t="shared" si="113"/>
        <v>2007</v>
      </c>
      <c r="S1814">
        <f>SUMIFS(INDEX(Table_Index[],,MATCH(S$12,Table_Index[#Headers],0)),
Table_Index[ID],$Q1814,Table_Index[year],$R1814)/COUNTIFS(Table_Index[Quarter],"&lt;&gt;''",Table_Index[ID],$Q1814,Table_Index[year],$R1814)</f>
        <v>6.2433750000000003E-2</v>
      </c>
      <c r="T1814">
        <f>SUMIFS(INDEX(Table_Index[],,MATCH(T$12,Table_Index[#Headers],0)),
Table_Index[ID],$Q1814,Table_Index[year],$R1814)/COUNTIFS(Table_Index[Quarter],"&lt;&gt;''",Table_Index[ID],$Q1814,Table_Index[year],$R1814)</f>
        <v>9.2559624999999993E-2</v>
      </c>
      <c r="U1814">
        <f>SUMIFS(INDEX(Table_Index[],,MATCH(U$12,Table_Index[#Headers],0)),
Table_Index[ID],$Q1814,Table_Index[year],$R1814)/COUNTIFS(Table_Index[Quarter],"&lt;&gt;''",Table_Index[ID],$Q1814,Table_Index[year],$R1814)</f>
        <v>0.10099042499999999</v>
      </c>
      <c r="V1814">
        <f>SUMIFS(INDEX(Table_Index[],,MATCH(V$12,Table_Index[#Headers],0)),
Table_Index[ID],$Q1814,Table_Index[year],$R1814)/COUNTIFS(Table_Index[Quarter],"&lt;&gt;''",Table_Index[ID],$Q1814,Table_Index[year],$R1814)</f>
        <v>0.10322952499999999</v>
      </c>
      <c r="W1814">
        <f>SUMIFS(INDEX(Table_Index[],,MATCH(W$12,Table_Index[#Headers],0)),
Table_Index[ID],$Q1814,Table_Index[year],$R1814)/COUNTIFS(Table_Index[Quarter],"&lt;&gt;''",Table_Index[ID],$Q1814,Table_Index[year],$R1814)</f>
        <v>3.3915249999999998E-3</v>
      </c>
      <c r="X1814">
        <f>SUMIFS(INDEX(Table_Index[],,MATCH(X$12,Table_Index[#Headers],0)),
Table_Index[ID],$Q1814,Table_Index[year],$R1814)/COUNTIFS(Table_Index[Quarter],"&lt;&gt;''",Table_Index[ID],$Q1814,Table_Index[year],$R1814)</f>
        <v>0.30129299999999998</v>
      </c>
      <c r="Y1814">
        <f>SUMIFS(INDEX(Table_Index[],,MATCH(Y$12,Table_Index[#Headers],0)),
Table_Index[ID],$Q1814,Table_Index[year],$R1814)/COUNTIFS(Table_Index[Quarter],"&lt;&gt;''",Table_Index[ID],$Q1814,Table_Index[year],$R1814)</f>
        <v>0.11498894999999999</v>
      </c>
      <c r="Z1814">
        <f>SUMIFS(INDEX(Table_Index[],,MATCH(Z$12,Table_Index[#Headers],0)),
Table_Index[ID],$Q1814,Table_Index[year],$R1814)/COUNTIFS(Table_Index[Quarter],"&lt;&gt;''",Table_Index[ID],$Q1814,Table_Index[year],$R1814)</f>
        <v>6.2548975000000007E-2</v>
      </c>
      <c r="AA1814">
        <f>SUMIFS(INDEX(Table_Index[],,MATCH(AA$12,Table_Index[#Headers],0)),
Table_Index[ID],$Q1814,Table_Index[year],$R1814)/COUNTIFS(Table_Index[Quarter],"&lt;&gt;''",Table_Index[ID],$Q1814,Table_Index[year],$R1814)</f>
        <v>0.12808429999999998</v>
      </c>
      <c r="AB1814">
        <f>SUMIFS(INDEX(Table_Index[],,MATCH(AB$12,Table_Index[#Headers],0)),
Table_Index[ID],$Q1814,Table_Index[year],$R1814)/COUNTIFS(Table_Index[Quarter],"&lt;&gt;''",Table_Index[ID],$Q1814,Table_Index[year],$R1814)</f>
        <v>3.0479925000000005E-2</v>
      </c>
      <c r="AC1814" s="24">
        <f t="shared" si="114"/>
        <v>0.99999999999999989</v>
      </c>
      <c r="AD1814">
        <f>COUNTIFS(Table_Index[Quarter],"&lt;&gt;''",Table_Index[ID],$Q1814,Table_Index[year],$R1814)</f>
        <v>4</v>
      </c>
      <c r="AE1814" s="34">
        <f t="shared" si="115"/>
        <v>0.8414209209864163</v>
      </c>
    </row>
    <row r="1815" spans="1:31" x14ac:dyDescent="0.3">
      <c r="A1815">
        <v>9213</v>
      </c>
      <c r="B1815">
        <v>2008</v>
      </c>
      <c r="C1815">
        <v>4</v>
      </c>
      <c r="D1815">
        <v>4.4294100000000003E-2</v>
      </c>
      <c r="E1815">
        <v>0.15269820000000001</v>
      </c>
      <c r="F1815">
        <v>7.3823600000000003E-2</v>
      </c>
      <c r="G1815">
        <v>0.16609160000000001</v>
      </c>
      <c r="H1815">
        <v>0.17154259999999999</v>
      </c>
      <c r="I1815">
        <v>0.25272270000000002</v>
      </c>
      <c r="J1815">
        <v>4.8568100000000003E-2</v>
      </c>
      <c r="K1815">
        <v>1.01022E-2</v>
      </c>
      <c r="L1815">
        <v>7.7709E-2</v>
      </c>
      <c r="M1815">
        <v>2.4478E-3</v>
      </c>
      <c r="O1815" t="str">
        <f>Table_Index[[#This Row],[ID]]&amp;Table_Index[[#This Row],[year]]</f>
        <v>92132008</v>
      </c>
      <c r="P1815" t="str">
        <v>94772008</v>
      </c>
      <c r="Q1815" t="str">
        <f t="shared" si="112"/>
        <v>9477</v>
      </c>
      <c r="R1815" t="str">
        <f t="shared" si="113"/>
        <v>2008</v>
      </c>
      <c r="S1815">
        <f>SUMIFS(INDEX(Table_Index[],,MATCH(S$12,Table_Index[#Headers],0)),
Table_Index[ID],$Q1815,Table_Index[year],$R1815)/COUNTIFS(Table_Index[Quarter],"&lt;&gt;''",Table_Index[ID],$Q1815,Table_Index[year],$R1815)</f>
        <v>7.3806725000000004E-2</v>
      </c>
      <c r="T1815">
        <f>SUMIFS(INDEX(Table_Index[],,MATCH(T$12,Table_Index[#Headers],0)),
Table_Index[ID],$Q1815,Table_Index[year],$R1815)/COUNTIFS(Table_Index[Quarter],"&lt;&gt;''",Table_Index[ID],$Q1815,Table_Index[year],$R1815)</f>
        <v>0.16086872500000002</v>
      </c>
      <c r="U1815">
        <f>SUMIFS(INDEX(Table_Index[],,MATCH(U$12,Table_Index[#Headers],0)),
Table_Index[ID],$Q1815,Table_Index[year],$R1815)/COUNTIFS(Table_Index[Quarter],"&lt;&gt;''",Table_Index[ID],$Q1815,Table_Index[year],$R1815)</f>
        <v>0.15724395000000002</v>
      </c>
      <c r="V1815">
        <f>SUMIFS(INDEX(Table_Index[],,MATCH(V$12,Table_Index[#Headers],0)),
Table_Index[ID],$Q1815,Table_Index[year],$R1815)/COUNTIFS(Table_Index[Quarter],"&lt;&gt;''",Table_Index[ID],$Q1815,Table_Index[year],$R1815)</f>
        <v>7.6636024999999983E-2</v>
      </c>
      <c r="W1815">
        <f>SUMIFS(INDEX(Table_Index[],,MATCH(W$12,Table_Index[#Headers],0)),
Table_Index[ID],$Q1815,Table_Index[year],$R1815)/COUNTIFS(Table_Index[Quarter],"&lt;&gt;''",Table_Index[ID],$Q1815,Table_Index[year],$R1815)</f>
        <v>0</v>
      </c>
      <c r="X1815">
        <f>SUMIFS(INDEX(Table_Index[],,MATCH(X$12,Table_Index[#Headers],0)),
Table_Index[ID],$Q1815,Table_Index[year],$R1815)/COUNTIFS(Table_Index[Quarter],"&lt;&gt;''",Table_Index[ID],$Q1815,Table_Index[year],$R1815)</f>
        <v>9.4971050000000001E-2</v>
      </c>
      <c r="Y1815">
        <f>SUMIFS(INDEX(Table_Index[],,MATCH(Y$12,Table_Index[#Headers],0)),
Table_Index[ID],$Q1815,Table_Index[year],$R1815)/COUNTIFS(Table_Index[Quarter],"&lt;&gt;''",Table_Index[ID],$Q1815,Table_Index[year],$R1815)</f>
        <v>2.4410749999999998E-2</v>
      </c>
      <c r="Z1815">
        <f>SUMIFS(INDEX(Table_Index[],,MATCH(Z$12,Table_Index[#Headers],0)),
Table_Index[ID],$Q1815,Table_Index[year],$R1815)/COUNTIFS(Table_Index[Quarter],"&lt;&gt;''",Table_Index[ID],$Q1815,Table_Index[year],$R1815)</f>
        <v>0.26233632499999998</v>
      </c>
      <c r="AA1815">
        <f>SUMIFS(INDEX(Table_Index[],,MATCH(AA$12,Table_Index[#Headers],0)),
Table_Index[ID],$Q1815,Table_Index[year],$R1815)/COUNTIFS(Table_Index[Quarter],"&lt;&gt;''",Table_Index[ID],$Q1815,Table_Index[year],$R1815)</f>
        <v>0.120758275</v>
      </c>
      <c r="AB1815">
        <f>SUMIFS(INDEX(Table_Index[],,MATCH(AB$12,Table_Index[#Headers],0)),
Table_Index[ID],$Q1815,Table_Index[year],$R1815)/COUNTIFS(Table_Index[Quarter],"&lt;&gt;''",Table_Index[ID],$Q1815,Table_Index[year],$R1815)</f>
        <v>2.8968250000000001E-2</v>
      </c>
      <c r="AC1815" s="24">
        <f t="shared" si="114"/>
        <v>1.000000075</v>
      </c>
      <c r="AD1815">
        <f>COUNTIFS(Table_Index[Quarter],"&lt;&gt;''",Table_Index[ID],$Q1815,Table_Index[year],$R1815)</f>
        <v>4</v>
      </c>
      <c r="AE1815" s="34">
        <f t="shared" si="115"/>
        <v>0.84421762756503682</v>
      </c>
    </row>
    <row r="1816" spans="1:31" x14ac:dyDescent="0.3">
      <c r="A1816">
        <v>9213</v>
      </c>
      <c r="B1816">
        <v>2009</v>
      </c>
      <c r="C1816">
        <v>1</v>
      </c>
      <c r="D1816">
        <v>0.1039211</v>
      </c>
      <c r="E1816">
        <v>7.7405299999999996E-2</v>
      </c>
      <c r="F1816">
        <v>7.5944800000000007E-2</v>
      </c>
      <c r="G1816">
        <v>0.1004809</v>
      </c>
      <c r="H1816">
        <v>9.1426000000000007E-3</v>
      </c>
      <c r="I1816">
        <v>0.35051460000000001</v>
      </c>
      <c r="J1816">
        <v>0.15188969999999999</v>
      </c>
      <c r="K1816">
        <v>7.88658E-2</v>
      </c>
      <c r="L1816">
        <v>4.67353E-2</v>
      </c>
      <c r="M1816">
        <v>5.1000000000000004E-3</v>
      </c>
      <c r="O1816" t="str">
        <f>Table_Index[[#This Row],[ID]]&amp;Table_Index[[#This Row],[year]]</f>
        <v>92132009</v>
      </c>
      <c r="P1816" t="str">
        <v>94772009</v>
      </c>
      <c r="Q1816" t="str">
        <f t="shared" si="112"/>
        <v>9477</v>
      </c>
      <c r="R1816" t="str">
        <f t="shared" si="113"/>
        <v>2009</v>
      </c>
      <c r="S1816">
        <f>SUMIFS(INDEX(Table_Index[],,MATCH(S$12,Table_Index[#Headers],0)),
Table_Index[ID],$Q1816,Table_Index[year],$R1816)/COUNTIFS(Table_Index[Quarter],"&lt;&gt;''",Table_Index[ID],$Q1816,Table_Index[year],$R1816)</f>
        <v>0.14419684999999999</v>
      </c>
      <c r="T1816">
        <f>SUMIFS(INDEX(Table_Index[],,MATCH(T$12,Table_Index[#Headers],0)),
Table_Index[ID],$Q1816,Table_Index[year],$R1816)/COUNTIFS(Table_Index[Quarter],"&lt;&gt;''",Table_Index[ID],$Q1816,Table_Index[year],$R1816)</f>
        <v>9.7457399999999986E-2</v>
      </c>
      <c r="U1816">
        <f>SUMIFS(INDEX(Table_Index[],,MATCH(U$12,Table_Index[#Headers],0)),
Table_Index[ID],$Q1816,Table_Index[year],$R1816)/COUNTIFS(Table_Index[Quarter],"&lt;&gt;''",Table_Index[ID],$Q1816,Table_Index[year],$R1816)</f>
        <v>0.143222925</v>
      </c>
      <c r="V1816">
        <f>SUMIFS(INDEX(Table_Index[],,MATCH(V$12,Table_Index[#Headers],0)),
Table_Index[ID],$Q1816,Table_Index[year],$R1816)/COUNTIFS(Table_Index[Quarter],"&lt;&gt;''",Table_Index[ID],$Q1816,Table_Index[year],$R1816)</f>
        <v>3.6077650000000003E-2</v>
      </c>
      <c r="W1816">
        <f>SUMIFS(INDEX(Table_Index[],,MATCH(W$12,Table_Index[#Headers],0)),
Table_Index[ID],$Q1816,Table_Index[year],$R1816)/COUNTIFS(Table_Index[Quarter],"&lt;&gt;''",Table_Index[ID],$Q1816,Table_Index[year],$R1816)</f>
        <v>3.4072E-3</v>
      </c>
      <c r="X1816">
        <f>SUMIFS(INDEX(Table_Index[],,MATCH(X$12,Table_Index[#Headers],0)),
Table_Index[ID],$Q1816,Table_Index[year],$R1816)/COUNTIFS(Table_Index[Quarter],"&lt;&gt;''",Table_Index[ID],$Q1816,Table_Index[year],$R1816)</f>
        <v>0.15831755</v>
      </c>
      <c r="Y1816">
        <f>SUMIFS(INDEX(Table_Index[],,MATCH(Y$12,Table_Index[#Headers],0)),
Table_Index[ID],$Q1816,Table_Index[year],$R1816)/COUNTIFS(Table_Index[Quarter],"&lt;&gt;''",Table_Index[ID],$Q1816,Table_Index[year],$R1816)</f>
        <v>2.7618199999999999E-2</v>
      </c>
      <c r="Z1816">
        <f>SUMIFS(INDEX(Table_Index[],,MATCH(Z$12,Table_Index[#Headers],0)),
Table_Index[ID],$Q1816,Table_Index[year],$R1816)/COUNTIFS(Table_Index[Quarter],"&lt;&gt;''",Table_Index[ID],$Q1816,Table_Index[year],$R1816)</f>
        <v>0.25577204999999997</v>
      </c>
      <c r="AA1816">
        <f>SUMIFS(INDEX(Table_Index[],,MATCH(AA$12,Table_Index[#Headers],0)),
Table_Index[ID],$Q1816,Table_Index[year],$R1816)/COUNTIFS(Table_Index[Quarter],"&lt;&gt;''",Table_Index[ID],$Q1816,Table_Index[year],$R1816)</f>
        <v>9.8031424999999991E-2</v>
      </c>
      <c r="AB1816">
        <f>SUMIFS(INDEX(Table_Index[],,MATCH(AB$12,Table_Index[#Headers],0)),
Table_Index[ID],$Q1816,Table_Index[year],$R1816)/COUNTIFS(Table_Index[Quarter],"&lt;&gt;''",Table_Index[ID],$Q1816,Table_Index[year],$R1816)</f>
        <v>3.5898775000000001E-2</v>
      </c>
      <c r="AC1816" s="24">
        <f t="shared" si="114"/>
        <v>1.0000000250000001</v>
      </c>
      <c r="AD1816">
        <f>COUNTIFS(Table_Index[Quarter],"&lt;&gt;''",Table_Index[ID],$Q1816,Table_Index[year],$R1816)</f>
        <v>4</v>
      </c>
      <c r="AE1816" s="34">
        <f t="shared" si="115"/>
        <v>0.84573787604392314</v>
      </c>
    </row>
    <row r="1817" spans="1:31" x14ac:dyDescent="0.3">
      <c r="A1817">
        <v>9213</v>
      </c>
      <c r="B1817">
        <v>2009</v>
      </c>
      <c r="C1817">
        <v>2</v>
      </c>
      <c r="D1817">
        <v>0.12007329999999999</v>
      </c>
      <c r="E1817">
        <v>5.5111199999999999E-2</v>
      </c>
      <c r="F1817">
        <v>7.4879399999999999E-2</v>
      </c>
      <c r="G1817">
        <v>0.2456044</v>
      </c>
      <c r="H1817">
        <v>4.3623500000000003E-2</v>
      </c>
      <c r="I1817">
        <v>0.35942109999999999</v>
      </c>
      <c r="J1817">
        <v>5.2932899999999998E-2</v>
      </c>
      <c r="K1817">
        <v>1.0351300000000001E-2</v>
      </c>
      <c r="L1817">
        <v>3.4504399999999998E-2</v>
      </c>
      <c r="M1817">
        <v>3.4984E-3</v>
      </c>
      <c r="O1817" t="str">
        <f>Table_Index[[#This Row],[ID]]&amp;Table_Index[[#This Row],[year]]</f>
        <v>92132009</v>
      </c>
      <c r="P1817" t="str">
        <v>94772010</v>
      </c>
      <c r="Q1817" t="str">
        <f t="shared" si="112"/>
        <v>9477</v>
      </c>
      <c r="R1817" t="str">
        <f t="shared" si="113"/>
        <v>2010</v>
      </c>
      <c r="S1817">
        <f>SUMIFS(INDEX(Table_Index[],,MATCH(S$12,Table_Index[#Headers],0)),
Table_Index[ID],$Q1817,Table_Index[year],$R1817)/COUNTIFS(Table_Index[Quarter],"&lt;&gt;''",Table_Index[ID],$Q1817,Table_Index[year],$R1817)</f>
        <v>8.3233224999999994E-2</v>
      </c>
      <c r="T1817">
        <f>SUMIFS(INDEX(Table_Index[],,MATCH(T$12,Table_Index[#Headers],0)),
Table_Index[ID],$Q1817,Table_Index[year],$R1817)/COUNTIFS(Table_Index[Quarter],"&lt;&gt;''",Table_Index[ID],$Q1817,Table_Index[year],$R1817)</f>
        <v>7.5712925E-2</v>
      </c>
      <c r="U1817">
        <f>SUMIFS(INDEX(Table_Index[],,MATCH(U$12,Table_Index[#Headers],0)),
Table_Index[ID],$Q1817,Table_Index[year],$R1817)/COUNTIFS(Table_Index[Quarter],"&lt;&gt;''",Table_Index[ID],$Q1817,Table_Index[year],$R1817)</f>
        <v>5.5707699999999999E-2</v>
      </c>
      <c r="V1817">
        <f>SUMIFS(INDEX(Table_Index[],,MATCH(V$12,Table_Index[#Headers],0)),
Table_Index[ID],$Q1817,Table_Index[year],$R1817)/COUNTIFS(Table_Index[Quarter],"&lt;&gt;''",Table_Index[ID],$Q1817,Table_Index[year],$R1817)</f>
        <v>8.6600225000000003E-2</v>
      </c>
      <c r="W1817">
        <f>SUMIFS(INDEX(Table_Index[],,MATCH(W$12,Table_Index[#Headers],0)),
Table_Index[ID],$Q1817,Table_Index[year],$R1817)/COUNTIFS(Table_Index[Quarter],"&lt;&gt;''",Table_Index[ID],$Q1817,Table_Index[year],$R1817)</f>
        <v>2.9203850000000003E-2</v>
      </c>
      <c r="X1817">
        <f>SUMIFS(INDEX(Table_Index[],,MATCH(X$12,Table_Index[#Headers],0)),
Table_Index[ID],$Q1817,Table_Index[year],$R1817)/COUNTIFS(Table_Index[Quarter],"&lt;&gt;''",Table_Index[ID],$Q1817,Table_Index[year],$R1817)</f>
        <v>0.39139689999999999</v>
      </c>
      <c r="Y1817">
        <f>SUMIFS(INDEX(Table_Index[],,MATCH(Y$12,Table_Index[#Headers],0)),
Table_Index[ID],$Q1817,Table_Index[year],$R1817)/COUNTIFS(Table_Index[Quarter],"&lt;&gt;''",Table_Index[ID],$Q1817,Table_Index[year],$R1817)</f>
        <v>4.8587875000000003E-2</v>
      </c>
      <c r="Z1817">
        <f>SUMIFS(INDEX(Table_Index[],,MATCH(Z$12,Table_Index[#Headers],0)),
Table_Index[ID],$Q1817,Table_Index[year],$R1817)/COUNTIFS(Table_Index[Quarter],"&lt;&gt;''",Table_Index[ID],$Q1817,Table_Index[year],$R1817)</f>
        <v>0.110453175</v>
      </c>
      <c r="AA1817">
        <f>SUMIFS(INDEX(Table_Index[],,MATCH(AA$12,Table_Index[#Headers],0)),
Table_Index[ID],$Q1817,Table_Index[year],$R1817)/COUNTIFS(Table_Index[Quarter],"&lt;&gt;''",Table_Index[ID],$Q1817,Table_Index[year],$R1817)</f>
        <v>0.1079927</v>
      </c>
      <c r="AB1817">
        <f>SUMIFS(INDEX(Table_Index[],,MATCH(AB$12,Table_Index[#Headers],0)),
Table_Index[ID],$Q1817,Table_Index[year],$R1817)/COUNTIFS(Table_Index[Quarter],"&lt;&gt;''",Table_Index[ID],$Q1817,Table_Index[year],$R1817)</f>
        <v>1.111145E-2</v>
      </c>
      <c r="AC1817" s="24">
        <f t="shared" si="114"/>
        <v>1.0000000250000001</v>
      </c>
      <c r="AD1817">
        <f>COUNTIFS(Table_Index[Quarter],"&lt;&gt;''",Table_Index[ID],$Q1817,Table_Index[year],$R1817)</f>
        <v>4</v>
      </c>
      <c r="AE1817" s="34">
        <f t="shared" si="115"/>
        <v>0.79634586521128181</v>
      </c>
    </row>
    <row r="1818" spans="1:31" x14ac:dyDescent="0.3">
      <c r="A1818">
        <v>9213</v>
      </c>
      <c r="B1818">
        <v>2009</v>
      </c>
      <c r="C1818">
        <v>3</v>
      </c>
      <c r="D1818">
        <v>7.4011400000000005E-2</v>
      </c>
      <c r="E1818">
        <v>1.8135800000000001E-2</v>
      </c>
      <c r="F1818">
        <v>6.8397899999999998E-2</v>
      </c>
      <c r="G1818">
        <v>0.17928549999999999</v>
      </c>
      <c r="H1818">
        <v>1.9819900000000001E-2</v>
      </c>
      <c r="I1818">
        <v>0.38862449999999998</v>
      </c>
      <c r="J1818">
        <v>0.16581309999999999</v>
      </c>
      <c r="K1818">
        <v>1.8654E-2</v>
      </c>
      <c r="L1818">
        <v>6.2179900000000003E-2</v>
      </c>
      <c r="M1818">
        <v>5.078E-3</v>
      </c>
      <c r="O1818" t="str">
        <f>Table_Index[[#This Row],[ID]]&amp;Table_Index[[#This Row],[year]]</f>
        <v>92132009</v>
      </c>
      <c r="P1818" t="str">
        <v>94772011</v>
      </c>
      <c r="Q1818" t="str">
        <f t="shared" si="112"/>
        <v>9477</v>
      </c>
      <c r="R1818" t="str">
        <f t="shared" si="113"/>
        <v>2011</v>
      </c>
      <c r="S1818">
        <f>SUMIFS(INDEX(Table_Index[],,MATCH(S$12,Table_Index[#Headers],0)),
Table_Index[ID],$Q1818,Table_Index[year],$R1818)/COUNTIFS(Table_Index[Quarter],"&lt;&gt;''",Table_Index[ID],$Q1818,Table_Index[year],$R1818)</f>
        <v>6.1430525E-2</v>
      </c>
      <c r="T1818">
        <f>SUMIFS(INDEX(Table_Index[],,MATCH(T$12,Table_Index[#Headers],0)),
Table_Index[ID],$Q1818,Table_Index[year],$R1818)/COUNTIFS(Table_Index[Quarter],"&lt;&gt;''",Table_Index[ID],$Q1818,Table_Index[year],$R1818)</f>
        <v>8.8817225000000014E-2</v>
      </c>
      <c r="U1818">
        <f>SUMIFS(INDEX(Table_Index[],,MATCH(U$12,Table_Index[#Headers],0)),
Table_Index[ID],$Q1818,Table_Index[year],$R1818)/COUNTIFS(Table_Index[Quarter],"&lt;&gt;''",Table_Index[ID],$Q1818,Table_Index[year],$R1818)</f>
        <v>9.2529100000000003E-2</v>
      </c>
      <c r="V1818">
        <f>SUMIFS(INDEX(Table_Index[],,MATCH(V$12,Table_Index[#Headers],0)),
Table_Index[ID],$Q1818,Table_Index[year],$R1818)/COUNTIFS(Table_Index[Quarter],"&lt;&gt;''",Table_Index[ID],$Q1818,Table_Index[year],$R1818)</f>
        <v>8.0813424999999994E-2</v>
      </c>
      <c r="W1818">
        <f>SUMIFS(INDEX(Table_Index[],,MATCH(W$12,Table_Index[#Headers],0)),
Table_Index[ID],$Q1818,Table_Index[year],$R1818)/COUNTIFS(Table_Index[Quarter],"&lt;&gt;''",Table_Index[ID],$Q1818,Table_Index[year],$R1818)</f>
        <v>0.11600152500000001</v>
      </c>
      <c r="X1818">
        <f>SUMIFS(INDEX(Table_Index[],,MATCH(X$12,Table_Index[#Headers],0)),
Table_Index[ID],$Q1818,Table_Index[year],$R1818)/COUNTIFS(Table_Index[Quarter],"&lt;&gt;''",Table_Index[ID],$Q1818,Table_Index[year],$R1818)</f>
        <v>0.20302207500000002</v>
      </c>
      <c r="Y1818">
        <f>SUMIFS(INDEX(Table_Index[],,MATCH(Y$12,Table_Index[#Headers],0)),
Table_Index[ID],$Q1818,Table_Index[year],$R1818)/COUNTIFS(Table_Index[Quarter],"&lt;&gt;''",Table_Index[ID],$Q1818,Table_Index[year],$R1818)</f>
        <v>5.2742350000000007E-2</v>
      </c>
      <c r="Z1818">
        <f>SUMIFS(INDEX(Table_Index[],,MATCH(Z$12,Table_Index[#Headers],0)),
Table_Index[ID],$Q1818,Table_Index[year],$R1818)/COUNTIFS(Table_Index[Quarter],"&lt;&gt;''",Table_Index[ID],$Q1818,Table_Index[year],$R1818)</f>
        <v>0.13592600000000002</v>
      </c>
      <c r="AA1818">
        <f>SUMIFS(INDEX(Table_Index[],,MATCH(AA$12,Table_Index[#Headers],0)),
Table_Index[ID],$Q1818,Table_Index[year],$R1818)/COUNTIFS(Table_Index[Quarter],"&lt;&gt;''",Table_Index[ID],$Q1818,Table_Index[year],$R1818)</f>
        <v>0.15567909999999999</v>
      </c>
      <c r="AB1818">
        <f>SUMIFS(INDEX(Table_Index[],,MATCH(AB$12,Table_Index[#Headers],0)),
Table_Index[ID],$Q1818,Table_Index[year],$R1818)/COUNTIFS(Table_Index[Quarter],"&lt;&gt;''",Table_Index[ID],$Q1818,Table_Index[year],$R1818)</f>
        <v>1.3038650000000001E-2</v>
      </c>
      <c r="AC1818" s="24">
        <f t="shared" si="114"/>
        <v>0.99999997500000015</v>
      </c>
      <c r="AD1818">
        <f>COUNTIFS(Table_Index[Quarter],"&lt;&gt;''",Table_Index[ID],$Q1818,Table_Index[year],$R1818)</f>
        <v>4</v>
      </c>
      <c r="AE1818" s="34">
        <f t="shared" si="115"/>
        <v>0.87290740886469687</v>
      </c>
    </row>
    <row r="1819" spans="1:31" x14ac:dyDescent="0.3">
      <c r="A1819">
        <v>9213</v>
      </c>
      <c r="B1819">
        <v>2009</v>
      </c>
      <c r="C1819">
        <v>4</v>
      </c>
      <c r="D1819">
        <v>5.3810299999999998E-2</v>
      </c>
      <c r="E1819">
        <v>0.1467791</v>
      </c>
      <c r="F1819">
        <v>4.6844400000000001E-2</v>
      </c>
      <c r="G1819">
        <v>0.17761830000000001</v>
      </c>
      <c r="H1819">
        <v>5.1110599999999999E-2</v>
      </c>
      <c r="I1819">
        <v>0.2615478</v>
      </c>
      <c r="J1819">
        <v>0.19518489999999999</v>
      </c>
      <c r="K1819">
        <v>6.6363000000000004E-3</v>
      </c>
      <c r="L1819">
        <v>5.72282E-2</v>
      </c>
      <c r="M1819">
        <v>3.2401000000000001E-3</v>
      </c>
      <c r="O1819" t="str">
        <f>Table_Index[[#This Row],[ID]]&amp;Table_Index[[#This Row],[year]]</f>
        <v>92132009</v>
      </c>
      <c r="P1819" t="str">
        <v>94772012</v>
      </c>
      <c r="Q1819" t="str">
        <f t="shared" si="112"/>
        <v>9477</v>
      </c>
      <c r="R1819" t="str">
        <f t="shared" si="113"/>
        <v>2012</v>
      </c>
      <c r="S1819">
        <f>SUMIFS(INDEX(Table_Index[],,MATCH(S$12,Table_Index[#Headers],0)),
Table_Index[ID],$Q1819,Table_Index[year],$R1819)/COUNTIFS(Table_Index[Quarter],"&lt;&gt;''",Table_Index[ID],$Q1819,Table_Index[year],$R1819)</f>
        <v>5.5840100000000004E-2</v>
      </c>
      <c r="T1819">
        <f>SUMIFS(INDEX(Table_Index[],,MATCH(T$12,Table_Index[#Headers],0)),
Table_Index[ID],$Q1819,Table_Index[year],$R1819)/COUNTIFS(Table_Index[Quarter],"&lt;&gt;''",Table_Index[ID],$Q1819,Table_Index[year],$R1819)</f>
        <v>0.16198272499999999</v>
      </c>
      <c r="U1819">
        <f>SUMIFS(INDEX(Table_Index[],,MATCH(U$12,Table_Index[#Headers],0)),
Table_Index[ID],$Q1819,Table_Index[year],$R1819)/COUNTIFS(Table_Index[Quarter],"&lt;&gt;''",Table_Index[ID],$Q1819,Table_Index[year],$R1819)</f>
        <v>7.838755E-2</v>
      </c>
      <c r="V1819">
        <f>SUMIFS(INDEX(Table_Index[],,MATCH(V$12,Table_Index[#Headers],0)),
Table_Index[ID],$Q1819,Table_Index[year],$R1819)/COUNTIFS(Table_Index[Quarter],"&lt;&gt;''",Table_Index[ID],$Q1819,Table_Index[year],$R1819)</f>
        <v>7.2083124999999998E-2</v>
      </c>
      <c r="W1819">
        <f>SUMIFS(INDEX(Table_Index[],,MATCH(W$12,Table_Index[#Headers],0)),
Table_Index[ID],$Q1819,Table_Index[year],$R1819)/COUNTIFS(Table_Index[Quarter],"&lt;&gt;''",Table_Index[ID],$Q1819,Table_Index[year],$R1819)</f>
        <v>6.7178925000000014E-2</v>
      </c>
      <c r="X1819">
        <f>SUMIFS(INDEX(Table_Index[],,MATCH(X$12,Table_Index[#Headers],0)),
Table_Index[ID],$Q1819,Table_Index[year],$R1819)/COUNTIFS(Table_Index[Quarter],"&lt;&gt;''",Table_Index[ID],$Q1819,Table_Index[year],$R1819)</f>
        <v>0.27627385000000004</v>
      </c>
      <c r="Y1819">
        <f>SUMIFS(INDEX(Table_Index[],,MATCH(Y$12,Table_Index[#Headers],0)),
Table_Index[ID],$Q1819,Table_Index[year],$R1819)/COUNTIFS(Table_Index[Quarter],"&lt;&gt;''",Table_Index[ID],$Q1819,Table_Index[year],$R1819)</f>
        <v>7.8199500000000009E-3</v>
      </c>
      <c r="Z1819">
        <f>SUMIFS(INDEX(Table_Index[],,MATCH(Z$12,Table_Index[#Headers],0)),
Table_Index[ID],$Q1819,Table_Index[year],$R1819)/COUNTIFS(Table_Index[Quarter],"&lt;&gt;''",Table_Index[ID],$Q1819,Table_Index[year],$R1819)</f>
        <v>6.521275E-2</v>
      </c>
      <c r="AA1819">
        <f>SUMIFS(INDEX(Table_Index[],,MATCH(AA$12,Table_Index[#Headers],0)),
Table_Index[ID],$Q1819,Table_Index[year],$R1819)/COUNTIFS(Table_Index[Quarter],"&lt;&gt;''",Table_Index[ID],$Q1819,Table_Index[year],$R1819)</f>
        <v>0.19752712499999997</v>
      </c>
      <c r="AB1819">
        <f>SUMIFS(INDEX(Table_Index[],,MATCH(AB$12,Table_Index[#Headers],0)),
Table_Index[ID],$Q1819,Table_Index[year],$R1819)/COUNTIFS(Table_Index[Quarter],"&lt;&gt;''",Table_Index[ID],$Q1819,Table_Index[year],$R1819)</f>
        <v>1.7693850000000001E-2</v>
      </c>
      <c r="AC1819" s="24">
        <f t="shared" si="114"/>
        <v>0.99999995000000019</v>
      </c>
      <c r="AD1819">
        <f>COUNTIFS(Table_Index[Quarter],"&lt;&gt;''",Table_Index[ID],$Q1819,Table_Index[year],$R1819)</f>
        <v>4</v>
      </c>
      <c r="AE1819" s="34">
        <f t="shared" si="115"/>
        <v>0.83481875515166504</v>
      </c>
    </row>
    <row r="1820" spans="1:31" x14ac:dyDescent="0.3">
      <c r="A1820">
        <v>9213</v>
      </c>
      <c r="B1820">
        <v>2010</v>
      </c>
      <c r="C1820">
        <v>1</v>
      </c>
      <c r="D1820">
        <v>8.96449E-2</v>
      </c>
      <c r="E1820">
        <v>5.7324399999999998E-2</v>
      </c>
      <c r="F1820">
        <v>0.1543349</v>
      </c>
      <c r="G1820">
        <v>0.13375690000000001</v>
      </c>
      <c r="H1820">
        <v>2.7192299999999999E-2</v>
      </c>
      <c r="I1820">
        <v>0.31528400000000001</v>
      </c>
      <c r="J1820">
        <v>8.81913E-2</v>
      </c>
      <c r="K1820">
        <v>3.3806700000000002E-2</v>
      </c>
      <c r="L1820">
        <v>9.5540600000000003E-2</v>
      </c>
      <c r="M1820">
        <v>4.9240000000000004E-3</v>
      </c>
      <c r="O1820" t="str">
        <f>Table_Index[[#This Row],[ID]]&amp;Table_Index[[#This Row],[year]]</f>
        <v>92132010</v>
      </c>
      <c r="P1820" t="str">
        <v>94782003</v>
      </c>
      <c r="Q1820" t="str">
        <f t="shared" si="112"/>
        <v>9478</v>
      </c>
      <c r="R1820" t="str">
        <f t="shared" si="113"/>
        <v>2003</v>
      </c>
      <c r="S1820">
        <f>SUMIFS(INDEX(Table_Index[],,MATCH(S$12,Table_Index[#Headers],0)),
Table_Index[ID],$Q1820,Table_Index[year],$R1820)/COUNTIFS(Table_Index[Quarter],"&lt;&gt;''",Table_Index[ID],$Q1820,Table_Index[year],$R1820)</f>
        <v>4.1575000000000001E-5</v>
      </c>
      <c r="T1820">
        <f>SUMIFS(INDEX(Table_Index[],,MATCH(T$12,Table_Index[#Headers],0)),
Table_Index[ID],$Q1820,Table_Index[year],$R1820)/COUNTIFS(Table_Index[Quarter],"&lt;&gt;''",Table_Index[ID],$Q1820,Table_Index[year],$R1820)</f>
        <v>2.2604949999999999E-2</v>
      </c>
      <c r="U1820">
        <f>SUMIFS(INDEX(Table_Index[],,MATCH(U$12,Table_Index[#Headers],0)),
Table_Index[ID],$Q1820,Table_Index[year],$R1820)/COUNTIFS(Table_Index[Quarter],"&lt;&gt;''",Table_Index[ID],$Q1820,Table_Index[year],$R1820)</f>
        <v>0.10261887500000001</v>
      </c>
      <c r="V1820">
        <f>SUMIFS(INDEX(Table_Index[],,MATCH(V$12,Table_Index[#Headers],0)),
Table_Index[ID],$Q1820,Table_Index[year],$R1820)/COUNTIFS(Table_Index[Quarter],"&lt;&gt;''",Table_Index[ID],$Q1820,Table_Index[year],$R1820)</f>
        <v>2.0225225000000003E-2</v>
      </c>
      <c r="W1820">
        <f>SUMIFS(INDEX(Table_Index[],,MATCH(W$12,Table_Index[#Headers],0)),
Table_Index[ID],$Q1820,Table_Index[year],$R1820)/COUNTIFS(Table_Index[Quarter],"&lt;&gt;''",Table_Index[ID],$Q1820,Table_Index[year],$R1820)</f>
        <v>0</v>
      </c>
      <c r="X1820">
        <f>SUMIFS(INDEX(Table_Index[],,MATCH(X$12,Table_Index[#Headers],0)),
Table_Index[ID],$Q1820,Table_Index[year],$R1820)/COUNTIFS(Table_Index[Quarter],"&lt;&gt;''",Table_Index[ID],$Q1820,Table_Index[year],$R1820)</f>
        <v>4.8398E-3</v>
      </c>
      <c r="Y1820">
        <f>SUMIFS(INDEX(Table_Index[],,MATCH(Y$12,Table_Index[#Headers],0)),
Table_Index[ID],$Q1820,Table_Index[year],$R1820)/COUNTIFS(Table_Index[Quarter],"&lt;&gt;''",Table_Index[ID],$Q1820,Table_Index[year],$R1820)</f>
        <v>1.4026175E-2</v>
      </c>
      <c r="Z1820">
        <f>SUMIFS(INDEX(Table_Index[],,MATCH(Z$12,Table_Index[#Headers],0)),
Table_Index[ID],$Q1820,Table_Index[year],$R1820)/COUNTIFS(Table_Index[Quarter],"&lt;&gt;''",Table_Index[ID],$Q1820,Table_Index[year],$R1820)</f>
        <v>0.78240157499999996</v>
      </c>
      <c r="AA1820">
        <f>SUMIFS(INDEX(Table_Index[],,MATCH(AA$12,Table_Index[#Headers],0)),
Table_Index[ID],$Q1820,Table_Index[year],$R1820)/COUNTIFS(Table_Index[Quarter],"&lt;&gt;''",Table_Index[ID],$Q1820,Table_Index[year],$R1820)</f>
        <v>4.8484525000000001E-2</v>
      </c>
      <c r="AB1820">
        <f>SUMIFS(INDEX(Table_Index[],,MATCH(AB$12,Table_Index[#Headers],0)),
Table_Index[ID],$Q1820,Table_Index[year],$R1820)/COUNTIFS(Table_Index[Quarter],"&lt;&gt;''",Table_Index[ID],$Q1820,Table_Index[year],$R1820)</f>
        <v>4.757275E-3</v>
      </c>
      <c r="AC1820" s="24">
        <f t="shared" si="114"/>
        <v>0.99999997500000004</v>
      </c>
      <c r="AD1820">
        <f>COUNTIFS(Table_Index[Quarter],"&lt;&gt;''",Table_Index[ID],$Q1820,Table_Index[year],$R1820)</f>
        <v>4</v>
      </c>
      <c r="AE1820" s="34">
        <f t="shared" si="115"/>
        <v>0.37380355863289827</v>
      </c>
    </row>
    <row r="1821" spans="1:31" x14ac:dyDescent="0.3">
      <c r="A1821">
        <v>9213</v>
      </c>
      <c r="B1821">
        <v>2010</v>
      </c>
      <c r="C1821">
        <v>2</v>
      </c>
      <c r="D1821">
        <v>7.4328000000000005E-2</v>
      </c>
      <c r="E1821">
        <v>5.7618599999999999E-2</v>
      </c>
      <c r="F1821">
        <v>9.0749300000000005E-2</v>
      </c>
      <c r="G1821">
        <v>0.15182509999999999</v>
      </c>
      <c r="H1821">
        <v>5.8194799999999998E-2</v>
      </c>
      <c r="I1821">
        <v>0.29385499999999998</v>
      </c>
      <c r="J1821">
        <v>0.16997490000000001</v>
      </c>
      <c r="K1821">
        <v>1.2445599999999999E-2</v>
      </c>
      <c r="L1821">
        <v>8.71194E-2</v>
      </c>
      <c r="M1821">
        <v>3.8893E-3</v>
      </c>
      <c r="O1821" t="str">
        <f>Table_Index[[#This Row],[ID]]&amp;Table_Index[[#This Row],[year]]</f>
        <v>92132010</v>
      </c>
      <c r="P1821" t="str">
        <v>94782004</v>
      </c>
      <c r="Q1821" t="str">
        <f t="shared" si="112"/>
        <v>9478</v>
      </c>
      <c r="R1821" t="str">
        <f t="shared" si="113"/>
        <v>2004</v>
      </c>
      <c r="S1821">
        <f>SUMIFS(INDEX(Table_Index[],,MATCH(S$12,Table_Index[#Headers],0)),
Table_Index[ID],$Q1821,Table_Index[year],$R1821)/COUNTIFS(Table_Index[Quarter],"&lt;&gt;''",Table_Index[ID],$Q1821,Table_Index[year],$R1821)</f>
        <v>7.054175E-2</v>
      </c>
      <c r="T1821">
        <f>SUMIFS(INDEX(Table_Index[],,MATCH(T$12,Table_Index[#Headers],0)),
Table_Index[ID],$Q1821,Table_Index[year],$R1821)/COUNTIFS(Table_Index[Quarter],"&lt;&gt;''",Table_Index[ID],$Q1821,Table_Index[year],$R1821)</f>
        <v>7.5960949999999999E-2</v>
      </c>
      <c r="U1821">
        <f>SUMIFS(INDEX(Table_Index[],,MATCH(U$12,Table_Index[#Headers],0)),
Table_Index[ID],$Q1821,Table_Index[year],$R1821)/COUNTIFS(Table_Index[Quarter],"&lt;&gt;''",Table_Index[ID],$Q1821,Table_Index[year],$R1821)</f>
        <v>0.15049162499999999</v>
      </c>
      <c r="V1821">
        <f>SUMIFS(INDEX(Table_Index[],,MATCH(V$12,Table_Index[#Headers],0)),
Table_Index[ID],$Q1821,Table_Index[year],$R1821)/COUNTIFS(Table_Index[Quarter],"&lt;&gt;''",Table_Index[ID],$Q1821,Table_Index[year],$R1821)</f>
        <v>2.5821675000000002E-2</v>
      </c>
      <c r="W1821">
        <f>SUMIFS(INDEX(Table_Index[],,MATCH(W$12,Table_Index[#Headers],0)),
Table_Index[ID],$Q1821,Table_Index[year],$R1821)/COUNTIFS(Table_Index[Quarter],"&lt;&gt;''",Table_Index[ID],$Q1821,Table_Index[year],$R1821)</f>
        <v>0</v>
      </c>
      <c r="X1821">
        <f>SUMIFS(INDEX(Table_Index[],,MATCH(X$12,Table_Index[#Headers],0)),
Table_Index[ID],$Q1821,Table_Index[year],$R1821)/COUNTIFS(Table_Index[Quarter],"&lt;&gt;''",Table_Index[ID],$Q1821,Table_Index[year],$R1821)</f>
        <v>4.5146724999999999E-2</v>
      </c>
      <c r="Y1821">
        <f>SUMIFS(INDEX(Table_Index[],,MATCH(Y$12,Table_Index[#Headers],0)),
Table_Index[ID],$Q1821,Table_Index[year],$R1821)/COUNTIFS(Table_Index[Quarter],"&lt;&gt;''",Table_Index[ID],$Q1821,Table_Index[year],$R1821)</f>
        <v>6.4981774999999992E-2</v>
      </c>
      <c r="Z1821">
        <f>SUMIFS(INDEX(Table_Index[],,MATCH(Z$12,Table_Index[#Headers],0)),
Table_Index[ID],$Q1821,Table_Index[year],$R1821)/COUNTIFS(Table_Index[Quarter],"&lt;&gt;''",Table_Index[ID],$Q1821,Table_Index[year],$R1821)</f>
        <v>0.3548441</v>
      </c>
      <c r="AA1821">
        <f>SUMIFS(INDEX(Table_Index[],,MATCH(AA$12,Table_Index[#Headers],0)),
Table_Index[ID],$Q1821,Table_Index[year],$R1821)/COUNTIFS(Table_Index[Quarter],"&lt;&gt;''",Table_Index[ID],$Q1821,Table_Index[year],$R1821)</f>
        <v>0.18909845000000003</v>
      </c>
      <c r="AB1821">
        <f>SUMIFS(INDEX(Table_Index[],,MATCH(AB$12,Table_Index[#Headers],0)),
Table_Index[ID],$Q1821,Table_Index[year],$R1821)/COUNTIFS(Table_Index[Quarter],"&lt;&gt;''",Table_Index[ID],$Q1821,Table_Index[year],$R1821)</f>
        <v>2.3112974999999997E-2</v>
      </c>
      <c r="AC1821" s="24">
        <f t="shared" si="114"/>
        <v>1.0000000250000001</v>
      </c>
      <c r="AD1821">
        <f>COUNTIFS(Table_Index[Quarter],"&lt;&gt;''",Table_Index[ID],$Q1821,Table_Index[year],$R1821)</f>
        <v>4</v>
      </c>
      <c r="AE1821" s="34">
        <f t="shared" si="115"/>
        <v>0.79747168091614939</v>
      </c>
    </row>
    <row r="1822" spans="1:31" x14ac:dyDescent="0.3">
      <c r="A1822">
        <v>9213</v>
      </c>
      <c r="B1822">
        <v>2010</v>
      </c>
      <c r="C1822">
        <v>3</v>
      </c>
      <c r="D1822">
        <v>0.1005248</v>
      </c>
      <c r="E1822">
        <v>5.7103800000000003E-2</v>
      </c>
      <c r="F1822">
        <v>0.10924209999999999</v>
      </c>
      <c r="G1822">
        <v>0.20644280000000001</v>
      </c>
      <c r="H1822">
        <v>4.0096800000000002E-2</v>
      </c>
      <c r="I1822">
        <v>0.34138170000000001</v>
      </c>
      <c r="J1822">
        <v>6.8276299999999998E-2</v>
      </c>
      <c r="K1822">
        <v>1.4151800000000001E-2</v>
      </c>
      <c r="L1822">
        <v>5.83452E-2</v>
      </c>
      <c r="M1822">
        <v>4.4345000000000001E-3</v>
      </c>
      <c r="O1822" t="str">
        <f>Table_Index[[#This Row],[ID]]&amp;Table_Index[[#This Row],[year]]</f>
        <v>92132010</v>
      </c>
      <c r="P1822" t="str">
        <v>94782005</v>
      </c>
      <c r="Q1822" t="str">
        <f t="shared" si="112"/>
        <v>9478</v>
      </c>
      <c r="R1822" t="str">
        <f t="shared" si="113"/>
        <v>2005</v>
      </c>
      <c r="S1822">
        <f>SUMIFS(INDEX(Table_Index[],,MATCH(S$12,Table_Index[#Headers],0)),
Table_Index[ID],$Q1822,Table_Index[year],$R1822)/COUNTIFS(Table_Index[Quarter],"&lt;&gt;''",Table_Index[ID],$Q1822,Table_Index[year],$R1822)</f>
        <v>0.1234</v>
      </c>
      <c r="T1822">
        <f>SUMIFS(INDEX(Table_Index[],,MATCH(T$12,Table_Index[#Headers],0)),
Table_Index[ID],$Q1822,Table_Index[year],$R1822)/COUNTIFS(Table_Index[Quarter],"&lt;&gt;''",Table_Index[ID],$Q1822,Table_Index[year],$R1822)</f>
        <v>0.16538502499999999</v>
      </c>
      <c r="U1822">
        <f>SUMIFS(INDEX(Table_Index[],,MATCH(U$12,Table_Index[#Headers],0)),
Table_Index[ID],$Q1822,Table_Index[year],$R1822)/COUNTIFS(Table_Index[Quarter],"&lt;&gt;''",Table_Index[ID],$Q1822,Table_Index[year],$R1822)</f>
        <v>0.110543475</v>
      </c>
      <c r="V1822">
        <f>SUMIFS(INDEX(Table_Index[],,MATCH(V$12,Table_Index[#Headers],0)),
Table_Index[ID],$Q1822,Table_Index[year],$R1822)/COUNTIFS(Table_Index[Quarter],"&lt;&gt;''",Table_Index[ID],$Q1822,Table_Index[year],$R1822)</f>
        <v>5.5021500000000001E-2</v>
      </c>
      <c r="W1822">
        <f>SUMIFS(INDEX(Table_Index[],,MATCH(W$12,Table_Index[#Headers],0)),
Table_Index[ID],$Q1822,Table_Index[year],$R1822)/COUNTIFS(Table_Index[Quarter],"&lt;&gt;''",Table_Index[ID],$Q1822,Table_Index[year],$R1822)</f>
        <v>0</v>
      </c>
      <c r="X1822">
        <f>SUMIFS(INDEX(Table_Index[],,MATCH(X$12,Table_Index[#Headers],0)),
Table_Index[ID],$Q1822,Table_Index[year],$R1822)/COUNTIFS(Table_Index[Quarter],"&lt;&gt;''",Table_Index[ID],$Q1822,Table_Index[year],$R1822)</f>
        <v>0.1358963</v>
      </c>
      <c r="Y1822">
        <f>SUMIFS(INDEX(Table_Index[],,MATCH(Y$12,Table_Index[#Headers],0)),
Table_Index[ID],$Q1822,Table_Index[year],$R1822)/COUNTIFS(Table_Index[Quarter],"&lt;&gt;''",Table_Index[ID],$Q1822,Table_Index[year],$R1822)</f>
        <v>0.110067025</v>
      </c>
      <c r="Z1822">
        <f>SUMIFS(INDEX(Table_Index[],,MATCH(Z$12,Table_Index[#Headers],0)),
Table_Index[ID],$Q1822,Table_Index[year],$R1822)/COUNTIFS(Table_Index[Quarter],"&lt;&gt;''",Table_Index[ID],$Q1822,Table_Index[year],$R1822)</f>
        <v>0.133784825</v>
      </c>
      <c r="AA1822">
        <f>SUMIFS(INDEX(Table_Index[],,MATCH(AA$12,Table_Index[#Headers],0)),
Table_Index[ID],$Q1822,Table_Index[year],$R1822)/COUNTIFS(Table_Index[Quarter],"&lt;&gt;''",Table_Index[ID],$Q1822,Table_Index[year],$R1822)</f>
        <v>0.14708827499999999</v>
      </c>
      <c r="AB1822">
        <f>SUMIFS(INDEX(Table_Index[],,MATCH(AB$12,Table_Index[#Headers],0)),
Table_Index[ID],$Q1822,Table_Index[year],$R1822)/COUNTIFS(Table_Index[Quarter],"&lt;&gt;''",Table_Index[ID],$Q1822,Table_Index[year],$R1822)</f>
        <v>1.8813474999999996E-2</v>
      </c>
      <c r="AC1822" s="24">
        <f t="shared" si="114"/>
        <v>0.99999989999999994</v>
      </c>
      <c r="AD1822">
        <f>COUNTIFS(Table_Index[Quarter],"&lt;&gt;''",Table_Index[ID],$Q1822,Table_Index[year],$R1822)</f>
        <v>4</v>
      </c>
      <c r="AE1822" s="34">
        <f t="shared" si="115"/>
        <v>0.87170316694805128</v>
      </c>
    </row>
    <row r="1823" spans="1:31" x14ac:dyDescent="0.3">
      <c r="A1823">
        <v>9213</v>
      </c>
      <c r="B1823">
        <v>2010</v>
      </c>
      <c r="C1823">
        <v>4</v>
      </c>
      <c r="D1823">
        <v>8.5959499999999994E-2</v>
      </c>
      <c r="E1823">
        <v>0.17833260000000001</v>
      </c>
      <c r="F1823">
        <v>8.7184800000000007E-2</v>
      </c>
      <c r="G1823">
        <v>0.21322369999999999</v>
      </c>
      <c r="H1823">
        <v>1.9706999999999999E-2</v>
      </c>
      <c r="I1823">
        <v>0.21451600000000001</v>
      </c>
      <c r="J1823">
        <v>0.12061139999999999</v>
      </c>
      <c r="K1823">
        <v>2.94636E-2</v>
      </c>
      <c r="L1823">
        <v>4.5659999999999999E-2</v>
      </c>
      <c r="M1823">
        <v>5.3413999999999996E-3</v>
      </c>
      <c r="O1823" t="str">
        <f>Table_Index[[#This Row],[ID]]&amp;Table_Index[[#This Row],[year]]</f>
        <v>92132010</v>
      </c>
      <c r="P1823" t="str">
        <v>94782006</v>
      </c>
      <c r="Q1823" t="str">
        <f t="shared" si="112"/>
        <v>9478</v>
      </c>
      <c r="R1823" t="str">
        <f t="shared" si="113"/>
        <v>2006</v>
      </c>
      <c r="S1823">
        <f>SUMIFS(INDEX(Table_Index[],,MATCH(S$12,Table_Index[#Headers],0)),
Table_Index[ID],$Q1823,Table_Index[year],$R1823)/COUNTIFS(Table_Index[Quarter],"&lt;&gt;''",Table_Index[ID],$Q1823,Table_Index[year],$R1823)</f>
        <v>7.711105E-2</v>
      </c>
      <c r="T1823">
        <f>SUMIFS(INDEX(Table_Index[],,MATCH(T$12,Table_Index[#Headers],0)),
Table_Index[ID],$Q1823,Table_Index[year],$R1823)/COUNTIFS(Table_Index[Quarter],"&lt;&gt;''",Table_Index[ID],$Q1823,Table_Index[year],$R1823)</f>
        <v>8.1081874999999998E-2</v>
      </c>
      <c r="U1823">
        <f>SUMIFS(INDEX(Table_Index[],,MATCH(U$12,Table_Index[#Headers],0)),
Table_Index[ID],$Q1823,Table_Index[year],$R1823)/COUNTIFS(Table_Index[Quarter],"&lt;&gt;''",Table_Index[ID],$Q1823,Table_Index[year],$R1823)</f>
        <v>0.1657932</v>
      </c>
      <c r="V1823">
        <f>SUMIFS(INDEX(Table_Index[],,MATCH(V$12,Table_Index[#Headers],0)),
Table_Index[ID],$Q1823,Table_Index[year],$R1823)/COUNTIFS(Table_Index[Quarter],"&lt;&gt;''",Table_Index[ID],$Q1823,Table_Index[year],$R1823)</f>
        <v>4.9992924999999994E-2</v>
      </c>
      <c r="W1823">
        <f>SUMIFS(INDEX(Table_Index[],,MATCH(W$12,Table_Index[#Headers],0)),
Table_Index[ID],$Q1823,Table_Index[year],$R1823)/COUNTIFS(Table_Index[Quarter],"&lt;&gt;''",Table_Index[ID],$Q1823,Table_Index[year],$R1823)</f>
        <v>0</v>
      </c>
      <c r="X1823">
        <f>SUMIFS(INDEX(Table_Index[],,MATCH(X$12,Table_Index[#Headers],0)),
Table_Index[ID],$Q1823,Table_Index[year],$R1823)/COUNTIFS(Table_Index[Quarter],"&lt;&gt;''",Table_Index[ID],$Q1823,Table_Index[year],$R1823)</f>
        <v>6.6371675000000005E-2</v>
      </c>
      <c r="Y1823">
        <f>SUMIFS(INDEX(Table_Index[],,MATCH(Y$12,Table_Index[#Headers],0)),
Table_Index[ID],$Q1823,Table_Index[year],$R1823)/COUNTIFS(Table_Index[Quarter],"&lt;&gt;''",Table_Index[ID],$Q1823,Table_Index[year],$R1823)</f>
        <v>0.16729040000000001</v>
      </c>
      <c r="Z1823">
        <f>SUMIFS(INDEX(Table_Index[],,MATCH(Z$12,Table_Index[#Headers],0)),
Table_Index[ID],$Q1823,Table_Index[year],$R1823)/COUNTIFS(Table_Index[Quarter],"&lt;&gt;''",Table_Index[ID],$Q1823,Table_Index[year],$R1823)</f>
        <v>0.16530744999999999</v>
      </c>
      <c r="AA1823">
        <f>SUMIFS(INDEX(Table_Index[],,MATCH(AA$12,Table_Index[#Headers],0)),
Table_Index[ID],$Q1823,Table_Index[year],$R1823)/COUNTIFS(Table_Index[Quarter],"&lt;&gt;''",Table_Index[ID],$Q1823,Table_Index[year],$R1823)</f>
        <v>0.21009430000000001</v>
      </c>
      <c r="AB1823">
        <f>SUMIFS(INDEX(Table_Index[],,MATCH(AB$12,Table_Index[#Headers],0)),
Table_Index[ID],$Q1823,Table_Index[year],$R1823)/COUNTIFS(Table_Index[Quarter],"&lt;&gt;''",Table_Index[ID],$Q1823,Table_Index[year],$R1823)</f>
        <v>1.6957074999999999E-2</v>
      </c>
      <c r="AC1823" s="24">
        <f t="shared" si="114"/>
        <v>0.99999994999999997</v>
      </c>
      <c r="AD1823">
        <f>COUNTIFS(Table_Index[Quarter],"&lt;&gt;''",Table_Index[ID],$Q1823,Table_Index[year],$R1823)</f>
        <v>4</v>
      </c>
      <c r="AE1823" s="34">
        <f t="shared" si="115"/>
        <v>0.85334795031307253</v>
      </c>
    </row>
    <row r="1824" spans="1:31" x14ac:dyDescent="0.3">
      <c r="A1824">
        <v>9213</v>
      </c>
      <c r="B1824">
        <v>2011</v>
      </c>
      <c r="C1824">
        <v>1</v>
      </c>
      <c r="D1824">
        <v>0.10219930000000001</v>
      </c>
      <c r="E1824">
        <v>4.9264200000000001E-2</v>
      </c>
      <c r="F1824">
        <v>0.11025790000000001</v>
      </c>
      <c r="G1824">
        <v>0.1227695</v>
      </c>
      <c r="H1824">
        <v>2.1992899999999999E-2</v>
      </c>
      <c r="I1824">
        <v>0.39098559999999999</v>
      </c>
      <c r="J1824">
        <v>0.1028292</v>
      </c>
      <c r="K1824">
        <v>1.25115E-2</v>
      </c>
      <c r="L1824">
        <v>8.2106999999999999E-2</v>
      </c>
      <c r="M1824">
        <v>5.0828000000000002E-3</v>
      </c>
      <c r="O1824" t="str">
        <f>Table_Index[[#This Row],[ID]]&amp;Table_Index[[#This Row],[year]]</f>
        <v>92132011</v>
      </c>
      <c r="P1824" t="str">
        <v>94782007</v>
      </c>
      <c r="Q1824" t="str">
        <f t="shared" si="112"/>
        <v>9478</v>
      </c>
      <c r="R1824" t="str">
        <f t="shared" si="113"/>
        <v>2007</v>
      </c>
      <c r="S1824">
        <f>SUMIFS(INDEX(Table_Index[],,MATCH(S$12,Table_Index[#Headers],0)),
Table_Index[ID],$Q1824,Table_Index[year],$R1824)/COUNTIFS(Table_Index[Quarter],"&lt;&gt;''",Table_Index[ID],$Q1824,Table_Index[year],$R1824)</f>
        <v>9.1090174999999995E-2</v>
      </c>
      <c r="T1824">
        <f>SUMIFS(INDEX(Table_Index[],,MATCH(T$12,Table_Index[#Headers],0)),
Table_Index[ID],$Q1824,Table_Index[year],$R1824)/COUNTIFS(Table_Index[Quarter],"&lt;&gt;''",Table_Index[ID],$Q1824,Table_Index[year],$R1824)</f>
        <v>0.14768530000000002</v>
      </c>
      <c r="U1824">
        <f>SUMIFS(INDEX(Table_Index[],,MATCH(U$12,Table_Index[#Headers],0)),
Table_Index[ID],$Q1824,Table_Index[year],$R1824)/COUNTIFS(Table_Index[Quarter],"&lt;&gt;''",Table_Index[ID],$Q1824,Table_Index[year],$R1824)</f>
        <v>0.120154125</v>
      </c>
      <c r="V1824">
        <f>SUMIFS(INDEX(Table_Index[],,MATCH(V$12,Table_Index[#Headers],0)),
Table_Index[ID],$Q1824,Table_Index[year],$R1824)/COUNTIFS(Table_Index[Quarter],"&lt;&gt;''",Table_Index[ID],$Q1824,Table_Index[year],$R1824)</f>
        <v>3.5868499999999998E-2</v>
      </c>
      <c r="W1824">
        <f>SUMIFS(INDEX(Table_Index[],,MATCH(W$12,Table_Index[#Headers],0)),
Table_Index[ID],$Q1824,Table_Index[year],$R1824)/COUNTIFS(Table_Index[Quarter],"&lt;&gt;''",Table_Index[ID],$Q1824,Table_Index[year],$R1824)</f>
        <v>1.33057E-2</v>
      </c>
      <c r="X1824">
        <f>SUMIFS(INDEX(Table_Index[],,MATCH(X$12,Table_Index[#Headers],0)),
Table_Index[ID],$Q1824,Table_Index[year],$R1824)/COUNTIFS(Table_Index[Quarter],"&lt;&gt;''",Table_Index[ID],$Q1824,Table_Index[year],$R1824)</f>
        <v>0.13627610000000001</v>
      </c>
      <c r="Y1824">
        <f>SUMIFS(INDEX(Table_Index[],,MATCH(Y$12,Table_Index[#Headers],0)),
Table_Index[ID],$Q1824,Table_Index[year],$R1824)/COUNTIFS(Table_Index[Quarter],"&lt;&gt;''",Table_Index[ID],$Q1824,Table_Index[year],$R1824)</f>
        <v>0.10910420000000001</v>
      </c>
      <c r="Z1824">
        <f>SUMIFS(INDEX(Table_Index[],,MATCH(Z$12,Table_Index[#Headers],0)),
Table_Index[ID],$Q1824,Table_Index[year],$R1824)/COUNTIFS(Table_Index[Quarter],"&lt;&gt;''",Table_Index[ID],$Q1824,Table_Index[year],$R1824)</f>
        <v>0.18407047500000001</v>
      </c>
      <c r="AA1824">
        <f>SUMIFS(INDEX(Table_Index[],,MATCH(AA$12,Table_Index[#Headers],0)),
Table_Index[ID],$Q1824,Table_Index[year],$R1824)/COUNTIFS(Table_Index[Quarter],"&lt;&gt;''",Table_Index[ID],$Q1824,Table_Index[year],$R1824)</f>
        <v>0.142727775</v>
      </c>
      <c r="AB1824">
        <f>SUMIFS(INDEX(Table_Index[],,MATCH(AB$12,Table_Index[#Headers],0)),
Table_Index[ID],$Q1824,Table_Index[year],$R1824)/COUNTIFS(Table_Index[Quarter],"&lt;&gt;''",Table_Index[ID],$Q1824,Table_Index[year],$R1824)</f>
        <v>1.9717700000000001E-2</v>
      </c>
      <c r="AC1824" s="24">
        <f t="shared" si="114"/>
        <v>1.0000000499999999</v>
      </c>
      <c r="AD1824">
        <f>COUNTIFS(Table_Index[Quarter],"&lt;&gt;''",Table_Index[ID],$Q1824,Table_Index[year],$R1824)</f>
        <v>4</v>
      </c>
      <c r="AE1824" s="34">
        <f t="shared" si="115"/>
        <v>0.8688741803778075</v>
      </c>
    </row>
    <row r="1825" spans="1:31" x14ac:dyDescent="0.3">
      <c r="A1825">
        <v>9213</v>
      </c>
      <c r="B1825">
        <v>2011</v>
      </c>
      <c r="C1825">
        <v>2</v>
      </c>
      <c r="D1825">
        <v>5.0165399999999999E-2</v>
      </c>
      <c r="E1825">
        <v>3.88207E-2</v>
      </c>
      <c r="F1825">
        <v>6.5309699999999998E-2</v>
      </c>
      <c r="G1825">
        <v>0.33790680000000001</v>
      </c>
      <c r="H1825">
        <v>2.2361499999999999E-2</v>
      </c>
      <c r="I1825">
        <v>0.2825356</v>
      </c>
      <c r="J1825">
        <v>9.8816500000000002E-2</v>
      </c>
      <c r="K1825">
        <v>3.7198099999999998E-2</v>
      </c>
      <c r="L1825">
        <v>6.3890000000000002E-2</v>
      </c>
      <c r="M1825">
        <v>2.9957E-3</v>
      </c>
      <c r="O1825" t="str">
        <f>Table_Index[[#This Row],[ID]]&amp;Table_Index[[#This Row],[year]]</f>
        <v>92132011</v>
      </c>
      <c r="P1825" t="str">
        <v>94782008</v>
      </c>
      <c r="Q1825" t="str">
        <f t="shared" si="112"/>
        <v>9478</v>
      </c>
      <c r="R1825" t="str">
        <f t="shared" si="113"/>
        <v>2008</v>
      </c>
      <c r="S1825">
        <f>SUMIFS(INDEX(Table_Index[],,MATCH(S$12,Table_Index[#Headers],0)),
Table_Index[ID],$Q1825,Table_Index[year],$R1825)/COUNTIFS(Table_Index[Quarter],"&lt;&gt;''",Table_Index[ID],$Q1825,Table_Index[year],$R1825)</f>
        <v>2.5597274999999999E-2</v>
      </c>
      <c r="T1825">
        <f>SUMIFS(INDEX(Table_Index[],,MATCH(T$12,Table_Index[#Headers],0)),
Table_Index[ID],$Q1825,Table_Index[year],$R1825)/COUNTIFS(Table_Index[Quarter],"&lt;&gt;''",Table_Index[ID],$Q1825,Table_Index[year],$R1825)</f>
        <v>0.255992575</v>
      </c>
      <c r="U1825">
        <f>SUMIFS(INDEX(Table_Index[],,MATCH(U$12,Table_Index[#Headers],0)),
Table_Index[ID],$Q1825,Table_Index[year],$R1825)/COUNTIFS(Table_Index[Quarter],"&lt;&gt;''",Table_Index[ID],$Q1825,Table_Index[year],$R1825)</f>
        <v>0.27256332500000002</v>
      </c>
      <c r="V1825">
        <f>SUMIFS(INDEX(Table_Index[],,MATCH(V$12,Table_Index[#Headers],0)),
Table_Index[ID],$Q1825,Table_Index[year],$R1825)/COUNTIFS(Table_Index[Quarter],"&lt;&gt;''",Table_Index[ID],$Q1825,Table_Index[year],$R1825)</f>
        <v>4.5602900000000002E-2</v>
      </c>
      <c r="W1825">
        <f>SUMIFS(INDEX(Table_Index[],,MATCH(W$12,Table_Index[#Headers],0)),
Table_Index[ID],$Q1825,Table_Index[year],$R1825)/COUNTIFS(Table_Index[Quarter],"&lt;&gt;''",Table_Index[ID],$Q1825,Table_Index[year],$R1825)</f>
        <v>4.6210749999999997E-3</v>
      </c>
      <c r="X1825">
        <f>SUMIFS(INDEX(Table_Index[],,MATCH(X$12,Table_Index[#Headers],0)),
Table_Index[ID],$Q1825,Table_Index[year],$R1825)/COUNTIFS(Table_Index[Quarter],"&lt;&gt;''",Table_Index[ID],$Q1825,Table_Index[year],$R1825)</f>
        <v>3.9441749999999998E-2</v>
      </c>
      <c r="Y1825">
        <f>SUMIFS(INDEX(Table_Index[],,MATCH(Y$12,Table_Index[#Headers],0)),
Table_Index[ID],$Q1825,Table_Index[year],$R1825)/COUNTIFS(Table_Index[Quarter],"&lt;&gt;''",Table_Index[ID],$Q1825,Table_Index[year],$R1825)</f>
        <v>4.40411E-2</v>
      </c>
      <c r="Z1825">
        <f>SUMIFS(INDEX(Table_Index[],,MATCH(Z$12,Table_Index[#Headers],0)),
Table_Index[ID],$Q1825,Table_Index[year],$R1825)/COUNTIFS(Table_Index[Quarter],"&lt;&gt;''",Table_Index[ID],$Q1825,Table_Index[year],$R1825)</f>
        <v>0.15068907500000001</v>
      </c>
      <c r="AA1825">
        <f>SUMIFS(INDEX(Table_Index[],,MATCH(AA$12,Table_Index[#Headers],0)),
Table_Index[ID],$Q1825,Table_Index[year],$R1825)/COUNTIFS(Table_Index[Quarter],"&lt;&gt;''",Table_Index[ID],$Q1825,Table_Index[year],$R1825)</f>
        <v>0.11419697499999999</v>
      </c>
      <c r="AB1825">
        <f>SUMIFS(INDEX(Table_Index[],,MATCH(AB$12,Table_Index[#Headers],0)),
Table_Index[ID],$Q1825,Table_Index[year],$R1825)/COUNTIFS(Table_Index[Quarter],"&lt;&gt;''",Table_Index[ID],$Q1825,Table_Index[year],$R1825)</f>
        <v>4.7254024999999998E-2</v>
      </c>
      <c r="AC1825" s="24">
        <f t="shared" si="114"/>
        <v>1.000000075</v>
      </c>
      <c r="AD1825">
        <f>COUNTIFS(Table_Index[Quarter],"&lt;&gt;''",Table_Index[ID],$Q1825,Table_Index[year],$R1825)</f>
        <v>4</v>
      </c>
      <c r="AE1825" s="34">
        <f t="shared" si="115"/>
        <v>0.81594447666534309</v>
      </c>
    </row>
    <row r="1826" spans="1:31" x14ac:dyDescent="0.3">
      <c r="A1826">
        <v>9213</v>
      </c>
      <c r="B1826">
        <v>2011</v>
      </c>
      <c r="C1826">
        <v>3</v>
      </c>
      <c r="D1826">
        <v>3.5227899999999999E-2</v>
      </c>
      <c r="E1826">
        <v>5.52145E-2</v>
      </c>
      <c r="F1826">
        <v>7.6543700000000006E-2</v>
      </c>
      <c r="G1826">
        <v>0.12536259999999999</v>
      </c>
      <c r="H1826">
        <v>1.8824400000000002E-2</v>
      </c>
      <c r="I1826">
        <v>0.43416320000000003</v>
      </c>
      <c r="J1826">
        <v>0.17622860000000001</v>
      </c>
      <c r="K1826">
        <v>1.6020800000000002E-2</v>
      </c>
      <c r="L1826">
        <v>5.8075300000000003E-2</v>
      </c>
      <c r="M1826">
        <v>4.339E-3</v>
      </c>
      <c r="O1826" t="str">
        <f>Table_Index[[#This Row],[ID]]&amp;Table_Index[[#This Row],[year]]</f>
        <v>92132011</v>
      </c>
      <c r="P1826" t="str">
        <v>94782009</v>
      </c>
      <c r="Q1826" t="str">
        <f t="shared" si="112"/>
        <v>9478</v>
      </c>
      <c r="R1826" t="str">
        <f t="shared" si="113"/>
        <v>2009</v>
      </c>
      <c r="S1826">
        <f>SUMIFS(INDEX(Table_Index[],,MATCH(S$12,Table_Index[#Headers],0)),
Table_Index[ID],$Q1826,Table_Index[year],$R1826)/COUNTIFS(Table_Index[Quarter],"&lt;&gt;''",Table_Index[ID],$Q1826,Table_Index[year],$R1826)</f>
        <v>2.0266724999999999E-2</v>
      </c>
      <c r="T1826">
        <f>SUMIFS(INDEX(Table_Index[],,MATCH(T$12,Table_Index[#Headers],0)),
Table_Index[ID],$Q1826,Table_Index[year],$R1826)/COUNTIFS(Table_Index[Quarter],"&lt;&gt;''",Table_Index[ID],$Q1826,Table_Index[year],$R1826)</f>
        <v>0.26984055000000001</v>
      </c>
      <c r="U1826">
        <f>SUMIFS(INDEX(Table_Index[],,MATCH(U$12,Table_Index[#Headers],0)),
Table_Index[ID],$Q1826,Table_Index[year],$R1826)/COUNTIFS(Table_Index[Quarter],"&lt;&gt;''",Table_Index[ID],$Q1826,Table_Index[year],$R1826)</f>
        <v>0.13969310000000001</v>
      </c>
      <c r="V1826">
        <f>SUMIFS(INDEX(Table_Index[],,MATCH(V$12,Table_Index[#Headers],0)),
Table_Index[ID],$Q1826,Table_Index[year],$R1826)/COUNTIFS(Table_Index[Quarter],"&lt;&gt;''",Table_Index[ID],$Q1826,Table_Index[year],$R1826)</f>
        <v>3.1186675000000001E-2</v>
      </c>
      <c r="W1826">
        <f>SUMIFS(INDEX(Table_Index[],,MATCH(W$12,Table_Index[#Headers],0)),
Table_Index[ID],$Q1826,Table_Index[year],$R1826)/COUNTIFS(Table_Index[Quarter],"&lt;&gt;''",Table_Index[ID],$Q1826,Table_Index[year],$R1826)</f>
        <v>3.9789699999999997E-2</v>
      </c>
      <c r="X1826">
        <f>SUMIFS(INDEX(Table_Index[],,MATCH(X$12,Table_Index[#Headers],0)),
Table_Index[ID],$Q1826,Table_Index[year],$R1826)/COUNTIFS(Table_Index[Quarter],"&lt;&gt;''",Table_Index[ID],$Q1826,Table_Index[year],$R1826)</f>
        <v>8.6292000000000008E-2</v>
      </c>
      <c r="Y1826">
        <f>SUMIFS(INDEX(Table_Index[],,MATCH(Y$12,Table_Index[#Headers],0)),
Table_Index[ID],$Q1826,Table_Index[year],$R1826)/COUNTIFS(Table_Index[Quarter],"&lt;&gt;''",Table_Index[ID],$Q1826,Table_Index[year],$R1826)</f>
        <v>9.080705E-2</v>
      </c>
      <c r="Z1826">
        <f>SUMIFS(INDEX(Table_Index[],,MATCH(Z$12,Table_Index[#Headers],0)),
Table_Index[ID],$Q1826,Table_Index[year],$R1826)/COUNTIFS(Table_Index[Quarter],"&lt;&gt;''",Table_Index[ID],$Q1826,Table_Index[year],$R1826)</f>
        <v>0.18834799999999999</v>
      </c>
      <c r="AA1826">
        <f>SUMIFS(INDEX(Table_Index[],,MATCH(AA$12,Table_Index[#Headers],0)),
Table_Index[ID],$Q1826,Table_Index[year],$R1826)/COUNTIFS(Table_Index[Quarter],"&lt;&gt;''",Table_Index[ID],$Q1826,Table_Index[year],$R1826)</f>
        <v>9.8021949999999997E-2</v>
      </c>
      <c r="AB1826">
        <f>SUMIFS(INDEX(Table_Index[],,MATCH(AB$12,Table_Index[#Headers],0)),
Table_Index[ID],$Q1826,Table_Index[year],$R1826)/COUNTIFS(Table_Index[Quarter],"&lt;&gt;''",Table_Index[ID],$Q1826,Table_Index[year],$R1826)</f>
        <v>3.5754225000000001E-2</v>
      </c>
      <c r="AC1826" s="24">
        <f t="shared" si="114"/>
        <v>0.99999997500000004</v>
      </c>
      <c r="AD1826">
        <f>COUNTIFS(Table_Index[Quarter],"&lt;&gt;''",Table_Index[ID],$Q1826,Table_Index[year],$R1826)</f>
        <v>4</v>
      </c>
      <c r="AE1826" s="34">
        <f t="shared" si="115"/>
        <v>0.84265148033736059</v>
      </c>
    </row>
    <row r="1827" spans="1:31" x14ac:dyDescent="0.3">
      <c r="A1827">
        <v>9213</v>
      </c>
      <c r="B1827">
        <v>2011</v>
      </c>
      <c r="C1827">
        <v>4</v>
      </c>
      <c r="D1827">
        <v>5.3855300000000002E-2</v>
      </c>
      <c r="E1827">
        <v>5.2247700000000001E-2</v>
      </c>
      <c r="F1827">
        <v>0.1133372</v>
      </c>
      <c r="G1827">
        <v>0.11414100000000001</v>
      </c>
      <c r="H1827">
        <v>1.9070400000000001E-2</v>
      </c>
      <c r="I1827">
        <v>0.46138699999999999</v>
      </c>
      <c r="J1827">
        <v>7.6361999999999999E-2</v>
      </c>
      <c r="K1827">
        <v>1.6879999999999999E-2</v>
      </c>
      <c r="L1827">
        <v>8.84191E-2</v>
      </c>
      <c r="M1827">
        <v>4.3004000000000002E-3</v>
      </c>
      <c r="O1827" t="str">
        <f>Table_Index[[#This Row],[ID]]&amp;Table_Index[[#This Row],[year]]</f>
        <v>92132011</v>
      </c>
      <c r="P1827" t="str">
        <v>94782010</v>
      </c>
      <c r="Q1827" t="str">
        <f t="shared" si="112"/>
        <v>9478</v>
      </c>
      <c r="R1827" t="str">
        <f t="shared" si="113"/>
        <v>2010</v>
      </c>
      <c r="S1827">
        <f>SUMIFS(INDEX(Table_Index[],,MATCH(S$12,Table_Index[#Headers],0)),
Table_Index[ID],$Q1827,Table_Index[year],$R1827)/COUNTIFS(Table_Index[Quarter],"&lt;&gt;''",Table_Index[ID],$Q1827,Table_Index[year],$R1827)</f>
        <v>4.1694525000000003E-2</v>
      </c>
      <c r="T1827">
        <f>SUMIFS(INDEX(Table_Index[],,MATCH(T$12,Table_Index[#Headers],0)),
Table_Index[ID],$Q1827,Table_Index[year],$R1827)/COUNTIFS(Table_Index[Quarter],"&lt;&gt;''",Table_Index[ID],$Q1827,Table_Index[year],$R1827)</f>
        <v>9.9612350000000002E-2</v>
      </c>
      <c r="U1827">
        <f>SUMIFS(INDEX(Table_Index[],,MATCH(U$12,Table_Index[#Headers],0)),
Table_Index[ID],$Q1827,Table_Index[year],$R1827)/COUNTIFS(Table_Index[Quarter],"&lt;&gt;''",Table_Index[ID],$Q1827,Table_Index[year],$R1827)</f>
        <v>9.8432574999999994E-2</v>
      </c>
      <c r="V1827">
        <f>SUMIFS(INDEX(Table_Index[],,MATCH(V$12,Table_Index[#Headers],0)),
Table_Index[ID],$Q1827,Table_Index[year],$R1827)/COUNTIFS(Table_Index[Quarter],"&lt;&gt;''",Table_Index[ID],$Q1827,Table_Index[year],$R1827)</f>
        <v>8.3619675000000004E-2</v>
      </c>
      <c r="W1827">
        <f>SUMIFS(INDEX(Table_Index[],,MATCH(W$12,Table_Index[#Headers],0)),
Table_Index[ID],$Q1827,Table_Index[year],$R1827)/COUNTIFS(Table_Index[Quarter],"&lt;&gt;''",Table_Index[ID],$Q1827,Table_Index[year],$R1827)</f>
        <v>4.8665924999999999E-2</v>
      </c>
      <c r="X1827">
        <f>SUMIFS(INDEX(Table_Index[],,MATCH(X$12,Table_Index[#Headers],0)),
Table_Index[ID],$Q1827,Table_Index[year],$R1827)/COUNTIFS(Table_Index[Quarter],"&lt;&gt;''",Table_Index[ID],$Q1827,Table_Index[year],$R1827)</f>
        <v>0.18876665000000001</v>
      </c>
      <c r="Y1827">
        <f>SUMIFS(INDEX(Table_Index[],,MATCH(Y$12,Table_Index[#Headers],0)),
Table_Index[ID],$Q1827,Table_Index[year],$R1827)/COUNTIFS(Table_Index[Quarter],"&lt;&gt;''",Table_Index[ID],$Q1827,Table_Index[year],$R1827)</f>
        <v>5.5884799999999998E-2</v>
      </c>
      <c r="Z1827">
        <f>SUMIFS(INDEX(Table_Index[],,MATCH(Z$12,Table_Index[#Headers],0)),
Table_Index[ID],$Q1827,Table_Index[year],$R1827)/COUNTIFS(Table_Index[Quarter],"&lt;&gt;''",Table_Index[ID],$Q1827,Table_Index[year],$R1827)</f>
        <v>0.22460992500000002</v>
      </c>
      <c r="AA1827">
        <f>SUMIFS(INDEX(Table_Index[],,MATCH(AA$12,Table_Index[#Headers],0)),
Table_Index[ID],$Q1827,Table_Index[year],$R1827)/COUNTIFS(Table_Index[Quarter],"&lt;&gt;''",Table_Index[ID],$Q1827,Table_Index[year],$R1827)</f>
        <v>0.14149220000000001</v>
      </c>
      <c r="AB1827">
        <f>SUMIFS(INDEX(Table_Index[],,MATCH(AB$12,Table_Index[#Headers],0)),
Table_Index[ID],$Q1827,Table_Index[year],$R1827)/COUNTIFS(Table_Index[Quarter],"&lt;&gt;''",Table_Index[ID],$Q1827,Table_Index[year],$R1827)</f>
        <v>1.7221325000000003E-2</v>
      </c>
      <c r="AC1827" s="24">
        <f t="shared" si="114"/>
        <v>0.99999994999999986</v>
      </c>
      <c r="AD1827">
        <f>COUNTIFS(Table_Index[Quarter],"&lt;&gt;''",Table_Index[ID],$Q1827,Table_Index[year],$R1827)</f>
        <v>4</v>
      </c>
      <c r="AE1827" s="34">
        <f t="shared" si="115"/>
        <v>0.85976715806079618</v>
      </c>
    </row>
    <row r="1828" spans="1:31" x14ac:dyDescent="0.3">
      <c r="A1828">
        <v>9213</v>
      </c>
      <c r="B1828">
        <v>2012</v>
      </c>
      <c r="C1828">
        <v>1</v>
      </c>
      <c r="D1828">
        <v>8.6799200000000007E-2</v>
      </c>
      <c r="E1828">
        <v>0.13882639999999999</v>
      </c>
      <c r="F1828">
        <v>0.11048819999999999</v>
      </c>
      <c r="G1828">
        <v>6.9566699999999995E-2</v>
      </c>
      <c r="H1828">
        <v>2.9424599999999999E-2</v>
      </c>
      <c r="I1828">
        <v>0.3314647</v>
      </c>
      <c r="J1828">
        <v>0.13128999999999999</v>
      </c>
      <c r="K1828">
        <v>1.6368600000000001E-2</v>
      </c>
      <c r="L1828">
        <v>8.1024700000000005E-2</v>
      </c>
      <c r="M1828">
        <v>4.7469000000000001E-3</v>
      </c>
      <c r="O1828" t="str">
        <f>Table_Index[[#This Row],[ID]]&amp;Table_Index[[#This Row],[year]]</f>
        <v>92132012</v>
      </c>
      <c r="P1828" t="str">
        <v>94782011</v>
      </c>
      <c r="Q1828" t="str">
        <f t="shared" si="112"/>
        <v>9478</v>
      </c>
      <c r="R1828" t="str">
        <f t="shared" si="113"/>
        <v>2011</v>
      </c>
      <c r="S1828">
        <f>SUMIFS(INDEX(Table_Index[],,MATCH(S$12,Table_Index[#Headers],0)),
Table_Index[ID],$Q1828,Table_Index[year],$R1828)/COUNTIFS(Table_Index[Quarter],"&lt;&gt;''",Table_Index[ID],$Q1828,Table_Index[year],$R1828)</f>
        <v>4.8096025000000001E-2</v>
      </c>
      <c r="T1828">
        <f>SUMIFS(INDEX(Table_Index[],,MATCH(T$12,Table_Index[#Headers],0)),
Table_Index[ID],$Q1828,Table_Index[year],$R1828)/COUNTIFS(Table_Index[Quarter],"&lt;&gt;''",Table_Index[ID],$Q1828,Table_Index[year],$R1828)</f>
        <v>0.11033707500000001</v>
      </c>
      <c r="U1828">
        <f>SUMIFS(INDEX(Table_Index[],,MATCH(U$12,Table_Index[#Headers],0)),
Table_Index[ID],$Q1828,Table_Index[year],$R1828)/COUNTIFS(Table_Index[Quarter],"&lt;&gt;''",Table_Index[ID],$Q1828,Table_Index[year],$R1828)</f>
        <v>0.17725730000000001</v>
      </c>
      <c r="V1828">
        <f>SUMIFS(INDEX(Table_Index[],,MATCH(V$12,Table_Index[#Headers],0)),
Table_Index[ID],$Q1828,Table_Index[year],$R1828)/COUNTIFS(Table_Index[Quarter],"&lt;&gt;''",Table_Index[ID],$Q1828,Table_Index[year],$R1828)</f>
        <v>8.8021925000000001E-2</v>
      </c>
      <c r="W1828">
        <f>SUMIFS(INDEX(Table_Index[],,MATCH(W$12,Table_Index[#Headers],0)),
Table_Index[ID],$Q1828,Table_Index[year],$R1828)/COUNTIFS(Table_Index[Quarter],"&lt;&gt;''",Table_Index[ID],$Q1828,Table_Index[year],$R1828)</f>
        <v>4.8571500000000004E-2</v>
      </c>
      <c r="X1828">
        <f>SUMIFS(INDEX(Table_Index[],,MATCH(X$12,Table_Index[#Headers],0)),
Table_Index[ID],$Q1828,Table_Index[year],$R1828)/COUNTIFS(Table_Index[Quarter],"&lt;&gt;''",Table_Index[ID],$Q1828,Table_Index[year],$R1828)</f>
        <v>0.113274025</v>
      </c>
      <c r="Y1828">
        <f>SUMIFS(INDEX(Table_Index[],,MATCH(Y$12,Table_Index[#Headers],0)),
Table_Index[ID],$Q1828,Table_Index[year],$R1828)/COUNTIFS(Table_Index[Quarter],"&lt;&gt;''",Table_Index[ID],$Q1828,Table_Index[year],$R1828)</f>
        <v>0.11268977499999999</v>
      </c>
      <c r="Z1828">
        <f>SUMIFS(INDEX(Table_Index[],,MATCH(Z$12,Table_Index[#Headers],0)),
Table_Index[ID],$Q1828,Table_Index[year],$R1828)/COUNTIFS(Table_Index[Quarter],"&lt;&gt;''",Table_Index[ID],$Q1828,Table_Index[year],$R1828)</f>
        <v>0.17913305000000002</v>
      </c>
      <c r="AA1828">
        <f>SUMIFS(INDEX(Table_Index[],,MATCH(AA$12,Table_Index[#Headers],0)),
Table_Index[ID],$Q1828,Table_Index[year],$R1828)/COUNTIFS(Table_Index[Quarter],"&lt;&gt;''",Table_Index[ID],$Q1828,Table_Index[year],$R1828)</f>
        <v>0.10105197500000002</v>
      </c>
      <c r="AB1828">
        <f>SUMIFS(INDEX(Table_Index[],,MATCH(AB$12,Table_Index[#Headers],0)),
Table_Index[ID],$Q1828,Table_Index[year],$R1828)/COUNTIFS(Table_Index[Quarter],"&lt;&gt;''",Table_Index[ID],$Q1828,Table_Index[year],$R1828)</f>
        <v>2.1567300000000001E-2</v>
      </c>
      <c r="AC1828" s="24">
        <f t="shared" si="114"/>
        <v>0.99999994999999997</v>
      </c>
      <c r="AD1828">
        <f>COUNTIFS(Table_Index[Quarter],"&lt;&gt;''",Table_Index[ID],$Q1828,Table_Index[year],$R1828)</f>
        <v>4</v>
      </c>
      <c r="AE1828" s="34">
        <f t="shared" si="115"/>
        <v>0.87569001215115372</v>
      </c>
    </row>
    <row r="1829" spans="1:31" x14ac:dyDescent="0.3">
      <c r="A1829">
        <v>9213</v>
      </c>
      <c r="B1829">
        <v>2012</v>
      </c>
      <c r="C1829">
        <v>2</v>
      </c>
      <c r="D1829">
        <v>6.5486900000000001E-2</v>
      </c>
      <c r="E1829">
        <v>6.5528000000000003E-2</v>
      </c>
      <c r="F1829">
        <v>9.2479099999999995E-2</v>
      </c>
      <c r="G1829">
        <v>0.2302641</v>
      </c>
      <c r="H1829">
        <v>2.29982E-2</v>
      </c>
      <c r="I1829">
        <v>0.28536410000000001</v>
      </c>
      <c r="J1829">
        <v>0.1183732</v>
      </c>
      <c r="K1829">
        <v>1.6910499999999998E-2</v>
      </c>
      <c r="L1829">
        <v>9.7235199999999994E-2</v>
      </c>
      <c r="M1829">
        <v>5.3606000000000001E-3</v>
      </c>
      <c r="O1829" t="str">
        <f>Table_Index[[#This Row],[ID]]&amp;Table_Index[[#This Row],[year]]</f>
        <v>92132012</v>
      </c>
      <c r="P1829" t="str">
        <v>94782012</v>
      </c>
      <c r="Q1829" t="str">
        <f t="shared" si="112"/>
        <v>9478</v>
      </c>
      <c r="R1829" t="str">
        <f t="shared" si="113"/>
        <v>2012</v>
      </c>
      <c r="S1829">
        <f>SUMIFS(INDEX(Table_Index[],,MATCH(S$12,Table_Index[#Headers],0)),
Table_Index[ID],$Q1829,Table_Index[year],$R1829)/COUNTIFS(Table_Index[Quarter],"&lt;&gt;''",Table_Index[ID],$Q1829,Table_Index[year],$R1829)</f>
        <v>2.8488924999999998E-2</v>
      </c>
      <c r="T1829">
        <f>SUMIFS(INDEX(Table_Index[],,MATCH(T$12,Table_Index[#Headers],0)),
Table_Index[ID],$Q1829,Table_Index[year],$R1829)/COUNTIFS(Table_Index[Quarter],"&lt;&gt;''",Table_Index[ID],$Q1829,Table_Index[year],$R1829)</f>
        <v>8.8316749999999999E-2</v>
      </c>
      <c r="U1829">
        <f>SUMIFS(INDEX(Table_Index[],,MATCH(U$12,Table_Index[#Headers],0)),
Table_Index[ID],$Q1829,Table_Index[year],$R1829)/COUNTIFS(Table_Index[Quarter],"&lt;&gt;''",Table_Index[ID],$Q1829,Table_Index[year],$R1829)</f>
        <v>0.100474175</v>
      </c>
      <c r="V1829">
        <f>SUMIFS(INDEX(Table_Index[],,MATCH(V$12,Table_Index[#Headers],0)),
Table_Index[ID],$Q1829,Table_Index[year],$R1829)/COUNTIFS(Table_Index[Quarter],"&lt;&gt;''",Table_Index[ID],$Q1829,Table_Index[year],$R1829)</f>
        <v>4.3910925000000003E-2</v>
      </c>
      <c r="W1829">
        <f>SUMIFS(INDEX(Table_Index[],,MATCH(W$12,Table_Index[#Headers],0)),
Table_Index[ID],$Q1829,Table_Index[year],$R1829)/COUNTIFS(Table_Index[Quarter],"&lt;&gt;''",Table_Index[ID],$Q1829,Table_Index[year],$R1829)</f>
        <v>1.8379550000000001E-2</v>
      </c>
      <c r="X1829">
        <f>SUMIFS(INDEX(Table_Index[],,MATCH(X$12,Table_Index[#Headers],0)),
Table_Index[ID],$Q1829,Table_Index[year],$R1829)/COUNTIFS(Table_Index[Quarter],"&lt;&gt;''",Table_Index[ID],$Q1829,Table_Index[year],$R1829)</f>
        <v>0.32389155000000003</v>
      </c>
      <c r="Y1829">
        <f>SUMIFS(INDEX(Table_Index[],,MATCH(Y$12,Table_Index[#Headers],0)),
Table_Index[ID],$Q1829,Table_Index[year],$R1829)/COUNTIFS(Table_Index[Quarter],"&lt;&gt;''",Table_Index[ID],$Q1829,Table_Index[year],$R1829)</f>
        <v>0.121536425</v>
      </c>
      <c r="Z1829">
        <f>SUMIFS(INDEX(Table_Index[],,MATCH(Z$12,Table_Index[#Headers],0)),
Table_Index[ID],$Q1829,Table_Index[year],$R1829)/COUNTIFS(Table_Index[Quarter],"&lt;&gt;''",Table_Index[ID],$Q1829,Table_Index[year],$R1829)</f>
        <v>0.12763070000000001</v>
      </c>
      <c r="AA1829">
        <f>SUMIFS(INDEX(Table_Index[],,MATCH(AA$12,Table_Index[#Headers],0)),
Table_Index[ID],$Q1829,Table_Index[year],$R1829)/COUNTIFS(Table_Index[Quarter],"&lt;&gt;''",Table_Index[ID],$Q1829,Table_Index[year],$R1829)</f>
        <v>0.11314065000000001</v>
      </c>
      <c r="AB1829">
        <f>SUMIFS(INDEX(Table_Index[],,MATCH(AB$12,Table_Index[#Headers],0)),
Table_Index[ID],$Q1829,Table_Index[year],$R1829)/COUNTIFS(Table_Index[Quarter],"&lt;&gt;''",Table_Index[ID],$Q1829,Table_Index[year],$R1829)</f>
        <v>3.4230425000000002E-2</v>
      </c>
      <c r="AC1829" s="24">
        <f t="shared" si="114"/>
        <v>1.000000075</v>
      </c>
      <c r="AD1829">
        <f>COUNTIFS(Table_Index[Quarter],"&lt;&gt;''",Table_Index[ID],$Q1829,Table_Index[year],$R1829)</f>
        <v>4</v>
      </c>
      <c r="AE1829" s="34">
        <f t="shared" si="115"/>
        <v>0.82908853276351679</v>
      </c>
    </row>
    <row r="1830" spans="1:31" x14ac:dyDescent="0.3">
      <c r="A1830">
        <v>9213</v>
      </c>
      <c r="B1830">
        <v>2012</v>
      </c>
      <c r="C1830">
        <v>3</v>
      </c>
      <c r="D1830">
        <v>0.1061381</v>
      </c>
      <c r="E1830">
        <v>6.8089800000000006E-2</v>
      </c>
      <c r="F1830">
        <v>9.8551E-2</v>
      </c>
      <c r="G1830">
        <v>0.16925599999999999</v>
      </c>
      <c r="H1830">
        <v>1.4820399999999999E-2</v>
      </c>
      <c r="I1830">
        <v>0.4019527</v>
      </c>
      <c r="J1830">
        <v>6.63464E-2</v>
      </c>
      <c r="K1830">
        <v>1.9371200000000002E-2</v>
      </c>
      <c r="L1830">
        <v>4.8427999999999999E-2</v>
      </c>
      <c r="M1830">
        <v>7.0463000000000001E-3</v>
      </c>
      <c r="O1830" t="str">
        <f>Table_Index[[#This Row],[ID]]&amp;Table_Index[[#This Row],[year]]</f>
        <v>92132012</v>
      </c>
      <c r="P1830" t="str">
        <v>94792003</v>
      </c>
      <c r="Q1830" t="str">
        <f t="shared" si="112"/>
        <v>9479</v>
      </c>
      <c r="R1830" t="str">
        <f t="shared" si="113"/>
        <v>2003</v>
      </c>
      <c r="S1830">
        <f>SUMIFS(INDEX(Table_Index[],,MATCH(S$12,Table_Index[#Headers],0)),
Table_Index[ID],$Q1830,Table_Index[year],$R1830)/COUNTIFS(Table_Index[Quarter],"&lt;&gt;''",Table_Index[ID],$Q1830,Table_Index[year],$R1830)</f>
        <v>1.9779425E-2</v>
      </c>
      <c r="T1830">
        <f>SUMIFS(INDEX(Table_Index[],,MATCH(T$12,Table_Index[#Headers],0)),
Table_Index[ID],$Q1830,Table_Index[year],$R1830)/COUNTIFS(Table_Index[Quarter],"&lt;&gt;''",Table_Index[ID],$Q1830,Table_Index[year],$R1830)</f>
        <v>0.104492275</v>
      </c>
      <c r="U1830">
        <f>SUMIFS(INDEX(Table_Index[],,MATCH(U$12,Table_Index[#Headers],0)),
Table_Index[ID],$Q1830,Table_Index[year],$R1830)/COUNTIFS(Table_Index[Quarter],"&lt;&gt;''",Table_Index[ID],$Q1830,Table_Index[year],$R1830)</f>
        <v>0.15757774999999999</v>
      </c>
      <c r="V1830">
        <f>SUMIFS(INDEX(Table_Index[],,MATCH(V$12,Table_Index[#Headers],0)),
Table_Index[ID],$Q1830,Table_Index[year],$R1830)/COUNTIFS(Table_Index[Quarter],"&lt;&gt;''",Table_Index[ID],$Q1830,Table_Index[year],$R1830)</f>
        <v>4.4597499999999998E-4</v>
      </c>
      <c r="W1830">
        <f>SUMIFS(INDEX(Table_Index[],,MATCH(W$12,Table_Index[#Headers],0)),
Table_Index[ID],$Q1830,Table_Index[year],$R1830)/COUNTIFS(Table_Index[Quarter],"&lt;&gt;''",Table_Index[ID],$Q1830,Table_Index[year],$R1830)</f>
        <v>0</v>
      </c>
      <c r="X1830">
        <f>SUMIFS(INDEX(Table_Index[],,MATCH(X$12,Table_Index[#Headers],0)),
Table_Index[ID],$Q1830,Table_Index[year],$R1830)/COUNTIFS(Table_Index[Quarter],"&lt;&gt;''",Table_Index[ID],$Q1830,Table_Index[year],$R1830)</f>
        <v>0.1124134</v>
      </c>
      <c r="Y1830">
        <f>SUMIFS(INDEX(Table_Index[],,MATCH(Y$12,Table_Index[#Headers],0)),
Table_Index[ID],$Q1830,Table_Index[year],$R1830)/COUNTIFS(Table_Index[Quarter],"&lt;&gt;''",Table_Index[ID],$Q1830,Table_Index[year],$R1830)</f>
        <v>8.8967999999999998E-3</v>
      </c>
      <c r="Z1830">
        <f>SUMIFS(INDEX(Table_Index[],,MATCH(Z$12,Table_Index[#Headers],0)),
Table_Index[ID],$Q1830,Table_Index[year],$R1830)/COUNTIFS(Table_Index[Quarter],"&lt;&gt;''",Table_Index[ID],$Q1830,Table_Index[year],$R1830)</f>
        <v>0.41182040000000009</v>
      </c>
      <c r="AA1830">
        <f>SUMIFS(INDEX(Table_Index[],,MATCH(AA$12,Table_Index[#Headers],0)),
Table_Index[ID],$Q1830,Table_Index[year],$R1830)/COUNTIFS(Table_Index[Quarter],"&lt;&gt;''",Table_Index[ID],$Q1830,Table_Index[year],$R1830)</f>
        <v>0.17727737499999999</v>
      </c>
      <c r="AB1830">
        <f>SUMIFS(INDEX(Table_Index[],,MATCH(AB$12,Table_Index[#Headers],0)),
Table_Index[ID],$Q1830,Table_Index[year],$R1830)/COUNTIFS(Table_Index[Quarter],"&lt;&gt;''",Table_Index[ID],$Q1830,Table_Index[year],$R1830)</f>
        <v>7.2966749999999999E-3</v>
      </c>
      <c r="AC1830" s="24">
        <f t="shared" si="114"/>
        <v>1.000000075</v>
      </c>
      <c r="AD1830">
        <f>COUNTIFS(Table_Index[Quarter],"&lt;&gt;''",Table_Index[ID],$Q1830,Table_Index[year],$R1830)</f>
        <v>4</v>
      </c>
      <c r="AE1830" s="34">
        <f t="shared" si="115"/>
        <v>0.7500667160643244</v>
      </c>
    </row>
    <row r="1831" spans="1:31" x14ac:dyDescent="0.3">
      <c r="A1831">
        <v>9213</v>
      </c>
      <c r="B1831">
        <v>2012</v>
      </c>
      <c r="C1831">
        <v>4</v>
      </c>
      <c r="D1831">
        <v>6.0999299999999999E-2</v>
      </c>
      <c r="E1831">
        <v>7.7491000000000004E-2</v>
      </c>
      <c r="F1831">
        <v>6.9940600000000006E-2</v>
      </c>
      <c r="G1831">
        <v>0.2171072</v>
      </c>
      <c r="H1831">
        <v>3.4277099999999998E-2</v>
      </c>
      <c r="I1831">
        <v>0.31791170000000002</v>
      </c>
      <c r="J1831">
        <v>0.1142495</v>
      </c>
      <c r="K1831">
        <v>1.6690400000000001E-2</v>
      </c>
      <c r="L1831">
        <v>8.1067500000000001E-2</v>
      </c>
      <c r="M1831">
        <v>1.02659E-2</v>
      </c>
      <c r="O1831" t="str">
        <f>Table_Index[[#This Row],[ID]]&amp;Table_Index[[#This Row],[year]]</f>
        <v>92132012</v>
      </c>
      <c r="P1831" t="str">
        <v>94792004</v>
      </c>
      <c r="Q1831" t="str">
        <f t="shared" si="112"/>
        <v>9479</v>
      </c>
      <c r="R1831" t="str">
        <f t="shared" si="113"/>
        <v>2004</v>
      </c>
      <c r="S1831">
        <f>SUMIFS(INDEX(Table_Index[],,MATCH(S$12,Table_Index[#Headers],0)),
Table_Index[ID],$Q1831,Table_Index[year],$R1831)/COUNTIFS(Table_Index[Quarter],"&lt;&gt;''",Table_Index[ID],$Q1831,Table_Index[year],$R1831)</f>
        <v>0.14329525000000001</v>
      </c>
      <c r="T1831">
        <f>SUMIFS(INDEX(Table_Index[],,MATCH(T$12,Table_Index[#Headers],0)),
Table_Index[ID],$Q1831,Table_Index[year],$R1831)/COUNTIFS(Table_Index[Quarter],"&lt;&gt;''",Table_Index[ID],$Q1831,Table_Index[year],$R1831)</f>
        <v>6.0547250000000004E-2</v>
      </c>
      <c r="U1831">
        <f>SUMIFS(INDEX(Table_Index[],,MATCH(U$12,Table_Index[#Headers],0)),
Table_Index[ID],$Q1831,Table_Index[year],$R1831)/COUNTIFS(Table_Index[Quarter],"&lt;&gt;''",Table_Index[ID],$Q1831,Table_Index[year],$R1831)</f>
        <v>6.1131749999999999E-2</v>
      </c>
      <c r="V1831">
        <f>SUMIFS(INDEX(Table_Index[],,MATCH(V$12,Table_Index[#Headers],0)),
Table_Index[ID],$Q1831,Table_Index[year],$R1831)/COUNTIFS(Table_Index[Quarter],"&lt;&gt;''",Table_Index[ID],$Q1831,Table_Index[year],$R1831)</f>
        <v>7.8958274999999994E-2</v>
      </c>
      <c r="W1831">
        <f>SUMIFS(INDEX(Table_Index[],,MATCH(W$12,Table_Index[#Headers],0)),
Table_Index[ID],$Q1831,Table_Index[year],$R1831)/COUNTIFS(Table_Index[Quarter],"&lt;&gt;''",Table_Index[ID],$Q1831,Table_Index[year],$R1831)</f>
        <v>1.1991875000000001E-2</v>
      </c>
      <c r="X1831">
        <f>SUMIFS(INDEX(Table_Index[],,MATCH(X$12,Table_Index[#Headers],0)),
Table_Index[ID],$Q1831,Table_Index[year],$R1831)/COUNTIFS(Table_Index[Quarter],"&lt;&gt;''",Table_Index[ID],$Q1831,Table_Index[year],$R1831)</f>
        <v>0.27746314999999999</v>
      </c>
      <c r="Y1831">
        <f>SUMIFS(INDEX(Table_Index[],,MATCH(Y$12,Table_Index[#Headers],0)),
Table_Index[ID],$Q1831,Table_Index[year],$R1831)/COUNTIFS(Table_Index[Quarter],"&lt;&gt;''",Table_Index[ID],$Q1831,Table_Index[year],$R1831)</f>
        <v>2.83179E-2</v>
      </c>
      <c r="Z1831">
        <f>SUMIFS(INDEX(Table_Index[],,MATCH(Z$12,Table_Index[#Headers],0)),
Table_Index[ID],$Q1831,Table_Index[year],$R1831)/COUNTIFS(Table_Index[Quarter],"&lt;&gt;''",Table_Index[ID],$Q1831,Table_Index[year],$R1831)</f>
        <v>0.27341317500000001</v>
      </c>
      <c r="AA1831">
        <f>SUMIFS(INDEX(Table_Index[],,MATCH(AA$12,Table_Index[#Headers],0)),
Table_Index[ID],$Q1831,Table_Index[year],$R1831)/COUNTIFS(Table_Index[Quarter],"&lt;&gt;''",Table_Index[ID],$Q1831,Table_Index[year],$R1831)</f>
        <v>5.7699075000000002E-2</v>
      </c>
      <c r="AB1831">
        <f>SUMIFS(INDEX(Table_Index[],,MATCH(AB$12,Table_Index[#Headers],0)),
Table_Index[ID],$Q1831,Table_Index[year],$R1831)/COUNTIFS(Table_Index[Quarter],"&lt;&gt;''",Table_Index[ID],$Q1831,Table_Index[year],$R1831)</f>
        <v>7.1823E-3</v>
      </c>
      <c r="AC1831" s="24">
        <f t="shared" si="114"/>
        <v>1.0000000000000002</v>
      </c>
      <c r="AD1831">
        <f>COUNTIFS(Table_Index[Quarter],"&lt;&gt;''",Table_Index[ID],$Q1831,Table_Index[year],$R1831)</f>
        <v>4</v>
      </c>
      <c r="AE1831" s="34">
        <f t="shared" si="115"/>
        <v>0.8097619607087625</v>
      </c>
    </row>
    <row r="1832" spans="1:31" x14ac:dyDescent="0.3">
      <c r="A1832">
        <v>9214</v>
      </c>
      <c r="B1832">
        <v>2003</v>
      </c>
      <c r="C1832">
        <v>1</v>
      </c>
      <c r="D1832">
        <v>7.8355999999999999E-3</v>
      </c>
      <c r="E1832">
        <v>3.5913E-3</v>
      </c>
      <c r="F1832">
        <v>2.02419E-2</v>
      </c>
      <c r="G1832">
        <v>2.9709900000000001E-2</v>
      </c>
      <c r="H1832">
        <v>0</v>
      </c>
      <c r="I1832">
        <v>7.4438000000000004E-2</v>
      </c>
      <c r="J1832">
        <v>3.2632700000000001E-2</v>
      </c>
      <c r="K1832">
        <v>0</v>
      </c>
      <c r="L1832">
        <v>1.37123E-2</v>
      </c>
      <c r="M1832">
        <v>0.81783839999999997</v>
      </c>
      <c r="O1832" t="str">
        <f>Table_Index[[#This Row],[ID]]&amp;Table_Index[[#This Row],[year]]</f>
        <v>92142003</v>
      </c>
      <c r="P1832" t="str">
        <v>94792005</v>
      </c>
      <c r="Q1832" t="str">
        <f t="shared" si="112"/>
        <v>9479</v>
      </c>
      <c r="R1832" t="str">
        <f t="shared" si="113"/>
        <v>2005</v>
      </c>
      <c r="S1832">
        <f>SUMIFS(INDEX(Table_Index[],,MATCH(S$12,Table_Index[#Headers],0)),
Table_Index[ID],$Q1832,Table_Index[year],$R1832)/COUNTIFS(Table_Index[Quarter],"&lt;&gt;''",Table_Index[ID],$Q1832,Table_Index[year],$R1832)</f>
        <v>0.1299999</v>
      </c>
      <c r="T1832">
        <f>SUMIFS(INDEX(Table_Index[],,MATCH(T$12,Table_Index[#Headers],0)),
Table_Index[ID],$Q1832,Table_Index[year],$R1832)/COUNTIFS(Table_Index[Quarter],"&lt;&gt;''",Table_Index[ID],$Q1832,Table_Index[year],$R1832)</f>
        <v>9.2529850000000011E-2</v>
      </c>
      <c r="U1832">
        <f>SUMIFS(INDEX(Table_Index[],,MATCH(U$12,Table_Index[#Headers],0)),
Table_Index[ID],$Q1832,Table_Index[year],$R1832)/COUNTIFS(Table_Index[Quarter],"&lt;&gt;''",Table_Index[ID],$Q1832,Table_Index[year],$R1832)</f>
        <v>0.10595892500000001</v>
      </c>
      <c r="V1832">
        <f>SUMIFS(INDEX(Table_Index[],,MATCH(V$12,Table_Index[#Headers],0)),
Table_Index[ID],$Q1832,Table_Index[year],$R1832)/COUNTIFS(Table_Index[Quarter],"&lt;&gt;''",Table_Index[ID],$Q1832,Table_Index[year],$R1832)</f>
        <v>6.6132524999999998E-2</v>
      </c>
      <c r="W1832">
        <f>SUMIFS(INDEX(Table_Index[],,MATCH(W$12,Table_Index[#Headers],0)),
Table_Index[ID],$Q1832,Table_Index[year],$R1832)/COUNTIFS(Table_Index[Quarter],"&lt;&gt;''",Table_Index[ID],$Q1832,Table_Index[year],$R1832)</f>
        <v>0</v>
      </c>
      <c r="X1832">
        <f>SUMIFS(INDEX(Table_Index[],,MATCH(X$12,Table_Index[#Headers],0)),
Table_Index[ID],$Q1832,Table_Index[year],$R1832)/COUNTIFS(Table_Index[Quarter],"&lt;&gt;''",Table_Index[ID],$Q1832,Table_Index[year],$R1832)</f>
        <v>0.28919139999999999</v>
      </c>
      <c r="Y1832">
        <f>SUMIFS(INDEX(Table_Index[],,MATCH(Y$12,Table_Index[#Headers],0)),
Table_Index[ID],$Q1832,Table_Index[year],$R1832)/COUNTIFS(Table_Index[Quarter],"&lt;&gt;''",Table_Index[ID],$Q1832,Table_Index[year],$R1832)</f>
        <v>0.13779997499999999</v>
      </c>
      <c r="Z1832">
        <f>SUMIFS(INDEX(Table_Index[],,MATCH(Z$12,Table_Index[#Headers],0)),
Table_Index[ID],$Q1832,Table_Index[year],$R1832)/COUNTIFS(Table_Index[Quarter],"&lt;&gt;''",Table_Index[ID],$Q1832,Table_Index[year],$R1832)</f>
        <v>6.463555E-2</v>
      </c>
      <c r="AA1832">
        <f>SUMIFS(INDEX(Table_Index[],,MATCH(AA$12,Table_Index[#Headers],0)),
Table_Index[ID],$Q1832,Table_Index[year],$R1832)/COUNTIFS(Table_Index[Quarter],"&lt;&gt;''",Table_Index[ID],$Q1832,Table_Index[year],$R1832)</f>
        <v>0.10507770000000001</v>
      </c>
      <c r="AB1832">
        <f>SUMIFS(INDEX(Table_Index[],,MATCH(AB$12,Table_Index[#Headers],0)),
Table_Index[ID],$Q1832,Table_Index[year],$R1832)/COUNTIFS(Table_Index[Quarter],"&lt;&gt;''",Table_Index[ID],$Q1832,Table_Index[year],$R1832)</f>
        <v>8.6742499999999997E-3</v>
      </c>
      <c r="AC1832" s="24">
        <f t="shared" si="114"/>
        <v>1.000000075</v>
      </c>
      <c r="AD1832">
        <f>COUNTIFS(Table_Index[Quarter],"&lt;&gt;''",Table_Index[ID],$Q1832,Table_Index[year],$R1832)</f>
        <v>4</v>
      </c>
      <c r="AE1832" s="34">
        <f t="shared" si="115"/>
        <v>0.84102262929082061</v>
      </c>
    </row>
    <row r="1833" spans="1:31" x14ac:dyDescent="0.3">
      <c r="A1833">
        <v>9214</v>
      </c>
      <c r="B1833">
        <v>2003</v>
      </c>
      <c r="C1833">
        <v>2</v>
      </c>
      <c r="D1833">
        <v>0.2224199</v>
      </c>
      <c r="E1833">
        <v>0</v>
      </c>
      <c r="F1833">
        <v>7.1174399999999999E-2</v>
      </c>
      <c r="G1833">
        <v>9.4306100000000004E-2</v>
      </c>
      <c r="H1833">
        <v>0</v>
      </c>
      <c r="I1833">
        <v>0.33362989999999998</v>
      </c>
      <c r="J1833">
        <v>5.8718899999999997E-2</v>
      </c>
      <c r="K1833">
        <v>4.4484000000000003E-2</v>
      </c>
      <c r="L1833">
        <v>0.17081850000000001</v>
      </c>
      <c r="M1833">
        <v>4.4483999999999999E-3</v>
      </c>
      <c r="O1833" t="str">
        <f>Table_Index[[#This Row],[ID]]&amp;Table_Index[[#This Row],[year]]</f>
        <v>92142003</v>
      </c>
      <c r="P1833" t="str">
        <v>94792006</v>
      </c>
      <c r="Q1833" t="str">
        <f t="shared" si="112"/>
        <v>9479</v>
      </c>
      <c r="R1833" t="str">
        <f t="shared" si="113"/>
        <v>2006</v>
      </c>
      <c r="S1833">
        <f>SUMIFS(INDEX(Table_Index[],,MATCH(S$12,Table_Index[#Headers],0)),
Table_Index[ID],$Q1833,Table_Index[year],$R1833)/COUNTIFS(Table_Index[Quarter],"&lt;&gt;''",Table_Index[ID],$Q1833,Table_Index[year],$R1833)</f>
        <v>0.1183331</v>
      </c>
      <c r="T1833">
        <f>SUMIFS(INDEX(Table_Index[],,MATCH(T$12,Table_Index[#Headers],0)),
Table_Index[ID],$Q1833,Table_Index[year],$R1833)/COUNTIFS(Table_Index[Quarter],"&lt;&gt;''",Table_Index[ID],$Q1833,Table_Index[year],$R1833)</f>
        <v>7.428257499999999E-2</v>
      </c>
      <c r="U1833">
        <f>SUMIFS(INDEX(Table_Index[],,MATCH(U$12,Table_Index[#Headers],0)),
Table_Index[ID],$Q1833,Table_Index[year],$R1833)/COUNTIFS(Table_Index[Quarter],"&lt;&gt;''",Table_Index[ID],$Q1833,Table_Index[year],$R1833)</f>
        <v>8.0044649999999995E-2</v>
      </c>
      <c r="V1833">
        <f>SUMIFS(INDEX(Table_Index[],,MATCH(V$12,Table_Index[#Headers],0)),
Table_Index[ID],$Q1833,Table_Index[year],$R1833)/COUNTIFS(Table_Index[Quarter],"&lt;&gt;''",Table_Index[ID],$Q1833,Table_Index[year],$R1833)</f>
        <v>9.0836824999999996E-2</v>
      </c>
      <c r="W1833">
        <f>SUMIFS(INDEX(Table_Index[],,MATCH(W$12,Table_Index[#Headers],0)),
Table_Index[ID],$Q1833,Table_Index[year],$R1833)/COUNTIFS(Table_Index[Quarter],"&lt;&gt;''",Table_Index[ID],$Q1833,Table_Index[year],$R1833)</f>
        <v>8.2336749999999993E-3</v>
      </c>
      <c r="X1833">
        <f>SUMIFS(INDEX(Table_Index[],,MATCH(X$12,Table_Index[#Headers],0)),
Table_Index[ID],$Q1833,Table_Index[year],$R1833)/COUNTIFS(Table_Index[Quarter],"&lt;&gt;''",Table_Index[ID],$Q1833,Table_Index[year],$R1833)</f>
        <v>0.28043265000000001</v>
      </c>
      <c r="Y1833">
        <f>SUMIFS(INDEX(Table_Index[],,MATCH(Y$12,Table_Index[#Headers],0)),
Table_Index[ID],$Q1833,Table_Index[year],$R1833)/COUNTIFS(Table_Index[Quarter],"&lt;&gt;''",Table_Index[ID],$Q1833,Table_Index[year],$R1833)</f>
        <v>0.124448975</v>
      </c>
      <c r="Z1833">
        <f>SUMIFS(INDEX(Table_Index[],,MATCH(Z$12,Table_Index[#Headers],0)),
Table_Index[ID],$Q1833,Table_Index[year],$R1833)/COUNTIFS(Table_Index[Quarter],"&lt;&gt;''",Table_Index[ID],$Q1833,Table_Index[year],$R1833)</f>
        <v>8.519815E-2</v>
      </c>
      <c r="AA1833">
        <f>SUMIFS(INDEX(Table_Index[],,MATCH(AA$12,Table_Index[#Headers],0)),
Table_Index[ID],$Q1833,Table_Index[year],$R1833)/COUNTIFS(Table_Index[Quarter],"&lt;&gt;''",Table_Index[ID],$Q1833,Table_Index[year],$R1833)</f>
        <v>0.12284205000000001</v>
      </c>
      <c r="AB1833">
        <f>SUMIFS(INDEX(Table_Index[],,MATCH(AB$12,Table_Index[#Headers],0)),
Table_Index[ID],$Q1833,Table_Index[year],$R1833)/COUNTIFS(Table_Index[Quarter],"&lt;&gt;''",Table_Index[ID],$Q1833,Table_Index[year],$R1833)</f>
        <v>1.5347399999999997E-2</v>
      </c>
      <c r="AC1833" s="24">
        <f t="shared" si="114"/>
        <v>1.0000000499999999</v>
      </c>
      <c r="AD1833">
        <f>COUNTIFS(Table_Index[Quarter],"&lt;&gt;''",Table_Index[ID],$Q1833,Table_Index[year],$R1833)</f>
        <v>4</v>
      </c>
      <c r="AE1833" s="34">
        <f t="shared" si="115"/>
        <v>0.84903865305909254</v>
      </c>
    </row>
    <row r="1834" spans="1:31" x14ac:dyDescent="0.3">
      <c r="A1834">
        <v>9214</v>
      </c>
      <c r="B1834">
        <v>2003</v>
      </c>
      <c r="C1834">
        <v>3</v>
      </c>
      <c r="D1834">
        <v>3.1264899999999998E-2</v>
      </c>
      <c r="E1834">
        <v>0</v>
      </c>
      <c r="F1834">
        <v>0.1000476</v>
      </c>
      <c r="G1834">
        <v>0.26214860000000001</v>
      </c>
      <c r="H1834">
        <v>0</v>
      </c>
      <c r="I1834">
        <v>0.48773230000000001</v>
      </c>
      <c r="J1834">
        <v>0</v>
      </c>
      <c r="K1834">
        <v>6.2529799999999996E-2</v>
      </c>
      <c r="L1834">
        <v>5.00238E-2</v>
      </c>
      <c r="M1834">
        <v>6.2529999999999999E-3</v>
      </c>
      <c r="O1834" t="str">
        <f>Table_Index[[#This Row],[ID]]&amp;Table_Index[[#This Row],[year]]</f>
        <v>92142003</v>
      </c>
      <c r="P1834" t="str">
        <v>94792007</v>
      </c>
      <c r="Q1834" t="str">
        <f t="shared" si="112"/>
        <v>9479</v>
      </c>
      <c r="R1834" t="str">
        <f t="shared" si="113"/>
        <v>2007</v>
      </c>
      <c r="S1834">
        <f>SUMIFS(INDEX(Table_Index[],,MATCH(S$12,Table_Index[#Headers],0)),
Table_Index[ID],$Q1834,Table_Index[year],$R1834)/COUNTIFS(Table_Index[Quarter],"&lt;&gt;''",Table_Index[ID],$Q1834,Table_Index[year],$R1834)</f>
        <v>7.7094750000000004E-2</v>
      </c>
      <c r="T1834">
        <f>SUMIFS(INDEX(Table_Index[],,MATCH(T$12,Table_Index[#Headers],0)),
Table_Index[ID],$Q1834,Table_Index[year],$R1834)/COUNTIFS(Table_Index[Quarter],"&lt;&gt;''",Table_Index[ID],$Q1834,Table_Index[year],$R1834)</f>
        <v>5.87354E-2</v>
      </c>
      <c r="U1834">
        <f>SUMIFS(INDEX(Table_Index[],,MATCH(U$12,Table_Index[#Headers],0)),
Table_Index[ID],$Q1834,Table_Index[year],$R1834)/COUNTIFS(Table_Index[Quarter],"&lt;&gt;''",Table_Index[ID],$Q1834,Table_Index[year],$R1834)</f>
        <v>7.8963950000000005E-2</v>
      </c>
      <c r="V1834">
        <f>SUMIFS(INDEX(Table_Index[],,MATCH(V$12,Table_Index[#Headers],0)),
Table_Index[ID],$Q1834,Table_Index[year],$R1834)/COUNTIFS(Table_Index[Quarter],"&lt;&gt;''",Table_Index[ID],$Q1834,Table_Index[year],$R1834)</f>
        <v>0.21171272499999999</v>
      </c>
      <c r="W1834">
        <f>SUMIFS(INDEX(Table_Index[],,MATCH(W$12,Table_Index[#Headers],0)),
Table_Index[ID],$Q1834,Table_Index[year],$R1834)/COUNTIFS(Table_Index[Quarter],"&lt;&gt;''",Table_Index[ID],$Q1834,Table_Index[year],$R1834)</f>
        <v>1.74015E-3</v>
      </c>
      <c r="X1834">
        <f>SUMIFS(INDEX(Table_Index[],,MATCH(X$12,Table_Index[#Headers],0)),
Table_Index[ID],$Q1834,Table_Index[year],$R1834)/COUNTIFS(Table_Index[Quarter],"&lt;&gt;''",Table_Index[ID],$Q1834,Table_Index[year],$R1834)</f>
        <v>0.38683722500000001</v>
      </c>
      <c r="Y1834">
        <f>SUMIFS(INDEX(Table_Index[],,MATCH(Y$12,Table_Index[#Headers],0)),
Table_Index[ID],$Q1834,Table_Index[year],$R1834)/COUNTIFS(Table_Index[Quarter],"&lt;&gt;''",Table_Index[ID],$Q1834,Table_Index[year],$R1834)</f>
        <v>2.26991E-2</v>
      </c>
      <c r="Z1834">
        <f>SUMIFS(INDEX(Table_Index[],,MATCH(Z$12,Table_Index[#Headers],0)),
Table_Index[ID],$Q1834,Table_Index[year],$R1834)/COUNTIFS(Table_Index[Quarter],"&lt;&gt;''",Table_Index[ID],$Q1834,Table_Index[year],$R1834)</f>
        <v>5.5982849999999994E-2</v>
      </c>
      <c r="AA1834">
        <f>SUMIFS(INDEX(Table_Index[],,MATCH(AA$12,Table_Index[#Headers],0)),
Table_Index[ID],$Q1834,Table_Index[year],$R1834)/COUNTIFS(Table_Index[Quarter],"&lt;&gt;''",Table_Index[ID],$Q1834,Table_Index[year],$R1834)</f>
        <v>9.6433600000000008E-2</v>
      </c>
      <c r="AB1834">
        <f>SUMIFS(INDEX(Table_Index[],,MATCH(AB$12,Table_Index[#Headers],0)),
Table_Index[ID],$Q1834,Table_Index[year],$R1834)/COUNTIFS(Table_Index[Quarter],"&lt;&gt;''",Table_Index[ID],$Q1834,Table_Index[year],$R1834)</f>
        <v>9.8002000000000002E-3</v>
      </c>
      <c r="AC1834" s="24">
        <f t="shared" si="114"/>
        <v>0.99999995000000008</v>
      </c>
      <c r="AD1834">
        <f>COUNTIFS(Table_Index[Quarter],"&lt;&gt;''",Table_Index[ID],$Q1834,Table_Index[year],$R1834)</f>
        <v>4</v>
      </c>
      <c r="AE1834" s="34">
        <f t="shared" si="115"/>
        <v>0.77685809045109377</v>
      </c>
    </row>
    <row r="1835" spans="1:31" x14ac:dyDescent="0.3">
      <c r="A1835">
        <v>9214</v>
      </c>
      <c r="B1835">
        <v>2003</v>
      </c>
      <c r="C1835">
        <v>4</v>
      </c>
      <c r="D1835">
        <v>0.1109227</v>
      </c>
      <c r="E1835">
        <v>2.5668099999999999E-2</v>
      </c>
      <c r="F1835">
        <v>4.5835800000000003E-2</v>
      </c>
      <c r="G1835">
        <v>0.13003580000000001</v>
      </c>
      <c r="H1835">
        <v>0</v>
      </c>
      <c r="I1835">
        <v>0.36668669999999998</v>
      </c>
      <c r="J1835">
        <v>5.5003000000000003E-2</v>
      </c>
      <c r="K1835">
        <v>2.1084499999999999E-2</v>
      </c>
      <c r="L1835">
        <v>0.18334329999999999</v>
      </c>
      <c r="M1835">
        <v>6.1420000000000002E-2</v>
      </c>
      <c r="O1835" t="str">
        <f>Table_Index[[#This Row],[ID]]&amp;Table_Index[[#This Row],[year]]</f>
        <v>92142003</v>
      </c>
      <c r="P1835" t="str">
        <v>94792008</v>
      </c>
      <c r="Q1835" t="str">
        <f t="shared" si="112"/>
        <v>9479</v>
      </c>
      <c r="R1835" t="str">
        <f t="shared" si="113"/>
        <v>2008</v>
      </c>
      <c r="S1835">
        <f>SUMIFS(INDEX(Table_Index[],,MATCH(S$12,Table_Index[#Headers],0)),
Table_Index[ID],$Q1835,Table_Index[year],$R1835)/COUNTIFS(Table_Index[Quarter],"&lt;&gt;''",Table_Index[ID],$Q1835,Table_Index[year],$R1835)</f>
        <v>4.0838400000000004E-2</v>
      </c>
      <c r="T1835">
        <f>SUMIFS(INDEX(Table_Index[],,MATCH(T$12,Table_Index[#Headers],0)),
Table_Index[ID],$Q1835,Table_Index[year],$R1835)/COUNTIFS(Table_Index[Quarter],"&lt;&gt;''",Table_Index[ID],$Q1835,Table_Index[year],$R1835)</f>
        <v>4.7839949999999999E-2</v>
      </c>
      <c r="U1835">
        <f>SUMIFS(INDEX(Table_Index[],,MATCH(U$12,Table_Index[#Headers],0)),
Table_Index[ID],$Q1835,Table_Index[year],$R1835)/COUNTIFS(Table_Index[Quarter],"&lt;&gt;''",Table_Index[ID],$Q1835,Table_Index[year],$R1835)</f>
        <v>0.112084</v>
      </c>
      <c r="V1835">
        <f>SUMIFS(INDEX(Table_Index[],,MATCH(V$12,Table_Index[#Headers],0)),
Table_Index[ID],$Q1835,Table_Index[year],$R1835)/COUNTIFS(Table_Index[Quarter],"&lt;&gt;''",Table_Index[ID],$Q1835,Table_Index[year],$R1835)</f>
        <v>9.0078574999999994E-2</v>
      </c>
      <c r="W1835">
        <f>SUMIFS(INDEX(Table_Index[],,MATCH(W$12,Table_Index[#Headers],0)),
Table_Index[ID],$Q1835,Table_Index[year],$R1835)/COUNTIFS(Table_Index[Quarter],"&lt;&gt;''",Table_Index[ID],$Q1835,Table_Index[year],$R1835)</f>
        <v>0.15018167500000001</v>
      </c>
      <c r="X1835">
        <f>SUMIFS(INDEX(Table_Index[],,MATCH(X$12,Table_Index[#Headers],0)),
Table_Index[ID],$Q1835,Table_Index[year],$R1835)/COUNTIFS(Table_Index[Quarter],"&lt;&gt;''",Table_Index[ID],$Q1835,Table_Index[year],$R1835)</f>
        <v>0.19572439999999999</v>
      </c>
      <c r="Y1835">
        <f>SUMIFS(INDEX(Table_Index[],,MATCH(Y$12,Table_Index[#Headers],0)),
Table_Index[ID],$Q1835,Table_Index[year],$R1835)/COUNTIFS(Table_Index[Quarter],"&lt;&gt;''",Table_Index[ID],$Q1835,Table_Index[year],$R1835)</f>
        <v>0.13858755</v>
      </c>
      <c r="Z1835">
        <f>SUMIFS(INDEX(Table_Index[],,MATCH(Z$12,Table_Index[#Headers],0)),
Table_Index[ID],$Q1835,Table_Index[year],$R1835)/COUNTIFS(Table_Index[Quarter],"&lt;&gt;''",Table_Index[ID],$Q1835,Table_Index[year],$R1835)</f>
        <v>7.9273474999999996E-2</v>
      </c>
      <c r="AA1835">
        <f>SUMIFS(INDEX(Table_Index[],,MATCH(AA$12,Table_Index[#Headers],0)),
Table_Index[ID],$Q1835,Table_Index[year],$R1835)/COUNTIFS(Table_Index[Quarter],"&lt;&gt;''",Table_Index[ID],$Q1835,Table_Index[year],$R1835)</f>
        <v>0.129451975</v>
      </c>
      <c r="AB1835">
        <f>SUMIFS(INDEX(Table_Index[],,MATCH(AB$12,Table_Index[#Headers],0)),
Table_Index[ID],$Q1835,Table_Index[year],$R1835)/COUNTIFS(Table_Index[Quarter],"&lt;&gt;''",Table_Index[ID],$Q1835,Table_Index[year],$R1835)</f>
        <v>1.5939999999999999E-2</v>
      </c>
      <c r="AC1835" s="24">
        <f t="shared" si="114"/>
        <v>1.0000000000000002</v>
      </c>
      <c r="AD1835">
        <f>COUNTIFS(Table_Index[Quarter],"&lt;&gt;''",Table_Index[ID],$Q1835,Table_Index[year],$R1835)</f>
        <v>4</v>
      </c>
      <c r="AE1835" s="34">
        <f t="shared" si="115"/>
        <v>0.87200132499326255</v>
      </c>
    </row>
    <row r="1836" spans="1:31" x14ac:dyDescent="0.3">
      <c r="A1836">
        <v>9214</v>
      </c>
      <c r="B1836">
        <v>2004</v>
      </c>
      <c r="C1836">
        <v>1</v>
      </c>
      <c r="D1836">
        <v>6.5175700000000003E-2</v>
      </c>
      <c r="E1836">
        <v>8.6901000000000006E-2</v>
      </c>
      <c r="F1836">
        <v>0.14057510000000001</v>
      </c>
      <c r="G1836">
        <v>5.6869000000000003E-2</v>
      </c>
      <c r="H1836">
        <v>4.7923300000000002E-2</v>
      </c>
      <c r="I1836">
        <v>0.32587860000000002</v>
      </c>
      <c r="J1836">
        <v>0.12779550000000001</v>
      </c>
      <c r="K1836">
        <v>6.9009600000000004E-2</v>
      </c>
      <c r="L1836">
        <v>7.6677300000000004E-2</v>
      </c>
      <c r="M1836">
        <v>3.1949000000000001E-3</v>
      </c>
      <c r="O1836" t="str">
        <f>Table_Index[[#This Row],[ID]]&amp;Table_Index[[#This Row],[year]]</f>
        <v>92142004</v>
      </c>
      <c r="P1836" t="str">
        <v>94792009</v>
      </c>
      <c r="Q1836" t="str">
        <f t="shared" si="112"/>
        <v>9479</v>
      </c>
      <c r="R1836" t="str">
        <f t="shared" si="113"/>
        <v>2009</v>
      </c>
      <c r="S1836">
        <f>SUMIFS(INDEX(Table_Index[],,MATCH(S$12,Table_Index[#Headers],0)),
Table_Index[ID],$Q1836,Table_Index[year],$R1836)/COUNTIFS(Table_Index[Quarter],"&lt;&gt;''",Table_Index[ID],$Q1836,Table_Index[year],$R1836)</f>
        <v>8.5719800000000013E-2</v>
      </c>
      <c r="T1836">
        <f>SUMIFS(INDEX(Table_Index[],,MATCH(T$12,Table_Index[#Headers],0)),
Table_Index[ID],$Q1836,Table_Index[year],$R1836)/COUNTIFS(Table_Index[Quarter],"&lt;&gt;''",Table_Index[ID],$Q1836,Table_Index[year],$R1836)</f>
        <v>4.2721975000000002E-2</v>
      </c>
      <c r="U1836">
        <f>SUMIFS(INDEX(Table_Index[],,MATCH(U$12,Table_Index[#Headers],0)),
Table_Index[ID],$Q1836,Table_Index[year],$R1836)/COUNTIFS(Table_Index[Quarter],"&lt;&gt;''",Table_Index[ID],$Q1836,Table_Index[year],$R1836)</f>
        <v>7.0467874999999999E-2</v>
      </c>
      <c r="V1836">
        <f>SUMIFS(INDEX(Table_Index[],,MATCH(V$12,Table_Index[#Headers],0)),
Table_Index[ID],$Q1836,Table_Index[year],$R1836)/COUNTIFS(Table_Index[Quarter],"&lt;&gt;''",Table_Index[ID],$Q1836,Table_Index[year],$R1836)</f>
        <v>9.6538924999999998E-2</v>
      </c>
      <c r="W1836">
        <f>SUMIFS(INDEX(Table_Index[],,MATCH(W$12,Table_Index[#Headers],0)),
Table_Index[ID],$Q1836,Table_Index[year],$R1836)/COUNTIFS(Table_Index[Quarter],"&lt;&gt;''",Table_Index[ID],$Q1836,Table_Index[year],$R1836)</f>
        <v>9.770899999999999E-3</v>
      </c>
      <c r="X1836">
        <f>SUMIFS(INDEX(Table_Index[],,MATCH(X$12,Table_Index[#Headers],0)),
Table_Index[ID],$Q1836,Table_Index[year],$R1836)/COUNTIFS(Table_Index[Quarter],"&lt;&gt;''",Table_Index[ID],$Q1836,Table_Index[year],$R1836)</f>
        <v>0.288446225</v>
      </c>
      <c r="Y1836">
        <f>SUMIFS(INDEX(Table_Index[],,MATCH(Y$12,Table_Index[#Headers],0)),
Table_Index[ID],$Q1836,Table_Index[year],$R1836)/COUNTIFS(Table_Index[Quarter],"&lt;&gt;''",Table_Index[ID],$Q1836,Table_Index[year],$R1836)</f>
        <v>0.21735399999999999</v>
      </c>
      <c r="Z1836">
        <f>SUMIFS(INDEX(Table_Index[],,MATCH(Z$12,Table_Index[#Headers],0)),
Table_Index[ID],$Q1836,Table_Index[year],$R1836)/COUNTIFS(Table_Index[Quarter],"&lt;&gt;''",Table_Index[ID],$Q1836,Table_Index[year],$R1836)</f>
        <v>9.3500675000000005E-2</v>
      </c>
      <c r="AA1836">
        <f>SUMIFS(INDEX(Table_Index[],,MATCH(AA$12,Table_Index[#Headers],0)),
Table_Index[ID],$Q1836,Table_Index[year],$R1836)/COUNTIFS(Table_Index[Quarter],"&lt;&gt;''",Table_Index[ID],$Q1836,Table_Index[year],$R1836)</f>
        <v>8.2147175000000003E-2</v>
      </c>
      <c r="AB1836">
        <f>SUMIFS(INDEX(Table_Index[],,MATCH(AB$12,Table_Index[#Headers],0)),
Table_Index[ID],$Q1836,Table_Index[year],$R1836)/COUNTIFS(Table_Index[Quarter],"&lt;&gt;''",Table_Index[ID],$Q1836,Table_Index[year],$R1836)</f>
        <v>1.3332475E-2</v>
      </c>
      <c r="AC1836" s="24">
        <f t="shared" si="114"/>
        <v>1.0000000250000001</v>
      </c>
      <c r="AD1836">
        <f>COUNTIFS(Table_Index[Quarter],"&lt;&gt;''",Table_Index[ID],$Q1836,Table_Index[year],$R1836)</f>
        <v>4</v>
      </c>
      <c r="AE1836" s="34">
        <f t="shared" si="115"/>
        <v>0.83033371729776562</v>
      </c>
    </row>
    <row r="1837" spans="1:31" x14ac:dyDescent="0.3">
      <c r="A1837">
        <v>9214</v>
      </c>
      <c r="B1837">
        <v>2004</v>
      </c>
      <c r="C1837">
        <v>2</v>
      </c>
      <c r="D1837">
        <v>9.4072000000000003E-2</v>
      </c>
      <c r="E1837">
        <v>6.5242700000000001E-2</v>
      </c>
      <c r="F1837">
        <v>4.2718399999999997E-2</v>
      </c>
      <c r="G1837">
        <v>0.33932610000000002</v>
      </c>
      <c r="H1837">
        <v>1.0097099999999999E-2</v>
      </c>
      <c r="I1837">
        <v>0.30097089999999999</v>
      </c>
      <c r="J1837">
        <v>2.3300999999999999E-2</v>
      </c>
      <c r="K1837">
        <v>1.5533999999999999E-2</v>
      </c>
      <c r="L1837">
        <v>0.1087379</v>
      </c>
      <c r="M1837">
        <v>0</v>
      </c>
      <c r="O1837" t="str">
        <f>Table_Index[[#This Row],[ID]]&amp;Table_Index[[#This Row],[year]]</f>
        <v>92142004</v>
      </c>
      <c r="P1837" t="str">
        <v>94792010</v>
      </c>
      <c r="Q1837" t="str">
        <f t="shared" si="112"/>
        <v>9479</v>
      </c>
      <c r="R1837" t="str">
        <f t="shared" si="113"/>
        <v>2010</v>
      </c>
      <c r="S1837">
        <f>SUMIFS(INDEX(Table_Index[],,MATCH(S$12,Table_Index[#Headers],0)),
Table_Index[ID],$Q1837,Table_Index[year],$R1837)/COUNTIFS(Table_Index[Quarter],"&lt;&gt;''",Table_Index[ID],$Q1837,Table_Index[year],$R1837)</f>
        <v>8.0223199999999995E-2</v>
      </c>
      <c r="T1837">
        <f>SUMIFS(INDEX(Table_Index[],,MATCH(T$12,Table_Index[#Headers],0)),
Table_Index[ID],$Q1837,Table_Index[year],$R1837)/COUNTIFS(Table_Index[Quarter],"&lt;&gt;''",Table_Index[ID],$Q1837,Table_Index[year],$R1837)</f>
        <v>8.5742250000000006E-2</v>
      </c>
      <c r="U1837">
        <f>SUMIFS(INDEX(Table_Index[],,MATCH(U$12,Table_Index[#Headers],0)),
Table_Index[ID],$Q1837,Table_Index[year],$R1837)/COUNTIFS(Table_Index[Quarter],"&lt;&gt;''",Table_Index[ID],$Q1837,Table_Index[year],$R1837)</f>
        <v>3.3242225E-2</v>
      </c>
      <c r="V1837">
        <f>SUMIFS(INDEX(Table_Index[],,MATCH(V$12,Table_Index[#Headers],0)),
Table_Index[ID],$Q1837,Table_Index[year],$R1837)/COUNTIFS(Table_Index[Quarter],"&lt;&gt;''",Table_Index[ID],$Q1837,Table_Index[year],$R1837)</f>
        <v>0.12367075000000002</v>
      </c>
      <c r="W1837">
        <f>SUMIFS(INDEX(Table_Index[],,MATCH(W$12,Table_Index[#Headers],0)),
Table_Index[ID],$Q1837,Table_Index[year],$R1837)/COUNTIFS(Table_Index[Quarter],"&lt;&gt;''",Table_Index[ID],$Q1837,Table_Index[year],$R1837)</f>
        <v>7.5993825000000001E-2</v>
      </c>
      <c r="X1837">
        <f>SUMIFS(INDEX(Table_Index[],,MATCH(X$12,Table_Index[#Headers],0)),
Table_Index[ID],$Q1837,Table_Index[year],$R1837)/COUNTIFS(Table_Index[Quarter],"&lt;&gt;''",Table_Index[ID],$Q1837,Table_Index[year],$R1837)</f>
        <v>0.29151532499999999</v>
      </c>
      <c r="Y1837">
        <f>SUMIFS(INDEX(Table_Index[],,MATCH(Y$12,Table_Index[#Headers],0)),
Table_Index[ID],$Q1837,Table_Index[year],$R1837)/COUNTIFS(Table_Index[Quarter],"&lt;&gt;''",Table_Index[ID],$Q1837,Table_Index[year],$R1837)</f>
        <v>9.7846749999999996E-2</v>
      </c>
      <c r="Z1837">
        <f>SUMIFS(INDEX(Table_Index[],,MATCH(Z$12,Table_Index[#Headers],0)),
Table_Index[ID],$Q1837,Table_Index[year],$R1837)/COUNTIFS(Table_Index[Quarter],"&lt;&gt;''",Table_Index[ID],$Q1837,Table_Index[year],$R1837)</f>
        <v>0.119650225</v>
      </c>
      <c r="AA1837">
        <f>SUMIFS(INDEX(Table_Index[],,MATCH(AA$12,Table_Index[#Headers],0)),
Table_Index[ID],$Q1837,Table_Index[year],$R1837)/COUNTIFS(Table_Index[Quarter],"&lt;&gt;''",Table_Index[ID],$Q1837,Table_Index[year],$R1837)</f>
        <v>8.0048225000000001E-2</v>
      </c>
      <c r="AB1837">
        <f>SUMIFS(INDEX(Table_Index[],,MATCH(AB$12,Table_Index[#Headers],0)),
Table_Index[ID],$Q1837,Table_Index[year],$R1837)/COUNTIFS(Table_Index[Quarter],"&lt;&gt;''",Table_Index[ID],$Q1837,Table_Index[year],$R1837)</f>
        <v>1.2067174999999999E-2</v>
      </c>
      <c r="AC1837" s="24">
        <f t="shared" si="114"/>
        <v>0.99999995000000008</v>
      </c>
      <c r="AD1837">
        <f>COUNTIFS(Table_Index[Quarter],"&lt;&gt;''",Table_Index[ID],$Q1837,Table_Index[year],$R1837)</f>
        <v>4</v>
      </c>
      <c r="AE1837" s="34">
        <f t="shared" si="115"/>
        <v>0.84861326080395372</v>
      </c>
    </row>
    <row r="1838" spans="1:31" x14ac:dyDescent="0.3">
      <c r="A1838">
        <v>9214</v>
      </c>
      <c r="B1838">
        <v>2004</v>
      </c>
      <c r="C1838">
        <v>3</v>
      </c>
      <c r="D1838">
        <v>3.4797799999999997E-2</v>
      </c>
      <c r="E1838">
        <v>0.1020735</v>
      </c>
      <c r="F1838">
        <v>0.1020735</v>
      </c>
      <c r="G1838">
        <v>0.1155287</v>
      </c>
      <c r="H1838">
        <v>3.8973500000000001E-2</v>
      </c>
      <c r="I1838">
        <v>0.42916149999999997</v>
      </c>
      <c r="J1838">
        <v>6.18627E-2</v>
      </c>
      <c r="K1838">
        <v>0</v>
      </c>
      <c r="L1838">
        <v>9.4649999999999998E-2</v>
      </c>
      <c r="M1838">
        <v>2.08787E-2</v>
      </c>
      <c r="O1838" t="str">
        <f>Table_Index[[#This Row],[ID]]&amp;Table_Index[[#This Row],[year]]</f>
        <v>92142004</v>
      </c>
      <c r="P1838" t="str">
        <v>94792011</v>
      </c>
      <c r="Q1838" t="str">
        <f t="shared" si="112"/>
        <v>9479</v>
      </c>
      <c r="R1838" t="str">
        <f t="shared" si="113"/>
        <v>2011</v>
      </c>
      <c r="S1838">
        <f>SUMIFS(INDEX(Table_Index[],,MATCH(S$12,Table_Index[#Headers],0)),
Table_Index[ID],$Q1838,Table_Index[year],$R1838)/COUNTIFS(Table_Index[Quarter],"&lt;&gt;''",Table_Index[ID],$Q1838,Table_Index[year],$R1838)</f>
        <v>9.5723224999999995E-2</v>
      </c>
      <c r="T1838">
        <f>SUMIFS(INDEX(Table_Index[],,MATCH(T$12,Table_Index[#Headers],0)),
Table_Index[ID],$Q1838,Table_Index[year],$R1838)/COUNTIFS(Table_Index[Quarter],"&lt;&gt;''",Table_Index[ID],$Q1838,Table_Index[year],$R1838)</f>
        <v>9.6833000000000002E-2</v>
      </c>
      <c r="U1838">
        <f>SUMIFS(INDEX(Table_Index[],,MATCH(U$12,Table_Index[#Headers],0)),
Table_Index[ID],$Q1838,Table_Index[year],$R1838)/COUNTIFS(Table_Index[Quarter],"&lt;&gt;''",Table_Index[ID],$Q1838,Table_Index[year],$R1838)</f>
        <v>6.6689075E-2</v>
      </c>
      <c r="V1838">
        <f>SUMIFS(INDEX(Table_Index[],,MATCH(V$12,Table_Index[#Headers],0)),
Table_Index[ID],$Q1838,Table_Index[year],$R1838)/COUNTIFS(Table_Index[Quarter],"&lt;&gt;''",Table_Index[ID],$Q1838,Table_Index[year],$R1838)</f>
        <v>0.14045142500000002</v>
      </c>
      <c r="W1838">
        <f>SUMIFS(INDEX(Table_Index[],,MATCH(W$12,Table_Index[#Headers],0)),
Table_Index[ID],$Q1838,Table_Index[year],$R1838)/COUNTIFS(Table_Index[Quarter],"&lt;&gt;''",Table_Index[ID],$Q1838,Table_Index[year],$R1838)</f>
        <v>8.0957299999999996E-2</v>
      </c>
      <c r="X1838">
        <f>SUMIFS(INDEX(Table_Index[],,MATCH(X$12,Table_Index[#Headers],0)),
Table_Index[ID],$Q1838,Table_Index[year],$R1838)/COUNTIFS(Table_Index[Quarter],"&lt;&gt;''",Table_Index[ID],$Q1838,Table_Index[year],$R1838)</f>
        <v>0.27486005000000002</v>
      </c>
      <c r="Y1838">
        <f>SUMIFS(INDEX(Table_Index[],,MATCH(Y$12,Table_Index[#Headers],0)),
Table_Index[ID],$Q1838,Table_Index[year],$R1838)/COUNTIFS(Table_Index[Quarter],"&lt;&gt;''",Table_Index[ID],$Q1838,Table_Index[year],$R1838)</f>
        <v>6.5609025000000001E-2</v>
      </c>
      <c r="Z1838">
        <f>SUMIFS(INDEX(Table_Index[],,MATCH(Z$12,Table_Index[#Headers],0)),
Table_Index[ID],$Q1838,Table_Index[year],$R1838)/COUNTIFS(Table_Index[Quarter],"&lt;&gt;''",Table_Index[ID],$Q1838,Table_Index[year],$R1838)</f>
        <v>4.9694625000000006E-2</v>
      </c>
      <c r="AA1838">
        <f>SUMIFS(INDEX(Table_Index[],,MATCH(AA$12,Table_Index[#Headers],0)),
Table_Index[ID],$Q1838,Table_Index[year],$R1838)/COUNTIFS(Table_Index[Quarter],"&lt;&gt;''",Table_Index[ID],$Q1838,Table_Index[year],$R1838)</f>
        <v>0.12166689999999999</v>
      </c>
      <c r="AB1838">
        <f>SUMIFS(INDEX(Table_Index[],,MATCH(AB$12,Table_Index[#Headers],0)),
Table_Index[ID],$Q1838,Table_Index[year],$R1838)/COUNTIFS(Table_Index[Quarter],"&lt;&gt;''",Table_Index[ID],$Q1838,Table_Index[year],$R1838)</f>
        <v>7.5152750000000001E-3</v>
      </c>
      <c r="AC1838" s="24">
        <f t="shared" si="114"/>
        <v>0.99999990000000005</v>
      </c>
      <c r="AD1838">
        <f>COUNTIFS(Table_Index[Quarter],"&lt;&gt;''",Table_Index[ID],$Q1838,Table_Index[year],$R1838)</f>
        <v>4</v>
      </c>
      <c r="AE1838" s="34">
        <f t="shared" si="115"/>
        <v>0.85355085345914372</v>
      </c>
    </row>
    <row r="1839" spans="1:31" x14ac:dyDescent="0.3">
      <c r="A1839">
        <v>9214</v>
      </c>
      <c r="B1839">
        <v>2004</v>
      </c>
      <c r="C1839">
        <v>4</v>
      </c>
      <c r="D1839">
        <v>1.0480999999999999E-3</v>
      </c>
      <c r="E1839">
        <v>5.9573999999999998E-3</v>
      </c>
      <c r="F1839">
        <v>2.7580999999999999E-3</v>
      </c>
      <c r="G1839">
        <v>2.2065000000000001E-3</v>
      </c>
      <c r="H1839">
        <v>3.7234E-3</v>
      </c>
      <c r="I1839">
        <v>1.0480700000000001E-2</v>
      </c>
      <c r="J1839">
        <v>1.9306E-3</v>
      </c>
      <c r="K1839">
        <v>0.9665378</v>
      </c>
      <c r="L1839">
        <v>5.13E-3</v>
      </c>
      <c r="M1839">
        <v>2.275E-4</v>
      </c>
      <c r="O1839" t="str">
        <f>Table_Index[[#This Row],[ID]]&amp;Table_Index[[#This Row],[year]]</f>
        <v>92142004</v>
      </c>
      <c r="P1839" t="str">
        <v>94792012</v>
      </c>
      <c r="Q1839" t="str">
        <f t="shared" si="112"/>
        <v>9479</v>
      </c>
      <c r="R1839" t="str">
        <f t="shared" si="113"/>
        <v>2012</v>
      </c>
      <c r="S1839">
        <f>SUMIFS(INDEX(Table_Index[],,MATCH(S$12,Table_Index[#Headers],0)),
Table_Index[ID],$Q1839,Table_Index[year],$R1839)/COUNTIFS(Table_Index[Quarter],"&lt;&gt;''",Table_Index[ID],$Q1839,Table_Index[year],$R1839)</f>
        <v>3.0002899999999999E-2</v>
      </c>
      <c r="T1839">
        <f>SUMIFS(INDEX(Table_Index[],,MATCH(T$12,Table_Index[#Headers],0)),
Table_Index[ID],$Q1839,Table_Index[year],$R1839)/COUNTIFS(Table_Index[Quarter],"&lt;&gt;''",Table_Index[ID],$Q1839,Table_Index[year],$R1839)</f>
        <v>0.10260877500000001</v>
      </c>
      <c r="U1839">
        <f>SUMIFS(INDEX(Table_Index[],,MATCH(U$12,Table_Index[#Headers],0)),
Table_Index[ID],$Q1839,Table_Index[year],$R1839)/COUNTIFS(Table_Index[Quarter],"&lt;&gt;''",Table_Index[ID],$Q1839,Table_Index[year],$R1839)</f>
        <v>6.4999849999999998E-2</v>
      </c>
      <c r="V1839">
        <f>SUMIFS(INDEX(Table_Index[],,MATCH(V$12,Table_Index[#Headers],0)),
Table_Index[ID],$Q1839,Table_Index[year],$R1839)/COUNTIFS(Table_Index[Quarter],"&lt;&gt;''",Table_Index[ID],$Q1839,Table_Index[year],$R1839)</f>
        <v>3.9452874999999998E-2</v>
      </c>
      <c r="W1839">
        <f>SUMIFS(INDEX(Table_Index[],,MATCH(W$12,Table_Index[#Headers],0)),
Table_Index[ID],$Q1839,Table_Index[year],$R1839)/COUNTIFS(Table_Index[Quarter],"&lt;&gt;''",Table_Index[ID],$Q1839,Table_Index[year],$R1839)</f>
        <v>0.10220155</v>
      </c>
      <c r="X1839">
        <f>SUMIFS(INDEX(Table_Index[],,MATCH(X$12,Table_Index[#Headers],0)),
Table_Index[ID],$Q1839,Table_Index[year],$R1839)/COUNTIFS(Table_Index[Quarter],"&lt;&gt;''",Table_Index[ID],$Q1839,Table_Index[year],$R1839)</f>
        <v>0.34395724999999999</v>
      </c>
      <c r="Y1839">
        <f>SUMIFS(INDEX(Table_Index[],,MATCH(Y$12,Table_Index[#Headers],0)),
Table_Index[ID],$Q1839,Table_Index[year],$R1839)/COUNTIFS(Table_Index[Quarter],"&lt;&gt;''",Table_Index[ID],$Q1839,Table_Index[year],$R1839)</f>
        <v>5.3378775000000003E-2</v>
      </c>
      <c r="Z1839">
        <f>SUMIFS(INDEX(Table_Index[],,MATCH(Z$12,Table_Index[#Headers],0)),
Table_Index[ID],$Q1839,Table_Index[year],$R1839)/COUNTIFS(Table_Index[Quarter],"&lt;&gt;''",Table_Index[ID],$Q1839,Table_Index[year],$R1839)</f>
        <v>9.0392550000000002E-2</v>
      </c>
      <c r="AA1839">
        <f>SUMIFS(INDEX(Table_Index[],,MATCH(AA$12,Table_Index[#Headers],0)),
Table_Index[ID],$Q1839,Table_Index[year],$R1839)/COUNTIFS(Table_Index[Quarter],"&lt;&gt;''",Table_Index[ID],$Q1839,Table_Index[year],$R1839)</f>
        <v>0.15589264999999999</v>
      </c>
      <c r="AB1839">
        <f>SUMIFS(INDEX(Table_Index[],,MATCH(AB$12,Table_Index[#Headers],0)),
Table_Index[ID],$Q1839,Table_Index[year],$R1839)/COUNTIFS(Table_Index[Quarter],"&lt;&gt;''",Table_Index[ID],$Q1839,Table_Index[year],$R1839)</f>
        <v>1.7112875E-2</v>
      </c>
      <c r="AC1839" s="24">
        <f t="shared" si="114"/>
        <v>1.0000000499999999</v>
      </c>
      <c r="AD1839">
        <f>COUNTIFS(Table_Index[Quarter],"&lt;&gt;''",Table_Index[ID],$Q1839,Table_Index[year],$R1839)</f>
        <v>4</v>
      </c>
      <c r="AE1839" s="34">
        <f t="shared" si="115"/>
        <v>0.81842253325804504</v>
      </c>
    </row>
    <row r="1840" spans="1:31" x14ac:dyDescent="0.3">
      <c r="A1840">
        <v>9214</v>
      </c>
      <c r="B1840">
        <v>2005</v>
      </c>
      <c r="C1840">
        <v>1</v>
      </c>
      <c r="D1840">
        <v>8.7482799999999999E-2</v>
      </c>
      <c r="E1840">
        <v>0.1006758</v>
      </c>
      <c r="F1840">
        <v>6.6894200000000001E-2</v>
      </c>
      <c r="G1840">
        <v>4.2812299999999998E-2</v>
      </c>
      <c r="H1840">
        <v>8.9504399999999998E-2</v>
      </c>
      <c r="I1840">
        <v>0.28697610000000001</v>
      </c>
      <c r="J1840">
        <v>0.22877819999999999</v>
      </c>
      <c r="K1840">
        <v>1.33788E-2</v>
      </c>
      <c r="L1840">
        <v>8.0942E-2</v>
      </c>
      <c r="M1840">
        <v>2.5554000000000002E-3</v>
      </c>
      <c r="O1840" t="str">
        <f>Table_Index[[#This Row],[ID]]&amp;Table_Index[[#This Row],[year]]</f>
        <v>92142005</v>
      </c>
      <c r="P1840" t="str">
        <v>94802003</v>
      </c>
      <c r="Q1840" t="str">
        <f t="shared" si="112"/>
        <v>9480</v>
      </c>
      <c r="R1840" t="str">
        <f t="shared" si="113"/>
        <v>2003</v>
      </c>
      <c r="S1840">
        <f>SUMIFS(INDEX(Table_Index[],,MATCH(S$12,Table_Index[#Headers],0)),
Table_Index[ID],$Q1840,Table_Index[year],$R1840)/COUNTIFS(Table_Index[Quarter],"&lt;&gt;''",Table_Index[ID],$Q1840,Table_Index[year],$R1840)</f>
        <v>3.1266499999999996E-2</v>
      </c>
      <c r="T1840">
        <f>SUMIFS(INDEX(Table_Index[],,MATCH(T$12,Table_Index[#Headers],0)),
Table_Index[ID],$Q1840,Table_Index[year],$R1840)/COUNTIFS(Table_Index[Quarter],"&lt;&gt;''",Table_Index[ID],$Q1840,Table_Index[year],$R1840)</f>
        <v>0.11159142499999999</v>
      </c>
      <c r="U1840">
        <f>SUMIFS(INDEX(Table_Index[],,MATCH(U$12,Table_Index[#Headers],0)),
Table_Index[ID],$Q1840,Table_Index[year],$R1840)/COUNTIFS(Table_Index[Quarter],"&lt;&gt;''",Table_Index[ID],$Q1840,Table_Index[year],$R1840)</f>
        <v>5.4052500000000003E-4</v>
      </c>
      <c r="V1840">
        <f>SUMIFS(INDEX(Table_Index[],,MATCH(V$12,Table_Index[#Headers],0)),
Table_Index[ID],$Q1840,Table_Index[year],$R1840)/COUNTIFS(Table_Index[Quarter],"&lt;&gt;''",Table_Index[ID],$Q1840,Table_Index[year],$R1840)</f>
        <v>4.2573649999999998E-2</v>
      </c>
      <c r="W1840">
        <f>SUMIFS(INDEX(Table_Index[],,MATCH(W$12,Table_Index[#Headers],0)),
Table_Index[ID],$Q1840,Table_Index[year],$R1840)/COUNTIFS(Table_Index[Quarter],"&lt;&gt;''",Table_Index[ID],$Q1840,Table_Index[year],$R1840)</f>
        <v>0</v>
      </c>
      <c r="X1840">
        <f>SUMIFS(INDEX(Table_Index[],,MATCH(X$12,Table_Index[#Headers],0)),
Table_Index[ID],$Q1840,Table_Index[year],$R1840)/COUNTIFS(Table_Index[Quarter],"&lt;&gt;''",Table_Index[ID],$Q1840,Table_Index[year],$R1840)</f>
        <v>5.0192499999999996E-4</v>
      </c>
      <c r="Y1840">
        <f>SUMIFS(INDEX(Table_Index[],,MATCH(Y$12,Table_Index[#Headers],0)),
Table_Index[ID],$Q1840,Table_Index[year],$R1840)/COUNTIFS(Table_Index[Quarter],"&lt;&gt;''",Table_Index[ID],$Q1840,Table_Index[year],$R1840)</f>
        <v>1.9813149999999998E-2</v>
      </c>
      <c r="Z1840">
        <f>SUMIFS(INDEX(Table_Index[],,MATCH(Z$12,Table_Index[#Headers],0)),
Table_Index[ID],$Q1840,Table_Index[year],$R1840)/COUNTIFS(Table_Index[Quarter],"&lt;&gt;''",Table_Index[ID],$Q1840,Table_Index[year],$R1840)</f>
        <v>0.4155702</v>
      </c>
      <c r="AA1840">
        <f>SUMIFS(INDEX(Table_Index[],,MATCH(AA$12,Table_Index[#Headers],0)),
Table_Index[ID],$Q1840,Table_Index[year],$R1840)/COUNTIFS(Table_Index[Quarter],"&lt;&gt;''",Table_Index[ID],$Q1840,Table_Index[year],$R1840)</f>
        <v>0.36009667499999998</v>
      </c>
      <c r="AB1840">
        <f>SUMIFS(INDEX(Table_Index[],,MATCH(AB$12,Table_Index[#Headers],0)),
Table_Index[ID],$Q1840,Table_Index[year],$R1840)/COUNTIFS(Table_Index[Quarter],"&lt;&gt;''",Table_Index[ID],$Q1840,Table_Index[year],$R1840)</f>
        <v>1.8045949999999998E-2</v>
      </c>
      <c r="AC1840" s="24">
        <f t="shared" si="114"/>
        <v>1</v>
      </c>
      <c r="AD1840">
        <f>COUNTIFS(Table_Index[Quarter],"&lt;&gt;''",Table_Index[ID],$Q1840,Table_Index[year],$R1840)</f>
        <v>4</v>
      </c>
      <c r="AE1840" s="34">
        <f t="shared" si="115"/>
        <v>0.68167027637549493</v>
      </c>
    </row>
    <row r="1841" spans="1:31" x14ac:dyDescent="0.3">
      <c r="A1841">
        <v>9214</v>
      </c>
      <c r="B1841">
        <v>2005</v>
      </c>
      <c r="C1841">
        <v>2</v>
      </c>
      <c r="D1841">
        <v>8.8692499999999994E-2</v>
      </c>
      <c r="E1841">
        <v>9.8721299999999998E-2</v>
      </c>
      <c r="F1841">
        <v>5.1711199999999999E-2</v>
      </c>
      <c r="G1841">
        <v>0.1537232</v>
      </c>
      <c r="H1841">
        <v>8.4869E-2</v>
      </c>
      <c r="I1841">
        <v>0.26983829999999998</v>
      </c>
      <c r="J1841">
        <v>0.1245769</v>
      </c>
      <c r="K1841">
        <v>2.2564899999999999E-2</v>
      </c>
      <c r="L1841">
        <v>0.10248210000000001</v>
      </c>
      <c r="M1841">
        <v>2.8205999999999999E-3</v>
      </c>
      <c r="O1841" t="str">
        <f>Table_Index[[#This Row],[ID]]&amp;Table_Index[[#This Row],[year]]</f>
        <v>92142005</v>
      </c>
      <c r="P1841" t="str">
        <v>94802004</v>
      </c>
      <c r="Q1841" t="str">
        <f t="shared" si="112"/>
        <v>9480</v>
      </c>
      <c r="R1841" t="str">
        <f t="shared" si="113"/>
        <v>2004</v>
      </c>
      <c r="S1841">
        <f>SUMIFS(INDEX(Table_Index[],,MATCH(S$12,Table_Index[#Headers],0)),
Table_Index[ID],$Q1841,Table_Index[year],$R1841)/COUNTIFS(Table_Index[Quarter],"&lt;&gt;''",Table_Index[ID],$Q1841,Table_Index[year],$R1841)</f>
        <v>4.9010875000000002E-2</v>
      </c>
      <c r="T1841">
        <f>SUMIFS(INDEX(Table_Index[],,MATCH(T$12,Table_Index[#Headers],0)),
Table_Index[ID],$Q1841,Table_Index[year],$R1841)/COUNTIFS(Table_Index[Quarter],"&lt;&gt;''",Table_Index[ID],$Q1841,Table_Index[year],$R1841)</f>
        <v>5.1090299999999998E-2</v>
      </c>
      <c r="U1841">
        <f>SUMIFS(INDEX(Table_Index[],,MATCH(U$12,Table_Index[#Headers],0)),
Table_Index[ID],$Q1841,Table_Index[year],$R1841)/COUNTIFS(Table_Index[Quarter],"&lt;&gt;''",Table_Index[ID],$Q1841,Table_Index[year],$R1841)</f>
        <v>3.1975049999999998E-2</v>
      </c>
      <c r="V1841">
        <f>SUMIFS(INDEX(Table_Index[],,MATCH(V$12,Table_Index[#Headers],0)),
Table_Index[ID],$Q1841,Table_Index[year],$R1841)/COUNTIFS(Table_Index[Quarter],"&lt;&gt;''",Table_Index[ID],$Q1841,Table_Index[year],$R1841)</f>
        <v>6.5370625000000002E-2</v>
      </c>
      <c r="W1841">
        <f>SUMIFS(INDEX(Table_Index[],,MATCH(W$12,Table_Index[#Headers],0)),
Table_Index[ID],$Q1841,Table_Index[year],$R1841)/COUNTIFS(Table_Index[Quarter],"&lt;&gt;''",Table_Index[ID],$Q1841,Table_Index[year],$R1841)</f>
        <v>2.5868450000000001E-2</v>
      </c>
      <c r="X1841">
        <f>SUMIFS(INDEX(Table_Index[],,MATCH(X$12,Table_Index[#Headers],0)),
Table_Index[ID],$Q1841,Table_Index[year],$R1841)/COUNTIFS(Table_Index[Quarter],"&lt;&gt;''",Table_Index[ID],$Q1841,Table_Index[year],$R1841)</f>
        <v>0.10596709999999999</v>
      </c>
      <c r="Y1841">
        <f>SUMIFS(INDEX(Table_Index[],,MATCH(Y$12,Table_Index[#Headers],0)),
Table_Index[ID],$Q1841,Table_Index[year],$R1841)/COUNTIFS(Table_Index[Quarter],"&lt;&gt;''",Table_Index[ID],$Q1841,Table_Index[year],$R1841)</f>
        <v>5.2159974999999997E-2</v>
      </c>
      <c r="Z1841">
        <f>SUMIFS(INDEX(Table_Index[],,MATCH(Z$12,Table_Index[#Headers],0)),
Table_Index[ID],$Q1841,Table_Index[year],$R1841)/COUNTIFS(Table_Index[Quarter],"&lt;&gt;''",Table_Index[ID],$Q1841,Table_Index[year],$R1841)</f>
        <v>0.32621212499999996</v>
      </c>
      <c r="AA1841">
        <f>SUMIFS(INDEX(Table_Index[],,MATCH(AA$12,Table_Index[#Headers],0)),
Table_Index[ID],$Q1841,Table_Index[year],$R1841)/COUNTIFS(Table_Index[Quarter],"&lt;&gt;''",Table_Index[ID],$Q1841,Table_Index[year],$R1841)</f>
        <v>7.1641349999999993E-2</v>
      </c>
      <c r="AB1841">
        <f>SUMIFS(INDEX(Table_Index[],,MATCH(AB$12,Table_Index[#Headers],0)),
Table_Index[ID],$Q1841,Table_Index[year],$R1841)/COUNTIFS(Table_Index[Quarter],"&lt;&gt;''",Table_Index[ID],$Q1841,Table_Index[year],$R1841)</f>
        <v>0.21696362499999999</v>
      </c>
      <c r="AC1841" s="24">
        <f t="shared" si="114"/>
        <v>0.99625947500000001</v>
      </c>
      <c r="AD1841">
        <f>COUNTIFS(Table_Index[Quarter],"&lt;&gt;''",Table_Index[ID],$Q1841,Table_Index[year],$R1841)</f>
        <v>4</v>
      </c>
      <c r="AE1841" s="34">
        <f t="shared" si="115"/>
        <v>0.81645307886245944</v>
      </c>
    </row>
    <row r="1842" spans="1:31" x14ac:dyDescent="0.3">
      <c r="A1842">
        <v>9214</v>
      </c>
      <c r="B1842">
        <v>2005</v>
      </c>
      <c r="C1842">
        <v>3</v>
      </c>
      <c r="D1842">
        <v>5.6118500000000002E-2</v>
      </c>
      <c r="E1842">
        <v>0.1044427</v>
      </c>
      <c r="F1842">
        <v>8.5736599999999996E-2</v>
      </c>
      <c r="G1842">
        <v>0.18550269999999999</v>
      </c>
      <c r="H1842">
        <v>0</v>
      </c>
      <c r="I1842">
        <v>0.36944660000000001</v>
      </c>
      <c r="J1842">
        <v>8.1059999999999993E-2</v>
      </c>
      <c r="K1842">
        <v>3.5853500000000003E-2</v>
      </c>
      <c r="L1842">
        <v>7.7942300000000006E-2</v>
      </c>
      <c r="M1842">
        <v>3.8971000000000001E-3</v>
      </c>
      <c r="O1842" t="str">
        <f>Table_Index[[#This Row],[ID]]&amp;Table_Index[[#This Row],[year]]</f>
        <v>92142005</v>
      </c>
      <c r="P1842" t="str">
        <v>94802005</v>
      </c>
      <c r="Q1842" t="str">
        <f t="shared" si="112"/>
        <v>9480</v>
      </c>
      <c r="R1842" t="str">
        <f t="shared" si="113"/>
        <v>2005</v>
      </c>
      <c r="S1842">
        <f>SUMIFS(INDEX(Table_Index[],,MATCH(S$12,Table_Index[#Headers],0)),
Table_Index[ID],$Q1842,Table_Index[year],$R1842)/COUNTIFS(Table_Index[Quarter],"&lt;&gt;''",Table_Index[ID],$Q1842,Table_Index[year],$R1842)</f>
        <v>0.1677283</v>
      </c>
      <c r="T1842">
        <f>SUMIFS(INDEX(Table_Index[],,MATCH(T$12,Table_Index[#Headers],0)),
Table_Index[ID],$Q1842,Table_Index[year],$R1842)/COUNTIFS(Table_Index[Quarter],"&lt;&gt;''",Table_Index[ID],$Q1842,Table_Index[year],$R1842)</f>
        <v>8.6249199999999998E-2</v>
      </c>
      <c r="U1842">
        <f>SUMIFS(INDEX(Table_Index[],,MATCH(U$12,Table_Index[#Headers],0)),
Table_Index[ID],$Q1842,Table_Index[year],$R1842)/COUNTIFS(Table_Index[Quarter],"&lt;&gt;''",Table_Index[ID],$Q1842,Table_Index[year],$R1842)</f>
        <v>0.102732725</v>
      </c>
      <c r="V1842">
        <f>SUMIFS(INDEX(Table_Index[],,MATCH(V$12,Table_Index[#Headers],0)),
Table_Index[ID],$Q1842,Table_Index[year],$R1842)/COUNTIFS(Table_Index[Quarter],"&lt;&gt;''",Table_Index[ID],$Q1842,Table_Index[year],$R1842)</f>
        <v>8.260872499999998E-2</v>
      </c>
      <c r="W1842">
        <f>SUMIFS(INDEX(Table_Index[],,MATCH(W$12,Table_Index[#Headers],0)),
Table_Index[ID],$Q1842,Table_Index[year],$R1842)/COUNTIFS(Table_Index[Quarter],"&lt;&gt;''",Table_Index[ID],$Q1842,Table_Index[year],$R1842)</f>
        <v>1.4478100000000001E-2</v>
      </c>
      <c r="X1842">
        <f>SUMIFS(INDEX(Table_Index[],,MATCH(X$12,Table_Index[#Headers],0)),
Table_Index[ID],$Q1842,Table_Index[year],$R1842)/COUNTIFS(Table_Index[Quarter],"&lt;&gt;''",Table_Index[ID],$Q1842,Table_Index[year],$R1842)</f>
        <v>0.11905065000000001</v>
      </c>
      <c r="Y1842">
        <f>SUMIFS(INDEX(Table_Index[],,MATCH(Y$12,Table_Index[#Headers],0)),
Table_Index[ID],$Q1842,Table_Index[year],$R1842)/COUNTIFS(Table_Index[Quarter],"&lt;&gt;''",Table_Index[ID],$Q1842,Table_Index[year],$R1842)</f>
        <v>0.21321642499999999</v>
      </c>
      <c r="Z1842">
        <f>SUMIFS(INDEX(Table_Index[],,MATCH(Z$12,Table_Index[#Headers],0)),
Table_Index[ID],$Q1842,Table_Index[year],$R1842)/COUNTIFS(Table_Index[Quarter],"&lt;&gt;''",Table_Index[ID],$Q1842,Table_Index[year],$R1842)</f>
        <v>6.1489100000000005E-2</v>
      </c>
      <c r="AA1842">
        <f>SUMIFS(INDEX(Table_Index[],,MATCH(AA$12,Table_Index[#Headers],0)),
Table_Index[ID],$Q1842,Table_Index[year],$R1842)/COUNTIFS(Table_Index[Quarter],"&lt;&gt;''",Table_Index[ID],$Q1842,Table_Index[year],$R1842)</f>
        <v>0.13573362500000002</v>
      </c>
      <c r="AB1842">
        <f>SUMIFS(INDEX(Table_Index[],,MATCH(AB$12,Table_Index[#Headers],0)),
Table_Index[ID],$Q1842,Table_Index[year],$R1842)/COUNTIFS(Table_Index[Quarter],"&lt;&gt;''",Table_Index[ID],$Q1842,Table_Index[year],$R1842)</f>
        <v>1.6713174999999997E-2</v>
      </c>
      <c r="AC1842" s="24">
        <f t="shared" si="114"/>
        <v>1.0000000250000001</v>
      </c>
      <c r="AD1842">
        <f>COUNTIFS(Table_Index[Quarter],"&lt;&gt;''",Table_Index[ID],$Q1842,Table_Index[year],$R1842)</f>
        <v>4</v>
      </c>
      <c r="AE1842" s="34">
        <f t="shared" si="115"/>
        <v>0.86472230551857443</v>
      </c>
    </row>
    <row r="1843" spans="1:31" x14ac:dyDescent="0.3">
      <c r="A1843">
        <v>9214</v>
      </c>
      <c r="B1843">
        <v>2005</v>
      </c>
      <c r="C1843">
        <v>4</v>
      </c>
      <c r="D1843">
        <v>7.0830400000000002E-2</v>
      </c>
      <c r="E1843">
        <v>0.1191574</v>
      </c>
      <c r="F1843">
        <v>3.6890800000000001E-2</v>
      </c>
      <c r="G1843">
        <v>0.16822219999999999</v>
      </c>
      <c r="H1843">
        <v>0</v>
      </c>
      <c r="I1843">
        <v>0.36798609999999998</v>
      </c>
      <c r="J1843">
        <v>2.9512699999999999E-2</v>
      </c>
      <c r="K1843">
        <v>6.6403500000000004E-2</v>
      </c>
      <c r="L1843">
        <v>0.1394474</v>
      </c>
      <c r="M1843">
        <v>1.5494E-3</v>
      </c>
      <c r="O1843" t="str">
        <f>Table_Index[[#This Row],[ID]]&amp;Table_Index[[#This Row],[year]]</f>
        <v>92142005</v>
      </c>
      <c r="P1843" t="str">
        <v>94802006</v>
      </c>
      <c r="Q1843" t="str">
        <f t="shared" si="112"/>
        <v>9480</v>
      </c>
      <c r="R1843" t="str">
        <f t="shared" si="113"/>
        <v>2006</v>
      </c>
      <c r="S1843">
        <f>SUMIFS(INDEX(Table_Index[],,MATCH(S$12,Table_Index[#Headers],0)),
Table_Index[ID],$Q1843,Table_Index[year],$R1843)/COUNTIFS(Table_Index[Quarter],"&lt;&gt;''",Table_Index[ID],$Q1843,Table_Index[year],$R1843)</f>
        <v>3.7966350000000003E-2</v>
      </c>
      <c r="T1843">
        <f>SUMIFS(INDEX(Table_Index[],,MATCH(T$12,Table_Index[#Headers],0)),
Table_Index[ID],$Q1843,Table_Index[year],$R1843)/COUNTIFS(Table_Index[Quarter],"&lt;&gt;''",Table_Index[ID],$Q1843,Table_Index[year],$R1843)</f>
        <v>8.2774975000000001E-2</v>
      </c>
      <c r="U1843">
        <f>SUMIFS(INDEX(Table_Index[],,MATCH(U$12,Table_Index[#Headers],0)),
Table_Index[ID],$Q1843,Table_Index[year],$R1843)/COUNTIFS(Table_Index[Quarter],"&lt;&gt;''",Table_Index[ID],$Q1843,Table_Index[year],$R1843)</f>
        <v>0.1026079</v>
      </c>
      <c r="V1843">
        <f>SUMIFS(INDEX(Table_Index[],,MATCH(V$12,Table_Index[#Headers],0)),
Table_Index[ID],$Q1843,Table_Index[year],$R1843)/COUNTIFS(Table_Index[Quarter],"&lt;&gt;''",Table_Index[ID],$Q1843,Table_Index[year],$R1843)</f>
        <v>9.0171100000000004E-2</v>
      </c>
      <c r="W1843">
        <f>SUMIFS(INDEX(Table_Index[],,MATCH(W$12,Table_Index[#Headers],0)),
Table_Index[ID],$Q1843,Table_Index[year],$R1843)/COUNTIFS(Table_Index[Quarter],"&lt;&gt;''",Table_Index[ID],$Q1843,Table_Index[year],$R1843)</f>
        <v>0</v>
      </c>
      <c r="X1843">
        <f>SUMIFS(INDEX(Table_Index[],,MATCH(X$12,Table_Index[#Headers],0)),
Table_Index[ID],$Q1843,Table_Index[year],$R1843)/COUNTIFS(Table_Index[Quarter],"&lt;&gt;''",Table_Index[ID],$Q1843,Table_Index[year],$R1843)</f>
        <v>0.23187850000000004</v>
      </c>
      <c r="Y1843">
        <f>SUMIFS(INDEX(Table_Index[],,MATCH(Y$12,Table_Index[#Headers],0)),
Table_Index[ID],$Q1843,Table_Index[year],$R1843)/COUNTIFS(Table_Index[Quarter],"&lt;&gt;''",Table_Index[ID],$Q1843,Table_Index[year],$R1843)</f>
        <v>0.14330837500000002</v>
      </c>
      <c r="Z1843">
        <f>SUMIFS(INDEX(Table_Index[],,MATCH(Z$12,Table_Index[#Headers],0)),
Table_Index[ID],$Q1843,Table_Index[year],$R1843)/COUNTIFS(Table_Index[Quarter],"&lt;&gt;''",Table_Index[ID],$Q1843,Table_Index[year],$R1843)</f>
        <v>0.11570212499999999</v>
      </c>
      <c r="AA1843">
        <f>SUMIFS(INDEX(Table_Index[],,MATCH(AA$12,Table_Index[#Headers],0)),
Table_Index[ID],$Q1843,Table_Index[year],$R1843)/COUNTIFS(Table_Index[Quarter],"&lt;&gt;''",Table_Index[ID],$Q1843,Table_Index[year],$R1843)</f>
        <v>0.18211655000000002</v>
      </c>
      <c r="AB1843">
        <f>SUMIFS(INDEX(Table_Index[],,MATCH(AB$12,Table_Index[#Headers],0)),
Table_Index[ID],$Q1843,Table_Index[year],$R1843)/COUNTIFS(Table_Index[Quarter],"&lt;&gt;''",Table_Index[ID],$Q1843,Table_Index[year],$R1843)</f>
        <v>1.3474099999999999E-2</v>
      </c>
      <c r="AC1843" s="24">
        <f t="shared" si="114"/>
        <v>0.99999997500000026</v>
      </c>
      <c r="AD1843">
        <f>COUNTIFS(Table_Index[Quarter],"&lt;&gt;''",Table_Index[ID],$Q1843,Table_Index[year],$R1843)</f>
        <v>4</v>
      </c>
      <c r="AE1843" s="34">
        <f t="shared" si="115"/>
        <v>0.85200775137218809</v>
      </c>
    </row>
    <row r="1844" spans="1:31" x14ac:dyDescent="0.3">
      <c r="A1844">
        <v>9215</v>
      </c>
      <c r="B1844">
        <v>2003</v>
      </c>
      <c r="C1844">
        <v>1</v>
      </c>
      <c r="D1844">
        <v>5.36856E-2</v>
      </c>
      <c r="E1844">
        <v>2.68428E-2</v>
      </c>
      <c r="F1844">
        <v>8.9475899999999997E-2</v>
      </c>
      <c r="G1844">
        <v>0</v>
      </c>
      <c r="H1844">
        <v>0</v>
      </c>
      <c r="I1844">
        <v>0.55922450000000001</v>
      </c>
      <c r="J1844">
        <v>0.12760969999999999</v>
      </c>
      <c r="K1844">
        <v>5.36856E-2</v>
      </c>
      <c r="L1844">
        <v>8.9475899999999997E-2</v>
      </c>
      <c r="M1844">
        <v>0</v>
      </c>
      <c r="O1844" t="str">
        <f>Table_Index[[#This Row],[ID]]&amp;Table_Index[[#This Row],[year]]</f>
        <v>92152003</v>
      </c>
      <c r="P1844" t="str">
        <v>94802007</v>
      </c>
      <c r="Q1844" t="str">
        <f t="shared" si="112"/>
        <v>9480</v>
      </c>
      <c r="R1844" t="str">
        <f t="shared" si="113"/>
        <v>2007</v>
      </c>
      <c r="S1844">
        <f>SUMIFS(INDEX(Table_Index[],,MATCH(S$12,Table_Index[#Headers],0)),
Table_Index[ID],$Q1844,Table_Index[year],$R1844)/COUNTIFS(Table_Index[Quarter],"&lt;&gt;''",Table_Index[ID],$Q1844,Table_Index[year],$R1844)</f>
        <v>0.12029837499999999</v>
      </c>
      <c r="T1844">
        <f>SUMIFS(INDEX(Table_Index[],,MATCH(T$12,Table_Index[#Headers],0)),
Table_Index[ID],$Q1844,Table_Index[year],$R1844)/COUNTIFS(Table_Index[Quarter],"&lt;&gt;''",Table_Index[ID],$Q1844,Table_Index[year],$R1844)</f>
        <v>0.16434825</v>
      </c>
      <c r="U1844">
        <f>SUMIFS(INDEX(Table_Index[],,MATCH(U$12,Table_Index[#Headers],0)),
Table_Index[ID],$Q1844,Table_Index[year],$R1844)/COUNTIFS(Table_Index[Quarter],"&lt;&gt;''",Table_Index[ID],$Q1844,Table_Index[year],$R1844)</f>
        <v>0.10170014999999999</v>
      </c>
      <c r="V1844">
        <f>SUMIFS(INDEX(Table_Index[],,MATCH(V$12,Table_Index[#Headers],0)),
Table_Index[ID],$Q1844,Table_Index[year],$R1844)/COUNTIFS(Table_Index[Quarter],"&lt;&gt;''",Table_Index[ID],$Q1844,Table_Index[year],$R1844)</f>
        <v>7.3435924999999999E-2</v>
      </c>
      <c r="W1844">
        <f>SUMIFS(INDEX(Table_Index[],,MATCH(W$12,Table_Index[#Headers],0)),
Table_Index[ID],$Q1844,Table_Index[year],$R1844)/COUNTIFS(Table_Index[Quarter],"&lt;&gt;''",Table_Index[ID],$Q1844,Table_Index[year],$R1844)</f>
        <v>1.02495E-2</v>
      </c>
      <c r="X1844">
        <f>SUMIFS(INDEX(Table_Index[],,MATCH(X$12,Table_Index[#Headers],0)),
Table_Index[ID],$Q1844,Table_Index[year],$R1844)/COUNTIFS(Table_Index[Quarter],"&lt;&gt;''",Table_Index[ID],$Q1844,Table_Index[year],$R1844)</f>
        <v>0.22119302499999999</v>
      </c>
      <c r="Y1844">
        <f>SUMIFS(INDEX(Table_Index[],,MATCH(Y$12,Table_Index[#Headers],0)),
Table_Index[ID],$Q1844,Table_Index[year],$R1844)/COUNTIFS(Table_Index[Quarter],"&lt;&gt;''",Table_Index[ID],$Q1844,Table_Index[year],$R1844)</f>
        <v>9.3454124999999999E-2</v>
      </c>
      <c r="Z1844">
        <f>SUMIFS(INDEX(Table_Index[],,MATCH(Z$12,Table_Index[#Headers],0)),
Table_Index[ID],$Q1844,Table_Index[year],$R1844)/COUNTIFS(Table_Index[Quarter],"&lt;&gt;''",Table_Index[ID],$Q1844,Table_Index[year],$R1844)</f>
        <v>7.1976725000000005E-2</v>
      </c>
      <c r="AA1844">
        <f>SUMIFS(INDEX(Table_Index[],,MATCH(AA$12,Table_Index[#Headers],0)),
Table_Index[ID],$Q1844,Table_Index[year],$R1844)/COUNTIFS(Table_Index[Quarter],"&lt;&gt;''",Table_Index[ID],$Q1844,Table_Index[year],$R1844)</f>
        <v>0.12977617499999999</v>
      </c>
      <c r="AB1844">
        <f>SUMIFS(INDEX(Table_Index[],,MATCH(AB$12,Table_Index[#Headers],0)),
Table_Index[ID],$Q1844,Table_Index[year],$R1844)/COUNTIFS(Table_Index[Quarter],"&lt;&gt;''",Table_Index[ID],$Q1844,Table_Index[year],$R1844)</f>
        <v>1.356775E-2</v>
      </c>
      <c r="AC1844" s="24">
        <f t="shared" si="114"/>
        <v>1</v>
      </c>
      <c r="AD1844">
        <f>COUNTIFS(Table_Index[Quarter],"&lt;&gt;''",Table_Index[ID],$Q1844,Table_Index[year],$R1844)</f>
        <v>4</v>
      </c>
      <c r="AE1844" s="34">
        <f t="shared" si="115"/>
        <v>0.86281052968583372</v>
      </c>
    </row>
    <row r="1845" spans="1:31" x14ac:dyDescent="0.3">
      <c r="A1845">
        <v>9215</v>
      </c>
      <c r="B1845">
        <v>2003</v>
      </c>
      <c r="C1845">
        <v>2</v>
      </c>
      <c r="D1845">
        <v>4.0134000000000003E-3</v>
      </c>
      <c r="E1845">
        <v>1.1287999999999999E-3</v>
      </c>
      <c r="F1845">
        <v>2.1549E-3</v>
      </c>
      <c r="G1845">
        <v>3.6429000000000001E-3</v>
      </c>
      <c r="H1845">
        <v>2.5653999999999998E-3</v>
      </c>
      <c r="I1845">
        <v>1.4622700000000001E-2</v>
      </c>
      <c r="J1845">
        <v>7.2857E-3</v>
      </c>
      <c r="K1845">
        <v>0.96202089999999996</v>
      </c>
      <c r="L1845">
        <v>2.0523E-3</v>
      </c>
      <c r="M1845">
        <v>5.1309999999999995E-4</v>
      </c>
      <c r="O1845" t="str">
        <f>Table_Index[[#This Row],[ID]]&amp;Table_Index[[#This Row],[year]]</f>
        <v>92152003</v>
      </c>
      <c r="P1845" t="str">
        <v>94802008</v>
      </c>
      <c r="Q1845" t="str">
        <f t="shared" si="112"/>
        <v>9480</v>
      </c>
      <c r="R1845" t="str">
        <f t="shared" si="113"/>
        <v>2008</v>
      </c>
      <c r="S1845">
        <f>SUMIFS(INDEX(Table_Index[],,MATCH(S$12,Table_Index[#Headers],0)),
Table_Index[ID],$Q1845,Table_Index[year],$R1845)/COUNTIFS(Table_Index[Quarter],"&lt;&gt;''",Table_Index[ID],$Q1845,Table_Index[year],$R1845)</f>
        <v>5.43236E-2</v>
      </c>
      <c r="T1845">
        <f>SUMIFS(INDEX(Table_Index[],,MATCH(T$12,Table_Index[#Headers],0)),
Table_Index[ID],$Q1845,Table_Index[year],$R1845)/COUNTIFS(Table_Index[Quarter],"&lt;&gt;''",Table_Index[ID],$Q1845,Table_Index[year],$R1845)</f>
        <v>0.139978725</v>
      </c>
      <c r="U1845">
        <f>SUMIFS(INDEX(Table_Index[],,MATCH(U$12,Table_Index[#Headers],0)),
Table_Index[ID],$Q1845,Table_Index[year],$R1845)/COUNTIFS(Table_Index[Quarter],"&lt;&gt;''",Table_Index[ID],$Q1845,Table_Index[year],$R1845)</f>
        <v>0.15633492500000001</v>
      </c>
      <c r="V1845">
        <f>SUMIFS(INDEX(Table_Index[],,MATCH(V$12,Table_Index[#Headers],0)),
Table_Index[ID],$Q1845,Table_Index[year],$R1845)/COUNTIFS(Table_Index[Quarter],"&lt;&gt;''",Table_Index[ID],$Q1845,Table_Index[year],$R1845)</f>
        <v>1.464965E-2</v>
      </c>
      <c r="W1845">
        <f>SUMIFS(INDEX(Table_Index[],,MATCH(W$12,Table_Index[#Headers],0)),
Table_Index[ID],$Q1845,Table_Index[year],$R1845)/COUNTIFS(Table_Index[Quarter],"&lt;&gt;''",Table_Index[ID],$Q1845,Table_Index[year],$R1845)</f>
        <v>0.109347475</v>
      </c>
      <c r="X1845">
        <f>SUMIFS(INDEX(Table_Index[],,MATCH(X$12,Table_Index[#Headers],0)),
Table_Index[ID],$Q1845,Table_Index[year],$R1845)/COUNTIFS(Table_Index[Quarter],"&lt;&gt;''",Table_Index[ID],$Q1845,Table_Index[year],$R1845)</f>
        <v>0.21528749999999999</v>
      </c>
      <c r="Y1845">
        <f>SUMIFS(INDEX(Table_Index[],,MATCH(Y$12,Table_Index[#Headers],0)),
Table_Index[ID],$Q1845,Table_Index[year],$R1845)/COUNTIFS(Table_Index[Quarter],"&lt;&gt;''",Table_Index[ID],$Q1845,Table_Index[year],$R1845)</f>
        <v>6.4075174999999998E-2</v>
      </c>
      <c r="Z1845">
        <f>SUMIFS(INDEX(Table_Index[],,MATCH(Z$12,Table_Index[#Headers],0)),
Table_Index[ID],$Q1845,Table_Index[year],$R1845)/COUNTIFS(Table_Index[Quarter],"&lt;&gt;''",Table_Index[ID],$Q1845,Table_Index[year],$R1845)</f>
        <v>0.134218325</v>
      </c>
      <c r="AA1845">
        <f>SUMIFS(INDEX(Table_Index[],,MATCH(AA$12,Table_Index[#Headers],0)),
Table_Index[ID],$Q1845,Table_Index[year],$R1845)/COUNTIFS(Table_Index[Quarter],"&lt;&gt;''",Table_Index[ID],$Q1845,Table_Index[year],$R1845)</f>
        <v>8.9882550000000005E-2</v>
      </c>
      <c r="AB1845">
        <f>SUMIFS(INDEX(Table_Index[],,MATCH(AB$12,Table_Index[#Headers],0)),
Table_Index[ID],$Q1845,Table_Index[year],$R1845)/COUNTIFS(Table_Index[Quarter],"&lt;&gt;''",Table_Index[ID],$Q1845,Table_Index[year],$R1845)</f>
        <v>2.1902025000000002E-2</v>
      </c>
      <c r="AC1845" s="24">
        <f t="shared" si="114"/>
        <v>0.99999995000000008</v>
      </c>
      <c r="AD1845">
        <f>COUNTIFS(Table_Index[Quarter],"&lt;&gt;''",Table_Index[ID],$Q1845,Table_Index[year],$R1845)</f>
        <v>4</v>
      </c>
      <c r="AE1845" s="34">
        <f t="shared" si="115"/>
        <v>0.8638153457547213</v>
      </c>
    </row>
    <row r="1846" spans="1:31" x14ac:dyDescent="0.3">
      <c r="A1846">
        <v>9215</v>
      </c>
      <c r="B1846">
        <v>2003</v>
      </c>
      <c r="C1846">
        <v>3</v>
      </c>
      <c r="D1846">
        <v>0.1039896</v>
      </c>
      <c r="E1846">
        <v>0.119988</v>
      </c>
      <c r="F1846">
        <v>7.6792299999999994E-2</v>
      </c>
      <c r="G1846">
        <v>0</v>
      </c>
      <c r="H1846">
        <v>0</v>
      </c>
      <c r="I1846">
        <v>0.39596039999999999</v>
      </c>
      <c r="J1846">
        <v>0.2015798</v>
      </c>
      <c r="K1846">
        <v>2.6397400000000001E-2</v>
      </c>
      <c r="L1846">
        <v>6.3293699999999994E-2</v>
      </c>
      <c r="M1846">
        <v>1.19988E-2</v>
      </c>
      <c r="O1846" t="str">
        <f>Table_Index[[#This Row],[ID]]&amp;Table_Index[[#This Row],[year]]</f>
        <v>92152003</v>
      </c>
      <c r="P1846" t="str">
        <v>94802009</v>
      </c>
      <c r="Q1846" t="str">
        <f t="shared" si="112"/>
        <v>9480</v>
      </c>
      <c r="R1846" t="str">
        <f t="shared" si="113"/>
        <v>2009</v>
      </c>
      <c r="S1846">
        <f>SUMIFS(INDEX(Table_Index[],,MATCH(S$12,Table_Index[#Headers],0)),
Table_Index[ID],$Q1846,Table_Index[year],$R1846)/COUNTIFS(Table_Index[Quarter],"&lt;&gt;''",Table_Index[ID],$Q1846,Table_Index[year],$R1846)</f>
        <v>4.5666650000000003E-2</v>
      </c>
      <c r="T1846">
        <f>SUMIFS(INDEX(Table_Index[],,MATCH(T$12,Table_Index[#Headers],0)),
Table_Index[ID],$Q1846,Table_Index[year],$R1846)/COUNTIFS(Table_Index[Quarter],"&lt;&gt;''",Table_Index[ID],$Q1846,Table_Index[year],$R1846)</f>
        <v>8.9937650000000008E-2</v>
      </c>
      <c r="U1846">
        <f>SUMIFS(INDEX(Table_Index[],,MATCH(U$12,Table_Index[#Headers],0)),
Table_Index[ID],$Q1846,Table_Index[year],$R1846)/COUNTIFS(Table_Index[Quarter],"&lt;&gt;''",Table_Index[ID],$Q1846,Table_Index[year],$R1846)</f>
        <v>7.4851650000000006E-2</v>
      </c>
      <c r="V1846">
        <f>SUMIFS(INDEX(Table_Index[],,MATCH(V$12,Table_Index[#Headers],0)),
Table_Index[ID],$Q1846,Table_Index[year],$R1846)/COUNTIFS(Table_Index[Quarter],"&lt;&gt;''",Table_Index[ID],$Q1846,Table_Index[year],$R1846)</f>
        <v>4.1806225000000002E-2</v>
      </c>
      <c r="W1846">
        <f>SUMIFS(INDEX(Table_Index[],,MATCH(W$12,Table_Index[#Headers],0)),
Table_Index[ID],$Q1846,Table_Index[year],$R1846)/COUNTIFS(Table_Index[Quarter],"&lt;&gt;''",Table_Index[ID],$Q1846,Table_Index[year],$R1846)</f>
        <v>3.2225500000000002E-3</v>
      </c>
      <c r="X1846">
        <f>SUMIFS(INDEX(Table_Index[],,MATCH(X$12,Table_Index[#Headers],0)),
Table_Index[ID],$Q1846,Table_Index[year],$R1846)/COUNTIFS(Table_Index[Quarter],"&lt;&gt;''",Table_Index[ID],$Q1846,Table_Index[year],$R1846)</f>
        <v>0.24328759999999999</v>
      </c>
      <c r="Y1846">
        <f>SUMIFS(INDEX(Table_Index[],,MATCH(Y$12,Table_Index[#Headers],0)),
Table_Index[ID],$Q1846,Table_Index[year],$R1846)/COUNTIFS(Table_Index[Quarter],"&lt;&gt;''",Table_Index[ID],$Q1846,Table_Index[year],$R1846)</f>
        <v>0.13414917500000001</v>
      </c>
      <c r="Z1846">
        <f>SUMIFS(INDEX(Table_Index[],,MATCH(Z$12,Table_Index[#Headers],0)),
Table_Index[ID],$Q1846,Table_Index[year],$R1846)/COUNTIFS(Table_Index[Quarter],"&lt;&gt;''",Table_Index[ID],$Q1846,Table_Index[year],$R1846)</f>
        <v>0.21448209999999998</v>
      </c>
      <c r="AA1846">
        <f>SUMIFS(INDEX(Table_Index[],,MATCH(AA$12,Table_Index[#Headers],0)),
Table_Index[ID],$Q1846,Table_Index[year],$R1846)/COUNTIFS(Table_Index[Quarter],"&lt;&gt;''",Table_Index[ID],$Q1846,Table_Index[year],$R1846)</f>
        <v>0.13688334999999999</v>
      </c>
      <c r="AB1846">
        <f>SUMIFS(INDEX(Table_Index[],,MATCH(AB$12,Table_Index[#Headers],0)),
Table_Index[ID],$Q1846,Table_Index[year],$R1846)/COUNTIFS(Table_Index[Quarter],"&lt;&gt;''",Table_Index[ID],$Q1846,Table_Index[year],$R1846)</f>
        <v>1.5713075E-2</v>
      </c>
      <c r="AC1846" s="24">
        <f t="shared" si="114"/>
        <v>1.0000000250000001</v>
      </c>
      <c r="AD1846">
        <f>COUNTIFS(Table_Index[Quarter],"&lt;&gt;''",Table_Index[ID],$Q1846,Table_Index[year],$R1846)</f>
        <v>4</v>
      </c>
      <c r="AE1846" s="34">
        <f t="shared" si="115"/>
        <v>0.84029348048475061</v>
      </c>
    </row>
    <row r="1847" spans="1:31" x14ac:dyDescent="0.3">
      <c r="A1847">
        <v>9215</v>
      </c>
      <c r="B1847">
        <v>2003</v>
      </c>
      <c r="C1847">
        <v>4</v>
      </c>
      <c r="D1847">
        <v>7.7903700000000006E-2</v>
      </c>
      <c r="E1847">
        <v>7.3654399999999995E-2</v>
      </c>
      <c r="F1847">
        <v>3.3994299999999998E-2</v>
      </c>
      <c r="G1847">
        <v>2.4079300000000001E-2</v>
      </c>
      <c r="H1847">
        <v>3.8243600000000003E-2</v>
      </c>
      <c r="I1847">
        <v>0.53257790000000005</v>
      </c>
      <c r="J1847">
        <v>4.1076500000000002E-2</v>
      </c>
      <c r="K1847">
        <v>0.101983</v>
      </c>
      <c r="L1847">
        <v>7.2237999999999997E-2</v>
      </c>
      <c r="M1847">
        <v>4.2493000000000001E-3</v>
      </c>
      <c r="O1847" t="str">
        <f>Table_Index[[#This Row],[ID]]&amp;Table_Index[[#This Row],[year]]</f>
        <v>92152003</v>
      </c>
      <c r="P1847" t="str">
        <v>94802010</v>
      </c>
      <c r="Q1847" t="str">
        <f t="shared" si="112"/>
        <v>9480</v>
      </c>
      <c r="R1847" t="str">
        <f t="shared" si="113"/>
        <v>2010</v>
      </c>
      <c r="S1847">
        <f>SUMIFS(INDEX(Table_Index[],,MATCH(S$12,Table_Index[#Headers],0)),
Table_Index[ID],$Q1847,Table_Index[year],$R1847)/COUNTIFS(Table_Index[Quarter],"&lt;&gt;''",Table_Index[ID],$Q1847,Table_Index[year],$R1847)</f>
        <v>8.6355424999999986E-2</v>
      </c>
      <c r="T1847">
        <f>SUMIFS(INDEX(Table_Index[],,MATCH(T$12,Table_Index[#Headers],0)),
Table_Index[ID],$Q1847,Table_Index[year],$R1847)/COUNTIFS(Table_Index[Quarter],"&lt;&gt;''",Table_Index[ID],$Q1847,Table_Index[year],$R1847)</f>
        <v>6.7839574999999999E-2</v>
      </c>
      <c r="U1847">
        <f>SUMIFS(INDEX(Table_Index[],,MATCH(U$12,Table_Index[#Headers],0)),
Table_Index[ID],$Q1847,Table_Index[year],$R1847)/COUNTIFS(Table_Index[Quarter],"&lt;&gt;''",Table_Index[ID],$Q1847,Table_Index[year],$R1847)</f>
        <v>6.6189974999999998E-2</v>
      </c>
      <c r="V1847">
        <f>SUMIFS(INDEX(Table_Index[],,MATCH(V$12,Table_Index[#Headers],0)),
Table_Index[ID],$Q1847,Table_Index[year],$R1847)/COUNTIFS(Table_Index[Quarter],"&lt;&gt;''",Table_Index[ID],$Q1847,Table_Index[year],$R1847)</f>
        <v>2.9067075000000001E-2</v>
      </c>
      <c r="W1847">
        <f>SUMIFS(INDEX(Table_Index[],,MATCH(W$12,Table_Index[#Headers],0)),
Table_Index[ID],$Q1847,Table_Index[year],$R1847)/COUNTIFS(Table_Index[Quarter],"&lt;&gt;''",Table_Index[ID],$Q1847,Table_Index[year],$R1847)</f>
        <v>4.3437675000000002E-2</v>
      </c>
      <c r="X1847">
        <f>SUMIFS(INDEX(Table_Index[],,MATCH(X$12,Table_Index[#Headers],0)),
Table_Index[ID],$Q1847,Table_Index[year],$R1847)/COUNTIFS(Table_Index[Quarter],"&lt;&gt;''",Table_Index[ID],$Q1847,Table_Index[year],$R1847)</f>
        <v>0.27384687500000005</v>
      </c>
      <c r="Y1847">
        <f>SUMIFS(INDEX(Table_Index[],,MATCH(Y$12,Table_Index[#Headers],0)),
Table_Index[ID],$Q1847,Table_Index[year],$R1847)/COUNTIFS(Table_Index[Quarter],"&lt;&gt;''",Table_Index[ID],$Q1847,Table_Index[year],$R1847)</f>
        <v>0.10802639999999999</v>
      </c>
      <c r="Z1847">
        <f>SUMIFS(INDEX(Table_Index[],,MATCH(Z$12,Table_Index[#Headers],0)),
Table_Index[ID],$Q1847,Table_Index[year],$R1847)/COUNTIFS(Table_Index[Quarter],"&lt;&gt;''",Table_Index[ID],$Q1847,Table_Index[year],$R1847)</f>
        <v>0.17671517500000003</v>
      </c>
      <c r="AA1847">
        <f>SUMIFS(INDEX(Table_Index[],,MATCH(AA$12,Table_Index[#Headers],0)),
Table_Index[ID],$Q1847,Table_Index[year],$R1847)/COUNTIFS(Table_Index[Quarter],"&lt;&gt;''",Table_Index[ID],$Q1847,Table_Index[year],$R1847)</f>
        <v>0.13554727499999999</v>
      </c>
      <c r="AB1847">
        <f>SUMIFS(INDEX(Table_Index[],,MATCH(AB$12,Table_Index[#Headers],0)),
Table_Index[ID],$Q1847,Table_Index[year],$R1847)/COUNTIFS(Table_Index[Quarter],"&lt;&gt;''",Table_Index[ID],$Q1847,Table_Index[year],$R1847)</f>
        <v>1.2974475000000001E-2</v>
      </c>
      <c r="AC1847" s="24">
        <f t="shared" si="114"/>
        <v>0.99999992500000001</v>
      </c>
      <c r="AD1847">
        <f>COUNTIFS(Table_Index[Quarter],"&lt;&gt;''",Table_Index[ID],$Q1847,Table_Index[year],$R1847)</f>
        <v>4</v>
      </c>
      <c r="AE1847" s="34">
        <f t="shared" si="115"/>
        <v>0.84439622550696936</v>
      </c>
    </row>
    <row r="1848" spans="1:31" x14ac:dyDescent="0.3">
      <c r="A1848">
        <v>9215</v>
      </c>
      <c r="B1848">
        <v>2004</v>
      </c>
      <c r="C1848">
        <v>1</v>
      </c>
      <c r="D1848">
        <v>0.2189797</v>
      </c>
      <c r="E1848">
        <v>3.1863900000000001E-2</v>
      </c>
      <c r="F1848">
        <v>5.6647000000000003E-2</v>
      </c>
      <c r="G1848">
        <v>4.7441799999999999E-2</v>
      </c>
      <c r="H1848">
        <v>3.1863900000000001E-2</v>
      </c>
      <c r="I1848">
        <v>0.40360970000000002</v>
      </c>
      <c r="J1848">
        <v>0.12391530000000001</v>
      </c>
      <c r="K1848">
        <v>3.2571999999999997E-2</v>
      </c>
      <c r="L1848">
        <v>4.2485200000000001E-2</v>
      </c>
      <c r="M1848">
        <v>1.06213E-2</v>
      </c>
      <c r="O1848" t="str">
        <f>Table_Index[[#This Row],[ID]]&amp;Table_Index[[#This Row],[year]]</f>
        <v>92152004</v>
      </c>
      <c r="P1848" t="str">
        <v>94802011</v>
      </c>
      <c r="Q1848" t="str">
        <f t="shared" si="112"/>
        <v>9480</v>
      </c>
      <c r="R1848" t="str">
        <f t="shared" si="113"/>
        <v>2011</v>
      </c>
      <c r="S1848">
        <f>SUMIFS(INDEX(Table_Index[],,MATCH(S$12,Table_Index[#Headers],0)),
Table_Index[ID],$Q1848,Table_Index[year],$R1848)/COUNTIFS(Table_Index[Quarter],"&lt;&gt;''",Table_Index[ID],$Q1848,Table_Index[year],$R1848)</f>
        <v>5.0253725000000006E-2</v>
      </c>
      <c r="T1848">
        <f>SUMIFS(INDEX(Table_Index[],,MATCH(T$12,Table_Index[#Headers],0)),
Table_Index[ID],$Q1848,Table_Index[year],$R1848)/COUNTIFS(Table_Index[Quarter],"&lt;&gt;''",Table_Index[ID],$Q1848,Table_Index[year],$R1848)</f>
        <v>8.1152500000000002E-2</v>
      </c>
      <c r="U1848">
        <f>SUMIFS(INDEX(Table_Index[],,MATCH(U$12,Table_Index[#Headers],0)),
Table_Index[ID],$Q1848,Table_Index[year],$R1848)/COUNTIFS(Table_Index[Quarter],"&lt;&gt;''",Table_Index[ID],$Q1848,Table_Index[year],$R1848)</f>
        <v>6.7971149999999994E-2</v>
      </c>
      <c r="V1848">
        <f>SUMIFS(INDEX(Table_Index[],,MATCH(V$12,Table_Index[#Headers],0)),
Table_Index[ID],$Q1848,Table_Index[year],$R1848)/COUNTIFS(Table_Index[Quarter],"&lt;&gt;''",Table_Index[ID],$Q1848,Table_Index[year],$R1848)</f>
        <v>0.1617236</v>
      </c>
      <c r="W1848">
        <f>SUMIFS(INDEX(Table_Index[],,MATCH(W$12,Table_Index[#Headers],0)),
Table_Index[ID],$Q1848,Table_Index[year],$R1848)/COUNTIFS(Table_Index[Quarter],"&lt;&gt;''",Table_Index[ID],$Q1848,Table_Index[year],$R1848)</f>
        <v>5.4649049999999991E-2</v>
      </c>
      <c r="X1848">
        <f>SUMIFS(INDEX(Table_Index[],,MATCH(X$12,Table_Index[#Headers],0)),
Table_Index[ID],$Q1848,Table_Index[year],$R1848)/COUNTIFS(Table_Index[Quarter],"&lt;&gt;''",Table_Index[ID],$Q1848,Table_Index[year],$R1848)</f>
        <v>0.33705364999999998</v>
      </c>
      <c r="Y1848">
        <f>SUMIFS(INDEX(Table_Index[],,MATCH(Y$12,Table_Index[#Headers],0)),
Table_Index[ID],$Q1848,Table_Index[year],$R1848)/COUNTIFS(Table_Index[Quarter],"&lt;&gt;''",Table_Index[ID],$Q1848,Table_Index[year],$R1848)</f>
        <v>8.9677699999999999E-2</v>
      </c>
      <c r="Z1848">
        <f>SUMIFS(INDEX(Table_Index[],,MATCH(Z$12,Table_Index[#Headers],0)),
Table_Index[ID],$Q1848,Table_Index[year],$R1848)/COUNTIFS(Table_Index[Quarter],"&lt;&gt;''",Table_Index[ID],$Q1848,Table_Index[year],$R1848)</f>
        <v>5.4993099999999996E-2</v>
      </c>
      <c r="AA1848">
        <f>SUMIFS(INDEX(Table_Index[],,MATCH(AA$12,Table_Index[#Headers],0)),
Table_Index[ID],$Q1848,Table_Index[year],$R1848)/COUNTIFS(Table_Index[Quarter],"&lt;&gt;''",Table_Index[ID],$Q1848,Table_Index[year],$R1848)</f>
        <v>8.5315425E-2</v>
      </c>
      <c r="AB1848">
        <f>SUMIFS(INDEX(Table_Index[],,MATCH(AB$12,Table_Index[#Headers],0)),
Table_Index[ID],$Q1848,Table_Index[year],$R1848)/COUNTIFS(Table_Index[Quarter],"&lt;&gt;''",Table_Index[ID],$Q1848,Table_Index[year],$R1848)</f>
        <v>1.7210125000000003E-2</v>
      </c>
      <c r="AC1848" s="24">
        <f t="shared" si="114"/>
        <v>1.0000000250000001</v>
      </c>
      <c r="AD1848">
        <f>COUNTIFS(Table_Index[Quarter],"&lt;&gt;''",Table_Index[ID],$Q1848,Table_Index[year],$R1848)</f>
        <v>4</v>
      </c>
      <c r="AE1848" s="34">
        <f t="shared" si="115"/>
        <v>0.82488131212352056</v>
      </c>
    </row>
    <row r="1849" spans="1:31" x14ac:dyDescent="0.3">
      <c r="A1849">
        <v>9215</v>
      </c>
      <c r="B1849">
        <v>2004</v>
      </c>
      <c r="C1849">
        <v>2</v>
      </c>
      <c r="D1849">
        <v>0.29181319999999999</v>
      </c>
      <c r="E1849">
        <v>0.1043644</v>
      </c>
      <c r="F1849">
        <v>4.96973E-2</v>
      </c>
      <c r="G1849">
        <v>0.10684929999999999</v>
      </c>
      <c r="H1849">
        <v>0</v>
      </c>
      <c r="I1849">
        <v>0.1366677</v>
      </c>
      <c r="J1849">
        <v>0.14660709999999999</v>
      </c>
      <c r="K1849">
        <v>2.73335E-2</v>
      </c>
      <c r="L1849">
        <v>0.1304555</v>
      </c>
      <c r="M1849">
        <v>6.2122000000000002E-3</v>
      </c>
      <c r="O1849" t="str">
        <f>Table_Index[[#This Row],[ID]]&amp;Table_Index[[#This Row],[year]]</f>
        <v>92152004</v>
      </c>
      <c r="P1849" t="str">
        <v>94802012</v>
      </c>
      <c r="Q1849" t="str">
        <f t="shared" si="112"/>
        <v>9480</v>
      </c>
      <c r="R1849" t="str">
        <f t="shared" si="113"/>
        <v>2012</v>
      </c>
      <c r="S1849">
        <f>SUMIFS(INDEX(Table_Index[],,MATCH(S$12,Table_Index[#Headers],0)),
Table_Index[ID],$Q1849,Table_Index[year],$R1849)/COUNTIFS(Table_Index[Quarter],"&lt;&gt;''",Table_Index[ID],$Q1849,Table_Index[year],$R1849)</f>
        <v>4.369145E-2</v>
      </c>
      <c r="T1849">
        <f>SUMIFS(INDEX(Table_Index[],,MATCH(T$12,Table_Index[#Headers],0)),
Table_Index[ID],$Q1849,Table_Index[year],$R1849)/COUNTIFS(Table_Index[Quarter],"&lt;&gt;''",Table_Index[ID],$Q1849,Table_Index[year],$R1849)</f>
        <v>0.10803725</v>
      </c>
      <c r="U1849">
        <f>SUMIFS(INDEX(Table_Index[],,MATCH(U$12,Table_Index[#Headers],0)),
Table_Index[ID],$Q1849,Table_Index[year],$R1849)/COUNTIFS(Table_Index[Quarter],"&lt;&gt;''",Table_Index[ID],$Q1849,Table_Index[year],$R1849)</f>
        <v>8.6973450000000008E-2</v>
      </c>
      <c r="V1849">
        <f>SUMIFS(INDEX(Table_Index[],,MATCH(V$12,Table_Index[#Headers],0)),
Table_Index[ID],$Q1849,Table_Index[year],$R1849)/COUNTIFS(Table_Index[Quarter],"&lt;&gt;''",Table_Index[ID],$Q1849,Table_Index[year],$R1849)</f>
        <v>3.4671E-2</v>
      </c>
      <c r="W1849">
        <f>SUMIFS(INDEX(Table_Index[],,MATCH(W$12,Table_Index[#Headers],0)),
Table_Index[ID],$Q1849,Table_Index[year],$R1849)/COUNTIFS(Table_Index[Quarter],"&lt;&gt;''",Table_Index[ID],$Q1849,Table_Index[year],$R1849)</f>
        <v>5.0254599999999996E-2</v>
      </c>
      <c r="X1849">
        <f>SUMIFS(INDEX(Table_Index[],,MATCH(X$12,Table_Index[#Headers],0)),
Table_Index[ID],$Q1849,Table_Index[year],$R1849)/COUNTIFS(Table_Index[Quarter],"&lt;&gt;''",Table_Index[ID],$Q1849,Table_Index[year],$R1849)</f>
        <v>0.25638174999999996</v>
      </c>
      <c r="Y1849">
        <f>SUMIFS(INDEX(Table_Index[],,MATCH(Y$12,Table_Index[#Headers],0)),
Table_Index[ID],$Q1849,Table_Index[year],$R1849)/COUNTIFS(Table_Index[Quarter],"&lt;&gt;''",Table_Index[ID],$Q1849,Table_Index[year],$R1849)</f>
        <v>0.10519727500000001</v>
      </c>
      <c r="Z1849">
        <f>SUMIFS(INDEX(Table_Index[],,MATCH(Z$12,Table_Index[#Headers],0)),
Table_Index[ID],$Q1849,Table_Index[year],$R1849)/COUNTIFS(Table_Index[Quarter],"&lt;&gt;''",Table_Index[ID],$Q1849,Table_Index[year],$R1849)</f>
        <v>0.16743135000000001</v>
      </c>
      <c r="AA1849">
        <f>SUMIFS(INDEX(Table_Index[],,MATCH(AA$12,Table_Index[#Headers],0)),
Table_Index[ID],$Q1849,Table_Index[year],$R1849)/COUNTIFS(Table_Index[Quarter],"&lt;&gt;''",Table_Index[ID],$Q1849,Table_Index[year],$R1849)</f>
        <v>0.13817932499999999</v>
      </c>
      <c r="AB1849">
        <f>SUMIFS(INDEX(Table_Index[],,MATCH(AB$12,Table_Index[#Headers],0)),
Table_Index[ID],$Q1849,Table_Index[year],$R1849)/COUNTIFS(Table_Index[Quarter],"&lt;&gt;''",Table_Index[ID],$Q1849,Table_Index[year],$R1849)</f>
        <v>9.1824999999999997E-3</v>
      </c>
      <c r="AC1849" s="24">
        <f t="shared" si="114"/>
        <v>0.99999994999999986</v>
      </c>
      <c r="AD1849">
        <f>COUNTIFS(Table_Index[Quarter],"&lt;&gt;''",Table_Index[ID],$Q1849,Table_Index[year],$R1849)</f>
        <v>4</v>
      </c>
      <c r="AE1849" s="34">
        <f t="shared" si="115"/>
        <v>0.85111785621525626</v>
      </c>
    </row>
    <row r="1850" spans="1:31" x14ac:dyDescent="0.3">
      <c r="A1850">
        <v>9215</v>
      </c>
      <c r="B1850">
        <v>2004</v>
      </c>
      <c r="C1850">
        <v>3</v>
      </c>
      <c r="D1850">
        <v>2.5988999999999999E-3</v>
      </c>
      <c r="E1850">
        <v>3.057E-4</v>
      </c>
      <c r="F1850">
        <v>2.2931000000000002E-3</v>
      </c>
      <c r="G1850">
        <v>1.3248999999999999E-3</v>
      </c>
      <c r="H1850">
        <v>0</v>
      </c>
      <c r="I1850">
        <v>2.2931000000000002E-3</v>
      </c>
      <c r="J1850">
        <v>6.2677999999999996E-3</v>
      </c>
      <c r="K1850">
        <v>0.84080719999999998</v>
      </c>
      <c r="L1850">
        <v>1.1720000000000001E-3</v>
      </c>
      <c r="M1850">
        <v>0.14293719999999999</v>
      </c>
      <c r="O1850" t="str">
        <f>Table_Index[[#This Row],[ID]]&amp;Table_Index[[#This Row],[year]]</f>
        <v>92152004</v>
      </c>
      <c r="P1850" t="str">
        <v>94812003</v>
      </c>
      <c r="Q1850" t="str">
        <f t="shared" si="112"/>
        <v>9481</v>
      </c>
      <c r="R1850" t="str">
        <f t="shared" si="113"/>
        <v>2003</v>
      </c>
      <c r="S1850">
        <f>SUMIFS(INDEX(Table_Index[],,MATCH(S$12,Table_Index[#Headers],0)),
Table_Index[ID],$Q1850,Table_Index[year],$R1850)/COUNTIFS(Table_Index[Quarter],"&lt;&gt;''",Table_Index[ID],$Q1850,Table_Index[year],$R1850)</f>
        <v>1.830325E-2</v>
      </c>
      <c r="T1850">
        <f>SUMIFS(INDEX(Table_Index[],,MATCH(T$12,Table_Index[#Headers],0)),
Table_Index[ID],$Q1850,Table_Index[year],$R1850)/COUNTIFS(Table_Index[Quarter],"&lt;&gt;''",Table_Index[ID],$Q1850,Table_Index[year],$R1850)</f>
        <v>0.10564224999999999</v>
      </c>
      <c r="U1850">
        <f>SUMIFS(INDEX(Table_Index[],,MATCH(U$12,Table_Index[#Headers],0)),
Table_Index[ID],$Q1850,Table_Index[year],$R1850)/COUNTIFS(Table_Index[Quarter],"&lt;&gt;''",Table_Index[ID],$Q1850,Table_Index[year],$R1850)</f>
        <v>0.20305799999999999</v>
      </c>
      <c r="V1850">
        <f>SUMIFS(INDEX(Table_Index[],,MATCH(V$12,Table_Index[#Headers],0)),
Table_Index[ID],$Q1850,Table_Index[year],$R1850)/COUNTIFS(Table_Index[Quarter],"&lt;&gt;''",Table_Index[ID],$Q1850,Table_Index[year],$R1850)</f>
        <v>0</v>
      </c>
      <c r="W1850">
        <f>SUMIFS(INDEX(Table_Index[],,MATCH(W$12,Table_Index[#Headers],0)),
Table_Index[ID],$Q1850,Table_Index[year],$R1850)/COUNTIFS(Table_Index[Quarter],"&lt;&gt;''",Table_Index[ID],$Q1850,Table_Index[year],$R1850)</f>
        <v>1.5306125E-2</v>
      </c>
      <c r="X1850">
        <f>SUMIFS(INDEX(Table_Index[],,MATCH(X$12,Table_Index[#Headers],0)),
Table_Index[ID],$Q1850,Table_Index[year],$R1850)/COUNTIFS(Table_Index[Quarter],"&lt;&gt;''",Table_Index[ID],$Q1850,Table_Index[year],$R1850)</f>
        <v>8.6467499999999997E-4</v>
      </c>
      <c r="Y1850">
        <f>SUMIFS(INDEX(Table_Index[],,MATCH(Y$12,Table_Index[#Headers],0)),
Table_Index[ID],$Q1850,Table_Index[year],$R1850)/COUNTIFS(Table_Index[Quarter],"&lt;&gt;''",Table_Index[ID],$Q1850,Table_Index[year],$R1850)</f>
        <v>0</v>
      </c>
      <c r="Z1850">
        <f>SUMIFS(INDEX(Table_Index[],,MATCH(Z$12,Table_Index[#Headers],0)),
Table_Index[ID],$Q1850,Table_Index[year],$R1850)/COUNTIFS(Table_Index[Quarter],"&lt;&gt;''",Table_Index[ID],$Q1850,Table_Index[year],$R1850)</f>
        <v>0.52659802500000008</v>
      </c>
      <c r="AA1850">
        <f>SUMIFS(INDEX(Table_Index[],,MATCH(AA$12,Table_Index[#Headers],0)),
Table_Index[ID],$Q1850,Table_Index[year],$R1850)/COUNTIFS(Table_Index[Quarter],"&lt;&gt;''",Table_Index[ID],$Q1850,Table_Index[year],$R1850)</f>
        <v>0.11292484999999999</v>
      </c>
      <c r="AB1850">
        <f>SUMIFS(INDEX(Table_Index[],,MATCH(AB$12,Table_Index[#Headers],0)),
Table_Index[ID],$Q1850,Table_Index[year],$R1850)/COUNTIFS(Table_Index[Quarter],"&lt;&gt;''",Table_Index[ID],$Q1850,Table_Index[year],$R1850)</f>
        <v>1.7302850000000002E-2</v>
      </c>
      <c r="AC1850" s="24">
        <f t="shared" si="114"/>
        <v>1.0000000250000001</v>
      </c>
      <c r="AD1850">
        <f>COUNTIFS(Table_Index[Quarter],"&lt;&gt;''",Table_Index[ID],$Q1850,Table_Index[year],$R1850)</f>
        <v>4</v>
      </c>
      <c r="AE1850" s="34">
        <f t="shared" si="115"/>
        <v>0.65668023926545804</v>
      </c>
    </row>
    <row r="1851" spans="1:31" x14ac:dyDescent="0.3">
      <c r="A1851">
        <v>9215</v>
      </c>
      <c r="B1851">
        <v>2004</v>
      </c>
      <c r="C1851">
        <v>4</v>
      </c>
      <c r="D1851">
        <v>7.01209E-2</v>
      </c>
      <c r="E1851">
        <v>4.1196000000000003E-2</v>
      </c>
      <c r="F1851">
        <v>7.01209E-2</v>
      </c>
      <c r="G1851">
        <v>6.9244399999999998E-2</v>
      </c>
      <c r="H1851">
        <v>4.3826000000000004E-3</v>
      </c>
      <c r="I1851">
        <v>0.35060439999999998</v>
      </c>
      <c r="J1851">
        <v>0.1893263</v>
      </c>
      <c r="K1851">
        <v>0.1086873</v>
      </c>
      <c r="L1851">
        <v>8.94041E-2</v>
      </c>
      <c r="M1851">
        <v>1.8407E-3</v>
      </c>
      <c r="O1851" t="str">
        <f>Table_Index[[#This Row],[ID]]&amp;Table_Index[[#This Row],[year]]</f>
        <v>92152004</v>
      </c>
      <c r="P1851" t="str">
        <v>94812004</v>
      </c>
      <c r="Q1851" t="str">
        <f t="shared" si="112"/>
        <v>9481</v>
      </c>
      <c r="R1851" t="str">
        <f t="shared" si="113"/>
        <v>2004</v>
      </c>
      <c r="S1851">
        <f>SUMIFS(INDEX(Table_Index[],,MATCH(S$12,Table_Index[#Headers],0)),
Table_Index[ID],$Q1851,Table_Index[year],$R1851)/COUNTIFS(Table_Index[Quarter],"&lt;&gt;''",Table_Index[ID],$Q1851,Table_Index[year],$R1851)</f>
        <v>2.7703374999999999E-2</v>
      </c>
      <c r="T1851">
        <f>SUMIFS(INDEX(Table_Index[],,MATCH(T$12,Table_Index[#Headers],0)),
Table_Index[ID],$Q1851,Table_Index[year],$R1851)/COUNTIFS(Table_Index[Quarter],"&lt;&gt;''",Table_Index[ID],$Q1851,Table_Index[year],$R1851)</f>
        <v>4.6625224999999999E-2</v>
      </c>
      <c r="U1851">
        <f>SUMIFS(INDEX(Table_Index[],,MATCH(U$12,Table_Index[#Headers],0)),
Table_Index[ID],$Q1851,Table_Index[year],$R1851)/COUNTIFS(Table_Index[Quarter],"&lt;&gt;''",Table_Index[ID],$Q1851,Table_Index[year],$R1851)</f>
        <v>0.11479942500000001</v>
      </c>
      <c r="V1851">
        <f>SUMIFS(INDEX(Table_Index[],,MATCH(V$12,Table_Index[#Headers],0)),
Table_Index[ID],$Q1851,Table_Index[year],$R1851)/COUNTIFS(Table_Index[Quarter],"&lt;&gt;''",Table_Index[ID],$Q1851,Table_Index[year],$R1851)</f>
        <v>4.9031250000000005E-2</v>
      </c>
      <c r="W1851">
        <f>SUMIFS(INDEX(Table_Index[],,MATCH(W$12,Table_Index[#Headers],0)),
Table_Index[ID],$Q1851,Table_Index[year],$R1851)/COUNTIFS(Table_Index[Quarter],"&lt;&gt;''",Table_Index[ID],$Q1851,Table_Index[year],$R1851)</f>
        <v>2.0243850000000001E-2</v>
      </c>
      <c r="X1851">
        <f>SUMIFS(INDEX(Table_Index[],,MATCH(X$12,Table_Index[#Headers],0)),
Table_Index[ID],$Q1851,Table_Index[year],$R1851)/COUNTIFS(Table_Index[Quarter],"&lt;&gt;''",Table_Index[ID],$Q1851,Table_Index[year],$R1851)</f>
        <v>3.0181075000000002E-2</v>
      </c>
      <c r="Y1851">
        <f>SUMIFS(INDEX(Table_Index[],,MATCH(Y$12,Table_Index[#Headers],0)),
Table_Index[ID],$Q1851,Table_Index[year],$R1851)/COUNTIFS(Table_Index[Quarter],"&lt;&gt;''",Table_Index[ID],$Q1851,Table_Index[year],$R1851)</f>
        <v>6.5304075000000003E-2</v>
      </c>
      <c r="Z1851">
        <f>SUMIFS(INDEX(Table_Index[],,MATCH(Z$12,Table_Index[#Headers],0)),
Table_Index[ID],$Q1851,Table_Index[year],$R1851)/COUNTIFS(Table_Index[Quarter],"&lt;&gt;''",Table_Index[ID],$Q1851,Table_Index[year],$R1851)</f>
        <v>0.52846709999999997</v>
      </c>
      <c r="AA1851">
        <f>SUMIFS(INDEX(Table_Index[],,MATCH(AA$12,Table_Index[#Headers],0)),
Table_Index[ID],$Q1851,Table_Index[year],$R1851)/COUNTIFS(Table_Index[Quarter],"&lt;&gt;''",Table_Index[ID],$Q1851,Table_Index[year],$R1851)</f>
        <v>7.2068850000000004E-2</v>
      </c>
      <c r="AB1851">
        <f>SUMIFS(INDEX(Table_Index[],,MATCH(AB$12,Table_Index[#Headers],0)),
Table_Index[ID],$Q1851,Table_Index[year],$R1851)/COUNTIFS(Table_Index[Quarter],"&lt;&gt;''",Table_Index[ID],$Q1851,Table_Index[year],$R1851)</f>
        <v>4.5575775000000006E-2</v>
      </c>
      <c r="AC1851" s="24">
        <f t="shared" si="114"/>
        <v>0.99999999999999989</v>
      </c>
      <c r="AD1851">
        <f>COUNTIFS(Table_Index[Quarter],"&lt;&gt;''",Table_Index[ID],$Q1851,Table_Index[year],$R1851)</f>
        <v>4</v>
      </c>
      <c r="AE1851" s="34">
        <f t="shared" si="115"/>
        <v>0.68934176079824871</v>
      </c>
    </row>
    <row r="1852" spans="1:31" x14ac:dyDescent="0.3">
      <c r="A1852">
        <v>9215</v>
      </c>
      <c r="B1852">
        <v>2005</v>
      </c>
      <c r="C1852">
        <v>1</v>
      </c>
      <c r="D1852">
        <v>3.0531699999999998E-2</v>
      </c>
      <c r="E1852">
        <v>0.1062505</v>
      </c>
      <c r="F1852">
        <v>9.0373899999999993E-2</v>
      </c>
      <c r="G1852">
        <v>5.9842199999999998E-2</v>
      </c>
      <c r="H1852">
        <v>0</v>
      </c>
      <c r="I1852">
        <v>0.3334066</v>
      </c>
      <c r="J1852">
        <v>0.1685352</v>
      </c>
      <c r="K1852">
        <v>5.3735900000000003E-2</v>
      </c>
      <c r="L1852">
        <v>0.15387999999999999</v>
      </c>
      <c r="M1852">
        <v>3.444E-3</v>
      </c>
      <c r="O1852" t="str">
        <f>Table_Index[[#This Row],[ID]]&amp;Table_Index[[#This Row],[year]]</f>
        <v>92152005</v>
      </c>
      <c r="P1852" t="str">
        <v>94812005</v>
      </c>
      <c r="Q1852" t="str">
        <f t="shared" si="112"/>
        <v>9481</v>
      </c>
      <c r="R1852" t="str">
        <f t="shared" si="113"/>
        <v>2005</v>
      </c>
      <c r="S1852">
        <f>SUMIFS(INDEX(Table_Index[],,MATCH(S$12,Table_Index[#Headers],0)),
Table_Index[ID],$Q1852,Table_Index[year],$R1852)/COUNTIFS(Table_Index[Quarter],"&lt;&gt;''",Table_Index[ID],$Q1852,Table_Index[year],$R1852)</f>
        <v>0.10831805</v>
      </c>
      <c r="T1852">
        <f>SUMIFS(INDEX(Table_Index[],,MATCH(T$12,Table_Index[#Headers],0)),
Table_Index[ID],$Q1852,Table_Index[year],$R1852)/COUNTIFS(Table_Index[Quarter],"&lt;&gt;''",Table_Index[ID],$Q1852,Table_Index[year],$R1852)</f>
        <v>9.6232524999999999E-2</v>
      </c>
      <c r="U1852">
        <f>SUMIFS(INDEX(Table_Index[],,MATCH(U$12,Table_Index[#Headers],0)),
Table_Index[ID],$Q1852,Table_Index[year],$R1852)/COUNTIFS(Table_Index[Quarter],"&lt;&gt;''",Table_Index[ID],$Q1852,Table_Index[year],$R1852)</f>
        <v>0.145017275</v>
      </c>
      <c r="V1852">
        <f>SUMIFS(INDEX(Table_Index[],,MATCH(V$12,Table_Index[#Headers],0)),
Table_Index[ID],$Q1852,Table_Index[year],$R1852)/COUNTIFS(Table_Index[Quarter],"&lt;&gt;''",Table_Index[ID],$Q1852,Table_Index[year],$R1852)</f>
        <v>8.4997150000000007E-2</v>
      </c>
      <c r="W1852">
        <f>SUMIFS(INDEX(Table_Index[],,MATCH(W$12,Table_Index[#Headers],0)),
Table_Index[ID],$Q1852,Table_Index[year],$R1852)/COUNTIFS(Table_Index[Quarter],"&lt;&gt;''",Table_Index[ID],$Q1852,Table_Index[year],$R1852)</f>
        <v>3.6119575000000001E-2</v>
      </c>
      <c r="X1852">
        <f>SUMIFS(INDEX(Table_Index[],,MATCH(X$12,Table_Index[#Headers],0)),
Table_Index[ID],$Q1852,Table_Index[year],$R1852)/COUNTIFS(Table_Index[Quarter],"&lt;&gt;''",Table_Index[ID],$Q1852,Table_Index[year],$R1852)</f>
        <v>0.18350717500000002</v>
      </c>
      <c r="Y1852">
        <f>SUMIFS(INDEX(Table_Index[],,MATCH(Y$12,Table_Index[#Headers],0)),
Table_Index[ID],$Q1852,Table_Index[year],$R1852)/COUNTIFS(Table_Index[Quarter],"&lt;&gt;''",Table_Index[ID],$Q1852,Table_Index[year],$R1852)</f>
        <v>0.10274610000000001</v>
      </c>
      <c r="Z1852">
        <f>SUMIFS(INDEX(Table_Index[],,MATCH(Z$12,Table_Index[#Headers],0)),
Table_Index[ID],$Q1852,Table_Index[year],$R1852)/COUNTIFS(Table_Index[Quarter],"&lt;&gt;''",Table_Index[ID],$Q1852,Table_Index[year],$R1852)</f>
        <v>6.6151925E-2</v>
      </c>
      <c r="AA1852">
        <f>SUMIFS(INDEX(Table_Index[],,MATCH(AA$12,Table_Index[#Headers],0)),
Table_Index[ID],$Q1852,Table_Index[year],$R1852)/COUNTIFS(Table_Index[Quarter],"&lt;&gt;''",Table_Index[ID],$Q1852,Table_Index[year],$R1852)</f>
        <v>0.15899099999999999</v>
      </c>
      <c r="AB1852">
        <f>SUMIFS(INDEX(Table_Index[],,MATCH(AB$12,Table_Index[#Headers],0)),
Table_Index[ID],$Q1852,Table_Index[year],$R1852)/COUNTIFS(Table_Index[Quarter],"&lt;&gt;''",Table_Index[ID],$Q1852,Table_Index[year],$R1852)</f>
        <v>1.7919299999999999E-2</v>
      </c>
      <c r="AC1852" s="24">
        <f t="shared" si="114"/>
        <v>1.0000000750000002</v>
      </c>
      <c r="AD1852">
        <f>COUNTIFS(Table_Index[Quarter],"&lt;&gt;''",Table_Index[ID],$Q1852,Table_Index[year],$R1852)</f>
        <v>4</v>
      </c>
      <c r="AE1852" s="34">
        <f t="shared" si="115"/>
        <v>0.8752403910052069</v>
      </c>
    </row>
    <row r="1853" spans="1:31" x14ac:dyDescent="0.3">
      <c r="A1853">
        <v>9215</v>
      </c>
      <c r="B1853">
        <v>2005</v>
      </c>
      <c r="C1853">
        <v>2</v>
      </c>
      <c r="D1853">
        <v>0.1324313</v>
      </c>
      <c r="E1853">
        <v>4.4047799999999998E-2</v>
      </c>
      <c r="F1853">
        <v>0.12955230000000001</v>
      </c>
      <c r="G1853">
        <v>0.1340867</v>
      </c>
      <c r="H1853">
        <v>6.1753299999999997E-2</v>
      </c>
      <c r="I1853">
        <v>0.34201819999999999</v>
      </c>
      <c r="J1853">
        <v>2.8501499999999999E-2</v>
      </c>
      <c r="K1853">
        <v>6.4776200000000006E-2</v>
      </c>
      <c r="L1853">
        <v>5.7002999999999998E-2</v>
      </c>
      <c r="M1853">
        <v>5.8298999999999998E-3</v>
      </c>
      <c r="O1853" t="str">
        <f>Table_Index[[#This Row],[ID]]&amp;Table_Index[[#This Row],[year]]</f>
        <v>92152005</v>
      </c>
      <c r="P1853" t="str">
        <v>94812006</v>
      </c>
      <c r="Q1853" t="str">
        <f t="shared" si="112"/>
        <v>9481</v>
      </c>
      <c r="R1853" t="str">
        <f t="shared" si="113"/>
        <v>2006</v>
      </c>
      <c r="S1853">
        <f>SUMIFS(INDEX(Table_Index[],,MATCH(S$12,Table_Index[#Headers],0)),
Table_Index[ID],$Q1853,Table_Index[year],$R1853)/COUNTIFS(Table_Index[Quarter],"&lt;&gt;''",Table_Index[ID],$Q1853,Table_Index[year],$R1853)</f>
        <v>8.3958399999999989E-2</v>
      </c>
      <c r="T1853">
        <f>SUMIFS(INDEX(Table_Index[],,MATCH(T$12,Table_Index[#Headers],0)),
Table_Index[ID],$Q1853,Table_Index[year],$R1853)/COUNTIFS(Table_Index[Quarter],"&lt;&gt;''",Table_Index[ID],$Q1853,Table_Index[year],$R1853)</f>
        <v>0.10251299999999999</v>
      </c>
      <c r="U1853">
        <f>SUMIFS(INDEX(Table_Index[],,MATCH(U$12,Table_Index[#Headers],0)),
Table_Index[ID],$Q1853,Table_Index[year],$R1853)/COUNTIFS(Table_Index[Quarter],"&lt;&gt;''",Table_Index[ID],$Q1853,Table_Index[year],$R1853)</f>
        <v>0.12497305</v>
      </c>
      <c r="V1853">
        <f>SUMIFS(INDEX(Table_Index[],,MATCH(V$12,Table_Index[#Headers],0)),
Table_Index[ID],$Q1853,Table_Index[year],$R1853)/COUNTIFS(Table_Index[Quarter],"&lt;&gt;''",Table_Index[ID],$Q1853,Table_Index[year],$R1853)</f>
        <v>7.0543850000000005E-2</v>
      </c>
      <c r="W1853">
        <f>SUMIFS(INDEX(Table_Index[],,MATCH(W$12,Table_Index[#Headers],0)),
Table_Index[ID],$Q1853,Table_Index[year],$R1853)/COUNTIFS(Table_Index[Quarter],"&lt;&gt;''",Table_Index[ID],$Q1853,Table_Index[year],$R1853)</f>
        <v>3.6226499999999995E-2</v>
      </c>
      <c r="X1853">
        <f>SUMIFS(INDEX(Table_Index[],,MATCH(X$12,Table_Index[#Headers],0)),
Table_Index[ID],$Q1853,Table_Index[year],$R1853)/COUNTIFS(Table_Index[Quarter],"&lt;&gt;''",Table_Index[ID],$Q1853,Table_Index[year],$R1853)</f>
        <v>0.13259732499999999</v>
      </c>
      <c r="Y1853">
        <f>SUMIFS(INDEX(Table_Index[],,MATCH(Y$12,Table_Index[#Headers],0)),
Table_Index[ID],$Q1853,Table_Index[year],$R1853)/COUNTIFS(Table_Index[Quarter],"&lt;&gt;''",Table_Index[ID],$Q1853,Table_Index[year],$R1853)</f>
        <v>0.14524357499999999</v>
      </c>
      <c r="Z1853">
        <f>SUMIFS(INDEX(Table_Index[],,MATCH(Z$12,Table_Index[#Headers],0)),
Table_Index[ID],$Q1853,Table_Index[year],$R1853)/COUNTIFS(Table_Index[Quarter],"&lt;&gt;''",Table_Index[ID],$Q1853,Table_Index[year],$R1853)</f>
        <v>0.12556620000000002</v>
      </c>
      <c r="AA1853">
        <f>SUMIFS(INDEX(Table_Index[],,MATCH(AA$12,Table_Index[#Headers],0)),
Table_Index[ID],$Q1853,Table_Index[year],$R1853)/COUNTIFS(Table_Index[Quarter],"&lt;&gt;''",Table_Index[ID],$Q1853,Table_Index[year],$R1853)</f>
        <v>0.16298435</v>
      </c>
      <c r="AB1853">
        <f>SUMIFS(INDEX(Table_Index[],,MATCH(AB$12,Table_Index[#Headers],0)),
Table_Index[ID],$Q1853,Table_Index[year],$R1853)/COUNTIFS(Table_Index[Quarter],"&lt;&gt;''",Table_Index[ID],$Q1853,Table_Index[year],$R1853)</f>
        <v>1.5393775E-2</v>
      </c>
      <c r="AC1853" s="24">
        <f t="shared" si="114"/>
        <v>1.0000000250000001</v>
      </c>
      <c r="AD1853">
        <f>COUNTIFS(Table_Index[Quarter],"&lt;&gt;''",Table_Index[ID],$Q1853,Table_Index[year],$R1853)</f>
        <v>4</v>
      </c>
      <c r="AE1853" s="34">
        <f t="shared" si="115"/>
        <v>0.87928953068701565</v>
      </c>
    </row>
    <row r="1854" spans="1:31" x14ac:dyDescent="0.3">
      <c r="A1854">
        <v>9215</v>
      </c>
      <c r="B1854">
        <v>2005</v>
      </c>
      <c r="C1854">
        <v>3</v>
      </c>
      <c r="D1854">
        <v>7.2805700000000001E-2</v>
      </c>
      <c r="E1854">
        <v>3.8829700000000002E-2</v>
      </c>
      <c r="F1854">
        <v>4.85371E-2</v>
      </c>
      <c r="G1854">
        <v>8.5344500000000004E-2</v>
      </c>
      <c r="H1854">
        <v>6.2019699999999997E-2</v>
      </c>
      <c r="I1854">
        <v>0.31144670000000002</v>
      </c>
      <c r="J1854">
        <v>7.5232599999999997E-2</v>
      </c>
      <c r="K1854">
        <v>0.1375219</v>
      </c>
      <c r="L1854">
        <v>0.16583519999999999</v>
      </c>
      <c r="M1854">
        <v>2.4269000000000001E-3</v>
      </c>
      <c r="O1854" t="str">
        <f>Table_Index[[#This Row],[ID]]&amp;Table_Index[[#This Row],[year]]</f>
        <v>92152005</v>
      </c>
      <c r="P1854" t="str">
        <v>94812007</v>
      </c>
      <c r="Q1854" t="str">
        <f t="shared" si="112"/>
        <v>9481</v>
      </c>
      <c r="R1854" t="str">
        <f t="shared" si="113"/>
        <v>2007</v>
      </c>
      <c r="S1854">
        <f>SUMIFS(INDEX(Table_Index[],,MATCH(S$12,Table_Index[#Headers],0)),
Table_Index[ID],$Q1854,Table_Index[year],$R1854)/COUNTIFS(Table_Index[Quarter],"&lt;&gt;''",Table_Index[ID],$Q1854,Table_Index[year],$R1854)</f>
        <v>6.5847324999999998E-2</v>
      </c>
      <c r="T1854">
        <f>SUMIFS(INDEX(Table_Index[],,MATCH(T$12,Table_Index[#Headers],0)),
Table_Index[ID],$Q1854,Table_Index[year],$R1854)/COUNTIFS(Table_Index[Quarter],"&lt;&gt;''",Table_Index[ID],$Q1854,Table_Index[year],$R1854)</f>
        <v>7.3615800000000009E-2</v>
      </c>
      <c r="U1854">
        <f>SUMIFS(INDEX(Table_Index[],,MATCH(U$12,Table_Index[#Headers],0)),
Table_Index[ID],$Q1854,Table_Index[year],$R1854)/COUNTIFS(Table_Index[Quarter],"&lt;&gt;''",Table_Index[ID],$Q1854,Table_Index[year],$R1854)</f>
        <v>9.2177850000000006E-2</v>
      </c>
      <c r="V1854">
        <f>SUMIFS(INDEX(Table_Index[],,MATCH(V$12,Table_Index[#Headers],0)),
Table_Index[ID],$Q1854,Table_Index[year],$R1854)/COUNTIFS(Table_Index[Quarter],"&lt;&gt;''",Table_Index[ID],$Q1854,Table_Index[year],$R1854)</f>
        <v>0.108853225</v>
      </c>
      <c r="W1854">
        <f>SUMIFS(INDEX(Table_Index[],,MATCH(W$12,Table_Index[#Headers],0)),
Table_Index[ID],$Q1854,Table_Index[year],$R1854)/COUNTIFS(Table_Index[Quarter],"&lt;&gt;''",Table_Index[ID],$Q1854,Table_Index[year],$R1854)</f>
        <v>9.8744999999999996E-3</v>
      </c>
      <c r="X1854">
        <f>SUMIFS(INDEX(Table_Index[],,MATCH(X$12,Table_Index[#Headers],0)),
Table_Index[ID],$Q1854,Table_Index[year],$R1854)/COUNTIFS(Table_Index[Quarter],"&lt;&gt;''",Table_Index[ID],$Q1854,Table_Index[year],$R1854)</f>
        <v>0.37563997500000001</v>
      </c>
      <c r="Y1854">
        <f>SUMIFS(INDEX(Table_Index[],,MATCH(Y$12,Table_Index[#Headers],0)),
Table_Index[ID],$Q1854,Table_Index[year],$R1854)/COUNTIFS(Table_Index[Quarter],"&lt;&gt;''",Table_Index[ID],$Q1854,Table_Index[year],$R1854)</f>
        <v>2.5575150000000001E-2</v>
      </c>
      <c r="Z1854">
        <f>SUMIFS(INDEX(Table_Index[],,MATCH(Z$12,Table_Index[#Headers],0)),
Table_Index[ID],$Q1854,Table_Index[year],$R1854)/COUNTIFS(Table_Index[Quarter],"&lt;&gt;''",Table_Index[ID],$Q1854,Table_Index[year],$R1854)</f>
        <v>0.108639</v>
      </c>
      <c r="AA1854">
        <f>SUMIFS(INDEX(Table_Index[],,MATCH(AA$12,Table_Index[#Headers],0)),
Table_Index[ID],$Q1854,Table_Index[year],$R1854)/COUNTIFS(Table_Index[Quarter],"&lt;&gt;''",Table_Index[ID],$Q1854,Table_Index[year],$R1854)</f>
        <v>0.121015225</v>
      </c>
      <c r="AB1854">
        <f>SUMIFS(INDEX(Table_Index[],,MATCH(AB$12,Table_Index[#Headers],0)),
Table_Index[ID],$Q1854,Table_Index[year],$R1854)/COUNTIFS(Table_Index[Quarter],"&lt;&gt;''",Table_Index[ID],$Q1854,Table_Index[year],$R1854)</f>
        <v>1.8761900000000001E-2</v>
      </c>
      <c r="AC1854" s="24">
        <f t="shared" si="114"/>
        <v>0.99999995000000019</v>
      </c>
      <c r="AD1854">
        <f>COUNTIFS(Table_Index[Quarter],"&lt;&gt;''",Table_Index[ID],$Q1854,Table_Index[year],$R1854)</f>
        <v>4</v>
      </c>
      <c r="AE1854" s="34">
        <f t="shared" si="115"/>
        <v>0.8012429523969975</v>
      </c>
    </row>
    <row r="1855" spans="1:31" x14ac:dyDescent="0.3">
      <c r="A1855">
        <v>9215</v>
      </c>
      <c r="B1855">
        <v>2005</v>
      </c>
      <c r="C1855">
        <v>4</v>
      </c>
      <c r="D1855">
        <v>5.9438999999999999E-2</v>
      </c>
      <c r="E1855">
        <v>5.364E-2</v>
      </c>
      <c r="F1855">
        <v>5.2915200000000003E-2</v>
      </c>
      <c r="G1855">
        <v>2.8994599999999999E-2</v>
      </c>
      <c r="H1855">
        <v>5.9801399999999998E-2</v>
      </c>
      <c r="I1855">
        <v>0.4421678</v>
      </c>
      <c r="J1855">
        <v>0.12322710000000001</v>
      </c>
      <c r="K1855">
        <v>8.7177099999999993E-2</v>
      </c>
      <c r="L1855">
        <v>9.06082E-2</v>
      </c>
      <c r="M1855">
        <v>2.0295999999999999E-3</v>
      </c>
      <c r="O1855" t="str">
        <f>Table_Index[[#This Row],[ID]]&amp;Table_Index[[#This Row],[year]]</f>
        <v>92152005</v>
      </c>
      <c r="P1855" t="str">
        <v>94812008</v>
      </c>
      <c r="Q1855" t="str">
        <f t="shared" si="112"/>
        <v>9481</v>
      </c>
      <c r="R1855" t="str">
        <f t="shared" si="113"/>
        <v>2008</v>
      </c>
      <c r="S1855">
        <f>SUMIFS(INDEX(Table_Index[],,MATCH(S$12,Table_Index[#Headers],0)),
Table_Index[ID],$Q1855,Table_Index[year],$R1855)/COUNTIFS(Table_Index[Quarter],"&lt;&gt;''",Table_Index[ID],$Q1855,Table_Index[year],$R1855)</f>
        <v>7.2417524999999996E-2</v>
      </c>
      <c r="T1855">
        <f>SUMIFS(INDEX(Table_Index[],,MATCH(T$12,Table_Index[#Headers],0)),
Table_Index[ID],$Q1855,Table_Index[year],$R1855)/COUNTIFS(Table_Index[Quarter],"&lt;&gt;''",Table_Index[ID],$Q1855,Table_Index[year],$R1855)</f>
        <v>8.0296275E-2</v>
      </c>
      <c r="U1855">
        <f>SUMIFS(INDEX(Table_Index[],,MATCH(U$12,Table_Index[#Headers],0)),
Table_Index[ID],$Q1855,Table_Index[year],$R1855)/COUNTIFS(Table_Index[Quarter],"&lt;&gt;''",Table_Index[ID],$Q1855,Table_Index[year],$R1855)</f>
        <v>0.174330125</v>
      </c>
      <c r="V1855">
        <f>SUMIFS(INDEX(Table_Index[],,MATCH(V$12,Table_Index[#Headers],0)),
Table_Index[ID],$Q1855,Table_Index[year],$R1855)/COUNTIFS(Table_Index[Quarter],"&lt;&gt;''",Table_Index[ID],$Q1855,Table_Index[year],$R1855)</f>
        <v>4.1426924999999996E-2</v>
      </c>
      <c r="W1855">
        <f>SUMIFS(INDEX(Table_Index[],,MATCH(W$12,Table_Index[#Headers],0)),
Table_Index[ID],$Q1855,Table_Index[year],$R1855)/COUNTIFS(Table_Index[Quarter],"&lt;&gt;''",Table_Index[ID],$Q1855,Table_Index[year],$R1855)</f>
        <v>0</v>
      </c>
      <c r="X1855">
        <f>SUMIFS(INDEX(Table_Index[],,MATCH(X$12,Table_Index[#Headers],0)),
Table_Index[ID],$Q1855,Table_Index[year],$R1855)/COUNTIFS(Table_Index[Quarter],"&lt;&gt;''",Table_Index[ID],$Q1855,Table_Index[year],$R1855)</f>
        <v>0.13909340000000001</v>
      </c>
      <c r="Y1855">
        <f>SUMIFS(INDEX(Table_Index[],,MATCH(Y$12,Table_Index[#Headers],0)),
Table_Index[ID],$Q1855,Table_Index[year],$R1855)/COUNTIFS(Table_Index[Quarter],"&lt;&gt;''",Table_Index[ID],$Q1855,Table_Index[year],$R1855)</f>
        <v>6.4954924999999997E-2</v>
      </c>
      <c r="Z1855">
        <f>SUMIFS(INDEX(Table_Index[],,MATCH(Z$12,Table_Index[#Headers],0)),
Table_Index[ID],$Q1855,Table_Index[year],$R1855)/COUNTIFS(Table_Index[Quarter],"&lt;&gt;''",Table_Index[ID],$Q1855,Table_Index[year],$R1855)</f>
        <v>0.32148697500000001</v>
      </c>
      <c r="AA1855">
        <f>SUMIFS(INDEX(Table_Index[],,MATCH(AA$12,Table_Index[#Headers],0)),
Table_Index[ID],$Q1855,Table_Index[year],$R1855)/COUNTIFS(Table_Index[Quarter],"&lt;&gt;''",Table_Index[ID],$Q1855,Table_Index[year],$R1855)</f>
        <v>7.6791075E-2</v>
      </c>
      <c r="AB1855">
        <f>SUMIFS(INDEX(Table_Index[],,MATCH(AB$12,Table_Index[#Headers],0)),
Table_Index[ID],$Q1855,Table_Index[year],$R1855)/COUNTIFS(Table_Index[Quarter],"&lt;&gt;''",Table_Index[ID],$Q1855,Table_Index[year],$R1855)</f>
        <v>2.920275E-2</v>
      </c>
      <c r="AC1855" s="24">
        <f t="shared" si="114"/>
        <v>0.99999997500000015</v>
      </c>
      <c r="AD1855">
        <f>COUNTIFS(Table_Index[Quarter],"&lt;&gt;''",Table_Index[ID],$Q1855,Table_Index[year],$R1855)</f>
        <v>4</v>
      </c>
      <c r="AE1855" s="34">
        <f t="shared" si="115"/>
        <v>0.82253136658934312</v>
      </c>
    </row>
    <row r="1856" spans="1:31" x14ac:dyDescent="0.3">
      <c r="A1856">
        <v>9215</v>
      </c>
      <c r="B1856">
        <v>2006</v>
      </c>
      <c r="C1856">
        <v>1</v>
      </c>
      <c r="D1856">
        <v>8.1110500000000002E-2</v>
      </c>
      <c r="E1856">
        <v>4.9090099999999998E-2</v>
      </c>
      <c r="F1856">
        <v>5.2974899999999998E-2</v>
      </c>
      <c r="G1856">
        <v>4.87369E-2</v>
      </c>
      <c r="H1856">
        <v>9.8004000000000008E-3</v>
      </c>
      <c r="I1856">
        <v>0.49973000000000001</v>
      </c>
      <c r="J1856">
        <v>0.19600719999999999</v>
      </c>
      <c r="K1856">
        <v>2.4368500000000001E-2</v>
      </c>
      <c r="L1856">
        <v>3.4963399999999999E-2</v>
      </c>
      <c r="M1856">
        <v>3.2182000000000001E-3</v>
      </c>
      <c r="O1856" t="str">
        <f>Table_Index[[#This Row],[ID]]&amp;Table_Index[[#This Row],[year]]</f>
        <v>92152006</v>
      </c>
      <c r="P1856" t="str">
        <v>94812009</v>
      </c>
      <c r="Q1856" t="str">
        <f t="shared" si="112"/>
        <v>9481</v>
      </c>
      <c r="R1856" t="str">
        <f t="shared" si="113"/>
        <v>2009</v>
      </c>
      <c r="S1856">
        <f>SUMIFS(INDEX(Table_Index[],,MATCH(S$12,Table_Index[#Headers],0)),
Table_Index[ID],$Q1856,Table_Index[year],$R1856)/COUNTIFS(Table_Index[Quarter],"&lt;&gt;''",Table_Index[ID],$Q1856,Table_Index[year],$R1856)</f>
        <v>0</v>
      </c>
      <c r="T1856">
        <f>SUMIFS(INDEX(Table_Index[],,MATCH(T$12,Table_Index[#Headers],0)),
Table_Index[ID],$Q1856,Table_Index[year],$R1856)/COUNTIFS(Table_Index[Quarter],"&lt;&gt;''",Table_Index[ID],$Q1856,Table_Index[year],$R1856)</f>
        <v>0.173158275</v>
      </c>
      <c r="U1856">
        <f>SUMIFS(INDEX(Table_Index[],,MATCH(U$12,Table_Index[#Headers],0)),
Table_Index[ID],$Q1856,Table_Index[year],$R1856)/COUNTIFS(Table_Index[Quarter],"&lt;&gt;''",Table_Index[ID],$Q1856,Table_Index[year],$R1856)</f>
        <v>0.22799772499999998</v>
      </c>
      <c r="V1856">
        <f>SUMIFS(INDEX(Table_Index[],,MATCH(V$12,Table_Index[#Headers],0)),
Table_Index[ID],$Q1856,Table_Index[year],$R1856)/COUNTIFS(Table_Index[Quarter],"&lt;&gt;''",Table_Index[ID],$Q1856,Table_Index[year],$R1856)</f>
        <v>7.7651375000000009E-2</v>
      </c>
      <c r="W1856">
        <f>SUMIFS(INDEX(Table_Index[],,MATCH(W$12,Table_Index[#Headers],0)),
Table_Index[ID],$Q1856,Table_Index[year],$R1856)/COUNTIFS(Table_Index[Quarter],"&lt;&gt;''",Table_Index[ID],$Q1856,Table_Index[year],$R1856)</f>
        <v>1.90303E-2</v>
      </c>
      <c r="X1856">
        <f>SUMIFS(INDEX(Table_Index[],,MATCH(X$12,Table_Index[#Headers],0)),
Table_Index[ID],$Q1856,Table_Index[year],$R1856)/COUNTIFS(Table_Index[Quarter],"&lt;&gt;''",Table_Index[ID],$Q1856,Table_Index[year],$R1856)</f>
        <v>0.14643152500000001</v>
      </c>
      <c r="Y1856">
        <f>SUMIFS(INDEX(Table_Index[],,MATCH(Y$12,Table_Index[#Headers],0)),
Table_Index[ID],$Q1856,Table_Index[year],$R1856)/COUNTIFS(Table_Index[Quarter],"&lt;&gt;''",Table_Index[ID],$Q1856,Table_Index[year],$R1856)</f>
        <v>0</v>
      </c>
      <c r="Z1856">
        <f>SUMIFS(INDEX(Table_Index[],,MATCH(Z$12,Table_Index[#Headers],0)),
Table_Index[ID],$Q1856,Table_Index[year],$R1856)/COUNTIFS(Table_Index[Quarter],"&lt;&gt;''",Table_Index[ID],$Q1856,Table_Index[year],$R1856)</f>
        <v>0.10907117499999999</v>
      </c>
      <c r="AA1856">
        <f>SUMIFS(INDEX(Table_Index[],,MATCH(AA$12,Table_Index[#Headers],0)),
Table_Index[ID],$Q1856,Table_Index[year],$R1856)/COUNTIFS(Table_Index[Quarter],"&lt;&gt;''",Table_Index[ID],$Q1856,Table_Index[year],$R1856)</f>
        <v>0.204283875</v>
      </c>
      <c r="AB1856">
        <f>SUMIFS(INDEX(Table_Index[],,MATCH(AB$12,Table_Index[#Headers],0)),
Table_Index[ID],$Q1856,Table_Index[year],$R1856)/COUNTIFS(Table_Index[Quarter],"&lt;&gt;''",Table_Index[ID],$Q1856,Table_Index[year],$R1856)</f>
        <v>4.2375675000000002E-2</v>
      </c>
      <c r="AC1856" s="24">
        <f t="shared" si="114"/>
        <v>0.99999992500000001</v>
      </c>
      <c r="AD1856">
        <f>COUNTIFS(Table_Index[Quarter],"&lt;&gt;''",Table_Index[ID],$Q1856,Table_Index[year],$R1856)</f>
        <v>4</v>
      </c>
      <c r="AE1856" s="34">
        <f t="shared" si="115"/>
        <v>0.83477504868994057</v>
      </c>
    </row>
    <row r="1857" spans="1:31" x14ac:dyDescent="0.3">
      <c r="A1857">
        <v>9215</v>
      </c>
      <c r="B1857">
        <v>2006</v>
      </c>
      <c r="C1857">
        <v>2</v>
      </c>
      <c r="D1857">
        <v>3.9320800000000003E-2</v>
      </c>
      <c r="E1857">
        <v>3.5746199999999999E-2</v>
      </c>
      <c r="F1857">
        <v>5.3619199999999999E-2</v>
      </c>
      <c r="G1857">
        <v>0.29848049999999998</v>
      </c>
      <c r="H1857">
        <v>2.3831E-3</v>
      </c>
      <c r="I1857">
        <v>0.42001739999999999</v>
      </c>
      <c r="J1857">
        <v>8.0428899999999998E-2</v>
      </c>
      <c r="K1857">
        <v>2.9788499999999999E-2</v>
      </c>
      <c r="L1857">
        <v>3.8129200000000002E-2</v>
      </c>
      <c r="M1857">
        <v>2.0864E-3</v>
      </c>
      <c r="O1857" t="str">
        <f>Table_Index[[#This Row],[ID]]&amp;Table_Index[[#This Row],[year]]</f>
        <v>92152006</v>
      </c>
      <c r="P1857" t="str">
        <v>94812010</v>
      </c>
      <c r="Q1857" t="str">
        <f t="shared" si="112"/>
        <v>9481</v>
      </c>
      <c r="R1857" t="str">
        <f t="shared" si="113"/>
        <v>2010</v>
      </c>
      <c r="S1857">
        <f>SUMIFS(INDEX(Table_Index[],,MATCH(S$12,Table_Index[#Headers],0)),
Table_Index[ID],$Q1857,Table_Index[year],$R1857)/COUNTIFS(Table_Index[Quarter],"&lt;&gt;''",Table_Index[ID],$Q1857,Table_Index[year],$R1857)</f>
        <v>5.2641300000000002E-2</v>
      </c>
      <c r="T1857">
        <f>SUMIFS(INDEX(Table_Index[],,MATCH(T$12,Table_Index[#Headers],0)),
Table_Index[ID],$Q1857,Table_Index[year],$R1857)/COUNTIFS(Table_Index[Quarter],"&lt;&gt;''",Table_Index[ID],$Q1857,Table_Index[year],$R1857)</f>
        <v>8.7795350000000008E-2</v>
      </c>
      <c r="U1857">
        <f>SUMIFS(INDEX(Table_Index[],,MATCH(U$12,Table_Index[#Headers],0)),
Table_Index[ID],$Q1857,Table_Index[year],$R1857)/COUNTIFS(Table_Index[Quarter],"&lt;&gt;''",Table_Index[ID],$Q1857,Table_Index[year],$R1857)</f>
        <v>5.87448E-2</v>
      </c>
      <c r="V1857">
        <f>SUMIFS(INDEX(Table_Index[],,MATCH(V$12,Table_Index[#Headers],0)),
Table_Index[ID],$Q1857,Table_Index[year],$R1857)/COUNTIFS(Table_Index[Quarter],"&lt;&gt;''",Table_Index[ID],$Q1857,Table_Index[year],$R1857)</f>
        <v>6.8575424999999995E-2</v>
      </c>
      <c r="W1857">
        <f>SUMIFS(INDEX(Table_Index[],,MATCH(W$12,Table_Index[#Headers],0)),
Table_Index[ID],$Q1857,Table_Index[year],$R1857)/COUNTIFS(Table_Index[Quarter],"&lt;&gt;''",Table_Index[ID],$Q1857,Table_Index[year],$R1857)</f>
        <v>0.11380622500000001</v>
      </c>
      <c r="X1857">
        <f>SUMIFS(INDEX(Table_Index[],,MATCH(X$12,Table_Index[#Headers],0)),
Table_Index[ID],$Q1857,Table_Index[year],$R1857)/COUNTIFS(Table_Index[Quarter],"&lt;&gt;''",Table_Index[ID],$Q1857,Table_Index[year],$R1857)</f>
        <v>0.38629230000000003</v>
      </c>
      <c r="Y1857">
        <f>SUMIFS(INDEX(Table_Index[],,MATCH(Y$12,Table_Index[#Headers],0)),
Table_Index[ID],$Q1857,Table_Index[year],$R1857)/COUNTIFS(Table_Index[Quarter],"&lt;&gt;''",Table_Index[ID],$Q1857,Table_Index[year],$R1857)</f>
        <v>3.2471600000000003E-2</v>
      </c>
      <c r="Z1857">
        <f>SUMIFS(INDEX(Table_Index[],,MATCH(Z$12,Table_Index[#Headers],0)),
Table_Index[ID],$Q1857,Table_Index[year],$R1857)/COUNTIFS(Table_Index[Quarter],"&lt;&gt;''",Table_Index[ID],$Q1857,Table_Index[year],$R1857)</f>
        <v>0.10295217500000001</v>
      </c>
      <c r="AA1857">
        <f>SUMIFS(INDEX(Table_Index[],,MATCH(AA$12,Table_Index[#Headers],0)),
Table_Index[ID],$Q1857,Table_Index[year],$R1857)/COUNTIFS(Table_Index[Quarter],"&lt;&gt;''",Table_Index[ID],$Q1857,Table_Index[year],$R1857)</f>
        <v>8.0809900000000004E-2</v>
      </c>
      <c r="AB1857">
        <f>SUMIFS(INDEX(Table_Index[],,MATCH(AB$12,Table_Index[#Headers],0)),
Table_Index[ID],$Q1857,Table_Index[year],$R1857)/COUNTIFS(Table_Index[Quarter],"&lt;&gt;''",Table_Index[ID],$Q1857,Table_Index[year],$R1857)</f>
        <v>1.5910975000000001E-2</v>
      </c>
      <c r="AC1857" s="24">
        <f t="shared" si="114"/>
        <v>1.0000000500000001</v>
      </c>
      <c r="AD1857">
        <f>COUNTIFS(Table_Index[Quarter],"&lt;&gt;''",Table_Index[ID],$Q1857,Table_Index[year],$R1857)</f>
        <v>4</v>
      </c>
      <c r="AE1857" s="34">
        <f t="shared" si="115"/>
        <v>0.80075677751642493</v>
      </c>
    </row>
    <row r="1858" spans="1:31" x14ac:dyDescent="0.3">
      <c r="A1858">
        <v>9215</v>
      </c>
      <c r="B1858">
        <v>2006</v>
      </c>
      <c r="C1858">
        <v>3</v>
      </c>
      <c r="D1858">
        <v>6.2992999999999993E-2</v>
      </c>
      <c r="E1858">
        <v>1.5104899999999999E-2</v>
      </c>
      <c r="F1858">
        <v>3.82657E-2</v>
      </c>
      <c r="G1858">
        <v>5.4377599999999998E-2</v>
      </c>
      <c r="H1858">
        <v>0</v>
      </c>
      <c r="I1858">
        <v>0.42545460000000002</v>
      </c>
      <c r="J1858">
        <v>0.23160839999999999</v>
      </c>
      <c r="K1858">
        <v>9.3650399999999995E-2</v>
      </c>
      <c r="L1858">
        <v>7.0489499999999997E-2</v>
      </c>
      <c r="M1858">
        <v>8.0558999999999995E-3</v>
      </c>
      <c r="O1858" t="str">
        <f>Table_Index[[#This Row],[ID]]&amp;Table_Index[[#This Row],[year]]</f>
        <v>92152006</v>
      </c>
      <c r="P1858" t="str">
        <v>94812011</v>
      </c>
      <c r="Q1858" t="str">
        <f t="shared" si="112"/>
        <v>9481</v>
      </c>
      <c r="R1858" t="str">
        <f t="shared" si="113"/>
        <v>2011</v>
      </c>
      <c r="S1858">
        <f>SUMIFS(INDEX(Table_Index[],,MATCH(S$12,Table_Index[#Headers],0)),
Table_Index[ID],$Q1858,Table_Index[year],$R1858)/COUNTIFS(Table_Index[Quarter],"&lt;&gt;''",Table_Index[ID],$Q1858,Table_Index[year],$R1858)</f>
        <v>4.5876E-2</v>
      </c>
      <c r="T1858">
        <f>SUMIFS(INDEX(Table_Index[],,MATCH(T$12,Table_Index[#Headers],0)),
Table_Index[ID],$Q1858,Table_Index[year],$R1858)/COUNTIFS(Table_Index[Quarter],"&lt;&gt;''",Table_Index[ID],$Q1858,Table_Index[year],$R1858)</f>
        <v>6.5418324999999999E-2</v>
      </c>
      <c r="U1858">
        <f>SUMIFS(INDEX(Table_Index[],,MATCH(U$12,Table_Index[#Headers],0)),
Table_Index[ID],$Q1858,Table_Index[year],$R1858)/COUNTIFS(Table_Index[Quarter],"&lt;&gt;''",Table_Index[ID],$Q1858,Table_Index[year],$R1858)</f>
        <v>8.5349624999999985E-2</v>
      </c>
      <c r="V1858">
        <f>SUMIFS(INDEX(Table_Index[],,MATCH(V$12,Table_Index[#Headers],0)),
Table_Index[ID],$Q1858,Table_Index[year],$R1858)/COUNTIFS(Table_Index[Quarter],"&lt;&gt;''",Table_Index[ID],$Q1858,Table_Index[year],$R1858)</f>
        <v>0.1061116</v>
      </c>
      <c r="W1858">
        <f>SUMIFS(INDEX(Table_Index[],,MATCH(W$12,Table_Index[#Headers],0)),
Table_Index[ID],$Q1858,Table_Index[year],$R1858)/COUNTIFS(Table_Index[Quarter],"&lt;&gt;''",Table_Index[ID],$Q1858,Table_Index[year],$R1858)</f>
        <v>0.20413995000000001</v>
      </c>
      <c r="X1858">
        <f>SUMIFS(INDEX(Table_Index[],,MATCH(X$12,Table_Index[#Headers],0)),
Table_Index[ID],$Q1858,Table_Index[year],$R1858)/COUNTIFS(Table_Index[Quarter],"&lt;&gt;''",Table_Index[ID],$Q1858,Table_Index[year],$R1858)</f>
        <v>0.22626517500000001</v>
      </c>
      <c r="Y1858">
        <f>SUMIFS(INDEX(Table_Index[],,MATCH(Y$12,Table_Index[#Headers],0)),
Table_Index[ID],$Q1858,Table_Index[year],$R1858)/COUNTIFS(Table_Index[Quarter],"&lt;&gt;''",Table_Index[ID],$Q1858,Table_Index[year],$R1858)</f>
        <v>0</v>
      </c>
      <c r="Z1858">
        <f>SUMIFS(INDEX(Table_Index[],,MATCH(Z$12,Table_Index[#Headers],0)),
Table_Index[ID],$Q1858,Table_Index[year],$R1858)/COUNTIFS(Table_Index[Quarter],"&lt;&gt;''",Table_Index[ID],$Q1858,Table_Index[year],$R1858)</f>
        <v>0.10432897499999999</v>
      </c>
      <c r="AA1858">
        <f>SUMIFS(INDEX(Table_Index[],,MATCH(AA$12,Table_Index[#Headers],0)),
Table_Index[ID],$Q1858,Table_Index[year],$R1858)/COUNTIFS(Table_Index[Quarter],"&lt;&gt;''",Table_Index[ID],$Q1858,Table_Index[year],$R1858)</f>
        <v>0.15161005</v>
      </c>
      <c r="AB1858">
        <f>SUMIFS(INDEX(Table_Index[],,MATCH(AB$12,Table_Index[#Headers],0)),
Table_Index[ID],$Q1858,Table_Index[year],$R1858)/COUNTIFS(Table_Index[Quarter],"&lt;&gt;''",Table_Index[ID],$Q1858,Table_Index[year],$R1858)</f>
        <v>1.0900325000000001E-2</v>
      </c>
      <c r="AC1858" s="24">
        <f t="shared" si="114"/>
        <v>1.0000000249999998</v>
      </c>
      <c r="AD1858">
        <f>COUNTIFS(Table_Index[Quarter],"&lt;&gt;''",Table_Index[ID],$Q1858,Table_Index[year],$R1858)</f>
        <v>4</v>
      </c>
      <c r="AE1858" s="34">
        <f t="shared" si="115"/>
        <v>0.84821359726155188</v>
      </c>
    </row>
    <row r="1859" spans="1:31" x14ac:dyDescent="0.3">
      <c r="A1859">
        <v>9215</v>
      </c>
      <c r="B1859">
        <v>2006</v>
      </c>
      <c r="C1859">
        <v>4</v>
      </c>
      <c r="D1859">
        <v>3.7547400000000002E-2</v>
      </c>
      <c r="E1859">
        <v>0.1023019</v>
      </c>
      <c r="F1859">
        <v>3.9600700000000003E-2</v>
      </c>
      <c r="G1859">
        <v>8.6791599999999997E-2</v>
      </c>
      <c r="H1859">
        <v>0.1435526</v>
      </c>
      <c r="I1859">
        <v>0.31268069999999998</v>
      </c>
      <c r="J1859">
        <v>8.7451600000000004E-2</v>
      </c>
      <c r="K1859">
        <v>7.2601299999999994E-2</v>
      </c>
      <c r="L1859">
        <v>0.11253199999999999</v>
      </c>
      <c r="M1859">
        <v>4.9401999999999996E-3</v>
      </c>
      <c r="O1859" t="str">
        <f>Table_Index[[#This Row],[ID]]&amp;Table_Index[[#This Row],[year]]</f>
        <v>92152006</v>
      </c>
      <c r="P1859" t="str">
        <v>94812012</v>
      </c>
      <c r="Q1859" t="str">
        <f t="shared" si="112"/>
        <v>9481</v>
      </c>
      <c r="R1859" t="str">
        <f t="shared" si="113"/>
        <v>2012</v>
      </c>
      <c r="S1859">
        <f>SUMIFS(INDEX(Table_Index[],,MATCH(S$12,Table_Index[#Headers],0)),
Table_Index[ID],$Q1859,Table_Index[year],$R1859)/COUNTIFS(Table_Index[Quarter],"&lt;&gt;''",Table_Index[ID],$Q1859,Table_Index[year],$R1859)</f>
        <v>5.9989900000000006E-2</v>
      </c>
      <c r="T1859">
        <f>SUMIFS(INDEX(Table_Index[],,MATCH(T$12,Table_Index[#Headers],0)),
Table_Index[ID],$Q1859,Table_Index[year],$R1859)/COUNTIFS(Table_Index[Quarter],"&lt;&gt;''",Table_Index[ID],$Q1859,Table_Index[year],$R1859)</f>
        <v>7.7845374999999994E-2</v>
      </c>
      <c r="U1859">
        <f>SUMIFS(INDEX(Table_Index[],,MATCH(U$12,Table_Index[#Headers],0)),
Table_Index[ID],$Q1859,Table_Index[year],$R1859)/COUNTIFS(Table_Index[Quarter],"&lt;&gt;''",Table_Index[ID],$Q1859,Table_Index[year],$R1859)</f>
        <v>0.10687659999999999</v>
      </c>
      <c r="V1859">
        <f>SUMIFS(INDEX(Table_Index[],,MATCH(V$12,Table_Index[#Headers],0)),
Table_Index[ID],$Q1859,Table_Index[year],$R1859)/COUNTIFS(Table_Index[Quarter],"&lt;&gt;''",Table_Index[ID],$Q1859,Table_Index[year],$R1859)</f>
        <v>0.1504788</v>
      </c>
      <c r="W1859">
        <f>SUMIFS(INDEX(Table_Index[],,MATCH(W$12,Table_Index[#Headers],0)),
Table_Index[ID],$Q1859,Table_Index[year],$R1859)/COUNTIFS(Table_Index[Quarter],"&lt;&gt;''",Table_Index[ID],$Q1859,Table_Index[year],$R1859)</f>
        <v>8.9751949999999997E-2</v>
      </c>
      <c r="X1859">
        <f>SUMIFS(INDEX(Table_Index[],,MATCH(X$12,Table_Index[#Headers],0)),
Table_Index[ID],$Q1859,Table_Index[year],$R1859)/COUNTIFS(Table_Index[Quarter],"&lt;&gt;''",Table_Index[ID],$Q1859,Table_Index[year],$R1859)</f>
        <v>9.4592800000000005E-2</v>
      </c>
      <c r="Y1859">
        <f>SUMIFS(INDEX(Table_Index[],,MATCH(Y$12,Table_Index[#Headers],0)),
Table_Index[ID],$Q1859,Table_Index[year],$R1859)/COUNTIFS(Table_Index[Quarter],"&lt;&gt;''",Table_Index[ID],$Q1859,Table_Index[year],$R1859)</f>
        <v>0.13101760000000001</v>
      </c>
      <c r="Z1859">
        <f>SUMIFS(INDEX(Table_Index[],,MATCH(Z$12,Table_Index[#Headers],0)),
Table_Index[ID],$Q1859,Table_Index[year],$R1859)/COUNTIFS(Table_Index[Quarter],"&lt;&gt;''",Table_Index[ID],$Q1859,Table_Index[year],$R1859)</f>
        <v>8.9593774999999987E-2</v>
      </c>
      <c r="AA1859">
        <f>SUMIFS(INDEX(Table_Index[],,MATCH(AA$12,Table_Index[#Headers],0)),
Table_Index[ID],$Q1859,Table_Index[year],$R1859)/COUNTIFS(Table_Index[Quarter],"&lt;&gt;''",Table_Index[ID],$Q1859,Table_Index[year],$R1859)</f>
        <v>0.17689555000000001</v>
      </c>
      <c r="AB1859">
        <f>SUMIFS(INDEX(Table_Index[],,MATCH(AB$12,Table_Index[#Headers],0)),
Table_Index[ID],$Q1859,Table_Index[year],$R1859)/COUNTIFS(Table_Index[Quarter],"&lt;&gt;''",Table_Index[ID],$Q1859,Table_Index[year],$R1859)</f>
        <v>2.2957674999999997E-2</v>
      </c>
      <c r="AC1859" s="24">
        <f t="shared" si="114"/>
        <v>1.0000000250000001</v>
      </c>
      <c r="AD1859">
        <f>COUNTIFS(Table_Index[Quarter],"&lt;&gt;''",Table_Index[ID],$Q1859,Table_Index[year],$R1859)</f>
        <v>4</v>
      </c>
      <c r="AE1859" s="34">
        <f t="shared" si="115"/>
        <v>0.88225987579173815</v>
      </c>
    </row>
    <row r="1860" spans="1:31" x14ac:dyDescent="0.3">
      <c r="A1860">
        <v>9215</v>
      </c>
      <c r="B1860">
        <v>2007</v>
      </c>
      <c r="C1860">
        <v>1</v>
      </c>
      <c r="D1860">
        <v>5.3816900000000001E-2</v>
      </c>
      <c r="E1860">
        <v>8.7113700000000002E-2</v>
      </c>
      <c r="F1860">
        <v>4.6460700000000001E-2</v>
      </c>
      <c r="G1860">
        <v>2.4972600000000001E-2</v>
      </c>
      <c r="H1860">
        <v>1.27767E-2</v>
      </c>
      <c r="I1860">
        <v>0.49945210000000001</v>
      </c>
      <c r="J1860">
        <v>0.1103441</v>
      </c>
      <c r="K1860">
        <v>0.11905540000000001</v>
      </c>
      <c r="L1860">
        <v>4.3556900000000003E-2</v>
      </c>
      <c r="M1860">
        <v>2.4507999999999999E-3</v>
      </c>
      <c r="O1860" t="str">
        <f>Table_Index[[#This Row],[ID]]&amp;Table_Index[[#This Row],[year]]</f>
        <v>92152007</v>
      </c>
      <c r="P1860" t="str">
        <v>94822003</v>
      </c>
      <c r="Q1860" t="str">
        <f t="shared" si="112"/>
        <v>9482</v>
      </c>
      <c r="R1860" t="str">
        <f t="shared" si="113"/>
        <v>2003</v>
      </c>
      <c r="S1860">
        <f>SUMIFS(INDEX(Table_Index[],,MATCH(S$12,Table_Index[#Headers],0)),
Table_Index[ID],$Q1860,Table_Index[year],$R1860)/COUNTIFS(Table_Index[Quarter],"&lt;&gt;''",Table_Index[ID],$Q1860,Table_Index[year],$R1860)</f>
        <v>3.6450999999999997E-2</v>
      </c>
      <c r="T1860">
        <f>SUMIFS(INDEX(Table_Index[],,MATCH(T$12,Table_Index[#Headers],0)),
Table_Index[ID],$Q1860,Table_Index[year],$R1860)/COUNTIFS(Table_Index[Quarter],"&lt;&gt;''",Table_Index[ID],$Q1860,Table_Index[year],$R1860)</f>
        <v>8.4711725000000002E-2</v>
      </c>
      <c r="U1860">
        <f>SUMIFS(INDEX(Table_Index[],,MATCH(U$12,Table_Index[#Headers],0)),
Table_Index[ID],$Q1860,Table_Index[year],$R1860)/COUNTIFS(Table_Index[Quarter],"&lt;&gt;''",Table_Index[ID],$Q1860,Table_Index[year],$R1860)</f>
        <v>9.6827999999999997E-2</v>
      </c>
      <c r="V1860">
        <f>SUMIFS(INDEX(Table_Index[],,MATCH(V$12,Table_Index[#Headers],0)),
Table_Index[ID],$Q1860,Table_Index[year],$R1860)/COUNTIFS(Table_Index[Quarter],"&lt;&gt;''",Table_Index[ID],$Q1860,Table_Index[year],$R1860)</f>
        <v>1.0685249999999999E-3</v>
      </c>
      <c r="W1860">
        <f>SUMIFS(INDEX(Table_Index[],,MATCH(W$12,Table_Index[#Headers],0)),
Table_Index[ID],$Q1860,Table_Index[year],$R1860)/COUNTIFS(Table_Index[Quarter],"&lt;&gt;''",Table_Index[ID],$Q1860,Table_Index[year],$R1860)</f>
        <v>1.6261575E-2</v>
      </c>
      <c r="X1860">
        <f>SUMIFS(INDEX(Table_Index[],,MATCH(X$12,Table_Index[#Headers],0)),
Table_Index[ID],$Q1860,Table_Index[year],$R1860)/COUNTIFS(Table_Index[Quarter],"&lt;&gt;''",Table_Index[ID],$Q1860,Table_Index[year],$R1860)</f>
        <v>3.8113075000000003E-2</v>
      </c>
      <c r="Y1860">
        <f>SUMIFS(INDEX(Table_Index[],,MATCH(Y$12,Table_Index[#Headers],0)),
Table_Index[ID],$Q1860,Table_Index[year],$R1860)/COUNTIFS(Table_Index[Quarter],"&lt;&gt;''",Table_Index[ID],$Q1860,Table_Index[year],$R1860)</f>
        <v>4.6359900000000002E-2</v>
      </c>
      <c r="Z1860">
        <f>SUMIFS(INDEX(Table_Index[],,MATCH(Z$12,Table_Index[#Headers],0)),
Table_Index[ID],$Q1860,Table_Index[year],$R1860)/COUNTIFS(Table_Index[Quarter],"&lt;&gt;''",Table_Index[ID],$Q1860,Table_Index[year],$R1860)</f>
        <v>0.31868114999999997</v>
      </c>
      <c r="AA1860">
        <f>SUMIFS(INDEX(Table_Index[],,MATCH(AA$12,Table_Index[#Headers],0)),
Table_Index[ID],$Q1860,Table_Index[year],$R1860)/COUNTIFS(Table_Index[Quarter],"&lt;&gt;''",Table_Index[ID],$Q1860,Table_Index[year],$R1860)</f>
        <v>0.28658044999999999</v>
      </c>
      <c r="AB1860">
        <f>SUMIFS(INDEX(Table_Index[],,MATCH(AB$12,Table_Index[#Headers],0)),
Table_Index[ID],$Q1860,Table_Index[year],$R1860)/COUNTIFS(Table_Index[Quarter],"&lt;&gt;''",Table_Index[ID],$Q1860,Table_Index[year],$R1860)</f>
        <v>7.4944675000000002E-2</v>
      </c>
      <c r="AC1860" s="24">
        <f t="shared" si="114"/>
        <v>1.000000075</v>
      </c>
      <c r="AD1860">
        <f>COUNTIFS(Table_Index[Quarter],"&lt;&gt;''",Table_Index[ID],$Q1860,Table_Index[year],$R1860)</f>
        <v>4</v>
      </c>
      <c r="AE1860" s="34">
        <f t="shared" si="115"/>
        <v>0.78894942528302192</v>
      </c>
    </row>
    <row r="1861" spans="1:31" x14ac:dyDescent="0.3">
      <c r="A1861">
        <v>9215</v>
      </c>
      <c r="B1861">
        <v>2007</v>
      </c>
      <c r="C1861">
        <v>2</v>
      </c>
      <c r="D1861">
        <v>4.8719499999999999E-2</v>
      </c>
      <c r="E1861">
        <v>6.4581600000000003E-2</v>
      </c>
      <c r="F1861">
        <v>6.1182599999999997E-2</v>
      </c>
      <c r="G1861">
        <v>0.35078019999999999</v>
      </c>
      <c r="H1861">
        <v>7.4642799999999995E-2</v>
      </c>
      <c r="I1861">
        <v>0.30591299999999999</v>
      </c>
      <c r="J1861">
        <v>4.8946099999999999E-2</v>
      </c>
      <c r="K1861">
        <v>8.1577000000000004E-3</v>
      </c>
      <c r="L1861">
        <v>3.4262300000000002E-2</v>
      </c>
      <c r="M1861">
        <v>2.8143999999999999E-3</v>
      </c>
      <c r="O1861" t="str">
        <f>Table_Index[[#This Row],[ID]]&amp;Table_Index[[#This Row],[year]]</f>
        <v>92152007</v>
      </c>
      <c r="P1861" t="str">
        <v>94822004</v>
      </c>
      <c r="Q1861" t="str">
        <f t="shared" si="112"/>
        <v>9482</v>
      </c>
      <c r="R1861" t="str">
        <f t="shared" si="113"/>
        <v>2004</v>
      </c>
      <c r="S1861">
        <f>SUMIFS(INDEX(Table_Index[],,MATCH(S$12,Table_Index[#Headers],0)),
Table_Index[ID],$Q1861,Table_Index[year],$R1861)/COUNTIFS(Table_Index[Quarter],"&lt;&gt;''",Table_Index[ID],$Q1861,Table_Index[year],$R1861)</f>
        <v>9.8062524999999998E-2</v>
      </c>
      <c r="T1861">
        <f>SUMIFS(INDEX(Table_Index[],,MATCH(T$12,Table_Index[#Headers],0)),
Table_Index[ID],$Q1861,Table_Index[year],$R1861)/COUNTIFS(Table_Index[Quarter],"&lt;&gt;''",Table_Index[ID],$Q1861,Table_Index[year],$R1861)</f>
        <v>2.3959024999999998E-2</v>
      </c>
      <c r="U1861">
        <f>SUMIFS(INDEX(Table_Index[],,MATCH(U$12,Table_Index[#Headers],0)),
Table_Index[ID],$Q1861,Table_Index[year],$R1861)/COUNTIFS(Table_Index[Quarter],"&lt;&gt;''",Table_Index[ID],$Q1861,Table_Index[year],$R1861)</f>
        <v>8.181034999999999E-2</v>
      </c>
      <c r="V1861">
        <f>SUMIFS(INDEX(Table_Index[],,MATCH(V$12,Table_Index[#Headers],0)),
Table_Index[ID],$Q1861,Table_Index[year],$R1861)/COUNTIFS(Table_Index[Quarter],"&lt;&gt;''",Table_Index[ID],$Q1861,Table_Index[year],$R1861)</f>
        <v>3.3166950000000001E-2</v>
      </c>
      <c r="W1861">
        <f>SUMIFS(INDEX(Table_Index[],,MATCH(W$12,Table_Index[#Headers],0)),
Table_Index[ID],$Q1861,Table_Index[year],$R1861)/COUNTIFS(Table_Index[Quarter],"&lt;&gt;''",Table_Index[ID],$Q1861,Table_Index[year],$R1861)</f>
        <v>2.4389999999999999E-4</v>
      </c>
      <c r="X1861">
        <f>SUMIFS(INDEX(Table_Index[],,MATCH(X$12,Table_Index[#Headers],0)),
Table_Index[ID],$Q1861,Table_Index[year],$R1861)/COUNTIFS(Table_Index[Quarter],"&lt;&gt;''",Table_Index[ID],$Q1861,Table_Index[year],$R1861)</f>
        <v>0.12343522500000001</v>
      </c>
      <c r="Y1861">
        <f>SUMIFS(INDEX(Table_Index[],,MATCH(Y$12,Table_Index[#Headers],0)),
Table_Index[ID],$Q1861,Table_Index[year],$R1861)/COUNTIFS(Table_Index[Quarter],"&lt;&gt;''",Table_Index[ID],$Q1861,Table_Index[year],$R1861)</f>
        <v>3.9896374999999998E-2</v>
      </c>
      <c r="Z1861">
        <f>SUMIFS(INDEX(Table_Index[],,MATCH(Z$12,Table_Index[#Headers],0)),
Table_Index[ID],$Q1861,Table_Index[year],$R1861)/COUNTIFS(Table_Index[Quarter],"&lt;&gt;''",Table_Index[ID],$Q1861,Table_Index[year],$R1861)</f>
        <v>0.50023032499999998</v>
      </c>
      <c r="AA1861">
        <f>SUMIFS(INDEX(Table_Index[],,MATCH(AA$12,Table_Index[#Headers],0)),
Table_Index[ID],$Q1861,Table_Index[year],$R1861)/COUNTIFS(Table_Index[Quarter],"&lt;&gt;''",Table_Index[ID],$Q1861,Table_Index[year],$R1861)</f>
        <v>5.1131500000000003E-2</v>
      </c>
      <c r="AB1861">
        <f>SUMIFS(INDEX(Table_Index[],,MATCH(AB$12,Table_Index[#Headers],0)),
Table_Index[ID],$Q1861,Table_Index[year],$R1861)/COUNTIFS(Table_Index[Quarter],"&lt;&gt;''",Table_Index[ID],$Q1861,Table_Index[year],$R1861)</f>
        <v>4.8063850000000005E-2</v>
      </c>
      <c r="AC1861" s="24">
        <f t="shared" si="114"/>
        <v>1.0000000249999998</v>
      </c>
      <c r="AD1861">
        <f>COUNTIFS(Table_Index[Quarter],"&lt;&gt;''",Table_Index[ID],$Q1861,Table_Index[year],$R1861)</f>
        <v>4</v>
      </c>
      <c r="AE1861" s="34">
        <f t="shared" si="115"/>
        <v>0.71003374935741947</v>
      </c>
    </row>
    <row r="1862" spans="1:31" x14ac:dyDescent="0.3">
      <c r="A1862">
        <v>9215</v>
      </c>
      <c r="B1862">
        <v>2007</v>
      </c>
      <c r="C1862">
        <v>3</v>
      </c>
      <c r="D1862">
        <v>7.5883199999999998E-2</v>
      </c>
      <c r="E1862">
        <v>3.6536399999999997E-2</v>
      </c>
      <c r="F1862">
        <v>5.9020299999999998E-2</v>
      </c>
      <c r="G1862">
        <v>0.18485989999999999</v>
      </c>
      <c r="H1862">
        <v>5.0588999999999999E-3</v>
      </c>
      <c r="I1862">
        <v>0.32882719999999999</v>
      </c>
      <c r="J1862">
        <v>0.1623057</v>
      </c>
      <c r="K1862">
        <v>6.9559599999999999E-2</v>
      </c>
      <c r="L1862">
        <v>7.5545899999999999E-2</v>
      </c>
      <c r="M1862">
        <v>2.4030000000000002E-3</v>
      </c>
      <c r="O1862" t="str">
        <f>Table_Index[[#This Row],[ID]]&amp;Table_Index[[#This Row],[year]]</f>
        <v>92152007</v>
      </c>
      <c r="P1862" t="str">
        <v>94822005</v>
      </c>
      <c r="Q1862" t="str">
        <f t="shared" si="112"/>
        <v>9482</v>
      </c>
      <c r="R1862" t="str">
        <f t="shared" si="113"/>
        <v>2005</v>
      </c>
      <c r="S1862">
        <f>SUMIFS(INDEX(Table_Index[],,MATCH(S$12,Table_Index[#Headers],0)),
Table_Index[ID],$Q1862,Table_Index[year],$R1862)/COUNTIFS(Table_Index[Quarter],"&lt;&gt;''",Table_Index[ID],$Q1862,Table_Index[year],$R1862)</f>
        <v>0.169467225</v>
      </c>
      <c r="T1862">
        <f>SUMIFS(INDEX(Table_Index[],,MATCH(T$12,Table_Index[#Headers],0)),
Table_Index[ID],$Q1862,Table_Index[year],$R1862)/COUNTIFS(Table_Index[Quarter],"&lt;&gt;''",Table_Index[ID],$Q1862,Table_Index[year],$R1862)</f>
        <v>9.63556E-2</v>
      </c>
      <c r="U1862">
        <f>SUMIFS(INDEX(Table_Index[],,MATCH(U$12,Table_Index[#Headers],0)),
Table_Index[ID],$Q1862,Table_Index[year],$R1862)/COUNTIFS(Table_Index[Quarter],"&lt;&gt;''",Table_Index[ID],$Q1862,Table_Index[year],$R1862)</f>
        <v>8.2349800000000001E-2</v>
      </c>
      <c r="V1862">
        <f>SUMIFS(INDEX(Table_Index[],,MATCH(V$12,Table_Index[#Headers],0)),
Table_Index[ID],$Q1862,Table_Index[year],$R1862)/COUNTIFS(Table_Index[Quarter],"&lt;&gt;''",Table_Index[ID],$Q1862,Table_Index[year],$R1862)</f>
        <v>4.4870674999999999E-2</v>
      </c>
      <c r="W1862">
        <f>SUMIFS(INDEX(Table_Index[],,MATCH(W$12,Table_Index[#Headers],0)),
Table_Index[ID],$Q1862,Table_Index[year],$R1862)/COUNTIFS(Table_Index[Quarter],"&lt;&gt;''",Table_Index[ID],$Q1862,Table_Index[year],$R1862)</f>
        <v>1.354205E-2</v>
      </c>
      <c r="X1862">
        <f>SUMIFS(INDEX(Table_Index[],,MATCH(X$12,Table_Index[#Headers],0)),
Table_Index[ID],$Q1862,Table_Index[year],$R1862)/COUNTIFS(Table_Index[Quarter],"&lt;&gt;''",Table_Index[ID],$Q1862,Table_Index[year],$R1862)</f>
        <v>0.24120587500000001</v>
      </c>
      <c r="Y1862">
        <f>SUMIFS(INDEX(Table_Index[],,MATCH(Y$12,Table_Index[#Headers],0)),
Table_Index[ID],$Q1862,Table_Index[year],$R1862)/COUNTIFS(Table_Index[Quarter],"&lt;&gt;''",Table_Index[ID],$Q1862,Table_Index[year],$R1862)</f>
        <v>0.154674375</v>
      </c>
      <c r="Z1862">
        <f>SUMIFS(INDEX(Table_Index[],,MATCH(Z$12,Table_Index[#Headers],0)),
Table_Index[ID],$Q1862,Table_Index[year],$R1862)/COUNTIFS(Table_Index[Quarter],"&lt;&gt;''",Table_Index[ID],$Q1862,Table_Index[year],$R1862)</f>
        <v>0.1000282</v>
      </c>
      <c r="AA1862">
        <f>SUMIFS(INDEX(Table_Index[],,MATCH(AA$12,Table_Index[#Headers],0)),
Table_Index[ID],$Q1862,Table_Index[year],$R1862)/COUNTIFS(Table_Index[Quarter],"&lt;&gt;''",Table_Index[ID],$Q1862,Table_Index[year],$R1862)</f>
        <v>8.5154225E-2</v>
      </c>
      <c r="AB1862">
        <f>SUMIFS(INDEX(Table_Index[],,MATCH(AB$12,Table_Index[#Headers],0)),
Table_Index[ID],$Q1862,Table_Index[year],$R1862)/COUNTIFS(Table_Index[Quarter],"&lt;&gt;''",Table_Index[ID],$Q1862,Table_Index[year],$R1862)</f>
        <v>1.235205E-2</v>
      </c>
      <c r="AC1862" s="24">
        <f t="shared" si="114"/>
        <v>1.000000075</v>
      </c>
      <c r="AD1862">
        <f>COUNTIFS(Table_Index[Quarter],"&lt;&gt;''",Table_Index[ID],$Q1862,Table_Index[year],$R1862)</f>
        <v>4</v>
      </c>
      <c r="AE1862" s="34">
        <f t="shared" si="115"/>
        <v>0.85350431146029182</v>
      </c>
    </row>
    <row r="1863" spans="1:31" x14ac:dyDescent="0.3">
      <c r="A1863">
        <v>9215</v>
      </c>
      <c r="B1863">
        <v>2007</v>
      </c>
      <c r="C1863">
        <v>4</v>
      </c>
      <c r="D1863">
        <v>6.1206200000000002E-2</v>
      </c>
      <c r="E1863">
        <v>0.10985250000000001</v>
      </c>
      <c r="F1863">
        <v>7.1717199999999995E-2</v>
      </c>
      <c r="G1863">
        <v>1.22944E-2</v>
      </c>
      <c r="H1863">
        <v>4.2489199999999998E-2</v>
      </c>
      <c r="I1863">
        <v>0.31760460000000001</v>
      </c>
      <c r="J1863">
        <v>0.14167550000000001</v>
      </c>
      <c r="K1863">
        <v>0.20713119999999999</v>
      </c>
      <c r="L1863">
        <v>3.3809499999999999E-2</v>
      </c>
      <c r="M1863">
        <v>2.2198000000000001E-3</v>
      </c>
      <c r="O1863" t="str">
        <f>Table_Index[[#This Row],[ID]]&amp;Table_Index[[#This Row],[year]]</f>
        <v>92152007</v>
      </c>
      <c r="P1863" t="str">
        <v>94822006</v>
      </c>
      <c r="Q1863" t="str">
        <f t="shared" si="112"/>
        <v>9482</v>
      </c>
      <c r="R1863" t="str">
        <f t="shared" si="113"/>
        <v>2006</v>
      </c>
      <c r="S1863">
        <f>SUMIFS(INDEX(Table_Index[],,MATCH(S$12,Table_Index[#Headers],0)),
Table_Index[ID],$Q1863,Table_Index[year],$R1863)/COUNTIFS(Table_Index[Quarter],"&lt;&gt;''",Table_Index[ID],$Q1863,Table_Index[year],$R1863)</f>
        <v>7.1626300000000004E-2</v>
      </c>
      <c r="T1863">
        <f>SUMIFS(INDEX(Table_Index[],,MATCH(T$12,Table_Index[#Headers],0)),
Table_Index[ID],$Q1863,Table_Index[year],$R1863)/COUNTIFS(Table_Index[Quarter],"&lt;&gt;''",Table_Index[ID],$Q1863,Table_Index[year],$R1863)</f>
        <v>8.0865775000000001E-2</v>
      </c>
      <c r="U1863">
        <f>SUMIFS(INDEX(Table_Index[],,MATCH(U$12,Table_Index[#Headers],0)),
Table_Index[ID],$Q1863,Table_Index[year],$R1863)/COUNTIFS(Table_Index[Quarter],"&lt;&gt;''",Table_Index[ID],$Q1863,Table_Index[year],$R1863)</f>
        <v>7.833975E-2</v>
      </c>
      <c r="V1863">
        <f>SUMIFS(INDEX(Table_Index[],,MATCH(V$12,Table_Index[#Headers],0)),
Table_Index[ID],$Q1863,Table_Index[year],$R1863)/COUNTIFS(Table_Index[Quarter],"&lt;&gt;''",Table_Index[ID],$Q1863,Table_Index[year],$R1863)</f>
        <v>0.12323735</v>
      </c>
      <c r="W1863">
        <f>SUMIFS(INDEX(Table_Index[],,MATCH(W$12,Table_Index[#Headers],0)),
Table_Index[ID],$Q1863,Table_Index[year],$R1863)/COUNTIFS(Table_Index[Quarter],"&lt;&gt;''",Table_Index[ID],$Q1863,Table_Index[year],$R1863)</f>
        <v>5.0451375E-2</v>
      </c>
      <c r="X1863">
        <f>SUMIFS(INDEX(Table_Index[],,MATCH(X$12,Table_Index[#Headers],0)),
Table_Index[ID],$Q1863,Table_Index[year],$R1863)/COUNTIFS(Table_Index[Quarter],"&lt;&gt;''",Table_Index[ID],$Q1863,Table_Index[year],$R1863)</f>
        <v>0.22180382500000001</v>
      </c>
      <c r="Y1863">
        <f>SUMIFS(INDEX(Table_Index[],,MATCH(Y$12,Table_Index[#Headers],0)),
Table_Index[ID],$Q1863,Table_Index[year],$R1863)/COUNTIFS(Table_Index[Quarter],"&lt;&gt;''",Table_Index[ID],$Q1863,Table_Index[year],$R1863)</f>
        <v>0.130925025</v>
      </c>
      <c r="Z1863">
        <f>SUMIFS(INDEX(Table_Index[],,MATCH(Z$12,Table_Index[#Headers],0)),
Table_Index[ID],$Q1863,Table_Index[year],$R1863)/COUNTIFS(Table_Index[Quarter],"&lt;&gt;''",Table_Index[ID],$Q1863,Table_Index[year],$R1863)</f>
        <v>9.4270950000000006E-2</v>
      </c>
      <c r="AA1863">
        <f>SUMIFS(INDEX(Table_Index[],,MATCH(AA$12,Table_Index[#Headers],0)),
Table_Index[ID],$Q1863,Table_Index[year],$R1863)/COUNTIFS(Table_Index[Quarter],"&lt;&gt;''",Table_Index[ID],$Q1863,Table_Index[year],$R1863)</f>
        <v>0.13099705</v>
      </c>
      <c r="AB1863">
        <f>SUMIFS(INDEX(Table_Index[],,MATCH(AB$12,Table_Index[#Headers],0)),
Table_Index[ID],$Q1863,Table_Index[year],$R1863)/COUNTIFS(Table_Index[Quarter],"&lt;&gt;''",Table_Index[ID],$Q1863,Table_Index[year],$R1863)</f>
        <v>1.7482575E-2</v>
      </c>
      <c r="AC1863" s="24">
        <f t="shared" si="114"/>
        <v>0.99999997500000015</v>
      </c>
      <c r="AD1863">
        <f>COUNTIFS(Table_Index[Quarter],"&lt;&gt;''",Table_Index[ID],$Q1863,Table_Index[year],$R1863)</f>
        <v>4</v>
      </c>
      <c r="AE1863" s="34">
        <f t="shared" si="115"/>
        <v>0.8717693189703668</v>
      </c>
    </row>
    <row r="1864" spans="1:31" x14ac:dyDescent="0.3">
      <c r="A1864">
        <v>9215</v>
      </c>
      <c r="B1864">
        <v>2008</v>
      </c>
      <c r="C1864">
        <v>1</v>
      </c>
      <c r="D1864">
        <v>1.57886E-2</v>
      </c>
      <c r="E1864">
        <v>0.1276042</v>
      </c>
      <c r="F1864">
        <v>4.3479299999999999E-2</v>
      </c>
      <c r="G1864">
        <v>7.8317800000000007E-2</v>
      </c>
      <c r="H1864">
        <v>6.4217300000000005E-2</v>
      </c>
      <c r="I1864">
        <v>0.4768963</v>
      </c>
      <c r="J1864">
        <v>0.1044476</v>
      </c>
      <c r="K1864">
        <v>3.40062E-2</v>
      </c>
      <c r="L1864">
        <v>5.4271100000000003E-2</v>
      </c>
      <c r="M1864">
        <v>9.7159999999999998E-4</v>
      </c>
      <c r="O1864" t="str">
        <f>Table_Index[[#This Row],[ID]]&amp;Table_Index[[#This Row],[year]]</f>
        <v>92152008</v>
      </c>
      <c r="P1864" t="str">
        <v>94822007</v>
      </c>
      <c r="Q1864" t="str">
        <f t="shared" si="112"/>
        <v>9482</v>
      </c>
      <c r="R1864" t="str">
        <f t="shared" si="113"/>
        <v>2007</v>
      </c>
      <c r="S1864">
        <f>SUMIFS(INDEX(Table_Index[],,MATCH(S$12,Table_Index[#Headers],0)),
Table_Index[ID],$Q1864,Table_Index[year],$R1864)/COUNTIFS(Table_Index[Quarter],"&lt;&gt;''",Table_Index[ID],$Q1864,Table_Index[year],$R1864)</f>
        <v>7.4493875000000001E-2</v>
      </c>
      <c r="T1864">
        <f>SUMIFS(INDEX(Table_Index[],,MATCH(T$12,Table_Index[#Headers],0)),
Table_Index[ID],$Q1864,Table_Index[year],$R1864)/COUNTIFS(Table_Index[Quarter],"&lt;&gt;''",Table_Index[ID],$Q1864,Table_Index[year],$R1864)</f>
        <v>0.11287575</v>
      </c>
      <c r="U1864">
        <f>SUMIFS(INDEX(Table_Index[],,MATCH(U$12,Table_Index[#Headers],0)),
Table_Index[ID],$Q1864,Table_Index[year],$R1864)/COUNTIFS(Table_Index[Quarter],"&lt;&gt;''",Table_Index[ID],$Q1864,Table_Index[year],$R1864)</f>
        <v>0.121924</v>
      </c>
      <c r="V1864">
        <f>SUMIFS(INDEX(Table_Index[],,MATCH(V$12,Table_Index[#Headers],0)),
Table_Index[ID],$Q1864,Table_Index[year],$R1864)/COUNTIFS(Table_Index[Quarter],"&lt;&gt;''",Table_Index[ID],$Q1864,Table_Index[year],$R1864)</f>
        <v>4.6635775000000004E-2</v>
      </c>
      <c r="W1864">
        <f>SUMIFS(INDEX(Table_Index[],,MATCH(W$12,Table_Index[#Headers],0)),
Table_Index[ID],$Q1864,Table_Index[year],$R1864)/COUNTIFS(Table_Index[Quarter],"&lt;&gt;''",Table_Index[ID],$Q1864,Table_Index[year],$R1864)</f>
        <v>1.86722E-2</v>
      </c>
      <c r="X1864">
        <f>SUMIFS(INDEX(Table_Index[],,MATCH(X$12,Table_Index[#Headers],0)),
Table_Index[ID],$Q1864,Table_Index[year],$R1864)/COUNTIFS(Table_Index[Quarter],"&lt;&gt;''",Table_Index[ID],$Q1864,Table_Index[year],$R1864)</f>
        <v>0.35534940000000004</v>
      </c>
      <c r="Y1864">
        <f>SUMIFS(INDEX(Table_Index[],,MATCH(Y$12,Table_Index[#Headers],0)),
Table_Index[ID],$Q1864,Table_Index[year],$R1864)/COUNTIFS(Table_Index[Quarter],"&lt;&gt;''",Table_Index[ID],$Q1864,Table_Index[year],$R1864)</f>
        <v>6.8231874999999997E-2</v>
      </c>
      <c r="Z1864">
        <f>SUMIFS(INDEX(Table_Index[],,MATCH(Z$12,Table_Index[#Headers],0)),
Table_Index[ID],$Q1864,Table_Index[year],$R1864)/COUNTIFS(Table_Index[Quarter],"&lt;&gt;''",Table_Index[ID],$Q1864,Table_Index[year],$R1864)</f>
        <v>6.8456975000000003E-2</v>
      </c>
      <c r="AA1864">
        <f>SUMIFS(INDEX(Table_Index[],,MATCH(AA$12,Table_Index[#Headers],0)),
Table_Index[ID],$Q1864,Table_Index[year],$R1864)/COUNTIFS(Table_Index[Quarter],"&lt;&gt;''",Table_Index[ID],$Q1864,Table_Index[year],$R1864)</f>
        <v>0.11508165000000001</v>
      </c>
      <c r="AB1864">
        <f>SUMIFS(INDEX(Table_Index[],,MATCH(AB$12,Table_Index[#Headers],0)),
Table_Index[ID],$Q1864,Table_Index[year],$R1864)/COUNTIFS(Table_Index[Quarter],"&lt;&gt;''",Table_Index[ID],$Q1864,Table_Index[year],$R1864)</f>
        <v>1.8278525E-2</v>
      </c>
      <c r="AC1864" s="24">
        <f t="shared" si="114"/>
        <v>1.0000000250000001</v>
      </c>
      <c r="AD1864">
        <f>COUNTIFS(Table_Index[Quarter],"&lt;&gt;''",Table_Index[ID],$Q1864,Table_Index[year],$R1864)</f>
        <v>4</v>
      </c>
      <c r="AE1864" s="34">
        <f t="shared" si="115"/>
        <v>0.81512768639530686</v>
      </c>
    </row>
    <row r="1865" spans="1:31" x14ac:dyDescent="0.3">
      <c r="A1865">
        <v>9215</v>
      </c>
      <c r="B1865">
        <v>2008</v>
      </c>
      <c r="C1865">
        <v>2</v>
      </c>
      <c r="D1865">
        <v>0.1016823</v>
      </c>
      <c r="E1865">
        <v>5.2293699999999999E-2</v>
      </c>
      <c r="F1865">
        <v>7.3538099999999995E-2</v>
      </c>
      <c r="G1865">
        <v>0.18275569999999999</v>
      </c>
      <c r="H1865">
        <v>9.4237699999999994E-2</v>
      </c>
      <c r="I1865">
        <v>0.21789059999999999</v>
      </c>
      <c r="J1865">
        <v>0.1429907</v>
      </c>
      <c r="K1865">
        <v>7.08144E-2</v>
      </c>
      <c r="L1865">
        <v>6.1999199999999997E-2</v>
      </c>
      <c r="M1865">
        <v>1.7975999999999999E-3</v>
      </c>
      <c r="O1865" t="str">
        <f>Table_Index[[#This Row],[ID]]&amp;Table_Index[[#This Row],[year]]</f>
        <v>92152008</v>
      </c>
      <c r="P1865" t="str">
        <v>94822008</v>
      </c>
      <c r="Q1865" t="str">
        <f t="shared" si="112"/>
        <v>9482</v>
      </c>
      <c r="R1865" t="str">
        <f t="shared" si="113"/>
        <v>2008</v>
      </c>
      <c r="S1865">
        <f>SUMIFS(INDEX(Table_Index[],,MATCH(S$12,Table_Index[#Headers],0)),
Table_Index[ID],$Q1865,Table_Index[year],$R1865)/COUNTIFS(Table_Index[Quarter],"&lt;&gt;''",Table_Index[ID],$Q1865,Table_Index[year],$R1865)</f>
        <v>5.7011275E-2</v>
      </c>
      <c r="T1865">
        <f>SUMIFS(INDEX(Table_Index[],,MATCH(T$12,Table_Index[#Headers],0)),
Table_Index[ID],$Q1865,Table_Index[year],$R1865)/COUNTIFS(Table_Index[Quarter],"&lt;&gt;''",Table_Index[ID],$Q1865,Table_Index[year],$R1865)</f>
        <v>0.27926592500000003</v>
      </c>
      <c r="U1865">
        <f>SUMIFS(INDEX(Table_Index[],,MATCH(U$12,Table_Index[#Headers],0)),
Table_Index[ID],$Q1865,Table_Index[year],$R1865)/COUNTIFS(Table_Index[Quarter],"&lt;&gt;''",Table_Index[ID],$Q1865,Table_Index[year],$R1865)</f>
        <v>0.17863157499999999</v>
      </c>
      <c r="V1865">
        <f>SUMIFS(INDEX(Table_Index[],,MATCH(V$12,Table_Index[#Headers],0)),
Table_Index[ID],$Q1865,Table_Index[year],$R1865)/COUNTIFS(Table_Index[Quarter],"&lt;&gt;''",Table_Index[ID],$Q1865,Table_Index[year],$R1865)</f>
        <v>5.3007849999999995E-2</v>
      </c>
      <c r="W1865">
        <f>SUMIFS(INDEX(Table_Index[],,MATCH(W$12,Table_Index[#Headers],0)),
Table_Index[ID],$Q1865,Table_Index[year],$R1865)/COUNTIFS(Table_Index[Quarter],"&lt;&gt;''",Table_Index[ID],$Q1865,Table_Index[year],$R1865)</f>
        <v>2.5510100000000001E-2</v>
      </c>
      <c r="X1865">
        <f>SUMIFS(INDEX(Table_Index[],,MATCH(X$12,Table_Index[#Headers],0)),
Table_Index[ID],$Q1865,Table_Index[year],$R1865)/COUNTIFS(Table_Index[Quarter],"&lt;&gt;''",Table_Index[ID],$Q1865,Table_Index[year],$R1865)</f>
        <v>4.83559E-2</v>
      </c>
      <c r="Y1865">
        <f>SUMIFS(INDEX(Table_Index[],,MATCH(Y$12,Table_Index[#Headers],0)),
Table_Index[ID],$Q1865,Table_Index[year],$R1865)/COUNTIFS(Table_Index[Quarter],"&lt;&gt;''",Table_Index[ID],$Q1865,Table_Index[year],$R1865)</f>
        <v>0.103784075</v>
      </c>
      <c r="Z1865">
        <f>SUMIFS(INDEX(Table_Index[],,MATCH(Z$12,Table_Index[#Headers],0)),
Table_Index[ID],$Q1865,Table_Index[year],$R1865)/COUNTIFS(Table_Index[Quarter],"&lt;&gt;''",Table_Index[ID],$Q1865,Table_Index[year],$R1865)</f>
        <v>9.6632625E-2</v>
      </c>
      <c r="AA1865">
        <f>SUMIFS(INDEX(Table_Index[],,MATCH(AA$12,Table_Index[#Headers],0)),
Table_Index[ID],$Q1865,Table_Index[year],$R1865)/COUNTIFS(Table_Index[Quarter],"&lt;&gt;''",Table_Index[ID],$Q1865,Table_Index[year],$R1865)</f>
        <v>0.11742667500000001</v>
      </c>
      <c r="AB1865">
        <f>SUMIFS(INDEX(Table_Index[],,MATCH(AB$12,Table_Index[#Headers],0)),
Table_Index[ID],$Q1865,Table_Index[year],$R1865)/COUNTIFS(Table_Index[Quarter],"&lt;&gt;''",Table_Index[ID],$Q1865,Table_Index[year],$R1865)</f>
        <v>4.0374E-2</v>
      </c>
      <c r="AC1865" s="24">
        <f t="shared" si="114"/>
        <v>1</v>
      </c>
      <c r="AD1865">
        <f>COUNTIFS(Table_Index[Quarter],"&lt;&gt;''",Table_Index[ID],$Q1865,Table_Index[year],$R1865)</f>
        <v>4</v>
      </c>
      <c r="AE1865" s="34">
        <f t="shared" si="115"/>
        <v>0.84552404532579373</v>
      </c>
    </row>
    <row r="1866" spans="1:31" x14ac:dyDescent="0.3">
      <c r="A1866">
        <v>9215</v>
      </c>
      <c r="B1866">
        <v>2008</v>
      </c>
      <c r="C1866">
        <v>3</v>
      </c>
      <c r="D1866">
        <v>7.9446799999999998E-2</v>
      </c>
      <c r="E1866">
        <v>0.22124569999999999</v>
      </c>
      <c r="F1866">
        <v>6.5749100000000005E-2</v>
      </c>
      <c r="G1866">
        <v>9.3363699999999994E-2</v>
      </c>
      <c r="H1866">
        <v>5.4571799999999997E-2</v>
      </c>
      <c r="I1866">
        <v>0.26957130000000001</v>
      </c>
      <c r="J1866">
        <v>7.0351499999999997E-2</v>
      </c>
      <c r="K1866">
        <v>8.8761300000000001E-2</v>
      </c>
      <c r="L1866">
        <v>5.3914299999999998E-2</v>
      </c>
      <c r="M1866">
        <v>3.0244999999999998E-3</v>
      </c>
      <c r="O1866" t="str">
        <f>Table_Index[[#This Row],[ID]]&amp;Table_Index[[#This Row],[year]]</f>
        <v>92152008</v>
      </c>
      <c r="P1866" t="str">
        <v>94822009</v>
      </c>
      <c r="Q1866" t="str">
        <f t="shared" si="112"/>
        <v>9482</v>
      </c>
      <c r="R1866" t="str">
        <f t="shared" si="113"/>
        <v>2009</v>
      </c>
      <c r="S1866">
        <f>SUMIFS(INDEX(Table_Index[],,MATCH(S$12,Table_Index[#Headers],0)),
Table_Index[ID],$Q1866,Table_Index[year],$R1866)/COUNTIFS(Table_Index[Quarter],"&lt;&gt;''",Table_Index[ID],$Q1866,Table_Index[year],$R1866)</f>
        <v>0</v>
      </c>
      <c r="T1866">
        <f>SUMIFS(INDEX(Table_Index[],,MATCH(T$12,Table_Index[#Headers],0)),
Table_Index[ID],$Q1866,Table_Index[year],$R1866)/COUNTIFS(Table_Index[Quarter],"&lt;&gt;''",Table_Index[ID],$Q1866,Table_Index[year],$R1866)</f>
        <v>0.106341775</v>
      </c>
      <c r="U1866">
        <f>SUMIFS(INDEX(Table_Index[],,MATCH(U$12,Table_Index[#Headers],0)),
Table_Index[ID],$Q1866,Table_Index[year],$R1866)/COUNTIFS(Table_Index[Quarter],"&lt;&gt;''",Table_Index[ID],$Q1866,Table_Index[year],$R1866)</f>
        <v>0.186820875</v>
      </c>
      <c r="V1866">
        <f>SUMIFS(INDEX(Table_Index[],,MATCH(V$12,Table_Index[#Headers],0)),
Table_Index[ID],$Q1866,Table_Index[year],$R1866)/COUNTIFS(Table_Index[Quarter],"&lt;&gt;''",Table_Index[ID],$Q1866,Table_Index[year],$R1866)</f>
        <v>8.3377750000000004E-3</v>
      </c>
      <c r="W1866">
        <f>SUMIFS(INDEX(Table_Index[],,MATCH(W$12,Table_Index[#Headers],0)),
Table_Index[ID],$Q1866,Table_Index[year],$R1866)/COUNTIFS(Table_Index[Quarter],"&lt;&gt;''",Table_Index[ID],$Q1866,Table_Index[year],$R1866)</f>
        <v>1.8046825000000002E-2</v>
      </c>
      <c r="X1866">
        <f>SUMIFS(INDEX(Table_Index[],,MATCH(X$12,Table_Index[#Headers],0)),
Table_Index[ID],$Q1866,Table_Index[year],$R1866)/COUNTIFS(Table_Index[Quarter],"&lt;&gt;''",Table_Index[ID],$Q1866,Table_Index[year],$R1866)</f>
        <v>0.12447034999999999</v>
      </c>
      <c r="Y1866">
        <f>SUMIFS(INDEX(Table_Index[],,MATCH(Y$12,Table_Index[#Headers],0)),
Table_Index[ID],$Q1866,Table_Index[year],$R1866)/COUNTIFS(Table_Index[Quarter],"&lt;&gt;''",Table_Index[ID],$Q1866,Table_Index[year],$R1866)</f>
        <v>5.8695774999999999E-2</v>
      </c>
      <c r="Z1866">
        <f>SUMIFS(INDEX(Table_Index[],,MATCH(Z$12,Table_Index[#Headers],0)),
Table_Index[ID],$Q1866,Table_Index[year],$R1866)/COUNTIFS(Table_Index[Quarter],"&lt;&gt;''",Table_Index[ID],$Q1866,Table_Index[year],$R1866)</f>
        <v>0.17051015</v>
      </c>
      <c r="AA1866">
        <f>SUMIFS(INDEX(Table_Index[],,MATCH(AA$12,Table_Index[#Headers],0)),
Table_Index[ID],$Q1866,Table_Index[year],$R1866)/COUNTIFS(Table_Index[Quarter],"&lt;&gt;''",Table_Index[ID],$Q1866,Table_Index[year],$R1866)</f>
        <v>0.26945449999999999</v>
      </c>
      <c r="AB1866">
        <f>SUMIFS(INDEX(Table_Index[],,MATCH(AB$12,Table_Index[#Headers],0)),
Table_Index[ID],$Q1866,Table_Index[year],$R1866)/COUNTIFS(Table_Index[Quarter],"&lt;&gt;''",Table_Index[ID],$Q1866,Table_Index[year],$R1866)</f>
        <v>5.7321999999999998E-2</v>
      </c>
      <c r="AC1866" s="24">
        <f t="shared" si="114"/>
        <v>1.0000000250000001</v>
      </c>
      <c r="AD1866">
        <f>COUNTIFS(Table_Index[Quarter],"&lt;&gt;''",Table_Index[ID],$Q1866,Table_Index[year],$R1866)</f>
        <v>4</v>
      </c>
      <c r="AE1866" s="34">
        <f t="shared" si="115"/>
        <v>0.82949086863030685</v>
      </c>
    </row>
    <row r="1867" spans="1:31" x14ac:dyDescent="0.3">
      <c r="A1867">
        <v>9215</v>
      </c>
      <c r="B1867">
        <v>2008</v>
      </c>
      <c r="C1867">
        <v>4</v>
      </c>
      <c r="D1867">
        <v>2.9987699999999999E-2</v>
      </c>
      <c r="E1867">
        <v>0.1509191</v>
      </c>
      <c r="F1867">
        <v>4.3618499999999998E-2</v>
      </c>
      <c r="G1867">
        <v>6.67209E-2</v>
      </c>
      <c r="H1867">
        <v>2.9533400000000001E-2</v>
      </c>
      <c r="I1867">
        <v>0.40497080000000002</v>
      </c>
      <c r="J1867">
        <v>5.3160100000000002E-2</v>
      </c>
      <c r="K1867">
        <v>0.17854780000000001</v>
      </c>
      <c r="L1867">
        <v>4.0824199999999998E-2</v>
      </c>
      <c r="M1867">
        <v>1.7175000000000001E-3</v>
      </c>
      <c r="O1867" t="str">
        <f>Table_Index[[#This Row],[ID]]&amp;Table_Index[[#This Row],[year]]</f>
        <v>92152008</v>
      </c>
      <c r="P1867" t="str">
        <v>94822010</v>
      </c>
      <c r="Q1867" t="str">
        <f t="shared" si="112"/>
        <v>9482</v>
      </c>
      <c r="R1867" t="str">
        <f t="shared" si="113"/>
        <v>2010</v>
      </c>
      <c r="S1867">
        <f>SUMIFS(INDEX(Table_Index[],,MATCH(S$12,Table_Index[#Headers],0)),
Table_Index[ID],$Q1867,Table_Index[year],$R1867)/COUNTIFS(Table_Index[Quarter],"&lt;&gt;''",Table_Index[ID],$Q1867,Table_Index[year],$R1867)</f>
        <v>0.11451747500000001</v>
      </c>
      <c r="T1867">
        <f>SUMIFS(INDEX(Table_Index[],,MATCH(T$12,Table_Index[#Headers],0)),
Table_Index[ID],$Q1867,Table_Index[year],$R1867)/COUNTIFS(Table_Index[Quarter],"&lt;&gt;''",Table_Index[ID],$Q1867,Table_Index[year],$R1867)</f>
        <v>8.4919875000000006E-2</v>
      </c>
      <c r="U1867">
        <f>SUMIFS(INDEX(Table_Index[],,MATCH(U$12,Table_Index[#Headers],0)),
Table_Index[ID],$Q1867,Table_Index[year],$R1867)/COUNTIFS(Table_Index[Quarter],"&lt;&gt;''",Table_Index[ID],$Q1867,Table_Index[year],$R1867)</f>
        <v>0.1093721</v>
      </c>
      <c r="V1867">
        <f>SUMIFS(INDEX(Table_Index[],,MATCH(V$12,Table_Index[#Headers],0)),
Table_Index[ID],$Q1867,Table_Index[year],$R1867)/COUNTIFS(Table_Index[Quarter],"&lt;&gt;''",Table_Index[ID],$Q1867,Table_Index[year],$R1867)</f>
        <v>5.3207249999999998E-2</v>
      </c>
      <c r="W1867">
        <f>SUMIFS(INDEX(Table_Index[],,MATCH(W$12,Table_Index[#Headers],0)),
Table_Index[ID],$Q1867,Table_Index[year],$R1867)/COUNTIFS(Table_Index[Quarter],"&lt;&gt;''",Table_Index[ID],$Q1867,Table_Index[year],$R1867)</f>
        <v>7.4835150000000003E-2</v>
      </c>
      <c r="X1867">
        <f>SUMIFS(INDEX(Table_Index[],,MATCH(X$12,Table_Index[#Headers],0)),
Table_Index[ID],$Q1867,Table_Index[year],$R1867)/COUNTIFS(Table_Index[Quarter],"&lt;&gt;''",Table_Index[ID],$Q1867,Table_Index[year],$R1867)</f>
        <v>0.108588775</v>
      </c>
      <c r="Y1867">
        <f>SUMIFS(INDEX(Table_Index[],,MATCH(Y$12,Table_Index[#Headers],0)),
Table_Index[ID],$Q1867,Table_Index[year],$R1867)/COUNTIFS(Table_Index[Quarter],"&lt;&gt;''",Table_Index[ID],$Q1867,Table_Index[year],$R1867)</f>
        <v>9.6656999999999993E-2</v>
      </c>
      <c r="Z1867">
        <f>SUMIFS(INDEX(Table_Index[],,MATCH(Z$12,Table_Index[#Headers],0)),
Table_Index[ID],$Q1867,Table_Index[year],$R1867)/COUNTIFS(Table_Index[Quarter],"&lt;&gt;''",Table_Index[ID],$Q1867,Table_Index[year],$R1867)</f>
        <v>9.8540325000000012E-2</v>
      </c>
      <c r="AA1867">
        <f>SUMIFS(INDEX(Table_Index[],,MATCH(AA$12,Table_Index[#Headers],0)),
Table_Index[ID],$Q1867,Table_Index[year],$R1867)/COUNTIFS(Table_Index[Quarter],"&lt;&gt;''",Table_Index[ID],$Q1867,Table_Index[year],$R1867)</f>
        <v>0.23172354999999997</v>
      </c>
      <c r="AB1867">
        <f>SUMIFS(INDEX(Table_Index[],,MATCH(AB$12,Table_Index[#Headers],0)),
Table_Index[ID],$Q1867,Table_Index[year],$R1867)/COUNTIFS(Table_Index[Quarter],"&lt;&gt;''",Table_Index[ID],$Q1867,Table_Index[year],$R1867)</f>
        <v>2.7638475000000003E-2</v>
      </c>
      <c r="AC1867" s="24">
        <f t="shared" si="114"/>
        <v>0.99999997500000004</v>
      </c>
      <c r="AD1867">
        <f>COUNTIFS(Table_Index[Quarter],"&lt;&gt;''",Table_Index[ID],$Q1867,Table_Index[year],$R1867)</f>
        <v>4</v>
      </c>
      <c r="AE1867" s="34">
        <f t="shared" si="115"/>
        <v>0.87397681308207942</v>
      </c>
    </row>
    <row r="1868" spans="1:31" x14ac:dyDescent="0.3">
      <c r="A1868">
        <v>9215</v>
      </c>
      <c r="B1868">
        <v>2009</v>
      </c>
      <c r="C1868">
        <v>1</v>
      </c>
      <c r="D1868">
        <v>5.3502099999999997E-2</v>
      </c>
      <c r="E1868">
        <v>9.5912300000000006E-2</v>
      </c>
      <c r="F1868">
        <v>7.8295799999999999E-2</v>
      </c>
      <c r="G1868">
        <v>4.3062700000000002E-2</v>
      </c>
      <c r="H1868">
        <v>1.73817E-2</v>
      </c>
      <c r="I1868">
        <v>0.41105269999999999</v>
      </c>
      <c r="J1868">
        <v>0.1154862</v>
      </c>
      <c r="K1868">
        <v>3.6015999999999999E-2</v>
      </c>
      <c r="L1868">
        <v>0.14641309999999999</v>
      </c>
      <c r="M1868">
        <v>2.8774E-3</v>
      </c>
      <c r="O1868" t="str">
        <f>Table_Index[[#This Row],[ID]]&amp;Table_Index[[#This Row],[year]]</f>
        <v>92152009</v>
      </c>
      <c r="P1868" t="str">
        <v>94822011</v>
      </c>
      <c r="Q1868" t="str">
        <f t="shared" si="112"/>
        <v>9482</v>
      </c>
      <c r="R1868" t="str">
        <f t="shared" si="113"/>
        <v>2011</v>
      </c>
      <c r="S1868">
        <f>SUMIFS(INDEX(Table_Index[],,MATCH(S$12,Table_Index[#Headers],0)),
Table_Index[ID],$Q1868,Table_Index[year],$R1868)/COUNTIFS(Table_Index[Quarter],"&lt;&gt;''",Table_Index[ID],$Q1868,Table_Index[year],$R1868)</f>
        <v>9.1911825000000003E-2</v>
      </c>
      <c r="T1868">
        <f>SUMIFS(INDEX(Table_Index[],,MATCH(T$12,Table_Index[#Headers],0)),
Table_Index[ID],$Q1868,Table_Index[year],$R1868)/COUNTIFS(Table_Index[Quarter],"&lt;&gt;''",Table_Index[ID],$Q1868,Table_Index[year],$R1868)</f>
        <v>0.26780112499999997</v>
      </c>
      <c r="U1868">
        <f>SUMIFS(INDEX(Table_Index[],,MATCH(U$12,Table_Index[#Headers],0)),
Table_Index[ID],$Q1868,Table_Index[year],$R1868)/COUNTIFS(Table_Index[Quarter],"&lt;&gt;''",Table_Index[ID],$Q1868,Table_Index[year],$R1868)</f>
        <v>0.13220802499999998</v>
      </c>
      <c r="V1868">
        <f>SUMIFS(INDEX(Table_Index[],,MATCH(V$12,Table_Index[#Headers],0)),
Table_Index[ID],$Q1868,Table_Index[year],$R1868)/COUNTIFS(Table_Index[Quarter],"&lt;&gt;''",Table_Index[ID],$Q1868,Table_Index[year],$R1868)</f>
        <v>9.7246974999999999E-2</v>
      </c>
      <c r="W1868">
        <f>SUMIFS(INDEX(Table_Index[],,MATCH(W$12,Table_Index[#Headers],0)),
Table_Index[ID],$Q1868,Table_Index[year],$R1868)/COUNTIFS(Table_Index[Quarter],"&lt;&gt;''",Table_Index[ID],$Q1868,Table_Index[year],$R1868)</f>
        <v>8.8800425000000002E-2</v>
      </c>
      <c r="X1868">
        <f>SUMIFS(INDEX(Table_Index[],,MATCH(X$12,Table_Index[#Headers],0)),
Table_Index[ID],$Q1868,Table_Index[year],$R1868)/COUNTIFS(Table_Index[Quarter],"&lt;&gt;''",Table_Index[ID],$Q1868,Table_Index[year],$R1868)</f>
        <v>8.2584475000000004E-2</v>
      </c>
      <c r="Y1868">
        <f>SUMIFS(INDEX(Table_Index[],,MATCH(Y$12,Table_Index[#Headers],0)),
Table_Index[ID],$Q1868,Table_Index[year],$R1868)/COUNTIFS(Table_Index[Quarter],"&lt;&gt;''",Table_Index[ID],$Q1868,Table_Index[year],$R1868)</f>
        <v>6.3856074999999998E-2</v>
      </c>
      <c r="Z1868">
        <f>SUMIFS(INDEX(Table_Index[],,MATCH(Z$12,Table_Index[#Headers],0)),
Table_Index[ID],$Q1868,Table_Index[year],$R1868)/COUNTIFS(Table_Index[Quarter],"&lt;&gt;''",Table_Index[ID],$Q1868,Table_Index[year],$R1868)</f>
        <v>6.3239950000000003E-2</v>
      </c>
      <c r="AA1868">
        <f>SUMIFS(INDEX(Table_Index[],,MATCH(AA$12,Table_Index[#Headers],0)),
Table_Index[ID],$Q1868,Table_Index[year],$R1868)/COUNTIFS(Table_Index[Quarter],"&lt;&gt;''",Table_Index[ID],$Q1868,Table_Index[year],$R1868)</f>
        <v>8.5145700000000005E-2</v>
      </c>
      <c r="AB1868">
        <f>SUMIFS(INDEX(Table_Index[],,MATCH(AB$12,Table_Index[#Headers],0)),
Table_Index[ID],$Q1868,Table_Index[year],$R1868)/COUNTIFS(Table_Index[Quarter],"&lt;&gt;''",Table_Index[ID],$Q1868,Table_Index[year],$R1868)</f>
        <v>2.7205374999999997E-2</v>
      </c>
      <c r="AC1868" s="24">
        <f t="shared" si="114"/>
        <v>0.99999994999999997</v>
      </c>
      <c r="AD1868">
        <f>COUNTIFS(Table_Index[Quarter],"&lt;&gt;''",Table_Index[ID],$Q1868,Table_Index[year],$R1868)</f>
        <v>4</v>
      </c>
      <c r="AE1868" s="34">
        <f t="shared" si="115"/>
        <v>0.86212631461385758</v>
      </c>
    </row>
    <row r="1869" spans="1:31" x14ac:dyDescent="0.3">
      <c r="A1869">
        <v>9215</v>
      </c>
      <c r="B1869">
        <v>2009</v>
      </c>
      <c r="C1869">
        <v>2</v>
      </c>
      <c r="D1869">
        <v>0.10444059999999999</v>
      </c>
      <c r="E1869">
        <v>7.9433699999999996E-2</v>
      </c>
      <c r="F1869">
        <v>4.76602E-2</v>
      </c>
      <c r="G1869">
        <v>0.2391836</v>
      </c>
      <c r="H1869">
        <v>1.6879700000000001E-2</v>
      </c>
      <c r="I1869">
        <v>0.25484970000000001</v>
      </c>
      <c r="J1869">
        <v>0.14783489999999999</v>
      </c>
      <c r="K1869">
        <v>5.2956000000000001E-3</v>
      </c>
      <c r="L1869">
        <v>0.10238120000000001</v>
      </c>
      <c r="M1869">
        <v>2.0409999999999998E-3</v>
      </c>
      <c r="O1869" t="str">
        <f>Table_Index[[#This Row],[ID]]&amp;Table_Index[[#This Row],[year]]</f>
        <v>92152009</v>
      </c>
      <c r="P1869" t="str">
        <v>94822012</v>
      </c>
      <c r="Q1869" t="str">
        <f t="shared" si="112"/>
        <v>9482</v>
      </c>
      <c r="R1869" t="str">
        <f t="shared" si="113"/>
        <v>2012</v>
      </c>
      <c r="S1869">
        <f>SUMIFS(INDEX(Table_Index[],,MATCH(S$12,Table_Index[#Headers],0)),
Table_Index[ID],$Q1869,Table_Index[year],$R1869)/COUNTIFS(Table_Index[Quarter],"&lt;&gt;''",Table_Index[ID],$Q1869,Table_Index[year],$R1869)</f>
        <v>3.3709375E-2</v>
      </c>
      <c r="T1869">
        <f>SUMIFS(INDEX(Table_Index[],,MATCH(T$12,Table_Index[#Headers],0)),
Table_Index[ID],$Q1869,Table_Index[year],$R1869)/COUNTIFS(Table_Index[Quarter],"&lt;&gt;''",Table_Index[ID],$Q1869,Table_Index[year],$R1869)</f>
        <v>0.13334267499999999</v>
      </c>
      <c r="U1869">
        <f>SUMIFS(INDEX(Table_Index[],,MATCH(U$12,Table_Index[#Headers],0)),
Table_Index[ID],$Q1869,Table_Index[year],$R1869)/COUNTIFS(Table_Index[Quarter],"&lt;&gt;''",Table_Index[ID],$Q1869,Table_Index[year],$R1869)</f>
        <v>0.12997597499999999</v>
      </c>
      <c r="V1869">
        <f>SUMIFS(INDEX(Table_Index[],,MATCH(V$12,Table_Index[#Headers],0)),
Table_Index[ID],$Q1869,Table_Index[year],$R1869)/COUNTIFS(Table_Index[Quarter],"&lt;&gt;''",Table_Index[ID],$Q1869,Table_Index[year],$R1869)</f>
        <v>2.6741599999999997E-2</v>
      </c>
      <c r="W1869">
        <f>SUMIFS(INDEX(Table_Index[],,MATCH(W$12,Table_Index[#Headers],0)),
Table_Index[ID],$Q1869,Table_Index[year],$R1869)/COUNTIFS(Table_Index[Quarter],"&lt;&gt;''",Table_Index[ID],$Q1869,Table_Index[year],$R1869)</f>
        <v>2.4157274999999999E-2</v>
      </c>
      <c r="X1869">
        <f>SUMIFS(INDEX(Table_Index[],,MATCH(X$12,Table_Index[#Headers],0)),
Table_Index[ID],$Q1869,Table_Index[year],$R1869)/COUNTIFS(Table_Index[Quarter],"&lt;&gt;''",Table_Index[ID],$Q1869,Table_Index[year],$R1869)</f>
        <v>0.108183425</v>
      </c>
      <c r="Y1869">
        <f>SUMIFS(INDEX(Table_Index[],,MATCH(Y$12,Table_Index[#Headers],0)),
Table_Index[ID],$Q1869,Table_Index[year],$R1869)/COUNTIFS(Table_Index[Quarter],"&lt;&gt;''",Table_Index[ID],$Q1869,Table_Index[year],$R1869)</f>
        <v>0.16334252499999999</v>
      </c>
      <c r="Z1869">
        <f>SUMIFS(INDEX(Table_Index[],,MATCH(Z$12,Table_Index[#Headers],0)),
Table_Index[ID],$Q1869,Table_Index[year],$R1869)/COUNTIFS(Table_Index[Quarter],"&lt;&gt;''",Table_Index[ID],$Q1869,Table_Index[year],$R1869)</f>
        <v>0.22081117499999997</v>
      </c>
      <c r="AA1869">
        <f>SUMIFS(INDEX(Table_Index[],,MATCH(AA$12,Table_Index[#Headers],0)),
Table_Index[ID],$Q1869,Table_Index[year],$R1869)/COUNTIFS(Table_Index[Quarter],"&lt;&gt;''",Table_Index[ID],$Q1869,Table_Index[year],$R1869)</f>
        <v>0.12740499999999999</v>
      </c>
      <c r="AB1869">
        <f>SUMIFS(INDEX(Table_Index[],,MATCH(AB$12,Table_Index[#Headers],0)),
Table_Index[ID],$Q1869,Table_Index[year],$R1869)/COUNTIFS(Table_Index[Quarter],"&lt;&gt;''",Table_Index[ID],$Q1869,Table_Index[year],$R1869)</f>
        <v>3.2330999999999999E-2</v>
      </c>
      <c r="AC1869" s="24">
        <f t="shared" si="114"/>
        <v>1.0000000249999998</v>
      </c>
      <c r="AD1869">
        <f>COUNTIFS(Table_Index[Quarter],"&lt;&gt;''",Table_Index[ID],$Q1869,Table_Index[year],$R1869)</f>
        <v>4</v>
      </c>
      <c r="AE1869" s="34">
        <f t="shared" si="115"/>
        <v>0.85847163136878057</v>
      </c>
    </row>
    <row r="1870" spans="1:31" x14ac:dyDescent="0.3">
      <c r="A1870">
        <v>9215</v>
      </c>
      <c r="B1870">
        <v>2009</v>
      </c>
      <c r="C1870">
        <v>3</v>
      </c>
      <c r="D1870">
        <v>6.0329500000000001E-2</v>
      </c>
      <c r="E1870">
        <v>0.1019361</v>
      </c>
      <c r="F1870">
        <v>6.1023000000000001E-2</v>
      </c>
      <c r="G1870">
        <v>0.10152</v>
      </c>
      <c r="H1870">
        <v>2.7737999999999999E-3</v>
      </c>
      <c r="I1870">
        <v>0.41606569999999998</v>
      </c>
      <c r="J1870">
        <v>0.1109508</v>
      </c>
      <c r="K1870">
        <v>7.3781999999999997E-3</v>
      </c>
      <c r="L1870">
        <v>0.13314100000000001</v>
      </c>
      <c r="M1870">
        <v>4.8818000000000004E-3</v>
      </c>
      <c r="O1870" t="str">
        <f>Table_Index[[#This Row],[ID]]&amp;Table_Index[[#This Row],[year]]</f>
        <v>92152009</v>
      </c>
      <c r="P1870" t="str">
        <v>94832003</v>
      </c>
      <c r="Q1870" t="str">
        <f t="shared" ref="Q1870:Q1933" si="116">LEFT(P1870, LEN(P1870)-4)</f>
        <v>9483</v>
      </c>
      <c r="R1870" t="str">
        <f t="shared" ref="R1870:R1933" si="117">RIGHT(P1870,4)</f>
        <v>2003</v>
      </c>
      <c r="S1870">
        <f>SUMIFS(INDEX(Table_Index[],,MATCH(S$12,Table_Index[#Headers],0)),
Table_Index[ID],$Q1870,Table_Index[year],$R1870)/COUNTIFS(Table_Index[Quarter],"&lt;&gt;''",Table_Index[ID],$Q1870,Table_Index[year],$R1870)</f>
        <v>1.138E-4</v>
      </c>
      <c r="T1870">
        <f>SUMIFS(INDEX(Table_Index[],,MATCH(T$12,Table_Index[#Headers],0)),
Table_Index[ID],$Q1870,Table_Index[year],$R1870)/COUNTIFS(Table_Index[Quarter],"&lt;&gt;''",Table_Index[ID],$Q1870,Table_Index[year],$R1870)</f>
        <v>3.9211525000000004E-2</v>
      </c>
      <c r="U1870">
        <f>SUMIFS(INDEX(Table_Index[],,MATCH(U$12,Table_Index[#Headers],0)),
Table_Index[ID],$Q1870,Table_Index[year],$R1870)/COUNTIFS(Table_Index[Quarter],"&lt;&gt;''",Table_Index[ID],$Q1870,Table_Index[year],$R1870)</f>
        <v>1.8998250000000001E-2</v>
      </c>
      <c r="V1870">
        <f>SUMIFS(INDEX(Table_Index[],,MATCH(V$12,Table_Index[#Headers],0)),
Table_Index[ID],$Q1870,Table_Index[year],$R1870)/COUNTIFS(Table_Index[Quarter],"&lt;&gt;''",Table_Index[ID],$Q1870,Table_Index[year],$R1870)</f>
        <v>0.106316125</v>
      </c>
      <c r="W1870">
        <f>SUMIFS(INDEX(Table_Index[],,MATCH(W$12,Table_Index[#Headers],0)),
Table_Index[ID],$Q1870,Table_Index[year],$R1870)/COUNTIFS(Table_Index[Quarter],"&lt;&gt;''",Table_Index[ID],$Q1870,Table_Index[year],$R1870)</f>
        <v>1.8126699999999999E-2</v>
      </c>
      <c r="X1870">
        <f>SUMIFS(INDEX(Table_Index[],,MATCH(X$12,Table_Index[#Headers],0)),
Table_Index[ID],$Q1870,Table_Index[year],$R1870)/COUNTIFS(Table_Index[Quarter],"&lt;&gt;''",Table_Index[ID],$Q1870,Table_Index[year],$R1870)</f>
        <v>0.3992599</v>
      </c>
      <c r="Y1870">
        <f>SUMIFS(INDEX(Table_Index[],,MATCH(Y$12,Table_Index[#Headers],0)),
Table_Index[ID],$Q1870,Table_Index[year],$R1870)/COUNTIFS(Table_Index[Quarter],"&lt;&gt;''",Table_Index[ID],$Q1870,Table_Index[year],$R1870)</f>
        <v>6.5000100000000005E-2</v>
      </c>
      <c r="Z1870">
        <f>SUMIFS(INDEX(Table_Index[],,MATCH(Z$12,Table_Index[#Headers],0)),
Table_Index[ID],$Q1870,Table_Index[year],$R1870)/COUNTIFS(Table_Index[Quarter],"&lt;&gt;''",Table_Index[ID],$Q1870,Table_Index[year],$R1870)</f>
        <v>0.30770022500000005</v>
      </c>
      <c r="AA1870">
        <f>SUMIFS(INDEX(Table_Index[],,MATCH(AA$12,Table_Index[#Headers],0)),
Table_Index[ID],$Q1870,Table_Index[year],$R1870)/COUNTIFS(Table_Index[Quarter],"&lt;&gt;''",Table_Index[ID],$Q1870,Table_Index[year],$R1870)</f>
        <v>4.3694450000000003E-2</v>
      </c>
      <c r="AB1870">
        <f>SUMIFS(INDEX(Table_Index[],,MATCH(AB$12,Table_Index[#Headers],0)),
Table_Index[ID],$Q1870,Table_Index[year],$R1870)/COUNTIFS(Table_Index[Quarter],"&lt;&gt;''",Table_Index[ID],$Q1870,Table_Index[year],$R1870)</f>
        <v>1.57895E-3</v>
      </c>
      <c r="AC1870" s="24">
        <f t="shared" ref="AC1870:AC1933" si="118">SUM(S1870:AB1870)</f>
        <v>1.0000000250000001</v>
      </c>
      <c r="AD1870">
        <f>COUNTIFS(Table_Index[Quarter],"&lt;&gt;''",Table_Index[ID],$Q1870,Table_Index[year],$R1870)</f>
        <v>4</v>
      </c>
      <c r="AE1870" s="34">
        <f t="shared" ref="AE1870:AE1933" si="119">1-SUMSQ(S1870:AB1870)</f>
        <v>0.72624520690879057</v>
      </c>
    </row>
    <row r="1871" spans="1:31" x14ac:dyDescent="0.3">
      <c r="A1871">
        <v>9215</v>
      </c>
      <c r="B1871">
        <v>2009</v>
      </c>
      <c r="C1871">
        <v>4</v>
      </c>
      <c r="D1871">
        <v>4.30952E-2</v>
      </c>
      <c r="E1871">
        <v>6.2081900000000002E-2</v>
      </c>
      <c r="F1871">
        <v>3.72491E-2</v>
      </c>
      <c r="G1871">
        <v>0.13254479999999999</v>
      </c>
      <c r="H1871">
        <v>6.7240599999999998E-2</v>
      </c>
      <c r="I1871">
        <v>0.34207110000000002</v>
      </c>
      <c r="J1871">
        <v>0.13347600000000001</v>
      </c>
      <c r="K1871">
        <v>8.1823900000000005E-2</v>
      </c>
      <c r="L1871">
        <v>9.74685E-2</v>
      </c>
      <c r="M1871">
        <v>2.9489E-3</v>
      </c>
      <c r="O1871" t="str">
        <f>Table_Index[[#This Row],[ID]]&amp;Table_Index[[#This Row],[year]]</f>
        <v>92152009</v>
      </c>
      <c r="P1871" t="str">
        <v>94832004</v>
      </c>
      <c r="Q1871" t="str">
        <f t="shared" si="116"/>
        <v>9483</v>
      </c>
      <c r="R1871" t="str">
        <f t="shared" si="117"/>
        <v>2004</v>
      </c>
      <c r="S1871">
        <f>SUMIFS(INDEX(Table_Index[],,MATCH(S$12,Table_Index[#Headers],0)),
Table_Index[ID],$Q1871,Table_Index[year],$R1871)/COUNTIFS(Table_Index[Quarter],"&lt;&gt;''",Table_Index[ID],$Q1871,Table_Index[year],$R1871)</f>
        <v>2.0235224999999999E-2</v>
      </c>
      <c r="T1871">
        <f>SUMIFS(INDEX(Table_Index[],,MATCH(T$12,Table_Index[#Headers],0)),
Table_Index[ID],$Q1871,Table_Index[year],$R1871)/COUNTIFS(Table_Index[Quarter],"&lt;&gt;''",Table_Index[ID],$Q1871,Table_Index[year],$R1871)</f>
        <v>0.1386347</v>
      </c>
      <c r="U1871">
        <f>SUMIFS(INDEX(Table_Index[],,MATCH(U$12,Table_Index[#Headers],0)),
Table_Index[ID],$Q1871,Table_Index[year],$R1871)/COUNTIFS(Table_Index[Quarter],"&lt;&gt;''",Table_Index[ID],$Q1871,Table_Index[year],$R1871)</f>
        <v>4.8217399999999994E-2</v>
      </c>
      <c r="V1871">
        <f>SUMIFS(INDEX(Table_Index[],,MATCH(V$12,Table_Index[#Headers],0)),
Table_Index[ID],$Q1871,Table_Index[year],$R1871)/COUNTIFS(Table_Index[Quarter],"&lt;&gt;''",Table_Index[ID],$Q1871,Table_Index[year],$R1871)</f>
        <v>4.9367925E-2</v>
      </c>
      <c r="W1871">
        <f>SUMIFS(INDEX(Table_Index[],,MATCH(W$12,Table_Index[#Headers],0)),
Table_Index[ID],$Q1871,Table_Index[year],$R1871)/COUNTIFS(Table_Index[Quarter],"&lt;&gt;''",Table_Index[ID],$Q1871,Table_Index[year],$R1871)</f>
        <v>6.0456325000000005E-2</v>
      </c>
      <c r="X1871">
        <f>SUMIFS(INDEX(Table_Index[],,MATCH(X$12,Table_Index[#Headers],0)),
Table_Index[ID],$Q1871,Table_Index[year],$R1871)/COUNTIFS(Table_Index[Quarter],"&lt;&gt;''",Table_Index[ID],$Q1871,Table_Index[year],$R1871)</f>
        <v>0.21339177500000001</v>
      </c>
      <c r="Y1871">
        <f>SUMIFS(INDEX(Table_Index[],,MATCH(Y$12,Table_Index[#Headers],0)),
Table_Index[ID],$Q1871,Table_Index[year],$R1871)/COUNTIFS(Table_Index[Quarter],"&lt;&gt;''",Table_Index[ID],$Q1871,Table_Index[year],$R1871)</f>
        <v>0.11666794999999999</v>
      </c>
      <c r="Z1871">
        <f>SUMIFS(INDEX(Table_Index[],,MATCH(Z$12,Table_Index[#Headers],0)),
Table_Index[ID],$Q1871,Table_Index[year],$R1871)/COUNTIFS(Table_Index[Quarter],"&lt;&gt;''",Table_Index[ID],$Q1871,Table_Index[year],$R1871)</f>
        <v>0.2884562</v>
      </c>
      <c r="AA1871">
        <f>SUMIFS(INDEX(Table_Index[],,MATCH(AA$12,Table_Index[#Headers],0)),
Table_Index[ID],$Q1871,Table_Index[year],$R1871)/COUNTIFS(Table_Index[Quarter],"&lt;&gt;''",Table_Index[ID],$Q1871,Table_Index[year],$R1871)</f>
        <v>6.2715500000000007E-2</v>
      </c>
      <c r="AB1871">
        <f>SUMIFS(INDEX(Table_Index[],,MATCH(AB$12,Table_Index[#Headers],0)),
Table_Index[ID],$Q1871,Table_Index[year],$R1871)/COUNTIFS(Table_Index[Quarter],"&lt;&gt;''",Table_Index[ID],$Q1871,Table_Index[year],$R1871)</f>
        <v>1.8569750000000001E-3</v>
      </c>
      <c r="AC1871" s="24">
        <f t="shared" si="118"/>
        <v>0.99999997500000015</v>
      </c>
      <c r="AD1871">
        <f>COUNTIFS(Table_Index[Quarter],"&lt;&gt;''",Table_Index[ID],$Q1871,Table_Index[year],$R1871)</f>
        <v>4</v>
      </c>
      <c r="AE1871" s="34">
        <f t="shared" si="119"/>
        <v>0.82566275690134439</v>
      </c>
    </row>
    <row r="1872" spans="1:31" x14ac:dyDescent="0.3">
      <c r="A1872">
        <v>9215</v>
      </c>
      <c r="B1872">
        <v>2010</v>
      </c>
      <c r="C1872">
        <v>1</v>
      </c>
      <c r="D1872">
        <v>5.7272400000000001E-2</v>
      </c>
      <c r="E1872">
        <v>4.2954300000000001E-2</v>
      </c>
      <c r="F1872">
        <v>5.9247300000000003E-2</v>
      </c>
      <c r="G1872">
        <v>5.1841400000000003E-2</v>
      </c>
      <c r="H1872">
        <v>4.9989899999999997E-2</v>
      </c>
      <c r="I1872">
        <v>0.55297450000000004</v>
      </c>
      <c r="J1872">
        <v>9.2327000000000006E-2</v>
      </c>
      <c r="K1872">
        <v>6.9616000000000001E-3</v>
      </c>
      <c r="L1872">
        <v>8.2205600000000004E-2</v>
      </c>
      <c r="M1872">
        <v>4.2262999999999997E-3</v>
      </c>
      <c r="O1872" t="str">
        <f>Table_Index[[#This Row],[ID]]&amp;Table_Index[[#This Row],[year]]</f>
        <v>92152010</v>
      </c>
      <c r="P1872" t="str">
        <v>94842003</v>
      </c>
      <c r="Q1872" t="str">
        <f t="shared" si="116"/>
        <v>9484</v>
      </c>
      <c r="R1872" t="str">
        <f t="shared" si="117"/>
        <v>2003</v>
      </c>
      <c r="S1872">
        <f>SUMIFS(INDEX(Table_Index[],,MATCH(S$12,Table_Index[#Headers],0)),
Table_Index[ID],$Q1872,Table_Index[year],$R1872)/COUNTIFS(Table_Index[Quarter],"&lt;&gt;''",Table_Index[ID],$Q1872,Table_Index[year],$R1872)</f>
        <v>0.1013256</v>
      </c>
      <c r="T1872">
        <f>SUMIFS(INDEX(Table_Index[],,MATCH(T$12,Table_Index[#Headers],0)),
Table_Index[ID],$Q1872,Table_Index[year],$R1872)/COUNTIFS(Table_Index[Quarter],"&lt;&gt;''",Table_Index[ID],$Q1872,Table_Index[year],$R1872)</f>
        <v>9.2447749999999995E-2</v>
      </c>
      <c r="U1872">
        <f>SUMIFS(INDEX(Table_Index[],,MATCH(U$12,Table_Index[#Headers],0)),
Table_Index[ID],$Q1872,Table_Index[year],$R1872)/COUNTIFS(Table_Index[Quarter],"&lt;&gt;''",Table_Index[ID],$Q1872,Table_Index[year],$R1872)</f>
        <v>7.7307799999999996E-2</v>
      </c>
      <c r="V1872">
        <f>SUMIFS(INDEX(Table_Index[],,MATCH(V$12,Table_Index[#Headers],0)),
Table_Index[ID],$Q1872,Table_Index[year],$R1872)/COUNTIFS(Table_Index[Quarter],"&lt;&gt;''",Table_Index[ID],$Q1872,Table_Index[year],$R1872)</f>
        <v>2.1262949999999999E-2</v>
      </c>
      <c r="W1872">
        <f>SUMIFS(INDEX(Table_Index[],,MATCH(W$12,Table_Index[#Headers],0)),
Table_Index[ID],$Q1872,Table_Index[year],$R1872)/COUNTIFS(Table_Index[Quarter],"&lt;&gt;''",Table_Index[ID],$Q1872,Table_Index[year],$R1872)</f>
        <v>9.8280450000000005E-2</v>
      </c>
      <c r="X1872">
        <f>SUMIFS(INDEX(Table_Index[],,MATCH(X$12,Table_Index[#Headers],0)),
Table_Index[ID],$Q1872,Table_Index[year],$R1872)/COUNTIFS(Table_Index[Quarter],"&lt;&gt;''",Table_Index[ID],$Q1872,Table_Index[year],$R1872)</f>
        <v>0.14297447499999999</v>
      </c>
      <c r="Y1872">
        <f>SUMIFS(INDEX(Table_Index[],,MATCH(Y$12,Table_Index[#Headers],0)),
Table_Index[ID],$Q1872,Table_Index[year],$R1872)/COUNTIFS(Table_Index[Quarter],"&lt;&gt;''",Table_Index[ID],$Q1872,Table_Index[year],$R1872)</f>
        <v>4.6208525E-2</v>
      </c>
      <c r="Z1872">
        <f>SUMIFS(INDEX(Table_Index[],,MATCH(Z$12,Table_Index[#Headers],0)),
Table_Index[ID],$Q1872,Table_Index[year],$R1872)/COUNTIFS(Table_Index[Quarter],"&lt;&gt;''",Table_Index[ID],$Q1872,Table_Index[year],$R1872)</f>
        <v>5.5130424999999997E-2</v>
      </c>
      <c r="AA1872">
        <f>SUMIFS(INDEX(Table_Index[],,MATCH(AA$12,Table_Index[#Headers],0)),
Table_Index[ID],$Q1872,Table_Index[year],$R1872)/COUNTIFS(Table_Index[Quarter],"&lt;&gt;''",Table_Index[ID],$Q1872,Table_Index[year],$R1872)</f>
        <v>3.8372025000000004E-2</v>
      </c>
      <c r="AB1872">
        <f>SUMIFS(INDEX(Table_Index[],,MATCH(AB$12,Table_Index[#Headers],0)),
Table_Index[ID],$Q1872,Table_Index[year],$R1872)/COUNTIFS(Table_Index[Quarter],"&lt;&gt;''",Table_Index[ID],$Q1872,Table_Index[year],$R1872)</f>
        <v>0.32668999999999998</v>
      </c>
      <c r="AC1872" s="24">
        <f t="shared" si="118"/>
        <v>1</v>
      </c>
      <c r="AD1872">
        <f>COUNTIFS(Table_Index[Quarter],"&lt;&gt;''",Table_Index[ID],$Q1872,Table_Index[year],$R1872)</f>
        <v>4</v>
      </c>
      <c r="AE1872" s="34">
        <f t="shared" si="119"/>
        <v>0.83128382002135004</v>
      </c>
    </row>
    <row r="1873" spans="1:31" x14ac:dyDescent="0.3">
      <c r="A1873">
        <v>9215</v>
      </c>
      <c r="B1873">
        <v>2010</v>
      </c>
      <c r="C1873">
        <v>2</v>
      </c>
      <c r="D1873">
        <v>5.5947299999999998E-2</v>
      </c>
      <c r="E1873">
        <v>6.7136699999999994E-2</v>
      </c>
      <c r="F1873">
        <v>5.7676600000000001E-2</v>
      </c>
      <c r="G1873">
        <v>0.22933300000000001</v>
      </c>
      <c r="H1873">
        <v>2.24298E-2</v>
      </c>
      <c r="I1873">
        <v>0.23345279999999999</v>
      </c>
      <c r="J1873">
        <v>0.1866968</v>
      </c>
      <c r="K1873">
        <v>0.1034516</v>
      </c>
      <c r="L1873">
        <v>4.1197499999999998E-2</v>
      </c>
      <c r="M1873">
        <v>2.6778000000000001E-3</v>
      </c>
      <c r="O1873" t="str">
        <f>Table_Index[[#This Row],[ID]]&amp;Table_Index[[#This Row],[year]]</f>
        <v>92152010</v>
      </c>
      <c r="P1873" t="str">
        <v>94842004</v>
      </c>
      <c r="Q1873" t="str">
        <f t="shared" si="116"/>
        <v>9484</v>
      </c>
      <c r="R1873" t="str">
        <f t="shared" si="117"/>
        <v>2004</v>
      </c>
      <c r="S1873">
        <f>SUMIFS(INDEX(Table_Index[],,MATCH(S$12,Table_Index[#Headers],0)),
Table_Index[ID],$Q1873,Table_Index[year],$R1873)/COUNTIFS(Table_Index[Quarter],"&lt;&gt;''",Table_Index[ID],$Q1873,Table_Index[year],$R1873)</f>
        <v>0.112879175</v>
      </c>
      <c r="T1873">
        <f>SUMIFS(INDEX(Table_Index[],,MATCH(T$12,Table_Index[#Headers],0)),
Table_Index[ID],$Q1873,Table_Index[year],$R1873)/COUNTIFS(Table_Index[Quarter],"&lt;&gt;''",Table_Index[ID],$Q1873,Table_Index[year],$R1873)</f>
        <v>2.2588E-2</v>
      </c>
      <c r="U1873">
        <f>SUMIFS(INDEX(Table_Index[],,MATCH(U$12,Table_Index[#Headers],0)),
Table_Index[ID],$Q1873,Table_Index[year],$R1873)/COUNTIFS(Table_Index[Quarter],"&lt;&gt;''",Table_Index[ID],$Q1873,Table_Index[year],$R1873)</f>
        <v>2.8362999999999999E-2</v>
      </c>
      <c r="V1873">
        <f>SUMIFS(INDEX(Table_Index[],,MATCH(V$12,Table_Index[#Headers],0)),
Table_Index[ID],$Q1873,Table_Index[year],$R1873)/COUNTIFS(Table_Index[Quarter],"&lt;&gt;''",Table_Index[ID],$Q1873,Table_Index[year],$R1873)</f>
        <v>6.1170824999999998E-2</v>
      </c>
      <c r="W1873">
        <f>SUMIFS(INDEX(Table_Index[],,MATCH(W$12,Table_Index[#Headers],0)),
Table_Index[ID],$Q1873,Table_Index[year],$R1873)/COUNTIFS(Table_Index[Quarter],"&lt;&gt;''",Table_Index[ID],$Q1873,Table_Index[year],$R1873)</f>
        <v>3.4957475000000002E-2</v>
      </c>
      <c r="X1873">
        <f>SUMIFS(INDEX(Table_Index[],,MATCH(X$12,Table_Index[#Headers],0)),
Table_Index[ID],$Q1873,Table_Index[year],$R1873)/COUNTIFS(Table_Index[Quarter],"&lt;&gt;''",Table_Index[ID],$Q1873,Table_Index[year],$R1873)</f>
        <v>0.10546182500000001</v>
      </c>
      <c r="Y1873">
        <f>SUMIFS(INDEX(Table_Index[],,MATCH(Y$12,Table_Index[#Headers],0)),
Table_Index[ID],$Q1873,Table_Index[year],$R1873)/COUNTIFS(Table_Index[Quarter],"&lt;&gt;''",Table_Index[ID],$Q1873,Table_Index[year],$R1873)</f>
        <v>6.1503725000000002E-2</v>
      </c>
      <c r="Z1873">
        <f>SUMIFS(INDEX(Table_Index[],,MATCH(Z$12,Table_Index[#Headers],0)),
Table_Index[ID],$Q1873,Table_Index[year],$R1873)/COUNTIFS(Table_Index[Quarter],"&lt;&gt;''",Table_Index[ID],$Q1873,Table_Index[year],$R1873)</f>
        <v>0.48156300000000002</v>
      </c>
      <c r="AA1873">
        <f>SUMIFS(INDEX(Table_Index[],,MATCH(AA$12,Table_Index[#Headers],0)),
Table_Index[ID],$Q1873,Table_Index[year],$R1873)/COUNTIFS(Table_Index[Quarter],"&lt;&gt;''",Table_Index[ID],$Q1873,Table_Index[year],$R1873)</f>
        <v>5.7440350000000001E-2</v>
      </c>
      <c r="AB1873">
        <f>SUMIFS(INDEX(Table_Index[],,MATCH(AB$12,Table_Index[#Headers],0)),
Table_Index[ID],$Q1873,Table_Index[year],$R1873)/COUNTIFS(Table_Index[Quarter],"&lt;&gt;''",Table_Index[ID],$Q1873,Table_Index[year],$R1873)</f>
        <v>3.4072674999999997E-2</v>
      </c>
      <c r="AC1873" s="24">
        <f t="shared" si="118"/>
        <v>1.0000000500000001</v>
      </c>
      <c r="AD1873">
        <f>COUNTIFS(Table_Index[Quarter],"&lt;&gt;''",Table_Index[ID],$Q1873,Table_Index[year],$R1873)</f>
        <v>4</v>
      </c>
      <c r="AE1873" s="34">
        <f t="shared" si="119"/>
        <v>0.7297115507687788</v>
      </c>
    </row>
    <row r="1874" spans="1:31" x14ac:dyDescent="0.3">
      <c r="A1874">
        <v>9215</v>
      </c>
      <c r="B1874">
        <v>2010</v>
      </c>
      <c r="C1874">
        <v>3</v>
      </c>
      <c r="D1874">
        <v>4.8114700000000003E-2</v>
      </c>
      <c r="E1874">
        <v>8.3993300000000007E-2</v>
      </c>
      <c r="F1874">
        <v>6.5701399999999993E-2</v>
      </c>
      <c r="G1874">
        <v>0.30722870000000002</v>
      </c>
      <c r="H1874">
        <v>8.7975200000000003E-2</v>
      </c>
      <c r="I1874">
        <v>0.227715</v>
      </c>
      <c r="J1874">
        <v>8.95928E-2</v>
      </c>
      <c r="K1874">
        <v>2.73756E-2</v>
      </c>
      <c r="L1874">
        <v>5.8899E-2</v>
      </c>
      <c r="M1874">
        <v>3.4045E-3</v>
      </c>
      <c r="O1874" t="str">
        <f>Table_Index[[#This Row],[ID]]&amp;Table_Index[[#This Row],[year]]</f>
        <v>92152010</v>
      </c>
      <c r="P1874" t="str">
        <v>94842005</v>
      </c>
      <c r="Q1874" t="str">
        <f t="shared" si="116"/>
        <v>9484</v>
      </c>
      <c r="R1874" t="str">
        <f t="shared" si="117"/>
        <v>2005</v>
      </c>
      <c r="S1874">
        <f>SUMIFS(INDEX(Table_Index[],,MATCH(S$12,Table_Index[#Headers],0)),
Table_Index[ID],$Q1874,Table_Index[year],$R1874)/COUNTIFS(Table_Index[Quarter],"&lt;&gt;''",Table_Index[ID],$Q1874,Table_Index[year],$R1874)</f>
        <v>7.7282050000000005E-2</v>
      </c>
      <c r="T1874">
        <f>SUMIFS(INDEX(Table_Index[],,MATCH(T$12,Table_Index[#Headers],0)),
Table_Index[ID],$Q1874,Table_Index[year],$R1874)/COUNTIFS(Table_Index[Quarter],"&lt;&gt;''",Table_Index[ID],$Q1874,Table_Index[year],$R1874)</f>
        <v>0.11916974999999999</v>
      </c>
      <c r="U1874">
        <f>SUMIFS(INDEX(Table_Index[],,MATCH(U$12,Table_Index[#Headers],0)),
Table_Index[ID],$Q1874,Table_Index[year],$R1874)/COUNTIFS(Table_Index[Quarter],"&lt;&gt;''",Table_Index[ID],$Q1874,Table_Index[year],$R1874)</f>
        <v>0.10657024999999999</v>
      </c>
      <c r="V1874">
        <f>SUMIFS(INDEX(Table_Index[],,MATCH(V$12,Table_Index[#Headers],0)),
Table_Index[ID],$Q1874,Table_Index[year],$R1874)/COUNTIFS(Table_Index[Quarter],"&lt;&gt;''",Table_Index[ID],$Q1874,Table_Index[year],$R1874)</f>
        <v>0.18697132500000002</v>
      </c>
      <c r="W1874">
        <f>SUMIFS(INDEX(Table_Index[],,MATCH(W$12,Table_Index[#Headers],0)),
Table_Index[ID],$Q1874,Table_Index[year],$R1874)/COUNTIFS(Table_Index[Quarter],"&lt;&gt;''",Table_Index[ID],$Q1874,Table_Index[year],$R1874)</f>
        <v>4.0931200000000001E-2</v>
      </c>
      <c r="X1874">
        <f>SUMIFS(INDEX(Table_Index[],,MATCH(X$12,Table_Index[#Headers],0)),
Table_Index[ID],$Q1874,Table_Index[year],$R1874)/COUNTIFS(Table_Index[Quarter],"&lt;&gt;''",Table_Index[ID],$Q1874,Table_Index[year],$R1874)</f>
        <v>0.101062025</v>
      </c>
      <c r="Y1874">
        <f>SUMIFS(INDEX(Table_Index[],,MATCH(Y$12,Table_Index[#Headers],0)),
Table_Index[ID],$Q1874,Table_Index[year],$R1874)/COUNTIFS(Table_Index[Quarter],"&lt;&gt;''",Table_Index[ID],$Q1874,Table_Index[year],$R1874)</f>
        <v>0.163034975</v>
      </c>
      <c r="Z1874">
        <f>SUMIFS(INDEX(Table_Index[],,MATCH(Z$12,Table_Index[#Headers],0)),
Table_Index[ID],$Q1874,Table_Index[year],$R1874)/COUNTIFS(Table_Index[Quarter],"&lt;&gt;''",Table_Index[ID],$Q1874,Table_Index[year],$R1874)</f>
        <v>5.8741475000000001E-2</v>
      </c>
      <c r="AA1874">
        <f>SUMIFS(INDEX(Table_Index[],,MATCH(AA$12,Table_Index[#Headers],0)),
Table_Index[ID],$Q1874,Table_Index[year],$R1874)/COUNTIFS(Table_Index[Quarter],"&lt;&gt;''",Table_Index[ID],$Q1874,Table_Index[year],$R1874)</f>
        <v>0.12475927500000002</v>
      </c>
      <c r="AB1874">
        <f>SUMIFS(INDEX(Table_Index[],,MATCH(AB$12,Table_Index[#Headers],0)),
Table_Index[ID],$Q1874,Table_Index[year],$R1874)/COUNTIFS(Table_Index[Quarter],"&lt;&gt;''",Table_Index[ID],$Q1874,Table_Index[year],$R1874)</f>
        <v>2.1477674999999998E-2</v>
      </c>
      <c r="AC1874" s="24">
        <f t="shared" si="118"/>
        <v>1.0000000000000002</v>
      </c>
      <c r="AD1874">
        <f>COUNTIFS(Table_Index[Quarter],"&lt;&gt;''",Table_Index[ID],$Q1874,Table_Index[year],$R1874)</f>
        <v>4</v>
      </c>
      <c r="AE1874" s="34">
        <f t="shared" si="119"/>
        <v>0.87556453366451881</v>
      </c>
    </row>
    <row r="1875" spans="1:31" x14ac:dyDescent="0.3">
      <c r="A1875">
        <v>9215</v>
      </c>
      <c r="B1875">
        <v>2010</v>
      </c>
      <c r="C1875">
        <v>4</v>
      </c>
      <c r="D1875">
        <v>6.3730499999999995E-2</v>
      </c>
      <c r="E1875">
        <v>1.9628E-2</v>
      </c>
      <c r="F1875">
        <v>8.0381499999999995E-2</v>
      </c>
      <c r="G1875">
        <v>0.36763620000000002</v>
      </c>
      <c r="H1875">
        <v>0.100399</v>
      </c>
      <c r="I1875">
        <v>0.2118582</v>
      </c>
      <c r="J1875">
        <v>5.3456499999999997E-2</v>
      </c>
      <c r="K1875">
        <v>4.9397200000000002E-2</v>
      </c>
      <c r="L1875">
        <v>5.10952E-2</v>
      </c>
      <c r="M1875">
        <v>2.4177000000000001E-3</v>
      </c>
      <c r="O1875" t="str">
        <f>Table_Index[[#This Row],[ID]]&amp;Table_Index[[#This Row],[year]]</f>
        <v>92152010</v>
      </c>
      <c r="P1875" t="str">
        <v>94842006</v>
      </c>
      <c r="Q1875" t="str">
        <f t="shared" si="116"/>
        <v>9484</v>
      </c>
      <c r="R1875" t="str">
        <f t="shared" si="117"/>
        <v>2006</v>
      </c>
      <c r="S1875">
        <f>SUMIFS(INDEX(Table_Index[],,MATCH(S$12,Table_Index[#Headers],0)),
Table_Index[ID],$Q1875,Table_Index[year],$R1875)/COUNTIFS(Table_Index[Quarter],"&lt;&gt;''",Table_Index[ID],$Q1875,Table_Index[year],$R1875)</f>
        <v>9.0765150000000003E-2</v>
      </c>
      <c r="T1875">
        <f>SUMIFS(INDEX(Table_Index[],,MATCH(T$12,Table_Index[#Headers],0)),
Table_Index[ID],$Q1875,Table_Index[year],$R1875)/COUNTIFS(Table_Index[Quarter],"&lt;&gt;''",Table_Index[ID],$Q1875,Table_Index[year],$R1875)</f>
        <v>0.18730539999999998</v>
      </c>
      <c r="U1875">
        <f>SUMIFS(INDEX(Table_Index[],,MATCH(U$12,Table_Index[#Headers],0)),
Table_Index[ID],$Q1875,Table_Index[year],$R1875)/COUNTIFS(Table_Index[Quarter],"&lt;&gt;''",Table_Index[ID],$Q1875,Table_Index[year],$R1875)</f>
        <v>9.5528574999999991E-2</v>
      </c>
      <c r="V1875">
        <f>SUMIFS(INDEX(Table_Index[],,MATCH(V$12,Table_Index[#Headers],0)),
Table_Index[ID],$Q1875,Table_Index[year],$R1875)/COUNTIFS(Table_Index[Quarter],"&lt;&gt;''",Table_Index[ID],$Q1875,Table_Index[year],$R1875)</f>
        <v>0.10983285</v>
      </c>
      <c r="W1875">
        <f>SUMIFS(INDEX(Table_Index[],,MATCH(W$12,Table_Index[#Headers],0)),
Table_Index[ID],$Q1875,Table_Index[year],$R1875)/COUNTIFS(Table_Index[Quarter],"&lt;&gt;''",Table_Index[ID],$Q1875,Table_Index[year],$R1875)</f>
        <v>2.9423974999999998E-2</v>
      </c>
      <c r="X1875">
        <f>SUMIFS(INDEX(Table_Index[],,MATCH(X$12,Table_Index[#Headers],0)),
Table_Index[ID],$Q1875,Table_Index[year],$R1875)/COUNTIFS(Table_Index[Quarter],"&lt;&gt;''",Table_Index[ID],$Q1875,Table_Index[year],$R1875)</f>
        <v>0.23945262499999997</v>
      </c>
      <c r="Y1875">
        <f>SUMIFS(INDEX(Table_Index[],,MATCH(Y$12,Table_Index[#Headers],0)),
Table_Index[ID],$Q1875,Table_Index[year],$R1875)/COUNTIFS(Table_Index[Quarter],"&lt;&gt;''",Table_Index[ID],$Q1875,Table_Index[year],$R1875)</f>
        <v>8.066545E-2</v>
      </c>
      <c r="Z1875">
        <f>SUMIFS(INDEX(Table_Index[],,MATCH(Z$12,Table_Index[#Headers],0)),
Table_Index[ID],$Q1875,Table_Index[year],$R1875)/COUNTIFS(Table_Index[Quarter],"&lt;&gt;''",Table_Index[ID],$Q1875,Table_Index[year],$R1875)</f>
        <v>4.5561275000000005E-2</v>
      </c>
      <c r="AA1875">
        <f>SUMIFS(INDEX(Table_Index[],,MATCH(AA$12,Table_Index[#Headers],0)),
Table_Index[ID],$Q1875,Table_Index[year],$R1875)/COUNTIFS(Table_Index[Quarter],"&lt;&gt;''",Table_Index[ID],$Q1875,Table_Index[year],$R1875)</f>
        <v>0.1150444</v>
      </c>
      <c r="AB1875">
        <f>SUMIFS(INDEX(Table_Index[],,MATCH(AB$12,Table_Index[#Headers],0)),
Table_Index[ID],$Q1875,Table_Index[year],$R1875)/COUNTIFS(Table_Index[Quarter],"&lt;&gt;''",Table_Index[ID],$Q1875,Table_Index[year],$R1875)</f>
        <v>6.4203250000000002E-3</v>
      </c>
      <c r="AC1875" s="24">
        <f t="shared" si="118"/>
        <v>1.0000000249999998</v>
      </c>
      <c r="AD1875">
        <f>COUNTIFS(Table_Index[Quarter],"&lt;&gt;''",Table_Index[ID],$Q1875,Table_Index[year],$R1875)</f>
        <v>4</v>
      </c>
      <c r="AE1875" s="34">
        <f t="shared" si="119"/>
        <v>0.85542690202367933</v>
      </c>
    </row>
    <row r="1876" spans="1:31" x14ac:dyDescent="0.3">
      <c r="A1876">
        <v>9215</v>
      </c>
      <c r="B1876">
        <v>2011</v>
      </c>
      <c r="C1876">
        <v>1</v>
      </c>
      <c r="D1876">
        <v>0.1082456</v>
      </c>
      <c r="E1876">
        <v>2.7154999999999999E-2</v>
      </c>
      <c r="F1876">
        <v>9.68218E-2</v>
      </c>
      <c r="G1876">
        <v>0.14232990000000001</v>
      </c>
      <c r="H1876">
        <v>4.1668900000000002E-2</v>
      </c>
      <c r="I1876">
        <v>0.35114269999999997</v>
      </c>
      <c r="J1876">
        <v>0.11798400000000001</v>
      </c>
      <c r="K1876">
        <v>1.1236599999999999E-2</v>
      </c>
      <c r="L1876">
        <v>0.1001927</v>
      </c>
      <c r="M1876">
        <v>3.2228000000000001E-3</v>
      </c>
      <c r="O1876" t="str">
        <f>Table_Index[[#This Row],[ID]]&amp;Table_Index[[#This Row],[year]]</f>
        <v>92152011</v>
      </c>
      <c r="P1876" t="str">
        <v>94852003</v>
      </c>
      <c r="Q1876" t="str">
        <f t="shared" si="116"/>
        <v>9485</v>
      </c>
      <c r="R1876" t="str">
        <f t="shared" si="117"/>
        <v>2003</v>
      </c>
      <c r="S1876">
        <f>SUMIFS(INDEX(Table_Index[],,MATCH(S$12,Table_Index[#Headers],0)),
Table_Index[ID],$Q1876,Table_Index[year],$R1876)/COUNTIFS(Table_Index[Quarter],"&lt;&gt;''",Table_Index[ID],$Q1876,Table_Index[year],$R1876)</f>
        <v>6.5180774999999996E-2</v>
      </c>
      <c r="T1876">
        <f>SUMIFS(INDEX(Table_Index[],,MATCH(T$12,Table_Index[#Headers],0)),
Table_Index[ID],$Q1876,Table_Index[year],$R1876)/COUNTIFS(Table_Index[Quarter],"&lt;&gt;''",Table_Index[ID],$Q1876,Table_Index[year],$R1876)</f>
        <v>0.13306174999999998</v>
      </c>
      <c r="U1876">
        <f>SUMIFS(INDEX(Table_Index[],,MATCH(U$12,Table_Index[#Headers],0)),
Table_Index[ID],$Q1876,Table_Index[year],$R1876)/COUNTIFS(Table_Index[Quarter],"&lt;&gt;''",Table_Index[ID],$Q1876,Table_Index[year],$R1876)</f>
        <v>1.9192124999999997E-2</v>
      </c>
      <c r="V1876">
        <f>SUMIFS(INDEX(Table_Index[],,MATCH(V$12,Table_Index[#Headers],0)),
Table_Index[ID],$Q1876,Table_Index[year],$R1876)/COUNTIFS(Table_Index[Quarter],"&lt;&gt;''",Table_Index[ID],$Q1876,Table_Index[year],$R1876)</f>
        <v>1.7937974999999998E-2</v>
      </c>
      <c r="W1876">
        <f>SUMIFS(INDEX(Table_Index[],,MATCH(W$12,Table_Index[#Headers],0)),
Table_Index[ID],$Q1876,Table_Index[year],$R1876)/COUNTIFS(Table_Index[Quarter],"&lt;&gt;''",Table_Index[ID],$Q1876,Table_Index[year],$R1876)</f>
        <v>9.2121749999999995E-3</v>
      </c>
      <c r="X1876">
        <f>SUMIFS(INDEX(Table_Index[],,MATCH(X$12,Table_Index[#Headers],0)),
Table_Index[ID],$Q1876,Table_Index[year],$R1876)/COUNTIFS(Table_Index[Quarter],"&lt;&gt;''",Table_Index[ID],$Q1876,Table_Index[year],$R1876)</f>
        <v>0.18765520000000002</v>
      </c>
      <c r="Y1876">
        <f>SUMIFS(INDEX(Table_Index[],,MATCH(Y$12,Table_Index[#Headers],0)),
Table_Index[ID],$Q1876,Table_Index[year],$R1876)/COUNTIFS(Table_Index[Quarter],"&lt;&gt;''",Table_Index[ID],$Q1876,Table_Index[year],$R1876)</f>
        <v>0.11521935</v>
      </c>
      <c r="Z1876">
        <f>SUMIFS(INDEX(Table_Index[],,MATCH(Z$12,Table_Index[#Headers],0)),
Table_Index[ID],$Q1876,Table_Index[year],$R1876)/COUNTIFS(Table_Index[Quarter],"&lt;&gt;''",Table_Index[ID],$Q1876,Table_Index[year],$R1876)</f>
        <v>1.4556225000000001E-2</v>
      </c>
      <c r="AA1876">
        <f>SUMIFS(INDEX(Table_Index[],,MATCH(AA$12,Table_Index[#Headers],0)),
Table_Index[ID],$Q1876,Table_Index[year],$R1876)/COUNTIFS(Table_Index[Quarter],"&lt;&gt;''",Table_Index[ID],$Q1876,Table_Index[year],$R1876)</f>
        <v>9.0770899999999988E-2</v>
      </c>
      <c r="AB1876">
        <f>SUMIFS(INDEX(Table_Index[],,MATCH(AB$12,Table_Index[#Headers],0)),
Table_Index[ID],$Q1876,Table_Index[year],$R1876)/COUNTIFS(Table_Index[Quarter],"&lt;&gt;''",Table_Index[ID],$Q1876,Table_Index[year],$R1876)</f>
        <v>0.34721347499999999</v>
      </c>
      <c r="AC1876" s="24">
        <f t="shared" si="118"/>
        <v>0.99999994999999997</v>
      </c>
      <c r="AD1876">
        <f>COUNTIFS(Table_Index[Quarter],"&lt;&gt;''",Table_Index[ID],$Q1876,Table_Index[year],$R1876)</f>
        <v>4</v>
      </c>
      <c r="AE1876" s="34">
        <f t="shared" si="119"/>
        <v>0.79977265458389124</v>
      </c>
    </row>
    <row r="1877" spans="1:31" x14ac:dyDescent="0.3">
      <c r="A1877">
        <v>9215</v>
      </c>
      <c r="B1877">
        <v>2011</v>
      </c>
      <c r="C1877">
        <v>2</v>
      </c>
      <c r="D1877">
        <v>6.4143599999999995E-2</v>
      </c>
      <c r="E1877">
        <v>3.8618699999999999E-2</v>
      </c>
      <c r="F1877">
        <v>9.2136399999999993E-2</v>
      </c>
      <c r="G1877">
        <v>0.3194381</v>
      </c>
      <c r="H1877">
        <v>2.13279E-2</v>
      </c>
      <c r="I1877">
        <v>0.24953610000000001</v>
      </c>
      <c r="J1877">
        <v>0.13116639999999999</v>
      </c>
      <c r="K1877">
        <v>1.66357E-2</v>
      </c>
      <c r="L1877">
        <v>6.4943399999999998E-2</v>
      </c>
      <c r="M1877">
        <v>2.0539E-3</v>
      </c>
      <c r="O1877" t="str">
        <f>Table_Index[[#This Row],[ID]]&amp;Table_Index[[#This Row],[year]]</f>
        <v>92152011</v>
      </c>
      <c r="P1877" t="str">
        <v>94852004</v>
      </c>
      <c r="Q1877" t="str">
        <f t="shared" si="116"/>
        <v>9485</v>
      </c>
      <c r="R1877" t="str">
        <f t="shared" si="117"/>
        <v>2004</v>
      </c>
      <c r="S1877">
        <f>SUMIFS(INDEX(Table_Index[],,MATCH(S$12,Table_Index[#Headers],0)),
Table_Index[ID],$Q1877,Table_Index[year],$R1877)/COUNTIFS(Table_Index[Quarter],"&lt;&gt;''",Table_Index[ID],$Q1877,Table_Index[year],$R1877)</f>
        <v>0.30570875000000003</v>
      </c>
      <c r="T1877">
        <f>SUMIFS(INDEX(Table_Index[],,MATCH(T$12,Table_Index[#Headers],0)),
Table_Index[ID],$Q1877,Table_Index[year],$R1877)/COUNTIFS(Table_Index[Quarter],"&lt;&gt;''",Table_Index[ID],$Q1877,Table_Index[year],$R1877)</f>
        <v>6.7880074999999998E-2</v>
      </c>
      <c r="U1877">
        <f>SUMIFS(INDEX(Table_Index[],,MATCH(U$12,Table_Index[#Headers],0)),
Table_Index[ID],$Q1877,Table_Index[year],$R1877)/COUNTIFS(Table_Index[Quarter],"&lt;&gt;''",Table_Index[ID],$Q1877,Table_Index[year],$R1877)</f>
        <v>8.0045975000000005E-2</v>
      </c>
      <c r="V1877">
        <f>SUMIFS(INDEX(Table_Index[],,MATCH(V$12,Table_Index[#Headers],0)),
Table_Index[ID],$Q1877,Table_Index[year],$R1877)/COUNTIFS(Table_Index[Quarter],"&lt;&gt;''",Table_Index[ID],$Q1877,Table_Index[year],$R1877)</f>
        <v>0.1464191</v>
      </c>
      <c r="W1877">
        <f>SUMIFS(INDEX(Table_Index[],,MATCH(W$12,Table_Index[#Headers],0)),
Table_Index[ID],$Q1877,Table_Index[year],$R1877)/COUNTIFS(Table_Index[Quarter],"&lt;&gt;''",Table_Index[ID],$Q1877,Table_Index[year],$R1877)</f>
        <v>1.2091150000000002E-2</v>
      </c>
      <c r="X1877">
        <f>SUMIFS(INDEX(Table_Index[],,MATCH(X$12,Table_Index[#Headers],0)),
Table_Index[ID],$Q1877,Table_Index[year],$R1877)/COUNTIFS(Table_Index[Quarter],"&lt;&gt;''",Table_Index[ID],$Q1877,Table_Index[year],$R1877)</f>
        <v>0.20449802499999997</v>
      </c>
      <c r="Y1877">
        <f>SUMIFS(INDEX(Table_Index[],,MATCH(Y$12,Table_Index[#Headers],0)),
Table_Index[ID],$Q1877,Table_Index[year],$R1877)/COUNTIFS(Table_Index[Quarter],"&lt;&gt;''",Table_Index[ID],$Q1877,Table_Index[year],$R1877)</f>
        <v>8.354025000000001E-2</v>
      </c>
      <c r="Z1877">
        <f>SUMIFS(INDEX(Table_Index[],,MATCH(Z$12,Table_Index[#Headers],0)),
Table_Index[ID],$Q1877,Table_Index[year],$R1877)/COUNTIFS(Table_Index[Quarter],"&lt;&gt;''",Table_Index[ID],$Q1877,Table_Index[year],$R1877)</f>
        <v>2.3358424999999999E-2</v>
      </c>
      <c r="AA1877">
        <f>SUMIFS(INDEX(Table_Index[],,MATCH(AA$12,Table_Index[#Headers],0)),
Table_Index[ID],$Q1877,Table_Index[year],$R1877)/COUNTIFS(Table_Index[Quarter],"&lt;&gt;''",Table_Index[ID],$Q1877,Table_Index[year],$R1877)</f>
        <v>7.1762275E-2</v>
      </c>
      <c r="AB1877">
        <f>SUMIFS(INDEX(Table_Index[],,MATCH(AB$12,Table_Index[#Headers],0)),
Table_Index[ID],$Q1877,Table_Index[year],$R1877)/COUNTIFS(Table_Index[Quarter],"&lt;&gt;''",Table_Index[ID],$Q1877,Table_Index[year],$R1877)</f>
        <v>4.6960249999999995E-3</v>
      </c>
      <c r="AC1877" s="24">
        <f t="shared" si="118"/>
        <v>1.0000000499999999</v>
      </c>
      <c r="AD1877">
        <f>COUNTIFS(Table_Index[Quarter],"&lt;&gt;''",Table_Index[ID],$Q1877,Table_Index[year],$R1877)</f>
        <v>4</v>
      </c>
      <c r="AE1877" s="34">
        <f t="shared" si="119"/>
        <v>0.8194264403431788</v>
      </c>
    </row>
    <row r="1878" spans="1:31" x14ac:dyDescent="0.3">
      <c r="A1878">
        <v>9215</v>
      </c>
      <c r="B1878">
        <v>2011</v>
      </c>
      <c r="C1878">
        <v>3</v>
      </c>
      <c r="D1878">
        <v>7.4111899999999994E-2</v>
      </c>
      <c r="E1878">
        <v>5.7801499999999999E-2</v>
      </c>
      <c r="F1878">
        <v>8.8133100000000006E-2</v>
      </c>
      <c r="G1878">
        <v>0.1742631</v>
      </c>
      <c r="H1878">
        <v>1.3340100000000001E-2</v>
      </c>
      <c r="I1878">
        <v>0.39599780000000001</v>
      </c>
      <c r="J1878">
        <v>0.11417239999999999</v>
      </c>
      <c r="K1878">
        <v>1.4197400000000001E-2</v>
      </c>
      <c r="L1878">
        <v>6.4096799999999995E-2</v>
      </c>
      <c r="M1878">
        <v>3.8858999999999999E-3</v>
      </c>
      <c r="O1878" t="str">
        <f>Table_Index[[#This Row],[ID]]&amp;Table_Index[[#This Row],[year]]</f>
        <v>92152011</v>
      </c>
      <c r="P1878" t="str">
        <v>94852005</v>
      </c>
      <c r="Q1878" t="str">
        <f t="shared" si="116"/>
        <v>9485</v>
      </c>
      <c r="R1878" t="str">
        <f t="shared" si="117"/>
        <v>2005</v>
      </c>
      <c r="S1878">
        <f>SUMIFS(INDEX(Table_Index[],,MATCH(S$12,Table_Index[#Headers],0)),
Table_Index[ID],$Q1878,Table_Index[year],$R1878)/COUNTIFS(Table_Index[Quarter],"&lt;&gt;''",Table_Index[ID],$Q1878,Table_Index[year],$R1878)</f>
        <v>0.25436099999999995</v>
      </c>
      <c r="T1878">
        <f>SUMIFS(INDEX(Table_Index[],,MATCH(T$12,Table_Index[#Headers],0)),
Table_Index[ID],$Q1878,Table_Index[year],$R1878)/COUNTIFS(Table_Index[Quarter],"&lt;&gt;''",Table_Index[ID],$Q1878,Table_Index[year],$R1878)</f>
        <v>6.4497549999999987E-2</v>
      </c>
      <c r="U1878">
        <f>SUMIFS(INDEX(Table_Index[],,MATCH(U$12,Table_Index[#Headers],0)),
Table_Index[ID],$Q1878,Table_Index[year],$R1878)/COUNTIFS(Table_Index[Quarter],"&lt;&gt;''",Table_Index[ID],$Q1878,Table_Index[year],$R1878)</f>
        <v>9.3196374999999998E-2</v>
      </c>
      <c r="V1878">
        <f>SUMIFS(INDEX(Table_Index[],,MATCH(V$12,Table_Index[#Headers],0)),
Table_Index[ID],$Q1878,Table_Index[year],$R1878)/COUNTIFS(Table_Index[Quarter],"&lt;&gt;''",Table_Index[ID],$Q1878,Table_Index[year],$R1878)</f>
        <v>8.0339474999999994E-2</v>
      </c>
      <c r="W1878">
        <f>SUMIFS(INDEX(Table_Index[],,MATCH(W$12,Table_Index[#Headers],0)),
Table_Index[ID],$Q1878,Table_Index[year],$R1878)/COUNTIFS(Table_Index[Quarter],"&lt;&gt;''",Table_Index[ID],$Q1878,Table_Index[year],$R1878)</f>
        <v>3.3181275000000003E-2</v>
      </c>
      <c r="X1878">
        <f>SUMIFS(INDEX(Table_Index[],,MATCH(X$12,Table_Index[#Headers],0)),
Table_Index[ID],$Q1878,Table_Index[year],$R1878)/COUNTIFS(Table_Index[Quarter],"&lt;&gt;''",Table_Index[ID],$Q1878,Table_Index[year],$R1878)</f>
        <v>0.21539567500000001</v>
      </c>
      <c r="Y1878">
        <f>SUMIFS(INDEX(Table_Index[],,MATCH(Y$12,Table_Index[#Headers],0)),
Table_Index[ID],$Q1878,Table_Index[year],$R1878)/COUNTIFS(Table_Index[Quarter],"&lt;&gt;''",Table_Index[ID],$Q1878,Table_Index[year],$R1878)</f>
        <v>0.1231047</v>
      </c>
      <c r="Z1878">
        <f>SUMIFS(INDEX(Table_Index[],,MATCH(Z$12,Table_Index[#Headers],0)),
Table_Index[ID],$Q1878,Table_Index[year],$R1878)/COUNTIFS(Table_Index[Quarter],"&lt;&gt;''",Table_Index[ID],$Q1878,Table_Index[year],$R1878)</f>
        <v>3.5141275E-2</v>
      </c>
      <c r="AA1878">
        <f>SUMIFS(INDEX(Table_Index[],,MATCH(AA$12,Table_Index[#Headers],0)),
Table_Index[ID],$Q1878,Table_Index[year],$R1878)/COUNTIFS(Table_Index[Quarter],"&lt;&gt;''",Table_Index[ID],$Q1878,Table_Index[year],$R1878)</f>
        <v>8.7788599999999994E-2</v>
      </c>
      <c r="AB1878">
        <f>SUMIFS(INDEX(Table_Index[],,MATCH(AB$12,Table_Index[#Headers],0)),
Table_Index[ID],$Q1878,Table_Index[year],$R1878)/COUNTIFS(Table_Index[Quarter],"&lt;&gt;''",Table_Index[ID],$Q1878,Table_Index[year],$R1878)</f>
        <v>1.2994074999999999E-2</v>
      </c>
      <c r="AC1878" s="24">
        <f t="shared" si="118"/>
        <v>0.99999999999999989</v>
      </c>
      <c r="AD1878">
        <f>COUNTIFS(Table_Index[Quarter],"&lt;&gt;''",Table_Index[ID],$Q1878,Table_Index[year],$R1878)</f>
        <v>4</v>
      </c>
      <c r="AE1878" s="34">
        <f t="shared" si="119"/>
        <v>0.84423889770146876</v>
      </c>
    </row>
    <row r="1879" spans="1:31" x14ac:dyDescent="0.3">
      <c r="A1879">
        <v>9215</v>
      </c>
      <c r="B1879">
        <v>2011</v>
      </c>
      <c r="C1879">
        <v>4</v>
      </c>
      <c r="D1879">
        <v>2.4488800000000002E-2</v>
      </c>
      <c r="E1879">
        <v>6.1235299999999999E-2</v>
      </c>
      <c r="F1879">
        <v>7.1635799999999999E-2</v>
      </c>
      <c r="G1879">
        <v>0.12841379999999999</v>
      </c>
      <c r="H1879">
        <v>4.0752799999999999E-2</v>
      </c>
      <c r="I1879">
        <v>0.47597990000000001</v>
      </c>
      <c r="J1879">
        <v>0.13265879999999999</v>
      </c>
      <c r="K1879">
        <v>3.7144499999999997E-2</v>
      </c>
      <c r="L1879">
        <v>2.54705E-2</v>
      </c>
      <c r="M1879">
        <v>2.2198000000000001E-3</v>
      </c>
      <c r="O1879" t="str">
        <f>Table_Index[[#This Row],[ID]]&amp;Table_Index[[#This Row],[year]]</f>
        <v>92152011</v>
      </c>
      <c r="P1879" t="str">
        <v>94852006</v>
      </c>
      <c r="Q1879" t="str">
        <f t="shared" si="116"/>
        <v>9485</v>
      </c>
      <c r="R1879" t="str">
        <f t="shared" si="117"/>
        <v>2006</v>
      </c>
      <c r="S1879">
        <f>SUMIFS(INDEX(Table_Index[],,MATCH(S$12,Table_Index[#Headers],0)),
Table_Index[ID],$Q1879,Table_Index[year],$R1879)/COUNTIFS(Table_Index[Quarter],"&lt;&gt;''",Table_Index[ID],$Q1879,Table_Index[year],$R1879)</f>
        <v>8.261194999999999E-2</v>
      </c>
      <c r="T1879">
        <f>SUMIFS(INDEX(Table_Index[],,MATCH(T$12,Table_Index[#Headers],0)),
Table_Index[ID],$Q1879,Table_Index[year],$R1879)/COUNTIFS(Table_Index[Quarter],"&lt;&gt;''",Table_Index[ID],$Q1879,Table_Index[year],$R1879)</f>
        <v>0.16573725</v>
      </c>
      <c r="U1879">
        <f>SUMIFS(INDEX(Table_Index[],,MATCH(U$12,Table_Index[#Headers],0)),
Table_Index[ID],$Q1879,Table_Index[year],$R1879)/COUNTIFS(Table_Index[Quarter],"&lt;&gt;''",Table_Index[ID],$Q1879,Table_Index[year],$R1879)</f>
        <v>0.10008402499999999</v>
      </c>
      <c r="V1879">
        <f>SUMIFS(INDEX(Table_Index[],,MATCH(V$12,Table_Index[#Headers],0)),
Table_Index[ID],$Q1879,Table_Index[year],$R1879)/COUNTIFS(Table_Index[Quarter],"&lt;&gt;''",Table_Index[ID],$Q1879,Table_Index[year],$R1879)</f>
        <v>9.9668975000000007E-2</v>
      </c>
      <c r="W1879">
        <f>SUMIFS(INDEX(Table_Index[],,MATCH(W$12,Table_Index[#Headers],0)),
Table_Index[ID],$Q1879,Table_Index[year],$R1879)/COUNTIFS(Table_Index[Quarter],"&lt;&gt;''",Table_Index[ID],$Q1879,Table_Index[year],$R1879)</f>
        <v>2.5328824999999999E-2</v>
      </c>
      <c r="X1879">
        <f>SUMIFS(INDEX(Table_Index[],,MATCH(X$12,Table_Index[#Headers],0)),
Table_Index[ID],$Q1879,Table_Index[year],$R1879)/COUNTIFS(Table_Index[Quarter],"&lt;&gt;''",Table_Index[ID],$Q1879,Table_Index[year],$R1879)</f>
        <v>0.18092482500000001</v>
      </c>
      <c r="Y1879">
        <f>SUMIFS(INDEX(Table_Index[],,MATCH(Y$12,Table_Index[#Headers],0)),
Table_Index[ID],$Q1879,Table_Index[year],$R1879)/COUNTIFS(Table_Index[Quarter],"&lt;&gt;''",Table_Index[ID],$Q1879,Table_Index[year],$R1879)</f>
        <v>0.14219190000000001</v>
      </c>
      <c r="Z1879">
        <f>SUMIFS(INDEX(Table_Index[],,MATCH(Z$12,Table_Index[#Headers],0)),
Table_Index[ID],$Q1879,Table_Index[year],$R1879)/COUNTIFS(Table_Index[Quarter],"&lt;&gt;''",Table_Index[ID],$Q1879,Table_Index[year],$R1879)</f>
        <v>7.164512499999999E-2</v>
      </c>
      <c r="AA1879">
        <f>SUMIFS(INDEX(Table_Index[],,MATCH(AA$12,Table_Index[#Headers],0)),
Table_Index[ID],$Q1879,Table_Index[year],$R1879)/COUNTIFS(Table_Index[Quarter],"&lt;&gt;''",Table_Index[ID],$Q1879,Table_Index[year],$R1879)</f>
        <v>0.12421170000000001</v>
      </c>
      <c r="AB1879">
        <f>SUMIFS(INDEX(Table_Index[],,MATCH(AB$12,Table_Index[#Headers],0)),
Table_Index[ID],$Q1879,Table_Index[year],$R1879)/COUNTIFS(Table_Index[Quarter],"&lt;&gt;''",Table_Index[ID],$Q1879,Table_Index[year],$R1879)</f>
        <v>7.5953000000000001E-3</v>
      </c>
      <c r="AC1879" s="24">
        <f t="shared" si="118"/>
        <v>0.99999987499999998</v>
      </c>
      <c r="AD1879">
        <f>COUNTIFS(Table_Index[Quarter],"&lt;&gt;''",Table_Index[ID],$Q1879,Table_Index[year],$R1879)</f>
        <v>4</v>
      </c>
      <c r="AE1879" s="34">
        <f t="shared" si="119"/>
        <v>0.87154257600386686</v>
      </c>
    </row>
    <row r="1880" spans="1:31" x14ac:dyDescent="0.3">
      <c r="A1880">
        <v>9215</v>
      </c>
      <c r="B1880">
        <v>2012</v>
      </c>
      <c r="C1880">
        <v>1</v>
      </c>
      <c r="D1880">
        <v>4.22318E-2</v>
      </c>
      <c r="E1880">
        <v>0.1038946</v>
      </c>
      <c r="F1880">
        <v>6.4369499999999996E-2</v>
      </c>
      <c r="G1880">
        <v>6.4530799999999999E-2</v>
      </c>
      <c r="H1880">
        <v>2.3135800000000002E-2</v>
      </c>
      <c r="I1880">
        <v>0.47591489999999997</v>
      </c>
      <c r="J1880">
        <v>0.181009</v>
      </c>
      <c r="K1880">
        <v>1.29062E-2</v>
      </c>
      <c r="L1880">
        <v>2.8393600000000001E-2</v>
      </c>
      <c r="M1880">
        <v>3.6137000000000001E-3</v>
      </c>
      <c r="O1880" t="str">
        <f>Table_Index[[#This Row],[ID]]&amp;Table_Index[[#This Row],[year]]</f>
        <v>92152012</v>
      </c>
      <c r="P1880" t="str">
        <v>94862003</v>
      </c>
      <c r="Q1880" t="str">
        <f t="shared" si="116"/>
        <v>9486</v>
      </c>
      <c r="R1880" t="str">
        <f t="shared" si="117"/>
        <v>2003</v>
      </c>
      <c r="S1880">
        <f>SUMIFS(INDEX(Table_Index[],,MATCH(S$12,Table_Index[#Headers],0)),
Table_Index[ID],$Q1880,Table_Index[year],$R1880)/COUNTIFS(Table_Index[Quarter],"&lt;&gt;''",Table_Index[ID],$Q1880,Table_Index[year],$R1880)</f>
        <v>9.9753950000000008E-2</v>
      </c>
      <c r="T1880">
        <f>SUMIFS(INDEX(Table_Index[],,MATCH(T$12,Table_Index[#Headers],0)),
Table_Index[ID],$Q1880,Table_Index[year],$R1880)/COUNTIFS(Table_Index[Quarter],"&lt;&gt;''",Table_Index[ID],$Q1880,Table_Index[year],$R1880)</f>
        <v>5.9449499999999995E-2</v>
      </c>
      <c r="U1880">
        <f>SUMIFS(INDEX(Table_Index[],,MATCH(U$12,Table_Index[#Headers],0)),
Table_Index[ID],$Q1880,Table_Index[year],$R1880)/COUNTIFS(Table_Index[Quarter],"&lt;&gt;''",Table_Index[ID],$Q1880,Table_Index[year],$R1880)</f>
        <v>8.0505550000000009E-2</v>
      </c>
      <c r="V1880">
        <f>SUMIFS(INDEX(Table_Index[],,MATCH(V$12,Table_Index[#Headers],0)),
Table_Index[ID],$Q1880,Table_Index[year],$R1880)/COUNTIFS(Table_Index[Quarter],"&lt;&gt;''",Table_Index[ID],$Q1880,Table_Index[year],$R1880)</f>
        <v>4.819375E-2</v>
      </c>
      <c r="W1880">
        <f>SUMIFS(INDEX(Table_Index[],,MATCH(W$12,Table_Index[#Headers],0)),
Table_Index[ID],$Q1880,Table_Index[year],$R1880)/COUNTIFS(Table_Index[Quarter],"&lt;&gt;''",Table_Index[ID],$Q1880,Table_Index[year],$R1880)</f>
        <v>2.3483624999999998E-2</v>
      </c>
      <c r="X1880">
        <f>SUMIFS(INDEX(Table_Index[],,MATCH(X$12,Table_Index[#Headers],0)),
Table_Index[ID],$Q1880,Table_Index[year],$R1880)/COUNTIFS(Table_Index[Quarter],"&lt;&gt;''",Table_Index[ID],$Q1880,Table_Index[year],$R1880)</f>
        <v>0.21972977499999999</v>
      </c>
      <c r="Y1880">
        <f>SUMIFS(INDEX(Table_Index[],,MATCH(Y$12,Table_Index[#Headers],0)),
Table_Index[ID],$Q1880,Table_Index[year],$R1880)/COUNTIFS(Table_Index[Quarter],"&lt;&gt;''",Table_Index[ID],$Q1880,Table_Index[year],$R1880)</f>
        <v>5.5069224999999999E-2</v>
      </c>
      <c r="Z1880">
        <f>SUMIFS(INDEX(Table_Index[],,MATCH(Z$12,Table_Index[#Headers],0)),
Table_Index[ID],$Q1880,Table_Index[year],$R1880)/COUNTIFS(Table_Index[Quarter],"&lt;&gt;''",Table_Index[ID],$Q1880,Table_Index[year],$R1880)</f>
        <v>2.7154125000000001E-2</v>
      </c>
      <c r="AA1880">
        <f>SUMIFS(INDEX(Table_Index[],,MATCH(AA$12,Table_Index[#Headers],0)),
Table_Index[ID],$Q1880,Table_Index[year],$R1880)/COUNTIFS(Table_Index[Quarter],"&lt;&gt;''",Table_Index[ID],$Q1880,Table_Index[year],$R1880)</f>
        <v>6.1878624999999993E-2</v>
      </c>
      <c r="AB1880">
        <f>SUMIFS(INDEX(Table_Index[],,MATCH(AB$12,Table_Index[#Headers],0)),
Table_Index[ID],$Q1880,Table_Index[year],$R1880)/COUNTIFS(Table_Index[Quarter],"&lt;&gt;''",Table_Index[ID],$Q1880,Table_Index[year],$R1880)</f>
        <v>0.324781875</v>
      </c>
      <c r="AC1880" s="24">
        <f t="shared" si="118"/>
        <v>1</v>
      </c>
      <c r="AD1880">
        <f>COUNTIFS(Table_Index[Quarter],"&lt;&gt;''",Table_Index[ID],$Q1880,Table_Index[year],$R1880)</f>
        <v>4</v>
      </c>
      <c r="AE1880" s="34">
        <f t="shared" si="119"/>
        <v>0.81579627401756882</v>
      </c>
    </row>
    <row r="1881" spans="1:31" x14ac:dyDescent="0.3">
      <c r="A1881">
        <v>9215</v>
      </c>
      <c r="B1881">
        <v>2012</v>
      </c>
      <c r="C1881">
        <v>2</v>
      </c>
      <c r="D1881">
        <v>4.1889299999999997E-2</v>
      </c>
      <c r="E1881">
        <v>0.13275690000000001</v>
      </c>
      <c r="F1881">
        <v>0.1011788</v>
      </c>
      <c r="G1881">
        <v>0.16358310000000001</v>
      </c>
      <c r="H1881">
        <v>4.7109400000000003E-2</v>
      </c>
      <c r="I1881">
        <v>0.35283690000000001</v>
      </c>
      <c r="J1881">
        <v>0.1127789</v>
      </c>
      <c r="K1881">
        <v>1.2888999999999999E-2</v>
      </c>
      <c r="L1881">
        <v>3.2222599999999997E-2</v>
      </c>
      <c r="M1881">
        <v>2.7550000000000001E-3</v>
      </c>
      <c r="O1881" t="str">
        <f>Table_Index[[#This Row],[ID]]&amp;Table_Index[[#This Row],[year]]</f>
        <v>92152012</v>
      </c>
      <c r="P1881" t="str">
        <v>94862004</v>
      </c>
      <c r="Q1881" t="str">
        <f t="shared" si="116"/>
        <v>9486</v>
      </c>
      <c r="R1881" t="str">
        <f t="shared" si="117"/>
        <v>2004</v>
      </c>
      <c r="S1881">
        <f>SUMIFS(INDEX(Table_Index[],,MATCH(S$12,Table_Index[#Headers],0)),
Table_Index[ID],$Q1881,Table_Index[year],$R1881)/COUNTIFS(Table_Index[Quarter],"&lt;&gt;''",Table_Index[ID],$Q1881,Table_Index[year],$R1881)</f>
        <v>7.2866075000000002E-2</v>
      </c>
      <c r="T1881">
        <f>SUMIFS(INDEX(Table_Index[],,MATCH(T$12,Table_Index[#Headers],0)),
Table_Index[ID],$Q1881,Table_Index[year],$R1881)/COUNTIFS(Table_Index[Quarter],"&lt;&gt;''",Table_Index[ID],$Q1881,Table_Index[year],$R1881)</f>
        <v>6.3580999999999999E-2</v>
      </c>
      <c r="U1881">
        <f>SUMIFS(INDEX(Table_Index[],,MATCH(U$12,Table_Index[#Headers],0)),
Table_Index[ID],$Q1881,Table_Index[year],$R1881)/COUNTIFS(Table_Index[Quarter],"&lt;&gt;''",Table_Index[ID],$Q1881,Table_Index[year],$R1881)</f>
        <v>4.1018874999999996E-2</v>
      </c>
      <c r="V1881">
        <f>SUMIFS(INDEX(Table_Index[],,MATCH(V$12,Table_Index[#Headers],0)),
Table_Index[ID],$Q1881,Table_Index[year],$R1881)/COUNTIFS(Table_Index[Quarter],"&lt;&gt;''",Table_Index[ID],$Q1881,Table_Index[year],$R1881)</f>
        <v>2.574945E-2</v>
      </c>
      <c r="W1881">
        <f>SUMIFS(INDEX(Table_Index[],,MATCH(W$12,Table_Index[#Headers],0)),
Table_Index[ID],$Q1881,Table_Index[year],$R1881)/COUNTIFS(Table_Index[Quarter],"&lt;&gt;''",Table_Index[ID],$Q1881,Table_Index[year],$R1881)</f>
        <v>1.5827925E-2</v>
      </c>
      <c r="X1881">
        <f>SUMIFS(INDEX(Table_Index[],,MATCH(X$12,Table_Index[#Headers],0)),
Table_Index[ID],$Q1881,Table_Index[year],$R1881)/COUNTIFS(Table_Index[Quarter],"&lt;&gt;''",Table_Index[ID],$Q1881,Table_Index[year],$R1881)</f>
        <v>0.21374765000000001</v>
      </c>
      <c r="Y1881">
        <f>SUMIFS(INDEX(Table_Index[],,MATCH(Y$12,Table_Index[#Headers],0)),
Table_Index[ID],$Q1881,Table_Index[year],$R1881)/COUNTIFS(Table_Index[Quarter],"&lt;&gt;''",Table_Index[ID],$Q1881,Table_Index[year],$R1881)</f>
        <v>3.0184550000000001E-2</v>
      </c>
      <c r="Z1881">
        <f>SUMIFS(INDEX(Table_Index[],,MATCH(Z$12,Table_Index[#Headers],0)),
Table_Index[ID],$Q1881,Table_Index[year],$R1881)/COUNTIFS(Table_Index[Quarter],"&lt;&gt;''",Table_Index[ID],$Q1881,Table_Index[year],$R1881)</f>
        <v>0.28283012499999999</v>
      </c>
      <c r="AA1881">
        <f>SUMIFS(INDEX(Table_Index[],,MATCH(AA$12,Table_Index[#Headers],0)),
Table_Index[ID],$Q1881,Table_Index[year],$R1881)/COUNTIFS(Table_Index[Quarter],"&lt;&gt;''",Table_Index[ID],$Q1881,Table_Index[year],$R1881)</f>
        <v>2.3751524999999999E-2</v>
      </c>
      <c r="AB1881">
        <f>SUMIFS(INDEX(Table_Index[],,MATCH(AB$12,Table_Index[#Headers],0)),
Table_Index[ID],$Q1881,Table_Index[year],$R1881)/COUNTIFS(Table_Index[Quarter],"&lt;&gt;''",Table_Index[ID],$Q1881,Table_Index[year],$R1881)</f>
        <v>0.23044282500000002</v>
      </c>
      <c r="AC1881" s="24">
        <f t="shared" si="118"/>
        <v>0.99999999999999989</v>
      </c>
      <c r="AD1881">
        <f>COUNTIFS(Table_Index[Quarter],"&lt;&gt;''",Table_Index[ID],$Q1881,Table_Index[year],$R1881)</f>
        <v>4</v>
      </c>
      <c r="AE1881" s="34">
        <f t="shared" si="119"/>
        <v>0.8077918109811737</v>
      </c>
    </row>
    <row r="1882" spans="1:31" x14ac:dyDescent="0.3">
      <c r="A1882">
        <v>9215</v>
      </c>
      <c r="B1882">
        <v>2012</v>
      </c>
      <c r="C1882">
        <v>3</v>
      </c>
      <c r="D1882">
        <v>3.0762500000000002E-2</v>
      </c>
      <c r="E1882">
        <v>5.82868E-2</v>
      </c>
      <c r="F1882">
        <v>6.9122199999999995E-2</v>
      </c>
      <c r="G1882">
        <v>0.18251990000000001</v>
      </c>
      <c r="H1882">
        <v>2.2874100000000001E-2</v>
      </c>
      <c r="I1882">
        <v>0.49506420000000001</v>
      </c>
      <c r="J1882">
        <v>5.9034099999999999E-2</v>
      </c>
      <c r="K1882">
        <v>1.49453E-2</v>
      </c>
      <c r="L1882">
        <v>6.42649E-2</v>
      </c>
      <c r="M1882">
        <v>3.1261000000000001E-3</v>
      </c>
      <c r="O1882" t="str">
        <f>Table_Index[[#This Row],[ID]]&amp;Table_Index[[#This Row],[year]]</f>
        <v>92152012</v>
      </c>
      <c r="P1882" t="str">
        <v>94862005</v>
      </c>
      <c r="Q1882" t="str">
        <f t="shared" si="116"/>
        <v>9486</v>
      </c>
      <c r="R1882" t="str">
        <f t="shared" si="117"/>
        <v>2005</v>
      </c>
      <c r="S1882">
        <f>SUMIFS(INDEX(Table_Index[],,MATCH(S$12,Table_Index[#Headers],0)),
Table_Index[ID],$Q1882,Table_Index[year],$R1882)/COUNTIFS(Table_Index[Quarter],"&lt;&gt;''",Table_Index[ID],$Q1882,Table_Index[year],$R1882)</f>
        <v>6.2145299999999994E-2</v>
      </c>
      <c r="T1882">
        <f>SUMIFS(INDEX(Table_Index[],,MATCH(T$12,Table_Index[#Headers],0)),
Table_Index[ID],$Q1882,Table_Index[year],$R1882)/COUNTIFS(Table_Index[Quarter],"&lt;&gt;''",Table_Index[ID],$Q1882,Table_Index[year],$R1882)</f>
        <v>0.24225914999999998</v>
      </c>
      <c r="U1882">
        <f>SUMIFS(INDEX(Table_Index[],,MATCH(U$12,Table_Index[#Headers],0)),
Table_Index[ID],$Q1882,Table_Index[year],$R1882)/COUNTIFS(Table_Index[Quarter],"&lt;&gt;''",Table_Index[ID],$Q1882,Table_Index[year],$R1882)</f>
        <v>8.73554E-2</v>
      </c>
      <c r="V1882">
        <f>SUMIFS(INDEX(Table_Index[],,MATCH(V$12,Table_Index[#Headers],0)),
Table_Index[ID],$Q1882,Table_Index[year],$R1882)/COUNTIFS(Table_Index[Quarter],"&lt;&gt;''",Table_Index[ID],$Q1882,Table_Index[year],$R1882)</f>
        <v>6.6215375000000007E-2</v>
      </c>
      <c r="W1882">
        <f>SUMIFS(INDEX(Table_Index[],,MATCH(W$12,Table_Index[#Headers],0)),
Table_Index[ID],$Q1882,Table_Index[year],$R1882)/COUNTIFS(Table_Index[Quarter],"&lt;&gt;''",Table_Index[ID],$Q1882,Table_Index[year],$R1882)</f>
        <v>1.9373874999999999E-2</v>
      </c>
      <c r="X1882">
        <f>SUMIFS(INDEX(Table_Index[],,MATCH(X$12,Table_Index[#Headers],0)),
Table_Index[ID],$Q1882,Table_Index[year],$R1882)/COUNTIFS(Table_Index[Quarter],"&lt;&gt;''",Table_Index[ID],$Q1882,Table_Index[year],$R1882)</f>
        <v>0.20133472499999999</v>
      </c>
      <c r="Y1882">
        <f>SUMIFS(INDEX(Table_Index[],,MATCH(Y$12,Table_Index[#Headers],0)),
Table_Index[ID],$Q1882,Table_Index[year],$R1882)/COUNTIFS(Table_Index[Quarter],"&lt;&gt;''",Table_Index[ID],$Q1882,Table_Index[year],$R1882)</f>
        <v>9.5323325E-2</v>
      </c>
      <c r="Z1882">
        <f>SUMIFS(INDEX(Table_Index[],,MATCH(Z$12,Table_Index[#Headers],0)),
Table_Index[ID],$Q1882,Table_Index[year],$R1882)/COUNTIFS(Table_Index[Quarter],"&lt;&gt;''",Table_Index[ID],$Q1882,Table_Index[year],$R1882)</f>
        <v>5.47143E-2</v>
      </c>
      <c r="AA1882">
        <f>SUMIFS(INDEX(Table_Index[],,MATCH(AA$12,Table_Index[#Headers],0)),
Table_Index[ID],$Q1882,Table_Index[year],$R1882)/COUNTIFS(Table_Index[Quarter],"&lt;&gt;''",Table_Index[ID],$Q1882,Table_Index[year],$R1882)</f>
        <v>0.16325899999999999</v>
      </c>
      <c r="AB1882">
        <f>SUMIFS(INDEX(Table_Index[],,MATCH(AB$12,Table_Index[#Headers],0)),
Table_Index[ID],$Q1882,Table_Index[year],$R1882)/COUNTIFS(Table_Index[Quarter],"&lt;&gt;''",Table_Index[ID],$Q1882,Table_Index[year],$R1882)</f>
        <v>8.0195500000000003E-3</v>
      </c>
      <c r="AC1882" s="24">
        <f t="shared" si="118"/>
        <v>1</v>
      </c>
      <c r="AD1882">
        <f>COUNTIFS(Table_Index[Quarter],"&lt;&gt;''",Table_Index[ID],$Q1882,Table_Index[year],$R1882)</f>
        <v>4</v>
      </c>
      <c r="AE1882" s="34">
        <f t="shared" si="119"/>
        <v>0.84572400043354756</v>
      </c>
    </row>
    <row r="1883" spans="1:31" x14ac:dyDescent="0.3">
      <c r="A1883">
        <v>9215</v>
      </c>
      <c r="B1883">
        <v>2012</v>
      </c>
      <c r="C1883">
        <v>4</v>
      </c>
      <c r="D1883">
        <v>4.7211999999999997E-2</v>
      </c>
      <c r="E1883">
        <v>6.2770500000000007E-2</v>
      </c>
      <c r="F1883">
        <v>7.0818000000000006E-2</v>
      </c>
      <c r="G1883">
        <v>0.15579970000000001</v>
      </c>
      <c r="H1883">
        <v>2.07035E-2</v>
      </c>
      <c r="I1883">
        <v>0.39336199999999999</v>
      </c>
      <c r="J1883">
        <v>0.13683229999999999</v>
      </c>
      <c r="K1883">
        <v>1.48074E-2</v>
      </c>
      <c r="L1883">
        <v>9.2109399999999994E-2</v>
      </c>
      <c r="M1883">
        <v>5.5849999999999997E-3</v>
      </c>
      <c r="O1883" t="str">
        <f>Table_Index[[#This Row],[ID]]&amp;Table_Index[[#This Row],[year]]</f>
        <v>92152012</v>
      </c>
      <c r="P1883" t="str">
        <v>94862006</v>
      </c>
      <c r="Q1883" t="str">
        <f t="shared" si="116"/>
        <v>9486</v>
      </c>
      <c r="R1883" t="str">
        <f t="shared" si="117"/>
        <v>2006</v>
      </c>
      <c r="S1883">
        <f>SUMIFS(INDEX(Table_Index[],,MATCH(S$12,Table_Index[#Headers],0)),
Table_Index[ID],$Q1883,Table_Index[year],$R1883)/COUNTIFS(Table_Index[Quarter],"&lt;&gt;''",Table_Index[ID],$Q1883,Table_Index[year],$R1883)</f>
        <v>5.0094525000000001E-2</v>
      </c>
      <c r="T1883">
        <f>SUMIFS(INDEX(Table_Index[],,MATCH(T$12,Table_Index[#Headers],0)),
Table_Index[ID],$Q1883,Table_Index[year],$R1883)/COUNTIFS(Table_Index[Quarter],"&lt;&gt;''",Table_Index[ID],$Q1883,Table_Index[year],$R1883)</f>
        <v>7.1825649999999991E-2</v>
      </c>
      <c r="U1883">
        <f>SUMIFS(INDEX(Table_Index[],,MATCH(U$12,Table_Index[#Headers],0)),
Table_Index[ID],$Q1883,Table_Index[year],$R1883)/COUNTIFS(Table_Index[Quarter],"&lt;&gt;''",Table_Index[ID],$Q1883,Table_Index[year],$R1883)</f>
        <v>7.288625E-2</v>
      </c>
      <c r="V1883">
        <f>SUMIFS(INDEX(Table_Index[],,MATCH(V$12,Table_Index[#Headers],0)),
Table_Index[ID],$Q1883,Table_Index[year],$R1883)/COUNTIFS(Table_Index[Quarter],"&lt;&gt;''",Table_Index[ID],$Q1883,Table_Index[year],$R1883)</f>
        <v>9.6451775000000003E-2</v>
      </c>
      <c r="W1883">
        <f>SUMIFS(INDEX(Table_Index[],,MATCH(W$12,Table_Index[#Headers],0)),
Table_Index[ID],$Q1883,Table_Index[year],$R1883)/COUNTIFS(Table_Index[Quarter],"&lt;&gt;''",Table_Index[ID],$Q1883,Table_Index[year],$R1883)</f>
        <v>9.5395375000000004E-2</v>
      </c>
      <c r="X1883">
        <f>SUMIFS(INDEX(Table_Index[],,MATCH(X$12,Table_Index[#Headers],0)),
Table_Index[ID],$Q1883,Table_Index[year],$R1883)/COUNTIFS(Table_Index[Quarter],"&lt;&gt;''",Table_Index[ID],$Q1883,Table_Index[year],$R1883)</f>
        <v>0.28695977499999997</v>
      </c>
      <c r="Y1883">
        <f>SUMIFS(INDEX(Table_Index[],,MATCH(Y$12,Table_Index[#Headers],0)),
Table_Index[ID],$Q1883,Table_Index[year],$R1883)/COUNTIFS(Table_Index[Quarter],"&lt;&gt;''",Table_Index[ID],$Q1883,Table_Index[year],$R1883)</f>
        <v>0.13842525</v>
      </c>
      <c r="Z1883">
        <f>SUMIFS(INDEX(Table_Index[],,MATCH(Z$12,Table_Index[#Headers],0)),
Table_Index[ID],$Q1883,Table_Index[year],$R1883)/COUNTIFS(Table_Index[Quarter],"&lt;&gt;''",Table_Index[ID],$Q1883,Table_Index[year],$R1883)</f>
        <v>6.0777674999999989E-2</v>
      </c>
      <c r="AA1883">
        <f>SUMIFS(INDEX(Table_Index[],,MATCH(AA$12,Table_Index[#Headers],0)),
Table_Index[ID],$Q1883,Table_Index[year],$R1883)/COUNTIFS(Table_Index[Quarter],"&lt;&gt;''",Table_Index[ID],$Q1883,Table_Index[year],$R1883)</f>
        <v>0.10872934999999997</v>
      </c>
      <c r="AB1883">
        <f>SUMIFS(INDEX(Table_Index[],,MATCH(AB$12,Table_Index[#Headers],0)),
Table_Index[ID],$Q1883,Table_Index[year],$R1883)/COUNTIFS(Table_Index[Quarter],"&lt;&gt;''",Table_Index[ID],$Q1883,Table_Index[year],$R1883)</f>
        <v>1.8454399999999999E-2</v>
      </c>
      <c r="AC1883" s="24">
        <f t="shared" si="118"/>
        <v>1.0000000249999998</v>
      </c>
      <c r="AD1883">
        <f>COUNTIFS(Table_Index[Quarter],"&lt;&gt;''",Table_Index[ID],$Q1883,Table_Index[year],$R1883)</f>
        <v>4</v>
      </c>
      <c r="AE1883" s="34">
        <f t="shared" si="119"/>
        <v>0.85125196214119692</v>
      </c>
    </row>
    <row r="1884" spans="1:31" x14ac:dyDescent="0.3">
      <c r="A1884">
        <v>9216</v>
      </c>
      <c r="B1884">
        <v>2003</v>
      </c>
      <c r="C1884">
        <v>1</v>
      </c>
      <c r="D1884">
        <v>0.34848479999999998</v>
      </c>
      <c r="E1884">
        <v>6.5656599999999996E-2</v>
      </c>
      <c r="F1884">
        <v>0.10101010000000001</v>
      </c>
      <c r="G1884">
        <v>0.1111111</v>
      </c>
      <c r="H1884">
        <v>0</v>
      </c>
      <c r="I1884">
        <v>0.21464649999999999</v>
      </c>
      <c r="J1884">
        <v>0</v>
      </c>
      <c r="K1884">
        <v>5.0505000000000001E-2</v>
      </c>
      <c r="L1884">
        <v>0.10101010000000001</v>
      </c>
      <c r="M1884">
        <v>7.5757999999999997E-3</v>
      </c>
      <c r="O1884" t="str">
        <f>Table_Index[[#This Row],[ID]]&amp;Table_Index[[#This Row],[year]]</f>
        <v>92162003</v>
      </c>
      <c r="P1884" t="str">
        <v>94862007</v>
      </c>
      <c r="Q1884" t="str">
        <f t="shared" si="116"/>
        <v>9486</v>
      </c>
      <c r="R1884" t="str">
        <f t="shared" si="117"/>
        <v>2007</v>
      </c>
      <c r="S1884">
        <f>SUMIFS(INDEX(Table_Index[],,MATCH(S$12,Table_Index[#Headers],0)),
Table_Index[ID],$Q1884,Table_Index[year],$R1884)/COUNTIFS(Table_Index[Quarter],"&lt;&gt;''",Table_Index[ID],$Q1884,Table_Index[year],$R1884)</f>
        <v>9.6985174999999993E-2</v>
      </c>
      <c r="T1884">
        <f>SUMIFS(INDEX(Table_Index[],,MATCH(T$12,Table_Index[#Headers],0)),
Table_Index[ID],$Q1884,Table_Index[year],$R1884)/COUNTIFS(Table_Index[Quarter],"&lt;&gt;''",Table_Index[ID],$Q1884,Table_Index[year],$R1884)</f>
        <v>0.126364325</v>
      </c>
      <c r="U1884">
        <f>SUMIFS(INDEX(Table_Index[],,MATCH(U$12,Table_Index[#Headers],0)),
Table_Index[ID],$Q1884,Table_Index[year],$R1884)/COUNTIFS(Table_Index[Quarter],"&lt;&gt;''",Table_Index[ID],$Q1884,Table_Index[year],$R1884)</f>
        <v>0.12630759999999999</v>
      </c>
      <c r="V1884">
        <f>SUMIFS(INDEX(Table_Index[],,MATCH(V$12,Table_Index[#Headers],0)),
Table_Index[ID],$Q1884,Table_Index[year],$R1884)/COUNTIFS(Table_Index[Quarter],"&lt;&gt;''",Table_Index[ID],$Q1884,Table_Index[year],$R1884)</f>
        <v>0.12698477499999999</v>
      </c>
      <c r="W1884">
        <f>SUMIFS(INDEX(Table_Index[],,MATCH(W$12,Table_Index[#Headers],0)),
Table_Index[ID],$Q1884,Table_Index[year],$R1884)/COUNTIFS(Table_Index[Quarter],"&lt;&gt;''",Table_Index[ID],$Q1884,Table_Index[year],$R1884)</f>
        <v>2.0496550000000002E-2</v>
      </c>
      <c r="X1884">
        <f>SUMIFS(INDEX(Table_Index[],,MATCH(X$12,Table_Index[#Headers],0)),
Table_Index[ID],$Q1884,Table_Index[year],$R1884)/COUNTIFS(Table_Index[Quarter],"&lt;&gt;''",Table_Index[ID],$Q1884,Table_Index[year],$R1884)</f>
        <v>0.22366857500000001</v>
      </c>
      <c r="Y1884">
        <f>SUMIFS(INDEX(Table_Index[],,MATCH(Y$12,Table_Index[#Headers],0)),
Table_Index[ID],$Q1884,Table_Index[year],$R1884)/COUNTIFS(Table_Index[Quarter],"&lt;&gt;''",Table_Index[ID],$Q1884,Table_Index[year],$R1884)</f>
        <v>0.11542805</v>
      </c>
      <c r="Z1884">
        <f>SUMIFS(INDEX(Table_Index[],,MATCH(Z$12,Table_Index[#Headers],0)),
Table_Index[ID],$Q1884,Table_Index[year],$R1884)/COUNTIFS(Table_Index[Quarter],"&lt;&gt;''",Table_Index[ID],$Q1884,Table_Index[year],$R1884)</f>
        <v>5.3790000000000004E-2</v>
      </c>
      <c r="AA1884">
        <f>SUMIFS(INDEX(Table_Index[],,MATCH(AA$12,Table_Index[#Headers],0)),
Table_Index[ID],$Q1884,Table_Index[year],$R1884)/COUNTIFS(Table_Index[Quarter],"&lt;&gt;''",Table_Index[ID],$Q1884,Table_Index[year],$R1884)</f>
        <v>0.1019518</v>
      </c>
      <c r="AB1884">
        <f>SUMIFS(INDEX(Table_Index[],,MATCH(AB$12,Table_Index[#Headers],0)),
Table_Index[ID],$Q1884,Table_Index[year],$R1884)/COUNTIFS(Table_Index[Quarter],"&lt;&gt;''",Table_Index[ID],$Q1884,Table_Index[year],$R1884)</f>
        <v>8.0231750000000004E-3</v>
      </c>
      <c r="AC1884" s="24">
        <f t="shared" si="118"/>
        <v>1.0000000250000001</v>
      </c>
      <c r="AD1884">
        <f>COUNTIFS(Table_Index[Quarter],"&lt;&gt;''",Table_Index[ID],$Q1884,Table_Index[year],$R1884)</f>
        <v>4</v>
      </c>
      <c r="AE1884" s="34">
        <f t="shared" si="119"/>
        <v>0.8654239106063969</v>
      </c>
    </row>
    <row r="1885" spans="1:31" x14ac:dyDescent="0.3">
      <c r="A1885">
        <v>9216</v>
      </c>
      <c r="B1885">
        <v>2003</v>
      </c>
      <c r="C1885">
        <v>2</v>
      </c>
      <c r="D1885">
        <v>0.14082910000000001</v>
      </c>
      <c r="E1885">
        <v>0.14991479999999999</v>
      </c>
      <c r="F1885">
        <v>9.0857499999999994E-2</v>
      </c>
      <c r="G1885">
        <v>0.1703577</v>
      </c>
      <c r="H1885">
        <v>0</v>
      </c>
      <c r="I1885">
        <v>0.30664390000000002</v>
      </c>
      <c r="J1885">
        <v>4.3157300000000003E-2</v>
      </c>
      <c r="K1885">
        <v>4.9971599999999998E-2</v>
      </c>
      <c r="L1885">
        <v>4.5428700000000002E-2</v>
      </c>
      <c r="M1885">
        <v>2.8392999999999999E-3</v>
      </c>
      <c r="O1885" t="str">
        <f>Table_Index[[#This Row],[ID]]&amp;Table_Index[[#This Row],[year]]</f>
        <v>92162003</v>
      </c>
      <c r="P1885" t="str">
        <v>94862008</v>
      </c>
      <c r="Q1885" t="str">
        <f t="shared" si="116"/>
        <v>9486</v>
      </c>
      <c r="R1885" t="str">
        <f t="shared" si="117"/>
        <v>2008</v>
      </c>
      <c r="S1885">
        <f>SUMIFS(INDEX(Table_Index[],,MATCH(S$12,Table_Index[#Headers],0)),
Table_Index[ID],$Q1885,Table_Index[year],$R1885)/COUNTIFS(Table_Index[Quarter],"&lt;&gt;''",Table_Index[ID],$Q1885,Table_Index[year],$R1885)</f>
        <v>7.1878049999999999E-2</v>
      </c>
      <c r="T1885">
        <f>SUMIFS(INDEX(Table_Index[],,MATCH(T$12,Table_Index[#Headers],0)),
Table_Index[ID],$Q1885,Table_Index[year],$R1885)/COUNTIFS(Table_Index[Quarter],"&lt;&gt;''",Table_Index[ID],$Q1885,Table_Index[year],$R1885)</f>
        <v>0.13319192500000002</v>
      </c>
      <c r="U1885">
        <f>SUMIFS(INDEX(Table_Index[],,MATCH(U$12,Table_Index[#Headers],0)),
Table_Index[ID],$Q1885,Table_Index[year],$R1885)/COUNTIFS(Table_Index[Quarter],"&lt;&gt;''",Table_Index[ID],$Q1885,Table_Index[year],$R1885)</f>
        <v>0.12290132500000001</v>
      </c>
      <c r="V1885">
        <f>SUMIFS(INDEX(Table_Index[],,MATCH(V$12,Table_Index[#Headers],0)),
Table_Index[ID],$Q1885,Table_Index[year],$R1885)/COUNTIFS(Table_Index[Quarter],"&lt;&gt;''",Table_Index[ID],$Q1885,Table_Index[year],$R1885)</f>
        <v>0.13826047499999999</v>
      </c>
      <c r="W1885">
        <f>SUMIFS(INDEX(Table_Index[],,MATCH(W$12,Table_Index[#Headers],0)),
Table_Index[ID],$Q1885,Table_Index[year],$R1885)/COUNTIFS(Table_Index[Quarter],"&lt;&gt;''",Table_Index[ID],$Q1885,Table_Index[year],$R1885)</f>
        <v>2.1678074999999998E-2</v>
      </c>
      <c r="X1885">
        <f>SUMIFS(INDEX(Table_Index[],,MATCH(X$12,Table_Index[#Headers],0)),
Table_Index[ID],$Q1885,Table_Index[year],$R1885)/COUNTIFS(Table_Index[Quarter],"&lt;&gt;''",Table_Index[ID],$Q1885,Table_Index[year],$R1885)</f>
        <v>0.29254802499999999</v>
      </c>
      <c r="Y1885">
        <f>SUMIFS(INDEX(Table_Index[],,MATCH(Y$12,Table_Index[#Headers],0)),
Table_Index[ID],$Q1885,Table_Index[year],$R1885)/COUNTIFS(Table_Index[Quarter],"&lt;&gt;''",Table_Index[ID],$Q1885,Table_Index[year],$R1885)</f>
        <v>0.11375059999999999</v>
      </c>
      <c r="Z1885">
        <f>SUMIFS(INDEX(Table_Index[],,MATCH(Z$12,Table_Index[#Headers],0)),
Table_Index[ID],$Q1885,Table_Index[year],$R1885)/COUNTIFS(Table_Index[Quarter],"&lt;&gt;''",Table_Index[ID],$Q1885,Table_Index[year],$R1885)</f>
        <v>4.5580424999999994E-2</v>
      </c>
      <c r="AA1885">
        <f>SUMIFS(INDEX(Table_Index[],,MATCH(AA$12,Table_Index[#Headers],0)),
Table_Index[ID],$Q1885,Table_Index[year],$R1885)/COUNTIFS(Table_Index[Quarter],"&lt;&gt;''",Table_Index[ID],$Q1885,Table_Index[year],$R1885)</f>
        <v>5.0648149999999996E-2</v>
      </c>
      <c r="AB1885">
        <f>SUMIFS(INDEX(Table_Index[],,MATCH(AB$12,Table_Index[#Headers],0)),
Table_Index[ID],$Q1885,Table_Index[year],$R1885)/COUNTIFS(Table_Index[Quarter],"&lt;&gt;''",Table_Index[ID],$Q1885,Table_Index[year],$R1885)</f>
        <v>9.5630000000000003E-3</v>
      </c>
      <c r="AC1885" s="24">
        <f t="shared" si="118"/>
        <v>1.0000000500000001</v>
      </c>
      <c r="AD1885">
        <f>COUNTIFS(Table_Index[Quarter],"&lt;&gt;''",Table_Index[ID],$Q1885,Table_Index[year],$R1885)</f>
        <v>4</v>
      </c>
      <c r="AE1885" s="34">
        <f t="shared" si="119"/>
        <v>0.8391450163309413</v>
      </c>
    </row>
    <row r="1886" spans="1:31" x14ac:dyDescent="0.3">
      <c r="A1886">
        <v>9216</v>
      </c>
      <c r="B1886">
        <v>2003</v>
      </c>
      <c r="C1886">
        <v>3</v>
      </c>
      <c r="D1886">
        <v>0.1625616</v>
      </c>
      <c r="E1886">
        <v>4.2692899999999999E-2</v>
      </c>
      <c r="F1886">
        <v>8.2101800000000003E-2</v>
      </c>
      <c r="G1886">
        <v>0.19047620000000001</v>
      </c>
      <c r="H1886">
        <v>0</v>
      </c>
      <c r="I1886">
        <v>0.29556650000000001</v>
      </c>
      <c r="J1886">
        <v>0.137931</v>
      </c>
      <c r="K1886">
        <v>3.9408899999999997E-2</v>
      </c>
      <c r="L1886">
        <v>3.28407E-2</v>
      </c>
      <c r="M1886">
        <v>1.6420400000000002E-2</v>
      </c>
      <c r="O1886" t="str">
        <f>Table_Index[[#This Row],[ID]]&amp;Table_Index[[#This Row],[year]]</f>
        <v>92162003</v>
      </c>
      <c r="P1886" t="str">
        <v>94862009</v>
      </c>
      <c r="Q1886" t="str">
        <f t="shared" si="116"/>
        <v>9486</v>
      </c>
      <c r="R1886" t="str">
        <f t="shared" si="117"/>
        <v>2009</v>
      </c>
      <c r="S1886">
        <f>SUMIFS(INDEX(Table_Index[],,MATCH(S$12,Table_Index[#Headers],0)),
Table_Index[ID],$Q1886,Table_Index[year],$R1886)/COUNTIFS(Table_Index[Quarter],"&lt;&gt;''",Table_Index[ID],$Q1886,Table_Index[year],$R1886)</f>
        <v>6.1863675E-2</v>
      </c>
      <c r="T1886">
        <f>SUMIFS(INDEX(Table_Index[],,MATCH(T$12,Table_Index[#Headers],0)),
Table_Index[ID],$Q1886,Table_Index[year],$R1886)/COUNTIFS(Table_Index[Quarter],"&lt;&gt;''",Table_Index[ID],$Q1886,Table_Index[year],$R1886)</f>
        <v>0.283802475</v>
      </c>
      <c r="U1886">
        <f>SUMIFS(INDEX(Table_Index[],,MATCH(U$12,Table_Index[#Headers],0)),
Table_Index[ID],$Q1886,Table_Index[year],$R1886)/COUNTIFS(Table_Index[Quarter],"&lt;&gt;''",Table_Index[ID],$Q1886,Table_Index[year],$R1886)</f>
        <v>5.9595824999999998E-2</v>
      </c>
      <c r="V1886">
        <f>SUMIFS(INDEX(Table_Index[],,MATCH(V$12,Table_Index[#Headers],0)),
Table_Index[ID],$Q1886,Table_Index[year],$R1886)/COUNTIFS(Table_Index[Quarter],"&lt;&gt;''",Table_Index[ID],$Q1886,Table_Index[year],$R1886)</f>
        <v>0.13860085</v>
      </c>
      <c r="W1886">
        <f>SUMIFS(INDEX(Table_Index[],,MATCH(W$12,Table_Index[#Headers],0)),
Table_Index[ID],$Q1886,Table_Index[year],$R1886)/COUNTIFS(Table_Index[Quarter],"&lt;&gt;''",Table_Index[ID],$Q1886,Table_Index[year],$R1886)</f>
        <v>3.8382424999999998E-2</v>
      </c>
      <c r="X1886">
        <f>SUMIFS(INDEX(Table_Index[],,MATCH(X$12,Table_Index[#Headers],0)),
Table_Index[ID],$Q1886,Table_Index[year],$R1886)/COUNTIFS(Table_Index[Quarter],"&lt;&gt;''",Table_Index[ID],$Q1886,Table_Index[year],$R1886)</f>
        <v>0.23638519999999996</v>
      </c>
      <c r="Y1886">
        <f>SUMIFS(INDEX(Table_Index[],,MATCH(Y$12,Table_Index[#Headers],0)),
Table_Index[ID],$Q1886,Table_Index[year],$R1886)/COUNTIFS(Table_Index[Quarter],"&lt;&gt;''",Table_Index[ID],$Q1886,Table_Index[year],$R1886)</f>
        <v>6.3950300000000002E-2</v>
      </c>
      <c r="Z1886">
        <f>SUMIFS(INDEX(Table_Index[],,MATCH(Z$12,Table_Index[#Headers],0)),
Table_Index[ID],$Q1886,Table_Index[year],$R1886)/COUNTIFS(Table_Index[Quarter],"&lt;&gt;''",Table_Index[ID],$Q1886,Table_Index[year],$R1886)</f>
        <v>5.4288450000000002E-2</v>
      </c>
      <c r="AA1886">
        <f>SUMIFS(INDEX(Table_Index[],,MATCH(AA$12,Table_Index[#Headers],0)),
Table_Index[ID],$Q1886,Table_Index[year],$R1886)/COUNTIFS(Table_Index[Quarter],"&lt;&gt;''",Table_Index[ID],$Q1886,Table_Index[year],$R1886)</f>
        <v>5.2149350000000004E-2</v>
      </c>
      <c r="AB1886">
        <f>SUMIFS(INDEX(Table_Index[],,MATCH(AB$12,Table_Index[#Headers],0)),
Table_Index[ID],$Q1886,Table_Index[year],$R1886)/COUNTIFS(Table_Index[Quarter],"&lt;&gt;''",Table_Index[ID],$Q1886,Table_Index[year],$R1886)</f>
        <v>1.098145E-2</v>
      </c>
      <c r="AC1886" s="24">
        <f t="shared" si="118"/>
        <v>0.99999999999999989</v>
      </c>
      <c r="AD1886">
        <f>COUNTIFS(Table_Index[Quarter],"&lt;&gt;''",Table_Index[ID],$Q1886,Table_Index[year],$R1886)</f>
        <v>4</v>
      </c>
      <c r="AE1886" s="34">
        <f t="shared" si="119"/>
        <v>0.82563898597027752</v>
      </c>
    </row>
    <row r="1887" spans="1:31" x14ac:dyDescent="0.3">
      <c r="A1887">
        <v>9216</v>
      </c>
      <c r="B1887">
        <v>2003</v>
      </c>
      <c r="C1887">
        <v>4</v>
      </c>
      <c r="D1887">
        <v>0.1022154</v>
      </c>
      <c r="E1887">
        <v>5.8023699999999998E-2</v>
      </c>
      <c r="F1887">
        <v>0.1054976</v>
      </c>
      <c r="G1887">
        <v>5.2748799999999998E-2</v>
      </c>
      <c r="H1887">
        <v>2.9539300000000001E-2</v>
      </c>
      <c r="I1887">
        <v>0.36396669999999998</v>
      </c>
      <c r="J1887">
        <v>0.1846208</v>
      </c>
      <c r="K1887">
        <v>2.4264399999999998E-2</v>
      </c>
      <c r="L1887">
        <v>7.3848300000000006E-2</v>
      </c>
      <c r="M1887">
        <v>5.2748999999999999E-3</v>
      </c>
      <c r="O1887" t="str">
        <f>Table_Index[[#This Row],[ID]]&amp;Table_Index[[#This Row],[year]]</f>
        <v>92162003</v>
      </c>
      <c r="P1887" t="str">
        <v>94862010</v>
      </c>
      <c r="Q1887" t="str">
        <f t="shared" si="116"/>
        <v>9486</v>
      </c>
      <c r="R1887" t="str">
        <f t="shared" si="117"/>
        <v>2010</v>
      </c>
      <c r="S1887">
        <f>SUMIFS(INDEX(Table_Index[],,MATCH(S$12,Table_Index[#Headers],0)),
Table_Index[ID],$Q1887,Table_Index[year],$R1887)/COUNTIFS(Table_Index[Quarter],"&lt;&gt;''",Table_Index[ID],$Q1887,Table_Index[year],$R1887)</f>
        <v>6.072135E-2</v>
      </c>
      <c r="T1887">
        <f>SUMIFS(INDEX(Table_Index[],,MATCH(T$12,Table_Index[#Headers],0)),
Table_Index[ID],$Q1887,Table_Index[year],$R1887)/COUNTIFS(Table_Index[Quarter],"&lt;&gt;''",Table_Index[ID],$Q1887,Table_Index[year],$R1887)</f>
        <v>7.6392950000000001E-2</v>
      </c>
      <c r="U1887">
        <f>SUMIFS(INDEX(Table_Index[],,MATCH(U$12,Table_Index[#Headers],0)),
Table_Index[ID],$Q1887,Table_Index[year],$R1887)/COUNTIFS(Table_Index[Quarter],"&lt;&gt;''",Table_Index[ID],$Q1887,Table_Index[year],$R1887)</f>
        <v>8.2011075000000003E-2</v>
      </c>
      <c r="V1887">
        <f>SUMIFS(INDEX(Table_Index[],,MATCH(V$12,Table_Index[#Headers],0)),
Table_Index[ID],$Q1887,Table_Index[year],$R1887)/COUNTIFS(Table_Index[Quarter],"&lt;&gt;''",Table_Index[ID],$Q1887,Table_Index[year],$R1887)</f>
        <v>0.114198275</v>
      </c>
      <c r="W1887">
        <f>SUMIFS(INDEX(Table_Index[],,MATCH(W$12,Table_Index[#Headers],0)),
Table_Index[ID],$Q1887,Table_Index[year],$R1887)/COUNTIFS(Table_Index[Quarter],"&lt;&gt;''",Table_Index[ID],$Q1887,Table_Index[year],$R1887)</f>
        <v>3.1967050000000004E-2</v>
      </c>
      <c r="X1887">
        <f>SUMIFS(INDEX(Table_Index[],,MATCH(X$12,Table_Index[#Headers],0)),
Table_Index[ID],$Q1887,Table_Index[year],$R1887)/COUNTIFS(Table_Index[Quarter],"&lt;&gt;''",Table_Index[ID],$Q1887,Table_Index[year],$R1887)</f>
        <v>0.412365025</v>
      </c>
      <c r="Y1887">
        <f>SUMIFS(INDEX(Table_Index[],,MATCH(Y$12,Table_Index[#Headers],0)),
Table_Index[ID],$Q1887,Table_Index[year],$R1887)/COUNTIFS(Table_Index[Quarter],"&lt;&gt;''",Table_Index[ID],$Q1887,Table_Index[year],$R1887)</f>
        <v>4.7220375000000002E-2</v>
      </c>
      <c r="Z1887">
        <f>SUMIFS(INDEX(Table_Index[],,MATCH(Z$12,Table_Index[#Headers],0)),
Table_Index[ID],$Q1887,Table_Index[year],$R1887)/COUNTIFS(Table_Index[Quarter],"&lt;&gt;''",Table_Index[ID],$Q1887,Table_Index[year],$R1887)</f>
        <v>4.4548474999999997E-2</v>
      </c>
      <c r="AA1887">
        <f>SUMIFS(INDEX(Table_Index[],,MATCH(AA$12,Table_Index[#Headers],0)),
Table_Index[ID],$Q1887,Table_Index[year],$R1887)/COUNTIFS(Table_Index[Quarter],"&lt;&gt;''",Table_Index[ID],$Q1887,Table_Index[year],$R1887)</f>
        <v>0.12706205000000001</v>
      </c>
      <c r="AB1887">
        <f>SUMIFS(INDEX(Table_Index[],,MATCH(AB$12,Table_Index[#Headers],0)),
Table_Index[ID],$Q1887,Table_Index[year],$R1887)/COUNTIFS(Table_Index[Quarter],"&lt;&gt;''",Table_Index[ID],$Q1887,Table_Index[year],$R1887)</f>
        <v>3.5133500000000002E-3</v>
      </c>
      <c r="AC1887" s="24">
        <f t="shared" si="118"/>
        <v>0.99999997500000004</v>
      </c>
      <c r="AD1887">
        <f>COUNTIFS(Table_Index[Quarter],"&lt;&gt;''",Table_Index[ID],$Q1887,Table_Index[year],$R1887)</f>
        <v>4</v>
      </c>
      <c r="AE1887" s="34">
        <f t="shared" si="119"/>
        <v>0.77927172766149932</v>
      </c>
    </row>
    <row r="1888" spans="1:31" x14ac:dyDescent="0.3">
      <c r="A1888">
        <v>9217</v>
      </c>
      <c r="B1888">
        <v>2003</v>
      </c>
      <c r="C1888">
        <v>1</v>
      </c>
      <c r="D1888">
        <v>0.30120479999999999</v>
      </c>
      <c r="E1888">
        <v>0.1156626</v>
      </c>
      <c r="F1888">
        <v>9.6385499999999999E-2</v>
      </c>
      <c r="G1888">
        <v>5.3011999999999997E-2</v>
      </c>
      <c r="H1888">
        <v>0</v>
      </c>
      <c r="I1888">
        <v>0.20481930000000001</v>
      </c>
      <c r="J1888">
        <v>0.13253010000000001</v>
      </c>
      <c r="K1888">
        <v>4.8192800000000001E-2</v>
      </c>
      <c r="L1888">
        <v>4.8192800000000001E-2</v>
      </c>
      <c r="M1888">
        <v>0</v>
      </c>
      <c r="O1888" t="str">
        <f>Table_Index[[#This Row],[ID]]&amp;Table_Index[[#This Row],[year]]</f>
        <v>92172003</v>
      </c>
      <c r="P1888" t="str">
        <v>94862011</v>
      </c>
      <c r="Q1888" t="str">
        <f t="shared" si="116"/>
        <v>9486</v>
      </c>
      <c r="R1888" t="str">
        <f t="shared" si="117"/>
        <v>2011</v>
      </c>
      <c r="S1888">
        <f>SUMIFS(INDEX(Table_Index[],,MATCH(S$12,Table_Index[#Headers],0)),
Table_Index[ID],$Q1888,Table_Index[year],$R1888)/COUNTIFS(Table_Index[Quarter],"&lt;&gt;''",Table_Index[ID],$Q1888,Table_Index[year],$R1888)</f>
        <v>7.8278299999999995E-2</v>
      </c>
      <c r="T1888">
        <f>SUMIFS(INDEX(Table_Index[],,MATCH(T$12,Table_Index[#Headers],0)),
Table_Index[ID],$Q1888,Table_Index[year],$R1888)/COUNTIFS(Table_Index[Quarter],"&lt;&gt;''",Table_Index[ID],$Q1888,Table_Index[year],$R1888)</f>
        <v>6.4942449999999999E-2</v>
      </c>
      <c r="U1888">
        <f>SUMIFS(INDEX(Table_Index[],,MATCH(U$12,Table_Index[#Headers],0)),
Table_Index[ID],$Q1888,Table_Index[year],$R1888)/COUNTIFS(Table_Index[Quarter],"&lt;&gt;''",Table_Index[ID],$Q1888,Table_Index[year],$R1888)</f>
        <v>7.3130075000000017E-2</v>
      </c>
      <c r="V1888">
        <f>SUMIFS(INDEX(Table_Index[],,MATCH(V$12,Table_Index[#Headers],0)),
Table_Index[ID],$Q1888,Table_Index[year],$R1888)/COUNTIFS(Table_Index[Quarter],"&lt;&gt;''",Table_Index[ID],$Q1888,Table_Index[year],$R1888)</f>
        <v>9.2327000000000006E-2</v>
      </c>
      <c r="W1888">
        <f>SUMIFS(INDEX(Table_Index[],,MATCH(W$12,Table_Index[#Headers],0)),
Table_Index[ID],$Q1888,Table_Index[year],$R1888)/COUNTIFS(Table_Index[Quarter],"&lt;&gt;''",Table_Index[ID],$Q1888,Table_Index[year],$R1888)</f>
        <v>1.3745525E-2</v>
      </c>
      <c r="X1888">
        <f>SUMIFS(INDEX(Table_Index[],,MATCH(X$12,Table_Index[#Headers],0)),
Table_Index[ID],$Q1888,Table_Index[year],$R1888)/COUNTIFS(Table_Index[Quarter],"&lt;&gt;''",Table_Index[ID],$Q1888,Table_Index[year],$R1888)</f>
        <v>0.52965932500000001</v>
      </c>
      <c r="Y1888">
        <f>SUMIFS(INDEX(Table_Index[],,MATCH(Y$12,Table_Index[#Headers],0)),
Table_Index[ID],$Q1888,Table_Index[year],$R1888)/COUNTIFS(Table_Index[Quarter],"&lt;&gt;''",Table_Index[ID],$Q1888,Table_Index[year],$R1888)</f>
        <v>4.6093024999999996E-2</v>
      </c>
      <c r="Z1888">
        <f>SUMIFS(INDEX(Table_Index[],,MATCH(Z$12,Table_Index[#Headers],0)),
Table_Index[ID],$Q1888,Table_Index[year],$R1888)/COUNTIFS(Table_Index[Quarter],"&lt;&gt;''",Table_Index[ID],$Q1888,Table_Index[year],$R1888)</f>
        <v>3.71294E-2</v>
      </c>
      <c r="AA1888">
        <f>SUMIFS(INDEX(Table_Index[],,MATCH(AA$12,Table_Index[#Headers],0)),
Table_Index[ID],$Q1888,Table_Index[year],$R1888)/COUNTIFS(Table_Index[Quarter],"&lt;&gt;''",Table_Index[ID],$Q1888,Table_Index[year],$R1888)</f>
        <v>5.9650425E-2</v>
      </c>
      <c r="AB1888">
        <f>SUMIFS(INDEX(Table_Index[],,MATCH(AB$12,Table_Index[#Headers],0)),
Table_Index[ID],$Q1888,Table_Index[year],$R1888)/COUNTIFS(Table_Index[Quarter],"&lt;&gt;''",Table_Index[ID],$Q1888,Table_Index[year],$R1888)</f>
        <v>5.0444999999999995E-3</v>
      </c>
      <c r="AC1888" s="24">
        <f t="shared" si="118"/>
        <v>1.0000000249999998</v>
      </c>
      <c r="AD1888">
        <f>COUNTIFS(Table_Index[Quarter],"&lt;&gt;''",Table_Index[ID],$Q1888,Table_Index[year],$R1888)</f>
        <v>4</v>
      </c>
      <c r="AE1888" s="34">
        <f t="shared" si="119"/>
        <v>0.68796798364067935</v>
      </c>
    </row>
    <row r="1889" spans="1:31" x14ac:dyDescent="0.3">
      <c r="A1889">
        <v>9217</v>
      </c>
      <c r="B1889">
        <v>2003</v>
      </c>
      <c r="C1889">
        <v>2</v>
      </c>
      <c r="D1889">
        <v>6.7266599999999996E-2</v>
      </c>
      <c r="E1889">
        <v>4.1641200000000003E-2</v>
      </c>
      <c r="F1889">
        <v>0.25625379999999998</v>
      </c>
      <c r="G1889">
        <v>0.12812689999999999</v>
      </c>
      <c r="H1889">
        <v>0</v>
      </c>
      <c r="I1889">
        <v>0.25625379999999998</v>
      </c>
      <c r="J1889">
        <v>5.1860900000000001E-2</v>
      </c>
      <c r="K1889">
        <v>5.44539E-2</v>
      </c>
      <c r="L1889">
        <v>0.12812689999999999</v>
      </c>
      <c r="M1889">
        <v>1.60159E-2</v>
      </c>
      <c r="O1889" t="str">
        <f>Table_Index[[#This Row],[ID]]&amp;Table_Index[[#This Row],[year]]</f>
        <v>92172003</v>
      </c>
      <c r="P1889" t="str">
        <v>94862012</v>
      </c>
      <c r="Q1889" t="str">
        <f t="shared" si="116"/>
        <v>9486</v>
      </c>
      <c r="R1889" t="str">
        <f t="shared" si="117"/>
        <v>2012</v>
      </c>
      <c r="S1889">
        <f>SUMIFS(INDEX(Table_Index[],,MATCH(S$12,Table_Index[#Headers],0)),
Table_Index[ID],$Q1889,Table_Index[year],$R1889)/COUNTIFS(Table_Index[Quarter],"&lt;&gt;''",Table_Index[ID],$Q1889,Table_Index[year],$R1889)</f>
        <v>9.1257825000000001E-2</v>
      </c>
      <c r="T1889">
        <f>SUMIFS(INDEX(Table_Index[],,MATCH(T$12,Table_Index[#Headers],0)),
Table_Index[ID],$Q1889,Table_Index[year],$R1889)/COUNTIFS(Table_Index[Quarter],"&lt;&gt;''",Table_Index[ID],$Q1889,Table_Index[year],$R1889)</f>
        <v>9.6586575000000008E-2</v>
      </c>
      <c r="U1889">
        <f>SUMIFS(INDEX(Table_Index[],,MATCH(U$12,Table_Index[#Headers],0)),
Table_Index[ID],$Q1889,Table_Index[year],$R1889)/COUNTIFS(Table_Index[Quarter],"&lt;&gt;''",Table_Index[ID],$Q1889,Table_Index[year],$R1889)</f>
        <v>6.6693624999999992E-2</v>
      </c>
      <c r="V1889">
        <f>SUMIFS(INDEX(Table_Index[],,MATCH(V$12,Table_Index[#Headers],0)),
Table_Index[ID],$Q1889,Table_Index[year],$R1889)/COUNTIFS(Table_Index[Quarter],"&lt;&gt;''",Table_Index[ID],$Q1889,Table_Index[year],$R1889)</f>
        <v>0.14854665</v>
      </c>
      <c r="W1889">
        <f>SUMIFS(INDEX(Table_Index[],,MATCH(W$12,Table_Index[#Headers],0)),
Table_Index[ID],$Q1889,Table_Index[year],$R1889)/COUNTIFS(Table_Index[Quarter],"&lt;&gt;''",Table_Index[ID],$Q1889,Table_Index[year],$R1889)</f>
        <v>7.9741250000000003E-3</v>
      </c>
      <c r="X1889">
        <f>SUMIFS(INDEX(Table_Index[],,MATCH(X$12,Table_Index[#Headers],0)),
Table_Index[ID],$Q1889,Table_Index[year],$R1889)/COUNTIFS(Table_Index[Quarter],"&lt;&gt;''",Table_Index[ID],$Q1889,Table_Index[year],$R1889)</f>
        <v>0.33655689999999999</v>
      </c>
      <c r="Y1889">
        <f>SUMIFS(INDEX(Table_Index[],,MATCH(Y$12,Table_Index[#Headers],0)),
Table_Index[ID],$Q1889,Table_Index[year],$R1889)/COUNTIFS(Table_Index[Quarter],"&lt;&gt;''",Table_Index[ID],$Q1889,Table_Index[year],$R1889)</f>
        <v>7.9574300000000001E-2</v>
      </c>
      <c r="Z1889">
        <f>SUMIFS(INDEX(Table_Index[],,MATCH(Z$12,Table_Index[#Headers],0)),
Table_Index[ID],$Q1889,Table_Index[year],$R1889)/COUNTIFS(Table_Index[Quarter],"&lt;&gt;''",Table_Index[ID],$Q1889,Table_Index[year],$R1889)</f>
        <v>5.8127625000000002E-2</v>
      </c>
      <c r="AA1889">
        <f>SUMIFS(INDEX(Table_Index[],,MATCH(AA$12,Table_Index[#Headers],0)),
Table_Index[ID],$Q1889,Table_Index[year],$R1889)/COUNTIFS(Table_Index[Quarter],"&lt;&gt;''",Table_Index[ID],$Q1889,Table_Index[year],$R1889)</f>
        <v>0.10575372499999999</v>
      </c>
      <c r="AB1889">
        <f>SUMIFS(INDEX(Table_Index[],,MATCH(AB$12,Table_Index[#Headers],0)),
Table_Index[ID],$Q1889,Table_Index[year],$R1889)/COUNTIFS(Table_Index[Quarter],"&lt;&gt;''",Table_Index[ID],$Q1889,Table_Index[year],$R1889)</f>
        <v>8.9286750000000005E-3</v>
      </c>
      <c r="AC1889" s="24">
        <f t="shared" si="118"/>
        <v>1.0000000250000001</v>
      </c>
      <c r="AD1889">
        <f>COUNTIFS(Table_Index[Quarter],"&lt;&gt;''",Table_Index[ID],$Q1889,Table_Index[year],$R1889)</f>
        <v>4</v>
      </c>
      <c r="AE1889" s="34">
        <f t="shared" si="119"/>
        <v>0.82152030085978811</v>
      </c>
    </row>
    <row r="1890" spans="1:31" x14ac:dyDescent="0.3">
      <c r="A1890">
        <v>9217</v>
      </c>
      <c r="B1890">
        <v>2003</v>
      </c>
      <c r="C1890">
        <v>3</v>
      </c>
      <c r="D1890">
        <v>0.24650130000000001</v>
      </c>
      <c r="E1890">
        <v>7.9459199999999994E-2</v>
      </c>
      <c r="F1890">
        <v>0.16164020000000001</v>
      </c>
      <c r="G1890">
        <v>0.181037</v>
      </c>
      <c r="H1890">
        <v>0</v>
      </c>
      <c r="I1890">
        <v>0.16972219999999999</v>
      </c>
      <c r="J1890">
        <v>0</v>
      </c>
      <c r="K1890">
        <v>8.0820100000000006E-2</v>
      </c>
      <c r="L1890">
        <v>6.4656099999999994E-2</v>
      </c>
      <c r="M1890">
        <v>1.6164000000000001E-2</v>
      </c>
      <c r="O1890" t="str">
        <f>Table_Index[[#This Row],[ID]]&amp;Table_Index[[#This Row],[year]]</f>
        <v>92172003</v>
      </c>
      <c r="P1890" t="str">
        <v>94872003</v>
      </c>
      <c r="Q1890" t="str">
        <f t="shared" si="116"/>
        <v>9487</v>
      </c>
      <c r="R1890" t="str">
        <f t="shared" si="117"/>
        <v>2003</v>
      </c>
      <c r="S1890">
        <f>SUMIFS(INDEX(Table_Index[],,MATCH(S$12,Table_Index[#Headers],0)),
Table_Index[ID],$Q1890,Table_Index[year],$R1890)/COUNTIFS(Table_Index[Quarter],"&lt;&gt;''",Table_Index[ID],$Q1890,Table_Index[year],$R1890)</f>
        <v>0.13470699999999999</v>
      </c>
      <c r="T1890">
        <f>SUMIFS(INDEX(Table_Index[],,MATCH(T$12,Table_Index[#Headers],0)),
Table_Index[ID],$Q1890,Table_Index[year],$R1890)/COUNTIFS(Table_Index[Quarter],"&lt;&gt;''",Table_Index[ID],$Q1890,Table_Index[year],$R1890)</f>
        <v>2.8590174999999999E-2</v>
      </c>
      <c r="U1890">
        <f>SUMIFS(INDEX(Table_Index[],,MATCH(U$12,Table_Index[#Headers],0)),
Table_Index[ID],$Q1890,Table_Index[year],$R1890)/COUNTIFS(Table_Index[Quarter],"&lt;&gt;''",Table_Index[ID],$Q1890,Table_Index[year],$R1890)</f>
        <v>3.9168950000000001E-2</v>
      </c>
      <c r="V1890">
        <f>SUMIFS(INDEX(Table_Index[],,MATCH(V$12,Table_Index[#Headers],0)),
Table_Index[ID],$Q1890,Table_Index[year],$R1890)/COUNTIFS(Table_Index[Quarter],"&lt;&gt;''",Table_Index[ID],$Q1890,Table_Index[year],$R1890)</f>
        <v>4.6813750000000001E-2</v>
      </c>
      <c r="W1890">
        <f>SUMIFS(INDEX(Table_Index[],,MATCH(W$12,Table_Index[#Headers],0)),
Table_Index[ID],$Q1890,Table_Index[year],$R1890)/COUNTIFS(Table_Index[Quarter],"&lt;&gt;''",Table_Index[ID],$Q1890,Table_Index[year],$R1890)</f>
        <v>6.4315399999999995E-2</v>
      </c>
      <c r="X1890">
        <f>SUMIFS(INDEX(Table_Index[],,MATCH(X$12,Table_Index[#Headers],0)),
Table_Index[ID],$Q1890,Table_Index[year],$R1890)/COUNTIFS(Table_Index[Quarter],"&lt;&gt;''",Table_Index[ID],$Q1890,Table_Index[year],$R1890)</f>
        <v>0.162803525</v>
      </c>
      <c r="Y1890">
        <f>SUMIFS(INDEX(Table_Index[],,MATCH(Y$12,Table_Index[#Headers],0)),
Table_Index[ID],$Q1890,Table_Index[year],$R1890)/COUNTIFS(Table_Index[Quarter],"&lt;&gt;''",Table_Index[ID],$Q1890,Table_Index[year],$R1890)</f>
        <v>1.9172925E-2</v>
      </c>
      <c r="Z1890">
        <f>SUMIFS(INDEX(Table_Index[],,MATCH(Z$12,Table_Index[#Headers],0)),
Table_Index[ID],$Q1890,Table_Index[year],$R1890)/COUNTIFS(Table_Index[Quarter],"&lt;&gt;''",Table_Index[ID],$Q1890,Table_Index[year],$R1890)</f>
        <v>0.36429090000000003</v>
      </c>
      <c r="AA1890">
        <f>SUMIFS(INDEX(Table_Index[],,MATCH(AA$12,Table_Index[#Headers],0)),
Table_Index[ID],$Q1890,Table_Index[year],$R1890)/COUNTIFS(Table_Index[Quarter],"&lt;&gt;''",Table_Index[ID],$Q1890,Table_Index[year],$R1890)</f>
        <v>7.8943975E-2</v>
      </c>
      <c r="AB1890">
        <f>SUMIFS(INDEX(Table_Index[],,MATCH(AB$12,Table_Index[#Headers],0)),
Table_Index[ID],$Q1890,Table_Index[year],$R1890)/COUNTIFS(Table_Index[Quarter],"&lt;&gt;''",Table_Index[ID],$Q1890,Table_Index[year],$R1890)</f>
        <v>6.1193325E-2</v>
      </c>
      <c r="AC1890" s="24">
        <f t="shared" si="118"/>
        <v>0.9999999249999999</v>
      </c>
      <c r="AD1890">
        <f>COUNTIFS(Table_Index[Quarter],"&lt;&gt;''",Table_Index[ID],$Q1890,Table_Index[year],$R1890)</f>
        <v>4</v>
      </c>
      <c r="AE1890" s="34">
        <f t="shared" si="119"/>
        <v>0.80361719869249681</v>
      </c>
    </row>
    <row r="1891" spans="1:31" x14ac:dyDescent="0.3">
      <c r="A1891">
        <v>9217</v>
      </c>
      <c r="B1891">
        <v>2003</v>
      </c>
      <c r="C1891">
        <v>4</v>
      </c>
      <c r="D1891">
        <v>0.217887</v>
      </c>
      <c r="E1891">
        <v>4.56043E-2</v>
      </c>
      <c r="F1891">
        <v>0.12161130000000001</v>
      </c>
      <c r="G1891">
        <v>9.88092E-2</v>
      </c>
      <c r="H1891">
        <v>0</v>
      </c>
      <c r="I1891">
        <v>0.35723329999999998</v>
      </c>
      <c r="J1891">
        <v>0</v>
      </c>
      <c r="K1891">
        <v>3.3443100000000003E-2</v>
      </c>
      <c r="L1891">
        <v>0.1102103</v>
      </c>
      <c r="M1891">
        <v>1.52014E-2</v>
      </c>
      <c r="O1891" t="str">
        <f>Table_Index[[#This Row],[ID]]&amp;Table_Index[[#This Row],[year]]</f>
        <v>92172003</v>
      </c>
      <c r="P1891" t="str">
        <v>94872004</v>
      </c>
      <c r="Q1891" t="str">
        <f t="shared" si="116"/>
        <v>9487</v>
      </c>
      <c r="R1891" t="str">
        <f t="shared" si="117"/>
        <v>2004</v>
      </c>
      <c r="S1891">
        <f>SUMIFS(INDEX(Table_Index[],,MATCH(S$12,Table_Index[#Headers],0)),
Table_Index[ID],$Q1891,Table_Index[year],$R1891)/COUNTIFS(Table_Index[Quarter],"&lt;&gt;''",Table_Index[ID],$Q1891,Table_Index[year],$R1891)</f>
        <v>7.4485800000000005E-2</v>
      </c>
      <c r="T1891">
        <f>SUMIFS(INDEX(Table_Index[],,MATCH(T$12,Table_Index[#Headers],0)),
Table_Index[ID],$Q1891,Table_Index[year],$R1891)/COUNTIFS(Table_Index[Quarter],"&lt;&gt;''",Table_Index[ID],$Q1891,Table_Index[year],$R1891)</f>
        <v>6.5664374999999997E-2</v>
      </c>
      <c r="U1891">
        <f>SUMIFS(INDEX(Table_Index[],,MATCH(U$12,Table_Index[#Headers],0)),
Table_Index[ID],$Q1891,Table_Index[year],$R1891)/COUNTIFS(Table_Index[Quarter],"&lt;&gt;''",Table_Index[ID],$Q1891,Table_Index[year],$R1891)</f>
        <v>4.2330400000000004E-2</v>
      </c>
      <c r="V1891">
        <f>SUMIFS(INDEX(Table_Index[],,MATCH(V$12,Table_Index[#Headers],0)),
Table_Index[ID],$Q1891,Table_Index[year],$R1891)/COUNTIFS(Table_Index[Quarter],"&lt;&gt;''",Table_Index[ID],$Q1891,Table_Index[year],$R1891)</f>
        <v>6.4176924999999996E-2</v>
      </c>
      <c r="W1891">
        <f>SUMIFS(INDEX(Table_Index[],,MATCH(W$12,Table_Index[#Headers],0)),
Table_Index[ID],$Q1891,Table_Index[year],$R1891)/COUNTIFS(Table_Index[Quarter],"&lt;&gt;''",Table_Index[ID],$Q1891,Table_Index[year],$R1891)</f>
        <v>1.3721499999999999E-2</v>
      </c>
      <c r="X1891">
        <f>SUMIFS(INDEX(Table_Index[],,MATCH(X$12,Table_Index[#Headers],0)),
Table_Index[ID],$Q1891,Table_Index[year],$R1891)/COUNTIFS(Table_Index[Quarter],"&lt;&gt;''",Table_Index[ID],$Q1891,Table_Index[year],$R1891)</f>
        <v>0.18113035</v>
      </c>
      <c r="Y1891">
        <f>SUMIFS(INDEX(Table_Index[],,MATCH(Y$12,Table_Index[#Headers],0)),
Table_Index[ID],$Q1891,Table_Index[year],$R1891)/COUNTIFS(Table_Index[Quarter],"&lt;&gt;''",Table_Index[ID],$Q1891,Table_Index[year],$R1891)</f>
        <v>2.600235E-2</v>
      </c>
      <c r="Z1891">
        <f>SUMIFS(INDEX(Table_Index[],,MATCH(Z$12,Table_Index[#Headers],0)),
Table_Index[ID],$Q1891,Table_Index[year],$R1891)/COUNTIFS(Table_Index[Quarter],"&lt;&gt;''",Table_Index[ID],$Q1891,Table_Index[year],$R1891)</f>
        <v>0.28561262500000001</v>
      </c>
      <c r="AA1891">
        <f>SUMIFS(INDEX(Table_Index[],,MATCH(AA$12,Table_Index[#Headers],0)),
Table_Index[ID],$Q1891,Table_Index[year],$R1891)/COUNTIFS(Table_Index[Quarter],"&lt;&gt;''",Table_Index[ID],$Q1891,Table_Index[year],$R1891)</f>
        <v>7.2757800000000011E-2</v>
      </c>
      <c r="AB1891">
        <f>SUMIFS(INDEX(Table_Index[],,MATCH(AB$12,Table_Index[#Headers],0)),
Table_Index[ID],$Q1891,Table_Index[year],$R1891)/COUNTIFS(Table_Index[Quarter],"&lt;&gt;''",Table_Index[ID],$Q1891,Table_Index[year],$R1891)</f>
        <v>0.17411789999999999</v>
      </c>
      <c r="AC1891" s="24">
        <f t="shared" si="118"/>
        <v>1.0000000249999998</v>
      </c>
      <c r="AD1891">
        <f>COUNTIFS(Table_Index[Quarter],"&lt;&gt;''",Table_Index[ID],$Q1891,Table_Index[year],$R1891)</f>
        <v>4</v>
      </c>
      <c r="AE1891" s="34">
        <f t="shared" si="119"/>
        <v>0.8333715974080681</v>
      </c>
    </row>
    <row r="1892" spans="1:31" x14ac:dyDescent="0.3">
      <c r="A1892">
        <v>9217</v>
      </c>
      <c r="B1892">
        <v>2004</v>
      </c>
      <c r="C1892">
        <v>1</v>
      </c>
      <c r="D1892">
        <v>0.24979589999999999</v>
      </c>
      <c r="E1892">
        <v>1.7850399999999999E-2</v>
      </c>
      <c r="F1892">
        <v>4.76011E-2</v>
      </c>
      <c r="G1892">
        <v>0.47621920000000001</v>
      </c>
      <c r="H1892">
        <v>0</v>
      </c>
      <c r="I1892">
        <v>0</v>
      </c>
      <c r="J1892">
        <v>0.16898389999999999</v>
      </c>
      <c r="K1892">
        <v>2.1420499999999999E-2</v>
      </c>
      <c r="L1892">
        <v>0</v>
      </c>
      <c r="M1892">
        <v>9.5201999999999995E-3</v>
      </c>
      <c r="O1892" t="str">
        <f>Table_Index[[#This Row],[ID]]&amp;Table_Index[[#This Row],[year]]</f>
        <v>92172004</v>
      </c>
      <c r="P1892" t="str">
        <v>94872005</v>
      </c>
      <c r="Q1892" t="str">
        <f t="shared" si="116"/>
        <v>9487</v>
      </c>
      <c r="R1892" t="str">
        <f t="shared" si="117"/>
        <v>2005</v>
      </c>
      <c r="S1892">
        <f>SUMIFS(INDEX(Table_Index[],,MATCH(S$12,Table_Index[#Headers],0)),
Table_Index[ID],$Q1892,Table_Index[year],$R1892)/COUNTIFS(Table_Index[Quarter],"&lt;&gt;''",Table_Index[ID],$Q1892,Table_Index[year],$R1892)</f>
        <v>0.11268765</v>
      </c>
      <c r="T1892">
        <f>SUMIFS(INDEX(Table_Index[],,MATCH(T$12,Table_Index[#Headers],0)),
Table_Index[ID],$Q1892,Table_Index[year],$R1892)/COUNTIFS(Table_Index[Quarter],"&lt;&gt;''",Table_Index[ID],$Q1892,Table_Index[year],$R1892)</f>
        <v>0.1039775</v>
      </c>
      <c r="U1892">
        <f>SUMIFS(INDEX(Table_Index[],,MATCH(U$12,Table_Index[#Headers],0)),
Table_Index[ID],$Q1892,Table_Index[year],$R1892)/COUNTIFS(Table_Index[Quarter],"&lt;&gt;''",Table_Index[ID],$Q1892,Table_Index[year],$R1892)</f>
        <v>9.327402500000001E-2</v>
      </c>
      <c r="V1892">
        <f>SUMIFS(INDEX(Table_Index[],,MATCH(V$12,Table_Index[#Headers],0)),
Table_Index[ID],$Q1892,Table_Index[year],$R1892)/COUNTIFS(Table_Index[Quarter],"&lt;&gt;''",Table_Index[ID],$Q1892,Table_Index[year],$R1892)</f>
        <v>0.172074275</v>
      </c>
      <c r="W1892">
        <f>SUMIFS(INDEX(Table_Index[],,MATCH(W$12,Table_Index[#Headers],0)),
Table_Index[ID],$Q1892,Table_Index[year],$R1892)/COUNTIFS(Table_Index[Quarter],"&lt;&gt;''",Table_Index[ID],$Q1892,Table_Index[year],$R1892)</f>
        <v>1.1955850000000001E-2</v>
      </c>
      <c r="X1892">
        <f>SUMIFS(INDEX(Table_Index[],,MATCH(X$12,Table_Index[#Headers],0)),
Table_Index[ID],$Q1892,Table_Index[year],$R1892)/COUNTIFS(Table_Index[Quarter],"&lt;&gt;''",Table_Index[ID],$Q1892,Table_Index[year],$R1892)</f>
        <v>0.27668512500000003</v>
      </c>
      <c r="Y1892">
        <f>SUMIFS(INDEX(Table_Index[],,MATCH(Y$12,Table_Index[#Headers],0)),
Table_Index[ID],$Q1892,Table_Index[year],$R1892)/COUNTIFS(Table_Index[Quarter],"&lt;&gt;''",Table_Index[ID],$Q1892,Table_Index[year],$R1892)</f>
        <v>8.1558875000000003E-2</v>
      </c>
      <c r="Z1892">
        <f>SUMIFS(INDEX(Table_Index[],,MATCH(Z$12,Table_Index[#Headers],0)),
Table_Index[ID],$Q1892,Table_Index[year],$R1892)/COUNTIFS(Table_Index[Quarter],"&lt;&gt;''",Table_Index[ID],$Q1892,Table_Index[year],$R1892)</f>
        <v>4.0695149999999999E-2</v>
      </c>
      <c r="AA1892">
        <f>SUMIFS(INDEX(Table_Index[],,MATCH(AA$12,Table_Index[#Headers],0)),
Table_Index[ID],$Q1892,Table_Index[year],$R1892)/COUNTIFS(Table_Index[Quarter],"&lt;&gt;''",Table_Index[ID],$Q1892,Table_Index[year],$R1892)</f>
        <v>0.10287204999999999</v>
      </c>
      <c r="AB1892">
        <f>SUMIFS(INDEX(Table_Index[],,MATCH(AB$12,Table_Index[#Headers],0)),
Table_Index[ID],$Q1892,Table_Index[year],$R1892)/COUNTIFS(Table_Index[Quarter],"&lt;&gt;''",Table_Index[ID],$Q1892,Table_Index[year],$R1892)</f>
        <v>4.2195499999999999E-3</v>
      </c>
      <c r="AC1892" s="24">
        <f t="shared" si="118"/>
        <v>1.0000000500000001</v>
      </c>
      <c r="AD1892">
        <f>COUNTIFS(Table_Index[Quarter],"&lt;&gt;''",Table_Index[ID],$Q1892,Table_Index[year],$R1892)</f>
        <v>4</v>
      </c>
      <c r="AE1892" s="34">
        <f t="shared" si="119"/>
        <v>0.84257456383106999</v>
      </c>
    </row>
    <row r="1893" spans="1:31" x14ac:dyDescent="0.3">
      <c r="A1893">
        <v>9217</v>
      </c>
      <c r="B1893">
        <v>2004</v>
      </c>
      <c r="C1893">
        <v>2</v>
      </c>
      <c r="D1893">
        <v>7.4473999999999999E-3</v>
      </c>
      <c r="E1893">
        <v>1.0639E-3</v>
      </c>
      <c r="F1893">
        <v>3.8687999999999999E-3</v>
      </c>
      <c r="G1893">
        <v>2.9015999999999998E-3</v>
      </c>
      <c r="H1893">
        <v>0</v>
      </c>
      <c r="I1893">
        <v>4.836E-3</v>
      </c>
      <c r="J1893">
        <v>9.1109999999999993E-3</v>
      </c>
      <c r="K1893">
        <v>0.96719279999999996</v>
      </c>
      <c r="L1893">
        <v>2.9015999999999998E-3</v>
      </c>
      <c r="M1893">
        <v>6.7699999999999998E-4</v>
      </c>
      <c r="O1893" t="str">
        <f>Table_Index[[#This Row],[ID]]&amp;Table_Index[[#This Row],[year]]</f>
        <v>92172004</v>
      </c>
      <c r="P1893" t="str">
        <v>94872006</v>
      </c>
      <c r="Q1893" t="str">
        <f t="shared" si="116"/>
        <v>9487</v>
      </c>
      <c r="R1893" t="str">
        <f t="shared" si="117"/>
        <v>2006</v>
      </c>
      <c r="S1893">
        <f>SUMIFS(INDEX(Table_Index[],,MATCH(S$12,Table_Index[#Headers],0)),
Table_Index[ID],$Q1893,Table_Index[year],$R1893)/COUNTIFS(Table_Index[Quarter],"&lt;&gt;''",Table_Index[ID],$Q1893,Table_Index[year],$R1893)</f>
        <v>8.1016050000000006E-2</v>
      </c>
      <c r="T1893">
        <f>SUMIFS(INDEX(Table_Index[],,MATCH(T$12,Table_Index[#Headers],0)),
Table_Index[ID],$Q1893,Table_Index[year],$R1893)/COUNTIFS(Table_Index[Quarter],"&lt;&gt;''",Table_Index[ID],$Q1893,Table_Index[year],$R1893)</f>
        <v>7.3669849999999995E-2</v>
      </c>
      <c r="U1893">
        <f>SUMIFS(INDEX(Table_Index[],,MATCH(U$12,Table_Index[#Headers],0)),
Table_Index[ID],$Q1893,Table_Index[year],$R1893)/COUNTIFS(Table_Index[Quarter],"&lt;&gt;''",Table_Index[ID],$Q1893,Table_Index[year],$R1893)</f>
        <v>9.4674200000000014E-2</v>
      </c>
      <c r="V1893">
        <f>SUMIFS(INDEX(Table_Index[],,MATCH(V$12,Table_Index[#Headers],0)),
Table_Index[ID],$Q1893,Table_Index[year],$R1893)/COUNTIFS(Table_Index[Quarter],"&lt;&gt;''",Table_Index[ID],$Q1893,Table_Index[year],$R1893)</f>
        <v>0.14749722500000001</v>
      </c>
      <c r="W1893">
        <f>SUMIFS(INDEX(Table_Index[],,MATCH(W$12,Table_Index[#Headers],0)),
Table_Index[ID],$Q1893,Table_Index[year],$R1893)/COUNTIFS(Table_Index[Quarter],"&lt;&gt;''",Table_Index[ID],$Q1893,Table_Index[year],$R1893)</f>
        <v>4.4936950000000003E-2</v>
      </c>
      <c r="X1893">
        <f>SUMIFS(INDEX(Table_Index[],,MATCH(X$12,Table_Index[#Headers],0)),
Table_Index[ID],$Q1893,Table_Index[year],$R1893)/COUNTIFS(Table_Index[Quarter],"&lt;&gt;''",Table_Index[ID],$Q1893,Table_Index[year],$R1893)</f>
        <v>0.23624847500000001</v>
      </c>
      <c r="Y1893">
        <f>SUMIFS(INDEX(Table_Index[],,MATCH(Y$12,Table_Index[#Headers],0)),
Table_Index[ID],$Q1893,Table_Index[year],$R1893)/COUNTIFS(Table_Index[Quarter],"&lt;&gt;''",Table_Index[ID],$Q1893,Table_Index[year],$R1893)</f>
        <v>0.13828427500000001</v>
      </c>
      <c r="Z1893">
        <f>SUMIFS(INDEX(Table_Index[],,MATCH(Z$12,Table_Index[#Headers],0)),
Table_Index[ID],$Q1893,Table_Index[year],$R1893)/COUNTIFS(Table_Index[Quarter],"&lt;&gt;''",Table_Index[ID],$Q1893,Table_Index[year],$R1893)</f>
        <v>6.6517999999999994E-2</v>
      </c>
      <c r="AA1893">
        <f>SUMIFS(INDEX(Table_Index[],,MATCH(AA$12,Table_Index[#Headers],0)),
Table_Index[ID],$Q1893,Table_Index[year],$R1893)/COUNTIFS(Table_Index[Quarter],"&lt;&gt;''",Table_Index[ID],$Q1893,Table_Index[year],$R1893)</f>
        <v>0.11399629999999998</v>
      </c>
      <c r="AB1893">
        <f>SUMIFS(INDEX(Table_Index[],,MATCH(AB$12,Table_Index[#Headers],0)),
Table_Index[ID],$Q1893,Table_Index[year],$R1893)/COUNTIFS(Table_Index[Quarter],"&lt;&gt;''",Table_Index[ID],$Q1893,Table_Index[year],$R1893)</f>
        <v>3.1585999999999997E-3</v>
      </c>
      <c r="AC1893" s="24">
        <f t="shared" si="118"/>
        <v>0.99999992500000001</v>
      </c>
      <c r="AD1893">
        <f>COUNTIFS(Table_Index[Quarter],"&lt;&gt;''",Table_Index[ID],$Q1893,Table_Index[year],$R1893)</f>
        <v>4</v>
      </c>
      <c r="AE1893" s="34">
        <f t="shared" si="119"/>
        <v>0.86290552769598061</v>
      </c>
    </row>
    <row r="1894" spans="1:31" x14ac:dyDescent="0.3">
      <c r="A1894">
        <v>9217</v>
      </c>
      <c r="B1894">
        <v>2004</v>
      </c>
      <c r="C1894">
        <v>3</v>
      </c>
      <c r="D1894">
        <v>1.7165900000000001E-2</v>
      </c>
      <c r="E1894">
        <v>3.5515999999999998E-3</v>
      </c>
      <c r="F1894">
        <v>9.7076000000000003E-3</v>
      </c>
      <c r="G1894">
        <v>2.1308999999999998E-3</v>
      </c>
      <c r="H1894">
        <v>0</v>
      </c>
      <c r="I1894">
        <v>2.4860899999999998E-2</v>
      </c>
      <c r="J1894">
        <v>1.5745200000000001E-2</v>
      </c>
      <c r="K1894">
        <v>2.6045E-3</v>
      </c>
      <c r="L1894">
        <v>1.0891400000000001E-2</v>
      </c>
      <c r="M1894">
        <v>0.91334190000000004</v>
      </c>
      <c r="O1894" t="str">
        <f>Table_Index[[#This Row],[ID]]&amp;Table_Index[[#This Row],[year]]</f>
        <v>92172004</v>
      </c>
      <c r="P1894" t="str">
        <v>94872007</v>
      </c>
      <c r="Q1894" t="str">
        <f t="shared" si="116"/>
        <v>9487</v>
      </c>
      <c r="R1894" t="str">
        <f t="shared" si="117"/>
        <v>2007</v>
      </c>
      <c r="S1894">
        <f>SUMIFS(INDEX(Table_Index[],,MATCH(S$12,Table_Index[#Headers],0)),
Table_Index[ID],$Q1894,Table_Index[year],$R1894)/COUNTIFS(Table_Index[Quarter],"&lt;&gt;''",Table_Index[ID],$Q1894,Table_Index[year],$R1894)</f>
        <v>7.4313199999999996E-2</v>
      </c>
      <c r="T1894">
        <f>SUMIFS(INDEX(Table_Index[],,MATCH(T$12,Table_Index[#Headers],0)),
Table_Index[ID],$Q1894,Table_Index[year],$R1894)/COUNTIFS(Table_Index[Quarter],"&lt;&gt;''",Table_Index[ID],$Q1894,Table_Index[year],$R1894)</f>
        <v>0.132146825</v>
      </c>
      <c r="U1894">
        <f>SUMIFS(INDEX(Table_Index[],,MATCH(U$12,Table_Index[#Headers],0)),
Table_Index[ID],$Q1894,Table_Index[year],$R1894)/COUNTIFS(Table_Index[Quarter],"&lt;&gt;''",Table_Index[ID],$Q1894,Table_Index[year],$R1894)</f>
        <v>8.6055900000000005E-2</v>
      </c>
      <c r="V1894">
        <f>SUMIFS(INDEX(Table_Index[],,MATCH(V$12,Table_Index[#Headers],0)),
Table_Index[ID],$Q1894,Table_Index[year],$R1894)/COUNTIFS(Table_Index[Quarter],"&lt;&gt;''",Table_Index[ID],$Q1894,Table_Index[year],$R1894)</f>
        <v>9.8843424999999999E-2</v>
      </c>
      <c r="W1894">
        <f>SUMIFS(INDEX(Table_Index[],,MATCH(W$12,Table_Index[#Headers],0)),
Table_Index[ID],$Q1894,Table_Index[year],$R1894)/COUNTIFS(Table_Index[Quarter],"&lt;&gt;''",Table_Index[ID],$Q1894,Table_Index[year],$R1894)</f>
        <v>1.5561624999999999E-2</v>
      </c>
      <c r="X1894">
        <f>SUMIFS(INDEX(Table_Index[],,MATCH(X$12,Table_Index[#Headers],0)),
Table_Index[ID],$Q1894,Table_Index[year],$R1894)/COUNTIFS(Table_Index[Quarter],"&lt;&gt;''",Table_Index[ID],$Q1894,Table_Index[year],$R1894)</f>
        <v>0.46381240000000001</v>
      </c>
      <c r="Y1894">
        <f>SUMIFS(INDEX(Table_Index[],,MATCH(Y$12,Table_Index[#Headers],0)),
Table_Index[ID],$Q1894,Table_Index[year],$R1894)/COUNTIFS(Table_Index[Quarter],"&lt;&gt;''",Table_Index[ID],$Q1894,Table_Index[year],$R1894)</f>
        <v>3.5600275000000001E-2</v>
      </c>
      <c r="Z1894">
        <f>SUMIFS(INDEX(Table_Index[],,MATCH(Z$12,Table_Index[#Headers],0)),
Table_Index[ID],$Q1894,Table_Index[year],$R1894)/COUNTIFS(Table_Index[Quarter],"&lt;&gt;''",Table_Index[ID],$Q1894,Table_Index[year],$R1894)</f>
        <v>2.84026E-2</v>
      </c>
      <c r="AA1894">
        <f>SUMIFS(INDEX(Table_Index[],,MATCH(AA$12,Table_Index[#Headers],0)),
Table_Index[ID],$Q1894,Table_Index[year],$R1894)/COUNTIFS(Table_Index[Quarter],"&lt;&gt;''",Table_Index[ID],$Q1894,Table_Index[year],$R1894)</f>
        <v>5.9738325000000002E-2</v>
      </c>
      <c r="AB1894">
        <f>SUMIFS(INDEX(Table_Index[],,MATCH(AB$12,Table_Index[#Headers],0)),
Table_Index[ID],$Q1894,Table_Index[year],$R1894)/COUNTIFS(Table_Index[Quarter],"&lt;&gt;''",Table_Index[ID],$Q1894,Table_Index[year],$R1894)</f>
        <v>5.5254249999999996E-3</v>
      </c>
      <c r="AC1894" s="24">
        <f t="shared" si="118"/>
        <v>1</v>
      </c>
      <c r="AD1894">
        <f>COUNTIFS(Table_Index[Quarter],"&lt;&gt;''",Table_Index[ID],$Q1894,Table_Index[year],$R1894)</f>
        <v>4</v>
      </c>
      <c r="AE1894" s="34">
        <f t="shared" si="119"/>
        <v>0.73880173272916627</v>
      </c>
    </row>
    <row r="1895" spans="1:31" x14ac:dyDescent="0.3">
      <c r="A1895">
        <v>9217</v>
      </c>
      <c r="B1895">
        <v>2004</v>
      </c>
      <c r="C1895">
        <v>4</v>
      </c>
      <c r="D1895">
        <v>0.1636814</v>
      </c>
      <c r="E1895">
        <v>0</v>
      </c>
      <c r="F1895">
        <v>6.8590300000000007E-2</v>
      </c>
      <c r="G1895">
        <v>0.1753574</v>
      </c>
      <c r="H1895">
        <v>0</v>
      </c>
      <c r="I1895">
        <v>0.26189030000000002</v>
      </c>
      <c r="J1895">
        <v>0.1169153</v>
      </c>
      <c r="K1895">
        <v>0.1605637</v>
      </c>
      <c r="L1895">
        <v>5.1442700000000001E-2</v>
      </c>
      <c r="M1895">
        <v>1.5589E-3</v>
      </c>
      <c r="O1895" t="str">
        <f>Table_Index[[#This Row],[ID]]&amp;Table_Index[[#This Row],[year]]</f>
        <v>92172004</v>
      </c>
      <c r="P1895" t="str">
        <v>94872008</v>
      </c>
      <c r="Q1895" t="str">
        <f t="shared" si="116"/>
        <v>9487</v>
      </c>
      <c r="R1895" t="str">
        <f t="shared" si="117"/>
        <v>2008</v>
      </c>
      <c r="S1895">
        <f>SUMIFS(INDEX(Table_Index[],,MATCH(S$12,Table_Index[#Headers],0)),
Table_Index[ID],$Q1895,Table_Index[year],$R1895)/COUNTIFS(Table_Index[Quarter],"&lt;&gt;''",Table_Index[ID],$Q1895,Table_Index[year],$R1895)</f>
        <v>6.6874774999999997E-2</v>
      </c>
      <c r="T1895">
        <f>SUMIFS(INDEX(Table_Index[],,MATCH(T$12,Table_Index[#Headers],0)),
Table_Index[ID],$Q1895,Table_Index[year],$R1895)/COUNTIFS(Table_Index[Quarter],"&lt;&gt;''",Table_Index[ID],$Q1895,Table_Index[year],$R1895)</f>
        <v>9.7486425000000002E-2</v>
      </c>
      <c r="U1895">
        <f>SUMIFS(INDEX(Table_Index[],,MATCH(U$12,Table_Index[#Headers],0)),
Table_Index[ID],$Q1895,Table_Index[year],$R1895)/COUNTIFS(Table_Index[Quarter],"&lt;&gt;''",Table_Index[ID],$Q1895,Table_Index[year],$R1895)</f>
        <v>8.8765125E-2</v>
      </c>
      <c r="V1895">
        <f>SUMIFS(INDEX(Table_Index[],,MATCH(V$12,Table_Index[#Headers],0)),
Table_Index[ID],$Q1895,Table_Index[year],$R1895)/COUNTIFS(Table_Index[Quarter],"&lt;&gt;''",Table_Index[ID],$Q1895,Table_Index[year],$R1895)</f>
        <v>0.19853264999999998</v>
      </c>
      <c r="W1895">
        <f>SUMIFS(INDEX(Table_Index[],,MATCH(W$12,Table_Index[#Headers],0)),
Table_Index[ID],$Q1895,Table_Index[year],$R1895)/COUNTIFS(Table_Index[Quarter],"&lt;&gt;''",Table_Index[ID],$Q1895,Table_Index[year],$R1895)</f>
        <v>3.3788924999999997E-2</v>
      </c>
      <c r="X1895">
        <f>SUMIFS(INDEX(Table_Index[],,MATCH(X$12,Table_Index[#Headers],0)),
Table_Index[ID],$Q1895,Table_Index[year],$R1895)/COUNTIFS(Table_Index[Quarter],"&lt;&gt;''",Table_Index[ID],$Q1895,Table_Index[year],$R1895)</f>
        <v>0.22280615000000001</v>
      </c>
      <c r="Y1895">
        <f>SUMIFS(INDEX(Table_Index[],,MATCH(Y$12,Table_Index[#Headers],0)),
Table_Index[ID],$Q1895,Table_Index[year],$R1895)/COUNTIFS(Table_Index[Quarter],"&lt;&gt;''",Table_Index[ID],$Q1895,Table_Index[year],$R1895)</f>
        <v>0.140045375</v>
      </c>
      <c r="Z1895">
        <f>SUMIFS(INDEX(Table_Index[],,MATCH(Z$12,Table_Index[#Headers],0)),
Table_Index[ID],$Q1895,Table_Index[year],$R1895)/COUNTIFS(Table_Index[Quarter],"&lt;&gt;''",Table_Index[ID],$Q1895,Table_Index[year],$R1895)</f>
        <v>2.9086499999999998E-2</v>
      </c>
      <c r="AA1895">
        <f>SUMIFS(INDEX(Table_Index[],,MATCH(AA$12,Table_Index[#Headers],0)),
Table_Index[ID],$Q1895,Table_Index[year],$R1895)/COUNTIFS(Table_Index[Quarter],"&lt;&gt;''",Table_Index[ID],$Q1895,Table_Index[year],$R1895)</f>
        <v>0.113796325</v>
      </c>
      <c r="AB1895">
        <f>SUMIFS(INDEX(Table_Index[],,MATCH(AB$12,Table_Index[#Headers],0)),
Table_Index[ID],$Q1895,Table_Index[year],$R1895)/COUNTIFS(Table_Index[Quarter],"&lt;&gt;''",Table_Index[ID],$Q1895,Table_Index[year],$R1895)</f>
        <v>8.8177500000000009E-3</v>
      </c>
      <c r="AC1895" s="24">
        <f t="shared" si="118"/>
        <v>1</v>
      </c>
      <c r="AD1895">
        <f>COUNTIFS(Table_Index[Quarter],"&lt;&gt;''",Table_Index[ID],$Q1895,Table_Index[year],$R1895)</f>
        <v>4</v>
      </c>
      <c r="AE1895" s="34">
        <f t="shared" si="119"/>
        <v>0.85445934110694377</v>
      </c>
    </row>
    <row r="1896" spans="1:31" x14ac:dyDescent="0.3">
      <c r="A1896">
        <v>9217</v>
      </c>
      <c r="B1896">
        <v>2005</v>
      </c>
      <c r="C1896">
        <v>1</v>
      </c>
      <c r="D1896">
        <v>7.2323399999999996E-2</v>
      </c>
      <c r="E1896">
        <v>7.6417100000000002E-2</v>
      </c>
      <c r="F1896">
        <v>0.10916729999999999</v>
      </c>
      <c r="G1896">
        <v>9.2792200000000005E-2</v>
      </c>
      <c r="H1896">
        <v>0</v>
      </c>
      <c r="I1896">
        <v>0.46259650000000002</v>
      </c>
      <c r="J1896">
        <v>9.9615200000000001E-2</v>
      </c>
      <c r="K1896">
        <v>2.45626E-2</v>
      </c>
      <c r="L1896">
        <v>5.7312799999999997E-2</v>
      </c>
      <c r="M1896">
        <v>5.2126999999999998E-3</v>
      </c>
      <c r="O1896" t="str">
        <f>Table_Index[[#This Row],[ID]]&amp;Table_Index[[#This Row],[year]]</f>
        <v>92172005</v>
      </c>
      <c r="P1896" t="str">
        <v>94872009</v>
      </c>
      <c r="Q1896" t="str">
        <f t="shared" si="116"/>
        <v>9487</v>
      </c>
      <c r="R1896" t="str">
        <f t="shared" si="117"/>
        <v>2009</v>
      </c>
      <c r="S1896">
        <f>SUMIFS(INDEX(Table_Index[],,MATCH(S$12,Table_Index[#Headers],0)),
Table_Index[ID],$Q1896,Table_Index[year],$R1896)/COUNTIFS(Table_Index[Quarter],"&lt;&gt;''",Table_Index[ID],$Q1896,Table_Index[year],$R1896)</f>
        <v>1.983385E-2</v>
      </c>
      <c r="T1896">
        <f>SUMIFS(INDEX(Table_Index[],,MATCH(T$12,Table_Index[#Headers],0)),
Table_Index[ID],$Q1896,Table_Index[year],$R1896)/COUNTIFS(Table_Index[Quarter],"&lt;&gt;''",Table_Index[ID],$Q1896,Table_Index[year],$R1896)</f>
        <v>0.22237399999999999</v>
      </c>
      <c r="U1896">
        <f>SUMIFS(INDEX(Table_Index[],,MATCH(U$12,Table_Index[#Headers],0)),
Table_Index[ID],$Q1896,Table_Index[year],$R1896)/COUNTIFS(Table_Index[Quarter],"&lt;&gt;''",Table_Index[ID],$Q1896,Table_Index[year],$R1896)</f>
        <v>4.3045224999999999E-2</v>
      </c>
      <c r="V1896">
        <f>SUMIFS(INDEX(Table_Index[],,MATCH(V$12,Table_Index[#Headers],0)),
Table_Index[ID],$Q1896,Table_Index[year],$R1896)/COUNTIFS(Table_Index[Quarter],"&lt;&gt;''",Table_Index[ID],$Q1896,Table_Index[year],$R1896)</f>
        <v>0.20526589999999997</v>
      </c>
      <c r="W1896">
        <f>SUMIFS(INDEX(Table_Index[],,MATCH(W$12,Table_Index[#Headers],0)),
Table_Index[ID],$Q1896,Table_Index[year],$R1896)/COUNTIFS(Table_Index[Quarter],"&lt;&gt;''",Table_Index[ID],$Q1896,Table_Index[year],$R1896)</f>
        <v>2.8742324999999999E-2</v>
      </c>
      <c r="X1896">
        <f>SUMIFS(INDEX(Table_Index[],,MATCH(X$12,Table_Index[#Headers],0)),
Table_Index[ID],$Q1896,Table_Index[year],$R1896)/COUNTIFS(Table_Index[Quarter],"&lt;&gt;''",Table_Index[ID],$Q1896,Table_Index[year],$R1896)</f>
        <v>0.23792117500000001</v>
      </c>
      <c r="Y1896">
        <f>SUMIFS(INDEX(Table_Index[],,MATCH(Y$12,Table_Index[#Headers],0)),
Table_Index[ID],$Q1896,Table_Index[year],$R1896)/COUNTIFS(Table_Index[Quarter],"&lt;&gt;''",Table_Index[ID],$Q1896,Table_Index[year],$R1896)</f>
        <v>0.12539472499999998</v>
      </c>
      <c r="Z1896">
        <f>SUMIFS(INDEX(Table_Index[],,MATCH(Z$12,Table_Index[#Headers],0)),
Table_Index[ID],$Q1896,Table_Index[year],$R1896)/COUNTIFS(Table_Index[Quarter],"&lt;&gt;''",Table_Index[ID],$Q1896,Table_Index[year],$R1896)</f>
        <v>2.249015E-2</v>
      </c>
      <c r="AA1896">
        <f>SUMIFS(INDEX(Table_Index[],,MATCH(AA$12,Table_Index[#Headers],0)),
Table_Index[ID],$Q1896,Table_Index[year],$R1896)/COUNTIFS(Table_Index[Quarter],"&lt;&gt;''",Table_Index[ID],$Q1896,Table_Index[year],$R1896)</f>
        <v>9.0190899999999991E-2</v>
      </c>
      <c r="AB1896">
        <f>SUMIFS(INDEX(Table_Index[],,MATCH(AB$12,Table_Index[#Headers],0)),
Table_Index[ID],$Q1896,Table_Index[year],$R1896)/COUNTIFS(Table_Index[Quarter],"&lt;&gt;''",Table_Index[ID],$Q1896,Table_Index[year],$R1896)</f>
        <v>4.7418E-3</v>
      </c>
      <c r="AC1896" s="24">
        <f t="shared" si="118"/>
        <v>1.0000000499999997</v>
      </c>
      <c r="AD1896">
        <f>COUNTIFS(Table_Index[Quarter],"&lt;&gt;''",Table_Index[ID],$Q1896,Table_Index[year],$R1896)</f>
        <v>4</v>
      </c>
      <c r="AE1896" s="34">
        <f t="shared" si="119"/>
        <v>0.82435030764538253</v>
      </c>
    </row>
    <row r="1897" spans="1:31" x14ac:dyDescent="0.3">
      <c r="A1897">
        <v>9217</v>
      </c>
      <c r="B1897">
        <v>2005</v>
      </c>
      <c r="C1897">
        <v>2</v>
      </c>
      <c r="D1897">
        <v>6.4697000000000005E-2</v>
      </c>
      <c r="E1897">
        <v>0.13845160000000001</v>
      </c>
      <c r="F1897">
        <v>4.9169699999999997E-2</v>
      </c>
      <c r="G1897">
        <v>0.1423334</v>
      </c>
      <c r="H1897">
        <v>2.58788E-2</v>
      </c>
      <c r="I1897">
        <v>0.2712098</v>
      </c>
      <c r="J1897">
        <v>0.13909859999999999</v>
      </c>
      <c r="K1897">
        <v>6.8578799999999995E-2</v>
      </c>
      <c r="L1897">
        <v>9.7476800000000002E-2</v>
      </c>
      <c r="M1897">
        <v>3.1055000000000002E-3</v>
      </c>
      <c r="O1897" t="str">
        <f>Table_Index[[#This Row],[ID]]&amp;Table_Index[[#This Row],[year]]</f>
        <v>92172005</v>
      </c>
      <c r="P1897" t="str">
        <v>94872010</v>
      </c>
      <c r="Q1897" t="str">
        <f t="shared" si="116"/>
        <v>9487</v>
      </c>
      <c r="R1897" t="str">
        <f t="shared" si="117"/>
        <v>2010</v>
      </c>
      <c r="S1897">
        <f>SUMIFS(INDEX(Table_Index[],,MATCH(S$12,Table_Index[#Headers],0)),
Table_Index[ID],$Q1897,Table_Index[year],$R1897)/COUNTIFS(Table_Index[Quarter],"&lt;&gt;''",Table_Index[ID],$Q1897,Table_Index[year],$R1897)</f>
        <v>3.5807900000000004E-2</v>
      </c>
      <c r="T1897">
        <f>SUMIFS(INDEX(Table_Index[],,MATCH(T$12,Table_Index[#Headers],0)),
Table_Index[ID],$Q1897,Table_Index[year],$R1897)/COUNTIFS(Table_Index[Quarter],"&lt;&gt;''",Table_Index[ID],$Q1897,Table_Index[year],$R1897)</f>
        <v>3.7312024999999999E-2</v>
      </c>
      <c r="U1897">
        <f>SUMIFS(INDEX(Table_Index[],,MATCH(U$12,Table_Index[#Headers],0)),
Table_Index[ID],$Q1897,Table_Index[year],$R1897)/COUNTIFS(Table_Index[Quarter],"&lt;&gt;''",Table_Index[ID],$Q1897,Table_Index[year],$R1897)</f>
        <v>6.8286675000000005E-2</v>
      </c>
      <c r="V1897">
        <f>SUMIFS(INDEX(Table_Index[],,MATCH(V$12,Table_Index[#Headers],0)),
Table_Index[ID],$Q1897,Table_Index[year],$R1897)/COUNTIFS(Table_Index[Quarter],"&lt;&gt;''",Table_Index[ID],$Q1897,Table_Index[year],$R1897)</f>
        <v>0.16634575000000001</v>
      </c>
      <c r="W1897">
        <f>SUMIFS(INDEX(Table_Index[],,MATCH(W$12,Table_Index[#Headers],0)),
Table_Index[ID],$Q1897,Table_Index[year],$R1897)/COUNTIFS(Table_Index[Quarter],"&lt;&gt;''",Table_Index[ID],$Q1897,Table_Index[year],$R1897)</f>
        <v>5.4427574999999999E-2</v>
      </c>
      <c r="X1897">
        <f>SUMIFS(INDEX(Table_Index[],,MATCH(X$12,Table_Index[#Headers],0)),
Table_Index[ID],$Q1897,Table_Index[year],$R1897)/COUNTIFS(Table_Index[Quarter],"&lt;&gt;''",Table_Index[ID],$Q1897,Table_Index[year],$R1897)</f>
        <v>0.41240009999999999</v>
      </c>
      <c r="Y1897">
        <f>SUMIFS(INDEX(Table_Index[],,MATCH(Y$12,Table_Index[#Headers],0)),
Table_Index[ID],$Q1897,Table_Index[year],$R1897)/COUNTIFS(Table_Index[Quarter],"&lt;&gt;''",Table_Index[ID],$Q1897,Table_Index[year],$R1897)</f>
        <v>6.4363149999999994E-2</v>
      </c>
      <c r="Z1897">
        <f>SUMIFS(INDEX(Table_Index[],,MATCH(Z$12,Table_Index[#Headers],0)),
Table_Index[ID],$Q1897,Table_Index[year],$R1897)/COUNTIFS(Table_Index[Quarter],"&lt;&gt;''",Table_Index[ID],$Q1897,Table_Index[year],$R1897)</f>
        <v>5.8010950000000006E-2</v>
      </c>
      <c r="AA1897">
        <f>SUMIFS(INDEX(Table_Index[],,MATCH(AA$12,Table_Index[#Headers],0)),
Table_Index[ID],$Q1897,Table_Index[year],$R1897)/COUNTIFS(Table_Index[Quarter],"&lt;&gt;''",Table_Index[ID],$Q1897,Table_Index[year],$R1897)</f>
        <v>9.9558900000000006E-2</v>
      </c>
      <c r="AB1897">
        <f>SUMIFS(INDEX(Table_Index[],,MATCH(AB$12,Table_Index[#Headers],0)),
Table_Index[ID],$Q1897,Table_Index[year],$R1897)/COUNTIFS(Table_Index[Quarter],"&lt;&gt;''",Table_Index[ID],$Q1897,Table_Index[year],$R1897)</f>
        <v>3.4869749999999998E-3</v>
      </c>
      <c r="AC1897" s="24">
        <f t="shared" si="118"/>
        <v>1</v>
      </c>
      <c r="AD1897">
        <f>COUNTIFS(Table_Index[Quarter],"&lt;&gt;''",Table_Index[ID],$Q1897,Table_Index[year],$R1897)</f>
        <v>4</v>
      </c>
      <c r="AE1897" s="34">
        <f t="shared" si="119"/>
        <v>0.77452340620029503</v>
      </c>
    </row>
    <row r="1898" spans="1:31" x14ac:dyDescent="0.3">
      <c r="A1898">
        <v>9217</v>
      </c>
      <c r="B1898">
        <v>2005</v>
      </c>
      <c r="C1898">
        <v>3</v>
      </c>
      <c r="D1898">
        <v>4.2520099999999998E-2</v>
      </c>
      <c r="E1898">
        <v>8.1395700000000001E-2</v>
      </c>
      <c r="F1898">
        <v>7.2891700000000004E-2</v>
      </c>
      <c r="G1898">
        <v>0.18231120000000001</v>
      </c>
      <c r="H1898">
        <v>1.4578E-3</v>
      </c>
      <c r="I1898">
        <v>0.32137749999999998</v>
      </c>
      <c r="J1898">
        <v>0.1255357</v>
      </c>
      <c r="K1898">
        <v>9.5974000000000004E-2</v>
      </c>
      <c r="L1898">
        <v>6.0743100000000001E-2</v>
      </c>
      <c r="M1898">
        <v>1.57932E-2</v>
      </c>
      <c r="O1898" t="str">
        <f>Table_Index[[#This Row],[ID]]&amp;Table_Index[[#This Row],[year]]</f>
        <v>92172005</v>
      </c>
      <c r="P1898" t="str">
        <v>94872011</v>
      </c>
      <c r="Q1898" t="str">
        <f t="shared" si="116"/>
        <v>9487</v>
      </c>
      <c r="R1898" t="str">
        <f t="shared" si="117"/>
        <v>2011</v>
      </c>
      <c r="S1898">
        <f>SUMIFS(INDEX(Table_Index[],,MATCH(S$12,Table_Index[#Headers],0)),
Table_Index[ID],$Q1898,Table_Index[year],$R1898)/COUNTIFS(Table_Index[Quarter],"&lt;&gt;''",Table_Index[ID],$Q1898,Table_Index[year],$R1898)</f>
        <v>4.2537375000000002E-2</v>
      </c>
      <c r="T1898">
        <f>SUMIFS(INDEX(Table_Index[],,MATCH(T$12,Table_Index[#Headers],0)),
Table_Index[ID],$Q1898,Table_Index[year],$R1898)/COUNTIFS(Table_Index[Quarter],"&lt;&gt;''",Table_Index[ID],$Q1898,Table_Index[year],$R1898)</f>
        <v>0.17242960000000002</v>
      </c>
      <c r="U1898">
        <f>SUMIFS(INDEX(Table_Index[],,MATCH(U$12,Table_Index[#Headers],0)),
Table_Index[ID],$Q1898,Table_Index[year],$R1898)/COUNTIFS(Table_Index[Quarter],"&lt;&gt;''",Table_Index[ID],$Q1898,Table_Index[year],$R1898)</f>
        <v>4.4931974999999999E-2</v>
      </c>
      <c r="V1898">
        <f>SUMIFS(INDEX(Table_Index[],,MATCH(V$12,Table_Index[#Headers],0)),
Table_Index[ID],$Q1898,Table_Index[year],$R1898)/COUNTIFS(Table_Index[Quarter],"&lt;&gt;''",Table_Index[ID],$Q1898,Table_Index[year],$R1898)</f>
        <v>7.4972874999999994E-2</v>
      </c>
      <c r="W1898">
        <f>SUMIFS(INDEX(Table_Index[],,MATCH(W$12,Table_Index[#Headers],0)),
Table_Index[ID],$Q1898,Table_Index[year],$R1898)/COUNTIFS(Table_Index[Quarter],"&lt;&gt;''",Table_Index[ID],$Q1898,Table_Index[year],$R1898)</f>
        <v>3.7429724999999997E-2</v>
      </c>
      <c r="X1898">
        <f>SUMIFS(INDEX(Table_Index[],,MATCH(X$12,Table_Index[#Headers],0)),
Table_Index[ID],$Q1898,Table_Index[year],$R1898)/COUNTIFS(Table_Index[Quarter],"&lt;&gt;''",Table_Index[ID],$Q1898,Table_Index[year],$R1898)</f>
        <v>0.42915395000000001</v>
      </c>
      <c r="Y1898">
        <f>SUMIFS(INDEX(Table_Index[],,MATCH(Y$12,Table_Index[#Headers],0)),
Table_Index[ID],$Q1898,Table_Index[year],$R1898)/COUNTIFS(Table_Index[Quarter],"&lt;&gt;''",Table_Index[ID],$Q1898,Table_Index[year],$R1898)</f>
        <v>5.9943250000000003E-2</v>
      </c>
      <c r="Z1898">
        <f>SUMIFS(INDEX(Table_Index[],,MATCH(Z$12,Table_Index[#Headers],0)),
Table_Index[ID],$Q1898,Table_Index[year],$R1898)/COUNTIFS(Table_Index[Quarter],"&lt;&gt;''",Table_Index[ID],$Q1898,Table_Index[year],$R1898)</f>
        <v>5.1196150000000003E-2</v>
      </c>
      <c r="AA1898">
        <f>SUMIFS(INDEX(Table_Index[],,MATCH(AA$12,Table_Index[#Headers],0)),
Table_Index[ID],$Q1898,Table_Index[year],$R1898)/COUNTIFS(Table_Index[Quarter],"&lt;&gt;''",Table_Index[ID],$Q1898,Table_Index[year],$R1898)</f>
        <v>8.4584875000000004E-2</v>
      </c>
      <c r="AB1898">
        <f>SUMIFS(INDEX(Table_Index[],,MATCH(AB$12,Table_Index[#Headers],0)),
Table_Index[ID],$Q1898,Table_Index[year],$R1898)/COUNTIFS(Table_Index[Quarter],"&lt;&gt;''",Table_Index[ID],$Q1898,Table_Index[year],$R1898)</f>
        <v>2.8201750000000003E-3</v>
      </c>
      <c r="AC1898" s="24">
        <f t="shared" si="118"/>
        <v>0.99999994999999997</v>
      </c>
      <c r="AD1898">
        <f>COUNTIFS(Table_Index[Quarter],"&lt;&gt;''",Table_Index[ID],$Q1898,Table_Index[year],$R1898)</f>
        <v>4</v>
      </c>
      <c r="AE1898" s="34">
        <f t="shared" si="119"/>
        <v>0.76186789983342373</v>
      </c>
    </row>
    <row r="1899" spans="1:31" x14ac:dyDescent="0.3">
      <c r="A1899">
        <v>9217</v>
      </c>
      <c r="B1899">
        <v>2005</v>
      </c>
      <c r="C1899">
        <v>4</v>
      </c>
      <c r="D1899">
        <v>1.7765099999999999E-2</v>
      </c>
      <c r="E1899">
        <v>3.93371E-2</v>
      </c>
      <c r="F1899">
        <v>4.0606000000000003E-2</v>
      </c>
      <c r="G1899">
        <v>8.2734699999999994E-2</v>
      </c>
      <c r="H1899">
        <v>1.7765099999999999E-2</v>
      </c>
      <c r="I1899">
        <v>0.45366319999999999</v>
      </c>
      <c r="J1899">
        <v>0.1268937</v>
      </c>
      <c r="K1899">
        <v>0.1962623</v>
      </c>
      <c r="L1899">
        <v>2.3348399999999998E-2</v>
      </c>
      <c r="M1899">
        <v>1.6241999999999999E-3</v>
      </c>
      <c r="O1899" t="str">
        <f>Table_Index[[#This Row],[ID]]&amp;Table_Index[[#This Row],[year]]</f>
        <v>92172005</v>
      </c>
      <c r="P1899" t="str">
        <v>94872012</v>
      </c>
      <c r="Q1899" t="str">
        <f t="shared" si="116"/>
        <v>9487</v>
      </c>
      <c r="R1899" t="str">
        <f t="shared" si="117"/>
        <v>2012</v>
      </c>
      <c r="S1899">
        <f>SUMIFS(INDEX(Table_Index[],,MATCH(S$12,Table_Index[#Headers],0)),
Table_Index[ID],$Q1899,Table_Index[year],$R1899)/COUNTIFS(Table_Index[Quarter],"&lt;&gt;''",Table_Index[ID],$Q1899,Table_Index[year],$R1899)</f>
        <v>3.8576025E-2</v>
      </c>
      <c r="T1899">
        <f>SUMIFS(INDEX(Table_Index[],,MATCH(T$12,Table_Index[#Headers],0)),
Table_Index[ID],$Q1899,Table_Index[year],$R1899)/COUNTIFS(Table_Index[Quarter],"&lt;&gt;''",Table_Index[ID],$Q1899,Table_Index[year],$R1899)</f>
        <v>0.123027025</v>
      </c>
      <c r="U1899">
        <f>SUMIFS(INDEX(Table_Index[],,MATCH(U$12,Table_Index[#Headers],0)),
Table_Index[ID],$Q1899,Table_Index[year],$R1899)/COUNTIFS(Table_Index[Quarter],"&lt;&gt;''",Table_Index[ID],$Q1899,Table_Index[year],$R1899)</f>
        <v>4.1622775000000001E-2</v>
      </c>
      <c r="V1899">
        <f>SUMIFS(INDEX(Table_Index[],,MATCH(V$12,Table_Index[#Headers],0)),
Table_Index[ID],$Q1899,Table_Index[year],$R1899)/COUNTIFS(Table_Index[Quarter],"&lt;&gt;''",Table_Index[ID],$Q1899,Table_Index[year],$R1899)</f>
        <v>8.3821699999999999E-2</v>
      </c>
      <c r="W1899">
        <f>SUMIFS(INDEX(Table_Index[],,MATCH(W$12,Table_Index[#Headers],0)),
Table_Index[ID],$Q1899,Table_Index[year],$R1899)/COUNTIFS(Table_Index[Quarter],"&lt;&gt;''",Table_Index[ID],$Q1899,Table_Index[year],$R1899)</f>
        <v>0.11261052499999999</v>
      </c>
      <c r="X1899">
        <f>SUMIFS(INDEX(Table_Index[],,MATCH(X$12,Table_Index[#Headers],0)),
Table_Index[ID],$Q1899,Table_Index[year],$R1899)/COUNTIFS(Table_Index[Quarter],"&lt;&gt;''",Table_Index[ID],$Q1899,Table_Index[year],$R1899)</f>
        <v>0.26663265000000003</v>
      </c>
      <c r="Y1899">
        <f>SUMIFS(INDEX(Table_Index[],,MATCH(Y$12,Table_Index[#Headers],0)),
Table_Index[ID],$Q1899,Table_Index[year],$R1899)/COUNTIFS(Table_Index[Quarter],"&lt;&gt;''",Table_Index[ID],$Q1899,Table_Index[year],$R1899)</f>
        <v>0.17400100000000002</v>
      </c>
      <c r="Z1899">
        <f>SUMIFS(INDEX(Table_Index[],,MATCH(Z$12,Table_Index[#Headers],0)),
Table_Index[ID],$Q1899,Table_Index[year],$R1899)/COUNTIFS(Table_Index[Quarter],"&lt;&gt;''",Table_Index[ID],$Q1899,Table_Index[year],$R1899)</f>
        <v>6.2843899999999994E-2</v>
      </c>
      <c r="AA1899">
        <f>SUMIFS(INDEX(Table_Index[],,MATCH(AA$12,Table_Index[#Headers],0)),
Table_Index[ID],$Q1899,Table_Index[year],$R1899)/COUNTIFS(Table_Index[Quarter],"&lt;&gt;''",Table_Index[ID],$Q1899,Table_Index[year],$R1899)</f>
        <v>9.0231000000000006E-2</v>
      </c>
      <c r="AB1899">
        <f>SUMIFS(INDEX(Table_Index[],,MATCH(AB$12,Table_Index[#Headers],0)),
Table_Index[ID],$Q1899,Table_Index[year],$R1899)/COUNTIFS(Table_Index[Quarter],"&lt;&gt;''",Table_Index[ID],$Q1899,Table_Index[year],$R1899)</f>
        <v>6.6334249999999992E-3</v>
      </c>
      <c r="AC1899" s="24">
        <f t="shared" si="118"/>
        <v>1.0000000250000001</v>
      </c>
      <c r="AD1899">
        <f>COUNTIFS(Table_Index[Quarter],"&lt;&gt;''",Table_Index[ID],$Q1899,Table_Index[year],$R1899)</f>
        <v>4</v>
      </c>
      <c r="AE1899" s="34">
        <f t="shared" si="119"/>
        <v>0.84843226878201938</v>
      </c>
    </row>
    <row r="1900" spans="1:31" x14ac:dyDescent="0.3">
      <c r="A1900">
        <v>9217</v>
      </c>
      <c r="B1900">
        <v>2006</v>
      </c>
      <c r="C1900">
        <v>1</v>
      </c>
      <c r="D1900">
        <v>9.0268799999999996E-2</v>
      </c>
      <c r="E1900">
        <v>7.9977199999999998E-2</v>
      </c>
      <c r="F1900">
        <v>7.4397400000000002E-2</v>
      </c>
      <c r="G1900">
        <v>0.1220117</v>
      </c>
      <c r="H1900">
        <v>3.7198999999999999E-3</v>
      </c>
      <c r="I1900">
        <v>0.34222799999999998</v>
      </c>
      <c r="J1900">
        <v>0.19492119999999999</v>
      </c>
      <c r="K1900">
        <v>1.48795E-2</v>
      </c>
      <c r="L1900">
        <v>7.3653399999999994E-2</v>
      </c>
      <c r="M1900">
        <v>3.9430999999999997E-3</v>
      </c>
      <c r="O1900" t="str">
        <f>Table_Index[[#This Row],[ID]]&amp;Table_Index[[#This Row],[year]]</f>
        <v>92172006</v>
      </c>
      <c r="P1900" t="str">
        <v>94882003</v>
      </c>
      <c r="Q1900" t="str">
        <f t="shared" si="116"/>
        <v>9488</v>
      </c>
      <c r="R1900" t="str">
        <f t="shared" si="117"/>
        <v>2003</v>
      </c>
      <c r="S1900">
        <f>SUMIFS(INDEX(Table_Index[],,MATCH(S$12,Table_Index[#Headers],0)),
Table_Index[ID],$Q1900,Table_Index[year],$R1900)/COUNTIFS(Table_Index[Quarter],"&lt;&gt;''",Table_Index[ID],$Q1900,Table_Index[year],$R1900)</f>
        <v>7.6283925000000002E-2</v>
      </c>
      <c r="T1900">
        <f>SUMIFS(INDEX(Table_Index[],,MATCH(T$12,Table_Index[#Headers],0)),
Table_Index[ID],$Q1900,Table_Index[year],$R1900)/COUNTIFS(Table_Index[Quarter],"&lt;&gt;''",Table_Index[ID],$Q1900,Table_Index[year],$R1900)</f>
        <v>7.3478175000000007E-2</v>
      </c>
      <c r="U1900">
        <f>SUMIFS(INDEX(Table_Index[],,MATCH(U$12,Table_Index[#Headers],0)),
Table_Index[ID],$Q1900,Table_Index[year],$R1900)/COUNTIFS(Table_Index[Quarter],"&lt;&gt;''",Table_Index[ID],$Q1900,Table_Index[year],$R1900)</f>
        <v>3.5585375000000002E-2</v>
      </c>
      <c r="V1900">
        <f>SUMIFS(INDEX(Table_Index[],,MATCH(V$12,Table_Index[#Headers],0)),
Table_Index[ID],$Q1900,Table_Index[year],$R1900)/COUNTIFS(Table_Index[Quarter],"&lt;&gt;''",Table_Index[ID],$Q1900,Table_Index[year],$R1900)</f>
        <v>1.3540725000000002E-2</v>
      </c>
      <c r="W1900">
        <f>SUMIFS(INDEX(Table_Index[],,MATCH(W$12,Table_Index[#Headers],0)),
Table_Index[ID],$Q1900,Table_Index[year],$R1900)/COUNTIFS(Table_Index[Quarter],"&lt;&gt;''",Table_Index[ID],$Q1900,Table_Index[year],$R1900)</f>
        <v>0.21141387499999997</v>
      </c>
      <c r="X1900">
        <f>SUMIFS(INDEX(Table_Index[],,MATCH(X$12,Table_Index[#Headers],0)),
Table_Index[ID],$Q1900,Table_Index[year],$R1900)/COUNTIFS(Table_Index[Quarter],"&lt;&gt;''",Table_Index[ID],$Q1900,Table_Index[year],$R1900)</f>
        <v>0.2227132</v>
      </c>
      <c r="Y1900">
        <f>SUMIFS(INDEX(Table_Index[],,MATCH(Y$12,Table_Index[#Headers],0)),
Table_Index[ID],$Q1900,Table_Index[year],$R1900)/COUNTIFS(Table_Index[Quarter],"&lt;&gt;''",Table_Index[ID],$Q1900,Table_Index[year],$R1900)</f>
        <v>6.9724275000000002E-2</v>
      </c>
      <c r="Z1900">
        <f>SUMIFS(INDEX(Table_Index[],,MATCH(Z$12,Table_Index[#Headers],0)),
Table_Index[ID],$Q1900,Table_Index[year],$R1900)/COUNTIFS(Table_Index[Quarter],"&lt;&gt;''",Table_Index[ID],$Q1900,Table_Index[year],$R1900)</f>
        <v>0.22681645</v>
      </c>
      <c r="AA1900">
        <f>SUMIFS(INDEX(Table_Index[],,MATCH(AA$12,Table_Index[#Headers],0)),
Table_Index[ID],$Q1900,Table_Index[year],$R1900)/COUNTIFS(Table_Index[Quarter],"&lt;&gt;''",Table_Index[ID],$Q1900,Table_Index[year],$R1900)</f>
        <v>6.877792499999999E-2</v>
      </c>
      <c r="AB1900">
        <f>SUMIFS(INDEX(Table_Index[],,MATCH(AB$12,Table_Index[#Headers],0)),
Table_Index[ID],$Q1900,Table_Index[year],$R1900)/COUNTIFS(Table_Index[Quarter],"&lt;&gt;''",Table_Index[ID],$Q1900,Table_Index[year],$R1900)</f>
        <v>1.666025E-3</v>
      </c>
      <c r="AC1900" s="24">
        <f t="shared" si="118"/>
        <v>0.99999995000000008</v>
      </c>
      <c r="AD1900">
        <f>COUNTIFS(Table_Index[Quarter],"&lt;&gt;''",Table_Index[ID],$Q1900,Table_Index[year],$R1900)</f>
        <v>4</v>
      </c>
      <c r="AE1900" s="34">
        <f t="shared" si="119"/>
        <v>0.83199469931960746</v>
      </c>
    </row>
    <row r="1901" spans="1:31" x14ac:dyDescent="0.3">
      <c r="A1901">
        <v>9217</v>
      </c>
      <c r="B1901">
        <v>2006</v>
      </c>
      <c r="C1901">
        <v>2</v>
      </c>
      <c r="D1901">
        <v>8.3171800000000004E-2</v>
      </c>
      <c r="E1901">
        <v>8.6788000000000004E-2</v>
      </c>
      <c r="F1901">
        <v>4.7733400000000002E-2</v>
      </c>
      <c r="G1901">
        <v>0.1141262</v>
      </c>
      <c r="H1901">
        <v>0</v>
      </c>
      <c r="I1901">
        <v>0.29507909999999998</v>
      </c>
      <c r="J1901">
        <v>0.1410305</v>
      </c>
      <c r="K1901">
        <v>7.3769799999999996E-2</v>
      </c>
      <c r="L1901">
        <v>0.15491650000000001</v>
      </c>
      <c r="M1901">
        <v>3.3847E-3</v>
      </c>
      <c r="O1901" t="str">
        <f>Table_Index[[#This Row],[ID]]&amp;Table_Index[[#This Row],[year]]</f>
        <v>92172006</v>
      </c>
      <c r="P1901" t="str">
        <v>94882004</v>
      </c>
      <c r="Q1901" t="str">
        <f t="shared" si="116"/>
        <v>9488</v>
      </c>
      <c r="R1901" t="str">
        <f t="shared" si="117"/>
        <v>2004</v>
      </c>
      <c r="S1901">
        <f>SUMIFS(INDEX(Table_Index[],,MATCH(S$12,Table_Index[#Headers],0)),
Table_Index[ID],$Q1901,Table_Index[year],$R1901)/COUNTIFS(Table_Index[Quarter],"&lt;&gt;''",Table_Index[ID],$Q1901,Table_Index[year],$R1901)</f>
        <v>0.13466092499999999</v>
      </c>
      <c r="T1901">
        <f>SUMIFS(INDEX(Table_Index[],,MATCH(T$12,Table_Index[#Headers],0)),
Table_Index[ID],$Q1901,Table_Index[year],$R1901)/COUNTIFS(Table_Index[Quarter],"&lt;&gt;''",Table_Index[ID],$Q1901,Table_Index[year],$R1901)</f>
        <v>6.1267000000000002E-2</v>
      </c>
      <c r="U1901">
        <f>SUMIFS(INDEX(Table_Index[],,MATCH(U$12,Table_Index[#Headers],0)),
Table_Index[ID],$Q1901,Table_Index[year],$R1901)/COUNTIFS(Table_Index[Quarter],"&lt;&gt;''",Table_Index[ID],$Q1901,Table_Index[year],$R1901)</f>
        <v>8.7075200000000005E-2</v>
      </c>
      <c r="V1901">
        <f>SUMIFS(INDEX(Table_Index[],,MATCH(V$12,Table_Index[#Headers],0)),
Table_Index[ID],$Q1901,Table_Index[year],$R1901)/COUNTIFS(Table_Index[Quarter],"&lt;&gt;''",Table_Index[ID],$Q1901,Table_Index[year],$R1901)</f>
        <v>6.3437475000000007E-2</v>
      </c>
      <c r="W1901">
        <f>SUMIFS(INDEX(Table_Index[],,MATCH(W$12,Table_Index[#Headers],0)),
Table_Index[ID],$Q1901,Table_Index[year],$R1901)/COUNTIFS(Table_Index[Quarter],"&lt;&gt;''",Table_Index[ID],$Q1901,Table_Index[year],$R1901)</f>
        <v>3.9718700000000003E-2</v>
      </c>
      <c r="X1901">
        <f>SUMIFS(INDEX(Table_Index[],,MATCH(X$12,Table_Index[#Headers],0)),
Table_Index[ID],$Q1901,Table_Index[year],$R1901)/COUNTIFS(Table_Index[Quarter],"&lt;&gt;''",Table_Index[ID],$Q1901,Table_Index[year],$R1901)</f>
        <v>0.12021187500000001</v>
      </c>
      <c r="Y1901">
        <f>SUMIFS(INDEX(Table_Index[],,MATCH(Y$12,Table_Index[#Headers],0)),
Table_Index[ID],$Q1901,Table_Index[year],$R1901)/COUNTIFS(Table_Index[Quarter],"&lt;&gt;''",Table_Index[ID],$Q1901,Table_Index[year],$R1901)</f>
        <v>5.1207799999999998E-2</v>
      </c>
      <c r="Z1901">
        <f>SUMIFS(INDEX(Table_Index[],,MATCH(Z$12,Table_Index[#Headers],0)),
Table_Index[ID],$Q1901,Table_Index[year],$R1901)/COUNTIFS(Table_Index[Quarter],"&lt;&gt;''",Table_Index[ID],$Q1901,Table_Index[year],$R1901)</f>
        <v>0.26182700000000003</v>
      </c>
      <c r="AA1901">
        <f>SUMIFS(INDEX(Table_Index[],,MATCH(AA$12,Table_Index[#Headers],0)),
Table_Index[ID],$Q1901,Table_Index[year],$R1901)/COUNTIFS(Table_Index[Quarter],"&lt;&gt;''",Table_Index[ID],$Q1901,Table_Index[year],$R1901)</f>
        <v>5.6127750000000004E-2</v>
      </c>
      <c r="AB1901">
        <f>SUMIFS(INDEX(Table_Index[],,MATCH(AB$12,Table_Index[#Headers],0)),
Table_Index[ID],$Q1901,Table_Index[year],$R1901)/COUNTIFS(Table_Index[Quarter],"&lt;&gt;''",Table_Index[ID],$Q1901,Table_Index[year],$R1901)</f>
        <v>0.12446625</v>
      </c>
      <c r="AC1901" s="24">
        <f t="shared" si="118"/>
        <v>0.99999997500000015</v>
      </c>
      <c r="AD1901">
        <f>COUNTIFS(Table_Index[Quarter],"&lt;&gt;''",Table_Index[ID],$Q1901,Table_Index[year],$R1901)</f>
        <v>4</v>
      </c>
      <c r="AE1901" s="34">
        <f t="shared" si="119"/>
        <v>0.86066012786005808</v>
      </c>
    </row>
    <row r="1902" spans="1:31" x14ac:dyDescent="0.3">
      <c r="A1902">
        <v>9217</v>
      </c>
      <c r="B1902">
        <v>2006</v>
      </c>
      <c r="C1902">
        <v>3</v>
      </c>
      <c r="D1902">
        <v>0.1011678</v>
      </c>
      <c r="E1902">
        <v>8.0505199999999999E-2</v>
      </c>
      <c r="F1902">
        <v>6.0068400000000001E-2</v>
      </c>
      <c r="G1902">
        <v>0.1205319</v>
      </c>
      <c r="H1902">
        <v>2.7663000000000002E-3</v>
      </c>
      <c r="I1902">
        <v>0.30473280000000003</v>
      </c>
      <c r="J1902">
        <v>0.17388210000000001</v>
      </c>
      <c r="K1902">
        <v>5.5326100000000003E-2</v>
      </c>
      <c r="L1902">
        <v>9.4844800000000007E-2</v>
      </c>
      <c r="M1902">
        <v>6.1745000000000003E-3</v>
      </c>
      <c r="O1902" t="str">
        <f>Table_Index[[#This Row],[ID]]&amp;Table_Index[[#This Row],[year]]</f>
        <v>92172006</v>
      </c>
      <c r="P1902" t="str">
        <v>94882005</v>
      </c>
      <c r="Q1902" t="str">
        <f t="shared" si="116"/>
        <v>9488</v>
      </c>
      <c r="R1902" t="str">
        <f t="shared" si="117"/>
        <v>2005</v>
      </c>
      <c r="S1902">
        <f>SUMIFS(INDEX(Table_Index[],,MATCH(S$12,Table_Index[#Headers],0)),
Table_Index[ID],$Q1902,Table_Index[year],$R1902)/COUNTIFS(Table_Index[Quarter],"&lt;&gt;''",Table_Index[ID],$Q1902,Table_Index[year],$R1902)</f>
        <v>6.0693950000000003E-2</v>
      </c>
      <c r="T1902">
        <f>SUMIFS(INDEX(Table_Index[],,MATCH(T$12,Table_Index[#Headers],0)),
Table_Index[ID],$Q1902,Table_Index[year],$R1902)/COUNTIFS(Table_Index[Quarter],"&lt;&gt;''",Table_Index[ID],$Q1902,Table_Index[year],$R1902)</f>
        <v>0.16581252500000002</v>
      </c>
      <c r="U1902">
        <f>SUMIFS(INDEX(Table_Index[],,MATCH(U$12,Table_Index[#Headers],0)),
Table_Index[ID],$Q1902,Table_Index[year],$R1902)/COUNTIFS(Table_Index[Quarter],"&lt;&gt;''",Table_Index[ID],$Q1902,Table_Index[year],$R1902)</f>
        <v>0.10379530000000001</v>
      </c>
      <c r="V1902">
        <f>SUMIFS(INDEX(Table_Index[],,MATCH(V$12,Table_Index[#Headers],0)),
Table_Index[ID],$Q1902,Table_Index[year],$R1902)/COUNTIFS(Table_Index[Quarter],"&lt;&gt;''",Table_Index[ID],$Q1902,Table_Index[year],$R1902)</f>
        <v>0.15464990000000001</v>
      </c>
      <c r="W1902">
        <f>SUMIFS(INDEX(Table_Index[],,MATCH(W$12,Table_Index[#Headers],0)),
Table_Index[ID],$Q1902,Table_Index[year],$R1902)/COUNTIFS(Table_Index[Quarter],"&lt;&gt;''",Table_Index[ID],$Q1902,Table_Index[year],$R1902)</f>
        <v>6.2117275E-2</v>
      </c>
      <c r="X1902">
        <f>SUMIFS(INDEX(Table_Index[],,MATCH(X$12,Table_Index[#Headers],0)),
Table_Index[ID],$Q1902,Table_Index[year],$R1902)/COUNTIFS(Table_Index[Quarter],"&lt;&gt;''",Table_Index[ID],$Q1902,Table_Index[year],$R1902)</f>
        <v>0.20444232500000001</v>
      </c>
      <c r="Y1902">
        <f>SUMIFS(INDEX(Table_Index[],,MATCH(Y$12,Table_Index[#Headers],0)),
Table_Index[ID],$Q1902,Table_Index[year],$R1902)/COUNTIFS(Table_Index[Quarter],"&lt;&gt;''",Table_Index[ID],$Q1902,Table_Index[year],$R1902)</f>
        <v>0.10985689999999999</v>
      </c>
      <c r="Z1902">
        <f>SUMIFS(INDEX(Table_Index[],,MATCH(Z$12,Table_Index[#Headers],0)),
Table_Index[ID],$Q1902,Table_Index[year],$R1902)/COUNTIFS(Table_Index[Quarter],"&lt;&gt;''",Table_Index[ID],$Q1902,Table_Index[year],$R1902)</f>
        <v>5.1706950000000002E-2</v>
      </c>
      <c r="AA1902">
        <f>SUMIFS(INDEX(Table_Index[],,MATCH(AA$12,Table_Index[#Headers],0)),
Table_Index[ID],$Q1902,Table_Index[year],$R1902)/COUNTIFS(Table_Index[Quarter],"&lt;&gt;''",Table_Index[ID],$Q1902,Table_Index[year],$R1902)</f>
        <v>8.1531825000000002E-2</v>
      </c>
      <c r="AB1902">
        <f>SUMIFS(INDEX(Table_Index[],,MATCH(AB$12,Table_Index[#Headers],0)),
Table_Index[ID],$Q1902,Table_Index[year],$R1902)/COUNTIFS(Table_Index[Quarter],"&lt;&gt;''",Table_Index[ID],$Q1902,Table_Index[year],$R1902)</f>
        <v>5.3930250000000001E-3</v>
      </c>
      <c r="AC1902" s="24">
        <f t="shared" si="118"/>
        <v>0.99999997500000015</v>
      </c>
      <c r="AD1902">
        <f>COUNTIFS(Table_Index[Quarter],"&lt;&gt;''",Table_Index[ID],$Q1902,Table_Index[year],$R1902)</f>
        <v>4</v>
      </c>
      <c r="AE1902" s="34">
        <f t="shared" si="119"/>
        <v>0.86705850464719691</v>
      </c>
    </row>
    <row r="1903" spans="1:31" x14ac:dyDescent="0.3">
      <c r="A1903">
        <v>9217</v>
      </c>
      <c r="B1903">
        <v>2006</v>
      </c>
      <c r="C1903">
        <v>4</v>
      </c>
      <c r="D1903">
        <v>0.1020113</v>
      </c>
      <c r="E1903">
        <v>0.13223679999999999</v>
      </c>
      <c r="F1903">
        <v>0.1133459</v>
      </c>
      <c r="G1903">
        <v>2.26692E-2</v>
      </c>
      <c r="H1903">
        <v>8.1230999999999994E-3</v>
      </c>
      <c r="I1903">
        <v>0.33248119999999998</v>
      </c>
      <c r="J1903">
        <v>0.15112780000000001</v>
      </c>
      <c r="K1903">
        <v>1.6624099999999999E-2</v>
      </c>
      <c r="L1903">
        <v>0.1177537</v>
      </c>
      <c r="M1903">
        <v>3.6270999999999999E-3</v>
      </c>
      <c r="O1903" t="str">
        <f>Table_Index[[#This Row],[ID]]&amp;Table_Index[[#This Row],[year]]</f>
        <v>92172006</v>
      </c>
      <c r="P1903" t="str">
        <v>94882006</v>
      </c>
      <c r="Q1903" t="str">
        <f t="shared" si="116"/>
        <v>9488</v>
      </c>
      <c r="R1903" t="str">
        <f t="shared" si="117"/>
        <v>2006</v>
      </c>
      <c r="S1903">
        <f>SUMIFS(INDEX(Table_Index[],,MATCH(S$12,Table_Index[#Headers],0)),
Table_Index[ID],$Q1903,Table_Index[year],$R1903)/COUNTIFS(Table_Index[Quarter],"&lt;&gt;''",Table_Index[ID],$Q1903,Table_Index[year],$R1903)</f>
        <v>9.5737774999999997E-2</v>
      </c>
      <c r="T1903">
        <f>SUMIFS(INDEX(Table_Index[],,MATCH(T$12,Table_Index[#Headers],0)),
Table_Index[ID],$Q1903,Table_Index[year],$R1903)/COUNTIFS(Table_Index[Quarter],"&lt;&gt;''",Table_Index[ID],$Q1903,Table_Index[year],$R1903)</f>
        <v>0.18333987499999999</v>
      </c>
      <c r="U1903">
        <f>SUMIFS(INDEX(Table_Index[],,MATCH(U$12,Table_Index[#Headers],0)),
Table_Index[ID],$Q1903,Table_Index[year],$R1903)/COUNTIFS(Table_Index[Quarter],"&lt;&gt;''",Table_Index[ID],$Q1903,Table_Index[year],$R1903)</f>
        <v>6.5079374999999995E-2</v>
      </c>
      <c r="V1903">
        <f>SUMIFS(INDEX(Table_Index[],,MATCH(V$12,Table_Index[#Headers],0)),
Table_Index[ID],$Q1903,Table_Index[year],$R1903)/COUNTIFS(Table_Index[Quarter],"&lt;&gt;''",Table_Index[ID],$Q1903,Table_Index[year],$R1903)</f>
        <v>0.12934104999999999</v>
      </c>
      <c r="W1903">
        <f>SUMIFS(INDEX(Table_Index[],,MATCH(W$12,Table_Index[#Headers],0)),
Table_Index[ID],$Q1903,Table_Index[year],$R1903)/COUNTIFS(Table_Index[Quarter],"&lt;&gt;''",Table_Index[ID],$Q1903,Table_Index[year],$R1903)</f>
        <v>2.4168175E-2</v>
      </c>
      <c r="X1903">
        <f>SUMIFS(INDEX(Table_Index[],,MATCH(X$12,Table_Index[#Headers],0)),
Table_Index[ID],$Q1903,Table_Index[year],$R1903)/COUNTIFS(Table_Index[Quarter],"&lt;&gt;''",Table_Index[ID],$Q1903,Table_Index[year],$R1903)</f>
        <v>0.21763979999999999</v>
      </c>
      <c r="Y1903">
        <f>SUMIFS(INDEX(Table_Index[],,MATCH(Y$12,Table_Index[#Headers],0)),
Table_Index[ID],$Q1903,Table_Index[year],$R1903)/COUNTIFS(Table_Index[Quarter],"&lt;&gt;''",Table_Index[ID],$Q1903,Table_Index[year],$R1903)</f>
        <v>9.7593924999999998E-2</v>
      </c>
      <c r="Z1903">
        <f>SUMIFS(INDEX(Table_Index[],,MATCH(Z$12,Table_Index[#Headers],0)),
Table_Index[ID],$Q1903,Table_Index[year],$R1903)/COUNTIFS(Table_Index[Quarter],"&lt;&gt;''",Table_Index[ID],$Q1903,Table_Index[year],$R1903)</f>
        <v>4.5643300000000005E-2</v>
      </c>
      <c r="AA1903">
        <f>SUMIFS(INDEX(Table_Index[],,MATCH(AA$12,Table_Index[#Headers],0)),
Table_Index[ID],$Q1903,Table_Index[year],$R1903)/COUNTIFS(Table_Index[Quarter],"&lt;&gt;''",Table_Index[ID],$Q1903,Table_Index[year],$R1903)</f>
        <v>0.13632407499999999</v>
      </c>
      <c r="AB1903">
        <f>SUMIFS(INDEX(Table_Index[],,MATCH(AB$12,Table_Index[#Headers],0)),
Table_Index[ID],$Q1903,Table_Index[year],$R1903)/COUNTIFS(Table_Index[Quarter],"&lt;&gt;''",Table_Index[ID],$Q1903,Table_Index[year],$R1903)</f>
        <v>5.1327000000000005E-3</v>
      </c>
      <c r="AC1903" s="24">
        <f t="shared" si="118"/>
        <v>1.0000000499999999</v>
      </c>
      <c r="AD1903">
        <f>COUNTIFS(Table_Index[Quarter],"&lt;&gt;''",Table_Index[ID],$Q1903,Table_Index[year],$R1903)</f>
        <v>4</v>
      </c>
      <c r="AE1903" s="34">
        <f t="shared" si="119"/>
        <v>0.85808667011497874</v>
      </c>
    </row>
    <row r="1904" spans="1:31" x14ac:dyDescent="0.3">
      <c r="A1904">
        <v>9218</v>
      </c>
      <c r="B1904">
        <v>2003</v>
      </c>
      <c r="C1904">
        <v>1</v>
      </c>
      <c r="D1904">
        <v>0</v>
      </c>
      <c r="E1904">
        <v>8.3850000000000001E-3</v>
      </c>
      <c r="F1904">
        <v>3.8774999999999999E-3</v>
      </c>
      <c r="G1904">
        <v>2.2295000000000001E-3</v>
      </c>
      <c r="H1904">
        <v>0</v>
      </c>
      <c r="I1904">
        <v>8.2395999999999997E-3</v>
      </c>
      <c r="J1904">
        <v>7.7550000000000004E-4</v>
      </c>
      <c r="K1904">
        <v>0.96936800000000001</v>
      </c>
      <c r="L1904">
        <v>6.8824999999999997E-3</v>
      </c>
      <c r="M1904">
        <v>2.4230000000000001E-4</v>
      </c>
      <c r="O1904" t="str">
        <f>Table_Index[[#This Row],[ID]]&amp;Table_Index[[#This Row],[year]]</f>
        <v>92182003</v>
      </c>
      <c r="P1904" t="str">
        <v>94882007</v>
      </c>
      <c r="Q1904" t="str">
        <f t="shared" si="116"/>
        <v>9488</v>
      </c>
      <c r="R1904" t="str">
        <f t="shared" si="117"/>
        <v>2007</v>
      </c>
      <c r="S1904">
        <f>SUMIFS(INDEX(Table_Index[],,MATCH(S$12,Table_Index[#Headers],0)),
Table_Index[ID],$Q1904,Table_Index[year],$R1904)/COUNTIFS(Table_Index[Quarter],"&lt;&gt;''",Table_Index[ID],$Q1904,Table_Index[year],$R1904)</f>
        <v>7.6555800000000007E-2</v>
      </c>
      <c r="T1904">
        <f>SUMIFS(INDEX(Table_Index[],,MATCH(T$12,Table_Index[#Headers],0)),
Table_Index[ID],$Q1904,Table_Index[year],$R1904)/COUNTIFS(Table_Index[Quarter],"&lt;&gt;''",Table_Index[ID],$Q1904,Table_Index[year],$R1904)</f>
        <v>8.8997500000000007E-2</v>
      </c>
      <c r="U1904">
        <f>SUMIFS(INDEX(Table_Index[],,MATCH(U$12,Table_Index[#Headers],0)),
Table_Index[ID],$Q1904,Table_Index[year],$R1904)/COUNTIFS(Table_Index[Quarter],"&lt;&gt;''",Table_Index[ID],$Q1904,Table_Index[year],$R1904)</f>
        <v>4.8663575000000001E-2</v>
      </c>
      <c r="V1904">
        <f>SUMIFS(INDEX(Table_Index[],,MATCH(V$12,Table_Index[#Headers],0)),
Table_Index[ID],$Q1904,Table_Index[year],$R1904)/COUNTIFS(Table_Index[Quarter],"&lt;&gt;''",Table_Index[ID],$Q1904,Table_Index[year],$R1904)</f>
        <v>9.1548025000000005E-2</v>
      </c>
      <c r="W1904">
        <f>SUMIFS(INDEX(Table_Index[],,MATCH(W$12,Table_Index[#Headers],0)),
Table_Index[ID],$Q1904,Table_Index[year],$R1904)/COUNTIFS(Table_Index[Quarter],"&lt;&gt;''",Table_Index[ID],$Q1904,Table_Index[year],$R1904)</f>
        <v>2.843375E-3</v>
      </c>
      <c r="X1904">
        <f>SUMIFS(INDEX(Table_Index[],,MATCH(X$12,Table_Index[#Headers],0)),
Table_Index[ID],$Q1904,Table_Index[year],$R1904)/COUNTIFS(Table_Index[Quarter],"&lt;&gt;''",Table_Index[ID],$Q1904,Table_Index[year],$R1904)</f>
        <v>0.36644739999999998</v>
      </c>
      <c r="Y1904">
        <f>SUMIFS(INDEX(Table_Index[],,MATCH(Y$12,Table_Index[#Headers],0)),
Table_Index[ID],$Q1904,Table_Index[year],$R1904)/COUNTIFS(Table_Index[Quarter],"&lt;&gt;''",Table_Index[ID],$Q1904,Table_Index[year],$R1904)</f>
        <v>5.7533449999999993E-2</v>
      </c>
      <c r="Z1904">
        <f>SUMIFS(INDEX(Table_Index[],,MATCH(Z$12,Table_Index[#Headers],0)),
Table_Index[ID],$Q1904,Table_Index[year],$R1904)/COUNTIFS(Table_Index[Quarter],"&lt;&gt;''",Table_Index[ID],$Q1904,Table_Index[year],$R1904)</f>
        <v>2.0163174999999998E-2</v>
      </c>
      <c r="AA1904">
        <f>SUMIFS(INDEX(Table_Index[],,MATCH(AA$12,Table_Index[#Headers],0)),
Table_Index[ID],$Q1904,Table_Index[year],$R1904)/COUNTIFS(Table_Index[Quarter],"&lt;&gt;''",Table_Index[ID],$Q1904,Table_Index[year],$R1904)</f>
        <v>5.4503124999999993E-2</v>
      </c>
      <c r="AB1904">
        <f>SUMIFS(INDEX(Table_Index[],,MATCH(AB$12,Table_Index[#Headers],0)),
Table_Index[ID],$Q1904,Table_Index[year],$R1904)/COUNTIFS(Table_Index[Quarter],"&lt;&gt;''",Table_Index[ID],$Q1904,Table_Index[year],$R1904)</f>
        <v>0.192744575</v>
      </c>
      <c r="AC1904" s="24">
        <f t="shared" si="118"/>
        <v>0.99999999999999989</v>
      </c>
      <c r="AD1904">
        <f>COUNTIFS(Table_Index[Quarter],"&lt;&gt;''",Table_Index[ID],$Q1904,Table_Index[year],$R1904)</f>
        <v>4</v>
      </c>
      <c r="AE1904" s="34">
        <f t="shared" si="119"/>
        <v>0.79733997499709874</v>
      </c>
    </row>
    <row r="1905" spans="1:31" x14ac:dyDescent="0.3">
      <c r="A1905">
        <v>9218</v>
      </c>
      <c r="B1905">
        <v>2003</v>
      </c>
      <c r="C1905">
        <v>2</v>
      </c>
      <c r="D1905">
        <v>1.7795499999999999E-2</v>
      </c>
      <c r="E1905">
        <v>8.0079999999999995E-3</v>
      </c>
      <c r="F1905">
        <v>2.2689299999999999E-2</v>
      </c>
      <c r="G1905">
        <v>3.06973E-2</v>
      </c>
      <c r="H1905">
        <v>0</v>
      </c>
      <c r="I1905">
        <v>6.4063899999999993E-2</v>
      </c>
      <c r="J1905">
        <v>2.2180800000000001E-2</v>
      </c>
      <c r="K1905">
        <v>0.80667080000000002</v>
      </c>
      <c r="L1905">
        <v>2.66933E-2</v>
      </c>
      <c r="M1905">
        <v>1.2011999999999999E-3</v>
      </c>
      <c r="O1905" t="str">
        <f>Table_Index[[#This Row],[ID]]&amp;Table_Index[[#This Row],[year]]</f>
        <v>92182003</v>
      </c>
      <c r="P1905" t="str">
        <v>94882008</v>
      </c>
      <c r="Q1905" t="str">
        <f t="shared" si="116"/>
        <v>9488</v>
      </c>
      <c r="R1905" t="str">
        <f t="shared" si="117"/>
        <v>2008</v>
      </c>
      <c r="S1905">
        <f>SUMIFS(INDEX(Table_Index[],,MATCH(S$12,Table_Index[#Headers],0)),
Table_Index[ID],$Q1905,Table_Index[year],$R1905)/COUNTIFS(Table_Index[Quarter],"&lt;&gt;''",Table_Index[ID],$Q1905,Table_Index[year],$R1905)</f>
        <v>8.5416349999999988E-2</v>
      </c>
      <c r="T1905">
        <f>SUMIFS(INDEX(Table_Index[],,MATCH(T$12,Table_Index[#Headers],0)),
Table_Index[ID],$Q1905,Table_Index[year],$R1905)/COUNTIFS(Table_Index[Quarter],"&lt;&gt;''",Table_Index[ID],$Q1905,Table_Index[year],$R1905)</f>
        <v>0.17493839999999999</v>
      </c>
      <c r="U1905">
        <f>SUMIFS(INDEX(Table_Index[],,MATCH(U$12,Table_Index[#Headers],0)),
Table_Index[ID],$Q1905,Table_Index[year],$R1905)/COUNTIFS(Table_Index[Quarter],"&lt;&gt;''",Table_Index[ID],$Q1905,Table_Index[year],$R1905)</f>
        <v>0.1006485</v>
      </c>
      <c r="V1905">
        <f>SUMIFS(INDEX(Table_Index[],,MATCH(V$12,Table_Index[#Headers],0)),
Table_Index[ID],$Q1905,Table_Index[year],$R1905)/COUNTIFS(Table_Index[Quarter],"&lt;&gt;''",Table_Index[ID],$Q1905,Table_Index[year],$R1905)</f>
        <v>0.18309554999999997</v>
      </c>
      <c r="W1905">
        <f>SUMIFS(INDEX(Table_Index[],,MATCH(W$12,Table_Index[#Headers],0)),
Table_Index[ID],$Q1905,Table_Index[year],$R1905)/COUNTIFS(Table_Index[Quarter],"&lt;&gt;''",Table_Index[ID],$Q1905,Table_Index[year],$R1905)</f>
        <v>3.7501300000000001E-2</v>
      </c>
      <c r="X1905">
        <f>SUMIFS(INDEX(Table_Index[],,MATCH(X$12,Table_Index[#Headers],0)),
Table_Index[ID],$Q1905,Table_Index[year],$R1905)/COUNTIFS(Table_Index[Quarter],"&lt;&gt;''",Table_Index[ID],$Q1905,Table_Index[year],$R1905)</f>
        <v>0.26463824999999996</v>
      </c>
      <c r="Y1905">
        <f>SUMIFS(INDEX(Table_Index[],,MATCH(Y$12,Table_Index[#Headers],0)),
Table_Index[ID],$Q1905,Table_Index[year],$R1905)/COUNTIFS(Table_Index[Quarter],"&lt;&gt;''",Table_Index[ID],$Q1905,Table_Index[year],$R1905)</f>
        <v>5.1046375000000005E-2</v>
      </c>
      <c r="Z1905">
        <f>SUMIFS(INDEX(Table_Index[],,MATCH(Z$12,Table_Index[#Headers],0)),
Table_Index[ID],$Q1905,Table_Index[year],$R1905)/COUNTIFS(Table_Index[Quarter],"&lt;&gt;''",Table_Index[ID],$Q1905,Table_Index[year],$R1905)</f>
        <v>4.0597325000000004E-2</v>
      </c>
      <c r="AA1905">
        <f>SUMIFS(INDEX(Table_Index[],,MATCH(AA$12,Table_Index[#Headers],0)),
Table_Index[ID],$Q1905,Table_Index[year],$R1905)/COUNTIFS(Table_Index[Quarter],"&lt;&gt;''",Table_Index[ID],$Q1905,Table_Index[year],$R1905)</f>
        <v>5.3450575000000007E-2</v>
      </c>
      <c r="AB1905">
        <f>SUMIFS(INDEX(Table_Index[],,MATCH(AB$12,Table_Index[#Headers],0)),
Table_Index[ID],$Q1905,Table_Index[year],$R1905)/COUNTIFS(Table_Index[Quarter],"&lt;&gt;''",Table_Index[ID],$Q1905,Table_Index[year],$R1905)</f>
        <v>8.667325E-3</v>
      </c>
      <c r="AC1905" s="24">
        <f t="shared" si="118"/>
        <v>0.99999994999999997</v>
      </c>
      <c r="AD1905">
        <f>COUNTIFS(Table_Index[Quarter],"&lt;&gt;''",Table_Index[ID],$Q1905,Table_Index[year],$R1905)</f>
        <v>4</v>
      </c>
      <c r="AE1905" s="34">
        <f t="shared" si="119"/>
        <v>0.83982078982302999</v>
      </c>
    </row>
    <row r="1906" spans="1:31" x14ac:dyDescent="0.3">
      <c r="A1906">
        <v>9218</v>
      </c>
      <c r="B1906">
        <v>2003</v>
      </c>
      <c r="C1906">
        <v>3</v>
      </c>
      <c r="D1906">
        <v>0.2214747</v>
      </c>
      <c r="E1906">
        <v>8.7742100000000003E-2</v>
      </c>
      <c r="F1906">
        <v>8.01124E-2</v>
      </c>
      <c r="G1906">
        <v>0.22927400000000001</v>
      </c>
      <c r="H1906">
        <v>0</v>
      </c>
      <c r="I1906">
        <v>0.1621322</v>
      </c>
      <c r="J1906">
        <v>0.1162629</v>
      </c>
      <c r="K1906">
        <v>4.1963599999999997E-2</v>
      </c>
      <c r="L1906">
        <v>3.8148799999999997E-2</v>
      </c>
      <c r="M1906">
        <v>2.2889300000000001E-2</v>
      </c>
      <c r="O1906" t="str">
        <f>Table_Index[[#This Row],[ID]]&amp;Table_Index[[#This Row],[year]]</f>
        <v>92182003</v>
      </c>
      <c r="P1906" t="str">
        <v>94882009</v>
      </c>
      <c r="Q1906" t="str">
        <f t="shared" si="116"/>
        <v>9488</v>
      </c>
      <c r="R1906" t="str">
        <f t="shared" si="117"/>
        <v>2009</v>
      </c>
      <c r="S1906">
        <f>SUMIFS(INDEX(Table_Index[],,MATCH(S$12,Table_Index[#Headers],0)),
Table_Index[ID],$Q1906,Table_Index[year],$R1906)/COUNTIFS(Table_Index[Quarter],"&lt;&gt;''",Table_Index[ID],$Q1906,Table_Index[year],$R1906)</f>
        <v>4.5475600000000005E-2</v>
      </c>
      <c r="T1906">
        <f>SUMIFS(INDEX(Table_Index[],,MATCH(T$12,Table_Index[#Headers],0)),
Table_Index[ID],$Q1906,Table_Index[year],$R1906)/COUNTIFS(Table_Index[Quarter],"&lt;&gt;''",Table_Index[ID],$Q1906,Table_Index[year],$R1906)</f>
        <v>0.1438913</v>
      </c>
      <c r="U1906">
        <f>SUMIFS(INDEX(Table_Index[],,MATCH(U$12,Table_Index[#Headers],0)),
Table_Index[ID],$Q1906,Table_Index[year],$R1906)/COUNTIFS(Table_Index[Quarter],"&lt;&gt;''",Table_Index[ID],$Q1906,Table_Index[year],$R1906)</f>
        <v>3.6424674999999997E-2</v>
      </c>
      <c r="V1906">
        <f>SUMIFS(INDEX(Table_Index[],,MATCH(V$12,Table_Index[#Headers],0)),
Table_Index[ID],$Q1906,Table_Index[year],$R1906)/COUNTIFS(Table_Index[Quarter],"&lt;&gt;''",Table_Index[ID],$Q1906,Table_Index[year],$R1906)</f>
        <v>0.20324922500000001</v>
      </c>
      <c r="W1906">
        <f>SUMIFS(INDEX(Table_Index[],,MATCH(W$12,Table_Index[#Headers],0)),
Table_Index[ID],$Q1906,Table_Index[year],$R1906)/COUNTIFS(Table_Index[Quarter],"&lt;&gt;''",Table_Index[ID],$Q1906,Table_Index[year],$R1906)</f>
        <v>1.9260375E-2</v>
      </c>
      <c r="X1906">
        <f>SUMIFS(INDEX(Table_Index[],,MATCH(X$12,Table_Index[#Headers],0)),
Table_Index[ID],$Q1906,Table_Index[year],$R1906)/COUNTIFS(Table_Index[Quarter],"&lt;&gt;''",Table_Index[ID],$Q1906,Table_Index[year],$R1906)</f>
        <v>0.41551905</v>
      </c>
      <c r="Y1906">
        <f>SUMIFS(INDEX(Table_Index[],,MATCH(Y$12,Table_Index[#Headers],0)),
Table_Index[ID],$Q1906,Table_Index[year],$R1906)/COUNTIFS(Table_Index[Quarter],"&lt;&gt;''",Table_Index[ID],$Q1906,Table_Index[year],$R1906)</f>
        <v>8.7199500000000013E-2</v>
      </c>
      <c r="Z1906">
        <f>SUMIFS(INDEX(Table_Index[],,MATCH(Z$12,Table_Index[#Headers],0)),
Table_Index[ID],$Q1906,Table_Index[year],$R1906)/COUNTIFS(Table_Index[Quarter],"&lt;&gt;''",Table_Index[ID],$Q1906,Table_Index[year],$R1906)</f>
        <v>2.2280800000000003E-2</v>
      </c>
      <c r="AA1906">
        <f>SUMIFS(INDEX(Table_Index[],,MATCH(AA$12,Table_Index[#Headers],0)),
Table_Index[ID],$Q1906,Table_Index[year],$R1906)/COUNTIFS(Table_Index[Quarter],"&lt;&gt;''",Table_Index[ID],$Q1906,Table_Index[year],$R1906)</f>
        <v>2.2757574999999999E-2</v>
      </c>
      <c r="AB1906">
        <f>SUMIFS(INDEX(Table_Index[],,MATCH(AB$12,Table_Index[#Headers],0)),
Table_Index[ID],$Q1906,Table_Index[year],$R1906)/COUNTIFS(Table_Index[Quarter],"&lt;&gt;''",Table_Index[ID],$Q1906,Table_Index[year],$R1906)</f>
        <v>3.9418750000000001E-3</v>
      </c>
      <c r="AC1906" s="24">
        <f t="shared" si="118"/>
        <v>0.99999997499999993</v>
      </c>
      <c r="AD1906">
        <f>COUNTIFS(Table_Index[Quarter],"&lt;&gt;''",Table_Index[ID],$Q1906,Table_Index[year],$R1906)</f>
        <v>4</v>
      </c>
      <c r="AE1906" s="34">
        <f t="shared" si="119"/>
        <v>0.75292958377166441</v>
      </c>
    </row>
    <row r="1907" spans="1:31" x14ac:dyDescent="0.3">
      <c r="A1907">
        <v>9218</v>
      </c>
      <c r="B1907">
        <v>2003</v>
      </c>
      <c r="C1907">
        <v>4</v>
      </c>
      <c r="D1907">
        <v>0.17052909999999999</v>
      </c>
      <c r="E1907">
        <v>3.9352900000000003E-2</v>
      </c>
      <c r="F1907">
        <v>6.5588099999999996E-2</v>
      </c>
      <c r="G1907">
        <v>3.9352900000000003E-2</v>
      </c>
      <c r="H1907">
        <v>0</v>
      </c>
      <c r="I1907">
        <v>0.26235239999999999</v>
      </c>
      <c r="J1907">
        <v>0.16178400000000001</v>
      </c>
      <c r="K1907">
        <v>0.12724089999999999</v>
      </c>
      <c r="L1907">
        <v>0.1180586</v>
      </c>
      <c r="M1907">
        <v>1.5741100000000001E-2</v>
      </c>
      <c r="O1907" t="str">
        <f>Table_Index[[#This Row],[ID]]&amp;Table_Index[[#This Row],[year]]</f>
        <v>92182003</v>
      </c>
      <c r="P1907" t="str">
        <v>94882010</v>
      </c>
      <c r="Q1907" t="str">
        <f t="shared" si="116"/>
        <v>9488</v>
      </c>
      <c r="R1907" t="str">
        <f t="shared" si="117"/>
        <v>2010</v>
      </c>
      <c r="S1907">
        <f>SUMIFS(INDEX(Table_Index[],,MATCH(S$12,Table_Index[#Headers],0)),
Table_Index[ID],$Q1907,Table_Index[year],$R1907)/COUNTIFS(Table_Index[Quarter],"&lt;&gt;''",Table_Index[ID],$Q1907,Table_Index[year],$R1907)</f>
        <v>4.6260849999999999E-2</v>
      </c>
      <c r="T1907">
        <f>SUMIFS(INDEX(Table_Index[],,MATCH(T$12,Table_Index[#Headers],0)),
Table_Index[ID],$Q1907,Table_Index[year],$R1907)/COUNTIFS(Table_Index[Quarter],"&lt;&gt;''",Table_Index[ID],$Q1907,Table_Index[year],$R1907)</f>
        <v>4.7974200000000002E-2</v>
      </c>
      <c r="U1907">
        <f>SUMIFS(INDEX(Table_Index[],,MATCH(U$12,Table_Index[#Headers],0)),
Table_Index[ID],$Q1907,Table_Index[year],$R1907)/COUNTIFS(Table_Index[Quarter],"&lt;&gt;''",Table_Index[ID],$Q1907,Table_Index[year],$R1907)</f>
        <v>6.696125E-2</v>
      </c>
      <c r="V1907">
        <f>SUMIFS(INDEX(Table_Index[],,MATCH(V$12,Table_Index[#Headers],0)),
Table_Index[ID],$Q1907,Table_Index[year],$R1907)/COUNTIFS(Table_Index[Quarter],"&lt;&gt;''",Table_Index[ID],$Q1907,Table_Index[year],$R1907)</f>
        <v>0.13990815000000001</v>
      </c>
      <c r="W1907">
        <f>SUMIFS(INDEX(Table_Index[],,MATCH(W$12,Table_Index[#Headers],0)),
Table_Index[ID],$Q1907,Table_Index[year],$R1907)/COUNTIFS(Table_Index[Quarter],"&lt;&gt;''",Table_Index[ID],$Q1907,Table_Index[year],$R1907)</f>
        <v>0.12621045</v>
      </c>
      <c r="X1907">
        <f>SUMIFS(INDEX(Table_Index[],,MATCH(X$12,Table_Index[#Headers],0)),
Table_Index[ID],$Q1907,Table_Index[year],$R1907)/COUNTIFS(Table_Index[Quarter],"&lt;&gt;''",Table_Index[ID],$Q1907,Table_Index[year],$R1907)</f>
        <v>0.33747839999999996</v>
      </c>
      <c r="Y1907">
        <f>SUMIFS(INDEX(Table_Index[],,MATCH(Y$12,Table_Index[#Headers],0)),
Table_Index[ID],$Q1907,Table_Index[year],$R1907)/COUNTIFS(Table_Index[Quarter],"&lt;&gt;''",Table_Index[ID],$Q1907,Table_Index[year],$R1907)</f>
        <v>3.5309449999999999E-2</v>
      </c>
      <c r="Z1907">
        <f>SUMIFS(INDEX(Table_Index[],,MATCH(Z$12,Table_Index[#Headers],0)),
Table_Index[ID],$Q1907,Table_Index[year],$R1907)/COUNTIFS(Table_Index[Quarter],"&lt;&gt;''",Table_Index[ID],$Q1907,Table_Index[year],$R1907)</f>
        <v>4.8207525000000001E-2</v>
      </c>
      <c r="AA1907">
        <f>SUMIFS(INDEX(Table_Index[],,MATCH(AA$12,Table_Index[#Headers],0)),
Table_Index[ID],$Q1907,Table_Index[year],$R1907)/COUNTIFS(Table_Index[Quarter],"&lt;&gt;''",Table_Index[ID],$Q1907,Table_Index[year],$R1907)</f>
        <v>0.14572569999999999</v>
      </c>
      <c r="AB1907">
        <f>SUMIFS(INDEX(Table_Index[],,MATCH(AB$12,Table_Index[#Headers],0)),
Table_Index[ID],$Q1907,Table_Index[year],$R1907)/COUNTIFS(Table_Index[Quarter],"&lt;&gt;''",Table_Index[ID],$Q1907,Table_Index[year],$R1907)</f>
        <v>5.9639749999999998E-3</v>
      </c>
      <c r="AC1907" s="24">
        <f t="shared" si="118"/>
        <v>0.99999994999999997</v>
      </c>
      <c r="AD1907">
        <f>COUNTIFS(Table_Index[Quarter],"&lt;&gt;''",Table_Index[ID],$Q1907,Table_Index[year],$R1907)</f>
        <v>4</v>
      </c>
      <c r="AE1907" s="34">
        <f t="shared" si="119"/>
        <v>0.8168372909336713</v>
      </c>
    </row>
    <row r="1908" spans="1:31" x14ac:dyDescent="0.3">
      <c r="A1908">
        <v>9218</v>
      </c>
      <c r="B1908">
        <v>2004</v>
      </c>
      <c r="C1908">
        <v>1</v>
      </c>
      <c r="D1908">
        <v>5.7720100000000003E-2</v>
      </c>
      <c r="E1908">
        <v>7.0707099999999995E-2</v>
      </c>
      <c r="F1908">
        <v>0.1154401</v>
      </c>
      <c r="G1908">
        <v>0.1154401</v>
      </c>
      <c r="H1908">
        <v>1.443E-2</v>
      </c>
      <c r="I1908">
        <v>0.14430009999999999</v>
      </c>
      <c r="J1908">
        <v>0.21645020000000001</v>
      </c>
      <c r="K1908">
        <v>0.10389610000000001</v>
      </c>
      <c r="L1908">
        <v>0.14430009999999999</v>
      </c>
      <c r="M1908">
        <v>1.7316000000000002E-2</v>
      </c>
      <c r="O1908" t="str">
        <f>Table_Index[[#This Row],[ID]]&amp;Table_Index[[#This Row],[year]]</f>
        <v>92182004</v>
      </c>
      <c r="P1908" t="str">
        <v>94882011</v>
      </c>
      <c r="Q1908" t="str">
        <f t="shared" si="116"/>
        <v>9488</v>
      </c>
      <c r="R1908" t="str">
        <f t="shared" si="117"/>
        <v>2011</v>
      </c>
      <c r="S1908">
        <f>SUMIFS(INDEX(Table_Index[],,MATCH(S$12,Table_Index[#Headers],0)),
Table_Index[ID],$Q1908,Table_Index[year],$R1908)/COUNTIFS(Table_Index[Quarter],"&lt;&gt;''",Table_Index[ID],$Q1908,Table_Index[year],$R1908)</f>
        <v>5.662262500000001E-2</v>
      </c>
      <c r="T1908">
        <f>SUMIFS(INDEX(Table_Index[],,MATCH(T$12,Table_Index[#Headers],0)),
Table_Index[ID],$Q1908,Table_Index[year],$R1908)/COUNTIFS(Table_Index[Quarter],"&lt;&gt;''",Table_Index[ID],$Q1908,Table_Index[year],$R1908)</f>
        <v>0.107325325</v>
      </c>
      <c r="U1908">
        <f>SUMIFS(INDEX(Table_Index[],,MATCH(U$12,Table_Index[#Headers],0)),
Table_Index[ID],$Q1908,Table_Index[year],$R1908)/COUNTIFS(Table_Index[Quarter],"&lt;&gt;''",Table_Index[ID],$Q1908,Table_Index[year],$R1908)</f>
        <v>9.2090549999999993E-2</v>
      </c>
      <c r="V1908">
        <f>SUMIFS(INDEX(Table_Index[],,MATCH(V$12,Table_Index[#Headers],0)),
Table_Index[ID],$Q1908,Table_Index[year],$R1908)/COUNTIFS(Table_Index[Quarter],"&lt;&gt;''",Table_Index[ID],$Q1908,Table_Index[year],$R1908)</f>
        <v>0.26516675000000001</v>
      </c>
      <c r="W1908">
        <f>SUMIFS(INDEX(Table_Index[],,MATCH(W$12,Table_Index[#Headers],0)),
Table_Index[ID],$Q1908,Table_Index[year],$R1908)/COUNTIFS(Table_Index[Quarter],"&lt;&gt;''",Table_Index[ID],$Q1908,Table_Index[year],$R1908)</f>
        <v>4.3876075E-2</v>
      </c>
      <c r="X1908">
        <f>SUMIFS(INDEX(Table_Index[],,MATCH(X$12,Table_Index[#Headers],0)),
Table_Index[ID],$Q1908,Table_Index[year],$R1908)/COUNTIFS(Table_Index[Quarter],"&lt;&gt;''",Table_Index[ID],$Q1908,Table_Index[year],$R1908)</f>
        <v>0.26459452500000002</v>
      </c>
      <c r="Y1908">
        <f>SUMIFS(INDEX(Table_Index[],,MATCH(Y$12,Table_Index[#Headers],0)),
Table_Index[ID],$Q1908,Table_Index[year],$R1908)/COUNTIFS(Table_Index[Quarter],"&lt;&gt;''",Table_Index[ID],$Q1908,Table_Index[year],$R1908)</f>
        <v>8.2479249999999997E-3</v>
      </c>
      <c r="Z1908">
        <f>SUMIFS(INDEX(Table_Index[],,MATCH(Z$12,Table_Index[#Headers],0)),
Table_Index[ID],$Q1908,Table_Index[year],$R1908)/COUNTIFS(Table_Index[Quarter],"&lt;&gt;''",Table_Index[ID],$Q1908,Table_Index[year],$R1908)</f>
        <v>6.8676624999999991E-2</v>
      </c>
      <c r="AA1908">
        <f>SUMIFS(INDEX(Table_Index[],,MATCH(AA$12,Table_Index[#Headers],0)),
Table_Index[ID],$Q1908,Table_Index[year],$R1908)/COUNTIFS(Table_Index[Quarter],"&lt;&gt;''",Table_Index[ID],$Q1908,Table_Index[year],$R1908)</f>
        <v>8.7645975000000001E-2</v>
      </c>
      <c r="AB1908">
        <f>SUMIFS(INDEX(Table_Index[],,MATCH(AB$12,Table_Index[#Headers],0)),
Table_Index[ID],$Q1908,Table_Index[year],$R1908)/COUNTIFS(Table_Index[Quarter],"&lt;&gt;''",Table_Index[ID],$Q1908,Table_Index[year],$R1908)</f>
        <v>5.7536000000000002E-3</v>
      </c>
      <c r="AC1908" s="24">
        <f t="shared" si="118"/>
        <v>0.99999997500000015</v>
      </c>
      <c r="AD1908">
        <f>COUNTIFS(Table_Index[Quarter],"&lt;&gt;''",Table_Index[ID],$Q1908,Table_Index[year],$R1908)</f>
        <v>4</v>
      </c>
      <c r="AE1908" s="34">
        <f t="shared" si="119"/>
        <v>0.82204627769465066</v>
      </c>
    </row>
    <row r="1909" spans="1:31" x14ac:dyDescent="0.3">
      <c r="A1909">
        <v>9218</v>
      </c>
      <c r="B1909">
        <v>2004</v>
      </c>
      <c r="C1909">
        <v>2</v>
      </c>
      <c r="D1909">
        <v>0.1265906</v>
      </c>
      <c r="E1909">
        <v>5.0143500000000001E-2</v>
      </c>
      <c r="F1909">
        <v>9.1170100000000004E-2</v>
      </c>
      <c r="G1909">
        <v>0.12946150000000001</v>
      </c>
      <c r="H1909">
        <v>1.1852100000000001E-2</v>
      </c>
      <c r="I1909">
        <v>0.32821230000000001</v>
      </c>
      <c r="J1909">
        <v>0.1166977</v>
      </c>
      <c r="K1909">
        <v>2.0969100000000001E-2</v>
      </c>
      <c r="L1909">
        <v>0.1094041</v>
      </c>
      <c r="M1909">
        <v>1.5498899999999999E-2</v>
      </c>
      <c r="O1909" t="str">
        <f>Table_Index[[#This Row],[ID]]&amp;Table_Index[[#This Row],[year]]</f>
        <v>92182004</v>
      </c>
      <c r="P1909" t="str">
        <v>94882012</v>
      </c>
      <c r="Q1909" t="str">
        <f t="shared" si="116"/>
        <v>9488</v>
      </c>
      <c r="R1909" t="str">
        <f t="shared" si="117"/>
        <v>2012</v>
      </c>
      <c r="S1909">
        <f>SUMIFS(INDEX(Table_Index[],,MATCH(S$12,Table_Index[#Headers],0)),
Table_Index[ID],$Q1909,Table_Index[year],$R1909)/COUNTIFS(Table_Index[Quarter],"&lt;&gt;''",Table_Index[ID],$Q1909,Table_Index[year],$R1909)</f>
        <v>8.1997050000000002E-2</v>
      </c>
      <c r="T1909">
        <f>SUMIFS(INDEX(Table_Index[],,MATCH(T$12,Table_Index[#Headers],0)),
Table_Index[ID],$Q1909,Table_Index[year],$R1909)/COUNTIFS(Table_Index[Quarter],"&lt;&gt;''",Table_Index[ID],$Q1909,Table_Index[year],$R1909)</f>
        <v>9.7278649999999994E-2</v>
      </c>
      <c r="U1909">
        <f>SUMIFS(INDEX(Table_Index[],,MATCH(U$12,Table_Index[#Headers],0)),
Table_Index[ID],$Q1909,Table_Index[year],$R1909)/COUNTIFS(Table_Index[Quarter],"&lt;&gt;''",Table_Index[ID],$Q1909,Table_Index[year],$R1909)</f>
        <v>7.1524074999999993E-2</v>
      </c>
      <c r="V1909">
        <f>SUMIFS(INDEX(Table_Index[],,MATCH(V$12,Table_Index[#Headers],0)),
Table_Index[ID],$Q1909,Table_Index[year],$R1909)/COUNTIFS(Table_Index[Quarter],"&lt;&gt;''",Table_Index[ID],$Q1909,Table_Index[year],$R1909)</f>
        <v>0.108866425</v>
      </c>
      <c r="W1909">
        <f>SUMIFS(INDEX(Table_Index[],,MATCH(W$12,Table_Index[#Headers],0)),
Table_Index[ID],$Q1909,Table_Index[year],$R1909)/COUNTIFS(Table_Index[Quarter],"&lt;&gt;''",Table_Index[ID],$Q1909,Table_Index[year],$R1909)</f>
        <v>9.7487074999999992E-2</v>
      </c>
      <c r="X1909">
        <f>SUMIFS(INDEX(Table_Index[],,MATCH(X$12,Table_Index[#Headers],0)),
Table_Index[ID],$Q1909,Table_Index[year],$R1909)/COUNTIFS(Table_Index[Quarter],"&lt;&gt;''",Table_Index[ID],$Q1909,Table_Index[year],$R1909)</f>
        <v>0.2549168</v>
      </c>
      <c r="Y1909">
        <f>SUMIFS(INDEX(Table_Index[],,MATCH(Y$12,Table_Index[#Headers],0)),
Table_Index[ID],$Q1909,Table_Index[year],$R1909)/COUNTIFS(Table_Index[Quarter],"&lt;&gt;''",Table_Index[ID],$Q1909,Table_Index[year],$R1909)</f>
        <v>0.10182667500000001</v>
      </c>
      <c r="Z1909">
        <f>SUMIFS(INDEX(Table_Index[],,MATCH(Z$12,Table_Index[#Headers],0)),
Table_Index[ID],$Q1909,Table_Index[year],$R1909)/COUNTIFS(Table_Index[Quarter],"&lt;&gt;''",Table_Index[ID],$Q1909,Table_Index[year],$R1909)</f>
        <v>7.3747325000000002E-2</v>
      </c>
      <c r="AA1909">
        <f>SUMIFS(INDEX(Table_Index[],,MATCH(AA$12,Table_Index[#Headers],0)),
Table_Index[ID],$Q1909,Table_Index[year],$R1909)/COUNTIFS(Table_Index[Quarter],"&lt;&gt;''",Table_Index[ID],$Q1909,Table_Index[year],$R1909)</f>
        <v>0.104571525</v>
      </c>
      <c r="AB1909">
        <f>SUMIFS(INDEX(Table_Index[],,MATCH(AB$12,Table_Index[#Headers],0)),
Table_Index[ID],$Q1909,Table_Index[year],$R1909)/COUNTIFS(Table_Index[Quarter],"&lt;&gt;''",Table_Index[ID],$Q1909,Table_Index[year],$R1909)</f>
        <v>7.7843499999999989E-3</v>
      </c>
      <c r="AC1909" s="24">
        <f t="shared" si="118"/>
        <v>0.99999994999999997</v>
      </c>
      <c r="AD1909">
        <f>COUNTIFS(Table_Index[Quarter],"&lt;&gt;''",Table_Index[ID],$Q1909,Table_Index[year],$R1909)</f>
        <v>4</v>
      </c>
      <c r="AE1909" s="34">
        <f t="shared" si="119"/>
        <v>0.86555631190233373</v>
      </c>
    </row>
    <row r="1910" spans="1:31" x14ac:dyDescent="0.3">
      <c r="A1910">
        <v>9218</v>
      </c>
      <c r="B1910">
        <v>2004</v>
      </c>
      <c r="C1910">
        <v>3</v>
      </c>
      <c r="D1910">
        <v>0.2307225</v>
      </c>
      <c r="E1910">
        <v>9.1074699999999995E-2</v>
      </c>
      <c r="F1910">
        <v>7.5895599999999994E-2</v>
      </c>
      <c r="G1910">
        <v>3.0358199999999998E-2</v>
      </c>
      <c r="H1910">
        <v>2.2768699999999999E-2</v>
      </c>
      <c r="I1910">
        <v>0.27322410000000003</v>
      </c>
      <c r="J1910">
        <v>0.1153613</v>
      </c>
      <c r="K1910">
        <v>3.3394100000000003E-2</v>
      </c>
      <c r="L1910">
        <v>0.1229508</v>
      </c>
      <c r="M1910">
        <v>4.2502E-3</v>
      </c>
      <c r="O1910" t="str">
        <f>Table_Index[[#This Row],[ID]]&amp;Table_Index[[#This Row],[year]]</f>
        <v>92182004</v>
      </c>
      <c r="P1910" t="str">
        <v>94892003</v>
      </c>
      <c r="Q1910" t="str">
        <f t="shared" si="116"/>
        <v>9489</v>
      </c>
      <c r="R1910" t="str">
        <f t="shared" si="117"/>
        <v>2003</v>
      </c>
      <c r="S1910">
        <f>SUMIFS(INDEX(Table_Index[],,MATCH(S$12,Table_Index[#Headers],0)),
Table_Index[ID],$Q1910,Table_Index[year],$R1910)/COUNTIFS(Table_Index[Quarter],"&lt;&gt;''",Table_Index[ID],$Q1910,Table_Index[year],$R1910)</f>
        <v>0.21276302499999999</v>
      </c>
      <c r="T1910">
        <f>SUMIFS(INDEX(Table_Index[],,MATCH(T$12,Table_Index[#Headers],0)),
Table_Index[ID],$Q1910,Table_Index[year],$R1910)/COUNTIFS(Table_Index[Quarter],"&lt;&gt;''",Table_Index[ID],$Q1910,Table_Index[year],$R1910)</f>
        <v>8.0660200000000001E-2</v>
      </c>
      <c r="U1910">
        <f>SUMIFS(INDEX(Table_Index[],,MATCH(U$12,Table_Index[#Headers],0)),
Table_Index[ID],$Q1910,Table_Index[year],$R1910)/COUNTIFS(Table_Index[Quarter],"&lt;&gt;''",Table_Index[ID],$Q1910,Table_Index[year],$R1910)</f>
        <v>7.0140275000000002E-2</v>
      </c>
      <c r="V1910">
        <f>SUMIFS(INDEX(Table_Index[],,MATCH(V$12,Table_Index[#Headers],0)),
Table_Index[ID],$Q1910,Table_Index[year],$R1910)/COUNTIFS(Table_Index[Quarter],"&lt;&gt;''",Table_Index[ID],$Q1910,Table_Index[year],$R1910)</f>
        <v>5.89311E-2</v>
      </c>
      <c r="W1910">
        <f>SUMIFS(INDEX(Table_Index[],,MATCH(W$12,Table_Index[#Headers],0)),
Table_Index[ID],$Q1910,Table_Index[year],$R1910)/COUNTIFS(Table_Index[Quarter],"&lt;&gt;''",Table_Index[ID],$Q1910,Table_Index[year],$R1910)</f>
        <v>3.8816650000000001E-2</v>
      </c>
      <c r="X1910">
        <f>SUMIFS(INDEX(Table_Index[],,MATCH(X$12,Table_Index[#Headers],0)),
Table_Index[ID],$Q1910,Table_Index[year],$R1910)/COUNTIFS(Table_Index[Quarter],"&lt;&gt;''",Table_Index[ID],$Q1910,Table_Index[year],$R1910)</f>
        <v>0.30154222499999994</v>
      </c>
      <c r="Y1910">
        <f>SUMIFS(INDEX(Table_Index[],,MATCH(Y$12,Table_Index[#Headers],0)),
Table_Index[ID],$Q1910,Table_Index[year],$R1910)/COUNTIFS(Table_Index[Quarter],"&lt;&gt;''",Table_Index[ID],$Q1910,Table_Index[year],$R1910)</f>
        <v>7.1299725000000008E-2</v>
      </c>
      <c r="Z1910">
        <f>SUMIFS(INDEX(Table_Index[],,MATCH(Z$12,Table_Index[#Headers],0)),
Table_Index[ID],$Q1910,Table_Index[year],$R1910)/COUNTIFS(Table_Index[Quarter],"&lt;&gt;''",Table_Index[ID],$Q1910,Table_Index[year],$R1910)</f>
        <v>3.1062699999999999E-2</v>
      </c>
      <c r="AA1910">
        <f>SUMIFS(INDEX(Table_Index[],,MATCH(AA$12,Table_Index[#Headers],0)),
Table_Index[ID],$Q1910,Table_Index[year],$R1910)/COUNTIFS(Table_Index[Quarter],"&lt;&gt;''",Table_Index[ID],$Q1910,Table_Index[year],$R1910)</f>
        <v>0.12045049999999999</v>
      </c>
      <c r="AB1910">
        <f>SUMIFS(INDEX(Table_Index[],,MATCH(AB$12,Table_Index[#Headers],0)),
Table_Index[ID],$Q1910,Table_Index[year],$R1910)/COUNTIFS(Table_Index[Quarter],"&lt;&gt;''",Table_Index[ID],$Q1910,Table_Index[year],$R1910)</f>
        <v>1.43336E-2</v>
      </c>
      <c r="AC1910" s="24">
        <f t="shared" si="118"/>
        <v>1</v>
      </c>
      <c r="AD1910">
        <f>COUNTIFS(Table_Index[Quarter],"&lt;&gt;''",Table_Index[ID],$Q1910,Table_Index[year],$R1910)</f>
        <v>4</v>
      </c>
      <c r="AE1910" s="34">
        <f t="shared" si="119"/>
        <v>0.82663653167377504</v>
      </c>
    </row>
    <row r="1911" spans="1:31" x14ac:dyDescent="0.3">
      <c r="A1911">
        <v>9218</v>
      </c>
      <c r="B1911">
        <v>2004</v>
      </c>
      <c r="C1911">
        <v>4</v>
      </c>
      <c r="D1911">
        <v>1.9370999999999999E-2</v>
      </c>
      <c r="E1911">
        <v>8.5460300000000003E-2</v>
      </c>
      <c r="F1911">
        <v>0.1139471</v>
      </c>
      <c r="G1911">
        <v>0.1532589</v>
      </c>
      <c r="H1911">
        <v>5.6974E-3</v>
      </c>
      <c r="I1911">
        <v>0.1139471</v>
      </c>
      <c r="J1911">
        <v>0.1253418</v>
      </c>
      <c r="K1911">
        <v>0.21649959999999999</v>
      </c>
      <c r="L1911">
        <v>0.1640839</v>
      </c>
      <c r="M1911">
        <v>2.3928999999999999E-3</v>
      </c>
      <c r="O1911" t="str">
        <f>Table_Index[[#This Row],[ID]]&amp;Table_Index[[#This Row],[year]]</f>
        <v>92182004</v>
      </c>
      <c r="P1911" t="str">
        <v>94892004</v>
      </c>
      <c r="Q1911" t="str">
        <f t="shared" si="116"/>
        <v>9489</v>
      </c>
      <c r="R1911" t="str">
        <f t="shared" si="117"/>
        <v>2004</v>
      </c>
      <c r="S1911">
        <f>SUMIFS(INDEX(Table_Index[],,MATCH(S$12,Table_Index[#Headers],0)),
Table_Index[ID],$Q1911,Table_Index[year],$R1911)/COUNTIFS(Table_Index[Quarter],"&lt;&gt;''",Table_Index[ID],$Q1911,Table_Index[year],$R1911)</f>
        <v>0.1991358</v>
      </c>
      <c r="T1911">
        <f>SUMIFS(INDEX(Table_Index[],,MATCH(T$12,Table_Index[#Headers],0)),
Table_Index[ID],$Q1911,Table_Index[year],$R1911)/COUNTIFS(Table_Index[Quarter],"&lt;&gt;''",Table_Index[ID],$Q1911,Table_Index[year],$R1911)</f>
        <v>5.9216375000000002E-2</v>
      </c>
      <c r="U1911">
        <f>SUMIFS(INDEX(Table_Index[],,MATCH(U$12,Table_Index[#Headers],0)),
Table_Index[ID],$Q1911,Table_Index[year],$R1911)/COUNTIFS(Table_Index[Quarter],"&lt;&gt;''",Table_Index[ID],$Q1911,Table_Index[year],$R1911)</f>
        <v>9.4086574999999992E-2</v>
      </c>
      <c r="V1911">
        <f>SUMIFS(INDEX(Table_Index[],,MATCH(V$12,Table_Index[#Headers],0)),
Table_Index[ID],$Q1911,Table_Index[year],$R1911)/COUNTIFS(Table_Index[Quarter],"&lt;&gt;''",Table_Index[ID],$Q1911,Table_Index[year],$R1911)</f>
        <v>0.12267417500000001</v>
      </c>
      <c r="W1911">
        <f>SUMIFS(INDEX(Table_Index[],,MATCH(W$12,Table_Index[#Headers],0)),
Table_Index[ID],$Q1911,Table_Index[year],$R1911)/COUNTIFS(Table_Index[Quarter],"&lt;&gt;''",Table_Index[ID],$Q1911,Table_Index[year],$R1911)</f>
        <v>2.5225424999999999E-2</v>
      </c>
      <c r="X1911">
        <f>SUMIFS(INDEX(Table_Index[],,MATCH(X$12,Table_Index[#Headers],0)),
Table_Index[ID],$Q1911,Table_Index[year],$R1911)/COUNTIFS(Table_Index[Quarter],"&lt;&gt;''",Table_Index[ID],$Q1911,Table_Index[year],$R1911)</f>
        <v>0.24981100000000001</v>
      </c>
      <c r="Y1911">
        <f>SUMIFS(INDEX(Table_Index[],,MATCH(Y$12,Table_Index[#Headers],0)),
Table_Index[ID],$Q1911,Table_Index[year],$R1911)/COUNTIFS(Table_Index[Quarter],"&lt;&gt;''",Table_Index[ID],$Q1911,Table_Index[year],$R1911)</f>
        <v>9.2750974999999999E-2</v>
      </c>
      <c r="Z1911">
        <f>SUMIFS(INDEX(Table_Index[],,MATCH(Z$12,Table_Index[#Headers],0)),
Table_Index[ID],$Q1911,Table_Index[year],$R1911)/COUNTIFS(Table_Index[Quarter],"&lt;&gt;''",Table_Index[ID],$Q1911,Table_Index[year],$R1911)</f>
        <v>5.1416174999999995E-2</v>
      </c>
      <c r="AA1911">
        <f>SUMIFS(INDEX(Table_Index[],,MATCH(AA$12,Table_Index[#Headers],0)),
Table_Index[ID],$Q1911,Table_Index[year],$R1911)/COUNTIFS(Table_Index[Quarter],"&lt;&gt;''",Table_Index[ID],$Q1911,Table_Index[year],$R1911)</f>
        <v>8.6998199999999998E-2</v>
      </c>
      <c r="AB1911">
        <f>SUMIFS(INDEX(Table_Index[],,MATCH(AB$12,Table_Index[#Headers],0)),
Table_Index[ID],$Q1911,Table_Index[year],$R1911)/COUNTIFS(Table_Index[Quarter],"&lt;&gt;''",Table_Index[ID],$Q1911,Table_Index[year],$R1911)</f>
        <v>1.8685325000000003E-2</v>
      </c>
      <c r="AC1911" s="24">
        <f t="shared" si="118"/>
        <v>1.0000000250000001</v>
      </c>
      <c r="AD1911">
        <f>COUNTIFS(Table_Index[Quarter],"&lt;&gt;''",Table_Index[ID],$Q1911,Table_Index[year],$R1911)</f>
        <v>4</v>
      </c>
      <c r="AE1911" s="34">
        <f t="shared" si="119"/>
        <v>0.85073106490695061</v>
      </c>
    </row>
    <row r="1912" spans="1:31" x14ac:dyDescent="0.3">
      <c r="A1912">
        <v>9218</v>
      </c>
      <c r="B1912">
        <v>2005</v>
      </c>
      <c r="C1912">
        <v>1</v>
      </c>
      <c r="D1912">
        <v>9.3179700000000004E-2</v>
      </c>
      <c r="E1912">
        <v>7.2473099999999999E-2</v>
      </c>
      <c r="F1912">
        <v>7.1178900000000003E-2</v>
      </c>
      <c r="G1912">
        <v>0.1009446</v>
      </c>
      <c r="H1912">
        <v>0</v>
      </c>
      <c r="I1912">
        <v>0.24589079999999999</v>
      </c>
      <c r="J1912">
        <v>0.32403349999999997</v>
      </c>
      <c r="K1912">
        <v>2.84716E-2</v>
      </c>
      <c r="L1912">
        <v>5.6943100000000003E-2</v>
      </c>
      <c r="M1912">
        <v>6.8849000000000002E-3</v>
      </c>
      <c r="O1912" t="str">
        <f>Table_Index[[#This Row],[ID]]&amp;Table_Index[[#This Row],[year]]</f>
        <v>92182005</v>
      </c>
      <c r="P1912" t="str">
        <v>94892005</v>
      </c>
      <c r="Q1912" t="str">
        <f t="shared" si="116"/>
        <v>9489</v>
      </c>
      <c r="R1912" t="str">
        <f t="shared" si="117"/>
        <v>2005</v>
      </c>
      <c r="S1912">
        <f>SUMIFS(INDEX(Table_Index[],,MATCH(S$12,Table_Index[#Headers],0)),
Table_Index[ID],$Q1912,Table_Index[year],$R1912)/COUNTIFS(Table_Index[Quarter],"&lt;&gt;''",Table_Index[ID],$Q1912,Table_Index[year],$R1912)</f>
        <v>0.12044512500000001</v>
      </c>
      <c r="T1912">
        <f>SUMIFS(INDEX(Table_Index[],,MATCH(T$12,Table_Index[#Headers],0)),
Table_Index[ID],$Q1912,Table_Index[year],$R1912)/COUNTIFS(Table_Index[Quarter],"&lt;&gt;''",Table_Index[ID],$Q1912,Table_Index[year],$R1912)</f>
        <v>7.6632649999999997E-2</v>
      </c>
      <c r="U1912">
        <f>SUMIFS(INDEX(Table_Index[],,MATCH(U$12,Table_Index[#Headers],0)),
Table_Index[ID],$Q1912,Table_Index[year],$R1912)/COUNTIFS(Table_Index[Quarter],"&lt;&gt;''",Table_Index[ID],$Q1912,Table_Index[year],$R1912)</f>
        <v>9.7851300000000002E-2</v>
      </c>
      <c r="V1912">
        <f>SUMIFS(INDEX(Table_Index[],,MATCH(V$12,Table_Index[#Headers],0)),
Table_Index[ID],$Q1912,Table_Index[year],$R1912)/COUNTIFS(Table_Index[Quarter],"&lt;&gt;''",Table_Index[ID],$Q1912,Table_Index[year],$R1912)</f>
        <v>6.8266999999999994E-2</v>
      </c>
      <c r="W1912">
        <f>SUMIFS(INDEX(Table_Index[],,MATCH(W$12,Table_Index[#Headers],0)),
Table_Index[ID],$Q1912,Table_Index[year],$R1912)/COUNTIFS(Table_Index[Quarter],"&lt;&gt;''",Table_Index[ID],$Q1912,Table_Index[year],$R1912)</f>
        <v>1.1839775E-2</v>
      </c>
      <c r="X1912">
        <f>SUMIFS(INDEX(Table_Index[],,MATCH(X$12,Table_Index[#Headers],0)),
Table_Index[ID],$Q1912,Table_Index[year],$R1912)/COUNTIFS(Table_Index[Quarter],"&lt;&gt;''",Table_Index[ID],$Q1912,Table_Index[year],$R1912)</f>
        <v>0.33004177499999998</v>
      </c>
      <c r="Y1912">
        <f>SUMIFS(INDEX(Table_Index[],,MATCH(Y$12,Table_Index[#Headers],0)),
Table_Index[ID],$Q1912,Table_Index[year],$R1912)/COUNTIFS(Table_Index[Quarter],"&lt;&gt;''",Table_Index[ID],$Q1912,Table_Index[year],$R1912)</f>
        <v>0.10908642500000001</v>
      </c>
      <c r="Z1912">
        <f>SUMIFS(INDEX(Table_Index[],,MATCH(Z$12,Table_Index[#Headers],0)),
Table_Index[ID],$Q1912,Table_Index[year],$R1912)/COUNTIFS(Table_Index[Quarter],"&lt;&gt;''",Table_Index[ID],$Q1912,Table_Index[year],$R1912)</f>
        <v>6.0556525E-2</v>
      </c>
      <c r="AA1912">
        <f>SUMIFS(INDEX(Table_Index[],,MATCH(AA$12,Table_Index[#Headers],0)),
Table_Index[ID],$Q1912,Table_Index[year],$R1912)/COUNTIFS(Table_Index[Quarter],"&lt;&gt;''",Table_Index[ID],$Q1912,Table_Index[year],$R1912)</f>
        <v>0.11632602499999999</v>
      </c>
      <c r="AB1912">
        <f>SUMIFS(INDEX(Table_Index[],,MATCH(AB$12,Table_Index[#Headers],0)),
Table_Index[ID],$Q1912,Table_Index[year],$R1912)/COUNTIFS(Table_Index[Quarter],"&lt;&gt;''",Table_Index[ID],$Q1912,Table_Index[year],$R1912)</f>
        <v>8.9534749999999989E-3</v>
      </c>
      <c r="AC1912" s="24">
        <f t="shared" si="118"/>
        <v>1.000000075</v>
      </c>
      <c r="AD1912">
        <f>COUNTIFS(Table_Index[Quarter],"&lt;&gt;''",Table_Index[ID],$Q1912,Table_Index[year],$R1912)</f>
        <v>4</v>
      </c>
      <c r="AE1912" s="34">
        <f t="shared" si="119"/>
        <v>0.82713854545358811</v>
      </c>
    </row>
    <row r="1913" spans="1:31" x14ac:dyDescent="0.3">
      <c r="A1913">
        <v>9218</v>
      </c>
      <c r="B1913">
        <v>2005</v>
      </c>
      <c r="C1913">
        <v>2</v>
      </c>
      <c r="D1913">
        <v>3.1766200000000001E-2</v>
      </c>
      <c r="E1913">
        <v>0.18678529999999999</v>
      </c>
      <c r="F1913">
        <v>0.13977129999999999</v>
      </c>
      <c r="G1913">
        <v>0.24015249999999999</v>
      </c>
      <c r="H1913">
        <v>0</v>
      </c>
      <c r="I1913">
        <v>0.23761119999999999</v>
      </c>
      <c r="J1913">
        <v>2.9224900000000002E-2</v>
      </c>
      <c r="K1913">
        <v>3.0495600000000001E-2</v>
      </c>
      <c r="L1913">
        <v>0.1016518</v>
      </c>
      <c r="M1913">
        <v>2.5412999999999998E-3</v>
      </c>
      <c r="O1913" t="str">
        <f>Table_Index[[#This Row],[ID]]&amp;Table_Index[[#This Row],[year]]</f>
        <v>92182005</v>
      </c>
      <c r="P1913" t="str">
        <v>94892006</v>
      </c>
      <c r="Q1913" t="str">
        <f t="shared" si="116"/>
        <v>9489</v>
      </c>
      <c r="R1913" t="str">
        <f t="shared" si="117"/>
        <v>2006</v>
      </c>
      <c r="S1913">
        <f>SUMIFS(INDEX(Table_Index[],,MATCH(S$12,Table_Index[#Headers],0)),
Table_Index[ID],$Q1913,Table_Index[year],$R1913)/COUNTIFS(Table_Index[Quarter],"&lt;&gt;''",Table_Index[ID],$Q1913,Table_Index[year],$R1913)</f>
        <v>7.5747475000000009E-2</v>
      </c>
      <c r="T1913">
        <f>SUMIFS(INDEX(Table_Index[],,MATCH(T$12,Table_Index[#Headers],0)),
Table_Index[ID],$Q1913,Table_Index[year],$R1913)/COUNTIFS(Table_Index[Quarter],"&lt;&gt;''",Table_Index[ID],$Q1913,Table_Index[year],$R1913)</f>
        <v>6.3056000000000001E-2</v>
      </c>
      <c r="U1913">
        <f>SUMIFS(INDEX(Table_Index[],,MATCH(U$12,Table_Index[#Headers],0)),
Table_Index[ID],$Q1913,Table_Index[year],$R1913)/COUNTIFS(Table_Index[Quarter],"&lt;&gt;''",Table_Index[ID],$Q1913,Table_Index[year],$R1913)</f>
        <v>9.1532699999999995E-2</v>
      </c>
      <c r="V1913">
        <f>SUMIFS(INDEX(Table_Index[],,MATCH(V$12,Table_Index[#Headers],0)),
Table_Index[ID],$Q1913,Table_Index[year],$R1913)/COUNTIFS(Table_Index[Quarter],"&lt;&gt;''",Table_Index[ID],$Q1913,Table_Index[year],$R1913)</f>
        <v>0.12483135000000001</v>
      </c>
      <c r="W1913">
        <f>SUMIFS(INDEX(Table_Index[],,MATCH(W$12,Table_Index[#Headers],0)),
Table_Index[ID],$Q1913,Table_Index[year],$R1913)/COUNTIFS(Table_Index[Quarter],"&lt;&gt;''",Table_Index[ID],$Q1913,Table_Index[year],$R1913)</f>
        <v>1.8816375000000003E-2</v>
      </c>
      <c r="X1913">
        <f>SUMIFS(INDEX(Table_Index[],,MATCH(X$12,Table_Index[#Headers],0)),
Table_Index[ID],$Q1913,Table_Index[year],$R1913)/COUNTIFS(Table_Index[Quarter],"&lt;&gt;''",Table_Index[ID],$Q1913,Table_Index[year],$R1913)</f>
        <v>0.31558742500000003</v>
      </c>
      <c r="Y1913">
        <f>SUMIFS(INDEX(Table_Index[],,MATCH(Y$12,Table_Index[#Headers],0)),
Table_Index[ID],$Q1913,Table_Index[year],$R1913)/COUNTIFS(Table_Index[Quarter],"&lt;&gt;''",Table_Index[ID],$Q1913,Table_Index[year],$R1913)</f>
        <v>0.11194527500000001</v>
      </c>
      <c r="Z1913">
        <f>SUMIFS(INDEX(Table_Index[],,MATCH(Z$12,Table_Index[#Headers],0)),
Table_Index[ID],$Q1913,Table_Index[year],$R1913)/COUNTIFS(Table_Index[Quarter],"&lt;&gt;''",Table_Index[ID],$Q1913,Table_Index[year],$R1913)</f>
        <v>5.91695E-2</v>
      </c>
      <c r="AA1913">
        <f>SUMIFS(INDEX(Table_Index[],,MATCH(AA$12,Table_Index[#Headers],0)),
Table_Index[ID],$Q1913,Table_Index[year],$R1913)/COUNTIFS(Table_Index[Quarter],"&lt;&gt;''",Table_Index[ID],$Q1913,Table_Index[year],$R1913)</f>
        <v>0.13332482500000001</v>
      </c>
      <c r="AB1913">
        <f>SUMIFS(INDEX(Table_Index[],,MATCH(AB$12,Table_Index[#Headers],0)),
Table_Index[ID],$Q1913,Table_Index[year],$R1913)/COUNTIFS(Table_Index[Quarter],"&lt;&gt;''",Table_Index[ID],$Q1913,Table_Index[year],$R1913)</f>
        <v>5.9890499999999992E-3</v>
      </c>
      <c r="AC1913" s="24">
        <f t="shared" si="118"/>
        <v>0.99999997500000004</v>
      </c>
      <c r="AD1913">
        <f>COUNTIFS(Table_Index[Quarter],"&lt;&gt;''",Table_Index[ID],$Q1913,Table_Index[year],$R1913)</f>
        <v>4</v>
      </c>
      <c r="AE1913" s="34">
        <f t="shared" si="119"/>
        <v>0.83253152899048188</v>
      </c>
    </row>
    <row r="1914" spans="1:31" x14ac:dyDescent="0.3">
      <c r="A1914">
        <v>9218</v>
      </c>
      <c r="B1914">
        <v>2005</v>
      </c>
      <c r="C1914">
        <v>3</v>
      </c>
      <c r="D1914">
        <v>4.3838299999999997E-2</v>
      </c>
      <c r="E1914">
        <v>0.1546517</v>
      </c>
      <c r="F1914">
        <v>6.0886500000000003E-2</v>
      </c>
      <c r="G1914">
        <v>0.12542619999999999</v>
      </c>
      <c r="H1914">
        <v>0</v>
      </c>
      <c r="I1914">
        <v>0.40672190000000003</v>
      </c>
      <c r="J1914">
        <v>4.6273700000000001E-2</v>
      </c>
      <c r="K1914">
        <v>6.6366300000000003E-2</v>
      </c>
      <c r="L1914">
        <v>9.1329800000000003E-2</v>
      </c>
      <c r="M1914">
        <v>4.5056000000000002E-3</v>
      </c>
      <c r="O1914" t="str">
        <f>Table_Index[[#This Row],[ID]]&amp;Table_Index[[#This Row],[year]]</f>
        <v>92182005</v>
      </c>
      <c r="P1914" t="str">
        <v>94892007</v>
      </c>
      <c r="Q1914" t="str">
        <f t="shared" si="116"/>
        <v>9489</v>
      </c>
      <c r="R1914" t="str">
        <f t="shared" si="117"/>
        <v>2007</v>
      </c>
      <c r="S1914">
        <f>SUMIFS(INDEX(Table_Index[],,MATCH(S$12,Table_Index[#Headers],0)),
Table_Index[ID],$Q1914,Table_Index[year],$R1914)/COUNTIFS(Table_Index[Quarter],"&lt;&gt;''",Table_Index[ID],$Q1914,Table_Index[year],$R1914)</f>
        <v>0.10741185</v>
      </c>
      <c r="T1914">
        <f>SUMIFS(INDEX(Table_Index[],,MATCH(T$12,Table_Index[#Headers],0)),
Table_Index[ID],$Q1914,Table_Index[year],$R1914)/COUNTIFS(Table_Index[Quarter],"&lt;&gt;''",Table_Index[ID],$Q1914,Table_Index[year],$R1914)</f>
        <v>8.8535349999999999E-2</v>
      </c>
      <c r="U1914">
        <f>SUMIFS(INDEX(Table_Index[],,MATCH(U$12,Table_Index[#Headers],0)),
Table_Index[ID],$Q1914,Table_Index[year],$R1914)/COUNTIFS(Table_Index[Quarter],"&lt;&gt;''",Table_Index[ID],$Q1914,Table_Index[year],$R1914)</f>
        <v>8.0949549999999995E-2</v>
      </c>
      <c r="V1914">
        <f>SUMIFS(INDEX(Table_Index[],,MATCH(V$12,Table_Index[#Headers],0)),
Table_Index[ID],$Q1914,Table_Index[year],$R1914)/COUNTIFS(Table_Index[Quarter],"&lt;&gt;''",Table_Index[ID],$Q1914,Table_Index[year],$R1914)</f>
        <v>0.12964970000000001</v>
      </c>
      <c r="W1914">
        <f>SUMIFS(INDEX(Table_Index[],,MATCH(W$12,Table_Index[#Headers],0)),
Table_Index[ID],$Q1914,Table_Index[year],$R1914)/COUNTIFS(Table_Index[Quarter],"&lt;&gt;''",Table_Index[ID],$Q1914,Table_Index[year],$R1914)</f>
        <v>9.838050000000001E-3</v>
      </c>
      <c r="X1914">
        <f>SUMIFS(INDEX(Table_Index[],,MATCH(X$12,Table_Index[#Headers],0)),
Table_Index[ID],$Q1914,Table_Index[year],$R1914)/COUNTIFS(Table_Index[Quarter],"&lt;&gt;''",Table_Index[ID],$Q1914,Table_Index[year],$R1914)</f>
        <v>0.41491152500000006</v>
      </c>
      <c r="Y1914">
        <f>SUMIFS(INDEX(Table_Index[],,MATCH(Y$12,Table_Index[#Headers],0)),
Table_Index[ID],$Q1914,Table_Index[year],$R1914)/COUNTIFS(Table_Index[Quarter],"&lt;&gt;''",Table_Index[ID],$Q1914,Table_Index[year],$R1914)</f>
        <v>6.8651500000000004E-2</v>
      </c>
      <c r="Z1914">
        <f>SUMIFS(INDEX(Table_Index[],,MATCH(Z$12,Table_Index[#Headers],0)),
Table_Index[ID],$Q1914,Table_Index[year],$R1914)/COUNTIFS(Table_Index[Quarter],"&lt;&gt;''",Table_Index[ID],$Q1914,Table_Index[year],$R1914)</f>
        <v>2.3595125000000002E-2</v>
      </c>
      <c r="AA1914">
        <f>SUMIFS(INDEX(Table_Index[],,MATCH(AA$12,Table_Index[#Headers],0)),
Table_Index[ID],$Q1914,Table_Index[year],$R1914)/COUNTIFS(Table_Index[Quarter],"&lt;&gt;''",Table_Index[ID],$Q1914,Table_Index[year],$R1914)</f>
        <v>7.0415399999999989E-2</v>
      </c>
      <c r="AB1914">
        <f>SUMIFS(INDEX(Table_Index[],,MATCH(AB$12,Table_Index[#Headers],0)),
Table_Index[ID],$Q1914,Table_Index[year],$R1914)/COUNTIFS(Table_Index[Quarter],"&lt;&gt;''",Table_Index[ID],$Q1914,Table_Index[year],$R1914)</f>
        <v>6.0419500000000008E-3</v>
      </c>
      <c r="AC1914" s="24">
        <f t="shared" si="118"/>
        <v>1.0000000000000002</v>
      </c>
      <c r="AD1914">
        <f>COUNTIFS(Table_Index[Quarter],"&lt;&gt;''",Table_Index[ID],$Q1914,Table_Index[year],$R1914)</f>
        <v>4</v>
      </c>
      <c r="AE1914" s="34">
        <f t="shared" si="119"/>
        <v>0.77474935902605624</v>
      </c>
    </row>
    <row r="1915" spans="1:31" x14ac:dyDescent="0.3">
      <c r="A1915">
        <v>9218</v>
      </c>
      <c r="B1915">
        <v>2005</v>
      </c>
      <c r="C1915">
        <v>4</v>
      </c>
      <c r="D1915">
        <v>0.1125076</v>
      </c>
      <c r="E1915">
        <v>7.2381299999999996E-2</v>
      </c>
      <c r="F1915">
        <v>5.6210999999999997E-2</v>
      </c>
      <c r="G1915">
        <v>0.22561410000000001</v>
      </c>
      <c r="H1915">
        <v>1.7325299999999998E-2</v>
      </c>
      <c r="I1915">
        <v>0.2394743</v>
      </c>
      <c r="J1915">
        <v>0.1001018</v>
      </c>
      <c r="K1915">
        <v>9.2606999999999995E-2</v>
      </c>
      <c r="L1915">
        <v>8.16215E-2</v>
      </c>
      <c r="M1915">
        <v>2.1559999999999999E-3</v>
      </c>
      <c r="O1915" t="str">
        <f>Table_Index[[#This Row],[ID]]&amp;Table_Index[[#This Row],[year]]</f>
        <v>92182005</v>
      </c>
      <c r="P1915" t="str">
        <v>94892008</v>
      </c>
      <c r="Q1915" t="str">
        <f t="shared" si="116"/>
        <v>9489</v>
      </c>
      <c r="R1915" t="str">
        <f t="shared" si="117"/>
        <v>2008</v>
      </c>
      <c r="S1915">
        <f>SUMIFS(INDEX(Table_Index[],,MATCH(S$12,Table_Index[#Headers],0)),
Table_Index[ID],$Q1915,Table_Index[year],$R1915)/COUNTIFS(Table_Index[Quarter],"&lt;&gt;''",Table_Index[ID],$Q1915,Table_Index[year],$R1915)</f>
        <v>7.2971525000000009E-2</v>
      </c>
      <c r="T1915">
        <f>SUMIFS(INDEX(Table_Index[],,MATCH(T$12,Table_Index[#Headers],0)),
Table_Index[ID],$Q1915,Table_Index[year],$R1915)/COUNTIFS(Table_Index[Quarter],"&lt;&gt;''",Table_Index[ID],$Q1915,Table_Index[year],$R1915)</f>
        <v>0.11326512499999999</v>
      </c>
      <c r="U1915">
        <f>SUMIFS(INDEX(Table_Index[],,MATCH(U$12,Table_Index[#Headers],0)),
Table_Index[ID],$Q1915,Table_Index[year],$R1915)/COUNTIFS(Table_Index[Quarter],"&lt;&gt;''",Table_Index[ID],$Q1915,Table_Index[year],$R1915)</f>
        <v>9.5589399999999991E-2</v>
      </c>
      <c r="V1915">
        <f>SUMIFS(INDEX(Table_Index[],,MATCH(V$12,Table_Index[#Headers],0)),
Table_Index[ID],$Q1915,Table_Index[year],$R1915)/COUNTIFS(Table_Index[Quarter],"&lt;&gt;''",Table_Index[ID],$Q1915,Table_Index[year],$R1915)</f>
        <v>0.13392977499999997</v>
      </c>
      <c r="W1915">
        <f>SUMIFS(INDEX(Table_Index[],,MATCH(W$12,Table_Index[#Headers],0)),
Table_Index[ID],$Q1915,Table_Index[year],$R1915)/COUNTIFS(Table_Index[Quarter],"&lt;&gt;''",Table_Index[ID],$Q1915,Table_Index[year],$R1915)</f>
        <v>4.0925525000000004E-2</v>
      </c>
      <c r="X1915">
        <f>SUMIFS(INDEX(Table_Index[],,MATCH(X$12,Table_Index[#Headers],0)),
Table_Index[ID],$Q1915,Table_Index[year],$R1915)/COUNTIFS(Table_Index[Quarter],"&lt;&gt;''",Table_Index[ID],$Q1915,Table_Index[year],$R1915)</f>
        <v>0.25009674999999998</v>
      </c>
      <c r="Y1915">
        <f>SUMIFS(INDEX(Table_Index[],,MATCH(Y$12,Table_Index[#Headers],0)),
Table_Index[ID],$Q1915,Table_Index[year],$R1915)/COUNTIFS(Table_Index[Quarter],"&lt;&gt;''",Table_Index[ID],$Q1915,Table_Index[year],$R1915)</f>
        <v>0.12501922500000001</v>
      </c>
      <c r="Z1915">
        <f>SUMIFS(INDEX(Table_Index[],,MATCH(Z$12,Table_Index[#Headers],0)),
Table_Index[ID],$Q1915,Table_Index[year],$R1915)/COUNTIFS(Table_Index[Quarter],"&lt;&gt;''",Table_Index[ID],$Q1915,Table_Index[year],$R1915)</f>
        <v>4.9366474999999993E-2</v>
      </c>
      <c r="AA1915">
        <f>SUMIFS(INDEX(Table_Index[],,MATCH(AA$12,Table_Index[#Headers],0)),
Table_Index[ID],$Q1915,Table_Index[year],$R1915)/COUNTIFS(Table_Index[Quarter],"&lt;&gt;''",Table_Index[ID],$Q1915,Table_Index[year],$R1915)</f>
        <v>0.10744144999999999</v>
      </c>
      <c r="AB1915">
        <f>SUMIFS(INDEX(Table_Index[],,MATCH(AB$12,Table_Index[#Headers],0)),
Table_Index[ID],$Q1915,Table_Index[year],$R1915)/COUNTIFS(Table_Index[Quarter],"&lt;&gt;''",Table_Index[ID],$Q1915,Table_Index[year],$R1915)</f>
        <v>1.1394774999999999E-2</v>
      </c>
      <c r="AC1915" s="24">
        <f t="shared" si="118"/>
        <v>1.0000000250000001</v>
      </c>
      <c r="AD1915">
        <f>COUNTIFS(Table_Index[Quarter],"&lt;&gt;''",Table_Index[ID],$Q1915,Table_Index[year],$R1915)</f>
        <v>4</v>
      </c>
      <c r="AE1915" s="34">
        <f t="shared" si="119"/>
        <v>0.86080800546798064</v>
      </c>
    </row>
    <row r="1916" spans="1:31" x14ac:dyDescent="0.3">
      <c r="A1916">
        <v>9219</v>
      </c>
      <c r="B1916">
        <v>2003</v>
      </c>
      <c r="C1916">
        <v>1</v>
      </c>
      <c r="D1916">
        <v>0.22977939999999999</v>
      </c>
      <c r="E1916">
        <v>2.0220599999999998E-2</v>
      </c>
      <c r="F1916">
        <v>7.3529399999999995E-2</v>
      </c>
      <c r="G1916">
        <v>0</v>
      </c>
      <c r="H1916">
        <v>0</v>
      </c>
      <c r="I1916">
        <v>0.3125</v>
      </c>
      <c r="J1916">
        <v>0.14338239999999999</v>
      </c>
      <c r="K1916">
        <v>7.3529399999999995E-2</v>
      </c>
      <c r="L1916">
        <v>0.14705879999999999</v>
      </c>
      <c r="M1916">
        <v>0</v>
      </c>
      <c r="O1916" t="str">
        <f>Table_Index[[#This Row],[ID]]&amp;Table_Index[[#This Row],[year]]</f>
        <v>92192003</v>
      </c>
      <c r="P1916" t="str">
        <v>94892009</v>
      </c>
      <c r="Q1916" t="str">
        <f t="shared" si="116"/>
        <v>9489</v>
      </c>
      <c r="R1916" t="str">
        <f t="shared" si="117"/>
        <v>2009</v>
      </c>
      <c r="S1916">
        <f>SUMIFS(INDEX(Table_Index[],,MATCH(S$12,Table_Index[#Headers],0)),
Table_Index[ID],$Q1916,Table_Index[year],$R1916)/COUNTIFS(Table_Index[Quarter],"&lt;&gt;''",Table_Index[ID],$Q1916,Table_Index[year],$R1916)</f>
        <v>8.9094575000000009E-2</v>
      </c>
      <c r="T1916">
        <f>SUMIFS(INDEX(Table_Index[],,MATCH(T$12,Table_Index[#Headers],0)),
Table_Index[ID],$Q1916,Table_Index[year],$R1916)/COUNTIFS(Table_Index[Quarter],"&lt;&gt;''",Table_Index[ID],$Q1916,Table_Index[year],$R1916)</f>
        <v>0.1689833</v>
      </c>
      <c r="U1916">
        <f>SUMIFS(INDEX(Table_Index[],,MATCH(U$12,Table_Index[#Headers],0)),
Table_Index[ID],$Q1916,Table_Index[year],$R1916)/COUNTIFS(Table_Index[Quarter],"&lt;&gt;''",Table_Index[ID],$Q1916,Table_Index[year],$R1916)</f>
        <v>4.9671074999999995E-2</v>
      </c>
      <c r="V1916">
        <f>SUMIFS(INDEX(Table_Index[],,MATCH(V$12,Table_Index[#Headers],0)),
Table_Index[ID],$Q1916,Table_Index[year],$R1916)/COUNTIFS(Table_Index[Quarter],"&lt;&gt;''",Table_Index[ID],$Q1916,Table_Index[year],$R1916)</f>
        <v>0.11892117499999999</v>
      </c>
      <c r="W1916">
        <f>SUMIFS(INDEX(Table_Index[],,MATCH(W$12,Table_Index[#Headers],0)),
Table_Index[ID],$Q1916,Table_Index[year],$R1916)/COUNTIFS(Table_Index[Quarter],"&lt;&gt;''",Table_Index[ID],$Q1916,Table_Index[year],$R1916)</f>
        <v>5.4487250000000001E-2</v>
      </c>
      <c r="X1916">
        <f>SUMIFS(INDEX(Table_Index[],,MATCH(X$12,Table_Index[#Headers],0)),
Table_Index[ID],$Q1916,Table_Index[year],$R1916)/COUNTIFS(Table_Index[Quarter],"&lt;&gt;''",Table_Index[ID],$Q1916,Table_Index[year],$R1916)</f>
        <v>0.28619467500000001</v>
      </c>
      <c r="Y1916">
        <f>SUMIFS(INDEX(Table_Index[],,MATCH(Y$12,Table_Index[#Headers],0)),
Table_Index[ID],$Q1916,Table_Index[year],$R1916)/COUNTIFS(Table_Index[Quarter],"&lt;&gt;''",Table_Index[ID],$Q1916,Table_Index[year],$R1916)</f>
        <v>0.14387642499999997</v>
      </c>
      <c r="Z1916">
        <f>SUMIFS(INDEX(Table_Index[],,MATCH(Z$12,Table_Index[#Headers],0)),
Table_Index[ID],$Q1916,Table_Index[year],$R1916)/COUNTIFS(Table_Index[Quarter],"&lt;&gt;''",Table_Index[ID],$Q1916,Table_Index[year],$R1916)</f>
        <v>5.0060250000000001E-2</v>
      </c>
      <c r="AA1916">
        <f>SUMIFS(INDEX(Table_Index[],,MATCH(AA$12,Table_Index[#Headers],0)),
Table_Index[ID],$Q1916,Table_Index[year],$R1916)/COUNTIFS(Table_Index[Quarter],"&lt;&gt;''",Table_Index[ID],$Q1916,Table_Index[year],$R1916)</f>
        <v>3.495885E-2</v>
      </c>
      <c r="AB1916">
        <f>SUMIFS(INDEX(Table_Index[],,MATCH(AB$12,Table_Index[#Headers],0)),
Table_Index[ID],$Q1916,Table_Index[year],$R1916)/COUNTIFS(Table_Index[Quarter],"&lt;&gt;''",Table_Index[ID],$Q1916,Table_Index[year],$R1916)</f>
        <v>3.7524000000000004E-3</v>
      </c>
      <c r="AC1916" s="24">
        <f t="shared" si="118"/>
        <v>0.99999997499999993</v>
      </c>
      <c r="AD1916">
        <f>COUNTIFS(Table_Index[Quarter],"&lt;&gt;''",Table_Index[ID],$Q1916,Table_Index[year],$R1916)</f>
        <v>4</v>
      </c>
      <c r="AE1916" s="34">
        <f t="shared" si="119"/>
        <v>0.83757843106079943</v>
      </c>
    </row>
    <row r="1917" spans="1:31" x14ac:dyDescent="0.3">
      <c r="A1917">
        <v>9219</v>
      </c>
      <c r="B1917">
        <v>2003</v>
      </c>
      <c r="C1917">
        <v>2</v>
      </c>
      <c r="D1917">
        <v>0.16179769999999999</v>
      </c>
      <c r="E1917">
        <v>3.4970599999999998E-2</v>
      </c>
      <c r="F1917">
        <v>0.1092832</v>
      </c>
      <c r="G1917">
        <v>0.21200949999999999</v>
      </c>
      <c r="H1917">
        <v>1.09283E-2</v>
      </c>
      <c r="I1917">
        <v>0.19670979999999999</v>
      </c>
      <c r="J1917">
        <v>0.17594599999999999</v>
      </c>
      <c r="K1917">
        <v>5.4641599999999999E-2</v>
      </c>
      <c r="L1917">
        <v>4.3713299999999997E-2</v>
      </c>
      <c r="M1917">
        <v>0</v>
      </c>
      <c r="O1917" t="str">
        <f>Table_Index[[#This Row],[ID]]&amp;Table_Index[[#This Row],[year]]</f>
        <v>92192003</v>
      </c>
      <c r="P1917" t="str">
        <v>94892010</v>
      </c>
      <c r="Q1917" t="str">
        <f t="shared" si="116"/>
        <v>9489</v>
      </c>
      <c r="R1917" t="str">
        <f t="shared" si="117"/>
        <v>2010</v>
      </c>
      <c r="S1917">
        <f>SUMIFS(INDEX(Table_Index[],,MATCH(S$12,Table_Index[#Headers],0)),
Table_Index[ID],$Q1917,Table_Index[year],$R1917)/COUNTIFS(Table_Index[Quarter],"&lt;&gt;''",Table_Index[ID],$Q1917,Table_Index[year],$R1917)</f>
        <v>5.6111925000000007E-2</v>
      </c>
      <c r="T1917">
        <f>SUMIFS(INDEX(Table_Index[],,MATCH(T$12,Table_Index[#Headers],0)),
Table_Index[ID],$Q1917,Table_Index[year],$R1917)/COUNTIFS(Table_Index[Quarter],"&lt;&gt;''",Table_Index[ID],$Q1917,Table_Index[year],$R1917)</f>
        <v>5.1261050000000002E-2</v>
      </c>
      <c r="U1917">
        <f>SUMIFS(INDEX(Table_Index[],,MATCH(U$12,Table_Index[#Headers],0)),
Table_Index[ID],$Q1917,Table_Index[year],$R1917)/COUNTIFS(Table_Index[Quarter],"&lt;&gt;''",Table_Index[ID],$Q1917,Table_Index[year],$R1917)</f>
        <v>5.5525774999999999E-2</v>
      </c>
      <c r="V1917">
        <f>SUMIFS(INDEX(Table_Index[],,MATCH(V$12,Table_Index[#Headers],0)),
Table_Index[ID],$Q1917,Table_Index[year],$R1917)/COUNTIFS(Table_Index[Quarter],"&lt;&gt;''",Table_Index[ID],$Q1917,Table_Index[year],$R1917)</f>
        <v>7.3657749999999994E-2</v>
      </c>
      <c r="W1917">
        <f>SUMIFS(INDEX(Table_Index[],,MATCH(W$12,Table_Index[#Headers],0)),
Table_Index[ID],$Q1917,Table_Index[year],$R1917)/COUNTIFS(Table_Index[Quarter],"&lt;&gt;''",Table_Index[ID],$Q1917,Table_Index[year],$R1917)</f>
        <v>7.0967199999999994E-2</v>
      </c>
      <c r="X1917">
        <f>SUMIFS(INDEX(Table_Index[],,MATCH(X$12,Table_Index[#Headers],0)),
Table_Index[ID],$Q1917,Table_Index[year],$R1917)/COUNTIFS(Table_Index[Quarter],"&lt;&gt;''",Table_Index[ID],$Q1917,Table_Index[year],$R1917)</f>
        <v>0.33648872499999999</v>
      </c>
      <c r="Y1917">
        <f>SUMIFS(INDEX(Table_Index[],,MATCH(Y$12,Table_Index[#Headers],0)),
Table_Index[ID],$Q1917,Table_Index[year],$R1917)/COUNTIFS(Table_Index[Quarter],"&lt;&gt;''",Table_Index[ID],$Q1917,Table_Index[year],$R1917)</f>
        <v>0.14341665000000001</v>
      </c>
      <c r="Z1917">
        <f>SUMIFS(INDEX(Table_Index[],,MATCH(Z$12,Table_Index[#Headers],0)),
Table_Index[ID],$Q1917,Table_Index[year],$R1917)/COUNTIFS(Table_Index[Quarter],"&lt;&gt;''",Table_Index[ID],$Q1917,Table_Index[year],$R1917)</f>
        <v>8.5289424999999988E-2</v>
      </c>
      <c r="AA1917">
        <f>SUMIFS(INDEX(Table_Index[],,MATCH(AA$12,Table_Index[#Headers],0)),
Table_Index[ID],$Q1917,Table_Index[year],$R1917)/COUNTIFS(Table_Index[Quarter],"&lt;&gt;''",Table_Index[ID],$Q1917,Table_Index[year],$R1917)</f>
        <v>0.12075695</v>
      </c>
      <c r="AB1917">
        <f>SUMIFS(INDEX(Table_Index[],,MATCH(AB$12,Table_Index[#Headers],0)),
Table_Index[ID],$Q1917,Table_Index[year],$R1917)/COUNTIFS(Table_Index[Quarter],"&lt;&gt;''",Table_Index[ID],$Q1917,Table_Index[year],$R1917)</f>
        <v>6.5245499999999996E-3</v>
      </c>
      <c r="AC1917" s="24">
        <f t="shared" si="118"/>
        <v>1</v>
      </c>
      <c r="AD1917">
        <f>COUNTIFS(Table_Index[Quarter],"&lt;&gt;''",Table_Index[ID],$Q1917,Table_Index[year],$R1917)</f>
        <v>4</v>
      </c>
      <c r="AE1917" s="34">
        <f t="shared" si="119"/>
        <v>0.82498674303325503</v>
      </c>
    </row>
    <row r="1918" spans="1:31" x14ac:dyDescent="0.3">
      <c r="A1918">
        <v>9219</v>
      </c>
      <c r="B1918">
        <v>2003</v>
      </c>
      <c r="C1918">
        <v>3</v>
      </c>
      <c r="D1918">
        <v>0.22332260000000001</v>
      </c>
      <c r="E1918">
        <v>3.7358799999999998E-2</v>
      </c>
      <c r="F1918">
        <v>6.2264699999999999E-2</v>
      </c>
      <c r="G1918">
        <v>0.27856019999999998</v>
      </c>
      <c r="H1918">
        <v>2.4905900000000002E-2</v>
      </c>
      <c r="I1918">
        <v>0.22415270000000001</v>
      </c>
      <c r="J1918">
        <v>4.98117E-2</v>
      </c>
      <c r="K1918">
        <v>6.2264699999999999E-2</v>
      </c>
      <c r="L1918">
        <v>2.4905900000000002E-2</v>
      </c>
      <c r="M1918">
        <v>1.2452899999999999E-2</v>
      </c>
      <c r="O1918" t="str">
        <f>Table_Index[[#This Row],[ID]]&amp;Table_Index[[#This Row],[year]]</f>
        <v>92192003</v>
      </c>
      <c r="P1918" t="str">
        <v>94892011</v>
      </c>
      <c r="Q1918" t="str">
        <f t="shared" si="116"/>
        <v>9489</v>
      </c>
      <c r="R1918" t="str">
        <f t="shared" si="117"/>
        <v>2011</v>
      </c>
      <c r="S1918">
        <f>SUMIFS(INDEX(Table_Index[],,MATCH(S$12,Table_Index[#Headers],0)),
Table_Index[ID],$Q1918,Table_Index[year],$R1918)/COUNTIFS(Table_Index[Quarter],"&lt;&gt;''",Table_Index[ID],$Q1918,Table_Index[year],$R1918)</f>
        <v>7.8904824999999998E-2</v>
      </c>
      <c r="T1918">
        <f>SUMIFS(INDEX(Table_Index[],,MATCH(T$12,Table_Index[#Headers],0)),
Table_Index[ID],$Q1918,Table_Index[year],$R1918)/COUNTIFS(Table_Index[Quarter],"&lt;&gt;''",Table_Index[ID],$Q1918,Table_Index[year],$R1918)</f>
        <v>5.9226625000000005E-2</v>
      </c>
      <c r="U1918">
        <f>SUMIFS(INDEX(Table_Index[],,MATCH(U$12,Table_Index[#Headers],0)),
Table_Index[ID],$Q1918,Table_Index[year],$R1918)/COUNTIFS(Table_Index[Quarter],"&lt;&gt;''",Table_Index[ID],$Q1918,Table_Index[year],$R1918)</f>
        <v>6.2559025000000004E-2</v>
      </c>
      <c r="V1918">
        <f>SUMIFS(INDEX(Table_Index[],,MATCH(V$12,Table_Index[#Headers],0)),
Table_Index[ID],$Q1918,Table_Index[year],$R1918)/COUNTIFS(Table_Index[Quarter],"&lt;&gt;''",Table_Index[ID],$Q1918,Table_Index[year],$R1918)</f>
        <v>0.10593567500000001</v>
      </c>
      <c r="W1918">
        <f>SUMIFS(INDEX(Table_Index[],,MATCH(W$12,Table_Index[#Headers],0)),
Table_Index[ID],$Q1918,Table_Index[year],$R1918)/COUNTIFS(Table_Index[Quarter],"&lt;&gt;''",Table_Index[ID],$Q1918,Table_Index[year],$R1918)</f>
        <v>6.646787500000001E-2</v>
      </c>
      <c r="X1918">
        <f>SUMIFS(INDEX(Table_Index[],,MATCH(X$12,Table_Index[#Headers],0)),
Table_Index[ID],$Q1918,Table_Index[year],$R1918)/COUNTIFS(Table_Index[Quarter],"&lt;&gt;''",Table_Index[ID],$Q1918,Table_Index[year],$R1918)</f>
        <v>0.34950539999999997</v>
      </c>
      <c r="Y1918">
        <f>SUMIFS(INDEX(Table_Index[],,MATCH(Y$12,Table_Index[#Headers],0)),
Table_Index[ID],$Q1918,Table_Index[year],$R1918)/COUNTIFS(Table_Index[Quarter],"&lt;&gt;''",Table_Index[ID],$Q1918,Table_Index[year],$R1918)</f>
        <v>0.18840649999999998</v>
      </c>
      <c r="Z1918">
        <f>SUMIFS(INDEX(Table_Index[],,MATCH(Z$12,Table_Index[#Headers],0)),
Table_Index[ID],$Q1918,Table_Index[year],$R1918)/COUNTIFS(Table_Index[Quarter],"&lt;&gt;''",Table_Index[ID],$Q1918,Table_Index[year],$R1918)</f>
        <v>3.3429500000000001E-2</v>
      </c>
      <c r="AA1918">
        <f>SUMIFS(INDEX(Table_Index[],,MATCH(AA$12,Table_Index[#Headers],0)),
Table_Index[ID],$Q1918,Table_Index[year],$R1918)/COUNTIFS(Table_Index[Quarter],"&lt;&gt;''",Table_Index[ID],$Q1918,Table_Index[year],$R1918)</f>
        <v>5.0141824999999994E-2</v>
      </c>
      <c r="AB1918">
        <f>SUMIFS(INDEX(Table_Index[],,MATCH(AB$12,Table_Index[#Headers],0)),
Table_Index[ID],$Q1918,Table_Index[year],$R1918)/COUNTIFS(Table_Index[Quarter],"&lt;&gt;''",Table_Index[ID],$Q1918,Table_Index[year],$R1918)</f>
        <v>5.4227499999999996E-3</v>
      </c>
      <c r="AC1918" s="24">
        <f t="shared" si="118"/>
        <v>1</v>
      </c>
      <c r="AD1918">
        <f>COUNTIFS(Table_Index[Quarter],"&lt;&gt;''",Table_Index[ID],$Q1918,Table_Index[year],$R1918)</f>
        <v>4</v>
      </c>
      <c r="AE1918" s="34">
        <f t="shared" si="119"/>
        <v>0.80940008405560371</v>
      </c>
    </row>
    <row r="1919" spans="1:31" x14ac:dyDescent="0.3">
      <c r="A1919">
        <v>9219</v>
      </c>
      <c r="B1919">
        <v>2003</v>
      </c>
      <c r="C1919">
        <v>4</v>
      </c>
      <c r="D1919">
        <v>0.1095457</v>
      </c>
      <c r="E1919">
        <v>8.7981599999999993E-2</v>
      </c>
      <c r="F1919">
        <v>0.14232320000000001</v>
      </c>
      <c r="G1919">
        <v>3.6227700000000002E-2</v>
      </c>
      <c r="H1919">
        <v>0</v>
      </c>
      <c r="I1919">
        <v>0.2328925</v>
      </c>
      <c r="J1919">
        <v>0.20989070000000001</v>
      </c>
      <c r="K1919">
        <v>2.1564099999999999E-2</v>
      </c>
      <c r="L1919">
        <v>0.1552616</v>
      </c>
      <c r="M1919">
        <v>4.3128000000000003E-3</v>
      </c>
      <c r="O1919" t="str">
        <f>Table_Index[[#This Row],[ID]]&amp;Table_Index[[#This Row],[year]]</f>
        <v>92192003</v>
      </c>
      <c r="P1919" t="str">
        <v>94892012</v>
      </c>
      <c r="Q1919" t="str">
        <f t="shared" si="116"/>
        <v>9489</v>
      </c>
      <c r="R1919" t="str">
        <f t="shared" si="117"/>
        <v>2012</v>
      </c>
      <c r="S1919">
        <f>SUMIFS(INDEX(Table_Index[],,MATCH(S$12,Table_Index[#Headers],0)),
Table_Index[ID],$Q1919,Table_Index[year],$R1919)/COUNTIFS(Table_Index[Quarter],"&lt;&gt;''",Table_Index[ID],$Q1919,Table_Index[year],$R1919)</f>
        <v>5.3939799999999996E-2</v>
      </c>
      <c r="T1919">
        <f>SUMIFS(INDEX(Table_Index[],,MATCH(T$12,Table_Index[#Headers],0)),
Table_Index[ID],$Q1919,Table_Index[year],$R1919)/COUNTIFS(Table_Index[Quarter],"&lt;&gt;''",Table_Index[ID],$Q1919,Table_Index[year],$R1919)</f>
        <v>9.7124374999999999E-2</v>
      </c>
      <c r="U1919">
        <f>SUMIFS(INDEX(Table_Index[],,MATCH(U$12,Table_Index[#Headers],0)),
Table_Index[ID],$Q1919,Table_Index[year],$R1919)/COUNTIFS(Table_Index[Quarter],"&lt;&gt;''",Table_Index[ID],$Q1919,Table_Index[year],$R1919)</f>
        <v>6.1627925E-2</v>
      </c>
      <c r="V1919">
        <f>SUMIFS(INDEX(Table_Index[],,MATCH(V$12,Table_Index[#Headers],0)),
Table_Index[ID],$Q1919,Table_Index[year],$R1919)/COUNTIFS(Table_Index[Quarter],"&lt;&gt;''",Table_Index[ID],$Q1919,Table_Index[year],$R1919)</f>
        <v>0.121126525</v>
      </c>
      <c r="W1919">
        <f>SUMIFS(INDEX(Table_Index[],,MATCH(W$12,Table_Index[#Headers],0)),
Table_Index[ID],$Q1919,Table_Index[year],$R1919)/COUNTIFS(Table_Index[Quarter],"&lt;&gt;''",Table_Index[ID],$Q1919,Table_Index[year],$R1919)</f>
        <v>4.0991924999999999E-2</v>
      </c>
      <c r="X1919">
        <f>SUMIFS(INDEX(Table_Index[],,MATCH(X$12,Table_Index[#Headers],0)),
Table_Index[ID],$Q1919,Table_Index[year],$R1919)/COUNTIFS(Table_Index[Quarter],"&lt;&gt;''",Table_Index[ID],$Q1919,Table_Index[year],$R1919)</f>
        <v>0.30463322500000001</v>
      </c>
      <c r="Y1919">
        <f>SUMIFS(INDEX(Table_Index[],,MATCH(Y$12,Table_Index[#Headers],0)),
Table_Index[ID],$Q1919,Table_Index[year],$R1919)/COUNTIFS(Table_Index[Quarter],"&lt;&gt;''",Table_Index[ID],$Q1919,Table_Index[year],$R1919)</f>
        <v>0.19065085000000001</v>
      </c>
      <c r="Z1919">
        <f>SUMIFS(INDEX(Table_Index[],,MATCH(Z$12,Table_Index[#Headers],0)),
Table_Index[ID],$Q1919,Table_Index[year],$R1919)/COUNTIFS(Table_Index[Quarter],"&lt;&gt;''",Table_Index[ID],$Q1919,Table_Index[year],$R1919)</f>
        <v>3.72942E-2</v>
      </c>
      <c r="AA1919">
        <f>SUMIFS(INDEX(Table_Index[],,MATCH(AA$12,Table_Index[#Headers],0)),
Table_Index[ID],$Q1919,Table_Index[year],$R1919)/COUNTIFS(Table_Index[Quarter],"&lt;&gt;''",Table_Index[ID],$Q1919,Table_Index[year],$R1919)</f>
        <v>7.8789625000000002E-2</v>
      </c>
      <c r="AB1919">
        <f>SUMIFS(INDEX(Table_Index[],,MATCH(AB$12,Table_Index[#Headers],0)),
Table_Index[ID],$Q1919,Table_Index[year],$R1919)/COUNTIFS(Table_Index[Quarter],"&lt;&gt;''",Table_Index[ID],$Q1919,Table_Index[year],$R1919)</f>
        <v>1.3821524999999999E-2</v>
      </c>
      <c r="AC1919" s="24">
        <f t="shared" si="118"/>
        <v>0.99999997499999993</v>
      </c>
      <c r="AD1919">
        <f>COUNTIFS(Table_Index[Quarter],"&lt;&gt;''",Table_Index[ID],$Q1919,Table_Index[year],$R1919)</f>
        <v>4</v>
      </c>
      <c r="AE1919" s="34">
        <f t="shared" si="119"/>
        <v>0.83056853434900313</v>
      </c>
    </row>
    <row r="1920" spans="1:31" x14ac:dyDescent="0.3">
      <c r="A1920">
        <v>9219</v>
      </c>
      <c r="B1920">
        <v>2004</v>
      </c>
      <c r="C1920">
        <v>1</v>
      </c>
      <c r="D1920">
        <v>6.5001799999999998E-2</v>
      </c>
      <c r="E1920">
        <v>0.1271774</v>
      </c>
      <c r="F1920">
        <v>7.7719499999999997E-2</v>
      </c>
      <c r="G1920">
        <v>2.8261600000000001E-2</v>
      </c>
      <c r="H1920">
        <v>0</v>
      </c>
      <c r="I1920">
        <v>0.22609309999999999</v>
      </c>
      <c r="J1920">
        <v>0.33207429999999999</v>
      </c>
      <c r="K1920">
        <v>3.5326999999999997E-2</v>
      </c>
      <c r="L1920">
        <v>5.6523299999999999E-2</v>
      </c>
      <c r="M1920">
        <v>4.0272799999999997E-2</v>
      </c>
      <c r="O1920" t="str">
        <f>Table_Index[[#This Row],[ID]]&amp;Table_Index[[#This Row],[year]]</f>
        <v>92192004</v>
      </c>
      <c r="P1920" t="str">
        <v>94902003</v>
      </c>
      <c r="Q1920" t="str">
        <f t="shared" si="116"/>
        <v>9490</v>
      </c>
      <c r="R1920" t="str">
        <f t="shared" si="117"/>
        <v>2003</v>
      </c>
      <c r="S1920">
        <f>SUMIFS(INDEX(Table_Index[],,MATCH(S$12,Table_Index[#Headers],0)),
Table_Index[ID],$Q1920,Table_Index[year],$R1920)/COUNTIFS(Table_Index[Quarter],"&lt;&gt;''",Table_Index[ID],$Q1920,Table_Index[year],$R1920)</f>
        <v>0.16939005000000001</v>
      </c>
      <c r="T1920">
        <f>SUMIFS(INDEX(Table_Index[],,MATCH(T$12,Table_Index[#Headers],0)),
Table_Index[ID],$Q1920,Table_Index[year],$R1920)/COUNTIFS(Table_Index[Quarter],"&lt;&gt;''",Table_Index[ID],$Q1920,Table_Index[year],$R1920)</f>
        <v>6.930109999999999E-2</v>
      </c>
      <c r="U1920">
        <f>SUMIFS(INDEX(Table_Index[],,MATCH(U$12,Table_Index[#Headers],0)),
Table_Index[ID],$Q1920,Table_Index[year],$R1920)/COUNTIFS(Table_Index[Quarter],"&lt;&gt;''",Table_Index[ID],$Q1920,Table_Index[year],$R1920)</f>
        <v>9.4716500000000009E-2</v>
      </c>
      <c r="V1920">
        <f>SUMIFS(INDEX(Table_Index[],,MATCH(V$12,Table_Index[#Headers],0)),
Table_Index[ID],$Q1920,Table_Index[year],$R1920)/COUNTIFS(Table_Index[Quarter],"&lt;&gt;''",Table_Index[ID],$Q1920,Table_Index[year],$R1920)</f>
        <v>6.5916050000000004E-2</v>
      </c>
      <c r="W1920">
        <f>SUMIFS(INDEX(Table_Index[],,MATCH(W$12,Table_Index[#Headers],0)),
Table_Index[ID],$Q1920,Table_Index[year],$R1920)/COUNTIFS(Table_Index[Quarter],"&lt;&gt;''",Table_Index[ID],$Q1920,Table_Index[year],$R1920)</f>
        <v>6.0752874999999998E-2</v>
      </c>
      <c r="X1920">
        <f>SUMIFS(INDEX(Table_Index[],,MATCH(X$12,Table_Index[#Headers],0)),
Table_Index[ID],$Q1920,Table_Index[year],$R1920)/COUNTIFS(Table_Index[Quarter],"&lt;&gt;''",Table_Index[ID],$Q1920,Table_Index[year],$R1920)</f>
        <v>0.290302</v>
      </c>
      <c r="Y1920">
        <f>SUMIFS(INDEX(Table_Index[],,MATCH(Y$12,Table_Index[#Headers],0)),
Table_Index[ID],$Q1920,Table_Index[year],$R1920)/COUNTIFS(Table_Index[Quarter],"&lt;&gt;''",Table_Index[ID],$Q1920,Table_Index[year],$R1920)</f>
        <v>0.119236175</v>
      </c>
      <c r="Z1920">
        <f>SUMIFS(INDEX(Table_Index[],,MATCH(Z$12,Table_Index[#Headers],0)),
Table_Index[ID],$Q1920,Table_Index[year],$R1920)/COUNTIFS(Table_Index[Quarter],"&lt;&gt;''",Table_Index[ID],$Q1920,Table_Index[year],$R1920)</f>
        <v>1.94456E-2</v>
      </c>
      <c r="AA1920">
        <f>SUMIFS(INDEX(Table_Index[],,MATCH(AA$12,Table_Index[#Headers],0)),
Table_Index[ID],$Q1920,Table_Index[year],$R1920)/COUNTIFS(Table_Index[Quarter],"&lt;&gt;''",Table_Index[ID],$Q1920,Table_Index[year],$R1920)</f>
        <v>0.10467702500000001</v>
      </c>
      <c r="AB1920">
        <f>SUMIFS(INDEX(Table_Index[],,MATCH(AB$12,Table_Index[#Headers],0)),
Table_Index[ID],$Q1920,Table_Index[year],$R1920)/COUNTIFS(Table_Index[Quarter],"&lt;&gt;''",Table_Index[ID],$Q1920,Table_Index[year],$R1920)</f>
        <v>6.2626000000000001E-3</v>
      </c>
      <c r="AC1920" s="24">
        <f t="shared" si="118"/>
        <v>0.99999997499999993</v>
      </c>
      <c r="AD1920">
        <f>COUNTIFS(Table_Index[Quarter],"&lt;&gt;''",Table_Index[ID],$Q1920,Table_Index[year],$R1920)</f>
        <v>4</v>
      </c>
      <c r="AE1920" s="34">
        <f t="shared" si="119"/>
        <v>0.83963016794556811</v>
      </c>
    </row>
    <row r="1921" spans="1:31" x14ac:dyDescent="0.3">
      <c r="A1921">
        <v>9219</v>
      </c>
      <c r="B1921">
        <v>2004</v>
      </c>
      <c r="C1921">
        <v>2</v>
      </c>
      <c r="D1921">
        <v>0.18103320000000001</v>
      </c>
      <c r="E1921">
        <v>1.97606E-2</v>
      </c>
      <c r="F1921">
        <v>0.10978110000000001</v>
      </c>
      <c r="G1921">
        <v>0.1207592</v>
      </c>
      <c r="H1921">
        <v>7.7944600000000003E-2</v>
      </c>
      <c r="I1921">
        <v>0.1976059</v>
      </c>
      <c r="J1921">
        <v>0.11746570000000001</v>
      </c>
      <c r="K1921">
        <v>2.7445299999999999E-2</v>
      </c>
      <c r="L1921">
        <v>0.14271539999999999</v>
      </c>
      <c r="M1921">
        <v>5.4891000000000002E-3</v>
      </c>
      <c r="O1921" t="str">
        <f>Table_Index[[#This Row],[ID]]&amp;Table_Index[[#This Row],[year]]</f>
        <v>92192004</v>
      </c>
      <c r="P1921" t="str">
        <v>94902004</v>
      </c>
      <c r="Q1921" t="str">
        <f t="shared" si="116"/>
        <v>9490</v>
      </c>
      <c r="R1921" t="str">
        <f t="shared" si="117"/>
        <v>2004</v>
      </c>
      <c r="S1921">
        <f>SUMIFS(INDEX(Table_Index[],,MATCH(S$12,Table_Index[#Headers],0)),
Table_Index[ID],$Q1921,Table_Index[year],$R1921)/COUNTIFS(Table_Index[Quarter],"&lt;&gt;''",Table_Index[ID],$Q1921,Table_Index[year],$R1921)</f>
        <v>4.6794449999999994E-2</v>
      </c>
      <c r="T1921">
        <f>SUMIFS(INDEX(Table_Index[],,MATCH(T$12,Table_Index[#Headers],0)),
Table_Index[ID],$Q1921,Table_Index[year],$R1921)/COUNTIFS(Table_Index[Quarter],"&lt;&gt;''",Table_Index[ID],$Q1921,Table_Index[year],$R1921)</f>
        <v>1.7360674999999999E-2</v>
      </c>
      <c r="U1921">
        <f>SUMIFS(INDEX(Table_Index[],,MATCH(U$12,Table_Index[#Headers],0)),
Table_Index[ID],$Q1921,Table_Index[year],$R1921)/COUNTIFS(Table_Index[Quarter],"&lt;&gt;''",Table_Index[ID],$Q1921,Table_Index[year],$R1921)</f>
        <v>8.1344E-3</v>
      </c>
      <c r="V1921">
        <f>SUMIFS(INDEX(Table_Index[],,MATCH(V$12,Table_Index[#Headers],0)),
Table_Index[ID],$Q1921,Table_Index[year],$R1921)/COUNTIFS(Table_Index[Quarter],"&lt;&gt;''",Table_Index[ID],$Q1921,Table_Index[year],$R1921)</f>
        <v>4.84343E-2</v>
      </c>
      <c r="W1921">
        <f>SUMIFS(INDEX(Table_Index[],,MATCH(W$12,Table_Index[#Headers],0)),
Table_Index[ID],$Q1921,Table_Index[year],$R1921)/COUNTIFS(Table_Index[Quarter],"&lt;&gt;''",Table_Index[ID],$Q1921,Table_Index[year],$R1921)</f>
        <v>0.24589122500000002</v>
      </c>
      <c r="X1921">
        <f>SUMIFS(INDEX(Table_Index[],,MATCH(X$12,Table_Index[#Headers],0)),
Table_Index[ID],$Q1921,Table_Index[year],$R1921)/COUNTIFS(Table_Index[Quarter],"&lt;&gt;''",Table_Index[ID],$Q1921,Table_Index[year],$R1921)</f>
        <v>7.2869824999999999E-2</v>
      </c>
      <c r="Y1921">
        <f>SUMIFS(INDEX(Table_Index[],,MATCH(Y$12,Table_Index[#Headers],0)),
Table_Index[ID],$Q1921,Table_Index[year],$R1921)/COUNTIFS(Table_Index[Quarter],"&lt;&gt;''",Table_Index[ID],$Q1921,Table_Index[year],$R1921)</f>
        <v>6.1612749999999994E-2</v>
      </c>
      <c r="Z1921">
        <f>SUMIFS(INDEX(Table_Index[],,MATCH(Z$12,Table_Index[#Headers],0)),
Table_Index[ID],$Q1921,Table_Index[year],$R1921)/COUNTIFS(Table_Index[Quarter],"&lt;&gt;''",Table_Index[ID],$Q1921,Table_Index[year],$R1921)</f>
        <v>0.47429437500000005</v>
      </c>
      <c r="AA1921">
        <f>SUMIFS(INDEX(Table_Index[],,MATCH(AA$12,Table_Index[#Headers],0)),
Table_Index[ID],$Q1921,Table_Index[year],$R1921)/COUNTIFS(Table_Index[Quarter],"&lt;&gt;''",Table_Index[ID],$Q1921,Table_Index[year],$R1921)</f>
        <v>1.2321849999999999E-2</v>
      </c>
      <c r="AB1921">
        <f>SUMIFS(INDEX(Table_Index[],,MATCH(AB$12,Table_Index[#Headers],0)),
Table_Index[ID],$Q1921,Table_Index[year],$R1921)/COUNTIFS(Table_Index[Quarter],"&lt;&gt;''",Table_Index[ID],$Q1921,Table_Index[year],$R1921)</f>
        <v>1.2286174999999998E-2</v>
      </c>
      <c r="AC1921" s="24">
        <f t="shared" si="118"/>
        <v>1.0000000250000001</v>
      </c>
      <c r="AD1921">
        <f>COUNTIFS(Table_Index[Quarter],"&lt;&gt;''",Table_Index[ID],$Q1921,Table_Index[year],$R1921)</f>
        <v>4</v>
      </c>
      <c r="AE1921" s="34">
        <f t="shared" si="119"/>
        <v>0.70027026740260423</v>
      </c>
    </row>
    <row r="1922" spans="1:31" x14ac:dyDescent="0.3">
      <c r="A1922">
        <v>9219</v>
      </c>
      <c r="B1922">
        <v>2004</v>
      </c>
      <c r="C1922">
        <v>3</v>
      </c>
      <c r="D1922">
        <v>0.17219110000000001</v>
      </c>
      <c r="E1922">
        <v>0.10761950000000001</v>
      </c>
      <c r="F1922">
        <v>0.1183814</v>
      </c>
      <c r="G1922">
        <v>0.10761950000000001</v>
      </c>
      <c r="H1922">
        <v>0</v>
      </c>
      <c r="I1922">
        <v>0.21523890000000001</v>
      </c>
      <c r="J1922">
        <v>0.1506673</v>
      </c>
      <c r="K1922">
        <v>5.3809700000000002E-2</v>
      </c>
      <c r="L1922">
        <v>4.9505E-2</v>
      </c>
      <c r="M1922">
        <v>2.4967699999999999E-2</v>
      </c>
      <c r="O1922" t="str">
        <f>Table_Index[[#This Row],[ID]]&amp;Table_Index[[#This Row],[year]]</f>
        <v>92192004</v>
      </c>
      <c r="P1922" t="str">
        <v>94902005</v>
      </c>
      <c r="Q1922" t="str">
        <f t="shared" si="116"/>
        <v>9490</v>
      </c>
      <c r="R1922" t="str">
        <f t="shared" si="117"/>
        <v>2005</v>
      </c>
      <c r="S1922">
        <f>SUMIFS(INDEX(Table_Index[],,MATCH(S$12,Table_Index[#Headers],0)),
Table_Index[ID],$Q1922,Table_Index[year],$R1922)/COUNTIFS(Table_Index[Quarter],"&lt;&gt;''",Table_Index[ID],$Q1922,Table_Index[year],$R1922)</f>
        <v>0.13552149999999999</v>
      </c>
      <c r="T1922">
        <f>SUMIFS(INDEX(Table_Index[],,MATCH(T$12,Table_Index[#Headers],0)),
Table_Index[ID],$Q1922,Table_Index[year],$R1922)/COUNTIFS(Table_Index[Quarter],"&lt;&gt;''",Table_Index[ID],$Q1922,Table_Index[year],$R1922)</f>
        <v>0.10651732500000001</v>
      </c>
      <c r="U1922">
        <f>SUMIFS(INDEX(Table_Index[],,MATCH(U$12,Table_Index[#Headers],0)),
Table_Index[ID],$Q1922,Table_Index[year],$R1922)/COUNTIFS(Table_Index[Quarter],"&lt;&gt;''",Table_Index[ID],$Q1922,Table_Index[year],$R1922)</f>
        <v>8.6209024999999995E-2</v>
      </c>
      <c r="V1922">
        <f>SUMIFS(INDEX(Table_Index[],,MATCH(V$12,Table_Index[#Headers],0)),
Table_Index[ID],$Q1922,Table_Index[year],$R1922)/COUNTIFS(Table_Index[Quarter],"&lt;&gt;''",Table_Index[ID],$Q1922,Table_Index[year],$R1922)</f>
        <v>0.12303944999999999</v>
      </c>
      <c r="W1922">
        <f>SUMIFS(INDEX(Table_Index[],,MATCH(W$12,Table_Index[#Headers],0)),
Table_Index[ID],$Q1922,Table_Index[year],$R1922)/COUNTIFS(Table_Index[Quarter],"&lt;&gt;''",Table_Index[ID],$Q1922,Table_Index[year],$R1922)</f>
        <v>3.1629499999999999E-3</v>
      </c>
      <c r="X1922">
        <f>SUMIFS(INDEX(Table_Index[],,MATCH(X$12,Table_Index[#Headers],0)),
Table_Index[ID],$Q1922,Table_Index[year],$R1922)/COUNTIFS(Table_Index[Quarter],"&lt;&gt;''",Table_Index[ID],$Q1922,Table_Index[year],$R1922)</f>
        <v>0.23988075</v>
      </c>
      <c r="Y1922">
        <f>SUMIFS(INDEX(Table_Index[],,MATCH(Y$12,Table_Index[#Headers],0)),
Table_Index[ID],$Q1922,Table_Index[year],$R1922)/COUNTIFS(Table_Index[Quarter],"&lt;&gt;''",Table_Index[ID],$Q1922,Table_Index[year],$R1922)</f>
        <v>0.10445260000000001</v>
      </c>
      <c r="Z1922">
        <f>SUMIFS(INDEX(Table_Index[],,MATCH(Z$12,Table_Index[#Headers],0)),
Table_Index[ID],$Q1922,Table_Index[year],$R1922)/COUNTIFS(Table_Index[Quarter],"&lt;&gt;''",Table_Index[ID],$Q1922,Table_Index[year],$R1922)</f>
        <v>0.11508640000000001</v>
      </c>
      <c r="AA1922">
        <f>SUMIFS(INDEX(Table_Index[],,MATCH(AA$12,Table_Index[#Headers],0)),
Table_Index[ID],$Q1922,Table_Index[year],$R1922)/COUNTIFS(Table_Index[Quarter],"&lt;&gt;''",Table_Index[ID],$Q1922,Table_Index[year],$R1922)</f>
        <v>8.0924250000000003E-2</v>
      </c>
      <c r="AB1922">
        <f>SUMIFS(INDEX(Table_Index[],,MATCH(AB$12,Table_Index[#Headers],0)),
Table_Index[ID],$Q1922,Table_Index[year],$R1922)/COUNTIFS(Table_Index[Quarter],"&lt;&gt;''",Table_Index[ID],$Q1922,Table_Index[year],$R1922)</f>
        <v>5.2057249999999996E-3</v>
      </c>
      <c r="AC1922" s="24">
        <f t="shared" si="118"/>
        <v>0.99999997500000015</v>
      </c>
      <c r="AD1922">
        <f>COUNTIFS(Table_Index[Quarter],"&lt;&gt;''",Table_Index[ID],$Q1922,Table_Index[year],$R1922)</f>
        <v>4</v>
      </c>
      <c r="AE1922" s="34">
        <f t="shared" si="119"/>
        <v>0.85943344286901813</v>
      </c>
    </row>
    <row r="1923" spans="1:31" x14ac:dyDescent="0.3">
      <c r="A1923">
        <v>9219</v>
      </c>
      <c r="B1923">
        <v>2004</v>
      </c>
      <c r="C1923">
        <v>4</v>
      </c>
      <c r="D1923">
        <v>2.8720999999999998E-3</v>
      </c>
      <c r="E1923">
        <v>9.4854999999999991E-3</v>
      </c>
      <c r="F1923">
        <v>3.7791000000000001E-3</v>
      </c>
      <c r="G1923">
        <v>3.7791000000000001E-3</v>
      </c>
      <c r="H1923">
        <v>1.0204000000000001E-3</v>
      </c>
      <c r="I1923">
        <v>1.0392500000000001E-2</v>
      </c>
      <c r="J1923">
        <v>1.07326E-2</v>
      </c>
      <c r="K1923">
        <v>0.94930369999999997</v>
      </c>
      <c r="L1923">
        <v>8.5407E-3</v>
      </c>
      <c r="M1923">
        <v>9.4500000000000007E-5</v>
      </c>
      <c r="O1923" t="str">
        <f>Table_Index[[#This Row],[ID]]&amp;Table_Index[[#This Row],[year]]</f>
        <v>92192004</v>
      </c>
      <c r="P1923" t="str">
        <v>94902006</v>
      </c>
      <c r="Q1923" t="str">
        <f t="shared" si="116"/>
        <v>9490</v>
      </c>
      <c r="R1923" t="str">
        <f t="shared" si="117"/>
        <v>2006</v>
      </c>
      <c r="S1923">
        <f>SUMIFS(INDEX(Table_Index[],,MATCH(S$12,Table_Index[#Headers],0)),
Table_Index[ID],$Q1923,Table_Index[year],$R1923)/COUNTIFS(Table_Index[Quarter],"&lt;&gt;''",Table_Index[ID],$Q1923,Table_Index[year],$R1923)</f>
        <v>0.10476805000000002</v>
      </c>
      <c r="T1923">
        <f>SUMIFS(INDEX(Table_Index[],,MATCH(T$12,Table_Index[#Headers],0)),
Table_Index[ID],$Q1923,Table_Index[year],$R1923)/COUNTIFS(Table_Index[Quarter],"&lt;&gt;''",Table_Index[ID],$Q1923,Table_Index[year],$R1923)</f>
        <v>0.1850916</v>
      </c>
      <c r="U1923">
        <f>SUMIFS(INDEX(Table_Index[],,MATCH(U$12,Table_Index[#Headers],0)),
Table_Index[ID],$Q1923,Table_Index[year],$R1923)/COUNTIFS(Table_Index[Quarter],"&lt;&gt;''",Table_Index[ID],$Q1923,Table_Index[year],$R1923)</f>
        <v>9.0367174999999994E-2</v>
      </c>
      <c r="V1923">
        <f>SUMIFS(INDEX(Table_Index[],,MATCH(V$12,Table_Index[#Headers],0)),
Table_Index[ID],$Q1923,Table_Index[year],$R1923)/COUNTIFS(Table_Index[Quarter],"&lt;&gt;''",Table_Index[ID],$Q1923,Table_Index[year],$R1923)</f>
        <v>0.13748494999999999</v>
      </c>
      <c r="W1923">
        <f>SUMIFS(INDEX(Table_Index[],,MATCH(W$12,Table_Index[#Headers],0)),
Table_Index[ID],$Q1923,Table_Index[year],$R1923)/COUNTIFS(Table_Index[Quarter],"&lt;&gt;''",Table_Index[ID],$Q1923,Table_Index[year],$R1923)</f>
        <v>2.1780674999999999E-2</v>
      </c>
      <c r="X1923">
        <f>SUMIFS(INDEX(Table_Index[],,MATCH(X$12,Table_Index[#Headers],0)),
Table_Index[ID],$Q1923,Table_Index[year],$R1923)/COUNTIFS(Table_Index[Quarter],"&lt;&gt;''",Table_Index[ID],$Q1923,Table_Index[year],$R1923)</f>
        <v>0.19080077500000001</v>
      </c>
      <c r="Y1923">
        <f>SUMIFS(INDEX(Table_Index[],,MATCH(Y$12,Table_Index[#Headers],0)),
Table_Index[ID],$Q1923,Table_Index[year],$R1923)/COUNTIFS(Table_Index[Quarter],"&lt;&gt;''",Table_Index[ID],$Q1923,Table_Index[year],$R1923)</f>
        <v>7.7172274999999999E-2</v>
      </c>
      <c r="Z1923">
        <f>SUMIFS(INDEX(Table_Index[],,MATCH(Z$12,Table_Index[#Headers],0)),
Table_Index[ID],$Q1923,Table_Index[year],$R1923)/COUNTIFS(Table_Index[Quarter],"&lt;&gt;''",Table_Index[ID],$Q1923,Table_Index[year],$R1923)</f>
        <v>5.1455349999999997E-2</v>
      </c>
      <c r="AA1923">
        <f>SUMIFS(INDEX(Table_Index[],,MATCH(AA$12,Table_Index[#Headers],0)),
Table_Index[ID],$Q1923,Table_Index[year],$R1923)/COUNTIFS(Table_Index[Quarter],"&lt;&gt;''",Table_Index[ID],$Q1923,Table_Index[year],$R1923)</f>
        <v>0.13185007500000001</v>
      </c>
      <c r="AB1923">
        <f>SUMIFS(INDEX(Table_Index[],,MATCH(AB$12,Table_Index[#Headers],0)),
Table_Index[ID],$Q1923,Table_Index[year],$R1923)/COUNTIFS(Table_Index[Quarter],"&lt;&gt;''",Table_Index[ID],$Q1923,Table_Index[year],$R1923)</f>
        <v>9.2289750000000004E-3</v>
      </c>
      <c r="AC1923" s="24">
        <f t="shared" si="118"/>
        <v>0.99999990000000005</v>
      </c>
      <c r="AD1923">
        <f>COUNTIFS(Table_Index[Quarter],"&lt;&gt;''",Table_Index[ID],$Q1923,Table_Index[year],$R1923)</f>
        <v>4</v>
      </c>
      <c r="AE1923" s="34">
        <f t="shared" si="119"/>
        <v>0.86474425464124371</v>
      </c>
    </row>
    <row r="1924" spans="1:31" x14ac:dyDescent="0.3">
      <c r="A1924">
        <v>9219</v>
      </c>
      <c r="B1924">
        <v>2005</v>
      </c>
      <c r="C1924">
        <v>1</v>
      </c>
      <c r="D1924">
        <v>3.1244000000000001E-2</v>
      </c>
      <c r="E1924">
        <v>0.1224765</v>
      </c>
      <c r="F1924">
        <v>6.2488000000000002E-2</v>
      </c>
      <c r="G1924">
        <v>7.4985599999999999E-2</v>
      </c>
      <c r="H1924">
        <v>0</v>
      </c>
      <c r="I1924">
        <v>0.46907680000000002</v>
      </c>
      <c r="J1924">
        <v>0.1562201</v>
      </c>
      <c r="K1924">
        <v>2.4995199999999999E-2</v>
      </c>
      <c r="L1924">
        <v>5.4989499999999997E-2</v>
      </c>
      <c r="M1924">
        <v>3.5243000000000002E-3</v>
      </c>
      <c r="O1924" t="str">
        <f>Table_Index[[#This Row],[ID]]&amp;Table_Index[[#This Row],[year]]</f>
        <v>92192005</v>
      </c>
      <c r="P1924" t="str">
        <v>94912003</v>
      </c>
      <c r="Q1924" t="str">
        <f t="shared" si="116"/>
        <v>9491</v>
      </c>
      <c r="R1924" t="str">
        <f t="shared" si="117"/>
        <v>2003</v>
      </c>
      <c r="S1924">
        <f>SUMIFS(INDEX(Table_Index[],,MATCH(S$12,Table_Index[#Headers],0)),
Table_Index[ID],$Q1924,Table_Index[year],$R1924)/COUNTIFS(Table_Index[Quarter],"&lt;&gt;''",Table_Index[ID],$Q1924,Table_Index[year],$R1924)</f>
        <v>0.24541622499999999</v>
      </c>
      <c r="T1924">
        <f>SUMIFS(INDEX(Table_Index[],,MATCH(T$12,Table_Index[#Headers],0)),
Table_Index[ID],$Q1924,Table_Index[year],$R1924)/COUNTIFS(Table_Index[Quarter],"&lt;&gt;''",Table_Index[ID],$Q1924,Table_Index[year],$R1924)</f>
        <v>7.0103775000000007E-2</v>
      </c>
      <c r="U1924">
        <f>SUMIFS(INDEX(Table_Index[],,MATCH(U$12,Table_Index[#Headers],0)),
Table_Index[ID],$Q1924,Table_Index[year],$R1924)/COUNTIFS(Table_Index[Quarter],"&lt;&gt;''",Table_Index[ID],$Q1924,Table_Index[year],$R1924)</f>
        <v>9.2608474999999996E-2</v>
      </c>
      <c r="V1924">
        <f>SUMIFS(INDEX(Table_Index[],,MATCH(V$12,Table_Index[#Headers],0)),
Table_Index[ID],$Q1924,Table_Index[year],$R1924)/COUNTIFS(Table_Index[Quarter],"&lt;&gt;''",Table_Index[ID],$Q1924,Table_Index[year],$R1924)</f>
        <v>0.10105225000000001</v>
      </c>
      <c r="W1924">
        <f>SUMIFS(INDEX(Table_Index[],,MATCH(W$12,Table_Index[#Headers],0)),
Table_Index[ID],$Q1924,Table_Index[year],$R1924)/COUNTIFS(Table_Index[Quarter],"&lt;&gt;''",Table_Index[ID],$Q1924,Table_Index[year],$R1924)</f>
        <v>6.8928975000000003E-2</v>
      </c>
      <c r="X1924">
        <f>SUMIFS(INDEX(Table_Index[],,MATCH(X$12,Table_Index[#Headers],0)),
Table_Index[ID],$Q1924,Table_Index[year],$R1924)/COUNTIFS(Table_Index[Quarter],"&lt;&gt;''",Table_Index[ID],$Q1924,Table_Index[year],$R1924)</f>
        <v>0.10391687499999999</v>
      </c>
      <c r="Y1924">
        <f>SUMIFS(INDEX(Table_Index[],,MATCH(Y$12,Table_Index[#Headers],0)),
Table_Index[ID],$Q1924,Table_Index[year],$R1924)/COUNTIFS(Table_Index[Quarter],"&lt;&gt;''",Table_Index[ID],$Q1924,Table_Index[year],$R1924)</f>
        <v>0.13424562500000001</v>
      </c>
      <c r="Z1924">
        <f>SUMIFS(INDEX(Table_Index[],,MATCH(Z$12,Table_Index[#Headers],0)),
Table_Index[ID],$Q1924,Table_Index[year],$R1924)/COUNTIFS(Table_Index[Quarter],"&lt;&gt;''",Table_Index[ID],$Q1924,Table_Index[year],$R1924)</f>
        <v>5.9529224999999998E-2</v>
      </c>
      <c r="AA1924">
        <f>SUMIFS(INDEX(Table_Index[],,MATCH(AA$12,Table_Index[#Headers],0)),
Table_Index[ID],$Q1924,Table_Index[year],$R1924)/COUNTIFS(Table_Index[Quarter],"&lt;&gt;''",Table_Index[ID],$Q1924,Table_Index[year],$R1924)</f>
        <v>0.10210024999999999</v>
      </c>
      <c r="AB1924">
        <f>SUMIFS(INDEX(Table_Index[],,MATCH(AB$12,Table_Index[#Headers],0)),
Table_Index[ID],$Q1924,Table_Index[year],$R1924)/COUNTIFS(Table_Index[Quarter],"&lt;&gt;''",Table_Index[ID],$Q1924,Table_Index[year],$R1924)</f>
        <v>2.2098275000000001E-2</v>
      </c>
      <c r="AC1924" s="24">
        <f t="shared" si="118"/>
        <v>0.99999995000000008</v>
      </c>
      <c r="AD1924">
        <f>COUNTIFS(Table_Index[Quarter],"&lt;&gt;''",Table_Index[ID],$Q1924,Table_Index[year],$R1924)</f>
        <v>4</v>
      </c>
      <c r="AE1924" s="34">
        <f t="shared" si="119"/>
        <v>0.86804011859251495</v>
      </c>
    </row>
    <row r="1925" spans="1:31" x14ac:dyDescent="0.3">
      <c r="A1925">
        <v>9219</v>
      </c>
      <c r="B1925">
        <v>2005</v>
      </c>
      <c r="C1925">
        <v>2</v>
      </c>
      <c r="D1925">
        <v>5.3415600000000001E-2</v>
      </c>
      <c r="E1925">
        <v>6.8550100000000003E-2</v>
      </c>
      <c r="F1925">
        <v>8.9025999999999994E-2</v>
      </c>
      <c r="G1925">
        <v>0.1648763</v>
      </c>
      <c r="H1925">
        <v>1.5579600000000001E-2</v>
      </c>
      <c r="I1925">
        <v>0.23502880000000001</v>
      </c>
      <c r="J1925">
        <v>0.29378599999999999</v>
      </c>
      <c r="K1925">
        <v>1.78052E-2</v>
      </c>
      <c r="L1925">
        <v>5.8757200000000002E-2</v>
      </c>
      <c r="M1925">
        <v>3.1752999999999998E-3</v>
      </c>
      <c r="O1925" t="str">
        <f>Table_Index[[#This Row],[ID]]&amp;Table_Index[[#This Row],[year]]</f>
        <v>92192005</v>
      </c>
      <c r="P1925" t="str">
        <v>94912004</v>
      </c>
      <c r="Q1925" t="str">
        <f t="shared" si="116"/>
        <v>9491</v>
      </c>
      <c r="R1925" t="str">
        <f t="shared" si="117"/>
        <v>2004</v>
      </c>
      <c r="S1925">
        <f>SUMIFS(INDEX(Table_Index[],,MATCH(S$12,Table_Index[#Headers],0)),
Table_Index[ID],$Q1925,Table_Index[year],$R1925)/COUNTIFS(Table_Index[Quarter],"&lt;&gt;''",Table_Index[ID],$Q1925,Table_Index[year],$R1925)</f>
        <v>5.0211125000000002E-2</v>
      </c>
      <c r="T1925">
        <f>SUMIFS(INDEX(Table_Index[],,MATCH(T$12,Table_Index[#Headers],0)),
Table_Index[ID],$Q1925,Table_Index[year],$R1925)/COUNTIFS(Table_Index[Quarter],"&lt;&gt;''",Table_Index[ID],$Q1925,Table_Index[year],$R1925)</f>
        <v>2.4622649999999999E-2</v>
      </c>
      <c r="U1925">
        <f>SUMIFS(INDEX(Table_Index[],,MATCH(U$12,Table_Index[#Headers],0)),
Table_Index[ID],$Q1925,Table_Index[year],$R1925)/COUNTIFS(Table_Index[Quarter],"&lt;&gt;''",Table_Index[ID],$Q1925,Table_Index[year],$R1925)</f>
        <v>4.0456625000000003E-2</v>
      </c>
      <c r="V1925">
        <f>SUMIFS(INDEX(Table_Index[],,MATCH(V$12,Table_Index[#Headers],0)),
Table_Index[ID],$Q1925,Table_Index[year],$R1925)/COUNTIFS(Table_Index[Quarter],"&lt;&gt;''",Table_Index[ID],$Q1925,Table_Index[year],$R1925)</f>
        <v>0.15422512499999999</v>
      </c>
      <c r="W1925">
        <f>SUMIFS(INDEX(Table_Index[],,MATCH(W$12,Table_Index[#Headers],0)),
Table_Index[ID],$Q1925,Table_Index[year],$R1925)/COUNTIFS(Table_Index[Quarter],"&lt;&gt;''",Table_Index[ID],$Q1925,Table_Index[year],$R1925)</f>
        <v>7.6695749999999997E-3</v>
      </c>
      <c r="X1925">
        <f>SUMIFS(INDEX(Table_Index[],,MATCH(X$12,Table_Index[#Headers],0)),
Table_Index[ID],$Q1925,Table_Index[year],$R1925)/COUNTIFS(Table_Index[Quarter],"&lt;&gt;''",Table_Index[ID],$Q1925,Table_Index[year],$R1925)</f>
        <v>0.229729725</v>
      </c>
      <c r="Y1925">
        <f>SUMIFS(INDEX(Table_Index[],,MATCH(Y$12,Table_Index[#Headers],0)),
Table_Index[ID],$Q1925,Table_Index[year],$R1925)/COUNTIFS(Table_Index[Quarter],"&lt;&gt;''",Table_Index[ID],$Q1925,Table_Index[year],$R1925)</f>
        <v>8.7186274999999994E-2</v>
      </c>
      <c r="Z1925">
        <f>SUMIFS(INDEX(Table_Index[],,MATCH(Z$12,Table_Index[#Headers],0)),
Table_Index[ID],$Q1925,Table_Index[year],$R1925)/COUNTIFS(Table_Index[Quarter],"&lt;&gt;''",Table_Index[ID],$Q1925,Table_Index[year],$R1925)</f>
        <v>0.33091870000000001</v>
      </c>
      <c r="AA1925">
        <f>SUMIFS(INDEX(Table_Index[],,MATCH(AA$12,Table_Index[#Headers],0)),
Table_Index[ID],$Q1925,Table_Index[year],$R1925)/COUNTIFS(Table_Index[Quarter],"&lt;&gt;''",Table_Index[ID],$Q1925,Table_Index[year],$R1925)</f>
        <v>6.9797874999999995E-2</v>
      </c>
      <c r="AB1925">
        <f>SUMIFS(INDEX(Table_Index[],,MATCH(AB$12,Table_Index[#Headers],0)),
Table_Index[ID],$Q1925,Table_Index[year],$R1925)/COUNTIFS(Table_Index[Quarter],"&lt;&gt;''",Table_Index[ID],$Q1925,Table_Index[year],$R1925)</f>
        <v>5.1823249999999998E-3</v>
      </c>
      <c r="AC1925" s="24">
        <f t="shared" si="118"/>
        <v>1</v>
      </c>
      <c r="AD1925">
        <f>COUNTIFS(Table_Index[Quarter],"&lt;&gt;''",Table_Index[ID],$Q1925,Table_Index[year],$R1925)</f>
        <v>4</v>
      </c>
      <c r="AE1925" s="34">
        <f t="shared" si="119"/>
        <v>0.79660863901131251</v>
      </c>
    </row>
    <row r="1926" spans="1:31" x14ac:dyDescent="0.3">
      <c r="A1926">
        <v>9219</v>
      </c>
      <c r="B1926">
        <v>2005</v>
      </c>
      <c r="C1926">
        <v>3</v>
      </c>
      <c r="D1926">
        <v>3.5751999999999999E-2</v>
      </c>
      <c r="E1926">
        <v>7.3198299999999994E-2</v>
      </c>
      <c r="F1926">
        <v>7.6248200000000002E-2</v>
      </c>
      <c r="G1926">
        <v>0.16869919999999999</v>
      </c>
      <c r="H1926">
        <v>6.0363199999999999E-2</v>
      </c>
      <c r="I1926">
        <v>0.27449370000000001</v>
      </c>
      <c r="J1926">
        <v>0.1753709</v>
      </c>
      <c r="K1926">
        <v>4.9561399999999999E-2</v>
      </c>
      <c r="L1926">
        <v>8.3873100000000006E-2</v>
      </c>
      <c r="M1926">
        <v>2.4399000000000001E-3</v>
      </c>
      <c r="O1926" t="str">
        <f>Table_Index[[#This Row],[ID]]&amp;Table_Index[[#This Row],[year]]</f>
        <v>92192005</v>
      </c>
      <c r="P1926" t="str">
        <v>94912005</v>
      </c>
      <c r="Q1926" t="str">
        <f t="shared" si="116"/>
        <v>9491</v>
      </c>
      <c r="R1926" t="str">
        <f t="shared" si="117"/>
        <v>2005</v>
      </c>
      <c r="S1926">
        <f>SUMIFS(INDEX(Table_Index[],,MATCH(S$12,Table_Index[#Headers],0)),
Table_Index[ID],$Q1926,Table_Index[year],$R1926)/COUNTIFS(Table_Index[Quarter],"&lt;&gt;''",Table_Index[ID],$Q1926,Table_Index[year],$R1926)</f>
        <v>0.1090708</v>
      </c>
      <c r="T1926">
        <f>SUMIFS(INDEX(Table_Index[],,MATCH(T$12,Table_Index[#Headers],0)),
Table_Index[ID],$Q1926,Table_Index[year],$R1926)/COUNTIFS(Table_Index[Quarter],"&lt;&gt;''",Table_Index[ID],$Q1926,Table_Index[year],$R1926)</f>
        <v>9.3686350000000002E-2</v>
      </c>
      <c r="U1926">
        <f>SUMIFS(INDEX(Table_Index[],,MATCH(U$12,Table_Index[#Headers],0)),
Table_Index[ID],$Q1926,Table_Index[year],$R1926)/COUNTIFS(Table_Index[Quarter],"&lt;&gt;''",Table_Index[ID],$Q1926,Table_Index[year],$R1926)</f>
        <v>3.9738999999999997E-2</v>
      </c>
      <c r="V1926">
        <f>SUMIFS(INDEX(Table_Index[],,MATCH(V$12,Table_Index[#Headers],0)),
Table_Index[ID],$Q1926,Table_Index[year],$R1926)/COUNTIFS(Table_Index[Quarter],"&lt;&gt;''",Table_Index[ID],$Q1926,Table_Index[year],$R1926)</f>
        <v>8.3891725E-2</v>
      </c>
      <c r="W1926">
        <f>SUMIFS(INDEX(Table_Index[],,MATCH(W$12,Table_Index[#Headers],0)),
Table_Index[ID],$Q1926,Table_Index[year],$R1926)/COUNTIFS(Table_Index[Quarter],"&lt;&gt;''",Table_Index[ID],$Q1926,Table_Index[year],$R1926)</f>
        <v>7.7839174999999997E-2</v>
      </c>
      <c r="X1926">
        <f>SUMIFS(INDEX(Table_Index[],,MATCH(X$12,Table_Index[#Headers],0)),
Table_Index[ID],$Q1926,Table_Index[year],$R1926)/COUNTIFS(Table_Index[Quarter],"&lt;&gt;''",Table_Index[ID],$Q1926,Table_Index[year],$R1926)</f>
        <v>0.15187</v>
      </c>
      <c r="Y1926">
        <f>SUMIFS(INDEX(Table_Index[],,MATCH(Y$12,Table_Index[#Headers],0)),
Table_Index[ID],$Q1926,Table_Index[year],$R1926)/COUNTIFS(Table_Index[Quarter],"&lt;&gt;''",Table_Index[ID],$Q1926,Table_Index[year],$R1926)</f>
        <v>4.1542450000000002E-2</v>
      </c>
      <c r="Z1926">
        <f>SUMIFS(INDEX(Table_Index[],,MATCH(Z$12,Table_Index[#Headers],0)),
Table_Index[ID],$Q1926,Table_Index[year],$R1926)/COUNTIFS(Table_Index[Quarter],"&lt;&gt;''",Table_Index[ID],$Q1926,Table_Index[year],$R1926)</f>
        <v>0.25371027499999999</v>
      </c>
      <c r="AA1926">
        <f>SUMIFS(INDEX(Table_Index[],,MATCH(AA$12,Table_Index[#Headers],0)),
Table_Index[ID],$Q1926,Table_Index[year],$R1926)/COUNTIFS(Table_Index[Quarter],"&lt;&gt;''",Table_Index[ID],$Q1926,Table_Index[year],$R1926)</f>
        <v>0.10622934999999999</v>
      </c>
      <c r="AB1926">
        <f>SUMIFS(INDEX(Table_Index[],,MATCH(AB$12,Table_Index[#Headers],0)),
Table_Index[ID],$Q1926,Table_Index[year],$R1926)/COUNTIFS(Table_Index[Quarter],"&lt;&gt;''",Table_Index[ID],$Q1926,Table_Index[year],$R1926)</f>
        <v>4.2420874999999997E-2</v>
      </c>
      <c r="AC1926" s="24">
        <f t="shared" si="118"/>
        <v>1</v>
      </c>
      <c r="AD1926">
        <f>COUNTIFS(Table_Index[Quarter],"&lt;&gt;''",Table_Index[ID],$Q1926,Table_Index[year],$R1926)</f>
        <v>4</v>
      </c>
      <c r="AE1926" s="34">
        <f t="shared" si="119"/>
        <v>0.862407100472115</v>
      </c>
    </row>
    <row r="1927" spans="1:31" x14ac:dyDescent="0.3">
      <c r="A1927">
        <v>9219</v>
      </c>
      <c r="B1927">
        <v>2005</v>
      </c>
      <c r="C1927">
        <v>4</v>
      </c>
      <c r="D1927">
        <v>8.1711800000000001E-2</v>
      </c>
      <c r="E1927">
        <v>0.12930220000000001</v>
      </c>
      <c r="F1927">
        <v>8.0813899999999994E-2</v>
      </c>
      <c r="G1927">
        <v>0.25537189999999999</v>
      </c>
      <c r="H1927">
        <v>2.0203E-3</v>
      </c>
      <c r="I1927">
        <v>0.1939533</v>
      </c>
      <c r="J1927">
        <v>0.1399696</v>
      </c>
      <c r="K1927">
        <v>1.6162800000000001E-2</v>
      </c>
      <c r="L1927">
        <v>9.7784800000000005E-2</v>
      </c>
      <c r="M1927">
        <v>2.9093000000000001E-3</v>
      </c>
      <c r="O1927" t="str">
        <f>Table_Index[[#This Row],[ID]]&amp;Table_Index[[#This Row],[year]]</f>
        <v>92192005</v>
      </c>
      <c r="P1927" t="str">
        <v>94912006</v>
      </c>
      <c r="Q1927" t="str">
        <f t="shared" si="116"/>
        <v>9491</v>
      </c>
      <c r="R1927" t="str">
        <f t="shared" si="117"/>
        <v>2006</v>
      </c>
      <c r="S1927">
        <f>SUMIFS(INDEX(Table_Index[],,MATCH(S$12,Table_Index[#Headers],0)),
Table_Index[ID],$Q1927,Table_Index[year],$R1927)/COUNTIFS(Table_Index[Quarter],"&lt;&gt;''",Table_Index[ID],$Q1927,Table_Index[year],$R1927)</f>
        <v>9.1933524999999988E-2</v>
      </c>
      <c r="T1927">
        <f>SUMIFS(INDEX(Table_Index[],,MATCH(T$12,Table_Index[#Headers],0)),
Table_Index[ID],$Q1927,Table_Index[year],$R1927)/COUNTIFS(Table_Index[Quarter],"&lt;&gt;''",Table_Index[ID],$Q1927,Table_Index[year],$R1927)</f>
        <v>0.109925575</v>
      </c>
      <c r="U1927">
        <f>SUMIFS(INDEX(Table_Index[],,MATCH(U$12,Table_Index[#Headers],0)),
Table_Index[ID],$Q1927,Table_Index[year],$R1927)/COUNTIFS(Table_Index[Quarter],"&lt;&gt;''",Table_Index[ID],$Q1927,Table_Index[year],$R1927)</f>
        <v>0.10129494999999999</v>
      </c>
      <c r="V1927">
        <f>SUMIFS(INDEX(Table_Index[],,MATCH(V$12,Table_Index[#Headers],0)),
Table_Index[ID],$Q1927,Table_Index[year],$R1927)/COUNTIFS(Table_Index[Quarter],"&lt;&gt;''",Table_Index[ID],$Q1927,Table_Index[year],$R1927)</f>
        <v>0.14146234999999999</v>
      </c>
      <c r="W1927">
        <f>SUMIFS(INDEX(Table_Index[],,MATCH(W$12,Table_Index[#Headers],0)),
Table_Index[ID],$Q1927,Table_Index[year],$R1927)/COUNTIFS(Table_Index[Quarter],"&lt;&gt;''",Table_Index[ID],$Q1927,Table_Index[year],$R1927)</f>
        <v>2.2096825E-2</v>
      </c>
      <c r="X1927">
        <f>SUMIFS(INDEX(Table_Index[],,MATCH(X$12,Table_Index[#Headers],0)),
Table_Index[ID],$Q1927,Table_Index[year],$R1927)/COUNTIFS(Table_Index[Quarter],"&lt;&gt;''",Table_Index[ID],$Q1927,Table_Index[year],$R1927)</f>
        <v>0.186577875</v>
      </c>
      <c r="Y1927">
        <f>SUMIFS(INDEX(Table_Index[],,MATCH(Y$12,Table_Index[#Headers],0)),
Table_Index[ID],$Q1927,Table_Index[year],$R1927)/COUNTIFS(Table_Index[Quarter],"&lt;&gt;''",Table_Index[ID],$Q1927,Table_Index[year],$R1927)</f>
        <v>0.166542</v>
      </c>
      <c r="Z1927">
        <f>SUMIFS(INDEX(Table_Index[],,MATCH(Z$12,Table_Index[#Headers],0)),
Table_Index[ID],$Q1927,Table_Index[year],$R1927)/COUNTIFS(Table_Index[Quarter],"&lt;&gt;''",Table_Index[ID],$Q1927,Table_Index[year],$R1927)</f>
        <v>6.1189250000000001E-2</v>
      </c>
      <c r="AA1927">
        <f>SUMIFS(INDEX(Table_Index[],,MATCH(AA$12,Table_Index[#Headers],0)),
Table_Index[ID],$Q1927,Table_Index[year],$R1927)/COUNTIFS(Table_Index[Quarter],"&lt;&gt;''",Table_Index[ID],$Q1927,Table_Index[year],$R1927)</f>
        <v>0.10834479999999999</v>
      </c>
      <c r="AB1927">
        <f>SUMIFS(INDEX(Table_Index[],,MATCH(AB$12,Table_Index[#Headers],0)),
Table_Index[ID],$Q1927,Table_Index[year],$R1927)/COUNTIFS(Table_Index[Quarter],"&lt;&gt;''",Table_Index[ID],$Q1927,Table_Index[year],$R1927)</f>
        <v>1.0632875E-2</v>
      </c>
      <c r="AC1927" s="24">
        <f t="shared" si="118"/>
        <v>1.0000000249999998</v>
      </c>
      <c r="AD1927">
        <f>COUNTIFS(Table_Index[Quarter],"&lt;&gt;''",Table_Index[ID],$Q1927,Table_Index[year],$R1927)</f>
        <v>4</v>
      </c>
      <c r="AE1927" s="34">
        <f t="shared" si="119"/>
        <v>0.87056074266700434</v>
      </c>
    </row>
    <row r="1928" spans="1:31" x14ac:dyDescent="0.3">
      <c r="A1928">
        <v>9219</v>
      </c>
      <c r="B1928">
        <v>2006</v>
      </c>
      <c r="C1928">
        <v>1</v>
      </c>
      <c r="D1928">
        <v>6.7379400000000006E-2</v>
      </c>
      <c r="E1928">
        <v>3.9634999999999997E-2</v>
      </c>
      <c r="F1928">
        <v>7.9269900000000004E-2</v>
      </c>
      <c r="G1928">
        <v>8.1647999999999998E-2</v>
      </c>
      <c r="H1928">
        <v>2.9726000000000002E-3</v>
      </c>
      <c r="I1928">
        <v>0.23780979999999999</v>
      </c>
      <c r="J1928">
        <v>0.29329880000000003</v>
      </c>
      <c r="K1928">
        <v>1.9817499999999998E-2</v>
      </c>
      <c r="L1928">
        <v>0.17439379999999999</v>
      </c>
      <c r="M1928">
        <v>3.7751999999999998E-3</v>
      </c>
      <c r="O1928" t="str">
        <f>Table_Index[[#This Row],[ID]]&amp;Table_Index[[#This Row],[year]]</f>
        <v>92192006</v>
      </c>
      <c r="P1928" t="str">
        <v>94912007</v>
      </c>
      <c r="Q1928" t="str">
        <f t="shared" si="116"/>
        <v>9491</v>
      </c>
      <c r="R1928" t="str">
        <f t="shared" si="117"/>
        <v>2007</v>
      </c>
      <c r="S1928">
        <f>SUMIFS(INDEX(Table_Index[],,MATCH(S$12,Table_Index[#Headers],0)),
Table_Index[ID],$Q1928,Table_Index[year],$R1928)/COUNTIFS(Table_Index[Quarter],"&lt;&gt;''",Table_Index[ID],$Q1928,Table_Index[year],$R1928)</f>
        <v>0.12733177499999998</v>
      </c>
      <c r="T1928">
        <f>SUMIFS(INDEX(Table_Index[],,MATCH(T$12,Table_Index[#Headers],0)),
Table_Index[ID],$Q1928,Table_Index[year],$R1928)/COUNTIFS(Table_Index[Quarter],"&lt;&gt;''",Table_Index[ID],$Q1928,Table_Index[year],$R1928)</f>
        <v>9.4508450000000008E-2</v>
      </c>
      <c r="U1928">
        <f>SUMIFS(INDEX(Table_Index[],,MATCH(U$12,Table_Index[#Headers],0)),
Table_Index[ID],$Q1928,Table_Index[year],$R1928)/COUNTIFS(Table_Index[Quarter],"&lt;&gt;''",Table_Index[ID],$Q1928,Table_Index[year],$R1928)</f>
        <v>8.3939874999999997E-2</v>
      </c>
      <c r="V1928">
        <f>SUMIFS(INDEX(Table_Index[],,MATCH(V$12,Table_Index[#Headers],0)),
Table_Index[ID],$Q1928,Table_Index[year],$R1928)/COUNTIFS(Table_Index[Quarter],"&lt;&gt;''",Table_Index[ID],$Q1928,Table_Index[year],$R1928)</f>
        <v>0.104550675</v>
      </c>
      <c r="W1928">
        <f>SUMIFS(INDEX(Table_Index[],,MATCH(W$12,Table_Index[#Headers],0)),
Table_Index[ID],$Q1928,Table_Index[year],$R1928)/COUNTIFS(Table_Index[Quarter],"&lt;&gt;''",Table_Index[ID],$Q1928,Table_Index[year],$R1928)</f>
        <v>1.9524E-2</v>
      </c>
      <c r="X1928">
        <f>SUMIFS(INDEX(Table_Index[],,MATCH(X$12,Table_Index[#Headers],0)),
Table_Index[ID],$Q1928,Table_Index[year],$R1928)/COUNTIFS(Table_Index[Quarter],"&lt;&gt;''",Table_Index[ID],$Q1928,Table_Index[year],$R1928)</f>
        <v>0.32049412499999996</v>
      </c>
      <c r="Y1928">
        <f>SUMIFS(INDEX(Table_Index[],,MATCH(Y$12,Table_Index[#Headers],0)),
Table_Index[ID],$Q1928,Table_Index[year],$R1928)/COUNTIFS(Table_Index[Quarter],"&lt;&gt;''",Table_Index[ID],$Q1928,Table_Index[year],$R1928)</f>
        <v>0.15464039999999998</v>
      </c>
      <c r="Z1928">
        <f>SUMIFS(INDEX(Table_Index[],,MATCH(Z$12,Table_Index[#Headers],0)),
Table_Index[ID],$Q1928,Table_Index[year],$R1928)/COUNTIFS(Table_Index[Quarter],"&lt;&gt;''",Table_Index[ID],$Q1928,Table_Index[year],$R1928)</f>
        <v>4.2206124999999997E-2</v>
      </c>
      <c r="AA1928">
        <f>SUMIFS(INDEX(Table_Index[],,MATCH(AA$12,Table_Index[#Headers],0)),
Table_Index[ID],$Q1928,Table_Index[year],$R1928)/COUNTIFS(Table_Index[Quarter],"&lt;&gt;''",Table_Index[ID],$Q1928,Table_Index[year],$R1928)</f>
        <v>4.6005274999999998E-2</v>
      </c>
      <c r="AB1928">
        <f>SUMIFS(INDEX(Table_Index[],,MATCH(AB$12,Table_Index[#Headers],0)),
Table_Index[ID],$Q1928,Table_Index[year],$R1928)/COUNTIFS(Table_Index[Quarter],"&lt;&gt;''",Table_Index[ID],$Q1928,Table_Index[year],$R1928)</f>
        <v>6.7992750000000005E-3</v>
      </c>
      <c r="AC1928" s="24">
        <f t="shared" si="118"/>
        <v>0.99999997499999982</v>
      </c>
      <c r="AD1928">
        <f>COUNTIFS(Table_Index[Quarter],"&lt;&gt;''",Table_Index[ID],$Q1928,Table_Index[year],$R1928)</f>
        <v>4</v>
      </c>
      <c r="AE1928" s="34">
        <f t="shared" si="119"/>
        <v>0.82592262919243309</v>
      </c>
    </row>
    <row r="1929" spans="1:31" x14ac:dyDescent="0.3">
      <c r="A1929">
        <v>9219</v>
      </c>
      <c r="B1929">
        <v>2006</v>
      </c>
      <c r="C1929">
        <v>2</v>
      </c>
      <c r="D1929">
        <v>0.1157639</v>
      </c>
      <c r="E1929">
        <v>0.13681189999999999</v>
      </c>
      <c r="F1929">
        <v>5.78819E-2</v>
      </c>
      <c r="G1929">
        <v>0.31256250000000002</v>
      </c>
      <c r="H1929">
        <v>0</v>
      </c>
      <c r="I1929">
        <v>0.13681189999999999</v>
      </c>
      <c r="J1929">
        <v>0.14628340000000001</v>
      </c>
      <c r="K1929">
        <v>2.1048000000000001E-2</v>
      </c>
      <c r="L1929">
        <v>6.9458300000000001E-2</v>
      </c>
      <c r="M1929">
        <v>3.3782E-3</v>
      </c>
      <c r="O1929" t="str">
        <f>Table_Index[[#This Row],[ID]]&amp;Table_Index[[#This Row],[year]]</f>
        <v>92192006</v>
      </c>
      <c r="P1929" t="str">
        <v>94912008</v>
      </c>
      <c r="Q1929" t="str">
        <f t="shared" si="116"/>
        <v>9491</v>
      </c>
      <c r="R1929" t="str">
        <f t="shared" si="117"/>
        <v>2008</v>
      </c>
      <c r="S1929">
        <f>SUMIFS(INDEX(Table_Index[],,MATCH(S$12,Table_Index[#Headers],0)),
Table_Index[ID],$Q1929,Table_Index[year],$R1929)/COUNTIFS(Table_Index[Quarter],"&lt;&gt;''",Table_Index[ID],$Q1929,Table_Index[year],$R1929)</f>
        <v>6.8686399999999995E-2</v>
      </c>
      <c r="T1929">
        <f>SUMIFS(INDEX(Table_Index[],,MATCH(T$12,Table_Index[#Headers],0)),
Table_Index[ID],$Q1929,Table_Index[year],$R1929)/COUNTIFS(Table_Index[Quarter],"&lt;&gt;''",Table_Index[ID],$Q1929,Table_Index[year],$R1929)</f>
        <v>0.1017007</v>
      </c>
      <c r="U1929">
        <f>SUMIFS(INDEX(Table_Index[],,MATCH(U$12,Table_Index[#Headers],0)),
Table_Index[ID],$Q1929,Table_Index[year],$R1929)/COUNTIFS(Table_Index[Quarter],"&lt;&gt;''",Table_Index[ID],$Q1929,Table_Index[year],$R1929)</f>
        <v>8.1569550000000005E-2</v>
      </c>
      <c r="V1929">
        <f>SUMIFS(INDEX(Table_Index[],,MATCH(V$12,Table_Index[#Headers],0)),
Table_Index[ID],$Q1929,Table_Index[year],$R1929)/COUNTIFS(Table_Index[Quarter],"&lt;&gt;''",Table_Index[ID],$Q1929,Table_Index[year],$R1929)</f>
        <v>0.17352195000000004</v>
      </c>
      <c r="W1929">
        <f>SUMIFS(INDEX(Table_Index[],,MATCH(W$12,Table_Index[#Headers],0)),
Table_Index[ID],$Q1929,Table_Index[year],$R1929)/COUNTIFS(Table_Index[Quarter],"&lt;&gt;''",Table_Index[ID],$Q1929,Table_Index[year],$R1929)</f>
        <v>2.9058850000000001E-2</v>
      </c>
      <c r="X1929">
        <f>SUMIFS(INDEX(Table_Index[],,MATCH(X$12,Table_Index[#Headers],0)),
Table_Index[ID],$Q1929,Table_Index[year],$R1929)/COUNTIFS(Table_Index[Quarter],"&lt;&gt;''",Table_Index[ID],$Q1929,Table_Index[year],$R1929)</f>
        <v>0.23535345000000002</v>
      </c>
      <c r="Y1929">
        <f>SUMIFS(INDEX(Table_Index[],,MATCH(Y$12,Table_Index[#Headers],0)),
Table_Index[ID],$Q1929,Table_Index[year],$R1929)/COUNTIFS(Table_Index[Quarter],"&lt;&gt;''",Table_Index[ID],$Q1929,Table_Index[year],$R1929)</f>
        <v>0.112455675</v>
      </c>
      <c r="Z1929">
        <f>SUMIFS(INDEX(Table_Index[],,MATCH(Z$12,Table_Index[#Headers],0)),
Table_Index[ID],$Q1929,Table_Index[year],$R1929)/COUNTIFS(Table_Index[Quarter],"&lt;&gt;''",Table_Index[ID],$Q1929,Table_Index[year],$R1929)</f>
        <v>5.0890174999999996E-2</v>
      </c>
      <c r="AA1929">
        <f>SUMIFS(INDEX(Table_Index[],,MATCH(AA$12,Table_Index[#Headers],0)),
Table_Index[ID],$Q1929,Table_Index[year],$R1929)/COUNTIFS(Table_Index[Quarter],"&lt;&gt;''",Table_Index[ID],$Q1929,Table_Index[year],$R1929)</f>
        <v>0.13483665</v>
      </c>
      <c r="AB1929">
        <f>SUMIFS(INDEX(Table_Index[],,MATCH(AB$12,Table_Index[#Headers],0)),
Table_Index[ID],$Q1929,Table_Index[year],$R1929)/COUNTIFS(Table_Index[Quarter],"&lt;&gt;''",Table_Index[ID],$Q1929,Table_Index[year],$R1929)</f>
        <v>1.1926600000000001E-2</v>
      </c>
      <c r="AC1929" s="24">
        <f t="shared" si="118"/>
        <v>1</v>
      </c>
      <c r="AD1929">
        <f>COUNTIFS(Table_Index[Quarter],"&lt;&gt;''",Table_Index[ID],$Q1929,Table_Index[year],$R1929)</f>
        <v>4</v>
      </c>
      <c r="AE1929" s="34">
        <f t="shared" si="119"/>
        <v>0.85838076954330123</v>
      </c>
    </row>
    <row r="1930" spans="1:31" x14ac:dyDescent="0.3">
      <c r="A1930">
        <v>9219</v>
      </c>
      <c r="B1930">
        <v>2006</v>
      </c>
      <c r="C1930">
        <v>3</v>
      </c>
      <c r="D1930">
        <v>8.0847100000000005E-2</v>
      </c>
      <c r="E1930">
        <v>0.1866514</v>
      </c>
      <c r="F1930">
        <v>3.9544799999999998E-2</v>
      </c>
      <c r="G1930">
        <v>0.19535130000000001</v>
      </c>
      <c r="H1930">
        <v>1.1072500000000001E-2</v>
      </c>
      <c r="I1930">
        <v>0.25704120000000003</v>
      </c>
      <c r="J1930">
        <v>8.6998500000000006E-2</v>
      </c>
      <c r="K1930">
        <v>4.9431000000000003E-2</v>
      </c>
      <c r="L1930">
        <v>9.0293899999999996E-2</v>
      </c>
      <c r="M1930">
        <v>2.7680999999999999E-3</v>
      </c>
      <c r="O1930" t="str">
        <f>Table_Index[[#This Row],[ID]]&amp;Table_Index[[#This Row],[year]]</f>
        <v>92192006</v>
      </c>
      <c r="P1930" t="str">
        <v>94912009</v>
      </c>
      <c r="Q1930" t="str">
        <f t="shared" si="116"/>
        <v>9491</v>
      </c>
      <c r="R1930" t="str">
        <f t="shared" si="117"/>
        <v>2009</v>
      </c>
      <c r="S1930">
        <f>SUMIFS(INDEX(Table_Index[],,MATCH(S$12,Table_Index[#Headers],0)),
Table_Index[ID],$Q1930,Table_Index[year],$R1930)/COUNTIFS(Table_Index[Quarter],"&lt;&gt;''",Table_Index[ID],$Q1930,Table_Index[year],$R1930)</f>
        <v>2.5436375000000004E-2</v>
      </c>
      <c r="T1930">
        <f>SUMIFS(INDEX(Table_Index[],,MATCH(T$12,Table_Index[#Headers],0)),
Table_Index[ID],$Q1930,Table_Index[year],$R1930)/COUNTIFS(Table_Index[Quarter],"&lt;&gt;''",Table_Index[ID],$Q1930,Table_Index[year],$R1930)</f>
        <v>0.17358552500000002</v>
      </c>
      <c r="U1930">
        <f>SUMIFS(INDEX(Table_Index[],,MATCH(U$12,Table_Index[#Headers],0)),
Table_Index[ID],$Q1930,Table_Index[year],$R1930)/COUNTIFS(Table_Index[Quarter],"&lt;&gt;''",Table_Index[ID],$Q1930,Table_Index[year],$R1930)</f>
        <v>5.9295925000000006E-2</v>
      </c>
      <c r="V1930">
        <f>SUMIFS(INDEX(Table_Index[],,MATCH(V$12,Table_Index[#Headers],0)),
Table_Index[ID],$Q1930,Table_Index[year],$R1930)/COUNTIFS(Table_Index[Quarter],"&lt;&gt;''",Table_Index[ID],$Q1930,Table_Index[year],$R1930)</f>
        <v>0.20566445</v>
      </c>
      <c r="W1930">
        <f>SUMIFS(INDEX(Table_Index[],,MATCH(W$12,Table_Index[#Headers],0)),
Table_Index[ID],$Q1930,Table_Index[year],$R1930)/COUNTIFS(Table_Index[Quarter],"&lt;&gt;''",Table_Index[ID],$Q1930,Table_Index[year],$R1930)</f>
        <v>4.1460725000000004E-2</v>
      </c>
      <c r="X1930">
        <f>SUMIFS(INDEX(Table_Index[],,MATCH(X$12,Table_Index[#Headers],0)),
Table_Index[ID],$Q1930,Table_Index[year],$R1930)/COUNTIFS(Table_Index[Quarter],"&lt;&gt;''",Table_Index[ID],$Q1930,Table_Index[year],$R1930)</f>
        <v>0.3416418</v>
      </c>
      <c r="Y1930">
        <f>SUMIFS(INDEX(Table_Index[],,MATCH(Y$12,Table_Index[#Headers],0)),
Table_Index[ID],$Q1930,Table_Index[year],$R1930)/COUNTIFS(Table_Index[Quarter],"&lt;&gt;''",Table_Index[ID],$Q1930,Table_Index[year],$R1930)</f>
        <v>8.4617424999999996E-2</v>
      </c>
      <c r="Z1930">
        <f>SUMIFS(INDEX(Table_Index[],,MATCH(Z$12,Table_Index[#Headers],0)),
Table_Index[ID],$Q1930,Table_Index[year],$R1930)/COUNTIFS(Table_Index[Quarter],"&lt;&gt;''",Table_Index[ID],$Q1930,Table_Index[year],$R1930)</f>
        <v>3.3987400000000001E-2</v>
      </c>
      <c r="AA1930">
        <f>SUMIFS(INDEX(Table_Index[],,MATCH(AA$12,Table_Index[#Headers],0)),
Table_Index[ID],$Q1930,Table_Index[year],$R1930)/COUNTIFS(Table_Index[Quarter],"&lt;&gt;''",Table_Index[ID],$Q1930,Table_Index[year],$R1930)</f>
        <v>2.655625E-2</v>
      </c>
      <c r="AB1930">
        <f>SUMIFS(INDEX(Table_Index[],,MATCH(AB$12,Table_Index[#Headers],0)),
Table_Index[ID],$Q1930,Table_Index[year],$R1930)/COUNTIFS(Table_Index[Quarter],"&lt;&gt;''",Table_Index[ID],$Q1930,Table_Index[year],$R1930)</f>
        <v>7.7541249999999989E-3</v>
      </c>
      <c r="AC1930" s="24">
        <f t="shared" si="118"/>
        <v>1</v>
      </c>
      <c r="AD1930">
        <f>COUNTIFS(Table_Index[Quarter],"&lt;&gt;''",Table_Index[ID],$Q1930,Table_Index[year],$R1930)</f>
        <v>4</v>
      </c>
      <c r="AE1930" s="34">
        <f t="shared" si="119"/>
        <v>0.79588845955619125</v>
      </c>
    </row>
    <row r="1931" spans="1:31" x14ac:dyDescent="0.3">
      <c r="A1931">
        <v>9219</v>
      </c>
      <c r="B1931">
        <v>2006</v>
      </c>
      <c r="C1931">
        <v>4</v>
      </c>
      <c r="D1931">
        <v>3.5657899999999999E-2</v>
      </c>
      <c r="E1931">
        <v>0.16366249999999999</v>
      </c>
      <c r="F1931">
        <v>7.1157600000000001E-2</v>
      </c>
      <c r="G1931">
        <v>6.01282E-2</v>
      </c>
      <c r="H1931">
        <v>2.4905199999999999E-2</v>
      </c>
      <c r="I1931">
        <v>0.24193590000000001</v>
      </c>
      <c r="J1931">
        <v>0.19924130000000001</v>
      </c>
      <c r="K1931">
        <v>4.6252399999999999E-2</v>
      </c>
      <c r="L1931">
        <v>0.14943100000000001</v>
      </c>
      <c r="M1931">
        <v>7.6280999999999996E-3</v>
      </c>
      <c r="O1931" t="str">
        <f>Table_Index[[#This Row],[ID]]&amp;Table_Index[[#This Row],[year]]</f>
        <v>92192006</v>
      </c>
      <c r="P1931" t="str">
        <v>94912010</v>
      </c>
      <c r="Q1931" t="str">
        <f t="shared" si="116"/>
        <v>9491</v>
      </c>
      <c r="R1931" t="str">
        <f t="shared" si="117"/>
        <v>2010</v>
      </c>
      <c r="S1931">
        <f>SUMIFS(INDEX(Table_Index[],,MATCH(S$12,Table_Index[#Headers],0)),
Table_Index[ID],$Q1931,Table_Index[year],$R1931)/COUNTIFS(Table_Index[Quarter],"&lt;&gt;''",Table_Index[ID],$Q1931,Table_Index[year],$R1931)</f>
        <v>9.8150575000000004E-2</v>
      </c>
      <c r="T1931">
        <f>SUMIFS(INDEX(Table_Index[],,MATCH(T$12,Table_Index[#Headers],0)),
Table_Index[ID],$Q1931,Table_Index[year],$R1931)/COUNTIFS(Table_Index[Quarter],"&lt;&gt;''",Table_Index[ID],$Q1931,Table_Index[year],$R1931)</f>
        <v>5.4361725E-2</v>
      </c>
      <c r="U1931">
        <f>SUMIFS(INDEX(Table_Index[],,MATCH(U$12,Table_Index[#Headers],0)),
Table_Index[ID],$Q1931,Table_Index[year],$R1931)/COUNTIFS(Table_Index[Quarter],"&lt;&gt;''",Table_Index[ID],$Q1931,Table_Index[year],$R1931)</f>
        <v>6.2545674999999995E-2</v>
      </c>
      <c r="V1931">
        <f>SUMIFS(INDEX(Table_Index[],,MATCH(V$12,Table_Index[#Headers],0)),
Table_Index[ID],$Q1931,Table_Index[year],$R1931)/COUNTIFS(Table_Index[Quarter],"&lt;&gt;''",Table_Index[ID],$Q1931,Table_Index[year],$R1931)</f>
        <v>0.120088075</v>
      </c>
      <c r="W1931">
        <f>SUMIFS(INDEX(Table_Index[],,MATCH(W$12,Table_Index[#Headers],0)),
Table_Index[ID],$Q1931,Table_Index[year],$R1931)/COUNTIFS(Table_Index[Quarter],"&lt;&gt;''",Table_Index[ID],$Q1931,Table_Index[year],$R1931)</f>
        <v>7.041107499999999E-2</v>
      </c>
      <c r="X1931">
        <f>SUMIFS(INDEX(Table_Index[],,MATCH(X$12,Table_Index[#Headers],0)),
Table_Index[ID],$Q1931,Table_Index[year],$R1931)/COUNTIFS(Table_Index[Quarter],"&lt;&gt;''",Table_Index[ID],$Q1931,Table_Index[year],$R1931)</f>
        <v>0.32418117500000004</v>
      </c>
      <c r="Y1931">
        <f>SUMIFS(INDEX(Table_Index[],,MATCH(Y$12,Table_Index[#Headers],0)),
Table_Index[ID],$Q1931,Table_Index[year],$R1931)/COUNTIFS(Table_Index[Quarter],"&lt;&gt;''",Table_Index[ID],$Q1931,Table_Index[year],$R1931)</f>
        <v>9.6973724999999997E-2</v>
      </c>
      <c r="Z1931">
        <f>SUMIFS(INDEX(Table_Index[],,MATCH(Z$12,Table_Index[#Headers],0)),
Table_Index[ID],$Q1931,Table_Index[year],$R1931)/COUNTIFS(Table_Index[Quarter],"&lt;&gt;''",Table_Index[ID],$Q1931,Table_Index[year],$R1931)</f>
        <v>5.4060749999999998E-2</v>
      </c>
      <c r="AA1931">
        <f>SUMIFS(INDEX(Table_Index[],,MATCH(AA$12,Table_Index[#Headers],0)),
Table_Index[ID],$Q1931,Table_Index[year],$R1931)/COUNTIFS(Table_Index[Quarter],"&lt;&gt;''",Table_Index[ID],$Q1931,Table_Index[year],$R1931)</f>
        <v>0.10512815</v>
      </c>
      <c r="AB1931">
        <f>SUMIFS(INDEX(Table_Index[],,MATCH(AB$12,Table_Index[#Headers],0)),
Table_Index[ID],$Q1931,Table_Index[year],$R1931)/COUNTIFS(Table_Index[Quarter],"&lt;&gt;''",Table_Index[ID],$Q1931,Table_Index[year],$R1931)</f>
        <v>1.4099100000000002E-2</v>
      </c>
      <c r="AC1931" s="24">
        <f t="shared" si="118"/>
        <v>1.0000000249999998</v>
      </c>
      <c r="AD1931">
        <f>COUNTIFS(Table_Index[Quarter],"&lt;&gt;''",Table_Index[ID],$Q1931,Table_Index[year],$R1931)</f>
        <v>4</v>
      </c>
      <c r="AE1931" s="34">
        <f t="shared" si="119"/>
        <v>0.83544982598257556</v>
      </c>
    </row>
    <row r="1932" spans="1:31" x14ac:dyDescent="0.3">
      <c r="A1932">
        <v>9220</v>
      </c>
      <c r="B1932">
        <v>2003</v>
      </c>
      <c r="C1932">
        <v>1</v>
      </c>
      <c r="D1932">
        <v>0.18998100000000001</v>
      </c>
      <c r="E1932">
        <v>3.2881300000000002E-2</v>
      </c>
      <c r="F1932">
        <v>0.10117329999999999</v>
      </c>
      <c r="G1932">
        <v>5.8806999999999998E-2</v>
      </c>
      <c r="H1932">
        <v>1.26467E-2</v>
      </c>
      <c r="I1932">
        <v>0.27063860000000001</v>
      </c>
      <c r="J1932">
        <v>5.8174700000000003E-2</v>
      </c>
      <c r="K1932">
        <v>5.8174700000000003E-2</v>
      </c>
      <c r="L1932">
        <v>0.20740529999999999</v>
      </c>
      <c r="M1932">
        <v>1.0117299999999999E-2</v>
      </c>
      <c r="O1932" t="str">
        <f>Table_Index[[#This Row],[ID]]&amp;Table_Index[[#This Row],[year]]</f>
        <v>92202003</v>
      </c>
      <c r="P1932" t="str">
        <v>94912011</v>
      </c>
      <c r="Q1932" t="str">
        <f t="shared" si="116"/>
        <v>9491</v>
      </c>
      <c r="R1932" t="str">
        <f t="shared" si="117"/>
        <v>2011</v>
      </c>
      <c r="S1932">
        <f>SUMIFS(INDEX(Table_Index[],,MATCH(S$12,Table_Index[#Headers],0)),
Table_Index[ID],$Q1932,Table_Index[year],$R1932)/COUNTIFS(Table_Index[Quarter],"&lt;&gt;''",Table_Index[ID],$Q1932,Table_Index[year],$R1932)</f>
        <v>6.6766050000000007E-2</v>
      </c>
      <c r="T1932">
        <f>SUMIFS(INDEX(Table_Index[],,MATCH(T$12,Table_Index[#Headers],0)),
Table_Index[ID],$Q1932,Table_Index[year],$R1932)/COUNTIFS(Table_Index[Quarter],"&lt;&gt;''",Table_Index[ID],$Q1932,Table_Index[year],$R1932)</f>
        <v>3.2778175E-2</v>
      </c>
      <c r="U1932">
        <f>SUMIFS(INDEX(Table_Index[],,MATCH(U$12,Table_Index[#Headers],0)),
Table_Index[ID],$Q1932,Table_Index[year],$R1932)/COUNTIFS(Table_Index[Quarter],"&lt;&gt;''",Table_Index[ID],$Q1932,Table_Index[year],$R1932)</f>
        <v>7.4784774999999998E-2</v>
      </c>
      <c r="V1932">
        <f>SUMIFS(INDEX(Table_Index[],,MATCH(V$12,Table_Index[#Headers],0)),
Table_Index[ID],$Q1932,Table_Index[year],$R1932)/COUNTIFS(Table_Index[Quarter],"&lt;&gt;''",Table_Index[ID],$Q1932,Table_Index[year],$R1932)</f>
        <v>0.17276892499999999</v>
      </c>
      <c r="W1932">
        <f>SUMIFS(INDEX(Table_Index[],,MATCH(W$12,Table_Index[#Headers],0)),
Table_Index[ID],$Q1932,Table_Index[year],$R1932)/COUNTIFS(Table_Index[Quarter],"&lt;&gt;''",Table_Index[ID],$Q1932,Table_Index[year],$R1932)</f>
        <v>1.756605E-2</v>
      </c>
      <c r="X1932">
        <f>SUMIFS(INDEX(Table_Index[],,MATCH(X$12,Table_Index[#Headers],0)),
Table_Index[ID],$Q1932,Table_Index[year],$R1932)/COUNTIFS(Table_Index[Quarter],"&lt;&gt;''",Table_Index[ID],$Q1932,Table_Index[year],$R1932)</f>
        <v>0.36961127500000002</v>
      </c>
      <c r="Y1932">
        <f>SUMIFS(INDEX(Table_Index[],,MATCH(Y$12,Table_Index[#Headers],0)),
Table_Index[ID],$Q1932,Table_Index[year],$R1932)/COUNTIFS(Table_Index[Quarter],"&lt;&gt;''",Table_Index[ID],$Q1932,Table_Index[year],$R1932)</f>
        <v>0.11907722499999999</v>
      </c>
      <c r="Z1932">
        <f>SUMIFS(INDEX(Table_Index[],,MATCH(Z$12,Table_Index[#Headers],0)),
Table_Index[ID],$Q1932,Table_Index[year],$R1932)/COUNTIFS(Table_Index[Quarter],"&lt;&gt;''",Table_Index[ID],$Q1932,Table_Index[year],$R1932)</f>
        <v>6.3022549999999997E-2</v>
      </c>
      <c r="AA1932">
        <f>SUMIFS(INDEX(Table_Index[],,MATCH(AA$12,Table_Index[#Headers],0)),
Table_Index[ID],$Q1932,Table_Index[year],$R1932)/COUNTIFS(Table_Index[Quarter],"&lt;&gt;''",Table_Index[ID],$Q1932,Table_Index[year],$R1932)</f>
        <v>7.2316400000000003E-2</v>
      </c>
      <c r="AB1932">
        <f>SUMIFS(INDEX(Table_Index[],,MATCH(AB$12,Table_Index[#Headers],0)),
Table_Index[ID],$Q1932,Table_Index[year],$R1932)/COUNTIFS(Table_Index[Quarter],"&lt;&gt;''",Table_Index[ID],$Q1932,Table_Index[year],$R1932)</f>
        <v>1.1308575E-2</v>
      </c>
      <c r="AC1932" s="24">
        <f t="shared" si="118"/>
        <v>1</v>
      </c>
      <c r="AD1932">
        <f>COUNTIFS(Table_Index[Quarter],"&lt;&gt;''",Table_Index[ID],$Q1932,Table_Index[year],$R1932)</f>
        <v>4</v>
      </c>
      <c r="AE1932" s="34">
        <f t="shared" si="119"/>
        <v>0.79859618817418876</v>
      </c>
    </row>
    <row r="1933" spans="1:31" x14ac:dyDescent="0.3">
      <c r="A1933">
        <v>9220</v>
      </c>
      <c r="B1933">
        <v>2003</v>
      </c>
      <c r="C1933">
        <v>2</v>
      </c>
      <c r="D1933">
        <v>0</v>
      </c>
      <c r="E1933">
        <v>9.40695E-2</v>
      </c>
      <c r="F1933">
        <v>0.1635992</v>
      </c>
      <c r="G1933">
        <v>9.2024499999999995E-2</v>
      </c>
      <c r="H1933">
        <v>0</v>
      </c>
      <c r="I1933">
        <v>0.41922290000000001</v>
      </c>
      <c r="J1933">
        <v>5.1124700000000002E-2</v>
      </c>
      <c r="K1933">
        <v>4.7034800000000002E-2</v>
      </c>
      <c r="L1933">
        <v>0.1226994</v>
      </c>
      <c r="M1933">
        <v>1.02249E-2</v>
      </c>
      <c r="O1933" t="str">
        <f>Table_Index[[#This Row],[ID]]&amp;Table_Index[[#This Row],[year]]</f>
        <v>92202003</v>
      </c>
      <c r="P1933" t="str">
        <v>94912012</v>
      </c>
      <c r="Q1933" t="str">
        <f t="shared" si="116"/>
        <v>9491</v>
      </c>
      <c r="R1933" t="str">
        <f t="shared" si="117"/>
        <v>2012</v>
      </c>
      <c r="S1933">
        <f>SUMIFS(INDEX(Table_Index[],,MATCH(S$12,Table_Index[#Headers],0)),
Table_Index[ID],$Q1933,Table_Index[year],$R1933)/COUNTIFS(Table_Index[Quarter],"&lt;&gt;''",Table_Index[ID],$Q1933,Table_Index[year],$R1933)</f>
        <v>3.4935350000000004E-2</v>
      </c>
      <c r="T1933">
        <f>SUMIFS(INDEX(Table_Index[],,MATCH(T$12,Table_Index[#Headers],0)),
Table_Index[ID],$Q1933,Table_Index[year],$R1933)/COUNTIFS(Table_Index[Quarter],"&lt;&gt;''",Table_Index[ID],$Q1933,Table_Index[year],$R1933)</f>
        <v>0.16860452500000001</v>
      </c>
      <c r="U1933">
        <f>SUMIFS(INDEX(Table_Index[],,MATCH(U$12,Table_Index[#Headers],0)),
Table_Index[ID],$Q1933,Table_Index[year],$R1933)/COUNTIFS(Table_Index[Quarter],"&lt;&gt;''",Table_Index[ID],$Q1933,Table_Index[year],$R1933)</f>
        <v>4.2092674999999996E-2</v>
      </c>
      <c r="V1933">
        <f>SUMIFS(INDEX(Table_Index[],,MATCH(V$12,Table_Index[#Headers],0)),
Table_Index[ID],$Q1933,Table_Index[year],$R1933)/COUNTIFS(Table_Index[Quarter],"&lt;&gt;''",Table_Index[ID],$Q1933,Table_Index[year],$R1933)</f>
        <v>9.8022899999999996E-2</v>
      </c>
      <c r="W1933">
        <f>SUMIFS(INDEX(Table_Index[],,MATCH(W$12,Table_Index[#Headers],0)),
Table_Index[ID],$Q1933,Table_Index[year],$R1933)/COUNTIFS(Table_Index[Quarter],"&lt;&gt;''",Table_Index[ID],$Q1933,Table_Index[year],$R1933)</f>
        <v>9.0115900000000013E-2</v>
      </c>
      <c r="X1933">
        <f>SUMIFS(INDEX(Table_Index[],,MATCH(X$12,Table_Index[#Headers],0)),
Table_Index[ID],$Q1933,Table_Index[year],$R1933)/COUNTIFS(Table_Index[Quarter],"&lt;&gt;''",Table_Index[ID],$Q1933,Table_Index[year],$R1933)</f>
        <v>0.22024715</v>
      </c>
      <c r="Y1933">
        <f>SUMIFS(INDEX(Table_Index[],,MATCH(Y$12,Table_Index[#Headers],0)),
Table_Index[ID],$Q1933,Table_Index[year],$R1933)/COUNTIFS(Table_Index[Quarter],"&lt;&gt;''",Table_Index[ID],$Q1933,Table_Index[year],$R1933)</f>
        <v>0.20593434999999999</v>
      </c>
      <c r="Z1933">
        <f>SUMIFS(INDEX(Table_Index[],,MATCH(Z$12,Table_Index[#Headers],0)),
Table_Index[ID],$Q1933,Table_Index[year],$R1933)/COUNTIFS(Table_Index[Quarter],"&lt;&gt;''",Table_Index[ID],$Q1933,Table_Index[year],$R1933)</f>
        <v>3.6630800000000005E-2</v>
      </c>
      <c r="AA1933">
        <f>SUMIFS(INDEX(Table_Index[],,MATCH(AA$12,Table_Index[#Headers],0)),
Table_Index[ID],$Q1933,Table_Index[year],$R1933)/COUNTIFS(Table_Index[Quarter],"&lt;&gt;''",Table_Index[ID],$Q1933,Table_Index[year],$R1933)</f>
        <v>9.6236225000000009E-2</v>
      </c>
      <c r="AB1933">
        <f>SUMIFS(INDEX(Table_Index[],,MATCH(AB$12,Table_Index[#Headers],0)),
Table_Index[ID],$Q1933,Table_Index[year],$R1933)/COUNTIFS(Table_Index[Quarter],"&lt;&gt;''",Table_Index[ID],$Q1933,Table_Index[year],$R1933)</f>
        <v>7.1801749999999996E-3</v>
      </c>
      <c r="AC1933" s="24">
        <f t="shared" si="118"/>
        <v>1.0000000499999999</v>
      </c>
      <c r="AD1933">
        <f>COUNTIFS(Table_Index[Quarter],"&lt;&gt;''",Table_Index[ID],$Q1933,Table_Index[year],$R1933)</f>
        <v>4</v>
      </c>
      <c r="AE1933" s="34">
        <f t="shared" si="119"/>
        <v>0.84927833280706</v>
      </c>
    </row>
    <row r="1934" spans="1:31" x14ac:dyDescent="0.3">
      <c r="A1934">
        <v>9220</v>
      </c>
      <c r="B1934">
        <v>2003</v>
      </c>
      <c r="C1934">
        <v>3</v>
      </c>
      <c r="D1934">
        <v>0.20631650000000001</v>
      </c>
      <c r="E1934">
        <v>0</v>
      </c>
      <c r="F1934">
        <v>0.13877790000000001</v>
      </c>
      <c r="G1934">
        <v>0.10950840000000001</v>
      </c>
      <c r="H1934">
        <v>2.7755599999999998E-2</v>
      </c>
      <c r="I1934">
        <v>0.29143360000000001</v>
      </c>
      <c r="J1934">
        <v>0.12628790000000001</v>
      </c>
      <c r="K1934">
        <v>3.0531099999999999E-2</v>
      </c>
      <c r="L1934">
        <v>5.5511199999999997E-2</v>
      </c>
      <c r="M1934">
        <v>1.3877799999999999E-2</v>
      </c>
      <c r="O1934" t="str">
        <f>Table_Index[[#This Row],[ID]]&amp;Table_Index[[#This Row],[year]]</f>
        <v>92202003</v>
      </c>
      <c r="P1934" t="str">
        <v>94922003</v>
      </c>
      <c r="Q1934" t="str">
        <f t="shared" ref="Q1934:Q1997" si="120">LEFT(P1934, LEN(P1934)-4)</f>
        <v>9492</v>
      </c>
      <c r="R1934" t="str">
        <f t="shared" ref="R1934:R1997" si="121">RIGHT(P1934,4)</f>
        <v>2003</v>
      </c>
      <c r="S1934">
        <f>SUMIFS(INDEX(Table_Index[],,MATCH(S$12,Table_Index[#Headers],0)),
Table_Index[ID],$Q1934,Table_Index[year],$R1934)/COUNTIFS(Table_Index[Quarter],"&lt;&gt;''",Table_Index[ID],$Q1934,Table_Index[year],$R1934)</f>
        <v>0.10724947499999998</v>
      </c>
      <c r="T1934">
        <f>SUMIFS(INDEX(Table_Index[],,MATCH(T$12,Table_Index[#Headers],0)),
Table_Index[ID],$Q1934,Table_Index[year],$R1934)/COUNTIFS(Table_Index[Quarter],"&lt;&gt;''",Table_Index[ID],$Q1934,Table_Index[year],$R1934)</f>
        <v>2.8889000000000001E-2</v>
      </c>
      <c r="U1934">
        <f>SUMIFS(INDEX(Table_Index[],,MATCH(U$12,Table_Index[#Headers],0)),
Table_Index[ID],$Q1934,Table_Index[year],$R1934)/COUNTIFS(Table_Index[Quarter],"&lt;&gt;''",Table_Index[ID],$Q1934,Table_Index[year],$R1934)</f>
        <v>4.4349575000000002E-2</v>
      </c>
      <c r="V1934">
        <f>SUMIFS(INDEX(Table_Index[],,MATCH(V$12,Table_Index[#Headers],0)),
Table_Index[ID],$Q1934,Table_Index[year],$R1934)/COUNTIFS(Table_Index[Quarter],"&lt;&gt;''",Table_Index[ID],$Q1934,Table_Index[year],$R1934)</f>
        <v>0.11600725000000001</v>
      </c>
      <c r="W1934">
        <f>SUMIFS(INDEX(Table_Index[],,MATCH(W$12,Table_Index[#Headers],0)),
Table_Index[ID],$Q1934,Table_Index[year],$R1934)/COUNTIFS(Table_Index[Quarter],"&lt;&gt;''",Table_Index[ID],$Q1934,Table_Index[year],$R1934)</f>
        <v>0.21388654999999998</v>
      </c>
      <c r="X1934">
        <f>SUMIFS(INDEX(Table_Index[],,MATCH(X$12,Table_Index[#Headers],0)),
Table_Index[ID],$Q1934,Table_Index[year],$R1934)/COUNTIFS(Table_Index[Quarter],"&lt;&gt;''",Table_Index[ID],$Q1934,Table_Index[year],$R1934)</f>
        <v>7.283400000000001E-2</v>
      </c>
      <c r="Y1934">
        <f>SUMIFS(INDEX(Table_Index[],,MATCH(Y$12,Table_Index[#Headers],0)),
Table_Index[ID],$Q1934,Table_Index[year],$R1934)/COUNTIFS(Table_Index[Quarter],"&lt;&gt;''",Table_Index[ID],$Q1934,Table_Index[year],$R1934)</f>
        <v>0.11492695</v>
      </c>
      <c r="Z1934">
        <f>SUMIFS(INDEX(Table_Index[],,MATCH(Z$12,Table_Index[#Headers],0)),
Table_Index[ID],$Q1934,Table_Index[year],$R1934)/COUNTIFS(Table_Index[Quarter],"&lt;&gt;''",Table_Index[ID],$Q1934,Table_Index[year],$R1934)</f>
        <v>0.248585475</v>
      </c>
      <c r="AA1934">
        <f>SUMIFS(INDEX(Table_Index[],,MATCH(AA$12,Table_Index[#Headers],0)),
Table_Index[ID],$Q1934,Table_Index[year],$R1934)/COUNTIFS(Table_Index[Quarter],"&lt;&gt;''",Table_Index[ID],$Q1934,Table_Index[year],$R1934)</f>
        <v>4.6999525E-2</v>
      </c>
      <c r="AB1934">
        <f>SUMIFS(INDEX(Table_Index[],,MATCH(AB$12,Table_Index[#Headers],0)),
Table_Index[ID],$Q1934,Table_Index[year],$R1934)/COUNTIFS(Table_Index[Quarter],"&lt;&gt;''",Table_Index[ID],$Q1934,Table_Index[year],$R1934)</f>
        <v>6.2721749999999996E-3</v>
      </c>
      <c r="AC1934" s="24">
        <f t="shared" ref="AC1934:AC1997" si="122">SUM(S1934:AB1934)</f>
        <v>0.99999997499999993</v>
      </c>
      <c r="AD1934">
        <f>COUNTIFS(Table_Index[Quarter],"&lt;&gt;''",Table_Index[ID],$Q1934,Table_Index[year],$R1934)</f>
        <v>4</v>
      </c>
      <c r="AE1934" s="34">
        <f t="shared" ref="AE1934:AE1997" si="123">1-SUMSQ(S1934:AB1934)</f>
        <v>0.84393492336234432</v>
      </c>
    </row>
    <row r="1935" spans="1:31" x14ac:dyDescent="0.3">
      <c r="A1935">
        <v>9220</v>
      </c>
      <c r="B1935">
        <v>2003</v>
      </c>
      <c r="C1935">
        <v>4</v>
      </c>
      <c r="D1935">
        <v>0.16165589999999999</v>
      </c>
      <c r="E1935">
        <v>8.7045499999999998E-2</v>
      </c>
      <c r="F1935">
        <v>9.9480499999999999E-2</v>
      </c>
      <c r="G1935">
        <v>3.3173500000000002E-2</v>
      </c>
      <c r="H1935">
        <v>3.4196400000000002E-2</v>
      </c>
      <c r="I1935">
        <v>0.37305199999999999</v>
      </c>
      <c r="J1935">
        <v>6.8392900000000006E-2</v>
      </c>
      <c r="K1935">
        <v>2.4870099999999999E-2</v>
      </c>
      <c r="L1935">
        <v>0.1119156</v>
      </c>
      <c r="M1935">
        <v>6.2174999999999999E-3</v>
      </c>
      <c r="O1935" t="str">
        <f>Table_Index[[#This Row],[ID]]&amp;Table_Index[[#This Row],[year]]</f>
        <v>92202003</v>
      </c>
      <c r="P1935" t="str">
        <v>94922004</v>
      </c>
      <c r="Q1935" t="str">
        <f t="shared" si="120"/>
        <v>9492</v>
      </c>
      <c r="R1935" t="str">
        <f t="shared" si="121"/>
        <v>2004</v>
      </c>
      <c r="S1935">
        <f>SUMIFS(INDEX(Table_Index[],,MATCH(S$12,Table_Index[#Headers],0)),
Table_Index[ID],$Q1935,Table_Index[year],$R1935)/COUNTIFS(Table_Index[Quarter],"&lt;&gt;''",Table_Index[ID],$Q1935,Table_Index[year],$R1935)</f>
        <v>0.11467870000000001</v>
      </c>
      <c r="T1935">
        <f>SUMIFS(INDEX(Table_Index[],,MATCH(T$12,Table_Index[#Headers],0)),
Table_Index[ID],$Q1935,Table_Index[year],$R1935)/COUNTIFS(Table_Index[Quarter],"&lt;&gt;''",Table_Index[ID],$Q1935,Table_Index[year],$R1935)</f>
        <v>6.8373149999999994E-2</v>
      </c>
      <c r="U1935">
        <f>SUMIFS(INDEX(Table_Index[],,MATCH(U$12,Table_Index[#Headers],0)),
Table_Index[ID],$Q1935,Table_Index[year],$R1935)/COUNTIFS(Table_Index[Quarter],"&lt;&gt;''",Table_Index[ID],$Q1935,Table_Index[year],$R1935)</f>
        <v>6.19812E-2</v>
      </c>
      <c r="V1935">
        <f>SUMIFS(INDEX(Table_Index[],,MATCH(V$12,Table_Index[#Headers],0)),
Table_Index[ID],$Q1935,Table_Index[year],$R1935)/COUNTIFS(Table_Index[Quarter],"&lt;&gt;''",Table_Index[ID],$Q1935,Table_Index[year],$R1935)</f>
        <v>8.3468674999999992E-2</v>
      </c>
      <c r="W1935">
        <f>SUMIFS(INDEX(Table_Index[],,MATCH(W$12,Table_Index[#Headers],0)),
Table_Index[ID],$Q1935,Table_Index[year],$R1935)/COUNTIFS(Table_Index[Quarter],"&lt;&gt;''",Table_Index[ID],$Q1935,Table_Index[year],$R1935)</f>
        <v>2.4210550000000001E-2</v>
      </c>
      <c r="X1935">
        <f>SUMIFS(INDEX(Table_Index[],,MATCH(X$12,Table_Index[#Headers],0)),
Table_Index[ID],$Q1935,Table_Index[year],$R1935)/COUNTIFS(Table_Index[Quarter],"&lt;&gt;''",Table_Index[ID],$Q1935,Table_Index[year],$R1935)</f>
        <v>0.38242892500000003</v>
      </c>
      <c r="Y1935">
        <f>SUMIFS(INDEX(Table_Index[],,MATCH(Y$12,Table_Index[#Headers],0)),
Table_Index[ID],$Q1935,Table_Index[year],$R1935)/COUNTIFS(Table_Index[Quarter],"&lt;&gt;''",Table_Index[ID],$Q1935,Table_Index[year],$R1935)</f>
        <v>0.12045890000000001</v>
      </c>
      <c r="Z1935">
        <f>SUMIFS(INDEX(Table_Index[],,MATCH(Z$12,Table_Index[#Headers],0)),
Table_Index[ID],$Q1935,Table_Index[year],$R1935)/COUNTIFS(Table_Index[Quarter],"&lt;&gt;''",Table_Index[ID],$Q1935,Table_Index[year],$R1935)</f>
        <v>8.5946325000000004E-2</v>
      </c>
      <c r="AA1935">
        <f>SUMIFS(INDEX(Table_Index[],,MATCH(AA$12,Table_Index[#Headers],0)),
Table_Index[ID],$Q1935,Table_Index[year],$R1935)/COUNTIFS(Table_Index[Quarter],"&lt;&gt;''",Table_Index[ID],$Q1935,Table_Index[year],$R1935)</f>
        <v>5.2104225000000004E-2</v>
      </c>
      <c r="AB1935">
        <f>SUMIFS(INDEX(Table_Index[],,MATCH(AB$12,Table_Index[#Headers],0)),
Table_Index[ID],$Q1935,Table_Index[year],$R1935)/COUNTIFS(Table_Index[Quarter],"&lt;&gt;''",Table_Index[ID],$Q1935,Table_Index[year],$R1935)</f>
        <v>6.3492999999999996E-3</v>
      </c>
      <c r="AC1935" s="24">
        <f t="shared" si="122"/>
        <v>0.99999995000000008</v>
      </c>
      <c r="AD1935">
        <f>COUNTIFS(Table_Index[Quarter],"&lt;&gt;''",Table_Index[ID],$Q1935,Table_Index[year],$R1935)</f>
        <v>4</v>
      </c>
      <c r="AE1935" s="34">
        <f t="shared" si="123"/>
        <v>0.79987490461417743</v>
      </c>
    </row>
    <row r="1936" spans="1:31" x14ac:dyDescent="0.3">
      <c r="A1936">
        <v>9220</v>
      </c>
      <c r="B1936">
        <v>2004</v>
      </c>
      <c r="C1936">
        <v>1</v>
      </c>
      <c r="D1936">
        <v>0.23744879999999999</v>
      </c>
      <c r="E1936">
        <v>7.0436399999999996E-2</v>
      </c>
      <c r="F1936">
        <v>0.1224982</v>
      </c>
      <c r="G1936">
        <v>2.29684E-2</v>
      </c>
      <c r="H1936">
        <v>0</v>
      </c>
      <c r="I1936">
        <v>0.2756209</v>
      </c>
      <c r="J1936">
        <v>4.59368E-2</v>
      </c>
      <c r="K1936">
        <v>3.0624499999999999E-2</v>
      </c>
      <c r="L1936">
        <v>0.1837473</v>
      </c>
      <c r="M1936">
        <v>1.07186E-2</v>
      </c>
      <c r="O1936" t="str">
        <f>Table_Index[[#This Row],[ID]]&amp;Table_Index[[#This Row],[year]]</f>
        <v>92202004</v>
      </c>
      <c r="P1936" t="str">
        <v>94922005</v>
      </c>
      <c r="Q1936" t="str">
        <f t="shared" si="120"/>
        <v>9492</v>
      </c>
      <c r="R1936" t="str">
        <f t="shared" si="121"/>
        <v>2005</v>
      </c>
      <c r="S1936">
        <f>SUMIFS(INDEX(Table_Index[],,MATCH(S$12,Table_Index[#Headers],0)),
Table_Index[ID],$Q1936,Table_Index[year],$R1936)/COUNTIFS(Table_Index[Quarter],"&lt;&gt;''",Table_Index[ID],$Q1936,Table_Index[year],$R1936)</f>
        <v>0.15781129999999999</v>
      </c>
      <c r="T1936">
        <f>SUMIFS(INDEX(Table_Index[],,MATCH(T$12,Table_Index[#Headers],0)),
Table_Index[ID],$Q1936,Table_Index[year],$R1936)/COUNTIFS(Table_Index[Quarter],"&lt;&gt;''",Table_Index[ID],$Q1936,Table_Index[year],$R1936)</f>
        <v>9.1874074999999999E-2</v>
      </c>
      <c r="U1936">
        <f>SUMIFS(INDEX(Table_Index[],,MATCH(U$12,Table_Index[#Headers],0)),
Table_Index[ID],$Q1936,Table_Index[year],$R1936)/COUNTIFS(Table_Index[Quarter],"&lt;&gt;''",Table_Index[ID],$Q1936,Table_Index[year],$R1936)</f>
        <v>0.13721317499999999</v>
      </c>
      <c r="V1936">
        <f>SUMIFS(INDEX(Table_Index[],,MATCH(V$12,Table_Index[#Headers],0)),
Table_Index[ID],$Q1936,Table_Index[year],$R1936)/COUNTIFS(Table_Index[Quarter],"&lt;&gt;''",Table_Index[ID],$Q1936,Table_Index[year],$R1936)</f>
        <v>0.13074960000000002</v>
      </c>
      <c r="W1936">
        <f>SUMIFS(INDEX(Table_Index[],,MATCH(W$12,Table_Index[#Headers],0)),
Table_Index[ID],$Q1936,Table_Index[year],$R1936)/COUNTIFS(Table_Index[Quarter],"&lt;&gt;''",Table_Index[ID],$Q1936,Table_Index[year],$R1936)</f>
        <v>3.2280900000000001E-2</v>
      </c>
      <c r="X1936">
        <f>SUMIFS(INDEX(Table_Index[],,MATCH(X$12,Table_Index[#Headers],0)),
Table_Index[ID],$Q1936,Table_Index[year],$R1936)/COUNTIFS(Table_Index[Quarter],"&lt;&gt;''",Table_Index[ID],$Q1936,Table_Index[year],$R1936)</f>
        <v>0.26477234999999999</v>
      </c>
      <c r="Y1936">
        <f>SUMIFS(INDEX(Table_Index[],,MATCH(Y$12,Table_Index[#Headers],0)),
Table_Index[ID],$Q1936,Table_Index[year],$R1936)/COUNTIFS(Table_Index[Quarter],"&lt;&gt;''",Table_Index[ID],$Q1936,Table_Index[year],$R1936)</f>
        <v>2.6667775000000001E-2</v>
      </c>
      <c r="Z1936">
        <f>SUMIFS(INDEX(Table_Index[],,MATCH(Z$12,Table_Index[#Headers],0)),
Table_Index[ID],$Q1936,Table_Index[year],$R1936)/COUNTIFS(Table_Index[Quarter],"&lt;&gt;''",Table_Index[ID],$Q1936,Table_Index[year],$R1936)</f>
        <v>6.3534524999999994E-2</v>
      </c>
      <c r="AA1936">
        <f>SUMIFS(INDEX(Table_Index[],,MATCH(AA$12,Table_Index[#Headers],0)),
Table_Index[ID],$Q1936,Table_Index[year],$R1936)/COUNTIFS(Table_Index[Quarter],"&lt;&gt;''",Table_Index[ID],$Q1936,Table_Index[year],$R1936)</f>
        <v>8.3277975000000004E-2</v>
      </c>
      <c r="AB1936">
        <f>SUMIFS(INDEX(Table_Index[],,MATCH(AB$12,Table_Index[#Headers],0)),
Table_Index[ID],$Q1936,Table_Index[year],$R1936)/COUNTIFS(Table_Index[Quarter],"&lt;&gt;''",Table_Index[ID],$Q1936,Table_Index[year],$R1936)</f>
        <v>1.181835E-2</v>
      </c>
      <c r="AC1936" s="24">
        <f t="shared" si="122"/>
        <v>1.0000000250000001</v>
      </c>
      <c r="AD1936">
        <f>COUNTIFS(Table_Index[Quarter],"&lt;&gt;''",Table_Index[ID],$Q1936,Table_Index[year],$R1936)</f>
        <v>4</v>
      </c>
      <c r="AE1936" s="34">
        <f t="shared" si="123"/>
        <v>0.84776268020488188</v>
      </c>
    </row>
    <row r="1937" spans="1:31" x14ac:dyDescent="0.3">
      <c r="A1937">
        <v>9220</v>
      </c>
      <c r="B1937">
        <v>2004</v>
      </c>
      <c r="C1937">
        <v>2</v>
      </c>
      <c r="D1937">
        <v>0.1430235</v>
      </c>
      <c r="E1937">
        <v>1.8099400000000002E-2</v>
      </c>
      <c r="F1937">
        <v>0.1447949</v>
      </c>
      <c r="G1937">
        <v>0.10980280000000001</v>
      </c>
      <c r="H1937">
        <v>0</v>
      </c>
      <c r="I1937">
        <v>0.38611980000000001</v>
      </c>
      <c r="J1937">
        <v>3.0165600000000001E-2</v>
      </c>
      <c r="K1937">
        <v>5.5504699999999997E-2</v>
      </c>
      <c r="L1937">
        <v>0.1064562</v>
      </c>
      <c r="M1937">
        <v>6.0330999999999996E-3</v>
      </c>
      <c r="O1937" t="str">
        <f>Table_Index[[#This Row],[ID]]&amp;Table_Index[[#This Row],[year]]</f>
        <v>92202004</v>
      </c>
      <c r="P1937" t="str">
        <v>94922006</v>
      </c>
      <c r="Q1937" t="str">
        <f t="shared" si="120"/>
        <v>9492</v>
      </c>
      <c r="R1937" t="str">
        <f t="shared" si="121"/>
        <v>2006</v>
      </c>
      <c r="S1937">
        <f>SUMIFS(INDEX(Table_Index[],,MATCH(S$12,Table_Index[#Headers],0)),
Table_Index[ID],$Q1937,Table_Index[year],$R1937)/COUNTIFS(Table_Index[Quarter],"&lt;&gt;''",Table_Index[ID],$Q1937,Table_Index[year],$R1937)</f>
        <v>7.2523174999999995E-2</v>
      </c>
      <c r="T1937">
        <f>SUMIFS(INDEX(Table_Index[],,MATCH(T$12,Table_Index[#Headers],0)),
Table_Index[ID],$Q1937,Table_Index[year],$R1937)/COUNTIFS(Table_Index[Quarter],"&lt;&gt;''",Table_Index[ID],$Q1937,Table_Index[year],$R1937)</f>
        <v>0.22106272499999999</v>
      </c>
      <c r="U1937">
        <f>SUMIFS(INDEX(Table_Index[],,MATCH(U$12,Table_Index[#Headers],0)),
Table_Index[ID],$Q1937,Table_Index[year],$R1937)/COUNTIFS(Table_Index[Quarter],"&lt;&gt;''",Table_Index[ID],$Q1937,Table_Index[year],$R1937)</f>
        <v>0.103549</v>
      </c>
      <c r="V1937">
        <f>SUMIFS(INDEX(Table_Index[],,MATCH(V$12,Table_Index[#Headers],0)),
Table_Index[ID],$Q1937,Table_Index[year],$R1937)/COUNTIFS(Table_Index[Quarter],"&lt;&gt;''",Table_Index[ID],$Q1937,Table_Index[year],$R1937)</f>
        <v>0.13316595000000001</v>
      </c>
      <c r="W1937">
        <f>SUMIFS(INDEX(Table_Index[],,MATCH(W$12,Table_Index[#Headers],0)),
Table_Index[ID],$Q1937,Table_Index[year],$R1937)/COUNTIFS(Table_Index[Quarter],"&lt;&gt;''",Table_Index[ID],$Q1937,Table_Index[year],$R1937)</f>
        <v>3.4881225000000002E-2</v>
      </c>
      <c r="X1937">
        <f>SUMIFS(INDEX(Table_Index[],,MATCH(X$12,Table_Index[#Headers],0)),
Table_Index[ID],$Q1937,Table_Index[year],$R1937)/COUNTIFS(Table_Index[Quarter],"&lt;&gt;''",Table_Index[ID],$Q1937,Table_Index[year],$R1937)</f>
        <v>8.7289900000000004E-2</v>
      </c>
      <c r="Y1937">
        <f>SUMIFS(INDEX(Table_Index[],,MATCH(Y$12,Table_Index[#Headers],0)),
Table_Index[ID],$Q1937,Table_Index[year],$R1937)/COUNTIFS(Table_Index[Quarter],"&lt;&gt;''",Table_Index[ID],$Q1937,Table_Index[year],$R1937)</f>
        <v>0.1318569</v>
      </c>
      <c r="Z1937">
        <f>SUMIFS(INDEX(Table_Index[],,MATCH(Z$12,Table_Index[#Headers],0)),
Table_Index[ID],$Q1937,Table_Index[year],$R1937)/COUNTIFS(Table_Index[Quarter],"&lt;&gt;''",Table_Index[ID],$Q1937,Table_Index[year],$R1937)</f>
        <v>5.3991749999999998E-2</v>
      </c>
      <c r="AA1937">
        <f>SUMIFS(INDEX(Table_Index[],,MATCH(AA$12,Table_Index[#Headers],0)),
Table_Index[ID],$Q1937,Table_Index[year],$R1937)/COUNTIFS(Table_Index[Quarter],"&lt;&gt;''",Table_Index[ID],$Q1937,Table_Index[year],$R1937)</f>
        <v>0.144827925</v>
      </c>
      <c r="AB1937">
        <f>SUMIFS(INDEX(Table_Index[],,MATCH(AB$12,Table_Index[#Headers],0)),
Table_Index[ID],$Q1937,Table_Index[year],$R1937)/COUNTIFS(Table_Index[Quarter],"&lt;&gt;''",Table_Index[ID],$Q1937,Table_Index[year],$R1937)</f>
        <v>1.6851500000000002E-2</v>
      </c>
      <c r="AC1937" s="24">
        <f t="shared" si="122"/>
        <v>1.0000000499999999</v>
      </c>
      <c r="AD1937">
        <f>COUNTIFS(Table_Index[Quarter],"&lt;&gt;''",Table_Index[ID],$Q1937,Table_Index[year],$R1937)</f>
        <v>4</v>
      </c>
      <c r="AE1937" s="34">
        <f t="shared" si="123"/>
        <v>0.86701941650585246</v>
      </c>
    </row>
    <row r="1938" spans="1:31" x14ac:dyDescent="0.3">
      <c r="A1938">
        <v>9220</v>
      </c>
      <c r="B1938">
        <v>2004</v>
      </c>
      <c r="C1938">
        <v>3</v>
      </c>
      <c r="D1938">
        <v>5.6166999999999996E-3</v>
      </c>
      <c r="E1938">
        <v>5.8975E-2</v>
      </c>
      <c r="F1938">
        <v>0.1638193</v>
      </c>
      <c r="G1938">
        <v>0.1474374</v>
      </c>
      <c r="H1938">
        <v>8.1910000000000004E-3</v>
      </c>
      <c r="I1938">
        <v>0.39316640000000003</v>
      </c>
      <c r="J1938">
        <v>0.1064826</v>
      </c>
      <c r="K1938">
        <v>3.7678400000000001E-2</v>
      </c>
      <c r="L1938">
        <v>7.5356900000000004E-2</v>
      </c>
      <c r="M1938">
        <v>3.2764000000000001E-3</v>
      </c>
      <c r="O1938" t="str">
        <f>Table_Index[[#This Row],[ID]]&amp;Table_Index[[#This Row],[year]]</f>
        <v>92202004</v>
      </c>
      <c r="P1938" t="str">
        <v>94922007</v>
      </c>
      <c r="Q1938" t="str">
        <f t="shared" si="120"/>
        <v>9492</v>
      </c>
      <c r="R1938" t="str">
        <f t="shared" si="121"/>
        <v>2007</v>
      </c>
      <c r="S1938">
        <f>SUMIFS(INDEX(Table_Index[],,MATCH(S$12,Table_Index[#Headers],0)),
Table_Index[ID],$Q1938,Table_Index[year],$R1938)/COUNTIFS(Table_Index[Quarter],"&lt;&gt;''",Table_Index[ID],$Q1938,Table_Index[year],$R1938)</f>
        <v>0.119155425</v>
      </c>
      <c r="T1938">
        <f>SUMIFS(INDEX(Table_Index[],,MATCH(T$12,Table_Index[#Headers],0)),
Table_Index[ID],$Q1938,Table_Index[year],$R1938)/COUNTIFS(Table_Index[Quarter],"&lt;&gt;''",Table_Index[ID],$Q1938,Table_Index[year],$R1938)</f>
        <v>0.14848115000000001</v>
      </c>
      <c r="U1938">
        <f>SUMIFS(INDEX(Table_Index[],,MATCH(U$12,Table_Index[#Headers],0)),
Table_Index[ID],$Q1938,Table_Index[year],$R1938)/COUNTIFS(Table_Index[Quarter],"&lt;&gt;''",Table_Index[ID],$Q1938,Table_Index[year],$R1938)</f>
        <v>0.11413675</v>
      </c>
      <c r="V1938">
        <f>SUMIFS(INDEX(Table_Index[],,MATCH(V$12,Table_Index[#Headers],0)),
Table_Index[ID],$Q1938,Table_Index[year],$R1938)/COUNTIFS(Table_Index[Quarter],"&lt;&gt;''",Table_Index[ID],$Q1938,Table_Index[year],$R1938)</f>
        <v>4.3696600000000002E-2</v>
      </c>
      <c r="W1938">
        <f>SUMIFS(INDEX(Table_Index[],,MATCH(W$12,Table_Index[#Headers],0)),
Table_Index[ID],$Q1938,Table_Index[year],$R1938)/COUNTIFS(Table_Index[Quarter],"&lt;&gt;''",Table_Index[ID],$Q1938,Table_Index[year],$R1938)</f>
        <v>2.6646500000000002E-3</v>
      </c>
      <c r="X1938">
        <f>SUMIFS(INDEX(Table_Index[],,MATCH(X$12,Table_Index[#Headers],0)),
Table_Index[ID],$Q1938,Table_Index[year],$R1938)/COUNTIFS(Table_Index[Quarter],"&lt;&gt;''",Table_Index[ID],$Q1938,Table_Index[year],$R1938)</f>
        <v>0.35381167499999999</v>
      </c>
      <c r="Y1938">
        <f>SUMIFS(INDEX(Table_Index[],,MATCH(Y$12,Table_Index[#Headers],0)),
Table_Index[ID],$Q1938,Table_Index[year],$R1938)/COUNTIFS(Table_Index[Quarter],"&lt;&gt;''",Table_Index[ID],$Q1938,Table_Index[year],$R1938)</f>
        <v>5.9955300000000003E-2</v>
      </c>
      <c r="Z1938">
        <f>SUMIFS(INDEX(Table_Index[],,MATCH(Z$12,Table_Index[#Headers],0)),
Table_Index[ID],$Q1938,Table_Index[year],$R1938)/COUNTIFS(Table_Index[Quarter],"&lt;&gt;''",Table_Index[ID],$Q1938,Table_Index[year],$R1938)</f>
        <v>4.1541874999999999E-2</v>
      </c>
      <c r="AA1938">
        <f>SUMIFS(INDEX(Table_Index[],,MATCH(AA$12,Table_Index[#Headers],0)),
Table_Index[ID],$Q1938,Table_Index[year],$R1938)/COUNTIFS(Table_Index[Quarter],"&lt;&gt;''",Table_Index[ID],$Q1938,Table_Index[year],$R1938)</f>
        <v>0.108405125</v>
      </c>
      <c r="AB1938">
        <f>SUMIFS(INDEX(Table_Index[],,MATCH(AB$12,Table_Index[#Headers],0)),
Table_Index[ID],$Q1938,Table_Index[year],$R1938)/COUNTIFS(Table_Index[Quarter],"&lt;&gt;''",Table_Index[ID],$Q1938,Table_Index[year],$R1938)</f>
        <v>8.1514250000000003E-3</v>
      </c>
      <c r="AC1938" s="24">
        <f t="shared" si="122"/>
        <v>0.99999997500000004</v>
      </c>
      <c r="AD1938">
        <f>COUNTIFS(Table_Index[Quarter],"&lt;&gt;''",Table_Index[ID],$Q1938,Table_Index[year],$R1938)</f>
        <v>4</v>
      </c>
      <c r="AE1938" s="34">
        <f t="shared" si="123"/>
        <v>0.80649045827729438</v>
      </c>
    </row>
    <row r="1939" spans="1:31" x14ac:dyDescent="0.3">
      <c r="A1939">
        <v>9220</v>
      </c>
      <c r="B1939">
        <v>2004</v>
      </c>
      <c r="C1939">
        <v>4</v>
      </c>
      <c r="D1939">
        <v>1.7263000000000001E-2</v>
      </c>
      <c r="E1939">
        <v>0.1136112</v>
      </c>
      <c r="F1939">
        <v>0.17853189999999999</v>
      </c>
      <c r="G1939">
        <v>5.0313499999999997E-2</v>
      </c>
      <c r="H1939">
        <v>0</v>
      </c>
      <c r="I1939">
        <v>0.30837330000000002</v>
      </c>
      <c r="J1939">
        <v>0.1233493</v>
      </c>
      <c r="K1939">
        <v>3.7329399999999999E-2</v>
      </c>
      <c r="L1939">
        <v>0.16879379999999999</v>
      </c>
      <c r="M1939">
        <v>2.4345E-3</v>
      </c>
      <c r="O1939" t="str">
        <f>Table_Index[[#This Row],[ID]]&amp;Table_Index[[#This Row],[year]]</f>
        <v>92202004</v>
      </c>
      <c r="P1939" t="str">
        <v>94922008</v>
      </c>
      <c r="Q1939" t="str">
        <f t="shared" si="120"/>
        <v>9492</v>
      </c>
      <c r="R1939" t="str">
        <f t="shared" si="121"/>
        <v>2008</v>
      </c>
      <c r="S1939">
        <f>SUMIFS(INDEX(Table_Index[],,MATCH(S$12,Table_Index[#Headers],0)),
Table_Index[ID],$Q1939,Table_Index[year],$R1939)/COUNTIFS(Table_Index[Quarter],"&lt;&gt;''",Table_Index[ID],$Q1939,Table_Index[year],$R1939)</f>
        <v>9.2743300000000015E-2</v>
      </c>
      <c r="T1939">
        <f>SUMIFS(INDEX(Table_Index[],,MATCH(T$12,Table_Index[#Headers],0)),
Table_Index[ID],$Q1939,Table_Index[year],$R1939)/COUNTIFS(Table_Index[Quarter],"&lt;&gt;''",Table_Index[ID],$Q1939,Table_Index[year],$R1939)</f>
        <v>0.12080417500000001</v>
      </c>
      <c r="U1939">
        <f>SUMIFS(INDEX(Table_Index[],,MATCH(U$12,Table_Index[#Headers],0)),
Table_Index[ID],$Q1939,Table_Index[year],$R1939)/COUNTIFS(Table_Index[Quarter],"&lt;&gt;''",Table_Index[ID],$Q1939,Table_Index[year],$R1939)</f>
        <v>0.11992794999999999</v>
      </c>
      <c r="V1939">
        <f>SUMIFS(INDEX(Table_Index[],,MATCH(V$12,Table_Index[#Headers],0)),
Table_Index[ID],$Q1939,Table_Index[year],$R1939)/COUNTIFS(Table_Index[Quarter],"&lt;&gt;''",Table_Index[ID],$Q1939,Table_Index[year],$R1939)</f>
        <v>0.15038452499999999</v>
      </c>
      <c r="W1939">
        <f>SUMIFS(INDEX(Table_Index[],,MATCH(W$12,Table_Index[#Headers],0)),
Table_Index[ID],$Q1939,Table_Index[year],$R1939)/COUNTIFS(Table_Index[Quarter],"&lt;&gt;''",Table_Index[ID],$Q1939,Table_Index[year],$R1939)</f>
        <v>3.4292275000000004E-2</v>
      </c>
      <c r="X1939">
        <f>SUMIFS(INDEX(Table_Index[],,MATCH(X$12,Table_Index[#Headers],0)),
Table_Index[ID],$Q1939,Table_Index[year],$R1939)/COUNTIFS(Table_Index[Quarter],"&lt;&gt;''",Table_Index[ID],$Q1939,Table_Index[year],$R1939)</f>
        <v>0.1423577</v>
      </c>
      <c r="Y1939">
        <f>SUMIFS(INDEX(Table_Index[],,MATCH(Y$12,Table_Index[#Headers],0)),
Table_Index[ID],$Q1939,Table_Index[year],$R1939)/COUNTIFS(Table_Index[Quarter],"&lt;&gt;''",Table_Index[ID],$Q1939,Table_Index[year],$R1939)</f>
        <v>0.13826727500000002</v>
      </c>
      <c r="Z1939">
        <f>SUMIFS(INDEX(Table_Index[],,MATCH(Z$12,Table_Index[#Headers],0)),
Table_Index[ID],$Q1939,Table_Index[year],$R1939)/COUNTIFS(Table_Index[Quarter],"&lt;&gt;''",Table_Index[ID],$Q1939,Table_Index[year],$R1939)</f>
        <v>3.5172425E-2</v>
      </c>
      <c r="AA1939">
        <f>SUMIFS(INDEX(Table_Index[],,MATCH(AA$12,Table_Index[#Headers],0)),
Table_Index[ID],$Q1939,Table_Index[year],$R1939)/COUNTIFS(Table_Index[Quarter],"&lt;&gt;''",Table_Index[ID],$Q1939,Table_Index[year],$R1939)</f>
        <v>0.15626382500000002</v>
      </c>
      <c r="AB1939">
        <f>SUMIFS(INDEX(Table_Index[],,MATCH(AB$12,Table_Index[#Headers],0)),
Table_Index[ID],$Q1939,Table_Index[year],$R1939)/COUNTIFS(Table_Index[Quarter],"&lt;&gt;''",Table_Index[ID],$Q1939,Table_Index[year],$R1939)</f>
        <v>9.7865750000000005E-3</v>
      </c>
      <c r="AC1939" s="24">
        <f t="shared" si="122"/>
        <v>1.0000000250000001</v>
      </c>
      <c r="AD1939">
        <f>COUNTIFS(Table_Index[Quarter],"&lt;&gt;''",Table_Index[ID],$Q1939,Table_Index[year],$R1939)</f>
        <v>4</v>
      </c>
      <c r="AE1939" s="34">
        <f t="shared" si="123"/>
        <v>0.87349603931286812</v>
      </c>
    </row>
    <row r="1940" spans="1:31" x14ac:dyDescent="0.3">
      <c r="A1940">
        <v>9221</v>
      </c>
      <c r="B1940">
        <v>2003</v>
      </c>
      <c r="C1940">
        <v>1</v>
      </c>
      <c r="D1940">
        <v>3.04993E-2</v>
      </c>
      <c r="E1940">
        <v>8.9434000000000007E-3</v>
      </c>
      <c r="F1940">
        <v>1.37591E-2</v>
      </c>
      <c r="G1940">
        <v>3.4397999999999998E-3</v>
      </c>
      <c r="H1940">
        <v>0.85994389999999998</v>
      </c>
      <c r="I1940">
        <v>3.0957999999999999E-2</v>
      </c>
      <c r="J1940">
        <v>1.5823E-2</v>
      </c>
      <c r="K1940">
        <v>1.37591E-2</v>
      </c>
      <c r="L1940">
        <v>2.1670600000000002E-2</v>
      </c>
      <c r="M1940">
        <v>1.2038999999999999E-3</v>
      </c>
      <c r="O1940" t="str">
        <f>Table_Index[[#This Row],[ID]]&amp;Table_Index[[#This Row],[year]]</f>
        <v>92212003</v>
      </c>
      <c r="P1940" t="str">
        <v>94922009</v>
      </c>
      <c r="Q1940" t="str">
        <f t="shared" si="120"/>
        <v>9492</v>
      </c>
      <c r="R1940" t="str">
        <f t="shared" si="121"/>
        <v>2009</v>
      </c>
      <c r="S1940">
        <f>SUMIFS(INDEX(Table_Index[],,MATCH(S$12,Table_Index[#Headers],0)),
Table_Index[ID],$Q1940,Table_Index[year],$R1940)/COUNTIFS(Table_Index[Quarter],"&lt;&gt;''",Table_Index[ID],$Q1940,Table_Index[year],$R1940)</f>
        <v>2.4025374999999998E-2</v>
      </c>
      <c r="T1940">
        <f>SUMIFS(INDEX(Table_Index[],,MATCH(T$12,Table_Index[#Headers],0)),
Table_Index[ID],$Q1940,Table_Index[year],$R1940)/COUNTIFS(Table_Index[Quarter],"&lt;&gt;''",Table_Index[ID],$Q1940,Table_Index[year],$R1940)</f>
        <v>0.2015545</v>
      </c>
      <c r="U1940">
        <f>SUMIFS(INDEX(Table_Index[],,MATCH(U$12,Table_Index[#Headers],0)),
Table_Index[ID],$Q1940,Table_Index[year],$R1940)/COUNTIFS(Table_Index[Quarter],"&lt;&gt;''",Table_Index[ID],$Q1940,Table_Index[year],$R1940)</f>
        <v>4.5336850000000005E-2</v>
      </c>
      <c r="V1940">
        <f>SUMIFS(INDEX(Table_Index[],,MATCH(V$12,Table_Index[#Headers],0)),
Table_Index[ID],$Q1940,Table_Index[year],$R1940)/COUNTIFS(Table_Index[Quarter],"&lt;&gt;''",Table_Index[ID],$Q1940,Table_Index[year],$R1940)</f>
        <v>0.1665914</v>
      </c>
      <c r="W1940">
        <f>SUMIFS(INDEX(Table_Index[],,MATCH(W$12,Table_Index[#Headers],0)),
Table_Index[ID],$Q1940,Table_Index[year],$R1940)/COUNTIFS(Table_Index[Quarter],"&lt;&gt;''",Table_Index[ID],$Q1940,Table_Index[year],$R1940)</f>
        <v>9.0942874999999992E-2</v>
      </c>
      <c r="X1940">
        <f>SUMIFS(INDEX(Table_Index[],,MATCH(X$12,Table_Index[#Headers],0)),
Table_Index[ID],$Q1940,Table_Index[year],$R1940)/COUNTIFS(Table_Index[Quarter],"&lt;&gt;''",Table_Index[ID],$Q1940,Table_Index[year],$R1940)</f>
        <v>0.19358467500000001</v>
      </c>
      <c r="Y1940">
        <f>SUMIFS(INDEX(Table_Index[],,MATCH(Y$12,Table_Index[#Headers],0)),
Table_Index[ID],$Q1940,Table_Index[year],$R1940)/COUNTIFS(Table_Index[Quarter],"&lt;&gt;''",Table_Index[ID],$Q1940,Table_Index[year],$R1940)</f>
        <v>0.1637199</v>
      </c>
      <c r="Z1940">
        <f>SUMIFS(INDEX(Table_Index[],,MATCH(Z$12,Table_Index[#Headers],0)),
Table_Index[ID],$Q1940,Table_Index[year],$R1940)/COUNTIFS(Table_Index[Quarter],"&lt;&gt;''",Table_Index[ID],$Q1940,Table_Index[year],$R1940)</f>
        <v>6.5257674999999987E-2</v>
      </c>
      <c r="AA1940">
        <f>SUMIFS(INDEX(Table_Index[],,MATCH(AA$12,Table_Index[#Headers],0)),
Table_Index[ID],$Q1940,Table_Index[year],$R1940)/COUNTIFS(Table_Index[Quarter],"&lt;&gt;''",Table_Index[ID],$Q1940,Table_Index[year],$R1940)</f>
        <v>4.3196175000000003E-2</v>
      </c>
      <c r="AB1940">
        <f>SUMIFS(INDEX(Table_Index[],,MATCH(AB$12,Table_Index[#Headers],0)),
Table_Index[ID],$Q1940,Table_Index[year],$R1940)/COUNTIFS(Table_Index[Quarter],"&lt;&gt;''",Table_Index[ID],$Q1940,Table_Index[year],$R1940)</f>
        <v>5.7905500000000002E-3</v>
      </c>
      <c r="AC1940" s="24">
        <f t="shared" si="122"/>
        <v>0.99999997499999993</v>
      </c>
      <c r="AD1940">
        <f>COUNTIFS(Table_Index[Quarter],"&lt;&gt;''",Table_Index[ID],$Q1940,Table_Index[year],$R1940)</f>
        <v>4</v>
      </c>
      <c r="AE1940" s="34">
        <f t="shared" si="123"/>
        <v>0.85028259764950687</v>
      </c>
    </row>
    <row r="1941" spans="1:31" x14ac:dyDescent="0.3">
      <c r="A1941">
        <v>9221</v>
      </c>
      <c r="B1941">
        <v>2003</v>
      </c>
      <c r="C1941">
        <v>2</v>
      </c>
      <c r="D1941">
        <v>0.22821179999999999</v>
      </c>
      <c r="E1941">
        <v>7.3231199999999996E-2</v>
      </c>
      <c r="F1941">
        <v>9.1538999999999995E-2</v>
      </c>
      <c r="G1941">
        <v>0.16019320000000001</v>
      </c>
      <c r="H1941">
        <v>5.4923399999999997E-2</v>
      </c>
      <c r="I1941">
        <v>0.25173230000000002</v>
      </c>
      <c r="J1941">
        <v>9.8404400000000003E-2</v>
      </c>
      <c r="K1941">
        <v>0</v>
      </c>
      <c r="L1941">
        <v>3.4327099999999999E-2</v>
      </c>
      <c r="M1941">
        <v>7.4374999999999997E-3</v>
      </c>
      <c r="O1941" t="str">
        <f>Table_Index[[#This Row],[ID]]&amp;Table_Index[[#This Row],[year]]</f>
        <v>92212003</v>
      </c>
      <c r="P1941" t="str">
        <v>94922010</v>
      </c>
      <c r="Q1941" t="str">
        <f t="shared" si="120"/>
        <v>9492</v>
      </c>
      <c r="R1941" t="str">
        <f t="shared" si="121"/>
        <v>2010</v>
      </c>
      <c r="S1941">
        <f>SUMIFS(INDEX(Table_Index[],,MATCH(S$12,Table_Index[#Headers],0)),
Table_Index[ID],$Q1941,Table_Index[year],$R1941)/COUNTIFS(Table_Index[Quarter],"&lt;&gt;''",Table_Index[ID],$Q1941,Table_Index[year],$R1941)</f>
        <v>5.5836125E-2</v>
      </c>
      <c r="T1941">
        <f>SUMIFS(INDEX(Table_Index[],,MATCH(T$12,Table_Index[#Headers],0)),
Table_Index[ID],$Q1941,Table_Index[year],$R1941)/COUNTIFS(Table_Index[Quarter],"&lt;&gt;''",Table_Index[ID],$Q1941,Table_Index[year],$R1941)</f>
        <v>0.118424275</v>
      </c>
      <c r="U1941">
        <f>SUMIFS(INDEX(Table_Index[],,MATCH(U$12,Table_Index[#Headers],0)),
Table_Index[ID],$Q1941,Table_Index[year],$R1941)/COUNTIFS(Table_Index[Quarter],"&lt;&gt;''",Table_Index[ID],$Q1941,Table_Index[year],$R1941)</f>
        <v>8.5581850000000001E-2</v>
      </c>
      <c r="V1941">
        <f>SUMIFS(INDEX(Table_Index[],,MATCH(V$12,Table_Index[#Headers],0)),
Table_Index[ID],$Q1941,Table_Index[year],$R1941)/COUNTIFS(Table_Index[Quarter],"&lt;&gt;''",Table_Index[ID],$Q1941,Table_Index[year],$R1941)</f>
        <v>0.21644184999999999</v>
      </c>
      <c r="W1941">
        <f>SUMIFS(INDEX(Table_Index[],,MATCH(W$12,Table_Index[#Headers],0)),
Table_Index[ID],$Q1941,Table_Index[year],$R1941)/COUNTIFS(Table_Index[Quarter],"&lt;&gt;''",Table_Index[ID],$Q1941,Table_Index[year],$R1941)</f>
        <v>5.0976299999999995E-2</v>
      </c>
      <c r="X1941">
        <f>SUMIFS(INDEX(Table_Index[],,MATCH(X$12,Table_Index[#Headers],0)),
Table_Index[ID],$Q1941,Table_Index[year],$R1941)/COUNTIFS(Table_Index[Quarter],"&lt;&gt;''",Table_Index[ID],$Q1941,Table_Index[year],$R1941)</f>
        <v>0.26680159999999997</v>
      </c>
      <c r="Y1941">
        <f>SUMIFS(INDEX(Table_Index[],,MATCH(Y$12,Table_Index[#Headers],0)),
Table_Index[ID],$Q1941,Table_Index[year],$R1941)/COUNTIFS(Table_Index[Quarter],"&lt;&gt;''",Table_Index[ID],$Q1941,Table_Index[year],$R1941)</f>
        <v>5.9282699999999994E-2</v>
      </c>
      <c r="Z1941">
        <f>SUMIFS(INDEX(Table_Index[],,MATCH(Z$12,Table_Index[#Headers],0)),
Table_Index[ID],$Q1941,Table_Index[year],$R1941)/COUNTIFS(Table_Index[Quarter],"&lt;&gt;''",Table_Index[ID],$Q1941,Table_Index[year],$R1941)</f>
        <v>5.920475E-2</v>
      </c>
      <c r="AA1941">
        <f>SUMIFS(INDEX(Table_Index[],,MATCH(AA$12,Table_Index[#Headers],0)),
Table_Index[ID],$Q1941,Table_Index[year],$R1941)/COUNTIFS(Table_Index[Quarter],"&lt;&gt;''",Table_Index[ID],$Q1941,Table_Index[year],$R1941)</f>
        <v>8.075247499999999E-2</v>
      </c>
      <c r="AB1941">
        <f>SUMIFS(INDEX(Table_Index[],,MATCH(AB$12,Table_Index[#Headers],0)),
Table_Index[ID],$Q1941,Table_Index[year],$R1941)/COUNTIFS(Table_Index[Quarter],"&lt;&gt;''",Table_Index[ID],$Q1941,Table_Index[year],$R1941)</f>
        <v>6.6980999999999994E-3</v>
      </c>
      <c r="AC1941" s="24">
        <f t="shared" si="122"/>
        <v>1.0000000249999998</v>
      </c>
      <c r="AD1941">
        <f>COUNTIFS(Table_Index[Quarter],"&lt;&gt;''",Table_Index[ID],$Q1941,Table_Index[year],$R1941)</f>
        <v>4</v>
      </c>
      <c r="AE1941" s="34">
        <f t="shared" si="123"/>
        <v>0.8413195461265256</v>
      </c>
    </row>
    <row r="1942" spans="1:31" x14ac:dyDescent="0.3">
      <c r="A1942">
        <v>9221</v>
      </c>
      <c r="B1942">
        <v>2003</v>
      </c>
      <c r="C1942">
        <v>3</v>
      </c>
      <c r="D1942">
        <v>0.17097970000000001</v>
      </c>
      <c r="E1942">
        <v>4.1589599999999997E-2</v>
      </c>
      <c r="F1942">
        <v>0.1219963</v>
      </c>
      <c r="G1942">
        <v>0.1317005</v>
      </c>
      <c r="H1942">
        <v>0</v>
      </c>
      <c r="I1942">
        <v>0.24953790000000001</v>
      </c>
      <c r="J1942">
        <v>3.8816999999999997E-2</v>
      </c>
      <c r="K1942">
        <v>5.5452899999999999E-2</v>
      </c>
      <c r="L1942">
        <v>0.16913120000000001</v>
      </c>
      <c r="M1942">
        <v>2.0794799999999999E-2</v>
      </c>
      <c r="O1942" t="str">
        <f>Table_Index[[#This Row],[ID]]&amp;Table_Index[[#This Row],[year]]</f>
        <v>92212003</v>
      </c>
      <c r="P1942" t="str">
        <v>94922011</v>
      </c>
      <c r="Q1942" t="str">
        <f t="shared" si="120"/>
        <v>9492</v>
      </c>
      <c r="R1942" t="str">
        <f t="shared" si="121"/>
        <v>2011</v>
      </c>
      <c r="S1942">
        <f>SUMIFS(INDEX(Table_Index[],,MATCH(S$12,Table_Index[#Headers],0)),
Table_Index[ID],$Q1942,Table_Index[year],$R1942)/COUNTIFS(Table_Index[Quarter],"&lt;&gt;''",Table_Index[ID],$Q1942,Table_Index[year],$R1942)</f>
        <v>0.12810150000000001</v>
      </c>
      <c r="T1942">
        <f>SUMIFS(INDEX(Table_Index[],,MATCH(T$12,Table_Index[#Headers],0)),
Table_Index[ID],$Q1942,Table_Index[year],$R1942)/COUNTIFS(Table_Index[Quarter],"&lt;&gt;''",Table_Index[ID],$Q1942,Table_Index[year],$R1942)</f>
        <v>7.9467275000000004E-2</v>
      </c>
      <c r="U1942">
        <f>SUMIFS(INDEX(Table_Index[],,MATCH(U$12,Table_Index[#Headers],0)),
Table_Index[ID],$Q1942,Table_Index[year],$R1942)/COUNTIFS(Table_Index[Quarter],"&lt;&gt;''",Table_Index[ID],$Q1942,Table_Index[year],$R1942)</f>
        <v>8.5686299999999993E-2</v>
      </c>
      <c r="V1942">
        <f>SUMIFS(INDEX(Table_Index[],,MATCH(V$12,Table_Index[#Headers],0)),
Table_Index[ID],$Q1942,Table_Index[year],$R1942)/COUNTIFS(Table_Index[Quarter],"&lt;&gt;''",Table_Index[ID],$Q1942,Table_Index[year],$R1942)</f>
        <v>0.15270425000000001</v>
      </c>
      <c r="W1942">
        <f>SUMIFS(INDEX(Table_Index[],,MATCH(W$12,Table_Index[#Headers],0)),
Table_Index[ID],$Q1942,Table_Index[year],$R1942)/COUNTIFS(Table_Index[Quarter],"&lt;&gt;''",Table_Index[ID],$Q1942,Table_Index[year],$R1942)</f>
        <v>3.7509150000000005E-2</v>
      </c>
      <c r="X1942">
        <f>SUMIFS(INDEX(Table_Index[],,MATCH(X$12,Table_Index[#Headers],0)),
Table_Index[ID],$Q1942,Table_Index[year],$R1942)/COUNTIFS(Table_Index[Quarter],"&lt;&gt;''",Table_Index[ID],$Q1942,Table_Index[year],$R1942)</f>
        <v>0.23026592499999998</v>
      </c>
      <c r="Y1942">
        <f>SUMIFS(INDEX(Table_Index[],,MATCH(Y$12,Table_Index[#Headers],0)),
Table_Index[ID],$Q1942,Table_Index[year],$R1942)/COUNTIFS(Table_Index[Quarter],"&lt;&gt;''",Table_Index[ID],$Q1942,Table_Index[year],$R1942)</f>
        <v>0.12099445</v>
      </c>
      <c r="Z1942">
        <f>SUMIFS(INDEX(Table_Index[],,MATCH(Z$12,Table_Index[#Headers],0)),
Table_Index[ID],$Q1942,Table_Index[year],$R1942)/COUNTIFS(Table_Index[Quarter],"&lt;&gt;''",Table_Index[ID],$Q1942,Table_Index[year],$R1942)</f>
        <v>4.7744175E-2</v>
      </c>
      <c r="AA1942">
        <f>SUMIFS(INDEX(Table_Index[],,MATCH(AA$12,Table_Index[#Headers],0)),
Table_Index[ID],$Q1942,Table_Index[year],$R1942)/COUNTIFS(Table_Index[Quarter],"&lt;&gt;''",Table_Index[ID],$Q1942,Table_Index[year],$R1942)</f>
        <v>0.10702424999999999</v>
      </c>
      <c r="AB1942">
        <f>SUMIFS(INDEX(Table_Index[],,MATCH(AB$12,Table_Index[#Headers],0)),
Table_Index[ID],$Q1942,Table_Index[year],$R1942)/COUNTIFS(Table_Index[Quarter],"&lt;&gt;''",Table_Index[ID],$Q1942,Table_Index[year],$R1942)</f>
        <v>1.050275E-2</v>
      </c>
      <c r="AC1942" s="24">
        <f t="shared" si="122"/>
        <v>1.0000000249999998</v>
      </c>
      <c r="AD1942">
        <f>COUNTIFS(Table_Index[Quarter],"&lt;&gt;''",Table_Index[ID],$Q1942,Table_Index[year],$R1942)</f>
        <v>4</v>
      </c>
      <c r="AE1942" s="34">
        <f t="shared" si="123"/>
        <v>0.86370123435338564</v>
      </c>
    </row>
    <row r="1943" spans="1:31" x14ac:dyDescent="0.3">
      <c r="A1943">
        <v>9221</v>
      </c>
      <c r="B1943">
        <v>2003</v>
      </c>
      <c r="C1943">
        <v>4</v>
      </c>
      <c r="D1943">
        <v>0.16060859999999999</v>
      </c>
      <c r="E1943">
        <v>0.16483519999999999</v>
      </c>
      <c r="F1943">
        <v>0.101437</v>
      </c>
      <c r="G1943">
        <v>0</v>
      </c>
      <c r="H1943">
        <v>0</v>
      </c>
      <c r="I1943">
        <v>0.1141167</v>
      </c>
      <c r="J1943">
        <v>0.31699070000000001</v>
      </c>
      <c r="K1943">
        <v>5.07185E-2</v>
      </c>
      <c r="L1943">
        <v>7.2273900000000002E-2</v>
      </c>
      <c r="M1943">
        <v>1.9019399999999999E-2</v>
      </c>
      <c r="O1943" t="str">
        <f>Table_Index[[#This Row],[ID]]&amp;Table_Index[[#This Row],[year]]</f>
        <v>92212003</v>
      </c>
      <c r="P1943" t="str">
        <v>94922012</v>
      </c>
      <c r="Q1943" t="str">
        <f t="shared" si="120"/>
        <v>9492</v>
      </c>
      <c r="R1943" t="str">
        <f t="shared" si="121"/>
        <v>2012</v>
      </c>
      <c r="S1943">
        <f>SUMIFS(INDEX(Table_Index[],,MATCH(S$12,Table_Index[#Headers],0)),
Table_Index[ID],$Q1943,Table_Index[year],$R1943)/COUNTIFS(Table_Index[Quarter],"&lt;&gt;''",Table_Index[ID],$Q1943,Table_Index[year],$R1943)</f>
        <v>4.8161175000000001E-2</v>
      </c>
      <c r="T1943">
        <f>SUMIFS(INDEX(Table_Index[],,MATCH(T$12,Table_Index[#Headers],0)),
Table_Index[ID],$Q1943,Table_Index[year],$R1943)/COUNTIFS(Table_Index[Quarter],"&lt;&gt;''",Table_Index[ID],$Q1943,Table_Index[year],$R1943)</f>
        <v>7.2411150000000007E-2</v>
      </c>
      <c r="U1943">
        <f>SUMIFS(INDEX(Table_Index[],,MATCH(U$12,Table_Index[#Headers],0)),
Table_Index[ID],$Q1943,Table_Index[year],$R1943)/COUNTIFS(Table_Index[Quarter],"&lt;&gt;''",Table_Index[ID],$Q1943,Table_Index[year],$R1943)</f>
        <v>4.8714125000000004E-2</v>
      </c>
      <c r="V1943">
        <f>SUMIFS(INDEX(Table_Index[],,MATCH(V$12,Table_Index[#Headers],0)),
Table_Index[ID],$Q1943,Table_Index[year],$R1943)/COUNTIFS(Table_Index[Quarter],"&lt;&gt;''",Table_Index[ID],$Q1943,Table_Index[year],$R1943)</f>
        <v>0.14362900000000001</v>
      </c>
      <c r="W1943">
        <f>SUMIFS(INDEX(Table_Index[],,MATCH(W$12,Table_Index[#Headers],0)),
Table_Index[ID],$Q1943,Table_Index[year],$R1943)/COUNTIFS(Table_Index[Quarter],"&lt;&gt;''",Table_Index[ID],$Q1943,Table_Index[year],$R1943)</f>
        <v>9.5402274999999995E-2</v>
      </c>
      <c r="X1943">
        <f>SUMIFS(INDEX(Table_Index[],,MATCH(X$12,Table_Index[#Headers],0)),
Table_Index[ID],$Q1943,Table_Index[year],$R1943)/COUNTIFS(Table_Index[Quarter],"&lt;&gt;''",Table_Index[ID],$Q1943,Table_Index[year],$R1943)</f>
        <v>0.29852137499999998</v>
      </c>
      <c r="Y1943">
        <f>SUMIFS(INDEX(Table_Index[],,MATCH(Y$12,Table_Index[#Headers],0)),
Table_Index[ID],$Q1943,Table_Index[year],$R1943)/COUNTIFS(Table_Index[Quarter],"&lt;&gt;''",Table_Index[ID],$Q1943,Table_Index[year],$R1943)</f>
        <v>0.16239234999999999</v>
      </c>
      <c r="Z1943">
        <f>SUMIFS(INDEX(Table_Index[],,MATCH(Z$12,Table_Index[#Headers],0)),
Table_Index[ID],$Q1943,Table_Index[year],$R1943)/COUNTIFS(Table_Index[Quarter],"&lt;&gt;''",Table_Index[ID],$Q1943,Table_Index[year],$R1943)</f>
        <v>5.1795300000000002E-2</v>
      </c>
      <c r="AA1943">
        <f>SUMIFS(INDEX(Table_Index[],,MATCH(AA$12,Table_Index[#Headers],0)),
Table_Index[ID],$Q1943,Table_Index[year],$R1943)/COUNTIFS(Table_Index[Quarter],"&lt;&gt;''",Table_Index[ID],$Q1943,Table_Index[year],$R1943)</f>
        <v>7.1309850000000008E-2</v>
      </c>
      <c r="AB1943">
        <f>SUMIFS(INDEX(Table_Index[],,MATCH(AB$12,Table_Index[#Headers],0)),
Table_Index[ID],$Q1943,Table_Index[year],$R1943)/COUNTIFS(Table_Index[Quarter],"&lt;&gt;''",Table_Index[ID],$Q1943,Table_Index[year],$R1943)</f>
        <v>7.6634249999999998E-3</v>
      </c>
      <c r="AC1943" s="24">
        <f t="shared" si="122"/>
        <v>1.0000000249999998</v>
      </c>
      <c r="AD1943">
        <f>COUNTIFS(Table_Index[Quarter],"&lt;&gt;''",Table_Index[ID],$Q1943,Table_Index[year],$R1943)</f>
        <v>4</v>
      </c>
      <c r="AE1943" s="34">
        <f t="shared" si="123"/>
        <v>0.8370203143253494</v>
      </c>
    </row>
    <row r="1944" spans="1:31" x14ac:dyDescent="0.3">
      <c r="A1944">
        <v>9221</v>
      </c>
      <c r="B1944">
        <v>2004</v>
      </c>
      <c r="C1944">
        <v>1</v>
      </c>
      <c r="D1944">
        <v>2.6759399999999999E-2</v>
      </c>
      <c r="E1944">
        <v>6.7790999999999997E-3</v>
      </c>
      <c r="F1944">
        <v>1.0703799999999999E-2</v>
      </c>
      <c r="G1944">
        <v>1.784E-3</v>
      </c>
      <c r="H1944">
        <v>4.9059000000000004E-3</v>
      </c>
      <c r="I1944">
        <v>1.51637E-2</v>
      </c>
      <c r="J1944">
        <v>2.22995E-2</v>
      </c>
      <c r="K1944">
        <v>3.5679000000000002E-3</v>
      </c>
      <c r="L1944">
        <v>1.42717E-2</v>
      </c>
      <c r="M1944">
        <v>0.89376500000000003</v>
      </c>
      <c r="O1944" t="str">
        <f>Table_Index[[#This Row],[ID]]&amp;Table_Index[[#This Row],[year]]</f>
        <v>92212004</v>
      </c>
      <c r="P1944" t="str">
        <v>94932003</v>
      </c>
      <c r="Q1944" t="str">
        <f t="shared" si="120"/>
        <v>9493</v>
      </c>
      <c r="R1944" t="str">
        <f t="shared" si="121"/>
        <v>2003</v>
      </c>
      <c r="S1944">
        <f>SUMIFS(INDEX(Table_Index[],,MATCH(S$12,Table_Index[#Headers],0)),
Table_Index[ID],$Q1944,Table_Index[year],$R1944)/COUNTIFS(Table_Index[Quarter],"&lt;&gt;''",Table_Index[ID],$Q1944,Table_Index[year],$R1944)</f>
        <v>0.20500725</v>
      </c>
      <c r="T1944">
        <f>SUMIFS(INDEX(Table_Index[],,MATCH(T$12,Table_Index[#Headers],0)),
Table_Index[ID],$Q1944,Table_Index[year],$R1944)/COUNTIFS(Table_Index[Quarter],"&lt;&gt;''",Table_Index[ID],$Q1944,Table_Index[year],$R1944)</f>
        <v>0.11245065000000001</v>
      </c>
      <c r="U1944">
        <f>SUMIFS(INDEX(Table_Index[],,MATCH(U$12,Table_Index[#Headers],0)),
Table_Index[ID],$Q1944,Table_Index[year],$R1944)/COUNTIFS(Table_Index[Quarter],"&lt;&gt;''",Table_Index[ID],$Q1944,Table_Index[year],$R1944)</f>
        <v>8.8291200000000014E-2</v>
      </c>
      <c r="V1944">
        <f>SUMIFS(INDEX(Table_Index[],,MATCH(V$12,Table_Index[#Headers],0)),
Table_Index[ID],$Q1944,Table_Index[year],$R1944)/COUNTIFS(Table_Index[Quarter],"&lt;&gt;''",Table_Index[ID],$Q1944,Table_Index[year],$R1944)</f>
        <v>2.7816325000000003E-2</v>
      </c>
      <c r="W1944">
        <f>SUMIFS(INDEX(Table_Index[],,MATCH(W$12,Table_Index[#Headers],0)),
Table_Index[ID],$Q1944,Table_Index[year],$R1944)/COUNTIFS(Table_Index[Quarter],"&lt;&gt;''",Table_Index[ID],$Q1944,Table_Index[year],$R1944)</f>
        <v>3.2697299999999999E-2</v>
      </c>
      <c r="X1944">
        <f>SUMIFS(INDEX(Table_Index[],,MATCH(X$12,Table_Index[#Headers],0)),
Table_Index[ID],$Q1944,Table_Index[year],$R1944)/COUNTIFS(Table_Index[Quarter],"&lt;&gt;''",Table_Index[ID],$Q1944,Table_Index[year],$R1944)</f>
        <v>0.26042157500000002</v>
      </c>
      <c r="Y1944">
        <f>SUMIFS(INDEX(Table_Index[],,MATCH(Y$12,Table_Index[#Headers],0)),
Table_Index[ID],$Q1944,Table_Index[year],$R1944)/COUNTIFS(Table_Index[Quarter],"&lt;&gt;''",Table_Index[ID],$Q1944,Table_Index[year],$R1944)</f>
        <v>0.11901057500000001</v>
      </c>
      <c r="Z1944">
        <f>SUMIFS(INDEX(Table_Index[],,MATCH(Z$12,Table_Index[#Headers],0)),
Table_Index[ID],$Q1944,Table_Index[year],$R1944)/COUNTIFS(Table_Index[Quarter],"&lt;&gt;''",Table_Index[ID],$Q1944,Table_Index[year],$R1944)</f>
        <v>3.5758474999999998E-2</v>
      </c>
      <c r="AA1944">
        <f>SUMIFS(INDEX(Table_Index[],,MATCH(AA$12,Table_Index[#Headers],0)),
Table_Index[ID],$Q1944,Table_Index[year],$R1944)/COUNTIFS(Table_Index[Quarter],"&lt;&gt;''",Table_Index[ID],$Q1944,Table_Index[year],$R1944)</f>
        <v>0.106065425</v>
      </c>
      <c r="AB1944">
        <f>SUMIFS(INDEX(Table_Index[],,MATCH(AB$12,Table_Index[#Headers],0)),
Table_Index[ID],$Q1944,Table_Index[year],$R1944)/COUNTIFS(Table_Index[Quarter],"&lt;&gt;''",Table_Index[ID],$Q1944,Table_Index[year],$R1944)</f>
        <v>1.2481224999999999E-2</v>
      </c>
      <c r="AC1944" s="24">
        <f t="shared" si="122"/>
        <v>1</v>
      </c>
      <c r="AD1944">
        <f>COUNTIFS(Table_Index[Quarter],"&lt;&gt;''",Table_Index[ID],$Q1944,Table_Index[year],$R1944)</f>
        <v>4</v>
      </c>
      <c r="AE1944" s="34">
        <f t="shared" si="123"/>
        <v>0.84102144382121125</v>
      </c>
    </row>
    <row r="1945" spans="1:31" x14ac:dyDescent="0.3">
      <c r="A1945">
        <v>9221</v>
      </c>
      <c r="B1945">
        <v>2004</v>
      </c>
      <c r="C1945">
        <v>2</v>
      </c>
      <c r="D1945">
        <v>0.1984358</v>
      </c>
      <c r="E1945">
        <v>6.1422499999999998E-2</v>
      </c>
      <c r="F1945">
        <v>0.1228451</v>
      </c>
      <c r="G1945">
        <v>0.1064657</v>
      </c>
      <c r="H1945">
        <v>2.8663899999999999E-2</v>
      </c>
      <c r="I1945">
        <v>0.2047418</v>
      </c>
      <c r="J1945">
        <v>0.12796360000000001</v>
      </c>
      <c r="K1945">
        <v>4.5043199999999999E-2</v>
      </c>
      <c r="L1945">
        <v>9.2133800000000002E-2</v>
      </c>
      <c r="M1945">
        <v>1.22845E-2</v>
      </c>
      <c r="O1945" t="str">
        <f>Table_Index[[#This Row],[ID]]&amp;Table_Index[[#This Row],[year]]</f>
        <v>92212004</v>
      </c>
      <c r="P1945" t="str">
        <v>94932004</v>
      </c>
      <c r="Q1945" t="str">
        <f t="shared" si="120"/>
        <v>9493</v>
      </c>
      <c r="R1945" t="str">
        <f t="shared" si="121"/>
        <v>2004</v>
      </c>
      <c r="S1945">
        <f>SUMIFS(INDEX(Table_Index[],,MATCH(S$12,Table_Index[#Headers],0)),
Table_Index[ID],$Q1945,Table_Index[year],$R1945)/COUNTIFS(Table_Index[Quarter],"&lt;&gt;''",Table_Index[ID],$Q1945,Table_Index[year],$R1945)</f>
        <v>0.11838510000000001</v>
      </c>
      <c r="T1945">
        <f>SUMIFS(INDEX(Table_Index[],,MATCH(T$12,Table_Index[#Headers],0)),
Table_Index[ID],$Q1945,Table_Index[year],$R1945)/COUNTIFS(Table_Index[Quarter],"&lt;&gt;''",Table_Index[ID],$Q1945,Table_Index[year],$R1945)</f>
        <v>2.0542024999999998E-2</v>
      </c>
      <c r="U1945">
        <f>SUMIFS(INDEX(Table_Index[],,MATCH(U$12,Table_Index[#Headers],0)),
Table_Index[ID],$Q1945,Table_Index[year],$R1945)/COUNTIFS(Table_Index[Quarter],"&lt;&gt;''",Table_Index[ID],$Q1945,Table_Index[year],$R1945)</f>
        <v>2.4016950000000002E-2</v>
      </c>
      <c r="V1945">
        <f>SUMIFS(INDEX(Table_Index[],,MATCH(V$12,Table_Index[#Headers],0)),
Table_Index[ID],$Q1945,Table_Index[year],$R1945)/COUNTIFS(Table_Index[Quarter],"&lt;&gt;''",Table_Index[ID],$Q1945,Table_Index[year],$R1945)</f>
        <v>8.5882249999999997E-3</v>
      </c>
      <c r="W1945">
        <f>SUMIFS(INDEX(Table_Index[],,MATCH(W$12,Table_Index[#Headers],0)),
Table_Index[ID],$Q1945,Table_Index[year],$R1945)/COUNTIFS(Table_Index[Quarter],"&lt;&gt;''",Table_Index[ID],$Q1945,Table_Index[year],$R1945)</f>
        <v>8.7852500000000001E-4</v>
      </c>
      <c r="X1945">
        <f>SUMIFS(INDEX(Table_Index[],,MATCH(X$12,Table_Index[#Headers],0)),
Table_Index[ID],$Q1945,Table_Index[year],$R1945)/COUNTIFS(Table_Index[Quarter],"&lt;&gt;''",Table_Index[ID],$Q1945,Table_Index[year],$R1945)</f>
        <v>9.4046799999999986E-2</v>
      </c>
      <c r="Y1945">
        <f>SUMIFS(INDEX(Table_Index[],,MATCH(Y$12,Table_Index[#Headers],0)),
Table_Index[ID],$Q1945,Table_Index[year],$R1945)/COUNTIFS(Table_Index[Quarter],"&lt;&gt;''",Table_Index[ID],$Q1945,Table_Index[year],$R1945)</f>
        <v>4.7422999999999996E-3</v>
      </c>
      <c r="Z1945">
        <f>SUMIFS(INDEX(Table_Index[],,MATCH(Z$12,Table_Index[#Headers],0)),
Table_Index[ID],$Q1945,Table_Index[year],$R1945)/COUNTIFS(Table_Index[Quarter],"&lt;&gt;''",Table_Index[ID],$Q1945,Table_Index[year],$R1945)</f>
        <v>0.484116775</v>
      </c>
      <c r="AA1945">
        <f>SUMIFS(INDEX(Table_Index[],,MATCH(AA$12,Table_Index[#Headers],0)),
Table_Index[ID],$Q1945,Table_Index[year],$R1945)/COUNTIFS(Table_Index[Quarter],"&lt;&gt;''",Table_Index[ID],$Q1945,Table_Index[year],$R1945)</f>
        <v>2.2995950000000001E-2</v>
      </c>
      <c r="AB1945">
        <f>SUMIFS(INDEX(Table_Index[],,MATCH(AB$12,Table_Index[#Headers],0)),
Table_Index[ID],$Q1945,Table_Index[year],$R1945)/COUNTIFS(Table_Index[Quarter],"&lt;&gt;''",Table_Index[ID],$Q1945,Table_Index[year],$R1945)</f>
        <v>0.22162854999999998</v>
      </c>
      <c r="AC1945" s="24">
        <f t="shared" si="122"/>
        <v>0.99994120000000009</v>
      </c>
      <c r="AD1945">
        <f>COUNTIFS(Table_Index[Quarter],"&lt;&gt;''",Table_Index[ID],$Q1945,Table_Index[year],$R1945)</f>
        <v>4</v>
      </c>
      <c r="AE1945" s="34">
        <f t="shared" si="123"/>
        <v>0.69202728027732507</v>
      </c>
    </row>
    <row r="1946" spans="1:31" x14ac:dyDescent="0.3">
      <c r="A1946">
        <v>9221</v>
      </c>
      <c r="B1946">
        <v>2004</v>
      </c>
      <c r="C1946">
        <v>3</v>
      </c>
      <c r="D1946">
        <v>2.72208E-2</v>
      </c>
      <c r="E1946">
        <v>7.9848000000000002E-3</v>
      </c>
      <c r="F1946">
        <v>1.36104E-2</v>
      </c>
      <c r="G1946">
        <v>0</v>
      </c>
      <c r="H1946">
        <v>0</v>
      </c>
      <c r="I1946">
        <v>1.63325E-2</v>
      </c>
      <c r="J1946">
        <v>1.3065999999999999E-2</v>
      </c>
      <c r="K1946">
        <v>7.9848000000000002E-3</v>
      </c>
      <c r="L1946">
        <v>5.9886000000000002E-3</v>
      </c>
      <c r="M1946">
        <v>0.90781239999999996</v>
      </c>
      <c r="O1946" t="str">
        <f>Table_Index[[#This Row],[ID]]&amp;Table_Index[[#This Row],[year]]</f>
        <v>92212004</v>
      </c>
      <c r="P1946" t="str">
        <v>94932005</v>
      </c>
      <c r="Q1946" t="str">
        <f t="shared" si="120"/>
        <v>9493</v>
      </c>
      <c r="R1946" t="str">
        <f t="shared" si="121"/>
        <v>2005</v>
      </c>
      <c r="S1946">
        <f>SUMIFS(INDEX(Table_Index[],,MATCH(S$12,Table_Index[#Headers],0)),
Table_Index[ID],$Q1946,Table_Index[year],$R1946)/COUNTIFS(Table_Index[Quarter],"&lt;&gt;''",Table_Index[ID],$Q1946,Table_Index[year],$R1946)</f>
        <v>8.1528149999999994E-2</v>
      </c>
      <c r="T1946">
        <f>SUMIFS(INDEX(Table_Index[],,MATCH(T$12,Table_Index[#Headers],0)),
Table_Index[ID],$Q1946,Table_Index[year],$R1946)/COUNTIFS(Table_Index[Quarter],"&lt;&gt;''",Table_Index[ID],$Q1946,Table_Index[year],$R1946)</f>
        <v>0.125100725</v>
      </c>
      <c r="U1946">
        <f>SUMIFS(INDEX(Table_Index[],,MATCH(U$12,Table_Index[#Headers],0)),
Table_Index[ID],$Q1946,Table_Index[year],$R1946)/COUNTIFS(Table_Index[Quarter],"&lt;&gt;''",Table_Index[ID],$Q1946,Table_Index[year],$R1946)</f>
        <v>0.1444462</v>
      </c>
      <c r="V1946">
        <f>SUMIFS(INDEX(Table_Index[],,MATCH(V$12,Table_Index[#Headers],0)),
Table_Index[ID],$Q1946,Table_Index[year],$R1946)/COUNTIFS(Table_Index[Quarter],"&lt;&gt;''",Table_Index[ID],$Q1946,Table_Index[year],$R1946)</f>
        <v>0.126588175</v>
      </c>
      <c r="W1946">
        <f>SUMIFS(INDEX(Table_Index[],,MATCH(W$12,Table_Index[#Headers],0)),
Table_Index[ID],$Q1946,Table_Index[year],$R1946)/COUNTIFS(Table_Index[Quarter],"&lt;&gt;''",Table_Index[ID],$Q1946,Table_Index[year],$R1946)</f>
        <v>1.1950675000000001E-2</v>
      </c>
      <c r="X1946">
        <f>SUMIFS(INDEX(Table_Index[],,MATCH(X$12,Table_Index[#Headers],0)),
Table_Index[ID],$Q1946,Table_Index[year],$R1946)/COUNTIFS(Table_Index[Quarter],"&lt;&gt;''",Table_Index[ID],$Q1946,Table_Index[year],$R1946)</f>
        <v>0.18940137499999998</v>
      </c>
      <c r="Y1946">
        <f>SUMIFS(INDEX(Table_Index[],,MATCH(Y$12,Table_Index[#Headers],0)),
Table_Index[ID],$Q1946,Table_Index[year],$R1946)/COUNTIFS(Table_Index[Quarter],"&lt;&gt;''",Table_Index[ID],$Q1946,Table_Index[year],$R1946)</f>
        <v>6.8726200000000001E-2</v>
      </c>
      <c r="Z1946">
        <f>SUMIFS(INDEX(Table_Index[],,MATCH(Z$12,Table_Index[#Headers],0)),
Table_Index[ID],$Q1946,Table_Index[year],$R1946)/COUNTIFS(Table_Index[Quarter],"&lt;&gt;''",Table_Index[ID],$Q1946,Table_Index[year],$R1946)</f>
        <v>0.1021696</v>
      </c>
      <c r="AA1946">
        <f>SUMIFS(INDEX(Table_Index[],,MATCH(AA$12,Table_Index[#Headers],0)),
Table_Index[ID],$Q1946,Table_Index[year],$R1946)/COUNTIFS(Table_Index[Quarter],"&lt;&gt;''",Table_Index[ID],$Q1946,Table_Index[year],$R1946)</f>
        <v>0.1401878</v>
      </c>
      <c r="AB1946">
        <f>SUMIFS(INDEX(Table_Index[],,MATCH(AB$12,Table_Index[#Headers],0)),
Table_Index[ID],$Q1946,Table_Index[year],$R1946)/COUNTIFS(Table_Index[Quarter],"&lt;&gt;''",Table_Index[ID],$Q1946,Table_Index[year],$R1946)</f>
        <v>9.9010999999999995E-3</v>
      </c>
      <c r="AC1946" s="24">
        <f t="shared" si="122"/>
        <v>0.99999999999999989</v>
      </c>
      <c r="AD1946">
        <f>COUNTIFS(Table_Index[Quarter],"&lt;&gt;''",Table_Index[ID],$Q1946,Table_Index[year],$R1946)</f>
        <v>4</v>
      </c>
      <c r="AE1946" s="34">
        <f t="shared" si="123"/>
        <v>0.86988543035228505</v>
      </c>
    </row>
    <row r="1947" spans="1:31" x14ac:dyDescent="0.3">
      <c r="A1947">
        <v>9221</v>
      </c>
      <c r="B1947">
        <v>2004</v>
      </c>
      <c r="C1947">
        <v>4</v>
      </c>
      <c r="D1947">
        <v>0.15537049999999999</v>
      </c>
      <c r="E1947">
        <v>4.87912E-2</v>
      </c>
      <c r="F1947">
        <v>0.1084248</v>
      </c>
      <c r="G1947">
        <v>4.3369900000000003E-2</v>
      </c>
      <c r="H1947">
        <v>2.71062E-2</v>
      </c>
      <c r="I1947">
        <v>0.29274709999999998</v>
      </c>
      <c r="J1947">
        <v>0.21684970000000001</v>
      </c>
      <c r="K1947">
        <v>2.49377E-2</v>
      </c>
      <c r="L1947">
        <v>7.1560399999999996E-2</v>
      </c>
      <c r="M1947">
        <v>1.08425E-2</v>
      </c>
      <c r="O1947" t="str">
        <f>Table_Index[[#This Row],[ID]]&amp;Table_Index[[#This Row],[year]]</f>
        <v>92212004</v>
      </c>
      <c r="P1947" t="str">
        <v>94932006</v>
      </c>
      <c r="Q1947" t="str">
        <f t="shared" si="120"/>
        <v>9493</v>
      </c>
      <c r="R1947" t="str">
        <f t="shared" si="121"/>
        <v>2006</v>
      </c>
      <c r="S1947">
        <f>SUMIFS(INDEX(Table_Index[],,MATCH(S$12,Table_Index[#Headers],0)),
Table_Index[ID],$Q1947,Table_Index[year],$R1947)/COUNTIFS(Table_Index[Quarter],"&lt;&gt;''",Table_Index[ID],$Q1947,Table_Index[year],$R1947)</f>
        <v>0.115742025</v>
      </c>
      <c r="T1947">
        <f>SUMIFS(INDEX(Table_Index[],,MATCH(T$12,Table_Index[#Headers],0)),
Table_Index[ID],$Q1947,Table_Index[year],$R1947)/COUNTIFS(Table_Index[Quarter],"&lt;&gt;''",Table_Index[ID],$Q1947,Table_Index[year],$R1947)</f>
        <v>7.3025124999999996E-2</v>
      </c>
      <c r="U1947">
        <f>SUMIFS(INDEX(Table_Index[],,MATCH(U$12,Table_Index[#Headers],0)),
Table_Index[ID],$Q1947,Table_Index[year],$R1947)/COUNTIFS(Table_Index[Quarter],"&lt;&gt;''",Table_Index[ID],$Q1947,Table_Index[year],$R1947)</f>
        <v>8.8946700000000004E-2</v>
      </c>
      <c r="V1947">
        <f>SUMIFS(INDEX(Table_Index[],,MATCH(V$12,Table_Index[#Headers],0)),
Table_Index[ID],$Q1947,Table_Index[year],$R1947)/COUNTIFS(Table_Index[Quarter],"&lt;&gt;''",Table_Index[ID],$Q1947,Table_Index[year],$R1947)</f>
        <v>0.12016452499999999</v>
      </c>
      <c r="W1947">
        <f>SUMIFS(INDEX(Table_Index[],,MATCH(W$12,Table_Index[#Headers],0)),
Table_Index[ID],$Q1947,Table_Index[year],$R1947)/COUNTIFS(Table_Index[Quarter],"&lt;&gt;''",Table_Index[ID],$Q1947,Table_Index[year],$R1947)</f>
        <v>5.3346475000000004E-2</v>
      </c>
      <c r="X1947">
        <f>SUMIFS(INDEX(Table_Index[],,MATCH(X$12,Table_Index[#Headers],0)),
Table_Index[ID],$Q1947,Table_Index[year],$R1947)/COUNTIFS(Table_Index[Quarter],"&lt;&gt;''",Table_Index[ID],$Q1947,Table_Index[year],$R1947)</f>
        <v>0.27488877499999997</v>
      </c>
      <c r="Y1947">
        <f>SUMIFS(INDEX(Table_Index[],,MATCH(Y$12,Table_Index[#Headers],0)),
Table_Index[ID],$Q1947,Table_Index[year],$R1947)/COUNTIFS(Table_Index[Quarter],"&lt;&gt;''",Table_Index[ID],$Q1947,Table_Index[year],$R1947)</f>
        <v>6.8393275000000003E-2</v>
      </c>
      <c r="Z1947">
        <f>SUMIFS(INDEX(Table_Index[],,MATCH(Z$12,Table_Index[#Headers],0)),
Table_Index[ID],$Q1947,Table_Index[year],$R1947)/COUNTIFS(Table_Index[Quarter],"&lt;&gt;''",Table_Index[ID],$Q1947,Table_Index[year],$R1947)</f>
        <v>6.9654999999999995E-2</v>
      </c>
      <c r="AA1947">
        <f>SUMIFS(INDEX(Table_Index[],,MATCH(AA$12,Table_Index[#Headers],0)),
Table_Index[ID],$Q1947,Table_Index[year],$R1947)/COUNTIFS(Table_Index[Quarter],"&lt;&gt;''",Table_Index[ID],$Q1947,Table_Index[year],$R1947)</f>
        <v>0.120737075</v>
      </c>
      <c r="AB1947">
        <f>SUMIFS(INDEX(Table_Index[],,MATCH(AB$12,Table_Index[#Headers],0)),
Table_Index[ID],$Q1947,Table_Index[year],$R1947)/COUNTIFS(Table_Index[Quarter],"&lt;&gt;''",Table_Index[ID],$Q1947,Table_Index[year],$R1947)</f>
        <v>1.5101050000000001E-2</v>
      </c>
      <c r="AC1947" s="24">
        <f t="shared" si="122"/>
        <v>1.0000000250000001</v>
      </c>
      <c r="AD1947">
        <f>COUNTIFS(Table_Index[Quarter],"&lt;&gt;''",Table_Index[ID],$Q1947,Table_Index[year],$R1947)</f>
        <v>4</v>
      </c>
      <c r="AE1947" s="34">
        <f t="shared" si="123"/>
        <v>0.8561754591614581</v>
      </c>
    </row>
    <row r="1948" spans="1:31" x14ac:dyDescent="0.3">
      <c r="A1948">
        <v>9221</v>
      </c>
      <c r="B1948">
        <v>2005</v>
      </c>
      <c r="C1948">
        <v>1</v>
      </c>
      <c r="D1948">
        <v>0.11602800000000001</v>
      </c>
      <c r="E1948">
        <v>7.8095700000000004E-2</v>
      </c>
      <c r="F1948">
        <v>8.9252300000000007E-2</v>
      </c>
      <c r="G1948">
        <v>0.13387840000000001</v>
      </c>
      <c r="H1948">
        <v>2.34907E-2</v>
      </c>
      <c r="I1948">
        <v>0.27891339999999998</v>
      </c>
      <c r="J1948">
        <v>0.17292630000000001</v>
      </c>
      <c r="K1948">
        <v>5.0204400000000003E-2</v>
      </c>
      <c r="L1948">
        <v>4.9088800000000002E-2</v>
      </c>
      <c r="M1948">
        <v>8.1220000000000007E-3</v>
      </c>
      <c r="O1948" t="str">
        <f>Table_Index[[#This Row],[ID]]&amp;Table_Index[[#This Row],[year]]</f>
        <v>92212005</v>
      </c>
      <c r="P1948" t="str">
        <v>94932007</v>
      </c>
      <c r="Q1948" t="str">
        <f t="shared" si="120"/>
        <v>9493</v>
      </c>
      <c r="R1948" t="str">
        <f t="shared" si="121"/>
        <v>2007</v>
      </c>
      <c r="S1948">
        <f>SUMIFS(INDEX(Table_Index[],,MATCH(S$12,Table_Index[#Headers],0)),
Table_Index[ID],$Q1948,Table_Index[year],$R1948)/COUNTIFS(Table_Index[Quarter],"&lt;&gt;''",Table_Index[ID],$Q1948,Table_Index[year],$R1948)</f>
        <v>0.13386112500000003</v>
      </c>
      <c r="T1948">
        <f>SUMIFS(INDEX(Table_Index[],,MATCH(T$12,Table_Index[#Headers],0)),
Table_Index[ID],$Q1948,Table_Index[year],$R1948)/COUNTIFS(Table_Index[Quarter],"&lt;&gt;''",Table_Index[ID],$Q1948,Table_Index[year],$R1948)</f>
        <v>5.0500549999999991E-2</v>
      </c>
      <c r="U1948">
        <f>SUMIFS(INDEX(Table_Index[],,MATCH(U$12,Table_Index[#Headers],0)),
Table_Index[ID],$Q1948,Table_Index[year],$R1948)/COUNTIFS(Table_Index[Quarter],"&lt;&gt;''",Table_Index[ID],$Q1948,Table_Index[year],$R1948)</f>
        <v>6.7365525000000009E-2</v>
      </c>
      <c r="V1948">
        <f>SUMIFS(INDEX(Table_Index[],,MATCH(V$12,Table_Index[#Headers],0)),
Table_Index[ID],$Q1948,Table_Index[year],$R1948)/COUNTIFS(Table_Index[Quarter],"&lt;&gt;''",Table_Index[ID],$Q1948,Table_Index[year],$R1948)</f>
        <v>8.8766349999999994E-2</v>
      </c>
      <c r="W1948">
        <f>SUMIFS(INDEX(Table_Index[],,MATCH(W$12,Table_Index[#Headers],0)),
Table_Index[ID],$Q1948,Table_Index[year],$R1948)/COUNTIFS(Table_Index[Quarter],"&lt;&gt;''",Table_Index[ID],$Q1948,Table_Index[year],$R1948)</f>
        <v>1.3616700000000001E-2</v>
      </c>
      <c r="X1948">
        <f>SUMIFS(INDEX(Table_Index[],,MATCH(X$12,Table_Index[#Headers],0)),
Table_Index[ID],$Q1948,Table_Index[year],$R1948)/COUNTIFS(Table_Index[Quarter],"&lt;&gt;''",Table_Index[ID],$Q1948,Table_Index[year],$R1948)</f>
        <v>0.385756975</v>
      </c>
      <c r="Y1948">
        <f>SUMIFS(INDEX(Table_Index[],,MATCH(Y$12,Table_Index[#Headers],0)),
Table_Index[ID],$Q1948,Table_Index[year],$R1948)/COUNTIFS(Table_Index[Quarter],"&lt;&gt;''",Table_Index[ID],$Q1948,Table_Index[year],$R1948)</f>
        <v>0.10150262500000001</v>
      </c>
      <c r="Z1948">
        <f>SUMIFS(INDEX(Table_Index[],,MATCH(Z$12,Table_Index[#Headers],0)),
Table_Index[ID],$Q1948,Table_Index[year],$R1948)/COUNTIFS(Table_Index[Quarter],"&lt;&gt;''",Table_Index[ID],$Q1948,Table_Index[year],$R1948)</f>
        <v>6.0556874999999996E-2</v>
      </c>
      <c r="AA1948">
        <f>SUMIFS(INDEX(Table_Index[],,MATCH(AA$12,Table_Index[#Headers],0)),
Table_Index[ID],$Q1948,Table_Index[year],$R1948)/COUNTIFS(Table_Index[Quarter],"&lt;&gt;''",Table_Index[ID],$Q1948,Table_Index[year],$R1948)</f>
        <v>8.9222750000000003E-2</v>
      </c>
      <c r="AB1948">
        <f>SUMIFS(INDEX(Table_Index[],,MATCH(AB$12,Table_Index[#Headers],0)),
Table_Index[ID],$Q1948,Table_Index[year],$R1948)/COUNTIFS(Table_Index[Quarter],"&lt;&gt;''",Table_Index[ID],$Q1948,Table_Index[year],$R1948)</f>
        <v>8.8505500000000004E-3</v>
      </c>
      <c r="AC1948" s="24">
        <f t="shared" si="122"/>
        <v>1.0000000249999998</v>
      </c>
      <c r="AD1948">
        <f>COUNTIFS(Table_Index[Quarter],"&lt;&gt;''",Table_Index[ID],$Q1948,Table_Index[year],$R1948)</f>
        <v>4</v>
      </c>
      <c r="AE1948" s="34">
        <f t="shared" si="123"/>
        <v>0.7961105071880219</v>
      </c>
    </row>
    <row r="1949" spans="1:31" x14ac:dyDescent="0.3">
      <c r="A1949">
        <v>9221</v>
      </c>
      <c r="B1949">
        <v>2005</v>
      </c>
      <c r="C1949">
        <v>2</v>
      </c>
      <c r="D1949">
        <v>0.1071728</v>
      </c>
      <c r="E1949">
        <v>5.69355E-2</v>
      </c>
      <c r="F1949">
        <v>9.2101600000000006E-2</v>
      </c>
      <c r="G1949">
        <v>0.2093218</v>
      </c>
      <c r="H1949">
        <v>4.4654999999999999E-3</v>
      </c>
      <c r="I1949">
        <v>0.44208769999999997</v>
      </c>
      <c r="J1949">
        <v>0</v>
      </c>
      <c r="K1949">
        <v>3.8515199999999999E-2</v>
      </c>
      <c r="L1949">
        <v>4.1864400000000003E-2</v>
      </c>
      <c r="M1949">
        <v>7.5355999999999999E-3</v>
      </c>
      <c r="O1949" t="str">
        <f>Table_Index[[#This Row],[ID]]&amp;Table_Index[[#This Row],[year]]</f>
        <v>92212005</v>
      </c>
      <c r="P1949" t="str">
        <v>94932008</v>
      </c>
      <c r="Q1949" t="str">
        <f t="shared" si="120"/>
        <v>9493</v>
      </c>
      <c r="R1949" t="str">
        <f t="shared" si="121"/>
        <v>2008</v>
      </c>
      <c r="S1949">
        <f>SUMIFS(INDEX(Table_Index[],,MATCH(S$12,Table_Index[#Headers],0)),
Table_Index[ID],$Q1949,Table_Index[year],$R1949)/COUNTIFS(Table_Index[Quarter],"&lt;&gt;''",Table_Index[ID],$Q1949,Table_Index[year],$R1949)</f>
        <v>0.13733110000000001</v>
      </c>
      <c r="T1949">
        <f>SUMIFS(INDEX(Table_Index[],,MATCH(T$12,Table_Index[#Headers],0)),
Table_Index[ID],$Q1949,Table_Index[year],$R1949)/COUNTIFS(Table_Index[Quarter],"&lt;&gt;''",Table_Index[ID],$Q1949,Table_Index[year],$R1949)</f>
        <v>0.10494002500000001</v>
      </c>
      <c r="U1949">
        <f>SUMIFS(INDEX(Table_Index[],,MATCH(U$12,Table_Index[#Headers],0)),
Table_Index[ID],$Q1949,Table_Index[year],$R1949)/COUNTIFS(Table_Index[Quarter],"&lt;&gt;''",Table_Index[ID],$Q1949,Table_Index[year],$R1949)</f>
        <v>7.7788225000000003E-2</v>
      </c>
      <c r="V1949">
        <f>SUMIFS(INDEX(Table_Index[],,MATCH(V$12,Table_Index[#Headers],0)),
Table_Index[ID],$Q1949,Table_Index[year],$R1949)/COUNTIFS(Table_Index[Quarter],"&lt;&gt;''",Table_Index[ID],$Q1949,Table_Index[year],$R1949)</f>
        <v>0.17278607500000001</v>
      </c>
      <c r="W1949">
        <f>SUMIFS(INDEX(Table_Index[],,MATCH(W$12,Table_Index[#Headers],0)),
Table_Index[ID],$Q1949,Table_Index[year],$R1949)/COUNTIFS(Table_Index[Quarter],"&lt;&gt;''",Table_Index[ID],$Q1949,Table_Index[year],$R1949)</f>
        <v>2.4531174999999999E-2</v>
      </c>
      <c r="X1949">
        <f>SUMIFS(INDEX(Table_Index[],,MATCH(X$12,Table_Index[#Headers],0)),
Table_Index[ID],$Q1949,Table_Index[year],$R1949)/COUNTIFS(Table_Index[Quarter],"&lt;&gt;''",Table_Index[ID],$Q1949,Table_Index[year],$R1949)</f>
        <v>0.25896425000000001</v>
      </c>
      <c r="Y1949">
        <f>SUMIFS(INDEX(Table_Index[],,MATCH(Y$12,Table_Index[#Headers],0)),
Table_Index[ID],$Q1949,Table_Index[year],$R1949)/COUNTIFS(Table_Index[Quarter],"&lt;&gt;''",Table_Index[ID],$Q1949,Table_Index[year],$R1949)</f>
        <v>0.11087640000000001</v>
      </c>
      <c r="Z1949">
        <f>SUMIFS(INDEX(Table_Index[],,MATCH(Z$12,Table_Index[#Headers],0)),
Table_Index[ID],$Q1949,Table_Index[year],$R1949)/COUNTIFS(Table_Index[Quarter],"&lt;&gt;''",Table_Index[ID],$Q1949,Table_Index[year],$R1949)</f>
        <v>3.693395E-2</v>
      </c>
      <c r="AA1949">
        <f>SUMIFS(INDEX(Table_Index[],,MATCH(AA$12,Table_Index[#Headers],0)),
Table_Index[ID],$Q1949,Table_Index[year],$R1949)/COUNTIFS(Table_Index[Quarter],"&lt;&gt;''",Table_Index[ID],$Q1949,Table_Index[year],$R1949)</f>
        <v>6.5743999999999997E-2</v>
      </c>
      <c r="AB1949">
        <f>SUMIFS(INDEX(Table_Index[],,MATCH(AB$12,Table_Index[#Headers],0)),
Table_Index[ID],$Q1949,Table_Index[year],$R1949)/COUNTIFS(Table_Index[Quarter],"&lt;&gt;''",Table_Index[ID],$Q1949,Table_Index[year],$R1949)</f>
        <v>1.0104725E-2</v>
      </c>
      <c r="AC1949" s="24">
        <f t="shared" si="122"/>
        <v>0.99999992500000012</v>
      </c>
      <c r="AD1949">
        <f>COUNTIFS(Table_Index[Quarter],"&lt;&gt;''",Table_Index[ID],$Q1949,Table_Index[year],$R1949)</f>
        <v>4</v>
      </c>
      <c r="AE1949" s="34">
        <f t="shared" si="123"/>
        <v>0.84847539139540185</v>
      </c>
    </row>
    <row r="1950" spans="1:31" x14ac:dyDescent="0.3">
      <c r="A1950">
        <v>9221</v>
      </c>
      <c r="B1950">
        <v>2005</v>
      </c>
      <c r="C1950">
        <v>3</v>
      </c>
      <c r="D1950">
        <v>0.17678949999999999</v>
      </c>
      <c r="E1950">
        <v>0.22982639999999999</v>
      </c>
      <c r="F1950">
        <v>9.4287700000000002E-2</v>
      </c>
      <c r="G1950">
        <v>6.4528199999999994E-2</v>
      </c>
      <c r="H1950">
        <v>6.48228E-2</v>
      </c>
      <c r="I1950">
        <v>0.2003614</v>
      </c>
      <c r="J1950">
        <v>2.59291E-2</v>
      </c>
      <c r="K1950">
        <v>4.4197399999999998E-2</v>
      </c>
      <c r="L1950">
        <v>8.8394799999999996E-2</v>
      </c>
      <c r="M1950">
        <v>1.0862699999999999E-2</v>
      </c>
      <c r="O1950" t="str">
        <f>Table_Index[[#This Row],[ID]]&amp;Table_Index[[#This Row],[year]]</f>
        <v>92212005</v>
      </c>
      <c r="P1950" t="str">
        <v>94932009</v>
      </c>
      <c r="Q1950" t="str">
        <f t="shared" si="120"/>
        <v>9493</v>
      </c>
      <c r="R1950" t="str">
        <f t="shared" si="121"/>
        <v>2009</v>
      </c>
      <c r="S1950">
        <f>SUMIFS(INDEX(Table_Index[],,MATCH(S$12,Table_Index[#Headers],0)),
Table_Index[ID],$Q1950,Table_Index[year],$R1950)/COUNTIFS(Table_Index[Quarter],"&lt;&gt;''",Table_Index[ID],$Q1950,Table_Index[year],$R1950)</f>
        <v>5.6521975000000002E-2</v>
      </c>
      <c r="T1950">
        <f>SUMIFS(INDEX(Table_Index[],,MATCH(T$12,Table_Index[#Headers],0)),
Table_Index[ID],$Q1950,Table_Index[year],$R1950)/COUNTIFS(Table_Index[Quarter],"&lt;&gt;''",Table_Index[ID],$Q1950,Table_Index[year],$R1950)</f>
        <v>0.30094880000000002</v>
      </c>
      <c r="U1950">
        <f>SUMIFS(INDEX(Table_Index[],,MATCH(U$12,Table_Index[#Headers],0)),
Table_Index[ID],$Q1950,Table_Index[year],$R1950)/COUNTIFS(Table_Index[Quarter],"&lt;&gt;''",Table_Index[ID],$Q1950,Table_Index[year],$R1950)</f>
        <v>5.9867324999999999E-2</v>
      </c>
      <c r="V1950">
        <f>SUMIFS(INDEX(Table_Index[],,MATCH(V$12,Table_Index[#Headers],0)),
Table_Index[ID],$Q1950,Table_Index[year],$R1950)/COUNTIFS(Table_Index[Quarter],"&lt;&gt;''",Table_Index[ID],$Q1950,Table_Index[year],$R1950)</f>
        <v>0.19294230000000001</v>
      </c>
      <c r="W1950">
        <f>SUMIFS(INDEX(Table_Index[],,MATCH(W$12,Table_Index[#Headers],0)),
Table_Index[ID],$Q1950,Table_Index[year],$R1950)/COUNTIFS(Table_Index[Quarter],"&lt;&gt;''",Table_Index[ID],$Q1950,Table_Index[year],$R1950)</f>
        <v>2.7400024999999998E-2</v>
      </c>
      <c r="X1950">
        <f>SUMIFS(INDEX(Table_Index[],,MATCH(X$12,Table_Index[#Headers],0)),
Table_Index[ID],$Q1950,Table_Index[year],$R1950)/COUNTIFS(Table_Index[Quarter],"&lt;&gt;''",Table_Index[ID],$Q1950,Table_Index[year],$R1950)</f>
        <v>0.19752572499999999</v>
      </c>
      <c r="Y1950">
        <f>SUMIFS(INDEX(Table_Index[],,MATCH(Y$12,Table_Index[#Headers],0)),
Table_Index[ID],$Q1950,Table_Index[year],$R1950)/COUNTIFS(Table_Index[Quarter],"&lt;&gt;''",Table_Index[ID],$Q1950,Table_Index[year],$R1950)</f>
        <v>9.7212025000000007E-2</v>
      </c>
      <c r="Z1950">
        <f>SUMIFS(INDEX(Table_Index[],,MATCH(Z$12,Table_Index[#Headers],0)),
Table_Index[ID],$Q1950,Table_Index[year],$R1950)/COUNTIFS(Table_Index[Quarter],"&lt;&gt;''",Table_Index[ID],$Q1950,Table_Index[year],$R1950)</f>
        <v>2.7260375E-2</v>
      </c>
      <c r="AA1950">
        <f>SUMIFS(INDEX(Table_Index[],,MATCH(AA$12,Table_Index[#Headers],0)),
Table_Index[ID],$Q1950,Table_Index[year],$R1950)/COUNTIFS(Table_Index[Quarter],"&lt;&gt;''",Table_Index[ID],$Q1950,Table_Index[year],$R1950)</f>
        <v>3.4738224999999998E-2</v>
      </c>
      <c r="AB1950">
        <f>SUMIFS(INDEX(Table_Index[],,MATCH(AB$12,Table_Index[#Headers],0)),
Table_Index[ID],$Q1950,Table_Index[year],$R1950)/COUNTIFS(Table_Index[Quarter],"&lt;&gt;''",Table_Index[ID],$Q1950,Table_Index[year],$R1950)</f>
        <v>5.5833000000000002E-3</v>
      </c>
      <c r="AC1950" s="24">
        <f t="shared" si="122"/>
        <v>1.0000000750000002</v>
      </c>
      <c r="AD1950">
        <f>COUNTIFS(Table_Index[Quarter],"&lt;&gt;''",Table_Index[ID],$Q1950,Table_Index[year],$R1950)</f>
        <v>4</v>
      </c>
      <c r="AE1950" s="34">
        <f t="shared" si="123"/>
        <v>0.8142258616171556</v>
      </c>
    </row>
    <row r="1951" spans="1:31" x14ac:dyDescent="0.3">
      <c r="A1951">
        <v>9221</v>
      </c>
      <c r="B1951">
        <v>2005</v>
      </c>
      <c r="C1951">
        <v>4</v>
      </c>
      <c r="D1951">
        <v>0.14739099999999999</v>
      </c>
      <c r="E1951">
        <v>0.1039858</v>
      </c>
      <c r="F1951">
        <v>9.5864000000000005E-2</v>
      </c>
      <c r="G1951">
        <v>1.4379599999999999E-2</v>
      </c>
      <c r="H1951">
        <v>0</v>
      </c>
      <c r="I1951">
        <v>0.27321250000000002</v>
      </c>
      <c r="J1951">
        <v>0.17974509999999999</v>
      </c>
      <c r="K1951">
        <v>4.7932000000000002E-2</v>
      </c>
      <c r="L1951">
        <v>0.12941639999999999</v>
      </c>
      <c r="M1951">
        <v>8.0735000000000008E-3</v>
      </c>
      <c r="O1951" t="str">
        <f>Table_Index[[#This Row],[ID]]&amp;Table_Index[[#This Row],[year]]</f>
        <v>92212005</v>
      </c>
      <c r="P1951" t="str">
        <v>94932010</v>
      </c>
      <c r="Q1951" t="str">
        <f t="shared" si="120"/>
        <v>9493</v>
      </c>
      <c r="R1951" t="str">
        <f t="shared" si="121"/>
        <v>2010</v>
      </c>
      <c r="S1951">
        <f>SUMIFS(INDEX(Table_Index[],,MATCH(S$12,Table_Index[#Headers],0)),
Table_Index[ID],$Q1951,Table_Index[year],$R1951)/COUNTIFS(Table_Index[Quarter],"&lt;&gt;''",Table_Index[ID],$Q1951,Table_Index[year],$R1951)</f>
        <v>5.3939650000000006E-2</v>
      </c>
      <c r="T1951">
        <f>SUMIFS(INDEX(Table_Index[],,MATCH(T$12,Table_Index[#Headers],0)),
Table_Index[ID],$Q1951,Table_Index[year],$R1951)/COUNTIFS(Table_Index[Quarter],"&lt;&gt;''",Table_Index[ID],$Q1951,Table_Index[year],$R1951)</f>
        <v>7.1060275000000006E-2</v>
      </c>
      <c r="U1951">
        <f>SUMIFS(INDEX(Table_Index[],,MATCH(U$12,Table_Index[#Headers],0)),
Table_Index[ID],$Q1951,Table_Index[year],$R1951)/COUNTIFS(Table_Index[Quarter],"&lt;&gt;''",Table_Index[ID],$Q1951,Table_Index[year],$R1951)</f>
        <v>7.7521674999999998E-2</v>
      </c>
      <c r="V1951">
        <f>SUMIFS(INDEX(Table_Index[],,MATCH(V$12,Table_Index[#Headers],0)),
Table_Index[ID],$Q1951,Table_Index[year],$R1951)/COUNTIFS(Table_Index[Quarter],"&lt;&gt;''",Table_Index[ID],$Q1951,Table_Index[year],$R1951)</f>
        <v>0.14449867499999999</v>
      </c>
      <c r="W1951">
        <f>SUMIFS(INDEX(Table_Index[],,MATCH(W$12,Table_Index[#Headers],0)),
Table_Index[ID],$Q1951,Table_Index[year],$R1951)/COUNTIFS(Table_Index[Quarter],"&lt;&gt;''",Table_Index[ID],$Q1951,Table_Index[year],$R1951)</f>
        <v>7.797395E-2</v>
      </c>
      <c r="X1951">
        <f>SUMIFS(INDEX(Table_Index[],,MATCH(X$12,Table_Index[#Headers],0)),
Table_Index[ID],$Q1951,Table_Index[year],$R1951)/COUNTIFS(Table_Index[Quarter],"&lt;&gt;''",Table_Index[ID],$Q1951,Table_Index[year],$R1951)</f>
        <v>0.37204884999999999</v>
      </c>
      <c r="Y1951">
        <f>SUMIFS(INDEX(Table_Index[],,MATCH(Y$12,Table_Index[#Headers],0)),
Table_Index[ID],$Q1951,Table_Index[year],$R1951)/COUNTIFS(Table_Index[Quarter],"&lt;&gt;''",Table_Index[ID],$Q1951,Table_Index[year],$R1951)</f>
        <v>8.5286775000000009E-2</v>
      </c>
      <c r="Z1951">
        <f>SUMIFS(INDEX(Table_Index[],,MATCH(Z$12,Table_Index[#Headers],0)),
Table_Index[ID],$Q1951,Table_Index[year],$R1951)/COUNTIFS(Table_Index[Quarter],"&lt;&gt;''",Table_Index[ID],$Q1951,Table_Index[year],$R1951)</f>
        <v>3.9607200000000002E-2</v>
      </c>
      <c r="AA1951">
        <f>SUMIFS(INDEX(Table_Index[],,MATCH(AA$12,Table_Index[#Headers],0)),
Table_Index[ID],$Q1951,Table_Index[year],$R1951)/COUNTIFS(Table_Index[Quarter],"&lt;&gt;''",Table_Index[ID],$Q1951,Table_Index[year],$R1951)</f>
        <v>7.2612400000000007E-2</v>
      </c>
      <c r="AB1951">
        <f>SUMIFS(INDEX(Table_Index[],,MATCH(AB$12,Table_Index[#Headers],0)),
Table_Index[ID],$Q1951,Table_Index[year],$R1951)/COUNTIFS(Table_Index[Quarter],"&lt;&gt;''",Table_Index[ID],$Q1951,Table_Index[year],$R1951)</f>
        <v>5.4505250000000003E-3</v>
      </c>
      <c r="AC1951" s="24">
        <f t="shared" si="122"/>
        <v>0.99999997499999993</v>
      </c>
      <c r="AD1951">
        <f>COUNTIFS(Table_Index[Quarter],"&lt;&gt;''",Table_Index[ID],$Q1951,Table_Index[year],$R1951)</f>
        <v>4</v>
      </c>
      <c r="AE1951" s="34">
        <f t="shared" si="123"/>
        <v>0.80650635750003941</v>
      </c>
    </row>
    <row r="1952" spans="1:31" x14ac:dyDescent="0.3">
      <c r="A1952">
        <v>9221</v>
      </c>
      <c r="B1952">
        <v>2006</v>
      </c>
      <c r="C1952">
        <v>1</v>
      </c>
      <c r="D1952">
        <v>0.1373492</v>
      </c>
      <c r="E1952">
        <v>9.6901299999999996E-2</v>
      </c>
      <c r="F1952">
        <v>8.9332800000000004E-2</v>
      </c>
      <c r="G1952">
        <v>1.78666E-2</v>
      </c>
      <c r="H1952">
        <v>0</v>
      </c>
      <c r="I1952">
        <v>0.31824809999999998</v>
      </c>
      <c r="J1952">
        <v>0.16749900000000001</v>
      </c>
      <c r="K1952">
        <v>4.4666400000000002E-2</v>
      </c>
      <c r="L1952">
        <v>0.12059930000000001</v>
      </c>
      <c r="M1952">
        <v>7.5374999999999999E-3</v>
      </c>
      <c r="O1952" t="str">
        <f>Table_Index[[#This Row],[ID]]&amp;Table_Index[[#This Row],[year]]</f>
        <v>92212006</v>
      </c>
      <c r="P1952" t="str">
        <v>94932011</v>
      </c>
      <c r="Q1952" t="str">
        <f t="shared" si="120"/>
        <v>9493</v>
      </c>
      <c r="R1952" t="str">
        <f t="shared" si="121"/>
        <v>2011</v>
      </c>
      <c r="S1952">
        <f>SUMIFS(INDEX(Table_Index[],,MATCH(S$12,Table_Index[#Headers],0)),
Table_Index[ID],$Q1952,Table_Index[year],$R1952)/COUNTIFS(Table_Index[Quarter],"&lt;&gt;''",Table_Index[ID],$Q1952,Table_Index[year],$R1952)</f>
        <v>6.7149550000000002E-2</v>
      </c>
      <c r="T1952">
        <f>SUMIFS(INDEX(Table_Index[],,MATCH(T$12,Table_Index[#Headers],0)),
Table_Index[ID],$Q1952,Table_Index[year],$R1952)/COUNTIFS(Table_Index[Quarter],"&lt;&gt;''",Table_Index[ID],$Q1952,Table_Index[year],$R1952)</f>
        <v>4.3699274999999996E-2</v>
      </c>
      <c r="U1952">
        <f>SUMIFS(INDEX(Table_Index[],,MATCH(U$12,Table_Index[#Headers],0)),
Table_Index[ID],$Q1952,Table_Index[year],$R1952)/COUNTIFS(Table_Index[Quarter],"&lt;&gt;''",Table_Index[ID],$Q1952,Table_Index[year],$R1952)</f>
        <v>8.7378750000000005E-2</v>
      </c>
      <c r="V1952">
        <f>SUMIFS(INDEX(Table_Index[],,MATCH(V$12,Table_Index[#Headers],0)),
Table_Index[ID],$Q1952,Table_Index[year],$R1952)/COUNTIFS(Table_Index[Quarter],"&lt;&gt;''",Table_Index[ID],$Q1952,Table_Index[year],$R1952)</f>
        <v>0.14640652500000001</v>
      </c>
      <c r="W1952">
        <f>SUMIFS(INDEX(Table_Index[],,MATCH(W$12,Table_Index[#Headers],0)),
Table_Index[ID],$Q1952,Table_Index[year],$R1952)/COUNTIFS(Table_Index[Quarter],"&lt;&gt;''",Table_Index[ID],$Q1952,Table_Index[year],$R1952)</f>
        <v>1.7109474999999999E-2</v>
      </c>
      <c r="X1952">
        <f>SUMIFS(INDEX(Table_Index[],,MATCH(X$12,Table_Index[#Headers],0)),
Table_Index[ID],$Q1952,Table_Index[year],$R1952)/COUNTIFS(Table_Index[Quarter],"&lt;&gt;''",Table_Index[ID],$Q1952,Table_Index[year],$R1952)</f>
        <v>0.44138765000000002</v>
      </c>
      <c r="Y1952">
        <f>SUMIFS(INDEX(Table_Index[],,MATCH(Y$12,Table_Index[#Headers],0)),
Table_Index[ID],$Q1952,Table_Index[year],$R1952)/COUNTIFS(Table_Index[Quarter],"&lt;&gt;''",Table_Index[ID],$Q1952,Table_Index[year],$R1952)</f>
        <v>0.10338445</v>
      </c>
      <c r="Z1952">
        <f>SUMIFS(INDEX(Table_Index[],,MATCH(Z$12,Table_Index[#Headers],0)),
Table_Index[ID],$Q1952,Table_Index[year],$R1952)/COUNTIFS(Table_Index[Quarter],"&lt;&gt;''",Table_Index[ID],$Q1952,Table_Index[year],$R1952)</f>
        <v>2.6725100000000002E-2</v>
      </c>
      <c r="AA1952">
        <f>SUMIFS(INDEX(Table_Index[],,MATCH(AA$12,Table_Index[#Headers],0)),
Table_Index[ID],$Q1952,Table_Index[year],$R1952)/COUNTIFS(Table_Index[Quarter],"&lt;&gt;''",Table_Index[ID],$Q1952,Table_Index[year],$R1952)</f>
        <v>5.6462924999999997E-2</v>
      </c>
      <c r="AB1952">
        <f>SUMIFS(INDEX(Table_Index[],,MATCH(AB$12,Table_Index[#Headers],0)),
Table_Index[ID],$Q1952,Table_Index[year],$R1952)/COUNTIFS(Table_Index[Quarter],"&lt;&gt;''",Table_Index[ID],$Q1952,Table_Index[year],$R1952)</f>
        <v>1.02963E-2</v>
      </c>
      <c r="AC1952" s="24">
        <f t="shared" si="122"/>
        <v>1</v>
      </c>
      <c r="AD1952">
        <f>COUNTIFS(Table_Index[Quarter],"&lt;&gt;''",Table_Index[ID],$Q1952,Table_Index[year],$R1952)</f>
        <v>4</v>
      </c>
      <c r="AE1952" s="34">
        <f t="shared" si="123"/>
        <v>0.75469895191277747</v>
      </c>
    </row>
    <row r="1953" spans="1:31" x14ac:dyDescent="0.3">
      <c r="A1953">
        <v>9221</v>
      </c>
      <c r="B1953">
        <v>2006</v>
      </c>
      <c r="C1953">
        <v>2</v>
      </c>
      <c r="D1953">
        <v>0.1057321</v>
      </c>
      <c r="E1953">
        <v>2.95892E-2</v>
      </c>
      <c r="F1953">
        <v>0.16274060000000001</v>
      </c>
      <c r="G1953">
        <v>0.1518912</v>
      </c>
      <c r="H1953">
        <v>5.2602999999999999E-3</v>
      </c>
      <c r="I1953">
        <v>0.28208369999999999</v>
      </c>
      <c r="J1953">
        <v>0.1331514</v>
      </c>
      <c r="K1953">
        <v>4.3397499999999999E-2</v>
      </c>
      <c r="L1953">
        <v>8.1370300000000007E-2</v>
      </c>
      <c r="M1953">
        <v>4.7835999999999998E-3</v>
      </c>
      <c r="O1953" t="str">
        <f>Table_Index[[#This Row],[ID]]&amp;Table_Index[[#This Row],[year]]</f>
        <v>92212006</v>
      </c>
      <c r="P1953" t="str">
        <v>94932012</v>
      </c>
      <c r="Q1953" t="str">
        <f t="shared" si="120"/>
        <v>9493</v>
      </c>
      <c r="R1953" t="str">
        <f t="shared" si="121"/>
        <v>2012</v>
      </c>
      <c r="S1953">
        <f>SUMIFS(INDEX(Table_Index[],,MATCH(S$12,Table_Index[#Headers],0)),
Table_Index[ID],$Q1953,Table_Index[year],$R1953)/COUNTIFS(Table_Index[Quarter],"&lt;&gt;''",Table_Index[ID],$Q1953,Table_Index[year],$R1953)</f>
        <v>5.38422E-2</v>
      </c>
      <c r="T1953">
        <f>SUMIFS(INDEX(Table_Index[],,MATCH(T$12,Table_Index[#Headers],0)),
Table_Index[ID],$Q1953,Table_Index[year],$R1953)/COUNTIFS(Table_Index[Quarter],"&lt;&gt;''",Table_Index[ID],$Q1953,Table_Index[year],$R1953)</f>
        <v>6.9616849999999994E-2</v>
      </c>
      <c r="U1953">
        <f>SUMIFS(INDEX(Table_Index[],,MATCH(U$12,Table_Index[#Headers],0)),
Table_Index[ID],$Q1953,Table_Index[year],$R1953)/COUNTIFS(Table_Index[Quarter],"&lt;&gt;''",Table_Index[ID],$Q1953,Table_Index[year],$R1953)</f>
        <v>6.3642024999999991E-2</v>
      </c>
      <c r="V1953">
        <f>SUMIFS(INDEX(Table_Index[],,MATCH(V$12,Table_Index[#Headers],0)),
Table_Index[ID],$Q1953,Table_Index[year],$R1953)/COUNTIFS(Table_Index[Quarter],"&lt;&gt;''",Table_Index[ID],$Q1953,Table_Index[year],$R1953)</f>
        <v>0.10894465</v>
      </c>
      <c r="W1953">
        <f>SUMIFS(INDEX(Table_Index[],,MATCH(W$12,Table_Index[#Headers],0)),
Table_Index[ID],$Q1953,Table_Index[year],$R1953)/COUNTIFS(Table_Index[Quarter],"&lt;&gt;''",Table_Index[ID],$Q1953,Table_Index[year],$R1953)</f>
        <v>6.8369575000000002E-2</v>
      </c>
      <c r="X1953">
        <f>SUMIFS(INDEX(Table_Index[],,MATCH(X$12,Table_Index[#Headers],0)),
Table_Index[ID],$Q1953,Table_Index[year],$R1953)/COUNTIFS(Table_Index[Quarter],"&lt;&gt;''",Table_Index[ID],$Q1953,Table_Index[year],$R1953)</f>
        <v>0.34889345000000005</v>
      </c>
      <c r="Y1953">
        <f>SUMIFS(INDEX(Table_Index[],,MATCH(Y$12,Table_Index[#Headers],0)),
Table_Index[ID],$Q1953,Table_Index[year],$R1953)/COUNTIFS(Table_Index[Quarter],"&lt;&gt;''",Table_Index[ID],$Q1953,Table_Index[year],$R1953)</f>
        <v>0.155821775</v>
      </c>
      <c r="Z1953">
        <f>SUMIFS(INDEX(Table_Index[],,MATCH(Z$12,Table_Index[#Headers],0)),
Table_Index[ID],$Q1953,Table_Index[year],$R1953)/COUNTIFS(Table_Index[Quarter],"&lt;&gt;''",Table_Index[ID],$Q1953,Table_Index[year],$R1953)</f>
        <v>3.7689424999999999E-2</v>
      </c>
      <c r="AA1953">
        <f>SUMIFS(INDEX(Table_Index[],,MATCH(AA$12,Table_Index[#Headers],0)),
Table_Index[ID],$Q1953,Table_Index[year],$R1953)/COUNTIFS(Table_Index[Quarter],"&lt;&gt;''",Table_Index[ID],$Q1953,Table_Index[year],$R1953)</f>
        <v>8.0962375000000003E-2</v>
      </c>
      <c r="AB1953">
        <f>SUMIFS(INDEX(Table_Index[],,MATCH(AB$12,Table_Index[#Headers],0)),
Table_Index[ID],$Q1953,Table_Index[year],$R1953)/COUNTIFS(Table_Index[Quarter],"&lt;&gt;''",Table_Index[ID],$Q1953,Table_Index[year],$R1953)</f>
        <v>1.2217674999999999E-2</v>
      </c>
      <c r="AC1953" s="24">
        <f t="shared" si="122"/>
        <v>1</v>
      </c>
      <c r="AD1953">
        <f>COUNTIFS(Table_Index[Quarter],"&lt;&gt;''",Table_Index[ID],$Q1953,Table_Index[year],$R1953)</f>
        <v>4</v>
      </c>
      <c r="AE1953" s="34">
        <f t="shared" si="123"/>
        <v>0.81752913327790377</v>
      </c>
    </row>
    <row r="1954" spans="1:31" x14ac:dyDescent="0.3">
      <c r="A1954">
        <v>9221</v>
      </c>
      <c r="B1954">
        <v>2006</v>
      </c>
      <c r="C1954">
        <v>3</v>
      </c>
      <c r="D1954">
        <v>8.6480299999999996E-2</v>
      </c>
      <c r="E1954">
        <v>0.12972040000000001</v>
      </c>
      <c r="F1954">
        <v>0.21620059999999999</v>
      </c>
      <c r="G1954">
        <v>0.1585471</v>
      </c>
      <c r="H1954">
        <v>0</v>
      </c>
      <c r="I1954">
        <v>0</v>
      </c>
      <c r="J1954">
        <v>0.19458059999999999</v>
      </c>
      <c r="K1954">
        <v>0.1167483</v>
      </c>
      <c r="L1954">
        <v>9.2245599999999997E-2</v>
      </c>
      <c r="M1954">
        <v>5.4771000000000004E-3</v>
      </c>
      <c r="O1954" t="str">
        <f>Table_Index[[#This Row],[ID]]&amp;Table_Index[[#This Row],[year]]</f>
        <v>92212006</v>
      </c>
      <c r="P1954" t="str">
        <v>94942003</v>
      </c>
      <c r="Q1954" t="str">
        <f t="shared" si="120"/>
        <v>9494</v>
      </c>
      <c r="R1954" t="str">
        <f t="shared" si="121"/>
        <v>2003</v>
      </c>
      <c r="S1954">
        <f>SUMIFS(INDEX(Table_Index[],,MATCH(S$12,Table_Index[#Headers],0)),
Table_Index[ID],$Q1954,Table_Index[year],$R1954)/COUNTIFS(Table_Index[Quarter],"&lt;&gt;''",Table_Index[ID],$Q1954,Table_Index[year],$R1954)</f>
        <v>0.1642605</v>
      </c>
      <c r="T1954">
        <f>SUMIFS(INDEX(Table_Index[],,MATCH(T$12,Table_Index[#Headers],0)),
Table_Index[ID],$Q1954,Table_Index[year],$R1954)/COUNTIFS(Table_Index[Quarter],"&lt;&gt;''",Table_Index[ID],$Q1954,Table_Index[year],$R1954)</f>
        <v>6.82561E-2</v>
      </c>
      <c r="U1954">
        <f>SUMIFS(INDEX(Table_Index[],,MATCH(U$12,Table_Index[#Headers],0)),
Table_Index[ID],$Q1954,Table_Index[year],$R1954)/COUNTIFS(Table_Index[Quarter],"&lt;&gt;''",Table_Index[ID],$Q1954,Table_Index[year],$R1954)</f>
        <v>7.347614999999999E-2</v>
      </c>
      <c r="V1954">
        <f>SUMIFS(INDEX(Table_Index[],,MATCH(V$12,Table_Index[#Headers],0)),
Table_Index[ID],$Q1954,Table_Index[year],$R1954)/COUNTIFS(Table_Index[Quarter],"&lt;&gt;''",Table_Index[ID],$Q1954,Table_Index[year],$R1954)</f>
        <v>9.0058899999999997E-2</v>
      </c>
      <c r="W1954">
        <f>SUMIFS(INDEX(Table_Index[],,MATCH(W$12,Table_Index[#Headers],0)),
Table_Index[ID],$Q1954,Table_Index[year],$R1954)/COUNTIFS(Table_Index[Quarter],"&lt;&gt;''",Table_Index[ID],$Q1954,Table_Index[year],$R1954)</f>
        <v>1.42907E-2</v>
      </c>
      <c r="X1954">
        <f>SUMIFS(INDEX(Table_Index[],,MATCH(X$12,Table_Index[#Headers],0)),
Table_Index[ID],$Q1954,Table_Index[year],$R1954)/COUNTIFS(Table_Index[Quarter],"&lt;&gt;''",Table_Index[ID],$Q1954,Table_Index[year],$R1954)</f>
        <v>0.27054592500000002</v>
      </c>
      <c r="Y1954">
        <f>SUMIFS(INDEX(Table_Index[],,MATCH(Y$12,Table_Index[#Headers],0)),
Table_Index[ID],$Q1954,Table_Index[year],$R1954)/COUNTIFS(Table_Index[Quarter],"&lt;&gt;''",Table_Index[ID],$Q1954,Table_Index[year],$R1954)</f>
        <v>0.1591072</v>
      </c>
      <c r="Z1954">
        <f>SUMIFS(INDEX(Table_Index[],,MATCH(Z$12,Table_Index[#Headers],0)),
Table_Index[ID],$Q1954,Table_Index[year],$R1954)/COUNTIFS(Table_Index[Quarter],"&lt;&gt;''",Table_Index[ID],$Q1954,Table_Index[year],$R1954)</f>
        <v>5.2785474999999991E-2</v>
      </c>
      <c r="AA1954">
        <f>SUMIFS(INDEX(Table_Index[],,MATCH(AA$12,Table_Index[#Headers],0)),
Table_Index[ID],$Q1954,Table_Index[year],$R1954)/COUNTIFS(Table_Index[Quarter],"&lt;&gt;''",Table_Index[ID],$Q1954,Table_Index[year],$R1954)</f>
        <v>9.8219250000000008E-2</v>
      </c>
      <c r="AB1954">
        <f>SUMIFS(INDEX(Table_Index[],,MATCH(AB$12,Table_Index[#Headers],0)),
Table_Index[ID],$Q1954,Table_Index[year],$R1954)/COUNTIFS(Table_Index[Quarter],"&lt;&gt;''",Table_Index[ID],$Q1954,Table_Index[year],$R1954)</f>
        <v>8.9997749999999998E-3</v>
      </c>
      <c r="AC1954" s="24">
        <f t="shared" si="122"/>
        <v>0.99999997500000004</v>
      </c>
      <c r="AD1954">
        <f>COUNTIFS(Table_Index[Quarter],"&lt;&gt;''",Table_Index[ID],$Q1954,Table_Index[year],$R1954)</f>
        <v>4</v>
      </c>
      <c r="AE1954" s="34">
        <f t="shared" si="123"/>
        <v>0.84362149674048315</v>
      </c>
    </row>
    <row r="1955" spans="1:31" x14ac:dyDescent="0.3">
      <c r="A1955">
        <v>9221</v>
      </c>
      <c r="B1955">
        <v>2006</v>
      </c>
      <c r="C1955">
        <v>4</v>
      </c>
      <c r="D1955">
        <v>0.13051560000000001</v>
      </c>
      <c r="E1955">
        <v>7.3107800000000001E-2</v>
      </c>
      <c r="F1955">
        <v>0.1032111</v>
      </c>
      <c r="G1955">
        <v>0.1057913</v>
      </c>
      <c r="H1955">
        <v>1.03211E-2</v>
      </c>
      <c r="I1955">
        <v>0.39564240000000001</v>
      </c>
      <c r="J1955">
        <v>0.10493130000000001</v>
      </c>
      <c r="K1955">
        <v>2.1502299999999998E-2</v>
      </c>
      <c r="L1955">
        <v>5.1605499999999999E-2</v>
      </c>
      <c r="M1955">
        <v>3.3716000000000002E-3</v>
      </c>
      <c r="O1955" t="str">
        <f>Table_Index[[#This Row],[ID]]&amp;Table_Index[[#This Row],[year]]</f>
        <v>92212006</v>
      </c>
      <c r="P1955" t="str">
        <v>94942004</v>
      </c>
      <c r="Q1955" t="str">
        <f t="shared" si="120"/>
        <v>9494</v>
      </c>
      <c r="R1955" t="str">
        <f t="shared" si="121"/>
        <v>2004</v>
      </c>
      <c r="S1955">
        <f>SUMIFS(INDEX(Table_Index[],,MATCH(S$12,Table_Index[#Headers],0)),
Table_Index[ID],$Q1955,Table_Index[year],$R1955)/COUNTIFS(Table_Index[Quarter],"&lt;&gt;''",Table_Index[ID],$Q1955,Table_Index[year],$R1955)</f>
        <v>0.10052952499999999</v>
      </c>
      <c r="T1955">
        <f>SUMIFS(INDEX(Table_Index[],,MATCH(T$12,Table_Index[#Headers],0)),
Table_Index[ID],$Q1955,Table_Index[year],$R1955)/COUNTIFS(Table_Index[Quarter],"&lt;&gt;''",Table_Index[ID],$Q1955,Table_Index[year],$R1955)</f>
        <v>1.2017725000000002E-2</v>
      </c>
      <c r="U1955">
        <f>SUMIFS(INDEX(Table_Index[],,MATCH(U$12,Table_Index[#Headers],0)),
Table_Index[ID],$Q1955,Table_Index[year],$R1955)/COUNTIFS(Table_Index[Quarter],"&lt;&gt;''",Table_Index[ID],$Q1955,Table_Index[year],$R1955)</f>
        <v>1.1777600000000001E-2</v>
      </c>
      <c r="V1955">
        <f>SUMIFS(INDEX(Table_Index[],,MATCH(V$12,Table_Index[#Headers],0)),
Table_Index[ID],$Q1955,Table_Index[year],$R1955)/COUNTIFS(Table_Index[Quarter],"&lt;&gt;''",Table_Index[ID],$Q1955,Table_Index[year],$R1955)</f>
        <v>3.6543399999999997E-2</v>
      </c>
      <c r="W1955">
        <f>SUMIFS(INDEX(Table_Index[],,MATCH(W$12,Table_Index[#Headers],0)),
Table_Index[ID],$Q1955,Table_Index[year],$R1955)/COUNTIFS(Table_Index[Quarter],"&lt;&gt;''",Table_Index[ID],$Q1955,Table_Index[year],$R1955)</f>
        <v>0.24524702499999998</v>
      </c>
      <c r="X1955">
        <f>SUMIFS(INDEX(Table_Index[],,MATCH(X$12,Table_Index[#Headers],0)),
Table_Index[ID],$Q1955,Table_Index[year],$R1955)/COUNTIFS(Table_Index[Quarter],"&lt;&gt;''",Table_Index[ID],$Q1955,Table_Index[year],$R1955)</f>
        <v>8.7316499999999991E-2</v>
      </c>
      <c r="Y1955">
        <f>SUMIFS(INDEX(Table_Index[],,MATCH(Y$12,Table_Index[#Headers],0)),
Table_Index[ID],$Q1955,Table_Index[year],$R1955)/COUNTIFS(Table_Index[Quarter],"&lt;&gt;''",Table_Index[ID],$Q1955,Table_Index[year],$R1955)</f>
        <v>8.5710999999999999E-3</v>
      </c>
      <c r="Z1955">
        <f>SUMIFS(INDEX(Table_Index[],,MATCH(Z$12,Table_Index[#Headers],0)),
Table_Index[ID],$Q1955,Table_Index[year],$R1955)/COUNTIFS(Table_Index[Quarter],"&lt;&gt;''",Table_Index[ID],$Q1955,Table_Index[year],$R1955)</f>
        <v>0.445289675</v>
      </c>
      <c r="AA1955">
        <f>SUMIFS(INDEX(Table_Index[],,MATCH(AA$12,Table_Index[#Headers],0)),
Table_Index[ID],$Q1955,Table_Index[year],$R1955)/COUNTIFS(Table_Index[Quarter],"&lt;&gt;''",Table_Index[ID],$Q1955,Table_Index[year],$R1955)</f>
        <v>1.6664450000000001E-2</v>
      </c>
      <c r="AB1955">
        <f>SUMIFS(INDEX(Table_Index[],,MATCH(AB$12,Table_Index[#Headers],0)),
Table_Index[ID],$Q1955,Table_Index[year],$R1955)/COUNTIFS(Table_Index[Quarter],"&lt;&gt;''",Table_Index[ID],$Q1955,Table_Index[year],$R1955)</f>
        <v>3.604305E-2</v>
      </c>
      <c r="AC1955" s="24">
        <f t="shared" si="122"/>
        <v>1.0000000500000001</v>
      </c>
      <c r="AD1955">
        <f>COUNTIFS(Table_Index[Quarter],"&lt;&gt;''",Table_Index[ID],$Q1955,Table_Index[year],$R1955)</f>
        <v>4</v>
      </c>
      <c r="AE1955" s="34">
        <f t="shared" si="123"/>
        <v>0.72057181873625753</v>
      </c>
    </row>
    <row r="1956" spans="1:31" x14ac:dyDescent="0.3">
      <c r="A1956">
        <v>9221</v>
      </c>
      <c r="B1956">
        <v>2007</v>
      </c>
      <c r="C1956">
        <v>1</v>
      </c>
      <c r="D1956">
        <v>6.1211599999999998E-2</v>
      </c>
      <c r="E1956">
        <v>0.11257300000000001</v>
      </c>
      <c r="F1956">
        <v>0.1055372</v>
      </c>
      <c r="G1956">
        <v>3.3771900000000001E-2</v>
      </c>
      <c r="H1956">
        <v>1.40716E-2</v>
      </c>
      <c r="I1956">
        <v>0.40807710000000003</v>
      </c>
      <c r="J1956">
        <v>7.0358100000000007E-2</v>
      </c>
      <c r="K1956">
        <v>7.0358100000000007E-2</v>
      </c>
      <c r="L1956">
        <v>0.1097587</v>
      </c>
      <c r="M1956">
        <v>1.4282700000000001E-2</v>
      </c>
      <c r="O1956" t="str">
        <f>Table_Index[[#This Row],[ID]]&amp;Table_Index[[#This Row],[year]]</f>
        <v>92212007</v>
      </c>
      <c r="P1956" t="str">
        <v>94942005</v>
      </c>
      <c r="Q1956" t="str">
        <f t="shared" si="120"/>
        <v>9494</v>
      </c>
      <c r="R1956" t="str">
        <f t="shared" si="121"/>
        <v>2005</v>
      </c>
      <c r="S1956">
        <f>SUMIFS(INDEX(Table_Index[],,MATCH(S$12,Table_Index[#Headers],0)),
Table_Index[ID],$Q1956,Table_Index[year],$R1956)/COUNTIFS(Table_Index[Quarter],"&lt;&gt;''",Table_Index[ID],$Q1956,Table_Index[year],$R1956)</f>
        <v>0.1495639</v>
      </c>
      <c r="T1956">
        <f>SUMIFS(INDEX(Table_Index[],,MATCH(T$12,Table_Index[#Headers],0)),
Table_Index[ID],$Q1956,Table_Index[year],$R1956)/COUNTIFS(Table_Index[Quarter],"&lt;&gt;''",Table_Index[ID],$Q1956,Table_Index[year],$R1956)</f>
        <v>0.12467452499999999</v>
      </c>
      <c r="U1956">
        <f>SUMIFS(INDEX(Table_Index[],,MATCH(U$12,Table_Index[#Headers],0)),
Table_Index[ID],$Q1956,Table_Index[year],$R1956)/COUNTIFS(Table_Index[Quarter],"&lt;&gt;''",Table_Index[ID],$Q1956,Table_Index[year],$R1956)</f>
        <v>7.6063900000000004E-2</v>
      </c>
      <c r="V1956">
        <f>SUMIFS(INDEX(Table_Index[],,MATCH(V$12,Table_Index[#Headers],0)),
Table_Index[ID],$Q1956,Table_Index[year],$R1956)/COUNTIFS(Table_Index[Quarter],"&lt;&gt;''",Table_Index[ID],$Q1956,Table_Index[year],$R1956)</f>
        <v>0.11804460000000001</v>
      </c>
      <c r="W1956">
        <f>SUMIFS(INDEX(Table_Index[],,MATCH(W$12,Table_Index[#Headers],0)),
Table_Index[ID],$Q1956,Table_Index[year],$R1956)/COUNTIFS(Table_Index[Quarter],"&lt;&gt;''",Table_Index[ID],$Q1956,Table_Index[year],$R1956)</f>
        <v>6.9882474999999999E-2</v>
      </c>
      <c r="X1956">
        <f>SUMIFS(INDEX(Table_Index[],,MATCH(X$12,Table_Index[#Headers],0)),
Table_Index[ID],$Q1956,Table_Index[year],$R1956)/COUNTIFS(Table_Index[Quarter],"&lt;&gt;''",Table_Index[ID],$Q1956,Table_Index[year],$R1956)</f>
        <v>0.247024575</v>
      </c>
      <c r="Y1956">
        <f>SUMIFS(INDEX(Table_Index[],,MATCH(Y$12,Table_Index[#Headers],0)),
Table_Index[ID],$Q1956,Table_Index[year],$R1956)/COUNTIFS(Table_Index[Quarter],"&lt;&gt;''",Table_Index[ID],$Q1956,Table_Index[year],$R1956)</f>
        <v>3.8242275000000006E-2</v>
      </c>
      <c r="Z1956">
        <f>SUMIFS(INDEX(Table_Index[],,MATCH(Z$12,Table_Index[#Headers],0)),
Table_Index[ID],$Q1956,Table_Index[year],$R1956)/COUNTIFS(Table_Index[Quarter],"&lt;&gt;''",Table_Index[ID],$Q1956,Table_Index[year],$R1956)</f>
        <v>4.9852649999999998E-2</v>
      </c>
      <c r="AA1956">
        <f>SUMIFS(INDEX(Table_Index[],,MATCH(AA$12,Table_Index[#Headers],0)),
Table_Index[ID],$Q1956,Table_Index[year],$R1956)/COUNTIFS(Table_Index[Quarter],"&lt;&gt;''",Table_Index[ID],$Q1956,Table_Index[year],$R1956)</f>
        <v>0.11915645</v>
      </c>
      <c r="AB1956">
        <f>SUMIFS(INDEX(Table_Index[],,MATCH(AB$12,Table_Index[#Headers],0)),
Table_Index[ID],$Q1956,Table_Index[year],$R1956)/COUNTIFS(Table_Index[Quarter],"&lt;&gt;''",Table_Index[ID],$Q1956,Table_Index[year],$R1956)</f>
        <v>7.4946250000000004E-3</v>
      </c>
      <c r="AC1956" s="24">
        <f t="shared" si="122"/>
        <v>0.99999997500000004</v>
      </c>
      <c r="AD1956">
        <f>COUNTIFS(Table_Index[Quarter],"&lt;&gt;''",Table_Index[ID],$Q1956,Table_Index[year],$R1956)</f>
        <v>4</v>
      </c>
      <c r="AE1956" s="34">
        <f t="shared" si="123"/>
        <v>0.85825976990469688</v>
      </c>
    </row>
    <row r="1957" spans="1:31" x14ac:dyDescent="0.3">
      <c r="A1957">
        <v>9221</v>
      </c>
      <c r="B1957">
        <v>2007</v>
      </c>
      <c r="C1957">
        <v>2</v>
      </c>
      <c r="D1957">
        <v>4.5566500000000003E-2</v>
      </c>
      <c r="E1957">
        <v>4.1676699999999997E-2</v>
      </c>
      <c r="F1957">
        <v>6.8766499999999994E-2</v>
      </c>
      <c r="G1957">
        <v>8.1269499999999995E-2</v>
      </c>
      <c r="H1957">
        <v>3.1920499999999997E-2</v>
      </c>
      <c r="I1957">
        <v>0.4000959</v>
      </c>
      <c r="J1957">
        <v>0.2062995</v>
      </c>
      <c r="K1957">
        <v>5.0012000000000001E-2</v>
      </c>
      <c r="L1957">
        <v>7.1892200000000003E-2</v>
      </c>
      <c r="M1957">
        <v>2.5006E-3</v>
      </c>
      <c r="O1957" t="str">
        <f>Table_Index[[#This Row],[ID]]&amp;Table_Index[[#This Row],[year]]</f>
        <v>92212007</v>
      </c>
      <c r="P1957" t="str">
        <v>94942006</v>
      </c>
      <c r="Q1957" t="str">
        <f t="shared" si="120"/>
        <v>9494</v>
      </c>
      <c r="R1957" t="str">
        <f t="shared" si="121"/>
        <v>2006</v>
      </c>
      <c r="S1957">
        <f>SUMIFS(INDEX(Table_Index[],,MATCH(S$12,Table_Index[#Headers],0)),
Table_Index[ID],$Q1957,Table_Index[year],$R1957)/COUNTIFS(Table_Index[Quarter],"&lt;&gt;''",Table_Index[ID],$Q1957,Table_Index[year],$R1957)</f>
        <v>0.115301925</v>
      </c>
      <c r="T1957">
        <f>SUMIFS(INDEX(Table_Index[],,MATCH(T$12,Table_Index[#Headers],0)),
Table_Index[ID],$Q1957,Table_Index[year],$R1957)/COUNTIFS(Table_Index[Quarter],"&lt;&gt;''",Table_Index[ID],$Q1957,Table_Index[year],$R1957)</f>
        <v>0.13581827499999999</v>
      </c>
      <c r="U1957">
        <f>SUMIFS(INDEX(Table_Index[],,MATCH(U$12,Table_Index[#Headers],0)),
Table_Index[ID],$Q1957,Table_Index[year],$R1957)/COUNTIFS(Table_Index[Quarter],"&lt;&gt;''",Table_Index[ID],$Q1957,Table_Index[year],$R1957)</f>
        <v>7.1105299999999996E-2</v>
      </c>
      <c r="V1957">
        <f>SUMIFS(INDEX(Table_Index[],,MATCH(V$12,Table_Index[#Headers],0)),
Table_Index[ID],$Q1957,Table_Index[year],$R1957)/COUNTIFS(Table_Index[Quarter],"&lt;&gt;''",Table_Index[ID],$Q1957,Table_Index[year],$R1957)</f>
        <v>0.10754304999999999</v>
      </c>
      <c r="W1957">
        <f>SUMIFS(INDEX(Table_Index[],,MATCH(W$12,Table_Index[#Headers],0)),
Table_Index[ID],$Q1957,Table_Index[year],$R1957)/COUNTIFS(Table_Index[Quarter],"&lt;&gt;''",Table_Index[ID],$Q1957,Table_Index[year],$R1957)</f>
        <v>9.5348749999999999E-3</v>
      </c>
      <c r="X1957">
        <f>SUMIFS(INDEX(Table_Index[],,MATCH(X$12,Table_Index[#Headers],0)),
Table_Index[ID],$Q1957,Table_Index[year],$R1957)/COUNTIFS(Table_Index[Quarter],"&lt;&gt;''",Table_Index[ID],$Q1957,Table_Index[year],$R1957)</f>
        <v>0.417500025</v>
      </c>
      <c r="Y1957">
        <f>SUMIFS(INDEX(Table_Index[],,MATCH(Y$12,Table_Index[#Headers],0)),
Table_Index[ID],$Q1957,Table_Index[year],$R1957)/COUNTIFS(Table_Index[Quarter],"&lt;&gt;''",Table_Index[ID],$Q1957,Table_Index[year],$R1957)</f>
        <v>5.9036624999999995E-2</v>
      </c>
      <c r="Z1957">
        <f>SUMIFS(INDEX(Table_Index[],,MATCH(Z$12,Table_Index[#Headers],0)),
Table_Index[ID],$Q1957,Table_Index[year],$R1957)/COUNTIFS(Table_Index[Quarter],"&lt;&gt;''",Table_Index[ID],$Q1957,Table_Index[year],$R1957)</f>
        <v>2.5854774999999997E-2</v>
      </c>
      <c r="AA1957">
        <f>SUMIFS(INDEX(Table_Index[],,MATCH(AA$12,Table_Index[#Headers],0)),
Table_Index[ID],$Q1957,Table_Index[year],$R1957)/COUNTIFS(Table_Index[Quarter],"&lt;&gt;''",Table_Index[ID],$Q1957,Table_Index[year],$R1957)</f>
        <v>4.9082700000000007E-2</v>
      </c>
      <c r="AB1957">
        <f>SUMIFS(INDEX(Table_Index[],,MATCH(AB$12,Table_Index[#Headers],0)),
Table_Index[ID],$Q1957,Table_Index[year],$R1957)/COUNTIFS(Table_Index[Quarter],"&lt;&gt;''",Table_Index[ID],$Q1957,Table_Index[year],$R1957)</f>
        <v>9.2224000000000004E-3</v>
      </c>
      <c r="AC1957" s="24">
        <f t="shared" si="122"/>
        <v>0.99999994999999986</v>
      </c>
      <c r="AD1957">
        <f>COUNTIFS(Table_Index[Quarter],"&lt;&gt;''",Table_Index[ID],$Q1957,Table_Index[year],$R1957)</f>
        <v>4</v>
      </c>
      <c r="AE1957" s="34">
        <f t="shared" si="123"/>
        <v>0.77059224967691875</v>
      </c>
    </row>
    <row r="1958" spans="1:31" x14ac:dyDescent="0.3">
      <c r="A1958">
        <v>9221</v>
      </c>
      <c r="B1958">
        <v>2007</v>
      </c>
      <c r="C1958">
        <v>3</v>
      </c>
      <c r="D1958">
        <v>8.4418099999999996E-2</v>
      </c>
      <c r="E1958">
        <v>0.1168865</v>
      </c>
      <c r="F1958">
        <v>5.2598899999999997E-2</v>
      </c>
      <c r="G1958">
        <v>0.1678296</v>
      </c>
      <c r="H1958">
        <v>2.6884000000000001E-3</v>
      </c>
      <c r="I1958">
        <v>0.26591690000000001</v>
      </c>
      <c r="J1958">
        <v>0.1870184</v>
      </c>
      <c r="K1958">
        <v>3.0390500000000001E-2</v>
      </c>
      <c r="L1958">
        <v>8.3573900000000007E-2</v>
      </c>
      <c r="M1958">
        <v>8.6788000000000004E-3</v>
      </c>
      <c r="O1958" t="str">
        <f>Table_Index[[#This Row],[ID]]&amp;Table_Index[[#This Row],[year]]</f>
        <v>92212007</v>
      </c>
      <c r="P1958" t="str">
        <v>94942007</v>
      </c>
      <c r="Q1958" t="str">
        <f t="shared" si="120"/>
        <v>9494</v>
      </c>
      <c r="R1958" t="str">
        <f t="shared" si="121"/>
        <v>2007</v>
      </c>
      <c r="S1958">
        <f>SUMIFS(INDEX(Table_Index[],,MATCH(S$12,Table_Index[#Headers],0)),
Table_Index[ID],$Q1958,Table_Index[year],$R1958)/COUNTIFS(Table_Index[Quarter],"&lt;&gt;''",Table_Index[ID],$Q1958,Table_Index[year],$R1958)</f>
        <v>9.4706650000000003E-2</v>
      </c>
      <c r="T1958">
        <f>SUMIFS(INDEX(Table_Index[],,MATCH(T$12,Table_Index[#Headers],0)),
Table_Index[ID],$Q1958,Table_Index[year],$R1958)/COUNTIFS(Table_Index[Quarter],"&lt;&gt;''",Table_Index[ID],$Q1958,Table_Index[year],$R1958)</f>
        <v>1.6523699999999999E-2</v>
      </c>
      <c r="U1958">
        <f>SUMIFS(INDEX(Table_Index[],,MATCH(U$12,Table_Index[#Headers],0)),
Table_Index[ID],$Q1958,Table_Index[year],$R1958)/COUNTIFS(Table_Index[Quarter],"&lt;&gt;''",Table_Index[ID],$Q1958,Table_Index[year],$R1958)</f>
        <v>9.1535500000000006E-2</v>
      </c>
      <c r="V1958">
        <f>SUMIFS(INDEX(Table_Index[],,MATCH(V$12,Table_Index[#Headers],0)),
Table_Index[ID],$Q1958,Table_Index[year],$R1958)/COUNTIFS(Table_Index[Quarter],"&lt;&gt;''",Table_Index[ID],$Q1958,Table_Index[year],$R1958)</f>
        <v>0.1165952</v>
      </c>
      <c r="W1958">
        <f>SUMIFS(INDEX(Table_Index[],,MATCH(W$12,Table_Index[#Headers],0)),
Table_Index[ID],$Q1958,Table_Index[year],$R1958)/COUNTIFS(Table_Index[Quarter],"&lt;&gt;''",Table_Index[ID],$Q1958,Table_Index[year],$R1958)</f>
        <v>3.7803375E-2</v>
      </c>
      <c r="X1958">
        <f>SUMIFS(INDEX(Table_Index[],,MATCH(X$12,Table_Index[#Headers],0)),
Table_Index[ID],$Q1958,Table_Index[year],$R1958)/COUNTIFS(Table_Index[Quarter],"&lt;&gt;''",Table_Index[ID],$Q1958,Table_Index[year],$R1958)</f>
        <v>0.48636432500000004</v>
      </c>
      <c r="Y1958">
        <f>SUMIFS(INDEX(Table_Index[],,MATCH(Y$12,Table_Index[#Headers],0)),
Table_Index[ID],$Q1958,Table_Index[year],$R1958)/COUNTIFS(Table_Index[Quarter],"&lt;&gt;''",Table_Index[ID],$Q1958,Table_Index[year],$R1958)</f>
        <v>5.6870375000000001E-2</v>
      </c>
      <c r="Z1958">
        <f>SUMIFS(INDEX(Table_Index[],,MATCH(Z$12,Table_Index[#Headers],0)),
Table_Index[ID],$Q1958,Table_Index[year],$R1958)/COUNTIFS(Table_Index[Quarter],"&lt;&gt;''",Table_Index[ID],$Q1958,Table_Index[year],$R1958)</f>
        <v>3.0984274999999999E-2</v>
      </c>
      <c r="AA1958">
        <f>SUMIFS(INDEX(Table_Index[],,MATCH(AA$12,Table_Index[#Headers],0)),
Table_Index[ID],$Q1958,Table_Index[year],$R1958)/COUNTIFS(Table_Index[Quarter],"&lt;&gt;''",Table_Index[ID],$Q1958,Table_Index[year],$R1958)</f>
        <v>6.1559525000000004E-2</v>
      </c>
      <c r="AB1958">
        <f>SUMIFS(INDEX(Table_Index[],,MATCH(AB$12,Table_Index[#Headers],0)),
Table_Index[ID],$Q1958,Table_Index[year],$R1958)/COUNTIFS(Table_Index[Quarter],"&lt;&gt;''",Table_Index[ID],$Q1958,Table_Index[year],$R1958)</f>
        <v>7.0571499999999999E-3</v>
      </c>
      <c r="AC1958" s="24">
        <f t="shared" si="122"/>
        <v>1.0000000750000002</v>
      </c>
      <c r="AD1958">
        <f>COUNTIFS(Table_Index[Quarter],"&lt;&gt;''",Table_Index[ID],$Q1958,Table_Index[year],$R1958)</f>
        <v>4</v>
      </c>
      <c r="AE1958" s="34">
        <f t="shared" si="123"/>
        <v>0.72277143423243684</v>
      </c>
    </row>
    <row r="1959" spans="1:31" x14ac:dyDescent="0.3">
      <c r="A1959">
        <v>9221</v>
      </c>
      <c r="B1959">
        <v>2007</v>
      </c>
      <c r="C1959">
        <v>4</v>
      </c>
      <c r="D1959">
        <v>4.5647800000000002E-2</v>
      </c>
      <c r="E1959">
        <v>7.1732199999999996E-2</v>
      </c>
      <c r="F1959">
        <v>0.1217274</v>
      </c>
      <c r="G1959">
        <v>8.2631800000000005E-2</v>
      </c>
      <c r="H1959">
        <v>4.1474299999999999E-2</v>
      </c>
      <c r="I1959">
        <v>0.44995669999999999</v>
      </c>
      <c r="J1959">
        <v>5.2168899999999997E-2</v>
      </c>
      <c r="K1959">
        <v>1.6302799999999999E-2</v>
      </c>
      <c r="L1959">
        <v>0.1108589</v>
      </c>
      <c r="M1959">
        <v>7.4993000000000004E-3</v>
      </c>
      <c r="O1959" t="str">
        <f>Table_Index[[#This Row],[ID]]&amp;Table_Index[[#This Row],[year]]</f>
        <v>92212007</v>
      </c>
      <c r="P1959" t="str">
        <v>94942008</v>
      </c>
      <c r="Q1959" t="str">
        <f t="shared" si="120"/>
        <v>9494</v>
      </c>
      <c r="R1959" t="str">
        <f t="shared" si="121"/>
        <v>2008</v>
      </c>
      <c r="S1959">
        <f>SUMIFS(INDEX(Table_Index[],,MATCH(S$12,Table_Index[#Headers],0)),
Table_Index[ID],$Q1959,Table_Index[year],$R1959)/COUNTIFS(Table_Index[Quarter],"&lt;&gt;''",Table_Index[ID],$Q1959,Table_Index[year],$R1959)</f>
        <v>8.6833275000000001E-2</v>
      </c>
      <c r="T1959">
        <f>SUMIFS(INDEX(Table_Index[],,MATCH(T$12,Table_Index[#Headers],0)),
Table_Index[ID],$Q1959,Table_Index[year],$R1959)/COUNTIFS(Table_Index[Quarter],"&lt;&gt;''",Table_Index[ID],$Q1959,Table_Index[year],$R1959)</f>
        <v>0.155523825</v>
      </c>
      <c r="U1959">
        <f>SUMIFS(INDEX(Table_Index[],,MATCH(U$12,Table_Index[#Headers],0)),
Table_Index[ID],$Q1959,Table_Index[year],$R1959)/COUNTIFS(Table_Index[Quarter],"&lt;&gt;''",Table_Index[ID],$Q1959,Table_Index[year],$R1959)</f>
        <v>9.3701549999999995E-2</v>
      </c>
      <c r="V1959">
        <f>SUMIFS(INDEX(Table_Index[],,MATCH(V$12,Table_Index[#Headers],0)),
Table_Index[ID],$Q1959,Table_Index[year],$R1959)/COUNTIFS(Table_Index[Quarter],"&lt;&gt;''",Table_Index[ID],$Q1959,Table_Index[year],$R1959)</f>
        <v>0.18956309999999998</v>
      </c>
      <c r="W1959">
        <f>SUMIFS(INDEX(Table_Index[],,MATCH(W$12,Table_Index[#Headers],0)),
Table_Index[ID],$Q1959,Table_Index[year],$R1959)/COUNTIFS(Table_Index[Quarter],"&lt;&gt;''",Table_Index[ID],$Q1959,Table_Index[year],$R1959)</f>
        <v>2.6959350000000003E-2</v>
      </c>
      <c r="X1959">
        <f>SUMIFS(INDEX(Table_Index[],,MATCH(X$12,Table_Index[#Headers],0)),
Table_Index[ID],$Q1959,Table_Index[year],$R1959)/COUNTIFS(Table_Index[Quarter],"&lt;&gt;''",Table_Index[ID],$Q1959,Table_Index[year],$R1959)</f>
        <v>0.23090685</v>
      </c>
      <c r="Y1959">
        <f>SUMIFS(INDEX(Table_Index[],,MATCH(Y$12,Table_Index[#Headers],0)),
Table_Index[ID],$Q1959,Table_Index[year],$R1959)/COUNTIFS(Table_Index[Quarter],"&lt;&gt;''",Table_Index[ID],$Q1959,Table_Index[year],$R1959)</f>
        <v>0.10889615</v>
      </c>
      <c r="Z1959">
        <f>SUMIFS(INDEX(Table_Index[],,MATCH(Z$12,Table_Index[#Headers],0)),
Table_Index[ID],$Q1959,Table_Index[year],$R1959)/COUNTIFS(Table_Index[Quarter],"&lt;&gt;''",Table_Index[ID],$Q1959,Table_Index[year],$R1959)</f>
        <v>4.5502374999999998E-2</v>
      </c>
      <c r="AA1959">
        <f>SUMIFS(INDEX(Table_Index[],,MATCH(AA$12,Table_Index[#Headers],0)),
Table_Index[ID],$Q1959,Table_Index[year],$R1959)/COUNTIFS(Table_Index[Quarter],"&lt;&gt;''",Table_Index[ID],$Q1959,Table_Index[year],$R1959)</f>
        <v>5.5122999999999991E-2</v>
      </c>
      <c r="AB1959">
        <f>SUMIFS(INDEX(Table_Index[],,MATCH(AB$12,Table_Index[#Headers],0)),
Table_Index[ID],$Q1959,Table_Index[year],$R1959)/COUNTIFS(Table_Index[Quarter],"&lt;&gt;''",Table_Index[ID],$Q1959,Table_Index[year],$R1959)</f>
        <v>6.9905749999999997E-3</v>
      </c>
      <c r="AC1959" s="24">
        <f t="shared" si="122"/>
        <v>1.0000000500000001</v>
      </c>
      <c r="AD1959">
        <f>COUNTIFS(Table_Index[Quarter],"&lt;&gt;''",Table_Index[ID],$Q1959,Table_Index[year],$R1959)</f>
        <v>4</v>
      </c>
      <c r="AE1959" s="34">
        <f t="shared" si="123"/>
        <v>0.85249714204349247</v>
      </c>
    </row>
    <row r="1960" spans="1:31" x14ac:dyDescent="0.3">
      <c r="A1960">
        <v>9221</v>
      </c>
      <c r="B1960">
        <v>2008</v>
      </c>
      <c r="C1960">
        <v>1</v>
      </c>
      <c r="D1960">
        <v>9.6290000000000001E-2</v>
      </c>
      <c r="E1960">
        <v>6.2335099999999997E-2</v>
      </c>
      <c r="F1960">
        <v>7.60184E-2</v>
      </c>
      <c r="G1960">
        <v>1.48658E-2</v>
      </c>
      <c r="H1960">
        <v>0.23650170000000001</v>
      </c>
      <c r="I1960">
        <v>0</v>
      </c>
      <c r="J1960">
        <v>9.12221E-2</v>
      </c>
      <c r="K1960">
        <v>2.5339500000000001E-2</v>
      </c>
      <c r="L1960">
        <v>0.3858839</v>
      </c>
      <c r="M1960">
        <v>1.15435E-2</v>
      </c>
      <c r="O1960" t="str">
        <f>Table_Index[[#This Row],[ID]]&amp;Table_Index[[#This Row],[year]]</f>
        <v>92212008</v>
      </c>
      <c r="P1960" t="str">
        <v>94942009</v>
      </c>
      <c r="Q1960" t="str">
        <f t="shared" si="120"/>
        <v>9494</v>
      </c>
      <c r="R1960" t="str">
        <f t="shared" si="121"/>
        <v>2009</v>
      </c>
      <c r="S1960">
        <f>SUMIFS(INDEX(Table_Index[],,MATCH(S$12,Table_Index[#Headers],0)),
Table_Index[ID],$Q1960,Table_Index[year],$R1960)/COUNTIFS(Table_Index[Quarter],"&lt;&gt;''",Table_Index[ID],$Q1960,Table_Index[year],$R1960)</f>
        <v>5.7958949999999995E-2</v>
      </c>
      <c r="T1960">
        <f>SUMIFS(INDEX(Table_Index[],,MATCH(T$12,Table_Index[#Headers],0)),
Table_Index[ID],$Q1960,Table_Index[year],$R1960)/COUNTIFS(Table_Index[Quarter],"&lt;&gt;''",Table_Index[ID],$Q1960,Table_Index[year],$R1960)</f>
        <v>0.199817775</v>
      </c>
      <c r="U1960">
        <f>SUMIFS(INDEX(Table_Index[],,MATCH(U$12,Table_Index[#Headers],0)),
Table_Index[ID],$Q1960,Table_Index[year],$R1960)/COUNTIFS(Table_Index[Quarter],"&lt;&gt;''",Table_Index[ID],$Q1960,Table_Index[year],$R1960)</f>
        <v>4.7649974999999997E-2</v>
      </c>
      <c r="V1960">
        <f>SUMIFS(INDEX(Table_Index[],,MATCH(V$12,Table_Index[#Headers],0)),
Table_Index[ID],$Q1960,Table_Index[year],$R1960)/COUNTIFS(Table_Index[Quarter],"&lt;&gt;''",Table_Index[ID],$Q1960,Table_Index[year],$R1960)</f>
        <v>0.13088222499999999</v>
      </c>
      <c r="W1960">
        <f>SUMIFS(INDEX(Table_Index[],,MATCH(W$12,Table_Index[#Headers],0)),
Table_Index[ID],$Q1960,Table_Index[year],$R1960)/COUNTIFS(Table_Index[Quarter],"&lt;&gt;''",Table_Index[ID],$Q1960,Table_Index[year],$R1960)</f>
        <v>8.2798099999999999E-2</v>
      </c>
      <c r="X1960">
        <f>SUMIFS(INDEX(Table_Index[],,MATCH(X$12,Table_Index[#Headers],0)),
Table_Index[ID],$Q1960,Table_Index[year],$R1960)/COUNTIFS(Table_Index[Quarter],"&lt;&gt;''",Table_Index[ID],$Q1960,Table_Index[year],$R1960)</f>
        <v>0.32783010000000001</v>
      </c>
      <c r="Y1960">
        <f>SUMIFS(INDEX(Table_Index[],,MATCH(Y$12,Table_Index[#Headers],0)),
Table_Index[ID],$Q1960,Table_Index[year],$R1960)/COUNTIFS(Table_Index[Quarter],"&lt;&gt;''",Table_Index[ID],$Q1960,Table_Index[year],$R1960)</f>
        <v>6.1526250000000005E-2</v>
      </c>
      <c r="Z1960">
        <f>SUMIFS(INDEX(Table_Index[],,MATCH(Z$12,Table_Index[#Headers],0)),
Table_Index[ID],$Q1960,Table_Index[year],$R1960)/COUNTIFS(Table_Index[Quarter],"&lt;&gt;''",Table_Index[ID],$Q1960,Table_Index[year],$R1960)</f>
        <v>2.7633700000000001E-2</v>
      </c>
      <c r="AA1960">
        <f>SUMIFS(INDEX(Table_Index[],,MATCH(AA$12,Table_Index[#Headers],0)),
Table_Index[ID],$Q1960,Table_Index[year],$R1960)/COUNTIFS(Table_Index[Quarter],"&lt;&gt;''",Table_Index[ID],$Q1960,Table_Index[year],$R1960)</f>
        <v>5.7447000000000005E-2</v>
      </c>
      <c r="AB1960">
        <f>SUMIFS(INDEX(Table_Index[],,MATCH(AB$12,Table_Index[#Headers],0)),
Table_Index[ID],$Q1960,Table_Index[year],$R1960)/COUNTIFS(Table_Index[Quarter],"&lt;&gt;''",Table_Index[ID],$Q1960,Table_Index[year],$R1960)</f>
        <v>6.4558250000000001E-3</v>
      </c>
      <c r="AC1960" s="24">
        <f t="shared" si="122"/>
        <v>0.99999989999999994</v>
      </c>
      <c r="AD1960">
        <f>COUNTIFS(Table_Index[Quarter],"&lt;&gt;''",Table_Index[ID],$Q1960,Table_Index[year],$R1960)</f>
        <v>4</v>
      </c>
      <c r="AE1960" s="34">
        <f t="shared" si="123"/>
        <v>0.81509390384069247</v>
      </c>
    </row>
    <row r="1961" spans="1:31" x14ac:dyDescent="0.3">
      <c r="A1961">
        <v>9221</v>
      </c>
      <c r="B1961">
        <v>2008</v>
      </c>
      <c r="C1961">
        <v>2</v>
      </c>
      <c r="D1961">
        <v>7.4539499999999995E-2</v>
      </c>
      <c r="E1961">
        <v>0.1703759</v>
      </c>
      <c r="F1961">
        <v>0.14907889999999999</v>
      </c>
      <c r="G1961">
        <v>0.1267171</v>
      </c>
      <c r="H1961">
        <v>2.2361800000000001E-2</v>
      </c>
      <c r="I1961">
        <v>0.26834200000000002</v>
      </c>
      <c r="J1961">
        <v>0.1386434</v>
      </c>
      <c r="K1961">
        <v>1.8634899999999999E-2</v>
      </c>
      <c r="L1961">
        <v>2.90704E-2</v>
      </c>
      <c r="M1961">
        <v>2.2361999999999998E-3</v>
      </c>
      <c r="O1961" t="str">
        <f>Table_Index[[#This Row],[ID]]&amp;Table_Index[[#This Row],[year]]</f>
        <v>92212008</v>
      </c>
      <c r="P1961" t="str">
        <v>94942010</v>
      </c>
      <c r="Q1961" t="str">
        <f t="shared" si="120"/>
        <v>9494</v>
      </c>
      <c r="R1961" t="str">
        <f t="shared" si="121"/>
        <v>2010</v>
      </c>
      <c r="S1961">
        <f>SUMIFS(INDEX(Table_Index[],,MATCH(S$12,Table_Index[#Headers],0)),
Table_Index[ID],$Q1961,Table_Index[year],$R1961)/COUNTIFS(Table_Index[Quarter],"&lt;&gt;''",Table_Index[ID],$Q1961,Table_Index[year],$R1961)</f>
        <v>4.5762074999999999E-2</v>
      </c>
      <c r="T1961">
        <f>SUMIFS(INDEX(Table_Index[],,MATCH(T$12,Table_Index[#Headers],0)),
Table_Index[ID],$Q1961,Table_Index[year],$R1961)/COUNTIFS(Table_Index[Quarter],"&lt;&gt;''",Table_Index[ID],$Q1961,Table_Index[year],$R1961)</f>
        <v>5.9962525000000003E-2</v>
      </c>
      <c r="U1961">
        <f>SUMIFS(INDEX(Table_Index[],,MATCH(U$12,Table_Index[#Headers],0)),
Table_Index[ID],$Q1961,Table_Index[year],$R1961)/COUNTIFS(Table_Index[Quarter],"&lt;&gt;''",Table_Index[ID],$Q1961,Table_Index[year],$R1961)</f>
        <v>4.2777099999999998E-2</v>
      </c>
      <c r="V1961">
        <f>SUMIFS(INDEX(Table_Index[],,MATCH(V$12,Table_Index[#Headers],0)),
Table_Index[ID],$Q1961,Table_Index[year],$R1961)/COUNTIFS(Table_Index[Quarter],"&lt;&gt;''",Table_Index[ID],$Q1961,Table_Index[year],$R1961)</f>
        <v>0.15290252500000001</v>
      </c>
      <c r="W1961">
        <f>SUMIFS(INDEX(Table_Index[],,MATCH(W$12,Table_Index[#Headers],0)),
Table_Index[ID],$Q1961,Table_Index[year],$R1961)/COUNTIFS(Table_Index[Quarter],"&lt;&gt;''",Table_Index[ID],$Q1961,Table_Index[year],$R1961)</f>
        <v>4.7839125000000003E-2</v>
      </c>
      <c r="X1961">
        <f>SUMIFS(INDEX(Table_Index[],,MATCH(X$12,Table_Index[#Headers],0)),
Table_Index[ID],$Q1961,Table_Index[year],$R1961)/COUNTIFS(Table_Index[Quarter],"&lt;&gt;''",Table_Index[ID],$Q1961,Table_Index[year],$R1961)</f>
        <v>0.42548544999999999</v>
      </c>
      <c r="Y1961">
        <f>SUMIFS(INDEX(Table_Index[],,MATCH(Y$12,Table_Index[#Headers],0)),
Table_Index[ID],$Q1961,Table_Index[year],$R1961)/COUNTIFS(Table_Index[Quarter],"&lt;&gt;''",Table_Index[ID],$Q1961,Table_Index[year],$R1961)</f>
        <v>0.102829725</v>
      </c>
      <c r="Z1961">
        <f>SUMIFS(INDEX(Table_Index[],,MATCH(Z$12,Table_Index[#Headers],0)),
Table_Index[ID],$Q1961,Table_Index[year],$R1961)/COUNTIFS(Table_Index[Quarter],"&lt;&gt;''",Table_Index[ID],$Q1961,Table_Index[year],$R1961)</f>
        <v>6.9035425000000011E-2</v>
      </c>
      <c r="AA1961">
        <f>SUMIFS(INDEX(Table_Index[],,MATCH(AA$12,Table_Index[#Headers],0)),
Table_Index[ID],$Q1961,Table_Index[year],$R1961)/COUNTIFS(Table_Index[Quarter],"&lt;&gt;''",Table_Index[ID],$Q1961,Table_Index[year],$R1961)</f>
        <v>4.8823125000000009E-2</v>
      </c>
      <c r="AB1961">
        <f>SUMIFS(INDEX(Table_Index[],,MATCH(AB$12,Table_Index[#Headers],0)),
Table_Index[ID],$Q1961,Table_Index[year],$R1961)/COUNTIFS(Table_Index[Quarter],"&lt;&gt;''",Table_Index[ID],$Q1961,Table_Index[year],$R1961)</f>
        <v>4.5829E-3</v>
      </c>
      <c r="AC1961" s="24">
        <f t="shared" si="122"/>
        <v>0.99999997499999993</v>
      </c>
      <c r="AD1961">
        <f>COUNTIFS(Table_Index[Quarter],"&lt;&gt;''",Table_Index[ID],$Q1961,Table_Index[year],$R1961)</f>
        <v>4</v>
      </c>
      <c r="AE1961" s="34">
        <f t="shared" si="123"/>
        <v>0.76803027285338321</v>
      </c>
    </row>
    <row r="1962" spans="1:31" x14ac:dyDescent="0.3">
      <c r="A1962">
        <v>9221</v>
      </c>
      <c r="B1962">
        <v>2008</v>
      </c>
      <c r="C1962">
        <v>3</v>
      </c>
      <c r="D1962">
        <v>5.64898E-2</v>
      </c>
      <c r="E1962">
        <v>0.1882993</v>
      </c>
      <c r="F1962">
        <v>7.8823000000000004E-2</v>
      </c>
      <c r="G1962">
        <v>0.21676319999999999</v>
      </c>
      <c r="H1962">
        <v>2.9218500000000001E-2</v>
      </c>
      <c r="I1962">
        <v>0.26356429999999997</v>
      </c>
      <c r="J1962">
        <v>0.13137160000000001</v>
      </c>
      <c r="K1962">
        <v>1.8391999999999999E-2</v>
      </c>
      <c r="L1962">
        <v>1.3794000000000001E-2</v>
      </c>
      <c r="M1962">
        <v>3.2843E-3</v>
      </c>
      <c r="O1962" t="str">
        <f>Table_Index[[#This Row],[ID]]&amp;Table_Index[[#This Row],[year]]</f>
        <v>92212008</v>
      </c>
      <c r="P1962" t="str">
        <v>94942011</v>
      </c>
      <c r="Q1962" t="str">
        <f t="shared" si="120"/>
        <v>9494</v>
      </c>
      <c r="R1962" t="str">
        <f t="shared" si="121"/>
        <v>2011</v>
      </c>
      <c r="S1962">
        <f>SUMIFS(INDEX(Table_Index[],,MATCH(S$12,Table_Index[#Headers],0)),
Table_Index[ID],$Q1962,Table_Index[year],$R1962)/COUNTIFS(Table_Index[Quarter],"&lt;&gt;''",Table_Index[ID],$Q1962,Table_Index[year],$R1962)</f>
        <v>0.11894815</v>
      </c>
      <c r="T1962">
        <f>SUMIFS(INDEX(Table_Index[],,MATCH(T$12,Table_Index[#Headers],0)),
Table_Index[ID],$Q1962,Table_Index[year],$R1962)/COUNTIFS(Table_Index[Quarter],"&lt;&gt;''",Table_Index[ID],$Q1962,Table_Index[year],$R1962)</f>
        <v>3.4430774999999997E-2</v>
      </c>
      <c r="U1962">
        <f>SUMIFS(INDEX(Table_Index[],,MATCH(U$12,Table_Index[#Headers],0)),
Table_Index[ID],$Q1962,Table_Index[year],$R1962)/COUNTIFS(Table_Index[Quarter],"&lt;&gt;''",Table_Index[ID],$Q1962,Table_Index[year],$R1962)</f>
        <v>4.8563849999999999E-2</v>
      </c>
      <c r="V1962">
        <f>SUMIFS(INDEX(Table_Index[],,MATCH(V$12,Table_Index[#Headers],0)),
Table_Index[ID],$Q1962,Table_Index[year],$R1962)/COUNTIFS(Table_Index[Quarter],"&lt;&gt;''",Table_Index[ID],$Q1962,Table_Index[year],$R1962)</f>
        <v>0.16595137499999998</v>
      </c>
      <c r="W1962">
        <f>SUMIFS(INDEX(Table_Index[],,MATCH(W$12,Table_Index[#Headers],0)),
Table_Index[ID],$Q1962,Table_Index[year],$R1962)/COUNTIFS(Table_Index[Quarter],"&lt;&gt;''",Table_Index[ID],$Q1962,Table_Index[year],$R1962)</f>
        <v>4.9086174999999996E-2</v>
      </c>
      <c r="X1962">
        <f>SUMIFS(INDEX(Table_Index[],,MATCH(X$12,Table_Index[#Headers],0)),
Table_Index[ID],$Q1962,Table_Index[year],$R1962)/COUNTIFS(Table_Index[Quarter],"&lt;&gt;''",Table_Index[ID],$Q1962,Table_Index[year],$R1962)</f>
        <v>0.41875465000000001</v>
      </c>
      <c r="Y1962">
        <f>SUMIFS(INDEX(Table_Index[],,MATCH(Y$12,Table_Index[#Headers],0)),
Table_Index[ID],$Q1962,Table_Index[year],$R1962)/COUNTIFS(Table_Index[Quarter],"&lt;&gt;''",Table_Index[ID],$Q1962,Table_Index[year],$R1962)</f>
        <v>6.7071325000000001E-2</v>
      </c>
      <c r="Z1962">
        <f>SUMIFS(INDEX(Table_Index[],,MATCH(Z$12,Table_Index[#Headers],0)),
Table_Index[ID],$Q1962,Table_Index[year],$R1962)/COUNTIFS(Table_Index[Quarter],"&lt;&gt;''",Table_Index[ID],$Q1962,Table_Index[year],$R1962)</f>
        <v>4.9256899999999999E-2</v>
      </c>
      <c r="AA1962">
        <f>SUMIFS(INDEX(Table_Index[],,MATCH(AA$12,Table_Index[#Headers],0)),
Table_Index[ID],$Q1962,Table_Index[year],$R1962)/COUNTIFS(Table_Index[Quarter],"&lt;&gt;''",Table_Index[ID],$Q1962,Table_Index[year],$R1962)</f>
        <v>4.0203299999999997E-2</v>
      </c>
      <c r="AB1962">
        <f>SUMIFS(INDEX(Table_Index[],,MATCH(AB$12,Table_Index[#Headers],0)),
Table_Index[ID],$Q1962,Table_Index[year],$R1962)/COUNTIFS(Table_Index[Quarter],"&lt;&gt;''",Table_Index[ID],$Q1962,Table_Index[year],$R1962)</f>
        <v>7.7334749999999992E-3</v>
      </c>
      <c r="AC1962" s="24">
        <f t="shared" si="122"/>
        <v>0.99999997500000015</v>
      </c>
      <c r="AD1962">
        <f>COUNTIFS(Table_Index[Quarter],"&lt;&gt;''",Table_Index[ID],$Q1962,Table_Index[year],$R1962)</f>
        <v>4</v>
      </c>
      <c r="AE1962" s="34">
        <f t="shared" si="123"/>
        <v>0.76840172667917939</v>
      </c>
    </row>
    <row r="1963" spans="1:31" x14ac:dyDescent="0.3">
      <c r="A1963">
        <v>9221</v>
      </c>
      <c r="B1963">
        <v>2008</v>
      </c>
      <c r="C1963">
        <v>4</v>
      </c>
      <c r="D1963">
        <v>8.3211999999999994E-2</v>
      </c>
      <c r="E1963">
        <v>0.2404607</v>
      </c>
      <c r="F1963">
        <v>0.1139024</v>
      </c>
      <c r="G1963">
        <v>1.8983699999999999E-2</v>
      </c>
      <c r="H1963">
        <v>6.3279E-3</v>
      </c>
      <c r="I1963">
        <v>0.30500539999999998</v>
      </c>
      <c r="J1963">
        <v>0.18034549999999999</v>
      </c>
      <c r="K1963">
        <v>7.9731999999999997E-3</v>
      </c>
      <c r="L1963">
        <v>3.7967500000000001E-2</v>
      </c>
      <c r="M1963">
        <v>5.8217E-3</v>
      </c>
      <c r="O1963" t="str">
        <f>Table_Index[[#This Row],[ID]]&amp;Table_Index[[#This Row],[year]]</f>
        <v>92212008</v>
      </c>
      <c r="P1963" t="str">
        <v>94942012</v>
      </c>
      <c r="Q1963" t="str">
        <f t="shared" si="120"/>
        <v>9494</v>
      </c>
      <c r="R1963" t="str">
        <f t="shared" si="121"/>
        <v>2012</v>
      </c>
      <c r="S1963">
        <f>SUMIFS(INDEX(Table_Index[],,MATCH(S$12,Table_Index[#Headers],0)),
Table_Index[ID],$Q1963,Table_Index[year],$R1963)/COUNTIFS(Table_Index[Quarter],"&lt;&gt;''",Table_Index[ID],$Q1963,Table_Index[year],$R1963)</f>
        <v>5.3847375000000003E-2</v>
      </c>
      <c r="T1963">
        <f>SUMIFS(INDEX(Table_Index[],,MATCH(T$12,Table_Index[#Headers],0)),
Table_Index[ID],$Q1963,Table_Index[year],$R1963)/COUNTIFS(Table_Index[Quarter],"&lt;&gt;''",Table_Index[ID],$Q1963,Table_Index[year],$R1963)</f>
        <v>8.364932500000001E-2</v>
      </c>
      <c r="U1963">
        <f>SUMIFS(INDEX(Table_Index[],,MATCH(U$12,Table_Index[#Headers],0)),
Table_Index[ID],$Q1963,Table_Index[year],$R1963)/COUNTIFS(Table_Index[Quarter],"&lt;&gt;''",Table_Index[ID],$Q1963,Table_Index[year],$R1963)</f>
        <v>4.2796424999999999E-2</v>
      </c>
      <c r="V1963">
        <f>SUMIFS(INDEX(Table_Index[],,MATCH(V$12,Table_Index[#Headers],0)),
Table_Index[ID],$Q1963,Table_Index[year],$R1963)/COUNTIFS(Table_Index[Quarter],"&lt;&gt;''",Table_Index[ID],$Q1963,Table_Index[year],$R1963)</f>
        <v>0.138359125</v>
      </c>
      <c r="W1963">
        <f>SUMIFS(INDEX(Table_Index[],,MATCH(W$12,Table_Index[#Headers],0)),
Table_Index[ID],$Q1963,Table_Index[year],$R1963)/COUNTIFS(Table_Index[Quarter],"&lt;&gt;''",Table_Index[ID],$Q1963,Table_Index[year],$R1963)</f>
        <v>0.14971942499999999</v>
      </c>
      <c r="X1963">
        <f>SUMIFS(INDEX(Table_Index[],,MATCH(X$12,Table_Index[#Headers],0)),
Table_Index[ID],$Q1963,Table_Index[year],$R1963)/COUNTIFS(Table_Index[Quarter],"&lt;&gt;''",Table_Index[ID],$Q1963,Table_Index[year],$R1963)</f>
        <v>0.27957529999999997</v>
      </c>
      <c r="Y1963">
        <f>SUMIFS(INDEX(Table_Index[],,MATCH(Y$12,Table_Index[#Headers],0)),
Table_Index[ID],$Q1963,Table_Index[year],$R1963)/COUNTIFS(Table_Index[Quarter],"&lt;&gt;''",Table_Index[ID],$Q1963,Table_Index[year],$R1963)</f>
        <v>0.123397125</v>
      </c>
      <c r="Z1963">
        <f>SUMIFS(INDEX(Table_Index[],,MATCH(Z$12,Table_Index[#Headers],0)),
Table_Index[ID],$Q1963,Table_Index[year],$R1963)/COUNTIFS(Table_Index[Quarter],"&lt;&gt;''",Table_Index[ID],$Q1963,Table_Index[year],$R1963)</f>
        <v>5.4368275000000001E-2</v>
      </c>
      <c r="AA1963">
        <f>SUMIFS(INDEX(Table_Index[],,MATCH(AA$12,Table_Index[#Headers],0)),
Table_Index[ID],$Q1963,Table_Index[year],$R1963)/COUNTIFS(Table_Index[Quarter],"&lt;&gt;''",Table_Index[ID],$Q1963,Table_Index[year],$R1963)</f>
        <v>6.7935424999999994E-2</v>
      </c>
      <c r="AB1963">
        <f>SUMIFS(INDEX(Table_Index[],,MATCH(AB$12,Table_Index[#Headers],0)),
Table_Index[ID],$Q1963,Table_Index[year],$R1963)/COUNTIFS(Table_Index[Quarter],"&lt;&gt;''",Table_Index[ID],$Q1963,Table_Index[year],$R1963)</f>
        <v>6.3523E-3</v>
      </c>
      <c r="AC1963" s="24">
        <f t="shared" si="122"/>
        <v>1.0000001000000001</v>
      </c>
      <c r="AD1963">
        <f>COUNTIFS(Table_Index[Quarter],"&lt;&gt;''",Table_Index[ID],$Q1963,Table_Index[year],$R1963)</f>
        <v>4</v>
      </c>
      <c r="AE1963" s="34">
        <f t="shared" si="123"/>
        <v>0.84571188110672502</v>
      </c>
    </row>
    <row r="1964" spans="1:31" x14ac:dyDescent="0.3">
      <c r="A1964">
        <v>9221</v>
      </c>
      <c r="B1964">
        <v>2009</v>
      </c>
      <c r="C1964">
        <v>1</v>
      </c>
      <c r="D1964">
        <v>4.7776899999999997E-2</v>
      </c>
      <c r="E1964">
        <v>0.20675060000000001</v>
      </c>
      <c r="F1964">
        <v>8.2116599999999998E-2</v>
      </c>
      <c r="G1964">
        <v>9.6217399999999995E-2</v>
      </c>
      <c r="H1964">
        <v>0</v>
      </c>
      <c r="I1964">
        <v>0.29860569999999997</v>
      </c>
      <c r="J1964">
        <v>0.22561320000000001</v>
      </c>
      <c r="K1964">
        <v>5.7730000000000004E-3</v>
      </c>
      <c r="L1964">
        <v>3.23489E-2</v>
      </c>
      <c r="M1964">
        <v>4.7976E-3</v>
      </c>
      <c r="O1964" t="str">
        <f>Table_Index[[#This Row],[ID]]&amp;Table_Index[[#This Row],[year]]</f>
        <v>92212009</v>
      </c>
      <c r="P1964" t="str">
        <v>94952003</v>
      </c>
      <c r="Q1964" t="str">
        <f t="shared" si="120"/>
        <v>9495</v>
      </c>
      <c r="R1964" t="str">
        <f t="shared" si="121"/>
        <v>2003</v>
      </c>
      <c r="S1964">
        <f>SUMIFS(INDEX(Table_Index[],,MATCH(S$12,Table_Index[#Headers],0)),
Table_Index[ID],$Q1964,Table_Index[year],$R1964)/COUNTIFS(Table_Index[Quarter],"&lt;&gt;''",Table_Index[ID],$Q1964,Table_Index[year],$R1964)</f>
        <v>7.73789E-2</v>
      </c>
      <c r="T1964">
        <f>SUMIFS(INDEX(Table_Index[],,MATCH(T$12,Table_Index[#Headers],0)),
Table_Index[ID],$Q1964,Table_Index[year],$R1964)/COUNTIFS(Table_Index[Quarter],"&lt;&gt;''",Table_Index[ID],$Q1964,Table_Index[year],$R1964)</f>
        <v>7.2989575000000001E-2</v>
      </c>
      <c r="U1964">
        <f>SUMIFS(INDEX(Table_Index[],,MATCH(U$12,Table_Index[#Headers],0)),
Table_Index[ID],$Q1964,Table_Index[year],$R1964)/COUNTIFS(Table_Index[Quarter],"&lt;&gt;''",Table_Index[ID],$Q1964,Table_Index[year],$R1964)</f>
        <v>4.5674025E-2</v>
      </c>
      <c r="V1964">
        <f>SUMIFS(INDEX(Table_Index[],,MATCH(V$12,Table_Index[#Headers],0)),
Table_Index[ID],$Q1964,Table_Index[year],$R1964)/COUNTIFS(Table_Index[Quarter],"&lt;&gt;''",Table_Index[ID],$Q1964,Table_Index[year],$R1964)</f>
        <v>4.7355350000000004E-2</v>
      </c>
      <c r="W1964">
        <f>SUMIFS(INDEX(Table_Index[],,MATCH(W$12,Table_Index[#Headers],0)),
Table_Index[ID],$Q1964,Table_Index[year],$R1964)/COUNTIFS(Table_Index[Quarter],"&lt;&gt;''",Table_Index[ID],$Q1964,Table_Index[year],$R1964)</f>
        <v>8.0431824999999998E-2</v>
      </c>
      <c r="X1964">
        <f>SUMIFS(INDEX(Table_Index[],,MATCH(X$12,Table_Index[#Headers],0)),
Table_Index[ID],$Q1964,Table_Index[year],$R1964)/COUNTIFS(Table_Index[Quarter],"&lt;&gt;''",Table_Index[ID],$Q1964,Table_Index[year],$R1964)</f>
        <v>0.2082599</v>
      </c>
      <c r="Y1964">
        <f>SUMIFS(INDEX(Table_Index[],,MATCH(Y$12,Table_Index[#Headers],0)),
Table_Index[ID],$Q1964,Table_Index[year],$R1964)/COUNTIFS(Table_Index[Quarter],"&lt;&gt;''",Table_Index[ID],$Q1964,Table_Index[year],$R1964)</f>
        <v>0.1088435</v>
      </c>
      <c r="Z1964">
        <f>SUMIFS(INDEX(Table_Index[],,MATCH(Z$12,Table_Index[#Headers],0)),
Table_Index[ID],$Q1964,Table_Index[year],$R1964)/COUNTIFS(Table_Index[Quarter],"&lt;&gt;''",Table_Index[ID],$Q1964,Table_Index[year],$R1964)</f>
        <v>0.26514270000000001</v>
      </c>
      <c r="AA1964">
        <f>SUMIFS(INDEX(Table_Index[],,MATCH(AA$12,Table_Index[#Headers],0)),
Table_Index[ID],$Q1964,Table_Index[year],$R1964)/COUNTIFS(Table_Index[Quarter],"&lt;&gt;''",Table_Index[ID],$Q1964,Table_Index[year],$R1964)</f>
        <v>8.7363849999999993E-2</v>
      </c>
      <c r="AB1964">
        <f>SUMIFS(INDEX(Table_Index[],,MATCH(AB$12,Table_Index[#Headers],0)),
Table_Index[ID],$Q1964,Table_Index[year],$R1964)/COUNTIFS(Table_Index[Quarter],"&lt;&gt;''",Table_Index[ID],$Q1964,Table_Index[year],$R1964)</f>
        <v>6.5604249999999999E-3</v>
      </c>
      <c r="AC1964" s="24">
        <f t="shared" si="122"/>
        <v>1.0000000500000001</v>
      </c>
      <c r="AD1964">
        <f>COUNTIFS(Table_Index[Quarter],"&lt;&gt;''",Table_Index[ID],$Q1964,Table_Index[year],$R1964)</f>
        <v>4</v>
      </c>
      <c r="AE1964" s="34">
        <f t="shared" si="123"/>
        <v>0.84469187730340245</v>
      </c>
    </row>
    <row r="1965" spans="1:31" x14ac:dyDescent="0.3">
      <c r="A1965">
        <v>9221</v>
      </c>
      <c r="B1965">
        <v>2009</v>
      </c>
      <c r="C1965">
        <v>2</v>
      </c>
      <c r="D1965">
        <v>0.1085256</v>
      </c>
      <c r="E1965">
        <v>0.2273172</v>
      </c>
      <c r="F1965">
        <v>5.8662499999999999E-2</v>
      </c>
      <c r="G1965">
        <v>9.8748500000000003E-2</v>
      </c>
      <c r="H1965">
        <v>8.2127500000000006E-2</v>
      </c>
      <c r="I1965">
        <v>0.31286659999999999</v>
      </c>
      <c r="J1965">
        <v>6.3550999999999996E-2</v>
      </c>
      <c r="K1965">
        <v>8.7994000000000006E-3</v>
      </c>
      <c r="L1965">
        <v>3.2264399999999999E-2</v>
      </c>
      <c r="M1965">
        <v>7.1373000000000001E-3</v>
      </c>
      <c r="O1965" t="str">
        <f>Table_Index[[#This Row],[ID]]&amp;Table_Index[[#This Row],[year]]</f>
        <v>92212009</v>
      </c>
      <c r="P1965" t="str">
        <v>94952004</v>
      </c>
      <c r="Q1965" t="str">
        <f t="shared" si="120"/>
        <v>9495</v>
      </c>
      <c r="R1965" t="str">
        <f t="shared" si="121"/>
        <v>2004</v>
      </c>
      <c r="S1965">
        <f>SUMIFS(INDEX(Table_Index[],,MATCH(S$12,Table_Index[#Headers],0)),
Table_Index[ID],$Q1965,Table_Index[year],$R1965)/COUNTIFS(Table_Index[Quarter],"&lt;&gt;''",Table_Index[ID],$Q1965,Table_Index[year],$R1965)</f>
        <v>5.422239999999999E-2</v>
      </c>
      <c r="T1965">
        <f>SUMIFS(INDEX(Table_Index[],,MATCH(T$12,Table_Index[#Headers],0)),
Table_Index[ID],$Q1965,Table_Index[year],$R1965)/COUNTIFS(Table_Index[Quarter],"&lt;&gt;''",Table_Index[ID],$Q1965,Table_Index[year],$R1965)</f>
        <v>2.7196775000000003E-2</v>
      </c>
      <c r="U1965">
        <f>SUMIFS(INDEX(Table_Index[],,MATCH(U$12,Table_Index[#Headers],0)),
Table_Index[ID],$Q1965,Table_Index[year],$R1965)/COUNTIFS(Table_Index[Quarter],"&lt;&gt;''",Table_Index[ID],$Q1965,Table_Index[year],$R1965)</f>
        <v>3.9191675000000002E-2</v>
      </c>
      <c r="V1965">
        <f>SUMIFS(INDEX(Table_Index[],,MATCH(V$12,Table_Index[#Headers],0)),
Table_Index[ID],$Q1965,Table_Index[year],$R1965)/COUNTIFS(Table_Index[Quarter],"&lt;&gt;''",Table_Index[ID],$Q1965,Table_Index[year],$R1965)</f>
        <v>5.5681025000000002E-2</v>
      </c>
      <c r="W1965">
        <f>SUMIFS(INDEX(Table_Index[],,MATCH(W$12,Table_Index[#Headers],0)),
Table_Index[ID],$Q1965,Table_Index[year],$R1965)/COUNTIFS(Table_Index[Quarter],"&lt;&gt;''",Table_Index[ID],$Q1965,Table_Index[year],$R1965)</f>
        <v>1.4996649999999999E-2</v>
      </c>
      <c r="X1965">
        <f>SUMIFS(INDEX(Table_Index[],,MATCH(X$12,Table_Index[#Headers],0)),
Table_Index[ID],$Q1965,Table_Index[year],$R1965)/COUNTIFS(Table_Index[Quarter],"&lt;&gt;''",Table_Index[ID],$Q1965,Table_Index[year],$R1965)</f>
        <v>0.1874835</v>
      </c>
      <c r="Y1965">
        <f>SUMIFS(INDEX(Table_Index[],,MATCH(Y$12,Table_Index[#Headers],0)),
Table_Index[ID],$Q1965,Table_Index[year],$R1965)/COUNTIFS(Table_Index[Quarter],"&lt;&gt;''",Table_Index[ID],$Q1965,Table_Index[year],$R1965)</f>
        <v>6.8593249999999995E-2</v>
      </c>
      <c r="Z1965">
        <f>SUMIFS(INDEX(Table_Index[],,MATCH(Z$12,Table_Index[#Headers],0)),
Table_Index[ID],$Q1965,Table_Index[year],$R1965)/COUNTIFS(Table_Index[Quarter],"&lt;&gt;''",Table_Index[ID],$Q1965,Table_Index[year],$R1965)</f>
        <v>0.50452822500000005</v>
      </c>
      <c r="AA1965">
        <f>SUMIFS(INDEX(Table_Index[],,MATCH(AA$12,Table_Index[#Headers],0)),
Table_Index[ID],$Q1965,Table_Index[year],$R1965)/COUNTIFS(Table_Index[Quarter],"&lt;&gt;''",Table_Index[ID],$Q1965,Table_Index[year],$R1965)</f>
        <v>4.5105124999999996E-2</v>
      </c>
      <c r="AB1965">
        <f>SUMIFS(INDEX(Table_Index[],,MATCH(AB$12,Table_Index[#Headers],0)),
Table_Index[ID],$Q1965,Table_Index[year],$R1965)/COUNTIFS(Table_Index[Quarter],"&lt;&gt;''",Table_Index[ID],$Q1965,Table_Index[year],$R1965)</f>
        <v>3.0013499999999999E-3</v>
      </c>
      <c r="AC1965" s="24">
        <f t="shared" si="122"/>
        <v>0.99999997499999993</v>
      </c>
      <c r="AD1965">
        <f>COUNTIFS(Table_Index[Quarter],"&lt;&gt;''",Table_Index[ID],$Q1965,Table_Index[year],$R1965)</f>
        <v>4</v>
      </c>
      <c r="AE1965" s="34">
        <f t="shared" si="123"/>
        <v>0.69501169637970928</v>
      </c>
    </row>
    <row r="1966" spans="1:31" x14ac:dyDescent="0.3">
      <c r="A1966">
        <v>9221</v>
      </c>
      <c r="B1966">
        <v>2009</v>
      </c>
      <c r="C1966">
        <v>3</v>
      </c>
      <c r="D1966">
        <v>0.2141402</v>
      </c>
      <c r="E1966">
        <v>9.9491800000000005E-2</v>
      </c>
      <c r="F1966">
        <v>9.01058E-2</v>
      </c>
      <c r="G1966">
        <v>0.1827144</v>
      </c>
      <c r="H1966">
        <v>6.2573000000000004E-3</v>
      </c>
      <c r="I1966">
        <v>0.200235</v>
      </c>
      <c r="J1966">
        <v>9.3860200000000005E-2</v>
      </c>
      <c r="K1966">
        <v>1.20141E-2</v>
      </c>
      <c r="L1966">
        <v>9.5111600000000004E-2</v>
      </c>
      <c r="M1966">
        <v>6.0695999999999996E-3</v>
      </c>
      <c r="O1966" t="str">
        <f>Table_Index[[#This Row],[ID]]&amp;Table_Index[[#This Row],[year]]</f>
        <v>92212009</v>
      </c>
      <c r="P1966" t="str">
        <v>94952005</v>
      </c>
      <c r="Q1966" t="str">
        <f t="shared" si="120"/>
        <v>9495</v>
      </c>
      <c r="R1966" t="str">
        <f t="shared" si="121"/>
        <v>2005</v>
      </c>
      <c r="S1966">
        <f>SUMIFS(INDEX(Table_Index[],,MATCH(S$12,Table_Index[#Headers],0)),
Table_Index[ID],$Q1966,Table_Index[year],$R1966)/COUNTIFS(Table_Index[Quarter],"&lt;&gt;''",Table_Index[ID],$Q1966,Table_Index[year],$R1966)</f>
        <v>0.10689247499999999</v>
      </c>
      <c r="T1966">
        <f>SUMIFS(INDEX(Table_Index[],,MATCH(T$12,Table_Index[#Headers],0)),
Table_Index[ID],$Q1966,Table_Index[year],$R1966)/COUNTIFS(Table_Index[Quarter],"&lt;&gt;''",Table_Index[ID],$Q1966,Table_Index[year],$R1966)</f>
        <v>0.100208325</v>
      </c>
      <c r="U1966">
        <f>SUMIFS(INDEX(Table_Index[],,MATCH(U$12,Table_Index[#Headers],0)),
Table_Index[ID],$Q1966,Table_Index[year],$R1966)/COUNTIFS(Table_Index[Quarter],"&lt;&gt;''",Table_Index[ID],$Q1966,Table_Index[year],$R1966)</f>
        <v>8.4531124999999999E-2</v>
      </c>
      <c r="V1966">
        <f>SUMIFS(INDEX(Table_Index[],,MATCH(V$12,Table_Index[#Headers],0)),
Table_Index[ID],$Q1966,Table_Index[year],$R1966)/COUNTIFS(Table_Index[Quarter],"&lt;&gt;''",Table_Index[ID],$Q1966,Table_Index[year],$R1966)</f>
        <v>0.11220479999999999</v>
      </c>
      <c r="W1966">
        <f>SUMIFS(INDEX(Table_Index[],,MATCH(W$12,Table_Index[#Headers],0)),
Table_Index[ID],$Q1966,Table_Index[year],$R1966)/COUNTIFS(Table_Index[Quarter],"&lt;&gt;''",Table_Index[ID],$Q1966,Table_Index[year],$R1966)</f>
        <v>1.5177224999999999E-2</v>
      </c>
      <c r="X1966">
        <f>SUMIFS(INDEX(Table_Index[],,MATCH(X$12,Table_Index[#Headers],0)),
Table_Index[ID],$Q1966,Table_Index[year],$R1966)/COUNTIFS(Table_Index[Quarter],"&lt;&gt;''",Table_Index[ID],$Q1966,Table_Index[year],$R1966)</f>
        <v>0.250820875</v>
      </c>
      <c r="Y1966">
        <f>SUMIFS(INDEX(Table_Index[],,MATCH(Y$12,Table_Index[#Headers],0)),
Table_Index[ID],$Q1966,Table_Index[year],$R1966)/COUNTIFS(Table_Index[Quarter],"&lt;&gt;''",Table_Index[ID],$Q1966,Table_Index[year],$R1966)</f>
        <v>0.14172370000000001</v>
      </c>
      <c r="Z1966">
        <f>SUMIFS(INDEX(Table_Index[],,MATCH(Z$12,Table_Index[#Headers],0)),
Table_Index[ID],$Q1966,Table_Index[year],$R1966)/COUNTIFS(Table_Index[Quarter],"&lt;&gt;''",Table_Index[ID],$Q1966,Table_Index[year],$R1966)</f>
        <v>5.6920125000000002E-2</v>
      </c>
      <c r="AA1966">
        <f>SUMIFS(INDEX(Table_Index[],,MATCH(AA$12,Table_Index[#Headers],0)),
Table_Index[ID],$Q1966,Table_Index[year],$R1966)/COUNTIFS(Table_Index[Quarter],"&lt;&gt;''",Table_Index[ID],$Q1966,Table_Index[year],$R1966)</f>
        <v>0.12456057499999998</v>
      </c>
      <c r="AB1966">
        <f>SUMIFS(INDEX(Table_Index[],,MATCH(AB$12,Table_Index[#Headers],0)),
Table_Index[ID],$Q1966,Table_Index[year],$R1966)/COUNTIFS(Table_Index[Quarter],"&lt;&gt;''",Table_Index[ID],$Q1966,Table_Index[year],$R1966)</f>
        <v>6.9607000000000002E-3</v>
      </c>
      <c r="AC1966" s="24">
        <f t="shared" si="122"/>
        <v>0.9999999249999999</v>
      </c>
      <c r="AD1966">
        <f>COUNTIFS(Table_Index[Quarter],"&lt;&gt;''",Table_Index[ID],$Q1966,Table_Index[year],$R1966)</f>
        <v>4</v>
      </c>
      <c r="AE1966" s="34">
        <f t="shared" si="123"/>
        <v>0.8567661066972706</v>
      </c>
    </row>
    <row r="1967" spans="1:31" x14ac:dyDescent="0.3">
      <c r="A1967">
        <v>9221</v>
      </c>
      <c r="B1967">
        <v>2009</v>
      </c>
      <c r="C1967">
        <v>4</v>
      </c>
      <c r="D1967">
        <v>7.2769399999999998E-2</v>
      </c>
      <c r="E1967">
        <v>0.27619280000000002</v>
      </c>
      <c r="F1967">
        <v>7.9384800000000005E-2</v>
      </c>
      <c r="G1967">
        <v>6.6980899999999996E-2</v>
      </c>
      <c r="H1967">
        <v>1.2403900000000001E-2</v>
      </c>
      <c r="I1967">
        <v>0.38700069999999998</v>
      </c>
      <c r="J1967">
        <v>9.0961700000000006E-2</v>
      </c>
      <c r="K1967">
        <v>7.9384999999999994E-3</v>
      </c>
      <c r="L1967">
        <v>0</v>
      </c>
      <c r="M1967">
        <v>6.3673000000000002E-3</v>
      </c>
      <c r="O1967" t="str">
        <f>Table_Index[[#This Row],[ID]]&amp;Table_Index[[#This Row],[year]]</f>
        <v>92212009</v>
      </c>
      <c r="P1967" t="str">
        <v>94952006</v>
      </c>
      <c r="Q1967" t="str">
        <f t="shared" si="120"/>
        <v>9495</v>
      </c>
      <c r="R1967" t="str">
        <f t="shared" si="121"/>
        <v>2006</v>
      </c>
      <c r="S1967">
        <f>SUMIFS(INDEX(Table_Index[],,MATCH(S$12,Table_Index[#Headers],0)),
Table_Index[ID],$Q1967,Table_Index[year],$R1967)/COUNTIFS(Table_Index[Quarter],"&lt;&gt;''",Table_Index[ID],$Q1967,Table_Index[year],$R1967)</f>
        <v>9.6047124999999997E-2</v>
      </c>
      <c r="T1967">
        <f>SUMIFS(INDEX(Table_Index[],,MATCH(T$12,Table_Index[#Headers],0)),
Table_Index[ID],$Q1967,Table_Index[year],$R1967)/COUNTIFS(Table_Index[Quarter],"&lt;&gt;''",Table_Index[ID],$Q1967,Table_Index[year],$R1967)</f>
        <v>6.6157400000000005E-2</v>
      </c>
      <c r="U1967">
        <f>SUMIFS(INDEX(Table_Index[],,MATCH(U$12,Table_Index[#Headers],0)),
Table_Index[ID],$Q1967,Table_Index[year],$R1967)/COUNTIFS(Table_Index[Quarter],"&lt;&gt;''",Table_Index[ID],$Q1967,Table_Index[year],$R1967)</f>
        <v>2.9565124999999998E-2</v>
      </c>
      <c r="V1967">
        <f>SUMIFS(INDEX(Table_Index[],,MATCH(V$12,Table_Index[#Headers],0)),
Table_Index[ID],$Q1967,Table_Index[year],$R1967)/COUNTIFS(Table_Index[Quarter],"&lt;&gt;''",Table_Index[ID],$Q1967,Table_Index[year],$R1967)</f>
        <v>9.0576249999999997E-2</v>
      </c>
      <c r="W1967">
        <f>SUMIFS(INDEX(Table_Index[],,MATCH(W$12,Table_Index[#Headers],0)),
Table_Index[ID],$Q1967,Table_Index[year],$R1967)/COUNTIFS(Table_Index[Quarter],"&lt;&gt;''",Table_Index[ID],$Q1967,Table_Index[year],$R1967)</f>
        <v>1.8963000000000004E-2</v>
      </c>
      <c r="X1967">
        <f>SUMIFS(INDEX(Table_Index[],,MATCH(X$12,Table_Index[#Headers],0)),
Table_Index[ID],$Q1967,Table_Index[year],$R1967)/COUNTIFS(Table_Index[Quarter],"&lt;&gt;''",Table_Index[ID],$Q1967,Table_Index[year],$R1967)</f>
        <v>0.45462215</v>
      </c>
      <c r="Y1967">
        <f>SUMIFS(INDEX(Table_Index[],,MATCH(Y$12,Table_Index[#Headers],0)),
Table_Index[ID],$Q1967,Table_Index[year],$R1967)/COUNTIFS(Table_Index[Quarter],"&lt;&gt;''",Table_Index[ID],$Q1967,Table_Index[year],$R1967)</f>
        <v>0.1256148</v>
      </c>
      <c r="Z1967">
        <f>SUMIFS(INDEX(Table_Index[],,MATCH(Z$12,Table_Index[#Headers],0)),
Table_Index[ID],$Q1967,Table_Index[year],$R1967)/COUNTIFS(Table_Index[Quarter],"&lt;&gt;''",Table_Index[ID],$Q1967,Table_Index[year],$R1967)</f>
        <v>4.2186374999999998E-2</v>
      </c>
      <c r="AA1967">
        <f>SUMIFS(INDEX(Table_Index[],,MATCH(AA$12,Table_Index[#Headers],0)),
Table_Index[ID],$Q1967,Table_Index[year],$R1967)/COUNTIFS(Table_Index[Quarter],"&lt;&gt;''",Table_Index[ID],$Q1967,Table_Index[year],$R1967)</f>
        <v>6.8411949999999999E-2</v>
      </c>
      <c r="AB1967">
        <f>SUMIFS(INDEX(Table_Index[],,MATCH(AB$12,Table_Index[#Headers],0)),
Table_Index[ID],$Q1967,Table_Index[year],$R1967)/COUNTIFS(Table_Index[Quarter],"&lt;&gt;''",Table_Index[ID],$Q1967,Table_Index[year],$R1967)</f>
        <v>7.855850000000001E-3</v>
      </c>
      <c r="AC1967" s="24">
        <f t="shared" si="122"/>
        <v>1.0000000250000001</v>
      </c>
      <c r="AD1967">
        <f>COUNTIFS(Table_Index[Quarter],"&lt;&gt;''",Table_Index[ID],$Q1967,Table_Index[year],$R1967)</f>
        <v>4</v>
      </c>
      <c r="AE1967" s="34">
        <f t="shared" si="123"/>
        <v>0.74797842238781809</v>
      </c>
    </row>
    <row r="1968" spans="1:31" x14ac:dyDescent="0.3">
      <c r="A1968">
        <v>9221</v>
      </c>
      <c r="B1968">
        <v>2010</v>
      </c>
      <c r="C1968">
        <v>1</v>
      </c>
      <c r="D1968">
        <v>5.4853499999999999E-2</v>
      </c>
      <c r="E1968">
        <v>0.22700899999999999</v>
      </c>
      <c r="F1968">
        <v>0.101268</v>
      </c>
      <c r="G1968">
        <v>7.1731500000000004E-2</v>
      </c>
      <c r="H1968">
        <v>3.8207600000000001E-2</v>
      </c>
      <c r="I1968">
        <v>0.27004790000000001</v>
      </c>
      <c r="J1968">
        <v>0.1814384</v>
      </c>
      <c r="K1968">
        <v>8.8608999999999997E-3</v>
      </c>
      <c r="L1968">
        <v>4.05072E-2</v>
      </c>
      <c r="M1968">
        <v>6.0761000000000001E-3</v>
      </c>
      <c r="O1968" t="str">
        <f>Table_Index[[#This Row],[ID]]&amp;Table_Index[[#This Row],[year]]</f>
        <v>92212010</v>
      </c>
      <c r="P1968" t="str">
        <v>94962003</v>
      </c>
      <c r="Q1968" t="str">
        <f t="shared" si="120"/>
        <v>9496</v>
      </c>
      <c r="R1968" t="str">
        <f t="shared" si="121"/>
        <v>2003</v>
      </c>
      <c r="S1968">
        <f>SUMIFS(INDEX(Table_Index[],,MATCH(S$12,Table_Index[#Headers],0)),
Table_Index[ID],$Q1968,Table_Index[year],$R1968)/COUNTIFS(Table_Index[Quarter],"&lt;&gt;''",Table_Index[ID],$Q1968,Table_Index[year],$R1968)</f>
        <v>0.138246275</v>
      </c>
      <c r="T1968">
        <f>SUMIFS(INDEX(Table_Index[],,MATCH(T$12,Table_Index[#Headers],0)),
Table_Index[ID],$Q1968,Table_Index[year],$R1968)/COUNTIFS(Table_Index[Quarter],"&lt;&gt;''",Table_Index[ID],$Q1968,Table_Index[year],$R1968)</f>
        <v>6.7117175000000001E-2</v>
      </c>
      <c r="U1968">
        <f>SUMIFS(INDEX(Table_Index[],,MATCH(U$12,Table_Index[#Headers],0)),
Table_Index[ID],$Q1968,Table_Index[year],$R1968)/COUNTIFS(Table_Index[Quarter],"&lt;&gt;''",Table_Index[ID],$Q1968,Table_Index[year],$R1968)</f>
        <v>7.1728849999999997E-2</v>
      </c>
      <c r="V1968">
        <f>SUMIFS(INDEX(Table_Index[],,MATCH(V$12,Table_Index[#Headers],0)),
Table_Index[ID],$Q1968,Table_Index[year],$R1968)/COUNTIFS(Table_Index[Quarter],"&lt;&gt;''",Table_Index[ID],$Q1968,Table_Index[year],$R1968)</f>
        <v>8.000815E-2</v>
      </c>
      <c r="W1968">
        <f>SUMIFS(INDEX(Table_Index[],,MATCH(W$12,Table_Index[#Headers],0)),
Table_Index[ID],$Q1968,Table_Index[year],$R1968)/COUNTIFS(Table_Index[Quarter],"&lt;&gt;''",Table_Index[ID],$Q1968,Table_Index[year],$R1968)</f>
        <v>1.3662199999999999E-2</v>
      </c>
      <c r="X1968">
        <f>SUMIFS(INDEX(Table_Index[],,MATCH(X$12,Table_Index[#Headers],0)),
Table_Index[ID],$Q1968,Table_Index[year],$R1968)/COUNTIFS(Table_Index[Quarter],"&lt;&gt;''",Table_Index[ID],$Q1968,Table_Index[year],$R1968)</f>
        <v>0.24204012499999999</v>
      </c>
      <c r="Y1968">
        <f>SUMIFS(INDEX(Table_Index[],,MATCH(Y$12,Table_Index[#Headers],0)),
Table_Index[ID],$Q1968,Table_Index[year],$R1968)/COUNTIFS(Table_Index[Quarter],"&lt;&gt;''",Table_Index[ID],$Q1968,Table_Index[year],$R1968)</f>
        <v>6.6910974999999998E-2</v>
      </c>
      <c r="Z1968">
        <f>SUMIFS(INDEX(Table_Index[],,MATCH(Z$12,Table_Index[#Headers],0)),
Table_Index[ID],$Q1968,Table_Index[year],$R1968)/COUNTIFS(Table_Index[Quarter],"&lt;&gt;''",Table_Index[ID],$Q1968,Table_Index[year],$R1968)</f>
        <v>6.3262474999999999E-2</v>
      </c>
      <c r="AA1968">
        <f>SUMIFS(INDEX(Table_Index[],,MATCH(AA$12,Table_Index[#Headers],0)),
Table_Index[ID],$Q1968,Table_Index[year],$R1968)/COUNTIFS(Table_Index[Quarter],"&lt;&gt;''",Table_Index[ID],$Q1968,Table_Index[year],$R1968)</f>
        <v>0.12013245</v>
      </c>
      <c r="AB1968">
        <f>SUMIFS(INDEX(Table_Index[],,MATCH(AB$12,Table_Index[#Headers],0)),
Table_Index[ID],$Q1968,Table_Index[year],$R1968)/COUNTIFS(Table_Index[Quarter],"&lt;&gt;''",Table_Index[ID],$Q1968,Table_Index[year],$R1968)</f>
        <v>0.13689130000000002</v>
      </c>
      <c r="AC1968" s="24">
        <f t="shared" si="122"/>
        <v>0.99999997500000015</v>
      </c>
      <c r="AD1968">
        <f>COUNTIFS(Table_Index[Quarter],"&lt;&gt;''",Table_Index[ID],$Q1968,Table_Index[year],$R1968)</f>
        <v>4</v>
      </c>
      <c r="AE1968" s="34">
        <f t="shared" si="123"/>
        <v>0.86441658958377432</v>
      </c>
    </row>
    <row r="1969" spans="1:31" x14ac:dyDescent="0.3">
      <c r="A1969">
        <v>9221</v>
      </c>
      <c r="B1969">
        <v>2010</v>
      </c>
      <c r="C1969">
        <v>2</v>
      </c>
      <c r="D1969">
        <v>7.8913499999999998E-2</v>
      </c>
      <c r="E1969">
        <v>0.1117249</v>
      </c>
      <c r="F1969">
        <v>6.4792100000000005E-2</v>
      </c>
      <c r="G1969">
        <v>7.9744200000000001E-2</v>
      </c>
      <c r="H1969">
        <v>7.8705800000000006E-2</v>
      </c>
      <c r="I1969">
        <v>0.39041409999999999</v>
      </c>
      <c r="J1969">
        <v>0.145367</v>
      </c>
      <c r="K1969">
        <v>9.9679999999999994E-3</v>
      </c>
      <c r="L1969">
        <v>3.3891299999999999E-2</v>
      </c>
      <c r="M1969">
        <v>6.4792000000000001E-3</v>
      </c>
      <c r="O1969" t="str">
        <f>Table_Index[[#This Row],[ID]]&amp;Table_Index[[#This Row],[year]]</f>
        <v>92212010</v>
      </c>
      <c r="P1969" t="str">
        <v>94962004</v>
      </c>
      <c r="Q1969" t="str">
        <f t="shared" si="120"/>
        <v>9496</v>
      </c>
      <c r="R1969" t="str">
        <f t="shared" si="121"/>
        <v>2004</v>
      </c>
      <c r="S1969">
        <f>SUMIFS(INDEX(Table_Index[],,MATCH(S$12,Table_Index[#Headers],0)),
Table_Index[ID],$Q1969,Table_Index[year],$R1969)/COUNTIFS(Table_Index[Quarter],"&lt;&gt;''",Table_Index[ID],$Q1969,Table_Index[year],$R1969)</f>
        <v>0.13704809999999998</v>
      </c>
      <c r="T1969">
        <f>SUMIFS(INDEX(Table_Index[],,MATCH(T$12,Table_Index[#Headers],0)),
Table_Index[ID],$Q1969,Table_Index[year],$R1969)/COUNTIFS(Table_Index[Quarter],"&lt;&gt;''",Table_Index[ID],$Q1969,Table_Index[year],$R1969)</f>
        <v>2.6742425E-2</v>
      </c>
      <c r="U1969">
        <f>SUMIFS(INDEX(Table_Index[],,MATCH(U$12,Table_Index[#Headers],0)),
Table_Index[ID],$Q1969,Table_Index[year],$R1969)/COUNTIFS(Table_Index[Quarter],"&lt;&gt;''",Table_Index[ID],$Q1969,Table_Index[year],$R1969)</f>
        <v>4.4803575000000005E-2</v>
      </c>
      <c r="V1969">
        <f>SUMIFS(INDEX(Table_Index[],,MATCH(V$12,Table_Index[#Headers],0)),
Table_Index[ID],$Q1969,Table_Index[year],$R1969)/COUNTIFS(Table_Index[Quarter],"&lt;&gt;''",Table_Index[ID],$Q1969,Table_Index[year],$R1969)</f>
        <v>7.9728275000000001E-2</v>
      </c>
      <c r="W1969">
        <f>SUMIFS(INDEX(Table_Index[],,MATCH(W$12,Table_Index[#Headers],0)),
Table_Index[ID],$Q1969,Table_Index[year],$R1969)/COUNTIFS(Table_Index[Quarter],"&lt;&gt;''",Table_Index[ID],$Q1969,Table_Index[year],$R1969)</f>
        <v>1.8438E-3</v>
      </c>
      <c r="X1969">
        <f>SUMIFS(INDEX(Table_Index[],,MATCH(X$12,Table_Index[#Headers],0)),
Table_Index[ID],$Q1969,Table_Index[year],$R1969)/COUNTIFS(Table_Index[Quarter],"&lt;&gt;''",Table_Index[ID],$Q1969,Table_Index[year],$R1969)</f>
        <v>0.19523362499999999</v>
      </c>
      <c r="Y1969">
        <f>SUMIFS(INDEX(Table_Index[],,MATCH(Y$12,Table_Index[#Headers],0)),
Table_Index[ID],$Q1969,Table_Index[year],$R1969)/COUNTIFS(Table_Index[Quarter],"&lt;&gt;''",Table_Index[ID],$Q1969,Table_Index[year],$R1969)</f>
        <v>2.0732449999999999E-2</v>
      </c>
      <c r="Z1969">
        <f>SUMIFS(INDEX(Table_Index[],,MATCH(Z$12,Table_Index[#Headers],0)),
Table_Index[ID],$Q1969,Table_Index[year],$R1969)/COUNTIFS(Table_Index[Quarter],"&lt;&gt;''",Table_Index[ID],$Q1969,Table_Index[year],$R1969)</f>
        <v>0.2642235</v>
      </c>
      <c r="AA1969">
        <f>SUMIFS(INDEX(Table_Index[],,MATCH(AA$12,Table_Index[#Headers],0)),
Table_Index[ID],$Q1969,Table_Index[year],$R1969)/COUNTIFS(Table_Index[Quarter],"&lt;&gt;''",Table_Index[ID],$Q1969,Table_Index[year],$R1969)</f>
        <v>2.93022E-2</v>
      </c>
      <c r="AB1969">
        <f>SUMIFS(INDEX(Table_Index[],,MATCH(AB$12,Table_Index[#Headers],0)),
Table_Index[ID],$Q1969,Table_Index[year],$R1969)/COUNTIFS(Table_Index[Quarter],"&lt;&gt;''",Table_Index[ID],$Q1969,Table_Index[year],$R1969)</f>
        <v>0.20034205000000002</v>
      </c>
      <c r="AC1969" s="24">
        <f t="shared" si="122"/>
        <v>1</v>
      </c>
      <c r="AD1969">
        <f>COUNTIFS(Table_Index[Quarter],"&lt;&gt;''",Table_Index[ID],$Q1969,Table_Index[year],$R1969)</f>
        <v>4</v>
      </c>
      <c r="AE1969" s="34">
        <f t="shared" si="123"/>
        <v>0.8227796865368775</v>
      </c>
    </row>
    <row r="1970" spans="1:31" x14ac:dyDescent="0.3">
      <c r="A1970">
        <v>9221</v>
      </c>
      <c r="B1970">
        <v>2010</v>
      </c>
      <c r="C1970">
        <v>3</v>
      </c>
      <c r="D1970">
        <v>4.1634299999999999E-2</v>
      </c>
      <c r="E1970">
        <v>0.11715440000000001</v>
      </c>
      <c r="F1970">
        <v>9.7146800000000005E-2</v>
      </c>
      <c r="G1970">
        <v>0.22335089999999999</v>
      </c>
      <c r="H1970">
        <v>8.2184499999999994E-2</v>
      </c>
      <c r="I1970">
        <v>0.27756229999999998</v>
      </c>
      <c r="J1970">
        <v>9.5411999999999997E-2</v>
      </c>
      <c r="K1970">
        <v>1.19699E-2</v>
      </c>
      <c r="L1970">
        <v>4.57978E-2</v>
      </c>
      <c r="M1970">
        <v>7.7872000000000002E-3</v>
      </c>
      <c r="O1970" t="str">
        <f>Table_Index[[#This Row],[ID]]&amp;Table_Index[[#This Row],[year]]</f>
        <v>92212010</v>
      </c>
      <c r="P1970" t="str">
        <v>94962005</v>
      </c>
      <c r="Q1970" t="str">
        <f t="shared" si="120"/>
        <v>9496</v>
      </c>
      <c r="R1970" t="str">
        <f t="shared" si="121"/>
        <v>2005</v>
      </c>
      <c r="S1970">
        <f>SUMIFS(INDEX(Table_Index[],,MATCH(S$12,Table_Index[#Headers],0)),
Table_Index[ID],$Q1970,Table_Index[year],$R1970)/COUNTIFS(Table_Index[Quarter],"&lt;&gt;''",Table_Index[ID],$Q1970,Table_Index[year],$R1970)</f>
        <v>0.15547192499999998</v>
      </c>
      <c r="T1970">
        <f>SUMIFS(INDEX(Table_Index[],,MATCH(T$12,Table_Index[#Headers],0)),
Table_Index[ID],$Q1970,Table_Index[year],$R1970)/COUNTIFS(Table_Index[Quarter],"&lt;&gt;''",Table_Index[ID],$Q1970,Table_Index[year],$R1970)</f>
        <v>0.103787675</v>
      </c>
      <c r="U1970">
        <f>SUMIFS(INDEX(Table_Index[],,MATCH(U$12,Table_Index[#Headers],0)),
Table_Index[ID],$Q1970,Table_Index[year],$R1970)/COUNTIFS(Table_Index[Quarter],"&lt;&gt;''",Table_Index[ID],$Q1970,Table_Index[year],$R1970)</f>
        <v>6.0789050000000004E-2</v>
      </c>
      <c r="V1970">
        <f>SUMIFS(INDEX(Table_Index[],,MATCH(V$12,Table_Index[#Headers],0)),
Table_Index[ID],$Q1970,Table_Index[year],$R1970)/COUNTIFS(Table_Index[Quarter],"&lt;&gt;''",Table_Index[ID],$Q1970,Table_Index[year],$R1970)</f>
        <v>0.11418982499999999</v>
      </c>
      <c r="W1970">
        <f>SUMIFS(INDEX(Table_Index[],,MATCH(W$12,Table_Index[#Headers],0)),
Table_Index[ID],$Q1970,Table_Index[year],$R1970)/COUNTIFS(Table_Index[Quarter],"&lt;&gt;''",Table_Index[ID],$Q1970,Table_Index[year],$R1970)</f>
        <v>1.8474825E-2</v>
      </c>
      <c r="X1970">
        <f>SUMIFS(INDEX(Table_Index[],,MATCH(X$12,Table_Index[#Headers],0)),
Table_Index[ID],$Q1970,Table_Index[year],$R1970)/COUNTIFS(Table_Index[Quarter],"&lt;&gt;''",Table_Index[ID],$Q1970,Table_Index[year],$R1970)</f>
        <v>0.21896127499999998</v>
      </c>
      <c r="Y1970">
        <f>SUMIFS(INDEX(Table_Index[],,MATCH(Y$12,Table_Index[#Headers],0)),
Table_Index[ID],$Q1970,Table_Index[year],$R1970)/COUNTIFS(Table_Index[Quarter],"&lt;&gt;''",Table_Index[ID],$Q1970,Table_Index[year],$R1970)</f>
        <v>0.1394581</v>
      </c>
      <c r="Z1970">
        <f>SUMIFS(INDEX(Table_Index[],,MATCH(Z$12,Table_Index[#Headers],0)),
Table_Index[ID],$Q1970,Table_Index[year],$R1970)/COUNTIFS(Table_Index[Quarter],"&lt;&gt;''",Table_Index[ID],$Q1970,Table_Index[year],$R1970)</f>
        <v>5.6324874999999996E-2</v>
      </c>
      <c r="AA1970">
        <f>SUMIFS(INDEX(Table_Index[],,MATCH(AA$12,Table_Index[#Headers],0)),
Table_Index[ID],$Q1970,Table_Index[year],$R1970)/COUNTIFS(Table_Index[Quarter],"&lt;&gt;''",Table_Index[ID],$Q1970,Table_Index[year],$R1970)</f>
        <v>0.12018525000000002</v>
      </c>
      <c r="AB1970">
        <f>SUMIFS(INDEX(Table_Index[],,MATCH(AB$12,Table_Index[#Headers],0)),
Table_Index[ID],$Q1970,Table_Index[year],$R1970)/COUNTIFS(Table_Index[Quarter],"&lt;&gt;''",Table_Index[ID],$Q1970,Table_Index[year],$R1970)</f>
        <v>1.2357224999999999E-2</v>
      </c>
      <c r="AC1970" s="24">
        <f t="shared" si="122"/>
        <v>1.0000000249999998</v>
      </c>
      <c r="AD1970">
        <f>COUNTIFS(Table_Index[Quarter],"&lt;&gt;''",Table_Index[ID],$Q1970,Table_Index[year],$R1970)</f>
        <v>4</v>
      </c>
      <c r="AE1970" s="34">
        <f t="shared" si="123"/>
        <v>0.86281836668641065</v>
      </c>
    </row>
    <row r="1971" spans="1:31" x14ac:dyDescent="0.3">
      <c r="A1971">
        <v>9221</v>
      </c>
      <c r="B1971">
        <v>2010</v>
      </c>
      <c r="C1971">
        <v>4</v>
      </c>
      <c r="D1971">
        <v>8.1298599999999999E-2</v>
      </c>
      <c r="E1971">
        <v>4.1970599999999997E-2</v>
      </c>
      <c r="F1971">
        <v>9.4433799999999998E-2</v>
      </c>
      <c r="G1971">
        <v>6.8901699999999996E-2</v>
      </c>
      <c r="H1971">
        <v>8.5165299999999999E-2</v>
      </c>
      <c r="I1971">
        <v>0.39872069999999998</v>
      </c>
      <c r="J1971">
        <v>0.13640440000000001</v>
      </c>
      <c r="K1971">
        <v>9.6532000000000007E-3</v>
      </c>
      <c r="L1971">
        <v>7.7295799999999998E-2</v>
      </c>
      <c r="M1971">
        <v>6.1557000000000001E-3</v>
      </c>
      <c r="O1971" t="str">
        <f>Table_Index[[#This Row],[ID]]&amp;Table_Index[[#This Row],[year]]</f>
        <v>92212010</v>
      </c>
      <c r="P1971" t="str">
        <v>94962006</v>
      </c>
      <c r="Q1971" t="str">
        <f t="shared" si="120"/>
        <v>9496</v>
      </c>
      <c r="R1971" t="str">
        <f t="shared" si="121"/>
        <v>2006</v>
      </c>
      <c r="S1971">
        <f>SUMIFS(INDEX(Table_Index[],,MATCH(S$12,Table_Index[#Headers],0)),
Table_Index[ID],$Q1971,Table_Index[year],$R1971)/COUNTIFS(Table_Index[Quarter],"&lt;&gt;''",Table_Index[ID],$Q1971,Table_Index[year],$R1971)</f>
        <v>9.9178299999999997E-2</v>
      </c>
      <c r="T1971">
        <f>SUMIFS(INDEX(Table_Index[],,MATCH(T$12,Table_Index[#Headers],0)),
Table_Index[ID],$Q1971,Table_Index[year],$R1971)/COUNTIFS(Table_Index[Quarter],"&lt;&gt;''",Table_Index[ID],$Q1971,Table_Index[year],$R1971)</f>
        <v>3.5826650000000002E-2</v>
      </c>
      <c r="U1971">
        <f>SUMIFS(INDEX(Table_Index[],,MATCH(U$12,Table_Index[#Headers],0)),
Table_Index[ID],$Q1971,Table_Index[year],$R1971)/COUNTIFS(Table_Index[Quarter],"&lt;&gt;''",Table_Index[ID],$Q1971,Table_Index[year],$R1971)</f>
        <v>6.7378025000000008E-2</v>
      </c>
      <c r="V1971">
        <f>SUMIFS(INDEX(Table_Index[],,MATCH(V$12,Table_Index[#Headers],0)),
Table_Index[ID],$Q1971,Table_Index[year],$R1971)/COUNTIFS(Table_Index[Quarter],"&lt;&gt;''",Table_Index[ID],$Q1971,Table_Index[year],$R1971)</f>
        <v>0.106294325</v>
      </c>
      <c r="W1971">
        <f>SUMIFS(INDEX(Table_Index[],,MATCH(W$12,Table_Index[#Headers],0)),
Table_Index[ID],$Q1971,Table_Index[year],$R1971)/COUNTIFS(Table_Index[Quarter],"&lt;&gt;''",Table_Index[ID],$Q1971,Table_Index[year],$R1971)</f>
        <v>2.4571224999999999E-2</v>
      </c>
      <c r="X1971">
        <f>SUMIFS(INDEX(Table_Index[],,MATCH(X$12,Table_Index[#Headers],0)),
Table_Index[ID],$Q1971,Table_Index[year],$R1971)/COUNTIFS(Table_Index[Quarter],"&lt;&gt;''",Table_Index[ID],$Q1971,Table_Index[year],$R1971)</f>
        <v>0.43569222499999999</v>
      </c>
      <c r="Y1971">
        <f>SUMIFS(INDEX(Table_Index[],,MATCH(Y$12,Table_Index[#Headers],0)),
Table_Index[ID],$Q1971,Table_Index[year],$R1971)/COUNTIFS(Table_Index[Quarter],"&lt;&gt;''",Table_Index[ID],$Q1971,Table_Index[year],$R1971)</f>
        <v>9.5948550000000007E-2</v>
      </c>
      <c r="Z1971">
        <f>SUMIFS(INDEX(Table_Index[],,MATCH(Z$12,Table_Index[#Headers],0)),
Table_Index[ID],$Q1971,Table_Index[year],$R1971)/COUNTIFS(Table_Index[Quarter],"&lt;&gt;''",Table_Index[ID],$Q1971,Table_Index[year],$R1971)</f>
        <v>3.3122224999999998E-2</v>
      </c>
      <c r="AA1971">
        <f>SUMIFS(INDEX(Table_Index[],,MATCH(AA$12,Table_Index[#Headers],0)),
Table_Index[ID],$Q1971,Table_Index[year],$R1971)/COUNTIFS(Table_Index[Quarter],"&lt;&gt;''",Table_Index[ID],$Q1971,Table_Index[year],$R1971)</f>
        <v>9.5470100000000002E-2</v>
      </c>
      <c r="AB1971">
        <f>SUMIFS(INDEX(Table_Index[],,MATCH(AB$12,Table_Index[#Headers],0)),
Table_Index[ID],$Q1971,Table_Index[year],$R1971)/COUNTIFS(Table_Index[Quarter],"&lt;&gt;''",Table_Index[ID],$Q1971,Table_Index[year],$R1971)</f>
        <v>6.5183749999999999E-3</v>
      </c>
      <c r="AC1971" s="24">
        <f t="shared" si="122"/>
        <v>1</v>
      </c>
      <c r="AD1971">
        <f>COUNTIFS(Table_Index[Quarter],"&lt;&gt;''",Table_Index[ID],$Q1971,Table_Index[year],$R1971)</f>
        <v>4</v>
      </c>
      <c r="AE1971" s="34">
        <f t="shared" si="123"/>
        <v>0.76315013891262629</v>
      </c>
    </row>
    <row r="1972" spans="1:31" x14ac:dyDescent="0.3">
      <c r="A1972">
        <v>9221</v>
      </c>
      <c r="B1972">
        <v>2011</v>
      </c>
      <c r="C1972">
        <v>1</v>
      </c>
      <c r="D1972">
        <v>6.5628199999999998E-2</v>
      </c>
      <c r="E1972">
        <v>0.14059650000000001</v>
      </c>
      <c r="F1972">
        <v>7.1414099999999994E-2</v>
      </c>
      <c r="G1972">
        <v>0.1171638</v>
      </c>
      <c r="H1972">
        <v>3.3289399999999997E-2</v>
      </c>
      <c r="I1972">
        <v>0.37194850000000002</v>
      </c>
      <c r="J1972">
        <v>8.2572599999999996E-2</v>
      </c>
      <c r="K1972">
        <v>3.1690000000000003E-2</v>
      </c>
      <c r="L1972">
        <v>8.0340900000000007E-2</v>
      </c>
      <c r="M1972">
        <v>5.3560999999999999E-3</v>
      </c>
      <c r="O1972" t="str">
        <f>Table_Index[[#This Row],[ID]]&amp;Table_Index[[#This Row],[year]]</f>
        <v>92212011</v>
      </c>
      <c r="P1972" t="str">
        <v>94962007</v>
      </c>
      <c r="Q1972" t="str">
        <f t="shared" si="120"/>
        <v>9496</v>
      </c>
      <c r="R1972" t="str">
        <f t="shared" si="121"/>
        <v>2007</v>
      </c>
      <c r="S1972">
        <f>SUMIFS(INDEX(Table_Index[],,MATCH(S$12,Table_Index[#Headers],0)),
Table_Index[ID],$Q1972,Table_Index[year],$R1972)/COUNTIFS(Table_Index[Quarter],"&lt;&gt;''",Table_Index[ID],$Q1972,Table_Index[year],$R1972)</f>
        <v>9.9115149999999999E-2</v>
      </c>
      <c r="T1972">
        <f>SUMIFS(INDEX(Table_Index[],,MATCH(T$12,Table_Index[#Headers],0)),
Table_Index[ID],$Q1972,Table_Index[year],$R1972)/COUNTIFS(Table_Index[Quarter],"&lt;&gt;''",Table_Index[ID],$Q1972,Table_Index[year],$R1972)</f>
        <v>5.035655E-2</v>
      </c>
      <c r="U1972">
        <f>SUMIFS(INDEX(Table_Index[],,MATCH(U$12,Table_Index[#Headers],0)),
Table_Index[ID],$Q1972,Table_Index[year],$R1972)/COUNTIFS(Table_Index[Quarter],"&lt;&gt;''",Table_Index[ID],$Q1972,Table_Index[year],$R1972)</f>
        <v>8.3012475000000016E-2</v>
      </c>
      <c r="V1972">
        <f>SUMIFS(INDEX(Table_Index[],,MATCH(V$12,Table_Index[#Headers],0)),
Table_Index[ID],$Q1972,Table_Index[year],$R1972)/COUNTIFS(Table_Index[Quarter],"&lt;&gt;''",Table_Index[ID],$Q1972,Table_Index[year],$R1972)</f>
        <v>0.13295155</v>
      </c>
      <c r="W1972">
        <f>SUMIFS(INDEX(Table_Index[],,MATCH(W$12,Table_Index[#Headers],0)),
Table_Index[ID],$Q1972,Table_Index[year],$R1972)/COUNTIFS(Table_Index[Quarter],"&lt;&gt;''",Table_Index[ID],$Q1972,Table_Index[year],$R1972)</f>
        <v>8.5837499999999994E-3</v>
      </c>
      <c r="X1972">
        <f>SUMIFS(INDEX(Table_Index[],,MATCH(X$12,Table_Index[#Headers],0)),
Table_Index[ID],$Q1972,Table_Index[year],$R1972)/COUNTIFS(Table_Index[Quarter],"&lt;&gt;''",Table_Index[ID],$Q1972,Table_Index[year],$R1972)</f>
        <v>0.43276205000000001</v>
      </c>
      <c r="Y1972">
        <f>SUMIFS(INDEX(Table_Index[],,MATCH(Y$12,Table_Index[#Headers],0)),
Table_Index[ID],$Q1972,Table_Index[year],$R1972)/COUNTIFS(Table_Index[Quarter],"&lt;&gt;''",Table_Index[ID],$Q1972,Table_Index[year],$R1972)</f>
        <v>6.9596025000000006E-2</v>
      </c>
      <c r="Z1972">
        <f>SUMIFS(INDEX(Table_Index[],,MATCH(Z$12,Table_Index[#Headers],0)),
Table_Index[ID],$Q1972,Table_Index[year],$R1972)/COUNTIFS(Table_Index[Quarter],"&lt;&gt;''",Table_Index[ID],$Q1972,Table_Index[year],$R1972)</f>
        <v>3.9901400000000004E-2</v>
      </c>
      <c r="AA1972">
        <f>SUMIFS(INDEX(Table_Index[],,MATCH(AA$12,Table_Index[#Headers],0)),
Table_Index[ID],$Q1972,Table_Index[year],$R1972)/COUNTIFS(Table_Index[Quarter],"&lt;&gt;''",Table_Index[ID],$Q1972,Table_Index[year],$R1972)</f>
        <v>7.7479275E-2</v>
      </c>
      <c r="AB1972">
        <f>SUMIFS(INDEX(Table_Index[],,MATCH(AB$12,Table_Index[#Headers],0)),
Table_Index[ID],$Q1972,Table_Index[year],$R1972)/COUNTIFS(Table_Index[Quarter],"&lt;&gt;''",Table_Index[ID],$Q1972,Table_Index[year],$R1972)</f>
        <v>6.2417499999999999E-3</v>
      </c>
      <c r="AC1972" s="24">
        <f t="shared" si="122"/>
        <v>0.99999997499999993</v>
      </c>
      <c r="AD1972">
        <f>COUNTIFS(Table_Index[Quarter],"&lt;&gt;''",Table_Index[ID],$Q1972,Table_Index[year],$R1972)</f>
        <v>4</v>
      </c>
      <c r="AE1972" s="34">
        <f t="shared" si="123"/>
        <v>0.76323882065993309</v>
      </c>
    </row>
    <row r="1973" spans="1:31" x14ac:dyDescent="0.3">
      <c r="A1973">
        <v>9221</v>
      </c>
      <c r="B1973">
        <v>2011</v>
      </c>
      <c r="C1973">
        <v>2</v>
      </c>
      <c r="D1973">
        <v>3.7958499999999999E-2</v>
      </c>
      <c r="E1973">
        <v>5.9413300000000002E-2</v>
      </c>
      <c r="F1973">
        <v>0.1138755</v>
      </c>
      <c r="G1973">
        <v>0.10694389999999999</v>
      </c>
      <c r="H1973">
        <v>2.6612199999999999E-2</v>
      </c>
      <c r="I1973">
        <v>0.49511080000000002</v>
      </c>
      <c r="J1973">
        <v>0.10743900000000001</v>
      </c>
      <c r="K1973">
        <v>5.9413000000000001E-3</v>
      </c>
      <c r="L1973">
        <v>4.4560000000000002E-2</v>
      </c>
      <c r="M1973">
        <v>2.1454999999999998E-3</v>
      </c>
      <c r="O1973" t="str">
        <f>Table_Index[[#This Row],[ID]]&amp;Table_Index[[#This Row],[year]]</f>
        <v>92212011</v>
      </c>
      <c r="P1973" t="str">
        <v>94962008</v>
      </c>
      <c r="Q1973" t="str">
        <f t="shared" si="120"/>
        <v>9496</v>
      </c>
      <c r="R1973" t="str">
        <f t="shared" si="121"/>
        <v>2008</v>
      </c>
      <c r="S1973">
        <f>SUMIFS(INDEX(Table_Index[],,MATCH(S$12,Table_Index[#Headers],0)),
Table_Index[ID],$Q1973,Table_Index[year],$R1973)/COUNTIFS(Table_Index[Quarter],"&lt;&gt;''",Table_Index[ID],$Q1973,Table_Index[year],$R1973)</f>
        <v>8.3822799999999989E-2</v>
      </c>
      <c r="T1973">
        <f>SUMIFS(INDEX(Table_Index[],,MATCH(T$12,Table_Index[#Headers],0)),
Table_Index[ID],$Q1973,Table_Index[year],$R1973)/COUNTIFS(Table_Index[Quarter],"&lt;&gt;''",Table_Index[ID],$Q1973,Table_Index[year],$R1973)</f>
        <v>9.7597025000000004E-2</v>
      </c>
      <c r="U1973">
        <f>SUMIFS(INDEX(Table_Index[],,MATCH(U$12,Table_Index[#Headers],0)),
Table_Index[ID],$Q1973,Table_Index[year],$R1973)/COUNTIFS(Table_Index[Quarter],"&lt;&gt;''",Table_Index[ID],$Q1973,Table_Index[year],$R1973)</f>
        <v>9.6234025000000001E-2</v>
      </c>
      <c r="V1973">
        <f>SUMIFS(INDEX(Table_Index[],,MATCH(V$12,Table_Index[#Headers],0)),
Table_Index[ID],$Q1973,Table_Index[year],$R1973)/COUNTIFS(Table_Index[Quarter],"&lt;&gt;''",Table_Index[ID],$Q1973,Table_Index[year],$R1973)</f>
        <v>0.17408232499999998</v>
      </c>
      <c r="W1973">
        <f>SUMIFS(INDEX(Table_Index[],,MATCH(W$12,Table_Index[#Headers],0)),
Table_Index[ID],$Q1973,Table_Index[year],$R1973)/COUNTIFS(Table_Index[Quarter],"&lt;&gt;''",Table_Index[ID],$Q1973,Table_Index[year],$R1973)</f>
        <v>3.2557074999999998E-2</v>
      </c>
      <c r="X1973">
        <f>SUMIFS(INDEX(Table_Index[],,MATCH(X$12,Table_Index[#Headers],0)),
Table_Index[ID],$Q1973,Table_Index[year],$R1973)/COUNTIFS(Table_Index[Quarter],"&lt;&gt;''",Table_Index[ID],$Q1973,Table_Index[year],$R1973)</f>
        <v>0.21817045000000002</v>
      </c>
      <c r="Y1973">
        <f>SUMIFS(INDEX(Table_Index[],,MATCH(Y$12,Table_Index[#Headers],0)),
Table_Index[ID],$Q1973,Table_Index[year],$R1973)/COUNTIFS(Table_Index[Quarter],"&lt;&gt;''",Table_Index[ID],$Q1973,Table_Index[year],$R1973)</f>
        <v>0.14385062499999998</v>
      </c>
      <c r="Z1973">
        <f>SUMIFS(INDEX(Table_Index[],,MATCH(Z$12,Table_Index[#Headers],0)),
Table_Index[ID],$Q1973,Table_Index[year],$R1973)/COUNTIFS(Table_Index[Quarter],"&lt;&gt;''",Table_Index[ID],$Q1973,Table_Index[year],$R1973)</f>
        <v>3.99008E-2</v>
      </c>
      <c r="AA1973">
        <f>SUMIFS(INDEX(Table_Index[],,MATCH(AA$12,Table_Index[#Headers],0)),
Table_Index[ID],$Q1973,Table_Index[year],$R1973)/COUNTIFS(Table_Index[Quarter],"&lt;&gt;''",Table_Index[ID],$Q1973,Table_Index[year],$R1973)</f>
        <v>0.10267677500000001</v>
      </c>
      <c r="AB1973">
        <f>SUMIFS(INDEX(Table_Index[],,MATCH(AB$12,Table_Index[#Headers],0)),
Table_Index[ID],$Q1973,Table_Index[year],$R1973)/COUNTIFS(Table_Index[Quarter],"&lt;&gt;''",Table_Index[ID],$Q1973,Table_Index[year],$R1973)</f>
        <v>1.110805E-2</v>
      </c>
      <c r="AC1973" s="24">
        <f t="shared" si="122"/>
        <v>0.99999995000000008</v>
      </c>
      <c r="AD1973">
        <f>COUNTIFS(Table_Index[Quarter],"&lt;&gt;''",Table_Index[ID],$Q1973,Table_Index[year],$R1973)</f>
        <v>4</v>
      </c>
      <c r="AE1973" s="34">
        <f t="shared" si="123"/>
        <v>0.86227362202771118</v>
      </c>
    </row>
    <row r="1974" spans="1:31" x14ac:dyDescent="0.3">
      <c r="A1974">
        <v>9221</v>
      </c>
      <c r="B1974">
        <v>2011</v>
      </c>
      <c r="C1974">
        <v>3</v>
      </c>
      <c r="D1974">
        <v>4.7704799999999999E-2</v>
      </c>
      <c r="E1974">
        <v>4.5194100000000001E-2</v>
      </c>
      <c r="F1974">
        <v>0.1129851</v>
      </c>
      <c r="G1974">
        <v>0.14405599999999999</v>
      </c>
      <c r="H1974">
        <v>3.9996700000000003E-2</v>
      </c>
      <c r="I1974">
        <v>0.30054039999999999</v>
      </c>
      <c r="J1974">
        <v>0.21580160000000001</v>
      </c>
      <c r="K1974">
        <v>2.2596999999999999E-2</v>
      </c>
      <c r="L1974">
        <v>6.7452100000000001E-2</v>
      </c>
      <c r="M1974">
        <v>3.6719999999999999E-3</v>
      </c>
      <c r="O1974" t="str">
        <f>Table_Index[[#This Row],[ID]]&amp;Table_Index[[#This Row],[year]]</f>
        <v>92212011</v>
      </c>
      <c r="P1974" t="str">
        <v>94962009</v>
      </c>
      <c r="Q1974" t="str">
        <f t="shared" si="120"/>
        <v>9496</v>
      </c>
      <c r="R1974" t="str">
        <f t="shared" si="121"/>
        <v>2009</v>
      </c>
      <c r="S1974">
        <f>SUMIFS(INDEX(Table_Index[],,MATCH(S$12,Table_Index[#Headers],0)),
Table_Index[ID],$Q1974,Table_Index[year],$R1974)/COUNTIFS(Table_Index[Quarter],"&lt;&gt;''",Table_Index[ID],$Q1974,Table_Index[year],$R1974)</f>
        <v>2.0650249999999998E-2</v>
      </c>
      <c r="T1974">
        <f>SUMIFS(INDEX(Table_Index[],,MATCH(T$12,Table_Index[#Headers],0)),
Table_Index[ID],$Q1974,Table_Index[year],$R1974)/COUNTIFS(Table_Index[Quarter],"&lt;&gt;''",Table_Index[ID],$Q1974,Table_Index[year],$R1974)</f>
        <v>0.25394137500000002</v>
      </c>
      <c r="U1974">
        <f>SUMIFS(INDEX(Table_Index[],,MATCH(U$12,Table_Index[#Headers],0)),
Table_Index[ID],$Q1974,Table_Index[year],$R1974)/COUNTIFS(Table_Index[Quarter],"&lt;&gt;''",Table_Index[ID],$Q1974,Table_Index[year],$R1974)</f>
        <v>5.0295149999999997E-2</v>
      </c>
      <c r="V1974">
        <f>SUMIFS(INDEX(Table_Index[],,MATCH(V$12,Table_Index[#Headers],0)),
Table_Index[ID],$Q1974,Table_Index[year],$R1974)/COUNTIFS(Table_Index[Quarter],"&lt;&gt;''",Table_Index[ID],$Q1974,Table_Index[year],$R1974)</f>
        <v>0.14158727500000001</v>
      </c>
      <c r="W1974">
        <f>SUMIFS(INDEX(Table_Index[],,MATCH(W$12,Table_Index[#Headers],0)),
Table_Index[ID],$Q1974,Table_Index[year],$R1974)/COUNTIFS(Table_Index[Quarter],"&lt;&gt;''",Table_Index[ID],$Q1974,Table_Index[year],$R1974)</f>
        <v>1.8381975000000002E-2</v>
      </c>
      <c r="X1974">
        <f>SUMIFS(INDEX(Table_Index[],,MATCH(X$12,Table_Index[#Headers],0)),
Table_Index[ID],$Q1974,Table_Index[year],$R1974)/COUNTIFS(Table_Index[Quarter],"&lt;&gt;''",Table_Index[ID],$Q1974,Table_Index[year],$R1974)</f>
        <v>0.310405025</v>
      </c>
      <c r="Y1974">
        <f>SUMIFS(INDEX(Table_Index[],,MATCH(Y$12,Table_Index[#Headers],0)),
Table_Index[ID],$Q1974,Table_Index[year],$R1974)/COUNTIFS(Table_Index[Quarter],"&lt;&gt;''",Table_Index[ID],$Q1974,Table_Index[year],$R1974)</f>
        <v>0.12393535</v>
      </c>
      <c r="Z1974">
        <f>SUMIFS(INDEX(Table_Index[],,MATCH(Z$12,Table_Index[#Headers],0)),
Table_Index[ID],$Q1974,Table_Index[year],$R1974)/COUNTIFS(Table_Index[Quarter],"&lt;&gt;''",Table_Index[ID],$Q1974,Table_Index[year],$R1974)</f>
        <v>2.7115275000000001E-2</v>
      </c>
      <c r="AA1974">
        <f>SUMIFS(INDEX(Table_Index[],,MATCH(AA$12,Table_Index[#Headers],0)),
Table_Index[ID],$Q1974,Table_Index[year],$R1974)/COUNTIFS(Table_Index[Quarter],"&lt;&gt;''",Table_Index[ID],$Q1974,Table_Index[year],$R1974)</f>
        <v>4.8783750000000001E-2</v>
      </c>
      <c r="AB1974">
        <f>SUMIFS(INDEX(Table_Index[],,MATCH(AB$12,Table_Index[#Headers],0)),
Table_Index[ID],$Q1974,Table_Index[year],$R1974)/COUNTIFS(Table_Index[Quarter],"&lt;&gt;''",Table_Index[ID],$Q1974,Table_Index[year],$R1974)</f>
        <v>4.9046250000000001E-3</v>
      </c>
      <c r="AC1974" s="24">
        <f t="shared" si="122"/>
        <v>1.0000000500000001</v>
      </c>
      <c r="AD1974">
        <f>COUNTIFS(Table_Index[Quarter],"&lt;&gt;''",Table_Index[ID],$Q1974,Table_Index[year],$R1974)</f>
        <v>4</v>
      </c>
      <c r="AE1974" s="34">
        <f t="shared" si="123"/>
        <v>0.79732249140404621</v>
      </c>
    </row>
    <row r="1975" spans="1:31" x14ac:dyDescent="0.3">
      <c r="A1975">
        <v>9221</v>
      </c>
      <c r="B1975">
        <v>2011</v>
      </c>
      <c r="C1975">
        <v>4</v>
      </c>
      <c r="D1975">
        <v>4.2196499999999998E-2</v>
      </c>
      <c r="E1975">
        <v>6.5299599999999999E-2</v>
      </c>
      <c r="F1975">
        <v>0.1031046</v>
      </c>
      <c r="G1975">
        <v>0.1197159</v>
      </c>
      <c r="H1975">
        <v>4.0153500000000002E-2</v>
      </c>
      <c r="I1975">
        <v>0.38950620000000002</v>
      </c>
      <c r="J1975">
        <v>0.1254439</v>
      </c>
      <c r="K1975">
        <v>2.2912100000000001E-2</v>
      </c>
      <c r="L1975">
        <v>8.8211700000000004E-2</v>
      </c>
      <c r="M1975">
        <v>3.4559E-3</v>
      </c>
      <c r="O1975" t="str">
        <f>Table_Index[[#This Row],[ID]]&amp;Table_Index[[#This Row],[year]]</f>
        <v>92212011</v>
      </c>
      <c r="P1975" t="str">
        <v>94962010</v>
      </c>
      <c r="Q1975" t="str">
        <f t="shared" si="120"/>
        <v>9496</v>
      </c>
      <c r="R1975" t="str">
        <f t="shared" si="121"/>
        <v>2010</v>
      </c>
      <c r="S1975">
        <f>SUMIFS(INDEX(Table_Index[],,MATCH(S$12,Table_Index[#Headers],0)),
Table_Index[ID],$Q1975,Table_Index[year],$R1975)/COUNTIFS(Table_Index[Quarter],"&lt;&gt;''",Table_Index[ID],$Q1975,Table_Index[year],$R1975)</f>
        <v>6.5036024999999997E-2</v>
      </c>
      <c r="T1975">
        <f>SUMIFS(INDEX(Table_Index[],,MATCH(T$12,Table_Index[#Headers],0)),
Table_Index[ID],$Q1975,Table_Index[year],$R1975)/COUNTIFS(Table_Index[Quarter],"&lt;&gt;''",Table_Index[ID],$Q1975,Table_Index[year],$R1975)</f>
        <v>8.2120075000000001E-2</v>
      </c>
      <c r="U1975">
        <f>SUMIFS(INDEX(Table_Index[],,MATCH(U$12,Table_Index[#Headers],0)),
Table_Index[ID],$Q1975,Table_Index[year],$R1975)/COUNTIFS(Table_Index[Quarter],"&lt;&gt;''",Table_Index[ID],$Q1975,Table_Index[year],$R1975)</f>
        <v>5.7732625000000003E-2</v>
      </c>
      <c r="V1975">
        <f>SUMIFS(INDEX(Table_Index[],,MATCH(V$12,Table_Index[#Headers],0)),
Table_Index[ID],$Q1975,Table_Index[year],$R1975)/COUNTIFS(Table_Index[Quarter],"&lt;&gt;''",Table_Index[ID],$Q1975,Table_Index[year],$R1975)</f>
        <v>0.14459999999999998</v>
      </c>
      <c r="W1975">
        <f>SUMIFS(INDEX(Table_Index[],,MATCH(W$12,Table_Index[#Headers],0)),
Table_Index[ID],$Q1975,Table_Index[year],$R1975)/COUNTIFS(Table_Index[Quarter],"&lt;&gt;''",Table_Index[ID],$Q1975,Table_Index[year],$R1975)</f>
        <v>7.6595349999999993E-2</v>
      </c>
      <c r="X1975">
        <f>SUMIFS(INDEX(Table_Index[],,MATCH(X$12,Table_Index[#Headers],0)),
Table_Index[ID],$Q1975,Table_Index[year],$R1975)/COUNTIFS(Table_Index[Quarter],"&lt;&gt;''",Table_Index[ID],$Q1975,Table_Index[year],$R1975)</f>
        <v>0.37457340000000006</v>
      </c>
      <c r="Y1975">
        <f>SUMIFS(INDEX(Table_Index[],,MATCH(Y$12,Table_Index[#Headers],0)),
Table_Index[ID],$Q1975,Table_Index[year],$R1975)/COUNTIFS(Table_Index[Quarter],"&lt;&gt;''",Table_Index[ID],$Q1975,Table_Index[year],$R1975)</f>
        <v>0.135199925</v>
      </c>
      <c r="Z1975">
        <f>SUMIFS(INDEX(Table_Index[],,MATCH(Z$12,Table_Index[#Headers],0)),
Table_Index[ID],$Q1975,Table_Index[year],$R1975)/COUNTIFS(Table_Index[Quarter],"&lt;&gt;''",Table_Index[ID],$Q1975,Table_Index[year],$R1975)</f>
        <v>3.1985449999999999E-2</v>
      </c>
      <c r="AA1975">
        <f>SUMIFS(INDEX(Table_Index[],,MATCH(AA$12,Table_Index[#Headers],0)),
Table_Index[ID],$Q1975,Table_Index[year],$R1975)/COUNTIFS(Table_Index[Quarter],"&lt;&gt;''",Table_Index[ID],$Q1975,Table_Index[year],$R1975)</f>
        <v>2.835085E-2</v>
      </c>
      <c r="AB1975">
        <f>SUMIFS(INDEX(Table_Index[],,MATCH(AB$12,Table_Index[#Headers],0)),
Table_Index[ID],$Q1975,Table_Index[year],$R1975)/COUNTIFS(Table_Index[Quarter],"&lt;&gt;''",Table_Index[ID],$Q1975,Table_Index[year],$R1975)</f>
        <v>3.80635E-3</v>
      </c>
      <c r="AC1975" s="24">
        <f t="shared" si="122"/>
        <v>1.0000000500000001</v>
      </c>
      <c r="AD1975">
        <f>COUNTIFS(Table_Index[Quarter],"&lt;&gt;''",Table_Index[ID],$Q1975,Table_Index[year],$R1975)</f>
        <v>4</v>
      </c>
      <c r="AE1975" s="34">
        <f t="shared" si="123"/>
        <v>0.79849196538786749</v>
      </c>
    </row>
    <row r="1976" spans="1:31" x14ac:dyDescent="0.3">
      <c r="A1976">
        <v>9222</v>
      </c>
      <c r="B1976">
        <v>2003</v>
      </c>
      <c r="C1976">
        <v>1</v>
      </c>
      <c r="D1976">
        <v>4.8617E-3</v>
      </c>
      <c r="E1976">
        <v>1.0671999999999999E-3</v>
      </c>
      <c r="F1976">
        <v>2.1343999999999998E-3</v>
      </c>
      <c r="G1976">
        <v>4.2690000000000002E-4</v>
      </c>
      <c r="H1976">
        <v>0.17875779999999999</v>
      </c>
      <c r="I1976">
        <v>1.7786799999999998E-2</v>
      </c>
      <c r="J1976">
        <v>7.7551E-3</v>
      </c>
      <c r="K1976">
        <v>0.78262109999999996</v>
      </c>
      <c r="L1976">
        <v>4.4111000000000003E-3</v>
      </c>
      <c r="M1976">
        <v>1.7789999999999999E-4</v>
      </c>
      <c r="O1976" t="str">
        <f>Table_Index[[#This Row],[ID]]&amp;Table_Index[[#This Row],[year]]</f>
        <v>92222003</v>
      </c>
      <c r="P1976" t="str">
        <v>94962011</v>
      </c>
      <c r="Q1976" t="str">
        <f t="shared" si="120"/>
        <v>9496</v>
      </c>
      <c r="R1976" t="str">
        <f t="shared" si="121"/>
        <v>2011</v>
      </c>
      <c r="S1976">
        <f>SUMIFS(INDEX(Table_Index[],,MATCH(S$12,Table_Index[#Headers],0)),
Table_Index[ID],$Q1976,Table_Index[year],$R1976)/COUNTIFS(Table_Index[Quarter],"&lt;&gt;''",Table_Index[ID],$Q1976,Table_Index[year],$R1976)</f>
        <v>4.5210375000000004E-2</v>
      </c>
      <c r="T1976">
        <f>SUMIFS(INDEX(Table_Index[],,MATCH(T$12,Table_Index[#Headers],0)),
Table_Index[ID],$Q1976,Table_Index[year],$R1976)/COUNTIFS(Table_Index[Quarter],"&lt;&gt;''",Table_Index[ID],$Q1976,Table_Index[year],$R1976)</f>
        <v>8.1767149999999997E-2</v>
      </c>
      <c r="U1976">
        <f>SUMIFS(INDEX(Table_Index[],,MATCH(U$12,Table_Index[#Headers],0)),
Table_Index[ID],$Q1976,Table_Index[year],$R1976)/COUNTIFS(Table_Index[Quarter],"&lt;&gt;''",Table_Index[ID],$Q1976,Table_Index[year],$R1976)</f>
        <v>5.2426825000000003E-2</v>
      </c>
      <c r="V1976">
        <f>SUMIFS(INDEX(Table_Index[],,MATCH(V$12,Table_Index[#Headers],0)),
Table_Index[ID],$Q1976,Table_Index[year],$R1976)/COUNTIFS(Table_Index[Quarter],"&lt;&gt;''",Table_Index[ID],$Q1976,Table_Index[year],$R1976)</f>
        <v>9.7043299999999999E-2</v>
      </c>
      <c r="W1976">
        <f>SUMIFS(INDEX(Table_Index[],,MATCH(W$12,Table_Index[#Headers],0)),
Table_Index[ID],$Q1976,Table_Index[year],$R1976)/COUNTIFS(Table_Index[Quarter],"&lt;&gt;''",Table_Index[ID],$Q1976,Table_Index[year],$R1976)</f>
        <v>1.6873100000000002E-2</v>
      </c>
      <c r="X1976">
        <f>SUMIFS(INDEX(Table_Index[],,MATCH(X$12,Table_Index[#Headers],0)),
Table_Index[ID],$Q1976,Table_Index[year],$R1976)/COUNTIFS(Table_Index[Quarter],"&lt;&gt;''",Table_Index[ID],$Q1976,Table_Index[year],$R1976)</f>
        <v>0.49360562499999999</v>
      </c>
      <c r="Y1976">
        <f>SUMIFS(INDEX(Table_Index[],,MATCH(Y$12,Table_Index[#Headers],0)),
Table_Index[ID],$Q1976,Table_Index[year],$R1976)/COUNTIFS(Table_Index[Quarter],"&lt;&gt;''",Table_Index[ID],$Q1976,Table_Index[year],$R1976)</f>
        <v>9.6906524999999993E-2</v>
      </c>
      <c r="Z1976">
        <f>SUMIFS(INDEX(Table_Index[],,MATCH(Z$12,Table_Index[#Headers],0)),
Table_Index[ID],$Q1976,Table_Index[year],$R1976)/COUNTIFS(Table_Index[Quarter],"&lt;&gt;''",Table_Index[ID],$Q1976,Table_Index[year],$R1976)</f>
        <v>2.7916099999999999E-2</v>
      </c>
      <c r="AA1976">
        <f>SUMIFS(INDEX(Table_Index[],,MATCH(AA$12,Table_Index[#Headers],0)),
Table_Index[ID],$Q1976,Table_Index[year],$R1976)/COUNTIFS(Table_Index[Quarter],"&lt;&gt;''",Table_Index[ID],$Q1976,Table_Index[year],$R1976)</f>
        <v>8.2456075000000004E-2</v>
      </c>
      <c r="AB1976">
        <f>SUMIFS(INDEX(Table_Index[],,MATCH(AB$12,Table_Index[#Headers],0)),
Table_Index[ID],$Q1976,Table_Index[year],$R1976)/COUNTIFS(Table_Index[Quarter],"&lt;&gt;''",Table_Index[ID],$Q1976,Table_Index[year],$R1976)</f>
        <v>5.7949499999999992E-3</v>
      </c>
      <c r="AC1976" s="24">
        <f t="shared" si="122"/>
        <v>1.0000000249999998</v>
      </c>
      <c r="AD1976">
        <f>COUNTIFS(Table_Index[Quarter],"&lt;&gt;''",Table_Index[ID],$Q1976,Table_Index[year],$R1976)</f>
        <v>4</v>
      </c>
      <c r="AE1976" s="34">
        <f t="shared" si="123"/>
        <v>0.71817019760682188</v>
      </c>
    </row>
    <row r="1977" spans="1:31" x14ac:dyDescent="0.3">
      <c r="A1977">
        <v>9222</v>
      </c>
      <c r="B1977">
        <v>2003</v>
      </c>
      <c r="C1977">
        <v>2</v>
      </c>
      <c r="D1977">
        <v>0.17262179999999999</v>
      </c>
      <c r="E1977">
        <v>3.9949600000000002E-2</v>
      </c>
      <c r="F1977">
        <v>8.8776900000000006E-2</v>
      </c>
      <c r="G1977">
        <v>0.1498111</v>
      </c>
      <c r="H1977">
        <v>2.4968500000000001E-2</v>
      </c>
      <c r="I1977">
        <v>0.3218164</v>
      </c>
      <c r="J1977">
        <v>0.1178408</v>
      </c>
      <c r="K1977">
        <v>2.7742800000000001E-2</v>
      </c>
      <c r="L1977">
        <v>4.5374900000000003E-2</v>
      </c>
      <c r="M1977">
        <v>1.10971E-2</v>
      </c>
      <c r="O1977" t="str">
        <f>Table_Index[[#This Row],[ID]]&amp;Table_Index[[#This Row],[year]]</f>
        <v>92222003</v>
      </c>
      <c r="P1977" t="str">
        <v>94972003</v>
      </c>
      <c r="Q1977" t="str">
        <f t="shared" si="120"/>
        <v>9497</v>
      </c>
      <c r="R1977" t="str">
        <f t="shared" si="121"/>
        <v>2003</v>
      </c>
      <c r="S1977">
        <f>SUMIFS(INDEX(Table_Index[],,MATCH(S$12,Table_Index[#Headers],0)),
Table_Index[ID],$Q1977,Table_Index[year],$R1977)/COUNTIFS(Table_Index[Quarter],"&lt;&gt;''",Table_Index[ID],$Q1977,Table_Index[year],$R1977)</f>
        <v>0.10890837499999999</v>
      </c>
      <c r="T1977">
        <f>SUMIFS(INDEX(Table_Index[],,MATCH(T$12,Table_Index[#Headers],0)),
Table_Index[ID],$Q1977,Table_Index[year],$R1977)/COUNTIFS(Table_Index[Quarter],"&lt;&gt;''",Table_Index[ID],$Q1977,Table_Index[year],$R1977)</f>
        <v>7.2064749999999997E-2</v>
      </c>
      <c r="U1977">
        <f>SUMIFS(INDEX(Table_Index[],,MATCH(U$12,Table_Index[#Headers],0)),
Table_Index[ID],$Q1977,Table_Index[year],$R1977)/COUNTIFS(Table_Index[Quarter],"&lt;&gt;''",Table_Index[ID],$Q1977,Table_Index[year],$R1977)</f>
        <v>2.3140875000000002E-2</v>
      </c>
      <c r="V1977">
        <f>SUMIFS(INDEX(Table_Index[],,MATCH(V$12,Table_Index[#Headers],0)),
Table_Index[ID],$Q1977,Table_Index[year],$R1977)/COUNTIFS(Table_Index[Quarter],"&lt;&gt;''",Table_Index[ID],$Q1977,Table_Index[year],$R1977)</f>
        <v>8.234445E-2</v>
      </c>
      <c r="W1977">
        <f>SUMIFS(INDEX(Table_Index[],,MATCH(W$12,Table_Index[#Headers],0)),
Table_Index[ID],$Q1977,Table_Index[year],$R1977)/COUNTIFS(Table_Index[Quarter],"&lt;&gt;''",Table_Index[ID],$Q1977,Table_Index[year],$R1977)</f>
        <v>2.8910900000000003E-2</v>
      </c>
      <c r="X1977">
        <f>SUMIFS(INDEX(Table_Index[],,MATCH(X$12,Table_Index[#Headers],0)),
Table_Index[ID],$Q1977,Table_Index[year],$R1977)/COUNTIFS(Table_Index[Quarter],"&lt;&gt;''",Table_Index[ID],$Q1977,Table_Index[year],$R1977)</f>
        <v>6.5415249999999994E-3</v>
      </c>
      <c r="Y1977">
        <f>SUMIFS(INDEX(Table_Index[],,MATCH(Y$12,Table_Index[#Headers],0)),
Table_Index[ID],$Q1977,Table_Index[year],$R1977)/COUNTIFS(Table_Index[Quarter],"&lt;&gt;''",Table_Index[ID],$Q1977,Table_Index[year],$R1977)</f>
        <v>9.7074975000000008E-2</v>
      </c>
      <c r="Z1977">
        <f>SUMIFS(INDEX(Table_Index[],,MATCH(Z$12,Table_Index[#Headers],0)),
Table_Index[ID],$Q1977,Table_Index[year],$R1977)/COUNTIFS(Table_Index[Quarter],"&lt;&gt;''",Table_Index[ID],$Q1977,Table_Index[year],$R1977)</f>
        <v>0.27647802499999996</v>
      </c>
      <c r="AA1977">
        <f>SUMIFS(INDEX(Table_Index[],,MATCH(AA$12,Table_Index[#Headers],0)),
Table_Index[ID],$Q1977,Table_Index[year],$R1977)/COUNTIFS(Table_Index[Quarter],"&lt;&gt;''",Table_Index[ID],$Q1977,Table_Index[year],$R1977)</f>
        <v>5.0830500000000001E-2</v>
      </c>
      <c r="AB1977">
        <f>SUMIFS(INDEX(Table_Index[],,MATCH(AB$12,Table_Index[#Headers],0)),
Table_Index[ID],$Q1977,Table_Index[year],$R1977)/COUNTIFS(Table_Index[Quarter],"&lt;&gt;''",Table_Index[ID],$Q1977,Table_Index[year],$R1977)</f>
        <v>0.25370557500000002</v>
      </c>
      <c r="AC1977" s="24">
        <f t="shared" si="122"/>
        <v>0.99999994999999997</v>
      </c>
      <c r="AD1977">
        <f>COUNTIFS(Table_Index[Quarter],"&lt;&gt;''",Table_Index[ID],$Q1977,Table_Index[year],$R1977)</f>
        <v>4</v>
      </c>
      <c r="AE1977" s="34">
        <f t="shared" si="123"/>
        <v>0.82193698983711128</v>
      </c>
    </row>
    <row r="1978" spans="1:31" x14ac:dyDescent="0.3">
      <c r="A1978">
        <v>9222</v>
      </c>
      <c r="B1978">
        <v>2003</v>
      </c>
      <c r="C1978">
        <v>3</v>
      </c>
      <c r="D1978">
        <v>0.177814</v>
      </c>
      <c r="E1978">
        <v>1.95759E-2</v>
      </c>
      <c r="F1978">
        <v>6.2922400000000003E-2</v>
      </c>
      <c r="G1978">
        <v>0.1188534</v>
      </c>
      <c r="H1978">
        <v>5.73293E-2</v>
      </c>
      <c r="I1978">
        <v>0.29014220000000002</v>
      </c>
      <c r="J1978">
        <v>0.20694480000000001</v>
      </c>
      <c r="K1978">
        <v>1.39828E-2</v>
      </c>
      <c r="L1978">
        <v>4.1948300000000001E-2</v>
      </c>
      <c r="M1978">
        <v>1.0487099999999999E-2</v>
      </c>
      <c r="O1978" t="str">
        <f>Table_Index[[#This Row],[ID]]&amp;Table_Index[[#This Row],[year]]</f>
        <v>92222003</v>
      </c>
      <c r="P1978" t="str">
        <v>94972004</v>
      </c>
      <c r="Q1978" t="str">
        <f t="shared" si="120"/>
        <v>9497</v>
      </c>
      <c r="R1978" t="str">
        <f t="shared" si="121"/>
        <v>2004</v>
      </c>
      <c r="S1978">
        <f>SUMIFS(INDEX(Table_Index[],,MATCH(S$12,Table_Index[#Headers],0)),
Table_Index[ID],$Q1978,Table_Index[year],$R1978)/COUNTIFS(Table_Index[Quarter],"&lt;&gt;''",Table_Index[ID],$Q1978,Table_Index[year],$R1978)</f>
        <v>6.2780900000000001E-2</v>
      </c>
      <c r="T1978">
        <f>SUMIFS(INDEX(Table_Index[],,MATCH(T$12,Table_Index[#Headers],0)),
Table_Index[ID],$Q1978,Table_Index[year],$R1978)/COUNTIFS(Table_Index[Quarter],"&lt;&gt;''",Table_Index[ID],$Q1978,Table_Index[year],$R1978)</f>
        <v>0.14271834999999999</v>
      </c>
      <c r="U1978">
        <f>SUMIFS(INDEX(Table_Index[],,MATCH(U$12,Table_Index[#Headers],0)),
Table_Index[ID],$Q1978,Table_Index[year],$R1978)/COUNTIFS(Table_Index[Quarter],"&lt;&gt;''",Table_Index[ID],$Q1978,Table_Index[year],$R1978)</f>
        <v>6.7239800000000002E-2</v>
      </c>
      <c r="V1978">
        <f>SUMIFS(INDEX(Table_Index[],,MATCH(V$12,Table_Index[#Headers],0)),
Table_Index[ID],$Q1978,Table_Index[year],$R1978)/COUNTIFS(Table_Index[Quarter],"&lt;&gt;''",Table_Index[ID],$Q1978,Table_Index[year],$R1978)</f>
        <v>7.6269274999999997E-2</v>
      </c>
      <c r="W1978">
        <f>SUMIFS(INDEX(Table_Index[],,MATCH(W$12,Table_Index[#Headers],0)),
Table_Index[ID],$Q1978,Table_Index[year],$R1978)/COUNTIFS(Table_Index[Quarter],"&lt;&gt;''",Table_Index[ID],$Q1978,Table_Index[year],$R1978)</f>
        <v>1.5953125000000002E-2</v>
      </c>
      <c r="X1978">
        <f>SUMIFS(INDEX(Table_Index[],,MATCH(X$12,Table_Index[#Headers],0)),
Table_Index[ID],$Q1978,Table_Index[year],$R1978)/COUNTIFS(Table_Index[Quarter],"&lt;&gt;''",Table_Index[ID],$Q1978,Table_Index[year],$R1978)</f>
        <v>0.1334668</v>
      </c>
      <c r="Y1978">
        <f>SUMIFS(INDEX(Table_Index[],,MATCH(Y$12,Table_Index[#Headers],0)),
Table_Index[ID],$Q1978,Table_Index[year],$R1978)/COUNTIFS(Table_Index[Quarter],"&lt;&gt;''",Table_Index[ID],$Q1978,Table_Index[year],$R1978)</f>
        <v>0.113252325</v>
      </c>
      <c r="Z1978">
        <f>SUMIFS(INDEX(Table_Index[],,MATCH(Z$12,Table_Index[#Headers],0)),
Table_Index[ID],$Q1978,Table_Index[year],$R1978)/COUNTIFS(Table_Index[Quarter],"&lt;&gt;''",Table_Index[ID],$Q1978,Table_Index[year],$R1978)</f>
        <v>0.28776832499999999</v>
      </c>
      <c r="AA1978">
        <f>SUMIFS(INDEX(Table_Index[],,MATCH(AA$12,Table_Index[#Headers],0)),
Table_Index[ID],$Q1978,Table_Index[year],$R1978)/COUNTIFS(Table_Index[Quarter],"&lt;&gt;''",Table_Index[ID],$Q1978,Table_Index[year],$R1978)</f>
        <v>9.2856375000000005E-2</v>
      </c>
      <c r="AB1978">
        <f>SUMIFS(INDEX(Table_Index[],,MATCH(AB$12,Table_Index[#Headers],0)),
Table_Index[ID],$Q1978,Table_Index[year],$R1978)/COUNTIFS(Table_Index[Quarter],"&lt;&gt;''",Table_Index[ID],$Q1978,Table_Index[year],$R1978)</f>
        <v>7.6947000000000005E-3</v>
      </c>
      <c r="AC1978" s="24">
        <f t="shared" si="122"/>
        <v>0.99999997500000015</v>
      </c>
      <c r="AD1978">
        <f>COUNTIFS(Table_Index[Quarter],"&lt;&gt;''",Table_Index[ID],$Q1978,Table_Index[year],$R1978)</f>
        <v>4</v>
      </c>
      <c r="AE1978" s="34">
        <f t="shared" si="123"/>
        <v>0.84296573647845441</v>
      </c>
    </row>
    <row r="1979" spans="1:31" x14ac:dyDescent="0.3">
      <c r="A1979">
        <v>9222</v>
      </c>
      <c r="B1979">
        <v>2003</v>
      </c>
      <c r="C1979">
        <v>4</v>
      </c>
      <c r="D1979">
        <v>0.23028309999999999</v>
      </c>
      <c r="E1979">
        <v>0.1151836</v>
      </c>
      <c r="F1979">
        <v>7.5778700000000004E-2</v>
      </c>
      <c r="G1979">
        <v>7.5779000000000003E-3</v>
      </c>
      <c r="H1979">
        <v>3.2281700000000003E-2</v>
      </c>
      <c r="I1979">
        <v>0.24249190000000001</v>
      </c>
      <c r="J1979">
        <v>0.13423660000000001</v>
      </c>
      <c r="K1979">
        <v>3.33426E-2</v>
      </c>
      <c r="L1979">
        <v>0.12124600000000001</v>
      </c>
      <c r="M1979">
        <v>7.5779000000000003E-3</v>
      </c>
      <c r="O1979" t="str">
        <f>Table_Index[[#This Row],[ID]]&amp;Table_Index[[#This Row],[year]]</f>
        <v>92222003</v>
      </c>
      <c r="P1979" t="str">
        <v>94972005</v>
      </c>
      <c r="Q1979" t="str">
        <f t="shared" si="120"/>
        <v>9497</v>
      </c>
      <c r="R1979" t="str">
        <f t="shared" si="121"/>
        <v>2005</v>
      </c>
      <c r="S1979">
        <f>SUMIFS(INDEX(Table_Index[],,MATCH(S$12,Table_Index[#Headers],0)),
Table_Index[ID],$Q1979,Table_Index[year],$R1979)/COUNTIFS(Table_Index[Quarter],"&lt;&gt;''",Table_Index[ID],$Q1979,Table_Index[year],$R1979)</f>
        <v>7.7382900000000004E-2</v>
      </c>
      <c r="T1979">
        <f>SUMIFS(INDEX(Table_Index[],,MATCH(T$12,Table_Index[#Headers],0)),
Table_Index[ID],$Q1979,Table_Index[year],$R1979)/COUNTIFS(Table_Index[Quarter],"&lt;&gt;''",Table_Index[ID],$Q1979,Table_Index[year],$R1979)</f>
        <v>0.14648317499999999</v>
      </c>
      <c r="U1979">
        <f>SUMIFS(INDEX(Table_Index[],,MATCH(U$12,Table_Index[#Headers],0)),
Table_Index[ID],$Q1979,Table_Index[year],$R1979)/COUNTIFS(Table_Index[Quarter],"&lt;&gt;''",Table_Index[ID],$Q1979,Table_Index[year],$R1979)</f>
        <v>8.5342425E-2</v>
      </c>
      <c r="V1979">
        <f>SUMIFS(INDEX(Table_Index[],,MATCH(V$12,Table_Index[#Headers],0)),
Table_Index[ID],$Q1979,Table_Index[year],$R1979)/COUNTIFS(Table_Index[Quarter],"&lt;&gt;''",Table_Index[ID],$Q1979,Table_Index[year],$R1979)</f>
        <v>0.10457795</v>
      </c>
      <c r="W1979">
        <f>SUMIFS(INDEX(Table_Index[],,MATCH(W$12,Table_Index[#Headers],0)),
Table_Index[ID],$Q1979,Table_Index[year],$R1979)/COUNTIFS(Table_Index[Quarter],"&lt;&gt;''",Table_Index[ID],$Q1979,Table_Index[year],$R1979)</f>
        <v>1.4047674999999999E-2</v>
      </c>
      <c r="X1979">
        <f>SUMIFS(INDEX(Table_Index[],,MATCH(X$12,Table_Index[#Headers],0)),
Table_Index[ID],$Q1979,Table_Index[year],$R1979)/COUNTIFS(Table_Index[Quarter],"&lt;&gt;''",Table_Index[ID],$Q1979,Table_Index[year],$R1979)</f>
        <v>0.38007697500000004</v>
      </c>
      <c r="Y1979">
        <f>SUMIFS(INDEX(Table_Index[],,MATCH(Y$12,Table_Index[#Headers],0)),
Table_Index[ID],$Q1979,Table_Index[year],$R1979)/COUNTIFS(Table_Index[Quarter],"&lt;&gt;''",Table_Index[ID],$Q1979,Table_Index[year],$R1979)</f>
        <v>2.9473325000000002E-2</v>
      </c>
      <c r="Z1979">
        <f>SUMIFS(INDEX(Table_Index[],,MATCH(Z$12,Table_Index[#Headers],0)),
Table_Index[ID],$Q1979,Table_Index[year],$R1979)/COUNTIFS(Table_Index[Quarter],"&lt;&gt;''",Table_Index[ID],$Q1979,Table_Index[year],$R1979)</f>
        <v>6.5140475000000003E-2</v>
      </c>
      <c r="AA1979">
        <f>SUMIFS(INDEX(Table_Index[],,MATCH(AA$12,Table_Index[#Headers],0)),
Table_Index[ID],$Q1979,Table_Index[year],$R1979)/COUNTIFS(Table_Index[Quarter],"&lt;&gt;''",Table_Index[ID],$Q1979,Table_Index[year],$R1979)</f>
        <v>9.270805E-2</v>
      </c>
      <c r="AB1979">
        <f>SUMIFS(INDEX(Table_Index[],,MATCH(AB$12,Table_Index[#Headers],0)),
Table_Index[ID],$Q1979,Table_Index[year],$R1979)/COUNTIFS(Table_Index[Quarter],"&lt;&gt;''",Table_Index[ID],$Q1979,Table_Index[year],$R1979)</f>
        <v>4.767075E-3</v>
      </c>
      <c r="AC1979" s="24">
        <f t="shared" si="122"/>
        <v>1.0000000250000001</v>
      </c>
      <c r="AD1979">
        <f>COUNTIFS(Table_Index[Quarter],"&lt;&gt;''",Table_Index[ID],$Q1979,Table_Index[year],$R1979)</f>
        <v>4</v>
      </c>
      <c r="AE1979" s="34">
        <f t="shared" si="123"/>
        <v>0.79594937909173058</v>
      </c>
    </row>
    <row r="1980" spans="1:31" x14ac:dyDescent="0.3">
      <c r="A1980">
        <v>9222</v>
      </c>
      <c r="B1980">
        <v>2004</v>
      </c>
      <c r="C1980">
        <v>1</v>
      </c>
      <c r="D1980">
        <v>4.6878599999999999E-2</v>
      </c>
      <c r="E1980">
        <v>2.55739E-2</v>
      </c>
      <c r="F1980">
        <v>7.8689099999999998E-2</v>
      </c>
      <c r="G1980">
        <v>6.9836599999999999E-2</v>
      </c>
      <c r="H1980">
        <v>0</v>
      </c>
      <c r="I1980">
        <v>0.49180669999999999</v>
      </c>
      <c r="J1980">
        <v>0.13770589999999999</v>
      </c>
      <c r="K1980">
        <v>3.9344499999999998E-2</v>
      </c>
      <c r="L1980">
        <v>9.8361299999999999E-2</v>
      </c>
      <c r="M1980">
        <v>1.18034E-2</v>
      </c>
      <c r="O1980" t="str">
        <f>Table_Index[[#This Row],[ID]]&amp;Table_Index[[#This Row],[year]]</f>
        <v>92222004</v>
      </c>
      <c r="P1980" t="str">
        <v>94972006</v>
      </c>
      <c r="Q1980" t="str">
        <f t="shared" si="120"/>
        <v>9497</v>
      </c>
      <c r="R1980" t="str">
        <f t="shared" si="121"/>
        <v>2006</v>
      </c>
      <c r="S1980">
        <f>SUMIFS(INDEX(Table_Index[],,MATCH(S$12,Table_Index[#Headers],0)),
Table_Index[ID],$Q1980,Table_Index[year],$R1980)/COUNTIFS(Table_Index[Quarter],"&lt;&gt;''",Table_Index[ID],$Q1980,Table_Index[year],$R1980)</f>
        <v>8.421472499999999E-2</v>
      </c>
      <c r="T1980">
        <f>SUMIFS(INDEX(Table_Index[],,MATCH(T$12,Table_Index[#Headers],0)),
Table_Index[ID],$Q1980,Table_Index[year],$R1980)/COUNTIFS(Table_Index[Quarter],"&lt;&gt;''",Table_Index[ID],$Q1980,Table_Index[year],$R1980)</f>
        <v>0.199433625</v>
      </c>
      <c r="U1980">
        <f>SUMIFS(INDEX(Table_Index[],,MATCH(U$12,Table_Index[#Headers],0)),
Table_Index[ID],$Q1980,Table_Index[year],$R1980)/COUNTIFS(Table_Index[Quarter],"&lt;&gt;''",Table_Index[ID],$Q1980,Table_Index[year],$R1980)</f>
        <v>7.8877000000000003E-2</v>
      </c>
      <c r="V1980">
        <f>SUMIFS(INDEX(Table_Index[],,MATCH(V$12,Table_Index[#Headers],0)),
Table_Index[ID],$Q1980,Table_Index[year],$R1980)/COUNTIFS(Table_Index[Quarter],"&lt;&gt;''",Table_Index[ID],$Q1980,Table_Index[year],$R1980)</f>
        <v>0.12556232499999997</v>
      </c>
      <c r="W1980">
        <f>SUMIFS(INDEX(Table_Index[],,MATCH(W$12,Table_Index[#Headers],0)),
Table_Index[ID],$Q1980,Table_Index[year],$R1980)/COUNTIFS(Table_Index[Quarter],"&lt;&gt;''",Table_Index[ID],$Q1980,Table_Index[year],$R1980)</f>
        <v>1.0037049999999999E-2</v>
      </c>
      <c r="X1980">
        <f>SUMIFS(INDEX(Table_Index[],,MATCH(X$12,Table_Index[#Headers],0)),
Table_Index[ID],$Q1980,Table_Index[year],$R1980)/COUNTIFS(Table_Index[Quarter],"&lt;&gt;''",Table_Index[ID],$Q1980,Table_Index[year],$R1980)</f>
        <v>0.30714835000000001</v>
      </c>
      <c r="Y1980">
        <f>SUMIFS(INDEX(Table_Index[],,MATCH(Y$12,Table_Index[#Headers],0)),
Table_Index[ID],$Q1980,Table_Index[year],$R1980)/COUNTIFS(Table_Index[Quarter],"&lt;&gt;''",Table_Index[ID],$Q1980,Table_Index[year],$R1980)</f>
        <v>9.5672725E-2</v>
      </c>
      <c r="Z1980">
        <f>SUMIFS(INDEX(Table_Index[],,MATCH(Z$12,Table_Index[#Headers],0)),
Table_Index[ID],$Q1980,Table_Index[year],$R1980)/COUNTIFS(Table_Index[Quarter],"&lt;&gt;''",Table_Index[ID],$Q1980,Table_Index[year],$R1980)</f>
        <v>2.5749675E-2</v>
      </c>
      <c r="AA1980">
        <f>SUMIFS(INDEX(Table_Index[],,MATCH(AA$12,Table_Index[#Headers],0)),
Table_Index[ID],$Q1980,Table_Index[year],$R1980)/COUNTIFS(Table_Index[Quarter],"&lt;&gt;''",Table_Index[ID],$Q1980,Table_Index[year],$R1980)</f>
        <v>6.9417674999999998E-2</v>
      </c>
      <c r="AB1980">
        <f>SUMIFS(INDEX(Table_Index[],,MATCH(AB$12,Table_Index[#Headers],0)),
Table_Index[ID],$Q1980,Table_Index[year],$R1980)/COUNTIFS(Table_Index[Quarter],"&lt;&gt;''",Table_Index[ID],$Q1980,Table_Index[year],$R1980)</f>
        <v>3.8867750000000003E-3</v>
      </c>
      <c r="AC1980" s="24">
        <f t="shared" si="122"/>
        <v>0.9999999249999999</v>
      </c>
      <c r="AD1980">
        <f>COUNTIFS(Table_Index[Quarter],"&lt;&gt;''",Table_Index[ID],$Q1980,Table_Index[year],$R1980)</f>
        <v>4</v>
      </c>
      <c r="AE1980" s="34">
        <f t="shared" si="123"/>
        <v>0.82205554274986559</v>
      </c>
    </row>
    <row r="1981" spans="1:31" x14ac:dyDescent="0.3">
      <c r="A1981">
        <v>9222</v>
      </c>
      <c r="B1981">
        <v>2004</v>
      </c>
      <c r="C1981">
        <v>2</v>
      </c>
      <c r="D1981">
        <v>0.19702159999999999</v>
      </c>
      <c r="E1981">
        <v>3.18214E-2</v>
      </c>
      <c r="F1981">
        <v>5.7278500000000003E-2</v>
      </c>
      <c r="G1981">
        <v>0.14277190000000001</v>
      </c>
      <c r="H1981">
        <v>3.1609199999999997E-2</v>
      </c>
      <c r="I1981">
        <v>0.26135950000000002</v>
      </c>
      <c r="J1981">
        <v>0.2015353</v>
      </c>
      <c r="K1981">
        <v>2.8002800000000001E-2</v>
      </c>
      <c r="L1981">
        <v>4.8599900000000001E-2</v>
      </c>
      <c r="M1981">
        <v>0</v>
      </c>
      <c r="O1981" t="str">
        <f>Table_Index[[#This Row],[ID]]&amp;Table_Index[[#This Row],[year]]</f>
        <v>92222004</v>
      </c>
      <c r="P1981" t="str">
        <v>94972007</v>
      </c>
      <c r="Q1981" t="str">
        <f t="shared" si="120"/>
        <v>9497</v>
      </c>
      <c r="R1981" t="str">
        <f t="shared" si="121"/>
        <v>2007</v>
      </c>
      <c r="S1981">
        <f>SUMIFS(INDEX(Table_Index[],,MATCH(S$12,Table_Index[#Headers],0)),
Table_Index[ID],$Q1981,Table_Index[year],$R1981)/COUNTIFS(Table_Index[Quarter],"&lt;&gt;''",Table_Index[ID],$Q1981,Table_Index[year],$R1981)</f>
        <v>7.289255E-2</v>
      </c>
      <c r="T1981">
        <f>SUMIFS(INDEX(Table_Index[],,MATCH(T$12,Table_Index[#Headers],0)),
Table_Index[ID],$Q1981,Table_Index[year],$R1981)/COUNTIFS(Table_Index[Quarter],"&lt;&gt;''",Table_Index[ID],$Q1981,Table_Index[year],$R1981)</f>
        <v>0.15589747500000001</v>
      </c>
      <c r="U1981">
        <f>SUMIFS(INDEX(Table_Index[],,MATCH(U$12,Table_Index[#Headers],0)),
Table_Index[ID],$Q1981,Table_Index[year],$R1981)/COUNTIFS(Table_Index[Quarter],"&lt;&gt;''",Table_Index[ID],$Q1981,Table_Index[year],$R1981)</f>
        <v>7.3353749999999995E-2</v>
      </c>
      <c r="V1981">
        <f>SUMIFS(INDEX(Table_Index[],,MATCH(V$12,Table_Index[#Headers],0)),
Table_Index[ID],$Q1981,Table_Index[year],$R1981)/COUNTIFS(Table_Index[Quarter],"&lt;&gt;''",Table_Index[ID],$Q1981,Table_Index[year],$R1981)</f>
        <v>0.18068190000000001</v>
      </c>
      <c r="W1981">
        <f>SUMIFS(INDEX(Table_Index[],,MATCH(W$12,Table_Index[#Headers],0)),
Table_Index[ID],$Q1981,Table_Index[year],$R1981)/COUNTIFS(Table_Index[Quarter],"&lt;&gt;''",Table_Index[ID],$Q1981,Table_Index[year],$R1981)</f>
        <v>2.2250974999999999E-2</v>
      </c>
      <c r="X1981">
        <f>SUMIFS(INDEX(Table_Index[],,MATCH(X$12,Table_Index[#Headers],0)),
Table_Index[ID],$Q1981,Table_Index[year],$R1981)/COUNTIFS(Table_Index[Quarter],"&lt;&gt;''",Table_Index[ID],$Q1981,Table_Index[year],$R1981)</f>
        <v>0.29963839999999997</v>
      </c>
      <c r="Y1981">
        <f>SUMIFS(INDEX(Table_Index[],,MATCH(Y$12,Table_Index[#Headers],0)),
Table_Index[ID],$Q1981,Table_Index[year],$R1981)/COUNTIFS(Table_Index[Quarter],"&lt;&gt;''",Table_Index[ID],$Q1981,Table_Index[year],$R1981)</f>
        <v>0.11718195000000001</v>
      </c>
      <c r="Z1981">
        <f>SUMIFS(INDEX(Table_Index[],,MATCH(Z$12,Table_Index[#Headers],0)),
Table_Index[ID],$Q1981,Table_Index[year],$R1981)/COUNTIFS(Table_Index[Quarter],"&lt;&gt;''",Table_Index[ID],$Q1981,Table_Index[year],$R1981)</f>
        <v>2.5517024999999999E-2</v>
      </c>
      <c r="AA1981">
        <f>SUMIFS(INDEX(Table_Index[],,MATCH(AA$12,Table_Index[#Headers],0)),
Table_Index[ID],$Q1981,Table_Index[year],$R1981)/COUNTIFS(Table_Index[Quarter],"&lt;&gt;''",Table_Index[ID],$Q1981,Table_Index[year],$R1981)</f>
        <v>4.8763799999999996E-2</v>
      </c>
      <c r="AB1981">
        <f>SUMIFS(INDEX(Table_Index[],,MATCH(AB$12,Table_Index[#Headers],0)),
Table_Index[ID],$Q1981,Table_Index[year],$R1981)/COUNTIFS(Table_Index[Quarter],"&lt;&gt;''",Table_Index[ID],$Q1981,Table_Index[year],$R1981)</f>
        <v>3.8221749999999997E-3</v>
      </c>
      <c r="AC1981" s="24">
        <f t="shared" si="122"/>
        <v>1</v>
      </c>
      <c r="AD1981">
        <f>COUNTIFS(Table_Index[Quarter],"&lt;&gt;''",Table_Index[ID],$Q1981,Table_Index[year],$R1981)</f>
        <v>4</v>
      </c>
      <c r="AE1981" s="34">
        <f t="shared" si="123"/>
        <v>0.82530240999061499</v>
      </c>
    </row>
    <row r="1982" spans="1:31" x14ac:dyDescent="0.3">
      <c r="A1982">
        <v>9222</v>
      </c>
      <c r="B1982">
        <v>2004</v>
      </c>
      <c r="C1982">
        <v>3</v>
      </c>
      <c r="D1982">
        <v>0.10549260000000001</v>
      </c>
      <c r="E1982">
        <v>6.2087799999999999E-2</v>
      </c>
      <c r="F1982">
        <v>4.4348400000000003E-2</v>
      </c>
      <c r="G1982">
        <v>8.0270599999999998E-2</v>
      </c>
      <c r="H1982">
        <v>0</v>
      </c>
      <c r="I1982">
        <v>0.42574469999999998</v>
      </c>
      <c r="J1982">
        <v>0.15743679999999999</v>
      </c>
      <c r="K1982">
        <v>2.04003E-2</v>
      </c>
      <c r="L1982">
        <v>0.1020013</v>
      </c>
      <c r="M1982">
        <v>2.2174E-3</v>
      </c>
      <c r="O1982" t="str">
        <f>Table_Index[[#This Row],[ID]]&amp;Table_Index[[#This Row],[year]]</f>
        <v>92222004</v>
      </c>
      <c r="P1982" t="str">
        <v>94982003</v>
      </c>
      <c r="Q1982" t="str">
        <f t="shared" si="120"/>
        <v>9498</v>
      </c>
      <c r="R1982" t="str">
        <f t="shared" si="121"/>
        <v>2003</v>
      </c>
      <c r="S1982">
        <f>SUMIFS(INDEX(Table_Index[],,MATCH(S$12,Table_Index[#Headers],0)),
Table_Index[ID],$Q1982,Table_Index[year],$R1982)/COUNTIFS(Table_Index[Quarter],"&lt;&gt;''",Table_Index[ID],$Q1982,Table_Index[year],$R1982)</f>
        <v>0.1031053</v>
      </c>
      <c r="T1982">
        <f>SUMIFS(INDEX(Table_Index[],,MATCH(T$12,Table_Index[#Headers],0)),
Table_Index[ID],$Q1982,Table_Index[year],$R1982)/COUNTIFS(Table_Index[Quarter],"&lt;&gt;''",Table_Index[ID],$Q1982,Table_Index[year],$R1982)</f>
        <v>6.3467174999999987E-2</v>
      </c>
      <c r="U1982">
        <f>SUMIFS(INDEX(Table_Index[],,MATCH(U$12,Table_Index[#Headers],0)),
Table_Index[ID],$Q1982,Table_Index[year],$R1982)/COUNTIFS(Table_Index[Quarter],"&lt;&gt;''",Table_Index[ID],$Q1982,Table_Index[year],$R1982)</f>
        <v>3.2855274999999996E-2</v>
      </c>
      <c r="V1982">
        <f>SUMIFS(INDEX(Table_Index[],,MATCH(V$12,Table_Index[#Headers],0)),
Table_Index[ID],$Q1982,Table_Index[year],$R1982)/COUNTIFS(Table_Index[Quarter],"&lt;&gt;''",Table_Index[ID],$Q1982,Table_Index[year],$R1982)</f>
        <v>9.8965824999999993E-2</v>
      </c>
      <c r="W1982">
        <f>SUMIFS(INDEX(Table_Index[],,MATCH(W$12,Table_Index[#Headers],0)),
Table_Index[ID],$Q1982,Table_Index[year],$R1982)/COUNTIFS(Table_Index[Quarter],"&lt;&gt;''",Table_Index[ID],$Q1982,Table_Index[year],$R1982)</f>
        <v>3.3843850000000002E-2</v>
      </c>
      <c r="X1982">
        <f>SUMIFS(INDEX(Table_Index[],,MATCH(X$12,Table_Index[#Headers],0)),
Table_Index[ID],$Q1982,Table_Index[year],$R1982)/COUNTIFS(Table_Index[Quarter],"&lt;&gt;''",Table_Index[ID],$Q1982,Table_Index[year],$R1982)</f>
        <v>0.36543007499999997</v>
      </c>
      <c r="Y1982">
        <f>SUMIFS(INDEX(Table_Index[],,MATCH(Y$12,Table_Index[#Headers],0)),
Table_Index[ID],$Q1982,Table_Index[year],$R1982)/COUNTIFS(Table_Index[Quarter],"&lt;&gt;''",Table_Index[ID],$Q1982,Table_Index[year],$R1982)</f>
        <v>0.14170925000000001</v>
      </c>
      <c r="Z1982">
        <f>SUMIFS(INDEX(Table_Index[],,MATCH(Z$12,Table_Index[#Headers],0)),
Table_Index[ID],$Q1982,Table_Index[year],$R1982)/COUNTIFS(Table_Index[Quarter],"&lt;&gt;''",Table_Index[ID],$Q1982,Table_Index[year],$R1982)</f>
        <v>8.9153750000000004E-2</v>
      </c>
      <c r="AA1982">
        <f>SUMIFS(INDEX(Table_Index[],,MATCH(AA$12,Table_Index[#Headers],0)),
Table_Index[ID],$Q1982,Table_Index[year],$R1982)/COUNTIFS(Table_Index[Quarter],"&lt;&gt;''",Table_Index[ID],$Q1982,Table_Index[year],$R1982)</f>
        <v>6.7633225000000005E-2</v>
      </c>
      <c r="AB1982">
        <f>SUMIFS(INDEX(Table_Index[],,MATCH(AB$12,Table_Index[#Headers],0)),
Table_Index[ID],$Q1982,Table_Index[year],$R1982)/COUNTIFS(Table_Index[Quarter],"&lt;&gt;''",Table_Index[ID],$Q1982,Table_Index[year],$R1982)</f>
        <v>3.836225E-3</v>
      </c>
      <c r="AC1982" s="24">
        <f t="shared" si="122"/>
        <v>0.99999994999999997</v>
      </c>
      <c r="AD1982">
        <f>COUNTIFS(Table_Index[Quarter],"&lt;&gt;''",Table_Index[ID],$Q1982,Table_Index[year],$R1982)</f>
        <v>4</v>
      </c>
      <c r="AE1982" s="34">
        <f t="shared" si="123"/>
        <v>0.80716409287806878</v>
      </c>
    </row>
    <row r="1983" spans="1:31" x14ac:dyDescent="0.3">
      <c r="A1983">
        <v>9222</v>
      </c>
      <c r="B1983">
        <v>2004</v>
      </c>
      <c r="C1983">
        <v>4</v>
      </c>
      <c r="D1983">
        <v>7.7978099999999995E-2</v>
      </c>
      <c r="E1983">
        <v>2.8983499999999999E-2</v>
      </c>
      <c r="F1983">
        <v>3.7098800000000001E-2</v>
      </c>
      <c r="G1983">
        <v>2.6664799999999999E-2</v>
      </c>
      <c r="H1983">
        <v>9.2747000000000003E-3</v>
      </c>
      <c r="I1983">
        <v>0.29539949999999998</v>
      </c>
      <c r="J1983">
        <v>3.0142800000000001E-2</v>
      </c>
      <c r="K1983">
        <v>0</v>
      </c>
      <c r="L1983">
        <v>3.0142800000000001E-2</v>
      </c>
      <c r="M1983">
        <v>0.46431509999999998</v>
      </c>
      <c r="O1983" t="str">
        <f>Table_Index[[#This Row],[ID]]&amp;Table_Index[[#This Row],[year]]</f>
        <v>92222004</v>
      </c>
      <c r="P1983" t="str">
        <v>94982004</v>
      </c>
      <c r="Q1983" t="str">
        <f t="shared" si="120"/>
        <v>9498</v>
      </c>
      <c r="R1983" t="str">
        <f t="shared" si="121"/>
        <v>2004</v>
      </c>
      <c r="S1983">
        <f>SUMIFS(INDEX(Table_Index[],,MATCH(S$12,Table_Index[#Headers],0)),
Table_Index[ID],$Q1983,Table_Index[year],$R1983)/COUNTIFS(Table_Index[Quarter],"&lt;&gt;''",Table_Index[ID],$Q1983,Table_Index[year],$R1983)</f>
        <v>0.13323827499999999</v>
      </c>
      <c r="T1983">
        <f>SUMIFS(INDEX(Table_Index[],,MATCH(T$12,Table_Index[#Headers],0)),
Table_Index[ID],$Q1983,Table_Index[year],$R1983)/COUNTIFS(Table_Index[Quarter],"&lt;&gt;''",Table_Index[ID],$Q1983,Table_Index[year],$R1983)</f>
        <v>5.912945E-2</v>
      </c>
      <c r="U1983">
        <f>SUMIFS(INDEX(Table_Index[],,MATCH(U$12,Table_Index[#Headers],0)),
Table_Index[ID],$Q1983,Table_Index[year],$R1983)/COUNTIFS(Table_Index[Quarter],"&lt;&gt;''",Table_Index[ID],$Q1983,Table_Index[year],$R1983)</f>
        <v>4.675675E-2</v>
      </c>
      <c r="V1983">
        <f>SUMIFS(INDEX(Table_Index[],,MATCH(V$12,Table_Index[#Headers],0)),
Table_Index[ID],$Q1983,Table_Index[year],$R1983)/COUNTIFS(Table_Index[Quarter],"&lt;&gt;''",Table_Index[ID],$Q1983,Table_Index[year],$R1983)</f>
        <v>5.3809049999999997E-2</v>
      </c>
      <c r="W1983">
        <f>SUMIFS(INDEX(Table_Index[],,MATCH(W$12,Table_Index[#Headers],0)),
Table_Index[ID],$Q1983,Table_Index[year],$R1983)/COUNTIFS(Table_Index[Quarter],"&lt;&gt;''",Table_Index[ID],$Q1983,Table_Index[year],$R1983)</f>
        <v>3.4554075000000004E-2</v>
      </c>
      <c r="X1983">
        <f>SUMIFS(INDEX(Table_Index[],,MATCH(X$12,Table_Index[#Headers],0)),
Table_Index[ID],$Q1983,Table_Index[year],$R1983)/COUNTIFS(Table_Index[Quarter],"&lt;&gt;''",Table_Index[ID],$Q1983,Table_Index[year],$R1983)</f>
        <v>0.27448</v>
      </c>
      <c r="Y1983">
        <f>SUMIFS(INDEX(Table_Index[],,MATCH(Y$12,Table_Index[#Headers],0)),
Table_Index[ID],$Q1983,Table_Index[year],$R1983)/COUNTIFS(Table_Index[Quarter],"&lt;&gt;''",Table_Index[ID],$Q1983,Table_Index[year],$R1983)</f>
        <v>4.7667574999999997E-2</v>
      </c>
      <c r="Z1983">
        <f>SUMIFS(INDEX(Table_Index[],,MATCH(Z$12,Table_Index[#Headers],0)),
Table_Index[ID],$Q1983,Table_Index[year],$R1983)/COUNTIFS(Table_Index[Quarter],"&lt;&gt;''",Table_Index[ID],$Q1983,Table_Index[year],$R1983)</f>
        <v>0.26651782500000004</v>
      </c>
      <c r="AA1983">
        <f>SUMIFS(INDEX(Table_Index[],,MATCH(AA$12,Table_Index[#Headers],0)),
Table_Index[ID],$Q1983,Table_Index[year],$R1983)/COUNTIFS(Table_Index[Quarter],"&lt;&gt;''",Table_Index[ID],$Q1983,Table_Index[year],$R1983)</f>
        <v>4.5701975000000006E-2</v>
      </c>
      <c r="AB1983">
        <f>SUMIFS(INDEX(Table_Index[],,MATCH(AB$12,Table_Index[#Headers],0)),
Table_Index[ID],$Q1983,Table_Index[year],$R1983)/COUNTIFS(Table_Index[Quarter],"&lt;&gt;''",Table_Index[ID],$Q1983,Table_Index[year],$R1983)</f>
        <v>3.8145075000000007E-2</v>
      </c>
      <c r="AC1983" s="24">
        <f t="shared" si="122"/>
        <v>1.0000000500000001</v>
      </c>
      <c r="AD1983">
        <f>COUNTIFS(Table_Index[Quarter],"&lt;&gt;''",Table_Index[ID],$Q1983,Table_Index[year],$R1983)</f>
        <v>4</v>
      </c>
      <c r="AE1983" s="34">
        <f t="shared" si="123"/>
        <v>0.8202887421713837</v>
      </c>
    </row>
    <row r="1984" spans="1:31" x14ac:dyDescent="0.3">
      <c r="A1984">
        <v>9222</v>
      </c>
      <c r="B1984">
        <v>2005</v>
      </c>
      <c r="C1984">
        <v>1</v>
      </c>
      <c r="D1984">
        <v>6.0703899999999998E-2</v>
      </c>
      <c r="E1984">
        <v>1.8885599999999999E-2</v>
      </c>
      <c r="F1984">
        <v>4.49658E-2</v>
      </c>
      <c r="G1984">
        <v>7.0259100000000005E-2</v>
      </c>
      <c r="H1984">
        <v>3.7471499999999998E-2</v>
      </c>
      <c r="I1984">
        <v>0.47339019999999998</v>
      </c>
      <c r="J1984">
        <v>0.18548400000000001</v>
      </c>
      <c r="K1984">
        <v>7.1195900000000006E-2</v>
      </c>
      <c r="L1984">
        <v>3.2974900000000001E-2</v>
      </c>
      <c r="M1984">
        <v>4.6690000000000004E-3</v>
      </c>
      <c r="O1984" t="str">
        <f>Table_Index[[#This Row],[ID]]&amp;Table_Index[[#This Row],[year]]</f>
        <v>92222005</v>
      </c>
      <c r="P1984" t="str">
        <v>94982005</v>
      </c>
      <c r="Q1984" t="str">
        <f t="shared" si="120"/>
        <v>9498</v>
      </c>
      <c r="R1984" t="str">
        <f t="shared" si="121"/>
        <v>2005</v>
      </c>
      <c r="S1984">
        <f>SUMIFS(INDEX(Table_Index[],,MATCH(S$12,Table_Index[#Headers],0)),
Table_Index[ID],$Q1984,Table_Index[year],$R1984)/COUNTIFS(Table_Index[Quarter],"&lt;&gt;''",Table_Index[ID],$Q1984,Table_Index[year],$R1984)</f>
        <v>8.550605E-2</v>
      </c>
      <c r="T1984">
        <f>SUMIFS(INDEX(Table_Index[],,MATCH(T$12,Table_Index[#Headers],0)),
Table_Index[ID],$Q1984,Table_Index[year],$R1984)/COUNTIFS(Table_Index[Quarter],"&lt;&gt;''",Table_Index[ID],$Q1984,Table_Index[year],$R1984)</f>
        <v>0.1010587</v>
      </c>
      <c r="U1984">
        <f>SUMIFS(INDEX(Table_Index[],,MATCH(U$12,Table_Index[#Headers],0)),
Table_Index[ID],$Q1984,Table_Index[year],$R1984)/COUNTIFS(Table_Index[Quarter],"&lt;&gt;''",Table_Index[ID],$Q1984,Table_Index[year],$R1984)</f>
        <v>4.4668149999999997E-2</v>
      </c>
      <c r="V1984">
        <f>SUMIFS(INDEX(Table_Index[],,MATCH(V$12,Table_Index[#Headers],0)),
Table_Index[ID],$Q1984,Table_Index[year],$R1984)/COUNTIFS(Table_Index[Quarter],"&lt;&gt;''",Table_Index[ID],$Q1984,Table_Index[year],$R1984)</f>
        <v>0.129599925</v>
      </c>
      <c r="W1984">
        <f>SUMIFS(INDEX(Table_Index[],,MATCH(W$12,Table_Index[#Headers],0)),
Table_Index[ID],$Q1984,Table_Index[year],$R1984)/COUNTIFS(Table_Index[Quarter],"&lt;&gt;''",Table_Index[ID],$Q1984,Table_Index[year],$R1984)</f>
        <v>4.5466699999999999E-2</v>
      </c>
      <c r="X1984">
        <f>SUMIFS(INDEX(Table_Index[],,MATCH(X$12,Table_Index[#Headers],0)),
Table_Index[ID],$Q1984,Table_Index[year],$R1984)/COUNTIFS(Table_Index[Quarter],"&lt;&gt;''",Table_Index[ID],$Q1984,Table_Index[year],$R1984)</f>
        <v>0.29744172499999999</v>
      </c>
      <c r="Y1984">
        <f>SUMIFS(INDEX(Table_Index[],,MATCH(Y$12,Table_Index[#Headers],0)),
Table_Index[ID],$Q1984,Table_Index[year],$R1984)/COUNTIFS(Table_Index[Quarter],"&lt;&gt;''",Table_Index[ID],$Q1984,Table_Index[year],$R1984)</f>
        <v>0.10727234999999999</v>
      </c>
      <c r="Z1984">
        <f>SUMIFS(INDEX(Table_Index[],,MATCH(Z$12,Table_Index[#Headers],0)),
Table_Index[ID],$Q1984,Table_Index[year],$R1984)/COUNTIFS(Table_Index[Quarter],"&lt;&gt;''",Table_Index[ID],$Q1984,Table_Index[year],$R1984)</f>
        <v>9.9909749999999992E-2</v>
      </c>
      <c r="AA1984">
        <f>SUMIFS(INDEX(Table_Index[],,MATCH(AA$12,Table_Index[#Headers],0)),
Table_Index[ID],$Q1984,Table_Index[year],$R1984)/COUNTIFS(Table_Index[Quarter],"&lt;&gt;''",Table_Index[ID],$Q1984,Table_Index[year],$R1984)</f>
        <v>8.0415899999999998E-2</v>
      </c>
      <c r="AB1984">
        <f>SUMIFS(INDEX(Table_Index[],,MATCH(AB$12,Table_Index[#Headers],0)),
Table_Index[ID],$Q1984,Table_Index[year],$R1984)/COUNTIFS(Table_Index[Quarter],"&lt;&gt;''",Table_Index[ID],$Q1984,Table_Index[year],$R1984)</f>
        <v>8.66075E-3</v>
      </c>
      <c r="AC1984" s="24">
        <f t="shared" si="122"/>
        <v>1</v>
      </c>
      <c r="AD1984">
        <f>COUNTIFS(Table_Index[Quarter],"&lt;&gt;''",Table_Index[ID],$Q1984,Table_Index[year],$R1984)</f>
        <v>4</v>
      </c>
      <c r="AE1984" s="34">
        <f t="shared" si="123"/>
        <v>0.8451146290204562</v>
      </c>
    </row>
    <row r="1985" spans="1:31" x14ac:dyDescent="0.3">
      <c r="A1985">
        <v>9222</v>
      </c>
      <c r="B1985">
        <v>2005</v>
      </c>
      <c r="C1985">
        <v>2</v>
      </c>
      <c r="D1985">
        <v>3.1633700000000001E-2</v>
      </c>
      <c r="E1985">
        <v>8.3612800000000001E-2</v>
      </c>
      <c r="F1985">
        <v>4.5598100000000003E-2</v>
      </c>
      <c r="G1985">
        <v>0.2317362</v>
      </c>
      <c r="H1985">
        <v>1.3750699999999999E-2</v>
      </c>
      <c r="I1985">
        <v>0.30636239999999998</v>
      </c>
      <c r="J1985">
        <v>0.11138290000000001</v>
      </c>
      <c r="K1985">
        <v>1.01171E-2</v>
      </c>
      <c r="L1985">
        <v>0.16386819999999999</v>
      </c>
      <c r="M1985">
        <v>1.9379E-3</v>
      </c>
      <c r="O1985" t="str">
        <f>Table_Index[[#This Row],[ID]]&amp;Table_Index[[#This Row],[year]]</f>
        <v>92222005</v>
      </c>
      <c r="P1985" t="str">
        <v>94982006</v>
      </c>
      <c r="Q1985" t="str">
        <f t="shared" si="120"/>
        <v>9498</v>
      </c>
      <c r="R1985" t="str">
        <f t="shared" si="121"/>
        <v>2006</v>
      </c>
      <c r="S1985">
        <f>SUMIFS(INDEX(Table_Index[],,MATCH(S$12,Table_Index[#Headers],0)),
Table_Index[ID],$Q1985,Table_Index[year],$R1985)/COUNTIFS(Table_Index[Quarter],"&lt;&gt;''",Table_Index[ID],$Q1985,Table_Index[year],$R1985)</f>
        <v>5.8956599999999998E-2</v>
      </c>
      <c r="T1985">
        <f>SUMIFS(INDEX(Table_Index[],,MATCH(T$12,Table_Index[#Headers],0)),
Table_Index[ID],$Q1985,Table_Index[year],$R1985)/COUNTIFS(Table_Index[Quarter],"&lt;&gt;''",Table_Index[ID],$Q1985,Table_Index[year],$R1985)</f>
        <v>0.26058514999999999</v>
      </c>
      <c r="U1985">
        <f>SUMIFS(INDEX(Table_Index[],,MATCH(U$12,Table_Index[#Headers],0)),
Table_Index[ID],$Q1985,Table_Index[year],$R1985)/COUNTIFS(Table_Index[Quarter],"&lt;&gt;''",Table_Index[ID],$Q1985,Table_Index[year],$R1985)</f>
        <v>4.2100675000000004E-2</v>
      </c>
      <c r="V1985">
        <f>SUMIFS(INDEX(Table_Index[],,MATCH(V$12,Table_Index[#Headers],0)),
Table_Index[ID],$Q1985,Table_Index[year],$R1985)/COUNTIFS(Table_Index[Quarter],"&lt;&gt;''",Table_Index[ID],$Q1985,Table_Index[year],$R1985)</f>
        <v>9.995480000000001E-2</v>
      </c>
      <c r="W1985">
        <f>SUMIFS(INDEX(Table_Index[],,MATCH(W$12,Table_Index[#Headers],0)),
Table_Index[ID],$Q1985,Table_Index[year],$R1985)/COUNTIFS(Table_Index[Quarter],"&lt;&gt;''",Table_Index[ID],$Q1985,Table_Index[year],$R1985)</f>
        <v>1.4543275000000001E-2</v>
      </c>
      <c r="X1985">
        <f>SUMIFS(INDEX(Table_Index[],,MATCH(X$12,Table_Index[#Headers],0)),
Table_Index[ID],$Q1985,Table_Index[year],$R1985)/COUNTIFS(Table_Index[Quarter],"&lt;&gt;''",Table_Index[ID],$Q1985,Table_Index[year],$R1985)</f>
        <v>0.35008499999999998</v>
      </c>
      <c r="Y1985">
        <f>SUMIFS(INDEX(Table_Index[],,MATCH(Y$12,Table_Index[#Headers],0)),
Table_Index[ID],$Q1985,Table_Index[year],$R1985)/COUNTIFS(Table_Index[Quarter],"&lt;&gt;''",Table_Index[ID],$Q1985,Table_Index[year],$R1985)</f>
        <v>9.8105899999999996E-2</v>
      </c>
      <c r="Z1985">
        <f>SUMIFS(INDEX(Table_Index[],,MATCH(Z$12,Table_Index[#Headers],0)),
Table_Index[ID],$Q1985,Table_Index[year],$R1985)/COUNTIFS(Table_Index[Quarter],"&lt;&gt;''",Table_Index[ID],$Q1985,Table_Index[year],$R1985)</f>
        <v>2.9885675E-2</v>
      </c>
      <c r="AA1985">
        <f>SUMIFS(INDEX(Table_Index[],,MATCH(AA$12,Table_Index[#Headers],0)),
Table_Index[ID],$Q1985,Table_Index[year],$R1985)/COUNTIFS(Table_Index[Quarter],"&lt;&gt;''",Table_Index[ID],$Q1985,Table_Index[year],$R1985)</f>
        <v>4.0400474999999998E-2</v>
      </c>
      <c r="AB1985">
        <f>SUMIFS(INDEX(Table_Index[],,MATCH(AB$12,Table_Index[#Headers],0)),
Table_Index[ID],$Q1985,Table_Index[year],$R1985)/COUNTIFS(Table_Index[Quarter],"&lt;&gt;''",Table_Index[ID],$Q1985,Table_Index[year],$R1985)</f>
        <v>5.3825499999999998E-3</v>
      </c>
      <c r="AC1985" s="24">
        <f t="shared" si="122"/>
        <v>1.0000001000000001</v>
      </c>
      <c r="AD1985">
        <f>COUNTIFS(Table_Index[Quarter],"&lt;&gt;''",Table_Index[ID],$Q1985,Table_Index[year],$R1985)</f>
        <v>4</v>
      </c>
      <c r="AE1985" s="34">
        <f t="shared" si="123"/>
        <v>0.78190596455495254</v>
      </c>
    </row>
    <row r="1986" spans="1:31" x14ac:dyDescent="0.3">
      <c r="A1986">
        <v>9222</v>
      </c>
      <c r="B1986">
        <v>2005</v>
      </c>
      <c r="C1986">
        <v>3</v>
      </c>
      <c r="D1986">
        <v>9.3030399999999999E-2</v>
      </c>
      <c r="E1986">
        <v>9.8412299999999994E-2</v>
      </c>
      <c r="F1986">
        <v>5.1256400000000001E-2</v>
      </c>
      <c r="G1986">
        <v>8.1280199999999997E-2</v>
      </c>
      <c r="H1986">
        <v>0</v>
      </c>
      <c r="I1986">
        <v>0.43567939999999999</v>
      </c>
      <c r="J1986">
        <v>0.1178897</v>
      </c>
      <c r="K1986">
        <v>5.5869500000000002E-2</v>
      </c>
      <c r="L1986">
        <v>6.4070500000000002E-2</v>
      </c>
      <c r="M1986">
        <v>2.5116000000000001E-3</v>
      </c>
      <c r="O1986" t="str">
        <f>Table_Index[[#This Row],[ID]]&amp;Table_Index[[#This Row],[year]]</f>
        <v>92222005</v>
      </c>
      <c r="P1986" t="str">
        <v>94982007</v>
      </c>
      <c r="Q1986" t="str">
        <f t="shared" si="120"/>
        <v>9498</v>
      </c>
      <c r="R1986" t="str">
        <f t="shared" si="121"/>
        <v>2007</v>
      </c>
      <c r="S1986">
        <f>SUMIFS(INDEX(Table_Index[],,MATCH(S$12,Table_Index[#Headers],0)),
Table_Index[ID],$Q1986,Table_Index[year],$R1986)/COUNTIFS(Table_Index[Quarter],"&lt;&gt;''",Table_Index[ID],$Q1986,Table_Index[year],$R1986)</f>
        <v>6.5817624999999991E-2</v>
      </c>
      <c r="T1986">
        <f>SUMIFS(INDEX(Table_Index[],,MATCH(T$12,Table_Index[#Headers],0)),
Table_Index[ID],$Q1986,Table_Index[year],$R1986)/COUNTIFS(Table_Index[Quarter],"&lt;&gt;''",Table_Index[ID],$Q1986,Table_Index[year],$R1986)</f>
        <v>0.14974874999999999</v>
      </c>
      <c r="U1986">
        <f>SUMIFS(INDEX(Table_Index[],,MATCH(U$12,Table_Index[#Headers],0)),
Table_Index[ID],$Q1986,Table_Index[year],$R1986)/COUNTIFS(Table_Index[Quarter],"&lt;&gt;''",Table_Index[ID],$Q1986,Table_Index[year],$R1986)</f>
        <v>6.9079975000000002E-2</v>
      </c>
      <c r="V1986">
        <f>SUMIFS(INDEX(Table_Index[],,MATCH(V$12,Table_Index[#Headers],0)),
Table_Index[ID],$Q1986,Table_Index[year],$R1986)/COUNTIFS(Table_Index[Quarter],"&lt;&gt;''",Table_Index[ID],$Q1986,Table_Index[year],$R1986)</f>
        <v>0.12093645</v>
      </c>
      <c r="W1986">
        <f>SUMIFS(INDEX(Table_Index[],,MATCH(W$12,Table_Index[#Headers],0)),
Table_Index[ID],$Q1986,Table_Index[year],$R1986)/COUNTIFS(Table_Index[Quarter],"&lt;&gt;''",Table_Index[ID],$Q1986,Table_Index[year],$R1986)</f>
        <v>1.6045549999999999E-2</v>
      </c>
      <c r="X1986">
        <f>SUMIFS(INDEX(Table_Index[],,MATCH(X$12,Table_Index[#Headers],0)),
Table_Index[ID],$Q1986,Table_Index[year],$R1986)/COUNTIFS(Table_Index[Quarter],"&lt;&gt;''",Table_Index[ID],$Q1986,Table_Index[year],$R1986)</f>
        <v>0.38171337500000002</v>
      </c>
      <c r="Y1986">
        <f>SUMIFS(INDEX(Table_Index[],,MATCH(Y$12,Table_Index[#Headers],0)),
Table_Index[ID],$Q1986,Table_Index[year],$R1986)/COUNTIFS(Table_Index[Quarter],"&lt;&gt;''",Table_Index[ID],$Q1986,Table_Index[year],$R1986)</f>
        <v>0.104457025</v>
      </c>
      <c r="Z1986">
        <f>SUMIFS(INDEX(Table_Index[],,MATCH(Z$12,Table_Index[#Headers],0)),
Table_Index[ID],$Q1986,Table_Index[year],$R1986)/COUNTIFS(Table_Index[Quarter],"&lt;&gt;''",Table_Index[ID],$Q1986,Table_Index[year],$R1986)</f>
        <v>2.5760700000000001E-2</v>
      </c>
      <c r="AA1986">
        <f>SUMIFS(INDEX(Table_Index[],,MATCH(AA$12,Table_Index[#Headers],0)),
Table_Index[ID],$Q1986,Table_Index[year],$R1986)/COUNTIFS(Table_Index[Quarter],"&lt;&gt;''",Table_Index[ID],$Q1986,Table_Index[year],$R1986)</f>
        <v>6.3634849999999993E-2</v>
      </c>
      <c r="AB1986">
        <f>SUMIFS(INDEX(Table_Index[],,MATCH(AB$12,Table_Index[#Headers],0)),
Table_Index[ID],$Q1986,Table_Index[year],$R1986)/COUNTIFS(Table_Index[Quarter],"&lt;&gt;''",Table_Index[ID],$Q1986,Table_Index[year],$R1986)</f>
        <v>2.8056750000000001E-3</v>
      </c>
      <c r="AC1986" s="24">
        <f t="shared" si="122"/>
        <v>0.99999997500000004</v>
      </c>
      <c r="AD1986">
        <f>COUNTIFS(Table_Index[Quarter],"&lt;&gt;''",Table_Index[ID],$Q1986,Table_Index[year],$R1986)</f>
        <v>4</v>
      </c>
      <c r="AE1986" s="34">
        <f t="shared" si="123"/>
        <v>0.79225097421643187</v>
      </c>
    </row>
    <row r="1987" spans="1:31" x14ac:dyDescent="0.3">
      <c r="A1987">
        <v>9222</v>
      </c>
      <c r="B1987">
        <v>2005</v>
      </c>
      <c r="C1987">
        <v>4</v>
      </c>
      <c r="D1987">
        <v>6.4918600000000007E-2</v>
      </c>
      <c r="E1987">
        <v>4.22885E-2</v>
      </c>
      <c r="F1987">
        <v>3.4287999999999999E-2</v>
      </c>
      <c r="G1987">
        <v>5.9623000000000002E-2</v>
      </c>
      <c r="H1987">
        <v>0</v>
      </c>
      <c r="I1987">
        <v>0.39088319999999999</v>
      </c>
      <c r="J1987">
        <v>0.17429729999999999</v>
      </c>
      <c r="K1987">
        <v>4.6145899999999997E-2</v>
      </c>
      <c r="L1987">
        <v>0.18515519999999999</v>
      </c>
      <c r="M1987">
        <v>2.4001999999999999E-3</v>
      </c>
      <c r="O1987" t="str">
        <f>Table_Index[[#This Row],[ID]]&amp;Table_Index[[#This Row],[year]]</f>
        <v>92222005</v>
      </c>
      <c r="P1987" t="str">
        <v>94982008</v>
      </c>
      <c r="Q1987" t="str">
        <f t="shared" si="120"/>
        <v>9498</v>
      </c>
      <c r="R1987" t="str">
        <f t="shared" si="121"/>
        <v>2008</v>
      </c>
      <c r="S1987">
        <f>SUMIFS(INDEX(Table_Index[],,MATCH(S$12,Table_Index[#Headers],0)),
Table_Index[ID],$Q1987,Table_Index[year],$R1987)/COUNTIFS(Table_Index[Quarter],"&lt;&gt;''",Table_Index[ID],$Q1987,Table_Index[year],$R1987)</f>
        <v>6.07047E-2</v>
      </c>
      <c r="T1987">
        <f>SUMIFS(INDEX(Table_Index[],,MATCH(T$12,Table_Index[#Headers],0)),
Table_Index[ID],$Q1987,Table_Index[year],$R1987)/COUNTIFS(Table_Index[Quarter],"&lt;&gt;''",Table_Index[ID],$Q1987,Table_Index[year],$R1987)</f>
        <v>0.16572472499999999</v>
      </c>
      <c r="U1987">
        <f>SUMIFS(INDEX(Table_Index[],,MATCH(U$12,Table_Index[#Headers],0)),
Table_Index[ID],$Q1987,Table_Index[year],$R1987)/COUNTIFS(Table_Index[Quarter],"&lt;&gt;''",Table_Index[ID],$Q1987,Table_Index[year],$R1987)</f>
        <v>8.0733324999999995E-2</v>
      </c>
      <c r="V1987">
        <f>SUMIFS(INDEX(Table_Index[],,MATCH(V$12,Table_Index[#Headers],0)),
Table_Index[ID],$Q1987,Table_Index[year],$R1987)/COUNTIFS(Table_Index[Quarter],"&lt;&gt;''",Table_Index[ID],$Q1987,Table_Index[year],$R1987)</f>
        <v>0.16405894999999998</v>
      </c>
      <c r="W1987">
        <f>SUMIFS(INDEX(Table_Index[],,MATCH(W$12,Table_Index[#Headers],0)),
Table_Index[ID],$Q1987,Table_Index[year],$R1987)/COUNTIFS(Table_Index[Quarter],"&lt;&gt;''",Table_Index[ID],$Q1987,Table_Index[year],$R1987)</f>
        <v>2.6018174999999998E-2</v>
      </c>
      <c r="X1987">
        <f>SUMIFS(INDEX(Table_Index[],,MATCH(X$12,Table_Index[#Headers],0)),
Table_Index[ID],$Q1987,Table_Index[year],$R1987)/COUNTIFS(Table_Index[Quarter],"&lt;&gt;''",Table_Index[ID],$Q1987,Table_Index[year],$R1987)</f>
        <v>0.30542805000000001</v>
      </c>
      <c r="Y1987">
        <f>SUMIFS(INDEX(Table_Index[],,MATCH(Y$12,Table_Index[#Headers],0)),
Table_Index[ID],$Q1987,Table_Index[year],$R1987)/COUNTIFS(Table_Index[Quarter],"&lt;&gt;''",Table_Index[ID],$Q1987,Table_Index[year],$R1987)</f>
        <v>0.115311725</v>
      </c>
      <c r="Z1987">
        <f>SUMIFS(INDEX(Table_Index[],,MATCH(Z$12,Table_Index[#Headers],0)),
Table_Index[ID],$Q1987,Table_Index[year],$R1987)/COUNTIFS(Table_Index[Quarter],"&lt;&gt;''",Table_Index[ID],$Q1987,Table_Index[year],$R1987)</f>
        <v>3.331435E-2</v>
      </c>
      <c r="AA1987">
        <f>SUMIFS(INDEX(Table_Index[],,MATCH(AA$12,Table_Index[#Headers],0)),
Table_Index[ID],$Q1987,Table_Index[year],$R1987)/COUNTIFS(Table_Index[Quarter],"&lt;&gt;''",Table_Index[ID],$Q1987,Table_Index[year],$R1987)</f>
        <v>4.58439E-2</v>
      </c>
      <c r="AB1987">
        <f>SUMIFS(INDEX(Table_Index[],,MATCH(AB$12,Table_Index[#Headers],0)),
Table_Index[ID],$Q1987,Table_Index[year],$R1987)/COUNTIFS(Table_Index[Quarter],"&lt;&gt;''",Table_Index[ID],$Q1987,Table_Index[year],$R1987)</f>
        <v>2.8620249999999998E-3</v>
      </c>
      <c r="AC1987" s="24">
        <f t="shared" si="122"/>
        <v>0.99999992500000001</v>
      </c>
      <c r="AD1987">
        <f>COUNTIFS(Table_Index[Quarter],"&lt;&gt;''",Table_Index[ID],$Q1987,Table_Index[year],$R1987)</f>
        <v>4</v>
      </c>
      <c r="AE1987" s="34">
        <f t="shared" si="123"/>
        <v>0.82493731273108439</v>
      </c>
    </row>
    <row r="1988" spans="1:31" x14ac:dyDescent="0.3">
      <c r="A1988">
        <v>9222</v>
      </c>
      <c r="B1988">
        <v>2006</v>
      </c>
      <c r="C1988">
        <v>1</v>
      </c>
      <c r="D1988">
        <v>6.1480300000000002E-2</v>
      </c>
      <c r="E1988">
        <v>3.9399000000000003E-2</v>
      </c>
      <c r="F1988">
        <v>3.22355E-2</v>
      </c>
      <c r="G1988">
        <v>5.7665800000000003E-2</v>
      </c>
      <c r="H1988">
        <v>0</v>
      </c>
      <c r="I1988">
        <v>0.41906189999999999</v>
      </c>
      <c r="J1988">
        <v>0.16923659999999999</v>
      </c>
      <c r="K1988">
        <v>4.45925E-2</v>
      </c>
      <c r="L1988">
        <v>0.1740719</v>
      </c>
      <c r="M1988">
        <v>2.2564999999999998E-3</v>
      </c>
      <c r="O1988" t="str">
        <f>Table_Index[[#This Row],[ID]]&amp;Table_Index[[#This Row],[year]]</f>
        <v>92222006</v>
      </c>
      <c r="P1988" t="str">
        <v>94982009</v>
      </c>
      <c r="Q1988" t="str">
        <f t="shared" si="120"/>
        <v>9498</v>
      </c>
      <c r="R1988" t="str">
        <f t="shared" si="121"/>
        <v>2009</v>
      </c>
      <c r="S1988">
        <f>SUMIFS(INDEX(Table_Index[],,MATCH(S$12,Table_Index[#Headers],0)),
Table_Index[ID],$Q1988,Table_Index[year],$R1988)/COUNTIFS(Table_Index[Quarter],"&lt;&gt;''",Table_Index[ID],$Q1988,Table_Index[year],$R1988)</f>
        <v>9.8511225000000008E-2</v>
      </c>
      <c r="T1988">
        <f>SUMIFS(INDEX(Table_Index[],,MATCH(T$12,Table_Index[#Headers],0)),
Table_Index[ID],$Q1988,Table_Index[year],$R1988)/COUNTIFS(Table_Index[Quarter],"&lt;&gt;''",Table_Index[ID],$Q1988,Table_Index[year],$R1988)</f>
        <v>0.16210254999999998</v>
      </c>
      <c r="U1988">
        <f>SUMIFS(INDEX(Table_Index[],,MATCH(U$12,Table_Index[#Headers],0)),
Table_Index[ID],$Q1988,Table_Index[year],$R1988)/COUNTIFS(Table_Index[Quarter],"&lt;&gt;''",Table_Index[ID],$Q1988,Table_Index[year],$R1988)</f>
        <v>2.9669475000000001E-2</v>
      </c>
      <c r="V1988">
        <f>SUMIFS(INDEX(Table_Index[],,MATCH(V$12,Table_Index[#Headers],0)),
Table_Index[ID],$Q1988,Table_Index[year],$R1988)/COUNTIFS(Table_Index[Quarter],"&lt;&gt;''",Table_Index[ID],$Q1988,Table_Index[year],$R1988)</f>
        <v>0.1008926</v>
      </c>
      <c r="W1988">
        <f>SUMIFS(INDEX(Table_Index[],,MATCH(W$12,Table_Index[#Headers],0)),
Table_Index[ID],$Q1988,Table_Index[year],$R1988)/COUNTIFS(Table_Index[Quarter],"&lt;&gt;''",Table_Index[ID],$Q1988,Table_Index[year],$R1988)</f>
        <v>3.7625649999999997E-2</v>
      </c>
      <c r="X1988">
        <f>SUMIFS(INDEX(Table_Index[],,MATCH(X$12,Table_Index[#Headers],0)),
Table_Index[ID],$Q1988,Table_Index[year],$R1988)/COUNTIFS(Table_Index[Quarter],"&lt;&gt;''",Table_Index[ID],$Q1988,Table_Index[year],$R1988)</f>
        <v>0.29691627500000001</v>
      </c>
      <c r="Y1988">
        <f>SUMIFS(INDEX(Table_Index[],,MATCH(Y$12,Table_Index[#Headers],0)),
Table_Index[ID],$Q1988,Table_Index[year],$R1988)/COUNTIFS(Table_Index[Quarter],"&lt;&gt;''",Table_Index[ID],$Q1988,Table_Index[year],$R1988)</f>
        <v>0.1645315</v>
      </c>
      <c r="Z1988">
        <f>SUMIFS(INDEX(Table_Index[],,MATCH(Z$12,Table_Index[#Headers],0)),
Table_Index[ID],$Q1988,Table_Index[year],$R1988)/COUNTIFS(Table_Index[Quarter],"&lt;&gt;''",Table_Index[ID],$Q1988,Table_Index[year],$R1988)</f>
        <v>4.1980225000000003E-2</v>
      </c>
      <c r="AA1988">
        <f>SUMIFS(INDEX(Table_Index[],,MATCH(AA$12,Table_Index[#Headers],0)),
Table_Index[ID],$Q1988,Table_Index[year],$R1988)/COUNTIFS(Table_Index[Quarter],"&lt;&gt;''",Table_Index[ID],$Q1988,Table_Index[year],$R1988)</f>
        <v>5.0680675000000001E-2</v>
      </c>
      <c r="AB1988">
        <f>SUMIFS(INDEX(Table_Index[],,MATCH(AB$12,Table_Index[#Headers],0)),
Table_Index[ID],$Q1988,Table_Index[year],$R1988)/COUNTIFS(Table_Index[Quarter],"&lt;&gt;''",Table_Index[ID],$Q1988,Table_Index[year],$R1988)</f>
        <v>1.7089850000000004E-2</v>
      </c>
      <c r="AC1988" s="24">
        <f t="shared" si="122"/>
        <v>1.0000000249999998</v>
      </c>
      <c r="AD1988">
        <f>COUNTIFS(Table_Index[Quarter],"&lt;&gt;''",Table_Index[ID],$Q1988,Table_Index[year],$R1988)</f>
        <v>4</v>
      </c>
      <c r="AE1988" s="34">
        <f t="shared" si="123"/>
        <v>0.83169019587838444</v>
      </c>
    </row>
    <row r="1989" spans="1:31" x14ac:dyDescent="0.3">
      <c r="A1989">
        <v>9222</v>
      </c>
      <c r="B1989">
        <v>2006</v>
      </c>
      <c r="C1989">
        <v>2</v>
      </c>
      <c r="D1989">
        <v>5.3416400000000003E-2</v>
      </c>
      <c r="E1989">
        <v>4.0062300000000002E-2</v>
      </c>
      <c r="F1989">
        <v>6.1206299999999998E-2</v>
      </c>
      <c r="G1989">
        <v>6.8254300000000004E-2</v>
      </c>
      <c r="H1989">
        <v>1.03865E-2</v>
      </c>
      <c r="I1989">
        <v>0.54529269999999996</v>
      </c>
      <c r="J1989">
        <v>7.5673299999999999E-2</v>
      </c>
      <c r="K1989">
        <v>1.4837899999999999E-2</v>
      </c>
      <c r="L1989">
        <v>0.1289042</v>
      </c>
      <c r="M1989">
        <v>1.9659999999999999E-3</v>
      </c>
      <c r="O1989" t="str">
        <f>Table_Index[[#This Row],[ID]]&amp;Table_Index[[#This Row],[year]]</f>
        <v>92222006</v>
      </c>
      <c r="P1989" t="str">
        <v>94982010</v>
      </c>
      <c r="Q1989" t="str">
        <f t="shared" si="120"/>
        <v>9498</v>
      </c>
      <c r="R1989" t="str">
        <f t="shared" si="121"/>
        <v>2010</v>
      </c>
      <c r="S1989">
        <f>SUMIFS(INDEX(Table_Index[],,MATCH(S$12,Table_Index[#Headers],0)),
Table_Index[ID],$Q1989,Table_Index[year],$R1989)/COUNTIFS(Table_Index[Quarter],"&lt;&gt;''",Table_Index[ID],$Q1989,Table_Index[year],$R1989)</f>
        <v>4.545035E-2</v>
      </c>
      <c r="T1989">
        <f>SUMIFS(INDEX(Table_Index[],,MATCH(T$12,Table_Index[#Headers],0)),
Table_Index[ID],$Q1989,Table_Index[year],$R1989)/COUNTIFS(Table_Index[Quarter],"&lt;&gt;''",Table_Index[ID],$Q1989,Table_Index[year],$R1989)</f>
        <v>9.1949224999999996E-2</v>
      </c>
      <c r="U1989">
        <f>SUMIFS(INDEX(Table_Index[],,MATCH(U$12,Table_Index[#Headers],0)),
Table_Index[ID],$Q1989,Table_Index[year],$R1989)/COUNTIFS(Table_Index[Quarter],"&lt;&gt;''",Table_Index[ID],$Q1989,Table_Index[year],$R1989)</f>
        <v>4.0753075E-2</v>
      </c>
      <c r="V1989">
        <f>SUMIFS(INDEX(Table_Index[],,MATCH(V$12,Table_Index[#Headers],0)),
Table_Index[ID],$Q1989,Table_Index[year],$R1989)/COUNTIFS(Table_Index[Quarter],"&lt;&gt;''",Table_Index[ID],$Q1989,Table_Index[year],$R1989)</f>
        <v>8.7820399999999993E-2</v>
      </c>
      <c r="W1989">
        <f>SUMIFS(INDEX(Table_Index[],,MATCH(W$12,Table_Index[#Headers],0)),
Table_Index[ID],$Q1989,Table_Index[year],$R1989)/COUNTIFS(Table_Index[Quarter],"&lt;&gt;''",Table_Index[ID],$Q1989,Table_Index[year],$R1989)</f>
        <v>3.7198450000000001E-2</v>
      </c>
      <c r="X1989">
        <f>SUMIFS(INDEX(Table_Index[],,MATCH(X$12,Table_Index[#Headers],0)),
Table_Index[ID],$Q1989,Table_Index[year],$R1989)/COUNTIFS(Table_Index[Quarter],"&lt;&gt;''",Table_Index[ID],$Q1989,Table_Index[year],$R1989)</f>
        <v>0.397110725</v>
      </c>
      <c r="Y1989">
        <f>SUMIFS(INDEX(Table_Index[],,MATCH(Y$12,Table_Index[#Headers],0)),
Table_Index[ID],$Q1989,Table_Index[year],$R1989)/COUNTIFS(Table_Index[Quarter],"&lt;&gt;''",Table_Index[ID],$Q1989,Table_Index[year],$R1989)</f>
        <v>0.21784577500000002</v>
      </c>
      <c r="Z1989">
        <f>SUMIFS(INDEX(Table_Index[],,MATCH(Z$12,Table_Index[#Headers],0)),
Table_Index[ID],$Q1989,Table_Index[year],$R1989)/COUNTIFS(Table_Index[Quarter],"&lt;&gt;''",Table_Index[ID],$Q1989,Table_Index[year],$R1989)</f>
        <v>4.6083474999999999E-2</v>
      </c>
      <c r="AA1989">
        <f>SUMIFS(INDEX(Table_Index[],,MATCH(AA$12,Table_Index[#Headers],0)),
Table_Index[ID],$Q1989,Table_Index[year],$R1989)/COUNTIFS(Table_Index[Quarter],"&lt;&gt;''",Table_Index[ID],$Q1989,Table_Index[year],$R1989)</f>
        <v>3.3310825000000002E-2</v>
      </c>
      <c r="AB1989">
        <f>SUMIFS(INDEX(Table_Index[],,MATCH(AB$12,Table_Index[#Headers],0)),
Table_Index[ID],$Q1989,Table_Index[year],$R1989)/COUNTIFS(Table_Index[Quarter],"&lt;&gt;''",Table_Index[ID],$Q1989,Table_Index[year],$R1989)</f>
        <v>2.4776749999999999E-3</v>
      </c>
      <c r="AC1989" s="24">
        <f t="shared" si="122"/>
        <v>0.99999997500000004</v>
      </c>
      <c r="AD1989">
        <f>COUNTIFS(Table_Index[Quarter],"&lt;&gt;''",Table_Index[ID],$Q1989,Table_Index[year],$R1989)</f>
        <v>4</v>
      </c>
      <c r="AE1989" s="34">
        <f t="shared" si="123"/>
        <v>0.77032949904722059</v>
      </c>
    </row>
    <row r="1990" spans="1:31" x14ac:dyDescent="0.3">
      <c r="A1990">
        <v>9222</v>
      </c>
      <c r="B1990">
        <v>2006</v>
      </c>
      <c r="C1990">
        <v>3</v>
      </c>
      <c r="D1990">
        <v>4.5886400000000001E-2</v>
      </c>
      <c r="E1990">
        <v>6.7837099999999997E-2</v>
      </c>
      <c r="F1990">
        <v>3.9746700000000003E-2</v>
      </c>
      <c r="G1990">
        <v>0.12769559999999999</v>
      </c>
      <c r="H1990">
        <v>8.5127300000000003E-2</v>
      </c>
      <c r="I1990">
        <v>0.30245749999999999</v>
      </c>
      <c r="J1990">
        <v>0.1000533</v>
      </c>
      <c r="K1990">
        <v>0.12686620000000001</v>
      </c>
      <c r="L1990">
        <v>9.1934399999999999E-2</v>
      </c>
      <c r="M1990">
        <v>1.23955E-2</v>
      </c>
      <c r="O1990" t="str">
        <f>Table_Index[[#This Row],[ID]]&amp;Table_Index[[#This Row],[year]]</f>
        <v>92222006</v>
      </c>
      <c r="P1990" t="str">
        <v>94982011</v>
      </c>
      <c r="Q1990" t="str">
        <f t="shared" si="120"/>
        <v>9498</v>
      </c>
      <c r="R1990" t="str">
        <f t="shared" si="121"/>
        <v>2011</v>
      </c>
      <c r="S1990">
        <f>SUMIFS(INDEX(Table_Index[],,MATCH(S$12,Table_Index[#Headers],0)),
Table_Index[ID],$Q1990,Table_Index[year],$R1990)/COUNTIFS(Table_Index[Quarter],"&lt;&gt;''",Table_Index[ID],$Q1990,Table_Index[year],$R1990)</f>
        <v>6.0182275E-2</v>
      </c>
      <c r="T1990">
        <f>SUMIFS(INDEX(Table_Index[],,MATCH(T$12,Table_Index[#Headers],0)),
Table_Index[ID],$Q1990,Table_Index[year],$R1990)/COUNTIFS(Table_Index[Quarter],"&lt;&gt;''",Table_Index[ID],$Q1990,Table_Index[year],$R1990)</f>
        <v>8.8871599999999995E-2</v>
      </c>
      <c r="U1990">
        <f>SUMIFS(INDEX(Table_Index[],,MATCH(U$12,Table_Index[#Headers],0)),
Table_Index[ID],$Q1990,Table_Index[year],$R1990)/COUNTIFS(Table_Index[Quarter],"&lt;&gt;''",Table_Index[ID],$Q1990,Table_Index[year],$R1990)</f>
        <v>2.9673599999999998E-2</v>
      </c>
      <c r="V1990">
        <f>SUMIFS(INDEX(Table_Index[],,MATCH(V$12,Table_Index[#Headers],0)),
Table_Index[ID],$Q1990,Table_Index[year],$R1990)/COUNTIFS(Table_Index[Quarter],"&lt;&gt;''",Table_Index[ID],$Q1990,Table_Index[year],$R1990)</f>
        <v>0.101121725</v>
      </c>
      <c r="W1990">
        <f>SUMIFS(INDEX(Table_Index[],,MATCH(W$12,Table_Index[#Headers],0)),
Table_Index[ID],$Q1990,Table_Index[year],$R1990)/COUNTIFS(Table_Index[Quarter],"&lt;&gt;''",Table_Index[ID],$Q1990,Table_Index[year],$R1990)</f>
        <v>1.7363999999999997E-2</v>
      </c>
      <c r="X1990">
        <f>SUMIFS(INDEX(Table_Index[],,MATCH(X$12,Table_Index[#Headers],0)),
Table_Index[ID],$Q1990,Table_Index[year],$R1990)/COUNTIFS(Table_Index[Quarter],"&lt;&gt;''",Table_Index[ID],$Q1990,Table_Index[year],$R1990)</f>
        <v>0.33911382500000004</v>
      </c>
      <c r="Y1990">
        <f>SUMIFS(INDEX(Table_Index[],,MATCH(Y$12,Table_Index[#Headers],0)),
Table_Index[ID],$Q1990,Table_Index[year],$R1990)/COUNTIFS(Table_Index[Quarter],"&lt;&gt;''",Table_Index[ID],$Q1990,Table_Index[year],$R1990)</f>
        <v>0.31534602499999997</v>
      </c>
      <c r="Z1990">
        <f>SUMIFS(INDEX(Table_Index[],,MATCH(Z$12,Table_Index[#Headers],0)),
Table_Index[ID],$Q1990,Table_Index[year],$R1990)/COUNTIFS(Table_Index[Quarter],"&lt;&gt;''",Table_Index[ID],$Q1990,Table_Index[year],$R1990)</f>
        <v>1.7930725000000002E-2</v>
      </c>
      <c r="AA1990">
        <f>SUMIFS(INDEX(Table_Index[],,MATCH(AA$12,Table_Index[#Headers],0)),
Table_Index[ID],$Q1990,Table_Index[year],$R1990)/COUNTIFS(Table_Index[Quarter],"&lt;&gt;''",Table_Index[ID],$Q1990,Table_Index[year],$R1990)</f>
        <v>2.8556424999999996E-2</v>
      </c>
      <c r="AB1990">
        <f>SUMIFS(INDEX(Table_Index[],,MATCH(AB$12,Table_Index[#Headers],0)),
Table_Index[ID],$Q1990,Table_Index[year],$R1990)/COUNTIFS(Table_Index[Quarter],"&lt;&gt;''",Table_Index[ID],$Q1990,Table_Index[year],$R1990)</f>
        <v>1.839825E-3</v>
      </c>
      <c r="AC1990" s="24">
        <f t="shared" si="122"/>
        <v>1.0000000250000001</v>
      </c>
      <c r="AD1990">
        <f>COUNTIFS(Table_Index[Quarter],"&lt;&gt;''",Table_Index[ID],$Q1990,Table_Index[year],$R1990)</f>
        <v>4</v>
      </c>
      <c r="AE1990" s="34">
        <f t="shared" si="123"/>
        <v>0.76149063113606064</v>
      </c>
    </row>
    <row r="1991" spans="1:31" x14ac:dyDescent="0.3">
      <c r="A1991">
        <v>9222</v>
      </c>
      <c r="B1991">
        <v>2006</v>
      </c>
      <c r="C1991">
        <v>4</v>
      </c>
      <c r="D1991">
        <v>0.10082960000000001</v>
      </c>
      <c r="E1991">
        <v>0</v>
      </c>
      <c r="F1991">
        <v>9.4898499999999997E-2</v>
      </c>
      <c r="G1991">
        <v>0.27334140000000001</v>
      </c>
      <c r="H1991">
        <v>1.03795E-2</v>
      </c>
      <c r="I1991">
        <v>0.2637082</v>
      </c>
      <c r="J1991">
        <v>9.63812E-2</v>
      </c>
      <c r="K1991">
        <v>0.12158869999999999</v>
      </c>
      <c r="L1991">
        <v>3.5586899999999998E-2</v>
      </c>
      <c r="M1991">
        <v>3.2859E-3</v>
      </c>
      <c r="O1991" t="str">
        <f>Table_Index[[#This Row],[ID]]&amp;Table_Index[[#This Row],[year]]</f>
        <v>92222006</v>
      </c>
      <c r="P1991" t="str">
        <v>94982012</v>
      </c>
      <c r="Q1991" t="str">
        <f t="shared" si="120"/>
        <v>9498</v>
      </c>
      <c r="R1991" t="str">
        <f t="shared" si="121"/>
        <v>2012</v>
      </c>
      <c r="S1991">
        <f>SUMIFS(INDEX(Table_Index[],,MATCH(S$12,Table_Index[#Headers],0)),
Table_Index[ID],$Q1991,Table_Index[year],$R1991)/COUNTIFS(Table_Index[Quarter],"&lt;&gt;''",Table_Index[ID],$Q1991,Table_Index[year],$R1991)</f>
        <v>4.551355E-2</v>
      </c>
      <c r="T1991">
        <f>SUMIFS(INDEX(Table_Index[],,MATCH(T$12,Table_Index[#Headers],0)),
Table_Index[ID],$Q1991,Table_Index[year],$R1991)/COUNTIFS(Table_Index[Quarter],"&lt;&gt;''",Table_Index[ID],$Q1991,Table_Index[year],$R1991)</f>
        <v>0.14254297499999999</v>
      </c>
      <c r="U1991">
        <f>SUMIFS(INDEX(Table_Index[],,MATCH(U$12,Table_Index[#Headers],0)),
Table_Index[ID],$Q1991,Table_Index[year],$R1991)/COUNTIFS(Table_Index[Quarter],"&lt;&gt;''",Table_Index[ID],$Q1991,Table_Index[year],$R1991)</f>
        <v>2.6532500000000001E-2</v>
      </c>
      <c r="V1991">
        <f>SUMIFS(INDEX(Table_Index[],,MATCH(V$12,Table_Index[#Headers],0)),
Table_Index[ID],$Q1991,Table_Index[year],$R1991)/COUNTIFS(Table_Index[Quarter],"&lt;&gt;''",Table_Index[ID],$Q1991,Table_Index[year],$R1991)</f>
        <v>0.116423525</v>
      </c>
      <c r="W1991">
        <f>SUMIFS(INDEX(Table_Index[],,MATCH(W$12,Table_Index[#Headers],0)),
Table_Index[ID],$Q1991,Table_Index[year],$R1991)/COUNTIFS(Table_Index[Quarter],"&lt;&gt;''",Table_Index[ID],$Q1991,Table_Index[year],$R1991)</f>
        <v>9.001315E-2</v>
      </c>
      <c r="X1991">
        <f>SUMIFS(INDEX(Table_Index[],,MATCH(X$12,Table_Index[#Headers],0)),
Table_Index[ID],$Q1991,Table_Index[year],$R1991)/COUNTIFS(Table_Index[Quarter],"&lt;&gt;''",Table_Index[ID],$Q1991,Table_Index[year],$R1991)</f>
        <v>0.28595435000000002</v>
      </c>
      <c r="Y1991">
        <f>SUMIFS(INDEX(Table_Index[],,MATCH(Y$12,Table_Index[#Headers],0)),
Table_Index[ID],$Q1991,Table_Index[year],$R1991)/COUNTIFS(Table_Index[Quarter],"&lt;&gt;''",Table_Index[ID],$Q1991,Table_Index[year],$R1991)</f>
        <v>0.18341227499999999</v>
      </c>
      <c r="Z1991">
        <f>SUMIFS(INDEX(Table_Index[],,MATCH(Z$12,Table_Index[#Headers],0)),
Table_Index[ID],$Q1991,Table_Index[year],$R1991)/COUNTIFS(Table_Index[Quarter],"&lt;&gt;''",Table_Index[ID],$Q1991,Table_Index[year],$R1991)</f>
        <v>4.4770649999999995E-2</v>
      </c>
      <c r="AA1991">
        <f>SUMIFS(INDEX(Table_Index[],,MATCH(AA$12,Table_Index[#Headers],0)),
Table_Index[ID],$Q1991,Table_Index[year],$R1991)/COUNTIFS(Table_Index[Quarter],"&lt;&gt;''",Table_Index[ID],$Q1991,Table_Index[year],$R1991)</f>
        <v>6.131955E-2</v>
      </c>
      <c r="AB1991">
        <f>SUMIFS(INDEX(Table_Index[],,MATCH(AB$12,Table_Index[#Headers],0)),
Table_Index[ID],$Q1991,Table_Index[year],$R1991)/COUNTIFS(Table_Index[Quarter],"&lt;&gt;''",Table_Index[ID],$Q1991,Table_Index[year],$R1991)</f>
        <v>3.5174749999999999E-3</v>
      </c>
      <c r="AC1991" s="24">
        <f t="shared" si="122"/>
        <v>1</v>
      </c>
      <c r="AD1991">
        <f>COUNTIFS(Table_Index[Quarter],"&lt;&gt;''",Table_Index[ID],$Q1991,Table_Index[year],$R1991)</f>
        <v>4</v>
      </c>
      <c r="AE1991" s="34">
        <f t="shared" si="123"/>
        <v>0.83406241529335001</v>
      </c>
    </row>
    <row r="1992" spans="1:31" x14ac:dyDescent="0.3">
      <c r="A1992">
        <v>9222</v>
      </c>
      <c r="B1992">
        <v>2007</v>
      </c>
      <c r="C1992">
        <v>1</v>
      </c>
      <c r="D1992">
        <v>5.4475700000000002E-2</v>
      </c>
      <c r="E1992">
        <v>0</v>
      </c>
      <c r="F1992">
        <v>6.8094699999999994E-2</v>
      </c>
      <c r="G1992">
        <v>2.5804299999999999E-2</v>
      </c>
      <c r="H1992">
        <v>2.6879E-3</v>
      </c>
      <c r="I1992">
        <v>0.50652870000000005</v>
      </c>
      <c r="J1992">
        <v>0.24370720000000001</v>
      </c>
      <c r="K1992">
        <v>2.86714E-2</v>
      </c>
      <c r="L1992">
        <v>6.4510700000000004E-2</v>
      </c>
      <c r="M1992">
        <v>5.5193000000000004E-3</v>
      </c>
      <c r="O1992" t="str">
        <f>Table_Index[[#This Row],[ID]]&amp;Table_Index[[#This Row],[year]]</f>
        <v>92222007</v>
      </c>
      <c r="P1992" t="str">
        <v>94992003</v>
      </c>
      <c r="Q1992" t="str">
        <f t="shared" si="120"/>
        <v>9499</v>
      </c>
      <c r="R1992" t="str">
        <f t="shared" si="121"/>
        <v>2003</v>
      </c>
      <c r="S1992">
        <f>SUMIFS(INDEX(Table_Index[],,MATCH(S$12,Table_Index[#Headers],0)),
Table_Index[ID],$Q1992,Table_Index[year],$R1992)/COUNTIFS(Table_Index[Quarter],"&lt;&gt;''",Table_Index[ID],$Q1992,Table_Index[year],$R1992)</f>
        <v>2.8842400000000001E-2</v>
      </c>
      <c r="T1992">
        <f>SUMIFS(INDEX(Table_Index[],,MATCH(T$12,Table_Index[#Headers],0)),
Table_Index[ID],$Q1992,Table_Index[year],$R1992)/COUNTIFS(Table_Index[Quarter],"&lt;&gt;''",Table_Index[ID],$Q1992,Table_Index[year],$R1992)</f>
        <v>5.9174299999999999E-2</v>
      </c>
      <c r="U1992">
        <f>SUMIFS(INDEX(Table_Index[],,MATCH(U$12,Table_Index[#Headers],0)),
Table_Index[ID],$Q1992,Table_Index[year],$R1992)/COUNTIFS(Table_Index[Quarter],"&lt;&gt;''",Table_Index[ID],$Q1992,Table_Index[year],$R1992)</f>
        <v>2.5853475000000001E-2</v>
      </c>
      <c r="V1992">
        <f>SUMIFS(INDEX(Table_Index[],,MATCH(V$12,Table_Index[#Headers],0)),
Table_Index[ID],$Q1992,Table_Index[year],$R1992)/COUNTIFS(Table_Index[Quarter],"&lt;&gt;''",Table_Index[ID],$Q1992,Table_Index[year],$R1992)</f>
        <v>2.7730274999999995E-2</v>
      </c>
      <c r="W1992">
        <f>SUMIFS(INDEX(Table_Index[],,MATCH(W$12,Table_Index[#Headers],0)),
Table_Index[ID],$Q1992,Table_Index[year],$R1992)/COUNTIFS(Table_Index[Quarter],"&lt;&gt;''",Table_Index[ID],$Q1992,Table_Index[year],$R1992)</f>
        <v>2.7882250000000001E-3</v>
      </c>
      <c r="X1992">
        <f>SUMIFS(INDEX(Table_Index[],,MATCH(X$12,Table_Index[#Headers],0)),
Table_Index[ID],$Q1992,Table_Index[year],$R1992)/COUNTIFS(Table_Index[Quarter],"&lt;&gt;''",Table_Index[ID],$Q1992,Table_Index[year],$R1992)</f>
        <v>0.11697225000000001</v>
      </c>
      <c r="Y1992">
        <f>SUMIFS(INDEX(Table_Index[],,MATCH(Y$12,Table_Index[#Headers],0)),
Table_Index[ID],$Q1992,Table_Index[year],$R1992)/COUNTIFS(Table_Index[Quarter],"&lt;&gt;''",Table_Index[ID],$Q1992,Table_Index[year],$R1992)</f>
        <v>4.6215424999999997E-2</v>
      </c>
      <c r="Z1992">
        <f>SUMIFS(INDEX(Table_Index[],,MATCH(Z$12,Table_Index[#Headers],0)),
Table_Index[ID],$Q1992,Table_Index[year],$R1992)/COUNTIFS(Table_Index[Quarter],"&lt;&gt;''",Table_Index[ID],$Q1992,Table_Index[year],$R1992)</f>
        <v>0.25722400000000001</v>
      </c>
      <c r="AA1992">
        <f>SUMIFS(INDEX(Table_Index[],,MATCH(AA$12,Table_Index[#Headers],0)),
Table_Index[ID],$Q1992,Table_Index[year],$R1992)/COUNTIFS(Table_Index[Quarter],"&lt;&gt;''",Table_Index[ID],$Q1992,Table_Index[year],$R1992)</f>
        <v>3.117845E-2</v>
      </c>
      <c r="AB1992">
        <f>SUMIFS(INDEX(Table_Index[],,MATCH(AB$12,Table_Index[#Headers],0)),
Table_Index[ID],$Q1992,Table_Index[year],$R1992)/COUNTIFS(Table_Index[Quarter],"&lt;&gt;''",Table_Index[ID],$Q1992,Table_Index[year],$R1992)</f>
        <v>0.40402119999999997</v>
      </c>
      <c r="AC1992" s="24">
        <f t="shared" si="122"/>
        <v>1</v>
      </c>
      <c r="AD1992">
        <f>COUNTIFS(Table_Index[Quarter],"&lt;&gt;''",Table_Index[ID],$Q1992,Table_Index[year],$R1992)</f>
        <v>4</v>
      </c>
      <c r="AE1992" s="34">
        <f t="shared" si="123"/>
        <v>0.74803358891411253</v>
      </c>
    </row>
    <row r="1993" spans="1:31" x14ac:dyDescent="0.3">
      <c r="A1993">
        <v>9222</v>
      </c>
      <c r="B1993">
        <v>2007</v>
      </c>
      <c r="C1993">
        <v>2</v>
      </c>
      <c r="D1993">
        <v>8.2996700000000007E-2</v>
      </c>
      <c r="E1993">
        <v>4.8678399999999997E-2</v>
      </c>
      <c r="F1993">
        <v>6.0847999999999999E-2</v>
      </c>
      <c r="G1993">
        <v>5.3873900000000002E-2</v>
      </c>
      <c r="H1993">
        <v>2.6773100000000001E-2</v>
      </c>
      <c r="I1993">
        <v>0.4867842</v>
      </c>
      <c r="J1993">
        <v>7.9102400000000003E-2</v>
      </c>
      <c r="K1993">
        <v>0.1113519</v>
      </c>
      <c r="L1993">
        <v>4.5636000000000003E-2</v>
      </c>
      <c r="M1993">
        <v>3.9550999999999996E-3</v>
      </c>
      <c r="O1993" t="str">
        <f>Table_Index[[#This Row],[ID]]&amp;Table_Index[[#This Row],[year]]</f>
        <v>92222007</v>
      </c>
      <c r="P1993" t="str">
        <v>94992004</v>
      </c>
      <c r="Q1993" t="str">
        <f t="shared" si="120"/>
        <v>9499</v>
      </c>
      <c r="R1993" t="str">
        <f t="shared" si="121"/>
        <v>2004</v>
      </c>
      <c r="S1993">
        <f>SUMIFS(INDEX(Table_Index[],,MATCH(S$12,Table_Index[#Headers],0)),
Table_Index[ID],$Q1993,Table_Index[year],$R1993)/COUNTIFS(Table_Index[Quarter],"&lt;&gt;''",Table_Index[ID],$Q1993,Table_Index[year],$R1993)</f>
        <v>0.21371709999999999</v>
      </c>
      <c r="T1993">
        <f>SUMIFS(INDEX(Table_Index[],,MATCH(T$12,Table_Index[#Headers],0)),
Table_Index[ID],$Q1993,Table_Index[year],$R1993)/COUNTIFS(Table_Index[Quarter],"&lt;&gt;''",Table_Index[ID],$Q1993,Table_Index[year],$R1993)</f>
        <v>5.445345E-2</v>
      </c>
      <c r="U1993">
        <f>SUMIFS(INDEX(Table_Index[],,MATCH(U$12,Table_Index[#Headers],0)),
Table_Index[ID],$Q1993,Table_Index[year],$R1993)/COUNTIFS(Table_Index[Quarter],"&lt;&gt;''",Table_Index[ID],$Q1993,Table_Index[year],$R1993)</f>
        <v>0.16290617499999999</v>
      </c>
      <c r="V1993">
        <f>SUMIFS(INDEX(Table_Index[],,MATCH(V$12,Table_Index[#Headers],0)),
Table_Index[ID],$Q1993,Table_Index[year],$R1993)/COUNTIFS(Table_Index[Quarter],"&lt;&gt;''",Table_Index[ID],$Q1993,Table_Index[year],$R1993)</f>
        <v>0.114175075</v>
      </c>
      <c r="W1993">
        <f>SUMIFS(INDEX(Table_Index[],,MATCH(W$12,Table_Index[#Headers],0)),
Table_Index[ID],$Q1993,Table_Index[year],$R1993)/COUNTIFS(Table_Index[Quarter],"&lt;&gt;''",Table_Index[ID],$Q1993,Table_Index[year],$R1993)</f>
        <v>4.0860924999999999E-2</v>
      </c>
      <c r="X1993">
        <f>SUMIFS(INDEX(Table_Index[],,MATCH(X$12,Table_Index[#Headers],0)),
Table_Index[ID],$Q1993,Table_Index[year],$R1993)/COUNTIFS(Table_Index[Quarter],"&lt;&gt;''",Table_Index[ID],$Q1993,Table_Index[year],$R1993)</f>
        <v>0.16237807500000001</v>
      </c>
      <c r="Y1993">
        <f>SUMIFS(INDEX(Table_Index[],,MATCH(Y$12,Table_Index[#Headers],0)),
Table_Index[ID],$Q1993,Table_Index[year],$R1993)/COUNTIFS(Table_Index[Quarter],"&lt;&gt;''",Table_Index[ID],$Q1993,Table_Index[year],$R1993)</f>
        <v>0.151095225</v>
      </c>
      <c r="Z1993">
        <f>SUMIFS(INDEX(Table_Index[],,MATCH(Z$12,Table_Index[#Headers],0)),
Table_Index[ID],$Q1993,Table_Index[year],$R1993)/COUNTIFS(Table_Index[Quarter],"&lt;&gt;''",Table_Index[ID],$Q1993,Table_Index[year],$R1993)</f>
        <v>5.0007399999999994E-2</v>
      </c>
      <c r="AA1993">
        <f>SUMIFS(INDEX(Table_Index[],,MATCH(AA$12,Table_Index[#Headers],0)),
Table_Index[ID],$Q1993,Table_Index[year],$R1993)/COUNTIFS(Table_Index[Quarter],"&lt;&gt;''",Table_Index[ID],$Q1993,Table_Index[year],$R1993)</f>
        <v>3.7767175E-2</v>
      </c>
      <c r="AB1993">
        <f>SUMIFS(INDEX(Table_Index[],,MATCH(AB$12,Table_Index[#Headers],0)),
Table_Index[ID],$Q1993,Table_Index[year],$R1993)/COUNTIFS(Table_Index[Quarter],"&lt;&gt;''",Table_Index[ID],$Q1993,Table_Index[year],$R1993)</f>
        <v>1.2639325000000002E-2</v>
      </c>
      <c r="AC1993" s="24">
        <f t="shared" si="122"/>
        <v>0.99999992500000012</v>
      </c>
      <c r="AD1993">
        <f>COUNTIFS(Table_Index[Quarter],"&lt;&gt;''",Table_Index[ID],$Q1993,Table_Index[year],$R1993)</f>
        <v>4</v>
      </c>
      <c r="AE1993" s="34">
        <f t="shared" si="123"/>
        <v>0.85683257979724314</v>
      </c>
    </row>
    <row r="1994" spans="1:31" x14ac:dyDescent="0.3">
      <c r="A1994">
        <v>9222</v>
      </c>
      <c r="B1994">
        <v>2007</v>
      </c>
      <c r="C1994">
        <v>3</v>
      </c>
      <c r="D1994">
        <v>9.9973199999999998E-2</v>
      </c>
      <c r="E1994">
        <v>4.4630900000000001E-2</v>
      </c>
      <c r="F1994">
        <v>3.5704699999999999E-2</v>
      </c>
      <c r="G1994">
        <v>0.1771847</v>
      </c>
      <c r="H1994">
        <v>9.1047000000000003E-3</v>
      </c>
      <c r="I1994">
        <v>0.44184590000000001</v>
      </c>
      <c r="J1994">
        <v>0.1316611</v>
      </c>
      <c r="K1994">
        <v>2.2315499999999999E-2</v>
      </c>
      <c r="L1994">
        <v>3.4812099999999999E-2</v>
      </c>
      <c r="M1994">
        <v>2.7671000000000002E-3</v>
      </c>
      <c r="O1994" t="str">
        <f>Table_Index[[#This Row],[ID]]&amp;Table_Index[[#This Row],[year]]</f>
        <v>92222007</v>
      </c>
      <c r="P1994" t="str">
        <v>94992005</v>
      </c>
      <c r="Q1994" t="str">
        <f t="shared" si="120"/>
        <v>9499</v>
      </c>
      <c r="R1994" t="str">
        <f t="shared" si="121"/>
        <v>2005</v>
      </c>
      <c r="S1994">
        <f>SUMIFS(INDEX(Table_Index[],,MATCH(S$12,Table_Index[#Headers],0)),
Table_Index[ID],$Q1994,Table_Index[year],$R1994)/COUNTIFS(Table_Index[Quarter],"&lt;&gt;''",Table_Index[ID],$Q1994,Table_Index[year],$R1994)</f>
        <v>6.7153299999999999E-2</v>
      </c>
      <c r="T1994">
        <f>SUMIFS(INDEX(Table_Index[],,MATCH(T$12,Table_Index[#Headers],0)),
Table_Index[ID],$Q1994,Table_Index[year],$R1994)/COUNTIFS(Table_Index[Quarter],"&lt;&gt;''",Table_Index[ID],$Q1994,Table_Index[year],$R1994)</f>
        <v>0.18147734999999998</v>
      </c>
      <c r="U1994">
        <f>SUMIFS(INDEX(Table_Index[],,MATCH(U$12,Table_Index[#Headers],0)),
Table_Index[ID],$Q1994,Table_Index[year],$R1994)/COUNTIFS(Table_Index[Quarter],"&lt;&gt;''",Table_Index[ID],$Q1994,Table_Index[year],$R1994)</f>
        <v>0.10770855</v>
      </c>
      <c r="V1994">
        <f>SUMIFS(INDEX(Table_Index[],,MATCH(V$12,Table_Index[#Headers],0)),
Table_Index[ID],$Q1994,Table_Index[year],$R1994)/COUNTIFS(Table_Index[Quarter],"&lt;&gt;''",Table_Index[ID],$Q1994,Table_Index[year],$R1994)</f>
        <v>0.117040625</v>
      </c>
      <c r="W1994">
        <f>SUMIFS(INDEX(Table_Index[],,MATCH(W$12,Table_Index[#Headers],0)),
Table_Index[ID],$Q1994,Table_Index[year],$R1994)/COUNTIFS(Table_Index[Quarter],"&lt;&gt;''",Table_Index[ID],$Q1994,Table_Index[year],$R1994)</f>
        <v>6.6278649999999995E-2</v>
      </c>
      <c r="X1994">
        <f>SUMIFS(INDEX(Table_Index[],,MATCH(X$12,Table_Index[#Headers],0)),
Table_Index[ID],$Q1994,Table_Index[year],$R1994)/COUNTIFS(Table_Index[Quarter],"&lt;&gt;''",Table_Index[ID],$Q1994,Table_Index[year],$R1994)</f>
        <v>0.24967800000000001</v>
      </c>
      <c r="Y1994">
        <f>SUMIFS(INDEX(Table_Index[],,MATCH(Y$12,Table_Index[#Headers],0)),
Table_Index[ID],$Q1994,Table_Index[year],$R1994)/COUNTIFS(Table_Index[Quarter],"&lt;&gt;''",Table_Index[ID],$Q1994,Table_Index[year],$R1994)</f>
        <v>7.9659525000000009E-2</v>
      </c>
      <c r="Z1994">
        <f>SUMIFS(INDEX(Table_Index[],,MATCH(Z$12,Table_Index[#Headers],0)),
Table_Index[ID],$Q1994,Table_Index[year],$R1994)/COUNTIFS(Table_Index[Quarter],"&lt;&gt;''",Table_Index[ID],$Q1994,Table_Index[year],$R1994)</f>
        <v>3.2907875000000003E-2</v>
      </c>
      <c r="AA1994">
        <f>SUMIFS(INDEX(Table_Index[],,MATCH(AA$12,Table_Index[#Headers],0)),
Table_Index[ID],$Q1994,Table_Index[year],$R1994)/COUNTIFS(Table_Index[Quarter],"&lt;&gt;''",Table_Index[ID],$Q1994,Table_Index[year],$R1994)</f>
        <v>9.3701649999999997E-2</v>
      </c>
      <c r="AB1994">
        <f>SUMIFS(INDEX(Table_Index[],,MATCH(AB$12,Table_Index[#Headers],0)),
Table_Index[ID],$Q1994,Table_Index[year],$R1994)/COUNTIFS(Table_Index[Quarter],"&lt;&gt;''",Table_Index[ID],$Q1994,Table_Index[year],$R1994)</f>
        <v>4.3945500000000005E-3</v>
      </c>
      <c r="AC1994" s="24">
        <f t="shared" si="122"/>
        <v>1.0000000750000002</v>
      </c>
      <c r="AD1994">
        <f>COUNTIFS(Table_Index[Quarter],"&lt;&gt;''",Table_Index[ID],$Q1994,Table_Index[year],$R1994)</f>
        <v>4</v>
      </c>
      <c r="AE1994" s="34">
        <f t="shared" si="123"/>
        <v>0.85429692352010567</v>
      </c>
    </row>
    <row r="1995" spans="1:31" x14ac:dyDescent="0.3">
      <c r="A1995">
        <v>9222</v>
      </c>
      <c r="B1995">
        <v>2007</v>
      </c>
      <c r="C1995">
        <v>4</v>
      </c>
      <c r="D1995">
        <v>8.3532999999999996E-2</v>
      </c>
      <c r="E1995">
        <v>5.7133400000000001E-2</v>
      </c>
      <c r="F1995">
        <v>0.12766359999999999</v>
      </c>
      <c r="G1995">
        <v>0.30111270000000001</v>
      </c>
      <c r="H1995">
        <v>1.7022000000000001E-3</v>
      </c>
      <c r="I1995">
        <v>0.29788170000000003</v>
      </c>
      <c r="J1995">
        <v>6.14677E-2</v>
      </c>
      <c r="K1995">
        <v>2.1750100000000001E-2</v>
      </c>
      <c r="L1995">
        <v>4.2554500000000002E-2</v>
      </c>
      <c r="M1995">
        <v>5.2011000000000002E-3</v>
      </c>
      <c r="O1995" t="str">
        <f>Table_Index[[#This Row],[ID]]&amp;Table_Index[[#This Row],[year]]</f>
        <v>92222007</v>
      </c>
      <c r="P1995" t="str">
        <v>94992006</v>
      </c>
      <c r="Q1995" t="str">
        <f t="shared" si="120"/>
        <v>9499</v>
      </c>
      <c r="R1995" t="str">
        <f t="shared" si="121"/>
        <v>2006</v>
      </c>
      <c r="S1995">
        <f>SUMIFS(INDEX(Table_Index[],,MATCH(S$12,Table_Index[#Headers],0)),
Table_Index[ID],$Q1995,Table_Index[year],$R1995)/COUNTIFS(Table_Index[Quarter],"&lt;&gt;''",Table_Index[ID],$Q1995,Table_Index[year],$R1995)</f>
        <v>7.9635675000000003E-2</v>
      </c>
      <c r="T1995">
        <f>SUMIFS(INDEX(Table_Index[],,MATCH(T$12,Table_Index[#Headers],0)),
Table_Index[ID],$Q1995,Table_Index[year],$R1995)/COUNTIFS(Table_Index[Quarter],"&lt;&gt;''",Table_Index[ID],$Q1995,Table_Index[year],$R1995)</f>
        <v>0.19164539999999999</v>
      </c>
      <c r="U1995">
        <f>SUMIFS(INDEX(Table_Index[],,MATCH(U$12,Table_Index[#Headers],0)),
Table_Index[ID],$Q1995,Table_Index[year],$R1995)/COUNTIFS(Table_Index[Quarter],"&lt;&gt;''",Table_Index[ID],$Q1995,Table_Index[year],$R1995)</f>
        <v>6.6902249999999996E-2</v>
      </c>
      <c r="V1995">
        <f>SUMIFS(INDEX(Table_Index[],,MATCH(V$12,Table_Index[#Headers],0)),
Table_Index[ID],$Q1995,Table_Index[year],$R1995)/COUNTIFS(Table_Index[Quarter],"&lt;&gt;''",Table_Index[ID],$Q1995,Table_Index[year],$R1995)</f>
        <v>7.8363450000000001E-2</v>
      </c>
      <c r="W1995">
        <f>SUMIFS(INDEX(Table_Index[],,MATCH(W$12,Table_Index[#Headers],0)),
Table_Index[ID],$Q1995,Table_Index[year],$R1995)/COUNTIFS(Table_Index[Quarter],"&lt;&gt;''",Table_Index[ID],$Q1995,Table_Index[year],$R1995)</f>
        <v>2.5183700000000003E-2</v>
      </c>
      <c r="X1995">
        <f>SUMIFS(INDEX(Table_Index[],,MATCH(X$12,Table_Index[#Headers],0)),
Table_Index[ID],$Q1995,Table_Index[year],$R1995)/COUNTIFS(Table_Index[Quarter],"&lt;&gt;''",Table_Index[ID],$Q1995,Table_Index[year],$R1995)</f>
        <v>0.39902114999999999</v>
      </c>
      <c r="Y1995">
        <f>SUMIFS(INDEX(Table_Index[],,MATCH(Y$12,Table_Index[#Headers],0)),
Table_Index[ID],$Q1995,Table_Index[year],$R1995)/COUNTIFS(Table_Index[Quarter],"&lt;&gt;''",Table_Index[ID],$Q1995,Table_Index[year],$R1995)</f>
        <v>4.391975E-2</v>
      </c>
      <c r="Z1995">
        <f>SUMIFS(INDEX(Table_Index[],,MATCH(Z$12,Table_Index[#Headers],0)),
Table_Index[ID],$Q1995,Table_Index[year],$R1995)/COUNTIFS(Table_Index[Quarter],"&lt;&gt;''",Table_Index[ID],$Q1995,Table_Index[year],$R1995)</f>
        <v>4.7374825000000002E-2</v>
      </c>
      <c r="AA1995">
        <f>SUMIFS(INDEX(Table_Index[],,MATCH(AA$12,Table_Index[#Headers],0)),
Table_Index[ID],$Q1995,Table_Index[year],$R1995)/COUNTIFS(Table_Index[Quarter],"&lt;&gt;''",Table_Index[ID],$Q1995,Table_Index[year],$R1995)</f>
        <v>6.2382599999999996E-2</v>
      </c>
      <c r="AB1995">
        <f>SUMIFS(INDEX(Table_Index[],,MATCH(AB$12,Table_Index[#Headers],0)),
Table_Index[ID],$Q1995,Table_Index[year],$R1995)/COUNTIFS(Table_Index[Quarter],"&lt;&gt;''",Table_Index[ID],$Q1995,Table_Index[year],$R1995)</f>
        <v>5.5711249999999997E-3</v>
      </c>
      <c r="AC1995" s="24">
        <f t="shared" si="122"/>
        <v>0.99999992500000001</v>
      </c>
      <c r="AD1995">
        <f>COUNTIFS(Table_Index[Quarter],"&lt;&gt;''",Table_Index[ID],$Q1995,Table_Index[year],$R1995)</f>
        <v>4</v>
      </c>
      <c r="AE1995" s="34">
        <f t="shared" si="123"/>
        <v>0.77836541698178818</v>
      </c>
    </row>
    <row r="1996" spans="1:31" x14ac:dyDescent="0.3">
      <c r="A1996">
        <v>9222</v>
      </c>
      <c r="B1996">
        <v>2008</v>
      </c>
      <c r="C1996">
        <v>1</v>
      </c>
      <c r="D1996">
        <v>7.4295399999999998E-2</v>
      </c>
      <c r="E1996">
        <v>2.8302999999999998E-2</v>
      </c>
      <c r="F1996">
        <v>8.8446899999999995E-2</v>
      </c>
      <c r="G1996">
        <v>0.10357130000000001</v>
      </c>
      <c r="H1996">
        <v>1.1498100000000001E-2</v>
      </c>
      <c r="I1996">
        <v>0.42454500000000001</v>
      </c>
      <c r="J1996">
        <v>0.15566650000000001</v>
      </c>
      <c r="K1996">
        <v>5.57215E-2</v>
      </c>
      <c r="L1996">
        <v>5.61638E-2</v>
      </c>
      <c r="M1996">
        <v>1.7886E-3</v>
      </c>
      <c r="O1996" t="str">
        <f>Table_Index[[#This Row],[ID]]&amp;Table_Index[[#This Row],[year]]</f>
        <v>92222008</v>
      </c>
      <c r="P1996" t="str">
        <v>94992007</v>
      </c>
      <c r="Q1996" t="str">
        <f t="shared" si="120"/>
        <v>9499</v>
      </c>
      <c r="R1996" t="str">
        <f t="shared" si="121"/>
        <v>2007</v>
      </c>
      <c r="S1996">
        <f>SUMIFS(INDEX(Table_Index[],,MATCH(S$12,Table_Index[#Headers],0)),
Table_Index[ID],$Q1996,Table_Index[year],$R1996)/COUNTIFS(Table_Index[Quarter],"&lt;&gt;''",Table_Index[ID],$Q1996,Table_Index[year],$R1996)</f>
        <v>9.8522100000000001E-2</v>
      </c>
      <c r="T1996">
        <f>SUMIFS(INDEX(Table_Index[],,MATCH(T$12,Table_Index[#Headers],0)),
Table_Index[ID],$Q1996,Table_Index[year],$R1996)/COUNTIFS(Table_Index[Quarter],"&lt;&gt;''",Table_Index[ID],$Q1996,Table_Index[year],$R1996)</f>
        <v>0.27708052500000002</v>
      </c>
      <c r="U1996">
        <f>SUMIFS(INDEX(Table_Index[],,MATCH(U$12,Table_Index[#Headers],0)),
Table_Index[ID],$Q1996,Table_Index[year],$R1996)/COUNTIFS(Table_Index[Quarter],"&lt;&gt;''",Table_Index[ID],$Q1996,Table_Index[year],$R1996)</f>
        <v>9.5387474999999999E-2</v>
      </c>
      <c r="V1996">
        <f>SUMIFS(INDEX(Table_Index[],,MATCH(V$12,Table_Index[#Headers],0)),
Table_Index[ID],$Q1996,Table_Index[year],$R1996)/COUNTIFS(Table_Index[Quarter],"&lt;&gt;''",Table_Index[ID],$Q1996,Table_Index[year],$R1996)</f>
        <v>7.6737050000000001E-2</v>
      </c>
      <c r="W1996">
        <f>SUMIFS(INDEX(Table_Index[],,MATCH(W$12,Table_Index[#Headers],0)),
Table_Index[ID],$Q1996,Table_Index[year],$R1996)/COUNTIFS(Table_Index[Quarter],"&lt;&gt;''",Table_Index[ID],$Q1996,Table_Index[year],$R1996)</f>
        <v>1.9217849999999998E-2</v>
      </c>
      <c r="X1996">
        <f>SUMIFS(INDEX(Table_Index[],,MATCH(X$12,Table_Index[#Headers],0)),
Table_Index[ID],$Q1996,Table_Index[year],$R1996)/COUNTIFS(Table_Index[Quarter],"&lt;&gt;''",Table_Index[ID],$Q1996,Table_Index[year],$R1996)</f>
        <v>0.24684300000000001</v>
      </c>
      <c r="Y1996">
        <f>SUMIFS(INDEX(Table_Index[],,MATCH(Y$12,Table_Index[#Headers],0)),
Table_Index[ID],$Q1996,Table_Index[year],$R1996)/COUNTIFS(Table_Index[Quarter],"&lt;&gt;''",Table_Index[ID],$Q1996,Table_Index[year],$R1996)</f>
        <v>0.11005727500000001</v>
      </c>
      <c r="Z1996">
        <f>SUMIFS(INDEX(Table_Index[],,MATCH(Z$12,Table_Index[#Headers],0)),
Table_Index[ID],$Q1996,Table_Index[year],$R1996)/COUNTIFS(Table_Index[Quarter],"&lt;&gt;''",Table_Index[ID],$Q1996,Table_Index[year],$R1996)</f>
        <v>1.7024049999999999E-2</v>
      </c>
      <c r="AA1996">
        <f>SUMIFS(INDEX(Table_Index[],,MATCH(AA$12,Table_Index[#Headers],0)),
Table_Index[ID],$Q1996,Table_Index[year],$R1996)/COUNTIFS(Table_Index[Quarter],"&lt;&gt;''",Table_Index[ID],$Q1996,Table_Index[year],$R1996)</f>
        <v>5.6539375000000003E-2</v>
      </c>
      <c r="AB1996">
        <f>SUMIFS(INDEX(Table_Index[],,MATCH(AB$12,Table_Index[#Headers],0)),
Table_Index[ID],$Q1996,Table_Index[year],$R1996)/COUNTIFS(Table_Index[Quarter],"&lt;&gt;''",Table_Index[ID],$Q1996,Table_Index[year],$R1996)</f>
        <v>2.5912499999999998E-3</v>
      </c>
      <c r="AC1996" s="24">
        <f t="shared" si="122"/>
        <v>0.99999995000000008</v>
      </c>
      <c r="AD1996">
        <f>COUNTIFS(Table_Index[Quarter],"&lt;&gt;''",Table_Index[ID],$Q1996,Table_Index[year],$R1996)</f>
        <v>4</v>
      </c>
      <c r="AE1996" s="34">
        <f t="shared" si="123"/>
        <v>0.82162580327933243</v>
      </c>
    </row>
    <row r="1997" spans="1:31" x14ac:dyDescent="0.3">
      <c r="A1997">
        <v>9222</v>
      </c>
      <c r="B1997">
        <v>2008</v>
      </c>
      <c r="C1997">
        <v>2</v>
      </c>
      <c r="D1997">
        <v>7.1912500000000004E-2</v>
      </c>
      <c r="E1997">
        <v>4.6662299999999997E-2</v>
      </c>
      <c r="F1997">
        <v>8.08006E-2</v>
      </c>
      <c r="G1997">
        <v>5.6829699999999997E-2</v>
      </c>
      <c r="H1997">
        <v>6.868E-3</v>
      </c>
      <c r="I1997">
        <v>0.49634309999999998</v>
      </c>
      <c r="J1997">
        <v>7.2720499999999993E-2</v>
      </c>
      <c r="K1997">
        <v>6.8680500000000005E-2</v>
      </c>
      <c r="L1997">
        <v>9.6960699999999997E-2</v>
      </c>
      <c r="M1997">
        <v>2.222E-3</v>
      </c>
      <c r="O1997" t="str">
        <f>Table_Index[[#This Row],[ID]]&amp;Table_Index[[#This Row],[year]]</f>
        <v>92222008</v>
      </c>
      <c r="P1997" t="str">
        <v>94992008</v>
      </c>
      <c r="Q1997" t="str">
        <f t="shared" si="120"/>
        <v>9499</v>
      </c>
      <c r="R1997" t="str">
        <f t="shared" si="121"/>
        <v>2008</v>
      </c>
      <c r="S1997">
        <f>SUMIFS(INDEX(Table_Index[],,MATCH(S$12,Table_Index[#Headers],0)),
Table_Index[ID],$Q1997,Table_Index[year],$R1997)/COUNTIFS(Table_Index[Quarter],"&lt;&gt;''",Table_Index[ID],$Q1997,Table_Index[year],$R1997)</f>
        <v>0.104749125</v>
      </c>
      <c r="T1997">
        <f>SUMIFS(INDEX(Table_Index[],,MATCH(T$12,Table_Index[#Headers],0)),
Table_Index[ID],$Q1997,Table_Index[year],$R1997)/COUNTIFS(Table_Index[Quarter],"&lt;&gt;''",Table_Index[ID],$Q1997,Table_Index[year],$R1997)</f>
        <v>0.11084165000000001</v>
      </c>
      <c r="U1997">
        <f>SUMIFS(INDEX(Table_Index[],,MATCH(U$12,Table_Index[#Headers],0)),
Table_Index[ID],$Q1997,Table_Index[year],$R1997)/COUNTIFS(Table_Index[Quarter],"&lt;&gt;''",Table_Index[ID],$Q1997,Table_Index[year],$R1997)</f>
        <v>7.7196075000000003E-2</v>
      </c>
      <c r="V1997">
        <f>SUMIFS(INDEX(Table_Index[],,MATCH(V$12,Table_Index[#Headers],0)),
Table_Index[ID],$Q1997,Table_Index[year],$R1997)/COUNTIFS(Table_Index[Quarter],"&lt;&gt;''",Table_Index[ID],$Q1997,Table_Index[year],$R1997)</f>
        <v>0.18766064999999998</v>
      </c>
      <c r="W1997">
        <f>SUMIFS(INDEX(Table_Index[],,MATCH(W$12,Table_Index[#Headers],0)),
Table_Index[ID],$Q1997,Table_Index[year],$R1997)/COUNTIFS(Table_Index[Quarter],"&lt;&gt;''",Table_Index[ID],$Q1997,Table_Index[year],$R1997)</f>
        <v>4.6920924999999995E-2</v>
      </c>
      <c r="X1997">
        <f>SUMIFS(INDEX(Table_Index[],,MATCH(X$12,Table_Index[#Headers],0)),
Table_Index[ID],$Q1997,Table_Index[year],$R1997)/COUNTIFS(Table_Index[Quarter],"&lt;&gt;''",Table_Index[ID],$Q1997,Table_Index[year],$R1997)</f>
        <v>0.2382581</v>
      </c>
      <c r="Y1997">
        <f>SUMIFS(INDEX(Table_Index[],,MATCH(Y$12,Table_Index[#Headers],0)),
Table_Index[ID],$Q1997,Table_Index[year],$R1997)/COUNTIFS(Table_Index[Quarter],"&lt;&gt;''",Table_Index[ID],$Q1997,Table_Index[year],$R1997)</f>
        <v>7.5223625000000002E-2</v>
      </c>
      <c r="Z1997">
        <f>SUMIFS(INDEX(Table_Index[],,MATCH(Z$12,Table_Index[#Headers],0)),
Table_Index[ID],$Q1997,Table_Index[year],$R1997)/COUNTIFS(Table_Index[Quarter],"&lt;&gt;''",Table_Index[ID],$Q1997,Table_Index[year],$R1997)</f>
        <v>5.0303425000000006E-2</v>
      </c>
      <c r="AA1997">
        <f>SUMIFS(INDEX(Table_Index[],,MATCH(AA$12,Table_Index[#Headers],0)),
Table_Index[ID],$Q1997,Table_Index[year],$R1997)/COUNTIFS(Table_Index[Quarter],"&lt;&gt;''",Table_Index[ID],$Q1997,Table_Index[year],$R1997)</f>
        <v>0.10149325000000001</v>
      </c>
      <c r="AB1997">
        <f>SUMIFS(INDEX(Table_Index[],,MATCH(AB$12,Table_Index[#Headers],0)),
Table_Index[ID],$Q1997,Table_Index[year],$R1997)/COUNTIFS(Table_Index[Quarter],"&lt;&gt;''",Table_Index[ID],$Q1997,Table_Index[year],$R1997)</f>
        <v>7.353175E-3</v>
      </c>
      <c r="AC1997" s="24">
        <f t="shared" si="122"/>
        <v>1</v>
      </c>
      <c r="AD1997">
        <f>COUNTIFS(Table_Index[Quarter],"&lt;&gt;''",Table_Index[ID],$Q1997,Table_Index[year],$R1997)</f>
        <v>4</v>
      </c>
      <c r="AE1997" s="34">
        <f t="shared" si="123"/>
        <v>0.85805352316170369</v>
      </c>
    </row>
    <row r="1998" spans="1:31" x14ac:dyDescent="0.3">
      <c r="A1998">
        <v>9222</v>
      </c>
      <c r="B1998">
        <v>2008</v>
      </c>
      <c r="C1998">
        <v>3</v>
      </c>
      <c r="D1998">
        <v>8.9129399999999998E-2</v>
      </c>
      <c r="E1998">
        <v>5.1638499999999997E-2</v>
      </c>
      <c r="F1998">
        <v>6.1895400000000003E-2</v>
      </c>
      <c r="G1998">
        <v>0.1797443</v>
      </c>
      <c r="H1998">
        <v>2.55009E-2</v>
      </c>
      <c r="I1998">
        <v>0.49021169999999997</v>
      </c>
      <c r="J1998">
        <v>5.6448600000000002E-2</v>
      </c>
      <c r="K1998">
        <v>1.2379100000000001E-2</v>
      </c>
      <c r="L1998">
        <v>3.1195299999999999E-2</v>
      </c>
      <c r="M1998">
        <v>1.8569000000000001E-3</v>
      </c>
      <c r="O1998" t="str">
        <f>Table_Index[[#This Row],[ID]]&amp;Table_Index[[#This Row],[year]]</f>
        <v>92222008</v>
      </c>
      <c r="P1998" t="str">
        <v>94992009</v>
      </c>
      <c r="Q1998" t="str">
        <f t="shared" ref="Q1998:Q2061" si="124">LEFT(P1998, LEN(P1998)-4)</f>
        <v>9499</v>
      </c>
      <c r="R1998" t="str">
        <f t="shared" ref="R1998:R2061" si="125">RIGHT(P1998,4)</f>
        <v>2009</v>
      </c>
      <c r="S1998">
        <f>SUMIFS(INDEX(Table_Index[],,MATCH(S$12,Table_Index[#Headers],0)),
Table_Index[ID],$Q1998,Table_Index[year],$R1998)/COUNTIFS(Table_Index[Quarter],"&lt;&gt;''",Table_Index[ID],$Q1998,Table_Index[year],$R1998)</f>
        <v>6.4783325000000003E-2</v>
      </c>
      <c r="T1998">
        <f>SUMIFS(INDEX(Table_Index[],,MATCH(T$12,Table_Index[#Headers],0)),
Table_Index[ID],$Q1998,Table_Index[year],$R1998)/COUNTIFS(Table_Index[Quarter],"&lt;&gt;''",Table_Index[ID],$Q1998,Table_Index[year],$R1998)</f>
        <v>0.29505407500000003</v>
      </c>
      <c r="U1998">
        <f>SUMIFS(INDEX(Table_Index[],,MATCH(U$12,Table_Index[#Headers],0)),
Table_Index[ID],$Q1998,Table_Index[year],$R1998)/COUNTIFS(Table_Index[Quarter],"&lt;&gt;''",Table_Index[ID],$Q1998,Table_Index[year],$R1998)</f>
        <v>2.7914600000000001E-2</v>
      </c>
      <c r="V1998">
        <f>SUMIFS(INDEX(Table_Index[],,MATCH(V$12,Table_Index[#Headers],0)),
Table_Index[ID],$Q1998,Table_Index[year],$R1998)/COUNTIFS(Table_Index[Quarter],"&lt;&gt;''",Table_Index[ID],$Q1998,Table_Index[year],$R1998)</f>
        <v>0.13997647500000002</v>
      </c>
      <c r="W1998">
        <f>SUMIFS(INDEX(Table_Index[],,MATCH(W$12,Table_Index[#Headers],0)),
Table_Index[ID],$Q1998,Table_Index[year],$R1998)/COUNTIFS(Table_Index[Quarter],"&lt;&gt;''",Table_Index[ID],$Q1998,Table_Index[year],$R1998)</f>
        <v>3.5756524999999997E-2</v>
      </c>
      <c r="X1998">
        <f>SUMIFS(INDEX(Table_Index[],,MATCH(X$12,Table_Index[#Headers],0)),
Table_Index[ID],$Q1998,Table_Index[year],$R1998)/COUNTIFS(Table_Index[Quarter],"&lt;&gt;''",Table_Index[ID],$Q1998,Table_Index[year],$R1998)</f>
        <v>0.24271409999999999</v>
      </c>
      <c r="Y1998">
        <f>SUMIFS(INDEX(Table_Index[],,MATCH(Y$12,Table_Index[#Headers],0)),
Table_Index[ID],$Q1998,Table_Index[year],$R1998)/COUNTIFS(Table_Index[Quarter],"&lt;&gt;''",Table_Index[ID],$Q1998,Table_Index[year],$R1998)</f>
        <v>0.114295275</v>
      </c>
      <c r="Z1998">
        <f>SUMIFS(INDEX(Table_Index[],,MATCH(Z$12,Table_Index[#Headers],0)),
Table_Index[ID],$Q1998,Table_Index[year],$R1998)/COUNTIFS(Table_Index[Quarter],"&lt;&gt;''",Table_Index[ID],$Q1998,Table_Index[year],$R1998)</f>
        <v>4.9376799999999998E-2</v>
      </c>
      <c r="AA1998">
        <f>SUMIFS(INDEX(Table_Index[],,MATCH(AA$12,Table_Index[#Headers],0)),
Table_Index[ID],$Q1998,Table_Index[year],$R1998)/COUNTIFS(Table_Index[Quarter],"&lt;&gt;''",Table_Index[ID],$Q1998,Table_Index[year],$R1998)</f>
        <v>2.1614224999999997E-2</v>
      </c>
      <c r="AB1998">
        <f>SUMIFS(INDEX(Table_Index[],,MATCH(AB$12,Table_Index[#Headers],0)),
Table_Index[ID],$Q1998,Table_Index[year],$R1998)/COUNTIFS(Table_Index[Quarter],"&lt;&gt;''",Table_Index[ID],$Q1998,Table_Index[year],$R1998)</f>
        <v>8.5145500000000009E-3</v>
      </c>
      <c r="AC1998" s="24">
        <f t="shared" ref="AC1998:AC2061" si="126">SUM(S1998:AB1998)</f>
        <v>0.99999995000000019</v>
      </c>
      <c r="AD1998">
        <f>COUNTIFS(Table_Index[Quarter],"&lt;&gt;''",Table_Index[ID],$Q1998,Table_Index[year],$R1998)</f>
        <v>4</v>
      </c>
      <c r="AE1998" s="34">
        <f t="shared" ref="AE1998:AE2061" si="127">1-SUMSQ(S1998:AB1998)</f>
        <v>0.81214376121274867</v>
      </c>
    </row>
    <row r="1999" spans="1:31" x14ac:dyDescent="0.3">
      <c r="A1999">
        <v>9222</v>
      </c>
      <c r="B1999">
        <v>2008</v>
      </c>
      <c r="C1999">
        <v>4</v>
      </c>
      <c r="D1999">
        <v>5.2672499999999997E-2</v>
      </c>
      <c r="E1999">
        <v>3.6641699999999999E-2</v>
      </c>
      <c r="F1999">
        <v>4.4886099999999998E-2</v>
      </c>
      <c r="G1999">
        <v>5.67999E-2</v>
      </c>
      <c r="H1999">
        <v>5.4390000000000003E-3</v>
      </c>
      <c r="I1999">
        <v>0.40363159999999998</v>
      </c>
      <c r="J1999">
        <v>0.21756030000000001</v>
      </c>
      <c r="K1999">
        <v>0.12946740000000001</v>
      </c>
      <c r="L1999">
        <v>5.1527400000000001E-2</v>
      </c>
      <c r="M1999">
        <v>1.3741000000000001E-3</v>
      </c>
      <c r="O1999" t="str">
        <f>Table_Index[[#This Row],[ID]]&amp;Table_Index[[#This Row],[year]]</f>
        <v>92222008</v>
      </c>
      <c r="P1999" t="str">
        <v>94992010</v>
      </c>
      <c r="Q1999" t="str">
        <f t="shared" si="124"/>
        <v>9499</v>
      </c>
      <c r="R1999" t="str">
        <f t="shared" si="125"/>
        <v>2010</v>
      </c>
      <c r="S1999">
        <f>SUMIFS(INDEX(Table_Index[],,MATCH(S$12,Table_Index[#Headers],0)),
Table_Index[ID],$Q1999,Table_Index[year],$R1999)/COUNTIFS(Table_Index[Quarter],"&lt;&gt;''",Table_Index[ID],$Q1999,Table_Index[year],$R1999)</f>
        <v>4.696065E-2</v>
      </c>
      <c r="T1999">
        <f>SUMIFS(INDEX(Table_Index[],,MATCH(T$12,Table_Index[#Headers],0)),
Table_Index[ID],$Q1999,Table_Index[year],$R1999)/COUNTIFS(Table_Index[Quarter],"&lt;&gt;''",Table_Index[ID],$Q1999,Table_Index[year],$R1999)</f>
        <v>9.1572575000000003E-2</v>
      </c>
      <c r="U1999">
        <f>SUMIFS(INDEX(Table_Index[],,MATCH(U$12,Table_Index[#Headers],0)),
Table_Index[ID],$Q1999,Table_Index[year],$R1999)/COUNTIFS(Table_Index[Quarter],"&lt;&gt;''",Table_Index[ID],$Q1999,Table_Index[year],$R1999)</f>
        <v>4.8909400000000006E-2</v>
      </c>
      <c r="V1999">
        <f>SUMIFS(INDEX(Table_Index[],,MATCH(V$12,Table_Index[#Headers],0)),
Table_Index[ID],$Q1999,Table_Index[year],$R1999)/COUNTIFS(Table_Index[Quarter],"&lt;&gt;''",Table_Index[ID],$Q1999,Table_Index[year],$R1999)</f>
        <v>0.21096172499999999</v>
      </c>
      <c r="W1999">
        <f>SUMIFS(INDEX(Table_Index[],,MATCH(W$12,Table_Index[#Headers],0)),
Table_Index[ID],$Q1999,Table_Index[year],$R1999)/COUNTIFS(Table_Index[Quarter],"&lt;&gt;''",Table_Index[ID],$Q1999,Table_Index[year],$R1999)</f>
        <v>5.1132425000000002E-2</v>
      </c>
      <c r="X1999">
        <f>SUMIFS(INDEX(Table_Index[],,MATCH(X$12,Table_Index[#Headers],0)),
Table_Index[ID],$Q1999,Table_Index[year],$R1999)/COUNTIFS(Table_Index[Quarter],"&lt;&gt;''",Table_Index[ID],$Q1999,Table_Index[year],$R1999)</f>
        <v>0.35462769999999999</v>
      </c>
      <c r="Y1999">
        <f>SUMIFS(INDEX(Table_Index[],,MATCH(Y$12,Table_Index[#Headers],0)),
Table_Index[ID],$Q1999,Table_Index[year],$R1999)/COUNTIFS(Table_Index[Quarter],"&lt;&gt;''",Table_Index[ID],$Q1999,Table_Index[year],$R1999)</f>
        <v>9.4909149999999998E-2</v>
      </c>
      <c r="Z1999">
        <f>SUMIFS(INDEX(Table_Index[],,MATCH(Z$12,Table_Index[#Headers],0)),
Table_Index[ID],$Q1999,Table_Index[year],$R1999)/COUNTIFS(Table_Index[Quarter],"&lt;&gt;''",Table_Index[ID],$Q1999,Table_Index[year],$R1999)</f>
        <v>3.1668700000000001E-2</v>
      </c>
      <c r="AA1999">
        <f>SUMIFS(INDEX(Table_Index[],,MATCH(AA$12,Table_Index[#Headers],0)),
Table_Index[ID],$Q1999,Table_Index[year],$R1999)/COUNTIFS(Table_Index[Quarter],"&lt;&gt;''",Table_Index[ID],$Q1999,Table_Index[year],$R1999)</f>
        <v>6.6002100000000008E-2</v>
      </c>
      <c r="AB1999">
        <f>SUMIFS(INDEX(Table_Index[],,MATCH(AB$12,Table_Index[#Headers],0)),
Table_Index[ID],$Q1999,Table_Index[year],$R1999)/COUNTIFS(Table_Index[Quarter],"&lt;&gt;''",Table_Index[ID],$Q1999,Table_Index[year],$R1999)</f>
        <v>3.2554999999999997E-3</v>
      </c>
      <c r="AC1999" s="24">
        <f t="shared" si="126"/>
        <v>0.9999999249999999</v>
      </c>
      <c r="AD1999">
        <f>COUNTIFS(Table_Index[Quarter],"&lt;&gt;''",Table_Index[ID],$Q1999,Table_Index[year],$R1999)</f>
        <v>4</v>
      </c>
      <c r="AE1999" s="34">
        <f t="shared" si="127"/>
        <v>0.79975932274436812</v>
      </c>
    </row>
    <row r="2000" spans="1:31" x14ac:dyDescent="0.3">
      <c r="A2000">
        <v>9222</v>
      </c>
      <c r="B2000">
        <v>2009</v>
      </c>
      <c r="C2000">
        <v>1</v>
      </c>
      <c r="D2000">
        <v>3.4087699999999999E-2</v>
      </c>
      <c r="E2000">
        <v>7.4691999999999995E-2</v>
      </c>
      <c r="F2000">
        <v>3.6032300000000003E-2</v>
      </c>
      <c r="G2000">
        <v>0.18125640000000001</v>
      </c>
      <c r="H2000">
        <v>2.95109E-2</v>
      </c>
      <c r="I2000">
        <v>0.33492110000000003</v>
      </c>
      <c r="J2000">
        <v>0.13199340000000001</v>
      </c>
      <c r="K2000">
        <v>9.3533900000000003E-2</v>
      </c>
      <c r="L2000">
        <v>8.2104899999999995E-2</v>
      </c>
      <c r="M2000">
        <v>1.8672999999999999E-3</v>
      </c>
      <c r="O2000" t="str">
        <f>Table_Index[[#This Row],[ID]]&amp;Table_Index[[#This Row],[year]]</f>
        <v>92222009</v>
      </c>
      <c r="P2000" t="str">
        <v>94992011</v>
      </c>
      <c r="Q2000" t="str">
        <f t="shared" si="124"/>
        <v>9499</v>
      </c>
      <c r="R2000" t="str">
        <f t="shared" si="125"/>
        <v>2011</v>
      </c>
      <c r="S2000">
        <f>SUMIFS(INDEX(Table_Index[],,MATCH(S$12,Table_Index[#Headers],0)),
Table_Index[ID],$Q2000,Table_Index[year],$R2000)/COUNTIFS(Table_Index[Quarter],"&lt;&gt;''",Table_Index[ID],$Q2000,Table_Index[year],$R2000)</f>
        <v>7.7681849999999997E-2</v>
      </c>
      <c r="T2000">
        <f>SUMIFS(INDEX(Table_Index[],,MATCH(T$12,Table_Index[#Headers],0)),
Table_Index[ID],$Q2000,Table_Index[year],$R2000)/COUNTIFS(Table_Index[Quarter],"&lt;&gt;''",Table_Index[ID],$Q2000,Table_Index[year],$R2000)</f>
        <v>0.14967567500000001</v>
      </c>
      <c r="U2000">
        <f>SUMIFS(INDEX(Table_Index[],,MATCH(U$12,Table_Index[#Headers],0)),
Table_Index[ID],$Q2000,Table_Index[year],$R2000)/COUNTIFS(Table_Index[Quarter],"&lt;&gt;''",Table_Index[ID],$Q2000,Table_Index[year],$R2000)</f>
        <v>4.9332125000000004E-2</v>
      </c>
      <c r="V2000">
        <f>SUMIFS(INDEX(Table_Index[],,MATCH(V$12,Table_Index[#Headers],0)),
Table_Index[ID],$Q2000,Table_Index[year],$R2000)/COUNTIFS(Table_Index[Quarter],"&lt;&gt;''",Table_Index[ID],$Q2000,Table_Index[year],$R2000)</f>
        <v>9.5679799999999995E-2</v>
      </c>
      <c r="W2000">
        <f>SUMIFS(INDEX(Table_Index[],,MATCH(W$12,Table_Index[#Headers],0)),
Table_Index[ID],$Q2000,Table_Index[year],$R2000)/COUNTIFS(Table_Index[Quarter],"&lt;&gt;''",Table_Index[ID],$Q2000,Table_Index[year],$R2000)</f>
        <v>3.3847975000000002E-2</v>
      </c>
      <c r="X2000">
        <f>SUMIFS(INDEX(Table_Index[],,MATCH(X$12,Table_Index[#Headers],0)),
Table_Index[ID],$Q2000,Table_Index[year],$R2000)/COUNTIFS(Table_Index[Quarter],"&lt;&gt;''",Table_Index[ID],$Q2000,Table_Index[year],$R2000)</f>
        <v>0.39445062500000005</v>
      </c>
      <c r="Y2000">
        <f>SUMIFS(INDEX(Table_Index[],,MATCH(Y$12,Table_Index[#Headers],0)),
Table_Index[ID],$Q2000,Table_Index[year],$R2000)/COUNTIFS(Table_Index[Quarter],"&lt;&gt;''",Table_Index[ID],$Q2000,Table_Index[year],$R2000)</f>
        <v>8.2635500000000001E-2</v>
      </c>
      <c r="Z2000">
        <f>SUMIFS(INDEX(Table_Index[],,MATCH(Z$12,Table_Index[#Headers],0)),
Table_Index[ID],$Q2000,Table_Index[year],$R2000)/COUNTIFS(Table_Index[Quarter],"&lt;&gt;''",Table_Index[ID],$Q2000,Table_Index[year],$R2000)</f>
        <v>2.9590125000000002E-2</v>
      </c>
      <c r="AA2000">
        <f>SUMIFS(INDEX(Table_Index[],,MATCH(AA$12,Table_Index[#Headers],0)),
Table_Index[ID],$Q2000,Table_Index[year],$R2000)/COUNTIFS(Table_Index[Quarter],"&lt;&gt;''",Table_Index[ID],$Q2000,Table_Index[year],$R2000)</f>
        <v>8.3992374999999994E-2</v>
      </c>
      <c r="AB2000">
        <f>SUMIFS(INDEX(Table_Index[],,MATCH(AB$12,Table_Index[#Headers],0)),
Table_Index[ID],$Q2000,Table_Index[year],$R2000)/COUNTIFS(Table_Index[Quarter],"&lt;&gt;''",Table_Index[ID],$Q2000,Table_Index[year],$R2000)</f>
        <v>3.113925E-3</v>
      </c>
      <c r="AC2000" s="24">
        <f t="shared" si="126"/>
        <v>0.99999997500000004</v>
      </c>
      <c r="AD2000">
        <f>COUNTIFS(Table_Index[Quarter],"&lt;&gt;''",Table_Index[ID],$Q2000,Table_Index[year],$R2000)</f>
        <v>4</v>
      </c>
      <c r="AE2000" s="34">
        <f t="shared" si="127"/>
        <v>0.78846884188951316</v>
      </c>
    </row>
    <row r="2001" spans="1:31" x14ac:dyDescent="0.3">
      <c r="A2001">
        <v>9222</v>
      </c>
      <c r="B2001">
        <v>2009</v>
      </c>
      <c r="C2001">
        <v>2</v>
      </c>
      <c r="D2001">
        <v>9.1272099999999995E-2</v>
      </c>
      <c r="E2001">
        <v>8.2144800000000004E-2</v>
      </c>
      <c r="F2001">
        <v>4.3234099999999998E-2</v>
      </c>
      <c r="G2001">
        <v>9.7564999999999999E-2</v>
      </c>
      <c r="H2001">
        <v>5.0768999999999996E-3</v>
      </c>
      <c r="I2001">
        <v>0.33722619999999998</v>
      </c>
      <c r="J2001">
        <v>0.2651693</v>
      </c>
      <c r="K2001">
        <v>4.3233999999999998E-3</v>
      </c>
      <c r="L2001">
        <v>7.2056899999999993E-2</v>
      </c>
      <c r="M2001">
        <v>1.9311E-3</v>
      </c>
      <c r="O2001" t="str">
        <f>Table_Index[[#This Row],[ID]]&amp;Table_Index[[#This Row],[year]]</f>
        <v>92222009</v>
      </c>
      <c r="P2001" t="str">
        <v>94992012</v>
      </c>
      <c r="Q2001" t="str">
        <f t="shared" si="124"/>
        <v>9499</v>
      </c>
      <c r="R2001" t="str">
        <f t="shared" si="125"/>
        <v>2012</v>
      </c>
      <c r="S2001">
        <f>SUMIFS(INDEX(Table_Index[],,MATCH(S$12,Table_Index[#Headers],0)),
Table_Index[ID],$Q2001,Table_Index[year],$R2001)/COUNTIFS(Table_Index[Quarter],"&lt;&gt;''",Table_Index[ID],$Q2001,Table_Index[year],$R2001)</f>
        <v>4.6471650000000003E-2</v>
      </c>
      <c r="T2001">
        <f>SUMIFS(INDEX(Table_Index[],,MATCH(T$12,Table_Index[#Headers],0)),
Table_Index[ID],$Q2001,Table_Index[year],$R2001)/COUNTIFS(Table_Index[Quarter],"&lt;&gt;''",Table_Index[ID],$Q2001,Table_Index[year],$R2001)</f>
        <v>0.15010055</v>
      </c>
      <c r="U2001">
        <f>SUMIFS(INDEX(Table_Index[],,MATCH(U$12,Table_Index[#Headers],0)),
Table_Index[ID],$Q2001,Table_Index[year],$R2001)/COUNTIFS(Table_Index[Quarter],"&lt;&gt;''",Table_Index[ID],$Q2001,Table_Index[year],$R2001)</f>
        <v>3.6356325000000002E-2</v>
      </c>
      <c r="V2001">
        <f>SUMIFS(INDEX(Table_Index[],,MATCH(V$12,Table_Index[#Headers],0)),
Table_Index[ID],$Q2001,Table_Index[year],$R2001)/COUNTIFS(Table_Index[Quarter],"&lt;&gt;''",Table_Index[ID],$Q2001,Table_Index[year],$R2001)</f>
        <v>0.11585780000000001</v>
      </c>
      <c r="W2001">
        <f>SUMIFS(INDEX(Table_Index[],,MATCH(W$12,Table_Index[#Headers],0)),
Table_Index[ID],$Q2001,Table_Index[year],$R2001)/COUNTIFS(Table_Index[Quarter],"&lt;&gt;''",Table_Index[ID],$Q2001,Table_Index[year],$R2001)</f>
        <v>0.12185355</v>
      </c>
      <c r="X2001">
        <f>SUMIFS(INDEX(Table_Index[],,MATCH(X$12,Table_Index[#Headers],0)),
Table_Index[ID],$Q2001,Table_Index[year],$R2001)/COUNTIFS(Table_Index[Quarter],"&lt;&gt;''",Table_Index[ID],$Q2001,Table_Index[year],$R2001)</f>
        <v>0.23826652499999998</v>
      </c>
      <c r="Y2001">
        <f>SUMIFS(INDEX(Table_Index[],,MATCH(Y$12,Table_Index[#Headers],0)),
Table_Index[ID],$Q2001,Table_Index[year],$R2001)/COUNTIFS(Table_Index[Quarter],"&lt;&gt;''",Table_Index[ID],$Q2001,Table_Index[year],$R2001)</f>
        <v>0.166280025</v>
      </c>
      <c r="Z2001">
        <f>SUMIFS(INDEX(Table_Index[],,MATCH(Z$12,Table_Index[#Headers],0)),
Table_Index[ID],$Q2001,Table_Index[year],$R2001)/COUNTIFS(Table_Index[Quarter],"&lt;&gt;''",Table_Index[ID],$Q2001,Table_Index[year],$R2001)</f>
        <v>4.8285600000000005E-2</v>
      </c>
      <c r="AA2001">
        <f>SUMIFS(INDEX(Table_Index[],,MATCH(AA$12,Table_Index[#Headers],0)),
Table_Index[ID],$Q2001,Table_Index[year],$R2001)/COUNTIFS(Table_Index[Quarter],"&lt;&gt;''",Table_Index[ID],$Q2001,Table_Index[year],$R2001)</f>
        <v>7.2166074999999996E-2</v>
      </c>
      <c r="AB2001">
        <f>SUMIFS(INDEX(Table_Index[],,MATCH(AB$12,Table_Index[#Headers],0)),
Table_Index[ID],$Q2001,Table_Index[year],$R2001)/COUNTIFS(Table_Index[Quarter],"&lt;&gt;''",Table_Index[ID],$Q2001,Table_Index[year],$R2001)</f>
        <v>4.3619000000000002E-3</v>
      </c>
      <c r="AC2001" s="24">
        <f t="shared" si="126"/>
        <v>1</v>
      </c>
      <c r="AD2001">
        <f>COUNTIFS(Table_Index[Quarter],"&lt;&gt;''",Table_Index[ID],$Q2001,Table_Index[year],$R2001)</f>
        <v>4</v>
      </c>
      <c r="AE2001" s="34">
        <f t="shared" si="127"/>
        <v>0.85373865943057492</v>
      </c>
    </row>
    <row r="2002" spans="1:31" x14ac:dyDescent="0.3">
      <c r="A2002">
        <v>9222</v>
      </c>
      <c r="B2002">
        <v>2009</v>
      </c>
      <c r="C2002">
        <v>3</v>
      </c>
      <c r="D2002">
        <v>4.70789E-2</v>
      </c>
      <c r="E2002">
        <v>8.5542099999999996E-2</v>
      </c>
      <c r="F2002">
        <v>2.06778E-2</v>
      </c>
      <c r="G2002">
        <v>0.16309950000000001</v>
      </c>
      <c r="H2002">
        <v>5.58793E-2</v>
      </c>
      <c r="I2002">
        <v>0.4006324</v>
      </c>
      <c r="J2002">
        <v>9.2311599999999994E-2</v>
      </c>
      <c r="K2002">
        <v>7.1440400000000001E-2</v>
      </c>
      <c r="L2002">
        <v>6.2895000000000006E-2</v>
      </c>
      <c r="M2002">
        <v>4.4309999999999998E-4</v>
      </c>
      <c r="O2002" t="str">
        <f>Table_Index[[#This Row],[ID]]&amp;Table_Index[[#This Row],[year]]</f>
        <v>92222009</v>
      </c>
      <c r="P2002" t="str">
        <v>95002003</v>
      </c>
      <c r="Q2002" t="str">
        <f t="shared" si="124"/>
        <v>9500</v>
      </c>
      <c r="R2002" t="str">
        <f t="shared" si="125"/>
        <v>2003</v>
      </c>
      <c r="S2002">
        <f>SUMIFS(INDEX(Table_Index[],,MATCH(S$12,Table_Index[#Headers],0)),
Table_Index[ID],$Q2002,Table_Index[year],$R2002)/COUNTIFS(Table_Index[Quarter],"&lt;&gt;''",Table_Index[ID],$Q2002,Table_Index[year],$R2002)</f>
        <v>8.4330374999999999E-2</v>
      </c>
      <c r="T2002">
        <f>SUMIFS(INDEX(Table_Index[],,MATCH(T$12,Table_Index[#Headers],0)),
Table_Index[ID],$Q2002,Table_Index[year],$R2002)/COUNTIFS(Table_Index[Quarter],"&lt;&gt;''",Table_Index[ID],$Q2002,Table_Index[year],$R2002)</f>
        <v>8.9942000000000008E-2</v>
      </c>
      <c r="U2002">
        <f>SUMIFS(INDEX(Table_Index[],,MATCH(U$12,Table_Index[#Headers],0)),
Table_Index[ID],$Q2002,Table_Index[year],$R2002)/COUNTIFS(Table_Index[Quarter],"&lt;&gt;''",Table_Index[ID],$Q2002,Table_Index[year],$R2002)</f>
        <v>7.0644300000000007E-2</v>
      </c>
      <c r="V2002">
        <f>SUMIFS(INDEX(Table_Index[],,MATCH(V$12,Table_Index[#Headers],0)),
Table_Index[ID],$Q2002,Table_Index[year],$R2002)/COUNTIFS(Table_Index[Quarter],"&lt;&gt;''",Table_Index[ID],$Q2002,Table_Index[year],$R2002)</f>
        <v>0.1428931</v>
      </c>
      <c r="W2002">
        <f>SUMIFS(INDEX(Table_Index[],,MATCH(W$12,Table_Index[#Headers],0)),
Table_Index[ID],$Q2002,Table_Index[year],$R2002)/COUNTIFS(Table_Index[Quarter],"&lt;&gt;''",Table_Index[ID],$Q2002,Table_Index[year],$R2002)</f>
        <v>3.4689625000000002E-2</v>
      </c>
      <c r="X2002">
        <f>SUMIFS(INDEX(Table_Index[],,MATCH(X$12,Table_Index[#Headers],0)),
Table_Index[ID],$Q2002,Table_Index[year],$R2002)/COUNTIFS(Table_Index[Quarter],"&lt;&gt;''",Table_Index[ID],$Q2002,Table_Index[year],$R2002)</f>
        <v>0.21431305</v>
      </c>
      <c r="Y2002">
        <f>SUMIFS(INDEX(Table_Index[],,MATCH(Y$12,Table_Index[#Headers],0)),
Table_Index[ID],$Q2002,Table_Index[year],$R2002)/COUNTIFS(Table_Index[Quarter],"&lt;&gt;''",Table_Index[ID],$Q2002,Table_Index[year],$R2002)</f>
        <v>0.20835125000000002</v>
      </c>
      <c r="Z2002">
        <f>SUMIFS(INDEX(Table_Index[],,MATCH(Z$12,Table_Index[#Headers],0)),
Table_Index[ID],$Q2002,Table_Index[year],$R2002)/COUNTIFS(Table_Index[Quarter],"&lt;&gt;''",Table_Index[ID],$Q2002,Table_Index[year],$R2002)</f>
        <v>6.2352949999999997E-2</v>
      </c>
      <c r="AA2002">
        <f>SUMIFS(INDEX(Table_Index[],,MATCH(AA$12,Table_Index[#Headers],0)),
Table_Index[ID],$Q2002,Table_Index[year],$R2002)/COUNTIFS(Table_Index[Quarter],"&lt;&gt;''",Table_Index[ID],$Q2002,Table_Index[year],$R2002)</f>
        <v>8.9435675000000006E-2</v>
      </c>
      <c r="AB2002">
        <f>SUMIFS(INDEX(Table_Index[],,MATCH(AB$12,Table_Index[#Headers],0)),
Table_Index[ID],$Q2002,Table_Index[year],$R2002)/COUNTIFS(Table_Index[Quarter],"&lt;&gt;''",Table_Index[ID],$Q2002,Table_Index[year],$R2002)</f>
        <v>3.0474999999999999E-3</v>
      </c>
      <c r="AC2002" s="24">
        <f t="shared" si="126"/>
        <v>0.99999982500000006</v>
      </c>
      <c r="AD2002">
        <f>COUNTIFS(Table_Index[Quarter],"&lt;&gt;''",Table_Index[ID],$Q2002,Table_Index[year],$R2002)</f>
        <v>4</v>
      </c>
      <c r="AE2002" s="34">
        <f t="shared" si="127"/>
        <v>0.85695015488609561</v>
      </c>
    </row>
    <row r="2003" spans="1:31" x14ac:dyDescent="0.3">
      <c r="A2003">
        <v>9222</v>
      </c>
      <c r="B2003">
        <v>2009</v>
      </c>
      <c r="C2003">
        <v>4</v>
      </c>
      <c r="D2003">
        <v>5.2932300000000002E-2</v>
      </c>
      <c r="E2003">
        <v>3.5753600000000003E-2</v>
      </c>
      <c r="F2003">
        <v>4.1418400000000001E-2</v>
      </c>
      <c r="G2003">
        <v>9.3316899999999994E-2</v>
      </c>
      <c r="H2003">
        <v>0.1483256</v>
      </c>
      <c r="I2003">
        <v>0.37081579999999997</v>
      </c>
      <c r="J2003">
        <v>9.7045500000000007E-2</v>
      </c>
      <c r="K2003">
        <v>9.19378E-2</v>
      </c>
      <c r="L2003">
        <v>6.1291900000000003E-2</v>
      </c>
      <c r="M2003">
        <v>7.1621000000000002E-3</v>
      </c>
      <c r="O2003" t="str">
        <f>Table_Index[[#This Row],[ID]]&amp;Table_Index[[#This Row],[year]]</f>
        <v>92222009</v>
      </c>
      <c r="P2003" t="str">
        <v>95002004</v>
      </c>
      <c r="Q2003" t="str">
        <f t="shared" si="124"/>
        <v>9500</v>
      </c>
      <c r="R2003" t="str">
        <f t="shared" si="125"/>
        <v>2004</v>
      </c>
      <c r="S2003">
        <f>SUMIFS(INDEX(Table_Index[],,MATCH(S$12,Table_Index[#Headers],0)),
Table_Index[ID],$Q2003,Table_Index[year],$R2003)/COUNTIFS(Table_Index[Quarter],"&lt;&gt;''",Table_Index[ID],$Q2003,Table_Index[year],$R2003)</f>
        <v>0.12783552500000001</v>
      </c>
      <c r="T2003">
        <f>SUMIFS(INDEX(Table_Index[],,MATCH(T$12,Table_Index[#Headers],0)),
Table_Index[ID],$Q2003,Table_Index[year],$R2003)/COUNTIFS(Table_Index[Quarter],"&lt;&gt;''",Table_Index[ID],$Q2003,Table_Index[year],$R2003)</f>
        <v>6.6237950000000004E-2</v>
      </c>
      <c r="U2003">
        <f>SUMIFS(INDEX(Table_Index[],,MATCH(U$12,Table_Index[#Headers],0)),
Table_Index[ID],$Q2003,Table_Index[year],$R2003)/COUNTIFS(Table_Index[Quarter],"&lt;&gt;''",Table_Index[ID],$Q2003,Table_Index[year],$R2003)</f>
        <v>2.67043E-2</v>
      </c>
      <c r="V2003">
        <f>SUMIFS(INDEX(Table_Index[],,MATCH(V$12,Table_Index[#Headers],0)),
Table_Index[ID],$Q2003,Table_Index[year],$R2003)/COUNTIFS(Table_Index[Quarter],"&lt;&gt;''",Table_Index[ID],$Q2003,Table_Index[year],$R2003)</f>
        <v>9.5857974999999998E-2</v>
      </c>
      <c r="W2003">
        <f>SUMIFS(INDEX(Table_Index[],,MATCH(W$12,Table_Index[#Headers],0)),
Table_Index[ID],$Q2003,Table_Index[year],$R2003)/COUNTIFS(Table_Index[Quarter],"&lt;&gt;''",Table_Index[ID],$Q2003,Table_Index[year],$R2003)</f>
        <v>4.7372000000000004E-3</v>
      </c>
      <c r="X2003">
        <f>SUMIFS(INDEX(Table_Index[],,MATCH(X$12,Table_Index[#Headers],0)),
Table_Index[ID],$Q2003,Table_Index[year],$R2003)/COUNTIFS(Table_Index[Quarter],"&lt;&gt;''",Table_Index[ID],$Q2003,Table_Index[year],$R2003)</f>
        <v>0.27456659999999999</v>
      </c>
      <c r="Y2003">
        <f>SUMIFS(INDEX(Table_Index[],,MATCH(Y$12,Table_Index[#Headers],0)),
Table_Index[ID],$Q2003,Table_Index[year],$R2003)/COUNTIFS(Table_Index[Quarter],"&lt;&gt;''",Table_Index[ID],$Q2003,Table_Index[year],$R2003)</f>
        <v>6.8412650000000005E-2</v>
      </c>
      <c r="Z2003">
        <f>SUMIFS(INDEX(Table_Index[],,MATCH(Z$12,Table_Index[#Headers],0)),
Table_Index[ID],$Q2003,Table_Index[year],$R2003)/COUNTIFS(Table_Index[Quarter],"&lt;&gt;''",Table_Index[ID],$Q2003,Table_Index[year],$R2003)</f>
        <v>0.28690574999999996</v>
      </c>
      <c r="AA2003">
        <f>SUMIFS(INDEX(Table_Index[],,MATCH(AA$12,Table_Index[#Headers],0)),
Table_Index[ID],$Q2003,Table_Index[year],$R2003)/COUNTIFS(Table_Index[Quarter],"&lt;&gt;''",Table_Index[ID],$Q2003,Table_Index[year],$R2003)</f>
        <v>3.9973099999999998E-2</v>
      </c>
      <c r="AB2003">
        <f>SUMIFS(INDEX(Table_Index[],,MATCH(AB$12,Table_Index[#Headers],0)),
Table_Index[ID],$Q2003,Table_Index[year],$R2003)/COUNTIFS(Table_Index[Quarter],"&lt;&gt;''",Table_Index[ID],$Q2003,Table_Index[year],$R2003)</f>
        <v>8.7688499999999999E-3</v>
      </c>
      <c r="AC2003" s="24">
        <f t="shared" si="126"/>
        <v>0.99999989999999994</v>
      </c>
      <c r="AD2003">
        <f>COUNTIFS(Table_Index[Quarter],"&lt;&gt;''",Table_Index[ID],$Q2003,Table_Index[year],$R2003)</f>
        <v>4</v>
      </c>
      <c r="AE2003" s="34">
        <f t="shared" si="127"/>
        <v>0.80528954110176376</v>
      </c>
    </row>
    <row r="2004" spans="1:31" x14ac:dyDescent="0.3">
      <c r="A2004">
        <v>9222</v>
      </c>
      <c r="B2004">
        <v>2010</v>
      </c>
      <c r="C2004">
        <v>1</v>
      </c>
      <c r="D2004">
        <v>3.3363499999999997E-2</v>
      </c>
      <c r="E2004">
        <v>5.9701600000000001E-2</v>
      </c>
      <c r="F2004">
        <v>3.4001000000000003E-2</v>
      </c>
      <c r="G2004">
        <v>0.1469482</v>
      </c>
      <c r="H2004">
        <v>2.3641300000000001E-2</v>
      </c>
      <c r="I2004">
        <v>0.37475510000000001</v>
      </c>
      <c r="J2004">
        <v>0.23242889999999999</v>
      </c>
      <c r="K2004">
        <v>8.7127999999999997E-3</v>
      </c>
      <c r="L2004">
        <v>8.5002599999999998E-2</v>
      </c>
      <c r="M2004">
        <v>1.4450000000000001E-3</v>
      </c>
      <c r="O2004" t="str">
        <f>Table_Index[[#This Row],[ID]]&amp;Table_Index[[#This Row],[year]]</f>
        <v>92222010</v>
      </c>
      <c r="P2004" t="str">
        <v>95002005</v>
      </c>
      <c r="Q2004" t="str">
        <f t="shared" si="124"/>
        <v>9500</v>
      </c>
      <c r="R2004" t="str">
        <f t="shared" si="125"/>
        <v>2005</v>
      </c>
      <c r="S2004">
        <f>SUMIFS(INDEX(Table_Index[],,MATCH(S$12,Table_Index[#Headers],0)),
Table_Index[ID],$Q2004,Table_Index[year],$R2004)/COUNTIFS(Table_Index[Quarter],"&lt;&gt;''",Table_Index[ID],$Q2004,Table_Index[year],$R2004)</f>
        <v>7.0600125E-2</v>
      </c>
      <c r="T2004">
        <f>SUMIFS(INDEX(Table_Index[],,MATCH(T$12,Table_Index[#Headers],0)),
Table_Index[ID],$Q2004,Table_Index[year],$R2004)/COUNTIFS(Table_Index[Quarter],"&lt;&gt;''",Table_Index[ID],$Q2004,Table_Index[year],$R2004)</f>
        <v>0.12791785</v>
      </c>
      <c r="U2004">
        <f>SUMIFS(INDEX(Table_Index[],,MATCH(U$12,Table_Index[#Headers],0)),
Table_Index[ID],$Q2004,Table_Index[year],$R2004)/COUNTIFS(Table_Index[Quarter],"&lt;&gt;''",Table_Index[ID],$Q2004,Table_Index[year],$R2004)</f>
        <v>6.9455975000000003E-2</v>
      </c>
      <c r="V2004">
        <f>SUMIFS(INDEX(Table_Index[],,MATCH(V$12,Table_Index[#Headers],0)),
Table_Index[ID],$Q2004,Table_Index[year],$R2004)/COUNTIFS(Table_Index[Quarter],"&lt;&gt;''",Table_Index[ID],$Q2004,Table_Index[year],$R2004)</f>
        <v>6.6629600000000011E-2</v>
      </c>
      <c r="W2004">
        <f>SUMIFS(INDEX(Table_Index[],,MATCH(W$12,Table_Index[#Headers],0)),
Table_Index[ID],$Q2004,Table_Index[year],$R2004)/COUNTIFS(Table_Index[Quarter],"&lt;&gt;''",Table_Index[ID],$Q2004,Table_Index[year],$R2004)</f>
        <v>1.6198575E-2</v>
      </c>
      <c r="X2004">
        <f>SUMIFS(INDEX(Table_Index[],,MATCH(X$12,Table_Index[#Headers],0)),
Table_Index[ID],$Q2004,Table_Index[year],$R2004)/COUNTIFS(Table_Index[Quarter],"&lt;&gt;''",Table_Index[ID],$Q2004,Table_Index[year],$R2004)</f>
        <v>0.44125934999999999</v>
      </c>
      <c r="Y2004">
        <f>SUMIFS(INDEX(Table_Index[],,MATCH(Y$12,Table_Index[#Headers],0)),
Table_Index[ID],$Q2004,Table_Index[year],$R2004)/COUNTIFS(Table_Index[Quarter],"&lt;&gt;''",Table_Index[ID],$Q2004,Table_Index[year],$R2004)</f>
        <v>8.2048424999999994E-2</v>
      </c>
      <c r="Z2004">
        <f>SUMIFS(INDEX(Table_Index[],,MATCH(Z$12,Table_Index[#Headers],0)),
Table_Index[ID],$Q2004,Table_Index[year],$R2004)/COUNTIFS(Table_Index[Quarter],"&lt;&gt;''",Table_Index[ID],$Q2004,Table_Index[year],$R2004)</f>
        <v>6.7654800000000001E-2</v>
      </c>
      <c r="AA2004">
        <f>SUMIFS(INDEX(Table_Index[],,MATCH(AA$12,Table_Index[#Headers],0)),
Table_Index[ID],$Q2004,Table_Index[year],$R2004)/COUNTIFS(Table_Index[Quarter],"&lt;&gt;''",Table_Index[ID],$Q2004,Table_Index[year],$R2004)</f>
        <v>5.3949524999999998E-2</v>
      </c>
      <c r="AB2004">
        <f>SUMIFS(INDEX(Table_Index[],,MATCH(AB$12,Table_Index[#Headers],0)),
Table_Index[ID],$Q2004,Table_Index[year],$R2004)/COUNTIFS(Table_Index[Quarter],"&lt;&gt;''",Table_Index[ID],$Q2004,Table_Index[year],$R2004)</f>
        <v>4.2857500000000005E-3</v>
      </c>
      <c r="AC2004" s="24">
        <f t="shared" si="126"/>
        <v>0.99999997499999993</v>
      </c>
      <c r="AD2004">
        <f>COUNTIFS(Table_Index[Quarter],"&lt;&gt;''",Table_Index[ID],$Q2004,Table_Index[year],$R2004)</f>
        <v>4</v>
      </c>
      <c r="AE2004" s="34">
        <f t="shared" si="127"/>
        <v>0.76017876723873945</v>
      </c>
    </row>
    <row r="2005" spans="1:31" x14ac:dyDescent="0.3">
      <c r="A2005">
        <v>9222</v>
      </c>
      <c r="B2005">
        <v>2010</v>
      </c>
      <c r="C2005">
        <v>2</v>
      </c>
      <c r="D2005">
        <v>7.2719099999999995E-2</v>
      </c>
      <c r="E2005">
        <v>4.6389800000000002E-2</v>
      </c>
      <c r="F2005">
        <v>4.0120900000000001E-2</v>
      </c>
      <c r="G2005">
        <v>6.5697900000000004E-2</v>
      </c>
      <c r="H2005">
        <v>1.19109E-2</v>
      </c>
      <c r="I2005">
        <v>0.52407879999999996</v>
      </c>
      <c r="J2005">
        <v>7.7734200000000003E-2</v>
      </c>
      <c r="K2005">
        <v>7.7608800000000006E-2</v>
      </c>
      <c r="L2005">
        <v>7.9614799999999999E-2</v>
      </c>
      <c r="M2005">
        <v>4.1248999999999999E-3</v>
      </c>
      <c r="O2005" t="str">
        <f>Table_Index[[#This Row],[ID]]&amp;Table_Index[[#This Row],[year]]</f>
        <v>92222010</v>
      </c>
      <c r="P2005" t="str">
        <v>95002006</v>
      </c>
      <c r="Q2005" t="str">
        <f t="shared" si="124"/>
        <v>9500</v>
      </c>
      <c r="R2005" t="str">
        <f t="shared" si="125"/>
        <v>2006</v>
      </c>
      <c r="S2005">
        <f>SUMIFS(INDEX(Table_Index[],,MATCH(S$12,Table_Index[#Headers],0)),
Table_Index[ID],$Q2005,Table_Index[year],$R2005)/COUNTIFS(Table_Index[Quarter],"&lt;&gt;''",Table_Index[ID],$Q2005,Table_Index[year],$R2005)</f>
        <v>4.6339449999999997E-2</v>
      </c>
      <c r="T2005">
        <f>SUMIFS(INDEX(Table_Index[],,MATCH(T$12,Table_Index[#Headers],0)),
Table_Index[ID],$Q2005,Table_Index[year],$R2005)/COUNTIFS(Table_Index[Quarter],"&lt;&gt;''",Table_Index[ID],$Q2005,Table_Index[year],$R2005)</f>
        <v>0.18918604999999999</v>
      </c>
      <c r="U2005">
        <f>SUMIFS(INDEX(Table_Index[],,MATCH(U$12,Table_Index[#Headers],0)),
Table_Index[ID],$Q2005,Table_Index[year],$R2005)/COUNTIFS(Table_Index[Quarter],"&lt;&gt;''",Table_Index[ID],$Q2005,Table_Index[year],$R2005)</f>
        <v>7.2310449999999998E-2</v>
      </c>
      <c r="V2005">
        <f>SUMIFS(INDEX(Table_Index[],,MATCH(V$12,Table_Index[#Headers],0)),
Table_Index[ID],$Q2005,Table_Index[year],$R2005)/COUNTIFS(Table_Index[Quarter],"&lt;&gt;''",Table_Index[ID],$Q2005,Table_Index[year],$R2005)</f>
        <v>0.1341744</v>
      </c>
      <c r="W2005">
        <f>SUMIFS(INDEX(Table_Index[],,MATCH(W$12,Table_Index[#Headers],0)),
Table_Index[ID],$Q2005,Table_Index[year],$R2005)/COUNTIFS(Table_Index[Quarter],"&lt;&gt;''",Table_Index[ID],$Q2005,Table_Index[year],$R2005)</f>
        <v>2.9510399999999999E-2</v>
      </c>
      <c r="X2005">
        <f>SUMIFS(INDEX(Table_Index[],,MATCH(X$12,Table_Index[#Headers],0)),
Table_Index[ID],$Q2005,Table_Index[year],$R2005)/COUNTIFS(Table_Index[Quarter],"&lt;&gt;''",Table_Index[ID],$Q2005,Table_Index[year],$R2005)</f>
        <v>0.35305542499999998</v>
      </c>
      <c r="Y2005">
        <f>SUMIFS(INDEX(Table_Index[],,MATCH(Y$12,Table_Index[#Headers],0)),
Table_Index[ID],$Q2005,Table_Index[year],$R2005)/COUNTIFS(Table_Index[Quarter],"&lt;&gt;''",Table_Index[ID],$Q2005,Table_Index[year],$R2005)</f>
        <v>5.3389174999999997E-2</v>
      </c>
      <c r="Z2005">
        <f>SUMIFS(INDEX(Table_Index[],,MATCH(Z$12,Table_Index[#Headers],0)),
Table_Index[ID],$Q2005,Table_Index[year],$R2005)/COUNTIFS(Table_Index[Quarter],"&lt;&gt;''",Table_Index[ID],$Q2005,Table_Index[year],$R2005)</f>
        <v>3.7801349999999997E-2</v>
      </c>
      <c r="AA2005">
        <f>SUMIFS(INDEX(Table_Index[],,MATCH(AA$12,Table_Index[#Headers],0)),
Table_Index[ID],$Q2005,Table_Index[year],$R2005)/COUNTIFS(Table_Index[Quarter],"&lt;&gt;''",Table_Index[ID],$Q2005,Table_Index[year],$R2005)</f>
        <v>6.9422924999999996E-2</v>
      </c>
      <c r="AB2005">
        <f>SUMIFS(INDEX(Table_Index[],,MATCH(AB$12,Table_Index[#Headers],0)),
Table_Index[ID],$Q2005,Table_Index[year],$R2005)/COUNTIFS(Table_Index[Quarter],"&lt;&gt;''",Table_Index[ID],$Q2005,Table_Index[year],$R2005)</f>
        <v>1.4810424999999999E-2</v>
      </c>
      <c r="AC2005" s="24">
        <f t="shared" si="126"/>
        <v>1.0000000499999999</v>
      </c>
      <c r="AD2005">
        <f>COUNTIFS(Table_Index[Quarter],"&lt;&gt;''",Table_Index[ID],$Q2005,Table_Index[year],$R2005)</f>
        <v>4</v>
      </c>
      <c r="AE2005" s="34">
        <f t="shared" si="127"/>
        <v>0.80399248896120246</v>
      </c>
    </row>
    <row r="2006" spans="1:31" x14ac:dyDescent="0.3">
      <c r="A2006">
        <v>9222</v>
      </c>
      <c r="B2006">
        <v>2010</v>
      </c>
      <c r="C2006">
        <v>3</v>
      </c>
      <c r="D2006">
        <v>5.0439400000000002E-2</v>
      </c>
      <c r="E2006">
        <v>6.5132599999999999E-2</v>
      </c>
      <c r="F2006">
        <v>4.2105999999999998E-2</v>
      </c>
      <c r="G2006">
        <v>0.22295680000000001</v>
      </c>
      <c r="H2006">
        <v>1.2686599999999999E-2</v>
      </c>
      <c r="I2006">
        <v>0.42434899999999998</v>
      </c>
      <c r="J2006">
        <v>0.12938810000000001</v>
      </c>
      <c r="K2006">
        <v>5.0001000000000004E-3</v>
      </c>
      <c r="L2006">
        <v>4.5809700000000002E-2</v>
      </c>
      <c r="M2006">
        <v>2.1316E-3</v>
      </c>
      <c r="O2006" t="str">
        <f>Table_Index[[#This Row],[ID]]&amp;Table_Index[[#This Row],[year]]</f>
        <v>92222010</v>
      </c>
      <c r="P2006" t="str">
        <v>95012003</v>
      </c>
      <c r="Q2006" t="str">
        <f t="shared" si="124"/>
        <v>9501</v>
      </c>
      <c r="R2006" t="str">
        <f t="shared" si="125"/>
        <v>2003</v>
      </c>
      <c r="S2006">
        <f>SUMIFS(INDEX(Table_Index[],,MATCH(S$12,Table_Index[#Headers],0)),
Table_Index[ID],$Q2006,Table_Index[year],$R2006)/COUNTIFS(Table_Index[Quarter],"&lt;&gt;''",Table_Index[ID],$Q2006,Table_Index[year],$R2006)</f>
        <v>6.8932099999999996E-2</v>
      </c>
      <c r="T2006">
        <f>SUMIFS(INDEX(Table_Index[],,MATCH(T$12,Table_Index[#Headers],0)),
Table_Index[ID],$Q2006,Table_Index[year],$R2006)/COUNTIFS(Table_Index[Quarter],"&lt;&gt;''",Table_Index[ID],$Q2006,Table_Index[year],$R2006)</f>
        <v>7.6342350000000003E-2</v>
      </c>
      <c r="U2006">
        <f>SUMIFS(INDEX(Table_Index[],,MATCH(U$12,Table_Index[#Headers],0)),
Table_Index[ID],$Q2006,Table_Index[year],$R2006)/COUNTIFS(Table_Index[Quarter],"&lt;&gt;''",Table_Index[ID],$Q2006,Table_Index[year],$R2006)</f>
        <v>3.9970275E-2</v>
      </c>
      <c r="V2006">
        <f>SUMIFS(INDEX(Table_Index[],,MATCH(V$12,Table_Index[#Headers],0)),
Table_Index[ID],$Q2006,Table_Index[year],$R2006)/COUNTIFS(Table_Index[Quarter],"&lt;&gt;''",Table_Index[ID],$Q2006,Table_Index[year],$R2006)</f>
        <v>4.0307475000000002E-2</v>
      </c>
      <c r="W2006">
        <f>SUMIFS(INDEX(Table_Index[],,MATCH(W$12,Table_Index[#Headers],0)),
Table_Index[ID],$Q2006,Table_Index[year],$R2006)/COUNTIFS(Table_Index[Quarter],"&lt;&gt;''",Table_Index[ID],$Q2006,Table_Index[year],$R2006)</f>
        <v>2.11335E-2</v>
      </c>
      <c r="X2006">
        <f>SUMIFS(INDEX(Table_Index[],,MATCH(X$12,Table_Index[#Headers],0)),
Table_Index[ID],$Q2006,Table_Index[year],$R2006)/COUNTIFS(Table_Index[Quarter],"&lt;&gt;''",Table_Index[ID],$Q2006,Table_Index[year],$R2006)</f>
        <v>0.101064975</v>
      </c>
      <c r="Y2006">
        <f>SUMIFS(INDEX(Table_Index[],,MATCH(Y$12,Table_Index[#Headers],0)),
Table_Index[ID],$Q2006,Table_Index[year],$R2006)/COUNTIFS(Table_Index[Quarter],"&lt;&gt;''",Table_Index[ID],$Q2006,Table_Index[year],$R2006)</f>
        <v>0.10198147499999999</v>
      </c>
      <c r="Z2006">
        <f>SUMIFS(INDEX(Table_Index[],,MATCH(Z$12,Table_Index[#Headers],0)),
Table_Index[ID],$Q2006,Table_Index[year],$R2006)/COUNTIFS(Table_Index[Quarter],"&lt;&gt;''",Table_Index[ID],$Q2006,Table_Index[year],$R2006)</f>
        <v>0.29376052499999999</v>
      </c>
      <c r="AA2006">
        <f>SUMIFS(INDEX(Table_Index[],,MATCH(AA$12,Table_Index[#Headers],0)),
Table_Index[ID],$Q2006,Table_Index[year],$R2006)/COUNTIFS(Table_Index[Quarter],"&lt;&gt;''",Table_Index[ID],$Q2006,Table_Index[year],$R2006)</f>
        <v>5.1103350000000006E-2</v>
      </c>
      <c r="AB2006">
        <f>SUMIFS(INDEX(Table_Index[],,MATCH(AB$12,Table_Index[#Headers],0)),
Table_Index[ID],$Q2006,Table_Index[year],$R2006)/COUNTIFS(Table_Index[Quarter],"&lt;&gt;''",Table_Index[ID],$Q2006,Table_Index[year],$R2006)</f>
        <v>0.20540397499999999</v>
      </c>
      <c r="AC2006" s="24">
        <f t="shared" si="126"/>
        <v>0.99999999999999989</v>
      </c>
      <c r="AD2006">
        <f>COUNTIFS(Table_Index[Quarter],"&lt;&gt;''",Table_Index[ID],$Q2006,Table_Index[year],$R2006)</f>
        <v>4</v>
      </c>
      <c r="AE2006" s="34">
        <f t="shared" si="127"/>
        <v>0.83403932914914125</v>
      </c>
    </row>
    <row r="2007" spans="1:31" x14ac:dyDescent="0.3">
      <c r="A2007">
        <v>9222</v>
      </c>
      <c r="B2007">
        <v>2010</v>
      </c>
      <c r="C2007">
        <v>4</v>
      </c>
      <c r="D2007">
        <v>5.2153100000000001E-2</v>
      </c>
      <c r="E2007">
        <v>4.5169399999999998E-2</v>
      </c>
      <c r="F2007">
        <v>3.4846200000000001E-2</v>
      </c>
      <c r="G2007">
        <v>3.6762700000000002E-2</v>
      </c>
      <c r="H2007">
        <v>4.3997500000000002E-2</v>
      </c>
      <c r="I2007">
        <v>0.43122169999999999</v>
      </c>
      <c r="J2007">
        <v>0.27223589999999998</v>
      </c>
      <c r="K2007">
        <v>2.0297900000000001E-2</v>
      </c>
      <c r="L2007">
        <v>6.0980800000000002E-2</v>
      </c>
      <c r="M2007">
        <v>2.3346999999999999E-3</v>
      </c>
      <c r="O2007" t="str">
        <f>Table_Index[[#This Row],[ID]]&amp;Table_Index[[#This Row],[year]]</f>
        <v>92222010</v>
      </c>
      <c r="P2007" t="str">
        <v>95012004</v>
      </c>
      <c r="Q2007" t="str">
        <f t="shared" si="124"/>
        <v>9501</v>
      </c>
      <c r="R2007" t="str">
        <f t="shared" si="125"/>
        <v>2004</v>
      </c>
      <c r="S2007">
        <f>SUMIFS(INDEX(Table_Index[],,MATCH(S$12,Table_Index[#Headers],0)),
Table_Index[ID],$Q2007,Table_Index[year],$R2007)/COUNTIFS(Table_Index[Quarter],"&lt;&gt;''",Table_Index[ID],$Q2007,Table_Index[year],$R2007)</f>
        <v>8.0513950000000001E-2</v>
      </c>
      <c r="T2007">
        <f>SUMIFS(INDEX(Table_Index[],,MATCH(T$12,Table_Index[#Headers],0)),
Table_Index[ID],$Q2007,Table_Index[year],$R2007)/COUNTIFS(Table_Index[Quarter],"&lt;&gt;''",Table_Index[ID],$Q2007,Table_Index[year],$R2007)</f>
        <v>5.4601774999999998E-2</v>
      </c>
      <c r="U2007">
        <f>SUMIFS(INDEX(Table_Index[],,MATCH(U$12,Table_Index[#Headers],0)),
Table_Index[ID],$Q2007,Table_Index[year],$R2007)/COUNTIFS(Table_Index[Quarter],"&lt;&gt;''",Table_Index[ID],$Q2007,Table_Index[year],$R2007)</f>
        <v>3.300935E-2</v>
      </c>
      <c r="V2007">
        <f>SUMIFS(INDEX(Table_Index[],,MATCH(V$12,Table_Index[#Headers],0)),
Table_Index[ID],$Q2007,Table_Index[year],$R2007)/COUNTIFS(Table_Index[Quarter],"&lt;&gt;''",Table_Index[ID],$Q2007,Table_Index[year],$R2007)</f>
        <v>3.09381E-2</v>
      </c>
      <c r="W2007">
        <f>SUMIFS(INDEX(Table_Index[],,MATCH(W$12,Table_Index[#Headers],0)),
Table_Index[ID],$Q2007,Table_Index[year],$R2007)/COUNTIFS(Table_Index[Quarter],"&lt;&gt;''",Table_Index[ID],$Q2007,Table_Index[year],$R2007)</f>
        <v>1.2674400000000001E-2</v>
      </c>
      <c r="X2007">
        <f>SUMIFS(INDEX(Table_Index[],,MATCH(X$12,Table_Index[#Headers],0)),
Table_Index[ID],$Q2007,Table_Index[year],$R2007)/COUNTIFS(Table_Index[Quarter],"&lt;&gt;''",Table_Index[ID],$Q2007,Table_Index[year],$R2007)</f>
        <v>0.26361345000000003</v>
      </c>
      <c r="Y2007">
        <f>SUMIFS(INDEX(Table_Index[],,MATCH(Y$12,Table_Index[#Headers],0)),
Table_Index[ID],$Q2007,Table_Index[year],$R2007)/COUNTIFS(Table_Index[Quarter],"&lt;&gt;''",Table_Index[ID],$Q2007,Table_Index[year],$R2007)</f>
        <v>0.20041592499999999</v>
      </c>
      <c r="Z2007">
        <f>SUMIFS(INDEX(Table_Index[],,MATCH(Z$12,Table_Index[#Headers],0)),
Table_Index[ID],$Q2007,Table_Index[year],$R2007)/COUNTIFS(Table_Index[Quarter],"&lt;&gt;''",Table_Index[ID],$Q2007,Table_Index[year],$R2007)</f>
        <v>0.26354877500000001</v>
      </c>
      <c r="AA2007">
        <f>SUMIFS(INDEX(Table_Index[],,MATCH(AA$12,Table_Index[#Headers],0)),
Table_Index[ID],$Q2007,Table_Index[year],$R2007)/COUNTIFS(Table_Index[Quarter],"&lt;&gt;''",Table_Index[ID],$Q2007,Table_Index[year],$R2007)</f>
        <v>5.5237975000000002E-2</v>
      </c>
      <c r="AB2007">
        <f>SUMIFS(INDEX(Table_Index[],,MATCH(AB$12,Table_Index[#Headers],0)),
Table_Index[ID],$Q2007,Table_Index[year],$R2007)/COUNTIFS(Table_Index[Quarter],"&lt;&gt;''",Table_Index[ID],$Q2007,Table_Index[year],$R2007)</f>
        <v>5.44635E-3</v>
      </c>
      <c r="AC2007" s="24">
        <f t="shared" si="126"/>
        <v>1.0000000500000001</v>
      </c>
      <c r="AD2007">
        <f>COUNTIFS(Table_Index[Quarter],"&lt;&gt;''",Table_Index[ID],$Q2007,Table_Index[year],$R2007)</f>
        <v>4</v>
      </c>
      <c r="AE2007" s="34">
        <f t="shared" si="127"/>
        <v>0.80613127895892245</v>
      </c>
    </row>
    <row r="2008" spans="1:31" x14ac:dyDescent="0.3">
      <c r="A2008">
        <v>9222</v>
      </c>
      <c r="B2008">
        <v>2011</v>
      </c>
      <c r="C2008">
        <v>1</v>
      </c>
      <c r="D2008">
        <v>2.5898299999999999E-2</v>
      </c>
      <c r="E2008">
        <v>7.9197699999999996E-2</v>
      </c>
      <c r="F2008">
        <v>2.20354E-2</v>
      </c>
      <c r="G2008">
        <v>0.2358517</v>
      </c>
      <c r="H2008">
        <v>3.4020099999999998E-2</v>
      </c>
      <c r="I2008">
        <v>0.31437100000000001</v>
      </c>
      <c r="J2008">
        <v>0.14763689999999999</v>
      </c>
      <c r="K2008">
        <v>9.0051099999999995E-2</v>
      </c>
      <c r="L2008">
        <v>4.9799900000000001E-2</v>
      </c>
      <c r="M2008">
        <v>1.1378E-3</v>
      </c>
      <c r="O2008" t="str">
        <f>Table_Index[[#This Row],[ID]]&amp;Table_Index[[#This Row],[year]]</f>
        <v>92222011</v>
      </c>
      <c r="P2008" t="str">
        <v>95012005</v>
      </c>
      <c r="Q2008" t="str">
        <f t="shared" si="124"/>
        <v>9501</v>
      </c>
      <c r="R2008" t="str">
        <f t="shared" si="125"/>
        <v>2005</v>
      </c>
      <c r="S2008">
        <f>SUMIFS(INDEX(Table_Index[],,MATCH(S$12,Table_Index[#Headers],0)),
Table_Index[ID],$Q2008,Table_Index[year],$R2008)/COUNTIFS(Table_Index[Quarter],"&lt;&gt;''",Table_Index[ID],$Q2008,Table_Index[year],$R2008)</f>
        <v>7.3179825000000004E-2</v>
      </c>
      <c r="T2008">
        <f>SUMIFS(INDEX(Table_Index[],,MATCH(T$12,Table_Index[#Headers],0)),
Table_Index[ID],$Q2008,Table_Index[year],$R2008)/COUNTIFS(Table_Index[Quarter],"&lt;&gt;''",Table_Index[ID],$Q2008,Table_Index[year],$R2008)</f>
        <v>0.12083930000000001</v>
      </c>
      <c r="U2008">
        <f>SUMIFS(INDEX(Table_Index[],,MATCH(U$12,Table_Index[#Headers],0)),
Table_Index[ID],$Q2008,Table_Index[year],$R2008)/COUNTIFS(Table_Index[Quarter],"&lt;&gt;''",Table_Index[ID],$Q2008,Table_Index[year],$R2008)</f>
        <v>7.0528499999999994E-2</v>
      </c>
      <c r="V2008">
        <f>SUMIFS(INDEX(Table_Index[],,MATCH(V$12,Table_Index[#Headers],0)),
Table_Index[ID],$Q2008,Table_Index[year],$R2008)/COUNTIFS(Table_Index[Quarter],"&lt;&gt;''",Table_Index[ID],$Q2008,Table_Index[year],$R2008)</f>
        <v>7.1813975000000002E-2</v>
      </c>
      <c r="W2008">
        <f>SUMIFS(INDEX(Table_Index[],,MATCH(W$12,Table_Index[#Headers],0)),
Table_Index[ID],$Q2008,Table_Index[year],$R2008)/COUNTIFS(Table_Index[Quarter],"&lt;&gt;''",Table_Index[ID],$Q2008,Table_Index[year],$R2008)</f>
        <v>6.6214250000000002E-3</v>
      </c>
      <c r="X2008">
        <f>SUMIFS(INDEX(Table_Index[],,MATCH(X$12,Table_Index[#Headers],0)),
Table_Index[ID],$Q2008,Table_Index[year],$R2008)/COUNTIFS(Table_Index[Quarter],"&lt;&gt;''",Table_Index[ID],$Q2008,Table_Index[year],$R2008)</f>
        <v>0.38838262499999998</v>
      </c>
      <c r="Y2008">
        <f>SUMIFS(INDEX(Table_Index[],,MATCH(Y$12,Table_Index[#Headers],0)),
Table_Index[ID],$Q2008,Table_Index[year],$R2008)/COUNTIFS(Table_Index[Quarter],"&lt;&gt;''",Table_Index[ID],$Q2008,Table_Index[year],$R2008)</f>
        <v>0.12451329999999999</v>
      </c>
      <c r="Z2008">
        <f>SUMIFS(INDEX(Table_Index[],,MATCH(Z$12,Table_Index[#Headers],0)),
Table_Index[ID],$Q2008,Table_Index[year],$R2008)/COUNTIFS(Table_Index[Quarter],"&lt;&gt;''",Table_Index[ID],$Q2008,Table_Index[year],$R2008)</f>
        <v>3.68239E-2</v>
      </c>
      <c r="AA2008">
        <f>SUMIFS(INDEX(Table_Index[],,MATCH(AA$12,Table_Index[#Headers],0)),
Table_Index[ID],$Q2008,Table_Index[year],$R2008)/COUNTIFS(Table_Index[Quarter],"&lt;&gt;''",Table_Index[ID],$Q2008,Table_Index[year],$R2008)</f>
        <v>0.101887775</v>
      </c>
      <c r="AB2008">
        <f>SUMIFS(INDEX(Table_Index[],,MATCH(AB$12,Table_Index[#Headers],0)),
Table_Index[ID],$Q2008,Table_Index[year],$R2008)/COUNTIFS(Table_Index[Quarter],"&lt;&gt;''",Table_Index[ID],$Q2008,Table_Index[year],$R2008)</f>
        <v>5.4094E-3</v>
      </c>
      <c r="AC2008" s="24">
        <f t="shared" si="126"/>
        <v>1.0000000250000001</v>
      </c>
      <c r="AD2008">
        <f>COUNTIFS(Table_Index[Quarter],"&lt;&gt;''",Table_Index[ID],$Q2008,Table_Index[year],$R2008)</f>
        <v>4</v>
      </c>
      <c r="AE2008" s="34">
        <f t="shared" si="127"/>
        <v>0.79175621200909685</v>
      </c>
    </row>
    <row r="2009" spans="1:31" x14ac:dyDescent="0.3">
      <c r="A2009">
        <v>9222</v>
      </c>
      <c r="B2009">
        <v>2011</v>
      </c>
      <c r="C2009">
        <v>2</v>
      </c>
      <c r="D2009">
        <v>6.3555E-2</v>
      </c>
      <c r="E2009">
        <v>2.6978200000000001E-2</v>
      </c>
      <c r="F2009">
        <v>4.4301100000000003E-2</v>
      </c>
      <c r="G2009">
        <v>0.1040792</v>
      </c>
      <c r="H2009">
        <v>2.1890199999999999E-2</v>
      </c>
      <c r="I2009">
        <v>0.52394549999999995</v>
      </c>
      <c r="J2009">
        <v>0.14511450000000001</v>
      </c>
      <c r="K2009">
        <v>8.5193999999999999E-3</v>
      </c>
      <c r="L2009">
        <v>5.8784099999999999E-2</v>
      </c>
      <c r="M2009">
        <v>2.8327000000000001E-3</v>
      </c>
      <c r="O2009" t="str">
        <f>Table_Index[[#This Row],[ID]]&amp;Table_Index[[#This Row],[year]]</f>
        <v>92222011</v>
      </c>
      <c r="P2009" t="str">
        <v>95012006</v>
      </c>
      <c r="Q2009" t="str">
        <f t="shared" si="124"/>
        <v>9501</v>
      </c>
      <c r="R2009" t="str">
        <f t="shared" si="125"/>
        <v>2006</v>
      </c>
      <c r="S2009">
        <f>SUMIFS(INDEX(Table_Index[],,MATCH(S$12,Table_Index[#Headers],0)),
Table_Index[ID],$Q2009,Table_Index[year],$R2009)/COUNTIFS(Table_Index[Quarter],"&lt;&gt;''",Table_Index[ID],$Q2009,Table_Index[year],$R2009)</f>
        <v>5.061645E-2</v>
      </c>
      <c r="T2009">
        <f>SUMIFS(INDEX(Table_Index[],,MATCH(T$12,Table_Index[#Headers],0)),
Table_Index[ID],$Q2009,Table_Index[year],$R2009)/COUNTIFS(Table_Index[Quarter],"&lt;&gt;''",Table_Index[ID],$Q2009,Table_Index[year],$R2009)</f>
        <v>0.15988914999999998</v>
      </c>
      <c r="U2009">
        <f>SUMIFS(INDEX(Table_Index[],,MATCH(U$12,Table_Index[#Headers],0)),
Table_Index[ID],$Q2009,Table_Index[year],$R2009)/COUNTIFS(Table_Index[Quarter],"&lt;&gt;''",Table_Index[ID],$Q2009,Table_Index[year],$R2009)</f>
        <v>4.3835800000000001E-2</v>
      </c>
      <c r="V2009">
        <f>SUMIFS(INDEX(Table_Index[],,MATCH(V$12,Table_Index[#Headers],0)),
Table_Index[ID],$Q2009,Table_Index[year],$R2009)/COUNTIFS(Table_Index[Quarter],"&lt;&gt;''",Table_Index[ID],$Q2009,Table_Index[year],$R2009)</f>
        <v>0.118451625</v>
      </c>
      <c r="W2009">
        <f>SUMIFS(INDEX(Table_Index[],,MATCH(W$12,Table_Index[#Headers],0)),
Table_Index[ID],$Q2009,Table_Index[year],$R2009)/COUNTIFS(Table_Index[Quarter],"&lt;&gt;''",Table_Index[ID],$Q2009,Table_Index[year],$R2009)</f>
        <v>5.0160474999999996E-2</v>
      </c>
      <c r="X2009">
        <f>SUMIFS(INDEX(Table_Index[],,MATCH(X$12,Table_Index[#Headers],0)),
Table_Index[ID],$Q2009,Table_Index[year],$R2009)/COUNTIFS(Table_Index[Quarter],"&lt;&gt;''",Table_Index[ID],$Q2009,Table_Index[year],$R2009)</f>
        <v>0.28117122500000002</v>
      </c>
      <c r="Y2009">
        <f>SUMIFS(INDEX(Table_Index[],,MATCH(Y$12,Table_Index[#Headers],0)),
Table_Index[ID],$Q2009,Table_Index[year],$R2009)/COUNTIFS(Table_Index[Quarter],"&lt;&gt;''",Table_Index[ID],$Q2009,Table_Index[year],$R2009)</f>
        <v>0.11500447499999999</v>
      </c>
      <c r="Z2009">
        <f>SUMIFS(INDEX(Table_Index[],,MATCH(Z$12,Table_Index[#Headers],0)),
Table_Index[ID],$Q2009,Table_Index[year],$R2009)/COUNTIFS(Table_Index[Quarter],"&lt;&gt;''",Table_Index[ID],$Q2009,Table_Index[year],$R2009)</f>
        <v>5.7995825000000001E-2</v>
      </c>
      <c r="AA2009">
        <f>SUMIFS(INDEX(Table_Index[],,MATCH(AA$12,Table_Index[#Headers],0)),
Table_Index[ID],$Q2009,Table_Index[year],$R2009)/COUNTIFS(Table_Index[Quarter],"&lt;&gt;''",Table_Index[ID],$Q2009,Table_Index[year],$R2009)</f>
        <v>0.1184442</v>
      </c>
      <c r="AB2009">
        <f>SUMIFS(INDEX(Table_Index[],,MATCH(AB$12,Table_Index[#Headers],0)),
Table_Index[ID],$Q2009,Table_Index[year],$R2009)/COUNTIFS(Table_Index[Quarter],"&lt;&gt;''",Table_Index[ID],$Q2009,Table_Index[year],$R2009)</f>
        <v>4.4307500000000007E-3</v>
      </c>
      <c r="AC2009" s="24">
        <f t="shared" si="126"/>
        <v>0.99999997500000004</v>
      </c>
      <c r="AD2009">
        <f>COUNTIFS(Table_Index[Quarter],"&lt;&gt;''",Table_Index[ID],$Q2009,Table_Index[year],$R2009)</f>
        <v>4</v>
      </c>
      <c r="AE2009" s="34">
        <f t="shared" si="127"/>
        <v>0.84370953380800939</v>
      </c>
    </row>
    <row r="2010" spans="1:31" x14ac:dyDescent="0.3">
      <c r="A2010">
        <v>9222</v>
      </c>
      <c r="B2010">
        <v>2011</v>
      </c>
      <c r="C2010">
        <v>3</v>
      </c>
      <c r="D2010">
        <v>7.9898399999999994E-2</v>
      </c>
      <c r="E2010">
        <v>3.2344999999999999E-2</v>
      </c>
      <c r="F2010">
        <v>4.3311700000000002E-2</v>
      </c>
      <c r="G2010">
        <v>0.18357509999999999</v>
      </c>
      <c r="H2010">
        <v>1.70054E-2</v>
      </c>
      <c r="I2010">
        <v>0.44561109999999998</v>
      </c>
      <c r="J2010">
        <v>6.3856999999999997E-2</v>
      </c>
      <c r="K2010">
        <v>3.7118199999999997E-2</v>
      </c>
      <c r="L2010">
        <v>9.5785599999999999E-2</v>
      </c>
      <c r="M2010">
        <v>1.4923E-3</v>
      </c>
      <c r="O2010" t="str">
        <f>Table_Index[[#This Row],[ID]]&amp;Table_Index[[#This Row],[year]]</f>
        <v>92222011</v>
      </c>
      <c r="P2010" t="str">
        <v>95012007</v>
      </c>
      <c r="Q2010" t="str">
        <f t="shared" si="124"/>
        <v>9501</v>
      </c>
      <c r="R2010" t="str">
        <f t="shared" si="125"/>
        <v>2007</v>
      </c>
      <c r="S2010">
        <f>SUMIFS(INDEX(Table_Index[],,MATCH(S$12,Table_Index[#Headers],0)),
Table_Index[ID],$Q2010,Table_Index[year],$R2010)/COUNTIFS(Table_Index[Quarter],"&lt;&gt;''",Table_Index[ID],$Q2010,Table_Index[year],$R2010)</f>
        <v>6.5678150000000005E-2</v>
      </c>
      <c r="T2010">
        <f>SUMIFS(INDEX(Table_Index[],,MATCH(T$12,Table_Index[#Headers],0)),
Table_Index[ID],$Q2010,Table_Index[year],$R2010)/COUNTIFS(Table_Index[Quarter],"&lt;&gt;''",Table_Index[ID],$Q2010,Table_Index[year],$R2010)</f>
        <v>0.15477887500000001</v>
      </c>
      <c r="U2010">
        <f>SUMIFS(INDEX(Table_Index[],,MATCH(U$12,Table_Index[#Headers],0)),
Table_Index[ID],$Q2010,Table_Index[year],$R2010)/COUNTIFS(Table_Index[Quarter],"&lt;&gt;''",Table_Index[ID],$Q2010,Table_Index[year],$R2010)</f>
        <v>5.7238974999999997E-2</v>
      </c>
      <c r="V2010">
        <f>SUMIFS(INDEX(Table_Index[],,MATCH(V$12,Table_Index[#Headers],0)),
Table_Index[ID],$Q2010,Table_Index[year],$R2010)/COUNTIFS(Table_Index[Quarter],"&lt;&gt;''",Table_Index[ID],$Q2010,Table_Index[year],$R2010)</f>
        <v>6.04588E-2</v>
      </c>
      <c r="W2010">
        <f>SUMIFS(INDEX(Table_Index[],,MATCH(W$12,Table_Index[#Headers],0)),
Table_Index[ID],$Q2010,Table_Index[year],$R2010)/COUNTIFS(Table_Index[Quarter],"&lt;&gt;''",Table_Index[ID],$Q2010,Table_Index[year],$R2010)</f>
        <v>6.8918750000000004E-3</v>
      </c>
      <c r="X2010">
        <f>SUMIFS(INDEX(Table_Index[],,MATCH(X$12,Table_Index[#Headers],0)),
Table_Index[ID],$Q2010,Table_Index[year],$R2010)/COUNTIFS(Table_Index[Quarter],"&lt;&gt;''",Table_Index[ID],$Q2010,Table_Index[year],$R2010)</f>
        <v>0.350628775</v>
      </c>
      <c r="Y2010">
        <f>SUMIFS(INDEX(Table_Index[],,MATCH(Y$12,Table_Index[#Headers],0)),
Table_Index[ID],$Q2010,Table_Index[year],$R2010)/COUNTIFS(Table_Index[Quarter],"&lt;&gt;''",Table_Index[ID],$Q2010,Table_Index[year],$R2010)</f>
        <v>8.4145350000000008E-2</v>
      </c>
      <c r="Z2010">
        <f>SUMIFS(INDEX(Table_Index[],,MATCH(Z$12,Table_Index[#Headers],0)),
Table_Index[ID],$Q2010,Table_Index[year],$R2010)/COUNTIFS(Table_Index[Quarter],"&lt;&gt;''",Table_Index[ID],$Q2010,Table_Index[year],$R2010)</f>
        <v>0.11655402500000001</v>
      </c>
      <c r="AA2010">
        <f>SUMIFS(INDEX(Table_Index[],,MATCH(AA$12,Table_Index[#Headers],0)),
Table_Index[ID],$Q2010,Table_Index[year],$R2010)/COUNTIFS(Table_Index[Quarter],"&lt;&gt;''",Table_Index[ID],$Q2010,Table_Index[year],$R2010)</f>
        <v>9.9605974999999985E-2</v>
      </c>
      <c r="AB2010">
        <f>SUMIFS(INDEX(Table_Index[],,MATCH(AB$12,Table_Index[#Headers],0)),
Table_Index[ID],$Q2010,Table_Index[year],$R2010)/COUNTIFS(Table_Index[Quarter],"&lt;&gt;''",Table_Index[ID],$Q2010,Table_Index[year],$R2010)</f>
        <v>4.0191250000000001E-3</v>
      </c>
      <c r="AC2010" s="24">
        <f t="shared" si="126"/>
        <v>0.99999992500000001</v>
      </c>
      <c r="AD2010">
        <f>COUNTIFS(Table_Index[Quarter],"&lt;&gt;''",Table_Index[ID],$Q2010,Table_Index[year],$R2010)</f>
        <v>4</v>
      </c>
      <c r="AE2010" s="34">
        <f t="shared" si="127"/>
        <v>0.81120749361901567</v>
      </c>
    </row>
    <row r="2011" spans="1:31" x14ac:dyDescent="0.3">
      <c r="A2011">
        <v>9222</v>
      </c>
      <c r="B2011">
        <v>2011</v>
      </c>
      <c r="C2011">
        <v>4</v>
      </c>
      <c r="D2011">
        <v>7.6162900000000006E-2</v>
      </c>
      <c r="E2011">
        <v>4.2265400000000002E-2</v>
      </c>
      <c r="F2011">
        <v>4.5953000000000001E-2</v>
      </c>
      <c r="G2011">
        <v>9.0374300000000005E-2</v>
      </c>
      <c r="H2011">
        <v>1.7473499999999999E-2</v>
      </c>
      <c r="I2011">
        <v>0.44421250000000001</v>
      </c>
      <c r="J2011">
        <v>8.9353100000000005E-2</v>
      </c>
      <c r="K2011">
        <v>2.6380399999999998E-2</v>
      </c>
      <c r="L2011">
        <v>0.16367219999999999</v>
      </c>
      <c r="M2011">
        <v>4.1527999999999999E-3</v>
      </c>
      <c r="O2011" t="str">
        <f>Table_Index[[#This Row],[ID]]&amp;Table_Index[[#This Row],[year]]</f>
        <v>92222011</v>
      </c>
      <c r="P2011" t="str">
        <v>95012008</v>
      </c>
      <c r="Q2011" t="str">
        <f t="shared" si="124"/>
        <v>9501</v>
      </c>
      <c r="R2011" t="str">
        <f t="shared" si="125"/>
        <v>2008</v>
      </c>
      <c r="S2011">
        <f>SUMIFS(INDEX(Table_Index[],,MATCH(S$12,Table_Index[#Headers],0)),
Table_Index[ID],$Q2011,Table_Index[year],$R2011)/COUNTIFS(Table_Index[Quarter],"&lt;&gt;''",Table_Index[ID],$Q2011,Table_Index[year],$R2011)</f>
        <v>7.7488275000000009E-2</v>
      </c>
      <c r="T2011">
        <f>SUMIFS(INDEX(Table_Index[],,MATCH(T$12,Table_Index[#Headers],0)),
Table_Index[ID],$Q2011,Table_Index[year],$R2011)/COUNTIFS(Table_Index[Quarter],"&lt;&gt;''",Table_Index[ID],$Q2011,Table_Index[year],$R2011)</f>
        <v>0.21230840000000001</v>
      </c>
      <c r="U2011">
        <f>SUMIFS(INDEX(Table_Index[],,MATCH(U$12,Table_Index[#Headers],0)),
Table_Index[ID],$Q2011,Table_Index[year],$R2011)/COUNTIFS(Table_Index[Quarter],"&lt;&gt;''",Table_Index[ID],$Q2011,Table_Index[year],$R2011)</f>
        <v>6.3053600000000001E-2</v>
      </c>
      <c r="V2011">
        <f>SUMIFS(INDEX(Table_Index[],,MATCH(V$12,Table_Index[#Headers],0)),
Table_Index[ID],$Q2011,Table_Index[year],$R2011)/COUNTIFS(Table_Index[Quarter],"&lt;&gt;''",Table_Index[ID],$Q2011,Table_Index[year],$R2011)</f>
        <v>0.13516095</v>
      </c>
      <c r="W2011">
        <f>SUMIFS(INDEX(Table_Index[],,MATCH(W$12,Table_Index[#Headers],0)),
Table_Index[ID],$Q2011,Table_Index[year],$R2011)/COUNTIFS(Table_Index[Quarter],"&lt;&gt;''",Table_Index[ID],$Q2011,Table_Index[year],$R2011)</f>
        <v>8.8082750000000008E-3</v>
      </c>
      <c r="X2011">
        <f>SUMIFS(INDEX(Table_Index[],,MATCH(X$12,Table_Index[#Headers],0)),
Table_Index[ID],$Q2011,Table_Index[year],$R2011)/COUNTIFS(Table_Index[Quarter],"&lt;&gt;''",Table_Index[ID],$Q2011,Table_Index[year],$R2011)</f>
        <v>0.234132075</v>
      </c>
      <c r="Y2011">
        <f>SUMIFS(INDEX(Table_Index[],,MATCH(Y$12,Table_Index[#Headers],0)),
Table_Index[ID],$Q2011,Table_Index[year],$R2011)/COUNTIFS(Table_Index[Quarter],"&lt;&gt;''",Table_Index[ID],$Q2011,Table_Index[year],$R2011)</f>
        <v>0.14109962500000001</v>
      </c>
      <c r="Z2011">
        <f>SUMIFS(INDEX(Table_Index[],,MATCH(Z$12,Table_Index[#Headers],0)),
Table_Index[ID],$Q2011,Table_Index[year],$R2011)/COUNTIFS(Table_Index[Quarter],"&lt;&gt;''",Table_Index[ID],$Q2011,Table_Index[year],$R2011)</f>
        <v>3.1925599999999998E-2</v>
      </c>
      <c r="AA2011">
        <f>SUMIFS(INDEX(Table_Index[],,MATCH(AA$12,Table_Index[#Headers],0)),
Table_Index[ID],$Q2011,Table_Index[year],$R2011)/COUNTIFS(Table_Index[Quarter],"&lt;&gt;''",Table_Index[ID],$Q2011,Table_Index[year],$R2011)</f>
        <v>8.7842575000000006E-2</v>
      </c>
      <c r="AB2011">
        <f>SUMIFS(INDEX(Table_Index[],,MATCH(AB$12,Table_Index[#Headers],0)),
Table_Index[ID],$Q2011,Table_Index[year],$R2011)/COUNTIFS(Table_Index[Quarter],"&lt;&gt;''",Table_Index[ID],$Q2011,Table_Index[year],$R2011)</f>
        <v>8.1807500000000005E-3</v>
      </c>
      <c r="AC2011" s="24">
        <f t="shared" si="126"/>
        <v>1.0000001250000001</v>
      </c>
      <c r="AD2011">
        <f>COUNTIFS(Table_Index[Quarter],"&lt;&gt;''",Table_Index[ID],$Q2011,Table_Index[year],$R2011)</f>
        <v>4</v>
      </c>
      <c r="AE2011" s="34">
        <f t="shared" si="127"/>
        <v>0.84306946663312687</v>
      </c>
    </row>
    <row r="2012" spans="1:31" x14ac:dyDescent="0.3">
      <c r="A2012">
        <v>9222</v>
      </c>
      <c r="B2012">
        <v>2012</v>
      </c>
      <c r="C2012">
        <v>1</v>
      </c>
      <c r="D2012">
        <v>5.4207600000000002E-2</v>
      </c>
      <c r="E2012">
        <v>6.6415399999999999E-2</v>
      </c>
      <c r="F2012">
        <v>4.6016399999999999E-2</v>
      </c>
      <c r="G2012">
        <v>2.8463700000000001E-2</v>
      </c>
      <c r="H2012">
        <v>3.34449E-2</v>
      </c>
      <c r="I2012">
        <v>0.52025410000000005</v>
      </c>
      <c r="J2012">
        <v>0.1004138</v>
      </c>
      <c r="K2012">
        <v>9.5089999999999994E-2</v>
      </c>
      <c r="L2012">
        <v>5.2974199999999999E-2</v>
      </c>
      <c r="M2012">
        <v>2.7198999999999999E-3</v>
      </c>
      <c r="O2012" t="str">
        <f>Table_Index[[#This Row],[ID]]&amp;Table_Index[[#This Row],[year]]</f>
        <v>92222012</v>
      </c>
      <c r="P2012" t="str">
        <v>95012009</v>
      </c>
      <c r="Q2012" t="str">
        <f t="shared" si="124"/>
        <v>9501</v>
      </c>
      <c r="R2012" t="str">
        <f t="shared" si="125"/>
        <v>2009</v>
      </c>
      <c r="S2012">
        <f>SUMIFS(INDEX(Table_Index[],,MATCH(S$12,Table_Index[#Headers],0)),
Table_Index[ID],$Q2012,Table_Index[year],$R2012)/COUNTIFS(Table_Index[Quarter],"&lt;&gt;''",Table_Index[ID],$Q2012,Table_Index[year],$R2012)</f>
        <v>5.4268249999999997E-2</v>
      </c>
      <c r="T2012">
        <f>SUMIFS(INDEX(Table_Index[],,MATCH(T$12,Table_Index[#Headers],0)),
Table_Index[ID],$Q2012,Table_Index[year],$R2012)/COUNTIFS(Table_Index[Quarter],"&lt;&gt;''",Table_Index[ID],$Q2012,Table_Index[year],$R2012)</f>
        <v>0.36430994999999999</v>
      </c>
      <c r="U2012">
        <f>SUMIFS(INDEX(Table_Index[],,MATCH(U$12,Table_Index[#Headers],0)),
Table_Index[ID],$Q2012,Table_Index[year],$R2012)/COUNTIFS(Table_Index[Quarter],"&lt;&gt;''",Table_Index[ID],$Q2012,Table_Index[year],$R2012)</f>
        <v>2.8413500000000001E-2</v>
      </c>
      <c r="V2012">
        <f>SUMIFS(INDEX(Table_Index[],,MATCH(V$12,Table_Index[#Headers],0)),
Table_Index[ID],$Q2012,Table_Index[year],$R2012)/COUNTIFS(Table_Index[Quarter],"&lt;&gt;''",Table_Index[ID],$Q2012,Table_Index[year],$R2012)</f>
        <v>7.8359225000000005E-2</v>
      </c>
      <c r="W2012">
        <f>SUMIFS(INDEX(Table_Index[],,MATCH(W$12,Table_Index[#Headers],0)),
Table_Index[ID],$Q2012,Table_Index[year],$R2012)/COUNTIFS(Table_Index[Quarter],"&lt;&gt;''",Table_Index[ID],$Q2012,Table_Index[year],$R2012)</f>
        <v>2.2687325000000001E-2</v>
      </c>
      <c r="X2012">
        <f>SUMIFS(INDEX(Table_Index[],,MATCH(X$12,Table_Index[#Headers],0)),
Table_Index[ID],$Q2012,Table_Index[year],$R2012)/COUNTIFS(Table_Index[Quarter],"&lt;&gt;''",Table_Index[ID],$Q2012,Table_Index[year],$R2012)</f>
        <v>0.24740700000000004</v>
      </c>
      <c r="Y2012">
        <f>SUMIFS(INDEX(Table_Index[],,MATCH(Y$12,Table_Index[#Headers],0)),
Table_Index[ID],$Q2012,Table_Index[year],$R2012)/COUNTIFS(Table_Index[Quarter],"&lt;&gt;''",Table_Index[ID],$Q2012,Table_Index[year],$R2012)</f>
        <v>0.11820375</v>
      </c>
      <c r="Z2012">
        <f>SUMIFS(INDEX(Table_Index[],,MATCH(Z$12,Table_Index[#Headers],0)),
Table_Index[ID],$Q2012,Table_Index[year],$R2012)/COUNTIFS(Table_Index[Quarter],"&lt;&gt;''",Table_Index[ID],$Q2012,Table_Index[year],$R2012)</f>
        <v>2.5148275000000001E-2</v>
      </c>
      <c r="AA2012">
        <f>SUMIFS(INDEX(Table_Index[],,MATCH(AA$12,Table_Index[#Headers],0)),
Table_Index[ID],$Q2012,Table_Index[year],$R2012)/COUNTIFS(Table_Index[Quarter],"&lt;&gt;''",Table_Index[ID],$Q2012,Table_Index[year],$R2012)</f>
        <v>6.0278725000000005E-2</v>
      </c>
      <c r="AB2012">
        <f>SUMIFS(INDEX(Table_Index[],,MATCH(AB$12,Table_Index[#Headers],0)),
Table_Index[ID],$Q2012,Table_Index[year],$R2012)/COUNTIFS(Table_Index[Quarter],"&lt;&gt;''",Table_Index[ID],$Q2012,Table_Index[year],$R2012)</f>
        <v>9.2402500000000009E-4</v>
      </c>
      <c r="AC2012" s="24">
        <f t="shared" si="126"/>
        <v>1.0000000250000003</v>
      </c>
      <c r="AD2012">
        <f>COUNTIFS(Table_Index[Quarter],"&lt;&gt;''",Table_Index[ID],$Q2012,Table_Index[year],$R2012)</f>
        <v>4</v>
      </c>
      <c r="AE2012" s="34">
        <f t="shared" si="127"/>
        <v>0.77742184312406437</v>
      </c>
    </row>
    <row r="2013" spans="1:31" x14ac:dyDescent="0.3">
      <c r="A2013">
        <v>9222</v>
      </c>
      <c r="B2013">
        <v>2012</v>
      </c>
      <c r="C2013">
        <v>2</v>
      </c>
      <c r="D2013">
        <v>2.77138E-2</v>
      </c>
      <c r="E2013">
        <v>7.0268499999999998E-2</v>
      </c>
      <c r="F2013">
        <v>3.9267700000000003E-2</v>
      </c>
      <c r="G2013">
        <v>0.1364745</v>
      </c>
      <c r="H2013">
        <v>1.72128E-2</v>
      </c>
      <c r="I2013">
        <v>0.40153450000000002</v>
      </c>
      <c r="J2013">
        <v>0.1936813</v>
      </c>
      <c r="K2013">
        <v>6.2592099999999998E-2</v>
      </c>
      <c r="L2013">
        <v>4.9365100000000002E-2</v>
      </c>
      <c r="M2013">
        <v>1.8896E-3</v>
      </c>
      <c r="O2013" t="str">
        <f>Table_Index[[#This Row],[ID]]&amp;Table_Index[[#This Row],[year]]</f>
        <v>92222012</v>
      </c>
      <c r="P2013" t="str">
        <v>95012010</v>
      </c>
      <c r="Q2013" t="str">
        <f t="shared" si="124"/>
        <v>9501</v>
      </c>
      <c r="R2013" t="str">
        <f t="shared" si="125"/>
        <v>2010</v>
      </c>
      <c r="S2013">
        <f>SUMIFS(INDEX(Table_Index[],,MATCH(S$12,Table_Index[#Headers],0)),
Table_Index[ID],$Q2013,Table_Index[year],$R2013)/COUNTIFS(Table_Index[Quarter],"&lt;&gt;''",Table_Index[ID],$Q2013,Table_Index[year],$R2013)</f>
        <v>7.51531E-2</v>
      </c>
      <c r="T2013">
        <f>SUMIFS(INDEX(Table_Index[],,MATCH(T$12,Table_Index[#Headers],0)),
Table_Index[ID],$Q2013,Table_Index[year],$R2013)/COUNTIFS(Table_Index[Quarter],"&lt;&gt;''",Table_Index[ID],$Q2013,Table_Index[year],$R2013)</f>
        <v>6.0494349999999995E-2</v>
      </c>
      <c r="U2013">
        <f>SUMIFS(INDEX(Table_Index[],,MATCH(U$12,Table_Index[#Headers],0)),
Table_Index[ID],$Q2013,Table_Index[year],$R2013)/COUNTIFS(Table_Index[Quarter],"&lt;&gt;''",Table_Index[ID],$Q2013,Table_Index[year],$R2013)</f>
        <v>4.5799099999999995E-2</v>
      </c>
      <c r="V2013">
        <f>SUMIFS(INDEX(Table_Index[],,MATCH(V$12,Table_Index[#Headers],0)),
Table_Index[ID],$Q2013,Table_Index[year],$R2013)/COUNTIFS(Table_Index[Quarter],"&lt;&gt;''",Table_Index[ID],$Q2013,Table_Index[year],$R2013)</f>
        <v>0.121680025</v>
      </c>
      <c r="W2013">
        <f>SUMIFS(INDEX(Table_Index[],,MATCH(W$12,Table_Index[#Headers],0)),
Table_Index[ID],$Q2013,Table_Index[year],$R2013)/COUNTIFS(Table_Index[Quarter],"&lt;&gt;''",Table_Index[ID],$Q2013,Table_Index[year],$R2013)</f>
        <v>3.0256799999999997E-2</v>
      </c>
      <c r="X2013">
        <f>SUMIFS(INDEX(Table_Index[],,MATCH(X$12,Table_Index[#Headers],0)),
Table_Index[ID],$Q2013,Table_Index[year],$R2013)/COUNTIFS(Table_Index[Quarter],"&lt;&gt;''",Table_Index[ID],$Q2013,Table_Index[year],$R2013)</f>
        <v>0.46088052499999999</v>
      </c>
      <c r="Y2013">
        <f>SUMIFS(INDEX(Table_Index[],,MATCH(Y$12,Table_Index[#Headers],0)),
Table_Index[ID],$Q2013,Table_Index[year],$R2013)/COUNTIFS(Table_Index[Quarter],"&lt;&gt;''",Table_Index[ID],$Q2013,Table_Index[year],$R2013)</f>
        <v>0.11926125</v>
      </c>
      <c r="Z2013">
        <f>SUMIFS(INDEX(Table_Index[],,MATCH(Z$12,Table_Index[#Headers],0)),
Table_Index[ID],$Q2013,Table_Index[year],$R2013)/COUNTIFS(Table_Index[Quarter],"&lt;&gt;''",Table_Index[ID],$Q2013,Table_Index[year],$R2013)</f>
        <v>4.1092774999999998E-2</v>
      </c>
      <c r="AA2013">
        <f>SUMIFS(INDEX(Table_Index[],,MATCH(AA$12,Table_Index[#Headers],0)),
Table_Index[ID],$Q2013,Table_Index[year],$R2013)/COUNTIFS(Table_Index[Quarter],"&lt;&gt;''",Table_Index[ID],$Q2013,Table_Index[year],$R2013)</f>
        <v>4.2483100000000003E-2</v>
      </c>
      <c r="AB2013">
        <f>SUMIFS(INDEX(Table_Index[],,MATCH(AB$12,Table_Index[#Headers],0)),
Table_Index[ID],$Q2013,Table_Index[year],$R2013)/COUNTIFS(Table_Index[Quarter],"&lt;&gt;''",Table_Index[ID],$Q2013,Table_Index[year],$R2013)</f>
        <v>2.8990500000000002E-3</v>
      </c>
      <c r="AC2013" s="24">
        <f t="shared" si="126"/>
        <v>1.0000000749999998</v>
      </c>
      <c r="AD2013">
        <f>COUNTIFS(Table_Index[Quarter],"&lt;&gt;''",Table_Index[ID],$Q2013,Table_Index[year],$R2013)</f>
        <v>4</v>
      </c>
      <c r="AE2013" s="34">
        <f t="shared" si="127"/>
        <v>0.74273744667786568</v>
      </c>
    </row>
    <row r="2014" spans="1:31" x14ac:dyDescent="0.3">
      <c r="A2014">
        <v>9222</v>
      </c>
      <c r="B2014">
        <v>2012</v>
      </c>
      <c r="C2014">
        <v>3</v>
      </c>
      <c r="D2014">
        <v>5.2259800000000002E-2</v>
      </c>
      <c r="E2014">
        <v>4.0549399999999999E-2</v>
      </c>
      <c r="F2014">
        <v>4.8502000000000003E-2</v>
      </c>
      <c r="G2014">
        <v>0.18736620000000001</v>
      </c>
      <c r="H2014">
        <v>9.8031999999999998E-3</v>
      </c>
      <c r="I2014">
        <v>0.47868050000000001</v>
      </c>
      <c r="J2014">
        <v>0.10761569999999999</v>
      </c>
      <c r="K2014">
        <v>1.04869E-2</v>
      </c>
      <c r="L2014">
        <v>6.1173699999999998E-2</v>
      </c>
      <c r="M2014">
        <v>3.5626E-3</v>
      </c>
      <c r="O2014" t="str">
        <f>Table_Index[[#This Row],[ID]]&amp;Table_Index[[#This Row],[year]]</f>
        <v>92222012</v>
      </c>
      <c r="P2014" t="str">
        <v>95022003</v>
      </c>
      <c r="Q2014" t="str">
        <f t="shared" si="124"/>
        <v>9502</v>
      </c>
      <c r="R2014" t="str">
        <f t="shared" si="125"/>
        <v>2003</v>
      </c>
      <c r="S2014">
        <f>SUMIFS(INDEX(Table_Index[],,MATCH(S$12,Table_Index[#Headers],0)),
Table_Index[ID],$Q2014,Table_Index[year],$R2014)/COUNTIFS(Table_Index[Quarter],"&lt;&gt;''",Table_Index[ID],$Q2014,Table_Index[year],$R2014)</f>
        <v>5.7425874999999994E-2</v>
      </c>
      <c r="T2014">
        <f>SUMIFS(INDEX(Table_Index[],,MATCH(T$12,Table_Index[#Headers],0)),
Table_Index[ID],$Q2014,Table_Index[year],$R2014)/COUNTIFS(Table_Index[Quarter],"&lt;&gt;''",Table_Index[ID],$Q2014,Table_Index[year],$R2014)</f>
        <v>4.2050299999999999E-2</v>
      </c>
      <c r="U2014">
        <f>SUMIFS(INDEX(Table_Index[],,MATCH(U$12,Table_Index[#Headers],0)),
Table_Index[ID],$Q2014,Table_Index[year],$R2014)/COUNTIFS(Table_Index[Quarter],"&lt;&gt;''",Table_Index[ID],$Q2014,Table_Index[year],$R2014)</f>
        <v>3.01201E-2</v>
      </c>
      <c r="V2014">
        <f>SUMIFS(INDEX(Table_Index[],,MATCH(V$12,Table_Index[#Headers],0)),
Table_Index[ID],$Q2014,Table_Index[year],$R2014)/COUNTIFS(Table_Index[Quarter],"&lt;&gt;''",Table_Index[ID],$Q2014,Table_Index[year],$R2014)</f>
        <v>6.7784399999999995E-2</v>
      </c>
      <c r="W2014">
        <f>SUMIFS(INDEX(Table_Index[],,MATCH(W$12,Table_Index[#Headers],0)),
Table_Index[ID],$Q2014,Table_Index[year],$R2014)/COUNTIFS(Table_Index[Quarter],"&lt;&gt;''",Table_Index[ID],$Q2014,Table_Index[year],$R2014)</f>
        <v>0.31831464999999998</v>
      </c>
      <c r="X2014">
        <f>SUMIFS(INDEX(Table_Index[],,MATCH(X$12,Table_Index[#Headers],0)),
Table_Index[ID],$Q2014,Table_Index[year],$R2014)/COUNTIFS(Table_Index[Quarter],"&lt;&gt;''",Table_Index[ID],$Q2014,Table_Index[year],$R2014)</f>
        <v>0.1257084</v>
      </c>
      <c r="Y2014">
        <f>SUMIFS(INDEX(Table_Index[],,MATCH(Y$12,Table_Index[#Headers],0)),
Table_Index[ID],$Q2014,Table_Index[year],$R2014)/COUNTIFS(Table_Index[Quarter],"&lt;&gt;''",Table_Index[ID],$Q2014,Table_Index[year],$R2014)</f>
        <v>4.7808574999999999E-2</v>
      </c>
      <c r="Z2014">
        <f>SUMIFS(INDEX(Table_Index[],,MATCH(Z$12,Table_Index[#Headers],0)),
Table_Index[ID],$Q2014,Table_Index[year],$R2014)/COUNTIFS(Table_Index[Quarter],"&lt;&gt;''",Table_Index[ID],$Q2014,Table_Index[year],$R2014)</f>
        <v>0.26273239999999998</v>
      </c>
      <c r="AA2014">
        <f>SUMIFS(INDEX(Table_Index[],,MATCH(AA$12,Table_Index[#Headers],0)),
Table_Index[ID],$Q2014,Table_Index[year],$R2014)/COUNTIFS(Table_Index[Quarter],"&lt;&gt;''",Table_Index[ID],$Q2014,Table_Index[year],$R2014)</f>
        <v>4.1065299999999999E-2</v>
      </c>
      <c r="AB2014">
        <f>SUMIFS(INDEX(Table_Index[],,MATCH(AB$12,Table_Index[#Headers],0)),
Table_Index[ID],$Q2014,Table_Index[year],$R2014)/COUNTIFS(Table_Index[Quarter],"&lt;&gt;''",Table_Index[ID],$Q2014,Table_Index[year],$R2014)</f>
        <v>6.9900000000000006E-3</v>
      </c>
      <c r="AC2014" s="24">
        <f t="shared" si="126"/>
        <v>1</v>
      </c>
      <c r="AD2014">
        <f>COUNTIFS(Table_Index[Quarter],"&lt;&gt;''",Table_Index[ID],$Q2014,Table_Index[year],$R2014)</f>
        <v>4</v>
      </c>
      <c r="AE2014" s="34">
        <f t="shared" si="127"/>
        <v>0.79925608479046129</v>
      </c>
    </row>
    <row r="2015" spans="1:31" x14ac:dyDescent="0.3">
      <c r="A2015">
        <v>9222</v>
      </c>
      <c r="B2015">
        <v>2012</v>
      </c>
      <c r="C2015">
        <v>4</v>
      </c>
      <c r="D2015">
        <v>9.7838800000000004E-2</v>
      </c>
      <c r="E2015">
        <v>7.8067999999999999E-2</v>
      </c>
      <c r="F2015">
        <v>6.4831600000000003E-2</v>
      </c>
      <c r="G2015">
        <v>0.1093132</v>
      </c>
      <c r="H2015">
        <v>1.1055000000000001E-2</v>
      </c>
      <c r="I2015">
        <v>0.47759249999999998</v>
      </c>
      <c r="J2015">
        <v>3.7602299999999998E-2</v>
      </c>
      <c r="K2015">
        <v>9.0764000000000001E-3</v>
      </c>
      <c r="L2015">
        <v>0.11064590000000001</v>
      </c>
      <c r="M2015">
        <v>3.9763000000000003E-3</v>
      </c>
      <c r="O2015" t="str">
        <f>Table_Index[[#This Row],[ID]]&amp;Table_Index[[#This Row],[year]]</f>
        <v>92222012</v>
      </c>
      <c r="P2015" t="str">
        <v>95022004</v>
      </c>
      <c r="Q2015" t="str">
        <f t="shared" si="124"/>
        <v>9502</v>
      </c>
      <c r="R2015" t="str">
        <f t="shared" si="125"/>
        <v>2004</v>
      </c>
      <c r="S2015">
        <f>SUMIFS(INDEX(Table_Index[],,MATCH(S$12,Table_Index[#Headers],0)),
Table_Index[ID],$Q2015,Table_Index[year],$R2015)/COUNTIFS(Table_Index[Quarter],"&lt;&gt;''",Table_Index[ID],$Q2015,Table_Index[year],$R2015)</f>
        <v>5.3807424999999999E-2</v>
      </c>
      <c r="T2015">
        <f>SUMIFS(INDEX(Table_Index[],,MATCH(T$12,Table_Index[#Headers],0)),
Table_Index[ID],$Q2015,Table_Index[year],$R2015)/COUNTIFS(Table_Index[Quarter],"&lt;&gt;''",Table_Index[ID],$Q2015,Table_Index[year],$R2015)</f>
        <v>1.4611424999999999E-2</v>
      </c>
      <c r="U2015">
        <f>SUMIFS(INDEX(Table_Index[],,MATCH(U$12,Table_Index[#Headers],0)),
Table_Index[ID],$Q2015,Table_Index[year],$R2015)/COUNTIFS(Table_Index[Quarter],"&lt;&gt;''",Table_Index[ID],$Q2015,Table_Index[year],$R2015)</f>
        <v>1.03865E-2</v>
      </c>
      <c r="V2015">
        <f>SUMIFS(INDEX(Table_Index[],,MATCH(V$12,Table_Index[#Headers],0)),
Table_Index[ID],$Q2015,Table_Index[year],$R2015)/COUNTIFS(Table_Index[Quarter],"&lt;&gt;''",Table_Index[ID],$Q2015,Table_Index[year],$R2015)</f>
        <v>5.4041975000000006E-2</v>
      </c>
      <c r="W2015">
        <f>SUMIFS(INDEX(Table_Index[],,MATCH(W$12,Table_Index[#Headers],0)),
Table_Index[ID],$Q2015,Table_Index[year],$R2015)/COUNTIFS(Table_Index[Quarter],"&lt;&gt;''",Table_Index[ID],$Q2015,Table_Index[year],$R2015)</f>
        <v>5.6159249999999999E-3</v>
      </c>
      <c r="X2015">
        <f>SUMIFS(INDEX(Table_Index[],,MATCH(X$12,Table_Index[#Headers],0)),
Table_Index[ID],$Q2015,Table_Index[year],$R2015)/COUNTIFS(Table_Index[Quarter],"&lt;&gt;''",Table_Index[ID],$Q2015,Table_Index[year],$R2015)</f>
        <v>7.4698475000000014E-2</v>
      </c>
      <c r="Y2015">
        <f>SUMIFS(INDEX(Table_Index[],,MATCH(Y$12,Table_Index[#Headers],0)),
Table_Index[ID],$Q2015,Table_Index[year],$R2015)/COUNTIFS(Table_Index[Quarter],"&lt;&gt;''",Table_Index[ID],$Q2015,Table_Index[year],$R2015)</f>
        <v>3.4718350000000002E-2</v>
      </c>
      <c r="Z2015">
        <f>SUMIFS(INDEX(Table_Index[],,MATCH(Z$12,Table_Index[#Headers],0)),
Table_Index[ID],$Q2015,Table_Index[year],$R2015)/COUNTIFS(Table_Index[Quarter],"&lt;&gt;''",Table_Index[ID],$Q2015,Table_Index[year],$R2015)</f>
        <v>0.69765277499999989</v>
      </c>
      <c r="AA2015">
        <f>SUMIFS(INDEX(Table_Index[],,MATCH(AA$12,Table_Index[#Headers],0)),
Table_Index[ID],$Q2015,Table_Index[year],$R2015)/COUNTIFS(Table_Index[Quarter],"&lt;&gt;''",Table_Index[ID],$Q2015,Table_Index[year],$R2015)</f>
        <v>2.556605E-2</v>
      </c>
      <c r="AB2015">
        <f>SUMIFS(INDEX(Table_Index[],,MATCH(AB$12,Table_Index[#Headers],0)),
Table_Index[ID],$Q2015,Table_Index[year],$R2015)/COUNTIFS(Table_Index[Quarter],"&lt;&gt;''",Table_Index[ID],$Q2015,Table_Index[year],$R2015)</f>
        <v>2.8901049999999998E-2</v>
      </c>
      <c r="AC2015" s="24">
        <f t="shared" si="126"/>
        <v>0.99999994999999997</v>
      </c>
      <c r="AD2015">
        <f>COUNTIFS(Table_Index[Quarter],"&lt;&gt;''",Table_Index[ID],$Q2015,Table_Index[year],$R2015)</f>
        <v>4</v>
      </c>
      <c r="AE2015" s="34">
        <f t="shared" si="127"/>
        <v>0.498837800153629</v>
      </c>
    </row>
    <row r="2016" spans="1:31" x14ac:dyDescent="0.3">
      <c r="A2016">
        <v>9223</v>
      </c>
      <c r="B2016">
        <v>2003</v>
      </c>
      <c r="C2016">
        <v>1</v>
      </c>
      <c r="D2016">
        <v>2.4581999999999998E-3</v>
      </c>
      <c r="E2016">
        <v>0</v>
      </c>
      <c r="F2016">
        <v>0</v>
      </c>
      <c r="G2016">
        <v>0</v>
      </c>
      <c r="H2016">
        <v>9.833000000000001E-4</v>
      </c>
      <c r="I2016">
        <v>5.8504000000000004E-3</v>
      </c>
      <c r="J2016">
        <v>4.9160000000000002E-4</v>
      </c>
      <c r="K2016">
        <v>0.98326000000000002</v>
      </c>
      <c r="L2016">
        <v>9.833000000000001E-4</v>
      </c>
      <c r="M2016">
        <v>7.3700000000000002E-5</v>
      </c>
      <c r="O2016" t="str">
        <f>Table_Index[[#This Row],[ID]]&amp;Table_Index[[#This Row],[year]]</f>
        <v>92232003</v>
      </c>
      <c r="P2016" t="str">
        <v>95022005</v>
      </c>
      <c r="Q2016" t="str">
        <f t="shared" si="124"/>
        <v>9502</v>
      </c>
      <c r="R2016" t="str">
        <f t="shared" si="125"/>
        <v>2005</v>
      </c>
      <c r="S2016">
        <f>SUMIFS(INDEX(Table_Index[],,MATCH(S$12,Table_Index[#Headers],0)),
Table_Index[ID],$Q2016,Table_Index[year],$R2016)/COUNTIFS(Table_Index[Quarter],"&lt;&gt;''",Table_Index[ID],$Q2016,Table_Index[year],$R2016)</f>
        <v>8.7217425000000001E-2</v>
      </c>
      <c r="T2016">
        <f>SUMIFS(INDEX(Table_Index[],,MATCH(T$12,Table_Index[#Headers],0)),
Table_Index[ID],$Q2016,Table_Index[year],$R2016)/COUNTIFS(Table_Index[Quarter],"&lt;&gt;''",Table_Index[ID],$Q2016,Table_Index[year],$R2016)</f>
        <v>9.0389549999999999E-2</v>
      </c>
      <c r="U2016">
        <f>SUMIFS(INDEX(Table_Index[],,MATCH(U$12,Table_Index[#Headers],0)),
Table_Index[ID],$Q2016,Table_Index[year],$R2016)/COUNTIFS(Table_Index[Quarter],"&lt;&gt;''",Table_Index[ID],$Q2016,Table_Index[year],$R2016)</f>
        <v>6.5132899999999994E-2</v>
      </c>
      <c r="V2016">
        <f>SUMIFS(INDEX(Table_Index[],,MATCH(V$12,Table_Index[#Headers],0)),
Table_Index[ID],$Q2016,Table_Index[year],$R2016)/COUNTIFS(Table_Index[Quarter],"&lt;&gt;''",Table_Index[ID],$Q2016,Table_Index[year],$R2016)</f>
        <v>8.6898349999999999E-2</v>
      </c>
      <c r="W2016">
        <f>SUMIFS(INDEX(Table_Index[],,MATCH(W$12,Table_Index[#Headers],0)),
Table_Index[ID],$Q2016,Table_Index[year],$R2016)/COUNTIFS(Table_Index[Quarter],"&lt;&gt;''",Table_Index[ID],$Q2016,Table_Index[year],$R2016)</f>
        <v>1.5694799999999998E-2</v>
      </c>
      <c r="X2016">
        <f>SUMIFS(INDEX(Table_Index[],,MATCH(X$12,Table_Index[#Headers],0)),
Table_Index[ID],$Q2016,Table_Index[year],$R2016)/COUNTIFS(Table_Index[Quarter],"&lt;&gt;''",Table_Index[ID],$Q2016,Table_Index[year],$R2016)</f>
        <v>0.33906552499999998</v>
      </c>
      <c r="Y2016">
        <f>SUMIFS(INDEX(Table_Index[],,MATCH(Y$12,Table_Index[#Headers],0)),
Table_Index[ID],$Q2016,Table_Index[year],$R2016)/COUNTIFS(Table_Index[Quarter],"&lt;&gt;''",Table_Index[ID],$Q2016,Table_Index[year],$R2016)</f>
        <v>8.8046950000000013E-2</v>
      </c>
      <c r="Z2016">
        <f>SUMIFS(INDEX(Table_Index[],,MATCH(Z$12,Table_Index[#Headers],0)),
Table_Index[ID],$Q2016,Table_Index[year],$R2016)/COUNTIFS(Table_Index[Quarter],"&lt;&gt;''",Table_Index[ID],$Q2016,Table_Index[year],$R2016)</f>
        <v>6.4582550000000002E-2</v>
      </c>
      <c r="AA2016">
        <f>SUMIFS(INDEX(Table_Index[],,MATCH(AA$12,Table_Index[#Headers],0)),
Table_Index[ID],$Q2016,Table_Index[year],$R2016)/COUNTIFS(Table_Index[Quarter],"&lt;&gt;''",Table_Index[ID],$Q2016,Table_Index[year],$R2016)</f>
        <v>0.15012304999999998</v>
      </c>
      <c r="AB2016">
        <f>SUMIFS(INDEX(Table_Index[],,MATCH(AB$12,Table_Index[#Headers],0)),
Table_Index[ID],$Q2016,Table_Index[year],$R2016)/COUNTIFS(Table_Index[Quarter],"&lt;&gt;''",Table_Index[ID],$Q2016,Table_Index[year],$R2016)</f>
        <v>1.28489E-2</v>
      </c>
      <c r="AC2016" s="24">
        <f t="shared" si="126"/>
        <v>1.0000000000000002</v>
      </c>
      <c r="AD2016">
        <f>COUNTIFS(Table_Index[Quarter],"&lt;&gt;''",Table_Index[ID],$Q2016,Table_Index[year],$R2016)</f>
        <v>4</v>
      </c>
      <c r="AE2016" s="34">
        <f t="shared" si="127"/>
        <v>0.82259227960015124</v>
      </c>
    </row>
    <row r="2017" spans="1:31" x14ac:dyDescent="0.3">
      <c r="A2017">
        <v>9223</v>
      </c>
      <c r="B2017">
        <v>2003</v>
      </c>
      <c r="C2017">
        <v>2</v>
      </c>
      <c r="D2017">
        <v>0.13969570000000001</v>
      </c>
      <c r="E2017">
        <v>8.0221299999999995E-2</v>
      </c>
      <c r="F2017">
        <v>0.1244813</v>
      </c>
      <c r="G2017">
        <v>0.13416320000000001</v>
      </c>
      <c r="H2017">
        <v>0</v>
      </c>
      <c r="I2017">
        <v>0.40456429999999999</v>
      </c>
      <c r="J2017">
        <v>2.9045600000000001E-2</v>
      </c>
      <c r="K2017">
        <v>4.1493799999999997E-2</v>
      </c>
      <c r="L2017">
        <v>3.9419099999999999E-2</v>
      </c>
      <c r="M2017">
        <v>6.9156E-3</v>
      </c>
      <c r="O2017" t="str">
        <f>Table_Index[[#This Row],[ID]]&amp;Table_Index[[#This Row],[year]]</f>
        <v>92232003</v>
      </c>
      <c r="P2017" t="str">
        <v>95022006</v>
      </c>
      <c r="Q2017" t="str">
        <f t="shared" si="124"/>
        <v>9502</v>
      </c>
      <c r="R2017" t="str">
        <f t="shared" si="125"/>
        <v>2006</v>
      </c>
      <c r="S2017">
        <f>SUMIFS(INDEX(Table_Index[],,MATCH(S$12,Table_Index[#Headers],0)),
Table_Index[ID],$Q2017,Table_Index[year],$R2017)/COUNTIFS(Table_Index[Quarter],"&lt;&gt;''",Table_Index[ID],$Q2017,Table_Index[year],$R2017)</f>
        <v>9.1917525E-2</v>
      </c>
      <c r="T2017">
        <f>SUMIFS(INDEX(Table_Index[],,MATCH(T$12,Table_Index[#Headers],0)),
Table_Index[ID],$Q2017,Table_Index[year],$R2017)/COUNTIFS(Table_Index[Quarter],"&lt;&gt;''",Table_Index[ID],$Q2017,Table_Index[year],$R2017)</f>
        <v>9.7116950000000007E-2</v>
      </c>
      <c r="U2017">
        <f>SUMIFS(INDEX(Table_Index[],,MATCH(U$12,Table_Index[#Headers],0)),
Table_Index[ID],$Q2017,Table_Index[year],$R2017)/COUNTIFS(Table_Index[Quarter],"&lt;&gt;''",Table_Index[ID],$Q2017,Table_Index[year],$R2017)</f>
        <v>6.0049699999999998E-2</v>
      </c>
      <c r="V2017">
        <f>SUMIFS(INDEX(Table_Index[],,MATCH(V$12,Table_Index[#Headers],0)),
Table_Index[ID],$Q2017,Table_Index[year],$R2017)/COUNTIFS(Table_Index[Quarter],"&lt;&gt;''",Table_Index[ID],$Q2017,Table_Index[year],$R2017)</f>
        <v>0.101019725</v>
      </c>
      <c r="W2017">
        <f>SUMIFS(INDEX(Table_Index[],,MATCH(W$12,Table_Index[#Headers],0)),
Table_Index[ID],$Q2017,Table_Index[year],$R2017)/COUNTIFS(Table_Index[Quarter],"&lt;&gt;''",Table_Index[ID],$Q2017,Table_Index[year],$R2017)</f>
        <v>3.7758699999999999E-2</v>
      </c>
      <c r="X2017">
        <f>SUMIFS(INDEX(Table_Index[],,MATCH(X$12,Table_Index[#Headers],0)),
Table_Index[ID],$Q2017,Table_Index[year],$R2017)/COUNTIFS(Table_Index[Quarter],"&lt;&gt;''",Table_Index[ID],$Q2017,Table_Index[year],$R2017)</f>
        <v>0.41353495000000001</v>
      </c>
      <c r="Y2017">
        <f>SUMIFS(INDEX(Table_Index[],,MATCH(Y$12,Table_Index[#Headers],0)),
Table_Index[ID],$Q2017,Table_Index[year],$R2017)/COUNTIFS(Table_Index[Quarter],"&lt;&gt;''",Table_Index[ID],$Q2017,Table_Index[year],$R2017)</f>
        <v>5.5682725000000002E-2</v>
      </c>
      <c r="Z2017">
        <f>SUMIFS(INDEX(Table_Index[],,MATCH(Z$12,Table_Index[#Headers],0)),
Table_Index[ID],$Q2017,Table_Index[year],$R2017)/COUNTIFS(Table_Index[Quarter],"&lt;&gt;''",Table_Index[ID],$Q2017,Table_Index[year],$R2017)</f>
        <v>7.0386875000000002E-2</v>
      </c>
      <c r="AA2017">
        <f>SUMIFS(INDEX(Table_Index[],,MATCH(AA$12,Table_Index[#Headers],0)),
Table_Index[ID],$Q2017,Table_Index[year],$R2017)/COUNTIFS(Table_Index[Quarter],"&lt;&gt;''",Table_Index[ID],$Q2017,Table_Index[year],$R2017)</f>
        <v>6.5410549999999998E-2</v>
      </c>
      <c r="AB2017">
        <f>SUMIFS(INDEX(Table_Index[],,MATCH(AB$12,Table_Index[#Headers],0)),
Table_Index[ID],$Q2017,Table_Index[year],$R2017)/COUNTIFS(Table_Index[Quarter],"&lt;&gt;''",Table_Index[ID],$Q2017,Table_Index[year],$R2017)</f>
        <v>7.122275E-3</v>
      </c>
      <c r="AC2017" s="24">
        <f t="shared" si="126"/>
        <v>0.99999997499999993</v>
      </c>
      <c r="AD2017">
        <f>COUNTIFS(Table_Index[Quarter],"&lt;&gt;''",Table_Index[ID],$Q2017,Table_Index[year],$R2017)</f>
        <v>4</v>
      </c>
      <c r="AE2017" s="34">
        <f t="shared" si="127"/>
        <v>0.78348749612604429</v>
      </c>
    </row>
    <row r="2018" spans="1:31" x14ac:dyDescent="0.3">
      <c r="A2018">
        <v>9223</v>
      </c>
      <c r="B2018">
        <v>2003</v>
      </c>
      <c r="C2018">
        <v>3</v>
      </c>
      <c r="D2018">
        <v>3.6527E-3</v>
      </c>
      <c r="E2018">
        <v>6.2850000000000004E-4</v>
      </c>
      <c r="F2018">
        <v>3.8676000000000001E-3</v>
      </c>
      <c r="G2018">
        <v>9.2327999999999993E-3</v>
      </c>
      <c r="H2018">
        <v>2.2239E-3</v>
      </c>
      <c r="I2018">
        <v>6.7682999999999997E-3</v>
      </c>
      <c r="J2018">
        <v>2.7073000000000002E-3</v>
      </c>
      <c r="K2018">
        <v>0.96690169999999998</v>
      </c>
      <c r="L2018">
        <v>3.7755000000000002E-3</v>
      </c>
      <c r="M2018">
        <v>2.4169999999999999E-4</v>
      </c>
      <c r="O2018" t="str">
        <f>Table_Index[[#This Row],[ID]]&amp;Table_Index[[#This Row],[year]]</f>
        <v>92232003</v>
      </c>
      <c r="P2018" t="str">
        <v>95022007</v>
      </c>
      <c r="Q2018" t="str">
        <f t="shared" si="124"/>
        <v>9502</v>
      </c>
      <c r="R2018" t="str">
        <f t="shared" si="125"/>
        <v>2007</v>
      </c>
      <c r="S2018">
        <f>SUMIFS(INDEX(Table_Index[],,MATCH(S$12,Table_Index[#Headers],0)),
Table_Index[ID],$Q2018,Table_Index[year],$R2018)/COUNTIFS(Table_Index[Quarter],"&lt;&gt;''",Table_Index[ID],$Q2018,Table_Index[year],$R2018)</f>
        <v>7.8710625000000006E-2</v>
      </c>
      <c r="T2018">
        <f>SUMIFS(INDEX(Table_Index[],,MATCH(T$12,Table_Index[#Headers],0)),
Table_Index[ID],$Q2018,Table_Index[year],$R2018)/COUNTIFS(Table_Index[Quarter],"&lt;&gt;''",Table_Index[ID],$Q2018,Table_Index[year],$R2018)</f>
        <v>0.10935125</v>
      </c>
      <c r="U2018">
        <f>SUMIFS(INDEX(Table_Index[],,MATCH(U$12,Table_Index[#Headers],0)),
Table_Index[ID],$Q2018,Table_Index[year],$R2018)/COUNTIFS(Table_Index[Quarter],"&lt;&gt;''",Table_Index[ID],$Q2018,Table_Index[year],$R2018)</f>
        <v>5.2605575000000002E-2</v>
      </c>
      <c r="V2018">
        <f>SUMIFS(INDEX(Table_Index[],,MATCH(V$12,Table_Index[#Headers],0)),
Table_Index[ID],$Q2018,Table_Index[year],$R2018)/COUNTIFS(Table_Index[Quarter],"&lt;&gt;''",Table_Index[ID],$Q2018,Table_Index[year],$R2018)</f>
        <v>9.8079600000000003E-2</v>
      </c>
      <c r="W2018">
        <f>SUMIFS(INDEX(Table_Index[],,MATCH(W$12,Table_Index[#Headers],0)),
Table_Index[ID],$Q2018,Table_Index[year],$R2018)/COUNTIFS(Table_Index[Quarter],"&lt;&gt;''",Table_Index[ID],$Q2018,Table_Index[year],$R2018)</f>
        <v>2.0282850000000002E-2</v>
      </c>
      <c r="X2018">
        <f>SUMIFS(INDEX(Table_Index[],,MATCH(X$12,Table_Index[#Headers],0)),
Table_Index[ID],$Q2018,Table_Index[year],$R2018)/COUNTIFS(Table_Index[Quarter],"&lt;&gt;''",Table_Index[ID],$Q2018,Table_Index[year],$R2018)</f>
        <v>0.41157624999999998</v>
      </c>
      <c r="Y2018">
        <f>SUMIFS(INDEX(Table_Index[],,MATCH(Y$12,Table_Index[#Headers],0)),
Table_Index[ID],$Q2018,Table_Index[year],$R2018)/COUNTIFS(Table_Index[Quarter],"&lt;&gt;''",Table_Index[ID],$Q2018,Table_Index[year],$R2018)</f>
        <v>0.10536594999999999</v>
      </c>
      <c r="Z2018">
        <f>SUMIFS(INDEX(Table_Index[],,MATCH(Z$12,Table_Index[#Headers],0)),
Table_Index[ID],$Q2018,Table_Index[year],$R2018)/COUNTIFS(Table_Index[Quarter],"&lt;&gt;''",Table_Index[ID],$Q2018,Table_Index[year],$R2018)</f>
        <v>4.7297449999999998E-2</v>
      </c>
      <c r="AA2018">
        <f>SUMIFS(INDEX(Table_Index[],,MATCH(AA$12,Table_Index[#Headers],0)),
Table_Index[ID],$Q2018,Table_Index[year],$R2018)/COUNTIFS(Table_Index[Quarter],"&lt;&gt;''",Table_Index[ID],$Q2018,Table_Index[year],$R2018)</f>
        <v>7.278975E-2</v>
      </c>
      <c r="AB2018">
        <f>SUMIFS(INDEX(Table_Index[],,MATCH(AB$12,Table_Index[#Headers],0)),
Table_Index[ID],$Q2018,Table_Index[year],$R2018)/COUNTIFS(Table_Index[Quarter],"&lt;&gt;''",Table_Index[ID],$Q2018,Table_Index[year],$R2018)</f>
        <v>3.9407000000000001E-3</v>
      </c>
      <c r="AC2018" s="24">
        <f t="shared" si="126"/>
        <v>1</v>
      </c>
      <c r="AD2018">
        <f>COUNTIFS(Table_Index[Quarter],"&lt;&gt;''",Table_Index[ID],$Q2018,Table_Index[year],$R2018)</f>
        <v>4</v>
      </c>
      <c r="AE2018" s="34">
        <f t="shared" si="127"/>
        <v>0.78100067459266387</v>
      </c>
    </row>
    <row r="2019" spans="1:31" x14ac:dyDescent="0.3">
      <c r="A2019">
        <v>9223</v>
      </c>
      <c r="B2019">
        <v>2003</v>
      </c>
      <c r="C2019">
        <v>4</v>
      </c>
      <c r="D2019">
        <v>0.32633129999999999</v>
      </c>
      <c r="E2019">
        <v>0.1224852</v>
      </c>
      <c r="F2019">
        <v>0.1118343</v>
      </c>
      <c r="G2019">
        <v>7.98817E-2</v>
      </c>
      <c r="H2019">
        <v>0</v>
      </c>
      <c r="I2019">
        <v>0.17307690000000001</v>
      </c>
      <c r="J2019">
        <v>0</v>
      </c>
      <c r="K2019">
        <v>5.8579899999999997E-2</v>
      </c>
      <c r="L2019">
        <v>0.10118340000000001</v>
      </c>
      <c r="M2019">
        <v>2.66272E-2</v>
      </c>
      <c r="O2019" t="str">
        <f>Table_Index[[#This Row],[ID]]&amp;Table_Index[[#This Row],[year]]</f>
        <v>92232003</v>
      </c>
      <c r="P2019" t="str">
        <v>95022008</v>
      </c>
      <c r="Q2019" t="str">
        <f t="shared" si="124"/>
        <v>9502</v>
      </c>
      <c r="R2019" t="str">
        <f t="shared" si="125"/>
        <v>2008</v>
      </c>
      <c r="S2019">
        <f>SUMIFS(INDEX(Table_Index[],,MATCH(S$12,Table_Index[#Headers],0)),
Table_Index[ID],$Q2019,Table_Index[year],$R2019)/COUNTIFS(Table_Index[Quarter],"&lt;&gt;''",Table_Index[ID],$Q2019,Table_Index[year],$R2019)</f>
        <v>7.0471050000000007E-2</v>
      </c>
      <c r="T2019">
        <f>SUMIFS(INDEX(Table_Index[],,MATCH(T$12,Table_Index[#Headers],0)),
Table_Index[ID],$Q2019,Table_Index[year],$R2019)/COUNTIFS(Table_Index[Quarter],"&lt;&gt;''",Table_Index[ID],$Q2019,Table_Index[year],$R2019)</f>
        <v>9.7495100000000001E-2</v>
      </c>
      <c r="U2019">
        <f>SUMIFS(INDEX(Table_Index[],,MATCH(U$12,Table_Index[#Headers],0)),
Table_Index[ID],$Q2019,Table_Index[year],$R2019)/COUNTIFS(Table_Index[Quarter],"&lt;&gt;''",Table_Index[ID],$Q2019,Table_Index[year],$R2019)</f>
        <v>9.9978850000000008E-2</v>
      </c>
      <c r="V2019">
        <f>SUMIFS(INDEX(Table_Index[],,MATCH(V$12,Table_Index[#Headers],0)),
Table_Index[ID],$Q2019,Table_Index[year],$R2019)/COUNTIFS(Table_Index[Quarter],"&lt;&gt;''",Table_Index[ID],$Q2019,Table_Index[year],$R2019)</f>
        <v>0.18595455</v>
      </c>
      <c r="W2019">
        <f>SUMIFS(INDEX(Table_Index[],,MATCH(W$12,Table_Index[#Headers],0)),
Table_Index[ID],$Q2019,Table_Index[year],$R2019)/COUNTIFS(Table_Index[Quarter],"&lt;&gt;''",Table_Index[ID],$Q2019,Table_Index[year],$R2019)</f>
        <v>3.6275349999999998E-2</v>
      </c>
      <c r="X2019">
        <f>SUMIFS(INDEX(Table_Index[],,MATCH(X$12,Table_Index[#Headers],0)),
Table_Index[ID],$Q2019,Table_Index[year],$R2019)/COUNTIFS(Table_Index[Quarter],"&lt;&gt;''",Table_Index[ID],$Q2019,Table_Index[year],$R2019)</f>
        <v>0.24639787499999999</v>
      </c>
      <c r="Y2019">
        <f>SUMIFS(INDEX(Table_Index[],,MATCH(Y$12,Table_Index[#Headers],0)),
Table_Index[ID],$Q2019,Table_Index[year],$R2019)/COUNTIFS(Table_Index[Quarter],"&lt;&gt;''",Table_Index[ID],$Q2019,Table_Index[year],$R2019)</f>
        <v>0.13564304999999999</v>
      </c>
      <c r="Z2019">
        <f>SUMIFS(INDEX(Table_Index[],,MATCH(Z$12,Table_Index[#Headers],0)),
Table_Index[ID],$Q2019,Table_Index[year],$R2019)/COUNTIFS(Table_Index[Quarter],"&lt;&gt;''",Table_Index[ID],$Q2019,Table_Index[year],$R2019)</f>
        <v>3.9175699999999994E-2</v>
      </c>
      <c r="AA2019">
        <f>SUMIFS(INDEX(Table_Index[],,MATCH(AA$12,Table_Index[#Headers],0)),
Table_Index[ID],$Q2019,Table_Index[year],$R2019)/COUNTIFS(Table_Index[Quarter],"&lt;&gt;''",Table_Index[ID],$Q2019,Table_Index[year],$R2019)</f>
        <v>8.0116474999999993E-2</v>
      </c>
      <c r="AB2019">
        <f>SUMIFS(INDEX(Table_Index[],,MATCH(AB$12,Table_Index[#Headers],0)),
Table_Index[ID],$Q2019,Table_Index[year],$R2019)/COUNTIFS(Table_Index[Quarter],"&lt;&gt;''",Table_Index[ID],$Q2019,Table_Index[year],$R2019)</f>
        <v>8.492075E-3</v>
      </c>
      <c r="AC2019" s="24">
        <f t="shared" si="126"/>
        <v>1.000000075</v>
      </c>
      <c r="AD2019">
        <f>COUNTIFS(Table_Index[Quarter],"&lt;&gt;''",Table_Index[ID],$Q2019,Table_Index[year],$R2019)</f>
        <v>4</v>
      </c>
      <c r="AE2019" s="34">
        <f t="shared" si="127"/>
        <v>0.8525013202647006</v>
      </c>
    </row>
    <row r="2020" spans="1:31" x14ac:dyDescent="0.3">
      <c r="A2020">
        <v>9223</v>
      </c>
      <c r="B2020">
        <v>2004</v>
      </c>
      <c r="C2020">
        <v>1</v>
      </c>
      <c r="D2020">
        <v>1.4941599999999999E-2</v>
      </c>
      <c r="E2020">
        <v>4.5278000000000002E-3</v>
      </c>
      <c r="F2020">
        <v>9.0554999999999993E-3</v>
      </c>
      <c r="G2020">
        <v>9.0554999999999993E-3</v>
      </c>
      <c r="H2020">
        <v>3.1694000000000002E-3</v>
      </c>
      <c r="I2020">
        <v>3.0788699999999999E-2</v>
      </c>
      <c r="J2020">
        <v>1.0866600000000001E-2</v>
      </c>
      <c r="K2020">
        <v>2.0828000000000001E-3</v>
      </c>
      <c r="L2020">
        <v>9.0554999999999993E-3</v>
      </c>
      <c r="M2020">
        <v>0.90645659999999995</v>
      </c>
      <c r="O2020" t="str">
        <f>Table_Index[[#This Row],[ID]]&amp;Table_Index[[#This Row],[year]]</f>
        <v>92232004</v>
      </c>
      <c r="P2020" t="str">
        <v>95022009</v>
      </c>
      <c r="Q2020" t="str">
        <f t="shared" si="124"/>
        <v>9502</v>
      </c>
      <c r="R2020" t="str">
        <f t="shared" si="125"/>
        <v>2009</v>
      </c>
      <c r="S2020">
        <f>SUMIFS(INDEX(Table_Index[],,MATCH(S$12,Table_Index[#Headers],0)),
Table_Index[ID],$Q2020,Table_Index[year],$R2020)/COUNTIFS(Table_Index[Quarter],"&lt;&gt;''",Table_Index[ID],$Q2020,Table_Index[year],$R2020)</f>
        <v>3.2098649999999999E-2</v>
      </c>
      <c r="T2020">
        <f>SUMIFS(INDEX(Table_Index[],,MATCH(T$12,Table_Index[#Headers],0)),
Table_Index[ID],$Q2020,Table_Index[year],$R2020)/COUNTIFS(Table_Index[Quarter],"&lt;&gt;''",Table_Index[ID],$Q2020,Table_Index[year],$R2020)</f>
        <v>0.15457070000000001</v>
      </c>
      <c r="U2020">
        <f>SUMIFS(INDEX(Table_Index[],,MATCH(U$12,Table_Index[#Headers],0)),
Table_Index[ID],$Q2020,Table_Index[year],$R2020)/COUNTIFS(Table_Index[Quarter],"&lt;&gt;''",Table_Index[ID],$Q2020,Table_Index[year],$R2020)</f>
        <v>4.18964E-2</v>
      </c>
      <c r="V2020">
        <f>SUMIFS(INDEX(Table_Index[],,MATCH(V$12,Table_Index[#Headers],0)),
Table_Index[ID],$Q2020,Table_Index[year],$R2020)/COUNTIFS(Table_Index[Quarter],"&lt;&gt;''",Table_Index[ID],$Q2020,Table_Index[year],$R2020)</f>
        <v>0.12553549999999999</v>
      </c>
      <c r="W2020">
        <f>SUMIFS(INDEX(Table_Index[],,MATCH(W$12,Table_Index[#Headers],0)),
Table_Index[ID],$Q2020,Table_Index[year],$R2020)/COUNTIFS(Table_Index[Quarter],"&lt;&gt;''",Table_Index[ID],$Q2020,Table_Index[year],$R2020)</f>
        <v>3.2055924999999999E-2</v>
      </c>
      <c r="X2020">
        <f>SUMIFS(INDEX(Table_Index[],,MATCH(X$12,Table_Index[#Headers],0)),
Table_Index[ID],$Q2020,Table_Index[year],$R2020)/COUNTIFS(Table_Index[Quarter],"&lt;&gt;''",Table_Index[ID],$Q2020,Table_Index[year],$R2020)</f>
        <v>0.33397914999999995</v>
      </c>
      <c r="Y2020">
        <f>SUMIFS(INDEX(Table_Index[],,MATCH(Y$12,Table_Index[#Headers],0)),
Table_Index[ID],$Q2020,Table_Index[year],$R2020)/COUNTIFS(Table_Index[Quarter],"&lt;&gt;''",Table_Index[ID],$Q2020,Table_Index[year],$R2020)</f>
        <v>0.15602290000000002</v>
      </c>
      <c r="Z2020">
        <f>SUMIFS(INDEX(Table_Index[],,MATCH(Z$12,Table_Index[#Headers],0)),
Table_Index[ID],$Q2020,Table_Index[year],$R2020)/COUNTIFS(Table_Index[Quarter],"&lt;&gt;''",Table_Index[ID],$Q2020,Table_Index[year],$R2020)</f>
        <v>4.4588525000000004E-2</v>
      </c>
      <c r="AA2020">
        <f>SUMIFS(INDEX(Table_Index[],,MATCH(AA$12,Table_Index[#Headers],0)),
Table_Index[ID],$Q2020,Table_Index[year],$R2020)/COUNTIFS(Table_Index[Quarter],"&lt;&gt;''",Table_Index[ID],$Q2020,Table_Index[year],$R2020)</f>
        <v>7.6603274999999998E-2</v>
      </c>
      <c r="AB2020">
        <f>SUMIFS(INDEX(Table_Index[],,MATCH(AB$12,Table_Index[#Headers],0)),
Table_Index[ID],$Q2020,Table_Index[year],$R2020)/COUNTIFS(Table_Index[Quarter],"&lt;&gt;''",Table_Index[ID],$Q2020,Table_Index[year],$R2020)</f>
        <v>2.6489999999999999E-3</v>
      </c>
      <c r="AC2020" s="24">
        <f t="shared" si="126"/>
        <v>1.0000000249999998</v>
      </c>
      <c r="AD2020">
        <f>COUNTIFS(Table_Index[Quarter],"&lt;&gt;''",Table_Index[ID],$Q2020,Table_Index[year],$R2020)</f>
        <v>4</v>
      </c>
      <c r="AE2020" s="34">
        <f t="shared" si="127"/>
        <v>0.81278708948633815</v>
      </c>
    </row>
    <row r="2021" spans="1:31" x14ac:dyDescent="0.3">
      <c r="A2021">
        <v>9223</v>
      </c>
      <c r="B2021">
        <v>2004</v>
      </c>
      <c r="C2021">
        <v>2</v>
      </c>
      <c r="D2021">
        <v>0.26263799999999998</v>
      </c>
      <c r="E2021">
        <v>5.64401E-2</v>
      </c>
      <c r="F2021">
        <v>0.14929310000000001</v>
      </c>
      <c r="G2021">
        <v>0.1055975</v>
      </c>
      <c r="H2021">
        <v>9.1032000000000005E-3</v>
      </c>
      <c r="I2021">
        <v>0.25489060000000002</v>
      </c>
      <c r="J2021">
        <v>2.7309699999999999E-2</v>
      </c>
      <c r="K2021">
        <v>4.18749E-2</v>
      </c>
      <c r="L2021">
        <v>8.3749799999999999E-2</v>
      </c>
      <c r="M2021">
        <v>9.1032000000000005E-3</v>
      </c>
      <c r="O2021" t="str">
        <f>Table_Index[[#This Row],[ID]]&amp;Table_Index[[#This Row],[year]]</f>
        <v>92232004</v>
      </c>
      <c r="P2021" t="str">
        <v>95022010</v>
      </c>
      <c r="Q2021" t="str">
        <f t="shared" si="124"/>
        <v>9502</v>
      </c>
      <c r="R2021" t="str">
        <f t="shared" si="125"/>
        <v>2010</v>
      </c>
      <c r="S2021">
        <f>SUMIFS(INDEX(Table_Index[],,MATCH(S$12,Table_Index[#Headers],0)),
Table_Index[ID],$Q2021,Table_Index[year],$R2021)/COUNTIFS(Table_Index[Quarter],"&lt;&gt;''",Table_Index[ID],$Q2021,Table_Index[year],$R2021)</f>
        <v>4.5289274999999997E-2</v>
      </c>
      <c r="T2021">
        <f>SUMIFS(INDEX(Table_Index[],,MATCH(T$12,Table_Index[#Headers],0)),
Table_Index[ID],$Q2021,Table_Index[year],$R2021)/COUNTIFS(Table_Index[Quarter],"&lt;&gt;''",Table_Index[ID],$Q2021,Table_Index[year],$R2021)</f>
        <v>4.823645E-2</v>
      </c>
      <c r="U2021">
        <f>SUMIFS(INDEX(Table_Index[],,MATCH(U$12,Table_Index[#Headers],0)),
Table_Index[ID],$Q2021,Table_Index[year],$R2021)/COUNTIFS(Table_Index[Quarter],"&lt;&gt;''",Table_Index[ID],$Q2021,Table_Index[year],$R2021)</f>
        <v>3.4737749999999998E-2</v>
      </c>
      <c r="V2021">
        <f>SUMIFS(INDEX(Table_Index[],,MATCH(V$12,Table_Index[#Headers],0)),
Table_Index[ID],$Q2021,Table_Index[year],$R2021)/COUNTIFS(Table_Index[Quarter],"&lt;&gt;''",Table_Index[ID],$Q2021,Table_Index[year],$R2021)</f>
        <v>0.167616925</v>
      </c>
      <c r="W2021">
        <f>SUMIFS(INDEX(Table_Index[],,MATCH(W$12,Table_Index[#Headers],0)),
Table_Index[ID],$Q2021,Table_Index[year],$R2021)/COUNTIFS(Table_Index[Quarter],"&lt;&gt;''",Table_Index[ID],$Q2021,Table_Index[year],$R2021)</f>
        <v>6.0190499999999994E-2</v>
      </c>
      <c r="X2021">
        <f>SUMIFS(INDEX(Table_Index[],,MATCH(X$12,Table_Index[#Headers],0)),
Table_Index[ID],$Q2021,Table_Index[year],$R2021)/COUNTIFS(Table_Index[Quarter],"&lt;&gt;''",Table_Index[ID],$Q2021,Table_Index[year],$R2021)</f>
        <v>0.45947877500000001</v>
      </c>
      <c r="Y2021">
        <f>SUMIFS(INDEX(Table_Index[],,MATCH(Y$12,Table_Index[#Headers],0)),
Table_Index[ID],$Q2021,Table_Index[year],$R2021)/COUNTIFS(Table_Index[Quarter],"&lt;&gt;''",Table_Index[ID],$Q2021,Table_Index[year],$R2021)</f>
        <v>7.5748175000000001E-2</v>
      </c>
      <c r="Z2021">
        <f>SUMIFS(INDEX(Table_Index[],,MATCH(Z$12,Table_Index[#Headers],0)),
Table_Index[ID],$Q2021,Table_Index[year],$R2021)/COUNTIFS(Table_Index[Quarter],"&lt;&gt;''",Table_Index[ID],$Q2021,Table_Index[year],$R2021)</f>
        <v>3.4338124999999997E-2</v>
      </c>
      <c r="AA2021">
        <f>SUMIFS(INDEX(Table_Index[],,MATCH(AA$12,Table_Index[#Headers],0)),
Table_Index[ID],$Q2021,Table_Index[year],$R2021)/COUNTIFS(Table_Index[Quarter],"&lt;&gt;''",Table_Index[ID],$Q2021,Table_Index[year],$R2021)</f>
        <v>7.0518350000000007E-2</v>
      </c>
      <c r="AB2021">
        <f>SUMIFS(INDEX(Table_Index[],,MATCH(AB$12,Table_Index[#Headers],0)),
Table_Index[ID],$Q2021,Table_Index[year],$R2021)/COUNTIFS(Table_Index[Quarter],"&lt;&gt;''",Table_Index[ID],$Q2021,Table_Index[year],$R2021)</f>
        <v>3.8456250000000001E-3</v>
      </c>
      <c r="AC2021" s="24">
        <f t="shared" si="126"/>
        <v>0.99999994999999997</v>
      </c>
      <c r="AD2021">
        <f>COUNTIFS(Table_Index[Quarter],"&lt;&gt;''",Table_Index[ID],$Q2021,Table_Index[year],$R2021)</f>
        <v>4</v>
      </c>
      <c r="AE2021" s="34">
        <f t="shared" si="127"/>
        <v>0.73967182131139375</v>
      </c>
    </row>
    <row r="2022" spans="1:31" x14ac:dyDescent="0.3">
      <c r="A2022">
        <v>9223</v>
      </c>
      <c r="B2022">
        <v>2004</v>
      </c>
      <c r="C2022">
        <v>3</v>
      </c>
      <c r="D2022">
        <v>1.6592E-3</v>
      </c>
      <c r="E2022">
        <v>4.3138999999999999E-3</v>
      </c>
      <c r="F2022">
        <v>1.8756000000000001E-3</v>
      </c>
      <c r="G2022">
        <v>1.4067000000000001E-3</v>
      </c>
      <c r="H2022">
        <v>0</v>
      </c>
      <c r="I2022">
        <v>1.2191499999999999E-2</v>
      </c>
      <c r="J2022">
        <v>4.5951999999999998E-3</v>
      </c>
      <c r="K2022">
        <v>0.93780549999999996</v>
      </c>
      <c r="L2022">
        <v>9.3780000000000003E-4</v>
      </c>
      <c r="M2022">
        <v>3.5214599999999999E-2</v>
      </c>
      <c r="O2022" t="str">
        <f>Table_Index[[#This Row],[ID]]&amp;Table_Index[[#This Row],[year]]</f>
        <v>92232004</v>
      </c>
      <c r="P2022" t="str">
        <v>95022011</v>
      </c>
      <c r="Q2022" t="str">
        <f t="shared" si="124"/>
        <v>9502</v>
      </c>
      <c r="R2022" t="str">
        <f t="shared" si="125"/>
        <v>2011</v>
      </c>
      <c r="S2022">
        <f>SUMIFS(INDEX(Table_Index[],,MATCH(S$12,Table_Index[#Headers],0)),
Table_Index[ID],$Q2022,Table_Index[year],$R2022)/COUNTIFS(Table_Index[Quarter],"&lt;&gt;''",Table_Index[ID],$Q2022,Table_Index[year],$R2022)</f>
        <v>3.8939824999999997E-2</v>
      </c>
      <c r="T2022">
        <f>SUMIFS(INDEX(Table_Index[],,MATCH(T$12,Table_Index[#Headers],0)),
Table_Index[ID],$Q2022,Table_Index[year],$R2022)/COUNTIFS(Table_Index[Quarter],"&lt;&gt;''",Table_Index[ID],$Q2022,Table_Index[year],$R2022)</f>
        <v>0.195199975</v>
      </c>
      <c r="U2022">
        <f>SUMIFS(INDEX(Table_Index[],,MATCH(U$12,Table_Index[#Headers],0)),
Table_Index[ID],$Q2022,Table_Index[year],$R2022)/COUNTIFS(Table_Index[Quarter],"&lt;&gt;''",Table_Index[ID],$Q2022,Table_Index[year],$R2022)</f>
        <v>4.0405175000000002E-2</v>
      </c>
      <c r="V2022">
        <f>SUMIFS(INDEX(Table_Index[],,MATCH(V$12,Table_Index[#Headers],0)),
Table_Index[ID],$Q2022,Table_Index[year],$R2022)/COUNTIFS(Table_Index[Quarter],"&lt;&gt;''",Table_Index[ID],$Q2022,Table_Index[year],$R2022)</f>
        <v>0.11170005</v>
      </c>
      <c r="W2022">
        <f>SUMIFS(INDEX(Table_Index[],,MATCH(W$12,Table_Index[#Headers],0)),
Table_Index[ID],$Q2022,Table_Index[year],$R2022)/COUNTIFS(Table_Index[Quarter],"&lt;&gt;''",Table_Index[ID],$Q2022,Table_Index[year],$R2022)</f>
        <v>3.1956325000000001E-2</v>
      </c>
      <c r="X2022">
        <f>SUMIFS(INDEX(Table_Index[],,MATCH(X$12,Table_Index[#Headers],0)),
Table_Index[ID],$Q2022,Table_Index[year],$R2022)/COUNTIFS(Table_Index[Quarter],"&lt;&gt;''",Table_Index[ID],$Q2022,Table_Index[year],$R2022)</f>
        <v>0.40163345</v>
      </c>
      <c r="Y2022">
        <f>SUMIFS(INDEX(Table_Index[],,MATCH(Y$12,Table_Index[#Headers],0)),
Table_Index[ID],$Q2022,Table_Index[year],$R2022)/COUNTIFS(Table_Index[Quarter],"&lt;&gt;''",Table_Index[ID],$Q2022,Table_Index[year],$R2022)</f>
        <v>9.9754200000000001E-2</v>
      </c>
      <c r="Z2022">
        <f>SUMIFS(INDEX(Table_Index[],,MATCH(Z$12,Table_Index[#Headers],0)),
Table_Index[ID],$Q2022,Table_Index[year],$R2022)/COUNTIFS(Table_Index[Quarter],"&lt;&gt;''",Table_Index[ID],$Q2022,Table_Index[year],$R2022)</f>
        <v>1.6916725000000001E-2</v>
      </c>
      <c r="AA2022">
        <f>SUMIFS(INDEX(Table_Index[],,MATCH(AA$12,Table_Index[#Headers],0)),
Table_Index[ID],$Q2022,Table_Index[year],$R2022)/COUNTIFS(Table_Index[Quarter],"&lt;&gt;''",Table_Index[ID],$Q2022,Table_Index[year],$R2022)</f>
        <v>6.0857599999999998E-2</v>
      </c>
      <c r="AB2022">
        <f>SUMIFS(INDEX(Table_Index[],,MATCH(AB$12,Table_Index[#Headers],0)),
Table_Index[ID],$Q2022,Table_Index[year],$R2022)/COUNTIFS(Table_Index[Quarter],"&lt;&gt;''",Table_Index[ID],$Q2022,Table_Index[year],$R2022)</f>
        <v>2.6366000000000002E-3</v>
      </c>
      <c r="AC2022" s="24">
        <f t="shared" si="126"/>
        <v>0.9999999249999999</v>
      </c>
      <c r="AD2022">
        <f>COUNTIFS(Table_Index[Quarter],"&lt;&gt;''",Table_Index[ID],$Q2022,Table_Index[year],$R2022)</f>
        <v>4</v>
      </c>
      <c r="AE2022" s="34">
        <f t="shared" si="127"/>
        <v>0.76999287044609188</v>
      </c>
    </row>
    <row r="2023" spans="1:31" x14ac:dyDescent="0.3">
      <c r="A2023">
        <v>9223</v>
      </c>
      <c r="B2023">
        <v>2004</v>
      </c>
      <c r="C2023">
        <v>4</v>
      </c>
      <c r="D2023">
        <v>7.5140000000000005E-4</v>
      </c>
      <c r="E2023">
        <v>6.7619999999999996E-4</v>
      </c>
      <c r="F2023">
        <v>7.5140000000000005E-4</v>
      </c>
      <c r="G2023">
        <v>7.2130000000000002E-4</v>
      </c>
      <c r="H2023">
        <v>0</v>
      </c>
      <c r="I2023">
        <v>3.6064999999999999E-3</v>
      </c>
      <c r="J2023">
        <v>6.6120000000000003E-4</v>
      </c>
      <c r="K2023">
        <v>0.99179819999999996</v>
      </c>
      <c r="L2023">
        <v>9.9179999999999993E-4</v>
      </c>
      <c r="M2023">
        <v>4.21E-5</v>
      </c>
      <c r="O2023" t="str">
        <f>Table_Index[[#This Row],[ID]]&amp;Table_Index[[#This Row],[year]]</f>
        <v>92232004</v>
      </c>
      <c r="P2023" t="str">
        <v>95032003</v>
      </c>
      <c r="Q2023" t="str">
        <f t="shared" si="124"/>
        <v>9503</v>
      </c>
      <c r="R2023" t="str">
        <f t="shared" si="125"/>
        <v>2003</v>
      </c>
      <c r="S2023">
        <f>SUMIFS(INDEX(Table_Index[],,MATCH(S$12,Table_Index[#Headers],0)),
Table_Index[ID],$Q2023,Table_Index[year],$R2023)/COUNTIFS(Table_Index[Quarter],"&lt;&gt;''",Table_Index[ID],$Q2023,Table_Index[year],$R2023)</f>
        <v>7.1178099999999994E-2</v>
      </c>
      <c r="T2023">
        <f>SUMIFS(INDEX(Table_Index[],,MATCH(T$12,Table_Index[#Headers],0)),
Table_Index[ID],$Q2023,Table_Index[year],$R2023)/COUNTIFS(Table_Index[Quarter],"&lt;&gt;''",Table_Index[ID],$Q2023,Table_Index[year],$R2023)</f>
        <v>0.13987577500000001</v>
      </c>
      <c r="U2023">
        <f>SUMIFS(INDEX(Table_Index[],,MATCH(U$12,Table_Index[#Headers],0)),
Table_Index[ID],$Q2023,Table_Index[year],$R2023)/COUNTIFS(Table_Index[Quarter],"&lt;&gt;''",Table_Index[ID],$Q2023,Table_Index[year],$R2023)</f>
        <v>7.8301024999999996E-2</v>
      </c>
      <c r="V2023">
        <f>SUMIFS(INDEX(Table_Index[],,MATCH(V$12,Table_Index[#Headers],0)),
Table_Index[ID],$Q2023,Table_Index[year],$R2023)/COUNTIFS(Table_Index[Quarter],"&lt;&gt;''",Table_Index[ID],$Q2023,Table_Index[year],$R2023)</f>
        <v>9.1712475000000002E-2</v>
      </c>
      <c r="W2023">
        <f>SUMIFS(INDEX(Table_Index[],,MATCH(W$12,Table_Index[#Headers],0)),
Table_Index[ID],$Q2023,Table_Index[year],$R2023)/COUNTIFS(Table_Index[Quarter],"&lt;&gt;''",Table_Index[ID],$Q2023,Table_Index[year],$R2023)</f>
        <v>1.7475749999999998E-2</v>
      </c>
      <c r="X2023">
        <f>SUMIFS(INDEX(Table_Index[],,MATCH(X$12,Table_Index[#Headers],0)),
Table_Index[ID],$Q2023,Table_Index[year],$R2023)/COUNTIFS(Table_Index[Quarter],"&lt;&gt;''",Table_Index[ID],$Q2023,Table_Index[year],$R2023)</f>
        <v>0.25815519999999997</v>
      </c>
      <c r="Y2023">
        <f>SUMIFS(INDEX(Table_Index[],,MATCH(Y$12,Table_Index[#Headers],0)),
Table_Index[ID],$Q2023,Table_Index[year],$R2023)/COUNTIFS(Table_Index[Quarter],"&lt;&gt;''",Table_Index[ID],$Q2023,Table_Index[year],$R2023)</f>
        <v>0.17547175000000001</v>
      </c>
      <c r="Z2023">
        <f>SUMIFS(INDEX(Table_Index[],,MATCH(Z$12,Table_Index[#Headers],0)),
Table_Index[ID],$Q2023,Table_Index[year],$R2023)/COUNTIFS(Table_Index[Quarter],"&lt;&gt;''",Table_Index[ID],$Q2023,Table_Index[year],$R2023)</f>
        <v>5.337045E-2</v>
      </c>
      <c r="AA2023">
        <f>SUMIFS(INDEX(Table_Index[],,MATCH(AA$12,Table_Index[#Headers],0)),
Table_Index[ID],$Q2023,Table_Index[year],$R2023)/COUNTIFS(Table_Index[Quarter],"&lt;&gt;''",Table_Index[ID],$Q2023,Table_Index[year],$R2023)</f>
        <v>9.6229425000000007E-2</v>
      </c>
      <c r="AB2023">
        <f>SUMIFS(INDEX(Table_Index[],,MATCH(AB$12,Table_Index[#Headers],0)),
Table_Index[ID],$Q2023,Table_Index[year],$R2023)/COUNTIFS(Table_Index[Quarter],"&lt;&gt;''",Table_Index[ID],$Q2023,Table_Index[year],$R2023)</f>
        <v>1.8230099999999999E-2</v>
      </c>
      <c r="AC2023" s="24">
        <f t="shared" si="126"/>
        <v>1.0000000499999999</v>
      </c>
      <c r="AD2023">
        <f>COUNTIFS(Table_Index[Quarter],"&lt;&gt;''",Table_Index[ID],$Q2023,Table_Index[year],$R2023)</f>
        <v>4</v>
      </c>
      <c r="AE2023" s="34">
        <f t="shared" si="127"/>
        <v>0.85064552917365499</v>
      </c>
    </row>
    <row r="2024" spans="1:31" x14ac:dyDescent="0.3">
      <c r="A2024">
        <v>9223</v>
      </c>
      <c r="B2024">
        <v>2005</v>
      </c>
      <c r="C2024">
        <v>1</v>
      </c>
      <c r="D2024">
        <v>8.4236699999999998E-2</v>
      </c>
      <c r="E2024">
        <v>8.6714299999999994E-2</v>
      </c>
      <c r="F2024">
        <v>0.1238776</v>
      </c>
      <c r="G2024">
        <v>0.1065347</v>
      </c>
      <c r="H2024">
        <v>0</v>
      </c>
      <c r="I2024">
        <v>0.19820409999999999</v>
      </c>
      <c r="J2024">
        <v>0.2353674</v>
      </c>
      <c r="K2024">
        <v>2.4775499999999999E-2</v>
      </c>
      <c r="L2024">
        <v>0.13803499999999999</v>
      </c>
      <c r="M2024">
        <v>2.2545999999999998E-3</v>
      </c>
      <c r="O2024" t="str">
        <f>Table_Index[[#This Row],[ID]]&amp;Table_Index[[#This Row],[year]]</f>
        <v>92232005</v>
      </c>
      <c r="P2024" t="str">
        <v>95032004</v>
      </c>
      <c r="Q2024" t="str">
        <f t="shared" si="124"/>
        <v>9503</v>
      </c>
      <c r="R2024" t="str">
        <f t="shared" si="125"/>
        <v>2004</v>
      </c>
      <c r="S2024">
        <f>SUMIFS(INDEX(Table_Index[],,MATCH(S$12,Table_Index[#Headers],0)),
Table_Index[ID],$Q2024,Table_Index[year],$R2024)/COUNTIFS(Table_Index[Quarter],"&lt;&gt;''",Table_Index[ID],$Q2024,Table_Index[year],$R2024)</f>
        <v>9.2888725000000005E-2</v>
      </c>
      <c r="T2024">
        <f>SUMIFS(INDEX(Table_Index[],,MATCH(T$12,Table_Index[#Headers],0)),
Table_Index[ID],$Q2024,Table_Index[year],$R2024)/COUNTIFS(Table_Index[Quarter],"&lt;&gt;''",Table_Index[ID],$Q2024,Table_Index[year],$R2024)</f>
        <v>8.4728150000000002E-2</v>
      </c>
      <c r="U2024">
        <f>SUMIFS(INDEX(Table_Index[],,MATCH(U$12,Table_Index[#Headers],0)),
Table_Index[ID],$Q2024,Table_Index[year],$R2024)/COUNTIFS(Table_Index[Quarter],"&lt;&gt;''",Table_Index[ID],$Q2024,Table_Index[year],$R2024)</f>
        <v>4.1262074999999995E-2</v>
      </c>
      <c r="V2024">
        <f>SUMIFS(INDEX(Table_Index[],,MATCH(V$12,Table_Index[#Headers],0)),
Table_Index[ID],$Q2024,Table_Index[year],$R2024)/COUNTIFS(Table_Index[Quarter],"&lt;&gt;''",Table_Index[ID],$Q2024,Table_Index[year],$R2024)</f>
        <v>0.115878975</v>
      </c>
      <c r="W2024">
        <f>SUMIFS(INDEX(Table_Index[],,MATCH(W$12,Table_Index[#Headers],0)),
Table_Index[ID],$Q2024,Table_Index[year],$R2024)/COUNTIFS(Table_Index[Quarter],"&lt;&gt;''",Table_Index[ID],$Q2024,Table_Index[year],$R2024)</f>
        <v>8.0666349999999998E-2</v>
      </c>
      <c r="X2024">
        <f>SUMIFS(INDEX(Table_Index[],,MATCH(X$12,Table_Index[#Headers],0)),
Table_Index[ID],$Q2024,Table_Index[year],$R2024)/COUNTIFS(Table_Index[Quarter],"&lt;&gt;''",Table_Index[ID],$Q2024,Table_Index[year],$R2024)</f>
        <v>0.13120897500000001</v>
      </c>
      <c r="Y2024">
        <f>SUMIFS(INDEX(Table_Index[],,MATCH(Y$12,Table_Index[#Headers],0)),
Table_Index[ID],$Q2024,Table_Index[year],$R2024)/COUNTIFS(Table_Index[Quarter],"&lt;&gt;''",Table_Index[ID],$Q2024,Table_Index[year],$R2024)</f>
        <v>0.13712512499999999</v>
      </c>
      <c r="Z2024">
        <f>SUMIFS(INDEX(Table_Index[],,MATCH(Z$12,Table_Index[#Headers],0)),
Table_Index[ID],$Q2024,Table_Index[year],$R2024)/COUNTIFS(Table_Index[Quarter],"&lt;&gt;''",Table_Index[ID],$Q2024,Table_Index[year],$R2024)</f>
        <v>0.25192330000000002</v>
      </c>
      <c r="AA2024">
        <f>SUMIFS(INDEX(Table_Index[],,MATCH(AA$12,Table_Index[#Headers],0)),
Table_Index[ID],$Q2024,Table_Index[year],$R2024)/COUNTIFS(Table_Index[Quarter],"&lt;&gt;''",Table_Index[ID],$Q2024,Table_Index[year],$R2024)</f>
        <v>5.9341874999999995E-2</v>
      </c>
      <c r="AB2024">
        <f>SUMIFS(INDEX(Table_Index[],,MATCH(AB$12,Table_Index[#Headers],0)),
Table_Index[ID],$Q2024,Table_Index[year],$R2024)/COUNTIFS(Table_Index[Quarter],"&lt;&gt;''",Table_Index[ID],$Q2024,Table_Index[year],$R2024)</f>
        <v>4.9764499999999995E-3</v>
      </c>
      <c r="AC2024" s="24">
        <f t="shared" si="126"/>
        <v>0.99999999999999989</v>
      </c>
      <c r="AD2024">
        <f>COUNTIFS(Table_Index[Quarter],"&lt;&gt;''",Table_Index[ID],$Q2024,Table_Index[year],$R2024)</f>
        <v>4</v>
      </c>
      <c r="AE2024" s="34">
        <f t="shared" si="127"/>
        <v>0.85952460236994876</v>
      </c>
    </row>
    <row r="2025" spans="1:31" x14ac:dyDescent="0.3">
      <c r="A2025">
        <v>9223</v>
      </c>
      <c r="B2025">
        <v>2005</v>
      </c>
      <c r="C2025">
        <v>2</v>
      </c>
      <c r="D2025">
        <v>8.4210499999999994E-2</v>
      </c>
      <c r="E2025">
        <v>0.245614</v>
      </c>
      <c r="F2025">
        <v>0.1169591</v>
      </c>
      <c r="G2025">
        <v>0.19415199999999999</v>
      </c>
      <c r="H2025">
        <v>1.6374300000000001E-2</v>
      </c>
      <c r="I2025">
        <v>0.23391809999999999</v>
      </c>
      <c r="J2025">
        <v>0</v>
      </c>
      <c r="K2025">
        <v>4.6783600000000002E-2</v>
      </c>
      <c r="L2025">
        <v>5.8479499999999997E-2</v>
      </c>
      <c r="M2025">
        <v>3.5087999999999999E-3</v>
      </c>
      <c r="O2025" t="str">
        <f>Table_Index[[#This Row],[ID]]&amp;Table_Index[[#This Row],[year]]</f>
        <v>92232005</v>
      </c>
      <c r="P2025" t="str">
        <v>95032005</v>
      </c>
      <c r="Q2025" t="str">
        <f t="shared" si="124"/>
        <v>9503</v>
      </c>
      <c r="R2025" t="str">
        <f t="shared" si="125"/>
        <v>2005</v>
      </c>
      <c r="S2025">
        <f>SUMIFS(INDEX(Table_Index[],,MATCH(S$12,Table_Index[#Headers],0)),
Table_Index[ID],$Q2025,Table_Index[year],$R2025)/COUNTIFS(Table_Index[Quarter],"&lt;&gt;''",Table_Index[ID],$Q2025,Table_Index[year],$R2025)</f>
        <v>0.107578275</v>
      </c>
      <c r="T2025">
        <f>SUMIFS(INDEX(Table_Index[],,MATCH(T$12,Table_Index[#Headers],0)),
Table_Index[ID],$Q2025,Table_Index[year],$R2025)/COUNTIFS(Table_Index[Quarter],"&lt;&gt;''",Table_Index[ID],$Q2025,Table_Index[year],$R2025)</f>
        <v>0.23836575000000004</v>
      </c>
      <c r="U2025">
        <f>SUMIFS(INDEX(Table_Index[],,MATCH(U$12,Table_Index[#Headers],0)),
Table_Index[ID],$Q2025,Table_Index[year],$R2025)/COUNTIFS(Table_Index[Quarter],"&lt;&gt;''",Table_Index[ID],$Q2025,Table_Index[year],$R2025)</f>
        <v>3.6393675E-2</v>
      </c>
      <c r="V2025">
        <f>SUMIFS(INDEX(Table_Index[],,MATCH(V$12,Table_Index[#Headers],0)),
Table_Index[ID],$Q2025,Table_Index[year],$R2025)/COUNTIFS(Table_Index[Quarter],"&lt;&gt;''",Table_Index[ID],$Q2025,Table_Index[year],$R2025)</f>
        <v>0.15066597500000001</v>
      </c>
      <c r="W2025">
        <f>SUMIFS(INDEX(Table_Index[],,MATCH(W$12,Table_Index[#Headers],0)),
Table_Index[ID],$Q2025,Table_Index[year],$R2025)/COUNTIFS(Table_Index[Quarter],"&lt;&gt;''",Table_Index[ID],$Q2025,Table_Index[year],$R2025)</f>
        <v>6.9170499999999992E-3</v>
      </c>
      <c r="X2025">
        <f>SUMIFS(INDEX(Table_Index[],,MATCH(X$12,Table_Index[#Headers],0)),
Table_Index[ID],$Q2025,Table_Index[year],$R2025)/COUNTIFS(Table_Index[Quarter],"&lt;&gt;''",Table_Index[ID],$Q2025,Table_Index[year],$R2025)</f>
        <v>0.20352559999999997</v>
      </c>
      <c r="Y2025">
        <f>SUMIFS(INDEX(Table_Index[],,MATCH(Y$12,Table_Index[#Headers],0)),
Table_Index[ID],$Q2025,Table_Index[year],$R2025)/COUNTIFS(Table_Index[Quarter],"&lt;&gt;''",Table_Index[ID],$Q2025,Table_Index[year],$R2025)</f>
        <v>5.4695750000000001E-2</v>
      </c>
      <c r="Z2025">
        <f>SUMIFS(INDEX(Table_Index[],,MATCH(Z$12,Table_Index[#Headers],0)),
Table_Index[ID],$Q2025,Table_Index[year],$R2025)/COUNTIFS(Table_Index[Quarter],"&lt;&gt;''",Table_Index[ID],$Q2025,Table_Index[year],$R2025)</f>
        <v>0.10862682499999998</v>
      </c>
      <c r="AA2025">
        <f>SUMIFS(INDEX(Table_Index[],,MATCH(AA$12,Table_Index[#Headers],0)),
Table_Index[ID],$Q2025,Table_Index[year],$R2025)/COUNTIFS(Table_Index[Quarter],"&lt;&gt;''",Table_Index[ID],$Q2025,Table_Index[year],$R2025)</f>
        <v>8.7515425000000008E-2</v>
      </c>
      <c r="AB2025">
        <f>SUMIFS(INDEX(Table_Index[],,MATCH(AB$12,Table_Index[#Headers],0)),
Table_Index[ID],$Q2025,Table_Index[year],$R2025)/COUNTIFS(Table_Index[Quarter],"&lt;&gt;''",Table_Index[ID],$Q2025,Table_Index[year],$R2025)</f>
        <v>5.7156749999999999E-3</v>
      </c>
      <c r="AC2025" s="24">
        <f t="shared" si="126"/>
        <v>1</v>
      </c>
      <c r="AD2025">
        <f>COUNTIFS(Table_Index[Quarter],"&lt;&gt;''",Table_Index[ID],$Q2025,Table_Index[year],$R2025)</f>
        <v>4</v>
      </c>
      <c r="AE2025" s="34">
        <f t="shared" si="127"/>
        <v>0.8436304022049137</v>
      </c>
    </row>
    <row r="2026" spans="1:31" x14ac:dyDescent="0.3">
      <c r="A2026">
        <v>9223</v>
      </c>
      <c r="B2026">
        <v>2005</v>
      </c>
      <c r="C2026">
        <v>3</v>
      </c>
      <c r="D2026">
        <v>0.2397167</v>
      </c>
      <c r="E2026">
        <v>0.16344320000000001</v>
      </c>
      <c r="F2026">
        <v>7.6273499999999994E-2</v>
      </c>
      <c r="G2026">
        <v>9.4524700000000003E-2</v>
      </c>
      <c r="H2026">
        <v>0</v>
      </c>
      <c r="I2026">
        <v>0.21792429999999999</v>
      </c>
      <c r="J2026">
        <v>5.2301800000000002E-2</v>
      </c>
      <c r="K2026">
        <v>4.3584900000000003E-2</v>
      </c>
      <c r="L2026">
        <v>0.10896210000000001</v>
      </c>
      <c r="M2026">
        <v>3.2688999999999999E-3</v>
      </c>
      <c r="O2026" t="str">
        <f>Table_Index[[#This Row],[ID]]&amp;Table_Index[[#This Row],[year]]</f>
        <v>92232005</v>
      </c>
      <c r="P2026" t="str">
        <v>95032006</v>
      </c>
      <c r="Q2026" t="str">
        <f t="shared" si="124"/>
        <v>9503</v>
      </c>
      <c r="R2026" t="str">
        <f t="shared" si="125"/>
        <v>2006</v>
      </c>
      <c r="S2026">
        <f>SUMIFS(INDEX(Table_Index[],,MATCH(S$12,Table_Index[#Headers],0)),
Table_Index[ID],$Q2026,Table_Index[year],$R2026)/COUNTIFS(Table_Index[Quarter],"&lt;&gt;''",Table_Index[ID],$Q2026,Table_Index[year],$R2026)</f>
        <v>4.8537799999999999E-2</v>
      </c>
      <c r="T2026">
        <f>SUMIFS(INDEX(Table_Index[],,MATCH(T$12,Table_Index[#Headers],0)),
Table_Index[ID],$Q2026,Table_Index[year],$R2026)/COUNTIFS(Table_Index[Quarter],"&lt;&gt;''",Table_Index[ID],$Q2026,Table_Index[year],$R2026)</f>
        <v>0.19610729999999998</v>
      </c>
      <c r="U2026">
        <f>SUMIFS(INDEX(Table_Index[],,MATCH(U$12,Table_Index[#Headers],0)),
Table_Index[ID],$Q2026,Table_Index[year],$R2026)/COUNTIFS(Table_Index[Quarter],"&lt;&gt;''",Table_Index[ID],$Q2026,Table_Index[year],$R2026)</f>
        <v>7.2741150000000004E-2</v>
      </c>
      <c r="V2026">
        <f>SUMIFS(INDEX(Table_Index[],,MATCH(V$12,Table_Index[#Headers],0)),
Table_Index[ID],$Q2026,Table_Index[year],$R2026)/COUNTIFS(Table_Index[Quarter],"&lt;&gt;''",Table_Index[ID],$Q2026,Table_Index[year],$R2026)</f>
        <v>0.111787625</v>
      </c>
      <c r="W2026">
        <f>SUMIFS(INDEX(Table_Index[],,MATCH(W$12,Table_Index[#Headers],0)),
Table_Index[ID],$Q2026,Table_Index[year],$R2026)/COUNTIFS(Table_Index[Quarter],"&lt;&gt;''",Table_Index[ID],$Q2026,Table_Index[year],$R2026)</f>
        <v>3.1243E-2</v>
      </c>
      <c r="X2026">
        <f>SUMIFS(INDEX(Table_Index[],,MATCH(X$12,Table_Index[#Headers],0)),
Table_Index[ID],$Q2026,Table_Index[year],$R2026)/COUNTIFS(Table_Index[Quarter],"&lt;&gt;''",Table_Index[ID],$Q2026,Table_Index[year],$R2026)</f>
        <v>0.169003075</v>
      </c>
      <c r="Y2026">
        <f>SUMIFS(INDEX(Table_Index[],,MATCH(Y$12,Table_Index[#Headers],0)),
Table_Index[ID],$Q2026,Table_Index[year],$R2026)/COUNTIFS(Table_Index[Quarter],"&lt;&gt;''",Table_Index[ID],$Q2026,Table_Index[year],$R2026)</f>
        <v>7.1112624999999999E-2</v>
      </c>
      <c r="Z2026">
        <f>SUMIFS(INDEX(Table_Index[],,MATCH(Z$12,Table_Index[#Headers],0)),
Table_Index[ID],$Q2026,Table_Index[year],$R2026)/COUNTIFS(Table_Index[Quarter],"&lt;&gt;''",Table_Index[ID],$Q2026,Table_Index[year],$R2026)</f>
        <v>6.5768124999999997E-2</v>
      </c>
      <c r="AA2026">
        <f>SUMIFS(INDEX(Table_Index[],,MATCH(AA$12,Table_Index[#Headers],0)),
Table_Index[ID],$Q2026,Table_Index[year],$R2026)/COUNTIFS(Table_Index[Quarter],"&lt;&gt;''",Table_Index[ID],$Q2026,Table_Index[year],$R2026)</f>
        <v>8.5669675000000001E-2</v>
      </c>
      <c r="AB2026">
        <f>SUMIFS(INDEX(Table_Index[],,MATCH(AB$12,Table_Index[#Headers],0)),
Table_Index[ID],$Q2026,Table_Index[year],$R2026)/COUNTIFS(Table_Index[Quarter],"&lt;&gt;''",Table_Index[ID],$Q2026,Table_Index[year],$R2026)</f>
        <v>0.14802952499999997</v>
      </c>
      <c r="AC2026" s="24">
        <f t="shared" si="126"/>
        <v>0.99999989999999994</v>
      </c>
      <c r="AD2026">
        <f>COUNTIFS(Table_Index[Quarter],"&lt;&gt;''",Table_Index[ID],$Q2026,Table_Index[year],$R2026)</f>
        <v>4</v>
      </c>
      <c r="AE2026" s="34">
        <f t="shared" si="127"/>
        <v>0.87322561125621379</v>
      </c>
    </row>
    <row r="2027" spans="1:31" x14ac:dyDescent="0.3">
      <c r="A2027">
        <v>9223</v>
      </c>
      <c r="B2027">
        <v>2005</v>
      </c>
      <c r="C2027">
        <v>4</v>
      </c>
      <c r="D2027">
        <v>5.1217100000000002E-2</v>
      </c>
      <c r="E2027">
        <v>0.19206390000000001</v>
      </c>
      <c r="F2027">
        <v>6.82894E-2</v>
      </c>
      <c r="G2027">
        <v>9.4466999999999995E-2</v>
      </c>
      <c r="H2027">
        <v>0</v>
      </c>
      <c r="I2027">
        <v>0.44388109999999997</v>
      </c>
      <c r="J2027">
        <v>6.9841399999999998E-2</v>
      </c>
      <c r="K2027">
        <v>3.41447E-2</v>
      </c>
      <c r="L2027">
        <v>4.2680900000000001E-2</v>
      </c>
      <c r="M2027">
        <v>3.4145E-3</v>
      </c>
      <c r="O2027" t="str">
        <f>Table_Index[[#This Row],[ID]]&amp;Table_Index[[#This Row],[year]]</f>
        <v>92232005</v>
      </c>
      <c r="P2027" t="str">
        <v>95032007</v>
      </c>
      <c r="Q2027" t="str">
        <f t="shared" si="124"/>
        <v>9503</v>
      </c>
      <c r="R2027" t="str">
        <f t="shared" si="125"/>
        <v>2007</v>
      </c>
      <c r="S2027">
        <f>SUMIFS(INDEX(Table_Index[],,MATCH(S$12,Table_Index[#Headers],0)),
Table_Index[ID],$Q2027,Table_Index[year],$R2027)/COUNTIFS(Table_Index[Quarter],"&lt;&gt;''",Table_Index[ID],$Q2027,Table_Index[year],$R2027)</f>
        <v>0.12931495000000001</v>
      </c>
      <c r="T2027">
        <f>SUMIFS(INDEX(Table_Index[],,MATCH(T$12,Table_Index[#Headers],0)),
Table_Index[ID],$Q2027,Table_Index[year],$R2027)/COUNTIFS(Table_Index[Quarter],"&lt;&gt;''",Table_Index[ID],$Q2027,Table_Index[year],$R2027)</f>
        <v>0.29864987500000001</v>
      </c>
      <c r="U2027">
        <f>SUMIFS(INDEX(Table_Index[],,MATCH(U$12,Table_Index[#Headers],0)),
Table_Index[ID],$Q2027,Table_Index[year],$R2027)/COUNTIFS(Table_Index[Quarter],"&lt;&gt;''",Table_Index[ID],$Q2027,Table_Index[year],$R2027)</f>
        <v>6.8667149999999996E-2</v>
      </c>
      <c r="V2027">
        <f>SUMIFS(INDEX(Table_Index[],,MATCH(V$12,Table_Index[#Headers],0)),
Table_Index[ID],$Q2027,Table_Index[year],$R2027)/COUNTIFS(Table_Index[Quarter],"&lt;&gt;''",Table_Index[ID],$Q2027,Table_Index[year],$R2027)</f>
        <v>8.2946099999999995E-2</v>
      </c>
      <c r="W2027">
        <f>SUMIFS(INDEX(Table_Index[],,MATCH(W$12,Table_Index[#Headers],0)),
Table_Index[ID],$Q2027,Table_Index[year],$R2027)/COUNTIFS(Table_Index[Quarter],"&lt;&gt;''",Table_Index[ID],$Q2027,Table_Index[year],$R2027)</f>
        <v>4.4473775E-2</v>
      </c>
      <c r="X2027">
        <f>SUMIFS(INDEX(Table_Index[],,MATCH(X$12,Table_Index[#Headers],0)),
Table_Index[ID],$Q2027,Table_Index[year],$R2027)/COUNTIFS(Table_Index[Quarter],"&lt;&gt;''",Table_Index[ID],$Q2027,Table_Index[year],$R2027)</f>
        <v>0.20277804999999999</v>
      </c>
      <c r="Y2027">
        <f>SUMIFS(INDEX(Table_Index[],,MATCH(Y$12,Table_Index[#Headers],0)),
Table_Index[ID],$Q2027,Table_Index[year],$R2027)/COUNTIFS(Table_Index[Quarter],"&lt;&gt;''",Table_Index[ID],$Q2027,Table_Index[year],$R2027)</f>
        <v>9.1807025E-2</v>
      </c>
      <c r="Z2027">
        <f>SUMIFS(INDEX(Table_Index[],,MATCH(Z$12,Table_Index[#Headers],0)),
Table_Index[ID],$Q2027,Table_Index[year],$R2027)/COUNTIFS(Table_Index[Quarter],"&lt;&gt;''",Table_Index[ID],$Q2027,Table_Index[year],$R2027)</f>
        <v>2.5346500000000001E-2</v>
      </c>
      <c r="AA2027">
        <f>SUMIFS(INDEX(Table_Index[],,MATCH(AA$12,Table_Index[#Headers],0)),
Table_Index[ID],$Q2027,Table_Index[year],$R2027)/COUNTIFS(Table_Index[Quarter],"&lt;&gt;''",Table_Index[ID],$Q2027,Table_Index[year],$R2027)</f>
        <v>5.3929774999999999E-2</v>
      </c>
      <c r="AB2027">
        <f>SUMIFS(INDEX(Table_Index[],,MATCH(AB$12,Table_Index[#Headers],0)),
Table_Index[ID],$Q2027,Table_Index[year],$R2027)/COUNTIFS(Table_Index[Quarter],"&lt;&gt;''",Table_Index[ID],$Q2027,Table_Index[year],$R2027)</f>
        <v>2.0868000000000002E-3</v>
      </c>
      <c r="AC2027" s="24">
        <f t="shared" si="126"/>
        <v>1.0000000000000002</v>
      </c>
      <c r="AD2027">
        <f>COUNTIFS(Table_Index[Quarter],"&lt;&gt;''",Table_Index[ID],$Q2027,Table_Index[year],$R2027)</f>
        <v>4</v>
      </c>
      <c r="AE2027" s="34">
        <f t="shared" si="127"/>
        <v>0.82741005838270498</v>
      </c>
    </row>
    <row r="2028" spans="1:31" x14ac:dyDescent="0.3">
      <c r="A2028">
        <v>9223</v>
      </c>
      <c r="B2028">
        <v>2006</v>
      </c>
      <c r="C2028">
        <v>1</v>
      </c>
      <c r="D2028">
        <v>1.1508600000000001E-2</v>
      </c>
      <c r="E2028">
        <v>4.3157300000000003E-2</v>
      </c>
      <c r="F2028">
        <v>1.53448E-2</v>
      </c>
      <c r="G2028">
        <v>3.0050299999999999E-2</v>
      </c>
      <c r="H2028">
        <v>0</v>
      </c>
      <c r="I2028">
        <v>9.9741300000000005E-2</v>
      </c>
      <c r="J2028">
        <v>1.5693599999999999E-2</v>
      </c>
      <c r="K2028">
        <v>7.6724000000000002E-3</v>
      </c>
      <c r="L2028">
        <v>9.5905000000000001E-3</v>
      </c>
      <c r="M2028">
        <v>0.76724110000000001</v>
      </c>
      <c r="O2028" t="str">
        <f>Table_Index[[#This Row],[ID]]&amp;Table_Index[[#This Row],[year]]</f>
        <v>92232006</v>
      </c>
      <c r="P2028" t="str">
        <v>95032008</v>
      </c>
      <c r="Q2028" t="str">
        <f t="shared" si="124"/>
        <v>9503</v>
      </c>
      <c r="R2028" t="str">
        <f t="shared" si="125"/>
        <v>2008</v>
      </c>
      <c r="S2028">
        <f>SUMIFS(INDEX(Table_Index[],,MATCH(S$12,Table_Index[#Headers],0)),
Table_Index[ID],$Q2028,Table_Index[year],$R2028)/COUNTIFS(Table_Index[Quarter],"&lt;&gt;''",Table_Index[ID],$Q2028,Table_Index[year],$R2028)</f>
        <v>0.10245722500000001</v>
      </c>
      <c r="T2028">
        <f>SUMIFS(INDEX(Table_Index[],,MATCH(T$12,Table_Index[#Headers],0)),
Table_Index[ID],$Q2028,Table_Index[year],$R2028)/COUNTIFS(Table_Index[Quarter],"&lt;&gt;''",Table_Index[ID],$Q2028,Table_Index[year],$R2028)</f>
        <v>0.11089110000000001</v>
      </c>
      <c r="U2028">
        <f>SUMIFS(INDEX(Table_Index[],,MATCH(U$12,Table_Index[#Headers],0)),
Table_Index[ID],$Q2028,Table_Index[year],$R2028)/COUNTIFS(Table_Index[Quarter],"&lt;&gt;''",Table_Index[ID],$Q2028,Table_Index[year],$R2028)</f>
        <v>9.9408700000000003E-2</v>
      </c>
      <c r="V2028">
        <f>SUMIFS(INDEX(Table_Index[],,MATCH(V$12,Table_Index[#Headers],0)),
Table_Index[ID],$Q2028,Table_Index[year],$R2028)/COUNTIFS(Table_Index[Quarter],"&lt;&gt;''",Table_Index[ID],$Q2028,Table_Index[year],$R2028)</f>
        <v>0.18952265000000001</v>
      </c>
      <c r="W2028">
        <f>SUMIFS(INDEX(Table_Index[],,MATCH(W$12,Table_Index[#Headers],0)),
Table_Index[ID],$Q2028,Table_Index[year],$R2028)/COUNTIFS(Table_Index[Quarter],"&lt;&gt;''",Table_Index[ID],$Q2028,Table_Index[year],$R2028)</f>
        <v>2.7302875000000001E-2</v>
      </c>
      <c r="X2028">
        <f>SUMIFS(INDEX(Table_Index[],,MATCH(X$12,Table_Index[#Headers],0)),
Table_Index[ID],$Q2028,Table_Index[year],$R2028)/COUNTIFS(Table_Index[Quarter],"&lt;&gt;''",Table_Index[ID],$Q2028,Table_Index[year],$R2028)</f>
        <v>0.23834212500000002</v>
      </c>
      <c r="Y2028">
        <f>SUMIFS(INDEX(Table_Index[],,MATCH(Y$12,Table_Index[#Headers],0)),
Table_Index[ID],$Q2028,Table_Index[year],$R2028)/COUNTIFS(Table_Index[Quarter],"&lt;&gt;''",Table_Index[ID],$Q2028,Table_Index[year],$R2028)</f>
        <v>0.1240913</v>
      </c>
      <c r="Z2028">
        <f>SUMIFS(INDEX(Table_Index[],,MATCH(Z$12,Table_Index[#Headers],0)),
Table_Index[ID],$Q2028,Table_Index[year],$R2028)/COUNTIFS(Table_Index[Quarter],"&lt;&gt;''",Table_Index[ID],$Q2028,Table_Index[year],$R2028)</f>
        <v>4.2807125000000001E-2</v>
      </c>
      <c r="AA2028">
        <f>SUMIFS(INDEX(Table_Index[],,MATCH(AA$12,Table_Index[#Headers],0)),
Table_Index[ID],$Q2028,Table_Index[year],$R2028)/COUNTIFS(Table_Index[Quarter],"&lt;&gt;''",Table_Index[ID],$Q2028,Table_Index[year],$R2028)</f>
        <v>5.4095925000000003E-2</v>
      </c>
      <c r="AB2028">
        <f>SUMIFS(INDEX(Table_Index[],,MATCH(AB$12,Table_Index[#Headers],0)),
Table_Index[ID],$Q2028,Table_Index[year],$R2028)/COUNTIFS(Table_Index[Quarter],"&lt;&gt;''",Table_Index[ID],$Q2028,Table_Index[year],$R2028)</f>
        <v>1.1080875E-2</v>
      </c>
      <c r="AC2028" s="24">
        <f t="shared" si="126"/>
        <v>0.99999990000000005</v>
      </c>
      <c r="AD2028">
        <f>COUNTIFS(Table_Index[Quarter],"&lt;&gt;''",Table_Index[ID],$Q2028,Table_Index[year],$R2028)</f>
        <v>4</v>
      </c>
      <c r="AE2028" s="34">
        <f t="shared" si="127"/>
        <v>0.85357208537576867</v>
      </c>
    </row>
    <row r="2029" spans="1:31" x14ac:dyDescent="0.3">
      <c r="A2029">
        <v>9223</v>
      </c>
      <c r="B2029">
        <v>2006</v>
      </c>
      <c r="C2029">
        <v>2</v>
      </c>
      <c r="D2029">
        <v>0.16799069999999999</v>
      </c>
      <c r="E2029">
        <v>6.9827500000000001E-2</v>
      </c>
      <c r="F2029">
        <v>8.3489400000000005E-2</v>
      </c>
      <c r="G2029">
        <v>3.0359799999999999E-2</v>
      </c>
      <c r="H2029">
        <v>2.4287799999999998E-2</v>
      </c>
      <c r="I2029">
        <v>0.33395740000000002</v>
      </c>
      <c r="J2029">
        <v>3.33957E-2</v>
      </c>
      <c r="K2029">
        <v>3.4913699999999999E-2</v>
      </c>
      <c r="L2029">
        <v>0.2155543</v>
      </c>
      <c r="M2029">
        <v>6.2237999999999998E-3</v>
      </c>
      <c r="O2029" t="str">
        <f>Table_Index[[#This Row],[ID]]&amp;Table_Index[[#This Row],[year]]</f>
        <v>92232006</v>
      </c>
      <c r="P2029" t="str">
        <v>95032009</v>
      </c>
      <c r="Q2029" t="str">
        <f t="shared" si="124"/>
        <v>9503</v>
      </c>
      <c r="R2029" t="str">
        <f t="shared" si="125"/>
        <v>2009</v>
      </c>
      <c r="S2029">
        <f>SUMIFS(INDEX(Table_Index[],,MATCH(S$12,Table_Index[#Headers],0)),
Table_Index[ID],$Q2029,Table_Index[year],$R2029)/COUNTIFS(Table_Index[Quarter],"&lt;&gt;''",Table_Index[ID],$Q2029,Table_Index[year],$R2029)</f>
        <v>9.7679324999999984E-2</v>
      </c>
      <c r="T2029">
        <f>SUMIFS(INDEX(Table_Index[],,MATCH(T$12,Table_Index[#Headers],0)),
Table_Index[ID],$Q2029,Table_Index[year],$R2029)/COUNTIFS(Table_Index[Quarter],"&lt;&gt;''",Table_Index[ID],$Q2029,Table_Index[year],$R2029)</f>
        <v>0.24020837499999997</v>
      </c>
      <c r="U2029">
        <f>SUMIFS(INDEX(Table_Index[],,MATCH(U$12,Table_Index[#Headers],0)),
Table_Index[ID],$Q2029,Table_Index[year],$R2029)/COUNTIFS(Table_Index[Quarter],"&lt;&gt;''",Table_Index[ID],$Q2029,Table_Index[year],$R2029)</f>
        <v>6.0637250000000004E-2</v>
      </c>
      <c r="V2029">
        <f>SUMIFS(INDEX(Table_Index[],,MATCH(V$12,Table_Index[#Headers],0)),
Table_Index[ID],$Q2029,Table_Index[year],$R2029)/COUNTIFS(Table_Index[Quarter],"&lt;&gt;''",Table_Index[ID],$Q2029,Table_Index[year],$R2029)</f>
        <v>0.21217954999999999</v>
      </c>
      <c r="W2029">
        <f>SUMIFS(INDEX(Table_Index[],,MATCH(W$12,Table_Index[#Headers],0)),
Table_Index[ID],$Q2029,Table_Index[year],$R2029)/COUNTIFS(Table_Index[Quarter],"&lt;&gt;''",Table_Index[ID],$Q2029,Table_Index[year],$R2029)</f>
        <v>1.6871875000000001E-2</v>
      </c>
      <c r="X2029">
        <f>SUMIFS(INDEX(Table_Index[],,MATCH(X$12,Table_Index[#Headers],0)),
Table_Index[ID],$Q2029,Table_Index[year],$R2029)/COUNTIFS(Table_Index[Quarter],"&lt;&gt;''",Table_Index[ID],$Q2029,Table_Index[year],$R2029)</f>
        <v>0.211215825</v>
      </c>
      <c r="Y2029">
        <f>SUMIFS(INDEX(Table_Index[],,MATCH(Y$12,Table_Index[#Headers],0)),
Table_Index[ID],$Q2029,Table_Index[year],$R2029)/COUNTIFS(Table_Index[Quarter],"&lt;&gt;''",Table_Index[ID],$Q2029,Table_Index[year],$R2029)</f>
        <v>3.8058775000000003E-2</v>
      </c>
      <c r="Z2029">
        <f>SUMIFS(INDEX(Table_Index[],,MATCH(Z$12,Table_Index[#Headers],0)),
Table_Index[ID],$Q2029,Table_Index[year],$R2029)/COUNTIFS(Table_Index[Quarter],"&lt;&gt;''",Table_Index[ID],$Q2029,Table_Index[year],$R2029)</f>
        <v>2.8732325000000003E-2</v>
      </c>
      <c r="AA2029">
        <f>SUMIFS(INDEX(Table_Index[],,MATCH(AA$12,Table_Index[#Headers],0)),
Table_Index[ID],$Q2029,Table_Index[year],$R2029)/COUNTIFS(Table_Index[Quarter],"&lt;&gt;''",Table_Index[ID],$Q2029,Table_Index[year],$R2029)</f>
        <v>8.724407499999999E-2</v>
      </c>
      <c r="AB2029">
        <f>SUMIFS(INDEX(Table_Index[],,MATCH(AB$12,Table_Index[#Headers],0)),
Table_Index[ID],$Q2029,Table_Index[year],$R2029)/COUNTIFS(Table_Index[Quarter],"&lt;&gt;''",Table_Index[ID],$Q2029,Table_Index[year],$R2029)</f>
        <v>7.1726249999999993E-3</v>
      </c>
      <c r="AC2029" s="24">
        <f t="shared" si="126"/>
        <v>1</v>
      </c>
      <c r="AD2029">
        <f>COUNTIFS(Table_Index[Quarter],"&lt;&gt;''",Table_Index[ID],$Q2029,Table_Index[year],$R2029)</f>
        <v>4</v>
      </c>
      <c r="AE2029" s="34">
        <f t="shared" si="127"/>
        <v>0.82922787159878997</v>
      </c>
    </row>
    <row r="2030" spans="1:31" x14ac:dyDescent="0.3">
      <c r="A2030">
        <v>9223</v>
      </c>
      <c r="B2030">
        <v>2006</v>
      </c>
      <c r="C2030">
        <v>3</v>
      </c>
      <c r="D2030">
        <v>6.5223799999999998E-2</v>
      </c>
      <c r="E2030">
        <v>8.3382700000000004E-2</v>
      </c>
      <c r="F2030">
        <v>5.5588499999999999E-2</v>
      </c>
      <c r="G2030">
        <v>0.20567740000000001</v>
      </c>
      <c r="H2030">
        <v>0</v>
      </c>
      <c r="I2030">
        <v>0.27794239999999998</v>
      </c>
      <c r="J2030">
        <v>0.21123629999999999</v>
      </c>
      <c r="K2030">
        <v>2.2235399999999999E-2</v>
      </c>
      <c r="L2030">
        <v>7.4488600000000002E-2</v>
      </c>
      <c r="M2030">
        <v>4.2246999999999996E-3</v>
      </c>
      <c r="O2030" t="str">
        <f>Table_Index[[#This Row],[ID]]&amp;Table_Index[[#This Row],[year]]</f>
        <v>92232006</v>
      </c>
      <c r="P2030" t="str">
        <v>95032010</v>
      </c>
      <c r="Q2030" t="str">
        <f t="shared" si="124"/>
        <v>9503</v>
      </c>
      <c r="R2030" t="str">
        <f t="shared" si="125"/>
        <v>2010</v>
      </c>
      <c r="S2030">
        <f>SUMIFS(INDEX(Table_Index[],,MATCH(S$12,Table_Index[#Headers],0)),
Table_Index[ID],$Q2030,Table_Index[year],$R2030)/COUNTIFS(Table_Index[Quarter],"&lt;&gt;''",Table_Index[ID],$Q2030,Table_Index[year],$R2030)</f>
        <v>4.1001875E-2</v>
      </c>
      <c r="T2030">
        <f>SUMIFS(INDEX(Table_Index[],,MATCH(T$12,Table_Index[#Headers],0)),
Table_Index[ID],$Q2030,Table_Index[year],$R2030)/COUNTIFS(Table_Index[Quarter],"&lt;&gt;''",Table_Index[ID],$Q2030,Table_Index[year],$R2030)</f>
        <v>2.4703324999999998E-2</v>
      </c>
      <c r="U2030">
        <f>SUMIFS(INDEX(Table_Index[],,MATCH(U$12,Table_Index[#Headers],0)),
Table_Index[ID],$Q2030,Table_Index[year],$R2030)/COUNTIFS(Table_Index[Quarter],"&lt;&gt;''",Table_Index[ID],$Q2030,Table_Index[year],$R2030)</f>
        <v>6.5180600000000005E-2</v>
      </c>
      <c r="V2030">
        <f>SUMIFS(INDEX(Table_Index[],,MATCH(V$12,Table_Index[#Headers],0)),
Table_Index[ID],$Q2030,Table_Index[year],$R2030)/COUNTIFS(Table_Index[Quarter],"&lt;&gt;''",Table_Index[ID],$Q2030,Table_Index[year],$R2030)</f>
        <v>0.15994302500000002</v>
      </c>
      <c r="W2030">
        <f>SUMIFS(INDEX(Table_Index[],,MATCH(W$12,Table_Index[#Headers],0)),
Table_Index[ID],$Q2030,Table_Index[year],$R2030)/COUNTIFS(Table_Index[Quarter],"&lt;&gt;''",Table_Index[ID],$Q2030,Table_Index[year],$R2030)</f>
        <v>4.7991800000000001E-2</v>
      </c>
      <c r="X2030">
        <f>SUMIFS(INDEX(Table_Index[],,MATCH(X$12,Table_Index[#Headers],0)),
Table_Index[ID],$Q2030,Table_Index[year],$R2030)/COUNTIFS(Table_Index[Quarter],"&lt;&gt;''",Table_Index[ID],$Q2030,Table_Index[year],$R2030)</f>
        <v>0.39443170000000005</v>
      </c>
      <c r="Y2030">
        <f>SUMIFS(INDEX(Table_Index[],,MATCH(Y$12,Table_Index[#Headers],0)),
Table_Index[ID],$Q2030,Table_Index[year],$R2030)/COUNTIFS(Table_Index[Quarter],"&lt;&gt;''",Table_Index[ID],$Q2030,Table_Index[year],$R2030)</f>
        <v>7.2816400000000003E-2</v>
      </c>
      <c r="Z2030">
        <f>SUMIFS(INDEX(Table_Index[],,MATCH(Z$12,Table_Index[#Headers],0)),
Table_Index[ID],$Q2030,Table_Index[year],$R2030)/COUNTIFS(Table_Index[Quarter],"&lt;&gt;''",Table_Index[ID],$Q2030,Table_Index[year],$R2030)</f>
        <v>5.7938000000000003E-2</v>
      </c>
      <c r="AA2030">
        <f>SUMIFS(INDEX(Table_Index[],,MATCH(AA$12,Table_Index[#Headers],0)),
Table_Index[ID],$Q2030,Table_Index[year],$R2030)/COUNTIFS(Table_Index[Quarter],"&lt;&gt;''",Table_Index[ID],$Q2030,Table_Index[year],$R2030)</f>
        <v>0.13045262499999999</v>
      </c>
      <c r="AB2030">
        <f>SUMIFS(INDEX(Table_Index[],,MATCH(AB$12,Table_Index[#Headers],0)),
Table_Index[ID],$Q2030,Table_Index[year],$R2030)/COUNTIFS(Table_Index[Quarter],"&lt;&gt;''",Table_Index[ID],$Q2030,Table_Index[year],$R2030)</f>
        <v>5.5406249999999995E-3</v>
      </c>
      <c r="AC2030" s="24">
        <f t="shared" si="126"/>
        <v>0.99999997500000004</v>
      </c>
      <c r="AD2030">
        <f>COUNTIFS(Table_Index[Quarter],"&lt;&gt;''",Table_Index[ID],$Q2030,Table_Index[year],$R2030)</f>
        <v>4</v>
      </c>
      <c r="AE2030" s="34">
        <f t="shared" si="127"/>
        <v>0.78429110543804681</v>
      </c>
    </row>
    <row r="2031" spans="1:31" x14ac:dyDescent="0.3">
      <c r="A2031">
        <v>9223</v>
      </c>
      <c r="B2031">
        <v>2006</v>
      </c>
      <c r="C2031">
        <v>4</v>
      </c>
      <c r="D2031">
        <v>7.2818599999999997E-2</v>
      </c>
      <c r="E2031">
        <v>0.21531700000000001</v>
      </c>
      <c r="F2031">
        <v>0.1160075</v>
      </c>
      <c r="G2031">
        <v>9.3157599999999993E-2</v>
      </c>
      <c r="H2031">
        <v>0</v>
      </c>
      <c r="I2031">
        <v>0.21092279999999999</v>
      </c>
      <c r="J2031">
        <v>0.24607660000000001</v>
      </c>
      <c r="K2031">
        <v>3.5153799999999999E-2</v>
      </c>
      <c r="L2031">
        <v>0</v>
      </c>
      <c r="M2031">
        <v>1.0546099999999999E-2</v>
      </c>
      <c r="O2031" t="str">
        <f>Table_Index[[#This Row],[ID]]&amp;Table_Index[[#This Row],[year]]</f>
        <v>92232006</v>
      </c>
      <c r="P2031" t="str">
        <v>95032011</v>
      </c>
      <c r="Q2031" t="str">
        <f t="shared" si="124"/>
        <v>9503</v>
      </c>
      <c r="R2031" t="str">
        <f t="shared" si="125"/>
        <v>2011</v>
      </c>
      <c r="S2031">
        <f>SUMIFS(INDEX(Table_Index[],,MATCH(S$12,Table_Index[#Headers],0)),
Table_Index[ID],$Q2031,Table_Index[year],$R2031)/COUNTIFS(Table_Index[Quarter],"&lt;&gt;''",Table_Index[ID],$Q2031,Table_Index[year],$R2031)</f>
        <v>9.8203350000000009E-2</v>
      </c>
      <c r="T2031">
        <f>SUMIFS(INDEX(Table_Index[],,MATCH(T$12,Table_Index[#Headers],0)),
Table_Index[ID],$Q2031,Table_Index[year],$R2031)/COUNTIFS(Table_Index[Quarter],"&lt;&gt;''",Table_Index[ID],$Q2031,Table_Index[year],$R2031)</f>
        <v>0.22183724999999999</v>
      </c>
      <c r="U2031">
        <f>SUMIFS(INDEX(Table_Index[],,MATCH(U$12,Table_Index[#Headers],0)),
Table_Index[ID],$Q2031,Table_Index[year],$R2031)/COUNTIFS(Table_Index[Quarter],"&lt;&gt;''",Table_Index[ID],$Q2031,Table_Index[year],$R2031)</f>
        <v>5.8934575000000003E-2</v>
      </c>
      <c r="V2031">
        <f>SUMIFS(INDEX(Table_Index[],,MATCH(V$12,Table_Index[#Headers],0)),
Table_Index[ID],$Q2031,Table_Index[year],$R2031)/COUNTIFS(Table_Index[Quarter],"&lt;&gt;''",Table_Index[ID],$Q2031,Table_Index[year],$R2031)</f>
        <v>0.151208025</v>
      </c>
      <c r="W2031">
        <f>SUMIFS(INDEX(Table_Index[],,MATCH(W$12,Table_Index[#Headers],0)),
Table_Index[ID],$Q2031,Table_Index[year],$R2031)/COUNTIFS(Table_Index[Quarter],"&lt;&gt;''",Table_Index[ID],$Q2031,Table_Index[year],$R2031)</f>
        <v>1.6765200000000001E-2</v>
      </c>
      <c r="X2031">
        <f>SUMIFS(INDEX(Table_Index[],,MATCH(X$12,Table_Index[#Headers],0)),
Table_Index[ID],$Q2031,Table_Index[year],$R2031)/COUNTIFS(Table_Index[Quarter],"&lt;&gt;''",Table_Index[ID],$Q2031,Table_Index[year],$R2031)</f>
        <v>0.26403169999999998</v>
      </c>
      <c r="Y2031">
        <f>SUMIFS(INDEX(Table_Index[],,MATCH(Y$12,Table_Index[#Headers],0)),
Table_Index[ID],$Q2031,Table_Index[year],$R2031)/COUNTIFS(Table_Index[Quarter],"&lt;&gt;''",Table_Index[ID],$Q2031,Table_Index[year],$R2031)</f>
        <v>7.2624750000000002E-2</v>
      </c>
      <c r="Z2031">
        <f>SUMIFS(INDEX(Table_Index[],,MATCH(Z$12,Table_Index[#Headers],0)),
Table_Index[ID],$Q2031,Table_Index[year],$R2031)/COUNTIFS(Table_Index[Quarter],"&lt;&gt;''",Table_Index[ID],$Q2031,Table_Index[year],$R2031)</f>
        <v>2.9977174999999998E-2</v>
      </c>
      <c r="AA2031">
        <f>SUMIFS(INDEX(Table_Index[],,MATCH(AA$12,Table_Index[#Headers],0)),
Table_Index[ID],$Q2031,Table_Index[year],$R2031)/COUNTIFS(Table_Index[Quarter],"&lt;&gt;''",Table_Index[ID],$Q2031,Table_Index[year],$R2031)</f>
        <v>7.6878149999999992E-2</v>
      </c>
      <c r="AB2031">
        <f>SUMIFS(INDEX(Table_Index[],,MATCH(AB$12,Table_Index[#Headers],0)),
Table_Index[ID],$Q2031,Table_Index[year],$R2031)/COUNTIFS(Table_Index[Quarter],"&lt;&gt;''",Table_Index[ID],$Q2031,Table_Index[year],$R2031)</f>
        <v>9.5398250000000018E-3</v>
      </c>
      <c r="AC2031" s="24">
        <f t="shared" si="126"/>
        <v>1</v>
      </c>
      <c r="AD2031">
        <f>COUNTIFS(Table_Index[Quarter],"&lt;&gt;''",Table_Index[ID],$Q2031,Table_Index[year],$R2031)</f>
        <v>4</v>
      </c>
      <c r="AE2031" s="34">
        <f t="shared" si="127"/>
        <v>0.83263913152845748</v>
      </c>
    </row>
    <row r="2032" spans="1:31" x14ac:dyDescent="0.3">
      <c r="A2032">
        <v>9223</v>
      </c>
      <c r="B2032">
        <v>2007</v>
      </c>
      <c r="C2032">
        <v>1</v>
      </c>
      <c r="D2032">
        <v>0.16200290000000001</v>
      </c>
      <c r="E2032">
        <v>2.9455100000000001E-2</v>
      </c>
      <c r="F2032">
        <v>7.36377E-2</v>
      </c>
      <c r="G2032">
        <v>0.14285709999999999</v>
      </c>
      <c r="H2032">
        <v>0</v>
      </c>
      <c r="I2032">
        <v>0.2945508</v>
      </c>
      <c r="J2032">
        <v>9.4256300000000001E-2</v>
      </c>
      <c r="K2032">
        <v>2.9455100000000001E-2</v>
      </c>
      <c r="L2032">
        <v>0.16936670000000001</v>
      </c>
      <c r="M2032">
        <v>4.4183E-3</v>
      </c>
      <c r="O2032" t="str">
        <f>Table_Index[[#This Row],[ID]]&amp;Table_Index[[#This Row],[year]]</f>
        <v>92232007</v>
      </c>
      <c r="P2032" t="str">
        <v>95032012</v>
      </c>
      <c r="Q2032" t="str">
        <f t="shared" si="124"/>
        <v>9503</v>
      </c>
      <c r="R2032" t="str">
        <f t="shared" si="125"/>
        <v>2012</v>
      </c>
      <c r="S2032">
        <f>SUMIFS(INDEX(Table_Index[],,MATCH(S$12,Table_Index[#Headers],0)),
Table_Index[ID],$Q2032,Table_Index[year],$R2032)/COUNTIFS(Table_Index[Quarter],"&lt;&gt;''",Table_Index[ID],$Q2032,Table_Index[year],$R2032)</f>
        <v>3.5429299999999997E-2</v>
      </c>
      <c r="T2032">
        <f>SUMIFS(INDEX(Table_Index[],,MATCH(T$12,Table_Index[#Headers],0)),
Table_Index[ID],$Q2032,Table_Index[year],$R2032)/COUNTIFS(Table_Index[Quarter],"&lt;&gt;''",Table_Index[ID],$Q2032,Table_Index[year],$R2032)</f>
        <v>0.20085787499999999</v>
      </c>
      <c r="U2032">
        <f>SUMIFS(INDEX(Table_Index[],,MATCH(U$12,Table_Index[#Headers],0)),
Table_Index[ID],$Q2032,Table_Index[year],$R2032)/COUNTIFS(Table_Index[Quarter],"&lt;&gt;''",Table_Index[ID],$Q2032,Table_Index[year],$R2032)</f>
        <v>3.2909725000000001E-2</v>
      </c>
      <c r="V2032">
        <f>SUMIFS(INDEX(Table_Index[],,MATCH(V$12,Table_Index[#Headers],0)),
Table_Index[ID],$Q2032,Table_Index[year],$R2032)/COUNTIFS(Table_Index[Quarter],"&lt;&gt;''",Table_Index[ID],$Q2032,Table_Index[year],$R2032)</f>
        <v>0.104569675</v>
      </c>
      <c r="W2032">
        <f>SUMIFS(INDEX(Table_Index[],,MATCH(W$12,Table_Index[#Headers],0)),
Table_Index[ID],$Q2032,Table_Index[year],$R2032)/COUNTIFS(Table_Index[Quarter],"&lt;&gt;''",Table_Index[ID],$Q2032,Table_Index[year],$R2032)</f>
        <v>0.15961919999999999</v>
      </c>
      <c r="X2032">
        <f>SUMIFS(INDEX(Table_Index[],,MATCH(X$12,Table_Index[#Headers],0)),
Table_Index[ID],$Q2032,Table_Index[year],$R2032)/COUNTIFS(Table_Index[Quarter],"&lt;&gt;''",Table_Index[ID],$Q2032,Table_Index[year],$R2032)</f>
        <v>0.21889264999999999</v>
      </c>
      <c r="Y2032">
        <f>SUMIFS(INDEX(Table_Index[],,MATCH(Y$12,Table_Index[#Headers],0)),
Table_Index[ID],$Q2032,Table_Index[year],$R2032)/COUNTIFS(Table_Index[Quarter],"&lt;&gt;''",Table_Index[ID],$Q2032,Table_Index[year],$R2032)</f>
        <v>9.5459274999999996E-2</v>
      </c>
      <c r="Z2032">
        <f>SUMIFS(INDEX(Table_Index[],,MATCH(Z$12,Table_Index[#Headers],0)),
Table_Index[ID],$Q2032,Table_Index[year],$R2032)/COUNTIFS(Table_Index[Quarter],"&lt;&gt;''",Table_Index[ID],$Q2032,Table_Index[year],$R2032)</f>
        <v>5.2262549999999998E-2</v>
      </c>
      <c r="AA2032">
        <f>SUMIFS(INDEX(Table_Index[],,MATCH(AA$12,Table_Index[#Headers],0)),
Table_Index[ID],$Q2032,Table_Index[year],$R2032)/COUNTIFS(Table_Index[Quarter],"&lt;&gt;''",Table_Index[ID],$Q2032,Table_Index[year],$R2032)</f>
        <v>8.9122949999999992E-2</v>
      </c>
      <c r="AB2032">
        <f>SUMIFS(INDEX(Table_Index[],,MATCH(AB$12,Table_Index[#Headers],0)),
Table_Index[ID],$Q2032,Table_Index[year],$R2032)/COUNTIFS(Table_Index[Quarter],"&lt;&gt;''",Table_Index[ID],$Q2032,Table_Index[year],$R2032)</f>
        <v>1.0876725E-2</v>
      </c>
      <c r="AC2032" s="24">
        <f t="shared" si="126"/>
        <v>0.99999992500000001</v>
      </c>
      <c r="AD2032">
        <f>COUNTIFS(Table_Index[Quarter],"&lt;&gt;''",Table_Index[ID],$Q2032,Table_Index[year],$R2032)</f>
        <v>4</v>
      </c>
      <c r="AE2032" s="34">
        <f t="shared" si="127"/>
        <v>0.85308567991069439</v>
      </c>
    </row>
    <row r="2033" spans="1:31" x14ac:dyDescent="0.3">
      <c r="A2033">
        <v>9223</v>
      </c>
      <c r="B2033">
        <v>2007</v>
      </c>
      <c r="C2033">
        <v>2</v>
      </c>
      <c r="D2033">
        <v>0.1141553</v>
      </c>
      <c r="E2033">
        <v>0.1640982</v>
      </c>
      <c r="F2033">
        <v>4.7564700000000001E-2</v>
      </c>
      <c r="G2033">
        <v>0.1141553</v>
      </c>
      <c r="H2033">
        <v>6.8493E-3</v>
      </c>
      <c r="I2033">
        <v>0.38051750000000001</v>
      </c>
      <c r="J2033">
        <v>7.42009E-2</v>
      </c>
      <c r="K2033">
        <v>3.8051799999999997E-2</v>
      </c>
      <c r="L2033">
        <v>5.7077599999999999E-2</v>
      </c>
      <c r="M2033">
        <v>3.3295E-3</v>
      </c>
      <c r="O2033" t="str">
        <f>Table_Index[[#This Row],[ID]]&amp;Table_Index[[#This Row],[year]]</f>
        <v>92232007</v>
      </c>
      <c r="P2033" t="str">
        <v>95042003</v>
      </c>
      <c r="Q2033" t="str">
        <f t="shared" si="124"/>
        <v>9504</v>
      </c>
      <c r="R2033" t="str">
        <f t="shared" si="125"/>
        <v>2003</v>
      </c>
      <c r="S2033">
        <f>SUMIFS(INDEX(Table_Index[],,MATCH(S$12,Table_Index[#Headers],0)),
Table_Index[ID],$Q2033,Table_Index[year],$R2033)/COUNTIFS(Table_Index[Quarter],"&lt;&gt;''",Table_Index[ID],$Q2033,Table_Index[year],$R2033)</f>
        <v>4.9670224999999998E-2</v>
      </c>
      <c r="T2033">
        <f>SUMIFS(INDEX(Table_Index[],,MATCH(T$12,Table_Index[#Headers],0)),
Table_Index[ID],$Q2033,Table_Index[year],$R2033)/COUNTIFS(Table_Index[Quarter],"&lt;&gt;''",Table_Index[ID],$Q2033,Table_Index[year],$R2033)</f>
        <v>0.14022762499999999</v>
      </c>
      <c r="U2033">
        <f>SUMIFS(INDEX(Table_Index[],,MATCH(U$12,Table_Index[#Headers],0)),
Table_Index[ID],$Q2033,Table_Index[year],$R2033)/COUNTIFS(Table_Index[Quarter],"&lt;&gt;''",Table_Index[ID],$Q2033,Table_Index[year],$R2033)</f>
        <v>7.3110374999999991E-2</v>
      </c>
      <c r="V2033">
        <f>SUMIFS(INDEX(Table_Index[],,MATCH(V$12,Table_Index[#Headers],0)),
Table_Index[ID],$Q2033,Table_Index[year],$R2033)/COUNTIFS(Table_Index[Quarter],"&lt;&gt;''",Table_Index[ID],$Q2033,Table_Index[year],$R2033)</f>
        <v>0.109079325</v>
      </c>
      <c r="W2033">
        <f>SUMIFS(INDEX(Table_Index[],,MATCH(W$12,Table_Index[#Headers],0)),
Table_Index[ID],$Q2033,Table_Index[year],$R2033)/COUNTIFS(Table_Index[Quarter],"&lt;&gt;''",Table_Index[ID],$Q2033,Table_Index[year],$R2033)</f>
        <v>2.8868375000000002E-2</v>
      </c>
      <c r="X2033">
        <f>SUMIFS(INDEX(Table_Index[],,MATCH(X$12,Table_Index[#Headers],0)),
Table_Index[ID],$Q2033,Table_Index[year],$R2033)/COUNTIFS(Table_Index[Quarter],"&lt;&gt;''",Table_Index[ID],$Q2033,Table_Index[year],$R2033)</f>
        <v>0.27264679999999997</v>
      </c>
      <c r="Y2033">
        <f>SUMIFS(INDEX(Table_Index[],,MATCH(Y$12,Table_Index[#Headers],0)),
Table_Index[ID],$Q2033,Table_Index[year],$R2033)/COUNTIFS(Table_Index[Quarter],"&lt;&gt;''",Table_Index[ID],$Q2033,Table_Index[year],$R2033)</f>
        <v>0.190965675</v>
      </c>
      <c r="Z2033">
        <f>SUMIFS(INDEX(Table_Index[],,MATCH(Z$12,Table_Index[#Headers],0)),
Table_Index[ID],$Q2033,Table_Index[year],$R2033)/COUNTIFS(Table_Index[Quarter],"&lt;&gt;''",Table_Index[ID],$Q2033,Table_Index[year],$R2033)</f>
        <v>3.0340599999999999E-2</v>
      </c>
      <c r="AA2033">
        <f>SUMIFS(INDEX(Table_Index[],,MATCH(AA$12,Table_Index[#Headers],0)),
Table_Index[ID],$Q2033,Table_Index[year],$R2033)/COUNTIFS(Table_Index[Quarter],"&lt;&gt;''",Table_Index[ID],$Q2033,Table_Index[year],$R2033)</f>
        <v>9.8243800000000006E-2</v>
      </c>
      <c r="AB2033">
        <f>SUMIFS(INDEX(Table_Index[],,MATCH(AB$12,Table_Index[#Headers],0)),
Table_Index[ID],$Q2033,Table_Index[year],$R2033)/COUNTIFS(Table_Index[Quarter],"&lt;&gt;''",Table_Index[ID],$Q2033,Table_Index[year],$R2033)</f>
        <v>6.8471749999999996E-3</v>
      </c>
      <c r="AC2033" s="24">
        <f t="shared" si="126"/>
        <v>0.99999997500000004</v>
      </c>
      <c r="AD2033">
        <f>COUNTIFS(Table_Index[Quarter],"&lt;&gt;''",Table_Index[ID],$Q2033,Table_Index[year],$R2033)</f>
        <v>4</v>
      </c>
      <c r="AE2033" s="34">
        <f t="shared" si="127"/>
        <v>0.8383688261543456</v>
      </c>
    </row>
    <row r="2034" spans="1:31" x14ac:dyDescent="0.3">
      <c r="A2034">
        <v>9223</v>
      </c>
      <c r="B2034">
        <v>2007</v>
      </c>
      <c r="C2034">
        <v>3</v>
      </c>
      <c r="D2034">
        <v>0.1170351</v>
      </c>
      <c r="E2034">
        <v>0.18973870000000001</v>
      </c>
      <c r="F2034">
        <v>4.2558199999999997E-2</v>
      </c>
      <c r="G2034">
        <v>5.9581500000000003E-2</v>
      </c>
      <c r="H2034">
        <v>1.67041E-2</v>
      </c>
      <c r="I2034">
        <v>0.2399811</v>
      </c>
      <c r="J2034">
        <v>0.26439299999999999</v>
      </c>
      <c r="K2034">
        <v>3.4578600000000001E-2</v>
      </c>
      <c r="L2034">
        <v>2.87268E-2</v>
      </c>
      <c r="M2034">
        <v>6.7029000000000004E-3</v>
      </c>
      <c r="O2034" t="str">
        <f>Table_Index[[#This Row],[ID]]&amp;Table_Index[[#This Row],[year]]</f>
        <v>92232007</v>
      </c>
      <c r="P2034" t="str">
        <v>95042004</v>
      </c>
      <c r="Q2034" t="str">
        <f t="shared" si="124"/>
        <v>9504</v>
      </c>
      <c r="R2034" t="str">
        <f t="shared" si="125"/>
        <v>2004</v>
      </c>
      <c r="S2034">
        <f>SUMIFS(INDEX(Table_Index[],,MATCH(S$12,Table_Index[#Headers],0)),
Table_Index[ID],$Q2034,Table_Index[year],$R2034)/COUNTIFS(Table_Index[Quarter],"&lt;&gt;''",Table_Index[ID],$Q2034,Table_Index[year],$R2034)</f>
        <v>6.9838049999999999E-2</v>
      </c>
      <c r="T2034">
        <f>SUMIFS(INDEX(Table_Index[],,MATCH(T$12,Table_Index[#Headers],0)),
Table_Index[ID],$Q2034,Table_Index[year],$R2034)/COUNTIFS(Table_Index[Quarter],"&lt;&gt;''",Table_Index[ID],$Q2034,Table_Index[year],$R2034)</f>
        <v>8.9396550000000005E-2</v>
      </c>
      <c r="U2034">
        <f>SUMIFS(INDEX(Table_Index[],,MATCH(U$12,Table_Index[#Headers],0)),
Table_Index[ID],$Q2034,Table_Index[year],$R2034)/COUNTIFS(Table_Index[Quarter],"&lt;&gt;''",Table_Index[ID],$Q2034,Table_Index[year],$R2034)</f>
        <v>4.4283375E-2</v>
      </c>
      <c r="V2034">
        <f>SUMIFS(INDEX(Table_Index[],,MATCH(V$12,Table_Index[#Headers],0)),
Table_Index[ID],$Q2034,Table_Index[year],$R2034)/COUNTIFS(Table_Index[Quarter],"&lt;&gt;''",Table_Index[ID],$Q2034,Table_Index[year],$R2034)</f>
        <v>7.3947349999999995E-2</v>
      </c>
      <c r="W2034">
        <f>SUMIFS(INDEX(Table_Index[],,MATCH(W$12,Table_Index[#Headers],0)),
Table_Index[ID],$Q2034,Table_Index[year],$R2034)/COUNTIFS(Table_Index[Quarter],"&lt;&gt;''",Table_Index[ID],$Q2034,Table_Index[year],$R2034)</f>
        <v>8.5149749999999993E-3</v>
      </c>
      <c r="X2034">
        <f>SUMIFS(INDEX(Table_Index[],,MATCH(X$12,Table_Index[#Headers],0)),
Table_Index[ID],$Q2034,Table_Index[year],$R2034)/COUNTIFS(Table_Index[Quarter],"&lt;&gt;''",Table_Index[ID],$Q2034,Table_Index[year],$R2034)</f>
        <v>0.32987127500000002</v>
      </c>
      <c r="Y2034">
        <f>SUMIFS(INDEX(Table_Index[],,MATCH(Y$12,Table_Index[#Headers],0)),
Table_Index[ID],$Q2034,Table_Index[year],$R2034)/COUNTIFS(Table_Index[Quarter],"&lt;&gt;''",Table_Index[ID],$Q2034,Table_Index[year],$R2034)</f>
        <v>5.2849725E-2</v>
      </c>
      <c r="Z2034">
        <f>SUMIFS(INDEX(Table_Index[],,MATCH(Z$12,Table_Index[#Headers],0)),
Table_Index[ID],$Q2034,Table_Index[year],$R2034)/COUNTIFS(Table_Index[Quarter],"&lt;&gt;''",Table_Index[ID],$Q2034,Table_Index[year],$R2034)</f>
        <v>0.25961735000000002</v>
      </c>
      <c r="AA2034">
        <f>SUMIFS(INDEX(Table_Index[],,MATCH(AA$12,Table_Index[#Headers],0)),
Table_Index[ID],$Q2034,Table_Index[year],$R2034)/COUNTIFS(Table_Index[Quarter],"&lt;&gt;''",Table_Index[ID],$Q2034,Table_Index[year],$R2034)</f>
        <v>6.6611324999999999E-2</v>
      </c>
      <c r="AB2034">
        <f>SUMIFS(INDEX(Table_Index[],,MATCH(AB$12,Table_Index[#Headers],0)),
Table_Index[ID],$Q2034,Table_Index[year],$R2034)/COUNTIFS(Table_Index[Quarter],"&lt;&gt;''",Table_Index[ID],$Q2034,Table_Index[year],$R2034)</f>
        <v>5.0700249999999988E-3</v>
      </c>
      <c r="AC2034" s="24">
        <f t="shared" si="126"/>
        <v>1</v>
      </c>
      <c r="AD2034">
        <f>COUNTIFS(Table_Index[Quarter],"&lt;&gt;''",Table_Index[ID],$Q2034,Table_Index[year],$R2034)</f>
        <v>4</v>
      </c>
      <c r="AE2034" s="34">
        <f t="shared" si="127"/>
        <v>0.79615707725215124</v>
      </c>
    </row>
    <row r="2035" spans="1:31" x14ac:dyDescent="0.3">
      <c r="A2035">
        <v>9223</v>
      </c>
      <c r="B2035">
        <v>2007</v>
      </c>
      <c r="C2035">
        <v>4</v>
      </c>
      <c r="D2035">
        <v>0.13161310000000001</v>
      </c>
      <c r="E2035">
        <v>0.39625450000000001</v>
      </c>
      <c r="F2035">
        <v>0.14859539999999999</v>
      </c>
      <c r="G2035">
        <v>2.65349E-2</v>
      </c>
      <c r="H2035">
        <v>0</v>
      </c>
      <c r="I2035">
        <v>0.16274739999999999</v>
      </c>
      <c r="J2035">
        <v>5.66078E-2</v>
      </c>
      <c r="K2035">
        <v>2.83039E-2</v>
      </c>
      <c r="L2035">
        <v>3.8210300000000003E-2</v>
      </c>
      <c r="M2035">
        <v>1.1132899999999999E-2</v>
      </c>
      <c r="O2035" t="str">
        <f>Table_Index[[#This Row],[ID]]&amp;Table_Index[[#This Row],[year]]</f>
        <v>92232007</v>
      </c>
      <c r="P2035" t="str">
        <v>95042005</v>
      </c>
      <c r="Q2035" t="str">
        <f t="shared" si="124"/>
        <v>9504</v>
      </c>
      <c r="R2035" t="str">
        <f t="shared" si="125"/>
        <v>2005</v>
      </c>
      <c r="S2035">
        <f>SUMIFS(INDEX(Table_Index[],,MATCH(S$12,Table_Index[#Headers],0)),
Table_Index[ID],$Q2035,Table_Index[year],$R2035)/COUNTIFS(Table_Index[Quarter],"&lt;&gt;''",Table_Index[ID],$Q2035,Table_Index[year],$R2035)</f>
        <v>3.9932099999999998E-2</v>
      </c>
      <c r="T2035">
        <f>SUMIFS(INDEX(Table_Index[],,MATCH(T$12,Table_Index[#Headers],0)),
Table_Index[ID],$Q2035,Table_Index[year],$R2035)/COUNTIFS(Table_Index[Quarter],"&lt;&gt;''",Table_Index[ID],$Q2035,Table_Index[year],$R2035)</f>
        <v>0.14714584999999999</v>
      </c>
      <c r="U2035">
        <f>SUMIFS(INDEX(Table_Index[],,MATCH(U$12,Table_Index[#Headers],0)),
Table_Index[ID],$Q2035,Table_Index[year],$R2035)/COUNTIFS(Table_Index[Quarter],"&lt;&gt;''",Table_Index[ID],$Q2035,Table_Index[year],$R2035)</f>
        <v>5.0366099999999997E-2</v>
      </c>
      <c r="V2035">
        <f>SUMIFS(INDEX(Table_Index[],,MATCH(V$12,Table_Index[#Headers],0)),
Table_Index[ID],$Q2035,Table_Index[year],$R2035)/COUNTIFS(Table_Index[Quarter],"&lt;&gt;''",Table_Index[ID],$Q2035,Table_Index[year],$R2035)</f>
        <v>8.2385449999999999E-2</v>
      </c>
      <c r="W2035">
        <f>SUMIFS(INDEX(Table_Index[],,MATCH(W$12,Table_Index[#Headers],0)),
Table_Index[ID],$Q2035,Table_Index[year],$R2035)/COUNTIFS(Table_Index[Quarter],"&lt;&gt;''",Table_Index[ID],$Q2035,Table_Index[year],$R2035)</f>
        <v>8.0303050000000001E-2</v>
      </c>
      <c r="X2035">
        <f>SUMIFS(INDEX(Table_Index[],,MATCH(X$12,Table_Index[#Headers],0)),
Table_Index[ID],$Q2035,Table_Index[year],$R2035)/COUNTIFS(Table_Index[Quarter],"&lt;&gt;''",Table_Index[ID],$Q2035,Table_Index[year],$R2035)</f>
        <v>0.38642464999999998</v>
      </c>
      <c r="Y2035">
        <f>SUMIFS(INDEX(Table_Index[],,MATCH(Y$12,Table_Index[#Headers],0)),
Table_Index[ID],$Q2035,Table_Index[year],$R2035)/COUNTIFS(Table_Index[Quarter],"&lt;&gt;''",Table_Index[ID],$Q2035,Table_Index[year],$R2035)</f>
        <v>7.3690074999999994E-2</v>
      </c>
      <c r="Z2035">
        <f>SUMIFS(INDEX(Table_Index[],,MATCH(Z$12,Table_Index[#Headers],0)),
Table_Index[ID],$Q2035,Table_Index[year],$R2035)/COUNTIFS(Table_Index[Quarter],"&lt;&gt;''",Table_Index[ID],$Q2035,Table_Index[year],$R2035)</f>
        <v>5.9169349999999996E-2</v>
      </c>
      <c r="AA2035">
        <f>SUMIFS(INDEX(Table_Index[],,MATCH(AA$12,Table_Index[#Headers],0)),
Table_Index[ID],$Q2035,Table_Index[year],$R2035)/COUNTIFS(Table_Index[Quarter],"&lt;&gt;''",Table_Index[ID],$Q2035,Table_Index[year],$R2035)</f>
        <v>7.9338449999999991E-2</v>
      </c>
      <c r="AB2035">
        <f>SUMIFS(INDEX(Table_Index[],,MATCH(AB$12,Table_Index[#Headers],0)),
Table_Index[ID],$Q2035,Table_Index[year],$R2035)/COUNTIFS(Table_Index[Quarter],"&lt;&gt;''",Table_Index[ID],$Q2035,Table_Index[year],$R2035)</f>
        <v>1.244925E-3</v>
      </c>
      <c r="AC2035" s="24">
        <f t="shared" si="126"/>
        <v>0.99999999999999989</v>
      </c>
      <c r="AD2035">
        <f>COUNTIFS(Table_Index[Quarter],"&lt;&gt;''",Table_Index[ID],$Q2035,Table_Index[year],$R2035)</f>
        <v>4</v>
      </c>
      <c r="AE2035" s="34">
        <f t="shared" si="127"/>
        <v>0.7964294512299438</v>
      </c>
    </row>
    <row r="2036" spans="1:31" x14ac:dyDescent="0.3">
      <c r="A2036">
        <v>9223</v>
      </c>
      <c r="B2036">
        <v>2008</v>
      </c>
      <c r="C2036">
        <v>1</v>
      </c>
      <c r="D2036">
        <v>0.1496961</v>
      </c>
      <c r="E2036">
        <v>0.19009019999999999</v>
      </c>
      <c r="F2036">
        <v>8.9104799999999998E-2</v>
      </c>
      <c r="G2036">
        <v>0.13722139999999999</v>
      </c>
      <c r="H2036">
        <v>1.7821E-2</v>
      </c>
      <c r="I2036">
        <v>0.22810830000000001</v>
      </c>
      <c r="J2036">
        <v>0.1069257</v>
      </c>
      <c r="K2036">
        <v>9.5045000000000008E-3</v>
      </c>
      <c r="L2036">
        <v>6.6531599999999996E-2</v>
      </c>
      <c r="M2036">
        <v>4.9965000000000001E-3</v>
      </c>
      <c r="O2036" t="str">
        <f>Table_Index[[#This Row],[ID]]&amp;Table_Index[[#This Row],[year]]</f>
        <v>92232008</v>
      </c>
      <c r="P2036" t="str">
        <v>95042006</v>
      </c>
      <c r="Q2036" t="str">
        <f t="shared" si="124"/>
        <v>9504</v>
      </c>
      <c r="R2036" t="str">
        <f t="shared" si="125"/>
        <v>2006</v>
      </c>
      <c r="S2036">
        <f>SUMIFS(INDEX(Table_Index[],,MATCH(S$12,Table_Index[#Headers],0)),
Table_Index[ID],$Q2036,Table_Index[year],$R2036)/COUNTIFS(Table_Index[Quarter],"&lt;&gt;''",Table_Index[ID],$Q2036,Table_Index[year],$R2036)</f>
        <v>6.9335924999999993E-2</v>
      </c>
      <c r="T2036">
        <f>SUMIFS(INDEX(Table_Index[],,MATCH(T$12,Table_Index[#Headers],0)),
Table_Index[ID],$Q2036,Table_Index[year],$R2036)/COUNTIFS(Table_Index[Quarter],"&lt;&gt;''",Table_Index[ID],$Q2036,Table_Index[year],$R2036)</f>
        <v>0.15552872500000001</v>
      </c>
      <c r="U2036">
        <f>SUMIFS(INDEX(Table_Index[],,MATCH(U$12,Table_Index[#Headers],0)),
Table_Index[ID],$Q2036,Table_Index[year],$R2036)/COUNTIFS(Table_Index[Quarter],"&lt;&gt;''",Table_Index[ID],$Q2036,Table_Index[year],$R2036)</f>
        <v>6.7975900000000006E-2</v>
      </c>
      <c r="V2036">
        <f>SUMIFS(INDEX(Table_Index[],,MATCH(V$12,Table_Index[#Headers],0)),
Table_Index[ID],$Q2036,Table_Index[year],$R2036)/COUNTIFS(Table_Index[Quarter],"&lt;&gt;''",Table_Index[ID],$Q2036,Table_Index[year],$R2036)</f>
        <v>0.12363837499999999</v>
      </c>
      <c r="W2036">
        <f>SUMIFS(INDEX(Table_Index[],,MATCH(W$12,Table_Index[#Headers],0)),
Table_Index[ID],$Q2036,Table_Index[year],$R2036)/COUNTIFS(Table_Index[Quarter],"&lt;&gt;''",Table_Index[ID],$Q2036,Table_Index[year],$R2036)</f>
        <v>4.8300999999999997E-2</v>
      </c>
      <c r="X2036">
        <f>SUMIFS(INDEX(Table_Index[],,MATCH(X$12,Table_Index[#Headers],0)),
Table_Index[ID],$Q2036,Table_Index[year],$R2036)/COUNTIFS(Table_Index[Quarter],"&lt;&gt;''",Table_Index[ID],$Q2036,Table_Index[year],$R2036)</f>
        <v>0.29147529999999999</v>
      </c>
      <c r="Y2036">
        <f>SUMIFS(INDEX(Table_Index[],,MATCH(Y$12,Table_Index[#Headers],0)),
Table_Index[ID],$Q2036,Table_Index[year],$R2036)/COUNTIFS(Table_Index[Quarter],"&lt;&gt;''",Table_Index[ID],$Q2036,Table_Index[year],$R2036)</f>
        <v>0.10978345</v>
      </c>
      <c r="Z2036">
        <f>SUMIFS(INDEX(Table_Index[],,MATCH(Z$12,Table_Index[#Headers],0)),
Table_Index[ID],$Q2036,Table_Index[year],$R2036)/COUNTIFS(Table_Index[Quarter],"&lt;&gt;''",Table_Index[ID],$Q2036,Table_Index[year],$R2036)</f>
        <v>4.4165974999999996E-2</v>
      </c>
      <c r="AA2036">
        <f>SUMIFS(INDEX(Table_Index[],,MATCH(AA$12,Table_Index[#Headers],0)),
Table_Index[ID],$Q2036,Table_Index[year],$R2036)/COUNTIFS(Table_Index[Quarter],"&lt;&gt;''",Table_Index[ID],$Q2036,Table_Index[year],$R2036)</f>
        <v>8.1971824999999998E-2</v>
      </c>
      <c r="AB2036">
        <f>SUMIFS(INDEX(Table_Index[],,MATCH(AB$12,Table_Index[#Headers],0)),
Table_Index[ID],$Q2036,Table_Index[year],$R2036)/COUNTIFS(Table_Index[Quarter],"&lt;&gt;''",Table_Index[ID],$Q2036,Table_Index[year],$R2036)</f>
        <v>7.8235500000000003E-3</v>
      </c>
      <c r="AC2036" s="24">
        <f t="shared" si="126"/>
        <v>1.0000000249999998</v>
      </c>
      <c r="AD2036">
        <f>COUNTIFS(Table_Index[Quarter],"&lt;&gt;''",Table_Index[ID],$Q2036,Table_Index[year],$R2036)</f>
        <v>4</v>
      </c>
      <c r="AE2036" s="34">
        <f t="shared" si="127"/>
        <v>0.84302171006969184</v>
      </c>
    </row>
    <row r="2037" spans="1:31" x14ac:dyDescent="0.3">
      <c r="A2037">
        <v>9223</v>
      </c>
      <c r="B2037">
        <v>2008</v>
      </c>
      <c r="C2037">
        <v>2</v>
      </c>
      <c r="D2037">
        <v>6.31023E-2</v>
      </c>
      <c r="E2037">
        <v>0.15360199999999999</v>
      </c>
      <c r="F2037">
        <v>0.10393330000000001</v>
      </c>
      <c r="G2037">
        <v>9.8842700000000006E-2</v>
      </c>
      <c r="H2037">
        <v>2.3013800000000001E-2</v>
      </c>
      <c r="I2037">
        <v>0.2969522</v>
      </c>
      <c r="J2037">
        <v>0.14290820000000001</v>
      </c>
      <c r="K2037">
        <v>1.85595E-2</v>
      </c>
      <c r="L2037">
        <v>9.5374100000000003E-2</v>
      </c>
      <c r="M2037">
        <v>3.7119000000000002E-3</v>
      </c>
      <c r="O2037" t="str">
        <f>Table_Index[[#This Row],[ID]]&amp;Table_Index[[#This Row],[year]]</f>
        <v>92232008</v>
      </c>
      <c r="P2037" t="str">
        <v>95042007</v>
      </c>
      <c r="Q2037" t="str">
        <f t="shared" si="124"/>
        <v>9504</v>
      </c>
      <c r="R2037" t="str">
        <f t="shared" si="125"/>
        <v>2007</v>
      </c>
      <c r="S2037">
        <f>SUMIFS(INDEX(Table_Index[],,MATCH(S$12,Table_Index[#Headers],0)),
Table_Index[ID],$Q2037,Table_Index[year],$R2037)/COUNTIFS(Table_Index[Quarter],"&lt;&gt;''",Table_Index[ID],$Q2037,Table_Index[year],$R2037)</f>
        <v>6.5810074999999996E-2</v>
      </c>
      <c r="T2037">
        <f>SUMIFS(INDEX(Table_Index[],,MATCH(T$12,Table_Index[#Headers],0)),
Table_Index[ID],$Q2037,Table_Index[year],$R2037)/COUNTIFS(Table_Index[Quarter],"&lt;&gt;''",Table_Index[ID],$Q2037,Table_Index[year],$R2037)</f>
        <v>0.22934789999999999</v>
      </c>
      <c r="U2037">
        <f>SUMIFS(INDEX(Table_Index[],,MATCH(U$12,Table_Index[#Headers],0)),
Table_Index[ID],$Q2037,Table_Index[year],$R2037)/COUNTIFS(Table_Index[Quarter],"&lt;&gt;''",Table_Index[ID],$Q2037,Table_Index[year],$R2037)</f>
        <v>0.10772252499999999</v>
      </c>
      <c r="V2037">
        <f>SUMIFS(INDEX(Table_Index[],,MATCH(V$12,Table_Index[#Headers],0)),
Table_Index[ID],$Q2037,Table_Index[year],$R2037)/COUNTIFS(Table_Index[Quarter],"&lt;&gt;''",Table_Index[ID],$Q2037,Table_Index[year],$R2037)</f>
        <v>0.1553129</v>
      </c>
      <c r="W2037">
        <f>SUMIFS(INDEX(Table_Index[],,MATCH(W$12,Table_Index[#Headers],0)),
Table_Index[ID],$Q2037,Table_Index[year],$R2037)/COUNTIFS(Table_Index[Quarter],"&lt;&gt;''",Table_Index[ID],$Q2037,Table_Index[year],$R2037)</f>
        <v>5.4076924999999998E-2</v>
      </c>
      <c r="X2037">
        <f>SUMIFS(INDEX(Table_Index[],,MATCH(X$12,Table_Index[#Headers],0)),
Table_Index[ID],$Q2037,Table_Index[year],$R2037)/COUNTIFS(Table_Index[Quarter],"&lt;&gt;''",Table_Index[ID],$Q2037,Table_Index[year],$R2037)</f>
        <v>0.12782027500000001</v>
      </c>
      <c r="Y2037">
        <f>SUMIFS(INDEX(Table_Index[],,MATCH(Y$12,Table_Index[#Headers],0)),
Table_Index[ID],$Q2037,Table_Index[year],$R2037)/COUNTIFS(Table_Index[Quarter],"&lt;&gt;''",Table_Index[ID],$Q2037,Table_Index[year],$R2037)</f>
        <v>0.14768272500000001</v>
      </c>
      <c r="Z2037">
        <f>SUMIFS(INDEX(Table_Index[],,MATCH(Z$12,Table_Index[#Headers],0)),
Table_Index[ID],$Q2037,Table_Index[year],$R2037)/COUNTIFS(Table_Index[Quarter],"&lt;&gt;''",Table_Index[ID],$Q2037,Table_Index[year],$R2037)</f>
        <v>3.2862950000000002E-2</v>
      </c>
      <c r="AA2037">
        <f>SUMIFS(INDEX(Table_Index[],,MATCH(AA$12,Table_Index[#Headers],0)),
Table_Index[ID],$Q2037,Table_Index[year],$R2037)/COUNTIFS(Table_Index[Quarter],"&lt;&gt;''",Table_Index[ID],$Q2037,Table_Index[year],$R2037)</f>
        <v>7.5183100000000003E-2</v>
      </c>
      <c r="AB2037">
        <f>SUMIFS(INDEX(Table_Index[],,MATCH(AB$12,Table_Index[#Headers],0)),
Table_Index[ID],$Q2037,Table_Index[year],$R2037)/COUNTIFS(Table_Index[Quarter],"&lt;&gt;''",Table_Index[ID],$Q2037,Table_Index[year],$R2037)</f>
        <v>4.1806249999999994E-3</v>
      </c>
      <c r="AC2037" s="24">
        <f t="shared" si="126"/>
        <v>1</v>
      </c>
      <c r="AD2037">
        <f>COUNTIFS(Table_Index[Quarter],"&lt;&gt;''",Table_Index[ID],$Q2037,Table_Index[year],$R2037)</f>
        <v>4</v>
      </c>
      <c r="AE2037" s="34">
        <f t="shared" si="127"/>
        <v>0.85951986207963871</v>
      </c>
    </row>
    <row r="2038" spans="1:31" x14ac:dyDescent="0.3">
      <c r="A2038">
        <v>9223</v>
      </c>
      <c r="B2038">
        <v>2008</v>
      </c>
      <c r="C2038">
        <v>3</v>
      </c>
      <c r="D2038">
        <v>7.0857000000000003E-2</v>
      </c>
      <c r="E2038">
        <v>0.16672229999999999</v>
      </c>
      <c r="F2038">
        <v>6.6688899999999995E-2</v>
      </c>
      <c r="G2038">
        <v>9.7532499999999994E-2</v>
      </c>
      <c r="H2038">
        <v>1.7505799999999998E-2</v>
      </c>
      <c r="I2038">
        <v>0.43347780000000002</v>
      </c>
      <c r="J2038">
        <v>9.4614900000000002E-2</v>
      </c>
      <c r="K2038">
        <v>2.0840299999999999E-2</v>
      </c>
      <c r="L2038">
        <v>2.6675600000000001E-2</v>
      </c>
      <c r="M2038">
        <v>5.0850000000000001E-3</v>
      </c>
      <c r="O2038" t="str">
        <f>Table_Index[[#This Row],[ID]]&amp;Table_Index[[#This Row],[year]]</f>
        <v>92232008</v>
      </c>
      <c r="P2038" t="str">
        <v>95042008</v>
      </c>
      <c r="Q2038" t="str">
        <f t="shared" si="124"/>
        <v>9504</v>
      </c>
      <c r="R2038" t="str">
        <f t="shared" si="125"/>
        <v>2008</v>
      </c>
      <c r="S2038">
        <f>SUMIFS(INDEX(Table_Index[],,MATCH(S$12,Table_Index[#Headers],0)),
Table_Index[ID],$Q2038,Table_Index[year],$R2038)/COUNTIFS(Table_Index[Quarter],"&lt;&gt;''",Table_Index[ID],$Q2038,Table_Index[year],$R2038)</f>
        <v>8.8817974999999993E-2</v>
      </c>
      <c r="T2038">
        <f>SUMIFS(INDEX(Table_Index[],,MATCH(T$12,Table_Index[#Headers],0)),
Table_Index[ID],$Q2038,Table_Index[year],$R2038)/COUNTIFS(Table_Index[Quarter],"&lt;&gt;''",Table_Index[ID],$Q2038,Table_Index[year],$R2038)</f>
        <v>0.20814495</v>
      </c>
      <c r="U2038">
        <f>SUMIFS(INDEX(Table_Index[],,MATCH(U$12,Table_Index[#Headers],0)),
Table_Index[ID],$Q2038,Table_Index[year],$R2038)/COUNTIFS(Table_Index[Quarter],"&lt;&gt;''",Table_Index[ID],$Q2038,Table_Index[year],$R2038)</f>
        <v>7.4188124999999994E-2</v>
      </c>
      <c r="V2038">
        <f>SUMIFS(INDEX(Table_Index[],,MATCH(V$12,Table_Index[#Headers],0)),
Table_Index[ID],$Q2038,Table_Index[year],$R2038)/COUNTIFS(Table_Index[Quarter],"&lt;&gt;''",Table_Index[ID],$Q2038,Table_Index[year],$R2038)</f>
        <v>0.17088802499999997</v>
      </c>
      <c r="W2038">
        <f>SUMIFS(INDEX(Table_Index[],,MATCH(W$12,Table_Index[#Headers],0)),
Table_Index[ID],$Q2038,Table_Index[year],$R2038)/COUNTIFS(Table_Index[Quarter],"&lt;&gt;''",Table_Index[ID],$Q2038,Table_Index[year],$R2038)</f>
        <v>2.4058450000000002E-2</v>
      </c>
      <c r="X2038">
        <f>SUMIFS(INDEX(Table_Index[],,MATCH(X$12,Table_Index[#Headers],0)),
Table_Index[ID],$Q2038,Table_Index[year],$R2038)/COUNTIFS(Table_Index[Quarter],"&lt;&gt;''",Table_Index[ID],$Q2038,Table_Index[year],$R2038)</f>
        <v>0.1868882</v>
      </c>
      <c r="Y2038">
        <f>SUMIFS(INDEX(Table_Index[],,MATCH(Y$12,Table_Index[#Headers],0)),
Table_Index[ID],$Q2038,Table_Index[year],$R2038)/COUNTIFS(Table_Index[Quarter],"&lt;&gt;''",Table_Index[ID],$Q2038,Table_Index[year],$R2038)</f>
        <v>0.10680545</v>
      </c>
      <c r="Z2038">
        <f>SUMIFS(INDEX(Table_Index[],,MATCH(Z$12,Table_Index[#Headers],0)),
Table_Index[ID],$Q2038,Table_Index[year],$R2038)/COUNTIFS(Table_Index[Quarter],"&lt;&gt;''",Table_Index[ID],$Q2038,Table_Index[year],$R2038)</f>
        <v>4.7293500000000002E-2</v>
      </c>
      <c r="AA2038">
        <f>SUMIFS(INDEX(Table_Index[],,MATCH(AA$12,Table_Index[#Headers],0)),
Table_Index[ID],$Q2038,Table_Index[year],$R2038)/COUNTIFS(Table_Index[Quarter],"&lt;&gt;''",Table_Index[ID],$Q2038,Table_Index[year],$R2038)</f>
        <v>8.2599599999999995E-2</v>
      </c>
      <c r="AB2038">
        <f>SUMIFS(INDEX(Table_Index[],,MATCH(AB$12,Table_Index[#Headers],0)),
Table_Index[ID],$Q2038,Table_Index[year],$R2038)/COUNTIFS(Table_Index[Quarter],"&lt;&gt;''",Table_Index[ID],$Q2038,Table_Index[year],$R2038)</f>
        <v>1.0315675E-2</v>
      </c>
      <c r="AC2038" s="24">
        <f t="shared" si="126"/>
        <v>0.99999994999999975</v>
      </c>
      <c r="AD2038">
        <f>COUNTIFS(Table_Index[Quarter],"&lt;&gt;''",Table_Index[ID],$Q2038,Table_Index[year],$R2038)</f>
        <v>4</v>
      </c>
      <c r="AE2038" s="34">
        <f t="shared" si="127"/>
        <v>0.85800125744852007</v>
      </c>
    </row>
    <row r="2039" spans="1:31" x14ac:dyDescent="0.3">
      <c r="A2039">
        <v>9223</v>
      </c>
      <c r="B2039">
        <v>2008</v>
      </c>
      <c r="C2039">
        <v>4</v>
      </c>
      <c r="D2039">
        <v>9.3371899999999994E-2</v>
      </c>
      <c r="E2039">
        <v>0.19841539999999999</v>
      </c>
      <c r="F2039">
        <v>5.4467000000000002E-2</v>
      </c>
      <c r="G2039">
        <v>7.6855000000000007E-2</v>
      </c>
      <c r="H2039">
        <v>0</v>
      </c>
      <c r="I2039">
        <v>0.45129770000000002</v>
      </c>
      <c r="J2039">
        <v>2.3342999999999999E-2</v>
      </c>
      <c r="K2039">
        <v>5.8357000000000001E-3</v>
      </c>
      <c r="L2039">
        <v>9.3371899999999994E-2</v>
      </c>
      <c r="M2039">
        <v>3.0423999999999998E-3</v>
      </c>
      <c r="O2039" t="str">
        <f>Table_Index[[#This Row],[ID]]&amp;Table_Index[[#This Row],[year]]</f>
        <v>92232008</v>
      </c>
      <c r="P2039" t="str">
        <v>95042009</v>
      </c>
      <c r="Q2039" t="str">
        <f t="shared" si="124"/>
        <v>9504</v>
      </c>
      <c r="R2039" t="str">
        <f t="shared" si="125"/>
        <v>2009</v>
      </c>
      <c r="S2039">
        <f>SUMIFS(INDEX(Table_Index[],,MATCH(S$12,Table_Index[#Headers],0)),
Table_Index[ID],$Q2039,Table_Index[year],$R2039)/COUNTIFS(Table_Index[Quarter],"&lt;&gt;''",Table_Index[ID],$Q2039,Table_Index[year],$R2039)</f>
        <v>5.8843474999999999E-2</v>
      </c>
      <c r="T2039">
        <f>SUMIFS(INDEX(Table_Index[],,MATCH(T$12,Table_Index[#Headers],0)),
Table_Index[ID],$Q2039,Table_Index[year],$R2039)/COUNTIFS(Table_Index[Quarter],"&lt;&gt;''",Table_Index[ID],$Q2039,Table_Index[year],$R2039)</f>
        <v>0.20568620000000001</v>
      </c>
      <c r="U2039">
        <f>SUMIFS(INDEX(Table_Index[],,MATCH(U$12,Table_Index[#Headers],0)),
Table_Index[ID],$Q2039,Table_Index[year],$R2039)/COUNTIFS(Table_Index[Quarter],"&lt;&gt;''",Table_Index[ID],$Q2039,Table_Index[year],$R2039)</f>
        <v>5.1454575000000002E-2</v>
      </c>
      <c r="V2039">
        <f>SUMIFS(INDEX(Table_Index[],,MATCH(V$12,Table_Index[#Headers],0)),
Table_Index[ID],$Q2039,Table_Index[year],$R2039)/COUNTIFS(Table_Index[Quarter],"&lt;&gt;''",Table_Index[ID],$Q2039,Table_Index[year],$R2039)</f>
        <v>0.17561022500000001</v>
      </c>
      <c r="W2039">
        <f>SUMIFS(INDEX(Table_Index[],,MATCH(W$12,Table_Index[#Headers],0)),
Table_Index[ID],$Q2039,Table_Index[year],$R2039)/COUNTIFS(Table_Index[Quarter],"&lt;&gt;''",Table_Index[ID],$Q2039,Table_Index[year],$R2039)</f>
        <v>2.98409E-2</v>
      </c>
      <c r="X2039">
        <f>SUMIFS(INDEX(Table_Index[],,MATCH(X$12,Table_Index[#Headers],0)),
Table_Index[ID],$Q2039,Table_Index[year],$R2039)/COUNTIFS(Table_Index[Quarter],"&lt;&gt;''",Table_Index[ID],$Q2039,Table_Index[year],$R2039)</f>
        <v>0.25108297499999999</v>
      </c>
      <c r="Y2039">
        <f>SUMIFS(INDEX(Table_Index[],,MATCH(Y$12,Table_Index[#Headers],0)),
Table_Index[ID],$Q2039,Table_Index[year],$R2039)/COUNTIFS(Table_Index[Quarter],"&lt;&gt;''",Table_Index[ID],$Q2039,Table_Index[year],$R2039)</f>
        <v>0.13700200000000001</v>
      </c>
      <c r="Z2039">
        <f>SUMIFS(INDEX(Table_Index[],,MATCH(Z$12,Table_Index[#Headers],0)),
Table_Index[ID],$Q2039,Table_Index[year],$R2039)/COUNTIFS(Table_Index[Quarter],"&lt;&gt;''",Table_Index[ID],$Q2039,Table_Index[year],$R2039)</f>
        <v>3.0452725E-2</v>
      </c>
      <c r="AA2039">
        <f>SUMIFS(INDEX(Table_Index[],,MATCH(AA$12,Table_Index[#Headers],0)),
Table_Index[ID],$Q2039,Table_Index[year],$R2039)/COUNTIFS(Table_Index[Quarter],"&lt;&gt;''",Table_Index[ID],$Q2039,Table_Index[year],$R2039)</f>
        <v>4.3141474999999999E-2</v>
      </c>
      <c r="AB2039">
        <f>SUMIFS(INDEX(Table_Index[],,MATCH(AB$12,Table_Index[#Headers],0)),
Table_Index[ID],$Q2039,Table_Index[year],$R2039)/COUNTIFS(Table_Index[Quarter],"&lt;&gt;''",Table_Index[ID],$Q2039,Table_Index[year],$R2039)</f>
        <v>1.6885400000000002E-2</v>
      </c>
      <c r="AC2039" s="24">
        <f t="shared" si="126"/>
        <v>0.99999994999999997</v>
      </c>
      <c r="AD2039">
        <f>COUNTIFS(Table_Index[Quarter],"&lt;&gt;''",Table_Index[ID],$Q2039,Table_Index[year],$R2039)</f>
        <v>4</v>
      </c>
      <c r="AE2039" s="34">
        <f t="shared" si="127"/>
        <v>0.83496774845658128</v>
      </c>
    </row>
    <row r="2040" spans="1:31" x14ac:dyDescent="0.3">
      <c r="A2040">
        <v>9223</v>
      </c>
      <c r="B2040">
        <v>2009</v>
      </c>
      <c r="C2040">
        <v>1</v>
      </c>
      <c r="D2040">
        <v>8.5123000000000004E-2</v>
      </c>
      <c r="E2040">
        <v>0.29998150000000001</v>
      </c>
      <c r="F2040">
        <v>9.2301999999999995E-2</v>
      </c>
      <c r="G2040">
        <v>9.2301999999999995E-2</v>
      </c>
      <c r="H2040">
        <v>0</v>
      </c>
      <c r="I2040">
        <v>0.25639450000000003</v>
      </c>
      <c r="J2040">
        <v>0.1179415</v>
      </c>
      <c r="K2040">
        <v>1.28197E-2</v>
      </c>
      <c r="L2040">
        <v>3.5895200000000002E-2</v>
      </c>
      <c r="M2040">
        <v>7.2405999999999998E-3</v>
      </c>
      <c r="O2040" t="str">
        <f>Table_Index[[#This Row],[ID]]&amp;Table_Index[[#This Row],[year]]</f>
        <v>92232009</v>
      </c>
      <c r="P2040" t="str">
        <v>95042010</v>
      </c>
      <c r="Q2040" t="str">
        <f t="shared" si="124"/>
        <v>9504</v>
      </c>
      <c r="R2040" t="str">
        <f t="shared" si="125"/>
        <v>2010</v>
      </c>
      <c r="S2040">
        <f>SUMIFS(INDEX(Table_Index[],,MATCH(S$12,Table_Index[#Headers],0)),
Table_Index[ID],$Q2040,Table_Index[year],$R2040)/COUNTIFS(Table_Index[Quarter],"&lt;&gt;''",Table_Index[ID],$Q2040,Table_Index[year],$R2040)</f>
        <v>3.9085025000000002E-2</v>
      </c>
      <c r="T2040">
        <f>SUMIFS(INDEX(Table_Index[],,MATCH(T$12,Table_Index[#Headers],0)),
Table_Index[ID],$Q2040,Table_Index[year],$R2040)/COUNTIFS(Table_Index[Quarter],"&lt;&gt;''",Table_Index[ID],$Q2040,Table_Index[year],$R2040)</f>
        <v>0.146569325</v>
      </c>
      <c r="U2040">
        <f>SUMIFS(INDEX(Table_Index[],,MATCH(U$12,Table_Index[#Headers],0)),
Table_Index[ID],$Q2040,Table_Index[year],$R2040)/COUNTIFS(Table_Index[Quarter],"&lt;&gt;''",Table_Index[ID],$Q2040,Table_Index[year],$R2040)</f>
        <v>5.0146675000000002E-2</v>
      </c>
      <c r="V2040">
        <f>SUMIFS(INDEX(Table_Index[],,MATCH(V$12,Table_Index[#Headers],0)),
Table_Index[ID],$Q2040,Table_Index[year],$R2040)/COUNTIFS(Table_Index[Quarter],"&lt;&gt;''",Table_Index[ID],$Q2040,Table_Index[year],$R2040)</f>
        <v>0.215082775</v>
      </c>
      <c r="W2040">
        <f>SUMIFS(INDEX(Table_Index[],,MATCH(W$12,Table_Index[#Headers],0)),
Table_Index[ID],$Q2040,Table_Index[year],$R2040)/COUNTIFS(Table_Index[Quarter],"&lt;&gt;''",Table_Index[ID],$Q2040,Table_Index[year],$R2040)</f>
        <v>0.11134652499999999</v>
      </c>
      <c r="X2040">
        <f>SUMIFS(INDEX(Table_Index[],,MATCH(X$12,Table_Index[#Headers],0)),
Table_Index[ID],$Q2040,Table_Index[year],$R2040)/COUNTIFS(Table_Index[Quarter],"&lt;&gt;''",Table_Index[ID],$Q2040,Table_Index[year],$R2040)</f>
        <v>0.28123822500000001</v>
      </c>
      <c r="Y2040">
        <f>SUMIFS(INDEX(Table_Index[],,MATCH(Y$12,Table_Index[#Headers],0)),
Table_Index[ID],$Q2040,Table_Index[year],$R2040)/COUNTIFS(Table_Index[Quarter],"&lt;&gt;''",Table_Index[ID],$Q2040,Table_Index[year],$R2040)</f>
        <v>4.2757525000000005E-2</v>
      </c>
      <c r="Z2040">
        <f>SUMIFS(INDEX(Table_Index[],,MATCH(Z$12,Table_Index[#Headers],0)),
Table_Index[ID],$Q2040,Table_Index[year],$R2040)/COUNTIFS(Table_Index[Quarter],"&lt;&gt;''",Table_Index[ID],$Q2040,Table_Index[year],$R2040)</f>
        <v>4.520325E-2</v>
      </c>
      <c r="AA2040">
        <f>SUMIFS(INDEX(Table_Index[],,MATCH(AA$12,Table_Index[#Headers],0)),
Table_Index[ID],$Q2040,Table_Index[year],$R2040)/COUNTIFS(Table_Index[Quarter],"&lt;&gt;''",Table_Index[ID],$Q2040,Table_Index[year],$R2040)</f>
        <v>6.1051399999999999E-2</v>
      </c>
      <c r="AB2040">
        <f>SUMIFS(INDEX(Table_Index[],,MATCH(AB$12,Table_Index[#Headers],0)),
Table_Index[ID],$Q2040,Table_Index[year],$R2040)/COUNTIFS(Table_Index[Quarter],"&lt;&gt;''",Table_Index[ID],$Q2040,Table_Index[year],$R2040)</f>
        <v>7.519375E-3</v>
      </c>
      <c r="AC2040" s="24">
        <f t="shared" si="126"/>
        <v>1.0000001000000001</v>
      </c>
      <c r="AD2040">
        <f>COUNTIFS(Table_Index[Quarter],"&lt;&gt;''",Table_Index[ID],$Q2040,Table_Index[year],$R2040)</f>
        <v>4</v>
      </c>
      <c r="AE2040" s="34">
        <f t="shared" si="127"/>
        <v>0.82906616264677246</v>
      </c>
    </row>
    <row r="2041" spans="1:31" x14ac:dyDescent="0.3">
      <c r="A2041">
        <v>9223</v>
      </c>
      <c r="B2041">
        <v>2009</v>
      </c>
      <c r="C2041">
        <v>2</v>
      </c>
      <c r="D2041">
        <v>7.99232E-2</v>
      </c>
      <c r="E2041">
        <v>0.2257924</v>
      </c>
      <c r="F2041">
        <v>7.9565200000000003E-2</v>
      </c>
      <c r="G2041">
        <v>8.4997699999999995E-2</v>
      </c>
      <c r="H2041">
        <v>2.67394E-2</v>
      </c>
      <c r="I2041">
        <v>0.20297950000000001</v>
      </c>
      <c r="J2041">
        <v>0.1667332</v>
      </c>
      <c r="K2041">
        <v>6.5243000000000002E-3</v>
      </c>
      <c r="L2041">
        <v>0.11961289999999999</v>
      </c>
      <c r="M2041">
        <v>7.1320999999999997E-3</v>
      </c>
      <c r="O2041" t="str">
        <f>Table_Index[[#This Row],[ID]]&amp;Table_Index[[#This Row],[year]]</f>
        <v>92232009</v>
      </c>
      <c r="P2041" t="str">
        <v>95042011</v>
      </c>
      <c r="Q2041" t="str">
        <f t="shared" si="124"/>
        <v>9504</v>
      </c>
      <c r="R2041" t="str">
        <f t="shared" si="125"/>
        <v>2011</v>
      </c>
      <c r="S2041">
        <f>SUMIFS(INDEX(Table_Index[],,MATCH(S$12,Table_Index[#Headers],0)),
Table_Index[ID],$Q2041,Table_Index[year],$R2041)/COUNTIFS(Table_Index[Quarter],"&lt;&gt;''",Table_Index[ID],$Q2041,Table_Index[year],$R2041)</f>
        <v>7.4104950000000003E-2</v>
      </c>
      <c r="T2041">
        <f>SUMIFS(INDEX(Table_Index[],,MATCH(T$12,Table_Index[#Headers],0)),
Table_Index[ID],$Q2041,Table_Index[year],$R2041)/COUNTIFS(Table_Index[Quarter],"&lt;&gt;''",Table_Index[ID],$Q2041,Table_Index[year],$R2041)</f>
        <v>0.24115565</v>
      </c>
      <c r="U2041">
        <f>SUMIFS(INDEX(Table_Index[],,MATCH(U$12,Table_Index[#Headers],0)),
Table_Index[ID],$Q2041,Table_Index[year],$R2041)/COUNTIFS(Table_Index[Quarter],"&lt;&gt;''",Table_Index[ID],$Q2041,Table_Index[year],$R2041)</f>
        <v>6.5774424999999997E-2</v>
      </c>
      <c r="V2041">
        <f>SUMIFS(INDEX(Table_Index[],,MATCH(V$12,Table_Index[#Headers],0)),
Table_Index[ID],$Q2041,Table_Index[year],$R2041)/COUNTIFS(Table_Index[Quarter],"&lt;&gt;''",Table_Index[ID],$Q2041,Table_Index[year],$R2041)</f>
        <v>0.13598184999999999</v>
      </c>
      <c r="W2041">
        <f>SUMIFS(INDEX(Table_Index[],,MATCH(W$12,Table_Index[#Headers],0)),
Table_Index[ID],$Q2041,Table_Index[year],$R2041)/COUNTIFS(Table_Index[Quarter],"&lt;&gt;''",Table_Index[ID],$Q2041,Table_Index[year],$R2041)</f>
        <v>6.406125E-2</v>
      </c>
      <c r="X2041">
        <f>SUMIFS(INDEX(Table_Index[],,MATCH(X$12,Table_Index[#Headers],0)),
Table_Index[ID],$Q2041,Table_Index[year],$R2041)/COUNTIFS(Table_Index[Quarter],"&lt;&gt;''",Table_Index[ID],$Q2041,Table_Index[year],$R2041)</f>
        <v>0.18872040000000001</v>
      </c>
      <c r="Y2041">
        <f>SUMIFS(INDEX(Table_Index[],,MATCH(Y$12,Table_Index[#Headers],0)),
Table_Index[ID],$Q2041,Table_Index[year],$R2041)/COUNTIFS(Table_Index[Quarter],"&lt;&gt;''",Table_Index[ID],$Q2041,Table_Index[year],$R2041)</f>
        <v>6.0805200000000004E-2</v>
      </c>
      <c r="Z2041">
        <f>SUMIFS(INDEX(Table_Index[],,MATCH(Z$12,Table_Index[#Headers],0)),
Table_Index[ID],$Q2041,Table_Index[year],$R2041)/COUNTIFS(Table_Index[Quarter],"&lt;&gt;''",Table_Index[ID],$Q2041,Table_Index[year],$R2041)</f>
        <v>4.8200199999999999E-2</v>
      </c>
      <c r="AA2041">
        <f>SUMIFS(INDEX(Table_Index[],,MATCH(AA$12,Table_Index[#Headers],0)),
Table_Index[ID],$Q2041,Table_Index[year],$R2041)/COUNTIFS(Table_Index[Quarter],"&lt;&gt;''",Table_Index[ID],$Q2041,Table_Index[year],$R2041)</f>
        <v>0.116943325</v>
      </c>
      <c r="AB2041">
        <f>SUMIFS(INDEX(Table_Index[],,MATCH(AB$12,Table_Index[#Headers],0)),
Table_Index[ID],$Q2041,Table_Index[year],$R2041)/COUNTIFS(Table_Index[Quarter],"&lt;&gt;''",Table_Index[ID],$Q2041,Table_Index[year],$R2041)</f>
        <v>4.2527250000000006E-3</v>
      </c>
      <c r="AC2041" s="24">
        <f t="shared" si="126"/>
        <v>0.99999997499999993</v>
      </c>
      <c r="AD2041">
        <f>COUNTIFS(Table_Index[Quarter],"&lt;&gt;''",Table_Index[ID],$Q2041,Table_Index[year],$R2041)</f>
        <v>4</v>
      </c>
      <c r="AE2041" s="34">
        <f t="shared" si="127"/>
        <v>0.85410147865828812</v>
      </c>
    </row>
    <row r="2042" spans="1:31" x14ac:dyDescent="0.3">
      <c r="A2042">
        <v>9223</v>
      </c>
      <c r="B2042">
        <v>2009</v>
      </c>
      <c r="C2042">
        <v>3</v>
      </c>
      <c r="D2042">
        <v>0.1492597</v>
      </c>
      <c r="E2042">
        <v>0.16530909999999999</v>
      </c>
      <c r="F2042">
        <v>4.8148299999999998E-2</v>
      </c>
      <c r="G2042">
        <v>0.10432130000000001</v>
      </c>
      <c r="H2042">
        <v>2.80865E-2</v>
      </c>
      <c r="I2042">
        <v>0.3530875</v>
      </c>
      <c r="J2042">
        <v>9.2284199999999997E-2</v>
      </c>
      <c r="K2042">
        <v>7.463E-3</v>
      </c>
      <c r="L2042">
        <v>4.8148299999999998E-2</v>
      </c>
      <c r="M2042">
        <v>3.8920000000000001E-3</v>
      </c>
      <c r="O2042" t="str">
        <f>Table_Index[[#This Row],[ID]]&amp;Table_Index[[#This Row],[year]]</f>
        <v>92232009</v>
      </c>
      <c r="P2042" t="str">
        <v>95042012</v>
      </c>
      <c r="Q2042" t="str">
        <f t="shared" si="124"/>
        <v>9504</v>
      </c>
      <c r="R2042" t="str">
        <f t="shared" si="125"/>
        <v>2012</v>
      </c>
      <c r="S2042">
        <f>SUMIFS(INDEX(Table_Index[],,MATCH(S$12,Table_Index[#Headers],0)),
Table_Index[ID],$Q2042,Table_Index[year],$R2042)/COUNTIFS(Table_Index[Quarter],"&lt;&gt;''",Table_Index[ID],$Q2042,Table_Index[year],$R2042)</f>
        <v>4.6864574999999999E-2</v>
      </c>
      <c r="T2042">
        <f>SUMIFS(INDEX(Table_Index[],,MATCH(T$12,Table_Index[#Headers],0)),
Table_Index[ID],$Q2042,Table_Index[year],$R2042)/COUNTIFS(Table_Index[Quarter],"&lt;&gt;''",Table_Index[ID],$Q2042,Table_Index[year],$R2042)</f>
        <v>0.16805582499999999</v>
      </c>
      <c r="U2042">
        <f>SUMIFS(INDEX(Table_Index[],,MATCH(U$12,Table_Index[#Headers],0)),
Table_Index[ID],$Q2042,Table_Index[year],$R2042)/COUNTIFS(Table_Index[Quarter],"&lt;&gt;''",Table_Index[ID],$Q2042,Table_Index[year],$R2042)</f>
        <v>3.8934925000000002E-2</v>
      </c>
      <c r="V2042">
        <f>SUMIFS(INDEX(Table_Index[],,MATCH(V$12,Table_Index[#Headers],0)),
Table_Index[ID],$Q2042,Table_Index[year],$R2042)/COUNTIFS(Table_Index[Quarter],"&lt;&gt;''",Table_Index[ID],$Q2042,Table_Index[year],$R2042)</f>
        <v>0.10370732499999999</v>
      </c>
      <c r="W2042">
        <f>SUMIFS(INDEX(Table_Index[],,MATCH(W$12,Table_Index[#Headers],0)),
Table_Index[ID],$Q2042,Table_Index[year],$R2042)/COUNTIFS(Table_Index[Quarter],"&lt;&gt;''",Table_Index[ID],$Q2042,Table_Index[year],$R2042)</f>
        <v>9.9015474999999992E-2</v>
      </c>
      <c r="X2042">
        <f>SUMIFS(INDEX(Table_Index[],,MATCH(X$12,Table_Index[#Headers],0)),
Table_Index[ID],$Q2042,Table_Index[year],$R2042)/COUNTIFS(Table_Index[Quarter],"&lt;&gt;''",Table_Index[ID],$Q2042,Table_Index[year],$R2042)</f>
        <v>0.26640060000000004</v>
      </c>
      <c r="Y2042">
        <f>SUMIFS(INDEX(Table_Index[],,MATCH(Y$12,Table_Index[#Headers],0)),
Table_Index[ID],$Q2042,Table_Index[year],$R2042)/COUNTIFS(Table_Index[Quarter],"&lt;&gt;''",Table_Index[ID],$Q2042,Table_Index[year],$R2042)</f>
        <v>0.13627862499999999</v>
      </c>
      <c r="Z2042">
        <f>SUMIFS(INDEX(Table_Index[],,MATCH(Z$12,Table_Index[#Headers],0)),
Table_Index[ID],$Q2042,Table_Index[year],$R2042)/COUNTIFS(Table_Index[Quarter],"&lt;&gt;''",Table_Index[ID],$Q2042,Table_Index[year],$R2042)</f>
        <v>4.38495E-2</v>
      </c>
      <c r="AA2042">
        <f>SUMIFS(INDEX(Table_Index[],,MATCH(AA$12,Table_Index[#Headers],0)),
Table_Index[ID],$Q2042,Table_Index[year],$R2042)/COUNTIFS(Table_Index[Quarter],"&lt;&gt;''",Table_Index[ID],$Q2042,Table_Index[year],$R2042)</f>
        <v>8.4684949999999995E-2</v>
      </c>
      <c r="AB2042">
        <f>SUMIFS(INDEX(Table_Index[],,MATCH(AB$12,Table_Index[#Headers],0)),
Table_Index[ID],$Q2042,Table_Index[year],$R2042)/COUNTIFS(Table_Index[Quarter],"&lt;&gt;''",Table_Index[ID],$Q2042,Table_Index[year],$R2042)</f>
        <v>1.2208200000000002E-2</v>
      </c>
      <c r="AC2042" s="24">
        <f t="shared" si="126"/>
        <v>0.99999999999999989</v>
      </c>
      <c r="AD2042">
        <f>COUNTIFS(Table_Index[Quarter],"&lt;&gt;''",Table_Index[ID],$Q2042,Table_Index[year],$R2042)</f>
        <v>4</v>
      </c>
      <c r="AE2042" s="34">
        <f t="shared" si="127"/>
        <v>0.84870124649450873</v>
      </c>
    </row>
    <row r="2043" spans="1:31" x14ac:dyDescent="0.3">
      <c r="A2043">
        <v>9223</v>
      </c>
      <c r="B2043">
        <v>2009</v>
      </c>
      <c r="C2043">
        <v>4</v>
      </c>
      <c r="D2043">
        <v>5.5577300000000003E-2</v>
      </c>
      <c r="E2043">
        <v>0.20666509999999999</v>
      </c>
      <c r="F2043">
        <v>5.6438099999999998E-2</v>
      </c>
      <c r="G2043">
        <v>3.2934699999999997E-2</v>
      </c>
      <c r="H2043">
        <v>3.4993099999999999E-2</v>
      </c>
      <c r="I2043">
        <v>0.29970550000000001</v>
      </c>
      <c r="J2043">
        <v>0.1893744</v>
      </c>
      <c r="K2043">
        <v>9.8803999999999993E-3</v>
      </c>
      <c r="L2043">
        <v>0.1086844</v>
      </c>
      <c r="M2043">
        <v>5.7470999999999998E-3</v>
      </c>
      <c r="O2043" t="str">
        <f>Table_Index[[#This Row],[ID]]&amp;Table_Index[[#This Row],[year]]</f>
        <v>92232009</v>
      </c>
      <c r="P2043" t="str">
        <v>95052003</v>
      </c>
      <c r="Q2043" t="str">
        <f t="shared" si="124"/>
        <v>9505</v>
      </c>
      <c r="R2043" t="str">
        <f t="shared" si="125"/>
        <v>2003</v>
      </c>
      <c r="S2043">
        <f>SUMIFS(INDEX(Table_Index[],,MATCH(S$12,Table_Index[#Headers],0)),
Table_Index[ID],$Q2043,Table_Index[year],$R2043)/COUNTIFS(Table_Index[Quarter],"&lt;&gt;''",Table_Index[ID],$Q2043,Table_Index[year],$R2043)</f>
        <v>0.35681144999999997</v>
      </c>
      <c r="T2043">
        <f>SUMIFS(INDEX(Table_Index[],,MATCH(T$12,Table_Index[#Headers],0)),
Table_Index[ID],$Q2043,Table_Index[year],$R2043)/COUNTIFS(Table_Index[Quarter],"&lt;&gt;''",Table_Index[ID],$Q2043,Table_Index[year],$R2043)</f>
        <v>5.5132600000000004E-2</v>
      </c>
      <c r="U2043">
        <f>SUMIFS(INDEX(Table_Index[],,MATCH(U$12,Table_Index[#Headers],0)),
Table_Index[ID],$Q2043,Table_Index[year],$R2043)/COUNTIFS(Table_Index[Quarter],"&lt;&gt;''",Table_Index[ID],$Q2043,Table_Index[year],$R2043)</f>
        <v>0.12676219999999999</v>
      </c>
      <c r="V2043">
        <f>SUMIFS(INDEX(Table_Index[],,MATCH(V$12,Table_Index[#Headers],0)),
Table_Index[ID],$Q2043,Table_Index[year],$R2043)/COUNTIFS(Table_Index[Quarter],"&lt;&gt;''",Table_Index[ID],$Q2043,Table_Index[year],$R2043)</f>
        <v>9.8014500000000004E-2</v>
      </c>
      <c r="W2043">
        <f>SUMIFS(INDEX(Table_Index[],,MATCH(W$12,Table_Index[#Headers],0)),
Table_Index[ID],$Q2043,Table_Index[year],$R2043)/COUNTIFS(Table_Index[Quarter],"&lt;&gt;''",Table_Index[ID],$Q2043,Table_Index[year],$R2043)</f>
        <v>2.2978E-3</v>
      </c>
      <c r="X2043">
        <f>SUMIFS(INDEX(Table_Index[],,MATCH(X$12,Table_Index[#Headers],0)),
Table_Index[ID],$Q2043,Table_Index[year],$R2043)/COUNTIFS(Table_Index[Quarter],"&lt;&gt;''",Table_Index[ID],$Q2043,Table_Index[year],$R2043)</f>
        <v>7.9349324999999998E-2</v>
      </c>
      <c r="Y2043">
        <f>SUMIFS(INDEX(Table_Index[],,MATCH(Y$12,Table_Index[#Headers],0)),
Table_Index[ID],$Q2043,Table_Index[year],$R2043)/COUNTIFS(Table_Index[Quarter],"&lt;&gt;''",Table_Index[ID],$Q2043,Table_Index[year],$R2043)</f>
        <v>7.5348150000000003E-2</v>
      </c>
      <c r="Z2043">
        <f>SUMIFS(INDEX(Table_Index[],,MATCH(Z$12,Table_Index[#Headers],0)),
Table_Index[ID],$Q2043,Table_Index[year],$R2043)/COUNTIFS(Table_Index[Quarter],"&lt;&gt;''",Table_Index[ID],$Q2043,Table_Index[year],$R2043)</f>
        <v>8.8339899999999999E-2</v>
      </c>
      <c r="AA2043">
        <f>SUMIFS(INDEX(Table_Index[],,MATCH(AA$12,Table_Index[#Headers],0)),
Table_Index[ID],$Q2043,Table_Index[year],$R2043)/COUNTIFS(Table_Index[Quarter],"&lt;&gt;''",Table_Index[ID],$Q2043,Table_Index[year],$R2043)</f>
        <v>0.106343675</v>
      </c>
      <c r="AB2043">
        <f>SUMIFS(INDEX(Table_Index[],,MATCH(AB$12,Table_Index[#Headers],0)),
Table_Index[ID],$Q2043,Table_Index[year],$R2043)/COUNTIFS(Table_Index[Quarter],"&lt;&gt;''",Table_Index[ID],$Q2043,Table_Index[year],$R2043)</f>
        <v>1.1600474999999999E-2</v>
      </c>
      <c r="AC2043" s="24">
        <f t="shared" si="126"/>
        <v>1.000000075</v>
      </c>
      <c r="AD2043">
        <f>COUNTIFS(Table_Index[Quarter],"&lt;&gt;''",Table_Index[ID],$Q2043,Table_Index[year],$R2043)</f>
        <v>4</v>
      </c>
      <c r="AE2043" s="34">
        <f t="shared" si="127"/>
        <v>0.81274406287108814</v>
      </c>
    </row>
    <row r="2044" spans="1:31" x14ac:dyDescent="0.3">
      <c r="A2044">
        <v>9223</v>
      </c>
      <c r="B2044">
        <v>2010</v>
      </c>
      <c r="C2044">
        <v>1</v>
      </c>
      <c r="D2044">
        <v>6.2841599999999997E-2</v>
      </c>
      <c r="E2044">
        <v>0.179308</v>
      </c>
      <c r="F2044">
        <v>3.9500399999999998E-2</v>
      </c>
      <c r="G2044">
        <v>8.6182700000000001E-2</v>
      </c>
      <c r="H2044">
        <v>9.6168100000000006E-2</v>
      </c>
      <c r="I2044">
        <v>0.35909469999999999</v>
      </c>
      <c r="J2044">
        <v>0.1113194</v>
      </c>
      <c r="K2044">
        <v>8.6183000000000006E-3</v>
      </c>
      <c r="L2044">
        <v>5.3864200000000001E-2</v>
      </c>
      <c r="M2044">
        <v>3.1026000000000001E-3</v>
      </c>
      <c r="O2044" t="str">
        <f>Table_Index[[#This Row],[ID]]&amp;Table_Index[[#This Row],[year]]</f>
        <v>92232010</v>
      </c>
      <c r="P2044" t="str">
        <v>95052004</v>
      </c>
      <c r="Q2044" t="str">
        <f t="shared" si="124"/>
        <v>9505</v>
      </c>
      <c r="R2044" t="str">
        <f t="shared" si="125"/>
        <v>2004</v>
      </c>
      <c r="S2044">
        <f>SUMIFS(INDEX(Table_Index[],,MATCH(S$12,Table_Index[#Headers],0)),
Table_Index[ID],$Q2044,Table_Index[year],$R2044)/COUNTIFS(Table_Index[Quarter],"&lt;&gt;''",Table_Index[ID],$Q2044,Table_Index[year],$R2044)</f>
        <v>0.3737489</v>
      </c>
      <c r="T2044">
        <f>SUMIFS(INDEX(Table_Index[],,MATCH(T$12,Table_Index[#Headers],0)),
Table_Index[ID],$Q2044,Table_Index[year],$R2044)/COUNTIFS(Table_Index[Quarter],"&lt;&gt;''",Table_Index[ID],$Q2044,Table_Index[year],$R2044)</f>
        <v>0.11131740000000001</v>
      </c>
      <c r="U2044">
        <f>SUMIFS(INDEX(Table_Index[],,MATCH(U$12,Table_Index[#Headers],0)),
Table_Index[ID],$Q2044,Table_Index[year],$R2044)/COUNTIFS(Table_Index[Quarter],"&lt;&gt;''",Table_Index[ID],$Q2044,Table_Index[year],$R2044)</f>
        <v>0.22357707499999999</v>
      </c>
      <c r="V2044">
        <f>SUMIFS(INDEX(Table_Index[],,MATCH(V$12,Table_Index[#Headers],0)),
Table_Index[ID],$Q2044,Table_Index[year],$R2044)/COUNTIFS(Table_Index[Quarter],"&lt;&gt;''",Table_Index[ID],$Q2044,Table_Index[year],$R2044)</f>
        <v>4.8602275E-2</v>
      </c>
      <c r="W2044">
        <f>SUMIFS(INDEX(Table_Index[],,MATCH(W$12,Table_Index[#Headers],0)),
Table_Index[ID],$Q2044,Table_Index[year],$R2044)/COUNTIFS(Table_Index[Quarter],"&lt;&gt;''",Table_Index[ID],$Q2044,Table_Index[year],$R2044)</f>
        <v>5.3699250000000002E-3</v>
      </c>
      <c r="X2044">
        <f>SUMIFS(INDEX(Table_Index[],,MATCH(X$12,Table_Index[#Headers],0)),
Table_Index[ID],$Q2044,Table_Index[year],$R2044)/COUNTIFS(Table_Index[Quarter],"&lt;&gt;''",Table_Index[ID],$Q2044,Table_Index[year],$R2044)</f>
        <v>0</v>
      </c>
      <c r="Y2044">
        <f>SUMIFS(INDEX(Table_Index[],,MATCH(Y$12,Table_Index[#Headers],0)),
Table_Index[ID],$Q2044,Table_Index[year],$R2044)/COUNTIFS(Table_Index[Quarter],"&lt;&gt;''",Table_Index[ID],$Q2044,Table_Index[year],$R2044)</f>
        <v>0</v>
      </c>
      <c r="Z2044">
        <f>SUMIFS(INDEX(Table_Index[],,MATCH(Z$12,Table_Index[#Headers],0)),
Table_Index[ID],$Q2044,Table_Index[year],$R2044)/COUNTIFS(Table_Index[Quarter],"&lt;&gt;''",Table_Index[ID],$Q2044,Table_Index[year],$R2044)</f>
        <v>0.104590075</v>
      </c>
      <c r="AA2044">
        <f>SUMIFS(INDEX(Table_Index[],,MATCH(AA$12,Table_Index[#Headers],0)),
Table_Index[ID],$Q2044,Table_Index[year],$R2044)/COUNTIFS(Table_Index[Quarter],"&lt;&gt;''",Table_Index[ID],$Q2044,Table_Index[year],$R2044)</f>
        <v>0.11831972499999999</v>
      </c>
      <c r="AB2044">
        <f>SUMIFS(INDEX(Table_Index[],,MATCH(AB$12,Table_Index[#Headers],0)),
Table_Index[ID],$Q2044,Table_Index[year],$R2044)/COUNTIFS(Table_Index[Quarter],"&lt;&gt;''",Table_Index[ID],$Q2044,Table_Index[year],$R2044)</f>
        <v>1.4474649999999999E-2</v>
      </c>
      <c r="AC2044" s="24">
        <f t="shared" si="126"/>
        <v>1.0000000250000001</v>
      </c>
      <c r="AD2044">
        <f>COUNTIFS(Table_Index[Quarter],"&lt;&gt;''",Table_Index[ID],$Q2044,Table_Index[year],$R2044)</f>
        <v>4</v>
      </c>
      <c r="AE2044" s="34">
        <f t="shared" si="127"/>
        <v>0.77039431390558943</v>
      </c>
    </row>
    <row r="2045" spans="1:31" x14ac:dyDescent="0.3">
      <c r="A2045">
        <v>9223</v>
      </c>
      <c r="B2045">
        <v>2010</v>
      </c>
      <c r="C2045">
        <v>2</v>
      </c>
      <c r="D2045">
        <v>7.1879499999999999E-2</v>
      </c>
      <c r="E2045">
        <v>0.22058259999999999</v>
      </c>
      <c r="F2045">
        <v>4.5637799999999999E-2</v>
      </c>
      <c r="G2045">
        <v>6.3892900000000002E-2</v>
      </c>
      <c r="H2045">
        <v>2.09173E-2</v>
      </c>
      <c r="I2045">
        <v>0.40313379999999999</v>
      </c>
      <c r="J2045">
        <v>8.1387399999999999E-2</v>
      </c>
      <c r="K2045">
        <v>9.1275999999999996E-3</v>
      </c>
      <c r="L2045">
        <v>7.6063000000000006E-2</v>
      </c>
      <c r="M2045">
        <v>7.3781000000000003E-3</v>
      </c>
      <c r="O2045" t="str">
        <f>Table_Index[[#This Row],[ID]]&amp;Table_Index[[#This Row],[year]]</f>
        <v>92232010</v>
      </c>
      <c r="P2045" t="str">
        <v>95052005</v>
      </c>
      <c r="Q2045" t="str">
        <f t="shared" si="124"/>
        <v>9505</v>
      </c>
      <c r="R2045" t="str">
        <f t="shared" si="125"/>
        <v>2005</v>
      </c>
      <c r="S2045">
        <f>SUMIFS(INDEX(Table_Index[],,MATCH(S$12,Table_Index[#Headers],0)),
Table_Index[ID],$Q2045,Table_Index[year],$R2045)/COUNTIFS(Table_Index[Quarter],"&lt;&gt;''",Table_Index[ID],$Q2045,Table_Index[year],$R2045)</f>
        <v>0.16370115000000002</v>
      </c>
      <c r="T2045">
        <f>SUMIFS(INDEX(Table_Index[],,MATCH(T$12,Table_Index[#Headers],0)),
Table_Index[ID],$Q2045,Table_Index[year],$R2045)/COUNTIFS(Table_Index[Quarter],"&lt;&gt;''",Table_Index[ID],$Q2045,Table_Index[year],$R2045)</f>
        <v>0.11516427500000001</v>
      </c>
      <c r="U2045">
        <f>SUMIFS(INDEX(Table_Index[],,MATCH(U$12,Table_Index[#Headers],0)),
Table_Index[ID],$Q2045,Table_Index[year],$R2045)/COUNTIFS(Table_Index[Quarter],"&lt;&gt;''",Table_Index[ID],$Q2045,Table_Index[year],$R2045)</f>
        <v>0.23830537500000001</v>
      </c>
      <c r="V2045">
        <f>SUMIFS(INDEX(Table_Index[],,MATCH(V$12,Table_Index[#Headers],0)),
Table_Index[ID],$Q2045,Table_Index[year],$R2045)/COUNTIFS(Table_Index[Quarter],"&lt;&gt;''",Table_Index[ID],$Q2045,Table_Index[year],$R2045)</f>
        <v>9.87701E-2</v>
      </c>
      <c r="W2045">
        <f>SUMIFS(INDEX(Table_Index[],,MATCH(W$12,Table_Index[#Headers],0)),
Table_Index[ID],$Q2045,Table_Index[year],$R2045)/COUNTIFS(Table_Index[Quarter],"&lt;&gt;''",Table_Index[ID],$Q2045,Table_Index[year],$R2045)</f>
        <v>8.2469750000000001E-3</v>
      </c>
      <c r="X2045">
        <f>SUMIFS(INDEX(Table_Index[],,MATCH(X$12,Table_Index[#Headers],0)),
Table_Index[ID],$Q2045,Table_Index[year],$R2045)/COUNTIFS(Table_Index[Quarter],"&lt;&gt;''",Table_Index[ID],$Q2045,Table_Index[year],$R2045)</f>
        <v>4.3872099999999997E-2</v>
      </c>
      <c r="Y2045">
        <f>SUMIFS(INDEX(Table_Index[],,MATCH(Y$12,Table_Index[#Headers],0)),
Table_Index[ID],$Q2045,Table_Index[year],$R2045)/COUNTIFS(Table_Index[Quarter],"&lt;&gt;''",Table_Index[ID],$Q2045,Table_Index[year],$R2045)</f>
        <v>0</v>
      </c>
      <c r="Z2045">
        <f>SUMIFS(INDEX(Table_Index[],,MATCH(Z$12,Table_Index[#Headers],0)),
Table_Index[ID],$Q2045,Table_Index[year],$R2045)/COUNTIFS(Table_Index[Quarter],"&lt;&gt;''",Table_Index[ID],$Q2045,Table_Index[year],$R2045)</f>
        <v>0.1203496</v>
      </c>
      <c r="AA2045">
        <f>SUMIFS(INDEX(Table_Index[],,MATCH(AA$12,Table_Index[#Headers],0)),
Table_Index[ID],$Q2045,Table_Index[year],$R2045)/COUNTIFS(Table_Index[Quarter],"&lt;&gt;''",Table_Index[ID],$Q2045,Table_Index[year],$R2045)</f>
        <v>0.2021925</v>
      </c>
      <c r="AB2045">
        <f>SUMIFS(INDEX(Table_Index[],,MATCH(AB$12,Table_Index[#Headers],0)),
Table_Index[ID],$Q2045,Table_Index[year],$R2045)/COUNTIFS(Table_Index[Quarter],"&lt;&gt;''",Table_Index[ID],$Q2045,Table_Index[year],$R2045)</f>
        <v>9.3979249999999997E-3</v>
      </c>
      <c r="AC2045" s="24">
        <f t="shared" si="126"/>
        <v>1</v>
      </c>
      <c r="AD2045">
        <f>COUNTIFS(Table_Index[Quarter],"&lt;&gt;''",Table_Index[ID],$Q2045,Table_Index[year],$R2045)</f>
        <v>4</v>
      </c>
      <c r="AE2045" s="34">
        <f t="shared" si="127"/>
        <v>0.83594721081872503</v>
      </c>
    </row>
    <row r="2046" spans="1:31" x14ac:dyDescent="0.3">
      <c r="A2046">
        <v>9223</v>
      </c>
      <c r="B2046">
        <v>2010</v>
      </c>
      <c r="C2046">
        <v>3</v>
      </c>
      <c r="D2046">
        <v>6.7057599999999995E-2</v>
      </c>
      <c r="E2046">
        <v>0.2041867</v>
      </c>
      <c r="F2046">
        <v>4.5207400000000002E-2</v>
      </c>
      <c r="G2046">
        <v>0.1150277</v>
      </c>
      <c r="H2046">
        <v>3.2775400000000003E-2</v>
      </c>
      <c r="I2046">
        <v>0.34659000000000001</v>
      </c>
      <c r="J2046">
        <v>0.1356222</v>
      </c>
      <c r="K2046">
        <v>1.0021E-2</v>
      </c>
      <c r="L2046">
        <v>3.6165900000000001E-2</v>
      </c>
      <c r="M2046">
        <v>7.3461999999999998E-3</v>
      </c>
      <c r="O2046" t="str">
        <f>Table_Index[[#This Row],[ID]]&amp;Table_Index[[#This Row],[year]]</f>
        <v>92232010</v>
      </c>
      <c r="P2046" t="str">
        <v>95052006</v>
      </c>
      <c r="Q2046" t="str">
        <f t="shared" si="124"/>
        <v>9505</v>
      </c>
      <c r="R2046" t="str">
        <f t="shared" si="125"/>
        <v>2006</v>
      </c>
      <c r="S2046">
        <f>SUMIFS(INDEX(Table_Index[],,MATCH(S$12,Table_Index[#Headers],0)),
Table_Index[ID],$Q2046,Table_Index[year],$R2046)/COUNTIFS(Table_Index[Quarter],"&lt;&gt;''",Table_Index[ID],$Q2046,Table_Index[year],$R2046)</f>
        <v>0.12330949999999999</v>
      </c>
      <c r="T2046">
        <f>SUMIFS(INDEX(Table_Index[],,MATCH(T$12,Table_Index[#Headers],0)),
Table_Index[ID],$Q2046,Table_Index[year],$R2046)/COUNTIFS(Table_Index[Quarter],"&lt;&gt;''",Table_Index[ID],$Q2046,Table_Index[year],$R2046)</f>
        <v>8.2501550000000007E-2</v>
      </c>
      <c r="U2046">
        <f>SUMIFS(INDEX(Table_Index[],,MATCH(U$12,Table_Index[#Headers],0)),
Table_Index[ID],$Q2046,Table_Index[year],$R2046)/COUNTIFS(Table_Index[Quarter],"&lt;&gt;''",Table_Index[ID],$Q2046,Table_Index[year],$R2046)</f>
        <v>0.14108134999999999</v>
      </c>
      <c r="V2046">
        <f>SUMIFS(INDEX(Table_Index[],,MATCH(V$12,Table_Index[#Headers],0)),
Table_Index[ID],$Q2046,Table_Index[year],$R2046)/COUNTIFS(Table_Index[Quarter],"&lt;&gt;''",Table_Index[ID],$Q2046,Table_Index[year],$R2046)</f>
        <v>3.7389449999999998E-2</v>
      </c>
      <c r="W2046">
        <f>SUMIFS(INDEX(Table_Index[],,MATCH(W$12,Table_Index[#Headers],0)),
Table_Index[ID],$Q2046,Table_Index[year],$R2046)/COUNTIFS(Table_Index[Quarter],"&lt;&gt;''",Table_Index[ID],$Q2046,Table_Index[year],$R2046)</f>
        <v>1.2223399999999999E-2</v>
      </c>
      <c r="X2046">
        <f>SUMIFS(INDEX(Table_Index[],,MATCH(X$12,Table_Index[#Headers],0)),
Table_Index[ID],$Q2046,Table_Index[year],$R2046)/COUNTIFS(Table_Index[Quarter],"&lt;&gt;''",Table_Index[ID],$Q2046,Table_Index[year],$R2046)</f>
        <v>0.30308275000000001</v>
      </c>
      <c r="Y2046">
        <f>SUMIFS(INDEX(Table_Index[],,MATCH(Y$12,Table_Index[#Headers],0)),
Table_Index[ID],$Q2046,Table_Index[year],$R2046)/COUNTIFS(Table_Index[Quarter],"&lt;&gt;''",Table_Index[ID],$Q2046,Table_Index[year],$R2046)</f>
        <v>3.5206149999999999E-2</v>
      </c>
      <c r="Z2046">
        <f>SUMIFS(INDEX(Table_Index[],,MATCH(Z$12,Table_Index[#Headers],0)),
Table_Index[ID],$Q2046,Table_Index[year],$R2046)/COUNTIFS(Table_Index[Quarter],"&lt;&gt;''",Table_Index[ID],$Q2046,Table_Index[year],$R2046)</f>
        <v>8.3561675000000002E-2</v>
      </c>
      <c r="AA2046">
        <f>SUMIFS(INDEX(Table_Index[],,MATCH(AA$12,Table_Index[#Headers],0)),
Table_Index[ID],$Q2046,Table_Index[year],$R2046)/COUNTIFS(Table_Index[Quarter],"&lt;&gt;''",Table_Index[ID],$Q2046,Table_Index[year],$R2046)</f>
        <v>0.17093837499999998</v>
      </c>
      <c r="AB2046">
        <f>SUMIFS(INDEX(Table_Index[],,MATCH(AB$12,Table_Index[#Headers],0)),
Table_Index[ID],$Q2046,Table_Index[year],$R2046)/COUNTIFS(Table_Index[Quarter],"&lt;&gt;''",Table_Index[ID],$Q2046,Table_Index[year],$R2046)</f>
        <v>1.0705774999999999E-2</v>
      </c>
      <c r="AC2046" s="24">
        <f t="shared" si="126"/>
        <v>0.99999997500000004</v>
      </c>
      <c r="AD2046">
        <f>COUNTIFS(Table_Index[Quarter],"&lt;&gt;''",Table_Index[ID],$Q2046,Table_Index[year],$R2046)</f>
        <v>4</v>
      </c>
      <c r="AE2046" s="34">
        <f t="shared" si="127"/>
        <v>0.82712121012048057</v>
      </c>
    </row>
    <row r="2047" spans="1:31" x14ac:dyDescent="0.3">
      <c r="A2047">
        <v>9223</v>
      </c>
      <c r="B2047">
        <v>2010</v>
      </c>
      <c r="C2047">
        <v>4</v>
      </c>
      <c r="D2047">
        <v>8.7771399999999999E-2</v>
      </c>
      <c r="E2047">
        <v>7.4821499999999999E-2</v>
      </c>
      <c r="F2047">
        <v>6.1152199999999997E-2</v>
      </c>
      <c r="G2047">
        <v>8.6332500000000006E-2</v>
      </c>
      <c r="H2047">
        <v>5.0004399999999997E-2</v>
      </c>
      <c r="I2047">
        <v>0.38130199999999997</v>
      </c>
      <c r="J2047">
        <v>0.1654707</v>
      </c>
      <c r="K2047">
        <v>1.6660999999999999E-2</v>
      </c>
      <c r="L2047">
        <v>7.1943800000000002E-2</v>
      </c>
      <c r="M2047">
        <v>4.5405000000000003E-3</v>
      </c>
      <c r="O2047" t="str">
        <f>Table_Index[[#This Row],[ID]]&amp;Table_Index[[#This Row],[year]]</f>
        <v>92232010</v>
      </c>
      <c r="P2047" t="str">
        <v>95052007</v>
      </c>
      <c r="Q2047" t="str">
        <f t="shared" si="124"/>
        <v>9505</v>
      </c>
      <c r="R2047" t="str">
        <f t="shared" si="125"/>
        <v>2007</v>
      </c>
      <c r="S2047">
        <f>SUMIFS(INDEX(Table_Index[],,MATCH(S$12,Table_Index[#Headers],0)),
Table_Index[ID],$Q2047,Table_Index[year],$R2047)/COUNTIFS(Table_Index[Quarter],"&lt;&gt;''",Table_Index[ID],$Q2047,Table_Index[year],$R2047)</f>
        <v>9.3929175000000004E-2</v>
      </c>
      <c r="T2047">
        <f>SUMIFS(INDEX(Table_Index[],,MATCH(T$12,Table_Index[#Headers],0)),
Table_Index[ID],$Q2047,Table_Index[year],$R2047)/COUNTIFS(Table_Index[Quarter],"&lt;&gt;''",Table_Index[ID],$Q2047,Table_Index[year],$R2047)</f>
        <v>6.1483450000000002E-2</v>
      </c>
      <c r="U2047">
        <f>SUMIFS(INDEX(Table_Index[],,MATCH(U$12,Table_Index[#Headers],0)),
Table_Index[ID],$Q2047,Table_Index[year],$R2047)/COUNTIFS(Table_Index[Quarter],"&lt;&gt;''",Table_Index[ID],$Q2047,Table_Index[year],$R2047)</f>
        <v>0.1890976</v>
      </c>
      <c r="V2047">
        <f>SUMIFS(INDEX(Table_Index[],,MATCH(V$12,Table_Index[#Headers],0)),
Table_Index[ID],$Q2047,Table_Index[year],$R2047)/COUNTIFS(Table_Index[Quarter],"&lt;&gt;''",Table_Index[ID],$Q2047,Table_Index[year],$R2047)</f>
        <v>5.8978275000000004E-2</v>
      </c>
      <c r="W2047">
        <f>SUMIFS(INDEX(Table_Index[],,MATCH(W$12,Table_Index[#Headers],0)),
Table_Index[ID],$Q2047,Table_Index[year],$R2047)/COUNTIFS(Table_Index[Quarter],"&lt;&gt;''",Table_Index[ID],$Q2047,Table_Index[year],$R2047)</f>
        <v>3.4007900000000001E-2</v>
      </c>
      <c r="X2047">
        <f>SUMIFS(INDEX(Table_Index[],,MATCH(X$12,Table_Index[#Headers],0)),
Table_Index[ID],$Q2047,Table_Index[year],$R2047)/COUNTIFS(Table_Index[Quarter],"&lt;&gt;''",Table_Index[ID],$Q2047,Table_Index[year],$R2047)</f>
        <v>0.24344915</v>
      </c>
      <c r="Y2047">
        <f>SUMIFS(INDEX(Table_Index[],,MATCH(Y$12,Table_Index[#Headers],0)),
Table_Index[ID],$Q2047,Table_Index[year],$R2047)/COUNTIFS(Table_Index[Quarter],"&lt;&gt;''",Table_Index[ID],$Q2047,Table_Index[year],$R2047)</f>
        <v>0.13064722500000001</v>
      </c>
      <c r="Z2047">
        <f>SUMIFS(INDEX(Table_Index[],,MATCH(Z$12,Table_Index[#Headers],0)),
Table_Index[ID],$Q2047,Table_Index[year],$R2047)/COUNTIFS(Table_Index[Quarter],"&lt;&gt;''",Table_Index[ID],$Q2047,Table_Index[year],$R2047)</f>
        <v>6.5192424999999998E-2</v>
      </c>
      <c r="AA2047">
        <f>SUMIFS(INDEX(Table_Index[],,MATCH(AA$12,Table_Index[#Headers],0)),
Table_Index[ID],$Q2047,Table_Index[year],$R2047)/COUNTIFS(Table_Index[Quarter],"&lt;&gt;''",Table_Index[ID],$Q2047,Table_Index[year],$R2047)</f>
        <v>0.109955675</v>
      </c>
      <c r="AB2047">
        <f>SUMIFS(INDEX(Table_Index[],,MATCH(AB$12,Table_Index[#Headers],0)),
Table_Index[ID],$Q2047,Table_Index[year],$R2047)/COUNTIFS(Table_Index[Quarter],"&lt;&gt;''",Table_Index[ID],$Q2047,Table_Index[year],$R2047)</f>
        <v>1.3259125E-2</v>
      </c>
      <c r="AC2047" s="24">
        <f t="shared" si="126"/>
        <v>1</v>
      </c>
      <c r="AD2047">
        <f>COUNTIFS(Table_Index[Quarter],"&lt;&gt;''",Table_Index[ID],$Q2047,Table_Index[year],$R2047)</f>
        <v>4</v>
      </c>
      <c r="AE2047" s="34">
        <f t="shared" si="127"/>
        <v>0.85415192577599619</v>
      </c>
    </row>
    <row r="2048" spans="1:31" x14ac:dyDescent="0.3">
      <c r="A2048">
        <v>9223</v>
      </c>
      <c r="B2048">
        <v>2011</v>
      </c>
      <c r="C2048">
        <v>1</v>
      </c>
      <c r="D2048">
        <v>4.6129299999999998E-2</v>
      </c>
      <c r="E2048">
        <v>0.12879650000000001</v>
      </c>
      <c r="F2048">
        <v>4.3388900000000001E-2</v>
      </c>
      <c r="G2048">
        <v>8.6777800000000002E-2</v>
      </c>
      <c r="H2048">
        <v>3.1514E-2</v>
      </c>
      <c r="I2048">
        <v>0.44987440000000001</v>
      </c>
      <c r="J2048">
        <v>0.1141813</v>
      </c>
      <c r="K2048">
        <v>7.3076E-3</v>
      </c>
      <c r="L2048">
        <v>8.76913E-2</v>
      </c>
      <c r="M2048">
        <v>4.3388999999999997E-3</v>
      </c>
      <c r="O2048" t="str">
        <f>Table_Index[[#This Row],[ID]]&amp;Table_Index[[#This Row],[year]]</f>
        <v>92232011</v>
      </c>
      <c r="P2048" t="str">
        <v>95052008</v>
      </c>
      <c r="Q2048" t="str">
        <f t="shared" si="124"/>
        <v>9505</v>
      </c>
      <c r="R2048" t="str">
        <f t="shared" si="125"/>
        <v>2008</v>
      </c>
      <c r="S2048">
        <f>SUMIFS(INDEX(Table_Index[],,MATCH(S$12,Table_Index[#Headers],0)),
Table_Index[ID],$Q2048,Table_Index[year],$R2048)/COUNTIFS(Table_Index[Quarter],"&lt;&gt;''",Table_Index[ID],$Q2048,Table_Index[year],$R2048)</f>
        <v>9.6784675000000001E-2</v>
      </c>
      <c r="T2048">
        <f>SUMIFS(INDEX(Table_Index[],,MATCH(T$12,Table_Index[#Headers],0)),
Table_Index[ID],$Q2048,Table_Index[year],$R2048)/COUNTIFS(Table_Index[Quarter],"&lt;&gt;''",Table_Index[ID],$Q2048,Table_Index[year],$R2048)</f>
        <v>0.10406119999999999</v>
      </c>
      <c r="U2048">
        <f>SUMIFS(INDEX(Table_Index[],,MATCH(U$12,Table_Index[#Headers],0)),
Table_Index[ID],$Q2048,Table_Index[year],$R2048)/COUNTIFS(Table_Index[Quarter],"&lt;&gt;''",Table_Index[ID],$Q2048,Table_Index[year],$R2048)</f>
        <v>0.35216677499999999</v>
      </c>
      <c r="V2048">
        <f>SUMIFS(INDEX(Table_Index[],,MATCH(V$12,Table_Index[#Headers],0)),
Table_Index[ID],$Q2048,Table_Index[year],$R2048)/COUNTIFS(Table_Index[Quarter],"&lt;&gt;''",Table_Index[ID],$Q2048,Table_Index[year],$R2048)</f>
        <v>0.15854055</v>
      </c>
      <c r="W2048">
        <f>SUMIFS(INDEX(Table_Index[],,MATCH(W$12,Table_Index[#Headers],0)),
Table_Index[ID],$Q2048,Table_Index[year],$R2048)/COUNTIFS(Table_Index[Quarter],"&lt;&gt;''",Table_Index[ID],$Q2048,Table_Index[year],$R2048)</f>
        <v>2.1579599999999997E-2</v>
      </c>
      <c r="X2048">
        <f>SUMIFS(INDEX(Table_Index[],,MATCH(X$12,Table_Index[#Headers],0)),
Table_Index[ID],$Q2048,Table_Index[year],$R2048)/COUNTIFS(Table_Index[Quarter],"&lt;&gt;''",Table_Index[ID],$Q2048,Table_Index[year],$R2048)</f>
        <v>5.9849100000000002E-2</v>
      </c>
      <c r="Y2048">
        <f>SUMIFS(INDEX(Table_Index[],,MATCH(Y$12,Table_Index[#Headers],0)),
Table_Index[ID],$Q2048,Table_Index[year],$R2048)/COUNTIFS(Table_Index[Quarter],"&lt;&gt;''",Table_Index[ID],$Q2048,Table_Index[year],$R2048)</f>
        <v>0</v>
      </c>
      <c r="Z2048">
        <f>SUMIFS(INDEX(Table_Index[],,MATCH(Z$12,Table_Index[#Headers],0)),
Table_Index[ID],$Q2048,Table_Index[year],$R2048)/COUNTIFS(Table_Index[Quarter],"&lt;&gt;''",Table_Index[ID],$Q2048,Table_Index[year],$R2048)</f>
        <v>8.8888375000000006E-2</v>
      </c>
      <c r="AA2048">
        <f>SUMIFS(INDEX(Table_Index[],,MATCH(AA$12,Table_Index[#Headers],0)),
Table_Index[ID],$Q2048,Table_Index[year],$R2048)/COUNTIFS(Table_Index[Quarter],"&lt;&gt;''",Table_Index[ID],$Q2048,Table_Index[year],$R2048)</f>
        <v>0.1048782</v>
      </c>
      <c r="AB2048">
        <f>SUMIFS(INDEX(Table_Index[],,MATCH(AB$12,Table_Index[#Headers],0)),
Table_Index[ID],$Q2048,Table_Index[year],$R2048)/COUNTIFS(Table_Index[Quarter],"&lt;&gt;''",Table_Index[ID],$Q2048,Table_Index[year],$R2048)</f>
        <v>1.3251600000000001E-2</v>
      </c>
      <c r="AC2048" s="24">
        <f t="shared" si="126"/>
        <v>1.000000075</v>
      </c>
      <c r="AD2048">
        <f>COUNTIFS(Table_Index[Quarter],"&lt;&gt;''",Table_Index[ID],$Q2048,Table_Index[year],$R2048)</f>
        <v>4</v>
      </c>
      <c r="AE2048" s="34">
        <f t="shared" si="127"/>
        <v>0.80752367107659073</v>
      </c>
    </row>
    <row r="2049" spans="1:31" x14ac:dyDescent="0.3">
      <c r="A2049">
        <v>9223</v>
      </c>
      <c r="B2049">
        <v>2011</v>
      </c>
      <c r="C2049">
        <v>2</v>
      </c>
      <c r="D2049">
        <v>4.0816600000000001E-2</v>
      </c>
      <c r="E2049">
        <v>0.1478469</v>
      </c>
      <c r="F2049">
        <v>8.1633300000000006E-2</v>
      </c>
      <c r="G2049">
        <v>0.1026765</v>
      </c>
      <c r="H2049">
        <v>3.59791E-2</v>
      </c>
      <c r="I2049">
        <v>0.42403950000000001</v>
      </c>
      <c r="J2049">
        <v>9.5238799999999998E-2</v>
      </c>
      <c r="K2049">
        <v>1.0884400000000001E-2</v>
      </c>
      <c r="L2049">
        <v>5.7143300000000001E-2</v>
      </c>
      <c r="M2049">
        <v>3.7415E-3</v>
      </c>
      <c r="O2049" t="str">
        <f>Table_Index[[#This Row],[ID]]&amp;Table_Index[[#This Row],[year]]</f>
        <v>92232011</v>
      </c>
      <c r="P2049" t="str">
        <v>95052009</v>
      </c>
      <c r="Q2049" t="str">
        <f t="shared" si="124"/>
        <v>9505</v>
      </c>
      <c r="R2049" t="str">
        <f t="shared" si="125"/>
        <v>2009</v>
      </c>
      <c r="S2049">
        <f>SUMIFS(INDEX(Table_Index[],,MATCH(S$12,Table_Index[#Headers],0)),
Table_Index[ID],$Q2049,Table_Index[year],$R2049)/COUNTIFS(Table_Index[Quarter],"&lt;&gt;''",Table_Index[ID],$Q2049,Table_Index[year],$R2049)</f>
        <v>0.12257472500000001</v>
      </c>
      <c r="T2049">
        <f>SUMIFS(INDEX(Table_Index[],,MATCH(T$12,Table_Index[#Headers],0)),
Table_Index[ID],$Q2049,Table_Index[year],$R2049)/COUNTIFS(Table_Index[Quarter],"&lt;&gt;''",Table_Index[ID],$Q2049,Table_Index[year],$R2049)</f>
        <v>0.11412262500000001</v>
      </c>
      <c r="U2049">
        <f>SUMIFS(INDEX(Table_Index[],,MATCH(U$12,Table_Index[#Headers],0)),
Table_Index[ID],$Q2049,Table_Index[year],$R2049)/COUNTIFS(Table_Index[Quarter],"&lt;&gt;''",Table_Index[ID],$Q2049,Table_Index[year],$R2049)</f>
        <v>0.15685304999999999</v>
      </c>
      <c r="V2049">
        <f>SUMIFS(INDEX(Table_Index[],,MATCH(V$12,Table_Index[#Headers],0)),
Table_Index[ID],$Q2049,Table_Index[year],$R2049)/COUNTIFS(Table_Index[Quarter],"&lt;&gt;''",Table_Index[ID],$Q2049,Table_Index[year],$R2049)</f>
        <v>0.14801590000000001</v>
      </c>
      <c r="W2049">
        <f>SUMIFS(INDEX(Table_Index[],,MATCH(W$12,Table_Index[#Headers],0)),
Table_Index[ID],$Q2049,Table_Index[year],$R2049)/COUNTIFS(Table_Index[Quarter],"&lt;&gt;''",Table_Index[ID],$Q2049,Table_Index[year],$R2049)</f>
        <v>8.4016650000000012E-2</v>
      </c>
      <c r="X2049">
        <f>SUMIFS(INDEX(Table_Index[],,MATCH(X$12,Table_Index[#Headers],0)),
Table_Index[ID],$Q2049,Table_Index[year],$R2049)/COUNTIFS(Table_Index[Quarter],"&lt;&gt;''",Table_Index[ID],$Q2049,Table_Index[year],$R2049)</f>
        <v>8.7049025000000002E-2</v>
      </c>
      <c r="Y2049">
        <f>SUMIFS(INDEX(Table_Index[],,MATCH(Y$12,Table_Index[#Headers],0)),
Table_Index[ID],$Q2049,Table_Index[year],$R2049)/COUNTIFS(Table_Index[Quarter],"&lt;&gt;''",Table_Index[ID],$Q2049,Table_Index[year],$R2049)</f>
        <v>8.039052499999999E-2</v>
      </c>
      <c r="Z2049">
        <f>SUMIFS(INDEX(Table_Index[],,MATCH(Z$12,Table_Index[#Headers],0)),
Table_Index[ID],$Q2049,Table_Index[year],$R2049)/COUNTIFS(Table_Index[Quarter],"&lt;&gt;''",Table_Index[ID],$Q2049,Table_Index[year],$R2049)</f>
        <v>6.5910549999999998E-2</v>
      </c>
      <c r="AA2049">
        <f>SUMIFS(INDEX(Table_Index[],,MATCH(AA$12,Table_Index[#Headers],0)),
Table_Index[ID],$Q2049,Table_Index[year],$R2049)/COUNTIFS(Table_Index[Quarter],"&lt;&gt;''",Table_Index[ID],$Q2049,Table_Index[year],$R2049)</f>
        <v>0.121296425</v>
      </c>
      <c r="AB2049">
        <f>SUMIFS(INDEX(Table_Index[],,MATCH(AB$12,Table_Index[#Headers],0)),
Table_Index[ID],$Q2049,Table_Index[year],$R2049)/COUNTIFS(Table_Index[Quarter],"&lt;&gt;''",Table_Index[ID],$Q2049,Table_Index[year],$R2049)</f>
        <v>1.9770625E-2</v>
      </c>
      <c r="AC2049" s="24">
        <f t="shared" si="126"/>
        <v>1.0000001000000001</v>
      </c>
      <c r="AD2049">
        <f>COUNTIFS(Table_Index[Quarter],"&lt;&gt;''",Table_Index[ID],$Q2049,Table_Index[year],$R2049)</f>
        <v>4</v>
      </c>
      <c r="AE2049" s="34">
        <f t="shared" si="127"/>
        <v>0.88489300963474871</v>
      </c>
    </row>
    <row r="2050" spans="1:31" x14ac:dyDescent="0.3">
      <c r="A2050">
        <v>9223</v>
      </c>
      <c r="B2050">
        <v>2011</v>
      </c>
      <c r="C2050">
        <v>3</v>
      </c>
      <c r="D2050">
        <v>7.0316299999999998E-2</v>
      </c>
      <c r="E2050">
        <v>0.14063249999999999</v>
      </c>
      <c r="F2050">
        <v>5.2474800000000002E-2</v>
      </c>
      <c r="G2050">
        <v>0.1862856</v>
      </c>
      <c r="H2050">
        <v>3.8831400000000002E-2</v>
      </c>
      <c r="I2050">
        <v>0.3282098</v>
      </c>
      <c r="J2050">
        <v>0.11019710000000001</v>
      </c>
      <c r="K2050">
        <v>2.2039400000000001E-2</v>
      </c>
      <c r="L2050">
        <v>4.58094E-2</v>
      </c>
      <c r="M2050">
        <v>5.2037999999999997E-3</v>
      </c>
      <c r="O2050" t="str">
        <f>Table_Index[[#This Row],[ID]]&amp;Table_Index[[#This Row],[year]]</f>
        <v>92232011</v>
      </c>
      <c r="P2050" t="str">
        <v>95052010</v>
      </c>
      <c r="Q2050" t="str">
        <f t="shared" si="124"/>
        <v>9505</v>
      </c>
      <c r="R2050" t="str">
        <f t="shared" si="125"/>
        <v>2010</v>
      </c>
      <c r="S2050">
        <f>SUMIFS(INDEX(Table_Index[],,MATCH(S$12,Table_Index[#Headers],0)),
Table_Index[ID],$Q2050,Table_Index[year],$R2050)/COUNTIFS(Table_Index[Quarter],"&lt;&gt;''",Table_Index[ID],$Q2050,Table_Index[year],$R2050)</f>
        <v>5.3149324999999997E-2</v>
      </c>
      <c r="T2050">
        <f>SUMIFS(INDEX(Table_Index[],,MATCH(T$12,Table_Index[#Headers],0)),
Table_Index[ID],$Q2050,Table_Index[year],$R2050)/COUNTIFS(Table_Index[Quarter],"&lt;&gt;''",Table_Index[ID],$Q2050,Table_Index[year],$R2050)</f>
        <v>6.4270900000000006E-2</v>
      </c>
      <c r="U2050">
        <f>SUMIFS(INDEX(Table_Index[],,MATCH(U$12,Table_Index[#Headers],0)),
Table_Index[ID],$Q2050,Table_Index[year],$R2050)/COUNTIFS(Table_Index[Quarter],"&lt;&gt;''",Table_Index[ID],$Q2050,Table_Index[year],$R2050)</f>
        <v>0.1210393</v>
      </c>
      <c r="V2050">
        <f>SUMIFS(INDEX(Table_Index[],,MATCH(V$12,Table_Index[#Headers],0)),
Table_Index[ID],$Q2050,Table_Index[year],$R2050)/COUNTIFS(Table_Index[Quarter],"&lt;&gt;''",Table_Index[ID],$Q2050,Table_Index[year],$R2050)</f>
        <v>7.3259375000000002E-2</v>
      </c>
      <c r="W2050">
        <f>SUMIFS(INDEX(Table_Index[],,MATCH(W$12,Table_Index[#Headers],0)),
Table_Index[ID],$Q2050,Table_Index[year],$R2050)/COUNTIFS(Table_Index[Quarter],"&lt;&gt;''",Table_Index[ID],$Q2050,Table_Index[year],$R2050)</f>
        <v>3.9385499999999997E-2</v>
      </c>
      <c r="X2050">
        <f>SUMIFS(INDEX(Table_Index[],,MATCH(X$12,Table_Index[#Headers],0)),
Table_Index[ID],$Q2050,Table_Index[year],$R2050)/COUNTIFS(Table_Index[Quarter],"&lt;&gt;''",Table_Index[ID],$Q2050,Table_Index[year],$R2050)</f>
        <v>0.33475057499999999</v>
      </c>
      <c r="Y2050">
        <f>SUMIFS(INDEX(Table_Index[],,MATCH(Y$12,Table_Index[#Headers],0)),
Table_Index[ID],$Q2050,Table_Index[year],$R2050)/COUNTIFS(Table_Index[Quarter],"&lt;&gt;''",Table_Index[ID],$Q2050,Table_Index[year],$R2050)</f>
        <v>0.14000600000000002</v>
      </c>
      <c r="Z2050">
        <f>SUMIFS(INDEX(Table_Index[],,MATCH(Z$12,Table_Index[#Headers],0)),
Table_Index[ID],$Q2050,Table_Index[year],$R2050)/COUNTIFS(Table_Index[Quarter],"&lt;&gt;''",Table_Index[ID],$Q2050,Table_Index[year],$R2050)</f>
        <v>6.8113799999999988E-2</v>
      </c>
      <c r="AA2050">
        <f>SUMIFS(INDEX(Table_Index[],,MATCH(AA$12,Table_Index[#Headers],0)),
Table_Index[ID],$Q2050,Table_Index[year],$R2050)/COUNTIFS(Table_Index[Quarter],"&lt;&gt;''",Table_Index[ID],$Q2050,Table_Index[year],$R2050)</f>
        <v>9.7324325000000017E-2</v>
      </c>
      <c r="AB2050">
        <f>SUMIFS(INDEX(Table_Index[],,MATCH(AB$12,Table_Index[#Headers],0)),
Table_Index[ID],$Q2050,Table_Index[year],$R2050)/COUNTIFS(Table_Index[Quarter],"&lt;&gt;''",Table_Index[ID],$Q2050,Table_Index[year],$R2050)</f>
        <v>8.700949999999999E-3</v>
      </c>
      <c r="AC2050" s="24">
        <f t="shared" si="126"/>
        <v>1.0000000500000001</v>
      </c>
      <c r="AD2050">
        <f>COUNTIFS(Table_Index[Quarter],"&lt;&gt;''",Table_Index[ID],$Q2050,Table_Index[year],$R2050)</f>
        <v>4</v>
      </c>
      <c r="AE2050" s="34">
        <f t="shared" si="127"/>
        <v>0.825628886868225</v>
      </c>
    </row>
    <row r="2051" spans="1:31" x14ac:dyDescent="0.3">
      <c r="A2051">
        <v>9223</v>
      </c>
      <c r="B2051">
        <v>2011</v>
      </c>
      <c r="C2051">
        <v>4</v>
      </c>
      <c r="D2051">
        <v>8.7387900000000004E-2</v>
      </c>
      <c r="E2051">
        <v>0.15623899999999999</v>
      </c>
      <c r="F2051">
        <v>5.29624E-2</v>
      </c>
      <c r="G2051">
        <v>3.9192200000000003E-2</v>
      </c>
      <c r="H2051">
        <v>2.64812E-2</v>
      </c>
      <c r="I2051">
        <v>0.31777420000000001</v>
      </c>
      <c r="J2051">
        <v>0.2383306</v>
      </c>
      <c r="K2051">
        <v>2.11849E-2</v>
      </c>
      <c r="L2051">
        <v>5.7729000000000003E-2</v>
      </c>
      <c r="M2051">
        <v>2.7187000000000001E-3</v>
      </c>
      <c r="O2051" t="str">
        <f>Table_Index[[#This Row],[ID]]&amp;Table_Index[[#This Row],[year]]</f>
        <v>92232011</v>
      </c>
      <c r="P2051" t="str">
        <v>95052011</v>
      </c>
      <c r="Q2051" t="str">
        <f t="shared" si="124"/>
        <v>9505</v>
      </c>
      <c r="R2051" t="str">
        <f t="shared" si="125"/>
        <v>2011</v>
      </c>
      <c r="S2051">
        <f>SUMIFS(INDEX(Table_Index[],,MATCH(S$12,Table_Index[#Headers],0)),
Table_Index[ID],$Q2051,Table_Index[year],$R2051)/COUNTIFS(Table_Index[Quarter],"&lt;&gt;''",Table_Index[ID],$Q2051,Table_Index[year],$R2051)</f>
        <v>5.9836050000000002E-2</v>
      </c>
      <c r="T2051">
        <f>SUMIFS(INDEX(Table_Index[],,MATCH(T$12,Table_Index[#Headers],0)),
Table_Index[ID],$Q2051,Table_Index[year],$R2051)/COUNTIFS(Table_Index[Quarter],"&lt;&gt;''",Table_Index[ID],$Q2051,Table_Index[year],$R2051)</f>
        <v>5.1955050000000003E-2</v>
      </c>
      <c r="U2051">
        <f>SUMIFS(INDEX(Table_Index[],,MATCH(U$12,Table_Index[#Headers],0)),
Table_Index[ID],$Q2051,Table_Index[year],$R2051)/COUNTIFS(Table_Index[Quarter],"&lt;&gt;''",Table_Index[ID],$Q2051,Table_Index[year],$R2051)</f>
        <v>0.10653515</v>
      </c>
      <c r="V2051">
        <f>SUMIFS(INDEX(Table_Index[],,MATCH(V$12,Table_Index[#Headers],0)),
Table_Index[ID],$Q2051,Table_Index[year],$R2051)/COUNTIFS(Table_Index[Quarter],"&lt;&gt;''",Table_Index[ID],$Q2051,Table_Index[year],$R2051)</f>
        <v>8.2867374999999993E-2</v>
      </c>
      <c r="W2051">
        <f>SUMIFS(INDEX(Table_Index[],,MATCH(W$12,Table_Index[#Headers],0)),
Table_Index[ID],$Q2051,Table_Index[year],$R2051)/COUNTIFS(Table_Index[Quarter],"&lt;&gt;''",Table_Index[ID],$Q2051,Table_Index[year],$R2051)</f>
        <v>5.3166600000000001E-2</v>
      </c>
      <c r="X2051">
        <f>SUMIFS(INDEX(Table_Index[],,MATCH(X$12,Table_Index[#Headers],0)),
Table_Index[ID],$Q2051,Table_Index[year],$R2051)/COUNTIFS(Table_Index[Quarter],"&lt;&gt;''",Table_Index[ID],$Q2051,Table_Index[year],$R2051)</f>
        <v>0.34111637500000003</v>
      </c>
      <c r="Y2051">
        <f>SUMIFS(INDEX(Table_Index[],,MATCH(Y$12,Table_Index[#Headers],0)),
Table_Index[ID],$Q2051,Table_Index[year],$R2051)/COUNTIFS(Table_Index[Quarter],"&lt;&gt;''",Table_Index[ID],$Q2051,Table_Index[year],$R2051)</f>
        <v>0.13389645</v>
      </c>
      <c r="Z2051">
        <f>SUMIFS(INDEX(Table_Index[],,MATCH(Z$12,Table_Index[#Headers],0)),
Table_Index[ID],$Q2051,Table_Index[year],$R2051)/COUNTIFS(Table_Index[Quarter],"&lt;&gt;''",Table_Index[ID],$Q2051,Table_Index[year],$R2051)</f>
        <v>7.4147974999999991E-2</v>
      </c>
      <c r="AA2051">
        <f>SUMIFS(INDEX(Table_Index[],,MATCH(AA$12,Table_Index[#Headers],0)),
Table_Index[ID],$Q2051,Table_Index[year],$R2051)/COUNTIFS(Table_Index[Quarter],"&lt;&gt;''",Table_Index[ID],$Q2051,Table_Index[year],$R2051)</f>
        <v>9.0930474999999997E-2</v>
      </c>
      <c r="AB2051">
        <f>SUMIFS(INDEX(Table_Index[],,MATCH(AB$12,Table_Index[#Headers],0)),
Table_Index[ID],$Q2051,Table_Index[year],$R2051)/COUNTIFS(Table_Index[Quarter],"&lt;&gt;''",Table_Index[ID],$Q2051,Table_Index[year],$R2051)</f>
        <v>5.5484999999999996E-3</v>
      </c>
      <c r="AC2051" s="24">
        <f t="shared" si="126"/>
        <v>1</v>
      </c>
      <c r="AD2051">
        <f>COUNTIFS(Table_Index[Quarter],"&lt;&gt;''",Table_Index[ID],$Q2051,Table_Index[year],$R2051)</f>
        <v>4</v>
      </c>
      <c r="AE2051" s="34">
        <f t="shared" si="127"/>
        <v>0.82459119257110247</v>
      </c>
    </row>
    <row r="2052" spans="1:31" x14ac:dyDescent="0.3">
      <c r="A2052">
        <v>9223</v>
      </c>
      <c r="B2052">
        <v>2012</v>
      </c>
      <c r="C2052">
        <v>1</v>
      </c>
      <c r="D2052">
        <v>8.0275299999999994E-2</v>
      </c>
      <c r="E2052">
        <v>0.1346841</v>
      </c>
      <c r="F2052">
        <v>4.4597400000000002E-2</v>
      </c>
      <c r="G2052">
        <v>5.3962799999999998E-2</v>
      </c>
      <c r="H2052">
        <v>1.6538199999999999E-2</v>
      </c>
      <c r="I2052">
        <v>0.25866489999999998</v>
      </c>
      <c r="J2052">
        <v>0.26468550000000002</v>
      </c>
      <c r="K2052">
        <v>1.7839000000000001E-2</v>
      </c>
      <c r="L2052">
        <v>0.1181831</v>
      </c>
      <c r="M2052">
        <v>1.05696E-2</v>
      </c>
      <c r="O2052" t="str">
        <f>Table_Index[[#This Row],[ID]]&amp;Table_Index[[#This Row],[year]]</f>
        <v>92232012</v>
      </c>
      <c r="P2052" t="str">
        <v>95052012</v>
      </c>
      <c r="Q2052" t="str">
        <f t="shared" si="124"/>
        <v>9505</v>
      </c>
      <c r="R2052" t="str">
        <f t="shared" si="125"/>
        <v>2012</v>
      </c>
      <c r="S2052">
        <f>SUMIFS(INDEX(Table_Index[],,MATCH(S$12,Table_Index[#Headers],0)),
Table_Index[ID],$Q2052,Table_Index[year],$R2052)/COUNTIFS(Table_Index[Quarter],"&lt;&gt;''",Table_Index[ID],$Q2052,Table_Index[year],$R2052)</f>
        <v>6.1271225000000006E-2</v>
      </c>
      <c r="T2052">
        <f>SUMIFS(INDEX(Table_Index[],,MATCH(T$12,Table_Index[#Headers],0)),
Table_Index[ID],$Q2052,Table_Index[year],$R2052)/COUNTIFS(Table_Index[Quarter],"&lt;&gt;''",Table_Index[ID],$Q2052,Table_Index[year],$R2052)</f>
        <v>4.0334950000000001E-2</v>
      </c>
      <c r="U2052">
        <f>SUMIFS(INDEX(Table_Index[],,MATCH(U$12,Table_Index[#Headers],0)),
Table_Index[ID],$Q2052,Table_Index[year],$R2052)/COUNTIFS(Table_Index[Quarter],"&lt;&gt;''",Table_Index[ID],$Q2052,Table_Index[year],$R2052)</f>
        <v>7.5056924999999997E-2</v>
      </c>
      <c r="V2052">
        <f>SUMIFS(INDEX(Table_Index[],,MATCH(V$12,Table_Index[#Headers],0)),
Table_Index[ID],$Q2052,Table_Index[year],$R2052)/COUNTIFS(Table_Index[Quarter],"&lt;&gt;''",Table_Index[ID],$Q2052,Table_Index[year],$R2052)</f>
        <v>5.2083524999999999E-2</v>
      </c>
      <c r="W2052">
        <f>SUMIFS(INDEX(Table_Index[],,MATCH(W$12,Table_Index[#Headers],0)),
Table_Index[ID],$Q2052,Table_Index[year],$R2052)/COUNTIFS(Table_Index[Quarter],"&lt;&gt;''",Table_Index[ID],$Q2052,Table_Index[year],$R2052)</f>
        <v>2.0484925000000001E-2</v>
      </c>
      <c r="X2052">
        <f>SUMIFS(INDEX(Table_Index[],,MATCH(X$12,Table_Index[#Headers],0)),
Table_Index[ID],$Q2052,Table_Index[year],$R2052)/COUNTIFS(Table_Index[Quarter],"&lt;&gt;''",Table_Index[ID],$Q2052,Table_Index[year],$R2052)</f>
        <v>0.42902732500000001</v>
      </c>
      <c r="Y2052">
        <f>SUMIFS(INDEX(Table_Index[],,MATCH(Y$12,Table_Index[#Headers],0)),
Table_Index[ID],$Q2052,Table_Index[year],$R2052)/COUNTIFS(Table_Index[Quarter],"&lt;&gt;''",Table_Index[ID],$Q2052,Table_Index[year],$R2052)</f>
        <v>0.12404870000000001</v>
      </c>
      <c r="Z2052">
        <f>SUMIFS(INDEX(Table_Index[],,MATCH(Z$12,Table_Index[#Headers],0)),
Table_Index[ID],$Q2052,Table_Index[year],$R2052)/COUNTIFS(Table_Index[Quarter],"&lt;&gt;''",Table_Index[ID],$Q2052,Table_Index[year],$R2052)</f>
        <v>6.7887349999999999E-2</v>
      </c>
      <c r="AA2052">
        <f>SUMIFS(INDEX(Table_Index[],,MATCH(AA$12,Table_Index[#Headers],0)),
Table_Index[ID],$Q2052,Table_Index[year],$R2052)/COUNTIFS(Table_Index[Quarter],"&lt;&gt;''",Table_Index[ID],$Q2052,Table_Index[year],$R2052)</f>
        <v>0.1222128</v>
      </c>
      <c r="AB2052">
        <f>SUMIFS(INDEX(Table_Index[],,MATCH(AB$12,Table_Index[#Headers],0)),
Table_Index[ID],$Q2052,Table_Index[year],$R2052)/COUNTIFS(Table_Index[Quarter],"&lt;&gt;''",Table_Index[ID],$Q2052,Table_Index[year],$R2052)</f>
        <v>7.5922250000000011E-3</v>
      </c>
      <c r="AC2052" s="24">
        <f t="shared" si="126"/>
        <v>0.99999995000000008</v>
      </c>
      <c r="AD2052">
        <f>COUNTIFS(Table_Index[Quarter],"&lt;&gt;''",Table_Index[ID],$Q2052,Table_Index[year],$R2052)</f>
        <v>4</v>
      </c>
      <c r="AE2052" s="34">
        <f t="shared" si="127"/>
        <v>0.7667982328537013</v>
      </c>
    </row>
    <row r="2053" spans="1:31" x14ac:dyDescent="0.3">
      <c r="A2053">
        <v>9223</v>
      </c>
      <c r="B2053">
        <v>2012</v>
      </c>
      <c r="C2053">
        <v>2</v>
      </c>
      <c r="D2053">
        <v>6.7368600000000001E-2</v>
      </c>
      <c r="E2053">
        <v>0.10862810000000001</v>
      </c>
      <c r="F2053">
        <v>4.0566499999999998E-2</v>
      </c>
      <c r="G2053">
        <v>5.4479300000000001E-2</v>
      </c>
      <c r="H2053">
        <v>4.0904599999999999E-2</v>
      </c>
      <c r="I2053">
        <v>0.29748770000000002</v>
      </c>
      <c r="J2053">
        <v>0.23213059999999999</v>
      </c>
      <c r="K2053">
        <v>1.80296E-2</v>
      </c>
      <c r="L2053">
        <v>0.13071430000000001</v>
      </c>
      <c r="M2053">
        <v>9.6909000000000006E-3</v>
      </c>
      <c r="O2053" t="str">
        <f>Table_Index[[#This Row],[ID]]&amp;Table_Index[[#This Row],[year]]</f>
        <v>92232012</v>
      </c>
      <c r="P2053" t="str">
        <v>95062003</v>
      </c>
      <c r="Q2053" t="str">
        <f t="shared" si="124"/>
        <v>9506</v>
      </c>
      <c r="R2053" t="str">
        <f t="shared" si="125"/>
        <v>2003</v>
      </c>
      <c r="S2053">
        <f>SUMIFS(INDEX(Table_Index[],,MATCH(S$12,Table_Index[#Headers],0)),
Table_Index[ID],$Q2053,Table_Index[year],$R2053)/COUNTIFS(Table_Index[Quarter],"&lt;&gt;''",Table_Index[ID],$Q2053,Table_Index[year],$R2053)</f>
        <v>0.12792329999999999</v>
      </c>
      <c r="T2053">
        <f>SUMIFS(INDEX(Table_Index[],,MATCH(T$12,Table_Index[#Headers],0)),
Table_Index[ID],$Q2053,Table_Index[year],$R2053)/COUNTIFS(Table_Index[Quarter],"&lt;&gt;''",Table_Index[ID],$Q2053,Table_Index[year],$R2053)</f>
        <v>0.25793192499999995</v>
      </c>
      <c r="U2053">
        <f>SUMIFS(INDEX(Table_Index[],,MATCH(U$12,Table_Index[#Headers],0)),
Table_Index[ID],$Q2053,Table_Index[year],$R2053)/COUNTIFS(Table_Index[Quarter],"&lt;&gt;''",Table_Index[ID],$Q2053,Table_Index[year],$R2053)</f>
        <v>0.15673239999999999</v>
      </c>
      <c r="V2053">
        <f>SUMIFS(INDEX(Table_Index[],,MATCH(V$12,Table_Index[#Headers],0)),
Table_Index[ID],$Q2053,Table_Index[year],$R2053)/COUNTIFS(Table_Index[Quarter],"&lt;&gt;''",Table_Index[ID],$Q2053,Table_Index[year],$R2053)</f>
        <v>1.2953375E-2</v>
      </c>
      <c r="W2053">
        <f>SUMIFS(INDEX(Table_Index[],,MATCH(W$12,Table_Index[#Headers],0)),
Table_Index[ID],$Q2053,Table_Index[year],$R2053)/COUNTIFS(Table_Index[Quarter],"&lt;&gt;''",Table_Index[ID],$Q2053,Table_Index[year],$R2053)</f>
        <v>5.8962249999999997E-3</v>
      </c>
      <c r="X2053">
        <f>SUMIFS(INDEX(Table_Index[],,MATCH(X$12,Table_Index[#Headers],0)),
Table_Index[ID],$Q2053,Table_Index[year],$R2053)/COUNTIFS(Table_Index[Quarter],"&lt;&gt;''",Table_Index[ID],$Q2053,Table_Index[year],$R2053)</f>
        <v>0</v>
      </c>
      <c r="Y2053">
        <f>SUMIFS(INDEX(Table_Index[],,MATCH(Y$12,Table_Index[#Headers],0)),
Table_Index[ID],$Q2053,Table_Index[year],$R2053)/COUNTIFS(Table_Index[Quarter],"&lt;&gt;''",Table_Index[ID],$Q2053,Table_Index[year],$R2053)</f>
        <v>1.054375E-3</v>
      </c>
      <c r="Z2053">
        <f>SUMIFS(INDEX(Table_Index[],,MATCH(Z$12,Table_Index[#Headers],0)),
Table_Index[ID],$Q2053,Table_Index[year],$R2053)/COUNTIFS(Table_Index[Quarter],"&lt;&gt;''",Table_Index[ID],$Q2053,Table_Index[year],$R2053)</f>
        <v>0.33938927500000005</v>
      </c>
      <c r="AA2053">
        <f>SUMIFS(INDEX(Table_Index[],,MATCH(AA$12,Table_Index[#Headers],0)),
Table_Index[ID],$Q2053,Table_Index[year],$R2053)/COUNTIFS(Table_Index[Quarter],"&lt;&gt;''",Table_Index[ID],$Q2053,Table_Index[year],$R2053)</f>
        <v>7.3437349999999998E-2</v>
      </c>
      <c r="AB2053">
        <f>SUMIFS(INDEX(Table_Index[],,MATCH(AB$12,Table_Index[#Headers],0)),
Table_Index[ID],$Q2053,Table_Index[year],$R2053)/COUNTIFS(Table_Index[Quarter],"&lt;&gt;''",Table_Index[ID],$Q2053,Table_Index[year],$R2053)</f>
        <v>2.4681824999999998E-2</v>
      </c>
      <c r="AC2053" s="24">
        <f t="shared" si="126"/>
        <v>1.0000000499999999</v>
      </c>
      <c r="AD2053">
        <f>COUNTIFS(Table_Index[Quarter],"&lt;&gt;''",Table_Index[ID],$Q2053,Table_Index[year],$R2053)</f>
        <v>4</v>
      </c>
      <c r="AE2053" s="34">
        <f t="shared" si="127"/>
        <v>0.77115072222798375</v>
      </c>
    </row>
    <row r="2054" spans="1:31" x14ac:dyDescent="0.3">
      <c r="A2054">
        <v>9223</v>
      </c>
      <c r="B2054">
        <v>2012</v>
      </c>
      <c r="C2054">
        <v>3</v>
      </c>
      <c r="D2054">
        <v>8.6292499999999994E-2</v>
      </c>
      <c r="E2054">
        <v>0.19534550000000001</v>
      </c>
      <c r="F2054">
        <v>4.9007099999999998E-2</v>
      </c>
      <c r="G2054">
        <v>0.19912340000000001</v>
      </c>
      <c r="H2054">
        <v>3.8029800000000002E-2</v>
      </c>
      <c r="I2054">
        <v>0.22108449999999999</v>
      </c>
      <c r="J2054">
        <v>9.0276200000000001E-2</v>
      </c>
      <c r="K2054">
        <v>2.8372499999999998E-2</v>
      </c>
      <c r="L2054">
        <v>5.1586399999999998E-2</v>
      </c>
      <c r="M2054">
        <v>4.08822E-2</v>
      </c>
      <c r="O2054" t="str">
        <f>Table_Index[[#This Row],[ID]]&amp;Table_Index[[#This Row],[year]]</f>
        <v>92232012</v>
      </c>
      <c r="P2054" t="str">
        <v>95062004</v>
      </c>
      <c r="Q2054" t="str">
        <f t="shared" si="124"/>
        <v>9506</v>
      </c>
      <c r="R2054" t="str">
        <f t="shared" si="125"/>
        <v>2004</v>
      </c>
      <c r="S2054">
        <f>SUMIFS(INDEX(Table_Index[],,MATCH(S$12,Table_Index[#Headers],0)),
Table_Index[ID],$Q2054,Table_Index[year],$R2054)/COUNTIFS(Table_Index[Quarter],"&lt;&gt;''",Table_Index[ID],$Q2054,Table_Index[year],$R2054)</f>
        <v>0.14024777499999999</v>
      </c>
      <c r="T2054">
        <f>SUMIFS(INDEX(Table_Index[],,MATCH(T$12,Table_Index[#Headers],0)),
Table_Index[ID],$Q2054,Table_Index[year],$R2054)/COUNTIFS(Table_Index[Quarter],"&lt;&gt;''",Table_Index[ID],$Q2054,Table_Index[year],$R2054)</f>
        <v>0.2392677</v>
      </c>
      <c r="U2054">
        <f>SUMIFS(INDEX(Table_Index[],,MATCH(U$12,Table_Index[#Headers],0)),
Table_Index[ID],$Q2054,Table_Index[year],$R2054)/COUNTIFS(Table_Index[Quarter],"&lt;&gt;''",Table_Index[ID],$Q2054,Table_Index[year],$R2054)</f>
        <v>0.11245047499999999</v>
      </c>
      <c r="V2054">
        <f>SUMIFS(INDEX(Table_Index[],,MATCH(V$12,Table_Index[#Headers],0)),
Table_Index[ID],$Q2054,Table_Index[year],$R2054)/COUNTIFS(Table_Index[Quarter],"&lt;&gt;''",Table_Index[ID],$Q2054,Table_Index[year],$R2054)</f>
        <v>3.1268199999999996E-2</v>
      </c>
      <c r="W2054">
        <f>SUMIFS(INDEX(Table_Index[],,MATCH(W$12,Table_Index[#Headers],0)),
Table_Index[ID],$Q2054,Table_Index[year],$R2054)/COUNTIFS(Table_Index[Quarter],"&lt;&gt;''",Table_Index[ID],$Q2054,Table_Index[year],$R2054)</f>
        <v>0.23411894999999999</v>
      </c>
      <c r="X2054">
        <f>SUMIFS(INDEX(Table_Index[],,MATCH(X$12,Table_Index[#Headers],0)),
Table_Index[ID],$Q2054,Table_Index[year],$R2054)/COUNTIFS(Table_Index[Quarter],"&lt;&gt;''",Table_Index[ID],$Q2054,Table_Index[year],$R2054)</f>
        <v>0</v>
      </c>
      <c r="Y2054">
        <f>SUMIFS(INDEX(Table_Index[],,MATCH(Y$12,Table_Index[#Headers],0)),
Table_Index[ID],$Q2054,Table_Index[year],$R2054)/COUNTIFS(Table_Index[Quarter],"&lt;&gt;''",Table_Index[ID],$Q2054,Table_Index[year],$R2054)</f>
        <v>4.0767400000000002E-2</v>
      </c>
      <c r="Z2054">
        <f>SUMIFS(INDEX(Table_Index[],,MATCH(Z$12,Table_Index[#Headers],0)),
Table_Index[ID],$Q2054,Table_Index[year],$R2054)/COUNTIFS(Table_Index[Quarter],"&lt;&gt;''",Table_Index[ID],$Q2054,Table_Index[year],$R2054)</f>
        <v>5.3403724999999999E-2</v>
      </c>
      <c r="AA2054">
        <f>SUMIFS(INDEX(Table_Index[],,MATCH(AA$12,Table_Index[#Headers],0)),
Table_Index[ID],$Q2054,Table_Index[year],$R2054)/COUNTIFS(Table_Index[Quarter],"&lt;&gt;''",Table_Index[ID],$Q2054,Table_Index[year],$R2054)</f>
        <v>0.13824130000000001</v>
      </c>
      <c r="AB2054">
        <f>SUMIFS(INDEX(Table_Index[],,MATCH(AB$12,Table_Index[#Headers],0)),
Table_Index[ID],$Q2054,Table_Index[year],$R2054)/COUNTIFS(Table_Index[Quarter],"&lt;&gt;''",Table_Index[ID],$Q2054,Table_Index[year],$R2054)</f>
        <v>1.0234575000000001E-2</v>
      </c>
      <c r="AC2054" s="24">
        <f t="shared" si="126"/>
        <v>1.0000001000000001</v>
      </c>
      <c r="AD2054">
        <f>COUNTIFS(Table_Index[Quarter],"&lt;&gt;''",Table_Index[ID],$Q2054,Table_Index[year],$R2054)</f>
        <v>4</v>
      </c>
      <c r="AE2054" s="34">
        <f t="shared" si="127"/>
        <v>0.83091769463843501</v>
      </c>
    </row>
    <row r="2055" spans="1:31" x14ac:dyDescent="0.3">
      <c r="A2055">
        <v>9223</v>
      </c>
      <c r="B2055">
        <v>2012</v>
      </c>
      <c r="C2055">
        <v>4</v>
      </c>
      <c r="D2055">
        <v>4.97873E-2</v>
      </c>
      <c r="E2055">
        <v>0.15832160000000001</v>
      </c>
      <c r="F2055">
        <v>5.0907300000000003E-2</v>
      </c>
      <c r="G2055">
        <v>9.54512E-2</v>
      </c>
      <c r="H2055">
        <v>1.35753E-2</v>
      </c>
      <c r="I2055">
        <v>0.3207159</v>
      </c>
      <c r="J2055">
        <v>0.1349043</v>
      </c>
      <c r="K2055">
        <v>5.1925399999999997E-2</v>
      </c>
      <c r="L2055">
        <v>9.6723799999999999E-2</v>
      </c>
      <c r="M2055">
        <v>2.7687900000000001E-2</v>
      </c>
      <c r="O2055" t="str">
        <f>Table_Index[[#This Row],[ID]]&amp;Table_Index[[#This Row],[year]]</f>
        <v>92232012</v>
      </c>
      <c r="P2055" t="str">
        <v>95062005</v>
      </c>
      <c r="Q2055" t="str">
        <f t="shared" si="124"/>
        <v>9506</v>
      </c>
      <c r="R2055" t="str">
        <f t="shared" si="125"/>
        <v>2005</v>
      </c>
      <c r="S2055">
        <f>SUMIFS(INDEX(Table_Index[],,MATCH(S$12,Table_Index[#Headers],0)),
Table_Index[ID],$Q2055,Table_Index[year],$R2055)/COUNTIFS(Table_Index[Quarter],"&lt;&gt;''",Table_Index[ID],$Q2055,Table_Index[year],$R2055)</f>
        <v>0.23534142500000002</v>
      </c>
      <c r="T2055">
        <f>SUMIFS(INDEX(Table_Index[],,MATCH(T$12,Table_Index[#Headers],0)),
Table_Index[ID],$Q2055,Table_Index[year],$R2055)/COUNTIFS(Table_Index[Quarter],"&lt;&gt;''",Table_Index[ID],$Q2055,Table_Index[year],$R2055)</f>
        <v>0.101650725</v>
      </c>
      <c r="U2055">
        <f>SUMIFS(INDEX(Table_Index[],,MATCH(U$12,Table_Index[#Headers],0)),
Table_Index[ID],$Q2055,Table_Index[year],$R2055)/COUNTIFS(Table_Index[Quarter],"&lt;&gt;''",Table_Index[ID],$Q2055,Table_Index[year],$R2055)</f>
        <v>0.16425622500000003</v>
      </c>
      <c r="V2055">
        <f>SUMIFS(INDEX(Table_Index[],,MATCH(V$12,Table_Index[#Headers],0)),
Table_Index[ID],$Q2055,Table_Index[year],$R2055)/COUNTIFS(Table_Index[Quarter],"&lt;&gt;''",Table_Index[ID],$Q2055,Table_Index[year],$R2055)</f>
        <v>5.3135999999999996E-2</v>
      </c>
      <c r="W2055">
        <f>SUMIFS(INDEX(Table_Index[],,MATCH(W$12,Table_Index[#Headers],0)),
Table_Index[ID],$Q2055,Table_Index[year],$R2055)/COUNTIFS(Table_Index[Quarter],"&lt;&gt;''",Table_Index[ID],$Q2055,Table_Index[year],$R2055)</f>
        <v>0</v>
      </c>
      <c r="X2055">
        <f>SUMIFS(INDEX(Table_Index[],,MATCH(X$12,Table_Index[#Headers],0)),
Table_Index[ID],$Q2055,Table_Index[year],$R2055)/COUNTIFS(Table_Index[Quarter],"&lt;&gt;''",Table_Index[ID],$Q2055,Table_Index[year],$R2055)</f>
        <v>0.18648997499999997</v>
      </c>
      <c r="Y2055">
        <f>SUMIFS(INDEX(Table_Index[],,MATCH(Y$12,Table_Index[#Headers],0)),
Table_Index[ID],$Q2055,Table_Index[year],$R2055)/COUNTIFS(Table_Index[Quarter],"&lt;&gt;''",Table_Index[ID],$Q2055,Table_Index[year],$R2055)</f>
        <v>5.2837925000000008E-2</v>
      </c>
      <c r="Z2055">
        <f>SUMIFS(INDEX(Table_Index[],,MATCH(Z$12,Table_Index[#Headers],0)),
Table_Index[ID],$Q2055,Table_Index[year],$R2055)/COUNTIFS(Table_Index[Quarter],"&lt;&gt;''",Table_Index[ID],$Q2055,Table_Index[year],$R2055)</f>
        <v>8.1565974999999999E-2</v>
      </c>
      <c r="AA2055">
        <f>SUMIFS(INDEX(Table_Index[],,MATCH(AA$12,Table_Index[#Headers],0)),
Table_Index[ID],$Q2055,Table_Index[year],$R2055)/COUNTIFS(Table_Index[Quarter],"&lt;&gt;''",Table_Index[ID],$Q2055,Table_Index[year],$R2055)</f>
        <v>0.11959852500000001</v>
      </c>
      <c r="AB2055">
        <f>SUMIFS(INDEX(Table_Index[],,MATCH(AB$12,Table_Index[#Headers],0)),
Table_Index[ID],$Q2055,Table_Index[year],$R2055)/COUNTIFS(Table_Index[Quarter],"&lt;&gt;''",Table_Index[ID],$Q2055,Table_Index[year],$R2055)</f>
        <v>5.1232750000000001E-3</v>
      </c>
      <c r="AC2055" s="24">
        <f t="shared" si="126"/>
        <v>1.0000000500000001</v>
      </c>
      <c r="AD2055">
        <f>COUNTIFS(Table_Index[Quarter],"&lt;&gt;''",Table_Index[ID],$Q2055,Table_Index[year],$R2055)</f>
        <v>4</v>
      </c>
      <c r="AE2055" s="34">
        <f t="shared" si="127"/>
        <v>0.84592458133828496</v>
      </c>
    </row>
    <row r="2056" spans="1:31" x14ac:dyDescent="0.3">
      <c r="A2056">
        <v>9224</v>
      </c>
      <c r="B2056">
        <v>2003</v>
      </c>
      <c r="C2056">
        <v>1</v>
      </c>
      <c r="D2056">
        <v>0.23115579999999999</v>
      </c>
      <c r="E2056">
        <v>0</v>
      </c>
      <c r="F2056">
        <v>0.1809045</v>
      </c>
      <c r="G2056">
        <v>0</v>
      </c>
      <c r="H2056">
        <v>0</v>
      </c>
      <c r="I2056">
        <v>0.38442209999999999</v>
      </c>
      <c r="J2056">
        <v>0</v>
      </c>
      <c r="K2056">
        <v>9.0452299999999999E-2</v>
      </c>
      <c r="L2056">
        <v>0</v>
      </c>
      <c r="M2056">
        <v>0.11306529999999999</v>
      </c>
      <c r="O2056" t="str">
        <f>Table_Index[[#This Row],[ID]]&amp;Table_Index[[#This Row],[year]]</f>
        <v>92242003</v>
      </c>
      <c r="P2056" t="str">
        <v>95062006</v>
      </c>
      <c r="Q2056" t="str">
        <f t="shared" si="124"/>
        <v>9506</v>
      </c>
      <c r="R2056" t="str">
        <f t="shared" si="125"/>
        <v>2006</v>
      </c>
      <c r="S2056">
        <f>SUMIFS(INDEX(Table_Index[],,MATCH(S$12,Table_Index[#Headers],0)),
Table_Index[ID],$Q2056,Table_Index[year],$R2056)/COUNTIFS(Table_Index[Quarter],"&lt;&gt;''",Table_Index[ID],$Q2056,Table_Index[year],$R2056)</f>
        <v>0.22300352499999998</v>
      </c>
      <c r="T2056">
        <f>SUMIFS(INDEX(Table_Index[],,MATCH(T$12,Table_Index[#Headers],0)),
Table_Index[ID],$Q2056,Table_Index[year],$R2056)/COUNTIFS(Table_Index[Quarter],"&lt;&gt;''",Table_Index[ID],$Q2056,Table_Index[year],$R2056)</f>
        <v>0.16033372499999998</v>
      </c>
      <c r="U2056">
        <f>SUMIFS(INDEX(Table_Index[],,MATCH(U$12,Table_Index[#Headers],0)),
Table_Index[ID],$Q2056,Table_Index[year],$R2056)/COUNTIFS(Table_Index[Quarter],"&lt;&gt;''",Table_Index[ID],$Q2056,Table_Index[year],$R2056)</f>
        <v>0.17663324999999999</v>
      </c>
      <c r="V2056">
        <f>SUMIFS(INDEX(Table_Index[],,MATCH(V$12,Table_Index[#Headers],0)),
Table_Index[ID],$Q2056,Table_Index[year],$R2056)/COUNTIFS(Table_Index[Quarter],"&lt;&gt;''",Table_Index[ID],$Q2056,Table_Index[year],$R2056)</f>
        <v>9.4803225000000005E-2</v>
      </c>
      <c r="W2056">
        <f>SUMIFS(INDEX(Table_Index[],,MATCH(W$12,Table_Index[#Headers],0)),
Table_Index[ID],$Q2056,Table_Index[year],$R2056)/COUNTIFS(Table_Index[Quarter],"&lt;&gt;''",Table_Index[ID],$Q2056,Table_Index[year],$R2056)</f>
        <v>1.28284E-2</v>
      </c>
      <c r="X2056">
        <f>SUMIFS(INDEX(Table_Index[],,MATCH(X$12,Table_Index[#Headers],0)),
Table_Index[ID],$Q2056,Table_Index[year],$R2056)/COUNTIFS(Table_Index[Quarter],"&lt;&gt;''",Table_Index[ID],$Q2056,Table_Index[year],$R2056)</f>
        <v>0</v>
      </c>
      <c r="Y2056">
        <f>SUMIFS(INDEX(Table_Index[],,MATCH(Y$12,Table_Index[#Headers],0)),
Table_Index[ID],$Q2056,Table_Index[year],$R2056)/COUNTIFS(Table_Index[Quarter],"&lt;&gt;''",Table_Index[ID],$Q2056,Table_Index[year],$R2056)</f>
        <v>7.2681250000000003E-2</v>
      </c>
      <c r="Z2056">
        <f>SUMIFS(INDEX(Table_Index[],,MATCH(Z$12,Table_Index[#Headers],0)),
Table_Index[ID],$Q2056,Table_Index[year],$R2056)/COUNTIFS(Table_Index[Quarter],"&lt;&gt;''",Table_Index[ID],$Q2056,Table_Index[year],$R2056)</f>
        <v>8.4772499999999987E-2</v>
      </c>
      <c r="AA2056">
        <f>SUMIFS(INDEX(Table_Index[],,MATCH(AA$12,Table_Index[#Headers],0)),
Table_Index[ID],$Q2056,Table_Index[year],$R2056)/COUNTIFS(Table_Index[Quarter],"&lt;&gt;''",Table_Index[ID],$Q2056,Table_Index[year],$R2056)</f>
        <v>0.16513445000000002</v>
      </c>
      <c r="AB2056">
        <f>SUMIFS(INDEX(Table_Index[],,MATCH(AB$12,Table_Index[#Headers],0)),
Table_Index[ID],$Q2056,Table_Index[year],$R2056)/COUNTIFS(Table_Index[Quarter],"&lt;&gt;''",Table_Index[ID],$Q2056,Table_Index[year],$R2056)</f>
        <v>9.8096250000000006E-3</v>
      </c>
      <c r="AC2056" s="24">
        <f t="shared" si="126"/>
        <v>0.99999995000000008</v>
      </c>
      <c r="AD2056">
        <f>COUNTIFS(Table_Index[Quarter],"&lt;&gt;''",Table_Index[ID],$Q2056,Table_Index[year],$R2056)</f>
        <v>4</v>
      </c>
      <c r="AE2056" s="34">
        <f t="shared" si="127"/>
        <v>0.84437644396542</v>
      </c>
    </row>
    <row r="2057" spans="1:31" x14ac:dyDescent="0.3">
      <c r="A2057">
        <v>9224</v>
      </c>
      <c r="B2057">
        <v>2003</v>
      </c>
      <c r="C2057">
        <v>2</v>
      </c>
      <c r="D2057">
        <v>0.18448800000000001</v>
      </c>
      <c r="E2057">
        <v>8.8949500000000001E-2</v>
      </c>
      <c r="F2057">
        <v>8.8949500000000001E-2</v>
      </c>
      <c r="G2057">
        <v>9.0431999999999998E-2</v>
      </c>
      <c r="H2057">
        <v>0</v>
      </c>
      <c r="I2057">
        <v>0.2964985</v>
      </c>
      <c r="J2057">
        <v>0.1172581</v>
      </c>
      <c r="K2057">
        <v>3.4097299999999997E-2</v>
      </c>
      <c r="L2057">
        <v>8.8949500000000001E-2</v>
      </c>
      <c r="M2057">
        <v>1.03774E-2</v>
      </c>
      <c r="O2057" t="str">
        <f>Table_Index[[#This Row],[ID]]&amp;Table_Index[[#This Row],[year]]</f>
        <v>92242003</v>
      </c>
      <c r="P2057" t="str">
        <v>95062007</v>
      </c>
      <c r="Q2057" t="str">
        <f t="shared" si="124"/>
        <v>9506</v>
      </c>
      <c r="R2057" t="str">
        <f t="shared" si="125"/>
        <v>2007</v>
      </c>
      <c r="S2057">
        <f>SUMIFS(INDEX(Table_Index[],,MATCH(S$12,Table_Index[#Headers],0)),
Table_Index[ID],$Q2057,Table_Index[year],$R2057)/COUNTIFS(Table_Index[Quarter],"&lt;&gt;''",Table_Index[ID],$Q2057,Table_Index[year],$R2057)</f>
        <v>0.15004757499999999</v>
      </c>
      <c r="T2057">
        <f>SUMIFS(INDEX(Table_Index[],,MATCH(T$12,Table_Index[#Headers],0)),
Table_Index[ID],$Q2057,Table_Index[year],$R2057)/COUNTIFS(Table_Index[Quarter],"&lt;&gt;''",Table_Index[ID],$Q2057,Table_Index[year],$R2057)</f>
        <v>0.14062287500000001</v>
      </c>
      <c r="U2057">
        <f>SUMIFS(INDEX(Table_Index[],,MATCH(U$12,Table_Index[#Headers],0)),
Table_Index[ID],$Q2057,Table_Index[year],$R2057)/COUNTIFS(Table_Index[Quarter],"&lt;&gt;''",Table_Index[ID],$Q2057,Table_Index[year],$R2057)</f>
        <v>0.19117472499999999</v>
      </c>
      <c r="V2057">
        <f>SUMIFS(INDEX(Table_Index[],,MATCH(V$12,Table_Index[#Headers],0)),
Table_Index[ID],$Q2057,Table_Index[year],$R2057)/COUNTIFS(Table_Index[Quarter],"&lt;&gt;''",Table_Index[ID],$Q2057,Table_Index[year],$R2057)</f>
        <v>7.7350024999999989E-2</v>
      </c>
      <c r="W2057">
        <f>SUMIFS(INDEX(Table_Index[],,MATCH(W$12,Table_Index[#Headers],0)),
Table_Index[ID],$Q2057,Table_Index[year],$R2057)/COUNTIFS(Table_Index[Quarter],"&lt;&gt;''",Table_Index[ID],$Q2057,Table_Index[year],$R2057)</f>
        <v>3.6824875E-2</v>
      </c>
      <c r="X2057">
        <f>SUMIFS(INDEX(Table_Index[],,MATCH(X$12,Table_Index[#Headers],0)),
Table_Index[ID],$Q2057,Table_Index[year],$R2057)/COUNTIFS(Table_Index[Quarter],"&lt;&gt;''",Table_Index[ID],$Q2057,Table_Index[year],$R2057)</f>
        <v>5.0932875000000002E-2</v>
      </c>
      <c r="Y2057">
        <f>SUMIFS(INDEX(Table_Index[],,MATCH(Y$12,Table_Index[#Headers],0)),
Table_Index[ID],$Q2057,Table_Index[year],$R2057)/COUNTIFS(Table_Index[Quarter],"&lt;&gt;''",Table_Index[ID],$Q2057,Table_Index[year],$R2057)</f>
        <v>0.15841212500000001</v>
      </c>
      <c r="Z2057">
        <f>SUMIFS(INDEX(Table_Index[],,MATCH(Z$12,Table_Index[#Headers],0)),
Table_Index[ID],$Q2057,Table_Index[year],$R2057)/COUNTIFS(Table_Index[Quarter],"&lt;&gt;''",Table_Index[ID],$Q2057,Table_Index[year],$R2057)</f>
        <v>6.7009250000000006E-2</v>
      </c>
      <c r="AA2057">
        <f>SUMIFS(INDEX(Table_Index[],,MATCH(AA$12,Table_Index[#Headers],0)),
Table_Index[ID],$Q2057,Table_Index[year],$R2057)/COUNTIFS(Table_Index[Quarter],"&lt;&gt;''",Table_Index[ID],$Q2057,Table_Index[year],$R2057)</f>
        <v>0.11884332500000001</v>
      </c>
      <c r="AB2057">
        <f>SUMIFS(INDEX(Table_Index[],,MATCH(AB$12,Table_Index[#Headers],0)),
Table_Index[ID],$Q2057,Table_Index[year],$R2057)/COUNTIFS(Table_Index[Quarter],"&lt;&gt;''",Table_Index[ID],$Q2057,Table_Index[year],$R2057)</f>
        <v>8.7822999999999998E-3</v>
      </c>
      <c r="AC2057" s="24">
        <f t="shared" si="126"/>
        <v>0.99999995000000008</v>
      </c>
      <c r="AD2057">
        <f>COUNTIFS(Table_Index[Quarter],"&lt;&gt;''",Table_Index[ID],$Q2057,Table_Index[year],$R2057)</f>
        <v>4</v>
      </c>
      <c r="AE2057" s="34">
        <f t="shared" si="127"/>
        <v>0.86744439561957254</v>
      </c>
    </row>
    <row r="2058" spans="1:31" x14ac:dyDescent="0.3">
      <c r="A2058">
        <v>9224</v>
      </c>
      <c r="B2058">
        <v>2003</v>
      </c>
      <c r="C2058">
        <v>3</v>
      </c>
      <c r="D2058">
        <v>0.1483303</v>
      </c>
      <c r="E2058">
        <v>9.3865299999999999E-2</v>
      </c>
      <c r="F2058">
        <v>0.11919399999999999</v>
      </c>
      <c r="G2058">
        <v>9.6845100000000003E-2</v>
      </c>
      <c r="H2058">
        <v>0</v>
      </c>
      <c r="I2058">
        <v>0.23838809999999999</v>
      </c>
      <c r="J2058">
        <v>0.19610250000000001</v>
      </c>
      <c r="K2058">
        <v>3.2778399999999999E-2</v>
      </c>
      <c r="L2058">
        <v>5.9596999999999997E-2</v>
      </c>
      <c r="M2058">
        <v>1.4899300000000001E-2</v>
      </c>
      <c r="O2058" t="str">
        <f>Table_Index[[#This Row],[ID]]&amp;Table_Index[[#This Row],[year]]</f>
        <v>92242003</v>
      </c>
      <c r="P2058" t="str">
        <v>95062008</v>
      </c>
      <c r="Q2058" t="str">
        <f t="shared" si="124"/>
        <v>9506</v>
      </c>
      <c r="R2058" t="str">
        <f t="shared" si="125"/>
        <v>2008</v>
      </c>
      <c r="S2058">
        <f>SUMIFS(INDEX(Table_Index[],,MATCH(S$12,Table_Index[#Headers],0)),
Table_Index[ID],$Q2058,Table_Index[year],$R2058)/COUNTIFS(Table_Index[Quarter],"&lt;&gt;''",Table_Index[ID],$Q2058,Table_Index[year],$R2058)</f>
        <v>0.11757085</v>
      </c>
      <c r="T2058">
        <f>SUMIFS(INDEX(Table_Index[],,MATCH(T$12,Table_Index[#Headers],0)),
Table_Index[ID],$Q2058,Table_Index[year],$R2058)/COUNTIFS(Table_Index[Quarter],"&lt;&gt;''",Table_Index[ID],$Q2058,Table_Index[year],$R2058)</f>
        <v>0.14422510000000002</v>
      </c>
      <c r="U2058">
        <f>SUMIFS(INDEX(Table_Index[],,MATCH(U$12,Table_Index[#Headers],0)),
Table_Index[ID],$Q2058,Table_Index[year],$R2058)/COUNTIFS(Table_Index[Quarter],"&lt;&gt;''",Table_Index[ID],$Q2058,Table_Index[year],$R2058)</f>
        <v>0.31758749999999997</v>
      </c>
      <c r="V2058">
        <f>SUMIFS(INDEX(Table_Index[],,MATCH(V$12,Table_Index[#Headers],0)),
Table_Index[ID],$Q2058,Table_Index[year],$R2058)/COUNTIFS(Table_Index[Quarter],"&lt;&gt;''",Table_Index[ID],$Q2058,Table_Index[year],$R2058)</f>
        <v>6.1826124999999996E-2</v>
      </c>
      <c r="W2058">
        <f>SUMIFS(INDEX(Table_Index[],,MATCH(W$12,Table_Index[#Headers],0)),
Table_Index[ID],$Q2058,Table_Index[year],$R2058)/COUNTIFS(Table_Index[Quarter],"&lt;&gt;''",Table_Index[ID],$Q2058,Table_Index[year],$R2058)</f>
        <v>4.4650999999999996E-3</v>
      </c>
      <c r="X2058">
        <f>SUMIFS(INDEX(Table_Index[],,MATCH(X$12,Table_Index[#Headers],0)),
Table_Index[ID],$Q2058,Table_Index[year],$R2058)/COUNTIFS(Table_Index[Quarter],"&lt;&gt;''",Table_Index[ID],$Q2058,Table_Index[year],$R2058)</f>
        <v>0.125439675</v>
      </c>
      <c r="Y2058">
        <f>SUMIFS(INDEX(Table_Index[],,MATCH(Y$12,Table_Index[#Headers],0)),
Table_Index[ID],$Q2058,Table_Index[year],$R2058)/COUNTIFS(Table_Index[Quarter],"&lt;&gt;''",Table_Index[ID],$Q2058,Table_Index[year],$R2058)</f>
        <v>5.6810775000000001E-2</v>
      </c>
      <c r="Z2058">
        <f>SUMIFS(INDEX(Table_Index[],,MATCH(Z$12,Table_Index[#Headers],0)),
Table_Index[ID],$Q2058,Table_Index[year],$R2058)/COUNTIFS(Table_Index[Quarter],"&lt;&gt;''",Table_Index[ID],$Q2058,Table_Index[year],$R2058)</f>
        <v>7.0115924999999996E-2</v>
      </c>
      <c r="AA2058">
        <f>SUMIFS(INDEX(Table_Index[],,MATCH(AA$12,Table_Index[#Headers],0)),
Table_Index[ID],$Q2058,Table_Index[year],$R2058)/COUNTIFS(Table_Index[Quarter],"&lt;&gt;''",Table_Index[ID],$Q2058,Table_Index[year],$R2058)</f>
        <v>9.7195749999999997E-2</v>
      </c>
      <c r="AB2058">
        <f>SUMIFS(INDEX(Table_Index[],,MATCH(AB$12,Table_Index[#Headers],0)),
Table_Index[ID],$Q2058,Table_Index[year],$R2058)/COUNTIFS(Table_Index[Quarter],"&lt;&gt;''",Table_Index[ID],$Q2058,Table_Index[year],$R2058)</f>
        <v>4.7632000000000004E-3</v>
      </c>
      <c r="AC2058" s="24">
        <f t="shared" si="126"/>
        <v>0.99999999999999978</v>
      </c>
      <c r="AD2058">
        <f>COUNTIFS(Table_Index[Quarter],"&lt;&gt;''",Table_Index[ID],$Q2058,Table_Index[year],$R2058)</f>
        <v>4</v>
      </c>
      <c r="AE2058" s="34">
        <f t="shared" si="127"/>
        <v>0.82732346770237752</v>
      </c>
    </row>
    <row r="2059" spans="1:31" x14ac:dyDescent="0.3">
      <c r="A2059">
        <v>9224</v>
      </c>
      <c r="B2059">
        <v>2003</v>
      </c>
      <c r="C2059">
        <v>4</v>
      </c>
      <c r="D2059">
        <v>0.30182419999999999</v>
      </c>
      <c r="E2059">
        <v>4.0630199999999998E-2</v>
      </c>
      <c r="F2059">
        <v>0.1218906</v>
      </c>
      <c r="G2059">
        <v>0</v>
      </c>
      <c r="H2059">
        <v>0</v>
      </c>
      <c r="I2059">
        <v>0.26119409999999998</v>
      </c>
      <c r="J2059">
        <v>0.13515759999999999</v>
      </c>
      <c r="K2059">
        <v>5.5141000000000003E-2</v>
      </c>
      <c r="L2059">
        <v>5.5141000000000003E-2</v>
      </c>
      <c r="M2059">
        <v>2.9021600000000002E-2</v>
      </c>
      <c r="O2059" t="str">
        <f>Table_Index[[#This Row],[ID]]&amp;Table_Index[[#This Row],[year]]</f>
        <v>92242003</v>
      </c>
      <c r="P2059" t="str">
        <v>95062009</v>
      </c>
      <c r="Q2059" t="str">
        <f t="shared" si="124"/>
        <v>9506</v>
      </c>
      <c r="R2059" t="str">
        <f t="shared" si="125"/>
        <v>2009</v>
      </c>
      <c r="S2059">
        <f>SUMIFS(INDEX(Table_Index[],,MATCH(S$12,Table_Index[#Headers],0)),
Table_Index[ID],$Q2059,Table_Index[year],$R2059)/COUNTIFS(Table_Index[Quarter],"&lt;&gt;''",Table_Index[ID],$Q2059,Table_Index[year],$R2059)</f>
        <v>0.25225865000000003</v>
      </c>
      <c r="T2059">
        <f>SUMIFS(INDEX(Table_Index[],,MATCH(T$12,Table_Index[#Headers],0)),
Table_Index[ID],$Q2059,Table_Index[year],$R2059)/COUNTIFS(Table_Index[Quarter],"&lt;&gt;''",Table_Index[ID],$Q2059,Table_Index[year],$R2059)</f>
        <v>0.13234399999999999</v>
      </c>
      <c r="U2059">
        <f>SUMIFS(INDEX(Table_Index[],,MATCH(U$12,Table_Index[#Headers],0)),
Table_Index[ID],$Q2059,Table_Index[year],$R2059)/COUNTIFS(Table_Index[Quarter],"&lt;&gt;''",Table_Index[ID],$Q2059,Table_Index[year],$R2059)</f>
        <v>0.19032532499999999</v>
      </c>
      <c r="V2059">
        <f>SUMIFS(INDEX(Table_Index[],,MATCH(V$12,Table_Index[#Headers],0)),
Table_Index[ID],$Q2059,Table_Index[year],$R2059)/COUNTIFS(Table_Index[Quarter],"&lt;&gt;''",Table_Index[ID],$Q2059,Table_Index[year],$R2059)</f>
        <v>0.14732292499999999</v>
      </c>
      <c r="W2059">
        <f>SUMIFS(INDEX(Table_Index[],,MATCH(W$12,Table_Index[#Headers],0)),
Table_Index[ID],$Q2059,Table_Index[year],$R2059)/COUNTIFS(Table_Index[Quarter],"&lt;&gt;''",Table_Index[ID],$Q2059,Table_Index[year],$R2059)</f>
        <v>1.5497250000000001E-3</v>
      </c>
      <c r="X2059">
        <f>SUMIFS(INDEX(Table_Index[],,MATCH(X$12,Table_Index[#Headers],0)),
Table_Index[ID],$Q2059,Table_Index[year],$R2059)/COUNTIFS(Table_Index[Quarter],"&lt;&gt;''",Table_Index[ID],$Q2059,Table_Index[year],$R2059)</f>
        <v>6.5088024999999994E-2</v>
      </c>
      <c r="Y2059">
        <f>SUMIFS(INDEX(Table_Index[],,MATCH(Y$12,Table_Index[#Headers],0)),
Table_Index[ID],$Q2059,Table_Index[year],$R2059)/COUNTIFS(Table_Index[Quarter],"&lt;&gt;''",Table_Index[ID],$Q2059,Table_Index[year],$R2059)</f>
        <v>0</v>
      </c>
      <c r="Z2059">
        <f>SUMIFS(INDEX(Table_Index[],,MATCH(Z$12,Table_Index[#Headers],0)),
Table_Index[ID],$Q2059,Table_Index[year],$R2059)/COUNTIFS(Table_Index[Quarter],"&lt;&gt;''",Table_Index[ID],$Q2059,Table_Index[year],$R2059)</f>
        <v>8.3235274999999997E-2</v>
      </c>
      <c r="AA2059">
        <f>SUMIFS(INDEX(Table_Index[],,MATCH(AA$12,Table_Index[#Headers],0)),
Table_Index[ID],$Q2059,Table_Index[year],$R2059)/COUNTIFS(Table_Index[Quarter],"&lt;&gt;''",Table_Index[ID],$Q2059,Table_Index[year],$R2059)</f>
        <v>0.11886569999999999</v>
      </c>
      <c r="AB2059">
        <f>SUMIFS(INDEX(Table_Index[],,MATCH(AB$12,Table_Index[#Headers],0)),
Table_Index[ID],$Q2059,Table_Index[year],$R2059)/COUNTIFS(Table_Index[Quarter],"&lt;&gt;''",Table_Index[ID],$Q2059,Table_Index[year],$R2059)</f>
        <v>9.0104250000000007E-3</v>
      </c>
      <c r="AC2059" s="24">
        <f t="shared" si="126"/>
        <v>1.0000000499999999</v>
      </c>
      <c r="AD2059">
        <f>COUNTIFS(Table_Index[Quarter],"&lt;&gt;''",Table_Index[ID],$Q2059,Table_Index[year],$R2059)</f>
        <v>4</v>
      </c>
      <c r="AE2059" s="34">
        <f t="shared" si="127"/>
        <v>0.83554565955179372</v>
      </c>
    </row>
    <row r="2060" spans="1:31" x14ac:dyDescent="0.3">
      <c r="A2060">
        <v>9224</v>
      </c>
      <c r="B2060">
        <v>2004</v>
      </c>
      <c r="C2060">
        <v>1</v>
      </c>
      <c r="D2060">
        <v>0.17283200000000001</v>
      </c>
      <c r="E2060">
        <v>0.14412220000000001</v>
      </c>
      <c r="F2060">
        <v>8.8964299999999996E-2</v>
      </c>
      <c r="G2060">
        <v>0.2853753</v>
      </c>
      <c r="H2060">
        <v>0</v>
      </c>
      <c r="I2060">
        <v>0.17792859999999999</v>
      </c>
      <c r="J2060">
        <v>4.8930399999999999E-2</v>
      </c>
      <c r="K2060">
        <v>1.77929E-2</v>
      </c>
      <c r="L2060">
        <v>5.3378599999999998E-2</v>
      </c>
      <c r="M2060">
        <v>1.06757E-2</v>
      </c>
      <c r="O2060" t="str">
        <f>Table_Index[[#This Row],[ID]]&amp;Table_Index[[#This Row],[year]]</f>
        <v>92242004</v>
      </c>
      <c r="P2060" t="str">
        <v>95072003</v>
      </c>
      <c r="Q2060" t="str">
        <f t="shared" si="124"/>
        <v>9507</v>
      </c>
      <c r="R2060" t="str">
        <f t="shared" si="125"/>
        <v>2003</v>
      </c>
      <c r="S2060">
        <f>SUMIFS(INDEX(Table_Index[],,MATCH(S$12,Table_Index[#Headers],0)),
Table_Index[ID],$Q2060,Table_Index[year],$R2060)/COUNTIFS(Table_Index[Quarter],"&lt;&gt;''",Table_Index[ID],$Q2060,Table_Index[year],$R2060)</f>
        <v>0.26057732500000003</v>
      </c>
      <c r="T2060">
        <f>SUMIFS(INDEX(Table_Index[],,MATCH(T$12,Table_Index[#Headers],0)),
Table_Index[ID],$Q2060,Table_Index[year],$R2060)/COUNTIFS(Table_Index[Quarter],"&lt;&gt;''",Table_Index[ID],$Q2060,Table_Index[year],$R2060)</f>
        <v>5.2927450000000001E-2</v>
      </c>
      <c r="U2060">
        <f>SUMIFS(INDEX(Table_Index[],,MATCH(U$12,Table_Index[#Headers],0)),
Table_Index[ID],$Q2060,Table_Index[year],$R2060)/COUNTIFS(Table_Index[Quarter],"&lt;&gt;''",Table_Index[ID],$Q2060,Table_Index[year],$R2060)</f>
        <v>0.13425947499999999</v>
      </c>
      <c r="V2060">
        <f>SUMIFS(INDEX(Table_Index[],,MATCH(V$12,Table_Index[#Headers],0)),
Table_Index[ID],$Q2060,Table_Index[year],$R2060)/COUNTIFS(Table_Index[Quarter],"&lt;&gt;''",Table_Index[ID],$Q2060,Table_Index[year],$R2060)</f>
        <v>5.9542749999999998E-2</v>
      </c>
      <c r="W2060">
        <f>SUMIFS(INDEX(Table_Index[],,MATCH(W$12,Table_Index[#Headers],0)),
Table_Index[ID],$Q2060,Table_Index[year],$R2060)/COUNTIFS(Table_Index[Quarter],"&lt;&gt;''",Table_Index[ID],$Q2060,Table_Index[year],$R2060)</f>
        <v>0</v>
      </c>
      <c r="X2060">
        <f>SUMIFS(INDEX(Table_Index[],,MATCH(X$12,Table_Index[#Headers],0)),
Table_Index[ID],$Q2060,Table_Index[year],$R2060)/COUNTIFS(Table_Index[Quarter],"&lt;&gt;''",Table_Index[ID],$Q2060,Table_Index[year],$R2060)</f>
        <v>0</v>
      </c>
      <c r="Y2060">
        <f>SUMIFS(INDEX(Table_Index[],,MATCH(Y$12,Table_Index[#Headers],0)),
Table_Index[ID],$Q2060,Table_Index[year],$R2060)/COUNTIFS(Table_Index[Quarter],"&lt;&gt;''",Table_Index[ID],$Q2060,Table_Index[year],$R2060)</f>
        <v>3.7601450000000002E-2</v>
      </c>
      <c r="Z2060">
        <f>SUMIFS(INDEX(Table_Index[],,MATCH(Z$12,Table_Index[#Headers],0)),
Table_Index[ID],$Q2060,Table_Index[year],$R2060)/COUNTIFS(Table_Index[Quarter],"&lt;&gt;''",Table_Index[ID],$Q2060,Table_Index[year],$R2060)</f>
        <v>0.32070280000000001</v>
      </c>
      <c r="AA2060">
        <f>SUMIFS(INDEX(Table_Index[],,MATCH(AA$12,Table_Index[#Headers],0)),
Table_Index[ID],$Q2060,Table_Index[year],$R2060)/COUNTIFS(Table_Index[Quarter],"&lt;&gt;''",Table_Index[ID],$Q2060,Table_Index[year],$R2060)</f>
        <v>0.11759999999999998</v>
      </c>
      <c r="AB2060">
        <f>SUMIFS(INDEX(Table_Index[],,MATCH(AB$12,Table_Index[#Headers],0)),
Table_Index[ID],$Q2060,Table_Index[year],$R2060)/COUNTIFS(Table_Index[Quarter],"&lt;&gt;''",Table_Index[ID],$Q2060,Table_Index[year],$R2060)</f>
        <v>1.6788674999999999E-2</v>
      </c>
      <c r="AC2060" s="24">
        <f t="shared" si="126"/>
        <v>0.9999999249999999</v>
      </c>
      <c r="AD2060">
        <f>COUNTIFS(Table_Index[Quarter],"&lt;&gt;''",Table_Index[ID],$Q2060,Table_Index[year],$R2060)</f>
        <v>4</v>
      </c>
      <c r="AE2060" s="34">
        <f t="shared" si="127"/>
        <v>0.78935142244930556</v>
      </c>
    </row>
    <row r="2061" spans="1:31" x14ac:dyDescent="0.3">
      <c r="A2061">
        <v>9224</v>
      </c>
      <c r="B2061">
        <v>2004</v>
      </c>
      <c r="C2061">
        <v>2</v>
      </c>
      <c r="D2061">
        <v>1.2274800000000001E-2</v>
      </c>
      <c r="E2061">
        <v>3.7618999999999999E-3</v>
      </c>
      <c r="F2061">
        <v>3.9500000000000004E-3</v>
      </c>
      <c r="G2061">
        <v>7.9000000000000008E-3</v>
      </c>
      <c r="H2061">
        <v>4.7019999999999999E-4</v>
      </c>
      <c r="I2061">
        <v>0.95552409999999999</v>
      </c>
      <c r="J2061">
        <v>6.9595000000000004E-3</v>
      </c>
      <c r="K2061">
        <v>1.9750000000000002E-3</v>
      </c>
      <c r="L2061">
        <v>6.2439000000000001E-3</v>
      </c>
      <c r="M2061">
        <v>9.4050000000000004E-4</v>
      </c>
      <c r="O2061" t="str">
        <f>Table_Index[[#This Row],[ID]]&amp;Table_Index[[#This Row],[year]]</f>
        <v>92242004</v>
      </c>
      <c r="P2061" t="str">
        <v>95072004</v>
      </c>
      <c r="Q2061" t="str">
        <f t="shared" si="124"/>
        <v>9507</v>
      </c>
      <c r="R2061" t="str">
        <f t="shared" si="125"/>
        <v>2004</v>
      </c>
      <c r="S2061">
        <f>SUMIFS(INDEX(Table_Index[],,MATCH(S$12,Table_Index[#Headers],0)),
Table_Index[ID],$Q2061,Table_Index[year],$R2061)/COUNTIFS(Table_Index[Quarter],"&lt;&gt;''",Table_Index[ID],$Q2061,Table_Index[year],$R2061)</f>
        <v>0.19588169999999996</v>
      </c>
      <c r="T2061">
        <f>SUMIFS(INDEX(Table_Index[],,MATCH(T$12,Table_Index[#Headers],0)),
Table_Index[ID],$Q2061,Table_Index[year],$R2061)/COUNTIFS(Table_Index[Quarter],"&lt;&gt;''",Table_Index[ID],$Q2061,Table_Index[year],$R2061)</f>
        <v>0.14102144999999999</v>
      </c>
      <c r="U2061">
        <f>SUMIFS(INDEX(Table_Index[],,MATCH(U$12,Table_Index[#Headers],0)),
Table_Index[ID],$Q2061,Table_Index[year],$R2061)/COUNTIFS(Table_Index[Quarter],"&lt;&gt;''",Table_Index[ID],$Q2061,Table_Index[year],$R2061)</f>
        <v>0.16536289999999998</v>
      </c>
      <c r="V2061">
        <f>SUMIFS(INDEX(Table_Index[],,MATCH(V$12,Table_Index[#Headers],0)),
Table_Index[ID],$Q2061,Table_Index[year],$R2061)/COUNTIFS(Table_Index[Quarter],"&lt;&gt;''",Table_Index[ID],$Q2061,Table_Index[year],$R2061)</f>
        <v>4.4779375000000003E-2</v>
      </c>
      <c r="W2061">
        <f>SUMIFS(INDEX(Table_Index[],,MATCH(W$12,Table_Index[#Headers],0)),
Table_Index[ID],$Q2061,Table_Index[year],$R2061)/COUNTIFS(Table_Index[Quarter],"&lt;&gt;''",Table_Index[ID],$Q2061,Table_Index[year],$R2061)</f>
        <v>1.26425E-4</v>
      </c>
      <c r="X2061">
        <f>SUMIFS(INDEX(Table_Index[],,MATCH(X$12,Table_Index[#Headers],0)),
Table_Index[ID],$Q2061,Table_Index[year],$R2061)/COUNTIFS(Table_Index[Quarter],"&lt;&gt;''",Table_Index[ID],$Q2061,Table_Index[year],$R2061)</f>
        <v>0</v>
      </c>
      <c r="Y2061">
        <f>SUMIFS(INDEX(Table_Index[],,MATCH(Y$12,Table_Index[#Headers],0)),
Table_Index[ID],$Q2061,Table_Index[year],$R2061)/COUNTIFS(Table_Index[Quarter],"&lt;&gt;''",Table_Index[ID],$Q2061,Table_Index[year],$R2061)</f>
        <v>6.774525E-3</v>
      </c>
      <c r="Z2061">
        <f>SUMIFS(INDEX(Table_Index[],,MATCH(Z$12,Table_Index[#Headers],0)),
Table_Index[ID],$Q2061,Table_Index[year],$R2061)/COUNTIFS(Table_Index[Quarter],"&lt;&gt;''",Table_Index[ID],$Q2061,Table_Index[year],$R2061)</f>
        <v>0.31545184999999998</v>
      </c>
      <c r="AA2061">
        <f>SUMIFS(INDEX(Table_Index[],,MATCH(AA$12,Table_Index[#Headers],0)),
Table_Index[ID],$Q2061,Table_Index[year],$R2061)/COUNTIFS(Table_Index[Quarter],"&lt;&gt;''",Table_Index[ID],$Q2061,Table_Index[year],$R2061)</f>
        <v>0.12242454999999999</v>
      </c>
      <c r="AB2061">
        <f>SUMIFS(INDEX(Table_Index[],,MATCH(AB$12,Table_Index[#Headers],0)),
Table_Index[ID],$Q2061,Table_Index[year],$R2061)/COUNTIFS(Table_Index[Quarter],"&lt;&gt;''",Table_Index[ID],$Q2061,Table_Index[year],$R2061)</f>
        <v>8.1771499999999993E-3</v>
      </c>
      <c r="AC2061" s="24">
        <f t="shared" si="126"/>
        <v>0.99999992499999979</v>
      </c>
      <c r="AD2061">
        <f>COUNTIFS(Table_Index[Quarter],"&lt;&gt;''",Table_Index[ID],$Q2061,Table_Index[year],$R2061)</f>
        <v>4</v>
      </c>
      <c r="AE2061" s="34">
        <f t="shared" si="127"/>
        <v>0.79778281305770316</v>
      </c>
    </row>
    <row r="2062" spans="1:31" x14ac:dyDescent="0.3">
      <c r="A2062">
        <v>9224</v>
      </c>
      <c r="B2062">
        <v>2004</v>
      </c>
      <c r="C2062">
        <v>3</v>
      </c>
      <c r="D2062">
        <v>0.42276540000000001</v>
      </c>
      <c r="E2062">
        <v>4.2360700000000001E-2</v>
      </c>
      <c r="F2062">
        <v>0.1412022</v>
      </c>
      <c r="G2062">
        <v>5.0832799999999997E-2</v>
      </c>
      <c r="H2062">
        <v>1.4120199999999999E-2</v>
      </c>
      <c r="I2062">
        <v>0</v>
      </c>
      <c r="J2062">
        <v>7.6249200000000003E-2</v>
      </c>
      <c r="K2062">
        <v>0.1129618</v>
      </c>
      <c r="L2062">
        <v>0.1242579</v>
      </c>
      <c r="M2062">
        <v>1.5249800000000001E-2</v>
      </c>
      <c r="O2062" t="str">
        <f>Table_Index[[#This Row],[ID]]&amp;Table_Index[[#This Row],[year]]</f>
        <v>92242004</v>
      </c>
      <c r="P2062" t="str">
        <v>95072005</v>
      </c>
      <c r="Q2062" t="str">
        <f t="shared" ref="Q2062:Q2125" si="128">LEFT(P2062, LEN(P2062)-4)</f>
        <v>9507</v>
      </c>
      <c r="R2062" t="str">
        <f t="shared" ref="R2062:R2125" si="129">RIGHT(P2062,4)</f>
        <v>2005</v>
      </c>
      <c r="S2062">
        <f>SUMIFS(INDEX(Table_Index[],,MATCH(S$12,Table_Index[#Headers],0)),
Table_Index[ID],$Q2062,Table_Index[year],$R2062)/COUNTIFS(Table_Index[Quarter],"&lt;&gt;''",Table_Index[ID],$Q2062,Table_Index[year],$R2062)</f>
        <v>0.2273559</v>
      </c>
      <c r="T2062">
        <f>SUMIFS(INDEX(Table_Index[],,MATCH(T$12,Table_Index[#Headers],0)),
Table_Index[ID],$Q2062,Table_Index[year],$R2062)/COUNTIFS(Table_Index[Quarter],"&lt;&gt;''",Table_Index[ID],$Q2062,Table_Index[year],$R2062)</f>
        <v>0.100300425</v>
      </c>
      <c r="U2062">
        <f>SUMIFS(INDEX(Table_Index[],,MATCH(U$12,Table_Index[#Headers],0)),
Table_Index[ID],$Q2062,Table_Index[year],$R2062)/COUNTIFS(Table_Index[Quarter],"&lt;&gt;''",Table_Index[ID],$Q2062,Table_Index[year],$R2062)</f>
        <v>0.15112727500000001</v>
      </c>
      <c r="V2062">
        <f>SUMIFS(INDEX(Table_Index[],,MATCH(V$12,Table_Index[#Headers],0)),
Table_Index[ID],$Q2062,Table_Index[year],$R2062)/COUNTIFS(Table_Index[Quarter],"&lt;&gt;''",Table_Index[ID],$Q2062,Table_Index[year],$R2062)</f>
        <v>5.2129525000000003E-2</v>
      </c>
      <c r="W2062">
        <f>SUMIFS(INDEX(Table_Index[],,MATCH(W$12,Table_Index[#Headers],0)),
Table_Index[ID],$Q2062,Table_Index[year],$R2062)/COUNTIFS(Table_Index[Quarter],"&lt;&gt;''",Table_Index[ID],$Q2062,Table_Index[year],$R2062)</f>
        <v>0</v>
      </c>
      <c r="X2062">
        <f>SUMIFS(INDEX(Table_Index[],,MATCH(X$12,Table_Index[#Headers],0)),
Table_Index[ID],$Q2062,Table_Index[year],$R2062)/COUNTIFS(Table_Index[Quarter],"&lt;&gt;''",Table_Index[ID],$Q2062,Table_Index[year],$R2062)</f>
        <v>0.196638325</v>
      </c>
      <c r="Y2062">
        <f>SUMIFS(INDEX(Table_Index[],,MATCH(Y$12,Table_Index[#Headers],0)),
Table_Index[ID],$Q2062,Table_Index[year],$R2062)/COUNTIFS(Table_Index[Quarter],"&lt;&gt;''",Table_Index[ID],$Q2062,Table_Index[year],$R2062)</f>
        <v>6.4318399999999998E-2</v>
      </c>
      <c r="Z2062">
        <f>SUMIFS(INDEX(Table_Index[],,MATCH(Z$12,Table_Index[#Headers],0)),
Table_Index[ID],$Q2062,Table_Index[year],$R2062)/COUNTIFS(Table_Index[Quarter],"&lt;&gt;''",Table_Index[ID],$Q2062,Table_Index[year],$R2062)</f>
        <v>5.6059424999999996E-2</v>
      </c>
      <c r="AA2062">
        <f>SUMIFS(INDEX(Table_Index[],,MATCH(AA$12,Table_Index[#Headers],0)),
Table_Index[ID],$Q2062,Table_Index[year],$R2062)/COUNTIFS(Table_Index[Quarter],"&lt;&gt;''",Table_Index[ID],$Q2062,Table_Index[year],$R2062)</f>
        <v>0.14543529999999999</v>
      </c>
      <c r="AB2062">
        <f>SUMIFS(INDEX(Table_Index[],,MATCH(AB$12,Table_Index[#Headers],0)),
Table_Index[ID],$Q2062,Table_Index[year],$R2062)/COUNTIFS(Table_Index[Quarter],"&lt;&gt;''",Table_Index[ID],$Q2062,Table_Index[year],$R2062)</f>
        <v>6.6354750000000001E-3</v>
      </c>
      <c r="AC2062" s="24">
        <f t="shared" ref="AC2062:AC2125" si="130">SUM(S2062:AB2062)</f>
        <v>1.0000000499999999</v>
      </c>
      <c r="AD2062">
        <f>COUNTIFS(Table_Index[Quarter],"&lt;&gt;''",Table_Index[ID],$Q2062,Table_Index[year],$R2062)</f>
        <v>4</v>
      </c>
      <c r="AE2062" s="34">
        <f t="shared" ref="AE2062:AE2125" si="131">1-SUMSQ(S2062:AB2062)</f>
        <v>0.8455505762710962</v>
      </c>
    </row>
    <row r="2063" spans="1:31" x14ac:dyDescent="0.3">
      <c r="A2063">
        <v>9224</v>
      </c>
      <c r="B2063">
        <v>2004</v>
      </c>
      <c r="C2063">
        <v>4</v>
      </c>
      <c r="D2063">
        <v>6.7015E-3</v>
      </c>
      <c r="E2063">
        <v>1.11745E-2</v>
      </c>
      <c r="F2063">
        <v>2.5252999999999999E-3</v>
      </c>
      <c r="G2063">
        <v>2.00047E-2</v>
      </c>
      <c r="H2063">
        <v>1.5779999999999999E-4</v>
      </c>
      <c r="I2063">
        <v>6.3133E-3</v>
      </c>
      <c r="J2063">
        <v>2.3674999999999998E-3</v>
      </c>
      <c r="K2063">
        <v>0.94699259999999996</v>
      </c>
      <c r="L2063">
        <v>3.4723000000000002E-3</v>
      </c>
      <c r="M2063">
        <v>2.9040000000000001E-4</v>
      </c>
      <c r="O2063" t="str">
        <f>Table_Index[[#This Row],[ID]]&amp;Table_Index[[#This Row],[year]]</f>
        <v>92242004</v>
      </c>
      <c r="P2063" t="str">
        <v>95072006</v>
      </c>
      <c r="Q2063" t="str">
        <f t="shared" si="128"/>
        <v>9507</v>
      </c>
      <c r="R2063" t="str">
        <f t="shared" si="129"/>
        <v>2006</v>
      </c>
      <c r="S2063">
        <f>SUMIFS(INDEX(Table_Index[],,MATCH(S$12,Table_Index[#Headers],0)),
Table_Index[ID],$Q2063,Table_Index[year],$R2063)/COUNTIFS(Table_Index[Quarter],"&lt;&gt;''",Table_Index[ID],$Q2063,Table_Index[year],$R2063)</f>
        <v>0.13645265000000001</v>
      </c>
      <c r="T2063">
        <f>SUMIFS(INDEX(Table_Index[],,MATCH(T$12,Table_Index[#Headers],0)),
Table_Index[ID],$Q2063,Table_Index[year],$R2063)/COUNTIFS(Table_Index[Quarter],"&lt;&gt;''",Table_Index[ID],$Q2063,Table_Index[year],$R2063)</f>
        <v>7.9188024999999995E-2</v>
      </c>
      <c r="U2063">
        <f>SUMIFS(INDEX(Table_Index[],,MATCH(U$12,Table_Index[#Headers],0)),
Table_Index[ID],$Q2063,Table_Index[year],$R2063)/COUNTIFS(Table_Index[Quarter],"&lt;&gt;''",Table_Index[ID],$Q2063,Table_Index[year],$R2063)</f>
        <v>0.15929370000000001</v>
      </c>
      <c r="V2063">
        <f>SUMIFS(INDEX(Table_Index[],,MATCH(V$12,Table_Index[#Headers],0)),
Table_Index[ID],$Q2063,Table_Index[year],$R2063)/COUNTIFS(Table_Index[Quarter],"&lt;&gt;''",Table_Index[ID],$Q2063,Table_Index[year],$R2063)</f>
        <v>9.4745850000000006E-2</v>
      </c>
      <c r="W2063">
        <f>SUMIFS(INDEX(Table_Index[],,MATCH(W$12,Table_Index[#Headers],0)),
Table_Index[ID],$Q2063,Table_Index[year],$R2063)/COUNTIFS(Table_Index[Quarter],"&lt;&gt;''",Table_Index[ID],$Q2063,Table_Index[year],$R2063)</f>
        <v>2.5738825E-2</v>
      </c>
      <c r="X2063">
        <f>SUMIFS(INDEX(Table_Index[],,MATCH(X$12,Table_Index[#Headers],0)),
Table_Index[ID],$Q2063,Table_Index[year],$R2063)/COUNTIFS(Table_Index[Quarter],"&lt;&gt;''",Table_Index[ID],$Q2063,Table_Index[year],$R2063)</f>
        <v>0.19434659999999998</v>
      </c>
      <c r="Y2063">
        <f>SUMIFS(INDEX(Table_Index[],,MATCH(Y$12,Table_Index[#Headers],0)),
Table_Index[ID],$Q2063,Table_Index[year],$R2063)/COUNTIFS(Table_Index[Quarter],"&lt;&gt;''",Table_Index[ID],$Q2063,Table_Index[year],$R2063)</f>
        <v>5.1193724999999995E-2</v>
      </c>
      <c r="Z2063">
        <f>SUMIFS(INDEX(Table_Index[],,MATCH(Z$12,Table_Index[#Headers],0)),
Table_Index[ID],$Q2063,Table_Index[year],$R2063)/COUNTIFS(Table_Index[Quarter],"&lt;&gt;''",Table_Index[ID],$Q2063,Table_Index[year],$R2063)</f>
        <v>9.3104575000000009E-2</v>
      </c>
      <c r="AA2063">
        <f>SUMIFS(INDEX(Table_Index[],,MATCH(AA$12,Table_Index[#Headers],0)),
Table_Index[ID],$Q2063,Table_Index[year],$R2063)/COUNTIFS(Table_Index[Quarter],"&lt;&gt;''",Table_Index[ID],$Q2063,Table_Index[year],$R2063)</f>
        <v>0.15789982499999999</v>
      </c>
      <c r="AB2063">
        <f>SUMIFS(INDEX(Table_Index[],,MATCH(AB$12,Table_Index[#Headers],0)),
Table_Index[ID],$Q2063,Table_Index[year],$R2063)/COUNTIFS(Table_Index[Quarter],"&lt;&gt;''",Table_Index[ID],$Q2063,Table_Index[year],$R2063)</f>
        <v>8.0361749999999996E-3</v>
      </c>
      <c r="AC2063" s="24">
        <f t="shared" si="130"/>
        <v>0.99999994999999997</v>
      </c>
      <c r="AD2063">
        <f>COUNTIFS(Table_Index[Quarter],"&lt;&gt;''",Table_Index[ID],$Q2063,Table_Index[year],$R2063)</f>
        <v>4</v>
      </c>
      <c r="AE2063" s="34">
        <f t="shared" si="131"/>
        <v>0.86603938979975625</v>
      </c>
    </row>
    <row r="2064" spans="1:31" x14ac:dyDescent="0.3">
      <c r="A2064">
        <v>9224</v>
      </c>
      <c r="B2064">
        <v>2005</v>
      </c>
      <c r="C2064">
        <v>1</v>
      </c>
      <c r="D2064">
        <v>0.17845159999999999</v>
      </c>
      <c r="E2064">
        <v>3.6605499999999999E-2</v>
      </c>
      <c r="F2064">
        <v>9.1513600000000001E-2</v>
      </c>
      <c r="G2064">
        <v>0.35461530000000002</v>
      </c>
      <c r="H2064">
        <v>0</v>
      </c>
      <c r="I2064">
        <v>0</v>
      </c>
      <c r="J2064">
        <v>0.16777500000000001</v>
      </c>
      <c r="K2064">
        <v>0</v>
      </c>
      <c r="L2064">
        <v>0.15099750000000001</v>
      </c>
      <c r="M2064">
        <v>2.00415E-2</v>
      </c>
      <c r="O2064" t="str">
        <f>Table_Index[[#This Row],[ID]]&amp;Table_Index[[#This Row],[year]]</f>
        <v>92242005</v>
      </c>
      <c r="P2064" t="str">
        <v>95072007</v>
      </c>
      <c r="Q2064" t="str">
        <f t="shared" si="128"/>
        <v>9507</v>
      </c>
      <c r="R2064" t="str">
        <f t="shared" si="129"/>
        <v>2007</v>
      </c>
      <c r="S2064">
        <f>SUMIFS(INDEX(Table_Index[],,MATCH(S$12,Table_Index[#Headers],0)),
Table_Index[ID],$Q2064,Table_Index[year],$R2064)/COUNTIFS(Table_Index[Quarter],"&lt;&gt;''",Table_Index[ID],$Q2064,Table_Index[year],$R2064)</f>
        <v>0.1758181</v>
      </c>
      <c r="T2064">
        <f>SUMIFS(INDEX(Table_Index[],,MATCH(T$12,Table_Index[#Headers],0)),
Table_Index[ID],$Q2064,Table_Index[year],$R2064)/COUNTIFS(Table_Index[Quarter],"&lt;&gt;''",Table_Index[ID],$Q2064,Table_Index[year],$R2064)</f>
        <v>0.15344939999999999</v>
      </c>
      <c r="U2064">
        <f>SUMIFS(INDEX(Table_Index[],,MATCH(U$12,Table_Index[#Headers],0)),
Table_Index[ID],$Q2064,Table_Index[year],$R2064)/COUNTIFS(Table_Index[Quarter],"&lt;&gt;''",Table_Index[ID],$Q2064,Table_Index[year],$R2064)</f>
        <v>0.22504370000000001</v>
      </c>
      <c r="V2064">
        <f>SUMIFS(INDEX(Table_Index[],,MATCH(V$12,Table_Index[#Headers],0)),
Table_Index[ID],$Q2064,Table_Index[year],$R2064)/COUNTIFS(Table_Index[Quarter],"&lt;&gt;''",Table_Index[ID],$Q2064,Table_Index[year],$R2064)</f>
        <v>5.0330025E-2</v>
      </c>
      <c r="W2064">
        <f>SUMIFS(INDEX(Table_Index[],,MATCH(W$12,Table_Index[#Headers],0)),
Table_Index[ID],$Q2064,Table_Index[year],$R2064)/COUNTIFS(Table_Index[Quarter],"&lt;&gt;''",Table_Index[ID],$Q2064,Table_Index[year],$R2064)</f>
        <v>3.3381399999999999E-2</v>
      </c>
      <c r="X2064">
        <f>SUMIFS(INDEX(Table_Index[],,MATCH(X$12,Table_Index[#Headers],0)),
Table_Index[ID],$Q2064,Table_Index[year],$R2064)/COUNTIFS(Table_Index[Quarter],"&lt;&gt;''",Table_Index[ID],$Q2064,Table_Index[year],$R2064)</f>
        <v>3.1836450000000002E-2</v>
      </c>
      <c r="Y2064">
        <f>SUMIFS(INDEX(Table_Index[],,MATCH(Y$12,Table_Index[#Headers],0)),
Table_Index[ID],$Q2064,Table_Index[year],$R2064)/COUNTIFS(Table_Index[Quarter],"&lt;&gt;''",Table_Index[ID],$Q2064,Table_Index[year],$R2064)</f>
        <v>9.5318125000000004E-2</v>
      </c>
      <c r="Z2064">
        <f>SUMIFS(INDEX(Table_Index[],,MATCH(Z$12,Table_Index[#Headers],0)),
Table_Index[ID],$Q2064,Table_Index[year],$R2064)/COUNTIFS(Table_Index[Quarter],"&lt;&gt;''",Table_Index[ID],$Q2064,Table_Index[year],$R2064)</f>
        <v>7.103557499999999E-2</v>
      </c>
      <c r="AA2064">
        <f>SUMIFS(INDEX(Table_Index[],,MATCH(AA$12,Table_Index[#Headers],0)),
Table_Index[ID],$Q2064,Table_Index[year],$R2064)/COUNTIFS(Table_Index[Quarter],"&lt;&gt;''",Table_Index[ID],$Q2064,Table_Index[year],$R2064)</f>
        <v>0.15158004999999999</v>
      </c>
      <c r="AB2064">
        <f>SUMIFS(INDEX(Table_Index[],,MATCH(AB$12,Table_Index[#Headers],0)),
Table_Index[ID],$Q2064,Table_Index[year],$R2064)/COUNTIFS(Table_Index[Quarter],"&lt;&gt;''",Table_Index[ID],$Q2064,Table_Index[year],$R2064)</f>
        <v>1.2207175000000001E-2</v>
      </c>
      <c r="AC2064" s="24">
        <f t="shared" si="130"/>
        <v>1</v>
      </c>
      <c r="AD2064">
        <f>COUNTIFS(Table_Index[Quarter],"&lt;&gt;''",Table_Index[ID],$Q2064,Table_Index[year],$R2064)</f>
        <v>4</v>
      </c>
      <c r="AE2064" s="34">
        <f t="shared" si="131"/>
        <v>0.85297849706269746</v>
      </c>
    </row>
    <row r="2065" spans="1:31" x14ac:dyDescent="0.3">
      <c r="A2065">
        <v>9224</v>
      </c>
      <c r="B2065">
        <v>2005</v>
      </c>
      <c r="C2065">
        <v>2</v>
      </c>
      <c r="D2065">
        <v>0.25493660000000001</v>
      </c>
      <c r="E2065">
        <v>9.4311800000000001E-2</v>
      </c>
      <c r="F2065">
        <v>0.1178898</v>
      </c>
      <c r="G2065">
        <v>0.11199530000000001</v>
      </c>
      <c r="H2065">
        <v>1.47362E-2</v>
      </c>
      <c r="I2065">
        <v>0</v>
      </c>
      <c r="J2065">
        <v>0.17978189999999999</v>
      </c>
      <c r="K2065">
        <v>5.5997600000000002E-2</v>
      </c>
      <c r="L2065">
        <v>0.14854110000000001</v>
      </c>
      <c r="M2065">
        <v>2.1809599999999998E-2</v>
      </c>
      <c r="O2065" t="str">
        <f>Table_Index[[#This Row],[ID]]&amp;Table_Index[[#This Row],[year]]</f>
        <v>92242005</v>
      </c>
      <c r="P2065" t="str">
        <v>95072008</v>
      </c>
      <c r="Q2065" t="str">
        <f t="shared" si="128"/>
        <v>9507</v>
      </c>
      <c r="R2065" t="str">
        <f t="shared" si="129"/>
        <v>2008</v>
      </c>
      <c r="S2065">
        <f>SUMIFS(INDEX(Table_Index[],,MATCH(S$12,Table_Index[#Headers],0)),
Table_Index[ID],$Q2065,Table_Index[year],$R2065)/COUNTIFS(Table_Index[Quarter],"&lt;&gt;''",Table_Index[ID],$Q2065,Table_Index[year],$R2065)</f>
        <v>0.11312354999999999</v>
      </c>
      <c r="T2065">
        <f>SUMIFS(INDEX(Table_Index[],,MATCH(T$12,Table_Index[#Headers],0)),
Table_Index[ID],$Q2065,Table_Index[year],$R2065)/COUNTIFS(Table_Index[Quarter],"&lt;&gt;''",Table_Index[ID],$Q2065,Table_Index[year],$R2065)</f>
        <v>0.12514457499999998</v>
      </c>
      <c r="U2065">
        <f>SUMIFS(INDEX(Table_Index[],,MATCH(U$12,Table_Index[#Headers],0)),
Table_Index[ID],$Q2065,Table_Index[year],$R2065)/COUNTIFS(Table_Index[Quarter],"&lt;&gt;''",Table_Index[ID],$Q2065,Table_Index[year],$R2065)</f>
        <v>0.28941612500000002</v>
      </c>
      <c r="V2065">
        <f>SUMIFS(INDEX(Table_Index[],,MATCH(V$12,Table_Index[#Headers],0)),
Table_Index[ID],$Q2065,Table_Index[year],$R2065)/COUNTIFS(Table_Index[Quarter],"&lt;&gt;''",Table_Index[ID],$Q2065,Table_Index[year],$R2065)</f>
        <v>0.15846232500000001</v>
      </c>
      <c r="W2065">
        <f>SUMIFS(INDEX(Table_Index[],,MATCH(W$12,Table_Index[#Headers],0)),
Table_Index[ID],$Q2065,Table_Index[year],$R2065)/COUNTIFS(Table_Index[Quarter],"&lt;&gt;''",Table_Index[ID],$Q2065,Table_Index[year],$R2065)</f>
        <v>1.6681425E-2</v>
      </c>
      <c r="X2065">
        <f>SUMIFS(INDEX(Table_Index[],,MATCH(X$12,Table_Index[#Headers],0)),
Table_Index[ID],$Q2065,Table_Index[year],$R2065)/COUNTIFS(Table_Index[Quarter],"&lt;&gt;''",Table_Index[ID],$Q2065,Table_Index[year],$R2065)</f>
        <v>0.10921059999999999</v>
      </c>
      <c r="Y2065">
        <f>SUMIFS(INDEX(Table_Index[],,MATCH(Y$12,Table_Index[#Headers],0)),
Table_Index[ID],$Q2065,Table_Index[year],$R2065)/COUNTIFS(Table_Index[Quarter],"&lt;&gt;''",Table_Index[ID],$Q2065,Table_Index[year],$R2065)</f>
        <v>0</v>
      </c>
      <c r="Z2065">
        <f>SUMIFS(INDEX(Table_Index[],,MATCH(Z$12,Table_Index[#Headers],0)),
Table_Index[ID],$Q2065,Table_Index[year],$R2065)/COUNTIFS(Table_Index[Quarter],"&lt;&gt;''",Table_Index[ID],$Q2065,Table_Index[year],$R2065)</f>
        <v>7.3281574999999988E-2</v>
      </c>
      <c r="AA2065">
        <f>SUMIFS(INDEX(Table_Index[],,MATCH(AA$12,Table_Index[#Headers],0)),
Table_Index[ID],$Q2065,Table_Index[year],$R2065)/COUNTIFS(Table_Index[Quarter],"&lt;&gt;''",Table_Index[ID],$Q2065,Table_Index[year],$R2065)</f>
        <v>0.10862862500000001</v>
      </c>
      <c r="AB2065">
        <f>SUMIFS(INDEX(Table_Index[],,MATCH(AB$12,Table_Index[#Headers],0)),
Table_Index[ID],$Q2065,Table_Index[year],$R2065)/COUNTIFS(Table_Index[Quarter],"&lt;&gt;''",Table_Index[ID],$Q2065,Table_Index[year],$R2065)</f>
        <v>6.0512000000000005E-3</v>
      </c>
      <c r="AC2065" s="24">
        <f t="shared" si="130"/>
        <v>1</v>
      </c>
      <c r="AD2065">
        <f>COUNTIFS(Table_Index[Quarter],"&lt;&gt;''",Table_Index[ID],$Q2065,Table_Index[year],$R2065)</f>
        <v>4</v>
      </c>
      <c r="AE2065" s="34">
        <f t="shared" si="131"/>
        <v>0.83325768641134368</v>
      </c>
    </row>
    <row r="2066" spans="1:31" x14ac:dyDescent="0.3">
      <c r="A2066">
        <v>9224</v>
      </c>
      <c r="B2066">
        <v>2005</v>
      </c>
      <c r="C2066">
        <v>3</v>
      </c>
      <c r="D2066">
        <v>7.6485700000000004E-2</v>
      </c>
      <c r="E2066">
        <v>0.12896340000000001</v>
      </c>
      <c r="F2066">
        <v>9.4332399999999997E-2</v>
      </c>
      <c r="G2066">
        <v>0.2350197</v>
      </c>
      <c r="H2066">
        <v>0</v>
      </c>
      <c r="I2066">
        <v>0</v>
      </c>
      <c r="J2066">
        <v>0.22180859999999999</v>
      </c>
      <c r="K2066">
        <v>5.0990500000000001E-2</v>
      </c>
      <c r="L2066">
        <v>0.1835657</v>
      </c>
      <c r="M2066">
        <v>8.8340999999999992E-3</v>
      </c>
      <c r="O2066" t="str">
        <f>Table_Index[[#This Row],[ID]]&amp;Table_Index[[#This Row],[year]]</f>
        <v>92242005</v>
      </c>
      <c r="P2066" t="str">
        <v>95072009</v>
      </c>
      <c r="Q2066" t="str">
        <f t="shared" si="128"/>
        <v>9507</v>
      </c>
      <c r="R2066" t="str">
        <f t="shared" si="129"/>
        <v>2009</v>
      </c>
      <c r="S2066">
        <f>SUMIFS(INDEX(Table_Index[],,MATCH(S$12,Table_Index[#Headers],0)),
Table_Index[ID],$Q2066,Table_Index[year],$R2066)/COUNTIFS(Table_Index[Quarter],"&lt;&gt;''",Table_Index[ID],$Q2066,Table_Index[year],$R2066)</f>
        <v>5.2537225E-2</v>
      </c>
      <c r="T2066">
        <f>SUMIFS(INDEX(Table_Index[],,MATCH(T$12,Table_Index[#Headers],0)),
Table_Index[ID],$Q2066,Table_Index[year],$R2066)/COUNTIFS(Table_Index[Quarter],"&lt;&gt;''",Table_Index[ID],$Q2066,Table_Index[year],$R2066)</f>
        <v>7.7360874999999996E-2</v>
      </c>
      <c r="U2066">
        <f>SUMIFS(INDEX(Table_Index[],,MATCH(U$12,Table_Index[#Headers],0)),
Table_Index[ID],$Q2066,Table_Index[year],$R2066)/COUNTIFS(Table_Index[Quarter],"&lt;&gt;''",Table_Index[ID],$Q2066,Table_Index[year],$R2066)</f>
        <v>0.118153325</v>
      </c>
      <c r="V2066">
        <f>SUMIFS(INDEX(Table_Index[],,MATCH(V$12,Table_Index[#Headers],0)),
Table_Index[ID],$Q2066,Table_Index[year],$R2066)/COUNTIFS(Table_Index[Quarter],"&lt;&gt;''",Table_Index[ID],$Q2066,Table_Index[year],$R2066)</f>
        <v>0.23019547500000004</v>
      </c>
      <c r="W2066">
        <f>SUMIFS(INDEX(Table_Index[],,MATCH(W$12,Table_Index[#Headers],0)),
Table_Index[ID],$Q2066,Table_Index[year],$R2066)/COUNTIFS(Table_Index[Quarter],"&lt;&gt;''",Table_Index[ID],$Q2066,Table_Index[year],$R2066)</f>
        <v>3.5941349999999997E-2</v>
      </c>
      <c r="X2066">
        <f>SUMIFS(INDEX(Table_Index[],,MATCH(X$12,Table_Index[#Headers],0)),
Table_Index[ID],$Q2066,Table_Index[year],$R2066)/COUNTIFS(Table_Index[Quarter],"&lt;&gt;''",Table_Index[ID],$Q2066,Table_Index[year],$R2066)</f>
        <v>0.16907475</v>
      </c>
      <c r="Y2066">
        <f>SUMIFS(INDEX(Table_Index[],,MATCH(Y$12,Table_Index[#Headers],0)),
Table_Index[ID],$Q2066,Table_Index[year],$R2066)/COUNTIFS(Table_Index[Quarter],"&lt;&gt;''",Table_Index[ID],$Q2066,Table_Index[year],$R2066)</f>
        <v>0.100272625</v>
      </c>
      <c r="Z2066">
        <f>SUMIFS(INDEX(Table_Index[],,MATCH(Z$12,Table_Index[#Headers],0)),
Table_Index[ID],$Q2066,Table_Index[year],$R2066)/COUNTIFS(Table_Index[Quarter],"&lt;&gt;''",Table_Index[ID],$Q2066,Table_Index[year],$R2066)</f>
        <v>7.3352025000000015E-2</v>
      </c>
      <c r="AA2066">
        <f>SUMIFS(INDEX(Table_Index[],,MATCH(AA$12,Table_Index[#Headers],0)),
Table_Index[ID],$Q2066,Table_Index[year],$R2066)/COUNTIFS(Table_Index[Quarter],"&lt;&gt;''",Table_Index[ID],$Q2066,Table_Index[year],$R2066)</f>
        <v>0.12883992499999999</v>
      </c>
      <c r="AB2066">
        <f>SUMIFS(INDEX(Table_Index[],,MATCH(AB$12,Table_Index[#Headers],0)),
Table_Index[ID],$Q2066,Table_Index[year],$R2066)/COUNTIFS(Table_Index[Quarter],"&lt;&gt;''",Table_Index[ID],$Q2066,Table_Index[year],$R2066)</f>
        <v>1.4272525000000001E-2</v>
      </c>
      <c r="AC2066" s="24">
        <f t="shared" si="130"/>
        <v>1.0000001000000001</v>
      </c>
      <c r="AD2066">
        <f>COUNTIFS(Table_Index[Quarter],"&lt;&gt;''",Table_Index[ID],$Q2066,Table_Index[year],$R2066)</f>
        <v>4</v>
      </c>
      <c r="AE2066" s="34">
        <f t="shared" si="131"/>
        <v>0.86218836822224498</v>
      </c>
    </row>
    <row r="2067" spans="1:31" x14ac:dyDescent="0.3">
      <c r="A2067">
        <v>9224</v>
      </c>
      <c r="B2067">
        <v>2005</v>
      </c>
      <c r="C2067">
        <v>4</v>
      </c>
      <c r="D2067">
        <v>0.1067869</v>
      </c>
      <c r="E2067">
        <v>0.21950639999999999</v>
      </c>
      <c r="F2067">
        <v>0.1779782</v>
      </c>
      <c r="G2067">
        <v>5.2206900000000001E-2</v>
      </c>
      <c r="H2067">
        <v>0</v>
      </c>
      <c r="I2067">
        <v>0.1601803</v>
      </c>
      <c r="J2067">
        <v>0.15306120000000001</v>
      </c>
      <c r="K2067">
        <v>3.5595599999999998E-2</v>
      </c>
      <c r="L2067">
        <v>8.8989100000000002E-2</v>
      </c>
      <c r="M2067">
        <v>5.6953000000000004E-3</v>
      </c>
      <c r="O2067" t="str">
        <f>Table_Index[[#This Row],[ID]]&amp;Table_Index[[#This Row],[year]]</f>
        <v>92242005</v>
      </c>
      <c r="P2067" t="str">
        <v>95072010</v>
      </c>
      <c r="Q2067" t="str">
        <f t="shared" si="128"/>
        <v>9507</v>
      </c>
      <c r="R2067" t="str">
        <f t="shared" si="129"/>
        <v>2010</v>
      </c>
      <c r="S2067">
        <f>SUMIFS(INDEX(Table_Index[],,MATCH(S$12,Table_Index[#Headers],0)),
Table_Index[ID],$Q2067,Table_Index[year],$R2067)/COUNTIFS(Table_Index[Quarter],"&lt;&gt;''",Table_Index[ID],$Q2067,Table_Index[year],$R2067)</f>
        <v>5.8970499999999995E-2</v>
      </c>
      <c r="T2067">
        <f>SUMIFS(INDEX(Table_Index[],,MATCH(T$12,Table_Index[#Headers],0)),
Table_Index[ID],$Q2067,Table_Index[year],$R2067)/COUNTIFS(Table_Index[Quarter],"&lt;&gt;''",Table_Index[ID],$Q2067,Table_Index[year],$R2067)</f>
        <v>5.9635099999999996E-2</v>
      </c>
      <c r="U2067">
        <f>SUMIFS(INDEX(Table_Index[],,MATCH(U$12,Table_Index[#Headers],0)),
Table_Index[ID],$Q2067,Table_Index[year],$R2067)/COUNTIFS(Table_Index[Quarter],"&lt;&gt;''",Table_Index[ID],$Q2067,Table_Index[year],$R2067)</f>
        <v>7.0434350000000007E-2</v>
      </c>
      <c r="V2067">
        <f>SUMIFS(INDEX(Table_Index[],,MATCH(V$12,Table_Index[#Headers],0)),
Table_Index[ID],$Q2067,Table_Index[year],$R2067)/COUNTIFS(Table_Index[Quarter],"&lt;&gt;''",Table_Index[ID],$Q2067,Table_Index[year],$R2067)</f>
        <v>8.5438075000000002E-2</v>
      </c>
      <c r="W2067">
        <f>SUMIFS(INDEX(Table_Index[],,MATCH(W$12,Table_Index[#Headers],0)),
Table_Index[ID],$Q2067,Table_Index[year],$R2067)/COUNTIFS(Table_Index[Quarter],"&lt;&gt;''",Table_Index[ID],$Q2067,Table_Index[year],$R2067)</f>
        <v>3.2272224999999995E-2</v>
      </c>
      <c r="X2067">
        <f>SUMIFS(INDEX(Table_Index[],,MATCH(X$12,Table_Index[#Headers],0)),
Table_Index[ID],$Q2067,Table_Index[year],$R2067)/COUNTIFS(Table_Index[Quarter],"&lt;&gt;''",Table_Index[ID],$Q2067,Table_Index[year],$R2067)</f>
        <v>0.38696087500000004</v>
      </c>
      <c r="Y2067">
        <f>SUMIFS(INDEX(Table_Index[],,MATCH(Y$12,Table_Index[#Headers],0)),
Table_Index[ID],$Q2067,Table_Index[year],$R2067)/COUNTIFS(Table_Index[Quarter],"&lt;&gt;''",Table_Index[ID],$Q2067,Table_Index[year],$R2067)</f>
        <v>0.17683629999999997</v>
      </c>
      <c r="Z2067">
        <f>SUMIFS(INDEX(Table_Index[],,MATCH(Z$12,Table_Index[#Headers],0)),
Table_Index[ID],$Q2067,Table_Index[year],$R2067)/COUNTIFS(Table_Index[Quarter],"&lt;&gt;''",Table_Index[ID],$Q2067,Table_Index[year],$R2067)</f>
        <v>4.1526124999999997E-2</v>
      </c>
      <c r="AA2067">
        <f>SUMIFS(INDEX(Table_Index[],,MATCH(AA$12,Table_Index[#Headers],0)),
Table_Index[ID],$Q2067,Table_Index[year],$R2067)/COUNTIFS(Table_Index[Quarter],"&lt;&gt;''",Table_Index[ID],$Q2067,Table_Index[year],$R2067)</f>
        <v>8.1981825000000008E-2</v>
      </c>
      <c r="AB2067">
        <f>SUMIFS(INDEX(Table_Index[],,MATCH(AB$12,Table_Index[#Headers],0)),
Table_Index[ID],$Q2067,Table_Index[year],$R2067)/COUNTIFS(Table_Index[Quarter],"&lt;&gt;''",Table_Index[ID],$Q2067,Table_Index[year],$R2067)</f>
        <v>5.9446250000000003E-3</v>
      </c>
      <c r="AC2067" s="24">
        <f t="shared" si="130"/>
        <v>1</v>
      </c>
      <c r="AD2067">
        <f>COUNTIFS(Table_Index[Quarter],"&lt;&gt;''",Table_Index[ID],$Q2067,Table_Index[year],$R2067)</f>
        <v>4</v>
      </c>
      <c r="AE2067" s="34">
        <f t="shared" si="131"/>
        <v>0.79017340311896866</v>
      </c>
    </row>
    <row r="2068" spans="1:31" x14ac:dyDescent="0.3">
      <c r="A2068">
        <v>9224</v>
      </c>
      <c r="B2068">
        <v>2006</v>
      </c>
      <c r="C2068">
        <v>1</v>
      </c>
      <c r="D2068">
        <v>6.0012700000000002E-2</v>
      </c>
      <c r="E2068">
        <v>0.1900403</v>
      </c>
      <c r="F2068">
        <v>0.1000212</v>
      </c>
      <c r="G2068">
        <v>3.03398E-2</v>
      </c>
      <c r="H2068">
        <v>0</v>
      </c>
      <c r="I2068">
        <v>6.5468399999999996E-2</v>
      </c>
      <c r="J2068">
        <v>0.4648986</v>
      </c>
      <c r="K2068">
        <v>2.00042E-2</v>
      </c>
      <c r="L2068">
        <v>6.6014000000000003E-2</v>
      </c>
      <c r="M2068">
        <v>3.2006999999999999E-3</v>
      </c>
      <c r="O2068" t="str">
        <f>Table_Index[[#This Row],[ID]]&amp;Table_Index[[#This Row],[year]]</f>
        <v>92242006</v>
      </c>
      <c r="P2068" t="str">
        <v>95072011</v>
      </c>
      <c r="Q2068" t="str">
        <f t="shared" si="128"/>
        <v>9507</v>
      </c>
      <c r="R2068" t="str">
        <f t="shared" si="129"/>
        <v>2011</v>
      </c>
      <c r="S2068">
        <f>SUMIFS(INDEX(Table_Index[],,MATCH(S$12,Table_Index[#Headers],0)),
Table_Index[ID],$Q2068,Table_Index[year],$R2068)/COUNTIFS(Table_Index[Quarter],"&lt;&gt;''",Table_Index[ID],$Q2068,Table_Index[year],$R2068)</f>
        <v>6.2206325E-2</v>
      </c>
      <c r="T2068">
        <f>SUMIFS(INDEX(Table_Index[],,MATCH(T$12,Table_Index[#Headers],0)),
Table_Index[ID],$Q2068,Table_Index[year],$R2068)/COUNTIFS(Table_Index[Quarter],"&lt;&gt;''",Table_Index[ID],$Q2068,Table_Index[year],$R2068)</f>
        <v>6.6878800000000002E-2</v>
      </c>
      <c r="U2068">
        <f>SUMIFS(INDEX(Table_Index[],,MATCH(U$12,Table_Index[#Headers],0)),
Table_Index[ID],$Q2068,Table_Index[year],$R2068)/COUNTIFS(Table_Index[Quarter],"&lt;&gt;''",Table_Index[ID],$Q2068,Table_Index[year],$R2068)</f>
        <v>0.103716025</v>
      </c>
      <c r="V2068">
        <f>SUMIFS(INDEX(Table_Index[],,MATCH(V$12,Table_Index[#Headers],0)),
Table_Index[ID],$Q2068,Table_Index[year],$R2068)/COUNTIFS(Table_Index[Quarter],"&lt;&gt;''",Table_Index[ID],$Q2068,Table_Index[year],$R2068)</f>
        <v>0.11919655000000001</v>
      </c>
      <c r="W2068">
        <f>SUMIFS(INDEX(Table_Index[],,MATCH(W$12,Table_Index[#Headers],0)),
Table_Index[ID],$Q2068,Table_Index[year],$R2068)/COUNTIFS(Table_Index[Quarter],"&lt;&gt;''",Table_Index[ID],$Q2068,Table_Index[year],$R2068)</f>
        <v>6.5589349999999991E-2</v>
      </c>
      <c r="X2068">
        <f>SUMIFS(INDEX(Table_Index[],,MATCH(X$12,Table_Index[#Headers],0)),
Table_Index[ID],$Q2068,Table_Index[year],$R2068)/COUNTIFS(Table_Index[Quarter],"&lt;&gt;''",Table_Index[ID],$Q2068,Table_Index[year],$R2068)</f>
        <v>0.33421095000000001</v>
      </c>
      <c r="Y2068">
        <f>SUMIFS(INDEX(Table_Index[],,MATCH(Y$12,Table_Index[#Headers],0)),
Table_Index[ID],$Q2068,Table_Index[year],$R2068)/COUNTIFS(Table_Index[Quarter],"&lt;&gt;''",Table_Index[ID],$Q2068,Table_Index[year],$R2068)</f>
        <v>5.6926749999999998E-2</v>
      </c>
      <c r="Z2068">
        <f>SUMIFS(INDEX(Table_Index[],,MATCH(Z$12,Table_Index[#Headers],0)),
Table_Index[ID],$Q2068,Table_Index[year],$R2068)/COUNTIFS(Table_Index[Quarter],"&lt;&gt;''",Table_Index[ID],$Q2068,Table_Index[year],$R2068)</f>
        <v>4.8365724999999998E-2</v>
      </c>
      <c r="AA2068">
        <f>SUMIFS(INDEX(Table_Index[],,MATCH(AA$12,Table_Index[#Headers],0)),
Table_Index[ID],$Q2068,Table_Index[year],$R2068)/COUNTIFS(Table_Index[Quarter],"&lt;&gt;''",Table_Index[ID],$Q2068,Table_Index[year],$R2068)</f>
        <v>0.136672875</v>
      </c>
      <c r="AB2068">
        <f>SUMIFS(INDEX(Table_Index[],,MATCH(AB$12,Table_Index[#Headers],0)),
Table_Index[ID],$Q2068,Table_Index[year],$R2068)/COUNTIFS(Table_Index[Quarter],"&lt;&gt;''",Table_Index[ID],$Q2068,Table_Index[year],$R2068)</f>
        <v>6.2366249999999991E-3</v>
      </c>
      <c r="AC2068" s="24">
        <f t="shared" si="130"/>
        <v>0.99999997500000004</v>
      </c>
      <c r="AD2068">
        <f>COUNTIFS(Table_Index[Quarter],"&lt;&gt;''",Table_Index[ID],$Q2068,Table_Index[year],$R2068)</f>
        <v>4</v>
      </c>
      <c r="AE2068" s="34">
        <f t="shared" si="131"/>
        <v>0.82639557746103187</v>
      </c>
    </row>
    <row r="2069" spans="1:31" x14ac:dyDescent="0.3">
      <c r="A2069">
        <v>9224</v>
      </c>
      <c r="B2069">
        <v>2006</v>
      </c>
      <c r="C2069">
        <v>2</v>
      </c>
      <c r="D2069">
        <v>0.2366164</v>
      </c>
      <c r="E2069">
        <v>0.16563149999999999</v>
      </c>
      <c r="F2069">
        <v>0.16267380000000001</v>
      </c>
      <c r="G2069">
        <v>8.8731099999999993E-2</v>
      </c>
      <c r="H2069">
        <v>0</v>
      </c>
      <c r="I2069">
        <v>0</v>
      </c>
      <c r="J2069">
        <v>0.17450460000000001</v>
      </c>
      <c r="K2069">
        <v>5.9154100000000001E-2</v>
      </c>
      <c r="L2069">
        <v>0.100562</v>
      </c>
      <c r="M2069">
        <v>1.21266E-2</v>
      </c>
      <c r="O2069" t="str">
        <f>Table_Index[[#This Row],[ID]]&amp;Table_Index[[#This Row],[year]]</f>
        <v>92242006</v>
      </c>
      <c r="P2069" t="str">
        <v>95072012</v>
      </c>
      <c r="Q2069" t="str">
        <f t="shared" si="128"/>
        <v>9507</v>
      </c>
      <c r="R2069" t="str">
        <f t="shared" si="129"/>
        <v>2012</v>
      </c>
      <c r="S2069">
        <f>SUMIFS(INDEX(Table_Index[],,MATCH(S$12,Table_Index[#Headers],0)),
Table_Index[ID],$Q2069,Table_Index[year],$R2069)/COUNTIFS(Table_Index[Quarter],"&lt;&gt;''",Table_Index[ID],$Q2069,Table_Index[year],$R2069)</f>
        <v>7.5953499999999993E-2</v>
      </c>
      <c r="T2069">
        <f>SUMIFS(INDEX(Table_Index[],,MATCH(T$12,Table_Index[#Headers],0)),
Table_Index[ID],$Q2069,Table_Index[year],$R2069)/COUNTIFS(Table_Index[Quarter],"&lt;&gt;''",Table_Index[ID],$Q2069,Table_Index[year],$R2069)</f>
        <v>5.8096000000000002E-2</v>
      </c>
      <c r="U2069">
        <f>SUMIFS(INDEX(Table_Index[],,MATCH(U$12,Table_Index[#Headers],0)),
Table_Index[ID],$Q2069,Table_Index[year],$R2069)/COUNTIFS(Table_Index[Quarter],"&lt;&gt;''",Table_Index[ID],$Q2069,Table_Index[year],$R2069)</f>
        <v>0.12419960000000001</v>
      </c>
      <c r="V2069">
        <f>SUMIFS(INDEX(Table_Index[],,MATCH(V$12,Table_Index[#Headers],0)),
Table_Index[ID],$Q2069,Table_Index[year],$R2069)/COUNTIFS(Table_Index[Quarter],"&lt;&gt;''",Table_Index[ID],$Q2069,Table_Index[year],$R2069)</f>
        <v>0.113789275</v>
      </c>
      <c r="W2069">
        <f>SUMIFS(INDEX(Table_Index[],,MATCH(W$12,Table_Index[#Headers],0)),
Table_Index[ID],$Q2069,Table_Index[year],$R2069)/COUNTIFS(Table_Index[Quarter],"&lt;&gt;''",Table_Index[ID],$Q2069,Table_Index[year],$R2069)</f>
        <v>3.0571749999999995E-2</v>
      </c>
      <c r="X2069">
        <f>SUMIFS(INDEX(Table_Index[],,MATCH(X$12,Table_Index[#Headers],0)),
Table_Index[ID],$Q2069,Table_Index[year],$R2069)/COUNTIFS(Table_Index[Quarter],"&lt;&gt;''",Table_Index[ID],$Q2069,Table_Index[year],$R2069)</f>
        <v>0.321148775</v>
      </c>
      <c r="Y2069">
        <f>SUMIFS(INDEX(Table_Index[],,MATCH(Y$12,Table_Index[#Headers],0)),
Table_Index[ID],$Q2069,Table_Index[year],$R2069)/COUNTIFS(Table_Index[Quarter],"&lt;&gt;''",Table_Index[ID],$Q2069,Table_Index[year],$R2069)</f>
        <v>0.11329427500000001</v>
      </c>
      <c r="Z2069">
        <f>SUMIFS(INDEX(Table_Index[],,MATCH(Z$12,Table_Index[#Headers],0)),
Table_Index[ID],$Q2069,Table_Index[year],$R2069)/COUNTIFS(Table_Index[Quarter],"&lt;&gt;''",Table_Index[ID],$Q2069,Table_Index[year],$R2069)</f>
        <v>4.5473750000000007E-2</v>
      </c>
      <c r="AA2069">
        <f>SUMIFS(INDEX(Table_Index[],,MATCH(AA$12,Table_Index[#Headers],0)),
Table_Index[ID],$Q2069,Table_Index[year],$R2069)/COUNTIFS(Table_Index[Quarter],"&lt;&gt;''",Table_Index[ID],$Q2069,Table_Index[year],$R2069)</f>
        <v>9.8740974999999995E-2</v>
      </c>
      <c r="AB2069">
        <f>SUMIFS(INDEX(Table_Index[],,MATCH(AB$12,Table_Index[#Headers],0)),
Table_Index[ID],$Q2069,Table_Index[year],$R2069)/COUNTIFS(Table_Index[Quarter],"&lt;&gt;''",Table_Index[ID],$Q2069,Table_Index[year],$R2069)</f>
        <v>1.8732024999999999E-2</v>
      </c>
      <c r="AC2069" s="24">
        <f t="shared" si="130"/>
        <v>0.99999992500000001</v>
      </c>
      <c r="AD2069">
        <f>COUNTIFS(Table_Index[Quarter],"&lt;&gt;''",Table_Index[ID],$Q2069,Table_Index[year],$R2069)</f>
        <v>4</v>
      </c>
      <c r="AE2069" s="34">
        <f t="shared" si="131"/>
        <v>0.83340708970311184</v>
      </c>
    </row>
    <row r="2070" spans="1:31" x14ac:dyDescent="0.3">
      <c r="A2070">
        <v>9224</v>
      </c>
      <c r="B2070">
        <v>2006</v>
      </c>
      <c r="C2070">
        <v>3</v>
      </c>
      <c r="D2070">
        <v>0.1166097</v>
      </c>
      <c r="E2070">
        <v>7.4608099999999997E-2</v>
      </c>
      <c r="F2070">
        <v>9.4503599999999993E-2</v>
      </c>
      <c r="G2070">
        <v>0.1914942</v>
      </c>
      <c r="H2070">
        <v>0</v>
      </c>
      <c r="I2070">
        <v>0.22382440000000001</v>
      </c>
      <c r="J2070">
        <v>0</v>
      </c>
      <c r="K2070">
        <v>4.9738699999999997E-2</v>
      </c>
      <c r="L2070">
        <v>0.2312852</v>
      </c>
      <c r="M2070">
        <v>1.79361E-2</v>
      </c>
      <c r="O2070" t="str">
        <f>Table_Index[[#This Row],[ID]]&amp;Table_Index[[#This Row],[year]]</f>
        <v>92242006</v>
      </c>
      <c r="P2070" t="str">
        <v>95082003</v>
      </c>
      <c r="Q2070" t="str">
        <f t="shared" si="128"/>
        <v>9508</v>
      </c>
      <c r="R2070" t="str">
        <f t="shared" si="129"/>
        <v>2003</v>
      </c>
      <c r="S2070">
        <f>SUMIFS(INDEX(Table_Index[],,MATCH(S$12,Table_Index[#Headers],0)),
Table_Index[ID],$Q2070,Table_Index[year],$R2070)/COUNTIFS(Table_Index[Quarter],"&lt;&gt;''",Table_Index[ID],$Q2070,Table_Index[year],$R2070)</f>
        <v>0.36846195000000004</v>
      </c>
      <c r="T2070">
        <f>SUMIFS(INDEX(Table_Index[],,MATCH(T$12,Table_Index[#Headers],0)),
Table_Index[ID],$Q2070,Table_Index[year],$R2070)/COUNTIFS(Table_Index[Quarter],"&lt;&gt;''",Table_Index[ID],$Q2070,Table_Index[year],$R2070)</f>
        <v>7.5839999999999991E-2</v>
      </c>
      <c r="U2070">
        <f>SUMIFS(INDEX(Table_Index[],,MATCH(U$12,Table_Index[#Headers],0)),
Table_Index[ID],$Q2070,Table_Index[year],$R2070)/COUNTIFS(Table_Index[Quarter],"&lt;&gt;''",Table_Index[ID],$Q2070,Table_Index[year],$R2070)</f>
        <v>0.19106765000000001</v>
      </c>
      <c r="V2070">
        <f>SUMIFS(INDEX(Table_Index[],,MATCH(V$12,Table_Index[#Headers],0)),
Table_Index[ID],$Q2070,Table_Index[year],$R2070)/COUNTIFS(Table_Index[Quarter],"&lt;&gt;''",Table_Index[ID],$Q2070,Table_Index[year],$R2070)</f>
        <v>2.6259325E-2</v>
      </c>
      <c r="W2070">
        <f>SUMIFS(INDEX(Table_Index[],,MATCH(W$12,Table_Index[#Headers],0)),
Table_Index[ID],$Q2070,Table_Index[year],$R2070)/COUNTIFS(Table_Index[Quarter],"&lt;&gt;''",Table_Index[ID],$Q2070,Table_Index[year],$R2070)</f>
        <v>0</v>
      </c>
      <c r="X2070">
        <f>SUMIFS(INDEX(Table_Index[],,MATCH(X$12,Table_Index[#Headers],0)),
Table_Index[ID],$Q2070,Table_Index[year],$R2070)/COUNTIFS(Table_Index[Quarter],"&lt;&gt;''",Table_Index[ID],$Q2070,Table_Index[year],$R2070)</f>
        <v>0</v>
      </c>
      <c r="Y2070">
        <f>SUMIFS(INDEX(Table_Index[],,MATCH(Y$12,Table_Index[#Headers],0)),
Table_Index[ID],$Q2070,Table_Index[year],$R2070)/COUNTIFS(Table_Index[Quarter],"&lt;&gt;''",Table_Index[ID],$Q2070,Table_Index[year],$R2070)</f>
        <v>0</v>
      </c>
      <c r="Z2070">
        <f>SUMIFS(INDEX(Table_Index[],,MATCH(Z$12,Table_Index[#Headers],0)),
Table_Index[ID],$Q2070,Table_Index[year],$R2070)/COUNTIFS(Table_Index[Quarter],"&lt;&gt;''",Table_Index[ID],$Q2070,Table_Index[year],$R2070)</f>
        <v>0.15191537500000002</v>
      </c>
      <c r="AA2070">
        <f>SUMIFS(INDEX(Table_Index[],,MATCH(AA$12,Table_Index[#Headers],0)),
Table_Index[ID],$Q2070,Table_Index[year],$R2070)/COUNTIFS(Table_Index[Quarter],"&lt;&gt;''",Table_Index[ID],$Q2070,Table_Index[year],$R2070)</f>
        <v>0.164710675</v>
      </c>
      <c r="AB2070">
        <f>SUMIFS(INDEX(Table_Index[],,MATCH(AB$12,Table_Index[#Headers],0)),
Table_Index[ID],$Q2070,Table_Index[year],$R2070)/COUNTIFS(Table_Index[Quarter],"&lt;&gt;''",Table_Index[ID],$Q2070,Table_Index[year],$R2070)</f>
        <v>2.1745024999999998E-2</v>
      </c>
      <c r="AC2070" s="24">
        <f t="shared" si="130"/>
        <v>1</v>
      </c>
      <c r="AD2070">
        <f>COUNTIFS(Table_Index[Quarter],"&lt;&gt;''",Table_Index[ID],$Q2070,Table_Index[year],$R2070)</f>
        <v>4</v>
      </c>
      <c r="AE2070" s="34">
        <f t="shared" si="131"/>
        <v>0.77060695304362248</v>
      </c>
    </row>
    <row r="2071" spans="1:31" x14ac:dyDescent="0.3">
      <c r="A2071">
        <v>9224</v>
      </c>
      <c r="B2071">
        <v>2006</v>
      </c>
      <c r="C2071">
        <v>4</v>
      </c>
      <c r="D2071">
        <v>0.1414676</v>
      </c>
      <c r="E2071">
        <v>0.15366299999999999</v>
      </c>
      <c r="F2071">
        <v>0.2731787</v>
      </c>
      <c r="G2071">
        <v>5.4635700000000002E-2</v>
      </c>
      <c r="H2071">
        <v>8.5368000000000006E-3</v>
      </c>
      <c r="I2071">
        <v>0</v>
      </c>
      <c r="J2071">
        <v>8.1953600000000001E-2</v>
      </c>
      <c r="K2071">
        <v>6.82947E-2</v>
      </c>
      <c r="L2071">
        <v>0.20488400000000001</v>
      </c>
      <c r="M2071">
        <v>1.33858E-2</v>
      </c>
      <c r="O2071" t="str">
        <f>Table_Index[[#This Row],[ID]]&amp;Table_Index[[#This Row],[year]]</f>
        <v>92242006</v>
      </c>
      <c r="P2071" t="str">
        <v>95082004</v>
      </c>
      <c r="Q2071" t="str">
        <f t="shared" si="128"/>
        <v>9508</v>
      </c>
      <c r="R2071" t="str">
        <f t="shared" si="129"/>
        <v>2004</v>
      </c>
      <c r="S2071">
        <f>SUMIFS(INDEX(Table_Index[],,MATCH(S$12,Table_Index[#Headers],0)),
Table_Index[ID],$Q2071,Table_Index[year],$R2071)/COUNTIFS(Table_Index[Quarter],"&lt;&gt;''",Table_Index[ID],$Q2071,Table_Index[year],$R2071)</f>
        <v>0.22834377499999997</v>
      </c>
      <c r="T2071">
        <f>SUMIFS(INDEX(Table_Index[],,MATCH(T$12,Table_Index[#Headers],0)),
Table_Index[ID],$Q2071,Table_Index[year],$R2071)/COUNTIFS(Table_Index[Quarter],"&lt;&gt;''",Table_Index[ID],$Q2071,Table_Index[year],$R2071)</f>
        <v>0.19072407499999999</v>
      </c>
      <c r="U2071">
        <f>SUMIFS(INDEX(Table_Index[],,MATCH(U$12,Table_Index[#Headers],0)),
Table_Index[ID],$Q2071,Table_Index[year],$R2071)/COUNTIFS(Table_Index[Quarter],"&lt;&gt;''",Table_Index[ID],$Q2071,Table_Index[year],$R2071)</f>
        <v>0.20389025</v>
      </c>
      <c r="V2071">
        <f>SUMIFS(INDEX(Table_Index[],,MATCH(V$12,Table_Index[#Headers],0)),
Table_Index[ID],$Q2071,Table_Index[year],$R2071)/COUNTIFS(Table_Index[Quarter],"&lt;&gt;''",Table_Index[ID],$Q2071,Table_Index[year],$R2071)</f>
        <v>8.7408949999999999E-2</v>
      </c>
      <c r="W2071">
        <f>SUMIFS(INDEX(Table_Index[],,MATCH(W$12,Table_Index[#Headers],0)),
Table_Index[ID],$Q2071,Table_Index[year],$R2071)/COUNTIFS(Table_Index[Quarter],"&lt;&gt;''",Table_Index[ID],$Q2071,Table_Index[year],$R2071)</f>
        <v>5.8231749999999999E-3</v>
      </c>
      <c r="X2071">
        <f>SUMIFS(INDEX(Table_Index[],,MATCH(X$12,Table_Index[#Headers],0)),
Table_Index[ID],$Q2071,Table_Index[year],$R2071)/COUNTIFS(Table_Index[Quarter],"&lt;&gt;''",Table_Index[ID],$Q2071,Table_Index[year],$R2071)</f>
        <v>0</v>
      </c>
      <c r="Y2071">
        <f>SUMIFS(INDEX(Table_Index[],,MATCH(Y$12,Table_Index[#Headers],0)),
Table_Index[ID],$Q2071,Table_Index[year],$R2071)/COUNTIFS(Table_Index[Quarter],"&lt;&gt;''",Table_Index[ID],$Q2071,Table_Index[year],$R2071)</f>
        <v>3.9007100000000003E-2</v>
      </c>
      <c r="Z2071">
        <f>SUMIFS(INDEX(Table_Index[],,MATCH(Z$12,Table_Index[#Headers],0)),
Table_Index[ID],$Q2071,Table_Index[year],$R2071)/COUNTIFS(Table_Index[Quarter],"&lt;&gt;''",Table_Index[ID],$Q2071,Table_Index[year],$R2071)</f>
        <v>9.4971699999999992E-2</v>
      </c>
      <c r="AA2071">
        <f>SUMIFS(INDEX(Table_Index[],,MATCH(AA$12,Table_Index[#Headers],0)),
Table_Index[ID],$Q2071,Table_Index[year],$R2071)/COUNTIFS(Table_Index[Quarter],"&lt;&gt;''",Table_Index[ID],$Q2071,Table_Index[year],$R2071)</f>
        <v>0.13779025</v>
      </c>
      <c r="AB2071">
        <f>SUMIFS(INDEX(Table_Index[],,MATCH(AB$12,Table_Index[#Headers],0)),
Table_Index[ID],$Q2071,Table_Index[year],$R2071)/COUNTIFS(Table_Index[Quarter],"&lt;&gt;''",Table_Index[ID],$Q2071,Table_Index[year],$R2071)</f>
        <v>1.2040775E-2</v>
      </c>
      <c r="AC2071" s="24">
        <f t="shared" si="130"/>
        <v>1.0000000499999999</v>
      </c>
      <c r="AD2071">
        <f>COUNTIFS(Table_Index[Quarter],"&lt;&gt;''",Table_Index[ID],$Q2071,Table_Index[year],$R2071)</f>
        <v>4</v>
      </c>
      <c r="AE2071" s="34">
        <f t="shared" si="131"/>
        <v>0.83256566877293503</v>
      </c>
    </row>
    <row r="2072" spans="1:31" x14ac:dyDescent="0.3">
      <c r="A2072">
        <v>9224</v>
      </c>
      <c r="B2072">
        <v>2007</v>
      </c>
      <c r="C2072">
        <v>1</v>
      </c>
      <c r="D2072">
        <v>8.5533300000000007E-2</v>
      </c>
      <c r="E2072">
        <v>0.17423440000000001</v>
      </c>
      <c r="F2072">
        <v>8.5533300000000007E-2</v>
      </c>
      <c r="G2072">
        <v>7.9197500000000004E-2</v>
      </c>
      <c r="H2072">
        <v>5.2798000000000003E-3</v>
      </c>
      <c r="I2072">
        <v>0.36430839999999998</v>
      </c>
      <c r="J2072">
        <v>7.9197500000000004E-2</v>
      </c>
      <c r="K2072">
        <v>3.3262899999999998E-2</v>
      </c>
      <c r="L2072">
        <v>8.8701199999999994E-2</v>
      </c>
      <c r="M2072">
        <v>4.7517999999999996E-3</v>
      </c>
      <c r="O2072" t="str">
        <f>Table_Index[[#This Row],[ID]]&amp;Table_Index[[#This Row],[year]]</f>
        <v>92242007</v>
      </c>
      <c r="P2072" t="str">
        <v>95082005</v>
      </c>
      <c r="Q2072" t="str">
        <f t="shared" si="128"/>
        <v>9508</v>
      </c>
      <c r="R2072" t="str">
        <f t="shared" si="129"/>
        <v>2005</v>
      </c>
      <c r="S2072">
        <f>SUMIFS(INDEX(Table_Index[],,MATCH(S$12,Table_Index[#Headers],0)),
Table_Index[ID],$Q2072,Table_Index[year],$R2072)/COUNTIFS(Table_Index[Quarter],"&lt;&gt;''",Table_Index[ID],$Q2072,Table_Index[year],$R2072)</f>
        <v>0.172245075</v>
      </c>
      <c r="T2072">
        <f>SUMIFS(INDEX(Table_Index[],,MATCH(T$12,Table_Index[#Headers],0)),
Table_Index[ID],$Q2072,Table_Index[year],$R2072)/COUNTIFS(Table_Index[Quarter],"&lt;&gt;''",Table_Index[ID],$Q2072,Table_Index[year],$R2072)</f>
        <v>8.5277225000000012E-2</v>
      </c>
      <c r="U2072">
        <f>SUMIFS(INDEX(Table_Index[],,MATCH(U$12,Table_Index[#Headers],0)),
Table_Index[ID],$Q2072,Table_Index[year],$R2072)/COUNTIFS(Table_Index[Quarter],"&lt;&gt;''",Table_Index[ID],$Q2072,Table_Index[year],$R2072)</f>
        <v>0.17620125</v>
      </c>
      <c r="V2072">
        <f>SUMIFS(INDEX(Table_Index[],,MATCH(V$12,Table_Index[#Headers],0)),
Table_Index[ID],$Q2072,Table_Index[year],$R2072)/COUNTIFS(Table_Index[Quarter],"&lt;&gt;''",Table_Index[ID],$Q2072,Table_Index[year],$R2072)</f>
        <v>2.0223675E-2</v>
      </c>
      <c r="W2072">
        <f>SUMIFS(INDEX(Table_Index[],,MATCH(W$12,Table_Index[#Headers],0)),
Table_Index[ID],$Q2072,Table_Index[year],$R2072)/COUNTIFS(Table_Index[Quarter],"&lt;&gt;''",Table_Index[ID],$Q2072,Table_Index[year],$R2072)</f>
        <v>2.6129724999999999E-2</v>
      </c>
      <c r="X2072">
        <f>SUMIFS(INDEX(Table_Index[],,MATCH(X$12,Table_Index[#Headers],0)),
Table_Index[ID],$Q2072,Table_Index[year],$R2072)/COUNTIFS(Table_Index[Quarter],"&lt;&gt;''",Table_Index[ID],$Q2072,Table_Index[year],$R2072)</f>
        <v>0.242787325</v>
      </c>
      <c r="Y2072">
        <f>SUMIFS(INDEX(Table_Index[],,MATCH(Y$12,Table_Index[#Headers],0)),
Table_Index[ID],$Q2072,Table_Index[year],$R2072)/COUNTIFS(Table_Index[Quarter],"&lt;&gt;''",Table_Index[ID],$Q2072,Table_Index[year],$R2072)</f>
        <v>3.4966650000000002E-2</v>
      </c>
      <c r="Z2072">
        <f>SUMIFS(INDEX(Table_Index[],,MATCH(Z$12,Table_Index[#Headers],0)),
Table_Index[ID],$Q2072,Table_Index[year],$R2072)/COUNTIFS(Table_Index[Quarter],"&lt;&gt;''",Table_Index[ID],$Q2072,Table_Index[year],$R2072)</f>
        <v>9.0175950000000005E-2</v>
      </c>
      <c r="AA2072">
        <f>SUMIFS(INDEX(Table_Index[],,MATCH(AA$12,Table_Index[#Headers],0)),
Table_Index[ID],$Q2072,Table_Index[year],$R2072)/COUNTIFS(Table_Index[Quarter],"&lt;&gt;''",Table_Index[ID],$Q2072,Table_Index[year],$R2072)</f>
        <v>0.14323997499999999</v>
      </c>
      <c r="AB2072">
        <f>SUMIFS(INDEX(Table_Index[],,MATCH(AB$12,Table_Index[#Headers],0)),
Table_Index[ID],$Q2072,Table_Index[year],$R2072)/COUNTIFS(Table_Index[Quarter],"&lt;&gt;''",Table_Index[ID],$Q2072,Table_Index[year],$R2072)</f>
        <v>8.7532249999999999E-3</v>
      </c>
      <c r="AC2072" s="24">
        <f t="shared" si="130"/>
        <v>1.000000075</v>
      </c>
      <c r="AD2072">
        <f>COUNTIFS(Table_Index[Quarter],"&lt;&gt;''",Table_Index[ID],$Q2072,Table_Index[year],$R2072)</f>
        <v>4</v>
      </c>
      <c r="AE2072" s="34">
        <f t="shared" si="131"/>
        <v>0.84202642583671816</v>
      </c>
    </row>
    <row r="2073" spans="1:31" x14ac:dyDescent="0.3">
      <c r="A2073">
        <v>9224</v>
      </c>
      <c r="B2073">
        <v>2007</v>
      </c>
      <c r="C2073">
        <v>2</v>
      </c>
      <c r="D2073">
        <v>0.17067099999999999</v>
      </c>
      <c r="E2073">
        <v>0.10282230000000001</v>
      </c>
      <c r="F2073">
        <v>8.39366E-2</v>
      </c>
      <c r="G2073">
        <v>0.16480620000000001</v>
      </c>
      <c r="H2073">
        <v>1.5738100000000001E-2</v>
      </c>
      <c r="I2073">
        <v>0.191855</v>
      </c>
      <c r="J2073">
        <v>0.1133144</v>
      </c>
      <c r="K2073">
        <v>3.1476200000000003E-2</v>
      </c>
      <c r="L2073">
        <v>0.1175112</v>
      </c>
      <c r="M2073">
        <v>7.8691000000000004E-3</v>
      </c>
      <c r="O2073" t="str">
        <f>Table_Index[[#This Row],[ID]]&amp;Table_Index[[#This Row],[year]]</f>
        <v>92242007</v>
      </c>
      <c r="P2073" t="str">
        <v>95082006</v>
      </c>
      <c r="Q2073" t="str">
        <f t="shared" si="128"/>
        <v>9508</v>
      </c>
      <c r="R2073" t="str">
        <f t="shared" si="129"/>
        <v>2006</v>
      </c>
      <c r="S2073">
        <f>SUMIFS(INDEX(Table_Index[],,MATCH(S$12,Table_Index[#Headers],0)),
Table_Index[ID],$Q2073,Table_Index[year],$R2073)/COUNTIFS(Table_Index[Quarter],"&lt;&gt;''",Table_Index[ID],$Q2073,Table_Index[year],$R2073)</f>
        <v>4.8846525000000002E-2</v>
      </c>
      <c r="T2073">
        <f>SUMIFS(INDEX(Table_Index[],,MATCH(T$12,Table_Index[#Headers],0)),
Table_Index[ID],$Q2073,Table_Index[year],$R2073)/COUNTIFS(Table_Index[Quarter],"&lt;&gt;''",Table_Index[ID],$Q2073,Table_Index[year],$R2073)</f>
        <v>0.12378164999999999</v>
      </c>
      <c r="U2073">
        <f>SUMIFS(INDEX(Table_Index[],,MATCH(U$12,Table_Index[#Headers],0)),
Table_Index[ID],$Q2073,Table_Index[year],$R2073)/COUNTIFS(Table_Index[Quarter],"&lt;&gt;''",Table_Index[ID],$Q2073,Table_Index[year],$R2073)</f>
        <v>0.15225297499999998</v>
      </c>
      <c r="V2073">
        <f>SUMIFS(INDEX(Table_Index[],,MATCH(V$12,Table_Index[#Headers],0)),
Table_Index[ID],$Q2073,Table_Index[year],$R2073)/COUNTIFS(Table_Index[Quarter],"&lt;&gt;''",Table_Index[ID],$Q2073,Table_Index[year],$R2073)</f>
        <v>6.0064650000000004E-2</v>
      </c>
      <c r="W2073">
        <f>SUMIFS(INDEX(Table_Index[],,MATCH(W$12,Table_Index[#Headers],0)),
Table_Index[ID],$Q2073,Table_Index[year],$R2073)/COUNTIFS(Table_Index[Quarter],"&lt;&gt;''",Table_Index[ID],$Q2073,Table_Index[year],$R2073)</f>
        <v>3.2100000000000002E-3</v>
      </c>
      <c r="X2073">
        <f>SUMIFS(INDEX(Table_Index[],,MATCH(X$12,Table_Index[#Headers],0)),
Table_Index[ID],$Q2073,Table_Index[year],$R2073)/COUNTIFS(Table_Index[Quarter],"&lt;&gt;''",Table_Index[ID],$Q2073,Table_Index[year],$R2073)</f>
        <v>0.25720680000000001</v>
      </c>
      <c r="Y2073">
        <f>SUMIFS(INDEX(Table_Index[],,MATCH(Y$12,Table_Index[#Headers],0)),
Table_Index[ID],$Q2073,Table_Index[year],$R2073)/COUNTIFS(Table_Index[Quarter],"&lt;&gt;''",Table_Index[ID],$Q2073,Table_Index[year],$R2073)</f>
        <v>3.4828900000000003E-2</v>
      </c>
      <c r="Z2073">
        <f>SUMIFS(INDEX(Table_Index[],,MATCH(Z$12,Table_Index[#Headers],0)),
Table_Index[ID],$Q2073,Table_Index[year],$R2073)/COUNTIFS(Table_Index[Quarter],"&lt;&gt;''",Table_Index[ID],$Q2073,Table_Index[year],$R2073)</f>
        <v>9.6061925000000006E-2</v>
      </c>
      <c r="AA2073">
        <f>SUMIFS(INDEX(Table_Index[],,MATCH(AA$12,Table_Index[#Headers],0)),
Table_Index[ID],$Q2073,Table_Index[year],$R2073)/COUNTIFS(Table_Index[Quarter],"&lt;&gt;''",Table_Index[ID],$Q2073,Table_Index[year],$R2073)</f>
        <v>0.20847750000000001</v>
      </c>
      <c r="AB2073">
        <f>SUMIFS(INDEX(Table_Index[],,MATCH(AB$12,Table_Index[#Headers],0)),
Table_Index[ID],$Q2073,Table_Index[year],$R2073)/COUNTIFS(Table_Index[Quarter],"&lt;&gt;''",Table_Index[ID],$Q2073,Table_Index[year],$R2073)</f>
        <v>1.5269075E-2</v>
      </c>
      <c r="AC2073" s="24">
        <f t="shared" si="130"/>
        <v>0.99999999999999989</v>
      </c>
      <c r="AD2073">
        <f>COUNTIFS(Table_Index[Quarter],"&lt;&gt;''",Table_Index[ID],$Q2073,Table_Index[year],$R2073)</f>
        <v>4</v>
      </c>
      <c r="AE2073" s="34">
        <f t="shared" si="131"/>
        <v>0.83520078910896745</v>
      </c>
    </row>
    <row r="2074" spans="1:31" x14ac:dyDescent="0.3">
      <c r="A2074">
        <v>9224</v>
      </c>
      <c r="B2074">
        <v>2007</v>
      </c>
      <c r="C2074">
        <v>3</v>
      </c>
      <c r="D2074">
        <v>9.8378900000000005E-2</v>
      </c>
      <c r="E2074">
        <v>0.212839</v>
      </c>
      <c r="F2074">
        <v>0.12770339999999999</v>
      </c>
      <c r="G2074">
        <v>0.222444</v>
      </c>
      <c r="H2074">
        <v>0</v>
      </c>
      <c r="I2074">
        <v>0.13558629999999999</v>
      </c>
      <c r="J2074">
        <v>8.6554500000000006E-2</v>
      </c>
      <c r="K2074">
        <v>2.9797500000000001E-2</v>
      </c>
      <c r="L2074">
        <v>7.94599E-2</v>
      </c>
      <c r="M2074">
        <v>7.2364999999999999E-3</v>
      </c>
      <c r="O2074" t="str">
        <f>Table_Index[[#This Row],[ID]]&amp;Table_Index[[#This Row],[year]]</f>
        <v>92242007</v>
      </c>
      <c r="P2074" t="str">
        <v>95082007</v>
      </c>
      <c r="Q2074" t="str">
        <f t="shared" si="128"/>
        <v>9508</v>
      </c>
      <c r="R2074" t="str">
        <f t="shared" si="129"/>
        <v>2007</v>
      </c>
      <c r="S2074">
        <f>SUMIFS(INDEX(Table_Index[],,MATCH(S$12,Table_Index[#Headers],0)),
Table_Index[ID],$Q2074,Table_Index[year],$R2074)/COUNTIFS(Table_Index[Quarter],"&lt;&gt;''",Table_Index[ID],$Q2074,Table_Index[year],$R2074)</f>
        <v>0.22997442499999998</v>
      </c>
      <c r="T2074">
        <f>SUMIFS(INDEX(Table_Index[],,MATCH(T$12,Table_Index[#Headers],0)),
Table_Index[ID],$Q2074,Table_Index[year],$R2074)/COUNTIFS(Table_Index[Quarter],"&lt;&gt;''",Table_Index[ID],$Q2074,Table_Index[year],$R2074)</f>
        <v>7.2699975E-2</v>
      </c>
      <c r="U2074">
        <f>SUMIFS(INDEX(Table_Index[],,MATCH(U$12,Table_Index[#Headers],0)),
Table_Index[ID],$Q2074,Table_Index[year],$R2074)/COUNTIFS(Table_Index[Quarter],"&lt;&gt;''",Table_Index[ID],$Q2074,Table_Index[year],$R2074)</f>
        <v>0.17212582500000001</v>
      </c>
      <c r="V2074">
        <f>SUMIFS(INDEX(Table_Index[],,MATCH(V$12,Table_Index[#Headers],0)),
Table_Index[ID],$Q2074,Table_Index[year],$R2074)/COUNTIFS(Table_Index[Quarter],"&lt;&gt;''",Table_Index[ID],$Q2074,Table_Index[year],$R2074)</f>
        <v>0.10797715000000001</v>
      </c>
      <c r="W2074">
        <f>SUMIFS(INDEX(Table_Index[],,MATCH(W$12,Table_Index[#Headers],0)),
Table_Index[ID],$Q2074,Table_Index[year],$R2074)/COUNTIFS(Table_Index[Quarter],"&lt;&gt;''",Table_Index[ID],$Q2074,Table_Index[year],$R2074)</f>
        <v>3.492435E-2</v>
      </c>
      <c r="X2074">
        <f>SUMIFS(INDEX(Table_Index[],,MATCH(X$12,Table_Index[#Headers],0)),
Table_Index[ID],$Q2074,Table_Index[year],$R2074)/COUNTIFS(Table_Index[Quarter],"&lt;&gt;''",Table_Index[ID],$Q2074,Table_Index[year],$R2074)</f>
        <v>8.0906149999999996E-2</v>
      </c>
      <c r="Y2074">
        <f>SUMIFS(INDEX(Table_Index[],,MATCH(Y$12,Table_Index[#Headers],0)),
Table_Index[ID],$Q2074,Table_Index[year],$R2074)/COUNTIFS(Table_Index[Quarter],"&lt;&gt;''",Table_Index[ID],$Q2074,Table_Index[year],$R2074)</f>
        <v>8.943065E-2</v>
      </c>
      <c r="Z2074">
        <f>SUMIFS(INDEX(Table_Index[],,MATCH(Z$12,Table_Index[#Headers],0)),
Table_Index[ID],$Q2074,Table_Index[year],$R2074)/COUNTIFS(Table_Index[Quarter],"&lt;&gt;''",Table_Index[ID],$Q2074,Table_Index[year],$R2074)</f>
        <v>5.7074549999999995E-2</v>
      </c>
      <c r="AA2074">
        <f>SUMIFS(INDEX(Table_Index[],,MATCH(AA$12,Table_Index[#Headers],0)),
Table_Index[ID],$Q2074,Table_Index[year],$R2074)/COUNTIFS(Table_Index[Quarter],"&lt;&gt;''",Table_Index[ID],$Q2074,Table_Index[year],$R2074)</f>
        <v>0.14470087500000003</v>
      </c>
      <c r="AB2074">
        <f>SUMIFS(INDEX(Table_Index[],,MATCH(AB$12,Table_Index[#Headers],0)),
Table_Index[ID],$Q2074,Table_Index[year],$R2074)/COUNTIFS(Table_Index[Quarter],"&lt;&gt;''",Table_Index[ID],$Q2074,Table_Index[year],$R2074)</f>
        <v>1.0186025E-2</v>
      </c>
      <c r="AC2074" s="24">
        <f t="shared" si="130"/>
        <v>0.99999997500000015</v>
      </c>
      <c r="AD2074">
        <f>COUNTIFS(Table_Index[Quarter],"&lt;&gt;''",Table_Index[ID],$Q2074,Table_Index[year],$R2074)</f>
        <v>4</v>
      </c>
      <c r="AE2074" s="34">
        <f t="shared" si="131"/>
        <v>0.86047715384792944</v>
      </c>
    </row>
    <row r="2075" spans="1:31" x14ac:dyDescent="0.3">
      <c r="A2075">
        <v>9224</v>
      </c>
      <c r="B2075">
        <v>2007</v>
      </c>
      <c r="C2075">
        <v>4</v>
      </c>
      <c r="D2075">
        <v>0.1184553</v>
      </c>
      <c r="E2075">
        <v>0.24401800000000001</v>
      </c>
      <c r="F2075">
        <v>0.10424070000000001</v>
      </c>
      <c r="G2075">
        <v>7.81805E-2</v>
      </c>
      <c r="H2075">
        <v>5.1646499999999998E-2</v>
      </c>
      <c r="I2075">
        <v>0.27955459999999999</v>
      </c>
      <c r="J2075">
        <v>5.5674000000000001E-2</v>
      </c>
      <c r="K2075">
        <v>2.72447E-2</v>
      </c>
      <c r="L2075">
        <v>3.5536600000000002E-2</v>
      </c>
      <c r="M2075">
        <v>5.4488999999999996E-3</v>
      </c>
      <c r="O2075" t="str">
        <f>Table_Index[[#This Row],[ID]]&amp;Table_Index[[#This Row],[year]]</f>
        <v>92242007</v>
      </c>
      <c r="P2075" t="str">
        <v>95082008</v>
      </c>
      <c r="Q2075" t="str">
        <f t="shared" si="128"/>
        <v>9508</v>
      </c>
      <c r="R2075" t="str">
        <f t="shared" si="129"/>
        <v>2008</v>
      </c>
      <c r="S2075">
        <f>SUMIFS(INDEX(Table_Index[],,MATCH(S$12,Table_Index[#Headers],0)),
Table_Index[ID],$Q2075,Table_Index[year],$R2075)/COUNTIFS(Table_Index[Quarter],"&lt;&gt;''",Table_Index[ID],$Q2075,Table_Index[year],$R2075)</f>
        <v>0.119704875</v>
      </c>
      <c r="T2075">
        <f>SUMIFS(INDEX(Table_Index[],,MATCH(T$12,Table_Index[#Headers],0)),
Table_Index[ID],$Q2075,Table_Index[year],$R2075)/COUNTIFS(Table_Index[Quarter],"&lt;&gt;''",Table_Index[ID],$Q2075,Table_Index[year],$R2075)</f>
        <v>0.12485285</v>
      </c>
      <c r="U2075">
        <f>SUMIFS(INDEX(Table_Index[],,MATCH(U$12,Table_Index[#Headers],0)),
Table_Index[ID],$Q2075,Table_Index[year],$R2075)/COUNTIFS(Table_Index[Quarter],"&lt;&gt;''",Table_Index[ID],$Q2075,Table_Index[year],$R2075)</f>
        <v>0.33561082499999995</v>
      </c>
      <c r="V2075">
        <f>SUMIFS(INDEX(Table_Index[],,MATCH(V$12,Table_Index[#Headers],0)),
Table_Index[ID],$Q2075,Table_Index[year],$R2075)/COUNTIFS(Table_Index[Quarter],"&lt;&gt;''",Table_Index[ID],$Q2075,Table_Index[year],$R2075)</f>
        <v>3.6722024999999998E-2</v>
      </c>
      <c r="W2075">
        <f>SUMIFS(INDEX(Table_Index[],,MATCH(W$12,Table_Index[#Headers],0)),
Table_Index[ID],$Q2075,Table_Index[year],$R2075)/COUNTIFS(Table_Index[Quarter],"&lt;&gt;''",Table_Index[ID],$Q2075,Table_Index[year],$R2075)</f>
        <v>3.1352475000000005E-2</v>
      </c>
      <c r="X2075">
        <f>SUMIFS(INDEX(Table_Index[],,MATCH(X$12,Table_Index[#Headers],0)),
Table_Index[ID],$Q2075,Table_Index[year],$R2075)/COUNTIFS(Table_Index[Quarter],"&lt;&gt;''",Table_Index[ID],$Q2075,Table_Index[year],$R2075)</f>
        <v>5.32206E-2</v>
      </c>
      <c r="Y2075">
        <f>SUMIFS(INDEX(Table_Index[],,MATCH(Y$12,Table_Index[#Headers],0)),
Table_Index[ID],$Q2075,Table_Index[year],$R2075)/COUNTIFS(Table_Index[Quarter],"&lt;&gt;''",Table_Index[ID],$Q2075,Table_Index[year],$R2075)</f>
        <v>0.11187065</v>
      </c>
      <c r="Z2075">
        <f>SUMIFS(INDEX(Table_Index[],,MATCH(Z$12,Table_Index[#Headers],0)),
Table_Index[ID],$Q2075,Table_Index[year],$R2075)/COUNTIFS(Table_Index[Quarter],"&lt;&gt;''",Table_Index[ID],$Q2075,Table_Index[year],$R2075)</f>
        <v>7.4571575000000001E-2</v>
      </c>
      <c r="AA2075">
        <f>SUMIFS(INDEX(Table_Index[],,MATCH(AA$12,Table_Index[#Headers],0)),
Table_Index[ID],$Q2075,Table_Index[year],$R2075)/COUNTIFS(Table_Index[Quarter],"&lt;&gt;''",Table_Index[ID],$Q2075,Table_Index[year],$R2075)</f>
        <v>0.101442325</v>
      </c>
      <c r="AB2075">
        <f>SUMIFS(INDEX(Table_Index[],,MATCH(AB$12,Table_Index[#Headers],0)),
Table_Index[ID],$Q2075,Table_Index[year],$R2075)/COUNTIFS(Table_Index[Quarter],"&lt;&gt;''",Table_Index[ID],$Q2075,Table_Index[year],$R2075)</f>
        <v>1.0651799999999999E-2</v>
      </c>
      <c r="AC2075" s="24">
        <f t="shared" si="130"/>
        <v>1</v>
      </c>
      <c r="AD2075">
        <f>COUNTIFS(Table_Index[Quarter],"&lt;&gt;''",Table_Index[ID],$Q2075,Table_Index[year],$R2075)</f>
        <v>4</v>
      </c>
      <c r="AE2075" s="34">
        <f t="shared" si="131"/>
        <v>0.8238039975437963</v>
      </c>
    </row>
    <row r="2076" spans="1:31" x14ac:dyDescent="0.3">
      <c r="A2076">
        <v>9225</v>
      </c>
      <c r="B2076">
        <v>2003</v>
      </c>
      <c r="C2076">
        <v>1</v>
      </c>
      <c r="D2076">
        <v>4.5833999999999996E-3</v>
      </c>
      <c r="E2076">
        <v>9.4079999999999999E-4</v>
      </c>
      <c r="F2076">
        <v>1.4473999999999999E-3</v>
      </c>
      <c r="G2076">
        <v>6.5129999999999995E-4</v>
      </c>
      <c r="H2076">
        <v>7.2551199999999996E-2</v>
      </c>
      <c r="I2076">
        <v>5.7895999999999998E-3</v>
      </c>
      <c r="J2076">
        <v>7.6712000000000004E-3</v>
      </c>
      <c r="K2076">
        <v>0.90462810000000005</v>
      </c>
      <c r="L2076">
        <v>1.5920999999999999E-3</v>
      </c>
      <c r="M2076">
        <v>1.4469999999999999E-4</v>
      </c>
      <c r="O2076" t="str">
        <f>Table_Index[[#This Row],[ID]]&amp;Table_Index[[#This Row],[year]]</f>
        <v>92252003</v>
      </c>
      <c r="P2076" t="str">
        <v>95082009</v>
      </c>
      <c r="Q2076" t="str">
        <f t="shared" si="128"/>
        <v>9508</v>
      </c>
      <c r="R2076" t="str">
        <f t="shared" si="129"/>
        <v>2009</v>
      </c>
      <c r="S2076">
        <f>SUMIFS(INDEX(Table_Index[],,MATCH(S$12,Table_Index[#Headers],0)),
Table_Index[ID],$Q2076,Table_Index[year],$R2076)/COUNTIFS(Table_Index[Quarter],"&lt;&gt;''",Table_Index[ID],$Q2076,Table_Index[year],$R2076)</f>
        <v>9.0270974999999989E-2</v>
      </c>
      <c r="T2076">
        <f>SUMIFS(INDEX(Table_Index[],,MATCH(T$12,Table_Index[#Headers],0)),
Table_Index[ID],$Q2076,Table_Index[year],$R2076)/COUNTIFS(Table_Index[Quarter],"&lt;&gt;''",Table_Index[ID],$Q2076,Table_Index[year],$R2076)</f>
        <v>6.7138349999999999E-2</v>
      </c>
      <c r="U2076">
        <f>SUMIFS(INDEX(Table_Index[],,MATCH(U$12,Table_Index[#Headers],0)),
Table_Index[ID],$Q2076,Table_Index[year],$R2076)/COUNTIFS(Table_Index[Quarter],"&lt;&gt;''",Table_Index[ID],$Q2076,Table_Index[year],$R2076)</f>
        <v>0.15747654999999999</v>
      </c>
      <c r="V2076">
        <f>SUMIFS(INDEX(Table_Index[],,MATCH(V$12,Table_Index[#Headers],0)),
Table_Index[ID],$Q2076,Table_Index[year],$R2076)/COUNTIFS(Table_Index[Quarter],"&lt;&gt;''",Table_Index[ID],$Q2076,Table_Index[year],$R2076)</f>
        <v>8.6036925000000014E-2</v>
      </c>
      <c r="W2076">
        <f>SUMIFS(INDEX(Table_Index[],,MATCH(W$12,Table_Index[#Headers],0)),
Table_Index[ID],$Q2076,Table_Index[year],$R2076)/COUNTIFS(Table_Index[Quarter],"&lt;&gt;''",Table_Index[ID],$Q2076,Table_Index[year],$R2076)</f>
        <v>1.601665E-2</v>
      </c>
      <c r="X2076">
        <f>SUMIFS(INDEX(Table_Index[],,MATCH(X$12,Table_Index[#Headers],0)),
Table_Index[ID],$Q2076,Table_Index[year],$R2076)/COUNTIFS(Table_Index[Quarter],"&lt;&gt;''",Table_Index[ID],$Q2076,Table_Index[year],$R2076)</f>
        <v>7.314155E-2</v>
      </c>
      <c r="Y2076">
        <f>SUMIFS(INDEX(Table_Index[],,MATCH(Y$12,Table_Index[#Headers],0)),
Table_Index[ID],$Q2076,Table_Index[year],$R2076)/COUNTIFS(Table_Index[Quarter],"&lt;&gt;''",Table_Index[ID],$Q2076,Table_Index[year],$R2076)</f>
        <v>0.35662937500000003</v>
      </c>
      <c r="Z2076">
        <f>SUMIFS(INDEX(Table_Index[],,MATCH(Z$12,Table_Index[#Headers],0)),
Table_Index[ID],$Q2076,Table_Index[year],$R2076)/COUNTIFS(Table_Index[Quarter],"&lt;&gt;''",Table_Index[ID],$Q2076,Table_Index[year],$R2076)</f>
        <v>4.1075199999999992E-2</v>
      </c>
      <c r="AA2076">
        <f>SUMIFS(INDEX(Table_Index[],,MATCH(AA$12,Table_Index[#Headers],0)),
Table_Index[ID],$Q2076,Table_Index[year],$R2076)/COUNTIFS(Table_Index[Quarter],"&lt;&gt;''",Table_Index[ID],$Q2076,Table_Index[year],$R2076)</f>
        <v>9.9980949999999999E-2</v>
      </c>
      <c r="AB2076">
        <f>SUMIFS(INDEX(Table_Index[],,MATCH(AB$12,Table_Index[#Headers],0)),
Table_Index[ID],$Q2076,Table_Index[year],$R2076)/COUNTIFS(Table_Index[Quarter],"&lt;&gt;''",Table_Index[ID],$Q2076,Table_Index[year],$R2076)</f>
        <v>1.2233549999999999E-2</v>
      </c>
      <c r="AC2076" s="24">
        <f t="shared" si="130"/>
        <v>1.000000075</v>
      </c>
      <c r="AD2076">
        <f>COUNTIFS(Table_Index[Quarter],"&lt;&gt;''",Table_Index[ID],$Q2076,Table_Index[year],$R2076)</f>
        <v>4</v>
      </c>
      <c r="AE2076" s="34">
        <f t="shared" si="131"/>
        <v>0.81051862407840813</v>
      </c>
    </row>
    <row r="2077" spans="1:31" x14ac:dyDescent="0.3">
      <c r="A2077">
        <v>9225</v>
      </c>
      <c r="B2077">
        <v>2003</v>
      </c>
      <c r="C2077">
        <v>2</v>
      </c>
      <c r="D2077">
        <v>0.17561750000000001</v>
      </c>
      <c r="E2077">
        <v>4.0788600000000001E-2</v>
      </c>
      <c r="F2077">
        <v>0.1019714</v>
      </c>
      <c r="G2077">
        <v>0.20394290000000001</v>
      </c>
      <c r="H2077">
        <v>9.1774000000000005E-3</v>
      </c>
      <c r="I2077">
        <v>0.21753910000000001</v>
      </c>
      <c r="J2077">
        <v>0.12576480000000001</v>
      </c>
      <c r="K2077">
        <v>6.7980999999999996E-3</v>
      </c>
      <c r="L2077">
        <v>0.10876950000000001</v>
      </c>
      <c r="M2077">
        <v>9.6305999999999996E-3</v>
      </c>
      <c r="O2077" t="str">
        <f>Table_Index[[#This Row],[ID]]&amp;Table_Index[[#This Row],[year]]</f>
        <v>92252003</v>
      </c>
      <c r="P2077" t="str">
        <v>95082010</v>
      </c>
      <c r="Q2077" t="str">
        <f t="shared" si="128"/>
        <v>9508</v>
      </c>
      <c r="R2077" t="str">
        <f t="shared" si="129"/>
        <v>2010</v>
      </c>
      <c r="S2077">
        <f>SUMIFS(INDEX(Table_Index[],,MATCH(S$12,Table_Index[#Headers],0)),
Table_Index[ID],$Q2077,Table_Index[year],$R2077)/COUNTIFS(Table_Index[Quarter],"&lt;&gt;''",Table_Index[ID],$Q2077,Table_Index[year],$R2077)</f>
        <v>8.2662274999999993E-2</v>
      </c>
      <c r="T2077">
        <f>SUMIFS(INDEX(Table_Index[],,MATCH(T$12,Table_Index[#Headers],0)),
Table_Index[ID],$Q2077,Table_Index[year],$R2077)/COUNTIFS(Table_Index[Quarter],"&lt;&gt;''",Table_Index[ID],$Q2077,Table_Index[year],$R2077)</f>
        <v>0.13563330000000001</v>
      </c>
      <c r="U2077">
        <f>SUMIFS(INDEX(Table_Index[],,MATCH(U$12,Table_Index[#Headers],0)),
Table_Index[ID],$Q2077,Table_Index[year],$R2077)/COUNTIFS(Table_Index[Quarter],"&lt;&gt;''",Table_Index[ID],$Q2077,Table_Index[year],$R2077)</f>
        <v>9.1363450000000013E-2</v>
      </c>
      <c r="V2077">
        <f>SUMIFS(INDEX(Table_Index[],,MATCH(V$12,Table_Index[#Headers],0)),
Table_Index[ID],$Q2077,Table_Index[year],$R2077)/COUNTIFS(Table_Index[Quarter],"&lt;&gt;''",Table_Index[ID],$Q2077,Table_Index[year],$R2077)</f>
        <v>9.1791874999999995E-2</v>
      </c>
      <c r="W2077">
        <f>SUMIFS(INDEX(Table_Index[],,MATCH(W$12,Table_Index[#Headers],0)),
Table_Index[ID],$Q2077,Table_Index[year],$R2077)/COUNTIFS(Table_Index[Quarter],"&lt;&gt;''",Table_Index[ID],$Q2077,Table_Index[year],$R2077)</f>
        <v>4.2734675E-2</v>
      </c>
      <c r="X2077">
        <f>SUMIFS(INDEX(Table_Index[],,MATCH(X$12,Table_Index[#Headers],0)),
Table_Index[ID],$Q2077,Table_Index[year],$R2077)/COUNTIFS(Table_Index[Quarter],"&lt;&gt;''",Table_Index[ID],$Q2077,Table_Index[year],$R2077)</f>
        <v>0.18018534999999999</v>
      </c>
      <c r="Y2077">
        <f>SUMIFS(INDEX(Table_Index[],,MATCH(Y$12,Table_Index[#Headers],0)),
Table_Index[ID],$Q2077,Table_Index[year],$R2077)/COUNTIFS(Table_Index[Quarter],"&lt;&gt;''",Table_Index[ID],$Q2077,Table_Index[year],$R2077)</f>
        <v>0.17993867499999999</v>
      </c>
      <c r="Z2077">
        <f>SUMIFS(INDEX(Table_Index[],,MATCH(Z$12,Table_Index[#Headers],0)),
Table_Index[ID],$Q2077,Table_Index[year],$R2077)/COUNTIFS(Table_Index[Quarter],"&lt;&gt;''",Table_Index[ID],$Q2077,Table_Index[year],$R2077)</f>
        <v>6.0122374999999999E-2</v>
      </c>
      <c r="AA2077">
        <f>SUMIFS(INDEX(Table_Index[],,MATCH(AA$12,Table_Index[#Headers],0)),
Table_Index[ID],$Q2077,Table_Index[year],$R2077)/COUNTIFS(Table_Index[Quarter],"&lt;&gt;''",Table_Index[ID],$Q2077,Table_Index[year],$R2077)</f>
        <v>0.11773430000000001</v>
      </c>
      <c r="AB2077">
        <f>SUMIFS(INDEX(Table_Index[],,MATCH(AB$12,Table_Index[#Headers],0)),
Table_Index[ID],$Q2077,Table_Index[year],$R2077)/COUNTIFS(Table_Index[Quarter],"&lt;&gt;''",Table_Index[ID],$Q2077,Table_Index[year],$R2077)</f>
        <v>1.7833624999999999E-2</v>
      </c>
      <c r="AC2077" s="24">
        <f t="shared" si="130"/>
        <v>0.99999989999999994</v>
      </c>
      <c r="AD2077">
        <f>COUNTIFS(Table_Index[Quarter],"&lt;&gt;''",Table_Index[ID],$Q2077,Table_Index[year],$R2077)</f>
        <v>4</v>
      </c>
      <c r="AE2077" s="34">
        <f t="shared" si="131"/>
        <v>0.87353248479551127</v>
      </c>
    </row>
    <row r="2078" spans="1:31" x14ac:dyDescent="0.3">
      <c r="A2078">
        <v>9225</v>
      </c>
      <c r="B2078">
        <v>2003</v>
      </c>
      <c r="C2078">
        <v>3</v>
      </c>
      <c r="D2078">
        <v>0.23687240000000001</v>
      </c>
      <c r="E2078">
        <v>5.94277E-2</v>
      </c>
      <c r="F2078">
        <v>5.6597799999999997E-2</v>
      </c>
      <c r="G2078">
        <v>3.0185500000000001E-2</v>
      </c>
      <c r="H2078">
        <v>0</v>
      </c>
      <c r="I2078">
        <v>0.37731890000000001</v>
      </c>
      <c r="J2078">
        <v>7.9237000000000002E-2</v>
      </c>
      <c r="K2078">
        <v>4.7164900000000003E-2</v>
      </c>
      <c r="L2078">
        <v>0.1084792</v>
      </c>
      <c r="M2078">
        <v>4.7165000000000002E-3</v>
      </c>
      <c r="O2078" t="str">
        <f>Table_Index[[#This Row],[ID]]&amp;Table_Index[[#This Row],[year]]</f>
        <v>92252003</v>
      </c>
      <c r="P2078" t="str">
        <v>95082011</v>
      </c>
      <c r="Q2078" t="str">
        <f t="shared" si="128"/>
        <v>9508</v>
      </c>
      <c r="R2078" t="str">
        <f t="shared" si="129"/>
        <v>2011</v>
      </c>
      <c r="S2078">
        <f>SUMIFS(INDEX(Table_Index[],,MATCH(S$12,Table_Index[#Headers],0)),
Table_Index[ID],$Q2078,Table_Index[year],$R2078)/COUNTIFS(Table_Index[Quarter],"&lt;&gt;''",Table_Index[ID],$Q2078,Table_Index[year],$R2078)</f>
        <v>5.714615E-2</v>
      </c>
      <c r="T2078">
        <f>SUMIFS(INDEX(Table_Index[],,MATCH(T$12,Table_Index[#Headers],0)),
Table_Index[ID],$Q2078,Table_Index[year],$R2078)/COUNTIFS(Table_Index[Quarter],"&lt;&gt;''",Table_Index[ID],$Q2078,Table_Index[year],$R2078)</f>
        <v>4.8976499999999999E-2</v>
      </c>
      <c r="U2078">
        <f>SUMIFS(INDEX(Table_Index[],,MATCH(U$12,Table_Index[#Headers],0)),
Table_Index[ID],$Q2078,Table_Index[year],$R2078)/COUNTIFS(Table_Index[Quarter],"&lt;&gt;''",Table_Index[ID],$Q2078,Table_Index[year],$R2078)</f>
        <v>0.12034677499999999</v>
      </c>
      <c r="V2078">
        <f>SUMIFS(INDEX(Table_Index[],,MATCH(V$12,Table_Index[#Headers],0)),
Table_Index[ID],$Q2078,Table_Index[year],$R2078)/COUNTIFS(Table_Index[Quarter],"&lt;&gt;''",Table_Index[ID],$Q2078,Table_Index[year],$R2078)</f>
        <v>7.4107875000000004E-2</v>
      </c>
      <c r="W2078">
        <f>SUMIFS(INDEX(Table_Index[],,MATCH(W$12,Table_Index[#Headers],0)),
Table_Index[ID],$Q2078,Table_Index[year],$R2078)/COUNTIFS(Table_Index[Quarter],"&lt;&gt;''",Table_Index[ID],$Q2078,Table_Index[year],$R2078)</f>
        <v>2.2371150000000003E-2</v>
      </c>
      <c r="X2078">
        <f>SUMIFS(INDEX(Table_Index[],,MATCH(X$12,Table_Index[#Headers],0)),
Table_Index[ID],$Q2078,Table_Index[year],$R2078)/COUNTIFS(Table_Index[Quarter],"&lt;&gt;''",Table_Index[ID],$Q2078,Table_Index[year],$R2078)</f>
        <v>0.36294847499999999</v>
      </c>
      <c r="Y2078">
        <f>SUMIFS(INDEX(Table_Index[],,MATCH(Y$12,Table_Index[#Headers],0)),
Table_Index[ID],$Q2078,Table_Index[year],$R2078)/COUNTIFS(Table_Index[Quarter],"&lt;&gt;''",Table_Index[ID],$Q2078,Table_Index[year],$R2078)</f>
        <v>0.15024282500000002</v>
      </c>
      <c r="Z2078">
        <f>SUMIFS(INDEX(Table_Index[],,MATCH(Z$12,Table_Index[#Headers],0)),
Table_Index[ID],$Q2078,Table_Index[year],$R2078)/COUNTIFS(Table_Index[Quarter],"&lt;&gt;''",Table_Index[ID],$Q2078,Table_Index[year],$R2078)</f>
        <v>5.7384750000000005E-2</v>
      </c>
      <c r="AA2078">
        <f>SUMIFS(INDEX(Table_Index[],,MATCH(AA$12,Table_Index[#Headers],0)),
Table_Index[ID],$Q2078,Table_Index[year],$R2078)/COUNTIFS(Table_Index[Quarter],"&lt;&gt;''",Table_Index[ID],$Q2078,Table_Index[year],$R2078)</f>
        <v>0.100475075</v>
      </c>
      <c r="AB2078">
        <f>SUMIFS(INDEX(Table_Index[],,MATCH(AB$12,Table_Index[#Headers],0)),
Table_Index[ID],$Q2078,Table_Index[year],$R2078)/COUNTIFS(Table_Index[Quarter],"&lt;&gt;''",Table_Index[ID],$Q2078,Table_Index[year],$R2078)</f>
        <v>6.0004250000000002E-3</v>
      </c>
      <c r="AC2078" s="24">
        <f t="shared" si="130"/>
        <v>1</v>
      </c>
      <c r="AD2078">
        <f>COUNTIFS(Table_Index[Quarter],"&lt;&gt;''",Table_Index[ID],$Q2078,Table_Index[year],$R2078)</f>
        <v>4</v>
      </c>
      <c r="AE2078" s="34">
        <f t="shared" si="131"/>
        <v>0.80613107094788372</v>
      </c>
    </row>
    <row r="2079" spans="1:31" x14ac:dyDescent="0.3">
      <c r="A2079">
        <v>9225</v>
      </c>
      <c r="B2079">
        <v>2003</v>
      </c>
      <c r="C2079">
        <v>4</v>
      </c>
      <c r="D2079">
        <v>6.4143999999999998E-3</v>
      </c>
      <c r="E2079">
        <v>1.1280000000000001E-3</v>
      </c>
      <c r="F2079">
        <v>3.4707000000000002E-3</v>
      </c>
      <c r="G2079">
        <v>0</v>
      </c>
      <c r="H2079">
        <v>1.1569E-3</v>
      </c>
      <c r="I2079">
        <v>1.1568999999999999E-2</v>
      </c>
      <c r="J2079">
        <v>8.9700999999999999E-3</v>
      </c>
      <c r="K2079">
        <v>0.96408070000000001</v>
      </c>
      <c r="L2079">
        <v>2.7766000000000002E-3</v>
      </c>
      <c r="M2079">
        <v>4.3379999999999997E-4</v>
      </c>
      <c r="O2079" t="str">
        <f>Table_Index[[#This Row],[ID]]&amp;Table_Index[[#This Row],[year]]</f>
        <v>92252003</v>
      </c>
      <c r="P2079" t="str">
        <v>95092003</v>
      </c>
      <c r="Q2079" t="str">
        <f t="shared" si="128"/>
        <v>9509</v>
      </c>
      <c r="R2079" t="str">
        <f t="shared" si="129"/>
        <v>2003</v>
      </c>
      <c r="S2079">
        <f>SUMIFS(INDEX(Table_Index[],,MATCH(S$12,Table_Index[#Headers],0)),
Table_Index[ID],$Q2079,Table_Index[year],$R2079)/COUNTIFS(Table_Index[Quarter],"&lt;&gt;''",Table_Index[ID],$Q2079,Table_Index[year],$R2079)</f>
        <v>0</v>
      </c>
      <c r="T2079">
        <f>SUMIFS(INDEX(Table_Index[],,MATCH(T$12,Table_Index[#Headers],0)),
Table_Index[ID],$Q2079,Table_Index[year],$R2079)/COUNTIFS(Table_Index[Quarter],"&lt;&gt;''",Table_Index[ID],$Q2079,Table_Index[year],$R2079)</f>
        <v>0.28711105000000003</v>
      </c>
      <c r="U2079">
        <f>SUMIFS(INDEX(Table_Index[],,MATCH(U$12,Table_Index[#Headers],0)),
Table_Index[ID],$Q2079,Table_Index[year],$R2079)/COUNTIFS(Table_Index[Quarter],"&lt;&gt;''",Table_Index[ID],$Q2079,Table_Index[year],$R2079)</f>
        <v>9.4795400000000002E-2</v>
      </c>
      <c r="V2079">
        <f>SUMIFS(INDEX(Table_Index[],,MATCH(V$12,Table_Index[#Headers],0)),
Table_Index[ID],$Q2079,Table_Index[year],$R2079)/COUNTIFS(Table_Index[Quarter],"&lt;&gt;''",Table_Index[ID],$Q2079,Table_Index[year],$R2079)</f>
        <v>3.7037499999999999E-4</v>
      </c>
      <c r="W2079">
        <f>SUMIFS(INDEX(Table_Index[],,MATCH(W$12,Table_Index[#Headers],0)),
Table_Index[ID],$Q2079,Table_Index[year],$R2079)/COUNTIFS(Table_Index[Quarter],"&lt;&gt;''",Table_Index[ID],$Q2079,Table_Index[year],$R2079)</f>
        <v>0</v>
      </c>
      <c r="X2079">
        <f>SUMIFS(INDEX(Table_Index[],,MATCH(X$12,Table_Index[#Headers],0)),
Table_Index[ID],$Q2079,Table_Index[year],$R2079)/COUNTIFS(Table_Index[Quarter],"&lt;&gt;''",Table_Index[ID],$Q2079,Table_Index[year],$R2079)</f>
        <v>0</v>
      </c>
      <c r="Y2079">
        <f>SUMIFS(INDEX(Table_Index[],,MATCH(Y$12,Table_Index[#Headers],0)),
Table_Index[ID],$Q2079,Table_Index[year],$R2079)/COUNTIFS(Table_Index[Quarter],"&lt;&gt;''",Table_Index[ID],$Q2079,Table_Index[year],$R2079)</f>
        <v>0.17041305000000001</v>
      </c>
      <c r="Z2079">
        <f>SUMIFS(INDEX(Table_Index[],,MATCH(Z$12,Table_Index[#Headers],0)),
Table_Index[ID],$Q2079,Table_Index[year],$R2079)/COUNTIFS(Table_Index[Quarter],"&lt;&gt;''",Table_Index[ID],$Q2079,Table_Index[year],$R2079)</f>
        <v>0.33775037499999999</v>
      </c>
      <c r="AA2079">
        <f>SUMIFS(INDEX(Table_Index[],,MATCH(AA$12,Table_Index[#Headers],0)),
Table_Index[ID],$Q2079,Table_Index[year],$R2079)/COUNTIFS(Table_Index[Quarter],"&lt;&gt;''",Table_Index[ID],$Q2079,Table_Index[year],$R2079)</f>
        <v>9.261027500000002E-2</v>
      </c>
      <c r="AB2079">
        <f>SUMIFS(INDEX(Table_Index[],,MATCH(AB$12,Table_Index[#Headers],0)),
Table_Index[ID],$Q2079,Table_Index[year],$R2079)/COUNTIFS(Table_Index[Quarter],"&lt;&gt;''",Table_Index[ID],$Q2079,Table_Index[year],$R2079)</f>
        <v>1.6949474999999999E-2</v>
      </c>
      <c r="AC2079" s="24">
        <f t="shared" si="130"/>
        <v>0.99999999999999989</v>
      </c>
      <c r="AD2079">
        <f>COUNTIFS(Table_Index[Quarter],"&lt;&gt;''",Table_Index[ID],$Q2079,Table_Index[year],$R2079)</f>
        <v>4</v>
      </c>
      <c r="AE2079" s="34">
        <f t="shared" si="131"/>
        <v>0.75660106876780242</v>
      </c>
    </row>
    <row r="2080" spans="1:31" x14ac:dyDescent="0.3">
      <c r="A2080">
        <v>9225</v>
      </c>
      <c r="B2080">
        <v>2004</v>
      </c>
      <c r="C2080">
        <v>1</v>
      </c>
      <c r="D2080">
        <v>5.4552799999999999E-2</v>
      </c>
      <c r="E2080">
        <v>0</v>
      </c>
      <c r="F2080">
        <v>0.13638210000000001</v>
      </c>
      <c r="G2080">
        <v>3.4095500000000001E-2</v>
      </c>
      <c r="H2080">
        <v>6.8191100000000004E-2</v>
      </c>
      <c r="I2080">
        <v>0.24548780000000001</v>
      </c>
      <c r="J2080">
        <v>0.25912600000000002</v>
      </c>
      <c r="K2080">
        <v>5.4552799999999999E-2</v>
      </c>
      <c r="L2080">
        <v>8.1829299999999994E-2</v>
      </c>
      <c r="M2080">
        <v>5.59167E-2</v>
      </c>
      <c r="O2080" t="str">
        <f>Table_Index[[#This Row],[ID]]&amp;Table_Index[[#This Row],[year]]</f>
        <v>92252004</v>
      </c>
      <c r="P2080" t="str">
        <v>95092004</v>
      </c>
      <c r="Q2080" t="str">
        <f t="shared" si="128"/>
        <v>9509</v>
      </c>
      <c r="R2080" t="str">
        <f t="shared" si="129"/>
        <v>2004</v>
      </c>
      <c r="S2080">
        <f>SUMIFS(INDEX(Table_Index[],,MATCH(S$12,Table_Index[#Headers],0)),
Table_Index[ID],$Q2080,Table_Index[year],$R2080)/COUNTIFS(Table_Index[Quarter],"&lt;&gt;''",Table_Index[ID],$Q2080,Table_Index[year],$R2080)</f>
        <v>0</v>
      </c>
      <c r="T2080">
        <f>SUMIFS(INDEX(Table_Index[],,MATCH(T$12,Table_Index[#Headers],0)),
Table_Index[ID],$Q2080,Table_Index[year],$R2080)/COUNTIFS(Table_Index[Quarter],"&lt;&gt;''",Table_Index[ID],$Q2080,Table_Index[year],$R2080)</f>
        <v>0.59583264999999996</v>
      </c>
      <c r="U2080">
        <f>SUMIFS(INDEX(Table_Index[],,MATCH(U$12,Table_Index[#Headers],0)),
Table_Index[ID],$Q2080,Table_Index[year],$R2080)/COUNTIFS(Table_Index[Quarter],"&lt;&gt;''",Table_Index[ID],$Q2080,Table_Index[year],$R2080)</f>
        <v>0.11769469999999999</v>
      </c>
      <c r="V2080">
        <f>SUMIFS(INDEX(Table_Index[],,MATCH(V$12,Table_Index[#Headers],0)),
Table_Index[ID],$Q2080,Table_Index[year],$R2080)/COUNTIFS(Table_Index[Quarter],"&lt;&gt;''",Table_Index[ID],$Q2080,Table_Index[year],$R2080)</f>
        <v>6.5908850000000005E-2</v>
      </c>
      <c r="W2080">
        <f>SUMIFS(INDEX(Table_Index[],,MATCH(W$12,Table_Index[#Headers],0)),
Table_Index[ID],$Q2080,Table_Index[year],$R2080)/COUNTIFS(Table_Index[Quarter],"&lt;&gt;''",Table_Index[ID],$Q2080,Table_Index[year],$R2080)</f>
        <v>0</v>
      </c>
      <c r="X2080">
        <f>SUMIFS(INDEX(Table_Index[],,MATCH(X$12,Table_Index[#Headers],0)),
Table_Index[ID],$Q2080,Table_Index[year],$R2080)/COUNTIFS(Table_Index[Quarter],"&lt;&gt;''",Table_Index[ID],$Q2080,Table_Index[year],$R2080)</f>
        <v>0</v>
      </c>
      <c r="Y2080">
        <f>SUMIFS(INDEX(Table_Index[],,MATCH(Y$12,Table_Index[#Headers],0)),
Table_Index[ID],$Q2080,Table_Index[year],$R2080)/COUNTIFS(Table_Index[Quarter],"&lt;&gt;''",Table_Index[ID],$Q2080,Table_Index[year],$R2080)</f>
        <v>7.5757574999999994E-2</v>
      </c>
      <c r="Z2080">
        <f>SUMIFS(INDEX(Table_Index[],,MATCH(Z$12,Table_Index[#Headers],0)),
Table_Index[ID],$Q2080,Table_Index[year],$R2080)/COUNTIFS(Table_Index[Quarter],"&lt;&gt;''",Table_Index[ID],$Q2080,Table_Index[year],$R2080)</f>
        <v>7.2968000000000005E-2</v>
      </c>
      <c r="AA2080">
        <f>SUMIFS(INDEX(Table_Index[],,MATCH(AA$12,Table_Index[#Headers],0)),
Table_Index[ID],$Q2080,Table_Index[year],$R2080)/COUNTIFS(Table_Index[Quarter],"&lt;&gt;''",Table_Index[ID],$Q2080,Table_Index[year],$R2080)</f>
        <v>5.5361775000000002E-2</v>
      </c>
      <c r="AB2080">
        <f>SUMIFS(INDEX(Table_Index[],,MATCH(AB$12,Table_Index[#Headers],0)),
Table_Index[ID],$Q2080,Table_Index[year],$R2080)/COUNTIFS(Table_Index[Quarter],"&lt;&gt;''",Table_Index[ID],$Q2080,Table_Index[year],$R2080)</f>
        <v>1.6476499999999998E-2</v>
      </c>
      <c r="AC2080" s="24">
        <f t="shared" si="130"/>
        <v>1.0000000499999999</v>
      </c>
      <c r="AD2080">
        <f>COUNTIFS(Table_Index[Quarter],"&lt;&gt;''",Table_Index[ID],$Q2080,Table_Index[year],$R2080)</f>
        <v>4</v>
      </c>
      <c r="AE2080" s="34">
        <f t="shared" si="131"/>
        <v>0.6123874939002838</v>
      </c>
    </row>
    <row r="2081" spans="1:31" x14ac:dyDescent="0.3">
      <c r="A2081">
        <v>9225</v>
      </c>
      <c r="B2081">
        <v>2004</v>
      </c>
      <c r="C2081">
        <v>2</v>
      </c>
      <c r="D2081">
        <v>0.1229466</v>
      </c>
      <c r="E2081">
        <v>3.4046699999999999E-2</v>
      </c>
      <c r="F2081">
        <v>0.1134891</v>
      </c>
      <c r="G2081">
        <v>0.21184639999999999</v>
      </c>
      <c r="H2081">
        <v>3.7829999999999999E-3</v>
      </c>
      <c r="I2081">
        <v>0.2042805</v>
      </c>
      <c r="J2081">
        <v>0.188392</v>
      </c>
      <c r="K2081">
        <v>5.6744599999999999E-2</v>
      </c>
      <c r="L2081">
        <v>5.0063700000000003E-2</v>
      </c>
      <c r="M2081">
        <v>7.5659000000000004E-3</v>
      </c>
      <c r="O2081" t="str">
        <f>Table_Index[[#This Row],[ID]]&amp;Table_Index[[#This Row],[year]]</f>
        <v>92252004</v>
      </c>
      <c r="P2081" t="str">
        <v>95092005</v>
      </c>
      <c r="Q2081" t="str">
        <f t="shared" si="128"/>
        <v>9509</v>
      </c>
      <c r="R2081" t="str">
        <f t="shared" si="129"/>
        <v>2005</v>
      </c>
      <c r="S2081">
        <f>SUMIFS(INDEX(Table_Index[],,MATCH(S$12,Table_Index[#Headers],0)),
Table_Index[ID],$Q2081,Table_Index[year],$R2081)/COUNTIFS(Table_Index[Quarter],"&lt;&gt;''",Table_Index[ID],$Q2081,Table_Index[year],$R2081)</f>
        <v>0</v>
      </c>
      <c r="T2081">
        <f>SUMIFS(INDEX(Table_Index[],,MATCH(T$12,Table_Index[#Headers],0)),
Table_Index[ID],$Q2081,Table_Index[year],$R2081)/COUNTIFS(Table_Index[Quarter],"&lt;&gt;''",Table_Index[ID],$Q2081,Table_Index[year],$R2081)</f>
        <v>0.43396760000000001</v>
      </c>
      <c r="U2081">
        <f>SUMIFS(INDEX(Table_Index[],,MATCH(U$12,Table_Index[#Headers],0)),
Table_Index[ID],$Q2081,Table_Index[year],$R2081)/COUNTIFS(Table_Index[Quarter],"&lt;&gt;''",Table_Index[ID],$Q2081,Table_Index[year],$R2081)</f>
        <v>0.20794432500000001</v>
      </c>
      <c r="V2081">
        <f>SUMIFS(INDEX(Table_Index[],,MATCH(V$12,Table_Index[#Headers],0)),
Table_Index[ID],$Q2081,Table_Index[year],$R2081)/COUNTIFS(Table_Index[Quarter],"&lt;&gt;''",Table_Index[ID],$Q2081,Table_Index[year],$R2081)</f>
        <v>5.8251450000000003E-2</v>
      </c>
      <c r="W2081">
        <f>SUMIFS(INDEX(Table_Index[],,MATCH(W$12,Table_Index[#Headers],0)),
Table_Index[ID],$Q2081,Table_Index[year],$R2081)/COUNTIFS(Table_Index[Quarter],"&lt;&gt;''",Table_Index[ID],$Q2081,Table_Index[year],$R2081)</f>
        <v>0</v>
      </c>
      <c r="X2081">
        <f>SUMIFS(INDEX(Table_Index[],,MATCH(X$12,Table_Index[#Headers],0)),
Table_Index[ID],$Q2081,Table_Index[year],$R2081)/COUNTIFS(Table_Index[Quarter],"&lt;&gt;''",Table_Index[ID],$Q2081,Table_Index[year],$R2081)</f>
        <v>0</v>
      </c>
      <c r="Y2081">
        <f>SUMIFS(INDEX(Table_Index[],,MATCH(Y$12,Table_Index[#Headers],0)),
Table_Index[ID],$Q2081,Table_Index[year],$R2081)/COUNTIFS(Table_Index[Quarter],"&lt;&gt;''",Table_Index[ID],$Q2081,Table_Index[year],$R2081)</f>
        <v>5.7268724999999999E-2</v>
      </c>
      <c r="Z2081">
        <f>SUMIFS(INDEX(Table_Index[],,MATCH(Z$12,Table_Index[#Headers],0)),
Table_Index[ID],$Q2081,Table_Index[year],$R2081)/COUNTIFS(Table_Index[Quarter],"&lt;&gt;''",Table_Index[ID],$Q2081,Table_Index[year],$R2081)</f>
        <v>0.1208226</v>
      </c>
      <c r="AA2081">
        <f>SUMIFS(INDEX(Table_Index[],,MATCH(AA$12,Table_Index[#Headers],0)),
Table_Index[ID],$Q2081,Table_Index[year],$R2081)/COUNTIFS(Table_Index[Quarter],"&lt;&gt;''",Table_Index[ID],$Q2081,Table_Index[year],$R2081)</f>
        <v>0.11689995</v>
      </c>
      <c r="AB2081">
        <f>SUMIFS(INDEX(Table_Index[],,MATCH(AB$12,Table_Index[#Headers],0)),
Table_Index[ID],$Q2081,Table_Index[year],$R2081)/COUNTIFS(Table_Index[Quarter],"&lt;&gt;''",Table_Index[ID],$Q2081,Table_Index[year],$R2081)</f>
        <v>4.84535E-3</v>
      </c>
      <c r="AC2081" s="24">
        <f t="shared" si="130"/>
        <v>1</v>
      </c>
      <c r="AD2081">
        <f>COUNTIFS(Table_Index[Quarter],"&lt;&gt;''",Table_Index[ID],$Q2081,Table_Index[year],$R2081)</f>
        <v>4</v>
      </c>
      <c r="AE2081" s="34">
        <f t="shared" si="131"/>
        <v>0.73347116516292121</v>
      </c>
    </row>
    <row r="2082" spans="1:31" x14ac:dyDescent="0.3">
      <c r="A2082">
        <v>9225</v>
      </c>
      <c r="B2082">
        <v>2004</v>
      </c>
      <c r="C2082">
        <v>3</v>
      </c>
      <c r="D2082">
        <v>3.5503000000000002E-3</v>
      </c>
      <c r="E2082">
        <v>6.6569999999999997E-4</v>
      </c>
      <c r="F2082">
        <v>1.1095E-3</v>
      </c>
      <c r="G2082">
        <v>0</v>
      </c>
      <c r="H2082">
        <v>0.22194729999999999</v>
      </c>
      <c r="I2082">
        <v>3.3284E-3</v>
      </c>
      <c r="J2082">
        <v>3.1120000000000002E-3</v>
      </c>
      <c r="K2082">
        <v>0.76552699999999996</v>
      </c>
      <c r="L2082">
        <v>7.3220000000000002E-4</v>
      </c>
      <c r="M2082">
        <v>2.7699999999999999E-5</v>
      </c>
      <c r="O2082" t="str">
        <f>Table_Index[[#This Row],[ID]]&amp;Table_Index[[#This Row],[year]]</f>
        <v>92252004</v>
      </c>
      <c r="P2082" t="str">
        <v>95092006</v>
      </c>
      <c r="Q2082" t="str">
        <f t="shared" si="128"/>
        <v>9509</v>
      </c>
      <c r="R2082" t="str">
        <f t="shared" si="129"/>
        <v>2006</v>
      </c>
      <c r="S2082">
        <f>SUMIFS(INDEX(Table_Index[],,MATCH(S$12,Table_Index[#Headers],0)),
Table_Index[ID],$Q2082,Table_Index[year],$R2082)/COUNTIFS(Table_Index[Quarter],"&lt;&gt;''",Table_Index[ID],$Q2082,Table_Index[year],$R2082)</f>
        <v>0</v>
      </c>
      <c r="T2082">
        <f>SUMIFS(INDEX(Table_Index[],,MATCH(T$12,Table_Index[#Headers],0)),
Table_Index[ID],$Q2082,Table_Index[year],$R2082)/COUNTIFS(Table_Index[Quarter],"&lt;&gt;''",Table_Index[ID],$Q2082,Table_Index[year],$R2082)</f>
        <v>0.32352485000000003</v>
      </c>
      <c r="U2082">
        <f>SUMIFS(INDEX(Table_Index[],,MATCH(U$12,Table_Index[#Headers],0)),
Table_Index[ID],$Q2082,Table_Index[year],$R2082)/COUNTIFS(Table_Index[Quarter],"&lt;&gt;''",Table_Index[ID],$Q2082,Table_Index[year],$R2082)</f>
        <v>0.21456122499999999</v>
      </c>
      <c r="V2082">
        <f>SUMIFS(INDEX(Table_Index[],,MATCH(V$12,Table_Index[#Headers],0)),
Table_Index[ID],$Q2082,Table_Index[year],$R2082)/COUNTIFS(Table_Index[Quarter],"&lt;&gt;''",Table_Index[ID],$Q2082,Table_Index[year],$R2082)</f>
        <v>0.14335247500000001</v>
      </c>
      <c r="W2082">
        <f>SUMIFS(INDEX(Table_Index[],,MATCH(W$12,Table_Index[#Headers],0)),
Table_Index[ID],$Q2082,Table_Index[year],$R2082)/COUNTIFS(Table_Index[Quarter],"&lt;&gt;''",Table_Index[ID],$Q2082,Table_Index[year],$R2082)</f>
        <v>0</v>
      </c>
      <c r="X2082">
        <f>SUMIFS(INDEX(Table_Index[],,MATCH(X$12,Table_Index[#Headers],0)),
Table_Index[ID],$Q2082,Table_Index[year],$R2082)/COUNTIFS(Table_Index[Quarter],"&lt;&gt;''",Table_Index[ID],$Q2082,Table_Index[year],$R2082)</f>
        <v>0</v>
      </c>
      <c r="Y2082">
        <f>SUMIFS(INDEX(Table_Index[],,MATCH(Y$12,Table_Index[#Headers],0)),
Table_Index[ID],$Q2082,Table_Index[year],$R2082)/COUNTIFS(Table_Index[Quarter],"&lt;&gt;''",Table_Index[ID],$Q2082,Table_Index[year],$R2082)</f>
        <v>7.6217625000000011E-2</v>
      </c>
      <c r="Z2082">
        <f>SUMIFS(INDEX(Table_Index[],,MATCH(Z$12,Table_Index[#Headers],0)),
Table_Index[ID],$Q2082,Table_Index[year],$R2082)/COUNTIFS(Table_Index[Quarter],"&lt;&gt;''",Table_Index[ID],$Q2082,Table_Index[year],$R2082)</f>
        <v>8.8531275000000006E-2</v>
      </c>
      <c r="AA2082">
        <f>SUMIFS(INDEX(Table_Index[],,MATCH(AA$12,Table_Index[#Headers],0)),
Table_Index[ID],$Q2082,Table_Index[year],$R2082)/COUNTIFS(Table_Index[Quarter],"&lt;&gt;''",Table_Index[ID],$Q2082,Table_Index[year],$R2082)</f>
        <v>0.14926375</v>
      </c>
      <c r="AB2082">
        <f>SUMIFS(INDEX(Table_Index[],,MATCH(AB$12,Table_Index[#Headers],0)),
Table_Index[ID],$Q2082,Table_Index[year],$R2082)/COUNTIFS(Table_Index[Quarter],"&lt;&gt;''",Table_Index[ID],$Q2082,Table_Index[year],$R2082)</f>
        <v>4.5488250000000003E-3</v>
      </c>
      <c r="AC2082" s="24">
        <f t="shared" si="130"/>
        <v>1.0000000250000003</v>
      </c>
      <c r="AD2082">
        <f>COUNTIFS(Table_Index[Quarter],"&lt;&gt;''",Table_Index[ID],$Q2082,Table_Index[year],$R2082)</f>
        <v>4</v>
      </c>
      <c r="AE2082" s="34">
        <f t="shared" si="131"/>
        <v>0.7927979481836418</v>
      </c>
    </row>
    <row r="2083" spans="1:31" x14ac:dyDescent="0.3">
      <c r="A2083">
        <v>9225</v>
      </c>
      <c r="B2083">
        <v>2004</v>
      </c>
      <c r="C2083">
        <v>4</v>
      </c>
      <c r="D2083">
        <v>0.22933590000000001</v>
      </c>
      <c r="E2083">
        <v>5.7334000000000003E-2</v>
      </c>
      <c r="F2083">
        <v>0.14333489999999999</v>
      </c>
      <c r="G2083">
        <v>1.4333500000000001E-2</v>
      </c>
      <c r="H2083">
        <v>4.7777999999999996E-3</v>
      </c>
      <c r="I2083">
        <v>0.28666979999999997</v>
      </c>
      <c r="J2083">
        <v>0.18155760000000001</v>
      </c>
      <c r="K2083">
        <v>0</v>
      </c>
      <c r="L2083">
        <v>8.0267599999999995E-2</v>
      </c>
      <c r="M2083">
        <v>2.3888999999999998E-3</v>
      </c>
      <c r="O2083" t="str">
        <f>Table_Index[[#This Row],[ID]]&amp;Table_Index[[#This Row],[year]]</f>
        <v>92252004</v>
      </c>
      <c r="P2083" t="str">
        <v>95092007</v>
      </c>
      <c r="Q2083" t="str">
        <f t="shared" si="128"/>
        <v>9509</v>
      </c>
      <c r="R2083" t="str">
        <f t="shared" si="129"/>
        <v>2007</v>
      </c>
      <c r="S2083">
        <f>SUMIFS(INDEX(Table_Index[],,MATCH(S$12,Table_Index[#Headers],0)),
Table_Index[ID],$Q2083,Table_Index[year],$R2083)/COUNTIFS(Table_Index[Quarter],"&lt;&gt;''",Table_Index[ID],$Q2083,Table_Index[year],$R2083)</f>
        <v>0</v>
      </c>
      <c r="T2083">
        <f>SUMIFS(INDEX(Table_Index[],,MATCH(T$12,Table_Index[#Headers],0)),
Table_Index[ID],$Q2083,Table_Index[year],$R2083)/COUNTIFS(Table_Index[Quarter],"&lt;&gt;''",Table_Index[ID],$Q2083,Table_Index[year],$R2083)</f>
        <v>0.319707825</v>
      </c>
      <c r="U2083">
        <f>SUMIFS(INDEX(Table_Index[],,MATCH(U$12,Table_Index[#Headers],0)),
Table_Index[ID],$Q2083,Table_Index[year],$R2083)/COUNTIFS(Table_Index[Quarter],"&lt;&gt;''",Table_Index[ID],$Q2083,Table_Index[year],$R2083)</f>
        <v>0.30008170000000001</v>
      </c>
      <c r="V2083">
        <f>SUMIFS(INDEX(Table_Index[],,MATCH(V$12,Table_Index[#Headers],0)),
Table_Index[ID],$Q2083,Table_Index[year],$R2083)/COUNTIFS(Table_Index[Quarter],"&lt;&gt;''",Table_Index[ID],$Q2083,Table_Index[year],$R2083)</f>
        <v>0.13137679999999999</v>
      </c>
      <c r="W2083">
        <f>SUMIFS(INDEX(Table_Index[],,MATCH(W$12,Table_Index[#Headers],0)),
Table_Index[ID],$Q2083,Table_Index[year],$R2083)/COUNTIFS(Table_Index[Quarter],"&lt;&gt;''",Table_Index[ID],$Q2083,Table_Index[year],$R2083)</f>
        <v>0</v>
      </c>
      <c r="X2083">
        <f>SUMIFS(INDEX(Table_Index[],,MATCH(X$12,Table_Index[#Headers],0)),
Table_Index[ID],$Q2083,Table_Index[year],$R2083)/COUNTIFS(Table_Index[Quarter],"&lt;&gt;''",Table_Index[ID],$Q2083,Table_Index[year],$R2083)</f>
        <v>0</v>
      </c>
      <c r="Y2083">
        <f>SUMIFS(INDEX(Table_Index[],,MATCH(Y$12,Table_Index[#Headers],0)),
Table_Index[ID],$Q2083,Table_Index[year],$R2083)/COUNTIFS(Table_Index[Quarter],"&lt;&gt;''",Table_Index[ID],$Q2083,Table_Index[year],$R2083)</f>
        <v>3.1545749999999997E-2</v>
      </c>
      <c r="Z2083">
        <f>SUMIFS(INDEX(Table_Index[],,MATCH(Z$12,Table_Index[#Headers],0)),
Table_Index[ID],$Q2083,Table_Index[year],$R2083)/COUNTIFS(Table_Index[Quarter],"&lt;&gt;''",Table_Index[ID],$Q2083,Table_Index[year],$R2083)</f>
        <v>8.5900724999999997E-2</v>
      </c>
      <c r="AA2083">
        <f>SUMIFS(INDEX(Table_Index[],,MATCH(AA$12,Table_Index[#Headers],0)),
Table_Index[ID],$Q2083,Table_Index[year],$R2083)/COUNTIFS(Table_Index[Quarter],"&lt;&gt;''",Table_Index[ID],$Q2083,Table_Index[year],$R2083)</f>
        <v>0.12669112500000002</v>
      </c>
      <c r="AB2083">
        <f>SUMIFS(INDEX(Table_Index[],,MATCH(AB$12,Table_Index[#Headers],0)),
Table_Index[ID],$Q2083,Table_Index[year],$R2083)/COUNTIFS(Table_Index[Quarter],"&lt;&gt;''",Table_Index[ID],$Q2083,Table_Index[year],$R2083)</f>
        <v>4.6960750000000001E-3</v>
      </c>
      <c r="AC2083" s="24">
        <f t="shared" si="130"/>
        <v>1</v>
      </c>
      <c r="AD2083">
        <f>COUNTIFS(Table_Index[Quarter],"&lt;&gt;''",Table_Index[ID],$Q2083,Table_Index[year],$R2083)</f>
        <v>4</v>
      </c>
      <c r="AE2083" s="34">
        <f t="shared" si="131"/>
        <v>0.76603125320788001</v>
      </c>
    </row>
    <row r="2084" spans="1:31" x14ac:dyDescent="0.3">
      <c r="A2084">
        <v>9225</v>
      </c>
      <c r="B2084">
        <v>2005</v>
      </c>
      <c r="C2084">
        <v>1</v>
      </c>
      <c r="D2084">
        <v>4.2847499999999997E-2</v>
      </c>
      <c r="E2084">
        <v>7.8839300000000001E-2</v>
      </c>
      <c r="F2084">
        <v>8.5694900000000004E-2</v>
      </c>
      <c r="G2084">
        <v>8.2267099999999996E-2</v>
      </c>
      <c r="H2084">
        <v>4.2547500000000002E-2</v>
      </c>
      <c r="I2084">
        <v>0.31364350000000002</v>
      </c>
      <c r="J2084">
        <v>0.19709840000000001</v>
      </c>
      <c r="K2084">
        <v>4.2847499999999997E-2</v>
      </c>
      <c r="L2084">
        <v>0.1079756</v>
      </c>
      <c r="M2084">
        <v>6.2386000000000004E-3</v>
      </c>
      <c r="O2084" t="str">
        <f>Table_Index[[#This Row],[ID]]&amp;Table_Index[[#This Row],[year]]</f>
        <v>92252005</v>
      </c>
      <c r="P2084" t="str">
        <v>95102003</v>
      </c>
      <c r="Q2084" t="str">
        <f t="shared" si="128"/>
        <v>9510</v>
      </c>
      <c r="R2084" t="str">
        <f t="shared" si="129"/>
        <v>2003</v>
      </c>
      <c r="S2084">
        <f>SUMIFS(INDEX(Table_Index[],,MATCH(S$12,Table_Index[#Headers],0)),
Table_Index[ID],$Q2084,Table_Index[year],$R2084)/COUNTIFS(Table_Index[Quarter],"&lt;&gt;''",Table_Index[ID],$Q2084,Table_Index[year],$R2084)</f>
        <v>0.1404386</v>
      </c>
      <c r="T2084">
        <f>SUMIFS(INDEX(Table_Index[],,MATCH(T$12,Table_Index[#Headers],0)),
Table_Index[ID],$Q2084,Table_Index[year],$R2084)/COUNTIFS(Table_Index[Quarter],"&lt;&gt;''",Table_Index[ID],$Q2084,Table_Index[year],$R2084)</f>
        <v>0.18270085</v>
      </c>
      <c r="U2084">
        <f>SUMIFS(INDEX(Table_Index[],,MATCH(U$12,Table_Index[#Headers],0)),
Table_Index[ID],$Q2084,Table_Index[year],$R2084)/COUNTIFS(Table_Index[Quarter],"&lt;&gt;''",Table_Index[ID],$Q2084,Table_Index[year],$R2084)</f>
        <v>0.18134095</v>
      </c>
      <c r="V2084">
        <f>SUMIFS(INDEX(Table_Index[],,MATCH(V$12,Table_Index[#Headers],0)),
Table_Index[ID],$Q2084,Table_Index[year],$R2084)/COUNTIFS(Table_Index[Quarter],"&lt;&gt;''",Table_Index[ID],$Q2084,Table_Index[year],$R2084)</f>
        <v>3.8681874999999998E-2</v>
      </c>
      <c r="W2084">
        <f>SUMIFS(INDEX(Table_Index[],,MATCH(W$12,Table_Index[#Headers],0)),
Table_Index[ID],$Q2084,Table_Index[year],$R2084)/COUNTIFS(Table_Index[Quarter],"&lt;&gt;''",Table_Index[ID],$Q2084,Table_Index[year],$R2084)</f>
        <v>3.571425E-3</v>
      </c>
      <c r="X2084">
        <f>SUMIFS(INDEX(Table_Index[],,MATCH(X$12,Table_Index[#Headers],0)),
Table_Index[ID],$Q2084,Table_Index[year],$R2084)/COUNTIFS(Table_Index[Quarter],"&lt;&gt;''",Table_Index[ID],$Q2084,Table_Index[year],$R2084)</f>
        <v>0</v>
      </c>
      <c r="Y2084">
        <f>SUMIFS(INDEX(Table_Index[],,MATCH(Y$12,Table_Index[#Headers],0)),
Table_Index[ID],$Q2084,Table_Index[year],$R2084)/COUNTIFS(Table_Index[Quarter],"&lt;&gt;''",Table_Index[ID],$Q2084,Table_Index[year],$R2084)</f>
        <v>1.4285725000000001E-2</v>
      </c>
      <c r="Z2084">
        <f>SUMIFS(INDEX(Table_Index[],,MATCH(Z$12,Table_Index[#Headers],0)),
Table_Index[ID],$Q2084,Table_Index[year],$R2084)/COUNTIFS(Table_Index[Quarter],"&lt;&gt;''",Table_Index[ID],$Q2084,Table_Index[year],$R2084)</f>
        <v>0.33812247499999998</v>
      </c>
      <c r="AA2084">
        <f>SUMIFS(INDEX(Table_Index[],,MATCH(AA$12,Table_Index[#Headers],0)),
Table_Index[ID],$Q2084,Table_Index[year],$R2084)/COUNTIFS(Table_Index[Quarter],"&lt;&gt;''",Table_Index[ID],$Q2084,Table_Index[year],$R2084)</f>
        <v>8.672717499999999E-2</v>
      </c>
      <c r="AB2084">
        <f>SUMIFS(INDEX(Table_Index[],,MATCH(AB$12,Table_Index[#Headers],0)),
Table_Index[ID],$Q2084,Table_Index[year],$R2084)/COUNTIFS(Table_Index[Quarter],"&lt;&gt;''",Table_Index[ID],$Q2084,Table_Index[year],$R2084)</f>
        <v>1.41309E-2</v>
      </c>
      <c r="AC2084" s="24">
        <f t="shared" si="130"/>
        <v>0.99999997500000004</v>
      </c>
      <c r="AD2084">
        <f>COUNTIFS(Table_Index[Quarter],"&lt;&gt;''",Table_Index[ID],$Q2084,Table_Index[year],$R2084)</f>
        <v>4</v>
      </c>
      <c r="AE2084" s="34">
        <f t="shared" si="131"/>
        <v>0.79025164110517698</v>
      </c>
    </row>
    <row r="2085" spans="1:31" x14ac:dyDescent="0.3">
      <c r="A2085">
        <v>9225</v>
      </c>
      <c r="B2085">
        <v>2005</v>
      </c>
      <c r="C2085">
        <v>2</v>
      </c>
      <c r="D2085">
        <v>0.17228499999999999</v>
      </c>
      <c r="E2085">
        <v>3.0473500000000001E-2</v>
      </c>
      <c r="F2085">
        <v>8.9627999999999999E-2</v>
      </c>
      <c r="G2085">
        <v>0.23482539999999999</v>
      </c>
      <c r="H2085">
        <v>2.2407E-3</v>
      </c>
      <c r="I2085">
        <v>0.2151073</v>
      </c>
      <c r="J2085">
        <v>0.1685007</v>
      </c>
      <c r="K2085">
        <v>1.79256E-2</v>
      </c>
      <c r="L2085">
        <v>6.2739600000000006E-2</v>
      </c>
      <c r="M2085">
        <v>6.2740000000000001E-3</v>
      </c>
      <c r="O2085" t="str">
        <f>Table_Index[[#This Row],[ID]]&amp;Table_Index[[#This Row],[year]]</f>
        <v>92252005</v>
      </c>
      <c r="P2085" t="str">
        <v>95102004</v>
      </c>
      <c r="Q2085" t="str">
        <f t="shared" si="128"/>
        <v>9510</v>
      </c>
      <c r="R2085" t="str">
        <f t="shared" si="129"/>
        <v>2004</v>
      </c>
      <c r="S2085">
        <f>SUMIFS(INDEX(Table_Index[],,MATCH(S$12,Table_Index[#Headers],0)),
Table_Index[ID],$Q2085,Table_Index[year],$R2085)/COUNTIFS(Table_Index[Quarter],"&lt;&gt;''",Table_Index[ID],$Q2085,Table_Index[year],$R2085)</f>
        <v>0.24431805000000001</v>
      </c>
      <c r="T2085">
        <f>SUMIFS(INDEX(Table_Index[],,MATCH(T$12,Table_Index[#Headers],0)),
Table_Index[ID],$Q2085,Table_Index[year],$R2085)/COUNTIFS(Table_Index[Quarter],"&lt;&gt;''",Table_Index[ID],$Q2085,Table_Index[year],$R2085)</f>
        <v>0.14692460000000002</v>
      </c>
      <c r="U2085">
        <f>SUMIFS(INDEX(Table_Index[],,MATCH(U$12,Table_Index[#Headers],0)),
Table_Index[ID],$Q2085,Table_Index[year],$R2085)/COUNTIFS(Table_Index[Quarter],"&lt;&gt;''",Table_Index[ID],$Q2085,Table_Index[year],$R2085)</f>
        <v>0.10797177499999999</v>
      </c>
      <c r="V2085">
        <f>SUMIFS(INDEX(Table_Index[],,MATCH(V$12,Table_Index[#Headers],0)),
Table_Index[ID],$Q2085,Table_Index[year],$R2085)/COUNTIFS(Table_Index[Quarter],"&lt;&gt;''",Table_Index[ID],$Q2085,Table_Index[year],$R2085)</f>
        <v>4.4764625000000002E-2</v>
      </c>
      <c r="W2085">
        <f>SUMIFS(INDEX(Table_Index[],,MATCH(W$12,Table_Index[#Headers],0)),
Table_Index[ID],$Q2085,Table_Index[year],$R2085)/COUNTIFS(Table_Index[Quarter],"&lt;&gt;''",Table_Index[ID],$Q2085,Table_Index[year],$R2085)</f>
        <v>4.1946249999999996E-3</v>
      </c>
      <c r="X2085">
        <f>SUMIFS(INDEX(Table_Index[],,MATCH(X$12,Table_Index[#Headers],0)),
Table_Index[ID],$Q2085,Table_Index[year],$R2085)/COUNTIFS(Table_Index[Quarter],"&lt;&gt;''",Table_Index[ID],$Q2085,Table_Index[year],$R2085)</f>
        <v>1.6483524999999999E-2</v>
      </c>
      <c r="Y2085">
        <f>SUMIFS(INDEX(Table_Index[],,MATCH(Y$12,Table_Index[#Headers],0)),
Table_Index[ID],$Q2085,Table_Index[year],$R2085)/COUNTIFS(Table_Index[Quarter],"&lt;&gt;''",Table_Index[ID],$Q2085,Table_Index[year],$R2085)</f>
        <v>1.6400500000000001E-3</v>
      </c>
      <c r="Z2085">
        <f>SUMIFS(INDEX(Table_Index[],,MATCH(Z$12,Table_Index[#Headers],0)),
Table_Index[ID],$Q2085,Table_Index[year],$R2085)/COUNTIFS(Table_Index[Quarter],"&lt;&gt;''",Table_Index[ID],$Q2085,Table_Index[year],$R2085)</f>
        <v>0.29702222499999997</v>
      </c>
      <c r="AA2085">
        <f>SUMIFS(INDEX(Table_Index[],,MATCH(AA$12,Table_Index[#Headers],0)),
Table_Index[ID],$Q2085,Table_Index[year],$R2085)/COUNTIFS(Table_Index[Quarter],"&lt;&gt;''",Table_Index[ID],$Q2085,Table_Index[year],$R2085)</f>
        <v>0.124092725</v>
      </c>
      <c r="AB2085">
        <f>SUMIFS(INDEX(Table_Index[],,MATCH(AB$12,Table_Index[#Headers],0)),
Table_Index[ID],$Q2085,Table_Index[year],$R2085)/COUNTIFS(Table_Index[Quarter],"&lt;&gt;''",Table_Index[ID],$Q2085,Table_Index[year],$R2085)</f>
        <v>1.2587825E-2</v>
      </c>
      <c r="AC2085" s="24">
        <f t="shared" si="130"/>
        <v>1.0000000250000001</v>
      </c>
      <c r="AD2085">
        <f>COUNTIFS(Table_Index[Quarter],"&lt;&gt;''",Table_Index[ID],$Q2085,Table_Index[year],$R2085)</f>
        <v>4</v>
      </c>
      <c r="AE2085" s="34">
        <f t="shared" si="131"/>
        <v>0.80098842539157067</v>
      </c>
    </row>
    <row r="2086" spans="1:31" x14ac:dyDescent="0.3">
      <c r="A2086">
        <v>9225</v>
      </c>
      <c r="B2086">
        <v>2005</v>
      </c>
      <c r="C2086">
        <v>3</v>
      </c>
      <c r="D2086">
        <v>0.16712469999999999</v>
      </c>
      <c r="E2086">
        <v>9.1626100000000002E-2</v>
      </c>
      <c r="F2086">
        <v>0</v>
      </c>
      <c r="G2086">
        <v>2.3282000000000001E-2</v>
      </c>
      <c r="H2086">
        <v>0.1541121</v>
      </c>
      <c r="I2086">
        <v>0.21028939999999999</v>
      </c>
      <c r="J2086">
        <v>0.17243729999999999</v>
      </c>
      <c r="K2086">
        <v>2.4033100000000002E-2</v>
      </c>
      <c r="L2086">
        <v>0.14570050000000001</v>
      </c>
      <c r="M2086">
        <v>1.1394700000000001E-2</v>
      </c>
      <c r="O2086" t="str">
        <f>Table_Index[[#This Row],[ID]]&amp;Table_Index[[#This Row],[year]]</f>
        <v>92252005</v>
      </c>
      <c r="P2086" t="str">
        <v>95102005</v>
      </c>
      <c r="Q2086" t="str">
        <f t="shared" si="128"/>
        <v>9510</v>
      </c>
      <c r="R2086" t="str">
        <f t="shared" si="129"/>
        <v>2005</v>
      </c>
      <c r="S2086">
        <f>SUMIFS(INDEX(Table_Index[],,MATCH(S$12,Table_Index[#Headers],0)),
Table_Index[ID],$Q2086,Table_Index[year],$R2086)/COUNTIFS(Table_Index[Quarter],"&lt;&gt;''",Table_Index[ID],$Q2086,Table_Index[year],$R2086)</f>
        <v>0.17429157499999998</v>
      </c>
      <c r="T2086">
        <f>SUMIFS(INDEX(Table_Index[],,MATCH(T$12,Table_Index[#Headers],0)),
Table_Index[ID],$Q2086,Table_Index[year],$R2086)/COUNTIFS(Table_Index[Quarter],"&lt;&gt;''",Table_Index[ID],$Q2086,Table_Index[year],$R2086)</f>
        <v>0.11175397500000001</v>
      </c>
      <c r="U2086">
        <f>SUMIFS(INDEX(Table_Index[],,MATCH(U$12,Table_Index[#Headers],0)),
Table_Index[ID],$Q2086,Table_Index[year],$R2086)/COUNTIFS(Table_Index[Quarter],"&lt;&gt;''",Table_Index[ID],$Q2086,Table_Index[year],$R2086)</f>
        <v>0.2242654</v>
      </c>
      <c r="V2086">
        <f>SUMIFS(INDEX(Table_Index[],,MATCH(V$12,Table_Index[#Headers],0)),
Table_Index[ID],$Q2086,Table_Index[year],$R2086)/COUNTIFS(Table_Index[Quarter],"&lt;&gt;''",Table_Index[ID],$Q2086,Table_Index[year],$R2086)</f>
        <v>4.2141750000000006E-2</v>
      </c>
      <c r="W2086">
        <f>SUMIFS(INDEX(Table_Index[],,MATCH(W$12,Table_Index[#Headers],0)),
Table_Index[ID],$Q2086,Table_Index[year],$R2086)/COUNTIFS(Table_Index[Quarter],"&lt;&gt;''",Table_Index[ID],$Q2086,Table_Index[year],$R2086)</f>
        <v>0</v>
      </c>
      <c r="X2086">
        <f>SUMIFS(INDEX(Table_Index[],,MATCH(X$12,Table_Index[#Headers],0)),
Table_Index[ID],$Q2086,Table_Index[year],$R2086)/COUNTIFS(Table_Index[Quarter],"&lt;&gt;''",Table_Index[ID],$Q2086,Table_Index[year],$R2086)</f>
        <v>6.5743625E-2</v>
      </c>
      <c r="Y2086">
        <f>SUMIFS(INDEX(Table_Index[],,MATCH(Y$12,Table_Index[#Headers],0)),
Table_Index[ID],$Q2086,Table_Index[year],$R2086)/COUNTIFS(Table_Index[Quarter],"&lt;&gt;''",Table_Index[ID],$Q2086,Table_Index[year],$R2086)</f>
        <v>0.11579962499999999</v>
      </c>
      <c r="Z2086">
        <f>SUMIFS(INDEX(Table_Index[],,MATCH(Z$12,Table_Index[#Headers],0)),
Table_Index[ID],$Q2086,Table_Index[year],$R2086)/COUNTIFS(Table_Index[Quarter],"&lt;&gt;''",Table_Index[ID],$Q2086,Table_Index[year],$R2086)</f>
        <v>0.10166839999999999</v>
      </c>
      <c r="AA2086">
        <f>SUMIFS(INDEX(Table_Index[],,MATCH(AA$12,Table_Index[#Headers],0)),
Table_Index[ID],$Q2086,Table_Index[year],$R2086)/COUNTIFS(Table_Index[Quarter],"&lt;&gt;''",Table_Index[ID],$Q2086,Table_Index[year],$R2086)</f>
        <v>0.156736025</v>
      </c>
      <c r="AB2086">
        <f>SUMIFS(INDEX(Table_Index[],,MATCH(AB$12,Table_Index[#Headers],0)),
Table_Index[ID],$Q2086,Table_Index[year],$R2086)/COUNTIFS(Table_Index[Quarter],"&lt;&gt;''",Table_Index[ID],$Q2086,Table_Index[year],$R2086)</f>
        <v>7.5995500000000001E-3</v>
      </c>
      <c r="AC2086" s="24">
        <f t="shared" si="130"/>
        <v>0.9999999249999999</v>
      </c>
      <c r="AD2086">
        <f>COUNTIFS(Table_Index[Quarter],"&lt;&gt;''",Table_Index[ID],$Q2086,Table_Index[year],$R2086)</f>
        <v>4</v>
      </c>
      <c r="AE2086" s="34">
        <f t="shared" si="131"/>
        <v>0.85237042359565185</v>
      </c>
    </row>
    <row r="2087" spans="1:31" x14ac:dyDescent="0.3">
      <c r="A2087">
        <v>9225</v>
      </c>
      <c r="B2087">
        <v>2005</v>
      </c>
      <c r="C2087">
        <v>4</v>
      </c>
      <c r="D2087">
        <v>6.1436400000000002E-2</v>
      </c>
      <c r="E2087">
        <v>7.3435700000000007E-2</v>
      </c>
      <c r="F2087">
        <v>7.1995799999999999E-2</v>
      </c>
      <c r="G2087">
        <v>0.12599260000000001</v>
      </c>
      <c r="H2087">
        <v>8.6034899999999997E-2</v>
      </c>
      <c r="I2087">
        <v>0.31246160000000001</v>
      </c>
      <c r="J2087">
        <v>9.7194299999999997E-2</v>
      </c>
      <c r="K2087">
        <v>2.66384E-2</v>
      </c>
      <c r="L2087">
        <v>0.12599260000000001</v>
      </c>
      <c r="M2087">
        <v>1.8817899999999999E-2</v>
      </c>
      <c r="O2087" t="str">
        <f>Table_Index[[#This Row],[ID]]&amp;Table_Index[[#This Row],[year]]</f>
        <v>92252005</v>
      </c>
      <c r="P2087" t="str">
        <v>95102006</v>
      </c>
      <c r="Q2087" t="str">
        <f t="shared" si="128"/>
        <v>9510</v>
      </c>
      <c r="R2087" t="str">
        <f t="shared" si="129"/>
        <v>2006</v>
      </c>
      <c r="S2087">
        <f>SUMIFS(INDEX(Table_Index[],,MATCH(S$12,Table_Index[#Headers],0)),
Table_Index[ID],$Q2087,Table_Index[year],$R2087)/COUNTIFS(Table_Index[Quarter],"&lt;&gt;''",Table_Index[ID],$Q2087,Table_Index[year],$R2087)</f>
        <v>0.149308775</v>
      </c>
      <c r="T2087">
        <f>SUMIFS(INDEX(Table_Index[],,MATCH(T$12,Table_Index[#Headers],0)),
Table_Index[ID],$Q2087,Table_Index[year],$R2087)/COUNTIFS(Table_Index[Quarter],"&lt;&gt;''",Table_Index[ID],$Q2087,Table_Index[year],$R2087)</f>
        <v>0.13076655000000001</v>
      </c>
      <c r="U2087">
        <f>SUMIFS(INDEX(Table_Index[],,MATCH(U$12,Table_Index[#Headers],0)),
Table_Index[ID],$Q2087,Table_Index[year],$R2087)/COUNTIFS(Table_Index[Quarter],"&lt;&gt;''",Table_Index[ID],$Q2087,Table_Index[year],$R2087)</f>
        <v>0.21987857499999999</v>
      </c>
      <c r="V2087">
        <f>SUMIFS(INDEX(Table_Index[],,MATCH(V$12,Table_Index[#Headers],0)),
Table_Index[ID],$Q2087,Table_Index[year],$R2087)/COUNTIFS(Table_Index[Quarter],"&lt;&gt;''",Table_Index[ID],$Q2087,Table_Index[year],$R2087)</f>
        <v>7.3314050000000006E-2</v>
      </c>
      <c r="W2087">
        <f>SUMIFS(INDEX(Table_Index[],,MATCH(W$12,Table_Index[#Headers],0)),
Table_Index[ID],$Q2087,Table_Index[year],$R2087)/COUNTIFS(Table_Index[Quarter],"&lt;&gt;''",Table_Index[ID],$Q2087,Table_Index[year],$R2087)</f>
        <v>0</v>
      </c>
      <c r="X2087">
        <f>SUMIFS(INDEX(Table_Index[],,MATCH(X$12,Table_Index[#Headers],0)),
Table_Index[ID],$Q2087,Table_Index[year],$R2087)/COUNTIFS(Table_Index[Quarter],"&lt;&gt;''",Table_Index[ID],$Q2087,Table_Index[year],$R2087)</f>
        <v>0</v>
      </c>
      <c r="Y2087">
        <f>SUMIFS(INDEX(Table_Index[],,MATCH(Y$12,Table_Index[#Headers],0)),
Table_Index[ID],$Q2087,Table_Index[year],$R2087)/COUNTIFS(Table_Index[Quarter],"&lt;&gt;''",Table_Index[ID],$Q2087,Table_Index[year],$R2087)</f>
        <v>5.0720550000000003E-2</v>
      </c>
      <c r="Z2087">
        <f>SUMIFS(INDEX(Table_Index[],,MATCH(Z$12,Table_Index[#Headers],0)),
Table_Index[ID],$Q2087,Table_Index[year],$R2087)/COUNTIFS(Table_Index[Quarter],"&lt;&gt;''",Table_Index[ID],$Q2087,Table_Index[year],$R2087)</f>
        <v>0.108536775</v>
      </c>
      <c r="AA2087">
        <f>SUMIFS(INDEX(Table_Index[],,MATCH(AA$12,Table_Index[#Headers],0)),
Table_Index[ID],$Q2087,Table_Index[year],$R2087)/COUNTIFS(Table_Index[Quarter],"&lt;&gt;''",Table_Index[ID],$Q2087,Table_Index[year],$R2087)</f>
        <v>0.2531175</v>
      </c>
      <c r="AB2087">
        <f>SUMIFS(INDEX(Table_Index[],,MATCH(AB$12,Table_Index[#Headers],0)),
Table_Index[ID],$Q2087,Table_Index[year],$R2087)/COUNTIFS(Table_Index[Quarter],"&lt;&gt;''",Table_Index[ID],$Q2087,Table_Index[year],$R2087)</f>
        <v>1.4357274999999999E-2</v>
      </c>
      <c r="AC2087" s="24">
        <f t="shared" si="130"/>
        <v>1.0000000499999999</v>
      </c>
      <c r="AD2087">
        <f>COUNTIFS(Table_Index[Quarter],"&lt;&gt;''",Table_Index[ID],$Q2087,Table_Index[year],$R2087)</f>
        <v>4</v>
      </c>
      <c r="AE2087" s="34">
        <f t="shared" si="131"/>
        <v>0.82825805556628496</v>
      </c>
    </row>
    <row r="2088" spans="1:31" x14ac:dyDescent="0.3">
      <c r="A2088">
        <v>9225</v>
      </c>
      <c r="B2088">
        <v>2006</v>
      </c>
      <c r="C2088">
        <v>1</v>
      </c>
      <c r="D2088">
        <v>5.4947999999999997E-2</v>
      </c>
      <c r="E2088">
        <v>6.5680000000000002E-2</v>
      </c>
      <c r="F2088">
        <v>6.4392199999999997E-2</v>
      </c>
      <c r="G2088">
        <v>0.1178377</v>
      </c>
      <c r="H2088">
        <v>7.6948699999999995E-2</v>
      </c>
      <c r="I2088">
        <v>0.37991399999999997</v>
      </c>
      <c r="J2088">
        <v>8.6929500000000007E-2</v>
      </c>
      <c r="K2088">
        <v>2.3825099999999998E-2</v>
      </c>
      <c r="L2088">
        <v>0.1126863</v>
      </c>
      <c r="M2088">
        <v>1.6838599999999999E-2</v>
      </c>
      <c r="O2088" t="str">
        <f>Table_Index[[#This Row],[ID]]&amp;Table_Index[[#This Row],[year]]</f>
        <v>92252006</v>
      </c>
      <c r="P2088" t="str">
        <v>95102007</v>
      </c>
      <c r="Q2088" t="str">
        <f t="shared" si="128"/>
        <v>9510</v>
      </c>
      <c r="R2088" t="str">
        <f t="shared" si="129"/>
        <v>2007</v>
      </c>
      <c r="S2088">
        <f>SUMIFS(INDEX(Table_Index[],,MATCH(S$12,Table_Index[#Headers],0)),
Table_Index[ID],$Q2088,Table_Index[year],$R2088)/COUNTIFS(Table_Index[Quarter],"&lt;&gt;''",Table_Index[ID],$Q2088,Table_Index[year],$R2088)</f>
        <v>0.13623270000000001</v>
      </c>
      <c r="T2088">
        <f>SUMIFS(INDEX(Table_Index[],,MATCH(T$12,Table_Index[#Headers],0)),
Table_Index[ID],$Q2088,Table_Index[year],$R2088)/COUNTIFS(Table_Index[Quarter],"&lt;&gt;''",Table_Index[ID],$Q2088,Table_Index[year],$R2088)</f>
        <v>8.5964750000000006E-2</v>
      </c>
      <c r="U2088">
        <f>SUMIFS(INDEX(Table_Index[],,MATCH(U$12,Table_Index[#Headers],0)),
Table_Index[ID],$Q2088,Table_Index[year],$R2088)/COUNTIFS(Table_Index[Quarter],"&lt;&gt;''",Table_Index[ID],$Q2088,Table_Index[year],$R2088)</f>
        <v>0.19272822499999998</v>
      </c>
      <c r="V2088">
        <f>SUMIFS(INDEX(Table_Index[],,MATCH(V$12,Table_Index[#Headers],0)),
Table_Index[ID],$Q2088,Table_Index[year],$R2088)/COUNTIFS(Table_Index[Quarter],"&lt;&gt;''",Table_Index[ID],$Q2088,Table_Index[year],$R2088)</f>
        <v>0.15728644999999999</v>
      </c>
      <c r="W2088">
        <f>SUMIFS(INDEX(Table_Index[],,MATCH(W$12,Table_Index[#Headers],0)),
Table_Index[ID],$Q2088,Table_Index[year],$R2088)/COUNTIFS(Table_Index[Quarter],"&lt;&gt;''",Table_Index[ID],$Q2088,Table_Index[year],$R2088)</f>
        <v>1.2116449999999999E-2</v>
      </c>
      <c r="X2088">
        <f>SUMIFS(INDEX(Table_Index[],,MATCH(X$12,Table_Index[#Headers],0)),
Table_Index[ID],$Q2088,Table_Index[year],$R2088)/COUNTIFS(Table_Index[Quarter],"&lt;&gt;''",Table_Index[ID],$Q2088,Table_Index[year],$R2088)</f>
        <v>0.14669775000000002</v>
      </c>
      <c r="Y2088">
        <f>SUMIFS(INDEX(Table_Index[],,MATCH(Y$12,Table_Index[#Headers],0)),
Table_Index[ID],$Q2088,Table_Index[year],$R2088)/COUNTIFS(Table_Index[Quarter],"&lt;&gt;''",Table_Index[ID],$Q2088,Table_Index[year],$R2088)</f>
        <v>6.2357274999999997E-2</v>
      </c>
      <c r="Z2088">
        <f>SUMIFS(INDEX(Table_Index[],,MATCH(Z$12,Table_Index[#Headers],0)),
Table_Index[ID],$Q2088,Table_Index[year],$R2088)/COUNTIFS(Table_Index[Quarter],"&lt;&gt;''",Table_Index[ID],$Q2088,Table_Index[year],$R2088)</f>
        <v>7.2468299999999999E-2</v>
      </c>
      <c r="AA2088">
        <f>SUMIFS(INDEX(Table_Index[],,MATCH(AA$12,Table_Index[#Headers],0)),
Table_Index[ID],$Q2088,Table_Index[year],$R2088)/COUNTIFS(Table_Index[Quarter],"&lt;&gt;''",Table_Index[ID],$Q2088,Table_Index[year],$R2088)</f>
        <v>0.12826367499999999</v>
      </c>
      <c r="AB2088">
        <f>SUMIFS(INDEX(Table_Index[],,MATCH(AB$12,Table_Index[#Headers],0)),
Table_Index[ID],$Q2088,Table_Index[year],$R2088)/COUNTIFS(Table_Index[Quarter],"&lt;&gt;''",Table_Index[ID],$Q2088,Table_Index[year],$R2088)</f>
        <v>5.8843999999999997E-3</v>
      </c>
      <c r="AC2088" s="24">
        <f t="shared" si="130"/>
        <v>0.99999997500000004</v>
      </c>
      <c r="AD2088">
        <f>COUNTIFS(Table_Index[Quarter],"&lt;&gt;''",Table_Index[ID],$Q2088,Table_Index[year],$R2088)</f>
        <v>4</v>
      </c>
      <c r="AE2088" s="34">
        <f t="shared" si="131"/>
        <v>0.86487419818904809</v>
      </c>
    </row>
    <row r="2089" spans="1:31" x14ac:dyDescent="0.3">
      <c r="A2089">
        <v>9225</v>
      </c>
      <c r="B2089">
        <v>2006</v>
      </c>
      <c r="C2089">
        <v>2</v>
      </c>
      <c r="D2089">
        <v>8.4896799999999994E-2</v>
      </c>
      <c r="E2089">
        <v>0.10357420000000001</v>
      </c>
      <c r="F2089">
        <v>9.3386499999999997E-2</v>
      </c>
      <c r="G2089">
        <v>2.5469100000000001E-2</v>
      </c>
      <c r="H2089">
        <v>2.3346599999999999E-2</v>
      </c>
      <c r="I2089">
        <v>0.33958739999999998</v>
      </c>
      <c r="J2089">
        <v>0.19101789999999999</v>
      </c>
      <c r="K2089">
        <v>4.66933E-2</v>
      </c>
      <c r="L2089">
        <v>8.7443800000000002E-2</v>
      </c>
      <c r="M2089">
        <v>4.5843999999999998E-3</v>
      </c>
      <c r="O2089" t="str">
        <f>Table_Index[[#This Row],[ID]]&amp;Table_Index[[#This Row],[year]]</f>
        <v>92252006</v>
      </c>
      <c r="P2089" t="str">
        <v>95102008</v>
      </c>
      <c r="Q2089" t="str">
        <f t="shared" si="128"/>
        <v>9510</v>
      </c>
      <c r="R2089" t="str">
        <f t="shared" si="129"/>
        <v>2008</v>
      </c>
      <c r="S2089">
        <f>SUMIFS(INDEX(Table_Index[],,MATCH(S$12,Table_Index[#Headers],0)),
Table_Index[ID],$Q2089,Table_Index[year],$R2089)/COUNTIFS(Table_Index[Quarter],"&lt;&gt;''",Table_Index[ID],$Q2089,Table_Index[year],$R2089)</f>
        <v>0.14121929999999999</v>
      </c>
      <c r="T2089">
        <f>SUMIFS(INDEX(Table_Index[],,MATCH(T$12,Table_Index[#Headers],0)),
Table_Index[ID],$Q2089,Table_Index[year],$R2089)/COUNTIFS(Table_Index[Quarter],"&lt;&gt;''",Table_Index[ID],$Q2089,Table_Index[year],$R2089)</f>
        <v>0.11368215000000001</v>
      </c>
      <c r="U2089">
        <f>SUMIFS(INDEX(Table_Index[],,MATCH(U$12,Table_Index[#Headers],0)),
Table_Index[ID],$Q2089,Table_Index[year],$R2089)/COUNTIFS(Table_Index[Quarter],"&lt;&gt;''",Table_Index[ID],$Q2089,Table_Index[year],$R2089)</f>
        <v>0.25782602500000001</v>
      </c>
      <c r="V2089">
        <f>SUMIFS(INDEX(Table_Index[],,MATCH(V$12,Table_Index[#Headers],0)),
Table_Index[ID],$Q2089,Table_Index[year],$R2089)/COUNTIFS(Table_Index[Quarter],"&lt;&gt;''",Table_Index[ID],$Q2089,Table_Index[year],$R2089)</f>
        <v>0.13325097499999999</v>
      </c>
      <c r="W2089">
        <f>SUMIFS(INDEX(Table_Index[],,MATCH(W$12,Table_Index[#Headers],0)),
Table_Index[ID],$Q2089,Table_Index[year],$R2089)/COUNTIFS(Table_Index[Quarter],"&lt;&gt;''",Table_Index[ID],$Q2089,Table_Index[year],$R2089)</f>
        <v>1.5015199999999999E-2</v>
      </c>
      <c r="X2089">
        <f>SUMIFS(INDEX(Table_Index[],,MATCH(X$12,Table_Index[#Headers],0)),
Table_Index[ID],$Q2089,Table_Index[year],$R2089)/COUNTIFS(Table_Index[Quarter],"&lt;&gt;''",Table_Index[ID],$Q2089,Table_Index[year],$R2089)</f>
        <v>0</v>
      </c>
      <c r="Y2089">
        <f>SUMIFS(INDEX(Table_Index[],,MATCH(Y$12,Table_Index[#Headers],0)),
Table_Index[ID],$Q2089,Table_Index[year],$R2089)/COUNTIFS(Table_Index[Quarter],"&lt;&gt;''",Table_Index[ID],$Q2089,Table_Index[year],$R2089)</f>
        <v>0.19629207499999998</v>
      </c>
      <c r="Z2089">
        <f>SUMIFS(INDEX(Table_Index[],,MATCH(Z$12,Table_Index[#Headers],0)),
Table_Index[ID],$Q2089,Table_Index[year],$R2089)/COUNTIFS(Table_Index[Quarter],"&lt;&gt;''",Table_Index[ID],$Q2089,Table_Index[year],$R2089)</f>
        <v>5.9465249999999997E-2</v>
      </c>
      <c r="AA2089">
        <f>SUMIFS(INDEX(Table_Index[],,MATCH(AA$12,Table_Index[#Headers],0)),
Table_Index[ID],$Q2089,Table_Index[year],$R2089)/COUNTIFS(Table_Index[Quarter],"&lt;&gt;''",Table_Index[ID],$Q2089,Table_Index[year],$R2089)</f>
        <v>7.8025424999999995E-2</v>
      </c>
      <c r="AB2089">
        <f>SUMIFS(INDEX(Table_Index[],,MATCH(AB$12,Table_Index[#Headers],0)),
Table_Index[ID],$Q2089,Table_Index[year],$R2089)/COUNTIFS(Table_Index[Quarter],"&lt;&gt;''",Table_Index[ID],$Q2089,Table_Index[year],$R2089)</f>
        <v>5.223625E-3</v>
      </c>
      <c r="AC2089" s="24">
        <f t="shared" si="130"/>
        <v>1.0000000249999998</v>
      </c>
      <c r="AD2089">
        <f>COUNTIFS(Table_Index[Quarter],"&lt;&gt;''",Table_Index[ID],$Q2089,Table_Index[year],$R2089)</f>
        <v>4</v>
      </c>
      <c r="AE2089" s="34">
        <f t="shared" si="131"/>
        <v>0.83449599247215689</v>
      </c>
    </row>
    <row r="2090" spans="1:31" x14ac:dyDescent="0.3">
      <c r="A2090">
        <v>9225</v>
      </c>
      <c r="B2090">
        <v>2006</v>
      </c>
      <c r="C2090">
        <v>3</v>
      </c>
      <c r="D2090">
        <v>4.9286099999999999E-2</v>
      </c>
      <c r="E2090">
        <v>3.0803799999999999E-2</v>
      </c>
      <c r="F2090">
        <v>3.9746900000000002E-2</v>
      </c>
      <c r="G2090">
        <v>0.1152659</v>
      </c>
      <c r="H2090">
        <v>4.3721599999999999E-2</v>
      </c>
      <c r="I2090">
        <v>0.47696250000000001</v>
      </c>
      <c r="J2090">
        <v>0.14110139999999999</v>
      </c>
      <c r="K2090">
        <v>1.9873399999999999E-2</v>
      </c>
      <c r="L2090">
        <v>7.5519100000000006E-2</v>
      </c>
      <c r="M2090">
        <v>7.7193000000000001E-3</v>
      </c>
      <c r="O2090" t="str">
        <f>Table_Index[[#This Row],[ID]]&amp;Table_Index[[#This Row],[year]]</f>
        <v>92252006</v>
      </c>
      <c r="P2090" t="str">
        <v>95102009</v>
      </c>
      <c r="Q2090" t="str">
        <f t="shared" si="128"/>
        <v>9510</v>
      </c>
      <c r="R2090" t="str">
        <f t="shared" si="129"/>
        <v>2009</v>
      </c>
      <c r="S2090">
        <f>SUMIFS(INDEX(Table_Index[],,MATCH(S$12,Table_Index[#Headers],0)),
Table_Index[ID],$Q2090,Table_Index[year],$R2090)/COUNTIFS(Table_Index[Quarter],"&lt;&gt;''",Table_Index[ID],$Q2090,Table_Index[year],$R2090)</f>
        <v>8.8875624999999986E-2</v>
      </c>
      <c r="T2090">
        <f>SUMIFS(INDEX(Table_Index[],,MATCH(T$12,Table_Index[#Headers],0)),
Table_Index[ID],$Q2090,Table_Index[year],$R2090)/COUNTIFS(Table_Index[Quarter],"&lt;&gt;''",Table_Index[ID],$Q2090,Table_Index[year],$R2090)</f>
        <v>0.124808325</v>
      </c>
      <c r="U2090">
        <f>SUMIFS(INDEX(Table_Index[],,MATCH(U$12,Table_Index[#Headers],0)),
Table_Index[ID],$Q2090,Table_Index[year],$R2090)/COUNTIFS(Table_Index[Quarter],"&lt;&gt;''",Table_Index[ID],$Q2090,Table_Index[year],$R2090)</f>
        <v>0.20910125000000002</v>
      </c>
      <c r="V2090">
        <f>SUMIFS(INDEX(Table_Index[],,MATCH(V$12,Table_Index[#Headers],0)),
Table_Index[ID],$Q2090,Table_Index[year],$R2090)/COUNTIFS(Table_Index[Quarter],"&lt;&gt;''",Table_Index[ID],$Q2090,Table_Index[year],$R2090)</f>
        <v>0.15190790000000001</v>
      </c>
      <c r="W2090">
        <f>SUMIFS(INDEX(Table_Index[],,MATCH(W$12,Table_Index[#Headers],0)),
Table_Index[ID],$Q2090,Table_Index[year],$R2090)/COUNTIFS(Table_Index[Quarter],"&lt;&gt;''",Table_Index[ID],$Q2090,Table_Index[year],$R2090)</f>
        <v>6.2979875000000005E-2</v>
      </c>
      <c r="X2090">
        <f>SUMIFS(INDEX(Table_Index[],,MATCH(X$12,Table_Index[#Headers],0)),
Table_Index[ID],$Q2090,Table_Index[year],$R2090)/COUNTIFS(Table_Index[Quarter],"&lt;&gt;''",Table_Index[ID],$Q2090,Table_Index[year],$R2090)</f>
        <v>4.4757650000000003E-2</v>
      </c>
      <c r="Y2090">
        <f>SUMIFS(INDEX(Table_Index[],,MATCH(Y$12,Table_Index[#Headers],0)),
Table_Index[ID],$Q2090,Table_Index[year],$R2090)/COUNTIFS(Table_Index[Quarter],"&lt;&gt;''",Table_Index[ID],$Q2090,Table_Index[year],$R2090)</f>
        <v>2.9295925E-2</v>
      </c>
      <c r="Z2090">
        <f>SUMIFS(INDEX(Table_Index[],,MATCH(Z$12,Table_Index[#Headers],0)),
Table_Index[ID],$Q2090,Table_Index[year],$R2090)/COUNTIFS(Table_Index[Quarter],"&lt;&gt;''",Table_Index[ID],$Q2090,Table_Index[year],$R2090)</f>
        <v>9.6669749999999999E-2</v>
      </c>
      <c r="AA2090">
        <f>SUMIFS(INDEX(Table_Index[],,MATCH(AA$12,Table_Index[#Headers],0)),
Table_Index[ID],$Q2090,Table_Index[year],$R2090)/COUNTIFS(Table_Index[Quarter],"&lt;&gt;''",Table_Index[ID],$Q2090,Table_Index[year],$R2090)</f>
        <v>0.172022025</v>
      </c>
      <c r="AB2090">
        <f>SUMIFS(INDEX(Table_Index[],,MATCH(AB$12,Table_Index[#Headers],0)),
Table_Index[ID],$Q2090,Table_Index[year],$R2090)/COUNTIFS(Table_Index[Quarter],"&lt;&gt;''",Table_Index[ID],$Q2090,Table_Index[year],$R2090)</f>
        <v>1.9581675E-2</v>
      </c>
      <c r="AC2090" s="24">
        <f t="shared" si="130"/>
        <v>0.99999999999999989</v>
      </c>
      <c r="AD2090">
        <f>COUNTIFS(Table_Index[Quarter],"&lt;&gt;''",Table_Index[ID],$Q2090,Table_Index[year],$R2090)</f>
        <v>4</v>
      </c>
      <c r="AE2090" s="34">
        <f t="shared" si="131"/>
        <v>0.86357663970146881</v>
      </c>
    </row>
    <row r="2091" spans="1:31" x14ac:dyDescent="0.3">
      <c r="A2091">
        <v>9225</v>
      </c>
      <c r="B2091">
        <v>2006</v>
      </c>
      <c r="C2091">
        <v>4</v>
      </c>
      <c r="D2091">
        <v>7.9835000000000003E-2</v>
      </c>
      <c r="E2091">
        <v>0.134579</v>
      </c>
      <c r="F2091">
        <v>7.2577299999999997E-2</v>
      </c>
      <c r="G2091">
        <v>1.16124E-2</v>
      </c>
      <c r="H2091">
        <v>4.4635000000000001E-2</v>
      </c>
      <c r="I2091">
        <v>0.36288629999999999</v>
      </c>
      <c r="J2091">
        <v>0.14515449999999999</v>
      </c>
      <c r="K2091">
        <v>3.0482499999999999E-2</v>
      </c>
      <c r="L2091">
        <v>0.11309959999999999</v>
      </c>
      <c r="M2091">
        <v>5.1384999999999998E-3</v>
      </c>
      <c r="O2091" t="str">
        <f>Table_Index[[#This Row],[ID]]&amp;Table_Index[[#This Row],[year]]</f>
        <v>92252006</v>
      </c>
      <c r="P2091" t="str">
        <v>95102010</v>
      </c>
      <c r="Q2091" t="str">
        <f t="shared" si="128"/>
        <v>9510</v>
      </c>
      <c r="R2091" t="str">
        <f t="shared" si="129"/>
        <v>2010</v>
      </c>
      <c r="S2091">
        <f>SUMIFS(INDEX(Table_Index[],,MATCH(S$12,Table_Index[#Headers],0)),
Table_Index[ID],$Q2091,Table_Index[year],$R2091)/COUNTIFS(Table_Index[Quarter],"&lt;&gt;''",Table_Index[ID],$Q2091,Table_Index[year],$R2091)</f>
        <v>8.8078200000000009E-2</v>
      </c>
      <c r="T2091">
        <f>SUMIFS(INDEX(Table_Index[],,MATCH(T$12,Table_Index[#Headers],0)),
Table_Index[ID],$Q2091,Table_Index[year],$R2091)/COUNTIFS(Table_Index[Quarter],"&lt;&gt;''",Table_Index[ID],$Q2091,Table_Index[year],$R2091)</f>
        <v>0.10625842499999999</v>
      </c>
      <c r="U2091">
        <f>SUMIFS(INDEX(Table_Index[],,MATCH(U$12,Table_Index[#Headers],0)),
Table_Index[ID],$Q2091,Table_Index[year],$R2091)/COUNTIFS(Table_Index[Quarter],"&lt;&gt;''",Table_Index[ID],$Q2091,Table_Index[year],$R2091)</f>
        <v>9.4526974999999999E-2</v>
      </c>
      <c r="V2091">
        <f>SUMIFS(INDEX(Table_Index[],,MATCH(V$12,Table_Index[#Headers],0)),
Table_Index[ID],$Q2091,Table_Index[year],$R2091)/COUNTIFS(Table_Index[Quarter],"&lt;&gt;''",Table_Index[ID],$Q2091,Table_Index[year],$R2091)</f>
        <v>6.0715300000000007E-2</v>
      </c>
      <c r="W2091">
        <f>SUMIFS(INDEX(Table_Index[],,MATCH(W$12,Table_Index[#Headers],0)),
Table_Index[ID],$Q2091,Table_Index[year],$R2091)/COUNTIFS(Table_Index[Quarter],"&lt;&gt;''",Table_Index[ID],$Q2091,Table_Index[year],$R2091)</f>
        <v>6.8472250000000002E-3</v>
      </c>
      <c r="X2091">
        <f>SUMIFS(INDEX(Table_Index[],,MATCH(X$12,Table_Index[#Headers],0)),
Table_Index[ID],$Q2091,Table_Index[year],$R2091)/COUNTIFS(Table_Index[Quarter],"&lt;&gt;''",Table_Index[ID],$Q2091,Table_Index[year],$R2091)</f>
        <v>0.34987984999999999</v>
      </c>
      <c r="Y2091">
        <f>SUMIFS(INDEX(Table_Index[],,MATCH(Y$12,Table_Index[#Headers],0)),
Table_Index[ID],$Q2091,Table_Index[year],$R2091)/COUNTIFS(Table_Index[Quarter],"&lt;&gt;''",Table_Index[ID],$Q2091,Table_Index[year],$R2091)</f>
        <v>0.136203775</v>
      </c>
      <c r="Z2091">
        <f>SUMIFS(INDEX(Table_Index[],,MATCH(Z$12,Table_Index[#Headers],0)),
Table_Index[ID],$Q2091,Table_Index[year],$R2091)/COUNTIFS(Table_Index[Quarter],"&lt;&gt;''",Table_Index[ID],$Q2091,Table_Index[year],$R2091)</f>
        <v>4.2753200000000005E-2</v>
      </c>
      <c r="AA2091">
        <f>SUMIFS(INDEX(Table_Index[],,MATCH(AA$12,Table_Index[#Headers],0)),
Table_Index[ID],$Q2091,Table_Index[year],$R2091)/COUNTIFS(Table_Index[Quarter],"&lt;&gt;''",Table_Index[ID],$Q2091,Table_Index[year],$R2091)</f>
        <v>0.1107523</v>
      </c>
      <c r="AB2091">
        <f>SUMIFS(INDEX(Table_Index[],,MATCH(AB$12,Table_Index[#Headers],0)),
Table_Index[ID],$Q2091,Table_Index[year],$R2091)/COUNTIFS(Table_Index[Quarter],"&lt;&gt;''",Table_Index[ID],$Q2091,Table_Index[year],$R2091)</f>
        <v>3.9846999999999999E-3</v>
      </c>
      <c r="AC2091" s="24">
        <f t="shared" si="130"/>
        <v>0.99999995000000008</v>
      </c>
      <c r="AD2091">
        <f>COUNTIFS(Table_Index[Quarter],"&lt;&gt;''",Table_Index[ID],$Q2091,Table_Index[year],$R2091)</f>
        <v>4</v>
      </c>
      <c r="AE2091" s="34">
        <f t="shared" si="131"/>
        <v>0.81320563299444504</v>
      </c>
    </row>
    <row r="2092" spans="1:31" x14ac:dyDescent="0.3">
      <c r="A2092">
        <v>9225</v>
      </c>
      <c r="B2092">
        <v>2007</v>
      </c>
      <c r="C2092">
        <v>1</v>
      </c>
      <c r="D2092">
        <v>4.2408599999999998E-2</v>
      </c>
      <c r="E2092">
        <v>5.2253399999999998E-2</v>
      </c>
      <c r="F2092">
        <v>4.54378E-2</v>
      </c>
      <c r="G2092">
        <v>1.45401E-2</v>
      </c>
      <c r="H2092">
        <v>8.8868699999999995E-2</v>
      </c>
      <c r="I2092">
        <v>0.4434707</v>
      </c>
      <c r="J2092">
        <v>0.1635759</v>
      </c>
      <c r="K2092">
        <v>8.5422999999999999E-2</v>
      </c>
      <c r="L2092">
        <v>5.9977799999999998E-2</v>
      </c>
      <c r="M2092">
        <v>4.0439999999999999E-3</v>
      </c>
      <c r="O2092" t="str">
        <f>Table_Index[[#This Row],[ID]]&amp;Table_Index[[#This Row],[year]]</f>
        <v>92252007</v>
      </c>
      <c r="P2092" t="str">
        <v>95102011</v>
      </c>
      <c r="Q2092" t="str">
        <f t="shared" si="128"/>
        <v>9510</v>
      </c>
      <c r="R2092" t="str">
        <f t="shared" si="129"/>
        <v>2011</v>
      </c>
      <c r="S2092">
        <f>SUMIFS(INDEX(Table_Index[],,MATCH(S$12,Table_Index[#Headers],0)),
Table_Index[ID],$Q2092,Table_Index[year],$R2092)/COUNTIFS(Table_Index[Quarter],"&lt;&gt;''",Table_Index[ID],$Q2092,Table_Index[year],$R2092)</f>
        <v>8.6666674999999999E-2</v>
      </c>
      <c r="T2092">
        <f>SUMIFS(INDEX(Table_Index[],,MATCH(T$12,Table_Index[#Headers],0)),
Table_Index[ID],$Q2092,Table_Index[year],$R2092)/COUNTIFS(Table_Index[Quarter],"&lt;&gt;''",Table_Index[ID],$Q2092,Table_Index[year],$R2092)</f>
        <v>0.11156395000000001</v>
      </c>
      <c r="U2092">
        <f>SUMIFS(INDEX(Table_Index[],,MATCH(U$12,Table_Index[#Headers],0)),
Table_Index[ID],$Q2092,Table_Index[year],$R2092)/COUNTIFS(Table_Index[Quarter],"&lt;&gt;''",Table_Index[ID],$Q2092,Table_Index[year],$R2092)</f>
        <v>0.1018217</v>
      </c>
      <c r="V2092">
        <f>SUMIFS(INDEX(Table_Index[],,MATCH(V$12,Table_Index[#Headers],0)),
Table_Index[ID],$Q2092,Table_Index[year],$R2092)/COUNTIFS(Table_Index[Quarter],"&lt;&gt;''",Table_Index[ID],$Q2092,Table_Index[year],$R2092)</f>
        <v>5.3734849999999994E-2</v>
      </c>
      <c r="W2092">
        <f>SUMIFS(INDEX(Table_Index[],,MATCH(W$12,Table_Index[#Headers],0)),
Table_Index[ID],$Q2092,Table_Index[year],$R2092)/COUNTIFS(Table_Index[Quarter],"&lt;&gt;''",Table_Index[ID],$Q2092,Table_Index[year],$R2092)</f>
        <v>3.2943550000000002E-2</v>
      </c>
      <c r="X2092">
        <f>SUMIFS(INDEX(Table_Index[],,MATCH(X$12,Table_Index[#Headers],0)),
Table_Index[ID],$Q2092,Table_Index[year],$R2092)/COUNTIFS(Table_Index[Quarter],"&lt;&gt;''",Table_Index[ID],$Q2092,Table_Index[year],$R2092)</f>
        <v>0.31605464999999999</v>
      </c>
      <c r="Y2092">
        <f>SUMIFS(INDEX(Table_Index[],,MATCH(Y$12,Table_Index[#Headers],0)),
Table_Index[ID],$Q2092,Table_Index[year],$R2092)/COUNTIFS(Table_Index[Quarter],"&lt;&gt;''",Table_Index[ID],$Q2092,Table_Index[year],$R2092)</f>
        <v>0.11469527500000001</v>
      </c>
      <c r="Z2092">
        <f>SUMIFS(INDEX(Table_Index[],,MATCH(Z$12,Table_Index[#Headers],0)),
Table_Index[ID],$Q2092,Table_Index[year],$R2092)/COUNTIFS(Table_Index[Quarter],"&lt;&gt;''",Table_Index[ID],$Q2092,Table_Index[year],$R2092)</f>
        <v>4.5186749999999998E-2</v>
      </c>
      <c r="AA2092">
        <f>SUMIFS(INDEX(Table_Index[],,MATCH(AA$12,Table_Index[#Headers],0)),
Table_Index[ID],$Q2092,Table_Index[year],$R2092)/COUNTIFS(Table_Index[Quarter],"&lt;&gt;''",Table_Index[ID],$Q2092,Table_Index[year],$R2092)</f>
        <v>0.13438185</v>
      </c>
      <c r="AB2092">
        <f>SUMIFS(INDEX(Table_Index[],,MATCH(AB$12,Table_Index[#Headers],0)),
Table_Index[ID],$Q2092,Table_Index[year],$R2092)/COUNTIFS(Table_Index[Quarter],"&lt;&gt;''",Table_Index[ID],$Q2092,Table_Index[year],$R2092)</f>
        <v>2.9508E-3</v>
      </c>
      <c r="AC2092" s="24">
        <f t="shared" si="130"/>
        <v>1.0000000499999999</v>
      </c>
      <c r="AD2092">
        <f>COUNTIFS(Table_Index[Quarter],"&lt;&gt;''",Table_Index[ID],$Q2092,Table_Index[year],$R2092)</f>
        <v>4</v>
      </c>
      <c r="AE2092" s="34">
        <f t="shared" si="131"/>
        <v>0.83254742322325381</v>
      </c>
    </row>
    <row r="2093" spans="1:31" x14ac:dyDescent="0.3">
      <c r="A2093">
        <v>9225</v>
      </c>
      <c r="B2093">
        <v>2007</v>
      </c>
      <c r="C2093">
        <v>2</v>
      </c>
      <c r="D2093">
        <v>3.9146500000000001E-2</v>
      </c>
      <c r="E2093">
        <v>0.1137112</v>
      </c>
      <c r="F2093">
        <v>3.72824E-2</v>
      </c>
      <c r="G2093">
        <v>9.3206000000000001E-3</v>
      </c>
      <c r="H2093">
        <v>0.1019051</v>
      </c>
      <c r="I2093">
        <v>0.16777059999999999</v>
      </c>
      <c r="J2093">
        <v>0.25911240000000002</v>
      </c>
      <c r="K2093">
        <v>0.1882759</v>
      </c>
      <c r="L2093">
        <v>6.6362599999999994E-2</v>
      </c>
      <c r="M2093">
        <v>1.7112599999999999E-2</v>
      </c>
      <c r="O2093" t="str">
        <f>Table_Index[[#This Row],[ID]]&amp;Table_Index[[#This Row],[year]]</f>
        <v>92252007</v>
      </c>
      <c r="P2093" t="str">
        <v>95112003</v>
      </c>
      <c r="Q2093" t="str">
        <f t="shared" si="128"/>
        <v>9511</v>
      </c>
      <c r="R2093" t="str">
        <f t="shared" si="129"/>
        <v>2003</v>
      </c>
      <c r="S2093">
        <f>SUMIFS(INDEX(Table_Index[],,MATCH(S$12,Table_Index[#Headers],0)),
Table_Index[ID],$Q2093,Table_Index[year],$R2093)/COUNTIFS(Table_Index[Quarter],"&lt;&gt;''",Table_Index[ID],$Q2093,Table_Index[year],$R2093)</f>
        <v>0.32780169999999997</v>
      </c>
      <c r="T2093">
        <f>SUMIFS(INDEX(Table_Index[],,MATCH(T$12,Table_Index[#Headers],0)),
Table_Index[ID],$Q2093,Table_Index[year],$R2093)/COUNTIFS(Table_Index[Quarter],"&lt;&gt;''",Table_Index[ID],$Q2093,Table_Index[year],$R2093)</f>
        <v>5.9164775000000003E-2</v>
      </c>
      <c r="U2093">
        <f>SUMIFS(INDEX(Table_Index[],,MATCH(U$12,Table_Index[#Headers],0)),
Table_Index[ID],$Q2093,Table_Index[year],$R2093)/COUNTIFS(Table_Index[Quarter],"&lt;&gt;''",Table_Index[ID],$Q2093,Table_Index[year],$R2093)</f>
        <v>0.1174515</v>
      </c>
      <c r="V2093">
        <f>SUMIFS(INDEX(Table_Index[],,MATCH(V$12,Table_Index[#Headers],0)),
Table_Index[ID],$Q2093,Table_Index[year],$R2093)/COUNTIFS(Table_Index[Quarter],"&lt;&gt;''",Table_Index[ID],$Q2093,Table_Index[year],$R2093)</f>
        <v>3.2189124999999999E-2</v>
      </c>
      <c r="W2093">
        <f>SUMIFS(INDEX(Table_Index[],,MATCH(W$12,Table_Index[#Headers],0)),
Table_Index[ID],$Q2093,Table_Index[year],$R2093)/COUNTIFS(Table_Index[Quarter],"&lt;&gt;''",Table_Index[ID],$Q2093,Table_Index[year],$R2093)</f>
        <v>4.5016250000000004E-3</v>
      </c>
      <c r="X2093">
        <f>SUMIFS(INDEX(Table_Index[],,MATCH(X$12,Table_Index[#Headers],0)),
Table_Index[ID],$Q2093,Table_Index[year],$R2093)/COUNTIFS(Table_Index[Quarter],"&lt;&gt;''",Table_Index[ID],$Q2093,Table_Index[year],$R2093)</f>
        <v>0</v>
      </c>
      <c r="Y2093">
        <f>SUMIFS(INDEX(Table_Index[],,MATCH(Y$12,Table_Index[#Headers],0)),
Table_Index[ID],$Q2093,Table_Index[year],$R2093)/COUNTIFS(Table_Index[Quarter],"&lt;&gt;''",Table_Index[ID],$Q2093,Table_Index[year],$R2093)</f>
        <v>3.4107499999999998E-4</v>
      </c>
      <c r="Z2093">
        <f>SUMIFS(INDEX(Table_Index[],,MATCH(Z$12,Table_Index[#Headers],0)),
Table_Index[ID],$Q2093,Table_Index[year],$R2093)/COUNTIFS(Table_Index[Quarter],"&lt;&gt;''",Table_Index[ID],$Q2093,Table_Index[year],$R2093)</f>
        <v>0.337385675</v>
      </c>
      <c r="AA2093">
        <f>SUMIFS(INDEX(Table_Index[],,MATCH(AA$12,Table_Index[#Headers],0)),
Table_Index[ID],$Q2093,Table_Index[year],$R2093)/COUNTIFS(Table_Index[Quarter],"&lt;&gt;''",Table_Index[ID],$Q2093,Table_Index[year],$R2093)</f>
        <v>9.8409049999999998E-2</v>
      </c>
      <c r="AB2093">
        <f>SUMIFS(INDEX(Table_Index[],,MATCH(AB$12,Table_Index[#Headers],0)),
Table_Index[ID],$Q2093,Table_Index[year],$R2093)/COUNTIFS(Table_Index[Quarter],"&lt;&gt;''",Table_Index[ID],$Q2093,Table_Index[year],$R2093)</f>
        <v>2.275545E-2</v>
      </c>
      <c r="AC2093" s="24">
        <f t="shared" si="130"/>
        <v>0.99999997500000004</v>
      </c>
      <c r="AD2093">
        <f>COUNTIFS(Table_Index[Quarter],"&lt;&gt;''",Table_Index[ID],$Q2093,Table_Index[year],$R2093)</f>
        <v>4</v>
      </c>
      <c r="AE2093" s="34">
        <f t="shared" si="131"/>
        <v>0.75016295397418686</v>
      </c>
    </row>
    <row r="2094" spans="1:31" x14ac:dyDescent="0.3">
      <c r="A2094">
        <v>9225</v>
      </c>
      <c r="B2094">
        <v>2007</v>
      </c>
      <c r="C2094">
        <v>3</v>
      </c>
      <c r="D2094">
        <v>2.1903300000000001E-2</v>
      </c>
      <c r="E2094">
        <v>6.2580999999999998E-2</v>
      </c>
      <c r="F2094">
        <v>3.1290499999999999E-2</v>
      </c>
      <c r="G2094">
        <v>0.15958149999999999</v>
      </c>
      <c r="H2094">
        <v>2.6988100000000001E-2</v>
      </c>
      <c r="I2094">
        <v>0.39113120000000001</v>
      </c>
      <c r="J2094">
        <v>0.19556560000000001</v>
      </c>
      <c r="K2094">
        <v>6.4145499999999994E-2</v>
      </c>
      <c r="L2094">
        <v>4.4779399999999997E-2</v>
      </c>
      <c r="M2094">
        <v>2.0338999999999999E-3</v>
      </c>
      <c r="O2094" t="str">
        <f>Table_Index[[#This Row],[ID]]&amp;Table_Index[[#This Row],[year]]</f>
        <v>92252007</v>
      </c>
      <c r="P2094" t="str">
        <v>95112004</v>
      </c>
      <c r="Q2094" t="str">
        <f t="shared" si="128"/>
        <v>9511</v>
      </c>
      <c r="R2094" t="str">
        <f t="shared" si="129"/>
        <v>2004</v>
      </c>
      <c r="S2094">
        <f>SUMIFS(INDEX(Table_Index[],,MATCH(S$12,Table_Index[#Headers],0)),
Table_Index[ID],$Q2094,Table_Index[year],$R2094)/COUNTIFS(Table_Index[Quarter],"&lt;&gt;''",Table_Index[ID],$Q2094,Table_Index[year],$R2094)</f>
        <v>0.44613802499999994</v>
      </c>
      <c r="T2094">
        <f>SUMIFS(INDEX(Table_Index[],,MATCH(T$12,Table_Index[#Headers],0)),
Table_Index[ID],$Q2094,Table_Index[year],$R2094)/COUNTIFS(Table_Index[Quarter],"&lt;&gt;''",Table_Index[ID],$Q2094,Table_Index[year],$R2094)</f>
        <v>7.2769624999999991E-2</v>
      </c>
      <c r="U2094">
        <f>SUMIFS(INDEX(Table_Index[],,MATCH(U$12,Table_Index[#Headers],0)),
Table_Index[ID],$Q2094,Table_Index[year],$R2094)/COUNTIFS(Table_Index[Quarter],"&lt;&gt;''",Table_Index[ID],$Q2094,Table_Index[year],$R2094)</f>
        <v>0.12810707499999999</v>
      </c>
      <c r="V2094">
        <f>SUMIFS(INDEX(Table_Index[],,MATCH(V$12,Table_Index[#Headers],0)),
Table_Index[ID],$Q2094,Table_Index[year],$R2094)/COUNTIFS(Table_Index[Quarter],"&lt;&gt;''",Table_Index[ID],$Q2094,Table_Index[year],$R2094)</f>
        <v>0.13216534999999999</v>
      </c>
      <c r="W2094">
        <f>SUMIFS(INDEX(Table_Index[],,MATCH(W$12,Table_Index[#Headers],0)),
Table_Index[ID],$Q2094,Table_Index[year],$R2094)/COUNTIFS(Table_Index[Quarter],"&lt;&gt;''",Table_Index[ID],$Q2094,Table_Index[year],$R2094)</f>
        <v>4.6579999999999998E-3</v>
      </c>
      <c r="X2094">
        <f>SUMIFS(INDEX(Table_Index[],,MATCH(X$12,Table_Index[#Headers],0)),
Table_Index[ID],$Q2094,Table_Index[year],$R2094)/COUNTIFS(Table_Index[Quarter],"&lt;&gt;''",Table_Index[ID],$Q2094,Table_Index[year],$R2094)</f>
        <v>0</v>
      </c>
      <c r="Y2094">
        <f>SUMIFS(INDEX(Table_Index[],,MATCH(Y$12,Table_Index[#Headers],0)),
Table_Index[ID],$Q2094,Table_Index[year],$R2094)/COUNTIFS(Table_Index[Quarter],"&lt;&gt;''",Table_Index[ID],$Q2094,Table_Index[year],$R2094)</f>
        <v>1.2870275E-2</v>
      </c>
      <c r="Z2094">
        <f>SUMIFS(INDEX(Table_Index[],,MATCH(Z$12,Table_Index[#Headers],0)),
Table_Index[ID],$Q2094,Table_Index[year],$R2094)/COUNTIFS(Table_Index[Quarter],"&lt;&gt;''",Table_Index[ID],$Q2094,Table_Index[year],$R2094)</f>
        <v>7.001895000000001E-2</v>
      </c>
      <c r="AA2094">
        <f>SUMIFS(INDEX(Table_Index[],,MATCH(AA$12,Table_Index[#Headers],0)),
Table_Index[ID],$Q2094,Table_Index[year],$R2094)/COUNTIFS(Table_Index[Quarter],"&lt;&gt;''",Table_Index[ID],$Q2094,Table_Index[year],$R2094)</f>
        <v>0.11616132500000001</v>
      </c>
      <c r="AB2094">
        <f>SUMIFS(INDEX(Table_Index[],,MATCH(AB$12,Table_Index[#Headers],0)),
Table_Index[ID],$Q2094,Table_Index[year],$R2094)/COUNTIFS(Table_Index[Quarter],"&lt;&gt;''",Table_Index[ID],$Q2094,Table_Index[year],$R2094)</f>
        <v>1.7111425000000003E-2</v>
      </c>
      <c r="AC2094" s="24">
        <f t="shared" si="130"/>
        <v>1.0000000499999999</v>
      </c>
      <c r="AD2094">
        <f>COUNTIFS(Table_Index[Quarter],"&lt;&gt;''",Table_Index[ID],$Q2094,Table_Index[year],$R2094)</f>
        <v>4</v>
      </c>
      <c r="AE2094" s="34">
        <f t="shared" si="131"/>
        <v>0.74291009332781632</v>
      </c>
    </row>
    <row r="2095" spans="1:31" x14ac:dyDescent="0.3">
      <c r="A2095">
        <v>9225</v>
      </c>
      <c r="B2095">
        <v>2007</v>
      </c>
      <c r="C2095">
        <v>4</v>
      </c>
      <c r="D2095">
        <v>1.8546799999999999E-2</v>
      </c>
      <c r="E2095">
        <v>5.7144300000000002E-2</v>
      </c>
      <c r="F2095">
        <v>5.9550400000000003E-2</v>
      </c>
      <c r="G2095">
        <v>7.5565800000000002E-2</v>
      </c>
      <c r="H2095">
        <v>2.0301300000000001E-2</v>
      </c>
      <c r="I2095">
        <v>0.51880999999999999</v>
      </c>
      <c r="J2095">
        <v>0.13985310000000001</v>
      </c>
      <c r="K2095">
        <v>1.44365E-2</v>
      </c>
      <c r="L2095">
        <v>9.3836900000000001E-2</v>
      </c>
      <c r="M2095">
        <v>1.9548999999999999E-3</v>
      </c>
      <c r="O2095" t="str">
        <f>Table_Index[[#This Row],[ID]]&amp;Table_Index[[#This Row],[year]]</f>
        <v>92252007</v>
      </c>
      <c r="P2095" t="str">
        <v>95112005</v>
      </c>
      <c r="Q2095" t="str">
        <f t="shared" si="128"/>
        <v>9511</v>
      </c>
      <c r="R2095" t="str">
        <f t="shared" si="129"/>
        <v>2005</v>
      </c>
      <c r="S2095">
        <f>SUMIFS(INDEX(Table_Index[],,MATCH(S$12,Table_Index[#Headers],0)),
Table_Index[ID],$Q2095,Table_Index[year],$R2095)/COUNTIFS(Table_Index[Quarter],"&lt;&gt;''",Table_Index[ID],$Q2095,Table_Index[year],$R2095)</f>
        <v>0.10670165000000001</v>
      </c>
      <c r="T2095">
        <f>SUMIFS(INDEX(Table_Index[],,MATCH(T$12,Table_Index[#Headers],0)),
Table_Index[ID],$Q2095,Table_Index[year],$R2095)/COUNTIFS(Table_Index[Quarter],"&lt;&gt;''",Table_Index[ID],$Q2095,Table_Index[year],$R2095)</f>
        <v>0.12619449999999999</v>
      </c>
      <c r="U2095">
        <f>SUMIFS(INDEX(Table_Index[],,MATCH(U$12,Table_Index[#Headers],0)),
Table_Index[ID],$Q2095,Table_Index[year],$R2095)/COUNTIFS(Table_Index[Quarter],"&lt;&gt;''",Table_Index[ID],$Q2095,Table_Index[year],$R2095)</f>
        <v>0.18781557499999998</v>
      </c>
      <c r="V2095">
        <f>SUMIFS(INDEX(Table_Index[],,MATCH(V$12,Table_Index[#Headers],0)),
Table_Index[ID],$Q2095,Table_Index[year],$R2095)/COUNTIFS(Table_Index[Quarter],"&lt;&gt;''",Table_Index[ID],$Q2095,Table_Index[year],$R2095)</f>
        <v>4.2973949999999997E-2</v>
      </c>
      <c r="W2095">
        <f>SUMIFS(INDEX(Table_Index[],,MATCH(W$12,Table_Index[#Headers],0)),
Table_Index[ID],$Q2095,Table_Index[year],$R2095)/COUNTIFS(Table_Index[Quarter],"&lt;&gt;''",Table_Index[ID],$Q2095,Table_Index[year],$R2095)</f>
        <v>2.7158725000000002E-2</v>
      </c>
      <c r="X2095">
        <f>SUMIFS(INDEX(Table_Index[],,MATCH(X$12,Table_Index[#Headers],0)),
Table_Index[ID],$Q2095,Table_Index[year],$R2095)/COUNTIFS(Table_Index[Quarter],"&lt;&gt;''",Table_Index[ID],$Q2095,Table_Index[year],$R2095)</f>
        <v>0.114685225</v>
      </c>
      <c r="Y2095">
        <f>SUMIFS(INDEX(Table_Index[],,MATCH(Y$12,Table_Index[#Headers],0)),
Table_Index[ID],$Q2095,Table_Index[year],$R2095)/COUNTIFS(Table_Index[Quarter],"&lt;&gt;''",Table_Index[ID],$Q2095,Table_Index[year],$R2095)</f>
        <v>0.10832665</v>
      </c>
      <c r="Z2095">
        <f>SUMIFS(INDEX(Table_Index[],,MATCH(Z$12,Table_Index[#Headers],0)),
Table_Index[ID],$Q2095,Table_Index[year],$R2095)/COUNTIFS(Table_Index[Quarter],"&lt;&gt;''",Table_Index[ID],$Q2095,Table_Index[year],$R2095)</f>
        <v>0.11570795</v>
      </c>
      <c r="AA2095">
        <f>SUMIFS(INDEX(Table_Index[],,MATCH(AA$12,Table_Index[#Headers],0)),
Table_Index[ID],$Q2095,Table_Index[year],$R2095)/COUNTIFS(Table_Index[Quarter],"&lt;&gt;''",Table_Index[ID],$Q2095,Table_Index[year],$R2095)</f>
        <v>0.16252002500000001</v>
      </c>
      <c r="AB2095">
        <f>SUMIFS(INDEX(Table_Index[],,MATCH(AB$12,Table_Index[#Headers],0)),
Table_Index[ID],$Q2095,Table_Index[year],$R2095)/COUNTIFS(Table_Index[Quarter],"&lt;&gt;''",Table_Index[ID],$Q2095,Table_Index[year],$R2095)</f>
        <v>7.9157250000000002E-3</v>
      </c>
      <c r="AC2095" s="24">
        <f t="shared" si="130"/>
        <v>0.99999997500000004</v>
      </c>
      <c r="AD2095">
        <f>COUNTIFS(Table_Index[Quarter],"&lt;&gt;''",Table_Index[ID],$Q2095,Table_Index[year],$R2095)</f>
        <v>4</v>
      </c>
      <c r="AE2095" s="34">
        <f t="shared" si="131"/>
        <v>0.8700795482672169</v>
      </c>
    </row>
    <row r="2096" spans="1:31" x14ac:dyDescent="0.3">
      <c r="A2096">
        <v>9225</v>
      </c>
      <c r="B2096">
        <v>2008</v>
      </c>
      <c r="C2096">
        <v>1</v>
      </c>
      <c r="D2096">
        <v>7.6198000000000002E-2</v>
      </c>
      <c r="E2096">
        <v>5.0246199999999998E-2</v>
      </c>
      <c r="F2096">
        <v>5.07774E-2</v>
      </c>
      <c r="G2096">
        <v>1.66654E-2</v>
      </c>
      <c r="H2096">
        <v>3.8191599999999999E-2</v>
      </c>
      <c r="I2096">
        <v>0.4916297</v>
      </c>
      <c r="J2096">
        <v>0.1916523</v>
      </c>
      <c r="K2096">
        <v>1.9998499999999999E-2</v>
      </c>
      <c r="L2096">
        <v>6.2495299999999997E-2</v>
      </c>
      <c r="M2096">
        <v>2.1457E-3</v>
      </c>
      <c r="O2096" t="str">
        <f>Table_Index[[#This Row],[ID]]&amp;Table_Index[[#This Row],[year]]</f>
        <v>92252008</v>
      </c>
      <c r="P2096" t="str">
        <v>95112006</v>
      </c>
      <c r="Q2096" t="str">
        <f t="shared" si="128"/>
        <v>9511</v>
      </c>
      <c r="R2096" t="str">
        <f t="shared" si="129"/>
        <v>2006</v>
      </c>
      <c r="S2096">
        <f>SUMIFS(INDEX(Table_Index[],,MATCH(S$12,Table_Index[#Headers],0)),
Table_Index[ID],$Q2096,Table_Index[year],$R2096)/COUNTIFS(Table_Index[Quarter],"&lt;&gt;''",Table_Index[ID],$Q2096,Table_Index[year],$R2096)</f>
        <v>5.6798525000000002E-2</v>
      </c>
      <c r="T2096">
        <f>SUMIFS(INDEX(Table_Index[],,MATCH(T$12,Table_Index[#Headers],0)),
Table_Index[ID],$Q2096,Table_Index[year],$R2096)/COUNTIFS(Table_Index[Quarter],"&lt;&gt;''",Table_Index[ID],$Q2096,Table_Index[year],$R2096)</f>
        <v>0.12274342499999999</v>
      </c>
      <c r="U2096">
        <f>SUMIFS(INDEX(Table_Index[],,MATCH(U$12,Table_Index[#Headers],0)),
Table_Index[ID],$Q2096,Table_Index[year],$R2096)/COUNTIFS(Table_Index[Quarter],"&lt;&gt;''",Table_Index[ID],$Q2096,Table_Index[year],$R2096)</f>
        <v>0.21033037500000001</v>
      </c>
      <c r="V2096">
        <f>SUMIFS(INDEX(Table_Index[],,MATCH(V$12,Table_Index[#Headers],0)),
Table_Index[ID],$Q2096,Table_Index[year],$R2096)/COUNTIFS(Table_Index[Quarter],"&lt;&gt;''",Table_Index[ID],$Q2096,Table_Index[year],$R2096)</f>
        <v>0.120264125</v>
      </c>
      <c r="W2096">
        <f>SUMIFS(INDEX(Table_Index[],,MATCH(W$12,Table_Index[#Headers],0)),
Table_Index[ID],$Q2096,Table_Index[year],$R2096)/COUNTIFS(Table_Index[Quarter],"&lt;&gt;''",Table_Index[ID],$Q2096,Table_Index[year],$R2096)</f>
        <v>2.5474899999999998E-2</v>
      </c>
      <c r="X2096">
        <f>SUMIFS(INDEX(Table_Index[],,MATCH(X$12,Table_Index[#Headers],0)),
Table_Index[ID],$Q2096,Table_Index[year],$R2096)/COUNTIFS(Table_Index[Quarter],"&lt;&gt;''",Table_Index[ID],$Q2096,Table_Index[year],$R2096)</f>
        <v>0.100788775</v>
      </c>
      <c r="Y2096">
        <f>SUMIFS(INDEX(Table_Index[],,MATCH(Y$12,Table_Index[#Headers],0)),
Table_Index[ID],$Q2096,Table_Index[year],$R2096)/COUNTIFS(Table_Index[Quarter],"&lt;&gt;''",Table_Index[ID],$Q2096,Table_Index[year],$R2096)</f>
        <v>1.2388325E-2</v>
      </c>
      <c r="Z2096">
        <f>SUMIFS(INDEX(Table_Index[],,MATCH(Z$12,Table_Index[#Headers],0)),
Table_Index[ID],$Q2096,Table_Index[year],$R2096)/COUNTIFS(Table_Index[Quarter],"&lt;&gt;''",Table_Index[ID],$Q2096,Table_Index[year],$R2096)</f>
        <v>0.109854275</v>
      </c>
      <c r="AA2096">
        <f>SUMIFS(INDEX(Table_Index[],,MATCH(AA$12,Table_Index[#Headers],0)),
Table_Index[ID],$Q2096,Table_Index[year],$R2096)/COUNTIFS(Table_Index[Quarter],"&lt;&gt;''",Table_Index[ID],$Q2096,Table_Index[year],$R2096)</f>
        <v>0.22498645</v>
      </c>
      <c r="AB2096">
        <f>SUMIFS(INDEX(Table_Index[],,MATCH(AB$12,Table_Index[#Headers],0)),
Table_Index[ID],$Q2096,Table_Index[year],$R2096)/COUNTIFS(Table_Index[Quarter],"&lt;&gt;''",Table_Index[ID],$Q2096,Table_Index[year],$R2096)</f>
        <v>1.6370849999999999E-2</v>
      </c>
      <c r="AC2096" s="24">
        <f t="shared" si="130"/>
        <v>1.0000000249999998</v>
      </c>
      <c r="AD2096">
        <f>COUNTIFS(Table_Index[Quarter],"&lt;&gt;''",Table_Index[ID],$Q2096,Table_Index[year],$R2096)</f>
        <v>4</v>
      </c>
      <c r="AE2096" s="34">
        <f t="shared" si="131"/>
        <v>0.84908996532602066</v>
      </c>
    </row>
    <row r="2097" spans="1:31" x14ac:dyDescent="0.3">
      <c r="A2097">
        <v>9225</v>
      </c>
      <c r="B2097">
        <v>2008</v>
      </c>
      <c r="C2097">
        <v>2</v>
      </c>
      <c r="D2097">
        <v>4.36695E-2</v>
      </c>
      <c r="E2097">
        <v>8.6035500000000001E-2</v>
      </c>
      <c r="F2097">
        <v>7.8214099999999995E-2</v>
      </c>
      <c r="G2097">
        <v>2.5028499999999999E-2</v>
      </c>
      <c r="H2097">
        <v>2.3627200000000001E-2</v>
      </c>
      <c r="I2097">
        <v>0.3050351</v>
      </c>
      <c r="J2097">
        <v>0.32849929999999999</v>
      </c>
      <c r="K2097">
        <v>3.51963E-2</v>
      </c>
      <c r="L2097">
        <v>7.1956999999999993E-2</v>
      </c>
      <c r="M2097">
        <v>2.7374999999999999E-3</v>
      </c>
      <c r="O2097" t="str">
        <f>Table_Index[[#This Row],[ID]]&amp;Table_Index[[#This Row],[year]]</f>
        <v>92252008</v>
      </c>
      <c r="P2097" t="str">
        <v>95112007</v>
      </c>
      <c r="Q2097" t="str">
        <f t="shared" si="128"/>
        <v>9511</v>
      </c>
      <c r="R2097" t="str">
        <f t="shared" si="129"/>
        <v>2007</v>
      </c>
      <c r="S2097">
        <f>SUMIFS(INDEX(Table_Index[],,MATCH(S$12,Table_Index[#Headers],0)),
Table_Index[ID],$Q2097,Table_Index[year],$R2097)/COUNTIFS(Table_Index[Quarter],"&lt;&gt;''",Table_Index[ID],$Q2097,Table_Index[year],$R2097)</f>
        <v>0.20127814999999999</v>
      </c>
      <c r="T2097">
        <f>SUMIFS(INDEX(Table_Index[],,MATCH(T$12,Table_Index[#Headers],0)),
Table_Index[ID],$Q2097,Table_Index[year],$R2097)/COUNTIFS(Table_Index[Quarter],"&lt;&gt;''",Table_Index[ID],$Q2097,Table_Index[year],$R2097)</f>
        <v>0.10046105000000001</v>
      </c>
      <c r="U2097">
        <f>SUMIFS(INDEX(Table_Index[],,MATCH(U$12,Table_Index[#Headers],0)),
Table_Index[ID],$Q2097,Table_Index[year],$R2097)/COUNTIFS(Table_Index[Quarter],"&lt;&gt;''",Table_Index[ID],$Q2097,Table_Index[year],$R2097)</f>
        <v>0.21535900000000002</v>
      </c>
      <c r="V2097">
        <f>SUMIFS(INDEX(Table_Index[],,MATCH(V$12,Table_Index[#Headers],0)),
Table_Index[ID],$Q2097,Table_Index[year],$R2097)/COUNTIFS(Table_Index[Quarter],"&lt;&gt;''",Table_Index[ID],$Q2097,Table_Index[year],$R2097)</f>
        <v>2.1247925000000001E-2</v>
      </c>
      <c r="W2097">
        <f>SUMIFS(INDEX(Table_Index[],,MATCH(W$12,Table_Index[#Headers],0)),
Table_Index[ID],$Q2097,Table_Index[year],$R2097)/COUNTIFS(Table_Index[Quarter],"&lt;&gt;''",Table_Index[ID],$Q2097,Table_Index[year],$R2097)</f>
        <v>4.8801500000000005E-2</v>
      </c>
      <c r="X2097">
        <f>SUMIFS(INDEX(Table_Index[],,MATCH(X$12,Table_Index[#Headers],0)),
Table_Index[ID],$Q2097,Table_Index[year],$R2097)/COUNTIFS(Table_Index[Quarter],"&lt;&gt;''",Table_Index[ID],$Q2097,Table_Index[year],$R2097)</f>
        <v>6.5091599999999999E-2</v>
      </c>
      <c r="Y2097">
        <f>SUMIFS(INDEX(Table_Index[],,MATCH(Y$12,Table_Index[#Headers],0)),
Table_Index[ID],$Q2097,Table_Index[year],$R2097)/COUNTIFS(Table_Index[Quarter],"&lt;&gt;''",Table_Index[ID],$Q2097,Table_Index[year],$R2097)</f>
        <v>1.6090475E-2</v>
      </c>
      <c r="Z2097">
        <f>SUMIFS(INDEX(Table_Index[],,MATCH(Z$12,Table_Index[#Headers],0)),
Table_Index[ID],$Q2097,Table_Index[year],$R2097)/COUNTIFS(Table_Index[Quarter],"&lt;&gt;''",Table_Index[ID],$Q2097,Table_Index[year],$R2097)</f>
        <v>8.9562599999999992E-2</v>
      </c>
      <c r="AA2097">
        <f>SUMIFS(INDEX(Table_Index[],,MATCH(AA$12,Table_Index[#Headers],0)),
Table_Index[ID],$Q2097,Table_Index[year],$R2097)/COUNTIFS(Table_Index[Quarter],"&lt;&gt;''",Table_Index[ID],$Q2097,Table_Index[year],$R2097)</f>
        <v>0.22112580000000001</v>
      </c>
      <c r="AB2097">
        <f>SUMIFS(INDEX(Table_Index[],,MATCH(AB$12,Table_Index[#Headers],0)),
Table_Index[ID],$Q2097,Table_Index[year],$R2097)/COUNTIFS(Table_Index[Quarter],"&lt;&gt;''",Table_Index[ID],$Q2097,Table_Index[year],$R2097)</f>
        <v>2.0981849999999996E-2</v>
      </c>
      <c r="AC2097" s="24">
        <f t="shared" si="130"/>
        <v>0.99999994999999997</v>
      </c>
      <c r="AD2097">
        <f>COUNTIFS(Table_Index[Quarter],"&lt;&gt;''",Table_Index[ID],$Q2097,Table_Index[year],$R2097)</f>
        <v>4</v>
      </c>
      <c r="AE2097" s="34">
        <f t="shared" si="131"/>
        <v>0.83832798761531124</v>
      </c>
    </row>
    <row r="2098" spans="1:31" x14ac:dyDescent="0.3">
      <c r="A2098">
        <v>9225</v>
      </c>
      <c r="B2098">
        <v>2008</v>
      </c>
      <c r="C2098">
        <v>3</v>
      </c>
      <c r="D2098">
        <v>4.0193199999999998E-2</v>
      </c>
      <c r="E2098">
        <v>3.7292600000000002E-2</v>
      </c>
      <c r="F2098">
        <v>4.6408600000000001E-2</v>
      </c>
      <c r="G2098">
        <v>0.1748798</v>
      </c>
      <c r="H2098">
        <v>9.8031800000000002E-2</v>
      </c>
      <c r="I2098">
        <v>0.37261549999999999</v>
      </c>
      <c r="J2098">
        <v>0.1180933</v>
      </c>
      <c r="K2098">
        <v>2.6760900000000001E-2</v>
      </c>
      <c r="L2098">
        <v>8.4500400000000003E-2</v>
      </c>
      <c r="M2098">
        <v>1.2237999999999999E-3</v>
      </c>
      <c r="O2098" t="str">
        <f>Table_Index[[#This Row],[ID]]&amp;Table_Index[[#This Row],[year]]</f>
        <v>92252008</v>
      </c>
      <c r="P2098" t="str">
        <v>95122003</v>
      </c>
      <c r="Q2098" t="str">
        <f t="shared" si="128"/>
        <v>9512</v>
      </c>
      <c r="R2098" t="str">
        <f t="shared" si="129"/>
        <v>2003</v>
      </c>
      <c r="S2098">
        <f>SUMIFS(INDEX(Table_Index[],,MATCH(S$12,Table_Index[#Headers],0)),
Table_Index[ID],$Q2098,Table_Index[year],$R2098)/COUNTIFS(Table_Index[Quarter],"&lt;&gt;''",Table_Index[ID],$Q2098,Table_Index[year],$R2098)</f>
        <v>2.7509150000000003E-2</v>
      </c>
      <c r="T2098">
        <f>SUMIFS(INDEX(Table_Index[],,MATCH(T$12,Table_Index[#Headers],0)),
Table_Index[ID],$Q2098,Table_Index[year],$R2098)/COUNTIFS(Table_Index[Quarter],"&lt;&gt;''",Table_Index[ID],$Q2098,Table_Index[year],$R2098)</f>
        <v>0.11502494999999999</v>
      </c>
      <c r="U2098">
        <f>SUMIFS(INDEX(Table_Index[],,MATCH(U$12,Table_Index[#Headers],0)),
Table_Index[ID],$Q2098,Table_Index[year],$R2098)/COUNTIFS(Table_Index[Quarter],"&lt;&gt;''",Table_Index[ID],$Q2098,Table_Index[year],$R2098)</f>
        <v>4.239565E-2</v>
      </c>
      <c r="V2098">
        <f>SUMIFS(INDEX(Table_Index[],,MATCH(V$12,Table_Index[#Headers],0)),
Table_Index[ID],$Q2098,Table_Index[year],$R2098)/COUNTIFS(Table_Index[Quarter],"&lt;&gt;''",Table_Index[ID],$Q2098,Table_Index[year],$R2098)</f>
        <v>1.0902200000000001E-2</v>
      </c>
      <c r="W2098">
        <f>SUMIFS(INDEX(Table_Index[],,MATCH(W$12,Table_Index[#Headers],0)),
Table_Index[ID],$Q2098,Table_Index[year],$R2098)/COUNTIFS(Table_Index[Quarter],"&lt;&gt;''",Table_Index[ID],$Q2098,Table_Index[year],$R2098)</f>
        <v>6.1224999999999997E-5</v>
      </c>
      <c r="X2098">
        <f>SUMIFS(INDEX(Table_Index[],,MATCH(X$12,Table_Index[#Headers],0)),
Table_Index[ID],$Q2098,Table_Index[year],$R2098)/COUNTIFS(Table_Index[Quarter],"&lt;&gt;''",Table_Index[ID],$Q2098,Table_Index[year],$R2098)</f>
        <v>1.1021500000000001E-3</v>
      </c>
      <c r="Y2098">
        <f>SUMIFS(INDEX(Table_Index[],,MATCH(Y$12,Table_Index[#Headers],0)),
Table_Index[ID],$Q2098,Table_Index[year],$R2098)/COUNTIFS(Table_Index[Quarter],"&lt;&gt;''",Table_Index[ID],$Q2098,Table_Index[year],$R2098)</f>
        <v>9.0137500000000005E-4</v>
      </c>
      <c r="Z2098">
        <f>SUMIFS(INDEX(Table_Index[],,MATCH(Z$12,Table_Index[#Headers],0)),
Table_Index[ID],$Q2098,Table_Index[year],$R2098)/COUNTIFS(Table_Index[Quarter],"&lt;&gt;''",Table_Index[ID],$Q2098,Table_Index[year],$R2098)</f>
        <v>0.75992769999999998</v>
      </c>
      <c r="AA2098">
        <f>SUMIFS(INDEX(Table_Index[],,MATCH(AA$12,Table_Index[#Headers],0)),
Table_Index[ID],$Q2098,Table_Index[year],$R2098)/COUNTIFS(Table_Index[Quarter],"&lt;&gt;''",Table_Index[ID],$Q2098,Table_Index[year],$R2098)</f>
        <v>3.9596325000000002E-2</v>
      </c>
      <c r="AB2098">
        <f>SUMIFS(INDEX(Table_Index[],,MATCH(AB$12,Table_Index[#Headers],0)),
Table_Index[ID],$Q2098,Table_Index[year],$R2098)/COUNTIFS(Table_Index[Quarter],"&lt;&gt;''",Table_Index[ID],$Q2098,Table_Index[year],$R2098)</f>
        <v>2.5792499999999999E-3</v>
      </c>
      <c r="AC2098" s="24">
        <f t="shared" si="130"/>
        <v>0.99999997500000004</v>
      </c>
      <c r="AD2098">
        <f>COUNTIFS(Table_Index[Quarter],"&lt;&gt;''",Table_Index[ID],$Q2098,Table_Index[year],$R2098)</f>
        <v>4</v>
      </c>
      <c r="AE2098" s="34">
        <f t="shared" si="131"/>
        <v>0.4050295967686407</v>
      </c>
    </row>
    <row r="2099" spans="1:31" x14ac:dyDescent="0.3">
      <c r="A2099">
        <v>9225</v>
      </c>
      <c r="B2099">
        <v>2008</v>
      </c>
      <c r="C2099">
        <v>4</v>
      </c>
      <c r="D2099">
        <v>6.2012200000000003E-2</v>
      </c>
      <c r="E2099">
        <v>1.7499000000000001E-2</v>
      </c>
      <c r="F2099">
        <v>4.3747599999999998E-2</v>
      </c>
      <c r="G2099">
        <v>0.10936890000000001</v>
      </c>
      <c r="H2099">
        <v>0.15377270000000001</v>
      </c>
      <c r="I2099">
        <v>0.28435919999999998</v>
      </c>
      <c r="J2099">
        <v>0.22438859999999999</v>
      </c>
      <c r="K2099">
        <v>4.1122699999999998E-2</v>
      </c>
      <c r="L2099">
        <v>6.2066900000000001E-2</v>
      </c>
      <c r="M2099">
        <v>1.6624000000000001E-3</v>
      </c>
      <c r="O2099" t="str">
        <f>Table_Index[[#This Row],[ID]]&amp;Table_Index[[#This Row],[year]]</f>
        <v>92252008</v>
      </c>
      <c r="P2099" t="str">
        <v>95132003</v>
      </c>
      <c r="Q2099" t="str">
        <f t="shared" si="128"/>
        <v>9513</v>
      </c>
      <c r="R2099" t="str">
        <f t="shared" si="129"/>
        <v>2003</v>
      </c>
      <c r="S2099">
        <f>SUMIFS(INDEX(Table_Index[],,MATCH(S$12,Table_Index[#Headers],0)),
Table_Index[ID],$Q2099,Table_Index[year],$R2099)/COUNTIFS(Table_Index[Quarter],"&lt;&gt;''",Table_Index[ID],$Q2099,Table_Index[year],$R2099)</f>
        <v>0.21166555000000001</v>
      </c>
      <c r="T2099">
        <f>SUMIFS(INDEX(Table_Index[],,MATCH(T$12,Table_Index[#Headers],0)),
Table_Index[ID],$Q2099,Table_Index[year],$R2099)/COUNTIFS(Table_Index[Quarter],"&lt;&gt;''",Table_Index[ID],$Q2099,Table_Index[year],$R2099)</f>
        <v>8.0845750000000001E-3</v>
      </c>
      <c r="U2099">
        <f>SUMIFS(INDEX(Table_Index[],,MATCH(U$12,Table_Index[#Headers],0)),
Table_Index[ID],$Q2099,Table_Index[year],$R2099)/COUNTIFS(Table_Index[Quarter],"&lt;&gt;''",Table_Index[ID],$Q2099,Table_Index[year],$R2099)</f>
        <v>0.12628737500000001</v>
      </c>
      <c r="V2099">
        <f>SUMIFS(INDEX(Table_Index[],,MATCH(V$12,Table_Index[#Headers],0)),
Table_Index[ID],$Q2099,Table_Index[year],$R2099)/COUNTIFS(Table_Index[Quarter],"&lt;&gt;''",Table_Index[ID],$Q2099,Table_Index[year],$R2099)</f>
        <v>2.852495E-2</v>
      </c>
      <c r="W2099">
        <f>SUMIFS(INDEX(Table_Index[],,MATCH(W$12,Table_Index[#Headers],0)),
Table_Index[ID],$Q2099,Table_Index[year],$R2099)/COUNTIFS(Table_Index[Quarter],"&lt;&gt;''",Table_Index[ID],$Q2099,Table_Index[year],$R2099)</f>
        <v>0</v>
      </c>
      <c r="X2099">
        <f>SUMIFS(INDEX(Table_Index[],,MATCH(X$12,Table_Index[#Headers],0)),
Table_Index[ID],$Q2099,Table_Index[year],$R2099)/COUNTIFS(Table_Index[Quarter],"&lt;&gt;''",Table_Index[ID],$Q2099,Table_Index[year],$R2099)</f>
        <v>0.138431575</v>
      </c>
      <c r="Y2099">
        <f>SUMIFS(INDEX(Table_Index[],,MATCH(Y$12,Table_Index[#Headers],0)),
Table_Index[ID],$Q2099,Table_Index[year],$R2099)/COUNTIFS(Table_Index[Quarter],"&lt;&gt;''",Table_Index[ID],$Q2099,Table_Index[year],$R2099)</f>
        <v>8.8556325000000005E-2</v>
      </c>
      <c r="Z2099">
        <f>SUMIFS(INDEX(Table_Index[],,MATCH(Z$12,Table_Index[#Headers],0)),
Table_Index[ID],$Q2099,Table_Index[year],$R2099)/COUNTIFS(Table_Index[Quarter],"&lt;&gt;''",Table_Index[ID],$Q2099,Table_Index[year],$R2099)</f>
        <v>0.30805522499999999</v>
      </c>
      <c r="AA2099">
        <f>SUMIFS(INDEX(Table_Index[],,MATCH(AA$12,Table_Index[#Headers],0)),
Table_Index[ID],$Q2099,Table_Index[year],$R2099)/COUNTIFS(Table_Index[Quarter],"&lt;&gt;''",Table_Index[ID],$Q2099,Table_Index[year],$R2099)</f>
        <v>8.415425E-2</v>
      </c>
      <c r="AB2099">
        <f>SUMIFS(INDEX(Table_Index[],,MATCH(AB$12,Table_Index[#Headers],0)),
Table_Index[ID],$Q2099,Table_Index[year],$R2099)/COUNTIFS(Table_Index[Quarter],"&lt;&gt;''",Table_Index[ID],$Q2099,Table_Index[year],$R2099)</f>
        <v>6.2401499999999999E-3</v>
      </c>
      <c r="AC2099" s="24">
        <f t="shared" si="130"/>
        <v>0.99999997500000004</v>
      </c>
      <c r="AD2099">
        <f>COUNTIFS(Table_Index[Quarter],"&lt;&gt;''",Table_Index[ID],$Q2099,Table_Index[year],$R2099)</f>
        <v>4</v>
      </c>
      <c r="AE2099" s="34">
        <f t="shared" si="131"/>
        <v>0.8093457381640019</v>
      </c>
    </row>
    <row r="2100" spans="1:31" x14ac:dyDescent="0.3">
      <c r="A2100">
        <v>9225</v>
      </c>
      <c r="B2100">
        <v>2009</v>
      </c>
      <c r="C2100">
        <v>1</v>
      </c>
      <c r="D2100">
        <v>3.8664999999999998E-2</v>
      </c>
      <c r="E2100">
        <v>5.03078E-2</v>
      </c>
      <c r="F2100">
        <v>3.57407E-2</v>
      </c>
      <c r="G2100">
        <v>4.5488199999999999E-2</v>
      </c>
      <c r="H2100">
        <v>1.5365800000000001E-2</v>
      </c>
      <c r="I2100">
        <v>0.56535329999999995</v>
      </c>
      <c r="J2100">
        <v>0.16245780000000001</v>
      </c>
      <c r="K2100">
        <v>9.4225999999999997E-3</v>
      </c>
      <c r="L2100">
        <v>7.4947200000000005E-2</v>
      </c>
      <c r="M2100">
        <v>2.2517000000000001E-3</v>
      </c>
      <c r="O2100" t="str">
        <f>Table_Index[[#This Row],[ID]]&amp;Table_Index[[#This Row],[year]]</f>
        <v>92252009</v>
      </c>
      <c r="P2100" t="str">
        <v>95142003</v>
      </c>
      <c r="Q2100" t="str">
        <f t="shared" si="128"/>
        <v>9514</v>
      </c>
      <c r="R2100" t="str">
        <f t="shared" si="129"/>
        <v>2003</v>
      </c>
      <c r="S2100">
        <f>SUMIFS(INDEX(Table_Index[],,MATCH(S$12,Table_Index[#Headers],0)),
Table_Index[ID],$Q2100,Table_Index[year],$R2100)/COUNTIFS(Table_Index[Quarter],"&lt;&gt;''",Table_Index[ID],$Q2100,Table_Index[year],$R2100)</f>
        <v>0.42543547500000001</v>
      </c>
      <c r="T2100">
        <f>SUMIFS(INDEX(Table_Index[],,MATCH(T$12,Table_Index[#Headers],0)),
Table_Index[ID],$Q2100,Table_Index[year],$R2100)/COUNTIFS(Table_Index[Quarter],"&lt;&gt;''",Table_Index[ID],$Q2100,Table_Index[year],$R2100)</f>
        <v>8.1772475000000011E-2</v>
      </c>
      <c r="U2100">
        <f>SUMIFS(INDEX(Table_Index[],,MATCH(U$12,Table_Index[#Headers],0)),
Table_Index[ID],$Q2100,Table_Index[year],$R2100)/COUNTIFS(Table_Index[Quarter],"&lt;&gt;''",Table_Index[ID],$Q2100,Table_Index[year],$R2100)</f>
        <v>0.16762460000000001</v>
      </c>
      <c r="V2100">
        <f>SUMIFS(INDEX(Table_Index[],,MATCH(V$12,Table_Index[#Headers],0)),
Table_Index[ID],$Q2100,Table_Index[year],$R2100)/COUNTIFS(Table_Index[Quarter],"&lt;&gt;''",Table_Index[ID],$Q2100,Table_Index[year],$R2100)</f>
        <v>2.6197274999999999E-2</v>
      </c>
      <c r="W2100">
        <f>SUMIFS(INDEX(Table_Index[],,MATCH(W$12,Table_Index[#Headers],0)),
Table_Index[ID],$Q2100,Table_Index[year],$R2100)/COUNTIFS(Table_Index[Quarter],"&lt;&gt;''",Table_Index[ID],$Q2100,Table_Index[year],$R2100)</f>
        <v>0</v>
      </c>
      <c r="X2100">
        <f>SUMIFS(INDEX(Table_Index[],,MATCH(X$12,Table_Index[#Headers],0)),
Table_Index[ID],$Q2100,Table_Index[year],$R2100)/COUNTIFS(Table_Index[Quarter],"&lt;&gt;''",Table_Index[ID],$Q2100,Table_Index[year],$R2100)</f>
        <v>0</v>
      </c>
      <c r="Y2100">
        <f>SUMIFS(INDEX(Table_Index[],,MATCH(Y$12,Table_Index[#Headers],0)),
Table_Index[ID],$Q2100,Table_Index[year],$R2100)/COUNTIFS(Table_Index[Quarter],"&lt;&gt;''",Table_Index[ID],$Q2100,Table_Index[year],$R2100)</f>
        <v>0</v>
      </c>
      <c r="Z2100">
        <f>SUMIFS(INDEX(Table_Index[],,MATCH(Z$12,Table_Index[#Headers],0)),
Table_Index[ID],$Q2100,Table_Index[year],$R2100)/COUNTIFS(Table_Index[Quarter],"&lt;&gt;''",Table_Index[ID],$Q2100,Table_Index[year],$R2100)</f>
        <v>0.131952875</v>
      </c>
      <c r="AA2100">
        <f>SUMIFS(INDEX(Table_Index[],,MATCH(AA$12,Table_Index[#Headers],0)),
Table_Index[ID],$Q2100,Table_Index[year],$R2100)/COUNTIFS(Table_Index[Quarter],"&lt;&gt;''",Table_Index[ID],$Q2100,Table_Index[year],$R2100)</f>
        <v>0.14504444999999999</v>
      </c>
      <c r="AB2100">
        <f>SUMIFS(INDEX(Table_Index[],,MATCH(AB$12,Table_Index[#Headers],0)),
Table_Index[ID],$Q2100,Table_Index[year],$R2100)/COUNTIFS(Table_Index[Quarter],"&lt;&gt;''",Table_Index[ID],$Q2100,Table_Index[year],$R2100)</f>
        <v>2.1972800000000001E-2</v>
      </c>
      <c r="AC2100" s="24">
        <f t="shared" si="130"/>
        <v>0.99999994999999997</v>
      </c>
      <c r="AD2100">
        <f>COUNTIFS(Table_Index[Quarter],"&lt;&gt;''",Table_Index[ID],$Q2100,Table_Index[year],$R2100)</f>
        <v>4</v>
      </c>
      <c r="AE2100" s="34">
        <f t="shared" si="131"/>
        <v>0.74460135756490498</v>
      </c>
    </row>
    <row r="2101" spans="1:31" x14ac:dyDescent="0.3">
      <c r="A2101">
        <v>9225</v>
      </c>
      <c r="B2101">
        <v>2009</v>
      </c>
      <c r="C2101">
        <v>2</v>
      </c>
      <c r="D2101">
        <v>6.5221100000000004E-2</v>
      </c>
      <c r="E2101">
        <v>7.4932200000000004E-2</v>
      </c>
      <c r="F2101">
        <v>3.52622E-2</v>
      </c>
      <c r="G2101">
        <v>8.8155999999999998E-3</v>
      </c>
      <c r="H2101">
        <v>1.5868E-2</v>
      </c>
      <c r="I2101">
        <v>0.48485529999999999</v>
      </c>
      <c r="J2101">
        <v>0.1998191</v>
      </c>
      <c r="K2101">
        <v>5.2893299999999997E-2</v>
      </c>
      <c r="L2101">
        <v>5.9358000000000001E-2</v>
      </c>
      <c r="M2101">
        <v>2.9751999999999999E-3</v>
      </c>
      <c r="O2101" t="str">
        <f>Table_Index[[#This Row],[ID]]&amp;Table_Index[[#This Row],[year]]</f>
        <v>92252009</v>
      </c>
      <c r="P2101" t="str">
        <v>95152003</v>
      </c>
      <c r="Q2101" t="str">
        <f t="shared" si="128"/>
        <v>9515</v>
      </c>
      <c r="R2101" t="str">
        <f t="shared" si="129"/>
        <v>2003</v>
      </c>
      <c r="S2101">
        <f>SUMIFS(INDEX(Table_Index[],,MATCH(S$12,Table_Index[#Headers],0)),
Table_Index[ID],$Q2101,Table_Index[year],$R2101)/COUNTIFS(Table_Index[Quarter],"&lt;&gt;''",Table_Index[ID],$Q2101,Table_Index[year],$R2101)</f>
        <v>0.39388742499999996</v>
      </c>
      <c r="T2101">
        <f>SUMIFS(INDEX(Table_Index[],,MATCH(T$12,Table_Index[#Headers],0)),
Table_Index[ID],$Q2101,Table_Index[year],$R2101)/COUNTIFS(Table_Index[Quarter],"&lt;&gt;''",Table_Index[ID],$Q2101,Table_Index[year],$R2101)</f>
        <v>6.1886099999999999E-2</v>
      </c>
      <c r="U2101">
        <f>SUMIFS(INDEX(Table_Index[],,MATCH(U$12,Table_Index[#Headers],0)),
Table_Index[ID],$Q2101,Table_Index[year],$R2101)/COUNTIFS(Table_Index[Quarter],"&lt;&gt;''",Table_Index[ID],$Q2101,Table_Index[year],$R2101)</f>
        <v>0.13286680000000001</v>
      </c>
      <c r="V2101">
        <f>SUMIFS(INDEX(Table_Index[],,MATCH(V$12,Table_Index[#Headers],0)),
Table_Index[ID],$Q2101,Table_Index[year],$R2101)/COUNTIFS(Table_Index[Quarter],"&lt;&gt;''",Table_Index[ID],$Q2101,Table_Index[year],$R2101)</f>
        <v>0.140616875</v>
      </c>
      <c r="W2101">
        <f>SUMIFS(INDEX(Table_Index[],,MATCH(W$12,Table_Index[#Headers],0)),
Table_Index[ID],$Q2101,Table_Index[year],$R2101)/COUNTIFS(Table_Index[Quarter],"&lt;&gt;''",Table_Index[ID],$Q2101,Table_Index[year],$R2101)</f>
        <v>8.9867000000000002E-3</v>
      </c>
      <c r="X2101">
        <f>SUMIFS(INDEX(Table_Index[],,MATCH(X$12,Table_Index[#Headers],0)),
Table_Index[ID],$Q2101,Table_Index[year],$R2101)/COUNTIFS(Table_Index[Quarter],"&lt;&gt;''",Table_Index[ID],$Q2101,Table_Index[year],$R2101)</f>
        <v>0</v>
      </c>
      <c r="Y2101">
        <f>SUMIFS(INDEX(Table_Index[],,MATCH(Y$12,Table_Index[#Headers],0)),
Table_Index[ID],$Q2101,Table_Index[year],$R2101)/COUNTIFS(Table_Index[Quarter],"&lt;&gt;''",Table_Index[ID],$Q2101,Table_Index[year],$R2101)</f>
        <v>0</v>
      </c>
      <c r="Z2101">
        <f>SUMIFS(INDEX(Table_Index[],,MATCH(Z$12,Table_Index[#Headers],0)),
Table_Index[ID],$Q2101,Table_Index[year],$R2101)/COUNTIFS(Table_Index[Quarter],"&lt;&gt;''",Table_Index[ID],$Q2101,Table_Index[year],$R2101)</f>
        <v>0.121302125</v>
      </c>
      <c r="AA2101">
        <f>SUMIFS(INDEX(Table_Index[],,MATCH(AA$12,Table_Index[#Headers],0)),
Table_Index[ID],$Q2101,Table_Index[year],$R2101)/COUNTIFS(Table_Index[Quarter],"&lt;&gt;''",Table_Index[ID],$Q2101,Table_Index[year],$R2101)</f>
        <v>0.1201641</v>
      </c>
      <c r="AB2101">
        <f>SUMIFS(INDEX(Table_Index[],,MATCH(AB$12,Table_Index[#Headers],0)),
Table_Index[ID],$Q2101,Table_Index[year],$R2101)/COUNTIFS(Table_Index[Quarter],"&lt;&gt;''",Table_Index[ID],$Q2101,Table_Index[year],$R2101)</f>
        <v>2.0289900000000003E-2</v>
      </c>
      <c r="AC2101" s="24">
        <f t="shared" si="130"/>
        <v>1.0000000250000001</v>
      </c>
      <c r="AD2101">
        <f>COUNTIFS(Table_Index[Quarter],"&lt;&gt;''",Table_Index[ID],$Q2101,Table_Index[year],$R2101)</f>
        <v>4</v>
      </c>
      <c r="AE2101" s="34">
        <f t="shared" si="131"/>
        <v>0.77395005769942815</v>
      </c>
    </row>
    <row r="2102" spans="1:31" x14ac:dyDescent="0.3">
      <c r="A2102">
        <v>9225</v>
      </c>
      <c r="B2102">
        <v>2009</v>
      </c>
      <c r="C2102">
        <v>3</v>
      </c>
      <c r="D2102">
        <v>4.2359899999999999E-2</v>
      </c>
      <c r="E2102">
        <v>0.12537400000000001</v>
      </c>
      <c r="F2102">
        <v>3.07038E-2</v>
      </c>
      <c r="G2102">
        <v>0.1240947</v>
      </c>
      <c r="H2102">
        <v>1.3816699999999999E-2</v>
      </c>
      <c r="I2102">
        <v>0.46055760000000001</v>
      </c>
      <c r="J2102">
        <v>9.7228800000000004E-2</v>
      </c>
      <c r="K2102">
        <v>7.9317999999999993E-3</v>
      </c>
      <c r="L2102">
        <v>8.9552900000000005E-2</v>
      </c>
      <c r="M2102">
        <v>8.3795999999999992E-3</v>
      </c>
      <c r="O2102" t="str">
        <f>Table_Index[[#This Row],[ID]]&amp;Table_Index[[#This Row],[year]]</f>
        <v>92252009</v>
      </c>
      <c r="P2102" t="str">
        <v>95152004</v>
      </c>
      <c r="Q2102" t="str">
        <f t="shared" si="128"/>
        <v>9515</v>
      </c>
      <c r="R2102" t="str">
        <f t="shared" si="129"/>
        <v>2004</v>
      </c>
      <c r="S2102">
        <f>SUMIFS(INDEX(Table_Index[],,MATCH(S$12,Table_Index[#Headers],0)),
Table_Index[ID],$Q2102,Table_Index[year],$R2102)/COUNTIFS(Table_Index[Quarter],"&lt;&gt;''",Table_Index[ID],$Q2102,Table_Index[year],$R2102)</f>
        <v>0.14924385000000001</v>
      </c>
      <c r="T2102">
        <f>SUMIFS(INDEX(Table_Index[],,MATCH(T$12,Table_Index[#Headers],0)),
Table_Index[ID],$Q2102,Table_Index[year],$R2102)/COUNTIFS(Table_Index[Quarter],"&lt;&gt;''",Table_Index[ID],$Q2102,Table_Index[year],$R2102)</f>
        <v>0.147609875</v>
      </c>
      <c r="U2102">
        <f>SUMIFS(INDEX(Table_Index[],,MATCH(U$12,Table_Index[#Headers],0)),
Table_Index[ID],$Q2102,Table_Index[year],$R2102)/COUNTIFS(Table_Index[Quarter],"&lt;&gt;''",Table_Index[ID],$Q2102,Table_Index[year],$R2102)</f>
        <v>0.14842572500000001</v>
      </c>
      <c r="V2102">
        <f>SUMIFS(INDEX(Table_Index[],,MATCH(V$12,Table_Index[#Headers],0)),
Table_Index[ID],$Q2102,Table_Index[year],$R2102)/COUNTIFS(Table_Index[Quarter],"&lt;&gt;''",Table_Index[ID],$Q2102,Table_Index[year],$R2102)</f>
        <v>3.8050599999999997E-2</v>
      </c>
      <c r="W2102">
        <f>SUMIFS(INDEX(Table_Index[],,MATCH(W$12,Table_Index[#Headers],0)),
Table_Index[ID],$Q2102,Table_Index[year],$R2102)/COUNTIFS(Table_Index[Quarter],"&lt;&gt;''",Table_Index[ID],$Q2102,Table_Index[year],$R2102)</f>
        <v>2.0789775000000003E-2</v>
      </c>
      <c r="X2102">
        <f>SUMIFS(INDEX(Table_Index[],,MATCH(X$12,Table_Index[#Headers],0)),
Table_Index[ID],$Q2102,Table_Index[year],$R2102)/COUNTIFS(Table_Index[Quarter],"&lt;&gt;''",Table_Index[ID],$Q2102,Table_Index[year],$R2102)</f>
        <v>7.0791825000000003E-2</v>
      </c>
      <c r="Y2102">
        <f>SUMIFS(INDEX(Table_Index[],,MATCH(Y$12,Table_Index[#Headers],0)),
Table_Index[ID],$Q2102,Table_Index[year],$R2102)/COUNTIFS(Table_Index[Quarter],"&lt;&gt;''",Table_Index[ID],$Q2102,Table_Index[year],$R2102)</f>
        <v>6.4415000000000002E-4</v>
      </c>
      <c r="Z2102">
        <f>SUMIFS(INDEX(Table_Index[],,MATCH(Z$12,Table_Index[#Headers],0)),
Table_Index[ID],$Q2102,Table_Index[year],$R2102)/COUNTIFS(Table_Index[Quarter],"&lt;&gt;''",Table_Index[ID],$Q2102,Table_Index[year],$R2102)</f>
        <v>0.311493925</v>
      </c>
      <c r="AA2102">
        <f>SUMIFS(INDEX(Table_Index[],,MATCH(AA$12,Table_Index[#Headers],0)),
Table_Index[ID],$Q2102,Table_Index[year],$R2102)/COUNTIFS(Table_Index[Quarter],"&lt;&gt;''",Table_Index[ID],$Q2102,Table_Index[year],$R2102)</f>
        <v>0.10101682499999999</v>
      </c>
      <c r="AB2102">
        <f>SUMIFS(INDEX(Table_Index[],,MATCH(AB$12,Table_Index[#Headers],0)),
Table_Index[ID],$Q2102,Table_Index[year],$R2102)/COUNTIFS(Table_Index[Quarter],"&lt;&gt;''",Table_Index[ID],$Q2102,Table_Index[year],$R2102)</f>
        <v>1.1933475000000001E-2</v>
      </c>
      <c r="AC2102" s="24">
        <f t="shared" si="130"/>
        <v>1.0000000250000001</v>
      </c>
      <c r="AD2102">
        <f>COUNTIFS(Table_Index[Quarter],"&lt;&gt;''",Table_Index[ID],$Q2102,Table_Index[year],$R2102)</f>
        <v>4</v>
      </c>
      <c r="AE2102" s="34">
        <f t="shared" si="131"/>
        <v>0.81964016980636067</v>
      </c>
    </row>
    <row r="2103" spans="1:31" x14ac:dyDescent="0.3">
      <c r="A2103">
        <v>9225</v>
      </c>
      <c r="B2103">
        <v>2009</v>
      </c>
      <c r="C2103">
        <v>4</v>
      </c>
      <c r="D2103">
        <v>3.9577500000000002E-2</v>
      </c>
      <c r="E2103">
        <v>7.0966500000000002E-2</v>
      </c>
      <c r="F2103">
        <v>3.27538E-2</v>
      </c>
      <c r="G2103">
        <v>0.35135250000000001</v>
      </c>
      <c r="H2103">
        <v>2.75678E-2</v>
      </c>
      <c r="I2103">
        <v>0.21835850000000001</v>
      </c>
      <c r="J2103">
        <v>0.1637689</v>
      </c>
      <c r="K2103">
        <v>2.7294800000000001E-2</v>
      </c>
      <c r="L2103">
        <v>6.0703699999999999E-2</v>
      </c>
      <c r="M2103">
        <v>7.6562000000000002E-3</v>
      </c>
      <c r="O2103" t="str">
        <f>Table_Index[[#This Row],[ID]]&amp;Table_Index[[#This Row],[year]]</f>
        <v>92252009</v>
      </c>
      <c r="P2103" t="str">
        <v>95152005</v>
      </c>
      <c r="Q2103" t="str">
        <f t="shared" si="128"/>
        <v>9515</v>
      </c>
      <c r="R2103" t="str">
        <f t="shared" si="129"/>
        <v>2005</v>
      </c>
      <c r="S2103">
        <f>SUMIFS(INDEX(Table_Index[],,MATCH(S$12,Table_Index[#Headers],0)),
Table_Index[ID],$Q2103,Table_Index[year],$R2103)/COUNTIFS(Table_Index[Quarter],"&lt;&gt;''",Table_Index[ID],$Q2103,Table_Index[year],$R2103)</f>
        <v>0.23320282499999997</v>
      </c>
      <c r="T2103">
        <f>SUMIFS(INDEX(Table_Index[],,MATCH(T$12,Table_Index[#Headers],0)),
Table_Index[ID],$Q2103,Table_Index[year],$R2103)/COUNTIFS(Table_Index[Quarter],"&lt;&gt;''",Table_Index[ID],$Q2103,Table_Index[year],$R2103)</f>
        <v>7.6182700000000006E-2</v>
      </c>
      <c r="U2103">
        <f>SUMIFS(INDEX(Table_Index[],,MATCH(U$12,Table_Index[#Headers],0)),
Table_Index[ID],$Q2103,Table_Index[year],$R2103)/COUNTIFS(Table_Index[Quarter],"&lt;&gt;''",Table_Index[ID],$Q2103,Table_Index[year],$R2103)</f>
        <v>0.13837717500000002</v>
      </c>
      <c r="V2103">
        <f>SUMIFS(INDEX(Table_Index[],,MATCH(V$12,Table_Index[#Headers],0)),
Table_Index[ID],$Q2103,Table_Index[year],$R2103)/COUNTIFS(Table_Index[Quarter],"&lt;&gt;''",Table_Index[ID],$Q2103,Table_Index[year],$R2103)</f>
        <v>7.6881950000000004E-2</v>
      </c>
      <c r="W2103">
        <f>SUMIFS(INDEX(Table_Index[],,MATCH(W$12,Table_Index[#Headers],0)),
Table_Index[ID],$Q2103,Table_Index[year],$R2103)/COUNTIFS(Table_Index[Quarter],"&lt;&gt;''",Table_Index[ID],$Q2103,Table_Index[year],$R2103)</f>
        <v>0</v>
      </c>
      <c r="X2103">
        <f>SUMIFS(INDEX(Table_Index[],,MATCH(X$12,Table_Index[#Headers],0)),
Table_Index[ID],$Q2103,Table_Index[year],$R2103)/COUNTIFS(Table_Index[Quarter],"&lt;&gt;''",Table_Index[ID],$Q2103,Table_Index[year],$R2103)</f>
        <v>0.14995027499999999</v>
      </c>
      <c r="Y2103">
        <f>SUMIFS(INDEX(Table_Index[],,MATCH(Y$12,Table_Index[#Headers],0)),
Table_Index[ID],$Q2103,Table_Index[year],$R2103)/COUNTIFS(Table_Index[Quarter],"&lt;&gt;''",Table_Index[ID],$Q2103,Table_Index[year],$R2103)</f>
        <v>8.3259975E-2</v>
      </c>
      <c r="Z2103">
        <f>SUMIFS(INDEX(Table_Index[],,MATCH(Z$12,Table_Index[#Headers],0)),
Table_Index[ID],$Q2103,Table_Index[year],$R2103)/COUNTIFS(Table_Index[Quarter],"&lt;&gt;''",Table_Index[ID],$Q2103,Table_Index[year],$R2103)</f>
        <v>0.12320572499999999</v>
      </c>
      <c r="AA2103">
        <f>SUMIFS(INDEX(Table_Index[],,MATCH(AA$12,Table_Index[#Headers],0)),
Table_Index[ID],$Q2103,Table_Index[year],$R2103)/COUNTIFS(Table_Index[Quarter],"&lt;&gt;''",Table_Index[ID],$Q2103,Table_Index[year],$R2103)</f>
        <v>0.11306812500000001</v>
      </c>
      <c r="AB2103">
        <f>SUMIFS(INDEX(Table_Index[],,MATCH(AB$12,Table_Index[#Headers],0)),
Table_Index[ID],$Q2103,Table_Index[year],$R2103)/COUNTIFS(Table_Index[Quarter],"&lt;&gt;''",Table_Index[ID],$Q2103,Table_Index[year],$R2103)</f>
        <v>5.8711250000000005E-3</v>
      </c>
      <c r="AC2103" s="24">
        <f t="shared" si="130"/>
        <v>0.99999987500000009</v>
      </c>
      <c r="AD2103">
        <f>COUNTIFS(Table_Index[Quarter],"&lt;&gt;''",Table_Index[ID],$Q2103,Table_Index[year],$R2103)</f>
        <v>4</v>
      </c>
      <c r="AE2103" s="34">
        <f t="shared" si="131"/>
        <v>0.85733773175381311</v>
      </c>
    </row>
    <row r="2104" spans="1:31" x14ac:dyDescent="0.3">
      <c r="A2104">
        <v>9225</v>
      </c>
      <c r="B2104">
        <v>2010</v>
      </c>
      <c r="C2104">
        <v>1</v>
      </c>
      <c r="D2104">
        <v>1.7074700000000002E-2</v>
      </c>
      <c r="E2104">
        <v>2.2359799999999999E-2</v>
      </c>
      <c r="F2104">
        <v>3.6588700000000002E-2</v>
      </c>
      <c r="G2104">
        <v>0.29016900000000001</v>
      </c>
      <c r="H2104">
        <v>6.5218600000000002E-2</v>
      </c>
      <c r="I2104">
        <v>0.38621450000000002</v>
      </c>
      <c r="J2104">
        <v>0.1280606</v>
      </c>
      <c r="K2104">
        <v>2.4391999999999999E-3</v>
      </c>
      <c r="L2104">
        <v>5.0411200000000003E-2</v>
      </c>
      <c r="M2104">
        <v>1.4635E-3</v>
      </c>
      <c r="O2104" t="str">
        <f>Table_Index[[#This Row],[ID]]&amp;Table_Index[[#This Row],[year]]</f>
        <v>92252010</v>
      </c>
      <c r="P2104" t="str">
        <v>95152006</v>
      </c>
      <c r="Q2104" t="str">
        <f t="shared" si="128"/>
        <v>9515</v>
      </c>
      <c r="R2104" t="str">
        <f t="shared" si="129"/>
        <v>2006</v>
      </c>
      <c r="S2104">
        <f>SUMIFS(INDEX(Table_Index[],,MATCH(S$12,Table_Index[#Headers],0)),
Table_Index[ID],$Q2104,Table_Index[year],$R2104)/COUNTIFS(Table_Index[Quarter],"&lt;&gt;''",Table_Index[ID],$Q2104,Table_Index[year],$R2104)</f>
        <v>0.17160674999999997</v>
      </c>
      <c r="T2104">
        <f>SUMIFS(INDEX(Table_Index[],,MATCH(T$12,Table_Index[#Headers],0)),
Table_Index[ID],$Q2104,Table_Index[year],$R2104)/COUNTIFS(Table_Index[Quarter],"&lt;&gt;''",Table_Index[ID],$Q2104,Table_Index[year],$R2104)</f>
        <v>0.11510795</v>
      </c>
      <c r="U2104">
        <f>SUMIFS(INDEX(Table_Index[],,MATCH(U$12,Table_Index[#Headers],0)),
Table_Index[ID],$Q2104,Table_Index[year],$R2104)/COUNTIFS(Table_Index[Quarter],"&lt;&gt;''",Table_Index[ID],$Q2104,Table_Index[year],$R2104)</f>
        <v>0.205612775</v>
      </c>
      <c r="V2104">
        <f>SUMIFS(INDEX(Table_Index[],,MATCH(V$12,Table_Index[#Headers],0)),
Table_Index[ID],$Q2104,Table_Index[year],$R2104)/COUNTIFS(Table_Index[Quarter],"&lt;&gt;''",Table_Index[ID],$Q2104,Table_Index[year],$R2104)</f>
        <v>5.36318E-2</v>
      </c>
      <c r="W2104">
        <f>SUMIFS(INDEX(Table_Index[],,MATCH(W$12,Table_Index[#Headers],0)),
Table_Index[ID],$Q2104,Table_Index[year],$R2104)/COUNTIFS(Table_Index[Quarter],"&lt;&gt;''",Table_Index[ID],$Q2104,Table_Index[year],$R2104)</f>
        <v>7.8648250000000006E-3</v>
      </c>
      <c r="X2104">
        <f>SUMIFS(INDEX(Table_Index[],,MATCH(X$12,Table_Index[#Headers],0)),
Table_Index[ID],$Q2104,Table_Index[year],$R2104)/COUNTIFS(Table_Index[Quarter],"&lt;&gt;''",Table_Index[ID],$Q2104,Table_Index[year],$R2104)</f>
        <v>8.8081149999999997E-2</v>
      </c>
      <c r="Y2104">
        <f>SUMIFS(INDEX(Table_Index[],,MATCH(Y$12,Table_Index[#Headers],0)),
Table_Index[ID],$Q2104,Table_Index[year],$R2104)/COUNTIFS(Table_Index[Quarter],"&lt;&gt;''",Table_Index[ID],$Q2104,Table_Index[year],$R2104)</f>
        <v>2.5223249999999999E-2</v>
      </c>
      <c r="Z2104">
        <f>SUMIFS(INDEX(Table_Index[],,MATCH(Z$12,Table_Index[#Headers],0)),
Table_Index[ID],$Q2104,Table_Index[year],$R2104)/COUNTIFS(Table_Index[Quarter],"&lt;&gt;''",Table_Index[ID],$Q2104,Table_Index[year],$R2104)</f>
        <v>0.12004484999999999</v>
      </c>
      <c r="AA2104">
        <f>SUMIFS(INDEX(Table_Index[],,MATCH(AA$12,Table_Index[#Headers],0)),
Table_Index[ID],$Q2104,Table_Index[year],$R2104)/COUNTIFS(Table_Index[Quarter],"&lt;&gt;''",Table_Index[ID],$Q2104,Table_Index[year],$R2104)</f>
        <v>0.20069809999999999</v>
      </c>
      <c r="AB2104">
        <f>SUMIFS(INDEX(Table_Index[],,MATCH(AB$12,Table_Index[#Headers],0)),
Table_Index[ID],$Q2104,Table_Index[year],$R2104)/COUNTIFS(Table_Index[Quarter],"&lt;&gt;''",Table_Index[ID],$Q2104,Table_Index[year],$R2104)</f>
        <v>1.212855E-2</v>
      </c>
      <c r="AC2104" s="24">
        <f t="shared" si="130"/>
        <v>1</v>
      </c>
      <c r="AD2104">
        <f>COUNTIFS(Table_Index[Quarter],"&lt;&gt;''",Table_Index[ID],$Q2104,Table_Index[year],$R2104)</f>
        <v>4</v>
      </c>
      <c r="AE2104" s="34">
        <f t="shared" si="131"/>
        <v>0.84885434810839377</v>
      </c>
    </row>
    <row r="2105" spans="1:31" x14ac:dyDescent="0.3">
      <c r="A2105">
        <v>9225</v>
      </c>
      <c r="B2105">
        <v>2010</v>
      </c>
      <c r="C2105">
        <v>2</v>
      </c>
      <c r="D2105">
        <v>4.9731900000000002E-2</v>
      </c>
      <c r="E2105">
        <v>5.4200499999999999E-2</v>
      </c>
      <c r="F2105">
        <v>3.4596099999999998E-2</v>
      </c>
      <c r="G2105">
        <v>3.2866300000000001E-2</v>
      </c>
      <c r="H2105">
        <v>1.2685200000000001E-2</v>
      </c>
      <c r="I2105">
        <v>0.38199850000000002</v>
      </c>
      <c r="J2105">
        <v>0.3113648</v>
      </c>
      <c r="K2105">
        <v>4.7166E-2</v>
      </c>
      <c r="L2105">
        <v>7.2075200000000006E-2</v>
      </c>
      <c r="M2105">
        <v>3.3154999999999999E-3</v>
      </c>
      <c r="O2105" t="str">
        <f>Table_Index[[#This Row],[ID]]&amp;Table_Index[[#This Row],[year]]</f>
        <v>92252010</v>
      </c>
      <c r="P2105" t="str">
        <v>95152007</v>
      </c>
      <c r="Q2105" t="str">
        <f t="shared" si="128"/>
        <v>9515</v>
      </c>
      <c r="R2105" t="str">
        <f t="shared" si="129"/>
        <v>2007</v>
      </c>
      <c r="S2105">
        <f>SUMIFS(INDEX(Table_Index[],,MATCH(S$12,Table_Index[#Headers],0)),
Table_Index[ID],$Q2105,Table_Index[year],$R2105)/COUNTIFS(Table_Index[Quarter],"&lt;&gt;''",Table_Index[ID],$Q2105,Table_Index[year],$R2105)</f>
        <v>9.538930000000001E-2</v>
      </c>
      <c r="T2105">
        <f>SUMIFS(INDEX(Table_Index[],,MATCH(T$12,Table_Index[#Headers],0)),
Table_Index[ID],$Q2105,Table_Index[year],$R2105)/COUNTIFS(Table_Index[Quarter],"&lt;&gt;''",Table_Index[ID],$Q2105,Table_Index[year],$R2105)</f>
        <v>5.4684150000000001E-2</v>
      </c>
      <c r="U2105">
        <f>SUMIFS(INDEX(Table_Index[],,MATCH(U$12,Table_Index[#Headers],0)),
Table_Index[ID],$Q2105,Table_Index[year],$R2105)/COUNTIFS(Table_Index[Quarter],"&lt;&gt;''",Table_Index[ID],$Q2105,Table_Index[year],$R2105)</f>
        <v>0.15577032499999999</v>
      </c>
      <c r="V2105">
        <f>SUMIFS(INDEX(Table_Index[],,MATCH(V$12,Table_Index[#Headers],0)),
Table_Index[ID],$Q2105,Table_Index[year],$R2105)/COUNTIFS(Table_Index[Quarter],"&lt;&gt;''",Table_Index[ID],$Q2105,Table_Index[year],$R2105)</f>
        <v>0.11485922500000001</v>
      </c>
      <c r="W2105">
        <f>SUMIFS(INDEX(Table_Index[],,MATCH(W$12,Table_Index[#Headers],0)),
Table_Index[ID],$Q2105,Table_Index[year],$R2105)/COUNTIFS(Table_Index[Quarter],"&lt;&gt;''",Table_Index[ID],$Q2105,Table_Index[year],$R2105)</f>
        <v>1.489245E-2</v>
      </c>
      <c r="X2105">
        <f>SUMIFS(INDEX(Table_Index[],,MATCH(X$12,Table_Index[#Headers],0)),
Table_Index[ID],$Q2105,Table_Index[year],$R2105)/COUNTIFS(Table_Index[Quarter],"&lt;&gt;''",Table_Index[ID],$Q2105,Table_Index[year],$R2105)</f>
        <v>0.25453805000000002</v>
      </c>
      <c r="Y2105">
        <f>SUMIFS(INDEX(Table_Index[],,MATCH(Y$12,Table_Index[#Headers],0)),
Table_Index[ID],$Q2105,Table_Index[year],$R2105)/COUNTIFS(Table_Index[Quarter],"&lt;&gt;''",Table_Index[ID],$Q2105,Table_Index[year],$R2105)</f>
        <v>0.13727082500000001</v>
      </c>
      <c r="Z2105">
        <f>SUMIFS(INDEX(Table_Index[],,MATCH(Z$12,Table_Index[#Headers],0)),
Table_Index[ID],$Q2105,Table_Index[year],$R2105)/COUNTIFS(Table_Index[Quarter],"&lt;&gt;''",Table_Index[ID],$Q2105,Table_Index[year],$R2105)</f>
        <v>6.5963099999999997E-2</v>
      </c>
      <c r="AA2105">
        <f>SUMIFS(INDEX(Table_Index[],,MATCH(AA$12,Table_Index[#Headers],0)),
Table_Index[ID],$Q2105,Table_Index[year],$R2105)/COUNTIFS(Table_Index[Quarter],"&lt;&gt;''",Table_Index[ID],$Q2105,Table_Index[year],$R2105)</f>
        <v>9.7080799999999995E-2</v>
      </c>
      <c r="AB2105">
        <f>SUMIFS(INDEX(Table_Index[],,MATCH(AB$12,Table_Index[#Headers],0)),
Table_Index[ID],$Q2105,Table_Index[year],$R2105)/COUNTIFS(Table_Index[Quarter],"&lt;&gt;''",Table_Index[ID],$Q2105,Table_Index[year],$R2105)</f>
        <v>9.5517500000000012E-3</v>
      </c>
      <c r="AC2105" s="24">
        <f t="shared" si="130"/>
        <v>0.99999997499999982</v>
      </c>
      <c r="AD2105">
        <f>COUNTIFS(Table_Index[Quarter],"&lt;&gt;''",Table_Index[ID],$Q2105,Table_Index[year],$R2105)</f>
        <v>4</v>
      </c>
      <c r="AE2105" s="34">
        <f t="shared" si="131"/>
        <v>0.85273175788678313</v>
      </c>
    </row>
    <row r="2106" spans="1:31" x14ac:dyDescent="0.3">
      <c r="A2106">
        <v>9225</v>
      </c>
      <c r="B2106">
        <v>2010</v>
      </c>
      <c r="C2106">
        <v>3</v>
      </c>
      <c r="D2106">
        <v>4.21838E-2</v>
      </c>
      <c r="E2106">
        <v>2.2630399999999998E-2</v>
      </c>
      <c r="F2106">
        <v>4.7642900000000002E-2</v>
      </c>
      <c r="G2106">
        <v>0.31414520000000001</v>
      </c>
      <c r="H2106">
        <v>1.6589900000000001E-2</v>
      </c>
      <c r="I2106">
        <v>0.38114300000000001</v>
      </c>
      <c r="J2106">
        <v>0.1414398</v>
      </c>
      <c r="K2106">
        <v>2.6798999999999998E-3</v>
      </c>
      <c r="L2106">
        <v>2.8585699999999999E-2</v>
      </c>
      <c r="M2106">
        <v>2.9594999999999999E-3</v>
      </c>
      <c r="O2106" t="str">
        <f>Table_Index[[#This Row],[ID]]&amp;Table_Index[[#This Row],[year]]</f>
        <v>92252010</v>
      </c>
      <c r="P2106" t="str">
        <v>95152008</v>
      </c>
      <c r="Q2106" t="str">
        <f t="shared" si="128"/>
        <v>9515</v>
      </c>
      <c r="R2106" t="str">
        <f t="shared" si="129"/>
        <v>2008</v>
      </c>
      <c r="S2106">
        <f>SUMIFS(INDEX(Table_Index[],,MATCH(S$12,Table_Index[#Headers],0)),
Table_Index[ID],$Q2106,Table_Index[year],$R2106)/COUNTIFS(Table_Index[Quarter],"&lt;&gt;''",Table_Index[ID],$Q2106,Table_Index[year],$R2106)</f>
        <v>9.9523050000000002E-2</v>
      </c>
      <c r="T2106">
        <f>SUMIFS(INDEX(Table_Index[],,MATCH(T$12,Table_Index[#Headers],0)),
Table_Index[ID],$Q2106,Table_Index[year],$R2106)/COUNTIFS(Table_Index[Quarter],"&lt;&gt;''",Table_Index[ID],$Q2106,Table_Index[year],$R2106)</f>
        <v>8.6826999999999988E-2</v>
      </c>
      <c r="U2106">
        <f>SUMIFS(INDEX(Table_Index[],,MATCH(U$12,Table_Index[#Headers],0)),
Table_Index[ID],$Q2106,Table_Index[year],$R2106)/COUNTIFS(Table_Index[Quarter],"&lt;&gt;''",Table_Index[ID],$Q2106,Table_Index[year],$R2106)</f>
        <v>0.28901765000000001</v>
      </c>
      <c r="V2106">
        <f>SUMIFS(INDEX(Table_Index[],,MATCH(V$12,Table_Index[#Headers],0)),
Table_Index[ID],$Q2106,Table_Index[year],$R2106)/COUNTIFS(Table_Index[Quarter],"&lt;&gt;''",Table_Index[ID],$Q2106,Table_Index[year],$R2106)</f>
        <v>0.11928485</v>
      </c>
      <c r="W2106">
        <f>SUMIFS(INDEX(Table_Index[],,MATCH(W$12,Table_Index[#Headers],0)),
Table_Index[ID],$Q2106,Table_Index[year],$R2106)/COUNTIFS(Table_Index[Quarter],"&lt;&gt;''",Table_Index[ID],$Q2106,Table_Index[year],$R2106)</f>
        <v>6.502725E-3</v>
      </c>
      <c r="X2106">
        <f>SUMIFS(INDEX(Table_Index[],,MATCH(X$12,Table_Index[#Headers],0)),
Table_Index[ID],$Q2106,Table_Index[year],$R2106)/COUNTIFS(Table_Index[Quarter],"&lt;&gt;''",Table_Index[ID],$Q2106,Table_Index[year],$R2106)</f>
        <v>0.21609529999999999</v>
      </c>
      <c r="Y2106">
        <f>SUMIFS(INDEX(Table_Index[],,MATCH(Y$12,Table_Index[#Headers],0)),
Table_Index[ID],$Q2106,Table_Index[year],$R2106)/COUNTIFS(Table_Index[Quarter],"&lt;&gt;''",Table_Index[ID],$Q2106,Table_Index[year],$R2106)</f>
        <v>3.7703575000000003E-2</v>
      </c>
      <c r="Z2106">
        <f>SUMIFS(INDEX(Table_Index[],,MATCH(Z$12,Table_Index[#Headers],0)),
Table_Index[ID],$Q2106,Table_Index[year],$R2106)/COUNTIFS(Table_Index[Quarter],"&lt;&gt;''",Table_Index[ID],$Q2106,Table_Index[year],$R2106)</f>
        <v>5.9538524999999995E-2</v>
      </c>
      <c r="AA2106">
        <f>SUMIFS(INDEX(Table_Index[],,MATCH(AA$12,Table_Index[#Headers],0)),
Table_Index[ID],$Q2106,Table_Index[year],$R2106)/COUNTIFS(Table_Index[Quarter],"&lt;&gt;''",Table_Index[ID],$Q2106,Table_Index[year],$R2106)</f>
        <v>7.6075600000000007E-2</v>
      </c>
      <c r="AB2106">
        <f>SUMIFS(INDEX(Table_Index[],,MATCH(AB$12,Table_Index[#Headers],0)),
Table_Index[ID],$Q2106,Table_Index[year],$R2106)/COUNTIFS(Table_Index[Quarter],"&lt;&gt;''",Table_Index[ID],$Q2106,Table_Index[year],$R2106)</f>
        <v>9.4317749999999999E-3</v>
      </c>
      <c r="AC2106" s="24">
        <f t="shared" si="130"/>
        <v>1.0000000499999999</v>
      </c>
      <c r="AD2106">
        <f>COUNTIFS(Table_Index[Quarter],"&lt;&gt;''",Table_Index[ID],$Q2106,Table_Index[year],$R2106)</f>
        <v>4</v>
      </c>
      <c r="AE2106" s="34">
        <f t="shared" si="131"/>
        <v>0.82721384220216998</v>
      </c>
    </row>
    <row r="2107" spans="1:31" x14ac:dyDescent="0.3">
      <c r="A2107">
        <v>9225</v>
      </c>
      <c r="B2107">
        <v>2010</v>
      </c>
      <c r="C2107">
        <v>4</v>
      </c>
      <c r="D2107">
        <v>2.7774299999999998E-2</v>
      </c>
      <c r="E2107">
        <v>0.14649789999999999</v>
      </c>
      <c r="F2107">
        <v>4.9174099999999998E-2</v>
      </c>
      <c r="G2107">
        <v>0.18798860000000001</v>
      </c>
      <c r="H2107">
        <v>3.7700200000000003E-2</v>
      </c>
      <c r="I2107">
        <v>0.24505099999999999</v>
      </c>
      <c r="J2107">
        <v>0.1639137</v>
      </c>
      <c r="K2107">
        <v>3.7290400000000001E-2</v>
      </c>
      <c r="L2107">
        <v>0.1024461</v>
      </c>
      <c r="M2107">
        <v>2.1637000000000002E-3</v>
      </c>
      <c r="O2107" t="str">
        <f>Table_Index[[#This Row],[ID]]&amp;Table_Index[[#This Row],[year]]</f>
        <v>92252010</v>
      </c>
      <c r="P2107" t="str">
        <v>95152009</v>
      </c>
      <c r="Q2107" t="str">
        <f t="shared" si="128"/>
        <v>9515</v>
      </c>
      <c r="R2107" t="str">
        <f t="shared" si="129"/>
        <v>2009</v>
      </c>
      <c r="S2107">
        <f>SUMIFS(INDEX(Table_Index[],,MATCH(S$12,Table_Index[#Headers],0)),
Table_Index[ID],$Q2107,Table_Index[year],$R2107)/COUNTIFS(Table_Index[Quarter],"&lt;&gt;''",Table_Index[ID],$Q2107,Table_Index[year],$R2107)</f>
        <v>0.13552887499999999</v>
      </c>
      <c r="T2107">
        <f>SUMIFS(INDEX(Table_Index[],,MATCH(T$12,Table_Index[#Headers],0)),
Table_Index[ID],$Q2107,Table_Index[year],$R2107)/COUNTIFS(Table_Index[Quarter],"&lt;&gt;''",Table_Index[ID],$Q2107,Table_Index[year],$R2107)</f>
        <v>4.2064674999999996E-2</v>
      </c>
      <c r="U2107">
        <f>SUMIFS(INDEX(Table_Index[],,MATCH(U$12,Table_Index[#Headers],0)),
Table_Index[ID],$Q2107,Table_Index[year],$R2107)/COUNTIFS(Table_Index[Quarter],"&lt;&gt;''",Table_Index[ID],$Q2107,Table_Index[year],$R2107)</f>
        <v>0.1577781</v>
      </c>
      <c r="V2107">
        <f>SUMIFS(INDEX(Table_Index[],,MATCH(V$12,Table_Index[#Headers],0)),
Table_Index[ID],$Q2107,Table_Index[year],$R2107)/COUNTIFS(Table_Index[Quarter],"&lt;&gt;''",Table_Index[ID],$Q2107,Table_Index[year],$R2107)</f>
        <v>7.6384125000000011E-2</v>
      </c>
      <c r="W2107">
        <f>SUMIFS(INDEX(Table_Index[],,MATCH(W$12,Table_Index[#Headers],0)),
Table_Index[ID],$Q2107,Table_Index[year],$R2107)/COUNTIFS(Table_Index[Quarter],"&lt;&gt;''",Table_Index[ID],$Q2107,Table_Index[year],$R2107)</f>
        <v>4.3202825E-2</v>
      </c>
      <c r="X2107">
        <f>SUMIFS(INDEX(Table_Index[],,MATCH(X$12,Table_Index[#Headers],0)),
Table_Index[ID],$Q2107,Table_Index[year],$R2107)/COUNTIFS(Table_Index[Quarter],"&lt;&gt;''",Table_Index[ID],$Q2107,Table_Index[year],$R2107)</f>
        <v>0.203428425</v>
      </c>
      <c r="Y2107">
        <f>SUMIFS(INDEX(Table_Index[],,MATCH(Y$12,Table_Index[#Headers],0)),
Table_Index[ID],$Q2107,Table_Index[year],$R2107)/COUNTIFS(Table_Index[Quarter],"&lt;&gt;''",Table_Index[ID],$Q2107,Table_Index[year],$R2107)</f>
        <v>0.18472830000000001</v>
      </c>
      <c r="Z2107">
        <f>SUMIFS(INDEX(Table_Index[],,MATCH(Z$12,Table_Index[#Headers],0)),
Table_Index[ID],$Q2107,Table_Index[year],$R2107)/COUNTIFS(Table_Index[Quarter],"&lt;&gt;''",Table_Index[ID],$Q2107,Table_Index[year],$R2107)</f>
        <v>7.0688575000000003E-2</v>
      </c>
      <c r="AA2107">
        <f>SUMIFS(INDEX(Table_Index[],,MATCH(AA$12,Table_Index[#Headers],0)),
Table_Index[ID],$Q2107,Table_Index[year],$R2107)/COUNTIFS(Table_Index[Quarter],"&lt;&gt;''",Table_Index[ID],$Q2107,Table_Index[year],$R2107)</f>
        <v>7.3432274999999991E-2</v>
      </c>
      <c r="AB2107">
        <f>SUMIFS(INDEX(Table_Index[],,MATCH(AB$12,Table_Index[#Headers],0)),
Table_Index[ID],$Q2107,Table_Index[year],$R2107)/COUNTIFS(Table_Index[Quarter],"&lt;&gt;''",Table_Index[ID],$Q2107,Table_Index[year],$R2107)</f>
        <v>1.2763775000000002E-2</v>
      </c>
      <c r="AC2107" s="24">
        <f t="shared" si="130"/>
        <v>0.99999995000000008</v>
      </c>
      <c r="AD2107">
        <f>COUNTIFS(Table_Index[Quarter],"&lt;&gt;''",Table_Index[ID],$Q2107,Table_Index[year],$R2107)</f>
        <v>4</v>
      </c>
      <c r="AE2107" s="34">
        <f t="shared" si="131"/>
        <v>0.861207783160445</v>
      </c>
    </row>
    <row r="2108" spans="1:31" x14ac:dyDescent="0.3">
      <c r="A2108">
        <v>9225</v>
      </c>
      <c r="B2108">
        <v>2011</v>
      </c>
      <c r="C2108">
        <v>1</v>
      </c>
      <c r="D2108">
        <v>4.8546600000000002E-2</v>
      </c>
      <c r="E2108">
        <v>5.1057999999999999E-2</v>
      </c>
      <c r="F2108">
        <v>3.6325900000000001E-2</v>
      </c>
      <c r="G2108">
        <v>9.0007500000000004E-2</v>
      </c>
      <c r="H2108">
        <v>1.7517100000000001E-2</v>
      </c>
      <c r="I2108">
        <v>0.35115020000000002</v>
      </c>
      <c r="J2108">
        <v>0.27728760000000002</v>
      </c>
      <c r="K2108">
        <v>4.8535399999999999E-2</v>
      </c>
      <c r="L2108">
        <v>7.7091599999999996E-2</v>
      </c>
      <c r="M2108">
        <v>2.48E-3</v>
      </c>
      <c r="O2108" t="str">
        <f>Table_Index[[#This Row],[ID]]&amp;Table_Index[[#This Row],[year]]</f>
        <v>92252011</v>
      </c>
      <c r="P2108" t="str">
        <v>95152010</v>
      </c>
      <c r="Q2108" t="str">
        <f t="shared" si="128"/>
        <v>9515</v>
      </c>
      <c r="R2108" t="str">
        <f t="shared" si="129"/>
        <v>2010</v>
      </c>
      <c r="S2108">
        <f>SUMIFS(INDEX(Table_Index[],,MATCH(S$12,Table_Index[#Headers],0)),
Table_Index[ID],$Q2108,Table_Index[year],$R2108)/COUNTIFS(Table_Index[Quarter],"&lt;&gt;''",Table_Index[ID],$Q2108,Table_Index[year],$R2108)</f>
        <v>4.8451975000000001E-2</v>
      </c>
      <c r="T2108">
        <f>SUMIFS(INDEX(Table_Index[],,MATCH(T$12,Table_Index[#Headers],0)),
Table_Index[ID],$Q2108,Table_Index[year],$R2108)/COUNTIFS(Table_Index[Quarter],"&lt;&gt;''",Table_Index[ID],$Q2108,Table_Index[year],$R2108)</f>
        <v>0.18352212499999998</v>
      </c>
      <c r="U2108">
        <f>SUMIFS(INDEX(Table_Index[],,MATCH(U$12,Table_Index[#Headers],0)),
Table_Index[ID],$Q2108,Table_Index[year],$R2108)/COUNTIFS(Table_Index[Quarter],"&lt;&gt;''",Table_Index[ID],$Q2108,Table_Index[year],$R2108)</f>
        <v>9.5752950000000003E-2</v>
      </c>
      <c r="V2108">
        <f>SUMIFS(INDEX(Table_Index[],,MATCH(V$12,Table_Index[#Headers],0)),
Table_Index[ID],$Q2108,Table_Index[year],$R2108)/COUNTIFS(Table_Index[Quarter],"&lt;&gt;''",Table_Index[ID],$Q2108,Table_Index[year],$R2108)</f>
        <v>6.295157500000001E-2</v>
      </c>
      <c r="W2108">
        <f>SUMIFS(INDEX(Table_Index[],,MATCH(W$12,Table_Index[#Headers],0)),
Table_Index[ID],$Q2108,Table_Index[year],$R2108)/COUNTIFS(Table_Index[Quarter],"&lt;&gt;''",Table_Index[ID],$Q2108,Table_Index[year],$R2108)</f>
        <v>4.1828950000000004E-2</v>
      </c>
      <c r="X2108">
        <f>SUMIFS(INDEX(Table_Index[],,MATCH(X$12,Table_Index[#Headers],0)),
Table_Index[ID],$Q2108,Table_Index[year],$R2108)/COUNTIFS(Table_Index[Quarter],"&lt;&gt;''",Table_Index[ID],$Q2108,Table_Index[year],$R2108)</f>
        <v>0.23085272499999998</v>
      </c>
      <c r="Y2108">
        <f>SUMIFS(INDEX(Table_Index[],,MATCH(Y$12,Table_Index[#Headers],0)),
Table_Index[ID],$Q2108,Table_Index[year],$R2108)/COUNTIFS(Table_Index[Quarter],"&lt;&gt;''",Table_Index[ID],$Q2108,Table_Index[year],$R2108)</f>
        <v>0.17934372500000001</v>
      </c>
      <c r="Z2108">
        <f>SUMIFS(INDEX(Table_Index[],,MATCH(Z$12,Table_Index[#Headers],0)),
Table_Index[ID],$Q2108,Table_Index[year],$R2108)/COUNTIFS(Table_Index[Quarter],"&lt;&gt;''",Table_Index[ID],$Q2108,Table_Index[year],$R2108)</f>
        <v>4.6506525E-2</v>
      </c>
      <c r="AA2108">
        <f>SUMIFS(INDEX(Table_Index[],,MATCH(AA$12,Table_Index[#Headers],0)),
Table_Index[ID],$Q2108,Table_Index[year],$R2108)/COUNTIFS(Table_Index[Quarter],"&lt;&gt;''",Table_Index[ID],$Q2108,Table_Index[year],$R2108)</f>
        <v>0.1016898</v>
      </c>
      <c r="AB2108">
        <f>SUMIFS(INDEX(Table_Index[],,MATCH(AB$12,Table_Index[#Headers],0)),
Table_Index[ID],$Q2108,Table_Index[year],$R2108)/COUNTIFS(Table_Index[Quarter],"&lt;&gt;''",Table_Index[ID],$Q2108,Table_Index[year],$R2108)</f>
        <v>9.0996749999999998E-3</v>
      </c>
      <c r="AC2108" s="24">
        <f t="shared" si="130"/>
        <v>1.0000000250000001</v>
      </c>
      <c r="AD2108">
        <f>COUNTIFS(Table_Index[Quarter],"&lt;&gt;''",Table_Index[ID],$Q2108,Table_Index[year],$R2108)</f>
        <v>4</v>
      </c>
      <c r="AE2108" s="34">
        <f t="shared" si="131"/>
        <v>0.85104721775377556</v>
      </c>
    </row>
    <row r="2109" spans="1:31" x14ac:dyDescent="0.3">
      <c r="A2109">
        <v>9225</v>
      </c>
      <c r="B2109">
        <v>2011</v>
      </c>
      <c r="C2109">
        <v>2</v>
      </c>
      <c r="D2109">
        <v>6.4906400000000003E-2</v>
      </c>
      <c r="E2109">
        <v>9.3813499999999994E-2</v>
      </c>
      <c r="F2109">
        <v>6.9646200000000005E-2</v>
      </c>
      <c r="G2109">
        <v>5.9199300000000003E-2</v>
      </c>
      <c r="H2109">
        <v>2.17644E-2</v>
      </c>
      <c r="I2109">
        <v>0.34823120000000002</v>
      </c>
      <c r="J2109">
        <v>0.1828214</v>
      </c>
      <c r="K2109">
        <v>1.1143399999999999E-2</v>
      </c>
      <c r="L2109">
        <v>0.1462571</v>
      </c>
      <c r="M2109">
        <v>2.2171000000000001E-3</v>
      </c>
      <c r="O2109" t="str">
        <f>Table_Index[[#This Row],[ID]]&amp;Table_Index[[#This Row],[year]]</f>
        <v>92252011</v>
      </c>
      <c r="P2109" t="str">
        <v>95152011</v>
      </c>
      <c r="Q2109" t="str">
        <f t="shared" si="128"/>
        <v>9515</v>
      </c>
      <c r="R2109" t="str">
        <f t="shared" si="129"/>
        <v>2011</v>
      </c>
      <c r="S2109">
        <f>SUMIFS(INDEX(Table_Index[],,MATCH(S$12,Table_Index[#Headers],0)),
Table_Index[ID],$Q2109,Table_Index[year],$R2109)/COUNTIFS(Table_Index[Quarter],"&lt;&gt;''",Table_Index[ID],$Q2109,Table_Index[year],$R2109)</f>
        <v>5.3195150000000004E-2</v>
      </c>
      <c r="T2109">
        <f>SUMIFS(INDEX(Table_Index[],,MATCH(T$12,Table_Index[#Headers],0)),
Table_Index[ID],$Q2109,Table_Index[year],$R2109)/COUNTIFS(Table_Index[Quarter],"&lt;&gt;''",Table_Index[ID],$Q2109,Table_Index[year],$R2109)</f>
        <v>7.9543100000000005E-2</v>
      </c>
      <c r="U2109">
        <f>SUMIFS(INDEX(Table_Index[],,MATCH(U$12,Table_Index[#Headers],0)),
Table_Index[ID],$Q2109,Table_Index[year],$R2109)/COUNTIFS(Table_Index[Quarter],"&lt;&gt;''",Table_Index[ID],$Q2109,Table_Index[year],$R2109)</f>
        <v>9.9706875E-2</v>
      </c>
      <c r="V2109">
        <f>SUMIFS(INDEX(Table_Index[],,MATCH(V$12,Table_Index[#Headers],0)),
Table_Index[ID],$Q2109,Table_Index[year],$R2109)/COUNTIFS(Table_Index[Quarter],"&lt;&gt;''",Table_Index[ID],$Q2109,Table_Index[year],$R2109)</f>
        <v>7.5506400000000001E-2</v>
      </c>
      <c r="W2109">
        <f>SUMIFS(INDEX(Table_Index[],,MATCH(W$12,Table_Index[#Headers],0)),
Table_Index[ID],$Q2109,Table_Index[year],$R2109)/COUNTIFS(Table_Index[Quarter],"&lt;&gt;''",Table_Index[ID],$Q2109,Table_Index[year],$R2109)</f>
        <v>2.0984849999999999E-2</v>
      </c>
      <c r="X2109">
        <f>SUMIFS(INDEX(Table_Index[],,MATCH(X$12,Table_Index[#Headers],0)),
Table_Index[ID],$Q2109,Table_Index[year],$R2109)/COUNTIFS(Table_Index[Quarter],"&lt;&gt;''",Table_Index[ID],$Q2109,Table_Index[year],$R2109)</f>
        <v>0.44751104999999997</v>
      </c>
      <c r="Y2109">
        <f>SUMIFS(INDEX(Table_Index[],,MATCH(Y$12,Table_Index[#Headers],0)),
Table_Index[ID],$Q2109,Table_Index[year],$R2109)/COUNTIFS(Table_Index[Quarter],"&lt;&gt;''",Table_Index[ID],$Q2109,Table_Index[year],$R2109)</f>
        <v>9.1999825000000007E-2</v>
      </c>
      <c r="Z2109">
        <f>SUMIFS(INDEX(Table_Index[],,MATCH(Z$12,Table_Index[#Headers],0)),
Table_Index[ID],$Q2109,Table_Index[year],$R2109)/COUNTIFS(Table_Index[Quarter],"&lt;&gt;''",Table_Index[ID],$Q2109,Table_Index[year],$R2109)</f>
        <v>4.9404199999999995E-2</v>
      </c>
      <c r="AA2109">
        <f>SUMIFS(INDEX(Table_Index[],,MATCH(AA$12,Table_Index[#Headers],0)),
Table_Index[ID],$Q2109,Table_Index[year],$R2109)/COUNTIFS(Table_Index[Quarter],"&lt;&gt;''",Table_Index[ID],$Q2109,Table_Index[year],$R2109)</f>
        <v>7.5828124999999996E-2</v>
      </c>
      <c r="AB2109">
        <f>SUMIFS(INDEX(Table_Index[],,MATCH(AB$12,Table_Index[#Headers],0)),
Table_Index[ID],$Q2109,Table_Index[year],$R2109)/COUNTIFS(Table_Index[Quarter],"&lt;&gt;''",Table_Index[ID],$Q2109,Table_Index[year],$R2109)</f>
        <v>6.3204000000000003E-3</v>
      </c>
      <c r="AC2109" s="24">
        <f t="shared" si="130"/>
        <v>0.99999997500000004</v>
      </c>
      <c r="AD2109">
        <f>COUNTIFS(Table_Index[Quarter],"&lt;&gt;''",Table_Index[ID],$Q2109,Table_Index[year],$R2109)</f>
        <v>4</v>
      </c>
      <c r="AE2109" s="34">
        <f t="shared" si="131"/>
        <v>0.75779939531917062</v>
      </c>
    </row>
    <row r="2110" spans="1:31" x14ac:dyDescent="0.3">
      <c r="A2110">
        <v>9225</v>
      </c>
      <c r="B2110">
        <v>2011</v>
      </c>
      <c r="C2110">
        <v>3</v>
      </c>
      <c r="D2110">
        <v>7.3227299999999995E-2</v>
      </c>
      <c r="E2110">
        <v>5.8425999999999999E-2</v>
      </c>
      <c r="F2110">
        <v>0</v>
      </c>
      <c r="G2110">
        <v>9.1689900000000005E-2</v>
      </c>
      <c r="H2110">
        <v>5.0246399999999997E-2</v>
      </c>
      <c r="I2110">
        <v>0.50635870000000005</v>
      </c>
      <c r="J2110">
        <v>3.8950699999999998E-2</v>
      </c>
      <c r="K2110">
        <v>1.55803E-2</v>
      </c>
      <c r="L2110">
        <v>0.16359280000000001</v>
      </c>
      <c r="M2110">
        <v>1.9281000000000001E-3</v>
      </c>
      <c r="O2110" t="str">
        <f>Table_Index[[#This Row],[ID]]&amp;Table_Index[[#This Row],[year]]</f>
        <v>92252011</v>
      </c>
      <c r="P2110" t="str">
        <v>95152012</v>
      </c>
      <c r="Q2110" t="str">
        <f t="shared" si="128"/>
        <v>9515</v>
      </c>
      <c r="R2110" t="str">
        <f t="shared" si="129"/>
        <v>2012</v>
      </c>
      <c r="S2110">
        <f>SUMIFS(INDEX(Table_Index[],,MATCH(S$12,Table_Index[#Headers],0)),
Table_Index[ID],$Q2110,Table_Index[year],$R2110)/COUNTIFS(Table_Index[Quarter],"&lt;&gt;''",Table_Index[ID],$Q2110,Table_Index[year],$R2110)</f>
        <v>5.70646E-2</v>
      </c>
      <c r="T2110">
        <f>SUMIFS(INDEX(Table_Index[],,MATCH(T$12,Table_Index[#Headers],0)),
Table_Index[ID],$Q2110,Table_Index[year],$R2110)/COUNTIFS(Table_Index[Quarter],"&lt;&gt;''",Table_Index[ID],$Q2110,Table_Index[year],$R2110)</f>
        <v>8.8151474999999993E-2</v>
      </c>
      <c r="U2110">
        <f>SUMIFS(INDEX(Table_Index[],,MATCH(U$12,Table_Index[#Headers],0)),
Table_Index[ID],$Q2110,Table_Index[year],$R2110)/COUNTIFS(Table_Index[Quarter],"&lt;&gt;''",Table_Index[ID],$Q2110,Table_Index[year],$R2110)</f>
        <v>8.9375675000000002E-2</v>
      </c>
      <c r="V2110">
        <f>SUMIFS(INDEX(Table_Index[],,MATCH(V$12,Table_Index[#Headers],0)),
Table_Index[ID],$Q2110,Table_Index[year],$R2110)/COUNTIFS(Table_Index[Quarter],"&lt;&gt;''",Table_Index[ID],$Q2110,Table_Index[year],$R2110)</f>
        <v>0.111080175</v>
      </c>
      <c r="W2110">
        <f>SUMIFS(INDEX(Table_Index[],,MATCH(W$12,Table_Index[#Headers],0)),
Table_Index[ID],$Q2110,Table_Index[year],$R2110)/COUNTIFS(Table_Index[Quarter],"&lt;&gt;''",Table_Index[ID],$Q2110,Table_Index[year],$R2110)</f>
        <v>2.9516300000000002E-2</v>
      </c>
      <c r="X2110">
        <f>SUMIFS(INDEX(Table_Index[],,MATCH(X$12,Table_Index[#Headers],0)),
Table_Index[ID],$Q2110,Table_Index[year],$R2110)/COUNTIFS(Table_Index[Quarter],"&lt;&gt;''",Table_Index[ID],$Q2110,Table_Index[year],$R2110)</f>
        <v>0.33879447499999998</v>
      </c>
      <c r="Y2110">
        <f>SUMIFS(INDEX(Table_Index[],,MATCH(Y$12,Table_Index[#Headers],0)),
Table_Index[ID],$Q2110,Table_Index[year],$R2110)/COUNTIFS(Table_Index[Quarter],"&lt;&gt;''",Table_Index[ID],$Q2110,Table_Index[year],$R2110)</f>
        <v>0.1059726</v>
      </c>
      <c r="Z2110">
        <f>SUMIFS(INDEX(Table_Index[],,MATCH(Z$12,Table_Index[#Headers],0)),
Table_Index[ID],$Q2110,Table_Index[year],$R2110)/COUNTIFS(Table_Index[Quarter],"&lt;&gt;''",Table_Index[ID],$Q2110,Table_Index[year],$R2110)</f>
        <v>6.1907700000000003E-2</v>
      </c>
      <c r="AA2110">
        <f>SUMIFS(INDEX(Table_Index[],,MATCH(AA$12,Table_Index[#Headers],0)),
Table_Index[ID],$Q2110,Table_Index[year],$R2110)/COUNTIFS(Table_Index[Quarter],"&lt;&gt;''",Table_Index[ID],$Q2110,Table_Index[year],$R2110)</f>
        <v>0.11049847500000001</v>
      </c>
      <c r="AB2110">
        <f>SUMIFS(INDEX(Table_Index[],,MATCH(AB$12,Table_Index[#Headers],0)),
Table_Index[ID],$Q2110,Table_Index[year],$R2110)/COUNTIFS(Table_Index[Quarter],"&lt;&gt;''",Table_Index[ID],$Q2110,Table_Index[year],$R2110)</f>
        <v>7.6385250000000002E-3</v>
      </c>
      <c r="AC2110" s="24">
        <f t="shared" si="130"/>
        <v>0.99999999999999989</v>
      </c>
      <c r="AD2110">
        <f>COUNTIFS(Table_Index[Quarter],"&lt;&gt;''",Table_Index[ID],$Q2110,Table_Index[year],$R2110)</f>
        <v>4</v>
      </c>
      <c r="AE2110" s="34">
        <f t="shared" si="131"/>
        <v>0.82566220875466123</v>
      </c>
    </row>
    <row r="2111" spans="1:31" x14ac:dyDescent="0.3">
      <c r="A2111">
        <v>9225</v>
      </c>
      <c r="B2111">
        <v>2011</v>
      </c>
      <c r="C2111">
        <v>4</v>
      </c>
      <c r="D2111">
        <v>2.9893300000000001E-2</v>
      </c>
      <c r="E2111">
        <v>3.5555900000000001E-2</v>
      </c>
      <c r="F2111">
        <v>6.1333899999999997E-2</v>
      </c>
      <c r="G2111">
        <v>0.1540755</v>
      </c>
      <c r="H2111">
        <v>1.89631E-2</v>
      </c>
      <c r="I2111">
        <v>0.4296336</v>
      </c>
      <c r="J2111">
        <v>0.20370559999999999</v>
      </c>
      <c r="K2111">
        <v>1.24446E-2</v>
      </c>
      <c r="L2111">
        <v>5.2148600000000003E-2</v>
      </c>
      <c r="M2111">
        <v>2.2458999999999999E-3</v>
      </c>
      <c r="O2111" t="str">
        <f>Table_Index[[#This Row],[ID]]&amp;Table_Index[[#This Row],[year]]</f>
        <v>92252011</v>
      </c>
      <c r="P2111" t="str">
        <v>95162003</v>
      </c>
      <c r="Q2111" t="str">
        <f t="shared" si="128"/>
        <v>9516</v>
      </c>
      <c r="R2111" t="str">
        <f t="shared" si="129"/>
        <v>2003</v>
      </c>
      <c r="S2111">
        <f>SUMIFS(INDEX(Table_Index[],,MATCH(S$12,Table_Index[#Headers],0)),
Table_Index[ID],$Q2111,Table_Index[year],$R2111)/COUNTIFS(Table_Index[Quarter],"&lt;&gt;''",Table_Index[ID],$Q2111,Table_Index[year],$R2111)</f>
        <v>0.33258302500000003</v>
      </c>
      <c r="T2111">
        <f>SUMIFS(INDEX(Table_Index[],,MATCH(T$12,Table_Index[#Headers],0)),
Table_Index[ID],$Q2111,Table_Index[year],$R2111)/COUNTIFS(Table_Index[Quarter],"&lt;&gt;''",Table_Index[ID],$Q2111,Table_Index[year],$R2111)</f>
        <v>7.8681699999999993E-2</v>
      </c>
      <c r="U2111">
        <f>SUMIFS(INDEX(Table_Index[],,MATCH(U$12,Table_Index[#Headers],0)),
Table_Index[ID],$Q2111,Table_Index[year],$R2111)/COUNTIFS(Table_Index[Quarter],"&lt;&gt;''",Table_Index[ID],$Q2111,Table_Index[year],$R2111)</f>
        <v>8.1796024999999994E-2</v>
      </c>
      <c r="V2111">
        <f>SUMIFS(INDEX(Table_Index[],,MATCH(V$12,Table_Index[#Headers],0)),
Table_Index[ID],$Q2111,Table_Index[year],$R2111)/COUNTIFS(Table_Index[Quarter],"&lt;&gt;''",Table_Index[ID],$Q2111,Table_Index[year],$R2111)</f>
        <v>7.6989249999999995E-2</v>
      </c>
      <c r="W2111">
        <f>SUMIFS(INDEX(Table_Index[],,MATCH(W$12,Table_Index[#Headers],0)),
Table_Index[ID],$Q2111,Table_Index[year],$R2111)/COUNTIFS(Table_Index[Quarter],"&lt;&gt;''",Table_Index[ID],$Q2111,Table_Index[year],$R2111)</f>
        <v>3.2258E-3</v>
      </c>
      <c r="X2111">
        <f>SUMIFS(INDEX(Table_Index[],,MATCH(X$12,Table_Index[#Headers],0)),
Table_Index[ID],$Q2111,Table_Index[year],$R2111)/COUNTIFS(Table_Index[Quarter],"&lt;&gt;''",Table_Index[ID],$Q2111,Table_Index[year],$R2111)</f>
        <v>0</v>
      </c>
      <c r="Y2111">
        <f>SUMIFS(INDEX(Table_Index[],,MATCH(Y$12,Table_Index[#Headers],0)),
Table_Index[ID],$Q2111,Table_Index[year],$R2111)/COUNTIFS(Table_Index[Quarter],"&lt;&gt;''",Table_Index[ID],$Q2111,Table_Index[year],$R2111)</f>
        <v>0.16815934999999999</v>
      </c>
      <c r="Z2111">
        <f>SUMIFS(INDEX(Table_Index[],,MATCH(Z$12,Table_Index[#Headers],0)),
Table_Index[ID],$Q2111,Table_Index[year],$R2111)/COUNTIFS(Table_Index[Quarter],"&lt;&gt;''",Table_Index[ID],$Q2111,Table_Index[year],$R2111)</f>
        <v>9.0127874999999996E-2</v>
      </c>
      <c r="AA2111">
        <f>SUMIFS(INDEX(Table_Index[],,MATCH(AA$12,Table_Index[#Headers],0)),
Table_Index[ID],$Q2111,Table_Index[year],$R2111)/COUNTIFS(Table_Index[Quarter],"&lt;&gt;''",Table_Index[ID],$Q2111,Table_Index[year],$R2111)</f>
        <v>0.11549395000000001</v>
      </c>
      <c r="AB2111">
        <f>SUMIFS(INDEX(Table_Index[],,MATCH(AB$12,Table_Index[#Headers],0)),
Table_Index[ID],$Q2111,Table_Index[year],$R2111)/COUNTIFS(Table_Index[Quarter],"&lt;&gt;''",Table_Index[ID],$Q2111,Table_Index[year],$R2111)</f>
        <v>5.2943000000000004E-2</v>
      </c>
      <c r="AC2111" s="24">
        <f t="shared" si="130"/>
        <v>0.99999997499999971</v>
      </c>
      <c r="AD2111">
        <f>COUNTIFS(Table_Index[Quarter],"&lt;&gt;''",Table_Index[ID],$Q2111,Table_Index[year],$R2111)</f>
        <v>4</v>
      </c>
      <c r="AE2111" s="34">
        <f t="shared" si="131"/>
        <v>0.81802696687991561</v>
      </c>
    </row>
    <row r="2112" spans="1:31" x14ac:dyDescent="0.3">
      <c r="A2112">
        <v>9225</v>
      </c>
      <c r="B2112">
        <v>2012</v>
      </c>
      <c r="C2112">
        <v>1</v>
      </c>
      <c r="D2112">
        <v>1.82031E-2</v>
      </c>
      <c r="E2112">
        <v>8.1335000000000005E-2</v>
      </c>
      <c r="F2112">
        <v>6.9467600000000004E-2</v>
      </c>
      <c r="G2112">
        <v>0.24058940000000001</v>
      </c>
      <c r="H2112">
        <v>3.6470500000000003E-2</v>
      </c>
      <c r="I2112">
        <v>0.37049379999999998</v>
      </c>
      <c r="J2112">
        <v>9.0307899999999997E-2</v>
      </c>
      <c r="K2112">
        <v>1.1114799999999999E-2</v>
      </c>
      <c r="L2112">
        <v>7.9656199999999996E-2</v>
      </c>
      <c r="M2112">
        <v>2.3619000000000001E-3</v>
      </c>
      <c r="O2112" t="str">
        <f>Table_Index[[#This Row],[ID]]&amp;Table_Index[[#This Row],[year]]</f>
        <v>92252012</v>
      </c>
      <c r="P2112" t="str">
        <v>95162004</v>
      </c>
      <c r="Q2112" t="str">
        <f t="shared" si="128"/>
        <v>9516</v>
      </c>
      <c r="R2112" t="str">
        <f t="shared" si="129"/>
        <v>2004</v>
      </c>
      <c r="S2112">
        <f>SUMIFS(INDEX(Table_Index[],,MATCH(S$12,Table_Index[#Headers],0)),
Table_Index[ID],$Q2112,Table_Index[year],$R2112)/COUNTIFS(Table_Index[Quarter],"&lt;&gt;''",Table_Index[ID],$Q2112,Table_Index[year],$R2112)</f>
        <v>8.6824500000000013E-2</v>
      </c>
      <c r="T2112">
        <f>SUMIFS(INDEX(Table_Index[],,MATCH(T$12,Table_Index[#Headers],0)),
Table_Index[ID],$Q2112,Table_Index[year],$R2112)/COUNTIFS(Table_Index[Quarter],"&lt;&gt;''",Table_Index[ID],$Q2112,Table_Index[year],$R2112)</f>
        <v>1.5994899999999999E-2</v>
      </c>
      <c r="U2112">
        <f>SUMIFS(INDEX(Table_Index[],,MATCH(U$12,Table_Index[#Headers],0)),
Table_Index[ID],$Q2112,Table_Index[year],$R2112)/COUNTIFS(Table_Index[Quarter],"&lt;&gt;''",Table_Index[ID],$Q2112,Table_Index[year],$R2112)</f>
        <v>2.8974275000000001E-2</v>
      </c>
      <c r="V2112">
        <f>SUMIFS(INDEX(Table_Index[],,MATCH(V$12,Table_Index[#Headers],0)),
Table_Index[ID],$Q2112,Table_Index[year],$R2112)/COUNTIFS(Table_Index[Quarter],"&lt;&gt;''",Table_Index[ID],$Q2112,Table_Index[year],$R2112)</f>
        <v>7.2254999999999997E-4</v>
      </c>
      <c r="W2112">
        <f>SUMIFS(INDEX(Table_Index[],,MATCH(W$12,Table_Index[#Headers],0)),
Table_Index[ID],$Q2112,Table_Index[year],$R2112)/COUNTIFS(Table_Index[Quarter],"&lt;&gt;''",Table_Index[ID],$Q2112,Table_Index[year],$R2112)</f>
        <v>5.5050000000000003E-5</v>
      </c>
      <c r="X2112">
        <f>SUMIFS(INDEX(Table_Index[],,MATCH(X$12,Table_Index[#Headers],0)),
Table_Index[ID],$Q2112,Table_Index[year],$R2112)/COUNTIFS(Table_Index[Quarter],"&lt;&gt;''",Table_Index[ID],$Q2112,Table_Index[year],$R2112)</f>
        <v>9.28702E-2</v>
      </c>
      <c r="Y2112">
        <f>SUMIFS(INDEX(Table_Index[],,MATCH(Y$12,Table_Index[#Headers],0)),
Table_Index[ID],$Q2112,Table_Index[year],$R2112)/COUNTIFS(Table_Index[Quarter],"&lt;&gt;''",Table_Index[ID],$Q2112,Table_Index[year],$R2112)</f>
        <v>0</v>
      </c>
      <c r="Z2112">
        <f>SUMIFS(INDEX(Table_Index[],,MATCH(Z$12,Table_Index[#Headers],0)),
Table_Index[ID],$Q2112,Table_Index[year],$R2112)/COUNTIFS(Table_Index[Quarter],"&lt;&gt;''",Table_Index[ID],$Q2112,Table_Index[year],$R2112)</f>
        <v>0.75474017500000001</v>
      </c>
      <c r="AA2112">
        <f>SUMIFS(INDEX(Table_Index[],,MATCH(AA$12,Table_Index[#Headers],0)),
Table_Index[ID],$Q2112,Table_Index[year],$R2112)/COUNTIFS(Table_Index[Quarter],"&lt;&gt;''",Table_Index[ID],$Q2112,Table_Index[year],$R2112)</f>
        <v>1.4592000000000001E-2</v>
      </c>
      <c r="AB2112">
        <f>SUMIFS(INDEX(Table_Index[],,MATCH(AB$12,Table_Index[#Headers],0)),
Table_Index[ID],$Q2112,Table_Index[year],$R2112)/COUNTIFS(Table_Index[Quarter],"&lt;&gt;''",Table_Index[ID],$Q2112,Table_Index[year],$R2112)</f>
        <v>5.2264249999999998E-3</v>
      </c>
      <c r="AC2112" s="24">
        <f t="shared" si="130"/>
        <v>1.000000075</v>
      </c>
      <c r="AD2112">
        <f>COUNTIFS(Table_Index[Quarter],"&lt;&gt;''",Table_Index[ID],$Q2112,Table_Index[year],$R2112)</f>
        <v>4</v>
      </c>
      <c r="AE2112" s="34">
        <f t="shared" si="131"/>
        <v>0.41286778786360823</v>
      </c>
    </row>
    <row r="2113" spans="1:31" x14ac:dyDescent="0.3">
      <c r="A2113">
        <v>9225</v>
      </c>
      <c r="B2113">
        <v>2012</v>
      </c>
      <c r="C2113">
        <v>2</v>
      </c>
      <c r="D2113">
        <v>4.4981E-2</v>
      </c>
      <c r="E2113">
        <v>0.1118828</v>
      </c>
      <c r="F2113">
        <v>8.8573899999999997E-2</v>
      </c>
      <c r="G2113">
        <v>5.7868299999999998E-2</v>
      </c>
      <c r="H2113">
        <v>2.14442E-2</v>
      </c>
      <c r="I2113">
        <v>0.34012369999999997</v>
      </c>
      <c r="J2113">
        <v>0.2039996</v>
      </c>
      <c r="K2113">
        <v>1.64095E-2</v>
      </c>
      <c r="L2113">
        <v>0.1118828</v>
      </c>
      <c r="M2113">
        <v>2.8343999999999999E-3</v>
      </c>
      <c r="O2113" t="str">
        <f>Table_Index[[#This Row],[ID]]&amp;Table_Index[[#This Row],[year]]</f>
        <v>92252012</v>
      </c>
      <c r="P2113" t="str">
        <v>95162005</v>
      </c>
      <c r="Q2113" t="str">
        <f t="shared" si="128"/>
        <v>9516</v>
      </c>
      <c r="R2113" t="str">
        <f t="shared" si="129"/>
        <v>2005</v>
      </c>
      <c r="S2113">
        <f>SUMIFS(INDEX(Table_Index[],,MATCH(S$12,Table_Index[#Headers],0)),
Table_Index[ID],$Q2113,Table_Index[year],$R2113)/COUNTIFS(Table_Index[Quarter],"&lt;&gt;''",Table_Index[ID],$Q2113,Table_Index[year],$R2113)</f>
        <v>0.22204897500000001</v>
      </c>
      <c r="T2113">
        <f>SUMIFS(INDEX(Table_Index[],,MATCH(T$12,Table_Index[#Headers],0)),
Table_Index[ID],$Q2113,Table_Index[year],$R2113)/COUNTIFS(Table_Index[Quarter],"&lt;&gt;''",Table_Index[ID],$Q2113,Table_Index[year],$R2113)</f>
        <v>6.8105324999999994E-2</v>
      </c>
      <c r="U2113">
        <f>SUMIFS(INDEX(Table_Index[],,MATCH(U$12,Table_Index[#Headers],0)),
Table_Index[ID],$Q2113,Table_Index[year],$R2113)/COUNTIFS(Table_Index[Quarter],"&lt;&gt;''",Table_Index[ID],$Q2113,Table_Index[year],$R2113)</f>
        <v>0.23092305000000002</v>
      </c>
      <c r="V2113">
        <f>SUMIFS(INDEX(Table_Index[],,MATCH(V$12,Table_Index[#Headers],0)),
Table_Index[ID],$Q2113,Table_Index[year],$R2113)/COUNTIFS(Table_Index[Quarter],"&lt;&gt;''",Table_Index[ID],$Q2113,Table_Index[year],$R2113)</f>
        <v>9.7894775000000003E-2</v>
      </c>
      <c r="W2113">
        <f>SUMIFS(INDEX(Table_Index[],,MATCH(W$12,Table_Index[#Headers],0)),
Table_Index[ID],$Q2113,Table_Index[year],$R2113)/COUNTIFS(Table_Index[Quarter],"&lt;&gt;''",Table_Index[ID],$Q2113,Table_Index[year],$R2113)</f>
        <v>0</v>
      </c>
      <c r="X2113">
        <f>SUMIFS(INDEX(Table_Index[],,MATCH(X$12,Table_Index[#Headers],0)),
Table_Index[ID],$Q2113,Table_Index[year],$R2113)/COUNTIFS(Table_Index[Quarter],"&lt;&gt;''",Table_Index[ID],$Q2113,Table_Index[year],$R2113)</f>
        <v>9.7201175000000001E-2</v>
      </c>
      <c r="Y2113">
        <f>SUMIFS(INDEX(Table_Index[],,MATCH(Y$12,Table_Index[#Headers],0)),
Table_Index[ID],$Q2113,Table_Index[year],$R2113)/COUNTIFS(Table_Index[Quarter],"&lt;&gt;''",Table_Index[ID],$Q2113,Table_Index[year],$R2113)</f>
        <v>1.8868474999999999E-2</v>
      </c>
      <c r="Z2113">
        <f>SUMIFS(INDEX(Table_Index[],,MATCH(Z$12,Table_Index[#Headers],0)),
Table_Index[ID],$Q2113,Table_Index[year],$R2113)/COUNTIFS(Table_Index[Quarter],"&lt;&gt;''",Table_Index[ID],$Q2113,Table_Index[year],$R2113)</f>
        <v>9.8409349999999993E-2</v>
      </c>
      <c r="AA2113">
        <f>SUMIFS(INDEX(Table_Index[],,MATCH(AA$12,Table_Index[#Headers],0)),
Table_Index[ID],$Q2113,Table_Index[year],$R2113)/COUNTIFS(Table_Index[Quarter],"&lt;&gt;''",Table_Index[ID],$Q2113,Table_Index[year],$R2113)</f>
        <v>0.155909675</v>
      </c>
      <c r="AB2113">
        <f>SUMIFS(INDEX(Table_Index[],,MATCH(AB$12,Table_Index[#Headers],0)),
Table_Index[ID],$Q2113,Table_Index[year],$R2113)/COUNTIFS(Table_Index[Quarter],"&lt;&gt;''",Table_Index[ID],$Q2113,Table_Index[year],$R2113)</f>
        <v>1.063915E-2</v>
      </c>
      <c r="AC2113" s="24">
        <f t="shared" si="130"/>
        <v>0.99999994999999997</v>
      </c>
      <c r="AD2113">
        <f>COUNTIFS(Table_Index[Quarter],"&lt;&gt;''",Table_Index[ID],$Q2113,Table_Index[year],$R2113)</f>
        <v>4</v>
      </c>
      <c r="AE2113" s="34">
        <f t="shared" si="131"/>
        <v>0.83923756920553372</v>
      </c>
    </row>
    <row r="2114" spans="1:31" x14ac:dyDescent="0.3">
      <c r="A2114">
        <v>9225</v>
      </c>
      <c r="B2114">
        <v>2012</v>
      </c>
      <c r="C2114">
        <v>3</v>
      </c>
      <c r="D2114">
        <v>6.21407E-2</v>
      </c>
      <c r="E2114">
        <v>0.1020142</v>
      </c>
      <c r="F2114">
        <v>7.44972E-2</v>
      </c>
      <c r="G2114">
        <v>0.16778650000000001</v>
      </c>
      <c r="H2114">
        <v>4.3825799999999998E-2</v>
      </c>
      <c r="I2114">
        <v>0.2979888</v>
      </c>
      <c r="J2114">
        <v>0.1369138</v>
      </c>
      <c r="K2114">
        <v>1.7718299999999999E-2</v>
      </c>
      <c r="L2114">
        <v>9.3960399999999999E-2</v>
      </c>
      <c r="M2114">
        <v>3.1543999999999999E-3</v>
      </c>
      <c r="O2114" t="str">
        <f>Table_Index[[#This Row],[ID]]&amp;Table_Index[[#This Row],[year]]</f>
        <v>92252012</v>
      </c>
      <c r="P2114" t="str">
        <v>95162006</v>
      </c>
      <c r="Q2114" t="str">
        <f t="shared" si="128"/>
        <v>9516</v>
      </c>
      <c r="R2114" t="str">
        <f t="shared" si="129"/>
        <v>2006</v>
      </c>
      <c r="S2114">
        <f>SUMIFS(INDEX(Table_Index[],,MATCH(S$12,Table_Index[#Headers],0)),
Table_Index[ID],$Q2114,Table_Index[year],$R2114)/COUNTIFS(Table_Index[Quarter],"&lt;&gt;''",Table_Index[ID],$Q2114,Table_Index[year],$R2114)</f>
        <v>8.1981724999999991E-2</v>
      </c>
      <c r="T2114">
        <f>SUMIFS(INDEX(Table_Index[],,MATCH(T$12,Table_Index[#Headers],0)),
Table_Index[ID],$Q2114,Table_Index[year],$R2114)/COUNTIFS(Table_Index[Quarter],"&lt;&gt;''",Table_Index[ID],$Q2114,Table_Index[year],$R2114)</f>
        <v>6.0976225000000002E-2</v>
      </c>
      <c r="U2114">
        <f>SUMIFS(INDEX(Table_Index[],,MATCH(U$12,Table_Index[#Headers],0)),
Table_Index[ID],$Q2114,Table_Index[year],$R2114)/COUNTIFS(Table_Index[Quarter],"&lt;&gt;''",Table_Index[ID],$Q2114,Table_Index[year],$R2114)</f>
        <v>0.141704525</v>
      </c>
      <c r="V2114">
        <f>SUMIFS(INDEX(Table_Index[],,MATCH(V$12,Table_Index[#Headers],0)),
Table_Index[ID],$Q2114,Table_Index[year],$R2114)/COUNTIFS(Table_Index[Quarter],"&lt;&gt;''",Table_Index[ID],$Q2114,Table_Index[year],$R2114)</f>
        <v>9.7038650000000018E-2</v>
      </c>
      <c r="W2114">
        <f>SUMIFS(INDEX(Table_Index[],,MATCH(W$12,Table_Index[#Headers],0)),
Table_Index[ID],$Q2114,Table_Index[year],$R2114)/COUNTIFS(Table_Index[Quarter],"&lt;&gt;''",Table_Index[ID],$Q2114,Table_Index[year],$R2114)</f>
        <v>0</v>
      </c>
      <c r="X2114">
        <f>SUMIFS(INDEX(Table_Index[],,MATCH(X$12,Table_Index[#Headers],0)),
Table_Index[ID],$Q2114,Table_Index[year],$R2114)/COUNTIFS(Table_Index[Quarter],"&lt;&gt;''",Table_Index[ID],$Q2114,Table_Index[year],$R2114)</f>
        <v>0.31045167499999998</v>
      </c>
      <c r="Y2114">
        <f>SUMIFS(INDEX(Table_Index[],,MATCH(Y$12,Table_Index[#Headers],0)),
Table_Index[ID],$Q2114,Table_Index[year],$R2114)/COUNTIFS(Table_Index[Quarter],"&lt;&gt;''",Table_Index[ID],$Q2114,Table_Index[year],$R2114)</f>
        <v>8.2496424999999998E-2</v>
      </c>
      <c r="Z2114">
        <f>SUMIFS(INDEX(Table_Index[],,MATCH(Z$12,Table_Index[#Headers],0)),
Table_Index[ID],$Q2114,Table_Index[year],$R2114)/COUNTIFS(Table_Index[Quarter],"&lt;&gt;''",Table_Index[ID],$Q2114,Table_Index[year],$R2114)</f>
        <v>8.4681549999999994E-2</v>
      </c>
      <c r="AA2114">
        <f>SUMIFS(INDEX(Table_Index[],,MATCH(AA$12,Table_Index[#Headers],0)),
Table_Index[ID],$Q2114,Table_Index[year],$R2114)/COUNTIFS(Table_Index[Quarter],"&lt;&gt;''",Table_Index[ID],$Q2114,Table_Index[year],$R2114)</f>
        <v>0.13187170000000001</v>
      </c>
      <c r="AB2114">
        <f>SUMIFS(INDEX(Table_Index[],,MATCH(AB$12,Table_Index[#Headers],0)),
Table_Index[ID],$Q2114,Table_Index[year],$R2114)/COUNTIFS(Table_Index[Quarter],"&lt;&gt;''",Table_Index[ID],$Q2114,Table_Index[year],$R2114)</f>
        <v>8.7974999999999998E-3</v>
      </c>
      <c r="AC2114" s="24">
        <f t="shared" si="130"/>
        <v>0.99999997499999993</v>
      </c>
      <c r="AD2114">
        <f>COUNTIFS(Table_Index[Quarter],"&lt;&gt;''",Table_Index[ID],$Q2114,Table_Index[year],$R2114)</f>
        <v>4</v>
      </c>
      <c r="AE2114" s="34">
        <f t="shared" si="131"/>
        <v>0.83223981592584684</v>
      </c>
    </row>
    <row r="2115" spans="1:31" x14ac:dyDescent="0.3">
      <c r="A2115">
        <v>9225</v>
      </c>
      <c r="B2115">
        <v>2012</v>
      </c>
      <c r="C2115">
        <v>4</v>
      </c>
      <c r="D2115">
        <v>0.10936129999999999</v>
      </c>
      <c r="E2115">
        <v>3.91501E-2</v>
      </c>
      <c r="F2115">
        <v>9.9957799999999999E-2</v>
      </c>
      <c r="G2115">
        <v>6.16407E-2</v>
      </c>
      <c r="H2115">
        <v>1.12453E-2</v>
      </c>
      <c r="I2115">
        <v>0.4064951</v>
      </c>
      <c r="J2115">
        <v>0.13327710000000001</v>
      </c>
      <c r="K2115">
        <v>1.8325600000000001E-2</v>
      </c>
      <c r="L2115">
        <v>0.116532</v>
      </c>
      <c r="M2115">
        <v>4.0150000000000003E-3</v>
      </c>
      <c r="O2115" t="str">
        <f>Table_Index[[#This Row],[ID]]&amp;Table_Index[[#This Row],[year]]</f>
        <v>92252012</v>
      </c>
      <c r="P2115" t="str">
        <v>95162007</v>
      </c>
      <c r="Q2115" t="str">
        <f t="shared" si="128"/>
        <v>9516</v>
      </c>
      <c r="R2115" t="str">
        <f t="shared" si="129"/>
        <v>2007</v>
      </c>
      <c r="S2115">
        <f>SUMIFS(INDEX(Table_Index[],,MATCH(S$12,Table_Index[#Headers],0)),
Table_Index[ID],$Q2115,Table_Index[year],$R2115)/COUNTIFS(Table_Index[Quarter],"&lt;&gt;''",Table_Index[ID],$Q2115,Table_Index[year],$R2115)</f>
        <v>7.1685474999999999E-2</v>
      </c>
      <c r="T2115">
        <f>SUMIFS(INDEX(Table_Index[],,MATCH(T$12,Table_Index[#Headers],0)),
Table_Index[ID],$Q2115,Table_Index[year],$R2115)/COUNTIFS(Table_Index[Quarter],"&lt;&gt;''",Table_Index[ID],$Q2115,Table_Index[year],$R2115)</f>
        <v>6.6646524999999998E-2</v>
      </c>
      <c r="U2115">
        <f>SUMIFS(INDEX(Table_Index[],,MATCH(U$12,Table_Index[#Headers],0)),
Table_Index[ID],$Q2115,Table_Index[year],$R2115)/COUNTIFS(Table_Index[Quarter],"&lt;&gt;''",Table_Index[ID],$Q2115,Table_Index[year],$R2115)</f>
        <v>0.18585895000000002</v>
      </c>
      <c r="V2115">
        <f>SUMIFS(INDEX(Table_Index[],,MATCH(V$12,Table_Index[#Headers],0)),
Table_Index[ID],$Q2115,Table_Index[year],$R2115)/COUNTIFS(Table_Index[Quarter],"&lt;&gt;''",Table_Index[ID],$Q2115,Table_Index[year],$R2115)</f>
        <v>4.4252850000000003E-2</v>
      </c>
      <c r="W2115">
        <f>SUMIFS(INDEX(Table_Index[],,MATCH(W$12,Table_Index[#Headers],0)),
Table_Index[ID],$Q2115,Table_Index[year],$R2115)/COUNTIFS(Table_Index[Quarter],"&lt;&gt;''",Table_Index[ID],$Q2115,Table_Index[year],$R2115)</f>
        <v>1.4843249999999999E-3</v>
      </c>
      <c r="X2115">
        <f>SUMIFS(INDEX(Table_Index[],,MATCH(X$12,Table_Index[#Headers],0)),
Table_Index[ID],$Q2115,Table_Index[year],$R2115)/COUNTIFS(Table_Index[Quarter],"&lt;&gt;''",Table_Index[ID],$Q2115,Table_Index[year],$R2115)</f>
        <v>0.34457159999999998</v>
      </c>
      <c r="Y2115">
        <f>SUMIFS(INDEX(Table_Index[],,MATCH(Y$12,Table_Index[#Headers],0)),
Table_Index[ID],$Q2115,Table_Index[year],$R2115)/COUNTIFS(Table_Index[Quarter],"&lt;&gt;''",Table_Index[ID],$Q2115,Table_Index[year],$R2115)</f>
        <v>9.7984274999999996E-2</v>
      </c>
      <c r="Z2115">
        <f>SUMIFS(INDEX(Table_Index[],,MATCH(Z$12,Table_Index[#Headers],0)),
Table_Index[ID],$Q2115,Table_Index[year],$R2115)/COUNTIFS(Table_Index[Quarter],"&lt;&gt;''",Table_Index[ID],$Q2115,Table_Index[year],$R2115)</f>
        <v>7.1803624999999996E-2</v>
      </c>
      <c r="AA2115">
        <f>SUMIFS(INDEX(Table_Index[],,MATCH(AA$12,Table_Index[#Headers],0)),
Table_Index[ID],$Q2115,Table_Index[year],$R2115)/COUNTIFS(Table_Index[Quarter],"&lt;&gt;''",Table_Index[ID],$Q2115,Table_Index[year],$R2115)</f>
        <v>0.105108175</v>
      </c>
      <c r="AB2115">
        <f>SUMIFS(INDEX(Table_Index[],,MATCH(AB$12,Table_Index[#Headers],0)),
Table_Index[ID],$Q2115,Table_Index[year],$R2115)/COUNTIFS(Table_Index[Quarter],"&lt;&gt;''",Table_Index[ID],$Q2115,Table_Index[year],$R2115)</f>
        <v>1.0604199999999999E-2</v>
      </c>
      <c r="AC2115" s="24">
        <f t="shared" si="130"/>
        <v>1</v>
      </c>
      <c r="AD2115">
        <f>COUNTIFS(Table_Index[Quarter],"&lt;&gt;''",Table_Index[ID],$Q2115,Table_Index[year],$R2115)</f>
        <v>4</v>
      </c>
      <c r="AE2115" s="34">
        <f t="shared" si="131"/>
        <v>0.80926892238407122</v>
      </c>
    </row>
    <row r="2116" spans="1:31" x14ac:dyDescent="0.3">
      <c r="A2116">
        <v>9226</v>
      </c>
      <c r="B2116">
        <v>2003</v>
      </c>
      <c r="C2116">
        <v>1</v>
      </c>
      <c r="D2116">
        <v>0</v>
      </c>
      <c r="E2116">
        <v>1.95713E-2</v>
      </c>
      <c r="F2116">
        <v>7.1168300000000004E-2</v>
      </c>
      <c r="G2116">
        <v>3.20258E-2</v>
      </c>
      <c r="H2116">
        <v>0</v>
      </c>
      <c r="I2116">
        <v>0.25798529999999997</v>
      </c>
      <c r="J2116">
        <v>0.32212150000000001</v>
      </c>
      <c r="K2116">
        <v>4.0921800000000001E-2</v>
      </c>
      <c r="L2116">
        <v>0.24908920000000001</v>
      </c>
      <c r="M2116">
        <v>7.1168000000000004E-3</v>
      </c>
      <c r="O2116" t="str">
        <f>Table_Index[[#This Row],[ID]]&amp;Table_Index[[#This Row],[year]]</f>
        <v>92262003</v>
      </c>
      <c r="P2116" t="str">
        <v>95162008</v>
      </c>
      <c r="Q2116" t="str">
        <f t="shared" si="128"/>
        <v>9516</v>
      </c>
      <c r="R2116" t="str">
        <f t="shared" si="129"/>
        <v>2008</v>
      </c>
      <c r="S2116">
        <f>SUMIFS(INDEX(Table_Index[],,MATCH(S$12,Table_Index[#Headers],0)),
Table_Index[ID],$Q2116,Table_Index[year],$R2116)/COUNTIFS(Table_Index[Quarter],"&lt;&gt;''",Table_Index[ID],$Q2116,Table_Index[year],$R2116)</f>
        <v>2.7001600000000001E-2</v>
      </c>
      <c r="T2116">
        <f>SUMIFS(INDEX(Table_Index[],,MATCH(T$12,Table_Index[#Headers],0)),
Table_Index[ID],$Q2116,Table_Index[year],$R2116)/COUNTIFS(Table_Index[Quarter],"&lt;&gt;''",Table_Index[ID],$Q2116,Table_Index[year],$R2116)</f>
        <v>9.4923725E-2</v>
      </c>
      <c r="U2116">
        <f>SUMIFS(INDEX(Table_Index[],,MATCH(U$12,Table_Index[#Headers],0)),
Table_Index[ID],$Q2116,Table_Index[year],$R2116)/COUNTIFS(Table_Index[Quarter],"&lt;&gt;''",Table_Index[ID],$Q2116,Table_Index[year],$R2116)</f>
        <v>0.2175783</v>
      </c>
      <c r="V2116">
        <f>SUMIFS(INDEX(Table_Index[],,MATCH(V$12,Table_Index[#Headers],0)),
Table_Index[ID],$Q2116,Table_Index[year],$R2116)/COUNTIFS(Table_Index[Quarter],"&lt;&gt;''",Table_Index[ID],$Q2116,Table_Index[year],$R2116)</f>
        <v>1.685555E-2</v>
      </c>
      <c r="W2116">
        <f>SUMIFS(INDEX(Table_Index[],,MATCH(W$12,Table_Index[#Headers],0)),
Table_Index[ID],$Q2116,Table_Index[year],$R2116)/COUNTIFS(Table_Index[Quarter],"&lt;&gt;''",Table_Index[ID],$Q2116,Table_Index[year],$R2116)</f>
        <v>1.6855749999999999E-3</v>
      </c>
      <c r="X2116">
        <f>SUMIFS(INDEX(Table_Index[],,MATCH(X$12,Table_Index[#Headers],0)),
Table_Index[ID],$Q2116,Table_Index[year],$R2116)/COUNTIFS(Table_Index[Quarter],"&lt;&gt;''",Table_Index[ID],$Q2116,Table_Index[year],$R2116)</f>
        <v>0.353131425</v>
      </c>
      <c r="Y2116">
        <f>SUMIFS(INDEX(Table_Index[],,MATCH(Y$12,Table_Index[#Headers],0)),
Table_Index[ID],$Q2116,Table_Index[year],$R2116)/COUNTIFS(Table_Index[Quarter],"&lt;&gt;''",Table_Index[ID],$Q2116,Table_Index[year],$R2116)</f>
        <v>0.138762725</v>
      </c>
      <c r="Z2116">
        <f>SUMIFS(INDEX(Table_Index[],,MATCH(Z$12,Table_Index[#Headers],0)),
Table_Index[ID],$Q2116,Table_Index[year],$R2116)/COUNTIFS(Table_Index[Quarter],"&lt;&gt;''",Table_Index[ID],$Q2116,Table_Index[year],$R2116)</f>
        <v>6.7308650000000012E-2</v>
      </c>
      <c r="AA2116">
        <f>SUMIFS(INDEX(Table_Index[],,MATCH(AA$12,Table_Index[#Headers],0)),
Table_Index[ID],$Q2116,Table_Index[year],$R2116)/COUNTIFS(Table_Index[Quarter],"&lt;&gt;''",Table_Index[ID],$Q2116,Table_Index[year],$R2116)</f>
        <v>7.6261999999999996E-2</v>
      </c>
      <c r="AB2116">
        <f>SUMIFS(INDEX(Table_Index[],,MATCH(AB$12,Table_Index[#Headers],0)),
Table_Index[ID],$Q2116,Table_Index[year],$R2116)/COUNTIFS(Table_Index[Quarter],"&lt;&gt;''",Table_Index[ID],$Q2116,Table_Index[year],$R2116)</f>
        <v>6.4904000000000003E-3</v>
      </c>
      <c r="AC2116" s="24">
        <f t="shared" si="130"/>
        <v>0.99999994999999997</v>
      </c>
      <c r="AD2116">
        <f>COUNTIFS(Table_Index[Quarter],"&lt;&gt;''",Table_Index[ID],$Q2116,Table_Index[year],$R2116)</f>
        <v>4</v>
      </c>
      <c r="AE2116" s="34">
        <f t="shared" si="131"/>
        <v>0.78828776319685256</v>
      </c>
    </row>
    <row r="2117" spans="1:31" x14ac:dyDescent="0.3">
      <c r="A2117">
        <v>9226</v>
      </c>
      <c r="B2117">
        <v>2003</v>
      </c>
      <c r="C2117">
        <v>2</v>
      </c>
      <c r="D2117">
        <v>5.8324300000000003E-2</v>
      </c>
      <c r="E2117">
        <v>8.9137000000000001E-3</v>
      </c>
      <c r="F2117">
        <v>9.9041000000000008E-3</v>
      </c>
      <c r="G2117">
        <v>0.87601969999999996</v>
      </c>
      <c r="H2117">
        <v>0</v>
      </c>
      <c r="I2117">
        <v>1.8570199999999999E-2</v>
      </c>
      <c r="J2117">
        <v>4.9521000000000001E-3</v>
      </c>
      <c r="K2117">
        <v>6.1900999999999996E-3</v>
      </c>
      <c r="L2117">
        <v>1.6506900000000001E-2</v>
      </c>
      <c r="M2117">
        <v>6.1899999999999998E-4</v>
      </c>
      <c r="O2117" t="str">
        <f>Table_Index[[#This Row],[ID]]&amp;Table_Index[[#This Row],[year]]</f>
        <v>92262003</v>
      </c>
      <c r="P2117" t="str">
        <v>95162009</v>
      </c>
      <c r="Q2117" t="str">
        <f t="shared" si="128"/>
        <v>9516</v>
      </c>
      <c r="R2117" t="str">
        <f t="shared" si="129"/>
        <v>2009</v>
      </c>
      <c r="S2117">
        <f>SUMIFS(INDEX(Table_Index[],,MATCH(S$12,Table_Index[#Headers],0)),
Table_Index[ID],$Q2117,Table_Index[year],$R2117)/COUNTIFS(Table_Index[Quarter],"&lt;&gt;''",Table_Index[ID],$Q2117,Table_Index[year],$R2117)</f>
        <v>0.16791600000000001</v>
      </c>
      <c r="T2117">
        <f>SUMIFS(INDEX(Table_Index[],,MATCH(T$12,Table_Index[#Headers],0)),
Table_Index[ID],$Q2117,Table_Index[year],$R2117)/COUNTIFS(Table_Index[Quarter],"&lt;&gt;''",Table_Index[ID],$Q2117,Table_Index[year],$R2117)</f>
        <v>9.233727500000001E-2</v>
      </c>
      <c r="U2117">
        <f>SUMIFS(INDEX(Table_Index[],,MATCH(U$12,Table_Index[#Headers],0)),
Table_Index[ID],$Q2117,Table_Index[year],$R2117)/COUNTIFS(Table_Index[Quarter],"&lt;&gt;''",Table_Index[ID],$Q2117,Table_Index[year],$R2117)</f>
        <v>0.19517902500000001</v>
      </c>
      <c r="V2117">
        <f>SUMIFS(INDEX(Table_Index[],,MATCH(V$12,Table_Index[#Headers],0)),
Table_Index[ID],$Q2117,Table_Index[year],$R2117)/COUNTIFS(Table_Index[Quarter],"&lt;&gt;''",Table_Index[ID],$Q2117,Table_Index[year],$R2117)</f>
        <v>4.2132199999999995E-2</v>
      </c>
      <c r="W2117">
        <f>SUMIFS(INDEX(Table_Index[],,MATCH(W$12,Table_Index[#Headers],0)),
Table_Index[ID],$Q2117,Table_Index[year],$R2117)/COUNTIFS(Table_Index[Quarter],"&lt;&gt;''",Table_Index[ID],$Q2117,Table_Index[year],$R2117)</f>
        <v>4.906145E-2</v>
      </c>
      <c r="X2117">
        <f>SUMIFS(INDEX(Table_Index[],,MATCH(X$12,Table_Index[#Headers],0)),
Table_Index[ID],$Q2117,Table_Index[year],$R2117)/COUNTIFS(Table_Index[Quarter],"&lt;&gt;''",Table_Index[ID],$Q2117,Table_Index[year],$R2117)</f>
        <v>0.14303342499999999</v>
      </c>
      <c r="Y2117">
        <f>SUMIFS(INDEX(Table_Index[],,MATCH(Y$12,Table_Index[#Headers],0)),
Table_Index[ID],$Q2117,Table_Index[year],$R2117)/COUNTIFS(Table_Index[Quarter],"&lt;&gt;''",Table_Index[ID],$Q2117,Table_Index[year],$R2117)</f>
        <v>0.102054925</v>
      </c>
      <c r="Z2117">
        <f>SUMIFS(INDEX(Table_Index[],,MATCH(Z$12,Table_Index[#Headers],0)),
Table_Index[ID],$Q2117,Table_Index[year],$R2117)/COUNTIFS(Table_Index[Quarter],"&lt;&gt;''",Table_Index[ID],$Q2117,Table_Index[year],$R2117)</f>
        <v>8.6805349999999989E-2</v>
      </c>
      <c r="AA2117">
        <f>SUMIFS(INDEX(Table_Index[],,MATCH(AA$12,Table_Index[#Headers],0)),
Table_Index[ID],$Q2117,Table_Index[year],$R2117)/COUNTIFS(Table_Index[Quarter],"&lt;&gt;''",Table_Index[ID],$Q2117,Table_Index[year],$R2117)</f>
        <v>0.10706309999999999</v>
      </c>
      <c r="AB2117">
        <f>SUMIFS(INDEX(Table_Index[],,MATCH(AB$12,Table_Index[#Headers],0)),
Table_Index[ID],$Q2117,Table_Index[year],$R2117)/COUNTIFS(Table_Index[Quarter],"&lt;&gt;''",Table_Index[ID],$Q2117,Table_Index[year],$R2117)</f>
        <v>1.4417300000000001E-2</v>
      </c>
      <c r="AC2117" s="24">
        <f t="shared" si="130"/>
        <v>1.0000000499999999</v>
      </c>
      <c r="AD2117">
        <f>COUNTIFS(Table_Index[Quarter],"&lt;&gt;''",Table_Index[ID],$Q2117,Table_Index[year],$R2117)</f>
        <v>4</v>
      </c>
      <c r="AE2117" s="34">
        <f t="shared" si="131"/>
        <v>0.87092174154317248</v>
      </c>
    </row>
    <row r="2118" spans="1:31" x14ac:dyDescent="0.3">
      <c r="A2118">
        <v>9226</v>
      </c>
      <c r="B2118">
        <v>2003</v>
      </c>
      <c r="C2118">
        <v>3</v>
      </c>
      <c r="D2118">
        <v>0.25717020000000002</v>
      </c>
      <c r="E2118">
        <v>9.6080299999999993E-2</v>
      </c>
      <c r="F2118">
        <v>0.12045889999999999</v>
      </c>
      <c r="G2118">
        <v>4.8757200000000001E-2</v>
      </c>
      <c r="H2118">
        <v>0</v>
      </c>
      <c r="I2118">
        <v>0.2437859</v>
      </c>
      <c r="J2118">
        <v>0.11328870000000001</v>
      </c>
      <c r="K2118">
        <v>3.1548800000000002E-2</v>
      </c>
      <c r="L2118">
        <v>8.1739999999999993E-2</v>
      </c>
      <c r="M2118">
        <v>7.1701999999999998E-3</v>
      </c>
      <c r="O2118" t="str">
        <f>Table_Index[[#This Row],[ID]]&amp;Table_Index[[#This Row],[year]]</f>
        <v>92262003</v>
      </c>
      <c r="P2118" t="str">
        <v>95162010</v>
      </c>
      <c r="Q2118" t="str">
        <f t="shared" si="128"/>
        <v>9516</v>
      </c>
      <c r="R2118" t="str">
        <f t="shared" si="129"/>
        <v>2010</v>
      </c>
      <c r="S2118">
        <f>SUMIFS(INDEX(Table_Index[],,MATCH(S$12,Table_Index[#Headers],0)),
Table_Index[ID],$Q2118,Table_Index[year],$R2118)/COUNTIFS(Table_Index[Quarter],"&lt;&gt;''",Table_Index[ID],$Q2118,Table_Index[year],$R2118)</f>
        <v>5.4117475000000005E-2</v>
      </c>
      <c r="T2118">
        <f>SUMIFS(INDEX(Table_Index[],,MATCH(T$12,Table_Index[#Headers],0)),
Table_Index[ID],$Q2118,Table_Index[year],$R2118)/COUNTIFS(Table_Index[Quarter],"&lt;&gt;''",Table_Index[ID],$Q2118,Table_Index[year],$R2118)</f>
        <v>7.568187500000001E-2</v>
      </c>
      <c r="U2118">
        <f>SUMIFS(INDEX(Table_Index[],,MATCH(U$12,Table_Index[#Headers],0)),
Table_Index[ID],$Q2118,Table_Index[year],$R2118)/COUNTIFS(Table_Index[Quarter],"&lt;&gt;''",Table_Index[ID],$Q2118,Table_Index[year],$R2118)</f>
        <v>0.13302924999999999</v>
      </c>
      <c r="V2118">
        <f>SUMIFS(INDEX(Table_Index[],,MATCH(V$12,Table_Index[#Headers],0)),
Table_Index[ID],$Q2118,Table_Index[year],$R2118)/COUNTIFS(Table_Index[Quarter],"&lt;&gt;''",Table_Index[ID],$Q2118,Table_Index[year],$R2118)</f>
        <v>4.9348950000000003E-2</v>
      </c>
      <c r="W2118">
        <f>SUMIFS(INDEX(Table_Index[],,MATCH(W$12,Table_Index[#Headers],0)),
Table_Index[ID],$Q2118,Table_Index[year],$R2118)/COUNTIFS(Table_Index[Quarter],"&lt;&gt;''",Table_Index[ID],$Q2118,Table_Index[year],$R2118)</f>
        <v>6.3674074999999997E-2</v>
      </c>
      <c r="X2118">
        <f>SUMIFS(INDEX(Table_Index[],,MATCH(X$12,Table_Index[#Headers],0)),
Table_Index[ID],$Q2118,Table_Index[year],$R2118)/COUNTIFS(Table_Index[Quarter],"&lt;&gt;''",Table_Index[ID],$Q2118,Table_Index[year],$R2118)</f>
        <v>0.28304915000000003</v>
      </c>
      <c r="Y2118">
        <f>SUMIFS(INDEX(Table_Index[],,MATCH(Y$12,Table_Index[#Headers],0)),
Table_Index[ID],$Q2118,Table_Index[year],$R2118)/COUNTIFS(Table_Index[Quarter],"&lt;&gt;''",Table_Index[ID],$Q2118,Table_Index[year],$R2118)</f>
        <v>0.12724007500000001</v>
      </c>
      <c r="Z2118">
        <f>SUMIFS(INDEX(Table_Index[],,MATCH(Z$12,Table_Index[#Headers],0)),
Table_Index[ID],$Q2118,Table_Index[year],$R2118)/COUNTIFS(Table_Index[Quarter],"&lt;&gt;''",Table_Index[ID],$Q2118,Table_Index[year],$R2118)</f>
        <v>7.3111575000000012E-2</v>
      </c>
      <c r="AA2118">
        <f>SUMIFS(INDEX(Table_Index[],,MATCH(AA$12,Table_Index[#Headers],0)),
Table_Index[ID],$Q2118,Table_Index[year],$R2118)/COUNTIFS(Table_Index[Quarter],"&lt;&gt;''",Table_Index[ID],$Q2118,Table_Index[year],$R2118)</f>
        <v>0.12980464999999999</v>
      </c>
      <c r="AB2118">
        <f>SUMIFS(INDEX(Table_Index[],,MATCH(AB$12,Table_Index[#Headers],0)),
Table_Index[ID],$Q2118,Table_Index[year],$R2118)/COUNTIFS(Table_Index[Quarter],"&lt;&gt;''",Table_Index[ID],$Q2118,Table_Index[year],$R2118)</f>
        <v>1.0942900000000002E-2</v>
      </c>
      <c r="AC2118" s="24">
        <f t="shared" si="130"/>
        <v>0.99999997499999993</v>
      </c>
      <c r="AD2118">
        <f>COUNTIFS(Table_Index[Quarter],"&lt;&gt;''",Table_Index[ID],$Q2118,Table_Index[year],$R2118)</f>
        <v>4</v>
      </c>
      <c r="AE2118" s="34">
        <f t="shared" si="131"/>
        <v>0.84853591002459683</v>
      </c>
    </row>
    <row r="2119" spans="1:31" x14ac:dyDescent="0.3">
      <c r="A2119">
        <v>9226</v>
      </c>
      <c r="B2119">
        <v>2003</v>
      </c>
      <c r="C2119">
        <v>4</v>
      </c>
      <c r="D2119">
        <v>0.2118815</v>
      </c>
      <c r="E2119">
        <v>0.1182781</v>
      </c>
      <c r="F2119">
        <v>0.1448304</v>
      </c>
      <c r="G2119">
        <v>0</v>
      </c>
      <c r="H2119">
        <v>0</v>
      </c>
      <c r="I2119">
        <v>0.27155689999999999</v>
      </c>
      <c r="J2119">
        <v>3.62076E-2</v>
      </c>
      <c r="K2119">
        <v>4.8276800000000002E-2</v>
      </c>
      <c r="L2119">
        <v>0.1568996</v>
      </c>
      <c r="M2119">
        <v>1.20692E-2</v>
      </c>
      <c r="O2119" t="str">
        <f>Table_Index[[#This Row],[ID]]&amp;Table_Index[[#This Row],[year]]</f>
        <v>92262003</v>
      </c>
      <c r="P2119" t="str">
        <v>95162011</v>
      </c>
      <c r="Q2119" t="str">
        <f t="shared" si="128"/>
        <v>9516</v>
      </c>
      <c r="R2119" t="str">
        <f t="shared" si="129"/>
        <v>2011</v>
      </c>
      <c r="S2119">
        <f>SUMIFS(INDEX(Table_Index[],,MATCH(S$12,Table_Index[#Headers],0)),
Table_Index[ID],$Q2119,Table_Index[year],$R2119)/COUNTIFS(Table_Index[Quarter],"&lt;&gt;''",Table_Index[ID],$Q2119,Table_Index[year],$R2119)</f>
        <v>3.3671224999999999E-2</v>
      </c>
      <c r="T2119">
        <f>SUMIFS(INDEX(Table_Index[],,MATCH(T$12,Table_Index[#Headers],0)),
Table_Index[ID],$Q2119,Table_Index[year],$R2119)/COUNTIFS(Table_Index[Quarter],"&lt;&gt;''",Table_Index[ID],$Q2119,Table_Index[year],$R2119)</f>
        <v>6.3220774999999993E-2</v>
      </c>
      <c r="U2119">
        <f>SUMIFS(INDEX(Table_Index[],,MATCH(U$12,Table_Index[#Headers],0)),
Table_Index[ID],$Q2119,Table_Index[year],$R2119)/COUNTIFS(Table_Index[Quarter],"&lt;&gt;''",Table_Index[ID],$Q2119,Table_Index[year],$R2119)</f>
        <v>0.11006987500000001</v>
      </c>
      <c r="V2119">
        <f>SUMIFS(INDEX(Table_Index[],,MATCH(V$12,Table_Index[#Headers],0)),
Table_Index[ID],$Q2119,Table_Index[year],$R2119)/COUNTIFS(Table_Index[Quarter],"&lt;&gt;''",Table_Index[ID],$Q2119,Table_Index[year],$R2119)</f>
        <v>5.2753799999999997E-2</v>
      </c>
      <c r="W2119">
        <f>SUMIFS(INDEX(Table_Index[],,MATCH(W$12,Table_Index[#Headers],0)),
Table_Index[ID],$Q2119,Table_Index[year],$R2119)/COUNTIFS(Table_Index[Quarter],"&lt;&gt;''",Table_Index[ID],$Q2119,Table_Index[year],$R2119)</f>
        <v>3.2995425000000002E-2</v>
      </c>
      <c r="X2119">
        <f>SUMIFS(INDEX(Table_Index[],,MATCH(X$12,Table_Index[#Headers],0)),
Table_Index[ID],$Q2119,Table_Index[year],$R2119)/COUNTIFS(Table_Index[Quarter],"&lt;&gt;''",Table_Index[ID],$Q2119,Table_Index[year],$R2119)</f>
        <v>0.40463757499999997</v>
      </c>
      <c r="Y2119">
        <f>SUMIFS(INDEX(Table_Index[],,MATCH(Y$12,Table_Index[#Headers],0)),
Table_Index[ID],$Q2119,Table_Index[year],$R2119)/COUNTIFS(Table_Index[Quarter],"&lt;&gt;''",Table_Index[ID],$Q2119,Table_Index[year],$R2119)</f>
        <v>0.154374075</v>
      </c>
      <c r="Z2119">
        <f>SUMIFS(INDEX(Table_Index[],,MATCH(Z$12,Table_Index[#Headers],0)),
Table_Index[ID],$Q2119,Table_Index[year],$R2119)/COUNTIFS(Table_Index[Quarter],"&lt;&gt;''",Table_Index[ID],$Q2119,Table_Index[year],$R2119)</f>
        <v>6.4323999999999992E-2</v>
      </c>
      <c r="AA2119">
        <f>SUMIFS(INDEX(Table_Index[],,MATCH(AA$12,Table_Index[#Headers],0)),
Table_Index[ID],$Q2119,Table_Index[year],$R2119)/COUNTIFS(Table_Index[Quarter],"&lt;&gt;''",Table_Index[ID],$Q2119,Table_Index[year],$R2119)</f>
        <v>7.7604649999999997E-2</v>
      </c>
      <c r="AB2119">
        <f>SUMIFS(INDEX(Table_Index[],,MATCH(AB$12,Table_Index[#Headers],0)),
Table_Index[ID],$Q2119,Table_Index[year],$R2119)/COUNTIFS(Table_Index[Quarter],"&lt;&gt;''",Table_Index[ID],$Q2119,Table_Index[year],$R2119)</f>
        <v>6.3485499999999997E-3</v>
      </c>
      <c r="AC2119" s="24">
        <f t="shared" si="130"/>
        <v>0.99999995000000008</v>
      </c>
      <c r="AD2119">
        <f>COUNTIFS(Table_Index[Quarter],"&lt;&gt;''",Table_Index[ID],$Q2119,Table_Index[year],$R2119)</f>
        <v>4</v>
      </c>
      <c r="AE2119" s="34">
        <f t="shared" si="131"/>
        <v>0.78111905844880125</v>
      </c>
    </row>
    <row r="2120" spans="1:31" x14ac:dyDescent="0.3">
      <c r="A2120">
        <v>9226</v>
      </c>
      <c r="B2120">
        <v>2004</v>
      </c>
      <c r="C2120">
        <v>1</v>
      </c>
      <c r="D2120">
        <v>0.10553419999999999</v>
      </c>
      <c r="E2120">
        <v>4.8653000000000002E-2</v>
      </c>
      <c r="F2120">
        <v>0.12475120000000001</v>
      </c>
      <c r="G2120">
        <v>9.9800899999999998E-2</v>
      </c>
      <c r="H2120">
        <v>5.6138E-2</v>
      </c>
      <c r="I2120">
        <v>0.33682810000000002</v>
      </c>
      <c r="J2120">
        <v>0.112276</v>
      </c>
      <c r="K2120">
        <v>2.8692800000000001E-2</v>
      </c>
      <c r="L2120">
        <v>7.4850700000000006E-2</v>
      </c>
      <c r="M2120">
        <v>1.2475099999999999E-2</v>
      </c>
      <c r="O2120" t="str">
        <f>Table_Index[[#This Row],[ID]]&amp;Table_Index[[#This Row],[year]]</f>
        <v>92262004</v>
      </c>
      <c r="P2120" t="str">
        <v>95162012</v>
      </c>
      <c r="Q2120" t="str">
        <f t="shared" si="128"/>
        <v>9516</v>
      </c>
      <c r="R2120" t="str">
        <f t="shared" si="129"/>
        <v>2012</v>
      </c>
      <c r="S2120">
        <f>SUMIFS(INDEX(Table_Index[],,MATCH(S$12,Table_Index[#Headers],0)),
Table_Index[ID],$Q2120,Table_Index[year],$R2120)/COUNTIFS(Table_Index[Quarter],"&lt;&gt;''",Table_Index[ID],$Q2120,Table_Index[year],$R2120)</f>
        <v>4.0177974999999998E-2</v>
      </c>
      <c r="T2120">
        <f>SUMIFS(INDEX(Table_Index[],,MATCH(T$12,Table_Index[#Headers],0)),
Table_Index[ID],$Q2120,Table_Index[year],$R2120)/COUNTIFS(Table_Index[Quarter],"&lt;&gt;''",Table_Index[ID],$Q2120,Table_Index[year],$R2120)</f>
        <v>6.7108600000000004E-2</v>
      </c>
      <c r="U2120">
        <f>SUMIFS(INDEX(Table_Index[],,MATCH(U$12,Table_Index[#Headers],0)),
Table_Index[ID],$Q2120,Table_Index[year],$R2120)/COUNTIFS(Table_Index[Quarter],"&lt;&gt;''",Table_Index[ID],$Q2120,Table_Index[year],$R2120)</f>
        <v>8.7445549999999997E-2</v>
      </c>
      <c r="V2120">
        <f>SUMIFS(INDEX(Table_Index[],,MATCH(V$12,Table_Index[#Headers],0)),
Table_Index[ID],$Q2120,Table_Index[year],$R2120)/COUNTIFS(Table_Index[Quarter],"&lt;&gt;''",Table_Index[ID],$Q2120,Table_Index[year],$R2120)</f>
        <v>6.8028900000000003E-2</v>
      </c>
      <c r="W2120">
        <f>SUMIFS(INDEX(Table_Index[],,MATCH(W$12,Table_Index[#Headers],0)),
Table_Index[ID],$Q2120,Table_Index[year],$R2120)/COUNTIFS(Table_Index[Quarter],"&lt;&gt;''",Table_Index[ID],$Q2120,Table_Index[year],$R2120)</f>
        <v>2.8776699999999999E-2</v>
      </c>
      <c r="X2120">
        <f>SUMIFS(INDEX(Table_Index[],,MATCH(X$12,Table_Index[#Headers],0)),
Table_Index[ID],$Q2120,Table_Index[year],$R2120)/COUNTIFS(Table_Index[Quarter],"&lt;&gt;''",Table_Index[ID],$Q2120,Table_Index[year],$R2120)</f>
        <v>0.43799939999999998</v>
      </c>
      <c r="Y2120">
        <f>SUMIFS(INDEX(Table_Index[],,MATCH(Y$12,Table_Index[#Headers],0)),
Table_Index[ID],$Q2120,Table_Index[year],$R2120)/COUNTIFS(Table_Index[Quarter],"&lt;&gt;''",Table_Index[ID],$Q2120,Table_Index[year],$R2120)</f>
        <v>0.103066275</v>
      </c>
      <c r="Z2120">
        <f>SUMIFS(INDEX(Table_Index[],,MATCH(Z$12,Table_Index[#Headers],0)),
Table_Index[ID],$Q2120,Table_Index[year],$R2120)/COUNTIFS(Table_Index[Quarter],"&lt;&gt;''",Table_Index[ID],$Q2120,Table_Index[year],$R2120)</f>
        <v>5.8132749999999997E-2</v>
      </c>
      <c r="AA2120">
        <f>SUMIFS(INDEX(Table_Index[],,MATCH(AA$12,Table_Index[#Headers],0)),
Table_Index[ID],$Q2120,Table_Index[year],$R2120)/COUNTIFS(Table_Index[Quarter],"&lt;&gt;''",Table_Index[ID],$Q2120,Table_Index[year],$R2120)</f>
        <v>0.10209412500000001</v>
      </c>
      <c r="AB2120">
        <f>SUMIFS(INDEX(Table_Index[],,MATCH(AB$12,Table_Index[#Headers],0)),
Table_Index[ID],$Q2120,Table_Index[year],$R2120)/COUNTIFS(Table_Index[Quarter],"&lt;&gt;''",Table_Index[ID],$Q2120,Table_Index[year],$R2120)</f>
        <v>7.1697250000000001E-3</v>
      </c>
      <c r="AC2120" s="24">
        <f t="shared" si="130"/>
        <v>1</v>
      </c>
      <c r="AD2120">
        <f>COUNTIFS(Table_Index[Quarter],"&lt;&gt;''",Table_Index[ID],$Q2120,Table_Index[year],$R2120)</f>
        <v>4</v>
      </c>
      <c r="AE2120" s="34">
        <f t="shared" si="131"/>
        <v>0.76445924883664751</v>
      </c>
    </row>
    <row r="2121" spans="1:31" x14ac:dyDescent="0.3">
      <c r="A2121">
        <v>9226</v>
      </c>
      <c r="B2121">
        <v>2004</v>
      </c>
      <c r="C2121">
        <v>2</v>
      </c>
      <c r="D2121">
        <v>0.17650969999999999</v>
      </c>
      <c r="E2121">
        <v>6.2543600000000005E-2</v>
      </c>
      <c r="F2121">
        <v>6.1054400000000002E-2</v>
      </c>
      <c r="G2121">
        <v>0.12955449999999999</v>
      </c>
      <c r="H2121">
        <v>0</v>
      </c>
      <c r="I2121">
        <v>0.2680438</v>
      </c>
      <c r="J2121">
        <v>7.1478399999999997E-2</v>
      </c>
      <c r="K2121">
        <v>3.5739199999999999E-2</v>
      </c>
      <c r="L2121">
        <v>0.18018500000000001</v>
      </c>
      <c r="M2121">
        <v>1.48913E-2</v>
      </c>
      <c r="O2121" t="str">
        <f>Table_Index[[#This Row],[ID]]&amp;Table_Index[[#This Row],[year]]</f>
        <v>92262004</v>
      </c>
      <c r="P2121" t="str">
        <v>95172003</v>
      </c>
      <c r="Q2121" t="str">
        <f t="shared" si="128"/>
        <v>9517</v>
      </c>
      <c r="R2121" t="str">
        <f t="shared" si="129"/>
        <v>2003</v>
      </c>
      <c r="S2121">
        <f>SUMIFS(INDEX(Table_Index[],,MATCH(S$12,Table_Index[#Headers],0)),
Table_Index[ID],$Q2121,Table_Index[year],$R2121)/COUNTIFS(Table_Index[Quarter],"&lt;&gt;''",Table_Index[ID],$Q2121,Table_Index[year],$R2121)</f>
        <v>0.26794822500000004</v>
      </c>
      <c r="T2121">
        <f>SUMIFS(INDEX(Table_Index[],,MATCH(T$12,Table_Index[#Headers],0)),
Table_Index[ID],$Q2121,Table_Index[year],$R2121)/COUNTIFS(Table_Index[Quarter],"&lt;&gt;''",Table_Index[ID],$Q2121,Table_Index[year],$R2121)</f>
        <v>7.7417849999999996E-2</v>
      </c>
      <c r="U2121">
        <f>SUMIFS(INDEX(Table_Index[],,MATCH(U$12,Table_Index[#Headers],0)),
Table_Index[ID],$Q2121,Table_Index[year],$R2121)/COUNTIFS(Table_Index[Quarter],"&lt;&gt;''",Table_Index[ID],$Q2121,Table_Index[year],$R2121)</f>
        <v>0.17478187499999998</v>
      </c>
      <c r="V2121">
        <f>SUMIFS(INDEX(Table_Index[],,MATCH(V$12,Table_Index[#Headers],0)),
Table_Index[ID],$Q2121,Table_Index[year],$R2121)/COUNTIFS(Table_Index[Quarter],"&lt;&gt;''",Table_Index[ID],$Q2121,Table_Index[year],$R2121)</f>
        <v>5.9844675E-2</v>
      </c>
      <c r="W2121">
        <f>SUMIFS(INDEX(Table_Index[],,MATCH(W$12,Table_Index[#Headers],0)),
Table_Index[ID],$Q2121,Table_Index[year],$R2121)/COUNTIFS(Table_Index[Quarter],"&lt;&gt;''",Table_Index[ID],$Q2121,Table_Index[year],$R2121)</f>
        <v>9.4883250000000006E-3</v>
      </c>
      <c r="X2121">
        <f>SUMIFS(INDEX(Table_Index[],,MATCH(X$12,Table_Index[#Headers],0)),
Table_Index[ID],$Q2121,Table_Index[year],$R2121)/COUNTIFS(Table_Index[Quarter],"&lt;&gt;''",Table_Index[ID],$Q2121,Table_Index[year],$R2121)</f>
        <v>0</v>
      </c>
      <c r="Y2121">
        <f>SUMIFS(INDEX(Table_Index[],,MATCH(Y$12,Table_Index[#Headers],0)),
Table_Index[ID],$Q2121,Table_Index[year],$R2121)/COUNTIFS(Table_Index[Quarter],"&lt;&gt;''",Table_Index[ID],$Q2121,Table_Index[year],$R2121)</f>
        <v>6.6590225000000003E-2</v>
      </c>
      <c r="Z2121">
        <f>SUMIFS(INDEX(Table_Index[],,MATCH(Z$12,Table_Index[#Headers],0)),
Table_Index[ID],$Q2121,Table_Index[year],$R2121)/COUNTIFS(Table_Index[Quarter],"&lt;&gt;''",Table_Index[ID],$Q2121,Table_Index[year],$R2121)</f>
        <v>0.18617880000000001</v>
      </c>
      <c r="AA2121">
        <f>SUMIFS(INDEX(Table_Index[],,MATCH(AA$12,Table_Index[#Headers],0)),
Table_Index[ID],$Q2121,Table_Index[year],$R2121)/COUNTIFS(Table_Index[Quarter],"&lt;&gt;''",Table_Index[ID],$Q2121,Table_Index[year],$R2121)</f>
        <v>0.142481775</v>
      </c>
      <c r="AB2121">
        <f>SUMIFS(INDEX(Table_Index[],,MATCH(AB$12,Table_Index[#Headers],0)),
Table_Index[ID],$Q2121,Table_Index[year],$R2121)/COUNTIFS(Table_Index[Quarter],"&lt;&gt;''",Table_Index[ID],$Q2121,Table_Index[year],$R2121)</f>
        <v>1.5268200000000001E-2</v>
      </c>
      <c r="AC2121" s="24">
        <f t="shared" si="130"/>
        <v>0.99999994999999997</v>
      </c>
      <c r="AD2121">
        <f>COUNTIFS(Table_Index[Quarter],"&lt;&gt;''",Table_Index[ID],$Q2121,Table_Index[year],$R2121)</f>
        <v>4</v>
      </c>
      <c r="AE2121" s="34">
        <f t="shared" si="131"/>
        <v>0.82835913018166873</v>
      </c>
    </row>
    <row r="2122" spans="1:31" x14ac:dyDescent="0.3">
      <c r="A2122">
        <v>9226</v>
      </c>
      <c r="B2122">
        <v>2004</v>
      </c>
      <c r="C2122">
        <v>3</v>
      </c>
      <c r="D2122">
        <v>9.9935399999999994E-2</v>
      </c>
      <c r="E2122">
        <v>8.9894100000000005E-2</v>
      </c>
      <c r="F2122">
        <v>0.1123676</v>
      </c>
      <c r="G2122">
        <v>6.7420599999999997E-2</v>
      </c>
      <c r="H2122">
        <v>0</v>
      </c>
      <c r="I2122">
        <v>0.40452339999999998</v>
      </c>
      <c r="J2122">
        <v>6.7420599999999997E-2</v>
      </c>
      <c r="K2122">
        <v>2.3597199999999999E-2</v>
      </c>
      <c r="L2122">
        <v>0.13203190000000001</v>
      </c>
      <c r="M2122">
        <v>2.8092E-3</v>
      </c>
      <c r="O2122" t="str">
        <f>Table_Index[[#This Row],[ID]]&amp;Table_Index[[#This Row],[year]]</f>
        <v>92262004</v>
      </c>
      <c r="P2122" t="str">
        <v>95172004</v>
      </c>
      <c r="Q2122" t="str">
        <f t="shared" si="128"/>
        <v>9517</v>
      </c>
      <c r="R2122" t="str">
        <f t="shared" si="129"/>
        <v>2004</v>
      </c>
      <c r="S2122">
        <f>SUMIFS(INDEX(Table_Index[],,MATCH(S$12,Table_Index[#Headers],0)),
Table_Index[ID],$Q2122,Table_Index[year],$R2122)/COUNTIFS(Table_Index[Quarter],"&lt;&gt;''",Table_Index[ID],$Q2122,Table_Index[year],$R2122)</f>
        <v>0.37074047499999996</v>
      </c>
      <c r="T2122">
        <f>SUMIFS(INDEX(Table_Index[],,MATCH(T$12,Table_Index[#Headers],0)),
Table_Index[ID],$Q2122,Table_Index[year],$R2122)/COUNTIFS(Table_Index[Quarter],"&lt;&gt;''",Table_Index[ID],$Q2122,Table_Index[year],$R2122)</f>
        <v>9.1861949999999998E-2</v>
      </c>
      <c r="U2122">
        <f>SUMIFS(INDEX(Table_Index[],,MATCH(U$12,Table_Index[#Headers],0)),
Table_Index[ID],$Q2122,Table_Index[year],$R2122)/COUNTIFS(Table_Index[Quarter],"&lt;&gt;''",Table_Index[ID],$Q2122,Table_Index[year],$R2122)</f>
        <v>0.19671890000000003</v>
      </c>
      <c r="V2122">
        <f>SUMIFS(INDEX(Table_Index[],,MATCH(V$12,Table_Index[#Headers],0)),
Table_Index[ID],$Q2122,Table_Index[year],$R2122)/COUNTIFS(Table_Index[Quarter],"&lt;&gt;''",Table_Index[ID],$Q2122,Table_Index[year],$R2122)</f>
        <v>2.144105E-2</v>
      </c>
      <c r="W2122">
        <f>SUMIFS(INDEX(Table_Index[],,MATCH(W$12,Table_Index[#Headers],0)),
Table_Index[ID],$Q2122,Table_Index[year],$R2122)/COUNTIFS(Table_Index[Quarter],"&lt;&gt;''",Table_Index[ID],$Q2122,Table_Index[year],$R2122)</f>
        <v>4.5938000000000003E-3</v>
      </c>
      <c r="X2122">
        <f>SUMIFS(INDEX(Table_Index[],,MATCH(X$12,Table_Index[#Headers],0)),
Table_Index[ID],$Q2122,Table_Index[year],$R2122)/COUNTIFS(Table_Index[Quarter],"&lt;&gt;''",Table_Index[ID],$Q2122,Table_Index[year],$R2122)</f>
        <v>5.8517550000000002E-2</v>
      </c>
      <c r="Y2122">
        <f>SUMIFS(INDEX(Table_Index[],,MATCH(Y$12,Table_Index[#Headers],0)),
Table_Index[ID],$Q2122,Table_Index[year],$R2122)/COUNTIFS(Table_Index[Quarter],"&lt;&gt;''",Table_Index[ID],$Q2122,Table_Index[year],$R2122)</f>
        <v>6.8056549999999993E-2</v>
      </c>
      <c r="Z2122">
        <f>SUMIFS(INDEX(Table_Index[],,MATCH(Z$12,Table_Index[#Headers],0)),
Table_Index[ID],$Q2122,Table_Index[year],$R2122)/COUNTIFS(Table_Index[Quarter],"&lt;&gt;''",Table_Index[ID],$Q2122,Table_Index[year],$R2122)</f>
        <v>7.1809725000000005E-2</v>
      </c>
      <c r="AA2122">
        <f>SUMIFS(INDEX(Table_Index[],,MATCH(AA$12,Table_Index[#Headers],0)),
Table_Index[ID],$Q2122,Table_Index[year],$R2122)/COUNTIFS(Table_Index[Quarter],"&lt;&gt;''",Table_Index[ID],$Q2122,Table_Index[year],$R2122)</f>
        <v>9.8873900000000001E-2</v>
      </c>
      <c r="AB2122">
        <f>SUMIFS(INDEX(Table_Index[],,MATCH(AB$12,Table_Index[#Headers],0)),
Table_Index[ID],$Q2122,Table_Index[year],$R2122)/COUNTIFS(Table_Index[Quarter],"&lt;&gt;''",Table_Index[ID],$Q2122,Table_Index[year],$R2122)</f>
        <v>1.738615E-2</v>
      </c>
      <c r="AC2122" s="24">
        <f t="shared" si="130"/>
        <v>1.0000000499999999</v>
      </c>
      <c r="AD2122">
        <f>COUNTIFS(Table_Index[Quarter],"&lt;&gt;''",Table_Index[ID],$Q2122,Table_Index[year],$R2122)</f>
        <v>4</v>
      </c>
      <c r="AE2122" s="34">
        <f t="shared" si="131"/>
        <v>0.79164277452470633</v>
      </c>
    </row>
    <row r="2123" spans="1:31" x14ac:dyDescent="0.3">
      <c r="A2123">
        <v>9226</v>
      </c>
      <c r="B2123">
        <v>2004</v>
      </c>
      <c r="C2123">
        <v>4</v>
      </c>
      <c r="D2123">
        <v>0.2972783</v>
      </c>
      <c r="E2123">
        <v>7.4254899999999999E-2</v>
      </c>
      <c r="F2123">
        <v>0.13500899999999999</v>
      </c>
      <c r="G2123">
        <v>3.3752200000000003E-2</v>
      </c>
      <c r="H2123">
        <v>0</v>
      </c>
      <c r="I2123">
        <v>0.20251350000000001</v>
      </c>
      <c r="J2123">
        <v>6.7504499999999995E-2</v>
      </c>
      <c r="K2123">
        <v>2.9701999999999999E-2</v>
      </c>
      <c r="L2123">
        <v>0.1485099</v>
      </c>
      <c r="M2123">
        <v>1.14758E-2</v>
      </c>
      <c r="O2123" t="str">
        <f>Table_Index[[#This Row],[ID]]&amp;Table_Index[[#This Row],[year]]</f>
        <v>92262004</v>
      </c>
      <c r="P2123" t="str">
        <v>95172005</v>
      </c>
      <c r="Q2123" t="str">
        <f t="shared" si="128"/>
        <v>9517</v>
      </c>
      <c r="R2123" t="str">
        <f t="shared" si="129"/>
        <v>2005</v>
      </c>
      <c r="S2123">
        <f>SUMIFS(INDEX(Table_Index[],,MATCH(S$12,Table_Index[#Headers],0)),
Table_Index[ID],$Q2123,Table_Index[year],$R2123)/COUNTIFS(Table_Index[Quarter],"&lt;&gt;''",Table_Index[ID],$Q2123,Table_Index[year],$R2123)</f>
        <v>0.120960175</v>
      </c>
      <c r="T2123">
        <f>SUMIFS(INDEX(Table_Index[],,MATCH(T$12,Table_Index[#Headers],0)),
Table_Index[ID],$Q2123,Table_Index[year],$R2123)/COUNTIFS(Table_Index[Quarter],"&lt;&gt;''",Table_Index[ID],$Q2123,Table_Index[year],$R2123)</f>
        <v>9.2420625000000006E-2</v>
      </c>
      <c r="U2123">
        <f>SUMIFS(INDEX(Table_Index[],,MATCH(U$12,Table_Index[#Headers],0)),
Table_Index[ID],$Q2123,Table_Index[year],$R2123)/COUNTIFS(Table_Index[Quarter],"&lt;&gt;''",Table_Index[ID],$Q2123,Table_Index[year],$R2123)</f>
        <v>0.17382229999999999</v>
      </c>
      <c r="V2123">
        <f>SUMIFS(INDEX(Table_Index[],,MATCH(V$12,Table_Index[#Headers],0)),
Table_Index[ID],$Q2123,Table_Index[year],$R2123)/COUNTIFS(Table_Index[Quarter],"&lt;&gt;''",Table_Index[ID],$Q2123,Table_Index[year],$R2123)</f>
        <v>8.6483950000000004E-2</v>
      </c>
      <c r="W2123">
        <f>SUMIFS(INDEX(Table_Index[],,MATCH(W$12,Table_Index[#Headers],0)),
Table_Index[ID],$Q2123,Table_Index[year],$R2123)/COUNTIFS(Table_Index[Quarter],"&lt;&gt;''",Table_Index[ID],$Q2123,Table_Index[year],$R2123)</f>
        <v>0</v>
      </c>
      <c r="X2123">
        <f>SUMIFS(INDEX(Table_Index[],,MATCH(X$12,Table_Index[#Headers],0)),
Table_Index[ID],$Q2123,Table_Index[year],$R2123)/COUNTIFS(Table_Index[Quarter],"&lt;&gt;''",Table_Index[ID],$Q2123,Table_Index[year],$R2123)</f>
        <v>0.17139832499999999</v>
      </c>
      <c r="Y2123">
        <f>SUMIFS(INDEX(Table_Index[],,MATCH(Y$12,Table_Index[#Headers],0)),
Table_Index[ID],$Q2123,Table_Index[year],$R2123)/COUNTIFS(Table_Index[Quarter],"&lt;&gt;''",Table_Index[ID],$Q2123,Table_Index[year],$R2123)</f>
        <v>4.8949075000000002E-2</v>
      </c>
      <c r="Z2123">
        <f>SUMIFS(INDEX(Table_Index[],,MATCH(Z$12,Table_Index[#Headers],0)),
Table_Index[ID],$Q2123,Table_Index[year],$R2123)/COUNTIFS(Table_Index[Quarter],"&lt;&gt;''",Table_Index[ID],$Q2123,Table_Index[year],$R2123)</f>
        <v>0.13172842499999998</v>
      </c>
      <c r="AA2123">
        <f>SUMIFS(INDEX(Table_Index[],,MATCH(AA$12,Table_Index[#Headers],0)),
Table_Index[ID],$Q2123,Table_Index[year],$R2123)/COUNTIFS(Table_Index[Quarter],"&lt;&gt;''",Table_Index[ID],$Q2123,Table_Index[year],$R2123)</f>
        <v>0.1675411</v>
      </c>
      <c r="AB2123">
        <f>SUMIFS(INDEX(Table_Index[],,MATCH(AB$12,Table_Index[#Headers],0)),
Table_Index[ID],$Q2123,Table_Index[year],$R2123)/COUNTIFS(Table_Index[Quarter],"&lt;&gt;''",Table_Index[ID],$Q2123,Table_Index[year],$R2123)</f>
        <v>6.6960249999999995E-3</v>
      </c>
      <c r="AC2123" s="24">
        <f t="shared" si="130"/>
        <v>0.99999999999999989</v>
      </c>
      <c r="AD2123">
        <f>COUNTIFS(Table_Index[Quarter],"&lt;&gt;''",Table_Index[ID],$Q2123,Table_Index[year],$R2123)</f>
        <v>4</v>
      </c>
      <c r="AE2123" s="34">
        <f t="shared" si="131"/>
        <v>0.86189276590453379</v>
      </c>
    </row>
    <row r="2124" spans="1:31" x14ac:dyDescent="0.3">
      <c r="A2124">
        <v>9226</v>
      </c>
      <c r="B2124">
        <v>2005</v>
      </c>
      <c r="C2124">
        <v>1</v>
      </c>
      <c r="D2124">
        <v>0.1129756</v>
      </c>
      <c r="E2124">
        <v>5.7815499999999999E-2</v>
      </c>
      <c r="F2124">
        <v>7.2420300000000007E-2</v>
      </c>
      <c r="G2124">
        <v>0.1390469</v>
      </c>
      <c r="H2124">
        <v>0.1113019</v>
      </c>
      <c r="I2124">
        <v>0.13035649999999999</v>
      </c>
      <c r="J2124">
        <v>0.2365729</v>
      </c>
      <c r="K2124">
        <v>3.3313299999999997E-2</v>
      </c>
      <c r="L2124">
        <v>9.5594799999999994E-2</v>
      </c>
      <c r="M2124">
        <v>1.06023E-2</v>
      </c>
      <c r="O2124" t="str">
        <f>Table_Index[[#This Row],[ID]]&amp;Table_Index[[#This Row],[year]]</f>
        <v>92262005</v>
      </c>
      <c r="P2124" t="str">
        <v>95172006</v>
      </c>
      <c r="Q2124" t="str">
        <f t="shared" si="128"/>
        <v>9517</v>
      </c>
      <c r="R2124" t="str">
        <f t="shared" si="129"/>
        <v>2006</v>
      </c>
      <c r="S2124">
        <f>SUMIFS(INDEX(Table_Index[],,MATCH(S$12,Table_Index[#Headers],0)),
Table_Index[ID],$Q2124,Table_Index[year],$R2124)/COUNTIFS(Table_Index[Quarter],"&lt;&gt;''",Table_Index[ID],$Q2124,Table_Index[year],$R2124)</f>
        <v>5.7052350000000002E-2</v>
      </c>
      <c r="T2124">
        <f>SUMIFS(INDEX(Table_Index[],,MATCH(T$12,Table_Index[#Headers],0)),
Table_Index[ID],$Q2124,Table_Index[year],$R2124)/COUNTIFS(Table_Index[Quarter],"&lt;&gt;''",Table_Index[ID],$Q2124,Table_Index[year],$R2124)</f>
        <v>0.125917</v>
      </c>
      <c r="U2124">
        <f>SUMIFS(INDEX(Table_Index[],,MATCH(U$12,Table_Index[#Headers],0)),
Table_Index[ID],$Q2124,Table_Index[year],$R2124)/COUNTIFS(Table_Index[Quarter],"&lt;&gt;''",Table_Index[ID],$Q2124,Table_Index[year],$R2124)</f>
        <v>0.26640895000000003</v>
      </c>
      <c r="V2124">
        <f>SUMIFS(INDEX(Table_Index[],,MATCH(V$12,Table_Index[#Headers],0)),
Table_Index[ID],$Q2124,Table_Index[year],$R2124)/COUNTIFS(Table_Index[Quarter],"&lt;&gt;''",Table_Index[ID],$Q2124,Table_Index[year],$R2124)</f>
        <v>2.796825E-2</v>
      </c>
      <c r="W2124">
        <f>SUMIFS(INDEX(Table_Index[],,MATCH(W$12,Table_Index[#Headers],0)),
Table_Index[ID],$Q2124,Table_Index[year],$R2124)/COUNTIFS(Table_Index[Quarter],"&lt;&gt;''",Table_Index[ID],$Q2124,Table_Index[year],$R2124)</f>
        <v>0</v>
      </c>
      <c r="X2124">
        <f>SUMIFS(INDEX(Table_Index[],,MATCH(X$12,Table_Index[#Headers],0)),
Table_Index[ID],$Q2124,Table_Index[year],$R2124)/COUNTIFS(Table_Index[Quarter],"&lt;&gt;''",Table_Index[ID],$Q2124,Table_Index[year],$R2124)</f>
        <v>0</v>
      </c>
      <c r="Y2124">
        <f>SUMIFS(INDEX(Table_Index[],,MATCH(Y$12,Table_Index[#Headers],0)),
Table_Index[ID],$Q2124,Table_Index[year],$R2124)/COUNTIFS(Table_Index[Quarter],"&lt;&gt;''",Table_Index[ID],$Q2124,Table_Index[year],$R2124)</f>
        <v>5.5042075000000003E-2</v>
      </c>
      <c r="Z2124">
        <f>SUMIFS(INDEX(Table_Index[],,MATCH(Z$12,Table_Index[#Headers],0)),
Table_Index[ID],$Q2124,Table_Index[year],$R2124)/COUNTIFS(Table_Index[Quarter],"&lt;&gt;''",Table_Index[ID],$Q2124,Table_Index[year],$R2124)</f>
        <v>0.16602755000000002</v>
      </c>
      <c r="AA2124">
        <f>SUMIFS(INDEX(Table_Index[],,MATCH(AA$12,Table_Index[#Headers],0)),
Table_Index[ID],$Q2124,Table_Index[year],$R2124)/COUNTIFS(Table_Index[Quarter],"&lt;&gt;''",Table_Index[ID],$Q2124,Table_Index[year],$R2124)</f>
        <v>0.285065925</v>
      </c>
      <c r="AB2124">
        <f>SUMIFS(INDEX(Table_Index[],,MATCH(AB$12,Table_Index[#Headers],0)),
Table_Index[ID],$Q2124,Table_Index[year],$R2124)/COUNTIFS(Table_Index[Quarter],"&lt;&gt;''",Table_Index[ID],$Q2124,Table_Index[year],$R2124)</f>
        <v>1.651795E-2</v>
      </c>
      <c r="AC2124" s="24">
        <f t="shared" si="130"/>
        <v>1.0000000499999999</v>
      </c>
      <c r="AD2124">
        <f>COUNTIFS(Table_Index[Quarter],"&lt;&gt;''",Table_Index[ID],$Q2124,Table_Index[year],$R2124)</f>
        <v>4</v>
      </c>
      <c r="AE2124" s="34">
        <f t="shared" si="131"/>
        <v>0.79700378517469628</v>
      </c>
    </row>
    <row r="2125" spans="1:31" x14ac:dyDescent="0.3">
      <c r="A2125">
        <v>9226</v>
      </c>
      <c r="B2125">
        <v>2005</v>
      </c>
      <c r="C2125">
        <v>2</v>
      </c>
      <c r="D2125">
        <v>5.0112799999999999E-2</v>
      </c>
      <c r="E2125">
        <v>0.1169297</v>
      </c>
      <c r="F2125">
        <v>9.1873399999999994E-2</v>
      </c>
      <c r="G2125">
        <v>8.85325E-2</v>
      </c>
      <c r="H2125">
        <v>0.1242796</v>
      </c>
      <c r="I2125">
        <v>0.38419769999999998</v>
      </c>
      <c r="J2125">
        <v>5.7629699999999999E-2</v>
      </c>
      <c r="K2125">
        <v>3.8419799999999997E-2</v>
      </c>
      <c r="L2125">
        <v>4.1760600000000002E-2</v>
      </c>
      <c r="M2125">
        <v>6.2640999999999999E-3</v>
      </c>
      <c r="O2125" t="str">
        <f>Table_Index[[#This Row],[ID]]&amp;Table_Index[[#This Row],[year]]</f>
        <v>92262005</v>
      </c>
      <c r="P2125" t="str">
        <v>95172007</v>
      </c>
      <c r="Q2125" t="str">
        <f t="shared" si="128"/>
        <v>9517</v>
      </c>
      <c r="R2125" t="str">
        <f t="shared" si="129"/>
        <v>2007</v>
      </c>
      <c r="S2125">
        <f>SUMIFS(INDEX(Table_Index[],,MATCH(S$12,Table_Index[#Headers],0)),
Table_Index[ID],$Q2125,Table_Index[year],$R2125)/COUNTIFS(Table_Index[Quarter],"&lt;&gt;''",Table_Index[ID],$Q2125,Table_Index[year],$R2125)</f>
        <v>0.112005875</v>
      </c>
      <c r="T2125">
        <f>SUMIFS(INDEX(Table_Index[],,MATCH(T$12,Table_Index[#Headers],0)),
Table_Index[ID],$Q2125,Table_Index[year],$R2125)/COUNTIFS(Table_Index[Quarter],"&lt;&gt;''",Table_Index[ID],$Q2125,Table_Index[year],$R2125)</f>
        <v>8.4556249999999999E-2</v>
      </c>
      <c r="U2125">
        <f>SUMIFS(INDEX(Table_Index[],,MATCH(U$12,Table_Index[#Headers],0)),
Table_Index[ID],$Q2125,Table_Index[year],$R2125)/COUNTIFS(Table_Index[Quarter],"&lt;&gt;''",Table_Index[ID],$Q2125,Table_Index[year],$R2125)</f>
        <v>0.21870214999999998</v>
      </c>
      <c r="V2125">
        <f>SUMIFS(INDEX(Table_Index[],,MATCH(V$12,Table_Index[#Headers],0)),
Table_Index[ID],$Q2125,Table_Index[year],$R2125)/COUNTIFS(Table_Index[Quarter],"&lt;&gt;''",Table_Index[ID],$Q2125,Table_Index[year],$R2125)</f>
        <v>4.4172324999999998E-2</v>
      </c>
      <c r="W2125">
        <f>SUMIFS(INDEX(Table_Index[],,MATCH(W$12,Table_Index[#Headers],0)),
Table_Index[ID],$Q2125,Table_Index[year],$R2125)/COUNTIFS(Table_Index[Quarter],"&lt;&gt;''",Table_Index[ID],$Q2125,Table_Index[year],$R2125)</f>
        <v>3.3309574999999994E-2</v>
      </c>
      <c r="X2125">
        <f>SUMIFS(INDEX(Table_Index[],,MATCH(X$12,Table_Index[#Headers],0)),
Table_Index[ID],$Q2125,Table_Index[year],$R2125)/COUNTIFS(Table_Index[Quarter],"&lt;&gt;''",Table_Index[ID],$Q2125,Table_Index[year],$R2125)</f>
        <v>8.2083500000000004E-2</v>
      </c>
      <c r="Y2125">
        <f>SUMIFS(INDEX(Table_Index[],,MATCH(Y$12,Table_Index[#Headers],0)),
Table_Index[ID],$Q2125,Table_Index[year],$R2125)/COUNTIFS(Table_Index[Quarter],"&lt;&gt;''",Table_Index[ID],$Q2125,Table_Index[year],$R2125)</f>
        <v>7.6958974999999999E-2</v>
      </c>
      <c r="Z2125">
        <f>SUMIFS(INDEX(Table_Index[],,MATCH(Z$12,Table_Index[#Headers],0)),
Table_Index[ID],$Q2125,Table_Index[year],$R2125)/COUNTIFS(Table_Index[Quarter],"&lt;&gt;''",Table_Index[ID],$Q2125,Table_Index[year],$R2125)</f>
        <v>0.180371325</v>
      </c>
      <c r="AA2125">
        <f>SUMIFS(INDEX(Table_Index[],,MATCH(AA$12,Table_Index[#Headers],0)),
Table_Index[ID],$Q2125,Table_Index[year],$R2125)/COUNTIFS(Table_Index[Quarter],"&lt;&gt;''",Table_Index[ID],$Q2125,Table_Index[year],$R2125)</f>
        <v>0.15341260000000001</v>
      </c>
      <c r="AB2125">
        <f>SUMIFS(INDEX(Table_Index[],,MATCH(AB$12,Table_Index[#Headers],0)),
Table_Index[ID],$Q2125,Table_Index[year],$R2125)/COUNTIFS(Table_Index[Quarter],"&lt;&gt;''",Table_Index[ID],$Q2125,Table_Index[year],$R2125)</f>
        <v>1.4427474999999999E-2</v>
      </c>
      <c r="AC2125" s="24">
        <f t="shared" si="130"/>
        <v>1.0000000499999999</v>
      </c>
      <c r="AD2125">
        <f>COUNTIFS(Table_Index[Quarter],"&lt;&gt;''",Table_Index[ID],$Q2125,Table_Index[year],$R2125)</f>
        <v>4</v>
      </c>
      <c r="AE2125" s="34">
        <f t="shared" si="131"/>
        <v>0.86047579449302125</v>
      </c>
    </row>
    <row r="2126" spans="1:31" x14ac:dyDescent="0.3">
      <c r="A2126">
        <v>9226</v>
      </c>
      <c r="B2126">
        <v>2005</v>
      </c>
      <c r="C2126">
        <v>3</v>
      </c>
      <c r="D2126">
        <v>4.9096500000000001E-2</v>
      </c>
      <c r="E2126">
        <v>0.19229460000000001</v>
      </c>
      <c r="F2126">
        <v>6.8189600000000003E-2</v>
      </c>
      <c r="G2126">
        <v>0.1200136</v>
      </c>
      <c r="H2126">
        <v>0</v>
      </c>
      <c r="I2126">
        <v>0.34094780000000002</v>
      </c>
      <c r="J2126">
        <v>6.8189600000000003E-2</v>
      </c>
      <c r="K2126">
        <v>3.1367199999999998E-2</v>
      </c>
      <c r="L2126">
        <v>0.12785540000000001</v>
      </c>
      <c r="M2126">
        <v>2.0457000000000001E-3</v>
      </c>
      <c r="O2126" t="str">
        <f>Table_Index[[#This Row],[ID]]&amp;Table_Index[[#This Row],[year]]</f>
        <v>92262005</v>
      </c>
      <c r="P2126" t="str">
        <v>95172008</v>
      </c>
      <c r="Q2126" t="str">
        <f t="shared" ref="Q2126:Q2189" si="132">LEFT(P2126, LEN(P2126)-4)</f>
        <v>9517</v>
      </c>
      <c r="R2126" t="str">
        <f t="shared" ref="R2126:R2189" si="133">RIGHT(P2126,4)</f>
        <v>2008</v>
      </c>
      <c r="S2126">
        <f>SUMIFS(INDEX(Table_Index[],,MATCH(S$12,Table_Index[#Headers],0)),
Table_Index[ID],$Q2126,Table_Index[year],$R2126)/COUNTIFS(Table_Index[Quarter],"&lt;&gt;''",Table_Index[ID],$Q2126,Table_Index[year],$R2126)</f>
        <v>0.12875029999999998</v>
      </c>
      <c r="T2126">
        <f>SUMIFS(INDEX(Table_Index[],,MATCH(T$12,Table_Index[#Headers],0)),
Table_Index[ID],$Q2126,Table_Index[year],$R2126)/COUNTIFS(Table_Index[Quarter],"&lt;&gt;''",Table_Index[ID],$Q2126,Table_Index[year],$R2126)</f>
        <v>0.16153962499999999</v>
      </c>
      <c r="U2126">
        <f>SUMIFS(INDEX(Table_Index[],,MATCH(U$12,Table_Index[#Headers],0)),
Table_Index[ID],$Q2126,Table_Index[year],$R2126)/COUNTIFS(Table_Index[Quarter],"&lt;&gt;''",Table_Index[ID],$Q2126,Table_Index[year],$R2126)</f>
        <v>0.27361255000000001</v>
      </c>
      <c r="V2126">
        <f>SUMIFS(INDEX(Table_Index[],,MATCH(V$12,Table_Index[#Headers],0)),
Table_Index[ID],$Q2126,Table_Index[year],$R2126)/COUNTIFS(Table_Index[Quarter],"&lt;&gt;''",Table_Index[ID],$Q2126,Table_Index[year],$R2126)</f>
        <v>1.919415E-2</v>
      </c>
      <c r="W2126">
        <f>SUMIFS(INDEX(Table_Index[],,MATCH(W$12,Table_Index[#Headers],0)),
Table_Index[ID],$Q2126,Table_Index[year],$R2126)/COUNTIFS(Table_Index[Quarter],"&lt;&gt;''",Table_Index[ID],$Q2126,Table_Index[year],$R2126)</f>
        <v>2.4894525000000001E-2</v>
      </c>
      <c r="X2126">
        <f>SUMIFS(INDEX(Table_Index[],,MATCH(X$12,Table_Index[#Headers],0)),
Table_Index[ID],$Q2126,Table_Index[year],$R2126)/COUNTIFS(Table_Index[Quarter],"&lt;&gt;''",Table_Index[ID],$Q2126,Table_Index[year],$R2126)</f>
        <v>8.3140624999999996E-2</v>
      </c>
      <c r="Y2126">
        <f>SUMIFS(INDEX(Table_Index[],,MATCH(Y$12,Table_Index[#Headers],0)),
Table_Index[ID],$Q2126,Table_Index[year],$R2126)/COUNTIFS(Table_Index[Quarter],"&lt;&gt;''",Table_Index[ID],$Q2126,Table_Index[year],$R2126)</f>
        <v>9.6069399999999999E-2</v>
      </c>
      <c r="Z2126">
        <f>SUMIFS(INDEX(Table_Index[],,MATCH(Z$12,Table_Index[#Headers],0)),
Table_Index[ID],$Q2126,Table_Index[year],$R2126)/COUNTIFS(Table_Index[Quarter],"&lt;&gt;''",Table_Index[ID],$Q2126,Table_Index[year],$R2126)</f>
        <v>9.9408949999999996E-2</v>
      </c>
      <c r="AA2126">
        <f>SUMIFS(INDEX(Table_Index[],,MATCH(AA$12,Table_Index[#Headers],0)),
Table_Index[ID],$Q2126,Table_Index[year],$R2126)/COUNTIFS(Table_Index[Quarter],"&lt;&gt;''",Table_Index[ID],$Q2126,Table_Index[year],$R2126)</f>
        <v>9.8282325000000004E-2</v>
      </c>
      <c r="AB2126">
        <f>SUMIFS(INDEX(Table_Index[],,MATCH(AB$12,Table_Index[#Headers],0)),
Table_Index[ID],$Q2126,Table_Index[year],$R2126)/COUNTIFS(Table_Index[Quarter],"&lt;&gt;''",Table_Index[ID],$Q2126,Table_Index[year],$R2126)</f>
        <v>1.5107550000000001E-2</v>
      </c>
      <c r="AC2126" s="24">
        <f t="shared" ref="AC2126:AC2189" si="134">SUM(S2126:AB2126)</f>
        <v>0.99999999999999978</v>
      </c>
      <c r="AD2126">
        <f>COUNTIFS(Table_Index[Quarter],"&lt;&gt;''",Table_Index[ID],$Q2126,Table_Index[year],$R2126)</f>
        <v>4</v>
      </c>
      <c r="AE2126" s="34">
        <f t="shared" ref="AE2126:AE2189" si="135">1-SUMSQ(S2126:AB2126)</f>
        <v>0.8455648435618075</v>
      </c>
    </row>
    <row r="2127" spans="1:31" x14ac:dyDescent="0.3">
      <c r="A2127">
        <v>9226</v>
      </c>
      <c r="B2127">
        <v>2005</v>
      </c>
      <c r="C2127">
        <v>4</v>
      </c>
      <c r="D2127">
        <v>5.9860999999999998E-2</v>
      </c>
      <c r="E2127">
        <v>6.6809199999999999E-2</v>
      </c>
      <c r="F2127">
        <v>0.1068947</v>
      </c>
      <c r="G2127">
        <v>1.2827399999999999E-2</v>
      </c>
      <c r="H2127">
        <v>0</v>
      </c>
      <c r="I2127">
        <v>0.44895780000000002</v>
      </c>
      <c r="J2127">
        <v>6.8947099999999997E-2</v>
      </c>
      <c r="K2127">
        <v>4.6499199999999997E-2</v>
      </c>
      <c r="L2127">
        <v>0.1870657</v>
      </c>
      <c r="M2127">
        <v>2.1378999999999999E-3</v>
      </c>
      <c r="O2127" t="str">
        <f>Table_Index[[#This Row],[ID]]&amp;Table_Index[[#This Row],[year]]</f>
        <v>92262005</v>
      </c>
      <c r="P2127" t="str">
        <v>95172009</v>
      </c>
      <c r="Q2127" t="str">
        <f t="shared" si="132"/>
        <v>9517</v>
      </c>
      <c r="R2127" t="str">
        <f t="shared" si="133"/>
        <v>2009</v>
      </c>
      <c r="S2127">
        <f>SUMIFS(INDEX(Table_Index[],,MATCH(S$12,Table_Index[#Headers],0)),
Table_Index[ID],$Q2127,Table_Index[year],$R2127)/COUNTIFS(Table_Index[Quarter],"&lt;&gt;''",Table_Index[ID],$Q2127,Table_Index[year],$R2127)</f>
        <v>0.108946325</v>
      </c>
      <c r="T2127">
        <f>SUMIFS(INDEX(Table_Index[],,MATCH(T$12,Table_Index[#Headers],0)),
Table_Index[ID],$Q2127,Table_Index[year],$R2127)/COUNTIFS(Table_Index[Quarter],"&lt;&gt;''",Table_Index[ID],$Q2127,Table_Index[year],$R2127)</f>
        <v>9.5882499999999996E-2</v>
      </c>
      <c r="U2127">
        <f>SUMIFS(INDEX(Table_Index[],,MATCH(U$12,Table_Index[#Headers],0)),
Table_Index[ID],$Q2127,Table_Index[year],$R2127)/COUNTIFS(Table_Index[Quarter],"&lt;&gt;''",Table_Index[ID],$Q2127,Table_Index[year],$R2127)</f>
        <v>0.24383090000000002</v>
      </c>
      <c r="V2127">
        <f>SUMIFS(INDEX(Table_Index[],,MATCH(V$12,Table_Index[#Headers],0)),
Table_Index[ID],$Q2127,Table_Index[year],$R2127)/COUNTIFS(Table_Index[Quarter],"&lt;&gt;''",Table_Index[ID],$Q2127,Table_Index[year],$R2127)</f>
        <v>8.0117574999999996E-2</v>
      </c>
      <c r="W2127">
        <f>SUMIFS(INDEX(Table_Index[],,MATCH(W$12,Table_Index[#Headers],0)),
Table_Index[ID],$Q2127,Table_Index[year],$R2127)/COUNTIFS(Table_Index[Quarter],"&lt;&gt;''",Table_Index[ID],$Q2127,Table_Index[year],$R2127)</f>
        <v>1.897735E-2</v>
      </c>
      <c r="X2127">
        <f>SUMIFS(INDEX(Table_Index[],,MATCH(X$12,Table_Index[#Headers],0)),
Table_Index[ID],$Q2127,Table_Index[year],$R2127)/COUNTIFS(Table_Index[Quarter],"&lt;&gt;''",Table_Index[ID],$Q2127,Table_Index[year],$R2127)</f>
        <v>0</v>
      </c>
      <c r="Y2127">
        <f>SUMIFS(INDEX(Table_Index[],,MATCH(Y$12,Table_Index[#Headers],0)),
Table_Index[ID],$Q2127,Table_Index[year],$R2127)/COUNTIFS(Table_Index[Quarter],"&lt;&gt;''",Table_Index[ID],$Q2127,Table_Index[year],$R2127)</f>
        <v>0.21999012500000001</v>
      </c>
      <c r="Z2127">
        <f>SUMIFS(INDEX(Table_Index[],,MATCH(Z$12,Table_Index[#Headers],0)),
Table_Index[ID],$Q2127,Table_Index[year],$R2127)/COUNTIFS(Table_Index[Quarter],"&lt;&gt;''",Table_Index[ID],$Q2127,Table_Index[year],$R2127)</f>
        <v>8.2247424999999999E-2</v>
      </c>
      <c r="AA2127">
        <f>SUMIFS(INDEX(Table_Index[],,MATCH(AA$12,Table_Index[#Headers],0)),
Table_Index[ID],$Q2127,Table_Index[year],$R2127)/COUNTIFS(Table_Index[Quarter],"&lt;&gt;''",Table_Index[ID],$Q2127,Table_Index[year],$R2127)</f>
        <v>0.13403860000000001</v>
      </c>
      <c r="AB2127">
        <f>SUMIFS(INDEX(Table_Index[],,MATCH(AB$12,Table_Index[#Headers],0)),
Table_Index[ID],$Q2127,Table_Index[year],$R2127)/COUNTIFS(Table_Index[Quarter],"&lt;&gt;''",Table_Index[ID],$Q2127,Table_Index[year],$R2127)</f>
        <v>1.5969174999999999E-2</v>
      </c>
      <c r="AC2127" s="24">
        <f t="shared" si="134"/>
        <v>0.99999997500000004</v>
      </c>
      <c r="AD2127">
        <f>COUNTIFS(Table_Index[Quarter],"&lt;&gt;''",Table_Index[ID],$Q2127,Table_Index[year],$R2127)</f>
        <v>4</v>
      </c>
      <c r="AE2127" s="34">
        <f t="shared" si="135"/>
        <v>0.83932311617424438</v>
      </c>
    </row>
    <row r="2128" spans="1:31" x14ac:dyDescent="0.3">
      <c r="A2128">
        <v>9226</v>
      </c>
      <c r="B2128">
        <v>2006</v>
      </c>
      <c r="C2128">
        <v>1</v>
      </c>
      <c r="D2128">
        <v>5.6229800000000003E-2</v>
      </c>
      <c r="E2128">
        <v>0.12367259999999999</v>
      </c>
      <c r="F2128">
        <v>9.8938100000000001E-2</v>
      </c>
      <c r="G2128">
        <v>1.58301E-2</v>
      </c>
      <c r="H2128">
        <v>0</v>
      </c>
      <c r="I2128">
        <v>0.41553990000000002</v>
      </c>
      <c r="J2128">
        <v>7.1631200000000006E-2</v>
      </c>
      <c r="K2128">
        <v>4.3038100000000003E-2</v>
      </c>
      <c r="L2128">
        <v>0.17314160000000001</v>
      </c>
      <c r="M2128">
        <v>1.9788000000000002E-3</v>
      </c>
      <c r="O2128" t="str">
        <f>Table_Index[[#This Row],[ID]]&amp;Table_Index[[#This Row],[year]]</f>
        <v>92262006</v>
      </c>
      <c r="P2128" t="str">
        <v>95172010</v>
      </c>
      <c r="Q2128" t="str">
        <f t="shared" si="132"/>
        <v>9517</v>
      </c>
      <c r="R2128" t="str">
        <f t="shared" si="133"/>
        <v>2010</v>
      </c>
      <c r="S2128">
        <f>SUMIFS(INDEX(Table_Index[],,MATCH(S$12,Table_Index[#Headers],0)),
Table_Index[ID],$Q2128,Table_Index[year],$R2128)/COUNTIFS(Table_Index[Quarter],"&lt;&gt;''",Table_Index[ID],$Q2128,Table_Index[year],$R2128)</f>
        <v>6.3723975000000002E-2</v>
      </c>
      <c r="T2128">
        <f>SUMIFS(INDEX(Table_Index[],,MATCH(T$12,Table_Index[#Headers],0)),
Table_Index[ID],$Q2128,Table_Index[year],$R2128)/COUNTIFS(Table_Index[Quarter],"&lt;&gt;''",Table_Index[ID],$Q2128,Table_Index[year],$R2128)</f>
        <v>4.835819999999999E-2</v>
      </c>
      <c r="U2128">
        <f>SUMIFS(INDEX(Table_Index[],,MATCH(U$12,Table_Index[#Headers],0)),
Table_Index[ID],$Q2128,Table_Index[year],$R2128)/COUNTIFS(Table_Index[Quarter],"&lt;&gt;''",Table_Index[ID],$Q2128,Table_Index[year],$R2128)</f>
        <v>0.12559489999999998</v>
      </c>
      <c r="V2128">
        <f>SUMIFS(INDEX(Table_Index[],,MATCH(V$12,Table_Index[#Headers],0)),
Table_Index[ID],$Q2128,Table_Index[year],$R2128)/COUNTIFS(Table_Index[Quarter],"&lt;&gt;''",Table_Index[ID],$Q2128,Table_Index[year],$R2128)</f>
        <v>6.3957399999999998E-2</v>
      </c>
      <c r="W2128">
        <f>SUMIFS(INDEX(Table_Index[],,MATCH(W$12,Table_Index[#Headers],0)),
Table_Index[ID],$Q2128,Table_Index[year],$R2128)/COUNTIFS(Table_Index[Quarter],"&lt;&gt;''",Table_Index[ID],$Q2128,Table_Index[year],$R2128)</f>
        <v>5.6594500000000006E-2</v>
      </c>
      <c r="X2128">
        <f>SUMIFS(INDEX(Table_Index[],,MATCH(X$12,Table_Index[#Headers],0)),
Table_Index[ID],$Q2128,Table_Index[year],$R2128)/COUNTIFS(Table_Index[Quarter],"&lt;&gt;''",Table_Index[ID],$Q2128,Table_Index[year],$R2128)</f>
        <v>0.28825649999999997</v>
      </c>
      <c r="Y2128">
        <f>SUMIFS(INDEX(Table_Index[],,MATCH(Y$12,Table_Index[#Headers],0)),
Table_Index[ID],$Q2128,Table_Index[year],$R2128)/COUNTIFS(Table_Index[Quarter],"&lt;&gt;''",Table_Index[ID],$Q2128,Table_Index[year],$R2128)</f>
        <v>0.13618222500000002</v>
      </c>
      <c r="Z2128">
        <f>SUMIFS(INDEX(Table_Index[],,MATCH(Z$12,Table_Index[#Headers],0)),
Table_Index[ID],$Q2128,Table_Index[year],$R2128)/COUNTIFS(Table_Index[Quarter],"&lt;&gt;''",Table_Index[ID],$Q2128,Table_Index[year],$R2128)</f>
        <v>8.9250849999999993E-2</v>
      </c>
      <c r="AA2128">
        <f>SUMIFS(INDEX(Table_Index[],,MATCH(AA$12,Table_Index[#Headers],0)),
Table_Index[ID],$Q2128,Table_Index[year],$R2128)/COUNTIFS(Table_Index[Quarter],"&lt;&gt;''",Table_Index[ID],$Q2128,Table_Index[year],$R2128)</f>
        <v>0.11651494999999999</v>
      </c>
      <c r="AB2128">
        <f>SUMIFS(INDEX(Table_Index[],,MATCH(AB$12,Table_Index[#Headers],0)),
Table_Index[ID],$Q2128,Table_Index[year],$R2128)/COUNTIFS(Table_Index[Quarter],"&lt;&gt;''",Table_Index[ID],$Q2128,Table_Index[year],$R2128)</f>
        <v>1.15665E-2</v>
      </c>
      <c r="AC2128" s="24">
        <f t="shared" si="134"/>
        <v>1</v>
      </c>
      <c r="AD2128">
        <f>COUNTIFS(Table_Index[Quarter],"&lt;&gt;''",Table_Index[ID],$Q2128,Table_Index[year],$R2128)</f>
        <v>4</v>
      </c>
      <c r="AE2128" s="34">
        <f t="shared" si="135"/>
        <v>0.84722053423226373</v>
      </c>
    </row>
    <row r="2129" spans="1:31" x14ac:dyDescent="0.3">
      <c r="A2129">
        <v>9226</v>
      </c>
      <c r="B2129">
        <v>2006</v>
      </c>
      <c r="C2129">
        <v>2</v>
      </c>
      <c r="D2129">
        <v>0.1012956</v>
      </c>
      <c r="E2129">
        <v>0</v>
      </c>
      <c r="F2129">
        <v>8.4805699999999998E-2</v>
      </c>
      <c r="G2129">
        <v>7.53828E-2</v>
      </c>
      <c r="H2129">
        <v>1.4134300000000001E-2</v>
      </c>
      <c r="I2129">
        <v>0.50883389999999995</v>
      </c>
      <c r="J2129">
        <v>0</v>
      </c>
      <c r="K2129">
        <v>3.5335699999999998E-2</v>
      </c>
      <c r="L2129">
        <v>0.17667840000000001</v>
      </c>
      <c r="M2129">
        <v>3.5336E-3</v>
      </c>
      <c r="O2129" t="str">
        <f>Table_Index[[#This Row],[ID]]&amp;Table_Index[[#This Row],[year]]</f>
        <v>92262006</v>
      </c>
      <c r="P2129" t="str">
        <v>95172011</v>
      </c>
      <c r="Q2129" t="str">
        <f t="shared" si="132"/>
        <v>9517</v>
      </c>
      <c r="R2129" t="str">
        <f t="shared" si="133"/>
        <v>2011</v>
      </c>
      <c r="S2129">
        <f>SUMIFS(INDEX(Table_Index[],,MATCH(S$12,Table_Index[#Headers],0)),
Table_Index[ID],$Q2129,Table_Index[year],$R2129)/COUNTIFS(Table_Index[Quarter],"&lt;&gt;''",Table_Index[ID],$Q2129,Table_Index[year],$R2129)</f>
        <v>7.4604900000000002E-2</v>
      </c>
      <c r="T2129">
        <f>SUMIFS(INDEX(Table_Index[],,MATCH(T$12,Table_Index[#Headers],0)),
Table_Index[ID],$Q2129,Table_Index[year],$R2129)/COUNTIFS(Table_Index[Quarter],"&lt;&gt;''",Table_Index[ID],$Q2129,Table_Index[year],$R2129)</f>
        <v>7.4604825E-2</v>
      </c>
      <c r="U2129">
        <f>SUMIFS(INDEX(Table_Index[],,MATCH(U$12,Table_Index[#Headers],0)),
Table_Index[ID],$Q2129,Table_Index[year],$R2129)/COUNTIFS(Table_Index[Quarter],"&lt;&gt;''",Table_Index[ID],$Q2129,Table_Index[year],$R2129)</f>
        <v>0.14753115</v>
      </c>
      <c r="V2129">
        <f>SUMIFS(INDEX(Table_Index[],,MATCH(V$12,Table_Index[#Headers],0)),
Table_Index[ID],$Q2129,Table_Index[year],$R2129)/COUNTIFS(Table_Index[Quarter],"&lt;&gt;''",Table_Index[ID],$Q2129,Table_Index[year],$R2129)</f>
        <v>5.2530075000000009E-2</v>
      </c>
      <c r="W2129">
        <f>SUMIFS(INDEX(Table_Index[],,MATCH(W$12,Table_Index[#Headers],0)),
Table_Index[ID],$Q2129,Table_Index[year],$R2129)/COUNTIFS(Table_Index[Quarter],"&lt;&gt;''",Table_Index[ID],$Q2129,Table_Index[year],$R2129)</f>
        <v>1.3605324999999998E-2</v>
      </c>
      <c r="X2129">
        <f>SUMIFS(INDEX(Table_Index[],,MATCH(X$12,Table_Index[#Headers],0)),
Table_Index[ID],$Q2129,Table_Index[year],$R2129)/COUNTIFS(Table_Index[Quarter],"&lt;&gt;''",Table_Index[ID],$Q2129,Table_Index[year],$R2129)</f>
        <v>0.30805880000000002</v>
      </c>
      <c r="Y2129">
        <f>SUMIFS(INDEX(Table_Index[],,MATCH(Y$12,Table_Index[#Headers],0)),
Table_Index[ID],$Q2129,Table_Index[year],$R2129)/COUNTIFS(Table_Index[Quarter],"&lt;&gt;''",Table_Index[ID],$Q2129,Table_Index[year],$R2129)</f>
        <v>0.118716925</v>
      </c>
      <c r="Z2129">
        <f>SUMIFS(INDEX(Table_Index[],,MATCH(Z$12,Table_Index[#Headers],0)),
Table_Index[ID],$Q2129,Table_Index[year],$R2129)/COUNTIFS(Table_Index[Quarter],"&lt;&gt;''",Table_Index[ID],$Q2129,Table_Index[year],$R2129)</f>
        <v>9.5078999999999997E-2</v>
      </c>
      <c r="AA2129">
        <f>SUMIFS(INDEX(Table_Index[],,MATCH(AA$12,Table_Index[#Headers],0)),
Table_Index[ID],$Q2129,Table_Index[year],$R2129)/COUNTIFS(Table_Index[Quarter],"&lt;&gt;''",Table_Index[ID],$Q2129,Table_Index[year],$R2129)</f>
        <v>0.10760610000000001</v>
      </c>
      <c r="AB2129">
        <f>SUMIFS(INDEX(Table_Index[],,MATCH(AB$12,Table_Index[#Headers],0)),
Table_Index[ID],$Q2129,Table_Index[year],$R2129)/COUNTIFS(Table_Index[Quarter],"&lt;&gt;''",Table_Index[ID],$Q2129,Table_Index[year],$R2129)</f>
        <v>7.6629000000000003E-3</v>
      </c>
      <c r="AC2129" s="24">
        <f t="shared" si="134"/>
        <v>1</v>
      </c>
      <c r="AD2129">
        <f>COUNTIFS(Table_Index[Quarter],"&lt;&gt;''",Table_Index[ID],$Q2129,Table_Index[year],$R2129)</f>
        <v>4</v>
      </c>
      <c r="AE2129" s="34">
        <f t="shared" si="135"/>
        <v>0.83448653354100999</v>
      </c>
    </row>
    <row r="2130" spans="1:31" x14ac:dyDescent="0.3">
      <c r="A2130">
        <v>9226</v>
      </c>
      <c r="B2130">
        <v>2006</v>
      </c>
      <c r="C2130">
        <v>3</v>
      </c>
      <c r="D2130">
        <v>8.6821999999999996E-2</v>
      </c>
      <c r="E2130">
        <v>7.7366099999999993E-2</v>
      </c>
      <c r="F2130">
        <v>8.5962300000000005E-2</v>
      </c>
      <c r="G2130">
        <v>0.19341530000000001</v>
      </c>
      <c r="H2130">
        <v>1.2034700000000001E-2</v>
      </c>
      <c r="I2130">
        <v>0.40660190000000002</v>
      </c>
      <c r="J2130">
        <v>3.4384900000000003E-2</v>
      </c>
      <c r="K2130">
        <v>1.9771299999999999E-2</v>
      </c>
      <c r="L2130">
        <v>7.9945000000000002E-2</v>
      </c>
      <c r="M2130">
        <v>3.6963999999999999E-3</v>
      </c>
      <c r="O2130" t="str">
        <f>Table_Index[[#This Row],[ID]]&amp;Table_Index[[#This Row],[year]]</f>
        <v>92262006</v>
      </c>
      <c r="P2130" t="str">
        <v>95172012</v>
      </c>
      <c r="Q2130" t="str">
        <f t="shared" si="132"/>
        <v>9517</v>
      </c>
      <c r="R2130" t="str">
        <f t="shared" si="133"/>
        <v>2012</v>
      </c>
      <c r="S2130">
        <f>SUMIFS(INDEX(Table_Index[],,MATCH(S$12,Table_Index[#Headers],0)),
Table_Index[ID],$Q2130,Table_Index[year],$R2130)/COUNTIFS(Table_Index[Quarter],"&lt;&gt;''",Table_Index[ID],$Q2130,Table_Index[year],$R2130)</f>
        <v>5.4139175000000005E-2</v>
      </c>
      <c r="T2130">
        <f>SUMIFS(INDEX(Table_Index[],,MATCH(T$12,Table_Index[#Headers],0)),
Table_Index[ID],$Q2130,Table_Index[year],$R2130)/COUNTIFS(Table_Index[Quarter],"&lt;&gt;''",Table_Index[ID],$Q2130,Table_Index[year],$R2130)</f>
        <v>5.7363074999999999E-2</v>
      </c>
      <c r="U2130">
        <f>SUMIFS(INDEX(Table_Index[],,MATCH(U$12,Table_Index[#Headers],0)),
Table_Index[ID],$Q2130,Table_Index[year],$R2130)/COUNTIFS(Table_Index[Quarter],"&lt;&gt;''",Table_Index[ID],$Q2130,Table_Index[year],$R2130)</f>
        <v>8.6887325000000001E-2</v>
      </c>
      <c r="V2130">
        <f>SUMIFS(INDEX(Table_Index[],,MATCH(V$12,Table_Index[#Headers],0)),
Table_Index[ID],$Q2130,Table_Index[year],$R2130)/COUNTIFS(Table_Index[Quarter],"&lt;&gt;''",Table_Index[ID],$Q2130,Table_Index[year],$R2130)</f>
        <v>5.5211250000000003E-2</v>
      </c>
      <c r="W2130">
        <f>SUMIFS(INDEX(Table_Index[],,MATCH(W$12,Table_Index[#Headers],0)),
Table_Index[ID],$Q2130,Table_Index[year],$R2130)/COUNTIFS(Table_Index[Quarter],"&lt;&gt;''",Table_Index[ID],$Q2130,Table_Index[year],$R2130)</f>
        <v>2.3376874999999998E-2</v>
      </c>
      <c r="X2130">
        <f>SUMIFS(INDEX(Table_Index[],,MATCH(X$12,Table_Index[#Headers],0)),
Table_Index[ID],$Q2130,Table_Index[year],$R2130)/COUNTIFS(Table_Index[Quarter],"&lt;&gt;''",Table_Index[ID],$Q2130,Table_Index[year],$R2130)</f>
        <v>0.43315722499999998</v>
      </c>
      <c r="Y2130">
        <f>SUMIFS(INDEX(Table_Index[],,MATCH(Y$12,Table_Index[#Headers],0)),
Table_Index[ID],$Q2130,Table_Index[year],$R2130)/COUNTIFS(Table_Index[Quarter],"&lt;&gt;''",Table_Index[ID],$Q2130,Table_Index[year],$R2130)</f>
        <v>0.14471477499999999</v>
      </c>
      <c r="Z2130">
        <f>SUMIFS(INDEX(Table_Index[],,MATCH(Z$12,Table_Index[#Headers],0)),
Table_Index[ID],$Q2130,Table_Index[year],$R2130)/COUNTIFS(Table_Index[Quarter],"&lt;&gt;''",Table_Index[ID],$Q2130,Table_Index[year],$R2130)</f>
        <v>3.9126350000000004E-2</v>
      </c>
      <c r="AA2130">
        <f>SUMIFS(INDEX(Table_Index[],,MATCH(AA$12,Table_Index[#Headers],0)),
Table_Index[ID],$Q2130,Table_Index[year],$R2130)/COUNTIFS(Table_Index[Quarter],"&lt;&gt;''",Table_Index[ID],$Q2130,Table_Index[year],$R2130)</f>
        <v>9.4516100000000006E-2</v>
      </c>
      <c r="AB2130">
        <f>SUMIFS(INDEX(Table_Index[],,MATCH(AB$12,Table_Index[#Headers],0)),
Table_Index[ID],$Q2130,Table_Index[year],$R2130)/COUNTIFS(Table_Index[Quarter],"&lt;&gt;''",Table_Index[ID],$Q2130,Table_Index[year],$R2130)</f>
        <v>1.1507875000000001E-2</v>
      </c>
      <c r="AC2130" s="24">
        <f t="shared" si="134"/>
        <v>1.0000000249999998</v>
      </c>
      <c r="AD2130">
        <f>COUNTIFS(Table_Index[Quarter],"&lt;&gt;''",Table_Index[ID],$Q2130,Table_Index[year],$R2130)</f>
        <v>4</v>
      </c>
      <c r="AE2130" s="34">
        <f t="shared" si="135"/>
        <v>0.76347011641633067</v>
      </c>
    </row>
    <row r="2131" spans="1:31" x14ac:dyDescent="0.3">
      <c r="A2131">
        <v>9226</v>
      </c>
      <c r="B2131">
        <v>2006</v>
      </c>
      <c r="C2131">
        <v>4</v>
      </c>
      <c r="D2131">
        <v>0.1231906</v>
      </c>
      <c r="E2131">
        <v>0.18632580000000001</v>
      </c>
      <c r="F2131">
        <v>0.15398829999999999</v>
      </c>
      <c r="G2131">
        <v>2.46381E-2</v>
      </c>
      <c r="H2131">
        <v>0</v>
      </c>
      <c r="I2131">
        <v>0.20788419999999999</v>
      </c>
      <c r="J2131">
        <v>0.16938710000000001</v>
      </c>
      <c r="K2131">
        <v>3.5417299999999999E-2</v>
      </c>
      <c r="L2131">
        <v>9.2393000000000003E-2</v>
      </c>
      <c r="M2131">
        <v>6.7755000000000003E-3</v>
      </c>
      <c r="O2131" t="str">
        <f>Table_Index[[#This Row],[ID]]&amp;Table_Index[[#This Row],[year]]</f>
        <v>92262006</v>
      </c>
      <c r="P2131" t="str">
        <v>95182003</v>
      </c>
      <c r="Q2131" t="str">
        <f t="shared" si="132"/>
        <v>9518</v>
      </c>
      <c r="R2131" t="str">
        <f t="shared" si="133"/>
        <v>2003</v>
      </c>
      <c r="S2131">
        <f>SUMIFS(INDEX(Table_Index[],,MATCH(S$12,Table_Index[#Headers],0)),
Table_Index[ID],$Q2131,Table_Index[year],$R2131)/COUNTIFS(Table_Index[Quarter],"&lt;&gt;''",Table_Index[ID],$Q2131,Table_Index[year],$R2131)</f>
        <v>0.30507489999999998</v>
      </c>
      <c r="T2131">
        <f>SUMIFS(INDEX(Table_Index[],,MATCH(T$12,Table_Index[#Headers],0)),
Table_Index[ID],$Q2131,Table_Index[year],$R2131)/COUNTIFS(Table_Index[Quarter],"&lt;&gt;''",Table_Index[ID],$Q2131,Table_Index[year],$R2131)</f>
        <v>7.0815199999999995E-2</v>
      </c>
      <c r="U2131">
        <f>SUMIFS(INDEX(Table_Index[],,MATCH(U$12,Table_Index[#Headers],0)),
Table_Index[ID],$Q2131,Table_Index[year],$R2131)/COUNTIFS(Table_Index[Quarter],"&lt;&gt;''",Table_Index[ID],$Q2131,Table_Index[year],$R2131)</f>
        <v>0.1482927</v>
      </c>
      <c r="V2131">
        <f>SUMIFS(INDEX(Table_Index[],,MATCH(V$12,Table_Index[#Headers],0)),
Table_Index[ID],$Q2131,Table_Index[year],$R2131)/COUNTIFS(Table_Index[Quarter],"&lt;&gt;''",Table_Index[ID],$Q2131,Table_Index[year],$R2131)</f>
        <v>4.3692225000000001E-2</v>
      </c>
      <c r="W2131">
        <f>SUMIFS(INDEX(Table_Index[],,MATCH(W$12,Table_Index[#Headers],0)),
Table_Index[ID],$Q2131,Table_Index[year],$R2131)/COUNTIFS(Table_Index[Quarter],"&lt;&gt;''",Table_Index[ID],$Q2131,Table_Index[year],$R2131)</f>
        <v>7.4643250000000008E-3</v>
      </c>
      <c r="X2131">
        <f>SUMIFS(INDEX(Table_Index[],,MATCH(X$12,Table_Index[#Headers],0)),
Table_Index[ID],$Q2131,Table_Index[year],$R2131)/COUNTIFS(Table_Index[Quarter],"&lt;&gt;''",Table_Index[ID],$Q2131,Table_Index[year],$R2131)</f>
        <v>0</v>
      </c>
      <c r="Y2131">
        <f>SUMIFS(INDEX(Table_Index[],,MATCH(Y$12,Table_Index[#Headers],0)),
Table_Index[ID],$Q2131,Table_Index[year],$R2131)/COUNTIFS(Table_Index[Quarter],"&lt;&gt;''",Table_Index[ID],$Q2131,Table_Index[year],$R2131)</f>
        <v>4.0935E-4</v>
      </c>
      <c r="Z2131">
        <f>SUMIFS(INDEX(Table_Index[],,MATCH(Z$12,Table_Index[#Headers],0)),
Table_Index[ID],$Q2131,Table_Index[year],$R2131)/COUNTIFS(Table_Index[Quarter],"&lt;&gt;''",Table_Index[ID],$Q2131,Table_Index[year],$R2131)</f>
        <v>0.31268055</v>
      </c>
      <c r="AA2131">
        <f>SUMIFS(INDEX(Table_Index[],,MATCH(AA$12,Table_Index[#Headers],0)),
Table_Index[ID],$Q2131,Table_Index[year],$R2131)/COUNTIFS(Table_Index[Quarter],"&lt;&gt;''",Table_Index[ID],$Q2131,Table_Index[year],$R2131)</f>
        <v>0.101844875</v>
      </c>
      <c r="AB2131">
        <f>SUMIFS(INDEX(Table_Index[],,MATCH(AB$12,Table_Index[#Headers],0)),
Table_Index[ID],$Q2131,Table_Index[year],$R2131)/COUNTIFS(Table_Index[Quarter],"&lt;&gt;''",Table_Index[ID],$Q2131,Table_Index[year],$R2131)</f>
        <v>9.7258750000000001E-3</v>
      </c>
      <c r="AC2131" s="24">
        <f t="shared" si="134"/>
        <v>1</v>
      </c>
      <c r="AD2131">
        <f>COUNTIFS(Table_Index[Quarter],"&lt;&gt;''",Table_Index[ID],$Q2131,Table_Index[year],$R2131)</f>
        <v>4</v>
      </c>
      <c r="AE2131" s="34">
        <f t="shared" si="135"/>
        <v>0.76972279616849759</v>
      </c>
    </row>
    <row r="2132" spans="1:31" x14ac:dyDescent="0.3">
      <c r="A2132">
        <v>9226</v>
      </c>
      <c r="B2132">
        <v>2007</v>
      </c>
      <c r="C2132">
        <v>1</v>
      </c>
      <c r="D2132">
        <v>9.8657999999999996E-2</v>
      </c>
      <c r="E2132">
        <v>0.19441420000000001</v>
      </c>
      <c r="F2132">
        <v>0.15959380000000001</v>
      </c>
      <c r="G2132">
        <v>3.4820499999999997E-2</v>
      </c>
      <c r="H2132">
        <v>0</v>
      </c>
      <c r="I2132">
        <v>0.39173010000000003</v>
      </c>
      <c r="J2132">
        <v>0</v>
      </c>
      <c r="K2132">
        <v>3.0467899999999999E-2</v>
      </c>
      <c r="L2132">
        <v>8.7051100000000006E-2</v>
      </c>
      <c r="M2132">
        <v>3.2644000000000002E-3</v>
      </c>
      <c r="O2132" t="str">
        <f>Table_Index[[#This Row],[ID]]&amp;Table_Index[[#This Row],[year]]</f>
        <v>92262007</v>
      </c>
      <c r="P2132" t="str">
        <v>95182004</v>
      </c>
      <c r="Q2132" t="str">
        <f t="shared" si="132"/>
        <v>9518</v>
      </c>
      <c r="R2132" t="str">
        <f t="shared" si="133"/>
        <v>2004</v>
      </c>
      <c r="S2132">
        <f>SUMIFS(INDEX(Table_Index[],,MATCH(S$12,Table_Index[#Headers],0)),
Table_Index[ID],$Q2132,Table_Index[year],$R2132)/COUNTIFS(Table_Index[Quarter],"&lt;&gt;''",Table_Index[ID],$Q2132,Table_Index[year],$R2132)</f>
        <v>0.21881822500000001</v>
      </c>
      <c r="T2132">
        <f>SUMIFS(INDEX(Table_Index[],,MATCH(T$12,Table_Index[#Headers],0)),
Table_Index[ID],$Q2132,Table_Index[year],$R2132)/COUNTIFS(Table_Index[Quarter],"&lt;&gt;''",Table_Index[ID],$Q2132,Table_Index[year],$R2132)</f>
        <v>0.23632022499999999</v>
      </c>
      <c r="U2132">
        <f>SUMIFS(INDEX(Table_Index[],,MATCH(U$12,Table_Index[#Headers],0)),
Table_Index[ID],$Q2132,Table_Index[year],$R2132)/COUNTIFS(Table_Index[Quarter],"&lt;&gt;''",Table_Index[ID],$Q2132,Table_Index[year],$R2132)</f>
        <v>0.22396002500000001</v>
      </c>
      <c r="V2132">
        <f>SUMIFS(INDEX(Table_Index[],,MATCH(V$12,Table_Index[#Headers],0)),
Table_Index[ID],$Q2132,Table_Index[year],$R2132)/COUNTIFS(Table_Index[Quarter],"&lt;&gt;''",Table_Index[ID],$Q2132,Table_Index[year],$R2132)</f>
        <v>3.2383349999999998E-2</v>
      </c>
      <c r="W2132">
        <f>SUMIFS(INDEX(Table_Index[],,MATCH(W$12,Table_Index[#Headers],0)),
Table_Index[ID],$Q2132,Table_Index[year],$R2132)/COUNTIFS(Table_Index[Quarter],"&lt;&gt;''",Table_Index[ID],$Q2132,Table_Index[year],$R2132)</f>
        <v>0</v>
      </c>
      <c r="X2132">
        <f>SUMIFS(INDEX(Table_Index[],,MATCH(X$12,Table_Index[#Headers],0)),
Table_Index[ID],$Q2132,Table_Index[year],$R2132)/COUNTIFS(Table_Index[Quarter],"&lt;&gt;''",Table_Index[ID],$Q2132,Table_Index[year],$R2132)</f>
        <v>0</v>
      </c>
      <c r="Y2132">
        <f>SUMIFS(INDEX(Table_Index[],,MATCH(Y$12,Table_Index[#Headers],0)),
Table_Index[ID],$Q2132,Table_Index[year],$R2132)/COUNTIFS(Table_Index[Quarter],"&lt;&gt;''",Table_Index[ID],$Q2132,Table_Index[year],$R2132)</f>
        <v>0</v>
      </c>
      <c r="Z2132">
        <f>SUMIFS(INDEX(Table_Index[],,MATCH(Z$12,Table_Index[#Headers],0)),
Table_Index[ID],$Q2132,Table_Index[year],$R2132)/COUNTIFS(Table_Index[Quarter],"&lt;&gt;''",Table_Index[ID],$Q2132,Table_Index[year],$R2132)</f>
        <v>0.10999714999999999</v>
      </c>
      <c r="AA2132">
        <f>SUMIFS(INDEX(Table_Index[],,MATCH(AA$12,Table_Index[#Headers],0)),
Table_Index[ID],$Q2132,Table_Index[year],$R2132)/COUNTIFS(Table_Index[Quarter],"&lt;&gt;''",Table_Index[ID],$Q2132,Table_Index[year],$R2132)</f>
        <v>0.151344125</v>
      </c>
      <c r="AB2132">
        <f>SUMIFS(INDEX(Table_Index[],,MATCH(AB$12,Table_Index[#Headers],0)),
Table_Index[ID],$Q2132,Table_Index[year],$R2132)/COUNTIFS(Table_Index[Quarter],"&lt;&gt;''",Table_Index[ID],$Q2132,Table_Index[year],$R2132)</f>
        <v>2.1309549999999997E-2</v>
      </c>
      <c r="AC2132" s="24">
        <f t="shared" si="134"/>
        <v>0.99413265000000006</v>
      </c>
      <c r="AD2132">
        <f>COUNTIFS(Table_Index[Quarter],"&lt;&gt;''",Table_Index[ID],$Q2132,Table_Index[year],$R2132)</f>
        <v>4</v>
      </c>
      <c r="AE2132" s="34">
        <f t="shared" si="135"/>
        <v>0.80960604740723507</v>
      </c>
    </row>
    <row r="2133" spans="1:31" x14ac:dyDescent="0.3">
      <c r="A2133">
        <v>9226</v>
      </c>
      <c r="B2133">
        <v>2007</v>
      </c>
      <c r="C2133">
        <v>2</v>
      </c>
      <c r="D2133">
        <v>5.9973199999999997E-2</v>
      </c>
      <c r="E2133">
        <v>0.16444259999999999</v>
      </c>
      <c r="F2133">
        <v>9.6730899999999995E-2</v>
      </c>
      <c r="G2133">
        <v>0.11949990000000001</v>
      </c>
      <c r="H2133">
        <v>0</v>
      </c>
      <c r="I2133">
        <v>0.33358349999999998</v>
      </c>
      <c r="J2133">
        <v>0.14025979999999999</v>
      </c>
      <c r="K2133">
        <v>2.0313500000000002E-2</v>
      </c>
      <c r="L2133">
        <v>6.0940500000000002E-2</v>
      </c>
      <c r="M2133">
        <v>4.2561999999999999E-3</v>
      </c>
      <c r="O2133" t="str">
        <f>Table_Index[[#This Row],[ID]]&amp;Table_Index[[#This Row],[year]]</f>
        <v>92262007</v>
      </c>
      <c r="P2133" t="str">
        <v>95182005</v>
      </c>
      <c r="Q2133" t="str">
        <f t="shared" si="132"/>
        <v>9518</v>
      </c>
      <c r="R2133" t="str">
        <f t="shared" si="133"/>
        <v>2005</v>
      </c>
      <c r="S2133">
        <f>SUMIFS(INDEX(Table_Index[],,MATCH(S$12,Table_Index[#Headers],0)),
Table_Index[ID],$Q2133,Table_Index[year],$R2133)/COUNTIFS(Table_Index[Quarter],"&lt;&gt;''",Table_Index[ID],$Q2133,Table_Index[year],$R2133)</f>
        <v>0.143059825</v>
      </c>
      <c r="T2133">
        <f>SUMIFS(INDEX(Table_Index[],,MATCH(T$12,Table_Index[#Headers],0)),
Table_Index[ID],$Q2133,Table_Index[year],$R2133)/COUNTIFS(Table_Index[Quarter],"&lt;&gt;''",Table_Index[ID],$Q2133,Table_Index[year],$R2133)</f>
        <v>8.8958074999999998E-2</v>
      </c>
      <c r="U2133">
        <f>SUMIFS(INDEX(Table_Index[],,MATCH(U$12,Table_Index[#Headers],0)),
Table_Index[ID],$Q2133,Table_Index[year],$R2133)/COUNTIFS(Table_Index[Quarter],"&lt;&gt;''",Table_Index[ID],$Q2133,Table_Index[year],$R2133)</f>
        <v>0.17863917500000001</v>
      </c>
      <c r="V2133">
        <f>SUMIFS(INDEX(Table_Index[],,MATCH(V$12,Table_Index[#Headers],0)),
Table_Index[ID],$Q2133,Table_Index[year],$R2133)/COUNTIFS(Table_Index[Quarter],"&lt;&gt;''",Table_Index[ID],$Q2133,Table_Index[year],$R2133)</f>
        <v>3.3699475E-2</v>
      </c>
      <c r="W2133">
        <f>SUMIFS(INDEX(Table_Index[],,MATCH(W$12,Table_Index[#Headers],0)),
Table_Index[ID],$Q2133,Table_Index[year],$R2133)/COUNTIFS(Table_Index[Quarter],"&lt;&gt;''",Table_Index[ID],$Q2133,Table_Index[year],$R2133)</f>
        <v>0</v>
      </c>
      <c r="X2133">
        <f>SUMIFS(INDEX(Table_Index[],,MATCH(X$12,Table_Index[#Headers],0)),
Table_Index[ID],$Q2133,Table_Index[year],$R2133)/COUNTIFS(Table_Index[Quarter],"&lt;&gt;''",Table_Index[ID],$Q2133,Table_Index[year],$R2133)</f>
        <v>0.18612527499999998</v>
      </c>
      <c r="Y2133">
        <f>SUMIFS(INDEX(Table_Index[],,MATCH(Y$12,Table_Index[#Headers],0)),
Table_Index[ID],$Q2133,Table_Index[year],$R2133)/COUNTIFS(Table_Index[Quarter],"&lt;&gt;''",Table_Index[ID],$Q2133,Table_Index[year],$R2133)</f>
        <v>9.3658199999999997E-2</v>
      </c>
      <c r="Z2133">
        <f>SUMIFS(INDEX(Table_Index[],,MATCH(Z$12,Table_Index[#Headers],0)),
Table_Index[ID],$Q2133,Table_Index[year],$R2133)/COUNTIFS(Table_Index[Quarter],"&lt;&gt;''",Table_Index[ID],$Q2133,Table_Index[year],$R2133)</f>
        <v>0.14062382500000001</v>
      </c>
      <c r="AA2133">
        <f>SUMIFS(INDEX(Table_Index[],,MATCH(AA$12,Table_Index[#Headers],0)),
Table_Index[ID],$Q2133,Table_Index[year],$R2133)/COUNTIFS(Table_Index[Quarter],"&lt;&gt;''",Table_Index[ID],$Q2133,Table_Index[year],$R2133)</f>
        <v>0.12729889999999999</v>
      </c>
      <c r="AB2133">
        <f>SUMIFS(INDEX(Table_Index[],,MATCH(AB$12,Table_Index[#Headers],0)),
Table_Index[ID],$Q2133,Table_Index[year],$R2133)/COUNTIFS(Table_Index[Quarter],"&lt;&gt;''",Table_Index[ID],$Q2133,Table_Index[year],$R2133)</f>
        <v>7.9372250000000009E-3</v>
      </c>
      <c r="AC2133" s="24">
        <f t="shared" si="134"/>
        <v>0.99999997500000004</v>
      </c>
      <c r="AD2133">
        <f>COUNTIFS(Table_Index[Quarter],"&lt;&gt;''",Table_Index[ID],$Q2133,Table_Index[year],$R2133)</f>
        <v>4</v>
      </c>
      <c r="AE2133" s="34">
        <f t="shared" si="135"/>
        <v>0.85911519184270069</v>
      </c>
    </row>
    <row r="2134" spans="1:31" x14ac:dyDescent="0.3">
      <c r="A2134">
        <v>9226</v>
      </c>
      <c r="B2134">
        <v>2007</v>
      </c>
      <c r="C2134">
        <v>3</v>
      </c>
      <c r="D2134">
        <v>7.8517299999999998E-2</v>
      </c>
      <c r="E2134">
        <v>0.3431496</v>
      </c>
      <c r="F2134">
        <v>9.5965599999999998E-2</v>
      </c>
      <c r="G2134">
        <v>3.48966E-2</v>
      </c>
      <c r="H2134">
        <v>0</v>
      </c>
      <c r="I2134">
        <v>0.16672799999999999</v>
      </c>
      <c r="J2134">
        <v>0.1395863</v>
      </c>
      <c r="K2134">
        <v>3.6641399999999998E-2</v>
      </c>
      <c r="L2134">
        <v>9.7710400000000003E-2</v>
      </c>
      <c r="M2134">
        <v>6.8047999999999997E-3</v>
      </c>
      <c r="O2134" t="str">
        <f>Table_Index[[#This Row],[ID]]&amp;Table_Index[[#This Row],[year]]</f>
        <v>92262007</v>
      </c>
      <c r="P2134" t="str">
        <v>95182006</v>
      </c>
      <c r="Q2134" t="str">
        <f t="shared" si="132"/>
        <v>9518</v>
      </c>
      <c r="R2134" t="str">
        <f t="shared" si="133"/>
        <v>2006</v>
      </c>
      <c r="S2134">
        <f>SUMIFS(INDEX(Table_Index[],,MATCH(S$12,Table_Index[#Headers],0)),
Table_Index[ID],$Q2134,Table_Index[year],$R2134)/COUNTIFS(Table_Index[Quarter],"&lt;&gt;''",Table_Index[ID],$Q2134,Table_Index[year],$R2134)</f>
        <v>0.12781547500000001</v>
      </c>
      <c r="T2134">
        <f>SUMIFS(INDEX(Table_Index[],,MATCH(T$12,Table_Index[#Headers],0)),
Table_Index[ID],$Q2134,Table_Index[year],$R2134)/COUNTIFS(Table_Index[Quarter],"&lt;&gt;''",Table_Index[ID],$Q2134,Table_Index[year],$R2134)</f>
        <v>0.13733192499999999</v>
      </c>
      <c r="U2134">
        <f>SUMIFS(INDEX(Table_Index[],,MATCH(U$12,Table_Index[#Headers],0)),
Table_Index[ID],$Q2134,Table_Index[year],$R2134)/COUNTIFS(Table_Index[Quarter],"&lt;&gt;''",Table_Index[ID],$Q2134,Table_Index[year],$R2134)</f>
        <v>0.16122697499999999</v>
      </c>
      <c r="V2134">
        <f>SUMIFS(INDEX(Table_Index[],,MATCH(V$12,Table_Index[#Headers],0)),
Table_Index[ID],$Q2134,Table_Index[year],$R2134)/COUNTIFS(Table_Index[Quarter],"&lt;&gt;''",Table_Index[ID],$Q2134,Table_Index[year],$R2134)</f>
        <v>5.4401500000000005E-2</v>
      </c>
      <c r="W2134">
        <f>SUMIFS(INDEX(Table_Index[],,MATCH(W$12,Table_Index[#Headers],0)),
Table_Index[ID],$Q2134,Table_Index[year],$R2134)/COUNTIFS(Table_Index[Quarter],"&lt;&gt;''",Table_Index[ID],$Q2134,Table_Index[year],$R2134)</f>
        <v>8.9073750000000004E-3</v>
      </c>
      <c r="X2134">
        <f>SUMIFS(INDEX(Table_Index[],,MATCH(X$12,Table_Index[#Headers],0)),
Table_Index[ID],$Q2134,Table_Index[year],$R2134)/COUNTIFS(Table_Index[Quarter],"&lt;&gt;''",Table_Index[ID],$Q2134,Table_Index[year],$R2134)</f>
        <v>6.166315E-2</v>
      </c>
      <c r="Y2134">
        <f>SUMIFS(INDEX(Table_Index[],,MATCH(Y$12,Table_Index[#Headers],0)),
Table_Index[ID],$Q2134,Table_Index[year],$R2134)/COUNTIFS(Table_Index[Quarter],"&lt;&gt;''",Table_Index[ID],$Q2134,Table_Index[year],$R2134)</f>
        <v>5.8529524999999999E-2</v>
      </c>
      <c r="Z2134">
        <f>SUMIFS(INDEX(Table_Index[],,MATCH(Z$12,Table_Index[#Headers],0)),
Table_Index[ID],$Q2134,Table_Index[year],$R2134)/COUNTIFS(Table_Index[Quarter],"&lt;&gt;''",Table_Index[ID],$Q2134,Table_Index[year],$R2134)</f>
        <v>0.13253457500000002</v>
      </c>
      <c r="AA2134">
        <f>SUMIFS(INDEX(Table_Index[],,MATCH(AA$12,Table_Index[#Headers],0)),
Table_Index[ID],$Q2134,Table_Index[year],$R2134)/COUNTIFS(Table_Index[Quarter],"&lt;&gt;''",Table_Index[ID],$Q2134,Table_Index[year],$R2134)</f>
        <v>0.24257414999999999</v>
      </c>
      <c r="AB2134">
        <f>SUMIFS(INDEX(Table_Index[],,MATCH(AB$12,Table_Index[#Headers],0)),
Table_Index[ID],$Q2134,Table_Index[year],$R2134)/COUNTIFS(Table_Index[Quarter],"&lt;&gt;''",Table_Index[ID],$Q2134,Table_Index[year],$R2134)</f>
        <v>1.5015374999999999E-2</v>
      </c>
      <c r="AC2134" s="24">
        <f t="shared" si="134"/>
        <v>1.0000000249999998</v>
      </c>
      <c r="AD2134">
        <f>COUNTIFS(Table_Index[Quarter],"&lt;&gt;''",Table_Index[ID],$Q2134,Table_Index[year],$R2134)</f>
        <v>4</v>
      </c>
      <c r="AE2134" s="34">
        <f t="shared" si="135"/>
        <v>0.85190900205733566</v>
      </c>
    </row>
    <row r="2135" spans="1:31" x14ac:dyDescent="0.3">
      <c r="A2135">
        <v>9226</v>
      </c>
      <c r="B2135">
        <v>2007</v>
      </c>
      <c r="C2135">
        <v>4</v>
      </c>
      <c r="D2135">
        <v>0.11186169999999999</v>
      </c>
      <c r="E2135">
        <v>0.38554280000000002</v>
      </c>
      <c r="F2135">
        <v>9.5571199999999995E-2</v>
      </c>
      <c r="G2135">
        <v>0.12598019999999999</v>
      </c>
      <c r="H2135">
        <v>0</v>
      </c>
      <c r="I2135">
        <v>0.18887580000000001</v>
      </c>
      <c r="J2135">
        <v>0</v>
      </c>
      <c r="K2135">
        <v>2.2806799999999999E-2</v>
      </c>
      <c r="L2135">
        <v>6.5162200000000003E-2</v>
      </c>
      <c r="M2135">
        <v>4.1993000000000004E-3</v>
      </c>
      <c r="O2135" t="str">
        <f>Table_Index[[#This Row],[ID]]&amp;Table_Index[[#This Row],[year]]</f>
        <v>92262007</v>
      </c>
      <c r="P2135" t="str">
        <v>95182007</v>
      </c>
      <c r="Q2135" t="str">
        <f t="shared" si="132"/>
        <v>9518</v>
      </c>
      <c r="R2135" t="str">
        <f t="shared" si="133"/>
        <v>2007</v>
      </c>
      <c r="S2135">
        <f>SUMIFS(INDEX(Table_Index[],,MATCH(S$12,Table_Index[#Headers],0)),
Table_Index[ID],$Q2135,Table_Index[year],$R2135)/COUNTIFS(Table_Index[Quarter],"&lt;&gt;''",Table_Index[ID],$Q2135,Table_Index[year],$R2135)</f>
        <v>0.11594664999999998</v>
      </c>
      <c r="T2135">
        <f>SUMIFS(INDEX(Table_Index[],,MATCH(T$12,Table_Index[#Headers],0)),
Table_Index[ID],$Q2135,Table_Index[year],$R2135)/COUNTIFS(Table_Index[Quarter],"&lt;&gt;''",Table_Index[ID],$Q2135,Table_Index[year],$R2135)</f>
        <v>8.069475000000001E-2</v>
      </c>
      <c r="U2135">
        <f>SUMIFS(INDEX(Table_Index[],,MATCH(U$12,Table_Index[#Headers],0)),
Table_Index[ID],$Q2135,Table_Index[year],$R2135)/COUNTIFS(Table_Index[Quarter],"&lt;&gt;''",Table_Index[ID],$Q2135,Table_Index[year],$R2135)</f>
        <v>0.17627070000000003</v>
      </c>
      <c r="V2135">
        <f>SUMIFS(INDEX(Table_Index[],,MATCH(V$12,Table_Index[#Headers],0)),
Table_Index[ID],$Q2135,Table_Index[year],$R2135)/COUNTIFS(Table_Index[Quarter],"&lt;&gt;''",Table_Index[ID],$Q2135,Table_Index[year],$R2135)</f>
        <v>9.0858975000000008E-2</v>
      </c>
      <c r="W2135">
        <f>SUMIFS(INDEX(Table_Index[],,MATCH(W$12,Table_Index[#Headers],0)),
Table_Index[ID],$Q2135,Table_Index[year],$R2135)/COUNTIFS(Table_Index[Quarter],"&lt;&gt;''",Table_Index[ID],$Q2135,Table_Index[year],$R2135)</f>
        <v>1.34962E-2</v>
      </c>
      <c r="X2135">
        <f>SUMIFS(INDEX(Table_Index[],,MATCH(X$12,Table_Index[#Headers],0)),
Table_Index[ID],$Q2135,Table_Index[year],$R2135)/COUNTIFS(Table_Index[Quarter],"&lt;&gt;''",Table_Index[ID],$Q2135,Table_Index[year],$R2135)</f>
        <v>0.17740440000000002</v>
      </c>
      <c r="Y2135">
        <f>SUMIFS(INDEX(Table_Index[],,MATCH(Y$12,Table_Index[#Headers],0)),
Table_Index[ID],$Q2135,Table_Index[year],$R2135)/COUNTIFS(Table_Index[Quarter],"&lt;&gt;''",Table_Index[ID],$Q2135,Table_Index[year],$R2135)</f>
        <v>0.14345894999999997</v>
      </c>
      <c r="Z2135">
        <f>SUMIFS(INDEX(Table_Index[],,MATCH(Z$12,Table_Index[#Headers],0)),
Table_Index[ID],$Q2135,Table_Index[year],$R2135)/COUNTIFS(Table_Index[Quarter],"&lt;&gt;''",Table_Index[ID],$Q2135,Table_Index[year],$R2135)</f>
        <v>6.9260274999999996E-2</v>
      </c>
      <c r="AA2135">
        <f>SUMIFS(INDEX(Table_Index[],,MATCH(AA$12,Table_Index[#Headers],0)),
Table_Index[ID],$Q2135,Table_Index[year],$R2135)/COUNTIFS(Table_Index[Quarter],"&lt;&gt;''",Table_Index[ID],$Q2135,Table_Index[year],$R2135)</f>
        <v>0.121134875</v>
      </c>
      <c r="AB2135">
        <f>SUMIFS(INDEX(Table_Index[],,MATCH(AB$12,Table_Index[#Headers],0)),
Table_Index[ID],$Q2135,Table_Index[year],$R2135)/COUNTIFS(Table_Index[Quarter],"&lt;&gt;''",Table_Index[ID],$Q2135,Table_Index[year],$R2135)</f>
        <v>1.1474250000000002E-2</v>
      </c>
      <c r="AC2135" s="24">
        <f t="shared" si="134"/>
        <v>1.0000000250000001</v>
      </c>
      <c r="AD2135">
        <f>COUNTIFS(Table_Index[Quarter],"&lt;&gt;''",Table_Index[ID],$Q2135,Table_Index[year],$R2135)</f>
        <v>4</v>
      </c>
      <c r="AE2135" s="34">
        <f t="shared" si="135"/>
        <v>0.86888077772336814</v>
      </c>
    </row>
    <row r="2136" spans="1:31" x14ac:dyDescent="0.3">
      <c r="A2136">
        <v>9226</v>
      </c>
      <c r="B2136">
        <v>2008</v>
      </c>
      <c r="C2136">
        <v>1</v>
      </c>
      <c r="D2136">
        <v>7.3546E-2</v>
      </c>
      <c r="E2136">
        <v>0.27253759999999999</v>
      </c>
      <c r="F2136">
        <v>0.14083280000000001</v>
      </c>
      <c r="G2136">
        <v>3.1296200000000003E-2</v>
      </c>
      <c r="H2136">
        <v>0</v>
      </c>
      <c r="I2136">
        <v>0.28166570000000002</v>
      </c>
      <c r="J2136">
        <v>0.1173607</v>
      </c>
      <c r="K2136">
        <v>3.5990599999999998E-2</v>
      </c>
      <c r="L2136">
        <v>4.3814699999999998E-2</v>
      </c>
      <c r="M2136">
        <v>2.9558000000000002E-3</v>
      </c>
      <c r="O2136" t="str">
        <f>Table_Index[[#This Row],[ID]]&amp;Table_Index[[#This Row],[year]]</f>
        <v>92262008</v>
      </c>
      <c r="P2136" t="str">
        <v>95182008</v>
      </c>
      <c r="Q2136" t="str">
        <f t="shared" si="132"/>
        <v>9518</v>
      </c>
      <c r="R2136" t="str">
        <f t="shared" si="133"/>
        <v>2008</v>
      </c>
      <c r="S2136">
        <f>SUMIFS(INDEX(Table_Index[],,MATCH(S$12,Table_Index[#Headers],0)),
Table_Index[ID],$Q2136,Table_Index[year],$R2136)/COUNTIFS(Table_Index[Quarter],"&lt;&gt;''",Table_Index[ID],$Q2136,Table_Index[year],$R2136)</f>
        <v>7.9815749999999991E-2</v>
      </c>
      <c r="T2136">
        <f>SUMIFS(INDEX(Table_Index[],,MATCH(T$12,Table_Index[#Headers],0)),
Table_Index[ID],$Q2136,Table_Index[year],$R2136)/COUNTIFS(Table_Index[Quarter],"&lt;&gt;''",Table_Index[ID],$Q2136,Table_Index[year],$R2136)</f>
        <v>9.7360749999999996E-2</v>
      </c>
      <c r="U2136">
        <f>SUMIFS(INDEX(Table_Index[],,MATCH(U$12,Table_Index[#Headers],0)),
Table_Index[ID],$Q2136,Table_Index[year],$R2136)/COUNTIFS(Table_Index[Quarter],"&lt;&gt;''",Table_Index[ID],$Q2136,Table_Index[year],$R2136)</f>
        <v>0.33557195000000006</v>
      </c>
      <c r="V2136">
        <f>SUMIFS(INDEX(Table_Index[],,MATCH(V$12,Table_Index[#Headers],0)),
Table_Index[ID],$Q2136,Table_Index[year],$R2136)/COUNTIFS(Table_Index[Quarter],"&lt;&gt;''",Table_Index[ID],$Q2136,Table_Index[year],$R2136)</f>
        <v>9.2362E-3</v>
      </c>
      <c r="W2136">
        <f>SUMIFS(INDEX(Table_Index[],,MATCH(W$12,Table_Index[#Headers],0)),
Table_Index[ID],$Q2136,Table_Index[year],$R2136)/COUNTIFS(Table_Index[Quarter],"&lt;&gt;''",Table_Index[ID],$Q2136,Table_Index[year],$R2136)</f>
        <v>2.7380325000000004E-2</v>
      </c>
      <c r="X2136">
        <f>SUMIFS(INDEX(Table_Index[],,MATCH(X$12,Table_Index[#Headers],0)),
Table_Index[ID],$Q2136,Table_Index[year],$R2136)/COUNTIFS(Table_Index[Quarter],"&lt;&gt;''",Table_Index[ID],$Q2136,Table_Index[year],$R2136)</f>
        <v>0.15304837499999999</v>
      </c>
      <c r="Y2136">
        <f>SUMIFS(INDEX(Table_Index[],,MATCH(Y$12,Table_Index[#Headers],0)),
Table_Index[ID],$Q2136,Table_Index[year],$R2136)/COUNTIFS(Table_Index[Quarter],"&lt;&gt;''",Table_Index[ID],$Q2136,Table_Index[year],$R2136)</f>
        <v>7.6993325000000001E-2</v>
      </c>
      <c r="Z2136">
        <f>SUMIFS(INDEX(Table_Index[],,MATCH(Z$12,Table_Index[#Headers],0)),
Table_Index[ID],$Q2136,Table_Index[year],$R2136)/COUNTIFS(Table_Index[Quarter],"&lt;&gt;''",Table_Index[ID],$Q2136,Table_Index[year],$R2136)</f>
        <v>7.5138499999999997E-2</v>
      </c>
      <c r="AA2136">
        <f>SUMIFS(INDEX(Table_Index[],,MATCH(AA$12,Table_Index[#Headers],0)),
Table_Index[ID],$Q2136,Table_Index[year],$R2136)/COUNTIFS(Table_Index[Quarter],"&lt;&gt;''",Table_Index[ID],$Q2136,Table_Index[year],$R2136)</f>
        <v>0.13313572500000001</v>
      </c>
      <c r="AB2136">
        <f>SUMIFS(INDEX(Table_Index[],,MATCH(AB$12,Table_Index[#Headers],0)),
Table_Index[ID],$Q2136,Table_Index[year],$R2136)/COUNTIFS(Table_Index[Quarter],"&lt;&gt;''",Table_Index[ID],$Q2136,Table_Index[year],$R2136)</f>
        <v>1.2319075000000001E-2</v>
      </c>
      <c r="AC2136" s="24">
        <f t="shared" si="134"/>
        <v>0.99999997500000004</v>
      </c>
      <c r="AD2136">
        <f>COUNTIFS(Table_Index[Quarter],"&lt;&gt;''",Table_Index[ID],$Q2136,Table_Index[year],$R2136)</f>
        <v>4</v>
      </c>
      <c r="AE2136" s="34">
        <f t="shared" si="135"/>
        <v>0.81783235494994933</v>
      </c>
    </row>
    <row r="2137" spans="1:31" x14ac:dyDescent="0.3">
      <c r="A2137">
        <v>9226</v>
      </c>
      <c r="B2137">
        <v>2008</v>
      </c>
      <c r="C2137">
        <v>2</v>
      </c>
      <c r="D2137">
        <v>7.31739E-2</v>
      </c>
      <c r="E2137">
        <v>0.31161640000000002</v>
      </c>
      <c r="F2137">
        <v>0.10976089999999999</v>
      </c>
      <c r="G2137">
        <v>0.10098</v>
      </c>
      <c r="H2137">
        <v>8.7808999999999995E-3</v>
      </c>
      <c r="I2137">
        <v>0.30733050000000001</v>
      </c>
      <c r="J2137">
        <v>0</v>
      </c>
      <c r="K2137">
        <v>2.5245E-2</v>
      </c>
      <c r="L2137">
        <v>5.9270900000000001E-2</v>
      </c>
      <c r="M2137">
        <v>3.8416000000000001E-3</v>
      </c>
      <c r="O2137" t="str">
        <f>Table_Index[[#This Row],[ID]]&amp;Table_Index[[#This Row],[year]]</f>
        <v>92262008</v>
      </c>
      <c r="P2137" t="str">
        <v>95182009</v>
      </c>
      <c r="Q2137" t="str">
        <f t="shared" si="132"/>
        <v>9518</v>
      </c>
      <c r="R2137" t="str">
        <f t="shared" si="133"/>
        <v>2009</v>
      </c>
      <c r="S2137">
        <f>SUMIFS(INDEX(Table_Index[],,MATCH(S$12,Table_Index[#Headers],0)),
Table_Index[ID],$Q2137,Table_Index[year],$R2137)/COUNTIFS(Table_Index[Quarter],"&lt;&gt;''",Table_Index[ID],$Q2137,Table_Index[year],$R2137)</f>
        <v>7.5842175000000012E-2</v>
      </c>
      <c r="T2137">
        <f>SUMIFS(INDEX(Table_Index[],,MATCH(T$12,Table_Index[#Headers],0)),
Table_Index[ID],$Q2137,Table_Index[year],$R2137)/COUNTIFS(Table_Index[Quarter],"&lt;&gt;''",Table_Index[ID],$Q2137,Table_Index[year],$R2137)</f>
        <v>0.11432767499999999</v>
      </c>
      <c r="U2137">
        <f>SUMIFS(INDEX(Table_Index[],,MATCH(U$12,Table_Index[#Headers],0)),
Table_Index[ID],$Q2137,Table_Index[year],$R2137)/COUNTIFS(Table_Index[Quarter],"&lt;&gt;''",Table_Index[ID],$Q2137,Table_Index[year],$R2137)</f>
        <v>0.15737685000000001</v>
      </c>
      <c r="V2137">
        <f>SUMIFS(INDEX(Table_Index[],,MATCH(V$12,Table_Index[#Headers],0)),
Table_Index[ID],$Q2137,Table_Index[year],$R2137)/COUNTIFS(Table_Index[Quarter],"&lt;&gt;''",Table_Index[ID],$Q2137,Table_Index[year],$R2137)</f>
        <v>4.3689075000000001E-2</v>
      </c>
      <c r="W2137">
        <f>SUMIFS(INDEX(Table_Index[],,MATCH(W$12,Table_Index[#Headers],0)),
Table_Index[ID],$Q2137,Table_Index[year],$R2137)/COUNTIFS(Table_Index[Quarter],"&lt;&gt;''",Table_Index[ID],$Q2137,Table_Index[year],$R2137)</f>
        <v>1.9816900000000002E-2</v>
      </c>
      <c r="X2137">
        <f>SUMIFS(INDEX(Table_Index[],,MATCH(X$12,Table_Index[#Headers],0)),
Table_Index[ID],$Q2137,Table_Index[year],$R2137)/COUNTIFS(Table_Index[Quarter],"&lt;&gt;''",Table_Index[ID],$Q2137,Table_Index[year],$R2137)</f>
        <v>0.10238085</v>
      </c>
      <c r="Y2137">
        <f>SUMIFS(INDEX(Table_Index[],,MATCH(Y$12,Table_Index[#Headers],0)),
Table_Index[ID],$Q2137,Table_Index[year],$R2137)/COUNTIFS(Table_Index[Quarter],"&lt;&gt;''",Table_Index[ID],$Q2137,Table_Index[year],$R2137)</f>
        <v>0.28874222499999996</v>
      </c>
      <c r="Z2137">
        <f>SUMIFS(INDEX(Table_Index[],,MATCH(Z$12,Table_Index[#Headers],0)),
Table_Index[ID],$Q2137,Table_Index[year],$R2137)/COUNTIFS(Table_Index[Quarter],"&lt;&gt;''",Table_Index[ID],$Q2137,Table_Index[year],$R2137)</f>
        <v>5.8135075000000008E-2</v>
      </c>
      <c r="AA2137">
        <f>SUMIFS(INDEX(Table_Index[],,MATCH(AA$12,Table_Index[#Headers],0)),
Table_Index[ID],$Q2137,Table_Index[year],$R2137)/COUNTIFS(Table_Index[Quarter],"&lt;&gt;''",Table_Index[ID],$Q2137,Table_Index[year],$R2137)</f>
        <v>0.122005425</v>
      </c>
      <c r="AB2137">
        <f>SUMIFS(INDEX(Table_Index[],,MATCH(AB$12,Table_Index[#Headers],0)),
Table_Index[ID],$Q2137,Table_Index[year],$R2137)/COUNTIFS(Table_Index[Quarter],"&lt;&gt;''",Table_Index[ID],$Q2137,Table_Index[year],$R2137)</f>
        <v>1.7683674999999999E-2</v>
      </c>
      <c r="AC2137" s="24">
        <f t="shared" si="134"/>
        <v>0.99999992500000001</v>
      </c>
      <c r="AD2137">
        <f>COUNTIFS(Table_Index[Quarter],"&lt;&gt;''",Table_Index[ID],$Q2137,Table_Index[year],$R2137)</f>
        <v>4</v>
      </c>
      <c r="AE2137" s="34">
        <f t="shared" si="135"/>
        <v>0.84167659552361063</v>
      </c>
    </row>
    <row r="2138" spans="1:31" x14ac:dyDescent="0.3">
      <c r="A2138">
        <v>9226</v>
      </c>
      <c r="B2138">
        <v>2008</v>
      </c>
      <c r="C2138">
        <v>3</v>
      </c>
      <c r="D2138">
        <v>5.7177499999999999E-2</v>
      </c>
      <c r="E2138">
        <v>0.2959774</v>
      </c>
      <c r="F2138">
        <v>0.13453519999999999</v>
      </c>
      <c r="G2138">
        <v>3.2288400000000002E-2</v>
      </c>
      <c r="H2138">
        <v>0</v>
      </c>
      <c r="I2138">
        <v>0.30539490000000002</v>
      </c>
      <c r="J2138">
        <v>0.1009014</v>
      </c>
      <c r="K2138">
        <v>2.55617E-2</v>
      </c>
      <c r="L2138">
        <v>4.0360600000000003E-2</v>
      </c>
      <c r="M2138">
        <v>7.803E-3</v>
      </c>
      <c r="O2138" t="str">
        <f>Table_Index[[#This Row],[ID]]&amp;Table_Index[[#This Row],[year]]</f>
        <v>92262008</v>
      </c>
      <c r="P2138" t="str">
        <v>95182010</v>
      </c>
      <c r="Q2138" t="str">
        <f t="shared" si="132"/>
        <v>9518</v>
      </c>
      <c r="R2138" t="str">
        <f t="shared" si="133"/>
        <v>2010</v>
      </c>
      <c r="S2138">
        <f>SUMIFS(INDEX(Table_Index[],,MATCH(S$12,Table_Index[#Headers],0)),
Table_Index[ID],$Q2138,Table_Index[year],$R2138)/COUNTIFS(Table_Index[Quarter],"&lt;&gt;''",Table_Index[ID],$Q2138,Table_Index[year],$R2138)</f>
        <v>7.3940224999999998E-2</v>
      </c>
      <c r="T2138">
        <f>SUMIFS(INDEX(Table_Index[],,MATCH(T$12,Table_Index[#Headers],0)),
Table_Index[ID],$Q2138,Table_Index[year],$R2138)/COUNTIFS(Table_Index[Quarter],"&lt;&gt;''",Table_Index[ID],$Q2138,Table_Index[year],$R2138)</f>
        <v>5.7148124999999994E-2</v>
      </c>
      <c r="U2138">
        <f>SUMIFS(INDEX(Table_Index[],,MATCH(U$12,Table_Index[#Headers],0)),
Table_Index[ID],$Q2138,Table_Index[year],$R2138)/COUNTIFS(Table_Index[Quarter],"&lt;&gt;''",Table_Index[ID],$Q2138,Table_Index[year],$R2138)</f>
        <v>0.13376315</v>
      </c>
      <c r="V2138">
        <f>SUMIFS(INDEX(Table_Index[],,MATCH(V$12,Table_Index[#Headers],0)),
Table_Index[ID],$Q2138,Table_Index[year],$R2138)/COUNTIFS(Table_Index[Quarter],"&lt;&gt;''",Table_Index[ID],$Q2138,Table_Index[year],$R2138)</f>
        <v>6.5217250000000004E-2</v>
      </c>
      <c r="W2138">
        <f>SUMIFS(INDEX(Table_Index[],,MATCH(W$12,Table_Index[#Headers],0)),
Table_Index[ID],$Q2138,Table_Index[year],$R2138)/COUNTIFS(Table_Index[Quarter],"&lt;&gt;''",Table_Index[ID],$Q2138,Table_Index[year],$R2138)</f>
        <v>2.9439324999999995E-2</v>
      </c>
      <c r="X2138">
        <f>SUMIFS(INDEX(Table_Index[],,MATCH(X$12,Table_Index[#Headers],0)),
Table_Index[ID],$Q2138,Table_Index[year],$R2138)/COUNTIFS(Table_Index[Quarter],"&lt;&gt;''",Table_Index[ID],$Q2138,Table_Index[year],$R2138)</f>
        <v>0.30250664999999999</v>
      </c>
      <c r="Y2138">
        <f>SUMIFS(INDEX(Table_Index[],,MATCH(Y$12,Table_Index[#Headers],0)),
Table_Index[ID],$Q2138,Table_Index[year],$R2138)/COUNTIFS(Table_Index[Quarter],"&lt;&gt;''",Table_Index[ID],$Q2138,Table_Index[year],$R2138)</f>
        <v>0.11861909999999999</v>
      </c>
      <c r="Z2138">
        <f>SUMIFS(INDEX(Table_Index[],,MATCH(Z$12,Table_Index[#Headers],0)),
Table_Index[ID],$Q2138,Table_Index[year],$R2138)/COUNTIFS(Table_Index[Quarter],"&lt;&gt;''",Table_Index[ID],$Q2138,Table_Index[year],$R2138)</f>
        <v>6.7745725000000007E-2</v>
      </c>
      <c r="AA2138">
        <f>SUMIFS(INDEX(Table_Index[],,MATCH(AA$12,Table_Index[#Headers],0)),
Table_Index[ID],$Q2138,Table_Index[year],$R2138)/COUNTIFS(Table_Index[Quarter],"&lt;&gt;''",Table_Index[ID],$Q2138,Table_Index[year],$R2138)</f>
        <v>0.13579605</v>
      </c>
      <c r="AB2138">
        <f>SUMIFS(INDEX(Table_Index[],,MATCH(AB$12,Table_Index[#Headers],0)),
Table_Index[ID],$Q2138,Table_Index[year],$R2138)/COUNTIFS(Table_Index[Quarter],"&lt;&gt;''",Table_Index[ID],$Q2138,Table_Index[year],$R2138)</f>
        <v>1.5824299999999999E-2</v>
      </c>
      <c r="AC2138" s="24">
        <f t="shared" si="134"/>
        <v>0.99999989999999994</v>
      </c>
      <c r="AD2138">
        <f>COUNTIFS(Table_Index[Quarter],"&lt;&gt;''",Table_Index[ID],$Q2138,Table_Index[year],$R2138)</f>
        <v>4</v>
      </c>
      <c r="AE2138" s="34">
        <f t="shared" si="135"/>
        <v>0.83939316798309249</v>
      </c>
    </row>
    <row r="2139" spans="1:31" x14ac:dyDescent="0.3">
      <c r="A2139">
        <v>9226</v>
      </c>
      <c r="B2139">
        <v>2008</v>
      </c>
      <c r="C2139">
        <v>4</v>
      </c>
      <c r="D2139">
        <v>4.78682E-2</v>
      </c>
      <c r="E2139">
        <v>0.22182850000000001</v>
      </c>
      <c r="F2139">
        <v>0.1109142</v>
      </c>
      <c r="G2139">
        <v>9.4774999999999998E-3</v>
      </c>
      <c r="H2139">
        <v>0</v>
      </c>
      <c r="I2139">
        <v>0.23350370000000001</v>
      </c>
      <c r="J2139">
        <v>0.26269160000000003</v>
      </c>
      <c r="K2139">
        <v>5.4756600000000002E-2</v>
      </c>
      <c r="L2139">
        <v>5.6040899999999998E-2</v>
      </c>
      <c r="M2139">
        <v>2.9188E-3</v>
      </c>
      <c r="O2139" t="str">
        <f>Table_Index[[#This Row],[ID]]&amp;Table_Index[[#This Row],[year]]</f>
        <v>92262008</v>
      </c>
      <c r="P2139" t="str">
        <v>95182011</v>
      </c>
      <c r="Q2139" t="str">
        <f t="shared" si="132"/>
        <v>9518</v>
      </c>
      <c r="R2139" t="str">
        <f t="shared" si="133"/>
        <v>2011</v>
      </c>
      <c r="S2139">
        <f>SUMIFS(INDEX(Table_Index[],,MATCH(S$12,Table_Index[#Headers],0)),
Table_Index[ID],$Q2139,Table_Index[year],$R2139)/COUNTIFS(Table_Index[Quarter],"&lt;&gt;''",Table_Index[ID],$Q2139,Table_Index[year],$R2139)</f>
        <v>6.6544350000000002E-2</v>
      </c>
      <c r="T2139">
        <f>SUMIFS(INDEX(Table_Index[],,MATCH(T$12,Table_Index[#Headers],0)),
Table_Index[ID],$Q2139,Table_Index[year],$R2139)/COUNTIFS(Table_Index[Quarter],"&lt;&gt;''",Table_Index[ID],$Q2139,Table_Index[year],$R2139)</f>
        <v>7.5080249999999987E-2</v>
      </c>
      <c r="U2139">
        <f>SUMIFS(INDEX(Table_Index[],,MATCH(U$12,Table_Index[#Headers],0)),
Table_Index[ID],$Q2139,Table_Index[year],$R2139)/COUNTIFS(Table_Index[Quarter],"&lt;&gt;''",Table_Index[ID],$Q2139,Table_Index[year],$R2139)</f>
        <v>0.12133862500000001</v>
      </c>
      <c r="V2139">
        <f>SUMIFS(INDEX(Table_Index[],,MATCH(V$12,Table_Index[#Headers],0)),
Table_Index[ID],$Q2139,Table_Index[year],$R2139)/COUNTIFS(Table_Index[Quarter],"&lt;&gt;''",Table_Index[ID],$Q2139,Table_Index[year],$R2139)</f>
        <v>6.4578300000000005E-2</v>
      </c>
      <c r="W2139">
        <f>SUMIFS(INDEX(Table_Index[],,MATCH(W$12,Table_Index[#Headers],0)),
Table_Index[ID],$Q2139,Table_Index[year],$R2139)/COUNTIFS(Table_Index[Quarter],"&lt;&gt;''",Table_Index[ID],$Q2139,Table_Index[year],$R2139)</f>
        <v>2.6546975E-2</v>
      </c>
      <c r="X2139">
        <f>SUMIFS(INDEX(Table_Index[],,MATCH(X$12,Table_Index[#Headers],0)),
Table_Index[ID],$Q2139,Table_Index[year],$R2139)/COUNTIFS(Table_Index[Quarter],"&lt;&gt;''",Table_Index[ID],$Q2139,Table_Index[year],$R2139)</f>
        <v>0.27128350000000001</v>
      </c>
      <c r="Y2139">
        <f>SUMIFS(INDEX(Table_Index[],,MATCH(Y$12,Table_Index[#Headers],0)),
Table_Index[ID],$Q2139,Table_Index[year],$R2139)/COUNTIFS(Table_Index[Quarter],"&lt;&gt;''",Table_Index[ID],$Q2139,Table_Index[year],$R2139)</f>
        <v>0.18368045</v>
      </c>
      <c r="Z2139">
        <f>SUMIFS(INDEX(Table_Index[],,MATCH(Z$12,Table_Index[#Headers],0)),
Table_Index[ID],$Q2139,Table_Index[year],$R2139)/COUNTIFS(Table_Index[Quarter],"&lt;&gt;''",Table_Index[ID],$Q2139,Table_Index[year],$R2139)</f>
        <v>6.3381750000000014E-2</v>
      </c>
      <c r="AA2139">
        <f>SUMIFS(INDEX(Table_Index[],,MATCH(AA$12,Table_Index[#Headers],0)),
Table_Index[ID],$Q2139,Table_Index[year],$R2139)/COUNTIFS(Table_Index[Quarter],"&lt;&gt;''",Table_Index[ID],$Q2139,Table_Index[year],$R2139)</f>
        <v>0.11862495000000001</v>
      </c>
      <c r="AB2139">
        <f>SUMIFS(INDEX(Table_Index[],,MATCH(AB$12,Table_Index[#Headers],0)),
Table_Index[ID],$Q2139,Table_Index[year],$R2139)/COUNTIFS(Table_Index[Quarter],"&lt;&gt;''",Table_Index[ID],$Q2139,Table_Index[year],$R2139)</f>
        <v>8.9407999999999987E-3</v>
      </c>
      <c r="AC2139" s="24">
        <f t="shared" si="134"/>
        <v>0.99999995000000008</v>
      </c>
      <c r="AD2139">
        <f>COUNTIFS(Table_Index[Quarter],"&lt;&gt;''",Table_Index[ID],$Q2139,Table_Index[year],$R2139)</f>
        <v>4</v>
      </c>
      <c r="AE2139" s="34">
        <f t="shared" si="135"/>
        <v>0.84483433692892618</v>
      </c>
    </row>
    <row r="2140" spans="1:31" x14ac:dyDescent="0.3">
      <c r="A2140">
        <v>9227</v>
      </c>
      <c r="B2140">
        <v>2003</v>
      </c>
      <c r="C2140">
        <v>1</v>
      </c>
      <c r="D2140">
        <v>0.3440974</v>
      </c>
      <c r="E2140">
        <v>6.3525700000000004E-2</v>
      </c>
      <c r="F2140">
        <v>0.12705130000000001</v>
      </c>
      <c r="G2140">
        <v>0</v>
      </c>
      <c r="H2140">
        <v>0</v>
      </c>
      <c r="I2140">
        <v>0.30174689999999998</v>
      </c>
      <c r="J2140">
        <v>0</v>
      </c>
      <c r="K2140">
        <v>7.3054499999999994E-2</v>
      </c>
      <c r="L2140">
        <v>6.3525700000000004E-2</v>
      </c>
      <c r="M2140">
        <v>2.6998399999999999E-2</v>
      </c>
      <c r="O2140" t="str">
        <f>Table_Index[[#This Row],[ID]]&amp;Table_Index[[#This Row],[year]]</f>
        <v>92272003</v>
      </c>
      <c r="P2140" t="str">
        <v>95182012</v>
      </c>
      <c r="Q2140" t="str">
        <f t="shared" si="132"/>
        <v>9518</v>
      </c>
      <c r="R2140" t="str">
        <f t="shared" si="133"/>
        <v>2012</v>
      </c>
      <c r="S2140">
        <f>SUMIFS(INDEX(Table_Index[],,MATCH(S$12,Table_Index[#Headers],0)),
Table_Index[ID],$Q2140,Table_Index[year],$R2140)/COUNTIFS(Table_Index[Quarter],"&lt;&gt;''",Table_Index[ID],$Q2140,Table_Index[year],$R2140)</f>
        <v>5.7309600000000002E-2</v>
      </c>
      <c r="T2140">
        <f>SUMIFS(INDEX(Table_Index[],,MATCH(T$12,Table_Index[#Headers],0)),
Table_Index[ID],$Q2140,Table_Index[year],$R2140)/COUNTIFS(Table_Index[Quarter],"&lt;&gt;''",Table_Index[ID],$Q2140,Table_Index[year],$R2140)</f>
        <v>8.5630125000000001E-2</v>
      </c>
      <c r="U2140">
        <f>SUMIFS(INDEX(Table_Index[],,MATCH(U$12,Table_Index[#Headers],0)),
Table_Index[ID],$Q2140,Table_Index[year],$R2140)/COUNTIFS(Table_Index[Quarter],"&lt;&gt;''",Table_Index[ID],$Q2140,Table_Index[year],$R2140)</f>
        <v>0.12853465</v>
      </c>
      <c r="V2140">
        <f>SUMIFS(INDEX(Table_Index[],,MATCH(V$12,Table_Index[#Headers],0)),
Table_Index[ID],$Q2140,Table_Index[year],$R2140)/COUNTIFS(Table_Index[Quarter],"&lt;&gt;''",Table_Index[ID],$Q2140,Table_Index[year],$R2140)</f>
        <v>7.993637499999999E-2</v>
      </c>
      <c r="W2140">
        <f>SUMIFS(INDEX(Table_Index[],,MATCH(W$12,Table_Index[#Headers],0)),
Table_Index[ID],$Q2140,Table_Index[year],$R2140)/COUNTIFS(Table_Index[Quarter],"&lt;&gt;''",Table_Index[ID],$Q2140,Table_Index[year],$R2140)</f>
        <v>2.5189125000000003E-2</v>
      </c>
      <c r="X2140">
        <f>SUMIFS(INDEX(Table_Index[],,MATCH(X$12,Table_Index[#Headers],0)),
Table_Index[ID],$Q2140,Table_Index[year],$R2140)/COUNTIFS(Table_Index[Quarter],"&lt;&gt;''",Table_Index[ID],$Q2140,Table_Index[year],$R2140)</f>
        <v>0.28734137500000001</v>
      </c>
      <c r="Y2140">
        <f>SUMIFS(INDEX(Table_Index[],,MATCH(Y$12,Table_Index[#Headers],0)),
Table_Index[ID],$Q2140,Table_Index[year],$R2140)/COUNTIFS(Table_Index[Quarter],"&lt;&gt;''",Table_Index[ID],$Q2140,Table_Index[year],$R2140)</f>
        <v>0.14665547499999998</v>
      </c>
      <c r="Z2140">
        <f>SUMIFS(INDEX(Table_Index[],,MATCH(Z$12,Table_Index[#Headers],0)),
Table_Index[ID],$Q2140,Table_Index[year],$R2140)/COUNTIFS(Table_Index[Quarter],"&lt;&gt;''",Table_Index[ID],$Q2140,Table_Index[year],$R2140)</f>
        <v>3.6778649999999996E-2</v>
      </c>
      <c r="AA2140">
        <f>SUMIFS(INDEX(Table_Index[],,MATCH(AA$12,Table_Index[#Headers],0)),
Table_Index[ID],$Q2140,Table_Index[year],$R2140)/COUNTIFS(Table_Index[Quarter],"&lt;&gt;''",Table_Index[ID],$Q2140,Table_Index[year],$R2140)</f>
        <v>0.14045902499999999</v>
      </c>
      <c r="AB2140">
        <f>SUMIFS(INDEX(Table_Index[],,MATCH(AB$12,Table_Index[#Headers],0)),
Table_Index[ID],$Q2140,Table_Index[year],$R2140)/COUNTIFS(Table_Index[Quarter],"&lt;&gt;''",Table_Index[ID],$Q2140,Table_Index[year],$R2140)</f>
        <v>1.2165599999999999E-2</v>
      </c>
      <c r="AC2140" s="24">
        <f t="shared" si="134"/>
        <v>1</v>
      </c>
      <c r="AD2140">
        <f>COUNTIFS(Table_Index[Quarter],"&lt;&gt;''",Table_Index[ID],$Q2140,Table_Index[year],$R2140)</f>
        <v>4</v>
      </c>
      <c r="AE2140" s="34">
        <f t="shared" si="135"/>
        <v>0.84053531636579626</v>
      </c>
    </row>
    <row r="2141" spans="1:31" x14ac:dyDescent="0.3">
      <c r="A2141">
        <v>9227</v>
      </c>
      <c r="B2141">
        <v>2003</v>
      </c>
      <c r="C2141">
        <v>2</v>
      </c>
      <c r="D2141">
        <v>0.15864020000000001</v>
      </c>
      <c r="E2141">
        <v>0</v>
      </c>
      <c r="F2141">
        <v>0.101983</v>
      </c>
      <c r="G2141">
        <v>0.22946179999999999</v>
      </c>
      <c r="H2141">
        <v>0</v>
      </c>
      <c r="I2141">
        <v>0.3399433</v>
      </c>
      <c r="J2141">
        <v>5.0991500000000002E-2</v>
      </c>
      <c r="K2141">
        <v>4.24929E-2</v>
      </c>
      <c r="L2141">
        <v>6.7988699999999999E-2</v>
      </c>
      <c r="M2141">
        <v>8.4986000000000003E-3</v>
      </c>
      <c r="O2141" t="str">
        <f>Table_Index[[#This Row],[ID]]&amp;Table_Index[[#This Row],[year]]</f>
        <v>92272003</v>
      </c>
      <c r="P2141" t="str">
        <v>95192003</v>
      </c>
      <c r="Q2141" t="str">
        <f t="shared" si="132"/>
        <v>9519</v>
      </c>
      <c r="R2141" t="str">
        <f t="shared" si="133"/>
        <v>2003</v>
      </c>
      <c r="S2141">
        <f>SUMIFS(INDEX(Table_Index[],,MATCH(S$12,Table_Index[#Headers],0)),
Table_Index[ID],$Q2141,Table_Index[year],$R2141)/COUNTIFS(Table_Index[Quarter],"&lt;&gt;''",Table_Index[ID],$Q2141,Table_Index[year],$R2141)</f>
        <v>0.11168465000000001</v>
      </c>
      <c r="T2141">
        <f>SUMIFS(INDEX(Table_Index[],,MATCH(T$12,Table_Index[#Headers],0)),
Table_Index[ID],$Q2141,Table_Index[year],$R2141)/COUNTIFS(Table_Index[Quarter],"&lt;&gt;''",Table_Index[ID],$Q2141,Table_Index[year],$R2141)</f>
        <v>0.19018589999999999</v>
      </c>
      <c r="U2141">
        <f>SUMIFS(INDEX(Table_Index[],,MATCH(U$12,Table_Index[#Headers],0)),
Table_Index[ID],$Q2141,Table_Index[year],$R2141)/COUNTIFS(Table_Index[Quarter],"&lt;&gt;''",Table_Index[ID],$Q2141,Table_Index[year],$R2141)</f>
        <v>2.8150025000000002E-2</v>
      </c>
      <c r="V2141">
        <f>SUMIFS(INDEX(Table_Index[],,MATCH(V$12,Table_Index[#Headers],0)),
Table_Index[ID],$Q2141,Table_Index[year],$R2141)/COUNTIFS(Table_Index[Quarter],"&lt;&gt;''",Table_Index[ID],$Q2141,Table_Index[year],$R2141)</f>
        <v>3.1119174999999999E-2</v>
      </c>
      <c r="W2141">
        <f>SUMIFS(INDEX(Table_Index[],,MATCH(W$12,Table_Index[#Headers],0)),
Table_Index[ID],$Q2141,Table_Index[year],$R2141)/COUNTIFS(Table_Index[Quarter],"&lt;&gt;''",Table_Index[ID],$Q2141,Table_Index[year],$R2141)</f>
        <v>1.3875E-5</v>
      </c>
      <c r="X2141">
        <f>SUMIFS(INDEX(Table_Index[],,MATCH(X$12,Table_Index[#Headers],0)),
Table_Index[ID],$Q2141,Table_Index[year],$R2141)/COUNTIFS(Table_Index[Quarter],"&lt;&gt;''",Table_Index[ID],$Q2141,Table_Index[year],$R2141)</f>
        <v>0</v>
      </c>
      <c r="Y2141">
        <f>SUMIFS(INDEX(Table_Index[],,MATCH(Y$12,Table_Index[#Headers],0)),
Table_Index[ID],$Q2141,Table_Index[year],$R2141)/COUNTIFS(Table_Index[Quarter],"&lt;&gt;''",Table_Index[ID],$Q2141,Table_Index[year],$R2141)</f>
        <v>0</v>
      </c>
      <c r="Z2141">
        <f>SUMIFS(INDEX(Table_Index[],,MATCH(Z$12,Table_Index[#Headers],0)),
Table_Index[ID],$Q2141,Table_Index[year],$R2141)/COUNTIFS(Table_Index[Quarter],"&lt;&gt;''",Table_Index[ID],$Q2141,Table_Index[year],$R2141)</f>
        <v>0.31777657499999995</v>
      </c>
      <c r="AA2141">
        <f>SUMIFS(INDEX(Table_Index[],,MATCH(AA$12,Table_Index[#Headers],0)),
Table_Index[ID],$Q2141,Table_Index[year],$R2141)/COUNTIFS(Table_Index[Quarter],"&lt;&gt;''",Table_Index[ID],$Q2141,Table_Index[year],$R2141)</f>
        <v>7.5077950000000004E-2</v>
      </c>
      <c r="AB2141">
        <f>SUMIFS(INDEX(Table_Index[],,MATCH(AB$12,Table_Index[#Headers],0)),
Table_Index[ID],$Q2141,Table_Index[year],$R2141)/COUNTIFS(Table_Index[Quarter],"&lt;&gt;''",Table_Index[ID],$Q2141,Table_Index[year],$R2141)</f>
        <v>0.24599185000000001</v>
      </c>
      <c r="AC2141" s="24">
        <f t="shared" si="134"/>
        <v>1</v>
      </c>
      <c r="AD2141">
        <f>COUNTIFS(Table_Index[Quarter],"&lt;&gt;''",Table_Index[ID],$Q2141,Table_Index[year],$R2141)</f>
        <v>4</v>
      </c>
      <c r="AE2141" s="34">
        <f t="shared" si="135"/>
        <v>0.78246439478151508</v>
      </c>
    </row>
    <row r="2142" spans="1:31" x14ac:dyDescent="0.3">
      <c r="A2142">
        <v>9227</v>
      </c>
      <c r="B2142">
        <v>2003</v>
      </c>
      <c r="C2142">
        <v>3</v>
      </c>
      <c r="D2142">
        <v>0.2149933</v>
      </c>
      <c r="E2142">
        <v>0</v>
      </c>
      <c r="F2142">
        <v>9.4597000000000001E-2</v>
      </c>
      <c r="G2142">
        <v>1.71995E-2</v>
      </c>
      <c r="H2142">
        <v>0</v>
      </c>
      <c r="I2142">
        <v>0.1719946</v>
      </c>
      <c r="J2142">
        <v>0.33323960000000002</v>
      </c>
      <c r="K2142">
        <v>5.3748299999999999E-2</v>
      </c>
      <c r="L2142">
        <v>8.1978700000000002E-2</v>
      </c>
      <c r="M2142">
        <v>3.2249E-2</v>
      </c>
      <c r="O2142" t="str">
        <f>Table_Index[[#This Row],[ID]]&amp;Table_Index[[#This Row],[year]]</f>
        <v>92272003</v>
      </c>
      <c r="P2142" t="str">
        <v>95192004</v>
      </c>
      <c r="Q2142" t="str">
        <f t="shared" si="132"/>
        <v>9519</v>
      </c>
      <c r="R2142" t="str">
        <f t="shared" si="133"/>
        <v>2004</v>
      </c>
      <c r="S2142">
        <f>SUMIFS(INDEX(Table_Index[],,MATCH(S$12,Table_Index[#Headers],0)),
Table_Index[ID],$Q2142,Table_Index[year],$R2142)/COUNTIFS(Table_Index[Quarter],"&lt;&gt;''",Table_Index[ID],$Q2142,Table_Index[year],$R2142)</f>
        <v>0.134139075</v>
      </c>
      <c r="T2142">
        <f>SUMIFS(INDEX(Table_Index[],,MATCH(T$12,Table_Index[#Headers],0)),
Table_Index[ID],$Q2142,Table_Index[year],$R2142)/COUNTIFS(Table_Index[Quarter],"&lt;&gt;''",Table_Index[ID],$Q2142,Table_Index[year],$R2142)</f>
        <v>0.14000655000000001</v>
      </c>
      <c r="U2142">
        <f>SUMIFS(INDEX(Table_Index[],,MATCH(U$12,Table_Index[#Headers],0)),
Table_Index[ID],$Q2142,Table_Index[year],$R2142)/COUNTIFS(Table_Index[Quarter],"&lt;&gt;''",Table_Index[ID],$Q2142,Table_Index[year],$R2142)</f>
        <v>0.10999964999999999</v>
      </c>
      <c r="V2142">
        <f>SUMIFS(INDEX(Table_Index[],,MATCH(V$12,Table_Index[#Headers],0)),
Table_Index[ID],$Q2142,Table_Index[year],$R2142)/COUNTIFS(Table_Index[Quarter],"&lt;&gt;''",Table_Index[ID],$Q2142,Table_Index[year],$R2142)</f>
        <v>5.994325E-3</v>
      </c>
      <c r="W2142">
        <f>SUMIFS(INDEX(Table_Index[],,MATCH(W$12,Table_Index[#Headers],0)),
Table_Index[ID],$Q2142,Table_Index[year],$R2142)/COUNTIFS(Table_Index[Quarter],"&lt;&gt;''",Table_Index[ID],$Q2142,Table_Index[year],$R2142)</f>
        <v>2.5276224999999999E-2</v>
      </c>
      <c r="X2142">
        <f>SUMIFS(INDEX(Table_Index[],,MATCH(X$12,Table_Index[#Headers],0)),
Table_Index[ID],$Q2142,Table_Index[year],$R2142)/COUNTIFS(Table_Index[Quarter],"&lt;&gt;''",Table_Index[ID],$Q2142,Table_Index[year],$R2142)</f>
        <v>5.6170000000000005E-4</v>
      </c>
      <c r="Y2142">
        <f>SUMIFS(INDEX(Table_Index[],,MATCH(Y$12,Table_Index[#Headers],0)),
Table_Index[ID],$Q2142,Table_Index[year],$R2142)/COUNTIFS(Table_Index[Quarter],"&lt;&gt;''",Table_Index[ID],$Q2142,Table_Index[year],$R2142)</f>
        <v>7.8407499999999996E-4</v>
      </c>
      <c r="Z2142">
        <f>SUMIFS(INDEX(Table_Index[],,MATCH(Z$12,Table_Index[#Headers],0)),
Table_Index[ID],$Q2142,Table_Index[year],$R2142)/COUNTIFS(Table_Index[Quarter],"&lt;&gt;''",Table_Index[ID],$Q2142,Table_Index[year],$R2142)</f>
        <v>0.51606995</v>
      </c>
      <c r="AA2142">
        <f>SUMIFS(INDEX(Table_Index[],,MATCH(AA$12,Table_Index[#Headers],0)),
Table_Index[ID],$Q2142,Table_Index[year],$R2142)/COUNTIFS(Table_Index[Quarter],"&lt;&gt;''",Table_Index[ID],$Q2142,Table_Index[year],$R2142)</f>
        <v>5.7293524999999998E-2</v>
      </c>
      <c r="AB2142">
        <f>SUMIFS(INDEX(Table_Index[],,MATCH(AB$12,Table_Index[#Headers],0)),
Table_Index[ID],$Q2142,Table_Index[year],$R2142)/COUNTIFS(Table_Index[Quarter],"&lt;&gt;''",Table_Index[ID],$Q2142,Table_Index[year],$R2142)</f>
        <v>9.8749500000000004E-3</v>
      </c>
      <c r="AC2142" s="24">
        <f t="shared" si="134"/>
        <v>1.0000000249999998</v>
      </c>
      <c r="AD2142">
        <f>COUNTIFS(Table_Index[Quarter],"&lt;&gt;''",Table_Index[ID],$Q2142,Table_Index[year],$R2142)</f>
        <v>4</v>
      </c>
      <c r="AE2142" s="34">
        <f t="shared" si="135"/>
        <v>0.67992094581473683</v>
      </c>
    </row>
    <row r="2143" spans="1:31" x14ac:dyDescent="0.3">
      <c r="A2143">
        <v>9227</v>
      </c>
      <c r="B2143">
        <v>2003</v>
      </c>
      <c r="C2143">
        <v>4</v>
      </c>
      <c r="D2143">
        <v>0.24582409999999999</v>
      </c>
      <c r="E2143">
        <v>4.9164800000000002E-2</v>
      </c>
      <c r="F2143">
        <v>0.15884019999999999</v>
      </c>
      <c r="G2143">
        <v>0.168295</v>
      </c>
      <c r="H2143">
        <v>0</v>
      </c>
      <c r="I2143">
        <v>8.0365599999999995E-2</v>
      </c>
      <c r="J2143">
        <v>0.1651434</v>
      </c>
      <c r="K2143">
        <v>3.9710000000000002E-2</v>
      </c>
      <c r="L2143">
        <v>8.3201999999999998E-2</v>
      </c>
      <c r="M2143">
        <v>9.4547999999999993E-3</v>
      </c>
      <c r="O2143" t="str">
        <f>Table_Index[[#This Row],[ID]]&amp;Table_Index[[#This Row],[year]]</f>
        <v>92272003</v>
      </c>
      <c r="P2143" t="str">
        <v>95192005</v>
      </c>
      <c r="Q2143" t="str">
        <f t="shared" si="132"/>
        <v>9519</v>
      </c>
      <c r="R2143" t="str">
        <f t="shared" si="133"/>
        <v>2005</v>
      </c>
      <c r="S2143">
        <f>SUMIFS(INDEX(Table_Index[],,MATCH(S$12,Table_Index[#Headers],0)),
Table_Index[ID],$Q2143,Table_Index[year],$R2143)/COUNTIFS(Table_Index[Quarter],"&lt;&gt;''",Table_Index[ID],$Q2143,Table_Index[year],$R2143)</f>
        <v>0.236289475</v>
      </c>
      <c r="T2143">
        <f>SUMIFS(INDEX(Table_Index[],,MATCH(T$12,Table_Index[#Headers],0)),
Table_Index[ID],$Q2143,Table_Index[year],$R2143)/COUNTIFS(Table_Index[Quarter],"&lt;&gt;''",Table_Index[ID],$Q2143,Table_Index[year],$R2143)</f>
        <v>0.11389204999999999</v>
      </c>
      <c r="U2143">
        <f>SUMIFS(INDEX(Table_Index[],,MATCH(U$12,Table_Index[#Headers],0)),
Table_Index[ID],$Q2143,Table_Index[year],$R2143)/COUNTIFS(Table_Index[Quarter],"&lt;&gt;''",Table_Index[ID],$Q2143,Table_Index[year],$R2143)</f>
        <v>0.15812747500000002</v>
      </c>
      <c r="V2143">
        <f>SUMIFS(INDEX(Table_Index[],,MATCH(V$12,Table_Index[#Headers],0)),
Table_Index[ID],$Q2143,Table_Index[year],$R2143)/COUNTIFS(Table_Index[Quarter],"&lt;&gt;''",Table_Index[ID],$Q2143,Table_Index[year],$R2143)</f>
        <v>6.9398400000000013E-2</v>
      </c>
      <c r="W2143">
        <f>SUMIFS(INDEX(Table_Index[],,MATCH(W$12,Table_Index[#Headers],0)),
Table_Index[ID],$Q2143,Table_Index[year],$R2143)/COUNTIFS(Table_Index[Quarter],"&lt;&gt;''",Table_Index[ID],$Q2143,Table_Index[year],$R2143)</f>
        <v>0</v>
      </c>
      <c r="X2143">
        <f>SUMIFS(INDEX(Table_Index[],,MATCH(X$12,Table_Index[#Headers],0)),
Table_Index[ID],$Q2143,Table_Index[year],$R2143)/COUNTIFS(Table_Index[Quarter],"&lt;&gt;''",Table_Index[ID],$Q2143,Table_Index[year],$R2143)</f>
        <v>6.4306199999999994E-2</v>
      </c>
      <c r="Y2143">
        <f>SUMIFS(INDEX(Table_Index[],,MATCH(Y$12,Table_Index[#Headers],0)),
Table_Index[ID],$Q2143,Table_Index[year],$R2143)/COUNTIFS(Table_Index[Quarter],"&lt;&gt;''",Table_Index[ID],$Q2143,Table_Index[year],$R2143)</f>
        <v>7.3350449999999998E-2</v>
      </c>
      <c r="Z2143">
        <f>SUMIFS(INDEX(Table_Index[],,MATCH(Z$12,Table_Index[#Headers],0)),
Table_Index[ID],$Q2143,Table_Index[year],$R2143)/COUNTIFS(Table_Index[Quarter],"&lt;&gt;''",Table_Index[ID],$Q2143,Table_Index[year],$R2143)</f>
        <v>0.12031295</v>
      </c>
      <c r="AA2143">
        <f>SUMIFS(INDEX(Table_Index[],,MATCH(AA$12,Table_Index[#Headers],0)),
Table_Index[ID],$Q2143,Table_Index[year],$R2143)/COUNTIFS(Table_Index[Quarter],"&lt;&gt;''",Table_Index[ID],$Q2143,Table_Index[year],$R2143)</f>
        <v>0.15340952499999999</v>
      </c>
      <c r="AB2143">
        <f>SUMIFS(INDEX(Table_Index[],,MATCH(AB$12,Table_Index[#Headers],0)),
Table_Index[ID],$Q2143,Table_Index[year],$R2143)/COUNTIFS(Table_Index[Quarter],"&lt;&gt;''",Table_Index[ID],$Q2143,Table_Index[year],$R2143)</f>
        <v>1.091345E-2</v>
      </c>
      <c r="AC2143" s="24">
        <f t="shared" si="134"/>
        <v>0.99999997499999982</v>
      </c>
      <c r="AD2143">
        <f>COUNTIFS(Table_Index[Quarter],"&lt;&gt;''",Table_Index[ID],$Q2143,Table_Index[year],$R2143)</f>
        <v>4</v>
      </c>
      <c r="AE2143" s="34">
        <f t="shared" si="135"/>
        <v>0.85373108111561313</v>
      </c>
    </row>
    <row r="2144" spans="1:31" x14ac:dyDescent="0.3">
      <c r="A2144">
        <v>9227</v>
      </c>
      <c r="B2144">
        <v>2004</v>
      </c>
      <c r="C2144">
        <v>1</v>
      </c>
      <c r="D2144">
        <v>0.20040630000000001</v>
      </c>
      <c r="E2144">
        <v>4.60198E-2</v>
      </c>
      <c r="F2144">
        <v>9.2039599999999999E-2</v>
      </c>
      <c r="G2144">
        <v>8.0534599999999998E-2</v>
      </c>
      <c r="H2144">
        <v>0</v>
      </c>
      <c r="I2144">
        <v>0.207089</v>
      </c>
      <c r="J2144">
        <v>0.21859400000000001</v>
      </c>
      <c r="K2144">
        <v>0</v>
      </c>
      <c r="L2144">
        <v>0.1380593</v>
      </c>
      <c r="M2144">
        <v>1.7257399999999999E-2</v>
      </c>
      <c r="O2144" t="str">
        <f>Table_Index[[#This Row],[ID]]&amp;Table_Index[[#This Row],[year]]</f>
        <v>92272004</v>
      </c>
      <c r="P2144" t="str">
        <v>95192006</v>
      </c>
      <c r="Q2144" t="str">
        <f t="shared" si="132"/>
        <v>9519</v>
      </c>
      <c r="R2144" t="str">
        <f t="shared" si="133"/>
        <v>2006</v>
      </c>
      <c r="S2144">
        <f>SUMIFS(INDEX(Table_Index[],,MATCH(S$12,Table_Index[#Headers],0)),
Table_Index[ID],$Q2144,Table_Index[year],$R2144)/COUNTIFS(Table_Index[Quarter],"&lt;&gt;''",Table_Index[ID],$Q2144,Table_Index[year],$R2144)</f>
        <v>8.4605475000000013E-2</v>
      </c>
      <c r="T2144">
        <f>SUMIFS(INDEX(Table_Index[],,MATCH(T$12,Table_Index[#Headers],0)),
Table_Index[ID],$Q2144,Table_Index[year],$R2144)/COUNTIFS(Table_Index[Quarter],"&lt;&gt;''",Table_Index[ID],$Q2144,Table_Index[year],$R2144)</f>
        <v>6.6771124999999987E-2</v>
      </c>
      <c r="U2144">
        <f>SUMIFS(INDEX(Table_Index[],,MATCH(U$12,Table_Index[#Headers],0)),
Table_Index[ID],$Q2144,Table_Index[year],$R2144)/COUNTIFS(Table_Index[Quarter],"&lt;&gt;''",Table_Index[ID],$Q2144,Table_Index[year],$R2144)</f>
        <v>0.14390114999999998</v>
      </c>
      <c r="V2144">
        <f>SUMIFS(INDEX(Table_Index[],,MATCH(V$12,Table_Index[#Headers],0)),
Table_Index[ID],$Q2144,Table_Index[year],$R2144)/COUNTIFS(Table_Index[Quarter],"&lt;&gt;''",Table_Index[ID],$Q2144,Table_Index[year],$R2144)</f>
        <v>7.2404999999999997E-2</v>
      </c>
      <c r="W2144">
        <f>SUMIFS(INDEX(Table_Index[],,MATCH(W$12,Table_Index[#Headers],0)),
Table_Index[ID],$Q2144,Table_Index[year],$R2144)/COUNTIFS(Table_Index[Quarter],"&lt;&gt;''",Table_Index[ID],$Q2144,Table_Index[year],$R2144)</f>
        <v>4.8600249999999996E-3</v>
      </c>
      <c r="X2144">
        <f>SUMIFS(INDEX(Table_Index[],,MATCH(X$12,Table_Index[#Headers],0)),
Table_Index[ID],$Q2144,Table_Index[year],$R2144)/COUNTIFS(Table_Index[Quarter],"&lt;&gt;''",Table_Index[ID],$Q2144,Table_Index[year],$R2144)</f>
        <v>0.34496895</v>
      </c>
      <c r="Y2144">
        <f>SUMIFS(INDEX(Table_Index[],,MATCH(Y$12,Table_Index[#Headers],0)),
Table_Index[ID],$Q2144,Table_Index[year],$R2144)/COUNTIFS(Table_Index[Quarter],"&lt;&gt;''",Table_Index[ID],$Q2144,Table_Index[year],$R2144)</f>
        <v>6.2356574999999997E-2</v>
      </c>
      <c r="Z2144">
        <f>SUMIFS(INDEX(Table_Index[],,MATCH(Z$12,Table_Index[#Headers],0)),
Table_Index[ID],$Q2144,Table_Index[year],$R2144)/COUNTIFS(Table_Index[Quarter],"&lt;&gt;''",Table_Index[ID],$Q2144,Table_Index[year],$R2144)</f>
        <v>8.1828349999999994E-2</v>
      </c>
      <c r="AA2144">
        <f>SUMIFS(INDEX(Table_Index[],,MATCH(AA$12,Table_Index[#Headers],0)),
Table_Index[ID],$Q2144,Table_Index[year],$R2144)/COUNTIFS(Table_Index[Quarter],"&lt;&gt;''",Table_Index[ID],$Q2144,Table_Index[year],$R2144)</f>
        <v>0.13036767499999999</v>
      </c>
      <c r="AB2144">
        <f>SUMIFS(INDEX(Table_Index[],,MATCH(AB$12,Table_Index[#Headers],0)),
Table_Index[ID],$Q2144,Table_Index[year],$R2144)/COUNTIFS(Table_Index[Quarter],"&lt;&gt;''",Table_Index[ID],$Q2144,Table_Index[year],$R2144)</f>
        <v>7.9356250000000017E-3</v>
      </c>
      <c r="AC2144" s="24">
        <f t="shared" si="134"/>
        <v>0.99999995000000008</v>
      </c>
      <c r="AD2144">
        <f>COUNTIFS(Table_Index[Quarter],"&lt;&gt;''",Table_Index[ID],$Q2144,Table_Index[year],$R2144)</f>
        <v>4</v>
      </c>
      <c r="AE2144" s="34">
        <f t="shared" si="135"/>
        <v>0.81576338302433382</v>
      </c>
    </row>
    <row r="2145" spans="1:31" x14ac:dyDescent="0.3">
      <c r="A2145">
        <v>9227</v>
      </c>
      <c r="B2145">
        <v>2004</v>
      </c>
      <c r="C2145">
        <v>2</v>
      </c>
      <c r="D2145">
        <v>4.1170699999999998E-2</v>
      </c>
      <c r="E2145">
        <v>2.00567E-2</v>
      </c>
      <c r="F2145">
        <v>2.9935300000000001E-2</v>
      </c>
      <c r="G2145">
        <v>3.8616600000000001E-2</v>
      </c>
      <c r="H2145">
        <v>1.4968E-3</v>
      </c>
      <c r="I2145">
        <v>7.18448E-2</v>
      </c>
      <c r="J2145">
        <v>1.9458E-2</v>
      </c>
      <c r="K2145">
        <v>6.8850999999999999E-3</v>
      </c>
      <c r="L2145">
        <v>2.0655400000000001E-2</v>
      </c>
      <c r="M2145">
        <v>0.74988060000000001</v>
      </c>
      <c r="O2145" t="str">
        <f>Table_Index[[#This Row],[ID]]&amp;Table_Index[[#This Row],[year]]</f>
        <v>92272004</v>
      </c>
      <c r="P2145" t="str">
        <v>95192007</v>
      </c>
      <c r="Q2145" t="str">
        <f t="shared" si="132"/>
        <v>9519</v>
      </c>
      <c r="R2145" t="str">
        <f t="shared" si="133"/>
        <v>2007</v>
      </c>
      <c r="S2145">
        <f>SUMIFS(INDEX(Table_Index[],,MATCH(S$12,Table_Index[#Headers],0)),
Table_Index[ID],$Q2145,Table_Index[year],$R2145)/COUNTIFS(Table_Index[Quarter],"&lt;&gt;''",Table_Index[ID],$Q2145,Table_Index[year],$R2145)</f>
        <v>0.15887467499999999</v>
      </c>
      <c r="T2145">
        <f>SUMIFS(INDEX(Table_Index[],,MATCH(T$12,Table_Index[#Headers],0)),
Table_Index[ID],$Q2145,Table_Index[year],$R2145)/COUNTIFS(Table_Index[Quarter],"&lt;&gt;''",Table_Index[ID],$Q2145,Table_Index[year],$R2145)</f>
        <v>8.4458850000000002E-2</v>
      </c>
      <c r="U2145">
        <f>SUMIFS(INDEX(Table_Index[],,MATCH(U$12,Table_Index[#Headers],0)),
Table_Index[ID],$Q2145,Table_Index[year],$R2145)/COUNTIFS(Table_Index[Quarter],"&lt;&gt;''",Table_Index[ID],$Q2145,Table_Index[year],$R2145)</f>
        <v>0.17064537499999999</v>
      </c>
      <c r="V2145">
        <f>SUMIFS(INDEX(Table_Index[],,MATCH(V$12,Table_Index[#Headers],0)),
Table_Index[ID],$Q2145,Table_Index[year],$R2145)/COUNTIFS(Table_Index[Quarter],"&lt;&gt;''",Table_Index[ID],$Q2145,Table_Index[year],$R2145)</f>
        <v>4.3540574999999998E-2</v>
      </c>
      <c r="W2145">
        <f>SUMIFS(INDEX(Table_Index[],,MATCH(W$12,Table_Index[#Headers],0)),
Table_Index[ID],$Q2145,Table_Index[year],$R2145)/COUNTIFS(Table_Index[Quarter],"&lt;&gt;''",Table_Index[ID],$Q2145,Table_Index[year],$R2145)</f>
        <v>4.3020625000000007E-2</v>
      </c>
      <c r="X2145">
        <f>SUMIFS(INDEX(Table_Index[],,MATCH(X$12,Table_Index[#Headers],0)),
Table_Index[ID],$Q2145,Table_Index[year],$R2145)/COUNTIFS(Table_Index[Quarter],"&lt;&gt;''",Table_Index[ID],$Q2145,Table_Index[year],$R2145)</f>
        <v>0.2433438</v>
      </c>
      <c r="Y2145">
        <f>SUMIFS(INDEX(Table_Index[],,MATCH(Y$12,Table_Index[#Headers],0)),
Table_Index[ID],$Q2145,Table_Index[year],$R2145)/COUNTIFS(Table_Index[Quarter],"&lt;&gt;''",Table_Index[ID],$Q2145,Table_Index[year],$R2145)</f>
        <v>6.1511675000000002E-2</v>
      </c>
      <c r="Z2145">
        <f>SUMIFS(INDEX(Table_Index[],,MATCH(Z$12,Table_Index[#Headers],0)),
Table_Index[ID],$Q2145,Table_Index[year],$R2145)/COUNTIFS(Table_Index[Quarter],"&lt;&gt;''",Table_Index[ID],$Q2145,Table_Index[year],$R2145)</f>
        <v>7.1562874999999998E-2</v>
      </c>
      <c r="AA2145">
        <f>SUMIFS(INDEX(Table_Index[],,MATCH(AA$12,Table_Index[#Headers],0)),
Table_Index[ID],$Q2145,Table_Index[year],$R2145)/COUNTIFS(Table_Index[Quarter],"&lt;&gt;''",Table_Index[ID],$Q2145,Table_Index[year],$R2145)</f>
        <v>0.111911725</v>
      </c>
      <c r="AB2145">
        <f>SUMIFS(INDEX(Table_Index[],,MATCH(AB$12,Table_Index[#Headers],0)),
Table_Index[ID],$Q2145,Table_Index[year],$R2145)/COUNTIFS(Table_Index[Quarter],"&lt;&gt;''",Table_Index[ID],$Q2145,Table_Index[year],$R2145)</f>
        <v>1.1129825000000001E-2</v>
      </c>
      <c r="AC2145" s="24">
        <f t="shared" si="134"/>
        <v>1</v>
      </c>
      <c r="AD2145">
        <f>COUNTIFS(Table_Index[Quarter],"&lt;&gt;''",Table_Index[ID],$Q2145,Table_Index[year],$R2145)</f>
        <v>4</v>
      </c>
      <c r="AE2145" s="34">
        <f t="shared" si="135"/>
        <v>0.85398989700969252</v>
      </c>
    </row>
    <row r="2146" spans="1:31" x14ac:dyDescent="0.3">
      <c r="A2146">
        <v>9227</v>
      </c>
      <c r="B2146">
        <v>2004</v>
      </c>
      <c r="C2146">
        <v>3</v>
      </c>
      <c r="D2146">
        <v>0.20879809999999999</v>
      </c>
      <c r="E2146">
        <v>6.3817700000000005E-2</v>
      </c>
      <c r="F2146">
        <v>0.12351810000000001</v>
      </c>
      <c r="G2146">
        <v>6.9650500000000004E-2</v>
      </c>
      <c r="H2146">
        <v>1.0293200000000001E-2</v>
      </c>
      <c r="I2146">
        <v>0.3911406</v>
      </c>
      <c r="J2146">
        <v>3.7055400000000002E-2</v>
      </c>
      <c r="K2146">
        <v>4.7348599999999998E-2</v>
      </c>
      <c r="L2146">
        <v>4.5289999999999997E-2</v>
      </c>
      <c r="M2146">
        <v>3.088E-3</v>
      </c>
      <c r="O2146" t="str">
        <f>Table_Index[[#This Row],[ID]]&amp;Table_Index[[#This Row],[year]]</f>
        <v>92272004</v>
      </c>
      <c r="P2146" t="str">
        <v>95192008</v>
      </c>
      <c r="Q2146" t="str">
        <f t="shared" si="132"/>
        <v>9519</v>
      </c>
      <c r="R2146" t="str">
        <f t="shared" si="133"/>
        <v>2008</v>
      </c>
      <c r="S2146">
        <f>SUMIFS(INDEX(Table_Index[],,MATCH(S$12,Table_Index[#Headers],0)),
Table_Index[ID],$Q2146,Table_Index[year],$R2146)/COUNTIFS(Table_Index[Quarter],"&lt;&gt;''",Table_Index[ID],$Q2146,Table_Index[year],$R2146)</f>
        <v>0.114971425</v>
      </c>
      <c r="T2146">
        <f>SUMIFS(INDEX(Table_Index[],,MATCH(T$12,Table_Index[#Headers],0)),
Table_Index[ID],$Q2146,Table_Index[year],$R2146)/COUNTIFS(Table_Index[Quarter],"&lt;&gt;''",Table_Index[ID],$Q2146,Table_Index[year],$R2146)</f>
        <v>0.15501037500000001</v>
      </c>
      <c r="U2146">
        <f>SUMIFS(INDEX(Table_Index[],,MATCH(U$12,Table_Index[#Headers],0)),
Table_Index[ID],$Q2146,Table_Index[year],$R2146)/COUNTIFS(Table_Index[Quarter],"&lt;&gt;''",Table_Index[ID],$Q2146,Table_Index[year],$R2146)</f>
        <v>0.22032262499999999</v>
      </c>
      <c r="V2146">
        <f>SUMIFS(INDEX(Table_Index[],,MATCH(V$12,Table_Index[#Headers],0)),
Table_Index[ID],$Q2146,Table_Index[year],$R2146)/COUNTIFS(Table_Index[Quarter],"&lt;&gt;''",Table_Index[ID],$Q2146,Table_Index[year],$R2146)</f>
        <v>2.7413025000000001E-2</v>
      </c>
      <c r="W2146">
        <f>SUMIFS(INDEX(Table_Index[],,MATCH(W$12,Table_Index[#Headers],0)),
Table_Index[ID],$Q2146,Table_Index[year],$R2146)/COUNTIFS(Table_Index[Quarter],"&lt;&gt;''",Table_Index[ID],$Q2146,Table_Index[year],$R2146)</f>
        <v>2.7028574999999999E-2</v>
      </c>
      <c r="X2146">
        <f>SUMIFS(INDEX(Table_Index[],,MATCH(X$12,Table_Index[#Headers],0)),
Table_Index[ID],$Q2146,Table_Index[year],$R2146)/COUNTIFS(Table_Index[Quarter],"&lt;&gt;''",Table_Index[ID],$Q2146,Table_Index[year],$R2146)</f>
        <v>0.235663075</v>
      </c>
      <c r="Y2146">
        <f>SUMIFS(INDEX(Table_Index[],,MATCH(Y$12,Table_Index[#Headers],0)),
Table_Index[ID],$Q2146,Table_Index[year],$R2146)/COUNTIFS(Table_Index[Quarter],"&lt;&gt;''",Table_Index[ID],$Q2146,Table_Index[year],$R2146)</f>
        <v>1.7127900000000001E-2</v>
      </c>
      <c r="Z2146">
        <f>SUMIFS(INDEX(Table_Index[],,MATCH(Z$12,Table_Index[#Headers],0)),
Table_Index[ID],$Q2146,Table_Index[year],$R2146)/COUNTIFS(Table_Index[Quarter],"&lt;&gt;''",Table_Index[ID],$Q2146,Table_Index[year],$R2146)</f>
        <v>7.6203950000000006E-2</v>
      </c>
      <c r="AA2146">
        <f>SUMIFS(INDEX(Table_Index[],,MATCH(AA$12,Table_Index[#Headers],0)),
Table_Index[ID],$Q2146,Table_Index[year],$R2146)/COUNTIFS(Table_Index[Quarter],"&lt;&gt;''",Table_Index[ID],$Q2146,Table_Index[year],$R2146)</f>
        <v>0.11341642500000002</v>
      </c>
      <c r="AB2146">
        <f>SUMIFS(INDEX(Table_Index[],,MATCH(AB$12,Table_Index[#Headers],0)),
Table_Index[ID],$Q2146,Table_Index[year],$R2146)/COUNTIFS(Table_Index[Quarter],"&lt;&gt;''",Table_Index[ID],$Q2146,Table_Index[year],$R2146)</f>
        <v>1.2842600000000001E-2</v>
      </c>
      <c r="AC2146" s="24">
        <f t="shared" si="134"/>
        <v>0.99999997500000004</v>
      </c>
      <c r="AD2146">
        <f>COUNTIFS(Table_Index[Quarter],"&lt;&gt;''",Table_Index[ID],$Q2146,Table_Index[year],$R2146)</f>
        <v>4</v>
      </c>
      <c r="AE2146" s="34">
        <f t="shared" si="135"/>
        <v>0.83806356847574814</v>
      </c>
    </row>
    <row r="2147" spans="1:31" x14ac:dyDescent="0.3">
      <c r="A2147">
        <v>9227</v>
      </c>
      <c r="B2147">
        <v>2004</v>
      </c>
      <c r="C2147">
        <v>4</v>
      </c>
      <c r="D2147">
        <v>0.35140559999999998</v>
      </c>
      <c r="E2147">
        <v>0</v>
      </c>
      <c r="F2147">
        <v>0.10843369999999999</v>
      </c>
      <c r="G2147">
        <v>6.6265099999999993E-2</v>
      </c>
      <c r="H2147">
        <v>1.0040200000000001E-2</v>
      </c>
      <c r="I2147">
        <v>0.34136549999999999</v>
      </c>
      <c r="J2147">
        <v>0</v>
      </c>
      <c r="K2147">
        <v>4.4176699999999999E-2</v>
      </c>
      <c r="L2147">
        <v>6.2248999999999999E-2</v>
      </c>
      <c r="M2147">
        <v>1.60643E-2</v>
      </c>
      <c r="O2147" t="str">
        <f>Table_Index[[#This Row],[ID]]&amp;Table_Index[[#This Row],[year]]</f>
        <v>92272004</v>
      </c>
      <c r="P2147" t="str">
        <v>95192009</v>
      </c>
      <c r="Q2147" t="str">
        <f t="shared" si="132"/>
        <v>9519</v>
      </c>
      <c r="R2147" t="str">
        <f t="shared" si="133"/>
        <v>2009</v>
      </c>
      <c r="S2147">
        <f>SUMIFS(INDEX(Table_Index[],,MATCH(S$12,Table_Index[#Headers],0)),
Table_Index[ID],$Q2147,Table_Index[year],$R2147)/COUNTIFS(Table_Index[Quarter],"&lt;&gt;''",Table_Index[ID],$Q2147,Table_Index[year],$R2147)</f>
        <v>4.6097149999999996E-2</v>
      </c>
      <c r="T2147">
        <f>SUMIFS(INDEX(Table_Index[],,MATCH(T$12,Table_Index[#Headers],0)),
Table_Index[ID],$Q2147,Table_Index[year],$R2147)/COUNTIFS(Table_Index[Quarter],"&lt;&gt;''",Table_Index[ID],$Q2147,Table_Index[year],$R2147)</f>
        <v>8.8115424999999997E-2</v>
      </c>
      <c r="U2147">
        <f>SUMIFS(INDEX(Table_Index[],,MATCH(U$12,Table_Index[#Headers],0)),
Table_Index[ID],$Q2147,Table_Index[year],$R2147)/COUNTIFS(Table_Index[Quarter],"&lt;&gt;''",Table_Index[ID],$Q2147,Table_Index[year],$R2147)</f>
        <v>0.20130752499999999</v>
      </c>
      <c r="V2147">
        <f>SUMIFS(INDEX(Table_Index[],,MATCH(V$12,Table_Index[#Headers],0)),
Table_Index[ID],$Q2147,Table_Index[year],$R2147)/COUNTIFS(Table_Index[Quarter],"&lt;&gt;''",Table_Index[ID],$Q2147,Table_Index[year],$R2147)</f>
        <v>4.053905E-2</v>
      </c>
      <c r="W2147">
        <f>SUMIFS(INDEX(Table_Index[],,MATCH(W$12,Table_Index[#Headers],0)),
Table_Index[ID],$Q2147,Table_Index[year],$R2147)/COUNTIFS(Table_Index[Quarter],"&lt;&gt;''",Table_Index[ID],$Q2147,Table_Index[year],$R2147)</f>
        <v>4.293665E-2</v>
      </c>
      <c r="X2147">
        <f>SUMIFS(INDEX(Table_Index[],,MATCH(X$12,Table_Index[#Headers],0)),
Table_Index[ID],$Q2147,Table_Index[year],$R2147)/COUNTIFS(Table_Index[Quarter],"&lt;&gt;''",Table_Index[ID],$Q2147,Table_Index[year],$R2147)</f>
        <v>0.28281259999999997</v>
      </c>
      <c r="Y2147">
        <f>SUMIFS(INDEX(Table_Index[],,MATCH(Y$12,Table_Index[#Headers],0)),
Table_Index[ID],$Q2147,Table_Index[year],$R2147)/COUNTIFS(Table_Index[Quarter],"&lt;&gt;''",Table_Index[ID],$Q2147,Table_Index[year],$R2147)</f>
        <v>0.109294925</v>
      </c>
      <c r="Z2147">
        <f>SUMIFS(INDEX(Table_Index[],,MATCH(Z$12,Table_Index[#Headers],0)),
Table_Index[ID],$Q2147,Table_Index[year],$R2147)/COUNTIFS(Table_Index[Quarter],"&lt;&gt;''",Table_Index[ID],$Q2147,Table_Index[year],$R2147)</f>
        <v>7.7316750000000004E-2</v>
      </c>
      <c r="AA2147">
        <f>SUMIFS(INDEX(Table_Index[],,MATCH(AA$12,Table_Index[#Headers],0)),
Table_Index[ID],$Q2147,Table_Index[year],$R2147)/COUNTIFS(Table_Index[Quarter],"&lt;&gt;''",Table_Index[ID],$Q2147,Table_Index[year],$R2147)</f>
        <v>9.908525E-2</v>
      </c>
      <c r="AB2147">
        <f>SUMIFS(INDEX(Table_Index[],,MATCH(AB$12,Table_Index[#Headers],0)),
Table_Index[ID],$Q2147,Table_Index[year],$R2147)/COUNTIFS(Table_Index[Quarter],"&lt;&gt;''",Table_Index[ID],$Q2147,Table_Index[year],$R2147)</f>
        <v>1.2494725000000002E-2</v>
      </c>
      <c r="AC2147" s="24">
        <f t="shared" si="134"/>
        <v>1.0000000500000001</v>
      </c>
      <c r="AD2147">
        <f>COUNTIFS(Table_Index[Quarter],"&lt;&gt;''",Table_Index[ID],$Q2147,Table_Index[year],$R2147)</f>
        <v>4</v>
      </c>
      <c r="AE2147" s="34">
        <f t="shared" si="135"/>
        <v>0.83821880242873004</v>
      </c>
    </row>
    <row r="2148" spans="1:31" x14ac:dyDescent="0.3">
      <c r="A2148">
        <v>9227</v>
      </c>
      <c r="B2148">
        <v>2005</v>
      </c>
      <c r="C2148">
        <v>1</v>
      </c>
      <c r="D2148">
        <v>0.1098708</v>
      </c>
      <c r="E2148">
        <v>3.2961200000000003E-2</v>
      </c>
      <c r="F2148">
        <v>0.1098708</v>
      </c>
      <c r="G2148">
        <v>7.9106999999999997E-2</v>
      </c>
      <c r="H2148">
        <v>0</v>
      </c>
      <c r="I2148">
        <v>0.33620460000000002</v>
      </c>
      <c r="J2148">
        <v>0.1812868</v>
      </c>
      <c r="K2148">
        <v>0</v>
      </c>
      <c r="L2148">
        <v>0.14502950000000001</v>
      </c>
      <c r="M2148">
        <v>5.6693000000000004E-3</v>
      </c>
      <c r="O2148" t="str">
        <f>Table_Index[[#This Row],[ID]]&amp;Table_Index[[#This Row],[year]]</f>
        <v>92272005</v>
      </c>
      <c r="P2148" t="str">
        <v>95192010</v>
      </c>
      <c r="Q2148" t="str">
        <f t="shared" si="132"/>
        <v>9519</v>
      </c>
      <c r="R2148" t="str">
        <f t="shared" si="133"/>
        <v>2010</v>
      </c>
      <c r="S2148">
        <f>SUMIFS(INDEX(Table_Index[],,MATCH(S$12,Table_Index[#Headers],0)),
Table_Index[ID],$Q2148,Table_Index[year],$R2148)/COUNTIFS(Table_Index[Quarter],"&lt;&gt;''",Table_Index[ID],$Q2148,Table_Index[year],$R2148)</f>
        <v>5.9598799999999993E-2</v>
      </c>
      <c r="T2148">
        <f>SUMIFS(INDEX(Table_Index[],,MATCH(T$12,Table_Index[#Headers],0)),
Table_Index[ID],$Q2148,Table_Index[year],$R2148)/COUNTIFS(Table_Index[Quarter],"&lt;&gt;''",Table_Index[ID],$Q2148,Table_Index[year],$R2148)</f>
        <v>4.1302150000000003E-2</v>
      </c>
      <c r="U2148">
        <f>SUMIFS(INDEX(Table_Index[],,MATCH(U$12,Table_Index[#Headers],0)),
Table_Index[ID],$Q2148,Table_Index[year],$R2148)/COUNTIFS(Table_Index[Quarter],"&lt;&gt;''",Table_Index[ID],$Q2148,Table_Index[year],$R2148)</f>
        <v>0.13577105</v>
      </c>
      <c r="V2148">
        <f>SUMIFS(INDEX(Table_Index[],,MATCH(V$12,Table_Index[#Headers],0)),
Table_Index[ID],$Q2148,Table_Index[year],$R2148)/COUNTIFS(Table_Index[Quarter],"&lt;&gt;''",Table_Index[ID],$Q2148,Table_Index[year],$R2148)</f>
        <v>4.5682500000000001E-2</v>
      </c>
      <c r="W2148">
        <f>SUMIFS(INDEX(Table_Index[],,MATCH(W$12,Table_Index[#Headers],0)),
Table_Index[ID],$Q2148,Table_Index[year],$R2148)/COUNTIFS(Table_Index[Quarter],"&lt;&gt;''",Table_Index[ID],$Q2148,Table_Index[year],$R2148)</f>
        <v>5.2083999999999993E-3</v>
      </c>
      <c r="X2148">
        <f>SUMIFS(INDEX(Table_Index[],,MATCH(X$12,Table_Index[#Headers],0)),
Table_Index[ID],$Q2148,Table_Index[year],$R2148)/COUNTIFS(Table_Index[Quarter],"&lt;&gt;''",Table_Index[ID],$Q2148,Table_Index[year],$R2148)</f>
        <v>0.37454382500000005</v>
      </c>
      <c r="Y2148">
        <f>SUMIFS(INDEX(Table_Index[],,MATCH(Y$12,Table_Index[#Headers],0)),
Table_Index[ID],$Q2148,Table_Index[year],$R2148)/COUNTIFS(Table_Index[Quarter],"&lt;&gt;''",Table_Index[ID],$Q2148,Table_Index[year],$R2148)</f>
        <v>0.13270690000000002</v>
      </c>
      <c r="Z2148">
        <f>SUMIFS(INDEX(Table_Index[],,MATCH(Z$12,Table_Index[#Headers],0)),
Table_Index[ID],$Q2148,Table_Index[year],$R2148)/COUNTIFS(Table_Index[Quarter],"&lt;&gt;''",Table_Index[ID],$Q2148,Table_Index[year],$R2148)</f>
        <v>8.8342049999999991E-2</v>
      </c>
      <c r="AA2148">
        <f>SUMIFS(INDEX(Table_Index[],,MATCH(AA$12,Table_Index[#Headers],0)),
Table_Index[ID],$Q2148,Table_Index[year],$R2148)/COUNTIFS(Table_Index[Quarter],"&lt;&gt;''",Table_Index[ID],$Q2148,Table_Index[year],$R2148)</f>
        <v>0.108759675</v>
      </c>
      <c r="AB2148">
        <f>SUMIFS(INDEX(Table_Index[],,MATCH(AB$12,Table_Index[#Headers],0)),
Table_Index[ID],$Q2148,Table_Index[year],$R2148)/COUNTIFS(Table_Index[Quarter],"&lt;&gt;''",Table_Index[ID],$Q2148,Table_Index[year],$R2148)</f>
        <v>8.0847000000000002E-3</v>
      </c>
      <c r="AC2148" s="24">
        <f t="shared" si="134"/>
        <v>1.0000000500000001</v>
      </c>
      <c r="AD2148">
        <f>COUNTIFS(Table_Index[Quarter],"&lt;&gt;''",Table_Index[ID],$Q2148,Table_Index[year],$R2148)</f>
        <v>4</v>
      </c>
      <c r="AE2148" s="34">
        <f t="shared" si="135"/>
        <v>0.79660177395738618</v>
      </c>
    </row>
    <row r="2149" spans="1:31" x14ac:dyDescent="0.3">
      <c r="A2149">
        <v>9227</v>
      </c>
      <c r="B2149">
        <v>2005</v>
      </c>
      <c r="C2149">
        <v>2</v>
      </c>
      <c r="D2149">
        <v>0.12937129999999999</v>
      </c>
      <c r="E2149">
        <v>0.13543559999999999</v>
      </c>
      <c r="F2149">
        <v>0.10107140000000001</v>
      </c>
      <c r="G2149">
        <v>0.15767129999999999</v>
      </c>
      <c r="H2149">
        <v>0</v>
      </c>
      <c r="I2149">
        <v>0.37800689999999998</v>
      </c>
      <c r="J2149">
        <v>0</v>
      </c>
      <c r="K2149">
        <v>4.6492800000000001E-2</v>
      </c>
      <c r="L2149">
        <v>5.0535700000000003E-2</v>
      </c>
      <c r="M2149">
        <v>1.415E-3</v>
      </c>
      <c r="O2149" t="str">
        <f>Table_Index[[#This Row],[ID]]&amp;Table_Index[[#This Row],[year]]</f>
        <v>92272005</v>
      </c>
      <c r="P2149" t="str">
        <v>95192011</v>
      </c>
      <c r="Q2149" t="str">
        <f t="shared" si="132"/>
        <v>9519</v>
      </c>
      <c r="R2149" t="str">
        <f t="shared" si="133"/>
        <v>2011</v>
      </c>
      <c r="S2149">
        <f>SUMIFS(INDEX(Table_Index[],,MATCH(S$12,Table_Index[#Headers],0)),
Table_Index[ID],$Q2149,Table_Index[year],$R2149)/COUNTIFS(Table_Index[Quarter],"&lt;&gt;''",Table_Index[ID],$Q2149,Table_Index[year],$R2149)</f>
        <v>3.8310250000000004E-2</v>
      </c>
      <c r="T2149">
        <f>SUMIFS(INDEX(Table_Index[],,MATCH(T$12,Table_Index[#Headers],0)),
Table_Index[ID],$Q2149,Table_Index[year],$R2149)/COUNTIFS(Table_Index[Quarter],"&lt;&gt;''",Table_Index[ID],$Q2149,Table_Index[year],$R2149)</f>
        <v>7.3708699999999988E-2</v>
      </c>
      <c r="U2149">
        <f>SUMIFS(INDEX(Table_Index[],,MATCH(U$12,Table_Index[#Headers],0)),
Table_Index[ID],$Q2149,Table_Index[year],$R2149)/COUNTIFS(Table_Index[Quarter],"&lt;&gt;''",Table_Index[ID],$Q2149,Table_Index[year],$R2149)</f>
        <v>0.106773225</v>
      </c>
      <c r="V2149">
        <f>SUMIFS(INDEX(Table_Index[],,MATCH(V$12,Table_Index[#Headers],0)),
Table_Index[ID],$Q2149,Table_Index[year],$R2149)/COUNTIFS(Table_Index[Quarter],"&lt;&gt;''",Table_Index[ID],$Q2149,Table_Index[year],$R2149)</f>
        <v>4.0330550000000007E-2</v>
      </c>
      <c r="W2149">
        <f>SUMIFS(INDEX(Table_Index[],,MATCH(W$12,Table_Index[#Headers],0)),
Table_Index[ID],$Q2149,Table_Index[year],$R2149)/COUNTIFS(Table_Index[Quarter],"&lt;&gt;''",Table_Index[ID],$Q2149,Table_Index[year],$R2149)</f>
        <v>9.4053499999999998E-3</v>
      </c>
      <c r="X2149">
        <f>SUMIFS(INDEX(Table_Index[],,MATCH(X$12,Table_Index[#Headers],0)),
Table_Index[ID],$Q2149,Table_Index[year],$R2149)/COUNTIFS(Table_Index[Quarter],"&lt;&gt;''",Table_Index[ID],$Q2149,Table_Index[year],$R2149)</f>
        <v>0.51334182500000003</v>
      </c>
      <c r="Y2149">
        <f>SUMIFS(INDEX(Table_Index[],,MATCH(Y$12,Table_Index[#Headers],0)),
Table_Index[ID],$Q2149,Table_Index[year],$R2149)/COUNTIFS(Table_Index[Quarter],"&lt;&gt;''",Table_Index[ID],$Q2149,Table_Index[year],$R2149)</f>
        <v>0.112395125</v>
      </c>
      <c r="Z2149">
        <f>SUMIFS(INDEX(Table_Index[],,MATCH(Z$12,Table_Index[#Headers],0)),
Table_Index[ID],$Q2149,Table_Index[year],$R2149)/COUNTIFS(Table_Index[Quarter],"&lt;&gt;''",Table_Index[ID],$Q2149,Table_Index[year],$R2149)</f>
        <v>3.8868050000000001E-2</v>
      </c>
      <c r="AA2149">
        <f>SUMIFS(INDEX(Table_Index[],,MATCH(AA$12,Table_Index[#Headers],0)),
Table_Index[ID],$Q2149,Table_Index[year],$R2149)/COUNTIFS(Table_Index[Quarter],"&lt;&gt;''",Table_Index[ID],$Q2149,Table_Index[year],$R2149)</f>
        <v>6.2873249999999992E-2</v>
      </c>
      <c r="AB2149">
        <f>SUMIFS(INDEX(Table_Index[],,MATCH(AB$12,Table_Index[#Headers],0)),
Table_Index[ID],$Q2149,Table_Index[year],$R2149)/COUNTIFS(Table_Index[Quarter],"&lt;&gt;''",Table_Index[ID],$Q2149,Table_Index[year],$R2149)</f>
        <v>3.9937249999999992E-3</v>
      </c>
      <c r="AC2149" s="24">
        <f t="shared" si="134"/>
        <v>1.0000000500000001</v>
      </c>
      <c r="AD2149">
        <f>COUNTIFS(Table_Index[Quarter],"&lt;&gt;''",Table_Index[ID],$Q2149,Table_Index[year],$R2149)</f>
        <v>4</v>
      </c>
      <c r="AE2149" s="34">
        <f t="shared" si="135"/>
        <v>0.69835160270658503</v>
      </c>
    </row>
    <row r="2150" spans="1:31" x14ac:dyDescent="0.3">
      <c r="A2150">
        <v>9227</v>
      </c>
      <c r="B2150">
        <v>2005</v>
      </c>
      <c r="C2150">
        <v>3</v>
      </c>
      <c r="D2150">
        <v>0.1218168</v>
      </c>
      <c r="E2150">
        <v>0</v>
      </c>
      <c r="F2150">
        <v>0.130518</v>
      </c>
      <c r="G2150">
        <v>3.4804799999999997E-2</v>
      </c>
      <c r="H2150">
        <v>4.6405999999999999E-3</v>
      </c>
      <c r="I2150">
        <v>0.32542490000000002</v>
      </c>
      <c r="J2150">
        <v>0.29456460000000001</v>
      </c>
      <c r="K2150">
        <v>4.0025499999999999E-2</v>
      </c>
      <c r="L2150">
        <v>4.3506000000000003E-2</v>
      </c>
      <c r="M2150">
        <v>4.6985999999999998E-3</v>
      </c>
      <c r="O2150" t="str">
        <f>Table_Index[[#This Row],[ID]]&amp;Table_Index[[#This Row],[year]]</f>
        <v>92272005</v>
      </c>
      <c r="P2150" t="str">
        <v>95192012</v>
      </c>
      <c r="Q2150" t="str">
        <f t="shared" si="132"/>
        <v>9519</v>
      </c>
      <c r="R2150" t="str">
        <f t="shared" si="133"/>
        <v>2012</v>
      </c>
      <c r="S2150">
        <f>SUMIFS(INDEX(Table_Index[],,MATCH(S$12,Table_Index[#Headers],0)),
Table_Index[ID],$Q2150,Table_Index[year],$R2150)/COUNTIFS(Table_Index[Quarter],"&lt;&gt;''",Table_Index[ID],$Q2150,Table_Index[year],$R2150)</f>
        <v>9.1377800000000009E-2</v>
      </c>
      <c r="T2150">
        <f>SUMIFS(INDEX(Table_Index[],,MATCH(T$12,Table_Index[#Headers],0)),
Table_Index[ID],$Q2150,Table_Index[year],$R2150)/COUNTIFS(Table_Index[Quarter],"&lt;&gt;''",Table_Index[ID],$Q2150,Table_Index[year],$R2150)</f>
        <v>6.1289300000000005E-2</v>
      </c>
      <c r="U2150">
        <f>SUMIFS(INDEX(Table_Index[],,MATCH(U$12,Table_Index[#Headers],0)),
Table_Index[ID],$Q2150,Table_Index[year],$R2150)/COUNTIFS(Table_Index[Quarter],"&lt;&gt;''",Table_Index[ID],$Q2150,Table_Index[year],$R2150)</f>
        <v>8.8928300000000002E-2</v>
      </c>
      <c r="V2150">
        <f>SUMIFS(INDEX(Table_Index[],,MATCH(V$12,Table_Index[#Headers],0)),
Table_Index[ID],$Q2150,Table_Index[year],$R2150)/COUNTIFS(Table_Index[Quarter],"&lt;&gt;''",Table_Index[ID],$Q2150,Table_Index[year],$R2150)</f>
        <v>8.4166774999999999E-2</v>
      </c>
      <c r="W2150">
        <f>SUMIFS(INDEX(Table_Index[],,MATCH(W$12,Table_Index[#Headers],0)),
Table_Index[ID],$Q2150,Table_Index[year],$R2150)/COUNTIFS(Table_Index[Quarter],"&lt;&gt;''",Table_Index[ID],$Q2150,Table_Index[year],$R2150)</f>
        <v>3.4165174999999999E-2</v>
      </c>
      <c r="X2150">
        <f>SUMIFS(INDEX(Table_Index[],,MATCH(X$12,Table_Index[#Headers],0)),
Table_Index[ID],$Q2150,Table_Index[year],$R2150)/COUNTIFS(Table_Index[Quarter],"&lt;&gt;''",Table_Index[ID],$Q2150,Table_Index[year],$R2150)</f>
        <v>0.45375932499999999</v>
      </c>
      <c r="Y2150">
        <f>SUMIFS(INDEX(Table_Index[],,MATCH(Y$12,Table_Index[#Headers],0)),
Table_Index[ID],$Q2150,Table_Index[year],$R2150)/COUNTIFS(Table_Index[Quarter],"&lt;&gt;''",Table_Index[ID],$Q2150,Table_Index[year],$R2150)</f>
        <v>0.1171705</v>
      </c>
      <c r="Z2150">
        <f>SUMIFS(INDEX(Table_Index[],,MATCH(Z$12,Table_Index[#Headers],0)),
Table_Index[ID],$Q2150,Table_Index[year],$R2150)/COUNTIFS(Table_Index[Quarter],"&lt;&gt;''",Table_Index[ID],$Q2150,Table_Index[year],$R2150)</f>
        <v>2.1361425E-2</v>
      </c>
      <c r="AA2150">
        <f>SUMIFS(INDEX(Table_Index[],,MATCH(AA$12,Table_Index[#Headers],0)),
Table_Index[ID],$Q2150,Table_Index[year],$R2150)/COUNTIFS(Table_Index[Quarter],"&lt;&gt;''",Table_Index[ID],$Q2150,Table_Index[year],$R2150)</f>
        <v>3.1099249999999998E-2</v>
      </c>
      <c r="AB2150">
        <f>SUMIFS(INDEX(Table_Index[],,MATCH(AB$12,Table_Index[#Headers],0)),
Table_Index[ID],$Q2150,Table_Index[year],$R2150)/COUNTIFS(Table_Index[Quarter],"&lt;&gt;''",Table_Index[ID],$Q2150,Table_Index[year],$R2150)</f>
        <v>1.6682175E-2</v>
      </c>
      <c r="AC2150" s="24">
        <f t="shared" si="134"/>
        <v>1.0000000250000001</v>
      </c>
      <c r="AD2150">
        <f>COUNTIFS(Table_Index[Quarter],"&lt;&gt;''",Table_Index[ID],$Q2150,Table_Index[year],$R2150)</f>
        <v>4</v>
      </c>
      <c r="AE2150" s="34">
        <f t="shared" si="135"/>
        <v>0.75040595174906932</v>
      </c>
    </row>
    <row r="2151" spans="1:31" x14ac:dyDescent="0.3">
      <c r="A2151">
        <v>9227</v>
      </c>
      <c r="B2151">
        <v>2005</v>
      </c>
      <c r="C2151">
        <v>4</v>
      </c>
      <c r="D2151">
        <v>0.16762099999999999</v>
      </c>
      <c r="E2151">
        <v>8.9016100000000001E-2</v>
      </c>
      <c r="F2151">
        <v>0.15616869999999999</v>
      </c>
      <c r="G2151">
        <v>1.8740199999999999E-2</v>
      </c>
      <c r="H2151">
        <v>0</v>
      </c>
      <c r="I2151">
        <v>0.37480479999999999</v>
      </c>
      <c r="J2151">
        <v>8.2769400000000007E-2</v>
      </c>
      <c r="K2151">
        <v>3.12337E-2</v>
      </c>
      <c r="L2151">
        <v>7.8084299999999995E-2</v>
      </c>
      <c r="M2151">
        <v>1.5617000000000001E-3</v>
      </c>
      <c r="O2151" t="str">
        <f>Table_Index[[#This Row],[ID]]&amp;Table_Index[[#This Row],[year]]</f>
        <v>92272005</v>
      </c>
      <c r="P2151" t="str">
        <v>95202003</v>
      </c>
      <c r="Q2151" t="str">
        <f t="shared" si="132"/>
        <v>9520</v>
      </c>
      <c r="R2151" t="str">
        <f t="shared" si="133"/>
        <v>2003</v>
      </c>
      <c r="S2151">
        <f>SUMIFS(INDEX(Table_Index[],,MATCH(S$12,Table_Index[#Headers],0)),
Table_Index[ID],$Q2151,Table_Index[year],$R2151)/COUNTIFS(Table_Index[Quarter],"&lt;&gt;''",Table_Index[ID],$Q2151,Table_Index[year],$R2151)</f>
        <v>0.22865964999999999</v>
      </c>
      <c r="T2151">
        <f>SUMIFS(INDEX(Table_Index[],,MATCH(T$12,Table_Index[#Headers],0)),
Table_Index[ID],$Q2151,Table_Index[year],$R2151)/COUNTIFS(Table_Index[Quarter],"&lt;&gt;''",Table_Index[ID],$Q2151,Table_Index[year],$R2151)</f>
        <v>9.9184474999999994E-2</v>
      </c>
      <c r="U2151">
        <f>SUMIFS(INDEX(Table_Index[],,MATCH(U$12,Table_Index[#Headers],0)),
Table_Index[ID],$Q2151,Table_Index[year],$R2151)/COUNTIFS(Table_Index[Quarter],"&lt;&gt;''",Table_Index[ID],$Q2151,Table_Index[year],$R2151)</f>
        <v>0.14434259999999999</v>
      </c>
      <c r="V2151">
        <f>SUMIFS(INDEX(Table_Index[],,MATCH(V$12,Table_Index[#Headers],0)),
Table_Index[ID],$Q2151,Table_Index[year],$R2151)/COUNTIFS(Table_Index[Quarter],"&lt;&gt;''",Table_Index[ID],$Q2151,Table_Index[year],$R2151)</f>
        <v>4.1947499999999999E-4</v>
      </c>
      <c r="W2151">
        <f>SUMIFS(INDEX(Table_Index[],,MATCH(W$12,Table_Index[#Headers],0)),
Table_Index[ID],$Q2151,Table_Index[year],$R2151)/COUNTIFS(Table_Index[Quarter],"&lt;&gt;''",Table_Index[ID],$Q2151,Table_Index[year],$R2151)</f>
        <v>6.1627000000000001E-3</v>
      </c>
      <c r="X2151">
        <f>SUMIFS(INDEX(Table_Index[],,MATCH(X$12,Table_Index[#Headers],0)),
Table_Index[ID],$Q2151,Table_Index[year],$R2151)/COUNTIFS(Table_Index[Quarter],"&lt;&gt;''",Table_Index[ID],$Q2151,Table_Index[year],$R2151)</f>
        <v>0</v>
      </c>
      <c r="Y2151">
        <f>SUMIFS(INDEX(Table_Index[],,MATCH(Y$12,Table_Index[#Headers],0)),
Table_Index[ID],$Q2151,Table_Index[year],$R2151)/COUNTIFS(Table_Index[Quarter],"&lt;&gt;''",Table_Index[ID],$Q2151,Table_Index[year],$R2151)</f>
        <v>3.2625000000000002E-3</v>
      </c>
      <c r="Z2151">
        <f>SUMIFS(INDEX(Table_Index[],,MATCH(Z$12,Table_Index[#Headers],0)),
Table_Index[ID],$Q2151,Table_Index[year],$R2151)/COUNTIFS(Table_Index[Quarter],"&lt;&gt;''",Table_Index[ID],$Q2151,Table_Index[year],$R2151)</f>
        <v>0.137228825</v>
      </c>
      <c r="AA2151">
        <f>SUMIFS(INDEX(Table_Index[],,MATCH(AA$12,Table_Index[#Headers],0)),
Table_Index[ID],$Q2151,Table_Index[year],$R2151)/COUNTIFS(Table_Index[Quarter],"&lt;&gt;''",Table_Index[ID],$Q2151,Table_Index[year],$R2151)</f>
        <v>0.13176152499999999</v>
      </c>
      <c r="AB2151">
        <f>SUMIFS(INDEX(Table_Index[],,MATCH(AB$12,Table_Index[#Headers],0)),
Table_Index[ID],$Q2151,Table_Index[year],$R2151)/COUNTIFS(Table_Index[Quarter],"&lt;&gt;''",Table_Index[ID],$Q2151,Table_Index[year],$R2151)</f>
        <v>0.24897822499999997</v>
      </c>
      <c r="AC2151" s="24">
        <f t="shared" si="134"/>
        <v>0.99999997500000004</v>
      </c>
      <c r="AD2151">
        <f>COUNTIFS(Table_Index[Quarter],"&lt;&gt;''",Table_Index[ID],$Q2151,Table_Index[year],$R2151)</f>
        <v>4</v>
      </c>
      <c r="AE2151" s="34">
        <f t="shared" si="135"/>
        <v>0.81881061306391945</v>
      </c>
    </row>
    <row r="2152" spans="1:31" x14ac:dyDescent="0.3">
      <c r="A2152">
        <v>9227</v>
      </c>
      <c r="B2152">
        <v>2006</v>
      </c>
      <c r="C2152">
        <v>1</v>
      </c>
      <c r="D2152">
        <v>0.14894180000000001</v>
      </c>
      <c r="E2152">
        <v>7.8960799999999998E-2</v>
      </c>
      <c r="F2152">
        <v>0.13934260000000001</v>
      </c>
      <c r="G2152">
        <v>2.22948E-2</v>
      </c>
      <c r="H2152">
        <v>0</v>
      </c>
      <c r="I2152">
        <v>0.4180278</v>
      </c>
      <c r="J2152">
        <v>7.1204100000000006E-2</v>
      </c>
      <c r="K2152">
        <v>2.7868500000000001E-2</v>
      </c>
      <c r="L2152">
        <v>9.1966099999999995E-2</v>
      </c>
      <c r="M2152">
        <v>1.3933999999999999E-3</v>
      </c>
      <c r="O2152" t="str">
        <f>Table_Index[[#This Row],[ID]]&amp;Table_Index[[#This Row],[year]]</f>
        <v>92272006</v>
      </c>
      <c r="P2152" t="str">
        <v>95202004</v>
      </c>
      <c r="Q2152" t="str">
        <f t="shared" si="132"/>
        <v>9520</v>
      </c>
      <c r="R2152" t="str">
        <f t="shared" si="133"/>
        <v>2004</v>
      </c>
      <c r="S2152">
        <f>SUMIFS(INDEX(Table_Index[],,MATCH(S$12,Table_Index[#Headers],0)),
Table_Index[ID],$Q2152,Table_Index[year],$R2152)/COUNTIFS(Table_Index[Quarter],"&lt;&gt;''",Table_Index[ID],$Q2152,Table_Index[year],$R2152)</f>
        <v>0.42968850000000003</v>
      </c>
      <c r="T2152">
        <f>SUMIFS(INDEX(Table_Index[],,MATCH(T$12,Table_Index[#Headers],0)),
Table_Index[ID],$Q2152,Table_Index[year],$R2152)/COUNTIFS(Table_Index[Quarter],"&lt;&gt;''",Table_Index[ID],$Q2152,Table_Index[year],$R2152)</f>
        <v>0.11623937500000001</v>
      </c>
      <c r="U2152">
        <f>SUMIFS(INDEX(Table_Index[],,MATCH(U$12,Table_Index[#Headers],0)),
Table_Index[ID],$Q2152,Table_Index[year],$R2152)/COUNTIFS(Table_Index[Quarter],"&lt;&gt;''",Table_Index[ID],$Q2152,Table_Index[year],$R2152)</f>
        <v>0.14494167499999999</v>
      </c>
      <c r="V2152">
        <f>SUMIFS(INDEX(Table_Index[],,MATCH(V$12,Table_Index[#Headers],0)),
Table_Index[ID],$Q2152,Table_Index[year],$R2152)/COUNTIFS(Table_Index[Quarter],"&lt;&gt;''",Table_Index[ID],$Q2152,Table_Index[year],$R2152)</f>
        <v>6.1878324999999998E-2</v>
      </c>
      <c r="W2152">
        <f>SUMIFS(INDEX(Table_Index[],,MATCH(W$12,Table_Index[#Headers],0)),
Table_Index[ID],$Q2152,Table_Index[year],$R2152)/COUNTIFS(Table_Index[Quarter],"&lt;&gt;''",Table_Index[ID],$Q2152,Table_Index[year],$R2152)</f>
        <v>2.1020750000000001E-3</v>
      </c>
      <c r="X2152">
        <f>SUMIFS(INDEX(Table_Index[],,MATCH(X$12,Table_Index[#Headers],0)),
Table_Index[ID],$Q2152,Table_Index[year],$R2152)/COUNTIFS(Table_Index[Quarter],"&lt;&gt;''",Table_Index[ID],$Q2152,Table_Index[year],$R2152)</f>
        <v>0</v>
      </c>
      <c r="Y2152">
        <f>SUMIFS(INDEX(Table_Index[],,MATCH(Y$12,Table_Index[#Headers],0)),
Table_Index[ID],$Q2152,Table_Index[year],$R2152)/COUNTIFS(Table_Index[Quarter],"&lt;&gt;''",Table_Index[ID],$Q2152,Table_Index[year],$R2152)</f>
        <v>3.46063E-2</v>
      </c>
      <c r="Z2152">
        <f>SUMIFS(INDEX(Table_Index[],,MATCH(Z$12,Table_Index[#Headers],0)),
Table_Index[ID],$Q2152,Table_Index[year],$R2152)/COUNTIFS(Table_Index[Quarter],"&lt;&gt;''",Table_Index[ID],$Q2152,Table_Index[year],$R2152)</f>
        <v>8.4126050000000008E-2</v>
      </c>
      <c r="AA2152">
        <f>SUMIFS(INDEX(Table_Index[],,MATCH(AA$12,Table_Index[#Headers],0)),
Table_Index[ID],$Q2152,Table_Index[year],$R2152)/COUNTIFS(Table_Index[Quarter],"&lt;&gt;''",Table_Index[ID],$Q2152,Table_Index[year],$R2152)</f>
        <v>0.11085007500000002</v>
      </c>
      <c r="AB2152">
        <f>SUMIFS(INDEX(Table_Index[],,MATCH(AB$12,Table_Index[#Headers],0)),
Table_Index[ID],$Q2152,Table_Index[year],$R2152)/COUNTIFS(Table_Index[Quarter],"&lt;&gt;''",Table_Index[ID],$Q2152,Table_Index[year],$R2152)</f>
        <v>1.5567675E-2</v>
      </c>
      <c r="AC2152" s="24">
        <f t="shared" si="134"/>
        <v>1.0000000499999999</v>
      </c>
      <c r="AD2152">
        <f>COUNTIFS(Table_Index[Quarter],"&lt;&gt;''",Table_Index[ID],$Q2152,Table_Index[year],$R2152)</f>
        <v>4</v>
      </c>
      <c r="AE2152" s="34">
        <f t="shared" si="135"/>
        <v>0.75620988577073867</v>
      </c>
    </row>
    <row r="2153" spans="1:31" x14ac:dyDescent="0.3">
      <c r="A2153">
        <v>9227</v>
      </c>
      <c r="B2153">
        <v>2006</v>
      </c>
      <c r="C2153">
        <v>2</v>
      </c>
      <c r="D2153">
        <v>9.9899299999999996E-2</v>
      </c>
      <c r="E2153">
        <v>4.0295499999999998E-2</v>
      </c>
      <c r="F2153">
        <v>0.13851579999999999</v>
      </c>
      <c r="G2153">
        <v>0.13599729999999999</v>
      </c>
      <c r="H2153">
        <v>5.0369000000000004E-3</v>
      </c>
      <c r="I2153">
        <v>0.41554730000000001</v>
      </c>
      <c r="J2153">
        <v>4.7347199999999999E-2</v>
      </c>
      <c r="K2153">
        <v>2.6443899999999999E-2</v>
      </c>
      <c r="L2153">
        <v>8.3109500000000003E-2</v>
      </c>
      <c r="M2153">
        <v>7.8072999999999997E-3</v>
      </c>
      <c r="O2153" t="str">
        <f>Table_Index[[#This Row],[ID]]&amp;Table_Index[[#This Row],[year]]</f>
        <v>92272006</v>
      </c>
      <c r="P2153" t="str">
        <v>95202005</v>
      </c>
      <c r="Q2153" t="str">
        <f t="shared" si="132"/>
        <v>9520</v>
      </c>
      <c r="R2153" t="str">
        <f t="shared" si="133"/>
        <v>2005</v>
      </c>
      <c r="S2153">
        <f>SUMIFS(INDEX(Table_Index[],,MATCH(S$12,Table_Index[#Headers],0)),
Table_Index[ID],$Q2153,Table_Index[year],$R2153)/COUNTIFS(Table_Index[Quarter],"&lt;&gt;''",Table_Index[ID],$Q2153,Table_Index[year],$R2153)</f>
        <v>0.12099024999999999</v>
      </c>
      <c r="T2153">
        <f>SUMIFS(INDEX(Table_Index[],,MATCH(T$12,Table_Index[#Headers],0)),
Table_Index[ID],$Q2153,Table_Index[year],$R2153)/COUNTIFS(Table_Index[Quarter],"&lt;&gt;''",Table_Index[ID],$Q2153,Table_Index[year],$R2153)</f>
        <v>0.10844935</v>
      </c>
      <c r="U2153">
        <f>SUMIFS(INDEX(Table_Index[],,MATCH(U$12,Table_Index[#Headers],0)),
Table_Index[ID],$Q2153,Table_Index[year],$R2153)/COUNTIFS(Table_Index[Quarter],"&lt;&gt;''",Table_Index[ID],$Q2153,Table_Index[year],$R2153)</f>
        <v>0.22119012499999999</v>
      </c>
      <c r="V2153">
        <f>SUMIFS(INDEX(Table_Index[],,MATCH(V$12,Table_Index[#Headers],0)),
Table_Index[ID],$Q2153,Table_Index[year],$R2153)/COUNTIFS(Table_Index[Quarter],"&lt;&gt;''",Table_Index[ID],$Q2153,Table_Index[year],$R2153)</f>
        <v>8.9599524999999999E-2</v>
      </c>
      <c r="W2153">
        <f>SUMIFS(INDEX(Table_Index[],,MATCH(W$12,Table_Index[#Headers],0)),
Table_Index[ID],$Q2153,Table_Index[year],$R2153)/COUNTIFS(Table_Index[Quarter],"&lt;&gt;''",Table_Index[ID],$Q2153,Table_Index[year],$R2153)</f>
        <v>0</v>
      </c>
      <c r="X2153">
        <f>SUMIFS(INDEX(Table_Index[],,MATCH(X$12,Table_Index[#Headers],0)),
Table_Index[ID],$Q2153,Table_Index[year],$R2153)/COUNTIFS(Table_Index[Quarter],"&lt;&gt;''",Table_Index[ID],$Q2153,Table_Index[year],$R2153)</f>
        <v>6.3835100000000006E-2</v>
      </c>
      <c r="Y2153">
        <f>SUMIFS(INDEX(Table_Index[],,MATCH(Y$12,Table_Index[#Headers],0)),
Table_Index[ID],$Q2153,Table_Index[year],$R2153)/COUNTIFS(Table_Index[Quarter],"&lt;&gt;''",Table_Index[ID],$Q2153,Table_Index[year],$R2153)</f>
        <v>8.4123425000000002E-2</v>
      </c>
      <c r="Z2153">
        <f>SUMIFS(INDEX(Table_Index[],,MATCH(Z$12,Table_Index[#Headers],0)),
Table_Index[ID],$Q2153,Table_Index[year],$R2153)/COUNTIFS(Table_Index[Quarter],"&lt;&gt;''",Table_Index[ID],$Q2153,Table_Index[year],$R2153)</f>
        <v>0.11626575</v>
      </c>
      <c r="AA2153">
        <f>SUMIFS(INDEX(Table_Index[],,MATCH(AA$12,Table_Index[#Headers],0)),
Table_Index[ID],$Q2153,Table_Index[year],$R2153)/COUNTIFS(Table_Index[Quarter],"&lt;&gt;''",Table_Index[ID],$Q2153,Table_Index[year],$R2153)</f>
        <v>0.18637264999999997</v>
      </c>
      <c r="AB2153">
        <f>SUMIFS(INDEX(Table_Index[],,MATCH(AB$12,Table_Index[#Headers],0)),
Table_Index[ID],$Q2153,Table_Index[year],$R2153)/COUNTIFS(Table_Index[Quarter],"&lt;&gt;''",Table_Index[ID],$Q2153,Table_Index[year],$R2153)</f>
        <v>9.173825E-3</v>
      </c>
      <c r="AC2153" s="24">
        <f t="shared" si="134"/>
        <v>1</v>
      </c>
      <c r="AD2153">
        <f>COUNTIFS(Table_Index[Quarter],"&lt;&gt;''",Table_Index[ID],$Q2153,Table_Index[year],$R2153)</f>
        <v>4</v>
      </c>
      <c r="AE2153" s="34">
        <f t="shared" si="135"/>
        <v>0.85715863262981751</v>
      </c>
    </row>
    <row r="2154" spans="1:31" x14ac:dyDescent="0.3">
      <c r="A2154">
        <v>9227</v>
      </c>
      <c r="B2154">
        <v>2006</v>
      </c>
      <c r="C2154">
        <v>3</v>
      </c>
      <c r="D2154">
        <v>0.1113019</v>
      </c>
      <c r="E2154">
        <v>0.12325990000000001</v>
      </c>
      <c r="F2154">
        <v>6.8988800000000003E-2</v>
      </c>
      <c r="G2154">
        <v>0.15760099999999999</v>
      </c>
      <c r="H2154">
        <v>6.4390000000000003E-3</v>
      </c>
      <c r="I2154">
        <v>0.3311462</v>
      </c>
      <c r="J2154">
        <v>4.3233000000000001E-2</v>
      </c>
      <c r="K2154">
        <v>2.3916099999999999E-2</v>
      </c>
      <c r="L2154">
        <v>0.13061880000000001</v>
      </c>
      <c r="M2154">
        <v>3.4954000000000001E-3</v>
      </c>
      <c r="O2154" t="str">
        <f>Table_Index[[#This Row],[ID]]&amp;Table_Index[[#This Row],[year]]</f>
        <v>92272006</v>
      </c>
      <c r="P2154" t="str">
        <v>95202006</v>
      </c>
      <c r="Q2154" t="str">
        <f t="shared" si="132"/>
        <v>9520</v>
      </c>
      <c r="R2154" t="str">
        <f t="shared" si="133"/>
        <v>2006</v>
      </c>
      <c r="S2154">
        <f>SUMIFS(INDEX(Table_Index[],,MATCH(S$12,Table_Index[#Headers],0)),
Table_Index[ID],$Q2154,Table_Index[year],$R2154)/COUNTIFS(Table_Index[Quarter],"&lt;&gt;''",Table_Index[ID],$Q2154,Table_Index[year],$R2154)</f>
        <v>9.6619924999999995E-2</v>
      </c>
      <c r="T2154">
        <f>SUMIFS(INDEX(Table_Index[],,MATCH(T$12,Table_Index[#Headers],0)),
Table_Index[ID],$Q2154,Table_Index[year],$R2154)/COUNTIFS(Table_Index[Quarter],"&lt;&gt;''",Table_Index[ID],$Q2154,Table_Index[year],$R2154)</f>
        <v>0.13179465000000001</v>
      </c>
      <c r="U2154">
        <f>SUMIFS(INDEX(Table_Index[],,MATCH(U$12,Table_Index[#Headers],0)),
Table_Index[ID],$Q2154,Table_Index[year],$R2154)/COUNTIFS(Table_Index[Quarter],"&lt;&gt;''",Table_Index[ID],$Q2154,Table_Index[year],$R2154)</f>
        <v>0.22680610000000001</v>
      </c>
      <c r="V2154">
        <f>SUMIFS(INDEX(Table_Index[],,MATCH(V$12,Table_Index[#Headers],0)),
Table_Index[ID],$Q2154,Table_Index[year],$R2154)/COUNTIFS(Table_Index[Quarter],"&lt;&gt;''",Table_Index[ID],$Q2154,Table_Index[year],$R2154)</f>
        <v>4.9802949999999992E-2</v>
      </c>
      <c r="W2154">
        <f>SUMIFS(INDEX(Table_Index[],,MATCH(W$12,Table_Index[#Headers],0)),
Table_Index[ID],$Q2154,Table_Index[year],$R2154)/COUNTIFS(Table_Index[Quarter],"&lt;&gt;''",Table_Index[ID],$Q2154,Table_Index[year],$R2154)</f>
        <v>2.3030175E-2</v>
      </c>
      <c r="X2154">
        <f>SUMIFS(INDEX(Table_Index[],,MATCH(X$12,Table_Index[#Headers],0)),
Table_Index[ID],$Q2154,Table_Index[year],$R2154)/COUNTIFS(Table_Index[Quarter],"&lt;&gt;''",Table_Index[ID],$Q2154,Table_Index[year],$R2154)</f>
        <v>9.5534775000000002E-2</v>
      </c>
      <c r="Y2154">
        <f>SUMIFS(INDEX(Table_Index[],,MATCH(Y$12,Table_Index[#Headers],0)),
Table_Index[ID],$Q2154,Table_Index[year],$R2154)/COUNTIFS(Table_Index[Quarter],"&lt;&gt;''",Table_Index[ID],$Q2154,Table_Index[year],$R2154)</f>
        <v>2.2845275000000002E-2</v>
      </c>
      <c r="Z2154">
        <f>SUMIFS(INDEX(Table_Index[],,MATCH(Z$12,Table_Index[#Headers],0)),
Table_Index[ID],$Q2154,Table_Index[year],$R2154)/COUNTIFS(Table_Index[Quarter],"&lt;&gt;''",Table_Index[ID],$Q2154,Table_Index[year],$R2154)</f>
        <v>0.10045155</v>
      </c>
      <c r="AA2154">
        <f>SUMIFS(INDEX(Table_Index[],,MATCH(AA$12,Table_Index[#Headers],0)),
Table_Index[ID],$Q2154,Table_Index[year],$R2154)/COUNTIFS(Table_Index[Quarter],"&lt;&gt;''",Table_Index[ID],$Q2154,Table_Index[year],$R2154)</f>
        <v>0.237226875</v>
      </c>
      <c r="AB2154">
        <f>SUMIFS(INDEX(Table_Index[],,MATCH(AB$12,Table_Index[#Headers],0)),
Table_Index[ID],$Q2154,Table_Index[year],$R2154)/COUNTIFS(Table_Index[Quarter],"&lt;&gt;''",Table_Index[ID],$Q2154,Table_Index[year],$R2154)</f>
        <v>1.588765E-2</v>
      </c>
      <c r="AC2154" s="24">
        <f t="shared" si="134"/>
        <v>0.99999992500000001</v>
      </c>
      <c r="AD2154">
        <f>COUNTIFS(Table_Index[Quarter],"&lt;&gt;''",Table_Index[ID],$Q2154,Table_Index[year],$R2154)</f>
        <v>4</v>
      </c>
      <c r="AE2154" s="34">
        <f t="shared" si="135"/>
        <v>0.84257470917161192</v>
      </c>
    </row>
    <row r="2155" spans="1:31" x14ac:dyDescent="0.3">
      <c r="A2155">
        <v>9227</v>
      </c>
      <c r="B2155">
        <v>2006</v>
      </c>
      <c r="C2155">
        <v>4</v>
      </c>
      <c r="D2155">
        <v>0.1038158</v>
      </c>
      <c r="E2155">
        <v>0.126886</v>
      </c>
      <c r="F2155">
        <v>8.6513199999999998E-2</v>
      </c>
      <c r="G2155">
        <v>0.1753334</v>
      </c>
      <c r="H2155">
        <v>0</v>
      </c>
      <c r="I2155">
        <v>0.380658</v>
      </c>
      <c r="J2155">
        <v>2.7684199999999999E-2</v>
      </c>
      <c r="K2155">
        <v>2.5377199999999999E-2</v>
      </c>
      <c r="L2155">
        <v>6.9210499999999994E-2</v>
      </c>
      <c r="M2155">
        <v>4.5218000000000003E-3</v>
      </c>
      <c r="O2155" t="str">
        <f>Table_Index[[#This Row],[ID]]&amp;Table_Index[[#This Row],[year]]</f>
        <v>92272006</v>
      </c>
      <c r="P2155" t="str">
        <v>95202007</v>
      </c>
      <c r="Q2155" t="str">
        <f t="shared" si="132"/>
        <v>9520</v>
      </c>
      <c r="R2155" t="str">
        <f t="shared" si="133"/>
        <v>2007</v>
      </c>
      <c r="S2155">
        <f>SUMIFS(INDEX(Table_Index[],,MATCH(S$12,Table_Index[#Headers],0)),
Table_Index[ID],$Q2155,Table_Index[year],$R2155)/COUNTIFS(Table_Index[Quarter],"&lt;&gt;''",Table_Index[ID],$Q2155,Table_Index[year],$R2155)</f>
        <v>9.6382599999999999E-2</v>
      </c>
      <c r="T2155">
        <f>SUMIFS(INDEX(Table_Index[],,MATCH(T$12,Table_Index[#Headers],0)),
Table_Index[ID],$Q2155,Table_Index[year],$R2155)/COUNTIFS(Table_Index[Quarter],"&lt;&gt;''",Table_Index[ID],$Q2155,Table_Index[year],$R2155)</f>
        <v>6.7326549999999999E-2</v>
      </c>
      <c r="U2155">
        <f>SUMIFS(INDEX(Table_Index[],,MATCH(U$12,Table_Index[#Headers],0)),
Table_Index[ID],$Q2155,Table_Index[year],$R2155)/COUNTIFS(Table_Index[Quarter],"&lt;&gt;''",Table_Index[ID],$Q2155,Table_Index[year],$R2155)</f>
        <v>0.190206925</v>
      </c>
      <c r="V2155">
        <f>SUMIFS(INDEX(Table_Index[],,MATCH(V$12,Table_Index[#Headers],0)),
Table_Index[ID],$Q2155,Table_Index[year],$R2155)/COUNTIFS(Table_Index[Quarter],"&lt;&gt;''",Table_Index[ID],$Q2155,Table_Index[year],$R2155)</f>
        <v>5.2531700000000008E-2</v>
      </c>
      <c r="W2155">
        <f>SUMIFS(INDEX(Table_Index[],,MATCH(W$12,Table_Index[#Headers],0)),
Table_Index[ID],$Q2155,Table_Index[year],$R2155)/COUNTIFS(Table_Index[Quarter],"&lt;&gt;''",Table_Index[ID],$Q2155,Table_Index[year],$R2155)</f>
        <v>5.2329775000000002E-2</v>
      </c>
      <c r="X2155">
        <f>SUMIFS(INDEX(Table_Index[],,MATCH(X$12,Table_Index[#Headers],0)),
Table_Index[ID],$Q2155,Table_Index[year],$R2155)/COUNTIFS(Table_Index[Quarter],"&lt;&gt;''",Table_Index[ID],$Q2155,Table_Index[year],$R2155)</f>
        <v>0.200927525</v>
      </c>
      <c r="Y2155">
        <f>SUMIFS(INDEX(Table_Index[],,MATCH(Y$12,Table_Index[#Headers],0)),
Table_Index[ID],$Q2155,Table_Index[year],$R2155)/COUNTIFS(Table_Index[Quarter],"&lt;&gt;''",Table_Index[ID],$Q2155,Table_Index[year],$R2155)</f>
        <v>8.6943900000000005E-2</v>
      </c>
      <c r="Z2155">
        <f>SUMIFS(INDEX(Table_Index[],,MATCH(Z$12,Table_Index[#Headers],0)),
Table_Index[ID],$Q2155,Table_Index[year],$R2155)/COUNTIFS(Table_Index[Quarter],"&lt;&gt;''",Table_Index[ID],$Q2155,Table_Index[year],$R2155)</f>
        <v>7.3467050000000006E-2</v>
      </c>
      <c r="AA2155">
        <f>SUMIFS(INDEX(Table_Index[],,MATCH(AA$12,Table_Index[#Headers],0)),
Table_Index[ID],$Q2155,Table_Index[year],$R2155)/COUNTIFS(Table_Index[Quarter],"&lt;&gt;''",Table_Index[ID],$Q2155,Table_Index[year],$R2155)</f>
        <v>0.16711962500000002</v>
      </c>
      <c r="AB2155">
        <f>SUMIFS(INDEX(Table_Index[],,MATCH(AB$12,Table_Index[#Headers],0)),
Table_Index[ID],$Q2155,Table_Index[year],$R2155)/COUNTIFS(Table_Index[Quarter],"&lt;&gt;''",Table_Index[ID],$Q2155,Table_Index[year],$R2155)</f>
        <v>1.2764299999999999E-2</v>
      </c>
      <c r="AC2155" s="24">
        <f t="shared" si="134"/>
        <v>0.99999994999999986</v>
      </c>
      <c r="AD2155">
        <f>COUNTIFS(Table_Index[Quarter],"&lt;&gt;''",Table_Index[ID],$Q2155,Table_Index[year],$R2155)</f>
        <v>4</v>
      </c>
      <c r="AE2155" s="34">
        <f t="shared" si="135"/>
        <v>0.86308045500777253</v>
      </c>
    </row>
    <row r="2156" spans="1:31" x14ac:dyDescent="0.3">
      <c r="A2156">
        <v>9227</v>
      </c>
      <c r="B2156">
        <v>2007</v>
      </c>
      <c r="C2156">
        <v>1</v>
      </c>
      <c r="D2156">
        <v>8.0688399999999993E-2</v>
      </c>
      <c r="E2156">
        <v>8.84741E-2</v>
      </c>
      <c r="F2156">
        <v>7.0779300000000003E-2</v>
      </c>
      <c r="G2156">
        <v>0.1288183</v>
      </c>
      <c r="H2156">
        <v>0</v>
      </c>
      <c r="I2156">
        <v>0.3397405</v>
      </c>
      <c r="J2156">
        <v>9.9090999999999999E-2</v>
      </c>
      <c r="K2156">
        <v>2.9727300000000002E-2</v>
      </c>
      <c r="L2156">
        <v>0.15712999999999999</v>
      </c>
      <c r="M2156">
        <v>5.5510999999999998E-3</v>
      </c>
      <c r="O2156" t="str">
        <f>Table_Index[[#This Row],[ID]]&amp;Table_Index[[#This Row],[year]]</f>
        <v>92272007</v>
      </c>
      <c r="P2156" t="str">
        <v>95202008</v>
      </c>
      <c r="Q2156" t="str">
        <f t="shared" si="132"/>
        <v>9520</v>
      </c>
      <c r="R2156" t="str">
        <f t="shared" si="133"/>
        <v>2008</v>
      </c>
      <c r="S2156">
        <f>SUMIFS(INDEX(Table_Index[],,MATCH(S$12,Table_Index[#Headers],0)),
Table_Index[ID],$Q2156,Table_Index[year],$R2156)/COUNTIFS(Table_Index[Quarter],"&lt;&gt;''",Table_Index[ID],$Q2156,Table_Index[year],$R2156)</f>
        <v>0.13037542499999999</v>
      </c>
      <c r="T2156">
        <f>SUMIFS(INDEX(Table_Index[],,MATCH(T$12,Table_Index[#Headers],0)),
Table_Index[ID],$Q2156,Table_Index[year],$R2156)/COUNTIFS(Table_Index[Quarter],"&lt;&gt;''",Table_Index[ID],$Q2156,Table_Index[year],$R2156)</f>
        <v>8.0080250000000006E-2</v>
      </c>
      <c r="U2156">
        <f>SUMIFS(INDEX(Table_Index[],,MATCH(U$12,Table_Index[#Headers],0)),
Table_Index[ID],$Q2156,Table_Index[year],$R2156)/COUNTIFS(Table_Index[Quarter],"&lt;&gt;''",Table_Index[ID],$Q2156,Table_Index[year],$R2156)</f>
        <v>0.311832675</v>
      </c>
      <c r="V2156">
        <f>SUMIFS(INDEX(Table_Index[],,MATCH(V$12,Table_Index[#Headers],0)),
Table_Index[ID],$Q2156,Table_Index[year],$R2156)/COUNTIFS(Table_Index[Quarter],"&lt;&gt;''",Table_Index[ID],$Q2156,Table_Index[year],$R2156)</f>
        <v>6.1124450000000004E-2</v>
      </c>
      <c r="W2156">
        <f>SUMIFS(INDEX(Table_Index[],,MATCH(W$12,Table_Index[#Headers],0)),
Table_Index[ID],$Q2156,Table_Index[year],$R2156)/COUNTIFS(Table_Index[Quarter],"&lt;&gt;''",Table_Index[ID],$Q2156,Table_Index[year],$R2156)</f>
        <v>4.1350075E-2</v>
      </c>
      <c r="X2156">
        <f>SUMIFS(INDEX(Table_Index[],,MATCH(X$12,Table_Index[#Headers],0)),
Table_Index[ID],$Q2156,Table_Index[year],$R2156)/COUNTIFS(Table_Index[Quarter],"&lt;&gt;''",Table_Index[ID],$Q2156,Table_Index[year],$R2156)</f>
        <v>9.1992299999999999E-2</v>
      </c>
      <c r="Y2156">
        <f>SUMIFS(INDEX(Table_Index[],,MATCH(Y$12,Table_Index[#Headers],0)),
Table_Index[ID],$Q2156,Table_Index[year],$R2156)/COUNTIFS(Table_Index[Quarter],"&lt;&gt;''",Table_Index[ID],$Q2156,Table_Index[year],$R2156)</f>
        <v>3.5499450000000002E-2</v>
      </c>
      <c r="Z2156">
        <f>SUMIFS(INDEX(Table_Index[],,MATCH(Z$12,Table_Index[#Headers],0)),
Table_Index[ID],$Q2156,Table_Index[year],$R2156)/COUNTIFS(Table_Index[Quarter],"&lt;&gt;''",Table_Index[ID],$Q2156,Table_Index[year],$R2156)</f>
        <v>7.4912624999999997E-2</v>
      </c>
      <c r="AA2156">
        <f>SUMIFS(INDEX(Table_Index[],,MATCH(AA$12,Table_Index[#Headers],0)),
Table_Index[ID],$Q2156,Table_Index[year],$R2156)/COUNTIFS(Table_Index[Quarter],"&lt;&gt;''",Table_Index[ID],$Q2156,Table_Index[year],$R2156)</f>
        <v>0.15884862499999999</v>
      </c>
      <c r="AB2156">
        <f>SUMIFS(INDEX(Table_Index[],,MATCH(AB$12,Table_Index[#Headers],0)),
Table_Index[ID],$Q2156,Table_Index[year],$R2156)/COUNTIFS(Table_Index[Quarter],"&lt;&gt;''",Table_Index[ID],$Q2156,Table_Index[year],$R2156)</f>
        <v>1.3984099999999999E-2</v>
      </c>
      <c r="AC2156" s="24">
        <f t="shared" si="134"/>
        <v>0.99999997499999993</v>
      </c>
      <c r="AD2156">
        <f>COUNTIFS(Table_Index[Quarter],"&lt;&gt;''",Table_Index[ID],$Q2156,Table_Index[year],$R2156)</f>
        <v>4</v>
      </c>
      <c r="AE2156" s="34">
        <f t="shared" si="135"/>
        <v>0.83314062151685941</v>
      </c>
    </row>
    <row r="2157" spans="1:31" x14ac:dyDescent="0.3">
      <c r="A2157">
        <v>9227</v>
      </c>
      <c r="B2157">
        <v>2007</v>
      </c>
      <c r="C2157">
        <v>2</v>
      </c>
      <c r="D2157">
        <v>9.5019000000000006E-2</v>
      </c>
      <c r="E2157">
        <v>7.3903700000000003E-2</v>
      </c>
      <c r="F2157">
        <v>5.2788399999999999E-2</v>
      </c>
      <c r="G2157">
        <v>0.21643229999999999</v>
      </c>
      <c r="H2157">
        <v>1.3724999999999999E-2</v>
      </c>
      <c r="I2157">
        <v>0.4132574</v>
      </c>
      <c r="J2157">
        <v>5.7011399999999997E-2</v>
      </c>
      <c r="K2157">
        <v>2.11153E-2</v>
      </c>
      <c r="L2157">
        <v>5.2788399999999999E-2</v>
      </c>
      <c r="M2157">
        <v>3.9591000000000001E-3</v>
      </c>
      <c r="O2157" t="str">
        <f>Table_Index[[#This Row],[ID]]&amp;Table_Index[[#This Row],[year]]</f>
        <v>92272007</v>
      </c>
      <c r="P2157" t="str">
        <v>95202009</v>
      </c>
      <c r="Q2157" t="str">
        <f t="shared" si="132"/>
        <v>9520</v>
      </c>
      <c r="R2157" t="str">
        <f t="shared" si="133"/>
        <v>2009</v>
      </c>
      <c r="S2157">
        <f>SUMIFS(INDEX(Table_Index[],,MATCH(S$12,Table_Index[#Headers],0)),
Table_Index[ID],$Q2157,Table_Index[year],$R2157)/COUNTIFS(Table_Index[Quarter],"&lt;&gt;''",Table_Index[ID],$Q2157,Table_Index[year],$R2157)</f>
        <v>0.14852235</v>
      </c>
      <c r="T2157">
        <f>SUMIFS(INDEX(Table_Index[],,MATCH(T$12,Table_Index[#Headers],0)),
Table_Index[ID],$Q2157,Table_Index[year],$R2157)/COUNTIFS(Table_Index[Quarter],"&lt;&gt;''",Table_Index[ID],$Q2157,Table_Index[year],$R2157)</f>
        <v>0.11484082499999999</v>
      </c>
      <c r="U2157">
        <f>SUMIFS(INDEX(Table_Index[],,MATCH(U$12,Table_Index[#Headers],0)),
Table_Index[ID],$Q2157,Table_Index[year],$R2157)/COUNTIFS(Table_Index[Quarter],"&lt;&gt;''",Table_Index[ID],$Q2157,Table_Index[year],$R2157)</f>
        <v>0.20956665000000002</v>
      </c>
      <c r="V2157">
        <f>SUMIFS(INDEX(Table_Index[],,MATCH(V$12,Table_Index[#Headers],0)),
Table_Index[ID],$Q2157,Table_Index[year],$R2157)/COUNTIFS(Table_Index[Quarter],"&lt;&gt;''",Table_Index[ID],$Q2157,Table_Index[year],$R2157)</f>
        <v>3.4071024999999998E-2</v>
      </c>
      <c r="W2157">
        <f>SUMIFS(INDEX(Table_Index[],,MATCH(W$12,Table_Index[#Headers],0)),
Table_Index[ID],$Q2157,Table_Index[year],$R2157)/COUNTIFS(Table_Index[Quarter],"&lt;&gt;''",Table_Index[ID],$Q2157,Table_Index[year],$R2157)</f>
        <v>2.2557125000000001E-2</v>
      </c>
      <c r="X2157">
        <f>SUMIFS(INDEX(Table_Index[],,MATCH(X$12,Table_Index[#Headers],0)),
Table_Index[ID],$Q2157,Table_Index[year],$R2157)/COUNTIFS(Table_Index[Quarter],"&lt;&gt;''",Table_Index[ID],$Q2157,Table_Index[year],$R2157)</f>
        <v>0.106141025</v>
      </c>
      <c r="Y2157">
        <f>SUMIFS(INDEX(Table_Index[],,MATCH(Y$12,Table_Index[#Headers],0)),
Table_Index[ID],$Q2157,Table_Index[year],$R2157)/COUNTIFS(Table_Index[Quarter],"&lt;&gt;''",Table_Index[ID],$Q2157,Table_Index[year],$R2157)</f>
        <v>0.16359442499999999</v>
      </c>
      <c r="Z2157">
        <f>SUMIFS(INDEX(Table_Index[],,MATCH(Z$12,Table_Index[#Headers],0)),
Table_Index[ID],$Q2157,Table_Index[year],$R2157)/COUNTIFS(Table_Index[Quarter],"&lt;&gt;''",Table_Index[ID],$Q2157,Table_Index[year],$R2157)</f>
        <v>7.6111449999999997E-2</v>
      </c>
      <c r="AA2157">
        <f>SUMIFS(INDEX(Table_Index[],,MATCH(AA$12,Table_Index[#Headers],0)),
Table_Index[ID],$Q2157,Table_Index[year],$R2157)/COUNTIFS(Table_Index[Quarter],"&lt;&gt;''",Table_Index[ID],$Q2157,Table_Index[year],$R2157)</f>
        <v>0.108202225</v>
      </c>
      <c r="AB2157">
        <f>SUMIFS(INDEX(Table_Index[],,MATCH(AB$12,Table_Index[#Headers],0)),
Table_Index[ID],$Q2157,Table_Index[year],$R2157)/COUNTIFS(Table_Index[Quarter],"&lt;&gt;''",Table_Index[ID],$Q2157,Table_Index[year],$R2157)</f>
        <v>1.6392875000000001E-2</v>
      </c>
      <c r="AC2157" s="24">
        <f t="shared" si="134"/>
        <v>0.99999997499999993</v>
      </c>
      <c r="AD2157">
        <f>COUNTIFS(Table_Index[Quarter],"&lt;&gt;''",Table_Index[ID],$Q2157,Table_Index[year],$R2157)</f>
        <v>4</v>
      </c>
      <c r="AE2157" s="34">
        <f t="shared" si="135"/>
        <v>0.86336640329280812</v>
      </c>
    </row>
    <row r="2158" spans="1:31" x14ac:dyDescent="0.3">
      <c r="A2158">
        <v>9227</v>
      </c>
      <c r="B2158">
        <v>2007</v>
      </c>
      <c r="C2158">
        <v>3</v>
      </c>
      <c r="D2158">
        <v>6.2030000000000002E-2</v>
      </c>
      <c r="E2158">
        <v>0.16836709999999999</v>
      </c>
      <c r="F2158">
        <v>9.7475699999999998E-2</v>
      </c>
      <c r="G2158">
        <v>0.1703363</v>
      </c>
      <c r="H2158">
        <v>0</v>
      </c>
      <c r="I2158">
        <v>0.34450049999999999</v>
      </c>
      <c r="J2158">
        <v>8.2854399999999995E-2</v>
      </c>
      <c r="K2158">
        <v>1.9495100000000001E-2</v>
      </c>
      <c r="L2158">
        <v>4.9624000000000001E-2</v>
      </c>
      <c r="M2158">
        <v>5.3169000000000003E-3</v>
      </c>
      <c r="O2158" t="str">
        <f>Table_Index[[#This Row],[ID]]&amp;Table_Index[[#This Row],[year]]</f>
        <v>92272007</v>
      </c>
      <c r="P2158" t="str">
        <v>95202010</v>
      </c>
      <c r="Q2158" t="str">
        <f t="shared" si="132"/>
        <v>9520</v>
      </c>
      <c r="R2158" t="str">
        <f t="shared" si="133"/>
        <v>2010</v>
      </c>
      <c r="S2158">
        <f>SUMIFS(INDEX(Table_Index[],,MATCH(S$12,Table_Index[#Headers],0)),
Table_Index[ID],$Q2158,Table_Index[year],$R2158)/COUNTIFS(Table_Index[Quarter],"&lt;&gt;''",Table_Index[ID],$Q2158,Table_Index[year],$R2158)</f>
        <v>9.4396325000000003E-2</v>
      </c>
      <c r="T2158">
        <f>SUMIFS(INDEX(Table_Index[],,MATCH(T$12,Table_Index[#Headers],0)),
Table_Index[ID],$Q2158,Table_Index[year],$R2158)/COUNTIFS(Table_Index[Quarter],"&lt;&gt;''",Table_Index[ID],$Q2158,Table_Index[year],$R2158)</f>
        <v>7.6862600000000003E-2</v>
      </c>
      <c r="U2158">
        <f>SUMIFS(INDEX(Table_Index[],,MATCH(U$12,Table_Index[#Headers],0)),
Table_Index[ID],$Q2158,Table_Index[year],$R2158)/COUNTIFS(Table_Index[Quarter],"&lt;&gt;''",Table_Index[ID],$Q2158,Table_Index[year],$R2158)</f>
        <v>0.14540577499999999</v>
      </c>
      <c r="V2158">
        <f>SUMIFS(INDEX(Table_Index[],,MATCH(V$12,Table_Index[#Headers],0)),
Table_Index[ID],$Q2158,Table_Index[year],$R2158)/COUNTIFS(Table_Index[Quarter],"&lt;&gt;''",Table_Index[ID],$Q2158,Table_Index[year],$R2158)</f>
        <v>0.1336648</v>
      </c>
      <c r="W2158">
        <f>SUMIFS(INDEX(Table_Index[],,MATCH(W$12,Table_Index[#Headers],0)),
Table_Index[ID],$Q2158,Table_Index[year],$R2158)/COUNTIFS(Table_Index[Quarter],"&lt;&gt;''",Table_Index[ID],$Q2158,Table_Index[year],$R2158)</f>
        <v>1.321925E-2</v>
      </c>
      <c r="X2158">
        <f>SUMIFS(INDEX(Table_Index[],,MATCH(X$12,Table_Index[#Headers],0)),
Table_Index[ID],$Q2158,Table_Index[year],$R2158)/COUNTIFS(Table_Index[Quarter],"&lt;&gt;''",Table_Index[ID],$Q2158,Table_Index[year],$R2158)</f>
        <v>0.150636675</v>
      </c>
      <c r="Y2158">
        <f>SUMIFS(INDEX(Table_Index[],,MATCH(Y$12,Table_Index[#Headers],0)),
Table_Index[ID],$Q2158,Table_Index[year],$R2158)/COUNTIFS(Table_Index[Quarter],"&lt;&gt;''",Table_Index[ID],$Q2158,Table_Index[year],$R2158)</f>
        <v>0.1417476</v>
      </c>
      <c r="Z2158">
        <f>SUMIFS(INDEX(Table_Index[],,MATCH(Z$12,Table_Index[#Headers],0)),
Table_Index[ID],$Q2158,Table_Index[year],$R2158)/COUNTIFS(Table_Index[Quarter],"&lt;&gt;''",Table_Index[ID],$Q2158,Table_Index[year],$R2158)</f>
        <v>9.3305924999999998E-2</v>
      </c>
      <c r="AA2158">
        <f>SUMIFS(INDEX(Table_Index[],,MATCH(AA$12,Table_Index[#Headers],0)),
Table_Index[ID],$Q2158,Table_Index[year],$R2158)/COUNTIFS(Table_Index[Quarter],"&lt;&gt;''",Table_Index[ID],$Q2158,Table_Index[year],$R2158)</f>
        <v>0.14031104999999999</v>
      </c>
      <c r="AB2158">
        <f>SUMIFS(INDEX(Table_Index[],,MATCH(AB$12,Table_Index[#Headers],0)),
Table_Index[ID],$Q2158,Table_Index[year],$R2158)/COUNTIFS(Table_Index[Quarter],"&lt;&gt;''",Table_Index[ID],$Q2158,Table_Index[year],$R2158)</f>
        <v>1.0450025E-2</v>
      </c>
      <c r="AC2158" s="24">
        <f t="shared" si="134"/>
        <v>1.0000000250000001</v>
      </c>
      <c r="AD2158">
        <f>COUNTIFS(Table_Index[Quarter],"&lt;&gt;''",Table_Index[ID],$Q2158,Table_Index[year],$R2158)</f>
        <v>4</v>
      </c>
      <c r="AE2158" s="34">
        <f t="shared" si="135"/>
        <v>0.87471142843925687</v>
      </c>
    </row>
    <row r="2159" spans="1:31" x14ac:dyDescent="0.3">
      <c r="A2159">
        <v>9227</v>
      </c>
      <c r="B2159">
        <v>2007</v>
      </c>
      <c r="C2159">
        <v>4</v>
      </c>
      <c r="D2159">
        <v>0.12881600000000001</v>
      </c>
      <c r="E2159">
        <v>0.27603430000000001</v>
      </c>
      <c r="F2159">
        <v>8.4781999999999996E-2</v>
      </c>
      <c r="G2159">
        <v>0.1212579</v>
      </c>
      <c r="H2159">
        <v>5.1953600000000003E-2</v>
      </c>
      <c r="I2159">
        <v>0.14787549999999999</v>
      </c>
      <c r="J2159">
        <v>0.1183004</v>
      </c>
      <c r="K2159">
        <v>2.0702600000000002E-2</v>
      </c>
      <c r="L2159">
        <v>4.14051E-2</v>
      </c>
      <c r="M2159">
        <v>8.8725000000000002E-3</v>
      </c>
      <c r="O2159" t="str">
        <f>Table_Index[[#This Row],[ID]]&amp;Table_Index[[#This Row],[year]]</f>
        <v>92272007</v>
      </c>
      <c r="P2159" t="str">
        <v>95202011</v>
      </c>
      <c r="Q2159" t="str">
        <f t="shared" si="132"/>
        <v>9520</v>
      </c>
      <c r="R2159" t="str">
        <f t="shared" si="133"/>
        <v>2011</v>
      </c>
      <c r="S2159">
        <f>SUMIFS(INDEX(Table_Index[],,MATCH(S$12,Table_Index[#Headers],0)),
Table_Index[ID],$Q2159,Table_Index[year],$R2159)/COUNTIFS(Table_Index[Quarter],"&lt;&gt;''",Table_Index[ID],$Q2159,Table_Index[year],$R2159)</f>
        <v>2.6762825000000001E-2</v>
      </c>
      <c r="T2159">
        <f>SUMIFS(INDEX(Table_Index[],,MATCH(T$12,Table_Index[#Headers],0)),
Table_Index[ID],$Q2159,Table_Index[year],$R2159)/COUNTIFS(Table_Index[Quarter],"&lt;&gt;''",Table_Index[ID],$Q2159,Table_Index[year],$R2159)</f>
        <v>8.9675174999999996E-2</v>
      </c>
      <c r="U2159">
        <f>SUMIFS(INDEX(Table_Index[],,MATCH(U$12,Table_Index[#Headers],0)),
Table_Index[ID],$Q2159,Table_Index[year],$R2159)/COUNTIFS(Table_Index[Quarter],"&lt;&gt;''",Table_Index[ID],$Q2159,Table_Index[year],$R2159)</f>
        <v>0.17355037500000001</v>
      </c>
      <c r="V2159">
        <f>SUMIFS(INDEX(Table_Index[],,MATCH(V$12,Table_Index[#Headers],0)),
Table_Index[ID],$Q2159,Table_Index[year],$R2159)/COUNTIFS(Table_Index[Quarter],"&lt;&gt;''",Table_Index[ID],$Q2159,Table_Index[year],$R2159)</f>
        <v>6.3288499999999998E-2</v>
      </c>
      <c r="W2159">
        <f>SUMIFS(INDEX(Table_Index[],,MATCH(W$12,Table_Index[#Headers],0)),
Table_Index[ID],$Q2159,Table_Index[year],$R2159)/COUNTIFS(Table_Index[Quarter],"&lt;&gt;''",Table_Index[ID],$Q2159,Table_Index[year],$R2159)</f>
        <v>3.1274799999999998E-2</v>
      </c>
      <c r="X2159">
        <f>SUMIFS(INDEX(Table_Index[],,MATCH(X$12,Table_Index[#Headers],0)),
Table_Index[ID],$Q2159,Table_Index[year],$R2159)/COUNTIFS(Table_Index[Quarter],"&lt;&gt;''",Table_Index[ID],$Q2159,Table_Index[year],$R2159)</f>
        <v>0.266779875</v>
      </c>
      <c r="Y2159">
        <f>SUMIFS(INDEX(Table_Index[],,MATCH(Y$12,Table_Index[#Headers],0)),
Table_Index[ID],$Q2159,Table_Index[year],$R2159)/COUNTIFS(Table_Index[Quarter],"&lt;&gt;''",Table_Index[ID],$Q2159,Table_Index[year],$R2159)</f>
        <v>0.12776467499999999</v>
      </c>
      <c r="Z2159">
        <f>SUMIFS(INDEX(Table_Index[],,MATCH(Z$12,Table_Index[#Headers],0)),
Table_Index[ID],$Q2159,Table_Index[year],$R2159)/COUNTIFS(Table_Index[Quarter],"&lt;&gt;''",Table_Index[ID],$Q2159,Table_Index[year],$R2159)</f>
        <v>8.46581E-2</v>
      </c>
      <c r="AA2159">
        <f>SUMIFS(INDEX(Table_Index[],,MATCH(AA$12,Table_Index[#Headers],0)),
Table_Index[ID],$Q2159,Table_Index[year],$R2159)/COUNTIFS(Table_Index[Quarter],"&lt;&gt;''",Table_Index[ID],$Q2159,Table_Index[year],$R2159)</f>
        <v>0.12537679999999998</v>
      </c>
      <c r="AB2159">
        <f>SUMIFS(INDEX(Table_Index[],,MATCH(AB$12,Table_Index[#Headers],0)),
Table_Index[ID],$Q2159,Table_Index[year],$R2159)/COUNTIFS(Table_Index[Quarter],"&lt;&gt;''",Table_Index[ID],$Q2159,Table_Index[year],$R2159)</f>
        <v>1.08688E-2</v>
      </c>
      <c r="AC2159" s="24">
        <f t="shared" si="134"/>
        <v>0.99999992500000001</v>
      </c>
      <c r="AD2159">
        <f>COUNTIFS(Table_Index[Quarter],"&lt;&gt;''",Table_Index[ID],$Q2159,Table_Index[year],$R2159)</f>
        <v>4</v>
      </c>
      <c r="AE2159" s="34">
        <f t="shared" si="135"/>
        <v>0.84563905360664693</v>
      </c>
    </row>
    <row r="2160" spans="1:31" x14ac:dyDescent="0.3">
      <c r="A2160">
        <v>9227</v>
      </c>
      <c r="B2160">
        <v>2008</v>
      </c>
      <c r="C2160">
        <v>1</v>
      </c>
      <c r="D2160">
        <v>4.46147E-2</v>
      </c>
      <c r="E2160">
        <v>0.2170647</v>
      </c>
      <c r="F2160">
        <v>0.1216764</v>
      </c>
      <c r="G2160">
        <v>0.33799010000000002</v>
      </c>
      <c r="H2160">
        <v>9.7642000000000007E-3</v>
      </c>
      <c r="I2160">
        <v>0.1203245</v>
      </c>
      <c r="J2160">
        <v>7.9765699999999995E-2</v>
      </c>
      <c r="K2160">
        <v>2.8391199999999998E-2</v>
      </c>
      <c r="L2160">
        <v>3.7854899999999997E-2</v>
      </c>
      <c r="M2160">
        <v>2.5536999999999999E-3</v>
      </c>
      <c r="O2160" t="str">
        <f>Table_Index[[#This Row],[ID]]&amp;Table_Index[[#This Row],[year]]</f>
        <v>92272008</v>
      </c>
      <c r="P2160" t="str">
        <v>95202012</v>
      </c>
      <c r="Q2160" t="str">
        <f t="shared" si="132"/>
        <v>9520</v>
      </c>
      <c r="R2160" t="str">
        <f t="shared" si="133"/>
        <v>2012</v>
      </c>
      <c r="S2160">
        <f>SUMIFS(INDEX(Table_Index[],,MATCH(S$12,Table_Index[#Headers],0)),
Table_Index[ID],$Q2160,Table_Index[year],$R2160)/COUNTIFS(Table_Index[Quarter],"&lt;&gt;''",Table_Index[ID],$Q2160,Table_Index[year],$R2160)</f>
        <v>5.2592775000000001E-2</v>
      </c>
      <c r="T2160">
        <f>SUMIFS(INDEX(Table_Index[],,MATCH(T$12,Table_Index[#Headers],0)),
Table_Index[ID],$Q2160,Table_Index[year],$R2160)/COUNTIFS(Table_Index[Quarter],"&lt;&gt;''",Table_Index[ID],$Q2160,Table_Index[year],$R2160)</f>
        <v>6.7765850000000002E-2</v>
      </c>
      <c r="U2160">
        <f>SUMIFS(INDEX(Table_Index[],,MATCH(U$12,Table_Index[#Headers],0)),
Table_Index[ID],$Q2160,Table_Index[year],$R2160)/COUNTIFS(Table_Index[Quarter],"&lt;&gt;''",Table_Index[ID],$Q2160,Table_Index[year],$R2160)</f>
        <v>8.320240000000001E-2</v>
      </c>
      <c r="V2160">
        <f>SUMIFS(INDEX(Table_Index[],,MATCH(V$12,Table_Index[#Headers],0)),
Table_Index[ID],$Q2160,Table_Index[year],$R2160)/COUNTIFS(Table_Index[Quarter],"&lt;&gt;''",Table_Index[ID],$Q2160,Table_Index[year],$R2160)</f>
        <v>3.5782174999999999E-2</v>
      </c>
      <c r="W2160">
        <f>SUMIFS(INDEX(Table_Index[],,MATCH(W$12,Table_Index[#Headers],0)),
Table_Index[ID],$Q2160,Table_Index[year],$R2160)/COUNTIFS(Table_Index[Quarter],"&lt;&gt;''",Table_Index[ID],$Q2160,Table_Index[year],$R2160)</f>
        <v>5.1556825000000001E-2</v>
      </c>
      <c r="X2160">
        <f>SUMIFS(INDEX(Table_Index[],,MATCH(X$12,Table_Index[#Headers],0)),
Table_Index[ID],$Q2160,Table_Index[year],$R2160)/COUNTIFS(Table_Index[Quarter],"&lt;&gt;''",Table_Index[ID],$Q2160,Table_Index[year],$R2160)</f>
        <v>0.44173764999999998</v>
      </c>
      <c r="Y2160">
        <f>SUMIFS(INDEX(Table_Index[],,MATCH(Y$12,Table_Index[#Headers],0)),
Table_Index[ID],$Q2160,Table_Index[year],$R2160)/COUNTIFS(Table_Index[Quarter],"&lt;&gt;''",Table_Index[ID],$Q2160,Table_Index[year],$R2160)</f>
        <v>0.135919975</v>
      </c>
      <c r="Z2160">
        <f>SUMIFS(INDEX(Table_Index[],,MATCH(Z$12,Table_Index[#Headers],0)),
Table_Index[ID],$Q2160,Table_Index[year],$R2160)/COUNTIFS(Table_Index[Quarter],"&lt;&gt;''",Table_Index[ID],$Q2160,Table_Index[year],$R2160)</f>
        <v>5.0568200000000001E-2</v>
      </c>
      <c r="AA2160">
        <f>SUMIFS(INDEX(Table_Index[],,MATCH(AA$12,Table_Index[#Headers],0)),
Table_Index[ID],$Q2160,Table_Index[year],$R2160)/COUNTIFS(Table_Index[Quarter],"&lt;&gt;''",Table_Index[ID],$Q2160,Table_Index[year],$R2160)</f>
        <v>7.4721250000000003E-2</v>
      </c>
      <c r="AB2160">
        <f>SUMIFS(INDEX(Table_Index[],,MATCH(AB$12,Table_Index[#Headers],0)),
Table_Index[ID],$Q2160,Table_Index[year],$R2160)/COUNTIFS(Table_Index[Quarter],"&lt;&gt;''",Table_Index[ID],$Q2160,Table_Index[year],$R2160)</f>
        <v>6.1528999999999993E-3</v>
      </c>
      <c r="AC2160" s="24">
        <f t="shared" si="134"/>
        <v>0.99999999999999989</v>
      </c>
      <c r="AD2160">
        <f>COUNTIFS(Table_Index[Quarter],"&lt;&gt;''",Table_Index[ID],$Q2160,Table_Index[year],$R2160)</f>
        <v>4</v>
      </c>
      <c r="AE2160" s="34">
        <f t="shared" si="135"/>
        <v>0.75999602271126998</v>
      </c>
    </row>
    <row r="2161" spans="1:31" x14ac:dyDescent="0.3">
      <c r="A2161">
        <v>9227</v>
      </c>
      <c r="B2161">
        <v>2008</v>
      </c>
      <c r="C2161">
        <v>2</v>
      </c>
      <c r="D2161">
        <v>3.43404E-2</v>
      </c>
      <c r="E2161">
        <v>0.32091900000000001</v>
      </c>
      <c r="F2161">
        <v>0.17170189999999999</v>
      </c>
      <c r="G2161">
        <v>4.1208500000000002E-2</v>
      </c>
      <c r="H2161">
        <v>0</v>
      </c>
      <c r="I2161">
        <v>0.27472299999999999</v>
      </c>
      <c r="J2161">
        <v>6.1812699999999998E-2</v>
      </c>
      <c r="K2161">
        <v>3.9491400000000003E-2</v>
      </c>
      <c r="L2161">
        <v>4.8076500000000001E-2</v>
      </c>
      <c r="M2161">
        <v>7.7266000000000001E-3</v>
      </c>
      <c r="O2161" t="str">
        <f>Table_Index[[#This Row],[ID]]&amp;Table_Index[[#This Row],[year]]</f>
        <v>92272008</v>
      </c>
      <c r="P2161" t="str">
        <v>95212003</v>
      </c>
      <c r="Q2161" t="str">
        <f t="shared" si="132"/>
        <v>9521</v>
      </c>
      <c r="R2161" t="str">
        <f t="shared" si="133"/>
        <v>2003</v>
      </c>
      <c r="S2161">
        <f>SUMIFS(INDEX(Table_Index[],,MATCH(S$12,Table_Index[#Headers],0)),
Table_Index[ID],$Q2161,Table_Index[year],$R2161)/COUNTIFS(Table_Index[Quarter],"&lt;&gt;''",Table_Index[ID],$Q2161,Table_Index[year],$R2161)</f>
        <v>0.17109027499999999</v>
      </c>
      <c r="T2161">
        <f>SUMIFS(INDEX(Table_Index[],,MATCH(T$12,Table_Index[#Headers],0)),
Table_Index[ID],$Q2161,Table_Index[year],$R2161)/COUNTIFS(Table_Index[Quarter],"&lt;&gt;''",Table_Index[ID],$Q2161,Table_Index[year],$R2161)</f>
        <v>9.944012499999999E-2</v>
      </c>
      <c r="U2161">
        <f>SUMIFS(INDEX(Table_Index[],,MATCH(U$12,Table_Index[#Headers],0)),
Table_Index[ID],$Q2161,Table_Index[year],$R2161)/COUNTIFS(Table_Index[Quarter],"&lt;&gt;''",Table_Index[ID],$Q2161,Table_Index[year],$R2161)</f>
        <v>0.17086504999999999</v>
      </c>
      <c r="V2161">
        <f>SUMIFS(INDEX(Table_Index[],,MATCH(V$12,Table_Index[#Headers],0)),
Table_Index[ID],$Q2161,Table_Index[year],$R2161)/COUNTIFS(Table_Index[Quarter],"&lt;&gt;''",Table_Index[ID],$Q2161,Table_Index[year],$R2161)</f>
        <v>0.131137375</v>
      </c>
      <c r="W2161">
        <f>SUMIFS(INDEX(Table_Index[],,MATCH(W$12,Table_Index[#Headers],0)),
Table_Index[ID],$Q2161,Table_Index[year],$R2161)/COUNTIFS(Table_Index[Quarter],"&lt;&gt;''",Table_Index[ID],$Q2161,Table_Index[year],$R2161)</f>
        <v>8.8459000000000003E-3</v>
      </c>
      <c r="X2161">
        <f>SUMIFS(INDEX(Table_Index[],,MATCH(X$12,Table_Index[#Headers],0)),
Table_Index[ID],$Q2161,Table_Index[year],$R2161)/COUNTIFS(Table_Index[Quarter],"&lt;&gt;''",Table_Index[ID],$Q2161,Table_Index[year],$R2161)</f>
        <v>0</v>
      </c>
      <c r="Y2161">
        <f>SUMIFS(INDEX(Table_Index[],,MATCH(Y$12,Table_Index[#Headers],0)),
Table_Index[ID],$Q2161,Table_Index[year],$R2161)/COUNTIFS(Table_Index[Quarter],"&lt;&gt;''",Table_Index[ID],$Q2161,Table_Index[year],$R2161)</f>
        <v>0</v>
      </c>
      <c r="Z2161">
        <f>SUMIFS(INDEX(Table_Index[],,MATCH(Z$12,Table_Index[#Headers],0)),
Table_Index[ID],$Q2161,Table_Index[year],$R2161)/COUNTIFS(Table_Index[Quarter],"&lt;&gt;''",Table_Index[ID],$Q2161,Table_Index[year],$R2161)</f>
        <v>0.32067177499999999</v>
      </c>
      <c r="AA2161">
        <f>SUMIFS(INDEX(Table_Index[],,MATCH(AA$12,Table_Index[#Headers],0)),
Table_Index[ID],$Q2161,Table_Index[year],$R2161)/COUNTIFS(Table_Index[Quarter],"&lt;&gt;''",Table_Index[ID],$Q2161,Table_Index[year],$R2161)</f>
        <v>8.8912425000000003E-2</v>
      </c>
      <c r="AB2161">
        <f>SUMIFS(INDEX(Table_Index[],,MATCH(AB$12,Table_Index[#Headers],0)),
Table_Index[ID],$Q2161,Table_Index[year],$R2161)/COUNTIFS(Table_Index[Quarter],"&lt;&gt;''",Table_Index[ID],$Q2161,Table_Index[year],$R2161)</f>
        <v>9.0370999999999993E-3</v>
      </c>
      <c r="AC2161" s="24">
        <f t="shared" si="134"/>
        <v>1.0000000249999998</v>
      </c>
      <c r="AD2161">
        <f>COUNTIFS(Table_Index[Quarter],"&lt;&gt;''",Table_Index[ID],$Q2161,Table_Index[year],$R2161)</f>
        <v>4</v>
      </c>
      <c r="AE2161" s="34">
        <f t="shared" si="135"/>
        <v>0.80355217718276439</v>
      </c>
    </row>
    <row r="2162" spans="1:31" x14ac:dyDescent="0.3">
      <c r="A2162">
        <v>9227</v>
      </c>
      <c r="B2162">
        <v>2008</v>
      </c>
      <c r="C2162">
        <v>3</v>
      </c>
      <c r="D2162">
        <v>0.16827929999999999</v>
      </c>
      <c r="E2162">
        <v>7.7745099999999998E-2</v>
      </c>
      <c r="F2162">
        <v>0.12116109999999999</v>
      </c>
      <c r="G2162">
        <v>0.30466969999999999</v>
      </c>
      <c r="H2162">
        <v>1.8174200000000001E-2</v>
      </c>
      <c r="I2162">
        <v>0.17164489999999999</v>
      </c>
      <c r="J2162">
        <v>3.0290299999999999E-2</v>
      </c>
      <c r="K2162">
        <v>2.5241900000000001E-2</v>
      </c>
      <c r="L2162">
        <v>6.0580599999999998E-2</v>
      </c>
      <c r="M2162">
        <v>2.2212900000000001E-2</v>
      </c>
      <c r="O2162" t="str">
        <f>Table_Index[[#This Row],[ID]]&amp;Table_Index[[#This Row],[year]]</f>
        <v>92272008</v>
      </c>
      <c r="P2162" t="str">
        <v>95212004</v>
      </c>
      <c r="Q2162" t="str">
        <f t="shared" si="132"/>
        <v>9521</v>
      </c>
      <c r="R2162" t="str">
        <f t="shared" si="133"/>
        <v>2004</v>
      </c>
      <c r="S2162">
        <f>SUMIFS(INDEX(Table_Index[],,MATCH(S$12,Table_Index[#Headers],0)),
Table_Index[ID],$Q2162,Table_Index[year],$R2162)/COUNTIFS(Table_Index[Quarter],"&lt;&gt;''",Table_Index[ID],$Q2162,Table_Index[year],$R2162)</f>
        <v>0.39402417500000009</v>
      </c>
      <c r="T2162">
        <f>SUMIFS(INDEX(Table_Index[],,MATCH(T$12,Table_Index[#Headers],0)),
Table_Index[ID],$Q2162,Table_Index[year],$R2162)/COUNTIFS(Table_Index[Quarter],"&lt;&gt;''",Table_Index[ID],$Q2162,Table_Index[year],$R2162)</f>
        <v>4.9701700000000001E-2</v>
      </c>
      <c r="U2162">
        <f>SUMIFS(INDEX(Table_Index[],,MATCH(U$12,Table_Index[#Headers],0)),
Table_Index[ID],$Q2162,Table_Index[year],$R2162)/COUNTIFS(Table_Index[Quarter],"&lt;&gt;''",Table_Index[ID],$Q2162,Table_Index[year],$R2162)</f>
        <v>8.9181024999999997E-2</v>
      </c>
      <c r="V2162">
        <f>SUMIFS(INDEX(Table_Index[],,MATCH(V$12,Table_Index[#Headers],0)),
Table_Index[ID],$Q2162,Table_Index[year],$R2162)/COUNTIFS(Table_Index[Quarter],"&lt;&gt;''",Table_Index[ID],$Q2162,Table_Index[year],$R2162)</f>
        <v>6.8177000000000003E-3</v>
      </c>
      <c r="W2162">
        <f>SUMIFS(INDEX(Table_Index[],,MATCH(W$12,Table_Index[#Headers],0)),
Table_Index[ID],$Q2162,Table_Index[year],$R2162)/COUNTIFS(Table_Index[Quarter],"&lt;&gt;''",Table_Index[ID],$Q2162,Table_Index[year],$R2162)</f>
        <v>2.3734250000000002E-3</v>
      </c>
      <c r="X2162">
        <f>SUMIFS(INDEX(Table_Index[],,MATCH(X$12,Table_Index[#Headers],0)),
Table_Index[ID],$Q2162,Table_Index[year],$R2162)/COUNTIFS(Table_Index[Quarter],"&lt;&gt;''",Table_Index[ID],$Q2162,Table_Index[year],$R2162)</f>
        <v>7.328635E-2</v>
      </c>
      <c r="Y2162">
        <f>SUMIFS(INDEX(Table_Index[],,MATCH(Y$12,Table_Index[#Headers],0)),
Table_Index[ID],$Q2162,Table_Index[year],$R2162)/COUNTIFS(Table_Index[Quarter],"&lt;&gt;''",Table_Index[ID],$Q2162,Table_Index[year],$R2162)</f>
        <v>1.9778475E-2</v>
      </c>
      <c r="Z2162">
        <f>SUMIFS(INDEX(Table_Index[],,MATCH(Z$12,Table_Index[#Headers],0)),
Table_Index[ID],$Q2162,Table_Index[year],$R2162)/COUNTIFS(Table_Index[Quarter],"&lt;&gt;''",Table_Index[ID],$Q2162,Table_Index[year],$R2162)</f>
        <v>0.250490675</v>
      </c>
      <c r="AA2162">
        <f>SUMIFS(INDEX(Table_Index[],,MATCH(AA$12,Table_Index[#Headers],0)),
Table_Index[ID],$Q2162,Table_Index[year],$R2162)/COUNTIFS(Table_Index[Quarter],"&lt;&gt;''",Table_Index[ID],$Q2162,Table_Index[year],$R2162)</f>
        <v>5.2889575000000001E-2</v>
      </c>
      <c r="AB2162">
        <f>SUMIFS(INDEX(Table_Index[],,MATCH(AB$12,Table_Index[#Headers],0)),
Table_Index[ID],$Q2162,Table_Index[year],$R2162)/COUNTIFS(Table_Index[Quarter],"&lt;&gt;''",Table_Index[ID],$Q2162,Table_Index[year],$R2162)</f>
        <v>6.1456875000000001E-2</v>
      </c>
      <c r="AC2162" s="24">
        <f t="shared" si="134"/>
        <v>0.99999997500000004</v>
      </c>
      <c r="AD2162">
        <f>COUNTIFS(Table_Index[Quarter],"&lt;&gt;''",Table_Index[ID],$Q2162,Table_Index[year],$R2162)</f>
        <v>4</v>
      </c>
      <c r="AE2162" s="34">
        <f t="shared" si="135"/>
        <v>0.75918741107305809</v>
      </c>
    </row>
    <row r="2163" spans="1:31" x14ac:dyDescent="0.3">
      <c r="A2163">
        <v>9227</v>
      </c>
      <c r="B2163">
        <v>2008</v>
      </c>
      <c r="C2163">
        <v>4</v>
      </c>
      <c r="D2163">
        <v>0.1062689</v>
      </c>
      <c r="E2163">
        <v>3.57373E-2</v>
      </c>
      <c r="F2163">
        <v>0.16081799999999999</v>
      </c>
      <c r="G2163">
        <v>0.1384822</v>
      </c>
      <c r="H2163">
        <v>4.7650000000000001E-3</v>
      </c>
      <c r="I2163">
        <v>0.40204499999999999</v>
      </c>
      <c r="J2163">
        <v>8.3982699999999993E-2</v>
      </c>
      <c r="K2163">
        <v>1.07212E-2</v>
      </c>
      <c r="L2163">
        <v>5.3606000000000001E-2</v>
      </c>
      <c r="M2163">
        <v>3.5737E-3</v>
      </c>
      <c r="O2163" t="str">
        <f>Table_Index[[#This Row],[ID]]&amp;Table_Index[[#This Row],[year]]</f>
        <v>92272008</v>
      </c>
      <c r="P2163" t="str">
        <v>95212005</v>
      </c>
      <c r="Q2163" t="str">
        <f t="shared" si="132"/>
        <v>9521</v>
      </c>
      <c r="R2163" t="str">
        <f t="shared" si="133"/>
        <v>2005</v>
      </c>
      <c r="S2163">
        <f>SUMIFS(INDEX(Table_Index[],,MATCH(S$12,Table_Index[#Headers],0)),
Table_Index[ID],$Q2163,Table_Index[year],$R2163)/COUNTIFS(Table_Index[Quarter],"&lt;&gt;''",Table_Index[ID],$Q2163,Table_Index[year],$R2163)</f>
        <v>0.15727207500000001</v>
      </c>
      <c r="T2163">
        <f>SUMIFS(INDEX(Table_Index[],,MATCH(T$12,Table_Index[#Headers],0)),
Table_Index[ID],$Q2163,Table_Index[year],$R2163)/COUNTIFS(Table_Index[Quarter],"&lt;&gt;''",Table_Index[ID],$Q2163,Table_Index[year],$R2163)</f>
        <v>0.14052239999999999</v>
      </c>
      <c r="U2163">
        <f>SUMIFS(INDEX(Table_Index[],,MATCH(U$12,Table_Index[#Headers],0)),
Table_Index[ID],$Q2163,Table_Index[year],$R2163)/COUNTIFS(Table_Index[Quarter],"&lt;&gt;''",Table_Index[ID],$Q2163,Table_Index[year],$R2163)</f>
        <v>0.152666575</v>
      </c>
      <c r="V2163">
        <f>SUMIFS(INDEX(Table_Index[],,MATCH(V$12,Table_Index[#Headers],0)),
Table_Index[ID],$Q2163,Table_Index[year],$R2163)/COUNTIFS(Table_Index[Quarter],"&lt;&gt;''",Table_Index[ID],$Q2163,Table_Index[year],$R2163)</f>
        <v>5.1195350000000001E-2</v>
      </c>
      <c r="W2163">
        <f>SUMIFS(INDEX(Table_Index[],,MATCH(W$12,Table_Index[#Headers],0)),
Table_Index[ID],$Q2163,Table_Index[year],$R2163)/COUNTIFS(Table_Index[Quarter],"&lt;&gt;''",Table_Index[ID],$Q2163,Table_Index[year],$R2163)</f>
        <v>0</v>
      </c>
      <c r="X2163">
        <f>SUMIFS(INDEX(Table_Index[],,MATCH(X$12,Table_Index[#Headers],0)),
Table_Index[ID],$Q2163,Table_Index[year],$R2163)/COUNTIFS(Table_Index[Quarter],"&lt;&gt;''",Table_Index[ID],$Q2163,Table_Index[year],$R2163)</f>
        <v>8.965795E-2</v>
      </c>
      <c r="Y2163">
        <f>SUMIFS(INDEX(Table_Index[],,MATCH(Y$12,Table_Index[#Headers],0)),
Table_Index[ID],$Q2163,Table_Index[year],$R2163)/COUNTIFS(Table_Index[Quarter],"&lt;&gt;''",Table_Index[ID],$Q2163,Table_Index[year],$R2163)</f>
        <v>8.1085249999999998E-2</v>
      </c>
      <c r="Z2163">
        <f>SUMIFS(INDEX(Table_Index[],,MATCH(Z$12,Table_Index[#Headers],0)),
Table_Index[ID],$Q2163,Table_Index[year],$R2163)/COUNTIFS(Table_Index[Quarter],"&lt;&gt;''",Table_Index[ID],$Q2163,Table_Index[year],$R2163)</f>
        <v>0.126375125</v>
      </c>
      <c r="AA2163">
        <f>SUMIFS(INDEX(Table_Index[],,MATCH(AA$12,Table_Index[#Headers],0)),
Table_Index[ID],$Q2163,Table_Index[year],$R2163)/COUNTIFS(Table_Index[Quarter],"&lt;&gt;''",Table_Index[ID],$Q2163,Table_Index[year],$R2163)</f>
        <v>0.18879594999999999</v>
      </c>
      <c r="AB2163">
        <f>SUMIFS(INDEX(Table_Index[],,MATCH(AB$12,Table_Index[#Headers],0)),
Table_Index[ID],$Q2163,Table_Index[year],$R2163)/COUNTIFS(Table_Index[Quarter],"&lt;&gt;''",Table_Index[ID],$Q2163,Table_Index[year],$R2163)</f>
        <v>1.2429325000000001E-2</v>
      </c>
      <c r="AC2163" s="24">
        <f t="shared" si="134"/>
        <v>1</v>
      </c>
      <c r="AD2163">
        <f>COUNTIFS(Table_Index[Quarter],"&lt;&gt;''",Table_Index[ID],$Q2163,Table_Index[year],$R2163)</f>
        <v>4</v>
      </c>
      <c r="AE2163" s="34">
        <f t="shared" si="135"/>
        <v>0.86320846569869247</v>
      </c>
    </row>
    <row r="2164" spans="1:31" x14ac:dyDescent="0.3">
      <c r="A2164">
        <v>9227</v>
      </c>
      <c r="B2164">
        <v>2009</v>
      </c>
      <c r="C2164">
        <v>1</v>
      </c>
      <c r="D2164">
        <v>0.15944430000000001</v>
      </c>
      <c r="E2164">
        <v>5.2924100000000002E-2</v>
      </c>
      <c r="F2164">
        <v>0.19657520000000001</v>
      </c>
      <c r="G2164">
        <v>0.43851400000000001</v>
      </c>
      <c r="H2164">
        <v>2.2681799999999998E-2</v>
      </c>
      <c r="I2164">
        <v>0</v>
      </c>
      <c r="J2164">
        <v>0</v>
      </c>
      <c r="K2164">
        <v>1.8901500000000002E-2</v>
      </c>
      <c r="L2164">
        <v>9.9799700000000005E-2</v>
      </c>
      <c r="M2164">
        <v>1.11594E-2</v>
      </c>
      <c r="O2164" t="str">
        <f>Table_Index[[#This Row],[ID]]&amp;Table_Index[[#This Row],[year]]</f>
        <v>92272009</v>
      </c>
      <c r="P2164" t="str">
        <v>95212006</v>
      </c>
      <c r="Q2164" t="str">
        <f t="shared" si="132"/>
        <v>9521</v>
      </c>
      <c r="R2164" t="str">
        <f t="shared" si="133"/>
        <v>2006</v>
      </c>
      <c r="S2164">
        <f>SUMIFS(INDEX(Table_Index[],,MATCH(S$12,Table_Index[#Headers],0)),
Table_Index[ID],$Q2164,Table_Index[year],$R2164)/COUNTIFS(Table_Index[Quarter],"&lt;&gt;''",Table_Index[ID],$Q2164,Table_Index[year],$R2164)</f>
        <v>6.7751724999999999E-2</v>
      </c>
      <c r="T2164">
        <f>SUMIFS(INDEX(Table_Index[],,MATCH(T$12,Table_Index[#Headers],0)),
Table_Index[ID],$Q2164,Table_Index[year],$R2164)/COUNTIFS(Table_Index[Quarter],"&lt;&gt;''",Table_Index[ID],$Q2164,Table_Index[year],$R2164)</f>
        <v>0.16157302499999998</v>
      </c>
      <c r="U2164">
        <f>SUMIFS(INDEX(Table_Index[],,MATCH(U$12,Table_Index[#Headers],0)),
Table_Index[ID],$Q2164,Table_Index[year],$R2164)/COUNTIFS(Table_Index[Quarter],"&lt;&gt;''",Table_Index[ID],$Q2164,Table_Index[year],$R2164)</f>
        <v>0.20833769999999999</v>
      </c>
      <c r="V2164">
        <f>SUMIFS(INDEX(Table_Index[],,MATCH(V$12,Table_Index[#Headers],0)),
Table_Index[ID],$Q2164,Table_Index[year],$R2164)/COUNTIFS(Table_Index[Quarter],"&lt;&gt;''",Table_Index[ID],$Q2164,Table_Index[year],$R2164)</f>
        <v>5.2165125E-2</v>
      </c>
      <c r="W2164">
        <f>SUMIFS(INDEX(Table_Index[],,MATCH(W$12,Table_Index[#Headers],0)),
Table_Index[ID],$Q2164,Table_Index[year],$R2164)/COUNTIFS(Table_Index[Quarter],"&lt;&gt;''",Table_Index[ID],$Q2164,Table_Index[year],$R2164)</f>
        <v>1.337295E-2</v>
      </c>
      <c r="X2164">
        <f>SUMIFS(INDEX(Table_Index[],,MATCH(X$12,Table_Index[#Headers],0)),
Table_Index[ID],$Q2164,Table_Index[year],$R2164)/COUNTIFS(Table_Index[Quarter],"&lt;&gt;''",Table_Index[ID],$Q2164,Table_Index[year],$R2164)</f>
        <v>0</v>
      </c>
      <c r="Y2164">
        <f>SUMIFS(INDEX(Table_Index[],,MATCH(Y$12,Table_Index[#Headers],0)),
Table_Index[ID],$Q2164,Table_Index[year],$R2164)/COUNTIFS(Table_Index[Quarter],"&lt;&gt;''",Table_Index[ID],$Q2164,Table_Index[year],$R2164)</f>
        <v>7.0861625000000011E-2</v>
      </c>
      <c r="Z2164">
        <f>SUMIFS(INDEX(Table_Index[],,MATCH(Z$12,Table_Index[#Headers],0)),
Table_Index[ID],$Q2164,Table_Index[year],$R2164)/COUNTIFS(Table_Index[Quarter],"&lt;&gt;''",Table_Index[ID],$Q2164,Table_Index[year],$R2164)</f>
        <v>0.20017517500000001</v>
      </c>
      <c r="AA2164">
        <f>SUMIFS(INDEX(Table_Index[],,MATCH(AA$12,Table_Index[#Headers],0)),
Table_Index[ID],$Q2164,Table_Index[year],$R2164)/COUNTIFS(Table_Index[Quarter],"&lt;&gt;''",Table_Index[ID],$Q2164,Table_Index[year],$R2164)</f>
        <v>0.21013627500000001</v>
      </c>
      <c r="AB2164">
        <f>SUMIFS(INDEX(Table_Index[],,MATCH(AB$12,Table_Index[#Headers],0)),
Table_Index[ID],$Q2164,Table_Index[year],$R2164)/COUNTIFS(Table_Index[Quarter],"&lt;&gt;''",Table_Index[ID],$Q2164,Table_Index[year],$R2164)</f>
        <v>1.5626349999999997E-2</v>
      </c>
      <c r="AC2164" s="24">
        <f t="shared" si="134"/>
        <v>0.99999994999999997</v>
      </c>
      <c r="AD2164">
        <f>COUNTIFS(Table_Index[Quarter],"&lt;&gt;''",Table_Index[ID],$Q2164,Table_Index[year],$R2164)</f>
        <v>4</v>
      </c>
      <c r="AE2164" s="34">
        <f t="shared" si="135"/>
        <v>0.83350632058349627</v>
      </c>
    </row>
    <row r="2165" spans="1:31" x14ac:dyDescent="0.3">
      <c r="A2165">
        <v>9227</v>
      </c>
      <c r="B2165">
        <v>2009</v>
      </c>
      <c r="C2165">
        <v>2</v>
      </c>
      <c r="D2165">
        <v>7.7449199999999996E-2</v>
      </c>
      <c r="E2165">
        <v>7.4279999999999999E-2</v>
      </c>
      <c r="F2165">
        <v>7.1308800000000006E-2</v>
      </c>
      <c r="G2165">
        <v>0.1497484</v>
      </c>
      <c r="H2165">
        <v>2.39563E-2</v>
      </c>
      <c r="I2165">
        <v>0.42191020000000001</v>
      </c>
      <c r="J2165">
        <v>0.1277615</v>
      </c>
      <c r="K2165">
        <v>8.9136000000000007E-3</v>
      </c>
      <c r="L2165">
        <v>4.0408300000000001E-2</v>
      </c>
      <c r="M2165">
        <v>4.2636999999999996E-3</v>
      </c>
      <c r="O2165" t="str">
        <f>Table_Index[[#This Row],[ID]]&amp;Table_Index[[#This Row],[year]]</f>
        <v>92272009</v>
      </c>
      <c r="P2165" t="str">
        <v>95212007</v>
      </c>
      <c r="Q2165" t="str">
        <f t="shared" si="132"/>
        <v>9521</v>
      </c>
      <c r="R2165" t="str">
        <f t="shared" si="133"/>
        <v>2007</v>
      </c>
      <c r="S2165">
        <f>SUMIFS(INDEX(Table_Index[],,MATCH(S$12,Table_Index[#Headers],0)),
Table_Index[ID],$Q2165,Table_Index[year],$R2165)/COUNTIFS(Table_Index[Quarter],"&lt;&gt;''",Table_Index[ID],$Q2165,Table_Index[year],$R2165)</f>
        <v>0.12637755000000001</v>
      </c>
      <c r="T2165">
        <f>SUMIFS(INDEX(Table_Index[],,MATCH(T$12,Table_Index[#Headers],0)),
Table_Index[ID],$Q2165,Table_Index[year],$R2165)/COUNTIFS(Table_Index[Quarter],"&lt;&gt;''",Table_Index[ID],$Q2165,Table_Index[year],$R2165)</f>
        <v>0.11104049999999999</v>
      </c>
      <c r="U2165">
        <f>SUMIFS(INDEX(Table_Index[],,MATCH(U$12,Table_Index[#Headers],0)),
Table_Index[ID],$Q2165,Table_Index[year],$R2165)/COUNTIFS(Table_Index[Quarter],"&lt;&gt;''",Table_Index[ID],$Q2165,Table_Index[year],$R2165)</f>
        <v>0.21852690000000002</v>
      </c>
      <c r="V2165">
        <f>SUMIFS(INDEX(Table_Index[],,MATCH(V$12,Table_Index[#Headers],0)),
Table_Index[ID],$Q2165,Table_Index[year],$R2165)/COUNTIFS(Table_Index[Quarter],"&lt;&gt;''",Table_Index[ID],$Q2165,Table_Index[year],$R2165)</f>
        <v>9.1851124999999992E-2</v>
      </c>
      <c r="W2165">
        <f>SUMIFS(INDEX(Table_Index[],,MATCH(W$12,Table_Index[#Headers],0)),
Table_Index[ID],$Q2165,Table_Index[year],$R2165)/COUNTIFS(Table_Index[Quarter],"&lt;&gt;''",Table_Index[ID],$Q2165,Table_Index[year],$R2165)</f>
        <v>1.6139874999999998E-2</v>
      </c>
      <c r="X2165">
        <f>SUMIFS(INDEX(Table_Index[],,MATCH(X$12,Table_Index[#Headers],0)),
Table_Index[ID],$Q2165,Table_Index[year],$R2165)/COUNTIFS(Table_Index[Quarter],"&lt;&gt;''",Table_Index[ID],$Q2165,Table_Index[year],$R2165)</f>
        <v>0.113795375</v>
      </c>
      <c r="Y2165">
        <f>SUMIFS(INDEX(Table_Index[],,MATCH(Y$12,Table_Index[#Headers],0)),
Table_Index[ID],$Q2165,Table_Index[year],$R2165)/COUNTIFS(Table_Index[Quarter],"&lt;&gt;''",Table_Index[ID],$Q2165,Table_Index[year],$R2165)</f>
        <v>5.1355650000000003E-2</v>
      </c>
      <c r="Z2165">
        <f>SUMIFS(INDEX(Table_Index[],,MATCH(Z$12,Table_Index[#Headers],0)),
Table_Index[ID],$Q2165,Table_Index[year],$R2165)/COUNTIFS(Table_Index[Quarter],"&lt;&gt;''",Table_Index[ID],$Q2165,Table_Index[year],$R2165)</f>
        <v>0.108534375</v>
      </c>
      <c r="AA2165">
        <f>SUMIFS(INDEX(Table_Index[],,MATCH(AA$12,Table_Index[#Headers],0)),
Table_Index[ID],$Q2165,Table_Index[year],$R2165)/COUNTIFS(Table_Index[Quarter],"&lt;&gt;''",Table_Index[ID],$Q2165,Table_Index[year],$R2165)</f>
        <v>0.15207032500000001</v>
      </c>
      <c r="AB2165">
        <f>SUMIFS(INDEX(Table_Index[],,MATCH(AB$12,Table_Index[#Headers],0)),
Table_Index[ID],$Q2165,Table_Index[year],$R2165)/COUNTIFS(Table_Index[Quarter],"&lt;&gt;''",Table_Index[ID],$Q2165,Table_Index[year],$R2165)</f>
        <v>1.0308375E-2</v>
      </c>
      <c r="AC2165" s="24">
        <f t="shared" si="134"/>
        <v>1.0000000499999999</v>
      </c>
      <c r="AD2165">
        <f>COUNTIFS(Table_Index[Quarter],"&lt;&gt;''",Table_Index[ID],$Q2165,Table_Index[year],$R2165)</f>
        <v>4</v>
      </c>
      <c r="AE2165" s="34">
        <f t="shared" si="135"/>
        <v>0.86464944440765623</v>
      </c>
    </row>
    <row r="2166" spans="1:31" x14ac:dyDescent="0.3">
      <c r="A2166">
        <v>9227</v>
      </c>
      <c r="B2166">
        <v>2009</v>
      </c>
      <c r="C2166">
        <v>3</v>
      </c>
      <c r="D2166">
        <v>0.15356040000000001</v>
      </c>
      <c r="E2166">
        <v>0.12512180000000001</v>
      </c>
      <c r="F2166">
        <v>7.9368300000000003E-2</v>
      </c>
      <c r="G2166">
        <v>0.1727428</v>
      </c>
      <c r="H2166">
        <v>3.9217000000000002E-3</v>
      </c>
      <c r="I2166">
        <v>0.14006170000000001</v>
      </c>
      <c r="J2166">
        <v>0.23343620000000001</v>
      </c>
      <c r="K2166">
        <v>1.16718E-2</v>
      </c>
      <c r="L2166">
        <v>7.4699600000000005E-2</v>
      </c>
      <c r="M2166">
        <v>5.4156999999999999E-3</v>
      </c>
      <c r="O2166" t="str">
        <f>Table_Index[[#This Row],[ID]]&amp;Table_Index[[#This Row],[year]]</f>
        <v>92272009</v>
      </c>
      <c r="P2166" t="str">
        <v>95212008</v>
      </c>
      <c r="Q2166" t="str">
        <f t="shared" si="132"/>
        <v>9521</v>
      </c>
      <c r="R2166" t="str">
        <f t="shared" si="133"/>
        <v>2008</v>
      </c>
      <c r="S2166">
        <f>SUMIFS(INDEX(Table_Index[],,MATCH(S$12,Table_Index[#Headers],0)),
Table_Index[ID],$Q2166,Table_Index[year],$R2166)/COUNTIFS(Table_Index[Quarter],"&lt;&gt;''",Table_Index[ID],$Q2166,Table_Index[year],$R2166)</f>
        <v>9.8836950000000007E-2</v>
      </c>
      <c r="T2166">
        <f>SUMIFS(INDEX(Table_Index[],,MATCH(T$12,Table_Index[#Headers],0)),
Table_Index[ID],$Q2166,Table_Index[year],$R2166)/COUNTIFS(Table_Index[Quarter],"&lt;&gt;''",Table_Index[ID],$Q2166,Table_Index[year],$R2166)</f>
        <v>0.14063095</v>
      </c>
      <c r="U2166">
        <f>SUMIFS(INDEX(Table_Index[],,MATCH(U$12,Table_Index[#Headers],0)),
Table_Index[ID],$Q2166,Table_Index[year],$R2166)/COUNTIFS(Table_Index[Quarter],"&lt;&gt;''",Table_Index[ID],$Q2166,Table_Index[year],$R2166)</f>
        <v>0.31419105000000003</v>
      </c>
      <c r="V2166">
        <f>SUMIFS(INDEX(Table_Index[],,MATCH(V$12,Table_Index[#Headers],0)),
Table_Index[ID],$Q2166,Table_Index[year],$R2166)/COUNTIFS(Table_Index[Quarter],"&lt;&gt;''",Table_Index[ID],$Q2166,Table_Index[year],$R2166)</f>
        <v>6.1073349999999998E-2</v>
      </c>
      <c r="W2166">
        <f>SUMIFS(INDEX(Table_Index[],,MATCH(W$12,Table_Index[#Headers],0)),
Table_Index[ID],$Q2166,Table_Index[year],$R2166)/COUNTIFS(Table_Index[Quarter],"&lt;&gt;''",Table_Index[ID],$Q2166,Table_Index[year],$R2166)</f>
        <v>2.0016675000000001E-2</v>
      </c>
      <c r="X2166">
        <f>SUMIFS(INDEX(Table_Index[],,MATCH(X$12,Table_Index[#Headers],0)),
Table_Index[ID],$Q2166,Table_Index[year],$R2166)/COUNTIFS(Table_Index[Quarter],"&lt;&gt;''",Table_Index[ID],$Q2166,Table_Index[year],$R2166)</f>
        <v>9.1779600000000003E-2</v>
      </c>
      <c r="Y2166">
        <f>SUMIFS(INDEX(Table_Index[],,MATCH(Y$12,Table_Index[#Headers],0)),
Table_Index[ID],$Q2166,Table_Index[year],$R2166)/COUNTIFS(Table_Index[Quarter],"&lt;&gt;''",Table_Index[ID],$Q2166,Table_Index[year],$R2166)</f>
        <v>8.8003650000000003E-2</v>
      </c>
      <c r="Z2166">
        <f>SUMIFS(INDEX(Table_Index[],,MATCH(Z$12,Table_Index[#Headers],0)),
Table_Index[ID],$Q2166,Table_Index[year],$R2166)/COUNTIFS(Table_Index[Quarter],"&lt;&gt;''",Table_Index[ID],$Q2166,Table_Index[year],$R2166)</f>
        <v>5.8236949999999996E-2</v>
      </c>
      <c r="AA2166">
        <f>SUMIFS(INDEX(Table_Index[],,MATCH(AA$12,Table_Index[#Headers],0)),
Table_Index[ID],$Q2166,Table_Index[year],$R2166)/COUNTIFS(Table_Index[Quarter],"&lt;&gt;''",Table_Index[ID],$Q2166,Table_Index[year],$R2166)</f>
        <v>0.11797495</v>
      </c>
      <c r="AB2166">
        <f>SUMIFS(INDEX(Table_Index[],,MATCH(AB$12,Table_Index[#Headers],0)),
Table_Index[ID],$Q2166,Table_Index[year],$R2166)/COUNTIFS(Table_Index[Quarter],"&lt;&gt;''",Table_Index[ID],$Q2166,Table_Index[year],$R2166)</f>
        <v>9.2558999999999992E-3</v>
      </c>
      <c r="AC2166" s="24">
        <f t="shared" si="134"/>
        <v>1.0000000250000001</v>
      </c>
      <c r="AD2166">
        <f>COUNTIFS(Table_Index[Quarter],"&lt;&gt;''",Table_Index[ID],$Q2166,Table_Index[year],$R2166)</f>
        <v>4</v>
      </c>
      <c r="AE2166" s="34">
        <f t="shared" si="135"/>
        <v>0.83404411571131687</v>
      </c>
    </row>
    <row r="2167" spans="1:31" x14ac:dyDescent="0.3">
      <c r="A2167">
        <v>9227</v>
      </c>
      <c r="B2167">
        <v>2009</v>
      </c>
      <c r="C2167">
        <v>4</v>
      </c>
      <c r="D2167">
        <v>4.77133E-2</v>
      </c>
      <c r="E2167">
        <v>9.6587199999999998E-2</v>
      </c>
      <c r="F2167">
        <v>0.1083221</v>
      </c>
      <c r="G2167">
        <v>0.10538839999999999</v>
      </c>
      <c r="H2167">
        <v>2.8885899999999999E-2</v>
      </c>
      <c r="I2167">
        <v>0.44231520000000002</v>
      </c>
      <c r="J2167">
        <v>0.1241191</v>
      </c>
      <c r="K2167">
        <v>9.2073999999999993E-3</v>
      </c>
      <c r="L2167">
        <v>2.9607999999999999E-2</v>
      </c>
      <c r="M2167">
        <v>7.8534E-3</v>
      </c>
      <c r="O2167" t="str">
        <f>Table_Index[[#This Row],[ID]]&amp;Table_Index[[#This Row],[year]]</f>
        <v>92272009</v>
      </c>
      <c r="P2167" t="str">
        <v>95212009</v>
      </c>
      <c r="Q2167" t="str">
        <f t="shared" si="132"/>
        <v>9521</v>
      </c>
      <c r="R2167" t="str">
        <f t="shared" si="133"/>
        <v>2009</v>
      </c>
      <c r="S2167">
        <f>SUMIFS(INDEX(Table_Index[],,MATCH(S$12,Table_Index[#Headers],0)),
Table_Index[ID],$Q2167,Table_Index[year],$R2167)/COUNTIFS(Table_Index[Quarter],"&lt;&gt;''",Table_Index[ID],$Q2167,Table_Index[year],$R2167)</f>
        <v>5.1201874999999994E-2</v>
      </c>
      <c r="T2167">
        <f>SUMIFS(INDEX(Table_Index[],,MATCH(T$12,Table_Index[#Headers],0)),
Table_Index[ID],$Q2167,Table_Index[year],$R2167)/COUNTIFS(Table_Index[Quarter],"&lt;&gt;''",Table_Index[ID],$Q2167,Table_Index[year],$R2167)</f>
        <v>0.14818275</v>
      </c>
      <c r="U2167">
        <f>SUMIFS(INDEX(Table_Index[],,MATCH(U$12,Table_Index[#Headers],0)),
Table_Index[ID],$Q2167,Table_Index[year],$R2167)/COUNTIFS(Table_Index[Quarter],"&lt;&gt;''",Table_Index[ID],$Q2167,Table_Index[year],$R2167)</f>
        <v>0.17834022499999999</v>
      </c>
      <c r="V2167">
        <f>SUMIFS(INDEX(Table_Index[],,MATCH(V$12,Table_Index[#Headers],0)),
Table_Index[ID],$Q2167,Table_Index[year],$R2167)/COUNTIFS(Table_Index[Quarter],"&lt;&gt;''",Table_Index[ID],$Q2167,Table_Index[year],$R2167)</f>
        <v>9.2600049999999989E-2</v>
      </c>
      <c r="W2167">
        <f>SUMIFS(INDEX(Table_Index[],,MATCH(W$12,Table_Index[#Headers],0)),
Table_Index[ID],$Q2167,Table_Index[year],$R2167)/COUNTIFS(Table_Index[Quarter],"&lt;&gt;''",Table_Index[ID],$Q2167,Table_Index[year],$R2167)</f>
        <v>2.8272574999999998E-2</v>
      </c>
      <c r="X2167">
        <f>SUMIFS(INDEX(Table_Index[],,MATCH(X$12,Table_Index[#Headers],0)),
Table_Index[ID],$Q2167,Table_Index[year],$R2167)/COUNTIFS(Table_Index[Quarter],"&lt;&gt;''",Table_Index[ID],$Q2167,Table_Index[year],$R2167)</f>
        <v>3.7467325000000003E-2</v>
      </c>
      <c r="Y2167">
        <f>SUMIFS(INDEX(Table_Index[],,MATCH(Y$12,Table_Index[#Headers],0)),
Table_Index[ID],$Q2167,Table_Index[year],$R2167)/COUNTIFS(Table_Index[Quarter],"&lt;&gt;''",Table_Index[ID],$Q2167,Table_Index[year],$R2167)</f>
        <v>0.30515667499999999</v>
      </c>
      <c r="Z2167">
        <f>SUMIFS(INDEX(Table_Index[],,MATCH(Z$12,Table_Index[#Headers],0)),
Table_Index[ID],$Q2167,Table_Index[year],$R2167)/COUNTIFS(Table_Index[Quarter],"&lt;&gt;''",Table_Index[ID],$Q2167,Table_Index[year],$R2167)</f>
        <v>6.0356574999999996E-2</v>
      </c>
      <c r="AA2167">
        <f>SUMIFS(INDEX(Table_Index[],,MATCH(AA$12,Table_Index[#Headers],0)),
Table_Index[ID],$Q2167,Table_Index[year],$R2167)/COUNTIFS(Table_Index[Quarter],"&lt;&gt;''",Table_Index[ID],$Q2167,Table_Index[year],$R2167)</f>
        <v>8.7574200000000005E-2</v>
      </c>
      <c r="AB2167">
        <f>SUMIFS(INDEX(Table_Index[],,MATCH(AB$12,Table_Index[#Headers],0)),
Table_Index[ID],$Q2167,Table_Index[year],$R2167)/COUNTIFS(Table_Index[Quarter],"&lt;&gt;''",Table_Index[ID],$Q2167,Table_Index[year],$R2167)</f>
        <v>1.0847825E-2</v>
      </c>
      <c r="AC2167" s="24">
        <f t="shared" si="134"/>
        <v>1.000000075</v>
      </c>
      <c r="AD2167">
        <f>COUNTIFS(Table_Index[Quarter],"&lt;&gt;''",Table_Index[ID],$Q2167,Table_Index[year],$R2167)</f>
        <v>4</v>
      </c>
      <c r="AE2167" s="34">
        <f t="shared" si="135"/>
        <v>0.82828666829042563</v>
      </c>
    </row>
    <row r="2168" spans="1:31" x14ac:dyDescent="0.3">
      <c r="A2168">
        <v>9227</v>
      </c>
      <c r="B2168">
        <v>2010</v>
      </c>
      <c r="C2168">
        <v>1</v>
      </c>
      <c r="D2168">
        <v>4.9071799999999999E-2</v>
      </c>
      <c r="E2168">
        <v>7.9255599999999995E-2</v>
      </c>
      <c r="F2168">
        <v>8.3329500000000001E-2</v>
      </c>
      <c r="G2168">
        <v>7.9162999999999997E-2</v>
      </c>
      <c r="H2168">
        <v>2.5693299999999999E-2</v>
      </c>
      <c r="I2168">
        <v>0.37035319999999999</v>
      </c>
      <c r="J2168">
        <v>0.24535899999999999</v>
      </c>
      <c r="K2168">
        <v>1.2777200000000001E-2</v>
      </c>
      <c r="L2168">
        <v>4.6294200000000001E-2</v>
      </c>
      <c r="M2168">
        <v>8.7033000000000006E-3</v>
      </c>
      <c r="O2168" t="str">
        <f>Table_Index[[#This Row],[ID]]&amp;Table_Index[[#This Row],[year]]</f>
        <v>92272010</v>
      </c>
      <c r="P2168" t="str">
        <v>95212010</v>
      </c>
      <c r="Q2168" t="str">
        <f t="shared" si="132"/>
        <v>9521</v>
      </c>
      <c r="R2168" t="str">
        <f t="shared" si="133"/>
        <v>2010</v>
      </c>
      <c r="S2168">
        <f>SUMIFS(INDEX(Table_Index[],,MATCH(S$12,Table_Index[#Headers],0)),
Table_Index[ID],$Q2168,Table_Index[year],$R2168)/COUNTIFS(Table_Index[Quarter],"&lt;&gt;''",Table_Index[ID],$Q2168,Table_Index[year],$R2168)</f>
        <v>7.6979124999999995E-2</v>
      </c>
      <c r="T2168">
        <f>SUMIFS(INDEX(Table_Index[],,MATCH(T$12,Table_Index[#Headers],0)),
Table_Index[ID],$Q2168,Table_Index[year],$R2168)/COUNTIFS(Table_Index[Quarter],"&lt;&gt;''",Table_Index[ID],$Q2168,Table_Index[year],$R2168)</f>
        <v>7.2406125000000002E-2</v>
      </c>
      <c r="U2168">
        <f>SUMIFS(INDEX(Table_Index[],,MATCH(U$12,Table_Index[#Headers],0)),
Table_Index[ID],$Q2168,Table_Index[year],$R2168)/COUNTIFS(Table_Index[Quarter],"&lt;&gt;''",Table_Index[ID],$Q2168,Table_Index[year],$R2168)</f>
        <v>0.114411425</v>
      </c>
      <c r="V2168">
        <f>SUMIFS(INDEX(Table_Index[],,MATCH(V$12,Table_Index[#Headers],0)),
Table_Index[ID],$Q2168,Table_Index[year],$R2168)/COUNTIFS(Table_Index[Quarter],"&lt;&gt;''",Table_Index[ID],$Q2168,Table_Index[year],$R2168)</f>
        <v>0.14985287500000002</v>
      </c>
      <c r="W2168">
        <f>SUMIFS(INDEX(Table_Index[],,MATCH(W$12,Table_Index[#Headers],0)),
Table_Index[ID],$Q2168,Table_Index[year],$R2168)/COUNTIFS(Table_Index[Quarter],"&lt;&gt;''",Table_Index[ID],$Q2168,Table_Index[year],$R2168)</f>
        <v>4.3628500000000001E-2</v>
      </c>
      <c r="X2168">
        <f>SUMIFS(INDEX(Table_Index[],,MATCH(X$12,Table_Index[#Headers],0)),
Table_Index[ID],$Q2168,Table_Index[year],$R2168)/COUNTIFS(Table_Index[Quarter],"&lt;&gt;''",Table_Index[ID],$Q2168,Table_Index[year],$R2168)</f>
        <v>0.1962506</v>
      </c>
      <c r="Y2168">
        <f>SUMIFS(INDEX(Table_Index[],,MATCH(Y$12,Table_Index[#Headers],0)),
Table_Index[ID],$Q2168,Table_Index[year],$R2168)/COUNTIFS(Table_Index[Quarter],"&lt;&gt;''",Table_Index[ID],$Q2168,Table_Index[year],$R2168)</f>
        <v>0.1447764</v>
      </c>
      <c r="Z2168">
        <f>SUMIFS(INDEX(Table_Index[],,MATCH(Z$12,Table_Index[#Headers],0)),
Table_Index[ID],$Q2168,Table_Index[year],$R2168)/COUNTIFS(Table_Index[Quarter],"&lt;&gt;''",Table_Index[ID],$Q2168,Table_Index[year],$R2168)</f>
        <v>7.9322324999999999E-2</v>
      </c>
      <c r="AA2168">
        <f>SUMIFS(INDEX(Table_Index[],,MATCH(AA$12,Table_Index[#Headers],0)),
Table_Index[ID],$Q2168,Table_Index[year],$R2168)/COUNTIFS(Table_Index[Quarter],"&lt;&gt;''",Table_Index[ID],$Q2168,Table_Index[year],$R2168)</f>
        <v>0.112808875</v>
      </c>
      <c r="AB2168">
        <f>SUMIFS(INDEX(Table_Index[],,MATCH(AB$12,Table_Index[#Headers],0)),
Table_Index[ID],$Q2168,Table_Index[year],$R2168)/COUNTIFS(Table_Index[Quarter],"&lt;&gt;''",Table_Index[ID],$Q2168,Table_Index[year],$R2168)</f>
        <v>9.5638749999999995E-3</v>
      </c>
      <c r="AC2168" s="24">
        <f t="shared" si="134"/>
        <v>1.0000001250000001</v>
      </c>
      <c r="AD2168">
        <f>COUNTIFS(Table_Index[Quarter],"&lt;&gt;''",Table_Index[ID],$Q2168,Table_Index[year],$R2168)</f>
        <v>4</v>
      </c>
      <c r="AE2168" s="34">
        <f t="shared" si="135"/>
        <v>0.87279841782366563</v>
      </c>
    </row>
    <row r="2169" spans="1:31" x14ac:dyDescent="0.3">
      <c r="A2169">
        <v>9227</v>
      </c>
      <c r="B2169">
        <v>2010</v>
      </c>
      <c r="C2169">
        <v>2</v>
      </c>
      <c r="D2169">
        <v>6.1301500000000002E-2</v>
      </c>
      <c r="E2169">
        <v>9.8227900000000007E-2</v>
      </c>
      <c r="F2169">
        <v>0.137519</v>
      </c>
      <c r="G2169">
        <v>4.6494500000000001E-2</v>
      </c>
      <c r="H2169">
        <v>1.8990699999999999E-2</v>
      </c>
      <c r="I2169">
        <v>0.42565419999999998</v>
      </c>
      <c r="J2169">
        <v>0.13097049999999999</v>
      </c>
      <c r="K2169">
        <v>9.4298999999999997E-3</v>
      </c>
      <c r="L2169">
        <v>6.5485299999999996E-2</v>
      </c>
      <c r="M2169">
        <v>5.9264000000000001E-3</v>
      </c>
      <c r="O2169" t="str">
        <f>Table_Index[[#This Row],[ID]]&amp;Table_Index[[#This Row],[year]]</f>
        <v>92272010</v>
      </c>
      <c r="P2169" t="str">
        <v>95212011</v>
      </c>
      <c r="Q2169" t="str">
        <f t="shared" si="132"/>
        <v>9521</v>
      </c>
      <c r="R2169" t="str">
        <f t="shared" si="133"/>
        <v>2011</v>
      </c>
      <c r="S2169">
        <f>SUMIFS(INDEX(Table_Index[],,MATCH(S$12,Table_Index[#Headers],0)),
Table_Index[ID],$Q2169,Table_Index[year],$R2169)/COUNTIFS(Table_Index[Quarter],"&lt;&gt;''",Table_Index[ID],$Q2169,Table_Index[year],$R2169)</f>
        <v>5.9824550000000004E-2</v>
      </c>
      <c r="T2169">
        <f>SUMIFS(INDEX(Table_Index[],,MATCH(T$12,Table_Index[#Headers],0)),
Table_Index[ID],$Q2169,Table_Index[year],$R2169)/COUNTIFS(Table_Index[Quarter],"&lt;&gt;''",Table_Index[ID],$Q2169,Table_Index[year],$R2169)</f>
        <v>0.12653107499999999</v>
      </c>
      <c r="U2169">
        <f>SUMIFS(INDEX(Table_Index[],,MATCH(U$12,Table_Index[#Headers],0)),
Table_Index[ID],$Q2169,Table_Index[year],$R2169)/COUNTIFS(Table_Index[Quarter],"&lt;&gt;''",Table_Index[ID],$Q2169,Table_Index[year],$R2169)</f>
        <v>0.18494677500000001</v>
      </c>
      <c r="V2169">
        <f>SUMIFS(INDEX(Table_Index[],,MATCH(V$12,Table_Index[#Headers],0)),
Table_Index[ID],$Q2169,Table_Index[year],$R2169)/COUNTIFS(Table_Index[Quarter],"&lt;&gt;''",Table_Index[ID],$Q2169,Table_Index[year],$R2169)</f>
        <v>6.1202800000000002E-2</v>
      </c>
      <c r="W2169">
        <f>SUMIFS(INDEX(Table_Index[],,MATCH(W$12,Table_Index[#Headers],0)),
Table_Index[ID],$Q2169,Table_Index[year],$R2169)/COUNTIFS(Table_Index[Quarter],"&lt;&gt;''",Table_Index[ID],$Q2169,Table_Index[year],$R2169)</f>
        <v>2.3221475000000002E-2</v>
      </c>
      <c r="X2169">
        <f>SUMIFS(INDEX(Table_Index[],,MATCH(X$12,Table_Index[#Headers],0)),
Table_Index[ID],$Q2169,Table_Index[year],$R2169)/COUNTIFS(Table_Index[Quarter],"&lt;&gt;''",Table_Index[ID],$Q2169,Table_Index[year],$R2169)</f>
        <v>0.20585027500000003</v>
      </c>
      <c r="Y2169">
        <f>SUMIFS(INDEX(Table_Index[],,MATCH(Y$12,Table_Index[#Headers],0)),
Table_Index[ID],$Q2169,Table_Index[year],$R2169)/COUNTIFS(Table_Index[Quarter],"&lt;&gt;''",Table_Index[ID],$Q2169,Table_Index[year],$R2169)</f>
        <v>0.1372661</v>
      </c>
      <c r="Z2169">
        <f>SUMIFS(INDEX(Table_Index[],,MATCH(Z$12,Table_Index[#Headers],0)),
Table_Index[ID],$Q2169,Table_Index[year],$R2169)/COUNTIFS(Table_Index[Quarter],"&lt;&gt;''",Table_Index[ID],$Q2169,Table_Index[year],$R2169)</f>
        <v>6.8288000000000001E-2</v>
      </c>
      <c r="AA2169">
        <f>SUMIFS(INDEX(Table_Index[],,MATCH(AA$12,Table_Index[#Headers],0)),
Table_Index[ID],$Q2169,Table_Index[year],$R2169)/COUNTIFS(Table_Index[Quarter],"&lt;&gt;''",Table_Index[ID],$Q2169,Table_Index[year],$R2169)</f>
        <v>0.116718075</v>
      </c>
      <c r="AB2169">
        <f>SUMIFS(INDEX(Table_Index[],,MATCH(AB$12,Table_Index[#Headers],0)),
Table_Index[ID],$Q2169,Table_Index[year],$R2169)/COUNTIFS(Table_Index[Quarter],"&lt;&gt;''",Table_Index[ID],$Q2169,Table_Index[year],$R2169)</f>
        <v>1.6150874999999999E-2</v>
      </c>
      <c r="AC2169" s="24">
        <f t="shared" si="134"/>
        <v>1</v>
      </c>
      <c r="AD2169">
        <f>COUNTIFS(Table_Index[Quarter],"&lt;&gt;''",Table_Index[ID],$Q2169,Table_Index[year],$R2169)</f>
        <v>4</v>
      </c>
      <c r="AE2169" s="34">
        <f t="shared" si="135"/>
        <v>0.86215705239896878</v>
      </c>
    </row>
    <row r="2170" spans="1:31" x14ac:dyDescent="0.3">
      <c r="A2170">
        <v>9227</v>
      </c>
      <c r="B2170">
        <v>2010</v>
      </c>
      <c r="C2170">
        <v>3</v>
      </c>
      <c r="D2170">
        <v>8.3662100000000003E-2</v>
      </c>
      <c r="E2170">
        <v>5.6137800000000002E-2</v>
      </c>
      <c r="F2170">
        <v>0.1247506</v>
      </c>
      <c r="G2170">
        <v>0.19781879999999999</v>
      </c>
      <c r="H2170">
        <v>1.8712599999999999E-2</v>
      </c>
      <c r="I2170">
        <v>0.28514430000000002</v>
      </c>
      <c r="J2170">
        <v>0.13366140000000001</v>
      </c>
      <c r="K2170">
        <v>1.18513E-2</v>
      </c>
      <c r="L2170">
        <v>8.0196799999999999E-2</v>
      </c>
      <c r="M2170">
        <v>8.0642000000000005E-3</v>
      </c>
      <c r="O2170" t="str">
        <f>Table_Index[[#This Row],[ID]]&amp;Table_Index[[#This Row],[year]]</f>
        <v>92272010</v>
      </c>
      <c r="P2170" t="str">
        <v>95212012</v>
      </c>
      <c r="Q2170" t="str">
        <f t="shared" si="132"/>
        <v>9521</v>
      </c>
      <c r="R2170" t="str">
        <f t="shared" si="133"/>
        <v>2012</v>
      </c>
      <c r="S2170">
        <f>SUMIFS(INDEX(Table_Index[],,MATCH(S$12,Table_Index[#Headers],0)),
Table_Index[ID],$Q2170,Table_Index[year],$R2170)/COUNTIFS(Table_Index[Quarter],"&lt;&gt;''",Table_Index[ID],$Q2170,Table_Index[year],$R2170)</f>
        <v>5.8816125000000004E-2</v>
      </c>
      <c r="T2170">
        <f>SUMIFS(INDEX(Table_Index[],,MATCH(T$12,Table_Index[#Headers],0)),
Table_Index[ID],$Q2170,Table_Index[year],$R2170)/COUNTIFS(Table_Index[Quarter],"&lt;&gt;''",Table_Index[ID],$Q2170,Table_Index[year],$R2170)</f>
        <v>6.4650550000000001E-2</v>
      </c>
      <c r="U2170">
        <f>SUMIFS(INDEX(Table_Index[],,MATCH(U$12,Table_Index[#Headers],0)),
Table_Index[ID],$Q2170,Table_Index[year],$R2170)/COUNTIFS(Table_Index[Quarter],"&lt;&gt;''",Table_Index[ID],$Q2170,Table_Index[year],$R2170)</f>
        <v>0.10958617499999999</v>
      </c>
      <c r="V2170">
        <f>SUMIFS(INDEX(Table_Index[],,MATCH(V$12,Table_Index[#Headers],0)),
Table_Index[ID],$Q2170,Table_Index[year],$R2170)/COUNTIFS(Table_Index[Quarter],"&lt;&gt;''",Table_Index[ID],$Q2170,Table_Index[year],$R2170)</f>
        <v>7.5712575000000004E-2</v>
      </c>
      <c r="W2170">
        <f>SUMIFS(INDEX(Table_Index[],,MATCH(W$12,Table_Index[#Headers],0)),
Table_Index[ID],$Q2170,Table_Index[year],$R2170)/COUNTIFS(Table_Index[Quarter],"&lt;&gt;''",Table_Index[ID],$Q2170,Table_Index[year],$R2170)</f>
        <v>1.9428549999999999E-2</v>
      </c>
      <c r="X2170">
        <f>SUMIFS(INDEX(Table_Index[],,MATCH(X$12,Table_Index[#Headers],0)),
Table_Index[ID],$Q2170,Table_Index[year],$R2170)/COUNTIFS(Table_Index[Quarter],"&lt;&gt;''",Table_Index[ID],$Q2170,Table_Index[year],$R2170)</f>
        <v>0.50908980000000004</v>
      </c>
      <c r="Y2170">
        <f>SUMIFS(INDEX(Table_Index[],,MATCH(Y$12,Table_Index[#Headers],0)),
Table_Index[ID],$Q2170,Table_Index[year],$R2170)/COUNTIFS(Table_Index[Quarter],"&lt;&gt;''",Table_Index[ID],$Q2170,Table_Index[year],$R2170)</f>
        <v>3.4159075000000004E-2</v>
      </c>
      <c r="Z2170">
        <f>SUMIFS(INDEX(Table_Index[],,MATCH(Z$12,Table_Index[#Headers],0)),
Table_Index[ID],$Q2170,Table_Index[year],$R2170)/COUNTIFS(Table_Index[Quarter],"&lt;&gt;''",Table_Index[ID],$Q2170,Table_Index[year],$R2170)</f>
        <v>5.271385E-2</v>
      </c>
      <c r="AA2170">
        <f>SUMIFS(INDEX(Table_Index[],,MATCH(AA$12,Table_Index[#Headers],0)),
Table_Index[ID],$Q2170,Table_Index[year],$R2170)/COUNTIFS(Table_Index[Quarter],"&lt;&gt;''",Table_Index[ID],$Q2170,Table_Index[year],$R2170)</f>
        <v>6.6848500000000005E-2</v>
      </c>
      <c r="AB2170">
        <f>SUMIFS(INDEX(Table_Index[],,MATCH(AB$12,Table_Index[#Headers],0)),
Table_Index[ID],$Q2170,Table_Index[year],$R2170)/COUNTIFS(Table_Index[Quarter],"&lt;&gt;''",Table_Index[ID],$Q2170,Table_Index[year],$R2170)</f>
        <v>8.9948249999999997E-3</v>
      </c>
      <c r="AC2170" s="24">
        <f t="shared" si="134"/>
        <v>1.0000000249999998</v>
      </c>
      <c r="AD2170">
        <f>COUNTIFS(Table_Index[Quarter],"&lt;&gt;''",Table_Index[ID],$Q2170,Table_Index[year],$R2170)</f>
        <v>4</v>
      </c>
      <c r="AE2170" s="34">
        <f t="shared" si="135"/>
        <v>0.70657433182556928</v>
      </c>
    </row>
    <row r="2171" spans="1:31" x14ac:dyDescent="0.3">
      <c r="A2171">
        <v>9227</v>
      </c>
      <c r="B2171">
        <v>2010</v>
      </c>
      <c r="C2171">
        <v>4</v>
      </c>
      <c r="D2171">
        <v>9.4510700000000003E-2</v>
      </c>
      <c r="E2171">
        <v>3.3010499999999998E-2</v>
      </c>
      <c r="F2171">
        <v>0.1228298</v>
      </c>
      <c r="G2171">
        <v>9.5576900000000006E-2</v>
      </c>
      <c r="H2171">
        <v>4.3378E-2</v>
      </c>
      <c r="I2171">
        <v>0.27636690000000003</v>
      </c>
      <c r="J2171">
        <v>0.2233966</v>
      </c>
      <c r="K2171">
        <v>3.2012499999999999E-2</v>
      </c>
      <c r="L2171">
        <v>7.2162500000000004E-2</v>
      </c>
      <c r="M2171">
        <v>6.7555999999999996E-3</v>
      </c>
      <c r="O2171" t="str">
        <f>Table_Index[[#This Row],[ID]]&amp;Table_Index[[#This Row],[year]]</f>
        <v>92272010</v>
      </c>
      <c r="P2171" t="str">
        <v>95222003</v>
      </c>
      <c r="Q2171" t="str">
        <f t="shared" si="132"/>
        <v>9522</v>
      </c>
      <c r="R2171" t="str">
        <f t="shared" si="133"/>
        <v>2003</v>
      </c>
      <c r="S2171">
        <f>SUMIFS(INDEX(Table_Index[],,MATCH(S$12,Table_Index[#Headers],0)),
Table_Index[ID],$Q2171,Table_Index[year],$R2171)/COUNTIFS(Table_Index[Quarter],"&lt;&gt;''",Table_Index[ID],$Q2171,Table_Index[year],$R2171)</f>
        <v>0.2095117</v>
      </c>
      <c r="T2171">
        <f>SUMIFS(INDEX(Table_Index[],,MATCH(T$12,Table_Index[#Headers],0)),
Table_Index[ID],$Q2171,Table_Index[year],$R2171)/COUNTIFS(Table_Index[Quarter],"&lt;&gt;''",Table_Index[ID],$Q2171,Table_Index[year],$R2171)</f>
        <v>3.5705624999999998E-2</v>
      </c>
      <c r="U2171">
        <f>SUMIFS(INDEX(Table_Index[],,MATCH(U$12,Table_Index[#Headers],0)),
Table_Index[ID],$Q2171,Table_Index[year],$R2171)/COUNTIFS(Table_Index[Quarter],"&lt;&gt;''",Table_Index[ID],$Q2171,Table_Index[year],$R2171)</f>
        <v>0.15077715</v>
      </c>
      <c r="V2171">
        <f>SUMIFS(INDEX(Table_Index[],,MATCH(V$12,Table_Index[#Headers],0)),
Table_Index[ID],$Q2171,Table_Index[year],$R2171)/COUNTIFS(Table_Index[Quarter],"&lt;&gt;''",Table_Index[ID],$Q2171,Table_Index[year],$R2171)</f>
        <v>4.8386674999999997E-2</v>
      </c>
      <c r="W2171">
        <f>SUMIFS(INDEX(Table_Index[],,MATCH(W$12,Table_Index[#Headers],0)),
Table_Index[ID],$Q2171,Table_Index[year],$R2171)/COUNTIFS(Table_Index[Quarter],"&lt;&gt;''",Table_Index[ID],$Q2171,Table_Index[year],$R2171)</f>
        <v>1.886275E-3</v>
      </c>
      <c r="X2171">
        <f>SUMIFS(INDEX(Table_Index[],,MATCH(X$12,Table_Index[#Headers],0)),
Table_Index[ID],$Q2171,Table_Index[year],$R2171)/COUNTIFS(Table_Index[Quarter],"&lt;&gt;''",Table_Index[ID],$Q2171,Table_Index[year],$R2171)</f>
        <v>2.4754999999999998E-3</v>
      </c>
      <c r="Y2171">
        <f>SUMIFS(INDEX(Table_Index[],,MATCH(Y$12,Table_Index[#Headers],0)),
Table_Index[ID],$Q2171,Table_Index[year],$R2171)/COUNTIFS(Table_Index[Quarter],"&lt;&gt;''",Table_Index[ID],$Q2171,Table_Index[year],$R2171)</f>
        <v>0.12645552500000001</v>
      </c>
      <c r="Z2171">
        <f>SUMIFS(INDEX(Table_Index[],,MATCH(Z$12,Table_Index[#Headers],0)),
Table_Index[ID],$Q2171,Table_Index[year],$R2171)/COUNTIFS(Table_Index[Quarter],"&lt;&gt;''",Table_Index[ID],$Q2171,Table_Index[year],$R2171)</f>
        <v>0.30601662500000004</v>
      </c>
      <c r="AA2171">
        <f>SUMIFS(INDEX(Table_Index[],,MATCH(AA$12,Table_Index[#Headers],0)),
Table_Index[ID],$Q2171,Table_Index[year],$R2171)/COUNTIFS(Table_Index[Quarter],"&lt;&gt;''",Table_Index[ID],$Q2171,Table_Index[year],$R2171)</f>
        <v>0.11173860000000001</v>
      </c>
      <c r="AB2171">
        <f>SUMIFS(INDEX(Table_Index[],,MATCH(AB$12,Table_Index[#Headers],0)),
Table_Index[ID],$Q2171,Table_Index[year],$R2171)/COUNTIFS(Table_Index[Quarter],"&lt;&gt;''",Table_Index[ID],$Q2171,Table_Index[year],$R2171)</f>
        <v>7.0463499999999998E-3</v>
      </c>
      <c r="AC2171" s="24">
        <f t="shared" si="134"/>
        <v>1.0000000250000001</v>
      </c>
      <c r="AD2171">
        <f>COUNTIFS(Table_Index[Quarter],"&lt;&gt;''",Table_Index[ID],$Q2171,Table_Index[year],$R2171)</f>
        <v>4</v>
      </c>
      <c r="AE2171" s="34">
        <f t="shared" si="135"/>
        <v>0.80757291013546684</v>
      </c>
    </row>
    <row r="2172" spans="1:31" x14ac:dyDescent="0.3">
      <c r="A2172">
        <v>9228</v>
      </c>
      <c r="B2172">
        <v>2003</v>
      </c>
      <c r="C2172">
        <v>1</v>
      </c>
      <c r="D2172">
        <v>0.25846150000000001</v>
      </c>
      <c r="E2172">
        <v>0.16</v>
      </c>
      <c r="F2172">
        <v>0.1230769</v>
      </c>
      <c r="G2172">
        <v>0</v>
      </c>
      <c r="H2172">
        <v>0</v>
      </c>
      <c r="I2172">
        <v>0</v>
      </c>
      <c r="J2172">
        <v>0.28307690000000002</v>
      </c>
      <c r="K2172">
        <v>0.1230769</v>
      </c>
      <c r="L2172">
        <v>0</v>
      </c>
      <c r="M2172">
        <v>5.2307699999999999E-2</v>
      </c>
      <c r="O2172" t="str">
        <f>Table_Index[[#This Row],[ID]]&amp;Table_Index[[#This Row],[year]]</f>
        <v>92282003</v>
      </c>
      <c r="P2172" t="str">
        <v>95222004</v>
      </c>
      <c r="Q2172" t="str">
        <f t="shared" si="132"/>
        <v>9522</v>
      </c>
      <c r="R2172" t="str">
        <f t="shared" si="133"/>
        <v>2004</v>
      </c>
      <c r="S2172">
        <f>SUMIFS(INDEX(Table_Index[],,MATCH(S$12,Table_Index[#Headers],0)),
Table_Index[ID],$Q2172,Table_Index[year],$R2172)/COUNTIFS(Table_Index[Quarter],"&lt;&gt;''",Table_Index[ID],$Q2172,Table_Index[year],$R2172)</f>
        <v>0.3449796</v>
      </c>
      <c r="T2172">
        <f>SUMIFS(INDEX(Table_Index[],,MATCH(T$12,Table_Index[#Headers],0)),
Table_Index[ID],$Q2172,Table_Index[year],$R2172)/COUNTIFS(Table_Index[Quarter],"&lt;&gt;''",Table_Index[ID],$Q2172,Table_Index[year],$R2172)</f>
        <v>0.17805052500000002</v>
      </c>
      <c r="U2172">
        <f>SUMIFS(INDEX(Table_Index[],,MATCH(U$12,Table_Index[#Headers],0)),
Table_Index[ID],$Q2172,Table_Index[year],$R2172)/COUNTIFS(Table_Index[Quarter],"&lt;&gt;''",Table_Index[ID],$Q2172,Table_Index[year],$R2172)</f>
        <v>0.10562459999999999</v>
      </c>
      <c r="V2172">
        <f>SUMIFS(INDEX(Table_Index[],,MATCH(V$12,Table_Index[#Headers],0)),
Table_Index[ID],$Q2172,Table_Index[year],$R2172)/COUNTIFS(Table_Index[Quarter],"&lt;&gt;''",Table_Index[ID],$Q2172,Table_Index[year],$R2172)</f>
        <v>1.2729125000000001E-2</v>
      </c>
      <c r="W2172">
        <f>SUMIFS(INDEX(Table_Index[],,MATCH(W$12,Table_Index[#Headers],0)),
Table_Index[ID],$Q2172,Table_Index[year],$R2172)/COUNTIFS(Table_Index[Quarter],"&lt;&gt;''",Table_Index[ID],$Q2172,Table_Index[year],$R2172)</f>
        <v>1.9319999999999999E-3</v>
      </c>
      <c r="X2172">
        <f>SUMIFS(INDEX(Table_Index[],,MATCH(X$12,Table_Index[#Headers],0)),
Table_Index[ID],$Q2172,Table_Index[year],$R2172)/COUNTIFS(Table_Index[Quarter],"&lt;&gt;''",Table_Index[ID],$Q2172,Table_Index[year],$R2172)</f>
        <v>0</v>
      </c>
      <c r="Y2172">
        <f>SUMIFS(INDEX(Table_Index[],,MATCH(Y$12,Table_Index[#Headers],0)),
Table_Index[ID],$Q2172,Table_Index[year],$R2172)/COUNTIFS(Table_Index[Quarter],"&lt;&gt;''",Table_Index[ID],$Q2172,Table_Index[year],$R2172)</f>
        <v>5.0916500000000003E-2</v>
      </c>
      <c r="Z2172">
        <f>SUMIFS(INDEX(Table_Index[],,MATCH(Z$12,Table_Index[#Headers],0)),
Table_Index[ID],$Q2172,Table_Index[year],$R2172)/COUNTIFS(Table_Index[Quarter],"&lt;&gt;''",Table_Index[ID],$Q2172,Table_Index[year],$R2172)</f>
        <v>0.11602949999999998</v>
      </c>
      <c r="AA2172">
        <f>SUMIFS(INDEX(Table_Index[],,MATCH(AA$12,Table_Index[#Headers],0)),
Table_Index[ID],$Q2172,Table_Index[year],$R2172)/COUNTIFS(Table_Index[Quarter],"&lt;&gt;''",Table_Index[ID],$Q2172,Table_Index[year],$R2172)</f>
        <v>0.16306247499999998</v>
      </c>
      <c r="AB2172">
        <f>SUMIFS(INDEX(Table_Index[],,MATCH(AB$12,Table_Index[#Headers],0)),
Table_Index[ID],$Q2172,Table_Index[year],$R2172)/COUNTIFS(Table_Index[Quarter],"&lt;&gt;''",Table_Index[ID],$Q2172,Table_Index[year],$R2172)</f>
        <v>1.7506325E-2</v>
      </c>
      <c r="AC2172" s="24">
        <f t="shared" si="134"/>
        <v>0.99083065000000015</v>
      </c>
      <c r="AD2172">
        <f>COUNTIFS(Table_Index[Quarter],"&lt;&gt;''",Table_Index[ID],$Q2172,Table_Index[year],$R2172)</f>
        <v>4</v>
      </c>
      <c r="AE2172" s="34">
        <f t="shared" si="135"/>
        <v>0.79501358974800751</v>
      </c>
    </row>
    <row r="2173" spans="1:31" x14ac:dyDescent="0.3">
      <c r="A2173">
        <v>9228</v>
      </c>
      <c r="B2173">
        <v>2003</v>
      </c>
      <c r="C2173">
        <v>2</v>
      </c>
      <c r="D2173">
        <v>0.33212999999999998</v>
      </c>
      <c r="E2173">
        <v>0.1949458</v>
      </c>
      <c r="F2173">
        <v>0.14440430000000001</v>
      </c>
      <c r="G2173">
        <v>0.21660650000000001</v>
      </c>
      <c r="H2173">
        <v>0</v>
      </c>
      <c r="I2173">
        <v>0</v>
      </c>
      <c r="J2173">
        <v>0</v>
      </c>
      <c r="K2173">
        <v>5.7761699999999999E-2</v>
      </c>
      <c r="L2173">
        <v>0</v>
      </c>
      <c r="M2173">
        <v>5.4151600000000001E-2</v>
      </c>
      <c r="O2173" t="str">
        <f>Table_Index[[#This Row],[ID]]&amp;Table_Index[[#This Row],[year]]</f>
        <v>92282003</v>
      </c>
      <c r="P2173" t="str">
        <v>95222005</v>
      </c>
      <c r="Q2173" t="str">
        <f t="shared" si="132"/>
        <v>9522</v>
      </c>
      <c r="R2173" t="str">
        <f t="shared" si="133"/>
        <v>2005</v>
      </c>
      <c r="S2173">
        <f>SUMIFS(INDEX(Table_Index[],,MATCH(S$12,Table_Index[#Headers],0)),
Table_Index[ID],$Q2173,Table_Index[year],$R2173)/COUNTIFS(Table_Index[Quarter],"&lt;&gt;''",Table_Index[ID],$Q2173,Table_Index[year],$R2173)</f>
        <v>0.17467684999999999</v>
      </c>
      <c r="T2173">
        <f>SUMIFS(INDEX(Table_Index[],,MATCH(T$12,Table_Index[#Headers],0)),
Table_Index[ID],$Q2173,Table_Index[year],$R2173)/COUNTIFS(Table_Index[Quarter],"&lt;&gt;''",Table_Index[ID],$Q2173,Table_Index[year],$R2173)</f>
        <v>0.16443867500000001</v>
      </c>
      <c r="U2173">
        <f>SUMIFS(INDEX(Table_Index[],,MATCH(U$12,Table_Index[#Headers],0)),
Table_Index[ID],$Q2173,Table_Index[year],$R2173)/COUNTIFS(Table_Index[Quarter],"&lt;&gt;''",Table_Index[ID],$Q2173,Table_Index[year],$R2173)</f>
        <v>0.12925352500000001</v>
      </c>
      <c r="V2173">
        <f>SUMIFS(INDEX(Table_Index[],,MATCH(V$12,Table_Index[#Headers],0)),
Table_Index[ID],$Q2173,Table_Index[year],$R2173)/COUNTIFS(Table_Index[Quarter],"&lt;&gt;''",Table_Index[ID],$Q2173,Table_Index[year],$R2173)</f>
        <v>6.9131824999999994E-2</v>
      </c>
      <c r="W2173">
        <f>SUMIFS(INDEX(Table_Index[],,MATCH(W$12,Table_Index[#Headers],0)),
Table_Index[ID],$Q2173,Table_Index[year],$R2173)/COUNTIFS(Table_Index[Quarter],"&lt;&gt;''",Table_Index[ID],$Q2173,Table_Index[year],$R2173)</f>
        <v>0</v>
      </c>
      <c r="X2173">
        <f>SUMIFS(INDEX(Table_Index[],,MATCH(X$12,Table_Index[#Headers],0)),
Table_Index[ID],$Q2173,Table_Index[year],$R2173)/COUNTIFS(Table_Index[Quarter],"&lt;&gt;''",Table_Index[ID],$Q2173,Table_Index[year],$R2173)</f>
        <v>0.15533130000000001</v>
      </c>
      <c r="Y2173">
        <f>SUMIFS(INDEX(Table_Index[],,MATCH(Y$12,Table_Index[#Headers],0)),
Table_Index[ID],$Q2173,Table_Index[year],$R2173)/COUNTIFS(Table_Index[Quarter],"&lt;&gt;''",Table_Index[ID],$Q2173,Table_Index[year],$R2173)</f>
        <v>1.450225E-2</v>
      </c>
      <c r="Z2173">
        <f>SUMIFS(INDEX(Table_Index[],,MATCH(Z$12,Table_Index[#Headers],0)),
Table_Index[ID],$Q2173,Table_Index[year],$R2173)/COUNTIFS(Table_Index[Quarter],"&lt;&gt;''",Table_Index[ID],$Q2173,Table_Index[year],$R2173)</f>
        <v>8.1574250000000001E-2</v>
      </c>
      <c r="AA2173">
        <f>SUMIFS(INDEX(Table_Index[],,MATCH(AA$12,Table_Index[#Headers],0)),
Table_Index[ID],$Q2173,Table_Index[year],$R2173)/COUNTIFS(Table_Index[Quarter],"&lt;&gt;''",Table_Index[ID],$Q2173,Table_Index[year],$R2173)</f>
        <v>0.20432192499999999</v>
      </c>
      <c r="AB2173">
        <f>SUMIFS(INDEX(Table_Index[],,MATCH(AB$12,Table_Index[#Headers],0)),
Table_Index[ID],$Q2173,Table_Index[year],$R2173)/COUNTIFS(Table_Index[Quarter],"&lt;&gt;''",Table_Index[ID],$Q2173,Table_Index[year],$R2173)</f>
        <v>6.7693249999999996E-3</v>
      </c>
      <c r="AC2173" s="24">
        <f t="shared" si="134"/>
        <v>0.99999992500000001</v>
      </c>
      <c r="AD2173">
        <f>COUNTIFS(Table_Index[Quarter],"&lt;&gt;''",Table_Index[ID],$Q2173,Table_Index[year],$R2173)</f>
        <v>4</v>
      </c>
      <c r="AE2173" s="34">
        <f t="shared" si="135"/>
        <v>0.84817647821108932</v>
      </c>
    </row>
    <row r="2174" spans="1:31" x14ac:dyDescent="0.3">
      <c r="A2174">
        <v>9228</v>
      </c>
      <c r="B2174">
        <v>2003</v>
      </c>
      <c r="C2174">
        <v>3</v>
      </c>
      <c r="D2174">
        <v>0.1773836</v>
      </c>
      <c r="E2174">
        <v>9.3126399999999998E-2</v>
      </c>
      <c r="F2174">
        <v>9.7560999999999995E-2</v>
      </c>
      <c r="G2174">
        <v>0.1175166</v>
      </c>
      <c r="H2174">
        <v>0</v>
      </c>
      <c r="I2174">
        <v>0.3769402</v>
      </c>
      <c r="J2174">
        <v>0</v>
      </c>
      <c r="K2174">
        <v>4.2128600000000002E-2</v>
      </c>
      <c r="L2174">
        <v>8.4257200000000004E-2</v>
      </c>
      <c r="M2174">
        <v>1.1086499999999999E-2</v>
      </c>
      <c r="O2174" t="str">
        <f>Table_Index[[#This Row],[ID]]&amp;Table_Index[[#This Row],[year]]</f>
        <v>92282003</v>
      </c>
      <c r="P2174" t="str">
        <v>95222006</v>
      </c>
      <c r="Q2174" t="str">
        <f t="shared" si="132"/>
        <v>9522</v>
      </c>
      <c r="R2174" t="str">
        <f t="shared" si="133"/>
        <v>2006</v>
      </c>
      <c r="S2174">
        <f>SUMIFS(INDEX(Table_Index[],,MATCH(S$12,Table_Index[#Headers],0)),
Table_Index[ID],$Q2174,Table_Index[year],$R2174)/COUNTIFS(Table_Index[Quarter],"&lt;&gt;''",Table_Index[ID],$Q2174,Table_Index[year],$R2174)</f>
        <v>9.7765950000000004E-2</v>
      </c>
      <c r="T2174">
        <f>SUMIFS(INDEX(Table_Index[],,MATCH(T$12,Table_Index[#Headers],0)),
Table_Index[ID],$Q2174,Table_Index[year],$R2174)/COUNTIFS(Table_Index[Quarter],"&lt;&gt;''",Table_Index[ID],$Q2174,Table_Index[year],$R2174)</f>
        <v>8.9238275000000006E-2</v>
      </c>
      <c r="U2174">
        <f>SUMIFS(INDEX(Table_Index[],,MATCH(U$12,Table_Index[#Headers],0)),
Table_Index[ID],$Q2174,Table_Index[year],$R2174)/COUNTIFS(Table_Index[Quarter],"&lt;&gt;''",Table_Index[ID],$Q2174,Table_Index[year],$R2174)</f>
        <v>0.14114074999999998</v>
      </c>
      <c r="V2174">
        <f>SUMIFS(INDEX(Table_Index[],,MATCH(V$12,Table_Index[#Headers],0)),
Table_Index[ID],$Q2174,Table_Index[year],$R2174)/COUNTIFS(Table_Index[Quarter],"&lt;&gt;''",Table_Index[ID],$Q2174,Table_Index[year],$R2174)</f>
        <v>3.69974E-2</v>
      </c>
      <c r="W2174">
        <f>SUMIFS(INDEX(Table_Index[],,MATCH(W$12,Table_Index[#Headers],0)),
Table_Index[ID],$Q2174,Table_Index[year],$R2174)/COUNTIFS(Table_Index[Quarter],"&lt;&gt;''",Table_Index[ID],$Q2174,Table_Index[year],$R2174)</f>
        <v>9.1283749999999993E-3</v>
      </c>
      <c r="X2174">
        <f>SUMIFS(INDEX(Table_Index[],,MATCH(X$12,Table_Index[#Headers],0)),
Table_Index[ID],$Q2174,Table_Index[year],$R2174)/COUNTIFS(Table_Index[Quarter],"&lt;&gt;''",Table_Index[ID],$Q2174,Table_Index[year],$R2174)</f>
        <v>0.24463754999999998</v>
      </c>
      <c r="Y2174">
        <f>SUMIFS(INDEX(Table_Index[],,MATCH(Y$12,Table_Index[#Headers],0)),
Table_Index[ID],$Q2174,Table_Index[year],$R2174)/COUNTIFS(Table_Index[Quarter],"&lt;&gt;''",Table_Index[ID],$Q2174,Table_Index[year],$R2174)</f>
        <v>0.1001904</v>
      </c>
      <c r="Z2174">
        <f>SUMIFS(INDEX(Table_Index[],,MATCH(Z$12,Table_Index[#Headers],0)),
Table_Index[ID],$Q2174,Table_Index[year],$R2174)/COUNTIFS(Table_Index[Quarter],"&lt;&gt;''",Table_Index[ID],$Q2174,Table_Index[year],$R2174)</f>
        <v>9.2175350000000003E-2</v>
      </c>
      <c r="AA2174">
        <f>SUMIFS(INDEX(Table_Index[],,MATCH(AA$12,Table_Index[#Headers],0)),
Table_Index[ID],$Q2174,Table_Index[year],$R2174)/COUNTIFS(Table_Index[Quarter],"&lt;&gt;''",Table_Index[ID],$Q2174,Table_Index[year],$R2174)</f>
        <v>0.18116207500000001</v>
      </c>
      <c r="AB2174">
        <f>SUMIFS(INDEX(Table_Index[],,MATCH(AB$12,Table_Index[#Headers],0)),
Table_Index[ID],$Q2174,Table_Index[year],$R2174)/COUNTIFS(Table_Index[Quarter],"&lt;&gt;''",Table_Index[ID],$Q2174,Table_Index[year],$R2174)</f>
        <v>7.5639750000000006E-3</v>
      </c>
      <c r="AC2174" s="24">
        <f t="shared" si="134"/>
        <v>1.0000001000000001</v>
      </c>
      <c r="AD2174">
        <f>COUNTIFS(Table_Index[Quarter],"&lt;&gt;''",Table_Index[ID],$Q2174,Table_Index[year],$R2174)</f>
        <v>4</v>
      </c>
      <c r="AE2174" s="34">
        <f t="shared" si="135"/>
        <v>0.84984664974226753</v>
      </c>
    </row>
    <row r="2175" spans="1:31" x14ac:dyDescent="0.3">
      <c r="A2175">
        <v>9228</v>
      </c>
      <c r="B2175">
        <v>2003</v>
      </c>
      <c r="C2175">
        <v>4</v>
      </c>
      <c r="D2175">
        <v>0.42270059999999998</v>
      </c>
      <c r="E2175">
        <v>6.2622300000000006E-2</v>
      </c>
      <c r="F2175">
        <v>0.16438359999999999</v>
      </c>
      <c r="G2175">
        <v>0.1311155</v>
      </c>
      <c r="H2175">
        <v>0</v>
      </c>
      <c r="I2175">
        <v>8.2191799999999995E-2</v>
      </c>
      <c r="J2175">
        <v>5.8708400000000001E-2</v>
      </c>
      <c r="K2175">
        <v>0</v>
      </c>
      <c r="L2175">
        <v>3.9138899999999997E-2</v>
      </c>
      <c r="M2175">
        <v>3.9138899999999997E-2</v>
      </c>
      <c r="O2175" t="str">
        <f>Table_Index[[#This Row],[ID]]&amp;Table_Index[[#This Row],[year]]</f>
        <v>92282003</v>
      </c>
      <c r="P2175" t="str">
        <v>95222007</v>
      </c>
      <c r="Q2175" t="str">
        <f t="shared" si="132"/>
        <v>9522</v>
      </c>
      <c r="R2175" t="str">
        <f t="shared" si="133"/>
        <v>2007</v>
      </c>
      <c r="S2175">
        <f>SUMIFS(INDEX(Table_Index[],,MATCH(S$12,Table_Index[#Headers],0)),
Table_Index[ID],$Q2175,Table_Index[year],$R2175)/COUNTIFS(Table_Index[Quarter],"&lt;&gt;''",Table_Index[ID],$Q2175,Table_Index[year],$R2175)</f>
        <v>7.8638875000000011E-2</v>
      </c>
      <c r="T2175">
        <f>SUMIFS(INDEX(Table_Index[],,MATCH(T$12,Table_Index[#Headers],0)),
Table_Index[ID],$Q2175,Table_Index[year],$R2175)/COUNTIFS(Table_Index[Quarter],"&lt;&gt;''",Table_Index[ID],$Q2175,Table_Index[year],$R2175)</f>
        <v>4.4139700000000004E-2</v>
      </c>
      <c r="U2175">
        <f>SUMIFS(INDEX(Table_Index[],,MATCH(U$12,Table_Index[#Headers],0)),
Table_Index[ID],$Q2175,Table_Index[year],$R2175)/COUNTIFS(Table_Index[Quarter],"&lt;&gt;''",Table_Index[ID],$Q2175,Table_Index[year],$R2175)</f>
        <v>0.16959142499999999</v>
      </c>
      <c r="V2175">
        <f>SUMIFS(INDEX(Table_Index[],,MATCH(V$12,Table_Index[#Headers],0)),
Table_Index[ID],$Q2175,Table_Index[year],$R2175)/COUNTIFS(Table_Index[Quarter],"&lt;&gt;''",Table_Index[ID],$Q2175,Table_Index[year],$R2175)</f>
        <v>3.1100175000000001E-2</v>
      </c>
      <c r="W2175">
        <f>SUMIFS(INDEX(Table_Index[],,MATCH(W$12,Table_Index[#Headers],0)),
Table_Index[ID],$Q2175,Table_Index[year],$R2175)/COUNTIFS(Table_Index[Quarter],"&lt;&gt;''",Table_Index[ID],$Q2175,Table_Index[year],$R2175)</f>
        <v>1.9077500000000004E-2</v>
      </c>
      <c r="X2175">
        <f>SUMIFS(INDEX(Table_Index[],,MATCH(X$12,Table_Index[#Headers],0)),
Table_Index[ID],$Q2175,Table_Index[year],$R2175)/COUNTIFS(Table_Index[Quarter],"&lt;&gt;''",Table_Index[ID],$Q2175,Table_Index[year],$R2175)</f>
        <v>0.41191727499999997</v>
      </c>
      <c r="Y2175">
        <f>SUMIFS(INDEX(Table_Index[],,MATCH(Y$12,Table_Index[#Headers],0)),
Table_Index[ID],$Q2175,Table_Index[year],$R2175)/COUNTIFS(Table_Index[Quarter],"&lt;&gt;''",Table_Index[ID],$Q2175,Table_Index[year],$R2175)</f>
        <v>9.8768750000000002E-2</v>
      </c>
      <c r="Z2175">
        <f>SUMIFS(INDEX(Table_Index[],,MATCH(Z$12,Table_Index[#Headers],0)),
Table_Index[ID],$Q2175,Table_Index[year],$R2175)/COUNTIFS(Table_Index[Quarter],"&lt;&gt;''",Table_Index[ID],$Q2175,Table_Index[year],$R2175)</f>
        <v>5.1858550000000003E-2</v>
      </c>
      <c r="AA2175">
        <f>SUMIFS(INDEX(Table_Index[],,MATCH(AA$12,Table_Index[#Headers],0)),
Table_Index[ID],$Q2175,Table_Index[year],$R2175)/COUNTIFS(Table_Index[Quarter],"&lt;&gt;''",Table_Index[ID],$Q2175,Table_Index[year],$R2175)</f>
        <v>8.4982299999999997E-2</v>
      </c>
      <c r="AB2175">
        <f>SUMIFS(INDEX(Table_Index[],,MATCH(AB$12,Table_Index[#Headers],0)),
Table_Index[ID],$Q2175,Table_Index[year],$R2175)/COUNTIFS(Table_Index[Quarter],"&lt;&gt;''",Table_Index[ID],$Q2175,Table_Index[year],$R2175)</f>
        <v>9.9254000000000009E-3</v>
      </c>
      <c r="AC2175" s="24">
        <f t="shared" si="134"/>
        <v>0.99999994999999997</v>
      </c>
      <c r="AD2175">
        <f>COUNTIFS(Table_Index[Quarter],"&lt;&gt;''",Table_Index[ID],$Q2175,Table_Index[year],$R2175)</f>
        <v>4</v>
      </c>
      <c r="AE2175" s="34">
        <f t="shared" si="135"/>
        <v>0.77233426939129246</v>
      </c>
    </row>
    <row r="2176" spans="1:31" x14ac:dyDescent="0.3">
      <c r="A2176">
        <v>9228</v>
      </c>
      <c r="B2176">
        <v>2004</v>
      </c>
      <c r="C2176">
        <v>1</v>
      </c>
      <c r="D2176">
        <v>0.4019934</v>
      </c>
      <c r="E2176">
        <v>9.3023300000000003E-2</v>
      </c>
      <c r="F2176">
        <v>6.8106299999999995E-2</v>
      </c>
      <c r="G2176">
        <v>6.1461799999999997E-2</v>
      </c>
      <c r="H2176">
        <v>7.4750800000000006E-2</v>
      </c>
      <c r="I2176">
        <v>9.9667800000000001E-2</v>
      </c>
      <c r="J2176">
        <v>8.4717600000000004E-2</v>
      </c>
      <c r="K2176">
        <v>3.3222599999999998E-2</v>
      </c>
      <c r="L2176">
        <v>6.6445199999999996E-2</v>
      </c>
      <c r="M2176">
        <v>1.6611299999999999E-2</v>
      </c>
      <c r="O2176" t="str">
        <f>Table_Index[[#This Row],[ID]]&amp;Table_Index[[#This Row],[year]]</f>
        <v>92282004</v>
      </c>
      <c r="P2176" t="str">
        <v>95222008</v>
      </c>
      <c r="Q2176" t="str">
        <f t="shared" si="132"/>
        <v>9522</v>
      </c>
      <c r="R2176" t="str">
        <f t="shared" si="133"/>
        <v>2008</v>
      </c>
      <c r="S2176">
        <f>SUMIFS(INDEX(Table_Index[],,MATCH(S$12,Table_Index[#Headers],0)),
Table_Index[ID],$Q2176,Table_Index[year],$R2176)/COUNTIFS(Table_Index[Quarter],"&lt;&gt;''",Table_Index[ID],$Q2176,Table_Index[year],$R2176)</f>
        <v>0.14948667500000001</v>
      </c>
      <c r="T2176">
        <f>SUMIFS(INDEX(Table_Index[],,MATCH(T$12,Table_Index[#Headers],0)),
Table_Index[ID],$Q2176,Table_Index[year],$R2176)/COUNTIFS(Table_Index[Quarter],"&lt;&gt;''",Table_Index[ID],$Q2176,Table_Index[year],$R2176)</f>
        <v>7.4465699999999996E-2</v>
      </c>
      <c r="U2176">
        <f>SUMIFS(INDEX(Table_Index[],,MATCH(U$12,Table_Index[#Headers],0)),
Table_Index[ID],$Q2176,Table_Index[year],$R2176)/COUNTIFS(Table_Index[Quarter],"&lt;&gt;''",Table_Index[ID],$Q2176,Table_Index[year],$R2176)</f>
        <v>0.29716957500000002</v>
      </c>
      <c r="V2176">
        <f>SUMIFS(INDEX(Table_Index[],,MATCH(V$12,Table_Index[#Headers],0)),
Table_Index[ID],$Q2176,Table_Index[year],$R2176)/COUNTIFS(Table_Index[Quarter],"&lt;&gt;''",Table_Index[ID],$Q2176,Table_Index[year],$R2176)</f>
        <v>4.7121074999999998E-2</v>
      </c>
      <c r="W2176">
        <f>SUMIFS(INDEX(Table_Index[],,MATCH(W$12,Table_Index[#Headers],0)),
Table_Index[ID],$Q2176,Table_Index[year],$R2176)/COUNTIFS(Table_Index[Quarter],"&lt;&gt;''",Table_Index[ID],$Q2176,Table_Index[year],$R2176)</f>
        <v>6.9818250000000005E-3</v>
      </c>
      <c r="X2176">
        <f>SUMIFS(INDEX(Table_Index[],,MATCH(X$12,Table_Index[#Headers],0)),
Table_Index[ID],$Q2176,Table_Index[year],$R2176)/COUNTIFS(Table_Index[Quarter],"&lt;&gt;''",Table_Index[ID],$Q2176,Table_Index[year],$R2176)</f>
        <v>0.16277239999999998</v>
      </c>
      <c r="Y2176">
        <f>SUMIFS(INDEX(Table_Index[],,MATCH(Y$12,Table_Index[#Headers],0)),
Table_Index[ID],$Q2176,Table_Index[year],$R2176)/COUNTIFS(Table_Index[Quarter],"&lt;&gt;''",Table_Index[ID],$Q2176,Table_Index[year],$R2176)</f>
        <v>0.122496575</v>
      </c>
      <c r="Z2176">
        <f>SUMIFS(INDEX(Table_Index[],,MATCH(Z$12,Table_Index[#Headers],0)),
Table_Index[ID],$Q2176,Table_Index[year],$R2176)/COUNTIFS(Table_Index[Quarter],"&lt;&gt;''",Table_Index[ID],$Q2176,Table_Index[year],$R2176)</f>
        <v>4.0184299999999999E-2</v>
      </c>
      <c r="AA2176">
        <f>SUMIFS(INDEX(Table_Index[],,MATCH(AA$12,Table_Index[#Headers],0)),
Table_Index[ID],$Q2176,Table_Index[year],$R2176)/COUNTIFS(Table_Index[Quarter],"&lt;&gt;''",Table_Index[ID],$Q2176,Table_Index[year],$R2176)</f>
        <v>9.0444074999999999E-2</v>
      </c>
      <c r="AB2176">
        <f>SUMIFS(INDEX(Table_Index[],,MATCH(AB$12,Table_Index[#Headers],0)),
Table_Index[ID],$Q2176,Table_Index[year],$R2176)/COUNTIFS(Table_Index[Quarter],"&lt;&gt;''",Table_Index[ID],$Q2176,Table_Index[year],$R2176)</f>
        <v>8.8778250000000006E-3</v>
      </c>
      <c r="AC2176" s="24">
        <f t="shared" si="134"/>
        <v>1.0000000249999998</v>
      </c>
      <c r="AD2176">
        <f>COUNTIFS(Table_Index[Quarter],"&lt;&gt;''",Table_Index[ID],$Q2176,Table_Index[year],$R2176)</f>
        <v>4</v>
      </c>
      <c r="AE2176" s="34">
        <f t="shared" si="135"/>
        <v>0.8301557060914706</v>
      </c>
    </row>
    <row r="2177" spans="1:31" x14ac:dyDescent="0.3">
      <c r="A2177">
        <v>9228</v>
      </c>
      <c r="B2177">
        <v>2004</v>
      </c>
      <c r="C2177">
        <v>2</v>
      </c>
      <c r="D2177">
        <v>0.33085189999999998</v>
      </c>
      <c r="E2177">
        <v>0.10752689999999999</v>
      </c>
      <c r="F2177">
        <v>0.13895779999999999</v>
      </c>
      <c r="G2177">
        <v>0.1356493</v>
      </c>
      <c r="H2177">
        <v>3.3085200000000002E-2</v>
      </c>
      <c r="I2177">
        <v>0</v>
      </c>
      <c r="J2177">
        <v>0.14143919999999999</v>
      </c>
      <c r="K2177">
        <v>2.8122399999999999E-2</v>
      </c>
      <c r="L2177">
        <v>7.6095899999999994E-2</v>
      </c>
      <c r="M2177">
        <v>8.2713000000000005E-3</v>
      </c>
      <c r="O2177" t="str">
        <f>Table_Index[[#This Row],[ID]]&amp;Table_Index[[#This Row],[year]]</f>
        <v>92282004</v>
      </c>
      <c r="P2177" t="str">
        <v>95222009</v>
      </c>
      <c r="Q2177" t="str">
        <f t="shared" si="132"/>
        <v>9522</v>
      </c>
      <c r="R2177" t="str">
        <f t="shared" si="133"/>
        <v>2009</v>
      </c>
      <c r="S2177">
        <f>SUMIFS(INDEX(Table_Index[],,MATCH(S$12,Table_Index[#Headers],0)),
Table_Index[ID],$Q2177,Table_Index[year],$R2177)/COUNTIFS(Table_Index[Quarter],"&lt;&gt;''",Table_Index[ID],$Q2177,Table_Index[year],$R2177)</f>
        <v>6.1330150000000007E-2</v>
      </c>
      <c r="T2177">
        <f>SUMIFS(INDEX(Table_Index[],,MATCH(T$12,Table_Index[#Headers],0)),
Table_Index[ID],$Q2177,Table_Index[year],$R2177)/COUNTIFS(Table_Index[Quarter],"&lt;&gt;''",Table_Index[ID],$Q2177,Table_Index[year],$R2177)</f>
        <v>6.1144024999999998E-2</v>
      </c>
      <c r="U2177">
        <f>SUMIFS(INDEX(Table_Index[],,MATCH(U$12,Table_Index[#Headers],0)),
Table_Index[ID],$Q2177,Table_Index[year],$R2177)/COUNTIFS(Table_Index[Quarter],"&lt;&gt;''",Table_Index[ID],$Q2177,Table_Index[year],$R2177)</f>
        <v>0.13880465</v>
      </c>
      <c r="V2177">
        <f>SUMIFS(INDEX(Table_Index[],,MATCH(V$12,Table_Index[#Headers],0)),
Table_Index[ID],$Q2177,Table_Index[year],$R2177)/COUNTIFS(Table_Index[Quarter],"&lt;&gt;''",Table_Index[ID],$Q2177,Table_Index[year],$R2177)</f>
        <v>4.7254749999999998E-2</v>
      </c>
      <c r="W2177">
        <f>SUMIFS(INDEX(Table_Index[],,MATCH(W$12,Table_Index[#Headers],0)),
Table_Index[ID],$Q2177,Table_Index[year],$R2177)/COUNTIFS(Table_Index[Quarter],"&lt;&gt;''",Table_Index[ID],$Q2177,Table_Index[year],$R2177)</f>
        <v>3.8103499999999998E-2</v>
      </c>
      <c r="X2177">
        <f>SUMIFS(INDEX(Table_Index[],,MATCH(X$12,Table_Index[#Headers],0)),
Table_Index[ID],$Q2177,Table_Index[year],$R2177)/COUNTIFS(Table_Index[Quarter],"&lt;&gt;''",Table_Index[ID],$Q2177,Table_Index[year],$R2177)</f>
        <v>0.18293329999999999</v>
      </c>
      <c r="Y2177">
        <f>SUMIFS(INDEX(Table_Index[],,MATCH(Y$12,Table_Index[#Headers],0)),
Table_Index[ID],$Q2177,Table_Index[year],$R2177)/COUNTIFS(Table_Index[Quarter],"&lt;&gt;''",Table_Index[ID],$Q2177,Table_Index[year],$R2177)</f>
        <v>0.28771647500000003</v>
      </c>
      <c r="Z2177">
        <f>SUMIFS(INDEX(Table_Index[],,MATCH(Z$12,Table_Index[#Headers],0)),
Table_Index[ID],$Q2177,Table_Index[year],$R2177)/COUNTIFS(Table_Index[Quarter],"&lt;&gt;''",Table_Index[ID],$Q2177,Table_Index[year],$R2177)</f>
        <v>4.4719549999999997E-2</v>
      </c>
      <c r="AA2177">
        <f>SUMIFS(INDEX(Table_Index[],,MATCH(AA$12,Table_Index[#Headers],0)),
Table_Index[ID],$Q2177,Table_Index[year],$R2177)/COUNTIFS(Table_Index[Quarter],"&lt;&gt;''",Table_Index[ID],$Q2177,Table_Index[year],$R2177)</f>
        <v>0.1249478</v>
      </c>
      <c r="AB2177">
        <f>SUMIFS(INDEX(Table_Index[],,MATCH(AB$12,Table_Index[#Headers],0)),
Table_Index[ID],$Q2177,Table_Index[year],$R2177)/COUNTIFS(Table_Index[Quarter],"&lt;&gt;''",Table_Index[ID],$Q2177,Table_Index[year],$R2177)</f>
        <v>1.3045824999999999E-2</v>
      </c>
      <c r="AC2177" s="24">
        <f t="shared" si="134"/>
        <v>1.0000000250000001</v>
      </c>
      <c r="AD2177">
        <f>COUNTIFS(Table_Index[Quarter],"&lt;&gt;''",Table_Index[ID],$Q2177,Table_Index[year],$R2177)</f>
        <v>4</v>
      </c>
      <c r="AE2177" s="34">
        <f t="shared" si="135"/>
        <v>0.83552105527405307</v>
      </c>
    </row>
    <row r="2178" spans="1:31" x14ac:dyDescent="0.3">
      <c r="A2178">
        <v>9228</v>
      </c>
      <c r="B2178">
        <v>2004</v>
      </c>
      <c r="C2178">
        <v>3</v>
      </c>
      <c r="D2178">
        <v>3.7948000000000001E-3</v>
      </c>
      <c r="E2178">
        <v>4.4019000000000003E-3</v>
      </c>
      <c r="F2178">
        <v>3.7948000000000001E-3</v>
      </c>
      <c r="G2178">
        <v>0</v>
      </c>
      <c r="H2178">
        <v>0</v>
      </c>
      <c r="I2178">
        <v>0</v>
      </c>
      <c r="J2178">
        <v>0</v>
      </c>
      <c r="K2178">
        <v>0.79690349999999999</v>
      </c>
      <c r="L2178">
        <v>1.3091999999999999E-3</v>
      </c>
      <c r="M2178">
        <v>0.18979579999999999</v>
      </c>
      <c r="O2178" t="str">
        <f>Table_Index[[#This Row],[ID]]&amp;Table_Index[[#This Row],[year]]</f>
        <v>92282004</v>
      </c>
      <c r="P2178" t="str">
        <v>95222010</v>
      </c>
      <c r="Q2178" t="str">
        <f t="shared" si="132"/>
        <v>9522</v>
      </c>
      <c r="R2178" t="str">
        <f t="shared" si="133"/>
        <v>2010</v>
      </c>
      <c r="S2178">
        <f>SUMIFS(INDEX(Table_Index[],,MATCH(S$12,Table_Index[#Headers],0)),
Table_Index[ID],$Q2178,Table_Index[year],$R2178)/COUNTIFS(Table_Index[Quarter],"&lt;&gt;''",Table_Index[ID],$Q2178,Table_Index[year],$R2178)</f>
        <v>6.7383724999999992E-2</v>
      </c>
      <c r="T2178">
        <f>SUMIFS(INDEX(Table_Index[],,MATCH(T$12,Table_Index[#Headers],0)),
Table_Index[ID],$Q2178,Table_Index[year],$R2178)/COUNTIFS(Table_Index[Quarter],"&lt;&gt;''",Table_Index[ID],$Q2178,Table_Index[year],$R2178)</f>
        <v>0.10553449999999999</v>
      </c>
      <c r="U2178">
        <f>SUMIFS(INDEX(Table_Index[],,MATCH(U$12,Table_Index[#Headers],0)),
Table_Index[ID],$Q2178,Table_Index[year],$R2178)/COUNTIFS(Table_Index[Quarter],"&lt;&gt;''",Table_Index[ID],$Q2178,Table_Index[year],$R2178)</f>
        <v>6.6200574999999998E-2</v>
      </c>
      <c r="V2178">
        <f>SUMIFS(INDEX(Table_Index[],,MATCH(V$12,Table_Index[#Headers],0)),
Table_Index[ID],$Q2178,Table_Index[year],$R2178)/COUNTIFS(Table_Index[Quarter],"&lt;&gt;''",Table_Index[ID],$Q2178,Table_Index[year],$R2178)</f>
        <v>0.105795825</v>
      </c>
      <c r="W2178">
        <f>SUMIFS(INDEX(Table_Index[],,MATCH(W$12,Table_Index[#Headers],0)),
Table_Index[ID],$Q2178,Table_Index[year],$R2178)/COUNTIFS(Table_Index[Quarter],"&lt;&gt;''",Table_Index[ID],$Q2178,Table_Index[year],$R2178)</f>
        <v>3.45489E-2</v>
      </c>
      <c r="X2178">
        <f>SUMIFS(INDEX(Table_Index[],,MATCH(X$12,Table_Index[#Headers],0)),
Table_Index[ID],$Q2178,Table_Index[year],$R2178)/COUNTIFS(Table_Index[Quarter],"&lt;&gt;''",Table_Index[ID],$Q2178,Table_Index[year],$R2178)</f>
        <v>0.33614474999999999</v>
      </c>
      <c r="Y2178">
        <f>SUMIFS(INDEX(Table_Index[],,MATCH(Y$12,Table_Index[#Headers],0)),
Table_Index[ID],$Q2178,Table_Index[year],$R2178)/COUNTIFS(Table_Index[Quarter],"&lt;&gt;''",Table_Index[ID],$Q2178,Table_Index[year],$R2178)</f>
        <v>0.10865802500000001</v>
      </c>
      <c r="Z2178">
        <f>SUMIFS(INDEX(Table_Index[],,MATCH(Z$12,Table_Index[#Headers],0)),
Table_Index[ID],$Q2178,Table_Index[year],$R2178)/COUNTIFS(Table_Index[Quarter],"&lt;&gt;''",Table_Index[ID],$Q2178,Table_Index[year],$R2178)</f>
        <v>6.8506750000000005E-2</v>
      </c>
      <c r="AA2178">
        <f>SUMIFS(INDEX(Table_Index[],,MATCH(AA$12,Table_Index[#Headers],0)),
Table_Index[ID],$Q2178,Table_Index[year],$R2178)/COUNTIFS(Table_Index[Quarter],"&lt;&gt;''",Table_Index[ID],$Q2178,Table_Index[year],$R2178)</f>
        <v>9.7863850000000002E-2</v>
      </c>
      <c r="AB2178">
        <f>SUMIFS(INDEX(Table_Index[],,MATCH(AB$12,Table_Index[#Headers],0)),
Table_Index[ID],$Q2178,Table_Index[year],$R2178)/COUNTIFS(Table_Index[Quarter],"&lt;&gt;''",Table_Index[ID],$Q2178,Table_Index[year],$R2178)</f>
        <v>9.3631249999999999E-3</v>
      </c>
      <c r="AC2178" s="24">
        <f t="shared" si="134"/>
        <v>1.0000000249999998</v>
      </c>
      <c r="AD2178">
        <f>COUNTIFS(Table_Index[Quarter],"&lt;&gt;''",Table_Index[ID],$Q2178,Table_Index[year],$R2178)</f>
        <v>4</v>
      </c>
      <c r="AE2178" s="34">
        <f t="shared" si="135"/>
        <v>0.82839496831428938</v>
      </c>
    </row>
    <row r="2179" spans="1:31" x14ac:dyDescent="0.3">
      <c r="A2179">
        <v>9228</v>
      </c>
      <c r="B2179">
        <v>2004</v>
      </c>
      <c r="C2179">
        <v>4</v>
      </c>
      <c r="D2179">
        <v>0.51004640000000001</v>
      </c>
      <c r="E2179">
        <v>0.31221019999999999</v>
      </c>
      <c r="F2179">
        <v>9.0527700000000003E-2</v>
      </c>
      <c r="G2179">
        <v>0</v>
      </c>
      <c r="H2179">
        <v>0</v>
      </c>
      <c r="I2179">
        <v>0</v>
      </c>
      <c r="J2179">
        <v>0</v>
      </c>
      <c r="K2179">
        <v>3.3119900000000001E-2</v>
      </c>
      <c r="L2179">
        <v>4.8575800000000002E-2</v>
      </c>
      <c r="M2179">
        <v>5.5199999999999997E-3</v>
      </c>
      <c r="O2179" t="str">
        <f>Table_Index[[#This Row],[ID]]&amp;Table_Index[[#This Row],[year]]</f>
        <v>92282004</v>
      </c>
      <c r="P2179" t="str">
        <v>95222011</v>
      </c>
      <c r="Q2179" t="str">
        <f t="shared" si="132"/>
        <v>9522</v>
      </c>
      <c r="R2179" t="str">
        <f t="shared" si="133"/>
        <v>2011</v>
      </c>
      <c r="S2179">
        <f>SUMIFS(INDEX(Table_Index[],,MATCH(S$12,Table_Index[#Headers],0)),
Table_Index[ID],$Q2179,Table_Index[year],$R2179)/COUNTIFS(Table_Index[Quarter],"&lt;&gt;''",Table_Index[ID],$Q2179,Table_Index[year],$R2179)</f>
        <v>4.1442924999999999E-2</v>
      </c>
      <c r="T2179">
        <f>SUMIFS(INDEX(Table_Index[],,MATCH(T$12,Table_Index[#Headers],0)),
Table_Index[ID],$Q2179,Table_Index[year],$R2179)/COUNTIFS(Table_Index[Quarter],"&lt;&gt;''",Table_Index[ID],$Q2179,Table_Index[year],$R2179)</f>
        <v>5.5655150000000007E-2</v>
      </c>
      <c r="U2179">
        <f>SUMIFS(INDEX(Table_Index[],,MATCH(U$12,Table_Index[#Headers],0)),
Table_Index[ID],$Q2179,Table_Index[year],$R2179)/COUNTIFS(Table_Index[Quarter],"&lt;&gt;''",Table_Index[ID],$Q2179,Table_Index[year],$R2179)</f>
        <v>8.422905E-2</v>
      </c>
      <c r="V2179">
        <f>SUMIFS(INDEX(Table_Index[],,MATCH(V$12,Table_Index[#Headers],0)),
Table_Index[ID],$Q2179,Table_Index[year],$R2179)/COUNTIFS(Table_Index[Quarter],"&lt;&gt;''",Table_Index[ID],$Q2179,Table_Index[year],$R2179)</f>
        <v>9.2850250000000009E-2</v>
      </c>
      <c r="W2179">
        <f>SUMIFS(INDEX(Table_Index[],,MATCH(W$12,Table_Index[#Headers],0)),
Table_Index[ID],$Q2179,Table_Index[year],$R2179)/COUNTIFS(Table_Index[Quarter],"&lt;&gt;''",Table_Index[ID],$Q2179,Table_Index[year],$R2179)</f>
        <v>2.2372000000000003E-2</v>
      </c>
      <c r="X2179">
        <f>SUMIFS(INDEX(Table_Index[],,MATCH(X$12,Table_Index[#Headers],0)),
Table_Index[ID],$Q2179,Table_Index[year],$R2179)/COUNTIFS(Table_Index[Quarter],"&lt;&gt;''",Table_Index[ID],$Q2179,Table_Index[year],$R2179)</f>
        <v>0.41238407499999996</v>
      </c>
      <c r="Y2179">
        <f>SUMIFS(INDEX(Table_Index[],,MATCH(Y$12,Table_Index[#Headers],0)),
Table_Index[ID],$Q2179,Table_Index[year],$R2179)/COUNTIFS(Table_Index[Quarter],"&lt;&gt;''",Table_Index[ID],$Q2179,Table_Index[year],$R2179)</f>
        <v>0.12953129999999999</v>
      </c>
      <c r="Z2179">
        <f>SUMIFS(INDEX(Table_Index[],,MATCH(Z$12,Table_Index[#Headers],0)),
Table_Index[ID],$Q2179,Table_Index[year],$R2179)/COUNTIFS(Table_Index[Quarter],"&lt;&gt;''",Table_Index[ID],$Q2179,Table_Index[year],$R2179)</f>
        <v>6.0216924999999998E-2</v>
      </c>
      <c r="AA2179">
        <f>SUMIFS(INDEX(Table_Index[],,MATCH(AA$12,Table_Index[#Headers],0)),
Table_Index[ID],$Q2179,Table_Index[year],$R2179)/COUNTIFS(Table_Index[Quarter],"&lt;&gt;''",Table_Index[ID],$Q2179,Table_Index[year],$R2179)</f>
        <v>9.608402499999999E-2</v>
      </c>
      <c r="AB2179">
        <f>SUMIFS(INDEX(Table_Index[],,MATCH(AB$12,Table_Index[#Headers],0)),
Table_Index[ID],$Q2179,Table_Index[year],$R2179)/COUNTIFS(Table_Index[Quarter],"&lt;&gt;''",Table_Index[ID],$Q2179,Table_Index[year],$R2179)</f>
        <v>5.234275E-3</v>
      </c>
      <c r="AC2179" s="24">
        <f t="shared" si="134"/>
        <v>0.99999997499999993</v>
      </c>
      <c r="AD2179">
        <f>COUNTIFS(Table_Index[Quarter],"&lt;&gt;''",Table_Index[ID],$Q2179,Table_Index[year],$R2179)</f>
        <v>4</v>
      </c>
      <c r="AE2179" s="34">
        <f t="shared" si="135"/>
        <v>0.77924418152822938</v>
      </c>
    </row>
    <row r="2180" spans="1:31" x14ac:dyDescent="0.3">
      <c r="A2180">
        <v>9228</v>
      </c>
      <c r="B2180">
        <v>2005</v>
      </c>
      <c r="C2180">
        <v>1</v>
      </c>
      <c r="D2180">
        <v>0.21287110000000001</v>
      </c>
      <c r="E2180">
        <v>0.29649900000000001</v>
      </c>
      <c r="F2180">
        <v>0.15205080000000001</v>
      </c>
      <c r="G2180">
        <v>7.98267E-2</v>
      </c>
      <c r="H2180">
        <v>0</v>
      </c>
      <c r="I2180">
        <v>0</v>
      </c>
      <c r="J2180">
        <v>9.5031699999999997E-2</v>
      </c>
      <c r="K2180">
        <v>7.6025400000000007E-2</v>
      </c>
      <c r="L2180">
        <v>8.3627900000000005E-2</v>
      </c>
      <c r="M2180">
        <v>4.0673999999999997E-3</v>
      </c>
      <c r="O2180" t="str">
        <f>Table_Index[[#This Row],[ID]]&amp;Table_Index[[#This Row],[year]]</f>
        <v>92282005</v>
      </c>
      <c r="P2180" t="str">
        <v>95222012</v>
      </c>
      <c r="Q2180" t="str">
        <f t="shared" si="132"/>
        <v>9522</v>
      </c>
      <c r="R2180" t="str">
        <f t="shared" si="133"/>
        <v>2012</v>
      </c>
      <c r="S2180">
        <f>SUMIFS(INDEX(Table_Index[],,MATCH(S$12,Table_Index[#Headers],0)),
Table_Index[ID],$Q2180,Table_Index[year],$R2180)/COUNTIFS(Table_Index[Quarter],"&lt;&gt;''",Table_Index[ID],$Q2180,Table_Index[year],$R2180)</f>
        <v>3.0536174999999999E-2</v>
      </c>
      <c r="T2180">
        <f>SUMIFS(INDEX(Table_Index[],,MATCH(T$12,Table_Index[#Headers],0)),
Table_Index[ID],$Q2180,Table_Index[year],$R2180)/COUNTIFS(Table_Index[Quarter],"&lt;&gt;''",Table_Index[ID],$Q2180,Table_Index[year],$R2180)</f>
        <v>8.1783775000000003E-2</v>
      </c>
      <c r="U2180">
        <f>SUMIFS(INDEX(Table_Index[],,MATCH(U$12,Table_Index[#Headers],0)),
Table_Index[ID],$Q2180,Table_Index[year],$R2180)/COUNTIFS(Table_Index[Quarter],"&lt;&gt;''",Table_Index[ID],$Q2180,Table_Index[year],$R2180)</f>
        <v>6.3404125000000006E-2</v>
      </c>
      <c r="V2180">
        <f>SUMIFS(INDEX(Table_Index[],,MATCH(V$12,Table_Index[#Headers],0)),
Table_Index[ID],$Q2180,Table_Index[year],$R2180)/COUNTIFS(Table_Index[Quarter],"&lt;&gt;''",Table_Index[ID],$Q2180,Table_Index[year],$R2180)</f>
        <v>8.0234775000000008E-2</v>
      </c>
      <c r="W2180">
        <f>SUMIFS(INDEX(Table_Index[],,MATCH(W$12,Table_Index[#Headers],0)),
Table_Index[ID],$Q2180,Table_Index[year],$R2180)/COUNTIFS(Table_Index[Quarter],"&lt;&gt;''",Table_Index[ID],$Q2180,Table_Index[year],$R2180)</f>
        <v>1.8199924999999999E-2</v>
      </c>
      <c r="X2180">
        <f>SUMIFS(INDEX(Table_Index[],,MATCH(X$12,Table_Index[#Headers],0)),
Table_Index[ID],$Q2180,Table_Index[year],$R2180)/COUNTIFS(Table_Index[Quarter],"&lt;&gt;''",Table_Index[ID],$Q2180,Table_Index[year],$R2180)</f>
        <v>0.41434172499999999</v>
      </c>
      <c r="Y2180">
        <f>SUMIFS(INDEX(Table_Index[],,MATCH(Y$12,Table_Index[#Headers],0)),
Table_Index[ID],$Q2180,Table_Index[year],$R2180)/COUNTIFS(Table_Index[Quarter],"&lt;&gt;''",Table_Index[ID],$Q2180,Table_Index[year],$R2180)</f>
        <v>0.12900715000000001</v>
      </c>
      <c r="Z2180">
        <f>SUMIFS(INDEX(Table_Index[],,MATCH(Z$12,Table_Index[#Headers],0)),
Table_Index[ID],$Q2180,Table_Index[year],$R2180)/COUNTIFS(Table_Index[Quarter],"&lt;&gt;''",Table_Index[ID],$Q2180,Table_Index[year],$R2180)</f>
        <v>5.8558474999999999E-2</v>
      </c>
      <c r="AA2180">
        <f>SUMIFS(INDEX(Table_Index[],,MATCH(AA$12,Table_Index[#Headers],0)),
Table_Index[ID],$Q2180,Table_Index[year],$R2180)/COUNTIFS(Table_Index[Quarter],"&lt;&gt;''",Table_Index[ID],$Q2180,Table_Index[year],$R2180)</f>
        <v>0.11866742499999999</v>
      </c>
      <c r="AB2180">
        <f>SUMIFS(INDEX(Table_Index[],,MATCH(AB$12,Table_Index[#Headers],0)),
Table_Index[ID],$Q2180,Table_Index[year],$R2180)/COUNTIFS(Table_Index[Quarter],"&lt;&gt;''",Table_Index[ID],$Q2180,Table_Index[year],$R2180)</f>
        <v>5.2663250000000005E-3</v>
      </c>
      <c r="AC2180" s="24">
        <f t="shared" si="134"/>
        <v>0.99999987500000009</v>
      </c>
      <c r="AD2180">
        <f>COUNTIFS(Table_Index[Quarter],"&lt;&gt;''",Table_Index[ID],$Q2180,Table_Index[year],$R2180)</f>
        <v>4</v>
      </c>
      <c r="AE2180" s="34">
        <f t="shared" si="135"/>
        <v>0.77572931995023686</v>
      </c>
    </row>
    <row r="2181" spans="1:31" x14ac:dyDescent="0.3">
      <c r="A2181">
        <v>9228</v>
      </c>
      <c r="B2181">
        <v>2005</v>
      </c>
      <c r="C2181">
        <v>2</v>
      </c>
      <c r="D2181">
        <v>0.1621271</v>
      </c>
      <c r="E2181">
        <v>0.32425419999999999</v>
      </c>
      <c r="F2181">
        <v>0.1297017</v>
      </c>
      <c r="G2181">
        <v>6.48508E-2</v>
      </c>
      <c r="H2181">
        <v>3.24254E-2</v>
      </c>
      <c r="I2181">
        <v>0</v>
      </c>
      <c r="J2181">
        <v>3.8910500000000001E-2</v>
      </c>
      <c r="K2181">
        <v>6.48508E-2</v>
      </c>
      <c r="L2181">
        <v>0.1621271</v>
      </c>
      <c r="M2181">
        <v>2.0752300000000001E-2</v>
      </c>
      <c r="O2181" t="str">
        <f>Table_Index[[#This Row],[ID]]&amp;Table_Index[[#This Row],[year]]</f>
        <v>92282005</v>
      </c>
      <c r="P2181" t="str">
        <v>95232003</v>
      </c>
      <c r="Q2181" t="str">
        <f t="shared" si="132"/>
        <v>9523</v>
      </c>
      <c r="R2181" t="str">
        <f t="shared" si="133"/>
        <v>2003</v>
      </c>
      <c r="S2181">
        <f>SUMIFS(INDEX(Table_Index[],,MATCH(S$12,Table_Index[#Headers],0)),
Table_Index[ID],$Q2181,Table_Index[year],$R2181)/COUNTIFS(Table_Index[Quarter],"&lt;&gt;''",Table_Index[ID],$Q2181,Table_Index[year],$R2181)</f>
        <v>0.268486275</v>
      </c>
      <c r="T2181">
        <f>SUMIFS(INDEX(Table_Index[],,MATCH(T$12,Table_Index[#Headers],0)),
Table_Index[ID],$Q2181,Table_Index[year],$R2181)/COUNTIFS(Table_Index[Quarter],"&lt;&gt;''",Table_Index[ID],$Q2181,Table_Index[year],$R2181)</f>
        <v>7.227515000000001E-2</v>
      </c>
      <c r="U2181">
        <f>SUMIFS(INDEX(Table_Index[],,MATCH(U$12,Table_Index[#Headers],0)),
Table_Index[ID],$Q2181,Table_Index[year],$R2181)/COUNTIFS(Table_Index[Quarter],"&lt;&gt;''",Table_Index[ID],$Q2181,Table_Index[year],$R2181)</f>
        <v>0.20090752499999998</v>
      </c>
      <c r="V2181">
        <f>SUMIFS(INDEX(Table_Index[],,MATCH(V$12,Table_Index[#Headers],0)),
Table_Index[ID],$Q2181,Table_Index[year],$R2181)/COUNTIFS(Table_Index[Quarter],"&lt;&gt;''",Table_Index[ID],$Q2181,Table_Index[year],$R2181)</f>
        <v>2.3102250000000005E-2</v>
      </c>
      <c r="W2181">
        <f>SUMIFS(INDEX(Table_Index[],,MATCH(W$12,Table_Index[#Headers],0)),
Table_Index[ID],$Q2181,Table_Index[year],$R2181)/COUNTIFS(Table_Index[Quarter],"&lt;&gt;''",Table_Index[ID],$Q2181,Table_Index[year],$R2181)</f>
        <v>4.2573749999999999E-3</v>
      </c>
      <c r="X2181">
        <f>SUMIFS(INDEX(Table_Index[],,MATCH(X$12,Table_Index[#Headers],0)),
Table_Index[ID],$Q2181,Table_Index[year],$R2181)/COUNTIFS(Table_Index[Quarter],"&lt;&gt;''",Table_Index[ID],$Q2181,Table_Index[year],$R2181)</f>
        <v>2.1141650000000001E-2</v>
      </c>
      <c r="Y2181">
        <f>SUMIFS(INDEX(Table_Index[],,MATCH(Y$12,Table_Index[#Headers],0)),
Table_Index[ID],$Q2181,Table_Index[year],$R2181)/COUNTIFS(Table_Index[Quarter],"&lt;&gt;''",Table_Index[ID],$Q2181,Table_Index[year],$R2181)</f>
        <v>0</v>
      </c>
      <c r="Z2181">
        <f>SUMIFS(INDEX(Table_Index[],,MATCH(Z$12,Table_Index[#Headers],0)),
Table_Index[ID],$Q2181,Table_Index[year],$R2181)/COUNTIFS(Table_Index[Quarter],"&lt;&gt;''",Table_Index[ID],$Q2181,Table_Index[year],$R2181)</f>
        <v>7.6121775000000003E-2</v>
      </c>
      <c r="AA2181">
        <f>SUMIFS(INDEX(Table_Index[],,MATCH(AA$12,Table_Index[#Headers],0)),
Table_Index[ID],$Q2181,Table_Index[year],$R2181)/COUNTIFS(Table_Index[Quarter],"&lt;&gt;''",Table_Index[ID],$Q2181,Table_Index[year],$R2181)</f>
        <v>9.2949249999999997E-2</v>
      </c>
      <c r="AB2181">
        <f>SUMIFS(INDEX(Table_Index[],,MATCH(AB$12,Table_Index[#Headers],0)),
Table_Index[ID],$Q2181,Table_Index[year],$R2181)/COUNTIFS(Table_Index[Quarter],"&lt;&gt;''",Table_Index[ID],$Q2181,Table_Index[year],$R2181)</f>
        <v>0.240758625</v>
      </c>
      <c r="AC2181" s="24">
        <f t="shared" si="134"/>
        <v>0.99999987500000009</v>
      </c>
      <c r="AD2181">
        <f>COUNTIFS(Table_Index[Quarter],"&lt;&gt;''",Table_Index[ID],$Q2181,Table_Index[year],$R2181)</f>
        <v>4</v>
      </c>
      <c r="AE2181" s="34">
        <f t="shared" si="135"/>
        <v>0.80892997744919692</v>
      </c>
    </row>
    <row r="2182" spans="1:31" x14ac:dyDescent="0.3">
      <c r="A2182">
        <v>9228</v>
      </c>
      <c r="B2182">
        <v>2005</v>
      </c>
      <c r="C2182">
        <v>3</v>
      </c>
      <c r="D2182">
        <v>0.31162000000000001</v>
      </c>
      <c r="E2182">
        <v>0.37199330000000003</v>
      </c>
      <c r="F2182">
        <v>9.9206000000000003E-2</v>
      </c>
      <c r="G2182">
        <v>2.68124E-2</v>
      </c>
      <c r="H2182">
        <v>0</v>
      </c>
      <c r="I2182">
        <v>0</v>
      </c>
      <c r="J2182">
        <v>0</v>
      </c>
      <c r="K2182">
        <v>5.0943599999999999E-2</v>
      </c>
      <c r="L2182">
        <v>0.13406219999999999</v>
      </c>
      <c r="M2182">
        <v>5.3625000000000001E-3</v>
      </c>
      <c r="O2182" t="str">
        <f>Table_Index[[#This Row],[ID]]&amp;Table_Index[[#This Row],[year]]</f>
        <v>92282005</v>
      </c>
      <c r="P2182" t="str">
        <v>95232004</v>
      </c>
      <c r="Q2182" t="str">
        <f t="shared" si="132"/>
        <v>9523</v>
      </c>
      <c r="R2182" t="str">
        <f t="shared" si="133"/>
        <v>2004</v>
      </c>
      <c r="S2182">
        <f>SUMIFS(INDEX(Table_Index[],,MATCH(S$12,Table_Index[#Headers],0)),
Table_Index[ID],$Q2182,Table_Index[year],$R2182)/COUNTIFS(Table_Index[Quarter],"&lt;&gt;''",Table_Index[ID],$Q2182,Table_Index[year],$R2182)</f>
        <v>0.39980214999999997</v>
      </c>
      <c r="T2182">
        <f>SUMIFS(INDEX(Table_Index[],,MATCH(T$12,Table_Index[#Headers],0)),
Table_Index[ID],$Q2182,Table_Index[year],$R2182)/COUNTIFS(Table_Index[Quarter],"&lt;&gt;''",Table_Index[ID],$Q2182,Table_Index[year],$R2182)</f>
        <v>0.15482894999999999</v>
      </c>
      <c r="U2182">
        <f>SUMIFS(INDEX(Table_Index[],,MATCH(U$12,Table_Index[#Headers],0)),
Table_Index[ID],$Q2182,Table_Index[year],$R2182)/COUNTIFS(Table_Index[Quarter],"&lt;&gt;''",Table_Index[ID],$Q2182,Table_Index[year],$R2182)</f>
        <v>0.13970660000000001</v>
      </c>
      <c r="V2182">
        <f>SUMIFS(INDEX(Table_Index[],,MATCH(V$12,Table_Index[#Headers],0)),
Table_Index[ID],$Q2182,Table_Index[year],$R2182)/COUNTIFS(Table_Index[Quarter],"&lt;&gt;''",Table_Index[ID],$Q2182,Table_Index[year],$R2182)</f>
        <v>4.2177474999999999E-2</v>
      </c>
      <c r="W2182">
        <f>SUMIFS(INDEX(Table_Index[],,MATCH(W$12,Table_Index[#Headers],0)),
Table_Index[ID],$Q2182,Table_Index[year],$R2182)/COUNTIFS(Table_Index[Quarter],"&lt;&gt;''",Table_Index[ID],$Q2182,Table_Index[year],$R2182)</f>
        <v>1.9196250000000001E-3</v>
      </c>
      <c r="X2182">
        <f>SUMIFS(INDEX(Table_Index[],,MATCH(X$12,Table_Index[#Headers],0)),
Table_Index[ID],$Q2182,Table_Index[year],$R2182)/COUNTIFS(Table_Index[Quarter],"&lt;&gt;''",Table_Index[ID],$Q2182,Table_Index[year],$R2182)</f>
        <v>0</v>
      </c>
      <c r="Y2182">
        <f>SUMIFS(INDEX(Table_Index[],,MATCH(Y$12,Table_Index[#Headers],0)),
Table_Index[ID],$Q2182,Table_Index[year],$R2182)/COUNTIFS(Table_Index[Quarter],"&lt;&gt;''",Table_Index[ID],$Q2182,Table_Index[year],$R2182)</f>
        <v>3.8392425000000001E-2</v>
      </c>
      <c r="Z2182">
        <f>SUMIFS(INDEX(Table_Index[],,MATCH(Z$12,Table_Index[#Headers],0)),
Table_Index[ID],$Q2182,Table_Index[year],$R2182)/COUNTIFS(Table_Index[Quarter],"&lt;&gt;''",Table_Index[ID],$Q2182,Table_Index[year],$R2182)</f>
        <v>0.1007797</v>
      </c>
      <c r="AA2182">
        <f>SUMIFS(INDEX(Table_Index[],,MATCH(AA$12,Table_Index[#Headers],0)),
Table_Index[ID],$Q2182,Table_Index[year],$R2182)/COUNTIFS(Table_Index[Quarter],"&lt;&gt;''",Table_Index[ID],$Q2182,Table_Index[year],$R2182)</f>
        <v>0.10573982500000001</v>
      </c>
      <c r="AB2182">
        <f>SUMIFS(INDEX(Table_Index[],,MATCH(AB$12,Table_Index[#Headers],0)),
Table_Index[ID],$Q2182,Table_Index[year],$R2182)/COUNTIFS(Table_Index[Quarter],"&lt;&gt;''",Table_Index[ID],$Q2182,Table_Index[year],$R2182)</f>
        <v>1.6653325E-2</v>
      </c>
      <c r="AC2182" s="24">
        <f t="shared" si="134"/>
        <v>1.000000075</v>
      </c>
      <c r="AD2182">
        <f>COUNTIFS(Table_Index[Quarter],"&lt;&gt;''",Table_Index[ID],$Q2182,Table_Index[year],$R2182)</f>
        <v>4</v>
      </c>
      <c r="AE2182" s="34">
        <f t="shared" si="135"/>
        <v>0.7717969086021419</v>
      </c>
    </row>
    <row r="2183" spans="1:31" x14ac:dyDescent="0.3">
      <c r="A2183">
        <v>9228</v>
      </c>
      <c r="B2183">
        <v>2005</v>
      </c>
      <c r="C2183">
        <v>4</v>
      </c>
      <c r="D2183">
        <v>0.30830039999999997</v>
      </c>
      <c r="E2183">
        <v>0.38932810000000001</v>
      </c>
      <c r="F2183">
        <v>0.1442688</v>
      </c>
      <c r="G2183">
        <v>3.1620599999999999E-2</v>
      </c>
      <c r="H2183">
        <v>0</v>
      </c>
      <c r="I2183">
        <v>0</v>
      </c>
      <c r="J2183">
        <v>0</v>
      </c>
      <c r="K2183">
        <v>0</v>
      </c>
      <c r="L2183">
        <v>0.1106719</v>
      </c>
      <c r="M2183">
        <v>1.5810299999999999E-2</v>
      </c>
      <c r="O2183" t="str">
        <f>Table_Index[[#This Row],[ID]]&amp;Table_Index[[#This Row],[year]]</f>
        <v>92282005</v>
      </c>
      <c r="P2183" t="str">
        <v>95232005</v>
      </c>
      <c r="Q2183" t="str">
        <f t="shared" si="132"/>
        <v>9523</v>
      </c>
      <c r="R2183" t="str">
        <f t="shared" si="133"/>
        <v>2005</v>
      </c>
      <c r="S2183">
        <f>SUMIFS(INDEX(Table_Index[],,MATCH(S$12,Table_Index[#Headers],0)),
Table_Index[ID],$Q2183,Table_Index[year],$R2183)/COUNTIFS(Table_Index[Quarter],"&lt;&gt;''",Table_Index[ID],$Q2183,Table_Index[year],$R2183)</f>
        <v>0.18876137499999998</v>
      </c>
      <c r="T2183">
        <f>SUMIFS(INDEX(Table_Index[],,MATCH(T$12,Table_Index[#Headers],0)),
Table_Index[ID],$Q2183,Table_Index[year],$R2183)/COUNTIFS(Table_Index[Quarter],"&lt;&gt;''",Table_Index[ID],$Q2183,Table_Index[year],$R2183)</f>
        <v>0.13249550000000002</v>
      </c>
      <c r="U2183">
        <f>SUMIFS(INDEX(Table_Index[],,MATCH(U$12,Table_Index[#Headers],0)),
Table_Index[ID],$Q2183,Table_Index[year],$R2183)/COUNTIFS(Table_Index[Quarter],"&lt;&gt;''",Table_Index[ID],$Q2183,Table_Index[year],$R2183)</f>
        <v>0.201118925</v>
      </c>
      <c r="V2183">
        <f>SUMIFS(INDEX(Table_Index[],,MATCH(V$12,Table_Index[#Headers],0)),
Table_Index[ID],$Q2183,Table_Index[year],$R2183)/COUNTIFS(Table_Index[Quarter],"&lt;&gt;''",Table_Index[ID],$Q2183,Table_Index[year],$R2183)</f>
        <v>6.6394825000000005E-2</v>
      </c>
      <c r="W2183">
        <f>SUMIFS(INDEX(Table_Index[],,MATCH(W$12,Table_Index[#Headers],0)),
Table_Index[ID],$Q2183,Table_Index[year],$R2183)/COUNTIFS(Table_Index[Quarter],"&lt;&gt;''",Table_Index[ID],$Q2183,Table_Index[year],$R2183)</f>
        <v>0</v>
      </c>
      <c r="X2183">
        <f>SUMIFS(INDEX(Table_Index[],,MATCH(X$12,Table_Index[#Headers],0)),
Table_Index[ID],$Q2183,Table_Index[year],$R2183)/COUNTIFS(Table_Index[Quarter],"&lt;&gt;''",Table_Index[ID],$Q2183,Table_Index[year],$R2183)</f>
        <v>4.6511625000000001E-2</v>
      </c>
      <c r="Y2183">
        <f>SUMIFS(INDEX(Table_Index[],,MATCH(Y$12,Table_Index[#Headers],0)),
Table_Index[ID],$Q2183,Table_Index[year],$R2183)/COUNTIFS(Table_Index[Quarter],"&lt;&gt;''",Table_Index[ID],$Q2183,Table_Index[year],$R2183)</f>
        <v>6.5992524999999996E-2</v>
      </c>
      <c r="Z2183">
        <f>SUMIFS(INDEX(Table_Index[],,MATCH(Z$12,Table_Index[#Headers],0)),
Table_Index[ID],$Q2183,Table_Index[year],$R2183)/COUNTIFS(Table_Index[Quarter],"&lt;&gt;''",Table_Index[ID],$Q2183,Table_Index[year],$R2183)</f>
        <v>0.13040175000000001</v>
      </c>
      <c r="AA2183">
        <f>SUMIFS(INDEX(Table_Index[],,MATCH(AA$12,Table_Index[#Headers],0)),
Table_Index[ID],$Q2183,Table_Index[year],$R2183)/COUNTIFS(Table_Index[Quarter],"&lt;&gt;''",Table_Index[ID],$Q2183,Table_Index[year],$R2183)</f>
        <v>0.158608</v>
      </c>
      <c r="AB2183">
        <f>SUMIFS(INDEX(Table_Index[],,MATCH(AB$12,Table_Index[#Headers],0)),
Table_Index[ID],$Q2183,Table_Index[year],$R2183)/COUNTIFS(Table_Index[Quarter],"&lt;&gt;''",Table_Index[ID],$Q2183,Table_Index[year],$R2183)</f>
        <v>9.7154500000000005E-3</v>
      </c>
      <c r="AC2183" s="24">
        <f t="shared" si="134"/>
        <v>0.99999997500000004</v>
      </c>
      <c r="AD2183">
        <f>COUNTIFS(Table_Index[Quarter],"&lt;&gt;''",Table_Index[ID],$Q2183,Table_Index[year],$R2183)</f>
        <v>4</v>
      </c>
      <c r="AE2183" s="34">
        <f t="shared" si="135"/>
        <v>0.8531831423561419</v>
      </c>
    </row>
    <row r="2184" spans="1:31" x14ac:dyDescent="0.3">
      <c r="A2184">
        <v>9228</v>
      </c>
      <c r="B2184">
        <v>2006</v>
      </c>
      <c r="C2184">
        <v>1</v>
      </c>
      <c r="D2184">
        <v>0.24840770000000001</v>
      </c>
      <c r="E2184">
        <v>0.5127389</v>
      </c>
      <c r="F2184">
        <v>0.11146499999999999</v>
      </c>
      <c r="G2184">
        <v>2.5477699999999999E-2</v>
      </c>
      <c r="H2184">
        <v>0</v>
      </c>
      <c r="I2184">
        <v>0</v>
      </c>
      <c r="J2184">
        <v>0</v>
      </c>
      <c r="K2184">
        <v>0</v>
      </c>
      <c r="L2184">
        <v>8.9172000000000001E-2</v>
      </c>
      <c r="M2184">
        <v>1.2738899999999999E-2</v>
      </c>
      <c r="O2184" t="str">
        <f>Table_Index[[#This Row],[ID]]&amp;Table_Index[[#This Row],[year]]</f>
        <v>92282006</v>
      </c>
      <c r="P2184" t="str">
        <v>95232006</v>
      </c>
      <c r="Q2184" t="str">
        <f t="shared" si="132"/>
        <v>9523</v>
      </c>
      <c r="R2184" t="str">
        <f t="shared" si="133"/>
        <v>2006</v>
      </c>
      <c r="S2184">
        <f>SUMIFS(INDEX(Table_Index[],,MATCH(S$12,Table_Index[#Headers],0)),
Table_Index[ID],$Q2184,Table_Index[year],$R2184)/COUNTIFS(Table_Index[Quarter],"&lt;&gt;''",Table_Index[ID],$Q2184,Table_Index[year],$R2184)</f>
        <v>8.7292275000000003E-2</v>
      </c>
      <c r="T2184">
        <f>SUMIFS(INDEX(Table_Index[],,MATCH(T$12,Table_Index[#Headers],0)),
Table_Index[ID],$Q2184,Table_Index[year],$R2184)/COUNTIFS(Table_Index[Quarter],"&lt;&gt;''",Table_Index[ID],$Q2184,Table_Index[year],$R2184)</f>
        <v>0.12799012500000001</v>
      </c>
      <c r="U2184">
        <f>SUMIFS(INDEX(Table_Index[],,MATCH(U$12,Table_Index[#Headers],0)),
Table_Index[ID],$Q2184,Table_Index[year],$R2184)/COUNTIFS(Table_Index[Quarter],"&lt;&gt;''",Table_Index[ID],$Q2184,Table_Index[year],$R2184)</f>
        <v>0.21591890000000002</v>
      </c>
      <c r="V2184">
        <f>SUMIFS(INDEX(Table_Index[],,MATCH(V$12,Table_Index[#Headers],0)),
Table_Index[ID],$Q2184,Table_Index[year],$R2184)/COUNTIFS(Table_Index[Quarter],"&lt;&gt;''",Table_Index[ID],$Q2184,Table_Index[year],$R2184)</f>
        <v>0.14181194999999999</v>
      </c>
      <c r="W2184">
        <f>SUMIFS(INDEX(Table_Index[],,MATCH(W$12,Table_Index[#Headers],0)),
Table_Index[ID],$Q2184,Table_Index[year],$R2184)/COUNTIFS(Table_Index[Quarter],"&lt;&gt;''",Table_Index[ID],$Q2184,Table_Index[year],$R2184)</f>
        <v>2.00299E-2</v>
      </c>
      <c r="X2184">
        <f>SUMIFS(INDEX(Table_Index[],,MATCH(X$12,Table_Index[#Headers],0)),
Table_Index[ID],$Q2184,Table_Index[year],$R2184)/COUNTIFS(Table_Index[Quarter],"&lt;&gt;''",Table_Index[ID],$Q2184,Table_Index[year],$R2184)</f>
        <v>0</v>
      </c>
      <c r="Y2184">
        <f>SUMIFS(INDEX(Table_Index[],,MATCH(Y$12,Table_Index[#Headers],0)),
Table_Index[ID],$Q2184,Table_Index[year],$R2184)/COUNTIFS(Table_Index[Quarter],"&lt;&gt;''",Table_Index[ID],$Q2184,Table_Index[year],$R2184)</f>
        <v>5.6724574999999999E-2</v>
      </c>
      <c r="Z2184">
        <f>SUMIFS(INDEX(Table_Index[],,MATCH(Z$12,Table_Index[#Headers],0)),
Table_Index[ID],$Q2184,Table_Index[year],$R2184)/COUNTIFS(Table_Index[Quarter],"&lt;&gt;''",Table_Index[ID],$Q2184,Table_Index[year],$R2184)</f>
        <v>0.11631387500000001</v>
      </c>
      <c r="AA2184">
        <f>SUMIFS(INDEX(Table_Index[],,MATCH(AA$12,Table_Index[#Headers],0)),
Table_Index[ID],$Q2184,Table_Index[year],$R2184)/COUNTIFS(Table_Index[Quarter],"&lt;&gt;''",Table_Index[ID],$Q2184,Table_Index[year],$R2184)</f>
        <v>0.22356320000000002</v>
      </c>
      <c r="AB2184">
        <f>SUMIFS(INDEX(Table_Index[],,MATCH(AB$12,Table_Index[#Headers],0)),
Table_Index[ID],$Q2184,Table_Index[year],$R2184)/COUNTIFS(Table_Index[Quarter],"&lt;&gt;''",Table_Index[ID],$Q2184,Table_Index[year],$R2184)</f>
        <v>1.035525E-2</v>
      </c>
      <c r="AC2184" s="24">
        <f t="shared" si="134"/>
        <v>1.0000000499999999</v>
      </c>
      <c r="AD2184">
        <f>COUNTIFS(Table_Index[Quarter],"&lt;&gt;''",Table_Index[ID],$Q2184,Table_Index[year],$R2184)</f>
        <v>4</v>
      </c>
      <c r="AE2184" s="34">
        <f t="shared" si="135"/>
        <v>0.84203145867053752</v>
      </c>
    </row>
    <row r="2185" spans="1:31" x14ac:dyDescent="0.3">
      <c r="A2185">
        <v>9228</v>
      </c>
      <c r="B2185">
        <v>2006</v>
      </c>
      <c r="C2185">
        <v>2</v>
      </c>
      <c r="D2185">
        <v>0.1253919</v>
      </c>
      <c r="E2185">
        <v>0.33855800000000003</v>
      </c>
      <c r="F2185">
        <v>0.10971789999999999</v>
      </c>
      <c r="G2185">
        <v>0.1880878</v>
      </c>
      <c r="H2185">
        <v>0</v>
      </c>
      <c r="I2185">
        <v>0</v>
      </c>
      <c r="J2185">
        <v>5.2246599999999997E-2</v>
      </c>
      <c r="K2185">
        <v>4.1797300000000003E-2</v>
      </c>
      <c r="L2185">
        <v>0.137931</v>
      </c>
      <c r="M2185">
        <v>6.2696000000000002E-3</v>
      </c>
      <c r="O2185" t="str">
        <f>Table_Index[[#This Row],[ID]]&amp;Table_Index[[#This Row],[year]]</f>
        <v>92282006</v>
      </c>
      <c r="P2185" t="str">
        <v>95232007</v>
      </c>
      <c r="Q2185" t="str">
        <f t="shared" si="132"/>
        <v>9523</v>
      </c>
      <c r="R2185" t="str">
        <f t="shared" si="133"/>
        <v>2007</v>
      </c>
      <c r="S2185">
        <f>SUMIFS(INDEX(Table_Index[],,MATCH(S$12,Table_Index[#Headers],0)),
Table_Index[ID],$Q2185,Table_Index[year],$R2185)/COUNTIFS(Table_Index[Quarter],"&lt;&gt;''",Table_Index[ID],$Q2185,Table_Index[year],$R2185)</f>
        <v>9.9432799999999988E-2</v>
      </c>
      <c r="T2185">
        <f>SUMIFS(INDEX(Table_Index[],,MATCH(T$12,Table_Index[#Headers],0)),
Table_Index[ID],$Q2185,Table_Index[year],$R2185)/COUNTIFS(Table_Index[Quarter],"&lt;&gt;''",Table_Index[ID],$Q2185,Table_Index[year],$R2185)</f>
        <v>0.13087879999999999</v>
      </c>
      <c r="U2185">
        <f>SUMIFS(INDEX(Table_Index[],,MATCH(U$12,Table_Index[#Headers],0)),
Table_Index[ID],$Q2185,Table_Index[year],$R2185)/COUNTIFS(Table_Index[Quarter],"&lt;&gt;''",Table_Index[ID],$Q2185,Table_Index[year],$R2185)</f>
        <v>0.16614725</v>
      </c>
      <c r="V2185">
        <f>SUMIFS(INDEX(Table_Index[],,MATCH(V$12,Table_Index[#Headers],0)),
Table_Index[ID],$Q2185,Table_Index[year],$R2185)/COUNTIFS(Table_Index[Quarter],"&lt;&gt;''",Table_Index[ID],$Q2185,Table_Index[year],$R2185)</f>
        <v>5.8654749999999999E-2</v>
      </c>
      <c r="W2185">
        <f>SUMIFS(INDEX(Table_Index[],,MATCH(W$12,Table_Index[#Headers],0)),
Table_Index[ID],$Q2185,Table_Index[year],$R2185)/COUNTIFS(Table_Index[Quarter],"&lt;&gt;''",Table_Index[ID],$Q2185,Table_Index[year],$R2185)</f>
        <v>2.8949124999999999E-2</v>
      </c>
      <c r="X2185">
        <f>SUMIFS(INDEX(Table_Index[],,MATCH(X$12,Table_Index[#Headers],0)),
Table_Index[ID],$Q2185,Table_Index[year],$R2185)/COUNTIFS(Table_Index[Quarter],"&lt;&gt;''",Table_Index[ID],$Q2185,Table_Index[year],$R2185)</f>
        <v>0.19338320000000001</v>
      </c>
      <c r="Y2185">
        <f>SUMIFS(INDEX(Table_Index[],,MATCH(Y$12,Table_Index[#Headers],0)),
Table_Index[ID],$Q2185,Table_Index[year],$R2185)/COUNTIFS(Table_Index[Quarter],"&lt;&gt;''",Table_Index[ID],$Q2185,Table_Index[year],$R2185)</f>
        <v>6.3846E-2</v>
      </c>
      <c r="Z2185">
        <f>SUMIFS(INDEX(Table_Index[],,MATCH(Z$12,Table_Index[#Headers],0)),
Table_Index[ID],$Q2185,Table_Index[year],$R2185)/COUNTIFS(Table_Index[Quarter],"&lt;&gt;''",Table_Index[ID],$Q2185,Table_Index[year],$R2185)</f>
        <v>0.121883925</v>
      </c>
      <c r="AA2185">
        <f>SUMIFS(INDEX(Table_Index[],,MATCH(AA$12,Table_Index[#Headers],0)),
Table_Index[ID],$Q2185,Table_Index[year],$R2185)/COUNTIFS(Table_Index[Quarter],"&lt;&gt;''",Table_Index[ID],$Q2185,Table_Index[year],$R2185)</f>
        <v>0.12720700000000001</v>
      </c>
      <c r="AB2185">
        <f>SUMIFS(INDEX(Table_Index[],,MATCH(AB$12,Table_Index[#Headers],0)),
Table_Index[ID],$Q2185,Table_Index[year],$R2185)/COUNTIFS(Table_Index[Quarter],"&lt;&gt;''",Table_Index[ID],$Q2185,Table_Index[year],$R2185)</f>
        <v>9.6171250000000007E-3</v>
      </c>
      <c r="AC2185" s="24">
        <f t="shared" si="134"/>
        <v>0.99999997500000004</v>
      </c>
      <c r="AD2185">
        <f>COUNTIFS(Table_Index[Quarter],"&lt;&gt;''",Table_Index[ID],$Q2185,Table_Index[year],$R2185)</f>
        <v>4</v>
      </c>
      <c r="AE2185" s="34">
        <f t="shared" si="135"/>
        <v>0.86849734290241809</v>
      </c>
    </row>
    <row r="2186" spans="1:31" x14ac:dyDescent="0.3">
      <c r="A2186">
        <v>9228</v>
      </c>
      <c r="B2186">
        <v>2006</v>
      </c>
      <c r="C2186">
        <v>3</v>
      </c>
      <c r="D2186">
        <v>0.27695350000000002</v>
      </c>
      <c r="E2186">
        <v>0.18793280000000001</v>
      </c>
      <c r="F2186">
        <v>0.1252885</v>
      </c>
      <c r="G2186">
        <v>0.11539729999999999</v>
      </c>
      <c r="H2186">
        <v>2.7695399999999998E-2</v>
      </c>
      <c r="I2186">
        <v>0</v>
      </c>
      <c r="J2186">
        <v>8.2426600000000003E-2</v>
      </c>
      <c r="K2186">
        <v>7.9129599999999994E-2</v>
      </c>
      <c r="L2186">
        <v>9.8912E-2</v>
      </c>
      <c r="M2186">
        <v>6.2643999999999998E-3</v>
      </c>
      <c r="O2186" t="str">
        <f>Table_Index[[#This Row],[ID]]&amp;Table_Index[[#This Row],[year]]</f>
        <v>92282006</v>
      </c>
      <c r="P2186" t="str">
        <v>95242003</v>
      </c>
      <c r="Q2186" t="str">
        <f t="shared" si="132"/>
        <v>9524</v>
      </c>
      <c r="R2186" t="str">
        <f t="shared" si="133"/>
        <v>2003</v>
      </c>
      <c r="S2186">
        <f>SUMIFS(INDEX(Table_Index[],,MATCH(S$12,Table_Index[#Headers],0)),
Table_Index[ID],$Q2186,Table_Index[year],$R2186)/COUNTIFS(Table_Index[Quarter],"&lt;&gt;''",Table_Index[ID],$Q2186,Table_Index[year],$R2186)</f>
        <v>0.29139567499999997</v>
      </c>
      <c r="T2186">
        <f>SUMIFS(INDEX(Table_Index[],,MATCH(T$12,Table_Index[#Headers],0)),
Table_Index[ID],$Q2186,Table_Index[year],$R2186)/COUNTIFS(Table_Index[Quarter],"&lt;&gt;''",Table_Index[ID],$Q2186,Table_Index[year],$R2186)</f>
        <v>6.0436049999999998E-2</v>
      </c>
      <c r="U2186">
        <f>SUMIFS(INDEX(Table_Index[],,MATCH(U$12,Table_Index[#Headers],0)),
Table_Index[ID],$Q2186,Table_Index[year],$R2186)/COUNTIFS(Table_Index[Quarter],"&lt;&gt;''",Table_Index[ID],$Q2186,Table_Index[year],$R2186)</f>
        <v>0.21822279999999999</v>
      </c>
      <c r="V2186">
        <f>SUMIFS(INDEX(Table_Index[],,MATCH(V$12,Table_Index[#Headers],0)),
Table_Index[ID],$Q2186,Table_Index[year],$R2186)/COUNTIFS(Table_Index[Quarter],"&lt;&gt;''",Table_Index[ID],$Q2186,Table_Index[year],$R2186)</f>
        <v>4.5200500000000005E-2</v>
      </c>
      <c r="W2186">
        <f>SUMIFS(INDEX(Table_Index[],,MATCH(W$12,Table_Index[#Headers],0)),
Table_Index[ID],$Q2186,Table_Index[year],$R2186)/COUNTIFS(Table_Index[Quarter],"&lt;&gt;''",Table_Index[ID],$Q2186,Table_Index[year],$R2186)</f>
        <v>4.8622250000000004E-3</v>
      </c>
      <c r="X2186">
        <f>SUMIFS(INDEX(Table_Index[],,MATCH(X$12,Table_Index[#Headers],0)),
Table_Index[ID],$Q2186,Table_Index[year],$R2186)/COUNTIFS(Table_Index[Quarter],"&lt;&gt;''",Table_Index[ID],$Q2186,Table_Index[year],$R2186)</f>
        <v>0</v>
      </c>
      <c r="Y2186">
        <f>SUMIFS(INDEX(Table_Index[],,MATCH(Y$12,Table_Index[#Headers],0)),
Table_Index[ID],$Q2186,Table_Index[year],$R2186)/COUNTIFS(Table_Index[Quarter],"&lt;&gt;''",Table_Index[ID],$Q2186,Table_Index[year],$R2186)</f>
        <v>8.1037275000000006E-2</v>
      </c>
      <c r="Z2186">
        <f>SUMIFS(INDEX(Table_Index[],,MATCH(Z$12,Table_Index[#Headers],0)),
Table_Index[ID],$Q2186,Table_Index[year],$R2186)/COUNTIFS(Table_Index[Quarter],"&lt;&gt;''",Table_Index[ID],$Q2186,Table_Index[year],$R2186)</f>
        <v>0.1585529</v>
      </c>
      <c r="AA2186">
        <f>SUMIFS(INDEX(Table_Index[],,MATCH(AA$12,Table_Index[#Headers],0)),
Table_Index[ID],$Q2186,Table_Index[year],$R2186)/COUNTIFS(Table_Index[Quarter],"&lt;&gt;''",Table_Index[ID],$Q2186,Table_Index[year],$R2186)</f>
        <v>0.11977497500000001</v>
      </c>
      <c r="AB2186">
        <f>SUMIFS(INDEX(Table_Index[],,MATCH(AB$12,Table_Index[#Headers],0)),
Table_Index[ID],$Q2186,Table_Index[year],$R2186)/COUNTIFS(Table_Index[Quarter],"&lt;&gt;''",Table_Index[ID],$Q2186,Table_Index[year],$R2186)</f>
        <v>2.05176E-2</v>
      </c>
      <c r="AC2186" s="24">
        <f t="shared" si="134"/>
        <v>1</v>
      </c>
      <c r="AD2186">
        <f>COUNTIFS(Table_Index[Quarter],"&lt;&gt;''",Table_Index[ID],$Q2186,Table_Index[year],$R2186)</f>
        <v>4</v>
      </c>
      <c r="AE2186" s="34">
        <f t="shared" si="135"/>
        <v>0.81527504899580494</v>
      </c>
    </row>
    <row r="2187" spans="1:31" x14ac:dyDescent="0.3">
      <c r="A2187">
        <v>9228</v>
      </c>
      <c r="B2187">
        <v>2006</v>
      </c>
      <c r="C2187">
        <v>4</v>
      </c>
      <c r="D2187">
        <v>6.38407E-2</v>
      </c>
      <c r="E2187">
        <v>0.33835549999999998</v>
      </c>
      <c r="F2187">
        <v>0.1702417</v>
      </c>
      <c r="G2187">
        <v>0.2468505</v>
      </c>
      <c r="H2187">
        <v>0</v>
      </c>
      <c r="I2187">
        <v>0</v>
      </c>
      <c r="J2187">
        <v>0</v>
      </c>
      <c r="K2187">
        <v>4.4688499999999999E-2</v>
      </c>
      <c r="L2187">
        <v>0.1276813</v>
      </c>
      <c r="M2187">
        <v>8.3417999999999999E-3</v>
      </c>
      <c r="O2187" t="str">
        <f>Table_Index[[#This Row],[ID]]&amp;Table_Index[[#This Row],[year]]</f>
        <v>92282006</v>
      </c>
      <c r="P2187" t="str">
        <v>95242004</v>
      </c>
      <c r="Q2187" t="str">
        <f t="shared" si="132"/>
        <v>9524</v>
      </c>
      <c r="R2187" t="str">
        <f t="shared" si="133"/>
        <v>2004</v>
      </c>
      <c r="S2187">
        <f>SUMIFS(INDEX(Table_Index[],,MATCH(S$12,Table_Index[#Headers],0)),
Table_Index[ID],$Q2187,Table_Index[year],$R2187)/COUNTIFS(Table_Index[Quarter],"&lt;&gt;''",Table_Index[ID],$Q2187,Table_Index[year],$R2187)</f>
        <v>0.42526320000000001</v>
      </c>
      <c r="T2187">
        <f>SUMIFS(INDEX(Table_Index[],,MATCH(T$12,Table_Index[#Headers],0)),
Table_Index[ID],$Q2187,Table_Index[year],$R2187)/COUNTIFS(Table_Index[Quarter],"&lt;&gt;''",Table_Index[ID],$Q2187,Table_Index[year],$R2187)</f>
        <v>7.3004574999999988E-2</v>
      </c>
      <c r="U2187">
        <f>SUMIFS(INDEX(Table_Index[],,MATCH(U$12,Table_Index[#Headers],0)),
Table_Index[ID],$Q2187,Table_Index[year],$R2187)/COUNTIFS(Table_Index[Quarter],"&lt;&gt;''",Table_Index[ID],$Q2187,Table_Index[year],$R2187)</f>
        <v>0.13932172500000001</v>
      </c>
      <c r="V2187">
        <f>SUMIFS(INDEX(Table_Index[],,MATCH(V$12,Table_Index[#Headers],0)),
Table_Index[ID],$Q2187,Table_Index[year],$R2187)/COUNTIFS(Table_Index[Quarter],"&lt;&gt;''",Table_Index[ID],$Q2187,Table_Index[year],$R2187)</f>
        <v>4.0436199999999999E-2</v>
      </c>
      <c r="W2187">
        <f>SUMIFS(INDEX(Table_Index[],,MATCH(W$12,Table_Index[#Headers],0)),
Table_Index[ID],$Q2187,Table_Index[year],$R2187)/COUNTIFS(Table_Index[Quarter],"&lt;&gt;''",Table_Index[ID],$Q2187,Table_Index[year],$R2187)</f>
        <v>4.0321750000000007E-3</v>
      </c>
      <c r="X2187">
        <f>SUMIFS(INDEX(Table_Index[],,MATCH(X$12,Table_Index[#Headers],0)),
Table_Index[ID],$Q2187,Table_Index[year],$R2187)/COUNTIFS(Table_Index[Quarter],"&lt;&gt;''",Table_Index[ID],$Q2187,Table_Index[year],$R2187)</f>
        <v>0.153900025</v>
      </c>
      <c r="Y2187">
        <f>SUMIFS(INDEX(Table_Index[],,MATCH(Y$12,Table_Index[#Headers],0)),
Table_Index[ID],$Q2187,Table_Index[year],$R2187)/COUNTIFS(Table_Index[Quarter],"&lt;&gt;''",Table_Index[ID],$Q2187,Table_Index[year],$R2187)</f>
        <v>0</v>
      </c>
      <c r="Z2187">
        <f>SUMIFS(INDEX(Table_Index[],,MATCH(Z$12,Table_Index[#Headers],0)),
Table_Index[ID],$Q2187,Table_Index[year],$R2187)/COUNTIFS(Table_Index[Quarter],"&lt;&gt;''",Table_Index[ID],$Q2187,Table_Index[year],$R2187)</f>
        <v>5.7891250000000005E-2</v>
      </c>
      <c r="AA2187">
        <f>SUMIFS(INDEX(Table_Index[],,MATCH(AA$12,Table_Index[#Headers],0)),
Table_Index[ID],$Q2187,Table_Index[year],$R2187)/COUNTIFS(Table_Index[Quarter],"&lt;&gt;''",Table_Index[ID],$Q2187,Table_Index[year],$R2187)</f>
        <v>9.3582300000000007E-2</v>
      </c>
      <c r="AB2187">
        <f>SUMIFS(INDEX(Table_Index[],,MATCH(AB$12,Table_Index[#Headers],0)),
Table_Index[ID],$Q2187,Table_Index[year],$R2187)/COUNTIFS(Table_Index[Quarter],"&lt;&gt;''",Table_Index[ID],$Q2187,Table_Index[year],$R2187)</f>
        <v>1.256855E-2</v>
      </c>
      <c r="AC2187" s="24">
        <f t="shared" si="134"/>
        <v>1</v>
      </c>
      <c r="AD2187">
        <f>COUNTIFS(Table_Index[Quarter],"&lt;&gt;''",Table_Index[ID],$Q2187,Table_Index[year],$R2187)</f>
        <v>4</v>
      </c>
      <c r="AE2187" s="34">
        <f t="shared" si="135"/>
        <v>0.75680742514822752</v>
      </c>
    </row>
    <row r="2188" spans="1:31" x14ac:dyDescent="0.3">
      <c r="A2188">
        <v>9229</v>
      </c>
      <c r="B2188">
        <v>2003</v>
      </c>
      <c r="C2188">
        <v>1</v>
      </c>
      <c r="D2188">
        <v>0.1497243</v>
      </c>
      <c r="E2188">
        <v>2.2126699999999999E-2</v>
      </c>
      <c r="F2188">
        <v>6.63802E-2</v>
      </c>
      <c r="G2188">
        <v>1.7148199999999999E-2</v>
      </c>
      <c r="H2188">
        <v>1.9969400000000002E-2</v>
      </c>
      <c r="I2188">
        <v>0.24892590000000001</v>
      </c>
      <c r="J2188">
        <v>5.5316900000000002E-2</v>
      </c>
      <c r="K2188">
        <v>0</v>
      </c>
      <c r="L2188">
        <v>0.17922669999999999</v>
      </c>
      <c r="M2188">
        <v>5.5316999999999996E-3</v>
      </c>
      <c r="O2188" t="str">
        <f>Table_Index[[#This Row],[ID]]&amp;Table_Index[[#This Row],[year]]</f>
        <v>92292003</v>
      </c>
      <c r="P2188" t="str">
        <v>95242005</v>
      </c>
      <c r="Q2188" t="str">
        <f t="shared" si="132"/>
        <v>9524</v>
      </c>
      <c r="R2188" t="str">
        <f t="shared" si="133"/>
        <v>2005</v>
      </c>
      <c r="S2188">
        <f>SUMIFS(INDEX(Table_Index[],,MATCH(S$12,Table_Index[#Headers],0)),
Table_Index[ID],$Q2188,Table_Index[year],$R2188)/COUNTIFS(Table_Index[Quarter],"&lt;&gt;''",Table_Index[ID],$Q2188,Table_Index[year],$R2188)</f>
        <v>0.1595811</v>
      </c>
      <c r="T2188">
        <f>SUMIFS(INDEX(Table_Index[],,MATCH(T$12,Table_Index[#Headers],0)),
Table_Index[ID],$Q2188,Table_Index[year],$R2188)/COUNTIFS(Table_Index[Quarter],"&lt;&gt;''",Table_Index[ID],$Q2188,Table_Index[year],$R2188)</f>
        <v>0.11353097500000001</v>
      </c>
      <c r="U2188">
        <f>SUMIFS(INDEX(Table_Index[],,MATCH(U$12,Table_Index[#Headers],0)),
Table_Index[ID],$Q2188,Table_Index[year],$R2188)/COUNTIFS(Table_Index[Quarter],"&lt;&gt;''",Table_Index[ID],$Q2188,Table_Index[year],$R2188)</f>
        <v>0.20302477499999999</v>
      </c>
      <c r="V2188">
        <f>SUMIFS(INDEX(Table_Index[],,MATCH(V$12,Table_Index[#Headers],0)),
Table_Index[ID],$Q2188,Table_Index[year],$R2188)/COUNTIFS(Table_Index[Quarter],"&lt;&gt;''",Table_Index[ID],$Q2188,Table_Index[year],$R2188)</f>
        <v>3.3506374999999998E-2</v>
      </c>
      <c r="W2188">
        <f>SUMIFS(INDEX(Table_Index[],,MATCH(W$12,Table_Index[#Headers],0)),
Table_Index[ID],$Q2188,Table_Index[year],$R2188)/COUNTIFS(Table_Index[Quarter],"&lt;&gt;''",Table_Index[ID],$Q2188,Table_Index[year],$R2188)</f>
        <v>0</v>
      </c>
      <c r="X2188">
        <f>SUMIFS(INDEX(Table_Index[],,MATCH(X$12,Table_Index[#Headers],0)),
Table_Index[ID],$Q2188,Table_Index[year],$R2188)/COUNTIFS(Table_Index[Quarter],"&lt;&gt;''",Table_Index[ID],$Q2188,Table_Index[year],$R2188)</f>
        <v>0.152997825</v>
      </c>
      <c r="Y2188">
        <f>SUMIFS(INDEX(Table_Index[],,MATCH(Y$12,Table_Index[#Headers],0)),
Table_Index[ID],$Q2188,Table_Index[year],$R2188)/COUNTIFS(Table_Index[Quarter],"&lt;&gt;''",Table_Index[ID],$Q2188,Table_Index[year],$R2188)</f>
        <v>5.6553525E-2</v>
      </c>
      <c r="Z2188">
        <f>SUMIFS(INDEX(Table_Index[],,MATCH(Z$12,Table_Index[#Headers],0)),
Table_Index[ID],$Q2188,Table_Index[year],$R2188)/COUNTIFS(Table_Index[Quarter],"&lt;&gt;''",Table_Index[ID],$Q2188,Table_Index[year],$R2188)</f>
        <v>9.5922325000000003E-2</v>
      </c>
      <c r="AA2188">
        <f>SUMIFS(INDEX(Table_Index[],,MATCH(AA$12,Table_Index[#Headers],0)),
Table_Index[ID],$Q2188,Table_Index[year],$R2188)/COUNTIFS(Table_Index[Quarter],"&lt;&gt;''",Table_Index[ID],$Q2188,Table_Index[year],$R2188)</f>
        <v>0.176617625</v>
      </c>
      <c r="AB2188">
        <f>SUMIFS(INDEX(Table_Index[],,MATCH(AB$12,Table_Index[#Headers],0)),
Table_Index[ID],$Q2188,Table_Index[year],$R2188)/COUNTIFS(Table_Index[Quarter],"&lt;&gt;''",Table_Index[ID],$Q2188,Table_Index[year],$R2188)</f>
        <v>8.2654500000000006E-3</v>
      </c>
      <c r="AC2188" s="24">
        <f t="shared" si="134"/>
        <v>0.99999997500000004</v>
      </c>
      <c r="AD2188">
        <f>COUNTIFS(Table_Index[Quarter],"&lt;&gt;''",Table_Index[ID],$Q2188,Table_Index[year],$R2188)</f>
        <v>4</v>
      </c>
      <c r="AE2188" s="34">
        <f t="shared" si="135"/>
        <v>0.85223302260649314</v>
      </c>
    </row>
    <row r="2189" spans="1:31" x14ac:dyDescent="0.3">
      <c r="A2189">
        <v>9229</v>
      </c>
      <c r="B2189">
        <v>2003</v>
      </c>
      <c r="C2189">
        <v>2</v>
      </c>
      <c r="D2189">
        <v>7.2538999999999998E-3</v>
      </c>
      <c r="E2189">
        <v>1.116E-3</v>
      </c>
      <c r="F2189">
        <v>1.7263000000000001E-3</v>
      </c>
      <c r="G2189">
        <v>5.5798999999999996E-3</v>
      </c>
      <c r="H2189">
        <v>0</v>
      </c>
      <c r="I2189">
        <v>4.7429000000000004E-3</v>
      </c>
      <c r="J2189">
        <v>6.6960000000000001E-4</v>
      </c>
      <c r="K2189">
        <v>0.97709789999999996</v>
      </c>
      <c r="L2189">
        <v>1.395E-3</v>
      </c>
      <c r="M2189">
        <v>4.1849999999999998E-4</v>
      </c>
      <c r="O2189" t="str">
        <f>Table_Index[[#This Row],[ID]]&amp;Table_Index[[#This Row],[year]]</f>
        <v>92292003</v>
      </c>
      <c r="P2189" t="str">
        <v>95242006</v>
      </c>
      <c r="Q2189" t="str">
        <f t="shared" si="132"/>
        <v>9524</v>
      </c>
      <c r="R2189" t="str">
        <f t="shared" si="133"/>
        <v>2006</v>
      </c>
      <c r="S2189">
        <f>SUMIFS(INDEX(Table_Index[],,MATCH(S$12,Table_Index[#Headers],0)),
Table_Index[ID],$Q2189,Table_Index[year],$R2189)/COUNTIFS(Table_Index[Quarter],"&lt;&gt;''",Table_Index[ID],$Q2189,Table_Index[year],$R2189)</f>
        <v>0.14811005000000002</v>
      </c>
      <c r="T2189">
        <f>SUMIFS(INDEX(Table_Index[],,MATCH(T$12,Table_Index[#Headers],0)),
Table_Index[ID],$Q2189,Table_Index[year],$R2189)/COUNTIFS(Table_Index[Quarter],"&lt;&gt;''",Table_Index[ID],$Q2189,Table_Index[year],$R2189)</f>
        <v>0.13798677500000001</v>
      </c>
      <c r="U2189">
        <f>SUMIFS(INDEX(Table_Index[],,MATCH(U$12,Table_Index[#Headers],0)),
Table_Index[ID],$Q2189,Table_Index[year],$R2189)/COUNTIFS(Table_Index[Quarter],"&lt;&gt;''",Table_Index[ID],$Q2189,Table_Index[year],$R2189)</f>
        <v>0.16565284999999999</v>
      </c>
      <c r="V2189">
        <f>SUMIFS(INDEX(Table_Index[],,MATCH(V$12,Table_Index[#Headers],0)),
Table_Index[ID],$Q2189,Table_Index[year],$R2189)/COUNTIFS(Table_Index[Quarter],"&lt;&gt;''",Table_Index[ID],$Q2189,Table_Index[year],$R2189)</f>
        <v>2.2485575000000001E-2</v>
      </c>
      <c r="W2189">
        <f>SUMIFS(INDEX(Table_Index[],,MATCH(W$12,Table_Index[#Headers],0)),
Table_Index[ID],$Q2189,Table_Index[year],$R2189)/COUNTIFS(Table_Index[Quarter],"&lt;&gt;''",Table_Index[ID],$Q2189,Table_Index[year],$R2189)</f>
        <v>9.3760249999999996E-3</v>
      </c>
      <c r="X2189">
        <f>SUMIFS(INDEX(Table_Index[],,MATCH(X$12,Table_Index[#Headers],0)),
Table_Index[ID],$Q2189,Table_Index[year],$R2189)/COUNTIFS(Table_Index[Quarter],"&lt;&gt;''",Table_Index[ID],$Q2189,Table_Index[year],$R2189)</f>
        <v>0</v>
      </c>
      <c r="Y2189">
        <f>SUMIFS(INDEX(Table_Index[],,MATCH(Y$12,Table_Index[#Headers],0)),
Table_Index[ID],$Q2189,Table_Index[year],$R2189)/COUNTIFS(Table_Index[Quarter],"&lt;&gt;''",Table_Index[ID],$Q2189,Table_Index[year],$R2189)</f>
        <v>0.101572625</v>
      </c>
      <c r="Z2189">
        <f>SUMIFS(INDEX(Table_Index[],,MATCH(Z$12,Table_Index[#Headers],0)),
Table_Index[ID],$Q2189,Table_Index[year],$R2189)/COUNTIFS(Table_Index[Quarter],"&lt;&gt;''",Table_Index[ID],$Q2189,Table_Index[year],$R2189)</f>
        <v>0.10792252499999999</v>
      </c>
      <c r="AA2189">
        <f>SUMIFS(INDEX(Table_Index[],,MATCH(AA$12,Table_Index[#Headers],0)),
Table_Index[ID],$Q2189,Table_Index[year],$R2189)/COUNTIFS(Table_Index[Quarter],"&lt;&gt;''",Table_Index[ID],$Q2189,Table_Index[year],$R2189)</f>
        <v>0.28616385</v>
      </c>
      <c r="AB2189">
        <f>SUMIFS(INDEX(Table_Index[],,MATCH(AB$12,Table_Index[#Headers],0)),
Table_Index[ID],$Q2189,Table_Index[year],$R2189)/COUNTIFS(Table_Index[Quarter],"&lt;&gt;''",Table_Index[ID],$Q2189,Table_Index[year],$R2189)</f>
        <v>2.0729699999999997E-2</v>
      </c>
      <c r="AC2189" s="24">
        <f t="shared" si="134"/>
        <v>0.99999997499999993</v>
      </c>
      <c r="AD2189">
        <f>COUNTIFS(Table_Index[Quarter],"&lt;&gt;''",Table_Index[ID],$Q2189,Table_Index[year],$R2189)</f>
        <v>4</v>
      </c>
      <c r="AE2189" s="34">
        <f t="shared" si="135"/>
        <v>0.82670494631241431</v>
      </c>
    </row>
    <row r="2190" spans="1:31" x14ac:dyDescent="0.3">
      <c r="A2190">
        <v>9229</v>
      </c>
      <c r="B2190">
        <v>2003</v>
      </c>
      <c r="C2190">
        <v>3</v>
      </c>
      <c r="D2190">
        <v>3.5878199999999999E-2</v>
      </c>
      <c r="E2190">
        <v>0</v>
      </c>
      <c r="F2190">
        <v>1.2895500000000001E-2</v>
      </c>
      <c r="G2190">
        <v>3.5042999999999998E-2</v>
      </c>
      <c r="H2190">
        <v>0</v>
      </c>
      <c r="I2190">
        <v>4.38447E-2</v>
      </c>
      <c r="J2190">
        <v>0</v>
      </c>
      <c r="K2190">
        <v>3.6107000000000001E-3</v>
      </c>
      <c r="L2190">
        <v>6.8776000000000002E-3</v>
      </c>
      <c r="M2190">
        <v>0.86185020000000001</v>
      </c>
      <c r="O2190" t="str">
        <f>Table_Index[[#This Row],[ID]]&amp;Table_Index[[#This Row],[year]]</f>
        <v>92292003</v>
      </c>
      <c r="P2190" t="str">
        <v>95242007</v>
      </c>
      <c r="Q2190" t="str">
        <f t="shared" ref="Q2190:Q2253" si="136">LEFT(P2190, LEN(P2190)-4)</f>
        <v>9524</v>
      </c>
      <c r="R2190" t="str">
        <f t="shared" ref="R2190:R2253" si="137">RIGHT(P2190,4)</f>
        <v>2007</v>
      </c>
      <c r="S2190">
        <f>SUMIFS(INDEX(Table_Index[],,MATCH(S$12,Table_Index[#Headers],0)),
Table_Index[ID],$Q2190,Table_Index[year],$R2190)/COUNTIFS(Table_Index[Quarter],"&lt;&gt;''",Table_Index[ID],$Q2190,Table_Index[year],$R2190)</f>
        <v>0.16027759999999999</v>
      </c>
      <c r="T2190">
        <f>SUMIFS(INDEX(Table_Index[],,MATCH(T$12,Table_Index[#Headers],0)),
Table_Index[ID],$Q2190,Table_Index[year],$R2190)/COUNTIFS(Table_Index[Quarter],"&lt;&gt;''",Table_Index[ID],$Q2190,Table_Index[year],$R2190)</f>
        <v>8.8238150000000001E-2</v>
      </c>
      <c r="U2190">
        <f>SUMIFS(INDEX(Table_Index[],,MATCH(U$12,Table_Index[#Headers],0)),
Table_Index[ID],$Q2190,Table_Index[year],$R2190)/COUNTIFS(Table_Index[Quarter],"&lt;&gt;''",Table_Index[ID],$Q2190,Table_Index[year],$R2190)</f>
        <v>0.26630185000000001</v>
      </c>
      <c r="V2190">
        <f>SUMIFS(INDEX(Table_Index[],,MATCH(V$12,Table_Index[#Headers],0)),
Table_Index[ID],$Q2190,Table_Index[year],$R2190)/COUNTIFS(Table_Index[Quarter],"&lt;&gt;''",Table_Index[ID],$Q2190,Table_Index[year],$R2190)</f>
        <v>2.1039925000000001E-2</v>
      </c>
      <c r="W2190">
        <f>SUMIFS(INDEX(Table_Index[],,MATCH(W$12,Table_Index[#Headers],0)),
Table_Index[ID],$Q2190,Table_Index[year],$R2190)/COUNTIFS(Table_Index[Quarter],"&lt;&gt;''",Table_Index[ID],$Q2190,Table_Index[year],$R2190)</f>
        <v>9.2714149999999995E-2</v>
      </c>
      <c r="X2190">
        <f>SUMIFS(INDEX(Table_Index[],,MATCH(X$12,Table_Index[#Headers],0)),
Table_Index[ID],$Q2190,Table_Index[year],$R2190)/COUNTIFS(Table_Index[Quarter],"&lt;&gt;''",Table_Index[ID],$Q2190,Table_Index[year],$R2190)</f>
        <v>0</v>
      </c>
      <c r="Y2190">
        <f>SUMIFS(INDEX(Table_Index[],,MATCH(Y$12,Table_Index[#Headers],0)),
Table_Index[ID],$Q2190,Table_Index[year],$R2190)/COUNTIFS(Table_Index[Quarter],"&lt;&gt;''",Table_Index[ID],$Q2190,Table_Index[year],$R2190)</f>
        <v>0.107457575</v>
      </c>
      <c r="Z2190">
        <f>SUMIFS(INDEX(Table_Index[],,MATCH(Z$12,Table_Index[#Headers],0)),
Table_Index[ID],$Q2190,Table_Index[year],$R2190)/COUNTIFS(Table_Index[Quarter],"&lt;&gt;''",Table_Index[ID],$Q2190,Table_Index[year],$R2190)</f>
        <v>6.9742899999999997E-2</v>
      </c>
      <c r="AA2190">
        <f>SUMIFS(INDEX(Table_Index[],,MATCH(AA$12,Table_Index[#Headers],0)),
Table_Index[ID],$Q2190,Table_Index[year],$R2190)/COUNTIFS(Table_Index[Quarter],"&lt;&gt;''",Table_Index[ID],$Q2190,Table_Index[year],$R2190)</f>
        <v>0.174261575</v>
      </c>
      <c r="AB2190">
        <f>SUMIFS(INDEX(Table_Index[],,MATCH(AB$12,Table_Index[#Headers],0)),
Table_Index[ID],$Q2190,Table_Index[year],$R2190)/COUNTIFS(Table_Index[Quarter],"&lt;&gt;''",Table_Index[ID],$Q2190,Table_Index[year],$R2190)</f>
        <v>1.9966224999999997E-2</v>
      </c>
      <c r="AC2190" s="24">
        <f t="shared" ref="AC2190:AC2253" si="138">SUM(S2190:AB2190)</f>
        <v>0.99999994999999997</v>
      </c>
      <c r="AD2190">
        <f>COUNTIFS(Table_Index[Quarter],"&lt;&gt;''",Table_Index[ID],$Q2190,Table_Index[year],$R2190)</f>
        <v>4</v>
      </c>
      <c r="AE2190" s="34">
        <f t="shared" ref="AE2190:AE2253" si="139">1-SUMSQ(S2190:AB2190)</f>
        <v>0.83939290326764504</v>
      </c>
    </row>
    <row r="2191" spans="1:31" x14ac:dyDescent="0.3">
      <c r="A2191">
        <v>9229</v>
      </c>
      <c r="B2191">
        <v>2003</v>
      </c>
      <c r="C2191">
        <v>4</v>
      </c>
      <c r="D2191">
        <v>6.3134000000000003E-3</v>
      </c>
      <c r="E2191">
        <v>2.0265000000000001E-3</v>
      </c>
      <c r="F2191">
        <v>3.2736000000000002E-3</v>
      </c>
      <c r="G2191">
        <v>0</v>
      </c>
      <c r="H2191">
        <v>0</v>
      </c>
      <c r="I2191">
        <v>7.0149000000000001E-3</v>
      </c>
      <c r="J2191">
        <v>3.7636000000000002E-3</v>
      </c>
      <c r="K2191">
        <v>0.97585409999999995</v>
      </c>
      <c r="L2191">
        <v>1.5589E-3</v>
      </c>
      <c r="M2191">
        <v>1.9489999999999999E-4</v>
      </c>
      <c r="O2191" t="str">
        <f>Table_Index[[#This Row],[ID]]&amp;Table_Index[[#This Row],[year]]</f>
        <v>92292003</v>
      </c>
      <c r="P2191" t="str">
        <v>95242008</v>
      </c>
      <c r="Q2191" t="str">
        <f t="shared" si="136"/>
        <v>9524</v>
      </c>
      <c r="R2191" t="str">
        <f t="shared" si="137"/>
        <v>2008</v>
      </c>
      <c r="S2191">
        <f>SUMIFS(INDEX(Table_Index[],,MATCH(S$12,Table_Index[#Headers],0)),
Table_Index[ID],$Q2191,Table_Index[year],$R2191)/COUNTIFS(Table_Index[Quarter],"&lt;&gt;''",Table_Index[ID],$Q2191,Table_Index[year],$R2191)</f>
        <v>0.10979095</v>
      </c>
      <c r="T2191">
        <f>SUMIFS(INDEX(Table_Index[],,MATCH(T$12,Table_Index[#Headers],0)),
Table_Index[ID],$Q2191,Table_Index[year],$R2191)/COUNTIFS(Table_Index[Quarter],"&lt;&gt;''",Table_Index[ID],$Q2191,Table_Index[year],$R2191)</f>
        <v>9.5828150000000001E-2</v>
      </c>
      <c r="U2191">
        <f>SUMIFS(INDEX(Table_Index[],,MATCH(U$12,Table_Index[#Headers],0)),
Table_Index[ID],$Q2191,Table_Index[year],$R2191)/COUNTIFS(Table_Index[Quarter],"&lt;&gt;''",Table_Index[ID],$Q2191,Table_Index[year],$R2191)</f>
        <v>0.24835684999999999</v>
      </c>
      <c r="V2191">
        <f>SUMIFS(INDEX(Table_Index[],,MATCH(V$12,Table_Index[#Headers],0)),
Table_Index[ID],$Q2191,Table_Index[year],$R2191)/COUNTIFS(Table_Index[Quarter],"&lt;&gt;''",Table_Index[ID],$Q2191,Table_Index[year],$R2191)</f>
        <v>2.6614599999999995E-2</v>
      </c>
      <c r="W2191">
        <f>SUMIFS(INDEX(Table_Index[],,MATCH(W$12,Table_Index[#Headers],0)),
Table_Index[ID],$Q2191,Table_Index[year],$R2191)/COUNTIFS(Table_Index[Quarter],"&lt;&gt;''",Table_Index[ID],$Q2191,Table_Index[year],$R2191)</f>
        <v>1.9862375000000002E-2</v>
      </c>
      <c r="X2191">
        <f>SUMIFS(INDEX(Table_Index[],,MATCH(X$12,Table_Index[#Headers],0)),
Table_Index[ID],$Q2191,Table_Index[year],$R2191)/COUNTIFS(Table_Index[Quarter],"&lt;&gt;''",Table_Index[ID],$Q2191,Table_Index[year],$R2191)</f>
        <v>6.5892074999999994E-2</v>
      </c>
      <c r="Y2191">
        <f>SUMIFS(INDEX(Table_Index[],,MATCH(Y$12,Table_Index[#Headers],0)),
Table_Index[ID],$Q2191,Table_Index[year],$R2191)/COUNTIFS(Table_Index[Quarter],"&lt;&gt;''",Table_Index[ID],$Q2191,Table_Index[year],$R2191)</f>
        <v>0.29231047500000001</v>
      </c>
      <c r="Z2191">
        <f>SUMIFS(INDEX(Table_Index[],,MATCH(Z$12,Table_Index[#Headers],0)),
Table_Index[ID],$Q2191,Table_Index[year],$R2191)/COUNTIFS(Table_Index[Quarter],"&lt;&gt;''",Table_Index[ID],$Q2191,Table_Index[year],$R2191)</f>
        <v>4.9972274999999997E-2</v>
      </c>
      <c r="AA2191">
        <f>SUMIFS(INDEX(Table_Index[],,MATCH(AA$12,Table_Index[#Headers],0)),
Table_Index[ID],$Q2191,Table_Index[year],$R2191)/COUNTIFS(Table_Index[Quarter],"&lt;&gt;''",Table_Index[ID],$Q2191,Table_Index[year],$R2191)</f>
        <v>8.2205925000000013E-2</v>
      </c>
      <c r="AB2191">
        <f>SUMIFS(INDEX(Table_Index[],,MATCH(AB$12,Table_Index[#Headers],0)),
Table_Index[ID],$Q2191,Table_Index[year],$R2191)/COUNTIFS(Table_Index[Quarter],"&lt;&gt;''",Table_Index[ID],$Q2191,Table_Index[year],$R2191)</f>
        <v>9.1663249999999995E-3</v>
      </c>
      <c r="AC2191" s="24">
        <f t="shared" si="138"/>
        <v>1.0000000000000002</v>
      </c>
      <c r="AD2191">
        <f>COUNTIFS(Table_Index[Quarter],"&lt;&gt;''",Table_Index[ID],$Q2191,Table_Index[year],$R2191)</f>
        <v>4</v>
      </c>
      <c r="AE2191" s="34">
        <f t="shared" si="139"/>
        <v>0.81685269391963378</v>
      </c>
    </row>
    <row r="2192" spans="1:31" x14ac:dyDescent="0.3">
      <c r="A2192">
        <v>9229</v>
      </c>
      <c r="B2192">
        <v>2004</v>
      </c>
      <c r="C2192">
        <v>1</v>
      </c>
      <c r="D2192">
        <v>0.27367710000000001</v>
      </c>
      <c r="E2192">
        <v>6.8233000000000002E-2</v>
      </c>
      <c r="F2192">
        <v>0.1077364</v>
      </c>
      <c r="G2192">
        <v>4.21968E-2</v>
      </c>
      <c r="H2192">
        <v>0</v>
      </c>
      <c r="I2192">
        <v>0.26934089999999999</v>
      </c>
      <c r="J2192">
        <v>9.8758299999999993E-2</v>
      </c>
      <c r="K2192">
        <v>4.1298899999999999E-2</v>
      </c>
      <c r="L2192">
        <v>8.9780299999999993E-2</v>
      </c>
      <c r="M2192">
        <v>8.9779999999999999E-3</v>
      </c>
      <c r="O2192" t="str">
        <f>Table_Index[[#This Row],[ID]]&amp;Table_Index[[#This Row],[year]]</f>
        <v>92292004</v>
      </c>
      <c r="P2192" t="str">
        <v>95242009</v>
      </c>
      <c r="Q2192" t="str">
        <f t="shared" si="136"/>
        <v>9524</v>
      </c>
      <c r="R2192" t="str">
        <f t="shared" si="137"/>
        <v>2009</v>
      </c>
      <c r="S2192">
        <f>SUMIFS(INDEX(Table_Index[],,MATCH(S$12,Table_Index[#Headers],0)),
Table_Index[ID],$Q2192,Table_Index[year],$R2192)/COUNTIFS(Table_Index[Quarter],"&lt;&gt;''",Table_Index[ID],$Q2192,Table_Index[year],$R2192)</f>
        <v>0.1057341</v>
      </c>
      <c r="T2192">
        <f>SUMIFS(INDEX(Table_Index[],,MATCH(T$12,Table_Index[#Headers],0)),
Table_Index[ID],$Q2192,Table_Index[year],$R2192)/COUNTIFS(Table_Index[Quarter],"&lt;&gt;''",Table_Index[ID],$Q2192,Table_Index[year],$R2192)</f>
        <v>8.9689400000000002E-2</v>
      </c>
      <c r="U2192">
        <f>SUMIFS(INDEX(Table_Index[],,MATCH(U$12,Table_Index[#Headers],0)),
Table_Index[ID],$Q2192,Table_Index[year],$R2192)/COUNTIFS(Table_Index[Quarter],"&lt;&gt;''",Table_Index[ID],$Q2192,Table_Index[year],$R2192)</f>
        <v>0.18275182500000001</v>
      </c>
      <c r="V2192">
        <f>SUMIFS(INDEX(Table_Index[],,MATCH(V$12,Table_Index[#Headers],0)),
Table_Index[ID],$Q2192,Table_Index[year],$R2192)/COUNTIFS(Table_Index[Quarter],"&lt;&gt;''",Table_Index[ID],$Q2192,Table_Index[year],$R2192)</f>
        <v>9.1635849999999991E-2</v>
      </c>
      <c r="W2192">
        <f>SUMIFS(INDEX(Table_Index[],,MATCH(W$12,Table_Index[#Headers],0)),
Table_Index[ID],$Q2192,Table_Index[year],$R2192)/COUNTIFS(Table_Index[Quarter],"&lt;&gt;''",Table_Index[ID],$Q2192,Table_Index[year],$R2192)</f>
        <v>1.6591649999999999E-2</v>
      </c>
      <c r="X2192">
        <f>SUMIFS(INDEX(Table_Index[],,MATCH(X$12,Table_Index[#Headers],0)),
Table_Index[ID],$Q2192,Table_Index[year],$R2192)/COUNTIFS(Table_Index[Quarter],"&lt;&gt;''",Table_Index[ID],$Q2192,Table_Index[year],$R2192)</f>
        <v>7.5886924999999994E-2</v>
      </c>
      <c r="Y2192">
        <f>SUMIFS(INDEX(Table_Index[],,MATCH(Y$12,Table_Index[#Headers],0)),
Table_Index[ID],$Q2192,Table_Index[year],$R2192)/COUNTIFS(Table_Index[Quarter],"&lt;&gt;''",Table_Index[ID],$Q2192,Table_Index[year],$R2192)</f>
        <v>0.23804205000000001</v>
      </c>
      <c r="Z2192">
        <f>SUMIFS(INDEX(Table_Index[],,MATCH(Z$12,Table_Index[#Headers],0)),
Table_Index[ID],$Q2192,Table_Index[year],$R2192)/COUNTIFS(Table_Index[Quarter],"&lt;&gt;''",Table_Index[ID],$Q2192,Table_Index[year],$R2192)</f>
        <v>6.9445375000000004E-2</v>
      </c>
      <c r="AA2192">
        <f>SUMIFS(INDEX(Table_Index[],,MATCH(AA$12,Table_Index[#Headers],0)),
Table_Index[ID],$Q2192,Table_Index[year],$R2192)/COUNTIFS(Table_Index[Quarter],"&lt;&gt;''",Table_Index[ID],$Q2192,Table_Index[year],$R2192)</f>
        <v>0.116168225</v>
      </c>
      <c r="AB2192">
        <f>SUMIFS(INDEX(Table_Index[],,MATCH(AB$12,Table_Index[#Headers],0)),
Table_Index[ID],$Q2192,Table_Index[year],$R2192)/COUNTIFS(Table_Index[Quarter],"&lt;&gt;''",Table_Index[ID],$Q2192,Table_Index[year],$R2192)</f>
        <v>1.4054624999999999E-2</v>
      </c>
      <c r="AC2192" s="24">
        <f t="shared" si="138"/>
        <v>1.0000000250000001</v>
      </c>
      <c r="AD2192">
        <f>COUNTIFS(Table_Index[Quarter],"&lt;&gt;''",Table_Index[ID],$Q2192,Table_Index[year],$R2192)</f>
        <v>4</v>
      </c>
      <c r="AE2192" s="34">
        <f t="shared" si="139"/>
        <v>0.8577673781824644</v>
      </c>
    </row>
    <row r="2193" spans="1:31" x14ac:dyDescent="0.3">
      <c r="A2193">
        <v>9229</v>
      </c>
      <c r="B2193">
        <v>2004</v>
      </c>
      <c r="C2193">
        <v>2</v>
      </c>
      <c r="D2193">
        <v>7.6525999999999999E-3</v>
      </c>
      <c r="E2193">
        <v>2.6995000000000001E-3</v>
      </c>
      <c r="F2193">
        <v>3.1759000000000002E-3</v>
      </c>
      <c r="G2193">
        <v>8.5304999999999999E-3</v>
      </c>
      <c r="H2193">
        <v>7.3315999999999997E-3</v>
      </c>
      <c r="I2193">
        <v>1.04805E-2</v>
      </c>
      <c r="J2193">
        <v>7.94E-4</v>
      </c>
      <c r="K2193">
        <v>0.95349989999999996</v>
      </c>
      <c r="L2193">
        <v>5.4625000000000003E-3</v>
      </c>
      <c r="M2193">
        <v>3.7320000000000002E-4</v>
      </c>
      <c r="O2193" t="str">
        <f>Table_Index[[#This Row],[ID]]&amp;Table_Index[[#This Row],[year]]</f>
        <v>92292004</v>
      </c>
      <c r="P2193" t="str">
        <v>95242010</v>
      </c>
      <c r="Q2193" t="str">
        <f t="shared" si="136"/>
        <v>9524</v>
      </c>
      <c r="R2193" t="str">
        <f t="shared" si="137"/>
        <v>2010</v>
      </c>
      <c r="S2193">
        <f>SUMIFS(INDEX(Table_Index[],,MATCH(S$12,Table_Index[#Headers],0)),
Table_Index[ID],$Q2193,Table_Index[year],$R2193)/COUNTIFS(Table_Index[Quarter],"&lt;&gt;''",Table_Index[ID],$Q2193,Table_Index[year],$R2193)</f>
        <v>8.5292750000000001E-2</v>
      </c>
      <c r="T2193">
        <f>SUMIFS(INDEX(Table_Index[],,MATCH(T$12,Table_Index[#Headers],0)),
Table_Index[ID],$Q2193,Table_Index[year],$R2193)/COUNTIFS(Table_Index[Quarter],"&lt;&gt;''",Table_Index[ID],$Q2193,Table_Index[year],$R2193)</f>
        <v>0.109183275</v>
      </c>
      <c r="U2193">
        <f>SUMIFS(INDEX(Table_Index[],,MATCH(U$12,Table_Index[#Headers],0)),
Table_Index[ID],$Q2193,Table_Index[year],$R2193)/COUNTIFS(Table_Index[Quarter],"&lt;&gt;''",Table_Index[ID],$Q2193,Table_Index[year],$R2193)</f>
        <v>0.120255525</v>
      </c>
      <c r="V2193">
        <f>SUMIFS(INDEX(Table_Index[],,MATCH(V$12,Table_Index[#Headers],0)),
Table_Index[ID],$Q2193,Table_Index[year],$R2193)/COUNTIFS(Table_Index[Quarter],"&lt;&gt;''",Table_Index[ID],$Q2193,Table_Index[year],$R2193)</f>
        <v>4.7214225000000005E-2</v>
      </c>
      <c r="W2193">
        <f>SUMIFS(INDEX(Table_Index[],,MATCH(W$12,Table_Index[#Headers],0)),
Table_Index[ID],$Q2193,Table_Index[year],$R2193)/COUNTIFS(Table_Index[Quarter],"&lt;&gt;''",Table_Index[ID],$Q2193,Table_Index[year],$R2193)</f>
        <v>3.3002875000000001E-2</v>
      </c>
      <c r="X2193">
        <f>SUMIFS(INDEX(Table_Index[],,MATCH(X$12,Table_Index[#Headers],0)),
Table_Index[ID],$Q2193,Table_Index[year],$R2193)/COUNTIFS(Table_Index[Quarter],"&lt;&gt;''",Table_Index[ID],$Q2193,Table_Index[year],$R2193)</f>
        <v>0.313752425</v>
      </c>
      <c r="Y2193">
        <f>SUMIFS(INDEX(Table_Index[],,MATCH(Y$12,Table_Index[#Headers],0)),
Table_Index[ID],$Q2193,Table_Index[year],$R2193)/COUNTIFS(Table_Index[Quarter],"&lt;&gt;''",Table_Index[ID],$Q2193,Table_Index[year],$R2193)</f>
        <v>0.14323939999999999</v>
      </c>
      <c r="Z2193">
        <f>SUMIFS(INDEX(Table_Index[],,MATCH(Z$12,Table_Index[#Headers],0)),
Table_Index[ID],$Q2193,Table_Index[year],$R2193)/COUNTIFS(Table_Index[Quarter],"&lt;&gt;''",Table_Index[ID],$Q2193,Table_Index[year],$R2193)</f>
        <v>5.4823625000000001E-2</v>
      </c>
      <c r="AA2193">
        <f>SUMIFS(INDEX(Table_Index[],,MATCH(AA$12,Table_Index[#Headers],0)),
Table_Index[ID],$Q2193,Table_Index[year],$R2193)/COUNTIFS(Table_Index[Quarter],"&lt;&gt;''",Table_Index[ID],$Q2193,Table_Index[year],$R2193)</f>
        <v>8.4626150000000011E-2</v>
      </c>
      <c r="AB2193">
        <f>SUMIFS(INDEX(Table_Index[],,MATCH(AB$12,Table_Index[#Headers],0)),
Table_Index[ID],$Q2193,Table_Index[year],$R2193)/COUNTIFS(Table_Index[Quarter],"&lt;&gt;''",Table_Index[ID],$Q2193,Table_Index[year],$R2193)</f>
        <v>8.6096749999999989E-3</v>
      </c>
      <c r="AC2193" s="24">
        <f t="shared" si="138"/>
        <v>0.99999992500000001</v>
      </c>
      <c r="AD2193">
        <f>COUNTIFS(Table_Index[Quarter],"&lt;&gt;''",Table_Index[ID],$Q2193,Table_Index[year],$R2193)</f>
        <v>4</v>
      </c>
      <c r="AE2193" s="34">
        <f t="shared" si="139"/>
        <v>0.83382494363276061</v>
      </c>
    </row>
    <row r="2194" spans="1:31" x14ac:dyDescent="0.3">
      <c r="A2194">
        <v>9229</v>
      </c>
      <c r="B2194">
        <v>2004</v>
      </c>
      <c r="C2194">
        <v>3</v>
      </c>
      <c r="D2194">
        <v>0.36736229999999997</v>
      </c>
      <c r="E2194">
        <v>8.30597E-2</v>
      </c>
      <c r="F2194">
        <v>0.13843279999999999</v>
      </c>
      <c r="G2194">
        <v>6.6447699999999998E-2</v>
      </c>
      <c r="H2194">
        <v>1.3843299999999999E-2</v>
      </c>
      <c r="I2194">
        <v>0.13843279999999999</v>
      </c>
      <c r="J2194">
        <v>6.2294700000000001E-2</v>
      </c>
      <c r="K2194">
        <v>5.81418E-2</v>
      </c>
      <c r="L2194">
        <v>6.3679100000000002E-2</v>
      </c>
      <c r="M2194">
        <v>8.3059999999999991E-3</v>
      </c>
      <c r="O2194" t="str">
        <f>Table_Index[[#This Row],[ID]]&amp;Table_Index[[#This Row],[year]]</f>
        <v>92292004</v>
      </c>
      <c r="P2194" t="str">
        <v>95242011</v>
      </c>
      <c r="Q2194" t="str">
        <f t="shared" si="136"/>
        <v>9524</v>
      </c>
      <c r="R2194" t="str">
        <f t="shared" si="137"/>
        <v>2011</v>
      </c>
      <c r="S2194">
        <f>SUMIFS(INDEX(Table_Index[],,MATCH(S$12,Table_Index[#Headers],0)),
Table_Index[ID],$Q2194,Table_Index[year],$R2194)/COUNTIFS(Table_Index[Quarter],"&lt;&gt;''",Table_Index[ID],$Q2194,Table_Index[year],$R2194)</f>
        <v>3.6005124999999999E-2</v>
      </c>
      <c r="T2194">
        <f>SUMIFS(INDEX(Table_Index[],,MATCH(T$12,Table_Index[#Headers],0)),
Table_Index[ID],$Q2194,Table_Index[year],$R2194)/COUNTIFS(Table_Index[Quarter],"&lt;&gt;''",Table_Index[ID],$Q2194,Table_Index[year],$R2194)</f>
        <v>7.9524675000000003E-2</v>
      </c>
      <c r="U2194">
        <f>SUMIFS(INDEX(Table_Index[],,MATCH(U$12,Table_Index[#Headers],0)),
Table_Index[ID],$Q2194,Table_Index[year],$R2194)/COUNTIFS(Table_Index[Quarter],"&lt;&gt;''",Table_Index[ID],$Q2194,Table_Index[year],$R2194)</f>
        <v>0.124596125</v>
      </c>
      <c r="V2194">
        <f>SUMIFS(INDEX(Table_Index[],,MATCH(V$12,Table_Index[#Headers],0)),
Table_Index[ID],$Q2194,Table_Index[year],$R2194)/COUNTIFS(Table_Index[Quarter],"&lt;&gt;''",Table_Index[ID],$Q2194,Table_Index[year],$R2194)</f>
        <v>6.6222899999999987E-2</v>
      </c>
      <c r="W2194">
        <f>SUMIFS(INDEX(Table_Index[],,MATCH(W$12,Table_Index[#Headers],0)),
Table_Index[ID],$Q2194,Table_Index[year],$R2194)/COUNTIFS(Table_Index[Quarter],"&lt;&gt;''",Table_Index[ID],$Q2194,Table_Index[year],$R2194)</f>
        <v>1.0988400000000001E-2</v>
      </c>
      <c r="X2194">
        <f>SUMIFS(INDEX(Table_Index[],,MATCH(X$12,Table_Index[#Headers],0)),
Table_Index[ID],$Q2194,Table_Index[year],$R2194)/COUNTIFS(Table_Index[Quarter],"&lt;&gt;''",Table_Index[ID],$Q2194,Table_Index[year],$R2194)</f>
        <v>0.3398986</v>
      </c>
      <c r="Y2194">
        <f>SUMIFS(INDEX(Table_Index[],,MATCH(Y$12,Table_Index[#Headers],0)),
Table_Index[ID],$Q2194,Table_Index[year],$R2194)/COUNTIFS(Table_Index[Quarter],"&lt;&gt;''",Table_Index[ID],$Q2194,Table_Index[year],$R2194)</f>
        <v>0.12143470000000001</v>
      </c>
      <c r="Z2194">
        <f>SUMIFS(INDEX(Table_Index[],,MATCH(Z$12,Table_Index[#Headers],0)),
Table_Index[ID],$Q2194,Table_Index[year],$R2194)/COUNTIFS(Table_Index[Quarter],"&lt;&gt;''",Table_Index[ID],$Q2194,Table_Index[year],$R2194)</f>
        <v>0.106177575</v>
      </c>
      <c r="AA2194">
        <f>SUMIFS(INDEX(Table_Index[],,MATCH(AA$12,Table_Index[#Headers],0)),
Table_Index[ID],$Q2194,Table_Index[year],$R2194)/COUNTIFS(Table_Index[Quarter],"&lt;&gt;''",Table_Index[ID],$Q2194,Table_Index[year],$R2194)</f>
        <v>0.10704852500000001</v>
      </c>
      <c r="AB2194">
        <f>SUMIFS(INDEX(Table_Index[],,MATCH(AB$12,Table_Index[#Headers],0)),
Table_Index[ID],$Q2194,Table_Index[year],$R2194)/COUNTIFS(Table_Index[Quarter],"&lt;&gt;''",Table_Index[ID],$Q2194,Table_Index[year],$R2194)</f>
        <v>8.1034999999999996E-3</v>
      </c>
      <c r="AC2194" s="24">
        <f t="shared" si="138"/>
        <v>1.0000001250000001</v>
      </c>
      <c r="AD2194">
        <f>COUNTIFS(Table_Index[Quarter],"&lt;&gt;''",Table_Index[ID],$Q2194,Table_Index[year],$R2194)</f>
        <v>4</v>
      </c>
      <c r="AE2194" s="34">
        <f t="shared" si="139"/>
        <v>0.81927286976003688</v>
      </c>
    </row>
    <row r="2195" spans="1:31" x14ac:dyDescent="0.3">
      <c r="A2195">
        <v>9229</v>
      </c>
      <c r="B2195">
        <v>2004</v>
      </c>
      <c r="C2195">
        <v>4</v>
      </c>
      <c r="D2195">
        <v>0.1201419</v>
      </c>
      <c r="E2195">
        <v>6.9001999999999994E-2</v>
      </c>
      <c r="F2195">
        <v>8.9702699999999996E-2</v>
      </c>
      <c r="G2195">
        <v>0.1086782</v>
      </c>
      <c r="H2195">
        <v>2.8750999999999998E-3</v>
      </c>
      <c r="I2195">
        <v>0.34417229999999999</v>
      </c>
      <c r="J2195">
        <v>0.15099950000000001</v>
      </c>
      <c r="K2195">
        <v>2.5300699999999999E-2</v>
      </c>
      <c r="L2195">
        <v>8.5102499999999998E-2</v>
      </c>
      <c r="M2195">
        <v>4.0251000000000002E-3</v>
      </c>
      <c r="O2195" t="str">
        <f>Table_Index[[#This Row],[ID]]&amp;Table_Index[[#This Row],[year]]</f>
        <v>92292004</v>
      </c>
      <c r="P2195" t="str">
        <v>95242012</v>
      </c>
      <c r="Q2195" t="str">
        <f t="shared" si="136"/>
        <v>9524</v>
      </c>
      <c r="R2195" t="str">
        <f t="shared" si="137"/>
        <v>2012</v>
      </c>
      <c r="S2195">
        <f>SUMIFS(INDEX(Table_Index[],,MATCH(S$12,Table_Index[#Headers],0)),
Table_Index[ID],$Q2195,Table_Index[year],$R2195)/COUNTIFS(Table_Index[Quarter],"&lt;&gt;''",Table_Index[ID],$Q2195,Table_Index[year],$R2195)</f>
        <v>3.3750425000000001E-2</v>
      </c>
      <c r="T2195">
        <f>SUMIFS(INDEX(Table_Index[],,MATCH(T$12,Table_Index[#Headers],0)),
Table_Index[ID],$Q2195,Table_Index[year],$R2195)/COUNTIFS(Table_Index[Quarter],"&lt;&gt;''",Table_Index[ID],$Q2195,Table_Index[year],$R2195)</f>
        <v>7.6726550000000004E-2</v>
      </c>
      <c r="U2195">
        <f>SUMIFS(INDEX(Table_Index[],,MATCH(U$12,Table_Index[#Headers],0)),
Table_Index[ID],$Q2195,Table_Index[year],$R2195)/COUNTIFS(Table_Index[Quarter],"&lt;&gt;''",Table_Index[ID],$Q2195,Table_Index[year],$R2195)</f>
        <v>0.10614752500000001</v>
      </c>
      <c r="V2195">
        <f>SUMIFS(INDEX(Table_Index[],,MATCH(V$12,Table_Index[#Headers],0)),
Table_Index[ID],$Q2195,Table_Index[year],$R2195)/COUNTIFS(Table_Index[Quarter],"&lt;&gt;''",Table_Index[ID],$Q2195,Table_Index[year],$R2195)</f>
        <v>2.8929324999999999E-2</v>
      </c>
      <c r="W2195">
        <f>SUMIFS(INDEX(Table_Index[],,MATCH(W$12,Table_Index[#Headers],0)),
Table_Index[ID],$Q2195,Table_Index[year],$R2195)/COUNTIFS(Table_Index[Quarter],"&lt;&gt;''",Table_Index[ID],$Q2195,Table_Index[year],$R2195)</f>
        <v>4.5798425000000004E-2</v>
      </c>
      <c r="X2195">
        <f>SUMIFS(INDEX(Table_Index[],,MATCH(X$12,Table_Index[#Headers],0)),
Table_Index[ID],$Q2195,Table_Index[year],$R2195)/COUNTIFS(Table_Index[Quarter],"&lt;&gt;''",Table_Index[ID],$Q2195,Table_Index[year],$R2195)</f>
        <v>0.40692629999999996</v>
      </c>
      <c r="Y2195">
        <f>SUMIFS(INDEX(Table_Index[],,MATCH(Y$12,Table_Index[#Headers],0)),
Table_Index[ID],$Q2195,Table_Index[year],$R2195)/COUNTIFS(Table_Index[Quarter],"&lt;&gt;''",Table_Index[ID],$Q2195,Table_Index[year],$R2195)</f>
        <v>0.15611135000000001</v>
      </c>
      <c r="Z2195">
        <f>SUMIFS(INDEX(Table_Index[],,MATCH(Z$12,Table_Index[#Headers],0)),
Table_Index[ID],$Q2195,Table_Index[year],$R2195)/COUNTIFS(Table_Index[Quarter],"&lt;&gt;''",Table_Index[ID],$Q2195,Table_Index[year],$R2195)</f>
        <v>5.7287150000000002E-2</v>
      </c>
      <c r="AA2195">
        <f>SUMIFS(INDEX(Table_Index[],,MATCH(AA$12,Table_Index[#Headers],0)),
Table_Index[ID],$Q2195,Table_Index[year],$R2195)/COUNTIFS(Table_Index[Quarter],"&lt;&gt;''",Table_Index[ID],$Q2195,Table_Index[year],$R2195)</f>
        <v>8.0162524999999998E-2</v>
      </c>
      <c r="AB2195">
        <f>SUMIFS(INDEX(Table_Index[],,MATCH(AB$12,Table_Index[#Headers],0)),
Table_Index[ID],$Q2195,Table_Index[year],$R2195)/COUNTIFS(Table_Index[Quarter],"&lt;&gt;''",Table_Index[ID],$Q2195,Table_Index[year],$R2195)</f>
        <v>8.1603999999999999E-3</v>
      </c>
      <c r="AC2195" s="24">
        <f t="shared" si="138"/>
        <v>0.99999997499999982</v>
      </c>
      <c r="AD2195">
        <f>COUNTIFS(Table_Index[Quarter],"&lt;&gt;''",Table_Index[ID],$Q2195,Table_Index[year],$R2195)</f>
        <v>4</v>
      </c>
      <c r="AE2195" s="34">
        <f t="shared" si="139"/>
        <v>0.77903803936818439</v>
      </c>
    </row>
    <row r="2196" spans="1:31" x14ac:dyDescent="0.3">
      <c r="A2196">
        <v>9230</v>
      </c>
      <c r="B2196">
        <v>2003</v>
      </c>
      <c r="C2196">
        <v>1</v>
      </c>
      <c r="D2196">
        <v>0.24278820000000001</v>
      </c>
      <c r="E2196">
        <v>0.14567289999999999</v>
      </c>
      <c r="F2196">
        <v>7.6670000000000002E-2</v>
      </c>
      <c r="G2196">
        <v>1.48548E-2</v>
      </c>
      <c r="H2196">
        <v>9.5837000000000006E-3</v>
      </c>
      <c r="I2196">
        <v>0.30188799999999999</v>
      </c>
      <c r="J2196">
        <v>5.3669E-3</v>
      </c>
      <c r="K2196">
        <v>4.4085199999999998E-2</v>
      </c>
      <c r="L2196">
        <v>0.1533399</v>
      </c>
      <c r="M2196">
        <v>5.7501999999999996E-3</v>
      </c>
      <c r="O2196" t="str">
        <f>Table_Index[[#This Row],[ID]]&amp;Table_Index[[#This Row],[year]]</f>
        <v>92302003</v>
      </c>
      <c r="P2196" t="str">
        <v>95252003</v>
      </c>
      <c r="Q2196" t="str">
        <f t="shared" si="136"/>
        <v>9525</v>
      </c>
      <c r="R2196" t="str">
        <f t="shared" si="137"/>
        <v>2003</v>
      </c>
      <c r="S2196">
        <f>SUMIFS(INDEX(Table_Index[],,MATCH(S$12,Table_Index[#Headers],0)),
Table_Index[ID],$Q2196,Table_Index[year],$R2196)/COUNTIFS(Table_Index[Quarter],"&lt;&gt;''",Table_Index[ID],$Q2196,Table_Index[year],$R2196)</f>
        <v>0</v>
      </c>
      <c r="T2196">
        <f>SUMIFS(INDEX(Table_Index[],,MATCH(T$12,Table_Index[#Headers],0)),
Table_Index[ID],$Q2196,Table_Index[year],$R2196)/COUNTIFS(Table_Index[Quarter],"&lt;&gt;''",Table_Index[ID],$Q2196,Table_Index[year],$R2196)</f>
        <v>0.39492537499999997</v>
      </c>
      <c r="U2196">
        <f>SUMIFS(INDEX(Table_Index[],,MATCH(U$12,Table_Index[#Headers],0)),
Table_Index[ID],$Q2196,Table_Index[year],$R2196)/COUNTIFS(Table_Index[Quarter],"&lt;&gt;''",Table_Index[ID],$Q2196,Table_Index[year],$R2196)</f>
        <v>0.25717517499999998</v>
      </c>
      <c r="V2196">
        <f>SUMIFS(INDEX(Table_Index[],,MATCH(V$12,Table_Index[#Headers],0)),
Table_Index[ID],$Q2196,Table_Index[year],$R2196)/COUNTIFS(Table_Index[Quarter],"&lt;&gt;''",Table_Index[ID],$Q2196,Table_Index[year],$R2196)</f>
        <v>0</v>
      </c>
      <c r="W2196">
        <f>SUMIFS(INDEX(Table_Index[],,MATCH(W$12,Table_Index[#Headers],0)),
Table_Index[ID],$Q2196,Table_Index[year],$R2196)/COUNTIFS(Table_Index[Quarter],"&lt;&gt;''",Table_Index[ID],$Q2196,Table_Index[year],$R2196)</f>
        <v>0</v>
      </c>
      <c r="X2196">
        <f>SUMIFS(INDEX(Table_Index[],,MATCH(X$12,Table_Index[#Headers],0)),
Table_Index[ID],$Q2196,Table_Index[year],$R2196)/COUNTIFS(Table_Index[Quarter],"&lt;&gt;''",Table_Index[ID],$Q2196,Table_Index[year],$R2196)</f>
        <v>0</v>
      </c>
      <c r="Y2196">
        <f>SUMIFS(INDEX(Table_Index[],,MATCH(Y$12,Table_Index[#Headers],0)),
Table_Index[ID],$Q2196,Table_Index[year],$R2196)/COUNTIFS(Table_Index[Quarter],"&lt;&gt;''",Table_Index[ID],$Q2196,Table_Index[year],$R2196)</f>
        <v>0</v>
      </c>
      <c r="Z2196">
        <f>SUMIFS(INDEX(Table_Index[],,MATCH(Z$12,Table_Index[#Headers],0)),
Table_Index[ID],$Q2196,Table_Index[year],$R2196)/COUNTIFS(Table_Index[Quarter],"&lt;&gt;''",Table_Index[ID],$Q2196,Table_Index[year],$R2196)</f>
        <v>0.19253914999999999</v>
      </c>
      <c r="AA2196">
        <f>SUMIFS(INDEX(Table_Index[],,MATCH(AA$12,Table_Index[#Headers],0)),
Table_Index[ID],$Q2196,Table_Index[year],$R2196)/COUNTIFS(Table_Index[Quarter],"&lt;&gt;''",Table_Index[ID],$Q2196,Table_Index[year],$R2196)</f>
        <v>0.13482022499999999</v>
      </c>
      <c r="AB2196">
        <f>SUMIFS(INDEX(Table_Index[],,MATCH(AB$12,Table_Index[#Headers],0)),
Table_Index[ID],$Q2196,Table_Index[year],$R2196)/COUNTIFS(Table_Index[Quarter],"&lt;&gt;''",Table_Index[ID],$Q2196,Table_Index[year],$R2196)</f>
        <v>2.0540124999999999E-2</v>
      </c>
      <c r="AC2196" s="24">
        <f t="shared" si="138"/>
        <v>1.0000000499999999</v>
      </c>
      <c r="AD2196">
        <f>COUNTIFS(Table_Index[Quarter],"&lt;&gt;''",Table_Index[ID],$Q2196,Table_Index[year],$R2196)</f>
        <v>4</v>
      </c>
      <c r="AE2196" s="34">
        <f t="shared" si="139"/>
        <v>0.72222516345804011</v>
      </c>
    </row>
    <row r="2197" spans="1:31" x14ac:dyDescent="0.3">
      <c r="A2197">
        <v>9230</v>
      </c>
      <c r="B2197">
        <v>2003</v>
      </c>
      <c r="C2197">
        <v>2</v>
      </c>
      <c r="D2197">
        <v>0.16840269999999999</v>
      </c>
      <c r="E2197">
        <v>4.0416599999999997E-2</v>
      </c>
      <c r="F2197">
        <v>8.98148E-2</v>
      </c>
      <c r="G2197">
        <v>0.1010416</v>
      </c>
      <c r="H2197">
        <v>0</v>
      </c>
      <c r="I2197">
        <v>0.30312480000000003</v>
      </c>
      <c r="J2197">
        <v>6.17476E-2</v>
      </c>
      <c r="K2197">
        <v>0.1122684</v>
      </c>
      <c r="L2197">
        <v>0.1147633</v>
      </c>
      <c r="M2197">
        <v>8.4200999999999998E-3</v>
      </c>
      <c r="O2197" t="str">
        <f>Table_Index[[#This Row],[ID]]&amp;Table_Index[[#This Row],[year]]</f>
        <v>92302003</v>
      </c>
      <c r="P2197" t="str">
        <v>95252004</v>
      </c>
      <c r="Q2197" t="str">
        <f t="shared" si="136"/>
        <v>9525</v>
      </c>
      <c r="R2197" t="str">
        <f t="shared" si="137"/>
        <v>2004</v>
      </c>
      <c r="S2197">
        <f>SUMIFS(INDEX(Table_Index[],,MATCH(S$12,Table_Index[#Headers],0)),
Table_Index[ID],$Q2197,Table_Index[year],$R2197)/COUNTIFS(Table_Index[Quarter],"&lt;&gt;''",Table_Index[ID],$Q2197,Table_Index[year],$R2197)</f>
        <v>0.14354067500000001</v>
      </c>
      <c r="T2197">
        <f>SUMIFS(INDEX(Table_Index[],,MATCH(T$12,Table_Index[#Headers],0)),
Table_Index[ID],$Q2197,Table_Index[year],$R2197)/COUNTIFS(Table_Index[Quarter],"&lt;&gt;''",Table_Index[ID],$Q2197,Table_Index[year],$R2197)</f>
        <v>0.38000895000000001</v>
      </c>
      <c r="U2197">
        <f>SUMIFS(INDEX(Table_Index[],,MATCH(U$12,Table_Index[#Headers],0)),
Table_Index[ID],$Q2197,Table_Index[year],$R2197)/COUNTIFS(Table_Index[Quarter],"&lt;&gt;''",Table_Index[ID],$Q2197,Table_Index[year],$R2197)</f>
        <v>0.20429367500000001</v>
      </c>
      <c r="V2197">
        <f>SUMIFS(INDEX(Table_Index[],,MATCH(V$12,Table_Index[#Headers],0)),
Table_Index[ID],$Q2197,Table_Index[year],$R2197)/COUNTIFS(Table_Index[Quarter],"&lt;&gt;''",Table_Index[ID],$Q2197,Table_Index[year],$R2197)</f>
        <v>2.0795649999999999E-2</v>
      </c>
      <c r="W2197">
        <f>SUMIFS(INDEX(Table_Index[],,MATCH(W$12,Table_Index[#Headers],0)),
Table_Index[ID],$Q2197,Table_Index[year],$R2197)/COUNTIFS(Table_Index[Quarter],"&lt;&gt;''",Table_Index[ID],$Q2197,Table_Index[year],$R2197)</f>
        <v>0</v>
      </c>
      <c r="X2197">
        <f>SUMIFS(INDEX(Table_Index[],,MATCH(X$12,Table_Index[#Headers],0)),
Table_Index[ID],$Q2197,Table_Index[year],$R2197)/COUNTIFS(Table_Index[Quarter],"&lt;&gt;''",Table_Index[ID],$Q2197,Table_Index[year],$R2197)</f>
        <v>0</v>
      </c>
      <c r="Y2197">
        <f>SUMIFS(INDEX(Table_Index[],,MATCH(Y$12,Table_Index[#Headers],0)),
Table_Index[ID],$Q2197,Table_Index[year],$R2197)/COUNTIFS(Table_Index[Quarter],"&lt;&gt;''",Table_Index[ID],$Q2197,Table_Index[year],$R2197)</f>
        <v>0</v>
      </c>
      <c r="Z2197">
        <f>SUMIFS(INDEX(Table_Index[],,MATCH(Z$12,Table_Index[#Headers],0)),
Table_Index[ID],$Q2197,Table_Index[year],$R2197)/COUNTIFS(Table_Index[Quarter],"&lt;&gt;''",Table_Index[ID],$Q2197,Table_Index[year],$R2197)</f>
        <v>9.3585299999999996E-2</v>
      </c>
      <c r="AA2197">
        <f>SUMIFS(INDEX(Table_Index[],,MATCH(AA$12,Table_Index[#Headers],0)),
Table_Index[ID],$Q2197,Table_Index[year],$R2197)/COUNTIFS(Table_Index[Quarter],"&lt;&gt;''",Table_Index[ID],$Q2197,Table_Index[year],$R2197)</f>
        <v>0.13447819999999999</v>
      </c>
      <c r="AB2197">
        <f>SUMIFS(INDEX(Table_Index[],,MATCH(AB$12,Table_Index[#Headers],0)),
Table_Index[ID],$Q2197,Table_Index[year],$R2197)/COUNTIFS(Table_Index[Quarter],"&lt;&gt;''",Table_Index[ID],$Q2197,Table_Index[year],$R2197)</f>
        <v>2.3297524999999999E-2</v>
      </c>
      <c r="AC2197" s="24">
        <f t="shared" si="138"/>
        <v>0.99999997499999993</v>
      </c>
      <c r="AD2197">
        <f>COUNTIFS(Table_Index[Quarter],"&lt;&gt;''",Table_Index[ID],$Q2197,Table_Index[year],$R2197)</f>
        <v>4</v>
      </c>
      <c r="AE2197" s="34">
        <f t="shared" si="139"/>
        <v>0.7654355385140581</v>
      </c>
    </row>
    <row r="2198" spans="1:31" x14ac:dyDescent="0.3">
      <c r="A2198">
        <v>9230</v>
      </c>
      <c r="B2198">
        <v>2003</v>
      </c>
      <c r="C2198">
        <v>3</v>
      </c>
      <c r="D2198">
        <v>0.21107629999999999</v>
      </c>
      <c r="E2198">
        <v>6.8965499999999999E-2</v>
      </c>
      <c r="F2198">
        <v>4.5976999999999997E-2</v>
      </c>
      <c r="G2198">
        <v>3.1348000000000001E-2</v>
      </c>
      <c r="H2198">
        <v>4.1797300000000003E-2</v>
      </c>
      <c r="I2198">
        <v>0.30303029999999997</v>
      </c>
      <c r="J2198">
        <v>9.1953999999999994E-2</v>
      </c>
      <c r="K2198">
        <v>4.3887099999999998E-2</v>
      </c>
      <c r="L2198">
        <v>0.14629049999999999</v>
      </c>
      <c r="M2198">
        <v>1.5674E-2</v>
      </c>
      <c r="O2198" t="str">
        <f>Table_Index[[#This Row],[ID]]&amp;Table_Index[[#This Row],[year]]</f>
        <v>92302003</v>
      </c>
      <c r="P2198" t="str">
        <v>95252005</v>
      </c>
      <c r="Q2198" t="str">
        <f t="shared" si="136"/>
        <v>9525</v>
      </c>
      <c r="R2198" t="str">
        <f t="shared" si="137"/>
        <v>2005</v>
      </c>
      <c r="S2198">
        <f>SUMIFS(INDEX(Table_Index[],,MATCH(S$12,Table_Index[#Headers],0)),
Table_Index[ID],$Q2198,Table_Index[year],$R2198)/COUNTIFS(Table_Index[Quarter],"&lt;&gt;''",Table_Index[ID],$Q2198,Table_Index[year],$R2198)</f>
        <v>3.6656899999999999E-2</v>
      </c>
      <c r="T2198">
        <f>SUMIFS(INDEX(Table_Index[],,MATCH(T$12,Table_Index[#Headers],0)),
Table_Index[ID],$Q2198,Table_Index[year],$R2198)/COUNTIFS(Table_Index[Quarter],"&lt;&gt;''",Table_Index[ID],$Q2198,Table_Index[year],$R2198)</f>
        <v>0.45383245000000005</v>
      </c>
      <c r="U2198">
        <f>SUMIFS(INDEX(Table_Index[],,MATCH(U$12,Table_Index[#Headers],0)),
Table_Index[ID],$Q2198,Table_Index[year],$R2198)/COUNTIFS(Table_Index[Quarter],"&lt;&gt;''",Table_Index[ID],$Q2198,Table_Index[year],$R2198)</f>
        <v>0.14543054999999999</v>
      </c>
      <c r="V2198">
        <f>SUMIFS(INDEX(Table_Index[],,MATCH(V$12,Table_Index[#Headers],0)),
Table_Index[ID],$Q2198,Table_Index[year],$R2198)/COUNTIFS(Table_Index[Quarter],"&lt;&gt;''",Table_Index[ID],$Q2198,Table_Index[year],$R2198)</f>
        <v>1.5642550000000002E-2</v>
      </c>
      <c r="W2198">
        <f>SUMIFS(INDEX(Table_Index[],,MATCH(W$12,Table_Index[#Headers],0)),
Table_Index[ID],$Q2198,Table_Index[year],$R2198)/COUNTIFS(Table_Index[Quarter],"&lt;&gt;''",Table_Index[ID],$Q2198,Table_Index[year],$R2198)</f>
        <v>0</v>
      </c>
      <c r="X2198">
        <f>SUMIFS(INDEX(Table_Index[],,MATCH(X$12,Table_Index[#Headers],0)),
Table_Index[ID],$Q2198,Table_Index[year],$R2198)/COUNTIFS(Table_Index[Quarter],"&lt;&gt;''",Table_Index[ID],$Q2198,Table_Index[year],$R2198)</f>
        <v>7.3313774999999998E-2</v>
      </c>
      <c r="Y2198">
        <f>SUMIFS(INDEX(Table_Index[],,MATCH(Y$12,Table_Index[#Headers],0)),
Table_Index[ID],$Q2198,Table_Index[year],$R2198)/COUNTIFS(Table_Index[Quarter],"&lt;&gt;''",Table_Index[ID],$Q2198,Table_Index[year],$R2198)</f>
        <v>0</v>
      </c>
      <c r="Z2198">
        <f>SUMIFS(INDEX(Table_Index[],,MATCH(Z$12,Table_Index[#Headers],0)),
Table_Index[ID],$Q2198,Table_Index[year],$R2198)/COUNTIFS(Table_Index[Quarter],"&lt;&gt;''",Table_Index[ID],$Q2198,Table_Index[year],$R2198)</f>
        <v>0.1113238</v>
      </c>
      <c r="AA2198">
        <f>SUMIFS(INDEX(Table_Index[],,MATCH(AA$12,Table_Index[#Headers],0)),
Table_Index[ID],$Q2198,Table_Index[year],$R2198)/COUNTIFS(Table_Index[Quarter],"&lt;&gt;''",Table_Index[ID],$Q2198,Table_Index[year],$R2198)</f>
        <v>0.15711449999999999</v>
      </c>
      <c r="AB2198">
        <f>SUMIFS(INDEX(Table_Index[],,MATCH(AB$12,Table_Index[#Headers],0)),
Table_Index[ID],$Q2198,Table_Index[year],$R2198)/COUNTIFS(Table_Index[Quarter],"&lt;&gt;''",Table_Index[ID],$Q2198,Table_Index[year],$R2198)</f>
        <v>6.6855250000000003E-3</v>
      </c>
      <c r="AC2198" s="24">
        <f t="shared" si="138"/>
        <v>1.0000000499999999</v>
      </c>
      <c r="AD2198">
        <f>COUNTIFS(Table_Index[Quarter],"&lt;&gt;''",Table_Index[ID],$Q2198,Table_Index[year],$R2198)</f>
        <v>4</v>
      </c>
      <c r="AE2198" s="34">
        <f t="shared" si="139"/>
        <v>0.72880008435961618</v>
      </c>
    </row>
    <row r="2199" spans="1:31" x14ac:dyDescent="0.3">
      <c r="A2199">
        <v>9230</v>
      </c>
      <c r="B2199">
        <v>2003</v>
      </c>
      <c r="C2199">
        <v>4</v>
      </c>
      <c r="D2199">
        <v>0.22662209999999999</v>
      </c>
      <c r="E2199">
        <v>0.12220739999999999</v>
      </c>
      <c r="F2199">
        <v>0.10113709999999999</v>
      </c>
      <c r="G2199">
        <v>0</v>
      </c>
      <c r="H2199">
        <v>0</v>
      </c>
      <c r="I2199">
        <v>0.28655520000000001</v>
      </c>
      <c r="J2199">
        <v>4.0133799999999997E-2</v>
      </c>
      <c r="K2199">
        <v>3.3712399999999997E-2</v>
      </c>
      <c r="L2199">
        <v>0.16856189999999999</v>
      </c>
      <c r="M2199">
        <v>2.1070200000000001E-2</v>
      </c>
      <c r="O2199" t="str">
        <f>Table_Index[[#This Row],[ID]]&amp;Table_Index[[#This Row],[year]]</f>
        <v>92302003</v>
      </c>
      <c r="P2199" t="str">
        <v>95252006</v>
      </c>
      <c r="Q2199" t="str">
        <f t="shared" si="136"/>
        <v>9525</v>
      </c>
      <c r="R2199" t="str">
        <f t="shared" si="137"/>
        <v>2006</v>
      </c>
      <c r="S2199">
        <f>SUMIFS(INDEX(Table_Index[],,MATCH(S$12,Table_Index[#Headers],0)),
Table_Index[ID],$Q2199,Table_Index[year],$R2199)/COUNTIFS(Table_Index[Quarter],"&lt;&gt;''",Table_Index[ID],$Q2199,Table_Index[year],$R2199)</f>
        <v>0</v>
      </c>
      <c r="T2199">
        <f>SUMIFS(INDEX(Table_Index[],,MATCH(T$12,Table_Index[#Headers],0)),
Table_Index[ID],$Q2199,Table_Index[year],$R2199)/COUNTIFS(Table_Index[Quarter],"&lt;&gt;''",Table_Index[ID],$Q2199,Table_Index[year],$R2199)</f>
        <v>0.32537302499999998</v>
      </c>
      <c r="U2199">
        <f>SUMIFS(INDEX(Table_Index[],,MATCH(U$12,Table_Index[#Headers],0)),
Table_Index[ID],$Q2199,Table_Index[year],$R2199)/COUNTIFS(Table_Index[Quarter],"&lt;&gt;''",Table_Index[ID],$Q2199,Table_Index[year],$R2199)</f>
        <v>0.25777787499999999</v>
      </c>
      <c r="V2199">
        <f>SUMIFS(INDEX(Table_Index[],,MATCH(V$12,Table_Index[#Headers],0)),
Table_Index[ID],$Q2199,Table_Index[year],$R2199)/COUNTIFS(Table_Index[Quarter],"&lt;&gt;''",Table_Index[ID],$Q2199,Table_Index[year],$R2199)</f>
        <v>3.6990099999999998E-2</v>
      </c>
      <c r="W2199">
        <f>SUMIFS(INDEX(Table_Index[],,MATCH(W$12,Table_Index[#Headers],0)),
Table_Index[ID],$Q2199,Table_Index[year],$R2199)/COUNTIFS(Table_Index[Quarter],"&lt;&gt;''",Table_Index[ID],$Q2199,Table_Index[year],$R2199)</f>
        <v>0</v>
      </c>
      <c r="X2199">
        <f>SUMIFS(INDEX(Table_Index[],,MATCH(X$12,Table_Index[#Headers],0)),
Table_Index[ID],$Q2199,Table_Index[year],$R2199)/COUNTIFS(Table_Index[Quarter],"&lt;&gt;''",Table_Index[ID],$Q2199,Table_Index[year],$R2199)</f>
        <v>0</v>
      </c>
      <c r="Y2199">
        <f>SUMIFS(INDEX(Table_Index[],,MATCH(Y$12,Table_Index[#Headers],0)),
Table_Index[ID],$Q2199,Table_Index[year],$R2199)/COUNTIFS(Table_Index[Quarter],"&lt;&gt;''",Table_Index[ID],$Q2199,Table_Index[year],$R2199)</f>
        <v>2.876105E-2</v>
      </c>
      <c r="Z2199">
        <f>SUMIFS(INDEX(Table_Index[],,MATCH(Z$12,Table_Index[#Headers],0)),
Table_Index[ID],$Q2199,Table_Index[year],$R2199)/COUNTIFS(Table_Index[Quarter],"&lt;&gt;''",Table_Index[ID],$Q2199,Table_Index[year],$R2199)</f>
        <v>0.19313655000000002</v>
      </c>
      <c r="AA2199">
        <f>SUMIFS(INDEX(Table_Index[],,MATCH(AA$12,Table_Index[#Headers],0)),
Table_Index[ID],$Q2199,Table_Index[year],$R2199)/COUNTIFS(Table_Index[Quarter],"&lt;&gt;''",Table_Index[ID],$Q2199,Table_Index[year],$R2199)</f>
        <v>0.1502184</v>
      </c>
      <c r="AB2199">
        <f>SUMIFS(INDEX(Table_Index[],,MATCH(AB$12,Table_Index[#Headers],0)),
Table_Index[ID],$Q2199,Table_Index[year],$R2199)/COUNTIFS(Table_Index[Quarter],"&lt;&gt;''",Table_Index[ID],$Q2199,Table_Index[year],$R2199)</f>
        <v>7.742975E-3</v>
      </c>
      <c r="AC2199" s="24">
        <f t="shared" si="138"/>
        <v>0.99999997499999993</v>
      </c>
      <c r="AD2199">
        <f>COUNTIFS(Table_Index[Quarter],"&lt;&gt;''",Table_Index[ID],$Q2199,Table_Index[year],$R2199)</f>
        <v>4</v>
      </c>
      <c r="AE2199" s="34">
        <f t="shared" si="139"/>
        <v>0.76556024796140809</v>
      </c>
    </row>
    <row r="2200" spans="1:31" x14ac:dyDescent="0.3">
      <c r="A2200">
        <v>9230</v>
      </c>
      <c r="B2200">
        <v>2004</v>
      </c>
      <c r="C2200">
        <v>1</v>
      </c>
      <c r="D2200">
        <v>8.6410200000000006E-2</v>
      </c>
      <c r="E2200">
        <v>4.1167000000000002E-2</v>
      </c>
      <c r="F2200">
        <v>0.12666759999999999</v>
      </c>
      <c r="G2200">
        <v>0</v>
      </c>
      <c r="H2200">
        <v>0</v>
      </c>
      <c r="I2200">
        <v>0.28500199999999998</v>
      </c>
      <c r="J2200">
        <v>0</v>
      </c>
      <c r="K2200">
        <v>0.1203342</v>
      </c>
      <c r="L2200">
        <v>0.31666889999999998</v>
      </c>
      <c r="M2200">
        <v>2.3750199999999999E-2</v>
      </c>
      <c r="O2200" t="str">
        <f>Table_Index[[#This Row],[ID]]&amp;Table_Index[[#This Row],[year]]</f>
        <v>92302004</v>
      </c>
      <c r="P2200" t="str">
        <v>95252007</v>
      </c>
      <c r="Q2200" t="str">
        <f t="shared" si="136"/>
        <v>9525</v>
      </c>
      <c r="R2200" t="str">
        <f t="shared" si="137"/>
        <v>2007</v>
      </c>
      <c r="S2200">
        <f>SUMIFS(INDEX(Table_Index[],,MATCH(S$12,Table_Index[#Headers],0)),
Table_Index[ID],$Q2200,Table_Index[year],$R2200)/COUNTIFS(Table_Index[Quarter],"&lt;&gt;''",Table_Index[ID],$Q2200,Table_Index[year],$R2200)</f>
        <v>0</v>
      </c>
      <c r="T2200">
        <f>SUMIFS(INDEX(Table_Index[],,MATCH(T$12,Table_Index[#Headers],0)),
Table_Index[ID],$Q2200,Table_Index[year],$R2200)/COUNTIFS(Table_Index[Quarter],"&lt;&gt;''",Table_Index[ID],$Q2200,Table_Index[year],$R2200)</f>
        <v>0.18392439999999999</v>
      </c>
      <c r="U2200">
        <f>SUMIFS(INDEX(Table_Index[],,MATCH(U$12,Table_Index[#Headers],0)),
Table_Index[ID],$Q2200,Table_Index[year],$R2200)/COUNTIFS(Table_Index[Quarter],"&lt;&gt;''",Table_Index[ID],$Q2200,Table_Index[year],$R2200)</f>
        <v>0.32161535000000002</v>
      </c>
      <c r="V2200">
        <f>SUMIFS(INDEX(Table_Index[],,MATCH(V$12,Table_Index[#Headers],0)),
Table_Index[ID],$Q2200,Table_Index[year],$R2200)/COUNTIFS(Table_Index[Quarter],"&lt;&gt;''",Table_Index[ID],$Q2200,Table_Index[year],$R2200)</f>
        <v>2.6217475000000001E-2</v>
      </c>
      <c r="W2200">
        <f>SUMIFS(INDEX(Table_Index[],,MATCH(W$12,Table_Index[#Headers],0)),
Table_Index[ID],$Q2200,Table_Index[year],$R2200)/COUNTIFS(Table_Index[Quarter],"&lt;&gt;''",Table_Index[ID],$Q2200,Table_Index[year],$R2200)</f>
        <v>0</v>
      </c>
      <c r="X2200">
        <f>SUMIFS(INDEX(Table_Index[],,MATCH(X$12,Table_Index[#Headers],0)),
Table_Index[ID],$Q2200,Table_Index[year],$R2200)/COUNTIFS(Table_Index[Quarter],"&lt;&gt;''",Table_Index[ID],$Q2200,Table_Index[year],$R2200)</f>
        <v>0</v>
      </c>
      <c r="Y2200">
        <f>SUMIFS(INDEX(Table_Index[],,MATCH(Y$12,Table_Index[#Headers],0)),
Table_Index[ID],$Q2200,Table_Index[year],$R2200)/COUNTIFS(Table_Index[Quarter],"&lt;&gt;''",Table_Index[ID],$Q2200,Table_Index[year],$R2200)</f>
        <v>1.3639274999999999E-2</v>
      </c>
      <c r="Z2200">
        <f>SUMIFS(INDEX(Table_Index[],,MATCH(Z$12,Table_Index[#Headers],0)),
Table_Index[ID],$Q2200,Table_Index[year],$R2200)/COUNTIFS(Table_Index[Quarter],"&lt;&gt;''",Table_Index[ID],$Q2200,Table_Index[year],$R2200)</f>
        <v>0.21928975000000001</v>
      </c>
      <c r="AA2200">
        <f>SUMIFS(INDEX(Table_Index[],,MATCH(AA$12,Table_Index[#Headers],0)),
Table_Index[ID],$Q2200,Table_Index[year],$R2200)/COUNTIFS(Table_Index[Quarter],"&lt;&gt;''",Table_Index[ID],$Q2200,Table_Index[year],$R2200)</f>
        <v>0.2281282</v>
      </c>
      <c r="AB2200">
        <f>SUMIFS(INDEX(Table_Index[],,MATCH(AB$12,Table_Index[#Headers],0)),
Table_Index[ID],$Q2200,Table_Index[year],$R2200)/COUNTIFS(Table_Index[Quarter],"&lt;&gt;''",Table_Index[ID],$Q2200,Table_Index[year],$R2200)</f>
        <v>7.1855749999999996E-3</v>
      </c>
      <c r="AC2200" s="24">
        <f t="shared" si="138"/>
        <v>1.0000000250000001</v>
      </c>
      <c r="AD2200">
        <f>COUNTIFS(Table_Index[Quarter],"&lt;&gt;''",Table_Index[ID],$Q2200,Table_Index[year],$R2200)</f>
        <v>4</v>
      </c>
      <c r="AE2200" s="34">
        <f t="shared" si="139"/>
        <v>0.76167989333273312</v>
      </c>
    </row>
    <row r="2201" spans="1:31" x14ac:dyDescent="0.3">
      <c r="A2201">
        <v>9230</v>
      </c>
      <c r="B2201">
        <v>2004</v>
      </c>
      <c r="C2201">
        <v>2</v>
      </c>
      <c r="D2201">
        <v>0.1099873</v>
      </c>
      <c r="E2201">
        <v>0.1004795</v>
      </c>
      <c r="F2201">
        <v>6.6104899999999994E-2</v>
      </c>
      <c r="G2201">
        <v>0.1097342</v>
      </c>
      <c r="H2201">
        <v>0</v>
      </c>
      <c r="I2201">
        <v>0.26441969999999998</v>
      </c>
      <c r="J2201">
        <v>6.6104899999999994E-2</v>
      </c>
      <c r="K2201">
        <v>2.77641E-2</v>
      </c>
      <c r="L2201">
        <v>0.24879490000000001</v>
      </c>
      <c r="M2201">
        <v>6.6105000000000001E-3</v>
      </c>
      <c r="O2201" t="str">
        <f>Table_Index[[#This Row],[ID]]&amp;Table_Index[[#This Row],[year]]</f>
        <v>92302004</v>
      </c>
      <c r="P2201" t="str">
        <v>95252008</v>
      </c>
      <c r="Q2201" t="str">
        <f t="shared" si="136"/>
        <v>9525</v>
      </c>
      <c r="R2201" t="str">
        <f t="shared" si="137"/>
        <v>2008</v>
      </c>
      <c r="S2201">
        <f>SUMIFS(INDEX(Table_Index[],,MATCH(S$12,Table_Index[#Headers],0)),
Table_Index[ID],$Q2201,Table_Index[year],$R2201)/COUNTIFS(Table_Index[Quarter],"&lt;&gt;''",Table_Index[ID],$Q2201,Table_Index[year],$R2201)</f>
        <v>0.145475775</v>
      </c>
      <c r="T2201">
        <f>SUMIFS(INDEX(Table_Index[],,MATCH(T$12,Table_Index[#Headers],0)),
Table_Index[ID],$Q2201,Table_Index[year],$R2201)/COUNTIFS(Table_Index[Quarter],"&lt;&gt;''",Table_Index[ID],$Q2201,Table_Index[year],$R2201)</f>
        <v>5.7746400000000003E-2</v>
      </c>
      <c r="U2201">
        <f>SUMIFS(INDEX(Table_Index[],,MATCH(U$12,Table_Index[#Headers],0)),
Table_Index[ID],$Q2201,Table_Index[year],$R2201)/COUNTIFS(Table_Index[Quarter],"&lt;&gt;''",Table_Index[ID],$Q2201,Table_Index[year],$R2201)</f>
        <v>0.26192647499999999</v>
      </c>
      <c r="V2201">
        <f>SUMIFS(INDEX(Table_Index[],,MATCH(V$12,Table_Index[#Headers],0)),
Table_Index[ID],$Q2201,Table_Index[year],$R2201)/COUNTIFS(Table_Index[Quarter],"&lt;&gt;''",Table_Index[ID],$Q2201,Table_Index[year],$R2201)</f>
        <v>8.8430225000000015E-2</v>
      </c>
      <c r="W2201">
        <f>SUMIFS(INDEX(Table_Index[],,MATCH(W$12,Table_Index[#Headers],0)),
Table_Index[ID],$Q2201,Table_Index[year],$R2201)/COUNTIFS(Table_Index[Quarter],"&lt;&gt;''",Table_Index[ID],$Q2201,Table_Index[year],$R2201)</f>
        <v>2.3755625000000002E-2</v>
      </c>
      <c r="X2201">
        <f>SUMIFS(INDEX(Table_Index[],,MATCH(X$12,Table_Index[#Headers],0)),
Table_Index[ID],$Q2201,Table_Index[year],$R2201)/COUNTIFS(Table_Index[Quarter],"&lt;&gt;''",Table_Index[ID],$Q2201,Table_Index[year],$R2201)</f>
        <v>0.213134825</v>
      </c>
      <c r="Y2201">
        <f>SUMIFS(INDEX(Table_Index[],,MATCH(Y$12,Table_Index[#Headers],0)),
Table_Index[ID],$Q2201,Table_Index[year],$R2201)/COUNTIFS(Table_Index[Quarter],"&lt;&gt;''",Table_Index[ID],$Q2201,Table_Index[year],$R2201)</f>
        <v>7.4209974999999997E-2</v>
      </c>
      <c r="Z2201">
        <f>SUMIFS(INDEX(Table_Index[],,MATCH(Z$12,Table_Index[#Headers],0)),
Table_Index[ID],$Q2201,Table_Index[year],$R2201)/COUNTIFS(Table_Index[Quarter],"&lt;&gt;''",Table_Index[ID],$Q2201,Table_Index[year],$R2201)</f>
        <v>4.6191349999999999E-2</v>
      </c>
      <c r="AA2201">
        <f>SUMIFS(INDEX(Table_Index[],,MATCH(AA$12,Table_Index[#Headers],0)),
Table_Index[ID],$Q2201,Table_Index[year],$R2201)/COUNTIFS(Table_Index[Quarter],"&lt;&gt;''",Table_Index[ID],$Q2201,Table_Index[year],$R2201)</f>
        <v>7.7720049999999999E-2</v>
      </c>
      <c r="AB2201">
        <f>SUMIFS(INDEX(Table_Index[],,MATCH(AB$12,Table_Index[#Headers],0)),
Table_Index[ID],$Q2201,Table_Index[year],$R2201)/COUNTIFS(Table_Index[Quarter],"&lt;&gt;''",Table_Index[ID],$Q2201,Table_Index[year],$R2201)</f>
        <v>1.1409274999999998E-2</v>
      </c>
      <c r="AC2201" s="24">
        <f t="shared" si="138"/>
        <v>0.99999997500000015</v>
      </c>
      <c r="AD2201">
        <f>COUNTIFS(Table_Index[Quarter],"&lt;&gt;''",Table_Index[ID],$Q2201,Table_Index[year],$R2201)</f>
        <v>4</v>
      </c>
      <c r="AE2201" s="34">
        <f t="shared" si="139"/>
        <v>0.8392746468964406</v>
      </c>
    </row>
    <row r="2202" spans="1:31" x14ac:dyDescent="0.3">
      <c r="A2202">
        <v>9230</v>
      </c>
      <c r="B2202">
        <v>2004</v>
      </c>
      <c r="C2202">
        <v>3</v>
      </c>
      <c r="D2202">
        <v>0.21152370000000001</v>
      </c>
      <c r="E2202">
        <v>9.7276000000000001E-2</v>
      </c>
      <c r="F2202">
        <v>0.1134887</v>
      </c>
      <c r="G2202">
        <v>8.5927199999999995E-2</v>
      </c>
      <c r="H2202">
        <v>0</v>
      </c>
      <c r="I2202">
        <v>0.2053605</v>
      </c>
      <c r="J2202">
        <v>6.9174100000000002E-2</v>
      </c>
      <c r="K2202">
        <v>5.6203900000000001E-2</v>
      </c>
      <c r="L2202">
        <v>0.15348000000000001</v>
      </c>
      <c r="M2202">
        <v>7.5659000000000004E-3</v>
      </c>
      <c r="O2202" t="str">
        <f>Table_Index[[#This Row],[ID]]&amp;Table_Index[[#This Row],[year]]</f>
        <v>92302004</v>
      </c>
      <c r="P2202" t="str">
        <v>95252009</v>
      </c>
      <c r="Q2202" t="str">
        <f t="shared" si="136"/>
        <v>9525</v>
      </c>
      <c r="R2202" t="str">
        <f t="shared" si="137"/>
        <v>2009</v>
      </c>
      <c r="S2202">
        <f>SUMIFS(INDEX(Table_Index[],,MATCH(S$12,Table_Index[#Headers],0)),
Table_Index[ID],$Q2202,Table_Index[year],$R2202)/COUNTIFS(Table_Index[Quarter],"&lt;&gt;''",Table_Index[ID],$Q2202,Table_Index[year],$R2202)</f>
        <v>0.13606055</v>
      </c>
      <c r="T2202">
        <f>SUMIFS(INDEX(Table_Index[],,MATCH(T$12,Table_Index[#Headers],0)),
Table_Index[ID],$Q2202,Table_Index[year],$R2202)/COUNTIFS(Table_Index[Quarter],"&lt;&gt;''",Table_Index[ID],$Q2202,Table_Index[year],$R2202)</f>
        <v>6.2603375000000003E-2</v>
      </c>
      <c r="U2202">
        <f>SUMIFS(INDEX(Table_Index[],,MATCH(U$12,Table_Index[#Headers],0)),
Table_Index[ID],$Q2202,Table_Index[year],$R2202)/COUNTIFS(Table_Index[Quarter],"&lt;&gt;''",Table_Index[ID],$Q2202,Table_Index[year],$R2202)</f>
        <v>0.15093295000000001</v>
      </c>
      <c r="V2202">
        <f>SUMIFS(INDEX(Table_Index[],,MATCH(V$12,Table_Index[#Headers],0)),
Table_Index[ID],$Q2202,Table_Index[year],$R2202)/COUNTIFS(Table_Index[Quarter],"&lt;&gt;''",Table_Index[ID],$Q2202,Table_Index[year],$R2202)</f>
        <v>9.0583374999999994E-2</v>
      </c>
      <c r="W2202">
        <f>SUMIFS(INDEX(Table_Index[],,MATCH(W$12,Table_Index[#Headers],0)),
Table_Index[ID],$Q2202,Table_Index[year],$R2202)/COUNTIFS(Table_Index[Quarter],"&lt;&gt;''",Table_Index[ID],$Q2202,Table_Index[year],$R2202)</f>
        <v>1.8343824999999998E-2</v>
      </c>
      <c r="X2202">
        <f>SUMIFS(INDEX(Table_Index[],,MATCH(X$12,Table_Index[#Headers],0)),
Table_Index[ID],$Q2202,Table_Index[year],$R2202)/COUNTIFS(Table_Index[Quarter],"&lt;&gt;''",Table_Index[ID],$Q2202,Table_Index[year],$R2202)</f>
        <v>0.2681925</v>
      </c>
      <c r="Y2202">
        <f>SUMIFS(INDEX(Table_Index[],,MATCH(Y$12,Table_Index[#Headers],0)),
Table_Index[ID],$Q2202,Table_Index[year],$R2202)/COUNTIFS(Table_Index[Quarter],"&lt;&gt;''",Table_Index[ID],$Q2202,Table_Index[year],$R2202)</f>
        <v>0.10989022500000001</v>
      </c>
      <c r="Z2202">
        <f>SUMIFS(INDEX(Table_Index[],,MATCH(Z$12,Table_Index[#Headers],0)),
Table_Index[ID],$Q2202,Table_Index[year],$R2202)/COUNTIFS(Table_Index[Quarter],"&lt;&gt;''",Table_Index[ID],$Q2202,Table_Index[year],$R2202)</f>
        <v>4.5837500000000003E-2</v>
      </c>
      <c r="AA2202">
        <f>SUMIFS(INDEX(Table_Index[],,MATCH(AA$12,Table_Index[#Headers],0)),
Table_Index[ID],$Q2202,Table_Index[year],$R2202)/COUNTIFS(Table_Index[Quarter],"&lt;&gt;''",Table_Index[ID],$Q2202,Table_Index[year],$R2202)</f>
        <v>0.10438255</v>
      </c>
      <c r="AB2202">
        <f>SUMIFS(INDEX(Table_Index[],,MATCH(AB$12,Table_Index[#Headers],0)),
Table_Index[ID],$Q2202,Table_Index[year],$R2202)/COUNTIFS(Table_Index[Quarter],"&lt;&gt;''",Table_Index[ID],$Q2202,Table_Index[year],$R2202)</f>
        <v>1.3173150000000002E-2</v>
      </c>
      <c r="AC2202" s="24">
        <f t="shared" si="138"/>
        <v>0.99999999999999989</v>
      </c>
      <c r="AD2202">
        <f>COUNTIFS(Table_Index[Quarter],"&lt;&gt;''",Table_Index[ID],$Q2202,Table_Index[year],$R2202)</f>
        <v>4</v>
      </c>
      <c r="AE2202" s="34">
        <f t="shared" si="139"/>
        <v>0.84907234139610743</v>
      </c>
    </row>
    <row r="2203" spans="1:31" x14ac:dyDescent="0.3">
      <c r="A2203">
        <v>9230</v>
      </c>
      <c r="B2203">
        <v>2004</v>
      </c>
      <c r="C2203">
        <v>4</v>
      </c>
      <c r="D2203">
        <v>6.6207600000000005E-2</v>
      </c>
      <c r="E2203">
        <v>9.0042399999999995E-2</v>
      </c>
      <c r="F2203">
        <v>0.17081569999999999</v>
      </c>
      <c r="G2203">
        <v>0.11917369999999999</v>
      </c>
      <c r="H2203">
        <v>0</v>
      </c>
      <c r="I2203">
        <v>0.35752109999999998</v>
      </c>
      <c r="J2203">
        <v>0</v>
      </c>
      <c r="K2203">
        <v>2.6483E-2</v>
      </c>
      <c r="L2203">
        <v>0.1641949</v>
      </c>
      <c r="M2203">
        <v>5.5614000000000002E-3</v>
      </c>
      <c r="O2203" t="str">
        <f>Table_Index[[#This Row],[ID]]&amp;Table_Index[[#This Row],[year]]</f>
        <v>92302004</v>
      </c>
      <c r="P2203" t="str">
        <v>95252010</v>
      </c>
      <c r="Q2203" t="str">
        <f t="shared" si="136"/>
        <v>9525</v>
      </c>
      <c r="R2203" t="str">
        <f t="shared" si="137"/>
        <v>2010</v>
      </c>
      <c r="S2203">
        <f>SUMIFS(INDEX(Table_Index[],,MATCH(S$12,Table_Index[#Headers],0)),
Table_Index[ID],$Q2203,Table_Index[year],$R2203)/COUNTIFS(Table_Index[Quarter],"&lt;&gt;''",Table_Index[ID],$Q2203,Table_Index[year],$R2203)</f>
        <v>7.9700225E-2</v>
      </c>
      <c r="T2203">
        <f>SUMIFS(INDEX(Table_Index[],,MATCH(T$12,Table_Index[#Headers],0)),
Table_Index[ID],$Q2203,Table_Index[year],$R2203)/COUNTIFS(Table_Index[Quarter],"&lt;&gt;''",Table_Index[ID],$Q2203,Table_Index[year],$R2203)</f>
        <v>4.6852125000000008E-2</v>
      </c>
      <c r="U2203">
        <f>SUMIFS(INDEX(Table_Index[],,MATCH(U$12,Table_Index[#Headers],0)),
Table_Index[ID],$Q2203,Table_Index[year],$R2203)/COUNTIFS(Table_Index[Quarter],"&lt;&gt;''",Table_Index[ID],$Q2203,Table_Index[year],$R2203)</f>
        <v>0.117660625</v>
      </c>
      <c r="V2203">
        <f>SUMIFS(INDEX(Table_Index[],,MATCH(V$12,Table_Index[#Headers],0)),
Table_Index[ID],$Q2203,Table_Index[year],$R2203)/COUNTIFS(Table_Index[Quarter],"&lt;&gt;''",Table_Index[ID],$Q2203,Table_Index[year],$R2203)</f>
        <v>6.4800650000000001E-2</v>
      </c>
      <c r="W2203">
        <f>SUMIFS(INDEX(Table_Index[],,MATCH(W$12,Table_Index[#Headers],0)),
Table_Index[ID],$Q2203,Table_Index[year],$R2203)/COUNTIFS(Table_Index[Quarter],"&lt;&gt;''",Table_Index[ID],$Q2203,Table_Index[year],$R2203)</f>
        <v>4.6685724999999997E-2</v>
      </c>
      <c r="X2203">
        <f>SUMIFS(INDEX(Table_Index[],,MATCH(X$12,Table_Index[#Headers],0)),
Table_Index[ID],$Q2203,Table_Index[year],$R2203)/COUNTIFS(Table_Index[Quarter],"&lt;&gt;''",Table_Index[ID],$Q2203,Table_Index[year],$R2203)</f>
        <v>0.194061925</v>
      </c>
      <c r="Y2203">
        <f>SUMIFS(INDEX(Table_Index[],,MATCH(Y$12,Table_Index[#Headers],0)),
Table_Index[ID],$Q2203,Table_Index[year],$R2203)/COUNTIFS(Table_Index[Quarter],"&lt;&gt;''",Table_Index[ID],$Q2203,Table_Index[year],$R2203)</f>
        <v>0.25742932500000004</v>
      </c>
      <c r="Z2203">
        <f>SUMIFS(INDEX(Table_Index[],,MATCH(Z$12,Table_Index[#Headers],0)),
Table_Index[ID],$Q2203,Table_Index[year],$R2203)/COUNTIFS(Table_Index[Quarter],"&lt;&gt;''",Table_Index[ID],$Q2203,Table_Index[year],$R2203)</f>
        <v>6.2441400000000001E-2</v>
      </c>
      <c r="AA2203">
        <f>SUMIFS(INDEX(Table_Index[],,MATCH(AA$12,Table_Index[#Headers],0)),
Table_Index[ID],$Q2203,Table_Index[year],$R2203)/COUNTIFS(Table_Index[Quarter],"&lt;&gt;''",Table_Index[ID],$Q2203,Table_Index[year],$R2203)</f>
        <v>0.11792397499999999</v>
      </c>
      <c r="AB2203">
        <f>SUMIFS(INDEX(Table_Index[],,MATCH(AB$12,Table_Index[#Headers],0)),
Table_Index[ID],$Q2203,Table_Index[year],$R2203)/COUNTIFS(Table_Index[Quarter],"&lt;&gt;''",Table_Index[ID],$Q2203,Table_Index[year],$R2203)</f>
        <v>1.2444024999999999E-2</v>
      </c>
      <c r="AC2203" s="24">
        <f t="shared" si="138"/>
        <v>1</v>
      </c>
      <c r="AD2203">
        <f>COUNTIFS(Table_Index[Quarter],"&lt;&gt;''",Table_Index[ID],$Q2203,Table_Index[year],$R2203)</f>
        <v>4</v>
      </c>
      <c r="AE2203" s="34">
        <f t="shared" si="139"/>
        <v>0.84934031450672243</v>
      </c>
    </row>
    <row r="2204" spans="1:31" x14ac:dyDescent="0.3">
      <c r="A2204">
        <v>9230</v>
      </c>
      <c r="B2204">
        <v>2005</v>
      </c>
      <c r="C2204">
        <v>1</v>
      </c>
      <c r="D2204">
        <v>0.1593512</v>
      </c>
      <c r="E2204">
        <v>7.9353000000000007E-2</v>
      </c>
      <c r="F2204">
        <v>4.8385999999999998E-2</v>
      </c>
      <c r="G2204">
        <v>7.6449900000000001E-2</v>
      </c>
      <c r="H2204">
        <v>1.33545E-2</v>
      </c>
      <c r="I2204">
        <v>0.35708869999999998</v>
      </c>
      <c r="J2204">
        <v>0.13669049999999999</v>
      </c>
      <c r="K2204">
        <v>2.4192999999999999E-2</v>
      </c>
      <c r="L2204">
        <v>0.10064289999999999</v>
      </c>
      <c r="M2204">
        <v>4.4901999999999997E-3</v>
      </c>
      <c r="O2204" t="str">
        <f>Table_Index[[#This Row],[ID]]&amp;Table_Index[[#This Row],[year]]</f>
        <v>92302005</v>
      </c>
      <c r="P2204" t="str">
        <v>95252011</v>
      </c>
      <c r="Q2204" t="str">
        <f t="shared" si="136"/>
        <v>9525</v>
      </c>
      <c r="R2204" t="str">
        <f t="shared" si="137"/>
        <v>2011</v>
      </c>
      <c r="S2204">
        <f>SUMIFS(INDEX(Table_Index[],,MATCH(S$12,Table_Index[#Headers],0)),
Table_Index[ID],$Q2204,Table_Index[year],$R2204)/COUNTIFS(Table_Index[Quarter],"&lt;&gt;''",Table_Index[ID],$Q2204,Table_Index[year],$R2204)</f>
        <v>3.8734724999999998E-2</v>
      </c>
      <c r="T2204">
        <f>SUMIFS(INDEX(Table_Index[],,MATCH(T$12,Table_Index[#Headers],0)),
Table_Index[ID],$Q2204,Table_Index[year],$R2204)/COUNTIFS(Table_Index[Quarter],"&lt;&gt;''",Table_Index[ID],$Q2204,Table_Index[year],$R2204)</f>
        <v>6.1200350000000001E-2</v>
      </c>
      <c r="U2204">
        <f>SUMIFS(INDEX(Table_Index[],,MATCH(U$12,Table_Index[#Headers],0)),
Table_Index[ID],$Q2204,Table_Index[year],$R2204)/COUNTIFS(Table_Index[Quarter],"&lt;&gt;''",Table_Index[ID],$Q2204,Table_Index[year],$R2204)</f>
        <v>0.1178025</v>
      </c>
      <c r="V2204">
        <f>SUMIFS(INDEX(Table_Index[],,MATCH(V$12,Table_Index[#Headers],0)),
Table_Index[ID],$Q2204,Table_Index[year],$R2204)/COUNTIFS(Table_Index[Quarter],"&lt;&gt;''",Table_Index[ID],$Q2204,Table_Index[year],$R2204)</f>
        <v>4.8490224999999998E-2</v>
      </c>
      <c r="W2204">
        <f>SUMIFS(INDEX(Table_Index[],,MATCH(W$12,Table_Index[#Headers],0)),
Table_Index[ID],$Q2204,Table_Index[year],$R2204)/COUNTIFS(Table_Index[Quarter],"&lt;&gt;''",Table_Index[ID],$Q2204,Table_Index[year],$R2204)</f>
        <v>1.2390024999999999E-2</v>
      </c>
      <c r="X2204">
        <f>SUMIFS(INDEX(Table_Index[],,MATCH(X$12,Table_Index[#Headers],0)),
Table_Index[ID],$Q2204,Table_Index[year],$R2204)/COUNTIFS(Table_Index[Quarter],"&lt;&gt;''",Table_Index[ID],$Q2204,Table_Index[year],$R2204)</f>
        <v>0.42206960000000004</v>
      </c>
      <c r="Y2204">
        <f>SUMIFS(INDEX(Table_Index[],,MATCH(Y$12,Table_Index[#Headers],0)),
Table_Index[ID],$Q2204,Table_Index[year],$R2204)/COUNTIFS(Table_Index[Quarter],"&lt;&gt;''",Table_Index[ID],$Q2204,Table_Index[year],$R2204)</f>
        <v>0.125788225</v>
      </c>
      <c r="Z2204">
        <f>SUMIFS(INDEX(Table_Index[],,MATCH(Z$12,Table_Index[#Headers],0)),
Table_Index[ID],$Q2204,Table_Index[year],$R2204)/COUNTIFS(Table_Index[Quarter],"&lt;&gt;''",Table_Index[ID],$Q2204,Table_Index[year],$R2204)</f>
        <v>4.9807524999999998E-2</v>
      </c>
      <c r="AA2204">
        <f>SUMIFS(INDEX(Table_Index[],,MATCH(AA$12,Table_Index[#Headers],0)),
Table_Index[ID],$Q2204,Table_Index[year],$R2204)/COUNTIFS(Table_Index[Quarter],"&lt;&gt;''",Table_Index[ID],$Q2204,Table_Index[year],$R2204)</f>
        <v>0.11534660000000001</v>
      </c>
      <c r="AB2204">
        <f>SUMIFS(INDEX(Table_Index[],,MATCH(AB$12,Table_Index[#Headers],0)),
Table_Index[ID],$Q2204,Table_Index[year],$R2204)/COUNTIFS(Table_Index[Quarter],"&lt;&gt;''",Table_Index[ID],$Q2204,Table_Index[year],$R2204)</f>
        <v>8.3702499999999992E-3</v>
      </c>
      <c r="AC2204" s="24">
        <f t="shared" si="138"/>
        <v>1.0000000249999998</v>
      </c>
      <c r="AD2204">
        <f>COUNTIFS(Table_Index[Quarter],"&lt;&gt;''",Table_Index[ID],$Q2204,Table_Index[year],$R2204)</f>
        <v>4</v>
      </c>
      <c r="AE2204" s="34">
        <f t="shared" si="139"/>
        <v>0.76855078103669183</v>
      </c>
    </row>
    <row r="2205" spans="1:31" x14ac:dyDescent="0.3">
      <c r="A2205">
        <v>9230</v>
      </c>
      <c r="B2205">
        <v>2005</v>
      </c>
      <c r="C2205">
        <v>2</v>
      </c>
      <c r="D2205">
        <v>0.12897529999999999</v>
      </c>
      <c r="E2205">
        <v>4.5409400000000003E-2</v>
      </c>
      <c r="F2205">
        <v>7.0952200000000007E-2</v>
      </c>
      <c r="G2205">
        <v>0.21569459999999999</v>
      </c>
      <c r="H2205">
        <v>0.1218485</v>
      </c>
      <c r="I2205">
        <v>0.24123739999999999</v>
      </c>
      <c r="J2205">
        <v>7.0952200000000007E-2</v>
      </c>
      <c r="K2205">
        <v>3.5476100000000003E-2</v>
      </c>
      <c r="L2205">
        <v>6.3068600000000002E-2</v>
      </c>
      <c r="M2205">
        <v>6.3857000000000002E-3</v>
      </c>
      <c r="O2205" t="str">
        <f>Table_Index[[#This Row],[ID]]&amp;Table_Index[[#This Row],[year]]</f>
        <v>92302005</v>
      </c>
      <c r="P2205" t="str">
        <v>95252012</v>
      </c>
      <c r="Q2205" t="str">
        <f t="shared" si="136"/>
        <v>9525</v>
      </c>
      <c r="R2205" t="str">
        <f t="shared" si="137"/>
        <v>2012</v>
      </c>
      <c r="S2205">
        <f>SUMIFS(INDEX(Table_Index[],,MATCH(S$12,Table_Index[#Headers],0)),
Table_Index[ID],$Q2205,Table_Index[year],$R2205)/COUNTIFS(Table_Index[Quarter],"&lt;&gt;''",Table_Index[ID],$Q2205,Table_Index[year],$R2205)</f>
        <v>6.0216474999999998E-2</v>
      </c>
      <c r="T2205">
        <f>SUMIFS(INDEX(Table_Index[],,MATCH(T$12,Table_Index[#Headers],0)),
Table_Index[ID],$Q2205,Table_Index[year],$R2205)/COUNTIFS(Table_Index[Quarter],"&lt;&gt;''",Table_Index[ID],$Q2205,Table_Index[year],$R2205)</f>
        <v>6.5212775000000001E-2</v>
      </c>
      <c r="U2205">
        <f>SUMIFS(INDEX(Table_Index[],,MATCH(U$12,Table_Index[#Headers],0)),
Table_Index[ID],$Q2205,Table_Index[year],$R2205)/COUNTIFS(Table_Index[Quarter],"&lt;&gt;''",Table_Index[ID],$Q2205,Table_Index[year],$R2205)</f>
        <v>0.122385575</v>
      </c>
      <c r="V2205">
        <f>SUMIFS(INDEX(Table_Index[],,MATCH(V$12,Table_Index[#Headers],0)),
Table_Index[ID],$Q2205,Table_Index[year],$R2205)/COUNTIFS(Table_Index[Quarter],"&lt;&gt;''",Table_Index[ID],$Q2205,Table_Index[year],$R2205)</f>
        <v>3.9442125000000001E-2</v>
      </c>
      <c r="W2205">
        <f>SUMIFS(INDEX(Table_Index[],,MATCH(W$12,Table_Index[#Headers],0)),
Table_Index[ID],$Q2205,Table_Index[year],$R2205)/COUNTIFS(Table_Index[Quarter],"&lt;&gt;''",Table_Index[ID],$Q2205,Table_Index[year],$R2205)</f>
        <v>7.1408075000000001E-2</v>
      </c>
      <c r="X2205">
        <f>SUMIFS(INDEX(Table_Index[],,MATCH(X$12,Table_Index[#Headers],0)),
Table_Index[ID],$Q2205,Table_Index[year],$R2205)/COUNTIFS(Table_Index[Quarter],"&lt;&gt;''",Table_Index[ID],$Q2205,Table_Index[year],$R2205)</f>
        <v>0.38161865</v>
      </c>
      <c r="Y2205">
        <f>SUMIFS(INDEX(Table_Index[],,MATCH(Y$12,Table_Index[#Headers],0)),
Table_Index[ID],$Q2205,Table_Index[year],$R2205)/COUNTIFS(Table_Index[Quarter],"&lt;&gt;''",Table_Index[ID],$Q2205,Table_Index[year],$R2205)</f>
        <v>7.1002549999999998E-2</v>
      </c>
      <c r="Z2205">
        <f>SUMIFS(INDEX(Table_Index[],,MATCH(Z$12,Table_Index[#Headers],0)),
Table_Index[ID],$Q2205,Table_Index[year],$R2205)/COUNTIFS(Table_Index[Quarter],"&lt;&gt;''",Table_Index[ID],$Q2205,Table_Index[year],$R2205)</f>
        <v>7.6439074999999995E-2</v>
      </c>
      <c r="AA2205">
        <f>SUMIFS(INDEX(Table_Index[],,MATCH(AA$12,Table_Index[#Headers],0)),
Table_Index[ID],$Q2205,Table_Index[year],$R2205)/COUNTIFS(Table_Index[Quarter],"&lt;&gt;''",Table_Index[ID],$Q2205,Table_Index[year],$R2205)</f>
        <v>0.10267237500000001</v>
      </c>
      <c r="AB2205">
        <f>SUMIFS(INDEX(Table_Index[],,MATCH(AB$12,Table_Index[#Headers],0)),
Table_Index[ID],$Q2205,Table_Index[year],$R2205)/COUNTIFS(Table_Index[Quarter],"&lt;&gt;''",Table_Index[ID],$Q2205,Table_Index[year],$R2205)</f>
        <v>9.6023250000000001E-3</v>
      </c>
      <c r="AC2205" s="24">
        <f t="shared" si="138"/>
        <v>1</v>
      </c>
      <c r="AD2205">
        <f>COUNTIFS(Table_Index[Quarter],"&lt;&gt;''",Table_Index[ID],$Q2205,Table_Index[year],$R2205)</f>
        <v>4</v>
      </c>
      <c r="AE2205" s="34">
        <f t="shared" si="139"/>
        <v>0.80333733719284495</v>
      </c>
    </row>
    <row r="2206" spans="1:31" x14ac:dyDescent="0.3">
      <c r="A2206">
        <v>9230</v>
      </c>
      <c r="B2206">
        <v>2005</v>
      </c>
      <c r="C2206">
        <v>3</v>
      </c>
      <c r="D2206">
        <v>0.16227900000000001</v>
      </c>
      <c r="E2206">
        <v>1.2539700000000001E-2</v>
      </c>
      <c r="F2206">
        <v>0.11212</v>
      </c>
      <c r="G2206">
        <v>4.92369E-2</v>
      </c>
      <c r="H2206">
        <v>0.1234304</v>
      </c>
      <c r="I2206">
        <v>0.40059070000000002</v>
      </c>
      <c r="J2206">
        <v>8.5565299999999997E-2</v>
      </c>
      <c r="K2206">
        <v>4.4257900000000003E-2</v>
      </c>
      <c r="L2206">
        <v>0</v>
      </c>
      <c r="M2206">
        <v>9.9801999999999998E-3</v>
      </c>
      <c r="O2206" t="str">
        <f>Table_Index[[#This Row],[ID]]&amp;Table_Index[[#This Row],[year]]</f>
        <v>92302005</v>
      </c>
      <c r="P2206" t="str">
        <v>95262003</v>
      </c>
      <c r="Q2206" t="str">
        <f t="shared" si="136"/>
        <v>9526</v>
      </c>
      <c r="R2206" t="str">
        <f t="shared" si="137"/>
        <v>2003</v>
      </c>
      <c r="S2206">
        <f>SUMIFS(INDEX(Table_Index[],,MATCH(S$12,Table_Index[#Headers],0)),
Table_Index[ID],$Q2206,Table_Index[year],$R2206)/COUNTIFS(Table_Index[Quarter],"&lt;&gt;''",Table_Index[ID],$Q2206,Table_Index[year],$R2206)</f>
        <v>0.172819575</v>
      </c>
      <c r="T2206">
        <f>SUMIFS(INDEX(Table_Index[],,MATCH(T$12,Table_Index[#Headers],0)),
Table_Index[ID],$Q2206,Table_Index[year],$R2206)/COUNTIFS(Table_Index[Quarter],"&lt;&gt;''",Table_Index[ID],$Q2206,Table_Index[year],$R2206)</f>
        <v>4.2360024999999996E-2</v>
      </c>
      <c r="U2206">
        <f>SUMIFS(INDEX(Table_Index[],,MATCH(U$12,Table_Index[#Headers],0)),
Table_Index[ID],$Q2206,Table_Index[year],$R2206)/COUNTIFS(Table_Index[Quarter],"&lt;&gt;''",Table_Index[ID],$Q2206,Table_Index[year],$R2206)</f>
        <v>0.157692375</v>
      </c>
      <c r="V2206">
        <f>SUMIFS(INDEX(Table_Index[],,MATCH(V$12,Table_Index[#Headers],0)),
Table_Index[ID],$Q2206,Table_Index[year],$R2206)/COUNTIFS(Table_Index[Quarter],"&lt;&gt;''",Table_Index[ID],$Q2206,Table_Index[year],$R2206)</f>
        <v>3.8951125000000003E-2</v>
      </c>
      <c r="W2206">
        <f>SUMIFS(INDEX(Table_Index[],,MATCH(W$12,Table_Index[#Headers],0)),
Table_Index[ID],$Q2206,Table_Index[year],$R2206)/COUNTIFS(Table_Index[Quarter],"&lt;&gt;''",Table_Index[ID],$Q2206,Table_Index[year],$R2206)</f>
        <v>2.5082250000000002E-3</v>
      </c>
      <c r="X2206">
        <f>SUMIFS(INDEX(Table_Index[],,MATCH(X$12,Table_Index[#Headers],0)),
Table_Index[ID],$Q2206,Table_Index[year],$R2206)/COUNTIFS(Table_Index[Quarter],"&lt;&gt;''",Table_Index[ID],$Q2206,Table_Index[year],$R2206)</f>
        <v>0</v>
      </c>
      <c r="Y2206">
        <f>SUMIFS(INDEX(Table_Index[],,MATCH(Y$12,Table_Index[#Headers],0)),
Table_Index[ID],$Q2206,Table_Index[year],$R2206)/COUNTIFS(Table_Index[Quarter],"&lt;&gt;''",Table_Index[ID],$Q2206,Table_Index[year],$R2206)</f>
        <v>0.12911715000000001</v>
      </c>
      <c r="Z2206">
        <f>SUMIFS(INDEX(Table_Index[],,MATCH(Z$12,Table_Index[#Headers],0)),
Table_Index[ID],$Q2206,Table_Index[year],$R2206)/COUNTIFS(Table_Index[Quarter],"&lt;&gt;''",Table_Index[ID],$Q2206,Table_Index[year],$R2206)</f>
        <v>0.31886252500000001</v>
      </c>
      <c r="AA2206">
        <f>SUMIFS(INDEX(Table_Index[],,MATCH(AA$12,Table_Index[#Headers],0)),
Table_Index[ID],$Q2206,Table_Index[year],$R2206)/COUNTIFS(Table_Index[Quarter],"&lt;&gt;''",Table_Index[ID],$Q2206,Table_Index[year],$R2206)</f>
        <v>0.123300675</v>
      </c>
      <c r="AB2206">
        <f>SUMIFS(INDEX(Table_Index[],,MATCH(AB$12,Table_Index[#Headers],0)),
Table_Index[ID],$Q2206,Table_Index[year],$R2206)/COUNTIFS(Table_Index[Quarter],"&lt;&gt;''",Table_Index[ID],$Q2206,Table_Index[year],$R2206)</f>
        <v>1.4388350000000001E-2</v>
      </c>
      <c r="AC2206" s="24">
        <f t="shared" si="138"/>
        <v>1.0000000249999998</v>
      </c>
      <c r="AD2206">
        <f>COUNTIFS(Table_Index[Quarter],"&lt;&gt;''",Table_Index[ID],$Q2206,Table_Index[year],$R2206)</f>
        <v>4</v>
      </c>
      <c r="AE2206" s="34">
        <f t="shared" si="139"/>
        <v>0.80819402696958564</v>
      </c>
    </row>
    <row r="2207" spans="1:31" x14ac:dyDescent="0.3">
      <c r="A2207">
        <v>9230</v>
      </c>
      <c r="B2207">
        <v>2005</v>
      </c>
      <c r="C2207">
        <v>4</v>
      </c>
      <c r="D2207">
        <v>0.16583829999999999</v>
      </c>
      <c r="E2207">
        <v>0.1152779</v>
      </c>
      <c r="F2207">
        <v>0.1011209</v>
      </c>
      <c r="G2207">
        <v>4.8537999999999998E-2</v>
      </c>
      <c r="H2207">
        <v>0</v>
      </c>
      <c r="I2207">
        <v>0.30943009999999999</v>
      </c>
      <c r="J2207">
        <v>0</v>
      </c>
      <c r="K2207">
        <v>4.0448400000000002E-2</v>
      </c>
      <c r="L2207">
        <v>0.21235399999999999</v>
      </c>
      <c r="M2207">
        <v>6.9924999999999996E-3</v>
      </c>
      <c r="O2207" t="str">
        <f>Table_Index[[#This Row],[ID]]&amp;Table_Index[[#This Row],[year]]</f>
        <v>92302005</v>
      </c>
      <c r="P2207" t="str">
        <v>95262004</v>
      </c>
      <c r="Q2207" t="str">
        <f t="shared" si="136"/>
        <v>9526</v>
      </c>
      <c r="R2207" t="str">
        <f t="shared" si="137"/>
        <v>2004</v>
      </c>
      <c r="S2207">
        <f>SUMIFS(INDEX(Table_Index[],,MATCH(S$12,Table_Index[#Headers],0)),
Table_Index[ID],$Q2207,Table_Index[year],$R2207)/COUNTIFS(Table_Index[Quarter],"&lt;&gt;''",Table_Index[ID],$Q2207,Table_Index[year],$R2207)</f>
        <v>0.33246457499999998</v>
      </c>
      <c r="T2207">
        <f>SUMIFS(INDEX(Table_Index[],,MATCH(T$12,Table_Index[#Headers],0)),
Table_Index[ID],$Q2207,Table_Index[year],$R2207)/COUNTIFS(Table_Index[Quarter],"&lt;&gt;''",Table_Index[ID],$Q2207,Table_Index[year],$R2207)</f>
        <v>0.113622825</v>
      </c>
      <c r="U2207">
        <f>SUMIFS(INDEX(Table_Index[],,MATCH(U$12,Table_Index[#Headers],0)),
Table_Index[ID],$Q2207,Table_Index[year],$R2207)/COUNTIFS(Table_Index[Quarter],"&lt;&gt;''",Table_Index[ID],$Q2207,Table_Index[year],$R2207)</f>
        <v>0.222943325</v>
      </c>
      <c r="V2207">
        <f>SUMIFS(INDEX(Table_Index[],,MATCH(V$12,Table_Index[#Headers],0)),
Table_Index[ID],$Q2207,Table_Index[year],$R2207)/COUNTIFS(Table_Index[Quarter],"&lt;&gt;''",Table_Index[ID],$Q2207,Table_Index[year],$R2207)</f>
        <v>5.00443E-2</v>
      </c>
      <c r="W2207">
        <f>SUMIFS(INDEX(Table_Index[],,MATCH(W$12,Table_Index[#Headers],0)),
Table_Index[ID],$Q2207,Table_Index[year],$R2207)/COUNTIFS(Table_Index[Quarter],"&lt;&gt;''",Table_Index[ID],$Q2207,Table_Index[year],$R2207)</f>
        <v>1.3793E-3</v>
      </c>
      <c r="X2207">
        <f>SUMIFS(INDEX(Table_Index[],,MATCH(X$12,Table_Index[#Headers],0)),
Table_Index[ID],$Q2207,Table_Index[year],$R2207)/COUNTIFS(Table_Index[Quarter],"&lt;&gt;''",Table_Index[ID],$Q2207,Table_Index[year],$R2207)</f>
        <v>0</v>
      </c>
      <c r="Y2207">
        <f>SUMIFS(INDEX(Table_Index[],,MATCH(Y$12,Table_Index[#Headers],0)),
Table_Index[ID],$Q2207,Table_Index[year],$R2207)/COUNTIFS(Table_Index[Quarter],"&lt;&gt;''",Table_Index[ID],$Q2207,Table_Index[year],$R2207)</f>
        <v>0</v>
      </c>
      <c r="Z2207">
        <f>SUMIFS(INDEX(Table_Index[],,MATCH(Z$12,Table_Index[#Headers],0)),
Table_Index[ID],$Q2207,Table_Index[year],$R2207)/COUNTIFS(Table_Index[Quarter],"&lt;&gt;''",Table_Index[ID],$Q2207,Table_Index[year],$R2207)</f>
        <v>0.109688175</v>
      </c>
      <c r="AA2207">
        <f>SUMIFS(INDEX(Table_Index[],,MATCH(AA$12,Table_Index[#Headers],0)),
Table_Index[ID],$Q2207,Table_Index[year],$R2207)/COUNTIFS(Table_Index[Quarter],"&lt;&gt;''",Table_Index[ID],$Q2207,Table_Index[year],$R2207)</f>
        <v>0.14922307499999998</v>
      </c>
      <c r="AB2207">
        <f>SUMIFS(INDEX(Table_Index[],,MATCH(AB$12,Table_Index[#Headers],0)),
Table_Index[ID],$Q2207,Table_Index[year],$R2207)/COUNTIFS(Table_Index[Quarter],"&lt;&gt;''",Table_Index[ID],$Q2207,Table_Index[year],$R2207)</f>
        <v>2.0634425000000001E-2</v>
      </c>
      <c r="AC2207" s="24">
        <f t="shared" si="138"/>
        <v>1</v>
      </c>
      <c r="AD2207">
        <f>COUNTIFS(Table_Index[Quarter],"&lt;&gt;''",Table_Index[ID],$Q2207,Table_Index[year],$R2207)</f>
        <v>4</v>
      </c>
      <c r="AE2207" s="34">
        <f t="shared" si="139"/>
        <v>0.78962229807368622</v>
      </c>
    </row>
    <row r="2208" spans="1:31" x14ac:dyDescent="0.3">
      <c r="A2208">
        <v>9230</v>
      </c>
      <c r="B2208">
        <v>2006</v>
      </c>
      <c r="C2208">
        <v>1</v>
      </c>
      <c r="D2208">
        <v>0.1551273</v>
      </c>
      <c r="E2208">
        <v>0.1061233</v>
      </c>
      <c r="F2208">
        <v>9.3638200000000005E-2</v>
      </c>
      <c r="G2208">
        <v>5.2437400000000002E-2</v>
      </c>
      <c r="H2208">
        <v>0</v>
      </c>
      <c r="I2208">
        <v>0.3370976</v>
      </c>
      <c r="J2208">
        <v>0</v>
      </c>
      <c r="K2208">
        <v>3.7455299999999997E-2</v>
      </c>
      <c r="L2208">
        <v>0.21162239999999999</v>
      </c>
      <c r="M2208">
        <v>6.4984999999999999E-3</v>
      </c>
      <c r="O2208" t="str">
        <f>Table_Index[[#This Row],[ID]]&amp;Table_Index[[#This Row],[year]]</f>
        <v>92302006</v>
      </c>
      <c r="P2208" t="str">
        <v>95262005</v>
      </c>
      <c r="Q2208" t="str">
        <f t="shared" si="136"/>
        <v>9526</v>
      </c>
      <c r="R2208" t="str">
        <f t="shared" si="137"/>
        <v>2005</v>
      </c>
      <c r="S2208">
        <f>SUMIFS(INDEX(Table_Index[],,MATCH(S$12,Table_Index[#Headers],0)),
Table_Index[ID],$Q2208,Table_Index[year],$R2208)/COUNTIFS(Table_Index[Quarter],"&lt;&gt;''",Table_Index[ID],$Q2208,Table_Index[year],$R2208)</f>
        <v>0.15324235</v>
      </c>
      <c r="T2208">
        <f>SUMIFS(INDEX(Table_Index[],,MATCH(T$12,Table_Index[#Headers],0)),
Table_Index[ID],$Q2208,Table_Index[year],$R2208)/COUNTIFS(Table_Index[Quarter],"&lt;&gt;''",Table_Index[ID],$Q2208,Table_Index[year],$R2208)</f>
        <v>8.4580100000000005E-2</v>
      </c>
      <c r="U2208">
        <f>SUMIFS(INDEX(Table_Index[],,MATCH(U$12,Table_Index[#Headers],0)),
Table_Index[ID],$Q2208,Table_Index[year],$R2208)/COUNTIFS(Table_Index[Quarter],"&lt;&gt;''",Table_Index[ID],$Q2208,Table_Index[year],$R2208)</f>
        <v>0.16364762500000002</v>
      </c>
      <c r="V2208">
        <f>SUMIFS(INDEX(Table_Index[],,MATCH(V$12,Table_Index[#Headers],0)),
Table_Index[ID],$Q2208,Table_Index[year],$R2208)/COUNTIFS(Table_Index[Quarter],"&lt;&gt;''",Table_Index[ID],$Q2208,Table_Index[year],$R2208)</f>
        <v>5.3300675000000006E-2</v>
      </c>
      <c r="W2208">
        <f>SUMIFS(INDEX(Table_Index[],,MATCH(W$12,Table_Index[#Headers],0)),
Table_Index[ID],$Q2208,Table_Index[year],$R2208)/COUNTIFS(Table_Index[Quarter],"&lt;&gt;''",Table_Index[ID],$Q2208,Table_Index[year],$R2208)</f>
        <v>0</v>
      </c>
      <c r="X2208">
        <f>SUMIFS(INDEX(Table_Index[],,MATCH(X$12,Table_Index[#Headers],0)),
Table_Index[ID],$Q2208,Table_Index[year],$R2208)/COUNTIFS(Table_Index[Quarter],"&lt;&gt;''",Table_Index[ID],$Q2208,Table_Index[year],$R2208)</f>
        <v>0.14383659999999998</v>
      </c>
      <c r="Y2208">
        <f>SUMIFS(INDEX(Table_Index[],,MATCH(Y$12,Table_Index[#Headers],0)),
Table_Index[ID],$Q2208,Table_Index[year],$R2208)/COUNTIFS(Table_Index[Quarter],"&lt;&gt;''",Table_Index[ID],$Q2208,Table_Index[year],$R2208)</f>
        <v>6.7081450000000001E-2</v>
      </c>
      <c r="Z2208">
        <f>SUMIFS(INDEX(Table_Index[],,MATCH(Z$12,Table_Index[#Headers],0)),
Table_Index[ID],$Q2208,Table_Index[year],$R2208)/COUNTIFS(Table_Index[Quarter],"&lt;&gt;''",Table_Index[ID],$Q2208,Table_Index[year],$R2208)</f>
        <v>0.124038975</v>
      </c>
      <c r="AA2208">
        <f>SUMIFS(INDEX(Table_Index[],,MATCH(AA$12,Table_Index[#Headers],0)),
Table_Index[ID],$Q2208,Table_Index[year],$R2208)/COUNTIFS(Table_Index[Quarter],"&lt;&gt;''",Table_Index[ID],$Q2208,Table_Index[year],$R2208)</f>
        <v>0.2027206</v>
      </c>
      <c r="AB2208">
        <f>SUMIFS(INDEX(Table_Index[],,MATCH(AB$12,Table_Index[#Headers],0)),
Table_Index[ID],$Q2208,Table_Index[year],$R2208)/COUNTIFS(Table_Index[Quarter],"&lt;&gt;''",Table_Index[ID],$Q2208,Table_Index[year],$R2208)</f>
        <v>7.5516000000000003E-3</v>
      </c>
      <c r="AC2208" s="24">
        <f t="shared" si="138"/>
        <v>0.99999997500000004</v>
      </c>
      <c r="AD2208">
        <f>COUNTIFS(Table_Index[Quarter],"&lt;&gt;''",Table_Index[ID],$Q2208,Table_Index[year],$R2208)</f>
        <v>4</v>
      </c>
      <c r="AE2208" s="34">
        <f t="shared" si="139"/>
        <v>0.85801425764723815</v>
      </c>
    </row>
    <row r="2209" spans="1:31" x14ac:dyDescent="0.3">
      <c r="A2209">
        <v>9230</v>
      </c>
      <c r="B2209">
        <v>2006</v>
      </c>
      <c r="C2209">
        <v>2</v>
      </c>
      <c r="D2209">
        <v>9.1033199999999995E-2</v>
      </c>
      <c r="E2209">
        <v>0.1016538</v>
      </c>
      <c r="F2209">
        <v>7.9654100000000005E-2</v>
      </c>
      <c r="G2209">
        <v>0.1668943</v>
      </c>
      <c r="H2209">
        <v>1.51722E-2</v>
      </c>
      <c r="I2209">
        <v>0.33378849999999999</v>
      </c>
      <c r="J2209">
        <v>8.3447099999999996E-2</v>
      </c>
      <c r="K2209">
        <v>2.2758299999999999E-2</v>
      </c>
      <c r="L2209">
        <v>9.1033199999999995E-2</v>
      </c>
      <c r="M2209">
        <v>1.45653E-2</v>
      </c>
      <c r="O2209" t="str">
        <f>Table_Index[[#This Row],[ID]]&amp;Table_Index[[#This Row],[year]]</f>
        <v>92302006</v>
      </c>
      <c r="P2209" t="str">
        <v>95262006</v>
      </c>
      <c r="Q2209" t="str">
        <f t="shared" si="136"/>
        <v>9526</v>
      </c>
      <c r="R2209" t="str">
        <f t="shared" si="137"/>
        <v>2006</v>
      </c>
      <c r="S2209">
        <f>SUMIFS(INDEX(Table_Index[],,MATCH(S$12,Table_Index[#Headers],0)),
Table_Index[ID],$Q2209,Table_Index[year],$R2209)/COUNTIFS(Table_Index[Quarter],"&lt;&gt;''",Table_Index[ID],$Q2209,Table_Index[year],$R2209)</f>
        <v>5.8911875000000002E-2</v>
      </c>
      <c r="T2209">
        <f>SUMIFS(INDEX(Table_Index[],,MATCH(T$12,Table_Index[#Headers],0)),
Table_Index[ID],$Q2209,Table_Index[year],$R2209)/COUNTIFS(Table_Index[Quarter],"&lt;&gt;''",Table_Index[ID],$Q2209,Table_Index[year],$R2209)</f>
        <v>0.10225665</v>
      </c>
      <c r="U2209">
        <f>SUMIFS(INDEX(Table_Index[],,MATCH(U$12,Table_Index[#Headers],0)),
Table_Index[ID],$Q2209,Table_Index[year],$R2209)/COUNTIFS(Table_Index[Quarter],"&lt;&gt;''",Table_Index[ID],$Q2209,Table_Index[year],$R2209)</f>
        <v>0.14927417500000001</v>
      </c>
      <c r="V2209">
        <f>SUMIFS(INDEX(Table_Index[],,MATCH(V$12,Table_Index[#Headers],0)),
Table_Index[ID],$Q2209,Table_Index[year],$R2209)/COUNTIFS(Table_Index[Quarter],"&lt;&gt;''",Table_Index[ID],$Q2209,Table_Index[year],$R2209)</f>
        <v>0.12670424999999999</v>
      </c>
      <c r="W2209">
        <f>SUMIFS(INDEX(Table_Index[],,MATCH(W$12,Table_Index[#Headers],0)),
Table_Index[ID],$Q2209,Table_Index[year],$R2209)/COUNTIFS(Table_Index[Quarter],"&lt;&gt;''",Table_Index[ID],$Q2209,Table_Index[year],$R2209)</f>
        <v>9.1953999999999994E-3</v>
      </c>
      <c r="X2209">
        <f>SUMIFS(INDEX(Table_Index[],,MATCH(X$12,Table_Index[#Headers],0)),
Table_Index[ID],$Q2209,Table_Index[year],$R2209)/COUNTIFS(Table_Index[Quarter],"&lt;&gt;''",Table_Index[ID],$Q2209,Table_Index[year],$R2209)</f>
        <v>0.21665954999999998</v>
      </c>
      <c r="Y2209">
        <f>SUMIFS(INDEX(Table_Index[],,MATCH(Y$12,Table_Index[#Headers],0)),
Table_Index[ID],$Q2209,Table_Index[year],$R2209)/COUNTIFS(Table_Index[Quarter],"&lt;&gt;''",Table_Index[ID],$Q2209,Table_Index[year],$R2209)</f>
        <v>8.789222499999999E-2</v>
      </c>
      <c r="Z2209">
        <f>SUMIFS(INDEX(Table_Index[],,MATCH(Z$12,Table_Index[#Headers],0)),
Table_Index[ID],$Q2209,Table_Index[year],$R2209)/COUNTIFS(Table_Index[Quarter],"&lt;&gt;''",Table_Index[ID],$Q2209,Table_Index[year],$R2209)</f>
        <v>8.2992225000000003E-2</v>
      </c>
      <c r="AA2209">
        <f>SUMIFS(INDEX(Table_Index[],,MATCH(AA$12,Table_Index[#Headers],0)),
Table_Index[ID],$Q2209,Table_Index[year],$R2209)/COUNTIFS(Table_Index[Quarter],"&lt;&gt;''",Table_Index[ID],$Q2209,Table_Index[year],$R2209)</f>
        <v>0.15888055000000001</v>
      </c>
      <c r="AB2209">
        <f>SUMIFS(INDEX(Table_Index[],,MATCH(AB$12,Table_Index[#Headers],0)),
Table_Index[ID],$Q2209,Table_Index[year],$R2209)/COUNTIFS(Table_Index[Quarter],"&lt;&gt;''",Table_Index[ID],$Q2209,Table_Index[year],$R2209)</f>
        <v>7.2330750000000003E-3</v>
      </c>
      <c r="AC2209" s="24">
        <f t="shared" si="138"/>
        <v>0.99999997500000015</v>
      </c>
      <c r="AD2209">
        <f>COUNTIFS(Table_Index[Quarter],"&lt;&gt;''",Table_Index[ID],$Q2209,Table_Index[year],$R2209)</f>
        <v>4</v>
      </c>
      <c r="AE2209" s="34">
        <f t="shared" si="139"/>
        <v>0.86080220706924693</v>
      </c>
    </row>
    <row r="2210" spans="1:31" x14ac:dyDescent="0.3">
      <c r="A2210">
        <v>9230</v>
      </c>
      <c r="B2210">
        <v>2006</v>
      </c>
      <c r="C2210">
        <v>3</v>
      </c>
      <c r="D2210">
        <v>0.11095480000000001</v>
      </c>
      <c r="E2210">
        <v>8.2685999999999996E-2</v>
      </c>
      <c r="F2210">
        <v>0.1060077</v>
      </c>
      <c r="G2210">
        <v>0.1829694</v>
      </c>
      <c r="H2210">
        <v>0</v>
      </c>
      <c r="I2210">
        <v>0.26501940000000002</v>
      </c>
      <c r="J2210">
        <v>0</v>
      </c>
      <c r="K2210">
        <v>2.1201500000000002E-2</v>
      </c>
      <c r="L2210">
        <v>0.2204961</v>
      </c>
      <c r="M2210">
        <v>1.0664999999999999E-2</v>
      </c>
      <c r="O2210" t="str">
        <f>Table_Index[[#This Row],[ID]]&amp;Table_Index[[#This Row],[year]]</f>
        <v>92302006</v>
      </c>
      <c r="P2210" t="str">
        <v>95262007</v>
      </c>
      <c r="Q2210" t="str">
        <f t="shared" si="136"/>
        <v>9526</v>
      </c>
      <c r="R2210" t="str">
        <f t="shared" si="137"/>
        <v>2007</v>
      </c>
      <c r="S2210">
        <f>SUMIFS(INDEX(Table_Index[],,MATCH(S$12,Table_Index[#Headers],0)),
Table_Index[ID],$Q2210,Table_Index[year],$R2210)/COUNTIFS(Table_Index[Quarter],"&lt;&gt;''",Table_Index[ID],$Q2210,Table_Index[year],$R2210)</f>
        <v>0.133049625</v>
      </c>
      <c r="T2210">
        <f>SUMIFS(INDEX(Table_Index[],,MATCH(T$12,Table_Index[#Headers],0)),
Table_Index[ID],$Q2210,Table_Index[year],$R2210)/COUNTIFS(Table_Index[Quarter],"&lt;&gt;''",Table_Index[ID],$Q2210,Table_Index[year],$R2210)</f>
        <v>6.0150175E-2</v>
      </c>
      <c r="U2210">
        <f>SUMIFS(INDEX(Table_Index[],,MATCH(U$12,Table_Index[#Headers],0)),
Table_Index[ID],$Q2210,Table_Index[year],$R2210)/COUNTIFS(Table_Index[Quarter],"&lt;&gt;''",Table_Index[ID],$Q2210,Table_Index[year],$R2210)</f>
        <v>0.227902675</v>
      </c>
      <c r="V2210">
        <f>SUMIFS(INDEX(Table_Index[],,MATCH(V$12,Table_Index[#Headers],0)),
Table_Index[ID],$Q2210,Table_Index[year],$R2210)/COUNTIFS(Table_Index[Quarter],"&lt;&gt;''",Table_Index[ID],$Q2210,Table_Index[year],$R2210)</f>
        <v>5.6402775000000002E-2</v>
      </c>
      <c r="W2210">
        <f>SUMIFS(INDEX(Table_Index[],,MATCH(W$12,Table_Index[#Headers],0)),
Table_Index[ID],$Q2210,Table_Index[year],$R2210)/COUNTIFS(Table_Index[Quarter],"&lt;&gt;''",Table_Index[ID],$Q2210,Table_Index[year],$R2210)</f>
        <v>1.3194175000000001E-2</v>
      </c>
      <c r="X2210">
        <f>SUMIFS(INDEX(Table_Index[],,MATCH(X$12,Table_Index[#Headers],0)),
Table_Index[ID],$Q2210,Table_Index[year],$R2210)/COUNTIFS(Table_Index[Quarter],"&lt;&gt;''",Table_Index[ID],$Q2210,Table_Index[year],$R2210)</f>
        <v>0.160705075</v>
      </c>
      <c r="Y2210">
        <f>SUMIFS(INDEX(Table_Index[],,MATCH(Y$12,Table_Index[#Headers],0)),
Table_Index[ID],$Q2210,Table_Index[year],$R2210)/COUNTIFS(Table_Index[Quarter],"&lt;&gt;''",Table_Index[ID],$Q2210,Table_Index[year],$R2210)</f>
        <v>0.106795325</v>
      </c>
      <c r="Z2210">
        <f>SUMIFS(INDEX(Table_Index[],,MATCH(Z$12,Table_Index[#Headers],0)),
Table_Index[ID],$Q2210,Table_Index[year],$R2210)/COUNTIFS(Table_Index[Quarter],"&lt;&gt;''",Table_Index[ID],$Q2210,Table_Index[year],$R2210)</f>
        <v>7.9507549999999996E-2</v>
      </c>
      <c r="AA2210">
        <f>SUMIFS(INDEX(Table_Index[],,MATCH(AA$12,Table_Index[#Headers],0)),
Table_Index[ID],$Q2210,Table_Index[year],$R2210)/COUNTIFS(Table_Index[Quarter],"&lt;&gt;''",Table_Index[ID],$Q2210,Table_Index[year],$R2210)</f>
        <v>0.14810855000000001</v>
      </c>
      <c r="AB2210">
        <f>SUMIFS(INDEX(Table_Index[],,MATCH(AB$12,Table_Index[#Headers],0)),
Table_Index[ID],$Q2210,Table_Index[year],$R2210)/COUNTIFS(Table_Index[Quarter],"&lt;&gt;''",Table_Index[ID],$Q2210,Table_Index[year],$R2210)</f>
        <v>1.4184024999999999E-2</v>
      </c>
      <c r="AC2210" s="24">
        <f t="shared" si="138"/>
        <v>0.99999994999999997</v>
      </c>
      <c r="AD2210">
        <f>COUNTIFS(Table_Index[Quarter],"&lt;&gt;''",Table_Index[ID],$Q2210,Table_Index[year],$R2210)</f>
        <v>4</v>
      </c>
      <c r="AE2210" s="34">
        <f t="shared" si="139"/>
        <v>0.85769462295312504</v>
      </c>
    </row>
    <row r="2211" spans="1:31" x14ac:dyDescent="0.3">
      <c r="A2211">
        <v>9230</v>
      </c>
      <c r="B2211">
        <v>2006</v>
      </c>
      <c r="C2211">
        <v>4</v>
      </c>
      <c r="D2211">
        <v>0.1595673</v>
      </c>
      <c r="E2211">
        <v>9.8195299999999999E-2</v>
      </c>
      <c r="F2211">
        <v>6.1372000000000003E-2</v>
      </c>
      <c r="G2211">
        <v>1.96391E-2</v>
      </c>
      <c r="H2211">
        <v>4.6029E-3</v>
      </c>
      <c r="I2211">
        <v>0.53393670000000004</v>
      </c>
      <c r="J2211">
        <v>1.84116E-2</v>
      </c>
      <c r="K2211">
        <v>1.71842E-2</v>
      </c>
      <c r="L2211">
        <v>8.0806500000000003E-2</v>
      </c>
      <c r="M2211">
        <v>6.2845000000000002E-3</v>
      </c>
      <c r="O2211" t="str">
        <f>Table_Index[[#This Row],[ID]]&amp;Table_Index[[#This Row],[year]]</f>
        <v>92302006</v>
      </c>
      <c r="P2211" t="str">
        <v>95262008</v>
      </c>
      <c r="Q2211" t="str">
        <f t="shared" si="136"/>
        <v>9526</v>
      </c>
      <c r="R2211" t="str">
        <f t="shared" si="137"/>
        <v>2008</v>
      </c>
      <c r="S2211">
        <f>SUMIFS(INDEX(Table_Index[],,MATCH(S$12,Table_Index[#Headers],0)),
Table_Index[ID],$Q2211,Table_Index[year],$R2211)/COUNTIFS(Table_Index[Quarter],"&lt;&gt;''",Table_Index[ID],$Q2211,Table_Index[year],$R2211)</f>
        <v>8.4062575E-2</v>
      </c>
      <c r="T2211">
        <f>SUMIFS(INDEX(Table_Index[],,MATCH(T$12,Table_Index[#Headers],0)),
Table_Index[ID],$Q2211,Table_Index[year],$R2211)/COUNTIFS(Table_Index[Quarter],"&lt;&gt;''",Table_Index[ID],$Q2211,Table_Index[year],$R2211)</f>
        <v>0.15527102500000001</v>
      </c>
      <c r="U2211">
        <f>SUMIFS(INDEX(Table_Index[],,MATCH(U$12,Table_Index[#Headers],0)),
Table_Index[ID],$Q2211,Table_Index[year],$R2211)/COUNTIFS(Table_Index[Quarter],"&lt;&gt;''",Table_Index[ID],$Q2211,Table_Index[year],$R2211)</f>
        <v>0.391313625</v>
      </c>
      <c r="V2211">
        <f>SUMIFS(INDEX(Table_Index[],,MATCH(V$12,Table_Index[#Headers],0)),
Table_Index[ID],$Q2211,Table_Index[year],$R2211)/COUNTIFS(Table_Index[Quarter],"&lt;&gt;''",Table_Index[ID],$Q2211,Table_Index[year],$R2211)</f>
        <v>1.8012674999999999E-2</v>
      </c>
      <c r="W2211">
        <f>SUMIFS(INDEX(Table_Index[],,MATCH(W$12,Table_Index[#Headers],0)),
Table_Index[ID],$Q2211,Table_Index[year],$R2211)/COUNTIFS(Table_Index[Quarter],"&lt;&gt;''",Table_Index[ID],$Q2211,Table_Index[year],$R2211)</f>
        <v>8.8768749999999993E-3</v>
      </c>
      <c r="X2211">
        <f>SUMIFS(INDEX(Table_Index[],,MATCH(X$12,Table_Index[#Headers],0)),
Table_Index[ID],$Q2211,Table_Index[year],$R2211)/COUNTIFS(Table_Index[Quarter],"&lt;&gt;''",Table_Index[ID],$Q2211,Table_Index[year],$R2211)</f>
        <v>0</v>
      </c>
      <c r="Y2211">
        <f>SUMIFS(INDEX(Table_Index[],,MATCH(Y$12,Table_Index[#Headers],0)),
Table_Index[ID],$Q2211,Table_Index[year],$R2211)/COUNTIFS(Table_Index[Quarter],"&lt;&gt;''",Table_Index[ID],$Q2211,Table_Index[year],$R2211)</f>
        <v>0.12543260000000001</v>
      </c>
      <c r="Z2211">
        <f>SUMIFS(INDEX(Table_Index[],,MATCH(Z$12,Table_Index[#Headers],0)),
Table_Index[ID],$Q2211,Table_Index[year],$R2211)/COUNTIFS(Table_Index[Quarter],"&lt;&gt;''",Table_Index[ID],$Q2211,Table_Index[year],$R2211)</f>
        <v>9.5317900000000011E-2</v>
      </c>
      <c r="AA2211">
        <f>SUMIFS(INDEX(Table_Index[],,MATCH(AA$12,Table_Index[#Headers],0)),
Table_Index[ID],$Q2211,Table_Index[year],$R2211)/COUNTIFS(Table_Index[Quarter],"&lt;&gt;''",Table_Index[ID],$Q2211,Table_Index[year],$R2211)</f>
        <v>0.107039225</v>
      </c>
      <c r="AB2211">
        <f>SUMIFS(INDEX(Table_Index[],,MATCH(AB$12,Table_Index[#Headers],0)),
Table_Index[ID],$Q2211,Table_Index[year],$R2211)/COUNTIFS(Table_Index[Quarter],"&lt;&gt;''",Table_Index[ID],$Q2211,Table_Index[year],$R2211)</f>
        <v>1.467355E-2</v>
      </c>
      <c r="AC2211" s="24">
        <f t="shared" si="138"/>
        <v>1.0000000500000001</v>
      </c>
      <c r="AD2211">
        <f>COUNTIFS(Table_Index[Quarter],"&lt;&gt;''",Table_Index[ID],$Q2211,Table_Index[year],$R2211)</f>
        <v>4</v>
      </c>
      <c r="AE2211" s="34">
        <f t="shared" si="139"/>
        <v>0.77880323583738376</v>
      </c>
    </row>
    <row r="2212" spans="1:31" x14ac:dyDescent="0.3">
      <c r="A2212">
        <v>9230</v>
      </c>
      <c r="B2212">
        <v>2007</v>
      </c>
      <c r="C2212">
        <v>1</v>
      </c>
      <c r="D2212">
        <v>0.1107344</v>
      </c>
      <c r="E2212">
        <v>9.6892599999999995E-2</v>
      </c>
      <c r="F2212">
        <v>6.9209000000000007E-2</v>
      </c>
      <c r="G2212">
        <v>4.7062100000000003E-2</v>
      </c>
      <c r="H2212">
        <v>6.2287999999999996E-3</v>
      </c>
      <c r="I2212">
        <v>0.4086089</v>
      </c>
      <c r="J2212">
        <v>3.3220300000000001E-2</v>
      </c>
      <c r="K2212">
        <v>2.9067800000000001E-2</v>
      </c>
      <c r="L2212">
        <v>0.19378529999999999</v>
      </c>
      <c r="M2212">
        <v>5.1907000000000003E-3</v>
      </c>
      <c r="O2212" t="str">
        <f>Table_Index[[#This Row],[ID]]&amp;Table_Index[[#This Row],[year]]</f>
        <v>92302007</v>
      </c>
      <c r="P2212" t="str">
        <v>95262009</v>
      </c>
      <c r="Q2212" t="str">
        <f t="shared" si="136"/>
        <v>9526</v>
      </c>
      <c r="R2212" t="str">
        <f t="shared" si="137"/>
        <v>2009</v>
      </c>
      <c r="S2212">
        <f>SUMIFS(INDEX(Table_Index[],,MATCH(S$12,Table_Index[#Headers],0)),
Table_Index[ID],$Q2212,Table_Index[year],$R2212)/COUNTIFS(Table_Index[Quarter],"&lt;&gt;''",Table_Index[ID],$Q2212,Table_Index[year],$R2212)</f>
        <v>5.0227524999999995E-2</v>
      </c>
      <c r="T2212">
        <f>SUMIFS(INDEX(Table_Index[],,MATCH(T$12,Table_Index[#Headers],0)),
Table_Index[ID],$Q2212,Table_Index[year],$R2212)/COUNTIFS(Table_Index[Quarter],"&lt;&gt;''",Table_Index[ID],$Q2212,Table_Index[year],$R2212)</f>
        <v>8.1998224999999994E-2</v>
      </c>
      <c r="U2212">
        <f>SUMIFS(INDEX(Table_Index[],,MATCH(U$12,Table_Index[#Headers],0)),
Table_Index[ID],$Q2212,Table_Index[year],$R2212)/COUNTIFS(Table_Index[Quarter],"&lt;&gt;''",Table_Index[ID],$Q2212,Table_Index[year],$R2212)</f>
        <v>0.160450325</v>
      </c>
      <c r="V2212">
        <f>SUMIFS(INDEX(Table_Index[],,MATCH(V$12,Table_Index[#Headers],0)),
Table_Index[ID],$Q2212,Table_Index[year],$R2212)/COUNTIFS(Table_Index[Quarter],"&lt;&gt;''",Table_Index[ID],$Q2212,Table_Index[year],$R2212)</f>
        <v>7.4315825000000002E-2</v>
      </c>
      <c r="W2212">
        <f>SUMIFS(INDEX(Table_Index[],,MATCH(W$12,Table_Index[#Headers],0)),
Table_Index[ID],$Q2212,Table_Index[year],$R2212)/COUNTIFS(Table_Index[Quarter],"&lt;&gt;''",Table_Index[ID],$Q2212,Table_Index[year],$R2212)</f>
        <v>2.0540799999999998E-2</v>
      </c>
      <c r="X2212">
        <f>SUMIFS(INDEX(Table_Index[],,MATCH(X$12,Table_Index[#Headers],0)),
Table_Index[ID],$Q2212,Table_Index[year],$R2212)/COUNTIFS(Table_Index[Quarter],"&lt;&gt;''",Table_Index[ID],$Q2212,Table_Index[year],$R2212)</f>
        <v>9.2958625000000003E-2</v>
      </c>
      <c r="Y2212">
        <f>SUMIFS(INDEX(Table_Index[],,MATCH(Y$12,Table_Index[#Headers],0)),
Table_Index[ID],$Q2212,Table_Index[year],$R2212)/COUNTIFS(Table_Index[Quarter],"&lt;&gt;''",Table_Index[ID],$Q2212,Table_Index[year],$R2212)</f>
        <v>0.31797130000000001</v>
      </c>
      <c r="Z2212">
        <f>SUMIFS(INDEX(Table_Index[],,MATCH(Z$12,Table_Index[#Headers],0)),
Table_Index[ID],$Q2212,Table_Index[year],$R2212)/COUNTIFS(Table_Index[Quarter],"&lt;&gt;''",Table_Index[ID],$Q2212,Table_Index[year],$R2212)</f>
        <v>5.8514400000000001E-2</v>
      </c>
      <c r="AA2212">
        <f>SUMIFS(INDEX(Table_Index[],,MATCH(AA$12,Table_Index[#Headers],0)),
Table_Index[ID],$Q2212,Table_Index[year],$R2212)/COUNTIFS(Table_Index[Quarter],"&lt;&gt;''",Table_Index[ID],$Q2212,Table_Index[year],$R2212)</f>
        <v>0.1263968</v>
      </c>
      <c r="AB2212">
        <f>SUMIFS(INDEX(Table_Index[],,MATCH(AB$12,Table_Index[#Headers],0)),
Table_Index[ID],$Q2212,Table_Index[year],$R2212)/COUNTIFS(Table_Index[Quarter],"&lt;&gt;''",Table_Index[ID],$Q2212,Table_Index[year],$R2212)</f>
        <v>1.6626175E-2</v>
      </c>
      <c r="AC2212" s="24">
        <f t="shared" si="138"/>
        <v>0.99999999999999989</v>
      </c>
      <c r="AD2212">
        <f>COUNTIFS(Table_Index[Quarter],"&lt;&gt;''",Table_Index[ID],$Q2212,Table_Index[year],$R2212)</f>
        <v>4</v>
      </c>
      <c r="AE2212" s="34">
        <f t="shared" si="139"/>
        <v>0.82964084438823626</v>
      </c>
    </row>
    <row r="2213" spans="1:31" x14ac:dyDescent="0.3">
      <c r="A2213">
        <v>9230</v>
      </c>
      <c r="B2213">
        <v>2007</v>
      </c>
      <c r="C2213">
        <v>2</v>
      </c>
      <c r="D2213">
        <v>0.1196446</v>
      </c>
      <c r="E2213">
        <v>2.2269600000000001E-2</v>
      </c>
      <c r="F2213">
        <v>6.5498899999999999E-2</v>
      </c>
      <c r="G2213">
        <v>0.2378113</v>
      </c>
      <c r="H2213">
        <v>7.8598999999999995E-3</v>
      </c>
      <c r="I2213">
        <v>0.34059420000000001</v>
      </c>
      <c r="J2213">
        <v>7.2048799999999996E-2</v>
      </c>
      <c r="K2213">
        <v>6.5498899999999999E-2</v>
      </c>
      <c r="L2213">
        <v>6.2878900000000001E-2</v>
      </c>
      <c r="M2213">
        <v>5.8948999999999998E-3</v>
      </c>
      <c r="O2213" t="str">
        <f>Table_Index[[#This Row],[ID]]&amp;Table_Index[[#This Row],[year]]</f>
        <v>92302007</v>
      </c>
      <c r="P2213" t="str">
        <v>95262010</v>
      </c>
      <c r="Q2213" t="str">
        <f t="shared" si="136"/>
        <v>9526</v>
      </c>
      <c r="R2213" t="str">
        <f t="shared" si="137"/>
        <v>2010</v>
      </c>
      <c r="S2213">
        <f>SUMIFS(INDEX(Table_Index[],,MATCH(S$12,Table_Index[#Headers],0)),
Table_Index[ID],$Q2213,Table_Index[year],$R2213)/COUNTIFS(Table_Index[Quarter],"&lt;&gt;''",Table_Index[ID],$Q2213,Table_Index[year],$R2213)</f>
        <v>0.100283975</v>
      </c>
      <c r="T2213">
        <f>SUMIFS(INDEX(Table_Index[],,MATCH(T$12,Table_Index[#Headers],0)),
Table_Index[ID],$Q2213,Table_Index[year],$R2213)/COUNTIFS(Table_Index[Quarter],"&lt;&gt;''",Table_Index[ID],$Q2213,Table_Index[year],$R2213)</f>
        <v>5.7930200000000001E-2</v>
      </c>
      <c r="U2213">
        <f>SUMIFS(INDEX(Table_Index[],,MATCH(U$12,Table_Index[#Headers],0)),
Table_Index[ID],$Q2213,Table_Index[year],$R2213)/COUNTIFS(Table_Index[Quarter],"&lt;&gt;''",Table_Index[ID],$Q2213,Table_Index[year],$R2213)</f>
        <v>0.11568935</v>
      </c>
      <c r="V2213">
        <f>SUMIFS(INDEX(Table_Index[],,MATCH(V$12,Table_Index[#Headers],0)),
Table_Index[ID],$Q2213,Table_Index[year],$R2213)/COUNTIFS(Table_Index[Quarter],"&lt;&gt;''",Table_Index[ID],$Q2213,Table_Index[year],$R2213)</f>
        <v>4.9434900000000004E-2</v>
      </c>
      <c r="W2213">
        <f>SUMIFS(INDEX(Table_Index[],,MATCH(W$12,Table_Index[#Headers],0)),
Table_Index[ID],$Q2213,Table_Index[year],$R2213)/COUNTIFS(Table_Index[Quarter],"&lt;&gt;''",Table_Index[ID],$Q2213,Table_Index[year],$R2213)</f>
        <v>3.3845599999999997E-2</v>
      </c>
      <c r="X2213">
        <f>SUMIFS(INDEX(Table_Index[],,MATCH(X$12,Table_Index[#Headers],0)),
Table_Index[ID],$Q2213,Table_Index[year],$R2213)/COUNTIFS(Table_Index[Quarter],"&lt;&gt;''",Table_Index[ID],$Q2213,Table_Index[year],$R2213)</f>
        <v>0.23099685000000003</v>
      </c>
      <c r="Y2213">
        <f>SUMIFS(INDEX(Table_Index[],,MATCH(Y$12,Table_Index[#Headers],0)),
Table_Index[ID],$Q2213,Table_Index[year],$R2213)/COUNTIFS(Table_Index[Quarter],"&lt;&gt;''",Table_Index[ID],$Q2213,Table_Index[year],$R2213)</f>
        <v>0.21318742499999999</v>
      </c>
      <c r="Z2213">
        <f>SUMIFS(INDEX(Table_Index[],,MATCH(Z$12,Table_Index[#Headers],0)),
Table_Index[ID],$Q2213,Table_Index[year],$R2213)/COUNTIFS(Table_Index[Quarter],"&lt;&gt;''",Table_Index[ID],$Q2213,Table_Index[year],$R2213)</f>
        <v>6.5258849999999993E-2</v>
      </c>
      <c r="AA2213">
        <f>SUMIFS(INDEX(Table_Index[],,MATCH(AA$12,Table_Index[#Headers],0)),
Table_Index[ID],$Q2213,Table_Index[year],$R2213)/COUNTIFS(Table_Index[Quarter],"&lt;&gt;''",Table_Index[ID],$Q2213,Table_Index[year],$R2213)</f>
        <v>0.11747387499999999</v>
      </c>
      <c r="AB2213">
        <f>SUMIFS(INDEX(Table_Index[],,MATCH(AB$12,Table_Index[#Headers],0)),
Table_Index[ID],$Q2213,Table_Index[year],$R2213)/COUNTIFS(Table_Index[Quarter],"&lt;&gt;''",Table_Index[ID],$Q2213,Table_Index[year],$R2213)</f>
        <v>1.5898925000000001E-2</v>
      </c>
      <c r="AC2213" s="24">
        <f t="shared" si="138"/>
        <v>0.99999994999999997</v>
      </c>
      <c r="AD2213">
        <f>COUNTIFS(Table_Index[Quarter],"&lt;&gt;''",Table_Index[ID],$Q2213,Table_Index[year],$R2213)</f>
        <v>4</v>
      </c>
      <c r="AE2213" s="34">
        <f t="shared" si="139"/>
        <v>0.85249382909032001</v>
      </c>
    </row>
    <row r="2214" spans="1:31" x14ac:dyDescent="0.3">
      <c r="A2214">
        <v>9230</v>
      </c>
      <c r="B2214">
        <v>2007</v>
      </c>
      <c r="C2214">
        <v>3</v>
      </c>
      <c r="D2214">
        <v>0.21288560000000001</v>
      </c>
      <c r="E2214">
        <v>0.1321359</v>
      </c>
      <c r="F2214">
        <v>4.8449800000000001E-2</v>
      </c>
      <c r="G2214">
        <v>0.24218619999999999</v>
      </c>
      <c r="H2214">
        <v>0</v>
      </c>
      <c r="I2214">
        <v>0.2642717</v>
      </c>
      <c r="J2214">
        <v>2.6427200000000001E-2</v>
      </c>
      <c r="K2214">
        <v>1.9379899999999999E-2</v>
      </c>
      <c r="L2214">
        <v>4.9330699999999998E-2</v>
      </c>
      <c r="M2214">
        <v>4.9331000000000002E-3</v>
      </c>
      <c r="O2214" t="str">
        <f>Table_Index[[#This Row],[ID]]&amp;Table_Index[[#This Row],[year]]</f>
        <v>92302007</v>
      </c>
      <c r="P2214" t="str">
        <v>95262011</v>
      </c>
      <c r="Q2214" t="str">
        <f t="shared" si="136"/>
        <v>9526</v>
      </c>
      <c r="R2214" t="str">
        <f t="shared" si="137"/>
        <v>2011</v>
      </c>
      <c r="S2214">
        <f>SUMIFS(INDEX(Table_Index[],,MATCH(S$12,Table_Index[#Headers],0)),
Table_Index[ID],$Q2214,Table_Index[year],$R2214)/COUNTIFS(Table_Index[Quarter],"&lt;&gt;''",Table_Index[ID],$Q2214,Table_Index[year],$R2214)</f>
        <v>5.3598375000000004E-2</v>
      </c>
      <c r="T2214">
        <f>SUMIFS(INDEX(Table_Index[],,MATCH(T$12,Table_Index[#Headers],0)),
Table_Index[ID],$Q2214,Table_Index[year],$R2214)/COUNTIFS(Table_Index[Quarter],"&lt;&gt;''",Table_Index[ID],$Q2214,Table_Index[year],$R2214)</f>
        <v>6.5721000000000002E-2</v>
      </c>
      <c r="U2214">
        <f>SUMIFS(INDEX(Table_Index[],,MATCH(U$12,Table_Index[#Headers],0)),
Table_Index[ID],$Q2214,Table_Index[year],$R2214)/COUNTIFS(Table_Index[Quarter],"&lt;&gt;''",Table_Index[ID],$Q2214,Table_Index[year],$R2214)</f>
        <v>0.11812545000000001</v>
      </c>
      <c r="V2214">
        <f>SUMIFS(INDEX(Table_Index[],,MATCH(V$12,Table_Index[#Headers],0)),
Table_Index[ID],$Q2214,Table_Index[year],$R2214)/COUNTIFS(Table_Index[Quarter],"&lt;&gt;''",Table_Index[ID],$Q2214,Table_Index[year],$R2214)</f>
        <v>6.8049899999999997E-2</v>
      </c>
      <c r="W2214">
        <f>SUMIFS(INDEX(Table_Index[],,MATCH(W$12,Table_Index[#Headers],0)),
Table_Index[ID],$Q2214,Table_Index[year],$R2214)/COUNTIFS(Table_Index[Quarter],"&lt;&gt;''",Table_Index[ID],$Q2214,Table_Index[year],$R2214)</f>
        <v>1.3108450000000001E-2</v>
      </c>
      <c r="X2214">
        <f>SUMIFS(INDEX(Table_Index[],,MATCH(X$12,Table_Index[#Headers],0)),
Table_Index[ID],$Q2214,Table_Index[year],$R2214)/COUNTIFS(Table_Index[Quarter],"&lt;&gt;''",Table_Index[ID],$Q2214,Table_Index[year],$R2214)</f>
        <v>0.38939494999999996</v>
      </c>
      <c r="Y2214">
        <f>SUMIFS(INDEX(Table_Index[],,MATCH(Y$12,Table_Index[#Headers],0)),
Table_Index[ID],$Q2214,Table_Index[year],$R2214)/COUNTIFS(Table_Index[Quarter],"&lt;&gt;''",Table_Index[ID],$Q2214,Table_Index[year],$R2214)</f>
        <v>0.1163788</v>
      </c>
      <c r="Z2214">
        <f>SUMIFS(INDEX(Table_Index[],,MATCH(Z$12,Table_Index[#Headers],0)),
Table_Index[ID],$Q2214,Table_Index[year],$R2214)/COUNTIFS(Table_Index[Quarter],"&lt;&gt;''",Table_Index[ID],$Q2214,Table_Index[year],$R2214)</f>
        <v>6.2450600000000002E-2</v>
      </c>
      <c r="AA2214">
        <f>SUMIFS(INDEX(Table_Index[],,MATCH(AA$12,Table_Index[#Headers],0)),
Table_Index[ID],$Q2214,Table_Index[year],$R2214)/COUNTIFS(Table_Index[Quarter],"&lt;&gt;''",Table_Index[ID],$Q2214,Table_Index[year],$R2214)</f>
        <v>0.10498225</v>
      </c>
      <c r="AB2214">
        <f>SUMIFS(INDEX(Table_Index[],,MATCH(AB$12,Table_Index[#Headers],0)),
Table_Index[ID],$Q2214,Table_Index[year],$R2214)/COUNTIFS(Table_Index[Quarter],"&lt;&gt;''",Table_Index[ID],$Q2214,Table_Index[year],$R2214)</f>
        <v>8.1902750000000003E-3</v>
      </c>
      <c r="AC2214" s="24">
        <f t="shared" si="138"/>
        <v>1.0000000500000001</v>
      </c>
      <c r="AD2214">
        <f>COUNTIFS(Table_Index[Quarter],"&lt;&gt;''",Table_Index[ID],$Q2214,Table_Index[year],$R2214)</f>
        <v>4</v>
      </c>
      <c r="AE2214" s="34">
        <f t="shared" si="139"/>
        <v>0.79389083903230373</v>
      </c>
    </row>
    <row r="2215" spans="1:31" x14ac:dyDescent="0.3">
      <c r="A2215">
        <v>9230</v>
      </c>
      <c r="B2215">
        <v>2007</v>
      </c>
      <c r="C2215">
        <v>4</v>
      </c>
      <c r="D2215">
        <v>7.3390200000000003E-2</v>
      </c>
      <c r="E2215">
        <v>0.2358972</v>
      </c>
      <c r="F2215">
        <v>7.8632400000000005E-2</v>
      </c>
      <c r="G2215">
        <v>5.3877700000000001E-2</v>
      </c>
      <c r="H2215">
        <v>4.6917300000000002E-2</v>
      </c>
      <c r="I2215">
        <v>0.25337100000000001</v>
      </c>
      <c r="J2215">
        <v>0.17299120000000001</v>
      </c>
      <c r="K2215">
        <v>1.7473900000000001E-2</v>
      </c>
      <c r="L2215">
        <v>6.1158499999999998E-2</v>
      </c>
      <c r="M2215">
        <v>6.2906000000000004E-3</v>
      </c>
      <c r="O2215" t="str">
        <f>Table_Index[[#This Row],[ID]]&amp;Table_Index[[#This Row],[year]]</f>
        <v>92302007</v>
      </c>
      <c r="P2215" t="str">
        <v>95262012</v>
      </c>
      <c r="Q2215" t="str">
        <f t="shared" si="136"/>
        <v>9526</v>
      </c>
      <c r="R2215" t="str">
        <f t="shared" si="137"/>
        <v>2012</v>
      </c>
      <c r="S2215">
        <f>SUMIFS(INDEX(Table_Index[],,MATCH(S$12,Table_Index[#Headers],0)),
Table_Index[ID],$Q2215,Table_Index[year],$R2215)/COUNTIFS(Table_Index[Quarter],"&lt;&gt;''",Table_Index[ID],$Q2215,Table_Index[year],$R2215)</f>
        <v>5.2130675000000001E-2</v>
      </c>
      <c r="T2215">
        <f>SUMIFS(INDEX(Table_Index[],,MATCH(T$12,Table_Index[#Headers],0)),
Table_Index[ID],$Q2215,Table_Index[year],$R2215)/COUNTIFS(Table_Index[Quarter],"&lt;&gt;''",Table_Index[ID],$Q2215,Table_Index[year],$R2215)</f>
        <v>7.1040300000000001E-2</v>
      </c>
      <c r="U2215">
        <f>SUMIFS(INDEX(Table_Index[],,MATCH(U$12,Table_Index[#Headers],0)),
Table_Index[ID],$Q2215,Table_Index[year],$R2215)/COUNTIFS(Table_Index[Quarter],"&lt;&gt;''",Table_Index[ID],$Q2215,Table_Index[year],$R2215)</f>
        <v>9.348662499999999E-2</v>
      </c>
      <c r="V2215">
        <f>SUMIFS(INDEX(Table_Index[],,MATCH(V$12,Table_Index[#Headers],0)),
Table_Index[ID],$Q2215,Table_Index[year],$R2215)/COUNTIFS(Table_Index[Quarter],"&lt;&gt;''",Table_Index[ID],$Q2215,Table_Index[year],$R2215)</f>
        <v>7.2852400000000012E-2</v>
      </c>
      <c r="W2215">
        <f>SUMIFS(INDEX(Table_Index[],,MATCH(W$12,Table_Index[#Headers],0)),
Table_Index[ID],$Q2215,Table_Index[year],$R2215)/COUNTIFS(Table_Index[Quarter],"&lt;&gt;''",Table_Index[ID],$Q2215,Table_Index[year],$R2215)</f>
        <v>2.4641074999999998E-2</v>
      </c>
      <c r="X2215">
        <f>SUMIFS(INDEX(Table_Index[],,MATCH(X$12,Table_Index[#Headers],0)),
Table_Index[ID],$Q2215,Table_Index[year],$R2215)/COUNTIFS(Table_Index[Quarter],"&lt;&gt;''",Table_Index[ID],$Q2215,Table_Index[year],$R2215)</f>
        <v>0.39747012500000001</v>
      </c>
      <c r="Y2215">
        <f>SUMIFS(INDEX(Table_Index[],,MATCH(Y$12,Table_Index[#Headers],0)),
Table_Index[ID],$Q2215,Table_Index[year],$R2215)/COUNTIFS(Table_Index[Quarter],"&lt;&gt;''",Table_Index[ID],$Q2215,Table_Index[year],$R2215)</f>
        <v>0.12437195000000001</v>
      </c>
      <c r="Z2215">
        <f>SUMIFS(INDEX(Table_Index[],,MATCH(Z$12,Table_Index[#Headers],0)),
Table_Index[ID],$Q2215,Table_Index[year],$R2215)/COUNTIFS(Table_Index[Quarter],"&lt;&gt;''",Table_Index[ID],$Q2215,Table_Index[year],$R2215)</f>
        <v>5.9465900000000002E-2</v>
      </c>
      <c r="AA2215">
        <f>SUMIFS(INDEX(Table_Index[],,MATCH(AA$12,Table_Index[#Headers],0)),
Table_Index[ID],$Q2215,Table_Index[year],$R2215)/COUNTIFS(Table_Index[Quarter],"&lt;&gt;''",Table_Index[ID],$Q2215,Table_Index[year],$R2215)</f>
        <v>9.6668099999999993E-2</v>
      </c>
      <c r="AB2215">
        <f>SUMIFS(INDEX(Table_Index[],,MATCH(AB$12,Table_Index[#Headers],0)),
Table_Index[ID],$Q2215,Table_Index[year],$R2215)/COUNTIFS(Table_Index[Quarter],"&lt;&gt;''",Table_Index[ID],$Q2215,Table_Index[year],$R2215)</f>
        <v>7.8728749999999997E-3</v>
      </c>
      <c r="AC2215" s="24">
        <f t="shared" si="138"/>
        <v>1.0000000250000001</v>
      </c>
      <c r="AD2215">
        <f>COUNTIFS(Table_Index[Quarter],"&lt;&gt;''",Table_Index[ID],$Q2215,Table_Index[year],$R2215)</f>
        <v>4</v>
      </c>
      <c r="AE2215" s="34">
        <f t="shared" si="139"/>
        <v>0.79118748548764439</v>
      </c>
    </row>
    <row r="2216" spans="1:31" x14ac:dyDescent="0.3">
      <c r="A2216">
        <v>9230</v>
      </c>
      <c r="B2216">
        <v>2008</v>
      </c>
      <c r="C2216">
        <v>1</v>
      </c>
      <c r="D2216">
        <v>0.13922209999999999</v>
      </c>
      <c r="E2216">
        <v>0.11232060000000001</v>
      </c>
      <c r="F2216">
        <v>0.1497608</v>
      </c>
      <c r="G2216">
        <v>0.16640089999999999</v>
      </c>
      <c r="H2216">
        <v>1.872E-3</v>
      </c>
      <c r="I2216">
        <v>0.21632119999999999</v>
      </c>
      <c r="J2216">
        <v>7.48804E-2</v>
      </c>
      <c r="K2216">
        <v>1.9968099999999999E-2</v>
      </c>
      <c r="L2216">
        <v>0.1150939</v>
      </c>
      <c r="M2216">
        <v>4.1599999999999996E-3</v>
      </c>
      <c r="O2216" t="str">
        <f>Table_Index[[#This Row],[ID]]&amp;Table_Index[[#This Row],[year]]</f>
        <v>92302008</v>
      </c>
      <c r="P2216" t="str">
        <v>95272003</v>
      </c>
      <c r="Q2216" t="str">
        <f t="shared" si="136"/>
        <v>9527</v>
      </c>
      <c r="R2216" t="str">
        <f t="shared" si="137"/>
        <v>2003</v>
      </c>
      <c r="S2216">
        <f>SUMIFS(INDEX(Table_Index[],,MATCH(S$12,Table_Index[#Headers],0)),
Table_Index[ID],$Q2216,Table_Index[year],$R2216)/COUNTIFS(Table_Index[Quarter],"&lt;&gt;''",Table_Index[ID],$Q2216,Table_Index[year],$R2216)</f>
        <v>0.38875589999999999</v>
      </c>
      <c r="T2216">
        <f>SUMIFS(INDEX(Table_Index[],,MATCH(T$12,Table_Index[#Headers],0)),
Table_Index[ID],$Q2216,Table_Index[year],$R2216)/COUNTIFS(Table_Index[Quarter],"&lt;&gt;''",Table_Index[ID],$Q2216,Table_Index[year],$R2216)</f>
        <v>5.7134825E-2</v>
      </c>
      <c r="U2216">
        <f>SUMIFS(INDEX(Table_Index[],,MATCH(U$12,Table_Index[#Headers],0)),
Table_Index[ID],$Q2216,Table_Index[year],$R2216)/COUNTIFS(Table_Index[Quarter],"&lt;&gt;''",Table_Index[ID],$Q2216,Table_Index[year],$R2216)</f>
        <v>0.21324502499999998</v>
      </c>
      <c r="V2216">
        <f>SUMIFS(INDEX(Table_Index[],,MATCH(V$12,Table_Index[#Headers],0)),
Table_Index[ID],$Q2216,Table_Index[year],$R2216)/COUNTIFS(Table_Index[Quarter],"&lt;&gt;''",Table_Index[ID],$Q2216,Table_Index[year],$R2216)</f>
        <v>1.6640575000000001E-2</v>
      </c>
      <c r="W2216">
        <f>SUMIFS(INDEX(Table_Index[],,MATCH(W$12,Table_Index[#Headers],0)),
Table_Index[ID],$Q2216,Table_Index[year],$R2216)/COUNTIFS(Table_Index[Quarter],"&lt;&gt;''",Table_Index[ID],$Q2216,Table_Index[year],$R2216)</f>
        <v>3.3281249999999999E-3</v>
      </c>
      <c r="X2216">
        <f>SUMIFS(INDEX(Table_Index[],,MATCH(X$12,Table_Index[#Headers],0)),
Table_Index[ID],$Q2216,Table_Index[year],$R2216)/COUNTIFS(Table_Index[Quarter],"&lt;&gt;''",Table_Index[ID],$Q2216,Table_Index[year],$R2216)</f>
        <v>0</v>
      </c>
      <c r="Y2216">
        <f>SUMIFS(INDEX(Table_Index[],,MATCH(Y$12,Table_Index[#Headers],0)),
Table_Index[ID],$Q2216,Table_Index[year],$R2216)/COUNTIFS(Table_Index[Quarter],"&lt;&gt;''",Table_Index[ID],$Q2216,Table_Index[year],$R2216)</f>
        <v>3.5891399999999997E-2</v>
      </c>
      <c r="Z2216">
        <f>SUMIFS(INDEX(Table_Index[],,MATCH(Z$12,Table_Index[#Headers],0)),
Table_Index[ID],$Q2216,Table_Index[year],$R2216)/COUNTIFS(Table_Index[Quarter],"&lt;&gt;''",Table_Index[ID],$Q2216,Table_Index[year],$R2216)</f>
        <v>0.117843525</v>
      </c>
      <c r="AA2216">
        <f>SUMIFS(INDEX(Table_Index[],,MATCH(AA$12,Table_Index[#Headers],0)),
Table_Index[ID],$Q2216,Table_Index[year],$R2216)/COUNTIFS(Table_Index[Quarter],"&lt;&gt;''",Table_Index[ID],$Q2216,Table_Index[year],$R2216)</f>
        <v>0.13932710000000001</v>
      </c>
      <c r="AB2216">
        <f>SUMIFS(INDEX(Table_Index[],,MATCH(AB$12,Table_Index[#Headers],0)),
Table_Index[ID],$Q2216,Table_Index[year],$R2216)/COUNTIFS(Table_Index[Quarter],"&lt;&gt;''",Table_Index[ID],$Q2216,Table_Index[year],$R2216)</f>
        <v>2.78336E-2</v>
      </c>
      <c r="AC2216" s="24">
        <f t="shared" si="138"/>
        <v>1.000000075</v>
      </c>
      <c r="AD2216">
        <f>COUNTIFS(Table_Index[Quarter],"&lt;&gt;''",Table_Index[ID],$Q2216,Table_Index[year],$R2216)</f>
        <v>4</v>
      </c>
      <c r="AE2216" s="34">
        <f t="shared" si="139"/>
        <v>0.76448099708605688</v>
      </c>
    </row>
    <row r="2217" spans="1:31" x14ac:dyDescent="0.3">
      <c r="A2217">
        <v>9230</v>
      </c>
      <c r="B2217">
        <v>2008</v>
      </c>
      <c r="C2217">
        <v>2</v>
      </c>
      <c r="D2217">
        <v>2.97107E-2</v>
      </c>
      <c r="E2217">
        <v>0.15637219999999999</v>
      </c>
      <c r="F2217">
        <v>0.15637219999999999</v>
      </c>
      <c r="G2217">
        <v>0.25097730000000001</v>
      </c>
      <c r="H2217">
        <v>2.5801399999999999E-2</v>
      </c>
      <c r="I2217">
        <v>0.25801410000000002</v>
      </c>
      <c r="J2217">
        <v>3.9093000000000003E-2</v>
      </c>
      <c r="K2217">
        <v>3.3619999999999997E-2</v>
      </c>
      <c r="L2217">
        <v>4.6911599999999998E-2</v>
      </c>
      <c r="M2217">
        <v>3.1273999999999998E-3</v>
      </c>
      <c r="O2217" t="str">
        <f>Table_Index[[#This Row],[ID]]&amp;Table_Index[[#This Row],[year]]</f>
        <v>92302008</v>
      </c>
      <c r="P2217" t="str">
        <v>95272004</v>
      </c>
      <c r="Q2217" t="str">
        <f t="shared" si="136"/>
        <v>9527</v>
      </c>
      <c r="R2217" t="str">
        <f t="shared" si="137"/>
        <v>2004</v>
      </c>
      <c r="S2217">
        <f>SUMIFS(INDEX(Table_Index[],,MATCH(S$12,Table_Index[#Headers],0)),
Table_Index[ID],$Q2217,Table_Index[year],$R2217)/COUNTIFS(Table_Index[Quarter],"&lt;&gt;''",Table_Index[ID],$Q2217,Table_Index[year],$R2217)</f>
        <v>0.47074529999999998</v>
      </c>
      <c r="T2217">
        <f>SUMIFS(INDEX(Table_Index[],,MATCH(T$12,Table_Index[#Headers],0)),
Table_Index[ID],$Q2217,Table_Index[year],$R2217)/COUNTIFS(Table_Index[Quarter],"&lt;&gt;''",Table_Index[ID],$Q2217,Table_Index[year],$R2217)</f>
        <v>8.1086124999999995E-2</v>
      </c>
      <c r="U2217">
        <f>SUMIFS(INDEX(Table_Index[],,MATCH(U$12,Table_Index[#Headers],0)),
Table_Index[ID],$Q2217,Table_Index[year],$R2217)/COUNTIFS(Table_Index[Quarter],"&lt;&gt;''",Table_Index[ID],$Q2217,Table_Index[year],$R2217)</f>
        <v>0.145791225</v>
      </c>
      <c r="V2217">
        <f>SUMIFS(INDEX(Table_Index[],,MATCH(V$12,Table_Index[#Headers],0)),
Table_Index[ID],$Q2217,Table_Index[year],$R2217)/COUNTIFS(Table_Index[Quarter],"&lt;&gt;''",Table_Index[ID],$Q2217,Table_Index[year],$R2217)</f>
        <v>7.9669699999999996E-2</v>
      </c>
      <c r="W2217">
        <f>SUMIFS(INDEX(Table_Index[],,MATCH(W$12,Table_Index[#Headers],0)),
Table_Index[ID],$Q2217,Table_Index[year],$R2217)/COUNTIFS(Table_Index[Quarter],"&lt;&gt;''",Table_Index[ID],$Q2217,Table_Index[year],$R2217)</f>
        <v>2.10085E-3</v>
      </c>
      <c r="X2217">
        <f>SUMIFS(INDEX(Table_Index[],,MATCH(X$12,Table_Index[#Headers],0)),
Table_Index[ID],$Q2217,Table_Index[year],$R2217)/COUNTIFS(Table_Index[Quarter],"&lt;&gt;''",Table_Index[ID],$Q2217,Table_Index[year],$R2217)</f>
        <v>0</v>
      </c>
      <c r="Y2217">
        <f>SUMIFS(INDEX(Table_Index[],,MATCH(Y$12,Table_Index[#Headers],0)),
Table_Index[ID],$Q2217,Table_Index[year],$R2217)/COUNTIFS(Table_Index[Quarter],"&lt;&gt;''",Table_Index[ID],$Q2217,Table_Index[year],$R2217)</f>
        <v>0</v>
      </c>
      <c r="Z2217">
        <f>SUMIFS(INDEX(Table_Index[],,MATCH(Z$12,Table_Index[#Headers],0)),
Table_Index[ID],$Q2217,Table_Index[year],$R2217)/COUNTIFS(Table_Index[Quarter],"&lt;&gt;''",Table_Index[ID],$Q2217,Table_Index[year],$R2217)</f>
        <v>7.3629324999999995E-2</v>
      </c>
      <c r="AA2217">
        <f>SUMIFS(INDEX(Table_Index[],,MATCH(AA$12,Table_Index[#Headers],0)),
Table_Index[ID],$Q2217,Table_Index[year],$R2217)/COUNTIFS(Table_Index[Quarter],"&lt;&gt;''",Table_Index[ID],$Q2217,Table_Index[year],$R2217)</f>
        <v>0.13287525</v>
      </c>
      <c r="AB2217">
        <f>SUMIFS(INDEX(Table_Index[],,MATCH(AB$12,Table_Index[#Headers],0)),
Table_Index[ID],$Q2217,Table_Index[year],$R2217)/COUNTIFS(Table_Index[Quarter],"&lt;&gt;''",Table_Index[ID],$Q2217,Table_Index[year],$R2217)</f>
        <v>1.4102224999999999E-2</v>
      </c>
      <c r="AC2217" s="24">
        <f t="shared" si="138"/>
        <v>0.99999999999999989</v>
      </c>
      <c r="AD2217">
        <f>COUNTIFS(Table_Index[Quarter],"&lt;&gt;''",Table_Index[ID],$Q2217,Table_Index[year],$R2217)</f>
        <v>4</v>
      </c>
      <c r="AE2217" s="34">
        <f t="shared" si="139"/>
        <v>0.72094116459211255</v>
      </c>
    </row>
    <row r="2218" spans="1:31" x14ac:dyDescent="0.3">
      <c r="A2218">
        <v>9230</v>
      </c>
      <c r="B2218">
        <v>2008</v>
      </c>
      <c r="C2218">
        <v>3</v>
      </c>
      <c r="D2218">
        <v>0.1033234</v>
      </c>
      <c r="E2218">
        <v>0.1390073</v>
      </c>
      <c r="F2218">
        <v>9.5867099999999997E-2</v>
      </c>
      <c r="G2218">
        <v>0.13133790000000001</v>
      </c>
      <c r="H2218">
        <v>3.35535E-2</v>
      </c>
      <c r="I2218">
        <v>0.31955689999999998</v>
      </c>
      <c r="J2218">
        <v>1.43801E-2</v>
      </c>
      <c r="K2218">
        <v>2.39668E-2</v>
      </c>
      <c r="L2218">
        <v>0.1342139</v>
      </c>
      <c r="M2218">
        <v>4.7933999999999997E-3</v>
      </c>
      <c r="O2218" t="str">
        <f>Table_Index[[#This Row],[ID]]&amp;Table_Index[[#This Row],[year]]</f>
        <v>92302008</v>
      </c>
      <c r="P2218" t="str">
        <v>95272005</v>
      </c>
      <c r="Q2218" t="str">
        <f t="shared" si="136"/>
        <v>9527</v>
      </c>
      <c r="R2218" t="str">
        <f t="shared" si="137"/>
        <v>2005</v>
      </c>
      <c r="S2218">
        <f>SUMIFS(INDEX(Table_Index[],,MATCH(S$12,Table_Index[#Headers],0)),
Table_Index[ID],$Q2218,Table_Index[year],$R2218)/COUNTIFS(Table_Index[Quarter],"&lt;&gt;''",Table_Index[ID],$Q2218,Table_Index[year],$R2218)</f>
        <v>9.6893500000000007E-2</v>
      </c>
      <c r="T2218">
        <f>SUMIFS(INDEX(Table_Index[],,MATCH(T$12,Table_Index[#Headers],0)),
Table_Index[ID],$Q2218,Table_Index[year],$R2218)/COUNTIFS(Table_Index[Quarter],"&lt;&gt;''",Table_Index[ID],$Q2218,Table_Index[year],$R2218)</f>
        <v>0.11045882500000001</v>
      </c>
      <c r="U2218">
        <f>SUMIFS(INDEX(Table_Index[],,MATCH(U$12,Table_Index[#Headers],0)),
Table_Index[ID],$Q2218,Table_Index[year],$R2218)/COUNTIFS(Table_Index[Quarter],"&lt;&gt;''",Table_Index[ID],$Q2218,Table_Index[year],$R2218)</f>
        <v>0.20067897500000001</v>
      </c>
      <c r="V2218">
        <f>SUMIFS(INDEX(Table_Index[],,MATCH(V$12,Table_Index[#Headers],0)),
Table_Index[ID],$Q2218,Table_Index[year],$R2218)/COUNTIFS(Table_Index[Quarter],"&lt;&gt;''",Table_Index[ID],$Q2218,Table_Index[year],$R2218)</f>
        <v>1.9594899999999998E-2</v>
      </c>
      <c r="W2218">
        <f>SUMIFS(INDEX(Table_Index[],,MATCH(W$12,Table_Index[#Headers],0)),
Table_Index[ID],$Q2218,Table_Index[year],$R2218)/COUNTIFS(Table_Index[Quarter],"&lt;&gt;''",Table_Index[ID],$Q2218,Table_Index[year],$R2218)</f>
        <v>1.5633675E-2</v>
      </c>
      <c r="X2218">
        <f>SUMIFS(INDEX(Table_Index[],,MATCH(X$12,Table_Index[#Headers],0)),
Table_Index[ID],$Q2218,Table_Index[year],$R2218)/COUNTIFS(Table_Index[Quarter],"&lt;&gt;''",Table_Index[ID],$Q2218,Table_Index[year],$R2218)</f>
        <v>8.1389875E-2</v>
      </c>
      <c r="Y2218">
        <f>SUMIFS(INDEX(Table_Index[],,MATCH(Y$12,Table_Index[#Headers],0)),
Table_Index[ID],$Q2218,Table_Index[year],$R2218)/COUNTIFS(Table_Index[Quarter],"&lt;&gt;''",Table_Index[ID],$Q2218,Table_Index[year],$R2218)</f>
        <v>0.118477375</v>
      </c>
      <c r="Z2218">
        <f>SUMIFS(INDEX(Table_Index[],,MATCH(Z$12,Table_Index[#Headers],0)),
Table_Index[ID],$Q2218,Table_Index[year],$R2218)/COUNTIFS(Table_Index[Quarter],"&lt;&gt;''",Table_Index[ID],$Q2218,Table_Index[year],$R2218)</f>
        <v>0.18088452500000002</v>
      </c>
      <c r="AA2218">
        <f>SUMIFS(INDEX(Table_Index[],,MATCH(AA$12,Table_Index[#Headers],0)),
Table_Index[ID],$Q2218,Table_Index[year],$R2218)/COUNTIFS(Table_Index[Quarter],"&lt;&gt;''",Table_Index[ID],$Q2218,Table_Index[year],$R2218)</f>
        <v>0.16493419999999998</v>
      </c>
      <c r="AB2218">
        <f>SUMIFS(INDEX(Table_Index[],,MATCH(AB$12,Table_Index[#Headers],0)),
Table_Index[ID],$Q2218,Table_Index[year],$R2218)/COUNTIFS(Table_Index[Quarter],"&lt;&gt;''",Table_Index[ID],$Q2218,Table_Index[year],$R2218)</f>
        <v>1.1054174999999999E-2</v>
      </c>
      <c r="AC2218" s="24">
        <f t="shared" si="138"/>
        <v>1.0000000250000001</v>
      </c>
      <c r="AD2218">
        <f>COUNTIFS(Table_Index[Quarter],"&lt;&gt;''",Table_Index[ID],$Q2218,Table_Index[year],$R2218)</f>
        <v>4</v>
      </c>
      <c r="AE2218" s="34">
        <f t="shared" si="139"/>
        <v>0.85680417809185061</v>
      </c>
    </row>
    <row r="2219" spans="1:31" x14ac:dyDescent="0.3">
      <c r="A2219">
        <v>9230</v>
      </c>
      <c r="B2219">
        <v>2008</v>
      </c>
      <c r="C2219">
        <v>4</v>
      </c>
      <c r="D2219">
        <v>9.7364400000000004E-2</v>
      </c>
      <c r="E2219">
        <v>0.1011092</v>
      </c>
      <c r="F2219">
        <v>0.12133099999999999</v>
      </c>
      <c r="G2219">
        <v>0.14424909999999999</v>
      </c>
      <c r="H2219">
        <v>2.0558900000000001E-2</v>
      </c>
      <c r="I2219">
        <v>0.40443679999999999</v>
      </c>
      <c r="J2219">
        <v>0</v>
      </c>
      <c r="K2219">
        <v>1.7525599999999999E-2</v>
      </c>
      <c r="L2219">
        <v>8.6279800000000004E-2</v>
      </c>
      <c r="M2219">
        <v>7.1450999999999997E-3</v>
      </c>
      <c r="O2219" t="str">
        <f>Table_Index[[#This Row],[ID]]&amp;Table_Index[[#This Row],[year]]</f>
        <v>92302008</v>
      </c>
      <c r="P2219" t="str">
        <v>95272006</v>
      </c>
      <c r="Q2219" t="str">
        <f t="shared" si="136"/>
        <v>9527</v>
      </c>
      <c r="R2219" t="str">
        <f t="shared" si="137"/>
        <v>2006</v>
      </c>
      <c r="S2219">
        <f>SUMIFS(INDEX(Table_Index[],,MATCH(S$12,Table_Index[#Headers],0)),
Table_Index[ID],$Q2219,Table_Index[year],$R2219)/COUNTIFS(Table_Index[Quarter],"&lt;&gt;''",Table_Index[ID],$Q2219,Table_Index[year],$R2219)</f>
        <v>6.0247300000000004E-2</v>
      </c>
      <c r="T2219">
        <f>SUMIFS(INDEX(Table_Index[],,MATCH(T$12,Table_Index[#Headers],0)),
Table_Index[ID],$Q2219,Table_Index[year],$R2219)/COUNTIFS(Table_Index[Quarter],"&lt;&gt;''",Table_Index[ID],$Q2219,Table_Index[year],$R2219)</f>
        <v>7.7325500000000005E-2</v>
      </c>
      <c r="U2219">
        <f>SUMIFS(INDEX(Table_Index[],,MATCH(U$12,Table_Index[#Headers],0)),
Table_Index[ID],$Q2219,Table_Index[year],$R2219)/COUNTIFS(Table_Index[Quarter],"&lt;&gt;''",Table_Index[ID],$Q2219,Table_Index[year],$R2219)</f>
        <v>0.13272662499999999</v>
      </c>
      <c r="V2219">
        <f>SUMIFS(INDEX(Table_Index[],,MATCH(V$12,Table_Index[#Headers],0)),
Table_Index[ID],$Q2219,Table_Index[year],$R2219)/COUNTIFS(Table_Index[Quarter],"&lt;&gt;''",Table_Index[ID],$Q2219,Table_Index[year],$R2219)</f>
        <v>2.7400524999999998E-2</v>
      </c>
      <c r="W2219">
        <f>SUMIFS(INDEX(Table_Index[],,MATCH(W$12,Table_Index[#Headers],0)),
Table_Index[ID],$Q2219,Table_Index[year],$R2219)/COUNTIFS(Table_Index[Quarter],"&lt;&gt;''",Table_Index[ID],$Q2219,Table_Index[year],$R2219)</f>
        <v>7.6762250000000001E-3</v>
      </c>
      <c r="X2219">
        <f>SUMIFS(INDEX(Table_Index[],,MATCH(X$12,Table_Index[#Headers],0)),
Table_Index[ID],$Q2219,Table_Index[year],$R2219)/COUNTIFS(Table_Index[Quarter],"&lt;&gt;''",Table_Index[ID],$Q2219,Table_Index[year],$R2219)</f>
        <v>0.36682530000000002</v>
      </c>
      <c r="Y2219">
        <f>SUMIFS(INDEX(Table_Index[],,MATCH(Y$12,Table_Index[#Headers],0)),
Table_Index[ID],$Q2219,Table_Index[year],$R2219)/COUNTIFS(Table_Index[Quarter],"&lt;&gt;''",Table_Index[ID],$Q2219,Table_Index[year],$R2219)</f>
        <v>9.1052624999999998E-2</v>
      </c>
      <c r="Z2219">
        <f>SUMIFS(INDEX(Table_Index[],,MATCH(Z$12,Table_Index[#Headers],0)),
Table_Index[ID],$Q2219,Table_Index[year],$R2219)/COUNTIFS(Table_Index[Quarter],"&lt;&gt;''",Table_Index[ID],$Q2219,Table_Index[year],$R2219)</f>
        <v>6.9249400000000003E-2</v>
      </c>
      <c r="AA2219">
        <f>SUMIFS(INDEX(Table_Index[],,MATCH(AA$12,Table_Index[#Headers],0)),
Table_Index[ID],$Q2219,Table_Index[year],$R2219)/COUNTIFS(Table_Index[Quarter],"&lt;&gt;''",Table_Index[ID],$Q2219,Table_Index[year],$R2219)</f>
        <v>0.15874962500000001</v>
      </c>
      <c r="AB2219">
        <f>SUMIFS(INDEX(Table_Index[],,MATCH(AB$12,Table_Index[#Headers],0)),
Table_Index[ID],$Q2219,Table_Index[year],$R2219)/COUNTIFS(Table_Index[Quarter],"&lt;&gt;''",Table_Index[ID],$Q2219,Table_Index[year],$R2219)</f>
        <v>8.7469000000000002E-3</v>
      </c>
      <c r="AC2219" s="24">
        <f t="shared" si="138"/>
        <v>1.0000000250000001</v>
      </c>
      <c r="AD2219">
        <f>COUNTIFS(Table_Index[Quarter],"&lt;&gt;''",Table_Index[ID],$Q2219,Table_Index[year],$R2219)</f>
        <v>4</v>
      </c>
      <c r="AE2219" s="34">
        <f t="shared" si="139"/>
        <v>0.79904014737095186</v>
      </c>
    </row>
    <row r="2220" spans="1:31" x14ac:dyDescent="0.3">
      <c r="A2220">
        <v>9230</v>
      </c>
      <c r="B2220">
        <v>2009</v>
      </c>
      <c r="C2220">
        <v>1</v>
      </c>
      <c r="D2220">
        <v>7.8692499999999999E-2</v>
      </c>
      <c r="E2220">
        <v>5.7445499999999997E-2</v>
      </c>
      <c r="F2220">
        <v>0.10230019999999999</v>
      </c>
      <c r="G2220">
        <v>0.14558099999999999</v>
      </c>
      <c r="H2220">
        <v>1.47548E-2</v>
      </c>
      <c r="I2220">
        <v>0.50953360000000003</v>
      </c>
      <c r="J2220">
        <v>1.1803900000000001E-2</v>
      </c>
      <c r="K2220">
        <v>2.2033899999999999E-2</v>
      </c>
      <c r="L2220">
        <v>5.1936999999999997E-2</v>
      </c>
      <c r="M2220">
        <v>5.9176999999999997E-3</v>
      </c>
      <c r="O2220" t="str">
        <f>Table_Index[[#This Row],[ID]]&amp;Table_Index[[#This Row],[year]]</f>
        <v>92302009</v>
      </c>
      <c r="P2220" t="str">
        <v>95272007</v>
      </c>
      <c r="Q2220" t="str">
        <f t="shared" si="136"/>
        <v>9527</v>
      </c>
      <c r="R2220" t="str">
        <f t="shared" si="137"/>
        <v>2007</v>
      </c>
      <c r="S2220">
        <f>SUMIFS(INDEX(Table_Index[],,MATCH(S$12,Table_Index[#Headers],0)),
Table_Index[ID],$Q2220,Table_Index[year],$R2220)/COUNTIFS(Table_Index[Quarter],"&lt;&gt;''",Table_Index[ID],$Q2220,Table_Index[year],$R2220)</f>
        <v>0.1080996</v>
      </c>
      <c r="T2220">
        <f>SUMIFS(INDEX(Table_Index[],,MATCH(T$12,Table_Index[#Headers],0)),
Table_Index[ID],$Q2220,Table_Index[year],$R2220)/COUNTIFS(Table_Index[Quarter],"&lt;&gt;''",Table_Index[ID],$Q2220,Table_Index[year],$R2220)</f>
        <v>8.4682024999999994E-2</v>
      </c>
      <c r="U2220">
        <f>SUMIFS(INDEX(Table_Index[],,MATCH(U$12,Table_Index[#Headers],0)),
Table_Index[ID],$Q2220,Table_Index[year],$R2220)/COUNTIFS(Table_Index[Quarter],"&lt;&gt;''",Table_Index[ID],$Q2220,Table_Index[year],$R2220)</f>
        <v>0.19750435</v>
      </c>
      <c r="V2220">
        <f>SUMIFS(INDEX(Table_Index[],,MATCH(V$12,Table_Index[#Headers],0)),
Table_Index[ID],$Q2220,Table_Index[year],$R2220)/COUNTIFS(Table_Index[Quarter],"&lt;&gt;''",Table_Index[ID],$Q2220,Table_Index[year],$R2220)</f>
        <v>4.7422375000000003E-2</v>
      </c>
      <c r="W2220">
        <f>SUMIFS(INDEX(Table_Index[],,MATCH(W$12,Table_Index[#Headers],0)),
Table_Index[ID],$Q2220,Table_Index[year],$R2220)/COUNTIFS(Table_Index[Quarter],"&lt;&gt;''",Table_Index[ID],$Q2220,Table_Index[year],$R2220)</f>
        <v>9.574125000000001E-3</v>
      </c>
      <c r="X2220">
        <f>SUMIFS(INDEX(Table_Index[],,MATCH(X$12,Table_Index[#Headers],0)),
Table_Index[ID],$Q2220,Table_Index[year],$R2220)/COUNTIFS(Table_Index[Quarter],"&lt;&gt;''",Table_Index[ID],$Q2220,Table_Index[year],$R2220)</f>
        <v>0.21652712499999999</v>
      </c>
      <c r="Y2220">
        <f>SUMIFS(INDEX(Table_Index[],,MATCH(Y$12,Table_Index[#Headers],0)),
Table_Index[ID],$Q2220,Table_Index[year],$R2220)/COUNTIFS(Table_Index[Quarter],"&lt;&gt;''",Table_Index[ID],$Q2220,Table_Index[year],$R2220)</f>
        <v>0.112452225</v>
      </c>
      <c r="Z2220">
        <f>SUMIFS(INDEX(Table_Index[],,MATCH(Z$12,Table_Index[#Headers],0)),
Table_Index[ID],$Q2220,Table_Index[year],$R2220)/COUNTIFS(Table_Index[Quarter],"&lt;&gt;''",Table_Index[ID],$Q2220,Table_Index[year],$R2220)</f>
        <v>6.7961025000000008E-2</v>
      </c>
      <c r="AA2220">
        <f>SUMIFS(INDEX(Table_Index[],,MATCH(AA$12,Table_Index[#Headers],0)),
Table_Index[ID],$Q2220,Table_Index[year],$R2220)/COUNTIFS(Table_Index[Quarter],"&lt;&gt;''",Table_Index[ID],$Q2220,Table_Index[year],$R2220)</f>
        <v>0.14273987500000002</v>
      </c>
      <c r="AB2220">
        <f>SUMIFS(INDEX(Table_Index[],,MATCH(AB$12,Table_Index[#Headers],0)),
Table_Index[ID],$Q2220,Table_Index[year],$R2220)/COUNTIFS(Table_Index[Quarter],"&lt;&gt;''",Table_Index[ID],$Q2220,Table_Index[year],$R2220)</f>
        <v>1.3037324999999999E-2</v>
      </c>
      <c r="AC2220" s="24">
        <f t="shared" si="138"/>
        <v>1.0000000499999999</v>
      </c>
      <c r="AD2220">
        <f>COUNTIFS(Table_Index[Quarter],"&lt;&gt;''",Table_Index[ID],$Q2220,Table_Index[year],$R2220)</f>
        <v>4</v>
      </c>
      <c r="AE2220" s="34">
        <f t="shared" si="139"/>
        <v>0.85510207388722248</v>
      </c>
    </row>
    <row r="2221" spans="1:31" x14ac:dyDescent="0.3">
      <c r="A2221">
        <v>9230</v>
      </c>
      <c r="B2221">
        <v>2009</v>
      </c>
      <c r="C2221">
        <v>2</v>
      </c>
      <c r="D2221">
        <v>0.19370299999999999</v>
      </c>
      <c r="E2221">
        <v>0.22721849999999999</v>
      </c>
      <c r="F2221">
        <v>4.6079099999999998E-2</v>
      </c>
      <c r="G2221">
        <v>4.37752E-2</v>
      </c>
      <c r="H2221">
        <v>3.09608E-2</v>
      </c>
      <c r="I2221">
        <v>0.3455935</v>
      </c>
      <c r="J2221">
        <v>3.0719400000000001E-2</v>
      </c>
      <c r="K2221">
        <v>1.02398E-2</v>
      </c>
      <c r="L2221">
        <v>6.1438800000000002E-2</v>
      </c>
      <c r="M2221">
        <v>1.0271799999999999E-2</v>
      </c>
      <c r="O2221" t="str">
        <f>Table_Index[[#This Row],[ID]]&amp;Table_Index[[#This Row],[year]]</f>
        <v>92302009</v>
      </c>
      <c r="P2221" t="str">
        <v>95272008</v>
      </c>
      <c r="Q2221" t="str">
        <f t="shared" si="136"/>
        <v>9527</v>
      </c>
      <c r="R2221" t="str">
        <f t="shared" si="137"/>
        <v>2008</v>
      </c>
      <c r="S2221">
        <f>SUMIFS(INDEX(Table_Index[],,MATCH(S$12,Table_Index[#Headers],0)),
Table_Index[ID],$Q2221,Table_Index[year],$R2221)/COUNTIFS(Table_Index[Quarter],"&lt;&gt;''",Table_Index[ID],$Q2221,Table_Index[year],$R2221)</f>
        <v>6.7090650000000002E-2</v>
      </c>
      <c r="T2221">
        <f>SUMIFS(INDEX(Table_Index[],,MATCH(T$12,Table_Index[#Headers],0)),
Table_Index[ID],$Q2221,Table_Index[year],$R2221)/COUNTIFS(Table_Index[Quarter],"&lt;&gt;''",Table_Index[ID],$Q2221,Table_Index[year],$R2221)</f>
        <v>9.4050825000000005E-2</v>
      </c>
      <c r="U2221">
        <f>SUMIFS(INDEX(Table_Index[],,MATCH(U$12,Table_Index[#Headers],0)),
Table_Index[ID],$Q2221,Table_Index[year],$R2221)/COUNTIFS(Table_Index[Quarter],"&lt;&gt;''",Table_Index[ID],$Q2221,Table_Index[year],$R2221)</f>
        <v>0.34808504999999995</v>
      </c>
      <c r="V2221">
        <f>SUMIFS(INDEX(Table_Index[],,MATCH(V$12,Table_Index[#Headers],0)),
Table_Index[ID],$Q2221,Table_Index[year],$R2221)/COUNTIFS(Table_Index[Quarter],"&lt;&gt;''",Table_Index[ID],$Q2221,Table_Index[year],$R2221)</f>
        <v>1.5761600000000001E-2</v>
      </c>
      <c r="W2221">
        <f>SUMIFS(INDEX(Table_Index[],,MATCH(W$12,Table_Index[#Headers],0)),
Table_Index[ID],$Q2221,Table_Index[year],$R2221)/COUNTIFS(Table_Index[Quarter],"&lt;&gt;''",Table_Index[ID],$Q2221,Table_Index[year],$R2221)</f>
        <v>7.8534499999999997E-3</v>
      </c>
      <c r="X2221">
        <f>SUMIFS(INDEX(Table_Index[],,MATCH(X$12,Table_Index[#Headers],0)),
Table_Index[ID],$Q2221,Table_Index[year],$R2221)/COUNTIFS(Table_Index[Quarter],"&lt;&gt;''",Table_Index[ID],$Q2221,Table_Index[year],$R2221)</f>
        <v>0.1234662</v>
      </c>
      <c r="Y2221">
        <f>SUMIFS(INDEX(Table_Index[],,MATCH(Y$12,Table_Index[#Headers],0)),
Table_Index[ID],$Q2221,Table_Index[year],$R2221)/COUNTIFS(Table_Index[Quarter],"&lt;&gt;''",Table_Index[ID],$Q2221,Table_Index[year],$R2221)</f>
        <v>0.17321007499999999</v>
      </c>
      <c r="Z2221">
        <f>SUMIFS(INDEX(Table_Index[],,MATCH(Z$12,Table_Index[#Headers],0)),
Table_Index[ID],$Q2221,Table_Index[year],$R2221)/COUNTIFS(Table_Index[Quarter],"&lt;&gt;''",Table_Index[ID],$Q2221,Table_Index[year],$R2221)</f>
        <v>6.9262825E-2</v>
      </c>
      <c r="AA2221">
        <f>SUMIFS(INDEX(Table_Index[],,MATCH(AA$12,Table_Index[#Headers],0)),
Table_Index[ID],$Q2221,Table_Index[year],$R2221)/COUNTIFS(Table_Index[Quarter],"&lt;&gt;''",Table_Index[ID],$Q2221,Table_Index[year],$R2221)</f>
        <v>8.6881424999999998E-2</v>
      </c>
      <c r="AB2221">
        <f>SUMIFS(INDEX(Table_Index[],,MATCH(AB$12,Table_Index[#Headers],0)),
Table_Index[ID],$Q2221,Table_Index[year],$R2221)/COUNTIFS(Table_Index[Quarter],"&lt;&gt;''",Table_Index[ID],$Q2221,Table_Index[year],$R2221)</f>
        <v>1.4337900000000001E-2</v>
      </c>
      <c r="AC2221" s="24">
        <f t="shared" si="138"/>
        <v>1</v>
      </c>
      <c r="AD2221">
        <f>COUNTIFS(Table_Index[Quarter],"&lt;&gt;''",Table_Index[ID],$Q2221,Table_Index[year],$R2221)</f>
        <v>4</v>
      </c>
      <c r="AE2221" s="34">
        <f t="shared" si="139"/>
        <v>0.807383051317065</v>
      </c>
    </row>
    <row r="2222" spans="1:31" x14ac:dyDescent="0.3">
      <c r="A2222">
        <v>9230</v>
      </c>
      <c r="B2222">
        <v>2009</v>
      </c>
      <c r="C2222">
        <v>3</v>
      </c>
      <c r="D2222">
        <v>0.2133195</v>
      </c>
      <c r="E2222">
        <v>3.0649900000000001E-2</v>
      </c>
      <c r="F2222">
        <v>0.11238289999999999</v>
      </c>
      <c r="G2222">
        <v>0.1596349</v>
      </c>
      <c r="H2222">
        <v>3.7248099999999999E-2</v>
      </c>
      <c r="I2222">
        <v>0.30649890000000002</v>
      </c>
      <c r="J2222">
        <v>8.0881700000000001E-2</v>
      </c>
      <c r="K2222">
        <v>1.0557199999999999E-2</v>
      </c>
      <c r="L2222">
        <v>4.4272100000000002E-2</v>
      </c>
      <c r="M2222">
        <v>4.5548999999999997E-3</v>
      </c>
      <c r="O2222" t="str">
        <f>Table_Index[[#This Row],[ID]]&amp;Table_Index[[#This Row],[year]]</f>
        <v>92302009</v>
      </c>
      <c r="P2222" t="str">
        <v>95272009</v>
      </c>
      <c r="Q2222" t="str">
        <f t="shared" si="136"/>
        <v>9527</v>
      </c>
      <c r="R2222" t="str">
        <f t="shared" si="137"/>
        <v>2009</v>
      </c>
      <c r="S2222">
        <f>SUMIFS(INDEX(Table_Index[],,MATCH(S$12,Table_Index[#Headers],0)),
Table_Index[ID],$Q2222,Table_Index[year],$R2222)/COUNTIFS(Table_Index[Quarter],"&lt;&gt;''",Table_Index[ID],$Q2222,Table_Index[year],$R2222)</f>
        <v>0.11517307500000001</v>
      </c>
      <c r="T2222">
        <f>SUMIFS(INDEX(Table_Index[],,MATCH(T$12,Table_Index[#Headers],0)),
Table_Index[ID],$Q2222,Table_Index[year],$R2222)/COUNTIFS(Table_Index[Quarter],"&lt;&gt;''",Table_Index[ID],$Q2222,Table_Index[year],$R2222)</f>
        <v>8.2964974999999996E-2</v>
      </c>
      <c r="U2222">
        <f>SUMIFS(INDEX(Table_Index[],,MATCH(U$12,Table_Index[#Headers],0)),
Table_Index[ID],$Q2222,Table_Index[year],$R2222)/COUNTIFS(Table_Index[Quarter],"&lt;&gt;''",Table_Index[ID],$Q2222,Table_Index[year],$R2222)</f>
        <v>0.143353075</v>
      </c>
      <c r="V2222">
        <f>SUMIFS(INDEX(Table_Index[],,MATCH(V$12,Table_Index[#Headers],0)),
Table_Index[ID],$Q2222,Table_Index[year],$R2222)/COUNTIFS(Table_Index[Quarter],"&lt;&gt;''",Table_Index[ID],$Q2222,Table_Index[year],$R2222)</f>
        <v>9.2663275000000003E-2</v>
      </c>
      <c r="W2222">
        <f>SUMIFS(INDEX(Table_Index[],,MATCH(W$12,Table_Index[#Headers],0)),
Table_Index[ID],$Q2222,Table_Index[year],$R2222)/COUNTIFS(Table_Index[Quarter],"&lt;&gt;''",Table_Index[ID],$Q2222,Table_Index[year],$R2222)</f>
        <v>8.7323750000000006E-3</v>
      </c>
      <c r="X2222">
        <f>SUMIFS(INDEX(Table_Index[],,MATCH(X$12,Table_Index[#Headers],0)),
Table_Index[ID],$Q2222,Table_Index[year],$R2222)/COUNTIFS(Table_Index[Quarter],"&lt;&gt;''",Table_Index[ID],$Q2222,Table_Index[year],$R2222)</f>
        <v>7.6426275000000002E-2</v>
      </c>
      <c r="Y2222">
        <f>SUMIFS(INDEX(Table_Index[],,MATCH(Y$12,Table_Index[#Headers],0)),
Table_Index[ID],$Q2222,Table_Index[year],$R2222)/COUNTIFS(Table_Index[Quarter],"&lt;&gt;''",Table_Index[ID],$Q2222,Table_Index[year],$R2222)</f>
        <v>0.32474130000000001</v>
      </c>
      <c r="Z2222">
        <f>SUMIFS(INDEX(Table_Index[],,MATCH(Z$12,Table_Index[#Headers],0)),
Table_Index[ID],$Q2222,Table_Index[year],$R2222)/COUNTIFS(Table_Index[Quarter],"&lt;&gt;''",Table_Index[ID],$Q2222,Table_Index[year],$R2222)</f>
        <v>5.8429850000000005E-2</v>
      </c>
      <c r="AA2222">
        <f>SUMIFS(INDEX(Table_Index[],,MATCH(AA$12,Table_Index[#Headers],0)),
Table_Index[ID],$Q2222,Table_Index[year],$R2222)/COUNTIFS(Table_Index[Quarter],"&lt;&gt;''",Table_Index[ID],$Q2222,Table_Index[year],$R2222)</f>
        <v>8.5071924999999993E-2</v>
      </c>
      <c r="AB2222">
        <f>SUMIFS(INDEX(Table_Index[],,MATCH(AB$12,Table_Index[#Headers],0)),
Table_Index[ID],$Q2222,Table_Index[year],$R2222)/COUNTIFS(Table_Index[Quarter],"&lt;&gt;''",Table_Index[ID],$Q2222,Table_Index[year],$R2222)</f>
        <v>1.2443824999999999E-2</v>
      </c>
      <c r="AC2222" s="24">
        <f t="shared" si="138"/>
        <v>0.99999994999999997</v>
      </c>
      <c r="AD2222">
        <f>COUNTIFS(Table_Index[Quarter],"&lt;&gt;''",Table_Index[ID],$Q2222,Table_Index[year],$R2222)</f>
        <v>4</v>
      </c>
      <c r="AE2222" s="34">
        <f t="shared" si="139"/>
        <v>0.82853511868854746</v>
      </c>
    </row>
    <row r="2223" spans="1:31" x14ac:dyDescent="0.3">
      <c r="A2223">
        <v>9230</v>
      </c>
      <c r="B2223">
        <v>2009</v>
      </c>
      <c r="C2223">
        <v>4</v>
      </c>
      <c r="D2223">
        <v>0.20695279999999999</v>
      </c>
      <c r="E2223">
        <v>5.63899E-2</v>
      </c>
      <c r="F2223">
        <v>0.12815889999999999</v>
      </c>
      <c r="G2223">
        <v>0.18113119999999999</v>
      </c>
      <c r="H2223">
        <v>2.3495800000000001E-2</v>
      </c>
      <c r="I2223">
        <v>0.2392299</v>
      </c>
      <c r="J2223">
        <v>7.2196200000000002E-2</v>
      </c>
      <c r="K2223">
        <v>1.16197E-2</v>
      </c>
      <c r="L2223">
        <v>7.1768999999999999E-2</v>
      </c>
      <c r="M2223">
        <v>9.0565999999999997E-3</v>
      </c>
      <c r="O2223" t="str">
        <f>Table_Index[[#This Row],[ID]]&amp;Table_Index[[#This Row],[year]]</f>
        <v>92302009</v>
      </c>
      <c r="P2223" t="str">
        <v>95272010</v>
      </c>
      <c r="Q2223" t="str">
        <f t="shared" si="136"/>
        <v>9527</v>
      </c>
      <c r="R2223" t="str">
        <f t="shared" si="137"/>
        <v>2010</v>
      </c>
      <c r="S2223">
        <f>SUMIFS(INDEX(Table_Index[],,MATCH(S$12,Table_Index[#Headers],0)),
Table_Index[ID],$Q2223,Table_Index[year],$R2223)/COUNTIFS(Table_Index[Quarter],"&lt;&gt;''",Table_Index[ID],$Q2223,Table_Index[year],$R2223)</f>
        <v>6.29662E-2</v>
      </c>
      <c r="T2223">
        <f>SUMIFS(INDEX(Table_Index[],,MATCH(T$12,Table_Index[#Headers],0)),
Table_Index[ID],$Q2223,Table_Index[year],$R2223)/COUNTIFS(Table_Index[Quarter],"&lt;&gt;''",Table_Index[ID],$Q2223,Table_Index[year],$R2223)</f>
        <v>8.6166625000000011E-2</v>
      </c>
      <c r="U2223">
        <f>SUMIFS(INDEX(Table_Index[],,MATCH(U$12,Table_Index[#Headers],0)),
Table_Index[ID],$Q2223,Table_Index[year],$R2223)/COUNTIFS(Table_Index[Quarter],"&lt;&gt;''",Table_Index[ID],$Q2223,Table_Index[year],$R2223)</f>
        <v>0.19229769999999999</v>
      </c>
      <c r="V2223">
        <f>SUMIFS(INDEX(Table_Index[],,MATCH(V$12,Table_Index[#Headers],0)),
Table_Index[ID],$Q2223,Table_Index[year],$R2223)/COUNTIFS(Table_Index[Quarter],"&lt;&gt;''",Table_Index[ID],$Q2223,Table_Index[year],$R2223)</f>
        <v>0.12514775</v>
      </c>
      <c r="W2223">
        <f>SUMIFS(INDEX(Table_Index[],,MATCH(W$12,Table_Index[#Headers],0)),
Table_Index[ID],$Q2223,Table_Index[year],$R2223)/COUNTIFS(Table_Index[Quarter],"&lt;&gt;''",Table_Index[ID],$Q2223,Table_Index[year],$R2223)</f>
        <v>2.9027499999999998E-2</v>
      </c>
      <c r="X2223">
        <f>SUMIFS(INDEX(Table_Index[],,MATCH(X$12,Table_Index[#Headers],0)),
Table_Index[ID],$Q2223,Table_Index[year],$R2223)/COUNTIFS(Table_Index[Quarter],"&lt;&gt;''",Table_Index[ID],$Q2223,Table_Index[year],$R2223)</f>
        <v>0.19130285</v>
      </c>
      <c r="Y2223">
        <f>SUMIFS(INDEX(Table_Index[],,MATCH(Y$12,Table_Index[#Headers],0)),
Table_Index[ID],$Q2223,Table_Index[year],$R2223)/COUNTIFS(Table_Index[Quarter],"&lt;&gt;''",Table_Index[ID],$Q2223,Table_Index[year],$R2223)</f>
        <v>0.14387744999999999</v>
      </c>
      <c r="Z2223">
        <f>SUMIFS(INDEX(Table_Index[],,MATCH(Z$12,Table_Index[#Headers],0)),
Table_Index[ID],$Q2223,Table_Index[year],$R2223)/COUNTIFS(Table_Index[Quarter],"&lt;&gt;''",Table_Index[ID],$Q2223,Table_Index[year],$R2223)</f>
        <v>5.1843375000000004E-2</v>
      </c>
      <c r="AA2223">
        <f>SUMIFS(INDEX(Table_Index[],,MATCH(AA$12,Table_Index[#Headers],0)),
Table_Index[ID],$Q2223,Table_Index[year],$R2223)/COUNTIFS(Table_Index[Quarter],"&lt;&gt;''",Table_Index[ID],$Q2223,Table_Index[year],$R2223)</f>
        <v>0.10787379999999999</v>
      </c>
      <c r="AB2223">
        <f>SUMIFS(INDEX(Table_Index[],,MATCH(AB$12,Table_Index[#Headers],0)),
Table_Index[ID],$Q2223,Table_Index[year],$R2223)/COUNTIFS(Table_Index[Quarter],"&lt;&gt;''",Table_Index[ID],$Q2223,Table_Index[year],$R2223)</f>
        <v>9.4967000000000003E-3</v>
      </c>
      <c r="AC2223" s="24">
        <f t="shared" si="138"/>
        <v>0.99999995000000008</v>
      </c>
      <c r="AD2223">
        <f>COUNTIFS(Table_Index[Quarter],"&lt;&gt;''",Table_Index[ID],$Q2223,Table_Index[year],$R2223)</f>
        <v>4</v>
      </c>
      <c r="AE2223" s="34">
        <f t="shared" si="139"/>
        <v>0.86341542927672132</v>
      </c>
    </row>
    <row r="2224" spans="1:31" x14ac:dyDescent="0.3">
      <c r="A2224">
        <v>9230</v>
      </c>
      <c r="B2224">
        <v>2010</v>
      </c>
      <c r="C2224">
        <v>1</v>
      </c>
      <c r="D2224">
        <v>0.10246810000000001</v>
      </c>
      <c r="E2224">
        <v>4.9053899999999998E-2</v>
      </c>
      <c r="F2224">
        <v>0.13081039999999999</v>
      </c>
      <c r="G2224">
        <v>0.1453449</v>
      </c>
      <c r="H2224">
        <v>5.3550500000000001E-2</v>
      </c>
      <c r="I2224">
        <v>0.34882770000000002</v>
      </c>
      <c r="J2224">
        <v>6.5405199999999997E-2</v>
      </c>
      <c r="K2224">
        <v>1.4062099999999999E-2</v>
      </c>
      <c r="L2224">
        <v>8.1756499999999996E-2</v>
      </c>
      <c r="M2224">
        <v>8.7206999999999996E-3</v>
      </c>
      <c r="O2224" t="str">
        <f>Table_Index[[#This Row],[ID]]&amp;Table_Index[[#This Row],[year]]</f>
        <v>92302010</v>
      </c>
      <c r="P2224" t="str">
        <v>95272011</v>
      </c>
      <c r="Q2224" t="str">
        <f t="shared" si="136"/>
        <v>9527</v>
      </c>
      <c r="R2224" t="str">
        <f t="shared" si="137"/>
        <v>2011</v>
      </c>
      <c r="S2224">
        <f>SUMIFS(INDEX(Table_Index[],,MATCH(S$12,Table_Index[#Headers],0)),
Table_Index[ID],$Q2224,Table_Index[year],$R2224)/COUNTIFS(Table_Index[Quarter],"&lt;&gt;''",Table_Index[ID],$Q2224,Table_Index[year],$R2224)</f>
        <v>6.8567500000000003E-2</v>
      </c>
      <c r="T2224">
        <f>SUMIFS(INDEX(Table_Index[],,MATCH(T$12,Table_Index[#Headers],0)),
Table_Index[ID],$Q2224,Table_Index[year],$R2224)/COUNTIFS(Table_Index[Quarter],"&lt;&gt;''",Table_Index[ID],$Q2224,Table_Index[year],$R2224)</f>
        <v>0.106939175</v>
      </c>
      <c r="U2224">
        <f>SUMIFS(INDEX(Table_Index[],,MATCH(U$12,Table_Index[#Headers],0)),
Table_Index[ID],$Q2224,Table_Index[year],$R2224)/COUNTIFS(Table_Index[Quarter],"&lt;&gt;''",Table_Index[ID],$Q2224,Table_Index[year],$R2224)</f>
        <v>0.15962455</v>
      </c>
      <c r="V2224">
        <f>SUMIFS(INDEX(Table_Index[],,MATCH(V$12,Table_Index[#Headers],0)),
Table_Index[ID],$Q2224,Table_Index[year],$R2224)/COUNTIFS(Table_Index[Quarter],"&lt;&gt;''",Table_Index[ID],$Q2224,Table_Index[year],$R2224)</f>
        <v>9.1286449999999991E-2</v>
      </c>
      <c r="W2224">
        <f>SUMIFS(INDEX(Table_Index[],,MATCH(W$12,Table_Index[#Headers],0)),
Table_Index[ID],$Q2224,Table_Index[year],$R2224)/COUNTIFS(Table_Index[Quarter],"&lt;&gt;''",Table_Index[ID],$Q2224,Table_Index[year],$R2224)</f>
        <v>3.2554849999999996E-2</v>
      </c>
      <c r="X2224">
        <f>SUMIFS(INDEX(Table_Index[],,MATCH(X$12,Table_Index[#Headers],0)),
Table_Index[ID],$Q2224,Table_Index[year],$R2224)/COUNTIFS(Table_Index[Quarter],"&lt;&gt;''",Table_Index[ID],$Q2224,Table_Index[year],$R2224)</f>
        <v>0.20142920000000003</v>
      </c>
      <c r="Y2224">
        <f>SUMIFS(INDEX(Table_Index[],,MATCH(Y$12,Table_Index[#Headers],0)),
Table_Index[ID],$Q2224,Table_Index[year],$R2224)/COUNTIFS(Table_Index[Quarter],"&lt;&gt;''",Table_Index[ID],$Q2224,Table_Index[year],$R2224)</f>
        <v>7.907525E-2</v>
      </c>
      <c r="Z2224">
        <f>SUMIFS(INDEX(Table_Index[],,MATCH(Z$12,Table_Index[#Headers],0)),
Table_Index[ID],$Q2224,Table_Index[year],$R2224)/COUNTIFS(Table_Index[Quarter],"&lt;&gt;''",Table_Index[ID],$Q2224,Table_Index[year],$R2224)</f>
        <v>9.270755E-2</v>
      </c>
      <c r="AA2224">
        <f>SUMIFS(INDEX(Table_Index[],,MATCH(AA$12,Table_Index[#Headers],0)),
Table_Index[ID],$Q2224,Table_Index[year],$R2224)/COUNTIFS(Table_Index[Quarter],"&lt;&gt;''",Table_Index[ID],$Q2224,Table_Index[year],$R2224)</f>
        <v>0.15200635000000001</v>
      </c>
      <c r="AB2224">
        <f>SUMIFS(INDEX(Table_Index[],,MATCH(AB$12,Table_Index[#Headers],0)),
Table_Index[ID],$Q2224,Table_Index[year],$R2224)/COUNTIFS(Table_Index[Quarter],"&lt;&gt;''",Table_Index[ID],$Q2224,Table_Index[year],$R2224)</f>
        <v>1.58091E-2</v>
      </c>
      <c r="AC2224" s="24">
        <f t="shared" si="138"/>
        <v>0.99999997500000015</v>
      </c>
      <c r="AD2224">
        <f>COUNTIFS(Table_Index[Quarter],"&lt;&gt;''",Table_Index[ID],$Q2224,Table_Index[year],$R2224)</f>
        <v>4</v>
      </c>
      <c r="AE2224" s="34">
        <f t="shared" si="139"/>
        <v>0.8702123139339043</v>
      </c>
    </row>
    <row r="2225" spans="1:31" x14ac:dyDescent="0.3">
      <c r="A2225">
        <v>9230</v>
      </c>
      <c r="B2225">
        <v>2010</v>
      </c>
      <c r="C2225">
        <v>2</v>
      </c>
      <c r="D2225">
        <v>0.13289570000000001</v>
      </c>
      <c r="E2225">
        <v>8.8896500000000003E-2</v>
      </c>
      <c r="F2225">
        <v>9.3341300000000002E-2</v>
      </c>
      <c r="G2225">
        <v>0.2113312</v>
      </c>
      <c r="H2225">
        <v>3.0709699999999999E-2</v>
      </c>
      <c r="I2225">
        <v>0.29093390000000002</v>
      </c>
      <c r="J2225">
        <v>8.0814999999999998E-2</v>
      </c>
      <c r="K2225">
        <v>1.1637399999999999E-2</v>
      </c>
      <c r="L2225">
        <v>5.2529699999999999E-2</v>
      </c>
      <c r="M2225">
        <v>6.9097000000000004E-3</v>
      </c>
      <c r="O2225" t="str">
        <f>Table_Index[[#This Row],[ID]]&amp;Table_Index[[#This Row],[year]]</f>
        <v>92302010</v>
      </c>
      <c r="P2225" t="str">
        <v>95272012</v>
      </c>
      <c r="Q2225" t="str">
        <f t="shared" si="136"/>
        <v>9527</v>
      </c>
      <c r="R2225" t="str">
        <f t="shared" si="137"/>
        <v>2012</v>
      </c>
      <c r="S2225">
        <f>SUMIFS(INDEX(Table_Index[],,MATCH(S$12,Table_Index[#Headers],0)),
Table_Index[ID],$Q2225,Table_Index[year],$R2225)/COUNTIFS(Table_Index[Quarter],"&lt;&gt;''",Table_Index[ID],$Q2225,Table_Index[year],$R2225)</f>
        <v>5.1122825000000004E-2</v>
      </c>
      <c r="T2225">
        <f>SUMIFS(INDEX(Table_Index[],,MATCH(T$12,Table_Index[#Headers],0)),
Table_Index[ID],$Q2225,Table_Index[year],$R2225)/COUNTIFS(Table_Index[Quarter],"&lt;&gt;''",Table_Index[ID],$Q2225,Table_Index[year],$R2225)</f>
        <v>9.184527499999999E-2</v>
      </c>
      <c r="U2225">
        <f>SUMIFS(INDEX(Table_Index[],,MATCH(U$12,Table_Index[#Headers],0)),
Table_Index[ID],$Q2225,Table_Index[year],$R2225)/COUNTIFS(Table_Index[Quarter],"&lt;&gt;''",Table_Index[ID],$Q2225,Table_Index[year],$R2225)</f>
        <v>0.15754980000000002</v>
      </c>
      <c r="V2225">
        <f>SUMIFS(INDEX(Table_Index[],,MATCH(V$12,Table_Index[#Headers],0)),
Table_Index[ID],$Q2225,Table_Index[year],$R2225)/COUNTIFS(Table_Index[Quarter],"&lt;&gt;''",Table_Index[ID],$Q2225,Table_Index[year],$R2225)</f>
        <v>7.6485700000000004E-2</v>
      </c>
      <c r="W2225">
        <f>SUMIFS(INDEX(Table_Index[],,MATCH(W$12,Table_Index[#Headers],0)),
Table_Index[ID],$Q2225,Table_Index[year],$R2225)/COUNTIFS(Table_Index[Quarter],"&lt;&gt;''",Table_Index[ID],$Q2225,Table_Index[year],$R2225)</f>
        <v>4.2392600000000003E-2</v>
      </c>
      <c r="X2225">
        <f>SUMIFS(INDEX(Table_Index[],,MATCH(X$12,Table_Index[#Headers],0)),
Table_Index[ID],$Q2225,Table_Index[year],$R2225)/COUNTIFS(Table_Index[Quarter],"&lt;&gt;''",Table_Index[ID],$Q2225,Table_Index[year],$R2225)</f>
        <v>0.19624930000000002</v>
      </c>
      <c r="Y2225">
        <f>SUMIFS(INDEX(Table_Index[],,MATCH(Y$12,Table_Index[#Headers],0)),
Table_Index[ID],$Q2225,Table_Index[year],$R2225)/COUNTIFS(Table_Index[Quarter],"&lt;&gt;''",Table_Index[ID],$Q2225,Table_Index[year],$R2225)</f>
        <v>0.21303974999999997</v>
      </c>
      <c r="Z2225">
        <f>SUMIFS(INDEX(Table_Index[],,MATCH(Z$12,Table_Index[#Headers],0)),
Table_Index[ID],$Q2225,Table_Index[year],$R2225)/COUNTIFS(Table_Index[Quarter],"&lt;&gt;''",Table_Index[ID],$Q2225,Table_Index[year],$R2225)</f>
        <v>5.1207075000000005E-2</v>
      </c>
      <c r="AA2225">
        <f>SUMIFS(INDEX(Table_Index[],,MATCH(AA$12,Table_Index[#Headers],0)),
Table_Index[ID],$Q2225,Table_Index[year],$R2225)/COUNTIFS(Table_Index[Quarter],"&lt;&gt;''",Table_Index[ID],$Q2225,Table_Index[year],$R2225)</f>
        <v>0.1056396</v>
      </c>
      <c r="AB2225">
        <f>SUMIFS(INDEX(Table_Index[],,MATCH(AB$12,Table_Index[#Headers],0)),
Table_Index[ID],$Q2225,Table_Index[year],$R2225)/COUNTIFS(Table_Index[Quarter],"&lt;&gt;''",Table_Index[ID],$Q2225,Table_Index[year],$R2225)</f>
        <v>1.4468125000000002E-2</v>
      </c>
      <c r="AC2225" s="24">
        <f t="shared" si="138"/>
        <v>1.0000000500000001</v>
      </c>
      <c r="AD2225">
        <f>COUNTIFS(Table_Index[Quarter],"&lt;&gt;''",Table_Index[ID],$Q2225,Table_Index[year],$R2225)</f>
        <v>4</v>
      </c>
      <c r="AE2225" s="34">
        <f t="shared" si="139"/>
        <v>0.85859082881512006</v>
      </c>
    </row>
    <row r="2226" spans="1:31" x14ac:dyDescent="0.3">
      <c r="A2226">
        <v>9230</v>
      </c>
      <c r="B2226">
        <v>2010</v>
      </c>
      <c r="C2226">
        <v>3</v>
      </c>
      <c r="D2226">
        <v>0.1012564</v>
      </c>
      <c r="E2226">
        <v>5.3854899999999997E-2</v>
      </c>
      <c r="F2226">
        <v>5.1263499999999997E-2</v>
      </c>
      <c r="G2226">
        <v>0.24829950000000001</v>
      </c>
      <c r="H2226">
        <v>4.2390999999999998E-2</v>
      </c>
      <c r="I2226">
        <v>0.41405160000000002</v>
      </c>
      <c r="J2226">
        <v>3.15468E-2</v>
      </c>
      <c r="K2226">
        <v>1.34863E-2</v>
      </c>
      <c r="L2226">
        <v>3.5490099999999997E-2</v>
      </c>
      <c r="M2226">
        <v>8.3599E-3</v>
      </c>
      <c r="O2226" t="str">
        <f>Table_Index[[#This Row],[ID]]&amp;Table_Index[[#This Row],[year]]</f>
        <v>92302010</v>
      </c>
      <c r="P2226" t="str">
        <v>95282003</v>
      </c>
      <c r="Q2226" t="str">
        <f t="shared" si="136"/>
        <v>9528</v>
      </c>
      <c r="R2226" t="str">
        <f t="shared" si="137"/>
        <v>2003</v>
      </c>
      <c r="S2226">
        <f>SUMIFS(INDEX(Table_Index[],,MATCH(S$12,Table_Index[#Headers],0)),
Table_Index[ID],$Q2226,Table_Index[year],$R2226)/COUNTIFS(Table_Index[Quarter],"&lt;&gt;''",Table_Index[ID],$Q2226,Table_Index[year],$R2226)</f>
        <v>0.16737344999999998</v>
      </c>
      <c r="T2226">
        <f>SUMIFS(INDEX(Table_Index[],,MATCH(T$12,Table_Index[#Headers],0)),
Table_Index[ID],$Q2226,Table_Index[year],$R2226)/COUNTIFS(Table_Index[Quarter],"&lt;&gt;''",Table_Index[ID],$Q2226,Table_Index[year],$R2226)</f>
        <v>2.1512500000000001E-4</v>
      </c>
      <c r="U2226">
        <f>SUMIFS(INDEX(Table_Index[],,MATCH(U$12,Table_Index[#Headers],0)),
Table_Index[ID],$Q2226,Table_Index[year],$R2226)/COUNTIFS(Table_Index[Quarter],"&lt;&gt;''",Table_Index[ID],$Q2226,Table_Index[year],$R2226)</f>
        <v>3.7350300000000003E-2</v>
      </c>
      <c r="V2226">
        <f>SUMIFS(INDEX(Table_Index[],,MATCH(V$12,Table_Index[#Headers],0)),
Table_Index[ID],$Q2226,Table_Index[year],$R2226)/COUNTIFS(Table_Index[Quarter],"&lt;&gt;''",Table_Index[ID],$Q2226,Table_Index[year],$R2226)</f>
        <v>1.6550000000000001E-4</v>
      </c>
      <c r="W2226">
        <f>SUMIFS(INDEX(Table_Index[],,MATCH(W$12,Table_Index[#Headers],0)),
Table_Index[ID],$Q2226,Table_Index[year],$R2226)/COUNTIFS(Table_Index[Quarter],"&lt;&gt;''",Table_Index[ID],$Q2226,Table_Index[year],$R2226)</f>
        <v>9.365E-5</v>
      </c>
      <c r="X2226">
        <f>SUMIFS(INDEX(Table_Index[],,MATCH(X$12,Table_Index[#Headers],0)),
Table_Index[ID],$Q2226,Table_Index[year],$R2226)/COUNTIFS(Table_Index[Quarter],"&lt;&gt;''",Table_Index[ID],$Q2226,Table_Index[year],$R2226)</f>
        <v>0</v>
      </c>
      <c r="Y2226">
        <f>SUMIFS(INDEX(Table_Index[],,MATCH(Y$12,Table_Index[#Headers],0)),
Table_Index[ID],$Q2226,Table_Index[year],$R2226)/COUNTIFS(Table_Index[Quarter],"&lt;&gt;''",Table_Index[ID],$Q2226,Table_Index[year],$R2226)</f>
        <v>3.2190000000000002E-4</v>
      </c>
      <c r="Z2226">
        <f>SUMIFS(INDEX(Table_Index[],,MATCH(Z$12,Table_Index[#Headers],0)),
Table_Index[ID],$Q2226,Table_Index[year],$R2226)/COUNTIFS(Table_Index[Quarter],"&lt;&gt;''",Table_Index[ID],$Q2226,Table_Index[year],$R2226)</f>
        <v>0.47420265000000006</v>
      </c>
      <c r="AA2226">
        <f>SUMIFS(INDEX(Table_Index[],,MATCH(AA$12,Table_Index[#Headers],0)),
Table_Index[ID],$Q2226,Table_Index[year],$R2226)/COUNTIFS(Table_Index[Quarter],"&lt;&gt;''",Table_Index[ID],$Q2226,Table_Index[year],$R2226)</f>
        <v>3.5007449999999996E-2</v>
      </c>
      <c r="AB2226">
        <f>SUMIFS(INDEX(Table_Index[],,MATCH(AB$12,Table_Index[#Headers],0)),
Table_Index[ID],$Q2226,Table_Index[year],$R2226)/COUNTIFS(Table_Index[Quarter],"&lt;&gt;''",Table_Index[ID],$Q2226,Table_Index[year],$R2226)</f>
        <v>0.28526997500000001</v>
      </c>
      <c r="AC2226" s="24">
        <f t="shared" si="138"/>
        <v>1.0000000000000002</v>
      </c>
      <c r="AD2226">
        <f>COUNTIFS(Table_Index[Quarter],"&lt;&gt;''",Table_Index[ID],$Q2226,Table_Index[year],$R2226)</f>
        <v>4</v>
      </c>
      <c r="AE2226" s="34">
        <f t="shared" si="139"/>
        <v>0.66311826380703365</v>
      </c>
    </row>
    <row r="2227" spans="1:31" x14ac:dyDescent="0.3">
      <c r="A2227">
        <v>9230</v>
      </c>
      <c r="B2227">
        <v>2010</v>
      </c>
      <c r="C2227">
        <v>4</v>
      </c>
      <c r="D2227">
        <v>0.1438344</v>
      </c>
      <c r="E2227">
        <v>5.1870600000000003E-2</v>
      </c>
      <c r="F2227">
        <v>0.1202796</v>
      </c>
      <c r="G2227">
        <v>0.19770969999999999</v>
      </c>
      <c r="H2227">
        <v>2.3304200000000001E-2</v>
      </c>
      <c r="I2227">
        <v>0.27062920000000001</v>
      </c>
      <c r="J2227">
        <v>0.1052447</v>
      </c>
      <c r="K2227">
        <v>8.7954000000000001E-3</v>
      </c>
      <c r="L2227">
        <v>7.51748E-2</v>
      </c>
      <c r="M2227">
        <v>3.1573E-3</v>
      </c>
      <c r="O2227" t="str">
        <f>Table_Index[[#This Row],[ID]]&amp;Table_Index[[#This Row],[year]]</f>
        <v>92302010</v>
      </c>
      <c r="P2227" t="str">
        <v>95282004</v>
      </c>
      <c r="Q2227" t="str">
        <f t="shared" si="136"/>
        <v>9528</v>
      </c>
      <c r="R2227" t="str">
        <f t="shared" si="137"/>
        <v>2004</v>
      </c>
      <c r="S2227">
        <f>SUMIFS(INDEX(Table_Index[],,MATCH(S$12,Table_Index[#Headers],0)),
Table_Index[ID],$Q2227,Table_Index[year],$R2227)/COUNTIFS(Table_Index[Quarter],"&lt;&gt;''",Table_Index[ID],$Q2227,Table_Index[year],$R2227)</f>
        <v>0.41465997499999996</v>
      </c>
      <c r="T2227">
        <f>SUMIFS(INDEX(Table_Index[],,MATCH(T$12,Table_Index[#Headers],0)),
Table_Index[ID],$Q2227,Table_Index[year],$R2227)/COUNTIFS(Table_Index[Quarter],"&lt;&gt;''",Table_Index[ID],$Q2227,Table_Index[year],$R2227)</f>
        <v>0.108545875</v>
      </c>
      <c r="U2227">
        <f>SUMIFS(INDEX(Table_Index[],,MATCH(U$12,Table_Index[#Headers],0)),
Table_Index[ID],$Q2227,Table_Index[year],$R2227)/COUNTIFS(Table_Index[Quarter],"&lt;&gt;''",Table_Index[ID],$Q2227,Table_Index[year],$R2227)</f>
        <v>0.15726050000000003</v>
      </c>
      <c r="V2227">
        <f>SUMIFS(INDEX(Table_Index[],,MATCH(V$12,Table_Index[#Headers],0)),
Table_Index[ID],$Q2227,Table_Index[year],$R2227)/COUNTIFS(Table_Index[Quarter],"&lt;&gt;''",Table_Index[ID],$Q2227,Table_Index[year],$R2227)</f>
        <v>4.0092050000000004E-2</v>
      </c>
      <c r="W2227">
        <f>SUMIFS(INDEX(Table_Index[],,MATCH(W$12,Table_Index[#Headers],0)),
Table_Index[ID],$Q2227,Table_Index[year],$R2227)/COUNTIFS(Table_Index[Quarter],"&lt;&gt;''",Table_Index[ID],$Q2227,Table_Index[year],$R2227)</f>
        <v>4.8754750000000006E-3</v>
      </c>
      <c r="X2227">
        <f>SUMIFS(INDEX(Table_Index[],,MATCH(X$12,Table_Index[#Headers],0)),
Table_Index[ID],$Q2227,Table_Index[year],$R2227)/COUNTIFS(Table_Index[Quarter],"&lt;&gt;''",Table_Index[ID],$Q2227,Table_Index[year],$R2227)</f>
        <v>0</v>
      </c>
      <c r="Y2227">
        <f>SUMIFS(INDEX(Table_Index[],,MATCH(Y$12,Table_Index[#Headers],0)),
Table_Index[ID],$Q2227,Table_Index[year],$R2227)/COUNTIFS(Table_Index[Quarter],"&lt;&gt;''",Table_Index[ID],$Q2227,Table_Index[year],$R2227)</f>
        <v>1.9685049999999999E-2</v>
      </c>
      <c r="Z2227">
        <f>SUMIFS(INDEX(Table_Index[],,MATCH(Z$12,Table_Index[#Headers],0)),
Table_Index[ID],$Q2227,Table_Index[year],$R2227)/COUNTIFS(Table_Index[Quarter],"&lt;&gt;''",Table_Index[ID],$Q2227,Table_Index[year],$R2227)</f>
        <v>9.2083449999999983E-2</v>
      </c>
      <c r="AA2227">
        <f>SUMIFS(INDEX(Table_Index[],,MATCH(AA$12,Table_Index[#Headers],0)),
Table_Index[ID],$Q2227,Table_Index[year],$R2227)/COUNTIFS(Table_Index[Quarter],"&lt;&gt;''",Table_Index[ID],$Q2227,Table_Index[year],$R2227)</f>
        <v>0.14257809999999999</v>
      </c>
      <c r="AB2227">
        <f>SUMIFS(INDEX(Table_Index[],,MATCH(AB$12,Table_Index[#Headers],0)),
Table_Index[ID],$Q2227,Table_Index[year],$R2227)/COUNTIFS(Table_Index[Quarter],"&lt;&gt;''",Table_Index[ID],$Q2227,Table_Index[year],$R2227)</f>
        <v>2.0219500000000001E-2</v>
      </c>
      <c r="AC2227" s="24">
        <f t="shared" si="138"/>
        <v>0.99999997499999993</v>
      </c>
      <c r="AD2227">
        <f>COUNTIFS(Table_Index[Quarter],"&lt;&gt;''",Table_Index[ID],$Q2227,Table_Index[year],$R2227)</f>
        <v>4</v>
      </c>
      <c r="AE2227" s="34">
        <f t="shared" si="139"/>
        <v>0.76030868482629066</v>
      </c>
    </row>
    <row r="2228" spans="1:31" x14ac:dyDescent="0.3">
      <c r="A2228">
        <v>9230</v>
      </c>
      <c r="B2228">
        <v>2011</v>
      </c>
      <c r="C2228">
        <v>1</v>
      </c>
      <c r="D2228">
        <v>0.10178420000000001</v>
      </c>
      <c r="E2228">
        <v>8.7641200000000002E-2</v>
      </c>
      <c r="F2228">
        <v>7.1467100000000006E-2</v>
      </c>
      <c r="G2228">
        <v>0.24374029999999999</v>
      </c>
      <c r="H2228">
        <v>3.9946299999999997E-2</v>
      </c>
      <c r="I2228">
        <v>0.2433642</v>
      </c>
      <c r="J2228">
        <v>0.1211179</v>
      </c>
      <c r="K2228">
        <v>1.8054799999999999E-2</v>
      </c>
      <c r="L2228">
        <v>6.7705699999999994E-2</v>
      </c>
      <c r="M2228">
        <v>5.1783999999999997E-3</v>
      </c>
      <c r="O2228" t="str">
        <f>Table_Index[[#This Row],[ID]]&amp;Table_Index[[#This Row],[year]]</f>
        <v>92302011</v>
      </c>
      <c r="P2228" t="str">
        <v>95282005</v>
      </c>
      <c r="Q2228" t="str">
        <f t="shared" si="136"/>
        <v>9528</v>
      </c>
      <c r="R2228" t="str">
        <f t="shared" si="137"/>
        <v>2005</v>
      </c>
      <c r="S2228">
        <f>SUMIFS(INDEX(Table_Index[],,MATCH(S$12,Table_Index[#Headers],0)),
Table_Index[ID],$Q2228,Table_Index[year],$R2228)/COUNTIFS(Table_Index[Quarter],"&lt;&gt;''",Table_Index[ID],$Q2228,Table_Index[year],$R2228)</f>
        <v>2.58835E-2</v>
      </c>
      <c r="T2228">
        <f>SUMIFS(INDEX(Table_Index[],,MATCH(T$12,Table_Index[#Headers],0)),
Table_Index[ID],$Q2228,Table_Index[year],$R2228)/COUNTIFS(Table_Index[Quarter],"&lt;&gt;''",Table_Index[ID],$Q2228,Table_Index[year],$R2228)</f>
        <v>0.15438877500000001</v>
      </c>
      <c r="U2228">
        <f>SUMIFS(INDEX(Table_Index[],,MATCH(U$12,Table_Index[#Headers],0)),
Table_Index[ID],$Q2228,Table_Index[year],$R2228)/COUNTIFS(Table_Index[Quarter],"&lt;&gt;''",Table_Index[ID],$Q2228,Table_Index[year],$R2228)</f>
        <v>0.24273120000000001</v>
      </c>
      <c r="V2228">
        <f>SUMIFS(INDEX(Table_Index[],,MATCH(V$12,Table_Index[#Headers],0)),
Table_Index[ID],$Q2228,Table_Index[year],$R2228)/COUNTIFS(Table_Index[Quarter],"&lt;&gt;''",Table_Index[ID],$Q2228,Table_Index[year],$R2228)</f>
        <v>4.0574474999999999E-2</v>
      </c>
      <c r="W2228">
        <f>SUMIFS(INDEX(Table_Index[],,MATCH(W$12,Table_Index[#Headers],0)),
Table_Index[ID],$Q2228,Table_Index[year],$R2228)/COUNTIFS(Table_Index[Quarter],"&lt;&gt;''",Table_Index[ID],$Q2228,Table_Index[year],$R2228)</f>
        <v>0</v>
      </c>
      <c r="X2228">
        <f>SUMIFS(INDEX(Table_Index[],,MATCH(X$12,Table_Index[#Headers],0)),
Table_Index[ID],$Q2228,Table_Index[year],$R2228)/COUNTIFS(Table_Index[Quarter],"&lt;&gt;''",Table_Index[ID],$Q2228,Table_Index[year],$R2228)</f>
        <v>0</v>
      </c>
      <c r="Y2228">
        <f>SUMIFS(INDEX(Table_Index[],,MATCH(Y$12,Table_Index[#Headers],0)),
Table_Index[ID],$Q2228,Table_Index[year],$R2228)/COUNTIFS(Table_Index[Quarter],"&lt;&gt;''",Table_Index[ID],$Q2228,Table_Index[year],$R2228)</f>
        <v>3.8461549999999997E-2</v>
      </c>
      <c r="Z2228">
        <f>SUMIFS(INDEX(Table_Index[],,MATCH(Z$12,Table_Index[#Headers],0)),
Table_Index[ID],$Q2228,Table_Index[year],$R2228)/COUNTIFS(Table_Index[Quarter],"&lt;&gt;''",Table_Index[ID],$Q2228,Table_Index[year],$R2228)</f>
        <v>0.26794202499999997</v>
      </c>
      <c r="AA2228">
        <f>SUMIFS(INDEX(Table_Index[],,MATCH(AA$12,Table_Index[#Headers],0)),
Table_Index[ID],$Q2228,Table_Index[year],$R2228)/COUNTIFS(Table_Index[Quarter],"&lt;&gt;''",Table_Index[ID],$Q2228,Table_Index[year],$R2228)</f>
        <v>0.22117357500000001</v>
      </c>
      <c r="AB2228">
        <f>SUMIFS(INDEX(Table_Index[],,MATCH(AB$12,Table_Index[#Headers],0)),
Table_Index[ID],$Q2228,Table_Index[year],$R2228)/COUNTIFS(Table_Index[Quarter],"&lt;&gt;''",Table_Index[ID],$Q2228,Table_Index[year],$R2228)</f>
        <v>8.844925E-3</v>
      </c>
      <c r="AC2228" s="24">
        <f t="shared" si="138"/>
        <v>1.0000000249999998</v>
      </c>
      <c r="AD2228">
        <f>COUNTIFS(Table_Index[Quarter],"&lt;&gt;''",Table_Index[ID],$Q2228,Table_Index[year],$R2228)</f>
        <v>4</v>
      </c>
      <c r="AE2228" s="34">
        <f t="shared" si="139"/>
        <v>0.79266122454074439</v>
      </c>
    </row>
    <row r="2229" spans="1:31" x14ac:dyDescent="0.3">
      <c r="A2229">
        <v>9230</v>
      </c>
      <c r="B2229">
        <v>2011</v>
      </c>
      <c r="C2229">
        <v>2</v>
      </c>
      <c r="D2229">
        <v>0.12864980000000001</v>
      </c>
      <c r="E2229">
        <v>0</v>
      </c>
      <c r="F2229">
        <v>0.13813549999999999</v>
      </c>
      <c r="G2229">
        <v>0.24010670000000001</v>
      </c>
      <c r="H2229">
        <v>2.8901699999999999E-2</v>
      </c>
      <c r="I2229">
        <v>0.28457090000000002</v>
      </c>
      <c r="J2229">
        <v>8.9224800000000007E-2</v>
      </c>
      <c r="K2229">
        <v>1.60071E-2</v>
      </c>
      <c r="L2229">
        <v>7.1142700000000003E-2</v>
      </c>
      <c r="M2229">
        <v>3.2607000000000001E-3</v>
      </c>
      <c r="O2229" t="str">
        <f>Table_Index[[#This Row],[ID]]&amp;Table_Index[[#This Row],[year]]</f>
        <v>92302011</v>
      </c>
      <c r="P2229" t="str">
        <v>95282006</v>
      </c>
      <c r="Q2229" t="str">
        <f t="shared" si="136"/>
        <v>9528</v>
      </c>
      <c r="R2229" t="str">
        <f t="shared" si="137"/>
        <v>2006</v>
      </c>
      <c r="S2229">
        <f>SUMIFS(INDEX(Table_Index[],,MATCH(S$12,Table_Index[#Headers],0)),
Table_Index[ID],$Q2229,Table_Index[year],$R2229)/COUNTIFS(Table_Index[Quarter],"&lt;&gt;''",Table_Index[ID],$Q2229,Table_Index[year],$R2229)</f>
        <v>8.2120374999999995E-2</v>
      </c>
      <c r="T2229">
        <f>SUMIFS(INDEX(Table_Index[],,MATCH(T$12,Table_Index[#Headers],0)),
Table_Index[ID],$Q2229,Table_Index[year],$R2229)/COUNTIFS(Table_Index[Quarter],"&lt;&gt;''",Table_Index[ID],$Q2229,Table_Index[year],$R2229)</f>
        <v>7.8498800000000007E-2</v>
      </c>
      <c r="U2229">
        <f>SUMIFS(INDEX(Table_Index[],,MATCH(U$12,Table_Index[#Headers],0)),
Table_Index[ID],$Q2229,Table_Index[year],$R2229)/COUNTIFS(Table_Index[Quarter],"&lt;&gt;''",Table_Index[ID],$Q2229,Table_Index[year],$R2229)</f>
        <v>0.13733652499999999</v>
      </c>
      <c r="V2229">
        <f>SUMIFS(INDEX(Table_Index[],,MATCH(V$12,Table_Index[#Headers],0)),
Table_Index[ID],$Q2229,Table_Index[year],$R2229)/COUNTIFS(Table_Index[Quarter],"&lt;&gt;''",Table_Index[ID],$Q2229,Table_Index[year],$R2229)</f>
        <v>2.0753250000000001E-2</v>
      </c>
      <c r="W2229">
        <f>SUMIFS(INDEX(Table_Index[],,MATCH(W$12,Table_Index[#Headers],0)),
Table_Index[ID],$Q2229,Table_Index[year],$R2229)/COUNTIFS(Table_Index[Quarter],"&lt;&gt;''",Table_Index[ID],$Q2229,Table_Index[year],$R2229)</f>
        <v>1.0221650000000001E-2</v>
      </c>
      <c r="X2229">
        <f>SUMIFS(INDEX(Table_Index[],,MATCH(X$12,Table_Index[#Headers],0)),
Table_Index[ID],$Q2229,Table_Index[year],$R2229)/COUNTIFS(Table_Index[Quarter],"&lt;&gt;''",Table_Index[ID],$Q2229,Table_Index[year],$R2229)</f>
        <v>0.24170377500000001</v>
      </c>
      <c r="Y2229">
        <f>SUMIFS(INDEX(Table_Index[],,MATCH(Y$12,Table_Index[#Headers],0)),
Table_Index[ID],$Q2229,Table_Index[year],$R2229)/COUNTIFS(Table_Index[Quarter],"&lt;&gt;''",Table_Index[ID],$Q2229,Table_Index[year],$R2229)</f>
        <v>0.16512035</v>
      </c>
      <c r="Z2229">
        <f>SUMIFS(INDEX(Table_Index[],,MATCH(Z$12,Table_Index[#Headers],0)),
Table_Index[ID],$Q2229,Table_Index[year],$R2229)/COUNTIFS(Table_Index[Quarter],"&lt;&gt;''",Table_Index[ID],$Q2229,Table_Index[year],$R2229)</f>
        <v>9.0989550000000002E-2</v>
      </c>
      <c r="AA2229">
        <f>SUMIFS(INDEX(Table_Index[],,MATCH(AA$12,Table_Index[#Headers],0)),
Table_Index[ID],$Q2229,Table_Index[year],$R2229)/COUNTIFS(Table_Index[Quarter],"&lt;&gt;''",Table_Index[ID],$Q2229,Table_Index[year],$R2229)</f>
        <v>0.162228025</v>
      </c>
      <c r="AB2229">
        <f>SUMIFS(INDEX(Table_Index[],,MATCH(AB$12,Table_Index[#Headers],0)),
Table_Index[ID],$Q2229,Table_Index[year],$R2229)/COUNTIFS(Table_Index[Quarter],"&lt;&gt;''",Table_Index[ID],$Q2229,Table_Index[year],$R2229)</f>
        <v>1.1027675000000001E-2</v>
      </c>
      <c r="AC2229" s="24">
        <f t="shared" si="138"/>
        <v>0.99999997500000004</v>
      </c>
      <c r="AD2229">
        <f>COUNTIFS(Table_Index[Quarter],"&lt;&gt;''",Table_Index[ID],$Q2229,Table_Index[year],$R2229)</f>
        <v>4</v>
      </c>
      <c r="AE2229" s="34">
        <f t="shared" si="139"/>
        <v>0.8472935970411769</v>
      </c>
    </row>
    <row r="2230" spans="1:31" x14ac:dyDescent="0.3">
      <c r="A2230">
        <v>9230</v>
      </c>
      <c r="B2230">
        <v>2011</v>
      </c>
      <c r="C2230">
        <v>3</v>
      </c>
      <c r="D2230">
        <v>7.1985800000000003E-2</v>
      </c>
      <c r="E2230">
        <v>3.6678700000000002E-2</v>
      </c>
      <c r="F2230">
        <v>6.7009100000000002E-2</v>
      </c>
      <c r="G2230">
        <v>0.2669783</v>
      </c>
      <c r="H2230">
        <v>4.8034899999999998E-2</v>
      </c>
      <c r="I2230">
        <v>0.23453180000000001</v>
      </c>
      <c r="J2230">
        <v>0.1410718</v>
      </c>
      <c r="K2230">
        <v>3.6678700000000002E-2</v>
      </c>
      <c r="L2230">
        <v>8.9295399999999997E-2</v>
      </c>
      <c r="M2230">
        <v>7.7353999999999999E-3</v>
      </c>
      <c r="O2230" t="str">
        <f>Table_Index[[#This Row],[ID]]&amp;Table_Index[[#This Row],[year]]</f>
        <v>92302011</v>
      </c>
      <c r="P2230" t="str">
        <v>95282007</v>
      </c>
      <c r="Q2230" t="str">
        <f t="shared" si="136"/>
        <v>9528</v>
      </c>
      <c r="R2230" t="str">
        <f t="shared" si="137"/>
        <v>2007</v>
      </c>
      <c r="S2230">
        <f>SUMIFS(INDEX(Table_Index[],,MATCH(S$12,Table_Index[#Headers],0)),
Table_Index[ID],$Q2230,Table_Index[year],$R2230)/COUNTIFS(Table_Index[Quarter],"&lt;&gt;''",Table_Index[ID],$Q2230,Table_Index[year],$R2230)</f>
        <v>0.14656044999999998</v>
      </c>
      <c r="T2230">
        <f>SUMIFS(INDEX(Table_Index[],,MATCH(T$12,Table_Index[#Headers],0)),
Table_Index[ID],$Q2230,Table_Index[year],$R2230)/COUNTIFS(Table_Index[Quarter],"&lt;&gt;''",Table_Index[ID],$Q2230,Table_Index[year],$R2230)</f>
        <v>7.4511450000000007E-2</v>
      </c>
      <c r="U2230">
        <f>SUMIFS(INDEX(Table_Index[],,MATCH(U$12,Table_Index[#Headers],0)),
Table_Index[ID],$Q2230,Table_Index[year],$R2230)/COUNTIFS(Table_Index[Quarter],"&lt;&gt;''",Table_Index[ID],$Q2230,Table_Index[year],$R2230)</f>
        <v>0.20048732499999999</v>
      </c>
      <c r="V2230">
        <f>SUMIFS(INDEX(Table_Index[],,MATCH(V$12,Table_Index[#Headers],0)),
Table_Index[ID],$Q2230,Table_Index[year],$R2230)/COUNTIFS(Table_Index[Quarter],"&lt;&gt;''",Table_Index[ID],$Q2230,Table_Index[year],$R2230)</f>
        <v>6.2027174999999997E-2</v>
      </c>
      <c r="W2230">
        <f>SUMIFS(INDEX(Table_Index[],,MATCH(W$12,Table_Index[#Headers],0)),
Table_Index[ID],$Q2230,Table_Index[year],$R2230)/COUNTIFS(Table_Index[Quarter],"&lt;&gt;''",Table_Index[ID],$Q2230,Table_Index[year],$R2230)</f>
        <v>7.2666750000000002E-3</v>
      </c>
      <c r="X2230">
        <f>SUMIFS(INDEX(Table_Index[],,MATCH(X$12,Table_Index[#Headers],0)),
Table_Index[ID],$Q2230,Table_Index[year],$R2230)/COUNTIFS(Table_Index[Quarter],"&lt;&gt;''",Table_Index[ID],$Q2230,Table_Index[year],$R2230)</f>
        <v>0.162550575</v>
      </c>
      <c r="Y2230">
        <f>SUMIFS(INDEX(Table_Index[],,MATCH(Y$12,Table_Index[#Headers],0)),
Table_Index[ID],$Q2230,Table_Index[year],$R2230)/COUNTIFS(Table_Index[Quarter],"&lt;&gt;''",Table_Index[ID],$Q2230,Table_Index[year],$R2230)</f>
        <v>0.1230373</v>
      </c>
      <c r="Z2230">
        <f>SUMIFS(INDEX(Table_Index[],,MATCH(Z$12,Table_Index[#Headers],0)),
Table_Index[ID],$Q2230,Table_Index[year],$R2230)/COUNTIFS(Table_Index[Quarter],"&lt;&gt;''",Table_Index[ID],$Q2230,Table_Index[year],$R2230)</f>
        <v>6.9970450000000003E-2</v>
      </c>
      <c r="AA2230">
        <f>SUMIFS(INDEX(Table_Index[],,MATCH(AA$12,Table_Index[#Headers],0)),
Table_Index[ID],$Q2230,Table_Index[year],$R2230)/COUNTIFS(Table_Index[Quarter],"&lt;&gt;''",Table_Index[ID],$Q2230,Table_Index[year],$R2230)</f>
        <v>0.14352385000000001</v>
      </c>
      <c r="AB2230">
        <f>SUMIFS(INDEX(Table_Index[],,MATCH(AB$12,Table_Index[#Headers],0)),
Table_Index[ID],$Q2230,Table_Index[year],$R2230)/COUNTIFS(Table_Index[Quarter],"&lt;&gt;''",Table_Index[ID],$Q2230,Table_Index[year],$R2230)</f>
        <v>1.0064799999999999E-2</v>
      </c>
      <c r="AC2230" s="24">
        <f t="shared" si="138"/>
        <v>1.0000000500000001</v>
      </c>
      <c r="AD2230">
        <f>COUNTIFS(Table_Index[Quarter],"&lt;&gt;''",Table_Index[ID],$Q2230,Table_Index[year],$R2230)</f>
        <v>4</v>
      </c>
      <c r="AE2230" s="34">
        <f t="shared" si="139"/>
        <v>0.86171560960981752</v>
      </c>
    </row>
    <row r="2231" spans="1:31" x14ac:dyDescent="0.3">
      <c r="A2231">
        <v>9230</v>
      </c>
      <c r="B2231">
        <v>2011</v>
      </c>
      <c r="C2231">
        <v>4</v>
      </c>
      <c r="D2231">
        <v>4.8524600000000001E-2</v>
      </c>
      <c r="E2231">
        <v>0.1461278</v>
      </c>
      <c r="F2231">
        <v>0.1041227</v>
      </c>
      <c r="G2231">
        <v>6.8613499999999994E-2</v>
      </c>
      <c r="H2231">
        <v>3.5210600000000002E-2</v>
      </c>
      <c r="I2231">
        <v>0.396119</v>
      </c>
      <c r="J2231">
        <v>8.5118399999999997E-2</v>
      </c>
      <c r="K2231">
        <v>1.8862799999999999E-2</v>
      </c>
      <c r="L2231">
        <v>9.3370900000000007E-2</v>
      </c>
      <c r="M2231">
        <v>3.9297999999999998E-3</v>
      </c>
      <c r="O2231" t="str">
        <f>Table_Index[[#This Row],[ID]]&amp;Table_Index[[#This Row],[year]]</f>
        <v>92302011</v>
      </c>
      <c r="P2231" t="str">
        <v>95282008</v>
      </c>
      <c r="Q2231" t="str">
        <f t="shared" si="136"/>
        <v>9528</v>
      </c>
      <c r="R2231" t="str">
        <f t="shared" si="137"/>
        <v>2008</v>
      </c>
      <c r="S2231">
        <f>SUMIFS(INDEX(Table_Index[],,MATCH(S$12,Table_Index[#Headers],0)),
Table_Index[ID],$Q2231,Table_Index[year],$R2231)/COUNTIFS(Table_Index[Quarter],"&lt;&gt;''",Table_Index[ID],$Q2231,Table_Index[year],$R2231)</f>
        <v>0.11089585</v>
      </c>
      <c r="T2231">
        <f>SUMIFS(INDEX(Table_Index[],,MATCH(T$12,Table_Index[#Headers],0)),
Table_Index[ID],$Q2231,Table_Index[year],$R2231)/COUNTIFS(Table_Index[Quarter],"&lt;&gt;''",Table_Index[ID],$Q2231,Table_Index[year],$R2231)</f>
        <v>9.4148850000000006E-2</v>
      </c>
      <c r="U2231">
        <f>SUMIFS(INDEX(Table_Index[],,MATCH(U$12,Table_Index[#Headers],0)),
Table_Index[ID],$Q2231,Table_Index[year],$R2231)/COUNTIFS(Table_Index[Quarter],"&lt;&gt;''",Table_Index[ID],$Q2231,Table_Index[year],$R2231)</f>
        <v>0.28611047499999998</v>
      </c>
      <c r="V2231">
        <f>SUMIFS(INDEX(Table_Index[],,MATCH(V$12,Table_Index[#Headers],0)),
Table_Index[ID],$Q2231,Table_Index[year],$R2231)/COUNTIFS(Table_Index[Quarter],"&lt;&gt;''",Table_Index[ID],$Q2231,Table_Index[year],$R2231)</f>
        <v>2.0420199999999999E-2</v>
      </c>
      <c r="W2231">
        <f>SUMIFS(INDEX(Table_Index[],,MATCH(W$12,Table_Index[#Headers],0)),
Table_Index[ID],$Q2231,Table_Index[year],$R2231)/COUNTIFS(Table_Index[Quarter],"&lt;&gt;''",Table_Index[ID],$Q2231,Table_Index[year],$R2231)</f>
        <v>1.5180500000000001E-2</v>
      </c>
      <c r="X2231">
        <f>SUMIFS(INDEX(Table_Index[],,MATCH(X$12,Table_Index[#Headers],0)),
Table_Index[ID],$Q2231,Table_Index[year],$R2231)/COUNTIFS(Table_Index[Quarter],"&lt;&gt;''",Table_Index[ID],$Q2231,Table_Index[year],$R2231)</f>
        <v>0</v>
      </c>
      <c r="Y2231">
        <f>SUMIFS(INDEX(Table_Index[],,MATCH(Y$12,Table_Index[#Headers],0)),
Table_Index[ID],$Q2231,Table_Index[year],$R2231)/COUNTIFS(Table_Index[Quarter],"&lt;&gt;''",Table_Index[ID],$Q2231,Table_Index[year],$R2231)</f>
        <v>0.28845857499999999</v>
      </c>
      <c r="Z2231">
        <f>SUMIFS(INDEX(Table_Index[],,MATCH(Z$12,Table_Index[#Headers],0)),
Table_Index[ID],$Q2231,Table_Index[year],$R2231)/COUNTIFS(Table_Index[Quarter],"&lt;&gt;''",Table_Index[ID],$Q2231,Table_Index[year],$R2231)</f>
        <v>6.8488775000000002E-2</v>
      </c>
      <c r="AA2231">
        <f>SUMIFS(INDEX(Table_Index[],,MATCH(AA$12,Table_Index[#Headers],0)),
Table_Index[ID],$Q2231,Table_Index[year],$R2231)/COUNTIFS(Table_Index[Quarter],"&lt;&gt;''",Table_Index[ID],$Q2231,Table_Index[year],$R2231)</f>
        <v>0.10252117499999999</v>
      </c>
      <c r="AB2231">
        <f>SUMIFS(INDEX(Table_Index[],,MATCH(AB$12,Table_Index[#Headers],0)),
Table_Index[ID],$Q2231,Table_Index[year],$R2231)/COUNTIFS(Table_Index[Quarter],"&lt;&gt;''",Table_Index[ID],$Q2231,Table_Index[year],$R2231)</f>
        <v>1.3775599999999999E-2</v>
      </c>
      <c r="AC2231" s="24">
        <f t="shared" si="138"/>
        <v>1</v>
      </c>
      <c r="AD2231">
        <f>COUNTIFS(Table_Index[Quarter],"&lt;&gt;''",Table_Index[ID],$Q2231,Table_Index[year],$R2231)</f>
        <v>4</v>
      </c>
      <c r="AE2231" s="34">
        <f t="shared" si="139"/>
        <v>0.79773204817266752</v>
      </c>
    </row>
    <row r="2232" spans="1:31" x14ac:dyDescent="0.3">
      <c r="A2232">
        <v>9230</v>
      </c>
      <c r="B2232">
        <v>2012</v>
      </c>
      <c r="C2232">
        <v>1</v>
      </c>
      <c r="D2232">
        <v>9.7243300000000005E-2</v>
      </c>
      <c r="E2232">
        <v>5.4083199999999998E-2</v>
      </c>
      <c r="F2232">
        <v>0.15886929999999999</v>
      </c>
      <c r="G2232">
        <v>9.7180699999999995E-2</v>
      </c>
      <c r="H2232">
        <v>2.5877299999999999E-2</v>
      </c>
      <c r="I2232">
        <v>0.30421769999999998</v>
      </c>
      <c r="J2232">
        <v>0.10985640000000001</v>
      </c>
      <c r="K2232">
        <v>2.5914800000000002E-2</v>
      </c>
      <c r="L2232">
        <v>0.1205604</v>
      </c>
      <c r="M2232">
        <v>6.1970000000000003E-3</v>
      </c>
      <c r="O2232" t="str">
        <f>Table_Index[[#This Row],[ID]]&amp;Table_Index[[#This Row],[year]]</f>
        <v>92302012</v>
      </c>
      <c r="P2232" t="str">
        <v>95282009</v>
      </c>
      <c r="Q2232" t="str">
        <f t="shared" si="136"/>
        <v>9528</v>
      </c>
      <c r="R2232" t="str">
        <f t="shared" si="137"/>
        <v>2009</v>
      </c>
      <c r="S2232">
        <f>SUMIFS(INDEX(Table_Index[],,MATCH(S$12,Table_Index[#Headers],0)),
Table_Index[ID],$Q2232,Table_Index[year],$R2232)/COUNTIFS(Table_Index[Quarter],"&lt;&gt;''",Table_Index[ID],$Q2232,Table_Index[year],$R2232)</f>
        <v>0.11731762499999999</v>
      </c>
      <c r="T2232">
        <f>SUMIFS(INDEX(Table_Index[],,MATCH(T$12,Table_Index[#Headers],0)),
Table_Index[ID],$Q2232,Table_Index[year],$R2232)/COUNTIFS(Table_Index[Quarter],"&lt;&gt;''",Table_Index[ID],$Q2232,Table_Index[year],$R2232)</f>
        <v>0.11745254999999999</v>
      </c>
      <c r="U2232">
        <f>SUMIFS(INDEX(Table_Index[],,MATCH(U$12,Table_Index[#Headers],0)),
Table_Index[ID],$Q2232,Table_Index[year],$R2232)/COUNTIFS(Table_Index[Quarter],"&lt;&gt;''",Table_Index[ID],$Q2232,Table_Index[year],$R2232)</f>
        <v>0.16357402499999998</v>
      </c>
      <c r="V2232">
        <f>SUMIFS(INDEX(Table_Index[],,MATCH(V$12,Table_Index[#Headers],0)),
Table_Index[ID],$Q2232,Table_Index[year],$R2232)/COUNTIFS(Table_Index[Quarter],"&lt;&gt;''",Table_Index[ID],$Q2232,Table_Index[year],$R2232)</f>
        <v>4.8451549999999996E-2</v>
      </c>
      <c r="W2232">
        <f>SUMIFS(INDEX(Table_Index[],,MATCH(W$12,Table_Index[#Headers],0)),
Table_Index[ID],$Q2232,Table_Index[year],$R2232)/COUNTIFS(Table_Index[Quarter],"&lt;&gt;''",Table_Index[ID],$Q2232,Table_Index[year],$R2232)</f>
        <v>3.9179424999999997E-2</v>
      </c>
      <c r="X2232">
        <f>SUMIFS(INDEX(Table_Index[],,MATCH(X$12,Table_Index[#Headers],0)),
Table_Index[ID],$Q2232,Table_Index[year],$R2232)/COUNTIFS(Table_Index[Quarter],"&lt;&gt;''",Table_Index[ID],$Q2232,Table_Index[year],$R2232)</f>
        <v>0.16773669999999999</v>
      </c>
      <c r="Y2232">
        <f>SUMIFS(INDEX(Table_Index[],,MATCH(Y$12,Table_Index[#Headers],0)),
Table_Index[ID],$Q2232,Table_Index[year],$R2232)/COUNTIFS(Table_Index[Quarter],"&lt;&gt;''",Table_Index[ID],$Q2232,Table_Index[year],$R2232)</f>
        <v>0.16683445</v>
      </c>
      <c r="Z2232">
        <f>SUMIFS(INDEX(Table_Index[],,MATCH(Z$12,Table_Index[#Headers],0)),
Table_Index[ID],$Q2232,Table_Index[year],$R2232)/COUNTIFS(Table_Index[Quarter],"&lt;&gt;''",Table_Index[ID],$Q2232,Table_Index[year],$R2232)</f>
        <v>6.2589050000000007E-2</v>
      </c>
      <c r="AA2232">
        <f>SUMIFS(INDEX(Table_Index[],,MATCH(AA$12,Table_Index[#Headers],0)),
Table_Index[ID],$Q2232,Table_Index[year],$R2232)/COUNTIFS(Table_Index[Quarter],"&lt;&gt;''",Table_Index[ID],$Q2232,Table_Index[year],$R2232)</f>
        <v>9.8166150000000008E-2</v>
      </c>
      <c r="AB2232">
        <f>SUMIFS(INDEX(Table_Index[],,MATCH(AB$12,Table_Index[#Headers],0)),
Table_Index[ID],$Q2232,Table_Index[year],$R2232)/COUNTIFS(Table_Index[Quarter],"&lt;&gt;''",Table_Index[ID],$Q2232,Table_Index[year],$R2232)</f>
        <v>1.86985E-2</v>
      </c>
      <c r="AC2232" s="24">
        <f t="shared" si="138"/>
        <v>1.0000000249999998</v>
      </c>
      <c r="AD2232">
        <f>COUNTIFS(Table_Index[Quarter],"&lt;&gt;''",Table_Index[ID],$Q2232,Table_Index[year],$R2232)</f>
        <v>4</v>
      </c>
      <c r="AE2232" s="34">
        <f t="shared" si="139"/>
        <v>0.87192948134575565</v>
      </c>
    </row>
    <row r="2233" spans="1:31" x14ac:dyDescent="0.3">
      <c r="A2233">
        <v>9230</v>
      </c>
      <c r="B2233">
        <v>2012</v>
      </c>
      <c r="C2233">
        <v>2</v>
      </c>
      <c r="D2233">
        <v>3.7286E-2</v>
      </c>
      <c r="E2233">
        <v>4.9954100000000001E-2</v>
      </c>
      <c r="F2233">
        <v>0.111662</v>
      </c>
      <c r="G2233">
        <v>9.55984E-2</v>
      </c>
      <c r="H2233">
        <v>5.3463900000000002E-2</v>
      </c>
      <c r="I2233">
        <v>0.44664809999999999</v>
      </c>
      <c r="J2233">
        <v>0.10578510000000001</v>
      </c>
      <c r="K2233">
        <v>4.1138599999999997E-2</v>
      </c>
      <c r="L2233">
        <v>5.2892500000000002E-2</v>
      </c>
      <c r="M2233">
        <v>5.5713000000000004E-3</v>
      </c>
      <c r="O2233" t="str">
        <f>Table_Index[[#This Row],[ID]]&amp;Table_Index[[#This Row],[year]]</f>
        <v>92302012</v>
      </c>
      <c r="P2233" t="str">
        <v>95282010</v>
      </c>
      <c r="Q2233" t="str">
        <f t="shared" si="136"/>
        <v>9528</v>
      </c>
      <c r="R2233" t="str">
        <f t="shared" si="137"/>
        <v>2010</v>
      </c>
      <c r="S2233">
        <f>SUMIFS(INDEX(Table_Index[],,MATCH(S$12,Table_Index[#Headers],0)),
Table_Index[ID],$Q2233,Table_Index[year],$R2233)/COUNTIFS(Table_Index[Quarter],"&lt;&gt;''",Table_Index[ID],$Q2233,Table_Index[year],$R2233)</f>
        <v>7.4809399999999998E-2</v>
      </c>
      <c r="T2233">
        <f>SUMIFS(INDEX(Table_Index[],,MATCH(T$12,Table_Index[#Headers],0)),
Table_Index[ID],$Q2233,Table_Index[year],$R2233)/COUNTIFS(Table_Index[Quarter],"&lt;&gt;''",Table_Index[ID],$Q2233,Table_Index[year],$R2233)</f>
        <v>9.6600199999999997E-2</v>
      </c>
      <c r="U2233">
        <f>SUMIFS(INDEX(Table_Index[],,MATCH(U$12,Table_Index[#Headers],0)),
Table_Index[ID],$Q2233,Table_Index[year],$R2233)/COUNTIFS(Table_Index[Quarter],"&lt;&gt;''",Table_Index[ID],$Q2233,Table_Index[year],$R2233)</f>
        <v>9.5461500000000005E-2</v>
      </c>
      <c r="V2233">
        <f>SUMIFS(INDEX(Table_Index[],,MATCH(V$12,Table_Index[#Headers],0)),
Table_Index[ID],$Q2233,Table_Index[year],$R2233)/COUNTIFS(Table_Index[Quarter],"&lt;&gt;''",Table_Index[ID],$Q2233,Table_Index[year],$R2233)</f>
        <v>7.9938524999999996E-2</v>
      </c>
      <c r="W2233">
        <f>SUMIFS(INDEX(Table_Index[],,MATCH(W$12,Table_Index[#Headers],0)),
Table_Index[ID],$Q2233,Table_Index[year],$R2233)/COUNTIFS(Table_Index[Quarter],"&lt;&gt;''",Table_Index[ID],$Q2233,Table_Index[year],$R2233)</f>
        <v>1.3150225000000001E-2</v>
      </c>
      <c r="X2233">
        <f>SUMIFS(INDEX(Table_Index[],,MATCH(X$12,Table_Index[#Headers],0)),
Table_Index[ID],$Q2233,Table_Index[year],$R2233)/COUNTIFS(Table_Index[Quarter],"&lt;&gt;''",Table_Index[ID],$Q2233,Table_Index[year],$R2233)</f>
        <v>0.30072569999999998</v>
      </c>
      <c r="Y2233">
        <f>SUMIFS(INDEX(Table_Index[],,MATCH(Y$12,Table_Index[#Headers],0)),
Table_Index[ID],$Q2233,Table_Index[year],$R2233)/COUNTIFS(Table_Index[Quarter],"&lt;&gt;''",Table_Index[ID],$Q2233,Table_Index[year],$R2233)</f>
        <v>0.17043544999999999</v>
      </c>
      <c r="Z2233">
        <f>SUMIFS(INDEX(Table_Index[],,MATCH(Z$12,Table_Index[#Headers],0)),
Table_Index[ID],$Q2233,Table_Index[year],$R2233)/COUNTIFS(Table_Index[Quarter],"&lt;&gt;''",Table_Index[ID],$Q2233,Table_Index[year],$R2233)</f>
        <v>5.8161000000000004E-2</v>
      </c>
      <c r="AA2233">
        <f>SUMIFS(INDEX(Table_Index[],,MATCH(AA$12,Table_Index[#Headers],0)),
Table_Index[ID],$Q2233,Table_Index[year],$R2233)/COUNTIFS(Table_Index[Quarter],"&lt;&gt;''",Table_Index[ID],$Q2233,Table_Index[year],$R2233)</f>
        <v>9.8279050000000007E-2</v>
      </c>
      <c r="AB2233">
        <f>SUMIFS(INDEX(Table_Index[],,MATCH(AB$12,Table_Index[#Headers],0)),
Table_Index[ID],$Q2233,Table_Index[year],$R2233)/COUNTIFS(Table_Index[Quarter],"&lt;&gt;''",Table_Index[ID],$Q2233,Table_Index[year],$R2233)</f>
        <v>1.2438925E-2</v>
      </c>
      <c r="AC2233" s="24">
        <f t="shared" si="138"/>
        <v>0.99999997500000004</v>
      </c>
      <c r="AD2233">
        <f>COUNTIFS(Table_Index[Quarter],"&lt;&gt;''",Table_Index[ID],$Q2233,Table_Index[year],$R2233)</f>
        <v>4</v>
      </c>
      <c r="AE2233" s="34">
        <f t="shared" si="139"/>
        <v>0.83671557115037309</v>
      </c>
    </row>
    <row r="2234" spans="1:31" x14ac:dyDescent="0.3">
      <c r="A2234">
        <v>9230</v>
      </c>
      <c r="B2234">
        <v>2012</v>
      </c>
      <c r="C2234">
        <v>3</v>
      </c>
      <c r="D2234">
        <v>6.1583899999999997E-2</v>
      </c>
      <c r="E2234">
        <v>9.6459799999999998E-2</v>
      </c>
      <c r="F2234">
        <v>7.0011199999999996E-2</v>
      </c>
      <c r="G2234">
        <v>0.1936976</v>
      </c>
      <c r="H2234">
        <v>5.2502699999999999E-2</v>
      </c>
      <c r="I2234">
        <v>0.2880182</v>
      </c>
      <c r="J2234">
        <v>0.13068750000000001</v>
      </c>
      <c r="K2234">
        <v>2.9560300000000001E-2</v>
      </c>
      <c r="L2234">
        <v>7.3122800000000002E-2</v>
      </c>
      <c r="M2234">
        <v>4.3562999999999996E-3</v>
      </c>
      <c r="O2234" t="str">
        <f>Table_Index[[#This Row],[ID]]&amp;Table_Index[[#This Row],[year]]</f>
        <v>92302012</v>
      </c>
      <c r="P2234" t="str">
        <v>95282011</v>
      </c>
      <c r="Q2234" t="str">
        <f t="shared" si="136"/>
        <v>9528</v>
      </c>
      <c r="R2234" t="str">
        <f t="shared" si="137"/>
        <v>2011</v>
      </c>
      <c r="S2234">
        <f>SUMIFS(INDEX(Table_Index[],,MATCH(S$12,Table_Index[#Headers],0)),
Table_Index[ID],$Q2234,Table_Index[year],$R2234)/COUNTIFS(Table_Index[Quarter],"&lt;&gt;''",Table_Index[ID],$Q2234,Table_Index[year],$R2234)</f>
        <v>5.3866874999999995E-2</v>
      </c>
      <c r="T2234">
        <f>SUMIFS(INDEX(Table_Index[],,MATCH(T$12,Table_Index[#Headers],0)),
Table_Index[ID],$Q2234,Table_Index[year],$R2234)/COUNTIFS(Table_Index[Quarter],"&lt;&gt;''",Table_Index[ID],$Q2234,Table_Index[year],$R2234)</f>
        <v>5.7597700000000002E-2</v>
      </c>
      <c r="U2234">
        <f>SUMIFS(INDEX(Table_Index[],,MATCH(U$12,Table_Index[#Headers],0)),
Table_Index[ID],$Q2234,Table_Index[year],$R2234)/COUNTIFS(Table_Index[Quarter],"&lt;&gt;''",Table_Index[ID],$Q2234,Table_Index[year],$R2234)</f>
        <v>9.8236275000000012E-2</v>
      </c>
      <c r="V2234">
        <f>SUMIFS(INDEX(Table_Index[],,MATCH(V$12,Table_Index[#Headers],0)),
Table_Index[ID],$Q2234,Table_Index[year],$R2234)/COUNTIFS(Table_Index[Quarter],"&lt;&gt;''",Table_Index[ID],$Q2234,Table_Index[year],$R2234)</f>
        <v>9.8003474999999993E-2</v>
      </c>
      <c r="W2234">
        <f>SUMIFS(INDEX(Table_Index[],,MATCH(W$12,Table_Index[#Headers],0)),
Table_Index[ID],$Q2234,Table_Index[year],$R2234)/COUNTIFS(Table_Index[Quarter],"&lt;&gt;''",Table_Index[ID],$Q2234,Table_Index[year],$R2234)</f>
        <v>2.5927225000000002E-2</v>
      </c>
      <c r="X2234">
        <f>SUMIFS(INDEX(Table_Index[],,MATCH(X$12,Table_Index[#Headers],0)),
Table_Index[ID],$Q2234,Table_Index[year],$R2234)/COUNTIFS(Table_Index[Quarter],"&lt;&gt;''",Table_Index[ID],$Q2234,Table_Index[year],$R2234)</f>
        <v>0.35093530000000001</v>
      </c>
      <c r="Y2234">
        <f>SUMIFS(INDEX(Table_Index[],,MATCH(Y$12,Table_Index[#Headers],0)),
Table_Index[ID],$Q2234,Table_Index[year],$R2234)/COUNTIFS(Table_Index[Quarter],"&lt;&gt;''",Table_Index[ID],$Q2234,Table_Index[year],$R2234)</f>
        <v>0.14993287499999999</v>
      </c>
      <c r="Z2234">
        <f>SUMIFS(INDEX(Table_Index[],,MATCH(Z$12,Table_Index[#Headers],0)),
Table_Index[ID],$Q2234,Table_Index[year],$R2234)/COUNTIFS(Table_Index[Quarter],"&lt;&gt;''",Table_Index[ID],$Q2234,Table_Index[year],$R2234)</f>
        <v>3.7898374999999998E-2</v>
      </c>
      <c r="AA2234">
        <f>SUMIFS(INDEX(Table_Index[],,MATCH(AA$12,Table_Index[#Headers],0)),
Table_Index[ID],$Q2234,Table_Index[year],$R2234)/COUNTIFS(Table_Index[Quarter],"&lt;&gt;''",Table_Index[ID],$Q2234,Table_Index[year],$R2234)</f>
        <v>0.1185421</v>
      </c>
      <c r="AB2234">
        <f>SUMIFS(INDEX(Table_Index[],,MATCH(AB$12,Table_Index[#Headers],0)),
Table_Index[ID],$Q2234,Table_Index[year],$R2234)/COUNTIFS(Table_Index[Quarter],"&lt;&gt;''",Table_Index[ID],$Q2234,Table_Index[year],$R2234)</f>
        <v>9.0598499999999995E-3</v>
      </c>
      <c r="AC2234" s="24">
        <f t="shared" si="138"/>
        <v>1.0000000499999999</v>
      </c>
      <c r="AD2234">
        <f>COUNTIFS(Table_Index[Quarter],"&lt;&gt;''",Table_Index[ID],$Q2234,Table_Index[year],$R2234)</f>
        <v>4</v>
      </c>
      <c r="AE2234" s="34">
        <f t="shared" si="139"/>
        <v>0.81264754792436378</v>
      </c>
    </row>
    <row r="2235" spans="1:31" x14ac:dyDescent="0.3">
      <c r="A2235">
        <v>9230</v>
      </c>
      <c r="B2235">
        <v>2012</v>
      </c>
      <c r="C2235">
        <v>4</v>
      </c>
      <c r="D2235">
        <v>3.7969500000000003E-2</v>
      </c>
      <c r="E2235">
        <v>9.8545900000000006E-2</v>
      </c>
      <c r="F2235">
        <v>9.5922999999999994E-2</v>
      </c>
      <c r="G2235">
        <v>7.3940599999999995E-2</v>
      </c>
      <c r="H2235">
        <v>4.0994900000000001E-2</v>
      </c>
      <c r="I2235">
        <v>0.38968720000000001</v>
      </c>
      <c r="J2235">
        <v>0.20433599999999999</v>
      </c>
      <c r="K2235">
        <v>2.09832E-2</v>
      </c>
      <c r="L2235">
        <v>3.2873600000000003E-2</v>
      </c>
      <c r="M2235">
        <v>4.7461999999999999E-3</v>
      </c>
      <c r="O2235" t="str">
        <f>Table_Index[[#This Row],[ID]]&amp;Table_Index[[#This Row],[year]]</f>
        <v>92302012</v>
      </c>
      <c r="P2235" t="str">
        <v>95282012</v>
      </c>
      <c r="Q2235" t="str">
        <f t="shared" si="136"/>
        <v>9528</v>
      </c>
      <c r="R2235" t="str">
        <f t="shared" si="137"/>
        <v>2012</v>
      </c>
      <c r="S2235">
        <f>SUMIFS(INDEX(Table_Index[],,MATCH(S$12,Table_Index[#Headers],0)),
Table_Index[ID],$Q2235,Table_Index[year],$R2235)/COUNTIFS(Table_Index[Quarter],"&lt;&gt;''",Table_Index[ID],$Q2235,Table_Index[year],$R2235)</f>
        <v>5.6412225000000003E-2</v>
      </c>
      <c r="T2235">
        <f>SUMIFS(INDEX(Table_Index[],,MATCH(T$12,Table_Index[#Headers],0)),
Table_Index[ID],$Q2235,Table_Index[year],$R2235)/COUNTIFS(Table_Index[Quarter],"&lt;&gt;''",Table_Index[ID],$Q2235,Table_Index[year],$R2235)</f>
        <v>9.0620925000000005E-2</v>
      </c>
      <c r="U2235">
        <f>SUMIFS(INDEX(Table_Index[],,MATCH(U$12,Table_Index[#Headers],0)),
Table_Index[ID],$Q2235,Table_Index[year],$R2235)/COUNTIFS(Table_Index[Quarter],"&lt;&gt;''",Table_Index[ID],$Q2235,Table_Index[year],$R2235)</f>
        <v>9.9005275000000004E-2</v>
      </c>
      <c r="V2235">
        <f>SUMIFS(INDEX(Table_Index[],,MATCH(V$12,Table_Index[#Headers],0)),
Table_Index[ID],$Q2235,Table_Index[year],$R2235)/COUNTIFS(Table_Index[Quarter],"&lt;&gt;''",Table_Index[ID],$Q2235,Table_Index[year],$R2235)</f>
        <v>9.4744600000000012E-2</v>
      </c>
      <c r="W2235">
        <f>SUMIFS(INDEX(Table_Index[],,MATCH(W$12,Table_Index[#Headers],0)),
Table_Index[ID],$Q2235,Table_Index[year],$R2235)/COUNTIFS(Table_Index[Quarter],"&lt;&gt;''",Table_Index[ID],$Q2235,Table_Index[year],$R2235)</f>
        <v>1.5729975E-2</v>
      </c>
      <c r="X2235">
        <f>SUMIFS(INDEX(Table_Index[],,MATCH(X$12,Table_Index[#Headers],0)),
Table_Index[ID],$Q2235,Table_Index[year],$R2235)/COUNTIFS(Table_Index[Quarter],"&lt;&gt;''",Table_Index[ID],$Q2235,Table_Index[year],$R2235)</f>
        <v>0.3600313</v>
      </c>
      <c r="Y2235">
        <f>SUMIFS(INDEX(Table_Index[],,MATCH(Y$12,Table_Index[#Headers],0)),
Table_Index[ID],$Q2235,Table_Index[year],$R2235)/COUNTIFS(Table_Index[Quarter],"&lt;&gt;''",Table_Index[ID],$Q2235,Table_Index[year],$R2235)</f>
        <v>0.143999725</v>
      </c>
      <c r="Z2235">
        <f>SUMIFS(INDEX(Table_Index[],,MATCH(Z$12,Table_Index[#Headers],0)),
Table_Index[ID],$Q2235,Table_Index[year],$R2235)/COUNTIFS(Table_Index[Quarter],"&lt;&gt;''",Table_Index[ID],$Q2235,Table_Index[year],$R2235)</f>
        <v>3.3061599999999997E-2</v>
      </c>
      <c r="AA2235">
        <f>SUMIFS(INDEX(Table_Index[],,MATCH(AA$12,Table_Index[#Headers],0)),
Table_Index[ID],$Q2235,Table_Index[year],$R2235)/COUNTIFS(Table_Index[Quarter],"&lt;&gt;''",Table_Index[ID],$Q2235,Table_Index[year],$R2235)</f>
        <v>9.6875349999999999E-2</v>
      </c>
      <c r="AB2235">
        <f>SUMIFS(INDEX(Table_Index[],,MATCH(AB$12,Table_Index[#Headers],0)),
Table_Index[ID],$Q2235,Table_Index[year],$R2235)/COUNTIFS(Table_Index[Quarter],"&lt;&gt;''",Table_Index[ID],$Q2235,Table_Index[year],$R2235)</f>
        <v>9.5190250000000004E-3</v>
      </c>
      <c r="AC2235" s="24">
        <f t="shared" si="138"/>
        <v>1</v>
      </c>
      <c r="AD2235">
        <f>COUNTIFS(Table_Index[Quarter],"&lt;&gt;''",Table_Index[ID],$Q2235,Table_Index[year],$R2235)</f>
        <v>4</v>
      </c>
      <c r="AE2235" s="34">
        <f t="shared" si="139"/>
        <v>0.80865252055330872</v>
      </c>
    </row>
    <row r="2236" spans="1:31" x14ac:dyDescent="0.3">
      <c r="A2236">
        <v>9231</v>
      </c>
      <c r="B2236">
        <v>2003</v>
      </c>
      <c r="C2236">
        <v>1</v>
      </c>
      <c r="D2236">
        <v>2.0452999999999999E-2</v>
      </c>
      <c r="E2236">
        <v>0</v>
      </c>
      <c r="F2236">
        <v>7.6699000000000003E-3</v>
      </c>
      <c r="G2236">
        <v>0</v>
      </c>
      <c r="H2236">
        <v>0.96123519999999996</v>
      </c>
      <c r="I2236">
        <v>0</v>
      </c>
      <c r="J2236">
        <v>1.3422E-3</v>
      </c>
      <c r="K2236">
        <v>2.3010000000000001E-3</v>
      </c>
      <c r="L2236">
        <v>6.1358999999999997E-3</v>
      </c>
      <c r="M2236">
        <v>8.629E-4</v>
      </c>
      <c r="O2236" t="str">
        <f>Table_Index[[#This Row],[ID]]&amp;Table_Index[[#This Row],[year]]</f>
        <v>92312003</v>
      </c>
      <c r="P2236" t="str">
        <v>95292003</v>
      </c>
      <c r="Q2236" t="str">
        <f t="shared" si="136"/>
        <v>9529</v>
      </c>
      <c r="R2236" t="str">
        <f t="shared" si="137"/>
        <v>2003</v>
      </c>
      <c r="S2236">
        <f>SUMIFS(INDEX(Table_Index[],,MATCH(S$12,Table_Index[#Headers],0)),
Table_Index[ID],$Q2236,Table_Index[year],$R2236)/COUNTIFS(Table_Index[Quarter],"&lt;&gt;''",Table_Index[ID],$Q2236,Table_Index[year],$R2236)</f>
        <v>0.32522257500000001</v>
      </c>
      <c r="T2236">
        <f>SUMIFS(INDEX(Table_Index[],,MATCH(T$12,Table_Index[#Headers],0)),
Table_Index[ID],$Q2236,Table_Index[year],$R2236)/COUNTIFS(Table_Index[Quarter],"&lt;&gt;''",Table_Index[ID],$Q2236,Table_Index[year],$R2236)</f>
        <v>2.0753475E-2</v>
      </c>
      <c r="U2236">
        <f>SUMIFS(INDEX(Table_Index[],,MATCH(U$12,Table_Index[#Headers],0)),
Table_Index[ID],$Q2236,Table_Index[year],$R2236)/COUNTIFS(Table_Index[Quarter],"&lt;&gt;''",Table_Index[ID],$Q2236,Table_Index[year],$R2236)</f>
        <v>8.8192524999999994E-2</v>
      </c>
      <c r="V2236">
        <f>SUMIFS(INDEX(Table_Index[],,MATCH(V$12,Table_Index[#Headers],0)),
Table_Index[ID],$Q2236,Table_Index[year],$R2236)/COUNTIFS(Table_Index[Quarter],"&lt;&gt;''",Table_Index[ID],$Q2236,Table_Index[year],$R2236)</f>
        <v>1.2295075000000001E-2</v>
      </c>
      <c r="W2236">
        <f>SUMIFS(INDEX(Table_Index[],,MATCH(W$12,Table_Index[#Headers],0)),
Table_Index[ID],$Q2236,Table_Index[year],$R2236)/COUNTIFS(Table_Index[Quarter],"&lt;&gt;''",Table_Index[ID],$Q2236,Table_Index[year],$R2236)</f>
        <v>0</v>
      </c>
      <c r="X2236">
        <f>SUMIFS(INDEX(Table_Index[],,MATCH(X$12,Table_Index[#Headers],0)),
Table_Index[ID],$Q2236,Table_Index[year],$R2236)/COUNTIFS(Table_Index[Quarter],"&lt;&gt;''",Table_Index[ID],$Q2236,Table_Index[year],$R2236)</f>
        <v>1.5476675000000001E-2</v>
      </c>
      <c r="Y2236">
        <f>SUMIFS(INDEX(Table_Index[],,MATCH(Y$12,Table_Index[#Headers],0)),
Table_Index[ID],$Q2236,Table_Index[year],$R2236)/COUNTIFS(Table_Index[Quarter],"&lt;&gt;''",Table_Index[ID],$Q2236,Table_Index[year],$R2236)</f>
        <v>0.10069045</v>
      </c>
      <c r="Z2236">
        <f>SUMIFS(INDEX(Table_Index[],,MATCH(Z$12,Table_Index[#Headers],0)),
Table_Index[ID],$Q2236,Table_Index[year],$R2236)/COUNTIFS(Table_Index[Quarter],"&lt;&gt;''",Table_Index[ID],$Q2236,Table_Index[year],$R2236)</f>
        <v>0.117614525</v>
      </c>
      <c r="AA2236">
        <f>SUMIFS(INDEX(Table_Index[],,MATCH(AA$12,Table_Index[#Headers],0)),
Table_Index[ID],$Q2236,Table_Index[year],$R2236)/COUNTIFS(Table_Index[Quarter],"&lt;&gt;''",Table_Index[ID],$Q2236,Table_Index[year],$R2236)</f>
        <v>0.10041562500000001</v>
      </c>
      <c r="AB2236">
        <f>SUMIFS(INDEX(Table_Index[],,MATCH(AB$12,Table_Index[#Headers],0)),
Table_Index[ID],$Q2236,Table_Index[year],$R2236)/COUNTIFS(Table_Index[Quarter],"&lt;&gt;''",Table_Index[ID],$Q2236,Table_Index[year],$R2236)</f>
        <v>0.21933902499999999</v>
      </c>
      <c r="AC2236" s="24">
        <f t="shared" si="138"/>
        <v>0.99999995000000008</v>
      </c>
      <c r="AD2236">
        <f>COUNTIFS(Table_Index[Quarter],"&lt;&gt;''",Table_Index[ID],$Q2236,Table_Index[year],$R2236)</f>
        <v>4</v>
      </c>
      <c r="AE2236" s="34">
        <f t="shared" si="139"/>
        <v>0.80346630333733748</v>
      </c>
    </row>
    <row r="2237" spans="1:31" x14ac:dyDescent="0.3">
      <c r="A2237">
        <v>9231</v>
      </c>
      <c r="B2237">
        <v>2003</v>
      </c>
      <c r="C2237">
        <v>2</v>
      </c>
      <c r="D2237">
        <v>0.52631570000000005</v>
      </c>
      <c r="E2237">
        <v>0</v>
      </c>
      <c r="F2237">
        <v>0.14299899999999999</v>
      </c>
      <c r="G2237">
        <v>0.12512409999999999</v>
      </c>
      <c r="H2237">
        <v>4.0218499999999997E-2</v>
      </c>
      <c r="I2237">
        <v>0</v>
      </c>
      <c r="J2237">
        <v>0</v>
      </c>
      <c r="K2237">
        <v>3.5749700000000002E-2</v>
      </c>
      <c r="L2237">
        <v>0.1072492</v>
      </c>
      <c r="M2237">
        <v>2.2343600000000002E-2</v>
      </c>
      <c r="O2237" t="str">
        <f>Table_Index[[#This Row],[ID]]&amp;Table_Index[[#This Row],[year]]</f>
        <v>92312003</v>
      </c>
      <c r="P2237" t="str">
        <v>95292004</v>
      </c>
      <c r="Q2237" t="str">
        <f t="shared" si="136"/>
        <v>9529</v>
      </c>
      <c r="R2237" t="str">
        <f t="shared" si="137"/>
        <v>2004</v>
      </c>
      <c r="S2237">
        <f>SUMIFS(INDEX(Table_Index[],,MATCH(S$12,Table_Index[#Headers],0)),
Table_Index[ID],$Q2237,Table_Index[year],$R2237)/COUNTIFS(Table_Index[Quarter],"&lt;&gt;''",Table_Index[ID],$Q2237,Table_Index[year],$R2237)</f>
        <v>0.45460772499999996</v>
      </c>
      <c r="T2237">
        <f>SUMIFS(INDEX(Table_Index[],,MATCH(T$12,Table_Index[#Headers],0)),
Table_Index[ID],$Q2237,Table_Index[year],$R2237)/COUNTIFS(Table_Index[Quarter],"&lt;&gt;''",Table_Index[ID],$Q2237,Table_Index[year],$R2237)</f>
        <v>0.10321417499999999</v>
      </c>
      <c r="U2237">
        <f>SUMIFS(INDEX(Table_Index[],,MATCH(U$12,Table_Index[#Headers],0)),
Table_Index[ID],$Q2237,Table_Index[year],$R2237)/COUNTIFS(Table_Index[Quarter],"&lt;&gt;''",Table_Index[ID],$Q2237,Table_Index[year],$R2237)</f>
        <v>0.17464085000000001</v>
      </c>
      <c r="V2237">
        <f>SUMIFS(INDEX(Table_Index[],,MATCH(V$12,Table_Index[#Headers],0)),
Table_Index[ID],$Q2237,Table_Index[year],$R2237)/COUNTIFS(Table_Index[Quarter],"&lt;&gt;''",Table_Index[ID],$Q2237,Table_Index[year],$R2237)</f>
        <v>4.8608575000000001E-2</v>
      </c>
      <c r="W2237">
        <f>SUMIFS(INDEX(Table_Index[],,MATCH(W$12,Table_Index[#Headers],0)),
Table_Index[ID],$Q2237,Table_Index[year],$R2237)/COUNTIFS(Table_Index[Quarter],"&lt;&gt;''",Table_Index[ID],$Q2237,Table_Index[year],$R2237)</f>
        <v>2.48015E-3</v>
      </c>
      <c r="X2237">
        <f>SUMIFS(INDEX(Table_Index[],,MATCH(X$12,Table_Index[#Headers],0)),
Table_Index[ID],$Q2237,Table_Index[year],$R2237)/COUNTIFS(Table_Index[Quarter],"&lt;&gt;''",Table_Index[ID],$Q2237,Table_Index[year],$R2237)</f>
        <v>0</v>
      </c>
      <c r="Y2237">
        <f>SUMIFS(INDEX(Table_Index[],,MATCH(Y$12,Table_Index[#Headers],0)),
Table_Index[ID],$Q2237,Table_Index[year],$R2237)/COUNTIFS(Table_Index[Quarter],"&lt;&gt;''",Table_Index[ID],$Q2237,Table_Index[year],$R2237)</f>
        <v>2.6815175E-2</v>
      </c>
      <c r="Z2237">
        <f>SUMIFS(INDEX(Table_Index[],,MATCH(Z$12,Table_Index[#Headers],0)),
Table_Index[ID],$Q2237,Table_Index[year],$R2237)/COUNTIFS(Table_Index[Quarter],"&lt;&gt;''",Table_Index[ID],$Q2237,Table_Index[year],$R2237)</f>
        <v>8.9076774999999997E-2</v>
      </c>
      <c r="AA2237">
        <f>SUMIFS(INDEX(Table_Index[],,MATCH(AA$12,Table_Index[#Headers],0)),
Table_Index[ID],$Q2237,Table_Index[year],$R2237)/COUNTIFS(Table_Index[Quarter],"&lt;&gt;''",Table_Index[ID],$Q2237,Table_Index[year],$R2237)</f>
        <v>8.7007199999999993E-2</v>
      </c>
      <c r="AB2237">
        <f>SUMIFS(INDEX(Table_Index[],,MATCH(AB$12,Table_Index[#Headers],0)),
Table_Index[ID],$Q2237,Table_Index[year],$R2237)/COUNTIFS(Table_Index[Quarter],"&lt;&gt;''",Table_Index[ID],$Q2237,Table_Index[year],$R2237)</f>
        <v>1.3549375000000001E-2</v>
      </c>
      <c r="AC2237" s="24">
        <f t="shared" si="138"/>
        <v>1</v>
      </c>
      <c r="AD2237">
        <f>COUNTIFS(Table_Index[Quarter],"&lt;&gt;''",Table_Index[ID],$Q2237,Table_Index[year],$R2237)</f>
        <v>4</v>
      </c>
      <c r="AE2237" s="34">
        <f t="shared" si="139"/>
        <v>0.73340271538370627</v>
      </c>
    </row>
    <row r="2238" spans="1:31" x14ac:dyDescent="0.3">
      <c r="A2238">
        <v>9231</v>
      </c>
      <c r="B2238">
        <v>2003</v>
      </c>
      <c r="C2238">
        <v>3</v>
      </c>
      <c r="D2238">
        <v>0.30263499999999999</v>
      </c>
      <c r="E2238">
        <v>0</v>
      </c>
      <c r="F2238">
        <v>0.23480300000000001</v>
      </c>
      <c r="G2238">
        <v>3.5220500000000002E-2</v>
      </c>
      <c r="H2238">
        <v>0</v>
      </c>
      <c r="I2238">
        <v>0</v>
      </c>
      <c r="J2238">
        <v>0.15731800000000001</v>
      </c>
      <c r="K2238">
        <v>9.3921199999999996E-2</v>
      </c>
      <c r="L2238">
        <v>0.1408818</v>
      </c>
      <c r="M2238">
        <v>3.5220500000000002E-2</v>
      </c>
      <c r="O2238" t="str">
        <f>Table_Index[[#This Row],[ID]]&amp;Table_Index[[#This Row],[year]]</f>
        <v>92312003</v>
      </c>
      <c r="P2238" t="str">
        <v>95292005</v>
      </c>
      <c r="Q2238" t="str">
        <f t="shared" si="136"/>
        <v>9529</v>
      </c>
      <c r="R2238" t="str">
        <f t="shared" si="137"/>
        <v>2005</v>
      </c>
      <c r="S2238">
        <f>SUMIFS(INDEX(Table_Index[],,MATCH(S$12,Table_Index[#Headers],0)),
Table_Index[ID],$Q2238,Table_Index[year],$R2238)/COUNTIFS(Table_Index[Quarter],"&lt;&gt;''",Table_Index[ID],$Q2238,Table_Index[year],$R2238)</f>
        <v>2.0028725000000001E-2</v>
      </c>
      <c r="T2238">
        <f>SUMIFS(INDEX(Table_Index[],,MATCH(T$12,Table_Index[#Headers],0)),
Table_Index[ID],$Q2238,Table_Index[year],$R2238)/COUNTIFS(Table_Index[Quarter],"&lt;&gt;''",Table_Index[ID],$Q2238,Table_Index[year],$R2238)</f>
        <v>0.10301515000000001</v>
      </c>
      <c r="U2238">
        <f>SUMIFS(INDEX(Table_Index[],,MATCH(U$12,Table_Index[#Headers],0)),
Table_Index[ID],$Q2238,Table_Index[year],$R2238)/COUNTIFS(Table_Index[Quarter],"&lt;&gt;''",Table_Index[ID],$Q2238,Table_Index[year],$R2238)</f>
        <v>0.18639525000000001</v>
      </c>
      <c r="V2238">
        <f>SUMIFS(INDEX(Table_Index[],,MATCH(V$12,Table_Index[#Headers],0)),
Table_Index[ID],$Q2238,Table_Index[year],$R2238)/COUNTIFS(Table_Index[Quarter],"&lt;&gt;''",Table_Index[ID],$Q2238,Table_Index[year],$R2238)</f>
        <v>0.10692225</v>
      </c>
      <c r="W2238">
        <f>SUMIFS(INDEX(Table_Index[],,MATCH(W$12,Table_Index[#Headers],0)),
Table_Index[ID],$Q2238,Table_Index[year],$R2238)/COUNTIFS(Table_Index[Quarter],"&lt;&gt;''",Table_Index[ID],$Q2238,Table_Index[year],$R2238)</f>
        <v>0</v>
      </c>
      <c r="X2238">
        <f>SUMIFS(INDEX(Table_Index[],,MATCH(X$12,Table_Index[#Headers],0)),
Table_Index[ID],$Q2238,Table_Index[year],$R2238)/COUNTIFS(Table_Index[Quarter],"&lt;&gt;''",Table_Index[ID],$Q2238,Table_Index[year],$R2238)</f>
        <v>7.7712875000000001E-2</v>
      </c>
      <c r="Y2238">
        <f>SUMIFS(INDEX(Table_Index[],,MATCH(Y$12,Table_Index[#Headers],0)),
Table_Index[ID],$Q2238,Table_Index[year],$R2238)/COUNTIFS(Table_Index[Quarter],"&lt;&gt;''",Table_Index[ID],$Q2238,Table_Index[year],$R2238)</f>
        <v>5.5975049999999998E-2</v>
      </c>
      <c r="Z2238">
        <f>SUMIFS(INDEX(Table_Index[],,MATCH(Z$12,Table_Index[#Headers],0)),
Table_Index[ID],$Q2238,Table_Index[year],$R2238)/COUNTIFS(Table_Index[Quarter],"&lt;&gt;''",Table_Index[ID],$Q2238,Table_Index[year],$R2238)</f>
        <v>0.16939680000000001</v>
      </c>
      <c r="AA2238">
        <f>SUMIFS(INDEX(Table_Index[],,MATCH(AA$12,Table_Index[#Headers],0)),
Table_Index[ID],$Q2238,Table_Index[year],$R2238)/COUNTIFS(Table_Index[Quarter],"&lt;&gt;''",Table_Index[ID],$Q2238,Table_Index[year],$R2238)</f>
        <v>0.11949170000000001</v>
      </c>
      <c r="AB2238">
        <f>SUMIFS(INDEX(Table_Index[],,MATCH(AB$12,Table_Index[#Headers],0)),
Table_Index[ID],$Q2238,Table_Index[year],$R2238)/COUNTIFS(Table_Index[Quarter],"&lt;&gt;''",Table_Index[ID],$Q2238,Table_Index[year],$R2238)</f>
        <v>0.161062125</v>
      </c>
      <c r="AC2238" s="24">
        <f t="shared" si="138"/>
        <v>0.99999992500000001</v>
      </c>
      <c r="AD2238">
        <f>COUNTIFS(Table_Index[Quarter],"&lt;&gt;''",Table_Index[ID],$Q2238,Table_Index[year],$R2238)</f>
        <v>4</v>
      </c>
      <c r="AE2238" s="34">
        <f t="shared" si="139"/>
        <v>0.86472412478581306</v>
      </c>
    </row>
    <row r="2239" spans="1:31" x14ac:dyDescent="0.3">
      <c r="A2239">
        <v>9231</v>
      </c>
      <c r="B2239">
        <v>2003</v>
      </c>
      <c r="C2239">
        <v>4</v>
      </c>
      <c r="D2239">
        <v>0.25813079999999999</v>
      </c>
      <c r="E2239">
        <v>0</v>
      </c>
      <c r="F2239">
        <v>6.7289699999999994E-2</v>
      </c>
      <c r="G2239">
        <v>5.04673E-2</v>
      </c>
      <c r="H2239">
        <v>7.06542E-2</v>
      </c>
      <c r="I2239">
        <v>0.37009340000000002</v>
      </c>
      <c r="J2239">
        <v>3.53271E-2</v>
      </c>
      <c r="K2239">
        <v>1.8504699999999999E-2</v>
      </c>
      <c r="L2239">
        <v>9.5887799999999995E-2</v>
      </c>
      <c r="M2239">
        <v>3.3644899999999998E-2</v>
      </c>
      <c r="O2239" t="str">
        <f>Table_Index[[#This Row],[ID]]&amp;Table_Index[[#This Row],[year]]</f>
        <v>92312003</v>
      </c>
      <c r="P2239" t="str">
        <v>95302003</v>
      </c>
      <c r="Q2239" t="str">
        <f t="shared" si="136"/>
        <v>9530</v>
      </c>
      <c r="R2239" t="str">
        <f t="shared" si="137"/>
        <v>2003</v>
      </c>
      <c r="S2239">
        <f>SUMIFS(INDEX(Table_Index[],,MATCH(S$12,Table_Index[#Headers],0)),
Table_Index[ID],$Q2239,Table_Index[year],$R2239)/COUNTIFS(Table_Index[Quarter],"&lt;&gt;''",Table_Index[ID],$Q2239,Table_Index[year],$R2239)</f>
        <v>0.43741655000000002</v>
      </c>
      <c r="T2239">
        <f>SUMIFS(INDEX(Table_Index[],,MATCH(T$12,Table_Index[#Headers],0)),
Table_Index[ID],$Q2239,Table_Index[year],$R2239)/COUNTIFS(Table_Index[Quarter],"&lt;&gt;''",Table_Index[ID],$Q2239,Table_Index[year],$R2239)</f>
        <v>0.103914825</v>
      </c>
      <c r="U2239">
        <f>SUMIFS(INDEX(Table_Index[],,MATCH(U$12,Table_Index[#Headers],0)),
Table_Index[ID],$Q2239,Table_Index[year],$R2239)/COUNTIFS(Table_Index[Quarter],"&lt;&gt;''",Table_Index[ID],$Q2239,Table_Index[year],$R2239)</f>
        <v>0.11657379999999999</v>
      </c>
      <c r="V2239">
        <f>SUMIFS(INDEX(Table_Index[],,MATCH(V$12,Table_Index[#Headers],0)),
Table_Index[ID],$Q2239,Table_Index[year],$R2239)/COUNTIFS(Table_Index[Quarter],"&lt;&gt;''",Table_Index[ID],$Q2239,Table_Index[year],$R2239)</f>
        <v>0</v>
      </c>
      <c r="W2239">
        <f>SUMIFS(INDEX(Table_Index[],,MATCH(W$12,Table_Index[#Headers],0)),
Table_Index[ID],$Q2239,Table_Index[year],$R2239)/COUNTIFS(Table_Index[Quarter],"&lt;&gt;''",Table_Index[ID],$Q2239,Table_Index[year],$R2239)</f>
        <v>0</v>
      </c>
      <c r="X2239">
        <f>SUMIFS(INDEX(Table_Index[],,MATCH(X$12,Table_Index[#Headers],0)),
Table_Index[ID],$Q2239,Table_Index[year],$R2239)/COUNTIFS(Table_Index[Quarter],"&lt;&gt;''",Table_Index[ID],$Q2239,Table_Index[year],$R2239)</f>
        <v>0</v>
      </c>
      <c r="Y2239">
        <f>SUMIFS(INDEX(Table_Index[],,MATCH(Y$12,Table_Index[#Headers],0)),
Table_Index[ID],$Q2239,Table_Index[year],$R2239)/COUNTIFS(Table_Index[Quarter],"&lt;&gt;''",Table_Index[ID],$Q2239,Table_Index[year],$R2239)</f>
        <v>4.4283425000000001E-2</v>
      </c>
      <c r="Z2239">
        <f>SUMIFS(INDEX(Table_Index[],,MATCH(Z$12,Table_Index[#Headers],0)),
Table_Index[ID],$Q2239,Table_Index[year],$R2239)/COUNTIFS(Table_Index[Quarter],"&lt;&gt;''",Table_Index[ID],$Q2239,Table_Index[year],$R2239)</f>
        <v>0.10430509999999998</v>
      </c>
      <c r="AA2239">
        <f>SUMIFS(INDEX(Table_Index[],,MATCH(AA$12,Table_Index[#Headers],0)),
Table_Index[ID],$Q2239,Table_Index[year],$R2239)/COUNTIFS(Table_Index[Quarter],"&lt;&gt;''",Table_Index[ID],$Q2239,Table_Index[year],$R2239)</f>
        <v>0.17314417499999998</v>
      </c>
      <c r="AB2239">
        <f>SUMIFS(INDEX(Table_Index[],,MATCH(AB$12,Table_Index[#Headers],0)),
Table_Index[ID],$Q2239,Table_Index[year],$R2239)/COUNTIFS(Table_Index[Quarter],"&lt;&gt;''",Table_Index[ID],$Q2239,Table_Index[year],$R2239)</f>
        <v>2.0362149999999999E-2</v>
      </c>
      <c r="AC2239" s="24">
        <f t="shared" si="138"/>
        <v>1.0000000250000001</v>
      </c>
      <c r="AD2239">
        <f>COUNTIFS(Table_Index[Quarter],"&lt;&gt;''",Table_Index[ID],$Q2239,Table_Index[year],$R2239)</f>
        <v>4</v>
      </c>
      <c r="AE2239" s="34">
        <f t="shared" si="139"/>
        <v>0.7410449219800832</v>
      </c>
    </row>
    <row r="2240" spans="1:31" x14ac:dyDescent="0.3">
      <c r="A2240">
        <v>9231</v>
      </c>
      <c r="B2240">
        <v>2004</v>
      </c>
      <c r="C2240">
        <v>1</v>
      </c>
      <c r="D2240">
        <v>0.37351020000000001</v>
      </c>
      <c r="E2240">
        <v>0</v>
      </c>
      <c r="F2240">
        <v>0.12286519999999999</v>
      </c>
      <c r="G2240">
        <v>0.13380020000000001</v>
      </c>
      <c r="H2240">
        <v>6.3889899999999999E-2</v>
      </c>
      <c r="I2240">
        <v>0.141295</v>
      </c>
      <c r="J2240">
        <v>7.7405100000000004E-2</v>
      </c>
      <c r="K2240">
        <v>1.47438E-2</v>
      </c>
      <c r="L2240">
        <v>4.9146099999999998E-2</v>
      </c>
      <c r="M2240">
        <v>2.3344400000000001E-2</v>
      </c>
      <c r="O2240" t="str">
        <f>Table_Index[[#This Row],[ID]]&amp;Table_Index[[#This Row],[year]]</f>
        <v>92312004</v>
      </c>
      <c r="P2240" t="str">
        <v>95302004</v>
      </c>
      <c r="Q2240" t="str">
        <f t="shared" si="136"/>
        <v>9530</v>
      </c>
      <c r="R2240" t="str">
        <f t="shared" si="137"/>
        <v>2004</v>
      </c>
      <c r="S2240">
        <f>SUMIFS(INDEX(Table_Index[],,MATCH(S$12,Table_Index[#Headers],0)),
Table_Index[ID],$Q2240,Table_Index[year],$R2240)/COUNTIFS(Table_Index[Quarter],"&lt;&gt;''",Table_Index[ID],$Q2240,Table_Index[year],$R2240)</f>
        <v>0.38230207500000002</v>
      </c>
      <c r="T2240">
        <f>SUMIFS(INDEX(Table_Index[],,MATCH(T$12,Table_Index[#Headers],0)),
Table_Index[ID],$Q2240,Table_Index[year],$R2240)/COUNTIFS(Table_Index[Quarter],"&lt;&gt;''",Table_Index[ID],$Q2240,Table_Index[year],$R2240)</f>
        <v>8.7987599999999999E-2</v>
      </c>
      <c r="U2240">
        <f>SUMIFS(INDEX(Table_Index[],,MATCH(U$12,Table_Index[#Headers],0)),
Table_Index[ID],$Q2240,Table_Index[year],$R2240)/COUNTIFS(Table_Index[Quarter],"&lt;&gt;''",Table_Index[ID],$Q2240,Table_Index[year],$R2240)</f>
        <v>0.12783327500000002</v>
      </c>
      <c r="V2240">
        <f>SUMIFS(INDEX(Table_Index[],,MATCH(V$12,Table_Index[#Headers],0)),
Table_Index[ID],$Q2240,Table_Index[year],$R2240)/COUNTIFS(Table_Index[Quarter],"&lt;&gt;''",Table_Index[ID],$Q2240,Table_Index[year],$R2240)</f>
        <v>1.786395E-2</v>
      </c>
      <c r="W2240">
        <f>SUMIFS(INDEX(Table_Index[],,MATCH(W$12,Table_Index[#Headers],0)),
Table_Index[ID],$Q2240,Table_Index[year],$R2240)/COUNTIFS(Table_Index[Quarter],"&lt;&gt;''",Table_Index[ID],$Q2240,Table_Index[year],$R2240)</f>
        <v>0</v>
      </c>
      <c r="X2240">
        <f>SUMIFS(INDEX(Table_Index[],,MATCH(X$12,Table_Index[#Headers],0)),
Table_Index[ID],$Q2240,Table_Index[year],$R2240)/COUNTIFS(Table_Index[Quarter],"&lt;&gt;''",Table_Index[ID],$Q2240,Table_Index[year],$R2240)</f>
        <v>0</v>
      </c>
      <c r="Y2240">
        <f>SUMIFS(INDEX(Table_Index[],,MATCH(Y$12,Table_Index[#Headers],0)),
Table_Index[ID],$Q2240,Table_Index[year],$R2240)/COUNTIFS(Table_Index[Quarter],"&lt;&gt;''",Table_Index[ID],$Q2240,Table_Index[year],$R2240)</f>
        <v>0</v>
      </c>
      <c r="Z2240">
        <f>SUMIFS(INDEX(Table_Index[],,MATCH(Z$12,Table_Index[#Headers],0)),
Table_Index[ID],$Q2240,Table_Index[year],$R2240)/COUNTIFS(Table_Index[Quarter],"&lt;&gt;''",Table_Index[ID],$Q2240,Table_Index[year],$R2240)</f>
        <v>6.1204700000000001E-2</v>
      </c>
      <c r="AA2240">
        <f>SUMIFS(INDEX(Table_Index[],,MATCH(AA$12,Table_Index[#Headers],0)),
Table_Index[ID],$Q2240,Table_Index[year],$R2240)/COUNTIFS(Table_Index[Quarter],"&lt;&gt;''",Table_Index[ID],$Q2240,Table_Index[year],$R2240)</f>
        <v>8.7703824999999999E-2</v>
      </c>
      <c r="AB2240">
        <f>SUMIFS(INDEX(Table_Index[],,MATCH(AB$12,Table_Index[#Headers],0)),
Table_Index[ID],$Q2240,Table_Index[year],$R2240)/COUNTIFS(Table_Index[Quarter],"&lt;&gt;''",Table_Index[ID],$Q2240,Table_Index[year],$R2240)</f>
        <v>0.2341984</v>
      </c>
      <c r="AC2240" s="24">
        <f t="shared" si="138"/>
        <v>0.99909382499999999</v>
      </c>
      <c r="AD2240">
        <f>COUNTIFS(Table_Index[Quarter],"&lt;&gt;''",Table_Index[ID],$Q2240,Table_Index[year],$R2240)</f>
        <v>4</v>
      </c>
      <c r="AE2240" s="34">
        <f t="shared" si="139"/>
        <v>0.76315597200582563</v>
      </c>
    </row>
    <row r="2241" spans="1:31" x14ac:dyDescent="0.3">
      <c r="A2241">
        <v>9231</v>
      </c>
      <c r="B2241">
        <v>2004</v>
      </c>
      <c r="C2241">
        <v>2</v>
      </c>
      <c r="D2241">
        <v>0.4999999</v>
      </c>
      <c r="E2241">
        <v>0</v>
      </c>
      <c r="F2241">
        <v>0.16400000000000001</v>
      </c>
      <c r="G2241">
        <v>0.122</v>
      </c>
      <c r="H2241">
        <v>0.01</v>
      </c>
      <c r="I2241">
        <v>0</v>
      </c>
      <c r="J2241">
        <v>0</v>
      </c>
      <c r="K2241">
        <v>4.5999999999999999E-2</v>
      </c>
      <c r="L2241">
        <v>0.13800000000000001</v>
      </c>
      <c r="M2241">
        <v>0.02</v>
      </c>
      <c r="O2241" t="str">
        <f>Table_Index[[#This Row],[ID]]&amp;Table_Index[[#This Row],[year]]</f>
        <v>92312004</v>
      </c>
      <c r="P2241" t="str">
        <v>95302005</v>
      </c>
      <c r="Q2241" t="str">
        <f t="shared" si="136"/>
        <v>9530</v>
      </c>
      <c r="R2241" t="str">
        <f t="shared" si="137"/>
        <v>2005</v>
      </c>
      <c r="S2241">
        <f>SUMIFS(INDEX(Table_Index[],,MATCH(S$12,Table_Index[#Headers],0)),
Table_Index[ID],$Q2241,Table_Index[year],$R2241)/COUNTIFS(Table_Index[Quarter],"&lt;&gt;''",Table_Index[ID],$Q2241,Table_Index[year],$R2241)</f>
        <v>4.8788424999999996E-2</v>
      </c>
      <c r="T2241">
        <f>SUMIFS(INDEX(Table_Index[],,MATCH(T$12,Table_Index[#Headers],0)),
Table_Index[ID],$Q2241,Table_Index[year],$R2241)/COUNTIFS(Table_Index[Quarter],"&lt;&gt;''",Table_Index[ID],$Q2241,Table_Index[year],$R2241)</f>
        <v>0.10553137499999998</v>
      </c>
      <c r="U2241">
        <f>SUMIFS(INDEX(Table_Index[],,MATCH(U$12,Table_Index[#Headers],0)),
Table_Index[ID],$Q2241,Table_Index[year],$R2241)/COUNTIFS(Table_Index[Quarter],"&lt;&gt;''",Table_Index[ID],$Q2241,Table_Index[year],$R2241)</f>
        <v>0.13142055</v>
      </c>
      <c r="V2241">
        <f>SUMIFS(INDEX(Table_Index[],,MATCH(V$12,Table_Index[#Headers],0)),
Table_Index[ID],$Q2241,Table_Index[year],$R2241)/COUNTIFS(Table_Index[Quarter],"&lt;&gt;''",Table_Index[ID],$Q2241,Table_Index[year],$R2241)</f>
        <v>7.2277099999999997E-2</v>
      </c>
      <c r="W2241">
        <f>SUMIFS(INDEX(Table_Index[],,MATCH(W$12,Table_Index[#Headers],0)),
Table_Index[ID],$Q2241,Table_Index[year],$R2241)/COUNTIFS(Table_Index[Quarter],"&lt;&gt;''",Table_Index[ID],$Q2241,Table_Index[year],$R2241)</f>
        <v>5.4922749999999996E-3</v>
      </c>
      <c r="X2241">
        <f>SUMIFS(INDEX(Table_Index[],,MATCH(X$12,Table_Index[#Headers],0)),
Table_Index[ID],$Q2241,Table_Index[year],$R2241)/COUNTIFS(Table_Index[Quarter],"&lt;&gt;''",Table_Index[ID],$Q2241,Table_Index[year],$R2241)</f>
        <v>0.13759167500000002</v>
      </c>
      <c r="Y2241">
        <f>SUMIFS(INDEX(Table_Index[],,MATCH(Y$12,Table_Index[#Headers],0)),
Table_Index[ID],$Q2241,Table_Index[year],$R2241)/COUNTIFS(Table_Index[Quarter],"&lt;&gt;''",Table_Index[ID],$Q2241,Table_Index[year],$R2241)</f>
        <v>0.18758005</v>
      </c>
      <c r="Z2241">
        <f>SUMIFS(INDEX(Table_Index[],,MATCH(Z$12,Table_Index[#Headers],0)),
Table_Index[ID],$Q2241,Table_Index[year],$R2241)/COUNTIFS(Table_Index[Quarter],"&lt;&gt;''",Table_Index[ID],$Q2241,Table_Index[year],$R2241)</f>
        <v>0.17935027499999998</v>
      </c>
      <c r="AA2241">
        <f>SUMIFS(INDEX(Table_Index[],,MATCH(AA$12,Table_Index[#Headers],0)),
Table_Index[ID],$Q2241,Table_Index[year],$R2241)/COUNTIFS(Table_Index[Quarter],"&lt;&gt;''",Table_Index[ID],$Q2241,Table_Index[year],$R2241)</f>
        <v>0.12294287499999999</v>
      </c>
      <c r="AB2241">
        <f>SUMIFS(INDEX(Table_Index[],,MATCH(AB$12,Table_Index[#Headers],0)),
Table_Index[ID],$Q2241,Table_Index[year],$R2241)/COUNTIFS(Table_Index[Quarter],"&lt;&gt;''",Table_Index[ID],$Q2241,Table_Index[year],$R2241)</f>
        <v>9.0254250000000001E-3</v>
      </c>
      <c r="AC2241" s="24">
        <f t="shared" si="138"/>
        <v>1.0000000250000001</v>
      </c>
      <c r="AD2241">
        <f>COUNTIFS(Table_Index[Quarter],"&lt;&gt;''",Table_Index[ID],$Q2241,Table_Index[year],$R2241)</f>
        <v>4</v>
      </c>
      <c r="AE2241" s="34">
        <f t="shared" si="139"/>
        <v>0.86247663910566064</v>
      </c>
    </row>
    <row r="2242" spans="1:31" x14ac:dyDescent="0.3">
      <c r="A2242">
        <v>9231</v>
      </c>
      <c r="B2242">
        <v>2004</v>
      </c>
      <c r="C2242">
        <v>3</v>
      </c>
      <c r="D2242">
        <v>0.2204429</v>
      </c>
      <c r="E2242">
        <v>0</v>
      </c>
      <c r="F2242">
        <v>0.21885959999999999</v>
      </c>
      <c r="G2242">
        <v>0.1025514</v>
      </c>
      <c r="H2242">
        <v>8.7543899999999994E-2</v>
      </c>
      <c r="I2242">
        <v>0</v>
      </c>
      <c r="J2242">
        <v>0.26263160000000002</v>
      </c>
      <c r="K2242">
        <v>0</v>
      </c>
      <c r="L2242">
        <v>9.62982E-2</v>
      </c>
      <c r="M2242">
        <v>1.1672500000000001E-2</v>
      </c>
      <c r="O2242" t="str">
        <f>Table_Index[[#This Row],[ID]]&amp;Table_Index[[#This Row],[year]]</f>
        <v>92312004</v>
      </c>
      <c r="P2242" t="str">
        <v>95302006</v>
      </c>
      <c r="Q2242" t="str">
        <f t="shared" si="136"/>
        <v>9530</v>
      </c>
      <c r="R2242" t="str">
        <f t="shared" si="137"/>
        <v>2006</v>
      </c>
      <c r="S2242">
        <f>SUMIFS(INDEX(Table_Index[],,MATCH(S$12,Table_Index[#Headers],0)),
Table_Index[ID],$Q2242,Table_Index[year],$R2242)/COUNTIFS(Table_Index[Quarter],"&lt;&gt;''",Table_Index[ID],$Q2242,Table_Index[year],$R2242)</f>
        <v>0.1184957</v>
      </c>
      <c r="T2242">
        <f>SUMIFS(INDEX(Table_Index[],,MATCH(T$12,Table_Index[#Headers],0)),
Table_Index[ID],$Q2242,Table_Index[year],$R2242)/COUNTIFS(Table_Index[Quarter],"&lt;&gt;''",Table_Index[ID],$Q2242,Table_Index[year],$R2242)</f>
        <v>0.10799645000000001</v>
      </c>
      <c r="U2242">
        <f>SUMIFS(INDEX(Table_Index[],,MATCH(U$12,Table_Index[#Headers],0)),
Table_Index[ID],$Q2242,Table_Index[year],$R2242)/COUNTIFS(Table_Index[Quarter],"&lt;&gt;''",Table_Index[ID],$Q2242,Table_Index[year],$R2242)</f>
        <v>0.19927465</v>
      </c>
      <c r="V2242">
        <f>SUMIFS(INDEX(Table_Index[],,MATCH(V$12,Table_Index[#Headers],0)),
Table_Index[ID],$Q2242,Table_Index[year],$R2242)/COUNTIFS(Table_Index[Quarter],"&lt;&gt;''",Table_Index[ID],$Q2242,Table_Index[year],$R2242)</f>
        <v>3.1566975000000004E-2</v>
      </c>
      <c r="W2242">
        <f>SUMIFS(INDEX(Table_Index[],,MATCH(W$12,Table_Index[#Headers],0)),
Table_Index[ID],$Q2242,Table_Index[year],$R2242)/COUNTIFS(Table_Index[Quarter],"&lt;&gt;''",Table_Index[ID],$Q2242,Table_Index[year],$R2242)</f>
        <v>1.7190899999999999E-2</v>
      </c>
      <c r="X2242">
        <f>SUMIFS(INDEX(Table_Index[],,MATCH(X$12,Table_Index[#Headers],0)),
Table_Index[ID],$Q2242,Table_Index[year],$R2242)/COUNTIFS(Table_Index[Quarter],"&lt;&gt;''",Table_Index[ID],$Q2242,Table_Index[year],$R2242)</f>
        <v>0.100867625</v>
      </c>
      <c r="Y2242">
        <f>SUMIFS(INDEX(Table_Index[],,MATCH(Y$12,Table_Index[#Headers],0)),
Table_Index[ID],$Q2242,Table_Index[year],$R2242)/COUNTIFS(Table_Index[Quarter],"&lt;&gt;''",Table_Index[ID],$Q2242,Table_Index[year],$R2242)</f>
        <v>9.1897974999999993E-2</v>
      </c>
      <c r="Z2242">
        <f>SUMIFS(INDEX(Table_Index[],,MATCH(Z$12,Table_Index[#Headers],0)),
Table_Index[ID],$Q2242,Table_Index[year],$R2242)/COUNTIFS(Table_Index[Quarter],"&lt;&gt;''",Table_Index[ID],$Q2242,Table_Index[year],$R2242)</f>
        <v>9.3922975000000006E-2</v>
      </c>
      <c r="AA2242">
        <f>SUMIFS(INDEX(Table_Index[],,MATCH(AA$12,Table_Index[#Headers],0)),
Table_Index[ID],$Q2242,Table_Index[year],$R2242)/COUNTIFS(Table_Index[Quarter],"&lt;&gt;''",Table_Index[ID],$Q2242,Table_Index[year],$R2242)</f>
        <v>0.22533192499999999</v>
      </c>
      <c r="AB2242">
        <f>SUMIFS(INDEX(Table_Index[],,MATCH(AB$12,Table_Index[#Headers],0)),
Table_Index[ID],$Q2242,Table_Index[year],$R2242)/COUNTIFS(Table_Index[Quarter],"&lt;&gt;''",Table_Index[ID],$Q2242,Table_Index[year],$R2242)</f>
        <v>1.3454825E-2</v>
      </c>
      <c r="AC2242" s="24">
        <f t="shared" si="138"/>
        <v>0.99999999999999989</v>
      </c>
      <c r="AD2242">
        <f>COUNTIFS(Table_Index[Quarter],"&lt;&gt;''",Table_Index[ID],$Q2242,Table_Index[year],$R2242)</f>
        <v>4</v>
      </c>
      <c r="AE2242" s="34">
        <f t="shared" si="139"/>
        <v>0.8548965992277463</v>
      </c>
    </row>
    <row r="2243" spans="1:31" x14ac:dyDescent="0.3">
      <c r="A2243">
        <v>9231</v>
      </c>
      <c r="B2243">
        <v>2004</v>
      </c>
      <c r="C2243">
        <v>4</v>
      </c>
      <c r="D2243">
        <v>6.8538399999999999E-2</v>
      </c>
      <c r="E2243">
        <v>9.5885799999999993E-2</v>
      </c>
      <c r="F2243">
        <v>0.10958370000000001</v>
      </c>
      <c r="G2243">
        <v>0.1438286</v>
      </c>
      <c r="H2243">
        <v>0.14268710000000001</v>
      </c>
      <c r="I2243">
        <v>0</v>
      </c>
      <c r="J2243">
        <v>0.22829940000000001</v>
      </c>
      <c r="K2243">
        <v>5.2508899999999997E-2</v>
      </c>
      <c r="L2243">
        <v>0.15067759999999999</v>
      </c>
      <c r="M2243">
        <v>7.9904999999999993E-3</v>
      </c>
      <c r="O2243" t="str">
        <f>Table_Index[[#This Row],[ID]]&amp;Table_Index[[#This Row],[year]]</f>
        <v>92312004</v>
      </c>
      <c r="P2243" t="str">
        <v>95302007</v>
      </c>
      <c r="Q2243" t="str">
        <f t="shared" si="136"/>
        <v>9530</v>
      </c>
      <c r="R2243" t="str">
        <f t="shared" si="137"/>
        <v>2007</v>
      </c>
      <c r="S2243">
        <f>SUMIFS(INDEX(Table_Index[],,MATCH(S$12,Table_Index[#Headers],0)),
Table_Index[ID],$Q2243,Table_Index[year],$R2243)/COUNTIFS(Table_Index[Quarter],"&lt;&gt;''",Table_Index[ID],$Q2243,Table_Index[year],$R2243)</f>
        <v>0.14017535</v>
      </c>
      <c r="T2243">
        <f>SUMIFS(INDEX(Table_Index[],,MATCH(T$12,Table_Index[#Headers],0)),
Table_Index[ID],$Q2243,Table_Index[year],$R2243)/COUNTIFS(Table_Index[Quarter],"&lt;&gt;''",Table_Index[ID],$Q2243,Table_Index[year],$R2243)</f>
        <v>9.0333349999999993E-2</v>
      </c>
      <c r="U2243">
        <f>SUMIFS(INDEX(Table_Index[],,MATCH(U$12,Table_Index[#Headers],0)),
Table_Index[ID],$Q2243,Table_Index[year],$R2243)/COUNTIFS(Table_Index[Quarter],"&lt;&gt;''",Table_Index[ID],$Q2243,Table_Index[year],$R2243)</f>
        <v>0.18300595</v>
      </c>
      <c r="V2243">
        <f>SUMIFS(INDEX(Table_Index[],,MATCH(V$12,Table_Index[#Headers],0)),
Table_Index[ID],$Q2243,Table_Index[year],$R2243)/COUNTIFS(Table_Index[Quarter],"&lt;&gt;''",Table_Index[ID],$Q2243,Table_Index[year],$R2243)</f>
        <v>1.500495E-2</v>
      </c>
      <c r="W2243">
        <f>SUMIFS(INDEX(Table_Index[],,MATCH(W$12,Table_Index[#Headers],0)),
Table_Index[ID],$Q2243,Table_Index[year],$R2243)/COUNTIFS(Table_Index[Quarter],"&lt;&gt;''",Table_Index[ID],$Q2243,Table_Index[year],$R2243)</f>
        <v>5.3121950000000001E-2</v>
      </c>
      <c r="X2243">
        <f>SUMIFS(INDEX(Table_Index[],,MATCH(X$12,Table_Index[#Headers],0)),
Table_Index[ID],$Q2243,Table_Index[year],$R2243)/COUNTIFS(Table_Index[Quarter],"&lt;&gt;''",Table_Index[ID],$Q2243,Table_Index[year],$R2243)</f>
        <v>0.18488490000000002</v>
      </c>
      <c r="Y2243">
        <f>SUMIFS(INDEX(Table_Index[],,MATCH(Y$12,Table_Index[#Headers],0)),
Table_Index[ID],$Q2243,Table_Index[year],$R2243)/COUNTIFS(Table_Index[Quarter],"&lt;&gt;''",Table_Index[ID],$Q2243,Table_Index[year],$R2243)</f>
        <v>0.11175624999999999</v>
      </c>
      <c r="Z2243">
        <f>SUMIFS(INDEX(Table_Index[],,MATCH(Z$12,Table_Index[#Headers],0)),
Table_Index[ID],$Q2243,Table_Index[year],$R2243)/COUNTIFS(Table_Index[Quarter],"&lt;&gt;''",Table_Index[ID],$Q2243,Table_Index[year],$R2243)</f>
        <v>6.8250850000000002E-2</v>
      </c>
      <c r="AA2243">
        <f>SUMIFS(INDEX(Table_Index[],,MATCH(AA$12,Table_Index[#Headers],0)),
Table_Index[ID],$Q2243,Table_Index[year],$R2243)/COUNTIFS(Table_Index[Quarter],"&lt;&gt;''",Table_Index[ID],$Q2243,Table_Index[year],$R2243)</f>
        <v>0.14135882499999999</v>
      </c>
      <c r="AB2243">
        <f>SUMIFS(INDEX(Table_Index[],,MATCH(AB$12,Table_Index[#Headers],0)),
Table_Index[ID],$Q2243,Table_Index[year],$R2243)/COUNTIFS(Table_Index[Quarter],"&lt;&gt;''",Table_Index[ID],$Q2243,Table_Index[year],$R2243)</f>
        <v>1.2107649999999999E-2</v>
      </c>
      <c r="AC2243" s="24">
        <f t="shared" si="138"/>
        <v>1.0000000249999998</v>
      </c>
      <c r="AD2243">
        <f>COUNTIFS(Table_Index[Quarter],"&lt;&gt;''",Table_Index[ID],$Q2243,Table_Index[year],$R2243)</f>
        <v>4</v>
      </c>
      <c r="AE2243" s="34">
        <f t="shared" si="139"/>
        <v>0.86419351251674936</v>
      </c>
    </row>
    <row r="2244" spans="1:31" x14ac:dyDescent="0.3">
      <c r="A2244">
        <v>9231</v>
      </c>
      <c r="B2244">
        <v>2005</v>
      </c>
      <c r="C2244">
        <v>1</v>
      </c>
      <c r="D2244">
        <v>7.9113900000000001E-2</v>
      </c>
      <c r="E2244">
        <v>6.7150399999999999E-2</v>
      </c>
      <c r="F2244">
        <v>6.1747499999999997E-2</v>
      </c>
      <c r="G2244">
        <v>0.13507259999999999</v>
      </c>
      <c r="H2244">
        <v>2.31553E-2</v>
      </c>
      <c r="I2244">
        <v>0.15050939999999999</v>
      </c>
      <c r="J2244">
        <v>0.2809509</v>
      </c>
      <c r="K2244">
        <v>0.1003396</v>
      </c>
      <c r="L2244">
        <v>0.1003396</v>
      </c>
      <c r="M2244">
        <v>1.6209E-3</v>
      </c>
      <c r="O2244" t="str">
        <f>Table_Index[[#This Row],[ID]]&amp;Table_Index[[#This Row],[year]]</f>
        <v>92312005</v>
      </c>
      <c r="P2244" t="str">
        <v>95302008</v>
      </c>
      <c r="Q2244" t="str">
        <f t="shared" si="136"/>
        <v>9530</v>
      </c>
      <c r="R2244" t="str">
        <f t="shared" si="137"/>
        <v>2008</v>
      </c>
      <c r="S2244">
        <f>SUMIFS(INDEX(Table_Index[],,MATCH(S$12,Table_Index[#Headers],0)),
Table_Index[ID],$Q2244,Table_Index[year],$R2244)/COUNTIFS(Table_Index[Quarter],"&lt;&gt;''",Table_Index[ID],$Q2244,Table_Index[year],$R2244)</f>
        <v>9.2030575000000003E-2</v>
      </c>
      <c r="T2244">
        <f>SUMIFS(INDEX(Table_Index[],,MATCH(T$12,Table_Index[#Headers],0)),
Table_Index[ID],$Q2244,Table_Index[year],$R2244)/COUNTIFS(Table_Index[Quarter],"&lt;&gt;''",Table_Index[ID],$Q2244,Table_Index[year],$R2244)</f>
        <v>6.0411150000000004E-2</v>
      </c>
      <c r="U2244">
        <f>SUMIFS(INDEX(Table_Index[],,MATCH(U$12,Table_Index[#Headers],0)),
Table_Index[ID],$Q2244,Table_Index[year],$R2244)/COUNTIFS(Table_Index[Quarter],"&lt;&gt;''",Table_Index[ID],$Q2244,Table_Index[year],$R2244)</f>
        <v>0.29667552500000005</v>
      </c>
      <c r="V2244">
        <f>SUMIFS(INDEX(Table_Index[],,MATCH(V$12,Table_Index[#Headers],0)),
Table_Index[ID],$Q2244,Table_Index[year],$R2244)/COUNTIFS(Table_Index[Quarter],"&lt;&gt;''",Table_Index[ID],$Q2244,Table_Index[year],$R2244)</f>
        <v>4.5269000000000004E-2</v>
      </c>
      <c r="W2244">
        <f>SUMIFS(INDEX(Table_Index[],,MATCH(W$12,Table_Index[#Headers],0)),
Table_Index[ID],$Q2244,Table_Index[year],$R2244)/COUNTIFS(Table_Index[Quarter],"&lt;&gt;''",Table_Index[ID],$Q2244,Table_Index[year],$R2244)</f>
        <v>4.1702375E-2</v>
      </c>
      <c r="X2244">
        <f>SUMIFS(INDEX(Table_Index[],,MATCH(X$12,Table_Index[#Headers],0)),
Table_Index[ID],$Q2244,Table_Index[year],$R2244)/COUNTIFS(Table_Index[Quarter],"&lt;&gt;''",Table_Index[ID],$Q2244,Table_Index[year],$R2244)</f>
        <v>7.1544399999999994E-2</v>
      </c>
      <c r="Y2244">
        <f>SUMIFS(INDEX(Table_Index[],,MATCH(Y$12,Table_Index[#Headers],0)),
Table_Index[ID],$Q2244,Table_Index[year],$R2244)/COUNTIFS(Table_Index[Quarter],"&lt;&gt;''",Table_Index[ID],$Q2244,Table_Index[year],$R2244)</f>
        <v>0.25170682499999997</v>
      </c>
      <c r="Z2244">
        <f>SUMIFS(INDEX(Table_Index[],,MATCH(Z$12,Table_Index[#Headers],0)),
Table_Index[ID],$Q2244,Table_Index[year],$R2244)/COUNTIFS(Table_Index[Quarter],"&lt;&gt;''",Table_Index[ID],$Q2244,Table_Index[year],$R2244)</f>
        <v>5.1665374999999999E-2</v>
      </c>
      <c r="AA2244">
        <f>SUMIFS(INDEX(Table_Index[],,MATCH(AA$12,Table_Index[#Headers],0)),
Table_Index[ID],$Q2244,Table_Index[year],$R2244)/COUNTIFS(Table_Index[Quarter],"&lt;&gt;''",Table_Index[ID],$Q2244,Table_Index[year],$R2244)</f>
        <v>7.9697850000000015E-2</v>
      </c>
      <c r="AB2244">
        <f>SUMIFS(INDEX(Table_Index[],,MATCH(AB$12,Table_Index[#Headers],0)),
Table_Index[ID],$Q2244,Table_Index[year],$R2244)/COUNTIFS(Table_Index[Quarter],"&lt;&gt;''",Table_Index[ID],$Q2244,Table_Index[year],$R2244)</f>
        <v>9.296925000000001E-3</v>
      </c>
      <c r="AC2244" s="24">
        <f t="shared" si="138"/>
        <v>0.99999999999999989</v>
      </c>
      <c r="AD2244">
        <f>COUNTIFS(Table_Index[Quarter],"&lt;&gt;''",Table_Index[ID],$Q2244,Table_Index[year],$R2244)</f>
        <v>4</v>
      </c>
      <c r="AE2244" s="34">
        <f t="shared" si="139"/>
        <v>0.81849371063927123</v>
      </c>
    </row>
    <row r="2245" spans="1:31" x14ac:dyDescent="0.3">
      <c r="A2245">
        <v>9231</v>
      </c>
      <c r="B2245">
        <v>2005</v>
      </c>
      <c r="C2245">
        <v>2</v>
      </c>
      <c r="D2245">
        <v>0.2329241</v>
      </c>
      <c r="E2245">
        <v>5.3509599999999997E-2</v>
      </c>
      <c r="F2245">
        <v>0.166824</v>
      </c>
      <c r="G2245">
        <v>0.1731193</v>
      </c>
      <c r="H2245">
        <v>6.2951999999999999E-3</v>
      </c>
      <c r="I2245">
        <v>0</v>
      </c>
      <c r="J2245">
        <v>0.1101668</v>
      </c>
      <c r="K2245">
        <v>7.2395299999999996E-2</v>
      </c>
      <c r="L2245">
        <v>0.1699717</v>
      </c>
      <c r="M2245">
        <v>1.4793799999999999E-2</v>
      </c>
      <c r="O2245" t="str">
        <f>Table_Index[[#This Row],[ID]]&amp;Table_Index[[#This Row],[year]]</f>
        <v>92312005</v>
      </c>
      <c r="P2245" t="str">
        <v>95302009</v>
      </c>
      <c r="Q2245" t="str">
        <f t="shared" si="136"/>
        <v>9530</v>
      </c>
      <c r="R2245" t="str">
        <f t="shared" si="137"/>
        <v>2009</v>
      </c>
      <c r="S2245">
        <f>SUMIFS(INDEX(Table_Index[],,MATCH(S$12,Table_Index[#Headers],0)),
Table_Index[ID],$Q2245,Table_Index[year],$R2245)/COUNTIFS(Table_Index[Quarter],"&lt;&gt;''",Table_Index[ID],$Q2245,Table_Index[year],$R2245)</f>
        <v>0.12249864999999999</v>
      </c>
      <c r="T2245">
        <f>SUMIFS(INDEX(Table_Index[],,MATCH(T$12,Table_Index[#Headers],0)),
Table_Index[ID],$Q2245,Table_Index[year],$R2245)/COUNTIFS(Table_Index[Quarter],"&lt;&gt;''",Table_Index[ID],$Q2245,Table_Index[year],$R2245)</f>
        <v>0.19833250000000002</v>
      </c>
      <c r="U2245">
        <f>SUMIFS(INDEX(Table_Index[],,MATCH(U$12,Table_Index[#Headers],0)),
Table_Index[ID],$Q2245,Table_Index[year],$R2245)/COUNTIFS(Table_Index[Quarter],"&lt;&gt;''",Table_Index[ID],$Q2245,Table_Index[year],$R2245)</f>
        <v>0.14180379999999998</v>
      </c>
      <c r="V2245">
        <f>SUMIFS(INDEX(Table_Index[],,MATCH(V$12,Table_Index[#Headers],0)),
Table_Index[ID],$Q2245,Table_Index[year],$R2245)/COUNTIFS(Table_Index[Quarter],"&lt;&gt;''",Table_Index[ID],$Q2245,Table_Index[year],$R2245)</f>
        <v>5.99185E-2</v>
      </c>
      <c r="W2245">
        <f>SUMIFS(INDEX(Table_Index[],,MATCH(W$12,Table_Index[#Headers],0)),
Table_Index[ID],$Q2245,Table_Index[year],$R2245)/COUNTIFS(Table_Index[Quarter],"&lt;&gt;''",Table_Index[ID],$Q2245,Table_Index[year],$R2245)</f>
        <v>1.5174750000000001E-2</v>
      </c>
      <c r="X2245">
        <f>SUMIFS(INDEX(Table_Index[],,MATCH(X$12,Table_Index[#Headers],0)),
Table_Index[ID],$Q2245,Table_Index[year],$R2245)/COUNTIFS(Table_Index[Quarter],"&lt;&gt;''",Table_Index[ID],$Q2245,Table_Index[year],$R2245)</f>
        <v>0.11990135</v>
      </c>
      <c r="Y2245">
        <f>SUMIFS(INDEX(Table_Index[],,MATCH(Y$12,Table_Index[#Headers],0)),
Table_Index[ID],$Q2245,Table_Index[year],$R2245)/COUNTIFS(Table_Index[Quarter],"&lt;&gt;''",Table_Index[ID],$Q2245,Table_Index[year],$R2245)</f>
        <v>0.179089675</v>
      </c>
      <c r="Z2245">
        <f>SUMIFS(INDEX(Table_Index[],,MATCH(Z$12,Table_Index[#Headers],0)),
Table_Index[ID],$Q2245,Table_Index[year],$R2245)/COUNTIFS(Table_Index[Quarter],"&lt;&gt;''",Table_Index[ID],$Q2245,Table_Index[year],$R2245)</f>
        <v>7.1488499999999996E-2</v>
      </c>
      <c r="AA2245">
        <f>SUMIFS(INDEX(Table_Index[],,MATCH(AA$12,Table_Index[#Headers],0)),
Table_Index[ID],$Q2245,Table_Index[year],$R2245)/COUNTIFS(Table_Index[Quarter],"&lt;&gt;''",Table_Index[ID],$Q2245,Table_Index[year],$R2245)</f>
        <v>8.031812499999999E-2</v>
      </c>
      <c r="AB2245">
        <f>SUMIFS(INDEX(Table_Index[],,MATCH(AB$12,Table_Index[#Headers],0)),
Table_Index[ID],$Q2245,Table_Index[year],$R2245)/COUNTIFS(Table_Index[Quarter],"&lt;&gt;''",Table_Index[ID],$Q2245,Table_Index[year],$R2245)</f>
        <v>1.1474150000000001E-2</v>
      </c>
      <c r="AC2245" s="24">
        <f t="shared" si="138"/>
        <v>0.99999999999999989</v>
      </c>
      <c r="AD2245">
        <f>COUNTIFS(Table_Index[Quarter],"&lt;&gt;''",Table_Index[ID],$Q2245,Table_Index[year],$R2245)</f>
        <v>4</v>
      </c>
      <c r="AE2245" s="34">
        <f t="shared" si="139"/>
        <v>0.86358677444025878</v>
      </c>
    </row>
    <row r="2246" spans="1:31" x14ac:dyDescent="0.3">
      <c r="A2246">
        <v>9231</v>
      </c>
      <c r="B2246">
        <v>2005</v>
      </c>
      <c r="C2246">
        <v>3</v>
      </c>
      <c r="D2246">
        <v>0.4710859</v>
      </c>
      <c r="E2246">
        <v>0</v>
      </c>
      <c r="F2246">
        <v>0.19732279999999999</v>
      </c>
      <c r="G2246">
        <v>8.1773399999999996E-2</v>
      </c>
      <c r="H2246">
        <v>0</v>
      </c>
      <c r="I2246">
        <v>0</v>
      </c>
      <c r="J2246">
        <v>0</v>
      </c>
      <c r="K2246">
        <v>7.1107299999999998E-2</v>
      </c>
      <c r="L2246">
        <v>0.17065759999999999</v>
      </c>
      <c r="M2246">
        <v>8.0529E-3</v>
      </c>
      <c r="O2246" t="str">
        <f>Table_Index[[#This Row],[ID]]&amp;Table_Index[[#This Row],[year]]</f>
        <v>92312005</v>
      </c>
      <c r="P2246" t="str">
        <v>95302010</v>
      </c>
      <c r="Q2246" t="str">
        <f t="shared" si="136"/>
        <v>9530</v>
      </c>
      <c r="R2246" t="str">
        <f t="shared" si="137"/>
        <v>2010</v>
      </c>
      <c r="S2246">
        <f>SUMIFS(INDEX(Table_Index[],,MATCH(S$12,Table_Index[#Headers],0)),
Table_Index[ID],$Q2246,Table_Index[year],$R2246)/COUNTIFS(Table_Index[Quarter],"&lt;&gt;''",Table_Index[ID],$Q2246,Table_Index[year],$R2246)</f>
        <v>0.103628425</v>
      </c>
      <c r="T2246">
        <f>SUMIFS(INDEX(Table_Index[],,MATCH(T$12,Table_Index[#Headers],0)),
Table_Index[ID],$Q2246,Table_Index[year],$R2246)/COUNTIFS(Table_Index[Quarter],"&lt;&gt;''",Table_Index[ID],$Q2246,Table_Index[year],$R2246)</f>
        <v>8.7878075E-2</v>
      </c>
      <c r="U2246">
        <f>SUMIFS(INDEX(Table_Index[],,MATCH(U$12,Table_Index[#Headers],0)),
Table_Index[ID],$Q2246,Table_Index[year],$R2246)/COUNTIFS(Table_Index[Quarter],"&lt;&gt;''",Table_Index[ID],$Q2246,Table_Index[year],$R2246)</f>
        <v>0.148299125</v>
      </c>
      <c r="V2246">
        <f>SUMIFS(INDEX(Table_Index[],,MATCH(V$12,Table_Index[#Headers],0)),
Table_Index[ID],$Q2246,Table_Index[year],$R2246)/COUNTIFS(Table_Index[Quarter],"&lt;&gt;''",Table_Index[ID],$Q2246,Table_Index[year],$R2246)</f>
        <v>9.1962874999999999E-2</v>
      </c>
      <c r="W2246">
        <f>SUMIFS(INDEX(Table_Index[],,MATCH(W$12,Table_Index[#Headers],0)),
Table_Index[ID],$Q2246,Table_Index[year],$R2246)/COUNTIFS(Table_Index[Quarter],"&lt;&gt;''",Table_Index[ID],$Q2246,Table_Index[year],$R2246)</f>
        <v>2.6970624999999998E-2</v>
      </c>
      <c r="X2246">
        <f>SUMIFS(INDEX(Table_Index[],,MATCH(X$12,Table_Index[#Headers],0)),
Table_Index[ID],$Q2246,Table_Index[year],$R2246)/COUNTIFS(Table_Index[Quarter],"&lt;&gt;''",Table_Index[ID],$Q2246,Table_Index[year],$R2246)</f>
        <v>0.22882982499999999</v>
      </c>
      <c r="Y2246">
        <f>SUMIFS(INDEX(Table_Index[],,MATCH(Y$12,Table_Index[#Headers],0)),
Table_Index[ID],$Q2246,Table_Index[year],$R2246)/COUNTIFS(Table_Index[Quarter],"&lt;&gt;''",Table_Index[ID],$Q2246,Table_Index[year],$R2246)</f>
        <v>0.10889892500000001</v>
      </c>
      <c r="Z2246">
        <f>SUMIFS(INDEX(Table_Index[],,MATCH(Z$12,Table_Index[#Headers],0)),
Table_Index[ID],$Q2246,Table_Index[year],$R2246)/COUNTIFS(Table_Index[Quarter],"&lt;&gt;''",Table_Index[ID],$Q2246,Table_Index[year],$R2246)</f>
        <v>7.5076850000000001E-2</v>
      </c>
      <c r="AA2246">
        <f>SUMIFS(INDEX(Table_Index[],,MATCH(AA$12,Table_Index[#Headers],0)),
Table_Index[ID],$Q2246,Table_Index[year],$R2246)/COUNTIFS(Table_Index[Quarter],"&lt;&gt;''",Table_Index[ID],$Q2246,Table_Index[year],$R2246)</f>
        <v>0.11758915</v>
      </c>
      <c r="AB2246">
        <f>SUMIFS(INDEX(Table_Index[],,MATCH(AB$12,Table_Index[#Headers],0)),
Table_Index[ID],$Q2246,Table_Index[year],$R2246)/COUNTIFS(Table_Index[Quarter],"&lt;&gt;''",Table_Index[ID],$Q2246,Table_Index[year],$R2246)</f>
        <v>1.0866174999999999E-2</v>
      </c>
      <c r="AC2246" s="24">
        <f t="shared" si="138"/>
        <v>1.0000000499999999</v>
      </c>
      <c r="AD2246">
        <f>COUNTIFS(Table_Index[Quarter],"&lt;&gt;''",Table_Index[ID],$Q2246,Table_Index[year],$R2246)</f>
        <v>4</v>
      </c>
      <c r="AE2246" s="34">
        <f t="shared" si="139"/>
        <v>0.86655749796093007</v>
      </c>
    </row>
    <row r="2247" spans="1:31" x14ac:dyDescent="0.3">
      <c r="A2247">
        <v>9231</v>
      </c>
      <c r="B2247">
        <v>2005</v>
      </c>
      <c r="C2247">
        <v>4</v>
      </c>
      <c r="D2247">
        <v>0.1190182</v>
      </c>
      <c r="E2247">
        <v>9.6875299999999998E-2</v>
      </c>
      <c r="F2247">
        <v>0.12732180000000001</v>
      </c>
      <c r="G2247">
        <v>2.49108E-2</v>
      </c>
      <c r="H2247">
        <v>0</v>
      </c>
      <c r="I2247">
        <v>0.15097450000000001</v>
      </c>
      <c r="J2247">
        <v>0.27678659999999999</v>
      </c>
      <c r="K2247">
        <v>2.7678700000000001E-2</v>
      </c>
      <c r="L2247">
        <v>0.1729916</v>
      </c>
      <c r="M2247">
        <v>3.4424999999999998E-3</v>
      </c>
      <c r="O2247" t="str">
        <f>Table_Index[[#This Row],[ID]]&amp;Table_Index[[#This Row],[year]]</f>
        <v>92312005</v>
      </c>
      <c r="P2247" t="str">
        <v>95302011</v>
      </c>
      <c r="Q2247" t="str">
        <f t="shared" si="136"/>
        <v>9530</v>
      </c>
      <c r="R2247" t="str">
        <f t="shared" si="137"/>
        <v>2011</v>
      </c>
      <c r="S2247">
        <f>SUMIFS(INDEX(Table_Index[],,MATCH(S$12,Table_Index[#Headers],0)),
Table_Index[ID],$Q2247,Table_Index[year],$R2247)/COUNTIFS(Table_Index[Quarter],"&lt;&gt;''",Table_Index[ID],$Q2247,Table_Index[year],$R2247)</f>
        <v>9.4190725000000003E-2</v>
      </c>
      <c r="T2247">
        <f>SUMIFS(INDEX(Table_Index[],,MATCH(T$12,Table_Index[#Headers],0)),
Table_Index[ID],$Q2247,Table_Index[year],$R2247)/COUNTIFS(Table_Index[Quarter],"&lt;&gt;''",Table_Index[ID],$Q2247,Table_Index[year],$R2247)</f>
        <v>6.9563724999999993E-2</v>
      </c>
      <c r="U2247">
        <f>SUMIFS(INDEX(Table_Index[],,MATCH(U$12,Table_Index[#Headers],0)),
Table_Index[ID],$Q2247,Table_Index[year],$R2247)/COUNTIFS(Table_Index[Quarter],"&lt;&gt;''",Table_Index[ID],$Q2247,Table_Index[year],$R2247)</f>
        <v>0.124418375</v>
      </c>
      <c r="V2247">
        <f>SUMIFS(INDEX(Table_Index[],,MATCH(V$12,Table_Index[#Headers],0)),
Table_Index[ID],$Q2247,Table_Index[year],$R2247)/COUNTIFS(Table_Index[Quarter],"&lt;&gt;''",Table_Index[ID],$Q2247,Table_Index[year],$R2247)</f>
        <v>2.7475625E-2</v>
      </c>
      <c r="W2247">
        <f>SUMIFS(INDEX(Table_Index[],,MATCH(W$12,Table_Index[#Headers],0)),
Table_Index[ID],$Q2247,Table_Index[year],$R2247)/COUNTIFS(Table_Index[Quarter],"&lt;&gt;''",Table_Index[ID],$Q2247,Table_Index[year],$R2247)</f>
        <v>5.7127474999999997E-2</v>
      </c>
      <c r="X2247">
        <f>SUMIFS(INDEX(Table_Index[],,MATCH(X$12,Table_Index[#Headers],0)),
Table_Index[ID],$Q2247,Table_Index[year],$R2247)/COUNTIFS(Table_Index[Quarter],"&lt;&gt;''",Table_Index[ID],$Q2247,Table_Index[year],$R2247)</f>
        <v>0.30437507499999999</v>
      </c>
      <c r="Y2247">
        <f>SUMIFS(INDEX(Table_Index[],,MATCH(Y$12,Table_Index[#Headers],0)),
Table_Index[ID],$Q2247,Table_Index[year],$R2247)/COUNTIFS(Table_Index[Quarter],"&lt;&gt;''",Table_Index[ID],$Q2247,Table_Index[year],$R2247)</f>
        <v>0.13581270000000001</v>
      </c>
      <c r="Z2247">
        <f>SUMIFS(INDEX(Table_Index[],,MATCH(Z$12,Table_Index[#Headers],0)),
Table_Index[ID],$Q2247,Table_Index[year],$R2247)/COUNTIFS(Table_Index[Quarter],"&lt;&gt;''",Table_Index[ID],$Q2247,Table_Index[year],$R2247)</f>
        <v>7.7045650000000007E-2</v>
      </c>
      <c r="AA2247">
        <f>SUMIFS(INDEX(Table_Index[],,MATCH(AA$12,Table_Index[#Headers],0)),
Table_Index[ID],$Q2247,Table_Index[year],$R2247)/COUNTIFS(Table_Index[Quarter],"&lt;&gt;''",Table_Index[ID],$Q2247,Table_Index[year],$R2247)</f>
        <v>0.10172045</v>
      </c>
      <c r="AB2247">
        <f>SUMIFS(INDEX(Table_Index[],,MATCH(AB$12,Table_Index[#Headers],0)),
Table_Index[ID],$Q2247,Table_Index[year],$R2247)/COUNTIFS(Table_Index[Quarter],"&lt;&gt;''",Table_Index[ID],$Q2247,Table_Index[year],$R2247)</f>
        <v>8.2702000000000001E-3</v>
      </c>
      <c r="AC2247" s="24">
        <f t="shared" si="138"/>
        <v>0.99999999999999989</v>
      </c>
      <c r="AD2247">
        <f>COUNTIFS(Table_Index[Quarter],"&lt;&gt;''",Table_Index[ID],$Q2247,Table_Index[year],$R2247)</f>
        <v>4</v>
      </c>
      <c r="AE2247" s="34">
        <f t="shared" si="139"/>
        <v>0.83934985097873127</v>
      </c>
    </row>
    <row r="2248" spans="1:31" x14ac:dyDescent="0.3">
      <c r="A2248">
        <v>9231</v>
      </c>
      <c r="B2248">
        <v>2006</v>
      </c>
      <c r="C2248">
        <v>1</v>
      </c>
      <c r="D2248">
        <v>0.1153146</v>
      </c>
      <c r="E2248">
        <v>9.3860700000000005E-2</v>
      </c>
      <c r="F2248">
        <v>0.12335980000000001</v>
      </c>
      <c r="G2248">
        <v>3.0839999999999999E-2</v>
      </c>
      <c r="H2248">
        <v>0</v>
      </c>
      <c r="I2248">
        <v>0.15324199999999999</v>
      </c>
      <c r="J2248">
        <v>0.26415090000000002</v>
      </c>
      <c r="K2248">
        <v>2.6817400000000002E-2</v>
      </c>
      <c r="L2248">
        <v>0.18906229999999999</v>
      </c>
      <c r="M2248">
        <v>3.3522000000000001E-3</v>
      </c>
      <c r="O2248" t="str">
        <f>Table_Index[[#This Row],[ID]]&amp;Table_Index[[#This Row],[year]]</f>
        <v>92312006</v>
      </c>
      <c r="P2248" t="str">
        <v>95302012</v>
      </c>
      <c r="Q2248" t="str">
        <f t="shared" si="136"/>
        <v>9530</v>
      </c>
      <c r="R2248" t="str">
        <f t="shared" si="137"/>
        <v>2012</v>
      </c>
      <c r="S2248">
        <f>SUMIFS(INDEX(Table_Index[],,MATCH(S$12,Table_Index[#Headers],0)),
Table_Index[ID],$Q2248,Table_Index[year],$R2248)/COUNTIFS(Table_Index[Quarter],"&lt;&gt;''",Table_Index[ID],$Q2248,Table_Index[year],$R2248)</f>
        <v>4.9838399999999998E-2</v>
      </c>
      <c r="T2248">
        <f>SUMIFS(INDEX(Table_Index[],,MATCH(T$12,Table_Index[#Headers],0)),
Table_Index[ID],$Q2248,Table_Index[year],$R2248)/COUNTIFS(Table_Index[Quarter],"&lt;&gt;''",Table_Index[ID],$Q2248,Table_Index[year],$R2248)</f>
        <v>0.106301325</v>
      </c>
      <c r="U2248">
        <f>SUMIFS(INDEX(Table_Index[],,MATCH(U$12,Table_Index[#Headers],0)),
Table_Index[ID],$Q2248,Table_Index[year],$R2248)/COUNTIFS(Table_Index[Quarter],"&lt;&gt;''",Table_Index[ID],$Q2248,Table_Index[year],$R2248)</f>
        <v>0.1229295</v>
      </c>
      <c r="V2248">
        <f>SUMIFS(INDEX(Table_Index[],,MATCH(V$12,Table_Index[#Headers],0)),
Table_Index[ID],$Q2248,Table_Index[year],$R2248)/COUNTIFS(Table_Index[Quarter],"&lt;&gt;''",Table_Index[ID],$Q2248,Table_Index[year],$R2248)</f>
        <v>9.7624474999999988E-2</v>
      </c>
      <c r="W2248">
        <f>SUMIFS(INDEX(Table_Index[],,MATCH(W$12,Table_Index[#Headers],0)),
Table_Index[ID],$Q2248,Table_Index[year],$R2248)/COUNTIFS(Table_Index[Quarter],"&lt;&gt;''",Table_Index[ID],$Q2248,Table_Index[year],$R2248)</f>
        <v>1.5546649999999999E-2</v>
      </c>
      <c r="X2248">
        <f>SUMIFS(INDEX(Table_Index[],,MATCH(X$12,Table_Index[#Headers],0)),
Table_Index[ID],$Q2248,Table_Index[year],$R2248)/COUNTIFS(Table_Index[Quarter],"&lt;&gt;''",Table_Index[ID],$Q2248,Table_Index[year],$R2248)</f>
        <v>0.39100422499999998</v>
      </c>
      <c r="Y2248">
        <f>SUMIFS(INDEX(Table_Index[],,MATCH(Y$12,Table_Index[#Headers],0)),
Table_Index[ID],$Q2248,Table_Index[year],$R2248)/COUNTIFS(Table_Index[Quarter],"&lt;&gt;''",Table_Index[ID],$Q2248,Table_Index[year],$R2248)</f>
        <v>9.2869800000000002E-2</v>
      </c>
      <c r="Z2248">
        <f>SUMIFS(INDEX(Table_Index[],,MATCH(Z$12,Table_Index[#Headers],0)),
Table_Index[ID],$Q2248,Table_Index[year],$R2248)/COUNTIFS(Table_Index[Quarter],"&lt;&gt;''",Table_Index[ID],$Q2248,Table_Index[year],$R2248)</f>
        <v>2.9249625000000001E-2</v>
      </c>
      <c r="AA2248">
        <f>SUMIFS(INDEX(Table_Index[],,MATCH(AA$12,Table_Index[#Headers],0)),
Table_Index[ID],$Q2248,Table_Index[year],$R2248)/COUNTIFS(Table_Index[Quarter],"&lt;&gt;''",Table_Index[ID],$Q2248,Table_Index[year],$R2248)</f>
        <v>8.3094000000000001E-2</v>
      </c>
      <c r="AB2248">
        <f>SUMIFS(INDEX(Table_Index[],,MATCH(AB$12,Table_Index[#Headers],0)),
Table_Index[ID],$Q2248,Table_Index[year],$R2248)/COUNTIFS(Table_Index[Quarter],"&lt;&gt;''",Table_Index[ID],$Q2248,Table_Index[year],$R2248)</f>
        <v>1.1542E-2</v>
      </c>
      <c r="AC2248" s="24">
        <f t="shared" si="138"/>
        <v>0.99999999999999989</v>
      </c>
      <c r="AD2248">
        <f>COUNTIFS(Table_Index[Quarter],"&lt;&gt;''",Table_Index[ID],$Q2248,Table_Index[year],$R2248)</f>
        <v>4</v>
      </c>
      <c r="AE2248" s="34">
        <f t="shared" si="139"/>
        <v>0.79192978889065502</v>
      </c>
    </row>
    <row r="2249" spans="1:31" x14ac:dyDescent="0.3">
      <c r="A2249">
        <v>9231</v>
      </c>
      <c r="B2249">
        <v>2006</v>
      </c>
      <c r="C2249">
        <v>2</v>
      </c>
      <c r="D2249">
        <v>0.19294610000000001</v>
      </c>
      <c r="E2249">
        <v>0</v>
      </c>
      <c r="F2249">
        <v>0</v>
      </c>
      <c r="G2249">
        <v>3.4049299999999998E-2</v>
      </c>
      <c r="H2249">
        <v>8.5123000000000004E-3</v>
      </c>
      <c r="I2249">
        <v>0.25536979999999998</v>
      </c>
      <c r="J2249">
        <v>0.13960220000000001</v>
      </c>
      <c r="K2249">
        <v>0</v>
      </c>
      <c r="L2249">
        <v>0.3575178</v>
      </c>
      <c r="M2249">
        <v>1.20024E-2</v>
      </c>
      <c r="O2249" t="str">
        <f>Table_Index[[#This Row],[ID]]&amp;Table_Index[[#This Row],[year]]</f>
        <v>92312006</v>
      </c>
      <c r="P2249" t="str">
        <v>95312003</v>
      </c>
      <c r="Q2249" t="str">
        <f t="shared" si="136"/>
        <v>9531</v>
      </c>
      <c r="R2249" t="str">
        <f t="shared" si="137"/>
        <v>2003</v>
      </c>
      <c r="S2249">
        <f>SUMIFS(INDEX(Table_Index[],,MATCH(S$12,Table_Index[#Headers],0)),
Table_Index[ID],$Q2249,Table_Index[year],$R2249)/COUNTIFS(Table_Index[Quarter],"&lt;&gt;''",Table_Index[ID],$Q2249,Table_Index[year],$R2249)</f>
        <v>9.502685000000001E-2</v>
      </c>
      <c r="T2249">
        <f>SUMIFS(INDEX(Table_Index[],,MATCH(T$12,Table_Index[#Headers],0)),
Table_Index[ID],$Q2249,Table_Index[year],$R2249)/COUNTIFS(Table_Index[Quarter],"&lt;&gt;''",Table_Index[ID],$Q2249,Table_Index[year],$R2249)</f>
        <v>0.16706537500000002</v>
      </c>
      <c r="U2249">
        <f>SUMIFS(INDEX(Table_Index[],,MATCH(U$12,Table_Index[#Headers],0)),
Table_Index[ID],$Q2249,Table_Index[year],$R2249)/COUNTIFS(Table_Index[Quarter],"&lt;&gt;''",Table_Index[ID],$Q2249,Table_Index[year],$R2249)</f>
        <v>6.8474499999999994E-2</v>
      </c>
      <c r="V2249">
        <f>SUMIFS(INDEX(Table_Index[],,MATCH(V$12,Table_Index[#Headers],0)),
Table_Index[ID],$Q2249,Table_Index[year],$R2249)/COUNTIFS(Table_Index[Quarter],"&lt;&gt;''",Table_Index[ID],$Q2249,Table_Index[year],$R2249)</f>
        <v>4.2031525E-2</v>
      </c>
      <c r="W2249">
        <f>SUMIFS(INDEX(Table_Index[],,MATCH(W$12,Table_Index[#Headers],0)),
Table_Index[ID],$Q2249,Table_Index[year],$R2249)/COUNTIFS(Table_Index[Quarter],"&lt;&gt;''",Table_Index[ID],$Q2249,Table_Index[year],$R2249)</f>
        <v>5.2815000000000002E-4</v>
      </c>
      <c r="X2249">
        <f>SUMIFS(INDEX(Table_Index[],,MATCH(X$12,Table_Index[#Headers],0)),
Table_Index[ID],$Q2249,Table_Index[year],$R2249)/COUNTIFS(Table_Index[Quarter],"&lt;&gt;''",Table_Index[ID],$Q2249,Table_Index[year],$R2249)</f>
        <v>0</v>
      </c>
      <c r="Y2249">
        <f>SUMIFS(INDEX(Table_Index[],,MATCH(Y$12,Table_Index[#Headers],0)),
Table_Index[ID],$Q2249,Table_Index[year],$R2249)/COUNTIFS(Table_Index[Quarter],"&lt;&gt;''",Table_Index[ID],$Q2249,Table_Index[year],$R2249)</f>
        <v>5.2562375000000001E-2</v>
      </c>
      <c r="Z2249">
        <f>SUMIFS(INDEX(Table_Index[],,MATCH(Z$12,Table_Index[#Headers],0)),
Table_Index[ID],$Q2249,Table_Index[year],$R2249)/COUNTIFS(Table_Index[Quarter],"&lt;&gt;''",Table_Index[ID],$Q2249,Table_Index[year],$R2249)</f>
        <v>5.0069125000000006E-2</v>
      </c>
      <c r="AA2249">
        <f>SUMIFS(INDEX(Table_Index[],,MATCH(AA$12,Table_Index[#Headers],0)),
Table_Index[ID],$Q2249,Table_Index[year],$R2249)/COUNTIFS(Table_Index[Quarter],"&lt;&gt;''",Table_Index[ID],$Q2249,Table_Index[year],$R2249)</f>
        <v>6.5991725000000001E-2</v>
      </c>
      <c r="AB2249">
        <f>SUMIFS(INDEX(Table_Index[],,MATCH(AB$12,Table_Index[#Headers],0)),
Table_Index[ID],$Q2249,Table_Index[year],$R2249)/COUNTIFS(Table_Index[Quarter],"&lt;&gt;''",Table_Index[ID],$Q2249,Table_Index[year],$R2249)</f>
        <v>0.45825042499999996</v>
      </c>
      <c r="AC2249" s="24">
        <f t="shared" si="138"/>
        <v>1.0000000499999999</v>
      </c>
      <c r="AD2249">
        <f>COUNTIFS(Table_Index[Quarter],"&lt;&gt;''",Table_Index[ID],$Q2249,Table_Index[year],$R2249)</f>
        <v>4</v>
      </c>
      <c r="AE2249" s="34">
        <f t="shared" si="139"/>
        <v>0.73698529274362623</v>
      </c>
    </row>
    <row r="2250" spans="1:31" x14ac:dyDescent="0.3">
      <c r="A2250">
        <v>9231</v>
      </c>
      <c r="B2250">
        <v>2006</v>
      </c>
      <c r="C2250">
        <v>3</v>
      </c>
      <c r="D2250">
        <v>0.23100190000000001</v>
      </c>
      <c r="E2250">
        <v>4.1451399999999999E-2</v>
      </c>
      <c r="F2250">
        <v>0.18422830000000001</v>
      </c>
      <c r="G2250">
        <v>0.2205281</v>
      </c>
      <c r="H2250">
        <v>0</v>
      </c>
      <c r="I2250">
        <v>0</v>
      </c>
      <c r="J2250">
        <v>4.4214799999999999E-2</v>
      </c>
      <c r="K2250">
        <v>3.6845700000000002E-2</v>
      </c>
      <c r="L2250">
        <v>0.22844310000000001</v>
      </c>
      <c r="M2250">
        <v>1.32868E-2</v>
      </c>
      <c r="O2250" t="str">
        <f>Table_Index[[#This Row],[ID]]&amp;Table_Index[[#This Row],[year]]</f>
        <v>92312006</v>
      </c>
      <c r="P2250" t="str">
        <v>95312004</v>
      </c>
      <c r="Q2250" t="str">
        <f t="shared" si="136"/>
        <v>9531</v>
      </c>
      <c r="R2250" t="str">
        <f t="shared" si="137"/>
        <v>2004</v>
      </c>
      <c r="S2250">
        <f>SUMIFS(INDEX(Table_Index[],,MATCH(S$12,Table_Index[#Headers],0)),
Table_Index[ID],$Q2250,Table_Index[year],$R2250)/COUNTIFS(Table_Index[Quarter],"&lt;&gt;''",Table_Index[ID],$Q2250,Table_Index[year],$R2250)</f>
        <v>0.31674802500000004</v>
      </c>
      <c r="T2250">
        <f>SUMIFS(INDEX(Table_Index[],,MATCH(T$12,Table_Index[#Headers],0)),
Table_Index[ID],$Q2250,Table_Index[year],$R2250)/COUNTIFS(Table_Index[Quarter],"&lt;&gt;''",Table_Index[ID],$Q2250,Table_Index[year],$R2250)</f>
        <v>0.16484584999999999</v>
      </c>
      <c r="U2250">
        <f>SUMIFS(INDEX(Table_Index[],,MATCH(U$12,Table_Index[#Headers],0)),
Table_Index[ID],$Q2250,Table_Index[year],$R2250)/COUNTIFS(Table_Index[Quarter],"&lt;&gt;''",Table_Index[ID],$Q2250,Table_Index[year],$R2250)</f>
        <v>0.12926925</v>
      </c>
      <c r="V2250">
        <f>SUMIFS(INDEX(Table_Index[],,MATCH(V$12,Table_Index[#Headers],0)),
Table_Index[ID],$Q2250,Table_Index[year],$R2250)/COUNTIFS(Table_Index[Quarter],"&lt;&gt;''",Table_Index[ID],$Q2250,Table_Index[year],$R2250)</f>
        <v>1.2352399999999999E-2</v>
      </c>
      <c r="W2250">
        <f>SUMIFS(INDEX(Table_Index[],,MATCH(W$12,Table_Index[#Headers],0)),
Table_Index[ID],$Q2250,Table_Index[year],$R2250)/COUNTIFS(Table_Index[Quarter],"&lt;&gt;''",Table_Index[ID],$Q2250,Table_Index[year],$R2250)</f>
        <v>2.6404999999999999E-4</v>
      </c>
      <c r="X2250">
        <f>SUMIFS(INDEX(Table_Index[],,MATCH(X$12,Table_Index[#Headers],0)),
Table_Index[ID],$Q2250,Table_Index[year],$R2250)/COUNTIFS(Table_Index[Quarter],"&lt;&gt;''",Table_Index[ID],$Q2250,Table_Index[year],$R2250)</f>
        <v>0</v>
      </c>
      <c r="Y2250">
        <f>SUMIFS(INDEX(Table_Index[],,MATCH(Y$12,Table_Index[#Headers],0)),
Table_Index[ID],$Q2250,Table_Index[year],$R2250)/COUNTIFS(Table_Index[Quarter],"&lt;&gt;''",Table_Index[ID],$Q2250,Table_Index[year],$R2250)</f>
        <v>4.6206750000000003E-3</v>
      </c>
      <c r="Z2250">
        <f>SUMIFS(INDEX(Table_Index[],,MATCH(Z$12,Table_Index[#Headers],0)),
Table_Index[ID],$Q2250,Table_Index[year],$R2250)/COUNTIFS(Table_Index[Quarter],"&lt;&gt;''",Table_Index[ID],$Q2250,Table_Index[year],$R2250)</f>
        <v>6.7924999999999999E-2</v>
      </c>
      <c r="AA2250">
        <f>SUMIFS(INDEX(Table_Index[],,MATCH(AA$12,Table_Index[#Headers],0)),
Table_Index[ID],$Q2250,Table_Index[year],$R2250)/COUNTIFS(Table_Index[Quarter],"&lt;&gt;''",Table_Index[ID],$Q2250,Table_Index[year],$R2250)</f>
        <v>6.900882500000001E-2</v>
      </c>
      <c r="AB2250">
        <f>SUMIFS(INDEX(Table_Index[],,MATCH(AB$12,Table_Index[#Headers],0)),
Table_Index[ID],$Q2250,Table_Index[year],$R2250)/COUNTIFS(Table_Index[Quarter],"&lt;&gt;''",Table_Index[ID],$Q2250,Table_Index[year],$R2250)</f>
        <v>0.23496592500000002</v>
      </c>
      <c r="AC2250" s="24">
        <f t="shared" si="138"/>
        <v>1</v>
      </c>
      <c r="AD2250">
        <f>COUNTIFS(Table_Index[Quarter],"&lt;&gt;''",Table_Index[ID],$Q2250,Table_Index[year],$R2250)</f>
        <v>4</v>
      </c>
      <c r="AE2250" s="34">
        <f t="shared" si="139"/>
        <v>0.79102698379121006</v>
      </c>
    </row>
    <row r="2251" spans="1:31" x14ac:dyDescent="0.3">
      <c r="A2251">
        <v>9231</v>
      </c>
      <c r="B2251">
        <v>2006</v>
      </c>
      <c r="C2251">
        <v>4</v>
      </c>
      <c r="D2251">
        <v>0.24448210000000001</v>
      </c>
      <c r="E2251">
        <v>2.3507900000000002E-2</v>
      </c>
      <c r="F2251">
        <v>0.15671930000000001</v>
      </c>
      <c r="G2251">
        <v>0.11732579999999999</v>
      </c>
      <c r="H2251">
        <v>3.9179999999999996E-3</v>
      </c>
      <c r="I2251">
        <v>0.27425870000000002</v>
      </c>
      <c r="J2251">
        <v>0</v>
      </c>
      <c r="K2251">
        <v>3.1343900000000001E-2</v>
      </c>
      <c r="L2251">
        <v>0.14104729999999999</v>
      </c>
      <c r="M2251">
        <v>7.3971000000000002E-3</v>
      </c>
      <c r="O2251" t="str">
        <f>Table_Index[[#This Row],[ID]]&amp;Table_Index[[#This Row],[year]]</f>
        <v>92312006</v>
      </c>
      <c r="P2251" t="str">
        <v>95312005</v>
      </c>
      <c r="Q2251" t="str">
        <f t="shared" si="136"/>
        <v>9531</v>
      </c>
      <c r="R2251" t="str">
        <f t="shared" si="137"/>
        <v>2005</v>
      </c>
      <c r="S2251">
        <f>SUMIFS(INDEX(Table_Index[],,MATCH(S$12,Table_Index[#Headers],0)),
Table_Index[ID],$Q2251,Table_Index[year],$R2251)/COUNTIFS(Table_Index[Quarter],"&lt;&gt;''",Table_Index[ID],$Q2251,Table_Index[year],$R2251)</f>
        <v>1.4174900000000001E-2</v>
      </c>
      <c r="T2251">
        <f>SUMIFS(INDEX(Table_Index[],,MATCH(T$12,Table_Index[#Headers],0)),
Table_Index[ID],$Q2251,Table_Index[year],$R2251)/COUNTIFS(Table_Index[Quarter],"&lt;&gt;''",Table_Index[ID],$Q2251,Table_Index[year],$R2251)</f>
        <v>0.17458435</v>
      </c>
      <c r="U2251">
        <f>SUMIFS(INDEX(Table_Index[],,MATCH(U$12,Table_Index[#Headers],0)),
Table_Index[ID],$Q2251,Table_Index[year],$R2251)/COUNTIFS(Table_Index[Quarter],"&lt;&gt;''",Table_Index[ID],$Q2251,Table_Index[year],$R2251)</f>
        <v>0.19974477499999999</v>
      </c>
      <c r="V2251">
        <f>SUMIFS(INDEX(Table_Index[],,MATCH(V$12,Table_Index[#Headers],0)),
Table_Index[ID],$Q2251,Table_Index[year],$R2251)/COUNTIFS(Table_Index[Quarter],"&lt;&gt;''",Table_Index[ID],$Q2251,Table_Index[year],$R2251)</f>
        <v>8.6997324999999986E-2</v>
      </c>
      <c r="W2251">
        <f>SUMIFS(INDEX(Table_Index[],,MATCH(W$12,Table_Index[#Headers],0)),
Table_Index[ID],$Q2251,Table_Index[year],$R2251)/COUNTIFS(Table_Index[Quarter],"&lt;&gt;''",Table_Index[ID],$Q2251,Table_Index[year],$R2251)</f>
        <v>0</v>
      </c>
      <c r="X2251">
        <f>SUMIFS(INDEX(Table_Index[],,MATCH(X$12,Table_Index[#Headers],0)),
Table_Index[ID],$Q2251,Table_Index[year],$R2251)/COUNTIFS(Table_Index[Quarter],"&lt;&gt;''",Table_Index[ID],$Q2251,Table_Index[year],$R2251)</f>
        <v>0</v>
      </c>
      <c r="Y2251">
        <f>SUMIFS(INDEX(Table_Index[],,MATCH(Y$12,Table_Index[#Headers],0)),
Table_Index[ID],$Q2251,Table_Index[year],$R2251)/COUNTIFS(Table_Index[Quarter],"&lt;&gt;''",Table_Index[ID],$Q2251,Table_Index[year],$R2251)</f>
        <v>7.1669424999999995E-2</v>
      </c>
      <c r="Z2251">
        <f>SUMIFS(INDEX(Table_Index[],,MATCH(Z$12,Table_Index[#Headers],0)),
Table_Index[ID],$Q2251,Table_Index[year],$R2251)/COUNTIFS(Table_Index[Quarter],"&lt;&gt;''",Table_Index[ID],$Q2251,Table_Index[year],$R2251)</f>
        <v>0.29328777499999997</v>
      </c>
      <c r="AA2251">
        <f>SUMIFS(INDEX(Table_Index[],,MATCH(AA$12,Table_Index[#Headers],0)),
Table_Index[ID],$Q2251,Table_Index[year],$R2251)/COUNTIFS(Table_Index[Quarter],"&lt;&gt;''",Table_Index[ID],$Q2251,Table_Index[year],$R2251)</f>
        <v>0.15137637500000001</v>
      </c>
      <c r="AB2251">
        <f>SUMIFS(INDEX(Table_Index[],,MATCH(AB$12,Table_Index[#Headers],0)),
Table_Index[ID],$Q2251,Table_Index[year],$R2251)/COUNTIFS(Table_Index[Quarter],"&lt;&gt;''",Table_Index[ID],$Q2251,Table_Index[year],$R2251)</f>
        <v>8.1650999999999998E-3</v>
      </c>
      <c r="AC2251" s="24">
        <f t="shared" si="138"/>
        <v>1.0000000249999998</v>
      </c>
      <c r="AD2251">
        <f>COUNTIFS(Table_Index[Quarter],"&lt;&gt;''",Table_Index[ID],$Q2251,Table_Index[year],$R2251)</f>
        <v>4</v>
      </c>
      <c r="AE2251" s="34">
        <f t="shared" si="139"/>
        <v>0.8077171660376794</v>
      </c>
    </row>
    <row r="2252" spans="1:31" x14ac:dyDescent="0.3">
      <c r="A2252">
        <v>9231</v>
      </c>
      <c r="B2252">
        <v>2007</v>
      </c>
      <c r="C2252">
        <v>1</v>
      </c>
      <c r="D2252">
        <v>0.131773</v>
      </c>
      <c r="E2252">
        <v>0.1018245</v>
      </c>
      <c r="F2252">
        <v>0.2395872</v>
      </c>
      <c r="G2252">
        <v>7.6667899999999997E-2</v>
      </c>
      <c r="H2252">
        <v>0</v>
      </c>
      <c r="I2252">
        <v>0.1557317</v>
      </c>
      <c r="J2252">
        <v>8.5974900000000007E-2</v>
      </c>
      <c r="K2252">
        <v>5.7500900000000001E-2</v>
      </c>
      <c r="L2252">
        <v>0.1437523</v>
      </c>
      <c r="M2252">
        <v>7.1875999999999997E-3</v>
      </c>
      <c r="O2252" t="str">
        <f>Table_Index[[#This Row],[ID]]&amp;Table_Index[[#This Row],[year]]</f>
        <v>92312007</v>
      </c>
      <c r="P2252" t="str">
        <v>95312006</v>
      </c>
      <c r="Q2252" t="str">
        <f t="shared" si="136"/>
        <v>9531</v>
      </c>
      <c r="R2252" t="str">
        <f t="shared" si="137"/>
        <v>2006</v>
      </c>
      <c r="S2252">
        <f>SUMIFS(INDEX(Table_Index[],,MATCH(S$12,Table_Index[#Headers],0)),
Table_Index[ID],$Q2252,Table_Index[year],$R2252)/COUNTIFS(Table_Index[Quarter],"&lt;&gt;''",Table_Index[ID],$Q2252,Table_Index[year],$R2252)</f>
        <v>8.6598024999999995E-2</v>
      </c>
      <c r="T2252">
        <f>SUMIFS(INDEX(Table_Index[],,MATCH(T$12,Table_Index[#Headers],0)),
Table_Index[ID],$Q2252,Table_Index[year],$R2252)/COUNTIFS(Table_Index[Quarter],"&lt;&gt;''",Table_Index[ID],$Q2252,Table_Index[year],$R2252)</f>
        <v>8.2394700000000001E-2</v>
      </c>
      <c r="U2252">
        <f>SUMIFS(INDEX(Table_Index[],,MATCH(U$12,Table_Index[#Headers],0)),
Table_Index[ID],$Q2252,Table_Index[year],$R2252)/COUNTIFS(Table_Index[Quarter],"&lt;&gt;''",Table_Index[ID],$Q2252,Table_Index[year],$R2252)</f>
        <v>0.15723542499999998</v>
      </c>
      <c r="V2252">
        <f>SUMIFS(INDEX(Table_Index[],,MATCH(V$12,Table_Index[#Headers],0)),
Table_Index[ID],$Q2252,Table_Index[year],$R2252)/COUNTIFS(Table_Index[Quarter],"&lt;&gt;''",Table_Index[ID],$Q2252,Table_Index[year],$R2252)</f>
        <v>4.6377399999999999E-2</v>
      </c>
      <c r="W2252">
        <f>SUMIFS(INDEX(Table_Index[],,MATCH(W$12,Table_Index[#Headers],0)),
Table_Index[ID],$Q2252,Table_Index[year],$R2252)/COUNTIFS(Table_Index[Quarter],"&lt;&gt;''",Table_Index[ID],$Q2252,Table_Index[year],$R2252)</f>
        <v>9.7055000000000004E-4</v>
      </c>
      <c r="X2252">
        <f>SUMIFS(INDEX(Table_Index[],,MATCH(X$12,Table_Index[#Headers],0)),
Table_Index[ID],$Q2252,Table_Index[year],$R2252)/COUNTIFS(Table_Index[Quarter],"&lt;&gt;''",Table_Index[ID],$Q2252,Table_Index[year],$R2252)</f>
        <v>0.20156695000000002</v>
      </c>
      <c r="Y2252">
        <f>SUMIFS(INDEX(Table_Index[],,MATCH(Y$12,Table_Index[#Headers],0)),
Table_Index[ID],$Q2252,Table_Index[year],$R2252)/COUNTIFS(Table_Index[Quarter],"&lt;&gt;''",Table_Index[ID],$Q2252,Table_Index[year],$R2252)</f>
        <v>0.16712627500000002</v>
      </c>
      <c r="Z2252">
        <f>SUMIFS(INDEX(Table_Index[],,MATCH(Z$12,Table_Index[#Headers],0)),
Table_Index[ID],$Q2252,Table_Index[year],$R2252)/COUNTIFS(Table_Index[Quarter],"&lt;&gt;''",Table_Index[ID],$Q2252,Table_Index[year],$R2252)</f>
        <v>8.0875024999999989E-2</v>
      </c>
      <c r="AA2252">
        <f>SUMIFS(INDEX(Table_Index[],,MATCH(AA$12,Table_Index[#Headers],0)),
Table_Index[ID],$Q2252,Table_Index[year],$R2252)/COUNTIFS(Table_Index[Quarter],"&lt;&gt;''",Table_Index[ID],$Q2252,Table_Index[year],$R2252)</f>
        <v>0.16327485</v>
      </c>
      <c r="AB2252">
        <f>SUMIFS(INDEX(Table_Index[],,MATCH(AB$12,Table_Index[#Headers],0)),
Table_Index[ID],$Q2252,Table_Index[year],$R2252)/COUNTIFS(Table_Index[Quarter],"&lt;&gt;''",Table_Index[ID],$Q2252,Table_Index[year],$R2252)</f>
        <v>1.3580699999999999E-2</v>
      </c>
      <c r="AC2252" s="24">
        <f t="shared" si="138"/>
        <v>0.99999990000000005</v>
      </c>
      <c r="AD2252">
        <f>COUNTIFS(Table_Index[Quarter],"&lt;&gt;''",Table_Index[ID],$Q2252,Table_Index[year],$R2252)</f>
        <v>4</v>
      </c>
      <c r="AE2252" s="34">
        <f t="shared" si="139"/>
        <v>0.85689280255357503</v>
      </c>
    </row>
    <row r="2253" spans="1:31" x14ac:dyDescent="0.3">
      <c r="A2253">
        <v>9231</v>
      </c>
      <c r="B2253">
        <v>2007</v>
      </c>
      <c r="C2253">
        <v>2</v>
      </c>
      <c r="D2253">
        <v>3.9995500000000003E-2</v>
      </c>
      <c r="E2253">
        <v>2.5896300000000001E-2</v>
      </c>
      <c r="F2253">
        <v>5.7547399999999999E-2</v>
      </c>
      <c r="G2253">
        <v>1.35458E-2</v>
      </c>
      <c r="H2253">
        <v>4.1175200000000002E-2</v>
      </c>
      <c r="I2253">
        <v>0.32514300000000002</v>
      </c>
      <c r="J2253">
        <v>0.3510393</v>
      </c>
      <c r="K2253">
        <v>7.3660699999999996E-2</v>
      </c>
      <c r="L2253">
        <v>6.6242099999999998E-2</v>
      </c>
      <c r="M2253">
        <v>5.7546999999999997E-3</v>
      </c>
      <c r="O2253" t="str">
        <f>Table_Index[[#This Row],[ID]]&amp;Table_Index[[#This Row],[year]]</f>
        <v>92312007</v>
      </c>
      <c r="P2253" t="str">
        <v>95312007</v>
      </c>
      <c r="Q2253" t="str">
        <f t="shared" si="136"/>
        <v>9531</v>
      </c>
      <c r="R2253" t="str">
        <f t="shared" si="137"/>
        <v>2007</v>
      </c>
      <c r="S2253">
        <f>SUMIFS(INDEX(Table_Index[],,MATCH(S$12,Table_Index[#Headers],0)),
Table_Index[ID],$Q2253,Table_Index[year],$R2253)/COUNTIFS(Table_Index[Quarter],"&lt;&gt;''",Table_Index[ID],$Q2253,Table_Index[year],$R2253)</f>
        <v>0.14195142500000002</v>
      </c>
      <c r="T2253">
        <f>SUMIFS(INDEX(Table_Index[],,MATCH(T$12,Table_Index[#Headers],0)),
Table_Index[ID],$Q2253,Table_Index[year],$R2253)/COUNTIFS(Table_Index[Quarter],"&lt;&gt;''",Table_Index[ID],$Q2253,Table_Index[year],$R2253)</f>
        <v>5.9225050000000001E-2</v>
      </c>
      <c r="U2253">
        <f>SUMIFS(INDEX(Table_Index[],,MATCH(U$12,Table_Index[#Headers],0)),
Table_Index[ID],$Q2253,Table_Index[year],$R2253)/COUNTIFS(Table_Index[Quarter],"&lt;&gt;''",Table_Index[ID],$Q2253,Table_Index[year],$R2253)</f>
        <v>0.16456142499999998</v>
      </c>
      <c r="V2253">
        <f>SUMIFS(INDEX(Table_Index[],,MATCH(V$12,Table_Index[#Headers],0)),
Table_Index[ID],$Q2253,Table_Index[year],$R2253)/COUNTIFS(Table_Index[Quarter],"&lt;&gt;''",Table_Index[ID],$Q2253,Table_Index[year],$R2253)</f>
        <v>5.5497274999999999E-2</v>
      </c>
      <c r="W2253">
        <f>SUMIFS(INDEX(Table_Index[],,MATCH(W$12,Table_Index[#Headers],0)),
Table_Index[ID],$Q2253,Table_Index[year],$R2253)/COUNTIFS(Table_Index[Quarter],"&lt;&gt;''",Table_Index[ID],$Q2253,Table_Index[year],$R2253)</f>
        <v>1.2073425E-2</v>
      </c>
      <c r="X2253">
        <f>SUMIFS(INDEX(Table_Index[],,MATCH(X$12,Table_Index[#Headers],0)),
Table_Index[ID],$Q2253,Table_Index[year],$R2253)/COUNTIFS(Table_Index[Quarter],"&lt;&gt;''",Table_Index[ID],$Q2253,Table_Index[year],$R2253)</f>
        <v>0.2962437</v>
      </c>
      <c r="Y2253">
        <f>SUMIFS(INDEX(Table_Index[],,MATCH(Y$12,Table_Index[#Headers],0)),
Table_Index[ID],$Q2253,Table_Index[year],$R2253)/COUNTIFS(Table_Index[Quarter],"&lt;&gt;''",Table_Index[ID],$Q2253,Table_Index[year],$R2253)</f>
        <v>9.2908900000000003E-2</v>
      </c>
      <c r="Z2253">
        <f>SUMIFS(INDEX(Table_Index[],,MATCH(Z$12,Table_Index[#Headers],0)),
Table_Index[ID],$Q2253,Table_Index[year],$R2253)/COUNTIFS(Table_Index[Quarter],"&lt;&gt;''",Table_Index[ID],$Q2253,Table_Index[year],$R2253)</f>
        <v>5.2002E-2</v>
      </c>
      <c r="AA2253">
        <f>SUMIFS(INDEX(Table_Index[],,MATCH(AA$12,Table_Index[#Headers],0)),
Table_Index[ID],$Q2253,Table_Index[year],$R2253)/COUNTIFS(Table_Index[Quarter],"&lt;&gt;''",Table_Index[ID],$Q2253,Table_Index[year],$R2253)</f>
        <v>0.11516845000000001</v>
      </c>
      <c r="AB2253">
        <f>SUMIFS(INDEX(Table_Index[],,MATCH(AB$12,Table_Index[#Headers],0)),
Table_Index[ID],$Q2253,Table_Index[year],$R2253)/COUNTIFS(Table_Index[Quarter],"&lt;&gt;''",Table_Index[ID],$Q2253,Table_Index[year],$R2253)</f>
        <v>1.0368325000000001E-2</v>
      </c>
      <c r="AC2253" s="24">
        <f t="shared" si="138"/>
        <v>0.99999997499999993</v>
      </c>
      <c r="AD2253">
        <f>COUNTIFS(Table_Index[Quarter],"&lt;&gt;''",Table_Index[ID],$Q2253,Table_Index[year],$R2253)</f>
        <v>4</v>
      </c>
      <c r="AE2253" s="34">
        <f t="shared" si="139"/>
        <v>0.83356813313967182</v>
      </c>
    </row>
    <row r="2254" spans="1:31" x14ac:dyDescent="0.3">
      <c r="A2254">
        <v>9231</v>
      </c>
      <c r="B2254">
        <v>2007</v>
      </c>
      <c r="C2254">
        <v>3</v>
      </c>
      <c r="D2254">
        <v>7.6005699999999995E-2</v>
      </c>
      <c r="E2254">
        <v>7.7381400000000003E-2</v>
      </c>
      <c r="F2254">
        <v>0.1444453</v>
      </c>
      <c r="G2254">
        <v>0.1888106</v>
      </c>
      <c r="H2254">
        <v>2.6310000000000001E-3</v>
      </c>
      <c r="I2254">
        <v>0.13412769999999999</v>
      </c>
      <c r="J2254">
        <v>0.13928650000000001</v>
      </c>
      <c r="K2254">
        <v>2.26985E-2</v>
      </c>
      <c r="L2254">
        <v>0.20646249999999999</v>
      </c>
      <c r="M2254">
        <v>8.1507999999999997E-3</v>
      </c>
      <c r="O2254" t="str">
        <f>Table_Index[[#This Row],[ID]]&amp;Table_Index[[#This Row],[year]]</f>
        <v>92312007</v>
      </c>
      <c r="P2254" t="str">
        <v>95312008</v>
      </c>
      <c r="Q2254" t="str">
        <f t="shared" ref="Q2254:Q2317" si="140">LEFT(P2254, LEN(P2254)-4)</f>
        <v>9531</v>
      </c>
      <c r="R2254" t="str">
        <f t="shared" ref="R2254:R2317" si="141">RIGHT(P2254,4)</f>
        <v>2008</v>
      </c>
      <c r="S2254">
        <f>SUMIFS(INDEX(Table_Index[],,MATCH(S$12,Table_Index[#Headers],0)),
Table_Index[ID],$Q2254,Table_Index[year],$R2254)/COUNTIFS(Table_Index[Quarter],"&lt;&gt;''",Table_Index[ID],$Q2254,Table_Index[year],$R2254)</f>
        <v>7.6062574999999993E-2</v>
      </c>
      <c r="T2254">
        <f>SUMIFS(INDEX(Table_Index[],,MATCH(T$12,Table_Index[#Headers],0)),
Table_Index[ID],$Q2254,Table_Index[year],$R2254)/COUNTIFS(Table_Index[Quarter],"&lt;&gt;''",Table_Index[ID],$Q2254,Table_Index[year],$R2254)</f>
        <v>0.10219250000000001</v>
      </c>
      <c r="U2254">
        <f>SUMIFS(INDEX(Table_Index[],,MATCH(U$12,Table_Index[#Headers],0)),
Table_Index[ID],$Q2254,Table_Index[year],$R2254)/COUNTIFS(Table_Index[Quarter],"&lt;&gt;''",Table_Index[ID],$Q2254,Table_Index[year],$R2254)</f>
        <v>0.2366356</v>
      </c>
      <c r="V2254">
        <f>SUMIFS(INDEX(Table_Index[],,MATCH(V$12,Table_Index[#Headers],0)),
Table_Index[ID],$Q2254,Table_Index[year],$R2254)/COUNTIFS(Table_Index[Quarter],"&lt;&gt;''",Table_Index[ID],$Q2254,Table_Index[year],$R2254)</f>
        <v>4.6223575000000003E-2</v>
      </c>
      <c r="W2254">
        <f>SUMIFS(INDEX(Table_Index[],,MATCH(W$12,Table_Index[#Headers],0)),
Table_Index[ID],$Q2254,Table_Index[year],$R2254)/COUNTIFS(Table_Index[Quarter],"&lt;&gt;''",Table_Index[ID],$Q2254,Table_Index[year],$R2254)</f>
        <v>6.8069250000000001E-3</v>
      </c>
      <c r="X2254">
        <f>SUMIFS(INDEX(Table_Index[],,MATCH(X$12,Table_Index[#Headers],0)),
Table_Index[ID],$Q2254,Table_Index[year],$R2254)/COUNTIFS(Table_Index[Quarter],"&lt;&gt;''",Table_Index[ID],$Q2254,Table_Index[year],$R2254)</f>
        <v>0.11214095</v>
      </c>
      <c r="Y2254">
        <f>SUMIFS(INDEX(Table_Index[],,MATCH(Y$12,Table_Index[#Headers],0)),
Table_Index[ID],$Q2254,Table_Index[year],$R2254)/COUNTIFS(Table_Index[Quarter],"&lt;&gt;''",Table_Index[ID],$Q2254,Table_Index[year],$R2254)</f>
        <v>0.22890914999999998</v>
      </c>
      <c r="Z2254">
        <f>SUMIFS(INDEX(Table_Index[],,MATCH(Z$12,Table_Index[#Headers],0)),
Table_Index[ID],$Q2254,Table_Index[year],$R2254)/COUNTIFS(Table_Index[Quarter],"&lt;&gt;''",Table_Index[ID],$Q2254,Table_Index[year],$R2254)</f>
        <v>5.8398450000000005E-2</v>
      </c>
      <c r="AA2254">
        <f>SUMIFS(INDEX(Table_Index[],,MATCH(AA$12,Table_Index[#Headers],0)),
Table_Index[ID],$Q2254,Table_Index[year],$R2254)/COUNTIFS(Table_Index[Quarter],"&lt;&gt;''",Table_Index[ID],$Q2254,Table_Index[year],$R2254)</f>
        <v>0.12325610000000001</v>
      </c>
      <c r="AB2254">
        <f>SUMIFS(INDEX(Table_Index[],,MATCH(AB$12,Table_Index[#Headers],0)),
Table_Index[ID],$Q2254,Table_Index[year],$R2254)/COUNTIFS(Table_Index[Quarter],"&lt;&gt;''",Table_Index[ID],$Q2254,Table_Index[year],$R2254)</f>
        <v>9.3742249999999999E-3</v>
      </c>
      <c r="AC2254" s="24">
        <f t="shared" ref="AC2254:AC2317" si="142">SUM(S2254:AB2254)</f>
        <v>1.0000000499999999</v>
      </c>
      <c r="AD2254">
        <f>COUNTIFS(Table_Index[Quarter],"&lt;&gt;''",Table_Index[ID],$Q2254,Table_Index[year],$R2254)</f>
        <v>4</v>
      </c>
      <c r="AE2254" s="34">
        <f t="shared" ref="AE2254:AE2317" si="143">1-SUMSQ(S2254:AB2254)</f>
        <v>0.841926504462435</v>
      </c>
    </row>
    <row r="2255" spans="1:31" x14ac:dyDescent="0.3">
      <c r="A2255">
        <v>9231</v>
      </c>
      <c r="B2255">
        <v>2007</v>
      </c>
      <c r="C2255">
        <v>4</v>
      </c>
      <c r="D2255">
        <v>0.2006954</v>
      </c>
      <c r="E2255">
        <v>0.13795450000000001</v>
      </c>
      <c r="F2255">
        <v>0.2040971</v>
      </c>
      <c r="G2255">
        <v>3.7039799999999998E-2</v>
      </c>
      <c r="H2255">
        <v>4.0819000000000003E-3</v>
      </c>
      <c r="I2255">
        <v>0.26079069999999999</v>
      </c>
      <c r="J2255">
        <v>8.5040400000000002E-2</v>
      </c>
      <c r="K2255">
        <v>2.6079100000000001E-2</v>
      </c>
      <c r="L2255">
        <v>3.4016200000000003E-2</v>
      </c>
      <c r="M2255">
        <v>1.0204899999999999E-2</v>
      </c>
      <c r="O2255" t="str">
        <f>Table_Index[[#This Row],[ID]]&amp;Table_Index[[#This Row],[year]]</f>
        <v>92312007</v>
      </c>
      <c r="P2255" t="str">
        <v>95312009</v>
      </c>
      <c r="Q2255" t="str">
        <f t="shared" si="140"/>
        <v>9531</v>
      </c>
      <c r="R2255" t="str">
        <f t="shared" si="141"/>
        <v>2009</v>
      </c>
      <c r="S2255">
        <f>SUMIFS(INDEX(Table_Index[],,MATCH(S$12,Table_Index[#Headers],0)),
Table_Index[ID],$Q2255,Table_Index[year],$R2255)/COUNTIFS(Table_Index[Quarter],"&lt;&gt;''",Table_Index[ID],$Q2255,Table_Index[year],$R2255)</f>
        <v>9.5947249999999998E-2</v>
      </c>
      <c r="T2255">
        <f>SUMIFS(INDEX(Table_Index[],,MATCH(T$12,Table_Index[#Headers],0)),
Table_Index[ID],$Q2255,Table_Index[year],$R2255)/COUNTIFS(Table_Index[Quarter],"&lt;&gt;''",Table_Index[ID],$Q2255,Table_Index[year],$R2255)</f>
        <v>0.105077375</v>
      </c>
      <c r="U2255">
        <f>SUMIFS(INDEX(Table_Index[],,MATCH(U$12,Table_Index[#Headers],0)),
Table_Index[ID],$Q2255,Table_Index[year],$R2255)/COUNTIFS(Table_Index[Quarter],"&lt;&gt;''",Table_Index[ID],$Q2255,Table_Index[year],$R2255)</f>
        <v>0.161755275</v>
      </c>
      <c r="V2255">
        <f>SUMIFS(INDEX(Table_Index[],,MATCH(V$12,Table_Index[#Headers],0)),
Table_Index[ID],$Q2255,Table_Index[year],$R2255)/COUNTIFS(Table_Index[Quarter],"&lt;&gt;''",Table_Index[ID],$Q2255,Table_Index[year],$R2255)</f>
        <v>6.7778024999999992E-2</v>
      </c>
      <c r="W2255">
        <f>SUMIFS(INDEX(Table_Index[],,MATCH(W$12,Table_Index[#Headers],0)),
Table_Index[ID],$Q2255,Table_Index[year],$R2255)/COUNTIFS(Table_Index[Quarter],"&lt;&gt;''",Table_Index[ID],$Q2255,Table_Index[year],$R2255)</f>
        <v>6.3809224999999997E-2</v>
      </c>
      <c r="X2255">
        <f>SUMIFS(INDEX(Table_Index[],,MATCH(X$12,Table_Index[#Headers],0)),
Table_Index[ID],$Q2255,Table_Index[year],$R2255)/COUNTIFS(Table_Index[Quarter],"&lt;&gt;''",Table_Index[ID],$Q2255,Table_Index[year],$R2255)</f>
        <v>2.144275E-2</v>
      </c>
      <c r="Y2255">
        <f>SUMIFS(INDEX(Table_Index[],,MATCH(Y$12,Table_Index[#Headers],0)),
Table_Index[ID],$Q2255,Table_Index[year],$R2255)/COUNTIFS(Table_Index[Quarter],"&lt;&gt;''",Table_Index[ID],$Q2255,Table_Index[year],$R2255)</f>
        <v>0.30954432499999995</v>
      </c>
      <c r="Z2255">
        <f>SUMIFS(INDEX(Table_Index[],,MATCH(Z$12,Table_Index[#Headers],0)),
Table_Index[ID],$Q2255,Table_Index[year],$R2255)/COUNTIFS(Table_Index[Quarter],"&lt;&gt;''",Table_Index[ID],$Q2255,Table_Index[year],$R2255)</f>
        <v>6.3293600000000005E-2</v>
      </c>
      <c r="AA2255">
        <f>SUMIFS(INDEX(Table_Index[],,MATCH(AA$12,Table_Index[#Headers],0)),
Table_Index[ID],$Q2255,Table_Index[year],$R2255)/COUNTIFS(Table_Index[Quarter],"&lt;&gt;''",Table_Index[ID],$Q2255,Table_Index[year],$R2255)</f>
        <v>9.7885924999999999E-2</v>
      </c>
      <c r="AB2255">
        <f>SUMIFS(INDEX(Table_Index[],,MATCH(AB$12,Table_Index[#Headers],0)),
Table_Index[ID],$Q2255,Table_Index[year],$R2255)/COUNTIFS(Table_Index[Quarter],"&lt;&gt;''",Table_Index[ID],$Q2255,Table_Index[year],$R2255)</f>
        <v>1.3466225E-2</v>
      </c>
      <c r="AC2255" s="24">
        <f t="shared" si="142"/>
        <v>0.99999997499999993</v>
      </c>
      <c r="AD2255">
        <f>COUNTIFS(Table_Index[Quarter],"&lt;&gt;''",Table_Index[ID],$Q2255,Table_Index[year],$R2255)</f>
        <v>4</v>
      </c>
      <c r="AE2255" s="34">
        <f t="shared" si="143"/>
        <v>0.83487606962513572</v>
      </c>
    </row>
    <row r="2256" spans="1:31" x14ac:dyDescent="0.3">
      <c r="A2256">
        <v>9231</v>
      </c>
      <c r="B2256">
        <v>2008</v>
      </c>
      <c r="C2256">
        <v>1</v>
      </c>
      <c r="D2256">
        <v>0.1685651</v>
      </c>
      <c r="E2256">
        <v>0.1163734</v>
      </c>
      <c r="F2256">
        <v>0.228515</v>
      </c>
      <c r="G2256">
        <v>5.8080899999999998E-2</v>
      </c>
      <c r="H2256">
        <v>0.10156220000000001</v>
      </c>
      <c r="I2256">
        <v>0.2196283</v>
      </c>
      <c r="J2256">
        <v>0</v>
      </c>
      <c r="K2256">
        <v>3.1738200000000001E-2</v>
      </c>
      <c r="L2256">
        <v>6.8554500000000004E-2</v>
      </c>
      <c r="M2256">
        <v>6.9823999999999997E-3</v>
      </c>
      <c r="O2256" t="str">
        <f>Table_Index[[#This Row],[ID]]&amp;Table_Index[[#This Row],[year]]</f>
        <v>92312008</v>
      </c>
      <c r="P2256" t="str">
        <v>95312010</v>
      </c>
      <c r="Q2256" t="str">
        <f t="shared" si="140"/>
        <v>9531</v>
      </c>
      <c r="R2256" t="str">
        <f t="shared" si="141"/>
        <v>2010</v>
      </c>
      <c r="S2256">
        <f>SUMIFS(INDEX(Table_Index[],,MATCH(S$12,Table_Index[#Headers],0)),
Table_Index[ID],$Q2256,Table_Index[year],$R2256)/COUNTIFS(Table_Index[Quarter],"&lt;&gt;''",Table_Index[ID],$Q2256,Table_Index[year],$R2256)</f>
        <v>5.9256799999999998E-2</v>
      </c>
      <c r="T2256">
        <f>SUMIFS(INDEX(Table_Index[],,MATCH(T$12,Table_Index[#Headers],0)),
Table_Index[ID],$Q2256,Table_Index[year],$R2256)/COUNTIFS(Table_Index[Quarter],"&lt;&gt;''",Table_Index[ID],$Q2256,Table_Index[year],$R2256)</f>
        <v>5.9589474999999996E-2</v>
      </c>
      <c r="U2256">
        <f>SUMIFS(INDEX(Table_Index[],,MATCH(U$12,Table_Index[#Headers],0)),
Table_Index[ID],$Q2256,Table_Index[year],$R2256)/COUNTIFS(Table_Index[Quarter],"&lt;&gt;''",Table_Index[ID],$Q2256,Table_Index[year],$R2256)</f>
        <v>9.1490249999999995E-2</v>
      </c>
      <c r="V2256">
        <f>SUMIFS(INDEX(Table_Index[],,MATCH(V$12,Table_Index[#Headers],0)),
Table_Index[ID],$Q2256,Table_Index[year],$R2256)/COUNTIFS(Table_Index[Quarter],"&lt;&gt;''",Table_Index[ID],$Q2256,Table_Index[year],$R2256)</f>
        <v>6.0514600000000002E-2</v>
      </c>
      <c r="W2256">
        <f>SUMIFS(INDEX(Table_Index[],,MATCH(W$12,Table_Index[#Headers],0)),
Table_Index[ID],$Q2256,Table_Index[year],$R2256)/COUNTIFS(Table_Index[Quarter],"&lt;&gt;''",Table_Index[ID],$Q2256,Table_Index[year],$R2256)</f>
        <v>2.4138075000000002E-2</v>
      </c>
      <c r="X2256">
        <f>SUMIFS(INDEX(Table_Index[],,MATCH(X$12,Table_Index[#Headers],0)),
Table_Index[ID],$Q2256,Table_Index[year],$R2256)/COUNTIFS(Table_Index[Quarter],"&lt;&gt;''",Table_Index[ID],$Q2256,Table_Index[year],$R2256)</f>
        <v>0.37080337500000005</v>
      </c>
      <c r="Y2256">
        <f>SUMIFS(INDEX(Table_Index[],,MATCH(Y$12,Table_Index[#Headers],0)),
Table_Index[ID],$Q2256,Table_Index[year],$R2256)/COUNTIFS(Table_Index[Quarter],"&lt;&gt;''",Table_Index[ID],$Q2256,Table_Index[year],$R2256)</f>
        <v>0.105556225</v>
      </c>
      <c r="Z2256">
        <f>SUMIFS(INDEX(Table_Index[],,MATCH(Z$12,Table_Index[#Headers],0)),
Table_Index[ID],$Q2256,Table_Index[year],$R2256)/COUNTIFS(Table_Index[Quarter],"&lt;&gt;''",Table_Index[ID],$Q2256,Table_Index[year],$R2256)</f>
        <v>0.1078868</v>
      </c>
      <c r="AA2256">
        <f>SUMIFS(INDEX(Table_Index[],,MATCH(AA$12,Table_Index[#Headers],0)),
Table_Index[ID],$Q2256,Table_Index[year],$R2256)/COUNTIFS(Table_Index[Quarter],"&lt;&gt;''",Table_Index[ID],$Q2256,Table_Index[year],$R2256)</f>
        <v>0.1108546</v>
      </c>
      <c r="AB2256">
        <f>SUMIFS(INDEX(Table_Index[],,MATCH(AB$12,Table_Index[#Headers],0)),
Table_Index[ID],$Q2256,Table_Index[year],$R2256)/COUNTIFS(Table_Index[Quarter],"&lt;&gt;''",Table_Index[ID],$Q2256,Table_Index[year],$R2256)</f>
        <v>9.9097749999999991E-3</v>
      </c>
      <c r="AC2256" s="24">
        <f t="shared" si="142"/>
        <v>0.99999997499999993</v>
      </c>
      <c r="AD2256">
        <f>COUNTIFS(Table_Index[Quarter],"&lt;&gt;''",Table_Index[ID],$Q2256,Table_Index[year],$R2256)</f>
        <v>4</v>
      </c>
      <c r="AE2256" s="34">
        <f t="shared" si="143"/>
        <v>0.80765882965646429</v>
      </c>
    </row>
    <row r="2257" spans="1:31" x14ac:dyDescent="0.3">
      <c r="A2257">
        <v>9231</v>
      </c>
      <c r="B2257">
        <v>2008</v>
      </c>
      <c r="C2257">
        <v>2</v>
      </c>
      <c r="D2257">
        <v>0.10730439999999999</v>
      </c>
      <c r="E2257">
        <v>9.4730999999999996E-2</v>
      </c>
      <c r="F2257">
        <v>0.1105809</v>
      </c>
      <c r="G2257">
        <v>0.26539420000000002</v>
      </c>
      <c r="H2257">
        <v>5.3816000000000003E-2</v>
      </c>
      <c r="I2257">
        <v>0.15481329999999999</v>
      </c>
      <c r="J2257">
        <v>0.11242389999999999</v>
      </c>
      <c r="K2257">
        <v>1.8430200000000001E-2</v>
      </c>
      <c r="L2257">
        <v>7.8377699999999995E-2</v>
      </c>
      <c r="M2257">
        <v>4.1284E-3</v>
      </c>
      <c r="O2257" t="str">
        <f>Table_Index[[#This Row],[ID]]&amp;Table_Index[[#This Row],[year]]</f>
        <v>92312008</v>
      </c>
      <c r="P2257" t="str">
        <v>95312011</v>
      </c>
      <c r="Q2257" t="str">
        <f t="shared" si="140"/>
        <v>9531</v>
      </c>
      <c r="R2257" t="str">
        <f t="shared" si="141"/>
        <v>2011</v>
      </c>
      <c r="S2257">
        <f>SUMIFS(INDEX(Table_Index[],,MATCH(S$12,Table_Index[#Headers],0)),
Table_Index[ID],$Q2257,Table_Index[year],$R2257)/COUNTIFS(Table_Index[Quarter],"&lt;&gt;''",Table_Index[ID],$Q2257,Table_Index[year],$R2257)</f>
        <v>5.0096199999999994E-2</v>
      </c>
      <c r="T2257">
        <f>SUMIFS(INDEX(Table_Index[],,MATCH(T$12,Table_Index[#Headers],0)),
Table_Index[ID],$Q2257,Table_Index[year],$R2257)/COUNTIFS(Table_Index[Quarter],"&lt;&gt;''",Table_Index[ID],$Q2257,Table_Index[year],$R2257)</f>
        <v>5.8041750000000003E-2</v>
      </c>
      <c r="U2257">
        <f>SUMIFS(INDEX(Table_Index[],,MATCH(U$12,Table_Index[#Headers],0)),
Table_Index[ID],$Q2257,Table_Index[year],$R2257)/COUNTIFS(Table_Index[Quarter],"&lt;&gt;''",Table_Index[ID],$Q2257,Table_Index[year],$R2257)</f>
        <v>0.10652685000000001</v>
      </c>
      <c r="V2257">
        <f>SUMIFS(INDEX(Table_Index[],,MATCH(V$12,Table_Index[#Headers],0)),
Table_Index[ID],$Q2257,Table_Index[year],$R2257)/COUNTIFS(Table_Index[Quarter],"&lt;&gt;''",Table_Index[ID],$Q2257,Table_Index[year],$R2257)</f>
        <v>6.5048974999999995E-2</v>
      </c>
      <c r="W2257">
        <f>SUMIFS(INDEX(Table_Index[],,MATCH(W$12,Table_Index[#Headers],0)),
Table_Index[ID],$Q2257,Table_Index[year],$R2257)/COUNTIFS(Table_Index[Quarter],"&lt;&gt;''",Table_Index[ID],$Q2257,Table_Index[year],$R2257)</f>
        <v>3.1457349999999995E-2</v>
      </c>
      <c r="X2257">
        <f>SUMIFS(INDEX(Table_Index[],,MATCH(X$12,Table_Index[#Headers],0)),
Table_Index[ID],$Q2257,Table_Index[year],$R2257)/COUNTIFS(Table_Index[Quarter],"&lt;&gt;''",Table_Index[ID],$Q2257,Table_Index[year],$R2257)</f>
        <v>0.43238672499999997</v>
      </c>
      <c r="Y2257">
        <f>SUMIFS(INDEX(Table_Index[],,MATCH(Y$12,Table_Index[#Headers],0)),
Table_Index[ID],$Q2257,Table_Index[year],$R2257)/COUNTIFS(Table_Index[Quarter],"&lt;&gt;''",Table_Index[ID],$Q2257,Table_Index[year],$R2257)</f>
        <v>9.6501000000000003E-2</v>
      </c>
      <c r="Z2257">
        <f>SUMIFS(INDEX(Table_Index[],,MATCH(Z$12,Table_Index[#Headers],0)),
Table_Index[ID],$Q2257,Table_Index[year],$R2257)/COUNTIFS(Table_Index[Quarter],"&lt;&gt;''",Table_Index[ID],$Q2257,Table_Index[year],$R2257)</f>
        <v>6.3661675000000001E-2</v>
      </c>
      <c r="AA2257">
        <f>SUMIFS(INDEX(Table_Index[],,MATCH(AA$12,Table_Index[#Headers],0)),
Table_Index[ID],$Q2257,Table_Index[year],$R2257)/COUNTIFS(Table_Index[Quarter],"&lt;&gt;''",Table_Index[ID],$Q2257,Table_Index[year],$R2257)</f>
        <v>8.8874400000000006E-2</v>
      </c>
      <c r="AB2257">
        <f>SUMIFS(INDEX(Table_Index[],,MATCH(AB$12,Table_Index[#Headers],0)),
Table_Index[ID],$Q2257,Table_Index[year],$R2257)/COUNTIFS(Table_Index[Quarter],"&lt;&gt;''",Table_Index[ID],$Q2257,Table_Index[year],$R2257)</f>
        <v>7.4050499999999998E-3</v>
      </c>
      <c r="AC2257" s="24">
        <f t="shared" si="142"/>
        <v>0.99999997499999993</v>
      </c>
      <c r="AD2257">
        <f>COUNTIFS(Table_Index[Quarter],"&lt;&gt;''",Table_Index[ID],$Q2257,Table_Index[year],$R2257)</f>
        <v>4</v>
      </c>
      <c r="AE2257" s="34">
        <f t="shared" si="143"/>
        <v>0.7692755966521081</v>
      </c>
    </row>
    <row r="2258" spans="1:31" x14ac:dyDescent="0.3">
      <c r="A2258">
        <v>9231</v>
      </c>
      <c r="B2258">
        <v>2008</v>
      </c>
      <c r="C2258">
        <v>3</v>
      </c>
      <c r="D2258">
        <v>0.1182127</v>
      </c>
      <c r="E2258">
        <v>7.6793799999999995E-2</v>
      </c>
      <c r="F2258">
        <v>0.19998379999999999</v>
      </c>
      <c r="G2258">
        <v>6.4594799999999994E-2</v>
      </c>
      <c r="H2258">
        <v>1.7198600000000001E-2</v>
      </c>
      <c r="I2258">
        <v>0.33597280000000002</v>
      </c>
      <c r="J2258">
        <v>6.1194999999999999E-2</v>
      </c>
      <c r="K2258">
        <v>5.1995800000000002E-2</v>
      </c>
      <c r="L2258">
        <v>6.9327700000000006E-2</v>
      </c>
      <c r="M2258">
        <v>4.725E-3</v>
      </c>
      <c r="O2258" t="str">
        <f>Table_Index[[#This Row],[ID]]&amp;Table_Index[[#This Row],[year]]</f>
        <v>92312008</v>
      </c>
      <c r="P2258" t="str">
        <v>95312012</v>
      </c>
      <c r="Q2258" t="str">
        <f t="shared" si="140"/>
        <v>9531</v>
      </c>
      <c r="R2258" t="str">
        <f t="shared" si="141"/>
        <v>2012</v>
      </c>
      <c r="S2258">
        <f>SUMIFS(INDEX(Table_Index[],,MATCH(S$12,Table_Index[#Headers],0)),
Table_Index[ID],$Q2258,Table_Index[year],$R2258)/COUNTIFS(Table_Index[Quarter],"&lt;&gt;''",Table_Index[ID],$Q2258,Table_Index[year],$R2258)</f>
        <v>5.6391275000000005E-2</v>
      </c>
      <c r="T2258">
        <f>SUMIFS(INDEX(Table_Index[],,MATCH(T$12,Table_Index[#Headers],0)),
Table_Index[ID],$Q2258,Table_Index[year],$R2258)/COUNTIFS(Table_Index[Quarter],"&lt;&gt;''",Table_Index[ID],$Q2258,Table_Index[year],$R2258)</f>
        <v>6.5629124999999996E-2</v>
      </c>
      <c r="U2258">
        <f>SUMIFS(INDEX(Table_Index[],,MATCH(U$12,Table_Index[#Headers],0)),
Table_Index[ID],$Q2258,Table_Index[year],$R2258)/COUNTIFS(Table_Index[Quarter],"&lt;&gt;''",Table_Index[ID],$Q2258,Table_Index[year],$R2258)</f>
        <v>9.0786649999999997E-2</v>
      </c>
      <c r="V2258">
        <f>SUMIFS(INDEX(Table_Index[],,MATCH(V$12,Table_Index[#Headers],0)),
Table_Index[ID],$Q2258,Table_Index[year],$R2258)/COUNTIFS(Table_Index[Quarter],"&lt;&gt;''",Table_Index[ID],$Q2258,Table_Index[year],$R2258)</f>
        <v>8.3646225000000005E-2</v>
      </c>
      <c r="W2258">
        <f>SUMIFS(INDEX(Table_Index[],,MATCH(W$12,Table_Index[#Headers],0)),
Table_Index[ID],$Q2258,Table_Index[year],$R2258)/COUNTIFS(Table_Index[Quarter],"&lt;&gt;''",Table_Index[ID],$Q2258,Table_Index[year],$R2258)</f>
        <v>3.5315200000000005E-2</v>
      </c>
      <c r="X2258">
        <f>SUMIFS(INDEX(Table_Index[],,MATCH(X$12,Table_Index[#Headers],0)),
Table_Index[ID],$Q2258,Table_Index[year],$R2258)/COUNTIFS(Table_Index[Quarter],"&lt;&gt;''",Table_Index[ID],$Q2258,Table_Index[year],$R2258)</f>
        <v>0.36854662499999996</v>
      </c>
      <c r="Y2258">
        <f>SUMIFS(INDEX(Table_Index[],,MATCH(Y$12,Table_Index[#Headers],0)),
Table_Index[ID],$Q2258,Table_Index[year],$R2258)/COUNTIFS(Table_Index[Quarter],"&lt;&gt;''",Table_Index[ID],$Q2258,Table_Index[year],$R2258)</f>
        <v>0.10688564999999998</v>
      </c>
      <c r="Z2258">
        <f>SUMIFS(INDEX(Table_Index[],,MATCH(Z$12,Table_Index[#Headers],0)),
Table_Index[ID],$Q2258,Table_Index[year],$R2258)/COUNTIFS(Table_Index[Quarter],"&lt;&gt;''",Table_Index[ID],$Q2258,Table_Index[year],$R2258)</f>
        <v>4.8448825000000001E-2</v>
      </c>
      <c r="AA2258">
        <f>SUMIFS(INDEX(Table_Index[],,MATCH(AA$12,Table_Index[#Headers],0)),
Table_Index[ID],$Q2258,Table_Index[year],$R2258)/COUNTIFS(Table_Index[Quarter],"&lt;&gt;''",Table_Index[ID],$Q2258,Table_Index[year],$R2258)</f>
        <v>0.13643995</v>
      </c>
      <c r="AB2258">
        <f>SUMIFS(INDEX(Table_Index[],,MATCH(AB$12,Table_Index[#Headers],0)),
Table_Index[ID],$Q2258,Table_Index[year],$R2258)/COUNTIFS(Table_Index[Quarter],"&lt;&gt;''",Table_Index[ID],$Q2258,Table_Index[year],$R2258)</f>
        <v>7.9105499999999988E-3</v>
      </c>
      <c r="AC2258" s="24">
        <f t="shared" si="142"/>
        <v>1.000000075</v>
      </c>
      <c r="AD2258">
        <f>COUNTIFS(Table_Index[Quarter],"&lt;&gt;''",Table_Index[ID],$Q2258,Table_Index[year],$R2258)</f>
        <v>4</v>
      </c>
      <c r="AE2258" s="34">
        <f t="shared" si="143"/>
        <v>0.80774988955359683</v>
      </c>
    </row>
    <row r="2259" spans="1:31" x14ac:dyDescent="0.3">
      <c r="A2259">
        <v>9231</v>
      </c>
      <c r="B2259">
        <v>2008</v>
      </c>
      <c r="C2259">
        <v>4</v>
      </c>
      <c r="D2259">
        <v>0.1627257</v>
      </c>
      <c r="E2259">
        <v>0</v>
      </c>
      <c r="F2259">
        <v>0.2745996</v>
      </c>
      <c r="G2259">
        <v>0</v>
      </c>
      <c r="H2259">
        <v>4.5767000000000004E-3</v>
      </c>
      <c r="I2259">
        <v>0.38647340000000002</v>
      </c>
      <c r="J2259">
        <v>4.5766599999999998E-2</v>
      </c>
      <c r="K2259">
        <v>1.9832200000000001E-2</v>
      </c>
      <c r="L2259">
        <v>9.7635399999999997E-2</v>
      </c>
      <c r="M2259">
        <v>8.3905000000000004E-3</v>
      </c>
      <c r="O2259" t="str">
        <f>Table_Index[[#This Row],[ID]]&amp;Table_Index[[#This Row],[year]]</f>
        <v>92312008</v>
      </c>
      <c r="P2259" t="str">
        <v>95322003</v>
      </c>
      <c r="Q2259" t="str">
        <f t="shared" si="140"/>
        <v>9532</v>
      </c>
      <c r="R2259" t="str">
        <f t="shared" si="141"/>
        <v>2003</v>
      </c>
      <c r="S2259">
        <f>SUMIFS(INDEX(Table_Index[],,MATCH(S$12,Table_Index[#Headers],0)),
Table_Index[ID],$Q2259,Table_Index[year],$R2259)/COUNTIFS(Table_Index[Quarter],"&lt;&gt;''",Table_Index[ID],$Q2259,Table_Index[year],$R2259)</f>
        <v>0.30160989999999999</v>
      </c>
      <c r="T2259">
        <f>SUMIFS(INDEX(Table_Index[],,MATCH(T$12,Table_Index[#Headers],0)),
Table_Index[ID],$Q2259,Table_Index[year],$R2259)/COUNTIFS(Table_Index[Quarter],"&lt;&gt;''",Table_Index[ID],$Q2259,Table_Index[year],$R2259)</f>
        <v>0.18756834999999999</v>
      </c>
      <c r="U2259">
        <f>SUMIFS(INDEX(Table_Index[],,MATCH(U$12,Table_Index[#Headers],0)),
Table_Index[ID],$Q2259,Table_Index[year],$R2259)/COUNTIFS(Table_Index[Quarter],"&lt;&gt;''",Table_Index[ID],$Q2259,Table_Index[year],$R2259)</f>
        <v>8.8509375000000001E-2</v>
      </c>
      <c r="V2259">
        <f>SUMIFS(INDEX(Table_Index[],,MATCH(V$12,Table_Index[#Headers],0)),
Table_Index[ID],$Q2259,Table_Index[year],$R2259)/COUNTIFS(Table_Index[Quarter],"&lt;&gt;''",Table_Index[ID],$Q2259,Table_Index[year],$R2259)</f>
        <v>2.7343924999999998E-2</v>
      </c>
      <c r="W2259">
        <f>SUMIFS(INDEX(Table_Index[],,MATCH(W$12,Table_Index[#Headers],0)),
Table_Index[ID],$Q2259,Table_Index[year],$R2259)/COUNTIFS(Table_Index[Quarter],"&lt;&gt;''",Table_Index[ID],$Q2259,Table_Index[year],$R2259)</f>
        <v>0</v>
      </c>
      <c r="X2259">
        <f>SUMIFS(INDEX(Table_Index[],,MATCH(X$12,Table_Index[#Headers],0)),
Table_Index[ID],$Q2259,Table_Index[year],$R2259)/COUNTIFS(Table_Index[Quarter],"&lt;&gt;''",Table_Index[ID],$Q2259,Table_Index[year],$R2259)</f>
        <v>8.8495575000000007E-2</v>
      </c>
      <c r="Y2259">
        <f>SUMIFS(INDEX(Table_Index[],,MATCH(Y$12,Table_Index[#Headers],0)),
Table_Index[ID],$Q2259,Table_Index[year],$R2259)/COUNTIFS(Table_Index[Quarter],"&lt;&gt;''",Table_Index[ID],$Q2259,Table_Index[year],$R2259)</f>
        <v>0.10753892500000001</v>
      </c>
      <c r="Z2259">
        <f>SUMIFS(INDEX(Table_Index[],,MATCH(Z$12,Table_Index[#Headers],0)),
Table_Index[ID],$Q2259,Table_Index[year],$R2259)/COUNTIFS(Table_Index[Quarter],"&lt;&gt;''",Table_Index[ID],$Q2259,Table_Index[year],$R2259)</f>
        <v>8.1229400000000007E-2</v>
      </c>
      <c r="AA2259">
        <f>SUMIFS(INDEX(Table_Index[],,MATCH(AA$12,Table_Index[#Headers],0)),
Table_Index[ID],$Q2259,Table_Index[year],$R2259)/COUNTIFS(Table_Index[Quarter],"&lt;&gt;''",Table_Index[ID],$Q2259,Table_Index[year],$R2259)</f>
        <v>0.10383487499999999</v>
      </c>
      <c r="AB2259">
        <f>SUMIFS(INDEX(Table_Index[],,MATCH(AB$12,Table_Index[#Headers],0)),
Table_Index[ID],$Q2259,Table_Index[year],$R2259)/COUNTIFS(Table_Index[Quarter],"&lt;&gt;''",Table_Index[ID],$Q2259,Table_Index[year],$R2259)</f>
        <v>1.3869650000000001E-2</v>
      </c>
      <c r="AC2259" s="24">
        <f t="shared" si="142"/>
        <v>0.99999997500000015</v>
      </c>
      <c r="AD2259">
        <f>COUNTIFS(Table_Index[Quarter],"&lt;&gt;''",Table_Index[ID],$Q2259,Table_Index[year],$R2259)</f>
        <v>4</v>
      </c>
      <c r="AE2259" s="34">
        <f t="shared" si="143"/>
        <v>0.82829963153648678</v>
      </c>
    </row>
    <row r="2260" spans="1:31" x14ac:dyDescent="0.3">
      <c r="A2260">
        <v>9231</v>
      </c>
      <c r="B2260">
        <v>2009</v>
      </c>
      <c r="C2260">
        <v>1</v>
      </c>
      <c r="D2260">
        <v>9.6625000000000003E-2</v>
      </c>
      <c r="E2260">
        <v>0.20591860000000001</v>
      </c>
      <c r="F2260">
        <v>0.12561249999999999</v>
      </c>
      <c r="G2260">
        <v>0.11595</v>
      </c>
      <c r="H2260">
        <v>7.1502499999999997E-2</v>
      </c>
      <c r="I2260">
        <v>0.1686858</v>
      </c>
      <c r="J2260">
        <v>9.6625000000000003E-2</v>
      </c>
      <c r="K2260">
        <v>1.8680800000000001E-2</v>
      </c>
      <c r="L2260">
        <v>9.0183299999999994E-2</v>
      </c>
      <c r="M2260">
        <v>1.02165E-2</v>
      </c>
      <c r="O2260" t="str">
        <f>Table_Index[[#This Row],[ID]]&amp;Table_Index[[#This Row],[year]]</f>
        <v>92312009</v>
      </c>
      <c r="P2260" t="str">
        <v>95322004</v>
      </c>
      <c r="Q2260" t="str">
        <f t="shared" si="140"/>
        <v>9532</v>
      </c>
      <c r="R2260" t="str">
        <f t="shared" si="141"/>
        <v>2004</v>
      </c>
      <c r="S2260">
        <f>SUMIFS(INDEX(Table_Index[],,MATCH(S$12,Table_Index[#Headers],0)),
Table_Index[ID],$Q2260,Table_Index[year],$R2260)/COUNTIFS(Table_Index[Quarter],"&lt;&gt;''",Table_Index[ID],$Q2260,Table_Index[year],$R2260)</f>
        <v>0.43293132499999998</v>
      </c>
      <c r="T2260">
        <f>SUMIFS(INDEX(Table_Index[],,MATCH(T$12,Table_Index[#Headers],0)),
Table_Index[ID],$Q2260,Table_Index[year],$R2260)/COUNTIFS(Table_Index[Quarter],"&lt;&gt;''",Table_Index[ID],$Q2260,Table_Index[year],$R2260)</f>
        <v>7.5835700000000006E-2</v>
      </c>
      <c r="U2260">
        <f>SUMIFS(INDEX(Table_Index[],,MATCH(U$12,Table_Index[#Headers],0)),
Table_Index[ID],$Q2260,Table_Index[year],$R2260)/COUNTIFS(Table_Index[Quarter],"&lt;&gt;''",Table_Index[ID],$Q2260,Table_Index[year],$R2260)</f>
        <v>0.16977437500000001</v>
      </c>
      <c r="V2260">
        <f>SUMIFS(INDEX(Table_Index[],,MATCH(V$12,Table_Index[#Headers],0)),
Table_Index[ID],$Q2260,Table_Index[year],$R2260)/COUNTIFS(Table_Index[Quarter],"&lt;&gt;''",Table_Index[ID],$Q2260,Table_Index[year],$R2260)</f>
        <v>2.1482575E-2</v>
      </c>
      <c r="W2260">
        <f>SUMIFS(INDEX(Table_Index[],,MATCH(W$12,Table_Index[#Headers],0)),
Table_Index[ID],$Q2260,Table_Index[year],$R2260)/COUNTIFS(Table_Index[Quarter],"&lt;&gt;''",Table_Index[ID],$Q2260,Table_Index[year],$R2260)</f>
        <v>0</v>
      </c>
      <c r="X2260">
        <f>SUMIFS(INDEX(Table_Index[],,MATCH(X$12,Table_Index[#Headers],0)),
Table_Index[ID],$Q2260,Table_Index[year],$R2260)/COUNTIFS(Table_Index[Quarter],"&lt;&gt;''",Table_Index[ID],$Q2260,Table_Index[year],$R2260)</f>
        <v>0</v>
      </c>
      <c r="Y2260">
        <f>SUMIFS(INDEX(Table_Index[],,MATCH(Y$12,Table_Index[#Headers],0)),
Table_Index[ID],$Q2260,Table_Index[year],$R2260)/COUNTIFS(Table_Index[Quarter],"&lt;&gt;''",Table_Index[ID],$Q2260,Table_Index[year],$R2260)</f>
        <v>5.6843075E-2</v>
      </c>
      <c r="Z2260">
        <f>SUMIFS(INDEX(Table_Index[],,MATCH(Z$12,Table_Index[#Headers],0)),
Table_Index[ID],$Q2260,Table_Index[year],$R2260)/COUNTIFS(Table_Index[Quarter],"&lt;&gt;''",Table_Index[ID],$Q2260,Table_Index[year],$R2260)</f>
        <v>8.1405375000000002E-2</v>
      </c>
      <c r="AA2260">
        <f>SUMIFS(INDEX(Table_Index[],,MATCH(AA$12,Table_Index[#Headers],0)),
Table_Index[ID],$Q2260,Table_Index[year],$R2260)/COUNTIFS(Table_Index[Quarter],"&lt;&gt;''",Table_Index[ID],$Q2260,Table_Index[year],$R2260)</f>
        <v>0.139473025</v>
      </c>
      <c r="AB2260">
        <f>SUMIFS(INDEX(Table_Index[],,MATCH(AB$12,Table_Index[#Headers],0)),
Table_Index[ID],$Q2260,Table_Index[year],$R2260)/COUNTIFS(Table_Index[Quarter],"&lt;&gt;''",Table_Index[ID],$Q2260,Table_Index[year],$R2260)</f>
        <v>2.2254549999999998E-2</v>
      </c>
      <c r="AC2260" s="24">
        <f t="shared" si="142"/>
        <v>1</v>
      </c>
      <c r="AD2260">
        <f>COUNTIFS(Table_Index[Quarter],"&lt;&gt;''",Table_Index[ID],$Q2260,Table_Index[year],$R2260)</f>
        <v>4</v>
      </c>
      <c r="AE2260" s="34">
        <f t="shared" si="143"/>
        <v>0.74772861505128385</v>
      </c>
    </row>
    <row r="2261" spans="1:31" x14ac:dyDescent="0.3">
      <c r="A2261">
        <v>9231</v>
      </c>
      <c r="B2261">
        <v>2009</v>
      </c>
      <c r="C2261">
        <v>2</v>
      </c>
      <c r="D2261">
        <v>5.3992100000000001E-2</v>
      </c>
      <c r="E2261">
        <v>4.6237199999999999E-2</v>
      </c>
      <c r="F2261">
        <v>7.0085900000000007E-2</v>
      </c>
      <c r="G2261">
        <v>5.1688400000000002E-2</v>
      </c>
      <c r="H2261">
        <v>7.6109999999999997E-2</v>
      </c>
      <c r="I2261">
        <v>0.33290819999999999</v>
      </c>
      <c r="J2261">
        <v>8.4687200000000004E-2</v>
      </c>
      <c r="K2261">
        <v>7.7872999999999996E-3</v>
      </c>
      <c r="L2261">
        <v>0.2721671</v>
      </c>
      <c r="M2261">
        <v>4.3366000000000004E-3</v>
      </c>
      <c r="O2261" t="str">
        <f>Table_Index[[#This Row],[ID]]&amp;Table_Index[[#This Row],[year]]</f>
        <v>92312009</v>
      </c>
      <c r="P2261" t="str">
        <v>95322005</v>
      </c>
      <c r="Q2261" t="str">
        <f t="shared" si="140"/>
        <v>9532</v>
      </c>
      <c r="R2261" t="str">
        <f t="shared" si="141"/>
        <v>2005</v>
      </c>
      <c r="S2261">
        <f>SUMIFS(INDEX(Table_Index[],,MATCH(S$12,Table_Index[#Headers],0)),
Table_Index[ID],$Q2261,Table_Index[year],$R2261)/COUNTIFS(Table_Index[Quarter],"&lt;&gt;''",Table_Index[ID],$Q2261,Table_Index[year],$R2261)</f>
        <v>0.105674725</v>
      </c>
      <c r="T2261">
        <f>SUMIFS(INDEX(Table_Index[],,MATCH(T$12,Table_Index[#Headers],0)),
Table_Index[ID],$Q2261,Table_Index[year],$R2261)/COUNTIFS(Table_Index[Quarter],"&lt;&gt;''",Table_Index[ID],$Q2261,Table_Index[year],$R2261)</f>
        <v>0.115153775</v>
      </c>
      <c r="U2261">
        <f>SUMIFS(INDEX(Table_Index[],,MATCH(U$12,Table_Index[#Headers],0)),
Table_Index[ID],$Q2261,Table_Index[year],$R2261)/COUNTIFS(Table_Index[Quarter],"&lt;&gt;''",Table_Index[ID],$Q2261,Table_Index[year],$R2261)</f>
        <v>0.26129160000000001</v>
      </c>
      <c r="V2261">
        <f>SUMIFS(INDEX(Table_Index[],,MATCH(V$12,Table_Index[#Headers],0)),
Table_Index[ID],$Q2261,Table_Index[year],$R2261)/COUNTIFS(Table_Index[Quarter],"&lt;&gt;''",Table_Index[ID],$Q2261,Table_Index[year],$R2261)</f>
        <v>9.4173800000000002E-2</v>
      </c>
      <c r="W2261">
        <f>SUMIFS(INDEX(Table_Index[],,MATCH(W$12,Table_Index[#Headers],0)),
Table_Index[ID],$Q2261,Table_Index[year],$R2261)/COUNTIFS(Table_Index[Quarter],"&lt;&gt;''",Table_Index[ID],$Q2261,Table_Index[year],$R2261)</f>
        <v>4.6737999999999997E-3</v>
      </c>
      <c r="X2261">
        <f>SUMIFS(INDEX(Table_Index[],,MATCH(X$12,Table_Index[#Headers],0)),
Table_Index[ID],$Q2261,Table_Index[year],$R2261)/COUNTIFS(Table_Index[Quarter],"&lt;&gt;''",Table_Index[ID],$Q2261,Table_Index[year],$R2261)</f>
        <v>0</v>
      </c>
      <c r="Y2261">
        <f>SUMIFS(INDEX(Table_Index[],,MATCH(Y$12,Table_Index[#Headers],0)),
Table_Index[ID],$Q2261,Table_Index[year],$R2261)/COUNTIFS(Table_Index[Quarter],"&lt;&gt;''",Table_Index[ID],$Q2261,Table_Index[year],$R2261)</f>
        <v>1.4689074999999999E-2</v>
      </c>
      <c r="Z2261">
        <f>SUMIFS(INDEX(Table_Index[],,MATCH(Z$12,Table_Index[#Headers],0)),
Table_Index[ID],$Q2261,Table_Index[year],$R2261)/COUNTIFS(Table_Index[Quarter],"&lt;&gt;''",Table_Index[ID],$Q2261,Table_Index[year],$R2261)</f>
        <v>0.14548002500000001</v>
      </c>
      <c r="AA2261">
        <f>SUMIFS(INDEX(Table_Index[],,MATCH(AA$12,Table_Index[#Headers],0)),
Table_Index[ID],$Q2261,Table_Index[year],$R2261)/COUNTIFS(Table_Index[Quarter],"&lt;&gt;''",Table_Index[ID],$Q2261,Table_Index[year],$R2261)</f>
        <v>0.24000130000000003</v>
      </c>
      <c r="AB2261">
        <f>SUMIFS(INDEX(Table_Index[],,MATCH(AB$12,Table_Index[#Headers],0)),
Table_Index[ID],$Q2261,Table_Index[year],$R2261)/COUNTIFS(Table_Index[Quarter],"&lt;&gt;''",Table_Index[ID],$Q2261,Table_Index[year],$R2261)</f>
        <v>1.8861875E-2</v>
      </c>
      <c r="AC2261" s="24">
        <f t="shared" si="142"/>
        <v>0.99999997500000015</v>
      </c>
      <c r="AD2261">
        <f>COUNTIFS(Table_Index[Quarter],"&lt;&gt;''",Table_Index[ID],$Q2261,Table_Index[year],$R2261)</f>
        <v>4</v>
      </c>
      <c r="AE2261" s="34">
        <f t="shared" si="143"/>
        <v>0.81907201042742184</v>
      </c>
    </row>
    <row r="2262" spans="1:31" x14ac:dyDescent="0.3">
      <c r="A2262">
        <v>9231</v>
      </c>
      <c r="B2262">
        <v>2009</v>
      </c>
      <c r="C2262">
        <v>3</v>
      </c>
      <c r="D2262">
        <v>0.19464719999999999</v>
      </c>
      <c r="E2262">
        <v>7.3451799999999998E-2</v>
      </c>
      <c r="F2262">
        <v>0.1101777</v>
      </c>
      <c r="G2262">
        <v>5.7154700000000003E-2</v>
      </c>
      <c r="H2262">
        <v>3.3971399999999999E-2</v>
      </c>
      <c r="I2262">
        <v>0</v>
      </c>
      <c r="J2262">
        <v>0.1790387</v>
      </c>
      <c r="K2262">
        <v>8.5387999999999992E-3</v>
      </c>
      <c r="L2262">
        <v>0.33787820000000002</v>
      </c>
      <c r="M2262">
        <v>5.1415999999999996E-3</v>
      </c>
      <c r="O2262" t="str">
        <f>Table_Index[[#This Row],[ID]]&amp;Table_Index[[#This Row],[year]]</f>
        <v>92312009</v>
      </c>
      <c r="P2262" t="str">
        <v>95322006</v>
      </c>
      <c r="Q2262" t="str">
        <f t="shared" si="140"/>
        <v>9532</v>
      </c>
      <c r="R2262" t="str">
        <f t="shared" si="141"/>
        <v>2006</v>
      </c>
      <c r="S2262">
        <f>SUMIFS(INDEX(Table_Index[],,MATCH(S$12,Table_Index[#Headers],0)),
Table_Index[ID],$Q2262,Table_Index[year],$R2262)/COUNTIFS(Table_Index[Quarter],"&lt;&gt;''",Table_Index[ID],$Q2262,Table_Index[year],$R2262)</f>
        <v>6.6250975000000004E-2</v>
      </c>
      <c r="T2262">
        <f>SUMIFS(INDEX(Table_Index[],,MATCH(T$12,Table_Index[#Headers],0)),
Table_Index[ID],$Q2262,Table_Index[year],$R2262)/COUNTIFS(Table_Index[Quarter],"&lt;&gt;''",Table_Index[ID],$Q2262,Table_Index[year],$R2262)</f>
        <v>0.14722749999999998</v>
      </c>
      <c r="U2262">
        <f>SUMIFS(INDEX(Table_Index[],,MATCH(U$12,Table_Index[#Headers],0)),
Table_Index[ID],$Q2262,Table_Index[year],$R2262)/COUNTIFS(Table_Index[Quarter],"&lt;&gt;''",Table_Index[ID],$Q2262,Table_Index[year],$R2262)</f>
        <v>0.17694282500000003</v>
      </c>
      <c r="V2262">
        <f>SUMIFS(INDEX(Table_Index[],,MATCH(V$12,Table_Index[#Headers],0)),
Table_Index[ID],$Q2262,Table_Index[year],$R2262)/COUNTIFS(Table_Index[Quarter],"&lt;&gt;''",Table_Index[ID],$Q2262,Table_Index[year],$R2262)</f>
        <v>0.12903105000000001</v>
      </c>
      <c r="W2262">
        <f>SUMIFS(INDEX(Table_Index[],,MATCH(W$12,Table_Index[#Headers],0)),
Table_Index[ID],$Q2262,Table_Index[year],$R2262)/COUNTIFS(Table_Index[Quarter],"&lt;&gt;''",Table_Index[ID],$Q2262,Table_Index[year],$R2262)</f>
        <v>0</v>
      </c>
      <c r="X2262">
        <f>SUMIFS(INDEX(Table_Index[],,MATCH(X$12,Table_Index[#Headers],0)),
Table_Index[ID],$Q2262,Table_Index[year],$R2262)/COUNTIFS(Table_Index[Quarter],"&lt;&gt;''",Table_Index[ID],$Q2262,Table_Index[year],$R2262)</f>
        <v>8.6357075000000005E-2</v>
      </c>
      <c r="Y2262">
        <f>SUMIFS(INDEX(Table_Index[],,MATCH(Y$12,Table_Index[#Headers],0)),
Table_Index[ID],$Q2262,Table_Index[year],$R2262)/COUNTIFS(Table_Index[Quarter],"&lt;&gt;''",Table_Index[ID],$Q2262,Table_Index[year],$R2262)</f>
        <v>0</v>
      </c>
      <c r="Z2262">
        <f>SUMIFS(INDEX(Table_Index[],,MATCH(Z$12,Table_Index[#Headers],0)),
Table_Index[ID],$Q2262,Table_Index[year],$R2262)/COUNTIFS(Table_Index[Quarter],"&lt;&gt;''",Table_Index[ID],$Q2262,Table_Index[year],$R2262)</f>
        <v>0.1091049</v>
      </c>
      <c r="AA2262">
        <f>SUMIFS(INDEX(Table_Index[],,MATCH(AA$12,Table_Index[#Headers],0)),
Table_Index[ID],$Q2262,Table_Index[year],$R2262)/COUNTIFS(Table_Index[Quarter],"&lt;&gt;''",Table_Index[ID],$Q2262,Table_Index[year],$R2262)</f>
        <v>0.26793910000000004</v>
      </c>
      <c r="AB2262">
        <f>SUMIFS(INDEX(Table_Index[],,MATCH(AB$12,Table_Index[#Headers],0)),
Table_Index[ID],$Q2262,Table_Index[year],$R2262)/COUNTIFS(Table_Index[Quarter],"&lt;&gt;''",Table_Index[ID],$Q2262,Table_Index[year],$R2262)</f>
        <v>1.7146599999999998E-2</v>
      </c>
      <c r="AC2262" s="24">
        <f t="shared" si="142"/>
        <v>1.0000000250000001</v>
      </c>
      <c r="AD2262">
        <f>COUNTIFS(Table_Index[Quarter],"&lt;&gt;''",Table_Index[ID],$Q2262,Table_Index[year],$R2262)</f>
        <v>4</v>
      </c>
      <c r="AE2262" s="34">
        <f t="shared" si="143"/>
        <v>0.83453030556528063</v>
      </c>
    </row>
    <row r="2263" spans="1:31" x14ac:dyDescent="0.3">
      <c r="A2263">
        <v>9231</v>
      </c>
      <c r="B2263">
        <v>2009</v>
      </c>
      <c r="C2263">
        <v>4</v>
      </c>
      <c r="D2263">
        <v>9.3590499999999993E-2</v>
      </c>
      <c r="E2263">
        <v>0</v>
      </c>
      <c r="F2263">
        <v>8.5082199999999997E-2</v>
      </c>
      <c r="G2263">
        <v>2.1270600000000001E-2</v>
      </c>
      <c r="H2263">
        <v>1.06353E-2</v>
      </c>
      <c r="I2263">
        <v>0.61684629999999996</v>
      </c>
      <c r="J2263">
        <v>7.0901900000000004E-2</v>
      </c>
      <c r="K2263">
        <v>6.3812000000000001E-3</v>
      </c>
      <c r="L2263">
        <v>8.5082199999999997E-2</v>
      </c>
      <c r="M2263">
        <v>1.0209899999999999E-2</v>
      </c>
      <c r="O2263" t="str">
        <f>Table_Index[[#This Row],[ID]]&amp;Table_Index[[#This Row],[year]]</f>
        <v>92312009</v>
      </c>
      <c r="P2263" t="str">
        <v>95332003</v>
      </c>
      <c r="Q2263" t="str">
        <f t="shared" si="140"/>
        <v>9533</v>
      </c>
      <c r="R2263" t="str">
        <f t="shared" si="141"/>
        <v>2003</v>
      </c>
      <c r="S2263">
        <f>SUMIFS(INDEX(Table_Index[],,MATCH(S$12,Table_Index[#Headers],0)),
Table_Index[ID],$Q2263,Table_Index[year],$R2263)/COUNTIFS(Table_Index[Quarter],"&lt;&gt;''",Table_Index[ID],$Q2263,Table_Index[year],$R2263)</f>
        <v>3.7470024999999997E-2</v>
      </c>
      <c r="T2263">
        <f>SUMIFS(INDEX(Table_Index[],,MATCH(T$12,Table_Index[#Headers],0)),
Table_Index[ID],$Q2263,Table_Index[year],$R2263)/COUNTIFS(Table_Index[Quarter],"&lt;&gt;''",Table_Index[ID],$Q2263,Table_Index[year],$R2263)</f>
        <v>0.161233975</v>
      </c>
      <c r="U2263">
        <f>SUMIFS(INDEX(Table_Index[],,MATCH(U$12,Table_Index[#Headers],0)),
Table_Index[ID],$Q2263,Table_Index[year],$R2263)/COUNTIFS(Table_Index[Quarter],"&lt;&gt;''",Table_Index[ID],$Q2263,Table_Index[year],$R2263)</f>
        <v>0.117446825</v>
      </c>
      <c r="V2263">
        <f>SUMIFS(INDEX(Table_Index[],,MATCH(V$12,Table_Index[#Headers],0)),
Table_Index[ID],$Q2263,Table_Index[year],$R2263)/COUNTIFS(Table_Index[Quarter],"&lt;&gt;''",Table_Index[ID],$Q2263,Table_Index[year],$R2263)</f>
        <v>7.26745E-3</v>
      </c>
      <c r="W2263">
        <f>SUMIFS(INDEX(Table_Index[],,MATCH(W$12,Table_Index[#Headers],0)),
Table_Index[ID],$Q2263,Table_Index[year],$R2263)/COUNTIFS(Table_Index[Quarter],"&lt;&gt;''",Table_Index[ID],$Q2263,Table_Index[year],$R2263)</f>
        <v>5.5074999999999997E-5</v>
      </c>
      <c r="X2263">
        <f>SUMIFS(INDEX(Table_Index[],,MATCH(X$12,Table_Index[#Headers],0)),
Table_Index[ID],$Q2263,Table_Index[year],$R2263)/COUNTIFS(Table_Index[Quarter],"&lt;&gt;''",Table_Index[ID],$Q2263,Table_Index[year],$R2263)</f>
        <v>0</v>
      </c>
      <c r="Y2263">
        <f>SUMIFS(INDEX(Table_Index[],,MATCH(Y$12,Table_Index[#Headers],0)),
Table_Index[ID],$Q2263,Table_Index[year],$R2263)/COUNTIFS(Table_Index[Quarter],"&lt;&gt;''",Table_Index[ID],$Q2263,Table_Index[year],$R2263)</f>
        <v>7.3225150000000003E-2</v>
      </c>
      <c r="Z2263">
        <f>SUMIFS(INDEX(Table_Index[],,MATCH(Z$12,Table_Index[#Headers],0)),
Table_Index[ID],$Q2263,Table_Index[year],$R2263)/COUNTIFS(Table_Index[Quarter],"&lt;&gt;''",Table_Index[ID],$Q2263,Table_Index[year],$R2263)</f>
        <v>0.51288877499999996</v>
      </c>
      <c r="AA2263">
        <f>SUMIFS(INDEX(Table_Index[],,MATCH(AA$12,Table_Index[#Headers],0)),
Table_Index[ID],$Q2263,Table_Index[year],$R2263)/COUNTIFS(Table_Index[Quarter],"&lt;&gt;''",Table_Index[ID],$Q2263,Table_Index[year],$R2263)</f>
        <v>5.6491449999999999E-2</v>
      </c>
      <c r="AB2263">
        <f>SUMIFS(INDEX(Table_Index[],,MATCH(AB$12,Table_Index[#Headers],0)),
Table_Index[ID],$Q2263,Table_Index[year],$R2263)/COUNTIFS(Table_Index[Quarter],"&lt;&gt;''",Table_Index[ID],$Q2263,Table_Index[year],$R2263)</f>
        <v>3.392125E-2</v>
      </c>
      <c r="AC2263" s="24">
        <f t="shared" si="142"/>
        <v>0.99999997500000004</v>
      </c>
      <c r="AD2263">
        <f>COUNTIFS(Table_Index[Quarter],"&lt;&gt;''",Table_Index[ID],$Q2263,Table_Index[year],$R2263)</f>
        <v>4</v>
      </c>
      <c r="AE2263" s="34">
        <f t="shared" si="143"/>
        <v>0.68599427372867194</v>
      </c>
    </row>
    <row r="2264" spans="1:31" x14ac:dyDescent="0.3">
      <c r="A2264">
        <v>9231</v>
      </c>
      <c r="B2264">
        <v>2010</v>
      </c>
      <c r="C2264">
        <v>1</v>
      </c>
      <c r="D2264">
        <v>0.11061410000000001</v>
      </c>
      <c r="E2264">
        <v>3.99961E-2</v>
      </c>
      <c r="F2264">
        <v>0.13498679999999999</v>
      </c>
      <c r="G2264">
        <v>3.4371600000000002E-2</v>
      </c>
      <c r="H2264">
        <v>7.3966000000000004E-2</v>
      </c>
      <c r="I2264">
        <v>0.29997059999999998</v>
      </c>
      <c r="J2264">
        <v>0.16248399999999999</v>
      </c>
      <c r="K2264">
        <v>2.1872900000000001E-2</v>
      </c>
      <c r="L2264">
        <v>0.11248900000000001</v>
      </c>
      <c r="M2264">
        <v>9.2490999999999997E-3</v>
      </c>
      <c r="O2264" t="str">
        <f>Table_Index[[#This Row],[ID]]&amp;Table_Index[[#This Row],[year]]</f>
        <v>92312010</v>
      </c>
      <c r="P2264" t="str">
        <v>95332004</v>
      </c>
      <c r="Q2264" t="str">
        <f t="shared" si="140"/>
        <v>9533</v>
      </c>
      <c r="R2264" t="str">
        <f t="shared" si="141"/>
        <v>2004</v>
      </c>
      <c r="S2264">
        <f>SUMIFS(INDEX(Table_Index[],,MATCH(S$12,Table_Index[#Headers],0)),
Table_Index[ID],$Q2264,Table_Index[year],$R2264)/COUNTIFS(Table_Index[Quarter],"&lt;&gt;''",Table_Index[ID],$Q2264,Table_Index[year],$R2264)</f>
        <v>0.29175862499999999</v>
      </c>
      <c r="T2264">
        <f>SUMIFS(INDEX(Table_Index[],,MATCH(T$12,Table_Index[#Headers],0)),
Table_Index[ID],$Q2264,Table_Index[year],$R2264)/COUNTIFS(Table_Index[Quarter],"&lt;&gt;''",Table_Index[ID],$Q2264,Table_Index[year],$R2264)</f>
        <v>6.7231924999999998E-2</v>
      </c>
      <c r="U2264">
        <f>SUMIFS(INDEX(Table_Index[],,MATCH(U$12,Table_Index[#Headers],0)),
Table_Index[ID],$Q2264,Table_Index[year],$R2264)/COUNTIFS(Table_Index[Quarter],"&lt;&gt;''",Table_Index[ID],$Q2264,Table_Index[year],$R2264)</f>
        <v>0.10929785</v>
      </c>
      <c r="V2264">
        <f>SUMIFS(INDEX(Table_Index[],,MATCH(V$12,Table_Index[#Headers],0)),
Table_Index[ID],$Q2264,Table_Index[year],$R2264)/COUNTIFS(Table_Index[Quarter],"&lt;&gt;''",Table_Index[ID],$Q2264,Table_Index[year],$R2264)</f>
        <v>1.094E-4</v>
      </c>
      <c r="W2264">
        <f>SUMIFS(INDEX(Table_Index[],,MATCH(W$12,Table_Index[#Headers],0)),
Table_Index[ID],$Q2264,Table_Index[year],$R2264)/COUNTIFS(Table_Index[Quarter],"&lt;&gt;''",Table_Index[ID],$Q2264,Table_Index[year],$R2264)</f>
        <v>5.4700000000000001E-5</v>
      </c>
      <c r="X2264">
        <f>SUMIFS(INDEX(Table_Index[],,MATCH(X$12,Table_Index[#Headers],0)),
Table_Index[ID],$Q2264,Table_Index[year],$R2264)/COUNTIFS(Table_Index[Quarter],"&lt;&gt;''",Table_Index[ID],$Q2264,Table_Index[year],$R2264)</f>
        <v>8.0213900000000005E-2</v>
      </c>
      <c r="Y2264">
        <f>SUMIFS(INDEX(Table_Index[],,MATCH(Y$12,Table_Index[#Headers],0)),
Table_Index[ID],$Q2264,Table_Index[year],$R2264)/COUNTIFS(Table_Index[Quarter],"&lt;&gt;''",Table_Index[ID],$Q2264,Table_Index[year],$R2264)</f>
        <v>4.4779625000000003E-2</v>
      </c>
      <c r="Z2264">
        <f>SUMIFS(INDEX(Table_Index[],,MATCH(Z$12,Table_Index[#Headers],0)),
Table_Index[ID],$Q2264,Table_Index[year],$R2264)/COUNTIFS(Table_Index[Quarter],"&lt;&gt;''",Table_Index[ID],$Q2264,Table_Index[year],$R2264)</f>
        <v>0.28286064999999999</v>
      </c>
      <c r="AA2264">
        <f>SUMIFS(INDEX(Table_Index[],,MATCH(AA$12,Table_Index[#Headers],0)),
Table_Index[ID],$Q2264,Table_Index[year],$R2264)/COUNTIFS(Table_Index[Quarter],"&lt;&gt;''",Table_Index[ID],$Q2264,Table_Index[year],$R2264)</f>
        <v>8.0751649999999994E-2</v>
      </c>
      <c r="AB2264">
        <f>SUMIFS(INDEX(Table_Index[],,MATCH(AB$12,Table_Index[#Headers],0)),
Table_Index[ID],$Q2264,Table_Index[year],$R2264)/COUNTIFS(Table_Index[Quarter],"&lt;&gt;''",Table_Index[ID],$Q2264,Table_Index[year],$R2264)</f>
        <v>4.2941674999999999E-2</v>
      </c>
      <c r="AC2264" s="24">
        <f t="shared" si="142"/>
        <v>1</v>
      </c>
      <c r="AD2264">
        <f>COUNTIFS(Table_Index[Quarter],"&lt;&gt;''",Table_Index[ID],$Q2264,Table_Index[year],$R2264)</f>
        <v>4</v>
      </c>
      <c r="AE2264" s="34">
        <f t="shared" si="143"/>
        <v>0.80159628970753005</v>
      </c>
    </row>
    <row r="2265" spans="1:31" x14ac:dyDescent="0.3">
      <c r="A2265">
        <v>9231</v>
      </c>
      <c r="B2265">
        <v>2010</v>
      </c>
      <c r="C2265">
        <v>2</v>
      </c>
      <c r="D2265">
        <v>7.1460999999999997E-2</v>
      </c>
      <c r="E2265">
        <v>5.0976199999999999E-2</v>
      </c>
      <c r="F2265">
        <v>7.0233799999999999E-2</v>
      </c>
      <c r="G2265">
        <v>3.05857E-2</v>
      </c>
      <c r="H2265">
        <v>1.7558500000000001E-2</v>
      </c>
      <c r="I2265">
        <v>0.46161750000000001</v>
      </c>
      <c r="J2265">
        <v>0.17174110000000001</v>
      </c>
      <c r="K2265">
        <v>8.1562000000000006E-3</v>
      </c>
      <c r="L2265">
        <v>0.1132804</v>
      </c>
      <c r="M2265">
        <v>4.3895999999999996E-3</v>
      </c>
      <c r="O2265" t="str">
        <f>Table_Index[[#This Row],[ID]]&amp;Table_Index[[#This Row],[year]]</f>
        <v>92312010</v>
      </c>
      <c r="P2265" t="str">
        <v>95332005</v>
      </c>
      <c r="Q2265" t="str">
        <f t="shared" si="140"/>
        <v>9533</v>
      </c>
      <c r="R2265" t="str">
        <f t="shared" si="141"/>
        <v>2005</v>
      </c>
      <c r="S2265">
        <f>SUMIFS(INDEX(Table_Index[],,MATCH(S$12,Table_Index[#Headers],0)),
Table_Index[ID],$Q2265,Table_Index[year],$R2265)/COUNTIFS(Table_Index[Quarter],"&lt;&gt;''",Table_Index[ID],$Q2265,Table_Index[year],$R2265)</f>
        <v>5.535325E-2</v>
      </c>
      <c r="T2265">
        <f>SUMIFS(INDEX(Table_Index[],,MATCH(T$12,Table_Index[#Headers],0)),
Table_Index[ID],$Q2265,Table_Index[year],$R2265)/COUNTIFS(Table_Index[Quarter],"&lt;&gt;''",Table_Index[ID],$Q2265,Table_Index[year],$R2265)</f>
        <v>0.18809847499999999</v>
      </c>
      <c r="U2265">
        <f>SUMIFS(INDEX(Table_Index[],,MATCH(U$12,Table_Index[#Headers],0)),
Table_Index[ID],$Q2265,Table_Index[year],$R2265)/COUNTIFS(Table_Index[Quarter],"&lt;&gt;''",Table_Index[ID],$Q2265,Table_Index[year],$R2265)</f>
        <v>0.16791699999999998</v>
      </c>
      <c r="V2265">
        <f>SUMIFS(INDEX(Table_Index[],,MATCH(V$12,Table_Index[#Headers],0)),
Table_Index[ID],$Q2265,Table_Index[year],$R2265)/COUNTIFS(Table_Index[Quarter],"&lt;&gt;''",Table_Index[ID],$Q2265,Table_Index[year],$R2265)</f>
        <v>3.2429775000000001E-2</v>
      </c>
      <c r="W2265">
        <f>SUMIFS(INDEX(Table_Index[],,MATCH(W$12,Table_Index[#Headers],0)),
Table_Index[ID],$Q2265,Table_Index[year],$R2265)/COUNTIFS(Table_Index[Quarter],"&lt;&gt;''",Table_Index[ID],$Q2265,Table_Index[year],$R2265)</f>
        <v>0</v>
      </c>
      <c r="X2265">
        <f>SUMIFS(INDEX(Table_Index[],,MATCH(X$12,Table_Index[#Headers],0)),
Table_Index[ID],$Q2265,Table_Index[year],$R2265)/COUNTIFS(Table_Index[Quarter],"&lt;&gt;''",Table_Index[ID],$Q2265,Table_Index[year],$R2265)</f>
        <v>0.18075595</v>
      </c>
      <c r="Y2265">
        <f>SUMIFS(INDEX(Table_Index[],,MATCH(Y$12,Table_Index[#Headers],0)),
Table_Index[ID],$Q2265,Table_Index[year],$R2265)/COUNTIFS(Table_Index[Quarter],"&lt;&gt;''",Table_Index[ID],$Q2265,Table_Index[year],$R2265)</f>
        <v>0.1570791</v>
      </c>
      <c r="Z2265">
        <f>SUMIFS(INDEX(Table_Index[],,MATCH(Z$12,Table_Index[#Headers],0)),
Table_Index[ID],$Q2265,Table_Index[year],$R2265)/COUNTIFS(Table_Index[Quarter],"&lt;&gt;''",Table_Index[ID],$Q2265,Table_Index[year],$R2265)</f>
        <v>8.8756624999999992E-2</v>
      </c>
      <c r="AA2265">
        <f>SUMIFS(INDEX(Table_Index[],,MATCH(AA$12,Table_Index[#Headers],0)),
Table_Index[ID],$Q2265,Table_Index[year],$R2265)/COUNTIFS(Table_Index[Quarter],"&lt;&gt;''",Table_Index[ID],$Q2265,Table_Index[year],$R2265)</f>
        <v>0.12273065</v>
      </c>
      <c r="AB2265">
        <f>SUMIFS(INDEX(Table_Index[],,MATCH(AB$12,Table_Index[#Headers],0)),
Table_Index[ID],$Q2265,Table_Index[year],$R2265)/COUNTIFS(Table_Index[Quarter],"&lt;&gt;''",Table_Index[ID],$Q2265,Table_Index[year],$R2265)</f>
        <v>6.8791999999999994E-3</v>
      </c>
      <c r="AC2265" s="24">
        <f t="shared" si="142"/>
        <v>1.0000000250000001</v>
      </c>
      <c r="AD2265">
        <f>COUNTIFS(Table_Index[Quarter],"&lt;&gt;''",Table_Index[ID],$Q2265,Table_Index[year],$R2265)</f>
        <v>4</v>
      </c>
      <c r="AE2265" s="34">
        <f t="shared" si="143"/>
        <v>0.85197274078089569</v>
      </c>
    </row>
    <row r="2266" spans="1:31" x14ac:dyDescent="0.3">
      <c r="A2266">
        <v>9231</v>
      </c>
      <c r="B2266">
        <v>2010</v>
      </c>
      <c r="C2266">
        <v>3</v>
      </c>
      <c r="D2266">
        <v>7.7596499999999999E-2</v>
      </c>
      <c r="E2266">
        <v>5.2164000000000002E-2</v>
      </c>
      <c r="F2266">
        <v>0.1259131</v>
      </c>
      <c r="G2266">
        <v>0.24283250000000001</v>
      </c>
      <c r="H2266">
        <v>3.3277000000000001E-2</v>
      </c>
      <c r="I2266">
        <v>0.35975180000000001</v>
      </c>
      <c r="J2266">
        <v>0</v>
      </c>
      <c r="K2266">
        <v>1.7268100000000002E-2</v>
      </c>
      <c r="L2266">
        <v>8.0944100000000005E-2</v>
      </c>
      <c r="M2266">
        <v>1.0252900000000001E-2</v>
      </c>
      <c r="O2266" t="str">
        <f>Table_Index[[#This Row],[ID]]&amp;Table_Index[[#This Row],[year]]</f>
        <v>92312010</v>
      </c>
      <c r="P2266" t="str">
        <v>95332006</v>
      </c>
      <c r="Q2266" t="str">
        <f t="shared" si="140"/>
        <v>9533</v>
      </c>
      <c r="R2266" t="str">
        <f t="shared" si="141"/>
        <v>2006</v>
      </c>
      <c r="S2266">
        <f>SUMIFS(INDEX(Table_Index[],,MATCH(S$12,Table_Index[#Headers],0)),
Table_Index[ID],$Q2266,Table_Index[year],$R2266)/COUNTIFS(Table_Index[Quarter],"&lt;&gt;''",Table_Index[ID],$Q2266,Table_Index[year],$R2266)</f>
        <v>0.1010495</v>
      </c>
      <c r="T2266">
        <f>SUMIFS(INDEX(Table_Index[],,MATCH(T$12,Table_Index[#Headers],0)),
Table_Index[ID],$Q2266,Table_Index[year],$R2266)/COUNTIFS(Table_Index[Quarter],"&lt;&gt;''",Table_Index[ID],$Q2266,Table_Index[year],$R2266)</f>
        <v>7.9229025000000008E-2</v>
      </c>
      <c r="U2266">
        <f>SUMIFS(INDEX(Table_Index[],,MATCH(U$12,Table_Index[#Headers],0)),
Table_Index[ID],$Q2266,Table_Index[year],$R2266)/COUNTIFS(Table_Index[Quarter],"&lt;&gt;''",Table_Index[ID],$Q2266,Table_Index[year],$R2266)</f>
        <v>0.12124922499999999</v>
      </c>
      <c r="V2266">
        <f>SUMIFS(INDEX(Table_Index[],,MATCH(V$12,Table_Index[#Headers],0)),
Table_Index[ID],$Q2266,Table_Index[year],$R2266)/COUNTIFS(Table_Index[Quarter],"&lt;&gt;''",Table_Index[ID],$Q2266,Table_Index[year],$R2266)</f>
        <v>3.4623975000000001E-2</v>
      </c>
      <c r="W2266">
        <f>SUMIFS(INDEX(Table_Index[],,MATCH(W$12,Table_Index[#Headers],0)),
Table_Index[ID],$Q2266,Table_Index[year],$R2266)/COUNTIFS(Table_Index[Quarter],"&lt;&gt;''",Table_Index[ID],$Q2266,Table_Index[year],$R2266)</f>
        <v>1.1927999999999999E-3</v>
      </c>
      <c r="X2266">
        <f>SUMIFS(INDEX(Table_Index[],,MATCH(X$12,Table_Index[#Headers],0)),
Table_Index[ID],$Q2266,Table_Index[year],$R2266)/COUNTIFS(Table_Index[Quarter],"&lt;&gt;''",Table_Index[ID],$Q2266,Table_Index[year],$R2266)</f>
        <v>0.29503974999999999</v>
      </c>
      <c r="Y2266">
        <f>SUMIFS(INDEX(Table_Index[],,MATCH(Y$12,Table_Index[#Headers],0)),
Table_Index[ID],$Q2266,Table_Index[year],$R2266)/COUNTIFS(Table_Index[Quarter],"&lt;&gt;''",Table_Index[ID],$Q2266,Table_Index[year],$R2266)</f>
        <v>0.122684375</v>
      </c>
      <c r="Z2266">
        <f>SUMIFS(INDEX(Table_Index[],,MATCH(Z$12,Table_Index[#Headers],0)),
Table_Index[ID],$Q2266,Table_Index[year],$R2266)/COUNTIFS(Table_Index[Quarter],"&lt;&gt;''",Table_Index[ID],$Q2266,Table_Index[year],$R2266)</f>
        <v>5.9967075000000002E-2</v>
      </c>
      <c r="AA2266">
        <f>SUMIFS(INDEX(Table_Index[],,MATCH(AA$12,Table_Index[#Headers],0)),
Table_Index[ID],$Q2266,Table_Index[year],$R2266)/COUNTIFS(Table_Index[Quarter],"&lt;&gt;''",Table_Index[ID],$Q2266,Table_Index[year],$R2266)</f>
        <v>0.17752504999999999</v>
      </c>
      <c r="AB2266">
        <f>SUMIFS(INDEX(Table_Index[],,MATCH(AB$12,Table_Index[#Headers],0)),
Table_Index[ID],$Q2266,Table_Index[year],$R2266)/COUNTIFS(Table_Index[Quarter],"&lt;&gt;''",Table_Index[ID],$Q2266,Table_Index[year],$R2266)</f>
        <v>7.4392249999999998E-3</v>
      </c>
      <c r="AC2266" s="24">
        <f t="shared" si="142"/>
        <v>0.99999999999999989</v>
      </c>
      <c r="AD2266">
        <f>COUNTIFS(Table_Index[Quarter],"&lt;&gt;''",Table_Index[ID],$Q2266,Table_Index[year],$R2266)</f>
        <v>4</v>
      </c>
      <c r="AE2266" s="34">
        <f t="shared" si="143"/>
        <v>0.83034369768819627</v>
      </c>
    </row>
    <row r="2267" spans="1:31" x14ac:dyDescent="0.3">
      <c r="A2267">
        <v>9231</v>
      </c>
      <c r="B2267">
        <v>2010</v>
      </c>
      <c r="C2267">
        <v>4</v>
      </c>
      <c r="D2267">
        <v>0.12568550000000001</v>
      </c>
      <c r="E2267">
        <v>8.9732199999999998E-2</v>
      </c>
      <c r="F2267">
        <v>0.1601281</v>
      </c>
      <c r="G2267">
        <v>5.4383000000000001E-3</v>
      </c>
      <c r="H2267">
        <v>1.79011E-2</v>
      </c>
      <c r="I2267">
        <v>0.34442650000000002</v>
      </c>
      <c r="J2267">
        <v>0.1450217</v>
      </c>
      <c r="K2267">
        <v>1.41396E-2</v>
      </c>
      <c r="L2267">
        <v>9.0638499999999997E-2</v>
      </c>
      <c r="M2267">
        <v>6.8884999999999997E-3</v>
      </c>
      <c r="O2267" t="str">
        <f>Table_Index[[#This Row],[ID]]&amp;Table_Index[[#This Row],[year]]</f>
        <v>92312010</v>
      </c>
      <c r="P2267" t="str">
        <v>95332007</v>
      </c>
      <c r="Q2267" t="str">
        <f t="shared" si="140"/>
        <v>9533</v>
      </c>
      <c r="R2267" t="str">
        <f t="shared" si="141"/>
        <v>2007</v>
      </c>
      <c r="S2267">
        <f>SUMIFS(INDEX(Table_Index[],,MATCH(S$12,Table_Index[#Headers],0)),
Table_Index[ID],$Q2267,Table_Index[year],$R2267)/COUNTIFS(Table_Index[Quarter],"&lt;&gt;''",Table_Index[ID],$Q2267,Table_Index[year],$R2267)</f>
        <v>0.198504125</v>
      </c>
      <c r="T2267">
        <f>SUMIFS(INDEX(Table_Index[],,MATCH(T$12,Table_Index[#Headers],0)),
Table_Index[ID],$Q2267,Table_Index[year],$R2267)/COUNTIFS(Table_Index[Quarter],"&lt;&gt;''",Table_Index[ID],$Q2267,Table_Index[year],$R2267)</f>
        <v>0.10864799999999999</v>
      </c>
      <c r="U2267">
        <f>SUMIFS(INDEX(Table_Index[],,MATCH(U$12,Table_Index[#Headers],0)),
Table_Index[ID],$Q2267,Table_Index[year],$R2267)/COUNTIFS(Table_Index[Quarter],"&lt;&gt;''",Table_Index[ID],$Q2267,Table_Index[year],$R2267)</f>
        <v>0.24349852499999999</v>
      </c>
      <c r="V2267">
        <f>SUMIFS(INDEX(Table_Index[],,MATCH(V$12,Table_Index[#Headers],0)),
Table_Index[ID],$Q2267,Table_Index[year],$R2267)/COUNTIFS(Table_Index[Quarter],"&lt;&gt;''",Table_Index[ID],$Q2267,Table_Index[year],$R2267)</f>
        <v>4.8371974999999998E-2</v>
      </c>
      <c r="W2267">
        <f>SUMIFS(INDEX(Table_Index[],,MATCH(W$12,Table_Index[#Headers],0)),
Table_Index[ID],$Q2267,Table_Index[year],$R2267)/COUNTIFS(Table_Index[Quarter],"&lt;&gt;''",Table_Index[ID],$Q2267,Table_Index[year],$R2267)</f>
        <v>3.9873750000000005E-3</v>
      </c>
      <c r="X2267">
        <f>SUMIFS(INDEX(Table_Index[],,MATCH(X$12,Table_Index[#Headers],0)),
Table_Index[ID],$Q2267,Table_Index[year],$R2267)/COUNTIFS(Table_Index[Quarter],"&lt;&gt;''",Table_Index[ID],$Q2267,Table_Index[year],$R2267)</f>
        <v>0</v>
      </c>
      <c r="Y2267">
        <f>SUMIFS(INDEX(Table_Index[],,MATCH(Y$12,Table_Index[#Headers],0)),
Table_Index[ID],$Q2267,Table_Index[year],$R2267)/COUNTIFS(Table_Index[Quarter],"&lt;&gt;''",Table_Index[ID],$Q2267,Table_Index[year],$R2267)</f>
        <v>8.6956824999999988E-2</v>
      </c>
      <c r="Z2267">
        <f>SUMIFS(INDEX(Table_Index[],,MATCH(Z$12,Table_Index[#Headers],0)),
Table_Index[ID],$Q2267,Table_Index[year],$R2267)/COUNTIFS(Table_Index[Quarter],"&lt;&gt;''",Table_Index[ID],$Q2267,Table_Index[year],$R2267)</f>
        <v>9.7148600000000002E-2</v>
      </c>
      <c r="AA2267">
        <f>SUMIFS(INDEX(Table_Index[],,MATCH(AA$12,Table_Index[#Headers],0)),
Table_Index[ID],$Q2267,Table_Index[year],$R2267)/COUNTIFS(Table_Index[Quarter],"&lt;&gt;''",Table_Index[ID],$Q2267,Table_Index[year],$R2267)</f>
        <v>0.19646422499999999</v>
      </c>
      <c r="AB2267">
        <f>SUMIFS(INDEX(Table_Index[],,MATCH(AB$12,Table_Index[#Headers],0)),
Table_Index[ID],$Q2267,Table_Index[year],$R2267)/COUNTIFS(Table_Index[Quarter],"&lt;&gt;''",Table_Index[ID],$Q2267,Table_Index[year],$R2267)</f>
        <v>1.6420325E-2</v>
      </c>
      <c r="AC2267" s="24">
        <f t="shared" si="142"/>
        <v>0.99999997500000004</v>
      </c>
      <c r="AD2267">
        <f>COUNTIFS(Table_Index[Quarter],"&lt;&gt;''",Table_Index[ID],$Q2267,Table_Index[year],$R2267)</f>
        <v>4</v>
      </c>
      <c r="AE2267" s="34">
        <f t="shared" si="143"/>
        <v>0.83127728697802061</v>
      </c>
    </row>
    <row r="2268" spans="1:31" x14ac:dyDescent="0.3">
      <c r="A2268">
        <v>9231</v>
      </c>
      <c r="B2268">
        <v>2011</v>
      </c>
      <c r="C2268">
        <v>1</v>
      </c>
      <c r="D2268">
        <v>6.5533800000000003E-2</v>
      </c>
      <c r="E2268">
        <v>7.22362E-2</v>
      </c>
      <c r="F2268">
        <v>0.14894060000000001</v>
      </c>
      <c r="G2268">
        <v>0.1950548</v>
      </c>
      <c r="H2268">
        <v>4.6357700000000002E-2</v>
      </c>
      <c r="I2268">
        <v>0.2792636</v>
      </c>
      <c r="J2268">
        <v>8.8247300000000001E-2</v>
      </c>
      <c r="K2268">
        <v>1.7872900000000001E-2</v>
      </c>
      <c r="L2268">
        <v>8.1917299999999998E-2</v>
      </c>
      <c r="M2268">
        <v>4.5758999999999999E-3</v>
      </c>
      <c r="O2268" t="str">
        <f>Table_Index[[#This Row],[ID]]&amp;Table_Index[[#This Row],[year]]</f>
        <v>92312011</v>
      </c>
      <c r="P2268" t="str">
        <v>95332008</v>
      </c>
      <c r="Q2268" t="str">
        <f t="shared" si="140"/>
        <v>9533</v>
      </c>
      <c r="R2268" t="str">
        <f t="shared" si="141"/>
        <v>2008</v>
      </c>
      <c r="S2268">
        <f>SUMIFS(INDEX(Table_Index[],,MATCH(S$12,Table_Index[#Headers],0)),
Table_Index[ID],$Q2268,Table_Index[year],$R2268)/COUNTIFS(Table_Index[Quarter],"&lt;&gt;''",Table_Index[ID],$Q2268,Table_Index[year],$R2268)</f>
        <v>9.3628699999999995E-2</v>
      </c>
      <c r="T2268">
        <f>SUMIFS(INDEX(Table_Index[],,MATCH(T$12,Table_Index[#Headers],0)),
Table_Index[ID],$Q2268,Table_Index[year],$R2268)/COUNTIFS(Table_Index[Quarter],"&lt;&gt;''",Table_Index[ID],$Q2268,Table_Index[year],$R2268)</f>
        <v>0.15928847500000001</v>
      </c>
      <c r="U2268">
        <f>SUMIFS(INDEX(Table_Index[],,MATCH(U$12,Table_Index[#Headers],0)),
Table_Index[ID],$Q2268,Table_Index[year],$R2268)/COUNTIFS(Table_Index[Quarter],"&lt;&gt;''",Table_Index[ID],$Q2268,Table_Index[year],$R2268)</f>
        <v>0.3069288</v>
      </c>
      <c r="V2268">
        <f>SUMIFS(INDEX(Table_Index[],,MATCH(V$12,Table_Index[#Headers],0)),
Table_Index[ID],$Q2268,Table_Index[year],$R2268)/COUNTIFS(Table_Index[Quarter],"&lt;&gt;''",Table_Index[ID],$Q2268,Table_Index[year],$R2268)</f>
        <v>6.0538524999999996E-2</v>
      </c>
      <c r="W2268">
        <f>SUMIFS(INDEX(Table_Index[],,MATCH(W$12,Table_Index[#Headers],0)),
Table_Index[ID],$Q2268,Table_Index[year],$R2268)/COUNTIFS(Table_Index[Quarter],"&lt;&gt;''",Table_Index[ID],$Q2268,Table_Index[year],$R2268)</f>
        <v>2.2288474999999999E-2</v>
      </c>
      <c r="X2268">
        <f>SUMIFS(INDEX(Table_Index[],,MATCH(X$12,Table_Index[#Headers],0)),
Table_Index[ID],$Q2268,Table_Index[year],$R2268)/COUNTIFS(Table_Index[Quarter],"&lt;&gt;''",Table_Index[ID],$Q2268,Table_Index[year],$R2268)</f>
        <v>0</v>
      </c>
      <c r="Y2268">
        <f>SUMIFS(INDEX(Table_Index[],,MATCH(Y$12,Table_Index[#Headers],0)),
Table_Index[ID],$Q2268,Table_Index[year],$R2268)/COUNTIFS(Table_Index[Quarter],"&lt;&gt;''",Table_Index[ID],$Q2268,Table_Index[year],$R2268)</f>
        <v>0.19833392500000002</v>
      </c>
      <c r="Z2268">
        <f>SUMIFS(INDEX(Table_Index[],,MATCH(Z$12,Table_Index[#Headers],0)),
Table_Index[ID],$Q2268,Table_Index[year],$R2268)/COUNTIFS(Table_Index[Quarter],"&lt;&gt;''",Table_Index[ID],$Q2268,Table_Index[year],$R2268)</f>
        <v>6.2181574999999996E-2</v>
      </c>
      <c r="AA2268">
        <f>SUMIFS(INDEX(Table_Index[],,MATCH(AA$12,Table_Index[#Headers],0)),
Table_Index[ID],$Q2268,Table_Index[year],$R2268)/COUNTIFS(Table_Index[Quarter],"&lt;&gt;''",Table_Index[ID],$Q2268,Table_Index[year],$R2268)</f>
        <v>8.5465575000000002E-2</v>
      </c>
      <c r="AB2268">
        <f>SUMIFS(INDEX(Table_Index[],,MATCH(AB$12,Table_Index[#Headers],0)),
Table_Index[ID],$Q2268,Table_Index[year],$R2268)/COUNTIFS(Table_Index[Quarter],"&lt;&gt;''",Table_Index[ID],$Q2268,Table_Index[year],$R2268)</f>
        <v>1.1346024999999999E-2</v>
      </c>
      <c r="AC2268" s="24">
        <f t="shared" si="142"/>
        <v>1.000000075</v>
      </c>
      <c r="AD2268">
        <f>COUNTIFS(Table_Index[Quarter],"&lt;&gt;''",Table_Index[ID],$Q2268,Table_Index[year],$R2268)</f>
        <v>4</v>
      </c>
      <c r="AE2268" s="34">
        <f t="shared" si="143"/>
        <v>0.81685788000327564</v>
      </c>
    </row>
    <row r="2269" spans="1:31" x14ac:dyDescent="0.3">
      <c r="A2269">
        <v>9231</v>
      </c>
      <c r="B2269">
        <v>2011</v>
      </c>
      <c r="C2269">
        <v>2</v>
      </c>
      <c r="D2269">
        <v>5.1039800000000003E-2</v>
      </c>
      <c r="E2269">
        <v>9.5343800000000006E-2</v>
      </c>
      <c r="F2269">
        <v>0.11520950000000001</v>
      </c>
      <c r="G2269">
        <v>0.1275046</v>
      </c>
      <c r="H2269">
        <v>2.1819999999999999E-2</v>
      </c>
      <c r="I2269">
        <v>0.28460839999999998</v>
      </c>
      <c r="J2269">
        <v>0.14230419999999999</v>
      </c>
      <c r="K2269">
        <v>1.36612E-2</v>
      </c>
      <c r="L2269">
        <v>0.14458099999999999</v>
      </c>
      <c r="M2269">
        <v>3.9275999999999998E-3</v>
      </c>
      <c r="O2269" t="str">
        <f>Table_Index[[#This Row],[ID]]&amp;Table_Index[[#This Row],[year]]</f>
        <v>92312011</v>
      </c>
      <c r="P2269" t="str">
        <v>95332009</v>
      </c>
      <c r="Q2269" t="str">
        <f t="shared" si="140"/>
        <v>9533</v>
      </c>
      <c r="R2269" t="str">
        <f t="shared" si="141"/>
        <v>2009</v>
      </c>
      <c r="S2269">
        <f>SUMIFS(INDEX(Table_Index[],,MATCH(S$12,Table_Index[#Headers],0)),
Table_Index[ID],$Q2269,Table_Index[year],$R2269)/COUNTIFS(Table_Index[Quarter],"&lt;&gt;''",Table_Index[ID],$Q2269,Table_Index[year],$R2269)</f>
        <v>0.13979122499999999</v>
      </c>
      <c r="T2269">
        <f>SUMIFS(INDEX(Table_Index[],,MATCH(T$12,Table_Index[#Headers],0)),
Table_Index[ID],$Q2269,Table_Index[year],$R2269)/COUNTIFS(Table_Index[Quarter],"&lt;&gt;''",Table_Index[ID],$Q2269,Table_Index[year],$R2269)</f>
        <v>5.0218125000000002E-2</v>
      </c>
      <c r="U2269">
        <f>SUMIFS(INDEX(Table_Index[],,MATCH(U$12,Table_Index[#Headers],0)),
Table_Index[ID],$Q2269,Table_Index[year],$R2269)/COUNTIFS(Table_Index[Quarter],"&lt;&gt;''",Table_Index[ID],$Q2269,Table_Index[year],$R2269)</f>
        <v>0.13729820000000001</v>
      </c>
      <c r="V2269">
        <f>SUMIFS(INDEX(Table_Index[],,MATCH(V$12,Table_Index[#Headers],0)),
Table_Index[ID],$Q2269,Table_Index[year],$R2269)/COUNTIFS(Table_Index[Quarter],"&lt;&gt;''",Table_Index[ID],$Q2269,Table_Index[year],$R2269)</f>
        <v>6.9069549999999993E-2</v>
      </c>
      <c r="W2269">
        <f>SUMIFS(INDEX(Table_Index[],,MATCH(W$12,Table_Index[#Headers],0)),
Table_Index[ID],$Q2269,Table_Index[year],$R2269)/COUNTIFS(Table_Index[Quarter],"&lt;&gt;''",Table_Index[ID],$Q2269,Table_Index[year],$R2269)</f>
        <v>1.5545450000000001E-2</v>
      </c>
      <c r="X2269">
        <f>SUMIFS(INDEX(Table_Index[],,MATCH(X$12,Table_Index[#Headers],0)),
Table_Index[ID],$Q2269,Table_Index[year],$R2269)/COUNTIFS(Table_Index[Quarter],"&lt;&gt;''",Table_Index[ID],$Q2269,Table_Index[year],$R2269)</f>
        <v>6.6352124999999998E-2</v>
      </c>
      <c r="Y2269">
        <f>SUMIFS(INDEX(Table_Index[],,MATCH(Y$12,Table_Index[#Headers],0)),
Table_Index[ID],$Q2269,Table_Index[year],$R2269)/COUNTIFS(Table_Index[Quarter],"&lt;&gt;''",Table_Index[ID],$Q2269,Table_Index[year],$R2269)</f>
        <v>0.34332627500000001</v>
      </c>
      <c r="Z2269">
        <f>SUMIFS(INDEX(Table_Index[],,MATCH(Z$12,Table_Index[#Headers],0)),
Table_Index[ID],$Q2269,Table_Index[year],$R2269)/COUNTIFS(Table_Index[Quarter],"&lt;&gt;''",Table_Index[ID],$Q2269,Table_Index[year],$R2269)</f>
        <v>7.0344574999999993E-2</v>
      </c>
      <c r="AA2269">
        <f>SUMIFS(INDEX(Table_Index[],,MATCH(AA$12,Table_Index[#Headers],0)),
Table_Index[ID],$Q2269,Table_Index[year],$R2269)/COUNTIFS(Table_Index[Quarter],"&lt;&gt;''",Table_Index[ID],$Q2269,Table_Index[year],$R2269)</f>
        <v>9.3627974999999988E-2</v>
      </c>
      <c r="AB2269">
        <f>SUMIFS(INDEX(Table_Index[],,MATCH(AB$12,Table_Index[#Headers],0)),
Table_Index[ID],$Q2269,Table_Index[year],$R2269)/COUNTIFS(Table_Index[Quarter],"&lt;&gt;''",Table_Index[ID],$Q2269,Table_Index[year],$R2269)</f>
        <v>1.4426575000000001E-2</v>
      </c>
      <c r="AC2269" s="24">
        <f t="shared" si="142"/>
        <v>1.000000075</v>
      </c>
      <c r="AD2269">
        <f>COUNTIFS(Table_Index[Quarter],"&lt;&gt;''",Table_Index[ID],$Q2269,Table_Index[year],$R2269)</f>
        <v>4</v>
      </c>
      <c r="AE2269" s="34">
        <f t="shared" si="143"/>
        <v>0.81787527526018566</v>
      </c>
    </row>
    <row r="2270" spans="1:31" x14ac:dyDescent="0.3">
      <c r="A2270">
        <v>9231</v>
      </c>
      <c r="B2270">
        <v>2011</v>
      </c>
      <c r="C2270">
        <v>3</v>
      </c>
      <c r="D2270">
        <v>7.8253500000000004E-2</v>
      </c>
      <c r="E2270">
        <v>3.7966699999999999E-2</v>
      </c>
      <c r="F2270">
        <v>0.1139</v>
      </c>
      <c r="G2270">
        <v>0.18856780000000001</v>
      </c>
      <c r="H2270">
        <v>3.6891E-2</v>
      </c>
      <c r="I2270">
        <v>0.2385572</v>
      </c>
      <c r="J2270">
        <v>0.15566340000000001</v>
      </c>
      <c r="K2270">
        <v>2.53111E-2</v>
      </c>
      <c r="L2270">
        <v>0.1211137</v>
      </c>
      <c r="M2270">
        <v>3.7756E-3</v>
      </c>
      <c r="O2270" t="str">
        <f>Table_Index[[#This Row],[ID]]&amp;Table_Index[[#This Row],[year]]</f>
        <v>92312011</v>
      </c>
      <c r="P2270" t="str">
        <v>95332010</v>
      </c>
      <c r="Q2270" t="str">
        <f t="shared" si="140"/>
        <v>9533</v>
      </c>
      <c r="R2270" t="str">
        <f t="shared" si="141"/>
        <v>2010</v>
      </c>
      <c r="S2270">
        <f>SUMIFS(INDEX(Table_Index[],,MATCH(S$12,Table_Index[#Headers],0)),
Table_Index[ID],$Q2270,Table_Index[year],$R2270)/COUNTIFS(Table_Index[Quarter],"&lt;&gt;''",Table_Index[ID],$Q2270,Table_Index[year],$R2270)</f>
        <v>7.341052499999999E-2</v>
      </c>
      <c r="T2270">
        <f>SUMIFS(INDEX(Table_Index[],,MATCH(T$12,Table_Index[#Headers],0)),
Table_Index[ID],$Q2270,Table_Index[year],$R2270)/COUNTIFS(Table_Index[Quarter],"&lt;&gt;''",Table_Index[ID],$Q2270,Table_Index[year],$R2270)</f>
        <v>8.9466125000000007E-2</v>
      </c>
      <c r="U2270">
        <f>SUMIFS(INDEX(Table_Index[],,MATCH(U$12,Table_Index[#Headers],0)),
Table_Index[ID],$Q2270,Table_Index[year],$R2270)/COUNTIFS(Table_Index[Quarter],"&lt;&gt;''",Table_Index[ID],$Q2270,Table_Index[year],$R2270)</f>
        <v>0.14528094999999999</v>
      </c>
      <c r="V2270">
        <f>SUMIFS(INDEX(Table_Index[],,MATCH(V$12,Table_Index[#Headers],0)),
Table_Index[ID],$Q2270,Table_Index[year],$R2270)/COUNTIFS(Table_Index[Quarter],"&lt;&gt;''",Table_Index[ID],$Q2270,Table_Index[year],$R2270)</f>
        <v>0.11596292499999999</v>
      </c>
      <c r="W2270">
        <f>SUMIFS(INDEX(Table_Index[],,MATCH(W$12,Table_Index[#Headers],0)),
Table_Index[ID],$Q2270,Table_Index[year],$R2270)/COUNTIFS(Table_Index[Quarter],"&lt;&gt;''",Table_Index[ID],$Q2270,Table_Index[year],$R2270)</f>
        <v>2.9095925000000002E-2</v>
      </c>
      <c r="X2270">
        <f>SUMIFS(INDEX(Table_Index[],,MATCH(X$12,Table_Index[#Headers],0)),
Table_Index[ID],$Q2270,Table_Index[year],$R2270)/COUNTIFS(Table_Index[Quarter],"&lt;&gt;''",Table_Index[ID],$Q2270,Table_Index[year],$R2270)</f>
        <v>0.22171594999999999</v>
      </c>
      <c r="Y2270">
        <f>SUMIFS(INDEX(Table_Index[],,MATCH(Y$12,Table_Index[#Headers],0)),
Table_Index[ID],$Q2270,Table_Index[year],$R2270)/COUNTIFS(Table_Index[Quarter],"&lt;&gt;''",Table_Index[ID],$Q2270,Table_Index[year],$R2270)</f>
        <v>0.13682734999999999</v>
      </c>
      <c r="Z2270">
        <f>SUMIFS(INDEX(Table_Index[],,MATCH(Z$12,Table_Index[#Headers],0)),
Table_Index[ID],$Q2270,Table_Index[year],$R2270)/COUNTIFS(Table_Index[Quarter],"&lt;&gt;''",Table_Index[ID],$Q2270,Table_Index[year],$R2270)</f>
        <v>6.421135E-2</v>
      </c>
      <c r="AA2270">
        <f>SUMIFS(INDEX(Table_Index[],,MATCH(AA$12,Table_Index[#Headers],0)),
Table_Index[ID],$Q2270,Table_Index[year],$R2270)/COUNTIFS(Table_Index[Quarter],"&lt;&gt;''",Table_Index[ID],$Q2270,Table_Index[year],$R2270)</f>
        <v>0.11230839999999999</v>
      </c>
      <c r="AB2270">
        <f>SUMIFS(INDEX(Table_Index[],,MATCH(AB$12,Table_Index[#Headers],0)),
Table_Index[ID],$Q2270,Table_Index[year],$R2270)/COUNTIFS(Table_Index[Quarter],"&lt;&gt;''",Table_Index[ID],$Q2270,Table_Index[year],$R2270)</f>
        <v>1.172055E-2</v>
      </c>
      <c r="AC2270" s="24">
        <f t="shared" si="142"/>
        <v>1.0000000500000001</v>
      </c>
      <c r="AD2270">
        <f>COUNTIFS(Table_Index[Quarter],"&lt;&gt;''",Table_Index[ID],$Q2270,Table_Index[year],$R2270)</f>
        <v>4</v>
      </c>
      <c r="AE2270" s="34">
        <f t="shared" si="143"/>
        <v>0.86645284837353498</v>
      </c>
    </row>
    <row r="2271" spans="1:31" x14ac:dyDescent="0.3">
      <c r="A2271">
        <v>9231</v>
      </c>
      <c r="B2271">
        <v>2011</v>
      </c>
      <c r="C2271">
        <v>4</v>
      </c>
      <c r="D2271">
        <v>5.3148899999999999E-2</v>
      </c>
      <c r="E2271">
        <v>4.7468799999999998E-2</v>
      </c>
      <c r="F2271">
        <v>0.1369293</v>
      </c>
      <c r="G2271">
        <v>7.5159000000000004E-2</v>
      </c>
      <c r="H2271">
        <v>4.29755E-2</v>
      </c>
      <c r="I2271">
        <v>0.34080189999999999</v>
      </c>
      <c r="J2271">
        <v>0.21695690000000001</v>
      </c>
      <c r="K2271">
        <v>2.7385900000000001E-2</v>
      </c>
      <c r="L2271">
        <v>5.47717E-2</v>
      </c>
      <c r="M2271">
        <v>4.4019999999999997E-3</v>
      </c>
      <c r="O2271" t="str">
        <f>Table_Index[[#This Row],[ID]]&amp;Table_Index[[#This Row],[year]]</f>
        <v>92312011</v>
      </c>
      <c r="P2271" t="str">
        <v>95332011</v>
      </c>
      <c r="Q2271" t="str">
        <f t="shared" si="140"/>
        <v>9533</v>
      </c>
      <c r="R2271" t="str">
        <f t="shared" si="141"/>
        <v>2011</v>
      </c>
      <c r="S2271">
        <f>SUMIFS(INDEX(Table_Index[],,MATCH(S$12,Table_Index[#Headers],0)),
Table_Index[ID],$Q2271,Table_Index[year],$R2271)/COUNTIFS(Table_Index[Quarter],"&lt;&gt;''",Table_Index[ID],$Q2271,Table_Index[year],$R2271)</f>
        <v>4.5056924999999998E-2</v>
      </c>
      <c r="T2271">
        <f>SUMIFS(INDEX(Table_Index[],,MATCH(T$12,Table_Index[#Headers],0)),
Table_Index[ID],$Q2271,Table_Index[year],$R2271)/COUNTIFS(Table_Index[Quarter],"&lt;&gt;''",Table_Index[ID],$Q2271,Table_Index[year],$R2271)</f>
        <v>5.6908374999999997E-2</v>
      </c>
      <c r="U2271">
        <f>SUMIFS(INDEX(Table_Index[],,MATCH(U$12,Table_Index[#Headers],0)),
Table_Index[ID],$Q2271,Table_Index[year],$R2271)/COUNTIFS(Table_Index[Quarter],"&lt;&gt;''",Table_Index[ID],$Q2271,Table_Index[year],$R2271)</f>
        <v>0.15341707499999999</v>
      </c>
      <c r="V2271">
        <f>SUMIFS(INDEX(Table_Index[],,MATCH(V$12,Table_Index[#Headers],0)),
Table_Index[ID],$Q2271,Table_Index[year],$R2271)/COUNTIFS(Table_Index[Quarter],"&lt;&gt;''",Table_Index[ID],$Q2271,Table_Index[year],$R2271)</f>
        <v>5.9218775000000001E-2</v>
      </c>
      <c r="W2271">
        <f>SUMIFS(INDEX(Table_Index[],,MATCH(W$12,Table_Index[#Headers],0)),
Table_Index[ID],$Q2271,Table_Index[year],$R2271)/COUNTIFS(Table_Index[Quarter],"&lt;&gt;''",Table_Index[ID],$Q2271,Table_Index[year],$R2271)</f>
        <v>1.4234074999999999E-2</v>
      </c>
      <c r="X2271">
        <f>SUMIFS(INDEX(Table_Index[],,MATCH(X$12,Table_Index[#Headers],0)),
Table_Index[ID],$Q2271,Table_Index[year],$R2271)/COUNTIFS(Table_Index[Quarter],"&lt;&gt;''",Table_Index[ID],$Q2271,Table_Index[year],$R2271)</f>
        <v>0.36879127500000003</v>
      </c>
      <c r="Y2271">
        <f>SUMIFS(INDEX(Table_Index[],,MATCH(Y$12,Table_Index[#Headers],0)),
Table_Index[ID],$Q2271,Table_Index[year],$R2271)/COUNTIFS(Table_Index[Quarter],"&lt;&gt;''",Table_Index[ID],$Q2271,Table_Index[year],$R2271)</f>
        <v>0.155380825</v>
      </c>
      <c r="Z2271">
        <f>SUMIFS(INDEX(Table_Index[],,MATCH(Z$12,Table_Index[#Headers],0)),
Table_Index[ID],$Q2271,Table_Index[year],$R2271)/COUNTIFS(Table_Index[Quarter],"&lt;&gt;''",Table_Index[ID],$Q2271,Table_Index[year],$R2271)</f>
        <v>5.4401675000000004E-2</v>
      </c>
      <c r="AA2271">
        <f>SUMIFS(INDEX(Table_Index[],,MATCH(AA$12,Table_Index[#Headers],0)),
Table_Index[ID],$Q2271,Table_Index[year],$R2271)/COUNTIFS(Table_Index[Quarter],"&lt;&gt;''",Table_Index[ID],$Q2271,Table_Index[year],$R2271)</f>
        <v>8.3653200000000011E-2</v>
      </c>
      <c r="AB2271">
        <f>SUMIFS(INDEX(Table_Index[],,MATCH(AB$12,Table_Index[#Headers],0)),
Table_Index[ID],$Q2271,Table_Index[year],$R2271)/COUNTIFS(Table_Index[Quarter],"&lt;&gt;''",Table_Index[ID],$Q2271,Table_Index[year],$R2271)</f>
        <v>8.9377999999999992E-3</v>
      </c>
      <c r="AC2271" s="24">
        <f t="shared" si="142"/>
        <v>1.0000000000000002</v>
      </c>
      <c r="AD2271">
        <f>COUNTIFS(Table_Index[Quarter],"&lt;&gt;''",Table_Index[ID],$Q2271,Table_Index[year],$R2271)</f>
        <v>4</v>
      </c>
      <c r="AE2271" s="34">
        <f t="shared" si="143"/>
        <v>0.79729754958354992</v>
      </c>
    </row>
    <row r="2272" spans="1:31" x14ac:dyDescent="0.3">
      <c r="A2272">
        <v>9231</v>
      </c>
      <c r="B2272">
        <v>2012</v>
      </c>
      <c r="C2272">
        <v>1</v>
      </c>
      <c r="D2272">
        <v>3.5316199999999999E-2</v>
      </c>
      <c r="E2272">
        <v>0.24723780000000001</v>
      </c>
      <c r="F2272">
        <v>9.3440200000000001E-2</v>
      </c>
      <c r="G2272">
        <v>4.9205199999999998E-2</v>
      </c>
      <c r="H2272">
        <v>3.9258899999999999E-2</v>
      </c>
      <c r="I2272">
        <v>0.28578789999999998</v>
      </c>
      <c r="J2272">
        <v>0.17892810000000001</v>
      </c>
      <c r="K2272">
        <v>1.98809E-2</v>
      </c>
      <c r="L2272">
        <v>4.6720100000000001E-2</v>
      </c>
      <c r="M2272">
        <v>4.2246999999999996E-3</v>
      </c>
      <c r="O2272" t="str">
        <f>Table_Index[[#This Row],[ID]]&amp;Table_Index[[#This Row],[year]]</f>
        <v>92312012</v>
      </c>
      <c r="P2272" t="str">
        <v>95332012</v>
      </c>
      <c r="Q2272" t="str">
        <f t="shared" si="140"/>
        <v>9533</v>
      </c>
      <c r="R2272" t="str">
        <f t="shared" si="141"/>
        <v>2012</v>
      </c>
      <c r="S2272">
        <f>SUMIFS(INDEX(Table_Index[],,MATCH(S$12,Table_Index[#Headers],0)),
Table_Index[ID],$Q2272,Table_Index[year],$R2272)/COUNTIFS(Table_Index[Quarter],"&lt;&gt;''",Table_Index[ID],$Q2272,Table_Index[year],$R2272)</f>
        <v>7.9948550000000007E-2</v>
      </c>
      <c r="T2272">
        <f>SUMIFS(INDEX(Table_Index[],,MATCH(T$12,Table_Index[#Headers],0)),
Table_Index[ID],$Q2272,Table_Index[year],$R2272)/COUNTIFS(Table_Index[Quarter],"&lt;&gt;''",Table_Index[ID],$Q2272,Table_Index[year],$R2272)</f>
        <v>7.6374325000000007E-2</v>
      </c>
      <c r="U2272">
        <f>SUMIFS(INDEX(Table_Index[],,MATCH(U$12,Table_Index[#Headers],0)),
Table_Index[ID],$Q2272,Table_Index[year],$R2272)/COUNTIFS(Table_Index[Quarter],"&lt;&gt;''",Table_Index[ID],$Q2272,Table_Index[year],$R2272)</f>
        <v>0.12929374999999999</v>
      </c>
      <c r="V2272">
        <f>SUMIFS(INDEX(Table_Index[],,MATCH(V$12,Table_Index[#Headers],0)),
Table_Index[ID],$Q2272,Table_Index[year],$R2272)/COUNTIFS(Table_Index[Quarter],"&lt;&gt;''",Table_Index[ID],$Q2272,Table_Index[year],$R2272)</f>
        <v>8.4570775000000001E-2</v>
      </c>
      <c r="W2272">
        <f>SUMIFS(INDEX(Table_Index[],,MATCH(W$12,Table_Index[#Headers],0)),
Table_Index[ID],$Q2272,Table_Index[year],$R2272)/COUNTIFS(Table_Index[Quarter],"&lt;&gt;''",Table_Index[ID],$Q2272,Table_Index[year],$R2272)</f>
        <v>2.6248975000000001E-2</v>
      </c>
      <c r="X2272">
        <f>SUMIFS(INDEX(Table_Index[],,MATCH(X$12,Table_Index[#Headers],0)),
Table_Index[ID],$Q2272,Table_Index[year],$R2272)/COUNTIFS(Table_Index[Quarter],"&lt;&gt;''",Table_Index[ID],$Q2272,Table_Index[year],$R2272)</f>
        <v>0.30257917499999998</v>
      </c>
      <c r="Y2272">
        <f>SUMIFS(INDEX(Table_Index[],,MATCH(Y$12,Table_Index[#Headers],0)),
Table_Index[ID],$Q2272,Table_Index[year],$R2272)/COUNTIFS(Table_Index[Quarter],"&lt;&gt;''",Table_Index[ID],$Q2272,Table_Index[year],$R2272)</f>
        <v>0.15208712499999999</v>
      </c>
      <c r="Z2272">
        <f>SUMIFS(INDEX(Table_Index[],,MATCH(Z$12,Table_Index[#Headers],0)),
Table_Index[ID],$Q2272,Table_Index[year],$R2272)/COUNTIFS(Table_Index[Quarter],"&lt;&gt;''",Table_Index[ID],$Q2272,Table_Index[year],$R2272)</f>
        <v>6.1205625E-2</v>
      </c>
      <c r="AA2272">
        <f>SUMIFS(INDEX(Table_Index[],,MATCH(AA$12,Table_Index[#Headers],0)),
Table_Index[ID],$Q2272,Table_Index[year],$R2272)/COUNTIFS(Table_Index[Quarter],"&lt;&gt;''",Table_Index[ID],$Q2272,Table_Index[year],$R2272)</f>
        <v>7.1721199999999999E-2</v>
      </c>
      <c r="AB2272">
        <f>SUMIFS(INDEX(Table_Index[],,MATCH(AB$12,Table_Index[#Headers],0)),
Table_Index[ID],$Q2272,Table_Index[year],$R2272)/COUNTIFS(Table_Index[Quarter],"&lt;&gt;''",Table_Index[ID],$Q2272,Table_Index[year],$R2272)</f>
        <v>1.5970450000000001E-2</v>
      </c>
      <c r="AC2272" s="24">
        <f t="shared" si="142"/>
        <v>0.99999994999999997</v>
      </c>
      <c r="AD2272">
        <f>COUNTIFS(Table_Index[Quarter],"&lt;&gt;''",Table_Index[ID],$Q2272,Table_Index[year],$R2272)</f>
        <v>4</v>
      </c>
      <c r="AE2272" s="34">
        <f t="shared" si="143"/>
        <v>0.83938732830324869</v>
      </c>
    </row>
    <row r="2273" spans="1:31" x14ac:dyDescent="0.3">
      <c r="A2273">
        <v>9231</v>
      </c>
      <c r="B2273">
        <v>2012</v>
      </c>
      <c r="C2273">
        <v>2</v>
      </c>
      <c r="D2273">
        <v>3.0923099999999999E-2</v>
      </c>
      <c r="E2273">
        <v>6.3855899999999993E-2</v>
      </c>
      <c r="F2273">
        <v>7.24379E-2</v>
      </c>
      <c r="G2273">
        <v>9.3820200000000006E-2</v>
      </c>
      <c r="H2273">
        <v>4.1673599999999998E-2</v>
      </c>
      <c r="I2273">
        <v>0.36364419999999997</v>
      </c>
      <c r="J2273">
        <v>0.16436719999999999</v>
      </c>
      <c r="K2273">
        <v>1.4545799999999999E-2</v>
      </c>
      <c r="L2273">
        <v>0.15273059999999999</v>
      </c>
      <c r="M2273">
        <v>2.0014999999999998E-3</v>
      </c>
      <c r="O2273" t="str">
        <f>Table_Index[[#This Row],[ID]]&amp;Table_Index[[#This Row],[year]]</f>
        <v>92312012</v>
      </c>
      <c r="P2273" t="str">
        <v>95342003</v>
      </c>
      <c r="Q2273" t="str">
        <f t="shared" si="140"/>
        <v>9534</v>
      </c>
      <c r="R2273" t="str">
        <f t="shared" si="141"/>
        <v>2003</v>
      </c>
      <c r="S2273">
        <f>SUMIFS(INDEX(Table_Index[],,MATCH(S$12,Table_Index[#Headers],0)),
Table_Index[ID],$Q2273,Table_Index[year],$R2273)/COUNTIFS(Table_Index[Quarter],"&lt;&gt;''",Table_Index[ID],$Q2273,Table_Index[year],$R2273)</f>
        <v>3.2250500000000001E-3</v>
      </c>
      <c r="T2273">
        <f>SUMIFS(INDEX(Table_Index[],,MATCH(T$12,Table_Index[#Headers],0)),
Table_Index[ID],$Q2273,Table_Index[year],$R2273)/COUNTIFS(Table_Index[Quarter],"&lt;&gt;''",Table_Index[ID],$Q2273,Table_Index[year],$R2273)</f>
        <v>9.2822499999999997E-4</v>
      </c>
      <c r="U2273">
        <f>SUMIFS(INDEX(Table_Index[],,MATCH(U$12,Table_Index[#Headers],0)),
Table_Index[ID],$Q2273,Table_Index[year],$R2273)/COUNTIFS(Table_Index[Quarter],"&lt;&gt;''",Table_Index[ID],$Q2273,Table_Index[year],$R2273)</f>
        <v>2.3769250000000002E-3</v>
      </c>
      <c r="V2273">
        <f>SUMIFS(INDEX(Table_Index[],,MATCH(V$12,Table_Index[#Headers],0)),
Table_Index[ID],$Q2273,Table_Index[year],$R2273)/COUNTIFS(Table_Index[Quarter],"&lt;&gt;''",Table_Index[ID],$Q2273,Table_Index[year],$R2273)</f>
        <v>3.64275E-4</v>
      </c>
      <c r="W2273">
        <f>SUMIFS(INDEX(Table_Index[],,MATCH(W$12,Table_Index[#Headers],0)),
Table_Index[ID],$Q2273,Table_Index[year],$R2273)/COUNTIFS(Table_Index[Quarter],"&lt;&gt;''",Table_Index[ID],$Q2273,Table_Index[year],$R2273)</f>
        <v>5.4780049999999997E-2</v>
      </c>
      <c r="X2273">
        <f>SUMIFS(INDEX(Table_Index[],,MATCH(X$12,Table_Index[#Headers],0)),
Table_Index[ID],$Q2273,Table_Index[year],$R2273)/COUNTIFS(Table_Index[Quarter],"&lt;&gt;''",Table_Index[ID],$Q2273,Table_Index[year],$R2273)</f>
        <v>0</v>
      </c>
      <c r="Y2273">
        <f>SUMIFS(INDEX(Table_Index[],,MATCH(Y$12,Table_Index[#Headers],0)),
Table_Index[ID],$Q2273,Table_Index[year],$R2273)/COUNTIFS(Table_Index[Quarter],"&lt;&gt;''",Table_Index[ID],$Q2273,Table_Index[year],$R2273)</f>
        <v>2.523675E-3</v>
      </c>
      <c r="Z2273">
        <f>SUMIFS(INDEX(Table_Index[],,MATCH(Z$12,Table_Index[#Headers],0)),
Table_Index[ID],$Q2273,Table_Index[year],$R2273)/COUNTIFS(Table_Index[Quarter],"&lt;&gt;''",Table_Index[ID],$Q2273,Table_Index[year],$R2273)</f>
        <v>0.93440639999999997</v>
      </c>
      <c r="AA2273">
        <f>SUMIFS(INDEX(Table_Index[],,MATCH(AA$12,Table_Index[#Headers],0)),
Table_Index[ID],$Q2273,Table_Index[year],$R2273)/COUNTIFS(Table_Index[Quarter],"&lt;&gt;''",Table_Index[ID],$Q2273,Table_Index[year],$R2273)</f>
        <v>1.2908749999999999E-3</v>
      </c>
      <c r="AB2273">
        <f>SUMIFS(INDEX(Table_Index[],,MATCH(AB$12,Table_Index[#Headers],0)),
Table_Index[ID],$Q2273,Table_Index[year],$R2273)/COUNTIFS(Table_Index[Quarter],"&lt;&gt;''",Table_Index[ID],$Q2273,Table_Index[year],$R2273)</f>
        <v>1.0449999999999999E-4</v>
      </c>
      <c r="AC2273" s="24">
        <f t="shared" si="142"/>
        <v>0.99999997499999993</v>
      </c>
      <c r="AD2273">
        <f>COUNTIFS(Table_Index[Quarter],"&lt;&gt;''",Table_Index[ID],$Q2273,Table_Index[year],$R2273)</f>
        <v>4</v>
      </c>
      <c r="AE2273" s="34">
        <f t="shared" si="143"/>
        <v>0.12385873452913188</v>
      </c>
    </row>
    <row r="2274" spans="1:31" x14ac:dyDescent="0.3">
      <c r="A2274">
        <v>9231</v>
      </c>
      <c r="B2274">
        <v>2012</v>
      </c>
      <c r="C2274">
        <v>3</v>
      </c>
      <c r="D2274">
        <v>6.6003699999999998E-2</v>
      </c>
      <c r="E2274">
        <v>4.7294700000000002E-2</v>
      </c>
      <c r="F2274">
        <v>0.10541590000000001</v>
      </c>
      <c r="G2274">
        <v>0.19430720000000001</v>
      </c>
      <c r="H2274">
        <v>1.6725799999999999E-2</v>
      </c>
      <c r="I2274">
        <v>0.3903238</v>
      </c>
      <c r="J2274">
        <v>9.5729099999999998E-2</v>
      </c>
      <c r="K2274">
        <v>2.27926E-2</v>
      </c>
      <c r="L2274">
        <v>5.69816E-2</v>
      </c>
      <c r="M2274">
        <v>4.4256E-3</v>
      </c>
      <c r="O2274" t="str">
        <f>Table_Index[[#This Row],[ID]]&amp;Table_Index[[#This Row],[year]]</f>
        <v>92312012</v>
      </c>
      <c r="P2274" t="str">
        <v>95342004</v>
      </c>
      <c r="Q2274" t="str">
        <f t="shared" si="140"/>
        <v>9534</v>
      </c>
      <c r="R2274" t="str">
        <f t="shared" si="141"/>
        <v>2004</v>
      </c>
      <c r="S2274">
        <f>SUMIFS(INDEX(Table_Index[],,MATCH(S$12,Table_Index[#Headers],0)),
Table_Index[ID],$Q2274,Table_Index[year],$R2274)/COUNTIFS(Table_Index[Quarter],"&lt;&gt;''",Table_Index[ID],$Q2274,Table_Index[year],$R2274)</f>
        <v>0.45979619999999999</v>
      </c>
      <c r="T2274">
        <f>SUMIFS(INDEX(Table_Index[],,MATCH(T$12,Table_Index[#Headers],0)),
Table_Index[ID],$Q2274,Table_Index[year],$R2274)/COUNTIFS(Table_Index[Quarter],"&lt;&gt;''",Table_Index[ID],$Q2274,Table_Index[year],$R2274)</f>
        <v>0.10863365000000001</v>
      </c>
      <c r="U2274">
        <f>SUMIFS(INDEX(Table_Index[],,MATCH(U$12,Table_Index[#Headers],0)),
Table_Index[ID],$Q2274,Table_Index[year],$R2274)/COUNTIFS(Table_Index[Quarter],"&lt;&gt;''",Table_Index[ID],$Q2274,Table_Index[year],$R2274)</f>
        <v>0.14544124999999999</v>
      </c>
      <c r="V2274">
        <f>SUMIFS(INDEX(Table_Index[],,MATCH(V$12,Table_Index[#Headers],0)),
Table_Index[ID],$Q2274,Table_Index[year],$R2274)/COUNTIFS(Table_Index[Quarter],"&lt;&gt;''",Table_Index[ID],$Q2274,Table_Index[year],$R2274)</f>
        <v>2.1606050000000002E-2</v>
      </c>
      <c r="W2274">
        <f>SUMIFS(INDEX(Table_Index[],,MATCH(W$12,Table_Index[#Headers],0)),
Table_Index[ID],$Q2274,Table_Index[year],$R2274)/COUNTIFS(Table_Index[Quarter],"&lt;&gt;''",Table_Index[ID],$Q2274,Table_Index[year],$R2274)</f>
        <v>3.4867499999999998E-3</v>
      </c>
      <c r="X2274">
        <f>SUMIFS(INDEX(Table_Index[],,MATCH(X$12,Table_Index[#Headers],0)),
Table_Index[ID],$Q2274,Table_Index[year],$R2274)/COUNTIFS(Table_Index[Quarter],"&lt;&gt;''",Table_Index[ID],$Q2274,Table_Index[year],$R2274)</f>
        <v>0</v>
      </c>
      <c r="Y2274">
        <f>SUMIFS(INDEX(Table_Index[],,MATCH(Y$12,Table_Index[#Headers],0)),
Table_Index[ID],$Q2274,Table_Index[year],$R2274)/COUNTIFS(Table_Index[Quarter],"&lt;&gt;''",Table_Index[ID],$Q2274,Table_Index[year],$R2274)</f>
        <v>2.9797375000000001E-2</v>
      </c>
      <c r="Z2274">
        <f>SUMIFS(INDEX(Table_Index[],,MATCH(Z$12,Table_Index[#Headers],0)),
Table_Index[ID],$Q2274,Table_Index[year],$R2274)/COUNTIFS(Table_Index[Quarter],"&lt;&gt;''",Table_Index[ID],$Q2274,Table_Index[year],$R2274)</f>
        <v>7.4137574999999997E-2</v>
      </c>
      <c r="AA2274">
        <f>SUMIFS(INDEX(Table_Index[],,MATCH(AA$12,Table_Index[#Headers],0)),
Table_Index[ID],$Q2274,Table_Index[year],$R2274)/COUNTIFS(Table_Index[Quarter],"&lt;&gt;''",Table_Index[ID],$Q2274,Table_Index[year],$R2274)</f>
        <v>0.14407272499999998</v>
      </c>
      <c r="AB2274">
        <f>SUMIFS(INDEX(Table_Index[],,MATCH(AB$12,Table_Index[#Headers],0)),
Table_Index[ID],$Q2274,Table_Index[year],$R2274)/COUNTIFS(Table_Index[Quarter],"&lt;&gt;''",Table_Index[ID],$Q2274,Table_Index[year],$R2274)</f>
        <v>1.3028350000000001E-2</v>
      </c>
      <c r="AC2274" s="24">
        <f t="shared" si="142"/>
        <v>0.99999992500000001</v>
      </c>
      <c r="AD2274">
        <f>COUNTIFS(Table_Index[Quarter],"&lt;&gt;''",Table_Index[ID],$Q2274,Table_Index[year],$R2274)</f>
        <v>4</v>
      </c>
      <c r="AE2274" s="34">
        <f t="shared" si="143"/>
        <v>0.72784309695309068</v>
      </c>
    </row>
    <row r="2275" spans="1:31" x14ac:dyDescent="0.3">
      <c r="A2275">
        <v>9231</v>
      </c>
      <c r="B2275">
        <v>2012</v>
      </c>
      <c r="C2275">
        <v>4</v>
      </c>
      <c r="D2275">
        <v>4.02946E-2</v>
      </c>
      <c r="E2275">
        <v>6.1555400000000003E-2</v>
      </c>
      <c r="F2275">
        <v>0.10077899999999999</v>
      </c>
      <c r="G2275">
        <v>0.113359</v>
      </c>
      <c r="H2275">
        <v>1.7066899999999999E-2</v>
      </c>
      <c r="I2275">
        <v>0.4604722</v>
      </c>
      <c r="J2275">
        <v>0.1059325</v>
      </c>
      <c r="K2275">
        <v>2.0041300000000001E-2</v>
      </c>
      <c r="L2275">
        <v>7.5393399999999999E-2</v>
      </c>
      <c r="M2275">
        <v>5.1057999999999997E-3</v>
      </c>
      <c r="O2275" t="str">
        <f>Table_Index[[#This Row],[ID]]&amp;Table_Index[[#This Row],[year]]</f>
        <v>92312012</v>
      </c>
      <c r="P2275" t="str">
        <v>95342005</v>
      </c>
      <c r="Q2275" t="str">
        <f t="shared" si="140"/>
        <v>9534</v>
      </c>
      <c r="R2275" t="str">
        <f t="shared" si="141"/>
        <v>2005</v>
      </c>
      <c r="S2275">
        <f>SUMIFS(INDEX(Table_Index[],,MATCH(S$12,Table_Index[#Headers],0)),
Table_Index[ID],$Q2275,Table_Index[year],$R2275)/COUNTIFS(Table_Index[Quarter],"&lt;&gt;''",Table_Index[ID],$Q2275,Table_Index[year],$R2275)</f>
        <v>0.153029625</v>
      </c>
      <c r="T2275">
        <f>SUMIFS(INDEX(Table_Index[],,MATCH(T$12,Table_Index[#Headers],0)),
Table_Index[ID],$Q2275,Table_Index[year],$R2275)/COUNTIFS(Table_Index[Quarter],"&lt;&gt;''",Table_Index[ID],$Q2275,Table_Index[year],$R2275)</f>
        <v>0.11704255</v>
      </c>
      <c r="U2275">
        <f>SUMIFS(INDEX(Table_Index[],,MATCH(U$12,Table_Index[#Headers],0)),
Table_Index[ID],$Q2275,Table_Index[year],$R2275)/COUNTIFS(Table_Index[Quarter],"&lt;&gt;''",Table_Index[ID],$Q2275,Table_Index[year],$R2275)</f>
        <v>0.15592500000000001</v>
      </c>
      <c r="V2275">
        <f>SUMIFS(INDEX(Table_Index[],,MATCH(V$12,Table_Index[#Headers],0)),
Table_Index[ID],$Q2275,Table_Index[year],$R2275)/COUNTIFS(Table_Index[Quarter],"&lt;&gt;''",Table_Index[ID],$Q2275,Table_Index[year],$R2275)</f>
        <v>7.4784625000000007E-2</v>
      </c>
      <c r="W2275">
        <f>SUMIFS(INDEX(Table_Index[],,MATCH(W$12,Table_Index[#Headers],0)),
Table_Index[ID],$Q2275,Table_Index[year],$R2275)/COUNTIFS(Table_Index[Quarter],"&lt;&gt;''",Table_Index[ID],$Q2275,Table_Index[year],$R2275)</f>
        <v>0</v>
      </c>
      <c r="X2275">
        <f>SUMIFS(INDEX(Table_Index[],,MATCH(X$12,Table_Index[#Headers],0)),
Table_Index[ID],$Q2275,Table_Index[year],$R2275)/COUNTIFS(Table_Index[Quarter],"&lt;&gt;''",Table_Index[ID],$Q2275,Table_Index[year],$R2275)</f>
        <v>0</v>
      </c>
      <c r="Y2275">
        <f>SUMIFS(INDEX(Table_Index[],,MATCH(Y$12,Table_Index[#Headers],0)),
Table_Index[ID],$Q2275,Table_Index[year],$R2275)/COUNTIFS(Table_Index[Quarter],"&lt;&gt;''",Table_Index[ID],$Q2275,Table_Index[year],$R2275)</f>
        <v>0.16762615</v>
      </c>
      <c r="Z2275">
        <f>SUMIFS(INDEX(Table_Index[],,MATCH(Z$12,Table_Index[#Headers],0)),
Table_Index[ID],$Q2275,Table_Index[year],$R2275)/COUNTIFS(Table_Index[Quarter],"&lt;&gt;''",Table_Index[ID],$Q2275,Table_Index[year],$R2275)</f>
        <v>0.12467930000000001</v>
      </c>
      <c r="AA2275">
        <f>SUMIFS(INDEX(Table_Index[],,MATCH(AA$12,Table_Index[#Headers],0)),
Table_Index[ID],$Q2275,Table_Index[year],$R2275)/COUNTIFS(Table_Index[Quarter],"&lt;&gt;''",Table_Index[ID],$Q2275,Table_Index[year],$R2275)</f>
        <v>0.196765775</v>
      </c>
      <c r="AB2275">
        <f>SUMIFS(INDEX(Table_Index[],,MATCH(AB$12,Table_Index[#Headers],0)),
Table_Index[ID],$Q2275,Table_Index[year],$R2275)/COUNTIFS(Table_Index[Quarter],"&lt;&gt;''",Table_Index[ID],$Q2275,Table_Index[year],$R2275)</f>
        <v>1.0147025E-2</v>
      </c>
      <c r="AC2275" s="24">
        <f t="shared" si="142"/>
        <v>1.0000000500000001</v>
      </c>
      <c r="AD2275">
        <f>COUNTIFS(Table_Index[Quarter],"&lt;&gt;''",Table_Index[ID],$Q2275,Table_Index[year],$R2275)</f>
        <v>4</v>
      </c>
      <c r="AE2275" s="34">
        <f t="shared" si="143"/>
        <v>0.85051444326045256</v>
      </c>
    </row>
    <row r="2276" spans="1:31" x14ac:dyDescent="0.3">
      <c r="A2276">
        <v>9232</v>
      </c>
      <c r="B2276">
        <v>2003</v>
      </c>
      <c r="C2276">
        <v>1</v>
      </c>
      <c r="D2276">
        <v>3.3172699999999999E-2</v>
      </c>
      <c r="E2276">
        <v>4.1070999999999998E-3</v>
      </c>
      <c r="F2276">
        <v>1.2637199999999999E-2</v>
      </c>
      <c r="G2276">
        <v>1.13735E-2</v>
      </c>
      <c r="H2276">
        <v>0.79614569999999996</v>
      </c>
      <c r="I2276">
        <v>2.6854099999999999E-2</v>
      </c>
      <c r="J2276">
        <v>1.70603E-2</v>
      </c>
      <c r="K2276">
        <v>7.2664000000000001E-3</v>
      </c>
      <c r="L2276">
        <v>1.01098E-2</v>
      </c>
      <c r="M2276">
        <v>1.0268E-3</v>
      </c>
      <c r="O2276" t="str">
        <f>Table_Index[[#This Row],[ID]]&amp;Table_Index[[#This Row],[year]]</f>
        <v>92322003</v>
      </c>
      <c r="P2276" t="str">
        <v>95342006</v>
      </c>
      <c r="Q2276" t="str">
        <f t="shared" si="140"/>
        <v>9534</v>
      </c>
      <c r="R2276" t="str">
        <f t="shared" si="141"/>
        <v>2006</v>
      </c>
      <c r="S2276">
        <f>SUMIFS(INDEX(Table_Index[],,MATCH(S$12,Table_Index[#Headers],0)),
Table_Index[ID],$Q2276,Table_Index[year],$R2276)/COUNTIFS(Table_Index[Quarter],"&lt;&gt;''",Table_Index[ID],$Q2276,Table_Index[year],$R2276)</f>
        <v>0.113047125</v>
      </c>
      <c r="T2276">
        <f>SUMIFS(INDEX(Table_Index[],,MATCH(T$12,Table_Index[#Headers],0)),
Table_Index[ID],$Q2276,Table_Index[year],$R2276)/COUNTIFS(Table_Index[Quarter],"&lt;&gt;''",Table_Index[ID],$Q2276,Table_Index[year],$R2276)</f>
        <v>0.174104125</v>
      </c>
      <c r="U2276">
        <f>SUMIFS(INDEX(Table_Index[],,MATCH(U$12,Table_Index[#Headers],0)),
Table_Index[ID],$Q2276,Table_Index[year],$R2276)/COUNTIFS(Table_Index[Quarter],"&lt;&gt;''",Table_Index[ID],$Q2276,Table_Index[year],$R2276)</f>
        <v>0.17256460000000001</v>
      </c>
      <c r="V2276">
        <f>SUMIFS(INDEX(Table_Index[],,MATCH(V$12,Table_Index[#Headers],0)),
Table_Index[ID],$Q2276,Table_Index[year],$R2276)/COUNTIFS(Table_Index[Quarter],"&lt;&gt;''",Table_Index[ID],$Q2276,Table_Index[year],$R2276)</f>
        <v>3.3706399999999997E-2</v>
      </c>
      <c r="W2276">
        <f>SUMIFS(INDEX(Table_Index[],,MATCH(W$12,Table_Index[#Headers],0)),
Table_Index[ID],$Q2276,Table_Index[year],$R2276)/COUNTIFS(Table_Index[Quarter],"&lt;&gt;''",Table_Index[ID],$Q2276,Table_Index[year],$R2276)</f>
        <v>6.7627500000000005E-4</v>
      </c>
      <c r="X2276">
        <f>SUMIFS(INDEX(Table_Index[],,MATCH(X$12,Table_Index[#Headers],0)),
Table_Index[ID],$Q2276,Table_Index[year],$R2276)/COUNTIFS(Table_Index[Quarter],"&lt;&gt;''",Table_Index[ID],$Q2276,Table_Index[year],$R2276)</f>
        <v>0.108205575</v>
      </c>
      <c r="Y2276">
        <f>SUMIFS(INDEX(Table_Index[],,MATCH(Y$12,Table_Index[#Headers],0)),
Table_Index[ID],$Q2276,Table_Index[year],$R2276)/COUNTIFS(Table_Index[Quarter],"&lt;&gt;''",Table_Index[ID],$Q2276,Table_Index[year],$R2276)</f>
        <v>0.11053547500000001</v>
      </c>
      <c r="Z2276">
        <f>SUMIFS(INDEX(Table_Index[],,MATCH(Z$12,Table_Index[#Headers],0)),
Table_Index[ID],$Q2276,Table_Index[year],$R2276)/COUNTIFS(Table_Index[Quarter],"&lt;&gt;''",Table_Index[ID],$Q2276,Table_Index[year],$R2276)</f>
        <v>9.1380675000000008E-2</v>
      </c>
      <c r="AA2276">
        <f>SUMIFS(INDEX(Table_Index[],,MATCH(AA$12,Table_Index[#Headers],0)),
Table_Index[ID],$Q2276,Table_Index[year],$R2276)/COUNTIFS(Table_Index[Quarter],"&lt;&gt;''",Table_Index[ID],$Q2276,Table_Index[year],$R2276)</f>
        <v>0.18442710000000001</v>
      </c>
      <c r="AB2276">
        <f>SUMIFS(INDEX(Table_Index[],,MATCH(AB$12,Table_Index[#Headers],0)),
Table_Index[ID],$Q2276,Table_Index[year],$R2276)/COUNTIFS(Table_Index[Quarter],"&lt;&gt;''",Table_Index[ID],$Q2276,Table_Index[year],$R2276)</f>
        <v>1.1352625E-2</v>
      </c>
      <c r="AC2276" s="24">
        <f t="shared" si="142"/>
        <v>0.99999997500000015</v>
      </c>
      <c r="AD2276">
        <f>COUNTIFS(Table_Index[Quarter],"&lt;&gt;''",Table_Index[ID],$Q2276,Table_Index[year],$R2276)</f>
        <v>4</v>
      </c>
      <c r="AE2276" s="34">
        <f t="shared" si="143"/>
        <v>0.85957377849841055</v>
      </c>
    </row>
    <row r="2277" spans="1:31" x14ac:dyDescent="0.3">
      <c r="A2277">
        <v>9232</v>
      </c>
      <c r="B2277">
        <v>2003</v>
      </c>
      <c r="C2277">
        <v>2</v>
      </c>
      <c r="D2277">
        <v>0.30815809999999999</v>
      </c>
      <c r="E2277">
        <v>0.19680400000000001</v>
      </c>
      <c r="F2277">
        <v>0.1211102</v>
      </c>
      <c r="G2277">
        <v>8.4777099999999994E-2</v>
      </c>
      <c r="H2277">
        <v>0</v>
      </c>
      <c r="I2277">
        <v>0.1135408</v>
      </c>
      <c r="J2277">
        <v>4.54163E-2</v>
      </c>
      <c r="K2277">
        <v>2.4222E-2</v>
      </c>
      <c r="L2277">
        <v>9.0832599999999999E-2</v>
      </c>
      <c r="M2277">
        <v>1.5138800000000001E-2</v>
      </c>
      <c r="O2277" t="str">
        <f>Table_Index[[#This Row],[ID]]&amp;Table_Index[[#This Row],[year]]</f>
        <v>92322003</v>
      </c>
      <c r="P2277" t="str">
        <v>95342007</v>
      </c>
      <c r="Q2277" t="str">
        <f t="shared" si="140"/>
        <v>9534</v>
      </c>
      <c r="R2277" t="str">
        <f t="shared" si="141"/>
        <v>2007</v>
      </c>
      <c r="S2277">
        <f>SUMIFS(INDEX(Table_Index[],,MATCH(S$12,Table_Index[#Headers],0)),
Table_Index[ID],$Q2277,Table_Index[year],$R2277)/COUNTIFS(Table_Index[Quarter],"&lt;&gt;''",Table_Index[ID],$Q2277,Table_Index[year],$R2277)</f>
        <v>7.5532900000000014E-2</v>
      </c>
      <c r="T2277">
        <f>SUMIFS(INDEX(Table_Index[],,MATCH(T$12,Table_Index[#Headers],0)),
Table_Index[ID],$Q2277,Table_Index[year],$R2277)/COUNTIFS(Table_Index[Quarter],"&lt;&gt;''",Table_Index[ID],$Q2277,Table_Index[year],$R2277)</f>
        <v>9.2577849999999989E-2</v>
      </c>
      <c r="U2277">
        <f>SUMIFS(INDEX(Table_Index[],,MATCH(U$12,Table_Index[#Headers],0)),
Table_Index[ID],$Q2277,Table_Index[year],$R2277)/COUNTIFS(Table_Index[Quarter],"&lt;&gt;''",Table_Index[ID],$Q2277,Table_Index[year],$R2277)</f>
        <v>0.2210847</v>
      </c>
      <c r="V2277">
        <f>SUMIFS(INDEX(Table_Index[],,MATCH(V$12,Table_Index[#Headers],0)),
Table_Index[ID],$Q2277,Table_Index[year],$R2277)/COUNTIFS(Table_Index[Quarter],"&lt;&gt;''",Table_Index[ID],$Q2277,Table_Index[year],$R2277)</f>
        <v>0.14780332500000001</v>
      </c>
      <c r="W2277">
        <f>SUMIFS(INDEX(Table_Index[],,MATCH(W$12,Table_Index[#Headers],0)),
Table_Index[ID],$Q2277,Table_Index[year],$R2277)/COUNTIFS(Table_Index[Quarter],"&lt;&gt;''",Table_Index[ID],$Q2277,Table_Index[year],$R2277)</f>
        <v>1.472175E-3</v>
      </c>
      <c r="X2277">
        <f>SUMIFS(INDEX(Table_Index[],,MATCH(X$12,Table_Index[#Headers],0)),
Table_Index[ID],$Q2277,Table_Index[year],$R2277)/COUNTIFS(Table_Index[Quarter],"&lt;&gt;''",Table_Index[ID],$Q2277,Table_Index[year],$R2277)</f>
        <v>0.19860562500000001</v>
      </c>
      <c r="Y2277">
        <f>SUMIFS(INDEX(Table_Index[],,MATCH(Y$12,Table_Index[#Headers],0)),
Table_Index[ID],$Q2277,Table_Index[year],$R2277)/COUNTIFS(Table_Index[Quarter],"&lt;&gt;''",Table_Index[ID],$Q2277,Table_Index[year],$R2277)</f>
        <v>9.6217975000000011E-2</v>
      </c>
      <c r="Z2277">
        <f>SUMIFS(INDEX(Table_Index[],,MATCH(Z$12,Table_Index[#Headers],0)),
Table_Index[ID],$Q2277,Table_Index[year],$R2277)/COUNTIFS(Table_Index[Quarter],"&lt;&gt;''",Table_Index[ID],$Q2277,Table_Index[year],$R2277)</f>
        <v>6.8244424999999997E-2</v>
      </c>
      <c r="AA2277">
        <f>SUMIFS(INDEX(Table_Index[],,MATCH(AA$12,Table_Index[#Headers],0)),
Table_Index[ID],$Q2277,Table_Index[year],$R2277)/COUNTIFS(Table_Index[Quarter],"&lt;&gt;''",Table_Index[ID],$Q2277,Table_Index[year],$R2277)</f>
        <v>9.1151899999999994E-2</v>
      </c>
      <c r="AB2277">
        <f>SUMIFS(INDEX(Table_Index[],,MATCH(AB$12,Table_Index[#Headers],0)),
Table_Index[ID],$Q2277,Table_Index[year],$R2277)/COUNTIFS(Table_Index[Quarter],"&lt;&gt;''",Table_Index[ID],$Q2277,Table_Index[year],$R2277)</f>
        <v>7.3091249999999997E-3</v>
      </c>
      <c r="AC2277" s="24">
        <f t="shared" si="142"/>
        <v>1</v>
      </c>
      <c r="AD2277">
        <f>COUNTIFS(Table_Index[Quarter],"&lt;&gt;''",Table_Index[ID],$Q2277,Table_Index[year],$R2277)</f>
        <v>4</v>
      </c>
      <c r="AE2277" s="34">
        <f t="shared" si="143"/>
        <v>0.85327620123239378</v>
      </c>
    </row>
    <row r="2278" spans="1:31" x14ac:dyDescent="0.3">
      <c r="A2278">
        <v>9232</v>
      </c>
      <c r="B2278">
        <v>2003</v>
      </c>
      <c r="C2278">
        <v>3</v>
      </c>
      <c r="D2278">
        <v>0.25770710000000002</v>
      </c>
      <c r="E2278">
        <v>0.1656688</v>
      </c>
      <c r="F2278">
        <v>0.14154230000000001</v>
      </c>
      <c r="G2278">
        <v>3.2168700000000001E-2</v>
      </c>
      <c r="H2278">
        <v>0</v>
      </c>
      <c r="I2278">
        <v>0.23724419999999999</v>
      </c>
      <c r="J2278">
        <v>2.2518099999999999E-2</v>
      </c>
      <c r="K2278">
        <v>3.8602400000000002E-2</v>
      </c>
      <c r="L2278">
        <v>9.6506099999999997E-2</v>
      </c>
      <c r="M2278">
        <v>8.0421999999999993E-3</v>
      </c>
      <c r="O2278" t="str">
        <f>Table_Index[[#This Row],[ID]]&amp;Table_Index[[#This Row],[year]]</f>
        <v>92322003</v>
      </c>
      <c r="P2278" t="str">
        <v>95352003</v>
      </c>
      <c r="Q2278" t="str">
        <f t="shared" si="140"/>
        <v>9535</v>
      </c>
      <c r="R2278" t="str">
        <f t="shared" si="141"/>
        <v>2003</v>
      </c>
      <c r="S2278">
        <f>SUMIFS(INDEX(Table_Index[],,MATCH(S$12,Table_Index[#Headers],0)),
Table_Index[ID],$Q2278,Table_Index[year],$R2278)/COUNTIFS(Table_Index[Quarter],"&lt;&gt;''",Table_Index[ID],$Q2278,Table_Index[year],$R2278)</f>
        <v>9.1417799999999994E-2</v>
      </c>
      <c r="T2278">
        <f>SUMIFS(INDEX(Table_Index[],,MATCH(T$12,Table_Index[#Headers],0)),
Table_Index[ID],$Q2278,Table_Index[year],$R2278)/COUNTIFS(Table_Index[Quarter],"&lt;&gt;''",Table_Index[ID],$Q2278,Table_Index[year],$R2278)</f>
        <v>0.35002230000000001</v>
      </c>
      <c r="U2278">
        <f>SUMIFS(INDEX(Table_Index[],,MATCH(U$12,Table_Index[#Headers],0)),
Table_Index[ID],$Q2278,Table_Index[year],$R2278)/COUNTIFS(Table_Index[Quarter],"&lt;&gt;''",Table_Index[ID],$Q2278,Table_Index[year],$R2278)</f>
        <v>0.18294472499999997</v>
      </c>
      <c r="V2278">
        <f>SUMIFS(INDEX(Table_Index[],,MATCH(V$12,Table_Index[#Headers],0)),
Table_Index[ID],$Q2278,Table_Index[year],$R2278)/COUNTIFS(Table_Index[Quarter],"&lt;&gt;''",Table_Index[ID],$Q2278,Table_Index[year],$R2278)</f>
        <v>0</v>
      </c>
      <c r="W2278">
        <f>SUMIFS(INDEX(Table_Index[],,MATCH(W$12,Table_Index[#Headers],0)),
Table_Index[ID],$Q2278,Table_Index[year],$R2278)/COUNTIFS(Table_Index[Quarter],"&lt;&gt;''",Table_Index[ID],$Q2278,Table_Index[year],$R2278)</f>
        <v>5.6007500000000005E-4</v>
      </c>
      <c r="X2278">
        <f>SUMIFS(INDEX(Table_Index[],,MATCH(X$12,Table_Index[#Headers],0)),
Table_Index[ID],$Q2278,Table_Index[year],$R2278)/COUNTIFS(Table_Index[Quarter],"&lt;&gt;''",Table_Index[ID],$Q2278,Table_Index[year],$R2278)</f>
        <v>0</v>
      </c>
      <c r="Y2278">
        <f>SUMIFS(INDEX(Table_Index[],,MATCH(Y$12,Table_Index[#Headers],0)),
Table_Index[ID],$Q2278,Table_Index[year],$R2278)/COUNTIFS(Table_Index[Quarter],"&lt;&gt;''",Table_Index[ID],$Q2278,Table_Index[year],$R2278)</f>
        <v>0</v>
      </c>
      <c r="Z2278">
        <f>SUMIFS(INDEX(Table_Index[],,MATCH(Z$12,Table_Index[#Headers],0)),
Table_Index[ID],$Q2278,Table_Index[year],$R2278)/COUNTIFS(Table_Index[Quarter],"&lt;&gt;''",Table_Index[ID],$Q2278,Table_Index[year],$R2278)</f>
        <v>7.1441850000000001E-2</v>
      </c>
      <c r="AA2278">
        <f>SUMIFS(INDEX(Table_Index[],,MATCH(AA$12,Table_Index[#Headers],0)),
Table_Index[ID],$Q2278,Table_Index[year],$R2278)/COUNTIFS(Table_Index[Quarter],"&lt;&gt;''",Table_Index[ID],$Q2278,Table_Index[year],$R2278)</f>
        <v>6.6366924999999993E-2</v>
      </c>
      <c r="AB2278">
        <f>SUMIFS(INDEX(Table_Index[],,MATCH(AB$12,Table_Index[#Headers],0)),
Table_Index[ID],$Q2278,Table_Index[year],$R2278)/COUNTIFS(Table_Index[Quarter],"&lt;&gt;''",Table_Index[ID],$Q2278,Table_Index[year],$R2278)</f>
        <v>0.23724637500000001</v>
      </c>
      <c r="AC2278" s="24">
        <f t="shared" si="142"/>
        <v>1.0000000499999999</v>
      </c>
      <c r="AD2278">
        <f>COUNTIFS(Table_Index[Quarter],"&lt;&gt;''",Table_Index[ID],$Q2278,Table_Index[year],$R2278)</f>
        <v>4</v>
      </c>
      <c r="AE2278" s="34">
        <f t="shared" si="143"/>
        <v>0.76986374014051995</v>
      </c>
    </row>
    <row r="2279" spans="1:31" x14ac:dyDescent="0.3">
      <c r="A2279">
        <v>9232</v>
      </c>
      <c r="B2279">
        <v>2003</v>
      </c>
      <c r="C2279">
        <v>4</v>
      </c>
      <c r="D2279">
        <v>0.26093090000000002</v>
      </c>
      <c r="E2279">
        <v>5.3596600000000001E-2</v>
      </c>
      <c r="F2279">
        <v>0.1184767</v>
      </c>
      <c r="G2279">
        <v>0</v>
      </c>
      <c r="H2279">
        <v>7.0521899999999998E-2</v>
      </c>
      <c r="I2279">
        <v>0.22566990000000001</v>
      </c>
      <c r="J2279">
        <v>8.4626199999999999E-2</v>
      </c>
      <c r="K2279">
        <v>5.9238399999999997E-2</v>
      </c>
      <c r="L2279">
        <v>0.112835</v>
      </c>
      <c r="M2279">
        <v>1.41044E-2</v>
      </c>
      <c r="O2279" t="str">
        <f>Table_Index[[#This Row],[ID]]&amp;Table_Index[[#This Row],[year]]</f>
        <v>92322003</v>
      </c>
      <c r="P2279" t="str">
        <v>95362003</v>
      </c>
      <c r="Q2279" t="str">
        <f t="shared" si="140"/>
        <v>9536</v>
      </c>
      <c r="R2279" t="str">
        <f t="shared" si="141"/>
        <v>2003</v>
      </c>
      <c r="S2279">
        <f>SUMIFS(INDEX(Table_Index[],,MATCH(S$12,Table_Index[#Headers],0)),
Table_Index[ID],$Q2279,Table_Index[year],$R2279)/COUNTIFS(Table_Index[Quarter],"&lt;&gt;''",Table_Index[ID],$Q2279,Table_Index[year],$R2279)</f>
        <v>4.4692499999999998E-4</v>
      </c>
      <c r="T2279">
        <f>SUMIFS(INDEX(Table_Index[],,MATCH(T$12,Table_Index[#Headers],0)),
Table_Index[ID],$Q2279,Table_Index[year],$R2279)/COUNTIFS(Table_Index[Quarter],"&lt;&gt;''",Table_Index[ID],$Q2279,Table_Index[year],$R2279)</f>
        <v>0.45504095</v>
      </c>
      <c r="U2279">
        <f>SUMIFS(INDEX(Table_Index[],,MATCH(U$12,Table_Index[#Headers],0)),
Table_Index[ID],$Q2279,Table_Index[year],$R2279)/COUNTIFS(Table_Index[Quarter],"&lt;&gt;''",Table_Index[ID],$Q2279,Table_Index[year],$R2279)</f>
        <v>0.141415975</v>
      </c>
      <c r="V2279">
        <f>SUMIFS(INDEX(Table_Index[],,MATCH(V$12,Table_Index[#Headers],0)),
Table_Index[ID],$Q2279,Table_Index[year],$R2279)/COUNTIFS(Table_Index[Quarter],"&lt;&gt;''",Table_Index[ID],$Q2279,Table_Index[year],$R2279)</f>
        <v>0</v>
      </c>
      <c r="W2279">
        <f>SUMIFS(INDEX(Table_Index[],,MATCH(W$12,Table_Index[#Headers],0)),
Table_Index[ID],$Q2279,Table_Index[year],$R2279)/COUNTIFS(Table_Index[Quarter],"&lt;&gt;''",Table_Index[ID],$Q2279,Table_Index[year],$R2279)</f>
        <v>0</v>
      </c>
      <c r="X2279">
        <f>SUMIFS(INDEX(Table_Index[],,MATCH(X$12,Table_Index[#Headers],0)),
Table_Index[ID],$Q2279,Table_Index[year],$R2279)/COUNTIFS(Table_Index[Quarter],"&lt;&gt;''",Table_Index[ID],$Q2279,Table_Index[year],$R2279)</f>
        <v>0</v>
      </c>
      <c r="Y2279">
        <f>SUMIFS(INDEX(Table_Index[],,MATCH(Y$12,Table_Index[#Headers],0)),
Table_Index[ID],$Q2279,Table_Index[year],$R2279)/COUNTIFS(Table_Index[Quarter],"&lt;&gt;''",Table_Index[ID],$Q2279,Table_Index[year],$R2279)</f>
        <v>0</v>
      </c>
      <c r="Z2279">
        <f>SUMIFS(INDEX(Table_Index[],,MATCH(Z$12,Table_Index[#Headers],0)),
Table_Index[ID],$Q2279,Table_Index[year],$R2279)/COUNTIFS(Table_Index[Quarter],"&lt;&gt;''",Table_Index[ID],$Q2279,Table_Index[year],$R2279)</f>
        <v>0.35152994999999998</v>
      </c>
      <c r="AA2279">
        <f>SUMIFS(INDEX(Table_Index[],,MATCH(AA$12,Table_Index[#Headers],0)),
Table_Index[ID],$Q2279,Table_Index[year],$R2279)/COUNTIFS(Table_Index[Quarter],"&lt;&gt;''",Table_Index[ID],$Q2279,Table_Index[year],$R2279)</f>
        <v>3.0731624999999999E-2</v>
      </c>
      <c r="AB2279">
        <f>SUMIFS(INDEX(Table_Index[],,MATCH(AB$12,Table_Index[#Headers],0)),
Table_Index[ID],$Q2279,Table_Index[year],$R2279)/COUNTIFS(Table_Index[Quarter],"&lt;&gt;''",Table_Index[ID],$Q2279,Table_Index[year],$R2279)</f>
        <v>2.0834575000000001E-2</v>
      </c>
      <c r="AC2279" s="24">
        <f t="shared" si="142"/>
        <v>1</v>
      </c>
      <c r="AD2279">
        <f>COUNTIFS(Table_Index[Quarter],"&lt;&gt;''",Table_Index[ID],$Q2279,Table_Index[year],$R2279)</f>
        <v>4</v>
      </c>
      <c r="AE2279" s="34">
        <f t="shared" si="143"/>
        <v>0.64798723805836755</v>
      </c>
    </row>
    <row r="2280" spans="1:31" x14ac:dyDescent="0.3">
      <c r="A2280">
        <v>9232</v>
      </c>
      <c r="B2280">
        <v>2004</v>
      </c>
      <c r="C2280">
        <v>1</v>
      </c>
      <c r="D2280">
        <v>0.2725689</v>
      </c>
      <c r="E2280">
        <v>0.14469119999999999</v>
      </c>
      <c r="F2280">
        <v>0.15900130000000001</v>
      </c>
      <c r="G2280">
        <v>0.1041459</v>
      </c>
      <c r="H2280">
        <v>0</v>
      </c>
      <c r="I2280">
        <v>0</v>
      </c>
      <c r="J2280">
        <v>6.3600500000000004E-2</v>
      </c>
      <c r="K2280">
        <v>3.3390299999999998E-2</v>
      </c>
      <c r="L2280">
        <v>0.20670169999999999</v>
      </c>
      <c r="M2280">
        <v>1.59001E-2</v>
      </c>
      <c r="O2280" t="str">
        <f>Table_Index[[#This Row],[ID]]&amp;Table_Index[[#This Row],[year]]</f>
        <v>92322004</v>
      </c>
      <c r="P2280" t="str">
        <v>95362004</v>
      </c>
      <c r="Q2280" t="str">
        <f t="shared" si="140"/>
        <v>9536</v>
      </c>
      <c r="R2280" t="str">
        <f t="shared" si="141"/>
        <v>2004</v>
      </c>
      <c r="S2280">
        <f>SUMIFS(INDEX(Table_Index[],,MATCH(S$12,Table_Index[#Headers],0)),
Table_Index[ID],$Q2280,Table_Index[year],$R2280)/COUNTIFS(Table_Index[Quarter],"&lt;&gt;''",Table_Index[ID],$Q2280,Table_Index[year],$R2280)</f>
        <v>0</v>
      </c>
      <c r="T2280">
        <f>SUMIFS(INDEX(Table_Index[],,MATCH(T$12,Table_Index[#Headers],0)),
Table_Index[ID],$Q2280,Table_Index[year],$R2280)/COUNTIFS(Table_Index[Quarter],"&lt;&gt;''",Table_Index[ID],$Q2280,Table_Index[year],$R2280)</f>
        <v>0.57595772499999998</v>
      </c>
      <c r="U2280">
        <f>SUMIFS(INDEX(Table_Index[],,MATCH(U$12,Table_Index[#Headers],0)),
Table_Index[ID],$Q2280,Table_Index[year],$R2280)/COUNTIFS(Table_Index[Quarter],"&lt;&gt;''",Table_Index[ID],$Q2280,Table_Index[year],$R2280)</f>
        <v>0.18802042499999999</v>
      </c>
      <c r="V2280">
        <f>SUMIFS(INDEX(Table_Index[],,MATCH(V$12,Table_Index[#Headers],0)),
Table_Index[ID],$Q2280,Table_Index[year],$R2280)/COUNTIFS(Table_Index[Quarter],"&lt;&gt;''",Table_Index[ID],$Q2280,Table_Index[year],$R2280)</f>
        <v>1.2195124999999999E-2</v>
      </c>
      <c r="W2280">
        <f>SUMIFS(INDEX(Table_Index[],,MATCH(W$12,Table_Index[#Headers],0)),
Table_Index[ID],$Q2280,Table_Index[year],$R2280)/COUNTIFS(Table_Index[Quarter],"&lt;&gt;''",Table_Index[ID],$Q2280,Table_Index[year],$R2280)</f>
        <v>0</v>
      </c>
      <c r="X2280">
        <f>SUMIFS(INDEX(Table_Index[],,MATCH(X$12,Table_Index[#Headers],0)),
Table_Index[ID],$Q2280,Table_Index[year],$R2280)/COUNTIFS(Table_Index[Quarter],"&lt;&gt;''",Table_Index[ID],$Q2280,Table_Index[year],$R2280)</f>
        <v>0</v>
      </c>
      <c r="Y2280">
        <f>SUMIFS(INDEX(Table_Index[],,MATCH(Y$12,Table_Index[#Headers],0)),
Table_Index[ID],$Q2280,Table_Index[year],$R2280)/COUNTIFS(Table_Index[Quarter],"&lt;&gt;''",Table_Index[ID],$Q2280,Table_Index[year],$R2280)</f>
        <v>0</v>
      </c>
      <c r="Z2280">
        <f>SUMIFS(INDEX(Table_Index[],,MATCH(Z$12,Table_Index[#Headers],0)),
Table_Index[ID],$Q2280,Table_Index[year],$R2280)/COUNTIFS(Table_Index[Quarter],"&lt;&gt;''",Table_Index[ID],$Q2280,Table_Index[year],$R2280)</f>
        <v>8.3175725000000006E-2</v>
      </c>
      <c r="AA2280">
        <f>SUMIFS(INDEX(Table_Index[],,MATCH(AA$12,Table_Index[#Headers],0)),
Table_Index[ID],$Q2280,Table_Index[year],$R2280)/COUNTIFS(Table_Index[Quarter],"&lt;&gt;''",Table_Index[ID],$Q2280,Table_Index[year],$R2280)</f>
        <v>0.12231635</v>
      </c>
      <c r="AB2280">
        <f>SUMIFS(INDEX(Table_Index[],,MATCH(AB$12,Table_Index[#Headers],0)),
Table_Index[ID],$Q2280,Table_Index[year],$R2280)/COUNTIFS(Table_Index[Quarter],"&lt;&gt;''",Table_Index[ID],$Q2280,Table_Index[year],$R2280)</f>
        <v>1.83346E-2</v>
      </c>
      <c r="AC2280" s="24">
        <f t="shared" si="142"/>
        <v>0.99999994999999997</v>
      </c>
      <c r="AD2280">
        <f>COUNTIFS(Table_Index[Quarter],"&lt;&gt;''",Table_Index[ID],$Q2280,Table_Index[year],$R2280)</f>
        <v>4</v>
      </c>
      <c r="AE2280" s="34">
        <f t="shared" si="143"/>
        <v>0.61055664945812005</v>
      </c>
    </row>
    <row r="2281" spans="1:31" x14ac:dyDescent="0.3">
      <c r="A2281">
        <v>9232</v>
      </c>
      <c r="B2281">
        <v>2004</v>
      </c>
      <c r="C2281">
        <v>2</v>
      </c>
      <c r="D2281">
        <v>0.43273660000000003</v>
      </c>
      <c r="E2281">
        <v>0.1043478</v>
      </c>
      <c r="F2281">
        <v>0.1258312</v>
      </c>
      <c r="G2281">
        <v>0.1258312</v>
      </c>
      <c r="H2281">
        <v>3.0690499999999999E-2</v>
      </c>
      <c r="I2281">
        <v>0</v>
      </c>
      <c r="J2281">
        <v>0</v>
      </c>
      <c r="K2281">
        <v>3.6828600000000003E-2</v>
      </c>
      <c r="L2281">
        <v>0.1360614</v>
      </c>
      <c r="M2281">
        <v>7.6725999999999999E-3</v>
      </c>
      <c r="O2281" t="str">
        <f>Table_Index[[#This Row],[ID]]&amp;Table_Index[[#This Row],[year]]</f>
        <v>92322004</v>
      </c>
      <c r="P2281" t="str">
        <v>95362005</v>
      </c>
      <c r="Q2281" t="str">
        <f t="shared" si="140"/>
        <v>9536</v>
      </c>
      <c r="R2281" t="str">
        <f t="shared" si="141"/>
        <v>2005</v>
      </c>
      <c r="S2281">
        <f>SUMIFS(INDEX(Table_Index[],,MATCH(S$12,Table_Index[#Headers],0)),
Table_Index[ID],$Q2281,Table_Index[year],$R2281)/COUNTIFS(Table_Index[Quarter],"&lt;&gt;''",Table_Index[ID],$Q2281,Table_Index[year],$R2281)</f>
        <v>0</v>
      </c>
      <c r="T2281">
        <f>SUMIFS(INDEX(Table_Index[],,MATCH(T$12,Table_Index[#Headers],0)),
Table_Index[ID],$Q2281,Table_Index[year],$R2281)/COUNTIFS(Table_Index[Quarter],"&lt;&gt;''",Table_Index[ID],$Q2281,Table_Index[year],$R2281)</f>
        <v>0.42242355000000004</v>
      </c>
      <c r="U2281">
        <f>SUMIFS(INDEX(Table_Index[],,MATCH(U$12,Table_Index[#Headers],0)),
Table_Index[ID],$Q2281,Table_Index[year],$R2281)/COUNTIFS(Table_Index[Quarter],"&lt;&gt;''",Table_Index[ID],$Q2281,Table_Index[year],$R2281)</f>
        <v>0.24844144999999998</v>
      </c>
      <c r="V2281">
        <f>SUMIFS(INDEX(Table_Index[],,MATCH(V$12,Table_Index[#Headers],0)),
Table_Index[ID],$Q2281,Table_Index[year],$R2281)/COUNTIFS(Table_Index[Quarter],"&lt;&gt;''",Table_Index[ID],$Q2281,Table_Index[year],$R2281)</f>
        <v>5.3247100000000006E-2</v>
      </c>
      <c r="W2281">
        <f>SUMIFS(INDEX(Table_Index[],,MATCH(W$12,Table_Index[#Headers],0)),
Table_Index[ID],$Q2281,Table_Index[year],$R2281)/COUNTIFS(Table_Index[Quarter],"&lt;&gt;''",Table_Index[ID],$Q2281,Table_Index[year],$R2281)</f>
        <v>0</v>
      </c>
      <c r="X2281">
        <f>SUMIFS(INDEX(Table_Index[],,MATCH(X$12,Table_Index[#Headers],0)),
Table_Index[ID],$Q2281,Table_Index[year],$R2281)/COUNTIFS(Table_Index[Quarter],"&lt;&gt;''",Table_Index[ID],$Q2281,Table_Index[year],$R2281)</f>
        <v>0</v>
      </c>
      <c r="Y2281">
        <f>SUMIFS(INDEX(Table_Index[],,MATCH(Y$12,Table_Index[#Headers],0)),
Table_Index[ID],$Q2281,Table_Index[year],$R2281)/COUNTIFS(Table_Index[Quarter],"&lt;&gt;''",Table_Index[ID],$Q2281,Table_Index[year],$R2281)</f>
        <v>0</v>
      </c>
      <c r="Z2281">
        <f>SUMIFS(INDEX(Table_Index[],,MATCH(Z$12,Table_Index[#Headers],0)),
Table_Index[ID],$Q2281,Table_Index[year],$R2281)/COUNTIFS(Table_Index[Quarter],"&lt;&gt;''",Table_Index[ID],$Q2281,Table_Index[year],$R2281)</f>
        <v>0.11155329999999999</v>
      </c>
      <c r="AA2281">
        <f>SUMIFS(INDEX(Table_Index[],,MATCH(AA$12,Table_Index[#Headers],0)),
Table_Index[ID],$Q2281,Table_Index[year],$R2281)/COUNTIFS(Table_Index[Quarter],"&lt;&gt;''",Table_Index[ID],$Q2281,Table_Index[year],$R2281)</f>
        <v>0.15646937499999999</v>
      </c>
      <c r="AB2281">
        <f>SUMIFS(INDEX(Table_Index[],,MATCH(AB$12,Table_Index[#Headers],0)),
Table_Index[ID],$Q2281,Table_Index[year],$R2281)/COUNTIFS(Table_Index[Quarter],"&lt;&gt;''",Table_Index[ID],$Q2281,Table_Index[year],$R2281)</f>
        <v>7.8651999999999993E-3</v>
      </c>
      <c r="AC2281" s="24">
        <f t="shared" si="142"/>
        <v>0.99999997500000004</v>
      </c>
      <c r="AD2281">
        <f>COUNTIFS(Table_Index[Quarter],"&lt;&gt;''",Table_Index[ID],$Q2281,Table_Index[year],$R2281)</f>
        <v>4</v>
      </c>
      <c r="AE2281" s="34">
        <f t="shared" si="143"/>
        <v>0.72001127124406439</v>
      </c>
    </row>
    <row r="2282" spans="1:31" x14ac:dyDescent="0.3">
      <c r="A2282">
        <v>9232</v>
      </c>
      <c r="B2282">
        <v>2004</v>
      </c>
      <c r="C2282">
        <v>3</v>
      </c>
      <c r="D2282">
        <v>0.38429750000000001</v>
      </c>
      <c r="E2282">
        <v>0.1136364</v>
      </c>
      <c r="F2282">
        <v>0.1033058</v>
      </c>
      <c r="G2282">
        <v>4.1322299999999999E-2</v>
      </c>
      <c r="H2282">
        <v>5.1653000000000003E-3</v>
      </c>
      <c r="I2282">
        <v>0.20454549999999999</v>
      </c>
      <c r="J2282">
        <v>2.9958700000000001E-2</v>
      </c>
      <c r="K2282">
        <v>2.3760300000000002E-2</v>
      </c>
      <c r="L2282">
        <v>8.8843000000000005E-2</v>
      </c>
      <c r="M2282">
        <v>5.1653000000000003E-3</v>
      </c>
      <c r="O2282" t="str">
        <f>Table_Index[[#This Row],[ID]]&amp;Table_Index[[#This Row],[year]]</f>
        <v>92322004</v>
      </c>
      <c r="P2282" t="str">
        <v>95362006</v>
      </c>
      <c r="Q2282" t="str">
        <f t="shared" si="140"/>
        <v>9536</v>
      </c>
      <c r="R2282" t="str">
        <f t="shared" si="141"/>
        <v>2006</v>
      </c>
      <c r="S2282">
        <f>SUMIFS(INDEX(Table_Index[],,MATCH(S$12,Table_Index[#Headers],0)),
Table_Index[ID],$Q2282,Table_Index[year],$R2282)/COUNTIFS(Table_Index[Quarter],"&lt;&gt;''",Table_Index[ID],$Q2282,Table_Index[year],$R2282)</f>
        <v>0</v>
      </c>
      <c r="T2282">
        <f>SUMIFS(INDEX(Table_Index[],,MATCH(T$12,Table_Index[#Headers],0)),
Table_Index[ID],$Q2282,Table_Index[year],$R2282)/COUNTIFS(Table_Index[Quarter],"&lt;&gt;''",Table_Index[ID],$Q2282,Table_Index[year],$R2282)</f>
        <v>0.35643672500000001</v>
      </c>
      <c r="U2282">
        <f>SUMIFS(INDEX(Table_Index[],,MATCH(U$12,Table_Index[#Headers],0)),
Table_Index[ID],$Q2282,Table_Index[year],$R2282)/COUNTIFS(Table_Index[Quarter],"&lt;&gt;''",Table_Index[ID],$Q2282,Table_Index[year],$R2282)</f>
        <v>0.21598607499999997</v>
      </c>
      <c r="V2282">
        <f>SUMIFS(INDEX(Table_Index[],,MATCH(V$12,Table_Index[#Headers],0)),
Table_Index[ID],$Q2282,Table_Index[year],$R2282)/COUNTIFS(Table_Index[Quarter],"&lt;&gt;''",Table_Index[ID],$Q2282,Table_Index[year],$R2282)</f>
        <v>2.8031E-2</v>
      </c>
      <c r="W2282">
        <f>SUMIFS(INDEX(Table_Index[],,MATCH(W$12,Table_Index[#Headers],0)),
Table_Index[ID],$Q2282,Table_Index[year],$R2282)/COUNTIFS(Table_Index[Quarter],"&lt;&gt;''",Table_Index[ID],$Q2282,Table_Index[year],$R2282)</f>
        <v>0</v>
      </c>
      <c r="X2282">
        <f>SUMIFS(INDEX(Table_Index[],,MATCH(X$12,Table_Index[#Headers],0)),
Table_Index[ID],$Q2282,Table_Index[year],$R2282)/COUNTIFS(Table_Index[Quarter],"&lt;&gt;''",Table_Index[ID],$Q2282,Table_Index[year],$R2282)</f>
        <v>0</v>
      </c>
      <c r="Y2282">
        <f>SUMIFS(INDEX(Table_Index[],,MATCH(Y$12,Table_Index[#Headers],0)),
Table_Index[ID],$Q2282,Table_Index[year],$R2282)/COUNTIFS(Table_Index[Quarter],"&lt;&gt;''",Table_Index[ID],$Q2282,Table_Index[year],$R2282)</f>
        <v>0</v>
      </c>
      <c r="Z2282">
        <f>SUMIFS(INDEX(Table_Index[],,MATCH(Z$12,Table_Index[#Headers],0)),
Table_Index[ID],$Q2282,Table_Index[year],$R2282)/COUNTIFS(Table_Index[Quarter],"&lt;&gt;''",Table_Index[ID],$Q2282,Table_Index[year],$R2282)</f>
        <v>0.13098242500000001</v>
      </c>
      <c r="AA2282">
        <f>SUMIFS(INDEX(Table_Index[],,MATCH(AA$12,Table_Index[#Headers],0)),
Table_Index[ID],$Q2282,Table_Index[year],$R2282)/COUNTIFS(Table_Index[Quarter],"&lt;&gt;''",Table_Index[ID],$Q2282,Table_Index[year],$R2282)</f>
        <v>0.25933499999999998</v>
      </c>
      <c r="AB2282">
        <f>SUMIFS(INDEX(Table_Index[],,MATCH(AB$12,Table_Index[#Headers],0)),
Table_Index[ID],$Q2282,Table_Index[year],$R2282)/COUNTIFS(Table_Index[Quarter],"&lt;&gt;''",Table_Index[ID],$Q2282,Table_Index[year],$R2282)</f>
        <v>9.2288249999999995E-3</v>
      </c>
      <c r="AC2282" s="24">
        <f t="shared" si="142"/>
        <v>1.0000000500000001</v>
      </c>
      <c r="AD2282">
        <f>COUNTIFS(Table_Index[Quarter],"&lt;&gt;''",Table_Index[ID],$Q2282,Table_Index[year],$R2282)</f>
        <v>4</v>
      </c>
      <c r="AE2282" s="34">
        <f t="shared" si="143"/>
        <v>0.74102093042160755</v>
      </c>
    </row>
    <row r="2283" spans="1:31" x14ac:dyDescent="0.3">
      <c r="A2283">
        <v>9232</v>
      </c>
      <c r="B2283">
        <v>2004</v>
      </c>
      <c r="C2283">
        <v>4</v>
      </c>
      <c r="D2283">
        <v>0.4772902</v>
      </c>
      <c r="E2283">
        <v>7.6982300000000004E-2</v>
      </c>
      <c r="F2283">
        <v>0.23094690000000001</v>
      </c>
      <c r="G2283">
        <v>0</v>
      </c>
      <c r="H2283">
        <v>7.6981999999999997E-3</v>
      </c>
      <c r="I2283">
        <v>0.100077</v>
      </c>
      <c r="J2283">
        <v>0</v>
      </c>
      <c r="K2283">
        <v>0</v>
      </c>
      <c r="L2283">
        <v>0.1016166</v>
      </c>
      <c r="M2283">
        <v>5.3888E-3</v>
      </c>
      <c r="O2283" t="str">
        <f>Table_Index[[#This Row],[ID]]&amp;Table_Index[[#This Row],[year]]</f>
        <v>92322004</v>
      </c>
      <c r="P2283" t="str">
        <v>95372003</v>
      </c>
      <c r="Q2283" t="str">
        <f t="shared" si="140"/>
        <v>9537</v>
      </c>
      <c r="R2283" t="str">
        <f t="shared" si="141"/>
        <v>2003</v>
      </c>
      <c r="S2283">
        <f>SUMIFS(INDEX(Table_Index[],,MATCH(S$12,Table_Index[#Headers],0)),
Table_Index[ID],$Q2283,Table_Index[year],$R2283)/COUNTIFS(Table_Index[Quarter],"&lt;&gt;''",Table_Index[ID],$Q2283,Table_Index[year],$R2283)</f>
        <v>0.22270452500000001</v>
      </c>
      <c r="T2283">
        <f>SUMIFS(INDEX(Table_Index[],,MATCH(T$12,Table_Index[#Headers],0)),
Table_Index[ID],$Q2283,Table_Index[year],$R2283)/COUNTIFS(Table_Index[Quarter],"&lt;&gt;''",Table_Index[ID],$Q2283,Table_Index[year],$R2283)</f>
        <v>5.0480149999999994E-2</v>
      </c>
      <c r="U2283">
        <f>SUMIFS(INDEX(Table_Index[],,MATCH(U$12,Table_Index[#Headers],0)),
Table_Index[ID],$Q2283,Table_Index[year],$R2283)/COUNTIFS(Table_Index[Quarter],"&lt;&gt;''",Table_Index[ID],$Q2283,Table_Index[year],$R2283)</f>
        <v>9.1562749999999998E-2</v>
      </c>
      <c r="V2283">
        <f>SUMIFS(INDEX(Table_Index[],,MATCH(V$12,Table_Index[#Headers],0)),
Table_Index[ID],$Q2283,Table_Index[year],$R2283)/COUNTIFS(Table_Index[Quarter],"&lt;&gt;''",Table_Index[ID],$Q2283,Table_Index[year],$R2283)</f>
        <v>8.290525E-3</v>
      </c>
      <c r="W2283">
        <f>SUMIFS(INDEX(Table_Index[],,MATCH(W$12,Table_Index[#Headers],0)),
Table_Index[ID],$Q2283,Table_Index[year],$R2283)/COUNTIFS(Table_Index[Quarter],"&lt;&gt;''",Table_Index[ID],$Q2283,Table_Index[year],$R2283)</f>
        <v>0</v>
      </c>
      <c r="X2283">
        <f>SUMIFS(INDEX(Table_Index[],,MATCH(X$12,Table_Index[#Headers],0)),
Table_Index[ID],$Q2283,Table_Index[year],$R2283)/COUNTIFS(Table_Index[Quarter],"&lt;&gt;''",Table_Index[ID],$Q2283,Table_Index[year],$R2283)</f>
        <v>0</v>
      </c>
      <c r="Y2283">
        <f>SUMIFS(INDEX(Table_Index[],,MATCH(Y$12,Table_Index[#Headers],0)),
Table_Index[ID],$Q2283,Table_Index[year],$R2283)/COUNTIFS(Table_Index[Quarter],"&lt;&gt;''",Table_Index[ID],$Q2283,Table_Index[year],$R2283)</f>
        <v>0</v>
      </c>
      <c r="Z2283">
        <f>SUMIFS(INDEX(Table_Index[],,MATCH(Z$12,Table_Index[#Headers],0)),
Table_Index[ID],$Q2283,Table_Index[year],$R2283)/COUNTIFS(Table_Index[Quarter],"&lt;&gt;''",Table_Index[ID],$Q2283,Table_Index[year],$R2283)</f>
        <v>0.29566527500000001</v>
      </c>
      <c r="AA2283">
        <f>SUMIFS(INDEX(Table_Index[],,MATCH(AA$12,Table_Index[#Headers],0)),
Table_Index[ID],$Q2283,Table_Index[year],$R2283)/COUNTIFS(Table_Index[Quarter],"&lt;&gt;''",Table_Index[ID],$Q2283,Table_Index[year],$R2283)</f>
        <v>8.2923700000000003E-2</v>
      </c>
      <c r="AB2283">
        <f>SUMIFS(INDEX(Table_Index[],,MATCH(AB$12,Table_Index[#Headers],0)),
Table_Index[ID],$Q2283,Table_Index[year],$R2283)/COUNTIFS(Table_Index[Quarter],"&lt;&gt;''",Table_Index[ID],$Q2283,Table_Index[year],$R2283)</f>
        <v>0.248372975</v>
      </c>
      <c r="AC2283" s="24">
        <f t="shared" si="142"/>
        <v>0.99999990000000005</v>
      </c>
      <c r="AD2283">
        <f>COUNTIFS(Table_Index[Quarter],"&lt;&gt;''",Table_Index[ID],$Q2283,Table_Index[year],$R2283)</f>
        <v>4</v>
      </c>
      <c r="AE2283" s="34">
        <f t="shared" si="143"/>
        <v>0.78341854943529754</v>
      </c>
    </row>
    <row r="2284" spans="1:31" x14ac:dyDescent="0.3">
      <c r="A2284">
        <v>9232</v>
      </c>
      <c r="B2284">
        <v>2005</v>
      </c>
      <c r="C2284">
        <v>1</v>
      </c>
      <c r="D2284">
        <v>0.24842330000000001</v>
      </c>
      <c r="E2284">
        <v>0.1481924</v>
      </c>
      <c r="F2284">
        <v>0.13785339999999999</v>
      </c>
      <c r="G2284">
        <v>0</v>
      </c>
      <c r="H2284">
        <v>0</v>
      </c>
      <c r="I2284">
        <v>0.2412435</v>
      </c>
      <c r="J2284">
        <v>0</v>
      </c>
      <c r="K2284">
        <v>0</v>
      </c>
      <c r="L2284">
        <v>0.21711910000000001</v>
      </c>
      <c r="M2284">
        <v>7.1684000000000001E-3</v>
      </c>
      <c r="O2284" t="str">
        <f>Table_Index[[#This Row],[ID]]&amp;Table_Index[[#This Row],[year]]</f>
        <v>92322005</v>
      </c>
      <c r="P2284" t="str">
        <v>95382003</v>
      </c>
      <c r="Q2284" t="str">
        <f t="shared" si="140"/>
        <v>9538</v>
      </c>
      <c r="R2284" t="str">
        <f t="shared" si="141"/>
        <v>2003</v>
      </c>
      <c r="S2284">
        <f>SUMIFS(INDEX(Table_Index[],,MATCH(S$12,Table_Index[#Headers],0)),
Table_Index[ID],$Q2284,Table_Index[year],$R2284)/COUNTIFS(Table_Index[Quarter],"&lt;&gt;''",Table_Index[ID],$Q2284,Table_Index[year],$R2284)</f>
        <v>0.25572760000000005</v>
      </c>
      <c r="T2284">
        <f>SUMIFS(INDEX(Table_Index[],,MATCH(T$12,Table_Index[#Headers],0)),
Table_Index[ID],$Q2284,Table_Index[year],$R2284)/COUNTIFS(Table_Index[Quarter],"&lt;&gt;''",Table_Index[ID],$Q2284,Table_Index[year],$R2284)</f>
        <v>5.4245925E-2</v>
      </c>
      <c r="U2284">
        <f>SUMIFS(INDEX(Table_Index[],,MATCH(U$12,Table_Index[#Headers],0)),
Table_Index[ID],$Q2284,Table_Index[year],$R2284)/COUNTIFS(Table_Index[Quarter],"&lt;&gt;''",Table_Index[ID],$Q2284,Table_Index[year],$R2284)</f>
        <v>7.6759424999999992E-2</v>
      </c>
      <c r="V2284">
        <f>SUMIFS(INDEX(Table_Index[],,MATCH(V$12,Table_Index[#Headers],0)),
Table_Index[ID],$Q2284,Table_Index[year],$R2284)/COUNTIFS(Table_Index[Quarter],"&lt;&gt;''",Table_Index[ID],$Q2284,Table_Index[year],$R2284)</f>
        <v>3.62495E-3</v>
      </c>
      <c r="W2284">
        <f>SUMIFS(INDEX(Table_Index[],,MATCH(W$12,Table_Index[#Headers],0)),
Table_Index[ID],$Q2284,Table_Index[year],$R2284)/COUNTIFS(Table_Index[Quarter],"&lt;&gt;''",Table_Index[ID],$Q2284,Table_Index[year],$R2284)</f>
        <v>0</v>
      </c>
      <c r="X2284">
        <f>SUMIFS(INDEX(Table_Index[],,MATCH(X$12,Table_Index[#Headers],0)),
Table_Index[ID],$Q2284,Table_Index[year],$R2284)/COUNTIFS(Table_Index[Quarter],"&lt;&gt;''",Table_Index[ID],$Q2284,Table_Index[year],$R2284)</f>
        <v>0</v>
      </c>
      <c r="Y2284">
        <f>SUMIFS(INDEX(Table_Index[],,MATCH(Y$12,Table_Index[#Headers],0)),
Table_Index[ID],$Q2284,Table_Index[year],$R2284)/COUNTIFS(Table_Index[Quarter],"&lt;&gt;''",Table_Index[ID],$Q2284,Table_Index[year],$R2284)</f>
        <v>1.22945E-3</v>
      </c>
      <c r="Z2284">
        <f>SUMIFS(INDEX(Table_Index[],,MATCH(Z$12,Table_Index[#Headers],0)),
Table_Index[ID],$Q2284,Table_Index[year],$R2284)/COUNTIFS(Table_Index[Quarter],"&lt;&gt;''",Table_Index[ID],$Q2284,Table_Index[year],$R2284)</f>
        <v>0.29938002499999999</v>
      </c>
      <c r="AA2284">
        <f>SUMIFS(INDEX(Table_Index[],,MATCH(AA$12,Table_Index[#Headers],0)),
Table_Index[ID],$Q2284,Table_Index[year],$R2284)/COUNTIFS(Table_Index[Quarter],"&lt;&gt;''",Table_Index[ID],$Q2284,Table_Index[year],$R2284)</f>
        <v>0.104495275</v>
      </c>
      <c r="AB2284">
        <f>SUMIFS(INDEX(Table_Index[],,MATCH(AB$12,Table_Index[#Headers],0)),
Table_Index[ID],$Q2284,Table_Index[year],$R2284)/COUNTIFS(Table_Index[Quarter],"&lt;&gt;''",Table_Index[ID],$Q2284,Table_Index[year],$R2284)</f>
        <v>0.20453734999999998</v>
      </c>
      <c r="AC2284" s="24">
        <f t="shared" si="142"/>
        <v>1</v>
      </c>
      <c r="AD2284">
        <f>COUNTIFS(Table_Index[Quarter],"&lt;&gt;''",Table_Index[ID],$Q2284,Table_Index[year],$R2284)</f>
        <v>4</v>
      </c>
      <c r="AE2284" s="34">
        <f t="shared" si="143"/>
        <v>0.78337092367164995</v>
      </c>
    </row>
    <row r="2285" spans="1:31" x14ac:dyDescent="0.3">
      <c r="A2285">
        <v>9232</v>
      </c>
      <c r="B2285">
        <v>2005</v>
      </c>
      <c r="C2285">
        <v>2</v>
      </c>
      <c r="D2285">
        <v>0.1605655</v>
      </c>
      <c r="E2285">
        <v>8.55186E-2</v>
      </c>
      <c r="F2285">
        <v>0.17452770000000001</v>
      </c>
      <c r="G2285">
        <v>0.39443260000000002</v>
      </c>
      <c r="H2285">
        <v>3.2724E-3</v>
      </c>
      <c r="I2285">
        <v>0</v>
      </c>
      <c r="J2285">
        <v>0</v>
      </c>
      <c r="K2285">
        <v>3.4905499999999999E-2</v>
      </c>
      <c r="L2285">
        <v>0.13613159999999999</v>
      </c>
      <c r="M2285">
        <v>1.06462E-2</v>
      </c>
      <c r="O2285" t="str">
        <f>Table_Index[[#This Row],[ID]]&amp;Table_Index[[#This Row],[year]]</f>
        <v>92322005</v>
      </c>
      <c r="P2285" t="str">
        <v>95382004</v>
      </c>
      <c r="Q2285" t="str">
        <f t="shared" si="140"/>
        <v>9538</v>
      </c>
      <c r="R2285" t="str">
        <f t="shared" si="141"/>
        <v>2004</v>
      </c>
      <c r="S2285">
        <f>SUMIFS(INDEX(Table_Index[],,MATCH(S$12,Table_Index[#Headers],0)),
Table_Index[ID],$Q2285,Table_Index[year],$R2285)/COUNTIFS(Table_Index[Quarter],"&lt;&gt;''",Table_Index[ID],$Q2285,Table_Index[year],$R2285)</f>
        <v>0.28860317499999999</v>
      </c>
      <c r="T2285">
        <f>SUMIFS(INDEX(Table_Index[],,MATCH(T$12,Table_Index[#Headers],0)),
Table_Index[ID],$Q2285,Table_Index[year],$R2285)/COUNTIFS(Table_Index[Quarter],"&lt;&gt;''",Table_Index[ID],$Q2285,Table_Index[year],$R2285)</f>
        <v>7.6819824999999994E-2</v>
      </c>
      <c r="U2285">
        <f>SUMIFS(INDEX(Table_Index[],,MATCH(U$12,Table_Index[#Headers],0)),
Table_Index[ID],$Q2285,Table_Index[year],$R2285)/COUNTIFS(Table_Index[Quarter],"&lt;&gt;''",Table_Index[ID],$Q2285,Table_Index[year],$R2285)</f>
        <v>0.144124425</v>
      </c>
      <c r="V2285">
        <f>SUMIFS(INDEX(Table_Index[],,MATCH(V$12,Table_Index[#Headers],0)),
Table_Index[ID],$Q2285,Table_Index[year],$R2285)/COUNTIFS(Table_Index[Quarter],"&lt;&gt;''",Table_Index[ID],$Q2285,Table_Index[year],$R2285)</f>
        <v>2.6810000000000001E-4</v>
      </c>
      <c r="W2285">
        <f>SUMIFS(INDEX(Table_Index[],,MATCH(W$12,Table_Index[#Headers],0)),
Table_Index[ID],$Q2285,Table_Index[year],$R2285)/COUNTIFS(Table_Index[Quarter],"&lt;&gt;''",Table_Index[ID],$Q2285,Table_Index[year],$R2285)</f>
        <v>0.230153575</v>
      </c>
      <c r="X2285">
        <f>SUMIFS(INDEX(Table_Index[],,MATCH(X$12,Table_Index[#Headers],0)),
Table_Index[ID],$Q2285,Table_Index[year],$R2285)/COUNTIFS(Table_Index[Quarter],"&lt;&gt;''",Table_Index[ID],$Q2285,Table_Index[year],$R2285)</f>
        <v>8.5108600000000006E-2</v>
      </c>
      <c r="Y2285">
        <f>SUMIFS(INDEX(Table_Index[],,MATCH(Y$12,Table_Index[#Headers],0)),
Table_Index[ID],$Q2285,Table_Index[year],$R2285)/COUNTIFS(Table_Index[Quarter],"&lt;&gt;''",Table_Index[ID],$Q2285,Table_Index[year],$R2285)</f>
        <v>1.8767E-3</v>
      </c>
      <c r="Z2285">
        <f>SUMIFS(INDEX(Table_Index[],,MATCH(Z$12,Table_Index[#Headers],0)),
Table_Index[ID],$Q2285,Table_Index[year],$R2285)/COUNTIFS(Table_Index[Quarter],"&lt;&gt;''",Table_Index[ID],$Q2285,Table_Index[year],$R2285)</f>
        <v>7.9832800000000009E-2</v>
      </c>
      <c r="AA2285">
        <f>SUMIFS(INDEX(Table_Index[],,MATCH(AA$12,Table_Index[#Headers],0)),
Table_Index[ID],$Q2285,Table_Index[year],$R2285)/COUNTIFS(Table_Index[Quarter],"&lt;&gt;''",Table_Index[ID],$Q2285,Table_Index[year],$R2285)</f>
        <v>7.9187150000000012E-2</v>
      </c>
      <c r="AB2285">
        <f>SUMIFS(INDEX(Table_Index[],,MATCH(AB$12,Table_Index[#Headers],0)),
Table_Index[ID],$Q2285,Table_Index[year],$R2285)/COUNTIFS(Table_Index[Quarter],"&lt;&gt;''",Table_Index[ID],$Q2285,Table_Index[year],$R2285)</f>
        <v>1.4025675E-2</v>
      </c>
      <c r="AC2285" s="24">
        <f t="shared" si="142"/>
        <v>1.0000000250000001</v>
      </c>
      <c r="AD2285">
        <f>COUNTIFS(Table_Index[Quarter],"&lt;&gt;''",Table_Index[ID],$Q2285,Table_Index[year],$R2285)</f>
        <v>4</v>
      </c>
      <c r="AE2285" s="34">
        <f t="shared" si="143"/>
        <v>0.81697673598539933</v>
      </c>
    </row>
    <row r="2286" spans="1:31" x14ac:dyDescent="0.3">
      <c r="A2286">
        <v>9232</v>
      </c>
      <c r="B2286">
        <v>2005</v>
      </c>
      <c r="C2286">
        <v>3</v>
      </c>
      <c r="D2286">
        <v>0.30683919999999998</v>
      </c>
      <c r="E2286">
        <v>0.13150249999999999</v>
      </c>
      <c r="F2286">
        <v>0.2191709</v>
      </c>
      <c r="G2286">
        <v>2.1917099999999998E-2</v>
      </c>
      <c r="H2286">
        <v>0</v>
      </c>
      <c r="I2286">
        <v>0</v>
      </c>
      <c r="J2286">
        <v>0</v>
      </c>
      <c r="K2286">
        <v>4.1642499999999999E-2</v>
      </c>
      <c r="L2286">
        <v>0.27396359999999997</v>
      </c>
      <c r="M2286">
        <v>4.9642000000000002E-3</v>
      </c>
      <c r="O2286" t="str">
        <f>Table_Index[[#This Row],[ID]]&amp;Table_Index[[#This Row],[year]]</f>
        <v>92322005</v>
      </c>
      <c r="P2286" t="str">
        <v>95382005</v>
      </c>
      <c r="Q2286" t="str">
        <f t="shared" si="140"/>
        <v>9538</v>
      </c>
      <c r="R2286" t="str">
        <f t="shared" si="141"/>
        <v>2005</v>
      </c>
      <c r="S2286">
        <f>SUMIFS(INDEX(Table_Index[],,MATCH(S$12,Table_Index[#Headers],0)),
Table_Index[ID],$Q2286,Table_Index[year],$R2286)/COUNTIFS(Table_Index[Quarter],"&lt;&gt;''",Table_Index[ID],$Q2286,Table_Index[year],$R2286)</f>
        <v>4.5895650000000003E-2</v>
      </c>
      <c r="T2286">
        <f>SUMIFS(INDEX(Table_Index[],,MATCH(T$12,Table_Index[#Headers],0)),
Table_Index[ID],$Q2286,Table_Index[year],$R2286)/COUNTIFS(Table_Index[Quarter],"&lt;&gt;''",Table_Index[ID],$Q2286,Table_Index[year],$R2286)</f>
        <v>0.100152225</v>
      </c>
      <c r="U2286">
        <f>SUMIFS(INDEX(Table_Index[],,MATCH(U$12,Table_Index[#Headers],0)),
Table_Index[ID],$Q2286,Table_Index[year],$R2286)/COUNTIFS(Table_Index[Quarter],"&lt;&gt;''",Table_Index[ID],$Q2286,Table_Index[year],$R2286)</f>
        <v>0.20147025000000002</v>
      </c>
      <c r="V2286">
        <f>SUMIFS(INDEX(Table_Index[],,MATCH(V$12,Table_Index[#Headers],0)),
Table_Index[ID],$Q2286,Table_Index[year],$R2286)/COUNTIFS(Table_Index[Quarter],"&lt;&gt;''",Table_Index[ID],$Q2286,Table_Index[year],$R2286)</f>
        <v>1.329935E-2</v>
      </c>
      <c r="W2286">
        <f>SUMIFS(INDEX(Table_Index[],,MATCH(W$12,Table_Index[#Headers],0)),
Table_Index[ID],$Q2286,Table_Index[year],$R2286)/COUNTIFS(Table_Index[Quarter],"&lt;&gt;''",Table_Index[ID],$Q2286,Table_Index[year],$R2286)</f>
        <v>0</v>
      </c>
      <c r="X2286">
        <f>SUMIFS(INDEX(Table_Index[],,MATCH(X$12,Table_Index[#Headers],0)),
Table_Index[ID],$Q2286,Table_Index[year],$R2286)/COUNTIFS(Table_Index[Quarter],"&lt;&gt;''",Table_Index[ID],$Q2286,Table_Index[year],$R2286)</f>
        <v>0.263726725</v>
      </c>
      <c r="Y2286">
        <f>SUMIFS(INDEX(Table_Index[],,MATCH(Y$12,Table_Index[#Headers],0)),
Table_Index[ID],$Q2286,Table_Index[year],$R2286)/COUNTIFS(Table_Index[Quarter],"&lt;&gt;''",Table_Index[ID],$Q2286,Table_Index[year],$R2286)</f>
        <v>0.11262155</v>
      </c>
      <c r="Z2286">
        <f>SUMIFS(INDEX(Table_Index[],,MATCH(Z$12,Table_Index[#Headers],0)),
Table_Index[ID],$Q2286,Table_Index[year],$R2286)/COUNTIFS(Table_Index[Quarter],"&lt;&gt;''",Table_Index[ID],$Q2286,Table_Index[year],$R2286)</f>
        <v>0.110644125</v>
      </c>
      <c r="AA2286">
        <f>SUMIFS(INDEX(Table_Index[],,MATCH(AA$12,Table_Index[#Headers],0)),
Table_Index[ID],$Q2286,Table_Index[year],$R2286)/COUNTIFS(Table_Index[Quarter],"&lt;&gt;''",Table_Index[ID],$Q2286,Table_Index[year],$R2286)</f>
        <v>0.14467132499999999</v>
      </c>
      <c r="AB2286">
        <f>SUMIFS(INDEX(Table_Index[],,MATCH(AB$12,Table_Index[#Headers],0)),
Table_Index[ID],$Q2286,Table_Index[year],$R2286)/COUNTIFS(Table_Index[Quarter],"&lt;&gt;''",Table_Index[ID],$Q2286,Table_Index[year],$R2286)</f>
        <v>7.5188500000000005E-3</v>
      </c>
      <c r="AC2286" s="24">
        <f t="shared" si="142"/>
        <v>1.0000000499999999</v>
      </c>
      <c r="AD2286">
        <f>COUNTIFS(Table_Index[Quarter],"&lt;&gt;''",Table_Index[ID],$Q2286,Table_Index[year],$R2286)</f>
        <v>4</v>
      </c>
      <c r="AE2286" s="34">
        <f t="shared" si="143"/>
        <v>0.83163214000992003</v>
      </c>
    </row>
    <row r="2287" spans="1:31" x14ac:dyDescent="0.3">
      <c r="A2287">
        <v>9232</v>
      </c>
      <c r="B2287">
        <v>2005</v>
      </c>
      <c r="C2287">
        <v>4</v>
      </c>
      <c r="D2287">
        <v>0.18466009999999999</v>
      </c>
      <c r="E2287">
        <v>0.16938249999999999</v>
      </c>
      <c r="F2287">
        <v>0.17934610000000001</v>
      </c>
      <c r="G2287">
        <v>2.3912800000000001E-2</v>
      </c>
      <c r="H2287">
        <v>0</v>
      </c>
      <c r="I2287">
        <v>0</v>
      </c>
      <c r="J2287">
        <v>5.48002E-2</v>
      </c>
      <c r="K2287">
        <v>8.7680300000000003E-2</v>
      </c>
      <c r="L2287">
        <v>0.28695379999999998</v>
      </c>
      <c r="M2287">
        <v>1.3264099999999999E-2</v>
      </c>
      <c r="O2287" t="str">
        <f>Table_Index[[#This Row],[ID]]&amp;Table_Index[[#This Row],[year]]</f>
        <v>92322005</v>
      </c>
      <c r="P2287" t="str">
        <v>95382006</v>
      </c>
      <c r="Q2287" t="str">
        <f t="shared" si="140"/>
        <v>9538</v>
      </c>
      <c r="R2287" t="str">
        <f t="shared" si="141"/>
        <v>2006</v>
      </c>
      <c r="S2287">
        <f>SUMIFS(INDEX(Table_Index[],,MATCH(S$12,Table_Index[#Headers],0)),
Table_Index[ID],$Q2287,Table_Index[year],$R2287)/COUNTIFS(Table_Index[Quarter],"&lt;&gt;''",Table_Index[ID],$Q2287,Table_Index[year],$R2287)</f>
        <v>0.11387892499999999</v>
      </c>
      <c r="T2287">
        <f>SUMIFS(INDEX(Table_Index[],,MATCH(T$12,Table_Index[#Headers],0)),
Table_Index[ID],$Q2287,Table_Index[year],$R2287)/COUNTIFS(Table_Index[Quarter],"&lt;&gt;''",Table_Index[ID],$Q2287,Table_Index[year],$R2287)</f>
        <v>6.7837624999999999E-2</v>
      </c>
      <c r="U2287">
        <f>SUMIFS(INDEX(Table_Index[],,MATCH(U$12,Table_Index[#Headers],0)),
Table_Index[ID],$Q2287,Table_Index[year],$R2287)/COUNTIFS(Table_Index[Quarter],"&lt;&gt;''",Table_Index[ID],$Q2287,Table_Index[year],$R2287)</f>
        <v>0.14219132500000001</v>
      </c>
      <c r="V2287">
        <f>SUMIFS(INDEX(Table_Index[],,MATCH(V$12,Table_Index[#Headers],0)),
Table_Index[ID],$Q2287,Table_Index[year],$R2287)/COUNTIFS(Table_Index[Quarter],"&lt;&gt;''",Table_Index[ID],$Q2287,Table_Index[year],$R2287)</f>
        <v>5.1599375000000003E-2</v>
      </c>
      <c r="W2287">
        <f>SUMIFS(INDEX(Table_Index[],,MATCH(W$12,Table_Index[#Headers],0)),
Table_Index[ID],$Q2287,Table_Index[year],$R2287)/COUNTIFS(Table_Index[Quarter],"&lt;&gt;''",Table_Index[ID],$Q2287,Table_Index[year],$R2287)</f>
        <v>1.10139E-2</v>
      </c>
      <c r="X2287">
        <f>SUMIFS(INDEX(Table_Index[],,MATCH(X$12,Table_Index[#Headers],0)),
Table_Index[ID],$Q2287,Table_Index[year],$R2287)/COUNTIFS(Table_Index[Quarter],"&lt;&gt;''",Table_Index[ID],$Q2287,Table_Index[year],$R2287)</f>
        <v>0.27664472499999998</v>
      </c>
      <c r="Y2287">
        <f>SUMIFS(INDEX(Table_Index[],,MATCH(Y$12,Table_Index[#Headers],0)),
Table_Index[ID],$Q2287,Table_Index[year],$R2287)/COUNTIFS(Table_Index[Quarter],"&lt;&gt;''",Table_Index[ID],$Q2287,Table_Index[year],$R2287)</f>
        <v>9.3822950000000002E-2</v>
      </c>
      <c r="Z2287">
        <f>SUMIFS(INDEX(Table_Index[],,MATCH(Z$12,Table_Index[#Headers],0)),
Table_Index[ID],$Q2287,Table_Index[year],$R2287)/COUNTIFS(Table_Index[Quarter],"&lt;&gt;''",Table_Index[ID],$Q2287,Table_Index[year],$R2287)</f>
        <v>6.9129300000000005E-2</v>
      </c>
      <c r="AA2287">
        <f>SUMIFS(INDEX(Table_Index[],,MATCH(AA$12,Table_Index[#Headers],0)),
Table_Index[ID],$Q2287,Table_Index[year],$R2287)/COUNTIFS(Table_Index[Quarter],"&lt;&gt;''",Table_Index[ID],$Q2287,Table_Index[year],$R2287)</f>
        <v>0.16544692499999999</v>
      </c>
      <c r="AB2287">
        <f>SUMIFS(INDEX(Table_Index[],,MATCH(AB$12,Table_Index[#Headers],0)),
Table_Index[ID],$Q2287,Table_Index[year],$R2287)/COUNTIFS(Table_Index[Quarter],"&lt;&gt;''",Table_Index[ID],$Q2287,Table_Index[year],$R2287)</f>
        <v>8.4349999999999998E-3</v>
      </c>
      <c r="AC2287" s="24">
        <f t="shared" si="142"/>
        <v>1.0000000500000001</v>
      </c>
      <c r="AD2287">
        <f>COUNTIFS(Table_Index[Quarter],"&lt;&gt;''",Table_Index[ID],$Q2287,Table_Index[year],$R2287)</f>
        <v>4</v>
      </c>
      <c r="AE2287" s="34">
        <f t="shared" si="143"/>
        <v>0.84186972852387376</v>
      </c>
    </row>
    <row r="2288" spans="1:31" x14ac:dyDescent="0.3">
      <c r="A2288">
        <v>9232</v>
      </c>
      <c r="B2288">
        <v>2006</v>
      </c>
      <c r="C2288">
        <v>1</v>
      </c>
      <c r="D2288">
        <v>0.18269369999999999</v>
      </c>
      <c r="E2288">
        <v>0.1687931</v>
      </c>
      <c r="F2288">
        <v>0.17872209999999999</v>
      </c>
      <c r="G2288">
        <v>3.1772799999999997E-2</v>
      </c>
      <c r="H2288">
        <v>0</v>
      </c>
      <c r="I2288">
        <v>0</v>
      </c>
      <c r="J2288">
        <v>5.5602400000000003E-2</v>
      </c>
      <c r="K2288">
        <v>8.7375300000000003E-2</v>
      </c>
      <c r="L2288">
        <v>0.28595540000000003</v>
      </c>
      <c r="M2288">
        <v>9.0849999999999993E-3</v>
      </c>
      <c r="O2288" t="str">
        <f>Table_Index[[#This Row],[ID]]&amp;Table_Index[[#This Row],[year]]</f>
        <v>92322006</v>
      </c>
      <c r="P2288" t="str">
        <v>95382007</v>
      </c>
      <c r="Q2288" t="str">
        <f t="shared" si="140"/>
        <v>9538</v>
      </c>
      <c r="R2288" t="str">
        <f t="shared" si="141"/>
        <v>2007</v>
      </c>
      <c r="S2288">
        <f>SUMIFS(INDEX(Table_Index[],,MATCH(S$12,Table_Index[#Headers],0)),
Table_Index[ID],$Q2288,Table_Index[year],$R2288)/COUNTIFS(Table_Index[Quarter],"&lt;&gt;''",Table_Index[ID],$Q2288,Table_Index[year],$R2288)</f>
        <v>7.8036900000000006E-2</v>
      </c>
      <c r="T2288">
        <f>SUMIFS(INDEX(Table_Index[],,MATCH(T$12,Table_Index[#Headers],0)),
Table_Index[ID],$Q2288,Table_Index[year],$R2288)/COUNTIFS(Table_Index[Quarter],"&lt;&gt;''",Table_Index[ID],$Q2288,Table_Index[year],$R2288)</f>
        <v>6.91663E-2</v>
      </c>
      <c r="U2288">
        <f>SUMIFS(INDEX(Table_Index[],,MATCH(U$12,Table_Index[#Headers],0)),
Table_Index[ID],$Q2288,Table_Index[year],$R2288)/COUNTIFS(Table_Index[Quarter],"&lt;&gt;''",Table_Index[ID],$Q2288,Table_Index[year],$R2288)</f>
        <v>0.18877660000000002</v>
      </c>
      <c r="V2288">
        <f>SUMIFS(INDEX(Table_Index[],,MATCH(V$12,Table_Index[#Headers],0)),
Table_Index[ID],$Q2288,Table_Index[year],$R2288)/COUNTIFS(Table_Index[Quarter],"&lt;&gt;''",Table_Index[ID],$Q2288,Table_Index[year],$R2288)</f>
        <v>3.8769400000000002E-2</v>
      </c>
      <c r="W2288">
        <f>SUMIFS(INDEX(Table_Index[],,MATCH(W$12,Table_Index[#Headers],0)),
Table_Index[ID],$Q2288,Table_Index[year],$R2288)/COUNTIFS(Table_Index[Quarter],"&lt;&gt;''",Table_Index[ID],$Q2288,Table_Index[year],$R2288)</f>
        <v>7.9035750000000012E-3</v>
      </c>
      <c r="X2288">
        <f>SUMIFS(INDEX(Table_Index[],,MATCH(X$12,Table_Index[#Headers],0)),
Table_Index[ID],$Q2288,Table_Index[year],$R2288)/COUNTIFS(Table_Index[Quarter],"&lt;&gt;''",Table_Index[ID],$Q2288,Table_Index[year],$R2288)</f>
        <v>0.21338037499999998</v>
      </c>
      <c r="Y2288">
        <f>SUMIFS(INDEX(Table_Index[],,MATCH(Y$12,Table_Index[#Headers],0)),
Table_Index[ID],$Q2288,Table_Index[year],$R2288)/COUNTIFS(Table_Index[Quarter],"&lt;&gt;''",Table_Index[ID],$Q2288,Table_Index[year],$R2288)</f>
        <v>0.21172730000000001</v>
      </c>
      <c r="Z2288">
        <f>SUMIFS(INDEX(Table_Index[],,MATCH(Z$12,Table_Index[#Headers],0)),
Table_Index[ID],$Q2288,Table_Index[year],$R2288)/COUNTIFS(Table_Index[Quarter],"&lt;&gt;''",Table_Index[ID],$Q2288,Table_Index[year],$R2288)</f>
        <v>7.3028650000000001E-2</v>
      </c>
      <c r="AA2288">
        <f>SUMIFS(INDEX(Table_Index[],,MATCH(AA$12,Table_Index[#Headers],0)),
Table_Index[ID],$Q2288,Table_Index[year],$R2288)/COUNTIFS(Table_Index[Quarter],"&lt;&gt;''",Table_Index[ID],$Q2288,Table_Index[year],$R2288)</f>
        <v>0.1095532</v>
      </c>
      <c r="AB2288">
        <f>SUMIFS(INDEX(Table_Index[],,MATCH(AB$12,Table_Index[#Headers],0)),
Table_Index[ID],$Q2288,Table_Index[year],$R2288)/COUNTIFS(Table_Index[Quarter],"&lt;&gt;''",Table_Index[ID],$Q2288,Table_Index[year],$R2288)</f>
        <v>9.657675000000001E-3</v>
      </c>
      <c r="AC2288" s="24">
        <f t="shared" si="142"/>
        <v>0.99999997500000004</v>
      </c>
      <c r="AD2288">
        <f>COUNTIFS(Table_Index[Quarter],"&lt;&gt;''",Table_Index[ID],$Q2288,Table_Index[year],$R2288)</f>
        <v>4</v>
      </c>
      <c r="AE2288" s="34">
        <f t="shared" si="143"/>
        <v>0.84413613556310063</v>
      </c>
    </row>
    <row r="2289" spans="1:31" x14ac:dyDescent="0.3">
      <c r="A2289">
        <v>9232</v>
      </c>
      <c r="B2289">
        <v>2006</v>
      </c>
      <c r="C2289">
        <v>2</v>
      </c>
      <c r="D2289">
        <v>0.11818620000000001</v>
      </c>
      <c r="E2289">
        <v>0.1085383</v>
      </c>
      <c r="F2289">
        <v>6.6328999999999999E-2</v>
      </c>
      <c r="G2289">
        <v>4.5827300000000001E-2</v>
      </c>
      <c r="H2289">
        <v>3.61794E-2</v>
      </c>
      <c r="I2289">
        <v>0.25325609999999998</v>
      </c>
      <c r="J2289">
        <v>6.2108099999999999E-2</v>
      </c>
      <c r="K2289">
        <v>6.2711000000000003E-2</v>
      </c>
      <c r="L2289">
        <v>0.23999029999999999</v>
      </c>
      <c r="M2289">
        <v>6.8741000000000002E-3</v>
      </c>
      <c r="O2289" t="str">
        <f>Table_Index[[#This Row],[ID]]&amp;Table_Index[[#This Row],[year]]</f>
        <v>92322006</v>
      </c>
      <c r="P2289" t="str">
        <v>95382008</v>
      </c>
      <c r="Q2289" t="str">
        <f t="shared" si="140"/>
        <v>9538</v>
      </c>
      <c r="R2289" t="str">
        <f t="shared" si="141"/>
        <v>2008</v>
      </c>
      <c r="S2289">
        <f>SUMIFS(INDEX(Table_Index[],,MATCH(S$12,Table_Index[#Headers],0)),
Table_Index[ID],$Q2289,Table_Index[year],$R2289)/COUNTIFS(Table_Index[Quarter],"&lt;&gt;''",Table_Index[ID],$Q2289,Table_Index[year],$R2289)</f>
        <v>5.0608725E-2</v>
      </c>
      <c r="T2289">
        <f>SUMIFS(INDEX(Table_Index[],,MATCH(T$12,Table_Index[#Headers],0)),
Table_Index[ID],$Q2289,Table_Index[year],$R2289)/COUNTIFS(Table_Index[Quarter],"&lt;&gt;''",Table_Index[ID],$Q2289,Table_Index[year],$R2289)</f>
        <v>0.16705829999999999</v>
      </c>
      <c r="U2289">
        <f>SUMIFS(INDEX(Table_Index[],,MATCH(U$12,Table_Index[#Headers],0)),
Table_Index[ID],$Q2289,Table_Index[year],$R2289)/COUNTIFS(Table_Index[Quarter],"&lt;&gt;''",Table_Index[ID],$Q2289,Table_Index[year],$R2289)</f>
        <v>0.33363477499999999</v>
      </c>
      <c r="V2289">
        <f>SUMIFS(INDEX(Table_Index[],,MATCH(V$12,Table_Index[#Headers],0)),
Table_Index[ID],$Q2289,Table_Index[year],$R2289)/COUNTIFS(Table_Index[Quarter],"&lt;&gt;''",Table_Index[ID],$Q2289,Table_Index[year],$R2289)</f>
        <v>2.8188200000000004E-2</v>
      </c>
      <c r="W2289">
        <f>SUMIFS(INDEX(Table_Index[],,MATCH(W$12,Table_Index[#Headers],0)),
Table_Index[ID],$Q2289,Table_Index[year],$R2289)/COUNTIFS(Table_Index[Quarter],"&lt;&gt;''",Table_Index[ID],$Q2289,Table_Index[year],$R2289)</f>
        <v>4.3641125000000003E-2</v>
      </c>
      <c r="X2289">
        <f>SUMIFS(INDEX(Table_Index[],,MATCH(X$12,Table_Index[#Headers],0)),
Table_Index[ID],$Q2289,Table_Index[year],$R2289)/COUNTIFS(Table_Index[Quarter],"&lt;&gt;''",Table_Index[ID],$Q2289,Table_Index[year],$R2289)</f>
        <v>0.1014491</v>
      </c>
      <c r="Y2289">
        <f>SUMIFS(INDEX(Table_Index[],,MATCH(Y$12,Table_Index[#Headers],0)),
Table_Index[ID],$Q2289,Table_Index[year],$R2289)/COUNTIFS(Table_Index[Quarter],"&lt;&gt;''",Table_Index[ID],$Q2289,Table_Index[year],$R2289)</f>
        <v>8.7050799999999998E-2</v>
      </c>
      <c r="Z2289">
        <f>SUMIFS(INDEX(Table_Index[],,MATCH(Z$12,Table_Index[#Headers],0)),
Table_Index[ID],$Q2289,Table_Index[year],$R2289)/COUNTIFS(Table_Index[Quarter],"&lt;&gt;''",Table_Index[ID],$Q2289,Table_Index[year],$R2289)</f>
        <v>7.1793799999999991E-2</v>
      </c>
      <c r="AA2289">
        <f>SUMIFS(INDEX(Table_Index[],,MATCH(AA$12,Table_Index[#Headers],0)),
Table_Index[ID],$Q2289,Table_Index[year],$R2289)/COUNTIFS(Table_Index[Quarter],"&lt;&gt;''",Table_Index[ID],$Q2289,Table_Index[year],$R2289)</f>
        <v>0.1035397</v>
      </c>
      <c r="AB2289">
        <f>SUMIFS(INDEX(Table_Index[],,MATCH(AB$12,Table_Index[#Headers],0)),
Table_Index[ID],$Q2289,Table_Index[year],$R2289)/COUNTIFS(Table_Index[Quarter],"&lt;&gt;''",Table_Index[ID],$Q2289,Table_Index[year],$R2289)</f>
        <v>1.3035474999999999E-2</v>
      </c>
      <c r="AC2289" s="24">
        <f t="shared" si="142"/>
        <v>1</v>
      </c>
      <c r="AD2289">
        <f>COUNTIFS(Table_Index[Quarter],"&lt;&gt;''",Table_Index[ID],$Q2289,Table_Index[year],$R2289)</f>
        <v>4</v>
      </c>
      <c r="AE2289" s="34">
        <f t="shared" si="143"/>
        <v>0.82160449138072256</v>
      </c>
    </row>
    <row r="2290" spans="1:31" x14ac:dyDescent="0.3">
      <c r="A2290">
        <v>9232</v>
      </c>
      <c r="B2290">
        <v>2006</v>
      </c>
      <c r="C2290">
        <v>3</v>
      </c>
      <c r="D2290">
        <v>0.3403949</v>
      </c>
      <c r="E2290">
        <v>0.14231669999999999</v>
      </c>
      <c r="F2290">
        <v>0</v>
      </c>
      <c r="G2290">
        <v>0</v>
      </c>
      <c r="H2290">
        <v>0</v>
      </c>
      <c r="I2290">
        <v>0</v>
      </c>
      <c r="J2290">
        <v>0</v>
      </c>
      <c r="K2290">
        <v>6.7413200000000006E-2</v>
      </c>
      <c r="L2290">
        <v>0.35953689999999999</v>
      </c>
      <c r="M2290">
        <v>9.0338199999999994E-2</v>
      </c>
      <c r="O2290" t="str">
        <f>Table_Index[[#This Row],[ID]]&amp;Table_Index[[#This Row],[year]]</f>
        <v>92322006</v>
      </c>
      <c r="P2290" t="str">
        <v>95382009</v>
      </c>
      <c r="Q2290" t="str">
        <f t="shared" si="140"/>
        <v>9538</v>
      </c>
      <c r="R2290" t="str">
        <f t="shared" si="141"/>
        <v>2009</v>
      </c>
      <c r="S2290">
        <f>SUMIFS(INDEX(Table_Index[],,MATCH(S$12,Table_Index[#Headers],0)),
Table_Index[ID],$Q2290,Table_Index[year],$R2290)/COUNTIFS(Table_Index[Quarter],"&lt;&gt;''",Table_Index[ID],$Q2290,Table_Index[year],$R2290)</f>
        <v>0.11027617499999999</v>
      </c>
      <c r="T2290">
        <f>SUMIFS(INDEX(Table_Index[],,MATCH(T$12,Table_Index[#Headers],0)),
Table_Index[ID],$Q2290,Table_Index[year],$R2290)/COUNTIFS(Table_Index[Quarter],"&lt;&gt;''",Table_Index[ID],$Q2290,Table_Index[year],$R2290)</f>
        <v>7.1237049999999996E-2</v>
      </c>
      <c r="U2290">
        <f>SUMIFS(INDEX(Table_Index[],,MATCH(U$12,Table_Index[#Headers],0)),
Table_Index[ID],$Q2290,Table_Index[year],$R2290)/COUNTIFS(Table_Index[Quarter],"&lt;&gt;''",Table_Index[ID],$Q2290,Table_Index[year],$R2290)</f>
        <v>0.12629604999999999</v>
      </c>
      <c r="V2290">
        <f>SUMIFS(INDEX(Table_Index[],,MATCH(V$12,Table_Index[#Headers],0)),
Table_Index[ID],$Q2290,Table_Index[year],$R2290)/COUNTIFS(Table_Index[Quarter],"&lt;&gt;''",Table_Index[ID],$Q2290,Table_Index[year],$R2290)</f>
        <v>7.9762550000000015E-2</v>
      </c>
      <c r="W2290">
        <f>SUMIFS(INDEX(Table_Index[],,MATCH(W$12,Table_Index[#Headers],0)),
Table_Index[ID],$Q2290,Table_Index[year],$R2290)/COUNTIFS(Table_Index[Quarter],"&lt;&gt;''",Table_Index[ID],$Q2290,Table_Index[year],$R2290)</f>
        <v>4.6922575000000001E-2</v>
      </c>
      <c r="X2290">
        <f>SUMIFS(INDEX(Table_Index[],,MATCH(X$12,Table_Index[#Headers],0)),
Table_Index[ID],$Q2290,Table_Index[year],$R2290)/COUNTIFS(Table_Index[Quarter],"&lt;&gt;''",Table_Index[ID],$Q2290,Table_Index[year],$R2290)</f>
        <v>0.16055605000000001</v>
      </c>
      <c r="Y2290">
        <f>SUMIFS(INDEX(Table_Index[],,MATCH(Y$12,Table_Index[#Headers],0)),
Table_Index[ID],$Q2290,Table_Index[year],$R2290)/COUNTIFS(Table_Index[Quarter],"&lt;&gt;''",Table_Index[ID],$Q2290,Table_Index[year],$R2290)</f>
        <v>0.24403829999999999</v>
      </c>
      <c r="Z2290">
        <f>SUMIFS(INDEX(Table_Index[],,MATCH(Z$12,Table_Index[#Headers],0)),
Table_Index[ID],$Q2290,Table_Index[year],$R2290)/COUNTIFS(Table_Index[Quarter],"&lt;&gt;''",Table_Index[ID],$Q2290,Table_Index[year],$R2290)</f>
        <v>5.6786775000000005E-2</v>
      </c>
      <c r="AA2290">
        <f>SUMIFS(INDEX(Table_Index[],,MATCH(AA$12,Table_Index[#Headers],0)),
Table_Index[ID],$Q2290,Table_Index[year],$R2290)/COUNTIFS(Table_Index[Quarter],"&lt;&gt;''",Table_Index[ID],$Q2290,Table_Index[year],$R2290)</f>
        <v>9.3699950000000004E-2</v>
      </c>
      <c r="AB2290">
        <f>SUMIFS(INDEX(Table_Index[],,MATCH(AB$12,Table_Index[#Headers],0)),
Table_Index[ID],$Q2290,Table_Index[year],$R2290)/COUNTIFS(Table_Index[Quarter],"&lt;&gt;''",Table_Index[ID],$Q2290,Table_Index[year],$R2290)</f>
        <v>1.0424550000000001E-2</v>
      </c>
      <c r="AC2290" s="24">
        <f t="shared" si="142"/>
        <v>1.0000000249999998</v>
      </c>
      <c r="AD2290">
        <f>COUNTIFS(Table_Index[Quarter],"&lt;&gt;''",Table_Index[ID],$Q2290,Table_Index[year],$R2290)</f>
        <v>4</v>
      </c>
      <c r="AE2290" s="34">
        <f t="shared" si="143"/>
        <v>0.86080393651583309</v>
      </c>
    </row>
    <row r="2291" spans="1:31" x14ac:dyDescent="0.3">
      <c r="A2291">
        <v>9232</v>
      </c>
      <c r="B2291">
        <v>2006</v>
      </c>
      <c r="C2291">
        <v>4</v>
      </c>
      <c r="D2291">
        <v>0.26335510000000001</v>
      </c>
      <c r="E2291">
        <v>0.1418066</v>
      </c>
      <c r="F2291">
        <v>0.16206470000000001</v>
      </c>
      <c r="G2291">
        <v>6.0774300000000003E-2</v>
      </c>
      <c r="H2291">
        <v>5.0645000000000004E-3</v>
      </c>
      <c r="I2291">
        <v>0</v>
      </c>
      <c r="J2291">
        <v>0</v>
      </c>
      <c r="K2291">
        <v>4.0516200000000002E-2</v>
      </c>
      <c r="L2291">
        <v>0.31400040000000001</v>
      </c>
      <c r="M2291">
        <v>1.2418200000000001E-2</v>
      </c>
      <c r="O2291" t="str">
        <f>Table_Index[[#This Row],[ID]]&amp;Table_Index[[#This Row],[year]]</f>
        <v>92322006</v>
      </c>
      <c r="P2291" t="str">
        <v>95382010</v>
      </c>
      <c r="Q2291" t="str">
        <f t="shared" si="140"/>
        <v>9538</v>
      </c>
      <c r="R2291" t="str">
        <f t="shared" si="141"/>
        <v>2010</v>
      </c>
      <c r="S2291">
        <f>SUMIFS(INDEX(Table_Index[],,MATCH(S$12,Table_Index[#Headers],0)),
Table_Index[ID],$Q2291,Table_Index[year],$R2291)/COUNTIFS(Table_Index[Quarter],"&lt;&gt;''",Table_Index[ID],$Q2291,Table_Index[year],$R2291)</f>
        <v>4.1672649999999999E-2</v>
      </c>
      <c r="T2291">
        <f>SUMIFS(INDEX(Table_Index[],,MATCH(T$12,Table_Index[#Headers],0)),
Table_Index[ID],$Q2291,Table_Index[year],$R2291)/COUNTIFS(Table_Index[Quarter],"&lt;&gt;''",Table_Index[ID],$Q2291,Table_Index[year],$R2291)</f>
        <v>5.1553300000000003E-2</v>
      </c>
      <c r="U2291">
        <f>SUMIFS(INDEX(Table_Index[],,MATCH(U$12,Table_Index[#Headers],0)),
Table_Index[ID],$Q2291,Table_Index[year],$R2291)/COUNTIFS(Table_Index[Quarter],"&lt;&gt;''",Table_Index[ID],$Q2291,Table_Index[year],$R2291)</f>
        <v>0.13156200000000001</v>
      </c>
      <c r="V2291">
        <f>SUMIFS(INDEX(Table_Index[],,MATCH(V$12,Table_Index[#Headers],0)),
Table_Index[ID],$Q2291,Table_Index[year],$R2291)/COUNTIFS(Table_Index[Quarter],"&lt;&gt;''",Table_Index[ID],$Q2291,Table_Index[year],$R2291)</f>
        <v>3.9127349999999998E-2</v>
      </c>
      <c r="W2291">
        <f>SUMIFS(INDEX(Table_Index[],,MATCH(W$12,Table_Index[#Headers],0)),
Table_Index[ID],$Q2291,Table_Index[year],$R2291)/COUNTIFS(Table_Index[Quarter],"&lt;&gt;''",Table_Index[ID],$Q2291,Table_Index[year],$R2291)</f>
        <v>9.4698750000000009E-3</v>
      </c>
      <c r="X2291">
        <f>SUMIFS(INDEX(Table_Index[],,MATCH(X$12,Table_Index[#Headers],0)),
Table_Index[ID],$Q2291,Table_Index[year],$R2291)/COUNTIFS(Table_Index[Quarter],"&lt;&gt;''",Table_Index[ID],$Q2291,Table_Index[year],$R2291)</f>
        <v>0.32564470000000001</v>
      </c>
      <c r="Y2291">
        <f>SUMIFS(INDEX(Table_Index[],,MATCH(Y$12,Table_Index[#Headers],0)),
Table_Index[ID],$Q2291,Table_Index[year],$R2291)/COUNTIFS(Table_Index[Quarter],"&lt;&gt;''",Table_Index[ID],$Q2291,Table_Index[year],$R2291)</f>
        <v>0.21042344999999996</v>
      </c>
      <c r="Z2291">
        <f>SUMIFS(INDEX(Table_Index[],,MATCH(Z$12,Table_Index[#Headers],0)),
Table_Index[ID],$Q2291,Table_Index[year],$R2291)/COUNTIFS(Table_Index[Quarter],"&lt;&gt;''",Table_Index[ID],$Q2291,Table_Index[year],$R2291)</f>
        <v>9.1042275000000006E-2</v>
      </c>
      <c r="AA2291">
        <f>SUMIFS(INDEX(Table_Index[],,MATCH(AA$12,Table_Index[#Headers],0)),
Table_Index[ID],$Q2291,Table_Index[year],$R2291)/COUNTIFS(Table_Index[Quarter],"&lt;&gt;''",Table_Index[ID],$Q2291,Table_Index[year],$R2291)</f>
        <v>8.9406349999999996E-2</v>
      </c>
      <c r="AB2291">
        <f>SUMIFS(INDEX(Table_Index[],,MATCH(AB$12,Table_Index[#Headers],0)),
Table_Index[ID],$Q2291,Table_Index[year],$R2291)/COUNTIFS(Table_Index[Quarter],"&lt;&gt;''",Table_Index[ID],$Q2291,Table_Index[year],$R2291)</f>
        <v>1.0098049999999999E-2</v>
      </c>
      <c r="AC2291" s="24">
        <f t="shared" si="142"/>
        <v>0.99999999999999989</v>
      </c>
      <c r="AD2291">
        <f>COUNTIFS(Table_Index[Quarter],"&lt;&gt;''",Table_Index[ID],$Q2291,Table_Index[year],$R2291)</f>
        <v>4</v>
      </c>
      <c r="AE2291" s="34">
        <f t="shared" si="143"/>
        <v>0.80996979878725628</v>
      </c>
    </row>
    <row r="2292" spans="1:31" x14ac:dyDescent="0.3">
      <c r="A2292">
        <v>9233</v>
      </c>
      <c r="B2292">
        <v>2003</v>
      </c>
      <c r="C2292">
        <v>1</v>
      </c>
      <c r="D2292">
        <v>0.24340290000000001</v>
      </c>
      <c r="E2292">
        <v>7.5538800000000003E-2</v>
      </c>
      <c r="F2292">
        <v>0.1208621</v>
      </c>
      <c r="G2292">
        <v>0.112855</v>
      </c>
      <c r="H2292">
        <v>5.45391E-2</v>
      </c>
      <c r="I2292">
        <v>0</v>
      </c>
      <c r="J2292">
        <v>0.25078899999999998</v>
      </c>
      <c r="K2292">
        <v>6.9495699999999994E-2</v>
      </c>
      <c r="L2292">
        <v>6.0431100000000001E-2</v>
      </c>
      <c r="M2292">
        <v>1.20862E-2</v>
      </c>
      <c r="O2292" t="str">
        <f>Table_Index[[#This Row],[ID]]&amp;Table_Index[[#This Row],[year]]</f>
        <v>92332003</v>
      </c>
      <c r="P2292" t="str">
        <v>95382011</v>
      </c>
      <c r="Q2292" t="str">
        <f t="shared" si="140"/>
        <v>9538</v>
      </c>
      <c r="R2292" t="str">
        <f t="shared" si="141"/>
        <v>2011</v>
      </c>
      <c r="S2292">
        <f>SUMIFS(INDEX(Table_Index[],,MATCH(S$12,Table_Index[#Headers],0)),
Table_Index[ID],$Q2292,Table_Index[year],$R2292)/COUNTIFS(Table_Index[Quarter],"&lt;&gt;''",Table_Index[ID],$Q2292,Table_Index[year],$R2292)</f>
        <v>4.1973625000000001E-2</v>
      </c>
      <c r="T2292">
        <f>SUMIFS(INDEX(Table_Index[],,MATCH(T$12,Table_Index[#Headers],0)),
Table_Index[ID],$Q2292,Table_Index[year],$R2292)/COUNTIFS(Table_Index[Quarter],"&lt;&gt;''",Table_Index[ID],$Q2292,Table_Index[year],$R2292)</f>
        <v>6.1450249999999998E-2</v>
      </c>
      <c r="U2292">
        <f>SUMIFS(INDEX(Table_Index[],,MATCH(U$12,Table_Index[#Headers],0)),
Table_Index[ID],$Q2292,Table_Index[year],$R2292)/COUNTIFS(Table_Index[Quarter],"&lt;&gt;''",Table_Index[ID],$Q2292,Table_Index[year],$R2292)</f>
        <v>9.0574874999999999E-2</v>
      </c>
      <c r="V2292">
        <f>SUMIFS(INDEX(Table_Index[],,MATCH(V$12,Table_Index[#Headers],0)),
Table_Index[ID],$Q2292,Table_Index[year],$R2292)/COUNTIFS(Table_Index[Quarter],"&lt;&gt;''",Table_Index[ID],$Q2292,Table_Index[year],$R2292)</f>
        <v>5.2379075000000004E-2</v>
      </c>
      <c r="W2292">
        <f>SUMIFS(INDEX(Table_Index[],,MATCH(W$12,Table_Index[#Headers],0)),
Table_Index[ID],$Q2292,Table_Index[year],$R2292)/COUNTIFS(Table_Index[Quarter],"&lt;&gt;''",Table_Index[ID],$Q2292,Table_Index[year],$R2292)</f>
        <v>2.3432700000000001E-2</v>
      </c>
      <c r="X2292">
        <f>SUMIFS(INDEX(Table_Index[],,MATCH(X$12,Table_Index[#Headers],0)),
Table_Index[ID],$Q2292,Table_Index[year],$R2292)/COUNTIFS(Table_Index[Quarter],"&lt;&gt;''",Table_Index[ID],$Q2292,Table_Index[year],$R2292)</f>
        <v>0.42602742499999996</v>
      </c>
      <c r="Y2292">
        <f>SUMIFS(INDEX(Table_Index[],,MATCH(Y$12,Table_Index[#Headers],0)),
Table_Index[ID],$Q2292,Table_Index[year],$R2292)/COUNTIFS(Table_Index[Quarter],"&lt;&gt;''",Table_Index[ID],$Q2292,Table_Index[year],$R2292)</f>
        <v>0.1037203</v>
      </c>
      <c r="Z2292">
        <f>SUMIFS(INDEX(Table_Index[],,MATCH(Z$12,Table_Index[#Headers],0)),
Table_Index[ID],$Q2292,Table_Index[year],$R2292)/COUNTIFS(Table_Index[Quarter],"&lt;&gt;''",Table_Index[ID],$Q2292,Table_Index[year],$R2292)</f>
        <v>9.6133275000000004E-2</v>
      </c>
      <c r="AA2292">
        <f>SUMIFS(INDEX(Table_Index[],,MATCH(AA$12,Table_Index[#Headers],0)),
Table_Index[ID],$Q2292,Table_Index[year],$R2292)/COUNTIFS(Table_Index[Quarter],"&lt;&gt;''",Table_Index[ID],$Q2292,Table_Index[year],$R2292)</f>
        <v>9.77552E-2</v>
      </c>
      <c r="AB2292">
        <f>SUMIFS(INDEX(Table_Index[],,MATCH(AB$12,Table_Index[#Headers],0)),
Table_Index[ID],$Q2292,Table_Index[year],$R2292)/COUNTIFS(Table_Index[Quarter],"&lt;&gt;''",Table_Index[ID],$Q2292,Table_Index[year],$R2292)</f>
        <v>6.5532999999999998E-3</v>
      </c>
      <c r="AC2292" s="24">
        <f t="shared" si="142"/>
        <v>1.0000000250000001</v>
      </c>
      <c r="AD2292">
        <f>COUNTIFS(Table_Index[Quarter],"&lt;&gt;''",Table_Index[ID],$Q2292,Table_Index[year],$R2292)</f>
        <v>4</v>
      </c>
      <c r="AE2292" s="34">
        <f t="shared" si="143"/>
        <v>0.77186771575650936</v>
      </c>
    </row>
    <row r="2293" spans="1:31" x14ac:dyDescent="0.3">
      <c r="A2293">
        <v>9233</v>
      </c>
      <c r="B2293">
        <v>2003</v>
      </c>
      <c r="C2293">
        <v>2</v>
      </c>
      <c r="D2293">
        <v>0.31191020000000003</v>
      </c>
      <c r="E2293">
        <v>8.5824999999999999E-2</v>
      </c>
      <c r="F2293">
        <v>0.21456239999999999</v>
      </c>
      <c r="G2293">
        <v>0.13410150000000001</v>
      </c>
      <c r="H2293">
        <v>3.2184400000000002E-2</v>
      </c>
      <c r="I2293">
        <v>0</v>
      </c>
      <c r="J2293">
        <v>0</v>
      </c>
      <c r="K2293">
        <v>8.9400999999999994E-2</v>
      </c>
      <c r="L2293">
        <v>0.1096652</v>
      </c>
      <c r="M2293">
        <v>2.23503E-2</v>
      </c>
      <c r="O2293" t="str">
        <f>Table_Index[[#This Row],[ID]]&amp;Table_Index[[#This Row],[year]]</f>
        <v>92332003</v>
      </c>
      <c r="P2293" t="str">
        <v>95392003</v>
      </c>
      <c r="Q2293" t="str">
        <f t="shared" si="140"/>
        <v>9539</v>
      </c>
      <c r="R2293" t="str">
        <f t="shared" si="141"/>
        <v>2003</v>
      </c>
      <c r="S2293">
        <f>SUMIFS(INDEX(Table_Index[],,MATCH(S$12,Table_Index[#Headers],0)),
Table_Index[ID],$Q2293,Table_Index[year],$R2293)/COUNTIFS(Table_Index[Quarter],"&lt;&gt;''",Table_Index[ID],$Q2293,Table_Index[year],$R2293)</f>
        <v>0.18391774999999996</v>
      </c>
      <c r="T2293">
        <f>SUMIFS(INDEX(Table_Index[],,MATCH(T$12,Table_Index[#Headers],0)),
Table_Index[ID],$Q2293,Table_Index[year],$R2293)/COUNTIFS(Table_Index[Quarter],"&lt;&gt;''",Table_Index[ID],$Q2293,Table_Index[year],$R2293)</f>
        <v>1.4845549999999999E-2</v>
      </c>
      <c r="U2293">
        <f>SUMIFS(INDEX(Table_Index[],,MATCH(U$12,Table_Index[#Headers],0)),
Table_Index[ID],$Q2293,Table_Index[year],$R2293)/COUNTIFS(Table_Index[Quarter],"&lt;&gt;''",Table_Index[ID],$Q2293,Table_Index[year],$R2293)</f>
        <v>8.8521824999999998E-2</v>
      </c>
      <c r="V2293">
        <f>SUMIFS(INDEX(Table_Index[],,MATCH(V$12,Table_Index[#Headers],0)),
Table_Index[ID],$Q2293,Table_Index[year],$R2293)/COUNTIFS(Table_Index[Quarter],"&lt;&gt;''",Table_Index[ID],$Q2293,Table_Index[year],$R2293)</f>
        <v>1.008065E-2</v>
      </c>
      <c r="W2293">
        <f>SUMIFS(INDEX(Table_Index[],,MATCH(W$12,Table_Index[#Headers],0)),
Table_Index[ID],$Q2293,Table_Index[year],$R2293)/COUNTIFS(Table_Index[Quarter],"&lt;&gt;''",Table_Index[ID],$Q2293,Table_Index[year],$R2293)</f>
        <v>0</v>
      </c>
      <c r="X2293">
        <f>SUMIFS(INDEX(Table_Index[],,MATCH(X$12,Table_Index[#Headers],0)),
Table_Index[ID],$Q2293,Table_Index[year],$R2293)/COUNTIFS(Table_Index[Quarter],"&lt;&gt;''",Table_Index[ID],$Q2293,Table_Index[year],$R2293)</f>
        <v>8.6253749999999994E-3</v>
      </c>
      <c r="Y2293">
        <f>SUMIFS(INDEX(Table_Index[],,MATCH(Y$12,Table_Index[#Headers],0)),
Table_Index[ID],$Q2293,Table_Index[year],$R2293)/COUNTIFS(Table_Index[Quarter],"&lt;&gt;''",Table_Index[ID],$Q2293,Table_Index[year],$R2293)</f>
        <v>4.0322574999999999E-2</v>
      </c>
      <c r="Z2293">
        <f>SUMIFS(INDEX(Table_Index[],,MATCH(Z$12,Table_Index[#Headers],0)),
Table_Index[ID],$Q2293,Table_Index[year],$R2293)/COUNTIFS(Table_Index[Quarter],"&lt;&gt;''",Table_Index[ID],$Q2293,Table_Index[year],$R2293)</f>
        <v>0.28959069999999992</v>
      </c>
      <c r="AA2293">
        <f>SUMIFS(INDEX(Table_Index[],,MATCH(AA$12,Table_Index[#Headers],0)),
Table_Index[ID],$Q2293,Table_Index[year],$R2293)/COUNTIFS(Table_Index[Quarter],"&lt;&gt;''",Table_Index[ID],$Q2293,Table_Index[year],$R2293)</f>
        <v>0.1233938</v>
      </c>
      <c r="AB2293">
        <f>SUMIFS(INDEX(Table_Index[],,MATCH(AB$12,Table_Index[#Headers],0)),
Table_Index[ID],$Q2293,Table_Index[year],$R2293)/COUNTIFS(Table_Index[Quarter],"&lt;&gt;''",Table_Index[ID],$Q2293,Table_Index[year],$R2293)</f>
        <v>0.24070170000000002</v>
      </c>
      <c r="AC2293" s="24">
        <f t="shared" si="142"/>
        <v>0.9999999249999999</v>
      </c>
      <c r="AD2293">
        <f>COUNTIFS(Table_Index[Quarter],"&lt;&gt;''",Table_Index[ID],$Q2293,Table_Index[year],$R2293)</f>
        <v>4</v>
      </c>
      <c r="AE2293" s="34">
        <f t="shared" si="143"/>
        <v>0.79928971893804068</v>
      </c>
    </row>
    <row r="2294" spans="1:31" x14ac:dyDescent="0.3">
      <c r="A2294">
        <v>9233</v>
      </c>
      <c r="B2294">
        <v>2003</v>
      </c>
      <c r="C2294">
        <v>3</v>
      </c>
      <c r="D2294">
        <v>0.22067410000000001</v>
      </c>
      <c r="E2294">
        <v>9.1917100000000002E-2</v>
      </c>
      <c r="F2294">
        <v>0.10833089999999999</v>
      </c>
      <c r="G2294">
        <v>0.14772399999999999</v>
      </c>
      <c r="H2294">
        <v>0</v>
      </c>
      <c r="I2294">
        <v>0.10668950000000001</v>
      </c>
      <c r="J2294">
        <v>0.16873360000000001</v>
      </c>
      <c r="K2294">
        <v>3.2827500000000003E-2</v>
      </c>
      <c r="L2294">
        <v>0.10668950000000001</v>
      </c>
      <c r="M2294">
        <v>1.6413799999999999E-2</v>
      </c>
      <c r="O2294" t="str">
        <f>Table_Index[[#This Row],[ID]]&amp;Table_Index[[#This Row],[year]]</f>
        <v>92332003</v>
      </c>
      <c r="P2294" t="str">
        <v>95392004</v>
      </c>
      <c r="Q2294" t="str">
        <f t="shared" si="140"/>
        <v>9539</v>
      </c>
      <c r="R2294" t="str">
        <f t="shared" si="141"/>
        <v>2004</v>
      </c>
      <c r="S2294">
        <f>SUMIFS(INDEX(Table_Index[],,MATCH(S$12,Table_Index[#Headers],0)),
Table_Index[ID],$Q2294,Table_Index[year],$R2294)/COUNTIFS(Table_Index[Quarter],"&lt;&gt;''",Table_Index[ID],$Q2294,Table_Index[year],$R2294)</f>
        <v>0.31641025</v>
      </c>
      <c r="T2294">
        <f>SUMIFS(INDEX(Table_Index[],,MATCH(T$12,Table_Index[#Headers],0)),
Table_Index[ID],$Q2294,Table_Index[year],$R2294)/COUNTIFS(Table_Index[Quarter],"&lt;&gt;''",Table_Index[ID],$Q2294,Table_Index[year],$R2294)</f>
        <v>0.10934052499999999</v>
      </c>
      <c r="U2294">
        <f>SUMIFS(INDEX(Table_Index[],,MATCH(U$12,Table_Index[#Headers],0)),
Table_Index[ID],$Q2294,Table_Index[year],$R2294)/COUNTIFS(Table_Index[Quarter],"&lt;&gt;''",Table_Index[ID],$Q2294,Table_Index[year],$R2294)</f>
        <v>0.20477147500000001</v>
      </c>
      <c r="V2294">
        <f>SUMIFS(INDEX(Table_Index[],,MATCH(V$12,Table_Index[#Headers],0)),
Table_Index[ID],$Q2294,Table_Index[year],$R2294)/COUNTIFS(Table_Index[Quarter],"&lt;&gt;''",Table_Index[ID],$Q2294,Table_Index[year],$R2294)</f>
        <v>3.8736525000000001E-2</v>
      </c>
      <c r="W2294">
        <f>SUMIFS(INDEX(Table_Index[],,MATCH(W$12,Table_Index[#Headers],0)),
Table_Index[ID],$Q2294,Table_Index[year],$R2294)/COUNTIFS(Table_Index[Quarter],"&lt;&gt;''",Table_Index[ID],$Q2294,Table_Index[year],$R2294)</f>
        <v>4.2444750000000002E-3</v>
      </c>
      <c r="X2294">
        <f>SUMIFS(INDEX(Table_Index[],,MATCH(X$12,Table_Index[#Headers],0)),
Table_Index[ID],$Q2294,Table_Index[year],$R2294)/COUNTIFS(Table_Index[Quarter],"&lt;&gt;''",Table_Index[ID],$Q2294,Table_Index[year],$R2294)</f>
        <v>0</v>
      </c>
      <c r="Y2294">
        <f>SUMIFS(INDEX(Table_Index[],,MATCH(Y$12,Table_Index[#Headers],0)),
Table_Index[ID],$Q2294,Table_Index[year],$R2294)/COUNTIFS(Table_Index[Quarter],"&lt;&gt;''",Table_Index[ID],$Q2294,Table_Index[year],$R2294)</f>
        <v>0</v>
      </c>
      <c r="Z2294">
        <f>SUMIFS(INDEX(Table_Index[],,MATCH(Z$12,Table_Index[#Headers],0)),
Table_Index[ID],$Q2294,Table_Index[year],$R2294)/COUNTIFS(Table_Index[Quarter],"&lt;&gt;''",Table_Index[ID],$Q2294,Table_Index[year],$R2294)</f>
        <v>0.11604349999999999</v>
      </c>
      <c r="AA2294">
        <f>SUMIFS(INDEX(Table_Index[],,MATCH(AA$12,Table_Index[#Headers],0)),
Table_Index[ID],$Q2294,Table_Index[year],$R2294)/COUNTIFS(Table_Index[Quarter],"&lt;&gt;''",Table_Index[ID],$Q2294,Table_Index[year],$R2294)</f>
        <v>0.18073457500000001</v>
      </c>
      <c r="AB2294">
        <f>SUMIFS(INDEX(Table_Index[],,MATCH(AB$12,Table_Index[#Headers],0)),
Table_Index[ID],$Q2294,Table_Index[year],$R2294)/COUNTIFS(Table_Index[Quarter],"&lt;&gt;''",Table_Index[ID],$Q2294,Table_Index[year],$R2294)</f>
        <v>2.9718625000000002E-2</v>
      </c>
      <c r="AC2294" s="24">
        <f t="shared" si="142"/>
        <v>0.99999995000000008</v>
      </c>
      <c r="AD2294">
        <f>COUNTIFS(Table_Index[Quarter],"&lt;&gt;''",Table_Index[ID],$Q2294,Table_Index[year],$R2294)</f>
        <v>4</v>
      </c>
      <c r="AE2294" s="34">
        <f t="shared" si="143"/>
        <v>0.79746503521231371</v>
      </c>
    </row>
    <row r="2295" spans="1:31" x14ac:dyDescent="0.3">
      <c r="A2295">
        <v>9233</v>
      </c>
      <c r="B2295">
        <v>2003</v>
      </c>
      <c r="C2295">
        <v>4</v>
      </c>
      <c r="D2295">
        <v>0.1645161</v>
      </c>
      <c r="E2295">
        <v>9.0967699999999999E-2</v>
      </c>
      <c r="F2295">
        <v>9.6774200000000005E-2</v>
      </c>
      <c r="G2295">
        <v>0</v>
      </c>
      <c r="H2295">
        <v>4.3548400000000001E-2</v>
      </c>
      <c r="I2295">
        <v>0.29032259999999999</v>
      </c>
      <c r="J2295">
        <v>0.2403226</v>
      </c>
      <c r="K2295">
        <v>2.2258099999999999E-2</v>
      </c>
      <c r="L2295">
        <v>3.67742E-2</v>
      </c>
      <c r="M2295">
        <v>1.4516100000000001E-2</v>
      </c>
      <c r="O2295" t="str">
        <f>Table_Index[[#This Row],[ID]]&amp;Table_Index[[#This Row],[year]]</f>
        <v>92332003</v>
      </c>
      <c r="P2295" t="str">
        <v>95392005</v>
      </c>
      <c r="Q2295" t="str">
        <f t="shared" si="140"/>
        <v>9539</v>
      </c>
      <c r="R2295" t="str">
        <f t="shared" si="141"/>
        <v>2005</v>
      </c>
      <c r="S2295">
        <f>SUMIFS(INDEX(Table_Index[],,MATCH(S$12,Table_Index[#Headers],0)),
Table_Index[ID],$Q2295,Table_Index[year],$R2295)/COUNTIFS(Table_Index[Quarter],"&lt;&gt;''",Table_Index[ID],$Q2295,Table_Index[year],$R2295)</f>
        <v>7.4531675000000006E-2</v>
      </c>
      <c r="T2295">
        <f>SUMIFS(INDEX(Table_Index[],,MATCH(T$12,Table_Index[#Headers],0)),
Table_Index[ID],$Q2295,Table_Index[year],$R2295)/COUNTIFS(Table_Index[Quarter],"&lt;&gt;''",Table_Index[ID],$Q2295,Table_Index[year],$R2295)</f>
        <v>0.13388595</v>
      </c>
      <c r="U2295">
        <f>SUMIFS(INDEX(Table_Index[],,MATCH(U$12,Table_Index[#Headers],0)),
Table_Index[ID],$Q2295,Table_Index[year],$R2295)/COUNTIFS(Table_Index[Quarter],"&lt;&gt;''",Table_Index[ID],$Q2295,Table_Index[year],$R2295)</f>
        <v>0.20047137499999998</v>
      </c>
      <c r="V2295">
        <f>SUMIFS(INDEX(Table_Index[],,MATCH(V$12,Table_Index[#Headers],0)),
Table_Index[ID],$Q2295,Table_Index[year],$R2295)/COUNTIFS(Table_Index[Quarter],"&lt;&gt;''",Table_Index[ID],$Q2295,Table_Index[year],$R2295)</f>
        <v>5.9727975000000003E-2</v>
      </c>
      <c r="W2295">
        <f>SUMIFS(INDEX(Table_Index[],,MATCH(W$12,Table_Index[#Headers],0)),
Table_Index[ID],$Q2295,Table_Index[year],$R2295)/COUNTIFS(Table_Index[Quarter],"&lt;&gt;''",Table_Index[ID],$Q2295,Table_Index[year],$R2295)</f>
        <v>0</v>
      </c>
      <c r="X2295">
        <f>SUMIFS(INDEX(Table_Index[],,MATCH(X$12,Table_Index[#Headers],0)),
Table_Index[ID],$Q2295,Table_Index[year],$R2295)/COUNTIFS(Table_Index[Quarter],"&lt;&gt;''",Table_Index[ID],$Q2295,Table_Index[year],$R2295)</f>
        <v>0.18102280000000001</v>
      </c>
      <c r="Y2295">
        <f>SUMIFS(INDEX(Table_Index[],,MATCH(Y$12,Table_Index[#Headers],0)),
Table_Index[ID],$Q2295,Table_Index[year],$R2295)/COUNTIFS(Table_Index[Quarter],"&lt;&gt;''",Table_Index[ID],$Q2295,Table_Index[year],$R2295)</f>
        <v>7.2437000000000001E-2</v>
      </c>
      <c r="Z2295">
        <f>SUMIFS(INDEX(Table_Index[],,MATCH(Z$12,Table_Index[#Headers],0)),
Table_Index[ID],$Q2295,Table_Index[year],$R2295)/COUNTIFS(Table_Index[Quarter],"&lt;&gt;''",Table_Index[ID],$Q2295,Table_Index[year],$R2295)</f>
        <v>0.12401727500000001</v>
      </c>
      <c r="AA2295">
        <f>SUMIFS(INDEX(Table_Index[],,MATCH(AA$12,Table_Index[#Headers],0)),
Table_Index[ID],$Q2295,Table_Index[year],$R2295)/COUNTIFS(Table_Index[Quarter],"&lt;&gt;''",Table_Index[ID],$Q2295,Table_Index[year],$R2295)</f>
        <v>0.14367935000000001</v>
      </c>
      <c r="AB2295">
        <f>SUMIFS(INDEX(Table_Index[],,MATCH(AB$12,Table_Index[#Headers],0)),
Table_Index[ID],$Q2295,Table_Index[year],$R2295)/COUNTIFS(Table_Index[Quarter],"&lt;&gt;''",Table_Index[ID],$Q2295,Table_Index[year],$R2295)</f>
        <v>1.0226599999999999E-2</v>
      </c>
      <c r="AC2295" s="24">
        <f t="shared" si="142"/>
        <v>0.99999999999999989</v>
      </c>
      <c r="AD2295">
        <f>COUNTIFS(Table_Index[Quarter],"&lt;&gt;''",Table_Index[ID],$Q2295,Table_Index[year],$R2295)</f>
        <v>4</v>
      </c>
      <c r="AE2295" s="34">
        <f t="shared" si="143"/>
        <v>0.85861838207105246</v>
      </c>
    </row>
    <row r="2296" spans="1:31" x14ac:dyDescent="0.3">
      <c r="A2296">
        <v>9234</v>
      </c>
      <c r="B2296">
        <v>2003</v>
      </c>
      <c r="C2296">
        <v>1</v>
      </c>
      <c r="D2296">
        <v>0.25599769999999999</v>
      </c>
      <c r="E2296">
        <v>4.0959599999999999E-2</v>
      </c>
      <c r="F2296">
        <v>0.11702750000000001</v>
      </c>
      <c r="G2296">
        <v>0</v>
      </c>
      <c r="H2296">
        <v>6.2024599999999999E-2</v>
      </c>
      <c r="I2296">
        <v>0.30427149999999997</v>
      </c>
      <c r="J2296">
        <v>2.3405499999999999E-2</v>
      </c>
      <c r="K2296">
        <v>6.7290799999999998E-2</v>
      </c>
      <c r="L2296">
        <v>0.1199532</v>
      </c>
      <c r="M2296">
        <v>9.0696000000000006E-3</v>
      </c>
      <c r="O2296" t="str">
        <f>Table_Index[[#This Row],[ID]]&amp;Table_Index[[#This Row],[year]]</f>
        <v>92342003</v>
      </c>
      <c r="P2296" t="str">
        <v>95392006</v>
      </c>
      <c r="Q2296" t="str">
        <f t="shared" si="140"/>
        <v>9539</v>
      </c>
      <c r="R2296" t="str">
        <f t="shared" si="141"/>
        <v>2006</v>
      </c>
      <c r="S2296">
        <f>SUMIFS(INDEX(Table_Index[],,MATCH(S$12,Table_Index[#Headers],0)),
Table_Index[ID],$Q2296,Table_Index[year],$R2296)/COUNTIFS(Table_Index[Quarter],"&lt;&gt;''",Table_Index[ID],$Q2296,Table_Index[year],$R2296)</f>
        <v>7.8784574999999996E-2</v>
      </c>
      <c r="T2296">
        <f>SUMIFS(INDEX(Table_Index[],,MATCH(T$12,Table_Index[#Headers],0)),
Table_Index[ID],$Q2296,Table_Index[year],$R2296)/COUNTIFS(Table_Index[Quarter],"&lt;&gt;''",Table_Index[ID],$Q2296,Table_Index[year],$R2296)</f>
        <v>0.10305285</v>
      </c>
      <c r="U2296">
        <f>SUMIFS(INDEX(Table_Index[],,MATCH(U$12,Table_Index[#Headers],0)),
Table_Index[ID],$Q2296,Table_Index[year],$R2296)/COUNTIFS(Table_Index[Quarter],"&lt;&gt;''",Table_Index[ID],$Q2296,Table_Index[year],$R2296)</f>
        <v>0.170840775</v>
      </c>
      <c r="V2296">
        <f>SUMIFS(INDEX(Table_Index[],,MATCH(V$12,Table_Index[#Headers],0)),
Table_Index[ID],$Q2296,Table_Index[year],$R2296)/COUNTIFS(Table_Index[Quarter],"&lt;&gt;''",Table_Index[ID],$Q2296,Table_Index[year],$R2296)</f>
        <v>0.13598769999999999</v>
      </c>
      <c r="W2296">
        <f>SUMIFS(INDEX(Table_Index[],,MATCH(W$12,Table_Index[#Headers],0)),
Table_Index[ID],$Q2296,Table_Index[year],$R2296)/COUNTIFS(Table_Index[Quarter],"&lt;&gt;''",Table_Index[ID],$Q2296,Table_Index[year],$R2296)</f>
        <v>3.0680825000000002E-2</v>
      </c>
      <c r="X2296">
        <f>SUMIFS(INDEX(Table_Index[],,MATCH(X$12,Table_Index[#Headers],0)),
Table_Index[ID],$Q2296,Table_Index[year],$R2296)/COUNTIFS(Table_Index[Quarter],"&lt;&gt;''",Table_Index[ID],$Q2296,Table_Index[year],$R2296)</f>
        <v>0.11266900000000001</v>
      </c>
      <c r="Y2296">
        <f>SUMIFS(INDEX(Table_Index[],,MATCH(Y$12,Table_Index[#Headers],0)),
Table_Index[ID],$Q2296,Table_Index[year],$R2296)/COUNTIFS(Table_Index[Quarter],"&lt;&gt;''",Table_Index[ID],$Q2296,Table_Index[year],$R2296)</f>
        <v>5.9358025000000002E-2</v>
      </c>
      <c r="Z2296">
        <f>SUMIFS(INDEX(Table_Index[],,MATCH(Z$12,Table_Index[#Headers],0)),
Table_Index[ID],$Q2296,Table_Index[year],$R2296)/COUNTIFS(Table_Index[Quarter],"&lt;&gt;''",Table_Index[ID],$Q2296,Table_Index[year],$R2296)</f>
        <v>0.107855125</v>
      </c>
      <c r="AA2296">
        <f>SUMIFS(INDEX(Table_Index[],,MATCH(AA$12,Table_Index[#Headers],0)),
Table_Index[ID],$Q2296,Table_Index[year],$R2296)/COUNTIFS(Table_Index[Quarter],"&lt;&gt;''",Table_Index[ID],$Q2296,Table_Index[year],$R2296)</f>
        <v>0.18894062500000003</v>
      </c>
      <c r="AB2296">
        <f>SUMIFS(INDEX(Table_Index[],,MATCH(AB$12,Table_Index[#Headers],0)),
Table_Index[ID],$Q2296,Table_Index[year],$R2296)/COUNTIFS(Table_Index[Quarter],"&lt;&gt;''",Table_Index[ID],$Q2296,Table_Index[year],$R2296)</f>
        <v>1.1830499999999999E-2</v>
      </c>
      <c r="AC2296" s="24">
        <f t="shared" si="142"/>
        <v>1.0000000000000002</v>
      </c>
      <c r="AD2296">
        <f>COUNTIFS(Table_Index[Quarter],"&lt;&gt;''",Table_Index[ID],$Q2296,Table_Index[year],$R2296)</f>
        <v>4</v>
      </c>
      <c r="AE2296" s="34">
        <f t="shared" si="143"/>
        <v>0.87086363568506875</v>
      </c>
    </row>
    <row r="2297" spans="1:31" x14ac:dyDescent="0.3">
      <c r="A2297">
        <v>9234</v>
      </c>
      <c r="B2297">
        <v>2003</v>
      </c>
      <c r="C2297">
        <v>2</v>
      </c>
      <c r="D2297">
        <v>0.15849279999999999</v>
      </c>
      <c r="E2297">
        <v>0</v>
      </c>
      <c r="F2297">
        <v>0.14354069999999999</v>
      </c>
      <c r="G2297">
        <v>4.6650700000000003E-2</v>
      </c>
      <c r="H2297">
        <v>0</v>
      </c>
      <c r="I2297">
        <v>0.34988039999999998</v>
      </c>
      <c r="J2297">
        <v>0.15251200000000001</v>
      </c>
      <c r="K2297">
        <v>4.1267900000000003E-2</v>
      </c>
      <c r="L2297">
        <v>0.1076555</v>
      </c>
      <c r="M2297">
        <v>0</v>
      </c>
      <c r="O2297" t="str">
        <f>Table_Index[[#This Row],[ID]]&amp;Table_Index[[#This Row],[year]]</f>
        <v>92342003</v>
      </c>
      <c r="P2297" t="str">
        <v>95392007</v>
      </c>
      <c r="Q2297" t="str">
        <f t="shared" si="140"/>
        <v>9539</v>
      </c>
      <c r="R2297" t="str">
        <f t="shared" si="141"/>
        <v>2007</v>
      </c>
      <c r="S2297">
        <f>SUMIFS(INDEX(Table_Index[],,MATCH(S$12,Table_Index[#Headers],0)),
Table_Index[ID],$Q2297,Table_Index[year],$R2297)/COUNTIFS(Table_Index[Quarter],"&lt;&gt;''",Table_Index[ID],$Q2297,Table_Index[year],$R2297)</f>
        <v>0.14627022499999998</v>
      </c>
      <c r="T2297">
        <f>SUMIFS(INDEX(Table_Index[],,MATCH(T$12,Table_Index[#Headers],0)),
Table_Index[ID],$Q2297,Table_Index[year],$R2297)/COUNTIFS(Table_Index[Quarter],"&lt;&gt;''",Table_Index[ID],$Q2297,Table_Index[year],$R2297)</f>
        <v>0.10136782499999999</v>
      </c>
      <c r="U2297">
        <f>SUMIFS(INDEX(Table_Index[],,MATCH(U$12,Table_Index[#Headers],0)),
Table_Index[ID],$Q2297,Table_Index[year],$R2297)/COUNTIFS(Table_Index[Quarter],"&lt;&gt;''",Table_Index[ID],$Q2297,Table_Index[year],$R2297)</f>
        <v>0.26936017499999998</v>
      </c>
      <c r="V2297">
        <f>SUMIFS(INDEX(Table_Index[],,MATCH(V$12,Table_Index[#Headers],0)),
Table_Index[ID],$Q2297,Table_Index[year],$R2297)/COUNTIFS(Table_Index[Quarter],"&lt;&gt;''",Table_Index[ID],$Q2297,Table_Index[year],$R2297)</f>
        <v>3.4157575000000003E-2</v>
      </c>
      <c r="W2297">
        <f>SUMIFS(INDEX(Table_Index[],,MATCH(W$12,Table_Index[#Headers],0)),
Table_Index[ID],$Q2297,Table_Index[year],$R2297)/COUNTIFS(Table_Index[Quarter],"&lt;&gt;''",Table_Index[ID],$Q2297,Table_Index[year],$R2297)</f>
        <v>2.4773924999999999E-2</v>
      </c>
      <c r="X2297">
        <f>SUMIFS(INDEX(Table_Index[],,MATCH(X$12,Table_Index[#Headers],0)),
Table_Index[ID],$Q2297,Table_Index[year],$R2297)/COUNTIFS(Table_Index[Quarter],"&lt;&gt;''",Table_Index[ID],$Q2297,Table_Index[year],$R2297)</f>
        <v>0</v>
      </c>
      <c r="Y2297">
        <f>SUMIFS(INDEX(Table_Index[],,MATCH(Y$12,Table_Index[#Headers],0)),
Table_Index[ID],$Q2297,Table_Index[year],$R2297)/COUNTIFS(Table_Index[Quarter],"&lt;&gt;''",Table_Index[ID],$Q2297,Table_Index[year],$R2297)</f>
        <v>0.12251794999999999</v>
      </c>
      <c r="Z2297">
        <f>SUMIFS(INDEX(Table_Index[],,MATCH(Z$12,Table_Index[#Headers],0)),
Table_Index[ID],$Q2297,Table_Index[year],$R2297)/COUNTIFS(Table_Index[Quarter],"&lt;&gt;''",Table_Index[ID],$Q2297,Table_Index[year],$R2297)</f>
        <v>0.121518425</v>
      </c>
      <c r="AA2297">
        <f>SUMIFS(INDEX(Table_Index[],,MATCH(AA$12,Table_Index[#Headers],0)),
Table_Index[ID],$Q2297,Table_Index[year],$R2297)/COUNTIFS(Table_Index[Quarter],"&lt;&gt;''",Table_Index[ID],$Q2297,Table_Index[year],$R2297)</f>
        <v>0.16734837499999999</v>
      </c>
      <c r="AB2297">
        <f>SUMIFS(INDEX(Table_Index[],,MATCH(AB$12,Table_Index[#Headers],0)),
Table_Index[ID],$Q2297,Table_Index[year],$R2297)/COUNTIFS(Table_Index[Quarter],"&lt;&gt;''",Table_Index[ID],$Q2297,Table_Index[year],$R2297)</f>
        <v>1.268555E-2</v>
      </c>
      <c r="AC2297" s="24">
        <f t="shared" si="142"/>
        <v>1.0000000249999998</v>
      </c>
      <c r="AD2297">
        <f>COUNTIFS(Table_Index[Quarter],"&lt;&gt;''",Table_Index[ID],$Q2297,Table_Index[year],$R2297)</f>
        <v>4</v>
      </c>
      <c r="AE2297" s="34">
        <f t="shared" si="143"/>
        <v>0.8360504166867756</v>
      </c>
    </row>
    <row r="2298" spans="1:31" x14ac:dyDescent="0.3">
      <c r="A2298">
        <v>9234</v>
      </c>
      <c r="B2298">
        <v>2003</v>
      </c>
      <c r="C2298">
        <v>3</v>
      </c>
      <c r="D2298">
        <v>7.6305200000000004E-2</v>
      </c>
      <c r="E2298">
        <v>0</v>
      </c>
      <c r="F2298">
        <v>5.7831300000000002E-2</v>
      </c>
      <c r="G2298">
        <v>0</v>
      </c>
      <c r="H2298">
        <v>0</v>
      </c>
      <c r="I2298">
        <v>0.18072289999999999</v>
      </c>
      <c r="J2298">
        <v>9.2771099999999995E-2</v>
      </c>
      <c r="K2298">
        <v>0</v>
      </c>
      <c r="L2298">
        <v>2.40964E-2</v>
      </c>
      <c r="M2298">
        <v>0.56827309999999998</v>
      </c>
      <c r="O2298" t="str">
        <f>Table_Index[[#This Row],[ID]]&amp;Table_Index[[#This Row],[year]]</f>
        <v>92342003</v>
      </c>
      <c r="P2298" t="str">
        <v>95392008</v>
      </c>
      <c r="Q2298" t="str">
        <f t="shared" si="140"/>
        <v>9539</v>
      </c>
      <c r="R2298" t="str">
        <f t="shared" si="141"/>
        <v>2008</v>
      </c>
      <c r="S2298">
        <f>SUMIFS(INDEX(Table_Index[],,MATCH(S$12,Table_Index[#Headers],0)),
Table_Index[ID],$Q2298,Table_Index[year],$R2298)/COUNTIFS(Table_Index[Quarter],"&lt;&gt;''",Table_Index[ID],$Q2298,Table_Index[year],$R2298)</f>
        <v>0.11358800000000001</v>
      </c>
      <c r="T2298">
        <f>SUMIFS(INDEX(Table_Index[],,MATCH(T$12,Table_Index[#Headers],0)),
Table_Index[ID],$Q2298,Table_Index[year],$R2298)/COUNTIFS(Table_Index[Quarter],"&lt;&gt;''",Table_Index[ID],$Q2298,Table_Index[year],$R2298)</f>
        <v>0.14266137500000001</v>
      </c>
      <c r="U2298">
        <f>SUMIFS(INDEX(Table_Index[],,MATCH(U$12,Table_Index[#Headers],0)),
Table_Index[ID],$Q2298,Table_Index[year],$R2298)/COUNTIFS(Table_Index[Quarter],"&lt;&gt;''",Table_Index[ID],$Q2298,Table_Index[year],$R2298)</f>
        <v>0.39551829999999999</v>
      </c>
      <c r="V2298">
        <f>SUMIFS(INDEX(Table_Index[],,MATCH(V$12,Table_Index[#Headers],0)),
Table_Index[ID],$Q2298,Table_Index[year],$R2298)/COUNTIFS(Table_Index[Quarter],"&lt;&gt;''",Table_Index[ID],$Q2298,Table_Index[year],$R2298)</f>
        <v>2.7104725000000003E-2</v>
      </c>
      <c r="W2298">
        <f>SUMIFS(INDEX(Table_Index[],,MATCH(W$12,Table_Index[#Headers],0)),
Table_Index[ID],$Q2298,Table_Index[year],$R2298)/COUNTIFS(Table_Index[Quarter],"&lt;&gt;''",Table_Index[ID],$Q2298,Table_Index[year],$R2298)</f>
        <v>2.328065E-2</v>
      </c>
      <c r="X2298">
        <f>SUMIFS(INDEX(Table_Index[],,MATCH(X$12,Table_Index[#Headers],0)),
Table_Index[ID],$Q2298,Table_Index[year],$R2298)/COUNTIFS(Table_Index[Quarter],"&lt;&gt;''",Table_Index[ID],$Q2298,Table_Index[year],$R2298)</f>
        <v>5.7866874999999998E-2</v>
      </c>
      <c r="Y2298">
        <f>SUMIFS(INDEX(Table_Index[],,MATCH(Y$12,Table_Index[#Headers],0)),
Table_Index[ID],$Q2298,Table_Index[year],$R2298)/COUNTIFS(Table_Index[Quarter],"&lt;&gt;''",Table_Index[ID],$Q2298,Table_Index[year],$R2298)</f>
        <v>3.2677749999999998E-2</v>
      </c>
      <c r="Z2298">
        <f>SUMIFS(INDEX(Table_Index[],,MATCH(Z$12,Table_Index[#Headers],0)),
Table_Index[ID],$Q2298,Table_Index[year],$R2298)/COUNTIFS(Table_Index[Quarter],"&lt;&gt;''",Table_Index[ID],$Q2298,Table_Index[year],$R2298)</f>
        <v>8.2593374999999997E-2</v>
      </c>
      <c r="AA2298">
        <f>SUMIFS(INDEX(Table_Index[],,MATCH(AA$12,Table_Index[#Headers],0)),
Table_Index[ID],$Q2298,Table_Index[year],$R2298)/COUNTIFS(Table_Index[Quarter],"&lt;&gt;''",Table_Index[ID],$Q2298,Table_Index[year],$R2298)</f>
        <v>0.11087105</v>
      </c>
      <c r="AB2298">
        <f>SUMIFS(INDEX(Table_Index[],,MATCH(AB$12,Table_Index[#Headers],0)),
Table_Index[ID],$Q2298,Table_Index[year],$R2298)/COUNTIFS(Table_Index[Quarter],"&lt;&gt;''",Table_Index[ID],$Q2298,Table_Index[year],$R2298)</f>
        <v>1.38379E-2</v>
      </c>
      <c r="AC2298" s="24">
        <f t="shared" si="142"/>
        <v>0.99999999999999989</v>
      </c>
      <c r="AD2298">
        <f>COUNTIFS(Table_Index[Quarter],"&lt;&gt;''",Table_Index[ID],$Q2298,Table_Index[year],$R2298)</f>
        <v>4</v>
      </c>
      <c r="AE2298" s="34">
        <f t="shared" si="143"/>
        <v>0.78531216455674002</v>
      </c>
    </row>
    <row r="2299" spans="1:31" x14ac:dyDescent="0.3">
      <c r="A2299">
        <v>9234</v>
      </c>
      <c r="B2299">
        <v>2003</v>
      </c>
      <c r="C2299">
        <v>4</v>
      </c>
      <c r="D2299">
        <v>0.23856859999999999</v>
      </c>
      <c r="E2299">
        <v>3.9761400000000002E-2</v>
      </c>
      <c r="F2299">
        <v>8.3499000000000004E-2</v>
      </c>
      <c r="G2299">
        <v>0</v>
      </c>
      <c r="H2299">
        <v>5.9642100000000003E-2</v>
      </c>
      <c r="I2299">
        <v>0.2982107</v>
      </c>
      <c r="J2299">
        <v>8.1510899999999997E-2</v>
      </c>
      <c r="K2299">
        <v>7.9522899999999994E-2</v>
      </c>
      <c r="L2299">
        <v>0.10934389999999999</v>
      </c>
      <c r="M2299">
        <v>9.9404000000000003E-3</v>
      </c>
      <c r="O2299" t="str">
        <f>Table_Index[[#This Row],[ID]]&amp;Table_Index[[#This Row],[year]]</f>
        <v>92342003</v>
      </c>
      <c r="P2299" t="str">
        <v>95402003</v>
      </c>
      <c r="Q2299" t="str">
        <f t="shared" si="140"/>
        <v>9540</v>
      </c>
      <c r="R2299" t="str">
        <f t="shared" si="141"/>
        <v>2003</v>
      </c>
      <c r="S2299">
        <f>SUMIFS(INDEX(Table_Index[],,MATCH(S$12,Table_Index[#Headers],0)),
Table_Index[ID],$Q2299,Table_Index[year],$R2299)/COUNTIFS(Table_Index[Quarter],"&lt;&gt;''",Table_Index[ID],$Q2299,Table_Index[year],$R2299)</f>
        <v>0.207139725</v>
      </c>
      <c r="T2299">
        <f>SUMIFS(INDEX(Table_Index[],,MATCH(T$12,Table_Index[#Headers],0)),
Table_Index[ID],$Q2299,Table_Index[year],$R2299)/COUNTIFS(Table_Index[Quarter],"&lt;&gt;''",Table_Index[ID],$Q2299,Table_Index[year],$R2299)</f>
        <v>1.7505E-2</v>
      </c>
      <c r="U2299">
        <f>SUMIFS(INDEX(Table_Index[],,MATCH(U$12,Table_Index[#Headers],0)),
Table_Index[ID],$Q2299,Table_Index[year],$R2299)/COUNTIFS(Table_Index[Quarter],"&lt;&gt;''",Table_Index[ID],$Q2299,Table_Index[year],$R2299)</f>
        <v>0.12286645000000002</v>
      </c>
      <c r="V2299">
        <f>SUMIFS(INDEX(Table_Index[],,MATCH(V$12,Table_Index[#Headers],0)),
Table_Index[ID],$Q2299,Table_Index[year],$R2299)/COUNTIFS(Table_Index[Quarter],"&lt;&gt;''",Table_Index[ID],$Q2299,Table_Index[year],$R2299)</f>
        <v>4.192415E-2</v>
      </c>
      <c r="W2299">
        <f>SUMIFS(INDEX(Table_Index[],,MATCH(W$12,Table_Index[#Headers],0)),
Table_Index[ID],$Q2299,Table_Index[year],$R2299)/COUNTIFS(Table_Index[Quarter],"&lt;&gt;''",Table_Index[ID],$Q2299,Table_Index[year],$R2299)</f>
        <v>8.610075E-3</v>
      </c>
      <c r="X2299">
        <f>SUMIFS(INDEX(Table_Index[],,MATCH(X$12,Table_Index[#Headers],0)),
Table_Index[ID],$Q2299,Table_Index[year],$R2299)/COUNTIFS(Table_Index[Quarter],"&lt;&gt;''",Table_Index[ID],$Q2299,Table_Index[year],$R2299)</f>
        <v>0</v>
      </c>
      <c r="Y2299">
        <f>SUMIFS(INDEX(Table_Index[],,MATCH(Y$12,Table_Index[#Headers],0)),
Table_Index[ID],$Q2299,Table_Index[year],$R2299)/COUNTIFS(Table_Index[Quarter],"&lt;&gt;''",Table_Index[ID],$Q2299,Table_Index[year],$R2299)</f>
        <v>2.3062724999999999E-2</v>
      </c>
      <c r="Z2299">
        <f>SUMIFS(INDEX(Table_Index[],,MATCH(Z$12,Table_Index[#Headers],0)),
Table_Index[ID],$Q2299,Table_Index[year],$R2299)/COUNTIFS(Table_Index[Quarter],"&lt;&gt;''",Table_Index[ID],$Q2299,Table_Index[year],$R2299)</f>
        <v>0.29243317499999999</v>
      </c>
      <c r="AA2299">
        <f>SUMIFS(INDEX(Table_Index[],,MATCH(AA$12,Table_Index[#Headers],0)),
Table_Index[ID],$Q2299,Table_Index[year],$R2299)/COUNTIFS(Table_Index[Quarter],"&lt;&gt;''",Table_Index[ID],$Q2299,Table_Index[year],$R2299)</f>
        <v>4.16855E-2</v>
      </c>
      <c r="AB2299">
        <f>SUMIFS(INDEX(Table_Index[],,MATCH(AB$12,Table_Index[#Headers],0)),
Table_Index[ID],$Q2299,Table_Index[year],$R2299)/COUNTIFS(Table_Index[Quarter],"&lt;&gt;''",Table_Index[ID],$Q2299,Table_Index[year],$R2299)</f>
        <v>0.2447732</v>
      </c>
      <c r="AC2299" s="24">
        <f t="shared" si="142"/>
        <v>1</v>
      </c>
      <c r="AD2299">
        <f>COUNTIFS(Table_Index[Quarter],"&lt;&gt;''",Table_Index[ID],$Q2299,Table_Index[year],$R2299)</f>
        <v>4</v>
      </c>
      <c r="AE2299" s="34">
        <f t="shared" si="143"/>
        <v>0.7921581255480975</v>
      </c>
    </row>
    <row r="2300" spans="1:31" x14ac:dyDescent="0.3">
      <c r="A2300">
        <v>9234</v>
      </c>
      <c r="B2300">
        <v>2004</v>
      </c>
      <c r="C2300">
        <v>1</v>
      </c>
      <c r="D2300">
        <v>0.16839380000000001</v>
      </c>
      <c r="E2300">
        <v>8.5492200000000004E-2</v>
      </c>
      <c r="F2300">
        <v>0.10362689999999999</v>
      </c>
      <c r="G2300">
        <v>6.4766799999999999E-2</v>
      </c>
      <c r="H2300">
        <v>0</v>
      </c>
      <c r="I2300">
        <v>0.2331606</v>
      </c>
      <c r="J2300">
        <v>0.16968910000000001</v>
      </c>
      <c r="K2300">
        <v>2.5906700000000001E-2</v>
      </c>
      <c r="L2300">
        <v>0.142487</v>
      </c>
      <c r="M2300">
        <v>6.4767000000000002E-3</v>
      </c>
      <c r="O2300" t="str">
        <f>Table_Index[[#This Row],[ID]]&amp;Table_Index[[#This Row],[year]]</f>
        <v>92342004</v>
      </c>
      <c r="P2300" t="str">
        <v>95402004</v>
      </c>
      <c r="Q2300" t="str">
        <f t="shared" si="140"/>
        <v>9540</v>
      </c>
      <c r="R2300" t="str">
        <f t="shared" si="141"/>
        <v>2004</v>
      </c>
      <c r="S2300">
        <f>SUMIFS(INDEX(Table_Index[],,MATCH(S$12,Table_Index[#Headers],0)),
Table_Index[ID],$Q2300,Table_Index[year],$R2300)/COUNTIFS(Table_Index[Quarter],"&lt;&gt;''",Table_Index[ID],$Q2300,Table_Index[year],$R2300)</f>
        <v>0.33353454999999999</v>
      </c>
      <c r="T2300">
        <f>SUMIFS(INDEX(Table_Index[],,MATCH(T$12,Table_Index[#Headers],0)),
Table_Index[ID],$Q2300,Table_Index[year],$R2300)/COUNTIFS(Table_Index[Quarter],"&lt;&gt;''",Table_Index[ID],$Q2300,Table_Index[year],$R2300)</f>
        <v>6.9158200000000003E-2</v>
      </c>
      <c r="U2300">
        <f>SUMIFS(INDEX(Table_Index[],,MATCH(U$12,Table_Index[#Headers],0)),
Table_Index[ID],$Q2300,Table_Index[year],$R2300)/COUNTIFS(Table_Index[Quarter],"&lt;&gt;''",Table_Index[ID],$Q2300,Table_Index[year],$R2300)</f>
        <v>0.10671145</v>
      </c>
      <c r="V2300">
        <f>SUMIFS(INDEX(Table_Index[],,MATCH(V$12,Table_Index[#Headers],0)),
Table_Index[ID],$Q2300,Table_Index[year],$R2300)/COUNTIFS(Table_Index[Quarter],"&lt;&gt;''",Table_Index[ID],$Q2300,Table_Index[year],$R2300)</f>
        <v>3.5571900000000004E-2</v>
      </c>
      <c r="W2300">
        <f>SUMIFS(INDEX(Table_Index[],,MATCH(W$12,Table_Index[#Headers],0)),
Table_Index[ID],$Q2300,Table_Index[year],$R2300)/COUNTIFS(Table_Index[Quarter],"&lt;&gt;''",Table_Index[ID],$Q2300,Table_Index[year],$R2300)</f>
        <v>0</v>
      </c>
      <c r="X2300">
        <f>SUMIFS(INDEX(Table_Index[],,MATCH(X$12,Table_Index[#Headers],0)),
Table_Index[ID],$Q2300,Table_Index[year],$R2300)/COUNTIFS(Table_Index[Quarter],"&lt;&gt;''",Table_Index[ID],$Q2300,Table_Index[year],$R2300)</f>
        <v>1.5586E-3</v>
      </c>
      <c r="Y2300">
        <f>SUMIFS(INDEX(Table_Index[],,MATCH(Y$12,Table_Index[#Headers],0)),
Table_Index[ID],$Q2300,Table_Index[year],$R2300)/COUNTIFS(Table_Index[Quarter],"&lt;&gt;''",Table_Index[ID],$Q2300,Table_Index[year],$R2300)</f>
        <v>5.4620075000000004E-2</v>
      </c>
      <c r="Z2300">
        <f>SUMIFS(INDEX(Table_Index[],,MATCH(Z$12,Table_Index[#Headers],0)),
Table_Index[ID],$Q2300,Table_Index[year],$R2300)/COUNTIFS(Table_Index[Quarter],"&lt;&gt;''",Table_Index[ID],$Q2300,Table_Index[year],$R2300)</f>
        <v>0.28909170000000001</v>
      </c>
      <c r="AA2300">
        <f>SUMIFS(INDEX(Table_Index[],,MATCH(AA$12,Table_Index[#Headers],0)),
Table_Index[ID],$Q2300,Table_Index[year],$R2300)/COUNTIFS(Table_Index[Quarter],"&lt;&gt;''",Table_Index[ID],$Q2300,Table_Index[year],$R2300)</f>
        <v>8.181179999999999E-2</v>
      </c>
      <c r="AB2300">
        <f>SUMIFS(INDEX(Table_Index[],,MATCH(AB$12,Table_Index[#Headers],0)),
Table_Index[ID],$Q2300,Table_Index[year],$R2300)/COUNTIFS(Table_Index[Quarter],"&lt;&gt;''",Table_Index[ID],$Q2300,Table_Index[year],$R2300)</f>
        <v>2.7941750000000001E-2</v>
      </c>
      <c r="AC2300" s="24">
        <f t="shared" si="142"/>
        <v>1.0000000249999998</v>
      </c>
      <c r="AD2300">
        <f>COUNTIFS(Table_Index[Quarter],"&lt;&gt;''",Table_Index[ID],$Q2300,Table_Index[year],$R2300)</f>
        <v>4</v>
      </c>
      <c r="AE2300" s="34">
        <f t="shared" si="143"/>
        <v>0.77728544885018691</v>
      </c>
    </row>
    <row r="2301" spans="1:31" x14ac:dyDescent="0.3">
      <c r="A2301">
        <v>9234</v>
      </c>
      <c r="B2301">
        <v>2004</v>
      </c>
      <c r="C2301">
        <v>2</v>
      </c>
      <c r="D2301">
        <v>0.14056399999999999</v>
      </c>
      <c r="E2301">
        <v>4.3151599999999998E-2</v>
      </c>
      <c r="F2301">
        <v>5.8973900000000003E-2</v>
      </c>
      <c r="G2301">
        <v>0.18986700000000001</v>
      </c>
      <c r="H2301">
        <v>2.1575799999999999E-2</v>
      </c>
      <c r="I2301">
        <v>0.31284909999999999</v>
      </c>
      <c r="J2301">
        <v>7.1919300000000005E-2</v>
      </c>
      <c r="K2301">
        <v>3.02061E-2</v>
      </c>
      <c r="L2301">
        <v>0.1237012</v>
      </c>
      <c r="M2301">
        <v>7.1919000000000002E-3</v>
      </c>
      <c r="O2301" t="str">
        <f>Table_Index[[#This Row],[ID]]&amp;Table_Index[[#This Row],[year]]</f>
        <v>92342004</v>
      </c>
      <c r="P2301" t="str">
        <v>95402005</v>
      </c>
      <c r="Q2301" t="str">
        <f t="shared" si="140"/>
        <v>9540</v>
      </c>
      <c r="R2301" t="str">
        <f t="shared" si="141"/>
        <v>2005</v>
      </c>
      <c r="S2301">
        <f>SUMIFS(INDEX(Table_Index[],,MATCH(S$12,Table_Index[#Headers],0)),
Table_Index[ID],$Q2301,Table_Index[year],$R2301)/COUNTIFS(Table_Index[Quarter],"&lt;&gt;''",Table_Index[ID],$Q2301,Table_Index[year],$R2301)</f>
        <v>0.13063420000000001</v>
      </c>
      <c r="T2301">
        <f>SUMIFS(INDEX(Table_Index[],,MATCH(T$12,Table_Index[#Headers],0)),
Table_Index[ID],$Q2301,Table_Index[year],$R2301)/COUNTIFS(Table_Index[Quarter],"&lt;&gt;''",Table_Index[ID],$Q2301,Table_Index[year],$R2301)</f>
        <v>0.11441120000000002</v>
      </c>
      <c r="U2301">
        <f>SUMIFS(INDEX(Table_Index[],,MATCH(U$12,Table_Index[#Headers],0)),
Table_Index[ID],$Q2301,Table_Index[year],$R2301)/COUNTIFS(Table_Index[Quarter],"&lt;&gt;''",Table_Index[ID],$Q2301,Table_Index[year],$R2301)</f>
        <v>0.19616829999999996</v>
      </c>
      <c r="V2301">
        <f>SUMIFS(INDEX(Table_Index[],,MATCH(V$12,Table_Index[#Headers],0)),
Table_Index[ID],$Q2301,Table_Index[year],$R2301)/COUNTIFS(Table_Index[Quarter],"&lt;&gt;''",Table_Index[ID],$Q2301,Table_Index[year],$R2301)</f>
        <v>5.8306850000000007E-2</v>
      </c>
      <c r="W2301">
        <f>SUMIFS(INDEX(Table_Index[],,MATCH(W$12,Table_Index[#Headers],0)),
Table_Index[ID],$Q2301,Table_Index[year],$R2301)/COUNTIFS(Table_Index[Quarter],"&lt;&gt;''",Table_Index[ID],$Q2301,Table_Index[year],$R2301)</f>
        <v>0</v>
      </c>
      <c r="X2301">
        <f>SUMIFS(INDEX(Table_Index[],,MATCH(X$12,Table_Index[#Headers],0)),
Table_Index[ID],$Q2301,Table_Index[year],$R2301)/COUNTIFS(Table_Index[Quarter],"&lt;&gt;''",Table_Index[ID],$Q2301,Table_Index[year],$R2301)</f>
        <v>9.8191650000000005E-2</v>
      </c>
      <c r="Y2301">
        <f>SUMIFS(INDEX(Table_Index[],,MATCH(Y$12,Table_Index[#Headers],0)),
Table_Index[ID],$Q2301,Table_Index[year],$R2301)/COUNTIFS(Table_Index[Quarter],"&lt;&gt;''",Table_Index[ID],$Q2301,Table_Index[year],$R2301)</f>
        <v>0.11246842500000001</v>
      </c>
      <c r="Z2301">
        <f>SUMIFS(INDEX(Table_Index[],,MATCH(Z$12,Table_Index[#Headers],0)),
Table_Index[ID],$Q2301,Table_Index[year],$R2301)/COUNTIFS(Table_Index[Quarter],"&lt;&gt;''",Table_Index[ID],$Q2301,Table_Index[year],$R2301)</f>
        <v>8.4629724999999989E-2</v>
      </c>
      <c r="AA2301">
        <f>SUMIFS(INDEX(Table_Index[],,MATCH(AA$12,Table_Index[#Headers],0)),
Table_Index[ID],$Q2301,Table_Index[year],$R2301)/COUNTIFS(Table_Index[Quarter],"&lt;&gt;''",Table_Index[ID],$Q2301,Table_Index[year],$R2301)</f>
        <v>0.19104692500000003</v>
      </c>
      <c r="AB2301">
        <f>SUMIFS(INDEX(Table_Index[],,MATCH(AB$12,Table_Index[#Headers],0)),
Table_Index[ID],$Q2301,Table_Index[year],$R2301)/COUNTIFS(Table_Index[Quarter],"&lt;&gt;''",Table_Index[ID],$Q2301,Table_Index[year],$R2301)</f>
        <v>1.4142700000000001E-2</v>
      </c>
      <c r="AC2301" s="24">
        <f t="shared" si="142"/>
        <v>0.99999997500000004</v>
      </c>
      <c r="AD2301">
        <f>COUNTIFS(Table_Index[Quarter],"&lt;&gt;''",Table_Index[ID],$Q2301,Table_Index[year],$R2301)</f>
        <v>4</v>
      </c>
      <c r="AE2301" s="34">
        <f t="shared" si="143"/>
        <v>0.86181121180258313</v>
      </c>
    </row>
    <row r="2302" spans="1:31" x14ac:dyDescent="0.3">
      <c r="A2302">
        <v>9234</v>
      </c>
      <c r="B2302">
        <v>2004</v>
      </c>
      <c r="C2302">
        <v>3</v>
      </c>
      <c r="D2302">
        <v>6.0120199999999999E-2</v>
      </c>
      <c r="E2302">
        <v>0.1282565</v>
      </c>
      <c r="F2302">
        <v>0.1002004</v>
      </c>
      <c r="G2302">
        <v>2.0040100000000002E-2</v>
      </c>
      <c r="H2302">
        <v>9.3520400000000004E-2</v>
      </c>
      <c r="I2302">
        <v>0.36072140000000003</v>
      </c>
      <c r="J2302">
        <v>0.18036070000000001</v>
      </c>
      <c r="K2302">
        <v>2.80561E-2</v>
      </c>
      <c r="L2302">
        <v>2.67201E-2</v>
      </c>
      <c r="M2302">
        <v>2.0040000000000001E-3</v>
      </c>
      <c r="O2302" t="str">
        <f>Table_Index[[#This Row],[ID]]&amp;Table_Index[[#This Row],[year]]</f>
        <v>92342004</v>
      </c>
      <c r="P2302" t="str">
        <v>95402006</v>
      </c>
      <c r="Q2302" t="str">
        <f t="shared" si="140"/>
        <v>9540</v>
      </c>
      <c r="R2302" t="str">
        <f t="shared" si="141"/>
        <v>2006</v>
      </c>
      <c r="S2302">
        <f>SUMIFS(INDEX(Table_Index[],,MATCH(S$12,Table_Index[#Headers],0)),
Table_Index[ID],$Q2302,Table_Index[year],$R2302)/COUNTIFS(Table_Index[Quarter],"&lt;&gt;''",Table_Index[ID],$Q2302,Table_Index[year],$R2302)</f>
        <v>0.16058545000000002</v>
      </c>
      <c r="T2302">
        <f>SUMIFS(INDEX(Table_Index[],,MATCH(T$12,Table_Index[#Headers],0)),
Table_Index[ID],$Q2302,Table_Index[year],$R2302)/COUNTIFS(Table_Index[Quarter],"&lt;&gt;''",Table_Index[ID],$Q2302,Table_Index[year],$R2302)</f>
        <v>8.8935749999999994E-2</v>
      </c>
      <c r="U2302">
        <f>SUMIFS(INDEX(Table_Index[],,MATCH(U$12,Table_Index[#Headers],0)),
Table_Index[ID],$Q2302,Table_Index[year],$R2302)/COUNTIFS(Table_Index[Quarter],"&lt;&gt;''",Table_Index[ID],$Q2302,Table_Index[year],$R2302)</f>
        <v>0.17095817499999999</v>
      </c>
      <c r="V2302">
        <f>SUMIFS(INDEX(Table_Index[],,MATCH(V$12,Table_Index[#Headers],0)),
Table_Index[ID],$Q2302,Table_Index[year],$R2302)/COUNTIFS(Table_Index[Quarter],"&lt;&gt;''",Table_Index[ID],$Q2302,Table_Index[year],$R2302)</f>
        <v>2.9730599999999999E-2</v>
      </c>
      <c r="W2302">
        <f>SUMIFS(INDEX(Table_Index[],,MATCH(W$12,Table_Index[#Headers],0)),
Table_Index[ID],$Q2302,Table_Index[year],$R2302)/COUNTIFS(Table_Index[Quarter],"&lt;&gt;''",Table_Index[ID],$Q2302,Table_Index[year],$R2302)</f>
        <v>2.2216349999999999E-2</v>
      </c>
      <c r="X2302">
        <f>SUMIFS(INDEX(Table_Index[],,MATCH(X$12,Table_Index[#Headers],0)),
Table_Index[ID],$Q2302,Table_Index[year],$R2302)/COUNTIFS(Table_Index[Quarter],"&lt;&gt;''",Table_Index[ID],$Q2302,Table_Index[year],$R2302)</f>
        <v>0.187644175</v>
      </c>
      <c r="Y2302">
        <f>SUMIFS(INDEX(Table_Index[],,MATCH(Y$12,Table_Index[#Headers],0)),
Table_Index[ID],$Q2302,Table_Index[year],$R2302)/COUNTIFS(Table_Index[Quarter],"&lt;&gt;''",Table_Index[ID],$Q2302,Table_Index[year],$R2302)</f>
        <v>9.3708799999999995E-2</v>
      </c>
      <c r="Z2302">
        <f>SUMIFS(INDEX(Table_Index[],,MATCH(Z$12,Table_Index[#Headers],0)),
Table_Index[ID],$Q2302,Table_Index[year],$R2302)/COUNTIFS(Table_Index[Quarter],"&lt;&gt;''",Table_Index[ID],$Q2302,Table_Index[year],$R2302)</f>
        <v>8.3023349999999996E-2</v>
      </c>
      <c r="AA2302">
        <f>SUMIFS(INDEX(Table_Index[],,MATCH(AA$12,Table_Index[#Headers],0)),
Table_Index[ID],$Q2302,Table_Index[year],$R2302)/COUNTIFS(Table_Index[Quarter],"&lt;&gt;''",Table_Index[ID],$Q2302,Table_Index[year],$R2302)</f>
        <v>0.15128835000000002</v>
      </c>
      <c r="AB2302">
        <f>SUMIFS(INDEX(Table_Index[],,MATCH(AB$12,Table_Index[#Headers],0)),
Table_Index[ID],$Q2302,Table_Index[year],$R2302)/COUNTIFS(Table_Index[Quarter],"&lt;&gt;''",Table_Index[ID],$Q2302,Table_Index[year],$R2302)</f>
        <v>1.1909025E-2</v>
      </c>
      <c r="AC2302" s="24">
        <f t="shared" si="142"/>
        <v>1.0000000250000001</v>
      </c>
      <c r="AD2302">
        <f>COUNTIFS(Table_Index[Quarter],"&lt;&gt;''",Table_Index[ID],$Q2302,Table_Index[year],$R2302)</f>
        <v>4</v>
      </c>
      <c r="AE2302" s="34">
        <f t="shared" si="143"/>
        <v>0.8617840312609556</v>
      </c>
    </row>
    <row r="2303" spans="1:31" x14ac:dyDescent="0.3">
      <c r="A2303">
        <v>9234</v>
      </c>
      <c r="B2303">
        <v>2004</v>
      </c>
      <c r="C2303">
        <v>4</v>
      </c>
      <c r="D2303">
        <v>4.0171400000000003E-2</v>
      </c>
      <c r="E2303">
        <v>0.1405999</v>
      </c>
      <c r="F2303">
        <v>0.13390469999999999</v>
      </c>
      <c r="G2303">
        <v>4.0171400000000003E-2</v>
      </c>
      <c r="H2303">
        <v>0</v>
      </c>
      <c r="I2303">
        <v>0.43519010000000002</v>
      </c>
      <c r="J2303">
        <v>0.1178361</v>
      </c>
      <c r="K2303">
        <v>2.9458999999999999E-2</v>
      </c>
      <c r="L2303">
        <v>5.8918100000000001E-2</v>
      </c>
      <c r="M2303">
        <v>3.7493000000000001E-3</v>
      </c>
      <c r="O2303" t="str">
        <f>Table_Index[[#This Row],[ID]]&amp;Table_Index[[#This Row],[year]]</f>
        <v>92342004</v>
      </c>
      <c r="P2303" t="str">
        <v>95402007</v>
      </c>
      <c r="Q2303" t="str">
        <f t="shared" si="140"/>
        <v>9540</v>
      </c>
      <c r="R2303" t="str">
        <f t="shared" si="141"/>
        <v>2007</v>
      </c>
      <c r="S2303">
        <f>SUMIFS(INDEX(Table_Index[],,MATCH(S$12,Table_Index[#Headers],0)),
Table_Index[ID],$Q2303,Table_Index[year],$R2303)/COUNTIFS(Table_Index[Quarter],"&lt;&gt;''",Table_Index[ID],$Q2303,Table_Index[year],$R2303)</f>
        <v>8.1326949999999995E-2</v>
      </c>
      <c r="T2303">
        <f>SUMIFS(INDEX(Table_Index[],,MATCH(T$12,Table_Index[#Headers],0)),
Table_Index[ID],$Q2303,Table_Index[year],$R2303)/COUNTIFS(Table_Index[Quarter],"&lt;&gt;''",Table_Index[ID],$Q2303,Table_Index[year],$R2303)</f>
        <v>5.3169524999999995E-2</v>
      </c>
      <c r="U2303">
        <f>SUMIFS(INDEX(Table_Index[],,MATCH(U$12,Table_Index[#Headers],0)),
Table_Index[ID],$Q2303,Table_Index[year],$R2303)/COUNTIFS(Table_Index[Quarter],"&lt;&gt;''",Table_Index[ID],$Q2303,Table_Index[year],$R2303)</f>
        <v>0.17349867499999999</v>
      </c>
      <c r="V2303">
        <f>SUMIFS(INDEX(Table_Index[],,MATCH(V$12,Table_Index[#Headers],0)),
Table_Index[ID],$Q2303,Table_Index[year],$R2303)/COUNTIFS(Table_Index[Quarter],"&lt;&gt;''",Table_Index[ID],$Q2303,Table_Index[year],$R2303)</f>
        <v>5.2572475E-2</v>
      </c>
      <c r="W2303">
        <f>SUMIFS(INDEX(Table_Index[],,MATCH(W$12,Table_Index[#Headers],0)),
Table_Index[ID],$Q2303,Table_Index[year],$R2303)/COUNTIFS(Table_Index[Quarter],"&lt;&gt;''",Table_Index[ID],$Q2303,Table_Index[year],$R2303)</f>
        <v>3.9899000000000002E-3</v>
      </c>
      <c r="X2303">
        <f>SUMIFS(INDEX(Table_Index[],,MATCH(X$12,Table_Index[#Headers],0)),
Table_Index[ID],$Q2303,Table_Index[year],$R2303)/COUNTIFS(Table_Index[Quarter],"&lt;&gt;''",Table_Index[ID],$Q2303,Table_Index[year],$R2303)</f>
        <v>0.375171225</v>
      </c>
      <c r="Y2303">
        <f>SUMIFS(INDEX(Table_Index[],,MATCH(Y$12,Table_Index[#Headers],0)),
Table_Index[ID],$Q2303,Table_Index[year],$R2303)/COUNTIFS(Table_Index[Quarter],"&lt;&gt;''",Table_Index[ID],$Q2303,Table_Index[year],$R2303)</f>
        <v>9.3502374999999999E-2</v>
      </c>
      <c r="Z2303">
        <f>SUMIFS(INDEX(Table_Index[],,MATCH(Z$12,Table_Index[#Headers],0)),
Table_Index[ID],$Q2303,Table_Index[year],$R2303)/COUNTIFS(Table_Index[Quarter],"&lt;&gt;''",Table_Index[ID],$Q2303,Table_Index[year],$R2303)</f>
        <v>5.3146775E-2</v>
      </c>
      <c r="AA2303">
        <f>SUMIFS(INDEX(Table_Index[],,MATCH(AA$12,Table_Index[#Headers],0)),
Table_Index[ID],$Q2303,Table_Index[year],$R2303)/COUNTIFS(Table_Index[Quarter],"&lt;&gt;''",Table_Index[ID],$Q2303,Table_Index[year],$R2303)</f>
        <v>0.10500332499999999</v>
      </c>
      <c r="AB2303">
        <f>SUMIFS(INDEX(Table_Index[],,MATCH(AB$12,Table_Index[#Headers],0)),
Table_Index[ID],$Q2303,Table_Index[year],$R2303)/COUNTIFS(Table_Index[Quarter],"&lt;&gt;''",Table_Index[ID],$Q2303,Table_Index[year],$R2303)</f>
        <v>8.618724999999999E-3</v>
      </c>
      <c r="AC2303" s="24">
        <f t="shared" si="142"/>
        <v>0.99999995000000008</v>
      </c>
      <c r="AD2303">
        <f>COUNTIFS(Table_Index[Quarter],"&lt;&gt;''",Table_Index[ID],$Q2303,Table_Index[year],$R2303)</f>
        <v>4</v>
      </c>
      <c r="AE2303" s="34">
        <f t="shared" si="143"/>
        <v>0.79425665158535752</v>
      </c>
    </row>
    <row r="2304" spans="1:31" x14ac:dyDescent="0.3">
      <c r="A2304">
        <v>9235</v>
      </c>
      <c r="B2304">
        <v>2003</v>
      </c>
      <c r="C2304">
        <v>1</v>
      </c>
      <c r="D2304">
        <v>2.7940599999999999E-2</v>
      </c>
      <c r="E2304">
        <v>0</v>
      </c>
      <c r="F2304">
        <v>1.4308100000000001E-2</v>
      </c>
      <c r="G2304">
        <v>0</v>
      </c>
      <c r="H2304">
        <v>0.89425889999999997</v>
      </c>
      <c r="I2304">
        <v>4.2924400000000001E-2</v>
      </c>
      <c r="J2304">
        <v>2.8616000000000002E-3</v>
      </c>
      <c r="K2304">
        <v>7.1541E-3</v>
      </c>
      <c r="L2304">
        <v>7.5117999999999999E-3</v>
      </c>
      <c r="M2304">
        <v>3.0404999999999998E-3</v>
      </c>
      <c r="O2304" t="str">
        <f>Table_Index[[#This Row],[ID]]&amp;Table_Index[[#This Row],[year]]</f>
        <v>92352003</v>
      </c>
      <c r="P2304" t="str">
        <v>95402008</v>
      </c>
      <c r="Q2304" t="str">
        <f t="shared" si="140"/>
        <v>9540</v>
      </c>
      <c r="R2304" t="str">
        <f t="shared" si="141"/>
        <v>2008</v>
      </c>
      <c r="S2304">
        <f>SUMIFS(INDEX(Table_Index[],,MATCH(S$12,Table_Index[#Headers],0)),
Table_Index[ID],$Q2304,Table_Index[year],$R2304)/COUNTIFS(Table_Index[Quarter],"&lt;&gt;''",Table_Index[ID],$Q2304,Table_Index[year],$R2304)</f>
        <v>0.17971094999999998</v>
      </c>
      <c r="T2304">
        <f>SUMIFS(INDEX(Table_Index[],,MATCH(T$12,Table_Index[#Headers],0)),
Table_Index[ID],$Q2304,Table_Index[year],$R2304)/COUNTIFS(Table_Index[Quarter],"&lt;&gt;''",Table_Index[ID],$Q2304,Table_Index[year],$R2304)</f>
        <v>8.1719324999999995E-2</v>
      </c>
      <c r="U2304">
        <f>SUMIFS(INDEX(Table_Index[],,MATCH(U$12,Table_Index[#Headers],0)),
Table_Index[ID],$Q2304,Table_Index[year],$R2304)/COUNTIFS(Table_Index[Quarter],"&lt;&gt;''",Table_Index[ID],$Q2304,Table_Index[year],$R2304)</f>
        <v>0.26341219999999999</v>
      </c>
      <c r="V2304">
        <f>SUMIFS(INDEX(Table_Index[],,MATCH(V$12,Table_Index[#Headers],0)),
Table_Index[ID],$Q2304,Table_Index[year],$R2304)/COUNTIFS(Table_Index[Quarter],"&lt;&gt;''",Table_Index[ID],$Q2304,Table_Index[year],$R2304)</f>
        <v>4.3610749999999997E-2</v>
      </c>
      <c r="W2304">
        <f>SUMIFS(INDEX(Table_Index[],,MATCH(W$12,Table_Index[#Headers],0)),
Table_Index[ID],$Q2304,Table_Index[year],$R2304)/COUNTIFS(Table_Index[Quarter],"&lt;&gt;''",Table_Index[ID],$Q2304,Table_Index[year],$R2304)</f>
        <v>6.7276250000000001E-3</v>
      </c>
      <c r="X2304">
        <f>SUMIFS(INDEX(Table_Index[],,MATCH(X$12,Table_Index[#Headers],0)),
Table_Index[ID],$Q2304,Table_Index[year],$R2304)/COUNTIFS(Table_Index[Quarter],"&lt;&gt;''",Table_Index[ID],$Q2304,Table_Index[year],$R2304)</f>
        <v>0.21151674999999998</v>
      </c>
      <c r="Y2304">
        <f>SUMIFS(INDEX(Table_Index[],,MATCH(Y$12,Table_Index[#Headers],0)),
Table_Index[ID],$Q2304,Table_Index[year],$R2304)/COUNTIFS(Table_Index[Quarter],"&lt;&gt;''",Table_Index[ID],$Q2304,Table_Index[year],$R2304)</f>
        <v>8.9835700000000004E-2</v>
      </c>
      <c r="Z2304">
        <f>SUMIFS(INDEX(Table_Index[],,MATCH(Z$12,Table_Index[#Headers],0)),
Table_Index[ID],$Q2304,Table_Index[year],$R2304)/COUNTIFS(Table_Index[Quarter],"&lt;&gt;''",Table_Index[ID],$Q2304,Table_Index[year],$R2304)</f>
        <v>3.3959724999999996E-2</v>
      </c>
      <c r="AA2304">
        <f>SUMIFS(INDEX(Table_Index[],,MATCH(AA$12,Table_Index[#Headers],0)),
Table_Index[ID],$Q2304,Table_Index[year],$R2304)/COUNTIFS(Table_Index[Quarter],"&lt;&gt;''",Table_Index[ID],$Q2304,Table_Index[year],$R2304)</f>
        <v>7.8013474999999999E-2</v>
      </c>
      <c r="AB2304">
        <f>SUMIFS(INDEX(Table_Index[],,MATCH(AB$12,Table_Index[#Headers],0)),
Table_Index[ID],$Q2304,Table_Index[year],$R2304)/COUNTIFS(Table_Index[Quarter],"&lt;&gt;''",Table_Index[ID],$Q2304,Table_Index[year],$R2304)</f>
        <v>1.1493525000000001E-2</v>
      </c>
      <c r="AC2304" s="24">
        <f t="shared" si="142"/>
        <v>1.0000000250000001</v>
      </c>
      <c r="AD2304">
        <f>COUNTIFS(Table_Index[Quarter],"&lt;&gt;''",Table_Index[ID],$Q2304,Table_Index[year],$R2304)</f>
        <v>4</v>
      </c>
      <c r="AE2304" s="34">
        <f t="shared" si="143"/>
        <v>0.82951152596346933</v>
      </c>
    </row>
    <row r="2305" spans="1:31" x14ac:dyDescent="0.3">
      <c r="A2305">
        <v>9235</v>
      </c>
      <c r="B2305">
        <v>2003</v>
      </c>
      <c r="C2305">
        <v>2</v>
      </c>
      <c r="D2305">
        <v>0.1991251</v>
      </c>
      <c r="E2305">
        <v>1.54019E-2</v>
      </c>
      <c r="F2305">
        <v>8.8011099999999995E-2</v>
      </c>
      <c r="G2305">
        <v>4.0705100000000001E-2</v>
      </c>
      <c r="H2305">
        <v>5.5006999999999999E-3</v>
      </c>
      <c r="I2305">
        <v>8.5260799999999998E-2</v>
      </c>
      <c r="J2305">
        <v>0.1166147</v>
      </c>
      <c r="K2305">
        <v>2.75035E-2</v>
      </c>
      <c r="L2305">
        <v>0.41857660000000002</v>
      </c>
      <c r="M2305">
        <v>3.3004000000000002E-3</v>
      </c>
      <c r="O2305" t="str">
        <f>Table_Index[[#This Row],[ID]]&amp;Table_Index[[#This Row],[year]]</f>
        <v>92352003</v>
      </c>
      <c r="P2305" t="str">
        <v>95402009</v>
      </c>
      <c r="Q2305" t="str">
        <f t="shared" si="140"/>
        <v>9540</v>
      </c>
      <c r="R2305" t="str">
        <f t="shared" si="141"/>
        <v>2009</v>
      </c>
      <c r="S2305">
        <f>SUMIFS(INDEX(Table_Index[],,MATCH(S$12,Table_Index[#Headers],0)),
Table_Index[ID],$Q2305,Table_Index[year],$R2305)/COUNTIFS(Table_Index[Quarter],"&lt;&gt;''",Table_Index[ID],$Q2305,Table_Index[year],$R2305)</f>
        <v>0.10362782499999999</v>
      </c>
      <c r="T2305">
        <f>SUMIFS(INDEX(Table_Index[],,MATCH(T$12,Table_Index[#Headers],0)),
Table_Index[ID],$Q2305,Table_Index[year],$R2305)/COUNTIFS(Table_Index[Quarter],"&lt;&gt;''",Table_Index[ID],$Q2305,Table_Index[year],$R2305)</f>
        <v>0.126755325</v>
      </c>
      <c r="U2305">
        <f>SUMIFS(INDEX(Table_Index[],,MATCH(U$12,Table_Index[#Headers],0)),
Table_Index[ID],$Q2305,Table_Index[year],$R2305)/COUNTIFS(Table_Index[Quarter],"&lt;&gt;''",Table_Index[ID],$Q2305,Table_Index[year],$R2305)</f>
        <v>0.1908292</v>
      </c>
      <c r="V2305">
        <f>SUMIFS(INDEX(Table_Index[],,MATCH(V$12,Table_Index[#Headers],0)),
Table_Index[ID],$Q2305,Table_Index[year],$R2305)/COUNTIFS(Table_Index[Quarter],"&lt;&gt;''",Table_Index[ID],$Q2305,Table_Index[year],$R2305)</f>
        <v>4.4149375000000005E-2</v>
      </c>
      <c r="W2305">
        <f>SUMIFS(INDEX(Table_Index[],,MATCH(W$12,Table_Index[#Headers],0)),
Table_Index[ID],$Q2305,Table_Index[year],$R2305)/COUNTIFS(Table_Index[Quarter],"&lt;&gt;''",Table_Index[ID],$Q2305,Table_Index[year],$R2305)</f>
        <v>2.1194575E-2</v>
      </c>
      <c r="X2305">
        <f>SUMIFS(INDEX(Table_Index[],,MATCH(X$12,Table_Index[#Headers],0)),
Table_Index[ID],$Q2305,Table_Index[year],$R2305)/COUNTIFS(Table_Index[Quarter],"&lt;&gt;''",Table_Index[ID],$Q2305,Table_Index[year],$R2305)</f>
        <v>0.160757025</v>
      </c>
      <c r="Y2305">
        <f>SUMIFS(INDEX(Table_Index[],,MATCH(Y$12,Table_Index[#Headers],0)),
Table_Index[ID],$Q2305,Table_Index[year],$R2305)/COUNTIFS(Table_Index[Quarter],"&lt;&gt;''",Table_Index[ID],$Q2305,Table_Index[year],$R2305)</f>
        <v>9.8934675E-2</v>
      </c>
      <c r="Z2305">
        <f>SUMIFS(INDEX(Table_Index[],,MATCH(Z$12,Table_Index[#Headers],0)),
Table_Index[ID],$Q2305,Table_Index[year],$R2305)/COUNTIFS(Table_Index[Quarter],"&lt;&gt;''",Table_Index[ID],$Q2305,Table_Index[year],$R2305)</f>
        <v>0.13319592499999999</v>
      </c>
      <c r="AA2305">
        <f>SUMIFS(INDEX(Table_Index[],,MATCH(AA$12,Table_Index[#Headers],0)),
Table_Index[ID],$Q2305,Table_Index[year],$R2305)/COUNTIFS(Table_Index[Quarter],"&lt;&gt;''",Table_Index[ID],$Q2305,Table_Index[year],$R2305)</f>
        <v>0.10108147499999999</v>
      </c>
      <c r="AB2305">
        <f>SUMIFS(INDEX(Table_Index[],,MATCH(AB$12,Table_Index[#Headers],0)),
Table_Index[ID],$Q2305,Table_Index[year],$R2305)/COUNTIFS(Table_Index[Quarter],"&lt;&gt;''",Table_Index[ID],$Q2305,Table_Index[year],$R2305)</f>
        <v>1.9474499999999999E-2</v>
      </c>
      <c r="AC2305" s="24">
        <f t="shared" si="142"/>
        <v>0.99999989999999994</v>
      </c>
      <c r="AD2305">
        <f>COUNTIFS(Table_Index[Quarter],"&lt;&gt;''",Table_Index[ID],$Q2305,Table_Index[year],$R2305)</f>
        <v>4</v>
      </c>
      <c r="AE2305" s="34">
        <f t="shared" si="143"/>
        <v>0.870411434395715</v>
      </c>
    </row>
    <row r="2306" spans="1:31" x14ac:dyDescent="0.3">
      <c r="A2306">
        <v>9235</v>
      </c>
      <c r="B2306">
        <v>2003</v>
      </c>
      <c r="C2306">
        <v>3</v>
      </c>
      <c r="D2306">
        <v>0.3114478</v>
      </c>
      <c r="E2306">
        <v>2.3569E-2</v>
      </c>
      <c r="F2306">
        <v>6.73401E-2</v>
      </c>
      <c r="G2306">
        <v>3.3669999999999999E-2</v>
      </c>
      <c r="H2306">
        <v>0</v>
      </c>
      <c r="I2306">
        <v>0.2188552</v>
      </c>
      <c r="J2306">
        <v>5.5555599999999997E-2</v>
      </c>
      <c r="K2306">
        <v>3.7037E-2</v>
      </c>
      <c r="L2306">
        <v>0.23569019999999999</v>
      </c>
      <c r="M2306">
        <v>1.6834999999999999E-2</v>
      </c>
      <c r="O2306" t="str">
        <f>Table_Index[[#This Row],[ID]]&amp;Table_Index[[#This Row],[year]]</f>
        <v>92352003</v>
      </c>
      <c r="P2306" t="str">
        <v>95402010</v>
      </c>
      <c r="Q2306" t="str">
        <f t="shared" si="140"/>
        <v>9540</v>
      </c>
      <c r="R2306" t="str">
        <f t="shared" si="141"/>
        <v>2010</v>
      </c>
      <c r="S2306">
        <f>SUMIFS(INDEX(Table_Index[],,MATCH(S$12,Table_Index[#Headers],0)),
Table_Index[ID],$Q2306,Table_Index[year],$R2306)/COUNTIFS(Table_Index[Quarter],"&lt;&gt;''",Table_Index[ID],$Q2306,Table_Index[year],$R2306)</f>
        <v>6.9581000000000004E-2</v>
      </c>
      <c r="T2306">
        <f>SUMIFS(INDEX(Table_Index[],,MATCH(T$12,Table_Index[#Headers],0)),
Table_Index[ID],$Q2306,Table_Index[year],$R2306)/COUNTIFS(Table_Index[Quarter],"&lt;&gt;''",Table_Index[ID],$Q2306,Table_Index[year],$R2306)</f>
        <v>0.12200285000000001</v>
      </c>
      <c r="U2306">
        <f>SUMIFS(INDEX(Table_Index[],,MATCH(U$12,Table_Index[#Headers],0)),
Table_Index[ID],$Q2306,Table_Index[year],$R2306)/COUNTIFS(Table_Index[Quarter],"&lt;&gt;''",Table_Index[ID],$Q2306,Table_Index[year],$R2306)</f>
        <v>0.1313221</v>
      </c>
      <c r="V2306">
        <f>SUMIFS(INDEX(Table_Index[],,MATCH(V$12,Table_Index[#Headers],0)),
Table_Index[ID],$Q2306,Table_Index[year],$R2306)/COUNTIFS(Table_Index[Quarter],"&lt;&gt;''",Table_Index[ID],$Q2306,Table_Index[year],$R2306)</f>
        <v>4.6957925000000005E-2</v>
      </c>
      <c r="W2306">
        <f>SUMIFS(INDEX(Table_Index[],,MATCH(W$12,Table_Index[#Headers],0)),
Table_Index[ID],$Q2306,Table_Index[year],$R2306)/COUNTIFS(Table_Index[Quarter],"&lt;&gt;''",Table_Index[ID],$Q2306,Table_Index[year],$R2306)</f>
        <v>2.6129050000000001E-2</v>
      </c>
      <c r="X2306">
        <f>SUMIFS(INDEX(Table_Index[],,MATCH(X$12,Table_Index[#Headers],0)),
Table_Index[ID],$Q2306,Table_Index[year],$R2306)/COUNTIFS(Table_Index[Quarter],"&lt;&gt;''",Table_Index[ID],$Q2306,Table_Index[year],$R2306)</f>
        <v>0.337654275</v>
      </c>
      <c r="Y2306">
        <f>SUMIFS(INDEX(Table_Index[],,MATCH(Y$12,Table_Index[#Headers],0)),
Table_Index[ID],$Q2306,Table_Index[year],$R2306)/COUNTIFS(Table_Index[Quarter],"&lt;&gt;''",Table_Index[ID],$Q2306,Table_Index[year],$R2306)</f>
        <v>0.10281805000000001</v>
      </c>
      <c r="Z2306">
        <f>SUMIFS(INDEX(Table_Index[],,MATCH(Z$12,Table_Index[#Headers],0)),
Table_Index[ID],$Q2306,Table_Index[year],$R2306)/COUNTIFS(Table_Index[Quarter],"&lt;&gt;''",Table_Index[ID],$Q2306,Table_Index[year],$R2306)</f>
        <v>3.4626125000000001E-2</v>
      </c>
      <c r="AA2306">
        <f>SUMIFS(INDEX(Table_Index[],,MATCH(AA$12,Table_Index[#Headers],0)),
Table_Index[ID],$Q2306,Table_Index[year],$R2306)/COUNTIFS(Table_Index[Quarter],"&lt;&gt;''",Table_Index[ID],$Q2306,Table_Index[year],$R2306)</f>
        <v>0.11497670000000002</v>
      </c>
      <c r="AB2306">
        <f>SUMIFS(INDEX(Table_Index[],,MATCH(AB$12,Table_Index[#Headers],0)),
Table_Index[ID],$Q2306,Table_Index[year],$R2306)/COUNTIFS(Table_Index[Quarter],"&lt;&gt;''",Table_Index[ID],$Q2306,Table_Index[year],$R2306)</f>
        <v>1.3931875E-2</v>
      </c>
      <c r="AC2306" s="24">
        <f t="shared" si="142"/>
        <v>0.99999995000000008</v>
      </c>
      <c r="AD2306">
        <f>COUNTIFS(Table_Index[Quarter],"&lt;&gt;''",Table_Index[ID],$Q2306,Table_Index[year],$R2306)</f>
        <v>4</v>
      </c>
      <c r="AE2306" s="34">
        <f t="shared" si="143"/>
        <v>0.82094585306026002</v>
      </c>
    </row>
    <row r="2307" spans="1:31" x14ac:dyDescent="0.3">
      <c r="A2307">
        <v>9235</v>
      </c>
      <c r="B2307">
        <v>2003</v>
      </c>
      <c r="C2307">
        <v>4</v>
      </c>
      <c r="D2307">
        <v>0.27104719999999999</v>
      </c>
      <c r="E2307">
        <v>0.22176589999999999</v>
      </c>
      <c r="F2307">
        <v>0.17248459999999999</v>
      </c>
      <c r="G2307">
        <v>0</v>
      </c>
      <c r="H2307">
        <v>3.08008E-2</v>
      </c>
      <c r="I2307">
        <v>0.13347020000000001</v>
      </c>
      <c r="J2307">
        <v>0</v>
      </c>
      <c r="K2307">
        <v>8.21355E-2</v>
      </c>
      <c r="L2307">
        <v>7.8028799999999995E-2</v>
      </c>
      <c r="M2307">
        <v>1.0266900000000001E-2</v>
      </c>
      <c r="O2307" t="str">
        <f>Table_Index[[#This Row],[ID]]&amp;Table_Index[[#This Row],[year]]</f>
        <v>92352003</v>
      </c>
      <c r="P2307" t="str">
        <v>95402011</v>
      </c>
      <c r="Q2307" t="str">
        <f t="shared" si="140"/>
        <v>9540</v>
      </c>
      <c r="R2307" t="str">
        <f t="shared" si="141"/>
        <v>2011</v>
      </c>
      <c r="S2307">
        <f>SUMIFS(INDEX(Table_Index[],,MATCH(S$12,Table_Index[#Headers],0)),
Table_Index[ID],$Q2307,Table_Index[year],$R2307)/COUNTIFS(Table_Index[Quarter],"&lt;&gt;''",Table_Index[ID],$Q2307,Table_Index[year],$R2307)</f>
        <v>5.2080100000000004E-2</v>
      </c>
      <c r="T2307">
        <f>SUMIFS(INDEX(Table_Index[],,MATCH(T$12,Table_Index[#Headers],0)),
Table_Index[ID],$Q2307,Table_Index[year],$R2307)/COUNTIFS(Table_Index[Quarter],"&lt;&gt;''",Table_Index[ID],$Q2307,Table_Index[year],$R2307)</f>
        <v>7.4524124999999997E-2</v>
      </c>
      <c r="U2307">
        <f>SUMIFS(INDEX(Table_Index[],,MATCH(U$12,Table_Index[#Headers],0)),
Table_Index[ID],$Q2307,Table_Index[year],$R2307)/COUNTIFS(Table_Index[Quarter],"&lt;&gt;''",Table_Index[ID],$Q2307,Table_Index[year],$R2307)</f>
        <v>0.19371079999999996</v>
      </c>
      <c r="V2307">
        <f>SUMIFS(INDEX(Table_Index[],,MATCH(V$12,Table_Index[#Headers],0)),
Table_Index[ID],$Q2307,Table_Index[year],$R2307)/COUNTIFS(Table_Index[Quarter],"&lt;&gt;''",Table_Index[ID],$Q2307,Table_Index[year],$R2307)</f>
        <v>6.2308624999999999E-2</v>
      </c>
      <c r="W2307">
        <f>SUMIFS(INDEX(Table_Index[],,MATCH(W$12,Table_Index[#Headers],0)),
Table_Index[ID],$Q2307,Table_Index[year],$R2307)/COUNTIFS(Table_Index[Quarter],"&lt;&gt;''",Table_Index[ID],$Q2307,Table_Index[year],$R2307)</f>
        <v>4.4893925000000001E-2</v>
      </c>
      <c r="X2307">
        <f>SUMIFS(INDEX(Table_Index[],,MATCH(X$12,Table_Index[#Headers],0)),
Table_Index[ID],$Q2307,Table_Index[year],$R2307)/COUNTIFS(Table_Index[Quarter],"&lt;&gt;''",Table_Index[ID],$Q2307,Table_Index[year],$R2307)</f>
        <v>0.24310579999999998</v>
      </c>
      <c r="Y2307">
        <f>SUMIFS(INDEX(Table_Index[],,MATCH(Y$12,Table_Index[#Headers],0)),
Table_Index[ID],$Q2307,Table_Index[year],$R2307)/COUNTIFS(Table_Index[Quarter],"&lt;&gt;''",Table_Index[ID],$Q2307,Table_Index[year],$R2307)</f>
        <v>0.12580332499999999</v>
      </c>
      <c r="Z2307">
        <f>SUMIFS(INDEX(Table_Index[],,MATCH(Z$12,Table_Index[#Headers],0)),
Table_Index[ID],$Q2307,Table_Index[year],$R2307)/COUNTIFS(Table_Index[Quarter],"&lt;&gt;''",Table_Index[ID],$Q2307,Table_Index[year],$R2307)</f>
        <v>5.18804E-2</v>
      </c>
      <c r="AA2307">
        <f>SUMIFS(INDEX(Table_Index[],,MATCH(AA$12,Table_Index[#Headers],0)),
Table_Index[ID],$Q2307,Table_Index[year],$R2307)/COUNTIFS(Table_Index[Quarter],"&lt;&gt;''",Table_Index[ID],$Q2307,Table_Index[year],$R2307)</f>
        <v>0.13929797500000002</v>
      </c>
      <c r="AB2307">
        <f>SUMIFS(INDEX(Table_Index[],,MATCH(AB$12,Table_Index[#Headers],0)),
Table_Index[ID],$Q2307,Table_Index[year],$R2307)/COUNTIFS(Table_Index[Quarter],"&lt;&gt;''",Table_Index[ID],$Q2307,Table_Index[year],$R2307)</f>
        <v>1.2394974999999999E-2</v>
      </c>
      <c r="AC2307" s="24">
        <f t="shared" si="142"/>
        <v>1.0000000500000001</v>
      </c>
      <c r="AD2307">
        <f>COUNTIFS(Table_Index[Quarter],"&lt;&gt;''",Table_Index[ID],$Q2307,Table_Index[year],$R2307)</f>
        <v>4</v>
      </c>
      <c r="AE2307" s="34">
        <f t="shared" si="143"/>
        <v>0.85113607096583133</v>
      </c>
    </row>
    <row r="2308" spans="1:31" x14ac:dyDescent="0.3">
      <c r="A2308">
        <v>9235</v>
      </c>
      <c r="B2308">
        <v>2004</v>
      </c>
      <c r="C2308">
        <v>1</v>
      </c>
      <c r="D2308">
        <v>0.29016550000000002</v>
      </c>
      <c r="E2308">
        <v>7.4001899999999995E-2</v>
      </c>
      <c r="F2308">
        <v>0.14605650000000001</v>
      </c>
      <c r="G2308">
        <v>2.4342699999999998E-2</v>
      </c>
      <c r="H2308">
        <v>0</v>
      </c>
      <c r="I2308">
        <v>0.24829599999999999</v>
      </c>
      <c r="J2308">
        <v>5.3553999999999997E-2</v>
      </c>
      <c r="K2308">
        <v>2.0447900000000001E-2</v>
      </c>
      <c r="L2308">
        <v>0.13631940000000001</v>
      </c>
      <c r="M2308">
        <v>6.816E-3</v>
      </c>
      <c r="O2308" t="str">
        <f>Table_Index[[#This Row],[ID]]&amp;Table_Index[[#This Row],[year]]</f>
        <v>92352004</v>
      </c>
      <c r="P2308" t="str">
        <v>95402012</v>
      </c>
      <c r="Q2308" t="str">
        <f t="shared" si="140"/>
        <v>9540</v>
      </c>
      <c r="R2308" t="str">
        <f t="shared" si="141"/>
        <v>2012</v>
      </c>
      <c r="S2308">
        <f>SUMIFS(INDEX(Table_Index[],,MATCH(S$12,Table_Index[#Headers],0)),
Table_Index[ID],$Q2308,Table_Index[year],$R2308)/COUNTIFS(Table_Index[Quarter],"&lt;&gt;''",Table_Index[ID],$Q2308,Table_Index[year],$R2308)</f>
        <v>5.5797875000000004E-2</v>
      </c>
      <c r="T2308">
        <f>SUMIFS(INDEX(Table_Index[],,MATCH(T$12,Table_Index[#Headers],0)),
Table_Index[ID],$Q2308,Table_Index[year],$R2308)/COUNTIFS(Table_Index[Quarter],"&lt;&gt;''",Table_Index[ID],$Q2308,Table_Index[year],$R2308)</f>
        <v>0.10076075</v>
      </c>
      <c r="U2308">
        <f>SUMIFS(INDEX(Table_Index[],,MATCH(U$12,Table_Index[#Headers],0)),
Table_Index[ID],$Q2308,Table_Index[year],$R2308)/COUNTIFS(Table_Index[Quarter],"&lt;&gt;''",Table_Index[ID],$Q2308,Table_Index[year],$R2308)</f>
        <v>0.13439100000000001</v>
      </c>
      <c r="V2308">
        <f>SUMIFS(INDEX(Table_Index[],,MATCH(V$12,Table_Index[#Headers],0)),
Table_Index[ID],$Q2308,Table_Index[year],$R2308)/COUNTIFS(Table_Index[Quarter],"&lt;&gt;''",Table_Index[ID],$Q2308,Table_Index[year],$R2308)</f>
        <v>9.8326049999999998E-2</v>
      </c>
      <c r="W2308">
        <f>SUMIFS(INDEX(Table_Index[],,MATCH(W$12,Table_Index[#Headers],0)),
Table_Index[ID],$Q2308,Table_Index[year],$R2308)/COUNTIFS(Table_Index[Quarter],"&lt;&gt;''",Table_Index[ID],$Q2308,Table_Index[year],$R2308)</f>
        <v>3.1017950000000002E-2</v>
      </c>
      <c r="X2308">
        <f>SUMIFS(INDEX(Table_Index[],,MATCH(X$12,Table_Index[#Headers],0)),
Table_Index[ID],$Q2308,Table_Index[year],$R2308)/COUNTIFS(Table_Index[Quarter],"&lt;&gt;''",Table_Index[ID],$Q2308,Table_Index[year],$R2308)</f>
        <v>0.25954310000000003</v>
      </c>
      <c r="Y2308">
        <f>SUMIFS(INDEX(Table_Index[],,MATCH(Y$12,Table_Index[#Headers],0)),
Table_Index[ID],$Q2308,Table_Index[year],$R2308)/COUNTIFS(Table_Index[Quarter],"&lt;&gt;''",Table_Index[ID],$Q2308,Table_Index[year],$R2308)</f>
        <v>0.14403657499999997</v>
      </c>
      <c r="Z2308">
        <f>SUMIFS(INDEX(Table_Index[],,MATCH(Z$12,Table_Index[#Headers],0)),
Table_Index[ID],$Q2308,Table_Index[year],$R2308)/COUNTIFS(Table_Index[Quarter],"&lt;&gt;''",Table_Index[ID],$Q2308,Table_Index[year],$R2308)</f>
        <v>5.0322375000000003E-2</v>
      </c>
      <c r="AA2308">
        <f>SUMIFS(INDEX(Table_Index[],,MATCH(AA$12,Table_Index[#Headers],0)),
Table_Index[ID],$Q2308,Table_Index[year],$R2308)/COUNTIFS(Table_Index[Quarter],"&lt;&gt;''",Table_Index[ID],$Q2308,Table_Index[year],$R2308)</f>
        <v>0.11525595</v>
      </c>
      <c r="AB2308">
        <f>SUMIFS(INDEX(Table_Index[],,MATCH(AB$12,Table_Index[#Headers],0)),
Table_Index[ID],$Q2308,Table_Index[year],$R2308)/COUNTIFS(Table_Index[Quarter],"&lt;&gt;''",Table_Index[ID],$Q2308,Table_Index[year],$R2308)</f>
        <v>1.0548274999999999E-2</v>
      </c>
      <c r="AC2308" s="24">
        <f t="shared" si="142"/>
        <v>0.99999990000000005</v>
      </c>
      <c r="AD2308">
        <f>COUNTIFS(Table_Index[Quarter],"&lt;&gt;''",Table_Index[ID],$Q2308,Table_Index[year],$R2308)</f>
        <v>4</v>
      </c>
      <c r="AE2308" s="34">
        <f t="shared" si="143"/>
        <v>0.85400610495625751</v>
      </c>
    </row>
    <row r="2309" spans="1:31" x14ac:dyDescent="0.3">
      <c r="A2309">
        <v>9235</v>
      </c>
      <c r="B2309">
        <v>2004</v>
      </c>
      <c r="C2309">
        <v>2</v>
      </c>
      <c r="D2309">
        <v>0.35791879999999998</v>
      </c>
      <c r="E2309">
        <v>8.9995199999999997E-2</v>
      </c>
      <c r="F2309">
        <v>0.17306769999999999</v>
      </c>
      <c r="G2309">
        <v>5.0189600000000001E-2</v>
      </c>
      <c r="H2309">
        <v>3.2017499999999997E-2</v>
      </c>
      <c r="I2309">
        <v>0</v>
      </c>
      <c r="J2309">
        <v>0.1315315</v>
      </c>
      <c r="K2309">
        <v>3.9805599999999997E-2</v>
      </c>
      <c r="L2309">
        <v>0.1194167</v>
      </c>
      <c r="M2309">
        <v>6.0574000000000001E-3</v>
      </c>
      <c r="O2309" t="str">
        <f>Table_Index[[#This Row],[ID]]&amp;Table_Index[[#This Row],[year]]</f>
        <v>92352004</v>
      </c>
      <c r="P2309" t="str">
        <v>95412003</v>
      </c>
      <c r="Q2309" t="str">
        <f t="shared" si="140"/>
        <v>9541</v>
      </c>
      <c r="R2309" t="str">
        <f t="shared" si="141"/>
        <v>2003</v>
      </c>
      <c r="S2309">
        <f>SUMIFS(INDEX(Table_Index[],,MATCH(S$12,Table_Index[#Headers],0)),
Table_Index[ID],$Q2309,Table_Index[year],$R2309)/COUNTIFS(Table_Index[Quarter],"&lt;&gt;''",Table_Index[ID],$Q2309,Table_Index[year],$R2309)</f>
        <v>0.24754342499999998</v>
      </c>
      <c r="T2309">
        <f>SUMIFS(INDEX(Table_Index[],,MATCH(T$12,Table_Index[#Headers],0)),
Table_Index[ID],$Q2309,Table_Index[year],$R2309)/COUNTIFS(Table_Index[Quarter],"&lt;&gt;''",Table_Index[ID],$Q2309,Table_Index[year],$R2309)</f>
        <v>0.26543600000000001</v>
      </c>
      <c r="U2309">
        <f>SUMIFS(INDEX(Table_Index[],,MATCH(U$12,Table_Index[#Headers],0)),
Table_Index[ID],$Q2309,Table_Index[year],$R2309)/COUNTIFS(Table_Index[Quarter],"&lt;&gt;''",Table_Index[ID],$Q2309,Table_Index[year],$R2309)</f>
        <v>0.16476797500000001</v>
      </c>
      <c r="V2309">
        <f>SUMIFS(INDEX(Table_Index[],,MATCH(V$12,Table_Index[#Headers],0)),
Table_Index[ID],$Q2309,Table_Index[year],$R2309)/COUNTIFS(Table_Index[Quarter],"&lt;&gt;''",Table_Index[ID],$Q2309,Table_Index[year],$R2309)</f>
        <v>3.5025374999999997E-2</v>
      </c>
      <c r="W2309">
        <f>SUMIFS(INDEX(Table_Index[],,MATCH(W$12,Table_Index[#Headers],0)),
Table_Index[ID],$Q2309,Table_Index[year],$R2309)/COUNTIFS(Table_Index[Quarter],"&lt;&gt;''",Table_Index[ID],$Q2309,Table_Index[year],$R2309)</f>
        <v>0</v>
      </c>
      <c r="X2309">
        <f>SUMIFS(INDEX(Table_Index[],,MATCH(X$12,Table_Index[#Headers],0)),
Table_Index[ID],$Q2309,Table_Index[year],$R2309)/COUNTIFS(Table_Index[Quarter],"&lt;&gt;''",Table_Index[ID],$Q2309,Table_Index[year],$R2309)</f>
        <v>7.0016474999999995E-2</v>
      </c>
      <c r="Y2309">
        <f>SUMIFS(INDEX(Table_Index[],,MATCH(Y$12,Table_Index[#Headers],0)),
Table_Index[ID],$Q2309,Table_Index[year],$R2309)/COUNTIFS(Table_Index[Quarter],"&lt;&gt;''",Table_Index[ID],$Q2309,Table_Index[year],$R2309)</f>
        <v>0</v>
      </c>
      <c r="Z2309">
        <f>SUMIFS(INDEX(Table_Index[],,MATCH(Z$12,Table_Index[#Headers],0)),
Table_Index[ID],$Q2309,Table_Index[year],$R2309)/COUNTIFS(Table_Index[Quarter],"&lt;&gt;''",Table_Index[ID],$Q2309,Table_Index[year],$R2309)</f>
        <v>6.4205225000000005E-2</v>
      </c>
      <c r="AA2309">
        <f>SUMIFS(INDEX(Table_Index[],,MATCH(AA$12,Table_Index[#Headers],0)),
Table_Index[ID],$Q2309,Table_Index[year],$R2309)/COUNTIFS(Table_Index[Quarter],"&lt;&gt;''",Table_Index[ID],$Q2309,Table_Index[year],$R2309)</f>
        <v>0.13762664999999999</v>
      </c>
      <c r="AB2309">
        <f>SUMIFS(INDEX(Table_Index[],,MATCH(AB$12,Table_Index[#Headers],0)),
Table_Index[ID],$Q2309,Table_Index[year],$R2309)/COUNTIFS(Table_Index[Quarter],"&lt;&gt;''",Table_Index[ID],$Q2309,Table_Index[year],$R2309)</f>
        <v>1.5378775000000001E-2</v>
      </c>
      <c r="AC2309" s="24">
        <f t="shared" si="142"/>
        <v>0.99999989999999983</v>
      </c>
      <c r="AD2309">
        <f>COUNTIFS(Table_Index[Quarter],"&lt;&gt;''",Table_Index[ID],$Q2309,Table_Index[year],$R2309)</f>
        <v>4</v>
      </c>
      <c r="AE2309" s="34">
        <f t="shared" si="143"/>
        <v>0.81168850096432876</v>
      </c>
    </row>
    <row r="2310" spans="1:31" x14ac:dyDescent="0.3">
      <c r="A2310">
        <v>9235</v>
      </c>
      <c r="B2310">
        <v>2004</v>
      </c>
      <c r="C2310">
        <v>3</v>
      </c>
      <c r="D2310">
        <v>0.26578489999999999</v>
      </c>
      <c r="E2310">
        <v>0.1864789</v>
      </c>
      <c r="F2310">
        <v>0.1645402</v>
      </c>
      <c r="G2310">
        <v>0.12870699999999999</v>
      </c>
      <c r="H2310">
        <v>0</v>
      </c>
      <c r="I2310">
        <v>0</v>
      </c>
      <c r="J2310">
        <v>7.8979300000000002E-2</v>
      </c>
      <c r="K2310">
        <v>5.2652900000000002E-2</v>
      </c>
      <c r="L2310">
        <v>0.118469</v>
      </c>
      <c r="M2310">
        <v>4.3876999999999996E-3</v>
      </c>
      <c r="O2310" t="str">
        <f>Table_Index[[#This Row],[ID]]&amp;Table_Index[[#This Row],[year]]</f>
        <v>92352004</v>
      </c>
      <c r="P2310" t="str">
        <v>95412004</v>
      </c>
      <c r="Q2310" t="str">
        <f t="shared" si="140"/>
        <v>9541</v>
      </c>
      <c r="R2310" t="str">
        <f t="shared" si="141"/>
        <v>2004</v>
      </c>
      <c r="S2310">
        <f>SUMIFS(INDEX(Table_Index[],,MATCH(S$12,Table_Index[#Headers],0)),
Table_Index[ID],$Q2310,Table_Index[year],$R2310)/COUNTIFS(Table_Index[Quarter],"&lt;&gt;''",Table_Index[ID],$Q2310,Table_Index[year],$R2310)</f>
        <v>0.28598210000000002</v>
      </c>
      <c r="T2310">
        <f>SUMIFS(INDEX(Table_Index[],,MATCH(T$12,Table_Index[#Headers],0)),
Table_Index[ID],$Q2310,Table_Index[year],$R2310)/COUNTIFS(Table_Index[Quarter],"&lt;&gt;''",Table_Index[ID],$Q2310,Table_Index[year],$R2310)</f>
        <v>7.5996000000000008E-2</v>
      </c>
      <c r="U2310">
        <f>SUMIFS(INDEX(Table_Index[],,MATCH(U$12,Table_Index[#Headers],0)),
Table_Index[ID],$Q2310,Table_Index[year],$R2310)/COUNTIFS(Table_Index[Quarter],"&lt;&gt;''",Table_Index[ID],$Q2310,Table_Index[year],$R2310)</f>
        <v>0.1437319</v>
      </c>
      <c r="V2310">
        <f>SUMIFS(INDEX(Table_Index[],,MATCH(V$12,Table_Index[#Headers],0)),
Table_Index[ID],$Q2310,Table_Index[year],$R2310)/COUNTIFS(Table_Index[Quarter],"&lt;&gt;''",Table_Index[ID],$Q2310,Table_Index[year],$R2310)</f>
        <v>7.7160975000000007E-2</v>
      </c>
      <c r="W2310">
        <f>SUMIFS(INDEX(Table_Index[],,MATCH(W$12,Table_Index[#Headers],0)),
Table_Index[ID],$Q2310,Table_Index[year],$R2310)/COUNTIFS(Table_Index[Quarter],"&lt;&gt;''",Table_Index[ID],$Q2310,Table_Index[year],$R2310)</f>
        <v>0</v>
      </c>
      <c r="X2310">
        <f>SUMIFS(INDEX(Table_Index[],,MATCH(X$12,Table_Index[#Headers],0)),
Table_Index[ID],$Q2310,Table_Index[year],$R2310)/COUNTIFS(Table_Index[Quarter],"&lt;&gt;''",Table_Index[ID],$Q2310,Table_Index[year],$R2310)</f>
        <v>0.161673125</v>
      </c>
      <c r="Y2310">
        <f>SUMIFS(INDEX(Table_Index[],,MATCH(Y$12,Table_Index[#Headers],0)),
Table_Index[ID],$Q2310,Table_Index[year],$R2310)/COUNTIFS(Table_Index[Quarter],"&lt;&gt;''",Table_Index[ID],$Q2310,Table_Index[year],$R2310)</f>
        <v>5.1941100000000004E-2</v>
      </c>
      <c r="Z2310">
        <f>SUMIFS(INDEX(Table_Index[],,MATCH(Z$12,Table_Index[#Headers],0)),
Table_Index[ID],$Q2310,Table_Index[year],$R2310)/COUNTIFS(Table_Index[Quarter],"&lt;&gt;''",Table_Index[ID],$Q2310,Table_Index[year],$R2310)</f>
        <v>9.4633074999999983E-2</v>
      </c>
      <c r="AA2310">
        <f>SUMIFS(INDEX(Table_Index[],,MATCH(AA$12,Table_Index[#Headers],0)),
Table_Index[ID],$Q2310,Table_Index[year],$R2310)/COUNTIFS(Table_Index[Quarter],"&lt;&gt;''",Table_Index[ID],$Q2310,Table_Index[year],$R2310)</f>
        <v>8.890327499999999E-2</v>
      </c>
      <c r="AB2310">
        <f>SUMIFS(INDEX(Table_Index[],,MATCH(AB$12,Table_Index[#Headers],0)),
Table_Index[ID],$Q2310,Table_Index[year],$R2310)/COUNTIFS(Table_Index[Quarter],"&lt;&gt;''",Table_Index[ID],$Q2310,Table_Index[year],$R2310)</f>
        <v>1.9978449999999998E-2</v>
      </c>
      <c r="AC2310" s="24">
        <f t="shared" si="142"/>
        <v>0.99999999999999978</v>
      </c>
      <c r="AD2310">
        <f>COUNTIFS(Table_Index[Quarter],"&lt;&gt;''",Table_Index[ID],$Q2310,Table_Index[year],$R2310)</f>
        <v>4</v>
      </c>
      <c r="AE2310" s="34">
        <f t="shared" si="143"/>
        <v>0.83973174445247001</v>
      </c>
    </row>
    <row r="2311" spans="1:31" x14ac:dyDescent="0.3">
      <c r="A2311">
        <v>9235</v>
      </c>
      <c r="B2311">
        <v>2004</v>
      </c>
      <c r="C2311">
        <v>4</v>
      </c>
      <c r="D2311">
        <v>0.15982299999999999</v>
      </c>
      <c r="E2311">
        <v>0.29505769999999998</v>
      </c>
      <c r="F2311">
        <v>0.2458815</v>
      </c>
      <c r="G2311">
        <v>0.1229407</v>
      </c>
      <c r="H2311">
        <v>0</v>
      </c>
      <c r="I2311">
        <v>0</v>
      </c>
      <c r="J2311">
        <v>0</v>
      </c>
      <c r="K2311">
        <v>5.6552699999999997E-2</v>
      </c>
      <c r="L2311">
        <v>0.1081878</v>
      </c>
      <c r="M2311">
        <v>1.15564E-2</v>
      </c>
      <c r="O2311" t="str">
        <f>Table_Index[[#This Row],[ID]]&amp;Table_Index[[#This Row],[year]]</f>
        <v>92352004</v>
      </c>
      <c r="P2311" t="str">
        <v>95412005</v>
      </c>
      <c r="Q2311" t="str">
        <f t="shared" si="140"/>
        <v>9541</v>
      </c>
      <c r="R2311" t="str">
        <f t="shared" si="141"/>
        <v>2005</v>
      </c>
      <c r="S2311">
        <f>SUMIFS(INDEX(Table_Index[],,MATCH(S$12,Table_Index[#Headers],0)),
Table_Index[ID],$Q2311,Table_Index[year],$R2311)/COUNTIFS(Table_Index[Quarter],"&lt;&gt;''",Table_Index[ID],$Q2311,Table_Index[year],$R2311)</f>
        <v>4.8809775E-2</v>
      </c>
      <c r="T2311">
        <f>SUMIFS(INDEX(Table_Index[],,MATCH(T$12,Table_Index[#Headers],0)),
Table_Index[ID],$Q2311,Table_Index[year],$R2311)/COUNTIFS(Table_Index[Quarter],"&lt;&gt;''",Table_Index[ID],$Q2311,Table_Index[year],$R2311)</f>
        <v>8.9069449999999994E-2</v>
      </c>
      <c r="U2311">
        <f>SUMIFS(INDEX(Table_Index[],,MATCH(U$12,Table_Index[#Headers],0)),
Table_Index[ID],$Q2311,Table_Index[year],$R2311)/COUNTIFS(Table_Index[Quarter],"&lt;&gt;''",Table_Index[ID],$Q2311,Table_Index[year],$R2311)</f>
        <v>0.170286875</v>
      </c>
      <c r="V2311">
        <f>SUMIFS(INDEX(Table_Index[],,MATCH(V$12,Table_Index[#Headers],0)),
Table_Index[ID],$Q2311,Table_Index[year],$R2311)/COUNTIFS(Table_Index[Quarter],"&lt;&gt;''",Table_Index[ID],$Q2311,Table_Index[year],$R2311)</f>
        <v>6.1928224999999996E-2</v>
      </c>
      <c r="W2311">
        <f>SUMIFS(INDEX(Table_Index[],,MATCH(W$12,Table_Index[#Headers],0)),
Table_Index[ID],$Q2311,Table_Index[year],$R2311)/COUNTIFS(Table_Index[Quarter],"&lt;&gt;''",Table_Index[ID],$Q2311,Table_Index[year],$R2311)</f>
        <v>0</v>
      </c>
      <c r="X2311">
        <f>SUMIFS(INDEX(Table_Index[],,MATCH(X$12,Table_Index[#Headers],0)),
Table_Index[ID],$Q2311,Table_Index[year],$R2311)/COUNTIFS(Table_Index[Quarter],"&lt;&gt;''",Table_Index[ID],$Q2311,Table_Index[year],$R2311)</f>
        <v>0.29101887499999995</v>
      </c>
      <c r="Y2311">
        <f>SUMIFS(INDEX(Table_Index[],,MATCH(Y$12,Table_Index[#Headers],0)),
Table_Index[ID],$Q2311,Table_Index[year],$R2311)/COUNTIFS(Table_Index[Quarter],"&lt;&gt;''",Table_Index[ID],$Q2311,Table_Index[year],$R2311)</f>
        <v>0.10943920000000001</v>
      </c>
      <c r="Z2311">
        <f>SUMIFS(INDEX(Table_Index[],,MATCH(Z$12,Table_Index[#Headers],0)),
Table_Index[ID],$Q2311,Table_Index[year],$R2311)/COUNTIFS(Table_Index[Quarter],"&lt;&gt;''",Table_Index[ID],$Q2311,Table_Index[year],$R2311)</f>
        <v>9.009747500000001E-2</v>
      </c>
      <c r="AA2311">
        <f>SUMIFS(INDEX(Table_Index[],,MATCH(AA$12,Table_Index[#Headers],0)),
Table_Index[ID],$Q2311,Table_Index[year],$R2311)/COUNTIFS(Table_Index[Quarter],"&lt;&gt;''",Table_Index[ID],$Q2311,Table_Index[year],$R2311)</f>
        <v>0.13239522500000001</v>
      </c>
      <c r="AB2311">
        <f>SUMIFS(INDEX(Table_Index[],,MATCH(AB$12,Table_Index[#Headers],0)),
Table_Index[ID],$Q2311,Table_Index[year],$R2311)/COUNTIFS(Table_Index[Quarter],"&lt;&gt;''",Table_Index[ID],$Q2311,Table_Index[year],$R2311)</f>
        <v>6.9549499999999997E-3</v>
      </c>
      <c r="AC2311" s="24">
        <f t="shared" si="142"/>
        <v>1.0000000499999999</v>
      </c>
      <c r="AD2311">
        <f>COUNTIFS(Table_Index[Quarter],"&lt;&gt;''",Table_Index[ID],$Q2311,Table_Index[year],$R2311)</f>
        <v>4</v>
      </c>
      <c r="AE2311" s="34">
        <f t="shared" si="143"/>
        <v>0.8344881680556463</v>
      </c>
    </row>
    <row r="2312" spans="1:31" x14ac:dyDescent="0.3">
      <c r="A2312">
        <v>9235</v>
      </c>
      <c r="B2312">
        <v>2005</v>
      </c>
      <c r="C2312">
        <v>1</v>
      </c>
      <c r="D2312">
        <v>0.1223212</v>
      </c>
      <c r="E2312">
        <v>8.5624800000000001E-2</v>
      </c>
      <c r="F2312">
        <v>8.1547400000000006E-2</v>
      </c>
      <c r="G2312">
        <v>0.15657109999999999</v>
      </c>
      <c r="H2312">
        <v>0</v>
      </c>
      <c r="I2312">
        <v>0.4240467</v>
      </c>
      <c r="J2312">
        <v>5.3821300000000002E-2</v>
      </c>
      <c r="K2312">
        <v>0</v>
      </c>
      <c r="L2312">
        <v>7.1761699999999998E-2</v>
      </c>
      <c r="M2312">
        <v>4.3057E-3</v>
      </c>
      <c r="O2312" t="str">
        <f>Table_Index[[#This Row],[ID]]&amp;Table_Index[[#This Row],[year]]</f>
        <v>92352005</v>
      </c>
      <c r="P2312" t="str">
        <v>95412006</v>
      </c>
      <c r="Q2312" t="str">
        <f t="shared" si="140"/>
        <v>9541</v>
      </c>
      <c r="R2312" t="str">
        <f t="shared" si="141"/>
        <v>2006</v>
      </c>
      <c r="S2312">
        <f>SUMIFS(INDEX(Table_Index[],,MATCH(S$12,Table_Index[#Headers],0)),
Table_Index[ID],$Q2312,Table_Index[year],$R2312)/COUNTIFS(Table_Index[Quarter],"&lt;&gt;''",Table_Index[ID],$Q2312,Table_Index[year],$R2312)</f>
        <v>8.6711449999999995E-2</v>
      </c>
      <c r="T2312">
        <f>SUMIFS(INDEX(Table_Index[],,MATCH(T$12,Table_Index[#Headers],0)),
Table_Index[ID],$Q2312,Table_Index[year],$R2312)/COUNTIFS(Table_Index[Quarter],"&lt;&gt;''",Table_Index[ID],$Q2312,Table_Index[year],$R2312)</f>
        <v>0.11495984999999999</v>
      </c>
      <c r="U2312">
        <f>SUMIFS(INDEX(Table_Index[],,MATCH(U$12,Table_Index[#Headers],0)),
Table_Index[ID],$Q2312,Table_Index[year],$R2312)/COUNTIFS(Table_Index[Quarter],"&lt;&gt;''",Table_Index[ID],$Q2312,Table_Index[year],$R2312)</f>
        <v>0.182360575</v>
      </c>
      <c r="V2312">
        <f>SUMIFS(INDEX(Table_Index[],,MATCH(V$12,Table_Index[#Headers],0)),
Table_Index[ID],$Q2312,Table_Index[year],$R2312)/COUNTIFS(Table_Index[Quarter],"&lt;&gt;''",Table_Index[ID],$Q2312,Table_Index[year],$R2312)</f>
        <v>9.9509125000000004E-2</v>
      </c>
      <c r="W2312">
        <f>SUMIFS(INDEX(Table_Index[],,MATCH(W$12,Table_Index[#Headers],0)),
Table_Index[ID],$Q2312,Table_Index[year],$R2312)/COUNTIFS(Table_Index[Quarter],"&lt;&gt;''",Table_Index[ID],$Q2312,Table_Index[year],$R2312)</f>
        <v>1.1360249999999999E-2</v>
      </c>
      <c r="X2312">
        <f>SUMIFS(INDEX(Table_Index[],,MATCH(X$12,Table_Index[#Headers],0)),
Table_Index[ID],$Q2312,Table_Index[year],$R2312)/COUNTIFS(Table_Index[Quarter],"&lt;&gt;''",Table_Index[ID],$Q2312,Table_Index[year],$R2312)</f>
        <v>0.1240255</v>
      </c>
      <c r="Y2312">
        <f>SUMIFS(INDEX(Table_Index[],,MATCH(Y$12,Table_Index[#Headers],0)),
Table_Index[ID],$Q2312,Table_Index[year],$R2312)/COUNTIFS(Table_Index[Quarter],"&lt;&gt;''",Table_Index[ID],$Q2312,Table_Index[year],$R2312)</f>
        <v>4.4379249999999995E-2</v>
      </c>
      <c r="Z2312">
        <f>SUMIFS(INDEX(Table_Index[],,MATCH(Z$12,Table_Index[#Headers],0)),
Table_Index[ID],$Q2312,Table_Index[year],$R2312)/COUNTIFS(Table_Index[Quarter],"&lt;&gt;''",Table_Index[ID],$Q2312,Table_Index[year],$R2312)</f>
        <v>0.10405475000000002</v>
      </c>
      <c r="AA2312">
        <f>SUMIFS(INDEX(Table_Index[],,MATCH(AA$12,Table_Index[#Headers],0)),
Table_Index[ID],$Q2312,Table_Index[year],$R2312)/COUNTIFS(Table_Index[Quarter],"&lt;&gt;''",Table_Index[ID],$Q2312,Table_Index[year],$R2312)</f>
        <v>0.21707514999999997</v>
      </c>
      <c r="AB2312">
        <f>SUMIFS(INDEX(Table_Index[],,MATCH(AB$12,Table_Index[#Headers],0)),
Table_Index[ID],$Q2312,Table_Index[year],$R2312)/COUNTIFS(Table_Index[Quarter],"&lt;&gt;''",Table_Index[ID],$Q2312,Table_Index[year],$R2312)</f>
        <v>1.55642E-2</v>
      </c>
      <c r="AC2312" s="24">
        <f t="shared" si="142"/>
        <v>1.0000000999999998</v>
      </c>
      <c r="AD2312">
        <f>COUNTIFS(Table_Index[Quarter],"&lt;&gt;''",Table_Index[ID],$Q2312,Table_Index[year],$R2312)</f>
        <v>4</v>
      </c>
      <c r="AE2312" s="34">
        <f t="shared" si="143"/>
        <v>0.86043575822667884</v>
      </c>
    </row>
    <row r="2313" spans="1:31" x14ac:dyDescent="0.3">
      <c r="A2313">
        <v>9235</v>
      </c>
      <c r="B2313">
        <v>2005</v>
      </c>
      <c r="C2313">
        <v>2</v>
      </c>
      <c r="D2313">
        <v>0.1232724</v>
      </c>
      <c r="E2313">
        <v>0.15677730000000001</v>
      </c>
      <c r="F2313">
        <v>0.13907659999999999</v>
      </c>
      <c r="G2313">
        <v>0.12984699999999999</v>
      </c>
      <c r="H2313">
        <v>1.11261E-2</v>
      </c>
      <c r="I2313">
        <v>0.33378390000000002</v>
      </c>
      <c r="J2313">
        <v>0</v>
      </c>
      <c r="K2313">
        <v>2.90797E-2</v>
      </c>
      <c r="L2313">
        <v>6.5531599999999995E-2</v>
      </c>
      <c r="M2313">
        <v>1.1505400000000001E-2</v>
      </c>
      <c r="O2313" t="str">
        <f>Table_Index[[#This Row],[ID]]&amp;Table_Index[[#This Row],[year]]</f>
        <v>92352005</v>
      </c>
      <c r="P2313" t="str">
        <v>95412007</v>
      </c>
      <c r="Q2313" t="str">
        <f t="shared" si="140"/>
        <v>9541</v>
      </c>
      <c r="R2313" t="str">
        <f t="shared" si="141"/>
        <v>2007</v>
      </c>
      <c r="S2313">
        <f>SUMIFS(INDEX(Table_Index[],,MATCH(S$12,Table_Index[#Headers],0)),
Table_Index[ID],$Q2313,Table_Index[year],$R2313)/COUNTIFS(Table_Index[Quarter],"&lt;&gt;''",Table_Index[ID],$Q2313,Table_Index[year],$R2313)</f>
        <v>0.10606715</v>
      </c>
      <c r="T2313">
        <f>SUMIFS(INDEX(Table_Index[],,MATCH(T$12,Table_Index[#Headers],0)),
Table_Index[ID],$Q2313,Table_Index[year],$R2313)/COUNTIFS(Table_Index[Quarter],"&lt;&gt;''",Table_Index[ID],$Q2313,Table_Index[year],$R2313)</f>
        <v>0.10017145</v>
      </c>
      <c r="U2313">
        <f>SUMIFS(INDEX(Table_Index[],,MATCH(U$12,Table_Index[#Headers],0)),
Table_Index[ID],$Q2313,Table_Index[year],$R2313)/COUNTIFS(Table_Index[Quarter],"&lt;&gt;''",Table_Index[ID],$Q2313,Table_Index[year],$R2313)</f>
        <v>0.22880582500000002</v>
      </c>
      <c r="V2313">
        <f>SUMIFS(INDEX(Table_Index[],,MATCH(V$12,Table_Index[#Headers],0)),
Table_Index[ID],$Q2313,Table_Index[year],$R2313)/COUNTIFS(Table_Index[Quarter],"&lt;&gt;''",Table_Index[ID],$Q2313,Table_Index[year],$R2313)</f>
        <v>4.3230825000000001E-2</v>
      </c>
      <c r="W2313">
        <f>SUMIFS(INDEX(Table_Index[],,MATCH(W$12,Table_Index[#Headers],0)),
Table_Index[ID],$Q2313,Table_Index[year],$R2313)/COUNTIFS(Table_Index[Quarter],"&lt;&gt;''",Table_Index[ID],$Q2313,Table_Index[year],$R2313)</f>
        <v>2.1770925E-2</v>
      </c>
      <c r="X2313">
        <f>SUMIFS(INDEX(Table_Index[],,MATCH(X$12,Table_Index[#Headers],0)),
Table_Index[ID],$Q2313,Table_Index[year],$R2313)/COUNTIFS(Table_Index[Quarter],"&lt;&gt;''",Table_Index[ID],$Q2313,Table_Index[year],$R2313)</f>
        <v>9.7232600000000002E-2</v>
      </c>
      <c r="Y2313">
        <f>SUMIFS(INDEX(Table_Index[],,MATCH(Y$12,Table_Index[#Headers],0)),
Table_Index[ID],$Q2313,Table_Index[year],$R2313)/COUNTIFS(Table_Index[Quarter],"&lt;&gt;''",Table_Index[ID],$Q2313,Table_Index[year],$R2313)</f>
        <v>5.7751975000000004E-2</v>
      </c>
      <c r="Z2313">
        <f>SUMIFS(INDEX(Table_Index[],,MATCH(Z$12,Table_Index[#Headers],0)),
Table_Index[ID],$Q2313,Table_Index[year],$R2313)/COUNTIFS(Table_Index[Quarter],"&lt;&gt;''",Table_Index[ID],$Q2313,Table_Index[year],$R2313)</f>
        <v>0.15463195000000002</v>
      </c>
      <c r="AA2313">
        <f>SUMIFS(INDEX(Table_Index[],,MATCH(AA$12,Table_Index[#Headers],0)),
Table_Index[ID],$Q2313,Table_Index[year],$R2313)/COUNTIFS(Table_Index[Quarter],"&lt;&gt;''",Table_Index[ID],$Q2313,Table_Index[year],$R2313)</f>
        <v>0.17746190000000001</v>
      </c>
      <c r="AB2313">
        <f>SUMIFS(INDEX(Table_Index[],,MATCH(AB$12,Table_Index[#Headers],0)),
Table_Index[ID],$Q2313,Table_Index[year],$R2313)/COUNTIFS(Table_Index[Quarter],"&lt;&gt;''",Table_Index[ID],$Q2313,Table_Index[year],$R2313)</f>
        <v>1.28754E-2</v>
      </c>
      <c r="AC2313" s="24">
        <f t="shared" si="142"/>
        <v>1</v>
      </c>
      <c r="AD2313">
        <f>COUNTIFS(Table_Index[Quarter],"&lt;&gt;''",Table_Index[ID],$Q2313,Table_Index[year],$R2313)</f>
        <v>4</v>
      </c>
      <c r="AE2313" s="34">
        <f t="shared" si="143"/>
        <v>0.85566144637957497</v>
      </c>
    </row>
    <row r="2314" spans="1:31" x14ac:dyDescent="0.3">
      <c r="A2314">
        <v>9235</v>
      </c>
      <c r="B2314">
        <v>2005</v>
      </c>
      <c r="C2314">
        <v>3</v>
      </c>
      <c r="D2314">
        <v>9.8627199999999998E-2</v>
      </c>
      <c r="E2314">
        <v>0.1241073</v>
      </c>
      <c r="F2314">
        <v>0.13551830000000001</v>
      </c>
      <c r="G2314">
        <v>9.1474999999999994E-3</v>
      </c>
      <c r="H2314">
        <v>0</v>
      </c>
      <c r="I2314">
        <v>0.29136450000000003</v>
      </c>
      <c r="J2314">
        <v>0.24393300000000001</v>
      </c>
      <c r="K2314">
        <v>2.7103700000000001E-2</v>
      </c>
      <c r="L2314">
        <v>6.7759200000000006E-2</v>
      </c>
      <c r="M2314">
        <v>2.4393000000000001E-3</v>
      </c>
      <c r="O2314" t="str">
        <f>Table_Index[[#This Row],[ID]]&amp;Table_Index[[#This Row],[year]]</f>
        <v>92352005</v>
      </c>
      <c r="P2314" t="str">
        <v>95412008</v>
      </c>
      <c r="Q2314" t="str">
        <f t="shared" si="140"/>
        <v>9541</v>
      </c>
      <c r="R2314" t="str">
        <f t="shared" si="141"/>
        <v>2008</v>
      </c>
      <c r="S2314">
        <f>SUMIFS(INDEX(Table_Index[],,MATCH(S$12,Table_Index[#Headers],0)),
Table_Index[ID],$Q2314,Table_Index[year],$R2314)/COUNTIFS(Table_Index[Quarter],"&lt;&gt;''",Table_Index[ID],$Q2314,Table_Index[year],$R2314)</f>
        <v>0.10910160000000001</v>
      </c>
      <c r="T2314">
        <f>SUMIFS(INDEX(Table_Index[],,MATCH(T$12,Table_Index[#Headers],0)),
Table_Index[ID],$Q2314,Table_Index[year],$R2314)/COUNTIFS(Table_Index[Quarter],"&lt;&gt;''",Table_Index[ID],$Q2314,Table_Index[year],$R2314)</f>
        <v>0.1488546</v>
      </c>
      <c r="U2314">
        <f>SUMIFS(INDEX(Table_Index[],,MATCH(U$12,Table_Index[#Headers],0)),
Table_Index[ID],$Q2314,Table_Index[year],$R2314)/COUNTIFS(Table_Index[Quarter],"&lt;&gt;''",Table_Index[ID],$Q2314,Table_Index[year],$R2314)</f>
        <v>0.31542457499999998</v>
      </c>
      <c r="V2314">
        <f>SUMIFS(INDEX(Table_Index[],,MATCH(V$12,Table_Index[#Headers],0)),
Table_Index[ID],$Q2314,Table_Index[year],$R2314)/COUNTIFS(Table_Index[Quarter],"&lt;&gt;''",Table_Index[ID],$Q2314,Table_Index[year],$R2314)</f>
        <v>6.3941649999999989E-2</v>
      </c>
      <c r="W2314">
        <f>SUMIFS(INDEX(Table_Index[],,MATCH(W$12,Table_Index[#Headers],0)),
Table_Index[ID],$Q2314,Table_Index[year],$R2314)/COUNTIFS(Table_Index[Quarter],"&lt;&gt;''",Table_Index[ID],$Q2314,Table_Index[year],$R2314)</f>
        <v>9.2939500000000005E-3</v>
      </c>
      <c r="X2314">
        <f>SUMIFS(INDEX(Table_Index[],,MATCH(X$12,Table_Index[#Headers],0)),
Table_Index[ID],$Q2314,Table_Index[year],$R2314)/COUNTIFS(Table_Index[Quarter],"&lt;&gt;''",Table_Index[ID],$Q2314,Table_Index[year],$R2314)</f>
        <v>0</v>
      </c>
      <c r="Y2314">
        <f>SUMIFS(INDEX(Table_Index[],,MATCH(Y$12,Table_Index[#Headers],0)),
Table_Index[ID],$Q2314,Table_Index[year],$R2314)/COUNTIFS(Table_Index[Quarter],"&lt;&gt;''",Table_Index[ID],$Q2314,Table_Index[year],$R2314)</f>
        <v>0.14092997499999999</v>
      </c>
      <c r="Z2314">
        <f>SUMIFS(INDEX(Table_Index[],,MATCH(Z$12,Table_Index[#Headers],0)),
Table_Index[ID],$Q2314,Table_Index[year],$R2314)/COUNTIFS(Table_Index[Quarter],"&lt;&gt;''",Table_Index[ID],$Q2314,Table_Index[year],$R2314)</f>
        <v>9.4247275000000005E-2</v>
      </c>
      <c r="AA2314">
        <f>SUMIFS(INDEX(Table_Index[],,MATCH(AA$12,Table_Index[#Headers],0)),
Table_Index[ID],$Q2314,Table_Index[year],$R2314)/COUNTIFS(Table_Index[Quarter],"&lt;&gt;''",Table_Index[ID],$Q2314,Table_Index[year],$R2314)</f>
        <v>0.10491107500000001</v>
      </c>
      <c r="AB2314">
        <f>SUMIFS(INDEX(Table_Index[],,MATCH(AB$12,Table_Index[#Headers],0)),
Table_Index[ID],$Q2314,Table_Index[year],$R2314)/COUNTIFS(Table_Index[Quarter],"&lt;&gt;''",Table_Index[ID],$Q2314,Table_Index[year],$R2314)</f>
        <v>1.329525E-2</v>
      </c>
      <c r="AC2314" s="24">
        <f t="shared" si="142"/>
        <v>0.99999994999999986</v>
      </c>
      <c r="AD2314">
        <f>COUNTIFS(Table_Index[Quarter],"&lt;&gt;''",Table_Index[ID],$Q2314,Table_Index[year],$R2314)</f>
        <v>4</v>
      </c>
      <c r="AE2314" s="34">
        <f t="shared" si="143"/>
        <v>0.82234467028238001</v>
      </c>
    </row>
    <row r="2315" spans="1:31" x14ac:dyDescent="0.3">
      <c r="A2315">
        <v>9235</v>
      </c>
      <c r="B2315">
        <v>2005</v>
      </c>
      <c r="C2315">
        <v>4</v>
      </c>
      <c r="D2315">
        <v>0.2038653</v>
      </c>
      <c r="E2315">
        <v>0</v>
      </c>
      <c r="F2315">
        <v>0.14059679999999999</v>
      </c>
      <c r="G2315">
        <v>3.3743200000000001E-2</v>
      </c>
      <c r="H2315">
        <v>4.5865599999999999E-2</v>
      </c>
      <c r="I2315">
        <v>0.30675659999999999</v>
      </c>
      <c r="J2315">
        <v>5.6238700000000003E-2</v>
      </c>
      <c r="K2315">
        <v>3.3743200000000001E-2</v>
      </c>
      <c r="L2315">
        <v>0.172934</v>
      </c>
      <c r="M2315">
        <v>6.2566000000000002E-3</v>
      </c>
      <c r="O2315" t="str">
        <f>Table_Index[[#This Row],[ID]]&amp;Table_Index[[#This Row],[year]]</f>
        <v>92352005</v>
      </c>
      <c r="P2315" t="str">
        <v>95412009</v>
      </c>
      <c r="Q2315" t="str">
        <f t="shared" si="140"/>
        <v>9541</v>
      </c>
      <c r="R2315" t="str">
        <f t="shared" si="141"/>
        <v>2009</v>
      </c>
      <c r="S2315">
        <f>SUMIFS(INDEX(Table_Index[],,MATCH(S$12,Table_Index[#Headers],0)),
Table_Index[ID],$Q2315,Table_Index[year],$R2315)/COUNTIFS(Table_Index[Quarter],"&lt;&gt;''",Table_Index[ID],$Q2315,Table_Index[year],$R2315)</f>
        <v>0.12901255</v>
      </c>
      <c r="T2315">
        <f>SUMIFS(INDEX(Table_Index[],,MATCH(T$12,Table_Index[#Headers],0)),
Table_Index[ID],$Q2315,Table_Index[year],$R2315)/COUNTIFS(Table_Index[Quarter],"&lt;&gt;''",Table_Index[ID],$Q2315,Table_Index[year],$R2315)</f>
        <v>0.12621300000000002</v>
      </c>
      <c r="U2315">
        <f>SUMIFS(INDEX(Table_Index[],,MATCH(U$12,Table_Index[#Headers],0)),
Table_Index[ID],$Q2315,Table_Index[year],$R2315)/COUNTIFS(Table_Index[Quarter],"&lt;&gt;''",Table_Index[ID],$Q2315,Table_Index[year],$R2315)</f>
        <v>0.16303572499999999</v>
      </c>
      <c r="V2315">
        <f>SUMIFS(INDEX(Table_Index[],,MATCH(V$12,Table_Index[#Headers],0)),
Table_Index[ID],$Q2315,Table_Index[year],$R2315)/COUNTIFS(Table_Index[Quarter],"&lt;&gt;''",Table_Index[ID],$Q2315,Table_Index[year],$R2315)</f>
        <v>7.3055074999999997E-2</v>
      </c>
      <c r="W2315">
        <f>SUMIFS(INDEX(Table_Index[],,MATCH(W$12,Table_Index[#Headers],0)),
Table_Index[ID],$Q2315,Table_Index[year],$R2315)/COUNTIFS(Table_Index[Quarter],"&lt;&gt;''",Table_Index[ID],$Q2315,Table_Index[year],$R2315)</f>
        <v>0.104954875</v>
      </c>
      <c r="X2315">
        <f>SUMIFS(INDEX(Table_Index[],,MATCH(X$12,Table_Index[#Headers],0)),
Table_Index[ID],$Q2315,Table_Index[year],$R2315)/COUNTIFS(Table_Index[Quarter],"&lt;&gt;''",Table_Index[ID],$Q2315,Table_Index[year],$R2315)</f>
        <v>0.11446105000000001</v>
      </c>
      <c r="Y2315">
        <f>SUMIFS(INDEX(Table_Index[],,MATCH(Y$12,Table_Index[#Headers],0)),
Table_Index[ID],$Q2315,Table_Index[year],$R2315)/COUNTIFS(Table_Index[Quarter],"&lt;&gt;''",Table_Index[ID],$Q2315,Table_Index[year],$R2315)</f>
        <v>9.5797775000000002E-2</v>
      </c>
      <c r="Z2315">
        <f>SUMIFS(INDEX(Table_Index[],,MATCH(Z$12,Table_Index[#Headers],0)),
Table_Index[ID],$Q2315,Table_Index[year],$R2315)/COUNTIFS(Table_Index[Quarter],"&lt;&gt;''",Table_Index[ID],$Q2315,Table_Index[year],$R2315)</f>
        <v>7.5775574999999998E-2</v>
      </c>
      <c r="AA2315">
        <f>SUMIFS(INDEX(Table_Index[],,MATCH(AA$12,Table_Index[#Headers],0)),
Table_Index[ID],$Q2315,Table_Index[year],$R2315)/COUNTIFS(Table_Index[Quarter],"&lt;&gt;''",Table_Index[ID],$Q2315,Table_Index[year],$R2315)</f>
        <v>0.101165275</v>
      </c>
      <c r="AB2315">
        <f>SUMIFS(INDEX(Table_Index[],,MATCH(AB$12,Table_Index[#Headers],0)),
Table_Index[ID],$Q2315,Table_Index[year],$R2315)/COUNTIFS(Table_Index[Quarter],"&lt;&gt;''",Table_Index[ID],$Q2315,Table_Index[year],$R2315)</f>
        <v>1.6529074999999997E-2</v>
      </c>
      <c r="AC2315" s="24">
        <f t="shared" si="142"/>
        <v>0.99999997499999993</v>
      </c>
      <c r="AD2315">
        <f>COUNTIFS(Table_Index[Quarter],"&lt;&gt;''",Table_Index[ID],$Q2315,Table_Index[year],$R2315)</f>
        <v>4</v>
      </c>
      <c r="AE2315" s="34">
        <f t="shared" si="143"/>
        <v>0.88596471656288567</v>
      </c>
    </row>
    <row r="2316" spans="1:31" x14ac:dyDescent="0.3">
      <c r="A2316">
        <v>9235</v>
      </c>
      <c r="B2316">
        <v>2006</v>
      </c>
      <c r="C2316">
        <v>1</v>
      </c>
      <c r="D2316">
        <v>0.19970879999999999</v>
      </c>
      <c r="E2316">
        <v>0</v>
      </c>
      <c r="F2316">
        <v>0.13694319999999999</v>
      </c>
      <c r="G2316">
        <v>4.3821800000000001E-2</v>
      </c>
      <c r="H2316">
        <v>5.1353700000000002E-2</v>
      </c>
      <c r="I2316">
        <v>0.31301299999999999</v>
      </c>
      <c r="J2316">
        <v>4.7930100000000003E-2</v>
      </c>
      <c r="K2316">
        <v>3.2866399999999997E-2</v>
      </c>
      <c r="L2316">
        <v>0.16844010000000001</v>
      </c>
      <c r="M2316">
        <v>5.9227999999999998E-3</v>
      </c>
      <c r="O2316" t="str">
        <f>Table_Index[[#This Row],[ID]]&amp;Table_Index[[#This Row],[year]]</f>
        <v>92352006</v>
      </c>
      <c r="P2316" t="str">
        <v>95412010</v>
      </c>
      <c r="Q2316" t="str">
        <f t="shared" si="140"/>
        <v>9541</v>
      </c>
      <c r="R2316" t="str">
        <f t="shared" si="141"/>
        <v>2010</v>
      </c>
      <c r="S2316">
        <f>SUMIFS(INDEX(Table_Index[],,MATCH(S$12,Table_Index[#Headers],0)),
Table_Index[ID],$Q2316,Table_Index[year],$R2316)/COUNTIFS(Table_Index[Quarter],"&lt;&gt;''",Table_Index[ID],$Q2316,Table_Index[year],$R2316)</f>
        <v>9.7484750000000009E-2</v>
      </c>
      <c r="T2316">
        <f>SUMIFS(INDEX(Table_Index[],,MATCH(T$12,Table_Index[#Headers],0)),
Table_Index[ID],$Q2316,Table_Index[year],$R2316)/COUNTIFS(Table_Index[Quarter],"&lt;&gt;''",Table_Index[ID],$Q2316,Table_Index[year],$R2316)</f>
        <v>6.3820399999999999E-2</v>
      </c>
      <c r="U2316">
        <f>SUMIFS(INDEX(Table_Index[],,MATCH(U$12,Table_Index[#Headers],0)),
Table_Index[ID],$Q2316,Table_Index[year],$R2316)/COUNTIFS(Table_Index[Quarter],"&lt;&gt;''",Table_Index[ID],$Q2316,Table_Index[year],$R2316)</f>
        <v>0.1663133</v>
      </c>
      <c r="V2316">
        <f>SUMIFS(INDEX(Table_Index[],,MATCH(V$12,Table_Index[#Headers],0)),
Table_Index[ID],$Q2316,Table_Index[year],$R2316)/COUNTIFS(Table_Index[Quarter],"&lt;&gt;''",Table_Index[ID],$Q2316,Table_Index[year],$R2316)</f>
        <v>0.1167704</v>
      </c>
      <c r="W2316">
        <f>SUMIFS(INDEX(Table_Index[],,MATCH(W$12,Table_Index[#Headers],0)),
Table_Index[ID],$Q2316,Table_Index[year],$R2316)/COUNTIFS(Table_Index[Quarter],"&lt;&gt;''",Table_Index[ID],$Q2316,Table_Index[year],$R2316)</f>
        <v>3.7746050000000003E-2</v>
      </c>
      <c r="X2316">
        <f>SUMIFS(INDEX(Table_Index[],,MATCH(X$12,Table_Index[#Headers],0)),
Table_Index[ID],$Q2316,Table_Index[year],$R2316)/COUNTIFS(Table_Index[Quarter],"&lt;&gt;''",Table_Index[ID],$Q2316,Table_Index[year],$R2316)</f>
        <v>0.14681485</v>
      </c>
      <c r="Y2316">
        <f>SUMIFS(INDEX(Table_Index[],,MATCH(Y$12,Table_Index[#Headers],0)),
Table_Index[ID],$Q2316,Table_Index[year],$R2316)/COUNTIFS(Table_Index[Quarter],"&lt;&gt;''",Table_Index[ID],$Q2316,Table_Index[year],$R2316)</f>
        <v>0.15227750000000001</v>
      </c>
      <c r="Z2316">
        <f>SUMIFS(INDEX(Table_Index[],,MATCH(Z$12,Table_Index[#Headers],0)),
Table_Index[ID],$Q2316,Table_Index[year],$R2316)/COUNTIFS(Table_Index[Quarter],"&lt;&gt;''",Table_Index[ID],$Q2316,Table_Index[year],$R2316)</f>
        <v>9.3224500000000002E-2</v>
      </c>
      <c r="AA2316">
        <f>SUMIFS(INDEX(Table_Index[],,MATCH(AA$12,Table_Index[#Headers],0)),
Table_Index[ID],$Q2316,Table_Index[year],$R2316)/COUNTIFS(Table_Index[Quarter],"&lt;&gt;''",Table_Index[ID],$Q2316,Table_Index[year],$R2316)</f>
        <v>0.11510104999999998</v>
      </c>
      <c r="AB2316">
        <f>SUMIFS(INDEX(Table_Index[],,MATCH(AB$12,Table_Index[#Headers],0)),
Table_Index[ID],$Q2316,Table_Index[year],$R2316)/COUNTIFS(Table_Index[Quarter],"&lt;&gt;''",Table_Index[ID],$Q2316,Table_Index[year],$R2316)</f>
        <v>1.0447125E-2</v>
      </c>
      <c r="AC2316" s="24">
        <f t="shared" si="142"/>
        <v>0.99999992500000023</v>
      </c>
      <c r="AD2316">
        <f>COUNTIFS(Table_Index[Quarter],"&lt;&gt;''",Table_Index[ID],$Q2316,Table_Index[year],$R2316)</f>
        <v>4</v>
      </c>
      <c r="AE2316" s="34">
        <f t="shared" si="143"/>
        <v>0.87691223697873433</v>
      </c>
    </row>
    <row r="2317" spans="1:31" x14ac:dyDescent="0.3">
      <c r="A2317">
        <v>9235</v>
      </c>
      <c r="B2317">
        <v>2006</v>
      </c>
      <c r="C2317">
        <v>2</v>
      </c>
      <c r="D2317">
        <v>0.13650419999999999</v>
      </c>
      <c r="E2317">
        <v>7.1048E-2</v>
      </c>
      <c r="F2317">
        <v>5.42727E-2</v>
      </c>
      <c r="G2317">
        <v>3.61818E-2</v>
      </c>
      <c r="H2317">
        <v>3.5524E-2</v>
      </c>
      <c r="I2317">
        <v>0.4687192</v>
      </c>
      <c r="J2317">
        <v>2.9603299999999999E-2</v>
      </c>
      <c r="K2317">
        <v>2.1709099999999999E-2</v>
      </c>
      <c r="L2317">
        <v>0.1391356</v>
      </c>
      <c r="M2317">
        <v>7.3022E-3</v>
      </c>
      <c r="O2317" t="str">
        <f>Table_Index[[#This Row],[ID]]&amp;Table_Index[[#This Row],[year]]</f>
        <v>92352006</v>
      </c>
      <c r="P2317" t="str">
        <v>95412011</v>
      </c>
      <c r="Q2317" t="str">
        <f t="shared" si="140"/>
        <v>9541</v>
      </c>
      <c r="R2317" t="str">
        <f t="shared" si="141"/>
        <v>2011</v>
      </c>
      <c r="S2317">
        <f>SUMIFS(INDEX(Table_Index[],,MATCH(S$12,Table_Index[#Headers],0)),
Table_Index[ID],$Q2317,Table_Index[year],$R2317)/COUNTIFS(Table_Index[Quarter],"&lt;&gt;''",Table_Index[ID],$Q2317,Table_Index[year],$R2317)</f>
        <v>3.5848825000000001E-2</v>
      </c>
      <c r="T2317">
        <f>SUMIFS(INDEX(Table_Index[],,MATCH(T$12,Table_Index[#Headers],0)),
Table_Index[ID],$Q2317,Table_Index[year],$R2317)/COUNTIFS(Table_Index[Quarter],"&lt;&gt;''",Table_Index[ID],$Q2317,Table_Index[year],$R2317)</f>
        <v>8.2565075000000002E-2</v>
      </c>
      <c r="U2317">
        <f>SUMIFS(INDEX(Table_Index[],,MATCH(U$12,Table_Index[#Headers],0)),
Table_Index[ID],$Q2317,Table_Index[year],$R2317)/COUNTIFS(Table_Index[Quarter],"&lt;&gt;''",Table_Index[ID],$Q2317,Table_Index[year],$R2317)</f>
        <v>0.11497684999999999</v>
      </c>
      <c r="V2317">
        <f>SUMIFS(INDEX(Table_Index[],,MATCH(V$12,Table_Index[#Headers],0)),
Table_Index[ID],$Q2317,Table_Index[year],$R2317)/COUNTIFS(Table_Index[Quarter],"&lt;&gt;''",Table_Index[ID],$Q2317,Table_Index[year],$R2317)</f>
        <v>5.3914324999999992E-2</v>
      </c>
      <c r="W2317">
        <f>SUMIFS(INDEX(Table_Index[],,MATCH(W$12,Table_Index[#Headers],0)),
Table_Index[ID],$Q2317,Table_Index[year],$R2317)/COUNTIFS(Table_Index[Quarter],"&lt;&gt;''",Table_Index[ID],$Q2317,Table_Index[year],$R2317)</f>
        <v>1.8900825E-2</v>
      </c>
      <c r="X2317">
        <f>SUMIFS(INDEX(Table_Index[],,MATCH(X$12,Table_Index[#Headers],0)),
Table_Index[ID],$Q2317,Table_Index[year],$R2317)/COUNTIFS(Table_Index[Quarter],"&lt;&gt;''",Table_Index[ID],$Q2317,Table_Index[year],$R2317)</f>
        <v>0.47352859999999997</v>
      </c>
      <c r="Y2317">
        <f>SUMIFS(INDEX(Table_Index[],,MATCH(Y$12,Table_Index[#Headers],0)),
Table_Index[ID],$Q2317,Table_Index[year],$R2317)/COUNTIFS(Table_Index[Quarter],"&lt;&gt;''",Table_Index[ID],$Q2317,Table_Index[year],$R2317)</f>
        <v>7.4901799999999991E-2</v>
      </c>
      <c r="Z2317">
        <f>SUMIFS(INDEX(Table_Index[],,MATCH(Z$12,Table_Index[#Headers],0)),
Table_Index[ID],$Q2317,Table_Index[year],$R2317)/COUNTIFS(Table_Index[Quarter],"&lt;&gt;''",Table_Index[ID],$Q2317,Table_Index[year],$R2317)</f>
        <v>6.9584450000000006E-2</v>
      </c>
      <c r="AA2317">
        <f>SUMIFS(INDEX(Table_Index[],,MATCH(AA$12,Table_Index[#Headers],0)),
Table_Index[ID],$Q2317,Table_Index[year],$R2317)/COUNTIFS(Table_Index[Quarter],"&lt;&gt;''",Table_Index[ID],$Q2317,Table_Index[year],$R2317)</f>
        <v>6.7157925000000007E-2</v>
      </c>
      <c r="AB2317">
        <f>SUMIFS(INDEX(Table_Index[],,MATCH(AB$12,Table_Index[#Headers],0)),
Table_Index[ID],$Q2317,Table_Index[year],$R2317)/COUNTIFS(Table_Index[Quarter],"&lt;&gt;''",Table_Index[ID],$Q2317,Table_Index[year],$R2317)</f>
        <v>8.6213000000000001E-3</v>
      </c>
      <c r="AC2317" s="24">
        <f t="shared" si="142"/>
        <v>0.99999997500000004</v>
      </c>
      <c r="AD2317">
        <f>COUNTIFS(Table_Index[Quarter],"&lt;&gt;''",Table_Index[ID],$Q2317,Table_Index[year],$R2317)</f>
        <v>4</v>
      </c>
      <c r="AE2317" s="34">
        <f t="shared" si="143"/>
        <v>0.73614807442755692</v>
      </c>
    </row>
    <row r="2318" spans="1:31" x14ac:dyDescent="0.3">
      <c r="A2318">
        <v>9235</v>
      </c>
      <c r="B2318">
        <v>2006</v>
      </c>
      <c r="C2318">
        <v>3</v>
      </c>
      <c r="D2318">
        <v>0.207566</v>
      </c>
      <c r="E2318">
        <v>3.8918599999999998E-2</v>
      </c>
      <c r="F2318">
        <v>0.19459309999999999</v>
      </c>
      <c r="G2318">
        <v>0.41359449999999998</v>
      </c>
      <c r="H2318">
        <v>0</v>
      </c>
      <c r="I2318">
        <v>0</v>
      </c>
      <c r="J2318">
        <v>0</v>
      </c>
      <c r="K2318">
        <v>5.18915E-2</v>
      </c>
      <c r="L2318">
        <v>8.0431799999999998E-2</v>
      </c>
      <c r="M2318">
        <v>1.30043E-2</v>
      </c>
      <c r="O2318" t="str">
        <f>Table_Index[[#This Row],[ID]]&amp;Table_Index[[#This Row],[year]]</f>
        <v>92352006</v>
      </c>
      <c r="P2318" t="str">
        <v>95422003</v>
      </c>
      <c r="Q2318" t="str">
        <f t="shared" ref="Q2318:Q2381" si="144">LEFT(P2318, LEN(P2318)-4)</f>
        <v>9542</v>
      </c>
      <c r="R2318" t="str">
        <f t="shared" ref="R2318:R2381" si="145">RIGHT(P2318,4)</f>
        <v>2003</v>
      </c>
      <c r="S2318">
        <f>SUMIFS(INDEX(Table_Index[],,MATCH(S$12,Table_Index[#Headers],0)),
Table_Index[ID],$Q2318,Table_Index[year],$R2318)/COUNTIFS(Table_Index[Quarter],"&lt;&gt;''",Table_Index[ID],$Q2318,Table_Index[year],$R2318)</f>
        <v>0.13307359999999999</v>
      </c>
      <c r="T2318">
        <f>SUMIFS(INDEX(Table_Index[],,MATCH(T$12,Table_Index[#Headers],0)),
Table_Index[ID],$Q2318,Table_Index[year],$R2318)/COUNTIFS(Table_Index[Quarter],"&lt;&gt;''",Table_Index[ID],$Q2318,Table_Index[year],$R2318)</f>
        <v>9.8787824999999996E-2</v>
      </c>
      <c r="U2318">
        <f>SUMIFS(INDEX(Table_Index[],,MATCH(U$12,Table_Index[#Headers],0)),
Table_Index[ID],$Q2318,Table_Index[year],$R2318)/COUNTIFS(Table_Index[Quarter],"&lt;&gt;''",Table_Index[ID],$Q2318,Table_Index[year],$R2318)</f>
        <v>6.8145275000000005E-2</v>
      </c>
      <c r="V2318">
        <f>SUMIFS(INDEX(Table_Index[],,MATCH(V$12,Table_Index[#Headers],0)),
Table_Index[ID],$Q2318,Table_Index[year],$R2318)/COUNTIFS(Table_Index[Quarter],"&lt;&gt;''",Table_Index[ID],$Q2318,Table_Index[year],$R2318)</f>
        <v>0.10650854999999999</v>
      </c>
      <c r="W2318">
        <f>SUMIFS(INDEX(Table_Index[],,MATCH(W$12,Table_Index[#Headers],0)),
Table_Index[ID],$Q2318,Table_Index[year],$R2318)/COUNTIFS(Table_Index[Quarter],"&lt;&gt;''",Table_Index[ID],$Q2318,Table_Index[year],$R2318)</f>
        <v>1.5923574999999999E-2</v>
      </c>
      <c r="X2318">
        <f>SUMIFS(INDEX(Table_Index[],,MATCH(X$12,Table_Index[#Headers],0)),
Table_Index[ID],$Q2318,Table_Index[year],$R2318)/COUNTIFS(Table_Index[Quarter],"&lt;&gt;''",Table_Index[ID],$Q2318,Table_Index[year],$R2318)</f>
        <v>0.175677525</v>
      </c>
      <c r="Y2318">
        <f>SUMIFS(INDEX(Table_Index[],,MATCH(Y$12,Table_Index[#Headers],0)),
Table_Index[ID],$Q2318,Table_Index[year],$R2318)/COUNTIFS(Table_Index[Quarter],"&lt;&gt;''",Table_Index[ID],$Q2318,Table_Index[year],$R2318)</f>
        <v>4.3936725000000003E-2</v>
      </c>
      <c r="Z2318">
        <f>SUMIFS(INDEX(Table_Index[],,MATCH(Z$12,Table_Index[#Headers],0)),
Table_Index[ID],$Q2318,Table_Index[year],$R2318)/COUNTIFS(Table_Index[Quarter],"&lt;&gt;''",Table_Index[ID],$Q2318,Table_Index[year],$R2318)</f>
        <v>7.232015E-2</v>
      </c>
      <c r="AA2318">
        <f>SUMIFS(INDEX(Table_Index[],,MATCH(AA$12,Table_Index[#Headers],0)),
Table_Index[ID],$Q2318,Table_Index[year],$R2318)/COUNTIFS(Table_Index[Quarter],"&lt;&gt;''",Table_Index[ID],$Q2318,Table_Index[year],$R2318)</f>
        <v>4.3064674999999997E-2</v>
      </c>
      <c r="AB2318">
        <f>SUMIFS(INDEX(Table_Index[],,MATCH(AB$12,Table_Index[#Headers],0)),
Table_Index[ID],$Q2318,Table_Index[year],$R2318)/COUNTIFS(Table_Index[Quarter],"&lt;&gt;''",Table_Index[ID],$Q2318,Table_Index[year],$R2318)</f>
        <v>0.24256205</v>
      </c>
      <c r="AC2318" s="24">
        <f t="shared" ref="AC2318:AC2381" si="146">SUM(S2318:AB2318)</f>
        <v>0.99999994999999997</v>
      </c>
      <c r="AD2318">
        <f>COUNTIFS(Table_Index[Quarter],"&lt;&gt;''",Table_Index[ID],$Q2318,Table_Index[year],$R2318)</f>
        <v>4</v>
      </c>
      <c r="AE2318" s="34">
        <f t="shared" ref="AE2318:AE2381" si="147">1-SUMSQ(S2318:AB2318)</f>
        <v>0.85757682562316873</v>
      </c>
    </row>
    <row r="2319" spans="1:31" x14ac:dyDescent="0.3">
      <c r="A2319">
        <v>9235</v>
      </c>
      <c r="B2319">
        <v>2006</v>
      </c>
      <c r="C2319">
        <v>4</v>
      </c>
      <c r="D2319">
        <v>0.22234029999999999</v>
      </c>
      <c r="E2319">
        <v>0.1225541</v>
      </c>
      <c r="F2319">
        <v>0.1960865</v>
      </c>
      <c r="G2319">
        <v>4.70608E-2</v>
      </c>
      <c r="H2319">
        <v>5.9806400000000003E-2</v>
      </c>
      <c r="I2319">
        <v>0</v>
      </c>
      <c r="J2319">
        <v>7.8434599999999993E-2</v>
      </c>
      <c r="K2319">
        <v>3.9217299999999997E-2</v>
      </c>
      <c r="L2319">
        <v>0.22549949999999999</v>
      </c>
      <c r="M2319">
        <v>9.0004000000000004E-3</v>
      </c>
      <c r="O2319" t="str">
        <f>Table_Index[[#This Row],[ID]]&amp;Table_Index[[#This Row],[year]]</f>
        <v>92352006</v>
      </c>
      <c r="P2319" t="str">
        <v>95422004</v>
      </c>
      <c r="Q2319" t="str">
        <f t="shared" si="144"/>
        <v>9542</v>
      </c>
      <c r="R2319" t="str">
        <f t="shared" si="145"/>
        <v>2004</v>
      </c>
      <c r="S2319">
        <f>SUMIFS(INDEX(Table_Index[],,MATCH(S$12,Table_Index[#Headers],0)),
Table_Index[ID],$Q2319,Table_Index[year],$R2319)/COUNTIFS(Table_Index[Quarter],"&lt;&gt;''",Table_Index[ID],$Q2319,Table_Index[year],$R2319)</f>
        <v>0.48003614999999999</v>
      </c>
      <c r="T2319">
        <f>SUMIFS(INDEX(Table_Index[],,MATCH(T$12,Table_Index[#Headers],0)),
Table_Index[ID],$Q2319,Table_Index[year],$R2319)/COUNTIFS(Table_Index[Quarter],"&lt;&gt;''",Table_Index[ID],$Q2319,Table_Index[year],$R2319)</f>
        <v>6.8417775E-2</v>
      </c>
      <c r="U2319">
        <f>SUMIFS(INDEX(Table_Index[],,MATCH(U$12,Table_Index[#Headers],0)),
Table_Index[ID],$Q2319,Table_Index[year],$R2319)/COUNTIFS(Table_Index[Quarter],"&lt;&gt;''",Table_Index[ID],$Q2319,Table_Index[year],$R2319)</f>
        <v>0.1029578</v>
      </c>
      <c r="V2319">
        <f>SUMIFS(INDEX(Table_Index[],,MATCH(V$12,Table_Index[#Headers],0)),
Table_Index[ID],$Q2319,Table_Index[year],$R2319)/COUNTIFS(Table_Index[Quarter],"&lt;&gt;''",Table_Index[ID],$Q2319,Table_Index[year],$R2319)</f>
        <v>5.1494424999999996E-2</v>
      </c>
      <c r="W2319">
        <f>SUMIFS(INDEX(Table_Index[],,MATCH(W$12,Table_Index[#Headers],0)),
Table_Index[ID],$Q2319,Table_Index[year],$R2319)/COUNTIFS(Table_Index[Quarter],"&lt;&gt;''",Table_Index[ID],$Q2319,Table_Index[year],$R2319)</f>
        <v>0</v>
      </c>
      <c r="X2319">
        <f>SUMIFS(INDEX(Table_Index[],,MATCH(X$12,Table_Index[#Headers],0)),
Table_Index[ID],$Q2319,Table_Index[year],$R2319)/COUNTIFS(Table_Index[Quarter],"&lt;&gt;''",Table_Index[ID],$Q2319,Table_Index[year],$R2319)</f>
        <v>5.0625824999999999E-2</v>
      </c>
      <c r="Y2319">
        <f>SUMIFS(INDEX(Table_Index[],,MATCH(Y$12,Table_Index[#Headers],0)),
Table_Index[ID],$Q2319,Table_Index[year],$R2319)/COUNTIFS(Table_Index[Quarter],"&lt;&gt;''",Table_Index[ID],$Q2319,Table_Index[year],$R2319)</f>
        <v>0</v>
      </c>
      <c r="Z2319">
        <f>SUMIFS(INDEX(Table_Index[],,MATCH(Z$12,Table_Index[#Headers],0)),
Table_Index[ID],$Q2319,Table_Index[year],$R2319)/COUNTIFS(Table_Index[Quarter],"&lt;&gt;''",Table_Index[ID],$Q2319,Table_Index[year],$R2319)</f>
        <v>0.1055306</v>
      </c>
      <c r="AA2319">
        <f>SUMIFS(INDEX(Table_Index[],,MATCH(AA$12,Table_Index[#Headers],0)),
Table_Index[ID],$Q2319,Table_Index[year],$R2319)/COUNTIFS(Table_Index[Quarter],"&lt;&gt;''",Table_Index[ID],$Q2319,Table_Index[year],$R2319)</f>
        <v>0.128172325</v>
      </c>
      <c r="AB2319">
        <f>SUMIFS(INDEX(Table_Index[],,MATCH(AB$12,Table_Index[#Headers],0)),
Table_Index[ID],$Q2319,Table_Index[year],$R2319)/COUNTIFS(Table_Index[Quarter],"&lt;&gt;''",Table_Index[ID],$Q2319,Table_Index[year],$R2319)</f>
        <v>1.27651E-2</v>
      </c>
      <c r="AC2319" s="24">
        <f t="shared" si="146"/>
        <v>1</v>
      </c>
      <c r="AD2319">
        <f>COUNTIFS(Table_Index[Quarter],"&lt;&gt;''",Table_Index[ID],$Q2319,Table_Index[year],$R2319)</f>
        <v>4</v>
      </c>
      <c r="AE2319" s="34">
        <f t="shared" si="147"/>
        <v>0.72134154400310013</v>
      </c>
    </row>
    <row r="2320" spans="1:31" x14ac:dyDescent="0.3">
      <c r="A2320">
        <v>9236</v>
      </c>
      <c r="B2320">
        <v>2003</v>
      </c>
      <c r="C2320">
        <v>1</v>
      </c>
      <c r="D2320">
        <v>2.50382E-2</v>
      </c>
      <c r="E2320">
        <v>7.3337000000000003E-3</v>
      </c>
      <c r="F2320">
        <v>1.3333899999999999E-2</v>
      </c>
      <c r="G2320">
        <v>1.55841E-2</v>
      </c>
      <c r="H2320">
        <v>0.83337190000000005</v>
      </c>
      <c r="I2320">
        <v>6.0002800000000002E-2</v>
      </c>
      <c r="J2320">
        <v>2.0667600000000001E-2</v>
      </c>
      <c r="K2320">
        <v>7.6670000000000002E-3</v>
      </c>
      <c r="L2320">
        <v>1.40006E-2</v>
      </c>
      <c r="M2320">
        <v>3.0000999999999999E-3</v>
      </c>
      <c r="O2320" t="str">
        <f>Table_Index[[#This Row],[ID]]&amp;Table_Index[[#This Row],[year]]</f>
        <v>92362003</v>
      </c>
      <c r="P2320" t="str">
        <v>95422005</v>
      </c>
      <c r="Q2320" t="str">
        <f t="shared" si="144"/>
        <v>9542</v>
      </c>
      <c r="R2320" t="str">
        <f t="shared" si="145"/>
        <v>2005</v>
      </c>
      <c r="S2320">
        <f>SUMIFS(INDEX(Table_Index[],,MATCH(S$12,Table_Index[#Headers],0)),
Table_Index[ID],$Q2320,Table_Index[year],$R2320)/COUNTIFS(Table_Index[Quarter],"&lt;&gt;''",Table_Index[ID],$Q2320,Table_Index[year],$R2320)</f>
        <v>9.8080774999999995E-2</v>
      </c>
      <c r="T2320">
        <f>SUMIFS(INDEX(Table_Index[],,MATCH(T$12,Table_Index[#Headers],0)),
Table_Index[ID],$Q2320,Table_Index[year],$R2320)/COUNTIFS(Table_Index[Quarter],"&lt;&gt;''",Table_Index[ID],$Q2320,Table_Index[year],$R2320)</f>
        <v>9.8420275000000002E-2</v>
      </c>
      <c r="U2320">
        <f>SUMIFS(INDEX(Table_Index[],,MATCH(U$12,Table_Index[#Headers],0)),
Table_Index[ID],$Q2320,Table_Index[year],$R2320)/COUNTIFS(Table_Index[Quarter],"&lt;&gt;''",Table_Index[ID],$Q2320,Table_Index[year],$R2320)</f>
        <v>0.15785922499999999</v>
      </c>
      <c r="V2320">
        <f>SUMIFS(INDEX(Table_Index[],,MATCH(V$12,Table_Index[#Headers],0)),
Table_Index[ID],$Q2320,Table_Index[year],$R2320)/COUNTIFS(Table_Index[Quarter],"&lt;&gt;''",Table_Index[ID],$Q2320,Table_Index[year],$R2320)</f>
        <v>8.1538975E-2</v>
      </c>
      <c r="W2320">
        <f>SUMIFS(INDEX(Table_Index[],,MATCH(W$12,Table_Index[#Headers],0)),
Table_Index[ID],$Q2320,Table_Index[year],$R2320)/COUNTIFS(Table_Index[Quarter],"&lt;&gt;''",Table_Index[ID],$Q2320,Table_Index[year],$R2320)</f>
        <v>0</v>
      </c>
      <c r="X2320">
        <f>SUMIFS(INDEX(Table_Index[],,MATCH(X$12,Table_Index[#Headers],0)),
Table_Index[ID],$Q2320,Table_Index[year],$R2320)/COUNTIFS(Table_Index[Quarter],"&lt;&gt;''",Table_Index[ID],$Q2320,Table_Index[year],$R2320)</f>
        <v>0.18464122500000002</v>
      </c>
      <c r="Y2320">
        <f>SUMIFS(INDEX(Table_Index[],,MATCH(Y$12,Table_Index[#Headers],0)),
Table_Index[ID],$Q2320,Table_Index[year],$R2320)/COUNTIFS(Table_Index[Quarter],"&lt;&gt;''",Table_Index[ID],$Q2320,Table_Index[year],$R2320)</f>
        <v>8.7524350000000001E-2</v>
      </c>
      <c r="Z2320">
        <f>SUMIFS(INDEX(Table_Index[],,MATCH(Z$12,Table_Index[#Headers],0)),
Table_Index[ID],$Q2320,Table_Index[year],$R2320)/COUNTIFS(Table_Index[Quarter],"&lt;&gt;''",Table_Index[ID],$Q2320,Table_Index[year],$R2320)</f>
        <v>0.12655895</v>
      </c>
      <c r="AA2320">
        <f>SUMIFS(INDEX(Table_Index[],,MATCH(AA$12,Table_Index[#Headers],0)),
Table_Index[ID],$Q2320,Table_Index[year],$R2320)/COUNTIFS(Table_Index[Quarter],"&lt;&gt;''",Table_Index[ID],$Q2320,Table_Index[year],$R2320)</f>
        <v>0.15918900000000002</v>
      </c>
      <c r="AB2320">
        <f>SUMIFS(INDEX(Table_Index[],,MATCH(AB$12,Table_Index[#Headers],0)),
Table_Index[ID],$Q2320,Table_Index[year],$R2320)/COUNTIFS(Table_Index[Quarter],"&lt;&gt;''",Table_Index[ID],$Q2320,Table_Index[year],$R2320)</f>
        <v>6.187274999999999E-3</v>
      </c>
      <c r="AC2320" s="24">
        <f t="shared" si="146"/>
        <v>1.0000000500000001</v>
      </c>
      <c r="AD2320">
        <f>COUNTIFS(Table_Index[Quarter],"&lt;&gt;''",Table_Index[ID],$Q2320,Table_Index[year],$R2320)</f>
        <v>4</v>
      </c>
      <c r="AE2320" s="34">
        <f t="shared" si="147"/>
        <v>0.86597598995222125</v>
      </c>
    </row>
    <row r="2321" spans="1:31" x14ac:dyDescent="0.3">
      <c r="A2321">
        <v>9236</v>
      </c>
      <c r="B2321">
        <v>2003</v>
      </c>
      <c r="C2321">
        <v>2</v>
      </c>
      <c r="D2321">
        <v>0.21973970000000001</v>
      </c>
      <c r="E2321">
        <v>3.23243E-2</v>
      </c>
      <c r="F2321">
        <v>5.8771400000000001E-2</v>
      </c>
      <c r="G2321">
        <v>9.4034199999999998E-2</v>
      </c>
      <c r="H2321">
        <v>0</v>
      </c>
      <c r="I2321">
        <v>0.23508560000000001</v>
      </c>
      <c r="J2321">
        <v>0.20136200000000001</v>
      </c>
      <c r="K2321">
        <v>3.37936E-2</v>
      </c>
      <c r="L2321">
        <v>0.1175428</v>
      </c>
      <c r="M2321">
        <v>7.3464000000000003E-3</v>
      </c>
      <c r="O2321" t="str">
        <f>Table_Index[[#This Row],[ID]]&amp;Table_Index[[#This Row],[year]]</f>
        <v>92362003</v>
      </c>
      <c r="P2321" t="str">
        <v>95422006</v>
      </c>
      <c r="Q2321" t="str">
        <f t="shared" si="144"/>
        <v>9542</v>
      </c>
      <c r="R2321" t="str">
        <f t="shared" si="145"/>
        <v>2006</v>
      </c>
      <c r="S2321">
        <f>SUMIFS(INDEX(Table_Index[],,MATCH(S$12,Table_Index[#Headers],0)),
Table_Index[ID],$Q2321,Table_Index[year],$R2321)/COUNTIFS(Table_Index[Quarter],"&lt;&gt;''",Table_Index[ID],$Q2321,Table_Index[year],$R2321)</f>
        <v>0.10721062499999999</v>
      </c>
      <c r="T2321">
        <f>SUMIFS(INDEX(Table_Index[],,MATCH(T$12,Table_Index[#Headers],0)),
Table_Index[ID],$Q2321,Table_Index[year],$R2321)/COUNTIFS(Table_Index[Quarter],"&lt;&gt;''",Table_Index[ID],$Q2321,Table_Index[year],$R2321)</f>
        <v>7.9408275E-2</v>
      </c>
      <c r="U2321">
        <f>SUMIFS(INDEX(Table_Index[],,MATCH(U$12,Table_Index[#Headers],0)),
Table_Index[ID],$Q2321,Table_Index[year],$R2321)/COUNTIFS(Table_Index[Quarter],"&lt;&gt;''",Table_Index[ID],$Q2321,Table_Index[year],$R2321)</f>
        <v>0.15578175</v>
      </c>
      <c r="V2321">
        <f>SUMIFS(INDEX(Table_Index[],,MATCH(V$12,Table_Index[#Headers],0)),
Table_Index[ID],$Q2321,Table_Index[year],$R2321)/COUNTIFS(Table_Index[Quarter],"&lt;&gt;''",Table_Index[ID],$Q2321,Table_Index[year],$R2321)</f>
        <v>3.4744650000000002E-2</v>
      </c>
      <c r="W2321">
        <f>SUMIFS(INDEX(Table_Index[],,MATCH(W$12,Table_Index[#Headers],0)),
Table_Index[ID],$Q2321,Table_Index[year],$R2321)/COUNTIFS(Table_Index[Quarter],"&lt;&gt;''",Table_Index[ID],$Q2321,Table_Index[year],$R2321)</f>
        <v>2.2844774999999998E-2</v>
      </c>
      <c r="X2321">
        <f>SUMIFS(INDEX(Table_Index[],,MATCH(X$12,Table_Index[#Headers],0)),
Table_Index[ID],$Q2321,Table_Index[year],$R2321)/COUNTIFS(Table_Index[Quarter],"&lt;&gt;''",Table_Index[ID],$Q2321,Table_Index[year],$R2321)</f>
        <v>0.22904364999999999</v>
      </c>
      <c r="Y2321">
        <f>SUMIFS(INDEX(Table_Index[],,MATCH(Y$12,Table_Index[#Headers],0)),
Table_Index[ID],$Q2321,Table_Index[year],$R2321)/COUNTIFS(Table_Index[Quarter],"&lt;&gt;''",Table_Index[ID],$Q2321,Table_Index[year],$R2321)</f>
        <v>8.1733025000000001E-2</v>
      </c>
      <c r="Z2321">
        <f>SUMIFS(INDEX(Table_Index[],,MATCH(Z$12,Table_Index[#Headers],0)),
Table_Index[ID],$Q2321,Table_Index[year],$R2321)/COUNTIFS(Table_Index[Quarter],"&lt;&gt;''",Table_Index[ID],$Q2321,Table_Index[year],$R2321)</f>
        <v>9.4112924999999986E-2</v>
      </c>
      <c r="AA2321">
        <f>SUMIFS(INDEX(Table_Index[],,MATCH(AA$12,Table_Index[#Headers],0)),
Table_Index[ID],$Q2321,Table_Index[year],$R2321)/COUNTIFS(Table_Index[Quarter],"&lt;&gt;''",Table_Index[ID],$Q2321,Table_Index[year],$R2321)</f>
        <v>0.18356387500000002</v>
      </c>
      <c r="AB2321">
        <f>SUMIFS(INDEX(Table_Index[],,MATCH(AB$12,Table_Index[#Headers],0)),
Table_Index[ID],$Q2321,Table_Index[year],$R2321)/COUNTIFS(Table_Index[Quarter],"&lt;&gt;''",Table_Index[ID],$Q2321,Table_Index[year],$R2321)</f>
        <v>1.1556449999999999E-2</v>
      </c>
      <c r="AC2321" s="24">
        <f t="shared" si="146"/>
        <v>1</v>
      </c>
      <c r="AD2321">
        <f>COUNTIFS(Table_Index[Quarter],"&lt;&gt;''",Table_Index[ID],$Q2321,Table_Index[year],$R2321)</f>
        <v>4</v>
      </c>
      <c r="AE2321" s="34">
        <f t="shared" si="147"/>
        <v>0.85437540829250125</v>
      </c>
    </row>
    <row r="2322" spans="1:31" x14ac:dyDescent="0.3">
      <c r="A2322">
        <v>9236</v>
      </c>
      <c r="B2322">
        <v>2003</v>
      </c>
      <c r="C2322">
        <v>3</v>
      </c>
      <c r="D2322">
        <v>5.6421699999999998E-2</v>
      </c>
      <c r="E2322">
        <v>0.1034399</v>
      </c>
      <c r="F2322">
        <v>7.5229000000000004E-2</v>
      </c>
      <c r="G2322">
        <v>0.26053330000000002</v>
      </c>
      <c r="H2322">
        <v>0</v>
      </c>
      <c r="I2322">
        <v>0.2179931</v>
      </c>
      <c r="J2322">
        <v>0.13336049999999999</v>
      </c>
      <c r="K2322">
        <v>3.7614500000000002E-2</v>
      </c>
      <c r="L2322">
        <v>0.102585</v>
      </c>
      <c r="M2322">
        <v>1.28231E-2</v>
      </c>
      <c r="O2322" t="str">
        <f>Table_Index[[#This Row],[ID]]&amp;Table_Index[[#This Row],[year]]</f>
        <v>92362003</v>
      </c>
      <c r="P2322" t="str">
        <v>95422007</v>
      </c>
      <c r="Q2322" t="str">
        <f t="shared" si="144"/>
        <v>9542</v>
      </c>
      <c r="R2322" t="str">
        <f t="shared" si="145"/>
        <v>2007</v>
      </c>
      <c r="S2322">
        <f>SUMIFS(INDEX(Table_Index[],,MATCH(S$12,Table_Index[#Headers],0)),
Table_Index[ID],$Q2322,Table_Index[year],$R2322)/COUNTIFS(Table_Index[Quarter],"&lt;&gt;''",Table_Index[ID],$Q2322,Table_Index[year],$R2322)</f>
        <v>0.126865225</v>
      </c>
      <c r="T2322">
        <f>SUMIFS(INDEX(Table_Index[],,MATCH(T$12,Table_Index[#Headers],0)),
Table_Index[ID],$Q2322,Table_Index[year],$R2322)/COUNTIFS(Table_Index[Quarter],"&lt;&gt;''",Table_Index[ID],$Q2322,Table_Index[year],$R2322)</f>
        <v>0.135004025</v>
      </c>
      <c r="U2322">
        <f>SUMIFS(INDEX(Table_Index[],,MATCH(U$12,Table_Index[#Headers],0)),
Table_Index[ID],$Q2322,Table_Index[year],$R2322)/COUNTIFS(Table_Index[Quarter],"&lt;&gt;''",Table_Index[ID],$Q2322,Table_Index[year],$R2322)</f>
        <v>0.20702282499999999</v>
      </c>
      <c r="V2322">
        <f>SUMIFS(INDEX(Table_Index[],,MATCH(V$12,Table_Index[#Headers],0)),
Table_Index[ID],$Q2322,Table_Index[year],$R2322)/COUNTIFS(Table_Index[Quarter],"&lt;&gt;''",Table_Index[ID],$Q2322,Table_Index[year],$R2322)</f>
        <v>3.5836300000000001E-2</v>
      </c>
      <c r="W2322">
        <f>SUMIFS(INDEX(Table_Index[],,MATCH(W$12,Table_Index[#Headers],0)),
Table_Index[ID],$Q2322,Table_Index[year],$R2322)/COUNTIFS(Table_Index[Quarter],"&lt;&gt;''",Table_Index[ID],$Q2322,Table_Index[year],$R2322)</f>
        <v>2.5282699999999998E-2</v>
      </c>
      <c r="X2322">
        <f>SUMIFS(INDEX(Table_Index[],,MATCH(X$12,Table_Index[#Headers],0)),
Table_Index[ID],$Q2322,Table_Index[year],$R2322)/COUNTIFS(Table_Index[Quarter],"&lt;&gt;''",Table_Index[ID],$Q2322,Table_Index[year],$R2322)</f>
        <v>9.2572274999999996E-2</v>
      </c>
      <c r="Y2322">
        <f>SUMIFS(INDEX(Table_Index[],,MATCH(Y$12,Table_Index[#Headers],0)),
Table_Index[ID],$Q2322,Table_Index[year],$R2322)/COUNTIFS(Table_Index[Quarter],"&lt;&gt;''",Table_Index[ID],$Q2322,Table_Index[year],$R2322)</f>
        <v>2.0389125000000001E-2</v>
      </c>
      <c r="Z2322">
        <f>SUMIFS(INDEX(Table_Index[],,MATCH(Z$12,Table_Index[#Headers],0)),
Table_Index[ID],$Q2322,Table_Index[year],$R2322)/COUNTIFS(Table_Index[Quarter],"&lt;&gt;''",Table_Index[ID],$Q2322,Table_Index[year],$R2322)</f>
        <v>0.15180394999999999</v>
      </c>
      <c r="AA2322">
        <f>SUMIFS(INDEX(Table_Index[],,MATCH(AA$12,Table_Index[#Headers],0)),
Table_Index[ID],$Q2322,Table_Index[year],$R2322)/COUNTIFS(Table_Index[Quarter],"&lt;&gt;''",Table_Index[ID],$Q2322,Table_Index[year],$R2322)</f>
        <v>0.191384675</v>
      </c>
      <c r="AB2322">
        <f>SUMIFS(INDEX(Table_Index[],,MATCH(AB$12,Table_Index[#Headers],0)),
Table_Index[ID],$Q2322,Table_Index[year],$R2322)/COUNTIFS(Table_Index[Quarter],"&lt;&gt;''",Table_Index[ID],$Q2322,Table_Index[year],$R2322)</f>
        <v>1.3838875E-2</v>
      </c>
      <c r="AC2322" s="24">
        <f t="shared" si="146"/>
        <v>0.99999997500000004</v>
      </c>
      <c r="AD2322">
        <f>COUNTIFS(Table_Index[Quarter],"&lt;&gt;''",Table_Index[ID],$Q2322,Table_Index[year],$R2322)</f>
        <v>4</v>
      </c>
      <c r="AE2322" s="34">
        <f t="shared" si="147"/>
        <v>0.85204783249287308</v>
      </c>
    </row>
    <row r="2323" spans="1:31" x14ac:dyDescent="0.3">
      <c r="A2323">
        <v>9236</v>
      </c>
      <c r="B2323">
        <v>2003</v>
      </c>
      <c r="C2323">
        <v>4</v>
      </c>
      <c r="D2323">
        <v>0.17634859999999999</v>
      </c>
      <c r="E2323">
        <v>8.7136900000000003E-2</v>
      </c>
      <c r="F2323">
        <v>0.1045643</v>
      </c>
      <c r="G2323">
        <v>0</v>
      </c>
      <c r="H2323">
        <v>0</v>
      </c>
      <c r="I2323">
        <v>0.21161830000000001</v>
      </c>
      <c r="J2323">
        <v>0.24730289999999999</v>
      </c>
      <c r="K2323">
        <v>5.2282200000000001E-2</v>
      </c>
      <c r="L2323">
        <v>0.1020747</v>
      </c>
      <c r="M2323">
        <v>1.86722E-2</v>
      </c>
      <c r="O2323" t="str">
        <f>Table_Index[[#This Row],[ID]]&amp;Table_Index[[#This Row],[year]]</f>
        <v>92362003</v>
      </c>
      <c r="P2323" t="str">
        <v>95422008</v>
      </c>
      <c r="Q2323" t="str">
        <f t="shared" si="144"/>
        <v>9542</v>
      </c>
      <c r="R2323" t="str">
        <f t="shared" si="145"/>
        <v>2008</v>
      </c>
      <c r="S2323">
        <f>SUMIFS(INDEX(Table_Index[],,MATCH(S$12,Table_Index[#Headers],0)),
Table_Index[ID],$Q2323,Table_Index[year],$R2323)/COUNTIFS(Table_Index[Quarter],"&lt;&gt;''",Table_Index[ID],$Q2323,Table_Index[year],$R2323)</f>
        <v>5.9799425000000003E-2</v>
      </c>
      <c r="T2323">
        <f>SUMIFS(INDEX(Table_Index[],,MATCH(T$12,Table_Index[#Headers],0)),
Table_Index[ID],$Q2323,Table_Index[year],$R2323)/COUNTIFS(Table_Index[Quarter],"&lt;&gt;''",Table_Index[ID],$Q2323,Table_Index[year],$R2323)</f>
        <v>0.25231124999999999</v>
      </c>
      <c r="U2323">
        <f>SUMIFS(INDEX(Table_Index[],,MATCH(U$12,Table_Index[#Headers],0)),
Table_Index[ID],$Q2323,Table_Index[year],$R2323)/COUNTIFS(Table_Index[Quarter],"&lt;&gt;''",Table_Index[ID],$Q2323,Table_Index[year],$R2323)</f>
        <v>0.29112302499999998</v>
      </c>
      <c r="V2323">
        <f>SUMIFS(INDEX(Table_Index[],,MATCH(V$12,Table_Index[#Headers],0)),
Table_Index[ID],$Q2323,Table_Index[year],$R2323)/COUNTIFS(Table_Index[Quarter],"&lt;&gt;''",Table_Index[ID],$Q2323,Table_Index[year],$R2323)</f>
        <v>5.0138474999999995E-2</v>
      </c>
      <c r="W2323">
        <f>SUMIFS(INDEX(Table_Index[],,MATCH(W$12,Table_Index[#Headers],0)),
Table_Index[ID],$Q2323,Table_Index[year],$R2323)/COUNTIFS(Table_Index[Quarter],"&lt;&gt;''",Table_Index[ID],$Q2323,Table_Index[year],$R2323)</f>
        <v>1.7580225000000001E-2</v>
      </c>
      <c r="X2323">
        <f>SUMIFS(INDEX(Table_Index[],,MATCH(X$12,Table_Index[#Headers],0)),
Table_Index[ID],$Q2323,Table_Index[year],$R2323)/COUNTIFS(Table_Index[Quarter],"&lt;&gt;''",Table_Index[ID],$Q2323,Table_Index[year],$R2323)</f>
        <v>1.1098475E-2</v>
      </c>
      <c r="Y2323">
        <f>SUMIFS(INDEX(Table_Index[],,MATCH(Y$12,Table_Index[#Headers],0)),
Table_Index[ID],$Q2323,Table_Index[year],$R2323)/COUNTIFS(Table_Index[Quarter],"&lt;&gt;''",Table_Index[ID],$Q2323,Table_Index[year],$R2323)</f>
        <v>0.15080162499999999</v>
      </c>
      <c r="Z2323">
        <f>SUMIFS(INDEX(Table_Index[],,MATCH(Z$12,Table_Index[#Headers],0)),
Table_Index[ID],$Q2323,Table_Index[year],$R2323)/COUNTIFS(Table_Index[Quarter],"&lt;&gt;''",Table_Index[ID],$Q2323,Table_Index[year],$R2323)</f>
        <v>5.7208524999999996E-2</v>
      </c>
      <c r="AA2323">
        <f>SUMIFS(INDEX(Table_Index[],,MATCH(AA$12,Table_Index[#Headers],0)),
Table_Index[ID],$Q2323,Table_Index[year],$R2323)/COUNTIFS(Table_Index[Quarter],"&lt;&gt;''",Table_Index[ID],$Q2323,Table_Index[year],$R2323)</f>
        <v>9.839015000000001E-2</v>
      </c>
      <c r="AB2323">
        <f>SUMIFS(INDEX(Table_Index[],,MATCH(AB$12,Table_Index[#Headers],0)),
Table_Index[ID],$Q2323,Table_Index[year],$R2323)/COUNTIFS(Table_Index[Quarter],"&lt;&gt;''",Table_Index[ID],$Q2323,Table_Index[year],$R2323)</f>
        <v>1.1548925000000002E-2</v>
      </c>
      <c r="AC2323" s="24">
        <f t="shared" si="146"/>
        <v>1.0000001000000001</v>
      </c>
      <c r="AD2323">
        <f>COUNTIFS(Table_Index[Quarter],"&lt;&gt;''",Table_Index[ID],$Q2323,Table_Index[year],$R2323)</f>
        <v>4</v>
      </c>
      <c r="AE2323" s="34">
        <f t="shared" si="147"/>
        <v>0.80923639435326011</v>
      </c>
    </row>
    <row r="2324" spans="1:31" x14ac:dyDescent="0.3">
      <c r="A2324">
        <v>9236</v>
      </c>
      <c r="B2324">
        <v>2004</v>
      </c>
      <c r="C2324">
        <v>1</v>
      </c>
      <c r="D2324">
        <v>0.16317019999999999</v>
      </c>
      <c r="E2324">
        <v>8.8578100000000007E-2</v>
      </c>
      <c r="F2324">
        <v>0.1165501</v>
      </c>
      <c r="G2324">
        <v>0</v>
      </c>
      <c r="H2324">
        <v>0</v>
      </c>
      <c r="I2324">
        <v>0.34965039999999997</v>
      </c>
      <c r="J2324">
        <v>0.14685309999999999</v>
      </c>
      <c r="K2324">
        <v>2.4475500000000001E-2</v>
      </c>
      <c r="L2324">
        <v>0.10489510000000001</v>
      </c>
      <c r="M2324">
        <v>5.8275000000000002E-3</v>
      </c>
      <c r="O2324" t="str">
        <f>Table_Index[[#This Row],[ID]]&amp;Table_Index[[#This Row],[year]]</f>
        <v>92362004</v>
      </c>
      <c r="P2324" t="str">
        <v>95432003</v>
      </c>
      <c r="Q2324" t="str">
        <f t="shared" si="144"/>
        <v>9543</v>
      </c>
      <c r="R2324" t="str">
        <f t="shared" si="145"/>
        <v>2003</v>
      </c>
      <c r="S2324">
        <f>SUMIFS(INDEX(Table_Index[],,MATCH(S$12,Table_Index[#Headers],0)),
Table_Index[ID],$Q2324,Table_Index[year],$R2324)/COUNTIFS(Table_Index[Quarter],"&lt;&gt;''",Table_Index[ID],$Q2324,Table_Index[year],$R2324)</f>
        <v>0.43952532499999997</v>
      </c>
      <c r="T2324">
        <f>SUMIFS(INDEX(Table_Index[],,MATCH(T$12,Table_Index[#Headers],0)),
Table_Index[ID],$Q2324,Table_Index[year],$R2324)/COUNTIFS(Table_Index[Quarter],"&lt;&gt;''",Table_Index[ID],$Q2324,Table_Index[year],$R2324)</f>
        <v>7.2167750000000003E-2</v>
      </c>
      <c r="U2324">
        <f>SUMIFS(INDEX(Table_Index[],,MATCH(U$12,Table_Index[#Headers],0)),
Table_Index[ID],$Q2324,Table_Index[year],$R2324)/COUNTIFS(Table_Index[Quarter],"&lt;&gt;''",Table_Index[ID],$Q2324,Table_Index[year],$R2324)</f>
        <v>0.18038555000000001</v>
      </c>
      <c r="V2324">
        <f>SUMIFS(INDEX(Table_Index[],,MATCH(V$12,Table_Index[#Headers],0)),
Table_Index[ID],$Q2324,Table_Index[year],$R2324)/COUNTIFS(Table_Index[Quarter],"&lt;&gt;''",Table_Index[ID],$Q2324,Table_Index[year],$R2324)</f>
        <v>3.2281450000000003E-2</v>
      </c>
      <c r="W2324">
        <f>SUMIFS(INDEX(Table_Index[],,MATCH(W$12,Table_Index[#Headers],0)),
Table_Index[ID],$Q2324,Table_Index[year],$R2324)/COUNTIFS(Table_Index[Quarter],"&lt;&gt;''",Table_Index[ID],$Q2324,Table_Index[year],$R2324)</f>
        <v>0</v>
      </c>
      <c r="X2324">
        <f>SUMIFS(INDEX(Table_Index[],,MATCH(X$12,Table_Index[#Headers],0)),
Table_Index[ID],$Q2324,Table_Index[year],$R2324)/COUNTIFS(Table_Index[Quarter],"&lt;&gt;''",Table_Index[ID],$Q2324,Table_Index[year],$R2324)</f>
        <v>0</v>
      </c>
      <c r="Y2324">
        <f>SUMIFS(INDEX(Table_Index[],,MATCH(Y$12,Table_Index[#Headers],0)),
Table_Index[ID],$Q2324,Table_Index[year],$R2324)/COUNTIFS(Table_Index[Quarter],"&lt;&gt;''",Table_Index[ID],$Q2324,Table_Index[year],$R2324)</f>
        <v>0</v>
      </c>
      <c r="Z2324">
        <f>SUMIFS(INDEX(Table_Index[],,MATCH(Z$12,Table_Index[#Headers],0)),
Table_Index[ID],$Q2324,Table_Index[year],$R2324)/COUNTIFS(Table_Index[Quarter],"&lt;&gt;''",Table_Index[ID],$Q2324,Table_Index[year],$R2324)</f>
        <v>0.11523777500000001</v>
      </c>
      <c r="AA2324">
        <f>SUMIFS(INDEX(Table_Index[],,MATCH(AA$12,Table_Index[#Headers],0)),
Table_Index[ID],$Q2324,Table_Index[year],$R2324)/COUNTIFS(Table_Index[Quarter],"&lt;&gt;''",Table_Index[ID],$Q2324,Table_Index[year],$R2324)</f>
        <v>0.14620192500000001</v>
      </c>
      <c r="AB2324">
        <f>SUMIFS(INDEX(Table_Index[],,MATCH(AB$12,Table_Index[#Headers],0)),
Table_Index[ID],$Q2324,Table_Index[year],$R2324)/COUNTIFS(Table_Index[Quarter],"&lt;&gt;''",Table_Index[ID],$Q2324,Table_Index[year],$R2324)</f>
        <v>1.4200175000000001E-2</v>
      </c>
      <c r="AC2324" s="24">
        <f t="shared" si="146"/>
        <v>0.99999995000000008</v>
      </c>
      <c r="AD2324">
        <f>COUNTIFS(Table_Index[Quarter],"&lt;&gt;''",Table_Index[ID],$Q2324,Table_Index[year],$R2324)</f>
        <v>4</v>
      </c>
      <c r="AE2324" s="34">
        <f t="shared" si="147"/>
        <v>0.73317187324999011</v>
      </c>
    </row>
    <row r="2325" spans="1:31" x14ac:dyDescent="0.3">
      <c r="A2325">
        <v>9236</v>
      </c>
      <c r="B2325">
        <v>2004</v>
      </c>
      <c r="C2325">
        <v>2</v>
      </c>
      <c r="D2325">
        <v>0.11184760000000001</v>
      </c>
      <c r="E2325">
        <v>0.11184760000000001</v>
      </c>
      <c r="F2325">
        <v>6.6280000000000006E-2</v>
      </c>
      <c r="G2325">
        <v>0.1176471</v>
      </c>
      <c r="H2325">
        <v>0</v>
      </c>
      <c r="I2325">
        <v>0.33140009999999998</v>
      </c>
      <c r="J2325">
        <v>0.114333</v>
      </c>
      <c r="K2325">
        <v>7.6221999999999998E-2</v>
      </c>
      <c r="L2325">
        <v>6.6280000000000006E-2</v>
      </c>
      <c r="M2325">
        <v>4.1425000000000003E-3</v>
      </c>
      <c r="O2325" t="str">
        <f>Table_Index[[#This Row],[ID]]&amp;Table_Index[[#This Row],[year]]</f>
        <v>92362004</v>
      </c>
      <c r="P2325" t="str">
        <v>95432004</v>
      </c>
      <c r="Q2325" t="str">
        <f t="shared" si="144"/>
        <v>9543</v>
      </c>
      <c r="R2325" t="str">
        <f t="shared" si="145"/>
        <v>2004</v>
      </c>
      <c r="S2325">
        <f>SUMIFS(INDEX(Table_Index[],,MATCH(S$12,Table_Index[#Headers],0)),
Table_Index[ID],$Q2325,Table_Index[year],$R2325)/COUNTIFS(Table_Index[Quarter],"&lt;&gt;''",Table_Index[ID],$Q2325,Table_Index[year],$R2325)</f>
        <v>0.291964</v>
      </c>
      <c r="T2325">
        <f>SUMIFS(INDEX(Table_Index[],,MATCH(T$12,Table_Index[#Headers],0)),
Table_Index[ID],$Q2325,Table_Index[year],$R2325)/COUNTIFS(Table_Index[Quarter],"&lt;&gt;''",Table_Index[ID],$Q2325,Table_Index[year],$R2325)</f>
        <v>0.11691325000000001</v>
      </c>
      <c r="U2325">
        <f>SUMIFS(INDEX(Table_Index[],,MATCH(U$12,Table_Index[#Headers],0)),
Table_Index[ID],$Q2325,Table_Index[year],$R2325)/COUNTIFS(Table_Index[Quarter],"&lt;&gt;''",Table_Index[ID],$Q2325,Table_Index[year],$R2325)</f>
        <v>0.179722775</v>
      </c>
      <c r="V2325">
        <f>SUMIFS(INDEX(Table_Index[],,MATCH(V$12,Table_Index[#Headers],0)),
Table_Index[ID],$Q2325,Table_Index[year],$R2325)/COUNTIFS(Table_Index[Quarter],"&lt;&gt;''",Table_Index[ID],$Q2325,Table_Index[year],$R2325)</f>
        <v>2.1919750000000002E-2</v>
      </c>
      <c r="W2325">
        <f>SUMIFS(INDEX(Table_Index[],,MATCH(W$12,Table_Index[#Headers],0)),
Table_Index[ID],$Q2325,Table_Index[year],$R2325)/COUNTIFS(Table_Index[Quarter],"&lt;&gt;''",Table_Index[ID],$Q2325,Table_Index[year],$R2325)</f>
        <v>0</v>
      </c>
      <c r="X2325">
        <f>SUMIFS(INDEX(Table_Index[],,MATCH(X$12,Table_Index[#Headers],0)),
Table_Index[ID],$Q2325,Table_Index[year],$R2325)/COUNTIFS(Table_Index[Quarter],"&lt;&gt;''",Table_Index[ID],$Q2325,Table_Index[year],$R2325)</f>
        <v>7.4905525000000001E-2</v>
      </c>
      <c r="Y2325">
        <f>SUMIFS(INDEX(Table_Index[],,MATCH(Y$12,Table_Index[#Headers],0)),
Table_Index[ID],$Q2325,Table_Index[year],$R2325)/COUNTIFS(Table_Index[Quarter],"&lt;&gt;''",Table_Index[ID],$Q2325,Table_Index[year],$R2325)</f>
        <v>9.7849574999999994E-2</v>
      </c>
      <c r="Z2325">
        <f>SUMIFS(INDEX(Table_Index[],,MATCH(Z$12,Table_Index[#Headers],0)),
Table_Index[ID],$Q2325,Table_Index[year],$R2325)/COUNTIFS(Table_Index[Quarter],"&lt;&gt;''",Table_Index[ID],$Q2325,Table_Index[year],$R2325)</f>
        <v>8.9021124999999993E-2</v>
      </c>
      <c r="AA2325">
        <f>SUMIFS(INDEX(Table_Index[],,MATCH(AA$12,Table_Index[#Headers],0)),
Table_Index[ID],$Q2325,Table_Index[year],$R2325)/COUNTIFS(Table_Index[Quarter],"&lt;&gt;''",Table_Index[ID],$Q2325,Table_Index[year],$R2325)</f>
        <v>0.11257002499999999</v>
      </c>
      <c r="AB2325">
        <f>SUMIFS(INDEX(Table_Index[],,MATCH(AB$12,Table_Index[#Headers],0)),
Table_Index[ID],$Q2325,Table_Index[year],$R2325)/COUNTIFS(Table_Index[Quarter],"&lt;&gt;''",Table_Index[ID],$Q2325,Table_Index[year],$R2325)</f>
        <v>1.5133974999999997E-2</v>
      </c>
      <c r="AC2325" s="24">
        <f t="shared" si="146"/>
        <v>1.0000000000000002</v>
      </c>
      <c r="AD2325">
        <f>COUNTIFS(Table_Index[Quarter],"&lt;&gt;''",Table_Index[ID],$Q2325,Table_Index[year],$R2325)</f>
        <v>4</v>
      </c>
      <c r="AE2325" s="34">
        <f t="shared" si="147"/>
        <v>0.8322963779574013</v>
      </c>
    </row>
    <row r="2326" spans="1:31" x14ac:dyDescent="0.3">
      <c r="A2326">
        <v>9236</v>
      </c>
      <c r="B2326">
        <v>2004</v>
      </c>
      <c r="C2326">
        <v>3</v>
      </c>
      <c r="D2326">
        <v>5.9036999999999996E-3</v>
      </c>
      <c r="E2326">
        <v>4.3261999999999997E-3</v>
      </c>
      <c r="F2326">
        <v>3.3278000000000001E-3</v>
      </c>
      <c r="G2326">
        <v>2.5167000000000002E-3</v>
      </c>
      <c r="H2326">
        <v>4.1599999999999997E-4</v>
      </c>
      <c r="I2326">
        <v>1.49751E-2</v>
      </c>
      <c r="J2326">
        <v>3.3278000000000001E-3</v>
      </c>
      <c r="K2326">
        <v>0.96048869999999997</v>
      </c>
      <c r="L2326">
        <v>4.6349E-3</v>
      </c>
      <c r="M2326">
        <v>8.3200000000000003E-5</v>
      </c>
      <c r="O2326" t="str">
        <f>Table_Index[[#This Row],[ID]]&amp;Table_Index[[#This Row],[year]]</f>
        <v>92362004</v>
      </c>
      <c r="P2326" t="str">
        <v>95432005</v>
      </c>
      <c r="Q2326" t="str">
        <f t="shared" si="144"/>
        <v>9543</v>
      </c>
      <c r="R2326" t="str">
        <f t="shared" si="145"/>
        <v>2005</v>
      </c>
      <c r="S2326">
        <f>SUMIFS(INDEX(Table_Index[],,MATCH(S$12,Table_Index[#Headers],0)),
Table_Index[ID],$Q2326,Table_Index[year],$R2326)/COUNTIFS(Table_Index[Quarter],"&lt;&gt;''",Table_Index[ID],$Q2326,Table_Index[year],$R2326)</f>
        <v>9.5660325000000004E-2</v>
      </c>
      <c r="T2326">
        <f>SUMIFS(INDEX(Table_Index[],,MATCH(T$12,Table_Index[#Headers],0)),
Table_Index[ID],$Q2326,Table_Index[year],$R2326)/COUNTIFS(Table_Index[Quarter],"&lt;&gt;''",Table_Index[ID],$Q2326,Table_Index[year],$R2326)</f>
        <v>0.11425245000000001</v>
      </c>
      <c r="U2326">
        <f>SUMIFS(INDEX(Table_Index[],,MATCH(U$12,Table_Index[#Headers],0)),
Table_Index[ID],$Q2326,Table_Index[year],$R2326)/COUNTIFS(Table_Index[Quarter],"&lt;&gt;''",Table_Index[ID],$Q2326,Table_Index[year],$R2326)</f>
        <v>0.19574302499999999</v>
      </c>
      <c r="V2326">
        <f>SUMIFS(INDEX(Table_Index[],,MATCH(V$12,Table_Index[#Headers],0)),
Table_Index[ID],$Q2326,Table_Index[year],$R2326)/COUNTIFS(Table_Index[Quarter],"&lt;&gt;''",Table_Index[ID],$Q2326,Table_Index[year],$R2326)</f>
        <v>6.4312499999999995E-2</v>
      </c>
      <c r="W2326">
        <f>SUMIFS(INDEX(Table_Index[],,MATCH(W$12,Table_Index[#Headers],0)),
Table_Index[ID],$Q2326,Table_Index[year],$R2326)/COUNTIFS(Table_Index[Quarter],"&lt;&gt;''",Table_Index[ID],$Q2326,Table_Index[year],$R2326)</f>
        <v>1.5346149999999999E-2</v>
      </c>
      <c r="X2326">
        <f>SUMIFS(INDEX(Table_Index[],,MATCH(X$12,Table_Index[#Headers],0)),
Table_Index[ID],$Q2326,Table_Index[year],$R2326)/COUNTIFS(Table_Index[Quarter],"&lt;&gt;''",Table_Index[ID],$Q2326,Table_Index[year],$R2326)</f>
        <v>9.6010499999999999E-2</v>
      </c>
      <c r="Y2326">
        <f>SUMIFS(INDEX(Table_Index[],,MATCH(Y$12,Table_Index[#Headers],0)),
Table_Index[ID],$Q2326,Table_Index[year],$R2326)/COUNTIFS(Table_Index[Quarter],"&lt;&gt;''",Table_Index[ID],$Q2326,Table_Index[year],$R2326)</f>
        <v>0.13878774999999999</v>
      </c>
      <c r="Z2326">
        <f>SUMIFS(INDEX(Table_Index[],,MATCH(Z$12,Table_Index[#Headers],0)),
Table_Index[ID],$Q2326,Table_Index[year],$R2326)/COUNTIFS(Table_Index[Quarter],"&lt;&gt;''",Table_Index[ID],$Q2326,Table_Index[year],$R2326)</f>
        <v>9.6581225000000007E-2</v>
      </c>
      <c r="AA2326">
        <f>SUMIFS(INDEX(Table_Index[],,MATCH(AA$12,Table_Index[#Headers],0)),
Table_Index[ID],$Q2326,Table_Index[year],$R2326)/COUNTIFS(Table_Index[Quarter],"&lt;&gt;''",Table_Index[ID],$Q2326,Table_Index[year],$R2326)</f>
        <v>0.17353712499999999</v>
      </c>
      <c r="AB2326">
        <f>SUMIFS(INDEX(Table_Index[],,MATCH(AB$12,Table_Index[#Headers],0)),
Table_Index[ID],$Q2326,Table_Index[year],$R2326)/COUNTIFS(Table_Index[Quarter],"&lt;&gt;''",Table_Index[ID],$Q2326,Table_Index[year],$R2326)</f>
        <v>9.7689999999999999E-3</v>
      </c>
      <c r="AC2326" s="24">
        <f t="shared" si="146"/>
        <v>1.0000000499999999</v>
      </c>
      <c r="AD2326">
        <f>COUNTIFS(Table_Index[Quarter],"&lt;&gt;''",Table_Index[ID],$Q2326,Table_Index[year],$R2326)</f>
        <v>4</v>
      </c>
      <c r="AE2326" s="34">
        <f t="shared" si="147"/>
        <v>0.86708999028058997</v>
      </c>
    </row>
    <row r="2327" spans="1:31" x14ac:dyDescent="0.3">
      <c r="A2327">
        <v>9236</v>
      </c>
      <c r="B2327">
        <v>2004</v>
      </c>
      <c r="C2327">
        <v>4</v>
      </c>
      <c r="D2327">
        <v>0.116328</v>
      </c>
      <c r="E2327">
        <v>0.1240364</v>
      </c>
      <c r="F2327">
        <v>5.6061699999999999E-2</v>
      </c>
      <c r="G2327">
        <v>3.5739300000000002E-2</v>
      </c>
      <c r="H2327">
        <v>1.0511599999999999E-2</v>
      </c>
      <c r="I2327">
        <v>0.31534689999999999</v>
      </c>
      <c r="J2327">
        <v>0.1962158</v>
      </c>
      <c r="K2327">
        <v>2.8030800000000002E-2</v>
      </c>
      <c r="L2327">
        <v>0.116328</v>
      </c>
      <c r="M2327">
        <v>1.4015E-3</v>
      </c>
      <c r="O2327" t="str">
        <f>Table_Index[[#This Row],[ID]]&amp;Table_Index[[#This Row],[year]]</f>
        <v>92362004</v>
      </c>
      <c r="P2327" t="str">
        <v>95432006</v>
      </c>
      <c r="Q2327" t="str">
        <f t="shared" si="144"/>
        <v>9543</v>
      </c>
      <c r="R2327" t="str">
        <f t="shared" si="145"/>
        <v>2006</v>
      </c>
      <c r="S2327">
        <f>SUMIFS(INDEX(Table_Index[],,MATCH(S$12,Table_Index[#Headers],0)),
Table_Index[ID],$Q2327,Table_Index[year],$R2327)/COUNTIFS(Table_Index[Quarter],"&lt;&gt;''",Table_Index[ID],$Q2327,Table_Index[year],$R2327)</f>
        <v>7.1254824999999994E-2</v>
      </c>
      <c r="T2327">
        <f>SUMIFS(INDEX(Table_Index[],,MATCH(T$12,Table_Index[#Headers],0)),
Table_Index[ID],$Q2327,Table_Index[year],$R2327)/COUNTIFS(Table_Index[Quarter],"&lt;&gt;''",Table_Index[ID],$Q2327,Table_Index[year],$R2327)</f>
        <v>0.11534220000000001</v>
      </c>
      <c r="U2327">
        <f>SUMIFS(INDEX(Table_Index[],,MATCH(U$12,Table_Index[#Headers],0)),
Table_Index[ID],$Q2327,Table_Index[year],$R2327)/COUNTIFS(Table_Index[Quarter],"&lt;&gt;''",Table_Index[ID],$Q2327,Table_Index[year],$R2327)</f>
        <v>0.17042047500000002</v>
      </c>
      <c r="V2327">
        <f>SUMIFS(INDEX(Table_Index[],,MATCH(V$12,Table_Index[#Headers],0)),
Table_Index[ID],$Q2327,Table_Index[year],$R2327)/COUNTIFS(Table_Index[Quarter],"&lt;&gt;''",Table_Index[ID],$Q2327,Table_Index[year],$R2327)</f>
        <v>3.2807775000000004E-2</v>
      </c>
      <c r="W2327">
        <f>SUMIFS(INDEX(Table_Index[],,MATCH(W$12,Table_Index[#Headers],0)),
Table_Index[ID],$Q2327,Table_Index[year],$R2327)/COUNTIFS(Table_Index[Quarter],"&lt;&gt;''",Table_Index[ID],$Q2327,Table_Index[year],$R2327)</f>
        <v>1.0980274999999999E-2</v>
      </c>
      <c r="X2327">
        <f>SUMIFS(INDEX(Table_Index[],,MATCH(X$12,Table_Index[#Headers],0)),
Table_Index[ID],$Q2327,Table_Index[year],$R2327)/COUNTIFS(Table_Index[Quarter],"&lt;&gt;''",Table_Index[ID],$Q2327,Table_Index[year],$R2327)</f>
        <v>0.1767707</v>
      </c>
      <c r="Y2327">
        <f>SUMIFS(INDEX(Table_Index[],,MATCH(Y$12,Table_Index[#Headers],0)),
Table_Index[ID],$Q2327,Table_Index[year],$R2327)/COUNTIFS(Table_Index[Quarter],"&lt;&gt;''",Table_Index[ID],$Q2327,Table_Index[year],$R2327)</f>
        <v>0.14509119999999998</v>
      </c>
      <c r="Z2327">
        <f>SUMIFS(INDEX(Table_Index[],,MATCH(Z$12,Table_Index[#Headers],0)),
Table_Index[ID],$Q2327,Table_Index[year],$R2327)/COUNTIFS(Table_Index[Quarter],"&lt;&gt;''",Table_Index[ID],$Q2327,Table_Index[year],$R2327)</f>
        <v>7.3135800000000001E-2</v>
      </c>
      <c r="AA2327">
        <f>SUMIFS(INDEX(Table_Index[],,MATCH(AA$12,Table_Index[#Headers],0)),
Table_Index[ID],$Q2327,Table_Index[year],$R2327)/COUNTIFS(Table_Index[Quarter],"&lt;&gt;''",Table_Index[ID],$Q2327,Table_Index[year],$R2327)</f>
        <v>0.19100657500000001</v>
      </c>
      <c r="AB2327">
        <f>SUMIFS(INDEX(Table_Index[],,MATCH(AB$12,Table_Index[#Headers],0)),
Table_Index[ID],$Q2327,Table_Index[year],$R2327)/COUNTIFS(Table_Index[Quarter],"&lt;&gt;''",Table_Index[ID],$Q2327,Table_Index[year],$R2327)</f>
        <v>1.3190125E-2</v>
      </c>
      <c r="AC2327" s="24">
        <f t="shared" si="146"/>
        <v>0.99999994999999997</v>
      </c>
      <c r="AD2327">
        <f>COUNTIFS(Table_Index[Quarter],"&lt;&gt;''",Table_Index[ID],$Q2327,Table_Index[year],$R2327)</f>
        <v>4</v>
      </c>
      <c r="AE2327" s="34">
        <f t="shared" si="147"/>
        <v>0.85707319894631118</v>
      </c>
    </row>
    <row r="2328" spans="1:31" x14ac:dyDescent="0.3">
      <c r="A2328">
        <v>9236</v>
      </c>
      <c r="B2328">
        <v>2005</v>
      </c>
      <c r="C2328">
        <v>1</v>
      </c>
      <c r="D2328">
        <v>8.3499199999999996E-2</v>
      </c>
      <c r="E2328">
        <v>7.5149300000000002E-2</v>
      </c>
      <c r="F2328">
        <v>9.5427700000000004E-2</v>
      </c>
      <c r="G2328">
        <v>6.6799399999999995E-2</v>
      </c>
      <c r="H2328">
        <v>2.0092800000000001E-2</v>
      </c>
      <c r="I2328">
        <v>0.30576619999999999</v>
      </c>
      <c r="J2328">
        <v>0.24254539999999999</v>
      </c>
      <c r="K2328">
        <v>2.38569E-2</v>
      </c>
      <c r="L2328">
        <v>7.8727800000000001E-2</v>
      </c>
      <c r="M2328">
        <v>8.1352000000000004E-3</v>
      </c>
      <c r="O2328" t="str">
        <f>Table_Index[[#This Row],[ID]]&amp;Table_Index[[#This Row],[year]]</f>
        <v>92362005</v>
      </c>
      <c r="P2328" t="str">
        <v>95432007</v>
      </c>
      <c r="Q2328" t="str">
        <f t="shared" si="144"/>
        <v>9543</v>
      </c>
      <c r="R2328" t="str">
        <f t="shared" si="145"/>
        <v>2007</v>
      </c>
      <c r="S2328">
        <f>SUMIFS(INDEX(Table_Index[],,MATCH(S$12,Table_Index[#Headers],0)),
Table_Index[ID],$Q2328,Table_Index[year],$R2328)/COUNTIFS(Table_Index[Quarter],"&lt;&gt;''",Table_Index[ID],$Q2328,Table_Index[year],$R2328)</f>
        <v>0.12623039999999999</v>
      </c>
      <c r="T2328">
        <f>SUMIFS(INDEX(Table_Index[],,MATCH(T$12,Table_Index[#Headers],0)),
Table_Index[ID],$Q2328,Table_Index[year],$R2328)/COUNTIFS(Table_Index[Quarter],"&lt;&gt;''",Table_Index[ID],$Q2328,Table_Index[year],$R2328)</f>
        <v>0.10250187499999999</v>
      </c>
      <c r="U2328">
        <f>SUMIFS(INDEX(Table_Index[],,MATCH(U$12,Table_Index[#Headers],0)),
Table_Index[ID],$Q2328,Table_Index[year],$R2328)/COUNTIFS(Table_Index[Quarter],"&lt;&gt;''",Table_Index[ID],$Q2328,Table_Index[year],$R2328)</f>
        <v>0.23961532500000002</v>
      </c>
      <c r="V2328">
        <f>SUMIFS(INDEX(Table_Index[],,MATCH(V$12,Table_Index[#Headers],0)),
Table_Index[ID],$Q2328,Table_Index[year],$R2328)/COUNTIFS(Table_Index[Quarter],"&lt;&gt;''",Table_Index[ID],$Q2328,Table_Index[year],$R2328)</f>
        <v>4.5433524999999995E-2</v>
      </c>
      <c r="W2328">
        <f>SUMIFS(INDEX(Table_Index[],,MATCH(W$12,Table_Index[#Headers],0)),
Table_Index[ID],$Q2328,Table_Index[year],$R2328)/COUNTIFS(Table_Index[Quarter],"&lt;&gt;''",Table_Index[ID],$Q2328,Table_Index[year],$R2328)</f>
        <v>8.398725000000001E-3</v>
      </c>
      <c r="X2328">
        <f>SUMIFS(INDEX(Table_Index[],,MATCH(X$12,Table_Index[#Headers],0)),
Table_Index[ID],$Q2328,Table_Index[year],$R2328)/COUNTIFS(Table_Index[Quarter],"&lt;&gt;''",Table_Index[ID],$Q2328,Table_Index[year],$R2328)</f>
        <v>0.156066175</v>
      </c>
      <c r="Y2328">
        <f>SUMIFS(INDEX(Table_Index[],,MATCH(Y$12,Table_Index[#Headers],0)),
Table_Index[ID],$Q2328,Table_Index[year],$R2328)/COUNTIFS(Table_Index[Quarter],"&lt;&gt;''",Table_Index[ID],$Q2328,Table_Index[year],$R2328)</f>
        <v>6.7074974999999995E-2</v>
      </c>
      <c r="Z2328">
        <f>SUMIFS(INDEX(Table_Index[],,MATCH(Z$12,Table_Index[#Headers],0)),
Table_Index[ID],$Q2328,Table_Index[year],$R2328)/COUNTIFS(Table_Index[Quarter],"&lt;&gt;''",Table_Index[ID],$Q2328,Table_Index[year],$R2328)</f>
        <v>7.1849474999999996E-2</v>
      </c>
      <c r="AA2328">
        <f>SUMIFS(INDEX(Table_Index[],,MATCH(AA$12,Table_Index[#Headers],0)),
Table_Index[ID],$Q2328,Table_Index[year],$R2328)/COUNTIFS(Table_Index[Quarter],"&lt;&gt;''",Table_Index[ID],$Q2328,Table_Index[year],$R2328)</f>
        <v>0.16822772499999999</v>
      </c>
      <c r="AB2328">
        <f>SUMIFS(INDEX(Table_Index[],,MATCH(AB$12,Table_Index[#Headers],0)),
Table_Index[ID],$Q2328,Table_Index[year],$R2328)/COUNTIFS(Table_Index[Quarter],"&lt;&gt;''",Table_Index[ID],$Q2328,Table_Index[year],$R2328)</f>
        <v>1.4601774999999999E-2</v>
      </c>
      <c r="AC2328" s="24">
        <f t="shared" si="146"/>
        <v>0.99999997499999993</v>
      </c>
      <c r="AD2328">
        <f>COUNTIFS(Table_Index[Quarter],"&lt;&gt;''",Table_Index[ID],$Q2328,Table_Index[year],$R2328)</f>
        <v>4</v>
      </c>
      <c r="AE2328" s="34">
        <f t="shared" si="147"/>
        <v>0.85147717438693438</v>
      </c>
    </row>
    <row r="2329" spans="1:31" x14ac:dyDescent="0.3">
      <c r="A2329">
        <v>9236</v>
      </c>
      <c r="B2329">
        <v>2005</v>
      </c>
      <c r="C2329">
        <v>2</v>
      </c>
      <c r="D2329">
        <v>6.9892599999999999E-2</v>
      </c>
      <c r="E2329">
        <v>4.9987900000000002E-2</v>
      </c>
      <c r="F2329">
        <v>8.4433999999999995E-2</v>
      </c>
      <c r="G2329">
        <v>0.25752380000000002</v>
      </c>
      <c r="H2329">
        <v>3.1662999999999999E-3</v>
      </c>
      <c r="I2329">
        <v>0.25330219999999998</v>
      </c>
      <c r="J2329">
        <v>0.14037160000000001</v>
      </c>
      <c r="K2329">
        <v>8.4433999999999995E-2</v>
      </c>
      <c r="L2329">
        <v>5.27713E-2</v>
      </c>
      <c r="M2329">
        <v>4.1162000000000004E-3</v>
      </c>
      <c r="O2329" t="str">
        <f>Table_Index[[#This Row],[ID]]&amp;Table_Index[[#This Row],[year]]</f>
        <v>92362005</v>
      </c>
      <c r="P2329" t="str">
        <v>95432008</v>
      </c>
      <c r="Q2329" t="str">
        <f t="shared" si="144"/>
        <v>9543</v>
      </c>
      <c r="R2329" t="str">
        <f t="shared" si="145"/>
        <v>2008</v>
      </c>
      <c r="S2329">
        <f>SUMIFS(INDEX(Table_Index[],,MATCH(S$12,Table_Index[#Headers],0)),
Table_Index[ID],$Q2329,Table_Index[year],$R2329)/COUNTIFS(Table_Index[Quarter],"&lt;&gt;''",Table_Index[ID],$Q2329,Table_Index[year],$R2329)</f>
        <v>0.13884150000000001</v>
      </c>
      <c r="T2329">
        <f>SUMIFS(INDEX(Table_Index[],,MATCH(T$12,Table_Index[#Headers],0)),
Table_Index[ID],$Q2329,Table_Index[year],$R2329)/COUNTIFS(Table_Index[Quarter],"&lt;&gt;''",Table_Index[ID],$Q2329,Table_Index[year],$R2329)</f>
        <v>0.11603992499999999</v>
      </c>
      <c r="U2329">
        <f>SUMIFS(INDEX(Table_Index[],,MATCH(U$12,Table_Index[#Headers],0)),
Table_Index[ID],$Q2329,Table_Index[year],$R2329)/COUNTIFS(Table_Index[Quarter],"&lt;&gt;''",Table_Index[ID],$Q2329,Table_Index[year],$R2329)</f>
        <v>0.27852682500000003</v>
      </c>
      <c r="V2329">
        <f>SUMIFS(INDEX(Table_Index[],,MATCH(V$12,Table_Index[#Headers],0)),
Table_Index[ID],$Q2329,Table_Index[year],$R2329)/COUNTIFS(Table_Index[Quarter],"&lt;&gt;''",Table_Index[ID],$Q2329,Table_Index[year],$R2329)</f>
        <v>5.2920600000000005E-2</v>
      </c>
      <c r="W2329">
        <f>SUMIFS(INDEX(Table_Index[],,MATCH(W$12,Table_Index[#Headers],0)),
Table_Index[ID],$Q2329,Table_Index[year],$R2329)/COUNTIFS(Table_Index[Quarter],"&lt;&gt;''",Table_Index[ID],$Q2329,Table_Index[year],$R2329)</f>
        <v>3.1524700000000003E-2</v>
      </c>
      <c r="X2329">
        <f>SUMIFS(INDEX(Table_Index[],,MATCH(X$12,Table_Index[#Headers],0)),
Table_Index[ID],$Q2329,Table_Index[year],$R2329)/COUNTIFS(Table_Index[Quarter],"&lt;&gt;''",Table_Index[ID],$Q2329,Table_Index[year],$R2329)</f>
        <v>8.9115E-2</v>
      </c>
      <c r="Y2329">
        <f>SUMIFS(INDEX(Table_Index[],,MATCH(Y$12,Table_Index[#Headers],0)),
Table_Index[ID],$Q2329,Table_Index[year],$R2329)/COUNTIFS(Table_Index[Quarter],"&lt;&gt;''",Table_Index[ID],$Q2329,Table_Index[year],$R2329)</f>
        <v>9.5943300000000009E-2</v>
      </c>
      <c r="Z2329">
        <f>SUMIFS(INDEX(Table_Index[],,MATCH(Z$12,Table_Index[#Headers],0)),
Table_Index[ID],$Q2329,Table_Index[year],$R2329)/COUNTIFS(Table_Index[Quarter],"&lt;&gt;''",Table_Index[ID],$Q2329,Table_Index[year],$R2329)</f>
        <v>5.6872624999999996E-2</v>
      </c>
      <c r="AA2329">
        <f>SUMIFS(INDEX(Table_Index[],,MATCH(AA$12,Table_Index[#Headers],0)),
Table_Index[ID],$Q2329,Table_Index[year],$R2329)/COUNTIFS(Table_Index[Quarter],"&lt;&gt;''",Table_Index[ID],$Q2329,Table_Index[year],$R2329)</f>
        <v>0.12578139999999999</v>
      </c>
      <c r="AB2329">
        <f>SUMIFS(INDEX(Table_Index[],,MATCH(AB$12,Table_Index[#Headers],0)),
Table_Index[ID],$Q2329,Table_Index[year],$R2329)/COUNTIFS(Table_Index[Quarter],"&lt;&gt;''",Table_Index[ID],$Q2329,Table_Index[year],$R2329)</f>
        <v>1.4434100000000002E-2</v>
      </c>
      <c r="AC2329" s="24">
        <f t="shared" si="146"/>
        <v>0.99999997500000004</v>
      </c>
      <c r="AD2329">
        <f>COUNTIFS(Table_Index[Quarter],"&lt;&gt;''",Table_Index[ID],$Q2329,Table_Index[year],$R2329)</f>
        <v>4</v>
      </c>
      <c r="AE2329" s="34">
        <f t="shared" si="147"/>
        <v>0.84947578548166314</v>
      </c>
    </row>
    <row r="2330" spans="1:31" x14ac:dyDescent="0.3">
      <c r="A2330">
        <v>9236</v>
      </c>
      <c r="B2330">
        <v>2005</v>
      </c>
      <c r="C2330">
        <v>3</v>
      </c>
      <c r="D2330">
        <v>9.2945399999999997E-2</v>
      </c>
      <c r="E2330">
        <v>8.1641199999999997E-2</v>
      </c>
      <c r="F2330">
        <v>0.12560180000000001</v>
      </c>
      <c r="G2330">
        <v>5.3380799999999999E-2</v>
      </c>
      <c r="H2330">
        <v>3.3494000000000002E-3</v>
      </c>
      <c r="I2330">
        <v>0.43960640000000001</v>
      </c>
      <c r="J2330">
        <v>0</v>
      </c>
      <c r="K2330">
        <v>0.13816200000000001</v>
      </c>
      <c r="L2330">
        <v>6.2800900000000007E-2</v>
      </c>
      <c r="M2330">
        <v>2.5119999999999999E-3</v>
      </c>
      <c r="O2330" t="str">
        <f>Table_Index[[#This Row],[ID]]&amp;Table_Index[[#This Row],[year]]</f>
        <v>92362005</v>
      </c>
      <c r="P2330" t="str">
        <v>95432009</v>
      </c>
      <c r="Q2330" t="str">
        <f t="shared" si="144"/>
        <v>9543</v>
      </c>
      <c r="R2330" t="str">
        <f t="shared" si="145"/>
        <v>2009</v>
      </c>
      <c r="S2330">
        <f>SUMIFS(INDEX(Table_Index[],,MATCH(S$12,Table_Index[#Headers],0)),
Table_Index[ID],$Q2330,Table_Index[year],$R2330)/COUNTIFS(Table_Index[Quarter],"&lt;&gt;''",Table_Index[ID],$Q2330,Table_Index[year],$R2330)</f>
        <v>0.13277482499999999</v>
      </c>
      <c r="T2330">
        <f>SUMIFS(INDEX(Table_Index[],,MATCH(T$12,Table_Index[#Headers],0)),
Table_Index[ID],$Q2330,Table_Index[year],$R2330)/COUNTIFS(Table_Index[Quarter],"&lt;&gt;''",Table_Index[ID],$Q2330,Table_Index[year],$R2330)</f>
        <v>0.116506575</v>
      </c>
      <c r="U2330">
        <f>SUMIFS(INDEX(Table_Index[],,MATCH(U$12,Table_Index[#Headers],0)),
Table_Index[ID],$Q2330,Table_Index[year],$R2330)/COUNTIFS(Table_Index[Quarter],"&lt;&gt;''",Table_Index[ID],$Q2330,Table_Index[year],$R2330)</f>
        <v>0.160873775</v>
      </c>
      <c r="V2330">
        <f>SUMIFS(INDEX(Table_Index[],,MATCH(V$12,Table_Index[#Headers],0)),
Table_Index[ID],$Q2330,Table_Index[year],$R2330)/COUNTIFS(Table_Index[Quarter],"&lt;&gt;''",Table_Index[ID],$Q2330,Table_Index[year],$R2330)</f>
        <v>0.10089625000000002</v>
      </c>
      <c r="W2330">
        <f>SUMIFS(INDEX(Table_Index[],,MATCH(W$12,Table_Index[#Headers],0)),
Table_Index[ID],$Q2330,Table_Index[year],$R2330)/COUNTIFS(Table_Index[Quarter],"&lt;&gt;''",Table_Index[ID],$Q2330,Table_Index[year],$R2330)</f>
        <v>1.4309550000000001E-2</v>
      </c>
      <c r="X2330">
        <f>SUMIFS(INDEX(Table_Index[],,MATCH(X$12,Table_Index[#Headers],0)),
Table_Index[ID],$Q2330,Table_Index[year],$R2330)/COUNTIFS(Table_Index[Quarter],"&lt;&gt;''",Table_Index[ID],$Q2330,Table_Index[year],$R2330)</f>
        <v>0.102566225</v>
      </c>
      <c r="Y2330">
        <f>SUMIFS(INDEX(Table_Index[],,MATCH(Y$12,Table_Index[#Headers],0)),
Table_Index[ID],$Q2330,Table_Index[year],$R2330)/COUNTIFS(Table_Index[Quarter],"&lt;&gt;''",Table_Index[ID],$Q2330,Table_Index[year],$R2330)</f>
        <v>0.15513912500000002</v>
      </c>
      <c r="Z2330">
        <f>SUMIFS(INDEX(Table_Index[],,MATCH(Z$12,Table_Index[#Headers],0)),
Table_Index[ID],$Q2330,Table_Index[year],$R2330)/COUNTIFS(Table_Index[Quarter],"&lt;&gt;''",Table_Index[ID],$Q2330,Table_Index[year],$R2330)</f>
        <v>7.6828099999999996E-2</v>
      </c>
      <c r="AA2330">
        <f>SUMIFS(INDEX(Table_Index[],,MATCH(AA$12,Table_Index[#Headers],0)),
Table_Index[ID],$Q2330,Table_Index[year],$R2330)/COUNTIFS(Table_Index[Quarter],"&lt;&gt;''",Table_Index[ID],$Q2330,Table_Index[year],$R2330)</f>
        <v>0.12417027500000001</v>
      </c>
      <c r="AB2330">
        <f>SUMIFS(INDEX(Table_Index[],,MATCH(AB$12,Table_Index[#Headers],0)),
Table_Index[ID],$Q2330,Table_Index[year],$R2330)/COUNTIFS(Table_Index[Quarter],"&lt;&gt;''",Table_Index[ID],$Q2330,Table_Index[year],$R2330)</f>
        <v>1.5935325E-2</v>
      </c>
      <c r="AC2330" s="24">
        <f t="shared" si="146"/>
        <v>1.0000000250000001</v>
      </c>
      <c r="AD2330">
        <f>COUNTIFS(Table_Index[Quarter],"&lt;&gt;''",Table_Index[ID],$Q2330,Table_Index[year],$R2330)</f>
        <v>4</v>
      </c>
      <c r="AE2330" s="34">
        <f t="shared" si="147"/>
        <v>0.87636914851741565</v>
      </c>
    </row>
    <row r="2331" spans="1:31" x14ac:dyDescent="0.3">
      <c r="A2331">
        <v>9236</v>
      </c>
      <c r="B2331">
        <v>2005</v>
      </c>
      <c r="C2331">
        <v>4</v>
      </c>
      <c r="D2331">
        <v>3.8609999999999998E-2</v>
      </c>
      <c r="E2331">
        <v>4.5366799999999999E-2</v>
      </c>
      <c r="F2331">
        <v>7.0463300000000006E-2</v>
      </c>
      <c r="G2331">
        <v>0.1081081</v>
      </c>
      <c r="H2331">
        <v>0</v>
      </c>
      <c r="I2331">
        <v>0.3716216</v>
      </c>
      <c r="J2331">
        <v>0.13706560000000001</v>
      </c>
      <c r="K2331">
        <v>0.1544402</v>
      </c>
      <c r="L2331">
        <v>7.2393799999999994E-2</v>
      </c>
      <c r="M2331">
        <v>1.9304999999999999E-3</v>
      </c>
      <c r="O2331" t="str">
        <f>Table_Index[[#This Row],[ID]]&amp;Table_Index[[#This Row],[year]]</f>
        <v>92362005</v>
      </c>
      <c r="P2331" t="str">
        <v>95432010</v>
      </c>
      <c r="Q2331" t="str">
        <f t="shared" si="144"/>
        <v>9543</v>
      </c>
      <c r="R2331" t="str">
        <f t="shared" si="145"/>
        <v>2010</v>
      </c>
      <c r="S2331">
        <f>SUMIFS(INDEX(Table_Index[],,MATCH(S$12,Table_Index[#Headers],0)),
Table_Index[ID],$Q2331,Table_Index[year],$R2331)/COUNTIFS(Table_Index[Quarter],"&lt;&gt;''",Table_Index[ID],$Q2331,Table_Index[year],$R2331)</f>
        <v>9.5176849999999993E-2</v>
      </c>
      <c r="T2331">
        <f>SUMIFS(INDEX(Table_Index[],,MATCH(T$12,Table_Index[#Headers],0)),
Table_Index[ID],$Q2331,Table_Index[year],$R2331)/COUNTIFS(Table_Index[Quarter],"&lt;&gt;''",Table_Index[ID],$Q2331,Table_Index[year],$R2331)</f>
        <v>7.0022424999999999E-2</v>
      </c>
      <c r="U2331">
        <f>SUMIFS(INDEX(Table_Index[],,MATCH(U$12,Table_Index[#Headers],0)),
Table_Index[ID],$Q2331,Table_Index[year],$R2331)/COUNTIFS(Table_Index[Quarter],"&lt;&gt;''",Table_Index[ID],$Q2331,Table_Index[year],$R2331)</f>
        <v>0.16603715000000002</v>
      </c>
      <c r="V2331">
        <f>SUMIFS(INDEX(Table_Index[],,MATCH(V$12,Table_Index[#Headers],0)),
Table_Index[ID],$Q2331,Table_Index[year],$R2331)/COUNTIFS(Table_Index[Quarter],"&lt;&gt;''",Table_Index[ID],$Q2331,Table_Index[year],$R2331)</f>
        <v>4.1045749999999999E-2</v>
      </c>
      <c r="W2331">
        <f>SUMIFS(INDEX(Table_Index[],,MATCH(W$12,Table_Index[#Headers],0)),
Table_Index[ID],$Q2331,Table_Index[year],$R2331)/COUNTIFS(Table_Index[Quarter],"&lt;&gt;''",Table_Index[ID],$Q2331,Table_Index[year],$R2331)</f>
        <v>9.1142575000000003E-2</v>
      </c>
      <c r="X2331">
        <f>SUMIFS(INDEX(Table_Index[],,MATCH(X$12,Table_Index[#Headers],0)),
Table_Index[ID],$Q2331,Table_Index[year],$R2331)/COUNTIFS(Table_Index[Quarter],"&lt;&gt;''",Table_Index[ID],$Q2331,Table_Index[year],$R2331)</f>
        <v>0.24584619999999999</v>
      </c>
      <c r="Y2331">
        <f>SUMIFS(INDEX(Table_Index[],,MATCH(Y$12,Table_Index[#Headers],0)),
Table_Index[ID],$Q2331,Table_Index[year],$R2331)/COUNTIFS(Table_Index[Quarter],"&lt;&gt;''",Table_Index[ID],$Q2331,Table_Index[year],$R2331)</f>
        <v>0.121872225</v>
      </c>
      <c r="Z2331">
        <f>SUMIFS(INDEX(Table_Index[],,MATCH(Z$12,Table_Index[#Headers],0)),
Table_Index[ID],$Q2331,Table_Index[year],$R2331)/COUNTIFS(Table_Index[Quarter],"&lt;&gt;''",Table_Index[ID],$Q2331,Table_Index[year],$R2331)</f>
        <v>3.1956949999999998E-2</v>
      </c>
      <c r="AA2331">
        <f>SUMIFS(INDEX(Table_Index[],,MATCH(AA$12,Table_Index[#Headers],0)),
Table_Index[ID],$Q2331,Table_Index[year],$R2331)/COUNTIFS(Table_Index[Quarter],"&lt;&gt;''",Table_Index[ID],$Q2331,Table_Index[year],$R2331)</f>
        <v>0.117878575</v>
      </c>
      <c r="AB2331">
        <f>SUMIFS(INDEX(Table_Index[],,MATCH(AB$12,Table_Index[#Headers],0)),
Table_Index[ID],$Q2331,Table_Index[year],$R2331)/COUNTIFS(Table_Index[Quarter],"&lt;&gt;''",Table_Index[ID],$Q2331,Table_Index[year],$R2331)</f>
        <v>1.9021325000000002E-2</v>
      </c>
      <c r="AC2331" s="24">
        <f t="shared" si="146"/>
        <v>1.0000000250000001</v>
      </c>
      <c r="AD2331">
        <f>COUNTIFS(Table_Index[Quarter],"&lt;&gt;''",Table_Index[ID],$Q2331,Table_Index[year],$R2331)</f>
        <v>4</v>
      </c>
      <c r="AE2331" s="34">
        <f t="shared" si="147"/>
        <v>0.85790656028740186</v>
      </c>
    </row>
    <row r="2332" spans="1:31" x14ac:dyDescent="0.3">
      <c r="A2332">
        <v>9236</v>
      </c>
      <c r="B2332">
        <v>2006</v>
      </c>
      <c r="C2332">
        <v>1</v>
      </c>
      <c r="D2332">
        <v>3.3303699999999999E-2</v>
      </c>
      <c r="E2332">
        <v>3.8854399999999997E-2</v>
      </c>
      <c r="F2332">
        <v>5.82815E-2</v>
      </c>
      <c r="G2332">
        <v>9.5748200000000006E-2</v>
      </c>
      <c r="H2332">
        <v>0</v>
      </c>
      <c r="I2332">
        <v>0.45792630000000001</v>
      </c>
      <c r="J2332">
        <v>0.11856129999999999</v>
      </c>
      <c r="K2332">
        <v>0.1332149</v>
      </c>
      <c r="L2332">
        <v>6.24445E-2</v>
      </c>
      <c r="M2332">
        <v>1.6651999999999999E-3</v>
      </c>
      <c r="O2332" t="str">
        <f>Table_Index[[#This Row],[ID]]&amp;Table_Index[[#This Row],[year]]</f>
        <v>92362006</v>
      </c>
      <c r="P2332" t="str">
        <v>95432011</v>
      </c>
      <c r="Q2332" t="str">
        <f t="shared" si="144"/>
        <v>9543</v>
      </c>
      <c r="R2332" t="str">
        <f t="shared" si="145"/>
        <v>2011</v>
      </c>
      <c r="S2332">
        <f>SUMIFS(INDEX(Table_Index[],,MATCH(S$12,Table_Index[#Headers],0)),
Table_Index[ID],$Q2332,Table_Index[year],$R2332)/COUNTIFS(Table_Index[Quarter],"&lt;&gt;''",Table_Index[ID],$Q2332,Table_Index[year],$R2332)</f>
        <v>6.3408249999999999E-2</v>
      </c>
      <c r="T2332">
        <f>SUMIFS(INDEX(Table_Index[],,MATCH(T$12,Table_Index[#Headers],0)),
Table_Index[ID],$Q2332,Table_Index[year],$R2332)/COUNTIFS(Table_Index[Quarter],"&lt;&gt;''",Table_Index[ID],$Q2332,Table_Index[year],$R2332)</f>
        <v>8.5059675000000001E-2</v>
      </c>
      <c r="U2332">
        <f>SUMIFS(INDEX(Table_Index[],,MATCH(U$12,Table_Index[#Headers],0)),
Table_Index[ID],$Q2332,Table_Index[year],$R2332)/COUNTIFS(Table_Index[Quarter],"&lt;&gt;''",Table_Index[ID],$Q2332,Table_Index[year],$R2332)</f>
        <v>0.199333075</v>
      </c>
      <c r="V2332">
        <f>SUMIFS(INDEX(Table_Index[],,MATCH(V$12,Table_Index[#Headers],0)),
Table_Index[ID],$Q2332,Table_Index[year],$R2332)/COUNTIFS(Table_Index[Quarter],"&lt;&gt;''",Table_Index[ID],$Q2332,Table_Index[year],$R2332)</f>
        <v>4.0793774999999997E-2</v>
      </c>
      <c r="W2332">
        <f>SUMIFS(INDEX(Table_Index[],,MATCH(W$12,Table_Index[#Headers],0)),
Table_Index[ID],$Q2332,Table_Index[year],$R2332)/COUNTIFS(Table_Index[Quarter],"&lt;&gt;''",Table_Index[ID],$Q2332,Table_Index[year],$R2332)</f>
        <v>5.9576950000000004E-2</v>
      </c>
      <c r="X2332">
        <f>SUMIFS(INDEX(Table_Index[],,MATCH(X$12,Table_Index[#Headers],0)),
Table_Index[ID],$Q2332,Table_Index[year],$R2332)/COUNTIFS(Table_Index[Quarter],"&lt;&gt;''",Table_Index[ID],$Q2332,Table_Index[year],$R2332)</f>
        <v>0.27069080000000001</v>
      </c>
      <c r="Y2332">
        <f>SUMIFS(INDEX(Table_Index[],,MATCH(Y$12,Table_Index[#Headers],0)),
Table_Index[ID],$Q2332,Table_Index[year],$R2332)/COUNTIFS(Table_Index[Quarter],"&lt;&gt;''",Table_Index[ID],$Q2332,Table_Index[year],$R2332)</f>
        <v>7.6645525000000006E-2</v>
      </c>
      <c r="Z2332">
        <f>SUMIFS(INDEX(Table_Index[],,MATCH(Z$12,Table_Index[#Headers],0)),
Table_Index[ID],$Q2332,Table_Index[year],$R2332)/COUNTIFS(Table_Index[Quarter],"&lt;&gt;''",Table_Index[ID],$Q2332,Table_Index[year],$R2332)</f>
        <v>6.2709175000000006E-2</v>
      </c>
      <c r="AA2332">
        <f>SUMIFS(INDEX(Table_Index[],,MATCH(AA$12,Table_Index[#Headers],0)),
Table_Index[ID],$Q2332,Table_Index[year],$R2332)/COUNTIFS(Table_Index[Quarter],"&lt;&gt;''",Table_Index[ID],$Q2332,Table_Index[year],$R2332)</f>
        <v>0.12887027499999998</v>
      </c>
      <c r="AB2332">
        <f>SUMIFS(INDEX(Table_Index[],,MATCH(AB$12,Table_Index[#Headers],0)),
Table_Index[ID],$Q2332,Table_Index[year],$R2332)/COUNTIFS(Table_Index[Quarter],"&lt;&gt;''",Table_Index[ID],$Q2332,Table_Index[year],$R2332)</f>
        <v>1.2912425E-2</v>
      </c>
      <c r="AC2332" s="24">
        <f t="shared" si="146"/>
        <v>0.9999999249999999</v>
      </c>
      <c r="AD2332">
        <f>COUNTIFS(Table_Index[Quarter],"&lt;&gt;''",Table_Index[ID],$Q2332,Table_Index[year],$R2332)</f>
        <v>4</v>
      </c>
      <c r="AE2332" s="34">
        <f t="shared" si="147"/>
        <v>0.84394226084752066</v>
      </c>
    </row>
    <row r="2333" spans="1:31" x14ac:dyDescent="0.3">
      <c r="A2333">
        <v>9236</v>
      </c>
      <c r="B2333">
        <v>2006</v>
      </c>
      <c r="C2333">
        <v>2</v>
      </c>
      <c r="D2333">
        <v>9.9615300000000004E-2</v>
      </c>
      <c r="E2333">
        <v>3.5683100000000002E-2</v>
      </c>
      <c r="F2333">
        <v>7.8056799999999996E-2</v>
      </c>
      <c r="G2333">
        <v>0.1817607</v>
      </c>
      <c r="H2333">
        <v>2.1186799999999999E-2</v>
      </c>
      <c r="I2333">
        <v>0.36798189999999997</v>
      </c>
      <c r="J2333">
        <v>7.5269000000000003E-2</v>
      </c>
      <c r="K2333">
        <v>2.5647199999999998E-2</v>
      </c>
      <c r="L2333">
        <v>0.1087219</v>
      </c>
      <c r="M2333">
        <v>6.0772999999999999E-3</v>
      </c>
      <c r="O2333" t="str">
        <f>Table_Index[[#This Row],[ID]]&amp;Table_Index[[#This Row],[year]]</f>
        <v>92362006</v>
      </c>
      <c r="P2333" t="str">
        <v>95432012</v>
      </c>
      <c r="Q2333" t="str">
        <f t="shared" si="144"/>
        <v>9543</v>
      </c>
      <c r="R2333" t="str">
        <f t="shared" si="145"/>
        <v>2012</v>
      </c>
      <c r="S2333">
        <f>SUMIFS(INDEX(Table_Index[],,MATCH(S$12,Table_Index[#Headers],0)),
Table_Index[ID],$Q2333,Table_Index[year],$R2333)/COUNTIFS(Table_Index[Quarter],"&lt;&gt;''",Table_Index[ID],$Q2333,Table_Index[year],$R2333)</f>
        <v>5.9883850000000002E-2</v>
      </c>
      <c r="T2333">
        <f>SUMIFS(INDEX(Table_Index[],,MATCH(T$12,Table_Index[#Headers],0)),
Table_Index[ID],$Q2333,Table_Index[year],$R2333)/COUNTIFS(Table_Index[Quarter],"&lt;&gt;''",Table_Index[ID],$Q2333,Table_Index[year],$R2333)</f>
        <v>9.2948199999999995E-2</v>
      </c>
      <c r="U2333">
        <f>SUMIFS(INDEX(Table_Index[],,MATCH(U$12,Table_Index[#Headers],0)),
Table_Index[ID],$Q2333,Table_Index[year],$R2333)/COUNTIFS(Table_Index[Quarter],"&lt;&gt;''",Table_Index[ID],$Q2333,Table_Index[year],$R2333)</f>
        <v>0.11583732499999999</v>
      </c>
      <c r="V2333">
        <f>SUMIFS(INDEX(Table_Index[],,MATCH(V$12,Table_Index[#Headers],0)),
Table_Index[ID],$Q2333,Table_Index[year],$R2333)/COUNTIFS(Table_Index[Quarter],"&lt;&gt;''",Table_Index[ID],$Q2333,Table_Index[year],$R2333)</f>
        <v>5.3360175000000003E-2</v>
      </c>
      <c r="W2333">
        <f>SUMIFS(INDEX(Table_Index[],,MATCH(W$12,Table_Index[#Headers],0)),
Table_Index[ID],$Q2333,Table_Index[year],$R2333)/COUNTIFS(Table_Index[Quarter],"&lt;&gt;''",Table_Index[ID],$Q2333,Table_Index[year],$R2333)</f>
        <v>3.9388599999999996E-2</v>
      </c>
      <c r="X2333">
        <f>SUMIFS(INDEX(Table_Index[],,MATCH(X$12,Table_Index[#Headers],0)),
Table_Index[ID],$Q2333,Table_Index[year],$R2333)/COUNTIFS(Table_Index[Quarter],"&lt;&gt;''",Table_Index[ID],$Q2333,Table_Index[year],$R2333)</f>
        <v>0.39214347500000002</v>
      </c>
      <c r="Y2333">
        <f>SUMIFS(INDEX(Table_Index[],,MATCH(Y$12,Table_Index[#Headers],0)),
Table_Index[ID],$Q2333,Table_Index[year],$R2333)/COUNTIFS(Table_Index[Quarter],"&lt;&gt;''",Table_Index[ID],$Q2333,Table_Index[year],$R2333)</f>
        <v>0.10583775000000001</v>
      </c>
      <c r="Z2333">
        <f>SUMIFS(INDEX(Table_Index[],,MATCH(Z$12,Table_Index[#Headers],0)),
Table_Index[ID],$Q2333,Table_Index[year],$R2333)/COUNTIFS(Table_Index[Quarter],"&lt;&gt;''",Table_Index[ID],$Q2333,Table_Index[year],$R2333)</f>
        <v>4.6776300000000007E-2</v>
      </c>
      <c r="AA2333">
        <f>SUMIFS(INDEX(Table_Index[],,MATCH(AA$12,Table_Index[#Headers],0)),
Table_Index[ID],$Q2333,Table_Index[year],$R2333)/COUNTIFS(Table_Index[Quarter],"&lt;&gt;''",Table_Index[ID],$Q2333,Table_Index[year],$R2333)</f>
        <v>8.3519700000000002E-2</v>
      </c>
      <c r="AB2333">
        <f>SUMIFS(INDEX(Table_Index[],,MATCH(AB$12,Table_Index[#Headers],0)),
Table_Index[ID],$Q2333,Table_Index[year],$R2333)/COUNTIFS(Table_Index[Quarter],"&lt;&gt;''",Table_Index[ID],$Q2333,Table_Index[year],$R2333)</f>
        <v>1.0304525E-2</v>
      </c>
      <c r="AC2333" s="24">
        <f t="shared" si="146"/>
        <v>0.99999989999999994</v>
      </c>
      <c r="AD2333">
        <f>COUNTIFS(Table_Index[Quarter],"&lt;&gt;''",Table_Index[ID],$Q2333,Table_Index[year],$R2333)</f>
        <v>4</v>
      </c>
      <c r="AE2333" s="34">
        <f t="shared" si="147"/>
        <v>0.79570962060139749</v>
      </c>
    </row>
    <row r="2334" spans="1:31" x14ac:dyDescent="0.3">
      <c r="A2334">
        <v>9236</v>
      </c>
      <c r="B2334">
        <v>2006</v>
      </c>
      <c r="C2334">
        <v>3</v>
      </c>
      <c r="D2334">
        <v>8.9883599999999994E-2</v>
      </c>
      <c r="E2334">
        <v>6.6505800000000004E-2</v>
      </c>
      <c r="F2334">
        <v>9.0689699999999998E-2</v>
      </c>
      <c r="G2334">
        <v>0.16505529999999999</v>
      </c>
      <c r="H2334">
        <v>0</v>
      </c>
      <c r="I2334">
        <v>0.39298889999999997</v>
      </c>
      <c r="J2334">
        <v>4.2321900000000003E-2</v>
      </c>
      <c r="K2334">
        <v>2.4183900000000001E-2</v>
      </c>
      <c r="L2334">
        <v>0.123338</v>
      </c>
      <c r="M2334">
        <v>5.0327999999999996E-3</v>
      </c>
      <c r="O2334" t="str">
        <f>Table_Index[[#This Row],[ID]]&amp;Table_Index[[#This Row],[year]]</f>
        <v>92362006</v>
      </c>
      <c r="P2334" t="str">
        <v>95442003</v>
      </c>
      <c r="Q2334" t="str">
        <f t="shared" si="144"/>
        <v>9544</v>
      </c>
      <c r="R2334" t="str">
        <f t="shared" si="145"/>
        <v>2003</v>
      </c>
      <c r="S2334">
        <f>SUMIFS(INDEX(Table_Index[],,MATCH(S$12,Table_Index[#Headers],0)),
Table_Index[ID],$Q2334,Table_Index[year],$R2334)/COUNTIFS(Table_Index[Quarter],"&lt;&gt;''",Table_Index[ID],$Q2334,Table_Index[year],$R2334)</f>
        <v>0.36344774999999996</v>
      </c>
      <c r="T2334">
        <f>SUMIFS(INDEX(Table_Index[],,MATCH(T$12,Table_Index[#Headers],0)),
Table_Index[ID],$Q2334,Table_Index[year],$R2334)/COUNTIFS(Table_Index[Quarter],"&lt;&gt;''",Table_Index[ID],$Q2334,Table_Index[year],$R2334)</f>
        <v>8.3213274999999989E-2</v>
      </c>
      <c r="U2334">
        <f>SUMIFS(INDEX(Table_Index[],,MATCH(U$12,Table_Index[#Headers],0)),
Table_Index[ID],$Q2334,Table_Index[year],$R2334)/COUNTIFS(Table_Index[Quarter],"&lt;&gt;''",Table_Index[ID],$Q2334,Table_Index[year],$R2334)</f>
        <v>0.10432725000000001</v>
      </c>
      <c r="V2334">
        <f>SUMIFS(INDEX(Table_Index[],,MATCH(V$12,Table_Index[#Headers],0)),
Table_Index[ID],$Q2334,Table_Index[year],$R2334)/COUNTIFS(Table_Index[Quarter],"&lt;&gt;''",Table_Index[ID],$Q2334,Table_Index[year],$R2334)</f>
        <v>0</v>
      </c>
      <c r="W2334">
        <f>SUMIFS(INDEX(Table_Index[],,MATCH(W$12,Table_Index[#Headers],0)),
Table_Index[ID],$Q2334,Table_Index[year],$R2334)/COUNTIFS(Table_Index[Quarter],"&lt;&gt;''",Table_Index[ID],$Q2334,Table_Index[year],$R2334)</f>
        <v>0</v>
      </c>
      <c r="X2334">
        <f>SUMIFS(INDEX(Table_Index[],,MATCH(X$12,Table_Index[#Headers],0)),
Table_Index[ID],$Q2334,Table_Index[year],$R2334)/COUNTIFS(Table_Index[Quarter],"&lt;&gt;''",Table_Index[ID],$Q2334,Table_Index[year],$R2334)</f>
        <v>0</v>
      </c>
      <c r="Y2334">
        <f>SUMIFS(INDEX(Table_Index[],,MATCH(Y$12,Table_Index[#Headers],0)),
Table_Index[ID],$Q2334,Table_Index[year],$R2334)/COUNTIFS(Table_Index[Quarter],"&lt;&gt;''",Table_Index[ID],$Q2334,Table_Index[year],$R2334)</f>
        <v>4.43577E-2</v>
      </c>
      <c r="Z2334">
        <f>SUMIFS(INDEX(Table_Index[],,MATCH(Z$12,Table_Index[#Headers],0)),
Table_Index[ID],$Q2334,Table_Index[year],$R2334)/COUNTIFS(Table_Index[Quarter],"&lt;&gt;''",Table_Index[ID],$Q2334,Table_Index[year],$R2334)</f>
        <v>5.8662649999999997E-2</v>
      </c>
      <c r="AA2334">
        <f>SUMIFS(INDEX(Table_Index[],,MATCH(AA$12,Table_Index[#Headers],0)),
Table_Index[ID],$Q2334,Table_Index[year],$R2334)/COUNTIFS(Table_Index[Quarter],"&lt;&gt;''",Table_Index[ID],$Q2334,Table_Index[year],$R2334)</f>
        <v>9.1122024999999995E-2</v>
      </c>
      <c r="AB2334">
        <f>SUMIFS(INDEX(Table_Index[],,MATCH(AB$12,Table_Index[#Headers],0)),
Table_Index[ID],$Q2334,Table_Index[year],$R2334)/COUNTIFS(Table_Index[Quarter],"&lt;&gt;''",Table_Index[ID],$Q2334,Table_Index[year],$R2334)</f>
        <v>0.25486934999999999</v>
      </c>
      <c r="AC2334" s="24">
        <f t="shared" si="146"/>
        <v>0.99999999999999989</v>
      </c>
      <c r="AD2334">
        <f>COUNTIFS(Table_Index[Quarter],"&lt;&gt;''",Table_Index[ID],$Q2334,Table_Index[year],$R2334)</f>
        <v>4</v>
      </c>
      <c r="AE2334" s="34">
        <f t="shared" si="147"/>
        <v>0.77142658772731376</v>
      </c>
    </row>
    <row r="2335" spans="1:31" x14ac:dyDescent="0.3">
      <c r="A2335">
        <v>9236</v>
      </c>
      <c r="B2335">
        <v>2006</v>
      </c>
      <c r="C2335">
        <v>4</v>
      </c>
      <c r="D2335">
        <v>7.9320500000000002E-2</v>
      </c>
      <c r="E2335">
        <v>5.62485E-2</v>
      </c>
      <c r="F2335">
        <v>3.7432100000000003E-2</v>
      </c>
      <c r="G2335">
        <v>4.2111099999999999E-2</v>
      </c>
      <c r="H2335">
        <v>1.7546E-3</v>
      </c>
      <c r="I2335">
        <v>0.63790590000000003</v>
      </c>
      <c r="J2335">
        <v>4.6790199999999997E-2</v>
      </c>
      <c r="K2335">
        <v>6.7377800000000002E-2</v>
      </c>
      <c r="L2335">
        <v>2.8074100000000001E-2</v>
      </c>
      <c r="M2335">
        <v>2.9851999999999999E-3</v>
      </c>
      <c r="O2335" t="str">
        <f>Table_Index[[#This Row],[ID]]&amp;Table_Index[[#This Row],[year]]</f>
        <v>92362006</v>
      </c>
      <c r="P2335" t="str">
        <v>95442004</v>
      </c>
      <c r="Q2335" t="str">
        <f t="shared" si="144"/>
        <v>9544</v>
      </c>
      <c r="R2335" t="str">
        <f t="shared" si="145"/>
        <v>2004</v>
      </c>
      <c r="S2335">
        <f>SUMIFS(INDEX(Table_Index[],,MATCH(S$12,Table_Index[#Headers],0)),
Table_Index[ID],$Q2335,Table_Index[year],$R2335)/COUNTIFS(Table_Index[Quarter],"&lt;&gt;''",Table_Index[ID],$Q2335,Table_Index[year],$R2335)</f>
        <v>0.398439975</v>
      </c>
      <c r="T2335">
        <f>SUMIFS(INDEX(Table_Index[],,MATCH(T$12,Table_Index[#Headers],0)),
Table_Index[ID],$Q2335,Table_Index[year],$R2335)/COUNTIFS(Table_Index[Quarter],"&lt;&gt;''",Table_Index[ID],$Q2335,Table_Index[year],$R2335)</f>
        <v>6.5637674999999993E-2</v>
      </c>
      <c r="U2335">
        <f>SUMIFS(INDEX(Table_Index[],,MATCH(U$12,Table_Index[#Headers],0)),
Table_Index[ID],$Q2335,Table_Index[year],$R2335)/COUNTIFS(Table_Index[Quarter],"&lt;&gt;''",Table_Index[ID],$Q2335,Table_Index[year],$R2335)</f>
        <v>0.10900905000000001</v>
      </c>
      <c r="V2335">
        <f>SUMIFS(INDEX(Table_Index[],,MATCH(V$12,Table_Index[#Headers],0)),
Table_Index[ID],$Q2335,Table_Index[year],$R2335)/COUNTIFS(Table_Index[Quarter],"&lt;&gt;''",Table_Index[ID],$Q2335,Table_Index[year],$R2335)</f>
        <v>5.4330275000000004E-2</v>
      </c>
      <c r="W2335">
        <f>SUMIFS(INDEX(Table_Index[],,MATCH(W$12,Table_Index[#Headers],0)),
Table_Index[ID],$Q2335,Table_Index[year],$R2335)/COUNTIFS(Table_Index[Quarter],"&lt;&gt;''",Table_Index[ID],$Q2335,Table_Index[year],$R2335)</f>
        <v>1.5888625E-2</v>
      </c>
      <c r="X2335">
        <f>SUMIFS(INDEX(Table_Index[],,MATCH(X$12,Table_Index[#Headers],0)),
Table_Index[ID],$Q2335,Table_Index[year],$R2335)/COUNTIFS(Table_Index[Quarter],"&lt;&gt;''",Table_Index[ID],$Q2335,Table_Index[year],$R2335)</f>
        <v>0</v>
      </c>
      <c r="Y2335">
        <f>SUMIFS(INDEX(Table_Index[],,MATCH(Y$12,Table_Index[#Headers],0)),
Table_Index[ID],$Q2335,Table_Index[year],$R2335)/COUNTIFS(Table_Index[Quarter],"&lt;&gt;''",Table_Index[ID],$Q2335,Table_Index[year],$R2335)</f>
        <v>0.25925265000000003</v>
      </c>
      <c r="Z2335">
        <f>SUMIFS(INDEX(Table_Index[],,MATCH(Z$12,Table_Index[#Headers],0)),
Table_Index[ID],$Q2335,Table_Index[year],$R2335)/COUNTIFS(Table_Index[Quarter],"&lt;&gt;''",Table_Index[ID],$Q2335,Table_Index[year],$R2335)</f>
        <v>4.6764424999999998E-2</v>
      </c>
      <c r="AA2335">
        <f>SUMIFS(INDEX(Table_Index[],,MATCH(AA$12,Table_Index[#Headers],0)),
Table_Index[ID],$Q2335,Table_Index[year],$R2335)/COUNTIFS(Table_Index[Quarter],"&lt;&gt;''",Table_Index[ID],$Q2335,Table_Index[year],$R2335)</f>
        <v>4.4067175E-2</v>
      </c>
      <c r="AB2335">
        <f>SUMIFS(INDEX(Table_Index[],,MATCH(AB$12,Table_Index[#Headers],0)),
Table_Index[ID],$Q2335,Table_Index[year],$R2335)/COUNTIFS(Table_Index[Quarter],"&lt;&gt;''",Table_Index[ID],$Q2335,Table_Index[year],$R2335)</f>
        <v>6.6101250000000005E-3</v>
      </c>
      <c r="AC2335" s="24">
        <f t="shared" si="146"/>
        <v>0.99999997500000004</v>
      </c>
      <c r="AD2335">
        <f>COUNTIFS(Table_Index[Quarter],"&lt;&gt;''",Table_Index[ID],$Q2335,Table_Index[year],$R2335)</f>
        <v>4</v>
      </c>
      <c r="AE2335" s="34">
        <f t="shared" si="147"/>
        <v>0.75046562413212559</v>
      </c>
    </row>
    <row r="2336" spans="1:31" x14ac:dyDescent="0.3">
      <c r="A2336">
        <v>9236</v>
      </c>
      <c r="B2336">
        <v>2007</v>
      </c>
      <c r="C2336">
        <v>1</v>
      </c>
      <c r="D2336">
        <v>6.9856500000000002E-2</v>
      </c>
      <c r="E2336">
        <v>1.9867900000000001E-2</v>
      </c>
      <c r="F2336">
        <v>7.0641399999999993E-2</v>
      </c>
      <c r="G2336">
        <v>0.1430488</v>
      </c>
      <c r="H2336">
        <v>5.2981E-3</v>
      </c>
      <c r="I2336">
        <v>0.41887659999999999</v>
      </c>
      <c r="J2336">
        <v>7.94715E-2</v>
      </c>
      <c r="K2336">
        <v>0.12362239999999999</v>
      </c>
      <c r="L2336">
        <v>6.6226300000000002E-2</v>
      </c>
      <c r="M2336">
        <v>3.0906000000000002E-3</v>
      </c>
      <c r="O2336" t="str">
        <f>Table_Index[[#This Row],[ID]]&amp;Table_Index[[#This Row],[year]]</f>
        <v>92362007</v>
      </c>
      <c r="P2336" t="str">
        <v>95442005</v>
      </c>
      <c r="Q2336" t="str">
        <f t="shared" si="144"/>
        <v>9544</v>
      </c>
      <c r="R2336" t="str">
        <f t="shared" si="145"/>
        <v>2005</v>
      </c>
      <c r="S2336">
        <f>SUMIFS(INDEX(Table_Index[],,MATCH(S$12,Table_Index[#Headers],0)),
Table_Index[ID],$Q2336,Table_Index[year],$R2336)/COUNTIFS(Table_Index[Quarter],"&lt;&gt;''",Table_Index[ID],$Q2336,Table_Index[year],$R2336)</f>
        <v>0.171536775</v>
      </c>
      <c r="T2336">
        <f>SUMIFS(INDEX(Table_Index[],,MATCH(T$12,Table_Index[#Headers],0)),
Table_Index[ID],$Q2336,Table_Index[year],$R2336)/COUNTIFS(Table_Index[Quarter],"&lt;&gt;''",Table_Index[ID],$Q2336,Table_Index[year],$R2336)</f>
        <v>0.12838887500000001</v>
      </c>
      <c r="U2336">
        <f>SUMIFS(INDEX(Table_Index[],,MATCH(U$12,Table_Index[#Headers],0)),
Table_Index[ID],$Q2336,Table_Index[year],$R2336)/COUNTIFS(Table_Index[Quarter],"&lt;&gt;''",Table_Index[ID],$Q2336,Table_Index[year],$R2336)</f>
        <v>0.18601214999999999</v>
      </c>
      <c r="V2336">
        <f>SUMIFS(INDEX(Table_Index[],,MATCH(V$12,Table_Index[#Headers],0)),
Table_Index[ID],$Q2336,Table_Index[year],$R2336)/COUNTIFS(Table_Index[Quarter],"&lt;&gt;''",Table_Index[ID],$Q2336,Table_Index[year],$R2336)</f>
        <v>3.0541950000000002E-2</v>
      </c>
      <c r="W2336">
        <f>SUMIFS(INDEX(Table_Index[],,MATCH(W$12,Table_Index[#Headers],0)),
Table_Index[ID],$Q2336,Table_Index[year],$R2336)/COUNTIFS(Table_Index[Quarter],"&lt;&gt;''",Table_Index[ID],$Q2336,Table_Index[year],$R2336)</f>
        <v>0</v>
      </c>
      <c r="X2336">
        <f>SUMIFS(INDEX(Table_Index[],,MATCH(X$12,Table_Index[#Headers],0)),
Table_Index[ID],$Q2336,Table_Index[year],$R2336)/COUNTIFS(Table_Index[Quarter],"&lt;&gt;''",Table_Index[ID],$Q2336,Table_Index[year],$R2336)</f>
        <v>8.1285074999999998E-2</v>
      </c>
      <c r="Y2336">
        <f>SUMIFS(INDEX(Table_Index[],,MATCH(Y$12,Table_Index[#Headers],0)),
Table_Index[ID],$Q2336,Table_Index[year],$R2336)/COUNTIFS(Table_Index[Quarter],"&lt;&gt;''",Table_Index[ID],$Q2336,Table_Index[year],$R2336)</f>
        <v>0.116603975</v>
      </c>
      <c r="Z2336">
        <f>SUMIFS(INDEX(Table_Index[],,MATCH(Z$12,Table_Index[#Headers],0)),
Table_Index[ID],$Q2336,Table_Index[year],$R2336)/COUNTIFS(Table_Index[Quarter],"&lt;&gt;''",Table_Index[ID],$Q2336,Table_Index[year],$R2336)</f>
        <v>0.1436982</v>
      </c>
      <c r="AA2336">
        <f>SUMIFS(INDEX(Table_Index[],,MATCH(AA$12,Table_Index[#Headers],0)),
Table_Index[ID],$Q2336,Table_Index[year],$R2336)/COUNTIFS(Table_Index[Quarter],"&lt;&gt;''",Table_Index[ID],$Q2336,Table_Index[year],$R2336)</f>
        <v>0.12805115</v>
      </c>
      <c r="AB2336">
        <f>SUMIFS(INDEX(Table_Index[],,MATCH(AB$12,Table_Index[#Headers],0)),
Table_Index[ID],$Q2336,Table_Index[year],$R2336)/COUNTIFS(Table_Index[Quarter],"&lt;&gt;''",Table_Index[ID],$Q2336,Table_Index[year],$R2336)</f>
        <v>1.3881875E-2</v>
      </c>
      <c r="AC2336" s="24">
        <f t="shared" si="146"/>
        <v>1.0000000250000001</v>
      </c>
      <c r="AD2336">
        <f>COUNTIFS(Table_Index[Quarter],"&lt;&gt;''",Table_Index[ID],$Q2336,Table_Index[year],$R2336)</f>
        <v>4</v>
      </c>
      <c r="AE2336" s="34">
        <f t="shared" si="147"/>
        <v>0.86111537438477437</v>
      </c>
    </row>
    <row r="2337" spans="1:31" x14ac:dyDescent="0.3">
      <c r="A2337">
        <v>9236</v>
      </c>
      <c r="B2337">
        <v>2007</v>
      </c>
      <c r="C2337">
        <v>2</v>
      </c>
      <c r="D2337">
        <v>0.15261169999999999</v>
      </c>
      <c r="E2337">
        <v>4.7991100000000002E-2</v>
      </c>
      <c r="F2337">
        <v>9.5982200000000004E-2</v>
      </c>
      <c r="G2337">
        <v>0.123374</v>
      </c>
      <c r="H2337">
        <v>1.9196E-3</v>
      </c>
      <c r="I2337">
        <v>0.4113523</v>
      </c>
      <c r="J2337">
        <v>7.6785800000000001E-2</v>
      </c>
      <c r="K2337">
        <v>3.8392900000000001E-2</v>
      </c>
      <c r="L2337">
        <v>4.7991100000000002E-2</v>
      </c>
      <c r="M2337">
        <v>3.5993000000000002E-3</v>
      </c>
      <c r="O2337" t="str">
        <f>Table_Index[[#This Row],[ID]]&amp;Table_Index[[#This Row],[year]]</f>
        <v>92362007</v>
      </c>
      <c r="P2337" t="str">
        <v>95442006</v>
      </c>
      <c r="Q2337" t="str">
        <f t="shared" si="144"/>
        <v>9544</v>
      </c>
      <c r="R2337" t="str">
        <f t="shared" si="145"/>
        <v>2006</v>
      </c>
      <c r="S2337">
        <f>SUMIFS(INDEX(Table_Index[],,MATCH(S$12,Table_Index[#Headers],0)),
Table_Index[ID],$Q2337,Table_Index[year],$R2337)/COUNTIFS(Table_Index[Quarter],"&lt;&gt;''",Table_Index[ID],$Q2337,Table_Index[year],$R2337)</f>
        <v>0.17805274999999998</v>
      </c>
      <c r="T2337">
        <f>SUMIFS(INDEX(Table_Index[],,MATCH(T$12,Table_Index[#Headers],0)),
Table_Index[ID],$Q2337,Table_Index[year],$R2337)/COUNTIFS(Table_Index[Quarter],"&lt;&gt;''",Table_Index[ID],$Q2337,Table_Index[year],$R2337)</f>
        <v>0.11841489999999999</v>
      </c>
      <c r="U2337">
        <f>SUMIFS(INDEX(Table_Index[],,MATCH(U$12,Table_Index[#Headers],0)),
Table_Index[ID],$Q2337,Table_Index[year],$R2337)/COUNTIFS(Table_Index[Quarter],"&lt;&gt;''",Table_Index[ID],$Q2337,Table_Index[year],$R2337)</f>
        <v>0.16433787499999999</v>
      </c>
      <c r="V2337">
        <f>SUMIFS(INDEX(Table_Index[],,MATCH(V$12,Table_Index[#Headers],0)),
Table_Index[ID],$Q2337,Table_Index[year],$R2337)/COUNTIFS(Table_Index[Quarter],"&lt;&gt;''",Table_Index[ID],$Q2337,Table_Index[year],$R2337)</f>
        <v>7.8562225000000013E-2</v>
      </c>
      <c r="W2337">
        <f>SUMIFS(INDEX(Table_Index[],,MATCH(W$12,Table_Index[#Headers],0)),
Table_Index[ID],$Q2337,Table_Index[year],$R2337)/COUNTIFS(Table_Index[Quarter],"&lt;&gt;''",Table_Index[ID],$Q2337,Table_Index[year],$R2337)</f>
        <v>2.5904699999999999E-2</v>
      </c>
      <c r="X2337">
        <f>SUMIFS(INDEX(Table_Index[],,MATCH(X$12,Table_Index[#Headers],0)),
Table_Index[ID],$Q2337,Table_Index[year],$R2337)/COUNTIFS(Table_Index[Quarter],"&lt;&gt;''",Table_Index[ID],$Q2337,Table_Index[year],$R2337)</f>
        <v>6.1096024999999998E-2</v>
      </c>
      <c r="Y2337">
        <f>SUMIFS(INDEX(Table_Index[],,MATCH(Y$12,Table_Index[#Headers],0)),
Table_Index[ID],$Q2337,Table_Index[year],$R2337)/COUNTIFS(Table_Index[Quarter],"&lt;&gt;''",Table_Index[ID],$Q2337,Table_Index[year],$R2337)</f>
        <v>0.159828675</v>
      </c>
      <c r="Z2337">
        <f>SUMIFS(INDEX(Table_Index[],,MATCH(Z$12,Table_Index[#Headers],0)),
Table_Index[ID],$Q2337,Table_Index[year],$R2337)/COUNTIFS(Table_Index[Quarter],"&lt;&gt;''",Table_Index[ID],$Q2337,Table_Index[year],$R2337)</f>
        <v>6.9605899999999998E-2</v>
      </c>
      <c r="AA2337">
        <f>SUMIFS(INDEX(Table_Index[],,MATCH(AA$12,Table_Index[#Headers],0)),
Table_Index[ID],$Q2337,Table_Index[year],$R2337)/COUNTIFS(Table_Index[Quarter],"&lt;&gt;''",Table_Index[ID],$Q2337,Table_Index[year],$R2337)</f>
        <v>0.13184052499999999</v>
      </c>
      <c r="AB2337">
        <f>SUMIFS(INDEX(Table_Index[],,MATCH(AB$12,Table_Index[#Headers],0)),
Table_Index[ID],$Q2337,Table_Index[year],$R2337)/COUNTIFS(Table_Index[Quarter],"&lt;&gt;''",Table_Index[ID],$Q2337,Table_Index[year],$R2337)</f>
        <v>1.2356374999999999E-2</v>
      </c>
      <c r="AC2337" s="24">
        <f t="shared" si="146"/>
        <v>0.99999994999999986</v>
      </c>
      <c r="AD2337">
        <f>COUNTIFS(Table_Index[Quarter],"&lt;&gt;''",Table_Index[ID],$Q2337,Table_Index[year],$R2337)</f>
        <v>4</v>
      </c>
      <c r="AE2337" s="34">
        <f t="shared" si="147"/>
        <v>0.86876760086358873</v>
      </c>
    </row>
    <row r="2338" spans="1:31" x14ac:dyDescent="0.3">
      <c r="A2338">
        <v>9236</v>
      </c>
      <c r="B2338">
        <v>2007</v>
      </c>
      <c r="C2338">
        <v>3</v>
      </c>
      <c r="D2338">
        <v>9.0965199999999996E-2</v>
      </c>
      <c r="E2338">
        <v>3.8985100000000002E-2</v>
      </c>
      <c r="F2338">
        <v>0.107209</v>
      </c>
      <c r="G2338">
        <v>0.2758195</v>
      </c>
      <c r="H2338">
        <v>0</v>
      </c>
      <c r="I2338">
        <v>0.29238809999999998</v>
      </c>
      <c r="J2338">
        <v>0.1130567</v>
      </c>
      <c r="K2338">
        <v>2.14418E-2</v>
      </c>
      <c r="L2338">
        <v>5.4579099999999998E-2</v>
      </c>
      <c r="M2338">
        <v>5.5554000000000003E-3</v>
      </c>
      <c r="O2338" t="str">
        <f>Table_Index[[#This Row],[ID]]&amp;Table_Index[[#This Row],[year]]</f>
        <v>92362007</v>
      </c>
      <c r="P2338" t="str">
        <v>95442007</v>
      </c>
      <c r="Q2338" t="str">
        <f t="shared" si="144"/>
        <v>9544</v>
      </c>
      <c r="R2338" t="str">
        <f t="shared" si="145"/>
        <v>2007</v>
      </c>
      <c r="S2338">
        <f>SUMIFS(INDEX(Table_Index[],,MATCH(S$12,Table_Index[#Headers],0)),
Table_Index[ID],$Q2338,Table_Index[year],$R2338)/COUNTIFS(Table_Index[Quarter],"&lt;&gt;''",Table_Index[ID],$Q2338,Table_Index[year],$R2338)</f>
        <v>0.20230155</v>
      </c>
      <c r="T2338">
        <f>SUMIFS(INDEX(Table_Index[],,MATCH(T$12,Table_Index[#Headers],0)),
Table_Index[ID],$Q2338,Table_Index[year],$R2338)/COUNTIFS(Table_Index[Quarter],"&lt;&gt;''",Table_Index[ID],$Q2338,Table_Index[year],$R2338)</f>
        <v>0.10481435</v>
      </c>
      <c r="U2338">
        <f>SUMIFS(INDEX(Table_Index[],,MATCH(U$12,Table_Index[#Headers],0)),
Table_Index[ID],$Q2338,Table_Index[year],$R2338)/COUNTIFS(Table_Index[Quarter],"&lt;&gt;''",Table_Index[ID],$Q2338,Table_Index[year],$R2338)</f>
        <v>0.2250529</v>
      </c>
      <c r="V2338">
        <f>SUMIFS(INDEX(Table_Index[],,MATCH(V$12,Table_Index[#Headers],0)),
Table_Index[ID],$Q2338,Table_Index[year],$R2338)/COUNTIFS(Table_Index[Quarter],"&lt;&gt;''",Table_Index[ID],$Q2338,Table_Index[year],$R2338)</f>
        <v>7.7113324999999996E-2</v>
      </c>
      <c r="W2338">
        <f>SUMIFS(INDEX(Table_Index[],,MATCH(W$12,Table_Index[#Headers],0)),
Table_Index[ID],$Q2338,Table_Index[year],$R2338)/COUNTIFS(Table_Index[Quarter],"&lt;&gt;''",Table_Index[ID],$Q2338,Table_Index[year],$R2338)</f>
        <v>2.3102274999999999E-2</v>
      </c>
      <c r="X2338">
        <f>SUMIFS(INDEX(Table_Index[],,MATCH(X$12,Table_Index[#Headers],0)),
Table_Index[ID],$Q2338,Table_Index[year],$R2338)/COUNTIFS(Table_Index[Quarter],"&lt;&gt;''",Table_Index[ID],$Q2338,Table_Index[year],$R2338)</f>
        <v>5.7530049999999999E-2</v>
      </c>
      <c r="Y2338">
        <f>SUMIFS(INDEX(Table_Index[],,MATCH(Y$12,Table_Index[#Headers],0)),
Table_Index[ID],$Q2338,Table_Index[year],$R2338)/COUNTIFS(Table_Index[Quarter],"&lt;&gt;''",Table_Index[ID],$Q2338,Table_Index[year],$R2338)</f>
        <v>4.3026850000000005E-2</v>
      </c>
      <c r="Z2338">
        <f>SUMIFS(INDEX(Table_Index[],,MATCH(Z$12,Table_Index[#Headers],0)),
Table_Index[ID],$Q2338,Table_Index[year],$R2338)/COUNTIFS(Table_Index[Quarter],"&lt;&gt;''",Table_Index[ID],$Q2338,Table_Index[year],$R2338)</f>
        <v>9.9329775000000009E-2</v>
      </c>
      <c r="AA2338">
        <f>SUMIFS(INDEX(Table_Index[],,MATCH(AA$12,Table_Index[#Headers],0)),
Table_Index[ID],$Q2338,Table_Index[year],$R2338)/COUNTIFS(Table_Index[Quarter],"&lt;&gt;''",Table_Index[ID],$Q2338,Table_Index[year],$R2338)</f>
        <v>0.155535425</v>
      </c>
      <c r="AB2338">
        <f>SUMIFS(INDEX(Table_Index[],,MATCH(AB$12,Table_Index[#Headers],0)),
Table_Index[ID],$Q2338,Table_Index[year],$R2338)/COUNTIFS(Table_Index[Quarter],"&lt;&gt;''",Table_Index[ID],$Q2338,Table_Index[year],$R2338)</f>
        <v>1.2193550000000001E-2</v>
      </c>
      <c r="AC2338" s="24">
        <f t="shared" si="146"/>
        <v>1.0000000500000001</v>
      </c>
      <c r="AD2338">
        <f>COUNTIFS(Table_Index[Quarter],"&lt;&gt;''",Table_Index[ID],$Q2338,Table_Index[year],$R2338)</f>
        <v>4</v>
      </c>
      <c r="AE2338" s="34">
        <f t="shared" si="147"/>
        <v>0.85159167533352498</v>
      </c>
    </row>
    <row r="2339" spans="1:31" x14ac:dyDescent="0.3">
      <c r="A2339">
        <v>9236</v>
      </c>
      <c r="B2339">
        <v>2007</v>
      </c>
      <c r="C2339">
        <v>4</v>
      </c>
      <c r="D2339">
        <v>8.7589100000000003E-2</v>
      </c>
      <c r="E2339">
        <v>0.22590869999999999</v>
      </c>
      <c r="F2339">
        <v>5.9449599999999998E-2</v>
      </c>
      <c r="G2339">
        <v>6.5394599999999997E-2</v>
      </c>
      <c r="H2339">
        <v>0</v>
      </c>
      <c r="I2339">
        <v>0.35669790000000001</v>
      </c>
      <c r="J2339">
        <v>0.13078919999999999</v>
      </c>
      <c r="K2339">
        <v>1.36734E-2</v>
      </c>
      <c r="L2339">
        <v>5.6477199999999998E-2</v>
      </c>
      <c r="M2339">
        <v>4.0203000000000001E-3</v>
      </c>
      <c r="O2339" t="str">
        <f>Table_Index[[#This Row],[ID]]&amp;Table_Index[[#This Row],[year]]</f>
        <v>92362007</v>
      </c>
      <c r="P2339" t="str">
        <v>95442008</v>
      </c>
      <c r="Q2339" t="str">
        <f t="shared" si="144"/>
        <v>9544</v>
      </c>
      <c r="R2339" t="str">
        <f t="shared" si="145"/>
        <v>2008</v>
      </c>
      <c r="S2339">
        <f>SUMIFS(INDEX(Table_Index[],,MATCH(S$12,Table_Index[#Headers],0)),
Table_Index[ID],$Q2339,Table_Index[year],$R2339)/COUNTIFS(Table_Index[Quarter],"&lt;&gt;''",Table_Index[ID],$Q2339,Table_Index[year],$R2339)</f>
        <v>0.16480314999999998</v>
      </c>
      <c r="T2339">
        <f>SUMIFS(INDEX(Table_Index[],,MATCH(T$12,Table_Index[#Headers],0)),
Table_Index[ID],$Q2339,Table_Index[year],$R2339)/COUNTIFS(Table_Index[Quarter],"&lt;&gt;''",Table_Index[ID],$Q2339,Table_Index[year],$R2339)</f>
        <v>9.1089000000000003E-2</v>
      </c>
      <c r="U2339">
        <f>SUMIFS(INDEX(Table_Index[],,MATCH(U$12,Table_Index[#Headers],0)),
Table_Index[ID],$Q2339,Table_Index[year],$R2339)/COUNTIFS(Table_Index[Quarter],"&lt;&gt;''",Table_Index[ID],$Q2339,Table_Index[year],$R2339)</f>
        <v>0.31863592499999993</v>
      </c>
      <c r="V2339">
        <f>SUMIFS(INDEX(Table_Index[],,MATCH(V$12,Table_Index[#Headers],0)),
Table_Index[ID],$Q2339,Table_Index[year],$R2339)/COUNTIFS(Table_Index[Quarter],"&lt;&gt;''",Table_Index[ID],$Q2339,Table_Index[year],$R2339)</f>
        <v>7.2322875000000009E-2</v>
      </c>
      <c r="W2339">
        <f>SUMIFS(INDEX(Table_Index[],,MATCH(W$12,Table_Index[#Headers],0)),
Table_Index[ID],$Q2339,Table_Index[year],$R2339)/COUNTIFS(Table_Index[Quarter],"&lt;&gt;''",Table_Index[ID],$Q2339,Table_Index[year],$R2339)</f>
        <v>8.1902999999999993E-3</v>
      </c>
      <c r="X2339">
        <f>SUMIFS(INDEX(Table_Index[],,MATCH(X$12,Table_Index[#Headers],0)),
Table_Index[ID],$Q2339,Table_Index[year],$R2339)/COUNTIFS(Table_Index[Quarter],"&lt;&gt;''",Table_Index[ID],$Q2339,Table_Index[year],$R2339)</f>
        <v>7.042255E-2</v>
      </c>
      <c r="Y2339">
        <f>SUMIFS(INDEX(Table_Index[],,MATCH(Y$12,Table_Index[#Headers],0)),
Table_Index[ID],$Q2339,Table_Index[year],$R2339)/COUNTIFS(Table_Index[Quarter],"&lt;&gt;''",Table_Index[ID],$Q2339,Table_Index[year],$R2339)</f>
        <v>6.3976850000000002E-2</v>
      </c>
      <c r="Z2339">
        <f>SUMIFS(INDEX(Table_Index[],,MATCH(Z$12,Table_Index[#Headers],0)),
Table_Index[ID],$Q2339,Table_Index[year],$R2339)/COUNTIFS(Table_Index[Quarter],"&lt;&gt;''",Table_Index[ID],$Q2339,Table_Index[year],$R2339)</f>
        <v>5.7645624999999999E-2</v>
      </c>
      <c r="AA2339">
        <f>SUMIFS(INDEX(Table_Index[],,MATCH(AA$12,Table_Index[#Headers],0)),
Table_Index[ID],$Q2339,Table_Index[year],$R2339)/COUNTIFS(Table_Index[Quarter],"&lt;&gt;''",Table_Index[ID],$Q2339,Table_Index[year],$R2339)</f>
        <v>0.14440782499999999</v>
      </c>
      <c r="AB2339">
        <f>SUMIFS(INDEX(Table_Index[],,MATCH(AB$12,Table_Index[#Headers],0)),
Table_Index[ID],$Q2339,Table_Index[year],$R2339)/COUNTIFS(Table_Index[Quarter],"&lt;&gt;''",Table_Index[ID],$Q2339,Table_Index[year],$R2339)</f>
        <v>8.5058749999999995E-3</v>
      </c>
      <c r="AC2339" s="24">
        <f t="shared" si="146"/>
        <v>0.99999997499999993</v>
      </c>
      <c r="AD2339">
        <f>COUNTIFS(Table_Index[Quarter],"&lt;&gt;''",Table_Index[ID],$Q2339,Table_Index[year],$R2339)</f>
        <v>4</v>
      </c>
      <c r="AE2339" s="34">
        <f t="shared" si="147"/>
        <v>0.82441482306930447</v>
      </c>
    </row>
    <row r="2340" spans="1:31" x14ac:dyDescent="0.3">
      <c r="A2340">
        <v>9236</v>
      </c>
      <c r="B2340">
        <v>2008</v>
      </c>
      <c r="C2340">
        <v>1</v>
      </c>
      <c r="D2340">
        <v>9.3968200000000002E-2</v>
      </c>
      <c r="E2340">
        <v>6.4761899999999997E-2</v>
      </c>
      <c r="F2340">
        <v>0.13333329999999999</v>
      </c>
      <c r="G2340">
        <v>6.8571400000000005E-2</v>
      </c>
      <c r="H2340">
        <v>0</v>
      </c>
      <c r="I2340">
        <v>0.27428570000000002</v>
      </c>
      <c r="J2340">
        <v>0.29333330000000002</v>
      </c>
      <c r="K2340">
        <v>3.0476199999999998E-2</v>
      </c>
      <c r="L2340">
        <v>3.8095200000000003E-2</v>
      </c>
      <c r="M2340">
        <v>3.1746000000000001E-3</v>
      </c>
      <c r="O2340" t="str">
        <f>Table_Index[[#This Row],[ID]]&amp;Table_Index[[#This Row],[year]]</f>
        <v>92362008</v>
      </c>
      <c r="P2340" t="str">
        <v>95442009</v>
      </c>
      <c r="Q2340" t="str">
        <f t="shared" si="144"/>
        <v>9544</v>
      </c>
      <c r="R2340" t="str">
        <f t="shared" si="145"/>
        <v>2009</v>
      </c>
      <c r="S2340">
        <f>SUMIFS(INDEX(Table_Index[],,MATCH(S$12,Table_Index[#Headers],0)),
Table_Index[ID],$Q2340,Table_Index[year],$R2340)/COUNTIFS(Table_Index[Quarter],"&lt;&gt;''",Table_Index[ID],$Q2340,Table_Index[year],$R2340)</f>
        <v>0.22320337499999998</v>
      </c>
      <c r="T2340">
        <f>SUMIFS(INDEX(Table_Index[],,MATCH(T$12,Table_Index[#Headers],0)),
Table_Index[ID],$Q2340,Table_Index[year],$R2340)/COUNTIFS(Table_Index[Quarter],"&lt;&gt;''",Table_Index[ID],$Q2340,Table_Index[year],$R2340)</f>
        <v>8.5777400000000004E-2</v>
      </c>
      <c r="U2340">
        <f>SUMIFS(INDEX(Table_Index[],,MATCH(U$12,Table_Index[#Headers],0)),
Table_Index[ID],$Q2340,Table_Index[year],$R2340)/COUNTIFS(Table_Index[Quarter],"&lt;&gt;''",Table_Index[ID],$Q2340,Table_Index[year],$R2340)</f>
        <v>0.15340255</v>
      </c>
      <c r="V2340">
        <f>SUMIFS(INDEX(Table_Index[],,MATCH(V$12,Table_Index[#Headers],0)),
Table_Index[ID],$Q2340,Table_Index[year],$R2340)/COUNTIFS(Table_Index[Quarter],"&lt;&gt;''",Table_Index[ID],$Q2340,Table_Index[year],$R2340)</f>
        <v>9.5553550000000001E-2</v>
      </c>
      <c r="W2340">
        <f>SUMIFS(INDEX(Table_Index[],,MATCH(W$12,Table_Index[#Headers],0)),
Table_Index[ID],$Q2340,Table_Index[year],$R2340)/COUNTIFS(Table_Index[Quarter],"&lt;&gt;''",Table_Index[ID],$Q2340,Table_Index[year],$R2340)</f>
        <v>8.1288000000000003E-3</v>
      </c>
      <c r="X2340">
        <f>SUMIFS(INDEX(Table_Index[],,MATCH(X$12,Table_Index[#Headers],0)),
Table_Index[ID],$Q2340,Table_Index[year],$R2340)/COUNTIFS(Table_Index[Quarter],"&lt;&gt;''",Table_Index[ID],$Q2340,Table_Index[year],$R2340)</f>
        <v>7.9251450000000001E-2</v>
      </c>
      <c r="Y2340">
        <f>SUMIFS(INDEX(Table_Index[],,MATCH(Y$12,Table_Index[#Headers],0)),
Table_Index[ID],$Q2340,Table_Index[year],$R2340)/COUNTIFS(Table_Index[Quarter],"&lt;&gt;''",Table_Index[ID],$Q2340,Table_Index[year],$R2340)</f>
        <v>0.148469925</v>
      </c>
      <c r="Z2340">
        <f>SUMIFS(INDEX(Table_Index[],,MATCH(Z$12,Table_Index[#Headers],0)),
Table_Index[ID],$Q2340,Table_Index[year],$R2340)/COUNTIFS(Table_Index[Quarter],"&lt;&gt;''",Table_Index[ID],$Q2340,Table_Index[year],$R2340)</f>
        <v>6.0531824999999997E-2</v>
      </c>
      <c r="AA2340">
        <f>SUMIFS(INDEX(Table_Index[],,MATCH(AA$12,Table_Index[#Headers],0)),
Table_Index[ID],$Q2340,Table_Index[year],$R2340)/COUNTIFS(Table_Index[Quarter],"&lt;&gt;''",Table_Index[ID],$Q2340,Table_Index[year],$R2340)</f>
        <v>0.130150025</v>
      </c>
      <c r="AB2340">
        <f>SUMIFS(INDEX(Table_Index[],,MATCH(AB$12,Table_Index[#Headers],0)),
Table_Index[ID],$Q2340,Table_Index[year],$R2340)/COUNTIFS(Table_Index[Quarter],"&lt;&gt;''",Table_Index[ID],$Q2340,Table_Index[year],$R2340)</f>
        <v>1.5531075E-2</v>
      </c>
      <c r="AC2340" s="24">
        <f t="shared" si="146"/>
        <v>0.99999997499999993</v>
      </c>
      <c r="AD2340">
        <f>COUNTIFS(Table_Index[Quarter],"&lt;&gt;''",Table_Index[ID],$Q2340,Table_Index[year],$R2340)</f>
        <v>4</v>
      </c>
      <c r="AE2340" s="34">
        <f t="shared" si="147"/>
        <v>0.86092513429170936</v>
      </c>
    </row>
    <row r="2341" spans="1:31" x14ac:dyDescent="0.3">
      <c r="A2341">
        <v>9236</v>
      </c>
      <c r="B2341">
        <v>2008</v>
      </c>
      <c r="C2341">
        <v>2</v>
      </c>
      <c r="D2341">
        <v>5.64203E-2</v>
      </c>
      <c r="E2341">
        <v>5.5812300000000002E-2</v>
      </c>
      <c r="F2341">
        <v>6.5661499999999998E-2</v>
      </c>
      <c r="G2341">
        <v>8.6673200000000006E-2</v>
      </c>
      <c r="H2341">
        <v>1.751E-3</v>
      </c>
      <c r="I2341">
        <v>0.53623560000000003</v>
      </c>
      <c r="J2341">
        <v>0.15997529999999999</v>
      </c>
      <c r="K2341">
        <v>9.1926000000000004E-3</v>
      </c>
      <c r="L2341">
        <v>2.6264599999999999E-2</v>
      </c>
      <c r="M2341">
        <v>2.0135999999999999E-3</v>
      </c>
      <c r="O2341" t="str">
        <f>Table_Index[[#This Row],[ID]]&amp;Table_Index[[#This Row],[year]]</f>
        <v>92362008</v>
      </c>
      <c r="P2341" t="str">
        <v>95442010</v>
      </c>
      <c r="Q2341" t="str">
        <f t="shared" si="144"/>
        <v>9544</v>
      </c>
      <c r="R2341" t="str">
        <f t="shared" si="145"/>
        <v>2010</v>
      </c>
      <c r="S2341">
        <f>SUMIFS(INDEX(Table_Index[],,MATCH(S$12,Table_Index[#Headers],0)),
Table_Index[ID],$Q2341,Table_Index[year],$R2341)/COUNTIFS(Table_Index[Quarter],"&lt;&gt;''",Table_Index[ID],$Q2341,Table_Index[year],$R2341)</f>
        <v>8.3901450000000002E-2</v>
      </c>
      <c r="T2341">
        <f>SUMIFS(INDEX(Table_Index[],,MATCH(T$12,Table_Index[#Headers],0)),
Table_Index[ID],$Q2341,Table_Index[year],$R2341)/COUNTIFS(Table_Index[Quarter],"&lt;&gt;''",Table_Index[ID],$Q2341,Table_Index[year],$R2341)</f>
        <v>8.6700150000000004E-2</v>
      </c>
      <c r="U2341">
        <f>SUMIFS(INDEX(Table_Index[],,MATCH(U$12,Table_Index[#Headers],0)),
Table_Index[ID],$Q2341,Table_Index[year],$R2341)/COUNTIFS(Table_Index[Quarter],"&lt;&gt;''",Table_Index[ID],$Q2341,Table_Index[year],$R2341)</f>
        <v>0.16796362500000001</v>
      </c>
      <c r="V2341">
        <f>SUMIFS(INDEX(Table_Index[],,MATCH(V$12,Table_Index[#Headers],0)),
Table_Index[ID],$Q2341,Table_Index[year],$R2341)/COUNTIFS(Table_Index[Quarter],"&lt;&gt;''",Table_Index[ID],$Q2341,Table_Index[year],$R2341)</f>
        <v>5.1674174999999996E-2</v>
      </c>
      <c r="W2341">
        <f>SUMIFS(INDEX(Table_Index[],,MATCH(W$12,Table_Index[#Headers],0)),
Table_Index[ID],$Q2341,Table_Index[year],$R2341)/COUNTIFS(Table_Index[Quarter],"&lt;&gt;''",Table_Index[ID],$Q2341,Table_Index[year],$R2341)</f>
        <v>3.9362975000000001E-2</v>
      </c>
      <c r="X2341">
        <f>SUMIFS(INDEX(Table_Index[],,MATCH(X$12,Table_Index[#Headers],0)),
Table_Index[ID],$Q2341,Table_Index[year],$R2341)/COUNTIFS(Table_Index[Quarter],"&lt;&gt;''",Table_Index[ID],$Q2341,Table_Index[year],$R2341)</f>
        <v>0.28217512499999997</v>
      </c>
      <c r="Y2341">
        <f>SUMIFS(INDEX(Table_Index[],,MATCH(Y$12,Table_Index[#Headers],0)),
Table_Index[ID],$Q2341,Table_Index[year],$R2341)/COUNTIFS(Table_Index[Quarter],"&lt;&gt;''",Table_Index[ID],$Q2341,Table_Index[year],$R2341)</f>
        <v>9.6887749999999995E-2</v>
      </c>
      <c r="Z2341">
        <f>SUMIFS(INDEX(Table_Index[],,MATCH(Z$12,Table_Index[#Headers],0)),
Table_Index[ID],$Q2341,Table_Index[year],$R2341)/COUNTIFS(Table_Index[Quarter],"&lt;&gt;''",Table_Index[ID],$Q2341,Table_Index[year],$R2341)</f>
        <v>6.9998299999999999E-2</v>
      </c>
      <c r="AA2341">
        <f>SUMIFS(INDEX(Table_Index[],,MATCH(AA$12,Table_Index[#Headers],0)),
Table_Index[ID],$Q2341,Table_Index[year],$R2341)/COUNTIFS(Table_Index[Quarter],"&lt;&gt;''",Table_Index[ID],$Q2341,Table_Index[year],$R2341)</f>
        <v>0.10645577499999999</v>
      </c>
      <c r="AB2341">
        <f>SUMIFS(INDEX(Table_Index[],,MATCH(AB$12,Table_Index[#Headers],0)),
Table_Index[ID],$Q2341,Table_Index[year],$R2341)/COUNTIFS(Table_Index[Quarter],"&lt;&gt;''",Table_Index[ID],$Q2341,Table_Index[year],$R2341)</f>
        <v>1.48807E-2</v>
      </c>
      <c r="AC2341" s="24">
        <f t="shared" si="146"/>
        <v>1.0000000250000001</v>
      </c>
      <c r="AD2341">
        <f>COUNTIFS(Table_Index[Quarter],"&lt;&gt;''",Table_Index[ID],$Q2341,Table_Index[year],$R2341)</f>
        <v>4</v>
      </c>
      <c r="AE2341" s="34">
        <f t="shared" si="147"/>
        <v>0.84754812065689444</v>
      </c>
    </row>
    <row r="2342" spans="1:31" x14ac:dyDescent="0.3">
      <c r="A2342">
        <v>9236</v>
      </c>
      <c r="B2342">
        <v>2008</v>
      </c>
      <c r="C2342">
        <v>3</v>
      </c>
      <c r="D2342">
        <v>7.6297100000000007E-2</v>
      </c>
      <c r="E2342">
        <v>8.1383499999999998E-2</v>
      </c>
      <c r="F2342">
        <v>9.1556499999999999E-2</v>
      </c>
      <c r="G2342">
        <v>9.9186200000000002E-2</v>
      </c>
      <c r="H2342">
        <v>1.01729E-2</v>
      </c>
      <c r="I2342">
        <v>0.43235000000000001</v>
      </c>
      <c r="J2342">
        <v>0.1017294</v>
      </c>
      <c r="K2342">
        <v>7.3753799999999994E-2</v>
      </c>
      <c r="L2342">
        <v>3.0518799999999999E-2</v>
      </c>
      <c r="M2342">
        <v>3.0519000000000002E-3</v>
      </c>
      <c r="O2342" t="str">
        <f>Table_Index[[#This Row],[ID]]&amp;Table_Index[[#This Row],[year]]</f>
        <v>92362008</v>
      </c>
      <c r="P2342" t="str">
        <v>95442011</v>
      </c>
      <c r="Q2342" t="str">
        <f t="shared" si="144"/>
        <v>9544</v>
      </c>
      <c r="R2342" t="str">
        <f t="shared" si="145"/>
        <v>2011</v>
      </c>
      <c r="S2342">
        <f>SUMIFS(INDEX(Table_Index[],,MATCH(S$12,Table_Index[#Headers],0)),
Table_Index[ID],$Q2342,Table_Index[year],$R2342)/COUNTIFS(Table_Index[Quarter],"&lt;&gt;''",Table_Index[ID],$Q2342,Table_Index[year],$R2342)</f>
        <v>0.107449525</v>
      </c>
      <c r="T2342">
        <f>SUMIFS(INDEX(Table_Index[],,MATCH(T$12,Table_Index[#Headers],0)),
Table_Index[ID],$Q2342,Table_Index[year],$R2342)/COUNTIFS(Table_Index[Quarter],"&lt;&gt;''",Table_Index[ID],$Q2342,Table_Index[year],$R2342)</f>
        <v>0.10851195</v>
      </c>
      <c r="U2342">
        <f>SUMIFS(INDEX(Table_Index[],,MATCH(U$12,Table_Index[#Headers],0)),
Table_Index[ID],$Q2342,Table_Index[year],$R2342)/COUNTIFS(Table_Index[Quarter],"&lt;&gt;''",Table_Index[ID],$Q2342,Table_Index[year],$R2342)</f>
        <v>0.20512829999999999</v>
      </c>
      <c r="V2342">
        <f>SUMIFS(INDEX(Table_Index[],,MATCH(V$12,Table_Index[#Headers],0)),
Table_Index[ID],$Q2342,Table_Index[year],$R2342)/COUNTIFS(Table_Index[Quarter],"&lt;&gt;''",Table_Index[ID],$Q2342,Table_Index[year],$R2342)</f>
        <v>8.9195574999999999E-2</v>
      </c>
      <c r="W2342">
        <f>SUMIFS(INDEX(Table_Index[],,MATCH(W$12,Table_Index[#Headers],0)),
Table_Index[ID],$Q2342,Table_Index[year],$R2342)/COUNTIFS(Table_Index[Quarter],"&lt;&gt;''",Table_Index[ID],$Q2342,Table_Index[year],$R2342)</f>
        <v>3.0801275000000003E-2</v>
      </c>
      <c r="X2342">
        <f>SUMIFS(INDEX(Table_Index[],,MATCH(X$12,Table_Index[#Headers],0)),
Table_Index[ID],$Q2342,Table_Index[year],$R2342)/COUNTIFS(Table_Index[Quarter],"&lt;&gt;''",Table_Index[ID],$Q2342,Table_Index[year],$R2342)</f>
        <v>0.112923975</v>
      </c>
      <c r="Y2342">
        <f>SUMIFS(INDEX(Table_Index[],,MATCH(Y$12,Table_Index[#Headers],0)),
Table_Index[ID],$Q2342,Table_Index[year],$R2342)/COUNTIFS(Table_Index[Quarter],"&lt;&gt;''",Table_Index[ID],$Q2342,Table_Index[year],$R2342)</f>
        <v>9.1688599999999995E-2</v>
      </c>
      <c r="Z2342">
        <f>SUMIFS(INDEX(Table_Index[],,MATCH(Z$12,Table_Index[#Headers],0)),
Table_Index[ID],$Q2342,Table_Index[year],$R2342)/COUNTIFS(Table_Index[Quarter],"&lt;&gt;''",Table_Index[ID],$Q2342,Table_Index[year],$R2342)</f>
        <v>8.0207450000000013E-2</v>
      </c>
      <c r="AA2342">
        <f>SUMIFS(INDEX(Table_Index[],,MATCH(AA$12,Table_Index[#Headers],0)),
Table_Index[ID],$Q2342,Table_Index[year],$R2342)/COUNTIFS(Table_Index[Quarter],"&lt;&gt;''",Table_Index[ID],$Q2342,Table_Index[year],$R2342)</f>
        <v>0.15100059999999998</v>
      </c>
      <c r="AB2342">
        <f>SUMIFS(INDEX(Table_Index[],,MATCH(AB$12,Table_Index[#Headers],0)),
Table_Index[ID],$Q2342,Table_Index[year],$R2342)/COUNTIFS(Table_Index[Quarter],"&lt;&gt;''",Table_Index[ID],$Q2342,Table_Index[year],$R2342)</f>
        <v>2.3092750000000002E-2</v>
      </c>
      <c r="AC2342" s="24">
        <f t="shared" si="146"/>
        <v>0.99999999999999978</v>
      </c>
      <c r="AD2342">
        <f>COUNTIFS(Table_Index[Quarter],"&lt;&gt;''",Table_Index[ID],$Q2342,Table_Index[year],$R2342)</f>
        <v>4</v>
      </c>
      <c r="AE2342" s="34">
        <f t="shared" si="147"/>
        <v>0.87477125284418999</v>
      </c>
    </row>
    <row r="2343" spans="1:31" x14ac:dyDescent="0.3">
      <c r="A2343">
        <v>9236</v>
      </c>
      <c r="B2343">
        <v>2008</v>
      </c>
      <c r="C2343">
        <v>4</v>
      </c>
      <c r="D2343">
        <v>6.5399600000000002E-2</v>
      </c>
      <c r="E2343">
        <v>0.1440139</v>
      </c>
      <c r="F2343">
        <v>6.0679999999999998E-2</v>
      </c>
      <c r="G2343">
        <v>0.12564810000000001</v>
      </c>
      <c r="H2343">
        <v>5.1577999999999999E-2</v>
      </c>
      <c r="I2343">
        <v>0.27457710000000002</v>
      </c>
      <c r="J2343">
        <v>0.19417609999999999</v>
      </c>
      <c r="K2343">
        <v>3.0865900000000002E-2</v>
      </c>
      <c r="L2343">
        <v>5.0566699999999999E-2</v>
      </c>
      <c r="M2343">
        <v>2.4946E-3</v>
      </c>
      <c r="O2343" t="str">
        <f>Table_Index[[#This Row],[ID]]&amp;Table_Index[[#This Row],[year]]</f>
        <v>92362008</v>
      </c>
      <c r="P2343" t="str">
        <v>95442012</v>
      </c>
      <c r="Q2343" t="str">
        <f t="shared" si="144"/>
        <v>9544</v>
      </c>
      <c r="R2343" t="str">
        <f t="shared" si="145"/>
        <v>2012</v>
      </c>
      <c r="S2343">
        <f>SUMIFS(INDEX(Table_Index[],,MATCH(S$12,Table_Index[#Headers],0)),
Table_Index[ID],$Q2343,Table_Index[year],$R2343)/COUNTIFS(Table_Index[Quarter],"&lt;&gt;''",Table_Index[ID],$Q2343,Table_Index[year],$R2343)</f>
        <v>6.9500475000000006E-2</v>
      </c>
      <c r="T2343">
        <f>SUMIFS(INDEX(Table_Index[],,MATCH(T$12,Table_Index[#Headers],0)),
Table_Index[ID],$Q2343,Table_Index[year],$R2343)/COUNTIFS(Table_Index[Quarter],"&lt;&gt;''",Table_Index[ID],$Q2343,Table_Index[year],$R2343)</f>
        <v>8.263680000000001E-2</v>
      </c>
      <c r="U2343">
        <f>SUMIFS(INDEX(Table_Index[],,MATCH(U$12,Table_Index[#Headers],0)),
Table_Index[ID],$Q2343,Table_Index[year],$R2343)/COUNTIFS(Table_Index[Quarter],"&lt;&gt;''",Table_Index[ID],$Q2343,Table_Index[year],$R2343)</f>
        <v>0.10753075000000001</v>
      </c>
      <c r="V2343">
        <f>SUMIFS(INDEX(Table_Index[],,MATCH(V$12,Table_Index[#Headers],0)),
Table_Index[ID],$Q2343,Table_Index[year],$R2343)/COUNTIFS(Table_Index[Quarter],"&lt;&gt;''",Table_Index[ID],$Q2343,Table_Index[year],$R2343)</f>
        <v>0.10640405</v>
      </c>
      <c r="W2343">
        <f>SUMIFS(INDEX(Table_Index[],,MATCH(W$12,Table_Index[#Headers],0)),
Table_Index[ID],$Q2343,Table_Index[year],$R2343)/COUNTIFS(Table_Index[Quarter],"&lt;&gt;''",Table_Index[ID],$Q2343,Table_Index[year],$R2343)</f>
        <v>2.6893025000000001E-2</v>
      </c>
      <c r="X2343">
        <f>SUMIFS(INDEX(Table_Index[],,MATCH(X$12,Table_Index[#Headers],0)),
Table_Index[ID],$Q2343,Table_Index[year],$R2343)/COUNTIFS(Table_Index[Quarter],"&lt;&gt;''",Table_Index[ID],$Q2343,Table_Index[year],$R2343)</f>
        <v>0.37017602500000002</v>
      </c>
      <c r="Y2343">
        <f>SUMIFS(INDEX(Table_Index[],,MATCH(Y$12,Table_Index[#Headers],0)),
Table_Index[ID],$Q2343,Table_Index[year],$R2343)/COUNTIFS(Table_Index[Quarter],"&lt;&gt;''",Table_Index[ID],$Q2343,Table_Index[year],$R2343)</f>
        <v>6.6964849999999992E-2</v>
      </c>
      <c r="Z2343">
        <f>SUMIFS(INDEX(Table_Index[],,MATCH(Z$12,Table_Index[#Headers],0)),
Table_Index[ID],$Q2343,Table_Index[year],$R2343)/COUNTIFS(Table_Index[Quarter],"&lt;&gt;''",Table_Index[ID],$Q2343,Table_Index[year],$R2343)</f>
        <v>5.7855000000000004E-2</v>
      </c>
      <c r="AA2343">
        <f>SUMIFS(INDEX(Table_Index[],,MATCH(AA$12,Table_Index[#Headers],0)),
Table_Index[ID],$Q2343,Table_Index[year],$R2343)/COUNTIFS(Table_Index[Quarter],"&lt;&gt;''",Table_Index[ID],$Q2343,Table_Index[year],$R2343)</f>
        <v>0.10092525000000001</v>
      </c>
      <c r="AB2343">
        <f>SUMIFS(INDEX(Table_Index[],,MATCH(AB$12,Table_Index[#Headers],0)),
Table_Index[ID],$Q2343,Table_Index[year],$R2343)/COUNTIFS(Table_Index[Quarter],"&lt;&gt;''",Table_Index[ID],$Q2343,Table_Index[year],$R2343)</f>
        <v>1.1113749999999999E-2</v>
      </c>
      <c r="AC2343" s="24">
        <f t="shared" si="146"/>
        <v>0.99999997500000004</v>
      </c>
      <c r="AD2343">
        <f>COUNTIFS(Table_Index[Quarter],"&lt;&gt;''",Table_Index[ID],$Q2343,Table_Index[year],$R2343)</f>
        <v>4</v>
      </c>
      <c r="AE2343" s="34">
        <f t="shared" si="147"/>
        <v>0.80956172124297054</v>
      </c>
    </row>
    <row r="2344" spans="1:31" x14ac:dyDescent="0.3">
      <c r="A2344">
        <v>9236</v>
      </c>
      <c r="B2344">
        <v>2009</v>
      </c>
      <c r="C2344">
        <v>1</v>
      </c>
      <c r="D2344">
        <v>3.1835599999999999E-2</v>
      </c>
      <c r="E2344">
        <v>5.2846999999999998E-2</v>
      </c>
      <c r="F2344">
        <v>8.2772399999999996E-2</v>
      </c>
      <c r="G2344">
        <v>3.5019099999999997E-2</v>
      </c>
      <c r="H2344">
        <v>3.1836E-3</v>
      </c>
      <c r="I2344">
        <v>0.44251420000000002</v>
      </c>
      <c r="J2344">
        <v>0.2947533</v>
      </c>
      <c r="K2344">
        <v>9.5507000000000005E-3</v>
      </c>
      <c r="L2344">
        <v>4.2022900000000002E-2</v>
      </c>
      <c r="M2344">
        <v>5.5012000000000004E-3</v>
      </c>
      <c r="O2344" t="str">
        <f>Table_Index[[#This Row],[ID]]&amp;Table_Index[[#This Row],[year]]</f>
        <v>92362009</v>
      </c>
      <c r="P2344" t="str">
        <v>95452003</v>
      </c>
      <c r="Q2344" t="str">
        <f t="shared" si="144"/>
        <v>9545</v>
      </c>
      <c r="R2344" t="str">
        <f t="shared" si="145"/>
        <v>2003</v>
      </c>
      <c r="S2344">
        <f>SUMIFS(INDEX(Table_Index[],,MATCH(S$12,Table_Index[#Headers],0)),
Table_Index[ID],$Q2344,Table_Index[year],$R2344)/COUNTIFS(Table_Index[Quarter],"&lt;&gt;''",Table_Index[ID],$Q2344,Table_Index[year],$R2344)</f>
        <v>0.19953765000000001</v>
      </c>
      <c r="T2344">
        <f>SUMIFS(INDEX(Table_Index[],,MATCH(T$12,Table_Index[#Headers],0)),
Table_Index[ID],$Q2344,Table_Index[year],$R2344)/COUNTIFS(Table_Index[Quarter],"&lt;&gt;''",Table_Index[ID],$Q2344,Table_Index[year],$R2344)</f>
        <v>3.8846624999999996E-2</v>
      </c>
      <c r="U2344">
        <f>SUMIFS(INDEX(Table_Index[],,MATCH(U$12,Table_Index[#Headers],0)),
Table_Index[ID],$Q2344,Table_Index[year],$R2344)/COUNTIFS(Table_Index[Quarter],"&lt;&gt;''",Table_Index[ID],$Q2344,Table_Index[year],$R2344)</f>
        <v>6.5837999999999994E-2</v>
      </c>
      <c r="V2344">
        <f>SUMIFS(INDEX(Table_Index[],,MATCH(V$12,Table_Index[#Headers],0)),
Table_Index[ID],$Q2344,Table_Index[year],$R2344)/COUNTIFS(Table_Index[Quarter],"&lt;&gt;''",Table_Index[ID],$Q2344,Table_Index[year],$R2344)</f>
        <v>6.9146799999999994E-2</v>
      </c>
      <c r="W2344">
        <f>SUMIFS(INDEX(Table_Index[],,MATCH(W$12,Table_Index[#Headers],0)),
Table_Index[ID],$Q2344,Table_Index[year],$R2344)/COUNTIFS(Table_Index[Quarter],"&lt;&gt;''",Table_Index[ID],$Q2344,Table_Index[year],$R2344)</f>
        <v>0.1741482</v>
      </c>
      <c r="X2344">
        <f>SUMIFS(INDEX(Table_Index[],,MATCH(X$12,Table_Index[#Headers],0)),
Table_Index[ID],$Q2344,Table_Index[year],$R2344)/COUNTIFS(Table_Index[Quarter],"&lt;&gt;''",Table_Index[ID],$Q2344,Table_Index[year],$R2344)</f>
        <v>0</v>
      </c>
      <c r="Y2344">
        <f>SUMIFS(INDEX(Table_Index[],,MATCH(Y$12,Table_Index[#Headers],0)),
Table_Index[ID],$Q2344,Table_Index[year],$R2344)/COUNTIFS(Table_Index[Quarter],"&lt;&gt;''",Table_Index[ID],$Q2344,Table_Index[year],$R2344)</f>
        <v>0</v>
      </c>
      <c r="Z2344">
        <f>SUMIFS(INDEX(Table_Index[],,MATCH(Z$12,Table_Index[#Headers],0)),
Table_Index[ID],$Q2344,Table_Index[year],$R2344)/COUNTIFS(Table_Index[Quarter],"&lt;&gt;''",Table_Index[ID],$Q2344,Table_Index[year],$R2344)</f>
        <v>0.224317075</v>
      </c>
      <c r="AA2344">
        <f>SUMIFS(INDEX(Table_Index[],,MATCH(AA$12,Table_Index[#Headers],0)),
Table_Index[ID],$Q2344,Table_Index[year],$R2344)/COUNTIFS(Table_Index[Quarter],"&lt;&gt;''",Table_Index[ID],$Q2344,Table_Index[year],$R2344)</f>
        <v>7.6735150000000002E-2</v>
      </c>
      <c r="AB2344">
        <f>SUMIFS(INDEX(Table_Index[],,MATCH(AB$12,Table_Index[#Headers],0)),
Table_Index[ID],$Q2344,Table_Index[year],$R2344)/COUNTIFS(Table_Index[Quarter],"&lt;&gt;''",Table_Index[ID],$Q2344,Table_Index[year],$R2344)</f>
        <v>0.15143047500000001</v>
      </c>
      <c r="AC2344" s="24">
        <f t="shared" si="146"/>
        <v>0.99999997499999993</v>
      </c>
      <c r="AD2344">
        <f>COUNTIFS(Table_Index[Quarter],"&lt;&gt;''",Table_Index[ID],$Q2344,Table_Index[year],$R2344)</f>
        <v>4</v>
      </c>
      <c r="AE2344" s="34">
        <f t="shared" si="147"/>
        <v>0.8400945260603031</v>
      </c>
    </row>
    <row r="2345" spans="1:31" x14ac:dyDescent="0.3">
      <c r="A2345">
        <v>9236</v>
      </c>
      <c r="B2345">
        <v>2009</v>
      </c>
      <c r="C2345">
        <v>2</v>
      </c>
      <c r="D2345">
        <v>4.4042100000000001E-2</v>
      </c>
      <c r="E2345">
        <v>2.5034500000000001E-2</v>
      </c>
      <c r="F2345">
        <v>4.0055100000000003E-2</v>
      </c>
      <c r="G2345">
        <v>7.0096500000000006E-2</v>
      </c>
      <c r="H2345">
        <v>3.3335099999999999E-2</v>
      </c>
      <c r="I2345">
        <v>0.56411</v>
      </c>
      <c r="J2345">
        <v>0.1335171</v>
      </c>
      <c r="K2345">
        <v>6.3117199999999998E-2</v>
      </c>
      <c r="L2345">
        <v>2.2252899999999999E-2</v>
      </c>
      <c r="M2345">
        <v>4.4393999999999996E-3</v>
      </c>
      <c r="O2345" t="str">
        <f>Table_Index[[#This Row],[ID]]&amp;Table_Index[[#This Row],[year]]</f>
        <v>92362009</v>
      </c>
      <c r="P2345" t="str">
        <v>95452004</v>
      </c>
      <c r="Q2345" t="str">
        <f t="shared" si="144"/>
        <v>9545</v>
      </c>
      <c r="R2345" t="str">
        <f t="shared" si="145"/>
        <v>2004</v>
      </c>
      <c r="S2345">
        <f>SUMIFS(INDEX(Table_Index[],,MATCH(S$12,Table_Index[#Headers],0)),
Table_Index[ID],$Q2345,Table_Index[year],$R2345)/COUNTIFS(Table_Index[Quarter],"&lt;&gt;''",Table_Index[ID],$Q2345,Table_Index[year],$R2345)</f>
        <v>0.16199035000000001</v>
      </c>
      <c r="T2345">
        <f>SUMIFS(INDEX(Table_Index[],,MATCH(T$12,Table_Index[#Headers],0)),
Table_Index[ID],$Q2345,Table_Index[year],$R2345)/COUNTIFS(Table_Index[Quarter],"&lt;&gt;''",Table_Index[ID],$Q2345,Table_Index[year],$R2345)</f>
        <v>6.4903925000000001E-2</v>
      </c>
      <c r="U2345">
        <f>SUMIFS(INDEX(Table_Index[],,MATCH(U$12,Table_Index[#Headers],0)),
Table_Index[ID],$Q2345,Table_Index[year],$R2345)/COUNTIFS(Table_Index[Quarter],"&lt;&gt;''",Table_Index[ID],$Q2345,Table_Index[year],$R2345)</f>
        <v>0.111392725</v>
      </c>
      <c r="V2345">
        <f>SUMIFS(INDEX(Table_Index[],,MATCH(V$12,Table_Index[#Headers],0)),
Table_Index[ID],$Q2345,Table_Index[year],$R2345)/COUNTIFS(Table_Index[Quarter],"&lt;&gt;''",Table_Index[ID],$Q2345,Table_Index[year],$R2345)</f>
        <v>6.3496775000000005E-2</v>
      </c>
      <c r="W2345">
        <f>SUMIFS(INDEX(Table_Index[],,MATCH(W$12,Table_Index[#Headers],0)),
Table_Index[ID],$Q2345,Table_Index[year],$R2345)/COUNTIFS(Table_Index[Quarter],"&lt;&gt;''",Table_Index[ID],$Q2345,Table_Index[year],$R2345)</f>
        <v>0</v>
      </c>
      <c r="X2345">
        <f>SUMIFS(INDEX(Table_Index[],,MATCH(X$12,Table_Index[#Headers],0)),
Table_Index[ID],$Q2345,Table_Index[year],$R2345)/COUNTIFS(Table_Index[Quarter],"&lt;&gt;''",Table_Index[ID],$Q2345,Table_Index[year],$R2345)</f>
        <v>3.9473675E-2</v>
      </c>
      <c r="Y2345">
        <f>SUMIFS(INDEX(Table_Index[],,MATCH(Y$12,Table_Index[#Headers],0)),
Table_Index[ID],$Q2345,Table_Index[year],$R2345)/COUNTIFS(Table_Index[Quarter],"&lt;&gt;''",Table_Index[ID],$Q2345,Table_Index[year],$R2345)</f>
        <v>2.6780399999999999E-2</v>
      </c>
      <c r="Z2345">
        <f>SUMIFS(INDEX(Table_Index[],,MATCH(Z$12,Table_Index[#Headers],0)),
Table_Index[ID],$Q2345,Table_Index[year],$R2345)/COUNTIFS(Table_Index[Quarter],"&lt;&gt;''",Table_Index[ID],$Q2345,Table_Index[year],$R2345)</f>
        <v>5.5692249999999999E-2</v>
      </c>
      <c r="AA2345">
        <f>SUMIFS(INDEX(Table_Index[],,MATCH(AA$12,Table_Index[#Headers],0)),
Table_Index[ID],$Q2345,Table_Index[year],$R2345)/COUNTIFS(Table_Index[Quarter],"&lt;&gt;''",Table_Index[ID],$Q2345,Table_Index[year],$R2345)</f>
        <v>9.4707774999999994E-2</v>
      </c>
      <c r="AB2345">
        <f>SUMIFS(INDEX(Table_Index[],,MATCH(AB$12,Table_Index[#Headers],0)),
Table_Index[ID],$Q2345,Table_Index[year],$R2345)/COUNTIFS(Table_Index[Quarter],"&lt;&gt;''",Table_Index[ID],$Q2345,Table_Index[year],$R2345)</f>
        <v>0.240114775</v>
      </c>
      <c r="AC2345" s="24">
        <f t="shared" si="146"/>
        <v>0.85855264999999992</v>
      </c>
      <c r="AD2345">
        <f>COUNTIFS(Table_Index[Quarter],"&lt;&gt;''",Table_Index[ID],$Q2345,Table_Index[year],$R2345)</f>
        <v>4</v>
      </c>
      <c r="AE2345" s="34">
        <f t="shared" si="147"/>
        <v>0.88110477203716631</v>
      </c>
    </row>
    <row r="2346" spans="1:31" x14ac:dyDescent="0.3">
      <c r="A2346">
        <v>9236</v>
      </c>
      <c r="B2346">
        <v>2009</v>
      </c>
      <c r="C2346">
        <v>3</v>
      </c>
      <c r="D2346">
        <v>4.0577099999999998E-2</v>
      </c>
      <c r="E2346">
        <v>0.1534874</v>
      </c>
      <c r="F2346">
        <v>4.2341299999999998E-2</v>
      </c>
      <c r="G2346">
        <v>0.23605300000000001</v>
      </c>
      <c r="H2346">
        <v>1.4113799999999999E-2</v>
      </c>
      <c r="I2346">
        <v>0.28227560000000002</v>
      </c>
      <c r="J2346">
        <v>0.1940645</v>
      </c>
      <c r="K2346">
        <v>2.8227999999999999E-3</v>
      </c>
      <c r="L2346">
        <v>3.2076800000000003E-2</v>
      </c>
      <c r="M2346">
        <v>2.1876E-3</v>
      </c>
      <c r="O2346" t="str">
        <f>Table_Index[[#This Row],[ID]]&amp;Table_Index[[#This Row],[year]]</f>
        <v>92362009</v>
      </c>
      <c r="P2346" t="str">
        <v>95452005</v>
      </c>
      <c r="Q2346" t="str">
        <f t="shared" si="144"/>
        <v>9545</v>
      </c>
      <c r="R2346" t="str">
        <f t="shared" si="145"/>
        <v>2005</v>
      </c>
      <c r="S2346">
        <f>SUMIFS(INDEX(Table_Index[],,MATCH(S$12,Table_Index[#Headers],0)),
Table_Index[ID],$Q2346,Table_Index[year],$R2346)/COUNTIFS(Table_Index[Quarter],"&lt;&gt;''",Table_Index[ID],$Q2346,Table_Index[year],$R2346)</f>
        <v>5.6441775E-2</v>
      </c>
      <c r="T2346">
        <f>SUMIFS(INDEX(Table_Index[],,MATCH(T$12,Table_Index[#Headers],0)),
Table_Index[ID],$Q2346,Table_Index[year],$R2346)/COUNTIFS(Table_Index[Quarter],"&lt;&gt;''",Table_Index[ID],$Q2346,Table_Index[year],$R2346)</f>
        <v>0.14851444999999999</v>
      </c>
      <c r="U2346">
        <f>SUMIFS(INDEX(Table_Index[],,MATCH(U$12,Table_Index[#Headers],0)),
Table_Index[ID],$Q2346,Table_Index[year],$R2346)/COUNTIFS(Table_Index[Quarter],"&lt;&gt;''",Table_Index[ID],$Q2346,Table_Index[year],$R2346)</f>
        <v>0.23997762500000003</v>
      </c>
      <c r="V2346">
        <f>SUMIFS(INDEX(Table_Index[],,MATCH(V$12,Table_Index[#Headers],0)),
Table_Index[ID],$Q2346,Table_Index[year],$R2346)/COUNTIFS(Table_Index[Quarter],"&lt;&gt;''",Table_Index[ID],$Q2346,Table_Index[year],$R2346)</f>
        <v>6.5126299999999998E-2</v>
      </c>
      <c r="W2346">
        <f>SUMIFS(INDEX(Table_Index[],,MATCH(W$12,Table_Index[#Headers],0)),
Table_Index[ID],$Q2346,Table_Index[year],$R2346)/COUNTIFS(Table_Index[Quarter],"&lt;&gt;''",Table_Index[ID],$Q2346,Table_Index[year],$R2346)</f>
        <v>0</v>
      </c>
      <c r="X2346">
        <f>SUMIFS(INDEX(Table_Index[],,MATCH(X$12,Table_Index[#Headers],0)),
Table_Index[ID],$Q2346,Table_Index[year],$R2346)/COUNTIFS(Table_Index[Quarter],"&lt;&gt;''",Table_Index[ID],$Q2346,Table_Index[year],$R2346)</f>
        <v>0.12031409999999999</v>
      </c>
      <c r="Y2346">
        <f>SUMIFS(INDEX(Table_Index[],,MATCH(Y$12,Table_Index[#Headers],0)),
Table_Index[ID],$Q2346,Table_Index[year],$R2346)/COUNTIFS(Table_Index[Quarter],"&lt;&gt;''",Table_Index[ID],$Q2346,Table_Index[year],$R2346)</f>
        <v>3.7674449999999998E-2</v>
      </c>
      <c r="Z2346">
        <f>SUMIFS(INDEX(Table_Index[],,MATCH(Z$12,Table_Index[#Headers],0)),
Table_Index[ID],$Q2346,Table_Index[year],$R2346)/COUNTIFS(Table_Index[Quarter],"&lt;&gt;''",Table_Index[ID],$Q2346,Table_Index[year],$R2346)</f>
        <v>0.12511397500000002</v>
      </c>
      <c r="AA2346">
        <f>SUMIFS(INDEX(Table_Index[],,MATCH(AA$12,Table_Index[#Headers],0)),
Table_Index[ID],$Q2346,Table_Index[year],$R2346)/COUNTIFS(Table_Index[Quarter],"&lt;&gt;''",Table_Index[ID],$Q2346,Table_Index[year],$R2346)</f>
        <v>0.19651895</v>
      </c>
      <c r="AB2346">
        <f>SUMIFS(INDEX(Table_Index[],,MATCH(AB$12,Table_Index[#Headers],0)),
Table_Index[ID],$Q2346,Table_Index[year],$R2346)/COUNTIFS(Table_Index[Quarter],"&lt;&gt;''",Table_Index[ID],$Q2346,Table_Index[year],$R2346)</f>
        <v>1.0318325000000001E-2</v>
      </c>
      <c r="AC2346" s="24">
        <f t="shared" si="146"/>
        <v>0.99999994999999997</v>
      </c>
      <c r="AD2346">
        <f>COUNTIFS(Table_Index[Quarter],"&lt;&gt;''",Table_Index[ID],$Q2346,Table_Index[year],$R2346)</f>
        <v>4</v>
      </c>
      <c r="AE2346" s="34">
        <f t="shared" si="147"/>
        <v>0.84265256960189494</v>
      </c>
    </row>
    <row r="2347" spans="1:31" x14ac:dyDescent="0.3">
      <c r="A2347">
        <v>9236</v>
      </c>
      <c r="B2347">
        <v>2009</v>
      </c>
      <c r="C2347">
        <v>4</v>
      </c>
      <c r="D2347">
        <v>8.4559099999999998E-2</v>
      </c>
      <c r="E2347">
        <v>0</v>
      </c>
      <c r="F2347">
        <v>0.103391</v>
      </c>
      <c r="G2347">
        <v>0.1117915</v>
      </c>
      <c r="H2347">
        <v>1.83088E-2</v>
      </c>
      <c r="I2347">
        <v>0.46956740000000002</v>
      </c>
      <c r="J2347">
        <v>0.1378547</v>
      </c>
      <c r="K2347">
        <v>1.46471E-2</v>
      </c>
      <c r="L2347">
        <v>5.1695499999999998E-2</v>
      </c>
      <c r="M2347">
        <v>8.1851000000000007E-3</v>
      </c>
      <c r="O2347" t="str">
        <f>Table_Index[[#This Row],[ID]]&amp;Table_Index[[#This Row],[year]]</f>
        <v>92362009</v>
      </c>
      <c r="P2347" t="str">
        <v>95452006</v>
      </c>
      <c r="Q2347" t="str">
        <f t="shared" si="144"/>
        <v>9545</v>
      </c>
      <c r="R2347" t="str">
        <f t="shared" si="145"/>
        <v>2006</v>
      </c>
      <c r="S2347">
        <f>SUMIFS(INDEX(Table_Index[],,MATCH(S$12,Table_Index[#Headers],0)),
Table_Index[ID],$Q2347,Table_Index[year],$R2347)/COUNTIFS(Table_Index[Quarter],"&lt;&gt;''",Table_Index[ID],$Q2347,Table_Index[year],$R2347)</f>
        <v>7.3997974999999994E-2</v>
      </c>
      <c r="T2347">
        <f>SUMIFS(INDEX(Table_Index[],,MATCH(T$12,Table_Index[#Headers],0)),
Table_Index[ID],$Q2347,Table_Index[year],$R2347)/COUNTIFS(Table_Index[Quarter],"&lt;&gt;''",Table_Index[ID],$Q2347,Table_Index[year],$R2347)</f>
        <v>0.11982362500000002</v>
      </c>
      <c r="U2347">
        <f>SUMIFS(INDEX(Table_Index[],,MATCH(U$12,Table_Index[#Headers],0)),
Table_Index[ID],$Q2347,Table_Index[year],$R2347)/COUNTIFS(Table_Index[Quarter],"&lt;&gt;''",Table_Index[ID],$Q2347,Table_Index[year],$R2347)</f>
        <v>0.13785457500000001</v>
      </c>
      <c r="V2347">
        <f>SUMIFS(INDEX(Table_Index[],,MATCH(V$12,Table_Index[#Headers],0)),
Table_Index[ID],$Q2347,Table_Index[year],$R2347)/COUNTIFS(Table_Index[Quarter],"&lt;&gt;''",Table_Index[ID],$Q2347,Table_Index[year],$R2347)</f>
        <v>9.0718649999999998E-2</v>
      </c>
      <c r="W2347">
        <f>SUMIFS(INDEX(Table_Index[],,MATCH(W$12,Table_Index[#Headers],0)),
Table_Index[ID],$Q2347,Table_Index[year],$R2347)/COUNTIFS(Table_Index[Quarter],"&lt;&gt;''",Table_Index[ID],$Q2347,Table_Index[year],$R2347)</f>
        <v>2.0600325000000003E-2</v>
      </c>
      <c r="X2347">
        <f>SUMIFS(INDEX(Table_Index[],,MATCH(X$12,Table_Index[#Headers],0)),
Table_Index[ID],$Q2347,Table_Index[year],$R2347)/COUNTIFS(Table_Index[Quarter],"&lt;&gt;''",Table_Index[ID],$Q2347,Table_Index[year],$R2347)</f>
        <v>0.2513996</v>
      </c>
      <c r="Y2347">
        <f>SUMIFS(INDEX(Table_Index[],,MATCH(Y$12,Table_Index[#Headers],0)),
Table_Index[ID],$Q2347,Table_Index[year],$R2347)/COUNTIFS(Table_Index[Quarter],"&lt;&gt;''",Table_Index[ID],$Q2347,Table_Index[year],$R2347)</f>
        <v>6.2936224999999998E-2</v>
      </c>
      <c r="Z2347">
        <f>SUMIFS(INDEX(Table_Index[],,MATCH(Z$12,Table_Index[#Headers],0)),
Table_Index[ID],$Q2347,Table_Index[year],$R2347)/COUNTIFS(Table_Index[Quarter],"&lt;&gt;''",Table_Index[ID],$Q2347,Table_Index[year],$R2347)</f>
        <v>6.42287E-2</v>
      </c>
      <c r="AA2347">
        <f>SUMIFS(INDEX(Table_Index[],,MATCH(AA$12,Table_Index[#Headers],0)),
Table_Index[ID],$Q2347,Table_Index[year],$R2347)/COUNTIFS(Table_Index[Quarter],"&lt;&gt;''",Table_Index[ID],$Q2347,Table_Index[year],$R2347)</f>
        <v>0.16876574999999999</v>
      </c>
      <c r="AB2347">
        <f>SUMIFS(INDEX(Table_Index[],,MATCH(AB$12,Table_Index[#Headers],0)),
Table_Index[ID],$Q2347,Table_Index[year],$R2347)/COUNTIFS(Table_Index[Quarter],"&lt;&gt;''",Table_Index[ID],$Q2347,Table_Index[year],$R2347)</f>
        <v>9.6745249999999998E-3</v>
      </c>
      <c r="AC2347" s="24">
        <f t="shared" si="146"/>
        <v>0.99999994999999997</v>
      </c>
      <c r="AD2347">
        <f>COUNTIFS(Table_Index[Quarter],"&lt;&gt;''",Table_Index[ID],$Q2347,Table_Index[year],$R2347)</f>
        <v>4</v>
      </c>
      <c r="AE2347" s="34">
        <f t="shared" si="147"/>
        <v>0.85264493988326129</v>
      </c>
    </row>
    <row r="2348" spans="1:31" x14ac:dyDescent="0.3">
      <c r="A2348">
        <v>9236</v>
      </c>
      <c r="B2348">
        <v>2010</v>
      </c>
      <c r="C2348">
        <v>1</v>
      </c>
      <c r="D2348">
        <v>3.94271E-2</v>
      </c>
      <c r="E2348">
        <v>2.8486600000000001E-2</v>
      </c>
      <c r="F2348">
        <v>4.95419E-2</v>
      </c>
      <c r="G2348">
        <v>0.1634883</v>
      </c>
      <c r="H2348">
        <v>2.3377599999999998E-2</v>
      </c>
      <c r="I2348">
        <v>0.3302794</v>
      </c>
      <c r="J2348">
        <v>0.16101119999999999</v>
      </c>
      <c r="K2348">
        <v>0.1183501</v>
      </c>
      <c r="L2348">
        <v>8.4221199999999996E-2</v>
      </c>
      <c r="M2348">
        <v>1.8165E-3</v>
      </c>
      <c r="O2348" t="str">
        <f>Table_Index[[#This Row],[ID]]&amp;Table_Index[[#This Row],[year]]</f>
        <v>92362010</v>
      </c>
      <c r="P2348" t="str">
        <v>95452007</v>
      </c>
      <c r="Q2348" t="str">
        <f t="shared" si="144"/>
        <v>9545</v>
      </c>
      <c r="R2348" t="str">
        <f t="shared" si="145"/>
        <v>2007</v>
      </c>
      <c r="S2348">
        <f>SUMIFS(INDEX(Table_Index[],,MATCH(S$12,Table_Index[#Headers],0)),
Table_Index[ID],$Q2348,Table_Index[year],$R2348)/COUNTIFS(Table_Index[Quarter],"&lt;&gt;''",Table_Index[ID],$Q2348,Table_Index[year],$R2348)</f>
        <v>0.18865572500000002</v>
      </c>
      <c r="T2348">
        <f>SUMIFS(INDEX(Table_Index[],,MATCH(T$12,Table_Index[#Headers],0)),
Table_Index[ID],$Q2348,Table_Index[year],$R2348)/COUNTIFS(Table_Index[Quarter],"&lt;&gt;''",Table_Index[ID],$Q2348,Table_Index[year],$R2348)</f>
        <v>0.11078470000000001</v>
      </c>
      <c r="U2348">
        <f>SUMIFS(INDEX(Table_Index[],,MATCH(U$12,Table_Index[#Headers],0)),
Table_Index[ID],$Q2348,Table_Index[year],$R2348)/COUNTIFS(Table_Index[Quarter],"&lt;&gt;''",Table_Index[ID],$Q2348,Table_Index[year],$R2348)</f>
        <v>0.24007927500000004</v>
      </c>
      <c r="V2348">
        <f>SUMIFS(INDEX(Table_Index[],,MATCH(V$12,Table_Index[#Headers],0)),
Table_Index[ID],$Q2348,Table_Index[year],$R2348)/COUNTIFS(Table_Index[Quarter],"&lt;&gt;''",Table_Index[ID],$Q2348,Table_Index[year],$R2348)</f>
        <v>3.7726950000000002E-2</v>
      </c>
      <c r="W2348">
        <f>SUMIFS(INDEX(Table_Index[],,MATCH(W$12,Table_Index[#Headers],0)),
Table_Index[ID],$Q2348,Table_Index[year],$R2348)/COUNTIFS(Table_Index[Quarter],"&lt;&gt;''",Table_Index[ID],$Q2348,Table_Index[year],$R2348)</f>
        <v>2.1170375000000002E-2</v>
      </c>
      <c r="X2348">
        <f>SUMIFS(INDEX(Table_Index[],,MATCH(X$12,Table_Index[#Headers],0)),
Table_Index[ID],$Q2348,Table_Index[year],$R2348)/COUNTIFS(Table_Index[Quarter],"&lt;&gt;''",Table_Index[ID],$Q2348,Table_Index[year],$R2348)</f>
        <v>0</v>
      </c>
      <c r="Y2348">
        <f>SUMIFS(INDEX(Table_Index[],,MATCH(Y$12,Table_Index[#Headers],0)),
Table_Index[ID],$Q2348,Table_Index[year],$R2348)/COUNTIFS(Table_Index[Quarter],"&lt;&gt;''",Table_Index[ID],$Q2348,Table_Index[year],$R2348)</f>
        <v>0.10501300000000001</v>
      </c>
      <c r="Z2348">
        <f>SUMIFS(INDEX(Table_Index[],,MATCH(Z$12,Table_Index[#Headers],0)),
Table_Index[ID],$Q2348,Table_Index[year],$R2348)/COUNTIFS(Table_Index[Quarter],"&lt;&gt;''",Table_Index[ID],$Q2348,Table_Index[year],$R2348)</f>
        <v>0.100538075</v>
      </c>
      <c r="AA2348">
        <f>SUMIFS(INDEX(Table_Index[],,MATCH(AA$12,Table_Index[#Headers],0)),
Table_Index[ID],$Q2348,Table_Index[year],$R2348)/COUNTIFS(Table_Index[Quarter],"&lt;&gt;''",Table_Index[ID],$Q2348,Table_Index[year],$R2348)</f>
        <v>0.18442472500000001</v>
      </c>
      <c r="AB2348">
        <f>SUMIFS(INDEX(Table_Index[],,MATCH(AB$12,Table_Index[#Headers],0)),
Table_Index[ID],$Q2348,Table_Index[year],$R2348)/COUNTIFS(Table_Index[Quarter],"&lt;&gt;''",Table_Index[ID],$Q2348,Table_Index[year],$R2348)</f>
        <v>1.1607149999999998E-2</v>
      </c>
      <c r="AC2348" s="24">
        <f t="shared" si="146"/>
        <v>0.99999997500000004</v>
      </c>
      <c r="AD2348">
        <f>COUNTIFS(Table_Index[Quarter],"&lt;&gt;''",Table_Index[ID],$Q2348,Table_Index[year],$R2348)</f>
        <v>4</v>
      </c>
      <c r="AE2348" s="34">
        <f t="shared" si="147"/>
        <v>0.83734336203601178</v>
      </c>
    </row>
    <row r="2349" spans="1:31" x14ac:dyDescent="0.3">
      <c r="A2349">
        <v>9236</v>
      </c>
      <c r="B2349">
        <v>2010</v>
      </c>
      <c r="C2349">
        <v>2</v>
      </c>
      <c r="D2349">
        <v>5.7406499999999999E-2</v>
      </c>
      <c r="E2349">
        <v>7.5953300000000001E-2</v>
      </c>
      <c r="F2349">
        <v>6.18224E-2</v>
      </c>
      <c r="G2349">
        <v>5.82897E-2</v>
      </c>
      <c r="H2349">
        <v>1.2806100000000001E-2</v>
      </c>
      <c r="I2349">
        <v>0.3532711</v>
      </c>
      <c r="J2349">
        <v>0.1236449</v>
      </c>
      <c r="K2349">
        <v>0.2034841</v>
      </c>
      <c r="L2349">
        <v>4.9899499999999999E-2</v>
      </c>
      <c r="M2349">
        <v>3.4223000000000001E-3</v>
      </c>
      <c r="O2349" t="str">
        <f>Table_Index[[#This Row],[ID]]&amp;Table_Index[[#This Row],[year]]</f>
        <v>92362010</v>
      </c>
      <c r="P2349" t="str">
        <v>95452008</v>
      </c>
      <c r="Q2349" t="str">
        <f t="shared" si="144"/>
        <v>9545</v>
      </c>
      <c r="R2349" t="str">
        <f t="shared" si="145"/>
        <v>2008</v>
      </c>
      <c r="S2349">
        <f>SUMIFS(INDEX(Table_Index[],,MATCH(S$12,Table_Index[#Headers],0)),
Table_Index[ID],$Q2349,Table_Index[year],$R2349)/COUNTIFS(Table_Index[Quarter],"&lt;&gt;''",Table_Index[ID],$Q2349,Table_Index[year],$R2349)</f>
        <v>0.25734867499999997</v>
      </c>
      <c r="T2349">
        <f>SUMIFS(INDEX(Table_Index[],,MATCH(T$12,Table_Index[#Headers],0)),
Table_Index[ID],$Q2349,Table_Index[year],$R2349)/COUNTIFS(Table_Index[Quarter],"&lt;&gt;''",Table_Index[ID],$Q2349,Table_Index[year],$R2349)</f>
        <v>0.1195283</v>
      </c>
      <c r="U2349">
        <f>SUMIFS(INDEX(Table_Index[],,MATCH(U$12,Table_Index[#Headers],0)),
Table_Index[ID],$Q2349,Table_Index[year],$R2349)/COUNTIFS(Table_Index[Quarter],"&lt;&gt;''",Table_Index[ID],$Q2349,Table_Index[year],$R2349)</f>
        <v>0.22131452499999998</v>
      </c>
      <c r="V2349">
        <f>SUMIFS(INDEX(Table_Index[],,MATCH(V$12,Table_Index[#Headers],0)),
Table_Index[ID],$Q2349,Table_Index[year],$R2349)/COUNTIFS(Table_Index[Quarter],"&lt;&gt;''",Table_Index[ID],$Q2349,Table_Index[year],$R2349)</f>
        <v>4.7265849999999998E-2</v>
      </c>
      <c r="W2349">
        <f>SUMIFS(INDEX(Table_Index[],,MATCH(W$12,Table_Index[#Headers],0)),
Table_Index[ID],$Q2349,Table_Index[year],$R2349)/COUNTIFS(Table_Index[Quarter],"&lt;&gt;''",Table_Index[ID],$Q2349,Table_Index[year],$R2349)</f>
        <v>4.0872750000000005E-3</v>
      </c>
      <c r="X2349">
        <f>SUMIFS(INDEX(Table_Index[],,MATCH(X$12,Table_Index[#Headers],0)),
Table_Index[ID],$Q2349,Table_Index[year],$R2349)/COUNTIFS(Table_Index[Quarter],"&lt;&gt;''",Table_Index[ID],$Q2349,Table_Index[year],$R2349)</f>
        <v>0.15801247500000001</v>
      </c>
      <c r="Y2349">
        <f>SUMIFS(INDEX(Table_Index[],,MATCH(Y$12,Table_Index[#Headers],0)),
Table_Index[ID],$Q2349,Table_Index[year],$R2349)/COUNTIFS(Table_Index[Quarter],"&lt;&gt;''",Table_Index[ID],$Q2349,Table_Index[year],$R2349)</f>
        <v>4.369265E-2</v>
      </c>
      <c r="Z2349">
        <f>SUMIFS(INDEX(Table_Index[],,MATCH(Z$12,Table_Index[#Headers],0)),
Table_Index[ID],$Q2349,Table_Index[year],$R2349)/COUNTIFS(Table_Index[Quarter],"&lt;&gt;''",Table_Index[ID],$Q2349,Table_Index[year],$R2349)</f>
        <v>5.1976274999999995E-2</v>
      </c>
      <c r="AA2349">
        <f>SUMIFS(INDEX(Table_Index[],,MATCH(AA$12,Table_Index[#Headers],0)),
Table_Index[ID],$Q2349,Table_Index[year],$R2349)/COUNTIFS(Table_Index[Quarter],"&lt;&gt;''",Table_Index[ID],$Q2349,Table_Index[year],$R2349)</f>
        <v>8.7480299999999997E-2</v>
      </c>
      <c r="AB2349">
        <f>SUMIFS(INDEX(Table_Index[],,MATCH(AB$12,Table_Index[#Headers],0)),
Table_Index[ID],$Q2349,Table_Index[year],$R2349)/COUNTIFS(Table_Index[Quarter],"&lt;&gt;''",Table_Index[ID],$Q2349,Table_Index[year],$R2349)</f>
        <v>9.2937000000000002E-3</v>
      </c>
      <c r="AC2349" s="24">
        <f t="shared" si="146"/>
        <v>1.0000000250000001</v>
      </c>
      <c r="AD2349">
        <f>COUNTIFS(Table_Index[Quarter],"&lt;&gt;''",Table_Index[ID],$Q2349,Table_Index[year],$R2349)</f>
        <v>4</v>
      </c>
      <c r="AE2349" s="34">
        <f t="shared" si="147"/>
        <v>0.83093606077542692</v>
      </c>
    </row>
    <row r="2350" spans="1:31" x14ac:dyDescent="0.3">
      <c r="A2350">
        <v>9236</v>
      </c>
      <c r="B2350">
        <v>2010</v>
      </c>
      <c r="C2350">
        <v>3</v>
      </c>
      <c r="D2350">
        <v>8.23575E-2</v>
      </c>
      <c r="E2350">
        <v>5.4633500000000002E-2</v>
      </c>
      <c r="F2350">
        <v>0.1006406</v>
      </c>
      <c r="G2350">
        <v>0.17252670000000001</v>
      </c>
      <c r="H2350">
        <v>1.5814999999999999E-2</v>
      </c>
      <c r="I2350">
        <v>0.3558364</v>
      </c>
      <c r="J2350">
        <v>0.13298940000000001</v>
      </c>
      <c r="K2350">
        <v>1.29395E-2</v>
      </c>
      <c r="L2350">
        <v>6.4697500000000005E-2</v>
      </c>
      <c r="M2350">
        <v>7.5640000000000004E-3</v>
      </c>
      <c r="O2350" t="str">
        <f>Table_Index[[#This Row],[ID]]&amp;Table_Index[[#This Row],[year]]</f>
        <v>92362010</v>
      </c>
      <c r="P2350" t="str">
        <v>95452009</v>
      </c>
      <c r="Q2350" t="str">
        <f t="shared" si="144"/>
        <v>9545</v>
      </c>
      <c r="R2350" t="str">
        <f t="shared" si="145"/>
        <v>2009</v>
      </c>
      <c r="S2350">
        <f>SUMIFS(INDEX(Table_Index[],,MATCH(S$12,Table_Index[#Headers],0)),
Table_Index[ID],$Q2350,Table_Index[year],$R2350)/COUNTIFS(Table_Index[Quarter],"&lt;&gt;''",Table_Index[ID],$Q2350,Table_Index[year],$R2350)</f>
        <v>9.2565224999999987E-2</v>
      </c>
      <c r="T2350">
        <f>SUMIFS(INDEX(Table_Index[],,MATCH(T$12,Table_Index[#Headers],0)),
Table_Index[ID],$Q2350,Table_Index[year],$R2350)/COUNTIFS(Table_Index[Quarter],"&lt;&gt;''",Table_Index[ID],$Q2350,Table_Index[year],$R2350)</f>
        <v>0.11929907499999999</v>
      </c>
      <c r="U2350">
        <f>SUMIFS(INDEX(Table_Index[],,MATCH(U$12,Table_Index[#Headers],0)),
Table_Index[ID],$Q2350,Table_Index[year],$R2350)/COUNTIFS(Table_Index[Quarter],"&lt;&gt;''",Table_Index[ID],$Q2350,Table_Index[year],$R2350)</f>
        <v>0.1253408</v>
      </c>
      <c r="V2350">
        <f>SUMIFS(INDEX(Table_Index[],,MATCH(V$12,Table_Index[#Headers],0)),
Table_Index[ID],$Q2350,Table_Index[year],$R2350)/COUNTIFS(Table_Index[Quarter],"&lt;&gt;''",Table_Index[ID],$Q2350,Table_Index[year],$R2350)</f>
        <v>6.127225E-2</v>
      </c>
      <c r="W2350">
        <f>SUMIFS(INDEX(Table_Index[],,MATCH(W$12,Table_Index[#Headers],0)),
Table_Index[ID],$Q2350,Table_Index[year],$R2350)/COUNTIFS(Table_Index[Quarter],"&lt;&gt;''",Table_Index[ID],$Q2350,Table_Index[year],$R2350)</f>
        <v>1.3601150000000001E-2</v>
      </c>
      <c r="X2350">
        <f>SUMIFS(INDEX(Table_Index[],,MATCH(X$12,Table_Index[#Headers],0)),
Table_Index[ID],$Q2350,Table_Index[year],$R2350)/COUNTIFS(Table_Index[Quarter],"&lt;&gt;''",Table_Index[ID],$Q2350,Table_Index[year],$R2350)</f>
        <v>0.204808975</v>
      </c>
      <c r="Y2350">
        <f>SUMIFS(INDEX(Table_Index[],,MATCH(Y$12,Table_Index[#Headers],0)),
Table_Index[ID],$Q2350,Table_Index[year],$R2350)/COUNTIFS(Table_Index[Quarter],"&lt;&gt;''",Table_Index[ID],$Q2350,Table_Index[year],$R2350)</f>
        <v>0.15495220000000001</v>
      </c>
      <c r="Z2350">
        <f>SUMIFS(INDEX(Table_Index[],,MATCH(Z$12,Table_Index[#Headers],0)),
Table_Index[ID],$Q2350,Table_Index[year],$R2350)/COUNTIFS(Table_Index[Quarter],"&lt;&gt;''",Table_Index[ID],$Q2350,Table_Index[year],$R2350)</f>
        <v>7.2358375000000003E-2</v>
      </c>
      <c r="AA2350">
        <f>SUMIFS(INDEX(Table_Index[],,MATCH(AA$12,Table_Index[#Headers],0)),
Table_Index[ID],$Q2350,Table_Index[year],$R2350)/COUNTIFS(Table_Index[Quarter],"&lt;&gt;''",Table_Index[ID],$Q2350,Table_Index[year],$R2350)</f>
        <v>0.133053375</v>
      </c>
      <c r="AB2350">
        <f>SUMIFS(INDEX(Table_Index[],,MATCH(AB$12,Table_Index[#Headers],0)),
Table_Index[ID],$Q2350,Table_Index[year],$R2350)/COUNTIFS(Table_Index[Quarter],"&lt;&gt;''",Table_Index[ID],$Q2350,Table_Index[year],$R2350)</f>
        <v>2.2748650000000002E-2</v>
      </c>
      <c r="AC2350" s="24">
        <f t="shared" si="146"/>
        <v>1.000000075</v>
      </c>
      <c r="AD2350">
        <f>COUNTIFS(Table_Index[Quarter],"&lt;&gt;''",Table_Index[ID],$Q2350,Table_Index[year],$R2350)</f>
        <v>4</v>
      </c>
      <c r="AE2350" s="34">
        <f t="shared" si="147"/>
        <v>0.86813647714507436</v>
      </c>
    </row>
    <row r="2351" spans="1:31" x14ac:dyDescent="0.3">
      <c r="A2351">
        <v>9236</v>
      </c>
      <c r="B2351">
        <v>2010</v>
      </c>
      <c r="C2351">
        <v>4</v>
      </c>
      <c r="D2351">
        <v>7.2931999999999997E-2</v>
      </c>
      <c r="E2351">
        <v>5.6066400000000002E-2</v>
      </c>
      <c r="F2351">
        <v>7.7016100000000004E-2</v>
      </c>
      <c r="G2351">
        <v>8.4783399999999995E-2</v>
      </c>
      <c r="H2351">
        <v>2.2839499999999999E-2</v>
      </c>
      <c r="I2351">
        <v>0.37742290000000001</v>
      </c>
      <c r="J2351">
        <v>0.2051211</v>
      </c>
      <c r="K2351">
        <v>8.5330000000000007E-3</v>
      </c>
      <c r="L2351">
        <v>9.0253299999999995E-2</v>
      </c>
      <c r="M2351">
        <v>5.0323E-3</v>
      </c>
      <c r="O2351" t="str">
        <f>Table_Index[[#This Row],[ID]]&amp;Table_Index[[#This Row],[year]]</f>
        <v>92362010</v>
      </c>
      <c r="P2351" t="str">
        <v>95452010</v>
      </c>
      <c r="Q2351" t="str">
        <f t="shared" si="144"/>
        <v>9545</v>
      </c>
      <c r="R2351" t="str">
        <f t="shared" si="145"/>
        <v>2010</v>
      </c>
      <c r="S2351">
        <f>SUMIFS(INDEX(Table_Index[],,MATCH(S$12,Table_Index[#Headers],0)),
Table_Index[ID],$Q2351,Table_Index[year],$R2351)/COUNTIFS(Table_Index[Quarter],"&lt;&gt;''",Table_Index[ID],$Q2351,Table_Index[year],$R2351)</f>
        <v>6.9577749999999994E-2</v>
      </c>
      <c r="T2351">
        <f>SUMIFS(INDEX(Table_Index[],,MATCH(T$12,Table_Index[#Headers],0)),
Table_Index[ID],$Q2351,Table_Index[year],$R2351)/COUNTIFS(Table_Index[Quarter],"&lt;&gt;''",Table_Index[ID],$Q2351,Table_Index[year],$R2351)</f>
        <v>5.9878600000000004E-2</v>
      </c>
      <c r="U2351">
        <f>SUMIFS(INDEX(Table_Index[],,MATCH(U$12,Table_Index[#Headers],0)),
Table_Index[ID],$Q2351,Table_Index[year],$R2351)/COUNTIFS(Table_Index[Quarter],"&lt;&gt;''",Table_Index[ID],$Q2351,Table_Index[year],$R2351)</f>
        <v>0.13502175</v>
      </c>
      <c r="V2351">
        <f>SUMIFS(INDEX(Table_Index[],,MATCH(V$12,Table_Index[#Headers],0)),
Table_Index[ID],$Q2351,Table_Index[year],$R2351)/COUNTIFS(Table_Index[Quarter],"&lt;&gt;''",Table_Index[ID],$Q2351,Table_Index[year],$R2351)</f>
        <v>7.7014074999999987E-2</v>
      </c>
      <c r="W2351">
        <f>SUMIFS(INDEX(Table_Index[],,MATCH(W$12,Table_Index[#Headers],0)),
Table_Index[ID],$Q2351,Table_Index[year],$R2351)/COUNTIFS(Table_Index[Quarter],"&lt;&gt;''",Table_Index[ID],$Q2351,Table_Index[year],$R2351)</f>
        <v>2.0783524999999997E-2</v>
      </c>
      <c r="X2351">
        <f>SUMIFS(INDEX(Table_Index[],,MATCH(X$12,Table_Index[#Headers],0)),
Table_Index[ID],$Q2351,Table_Index[year],$R2351)/COUNTIFS(Table_Index[Quarter],"&lt;&gt;''",Table_Index[ID],$Q2351,Table_Index[year],$R2351)</f>
        <v>0.32722594999999999</v>
      </c>
      <c r="Y2351">
        <f>SUMIFS(INDEX(Table_Index[],,MATCH(Y$12,Table_Index[#Headers],0)),
Table_Index[ID],$Q2351,Table_Index[year],$R2351)/COUNTIFS(Table_Index[Quarter],"&lt;&gt;''",Table_Index[ID],$Q2351,Table_Index[year],$R2351)</f>
        <v>0.17143577499999998</v>
      </c>
      <c r="Z2351">
        <f>SUMIFS(INDEX(Table_Index[],,MATCH(Z$12,Table_Index[#Headers],0)),
Table_Index[ID],$Q2351,Table_Index[year],$R2351)/COUNTIFS(Table_Index[Quarter],"&lt;&gt;''",Table_Index[ID],$Q2351,Table_Index[year],$R2351)</f>
        <v>4.5471699999999997E-2</v>
      </c>
      <c r="AA2351">
        <f>SUMIFS(INDEX(Table_Index[],,MATCH(AA$12,Table_Index[#Headers],0)),
Table_Index[ID],$Q2351,Table_Index[year],$R2351)/COUNTIFS(Table_Index[Quarter],"&lt;&gt;''",Table_Index[ID],$Q2351,Table_Index[year],$R2351)</f>
        <v>8.5672874999999996E-2</v>
      </c>
      <c r="AB2351">
        <f>SUMIFS(INDEX(Table_Index[],,MATCH(AB$12,Table_Index[#Headers],0)),
Table_Index[ID],$Q2351,Table_Index[year],$R2351)/COUNTIFS(Table_Index[Quarter],"&lt;&gt;''",Table_Index[ID],$Q2351,Table_Index[year],$R2351)</f>
        <v>7.91795E-3</v>
      </c>
      <c r="AC2351" s="24">
        <f t="shared" si="146"/>
        <v>0.99999994999999986</v>
      </c>
      <c r="AD2351">
        <f>COUNTIFS(Table_Index[Quarter],"&lt;&gt;''",Table_Index[ID],$Q2351,Table_Index[year],$R2351)</f>
        <v>4</v>
      </c>
      <c r="AE2351" s="34">
        <f t="shared" si="147"/>
        <v>0.82104223608727256</v>
      </c>
    </row>
    <row r="2352" spans="1:31" x14ac:dyDescent="0.3">
      <c r="A2352">
        <v>9236</v>
      </c>
      <c r="B2352">
        <v>2011</v>
      </c>
      <c r="C2352">
        <v>1</v>
      </c>
      <c r="D2352">
        <v>4.1464099999999997E-2</v>
      </c>
      <c r="E2352">
        <v>7.1299699999999994E-2</v>
      </c>
      <c r="F2352">
        <v>0.1021545</v>
      </c>
      <c r="G2352">
        <v>0.16928460000000001</v>
      </c>
      <c r="H2352">
        <v>8.7560999999999993E-3</v>
      </c>
      <c r="I2352">
        <v>0.3902719</v>
      </c>
      <c r="J2352">
        <v>0.1521894</v>
      </c>
      <c r="K2352">
        <v>1.0007E-2</v>
      </c>
      <c r="L2352">
        <v>5.00349E-2</v>
      </c>
      <c r="M2352">
        <v>4.5380000000000004E-3</v>
      </c>
      <c r="O2352" t="str">
        <f>Table_Index[[#This Row],[ID]]&amp;Table_Index[[#This Row],[year]]</f>
        <v>92362011</v>
      </c>
      <c r="P2352" t="str">
        <v>95452011</v>
      </c>
      <c r="Q2352" t="str">
        <f t="shared" si="144"/>
        <v>9545</v>
      </c>
      <c r="R2352" t="str">
        <f t="shared" si="145"/>
        <v>2011</v>
      </c>
      <c r="S2352">
        <f>SUMIFS(INDEX(Table_Index[],,MATCH(S$12,Table_Index[#Headers],0)),
Table_Index[ID],$Q2352,Table_Index[year],$R2352)/COUNTIFS(Table_Index[Quarter],"&lt;&gt;''",Table_Index[ID],$Q2352,Table_Index[year],$R2352)</f>
        <v>5.1146699999999996E-2</v>
      </c>
      <c r="T2352">
        <f>SUMIFS(INDEX(Table_Index[],,MATCH(T$12,Table_Index[#Headers],0)),
Table_Index[ID],$Q2352,Table_Index[year],$R2352)/COUNTIFS(Table_Index[Quarter],"&lt;&gt;''",Table_Index[ID],$Q2352,Table_Index[year],$R2352)</f>
        <v>8.7772425000000001E-2</v>
      </c>
      <c r="U2352">
        <f>SUMIFS(INDEX(Table_Index[],,MATCH(U$12,Table_Index[#Headers],0)),
Table_Index[ID],$Q2352,Table_Index[year],$R2352)/COUNTIFS(Table_Index[Quarter],"&lt;&gt;''",Table_Index[ID],$Q2352,Table_Index[year],$R2352)</f>
        <v>0.14243165000000002</v>
      </c>
      <c r="V2352">
        <f>SUMIFS(INDEX(Table_Index[],,MATCH(V$12,Table_Index[#Headers],0)),
Table_Index[ID],$Q2352,Table_Index[year],$R2352)/COUNTIFS(Table_Index[Quarter],"&lt;&gt;''",Table_Index[ID],$Q2352,Table_Index[year],$R2352)</f>
        <v>7.2067324999999988E-2</v>
      </c>
      <c r="W2352">
        <f>SUMIFS(INDEX(Table_Index[],,MATCH(W$12,Table_Index[#Headers],0)),
Table_Index[ID],$Q2352,Table_Index[year],$R2352)/COUNTIFS(Table_Index[Quarter],"&lt;&gt;''",Table_Index[ID],$Q2352,Table_Index[year],$R2352)</f>
        <v>3.1321925E-2</v>
      </c>
      <c r="X2352">
        <f>SUMIFS(INDEX(Table_Index[],,MATCH(X$12,Table_Index[#Headers],0)),
Table_Index[ID],$Q2352,Table_Index[year],$R2352)/COUNTIFS(Table_Index[Quarter],"&lt;&gt;''",Table_Index[ID],$Q2352,Table_Index[year],$R2352)</f>
        <v>0.23702272500000005</v>
      </c>
      <c r="Y2352">
        <f>SUMIFS(INDEX(Table_Index[],,MATCH(Y$12,Table_Index[#Headers],0)),
Table_Index[ID],$Q2352,Table_Index[year],$R2352)/COUNTIFS(Table_Index[Quarter],"&lt;&gt;''",Table_Index[ID],$Q2352,Table_Index[year],$R2352)</f>
        <v>0.17402187499999999</v>
      </c>
      <c r="Z2352">
        <f>SUMIFS(INDEX(Table_Index[],,MATCH(Z$12,Table_Index[#Headers],0)),
Table_Index[ID],$Q2352,Table_Index[year],$R2352)/COUNTIFS(Table_Index[Quarter],"&lt;&gt;''",Table_Index[ID],$Q2352,Table_Index[year],$R2352)</f>
        <v>6.1107574999999997E-2</v>
      </c>
      <c r="AA2352">
        <f>SUMIFS(INDEX(Table_Index[],,MATCH(AA$12,Table_Index[#Headers],0)),
Table_Index[ID],$Q2352,Table_Index[year],$R2352)/COUNTIFS(Table_Index[Quarter],"&lt;&gt;''",Table_Index[ID],$Q2352,Table_Index[year],$R2352)</f>
        <v>0.13294454999999999</v>
      </c>
      <c r="AB2352">
        <f>SUMIFS(INDEX(Table_Index[],,MATCH(AB$12,Table_Index[#Headers],0)),
Table_Index[ID],$Q2352,Table_Index[year],$R2352)/COUNTIFS(Table_Index[Quarter],"&lt;&gt;''",Table_Index[ID],$Q2352,Table_Index[year],$R2352)</f>
        <v>1.016325E-2</v>
      </c>
      <c r="AC2352" s="24">
        <f t="shared" si="146"/>
        <v>1</v>
      </c>
      <c r="AD2352">
        <f>COUNTIFS(Table_Index[Quarter],"&lt;&gt;''",Table_Index[ID],$Q2352,Table_Index[year],$R2352)</f>
        <v>4</v>
      </c>
      <c r="AE2352" s="34">
        <f t="shared" si="147"/>
        <v>0.85524341335605869</v>
      </c>
    </row>
    <row r="2353" spans="1:31" x14ac:dyDescent="0.3">
      <c r="A2353">
        <v>9236</v>
      </c>
      <c r="B2353">
        <v>2011</v>
      </c>
      <c r="C2353">
        <v>2</v>
      </c>
      <c r="D2353">
        <v>4.6836200000000001E-2</v>
      </c>
      <c r="E2353">
        <v>0.13090850000000001</v>
      </c>
      <c r="F2353">
        <v>6.7324400000000006E-2</v>
      </c>
      <c r="G2353">
        <v>8.8269799999999995E-2</v>
      </c>
      <c r="H2353">
        <v>1.55844E-2</v>
      </c>
      <c r="I2353">
        <v>0.36654389999999998</v>
      </c>
      <c r="J2353">
        <v>0.15709020000000001</v>
      </c>
      <c r="K2353">
        <v>8.9765999999999995E-3</v>
      </c>
      <c r="L2353">
        <v>0.1178177</v>
      </c>
      <c r="M2353">
        <v>6.4829999999999998E-4</v>
      </c>
      <c r="O2353" t="str">
        <f>Table_Index[[#This Row],[ID]]&amp;Table_Index[[#This Row],[year]]</f>
        <v>92362011</v>
      </c>
      <c r="P2353" t="str">
        <v>95452012</v>
      </c>
      <c r="Q2353" t="str">
        <f t="shared" si="144"/>
        <v>9545</v>
      </c>
      <c r="R2353" t="str">
        <f t="shared" si="145"/>
        <v>2012</v>
      </c>
      <c r="S2353">
        <f>SUMIFS(INDEX(Table_Index[],,MATCH(S$12,Table_Index[#Headers],0)),
Table_Index[ID],$Q2353,Table_Index[year],$R2353)/COUNTIFS(Table_Index[Quarter],"&lt;&gt;''",Table_Index[ID],$Q2353,Table_Index[year],$R2353)</f>
        <v>3.7479850000000002E-2</v>
      </c>
      <c r="T2353">
        <f>SUMIFS(INDEX(Table_Index[],,MATCH(T$12,Table_Index[#Headers],0)),
Table_Index[ID],$Q2353,Table_Index[year],$R2353)/COUNTIFS(Table_Index[Quarter],"&lt;&gt;''",Table_Index[ID],$Q2353,Table_Index[year],$R2353)</f>
        <v>0.109022825</v>
      </c>
      <c r="U2353">
        <f>SUMIFS(INDEX(Table_Index[],,MATCH(U$12,Table_Index[#Headers],0)),
Table_Index[ID],$Q2353,Table_Index[year],$R2353)/COUNTIFS(Table_Index[Quarter],"&lt;&gt;''",Table_Index[ID],$Q2353,Table_Index[year],$R2353)</f>
        <v>0.12702750000000002</v>
      </c>
      <c r="V2353">
        <f>SUMIFS(INDEX(Table_Index[],,MATCH(V$12,Table_Index[#Headers],0)),
Table_Index[ID],$Q2353,Table_Index[year],$R2353)/COUNTIFS(Table_Index[Quarter],"&lt;&gt;''",Table_Index[ID],$Q2353,Table_Index[year],$R2353)</f>
        <v>0.10066135000000001</v>
      </c>
      <c r="W2353">
        <f>SUMIFS(INDEX(Table_Index[],,MATCH(W$12,Table_Index[#Headers],0)),
Table_Index[ID],$Q2353,Table_Index[year],$R2353)/COUNTIFS(Table_Index[Quarter],"&lt;&gt;''",Table_Index[ID],$Q2353,Table_Index[year],$R2353)</f>
        <v>3.3173849999999998E-2</v>
      </c>
      <c r="X2353">
        <f>SUMIFS(INDEX(Table_Index[],,MATCH(X$12,Table_Index[#Headers],0)),
Table_Index[ID],$Q2353,Table_Index[year],$R2353)/COUNTIFS(Table_Index[Quarter],"&lt;&gt;''",Table_Index[ID],$Q2353,Table_Index[year],$R2353)</f>
        <v>0.38325874999999998</v>
      </c>
      <c r="Y2353">
        <f>SUMIFS(INDEX(Table_Index[],,MATCH(Y$12,Table_Index[#Headers],0)),
Table_Index[ID],$Q2353,Table_Index[year],$R2353)/COUNTIFS(Table_Index[Quarter],"&lt;&gt;''",Table_Index[ID],$Q2353,Table_Index[year],$R2353)</f>
        <v>0.11507432500000001</v>
      </c>
      <c r="Z2353">
        <f>SUMIFS(INDEX(Table_Index[],,MATCH(Z$12,Table_Index[#Headers],0)),
Table_Index[ID],$Q2353,Table_Index[year],$R2353)/COUNTIFS(Table_Index[Quarter],"&lt;&gt;''",Table_Index[ID],$Q2353,Table_Index[year],$R2353)</f>
        <v>2.6228025000000002E-2</v>
      </c>
      <c r="AA2353">
        <f>SUMIFS(INDEX(Table_Index[],,MATCH(AA$12,Table_Index[#Headers],0)),
Table_Index[ID],$Q2353,Table_Index[year],$R2353)/COUNTIFS(Table_Index[Quarter],"&lt;&gt;''",Table_Index[ID],$Q2353,Table_Index[year],$R2353)</f>
        <v>5.8462375000000004E-2</v>
      </c>
      <c r="AB2353">
        <f>SUMIFS(INDEX(Table_Index[],,MATCH(AB$12,Table_Index[#Headers],0)),
Table_Index[ID],$Q2353,Table_Index[year],$R2353)/COUNTIFS(Table_Index[Quarter],"&lt;&gt;''",Table_Index[ID],$Q2353,Table_Index[year],$R2353)</f>
        <v>9.6110750000000002E-3</v>
      </c>
      <c r="AC2353" s="24">
        <f t="shared" si="146"/>
        <v>0.9999999249999999</v>
      </c>
      <c r="AD2353">
        <f>COUNTIFS(Table_Index[Quarter],"&lt;&gt;''",Table_Index[ID],$Q2353,Table_Index[year],$R2353)</f>
        <v>4</v>
      </c>
      <c r="AE2353" s="34">
        <f t="shared" si="147"/>
        <v>0.79501258593463686</v>
      </c>
    </row>
    <row r="2354" spans="1:31" x14ac:dyDescent="0.3">
      <c r="A2354">
        <v>9236</v>
      </c>
      <c r="B2354">
        <v>2011</v>
      </c>
      <c r="C2354">
        <v>3</v>
      </c>
      <c r="D2354">
        <v>6.2643699999999997E-2</v>
      </c>
      <c r="E2354">
        <v>4.6820199999999999E-2</v>
      </c>
      <c r="F2354">
        <v>0.1170506</v>
      </c>
      <c r="G2354">
        <v>0.1855251</v>
      </c>
      <c r="H2354">
        <v>7.8634300000000004E-2</v>
      </c>
      <c r="I2354">
        <v>0.21849440000000001</v>
      </c>
      <c r="J2354">
        <v>0.1560674</v>
      </c>
      <c r="K2354">
        <v>4.6820199999999999E-2</v>
      </c>
      <c r="L2354">
        <v>8.58371E-2</v>
      </c>
      <c r="M2354">
        <v>2.1069000000000001E-3</v>
      </c>
      <c r="O2354" t="str">
        <f>Table_Index[[#This Row],[ID]]&amp;Table_Index[[#This Row],[year]]</f>
        <v>92362011</v>
      </c>
      <c r="P2354" t="str">
        <v>95462003</v>
      </c>
      <c r="Q2354" t="str">
        <f t="shared" si="144"/>
        <v>9546</v>
      </c>
      <c r="R2354" t="str">
        <f t="shared" si="145"/>
        <v>2003</v>
      </c>
      <c r="S2354">
        <f>SUMIFS(INDEX(Table_Index[],,MATCH(S$12,Table_Index[#Headers],0)),
Table_Index[ID],$Q2354,Table_Index[year],$R2354)/COUNTIFS(Table_Index[Quarter],"&lt;&gt;''",Table_Index[ID],$Q2354,Table_Index[year],$R2354)</f>
        <v>0.14770692499999999</v>
      </c>
      <c r="T2354">
        <f>SUMIFS(INDEX(Table_Index[],,MATCH(T$12,Table_Index[#Headers],0)),
Table_Index[ID],$Q2354,Table_Index[year],$R2354)/COUNTIFS(Table_Index[Quarter],"&lt;&gt;''",Table_Index[ID],$Q2354,Table_Index[year],$R2354)</f>
        <v>0.19285687499999998</v>
      </c>
      <c r="U2354">
        <f>SUMIFS(INDEX(Table_Index[],,MATCH(U$12,Table_Index[#Headers],0)),
Table_Index[ID],$Q2354,Table_Index[year],$R2354)/COUNTIFS(Table_Index[Quarter],"&lt;&gt;''",Table_Index[ID],$Q2354,Table_Index[year],$R2354)</f>
        <v>0.17404990000000001</v>
      </c>
      <c r="V2354">
        <f>SUMIFS(INDEX(Table_Index[],,MATCH(V$12,Table_Index[#Headers],0)),
Table_Index[ID],$Q2354,Table_Index[year],$R2354)/COUNTIFS(Table_Index[Quarter],"&lt;&gt;''",Table_Index[ID],$Q2354,Table_Index[year],$R2354)</f>
        <v>0.10004617500000001</v>
      </c>
      <c r="W2354">
        <f>SUMIFS(INDEX(Table_Index[],,MATCH(W$12,Table_Index[#Headers],0)),
Table_Index[ID],$Q2354,Table_Index[year],$R2354)/COUNTIFS(Table_Index[Quarter],"&lt;&gt;''",Table_Index[ID],$Q2354,Table_Index[year],$R2354)</f>
        <v>0</v>
      </c>
      <c r="X2354">
        <f>SUMIFS(INDEX(Table_Index[],,MATCH(X$12,Table_Index[#Headers],0)),
Table_Index[ID],$Q2354,Table_Index[year],$R2354)/COUNTIFS(Table_Index[Quarter],"&lt;&gt;''",Table_Index[ID],$Q2354,Table_Index[year],$R2354)</f>
        <v>0.10737294999999999</v>
      </c>
      <c r="Y2354">
        <f>SUMIFS(INDEX(Table_Index[],,MATCH(Y$12,Table_Index[#Headers],0)),
Table_Index[ID],$Q2354,Table_Index[year],$R2354)/COUNTIFS(Table_Index[Quarter],"&lt;&gt;''",Table_Index[ID],$Q2354,Table_Index[year],$R2354)</f>
        <v>0.1096766</v>
      </c>
      <c r="Z2354">
        <f>SUMIFS(INDEX(Table_Index[],,MATCH(Z$12,Table_Index[#Headers],0)),
Table_Index[ID],$Q2354,Table_Index[year],$R2354)/COUNTIFS(Table_Index[Quarter],"&lt;&gt;''",Table_Index[ID],$Q2354,Table_Index[year],$R2354)</f>
        <v>6.3561049999999994E-2</v>
      </c>
      <c r="AA2354">
        <f>SUMIFS(INDEX(Table_Index[],,MATCH(AA$12,Table_Index[#Headers],0)),
Table_Index[ID],$Q2354,Table_Index[year],$R2354)/COUNTIFS(Table_Index[Quarter],"&lt;&gt;''",Table_Index[ID],$Q2354,Table_Index[year],$R2354)</f>
        <v>9.0070650000000002E-2</v>
      </c>
      <c r="AB2354">
        <f>SUMIFS(INDEX(Table_Index[],,MATCH(AB$12,Table_Index[#Headers],0)),
Table_Index[ID],$Q2354,Table_Index[year],$R2354)/COUNTIFS(Table_Index[Quarter],"&lt;&gt;''",Table_Index[ID],$Q2354,Table_Index[year],$R2354)</f>
        <v>1.4658774999999999E-2</v>
      </c>
      <c r="AC2354" s="24">
        <f t="shared" si="146"/>
        <v>0.99999990000000005</v>
      </c>
      <c r="AD2354">
        <f>COUNTIFS(Table_Index[Quarter],"&lt;&gt;''",Table_Index[ID],$Q2354,Table_Index[year],$R2354)</f>
        <v>4</v>
      </c>
      <c r="AE2354" s="34">
        <f t="shared" si="147"/>
        <v>0.86476076951785008</v>
      </c>
    </row>
    <row r="2355" spans="1:31" x14ac:dyDescent="0.3">
      <c r="A2355">
        <v>9236</v>
      </c>
      <c r="B2355">
        <v>2011</v>
      </c>
      <c r="C2355">
        <v>4</v>
      </c>
      <c r="D2355">
        <v>3.14288E-2</v>
      </c>
      <c r="E2355">
        <v>7.7647599999999997E-2</v>
      </c>
      <c r="F2355">
        <v>8.8313500000000003E-2</v>
      </c>
      <c r="G2355">
        <v>0.12905720000000001</v>
      </c>
      <c r="H2355">
        <v>5.4822599999999999E-2</v>
      </c>
      <c r="I2355">
        <v>0.3186966</v>
      </c>
      <c r="J2355">
        <v>0.14078969999999999</v>
      </c>
      <c r="K2355">
        <v>7.6794399999999999E-2</v>
      </c>
      <c r="L2355">
        <v>7.6794399999999999E-2</v>
      </c>
      <c r="M2355">
        <v>5.6553000000000003E-3</v>
      </c>
      <c r="O2355" t="str">
        <f>Table_Index[[#This Row],[ID]]&amp;Table_Index[[#This Row],[year]]</f>
        <v>92362011</v>
      </c>
      <c r="P2355" t="str">
        <v>95462004</v>
      </c>
      <c r="Q2355" t="str">
        <f t="shared" si="144"/>
        <v>9546</v>
      </c>
      <c r="R2355" t="str">
        <f t="shared" si="145"/>
        <v>2004</v>
      </c>
      <c r="S2355">
        <f>SUMIFS(INDEX(Table_Index[],,MATCH(S$12,Table_Index[#Headers],0)),
Table_Index[ID],$Q2355,Table_Index[year],$R2355)/COUNTIFS(Table_Index[Quarter],"&lt;&gt;''",Table_Index[ID],$Q2355,Table_Index[year],$R2355)</f>
        <v>8.0357150000000002E-2</v>
      </c>
      <c r="T2355">
        <f>SUMIFS(INDEX(Table_Index[],,MATCH(T$12,Table_Index[#Headers],0)),
Table_Index[ID],$Q2355,Table_Index[year],$R2355)/COUNTIFS(Table_Index[Quarter],"&lt;&gt;''",Table_Index[ID],$Q2355,Table_Index[year],$R2355)</f>
        <v>0.145570475</v>
      </c>
      <c r="U2355">
        <f>SUMIFS(INDEX(Table_Index[],,MATCH(U$12,Table_Index[#Headers],0)),
Table_Index[ID],$Q2355,Table_Index[year],$R2355)/COUNTIFS(Table_Index[Quarter],"&lt;&gt;''",Table_Index[ID],$Q2355,Table_Index[year],$R2355)</f>
        <v>8.0518224999999999E-2</v>
      </c>
      <c r="V2355">
        <f>SUMIFS(INDEX(Table_Index[],,MATCH(V$12,Table_Index[#Headers],0)),
Table_Index[ID],$Q2355,Table_Index[year],$R2355)/COUNTIFS(Table_Index[Quarter],"&lt;&gt;''",Table_Index[ID],$Q2355,Table_Index[year],$R2355)</f>
        <v>1.384085E-2</v>
      </c>
      <c r="W2355">
        <f>SUMIFS(INDEX(Table_Index[],,MATCH(W$12,Table_Index[#Headers],0)),
Table_Index[ID],$Q2355,Table_Index[year],$R2355)/COUNTIFS(Table_Index[Quarter],"&lt;&gt;''",Table_Index[ID],$Q2355,Table_Index[year],$R2355)</f>
        <v>2.0490749999999999E-2</v>
      </c>
      <c r="X2355">
        <f>SUMIFS(INDEX(Table_Index[],,MATCH(X$12,Table_Index[#Headers],0)),
Table_Index[ID],$Q2355,Table_Index[year],$R2355)/COUNTIFS(Table_Index[Quarter],"&lt;&gt;''",Table_Index[ID],$Q2355,Table_Index[year],$R2355)</f>
        <v>0.21647682500000001</v>
      </c>
      <c r="Y2355">
        <f>SUMIFS(INDEX(Table_Index[],,MATCH(Y$12,Table_Index[#Headers],0)),
Table_Index[ID],$Q2355,Table_Index[year],$R2355)/COUNTIFS(Table_Index[Quarter],"&lt;&gt;''",Table_Index[ID],$Q2355,Table_Index[year],$R2355)</f>
        <v>8.8836575000000001E-2</v>
      </c>
      <c r="Z2355">
        <f>SUMIFS(INDEX(Table_Index[],,MATCH(Z$12,Table_Index[#Headers],0)),
Table_Index[ID],$Q2355,Table_Index[year],$R2355)/COUNTIFS(Table_Index[Quarter],"&lt;&gt;''",Table_Index[ID],$Q2355,Table_Index[year],$R2355)</f>
        <v>4.7054724999999999E-2</v>
      </c>
      <c r="AA2355">
        <f>SUMIFS(INDEX(Table_Index[],,MATCH(AA$12,Table_Index[#Headers],0)),
Table_Index[ID],$Q2355,Table_Index[year],$R2355)/COUNTIFS(Table_Index[Quarter],"&lt;&gt;''",Table_Index[ID],$Q2355,Table_Index[year],$R2355)</f>
        <v>7.4087799999999995E-2</v>
      </c>
      <c r="AB2355">
        <f>SUMIFS(INDEX(Table_Index[],,MATCH(AB$12,Table_Index[#Headers],0)),
Table_Index[ID],$Q2355,Table_Index[year],$R2355)/COUNTIFS(Table_Index[Quarter],"&lt;&gt;''",Table_Index[ID],$Q2355,Table_Index[year],$R2355)</f>
        <v>0.23276665000000002</v>
      </c>
      <c r="AC2355" s="24">
        <f t="shared" si="146"/>
        <v>1.0000000250000001</v>
      </c>
      <c r="AD2355">
        <f>COUNTIFS(Table_Index[Quarter],"&lt;&gt;''",Table_Index[ID],$Q2355,Table_Index[year],$R2355)</f>
        <v>4</v>
      </c>
      <c r="AE2355" s="34">
        <f t="shared" si="147"/>
        <v>0.84861972530501684</v>
      </c>
    </row>
    <row r="2356" spans="1:31" x14ac:dyDescent="0.3">
      <c r="A2356">
        <v>9236</v>
      </c>
      <c r="B2356">
        <v>2012</v>
      </c>
      <c r="C2356">
        <v>1</v>
      </c>
      <c r="D2356">
        <v>2.7316799999999999E-2</v>
      </c>
      <c r="E2356">
        <v>4.63434E-2</v>
      </c>
      <c r="F2356">
        <v>5.3818199999999997E-2</v>
      </c>
      <c r="G2356">
        <v>3.61234E-2</v>
      </c>
      <c r="H2356">
        <v>1.9204599999999999E-2</v>
      </c>
      <c r="I2356">
        <v>0.57079880000000005</v>
      </c>
      <c r="J2356">
        <v>0.183471</v>
      </c>
      <c r="K2356">
        <v>1.22314E-2</v>
      </c>
      <c r="L2356">
        <v>4.7566600000000001E-2</v>
      </c>
      <c r="M2356">
        <v>3.1258000000000002E-3</v>
      </c>
      <c r="O2356" t="str">
        <f>Table_Index[[#This Row],[ID]]&amp;Table_Index[[#This Row],[year]]</f>
        <v>92362012</v>
      </c>
      <c r="P2356" t="str">
        <v>95462005</v>
      </c>
      <c r="Q2356" t="str">
        <f t="shared" si="144"/>
        <v>9546</v>
      </c>
      <c r="R2356" t="str">
        <f t="shared" si="145"/>
        <v>2005</v>
      </c>
      <c r="S2356">
        <f>SUMIFS(INDEX(Table_Index[],,MATCH(S$12,Table_Index[#Headers],0)),
Table_Index[ID],$Q2356,Table_Index[year],$R2356)/COUNTIFS(Table_Index[Quarter],"&lt;&gt;''",Table_Index[ID],$Q2356,Table_Index[year],$R2356)</f>
        <v>9.4096225000000006E-2</v>
      </c>
      <c r="T2356">
        <f>SUMIFS(INDEX(Table_Index[],,MATCH(T$12,Table_Index[#Headers],0)),
Table_Index[ID],$Q2356,Table_Index[year],$R2356)/COUNTIFS(Table_Index[Quarter],"&lt;&gt;''",Table_Index[ID],$Q2356,Table_Index[year],$R2356)</f>
        <v>0.11947265000000001</v>
      </c>
      <c r="U2356">
        <f>SUMIFS(INDEX(Table_Index[],,MATCH(U$12,Table_Index[#Headers],0)),
Table_Index[ID],$Q2356,Table_Index[year],$R2356)/COUNTIFS(Table_Index[Quarter],"&lt;&gt;''",Table_Index[ID],$Q2356,Table_Index[year],$R2356)</f>
        <v>0.13982795000000001</v>
      </c>
      <c r="V2356">
        <f>SUMIFS(INDEX(Table_Index[],,MATCH(V$12,Table_Index[#Headers],0)),
Table_Index[ID],$Q2356,Table_Index[year],$R2356)/COUNTIFS(Table_Index[Quarter],"&lt;&gt;''",Table_Index[ID],$Q2356,Table_Index[year],$R2356)</f>
        <v>6.4131524999999995E-2</v>
      </c>
      <c r="W2356">
        <f>SUMIFS(INDEX(Table_Index[],,MATCH(W$12,Table_Index[#Headers],0)),
Table_Index[ID],$Q2356,Table_Index[year],$R2356)/COUNTIFS(Table_Index[Quarter],"&lt;&gt;''",Table_Index[ID],$Q2356,Table_Index[year],$R2356)</f>
        <v>0</v>
      </c>
      <c r="X2356">
        <f>SUMIFS(INDEX(Table_Index[],,MATCH(X$12,Table_Index[#Headers],0)),
Table_Index[ID],$Q2356,Table_Index[year],$R2356)/COUNTIFS(Table_Index[Quarter],"&lt;&gt;''",Table_Index[ID],$Q2356,Table_Index[year],$R2356)</f>
        <v>0.24010397500000003</v>
      </c>
      <c r="Y2356">
        <f>SUMIFS(INDEX(Table_Index[],,MATCH(Y$12,Table_Index[#Headers],0)),
Table_Index[ID],$Q2356,Table_Index[year],$R2356)/COUNTIFS(Table_Index[Quarter],"&lt;&gt;''",Table_Index[ID],$Q2356,Table_Index[year],$R2356)</f>
        <v>7.7864349999999999E-2</v>
      </c>
      <c r="Z2356">
        <f>SUMIFS(INDEX(Table_Index[],,MATCH(Z$12,Table_Index[#Headers],0)),
Table_Index[ID],$Q2356,Table_Index[year],$R2356)/COUNTIFS(Table_Index[Quarter],"&lt;&gt;''",Table_Index[ID],$Q2356,Table_Index[year],$R2356)</f>
        <v>0.13241985000000001</v>
      </c>
      <c r="AA2356">
        <f>SUMIFS(INDEX(Table_Index[],,MATCH(AA$12,Table_Index[#Headers],0)),
Table_Index[ID],$Q2356,Table_Index[year],$R2356)/COUNTIFS(Table_Index[Quarter],"&lt;&gt;''",Table_Index[ID],$Q2356,Table_Index[year],$R2356)</f>
        <v>0.12608092500000001</v>
      </c>
      <c r="AB2356">
        <f>SUMIFS(INDEX(Table_Index[],,MATCH(AB$12,Table_Index[#Headers],0)),
Table_Index[ID],$Q2356,Table_Index[year],$R2356)/COUNTIFS(Table_Index[Quarter],"&lt;&gt;''",Table_Index[ID],$Q2356,Table_Index[year],$R2356)</f>
        <v>6.0026250000000001E-3</v>
      </c>
      <c r="AC2356" s="24">
        <f t="shared" si="146"/>
        <v>1.000000075</v>
      </c>
      <c r="AD2356">
        <f>COUNTIFS(Table_Index[Quarter],"&lt;&gt;''",Table_Index[ID],$Q2356,Table_Index[year],$R2356)</f>
        <v>4</v>
      </c>
      <c r="AE2356" s="34">
        <f t="shared" si="147"/>
        <v>0.85602725460120688</v>
      </c>
    </row>
    <row r="2357" spans="1:31" x14ac:dyDescent="0.3">
      <c r="A2357">
        <v>9236</v>
      </c>
      <c r="B2357">
        <v>2012</v>
      </c>
      <c r="C2357">
        <v>2</v>
      </c>
      <c r="D2357">
        <v>3.6227799999999998E-2</v>
      </c>
      <c r="E2357">
        <v>6.0529600000000003E-2</v>
      </c>
      <c r="F2357">
        <v>7.7706899999999995E-2</v>
      </c>
      <c r="G2357">
        <v>5.2840699999999997E-2</v>
      </c>
      <c r="H2357">
        <v>1.33329E-2</v>
      </c>
      <c r="I2357">
        <v>0.5267712</v>
      </c>
      <c r="J2357">
        <v>0.12105920000000001</v>
      </c>
      <c r="K2357">
        <v>3.76265E-2</v>
      </c>
      <c r="L2357">
        <v>7.1981199999999995E-2</v>
      </c>
      <c r="M2357">
        <v>1.9239000000000001E-3</v>
      </c>
      <c r="O2357" t="str">
        <f>Table_Index[[#This Row],[ID]]&amp;Table_Index[[#This Row],[year]]</f>
        <v>92362012</v>
      </c>
      <c r="P2357" t="str">
        <v>95462006</v>
      </c>
      <c r="Q2357" t="str">
        <f t="shared" si="144"/>
        <v>9546</v>
      </c>
      <c r="R2357" t="str">
        <f t="shared" si="145"/>
        <v>2006</v>
      </c>
      <c r="S2357">
        <f>SUMIFS(INDEX(Table_Index[],,MATCH(S$12,Table_Index[#Headers],0)),
Table_Index[ID],$Q2357,Table_Index[year],$R2357)/COUNTIFS(Table_Index[Quarter],"&lt;&gt;''",Table_Index[ID],$Q2357,Table_Index[year],$R2357)</f>
        <v>0.111278025</v>
      </c>
      <c r="T2357">
        <f>SUMIFS(INDEX(Table_Index[],,MATCH(T$12,Table_Index[#Headers],0)),
Table_Index[ID],$Q2357,Table_Index[year],$R2357)/COUNTIFS(Table_Index[Quarter],"&lt;&gt;''",Table_Index[ID],$Q2357,Table_Index[year],$R2357)</f>
        <v>9.7667525000000005E-2</v>
      </c>
      <c r="U2357">
        <f>SUMIFS(INDEX(Table_Index[],,MATCH(U$12,Table_Index[#Headers],0)),
Table_Index[ID],$Q2357,Table_Index[year],$R2357)/COUNTIFS(Table_Index[Quarter],"&lt;&gt;''",Table_Index[ID],$Q2357,Table_Index[year],$R2357)</f>
        <v>0.1498815</v>
      </c>
      <c r="V2357">
        <f>SUMIFS(INDEX(Table_Index[],,MATCH(V$12,Table_Index[#Headers],0)),
Table_Index[ID],$Q2357,Table_Index[year],$R2357)/COUNTIFS(Table_Index[Quarter],"&lt;&gt;''",Table_Index[ID],$Q2357,Table_Index[year],$R2357)</f>
        <v>5.9590649999999995E-2</v>
      </c>
      <c r="W2357">
        <f>SUMIFS(INDEX(Table_Index[],,MATCH(W$12,Table_Index[#Headers],0)),
Table_Index[ID],$Q2357,Table_Index[year],$R2357)/COUNTIFS(Table_Index[Quarter],"&lt;&gt;''",Table_Index[ID],$Q2357,Table_Index[year],$R2357)</f>
        <v>4.7394749999999999E-3</v>
      </c>
      <c r="X2357">
        <f>SUMIFS(INDEX(Table_Index[],,MATCH(X$12,Table_Index[#Headers],0)),
Table_Index[ID],$Q2357,Table_Index[year],$R2357)/COUNTIFS(Table_Index[Quarter],"&lt;&gt;''",Table_Index[ID],$Q2357,Table_Index[year],$R2357)</f>
        <v>0.212776875</v>
      </c>
      <c r="Y2357">
        <f>SUMIFS(INDEX(Table_Index[],,MATCH(Y$12,Table_Index[#Headers],0)),
Table_Index[ID],$Q2357,Table_Index[year],$R2357)/COUNTIFS(Table_Index[Quarter],"&lt;&gt;''",Table_Index[ID],$Q2357,Table_Index[year],$R2357)</f>
        <v>9.4613174999999994E-2</v>
      </c>
      <c r="Z2357">
        <f>SUMIFS(INDEX(Table_Index[],,MATCH(Z$12,Table_Index[#Headers],0)),
Table_Index[ID],$Q2357,Table_Index[year],$R2357)/COUNTIFS(Table_Index[Quarter],"&lt;&gt;''",Table_Index[ID],$Q2357,Table_Index[year],$R2357)</f>
        <v>7.1769400000000011E-2</v>
      </c>
      <c r="AA2357">
        <f>SUMIFS(INDEX(Table_Index[],,MATCH(AA$12,Table_Index[#Headers],0)),
Table_Index[ID],$Q2357,Table_Index[year],$R2357)/COUNTIFS(Table_Index[Quarter],"&lt;&gt;''",Table_Index[ID],$Q2357,Table_Index[year],$R2357)</f>
        <v>0.18526694999999999</v>
      </c>
      <c r="AB2357">
        <f>SUMIFS(INDEX(Table_Index[],,MATCH(AB$12,Table_Index[#Headers],0)),
Table_Index[ID],$Q2357,Table_Index[year],$R2357)/COUNTIFS(Table_Index[Quarter],"&lt;&gt;''",Table_Index[ID],$Q2357,Table_Index[year],$R2357)</f>
        <v>1.2416425E-2</v>
      </c>
      <c r="AC2357" s="24">
        <f t="shared" si="146"/>
        <v>0.99999999999999989</v>
      </c>
      <c r="AD2357">
        <f>COUNTIFS(Table_Index[Quarter],"&lt;&gt;''",Table_Index[ID],$Q2357,Table_Index[year],$R2357)</f>
        <v>4</v>
      </c>
      <c r="AE2357" s="34">
        <f t="shared" si="147"/>
        <v>0.85818577491273629</v>
      </c>
    </row>
    <row r="2358" spans="1:31" x14ac:dyDescent="0.3">
      <c r="A2358">
        <v>9236</v>
      </c>
      <c r="B2358">
        <v>2012</v>
      </c>
      <c r="C2358">
        <v>3</v>
      </c>
      <c r="D2358">
        <v>6.9388699999999998E-2</v>
      </c>
      <c r="E2358">
        <v>2.3630999999999999E-2</v>
      </c>
      <c r="F2358">
        <v>0.1047395</v>
      </c>
      <c r="G2358">
        <v>0.12110890000000001</v>
      </c>
      <c r="H2358">
        <v>2.707E-2</v>
      </c>
      <c r="I2358">
        <v>0.43618899999999999</v>
      </c>
      <c r="J2358">
        <v>8.3693100000000006E-2</v>
      </c>
      <c r="K2358">
        <v>3.6923400000000002E-2</v>
      </c>
      <c r="L2358">
        <v>9.2554800000000007E-2</v>
      </c>
      <c r="M2358">
        <v>4.7016000000000002E-3</v>
      </c>
      <c r="O2358" t="str">
        <f>Table_Index[[#This Row],[ID]]&amp;Table_Index[[#This Row],[year]]</f>
        <v>92362012</v>
      </c>
      <c r="P2358" t="str">
        <v>95462007</v>
      </c>
      <c r="Q2358" t="str">
        <f t="shared" si="144"/>
        <v>9546</v>
      </c>
      <c r="R2358" t="str">
        <f t="shared" si="145"/>
        <v>2007</v>
      </c>
      <c r="S2358">
        <f>SUMIFS(INDEX(Table_Index[],,MATCH(S$12,Table_Index[#Headers],0)),
Table_Index[ID],$Q2358,Table_Index[year],$R2358)/COUNTIFS(Table_Index[Quarter],"&lt;&gt;''",Table_Index[ID],$Q2358,Table_Index[year],$R2358)</f>
        <v>9.8227124999999998E-2</v>
      </c>
      <c r="T2358">
        <f>SUMIFS(INDEX(Table_Index[],,MATCH(T$12,Table_Index[#Headers],0)),
Table_Index[ID],$Q2358,Table_Index[year],$R2358)/COUNTIFS(Table_Index[Quarter],"&lt;&gt;''",Table_Index[ID],$Q2358,Table_Index[year],$R2358)</f>
        <v>4.8855700000000002E-2</v>
      </c>
      <c r="U2358">
        <f>SUMIFS(INDEX(Table_Index[],,MATCH(U$12,Table_Index[#Headers],0)),
Table_Index[ID],$Q2358,Table_Index[year],$R2358)/COUNTIFS(Table_Index[Quarter],"&lt;&gt;''",Table_Index[ID],$Q2358,Table_Index[year],$R2358)</f>
        <v>0.17120915</v>
      </c>
      <c r="V2358">
        <f>SUMIFS(INDEX(Table_Index[],,MATCH(V$12,Table_Index[#Headers],0)),
Table_Index[ID],$Q2358,Table_Index[year],$R2358)/COUNTIFS(Table_Index[Quarter],"&lt;&gt;''",Table_Index[ID],$Q2358,Table_Index[year],$R2358)</f>
        <v>1.9482650000000001E-2</v>
      </c>
      <c r="W2358">
        <f>SUMIFS(INDEX(Table_Index[],,MATCH(W$12,Table_Index[#Headers],0)),
Table_Index[ID],$Q2358,Table_Index[year],$R2358)/COUNTIFS(Table_Index[Quarter],"&lt;&gt;''",Table_Index[ID],$Q2358,Table_Index[year],$R2358)</f>
        <v>2.6283750000000001E-3</v>
      </c>
      <c r="X2358">
        <f>SUMIFS(INDEX(Table_Index[],,MATCH(X$12,Table_Index[#Headers],0)),
Table_Index[ID],$Q2358,Table_Index[year],$R2358)/COUNTIFS(Table_Index[Quarter],"&lt;&gt;''",Table_Index[ID],$Q2358,Table_Index[year],$R2358)</f>
        <v>0.40326214999999999</v>
      </c>
      <c r="Y2358">
        <f>SUMIFS(INDEX(Table_Index[],,MATCH(Y$12,Table_Index[#Headers],0)),
Table_Index[ID],$Q2358,Table_Index[year],$R2358)/COUNTIFS(Table_Index[Quarter],"&lt;&gt;''",Table_Index[ID],$Q2358,Table_Index[year],$R2358)</f>
        <v>0.1202574</v>
      </c>
      <c r="Z2358">
        <f>SUMIFS(INDEX(Table_Index[],,MATCH(Z$12,Table_Index[#Headers],0)),
Table_Index[ID],$Q2358,Table_Index[year],$R2358)/COUNTIFS(Table_Index[Quarter],"&lt;&gt;''",Table_Index[ID],$Q2358,Table_Index[year],$R2358)</f>
        <v>4.2709675000000002E-2</v>
      </c>
      <c r="AA2358">
        <f>SUMIFS(INDEX(Table_Index[],,MATCH(AA$12,Table_Index[#Headers],0)),
Table_Index[ID],$Q2358,Table_Index[year],$R2358)/COUNTIFS(Table_Index[Quarter],"&lt;&gt;''",Table_Index[ID],$Q2358,Table_Index[year],$R2358)</f>
        <v>8.5538774999999997E-2</v>
      </c>
      <c r="AB2358">
        <f>SUMIFS(INDEX(Table_Index[],,MATCH(AB$12,Table_Index[#Headers],0)),
Table_Index[ID],$Q2358,Table_Index[year],$R2358)/COUNTIFS(Table_Index[Quarter],"&lt;&gt;''",Table_Index[ID],$Q2358,Table_Index[year],$R2358)</f>
        <v>7.8290000000000009E-3</v>
      </c>
      <c r="AC2358" s="24">
        <f t="shared" si="146"/>
        <v>0.99999999999999989</v>
      </c>
      <c r="AD2358">
        <f>COUNTIFS(Table_Index[Quarter],"&lt;&gt;''",Table_Index[ID],$Q2358,Table_Index[year],$R2358)</f>
        <v>4</v>
      </c>
      <c r="AE2358" s="34">
        <f t="shared" si="147"/>
        <v>0.77198100195636998</v>
      </c>
    </row>
    <row r="2359" spans="1:31" x14ac:dyDescent="0.3">
      <c r="A2359">
        <v>9236</v>
      </c>
      <c r="B2359">
        <v>2012</v>
      </c>
      <c r="C2359">
        <v>4</v>
      </c>
      <c r="D2359">
        <v>3.3564099999999999E-2</v>
      </c>
      <c r="E2359">
        <v>5.0599199999999997E-2</v>
      </c>
      <c r="F2359">
        <v>0.11131820000000001</v>
      </c>
      <c r="G2359">
        <v>8.8801599999999994E-2</v>
      </c>
      <c r="H2359">
        <v>6.7476800000000003E-2</v>
      </c>
      <c r="I2359">
        <v>0.37205280000000002</v>
      </c>
      <c r="J2359">
        <v>0.1538215</v>
      </c>
      <c r="K2359">
        <v>7.1850899999999995E-2</v>
      </c>
      <c r="L2359">
        <v>4.5539299999999998E-2</v>
      </c>
      <c r="M2359">
        <v>4.9756000000000002E-3</v>
      </c>
      <c r="O2359" t="str">
        <f>Table_Index[[#This Row],[ID]]&amp;Table_Index[[#This Row],[year]]</f>
        <v>92362012</v>
      </c>
      <c r="P2359" t="str">
        <v>95462008</v>
      </c>
      <c r="Q2359" t="str">
        <f t="shared" si="144"/>
        <v>9546</v>
      </c>
      <c r="R2359" t="str">
        <f t="shared" si="145"/>
        <v>2008</v>
      </c>
      <c r="S2359">
        <f>SUMIFS(INDEX(Table_Index[],,MATCH(S$12,Table_Index[#Headers],0)),
Table_Index[ID],$Q2359,Table_Index[year],$R2359)/COUNTIFS(Table_Index[Quarter],"&lt;&gt;''",Table_Index[ID],$Q2359,Table_Index[year],$R2359)</f>
        <v>9.4316250000000004E-2</v>
      </c>
      <c r="T2359">
        <f>SUMIFS(INDEX(Table_Index[],,MATCH(T$12,Table_Index[#Headers],0)),
Table_Index[ID],$Q2359,Table_Index[year],$R2359)/COUNTIFS(Table_Index[Quarter],"&lt;&gt;''",Table_Index[ID],$Q2359,Table_Index[year],$R2359)</f>
        <v>0.18921402499999998</v>
      </c>
      <c r="U2359">
        <f>SUMIFS(INDEX(Table_Index[],,MATCH(U$12,Table_Index[#Headers],0)),
Table_Index[ID],$Q2359,Table_Index[year],$R2359)/COUNTIFS(Table_Index[Quarter],"&lt;&gt;''",Table_Index[ID],$Q2359,Table_Index[year],$R2359)</f>
        <v>0.20026170000000001</v>
      </c>
      <c r="V2359">
        <f>SUMIFS(INDEX(Table_Index[],,MATCH(V$12,Table_Index[#Headers],0)),
Table_Index[ID],$Q2359,Table_Index[year],$R2359)/COUNTIFS(Table_Index[Quarter],"&lt;&gt;''",Table_Index[ID],$Q2359,Table_Index[year],$R2359)</f>
        <v>6.3205299999999992E-2</v>
      </c>
      <c r="W2359">
        <f>SUMIFS(INDEX(Table_Index[],,MATCH(W$12,Table_Index[#Headers],0)),
Table_Index[ID],$Q2359,Table_Index[year],$R2359)/COUNTIFS(Table_Index[Quarter],"&lt;&gt;''",Table_Index[ID],$Q2359,Table_Index[year],$R2359)</f>
        <v>1.0658674999999999E-2</v>
      </c>
      <c r="X2359">
        <f>SUMIFS(INDEX(Table_Index[],,MATCH(X$12,Table_Index[#Headers],0)),
Table_Index[ID],$Q2359,Table_Index[year],$R2359)/COUNTIFS(Table_Index[Quarter],"&lt;&gt;''",Table_Index[ID],$Q2359,Table_Index[year],$R2359)</f>
        <v>0.22663192500000001</v>
      </c>
      <c r="Y2359">
        <f>SUMIFS(INDEX(Table_Index[],,MATCH(Y$12,Table_Index[#Headers],0)),
Table_Index[ID],$Q2359,Table_Index[year],$R2359)/COUNTIFS(Table_Index[Quarter],"&lt;&gt;''",Table_Index[ID],$Q2359,Table_Index[year],$R2359)</f>
        <v>7.8867174999999998E-2</v>
      </c>
      <c r="Z2359">
        <f>SUMIFS(INDEX(Table_Index[],,MATCH(Z$12,Table_Index[#Headers],0)),
Table_Index[ID],$Q2359,Table_Index[year],$R2359)/COUNTIFS(Table_Index[Quarter],"&lt;&gt;''",Table_Index[ID],$Q2359,Table_Index[year],$R2359)</f>
        <v>6.4069275000000009E-2</v>
      </c>
      <c r="AA2359">
        <f>SUMIFS(INDEX(Table_Index[],,MATCH(AA$12,Table_Index[#Headers],0)),
Table_Index[ID],$Q2359,Table_Index[year],$R2359)/COUNTIFS(Table_Index[Quarter],"&lt;&gt;''",Table_Index[ID],$Q2359,Table_Index[year],$R2359)</f>
        <v>6.5230650000000001E-2</v>
      </c>
      <c r="AB2359">
        <f>SUMIFS(INDEX(Table_Index[],,MATCH(AB$12,Table_Index[#Headers],0)),
Table_Index[ID],$Q2359,Table_Index[year],$R2359)/COUNTIFS(Table_Index[Quarter],"&lt;&gt;''",Table_Index[ID],$Q2359,Table_Index[year],$R2359)</f>
        <v>7.5449749999999998E-3</v>
      </c>
      <c r="AC2359" s="24">
        <f t="shared" si="146"/>
        <v>0.99999994999999997</v>
      </c>
      <c r="AD2359">
        <f>COUNTIFS(Table_Index[Quarter],"&lt;&gt;''",Table_Index[ID],$Q2359,Table_Index[year],$R2359)</f>
        <v>4</v>
      </c>
      <c r="AE2359" s="34">
        <f t="shared" si="147"/>
        <v>0.84509033487361629</v>
      </c>
    </row>
    <row r="2360" spans="1:31" x14ac:dyDescent="0.3">
      <c r="A2360">
        <v>9237</v>
      </c>
      <c r="B2360">
        <v>2003</v>
      </c>
      <c r="C2360">
        <v>1</v>
      </c>
      <c r="D2360">
        <v>0.1928763</v>
      </c>
      <c r="E2360">
        <v>0.15965080000000001</v>
      </c>
      <c r="F2360">
        <v>0.1013656</v>
      </c>
      <c r="G2360">
        <v>0</v>
      </c>
      <c r="H2360">
        <v>1.26707E-2</v>
      </c>
      <c r="I2360">
        <v>0.21540200000000001</v>
      </c>
      <c r="J2360">
        <v>1.7739000000000001E-2</v>
      </c>
      <c r="K2360">
        <v>5.8285200000000002E-2</v>
      </c>
      <c r="L2360">
        <v>0.23314090000000001</v>
      </c>
      <c r="M2360">
        <v>8.8695000000000006E-3</v>
      </c>
      <c r="O2360" t="str">
        <f>Table_Index[[#This Row],[ID]]&amp;Table_Index[[#This Row],[year]]</f>
        <v>92372003</v>
      </c>
      <c r="P2360" t="str">
        <v>95462009</v>
      </c>
      <c r="Q2360" t="str">
        <f t="shared" si="144"/>
        <v>9546</v>
      </c>
      <c r="R2360" t="str">
        <f t="shared" si="145"/>
        <v>2009</v>
      </c>
      <c r="S2360">
        <f>SUMIFS(INDEX(Table_Index[],,MATCH(S$12,Table_Index[#Headers],0)),
Table_Index[ID],$Q2360,Table_Index[year],$R2360)/COUNTIFS(Table_Index[Quarter],"&lt;&gt;''",Table_Index[ID],$Q2360,Table_Index[year],$R2360)</f>
        <v>9.36081E-2</v>
      </c>
      <c r="T2360">
        <f>SUMIFS(INDEX(Table_Index[],,MATCH(T$12,Table_Index[#Headers],0)),
Table_Index[ID],$Q2360,Table_Index[year],$R2360)/COUNTIFS(Table_Index[Quarter],"&lt;&gt;''",Table_Index[ID],$Q2360,Table_Index[year],$R2360)</f>
        <v>7.1358100000000008E-2</v>
      </c>
      <c r="U2360">
        <f>SUMIFS(INDEX(Table_Index[],,MATCH(U$12,Table_Index[#Headers],0)),
Table_Index[ID],$Q2360,Table_Index[year],$R2360)/COUNTIFS(Table_Index[Quarter],"&lt;&gt;''",Table_Index[ID],$Q2360,Table_Index[year],$R2360)</f>
        <v>0.10942210000000001</v>
      </c>
      <c r="V2360">
        <f>SUMIFS(INDEX(Table_Index[],,MATCH(V$12,Table_Index[#Headers],0)),
Table_Index[ID],$Q2360,Table_Index[year],$R2360)/COUNTIFS(Table_Index[Quarter],"&lt;&gt;''",Table_Index[ID],$Q2360,Table_Index[year],$R2360)</f>
        <v>0.12849135</v>
      </c>
      <c r="W2360">
        <f>SUMIFS(INDEX(Table_Index[],,MATCH(W$12,Table_Index[#Headers],0)),
Table_Index[ID],$Q2360,Table_Index[year],$R2360)/COUNTIFS(Table_Index[Quarter],"&lt;&gt;''",Table_Index[ID],$Q2360,Table_Index[year],$R2360)</f>
        <v>2.0899075E-2</v>
      </c>
      <c r="X2360">
        <f>SUMIFS(INDEX(Table_Index[],,MATCH(X$12,Table_Index[#Headers],0)),
Table_Index[ID],$Q2360,Table_Index[year],$R2360)/COUNTIFS(Table_Index[Quarter],"&lt;&gt;''",Table_Index[ID],$Q2360,Table_Index[year],$R2360)</f>
        <v>0.22641789999999998</v>
      </c>
      <c r="Y2360">
        <f>SUMIFS(INDEX(Table_Index[],,MATCH(Y$12,Table_Index[#Headers],0)),
Table_Index[ID],$Q2360,Table_Index[year],$R2360)/COUNTIFS(Table_Index[Quarter],"&lt;&gt;''",Table_Index[ID],$Q2360,Table_Index[year],$R2360)</f>
        <v>0.19765152499999999</v>
      </c>
      <c r="Z2360">
        <f>SUMIFS(INDEX(Table_Index[],,MATCH(Z$12,Table_Index[#Headers],0)),
Table_Index[ID],$Q2360,Table_Index[year],$R2360)/COUNTIFS(Table_Index[Quarter],"&lt;&gt;''",Table_Index[ID],$Q2360,Table_Index[year],$R2360)</f>
        <v>6.8900074999999991E-2</v>
      </c>
      <c r="AA2360">
        <f>SUMIFS(INDEX(Table_Index[],,MATCH(AA$12,Table_Index[#Headers],0)),
Table_Index[ID],$Q2360,Table_Index[year],$R2360)/COUNTIFS(Table_Index[Quarter],"&lt;&gt;''",Table_Index[ID],$Q2360,Table_Index[year],$R2360)</f>
        <v>7.5186249999999996E-2</v>
      </c>
      <c r="AB2360">
        <f>SUMIFS(INDEX(Table_Index[],,MATCH(AB$12,Table_Index[#Headers],0)),
Table_Index[ID],$Q2360,Table_Index[year],$R2360)/COUNTIFS(Table_Index[Quarter],"&lt;&gt;''",Table_Index[ID],$Q2360,Table_Index[year],$R2360)</f>
        <v>8.0654999999999998E-3</v>
      </c>
      <c r="AC2360" s="24">
        <f t="shared" si="146"/>
        <v>0.99999997499999982</v>
      </c>
      <c r="AD2360">
        <f>COUNTIFS(Table_Index[Quarter],"&lt;&gt;''",Table_Index[ID],$Q2360,Table_Index[year],$R2360)</f>
        <v>4</v>
      </c>
      <c r="AE2360" s="34">
        <f t="shared" si="147"/>
        <v>0.8564291152601381</v>
      </c>
    </row>
    <row r="2361" spans="1:31" x14ac:dyDescent="0.3">
      <c r="A2361">
        <v>9237</v>
      </c>
      <c r="B2361">
        <v>2003</v>
      </c>
      <c r="C2361">
        <v>2</v>
      </c>
      <c r="D2361">
        <v>0.25508819999999999</v>
      </c>
      <c r="E2361">
        <v>8.7409799999999996E-2</v>
      </c>
      <c r="F2361">
        <v>0.1028351</v>
      </c>
      <c r="G2361">
        <v>8.9980699999999997E-2</v>
      </c>
      <c r="H2361">
        <v>2.8922400000000001E-2</v>
      </c>
      <c r="I2361">
        <v>0.2378062</v>
      </c>
      <c r="J2361">
        <v>0.1079769</v>
      </c>
      <c r="K2361">
        <v>2.57088E-2</v>
      </c>
      <c r="L2361">
        <v>5.1417600000000001E-2</v>
      </c>
      <c r="M2361">
        <v>1.28544E-2</v>
      </c>
      <c r="O2361" t="str">
        <f>Table_Index[[#This Row],[ID]]&amp;Table_Index[[#This Row],[year]]</f>
        <v>92372003</v>
      </c>
      <c r="P2361" t="str">
        <v>95462010</v>
      </c>
      <c r="Q2361" t="str">
        <f t="shared" si="144"/>
        <v>9546</v>
      </c>
      <c r="R2361" t="str">
        <f t="shared" si="145"/>
        <v>2010</v>
      </c>
      <c r="S2361">
        <f>SUMIFS(INDEX(Table_Index[],,MATCH(S$12,Table_Index[#Headers],0)),
Table_Index[ID],$Q2361,Table_Index[year],$R2361)/COUNTIFS(Table_Index[Quarter],"&lt;&gt;''",Table_Index[ID],$Q2361,Table_Index[year],$R2361)</f>
        <v>0.1021285</v>
      </c>
      <c r="T2361">
        <f>SUMIFS(INDEX(Table_Index[],,MATCH(T$12,Table_Index[#Headers],0)),
Table_Index[ID],$Q2361,Table_Index[year],$R2361)/COUNTIFS(Table_Index[Quarter],"&lt;&gt;''",Table_Index[ID],$Q2361,Table_Index[year],$R2361)</f>
        <v>6.3956949999999999E-2</v>
      </c>
      <c r="U2361">
        <f>SUMIFS(INDEX(Table_Index[],,MATCH(U$12,Table_Index[#Headers],0)),
Table_Index[ID],$Q2361,Table_Index[year],$R2361)/COUNTIFS(Table_Index[Quarter],"&lt;&gt;''",Table_Index[ID],$Q2361,Table_Index[year],$R2361)</f>
        <v>0.13831569999999999</v>
      </c>
      <c r="V2361">
        <f>SUMIFS(INDEX(Table_Index[],,MATCH(V$12,Table_Index[#Headers],0)),
Table_Index[ID],$Q2361,Table_Index[year],$R2361)/COUNTIFS(Table_Index[Quarter],"&lt;&gt;''",Table_Index[ID],$Q2361,Table_Index[year],$R2361)</f>
        <v>0.10402940000000001</v>
      </c>
      <c r="W2361">
        <f>SUMIFS(INDEX(Table_Index[],,MATCH(W$12,Table_Index[#Headers],0)),
Table_Index[ID],$Q2361,Table_Index[year],$R2361)/COUNTIFS(Table_Index[Quarter],"&lt;&gt;''",Table_Index[ID],$Q2361,Table_Index[year],$R2361)</f>
        <v>9.5415250000000004E-3</v>
      </c>
      <c r="X2361">
        <f>SUMIFS(INDEX(Table_Index[],,MATCH(X$12,Table_Index[#Headers],0)),
Table_Index[ID],$Q2361,Table_Index[year],$R2361)/COUNTIFS(Table_Index[Quarter],"&lt;&gt;''",Table_Index[ID],$Q2361,Table_Index[year],$R2361)</f>
        <v>0.2996799</v>
      </c>
      <c r="Y2361">
        <f>SUMIFS(INDEX(Table_Index[],,MATCH(Y$12,Table_Index[#Headers],0)),
Table_Index[ID],$Q2361,Table_Index[year],$R2361)/COUNTIFS(Table_Index[Quarter],"&lt;&gt;''",Table_Index[ID],$Q2361,Table_Index[year],$R2361)</f>
        <v>6.0484599999999999E-2</v>
      </c>
      <c r="Z2361">
        <f>SUMIFS(INDEX(Table_Index[],,MATCH(Z$12,Table_Index[#Headers],0)),
Table_Index[ID],$Q2361,Table_Index[year],$R2361)/COUNTIFS(Table_Index[Quarter],"&lt;&gt;''",Table_Index[ID],$Q2361,Table_Index[year],$R2361)</f>
        <v>7.6474475E-2</v>
      </c>
      <c r="AA2361">
        <f>SUMIFS(INDEX(Table_Index[],,MATCH(AA$12,Table_Index[#Headers],0)),
Table_Index[ID],$Q2361,Table_Index[year],$R2361)/COUNTIFS(Table_Index[Quarter],"&lt;&gt;''",Table_Index[ID],$Q2361,Table_Index[year],$R2361)</f>
        <v>0.1351658</v>
      </c>
      <c r="AB2361">
        <f>SUMIFS(INDEX(Table_Index[],,MATCH(AB$12,Table_Index[#Headers],0)),
Table_Index[ID],$Q2361,Table_Index[year],$R2361)/COUNTIFS(Table_Index[Quarter],"&lt;&gt;''",Table_Index[ID],$Q2361,Table_Index[year],$R2361)</f>
        <v>1.022315E-2</v>
      </c>
      <c r="AC2361" s="24">
        <f t="shared" si="146"/>
        <v>1</v>
      </c>
      <c r="AD2361">
        <f>COUNTIFS(Table_Index[Quarter],"&lt;&gt;''",Table_Index[ID],$Q2361,Table_Index[year],$R2361)</f>
        <v>4</v>
      </c>
      <c r="AE2361" s="34">
        <f t="shared" si="147"/>
        <v>0.83774580749101379</v>
      </c>
    </row>
    <row r="2362" spans="1:31" x14ac:dyDescent="0.3">
      <c r="A2362">
        <v>9237</v>
      </c>
      <c r="B2362">
        <v>2003</v>
      </c>
      <c r="C2362">
        <v>3</v>
      </c>
      <c r="D2362">
        <v>5.5649999999999996E-3</v>
      </c>
      <c r="E2362">
        <v>2.2122000000000001E-3</v>
      </c>
      <c r="F2362">
        <v>2.5956999999999998E-3</v>
      </c>
      <c r="G2362">
        <v>9.6355E-3</v>
      </c>
      <c r="H2362">
        <v>0</v>
      </c>
      <c r="I2362">
        <v>2.6546999999999999E-3</v>
      </c>
      <c r="J2362">
        <v>2.4777000000000002E-3</v>
      </c>
      <c r="K2362">
        <v>0.97338440000000004</v>
      </c>
      <c r="L2362">
        <v>1.1799E-3</v>
      </c>
      <c r="M2362">
        <v>2.9500000000000001E-4</v>
      </c>
      <c r="O2362" t="str">
        <f>Table_Index[[#This Row],[ID]]&amp;Table_Index[[#This Row],[year]]</f>
        <v>92372003</v>
      </c>
      <c r="P2362" t="str">
        <v>95462011</v>
      </c>
      <c r="Q2362" t="str">
        <f t="shared" si="144"/>
        <v>9546</v>
      </c>
      <c r="R2362" t="str">
        <f t="shared" si="145"/>
        <v>2011</v>
      </c>
      <c r="S2362">
        <f>SUMIFS(INDEX(Table_Index[],,MATCH(S$12,Table_Index[#Headers],0)),
Table_Index[ID],$Q2362,Table_Index[year],$R2362)/COUNTIFS(Table_Index[Quarter],"&lt;&gt;''",Table_Index[ID],$Q2362,Table_Index[year],$R2362)</f>
        <v>5.5703649999999993E-2</v>
      </c>
      <c r="T2362">
        <f>SUMIFS(INDEX(Table_Index[],,MATCH(T$12,Table_Index[#Headers],0)),
Table_Index[ID],$Q2362,Table_Index[year],$R2362)/COUNTIFS(Table_Index[Quarter],"&lt;&gt;''",Table_Index[ID],$Q2362,Table_Index[year],$R2362)</f>
        <v>5.5037250000000003E-2</v>
      </c>
      <c r="U2362">
        <f>SUMIFS(INDEX(Table_Index[],,MATCH(U$12,Table_Index[#Headers],0)),
Table_Index[ID],$Q2362,Table_Index[year],$R2362)/COUNTIFS(Table_Index[Quarter],"&lt;&gt;''",Table_Index[ID],$Q2362,Table_Index[year],$R2362)</f>
        <v>0.10144407499999999</v>
      </c>
      <c r="V2362">
        <f>SUMIFS(INDEX(Table_Index[],,MATCH(V$12,Table_Index[#Headers],0)),
Table_Index[ID],$Q2362,Table_Index[year],$R2362)/COUNTIFS(Table_Index[Quarter],"&lt;&gt;''",Table_Index[ID],$Q2362,Table_Index[year],$R2362)</f>
        <v>7.5286849999999989E-2</v>
      </c>
      <c r="W2362">
        <f>SUMIFS(INDEX(Table_Index[],,MATCH(W$12,Table_Index[#Headers],0)),
Table_Index[ID],$Q2362,Table_Index[year],$R2362)/COUNTIFS(Table_Index[Quarter],"&lt;&gt;''",Table_Index[ID],$Q2362,Table_Index[year],$R2362)</f>
        <v>1.3640025E-2</v>
      </c>
      <c r="X2362">
        <f>SUMIFS(INDEX(Table_Index[],,MATCH(X$12,Table_Index[#Headers],0)),
Table_Index[ID],$Q2362,Table_Index[year],$R2362)/COUNTIFS(Table_Index[Quarter],"&lt;&gt;''",Table_Index[ID],$Q2362,Table_Index[year],$R2362)</f>
        <v>0.3921231</v>
      </c>
      <c r="Y2362">
        <f>SUMIFS(INDEX(Table_Index[],,MATCH(Y$12,Table_Index[#Headers],0)),
Table_Index[ID],$Q2362,Table_Index[year],$R2362)/COUNTIFS(Table_Index[Quarter],"&lt;&gt;''",Table_Index[ID],$Q2362,Table_Index[year],$R2362)</f>
        <v>0.147619625</v>
      </c>
      <c r="Z2362">
        <f>SUMIFS(INDEX(Table_Index[],,MATCH(Z$12,Table_Index[#Headers],0)),
Table_Index[ID],$Q2362,Table_Index[year],$R2362)/COUNTIFS(Table_Index[Quarter],"&lt;&gt;''",Table_Index[ID],$Q2362,Table_Index[year],$R2362)</f>
        <v>6.6757949999999996E-2</v>
      </c>
      <c r="AA2362">
        <f>SUMIFS(INDEX(Table_Index[],,MATCH(AA$12,Table_Index[#Headers],0)),
Table_Index[ID],$Q2362,Table_Index[year],$R2362)/COUNTIFS(Table_Index[Quarter],"&lt;&gt;''",Table_Index[ID],$Q2362,Table_Index[year],$R2362)</f>
        <v>8.4964175000000003E-2</v>
      </c>
      <c r="AB2362">
        <f>SUMIFS(INDEX(Table_Index[],,MATCH(AB$12,Table_Index[#Headers],0)),
Table_Index[ID],$Q2362,Table_Index[year],$R2362)/COUNTIFS(Table_Index[Quarter],"&lt;&gt;''",Table_Index[ID],$Q2362,Table_Index[year],$R2362)</f>
        <v>7.4233750000000003E-3</v>
      </c>
      <c r="AC2362" s="24">
        <f t="shared" si="146"/>
        <v>1.000000075</v>
      </c>
      <c r="AD2362">
        <f>COUNTIFS(Table_Index[Quarter],"&lt;&gt;''",Table_Index[ID],$Q2362,Table_Index[year],$R2362)</f>
        <v>4</v>
      </c>
      <c r="AE2362" s="34">
        <f t="shared" si="147"/>
        <v>0.7904402234148119</v>
      </c>
    </row>
    <row r="2363" spans="1:31" x14ac:dyDescent="0.3">
      <c r="A2363">
        <v>9237</v>
      </c>
      <c r="B2363">
        <v>2003</v>
      </c>
      <c r="C2363">
        <v>4</v>
      </c>
      <c r="D2363">
        <v>0.13666139999999999</v>
      </c>
      <c r="E2363">
        <v>2.6428699999999999E-2</v>
      </c>
      <c r="F2363">
        <v>5.4212799999999998E-2</v>
      </c>
      <c r="G2363">
        <v>0</v>
      </c>
      <c r="H2363">
        <v>1.0164899999999999E-2</v>
      </c>
      <c r="I2363">
        <v>0.46758529999999998</v>
      </c>
      <c r="J2363">
        <v>0.2354868</v>
      </c>
      <c r="K2363">
        <v>3.3883000000000003E-2</v>
      </c>
      <c r="L2363">
        <v>2.7106399999999999E-2</v>
      </c>
      <c r="M2363">
        <v>8.4706999999999994E-3</v>
      </c>
      <c r="O2363" t="str">
        <f>Table_Index[[#This Row],[ID]]&amp;Table_Index[[#This Row],[year]]</f>
        <v>92372003</v>
      </c>
      <c r="P2363" t="str">
        <v>95462012</v>
      </c>
      <c r="Q2363" t="str">
        <f t="shared" si="144"/>
        <v>9546</v>
      </c>
      <c r="R2363" t="str">
        <f t="shared" si="145"/>
        <v>2012</v>
      </c>
      <c r="S2363">
        <f>SUMIFS(INDEX(Table_Index[],,MATCH(S$12,Table_Index[#Headers],0)),
Table_Index[ID],$Q2363,Table_Index[year],$R2363)/COUNTIFS(Table_Index[Quarter],"&lt;&gt;''",Table_Index[ID],$Q2363,Table_Index[year],$R2363)</f>
        <v>6.9293524999999995E-2</v>
      </c>
      <c r="T2363">
        <f>SUMIFS(INDEX(Table_Index[],,MATCH(T$12,Table_Index[#Headers],0)),
Table_Index[ID],$Q2363,Table_Index[year],$R2363)/COUNTIFS(Table_Index[Quarter],"&lt;&gt;''",Table_Index[ID],$Q2363,Table_Index[year],$R2363)</f>
        <v>9.0416174999999988E-2</v>
      </c>
      <c r="U2363">
        <f>SUMIFS(INDEX(Table_Index[],,MATCH(U$12,Table_Index[#Headers],0)),
Table_Index[ID],$Q2363,Table_Index[year],$R2363)/COUNTIFS(Table_Index[Quarter],"&lt;&gt;''",Table_Index[ID],$Q2363,Table_Index[year],$R2363)</f>
        <v>9.8421875000000006E-2</v>
      </c>
      <c r="V2363">
        <f>SUMIFS(INDEX(Table_Index[],,MATCH(V$12,Table_Index[#Headers],0)),
Table_Index[ID],$Q2363,Table_Index[year],$R2363)/COUNTIFS(Table_Index[Quarter],"&lt;&gt;''",Table_Index[ID],$Q2363,Table_Index[year],$R2363)</f>
        <v>7.0346249999999999E-2</v>
      </c>
      <c r="W2363">
        <f>SUMIFS(INDEX(Table_Index[],,MATCH(W$12,Table_Index[#Headers],0)),
Table_Index[ID],$Q2363,Table_Index[year],$R2363)/COUNTIFS(Table_Index[Quarter],"&lt;&gt;''",Table_Index[ID],$Q2363,Table_Index[year],$R2363)</f>
        <v>1.3033325000000002E-2</v>
      </c>
      <c r="X2363">
        <f>SUMIFS(INDEX(Table_Index[],,MATCH(X$12,Table_Index[#Headers],0)),
Table_Index[ID],$Q2363,Table_Index[year],$R2363)/COUNTIFS(Table_Index[Quarter],"&lt;&gt;''",Table_Index[ID],$Q2363,Table_Index[year],$R2363)</f>
        <v>0.40521145000000003</v>
      </c>
      <c r="Y2363">
        <f>SUMIFS(INDEX(Table_Index[],,MATCH(Y$12,Table_Index[#Headers],0)),
Table_Index[ID],$Q2363,Table_Index[year],$R2363)/COUNTIFS(Table_Index[Quarter],"&lt;&gt;''",Table_Index[ID],$Q2363,Table_Index[year],$R2363)</f>
        <v>7.0328450000000001E-2</v>
      </c>
      <c r="Z2363">
        <f>SUMIFS(INDEX(Table_Index[],,MATCH(Z$12,Table_Index[#Headers],0)),
Table_Index[ID],$Q2363,Table_Index[year],$R2363)/COUNTIFS(Table_Index[Quarter],"&lt;&gt;''",Table_Index[ID],$Q2363,Table_Index[year],$R2363)</f>
        <v>4.7333925000000006E-2</v>
      </c>
      <c r="AA2363">
        <f>SUMIFS(INDEX(Table_Index[],,MATCH(AA$12,Table_Index[#Headers],0)),
Table_Index[ID],$Q2363,Table_Index[year],$R2363)/COUNTIFS(Table_Index[Quarter],"&lt;&gt;''",Table_Index[ID],$Q2363,Table_Index[year],$R2363)</f>
        <v>0.12692177500000001</v>
      </c>
      <c r="AB2363">
        <f>SUMIFS(INDEX(Table_Index[],,MATCH(AB$12,Table_Index[#Headers],0)),
Table_Index[ID],$Q2363,Table_Index[year],$R2363)/COUNTIFS(Table_Index[Quarter],"&lt;&gt;''",Table_Index[ID],$Q2363,Table_Index[year],$R2363)</f>
        <v>8.6932999999999993E-3</v>
      </c>
      <c r="AC2363" s="24">
        <f t="shared" si="146"/>
        <v>1.0000000499999999</v>
      </c>
      <c r="AD2363">
        <f>COUNTIFS(Table_Index[Quarter],"&lt;&gt;''",Table_Index[ID],$Q2363,Table_Index[year],$R2363)</f>
        <v>4</v>
      </c>
      <c r="AE2363" s="34">
        <f t="shared" si="147"/>
        <v>0.78465037378285873</v>
      </c>
    </row>
    <row r="2364" spans="1:31" x14ac:dyDescent="0.3">
      <c r="A2364">
        <v>9237</v>
      </c>
      <c r="B2364">
        <v>2004</v>
      </c>
      <c r="C2364">
        <v>1</v>
      </c>
      <c r="D2364">
        <v>0.2274409</v>
      </c>
      <c r="E2364">
        <v>2.3461699999999999E-2</v>
      </c>
      <c r="F2364">
        <v>5.0275E-2</v>
      </c>
      <c r="G2364">
        <v>1.7596299999999999E-2</v>
      </c>
      <c r="H2364">
        <v>4.1895799999999997E-2</v>
      </c>
      <c r="I2364">
        <v>0.42733749999999998</v>
      </c>
      <c r="J2364">
        <v>0.13322870000000001</v>
      </c>
      <c r="K2364">
        <v>3.0165000000000001E-2</v>
      </c>
      <c r="L2364">
        <v>3.3516700000000003E-2</v>
      </c>
      <c r="M2364">
        <v>1.50825E-2</v>
      </c>
      <c r="O2364" t="str">
        <f>Table_Index[[#This Row],[ID]]&amp;Table_Index[[#This Row],[year]]</f>
        <v>92372004</v>
      </c>
      <c r="P2364" t="str">
        <v>95472003</v>
      </c>
      <c r="Q2364" t="str">
        <f t="shared" si="144"/>
        <v>9547</v>
      </c>
      <c r="R2364" t="str">
        <f t="shared" si="145"/>
        <v>2003</v>
      </c>
      <c r="S2364">
        <f>SUMIFS(INDEX(Table_Index[],,MATCH(S$12,Table_Index[#Headers],0)),
Table_Index[ID],$Q2364,Table_Index[year],$R2364)/COUNTIFS(Table_Index[Quarter],"&lt;&gt;''",Table_Index[ID],$Q2364,Table_Index[year],$R2364)</f>
        <v>0.29795982500000001</v>
      </c>
      <c r="T2364">
        <f>SUMIFS(INDEX(Table_Index[],,MATCH(T$12,Table_Index[#Headers],0)),
Table_Index[ID],$Q2364,Table_Index[year],$R2364)/COUNTIFS(Table_Index[Quarter],"&lt;&gt;''",Table_Index[ID],$Q2364,Table_Index[year],$R2364)</f>
        <v>0.13619789999999998</v>
      </c>
      <c r="U2364">
        <f>SUMIFS(INDEX(Table_Index[],,MATCH(U$12,Table_Index[#Headers],0)),
Table_Index[ID],$Q2364,Table_Index[year],$R2364)/COUNTIFS(Table_Index[Quarter],"&lt;&gt;''",Table_Index[ID],$Q2364,Table_Index[year],$R2364)</f>
        <v>0.29394010000000004</v>
      </c>
      <c r="V2364">
        <f>SUMIFS(INDEX(Table_Index[],,MATCH(V$12,Table_Index[#Headers],0)),
Table_Index[ID],$Q2364,Table_Index[year],$R2364)/COUNTIFS(Table_Index[Quarter],"&lt;&gt;''",Table_Index[ID],$Q2364,Table_Index[year],$R2364)</f>
        <v>0</v>
      </c>
      <c r="W2364">
        <f>SUMIFS(INDEX(Table_Index[],,MATCH(W$12,Table_Index[#Headers],0)),
Table_Index[ID],$Q2364,Table_Index[year],$R2364)/COUNTIFS(Table_Index[Quarter],"&lt;&gt;''",Table_Index[ID],$Q2364,Table_Index[year],$R2364)</f>
        <v>0</v>
      </c>
      <c r="X2364">
        <f>SUMIFS(INDEX(Table_Index[],,MATCH(X$12,Table_Index[#Headers],0)),
Table_Index[ID],$Q2364,Table_Index[year],$R2364)/COUNTIFS(Table_Index[Quarter],"&lt;&gt;''",Table_Index[ID],$Q2364,Table_Index[year],$R2364)</f>
        <v>0</v>
      </c>
      <c r="Y2364">
        <f>SUMIFS(INDEX(Table_Index[],,MATCH(Y$12,Table_Index[#Headers],0)),
Table_Index[ID],$Q2364,Table_Index[year],$R2364)/COUNTIFS(Table_Index[Quarter],"&lt;&gt;''",Table_Index[ID],$Q2364,Table_Index[year],$R2364)</f>
        <v>0</v>
      </c>
      <c r="Z2364">
        <f>SUMIFS(INDEX(Table_Index[],,MATCH(Z$12,Table_Index[#Headers],0)),
Table_Index[ID],$Q2364,Table_Index[year],$R2364)/COUNTIFS(Table_Index[Quarter],"&lt;&gt;''",Table_Index[ID],$Q2364,Table_Index[year],$R2364)</f>
        <v>0.14238405000000001</v>
      </c>
      <c r="AA2364">
        <f>SUMIFS(INDEX(Table_Index[],,MATCH(AA$12,Table_Index[#Headers],0)),
Table_Index[ID],$Q2364,Table_Index[year],$R2364)/COUNTIFS(Table_Index[Quarter],"&lt;&gt;''",Table_Index[ID],$Q2364,Table_Index[year],$R2364)</f>
        <v>0.113052475</v>
      </c>
      <c r="AB2364">
        <f>SUMIFS(INDEX(Table_Index[],,MATCH(AB$12,Table_Index[#Headers],0)),
Table_Index[ID],$Q2364,Table_Index[year],$R2364)/COUNTIFS(Table_Index[Quarter],"&lt;&gt;''",Table_Index[ID],$Q2364,Table_Index[year],$R2364)</f>
        <v>1.64656E-2</v>
      </c>
      <c r="AC2364" s="24">
        <f t="shared" si="146"/>
        <v>0.99999995000000008</v>
      </c>
      <c r="AD2364">
        <f>COUNTIFS(Table_Index[Quarter],"&lt;&gt;''",Table_Index[ID],$Q2364,Table_Index[year],$R2364)</f>
        <v>4</v>
      </c>
      <c r="AE2364" s="34">
        <f t="shared" si="147"/>
        <v>0.77294409655216123</v>
      </c>
    </row>
    <row r="2365" spans="1:31" x14ac:dyDescent="0.3">
      <c r="A2365">
        <v>9237</v>
      </c>
      <c r="B2365">
        <v>2004</v>
      </c>
      <c r="C2365">
        <v>2</v>
      </c>
      <c r="D2365">
        <v>6.6207000000000002E-3</v>
      </c>
      <c r="E2365">
        <v>9.0320000000000005E-4</v>
      </c>
      <c r="F2365">
        <v>2.5806000000000002E-3</v>
      </c>
      <c r="G2365">
        <v>6.6388000000000003E-3</v>
      </c>
      <c r="H2365">
        <v>3.2259999999999998E-4</v>
      </c>
      <c r="I2365">
        <v>9.0319000000000007E-3</v>
      </c>
      <c r="J2365">
        <v>6.0213000000000003E-3</v>
      </c>
      <c r="K2365">
        <v>0.96770889999999998</v>
      </c>
      <c r="L2365">
        <v>0</v>
      </c>
      <c r="M2365">
        <v>1.7200000000000001E-4</v>
      </c>
      <c r="O2365" t="str">
        <f>Table_Index[[#This Row],[ID]]&amp;Table_Index[[#This Row],[year]]</f>
        <v>92372004</v>
      </c>
      <c r="P2365" t="str">
        <v>95472004</v>
      </c>
      <c r="Q2365" t="str">
        <f t="shared" si="144"/>
        <v>9547</v>
      </c>
      <c r="R2365" t="str">
        <f t="shared" si="145"/>
        <v>2004</v>
      </c>
      <c r="S2365">
        <f>SUMIFS(INDEX(Table_Index[],,MATCH(S$12,Table_Index[#Headers],0)),
Table_Index[ID],$Q2365,Table_Index[year],$R2365)/COUNTIFS(Table_Index[Quarter],"&lt;&gt;''",Table_Index[ID],$Q2365,Table_Index[year],$R2365)</f>
        <v>0.43715317499999995</v>
      </c>
      <c r="T2365">
        <f>SUMIFS(INDEX(Table_Index[],,MATCH(T$12,Table_Index[#Headers],0)),
Table_Index[ID],$Q2365,Table_Index[year],$R2365)/COUNTIFS(Table_Index[Quarter],"&lt;&gt;''",Table_Index[ID],$Q2365,Table_Index[year],$R2365)</f>
        <v>5.1793499999999999E-2</v>
      </c>
      <c r="U2365">
        <f>SUMIFS(INDEX(Table_Index[],,MATCH(U$12,Table_Index[#Headers],0)),
Table_Index[ID],$Q2365,Table_Index[year],$R2365)/COUNTIFS(Table_Index[Quarter],"&lt;&gt;''",Table_Index[ID],$Q2365,Table_Index[year],$R2365)</f>
        <v>0.14042490000000002</v>
      </c>
      <c r="V2365">
        <f>SUMIFS(INDEX(Table_Index[],,MATCH(V$12,Table_Index[#Headers],0)),
Table_Index[ID],$Q2365,Table_Index[year],$R2365)/COUNTIFS(Table_Index[Quarter],"&lt;&gt;''",Table_Index[ID],$Q2365,Table_Index[year],$R2365)</f>
        <v>6.4516249999999999E-3</v>
      </c>
      <c r="W2365">
        <f>SUMIFS(INDEX(Table_Index[],,MATCH(W$12,Table_Index[#Headers],0)),
Table_Index[ID],$Q2365,Table_Index[year],$R2365)/COUNTIFS(Table_Index[Quarter],"&lt;&gt;''",Table_Index[ID],$Q2365,Table_Index[year],$R2365)</f>
        <v>3.2258E-3</v>
      </c>
      <c r="X2365">
        <f>SUMIFS(INDEX(Table_Index[],,MATCH(X$12,Table_Index[#Headers],0)),
Table_Index[ID],$Q2365,Table_Index[year],$R2365)/COUNTIFS(Table_Index[Quarter],"&lt;&gt;''",Table_Index[ID],$Q2365,Table_Index[year],$R2365)</f>
        <v>0.16587712500000001</v>
      </c>
      <c r="Y2365">
        <f>SUMIFS(INDEX(Table_Index[],,MATCH(Y$12,Table_Index[#Headers],0)),
Table_Index[ID],$Q2365,Table_Index[year],$R2365)/COUNTIFS(Table_Index[Quarter],"&lt;&gt;''",Table_Index[ID],$Q2365,Table_Index[year],$R2365)</f>
        <v>0</v>
      </c>
      <c r="Z2365">
        <f>SUMIFS(INDEX(Table_Index[],,MATCH(Z$12,Table_Index[#Headers],0)),
Table_Index[ID],$Q2365,Table_Index[year],$R2365)/COUNTIFS(Table_Index[Quarter],"&lt;&gt;''",Table_Index[ID],$Q2365,Table_Index[year],$R2365)</f>
        <v>7.350290000000001E-2</v>
      </c>
      <c r="AA2365">
        <f>SUMIFS(INDEX(Table_Index[],,MATCH(AA$12,Table_Index[#Headers],0)),
Table_Index[ID],$Q2365,Table_Index[year],$R2365)/COUNTIFS(Table_Index[Quarter],"&lt;&gt;''",Table_Index[ID],$Q2365,Table_Index[year],$R2365)</f>
        <v>0.10781835000000001</v>
      </c>
      <c r="AB2365">
        <f>SUMIFS(INDEX(Table_Index[],,MATCH(AB$12,Table_Index[#Headers],0)),
Table_Index[ID],$Q2365,Table_Index[year],$R2365)/COUNTIFS(Table_Index[Quarter],"&lt;&gt;''",Table_Index[ID],$Q2365,Table_Index[year],$R2365)</f>
        <v>1.3752600000000002E-2</v>
      </c>
      <c r="AC2365" s="24">
        <f t="shared" si="146"/>
        <v>0.99999997500000004</v>
      </c>
      <c r="AD2365">
        <f>COUNTIFS(Table_Index[Quarter],"&lt;&gt;''",Table_Index[ID],$Q2365,Table_Index[year],$R2365)</f>
        <v>4</v>
      </c>
      <c r="AE2365" s="34">
        <f t="shared" si="147"/>
        <v>0.7417115256442206</v>
      </c>
    </row>
    <row r="2366" spans="1:31" x14ac:dyDescent="0.3">
      <c r="A2366">
        <v>9237</v>
      </c>
      <c r="B2366">
        <v>2004</v>
      </c>
      <c r="C2366">
        <v>3</v>
      </c>
      <c r="D2366">
        <v>4.8180999999999996E-3</v>
      </c>
      <c r="E2366">
        <v>2.1180000000000001E-3</v>
      </c>
      <c r="F2366">
        <v>3.2336000000000001E-3</v>
      </c>
      <c r="G2366">
        <v>3.5247E-3</v>
      </c>
      <c r="H2366">
        <v>4.8500000000000003E-4</v>
      </c>
      <c r="I2366">
        <v>1.0865E-2</v>
      </c>
      <c r="J2366">
        <v>2.9103000000000002E-3</v>
      </c>
      <c r="K2366">
        <v>0.97008879999999997</v>
      </c>
      <c r="L2366">
        <v>1.8592999999999999E-3</v>
      </c>
      <c r="M2366">
        <v>9.7E-5</v>
      </c>
      <c r="O2366" t="str">
        <f>Table_Index[[#This Row],[ID]]&amp;Table_Index[[#This Row],[year]]</f>
        <v>92372004</v>
      </c>
      <c r="P2366" t="str">
        <v>95472005</v>
      </c>
      <c r="Q2366" t="str">
        <f t="shared" si="144"/>
        <v>9547</v>
      </c>
      <c r="R2366" t="str">
        <f t="shared" si="145"/>
        <v>2005</v>
      </c>
      <c r="S2366">
        <f>SUMIFS(INDEX(Table_Index[],,MATCH(S$12,Table_Index[#Headers],0)),
Table_Index[ID],$Q2366,Table_Index[year],$R2366)/COUNTIFS(Table_Index[Quarter],"&lt;&gt;''",Table_Index[ID],$Q2366,Table_Index[year],$R2366)</f>
        <v>7.7817774999999992E-2</v>
      </c>
      <c r="T2366">
        <f>SUMIFS(INDEX(Table_Index[],,MATCH(T$12,Table_Index[#Headers],0)),
Table_Index[ID],$Q2366,Table_Index[year],$R2366)/COUNTIFS(Table_Index[Quarter],"&lt;&gt;''",Table_Index[ID],$Q2366,Table_Index[year],$R2366)</f>
        <v>0.137723075</v>
      </c>
      <c r="U2366">
        <f>SUMIFS(INDEX(Table_Index[],,MATCH(U$12,Table_Index[#Headers],0)),
Table_Index[ID],$Q2366,Table_Index[year],$R2366)/COUNTIFS(Table_Index[Quarter],"&lt;&gt;''",Table_Index[ID],$Q2366,Table_Index[year],$R2366)</f>
        <v>0.17329952500000001</v>
      </c>
      <c r="V2366">
        <f>SUMIFS(INDEX(Table_Index[],,MATCH(V$12,Table_Index[#Headers],0)),
Table_Index[ID],$Q2366,Table_Index[year],$R2366)/COUNTIFS(Table_Index[Quarter],"&lt;&gt;''",Table_Index[ID],$Q2366,Table_Index[year],$R2366)</f>
        <v>8.6576374999999997E-2</v>
      </c>
      <c r="W2366">
        <f>SUMIFS(INDEX(Table_Index[],,MATCH(W$12,Table_Index[#Headers],0)),
Table_Index[ID],$Q2366,Table_Index[year],$R2366)/COUNTIFS(Table_Index[Quarter],"&lt;&gt;''",Table_Index[ID],$Q2366,Table_Index[year],$R2366)</f>
        <v>0</v>
      </c>
      <c r="X2366">
        <f>SUMIFS(INDEX(Table_Index[],,MATCH(X$12,Table_Index[#Headers],0)),
Table_Index[ID],$Q2366,Table_Index[year],$R2366)/COUNTIFS(Table_Index[Quarter],"&lt;&gt;''",Table_Index[ID],$Q2366,Table_Index[year],$R2366)</f>
        <v>0.18190745</v>
      </c>
      <c r="Y2366">
        <f>SUMIFS(INDEX(Table_Index[],,MATCH(Y$12,Table_Index[#Headers],0)),
Table_Index[ID],$Q2366,Table_Index[year],$R2366)/COUNTIFS(Table_Index[Quarter],"&lt;&gt;''",Table_Index[ID],$Q2366,Table_Index[year],$R2366)</f>
        <v>1.4551025E-2</v>
      </c>
      <c r="Z2366">
        <f>SUMIFS(INDEX(Table_Index[],,MATCH(Z$12,Table_Index[#Headers],0)),
Table_Index[ID],$Q2366,Table_Index[year],$R2366)/COUNTIFS(Table_Index[Quarter],"&lt;&gt;''",Table_Index[ID],$Q2366,Table_Index[year],$R2366)</f>
        <v>0.1201951</v>
      </c>
      <c r="AA2366">
        <f>SUMIFS(INDEX(Table_Index[],,MATCH(AA$12,Table_Index[#Headers],0)),
Table_Index[ID],$Q2366,Table_Index[year],$R2366)/COUNTIFS(Table_Index[Quarter],"&lt;&gt;''",Table_Index[ID],$Q2366,Table_Index[year],$R2366)</f>
        <v>0.19555595000000001</v>
      </c>
      <c r="AB2366">
        <f>SUMIFS(INDEX(Table_Index[],,MATCH(AB$12,Table_Index[#Headers],0)),
Table_Index[ID],$Q2366,Table_Index[year],$R2366)/COUNTIFS(Table_Index[Quarter],"&lt;&gt;''",Table_Index[ID],$Q2366,Table_Index[year],$R2366)</f>
        <v>1.2373724999999999E-2</v>
      </c>
      <c r="AC2366" s="24">
        <f t="shared" si="146"/>
        <v>1</v>
      </c>
      <c r="AD2366">
        <f>COUNTIFS(Table_Index[Quarter],"&lt;&gt;''",Table_Index[ID],$Q2366,Table_Index[year],$R2366)</f>
        <v>4</v>
      </c>
      <c r="AE2366" s="34">
        <f t="shared" si="147"/>
        <v>0.8513044010243862</v>
      </c>
    </row>
    <row r="2367" spans="1:31" x14ac:dyDescent="0.3">
      <c r="A2367">
        <v>9237</v>
      </c>
      <c r="B2367">
        <v>2004</v>
      </c>
      <c r="C2367">
        <v>4</v>
      </c>
      <c r="D2367">
        <v>1.85337E-2</v>
      </c>
      <c r="E2367">
        <v>1.8534000000000001E-3</v>
      </c>
      <c r="F2367">
        <v>6.1051999999999999E-3</v>
      </c>
      <c r="G2367">
        <v>1.9624E-3</v>
      </c>
      <c r="H2367">
        <v>0</v>
      </c>
      <c r="I2367">
        <v>8.2419999999999993E-3</v>
      </c>
      <c r="J2367">
        <v>2.1803999999999999E-3</v>
      </c>
      <c r="K2367">
        <v>0.95938950000000001</v>
      </c>
      <c r="L2367">
        <v>1.4391E-3</v>
      </c>
      <c r="M2367">
        <v>2.944E-4</v>
      </c>
      <c r="O2367" t="str">
        <f>Table_Index[[#This Row],[ID]]&amp;Table_Index[[#This Row],[year]]</f>
        <v>92372004</v>
      </c>
      <c r="P2367" t="str">
        <v>95472006</v>
      </c>
      <c r="Q2367" t="str">
        <f t="shared" si="144"/>
        <v>9547</v>
      </c>
      <c r="R2367" t="str">
        <f t="shared" si="145"/>
        <v>2006</v>
      </c>
      <c r="S2367">
        <f>SUMIFS(INDEX(Table_Index[],,MATCH(S$12,Table_Index[#Headers],0)),
Table_Index[ID],$Q2367,Table_Index[year],$R2367)/COUNTIFS(Table_Index[Quarter],"&lt;&gt;''",Table_Index[ID],$Q2367,Table_Index[year],$R2367)</f>
        <v>0.10737099999999999</v>
      </c>
      <c r="T2367">
        <f>SUMIFS(INDEX(Table_Index[],,MATCH(T$12,Table_Index[#Headers],0)),
Table_Index[ID],$Q2367,Table_Index[year],$R2367)/COUNTIFS(Table_Index[Quarter],"&lt;&gt;''",Table_Index[ID],$Q2367,Table_Index[year],$R2367)</f>
        <v>0.1253541</v>
      </c>
      <c r="U2367">
        <f>SUMIFS(INDEX(Table_Index[],,MATCH(U$12,Table_Index[#Headers],0)),
Table_Index[ID],$Q2367,Table_Index[year],$R2367)/COUNTIFS(Table_Index[Quarter],"&lt;&gt;''",Table_Index[ID],$Q2367,Table_Index[year],$R2367)</f>
        <v>0.1507764</v>
      </c>
      <c r="V2367">
        <f>SUMIFS(INDEX(Table_Index[],,MATCH(V$12,Table_Index[#Headers],0)),
Table_Index[ID],$Q2367,Table_Index[year],$R2367)/COUNTIFS(Table_Index[Quarter],"&lt;&gt;''",Table_Index[ID],$Q2367,Table_Index[year],$R2367)</f>
        <v>5.1453825000000002E-2</v>
      </c>
      <c r="W2367">
        <f>SUMIFS(INDEX(Table_Index[],,MATCH(W$12,Table_Index[#Headers],0)),
Table_Index[ID],$Q2367,Table_Index[year],$R2367)/COUNTIFS(Table_Index[Quarter],"&lt;&gt;''",Table_Index[ID],$Q2367,Table_Index[year],$R2367)</f>
        <v>0</v>
      </c>
      <c r="X2367">
        <f>SUMIFS(INDEX(Table_Index[],,MATCH(X$12,Table_Index[#Headers],0)),
Table_Index[ID],$Q2367,Table_Index[year],$R2367)/COUNTIFS(Table_Index[Quarter],"&lt;&gt;''",Table_Index[ID],$Q2367,Table_Index[year],$R2367)</f>
        <v>0.10868185</v>
      </c>
      <c r="Y2367">
        <f>SUMIFS(INDEX(Table_Index[],,MATCH(Y$12,Table_Index[#Headers],0)),
Table_Index[ID],$Q2367,Table_Index[year],$R2367)/COUNTIFS(Table_Index[Quarter],"&lt;&gt;''",Table_Index[ID],$Q2367,Table_Index[year],$R2367)</f>
        <v>0.115356425</v>
      </c>
      <c r="Z2367">
        <f>SUMIFS(INDEX(Table_Index[],,MATCH(Z$12,Table_Index[#Headers],0)),
Table_Index[ID],$Q2367,Table_Index[year],$R2367)/COUNTIFS(Table_Index[Quarter],"&lt;&gt;''",Table_Index[ID],$Q2367,Table_Index[year],$R2367)</f>
        <v>0.11052042499999999</v>
      </c>
      <c r="AA2367">
        <f>SUMIFS(INDEX(Table_Index[],,MATCH(AA$12,Table_Index[#Headers],0)),
Table_Index[ID],$Q2367,Table_Index[year],$R2367)/COUNTIFS(Table_Index[Quarter],"&lt;&gt;''",Table_Index[ID],$Q2367,Table_Index[year],$R2367)</f>
        <v>0.21506502499999999</v>
      </c>
      <c r="AB2367">
        <f>SUMIFS(INDEX(Table_Index[],,MATCH(AB$12,Table_Index[#Headers],0)),
Table_Index[ID],$Q2367,Table_Index[year],$R2367)/COUNTIFS(Table_Index[Quarter],"&lt;&gt;''",Table_Index[ID],$Q2367,Table_Index[year],$R2367)</f>
        <v>1.54209E-2</v>
      </c>
      <c r="AC2367" s="24">
        <f t="shared" si="146"/>
        <v>0.99999994999999997</v>
      </c>
      <c r="AD2367">
        <f>COUNTIFS(Table_Index[Quarter],"&lt;&gt;''",Table_Index[ID],$Q2367,Table_Index[year],$R2367)</f>
        <v>4</v>
      </c>
      <c r="AE2367" s="34">
        <f t="shared" si="147"/>
        <v>0.863552416282655</v>
      </c>
    </row>
    <row r="2368" spans="1:31" x14ac:dyDescent="0.3">
      <c r="A2368">
        <v>9237</v>
      </c>
      <c r="B2368">
        <v>2005</v>
      </c>
      <c r="C2368">
        <v>1</v>
      </c>
      <c r="D2368">
        <v>0.14557039999999999</v>
      </c>
      <c r="E2368">
        <v>3.2509499999999997E-2</v>
      </c>
      <c r="F2368">
        <v>8.6692099999999994E-2</v>
      </c>
      <c r="G2368">
        <v>8.5608400000000001E-2</v>
      </c>
      <c r="H2368">
        <v>0</v>
      </c>
      <c r="I2368">
        <v>0.2709126</v>
      </c>
      <c r="J2368">
        <v>0.24923960000000001</v>
      </c>
      <c r="K2368">
        <v>3.2509499999999997E-2</v>
      </c>
      <c r="L2368">
        <v>9.2471499999999998E-2</v>
      </c>
      <c r="M2368">
        <v>4.4863000000000004E-3</v>
      </c>
      <c r="O2368" t="str">
        <f>Table_Index[[#This Row],[ID]]&amp;Table_Index[[#This Row],[year]]</f>
        <v>92372005</v>
      </c>
      <c r="P2368" t="str">
        <v>95472007</v>
      </c>
      <c r="Q2368" t="str">
        <f t="shared" si="144"/>
        <v>9547</v>
      </c>
      <c r="R2368" t="str">
        <f t="shared" si="145"/>
        <v>2007</v>
      </c>
      <c r="S2368">
        <f>SUMIFS(INDEX(Table_Index[],,MATCH(S$12,Table_Index[#Headers],0)),
Table_Index[ID],$Q2368,Table_Index[year],$R2368)/COUNTIFS(Table_Index[Quarter],"&lt;&gt;''",Table_Index[ID],$Q2368,Table_Index[year],$R2368)</f>
        <v>0.10707462500000001</v>
      </c>
      <c r="T2368">
        <f>SUMIFS(INDEX(Table_Index[],,MATCH(T$12,Table_Index[#Headers],0)),
Table_Index[ID],$Q2368,Table_Index[year],$R2368)/COUNTIFS(Table_Index[Quarter],"&lt;&gt;''",Table_Index[ID],$Q2368,Table_Index[year],$R2368)</f>
        <v>0.12737345</v>
      </c>
      <c r="U2368">
        <f>SUMIFS(INDEX(Table_Index[],,MATCH(U$12,Table_Index[#Headers],0)),
Table_Index[ID],$Q2368,Table_Index[year],$R2368)/COUNTIFS(Table_Index[Quarter],"&lt;&gt;''",Table_Index[ID],$Q2368,Table_Index[year],$R2368)</f>
        <v>0.26467732500000002</v>
      </c>
      <c r="V2368">
        <f>SUMIFS(INDEX(Table_Index[],,MATCH(V$12,Table_Index[#Headers],0)),
Table_Index[ID],$Q2368,Table_Index[year],$R2368)/COUNTIFS(Table_Index[Quarter],"&lt;&gt;''",Table_Index[ID],$Q2368,Table_Index[year],$R2368)</f>
        <v>3.0280975000000002E-2</v>
      </c>
      <c r="W2368">
        <f>SUMIFS(INDEX(Table_Index[],,MATCH(W$12,Table_Index[#Headers],0)),
Table_Index[ID],$Q2368,Table_Index[year],$R2368)/COUNTIFS(Table_Index[Quarter],"&lt;&gt;''",Table_Index[ID],$Q2368,Table_Index[year],$R2368)</f>
        <v>1.8338825E-2</v>
      </c>
      <c r="X2368">
        <f>SUMIFS(INDEX(Table_Index[],,MATCH(X$12,Table_Index[#Headers],0)),
Table_Index[ID],$Q2368,Table_Index[year],$R2368)/COUNTIFS(Table_Index[Quarter],"&lt;&gt;''",Table_Index[ID],$Q2368,Table_Index[year],$R2368)</f>
        <v>0.11151034999999999</v>
      </c>
      <c r="Y2368">
        <f>SUMIFS(INDEX(Table_Index[],,MATCH(Y$12,Table_Index[#Headers],0)),
Table_Index[ID],$Q2368,Table_Index[year],$R2368)/COUNTIFS(Table_Index[Quarter],"&lt;&gt;''",Table_Index[ID],$Q2368,Table_Index[year],$R2368)</f>
        <v>8.3632749999999999E-3</v>
      </c>
      <c r="Z2368">
        <f>SUMIFS(INDEX(Table_Index[],,MATCH(Z$12,Table_Index[#Headers],0)),
Table_Index[ID],$Q2368,Table_Index[year],$R2368)/COUNTIFS(Table_Index[Quarter],"&lt;&gt;''",Table_Index[ID],$Q2368,Table_Index[year],$R2368)</f>
        <v>0.10779757499999999</v>
      </c>
      <c r="AA2368">
        <f>SUMIFS(INDEX(Table_Index[],,MATCH(AA$12,Table_Index[#Headers],0)),
Table_Index[ID],$Q2368,Table_Index[year],$R2368)/COUNTIFS(Table_Index[Quarter],"&lt;&gt;''",Table_Index[ID],$Q2368,Table_Index[year],$R2368)</f>
        <v>0.209248675</v>
      </c>
      <c r="AB2368">
        <f>SUMIFS(INDEX(Table_Index[],,MATCH(AB$12,Table_Index[#Headers],0)),
Table_Index[ID],$Q2368,Table_Index[year],$R2368)/COUNTIFS(Table_Index[Quarter],"&lt;&gt;''",Table_Index[ID],$Q2368,Table_Index[year],$R2368)</f>
        <v>1.533495E-2</v>
      </c>
      <c r="AC2368" s="24">
        <f t="shared" si="146"/>
        <v>1.0000000250000001</v>
      </c>
      <c r="AD2368">
        <f>COUNTIFS(Table_Index[Quarter],"&lt;&gt;''",Table_Index[ID],$Q2368,Table_Index[year],$R2368)</f>
        <v>4</v>
      </c>
      <c r="AE2368" s="34">
        <f t="shared" si="147"/>
        <v>0.83285870421523311</v>
      </c>
    </row>
    <row r="2369" spans="1:31" x14ac:dyDescent="0.3">
      <c r="A2369">
        <v>9237</v>
      </c>
      <c r="B2369">
        <v>2005</v>
      </c>
      <c r="C2369">
        <v>2</v>
      </c>
      <c r="D2369">
        <v>0.13009689999999999</v>
      </c>
      <c r="E2369">
        <v>4.4202400000000003E-2</v>
      </c>
      <c r="F2369">
        <v>9.8227499999999995E-2</v>
      </c>
      <c r="G2369">
        <v>9.7245300000000007E-2</v>
      </c>
      <c r="H2369">
        <v>1.35554E-2</v>
      </c>
      <c r="I2369">
        <v>0.41255570000000003</v>
      </c>
      <c r="J2369">
        <v>0.1109971</v>
      </c>
      <c r="K2369">
        <v>1.7680999999999999E-2</v>
      </c>
      <c r="L2369">
        <v>7.0723800000000003E-2</v>
      </c>
      <c r="M2369">
        <v>4.7149000000000002E-3</v>
      </c>
      <c r="O2369" t="str">
        <f>Table_Index[[#This Row],[ID]]&amp;Table_Index[[#This Row],[year]]</f>
        <v>92372005</v>
      </c>
      <c r="P2369" t="str">
        <v>95472008</v>
      </c>
      <c r="Q2369" t="str">
        <f t="shared" si="144"/>
        <v>9547</v>
      </c>
      <c r="R2369" t="str">
        <f t="shared" si="145"/>
        <v>2008</v>
      </c>
      <c r="S2369">
        <f>SUMIFS(INDEX(Table_Index[],,MATCH(S$12,Table_Index[#Headers],0)),
Table_Index[ID],$Q2369,Table_Index[year],$R2369)/COUNTIFS(Table_Index[Quarter],"&lt;&gt;''",Table_Index[ID],$Q2369,Table_Index[year],$R2369)</f>
        <v>0.14122757499999999</v>
      </c>
      <c r="T2369">
        <f>SUMIFS(INDEX(Table_Index[],,MATCH(T$12,Table_Index[#Headers],0)),
Table_Index[ID],$Q2369,Table_Index[year],$R2369)/COUNTIFS(Table_Index[Quarter],"&lt;&gt;''",Table_Index[ID],$Q2369,Table_Index[year],$R2369)</f>
        <v>0.168745425</v>
      </c>
      <c r="U2369">
        <f>SUMIFS(INDEX(Table_Index[],,MATCH(U$12,Table_Index[#Headers],0)),
Table_Index[ID],$Q2369,Table_Index[year],$R2369)/COUNTIFS(Table_Index[Quarter],"&lt;&gt;''",Table_Index[ID],$Q2369,Table_Index[year],$R2369)</f>
        <v>0.31558094999999997</v>
      </c>
      <c r="V2369">
        <f>SUMIFS(INDEX(Table_Index[],,MATCH(V$12,Table_Index[#Headers],0)),
Table_Index[ID],$Q2369,Table_Index[year],$R2369)/COUNTIFS(Table_Index[Quarter],"&lt;&gt;''",Table_Index[ID],$Q2369,Table_Index[year],$R2369)</f>
        <v>3.8151625000000002E-2</v>
      </c>
      <c r="W2369">
        <f>SUMIFS(INDEX(Table_Index[],,MATCH(W$12,Table_Index[#Headers],0)),
Table_Index[ID],$Q2369,Table_Index[year],$R2369)/COUNTIFS(Table_Index[Quarter],"&lt;&gt;''",Table_Index[ID],$Q2369,Table_Index[year],$R2369)</f>
        <v>5.3794250000000002E-3</v>
      </c>
      <c r="X2369">
        <f>SUMIFS(INDEX(Table_Index[],,MATCH(X$12,Table_Index[#Headers],0)),
Table_Index[ID],$Q2369,Table_Index[year],$R2369)/COUNTIFS(Table_Index[Quarter],"&lt;&gt;''",Table_Index[ID],$Q2369,Table_Index[year],$R2369)</f>
        <v>0</v>
      </c>
      <c r="Y2369">
        <f>SUMIFS(INDEX(Table_Index[],,MATCH(Y$12,Table_Index[#Headers],0)),
Table_Index[ID],$Q2369,Table_Index[year],$R2369)/COUNTIFS(Table_Index[Quarter],"&lt;&gt;''",Table_Index[ID],$Q2369,Table_Index[year],$R2369)</f>
        <v>0.1080093</v>
      </c>
      <c r="Z2369">
        <f>SUMIFS(INDEX(Table_Index[],,MATCH(Z$12,Table_Index[#Headers],0)),
Table_Index[ID],$Q2369,Table_Index[year],$R2369)/COUNTIFS(Table_Index[Quarter],"&lt;&gt;''",Table_Index[ID],$Q2369,Table_Index[year],$R2369)</f>
        <v>7.9357125000000001E-2</v>
      </c>
      <c r="AA2369">
        <f>SUMIFS(INDEX(Table_Index[],,MATCH(AA$12,Table_Index[#Headers],0)),
Table_Index[ID],$Q2369,Table_Index[year],$R2369)/COUNTIFS(Table_Index[Quarter],"&lt;&gt;''",Table_Index[ID],$Q2369,Table_Index[year],$R2369)</f>
        <v>0.13128062499999998</v>
      </c>
      <c r="AB2369">
        <f>SUMIFS(INDEX(Table_Index[],,MATCH(AB$12,Table_Index[#Headers],0)),
Table_Index[ID],$Q2369,Table_Index[year],$R2369)/COUNTIFS(Table_Index[Quarter],"&lt;&gt;''",Table_Index[ID],$Q2369,Table_Index[year],$R2369)</f>
        <v>1.2267875000000001E-2</v>
      </c>
      <c r="AC2369" s="24">
        <f t="shared" si="146"/>
        <v>0.99999992500000001</v>
      </c>
      <c r="AD2369">
        <f>COUNTIFS(Table_Index[Quarter],"&lt;&gt;''",Table_Index[ID],$Q2369,Table_Index[year],$R2369)</f>
        <v>4</v>
      </c>
      <c r="AE2369" s="34">
        <f t="shared" si="147"/>
        <v>0.81515526746265321</v>
      </c>
    </row>
    <row r="2370" spans="1:31" x14ac:dyDescent="0.3">
      <c r="A2370">
        <v>9237</v>
      </c>
      <c r="B2370">
        <v>2005</v>
      </c>
      <c r="C2370">
        <v>3</v>
      </c>
      <c r="D2370">
        <v>7.5944600000000001E-2</v>
      </c>
      <c r="E2370">
        <v>4.8604500000000002E-2</v>
      </c>
      <c r="F2370">
        <v>4.2149199999999998E-2</v>
      </c>
      <c r="G2370">
        <v>2.1707500000000001E-2</v>
      </c>
      <c r="H2370">
        <v>2.0252E-3</v>
      </c>
      <c r="I2370">
        <v>0.58097589999999999</v>
      </c>
      <c r="J2370">
        <v>0.12606800000000001</v>
      </c>
      <c r="K2370">
        <v>3.6453399999999997E-2</v>
      </c>
      <c r="L2370">
        <v>6.07556E-2</v>
      </c>
      <c r="M2370">
        <v>5.3160999999999998E-3</v>
      </c>
      <c r="O2370" t="str">
        <f>Table_Index[[#This Row],[ID]]&amp;Table_Index[[#This Row],[year]]</f>
        <v>92372005</v>
      </c>
      <c r="P2370" t="str">
        <v>95472009</v>
      </c>
      <c r="Q2370" t="str">
        <f t="shared" si="144"/>
        <v>9547</v>
      </c>
      <c r="R2370" t="str">
        <f t="shared" si="145"/>
        <v>2009</v>
      </c>
      <c r="S2370">
        <f>SUMIFS(INDEX(Table_Index[],,MATCH(S$12,Table_Index[#Headers],0)),
Table_Index[ID],$Q2370,Table_Index[year],$R2370)/COUNTIFS(Table_Index[Quarter],"&lt;&gt;''",Table_Index[ID],$Q2370,Table_Index[year],$R2370)</f>
        <v>5.8567750000000002E-2</v>
      </c>
      <c r="T2370">
        <f>SUMIFS(INDEX(Table_Index[],,MATCH(T$12,Table_Index[#Headers],0)),
Table_Index[ID],$Q2370,Table_Index[year],$R2370)/COUNTIFS(Table_Index[Quarter],"&lt;&gt;''",Table_Index[ID],$Q2370,Table_Index[year],$R2370)</f>
        <v>0.11685355</v>
      </c>
      <c r="U2370">
        <f>SUMIFS(INDEX(Table_Index[],,MATCH(U$12,Table_Index[#Headers],0)),
Table_Index[ID],$Q2370,Table_Index[year],$R2370)/COUNTIFS(Table_Index[Quarter],"&lt;&gt;''",Table_Index[ID],$Q2370,Table_Index[year],$R2370)</f>
        <v>0.22534907500000001</v>
      </c>
      <c r="V2370">
        <f>SUMIFS(INDEX(Table_Index[],,MATCH(V$12,Table_Index[#Headers],0)),
Table_Index[ID],$Q2370,Table_Index[year],$R2370)/COUNTIFS(Table_Index[Quarter],"&lt;&gt;''",Table_Index[ID],$Q2370,Table_Index[year],$R2370)</f>
        <v>5.3598149999999997E-2</v>
      </c>
      <c r="W2370">
        <f>SUMIFS(INDEX(Table_Index[],,MATCH(W$12,Table_Index[#Headers],0)),
Table_Index[ID],$Q2370,Table_Index[year],$R2370)/COUNTIFS(Table_Index[Quarter],"&lt;&gt;''",Table_Index[ID],$Q2370,Table_Index[year],$R2370)</f>
        <v>5.8515749999999998E-2</v>
      </c>
      <c r="X2370">
        <f>SUMIFS(INDEX(Table_Index[],,MATCH(X$12,Table_Index[#Headers],0)),
Table_Index[ID],$Q2370,Table_Index[year],$R2370)/COUNTIFS(Table_Index[Quarter],"&lt;&gt;''",Table_Index[ID],$Q2370,Table_Index[year],$R2370)</f>
        <v>6.6145625E-2</v>
      </c>
      <c r="Y2370">
        <f>SUMIFS(INDEX(Table_Index[],,MATCH(Y$12,Table_Index[#Headers],0)),
Table_Index[ID],$Q2370,Table_Index[year],$R2370)/COUNTIFS(Table_Index[Quarter],"&lt;&gt;''",Table_Index[ID],$Q2370,Table_Index[year],$R2370)</f>
        <v>0.12448979999999998</v>
      </c>
      <c r="Z2370">
        <f>SUMIFS(INDEX(Table_Index[],,MATCH(Z$12,Table_Index[#Headers],0)),
Table_Index[ID],$Q2370,Table_Index[year],$R2370)/COUNTIFS(Table_Index[Quarter],"&lt;&gt;''",Table_Index[ID],$Q2370,Table_Index[year],$R2370)</f>
        <v>0.12136522499999999</v>
      </c>
      <c r="AA2370">
        <f>SUMIFS(INDEX(Table_Index[],,MATCH(AA$12,Table_Index[#Headers],0)),
Table_Index[ID],$Q2370,Table_Index[year],$R2370)/COUNTIFS(Table_Index[Quarter],"&lt;&gt;''",Table_Index[ID],$Q2370,Table_Index[year],$R2370)</f>
        <v>0.15540937499999999</v>
      </c>
      <c r="AB2370">
        <f>SUMIFS(INDEX(Table_Index[],,MATCH(AB$12,Table_Index[#Headers],0)),
Table_Index[ID],$Q2370,Table_Index[year],$R2370)/COUNTIFS(Table_Index[Quarter],"&lt;&gt;''",Table_Index[ID],$Q2370,Table_Index[year],$R2370)</f>
        <v>1.9705775000000002E-2</v>
      </c>
      <c r="AC2370" s="24">
        <f t="shared" si="146"/>
        <v>1.000000075</v>
      </c>
      <c r="AD2370">
        <f>COUNTIFS(Table_Index[Quarter],"&lt;&gt;''",Table_Index[ID],$Q2370,Table_Index[year],$R2370)</f>
        <v>4</v>
      </c>
      <c r="AE2370" s="34">
        <f t="shared" si="147"/>
        <v>0.86669314297127187</v>
      </c>
    </row>
    <row r="2371" spans="1:31" x14ac:dyDescent="0.3">
      <c r="A2371">
        <v>9237</v>
      </c>
      <c r="B2371">
        <v>2005</v>
      </c>
      <c r="C2371">
        <v>4</v>
      </c>
      <c r="D2371">
        <v>8.1981700000000005E-2</v>
      </c>
      <c r="E2371">
        <v>5.0908000000000002E-2</v>
      </c>
      <c r="F2371">
        <v>6.6114199999999998E-2</v>
      </c>
      <c r="G2371">
        <v>5.15691E-2</v>
      </c>
      <c r="H2371">
        <v>3.9668999999999998E-3</v>
      </c>
      <c r="I2371">
        <v>0.50577399999999995</v>
      </c>
      <c r="J2371">
        <v>0.1123942</v>
      </c>
      <c r="K2371">
        <v>1.58674E-2</v>
      </c>
      <c r="L2371">
        <v>0.1031382</v>
      </c>
      <c r="M2371">
        <v>8.2862999999999999E-3</v>
      </c>
      <c r="O2371" t="str">
        <f>Table_Index[[#This Row],[ID]]&amp;Table_Index[[#This Row],[year]]</f>
        <v>92372005</v>
      </c>
      <c r="P2371" t="str">
        <v>95472010</v>
      </c>
      <c r="Q2371" t="str">
        <f t="shared" si="144"/>
        <v>9547</v>
      </c>
      <c r="R2371" t="str">
        <f t="shared" si="145"/>
        <v>2010</v>
      </c>
      <c r="S2371">
        <f>SUMIFS(INDEX(Table_Index[],,MATCH(S$12,Table_Index[#Headers],0)),
Table_Index[ID],$Q2371,Table_Index[year],$R2371)/COUNTIFS(Table_Index[Quarter],"&lt;&gt;''",Table_Index[ID],$Q2371,Table_Index[year],$R2371)</f>
        <v>7.5678850000000006E-2</v>
      </c>
      <c r="T2371">
        <f>SUMIFS(INDEX(Table_Index[],,MATCH(T$12,Table_Index[#Headers],0)),
Table_Index[ID],$Q2371,Table_Index[year],$R2371)/COUNTIFS(Table_Index[Quarter],"&lt;&gt;''",Table_Index[ID],$Q2371,Table_Index[year],$R2371)</f>
        <v>8.1223824999999999E-2</v>
      </c>
      <c r="U2371">
        <f>SUMIFS(INDEX(Table_Index[],,MATCH(U$12,Table_Index[#Headers],0)),
Table_Index[ID],$Q2371,Table_Index[year],$R2371)/COUNTIFS(Table_Index[Quarter],"&lt;&gt;''",Table_Index[ID],$Q2371,Table_Index[year],$R2371)</f>
        <v>0.18106260000000002</v>
      </c>
      <c r="V2371">
        <f>SUMIFS(INDEX(Table_Index[],,MATCH(V$12,Table_Index[#Headers],0)),
Table_Index[ID],$Q2371,Table_Index[year],$R2371)/COUNTIFS(Table_Index[Quarter],"&lt;&gt;''",Table_Index[ID],$Q2371,Table_Index[year],$R2371)</f>
        <v>0.12858044999999999</v>
      </c>
      <c r="W2371">
        <f>SUMIFS(INDEX(Table_Index[],,MATCH(W$12,Table_Index[#Headers],0)),
Table_Index[ID],$Q2371,Table_Index[year],$R2371)/COUNTIFS(Table_Index[Quarter],"&lt;&gt;''",Table_Index[ID],$Q2371,Table_Index[year],$R2371)</f>
        <v>1.772615E-2</v>
      </c>
      <c r="X2371">
        <f>SUMIFS(INDEX(Table_Index[],,MATCH(X$12,Table_Index[#Headers],0)),
Table_Index[ID],$Q2371,Table_Index[year],$R2371)/COUNTIFS(Table_Index[Quarter],"&lt;&gt;''",Table_Index[ID],$Q2371,Table_Index[year],$R2371)</f>
        <v>0.1623259</v>
      </c>
      <c r="Y2371">
        <f>SUMIFS(INDEX(Table_Index[],,MATCH(Y$12,Table_Index[#Headers],0)),
Table_Index[ID],$Q2371,Table_Index[year],$R2371)/COUNTIFS(Table_Index[Quarter],"&lt;&gt;''",Table_Index[ID],$Q2371,Table_Index[year],$R2371)</f>
        <v>9.0720849999999992E-2</v>
      </c>
      <c r="Z2371">
        <f>SUMIFS(INDEX(Table_Index[],,MATCH(Z$12,Table_Index[#Headers],0)),
Table_Index[ID],$Q2371,Table_Index[year],$R2371)/COUNTIFS(Table_Index[Quarter],"&lt;&gt;''",Table_Index[ID],$Q2371,Table_Index[year],$R2371)</f>
        <v>9.6068775000000009E-2</v>
      </c>
      <c r="AA2371">
        <f>SUMIFS(INDEX(Table_Index[],,MATCH(AA$12,Table_Index[#Headers],0)),
Table_Index[ID],$Q2371,Table_Index[year],$R2371)/COUNTIFS(Table_Index[Quarter],"&lt;&gt;''",Table_Index[ID],$Q2371,Table_Index[year],$R2371)</f>
        <v>0.15220739999999999</v>
      </c>
      <c r="AB2371">
        <f>SUMIFS(INDEX(Table_Index[],,MATCH(AB$12,Table_Index[#Headers],0)),
Table_Index[ID],$Q2371,Table_Index[year],$R2371)/COUNTIFS(Table_Index[Quarter],"&lt;&gt;''",Table_Index[ID],$Q2371,Table_Index[year],$R2371)</f>
        <v>1.4405249999999998E-2</v>
      </c>
      <c r="AC2371" s="24">
        <f t="shared" si="146"/>
        <v>1.0000000499999999</v>
      </c>
      <c r="AD2371">
        <f>COUNTIFS(Table_Index[Quarter],"&lt;&gt;''",Table_Index[ID],$Q2371,Table_Index[year],$R2371)</f>
        <v>4</v>
      </c>
      <c r="AE2371" s="34">
        <f t="shared" si="147"/>
        <v>0.87086080447240621</v>
      </c>
    </row>
    <row r="2372" spans="1:31" x14ac:dyDescent="0.3">
      <c r="A2372">
        <v>9237</v>
      </c>
      <c r="B2372">
        <v>2006</v>
      </c>
      <c r="C2372">
        <v>1</v>
      </c>
      <c r="D2372">
        <v>7.3777099999999998E-2</v>
      </c>
      <c r="E2372">
        <v>4.5310400000000001E-2</v>
      </c>
      <c r="F2372">
        <v>5.91005E-2</v>
      </c>
      <c r="G2372">
        <v>7.2102600000000003E-2</v>
      </c>
      <c r="H2372">
        <v>3.5460000000000001E-3</v>
      </c>
      <c r="I2372">
        <v>0.53190440000000005</v>
      </c>
      <c r="J2372">
        <v>0.1004708</v>
      </c>
      <c r="K2372">
        <v>1.41841E-2</v>
      </c>
      <c r="L2372">
        <v>9.2196799999999995E-2</v>
      </c>
      <c r="M2372">
        <v>7.4073000000000003E-3</v>
      </c>
      <c r="O2372" t="str">
        <f>Table_Index[[#This Row],[ID]]&amp;Table_Index[[#This Row],[year]]</f>
        <v>92372006</v>
      </c>
      <c r="P2372" t="str">
        <v>95472011</v>
      </c>
      <c r="Q2372" t="str">
        <f t="shared" si="144"/>
        <v>9547</v>
      </c>
      <c r="R2372" t="str">
        <f t="shared" si="145"/>
        <v>2011</v>
      </c>
      <c r="S2372">
        <f>SUMIFS(INDEX(Table_Index[],,MATCH(S$12,Table_Index[#Headers],0)),
Table_Index[ID],$Q2372,Table_Index[year],$R2372)/COUNTIFS(Table_Index[Quarter],"&lt;&gt;''",Table_Index[ID],$Q2372,Table_Index[year],$R2372)</f>
        <v>4.8649449999999997E-2</v>
      </c>
      <c r="T2372">
        <f>SUMIFS(INDEX(Table_Index[],,MATCH(T$12,Table_Index[#Headers],0)),
Table_Index[ID],$Q2372,Table_Index[year],$R2372)/COUNTIFS(Table_Index[Quarter],"&lt;&gt;''",Table_Index[ID],$Q2372,Table_Index[year],$R2372)</f>
        <v>7.3394075000000003E-2</v>
      </c>
      <c r="U2372">
        <f>SUMIFS(INDEX(Table_Index[],,MATCH(U$12,Table_Index[#Headers],0)),
Table_Index[ID],$Q2372,Table_Index[year],$R2372)/COUNTIFS(Table_Index[Quarter],"&lt;&gt;''",Table_Index[ID],$Q2372,Table_Index[year],$R2372)</f>
        <v>0.11560809999999999</v>
      </c>
      <c r="V2372">
        <f>SUMIFS(INDEX(Table_Index[],,MATCH(V$12,Table_Index[#Headers],0)),
Table_Index[ID],$Q2372,Table_Index[year],$R2372)/COUNTIFS(Table_Index[Quarter],"&lt;&gt;''",Table_Index[ID],$Q2372,Table_Index[year],$R2372)</f>
        <v>6.268855000000001E-2</v>
      </c>
      <c r="W2372">
        <f>SUMIFS(INDEX(Table_Index[],,MATCH(W$12,Table_Index[#Headers],0)),
Table_Index[ID],$Q2372,Table_Index[year],$R2372)/COUNTIFS(Table_Index[Quarter],"&lt;&gt;''",Table_Index[ID],$Q2372,Table_Index[year],$R2372)</f>
        <v>1.3782149999999998E-2</v>
      </c>
      <c r="X2372">
        <f>SUMIFS(INDEX(Table_Index[],,MATCH(X$12,Table_Index[#Headers],0)),
Table_Index[ID],$Q2372,Table_Index[year],$R2372)/COUNTIFS(Table_Index[Quarter],"&lt;&gt;''",Table_Index[ID],$Q2372,Table_Index[year],$R2372)</f>
        <v>0.40181667500000007</v>
      </c>
      <c r="Y2372">
        <f>SUMIFS(INDEX(Table_Index[],,MATCH(Y$12,Table_Index[#Headers],0)),
Table_Index[ID],$Q2372,Table_Index[year],$R2372)/COUNTIFS(Table_Index[Quarter],"&lt;&gt;''",Table_Index[ID],$Q2372,Table_Index[year],$R2372)</f>
        <v>0.11721287499999999</v>
      </c>
      <c r="Z2372">
        <f>SUMIFS(INDEX(Table_Index[],,MATCH(Z$12,Table_Index[#Headers],0)),
Table_Index[ID],$Q2372,Table_Index[year],$R2372)/COUNTIFS(Table_Index[Quarter],"&lt;&gt;''",Table_Index[ID],$Q2372,Table_Index[year],$R2372)</f>
        <v>5.277225E-2</v>
      </c>
      <c r="AA2372">
        <f>SUMIFS(INDEX(Table_Index[],,MATCH(AA$12,Table_Index[#Headers],0)),
Table_Index[ID],$Q2372,Table_Index[year],$R2372)/COUNTIFS(Table_Index[Quarter],"&lt;&gt;''",Table_Index[ID],$Q2372,Table_Index[year],$R2372)</f>
        <v>0.1070089</v>
      </c>
      <c r="AB2372">
        <f>SUMIFS(INDEX(Table_Index[],,MATCH(AB$12,Table_Index[#Headers],0)),
Table_Index[ID],$Q2372,Table_Index[year],$R2372)/COUNTIFS(Table_Index[Quarter],"&lt;&gt;''",Table_Index[ID],$Q2372,Table_Index[year],$R2372)</f>
        <v>7.0669500000000007E-3</v>
      </c>
      <c r="AC2372" s="24">
        <f t="shared" si="146"/>
        <v>0.99999997500000004</v>
      </c>
      <c r="AD2372">
        <f>COUNTIFS(Table_Index[Quarter],"&lt;&gt;''",Table_Index[ID],$Q2372,Table_Index[year],$R2372)</f>
        <v>4</v>
      </c>
      <c r="AE2372" s="34">
        <f t="shared" si="147"/>
        <v>0.78528025081886055</v>
      </c>
    </row>
    <row r="2373" spans="1:31" x14ac:dyDescent="0.3">
      <c r="A2373">
        <v>9237</v>
      </c>
      <c r="B2373">
        <v>2006</v>
      </c>
      <c r="C2373">
        <v>2</v>
      </c>
      <c r="D2373">
        <v>6.2558900000000001E-2</v>
      </c>
      <c r="E2373">
        <v>3.3951599999999998E-2</v>
      </c>
      <c r="F2373">
        <v>6.1890899999999999E-2</v>
      </c>
      <c r="G2373">
        <v>2.8764499999999998E-2</v>
      </c>
      <c r="H2373">
        <v>0</v>
      </c>
      <c r="I2373">
        <v>0.56585969999999997</v>
      </c>
      <c r="J2373">
        <v>0.11317199999999999</v>
      </c>
      <c r="K2373">
        <v>3.3008500000000003E-2</v>
      </c>
      <c r="L2373">
        <v>9.6196199999999996E-2</v>
      </c>
      <c r="M2373">
        <v>4.5976000000000003E-3</v>
      </c>
      <c r="O2373" t="str">
        <f>Table_Index[[#This Row],[ID]]&amp;Table_Index[[#This Row],[year]]</f>
        <v>92372006</v>
      </c>
      <c r="P2373" t="str">
        <v>95472012</v>
      </c>
      <c r="Q2373" t="str">
        <f t="shared" si="144"/>
        <v>9547</v>
      </c>
      <c r="R2373" t="str">
        <f t="shared" si="145"/>
        <v>2012</v>
      </c>
      <c r="S2373">
        <f>SUMIFS(INDEX(Table_Index[],,MATCH(S$12,Table_Index[#Headers],0)),
Table_Index[ID],$Q2373,Table_Index[year],$R2373)/COUNTIFS(Table_Index[Quarter],"&lt;&gt;''",Table_Index[ID],$Q2373,Table_Index[year],$R2373)</f>
        <v>7.2775850000000003E-2</v>
      </c>
      <c r="T2373">
        <f>SUMIFS(INDEX(Table_Index[],,MATCH(T$12,Table_Index[#Headers],0)),
Table_Index[ID],$Q2373,Table_Index[year],$R2373)/COUNTIFS(Table_Index[Quarter],"&lt;&gt;''",Table_Index[ID],$Q2373,Table_Index[year],$R2373)</f>
        <v>9.8917550000000007E-2</v>
      </c>
      <c r="U2373">
        <f>SUMIFS(INDEX(Table_Index[],,MATCH(U$12,Table_Index[#Headers],0)),
Table_Index[ID],$Q2373,Table_Index[year],$R2373)/COUNTIFS(Table_Index[Quarter],"&lt;&gt;''",Table_Index[ID],$Q2373,Table_Index[year],$R2373)</f>
        <v>0.14987369999999997</v>
      </c>
      <c r="V2373">
        <f>SUMIFS(INDEX(Table_Index[],,MATCH(V$12,Table_Index[#Headers],0)),
Table_Index[ID],$Q2373,Table_Index[year],$R2373)/COUNTIFS(Table_Index[Quarter],"&lt;&gt;''",Table_Index[ID],$Q2373,Table_Index[year],$R2373)</f>
        <v>5.8570150000000001E-2</v>
      </c>
      <c r="W2373">
        <f>SUMIFS(INDEX(Table_Index[],,MATCH(W$12,Table_Index[#Headers],0)),
Table_Index[ID],$Q2373,Table_Index[year],$R2373)/COUNTIFS(Table_Index[Quarter],"&lt;&gt;''",Table_Index[ID],$Q2373,Table_Index[year],$R2373)</f>
        <v>2.1503049999999999E-2</v>
      </c>
      <c r="X2373">
        <f>SUMIFS(INDEX(Table_Index[],,MATCH(X$12,Table_Index[#Headers],0)),
Table_Index[ID],$Q2373,Table_Index[year],$R2373)/COUNTIFS(Table_Index[Quarter],"&lt;&gt;''",Table_Index[ID],$Q2373,Table_Index[year],$R2373)</f>
        <v>0.40343842500000004</v>
      </c>
      <c r="Y2373">
        <f>SUMIFS(INDEX(Table_Index[],,MATCH(Y$12,Table_Index[#Headers],0)),
Table_Index[ID],$Q2373,Table_Index[year],$R2373)/COUNTIFS(Table_Index[Quarter],"&lt;&gt;''",Table_Index[ID],$Q2373,Table_Index[year],$R2373)</f>
        <v>8.5950275000000007E-2</v>
      </c>
      <c r="Z2373">
        <f>SUMIFS(INDEX(Table_Index[],,MATCH(Z$12,Table_Index[#Headers],0)),
Table_Index[ID],$Q2373,Table_Index[year],$R2373)/COUNTIFS(Table_Index[Quarter],"&lt;&gt;''",Table_Index[ID],$Q2373,Table_Index[year],$R2373)</f>
        <v>3.4698449999999999E-2</v>
      </c>
      <c r="AA2373">
        <f>SUMIFS(INDEX(Table_Index[],,MATCH(AA$12,Table_Index[#Headers],0)),
Table_Index[ID],$Q2373,Table_Index[year],$R2373)/COUNTIFS(Table_Index[Quarter],"&lt;&gt;''",Table_Index[ID],$Q2373,Table_Index[year],$R2373)</f>
        <v>6.5220575000000003E-2</v>
      </c>
      <c r="AB2373">
        <f>SUMIFS(INDEX(Table_Index[],,MATCH(AB$12,Table_Index[#Headers],0)),
Table_Index[ID],$Q2373,Table_Index[year],$R2373)/COUNTIFS(Table_Index[Quarter],"&lt;&gt;''",Table_Index[ID],$Q2373,Table_Index[year],$R2373)</f>
        <v>9.0519999999999993E-3</v>
      </c>
      <c r="AC2373" s="24">
        <f t="shared" si="146"/>
        <v>1.0000000250000001</v>
      </c>
      <c r="AD2373">
        <f>COUNTIFS(Table_Index[Quarter],"&lt;&gt;''",Table_Index[ID],$Q2373,Table_Index[year],$R2373)</f>
        <v>4</v>
      </c>
      <c r="AE2373" s="34">
        <f t="shared" si="147"/>
        <v>0.78287436729797055</v>
      </c>
    </row>
    <row r="2374" spans="1:31" x14ac:dyDescent="0.3">
      <c r="A2374">
        <v>9237</v>
      </c>
      <c r="B2374">
        <v>2006</v>
      </c>
      <c r="C2374">
        <v>3</v>
      </c>
      <c r="D2374">
        <v>7.6621700000000001E-2</v>
      </c>
      <c r="E2374">
        <v>2.1144E-2</v>
      </c>
      <c r="F2374">
        <v>0.1057198</v>
      </c>
      <c r="G2374">
        <v>0.17867949999999999</v>
      </c>
      <c r="H2374">
        <v>0</v>
      </c>
      <c r="I2374">
        <v>0.42287920000000001</v>
      </c>
      <c r="J2374">
        <v>0.1057198</v>
      </c>
      <c r="K2374">
        <v>1.4800799999999999E-2</v>
      </c>
      <c r="L2374">
        <v>6.9775100000000007E-2</v>
      </c>
      <c r="M2374">
        <v>4.6601999999999998E-3</v>
      </c>
      <c r="O2374" t="str">
        <f>Table_Index[[#This Row],[ID]]&amp;Table_Index[[#This Row],[year]]</f>
        <v>92372006</v>
      </c>
      <c r="P2374" t="str">
        <v>95482003</v>
      </c>
      <c r="Q2374" t="str">
        <f t="shared" si="144"/>
        <v>9548</v>
      </c>
      <c r="R2374" t="str">
        <f t="shared" si="145"/>
        <v>2003</v>
      </c>
      <c r="S2374">
        <f>SUMIFS(INDEX(Table_Index[],,MATCH(S$12,Table_Index[#Headers],0)),
Table_Index[ID],$Q2374,Table_Index[year],$R2374)/COUNTIFS(Table_Index[Quarter],"&lt;&gt;''",Table_Index[ID],$Q2374,Table_Index[year],$R2374)</f>
        <v>0.422049175</v>
      </c>
      <c r="T2374">
        <f>SUMIFS(INDEX(Table_Index[],,MATCH(T$12,Table_Index[#Headers],0)),
Table_Index[ID],$Q2374,Table_Index[year],$R2374)/COUNTIFS(Table_Index[Quarter],"&lt;&gt;''",Table_Index[ID],$Q2374,Table_Index[year],$R2374)</f>
        <v>9.8644800000000005E-2</v>
      </c>
      <c r="U2374">
        <f>SUMIFS(INDEX(Table_Index[],,MATCH(U$12,Table_Index[#Headers],0)),
Table_Index[ID],$Q2374,Table_Index[year],$R2374)/COUNTIFS(Table_Index[Quarter],"&lt;&gt;''",Table_Index[ID],$Q2374,Table_Index[year],$R2374)</f>
        <v>0.20157965</v>
      </c>
      <c r="V2374">
        <f>SUMIFS(INDEX(Table_Index[],,MATCH(V$12,Table_Index[#Headers],0)),
Table_Index[ID],$Q2374,Table_Index[year],$R2374)/COUNTIFS(Table_Index[Quarter],"&lt;&gt;''",Table_Index[ID],$Q2374,Table_Index[year],$R2374)</f>
        <v>3.1730775000000003E-2</v>
      </c>
      <c r="W2374">
        <f>SUMIFS(INDEX(Table_Index[],,MATCH(W$12,Table_Index[#Headers],0)),
Table_Index[ID],$Q2374,Table_Index[year],$R2374)/COUNTIFS(Table_Index[Quarter],"&lt;&gt;''",Table_Index[ID],$Q2374,Table_Index[year],$R2374)</f>
        <v>0</v>
      </c>
      <c r="X2374">
        <f>SUMIFS(INDEX(Table_Index[],,MATCH(X$12,Table_Index[#Headers],0)),
Table_Index[ID],$Q2374,Table_Index[year],$R2374)/COUNTIFS(Table_Index[Quarter],"&lt;&gt;''",Table_Index[ID],$Q2374,Table_Index[year],$R2374)</f>
        <v>0</v>
      </c>
      <c r="Y2374">
        <f>SUMIFS(INDEX(Table_Index[],,MATCH(Y$12,Table_Index[#Headers],0)),
Table_Index[ID],$Q2374,Table_Index[year],$R2374)/COUNTIFS(Table_Index[Quarter],"&lt;&gt;''",Table_Index[ID],$Q2374,Table_Index[year],$R2374)</f>
        <v>0</v>
      </c>
      <c r="Z2374">
        <f>SUMIFS(INDEX(Table_Index[],,MATCH(Z$12,Table_Index[#Headers],0)),
Table_Index[ID],$Q2374,Table_Index[year],$R2374)/COUNTIFS(Table_Index[Quarter],"&lt;&gt;''",Table_Index[ID],$Q2374,Table_Index[year],$R2374)</f>
        <v>0.10077687499999999</v>
      </c>
      <c r="AA2374">
        <f>SUMIFS(INDEX(Table_Index[],,MATCH(AA$12,Table_Index[#Headers],0)),
Table_Index[ID],$Q2374,Table_Index[year],$R2374)/COUNTIFS(Table_Index[Quarter],"&lt;&gt;''",Table_Index[ID],$Q2374,Table_Index[year],$R2374)</f>
        <v>0.12346797500000001</v>
      </c>
      <c r="AB2374">
        <f>SUMIFS(INDEX(Table_Index[],,MATCH(AB$12,Table_Index[#Headers],0)),
Table_Index[ID],$Q2374,Table_Index[year],$R2374)/COUNTIFS(Table_Index[Quarter],"&lt;&gt;''",Table_Index[ID],$Q2374,Table_Index[year],$R2374)</f>
        <v>2.1750700000000001E-2</v>
      </c>
      <c r="AC2374" s="24">
        <f t="shared" si="146"/>
        <v>0.99999994999999997</v>
      </c>
      <c r="AD2374">
        <f>COUNTIFS(Table_Index[Quarter],"&lt;&gt;''",Table_Index[ID],$Q2374,Table_Index[year],$R2374)</f>
        <v>4</v>
      </c>
      <c r="AE2374" s="34">
        <f t="shared" si="147"/>
        <v>0.74462908760269997</v>
      </c>
    </row>
    <row r="2375" spans="1:31" x14ac:dyDescent="0.3">
      <c r="A2375">
        <v>9237</v>
      </c>
      <c r="B2375">
        <v>2006</v>
      </c>
      <c r="C2375">
        <v>4</v>
      </c>
      <c r="D2375">
        <v>6.1369699999999999E-2</v>
      </c>
      <c r="E2375">
        <v>2.9290099999999999E-2</v>
      </c>
      <c r="F2375">
        <v>9.7633600000000001E-2</v>
      </c>
      <c r="G2375">
        <v>9.2752000000000001E-2</v>
      </c>
      <c r="H2375">
        <v>2.4407999999999999E-3</v>
      </c>
      <c r="I2375">
        <v>0.53698500000000005</v>
      </c>
      <c r="J2375">
        <v>6.2485499999999999E-2</v>
      </c>
      <c r="K2375">
        <v>2.3432100000000001E-2</v>
      </c>
      <c r="L2375">
        <v>8.7870299999999998E-2</v>
      </c>
      <c r="M2375">
        <v>5.7409000000000002E-3</v>
      </c>
      <c r="O2375" t="str">
        <f>Table_Index[[#This Row],[ID]]&amp;Table_Index[[#This Row],[year]]</f>
        <v>92372006</v>
      </c>
      <c r="P2375" t="str">
        <v>95482004</v>
      </c>
      <c r="Q2375" t="str">
        <f t="shared" si="144"/>
        <v>9548</v>
      </c>
      <c r="R2375" t="str">
        <f t="shared" si="145"/>
        <v>2004</v>
      </c>
      <c r="S2375">
        <f>SUMIFS(INDEX(Table_Index[],,MATCH(S$12,Table_Index[#Headers],0)),
Table_Index[ID],$Q2375,Table_Index[year],$R2375)/COUNTIFS(Table_Index[Quarter],"&lt;&gt;''",Table_Index[ID],$Q2375,Table_Index[year],$R2375)</f>
        <v>0.25453767500000002</v>
      </c>
      <c r="T2375">
        <f>SUMIFS(INDEX(Table_Index[],,MATCH(T$12,Table_Index[#Headers],0)),
Table_Index[ID],$Q2375,Table_Index[year],$R2375)/COUNTIFS(Table_Index[Quarter],"&lt;&gt;''",Table_Index[ID],$Q2375,Table_Index[year],$R2375)</f>
        <v>0.115344525</v>
      </c>
      <c r="U2375">
        <f>SUMIFS(INDEX(Table_Index[],,MATCH(U$12,Table_Index[#Headers],0)),
Table_Index[ID],$Q2375,Table_Index[year],$R2375)/COUNTIFS(Table_Index[Quarter],"&lt;&gt;''",Table_Index[ID],$Q2375,Table_Index[year],$R2375)</f>
        <v>0.16601605</v>
      </c>
      <c r="V2375">
        <f>SUMIFS(INDEX(Table_Index[],,MATCH(V$12,Table_Index[#Headers],0)),
Table_Index[ID],$Q2375,Table_Index[year],$R2375)/COUNTIFS(Table_Index[Quarter],"&lt;&gt;''",Table_Index[ID],$Q2375,Table_Index[year],$R2375)</f>
        <v>3.1008724999999997E-2</v>
      </c>
      <c r="W2375">
        <f>SUMIFS(INDEX(Table_Index[],,MATCH(W$12,Table_Index[#Headers],0)),
Table_Index[ID],$Q2375,Table_Index[year],$R2375)/COUNTIFS(Table_Index[Quarter],"&lt;&gt;''",Table_Index[ID],$Q2375,Table_Index[year],$R2375)</f>
        <v>0</v>
      </c>
      <c r="X2375">
        <f>SUMIFS(INDEX(Table_Index[],,MATCH(X$12,Table_Index[#Headers],0)),
Table_Index[ID],$Q2375,Table_Index[year],$R2375)/COUNTIFS(Table_Index[Quarter],"&lt;&gt;''",Table_Index[ID],$Q2375,Table_Index[year],$R2375)</f>
        <v>0</v>
      </c>
      <c r="Y2375">
        <f>SUMIFS(INDEX(Table_Index[],,MATCH(Y$12,Table_Index[#Headers],0)),
Table_Index[ID],$Q2375,Table_Index[year],$R2375)/COUNTIFS(Table_Index[Quarter],"&lt;&gt;''",Table_Index[ID],$Q2375,Table_Index[year],$R2375)</f>
        <v>0</v>
      </c>
      <c r="Z2375">
        <f>SUMIFS(INDEX(Table_Index[],,MATCH(Z$12,Table_Index[#Headers],0)),
Table_Index[ID],$Q2375,Table_Index[year],$R2375)/COUNTIFS(Table_Index[Quarter],"&lt;&gt;''",Table_Index[ID],$Q2375,Table_Index[year],$R2375)</f>
        <v>6.8442349999999999E-2</v>
      </c>
      <c r="AA2375">
        <f>SUMIFS(INDEX(Table_Index[],,MATCH(AA$12,Table_Index[#Headers],0)),
Table_Index[ID],$Q2375,Table_Index[year],$R2375)/COUNTIFS(Table_Index[Quarter],"&lt;&gt;''",Table_Index[ID],$Q2375,Table_Index[year],$R2375)</f>
        <v>0.11957167500000002</v>
      </c>
      <c r="AB2375">
        <f>SUMIFS(INDEX(Table_Index[],,MATCH(AB$12,Table_Index[#Headers],0)),
Table_Index[ID],$Q2375,Table_Index[year],$R2375)/COUNTIFS(Table_Index[Quarter],"&lt;&gt;''",Table_Index[ID],$Q2375,Table_Index[year],$R2375)</f>
        <v>0.23692892500000001</v>
      </c>
      <c r="AC2375" s="24">
        <f t="shared" si="146"/>
        <v>0.99184992499999991</v>
      </c>
      <c r="AD2375">
        <f>COUNTIFS(Table_Index[Quarter],"&lt;&gt;''",Table_Index[ID],$Q2375,Table_Index[year],$R2375)</f>
        <v>4</v>
      </c>
      <c r="AE2375" s="34">
        <f t="shared" si="147"/>
        <v>0.8182662864369068</v>
      </c>
    </row>
    <row r="2376" spans="1:31" x14ac:dyDescent="0.3">
      <c r="A2376">
        <v>9238</v>
      </c>
      <c r="B2376">
        <v>2003</v>
      </c>
      <c r="C2376">
        <v>1</v>
      </c>
      <c r="D2376">
        <v>0.2946973</v>
      </c>
      <c r="E2376">
        <v>0</v>
      </c>
      <c r="F2376">
        <v>0.13514780000000001</v>
      </c>
      <c r="G2376">
        <v>0</v>
      </c>
      <c r="H2376">
        <v>0</v>
      </c>
      <c r="I2376">
        <v>0.27029560000000002</v>
      </c>
      <c r="J2376">
        <v>0.1013609</v>
      </c>
      <c r="K2376">
        <v>3.71656E-2</v>
      </c>
      <c r="L2376">
        <v>6.7573900000000006E-2</v>
      </c>
      <c r="M2376">
        <v>4.2234000000000004E-3</v>
      </c>
      <c r="O2376" t="str">
        <f>Table_Index[[#This Row],[ID]]&amp;Table_Index[[#This Row],[year]]</f>
        <v>92382003</v>
      </c>
      <c r="P2376" t="str">
        <v>95482005</v>
      </c>
      <c r="Q2376" t="str">
        <f t="shared" si="144"/>
        <v>9548</v>
      </c>
      <c r="R2376" t="str">
        <f t="shared" si="145"/>
        <v>2005</v>
      </c>
      <c r="S2376">
        <f>SUMIFS(INDEX(Table_Index[],,MATCH(S$12,Table_Index[#Headers],0)),
Table_Index[ID],$Q2376,Table_Index[year],$R2376)/COUNTIFS(Table_Index[Quarter],"&lt;&gt;''",Table_Index[ID],$Q2376,Table_Index[year],$R2376)</f>
        <v>8.2387049999999989E-2</v>
      </c>
      <c r="T2376">
        <f>SUMIFS(INDEX(Table_Index[],,MATCH(T$12,Table_Index[#Headers],0)),
Table_Index[ID],$Q2376,Table_Index[year],$R2376)/COUNTIFS(Table_Index[Quarter],"&lt;&gt;''",Table_Index[ID],$Q2376,Table_Index[year],$R2376)</f>
        <v>0.12733567499999998</v>
      </c>
      <c r="U2376">
        <f>SUMIFS(INDEX(Table_Index[],,MATCH(U$12,Table_Index[#Headers],0)),
Table_Index[ID],$Q2376,Table_Index[year],$R2376)/COUNTIFS(Table_Index[Quarter],"&lt;&gt;''",Table_Index[ID],$Q2376,Table_Index[year],$R2376)</f>
        <v>0.27161040000000003</v>
      </c>
      <c r="V2376">
        <f>SUMIFS(INDEX(Table_Index[],,MATCH(V$12,Table_Index[#Headers],0)),
Table_Index[ID],$Q2376,Table_Index[year],$R2376)/COUNTIFS(Table_Index[Quarter],"&lt;&gt;''",Table_Index[ID],$Q2376,Table_Index[year],$R2376)</f>
        <v>2.6484174999999999E-2</v>
      </c>
      <c r="W2376">
        <f>SUMIFS(INDEX(Table_Index[],,MATCH(W$12,Table_Index[#Headers],0)),
Table_Index[ID],$Q2376,Table_Index[year],$R2376)/COUNTIFS(Table_Index[Quarter],"&lt;&gt;''",Table_Index[ID],$Q2376,Table_Index[year],$R2376)</f>
        <v>0</v>
      </c>
      <c r="X2376">
        <f>SUMIFS(INDEX(Table_Index[],,MATCH(X$12,Table_Index[#Headers],0)),
Table_Index[ID],$Q2376,Table_Index[year],$R2376)/COUNTIFS(Table_Index[Quarter],"&lt;&gt;''",Table_Index[ID],$Q2376,Table_Index[year],$R2376)</f>
        <v>9.2038149999999999E-2</v>
      </c>
      <c r="Y2376">
        <f>SUMIFS(INDEX(Table_Index[],,MATCH(Y$12,Table_Index[#Headers],0)),
Table_Index[ID],$Q2376,Table_Index[year],$R2376)/COUNTIFS(Table_Index[Quarter],"&lt;&gt;''",Table_Index[ID],$Q2376,Table_Index[year],$R2376)</f>
        <v>2.8134200000000002E-2</v>
      </c>
      <c r="Z2376">
        <f>SUMIFS(INDEX(Table_Index[],,MATCH(Z$12,Table_Index[#Headers],0)),
Table_Index[ID],$Q2376,Table_Index[year],$R2376)/COUNTIFS(Table_Index[Quarter],"&lt;&gt;''",Table_Index[ID],$Q2376,Table_Index[year],$R2376)</f>
        <v>0.1815367</v>
      </c>
      <c r="AA2376">
        <f>SUMIFS(INDEX(Table_Index[],,MATCH(AA$12,Table_Index[#Headers],0)),
Table_Index[ID],$Q2376,Table_Index[year],$R2376)/COUNTIFS(Table_Index[Quarter],"&lt;&gt;''",Table_Index[ID],$Q2376,Table_Index[year],$R2376)</f>
        <v>0.177902</v>
      </c>
      <c r="AB2376">
        <f>SUMIFS(INDEX(Table_Index[],,MATCH(AB$12,Table_Index[#Headers],0)),
Table_Index[ID],$Q2376,Table_Index[year],$R2376)/COUNTIFS(Table_Index[Quarter],"&lt;&gt;''",Table_Index[ID],$Q2376,Table_Index[year],$R2376)</f>
        <v>1.2571725000000001E-2</v>
      </c>
      <c r="AC2376" s="24">
        <f t="shared" si="146"/>
        <v>1.000000075</v>
      </c>
      <c r="AD2376">
        <f>COUNTIFS(Table_Index[Quarter],"&lt;&gt;''",Table_Index[ID],$Q2376,Table_Index[year],$R2376)</f>
        <v>4</v>
      </c>
      <c r="AE2376" s="34">
        <f t="shared" si="147"/>
        <v>0.82849908136557304</v>
      </c>
    </row>
    <row r="2377" spans="1:31" x14ac:dyDescent="0.3">
      <c r="A2377">
        <v>9238</v>
      </c>
      <c r="B2377">
        <v>2003</v>
      </c>
      <c r="C2377">
        <v>2</v>
      </c>
      <c r="D2377">
        <v>0.35904520000000001</v>
      </c>
      <c r="E2377">
        <v>0</v>
      </c>
      <c r="F2377">
        <v>0.28407969999999999</v>
      </c>
      <c r="G2377">
        <v>9.94279E-2</v>
      </c>
      <c r="H2377">
        <v>0</v>
      </c>
      <c r="I2377">
        <v>0</v>
      </c>
      <c r="J2377">
        <v>0</v>
      </c>
      <c r="K2377">
        <v>8.8774900000000004E-2</v>
      </c>
      <c r="L2377">
        <v>0.1420399</v>
      </c>
      <c r="M2377">
        <v>2.66325E-2</v>
      </c>
      <c r="O2377" t="str">
        <f>Table_Index[[#This Row],[ID]]&amp;Table_Index[[#This Row],[year]]</f>
        <v>92382003</v>
      </c>
      <c r="P2377" t="str">
        <v>95482006</v>
      </c>
      <c r="Q2377" t="str">
        <f t="shared" si="144"/>
        <v>9548</v>
      </c>
      <c r="R2377" t="str">
        <f t="shared" si="145"/>
        <v>2006</v>
      </c>
      <c r="S2377">
        <f>SUMIFS(INDEX(Table_Index[],,MATCH(S$12,Table_Index[#Headers],0)),
Table_Index[ID],$Q2377,Table_Index[year],$R2377)/COUNTIFS(Table_Index[Quarter],"&lt;&gt;''",Table_Index[ID],$Q2377,Table_Index[year],$R2377)</f>
        <v>9.8138149999999993E-2</v>
      </c>
      <c r="T2377">
        <f>SUMIFS(INDEX(Table_Index[],,MATCH(T$12,Table_Index[#Headers],0)),
Table_Index[ID],$Q2377,Table_Index[year],$R2377)/COUNTIFS(Table_Index[Quarter],"&lt;&gt;''",Table_Index[ID],$Q2377,Table_Index[year],$R2377)</f>
        <v>9.8988074999999995E-2</v>
      </c>
      <c r="U2377">
        <f>SUMIFS(INDEX(Table_Index[],,MATCH(U$12,Table_Index[#Headers],0)),
Table_Index[ID],$Q2377,Table_Index[year],$R2377)/COUNTIFS(Table_Index[Quarter],"&lt;&gt;''",Table_Index[ID],$Q2377,Table_Index[year],$R2377)</f>
        <v>0.1505947</v>
      </c>
      <c r="V2377">
        <f>SUMIFS(INDEX(Table_Index[],,MATCH(V$12,Table_Index[#Headers],0)),
Table_Index[ID],$Q2377,Table_Index[year],$R2377)/COUNTIFS(Table_Index[Quarter],"&lt;&gt;''",Table_Index[ID],$Q2377,Table_Index[year],$R2377)</f>
        <v>3.4347124999999999E-2</v>
      </c>
      <c r="W2377">
        <f>SUMIFS(INDEX(Table_Index[],,MATCH(W$12,Table_Index[#Headers],0)),
Table_Index[ID],$Q2377,Table_Index[year],$R2377)/COUNTIFS(Table_Index[Quarter],"&lt;&gt;''",Table_Index[ID],$Q2377,Table_Index[year],$R2377)</f>
        <v>9.9548750000000002E-3</v>
      </c>
      <c r="X2377">
        <f>SUMIFS(INDEX(Table_Index[],,MATCH(X$12,Table_Index[#Headers],0)),
Table_Index[ID],$Q2377,Table_Index[year],$R2377)/COUNTIFS(Table_Index[Quarter],"&lt;&gt;''",Table_Index[ID],$Q2377,Table_Index[year],$R2377)</f>
        <v>0.205226875</v>
      </c>
      <c r="Y2377">
        <f>SUMIFS(INDEX(Table_Index[],,MATCH(Y$12,Table_Index[#Headers],0)),
Table_Index[ID],$Q2377,Table_Index[year],$R2377)/COUNTIFS(Table_Index[Quarter],"&lt;&gt;''",Table_Index[ID],$Q2377,Table_Index[year],$R2377)</f>
        <v>6.5282974999999993E-2</v>
      </c>
      <c r="Z2377">
        <f>SUMIFS(INDEX(Table_Index[],,MATCH(Z$12,Table_Index[#Headers],0)),
Table_Index[ID],$Q2377,Table_Index[year],$R2377)/COUNTIFS(Table_Index[Quarter],"&lt;&gt;''",Table_Index[ID],$Q2377,Table_Index[year],$R2377)</f>
        <v>0.12027142499999999</v>
      </c>
      <c r="AA2377">
        <f>SUMIFS(INDEX(Table_Index[],,MATCH(AA$12,Table_Index[#Headers],0)),
Table_Index[ID],$Q2377,Table_Index[year],$R2377)/COUNTIFS(Table_Index[Quarter],"&lt;&gt;''",Table_Index[ID],$Q2377,Table_Index[year],$R2377)</f>
        <v>0.20553560000000001</v>
      </c>
      <c r="AB2377">
        <f>SUMIFS(INDEX(Table_Index[],,MATCH(AB$12,Table_Index[#Headers],0)),
Table_Index[ID],$Q2377,Table_Index[year],$R2377)/COUNTIFS(Table_Index[Quarter],"&lt;&gt;''",Table_Index[ID],$Q2377,Table_Index[year],$R2377)</f>
        <v>1.1660124999999999E-2</v>
      </c>
      <c r="AC2377" s="24">
        <f t="shared" si="146"/>
        <v>0.99999992500000001</v>
      </c>
      <c r="AD2377">
        <f>COUNTIFS(Table_Index[Quarter],"&lt;&gt;''",Table_Index[ID],$Q2377,Table_Index[year],$R2377)</f>
        <v>4</v>
      </c>
      <c r="AE2377" s="34">
        <f t="shared" si="147"/>
        <v>0.85338668222122815</v>
      </c>
    </row>
    <row r="2378" spans="1:31" x14ac:dyDescent="0.3">
      <c r="A2378">
        <v>9238</v>
      </c>
      <c r="B2378">
        <v>2003</v>
      </c>
      <c r="C2378">
        <v>3</v>
      </c>
      <c r="D2378">
        <v>2.10422E-2</v>
      </c>
      <c r="E2378">
        <v>0</v>
      </c>
      <c r="F2378">
        <v>1.5660299999999999E-2</v>
      </c>
      <c r="G2378">
        <v>1.6389E-3</v>
      </c>
      <c r="H2378">
        <v>0</v>
      </c>
      <c r="I2378">
        <v>2.9135399999999999E-2</v>
      </c>
      <c r="J2378">
        <v>2.5493E-3</v>
      </c>
      <c r="K2378">
        <v>6.9197E-3</v>
      </c>
      <c r="L2378">
        <v>1.0752299999999999E-2</v>
      </c>
      <c r="M2378">
        <v>0.91230199999999995</v>
      </c>
      <c r="O2378" t="str">
        <f>Table_Index[[#This Row],[ID]]&amp;Table_Index[[#This Row],[year]]</f>
        <v>92382003</v>
      </c>
      <c r="P2378" t="str">
        <v>95482007</v>
      </c>
      <c r="Q2378" t="str">
        <f t="shared" si="144"/>
        <v>9548</v>
      </c>
      <c r="R2378" t="str">
        <f t="shared" si="145"/>
        <v>2007</v>
      </c>
      <c r="S2378">
        <f>SUMIFS(INDEX(Table_Index[],,MATCH(S$12,Table_Index[#Headers],0)),
Table_Index[ID],$Q2378,Table_Index[year],$R2378)/COUNTIFS(Table_Index[Quarter],"&lt;&gt;''",Table_Index[ID],$Q2378,Table_Index[year],$R2378)</f>
        <v>0.15129329999999999</v>
      </c>
      <c r="T2378">
        <f>SUMIFS(INDEX(Table_Index[],,MATCH(T$12,Table_Index[#Headers],0)),
Table_Index[ID],$Q2378,Table_Index[year],$R2378)/COUNTIFS(Table_Index[Quarter],"&lt;&gt;''",Table_Index[ID],$Q2378,Table_Index[year],$R2378)</f>
        <v>0.11066305</v>
      </c>
      <c r="U2378">
        <f>SUMIFS(INDEX(Table_Index[],,MATCH(U$12,Table_Index[#Headers],0)),
Table_Index[ID],$Q2378,Table_Index[year],$R2378)/COUNTIFS(Table_Index[Quarter],"&lt;&gt;''",Table_Index[ID],$Q2378,Table_Index[year],$R2378)</f>
        <v>0.2692136</v>
      </c>
      <c r="V2378">
        <f>SUMIFS(INDEX(Table_Index[],,MATCH(V$12,Table_Index[#Headers],0)),
Table_Index[ID],$Q2378,Table_Index[year],$R2378)/COUNTIFS(Table_Index[Quarter],"&lt;&gt;''",Table_Index[ID],$Q2378,Table_Index[year],$R2378)</f>
        <v>5.3220250000000004E-2</v>
      </c>
      <c r="W2378">
        <f>SUMIFS(INDEX(Table_Index[],,MATCH(W$12,Table_Index[#Headers],0)),
Table_Index[ID],$Q2378,Table_Index[year],$R2378)/COUNTIFS(Table_Index[Quarter],"&lt;&gt;''",Table_Index[ID],$Q2378,Table_Index[year],$R2378)</f>
        <v>2.50726E-2</v>
      </c>
      <c r="X2378">
        <f>SUMIFS(INDEX(Table_Index[],,MATCH(X$12,Table_Index[#Headers],0)),
Table_Index[ID],$Q2378,Table_Index[year],$R2378)/COUNTIFS(Table_Index[Quarter],"&lt;&gt;''",Table_Index[ID],$Q2378,Table_Index[year],$R2378)</f>
        <v>0</v>
      </c>
      <c r="Y2378">
        <f>SUMIFS(INDEX(Table_Index[],,MATCH(Y$12,Table_Index[#Headers],0)),
Table_Index[ID],$Q2378,Table_Index[year],$R2378)/COUNTIFS(Table_Index[Quarter],"&lt;&gt;''",Table_Index[ID],$Q2378,Table_Index[year],$R2378)</f>
        <v>8.9842399999999989E-2</v>
      </c>
      <c r="Z2378">
        <f>SUMIFS(INDEX(Table_Index[],,MATCH(Z$12,Table_Index[#Headers],0)),
Table_Index[ID],$Q2378,Table_Index[year],$R2378)/COUNTIFS(Table_Index[Quarter],"&lt;&gt;''",Table_Index[ID],$Q2378,Table_Index[year],$R2378)</f>
        <v>9.3836450000000002E-2</v>
      </c>
      <c r="AA2378">
        <f>SUMIFS(INDEX(Table_Index[],,MATCH(AA$12,Table_Index[#Headers],0)),
Table_Index[ID],$Q2378,Table_Index[year],$R2378)/COUNTIFS(Table_Index[Quarter],"&lt;&gt;''",Table_Index[ID],$Q2378,Table_Index[year],$R2378)</f>
        <v>0.18861264999999999</v>
      </c>
      <c r="AB2378">
        <f>SUMIFS(INDEX(Table_Index[],,MATCH(AB$12,Table_Index[#Headers],0)),
Table_Index[ID],$Q2378,Table_Index[year],$R2378)/COUNTIFS(Table_Index[Quarter],"&lt;&gt;''",Table_Index[ID],$Q2378,Table_Index[year],$R2378)</f>
        <v>1.8245649999999999E-2</v>
      </c>
      <c r="AC2378" s="24">
        <f t="shared" si="146"/>
        <v>0.99999994999999997</v>
      </c>
      <c r="AD2378">
        <f>COUNTIFS(Table_Index[Quarter],"&lt;&gt;''",Table_Index[ID],$Q2378,Table_Index[year],$R2378)</f>
        <v>4</v>
      </c>
      <c r="AE2378" s="34">
        <f t="shared" si="147"/>
        <v>0.83614246236371748</v>
      </c>
    </row>
    <row r="2379" spans="1:31" x14ac:dyDescent="0.3">
      <c r="A2379">
        <v>9238</v>
      </c>
      <c r="B2379">
        <v>2003</v>
      </c>
      <c r="C2379">
        <v>4</v>
      </c>
      <c r="D2379">
        <v>0.26459630000000001</v>
      </c>
      <c r="E2379">
        <v>0</v>
      </c>
      <c r="F2379">
        <v>0.17546909999999999</v>
      </c>
      <c r="G2379">
        <v>0</v>
      </c>
      <c r="H2379">
        <v>0</v>
      </c>
      <c r="I2379">
        <v>0.30080420000000002</v>
      </c>
      <c r="J2379">
        <v>0</v>
      </c>
      <c r="K2379">
        <v>6.8934300000000004E-2</v>
      </c>
      <c r="L2379">
        <v>0.16042890000000001</v>
      </c>
      <c r="M2379">
        <v>2.9767100000000001E-2</v>
      </c>
      <c r="O2379" t="str">
        <f>Table_Index[[#This Row],[ID]]&amp;Table_Index[[#This Row],[year]]</f>
        <v>92382003</v>
      </c>
      <c r="P2379" t="str">
        <v>95482008</v>
      </c>
      <c r="Q2379" t="str">
        <f t="shared" si="144"/>
        <v>9548</v>
      </c>
      <c r="R2379" t="str">
        <f t="shared" si="145"/>
        <v>2008</v>
      </c>
      <c r="S2379">
        <f>SUMIFS(INDEX(Table_Index[],,MATCH(S$12,Table_Index[#Headers],0)),
Table_Index[ID],$Q2379,Table_Index[year],$R2379)/COUNTIFS(Table_Index[Quarter],"&lt;&gt;''",Table_Index[ID],$Q2379,Table_Index[year],$R2379)</f>
        <v>4.6715899999999998E-2</v>
      </c>
      <c r="T2379">
        <f>SUMIFS(INDEX(Table_Index[],,MATCH(T$12,Table_Index[#Headers],0)),
Table_Index[ID],$Q2379,Table_Index[year],$R2379)/COUNTIFS(Table_Index[Quarter],"&lt;&gt;''",Table_Index[ID],$Q2379,Table_Index[year],$R2379)</f>
        <v>9.2553324999999992E-2</v>
      </c>
      <c r="U2379">
        <f>SUMIFS(INDEX(Table_Index[],,MATCH(U$12,Table_Index[#Headers],0)),
Table_Index[ID],$Q2379,Table_Index[year],$R2379)/COUNTIFS(Table_Index[Quarter],"&lt;&gt;''",Table_Index[ID],$Q2379,Table_Index[year],$R2379)</f>
        <v>0.28355295000000003</v>
      </c>
      <c r="V2379">
        <f>SUMIFS(INDEX(Table_Index[],,MATCH(V$12,Table_Index[#Headers],0)),
Table_Index[ID],$Q2379,Table_Index[year],$R2379)/COUNTIFS(Table_Index[Quarter],"&lt;&gt;''",Table_Index[ID],$Q2379,Table_Index[year],$R2379)</f>
        <v>1.1437975E-2</v>
      </c>
      <c r="W2379">
        <f>SUMIFS(INDEX(Table_Index[],,MATCH(W$12,Table_Index[#Headers],0)),
Table_Index[ID],$Q2379,Table_Index[year],$R2379)/COUNTIFS(Table_Index[Quarter],"&lt;&gt;''",Table_Index[ID],$Q2379,Table_Index[year],$R2379)</f>
        <v>1.4634774999999999E-2</v>
      </c>
      <c r="X2379">
        <f>SUMIFS(INDEX(Table_Index[],,MATCH(X$12,Table_Index[#Headers],0)),
Table_Index[ID],$Q2379,Table_Index[year],$R2379)/COUNTIFS(Table_Index[Quarter],"&lt;&gt;''",Table_Index[ID],$Q2379,Table_Index[year],$R2379)</f>
        <v>0.23466067499999999</v>
      </c>
      <c r="Y2379">
        <f>SUMIFS(INDEX(Table_Index[],,MATCH(Y$12,Table_Index[#Headers],0)),
Table_Index[ID],$Q2379,Table_Index[year],$R2379)/COUNTIFS(Table_Index[Quarter],"&lt;&gt;''",Table_Index[ID],$Q2379,Table_Index[year],$R2379)</f>
        <v>0.13283157500000001</v>
      </c>
      <c r="Z2379">
        <f>SUMIFS(INDEX(Table_Index[],,MATCH(Z$12,Table_Index[#Headers],0)),
Table_Index[ID],$Q2379,Table_Index[year],$R2379)/COUNTIFS(Table_Index[Quarter],"&lt;&gt;''",Table_Index[ID],$Q2379,Table_Index[year],$R2379)</f>
        <v>7.3242825000000011E-2</v>
      </c>
      <c r="AA2379">
        <f>SUMIFS(INDEX(Table_Index[],,MATCH(AA$12,Table_Index[#Headers],0)),
Table_Index[ID],$Q2379,Table_Index[year],$R2379)/COUNTIFS(Table_Index[Quarter],"&lt;&gt;''",Table_Index[ID],$Q2379,Table_Index[year],$R2379)</f>
        <v>0.10021155</v>
      </c>
      <c r="AB2379">
        <f>SUMIFS(INDEX(Table_Index[],,MATCH(AB$12,Table_Index[#Headers],0)),
Table_Index[ID],$Q2379,Table_Index[year],$R2379)/COUNTIFS(Table_Index[Quarter],"&lt;&gt;''",Table_Index[ID],$Q2379,Table_Index[year],$R2379)</f>
        <v>1.0158475E-2</v>
      </c>
      <c r="AC2379" s="24">
        <f t="shared" si="146"/>
        <v>1.0000000250000001</v>
      </c>
      <c r="AD2379">
        <f>COUNTIFS(Table_Index[Quarter],"&lt;&gt;''",Table_Index[ID],$Q2379,Table_Index[year],$R2379)</f>
        <v>4</v>
      </c>
      <c r="AE2379" s="34">
        <f t="shared" si="147"/>
        <v>0.8202843068633856</v>
      </c>
    </row>
    <row r="2380" spans="1:31" x14ac:dyDescent="0.3">
      <c r="A2380">
        <v>9238</v>
      </c>
      <c r="B2380">
        <v>2004</v>
      </c>
      <c r="C2380">
        <v>1</v>
      </c>
      <c r="D2380">
        <v>0.26685389999999998</v>
      </c>
      <c r="E2380">
        <v>1.8080100000000002E-2</v>
      </c>
      <c r="F2380">
        <v>0.1084803</v>
      </c>
      <c r="G2380">
        <v>0</v>
      </c>
      <c r="H2380">
        <v>0</v>
      </c>
      <c r="I2380">
        <v>0.43934519999999999</v>
      </c>
      <c r="J2380">
        <v>0</v>
      </c>
      <c r="K2380">
        <v>7.2320200000000001E-2</v>
      </c>
      <c r="L2380">
        <v>7.2320200000000001E-2</v>
      </c>
      <c r="M2380">
        <v>2.2600100000000001E-2</v>
      </c>
      <c r="O2380" t="str">
        <f>Table_Index[[#This Row],[ID]]&amp;Table_Index[[#This Row],[year]]</f>
        <v>92382004</v>
      </c>
      <c r="P2380" t="str">
        <v>95492003</v>
      </c>
      <c r="Q2380" t="str">
        <f t="shared" si="144"/>
        <v>9549</v>
      </c>
      <c r="R2380" t="str">
        <f t="shared" si="145"/>
        <v>2003</v>
      </c>
      <c r="S2380">
        <f>SUMIFS(INDEX(Table_Index[],,MATCH(S$12,Table_Index[#Headers],0)),
Table_Index[ID],$Q2380,Table_Index[year],$R2380)/COUNTIFS(Table_Index[Quarter],"&lt;&gt;''",Table_Index[ID],$Q2380,Table_Index[year],$R2380)</f>
        <v>0.31116212500000001</v>
      </c>
      <c r="T2380">
        <f>SUMIFS(INDEX(Table_Index[],,MATCH(T$12,Table_Index[#Headers],0)),
Table_Index[ID],$Q2380,Table_Index[year],$R2380)/COUNTIFS(Table_Index[Quarter],"&lt;&gt;''",Table_Index[ID],$Q2380,Table_Index[year],$R2380)</f>
        <v>2.1613825E-2</v>
      </c>
      <c r="U2380">
        <f>SUMIFS(INDEX(Table_Index[],,MATCH(U$12,Table_Index[#Headers],0)),
Table_Index[ID],$Q2380,Table_Index[year],$R2380)/COUNTIFS(Table_Index[Quarter],"&lt;&gt;''",Table_Index[ID],$Q2380,Table_Index[year],$R2380)</f>
        <v>0.16342380000000001</v>
      </c>
      <c r="V2380">
        <f>SUMIFS(INDEX(Table_Index[],,MATCH(V$12,Table_Index[#Headers],0)),
Table_Index[ID],$Q2380,Table_Index[year],$R2380)/COUNTIFS(Table_Index[Quarter],"&lt;&gt;''",Table_Index[ID],$Q2380,Table_Index[year],$R2380)</f>
        <v>3.6669549999999995E-2</v>
      </c>
      <c r="W2380">
        <f>SUMIFS(INDEX(Table_Index[],,MATCH(W$12,Table_Index[#Headers],0)),
Table_Index[ID],$Q2380,Table_Index[year],$R2380)/COUNTIFS(Table_Index[Quarter],"&lt;&gt;''",Table_Index[ID],$Q2380,Table_Index[year],$R2380)</f>
        <v>4.3227750000000001E-3</v>
      </c>
      <c r="X2380">
        <f>SUMIFS(INDEX(Table_Index[],,MATCH(X$12,Table_Index[#Headers],0)),
Table_Index[ID],$Q2380,Table_Index[year],$R2380)/COUNTIFS(Table_Index[Quarter],"&lt;&gt;''",Table_Index[ID],$Q2380,Table_Index[year],$R2380)</f>
        <v>0</v>
      </c>
      <c r="Y2380">
        <f>SUMIFS(INDEX(Table_Index[],,MATCH(Y$12,Table_Index[#Headers],0)),
Table_Index[ID],$Q2380,Table_Index[year],$R2380)/COUNTIFS(Table_Index[Quarter],"&lt;&gt;''",Table_Index[ID],$Q2380,Table_Index[year],$R2380)</f>
        <v>0</v>
      </c>
      <c r="Z2380">
        <f>SUMIFS(INDEX(Table_Index[],,MATCH(Z$12,Table_Index[#Headers],0)),
Table_Index[ID],$Q2380,Table_Index[year],$R2380)/COUNTIFS(Table_Index[Quarter],"&lt;&gt;''",Table_Index[ID],$Q2380,Table_Index[year],$R2380)</f>
        <v>0.31261990000000001</v>
      </c>
      <c r="AA2380">
        <f>SUMIFS(INDEX(Table_Index[],,MATCH(AA$12,Table_Index[#Headers],0)),
Table_Index[ID],$Q2380,Table_Index[year],$R2380)/COUNTIFS(Table_Index[Quarter],"&lt;&gt;''",Table_Index[ID],$Q2380,Table_Index[year],$R2380)</f>
        <v>0.13471634999999998</v>
      </c>
      <c r="AB2380">
        <f>SUMIFS(INDEX(Table_Index[],,MATCH(AB$12,Table_Index[#Headers],0)),
Table_Index[ID],$Q2380,Table_Index[year],$R2380)/COUNTIFS(Table_Index[Quarter],"&lt;&gt;''",Table_Index[ID],$Q2380,Table_Index[year],$R2380)</f>
        <v>1.547165E-2</v>
      </c>
      <c r="AC2380" s="24">
        <f t="shared" si="146"/>
        <v>0.99999997499999982</v>
      </c>
      <c r="AD2380">
        <f>COUNTIFS(Table_Index[Quarter],"&lt;&gt;''",Table_Index[ID],$Q2380,Table_Index[year],$R2380)</f>
        <v>4</v>
      </c>
      <c r="AE2380" s="34">
        <f t="shared" si="147"/>
        <v>0.75852122505995556</v>
      </c>
    </row>
    <row r="2381" spans="1:31" x14ac:dyDescent="0.3">
      <c r="A2381">
        <v>9238</v>
      </c>
      <c r="B2381">
        <v>2004</v>
      </c>
      <c r="C2381">
        <v>2</v>
      </c>
      <c r="D2381">
        <v>0.48560500000000001</v>
      </c>
      <c r="E2381">
        <v>6.1975299999999997E-2</v>
      </c>
      <c r="F2381">
        <v>0.16526750000000001</v>
      </c>
      <c r="G2381">
        <v>3.0987600000000001E-2</v>
      </c>
      <c r="H2381">
        <v>1.03292E-2</v>
      </c>
      <c r="I2381">
        <v>0</v>
      </c>
      <c r="J2381">
        <v>0</v>
      </c>
      <c r="K2381">
        <v>4.3382700000000003E-2</v>
      </c>
      <c r="L2381">
        <v>0.18179419999999999</v>
      </c>
      <c r="M2381">
        <v>2.06584E-2</v>
      </c>
      <c r="O2381" t="str">
        <f>Table_Index[[#This Row],[ID]]&amp;Table_Index[[#This Row],[year]]</f>
        <v>92382004</v>
      </c>
      <c r="P2381" t="str">
        <v>95492004</v>
      </c>
      <c r="Q2381" t="str">
        <f t="shared" si="144"/>
        <v>9549</v>
      </c>
      <c r="R2381" t="str">
        <f t="shared" si="145"/>
        <v>2004</v>
      </c>
      <c r="S2381">
        <f>SUMIFS(INDEX(Table_Index[],,MATCH(S$12,Table_Index[#Headers],0)),
Table_Index[ID],$Q2381,Table_Index[year],$R2381)/COUNTIFS(Table_Index[Quarter],"&lt;&gt;''",Table_Index[ID],$Q2381,Table_Index[year],$R2381)</f>
        <v>0.44212437500000001</v>
      </c>
      <c r="T2381">
        <f>SUMIFS(INDEX(Table_Index[],,MATCH(T$12,Table_Index[#Headers],0)),
Table_Index[ID],$Q2381,Table_Index[year],$R2381)/COUNTIFS(Table_Index[Quarter],"&lt;&gt;''",Table_Index[ID],$Q2381,Table_Index[year],$R2381)</f>
        <v>4.3674850000000001E-2</v>
      </c>
      <c r="U2381">
        <f>SUMIFS(INDEX(Table_Index[],,MATCH(U$12,Table_Index[#Headers],0)),
Table_Index[ID],$Q2381,Table_Index[year],$R2381)/COUNTIFS(Table_Index[Quarter],"&lt;&gt;''",Table_Index[ID],$Q2381,Table_Index[year],$R2381)</f>
        <v>0.12310617499999998</v>
      </c>
      <c r="V2381">
        <f>SUMIFS(INDEX(Table_Index[],,MATCH(V$12,Table_Index[#Headers],0)),
Table_Index[ID],$Q2381,Table_Index[year],$R2381)/COUNTIFS(Table_Index[Quarter],"&lt;&gt;''",Table_Index[ID],$Q2381,Table_Index[year],$R2381)</f>
        <v>1.6935749999999999E-3</v>
      </c>
      <c r="W2381">
        <f>SUMIFS(INDEX(Table_Index[],,MATCH(W$12,Table_Index[#Headers],0)),
Table_Index[ID],$Q2381,Table_Index[year],$R2381)/COUNTIFS(Table_Index[Quarter],"&lt;&gt;''",Table_Index[ID],$Q2381,Table_Index[year],$R2381)</f>
        <v>0</v>
      </c>
      <c r="X2381">
        <f>SUMIFS(INDEX(Table_Index[],,MATCH(X$12,Table_Index[#Headers],0)),
Table_Index[ID],$Q2381,Table_Index[year],$R2381)/COUNTIFS(Table_Index[Quarter],"&lt;&gt;''",Table_Index[ID],$Q2381,Table_Index[year],$R2381)</f>
        <v>0</v>
      </c>
      <c r="Y2381">
        <f>SUMIFS(INDEX(Table_Index[],,MATCH(Y$12,Table_Index[#Headers],0)),
Table_Index[ID],$Q2381,Table_Index[year],$R2381)/COUNTIFS(Table_Index[Quarter],"&lt;&gt;''",Table_Index[ID],$Q2381,Table_Index[year],$R2381)</f>
        <v>1.8064999999999999E-3</v>
      </c>
      <c r="Z2381">
        <f>SUMIFS(INDEX(Table_Index[],,MATCH(Z$12,Table_Index[#Headers],0)),
Table_Index[ID],$Q2381,Table_Index[year],$R2381)/COUNTIFS(Table_Index[Quarter],"&lt;&gt;''",Table_Index[ID],$Q2381,Table_Index[year],$R2381)</f>
        <v>0.264918775</v>
      </c>
      <c r="AA2381">
        <f>SUMIFS(INDEX(Table_Index[],,MATCH(AA$12,Table_Index[#Headers],0)),
Table_Index[ID],$Q2381,Table_Index[year],$R2381)/COUNTIFS(Table_Index[Quarter],"&lt;&gt;''",Table_Index[ID],$Q2381,Table_Index[year],$R2381)</f>
        <v>9.4291249999999993E-2</v>
      </c>
      <c r="AB2381">
        <f>SUMIFS(INDEX(Table_Index[],,MATCH(AB$12,Table_Index[#Headers],0)),
Table_Index[ID],$Q2381,Table_Index[year],$R2381)/COUNTIFS(Table_Index[Quarter],"&lt;&gt;''",Table_Index[ID],$Q2381,Table_Index[year],$R2381)</f>
        <v>2.8384525000000001E-2</v>
      </c>
      <c r="AC2381" s="24">
        <f t="shared" si="146"/>
        <v>1.0000000250000001</v>
      </c>
      <c r="AD2381">
        <f>COUNTIFS(Table_Index[Quarter],"&lt;&gt;''",Table_Index[ID],$Q2381,Table_Index[year],$R2381)</f>
        <v>4</v>
      </c>
      <c r="AE2381" s="34">
        <f t="shared" si="147"/>
        <v>0.70757880411313689</v>
      </c>
    </row>
    <row r="2382" spans="1:31" x14ac:dyDescent="0.3">
      <c r="A2382">
        <v>9238</v>
      </c>
      <c r="B2382">
        <v>2004</v>
      </c>
      <c r="C2382">
        <v>3</v>
      </c>
      <c r="D2382">
        <v>0.39287129999999998</v>
      </c>
      <c r="E2382">
        <v>3.25248E-2</v>
      </c>
      <c r="F2382">
        <v>9.1069300000000006E-2</v>
      </c>
      <c r="G2382">
        <v>2.7104E-2</v>
      </c>
      <c r="H2382">
        <v>5.4207999999999999E-3</v>
      </c>
      <c r="I2382">
        <v>0.29272280000000001</v>
      </c>
      <c r="J2382">
        <v>0</v>
      </c>
      <c r="K2382">
        <v>4.7703000000000002E-2</v>
      </c>
      <c r="L2382">
        <v>9.9742600000000001E-2</v>
      </c>
      <c r="M2382">
        <v>1.08416E-2</v>
      </c>
      <c r="O2382" t="str">
        <f>Table_Index[[#This Row],[ID]]&amp;Table_Index[[#This Row],[year]]</f>
        <v>92382004</v>
      </c>
      <c r="P2382" t="str">
        <v>95492005</v>
      </c>
      <c r="Q2382" t="str">
        <f t="shared" ref="Q2382:Q2445" si="148">LEFT(P2382, LEN(P2382)-4)</f>
        <v>9549</v>
      </c>
      <c r="R2382" t="str">
        <f t="shared" ref="R2382:R2445" si="149">RIGHT(P2382,4)</f>
        <v>2005</v>
      </c>
      <c r="S2382">
        <f>SUMIFS(INDEX(Table_Index[],,MATCH(S$12,Table_Index[#Headers],0)),
Table_Index[ID],$Q2382,Table_Index[year],$R2382)/COUNTIFS(Table_Index[Quarter],"&lt;&gt;''",Table_Index[ID],$Q2382,Table_Index[year],$R2382)</f>
        <v>0.18381097499999999</v>
      </c>
      <c r="T2382">
        <f>SUMIFS(INDEX(Table_Index[],,MATCH(T$12,Table_Index[#Headers],0)),
Table_Index[ID],$Q2382,Table_Index[year],$R2382)/COUNTIFS(Table_Index[Quarter],"&lt;&gt;''",Table_Index[ID],$Q2382,Table_Index[year],$R2382)</f>
        <v>0.15735470000000001</v>
      </c>
      <c r="U2382">
        <f>SUMIFS(INDEX(Table_Index[],,MATCH(U$12,Table_Index[#Headers],0)),
Table_Index[ID],$Q2382,Table_Index[year],$R2382)/COUNTIFS(Table_Index[Quarter],"&lt;&gt;''",Table_Index[ID],$Q2382,Table_Index[year],$R2382)</f>
        <v>0.14488647500000001</v>
      </c>
      <c r="V2382">
        <f>SUMIFS(INDEX(Table_Index[],,MATCH(V$12,Table_Index[#Headers],0)),
Table_Index[ID],$Q2382,Table_Index[year],$R2382)/COUNTIFS(Table_Index[Quarter],"&lt;&gt;''",Table_Index[ID],$Q2382,Table_Index[year],$R2382)</f>
        <v>6.1928524999999998E-2</v>
      </c>
      <c r="W2382">
        <f>SUMIFS(INDEX(Table_Index[],,MATCH(W$12,Table_Index[#Headers],0)),
Table_Index[ID],$Q2382,Table_Index[year],$R2382)/COUNTIFS(Table_Index[Quarter],"&lt;&gt;''",Table_Index[ID],$Q2382,Table_Index[year],$R2382)</f>
        <v>0</v>
      </c>
      <c r="X2382">
        <f>SUMIFS(INDEX(Table_Index[],,MATCH(X$12,Table_Index[#Headers],0)),
Table_Index[ID],$Q2382,Table_Index[year],$R2382)/COUNTIFS(Table_Index[Quarter],"&lt;&gt;''",Table_Index[ID],$Q2382,Table_Index[year],$R2382)</f>
        <v>0.23100945000000001</v>
      </c>
      <c r="Y2382">
        <f>SUMIFS(INDEX(Table_Index[],,MATCH(Y$12,Table_Index[#Headers],0)),
Table_Index[ID],$Q2382,Table_Index[year],$R2382)/COUNTIFS(Table_Index[Quarter],"&lt;&gt;''",Table_Index[ID],$Q2382,Table_Index[year],$R2382)</f>
        <v>0</v>
      </c>
      <c r="Z2382">
        <f>SUMIFS(INDEX(Table_Index[],,MATCH(Z$12,Table_Index[#Headers],0)),
Table_Index[ID],$Q2382,Table_Index[year],$R2382)/COUNTIFS(Table_Index[Quarter],"&lt;&gt;''",Table_Index[ID],$Q2382,Table_Index[year],$R2382)</f>
        <v>6.5643350000000003E-2</v>
      </c>
      <c r="AA2382">
        <f>SUMIFS(INDEX(Table_Index[],,MATCH(AA$12,Table_Index[#Headers],0)),
Table_Index[ID],$Q2382,Table_Index[year],$R2382)/COUNTIFS(Table_Index[Quarter],"&lt;&gt;''",Table_Index[ID],$Q2382,Table_Index[year],$R2382)</f>
        <v>0.14614749999999999</v>
      </c>
      <c r="AB2382">
        <f>SUMIFS(INDEX(Table_Index[],,MATCH(AB$12,Table_Index[#Headers],0)),
Table_Index[ID],$Q2382,Table_Index[year],$R2382)/COUNTIFS(Table_Index[Quarter],"&lt;&gt;''",Table_Index[ID],$Q2382,Table_Index[year],$R2382)</f>
        <v>9.2190499999999995E-3</v>
      </c>
      <c r="AC2382" s="24">
        <f t="shared" ref="AC2382:AC2445" si="150">SUM(S2382:AB2382)</f>
        <v>1.0000000249999998</v>
      </c>
      <c r="AD2382">
        <f>COUNTIFS(Table_Index[Quarter],"&lt;&gt;''",Table_Index[ID],$Q2382,Table_Index[year],$R2382)</f>
        <v>4</v>
      </c>
      <c r="AE2382" s="34">
        <f t="shared" ref="AE2382:AE2445" si="151">1-SUMSQ(S2382:AB2382)</f>
        <v>0.83750729298318061</v>
      </c>
    </row>
    <row r="2383" spans="1:31" x14ac:dyDescent="0.3">
      <c r="A2383">
        <v>9238</v>
      </c>
      <c r="B2383">
        <v>2004</v>
      </c>
      <c r="C2383">
        <v>4</v>
      </c>
      <c r="D2383">
        <v>0.37091990000000002</v>
      </c>
      <c r="E2383">
        <v>0.2136499</v>
      </c>
      <c r="F2383">
        <v>0.1602374</v>
      </c>
      <c r="G2383">
        <v>3.26409E-2</v>
      </c>
      <c r="H2383">
        <v>1.4836800000000001E-2</v>
      </c>
      <c r="I2383">
        <v>0</v>
      </c>
      <c r="J2383">
        <v>4.4510399999999999E-2</v>
      </c>
      <c r="K2383">
        <v>2.6706199999999999E-2</v>
      </c>
      <c r="L2383">
        <v>0.1216617</v>
      </c>
      <c r="M2383">
        <v>1.4836800000000001E-2</v>
      </c>
      <c r="O2383" t="str">
        <f>Table_Index[[#This Row],[ID]]&amp;Table_Index[[#This Row],[year]]</f>
        <v>92382004</v>
      </c>
      <c r="P2383" t="str">
        <v>95492006</v>
      </c>
      <c r="Q2383" t="str">
        <f t="shared" si="148"/>
        <v>9549</v>
      </c>
      <c r="R2383" t="str">
        <f t="shared" si="149"/>
        <v>2006</v>
      </c>
      <c r="S2383">
        <f>SUMIFS(INDEX(Table_Index[],,MATCH(S$12,Table_Index[#Headers],0)),
Table_Index[ID],$Q2383,Table_Index[year],$R2383)/COUNTIFS(Table_Index[Quarter],"&lt;&gt;''",Table_Index[ID],$Q2383,Table_Index[year],$R2383)</f>
        <v>0.12653129999999999</v>
      </c>
      <c r="T2383">
        <f>SUMIFS(INDEX(Table_Index[],,MATCH(T$12,Table_Index[#Headers],0)),
Table_Index[ID],$Q2383,Table_Index[year],$R2383)/COUNTIFS(Table_Index[Quarter],"&lt;&gt;''",Table_Index[ID],$Q2383,Table_Index[year],$R2383)</f>
        <v>7.9896400000000006E-2</v>
      </c>
      <c r="U2383">
        <f>SUMIFS(INDEX(Table_Index[],,MATCH(U$12,Table_Index[#Headers],0)),
Table_Index[ID],$Q2383,Table_Index[year],$R2383)/COUNTIFS(Table_Index[Quarter],"&lt;&gt;''",Table_Index[ID],$Q2383,Table_Index[year],$R2383)</f>
        <v>0.15484282499999999</v>
      </c>
      <c r="V2383">
        <f>SUMIFS(INDEX(Table_Index[],,MATCH(V$12,Table_Index[#Headers],0)),
Table_Index[ID],$Q2383,Table_Index[year],$R2383)/COUNTIFS(Table_Index[Quarter],"&lt;&gt;''",Table_Index[ID],$Q2383,Table_Index[year],$R2383)</f>
        <v>4.4315025000000001E-2</v>
      </c>
      <c r="W2383">
        <f>SUMIFS(INDEX(Table_Index[],,MATCH(W$12,Table_Index[#Headers],0)),
Table_Index[ID],$Q2383,Table_Index[year],$R2383)/COUNTIFS(Table_Index[Quarter],"&lt;&gt;''",Table_Index[ID],$Q2383,Table_Index[year],$R2383)</f>
        <v>0</v>
      </c>
      <c r="X2383">
        <f>SUMIFS(INDEX(Table_Index[],,MATCH(X$12,Table_Index[#Headers],0)),
Table_Index[ID],$Q2383,Table_Index[year],$R2383)/COUNTIFS(Table_Index[Quarter],"&lt;&gt;''",Table_Index[ID],$Q2383,Table_Index[year],$R2383)</f>
        <v>0.39344299999999999</v>
      </c>
      <c r="Y2383">
        <f>SUMIFS(INDEX(Table_Index[],,MATCH(Y$12,Table_Index[#Headers],0)),
Table_Index[ID],$Q2383,Table_Index[year],$R2383)/COUNTIFS(Table_Index[Quarter],"&lt;&gt;''",Table_Index[ID],$Q2383,Table_Index[year],$R2383)</f>
        <v>0</v>
      </c>
      <c r="Z2383">
        <f>SUMIFS(INDEX(Table_Index[],,MATCH(Z$12,Table_Index[#Headers],0)),
Table_Index[ID],$Q2383,Table_Index[year],$R2383)/COUNTIFS(Table_Index[Quarter],"&lt;&gt;''",Table_Index[ID],$Q2383,Table_Index[year],$R2383)</f>
        <v>8.5233524999999991E-2</v>
      </c>
      <c r="AA2383">
        <f>SUMIFS(INDEX(Table_Index[],,MATCH(AA$12,Table_Index[#Headers],0)),
Table_Index[ID],$Q2383,Table_Index[year],$R2383)/COUNTIFS(Table_Index[Quarter],"&lt;&gt;''",Table_Index[ID],$Q2383,Table_Index[year],$R2383)</f>
        <v>0.10563834999999999</v>
      </c>
      <c r="AB2383">
        <f>SUMIFS(INDEX(Table_Index[],,MATCH(AB$12,Table_Index[#Headers],0)),
Table_Index[ID],$Q2383,Table_Index[year],$R2383)/COUNTIFS(Table_Index[Quarter],"&lt;&gt;''",Table_Index[ID],$Q2383,Table_Index[year],$R2383)</f>
        <v>1.0099625000000001E-2</v>
      </c>
      <c r="AC2383" s="24">
        <f t="shared" si="150"/>
        <v>1.0000000500000001</v>
      </c>
      <c r="AD2383">
        <f>COUNTIFS(Table_Index[Quarter],"&lt;&gt;''",Table_Index[ID],$Q2383,Table_Index[year],$R2383)</f>
        <v>4</v>
      </c>
      <c r="AE2383" s="34">
        <f t="shared" si="151"/>
        <v>0.77834266204383007</v>
      </c>
    </row>
    <row r="2384" spans="1:31" x14ac:dyDescent="0.3">
      <c r="A2384">
        <v>9238</v>
      </c>
      <c r="B2384">
        <v>2005</v>
      </c>
      <c r="C2384">
        <v>1</v>
      </c>
      <c r="D2384">
        <v>0.2221446</v>
      </c>
      <c r="E2384">
        <v>7.9872200000000004E-2</v>
      </c>
      <c r="F2384">
        <v>0.19968050000000001</v>
      </c>
      <c r="G2384">
        <v>0.24710460000000001</v>
      </c>
      <c r="H2384">
        <v>0</v>
      </c>
      <c r="I2384">
        <v>0</v>
      </c>
      <c r="J2384">
        <v>0</v>
      </c>
      <c r="K2384">
        <v>5.9904199999999998E-2</v>
      </c>
      <c r="L2384">
        <v>0.16473640000000001</v>
      </c>
      <c r="M2384">
        <v>2.6557500000000001E-2</v>
      </c>
      <c r="O2384" t="str">
        <f>Table_Index[[#This Row],[ID]]&amp;Table_Index[[#This Row],[year]]</f>
        <v>92382005</v>
      </c>
      <c r="P2384" t="str">
        <v>95492007</v>
      </c>
      <c r="Q2384" t="str">
        <f t="shared" si="148"/>
        <v>9549</v>
      </c>
      <c r="R2384" t="str">
        <f t="shared" si="149"/>
        <v>2007</v>
      </c>
      <c r="S2384">
        <f>SUMIFS(INDEX(Table_Index[],,MATCH(S$12,Table_Index[#Headers],0)),
Table_Index[ID],$Q2384,Table_Index[year],$R2384)/COUNTIFS(Table_Index[Quarter],"&lt;&gt;''",Table_Index[ID],$Q2384,Table_Index[year],$R2384)</f>
        <v>7.8632974999999994E-2</v>
      </c>
      <c r="T2384">
        <f>SUMIFS(INDEX(Table_Index[],,MATCH(T$12,Table_Index[#Headers],0)),
Table_Index[ID],$Q2384,Table_Index[year],$R2384)/COUNTIFS(Table_Index[Quarter],"&lt;&gt;''",Table_Index[ID],$Q2384,Table_Index[year],$R2384)</f>
        <v>6.0945199999999998E-2</v>
      </c>
      <c r="U2384">
        <f>SUMIFS(INDEX(Table_Index[],,MATCH(U$12,Table_Index[#Headers],0)),
Table_Index[ID],$Q2384,Table_Index[year],$R2384)/COUNTIFS(Table_Index[Quarter],"&lt;&gt;''",Table_Index[ID],$Q2384,Table_Index[year],$R2384)</f>
        <v>0.1273591</v>
      </c>
      <c r="V2384">
        <f>SUMIFS(INDEX(Table_Index[],,MATCH(V$12,Table_Index[#Headers],0)),
Table_Index[ID],$Q2384,Table_Index[year],$R2384)/COUNTIFS(Table_Index[Quarter],"&lt;&gt;''",Table_Index[ID],$Q2384,Table_Index[year],$R2384)</f>
        <v>0</v>
      </c>
      <c r="W2384">
        <f>SUMIFS(INDEX(Table_Index[],,MATCH(W$12,Table_Index[#Headers],0)),
Table_Index[ID],$Q2384,Table_Index[year],$R2384)/COUNTIFS(Table_Index[Quarter],"&lt;&gt;''",Table_Index[ID],$Q2384,Table_Index[year],$R2384)</f>
        <v>0</v>
      </c>
      <c r="X2384">
        <f>SUMIFS(INDEX(Table_Index[],,MATCH(X$12,Table_Index[#Headers],0)),
Table_Index[ID],$Q2384,Table_Index[year],$R2384)/COUNTIFS(Table_Index[Quarter],"&lt;&gt;''",Table_Index[ID],$Q2384,Table_Index[year],$R2384)</f>
        <v>0.50540384999999999</v>
      </c>
      <c r="Y2384">
        <f>SUMIFS(INDEX(Table_Index[],,MATCH(Y$12,Table_Index[#Headers],0)),
Table_Index[ID],$Q2384,Table_Index[year],$R2384)/COUNTIFS(Table_Index[Quarter],"&lt;&gt;''",Table_Index[ID],$Q2384,Table_Index[year],$R2384)</f>
        <v>0</v>
      </c>
      <c r="Z2384">
        <f>SUMIFS(INDEX(Table_Index[],,MATCH(Z$12,Table_Index[#Headers],0)),
Table_Index[ID],$Q2384,Table_Index[year],$R2384)/COUNTIFS(Table_Index[Quarter],"&lt;&gt;''",Table_Index[ID],$Q2384,Table_Index[year],$R2384)</f>
        <v>0.10379134999999999</v>
      </c>
      <c r="AA2384">
        <f>SUMIFS(INDEX(Table_Index[],,MATCH(AA$12,Table_Index[#Headers],0)),
Table_Index[ID],$Q2384,Table_Index[year],$R2384)/COUNTIFS(Table_Index[Quarter],"&lt;&gt;''",Table_Index[ID],$Q2384,Table_Index[year],$R2384)</f>
        <v>0.11521395000000001</v>
      </c>
      <c r="AB2384">
        <f>SUMIFS(INDEX(Table_Index[],,MATCH(AB$12,Table_Index[#Headers],0)),
Table_Index[ID],$Q2384,Table_Index[year],$R2384)/COUNTIFS(Table_Index[Quarter],"&lt;&gt;''",Table_Index[ID],$Q2384,Table_Index[year],$R2384)</f>
        <v>8.6535499999999994E-3</v>
      </c>
      <c r="AC2384" s="24">
        <f t="shared" si="150"/>
        <v>0.99999997499999993</v>
      </c>
      <c r="AD2384">
        <f>COUNTIFS(Table_Index[Quarter],"&lt;&gt;''",Table_Index[ID],$Q2384,Table_Index[year],$R2384)</f>
        <v>4</v>
      </c>
      <c r="AE2384" s="34">
        <f t="shared" si="151"/>
        <v>0.69432736335494938</v>
      </c>
    </row>
    <row r="2385" spans="1:31" x14ac:dyDescent="0.3">
      <c r="A2385">
        <v>9238</v>
      </c>
      <c r="B2385">
        <v>2005</v>
      </c>
      <c r="C2385">
        <v>2</v>
      </c>
      <c r="D2385">
        <v>0.23168939999999999</v>
      </c>
      <c r="E2385">
        <v>0.1233998</v>
      </c>
      <c r="F2385">
        <v>0.20146900000000001</v>
      </c>
      <c r="G2385">
        <v>0.1687303</v>
      </c>
      <c r="H2385">
        <v>9.4438999999999999E-3</v>
      </c>
      <c r="I2385">
        <v>0</v>
      </c>
      <c r="J2385">
        <v>0</v>
      </c>
      <c r="K2385">
        <v>0.12591810000000001</v>
      </c>
      <c r="L2385">
        <v>0.13431270000000001</v>
      </c>
      <c r="M2385">
        <v>5.0366999999999999E-3</v>
      </c>
      <c r="O2385" t="str">
        <f>Table_Index[[#This Row],[ID]]&amp;Table_Index[[#This Row],[year]]</f>
        <v>92382005</v>
      </c>
      <c r="P2385" t="str">
        <v>95492008</v>
      </c>
      <c r="Q2385" t="str">
        <f t="shared" si="148"/>
        <v>9549</v>
      </c>
      <c r="R2385" t="str">
        <f t="shared" si="149"/>
        <v>2008</v>
      </c>
      <c r="S2385">
        <f>SUMIFS(INDEX(Table_Index[],,MATCH(S$12,Table_Index[#Headers],0)),
Table_Index[ID],$Q2385,Table_Index[year],$R2385)/COUNTIFS(Table_Index[Quarter],"&lt;&gt;''",Table_Index[ID],$Q2385,Table_Index[year],$R2385)</f>
        <v>0.16047375000000003</v>
      </c>
      <c r="T2385">
        <f>SUMIFS(INDEX(Table_Index[],,MATCH(T$12,Table_Index[#Headers],0)),
Table_Index[ID],$Q2385,Table_Index[year],$R2385)/COUNTIFS(Table_Index[Quarter],"&lt;&gt;''",Table_Index[ID],$Q2385,Table_Index[year],$R2385)</f>
        <v>0.14233857499999999</v>
      </c>
      <c r="U2385">
        <f>SUMIFS(INDEX(Table_Index[],,MATCH(U$12,Table_Index[#Headers],0)),
Table_Index[ID],$Q2385,Table_Index[year],$R2385)/COUNTIFS(Table_Index[Quarter],"&lt;&gt;''",Table_Index[ID],$Q2385,Table_Index[year],$R2385)</f>
        <v>0.19573902500000001</v>
      </c>
      <c r="V2385">
        <f>SUMIFS(INDEX(Table_Index[],,MATCH(V$12,Table_Index[#Headers],0)),
Table_Index[ID],$Q2385,Table_Index[year],$R2385)/COUNTIFS(Table_Index[Quarter],"&lt;&gt;''",Table_Index[ID],$Q2385,Table_Index[year],$R2385)</f>
        <v>7.3927999999999997E-3</v>
      </c>
      <c r="W2385">
        <f>SUMIFS(INDEX(Table_Index[],,MATCH(W$12,Table_Index[#Headers],0)),
Table_Index[ID],$Q2385,Table_Index[year],$R2385)/COUNTIFS(Table_Index[Quarter],"&lt;&gt;''",Table_Index[ID],$Q2385,Table_Index[year],$R2385)</f>
        <v>0</v>
      </c>
      <c r="X2385">
        <f>SUMIFS(INDEX(Table_Index[],,MATCH(X$12,Table_Index[#Headers],0)),
Table_Index[ID],$Q2385,Table_Index[year],$R2385)/COUNTIFS(Table_Index[Quarter],"&lt;&gt;''",Table_Index[ID],$Q2385,Table_Index[year],$R2385)</f>
        <v>0.36921449999999995</v>
      </c>
      <c r="Y2385">
        <f>SUMIFS(INDEX(Table_Index[],,MATCH(Y$12,Table_Index[#Headers],0)),
Table_Index[ID],$Q2385,Table_Index[year],$R2385)/COUNTIFS(Table_Index[Quarter],"&lt;&gt;''",Table_Index[ID],$Q2385,Table_Index[year],$R2385)</f>
        <v>0</v>
      </c>
      <c r="Z2385">
        <f>SUMIFS(INDEX(Table_Index[],,MATCH(Z$12,Table_Index[#Headers],0)),
Table_Index[ID],$Q2385,Table_Index[year],$R2385)/COUNTIFS(Table_Index[Quarter],"&lt;&gt;''",Table_Index[ID],$Q2385,Table_Index[year],$R2385)</f>
        <v>6.0877925000000006E-2</v>
      </c>
      <c r="AA2385">
        <f>SUMIFS(INDEX(Table_Index[],,MATCH(AA$12,Table_Index[#Headers],0)),
Table_Index[ID],$Q2385,Table_Index[year],$R2385)/COUNTIFS(Table_Index[Quarter],"&lt;&gt;''",Table_Index[ID],$Q2385,Table_Index[year],$R2385)</f>
        <v>5.5841175000000007E-2</v>
      </c>
      <c r="AB2385">
        <f>SUMIFS(INDEX(Table_Index[],,MATCH(AB$12,Table_Index[#Headers],0)),
Table_Index[ID],$Q2385,Table_Index[year],$R2385)/COUNTIFS(Table_Index[Quarter],"&lt;&gt;''",Table_Index[ID],$Q2385,Table_Index[year],$R2385)</f>
        <v>8.122275E-3</v>
      </c>
      <c r="AC2385" s="24">
        <f t="shared" si="150"/>
        <v>1.0000000249999998</v>
      </c>
      <c r="AD2385">
        <f>COUNTIFS(Table_Index[Quarter],"&lt;&gt;''",Table_Index[ID],$Q2385,Table_Index[year],$R2385)</f>
        <v>4</v>
      </c>
      <c r="AE2385" s="34">
        <f t="shared" si="151"/>
        <v>0.77240980928900438</v>
      </c>
    </row>
    <row r="2386" spans="1:31" x14ac:dyDescent="0.3">
      <c r="A2386">
        <v>9238</v>
      </c>
      <c r="B2386">
        <v>2005</v>
      </c>
      <c r="C2386">
        <v>3</v>
      </c>
      <c r="D2386">
        <v>0.2072852</v>
      </c>
      <c r="E2386">
        <v>0</v>
      </c>
      <c r="F2386">
        <v>0.12678610000000001</v>
      </c>
      <c r="G2386">
        <v>2.1734799999999999E-2</v>
      </c>
      <c r="H2386">
        <v>3.07909E-2</v>
      </c>
      <c r="I2386">
        <v>0</v>
      </c>
      <c r="J2386">
        <v>0.34624670000000002</v>
      </c>
      <c r="K2386">
        <v>7.9694100000000004E-2</v>
      </c>
      <c r="L2386">
        <v>0.18112300000000001</v>
      </c>
      <c r="M2386">
        <v>6.3393E-3</v>
      </c>
      <c r="O2386" t="str">
        <f>Table_Index[[#This Row],[ID]]&amp;Table_Index[[#This Row],[year]]</f>
        <v>92382005</v>
      </c>
      <c r="P2386" t="str">
        <v>95492009</v>
      </c>
      <c r="Q2386" t="str">
        <f t="shared" si="148"/>
        <v>9549</v>
      </c>
      <c r="R2386" t="str">
        <f t="shared" si="149"/>
        <v>2009</v>
      </c>
      <c r="S2386">
        <f>SUMIFS(INDEX(Table_Index[],,MATCH(S$12,Table_Index[#Headers],0)),
Table_Index[ID],$Q2386,Table_Index[year],$R2386)/COUNTIFS(Table_Index[Quarter],"&lt;&gt;''",Table_Index[ID],$Q2386,Table_Index[year],$R2386)</f>
        <v>0.116802525</v>
      </c>
      <c r="T2386">
        <f>SUMIFS(INDEX(Table_Index[],,MATCH(T$12,Table_Index[#Headers],0)),
Table_Index[ID],$Q2386,Table_Index[year],$R2386)/COUNTIFS(Table_Index[Quarter],"&lt;&gt;''",Table_Index[ID],$Q2386,Table_Index[year],$R2386)</f>
        <v>0.17946990000000002</v>
      </c>
      <c r="U2386">
        <f>SUMIFS(INDEX(Table_Index[],,MATCH(U$12,Table_Index[#Headers],0)),
Table_Index[ID],$Q2386,Table_Index[year],$R2386)/COUNTIFS(Table_Index[Quarter],"&lt;&gt;''",Table_Index[ID],$Q2386,Table_Index[year],$R2386)</f>
        <v>0.11093425</v>
      </c>
      <c r="V2386">
        <f>SUMIFS(INDEX(Table_Index[],,MATCH(V$12,Table_Index[#Headers],0)),
Table_Index[ID],$Q2386,Table_Index[year],$R2386)/COUNTIFS(Table_Index[Quarter],"&lt;&gt;''",Table_Index[ID],$Q2386,Table_Index[year],$R2386)</f>
        <v>3.0818950000000001E-2</v>
      </c>
      <c r="W2386">
        <f>SUMIFS(INDEX(Table_Index[],,MATCH(W$12,Table_Index[#Headers],0)),
Table_Index[ID],$Q2386,Table_Index[year],$R2386)/COUNTIFS(Table_Index[Quarter],"&lt;&gt;''",Table_Index[ID],$Q2386,Table_Index[year],$R2386)</f>
        <v>0</v>
      </c>
      <c r="X2386">
        <f>SUMIFS(INDEX(Table_Index[],,MATCH(X$12,Table_Index[#Headers],0)),
Table_Index[ID],$Q2386,Table_Index[year],$R2386)/COUNTIFS(Table_Index[Quarter],"&lt;&gt;''",Table_Index[ID],$Q2386,Table_Index[year],$R2386)</f>
        <v>0.32154107500000001</v>
      </c>
      <c r="Y2386">
        <f>SUMIFS(INDEX(Table_Index[],,MATCH(Y$12,Table_Index[#Headers],0)),
Table_Index[ID],$Q2386,Table_Index[year],$R2386)/COUNTIFS(Table_Index[Quarter],"&lt;&gt;''",Table_Index[ID],$Q2386,Table_Index[year],$R2386)</f>
        <v>0</v>
      </c>
      <c r="Z2386">
        <f>SUMIFS(INDEX(Table_Index[],,MATCH(Z$12,Table_Index[#Headers],0)),
Table_Index[ID],$Q2386,Table_Index[year],$R2386)/COUNTIFS(Table_Index[Quarter],"&lt;&gt;''",Table_Index[ID],$Q2386,Table_Index[year],$R2386)</f>
        <v>4.1564249999999997E-2</v>
      </c>
      <c r="AA2386">
        <f>SUMIFS(INDEX(Table_Index[],,MATCH(AA$12,Table_Index[#Headers],0)),
Table_Index[ID],$Q2386,Table_Index[year],$R2386)/COUNTIFS(Table_Index[Quarter],"&lt;&gt;''",Table_Index[ID],$Q2386,Table_Index[year],$R2386)</f>
        <v>0.18649397500000001</v>
      </c>
      <c r="AB2386">
        <f>SUMIFS(INDEX(Table_Index[],,MATCH(AB$12,Table_Index[#Headers],0)),
Table_Index[ID],$Q2386,Table_Index[year],$R2386)/COUNTIFS(Table_Index[Quarter],"&lt;&gt;''",Table_Index[ID],$Q2386,Table_Index[year],$R2386)</f>
        <v>1.2375074999999999E-2</v>
      </c>
      <c r="AC2386" s="24">
        <f t="shared" si="150"/>
        <v>1</v>
      </c>
      <c r="AD2386">
        <f>COUNTIFS(Table_Index[Quarter],"&lt;&gt;''",Table_Index[ID],$Q2386,Table_Index[year],$R2386)</f>
        <v>4</v>
      </c>
      <c r="AE2386" s="34">
        <f t="shared" si="151"/>
        <v>0.80084211466267496</v>
      </c>
    </row>
    <row r="2387" spans="1:31" x14ac:dyDescent="0.3">
      <c r="A2387">
        <v>9238</v>
      </c>
      <c r="B2387">
        <v>2005</v>
      </c>
      <c r="C2387">
        <v>4</v>
      </c>
      <c r="D2387">
        <v>0.23331360000000001</v>
      </c>
      <c r="E2387">
        <v>8.0330799999999994E-2</v>
      </c>
      <c r="F2387">
        <v>0.26934439999999998</v>
      </c>
      <c r="G2387">
        <v>4.2528099999999999E-2</v>
      </c>
      <c r="H2387">
        <v>1.1813300000000001E-2</v>
      </c>
      <c r="I2387">
        <v>0</v>
      </c>
      <c r="J2387">
        <v>0</v>
      </c>
      <c r="K2387">
        <v>9.4506800000000002E-2</v>
      </c>
      <c r="L2387">
        <v>0.236267</v>
      </c>
      <c r="M2387">
        <v>3.1896000000000001E-2</v>
      </c>
      <c r="O2387" t="str">
        <f>Table_Index[[#This Row],[ID]]&amp;Table_Index[[#This Row],[year]]</f>
        <v>92382005</v>
      </c>
      <c r="P2387" t="str">
        <v>95492010</v>
      </c>
      <c r="Q2387" t="str">
        <f t="shared" si="148"/>
        <v>9549</v>
      </c>
      <c r="R2387" t="str">
        <f t="shared" si="149"/>
        <v>2010</v>
      </c>
      <c r="S2387">
        <f>SUMIFS(INDEX(Table_Index[],,MATCH(S$12,Table_Index[#Headers],0)),
Table_Index[ID],$Q2387,Table_Index[year],$R2387)/COUNTIFS(Table_Index[Quarter],"&lt;&gt;''",Table_Index[ID],$Q2387,Table_Index[year],$R2387)</f>
        <v>8.2494250000000005E-2</v>
      </c>
      <c r="T2387">
        <f>SUMIFS(INDEX(Table_Index[],,MATCH(T$12,Table_Index[#Headers],0)),
Table_Index[ID],$Q2387,Table_Index[year],$R2387)/COUNTIFS(Table_Index[Quarter],"&lt;&gt;''",Table_Index[ID],$Q2387,Table_Index[year],$R2387)</f>
        <v>0.15557370000000001</v>
      </c>
      <c r="U2387">
        <f>SUMIFS(INDEX(Table_Index[],,MATCH(U$12,Table_Index[#Headers],0)),
Table_Index[ID],$Q2387,Table_Index[year],$R2387)/COUNTIFS(Table_Index[Quarter],"&lt;&gt;''",Table_Index[ID],$Q2387,Table_Index[year],$R2387)</f>
        <v>9.8678075000000004E-2</v>
      </c>
      <c r="V2387">
        <f>SUMIFS(INDEX(Table_Index[],,MATCH(V$12,Table_Index[#Headers],0)),
Table_Index[ID],$Q2387,Table_Index[year],$R2387)/COUNTIFS(Table_Index[Quarter],"&lt;&gt;''",Table_Index[ID],$Q2387,Table_Index[year],$R2387)</f>
        <v>0</v>
      </c>
      <c r="W2387">
        <f>SUMIFS(INDEX(Table_Index[],,MATCH(W$12,Table_Index[#Headers],0)),
Table_Index[ID],$Q2387,Table_Index[year],$R2387)/COUNTIFS(Table_Index[Quarter],"&lt;&gt;''",Table_Index[ID],$Q2387,Table_Index[year],$R2387)</f>
        <v>0</v>
      </c>
      <c r="X2387">
        <f>SUMIFS(INDEX(Table_Index[],,MATCH(X$12,Table_Index[#Headers],0)),
Table_Index[ID],$Q2387,Table_Index[year],$R2387)/COUNTIFS(Table_Index[Quarter],"&lt;&gt;''",Table_Index[ID],$Q2387,Table_Index[year],$R2387)</f>
        <v>0.25088437499999999</v>
      </c>
      <c r="Y2387">
        <f>SUMIFS(INDEX(Table_Index[],,MATCH(Y$12,Table_Index[#Headers],0)),
Table_Index[ID],$Q2387,Table_Index[year],$R2387)/COUNTIFS(Table_Index[Quarter],"&lt;&gt;''",Table_Index[ID],$Q2387,Table_Index[year],$R2387)</f>
        <v>2.5111600000000001E-2</v>
      </c>
      <c r="Z2387">
        <f>SUMIFS(INDEX(Table_Index[],,MATCH(Z$12,Table_Index[#Headers],0)),
Table_Index[ID],$Q2387,Table_Index[year],$R2387)/COUNTIFS(Table_Index[Quarter],"&lt;&gt;''",Table_Index[ID],$Q2387,Table_Index[year],$R2387)</f>
        <v>0.164703725</v>
      </c>
      <c r="AA2387">
        <f>SUMIFS(INDEX(Table_Index[],,MATCH(AA$12,Table_Index[#Headers],0)),
Table_Index[ID],$Q2387,Table_Index[year],$R2387)/COUNTIFS(Table_Index[Quarter],"&lt;&gt;''",Table_Index[ID],$Q2387,Table_Index[year],$R2387)</f>
        <v>0.20327547500000001</v>
      </c>
      <c r="AB2387">
        <f>SUMIFS(INDEX(Table_Index[],,MATCH(AB$12,Table_Index[#Headers],0)),
Table_Index[ID],$Q2387,Table_Index[year],$R2387)/COUNTIFS(Table_Index[Quarter],"&lt;&gt;''",Table_Index[ID],$Q2387,Table_Index[year],$R2387)</f>
        <v>1.927885E-2</v>
      </c>
      <c r="AC2387" s="24">
        <f t="shared" si="150"/>
        <v>1.0000000500000001</v>
      </c>
      <c r="AD2387">
        <f>COUNTIFS(Table_Index[Quarter],"&lt;&gt;''",Table_Index[ID],$Q2387,Table_Index[year],$R2387)</f>
        <v>4</v>
      </c>
      <c r="AE2387" s="34">
        <f t="shared" si="151"/>
        <v>0.82686068820316749</v>
      </c>
    </row>
    <row r="2388" spans="1:31" x14ac:dyDescent="0.3">
      <c r="A2388">
        <v>9238</v>
      </c>
      <c r="B2388">
        <v>2006</v>
      </c>
      <c r="C2388">
        <v>1</v>
      </c>
      <c r="D2388">
        <v>0.2320345</v>
      </c>
      <c r="E2388">
        <v>7.8323900000000002E-2</v>
      </c>
      <c r="F2388">
        <v>0.26081850000000001</v>
      </c>
      <c r="G2388">
        <v>5.6393199999999997E-2</v>
      </c>
      <c r="H2388">
        <v>1.17486E-2</v>
      </c>
      <c r="I2388">
        <v>0</v>
      </c>
      <c r="J2388">
        <v>0</v>
      </c>
      <c r="K2388">
        <v>9.3988600000000005E-2</v>
      </c>
      <c r="L2388">
        <v>0.2349716</v>
      </c>
      <c r="M2388">
        <v>3.1721199999999998E-2</v>
      </c>
      <c r="O2388" t="str">
        <f>Table_Index[[#This Row],[ID]]&amp;Table_Index[[#This Row],[year]]</f>
        <v>92382006</v>
      </c>
      <c r="P2388" t="str">
        <v>95492011</v>
      </c>
      <c r="Q2388" t="str">
        <f t="shared" si="148"/>
        <v>9549</v>
      </c>
      <c r="R2388" t="str">
        <f t="shared" si="149"/>
        <v>2011</v>
      </c>
      <c r="S2388">
        <f>SUMIFS(INDEX(Table_Index[],,MATCH(S$12,Table_Index[#Headers],0)),
Table_Index[ID],$Q2388,Table_Index[year],$R2388)/COUNTIFS(Table_Index[Quarter],"&lt;&gt;''",Table_Index[ID],$Q2388,Table_Index[year],$R2388)</f>
        <v>7.6796224999999996E-2</v>
      </c>
      <c r="T2388">
        <f>SUMIFS(INDEX(Table_Index[],,MATCH(T$12,Table_Index[#Headers],0)),
Table_Index[ID],$Q2388,Table_Index[year],$R2388)/COUNTIFS(Table_Index[Quarter],"&lt;&gt;''",Table_Index[ID],$Q2388,Table_Index[year],$R2388)</f>
        <v>0.11678132499999999</v>
      </c>
      <c r="U2388">
        <f>SUMIFS(INDEX(Table_Index[],,MATCH(U$12,Table_Index[#Headers],0)),
Table_Index[ID],$Q2388,Table_Index[year],$R2388)/COUNTIFS(Table_Index[Quarter],"&lt;&gt;''",Table_Index[ID],$Q2388,Table_Index[year],$R2388)</f>
        <v>7.0549100000000003E-2</v>
      </c>
      <c r="V2388">
        <f>SUMIFS(INDEX(Table_Index[],,MATCH(V$12,Table_Index[#Headers],0)),
Table_Index[ID],$Q2388,Table_Index[year],$R2388)/COUNTIFS(Table_Index[Quarter],"&lt;&gt;''",Table_Index[ID],$Q2388,Table_Index[year],$R2388)</f>
        <v>0.11277300000000001</v>
      </c>
      <c r="W2388">
        <f>SUMIFS(INDEX(Table_Index[],,MATCH(W$12,Table_Index[#Headers],0)),
Table_Index[ID],$Q2388,Table_Index[year],$R2388)/COUNTIFS(Table_Index[Quarter],"&lt;&gt;''",Table_Index[ID],$Q2388,Table_Index[year],$R2388)</f>
        <v>1.2293E-3</v>
      </c>
      <c r="X2388">
        <f>SUMIFS(INDEX(Table_Index[],,MATCH(X$12,Table_Index[#Headers],0)),
Table_Index[ID],$Q2388,Table_Index[year],$R2388)/COUNTIFS(Table_Index[Quarter],"&lt;&gt;''",Table_Index[ID],$Q2388,Table_Index[year],$R2388)</f>
        <v>0.39742457500000006</v>
      </c>
      <c r="Y2388">
        <f>SUMIFS(INDEX(Table_Index[],,MATCH(Y$12,Table_Index[#Headers],0)),
Table_Index[ID],$Q2388,Table_Index[year],$R2388)/COUNTIFS(Table_Index[Quarter],"&lt;&gt;''",Table_Index[ID],$Q2388,Table_Index[year],$R2388)</f>
        <v>6.7400975000000002E-2</v>
      </c>
      <c r="Z2388">
        <f>SUMIFS(INDEX(Table_Index[],,MATCH(Z$12,Table_Index[#Headers],0)),
Table_Index[ID],$Q2388,Table_Index[year],$R2388)/COUNTIFS(Table_Index[Quarter],"&lt;&gt;''",Table_Index[ID],$Q2388,Table_Index[year],$R2388)</f>
        <v>6.0784350000000001E-2</v>
      </c>
      <c r="AA2388">
        <f>SUMIFS(INDEX(Table_Index[],,MATCH(AA$12,Table_Index[#Headers],0)),
Table_Index[ID],$Q2388,Table_Index[year],$R2388)/COUNTIFS(Table_Index[Quarter],"&lt;&gt;''",Table_Index[ID],$Q2388,Table_Index[year],$R2388)</f>
        <v>8.9821175000000003E-2</v>
      </c>
      <c r="AB2388">
        <f>SUMIFS(INDEX(Table_Index[],,MATCH(AB$12,Table_Index[#Headers],0)),
Table_Index[ID],$Q2388,Table_Index[year],$R2388)/COUNTIFS(Table_Index[Quarter],"&lt;&gt;''",Table_Index[ID],$Q2388,Table_Index[year],$R2388)</f>
        <v>6.4399749999999997E-3</v>
      </c>
      <c r="AC2388" s="24">
        <f t="shared" si="150"/>
        <v>1</v>
      </c>
      <c r="AD2388">
        <f>COUNTIFS(Table_Index[Quarter],"&lt;&gt;''",Table_Index[ID],$Q2388,Table_Index[year],$R2388)</f>
        <v>4</v>
      </c>
      <c r="AE2388" s="34">
        <f t="shared" si="151"/>
        <v>0.78847478753250866</v>
      </c>
    </row>
    <row r="2389" spans="1:31" x14ac:dyDescent="0.3">
      <c r="A2389">
        <v>9238</v>
      </c>
      <c r="B2389">
        <v>2006</v>
      </c>
      <c r="C2389">
        <v>2</v>
      </c>
      <c r="D2389">
        <v>0.16586110000000001</v>
      </c>
      <c r="E2389">
        <v>9.7685099999999997E-2</v>
      </c>
      <c r="F2389">
        <v>0</v>
      </c>
      <c r="G2389">
        <v>9.15797E-2</v>
      </c>
      <c r="H2389">
        <v>6.1053200000000002E-2</v>
      </c>
      <c r="I2389">
        <v>0</v>
      </c>
      <c r="J2389">
        <v>0</v>
      </c>
      <c r="K2389">
        <v>6.1053200000000002E-2</v>
      </c>
      <c r="L2389">
        <v>0.50368860000000004</v>
      </c>
      <c r="M2389">
        <v>1.9079100000000002E-2</v>
      </c>
      <c r="O2389" t="str">
        <f>Table_Index[[#This Row],[ID]]&amp;Table_Index[[#This Row],[year]]</f>
        <v>92382006</v>
      </c>
      <c r="P2389" t="str">
        <v>95502003</v>
      </c>
      <c r="Q2389" t="str">
        <f t="shared" si="148"/>
        <v>9550</v>
      </c>
      <c r="R2389" t="str">
        <f t="shared" si="149"/>
        <v>2003</v>
      </c>
      <c r="S2389">
        <f>SUMIFS(INDEX(Table_Index[],,MATCH(S$12,Table_Index[#Headers],0)),
Table_Index[ID],$Q2389,Table_Index[year],$R2389)/COUNTIFS(Table_Index[Quarter],"&lt;&gt;''",Table_Index[ID],$Q2389,Table_Index[year],$R2389)</f>
        <v>0.28885852499999998</v>
      </c>
      <c r="T2389">
        <f>SUMIFS(INDEX(Table_Index[],,MATCH(T$12,Table_Index[#Headers],0)),
Table_Index[ID],$Q2389,Table_Index[year],$R2389)/COUNTIFS(Table_Index[Quarter],"&lt;&gt;''",Table_Index[ID],$Q2389,Table_Index[year],$R2389)</f>
        <v>4.6689700000000001E-2</v>
      </c>
      <c r="U2389">
        <f>SUMIFS(INDEX(Table_Index[],,MATCH(U$12,Table_Index[#Headers],0)),
Table_Index[ID],$Q2389,Table_Index[year],$R2389)/COUNTIFS(Table_Index[Quarter],"&lt;&gt;''",Table_Index[ID],$Q2389,Table_Index[year],$R2389)</f>
        <v>0.15400095</v>
      </c>
      <c r="V2389">
        <f>SUMIFS(INDEX(Table_Index[],,MATCH(V$12,Table_Index[#Headers],0)),
Table_Index[ID],$Q2389,Table_Index[year],$R2389)/COUNTIFS(Table_Index[Quarter],"&lt;&gt;''",Table_Index[ID],$Q2389,Table_Index[year],$R2389)</f>
        <v>4.6260000000000002E-4</v>
      </c>
      <c r="W2389">
        <f>SUMIFS(INDEX(Table_Index[],,MATCH(W$12,Table_Index[#Headers],0)),
Table_Index[ID],$Q2389,Table_Index[year],$R2389)/COUNTIFS(Table_Index[Quarter],"&lt;&gt;''",Table_Index[ID],$Q2389,Table_Index[year],$R2389)</f>
        <v>0</v>
      </c>
      <c r="X2389">
        <f>SUMIFS(INDEX(Table_Index[],,MATCH(X$12,Table_Index[#Headers],0)),
Table_Index[ID],$Q2389,Table_Index[year],$R2389)/COUNTIFS(Table_Index[Quarter],"&lt;&gt;''",Table_Index[ID],$Q2389,Table_Index[year],$R2389)</f>
        <v>8.5173499999999999E-2</v>
      </c>
      <c r="Y2389">
        <f>SUMIFS(INDEX(Table_Index[],,MATCH(Y$12,Table_Index[#Headers],0)),
Table_Index[ID],$Q2389,Table_Index[year],$R2389)/COUNTIFS(Table_Index[Quarter],"&lt;&gt;''",Table_Index[ID],$Q2389,Table_Index[year],$R2389)</f>
        <v>0</v>
      </c>
      <c r="Z2389">
        <f>SUMIFS(INDEX(Table_Index[],,MATCH(Z$12,Table_Index[#Headers],0)),
Table_Index[ID],$Q2389,Table_Index[year],$R2389)/COUNTIFS(Table_Index[Quarter],"&lt;&gt;''",Table_Index[ID],$Q2389,Table_Index[year],$R2389)</f>
        <v>0.30100202499999995</v>
      </c>
      <c r="AA2389">
        <f>SUMIFS(INDEX(Table_Index[],,MATCH(AA$12,Table_Index[#Headers],0)),
Table_Index[ID],$Q2389,Table_Index[year],$R2389)/COUNTIFS(Table_Index[Quarter],"&lt;&gt;''",Table_Index[ID],$Q2389,Table_Index[year],$R2389)</f>
        <v>0.111774</v>
      </c>
      <c r="AB2389">
        <f>SUMIFS(INDEX(Table_Index[],,MATCH(AB$12,Table_Index[#Headers],0)),
Table_Index[ID],$Q2389,Table_Index[year],$R2389)/COUNTIFS(Table_Index[Quarter],"&lt;&gt;''",Table_Index[ID],$Q2389,Table_Index[year],$R2389)</f>
        <v>1.2038699999999999E-2</v>
      </c>
      <c r="AC2389" s="24">
        <f t="shared" si="150"/>
        <v>0.99999999999999989</v>
      </c>
      <c r="AD2389">
        <f>COUNTIFS(Table_Index[Quarter],"&lt;&gt;''",Table_Index[ID],$Q2389,Table_Index[year],$R2389)</f>
        <v>4</v>
      </c>
      <c r="AE2389" s="34">
        <f t="shared" si="151"/>
        <v>0.78016921631903136</v>
      </c>
    </row>
    <row r="2390" spans="1:31" x14ac:dyDescent="0.3">
      <c r="A2390">
        <v>9238</v>
      </c>
      <c r="B2390">
        <v>2006</v>
      </c>
      <c r="C2390">
        <v>3</v>
      </c>
      <c r="D2390">
        <v>0.1908078</v>
      </c>
      <c r="E2390">
        <v>3.1801299999999998E-2</v>
      </c>
      <c r="F2390">
        <v>0</v>
      </c>
      <c r="G2390">
        <v>0.44945839999999998</v>
      </c>
      <c r="H2390">
        <v>0</v>
      </c>
      <c r="I2390">
        <v>0</v>
      </c>
      <c r="J2390">
        <v>0.1102445</v>
      </c>
      <c r="K2390">
        <v>6.21892E-2</v>
      </c>
      <c r="L2390">
        <v>0.13992569999999999</v>
      </c>
      <c r="M2390">
        <v>1.5573E-2</v>
      </c>
      <c r="O2390" t="str">
        <f>Table_Index[[#This Row],[ID]]&amp;Table_Index[[#This Row],[year]]</f>
        <v>92382006</v>
      </c>
      <c r="P2390" t="str">
        <v>95502004</v>
      </c>
      <c r="Q2390" t="str">
        <f t="shared" si="148"/>
        <v>9550</v>
      </c>
      <c r="R2390" t="str">
        <f t="shared" si="149"/>
        <v>2004</v>
      </c>
      <c r="S2390">
        <f>SUMIFS(INDEX(Table_Index[],,MATCH(S$12,Table_Index[#Headers],0)),
Table_Index[ID],$Q2390,Table_Index[year],$R2390)/COUNTIFS(Table_Index[Quarter],"&lt;&gt;''",Table_Index[ID],$Q2390,Table_Index[year],$R2390)</f>
        <v>0.41217752500000004</v>
      </c>
      <c r="T2390">
        <f>SUMIFS(INDEX(Table_Index[],,MATCH(T$12,Table_Index[#Headers],0)),
Table_Index[ID],$Q2390,Table_Index[year],$R2390)/COUNTIFS(Table_Index[Quarter],"&lt;&gt;''",Table_Index[ID],$Q2390,Table_Index[year],$R2390)</f>
        <v>3.9307424999999993E-2</v>
      </c>
      <c r="U2390">
        <f>SUMIFS(INDEX(Table_Index[],,MATCH(U$12,Table_Index[#Headers],0)),
Table_Index[ID],$Q2390,Table_Index[year],$R2390)/COUNTIFS(Table_Index[Quarter],"&lt;&gt;''",Table_Index[ID],$Q2390,Table_Index[year],$R2390)</f>
        <v>9.4692374999999995E-2</v>
      </c>
      <c r="V2390">
        <f>SUMIFS(INDEX(Table_Index[],,MATCH(V$12,Table_Index[#Headers],0)),
Table_Index[ID],$Q2390,Table_Index[year],$R2390)/COUNTIFS(Table_Index[Quarter],"&lt;&gt;''",Table_Index[ID],$Q2390,Table_Index[year],$R2390)</f>
        <v>0</v>
      </c>
      <c r="W2390">
        <f>SUMIFS(INDEX(Table_Index[],,MATCH(W$12,Table_Index[#Headers],0)),
Table_Index[ID],$Q2390,Table_Index[year],$R2390)/COUNTIFS(Table_Index[Quarter],"&lt;&gt;''",Table_Index[ID],$Q2390,Table_Index[year],$R2390)</f>
        <v>0</v>
      </c>
      <c r="X2390">
        <f>SUMIFS(INDEX(Table_Index[],,MATCH(X$12,Table_Index[#Headers],0)),
Table_Index[ID],$Q2390,Table_Index[year],$R2390)/COUNTIFS(Table_Index[Quarter],"&lt;&gt;''",Table_Index[ID],$Q2390,Table_Index[year],$R2390)</f>
        <v>7.6747225000000002E-2</v>
      </c>
      <c r="Y2390">
        <f>SUMIFS(INDEX(Table_Index[],,MATCH(Y$12,Table_Index[#Headers],0)),
Table_Index[ID],$Q2390,Table_Index[year],$R2390)/COUNTIFS(Table_Index[Quarter],"&lt;&gt;''",Table_Index[ID],$Q2390,Table_Index[year],$R2390)</f>
        <v>0</v>
      </c>
      <c r="Z2390">
        <f>SUMIFS(INDEX(Table_Index[],,MATCH(Z$12,Table_Index[#Headers],0)),
Table_Index[ID],$Q2390,Table_Index[year],$R2390)/COUNTIFS(Table_Index[Quarter],"&lt;&gt;''",Table_Index[ID],$Q2390,Table_Index[year],$R2390)</f>
        <v>3.8854975E-2</v>
      </c>
      <c r="AA2390">
        <f>SUMIFS(INDEX(Table_Index[],,MATCH(AA$12,Table_Index[#Headers],0)),
Table_Index[ID],$Q2390,Table_Index[year],$R2390)/COUNTIFS(Table_Index[Quarter],"&lt;&gt;''",Table_Index[ID],$Q2390,Table_Index[year],$R2390)</f>
        <v>0.116629225</v>
      </c>
      <c r="AB2390">
        <f>SUMIFS(INDEX(Table_Index[],,MATCH(AB$12,Table_Index[#Headers],0)),
Table_Index[ID],$Q2390,Table_Index[year],$R2390)/COUNTIFS(Table_Index[Quarter],"&lt;&gt;''",Table_Index[ID],$Q2390,Table_Index[year],$R2390)</f>
        <v>0.22159132500000001</v>
      </c>
      <c r="AC2390" s="24">
        <f t="shared" si="150"/>
        <v>1.000000075</v>
      </c>
      <c r="AD2390">
        <f>COUNTIFS(Table_Index[Quarter],"&lt;&gt;''",Table_Index[ID],$Q2390,Table_Index[year],$R2390)</f>
        <v>4</v>
      </c>
      <c r="AE2390" s="34">
        <f t="shared" si="151"/>
        <v>0.74949303127479561</v>
      </c>
    </row>
    <row r="2391" spans="1:31" x14ac:dyDescent="0.3">
      <c r="A2391">
        <v>9238</v>
      </c>
      <c r="B2391">
        <v>2006</v>
      </c>
      <c r="C2391">
        <v>4</v>
      </c>
      <c r="D2391">
        <v>7.1762199999999998E-2</v>
      </c>
      <c r="E2391">
        <v>0</v>
      </c>
      <c r="F2391">
        <v>0.1913658</v>
      </c>
      <c r="G2391">
        <v>0</v>
      </c>
      <c r="H2391">
        <v>0.13327259999999999</v>
      </c>
      <c r="I2391">
        <v>0.47841440000000002</v>
      </c>
      <c r="J2391">
        <v>0</v>
      </c>
      <c r="K2391">
        <v>1.9933900000000001E-2</v>
      </c>
      <c r="L2391">
        <v>9.5682900000000001E-2</v>
      </c>
      <c r="M2391">
        <v>9.5683000000000001E-3</v>
      </c>
      <c r="O2391" t="str">
        <f>Table_Index[[#This Row],[ID]]&amp;Table_Index[[#This Row],[year]]</f>
        <v>92382006</v>
      </c>
      <c r="P2391" t="str">
        <v>95502005</v>
      </c>
      <c r="Q2391" t="str">
        <f t="shared" si="148"/>
        <v>9550</v>
      </c>
      <c r="R2391" t="str">
        <f t="shared" si="149"/>
        <v>2005</v>
      </c>
      <c r="S2391">
        <f>SUMIFS(INDEX(Table_Index[],,MATCH(S$12,Table_Index[#Headers],0)),
Table_Index[ID],$Q2391,Table_Index[year],$R2391)/COUNTIFS(Table_Index[Quarter],"&lt;&gt;''",Table_Index[ID],$Q2391,Table_Index[year],$R2391)</f>
        <v>0.1989455</v>
      </c>
      <c r="T2391">
        <f>SUMIFS(INDEX(Table_Index[],,MATCH(T$12,Table_Index[#Headers],0)),
Table_Index[ID],$Q2391,Table_Index[year],$R2391)/COUNTIFS(Table_Index[Quarter],"&lt;&gt;''",Table_Index[ID],$Q2391,Table_Index[year],$R2391)</f>
        <v>0.10904949999999999</v>
      </c>
      <c r="U2391">
        <f>SUMIFS(INDEX(Table_Index[],,MATCH(U$12,Table_Index[#Headers],0)),
Table_Index[ID],$Q2391,Table_Index[year],$R2391)/COUNTIFS(Table_Index[Quarter],"&lt;&gt;''",Table_Index[ID],$Q2391,Table_Index[year],$R2391)</f>
        <v>0.10504572499999999</v>
      </c>
      <c r="V2391">
        <f>SUMIFS(INDEX(Table_Index[],,MATCH(V$12,Table_Index[#Headers],0)),
Table_Index[ID],$Q2391,Table_Index[year],$R2391)/COUNTIFS(Table_Index[Quarter],"&lt;&gt;''",Table_Index[ID],$Q2391,Table_Index[year],$R2391)</f>
        <v>0</v>
      </c>
      <c r="W2391">
        <f>SUMIFS(INDEX(Table_Index[],,MATCH(W$12,Table_Index[#Headers],0)),
Table_Index[ID],$Q2391,Table_Index[year],$R2391)/COUNTIFS(Table_Index[Quarter],"&lt;&gt;''",Table_Index[ID],$Q2391,Table_Index[year],$R2391)</f>
        <v>0</v>
      </c>
      <c r="X2391">
        <f>SUMIFS(INDEX(Table_Index[],,MATCH(X$12,Table_Index[#Headers],0)),
Table_Index[ID],$Q2391,Table_Index[year],$R2391)/COUNTIFS(Table_Index[Quarter],"&lt;&gt;''",Table_Index[ID],$Q2391,Table_Index[year],$R2391)</f>
        <v>0.25354362499999999</v>
      </c>
      <c r="Y2391">
        <f>SUMIFS(INDEX(Table_Index[],,MATCH(Y$12,Table_Index[#Headers],0)),
Table_Index[ID],$Q2391,Table_Index[year],$R2391)/COUNTIFS(Table_Index[Quarter],"&lt;&gt;''",Table_Index[ID],$Q2391,Table_Index[year],$R2391)</f>
        <v>0</v>
      </c>
      <c r="Z2391">
        <f>SUMIFS(INDEX(Table_Index[],,MATCH(Z$12,Table_Index[#Headers],0)),
Table_Index[ID],$Q2391,Table_Index[year],$R2391)/COUNTIFS(Table_Index[Quarter],"&lt;&gt;''",Table_Index[ID],$Q2391,Table_Index[year],$R2391)</f>
        <v>0.17857447500000001</v>
      </c>
      <c r="AA2391">
        <f>SUMIFS(INDEX(Table_Index[],,MATCH(AA$12,Table_Index[#Headers],0)),
Table_Index[ID],$Q2391,Table_Index[year],$R2391)/COUNTIFS(Table_Index[Quarter],"&lt;&gt;''",Table_Index[ID],$Q2391,Table_Index[year],$R2391)</f>
        <v>0.13320127500000001</v>
      </c>
      <c r="AB2391">
        <f>SUMIFS(INDEX(Table_Index[],,MATCH(AB$12,Table_Index[#Headers],0)),
Table_Index[ID],$Q2391,Table_Index[year],$R2391)/COUNTIFS(Table_Index[Quarter],"&lt;&gt;''",Table_Index[ID],$Q2391,Table_Index[year],$R2391)</f>
        <v>2.1639849999999999E-2</v>
      </c>
      <c r="AC2391" s="24">
        <f t="shared" si="150"/>
        <v>0.99999994999999997</v>
      </c>
      <c r="AD2391">
        <f>COUNTIFS(Table_Index[Quarter],"&lt;&gt;''",Table_Index[ID],$Q2391,Table_Index[year],$R2391)</f>
        <v>4</v>
      </c>
      <c r="AE2391" s="34">
        <f t="shared" si="151"/>
        <v>0.82311021456941003</v>
      </c>
    </row>
    <row r="2392" spans="1:31" x14ac:dyDescent="0.3">
      <c r="A2392">
        <v>9239</v>
      </c>
      <c r="B2392">
        <v>2003</v>
      </c>
      <c r="C2392">
        <v>1</v>
      </c>
      <c r="D2392">
        <v>2.47748E-2</v>
      </c>
      <c r="E2392">
        <v>1.3063099999999999E-2</v>
      </c>
      <c r="F2392">
        <v>1.8017999999999999E-2</v>
      </c>
      <c r="G2392">
        <v>4.7296999999999999E-3</v>
      </c>
      <c r="H2392">
        <v>0.90090099999999995</v>
      </c>
      <c r="I2392">
        <v>2.2522500000000001E-2</v>
      </c>
      <c r="J2392">
        <v>0</v>
      </c>
      <c r="K2392">
        <v>4.9550000000000002E-3</v>
      </c>
      <c r="L2392">
        <v>9.9098999999999993E-3</v>
      </c>
      <c r="M2392">
        <v>1.1261000000000001E-3</v>
      </c>
      <c r="O2392" t="str">
        <f>Table_Index[[#This Row],[ID]]&amp;Table_Index[[#This Row],[year]]</f>
        <v>92392003</v>
      </c>
      <c r="P2392" t="str">
        <v>95502006</v>
      </c>
      <c r="Q2392" t="str">
        <f t="shared" si="148"/>
        <v>9550</v>
      </c>
      <c r="R2392" t="str">
        <f t="shared" si="149"/>
        <v>2006</v>
      </c>
      <c r="S2392">
        <f>SUMIFS(INDEX(Table_Index[],,MATCH(S$12,Table_Index[#Headers],0)),
Table_Index[ID],$Q2392,Table_Index[year],$R2392)/COUNTIFS(Table_Index[Quarter],"&lt;&gt;''",Table_Index[ID],$Q2392,Table_Index[year],$R2392)</f>
        <v>8.7686225000000007E-2</v>
      </c>
      <c r="T2392">
        <f>SUMIFS(INDEX(Table_Index[],,MATCH(T$12,Table_Index[#Headers],0)),
Table_Index[ID],$Q2392,Table_Index[year],$R2392)/COUNTIFS(Table_Index[Quarter],"&lt;&gt;''",Table_Index[ID],$Q2392,Table_Index[year],$R2392)</f>
        <v>4.5300350000000003E-2</v>
      </c>
      <c r="U2392">
        <f>SUMIFS(INDEX(Table_Index[],,MATCH(U$12,Table_Index[#Headers],0)),
Table_Index[ID],$Q2392,Table_Index[year],$R2392)/COUNTIFS(Table_Index[Quarter],"&lt;&gt;''",Table_Index[ID],$Q2392,Table_Index[year],$R2392)</f>
        <v>7.7931625000000004E-2</v>
      </c>
      <c r="V2392">
        <f>SUMIFS(INDEX(Table_Index[],,MATCH(V$12,Table_Index[#Headers],0)),
Table_Index[ID],$Q2392,Table_Index[year],$R2392)/COUNTIFS(Table_Index[Quarter],"&lt;&gt;''",Table_Index[ID],$Q2392,Table_Index[year],$R2392)</f>
        <v>0.105612925</v>
      </c>
      <c r="W2392">
        <f>SUMIFS(INDEX(Table_Index[],,MATCH(W$12,Table_Index[#Headers],0)),
Table_Index[ID],$Q2392,Table_Index[year],$R2392)/COUNTIFS(Table_Index[Quarter],"&lt;&gt;''",Table_Index[ID],$Q2392,Table_Index[year],$R2392)</f>
        <v>0</v>
      </c>
      <c r="X2392">
        <f>SUMIFS(INDEX(Table_Index[],,MATCH(X$12,Table_Index[#Headers],0)),
Table_Index[ID],$Q2392,Table_Index[year],$R2392)/COUNTIFS(Table_Index[Quarter],"&lt;&gt;''",Table_Index[ID],$Q2392,Table_Index[year],$R2392)</f>
        <v>0.42393419999999998</v>
      </c>
      <c r="Y2392">
        <f>SUMIFS(INDEX(Table_Index[],,MATCH(Y$12,Table_Index[#Headers],0)),
Table_Index[ID],$Q2392,Table_Index[year],$R2392)/COUNTIFS(Table_Index[Quarter],"&lt;&gt;''",Table_Index[ID],$Q2392,Table_Index[year],$R2392)</f>
        <v>2.6771150000000001E-2</v>
      </c>
      <c r="Z2392">
        <f>SUMIFS(INDEX(Table_Index[],,MATCH(Z$12,Table_Index[#Headers],0)),
Table_Index[ID],$Q2392,Table_Index[year],$R2392)/COUNTIFS(Table_Index[Quarter],"&lt;&gt;''",Table_Index[ID],$Q2392,Table_Index[year],$R2392)</f>
        <v>0.12771175000000001</v>
      </c>
      <c r="AA2392">
        <f>SUMIFS(INDEX(Table_Index[],,MATCH(AA$12,Table_Index[#Headers],0)),
Table_Index[ID],$Q2392,Table_Index[year],$R2392)/COUNTIFS(Table_Index[Quarter],"&lt;&gt;''",Table_Index[ID],$Q2392,Table_Index[year],$R2392)</f>
        <v>9.45936E-2</v>
      </c>
      <c r="AB2392">
        <f>SUMIFS(INDEX(Table_Index[],,MATCH(AB$12,Table_Index[#Headers],0)),
Table_Index[ID],$Q2392,Table_Index[year],$R2392)/COUNTIFS(Table_Index[Quarter],"&lt;&gt;''",Table_Index[ID],$Q2392,Table_Index[year],$R2392)</f>
        <v>1.0458124999999999E-2</v>
      </c>
      <c r="AC2392" s="24">
        <f t="shared" si="150"/>
        <v>0.99999994999999986</v>
      </c>
      <c r="AD2392">
        <f>COUNTIFS(Table_Index[Quarter],"&lt;&gt;''",Table_Index[ID],$Q2392,Table_Index[year],$R2392)</f>
        <v>4</v>
      </c>
      <c r="AE2392" s="34">
        <f t="shared" si="151"/>
        <v>0.76722706310342992</v>
      </c>
    </row>
    <row r="2393" spans="1:31" x14ac:dyDescent="0.3">
      <c r="A2393">
        <v>9239</v>
      </c>
      <c r="B2393">
        <v>2003</v>
      </c>
      <c r="C2393">
        <v>2</v>
      </c>
      <c r="D2393">
        <v>0.1927179</v>
      </c>
      <c r="E2393">
        <v>2.0877799999999998E-2</v>
      </c>
      <c r="F2393">
        <v>6.4239299999999999E-2</v>
      </c>
      <c r="G2393">
        <v>0.14453840000000001</v>
      </c>
      <c r="H2393">
        <v>1.8067300000000001E-2</v>
      </c>
      <c r="I2393">
        <v>0.41943740000000002</v>
      </c>
      <c r="J2393">
        <v>2.4089699999999999E-2</v>
      </c>
      <c r="K2393">
        <v>3.3725600000000001E-2</v>
      </c>
      <c r="L2393">
        <v>8.0299099999999998E-2</v>
      </c>
      <c r="M2393">
        <v>2.0075000000000002E-3</v>
      </c>
      <c r="O2393" t="str">
        <f>Table_Index[[#This Row],[ID]]&amp;Table_Index[[#This Row],[year]]</f>
        <v>92392003</v>
      </c>
      <c r="P2393" t="str">
        <v>95502007</v>
      </c>
      <c r="Q2393" t="str">
        <f t="shared" si="148"/>
        <v>9550</v>
      </c>
      <c r="R2393" t="str">
        <f t="shared" si="149"/>
        <v>2007</v>
      </c>
      <c r="S2393">
        <f>SUMIFS(INDEX(Table_Index[],,MATCH(S$12,Table_Index[#Headers],0)),
Table_Index[ID],$Q2393,Table_Index[year],$R2393)/COUNTIFS(Table_Index[Quarter],"&lt;&gt;''",Table_Index[ID],$Q2393,Table_Index[year],$R2393)</f>
        <v>0.129280325</v>
      </c>
      <c r="T2393">
        <f>SUMIFS(INDEX(Table_Index[],,MATCH(T$12,Table_Index[#Headers],0)),
Table_Index[ID],$Q2393,Table_Index[year],$R2393)/COUNTIFS(Table_Index[Quarter],"&lt;&gt;''",Table_Index[ID],$Q2393,Table_Index[year],$R2393)</f>
        <v>5.0790500000000002E-2</v>
      </c>
      <c r="U2393">
        <f>SUMIFS(INDEX(Table_Index[],,MATCH(U$12,Table_Index[#Headers],0)),
Table_Index[ID],$Q2393,Table_Index[year],$R2393)/COUNTIFS(Table_Index[Quarter],"&lt;&gt;''",Table_Index[ID],$Q2393,Table_Index[year],$R2393)</f>
        <v>0.11824184999999998</v>
      </c>
      <c r="V2393">
        <f>SUMIFS(INDEX(Table_Index[],,MATCH(V$12,Table_Index[#Headers],0)),
Table_Index[ID],$Q2393,Table_Index[year],$R2393)/COUNTIFS(Table_Index[Quarter],"&lt;&gt;''",Table_Index[ID],$Q2393,Table_Index[year],$R2393)</f>
        <v>3.1561224999999998E-2</v>
      </c>
      <c r="W2393">
        <f>SUMIFS(INDEX(Table_Index[],,MATCH(W$12,Table_Index[#Headers],0)),
Table_Index[ID],$Q2393,Table_Index[year],$R2393)/COUNTIFS(Table_Index[Quarter],"&lt;&gt;''",Table_Index[ID],$Q2393,Table_Index[year],$R2393)</f>
        <v>0</v>
      </c>
      <c r="X2393">
        <f>SUMIFS(INDEX(Table_Index[],,MATCH(X$12,Table_Index[#Headers],0)),
Table_Index[ID],$Q2393,Table_Index[year],$R2393)/COUNTIFS(Table_Index[Quarter],"&lt;&gt;''",Table_Index[ID],$Q2393,Table_Index[year],$R2393)</f>
        <v>0.31993264999999999</v>
      </c>
      <c r="Y2393">
        <f>SUMIFS(INDEX(Table_Index[],,MATCH(Y$12,Table_Index[#Headers],0)),
Table_Index[ID],$Q2393,Table_Index[year],$R2393)/COUNTIFS(Table_Index[Quarter],"&lt;&gt;''",Table_Index[ID],$Q2393,Table_Index[year],$R2393)</f>
        <v>5.6108850000000002E-2</v>
      </c>
      <c r="Z2393">
        <f>SUMIFS(INDEX(Table_Index[],,MATCH(Z$12,Table_Index[#Headers],0)),
Table_Index[ID],$Q2393,Table_Index[year],$R2393)/COUNTIFS(Table_Index[Quarter],"&lt;&gt;''",Table_Index[ID],$Q2393,Table_Index[year],$R2393)</f>
        <v>0.1906939</v>
      </c>
      <c r="AA2393">
        <f>SUMIFS(INDEX(Table_Index[],,MATCH(AA$12,Table_Index[#Headers],0)),
Table_Index[ID],$Q2393,Table_Index[year],$R2393)/COUNTIFS(Table_Index[Quarter],"&lt;&gt;''",Table_Index[ID],$Q2393,Table_Index[year],$R2393)</f>
        <v>9.6206600000000003E-2</v>
      </c>
      <c r="AB2393">
        <f>SUMIFS(INDEX(Table_Index[],,MATCH(AB$12,Table_Index[#Headers],0)),
Table_Index[ID],$Q2393,Table_Index[year],$R2393)/COUNTIFS(Table_Index[Quarter],"&lt;&gt;''",Table_Index[ID],$Q2393,Table_Index[year],$R2393)</f>
        <v>7.1840499999999991E-3</v>
      </c>
      <c r="AC2393" s="24">
        <f t="shared" si="150"/>
        <v>0.99999994999999986</v>
      </c>
      <c r="AD2393">
        <f>COUNTIFS(Table_Index[Quarter],"&lt;&gt;''",Table_Index[ID],$Q2393,Table_Index[year],$R2393)</f>
        <v>4</v>
      </c>
      <c r="AE2393" s="34">
        <f t="shared" si="151"/>
        <v>0.81455308912320379</v>
      </c>
    </row>
    <row r="2394" spans="1:31" x14ac:dyDescent="0.3">
      <c r="A2394">
        <v>9239</v>
      </c>
      <c r="B2394">
        <v>2003</v>
      </c>
      <c r="C2394">
        <v>3</v>
      </c>
      <c r="D2394">
        <v>0.27237349999999999</v>
      </c>
      <c r="E2394">
        <v>5.4474700000000001E-2</v>
      </c>
      <c r="F2394">
        <v>0.1597925</v>
      </c>
      <c r="G2394">
        <v>0.1992218</v>
      </c>
      <c r="H2394">
        <v>0</v>
      </c>
      <c r="I2394">
        <v>0.1361868</v>
      </c>
      <c r="J2394">
        <v>0</v>
      </c>
      <c r="K2394">
        <v>7.9896200000000001E-2</v>
      </c>
      <c r="L2394">
        <v>6.9001300000000002E-2</v>
      </c>
      <c r="M2394">
        <v>2.9053200000000001E-2</v>
      </c>
      <c r="O2394" t="str">
        <f>Table_Index[[#This Row],[ID]]&amp;Table_Index[[#This Row],[year]]</f>
        <v>92392003</v>
      </c>
      <c r="P2394" t="str">
        <v>95502008</v>
      </c>
      <c r="Q2394" t="str">
        <f t="shared" si="148"/>
        <v>9550</v>
      </c>
      <c r="R2394" t="str">
        <f t="shared" si="149"/>
        <v>2008</v>
      </c>
      <c r="S2394">
        <f>SUMIFS(INDEX(Table_Index[],,MATCH(S$12,Table_Index[#Headers],0)),
Table_Index[ID],$Q2394,Table_Index[year],$R2394)/COUNTIFS(Table_Index[Quarter],"&lt;&gt;''",Table_Index[ID],$Q2394,Table_Index[year],$R2394)</f>
        <v>0.19723760000000001</v>
      </c>
      <c r="T2394">
        <f>SUMIFS(INDEX(Table_Index[],,MATCH(T$12,Table_Index[#Headers],0)),
Table_Index[ID],$Q2394,Table_Index[year],$R2394)/COUNTIFS(Table_Index[Quarter],"&lt;&gt;''",Table_Index[ID],$Q2394,Table_Index[year],$R2394)</f>
        <v>0.12472807500000002</v>
      </c>
      <c r="U2394">
        <f>SUMIFS(INDEX(Table_Index[],,MATCH(U$12,Table_Index[#Headers],0)),
Table_Index[ID],$Q2394,Table_Index[year],$R2394)/COUNTIFS(Table_Index[Quarter],"&lt;&gt;''",Table_Index[ID],$Q2394,Table_Index[year],$R2394)</f>
        <v>0.23114627500000001</v>
      </c>
      <c r="V2394">
        <f>SUMIFS(INDEX(Table_Index[],,MATCH(V$12,Table_Index[#Headers],0)),
Table_Index[ID],$Q2394,Table_Index[year],$R2394)/COUNTIFS(Table_Index[Quarter],"&lt;&gt;''",Table_Index[ID],$Q2394,Table_Index[year],$R2394)</f>
        <v>4.9428750000000002E-3</v>
      </c>
      <c r="W2394">
        <f>SUMIFS(INDEX(Table_Index[],,MATCH(W$12,Table_Index[#Headers],0)),
Table_Index[ID],$Q2394,Table_Index[year],$R2394)/COUNTIFS(Table_Index[Quarter],"&lt;&gt;''",Table_Index[ID],$Q2394,Table_Index[year],$R2394)</f>
        <v>3.9543E-3</v>
      </c>
      <c r="X2394">
        <f>SUMIFS(INDEX(Table_Index[],,MATCH(X$12,Table_Index[#Headers],0)),
Table_Index[ID],$Q2394,Table_Index[year],$R2394)/COUNTIFS(Table_Index[Quarter],"&lt;&gt;''",Table_Index[ID],$Q2394,Table_Index[year],$R2394)</f>
        <v>0.15912969999999999</v>
      </c>
      <c r="Y2394">
        <f>SUMIFS(INDEX(Table_Index[],,MATCH(Y$12,Table_Index[#Headers],0)),
Table_Index[ID],$Q2394,Table_Index[year],$R2394)/COUNTIFS(Table_Index[Quarter],"&lt;&gt;''",Table_Index[ID],$Q2394,Table_Index[year],$R2394)</f>
        <v>9.2976149999999994E-2</v>
      </c>
      <c r="Z2394">
        <f>SUMIFS(INDEX(Table_Index[],,MATCH(Z$12,Table_Index[#Headers],0)),
Table_Index[ID],$Q2394,Table_Index[year],$R2394)/COUNTIFS(Table_Index[Quarter],"&lt;&gt;''",Table_Index[ID],$Q2394,Table_Index[year],$R2394)</f>
        <v>0.11622157499999999</v>
      </c>
      <c r="AA2394">
        <f>SUMIFS(INDEX(Table_Index[],,MATCH(AA$12,Table_Index[#Headers],0)),
Table_Index[ID],$Q2394,Table_Index[year],$R2394)/COUNTIFS(Table_Index[Quarter],"&lt;&gt;''",Table_Index[ID],$Q2394,Table_Index[year],$R2394)</f>
        <v>5.7591924999999995E-2</v>
      </c>
      <c r="AB2394">
        <f>SUMIFS(INDEX(Table_Index[],,MATCH(AB$12,Table_Index[#Headers],0)),
Table_Index[ID],$Q2394,Table_Index[year],$R2394)/COUNTIFS(Table_Index[Quarter],"&lt;&gt;''",Table_Index[ID],$Q2394,Table_Index[year],$R2394)</f>
        <v>1.2071475E-2</v>
      </c>
      <c r="AC2394" s="24">
        <f t="shared" si="150"/>
        <v>0.99999995000000019</v>
      </c>
      <c r="AD2394">
        <f>COUNTIFS(Table_Index[Quarter],"&lt;&gt;''",Table_Index[ID],$Q2394,Table_Index[year],$R2394)</f>
        <v>4</v>
      </c>
      <c r="AE2394" s="34">
        <f t="shared" si="151"/>
        <v>0.84113473678462869</v>
      </c>
    </row>
    <row r="2395" spans="1:31" x14ac:dyDescent="0.3">
      <c r="A2395">
        <v>9239</v>
      </c>
      <c r="B2395">
        <v>2003</v>
      </c>
      <c r="C2395">
        <v>4</v>
      </c>
      <c r="D2395">
        <v>0.29207230000000001</v>
      </c>
      <c r="E2395">
        <v>0.1012517</v>
      </c>
      <c r="F2395">
        <v>7.7885899999999994E-2</v>
      </c>
      <c r="G2395">
        <v>0</v>
      </c>
      <c r="H2395">
        <v>0</v>
      </c>
      <c r="I2395">
        <v>0.2141864</v>
      </c>
      <c r="J2395">
        <v>0.1724617</v>
      </c>
      <c r="K2395">
        <v>3.3101499999999999E-2</v>
      </c>
      <c r="L2395">
        <v>7.3991699999999994E-2</v>
      </c>
      <c r="M2395">
        <v>3.5048700000000002E-2</v>
      </c>
      <c r="O2395" t="str">
        <f>Table_Index[[#This Row],[ID]]&amp;Table_Index[[#This Row],[year]]</f>
        <v>92392003</v>
      </c>
      <c r="P2395" t="str">
        <v>95512003</v>
      </c>
      <c r="Q2395" t="str">
        <f t="shared" si="148"/>
        <v>9551</v>
      </c>
      <c r="R2395" t="str">
        <f t="shared" si="149"/>
        <v>2003</v>
      </c>
      <c r="S2395">
        <f>SUMIFS(INDEX(Table_Index[],,MATCH(S$12,Table_Index[#Headers],0)),
Table_Index[ID],$Q2395,Table_Index[year],$R2395)/COUNTIFS(Table_Index[Quarter],"&lt;&gt;''",Table_Index[ID],$Q2395,Table_Index[year],$R2395)</f>
        <v>0.33550394999999994</v>
      </c>
      <c r="T2395">
        <f>SUMIFS(INDEX(Table_Index[],,MATCH(T$12,Table_Index[#Headers],0)),
Table_Index[ID],$Q2395,Table_Index[year],$R2395)/COUNTIFS(Table_Index[Quarter],"&lt;&gt;''",Table_Index[ID],$Q2395,Table_Index[year],$R2395)</f>
        <v>4.7499725E-2</v>
      </c>
      <c r="U2395">
        <f>SUMIFS(INDEX(Table_Index[],,MATCH(U$12,Table_Index[#Headers],0)),
Table_Index[ID],$Q2395,Table_Index[year],$R2395)/COUNTIFS(Table_Index[Quarter],"&lt;&gt;''",Table_Index[ID],$Q2395,Table_Index[year],$R2395)</f>
        <v>0.14178897499999998</v>
      </c>
      <c r="V2395">
        <f>SUMIFS(INDEX(Table_Index[],,MATCH(V$12,Table_Index[#Headers],0)),
Table_Index[ID],$Q2395,Table_Index[year],$R2395)/COUNTIFS(Table_Index[Quarter],"&lt;&gt;''",Table_Index[ID],$Q2395,Table_Index[year],$R2395)</f>
        <v>5.8001125000000001E-2</v>
      </c>
      <c r="W2395">
        <f>SUMIFS(INDEX(Table_Index[],,MATCH(W$12,Table_Index[#Headers],0)),
Table_Index[ID],$Q2395,Table_Index[year],$R2395)/COUNTIFS(Table_Index[Quarter],"&lt;&gt;''",Table_Index[ID],$Q2395,Table_Index[year],$R2395)</f>
        <v>0</v>
      </c>
      <c r="X2395">
        <f>SUMIFS(INDEX(Table_Index[],,MATCH(X$12,Table_Index[#Headers],0)),
Table_Index[ID],$Q2395,Table_Index[year],$R2395)/COUNTIFS(Table_Index[Quarter],"&lt;&gt;''",Table_Index[ID],$Q2395,Table_Index[year],$R2395)</f>
        <v>0.22964210000000002</v>
      </c>
      <c r="Y2395">
        <f>SUMIFS(INDEX(Table_Index[],,MATCH(Y$12,Table_Index[#Headers],0)),
Table_Index[ID],$Q2395,Table_Index[year],$R2395)/COUNTIFS(Table_Index[Quarter],"&lt;&gt;''",Table_Index[ID],$Q2395,Table_Index[year],$R2395)</f>
        <v>1.6007899999999999E-2</v>
      </c>
      <c r="Z2395">
        <f>SUMIFS(INDEX(Table_Index[],,MATCH(Z$12,Table_Index[#Headers],0)),
Table_Index[ID],$Q2395,Table_Index[year],$R2395)/COUNTIFS(Table_Index[Quarter],"&lt;&gt;''",Table_Index[ID],$Q2395,Table_Index[year],$R2395)</f>
        <v>5.4471024999999992E-2</v>
      </c>
      <c r="AA2395">
        <f>SUMIFS(INDEX(Table_Index[],,MATCH(AA$12,Table_Index[#Headers],0)),
Table_Index[ID],$Q2395,Table_Index[year],$R2395)/COUNTIFS(Table_Index[Quarter],"&lt;&gt;''",Table_Index[ID],$Q2395,Table_Index[year],$R2395)</f>
        <v>0.10218759999999999</v>
      </c>
      <c r="AB2395">
        <f>SUMIFS(INDEX(Table_Index[],,MATCH(AB$12,Table_Index[#Headers],0)),
Table_Index[ID],$Q2395,Table_Index[year],$R2395)/COUNTIFS(Table_Index[Quarter],"&lt;&gt;''",Table_Index[ID],$Q2395,Table_Index[year],$R2395)</f>
        <v>1.48976E-2</v>
      </c>
      <c r="AC2395" s="24">
        <f t="shared" si="150"/>
        <v>0.99999999999999989</v>
      </c>
      <c r="AD2395">
        <f>COUNTIFS(Table_Index[Quarter],"&lt;&gt;''",Table_Index[ID],$Q2395,Table_Index[year],$R2395)</f>
        <v>4</v>
      </c>
      <c r="AE2395" s="34">
        <f t="shared" si="151"/>
        <v>0.79508954812761501</v>
      </c>
    </row>
    <row r="2396" spans="1:31" x14ac:dyDescent="0.3">
      <c r="A2396">
        <v>9239</v>
      </c>
      <c r="B2396">
        <v>2004</v>
      </c>
      <c r="C2396">
        <v>1</v>
      </c>
      <c r="D2396">
        <v>0.13126489999999999</v>
      </c>
      <c r="E2396">
        <v>9.5465400000000006E-2</v>
      </c>
      <c r="F2396">
        <v>9.5465400000000006E-2</v>
      </c>
      <c r="G2396">
        <v>2.9832899999999999E-2</v>
      </c>
      <c r="H2396">
        <v>4.17661E-2</v>
      </c>
      <c r="I2396">
        <v>0.25059670000000001</v>
      </c>
      <c r="J2396">
        <v>0.21837709999999999</v>
      </c>
      <c r="K2396">
        <v>2.38663E-2</v>
      </c>
      <c r="L2396">
        <v>9.5465400000000006E-2</v>
      </c>
      <c r="M2396">
        <v>1.78998E-2</v>
      </c>
      <c r="O2396" t="str">
        <f>Table_Index[[#This Row],[ID]]&amp;Table_Index[[#This Row],[year]]</f>
        <v>92392004</v>
      </c>
      <c r="P2396" t="str">
        <v>95512004</v>
      </c>
      <c r="Q2396" t="str">
        <f t="shared" si="148"/>
        <v>9551</v>
      </c>
      <c r="R2396" t="str">
        <f t="shared" si="149"/>
        <v>2004</v>
      </c>
      <c r="S2396">
        <f>SUMIFS(INDEX(Table_Index[],,MATCH(S$12,Table_Index[#Headers],0)),
Table_Index[ID],$Q2396,Table_Index[year],$R2396)/COUNTIFS(Table_Index[Quarter],"&lt;&gt;''",Table_Index[ID],$Q2396,Table_Index[year],$R2396)</f>
        <v>0.39467849999999999</v>
      </c>
      <c r="T2396">
        <f>SUMIFS(INDEX(Table_Index[],,MATCH(T$12,Table_Index[#Headers],0)),
Table_Index[ID],$Q2396,Table_Index[year],$R2396)/COUNTIFS(Table_Index[Quarter],"&lt;&gt;''",Table_Index[ID],$Q2396,Table_Index[year],$R2396)</f>
        <v>2.8239549999999999E-2</v>
      </c>
      <c r="U2396">
        <f>SUMIFS(INDEX(Table_Index[],,MATCH(U$12,Table_Index[#Headers],0)),
Table_Index[ID],$Q2396,Table_Index[year],$R2396)/COUNTIFS(Table_Index[Quarter],"&lt;&gt;''",Table_Index[ID],$Q2396,Table_Index[year],$R2396)</f>
        <v>0.104833025</v>
      </c>
      <c r="V2396">
        <f>SUMIFS(INDEX(Table_Index[],,MATCH(V$12,Table_Index[#Headers],0)),
Table_Index[ID],$Q2396,Table_Index[year],$R2396)/COUNTIFS(Table_Index[Quarter],"&lt;&gt;''",Table_Index[ID],$Q2396,Table_Index[year],$R2396)</f>
        <v>0</v>
      </c>
      <c r="W2396">
        <f>SUMIFS(INDEX(Table_Index[],,MATCH(W$12,Table_Index[#Headers],0)),
Table_Index[ID],$Q2396,Table_Index[year],$R2396)/COUNTIFS(Table_Index[Quarter],"&lt;&gt;''",Table_Index[ID],$Q2396,Table_Index[year],$R2396)</f>
        <v>0</v>
      </c>
      <c r="X2396">
        <f>SUMIFS(INDEX(Table_Index[],,MATCH(X$12,Table_Index[#Headers],0)),
Table_Index[ID],$Q2396,Table_Index[year],$R2396)/COUNTIFS(Table_Index[Quarter],"&lt;&gt;''",Table_Index[ID],$Q2396,Table_Index[year],$R2396)</f>
        <v>0.18118532500000001</v>
      </c>
      <c r="Y2396">
        <f>SUMIFS(INDEX(Table_Index[],,MATCH(Y$12,Table_Index[#Headers],0)),
Table_Index[ID],$Q2396,Table_Index[year],$R2396)/COUNTIFS(Table_Index[Quarter],"&lt;&gt;''",Table_Index[ID],$Q2396,Table_Index[year],$R2396)</f>
        <v>3.2617325000000003E-2</v>
      </c>
      <c r="Z2396">
        <f>SUMIFS(INDEX(Table_Index[],,MATCH(Z$12,Table_Index[#Headers],0)),
Table_Index[ID],$Q2396,Table_Index[year],$R2396)/COUNTIFS(Table_Index[Quarter],"&lt;&gt;''",Table_Index[ID],$Q2396,Table_Index[year],$R2396)</f>
        <v>0.12475267499999999</v>
      </c>
      <c r="AA2396">
        <f>SUMIFS(INDEX(Table_Index[],,MATCH(AA$12,Table_Index[#Headers],0)),
Table_Index[ID],$Q2396,Table_Index[year],$R2396)/COUNTIFS(Table_Index[Quarter],"&lt;&gt;''",Table_Index[ID],$Q2396,Table_Index[year],$R2396)</f>
        <v>9.3796700000000011E-2</v>
      </c>
      <c r="AB2396">
        <f>SUMIFS(INDEX(Table_Index[],,MATCH(AB$12,Table_Index[#Headers],0)),
Table_Index[ID],$Q2396,Table_Index[year],$R2396)/COUNTIFS(Table_Index[Quarter],"&lt;&gt;''",Table_Index[ID],$Q2396,Table_Index[year],$R2396)</f>
        <v>3.9897000000000002E-2</v>
      </c>
      <c r="AC2396" s="24">
        <f t="shared" si="150"/>
        <v>1.0000001000000001</v>
      </c>
      <c r="AD2396">
        <f>COUNTIFS(Table_Index[Quarter],"&lt;&gt;''",Table_Index[ID],$Q2396,Table_Index[year],$R2396)</f>
        <v>4</v>
      </c>
      <c r="AE2396" s="34">
        <f t="shared" si="151"/>
        <v>0.77259661297783999</v>
      </c>
    </row>
    <row r="2397" spans="1:31" x14ac:dyDescent="0.3">
      <c r="A2397">
        <v>9239</v>
      </c>
      <c r="B2397">
        <v>2004</v>
      </c>
      <c r="C2397">
        <v>2</v>
      </c>
      <c r="D2397">
        <v>0.31746029999999997</v>
      </c>
      <c r="E2397">
        <v>5.2910100000000002E-2</v>
      </c>
      <c r="F2397">
        <v>0.14109350000000001</v>
      </c>
      <c r="G2397">
        <v>6.52557E-2</v>
      </c>
      <c r="H2397">
        <v>8.8182999999999994E-3</v>
      </c>
      <c r="I2397">
        <v>0.2116402</v>
      </c>
      <c r="J2397">
        <v>3.7037E-2</v>
      </c>
      <c r="K2397">
        <v>3.5273400000000003E-2</v>
      </c>
      <c r="L2397">
        <v>0.1216931</v>
      </c>
      <c r="M2397">
        <v>8.8182999999999994E-3</v>
      </c>
      <c r="O2397" t="str">
        <f>Table_Index[[#This Row],[ID]]&amp;Table_Index[[#This Row],[year]]</f>
        <v>92392004</v>
      </c>
      <c r="P2397" t="str">
        <v>95512005</v>
      </c>
      <c r="Q2397" t="str">
        <f t="shared" si="148"/>
        <v>9551</v>
      </c>
      <c r="R2397" t="str">
        <f t="shared" si="149"/>
        <v>2005</v>
      </c>
      <c r="S2397">
        <f>SUMIFS(INDEX(Table_Index[],,MATCH(S$12,Table_Index[#Headers],0)),
Table_Index[ID],$Q2397,Table_Index[year],$R2397)/COUNTIFS(Table_Index[Quarter],"&lt;&gt;''",Table_Index[ID],$Q2397,Table_Index[year],$R2397)</f>
        <v>0.17727707500000001</v>
      </c>
      <c r="T2397">
        <f>SUMIFS(INDEX(Table_Index[],,MATCH(T$12,Table_Index[#Headers],0)),
Table_Index[ID],$Q2397,Table_Index[year],$R2397)/COUNTIFS(Table_Index[Quarter],"&lt;&gt;''",Table_Index[ID],$Q2397,Table_Index[year],$R2397)</f>
        <v>2.474295E-2</v>
      </c>
      <c r="U2397">
        <f>SUMIFS(INDEX(Table_Index[],,MATCH(U$12,Table_Index[#Headers],0)),
Table_Index[ID],$Q2397,Table_Index[year],$R2397)/COUNTIFS(Table_Index[Quarter],"&lt;&gt;''",Table_Index[ID],$Q2397,Table_Index[year],$R2397)</f>
        <v>0.13255797499999999</v>
      </c>
      <c r="V2397">
        <f>SUMIFS(INDEX(Table_Index[],,MATCH(V$12,Table_Index[#Headers],0)),
Table_Index[ID],$Q2397,Table_Index[year],$R2397)/COUNTIFS(Table_Index[Quarter],"&lt;&gt;''",Table_Index[ID],$Q2397,Table_Index[year],$R2397)</f>
        <v>5.7753775E-2</v>
      </c>
      <c r="W2397">
        <f>SUMIFS(INDEX(Table_Index[],,MATCH(W$12,Table_Index[#Headers],0)),
Table_Index[ID],$Q2397,Table_Index[year],$R2397)/COUNTIFS(Table_Index[Quarter],"&lt;&gt;''",Table_Index[ID],$Q2397,Table_Index[year],$R2397)</f>
        <v>0</v>
      </c>
      <c r="X2397">
        <f>SUMIFS(INDEX(Table_Index[],,MATCH(X$12,Table_Index[#Headers],0)),
Table_Index[ID],$Q2397,Table_Index[year],$R2397)/COUNTIFS(Table_Index[Quarter],"&lt;&gt;''",Table_Index[ID],$Q2397,Table_Index[year],$R2397)</f>
        <v>0.46048410000000001</v>
      </c>
      <c r="Y2397">
        <f>SUMIFS(INDEX(Table_Index[],,MATCH(Y$12,Table_Index[#Headers],0)),
Table_Index[ID],$Q2397,Table_Index[year],$R2397)/COUNTIFS(Table_Index[Quarter],"&lt;&gt;''",Table_Index[ID],$Q2397,Table_Index[year],$R2397)</f>
        <v>0</v>
      </c>
      <c r="Z2397">
        <f>SUMIFS(INDEX(Table_Index[],,MATCH(Z$12,Table_Index[#Headers],0)),
Table_Index[ID],$Q2397,Table_Index[year],$R2397)/COUNTIFS(Table_Index[Quarter],"&lt;&gt;''",Table_Index[ID],$Q2397,Table_Index[year],$R2397)</f>
        <v>5.1202675000000003E-2</v>
      </c>
      <c r="AA2397">
        <f>SUMIFS(INDEX(Table_Index[],,MATCH(AA$12,Table_Index[#Headers],0)),
Table_Index[ID],$Q2397,Table_Index[year],$R2397)/COUNTIFS(Table_Index[Quarter],"&lt;&gt;''",Table_Index[ID],$Q2397,Table_Index[year],$R2397)</f>
        <v>8.6362500000000009E-2</v>
      </c>
      <c r="AB2397">
        <f>SUMIFS(INDEX(Table_Index[],,MATCH(AB$12,Table_Index[#Headers],0)),
Table_Index[ID],$Q2397,Table_Index[year],$R2397)/COUNTIFS(Table_Index[Quarter],"&lt;&gt;''",Table_Index[ID],$Q2397,Table_Index[year],$R2397)</f>
        <v>9.6190500000000005E-3</v>
      </c>
      <c r="AC2397" s="24">
        <f t="shared" si="150"/>
        <v>1.0000001000000001</v>
      </c>
      <c r="AD2397">
        <f>COUNTIFS(Table_Index[Quarter],"&lt;&gt;''",Table_Index[ID],$Q2397,Table_Index[year],$R2397)</f>
        <v>4</v>
      </c>
      <c r="AE2397" s="34">
        <f t="shared" si="151"/>
        <v>0.72483518203277253</v>
      </c>
    </row>
    <row r="2398" spans="1:31" x14ac:dyDescent="0.3">
      <c r="A2398">
        <v>9239</v>
      </c>
      <c r="B2398">
        <v>2004</v>
      </c>
      <c r="C2398">
        <v>3</v>
      </c>
      <c r="D2398">
        <v>0.30116789999999999</v>
      </c>
      <c r="E2398">
        <v>3.06272E-2</v>
      </c>
      <c r="F2398">
        <v>7.1463600000000002E-2</v>
      </c>
      <c r="G2398">
        <v>0.12250900000000001</v>
      </c>
      <c r="H2398">
        <v>0</v>
      </c>
      <c r="I2398">
        <v>0.33077420000000002</v>
      </c>
      <c r="J2398">
        <v>9.2821000000000001E-2</v>
      </c>
      <c r="K2398">
        <v>0</v>
      </c>
      <c r="L2398">
        <v>4.4920000000000002E-2</v>
      </c>
      <c r="M2398">
        <v>5.7171000000000001E-3</v>
      </c>
      <c r="O2398" t="str">
        <f>Table_Index[[#This Row],[ID]]&amp;Table_Index[[#This Row],[year]]</f>
        <v>92392004</v>
      </c>
      <c r="P2398" t="str">
        <v>95512006</v>
      </c>
      <c r="Q2398" t="str">
        <f t="shared" si="148"/>
        <v>9551</v>
      </c>
      <c r="R2398" t="str">
        <f t="shared" si="149"/>
        <v>2006</v>
      </c>
      <c r="S2398">
        <f>SUMIFS(INDEX(Table_Index[],,MATCH(S$12,Table_Index[#Headers],0)),
Table_Index[ID],$Q2398,Table_Index[year],$R2398)/COUNTIFS(Table_Index[Quarter],"&lt;&gt;''",Table_Index[ID],$Q2398,Table_Index[year],$R2398)</f>
        <v>6.3409950000000007E-2</v>
      </c>
      <c r="T2398">
        <f>SUMIFS(INDEX(Table_Index[],,MATCH(T$12,Table_Index[#Headers],0)),
Table_Index[ID],$Q2398,Table_Index[year],$R2398)/COUNTIFS(Table_Index[Quarter],"&lt;&gt;''",Table_Index[ID],$Q2398,Table_Index[year],$R2398)</f>
        <v>4.9187000000000002E-2</v>
      </c>
      <c r="U2398">
        <f>SUMIFS(INDEX(Table_Index[],,MATCH(U$12,Table_Index[#Headers],0)),
Table_Index[ID],$Q2398,Table_Index[year],$R2398)/COUNTIFS(Table_Index[Quarter],"&lt;&gt;''",Table_Index[ID],$Q2398,Table_Index[year],$R2398)</f>
        <v>8.4608574999999991E-2</v>
      </c>
      <c r="V2398">
        <f>SUMIFS(INDEX(Table_Index[],,MATCH(V$12,Table_Index[#Headers],0)),
Table_Index[ID],$Q2398,Table_Index[year],$R2398)/COUNTIFS(Table_Index[Quarter],"&lt;&gt;''",Table_Index[ID],$Q2398,Table_Index[year],$R2398)</f>
        <v>0.1137126</v>
      </c>
      <c r="W2398">
        <f>SUMIFS(INDEX(Table_Index[],,MATCH(W$12,Table_Index[#Headers],0)),
Table_Index[ID],$Q2398,Table_Index[year],$R2398)/COUNTIFS(Table_Index[Quarter],"&lt;&gt;''",Table_Index[ID],$Q2398,Table_Index[year],$R2398)</f>
        <v>0</v>
      </c>
      <c r="X2398">
        <f>SUMIFS(INDEX(Table_Index[],,MATCH(X$12,Table_Index[#Headers],0)),
Table_Index[ID],$Q2398,Table_Index[year],$R2398)/COUNTIFS(Table_Index[Quarter],"&lt;&gt;''",Table_Index[ID],$Q2398,Table_Index[year],$R2398)</f>
        <v>0.39812462500000001</v>
      </c>
      <c r="Y2398">
        <f>SUMIFS(INDEX(Table_Index[],,MATCH(Y$12,Table_Index[#Headers],0)),
Table_Index[ID],$Q2398,Table_Index[year],$R2398)/COUNTIFS(Table_Index[Quarter],"&lt;&gt;''",Table_Index[ID],$Q2398,Table_Index[year],$R2398)</f>
        <v>0.17912032500000002</v>
      </c>
      <c r="Z2398">
        <f>SUMIFS(INDEX(Table_Index[],,MATCH(Z$12,Table_Index[#Headers],0)),
Table_Index[ID],$Q2398,Table_Index[year],$R2398)/COUNTIFS(Table_Index[Quarter],"&lt;&gt;''",Table_Index[ID],$Q2398,Table_Index[year],$R2398)</f>
        <v>2.6367824999999998E-2</v>
      </c>
      <c r="AA2398">
        <f>SUMIFS(INDEX(Table_Index[],,MATCH(AA$12,Table_Index[#Headers],0)),
Table_Index[ID],$Q2398,Table_Index[year],$R2398)/COUNTIFS(Table_Index[Quarter],"&lt;&gt;''",Table_Index[ID],$Q2398,Table_Index[year],$R2398)</f>
        <v>8.0815250000000005E-2</v>
      </c>
      <c r="AB2398">
        <f>SUMIFS(INDEX(Table_Index[],,MATCH(AB$12,Table_Index[#Headers],0)),
Table_Index[ID],$Q2398,Table_Index[year],$R2398)/COUNTIFS(Table_Index[Quarter],"&lt;&gt;''",Table_Index[ID],$Q2398,Table_Index[year],$R2398)</f>
        <v>4.6538250000000003E-3</v>
      </c>
      <c r="AC2398" s="24">
        <f t="shared" si="150"/>
        <v>0.99999997500000004</v>
      </c>
      <c r="AD2398">
        <f>COUNTIFS(Table_Index[Quarter],"&lt;&gt;''",Table_Index[ID],$Q2398,Table_Index[year],$R2398)</f>
        <v>4</v>
      </c>
      <c r="AE2398" s="34">
        <f t="shared" si="151"/>
        <v>0.77563531813528686</v>
      </c>
    </row>
    <row r="2399" spans="1:31" x14ac:dyDescent="0.3">
      <c r="A2399">
        <v>9239</v>
      </c>
      <c r="B2399">
        <v>2004</v>
      </c>
      <c r="C2399">
        <v>4</v>
      </c>
      <c r="D2399">
        <v>8.0657199999999998E-2</v>
      </c>
      <c r="E2399">
        <v>4.4809599999999998E-2</v>
      </c>
      <c r="F2399">
        <v>0.13741600000000001</v>
      </c>
      <c r="G2399">
        <v>0.27692309999999998</v>
      </c>
      <c r="H2399">
        <v>0</v>
      </c>
      <c r="I2399">
        <v>0.26885740000000002</v>
      </c>
      <c r="J2399">
        <v>0.14339060000000001</v>
      </c>
      <c r="K2399">
        <v>4.4809599999999998E-2</v>
      </c>
      <c r="L2399">
        <v>0</v>
      </c>
      <c r="M2399">
        <v>3.1367000000000001E-3</v>
      </c>
      <c r="O2399" t="str">
        <f>Table_Index[[#This Row],[ID]]&amp;Table_Index[[#This Row],[year]]</f>
        <v>92392004</v>
      </c>
      <c r="P2399" t="str">
        <v>95512007</v>
      </c>
      <c r="Q2399" t="str">
        <f t="shared" si="148"/>
        <v>9551</v>
      </c>
      <c r="R2399" t="str">
        <f t="shared" si="149"/>
        <v>2007</v>
      </c>
      <c r="S2399">
        <f>SUMIFS(INDEX(Table_Index[],,MATCH(S$12,Table_Index[#Headers],0)),
Table_Index[ID],$Q2399,Table_Index[year],$R2399)/COUNTIFS(Table_Index[Quarter],"&lt;&gt;''",Table_Index[ID],$Q2399,Table_Index[year],$R2399)</f>
        <v>9.2361949999999998E-2</v>
      </c>
      <c r="T2399">
        <f>SUMIFS(INDEX(Table_Index[],,MATCH(T$12,Table_Index[#Headers],0)),
Table_Index[ID],$Q2399,Table_Index[year],$R2399)/COUNTIFS(Table_Index[Quarter],"&lt;&gt;''",Table_Index[ID],$Q2399,Table_Index[year],$R2399)</f>
        <v>8.4504200000000002E-2</v>
      </c>
      <c r="U2399">
        <f>SUMIFS(INDEX(Table_Index[],,MATCH(U$12,Table_Index[#Headers],0)),
Table_Index[ID],$Q2399,Table_Index[year],$R2399)/COUNTIFS(Table_Index[Quarter],"&lt;&gt;''",Table_Index[ID],$Q2399,Table_Index[year],$R2399)</f>
        <v>5.9842625000000003E-2</v>
      </c>
      <c r="V2399">
        <f>SUMIFS(INDEX(Table_Index[],,MATCH(V$12,Table_Index[#Headers],0)),
Table_Index[ID],$Q2399,Table_Index[year],$R2399)/COUNTIFS(Table_Index[Quarter],"&lt;&gt;''",Table_Index[ID],$Q2399,Table_Index[year],$R2399)</f>
        <v>0</v>
      </c>
      <c r="W2399">
        <f>SUMIFS(INDEX(Table_Index[],,MATCH(W$12,Table_Index[#Headers],0)),
Table_Index[ID],$Q2399,Table_Index[year],$R2399)/COUNTIFS(Table_Index[Quarter],"&lt;&gt;''",Table_Index[ID],$Q2399,Table_Index[year],$R2399)</f>
        <v>2.3221499999999998E-3</v>
      </c>
      <c r="X2399">
        <f>SUMIFS(INDEX(Table_Index[],,MATCH(X$12,Table_Index[#Headers],0)),
Table_Index[ID],$Q2399,Table_Index[year],$R2399)/COUNTIFS(Table_Index[Quarter],"&lt;&gt;''",Table_Index[ID],$Q2399,Table_Index[year],$R2399)</f>
        <v>0.41833359999999997</v>
      </c>
      <c r="Y2399">
        <f>SUMIFS(INDEX(Table_Index[],,MATCH(Y$12,Table_Index[#Headers],0)),
Table_Index[ID],$Q2399,Table_Index[year],$R2399)/COUNTIFS(Table_Index[Quarter],"&lt;&gt;''",Table_Index[ID],$Q2399,Table_Index[year],$R2399)</f>
        <v>0.15263222500000001</v>
      </c>
      <c r="Z2399">
        <f>SUMIFS(INDEX(Table_Index[],,MATCH(Z$12,Table_Index[#Headers],0)),
Table_Index[ID],$Q2399,Table_Index[year],$R2399)/COUNTIFS(Table_Index[Quarter],"&lt;&gt;''",Table_Index[ID],$Q2399,Table_Index[year],$R2399)</f>
        <v>8.4688550000000001E-2</v>
      </c>
      <c r="AA2399">
        <f>SUMIFS(INDEX(Table_Index[],,MATCH(AA$12,Table_Index[#Headers],0)),
Table_Index[ID],$Q2399,Table_Index[year],$R2399)/COUNTIFS(Table_Index[Quarter],"&lt;&gt;''",Table_Index[ID],$Q2399,Table_Index[year],$R2399)</f>
        <v>0.10098707500000001</v>
      </c>
      <c r="AB2399">
        <f>SUMIFS(INDEX(Table_Index[],,MATCH(AB$12,Table_Index[#Headers],0)),
Table_Index[ID],$Q2399,Table_Index[year],$R2399)/COUNTIFS(Table_Index[Quarter],"&lt;&gt;''",Table_Index[ID],$Q2399,Table_Index[year],$R2399)</f>
        <v>4.3276499999999997E-3</v>
      </c>
      <c r="AC2399" s="24">
        <f t="shared" si="150"/>
        <v>1.0000000250000001</v>
      </c>
      <c r="AD2399">
        <f>COUNTIFS(Table_Index[Quarter],"&lt;&gt;''",Table_Index[ID],$Q2399,Table_Index[year],$R2399)</f>
        <v>4</v>
      </c>
      <c r="AE2399" s="34">
        <f t="shared" si="151"/>
        <v>0.76505291285695309</v>
      </c>
    </row>
    <row r="2400" spans="1:31" x14ac:dyDescent="0.3">
      <c r="A2400">
        <v>9239</v>
      </c>
      <c r="B2400">
        <v>2005</v>
      </c>
      <c r="C2400">
        <v>1</v>
      </c>
      <c r="D2400">
        <v>0.13529659999999999</v>
      </c>
      <c r="E2400">
        <v>6.8257700000000004E-2</v>
      </c>
      <c r="F2400">
        <v>9.3448100000000006E-2</v>
      </c>
      <c r="G2400">
        <v>0.1096999</v>
      </c>
      <c r="H2400">
        <v>0</v>
      </c>
      <c r="I2400">
        <v>0.31691079999999999</v>
      </c>
      <c r="J2400">
        <v>0.16556560000000001</v>
      </c>
      <c r="K2400">
        <v>5.4850000000000003E-2</v>
      </c>
      <c r="L2400">
        <v>5.3631100000000001E-2</v>
      </c>
      <c r="M2400">
        <v>2.3403E-3</v>
      </c>
      <c r="O2400" t="str">
        <f>Table_Index[[#This Row],[ID]]&amp;Table_Index[[#This Row],[year]]</f>
        <v>92392005</v>
      </c>
      <c r="P2400" t="str">
        <v>95512008</v>
      </c>
      <c r="Q2400" t="str">
        <f t="shared" si="148"/>
        <v>9551</v>
      </c>
      <c r="R2400" t="str">
        <f t="shared" si="149"/>
        <v>2008</v>
      </c>
      <c r="S2400">
        <f>SUMIFS(INDEX(Table_Index[],,MATCH(S$12,Table_Index[#Headers],0)),
Table_Index[ID],$Q2400,Table_Index[year],$R2400)/COUNTIFS(Table_Index[Quarter],"&lt;&gt;''",Table_Index[ID],$Q2400,Table_Index[year],$R2400)</f>
        <v>0.10634004999999999</v>
      </c>
      <c r="T2400">
        <f>SUMIFS(INDEX(Table_Index[],,MATCH(T$12,Table_Index[#Headers],0)),
Table_Index[ID],$Q2400,Table_Index[year],$R2400)/COUNTIFS(Table_Index[Quarter],"&lt;&gt;''",Table_Index[ID],$Q2400,Table_Index[year],$R2400)</f>
        <v>0.13370969999999999</v>
      </c>
      <c r="U2400">
        <f>SUMIFS(INDEX(Table_Index[],,MATCH(U$12,Table_Index[#Headers],0)),
Table_Index[ID],$Q2400,Table_Index[year],$R2400)/COUNTIFS(Table_Index[Quarter],"&lt;&gt;''",Table_Index[ID],$Q2400,Table_Index[year],$R2400)</f>
        <v>0.111208575</v>
      </c>
      <c r="V2400">
        <f>SUMIFS(INDEX(Table_Index[],,MATCH(V$12,Table_Index[#Headers],0)),
Table_Index[ID],$Q2400,Table_Index[year],$R2400)/COUNTIFS(Table_Index[Quarter],"&lt;&gt;''",Table_Index[ID],$Q2400,Table_Index[year],$R2400)</f>
        <v>0</v>
      </c>
      <c r="W2400">
        <f>SUMIFS(INDEX(Table_Index[],,MATCH(W$12,Table_Index[#Headers],0)),
Table_Index[ID],$Q2400,Table_Index[year],$R2400)/COUNTIFS(Table_Index[Quarter],"&lt;&gt;''",Table_Index[ID],$Q2400,Table_Index[year],$R2400)</f>
        <v>0</v>
      </c>
      <c r="X2400">
        <f>SUMIFS(INDEX(Table_Index[],,MATCH(X$12,Table_Index[#Headers],0)),
Table_Index[ID],$Q2400,Table_Index[year],$R2400)/COUNTIFS(Table_Index[Quarter],"&lt;&gt;''",Table_Index[ID],$Q2400,Table_Index[year],$R2400)</f>
        <v>0.28754675000000002</v>
      </c>
      <c r="Y2400">
        <f>SUMIFS(INDEX(Table_Index[],,MATCH(Y$12,Table_Index[#Headers],0)),
Table_Index[ID],$Q2400,Table_Index[year],$R2400)/COUNTIFS(Table_Index[Quarter],"&lt;&gt;''",Table_Index[ID],$Q2400,Table_Index[year],$R2400)</f>
        <v>0.124439775</v>
      </c>
      <c r="Z2400">
        <f>SUMIFS(INDEX(Table_Index[],,MATCH(Z$12,Table_Index[#Headers],0)),
Table_Index[ID],$Q2400,Table_Index[year],$R2400)/COUNTIFS(Table_Index[Quarter],"&lt;&gt;''",Table_Index[ID],$Q2400,Table_Index[year],$R2400)</f>
        <v>0.10536190000000001</v>
      </c>
      <c r="AA2400">
        <f>SUMIFS(INDEX(Table_Index[],,MATCH(AA$12,Table_Index[#Headers],0)),
Table_Index[ID],$Q2400,Table_Index[year],$R2400)/COUNTIFS(Table_Index[Quarter],"&lt;&gt;''",Table_Index[ID],$Q2400,Table_Index[year],$R2400)</f>
        <v>0.12857754999999998</v>
      </c>
      <c r="AB2400">
        <f>SUMIFS(INDEX(Table_Index[],,MATCH(AB$12,Table_Index[#Headers],0)),
Table_Index[ID],$Q2400,Table_Index[year],$R2400)/COUNTIFS(Table_Index[Quarter],"&lt;&gt;''",Table_Index[ID],$Q2400,Table_Index[year],$R2400)</f>
        <v>2.8157E-3</v>
      </c>
      <c r="AC2400" s="24">
        <f t="shared" si="150"/>
        <v>1</v>
      </c>
      <c r="AD2400">
        <f>COUNTIFS(Table_Index[Quarter],"&lt;&gt;''",Table_Index[ID],$Q2400,Table_Index[year],$R2400)</f>
        <v>4</v>
      </c>
      <c r="AE2400" s="34">
        <f t="shared" si="151"/>
        <v>0.83263652719866121</v>
      </c>
    </row>
    <row r="2401" spans="1:31" x14ac:dyDescent="0.3">
      <c r="A2401">
        <v>9239</v>
      </c>
      <c r="B2401">
        <v>2005</v>
      </c>
      <c r="C2401">
        <v>2</v>
      </c>
      <c r="D2401">
        <v>0.15473980000000001</v>
      </c>
      <c r="E2401">
        <v>6.7604800000000007E-2</v>
      </c>
      <c r="F2401">
        <v>0.1201863</v>
      </c>
      <c r="G2401">
        <v>0.2223446</v>
      </c>
      <c r="H2401">
        <v>8.0123999999999994E-3</v>
      </c>
      <c r="I2401">
        <v>0.3004657</v>
      </c>
      <c r="J2401">
        <v>0</v>
      </c>
      <c r="K2401">
        <v>4.5069900000000003E-2</v>
      </c>
      <c r="L2401">
        <v>6.7304299999999997E-2</v>
      </c>
      <c r="M2401">
        <v>1.4272099999999999E-2</v>
      </c>
      <c r="O2401" t="str">
        <f>Table_Index[[#This Row],[ID]]&amp;Table_Index[[#This Row],[year]]</f>
        <v>92392005</v>
      </c>
      <c r="P2401" t="str">
        <v>95512009</v>
      </c>
      <c r="Q2401" t="str">
        <f t="shared" si="148"/>
        <v>9551</v>
      </c>
      <c r="R2401" t="str">
        <f t="shared" si="149"/>
        <v>2009</v>
      </c>
      <c r="S2401">
        <f>SUMIFS(INDEX(Table_Index[],,MATCH(S$12,Table_Index[#Headers],0)),
Table_Index[ID],$Q2401,Table_Index[year],$R2401)/COUNTIFS(Table_Index[Quarter],"&lt;&gt;''",Table_Index[ID],$Q2401,Table_Index[year],$R2401)</f>
        <v>2.40275E-2</v>
      </c>
      <c r="T2401">
        <f>SUMIFS(INDEX(Table_Index[],,MATCH(T$12,Table_Index[#Headers],0)),
Table_Index[ID],$Q2401,Table_Index[year],$R2401)/COUNTIFS(Table_Index[Quarter],"&lt;&gt;''",Table_Index[ID],$Q2401,Table_Index[year],$R2401)</f>
        <v>0.158449125</v>
      </c>
      <c r="U2401">
        <f>SUMIFS(INDEX(Table_Index[],,MATCH(U$12,Table_Index[#Headers],0)),
Table_Index[ID],$Q2401,Table_Index[year],$R2401)/COUNTIFS(Table_Index[Quarter],"&lt;&gt;''",Table_Index[ID],$Q2401,Table_Index[year],$R2401)</f>
        <v>5.28975E-2</v>
      </c>
      <c r="V2401">
        <f>SUMIFS(INDEX(Table_Index[],,MATCH(V$12,Table_Index[#Headers],0)),
Table_Index[ID],$Q2401,Table_Index[year],$R2401)/COUNTIFS(Table_Index[Quarter],"&lt;&gt;''",Table_Index[ID],$Q2401,Table_Index[year],$R2401)</f>
        <v>0</v>
      </c>
      <c r="W2401">
        <f>SUMIFS(INDEX(Table_Index[],,MATCH(W$12,Table_Index[#Headers],0)),
Table_Index[ID],$Q2401,Table_Index[year],$R2401)/COUNTIFS(Table_Index[Quarter],"&lt;&gt;''",Table_Index[ID],$Q2401,Table_Index[year],$R2401)</f>
        <v>2.9056749999999999E-2</v>
      </c>
      <c r="X2401">
        <f>SUMIFS(INDEX(Table_Index[],,MATCH(X$12,Table_Index[#Headers],0)),
Table_Index[ID],$Q2401,Table_Index[year],$R2401)/COUNTIFS(Table_Index[Quarter],"&lt;&gt;''",Table_Index[ID],$Q2401,Table_Index[year],$R2401)</f>
        <v>0.28437847499999996</v>
      </c>
      <c r="Y2401">
        <f>SUMIFS(INDEX(Table_Index[],,MATCH(Y$12,Table_Index[#Headers],0)),
Table_Index[ID],$Q2401,Table_Index[year],$R2401)/COUNTIFS(Table_Index[Quarter],"&lt;&gt;''",Table_Index[ID],$Q2401,Table_Index[year],$R2401)</f>
        <v>0.19538647499999998</v>
      </c>
      <c r="Z2401">
        <f>SUMIFS(INDEX(Table_Index[],,MATCH(Z$12,Table_Index[#Headers],0)),
Table_Index[ID],$Q2401,Table_Index[year],$R2401)/COUNTIFS(Table_Index[Quarter],"&lt;&gt;''",Table_Index[ID],$Q2401,Table_Index[year],$R2401)</f>
        <v>0.1142384</v>
      </c>
      <c r="AA2401">
        <f>SUMIFS(INDEX(Table_Index[],,MATCH(AA$12,Table_Index[#Headers],0)),
Table_Index[ID],$Q2401,Table_Index[year],$R2401)/COUNTIFS(Table_Index[Quarter],"&lt;&gt;''",Table_Index[ID],$Q2401,Table_Index[year],$R2401)</f>
        <v>0.133484925</v>
      </c>
      <c r="AB2401">
        <f>SUMIFS(INDEX(Table_Index[],,MATCH(AB$12,Table_Index[#Headers],0)),
Table_Index[ID],$Q2401,Table_Index[year],$R2401)/COUNTIFS(Table_Index[Quarter],"&lt;&gt;''",Table_Index[ID],$Q2401,Table_Index[year],$R2401)</f>
        <v>8.0808750000000013E-3</v>
      </c>
      <c r="AC2401" s="24">
        <f t="shared" si="150"/>
        <v>1.0000000249999998</v>
      </c>
      <c r="AD2401">
        <f>COUNTIFS(Table_Index[Quarter],"&lt;&gt;''",Table_Index[ID],$Q2401,Table_Index[year],$R2401)</f>
        <v>4</v>
      </c>
      <c r="AE2401" s="34">
        <f t="shared" si="151"/>
        <v>0.8206931843698394</v>
      </c>
    </row>
    <row r="2402" spans="1:31" x14ac:dyDescent="0.3">
      <c r="A2402">
        <v>9239</v>
      </c>
      <c r="B2402">
        <v>2005</v>
      </c>
      <c r="C2402">
        <v>3</v>
      </c>
      <c r="D2402">
        <v>0.17585390000000001</v>
      </c>
      <c r="E2402">
        <v>0</v>
      </c>
      <c r="F2402">
        <v>0.1876902</v>
      </c>
      <c r="G2402">
        <v>0.20290830000000001</v>
      </c>
      <c r="H2402">
        <v>1.6909E-2</v>
      </c>
      <c r="I2402">
        <v>0.15218129999999999</v>
      </c>
      <c r="J2402">
        <v>0</v>
      </c>
      <c r="K2402">
        <v>7.1017899999999995E-2</v>
      </c>
      <c r="L2402">
        <v>0.16232669999999999</v>
      </c>
      <c r="M2402">
        <v>3.1112600000000001E-2</v>
      </c>
      <c r="O2402" t="str">
        <f>Table_Index[[#This Row],[ID]]&amp;Table_Index[[#This Row],[year]]</f>
        <v>92392005</v>
      </c>
      <c r="P2402" t="str">
        <v>95512010</v>
      </c>
      <c r="Q2402" t="str">
        <f t="shared" si="148"/>
        <v>9551</v>
      </c>
      <c r="R2402" t="str">
        <f t="shared" si="149"/>
        <v>2010</v>
      </c>
      <c r="S2402">
        <f>SUMIFS(INDEX(Table_Index[],,MATCH(S$12,Table_Index[#Headers],0)),
Table_Index[ID],$Q2402,Table_Index[year],$R2402)/COUNTIFS(Table_Index[Quarter],"&lt;&gt;''",Table_Index[ID],$Q2402,Table_Index[year],$R2402)</f>
        <v>4.7259024999999996E-2</v>
      </c>
      <c r="T2402">
        <f>SUMIFS(INDEX(Table_Index[],,MATCH(T$12,Table_Index[#Headers],0)),
Table_Index[ID],$Q2402,Table_Index[year],$R2402)/COUNTIFS(Table_Index[Quarter],"&lt;&gt;''",Table_Index[ID],$Q2402,Table_Index[year],$R2402)</f>
        <v>0.114352075</v>
      </c>
      <c r="U2402">
        <f>SUMIFS(INDEX(Table_Index[],,MATCH(U$12,Table_Index[#Headers],0)),
Table_Index[ID],$Q2402,Table_Index[year],$R2402)/COUNTIFS(Table_Index[Quarter],"&lt;&gt;''",Table_Index[ID],$Q2402,Table_Index[year],$R2402)</f>
        <v>4.7781799999999999E-2</v>
      </c>
      <c r="V2402">
        <f>SUMIFS(INDEX(Table_Index[],,MATCH(V$12,Table_Index[#Headers],0)),
Table_Index[ID],$Q2402,Table_Index[year],$R2402)/COUNTIFS(Table_Index[Quarter],"&lt;&gt;''",Table_Index[ID],$Q2402,Table_Index[year],$R2402)</f>
        <v>2.3498700000000001E-2</v>
      </c>
      <c r="W2402">
        <f>SUMIFS(INDEX(Table_Index[],,MATCH(W$12,Table_Index[#Headers],0)),
Table_Index[ID],$Q2402,Table_Index[year],$R2402)/COUNTIFS(Table_Index[Quarter],"&lt;&gt;''",Table_Index[ID],$Q2402,Table_Index[year],$R2402)</f>
        <v>1.17055E-3</v>
      </c>
      <c r="X2402">
        <f>SUMIFS(INDEX(Table_Index[],,MATCH(X$12,Table_Index[#Headers],0)),
Table_Index[ID],$Q2402,Table_Index[year],$R2402)/COUNTIFS(Table_Index[Quarter],"&lt;&gt;''",Table_Index[ID],$Q2402,Table_Index[year],$R2402)</f>
        <v>0.317027475</v>
      </c>
      <c r="Y2402">
        <f>SUMIFS(INDEX(Table_Index[],,MATCH(Y$12,Table_Index[#Headers],0)),
Table_Index[ID],$Q2402,Table_Index[year],$R2402)/COUNTIFS(Table_Index[Quarter],"&lt;&gt;''",Table_Index[ID],$Q2402,Table_Index[year],$R2402)</f>
        <v>0.16732454999999999</v>
      </c>
      <c r="Z2402">
        <f>SUMIFS(INDEX(Table_Index[],,MATCH(Z$12,Table_Index[#Headers],0)),
Table_Index[ID],$Q2402,Table_Index[year],$R2402)/COUNTIFS(Table_Index[Quarter],"&lt;&gt;''",Table_Index[ID],$Q2402,Table_Index[year],$R2402)</f>
        <v>8.4663650000000007E-2</v>
      </c>
      <c r="AA2402">
        <f>SUMIFS(INDEX(Table_Index[],,MATCH(AA$12,Table_Index[#Headers],0)),
Table_Index[ID],$Q2402,Table_Index[year],$R2402)/COUNTIFS(Table_Index[Quarter],"&lt;&gt;''",Table_Index[ID],$Q2402,Table_Index[year],$R2402)</f>
        <v>0.18968050000000003</v>
      </c>
      <c r="AB2402">
        <f>SUMIFS(INDEX(Table_Index[],,MATCH(AB$12,Table_Index[#Headers],0)),
Table_Index[ID],$Q2402,Table_Index[year],$R2402)/COUNTIFS(Table_Index[Quarter],"&lt;&gt;''",Table_Index[ID],$Q2402,Table_Index[year],$R2402)</f>
        <v>7.2416750000000004E-3</v>
      </c>
      <c r="AC2402" s="24">
        <f t="shared" si="150"/>
        <v>1</v>
      </c>
      <c r="AD2402">
        <f>COUNTIFS(Table_Index[Quarter],"&lt;&gt;''",Table_Index[ID],$Q2402,Table_Index[year],$R2402)</f>
        <v>4</v>
      </c>
      <c r="AE2402" s="34">
        <f t="shared" si="151"/>
        <v>0.81015053549305494</v>
      </c>
    </row>
    <row r="2403" spans="1:31" x14ac:dyDescent="0.3">
      <c r="A2403">
        <v>9239</v>
      </c>
      <c r="B2403">
        <v>2005</v>
      </c>
      <c r="C2403">
        <v>4</v>
      </c>
      <c r="D2403">
        <v>0.28483589999999998</v>
      </c>
      <c r="E2403">
        <v>0.10850890000000001</v>
      </c>
      <c r="F2403">
        <v>0.1980287</v>
      </c>
      <c r="G2403">
        <v>6.5105300000000005E-2</v>
      </c>
      <c r="H2403">
        <v>6.7818000000000002E-3</v>
      </c>
      <c r="I2403">
        <v>0.13563610000000001</v>
      </c>
      <c r="J2403">
        <v>0</v>
      </c>
      <c r="K2403">
        <v>5.4254499999999997E-2</v>
      </c>
      <c r="L2403">
        <v>0.13563610000000001</v>
      </c>
      <c r="M2403">
        <v>1.12126E-2</v>
      </c>
      <c r="O2403" t="str">
        <f>Table_Index[[#This Row],[ID]]&amp;Table_Index[[#This Row],[year]]</f>
        <v>92392005</v>
      </c>
      <c r="P2403" t="str">
        <v>95512011</v>
      </c>
      <c r="Q2403" t="str">
        <f t="shared" si="148"/>
        <v>9551</v>
      </c>
      <c r="R2403" t="str">
        <f t="shared" si="149"/>
        <v>2011</v>
      </c>
      <c r="S2403">
        <f>SUMIFS(INDEX(Table_Index[],,MATCH(S$12,Table_Index[#Headers],0)),
Table_Index[ID],$Q2403,Table_Index[year],$R2403)/COUNTIFS(Table_Index[Quarter],"&lt;&gt;''",Table_Index[ID],$Q2403,Table_Index[year],$R2403)</f>
        <v>8.575205000000001E-2</v>
      </c>
      <c r="T2403">
        <f>SUMIFS(INDEX(Table_Index[],,MATCH(T$12,Table_Index[#Headers],0)),
Table_Index[ID],$Q2403,Table_Index[year],$R2403)/COUNTIFS(Table_Index[Quarter],"&lt;&gt;''",Table_Index[ID],$Q2403,Table_Index[year],$R2403)</f>
        <v>9.6736549999999991E-2</v>
      </c>
      <c r="U2403">
        <f>SUMIFS(INDEX(Table_Index[],,MATCH(U$12,Table_Index[#Headers],0)),
Table_Index[ID],$Q2403,Table_Index[year],$R2403)/COUNTIFS(Table_Index[Quarter],"&lt;&gt;''",Table_Index[ID],$Q2403,Table_Index[year],$R2403)</f>
        <v>5.5087175000000002E-2</v>
      </c>
      <c r="V2403">
        <f>SUMIFS(INDEX(Table_Index[],,MATCH(V$12,Table_Index[#Headers],0)),
Table_Index[ID],$Q2403,Table_Index[year],$R2403)/COUNTIFS(Table_Index[Quarter],"&lt;&gt;''",Table_Index[ID],$Q2403,Table_Index[year],$R2403)</f>
        <v>1.8800975000000001E-2</v>
      </c>
      <c r="W2403">
        <f>SUMIFS(INDEX(Table_Index[],,MATCH(W$12,Table_Index[#Headers],0)),
Table_Index[ID],$Q2403,Table_Index[year],$R2403)/COUNTIFS(Table_Index[Quarter],"&lt;&gt;''",Table_Index[ID],$Q2403,Table_Index[year],$R2403)</f>
        <v>1.9899699999999999E-2</v>
      </c>
      <c r="X2403">
        <f>SUMIFS(INDEX(Table_Index[],,MATCH(X$12,Table_Index[#Headers],0)),
Table_Index[ID],$Q2403,Table_Index[year],$R2403)/COUNTIFS(Table_Index[Quarter],"&lt;&gt;''",Table_Index[ID],$Q2403,Table_Index[year],$R2403)</f>
        <v>0.26947497500000001</v>
      </c>
      <c r="Y2403">
        <f>SUMIFS(INDEX(Table_Index[],,MATCH(Y$12,Table_Index[#Headers],0)),
Table_Index[ID],$Q2403,Table_Index[year],$R2403)/COUNTIFS(Table_Index[Quarter],"&lt;&gt;''",Table_Index[ID],$Q2403,Table_Index[year],$R2403)</f>
        <v>0.16295415000000002</v>
      </c>
      <c r="Z2403">
        <f>SUMIFS(INDEX(Table_Index[],,MATCH(Z$12,Table_Index[#Headers],0)),
Table_Index[ID],$Q2403,Table_Index[year],$R2403)/COUNTIFS(Table_Index[Quarter],"&lt;&gt;''",Table_Index[ID],$Q2403,Table_Index[year],$R2403)</f>
        <v>9.8634775000000008E-2</v>
      </c>
      <c r="AA2403">
        <f>SUMIFS(INDEX(Table_Index[],,MATCH(AA$12,Table_Index[#Headers],0)),
Table_Index[ID],$Q2403,Table_Index[year],$R2403)/COUNTIFS(Table_Index[Quarter],"&lt;&gt;''",Table_Index[ID],$Q2403,Table_Index[year],$R2403)</f>
        <v>0.18897354999999999</v>
      </c>
      <c r="AB2403">
        <f>SUMIFS(INDEX(Table_Index[],,MATCH(AB$12,Table_Index[#Headers],0)),
Table_Index[ID],$Q2403,Table_Index[year],$R2403)/COUNTIFS(Table_Index[Quarter],"&lt;&gt;''",Table_Index[ID],$Q2403,Table_Index[year],$R2403)</f>
        <v>3.6861000000000003E-3</v>
      </c>
      <c r="AC2403" s="24">
        <f t="shared" si="150"/>
        <v>1</v>
      </c>
      <c r="AD2403">
        <f>COUNTIFS(Table_Index[Quarter],"&lt;&gt;''",Table_Index[ID],$Q2403,Table_Index[year],$R2403)</f>
        <v>4</v>
      </c>
      <c r="AE2403" s="34">
        <f t="shared" si="151"/>
        <v>0.83488032831878756</v>
      </c>
    </row>
    <row r="2404" spans="1:31" x14ac:dyDescent="0.3">
      <c r="A2404">
        <v>9239</v>
      </c>
      <c r="B2404">
        <v>2006</v>
      </c>
      <c r="C2404">
        <v>1</v>
      </c>
      <c r="D2404">
        <v>0.28259990000000001</v>
      </c>
      <c r="E2404">
        <v>0.10765710000000001</v>
      </c>
      <c r="F2404">
        <v>0.18839990000000001</v>
      </c>
      <c r="G2404">
        <v>8.0742800000000003E-2</v>
      </c>
      <c r="H2404">
        <v>6.7286000000000004E-3</v>
      </c>
      <c r="I2404">
        <v>0.13457140000000001</v>
      </c>
      <c r="J2404">
        <v>0</v>
      </c>
      <c r="K2404">
        <v>5.3828599999999997E-2</v>
      </c>
      <c r="L2404">
        <v>0.13457140000000001</v>
      </c>
      <c r="M2404">
        <v>1.09003E-2</v>
      </c>
      <c r="O2404" t="str">
        <f>Table_Index[[#This Row],[ID]]&amp;Table_Index[[#This Row],[year]]</f>
        <v>92392006</v>
      </c>
      <c r="P2404" t="str">
        <v>95512012</v>
      </c>
      <c r="Q2404" t="str">
        <f t="shared" si="148"/>
        <v>9551</v>
      </c>
      <c r="R2404" t="str">
        <f t="shared" si="149"/>
        <v>2012</v>
      </c>
      <c r="S2404">
        <f>SUMIFS(INDEX(Table_Index[],,MATCH(S$12,Table_Index[#Headers],0)),
Table_Index[ID],$Q2404,Table_Index[year],$R2404)/COUNTIFS(Table_Index[Quarter],"&lt;&gt;''",Table_Index[ID],$Q2404,Table_Index[year],$R2404)</f>
        <v>5.1514724999999997E-2</v>
      </c>
      <c r="T2404">
        <f>SUMIFS(INDEX(Table_Index[],,MATCH(T$12,Table_Index[#Headers],0)),
Table_Index[ID],$Q2404,Table_Index[year],$R2404)/COUNTIFS(Table_Index[Quarter],"&lt;&gt;''",Table_Index[ID],$Q2404,Table_Index[year],$R2404)</f>
        <v>0.14571917500000001</v>
      </c>
      <c r="U2404">
        <f>SUMIFS(INDEX(Table_Index[],,MATCH(U$12,Table_Index[#Headers],0)),
Table_Index[ID],$Q2404,Table_Index[year],$R2404)/COUNTIFS(Table_Index[Quarter],"&lt;&gt;''",Table_Index[ID],$Q2404,Table_Index[year],$R2404)</f>
        <v>7.0173150000000004E-2</v>
      </c>
      <c r="V2404">
        <f>SUMIFS(INDEX(Table_Index[],,MATCH(V$12,Table_Index[#Headers],0)),
Table_Index[ID],$Q2404,Table_Index[year],$R2404)/COUNTIFS(Table_Index[Quarter],"&lt;&gt;''",Table_Index[ID],$Q2404,Table_Index[year],$R2404)</f>
        <v>0</v>
      </c>
      <c r="W2404">
        <f>SUMIFS(INDEX(Table_Index[],,MATCH(W$12,Table_Index[#Headers],0)),
Table_Index[ID],$Q2404,Table_Index[year],$R2404)/COUNTIFS(Table_Index[Quarter],"&lt;&gt;''",Table_Index[ID],$Q2404,Table_Index[year],$R2404)</f>
        <v>9.4985050000000001E-2</v>
      </c>
      <c r="X2404">
        <f>SUMIFS(INDEX(Table_Index[],,MATCH(X$12,Table_Index[#Headers],0)),
Table_Index[ID],$Q2404,Table_Index[year],$R2404)/COUNTIFS(Table_Index[Quarter],"&lt;&gt;''",Table_Index[ID],$Q2404,Table_Index[year],$R2404)</f>
        <v>0.42422199999999999</v>
      </c>
      <c r="Y2404">
        <f>SUMIFS(INDEX(Table_Index[],,MATCH(Y$12,Table_Index[#Headers],0)),
Table_Index[ID],$Q2404,Table_Index[year],$R2404)/COUNTIFS(Table_Index[Quarter],"&lt;&gt;''",Table_Index[ID],$Q2404,Table_Index[year],$R2404)</f>
        <v>0.11024909999999999</v>
      </c>
      <c r="Z2404">
        <f>SUMIFS(INDEX(Table_Index[],,MATCH(Z$12,Table_Index[#Headers],0)),
Table_Index[ID],$Q2404,Table_Index[year],$R2404)/COUNTIFS(Table_Index[Quarter],"&lt;&gt;''",Table_Index[ID],$Q2404,Table_Index[year],$R2404)</f>
        <v>3.0029924999999999E-2</v>
      </c>
      <c r="AA2404">
        <f>SUMIFS(INDEX(Table_Index[],,MATCH(AA$12,Table_Index[#Headers],0)),
Table_Index[ID],$Q2404,Table_Index[year],$R2404)/COUNTIFS(Table_Index[Quarter],"&lt;&gt;''",Table_Index[ID],$Q2404,Table_Index[year],$R2404)</f>
        <v>6.7531999999999995E-2</v>
      </c>
      <c r="AB2404">
        <f>SUMIFS(INDEX(Table_Index[],,MATCH(AB$12,Table_Index[#Headers],0)),
Table_Index[ID],$Q2404,Table_Index[year],$R2404)/COUNTIFS(Table_Index[Quarter],"&lt;&gt;''",Table_Index[ID],$Q2404,Table_Index[year],$R2404)</f>
        <v>5.5748500000000001E-3</v>
      </c>
      <c r="AC2404" s="24">
        <f t="shared" si="150"/>
        <v>0.99999997500000004</v>
      </c>
      <c r="AD2404">
        <f>COUNTIFS(Table_Index[Quarter],"&lt;&gt;''",Table_Index[ID],$Q2404,Table_Index[year],$R2404)</f>
        <v>4</v>
      </c>
      <c r="AE2404" s="34">
        <f t="shared" si="151"/>
        <v>0.76455310873423055</v>
      </c>
    </row>
    <row r="2405" spans="1:31" x14ac:dyDescent="0.3">
      <c r="A2405">
        <v>9239</v>
      </c>
      <c r="B2405">
        <v>2006</v>
      </c>
      <c r="C2405">
        <v>2</v>
      </c>
      <c r="D2405">
        <v>0.15450639999999999</v>
      </c>
      <c r="E2405">
        <v>0.11587980000000001</v>
      </c>
      <c r="F2405">
        <v>9.0128700000000006E-2</v>
      </c>
      <c r="G2405">
        <v>0.41201719999999997</v>
      </c>
      <c r="H2405">
        <v>1.37339E-2</v>
      </c>
      <c r="I2405">
        <v>0</v>
      </c>
      <c r="J2405">
        <v>6.4377699999999996E-2</v>
      </c>
      <c r="K2405">
        <v>5.4077300000000002E-2</v>
      </c>
      <c r="L2405">
        <v>8.2403400000000002E-2</v>
      </c>
      <c r="M2405">
        <v>1.28755E-2</v>
      </c>
      <c r="O2405" t="str">
        <f>Table_Index[[#This Row],[ID]]&amp;Table_Index[[#This Row],[year]]</f>
        <v>92392006</v>
      </c>
      <c r="P2405" t="str">
        <v>95522003</v>
      </c>
      <c r="Q2405" t="str">
        <f t="shared" si="148"/>
        <v>9552</v>
      </c>
      <c r="R2405" t="str">
        <f t="shared" si="149"/>
        <v>2003</v>
      </c>
      <c r="S2405">
        <f>SUMIFS(INDEX(Table_Index[],,MATCH(S$12,Table_Index[#Headers],0)),
Table_Index[ID],$Q2405,Table_Index[year],$R2405)/COUNTIFS(Table_Index[Quarter],"&lt;&gt;''",Table_Index[ID],$Q2405,Table_Index[year],$R2405)</f>
        <v>0.22759499999999999</v>
      </c>
      <c r="T2405">
        <f>SUMIFS(INDEX(Table_Index[],,MATCH(T$12,Table_Index[#Headers],0)),
Table_Index[ID],$Q2405,Table_Index[year],$R2405)/COUNTIFS(Table_Index[Quarter],"&lt;&gt;''",Table_Index[ID],$Q2405,Table_Index[year],$R2405)</f>
        <v>1.9964625E-2</v>
      </c>
      <c r="U2405">
        <f>SUMIFS(INDEX(Table_Index[],,MATCH(U$12,Table_Index[#Headers],0)),
Table_Index[ID],$Q2405,Table_Index[year],$R2405)/COUNTIFS(Table_Index[Quarter],"&lt;&gt;''",Table_Index[ID],$Q2405,Table_Index[year],$R2405)</f>
        <v>0.162167375</v>
      </c>
      <c r="V2405">
        <f>SUMIFS(INDEX(Table_Index[],,MATCH(V$12,Table_Index[#Headers],0)),
Table_Index[ID],$Q2405,Table_Index[year],$R2405)/COUNTIFS(Table_Index[Quarter],"&lt;&gt;''",Table_Index[ID],$Q2405,Table_Index[year],$R2405)</f>
        <v>1.632475E-3</v>
      </c>
      <c r="W2405">
        <f>SUMIFS(INDEX(Table_Index[],,MATCH(W$12,Table_Index[#Headers],0)),
Table_Index[ID],$Q2405,Table_Index[year],$R2405)/COUNTIFS(Table_Index[Quarter],"&lt;&gt;''",Table_Index[ID],$Q2405,Table_Index[year],$R2405)</f>
        <v>0</v>
      </c>
      <c r="X2405">
        <f>SUMIFS(INDEX(Table_Index[],,MATCH(X$12,Table_Index[#Headers],0)),
Table_Index[ID],$Q2405,Table_Index[year],$R2405)/COUNTIFS(Table_Index[Quarter],"&lt;&gt;''",Table_Index[ID],$Q2405,Table_Index[year],$R2405)</f>
        <v>8.7209300000000003E-2</v>
      </c>
      <c r="Y2405">
        <f>SUMIFS(INDEX(Table_Index[],,MATCH(Y$12,Table_Index[#Headers],0)),
Table_Index[ID],$Q2405,Table_Index[year],$R2405)/COUNTIFS(Table_Index[Quarter],"&lt;&gt;''",Table_Index[ID],$Q2405,Table_Index[year],$R2405)</f>
        <v>7.6749999999999995E-4</v>
      </c>
      <c r="Z2405">
        <f>SUMIFS(INDEX(Table_Index[],,MATCH(Z$12,Table_Index[#Headers],0)),
Table_Index[ID],$Q2405,Table_Index[year],$R2405)/COUNTIFS(Table_Index[Quarter],"&lt;&gt;''",Table_Index[ID],$Q2405,Table_Index[year],$R2405)</f>
        <v>0.31887922499999999</v>
      </c>
      <c r="AA2405">
        <f>SUMIFS(INDEX(Table_Index[],,MATCH(AA$12,Table_Index[#Headers],0)),
Table_Index[ID],$Q2405,Table_Index[year],$R2405)/COUNTIFS(Table_Index[Quarter],"&lt;&gt;''",Table_Index[ID],$Q2405,Table_Index[year],$R2405)</f>
        <v>0.16692365000000001</v>
      </c>
      <c r="AB2405">
        <f>SUMIFS(INDEX(Table_Index[],,MATCH(AB$12,Table_Index[#Headers],0)),
Table_Index[ID],$Q2405,Table_Index[year],$R2405)/COUNTIFS(Table_Index[Quarter],"&lt;&gt;''",Table_Index[ID],$Q2405,Table_Index[year],$R2405)</f>
        <v>1.4860849999999998E-2</v>
      </c>
      <c r="AC2405" s="24">
        <f t="shared" si="150"/>
        <v>1</v>
      </c>
      <c r="AD2405">
        <f>COUNTIFS(Table_Index[Quarter],"&lt;&gt;''",Table_Index[ID],$Q2405,Table_Index[year],$R2405)</f>
        <v>4</v>
      </c>
      <c r="AE2405" s="34">
        <f t="shared" si="151"/>
        <v>0.78412664624320749</v>
      </c>
    </row>
    <row r="2406" spans="1:31" x14ac:dyDescent="0.3">
      <c r="A2406">
        <v>9239</v>
      </c>
      <c r="B2406">
        <v>2006</v>
      </c>
      <c r="C2406">
        <v>3</v>
      </c>
      <c r="D2406">
        <v>0.3485124</v>
      </c>
      <c r="E2406">
        <v>8.4317500000000004E-2</v>
      </c>
      <c r="F2406">
        <v>8.0101599999999995E-2</v>
      </c>
      <c r="G2406">
        <v>0.29479899999999998</v>
      </c>
      <c r="H2406">
        <v>0</v>
      </c>
      <c r="I2406">
        <v>0</v>
      </c>
      <c r="J2406">
        <v>1.68635E-2</v>
      </c>
      <c r="K2406">
        <v>3.1619099999999997E-2</v>
      </c>
      <c r="L2406">
        <v>0.13069210000000001</v>
      </c>
      <c r="M2406">
        <v>1.30948E-2</v>
      </c>
      <c r="O2406" t="str">
        <f>Table_Index[[#This Row],[ID]]&amp;Table_Index[[#This Row],[year]]</f>
        <v>92392006</v>
      </c>
      <c r="P2406" t="str">
        <v>95522004</v>
      </c>
      <c r="Q2406" t="str">
        <f t="shared" si="148"/>
        <v>9552</v>
      </c>
      <c r="R2406" t="str">
        <f t="shared" si="149"/>
        <v>2004</v>
      </c>
      <c r="S2406">
        <f>SUMIFS(INDEX(Table_Index[],,MATCH(S$12,Table_Index[#Headers],0)),
Table_Index[ID],$Q2406,Table_Index[year],$R2406)/COUNTIFS(Table_Index[Quarter],"&lt;&gt;''",Table_Index[ID],$Q2406,Table_Index[year],$R2406)</f>
        <v>0.30759862500000001</v>
      </c>
      <c r="T2406">
        <f>SUMIFS(INDEX(Table_Index[],,MATCH(T$12,Table_Index[#Headers],0)),
Table_Index[ID],$Q2406,Table_Index[year],$R2406)/COUNTIFS(Table_Index[Quarter],"&lt;&gt;''",Table_Index[ID],$Q2406,Table_Index[year],$R2406)</f>
        <v>2.4301350000000003E-2</v>
      </c>
      <c r="U2406">
        <f>SUMIFS(INDEX(Table_Index[],,MATCH(U$12,Table_Index[#Headers],0)),
Table_Index[ID],$Q2406,Table_Index[year],$R2406)/COUNTIFS(Table_Index[Quarter],"&lt;&gt;''",Table_Index[ID],$Q2406,Table_Index[year],$R2406)</f>
        <v>0.19938747499999998</v>
      </c>
      <c r="V2406">
        <f>SUMIFS(INDEX(Table_Index[],,MATCH(V$12,Table_Index[#Headers],0)),
Table_Index[ID],$Q2406,Table_Index[year],$R2406)/COUNTIFS(Table_Index[Quarter],"&lt;&gt;''",Table_Index[ID],$Q2406,Table_Index[year],$R2406)</f>
        <v>0</v>
      </c>
      <c r="W2406">
        <f>SUMIFS(INDEX(Table_Index[],,MATCH(W$12,Table_Index[#Headers],0)),
Table_Index[ID],$Q2406,Table_Index[year],$R2406)/COUNTIFS(Table_Index[Quarter],"&lt;&gt;''",Table_Index[ID],$Q2406,Table_Index[year],$R2406)</f>
        <v>0</v>
      </c>
      <c r="X2406">
        <f>SUMIFS(INDEX(Table_Index[],,MATCH(X$12,Table_Index[#Headers],0)),
Table_Index[ID],$Q2406,Table_Index[year],$R2406)/COUNTIFS(Table_Index[Quarter],"&lt;&gt;''",Table_Index[ID],$Q2406,Table_Index[year],$R2406)</f>
        <v>0</v>
      </c>
      <c r="Y2406">
        <f>SUMIFS(INDEX(Table_Index[],,MATCH(Y$12,Table_Index[#Headers],0)),
Table_Index[ID],$Q2406,Table_Index[year],$R2406)/COUNTIFS(Table_Index[Quarter],"&lt;&gt;''",Table_Index[ID],$Q2406,Table_Index[year],$R2406)</f>
        <v>0</v>
      </c>
      <c r="Z2406">
        <f>SUMIFS(INDEX(Table_Index[],,MATCH(Z$12,Table_Index[#Headers],0)),
Table_Index[ID],$Q2406,Table_Index[year],$R2406)/COUNTIFS(Table_Index[Quarter],"&lt;&gt;''",Table_Index[ID],$Q2406,Table_Index[year],$R2406)</f>
        <v>0.29999612500000006</v>
      </c>
      <c r="AA2406">
        <f>SUMIFS(INDEX(Table_Index[],,MATCH(AA$12,Table_Index[#Headers],0)),
Table_Index[ID],$Q2406,Table_Index[year],$R2406)/COUNTIFS(Table_Index[Quarter],"&lt;&gt;''",Table_Index[ID],$Q2406,Table_Index[year],$R2406)</f>
        <v>0.16398925</v>
      </c>
      <c r="AB2406">
        <f>SUMIFS(INDEX(Table_Index[],,MATCH(AB$12,Table_Index[#Headers],0)),
Table_Index[ID],$Q2406,Table_Index[year],$R2406)/COUNTIFS(Table_Index[Quarter],"&lt;&gt;''",Table_Index[ID],$Q2406,Table_Index[year],$R2406)</f>
        <v>4.7272E-3</v>
      </c>
      <c r="AC2406" s="24">
        <f t="shared" si="150"/>
        <v>1.0000000250000001</v>
      </c>
      <c r="AD2406">
        <f>COUNTIFS(Table_Index[Quarter],"&lt;&gt;''",Table_Index[ID],$Q2406,Table_Index[year],$R2406)</f>
        <v>4</v>
      </c>
      <c r="AE2406" s="34">
        <f t="shared" si="151"/>
        <v>0.74812466954899315</v>
      </c>
    </row>
    <row r="2407" spans="1:31" x14ac:dyDescent="0.3">
      <c r="A2407">
        <v>9239</v>
      </c>
      <c r="B2407">
        <v>2006</v>
      </c>
      <c r="C2407">
        <v>4</v>
      </c>
      <c r="D2407">
        <v>0.30571199999999998</v>
      </c>
      <c r="E2407">
        <v>8.0450499999999994E-2</v>
      </c>
      <c r="F2407">
        <v>0.26816839999999997</v>
      </c>
      <c r="G2407">
        <v>0.12335749999999999</v>
      </c>
      <c r="H2407">
        <v>6.7041999999999996E-3</v>
      </c>
      <c r="I2407">
        <v>0</v>
      </c>
      <c r="J2407">
        <v>0</v>
      </c>
      <c r="K2407">
        <v>4.0225299999999999E-2</v>
      </c>
      <c r="L2407">
        <v>0.16090099999999999</v>
      </c>
      <c r="M2407">
        <v>1.44811E-2</v>
      </c>
      <c r="O2407" t="str">
        <f>Table_Index[[#This Row],[ID]]&amp;Table_Index[[#This Row],[year]]</f>
        <v>92392006</v>
      </c>
      <c r="P2407" t="str">
        <v>95522005</v>
      </c>
      <c r="Q2407" t="str">
        <f t="shared" si="148"/>
        <v>9552</v>
      </c>
      <c r="R2407" t="str">
        <f t="shared" si="149"/>
        <v>2005</v>
      </c>
      <c r="S2407">
        <f>SUMIFS(INDEX(Table_Index[],,MATCH(S$12,Table_Index[#Headers],0)),
Table_Index[ID],$Q2407,Table_Index[year],$R2407)/COUNTIFS(Table_Index[Quarter],"&lt;&gt;''",Table_Index[ID],$Q2407,Table_Index[year],$R2407)</f>
        <v>0.137039825</v>
      </c>
      <c r="T2407">
        <f>SUMIFS(INDEX(Table_Index[],,MATCH(T$12,Table_Index[#Headers],0)),
Table_Index[ID],$Q2407,Table_Index[year],$R2407)/COUNTIFS(Table_Index[Quarter],"&lt;&gt;''",Table_Index[ID],$Q2407,Table_Index[year],$R2407)</f>
        <v>0.12749035</v>
      </c>
      <c r="U2407">
        <f>SUMIFS(INDEX(Table_Index[],,MATCH(U$12,Table_Index[#Headers],0)),
Table_Index[ID],$Q2407,Table_Index[year],$R2407)/COUNTIFS(Table_Index[Quarter],"&lt;&gt;''",Table_Index[ID],$Q2407,Table_Index[year],$R2407)</f>
        <v>8.6133600000000005E-2</v>
      </c>
      <c r="V2407">
        <f>SUMIFS(INDEX(Table_Index[],,MATCH(V$12,Table_Index[#Headers],0)),
Table_Index[ID],$Q2407,Table_Index[year],$R2407)/COUNTIFS(Table_Index[Quarter],"&lt;&gt;''",Table_Index[ID],$Q2407,Table_Index[year],$R2407)</f>
        <v>2.12368E-2</v>
      </c>
      <c r="W2407">
        <f>SUMIFS(INDEX(Table_Index[],,MATCH(W$12,Table_Index[#Headers],0)),
Table_Index[ID],$Q2407,Table_Index[year],$R2407)/COUNTIFS(Table_Index[Quarter],"&lt;&gt;''",Table_Index[ID],$Q2407,Table_Index[year],$R2407)</f>
        <v>0</v>
      </c>
      <c r="X2407">
        <f>SUMIFS(INDEX(Table_Index[],,MATCH(X$12,Table_Index[#Headers],0)),
Table_Index[ID],$Q2407,Table_Index[year],$R2407)/COUNTIFS(Table_Index[Quarter],"&lt;&gt;''",Table_Index[ID],$Q2407,Table_Index[year],$R2407)</f>
        <v>0.37760337499999996</v>
      </c>
      <c r="Y2407">
        <f>SUMIFS(INDEX(Table_Index[],,MATCH(Y$12,Table_Index[#Headers],0)),
Table_Index[ID],$Q2407,Table_Index[year],$R2407)/COUNTIFS(Table_Index[Quarter],"&lt;&gt;''",Table_Index[ID],$Q2407,Table_Index[year],$R2407)</f>
        <v>0.12363597500000001</v>
      </c>
      <c r="Z2407">
        <f>SUMIFS(INDEX(Table_Index[],,MATCH(Z$12,Table_Index[#Headers],0)),
Table_Index[ID],$Q2407,Table_Index[year],$R2407)/COUNTIFS(Table_Index[Quarter],"&lt;&gt;''",Table_Index[ID],$Q2407,Table_Index[year],$R2407)</f>
        <v>5.8038325000000002E-2</v>
      </c>
      <c r="AA2407">
        <f>SUMIFS(INDEX(Table_Index[],,MATCH(AA$12,Table_Index[#Headers],0)),
Table_Index[ID],$Q2407,Table_Index[year],$R2407)/COUNTIFS(Table_Index[Quarter],"&lt;&gt;''",Table_Index[ID],$Q2407,Table_Index[year],$R2407)</f>
        <v>6.5297350000000004E-2</v>
      </c>
      <c r="AB2407">
        <f>SUMIFS(INDEX(Table_Index[],,MATCH(AB$12,Table_Index[#Headers],0)),
Table_Index[ID],$Q2407,Table_Index[year],$R2407)/COUNTIFS(Table_Index[Quarter],"&lt;&gt;''",Table_Index[ID],$Q2407,Table_Index[year],$R2407)</f>
        <v>3.5244249999999999E-3</v>
      </c>
      <c r="AC2407" s="24">
        <f t="shared" si="150"/>
        <v>1.0000000250000001</v>
      </c>
      <c r="AD2407">
        <f>COUNTIFS(Table_Index[Quarter],"&lt;&gt;''",Table_Index[ID],$Q2407,Table_Index[year],$R2407)</f>
        <v>4</v>
      </c>
      <c r="AE2407" s="34">
        <f t="shared" si="151"/>
        <v>0.79158152251464697</v>
      </c>
    </row>
    <row r="2408" spans="1:31" x14ac:dyDescent="0.3">
      <c r="A2408">
        <v>9240</v>
      </c>
      <c r="B2408">
        <v>2003</v>
      </c>
      <c r="C2408">
        <v>1</v>
      </c>
      <c r="D2408">
        <v>1.1505100000000001E-2</v>
      </c>
      <c r="E2408">
        <v>6.5344000000000001E-3</v>
      </c>
      <c r="F2408">
        <v>3.6492E-3</v>
      </c>
      <c r="G2408">
        <v>0</v>
      </c>
      <c r="H2408">
        <v>1.8246E-3</v>
      </c>
      <c r="I2408">
        <v>2.73691E-2</v>
      </c>
      <c r="J2408">
        <v>1.96145E-2</v>
      </c>
      <c r="K2408">
        <v>0.92548889999999995</v>
      </c>
      <c r="L2408">
        <v>3.6492E-3</v>
      </c>
      <c r="M2408">
        <v>3.6489999999999998E-4</v>
      </c>
      <c r="O2408" t="str">
        <f>Table_Index[[#This Row],[ID]]&amp;Table_Index[[#This Row],[year]]</f>
        <v>92402003</v>
      </c>
      <c r="P2408" t="str">
        <v>95522006</v>
      </c>
      <c r="Q2408" t="str">
        <f t="shared" si="148"/>
        <v>9552</v>
      </c>
      <c r="R2408" t="str">
        <f t="shared" si="149"/>
        <v>2006</v>
      </c>
      <c r="S2408">
        <f>SUMIFS(INDEX(Table_Index[],,MATCH(S$12,Table_Index[#Headers],0)),
Table_Index[ID],$Q2408,Table_Index[year],$R2408)/COUNTIFS(Table_Index[Quarter],"&lt;&gt;''",Table_Index[ID],$Q2408,Table_Index[year],$R2408)</f>
        <v>0.12863245000000001</v>
      </c>
      <c r="T2408">
        <f>SUMIFS(INDEX(Table_Index[],,MATCH(T$12,Table_Index[#Headers],0)),
Table_Index[ID],$Q2408,Table_Index[year],$R2408)/COUNTIFS(Table_Index[Quarter],"&lt;&gt;''",Table_Index[ID],$Q2408,Table_Index[year],$R2408)</f>
        <v>0.10695452500000001</v>
      </c>
      <c r="U2408">
        <f>SUMIFS(INDEX(Table_Index[],,MATCH(U$12,Table_Index[#Headers],0)),
Table_Index[ID],$Q2408,Table_Index[year],$R2408)/COUNTIFS(Table_Index[Quarter],"&lt;&gt;''",Table_Index[ID],$Q2408,Table_Index[year],$R2408)</f>
        <v>9.6417050000000004E-2</v>
      </c>
      <c r="V2408">
        <f>SUMIFS(INDEX(Table_Index[],,MATCH(V$12,Table_Index[#Headers],0)),
Table_Index[ID],$Q2408,Table_Index[year],$R2408)/COUNTIFS(Table_Index[Quarter],"&lt;&gt;''",Table_Index[ID],$Q2408,Table_Index[year],$R2408)</f>
        <v>0</v>
      </c>
      <c r="W2408">
        <f>SUMIFS(INDEX(Table_Index[],,MATCH(W$12,Table_Index[#Headers],0)),
Table_Index[ID],$Q2408,Table_Index[year],$R2408)/COUNTIFS(Table_Index[Quarter],"&lt;&gt;''",Table_Index[ID],$Q2408,Table_Index[year],$R2408)</f>
        <v>0</v>
      </c>
      <c r="X2408">
        <f>SUMIFS(INDEX(Table_Index[],,MATCH(X$12,Table_Index[#Headers],0)),
Table_Index[ID],$Q2408,Table_Index[year],$R2408)/COUNTIFS(Table_Index[Quarter],"&lt;&gt;''",Table_Index[ID],$Q2408,Table_Index[year],$R2408)</f>
        <v>0.35270419999999997</v>
      </c>
      <c r="Y2408">
        <f>SUMIFS(INDEX(Table_Index[],,MATCH(Y$12,Table_Index[#Headers],0)),
Table_Index[ID],$Q2408,Table_Index[year],$R2408)/COUNTIFS(Table_Index[Quarter],"&lt;&gt;''",Table_Index[ID],$Q2408,Table_Index[year],$R2408)</f>
        <v>0.11492579999999999</v>
      </c>
      <c r="Z2408">
        <f>SUMIFS(INDEX(Table_Index[],,MATCH(Z$12,Table_Index[#Headers],0)),
Table_Index[ID],$Q2408,Table_Index[year],$R2408)/COUNTIFS(Table_Index[Quarter],"&lt;&gt;''",Table_Index[ID],$Q2408,Table_Index[year],$R2408)</f>
        <v>0.10636355</v>
      </c>
      <c r="AA2408">
        <f>SUMIFS(INDEX(Table_Index[],,MATCH(AA$12,Table_Index[#Headers],0)),
Table_Index[ID],$Q2408,Table_Index[year],$R2408)/COUNTIFS(Table_Index[Quarter],"&lt;&gt;''",Table_Index[ID],$Q2408,Table_Index[year],$R2408)</f>
        <v>8.5606124999999991E-2</v>
      </c>
      <c r="AB2408">
        <f>SUMIFS(INDEX(Table_Index[],,MATCH(AB$12,Table_Index[#Headers],0)),
Table_Index[ID],$Q2408,Table_Index[year],$R2408)/COUNTIFS(Table_Index[Quarter],"&lt;&gt;''",Table_Index[ID],$Q2408,Table_Index[year],$R2408)</f>
        <v>8.3962749999999999E-3</v>
      </c>
      <c r="AC2408" s="24">
        <f t="shared" si="150"/>
        <v>0.99999997499999993</v>
      </c>
      <c r="AD2408">
        <f>COUNTIFS(Table_Index[Quarter],"&lt;&gt;''",Table_Index[ID],$Q2408,Table_Index[year],$R2408)</f>
        <v>4</v>
      </c>
      <c r="AE2408" s="34">
        <f t="shared" si="151"/>
        <v>0.80639787181504563</v>
      </c>
    </row>
    <row r="2409" spans="1:31" x14ac:dyDescent="0.3">
      <c r="A2409">
        <v>9240</v>
      </c>
      <c r="B2409">
        <v>2003</v>
      </c>
      <c r="C2409">
        <v>2</v>
      </c>
      <c r="D2409">
        <v>0.1269266</v>
      </c>
      <c r="E2409">
        <v>6.11967E-2</v>
      </c>
      <c r="F2409">
        <v>0.1223935</v>
      </c>
      <c r="G2409">
        <v>9.6894800000000003E-2</v>
      </c>
      <c r="H2409">
        <v>4.5897599999999997E-2</v>
      </c>
      <c r="I2409">
        <v>0.26518580000000003</v>
      </c>
      <c r="J2409">
        <v>0.1223935</v>
      </c>
      <c r="K2409">
        <v>5.0997300000000002E-2</v>
      </c>
      <c r="L2409">
        <v>0.1019946</v>
      </c>
      <c r="M2409">
        <v>6.1196999999999996E-3</v>
      </c>
      <c r="O2409" t="str">
        <f>Table_Index[[#This Row],[ID]]&amp;Table_Index[[#This Row],[year]]</f>
        <v>92402003</v>
      </c>
      <c r="P2409" t="str">
        <v>95522007</v>
      </c>
      <c r="Q2409" t="str">
        <f t="shared" si="148"/>
        <v>9552</v>
      </c>
      <c r="R2409" t="str">
        <f t="shared" si="149"/>
        <v>2007</v>
      </c>
      <c r="S2409">
        <f>SUMIFS(INDEX(Table_Index[],,MATCH(S$12,Table_Index[#Headers],0)),
Table_Index[ID],$Q2409,Table_Index[year],$R2409)/COUNTIFS(Table_Index[Quarter],"&lt;&gt;''",Table_Index[ID],$Q2409,Table_Index[year],$R2409)</f>
        <v>0.1460978</v>
      </c>
      <c r="T2409">
        <f>SUMIFS(INDEX(Table_Index[],,MATCH(T$12,Table_Index[#Headers],0)),
Table_Index[ID],$Q2409,Table_Index[year],$R2409)/COUNTIFS(Table_Index[Quarter],"&lt;&gt;''",Table_Index[ID],$Q2409,Table_Index[year],$R2409)</f>
        <v>0.10375125</v>
      </c>
      <c r="U2409">
        <f>SUMIFS(INDEX(Table_Index[],,MATCH(U$12,Table_Index[#Headers],0)),
Table_Index[ID],$Q2409,Table_Index[year],$R2409)/COUNTIFS(Table_Index[Quarter],"&lt;&gt;''",Table_Index[ID],$Q2409,Table_Index[year],$R2409)</f>
        <v>7.9612774999999997E-2</v>
      </c>
      <c r="V2409">
        <f>SUMIFS(INDEX(Table_Index[],,MATCH(V$12,Table_Index[#Headers],0)),
Table_Index[ID],$Q2409,Table_Index[year],$R2409)/COUNTIFS(Table_Index[Quarter],"&lt;&gt;''",Table_Index[ID],$Q2409,Table_Index[year],$R2409)</f>
        <v>7.19135E-3</v>
      </c>
      <c r="W2409">
        <f>SUMIFS(INDEX(Table_Index[],,MATCH(W$12,Table_Index[#Headers],0)),
Table_Index[ID],$Q2409,Table_Index[year],$R2409)/COUNTIFS(Table_Index[Quarter],"&lt;&gt;''",Table_Index[ID],$Q2409,Table_Index[year],$R2409)</f>
        <v>0</v>
      </c>
      <c r="X2409">
        <f>SUMIFS(INDEX(Table_Index[],,MATCH(X$12,Table_Index[#Headers],0)),
Table_Index[ID],$Q2409,Table_Index[year],$R2409)/COUNTIFS(Table_Index[Quarter],"&lt;&gt;''",Table_Index[ID],$Q2409,Table_Index[year],$R2409)</f>
        <v>0.42764817500000002</v>
      </c>
      <c r="Y2409">
        <f>SUMIFS(INDEX(Table_Index[],,MATCH(Y$12,Table_Index[#Headers],0)),
Table_Index[ID],$Q2409,Table_Index[year],$R2409)/COUNTIFS(Table_Index[Quarter],"&lt;&gt;''",Table_Index[ID],$Q2409,Table_Index[year],$R2409)</f>
        <v>9.2397074999999995E-2</v>
      </c>
      <c r="Z2409">
        <f>SUMIFS(INDEX(Table_Index[],,MATCH(Z$12,Table_Index[#Headers],0)),
Table_Index[ID],$Q2409,Table_Index[year],$R2409)/COUNTIFS(Table_Index[Quarter],"&lt;&gt;''",Table_Index[ID],$Q2409,Table_Index[year],$R2409)</f>
        <v>5.5748599999999995E-2</v>
      </c>
      <c r="AA2409">
        <f>SUMIFS(INDEX(Table_Index[],,MATCH(AA$12,Table_Index[#Headers],0)),
Table_Index[ID],$Q2409,Table_Index[year],$R2409)/COUNTIFS(Table_Index[Quarter],"&lt;&gt;''",Table_Index[ID],$Q2409,Table_Index[year],$R2409)</f>
        <v>8.1153875E-2</v>
      </c>
      <c r="AB2409">
        <f>SUMIFS(INDEX(Table_Index[],,MATCH(AB$12,Table_Index[#Headers],0)),
Table_Index[ID],$Q2409,Table_Index[year],$R2409)/COUNTIFS(Table_Index[Quarter],"&lt;&gt;''",Table_Index[ID],$Q2409,Table_Index[year],$R2409)</f>
        <v>6.399175E-3</v>
      </c>
      <c r="AC2409" s="24">
        <f t="shared" si="150"/>
        <v>1.0000000750000002</v>
      </c>
      <c r="AD2409">
        <f>COUNTIFS(Table_Index[Quarter],"&lt;&gt;''",Table_Index[ID],$Q2409,Table_Index[year],$R2409)</f>
        <v>4</v>
      </c>
      <c r="AE2409" s="34">
        <f t="shared" si="151"/>
        <v>0.7603462131810319</v>
      </c>
    </row>
    <row r="2410" spans="1:31" x14ac:dyDescent="0.3">
      <c r="A2410">
        <v>9240</v>
      </c>
      <c r="B2410">
        <v>2003</v>
      </c>
      <c r="C2410">
        <v>3</v>
      </c>
      <c r="D2410">
        <v>0.1084278</v>
      </c>
      <c r="E2410">
        <v>3.84426E-2</v>
      </c>
      <c r="F2410">
        <v>9.3149300000000004E-2</v>
      </c>
      <c r="G2410">
        <v>8.8713999999999998E-3</v>
      </c>
      <c r="H2410">
        <v>0</v>
      </c>
      <c r="I2410">
        <v>0.56185309999999999</v>
      </c>
      <c r="J2410">
        <v>4.4356800000000002E-2</v>
      </c>
      <c r="K2410">
        <v>2.6614100000000002E-2</v>
      </c>
      <c r="L2410">
        <v>8.8713600000000004E-2</v>
      </c>
      <c r="M2410">
        <v>2.9571199999999999E-2</v>
      </c>
      <c r="O2410" t="str">
        <f>Table_Index[[#This Row],[ID]]&amp;Table_Index[[#This Row],[year]]</f>
        <v>92402003</v>
      </c>
      <c r="P2410" t="str">
        <v>95522008</v>
      </c>
      <c r="Q2410" t="str">
        <f t="shared" si="148"/>
        <v>9552</v>
      </c>
      <c r="R2410" t="str">
        <f t="shared" si="149"/>
        <v>2008</v>
      </c>
      <c r="S2410">
        <f>SUMIFS(INDEX(Table_Index[],,MATCH(S$12,Table_Index[#Headers],0)),
Table_Index[ID],$Q2410,Table_Index[year],$R2410)/COUNTIFS(Table_Index[Quarter],"&lt;&gt;''",Table_Index[ID],$Q2410,Table_Index[year],$R2410)</f>
        <v>0.13290717500000002</v>
      </c>
      <c r="T2410">
        <f>SUMIFS(INDEX(Table_Index[],,MATCH(T$12,Table_Index[#Headers],0)),
Table_Index[ID],$Q2410,Table_Index[year],$R2410)/COUNTIFS(Table_Index[Quarter],"&lt;&gt;''",Table_Index[ID],$Q2410,Table_Index[year],$R2410)</f>
        <v>0.12870015000000001</v>
      </c>
      <c r="U2410">
        <f>SUMIFS(INDEX(Table_Index[],,MATCH(U$12,Table_Index[#Headers],0)),
Table_Index[ID],$Q2410,Table_Index[year],$R2410)/COUNTIFS(Table_Index[Quarter],"&lt;&gt;''",Table_Index[ID],$Q2410,Table_Index[year],$R2410)</f>
        <v>0.17955499999999999</v>
      </c>
      <c r="V2410">
        <f>SUMIFS(INDEX(Table_Index[],,MATCH(V$12,Table_Index[#Headers],0)),
Table_Index[ID],$Q2410,Table_Index[year],$R2410)/COUNTIFS(Table_Index[Quarter],"&lt;&gt;''",Table_Index[ID],$Q2410,Table_Index[year],$R2410)</f>
        <v>0</v>
      </c>
      <c r="W2410">
        <f>SUMIFS(INDEX(Table_Index[],,MATCH(W$12,Table_Index[#Headers],0)),
Table_Index[ID],$Q2410,Table_Index[year],$R2410)/COUNTIFS(Table_Index[Quarter],"&lt;&gt;''",Table_Index[ID],$Q2410,Table_Index[year],$R2410)</f>
        <v>0</v>
      </c>
      <c r="X2410">
        <f>SUMIFS(INDEX(Table_Index[],,MATCH(X$12,Table_Index[#Headers],0)),
Table_Index[ID],$Q2410,Table_Index[year],$R2410)/COUNTIFS(Table_Index[Quarter],"&lt;&gt;''",Table_Index[ID],$Q2410,Table_Index[year],$R2410)</f>
        <v>0.21026757499999998</v>
      </c>
      <c r="Y2410">
        <f>SUMIFS(INDEX(Table_Index[],,MATCH(Y$12,Table_Index[#Headers],0)),
Table_Index[ID],$Q2410,Table_Index[year],$R2410)/COUNTIFS(Table_Index[Quarter],"&lt;&gt;''",Table_Index[ID],$Q2410,Table_Index[year],$R2410)</f>
        <v>0.13842535</v>
      </c>
      <c r="Z2410">
        <f>SUMIFS(INDEX(Table_Index[],,MATCH(Z$12,Table_Index[#Headers],0)),
Table_Index[ID],$Q2410,Table_Index[year],$R2410)/COUNTIFS(Table_Index[Quarter],"&lt;&gt;''",Table_Index[ID],$Q2410,Table_Index[year],$R2410)</f>
        <v>0.12803994999999999</v>
      </c>
      <c r="AA2410">
        <f>SUMIFS(INDEX(Table_Index[],,MATCH(AA$12,Table_Index[#Headers],0)),
Table_Index[ID],$Q2410,Table_Index[year],$R2410)/COUNTIFS(Table_Index[Quarter],"&lt;&gt;''",Table_Index[ID],$Q2410,Table_Index[year],$R2410)</f>
        <v>7.4317925000000007E-2</v>
      </c>
      <c r="AB2410">
        <f>SUMIFS(INDEX(Table_Index[],,MATCH(AB$12,Table_Index[#Headers],0)),
Table_Index[ID],$Q2410,Table_Index[year],$R2410)/COUNTIFS(Table_Index[Quarter],"&lt;&gt;''",Table_Index[ID],$Q2410,Table_Index[year],$R2410)</f>
        <v>7.7868749999999995E-3</v>
      </c>
      <c r="AC2410" s="24">
        <f t="shared" si="150"/>
        <v>1.0000000000000002</v>
      </c>
      <c r="AD2410">
        <f>COUNTIFS(Table_Index[Quarter],"&lt;&gt;''",Table_Index[ID],$Q2410,Table_Index[year],$R2410)</f>
        <v>4</v>
      </c>
      <c r="AE2410" s="34">
        <f t="shared" si="151"/>
        <v>0.84817990738492</v>
      </c>
    </row>
    <row r="2411" spans="1:31" x14ac:dyDescent="0.3">
      <c r="A2411">
        <v>9240</v>
      </c>
      <c r="B2411">
        <v>2003</v>
      </c>
      <c r="C2411">
        <v>4</v>
      </c>
      <c r="D2411">
        <v>0.38203409999999999</v>
      </c>
      <c r="E2411">
        <v>4.83221E-2</v>
      </c>
      <c r="F2411">
        <v>0.1561177</v>
      </c>
      <c r="G2411">
        <v>0</v>
      </c>
      <c r="H2411">
        <v>0</v>
      </c>
      <c r="I2411">
        <v>0</v>
      </c>
      <c r="J2411">
        <v>0.26391330000000002</v>
      </c>
      <c r="K2411">
        <v>7.0624699999999999E-2</v>
      </c>
      <c r="L2411">
        <v>7.43418E-2</v>
      </c>
      <c r="M2411">
        <v>4.6464000000000002E-3</v>
      </c>
      <c r="O2411" t="str">
        <f>Table_Index[[#This Row],[ID]]&amp;Table_Index[[#This Row],[year]]</f>
        <v>92402003</v>
      </c>
      <c r="P2411" t="str">
        <v>95532003</v>
      </c>
      <c r="Q2411" t="str">
        <f t="shared" si="148"/>
        <v>9553</v>
      </c>
      <c r="R2411" t="str">
        <f t="shared" si="149"/>
        <v>2003</v>
      </c>
      <c r="S2411">
        <f>SUMIFS(INDEX(Table_Index[],,MATCH(S$12,Table_Index[#Headers],0)),
Table_Index[ID],$Q2411,Table_Index[year],$R2411)/COUNTIFS(Table_Index[Quarter],"&lt;&gt;''",Table_Index[ID],$Q2411,Table_Index[year],$R2411)</f>
        <v>0.33918580000000004</v>
      </c>
      <c r="T2411">
        <f>SUMIFS(INDEX(Table_Index[],,MATCH(T$12,Table_Index[#Headers],0)),
Table_Index[ID],$Q2411,Table_Index[year],$R2411)/COUNTIFS(Table_Index[Quarter],"&lt;&gt;''",Table_Index[ID],$Q2411,Table_Index[year],$R2411)</f>
        <v>4.0308049999999998E-2</v>
      </c>
      <c r="U2411">
        <f>SUMIFS(INDEX(Table_Index[],,MATCH(U$12,Table_Index[#Headers],0)),
Table_Index[ID],$Q2411,Table_Index[year],$R2411)/COUNTIFS(Table_Index[Quarter],"&lt;&gt;''",Table_Index[ID],$Q2411,Table_Index[year],$R2411)</f>
        <v>9.272169999999999E-2</v>
      </c>
      <c r="V2411">
        <f>SUMIFS(INDEX(Table_Index[],,MATCH(V$12,Table_Index[#Headers],0)),
Table_Index[ID],$Q2411,Table_Index[year],$R2411)/COUNTIFS(Table_Index[Quarter],"&lt;&gt;''",Table_Index[ID],$Q2411,Table_Index[year],$R2411)</f>
        <v>8.9541499999999993E-3</v>
      </c>
      <c r="W2411">
        <f>SUMIFS(INDEX(Table_Index[],,MATCH(W$12,Table_Index[#Headers],0)),
Table_Index[ID],$Q2411,Table_Index[year],$R2411)/COUNTIFS(Table_Index[Quarter],"&lt;&gt;''",Table_Index[ID],$Q2411,Table_Index[year],$R2411)</f>
        <v>0</v>
      </c>
      <c r="X2411">
        <f>SUMIFS(INDEX(Table_Index[],,MATCH(X$12,Table_Index[#Headers],0)),
Table_Index[ID],$Q2411,Table_Index[year],$R2411)/COUNTIFS(Table_Index[Quarter],"&lt;&gt;''",Table_Index[ID],$Q2411,Table_Index[year],$R2411)</f>
        <v>9.6153849999999999E-2</v>
      </c>
      <c r="Y2411">
        <f>SUMIFS(INDEX(Table_Index[],,MATCH(Y$12,Table_Index[#Headers],0)),
Table_Index[ID],$Q2411,Table_Index[year],$R2411)/COUNTIFS(Table_Index[Quarter],"&lt;&gt;''",Table_Index[ID],$Q2411,Table_Index[year],$R2411)</f>
        <v>3.9398275000000003E-2</v>
      </c>
      <c r="Z2411">
        <f>SUMIFS(INDEX(Table_Index[],,MATCH(Z$12,Table_Index[#Headers],0)),
Table_Index[ID],$Q2411,Table_Index[year],$R2411)/COUNTIFS(Table_Index[Quarter],"&lt;&gt;''",Table_Index[ID],$Q2411,Table_Index[year],$R2411)</f>
        <v>0.29389482500000003</v>
      </c>
      <c r="AA2411">
        <f>SUMIFS(INDEX(Table_Index[],,MATCH(AA$12,Table_Index[#Headers],0)),
Table_Index[ID],$Q2411,Table_Index[year],$R2411)/COUNTIFS(Table_Index[Quarter],"&lt;&gt;''",Table_Index[ID],$Q2411,Table_Index[year],$R2411)</f>
        <v>7.6771525000000007E-2</v>
      </c>
      <c r="AB2411">
        <f>SUMIFS(INDEX(Table_Index[],,MATCH(AB$12,Table_Index[#Headers],0)),
Table_Index[ID],$Q2411,Table_Index[year],$R2411)/COUNTIFS(Table_Index[Quarter],"&lt;&gt;''",Table_Index[ID],$Q2411,Table_Index[year],$R2411)</f>
        <v>1.2611825E-2</v>
      </c>
      <c r="AC2411" s="24">
        <f t="shared" si="150"/>
        <v>1.0000000000000002</v>
      </c>
      <c r="AD2411">
        <f>COUNTIFS(Table_Index[Quarter],"&lt;&gt;''",Table_Index[ID],$Q2411,Table_Index[year],$R2411)</f>
        <v>4</v>
      </c>
      <c r="AE2411" s="34">
        <f t="shared" si="151"/>
        <v>0.7714258834452099</v>
      </c>
    </row>
    <row r="2412" spans="1:31" x14ac:dyDescent="0.3">
      <c r="A2412">
        <v>9240</v>
      </c>
      <c r="B2412">
        <v>2004</v>
      </c>
      <c r="C2412">
        <v>1</v>
      </c>
      <c r="D2412">
        <v>0.1681512</v>
      </c>
      <c r="E2412">
        <v>8.4816000000000003E-2</v>
      </c>
      <c r="F2412">
        <v>0.13048609999999999</v>
      </c>
      <c r="G2412">
        <v>2.71846E-2</v>
      </c>
      <c r="H2412">
        <v>0</v>
      </c>
      <c r="I2412">
        <v>0.41320590000000001</v>
      </c>
      <c r="J2412">
        <v>2.6097200000000001E-2</v>
      </c>
      <c r="K2412">
        <v>5.2194400000000002E-2</v>
      </c>
      <c r="L2412">
        <v>8.6990700000000004E-2</v>
      </c>
      <c r="M2412">
        <v>1.0873799999999999E-2</v>
      </c>
      <c r="O2412" t="str">
        <f>Table_Index[[#This Row],[ID]]&amp;Table_Index[[#This Row],[year]]</f>
        <v>92402004</v>
      </c>
      <c r="P2412" t="str">
        <v>95532004</v>
      </c>
      <c r="Q2412" t="str">
        <f t="shared" si="148"/>
        <v>9553</v>
      </c>
      <c r="R2412" t="str">
        <f t="shared" si="149"/>
        <v>2004</v>
      </c>
      <c r="S2412">
        <f>SUMIFS(INDEX(Table_Index[],,MATCH(S$12,Table_Index[#Headers],0)),
Table_Index[ID],$Q2412,Table_Index[year],$R2412)/COUNTIFS(Table_Index[Quarter],"&lt;&gt;''",Table_Index[ID],$Q2412,Table_Index[year],$R2412)</f>
        <v>0.49375767500000001</v>
      </c>
      <c r="T2412">
        <f>SUMIFS(INDEX(Table_Index[],,MATCH(T$12,Table_Index[#Headers],0)),
Table_Index[ID],$Q2412,Table_Index[year],$R2412)/COUNTIFS(Table_Index[Quarter],"&lt;&gt;''",Table_Index[ID],$Q2412,Table_Index[year],$R2412)</f>
        <v>7.0827799999999996E-2</v>
      </c>
      <c r="U2412">
        <f>SUMIFS(INDEX(Table_Index[],,MATCH(U$12,Table_Index[#Headers],0)),
Table_Index[ID],$Q2412,Table_Index[year],$R2412)/COUNTIFS(Table_Index[Quarter],"&lt;&gt;''",Table_Index[ID],$Q2412,Table_Index[year],$R2412)</f>
        <v>0.19807205</v>
      </c>
      <c r="V2412">
        <f>SUMIFS(INDEX(Table_Index[],,MATCH(V$12,Table_Index[#Headers],0)),
Table_Index[ID],$Q2412,Table_Index[year],$R2412)/COUNTIFS(Table_Index[Quarter],"&lt;&gt;''",Table_Index[ID],$Q2412,Table_Index[year],$R2412)</f>
        <v>0</v>
      </c>
      <c r="W2412">
        <f>SUMIFS(INDEX(Table_Index[],,MATCH(W$12,Table_Index[#Headers],0)),
Table_Index[ID],$Q2412,Table_Index[year],$R2412)/COUNTIFS(Table_Index[Quarter],"&lt;&gt;''",Table_Index[ID],$Q2412,Table_Index[year],$R2412)</f>
        <v>0</v>
      </c>
      <c r="X2412">
        <f>SUMIFS(INDEX(Table_Index[],,MATCH(X$12,Table_Index[#Headers],0)),
Table_Index[ID],$Q2412,Table_Index[year],$R2412)/COUNTIFS(Table_Index[Quarter],"&lt;&gt;''",Table_Index[ID],$Q2412,Table_Index[year],$R2412)</f>
        <v>0</v>
      </c>
      <c r="Y2412">
        <f>SUMIFS(INDEX(Table_Index[],,MATCH(Y$12,Table_Index[#Headers],0)),
Table_Index[ID],$Q2412,Table_Index[year],$R2412)/COUNTIFS(Table_Index[Quarter],"&lt;&gt;''",Table_Index[ID],$Q2412,Table_Index[year],$R2412)</f>
        <v>0</v>
      </c>
      <c r="Z2412">
        <f>SUMIFS(INDEX(Table_Index[],,MATCH(Z$12,Table_Index[#Headers],0)),
Table_Index[ID],$Q2412,Table_Index[year],$R2412)/COUNTIFS(Table_Index[Quarter],"&lt;&gt;''",Table_Index[ID],$Q2412,Table_Index[year],$R2412)</f>
        <v>3.3471025000000001E-2</v>
      </c>
      <c r="AA2412">
        <f>SUMIFS(INDEX(Table_Index[],,MATCH(AA$12,Table_Index[#Headers],0)),
Table_Index[ID],$Q2412,Table_Index[year],$R2412)/COUNTIFS(Table_Index[Quarter],"&lt;&gt;''",Table_Index[ID],$Q2412,Table_Index[year],$R2412)</f>
        <v>0.17483607500000001</v>
      </c>
      <c r="AB2412">
        <f>SUMIFS(INDEX(Table_Index[],,MATCH(AB$12,Table_Index[#Headers],0)),
Table_Index[ID],$Q2412,Table_Index[year],$R2412)/COUNTIFS(Table_Index[Quarter],"&lt;&gt;''",Table_Index[ID],$Q2412,Table_Index[year],$R2412)</f>
        <v>2.9035424999999997E-2</v>
      </c>
      <c r="AC2412" s="24">
        <f t="shared" si="150"/>
        <v>1.0000000499999999</v>
      </c>
      <c r="AD2412">
        <f>COUNTIFS(Table_Index[Quarter],"&lt;&gt;''",Table_Index[ID],$Q2412,Table_Index[year],$R2412)</f>
        <v>4</v>
      </c>
      <c r="AE2412" s="34">
        <f t="shared" si="151"/>
        <v>0.67942322559366497</v>
      </c>
    </row>
    <row r="2413" spans="1:31" x14ac:dyDescent="0.3">
      <c r="A2413">
        <v>9240</v>
      </c>
      <c r="B2413">
        <v>2004</v>
      </c>
      <c r="C2413">
        <v>2</v>
      </c>
      <c r="D2413">
        <v>0.19534879999999999</v>
      </c>
      <c r="E2413">
        <v>7.9069799999999996E-2</v>
      </c>
      <c r="F2413">
        <v>0.1860465</v>
      </c>
      <c r="G2413">
        <v>0.1302326</v>
      </c>
      <c r="H2413">
        <v>4.6512000000000003E-3</v>
      </c>
      <c r="I2413">
        <v>0.14697669999999999</v>
      </c>
      <c r="J2413">
        <v>0.1023256</v>
      </c>
      <c r="K2413">
        <v>4.65116E-2</v>
      </c>
      <c r="L2413">
        <v>0.1023256</v>
      </c>
      <c r="M2413">
        <v>6.5116000000000002E-3</v>
      </c>
      <c r="O2413" t="str">
        <f>Table_Index[[#This Row],[ID]]&amp;Table_Index[[#This Row],[year]]</f>
        <v>92402004</v>
      </c>
      <c r="P2413" t="str">
        <v>95542003</v>
      </c>
      <c r="Q2413" t="str">
        <f t="shared" si="148"/>
        <v>9554</v>
      </c>
      <c r="R2413" t="str">
        <f t="shared" si="149"/>
        <v>2003</v>
      </c>
      <c r="S2413">
        <f>SUMIFS(INDEX(Table_Index[],,MATCH(S$12,Table_Index[#Headers],0)),
Table_Index[ID],$Q2413,Table_Index[year],$R2413)/COUNTIFS(Table_Index[Quarter],"&lt;&gt;''",Table_Index[ID],$Q2413,Table_Index[year],$R2413)</f>
        <v>0.24711800000000003</v>
      </c>
      <c r="T2413">
        <f>SUMIFS(INDEX(Table_Index[],,MATCH(T$12,Table_Index[#Headers],0)),
Table_Index[ID],$Q2413,Table_Index[year],$R2413)/COUNTIFS(Table_Index[Quarter],"&lt;&gt;''",Table_Index[ID],$Q2413,Table_Index[year],$R2413)</f>
        <v>2.5544499999999998E-2</v>
      </c>
      <c r="U2413">
        <f>SUMIFS(INDEX(Table_Index[],,MATCH(U$12,Table_Index[#Headers],0)),
Table_Index[ID],$Q2413,Table_Index[year],$R2413)/COUNTIFS(Table_Index[Quarter],"&lt;&gt;''",Table_Index[ID],$Q2413,Table_Index[year],$R2413)</f>
        <v>0.11143320000000001</v>
      </c>
      <c r="V2413">
        <f>SUMIFS(INDEX(Table_Index[],,MATCH(V$12,Table_Index[#Headers],0)),
Table_Index[ID],$Q2413,Table_Index[year],$R2413)/COUNTIFS(Table_Index[Quarter],"&lt;&gt;''",Table_Index[ID],$Q2413,Table_Index[year],$R2413)</f>
        <v>3.6866966666666667E-2</v>
      </c>
      <c r="W2413">
        <f>SUMIFS(INDEX(Table_Index[],,MATCH(W$12,Table_Index[#Headers],0)),
Table_Index[ID],$Q2413,Table_Index[year],$R2413)/COUNTIFS(Table_Index[Quarter],"&lt;&gt;''",Table_Index[ID],$Q2413,Table_Index[year],$R2413)</f>
        <v>0</v>
      </c>
      <c r="X2413">
        <f>SUMIFS(INDEX(Table_Index[],,MATCH(X$12,Table_Index[#Headers],0)),
Table_Index[ID],$Q2413,Table_Index[year],$R2413)/COUNTIFS(Table_Index[Quarter],"&lt;&gt;''",Table_Index[ID],$Q2413,Table_Index[year],$R2413)</f>
        <v>4.3637333333333339E-3</v>
      </c>
      <c r="Y2413">
        <f>SUMIFS(INDEX(Table_Index[],,MATCH(Y$12,Table_Index[#Headers],0)),
Table_Index[ID],$Q2413,Table_Index[year],$R2413)/COUNTIFS(Table_Index[Quarter],"&lt;&gt;''",Table_Index[ID],$Q2413,Table_Index[year],$R2413)</f>
        <v>4.993743333333333E-2</v>
      </c>
      <c r="Z2413">
        <f>SUMIFS(INDEX(Table_Index[],,MATCH(Z$12,Table_Index[#Headers],0)),
Table_Index[ID],$Q2413,Table_Index[year],$R2413)/COUNTIFS(Table_Index[Quarter],"&lt;&gt;''",Table_Index[ID],$Q2413,Table_Index[year],$R2413)</f>
        <v>0.40901059999999995</v>
      </c>
      <c r="AA2413">
        <f>SUMIFS(INDEX(Table_Index[],,MATCH(AA$12,Table_Index[#Headers],0)),
Table_Index[ID],$Q2413,Table_Index[year],$R2413)/COUNTIFS(Table_Index[Quarter],"&lt;&gt;''",Table_Index[ID],$Q2413,Table_Index[year],$R2413)</f>
        <v>0.10841043333333333</v>
      </c>
      <c r="AB2413">
        <f>SUMIFS(INDEX(Table_Index[],,MATCH(AB$12,Table_Index[#Headers],0)),
Table_Index[ID],$Q2413,Table_Index[year],$R2413)/COUNTIFS(Table_Index[Quarter],"&lt;&gt;''",Table_Index[ID],$Q2413,Table_Index[year],$R2413)</f>
        <v>7.3150666666666657E-3</v>
      </c>
      <c r="AC2413" s="24">
        <f t="shared" si="150"/>
        <v>0.99999993333333337</v>
      </c>
      <c r="AD2413">
        <f>COUNTIFS(Table_Index[Quarter],"&lt;&gt;''",Table_Index[ID],$Q2413,Table_Index[year],$R2413)</f>
        <v>3</v>
      </c>
      <c r="AE2413" s="34">
        <f t="shared" si="151"/>
        <v>0.74289484871756439</v>
      </c>
    </row>
    <row r="2414" spans="1:31" x14ac:dyDescent="0.3">
      <c r="A2414">
        <v>9240</v>
      </c>
      <c r="B2414">
        <v>2004</v>
      </c>
      <c r="C2414">
        <v>3</v>
      </c>
      <c r="D2414">
        <v>0.1441278</v>
      </c>
      <c r="E2414">
        <v>3.9562699999999999E-2</v>
      </c>
      <c r="F2414">
        <v>0.10550039999999999</v>
      </c>
      <c r="G2414">
        <v>4.3958499999999998E-2</v>
      </c>
      <c r="H2414">
        <v>8.7916999999999995E-3</v>
      </c>
      <c r="I2414">
        <v>0.50991869999999995</v>
      </c>
      <c r="J2414">
        <v>3.5166799999999998E-2</v>
      </c>
      <c r="K2414">
        <v>5.2750199999999997E-2</v>
      </c>
      <c r="L2414">
        <v>5.7146099999999998E-2</v>
      </c>
      <c r="M2414">
        <v>3.0771000000000001E-3</v>
      </c>
      <c r="O2414" t="str">
        <f>Table_Index[[#This Row],[ID]]&amp;Table_Index[[#This Row],[year]]</f>
        <v>92402004</v>
      </c>
      <c r="P2414" t="str">
        <v>95542004</v>
      </c>
      <c r="Q2414" t="str">
        <f t="shared" si="148"/>
        <v>9554</v>
      </c>
      <c r="R2414" t="str">
        <f t="shared" si="149"/>
        <v>2004</v>
      </c>
      <c r="S2414">
        <f>SUMIFS(INDEX(Table_Index[],,MATCH(S$12,Table_Index[#Headers],0)),
Table_Index[ID],$Q2414,Table_Index[year],$R2414)/COUNTIFS(Table_Index[Quarter],"&lt;&gt;''",Table_Index[ID],$Q2414,Table_Index[year],$R2414)</f>
        <v>9.1825550000000006E-2</v>
      </c>
      <c r="T2414">
        <f>SUMIFS(INDEX(Table_Index[],,MATCH(T$12,Table_Index[#Headers],0)),
Table_Index[ID],$Q2414,Table_Index[year],$R2414)/COUNTIFS(Table_Index[Quarter],"&lt;&gt;''",Table_Index[ID],$Q2414,Table_Index[year],$R2414)</f>
        <v>9.2536174999999998E-2</v>
      </c>
      <c r="U2414">
        <f>SUMIFS(INDEX(Table_Index[],,MATCH(U$12,Table_Index[#Headers],0)),
Table_Index[ID],$Q2414,Table_Index[year],$R2414)/COUNTIFS(Table_Index[Quarter],"&lt;&gt;''",Table_Index[ID],$Q2414,Table_Index[year],$R2414)</f>
        <v>0.12674074999999999</v>
      </c>
      <c r="V2414">
        <f>SUMIFS(INDEX(Table_Index[],,MATCH(V$12,Table_Index[#Headers],0)),
Table_Index[ID],$Q2414,Table_Index[year],$R2414)/COUNTIFS(Table_Index[Quarter],"&lt;&gt;''",Table_Index[ID],$Q2414,Table_Index[year],$R2414)</f>
        <v>0</v>
      </c>
      <c r="W2414">
        <f>SUMIFS(INDEX(Table_Index[],,MATCH(W$12,Table_Index[#Headers],0)),
Table_Index[ID],$Q2414,Table_Index[year],$R2414)/COUNTIFS(Table_Index[Quarter],"&lt;&gt;''",Table_Index[ID],$Q2414,Table_Index[year],$R2414)</f>
        <v>6.8849350000000004E-2</v>
      </c>
      <c r="X2414">
        <f>SUMIFS(INDEX(Table_Index[],,MATCH(X$12,Table_Index[#Headers],0)),
Table_Index[ID],$Q2414,Table_Index[year],$R2414)/COUNTIFS(Table_Index[Quarter],"&lt;&gt;''",Table_Index[ID],$Q2414,Table_Index[year],$R2414)</f>
        <v>0</v>
      </c>
      <c r="Y2414">
        <f>SUMIFS(INDEX(Table_Index[],,MATCH(Y$12,Table_Index[#Headers],0)),
Table_Index[ID],$Q2414,Table_Index[year],$R2414)/COUNTIFS(Table_Index[Quarter],"&lt;&gt;''",Table_Index[ID],$Q2414,Table_Index[year],$R2414)</f>
        <v>9.4667849999999998E-2</v>
      </c>
      <c r="Z2414">
        <f>SUMIFS(INDEX(Table_Index[],,MATCH(Z$12,Table_Index[#Headers],0)),
Table_Index[ID],$Q2414,Table_Index[year],$R2414)/COUNTIFS(Table_Index[Quarter],"&lt;&gt;''",Table_Index[ID],$Q2414,Table_Index[year],$R2414)</f>
        <v>8.1061250000000005E-3</v>
      </c>
      <c r="AA2414">
        <f>SUMIFS(INDEX(Table_Index[],,MATCH(AA$12,Table_Index[#Headers],0)),
Table_Index[ID],$Q2414,Table_Index[year],$R2414)/COUNTIFS(Table_Index[Quarter],"&lt;&gt;''",Table_Index[ID],$Q2414,Table_Index[year],$R2414)</f>
        <v>5.5222325000000003E-2</v>
      </c>
      <c r="AB2414">
        <f>SUMIFS(INDEX(Table_Index[],,MATCH(AB$12,Table_Index[#Headers],0)),
Table_Index[ID],$Q2414,Table_Index[year],$R2414)/COUNTIFS(Table_Index[Quarter],"&lt;&gt;''",Table_Index[ID],$Q2414,Table_Index[year],$R2414)</f>
        <v>0.46205190000000002</v>
      </c>
      <c r="AC2414" s="24">
        <f t="shared" si="150"/>
        <v>1.0000000250000001</v>
      </c>
      <c r="AD2414">
        <f>COUNTIFS(Table_Index[Quarter],"&lt;&gt;''",Table_Index[ID],$Q2414,Table_Index[year],$R2414)</f>
        <v>4</v>
      </c>
      <c r="AE2414" s="34">
        <f t="shared" si="151"/>
        <v>0.7366324994194281</v>
      </c>
    </row>
    <row r="2415" spans="1:31" x14ac:dyDescent="0.3">
      <c r="A2415">
        <v>9240</v>
      </c>
      <c r="B2415">
        <v>2004</v>
      </c>
      <c r="C2415">
        <v>4</v>
      </c>
      <c r="D2415">
        <v>0.15080170000000001</v>
      </c>
      <c r="E2415">
        <v>5.5717299999999997E-2</v>
      </c>
      <c r="F2415">
        <v>7.23602E-2</v>
      </c>
      <c r="G2415">
        <v>3.7627300000000002E-2</v>
      </c>
      <c r="H2415">
        <v>1.4472E-2</v>
      </c>
      <c r="I2415">
        <v>0.4056304</v>
      </c>
      <c r="J2415">
        <v>0.11939429999999999</v>
      </c>
      <c r="K2415">
        <v>3.9074499999999998E-2</v>
      </c>
      <c r="L2415">
        <v>9.9857000000000001E-2</v>
      </c>
      <c r="M2415">
        <v>5.0651999999999997E-3</v>
      </c>
      <c r="O2415" t="str">
        <f>Table_Index[[#This Row],[ID]]&amp;Table_Index[[#This Row],[year]]</f>
        <v>92402004</v>
      </c>
      <c r="P2415" t="str">
        <v>95542005</v>
      </c>
      <c r="Q2415" t="str">
        <f t="shared" si="148"/>
        <v>9554</v>
      </c>
      <c r="R2415" t="str">
        <f t="shared" si="149"/>
        <v>2005</v>
      </c>
      <c r="S2415">
        <f>SUMIFS(INDEX(Table_Index[],,MATCH(S$12,Table_Index[#Headers],0)),
Table_Index[ID],$Q2415,Table_Index[year],$R2415)/COUNTIFS(Table_Index[Quarter],"&lt;&gt;''",Table_Index[ID],$Q2415,Table_Index[year],$R2415)</f>
        <v>0.121260275</v>
      </c>
      <c r="T2415">
        <f>SUMIFS(INDEX(Table_Index[],,MATCH(T$12,Table_Index[#Headers],0)),
Table_Index[ID],$Q2415,Table_Index[year],$R2415)/COUNTIFS(Table_Index[Quarter],"&lt;&gt;''",Table_Index[ID],$Q2415,Table_Index[year],$R2415)</f>
        <v>0.103967725</v>
      </c>
      <c r="U2415">
        <f>SUMIFS(INDEX(Table_Index[],,MATCH(U$12,Table_Index[#Headers],0)),
Table_Index[ID],$Q2415,Table_Index[year],$R2415)/COUNTIFS(Table_Index[Quarter],"&lt;&gt;''",Table_Index[ID],$Q2415,Table_Index[year],$R2415)</f>
        <v>0.12354660000000001</v>
      </c>
      <c r="V2415">
        <f>SUMIFS(INDEX(Table_Index[],,MATCH(V$12,Table_Index[#Headers],0)),
Table_Index[ID],$Q2415,Table_Index[year],$R2415)/COUNTIFS(Table_Index[Quarter],"&lt;&gt;''",Table_Index[ID],$Q2415,Table_Index[year],$R2415)</f>
        <v>7.7592300000000003E-2</v>
      </c>
      <c r="W2415">
        <f>SUMIFS(INDEX(Table_Index[],,MATCH(W$12,Table_Index[#Headers],0)),
Table_Index[ID],$Q2415,Table_Index[year],$R2415)/COUNTIFS(Table_Index[Quarter],"&lt;&gt;''",Table_Index[ID],$Q2415,Table_Index[year],$R2415)</f>
        <v>0</v>
      </c>
      <c r="X2415">
        <f>SUMIFS(INDEX(Table_Index[],,MATCH(X$12,Table_Index[#Headers],0)),
Table_Index[ID],$Q2415,Table_Index[year],$R2415)/COUNTIFS(Table_Index[Quarter],"&lt;&gt;''",Table_Index[ID],$Q2415,Table_Index[year],$R2415)</f>
        <v>0.32367099999999999</v>
      </c>
      <c r="Y2415">
        <f>SUMIFS(INDEX(Table_Index[],,MATCH(Y$12,Table_Index[#Headers],0)),
Table_Index[ID],$Q2415,Table_Index[year],$R2415)/COUNTIFS(Table_Index[Quarter],"&lt;&gt;''",Table_Index[ID],$Q2415,Table_Index[year],$R2415)</f>
        <v>4.6042650000000004E-2</v>
      </c>
      <c r="Z2415">
        <f>SUMIFS(INDEX(Table_Index[],,MATCH(Z$12,Table_Index[#Headers],0)),
Table_Index[ID],$Q2415,Table_Index[year],$R2415)/COUNTIFS(Table_Index[Quarter],"&lt;&gt;''",Table_Index[ID],$Q2415,Table_Index[year],$R2415)</f>
        <v>0.125768775</v>
      </c>
      <c r="AA2415">
        <f>SUMIFS(INDEX(Table_Index[],,MATCH(AA$12,Table_Index[#Headers],0)),
Table_Index[ID],$Q2415,Table_Index[year],$R2415)/COUNTIFS(Table_Index[Quarter],"&lt;&gt;''",Table_Index[ID],$Q2415,Table_Index[year],$R2415)</f>
        <v>7.1702550000000004E-2</v>
      </c>
      <c r="AB2415">
        <f>SUMIFS(INDEX(Table_Index[],,MATCH(AB$12,Table_Index[#Headers],0)),
Table_Index[ID],$Q2415,Table_Index[year],$R2415)/COUNTIFS(Table_Index[Quarter],"&lt;&gt;''",Table_Index[ID],$Q2415,Table_Index[year],$R2415)</f>
        <v>6.4480500000000003E-3</v>
      </c>
      <c r="AC2415" s="24">
        <f t="shared" si="150"/>
        <v>0.99999992500000001</v>
      </c>
      <c r="AD2415">
        <f>COUNTIFS(Table_Index[Quarter],"&lt;&gt;''",Table_Index[ID],$Q2415,Table_Index[year],$R2415)</f>
        <v>4</v>
      </c>
      <c r="AE2415" s="34">
        <f t="shared" si="151"/>
        <v>0.82531887082407063</v>
      </c>
    </row>
    <row r="2416" spans="1:31" x14ac:dyDescent="0.3">
      <c r="A2416">
        <v>9240</v>
      </c>
      <c r="B2416">
        <v>2005</v>
      </c>
      <c r="C2416">
        <v>1</v>
      </c>
      <c r="D2416">
        <v>3.7097199999999997E-2</v>
      </c>
      <c r="E2416">
        <v>7.49364E-2</v>
      </c>
      <c r="F2416">
        <v>7.4194499999999997E-2</v>
      </c>
      <c r="G2416">
        <v>0.12835650000000001</v>
      </c>
      <c r="H2416">
        <v>0.12496</v>
      </c>
      <c r="I2416">
        <v>0.2097231</v>
      </c>
      <c r="J2416">
        <v>0.19290570000000001</v>
      </c>
      <c r="K2416">
        <v>5.5645899999999998E-2</v>
      </c>
      <c r="L2416">
        <v>9.3485100000000002E-2</v>
      </c>
      <c r="M2416">
        <v>8.6955999999999995E-3</v>
      </c>
      <c r="O2416" t="str">
        <f>Table_Index[[#This Row],[ID]]&amp;Table_Index[[#This Row],[year]]</f>
        <v>92402005</v>
      </c>
      <c r="P2416" t="str">
        <v>95542006</v>
      </c>
      <c r="Q2416" t="str">
        <f t="shared" si="148"/>
        <v>9554</v>
      </c>
      <c r="R2416" t="str">
        <f t="shared" si="149"/>
        <v>2006</v>
      </c>
      <c r="S2416">
        <f>SUMIFS(INDEX(Table_Index[],,MATCH(S$12,Table_Index[#Headers],0)),
Table_Index[ID],$Q2416,Table_Index[year],$R2416)/COUNTIFS(Table_Index[Quarter],"&lt;&gt;''",Table_Index[ID],$Q2416,Table_Index[year],$R2416)</f>
        <v>6.28663E-2</v>
      </c>
      <c r="T2416">
        <f>SUMIFS(INDEX(Table_Index[],,MATCH(T$12,Table_Index[#Headers],0)),
Table_Index[ID],$Q2416,Table_Index[year],$R2416)/COUNTIFS(Table_Index[Quarter],"&lt;&gt;''",Table_Index[ID],$Q2416,Table_Index[year],$R2416)</f>
        <v>5.5370950000000002E-2</v>
      </c>
      <c r="U2416">
        <f>SUMIFS(INDEX(Table_Index[],,MATCH(U$12,Table_Index[#Headers],0)),
Table_Index[ID],$Q2416,Table_Index[year],$R2416)/COUNTIFS(Table_Index[Quarter],"&lt;&gt;''",Table_Index[ID],$Q2416,Table_Index[year],$R2416)</f>
        <v>8.7624900000000006E-2</v>
      </c>
      <c r="V2416">
        <f>SUMIFS(INDEX(Table_Index[],,MATCH(V$12,Table_Index[#Headers],0)),
Table_Index[ID],$Q2416,Table_Index[year],$R2416)/COUNTIFS(Table_Index[Quarter],"&lt;&gt;''",Table_Index[ID],$Q2416,Table_Index[year],$R2416)</f>
        <v>7.4696424999999997E-2</v>
      </c>
      <c r="W2416">
        <f>SUMIFS(INDEX(Table_Index[],,MATCH(W$12,Table_Index[#Headers],0)),
Table_Index[ID],$Q2416,Table_Index[year],$R2416)/COUNTIFS(Table_Index[Quarter],"&lt;&gt;''",Table_Index[ID],$Q2416,Table_Index[year],$R2416)</f>
        <v>0</v>
      </c>
      <c r="X2416">
        <f>SUMIFS(INDEX(Table_Index[],,MATCH(X$12,Table_Index[#Headers],0)),
Table_Index[ID],$Q2416,Table_Index[year],$R2416)/COUNTIFS(Table_Index[Quarter],"&lt;&gt;''",Table_Index[ID],$Q2416,Table_Index[year],$R2416)</f>
        <v>0.41439107500000005</v>
      </c>
      <c r="Y2416">
        <f>SUMIFS(INDEX(Table_Index[],,MATCH(Y$12,Table_Index[#Headers],0)),
Table_Index[ID],$Q2416,Table_Index[year],$R2416)/COUNTIFS(Table_Index[Quarter],"&lt;&gt;''",Table_Index[ID],$Q2416,Table_Index[year],$R2416)</f>
        <v>6.9439475000000001E-2</v>
      </c>
      <c r="Z2416">
        <f>SUMIFS(INDEX(Table_Index[],,MATCH(Z$12,Table_Index[#Headers],0)),
Table_Index[ID],$Q2416,Table_Index[year],$R2416)/COUNTIFS(Table_Index[Quarter],"&lt;&gt;''",Table_Index[ID],$Q2416,Table_Index[year],$R2416)</f>
        <v>0.13716732500000001</v>
      </c>
      <c r="AA2416">
        <f>SUMIFS(INDEX(Table_Index[],,MATCH(AA$12,Table_Index[#Headers],0)),
Table_Index[ID],$Q2416,Table_Index[year],$R2416)/COUNTIFS(Table_Index[Quarter],"&lt;&gt;''",Table_Index[ID],$Q2416,Table_Index[year],$R2416)</f>
        <v>9.2747175000000001E-2</v>
      </c>
      <c r="AB2416">
        <f>SUMIFS(INDEX(Table_Index[],,MATCH(AB$12,Table_Index[#Headers],0)),
Table_Index[ID],$Q2416,Table_Index[year],$R2416)/COUNTIFS(Table_Index[Quarter],"&lt;&gt;''",Table_Index[ID],$Q2416,Table_Index[year],$R2416)</f>
        <v>5.6964000000000008E-3</v>
      </c>
      <c r="AC2416" s="24">
        <f t="shared" si="150"/>
        <v>1.0000000250000001</v>
      </c>
      <c r="AD2416">
        <f>COUNTIFS(Table_Index[Quarter],"&lt;&gt;''",Table_Index[ID],$Q2416,Table_Index[year],$R2416)</f>
        <v>4</v>
      </c>
      <c r="AE2416" s="34">
        <f t="shared" si="151"/>
        <v>0.77573304099358931</v>
      </c>
    </row>
    <row r="2417" spans="1:31" x14ac:dyDescent="0.3">
      <c r="A2417">
        <v>9240</v>
      </c>
      <c r="B2417">
        <v>2005</v>
      </c>
      <c r="C2417">
        <v>2</v>
      </c>
      <c r="D2417">
        <v>7.6260700000000001E-2</v>
      </c>
      <c r="E2417">
        <v>4.8082E-2</v>
      </c>
      <c r="F2417">
        <v>9.4278399999999998E-2</v>
      </c>
      <c r="G2417">
        <v>0.1527309</v>
      </c>
      <c r="H2417">
        <v>8.2965000000000001E-3</v>
      </c>
      <c r="I2417">
        <v>0.2488949</v>
      </c>
      <c r="J2417">
        <v>0.2074124</v>
      </c>
      <c r="K2417">
        <v>8.7678900000000004E-2</v>
      </c>
      <c r="L2417">
        <v>7.3537099999999994E-2</v>
      </c>
      <c r="M2417">
        <v>2.8284E-3</v>
      </c>
      <c r="O2417" t="str">
        <f>Table_Index[[#This Row],[ID]]&amp;Table_Index[[#This Row],[year]]</f>
        <v>92402005</v>
      </c>
      <c r="P2417" t="str">
        <v>95542007</v>
      </c>
      <c r="Q2417" t="str">
        <f t="shared" si="148"/>
        <v>9554</v>
      </c>
      <c r="R2417" t="str">
        <f t="shared" si="149"/>
        <v>2007</v>
      </c>
      <c r="S2417">
        <f>SUMIFS(INDEX(Table_Index[],,MATCH(S$12,Table_Index[#Headers],0)),
Table_Index[ID],$Q2417,Table_Index[year],$R2417)/COUNTIFS(Table_Index[Quarter],"&lt;&gt;''",Table_Index[ID],$Q2417,Table_Index[year],$R2417)</f>
        <v>0.10464520000000001</v>
      </c>
      <c r="T2417">
        <f>SUMIFS(INDEX(Table_Index[],,MATCH(T$12,Table_Index[#Headers],0)),
Table_Index[ID],$Q2417,Table_Index[year],$R2417)/COUNTIFS(Table_Index[Quarter],"&lt;&gt;''",Table_Index[ID],$Q2417,Table_Index[year],$R2417)</f>
        <v>0.10740812500000001</v>
      </c>
      <c r="U2417">
        <f>SUMIFS(INDEX(Table_Index[],,MATCH(U$12,Table_Index[#Headers],0)),
Table_Index[ID],$Q2417,Table_Index[year],$R2417)/COUNTIFS(Table_Index[Quarter],"&lt;&gt;''",Table_Index[ID],$Q2417,Table_Index[year],$R2417)</f>
        <v>0.1083308</v>
      </c>
      <c r="V2417">
        <f>SUMIFS(INDEX(Table_Index[],,MATCH(V$12,Table_Index[#Headers],0)),
Table_Index[ID],$Q2417,Table_Index[year],$R2417)/COUNTIFS(Table_Index[Quarter],"&lt;&gt;''",Table_Index[ID],$Q2417,Table_Index[year],$R2417)</f>
        <v>4.7322750000000002E-3</v>
      </c>
      <c r="W2417">
        <f>SUMIFS(INDEX(Table_Index[],,MATCH(W$12,Table_Index[#Headers],0)),
Table_Index[ID],$Q2417,Table_Index[year],$R2417)/COUNTIFS(Table_Index[Quarter],"&lt;&gt;''",Table_Index[ID],$Q2417,Table_Index[year],$R2417)</f>
        <v>0</v>
      </c>
      <c r="X2417">
        <f>SUMIFS(INDEX(Table_Index[],,MATCH(X$12,Table_Index[#Headers],0)),
Table_Index[ID],$Q2417,Table_Index[year],$R2417)/COUNTIFS(Table_Index[Quarter],"&lt;&gt;''",Table_Index[ID],$Q2417,Table_Index[year],$R2417)</f>
        <v>0.49155142499999999</v>
      </c>
      <c r="Y2417">
        <f>SUMIFS(INDEX(Table_Index[],,MATCH(Y$12,Table_Index[#Headers],0)),
Table_Index[ID],$Q2417,Table_Index[year],$R2417)/COUNTIFS(Table_Index[Quarter],"&lt;&gt;''",Table_Index[ID],$Q2417,Table_Index[year],$R2417)</f>
        <v>2.1971325E-2</v>
      </c>
      <c r="Z2417">
        <f>SUMIFS(INDEX(Table_Index[],,MATCH(Z$12,Table_Index[#Headers],0)),
Table_Index[ID],$Q2417,Table_Index[year],$R2417)/COUNTIFS(Table_Index[Quarter],"&lt;&gt;''",Table_Index[ID],$Q2417,Table_Index[year],$R2417)</f>
        <v>9.528120000000001E-2</v>
      </c>
      <c r="AA2417">
        <f>SUMIFS(INDEX(Table_Index[],,MATCH(AA$12,Table_Index[#Headers],0)),
Table_Index[ID],$Q2417,Table_Index[year],$R2417)/COUNTIFS(Table_Index[Quarter],"&lt;&gt;''",Table_Index[ID],$Q2417,Table_Index[year],$R2417)</f>
        <v>6.008865E-2</v>
      </c>
      <c r="AB2417">
        <f>SUMIFS(INDEX(Table_Index[],,MATCH(AB$12,Table_Index[#Headers],0)),
Table_Index[ID],$Q2417,Table_Index[year],$R2417)/COUNTIFS(Table_Index[Quarter],"&lt;&gt;''",Table_Index[ID],$Q2417,Table_Index[year],$R2417)</f>
        <v>5.9909750000000008E-3</v>
      </c>
      <c r="AC2417" s="24">
        <f t="shared" si="150"/>
        <v>0.99999997499999993</v>
      </c>
      <c r="AD2417">
        <f>COUNTIFS(Table_Index[Quarter],"&lt;&gt;''",Table_Index[ID],$Q2417,Table_Index[year],$R2417)</f>
        <v>4</v>
      </c>
      <c r="AE2417" s="34">
        <f t="shared" si="151"/>
        <v>0.71092433289012935</v>
      </c>
    </row>
    <row r="2418" spans="1:31" x14ac:dyDescent="0.3">
      <c r="A2418">
        <v>9240</v>
      </c>
      <c r="B2418">
        <v>2005</v>
      </c>
      <c r="C2418">
        <v>3</v>
      </c>
      <c r="D2418">
        <v>0.104712</v>
      </c>
      <c r="E2418">
        <v>0.13961609999999999</v>
      </c>
      <c r="F2418">
        <v>0.1163467</v>
      </c>
      <c r="G2418">
        <v>2.90867E-2</v>
      </c>
      <c r="H2418">
        <v>0</v>
      </c>
      <c r="I2418">
        <v>0.27923209999999998</v>
      </c>
      <c r="J2418">
        <v>0.14194300000000001</v>
      </c>
      <c r="K2418">
        <v>2.90867E-2</v>
      </c>
      <c r="L2418">
        <v>0.15706809999999999</v>
      </c>
      <c r="M2418">
        <v>2.9087000000000002E-3</v>
      </c>
      <c r="O2418" t="str">
        <f>Table_Index[[#This Row],[ID]]&amp;Table_Index[[#This Row],[year]]</f>
        <v>92402005</v>
      </c>
      <c r="P2418" t="str">
        <v>95542008</v>
      </c>
      <c r="Q2418" t="str">
        <f t="shared" si="148"/>
        <v>9554</v>
      </c>
      <c r="R2418" t="str">
        <f t="shared" si="149"/>
        <v>2008</v>
      </c>
      <c r="S2418">
        <f>SUMIFS(INDEX(Table_Index[],,MATCH(S$12,Table_Index[#Headers],0)),
Table_Index[ID],$Q2418,Table_Index[year],$R2418)/COUNTIFS(Table_Index[Quarter],"&lt;&gt;''",Table_Index[ID],$Q2418,Table_Index[year],$R2418)</f>
        <v>7.5745375000000004E-2</v>
      </c>
      <c r="T2418">
        <f>SUMIFS(INDEX(Table_Index[],,MATCH(T$12,Table_Index[#Headers],0)),
Table_Index[ID],$Q2418,Table_Index[year],$R2418)/COUNTIFS(Table_Index[Quarter],"&lt;&gt;''",Table_Index[ID],$Q2418,Table_Index[year],$R2418)</f>
        <v>0.1406628</v>
      </c>
      <c r="U2418">
        <f>SUMIFS(INDEX(Table_Index[],,MATCH(U$12,Table_Index[#Headers],0)),
Table_Index[ID],$Q2418,Table_Index[year],$R2418)/COUNTIFS(Table_Index[Quarter],"&lt;&gt;''",Table_Index[ID],$Q2418,Table_Index[year],$R2418)</f>
        <v>0.134327375</v>
      </c>
      <c r="V2418">
        <f>SUMIFS(INDEX(Table_Index[],,MATCH(V$12,Table_Index[#Headers],0)),
Table_Index[ID],$Q2418,Table_Index[year],$R2418)/COUNTIFS(Table_Index[Quarter],"&lt;&gt;''",Table_Index[ID],$Q2418,Table_Index[year],$R2418)</f>
        <v>0</v>
      </c>
      <c r="W2418">
        <f>SUMIFS(INDEX(Table_Index[],,MATCH(W$12,Table_Index[#Headers],0)),
Table_Index[ID],$Q2418,Table_Index[year],$R2418)/COUNTIFS(Table_Index[Quarter],"&lt;&gt;''",Table_Index[ID],$Q2418,Table_Index[year],$R2418)</f>
        <v>0</v>
      </c>
      <c r="X2418">
        <f>SUMIFS(INDEX(Table_Index[],,MATCH(X$12,Table_Index[#Headers],0)),
Table_Index[ID],$Q2418,Table_Index[year],$R2418)/COUNTIFS(Table_Index[Quarter],"&lt;&gt;''",Table_Index[ID],$Q2418,Table_Index[year],$R2418)</f>
        <v>0.42429837500000001</v>
      </c>
      <c r="Y2418">
        <f>SUMIFS(INDEX(Table_Index[],,MATCH(Y$12,Table_Index[#Headers],0)),
Table_Index[ID],$Q2418,Table_Index[year],$R2418)/COUNTIFS(Table_Index[Quarter],"&lt;&gt;''",Table_Index[ID],$Q2418,Table_Index[year],$R2418)</f>
        <v>7.9481925000000009E-2</v>
      </c>
      <c r="Z2418">
        <f>SUMIFS(INDEX(Table_Index[],,MATCH(Z$12,Table_Index[#Headers],0)),
Table_Index[ID],$Q2418,Table_Index[year],$R2418)/COUNTIFS(Table_Index[Quarter],"&lt;&gt;''",Table_Index[ID],$Q2418,Table_Index[year],$R2418)</f>
        <v>9.4951574999999996E-2</v>
      </c>
      <c r="AA2418">
        <f>SUMIFS(INDEX(Table_Index[],,MATCH(AA$12,Table_Index[#Headers],0)),
Table_Index[ID],$Q2418,Table_Index[year],$R2418)/COUNTIFS(Table_Index[Quarter],"&lt;&gt;''",Table_Index[ID],$Q2418,Table_Index[year],$R2418)</f>
        <v>4.6586349999999999E-2</v>
      </c>
      <c r="AB2418">
        <f>SUMIFS(INDEX(Table_Index[],,MATCH(AB$12,Table_Index[#Headers],0)),
Table_Index[ID],$Q2418,Table_Index[year],$R2418)/COUNTIFS(Table_Index[Quarter],"&lt;&gt;''",Table_Index[ID],$Q2418,Table_Index[year],$R2418)</f>
        <v>3.9462500000000001E-3</v>
      </c>
      <c r="AC2418" s="24">
        <f t="shared" si="150"/>
        <v>1.0000000250000001</v>
      </c>
      <c r="AD2418">
        <f>COUNTIFS(Table_Index[Quarter],"&lt;&gt;''",Table_Index[ID],$Q2418,Table_Index[year],$R2418)</f>
        <v>4</v>
      </c>
      <c r="AE2418" s="34">
        <f t="shared" si="151"/>
        <v>0.75888462126816691</v>
      </c>
    </row>
    <row r="2419" spans="1:31" x14ac:dyDescent="0.3">
      <c r="A2419">
        <v>9240</v>
      </c>
      <c r="B2419">
        <v>2005</v>
      </c>
      <c r="C2419">
        <v>4</v>
      </c>
      <c r="D2419">
        <v>0.1098901</v>
      </c>
      <c r="E2419">
        <v>0.1135531</v>
      </c>
      <c r="F2419">
        <v>7.3260099999999995E-2</v>
      </c>
      <c r="G2419">
        <v>2.4908400000000001E-2</v>
      </c>
      <c r="H2419">
        <v>0</v>
      </c>
      <c r="I2419">
        <v>0.35164840000000003</v>
      </c>
      <c r="J2419">
        <v>8.0586099999999994E-2</v>
      </c>
      <c r="K2419">
        <v>2.9304E-2</v>
      </c>
      <c r="L2419">
        <v>0.21391940000000001</v>
      </c>
      <c r="M2419">
        <v>2.9304000000000001E-3</v>
      </c>
      <c r="O2419" t="str">
        <f>Table_Index[[#This Row],[ID]]&amp;Table_Index[[#This Row],[year]]</f>
        <v>92402005</v>
      </c>
      <c r="P2419" t="str">
        <v>95542009</v>
      </c>
      <c r="Q2419" t="str">
        <f t="shared" si="148"/>
        <v>9554</v>
      </c>
      <c r="R2419" t="str">
        <f t="shared" si="149"/>
        <v>2009</v>
      </c>
      <c r="S2419">
        <f>SUMIFS(INDEX(Table_Index[],,MATCH(S$12,Table_Index[#Headers],0)),
Table_Index[ID],$Q2419,Table_Index[year],$R2419)/COUNTIFS(Table_Index[Quarter],"&lt;&gt;''",Table_Index[ID],$Q2419,Table_Index[year],$R2419)</f>
        <v>0.10546172500000001</v>
      </c>
      <c r="T2419">
        <f>SUMIFS(INDEX(Table_Index[],,MATCH(T$12,Table_Index[#Headers],0)),
Table_Index[ID],$Q2419,Table_Index[year],$R2419)/COUNTIFS(Table_Index[Quarter],"&lt;&gt;''",Table_Index[ID],$Q2419,Table_Index[year],$R2419)</f>
        <v>0.15359809999999999</v>
      </c>
      <c r="U2419">
        <f>SUMIFS(INDEX(Table_Index[],,MATCH(U$12,Table_Index[#Headers],0)),
Table_Index[ID],$Q2419,Table_Index[year],$R2419)/COUNTIFS(Table_Index[Quarter],"&lt;&gt;''",Table_Index[ID],$Q2419,Table_Index[year],$R2419)</f>
        <v>6.841762500000001E-2</v>
      </c>
      <c r="V2419">
        <f>SUMIFS(INDEX(Table_Index[],,MATCH(V$12,Table_Index[#Headers],0)),
Table_Index[ID],$Q2419,Table_Index[year],$R2419)/COUNTIFS(Table_Index[Quarter],"&lt;&gt;''",Table_Index[ID],$Q2419,Table_Index[year],$R2419)</f>
        <v>0</v>
      </c>
      <c r="W2419">
        <f>SUMIFS(INDEX(Table_Index[],,MATCH(W$12,Table_Index[#Headers],0)),
Table_Index[ID],$Q2419,Table_Index[year],$R2419)/COUNTIFS(Table_Index[Quarter],"&lt;&gt;''",Table_Index[ID],$Q2419,Table_Index[year],$R2419)</f>
        <v>3.2401999999999999E-3</v>
      </c>
      <c r="X2419">
        <f>SUMIFS(INDEX(Table_Index[],,MATCH(X$12,Table_Index[#Headers],0)),
Table_Index[ID],$Q2419,Table_Index[year],$R2419)/COUNTIFS(Table_Index[Quarter],"&lt;&gt;''",Table_Index[ID],$Q2419,Table_Index[year],$R2419)</f>
        <v>0.49820607500000003</v>
      </c>
      <c r="Y2419">
        <f>SUMIFS(INDEX(Table_Index[],,MATCH(Y$12,Table_Index[#Headers],0)),
Table_Index[ID],$Q2419,Table_Index[year],$R2419)/COUNTIFS(Table_Index[Quarter],"&lt;&gt;''",Table_Index[ID],$Q2419,Table_Index[year],$R2419)</f>
        <v>0</v>
      </c>
      <c r="Z2419">
        <f>SUMIFS(INDEX(Table_Index[],,MATCH(Z$12,Table_Index[#Headers],0)),
Table_Index[ID],$Q2419,Table_Index[year],$R2419)/COUNTIFS(Table_Index[Quarter],"&lt;&gt;''",Table_Index[ID],$Q2419,Table_Index[year],$R2419)</f>
        <v>3.9419124999999999E-2</v>
      </c>
      <c r="AA2419">
        <f>SUMIFS(INDEX(Table_Index[],,MATCH(AA$12,Table_Index[#Headers],0)),
Table_Index[ID],$Q2419,Table_Index[year],$R2419)/COUNTIFS(Table_Index[Quarter],"&lt;&gt;''",Table_Index[ID],$Q2419,Table_Index[year],$R2419)</f>
        <v>0.12061729999999998</v>
      </c>
      <c r="AB2419">
        <f>SUMIFS(INDEX(Table_Index[],,MATCH(AB$12,Table_Index[#Headers],0)),
Table_Index[ID],$Q2419,Table_Index[year],$R2419)/COUNTIFS(Table_Index[Quarter],"&lt;&gt;''",Table_Index[ID],$Q2419,Table_Index[year],$R2419)</f>
        <v>1.1039875000000001E-2</v>
      </c>
      <c r="AC2419" s="24">
        <f t="shared" si="150"/>
        <v>1.0000000250000001</v>
      </c>
      <c r="AD2419">
        <f>COUNTIFS(Table_Index[Quarter],"&lt;&gt;''",Table_Index[ID],$Q2419,Table_Index[year],$R2419)</f>
        <v>4</v>
      </c>
      <c r="AE2419" s="34">
        <f t="shared" si="151"/>
        <v>0.69616040544775681</v>
      </c>
    </row>
    <row r="2420" spans="1:31" x14ac:dyDescent="0.3">
      <c r="A2420">
        <v>9240</v>
      </c>
      <c r="B2420">
        <v>2006</v>
      </c>
      <c r="C2420">
        <v>1</v>
      </c>
      <c r="D2420">
        <v>9.8944599999999994E-2</v>
      </c>
      <c r="E2420">
        <v>0.11873350000000001</v>
      </c>
      <c r="F2420">
        <v>6.5963099999999997E-2</v>
      </c>
      <c r="G2420">
        <v>2.5066000000000001E-2</v>
      </c>
      <c r="H2420">
        <v>0</v>
      </c>
      <c r="I2420">
        <v>0.39577839999999997</v>
      </c>
      <c r="J2420">
        <v>7.3878600000000003E-2</v>
      </c>
      <c r="K2420">
        <v>2.6385200000000001E-2</v>
      </c>
      <c r="L2420">
        <v>0.19261210000000001</v>
      </c>
      <c r="M2420">
        <v>2.6384999999999998E-3</v>
      </c>
      <c r="O2420" t="str">
        <f>Table_Index[[#This Row],[ID]]&amp;Table_Index[[#This Row],[year]]</f>
        <v>92402006</v>
      </c>
      <c r="P2420" t="str">
        <v>95542010</v>
      </c>
      <c r="Q2420" t="str">
        <f t="shared" si="148"/>
        <v>9554</v>
      </c>
      <c r="R2420" t="str">
        <f t="shared" si="149"/>
        <v>2010</v>
      </c>
      <c r="S2420">
        <f>SUMIFS(INDEX(Table_Index[],,MATCH(S$12,Table_Index[#Headers],0)),
Table_Index[ID],$Q2420,Table_Index[year],$R2420)/COUNTIFS(Table_Index[Quarter],"&lt;&gt;''",Table_Index[ID],$Q2420,Table_Index[year],$R2420)</f>
        <v>6.2035424999999991E-2</v>
      </c>
      <c r="T2420">
        <f>SUMIFS(INDEX(Table_Index[],,MATCH(T$12,Table_Index[#Headers],0)),
Table_Index[ID],$Q2420,Table_Index[year],$R2420)/COUNTIFS(Table_Index[Quarter],"&lt;&gt;''",Table_Index[ID],$Q2420,Table_Index[year],$R2420)</f>
        <v>0.12570292499999999</v>
      </c>
      <c r="U2420">
        <f>SUMIFS(INDEX(Table_Index[],,MATCH(U$12,Table_Index[#Headers],0)),
Table_Index[ID],$Q2420,Table_Index[year],$R2420)/COUNTIFS(Table_Index[Quarter],"&lt;&gt;''",Table_Index[ID],$Q2420,Table_Index[year],$R2420)</f>
        <v>8.9672925000000001E-2</v>
      </c>
      <c r="V2420">
        <f>SUMIFS(INDEX(Table_Index[],,MATCH(V$12,Table_Index[#Headers],0)),
Table_Index[ID],$Q2420,Table_Index[year],$R2420)/COUNTIFS(Table_Index[Quarter],"&lt;&gt;''",Table_Index[ID],$Q2420,Table_Index[year],$R2420)</f>
        <v>2.2741774999999999E-2</v>
      </c>
      <c r="W2420">
        <f>SUMIFS(INDEX(Table_Index[],,MATCH(W$12,Table_Index[#Headers],0)),
Table_Index[ID],$Q2420,Table_Index[year],$R2420)/COUNTIFS(Table_Index[Quarter],"&lt;&gt;''",Table_Index[ID],$Q2420,Table_Index[year],$R2420)</f>
        <v>0</v>
      </c>
      <c r="X2420">
        <f>SUMIFS(INDEX(Table_Index[],,MATCH(X$12,Table_Index[#Headers],0)),
Table_Index[ID],$Q2420,Table_Index[year],$R2420)/COUNTIFS(Table_Index[Quarter],"&lt;&gt;''",Table_Index[ID],$Q2420,Table_Index[year],$R2420)</f>
        <v>0.43442994999999995</v>
      </c>
      <c r="Y2420">
        <f>SUMIFS(INDEX(Table_Index[],,MATCH(Y$12,Table_Index[#Headers],0)),
Table_Index[ID],$Q2420,Table_Index[year],$R2420)/COUNTIFS(Table_Index[Quarter],"&lt;&gt;''",Table_Index[ID],$Q2420,Table_Index[year],$R2420)</f>
        <v>0</v>
      </c>
      <c r="Z2420">
        <f>SUMIFS(INDEX(Table_Index[],,MATCH(Z$12,Table_Index[#Headers],0)),
Table_Index[ID],$Q2420,Table_Index[year],$R2420)/COUNTIFS(Table_Index[Quarter],"&lt;&gt;''",Table_Index[ID],$Q2420,Table_Index[year],$R2420)</f>
        <v>0.1692573</v>
      </c>
      <c r="AA2420">
        <f>SUMIFS(INDEX(Table_Index[],,MATCH(AA$12,Table_Index[#Headers],0)),
Table_Index[ID],$Q2420,Table_Index[year],$R2420)/COUNTIFS(Table_Index[Quarter],"&lt;&gt;''",Table_Index[ID],$Q2420,Table_Index[year],$R2420)</f>
        <v>8.8581149999999997E-2</v>
      </c>
      <c r="AB2420">
        <f>SUMIFS(INDEX(Table_Index[],,MATCH(AB$12,Table_Index[#Headers],0)),
Table_Index[ID],$Q2420,Table_Index[year],$R2420)/COUNTIFS(Table_Index[Quarter],"&lt;&gt;''",Table_Index[ID],$Q2420,Table_Index[year],$R2420)</f>
        <v>7.578525E-3</v>
      </c>
      <c r="AC2420" s="24">
        <f t="shared" si="150"/>
        <v>0.99999997499999993</v>
      </c>
      <c r="AD2420">
        <f>COUNTIFS(Table_Index[Quarter],"&lt;&gt;''",Table_Index[ID],$Q2420,Table_Index[year],$R2420)</f>
        <v>4</v>
      </c>
      <c r="AE2420" s="34">
        <f t="shared" si="151"/>
        <v>0.74651048964651689</v>
      </c>
    </row>
    <row r="2421" spans="1:31" x14ac:dyDescent="0.3">
      <c r="A2421">
        <v>9240</v>
      </c>
      <c r="B2421">
        <v>2006</v>
      </c>
      <c r="C2421">
        <v>2</v>
      </c>
      <c r="D2421">
        <v>6.8801000000000001E-2</v>
      </c>
      <c r="E2421">
        <v>5.5484699999999998E-2</v>
      </c>
      <c r="F2421">
        <v>4.99362E-2</v>
      </c>
      <c r="G2421">
        <v>4.99362E-2</v>
      </c>
      <c r="H2421">
        <v>5.5484999999999996E-3</v>
      </c>
      <c r="I2421">
        <v>0.33290789999999998</v>
      </c>
      <c r="J2421">
        <v>0.30738500000000002</v>
      </c>
      <c r="K2421">
        <v>2.2193899999999999E-2</v>
      </c>
      <c r="L2421">
        <v>0.1054208</v>
      </c>
      <c r="M2421">
        <v>2.3858E-3</v>
      </c>
      <c r="O2421" t="str">
        <f>Table_Index[[#This Row],[ID]]&amp;Table_Index[[#This Row],[year]]</f>
        <v>92402006</v>
      </c>
      <c r="P2421" t="str">
        <v>95542011</v>
      </c>
      <c r="Q2421" t="str">
        <f t="shared" si="148"/>
        <v>9554</v>
      </c>
      <c r="R2421" t="str">
        <f t="shared" si="149"/>
        <v>2011</v>
      </c>
      <c r="S2421">
        <f>SUMIFS(INDEX(Table_Index[],,MATCH(S$12,Table_Index[#Headers],0)),
Table_Index[ID],$Q2421,Table_Index[year],$R2421)/COUNTIFS(Table_Index[Quarter],"&lt;&gt;''",Table_Index[ID],$Q2421,Table_Index[year],$R2421)</f>
        <v>6.4244200000000001E-2</v>
      </c>
      <c r="T2421">
        <f>SUMIFS(INDEX(Table_Index[],,MATCH(T$12,Table_Index[#Headers],0)),
Table_Index[ID],$Q2421,Table_Index[year],$R2421)/COUNTIFS(Table_Index[Quarter],"&lt;&gt;''",Table_Index[ID],$Q2421,Table_Index[year],$R2421)</f>
        <v>8.7662975000000004E-2</v>
      </c>
      <c r="U2421">
        <f>SUMIFS(INDEX(Table_Index[],,MATCH(U$12,Table_Index[#Headers],0)),
Table_Index[ID],$Q2421,Table_Index[year],$R2421)/COUNTIFS(Table_Index[Quarter],"&lt;&gt;''",Table_Index[ID],$Q2421,Table_Index[year],$R2421)</f>
        <v>4.3138775000000004E-2</v>
      </c>
      <c r="V2421">
        <f>SUMIFS(INDEX(Table_Index[],,MATCH(V$12,Table_Index[#Headers],0)),
Table_Index[ID],$Q2421,Table_Index[year],$R2421)/COUNTIFS(Table_Index[Quarter],"&lt;&gt;''",Table_Index[ID],$Q2421,Table_Index[year],$R2421)</f>
        <v>1.0772750000000001E-2</v>
      </c>
      <c r="W2421">
        <f>SUMIFS(INDEX(Table_Index[],,MATCH(W$12,Table_Index[#Headers],0)),
Table_Index[ID],$Q2421,Table_Index[year],$R2421)/COUNTIFS(Table_Index[Quarter],"&lt;&gt;''",Table_Index[ID],$Q2421,Table_Index[year],$R2421)</f>
        <v>0</v>
      </c>
      <c r="X2421">
        <f>SUMIFS(INDEX(Table_Index[],,MATCH(X$12,Table_Index[#Headers],0)),
Table_Index[ID],$Q2421,Table_Index[year],$R2421)/COUNTIFS(Table_Index[Quarter],"&lt;&gt;''",Table_Index[ID],$Q2421,Table_Index[year],$R2421)</f>
        <v>0.56876134999999994</v>
      </c>
      <c r="Y2421">
        <f>SUMIFS(INDEX(Table_Index[],,MATCH(Y$12,Table_Index[#Headers],0)),
Table_Index[ID],$Q2421,Table_Index[year],$R2421)/COUNTIFS(Table_Index[Quarter],"&lt;&gt;''",Table_Index[ID],$Q2421,Table_Index[year],$R2421)</f>
        <v>9.0869825000000001E-2</v>
      </c>
      <c r="Z2421">
        <f>SUMIFS(INDEX(Table_Index[],,MATCH(Z$12,Table_Index[#Headers],0)),
Table_Index[ID],$Q2421,Table_Index[year],$R2421)/COUNTIFS(Table_Index[Quarter],"&lt;&gt;''",Table_Index[ID],$Q2421,Table_Index[year],$R2421)</f>
        <v>7.7496824999999991E-2</v>
      </c>
      <c r="AA2421">
        <f>SUMIFS(INDEX(Table_Index[],,MATCH(AA$12,Table_Index[#Headers],0)),
Table_Index[ID],$Q2421,Table_Index[year],$R2421)/COUNTIFS(Table_Index[Quarter],"&lt;&gt;''",Table_Index[ID],$Q2421,Table_Index[year],$R2421)</f>
        <v>5.2281175000000006E-2</v>
      </c>
      <c r="AB2421">
        <f>SUMIFS(INDEX(Table_Index[],,MATCH(AB$12,Table_Index[#Headers],0)),
Table_Index[ID],$Q2421,Table_Index[year],$R2421)/COUNTIFS(Table_Index[Quarter],"&lt;&gt;''",Table_Index[ID],$Q2421,Table_Index[year],$R2421)</f>
        <v>4.7721250000000003E-3</v>
      </c>
      <c r="AC2421" s="24">
        <f t="shared" si="150"/>
        <v>0.99999999999999989</v>
      </c>
      <c r="AD2421">
        <f>COUNTIFS(Table_Index[Quarter],"&lt;&gt;''",Table_Index[ID],$Q2421,Table_Index[year],$R2421)</f>
        <v>4</v>
      </c>
      <c r="AE2421" s="34">
        <f t="shared" si="151"/>
        <v>0.64570222885861628</v>
      </c>
    </row>
    <row r="2422" spans="1:31" x14ac:dyDescent="0.3">
      <c r="A2422">
        <v>9240</v>
      </c>
      <c r="B2422">
        <v>2006</v>
      </c>
      <c r="C2422">
        <v>3</v>
      </c>
      <c r="D2422">
        <v>3.2318300000000001E-2</v>
      </c>
      <c r="E2422">
        <v>9.5159599999999997E-2</v>
      </c>
      <c r="F2422">
        <v>3.2318300000000001E-2</v>
      </c>
      <c r="G2422">
        <v>0.19257350000000001</v>
      </c>
      <c r="H2422">
        <v>8.6181999999999995E-3</v>
      </c>
      <c r="I2422">
        <v>0.23161480000000001</v>
      </c>
      <c r="J2422">
        <v>0.20073289999999999</v>
      </c>
      <c r="K2422">
        <v>5.0093400000000003E-2</v>
      </c>
      <c r="L2422">
        <v>0.15405079999999999</v>
      </c>
      <c r="M2422">
        <v>2.5201999999999998E-3</v>
      </c>
      <c r="O2422" t="str">
        <f>Table_Index[[#This Row],[ID]]&amp;Table_Index[[#This Row],[year]]</f>
        <v>92402006</v>
      </c>
      <c r="P2422" t="str">
        <v>95542012</v>
      </c>
      <c r="Q2422" t="str">
        <f t="shared" si="148"/>
        <v>9554</v>
      </c>
      <c r="R2422" t="str">
        <f t="shared" si="149"/>
        <v>2012</v>
      </c>
      <c r="S2422">
        <f>SUMIFS(INDEX(Table_Index[],,MATCH(S$12,Table_Index[#Headers],0)),
Table_Index[ID],$Q2422,Table_Index[year],$R2422)/COUNTIFS(Table_Index[Quarter],"&lt;&gt;''",Table_Index[ID],$Q2422,Table_Index[year],$R2422)</f>
        <v>7.4533225000000008E-2</v>
      </c>
      <c r="T2422">
        <f>SUMIFS(INDEX(Table_Index[],,MATCH(T$12,Table_Index[#Headers],0)),
Table_Index[ID],$Q2422,Table_Index[year],$R2422)/COUNTIFS(Table_Index[Quarter],"&lt;&gt;''",Table_Index[ID],$Q2422,Table_Index[year],$R2422)</f>
        <v>8.9030250000000005E-2</v>
      </c>
      <c r="U2422">
        <f>SUMIFS(INDEX(Table_Index[],,MATCH(U$12,Table_Index[#Headers],0)),
Table_Index[ID],$Q2422,Table_Index[year],$R2422)/COUNTIFS(Table_Index[Quarter],"&lt;&gt;''",Table_Index[ID],$Q2422,Table_Index[year],$R2422)</f>
        <v>4.7329050000000004E-2</v>
      </c>
      <c r="V2422">
        <f>SUMIFS(INDEX(Table_Index[],,MATCH(V$12,Table_Index[#Headers],0)),
Table_Index[ID],$Q2422,Table_Index[year],$R2422)/COUNTIFS(Table_Index[Quarter],"&lt;&gt;''",Table_Index[ID],$Q2422,Table_Index[year],$R2422)</f>
        <v>3.7273250000000001E-3</v>
      </c>
      <c r="W2422">
        <f>SUMIFS(INDEX(Table_Index[],,MATCH(W$12,Table_Index[#Headers],0)),
Table_Index[ID],$Q2422,Table_Index[year],$R2422)/COUNTIFS(Table_Index[Quarter],"&lt;&gt;''",Table_Index[ID],$Q2422,Table_Index[year],$R2422)</f>
        <v>2.9927349999999998E-2</v>
      </c>
      <c r="X2422">
        <f>SUMIFS(INDEX(Table_Index[],,MATCH(X$12,Table_Index[#Headers],0)),
Table_Index[ID],$Q2422,Table_Index[year],$R2422)/COUNTIFS(Table_Index[Quarter],"&lt;&gt;''",Table_Index[ID],$Q2422,Table_Index[year],$R2422)</f>
        <v>0.51301960000000002</v>
      </c>
      <c r="Y2422">
        <f>SUMIFS(INDEX(Table_Index[],,MATCH(Y$12,Table_Index[#Headers],0)),
Table_Index[ID],$Q2422,Table_Index[year],$R2422)/COUNTIFS(Table_Index[Quarter],"&lt;&gt;''",Table_Index[ID],$Q2422,Table_Index[year],$R2422)</f>
        <v>6.7735699999999996E-2</v>
      </c>
      <c r="Z2422">
        <f>SUMIFS(INDEX(Table_Index[],,MATCH(Z$12,Table_Index[#Headers],0)),
Table_Index[ID],$Q2422,Table_Index[year],$R2422)/COUNTIFS(Table_Index[Quarter],"&lt;&gt;''",Table_Index[ID],$Q2422,Table_Index[year],$R2422)</f>
        <v>6.0539425000000001E-2</v>
      </c>
      <c r="AA2422">
        <f>SUMIFS(INDEX(Table_Index[],,MATCH(AA$12,Table_Index[#Headers],0)),
Table_Index[ID],$Q2422,Table_Index[year],$R2422)/COUNTIFS(Table_Index[Quarter],"&lt;&gt;''",Table_Index[ID],$Q2422,Table_Index[year],$R2422)</f>
        <v>9.7441525000000001E-2</v>
      </c>
      <c r="AB2422">
        <f>SUMIFS(INDEX(Table_Index[],,MATCH(AB$12,Table_Index[#Headers],0)),
Table_Index[ID],$Q2422,Table_Index[year],$R2422)/COUNTIFS(Table_Index[Quarter],"&lt;&gt;''",Table_Index[ID],$Q2422,Table_Index[year],$R2422)</f>
        <v>1.671655E-2</v>
      </c>
      <c r="AC2422" s="24">
        <f t="shared" si="150"/>
        <v>1</v>
      </c>
      <c r="AD2422">
        <f>COUNTIFS(Table_Index[Quarter],"&lt;&gt;''",Table_Index[ID],$Q2422,Table_Index[year],$R2422)</f>
        <v>4</v>
      </c>
      <c r="AE2422" s="34">
        <f t="shared" si="151"/>
        <v>0.70215228389624751</v>
      </c>
    </row>
    <row r="2423" spans="1:31" x14ac:dyDescent="0.3">
      <c r="A2423">
        <v>9240</v>
      </c>
      <c r="B2423">
        <v>2006</v>
      </c>
      <c r="C2423">
        <v>4</v>
      </c>
      <c r="D2423">
        <v>8.9625200000000002E-2</v>
      </c>
      <c r="E2423">
        <v>3.3058499999999998E-2</v>
      </c>
      <c r="F2423">
        <v>3.9180399999999997E-2</v>
      </c>
      <c r="G2423">
        <v>1.8447399999999999E-2</v>
      </c>
      <c r="H2423">
        <v>1.4202899999999999E-2</v>
      </c>
      <c r="I2423">
        <v>0.17631179999999999</v>
      </c>
      <c r="J2423">
        <v>0.32813589999999998</v>
      </c>
      <c r="K2423">
        <v>0.25467269999999997</v>
      </c>
      <c r="L2423">
        <v>4.4077999999999999E-2</v>
      </c>
      <c r="M2423">
        <v>2.2872000000000001E-3</v>
      </c>
      <c r="O2423" t="str">
        <f>Table_Index[[#This Row],[ID]]&amp;Table_Index[[#This Row],[year]]</f>
        <v>92402006</v>
      </c>
      <c r="P2423" t="str">
        <v>95552003</v>
      </c>
      <c r="Q2423" t="str">
        <f t="shared" si="148"/>
        <v>9555</v>
      </c>
      <c r="R2423" t="str">
        <f t="shared" si="149"/>
        <v>2003</v>
      </c>
      <c r="S2423">
        <f>SUMIFS(INDEX(Table_Index[],,MATCH(S$12,Table_Index[#Headers],0)),
Table_Index[ID],$Q2423,Table_Index[year],$R2423)/COUNTIFS(Table_Index[Quarter],"&lt;&gt;''",Table_Index[ID],$Q2423,Table_Index[year],$R2423)</f>
        <v>0.226772425</v>
      </c>
      <c r="T2423">
        <f>SUMIFS(INDEX(Table_Index[],,MATCH(T$12,Table_Index[#Headers],0)),
Table_Index[ID],$Q2423,Table_Index[year],$R2423)/COUNTIFS(Table_Index[Quarter],"&lt;&gt;''",Table_Index[ID],$Q2423,Table_Index[year],$R2423)</f>
        <v>1.2521249999999999E-2</v>
      </c>
      <c r="U2423">
        <f>SUMIFS(INDEX(Table_Index[],,MATCH(U$12,Table_Index[#Headers],0)),
Table_Index[ID],$Q2423,Table_Index[year],$R2423)/COUNTIFS(Table_Index[Quarter],"&lt;&gt;''",Table_Index[ID],$Q2423,Table_Index[year],$R2423)</f>
        <v>5.9251375000000002E-2</v>
      </c>
      <c r="V2423">
        <f>SUMIFS(INDEX(Table_Index[],,MATCH(V$12,Table_Index[#Headers],0)),
Table_Index[ID],$Q2423,Table_Index[year],$R2423)/COUNTIFS(Table_Index[Quarter],"&lt;&gt;''",Table_Index[ID],$Q2423,Table_Index[year],$R2423)</f>
        <v>1.6490774999999999E-2</v>
      </c>
      <c r="W2423">
        <f>SUMIFS(INDEX(Table_Index[],,MATCH(W$12,Table_Index[#Headers],0)),
Table_Index[ID],$Q2423,Table_Index[year],$R2423)/COUNTIFS(Table_Index[Quarter],"&lt;&gt;''",Table_Index[ID],$Q2423,Table_Index[year],$R2423)</f>
        <v>0</v>
      </c>
      <c r="X2423">
        <f>SUMIFS(INDEX(Table_Index[],,MATCH(X$12,Table_Index[#Headers],0)),
Table_Index[ID],$Q2423,Table_Index[year],$R2423)/COUNTIFS(Table_Index[Quarter],"&lt;&gt;''",Table_Index[ID],$Q2423,Table_Index[year],$R2423)</f>
        <v>0.20789537499999999</v>
      </c>
      <c r="Y2423">
        <f>SUMIFS(INDEX(Table_Index[],,MATCH(Y$12,Table_Index[#Headers],0)),
Table_Index[ID],$Q2423,Table_Index[year],$R2423)/COUNTIFS(Table_Index[Quarter],"&lt;&gt;''",Table_Index[ID],$Q2423,Table_Index[year],$R2423)</f>
        <v>0</v>
      </c>
      <c r="Z2423">
        <f>SUMIFS(INDEX(Table_Index[],,MATCH(Z$12,Table_Index[#Headers],0)),
Table_Index[ID],$Q2423,Table_Index[year],$R2423)/COUNTIFS(Table_Index[Quarter],"&lt;&gt;''",Table_Index[ID],$Q2423,Table_Index[year],$R2423)</f>
        <v>0.26767022500000004</v>
      </c>
      <c r="AA2423">
        <f>SUMIFS(INDEX(Table_Index[],,MATCH(AA$12,Table_Index[#Headers],0)),
Table_Index[ID],$Q2423,Table_Index[year],$R2423)/COUNTIFS(Table_Index[Quarter],"&lt;&gt;''",Table_Index[ID],$Q2423,Table_Index[year],$R2423)</f>
        <v>5.8909824999999999E-2</v>
      </c>
      <c r="AB2423">
        <f>SUMIFS(INDEX(Table_Index[],,MATCH(AB$12,Table_Index[#Headers],0)),
Table_Index[ID],$Q2423,Table_Index[year],$R2423)/COUNTIFS(Table_Index[Quarter],"&lt;&gt;''",Table_Index[ID],$Q2423,Table_Index[year],$R2423)</f>
        <v>1.03173E-2</v>
      </c>
      <c r="AC2423" s="24">
        <f t="shared" si="150"/>
        <v>0.85982855000000002</v>
      </c>
      <c r="AD2423">
        <f>COUNTIFS(Table_Index[Quarter],"&lt;&gt;''",Table_Index[ID],$Q2423,Table_Index[year],$R2423)</f>
        <v>4</v>
      </c>
      <c r="AE2423" s="34">
        <f t="shared" si="151"/>
        <v>0.82619016399980372</v>
      </c>
    </row>
    <row r="2424" spans="1:31" x14ac:dyDescent="0.3">
      <c r="A2424">
        <v>9240</v>
      </c>
      <c r="B2424">
        <v>2007</v>
      </c>
      <c r="C2424">
        <v>1</v>
      </c>
      <c r="D2424">
        <v>0.1145018</v>
      </c>
      <c r="E2424">
        <v>7.4042700000000003E-2</v>
      </c>
      <c r="F2424">
        <v>0.1163529</v>
      </c>
      <c r="G2424">
        <v>1.6924100000000001E-2</v>
      </c>
      <c r="H2424">
        <v>8.9908999999999996E-3</v>
      </c>
      <c r="I2424">
        <v>0.48233549999999997</v>
      </c>
      <c r="J2424">
        <v>6.3465199999999999E-2</v>
      </c>
      <c r="K2424">
        <v>2.2212800000000001E-2</v>
      </c>
      <c r="L2424">
        <v>9.5197799999999999E-2</v>
      </c>
      <c r="M2424">
        <v>5.9763000000000004E-3</v>
      </c>
      <c r="O2424" t="str">
        <f>Table_Index[[#This Row],[ID]]&amp;Table_Index[[#This Row],[year]]</f>
        <v>92402007</v>
      </c>
      <c r="P2424" t="str">
        <v>95552004</v>
      </c>
      <c r="Q2424" t="str">
        <f t="shared" si="148"/>
        <v>9555</v>
      </c>
      <c r="R2424" t="str">
        <f t="shared" si="149"/>
        <v>2004</v>
      </c>
      <c r="S2424">
        <f>SUMIFS(INDEX(Table_Index[],,MATCH(S$12,Table_Index[#Headers],0)),
Table_Index[ID],$Q2424,Table_Index[year],$R2424)/COUNTIFS(Table_Index[Quarter],"&lt;&gt;''",Table_Index[ID],$Q2424,Table_Index[year],$R2424)</f>
        <v>0.39292815000000003</v>
      </c>
      <c r="T2424">
        <f>SUMIFS(INDEX(Table_Index[],,MATCH(T$12,Table_Index[#Headers],0)),
Table_Index[ID],$Q2424,Table_Index[year],$R2424)/COUNTIFS(Table_Index[Quarter],"&lt;&gt;''",Table_Index[ID],$Q2424,Table_Index[year],$R2424)</f>
        <v>2.6560500000000004E-2</v>
      </c>
      <c r="U2424">
        <f>SUMIFS(INDEX(Table_Index[],,MATCH(U$12,Table_Index[#Headers],0)),
Table_Index[ID],$Q2424,Table_Index[year],$R2424)/COUNTIFS(Table_Index[Quarter],"&lt;&gt;''",Table_Index[ID],$Q2424,Table_Index[year],$R2424)</f>
        <v>7.3930875000000007E-2</v>
      </c>
      <c r="V2424">
        <f>SUMIFS(INDEX(Table_Index[],,MATCH(V$12,Table_Index[#Headers],0)),
Table_Index[ID],$Q2424,Table_Index[year],$R2424)/COUNTIFS(Table_Index[Quarter],"&lt;&gt;''",Table_Index[ID],$Q2424,Table_Index[year],$R2424)</f>
        <v>0</v>
      </c>
      <c r="W2424">
        <f>SUMIFS(INDEX(Table_Index[],,MATCH(W$12,Table_Index[#Headers],0)),
Table_Index[ID],$Q2424,Table_Index[year],$R2424)/COUNTIFS(Table_Index[Quarter],"&lt;&gt;''",Table_Index[ID],$Q2424,Table_Index[year],$R2424)</f>
        <v>0</v>
      </c>
      <c r="X2424">
        <f>SUMIFS(INDEX(Table_Index[],,MATCH(X$12,Table_Index[#Headers],0)),
Table_Index[ID],$Q2424,Table_Index[year],$R2424)/COUNTIFS(Table_Index[Quarter],"&lt;&gt;''",Table_Index[ID],$Q2424,Table_Index[year],$R2424)</f>
        <v>4.4235525000000005E-2</v>
      </c>
      <c r="Y2424">
        <f>SUMIFS(INDEX(Table_Index[],,MATCH(Y$12,Table_Index[#Headers],0)),
Table_Index[ID],$Q2424,Table_Index[year],$R2424)/COUNTIFS(Table_Index[Quarter],"&lt;&gt;''",Table_Index[ID],$Q2424,Table_Index[year],$R2424)</f>
        <v>1.0263400000000001E-2</v>
      </c>
      <c r="Z2424">
        <f>SUMIFS(INDEX(Table_Index[],,MATCH(Z$12,Table_Index[#Headers],0)),
Table_Index[ID],$Q2424,Table_Index[year],$R2424)/COUNTIFS(Table_Index[Quarter],"&lt;&gt;''",Table_Index[ID],$Q2424,Table_Index[year],$R2424)</f>
        <v>0.16735507500000002</v>
      </c>
      <c r="AA2424">
        <f>SUMIFS(INDEX(Table_Index[],,MATCH(AA$12,Table_Index[#Headers],0)),
Table_Index[ID],$Q2424,Table_Index[year],$R2424)/COUNTIFS(Table_Index[Quarter],"&lt;&gt;''",Table_Index[ID],$Q2424,Table_Index[year],$R2424)</f>
        <v>5.2674900000000004E-2</v>
      </c>
      <c r="AB2424">
        <f>SUMIFS(INDEX(Table_Index[],,MATCH(AB$12,Table_Index[#Headers],0)),
Table_Index[ID],$Q2424,Table_Index[year],$R2424)/COUNTIFS(Table_Index[Quarter],"&lt;&gt;''",Table_Index[ID],$Q2424,Table_Index[year],$R2424)</f>
        <v>0.23205157500000001</v>
      </c>
      <c r="AC2424" s="24">
        <f t="shared" si="150"/>
        <v>1</v>
      </c>
      <c r="AD2424">
        <f>COUNTIFS(Table_Index[Quarter],"&lt;&gt;''",Table_Index[ID],$Q2424,Table_Index[year],$R2424)</f>
        <v>4</v>
      </c>
      <c r="AE2424" s="34">
        <f t="shared" si="151"/>
        <v>0.75274381576923</v>
      </c>
    </row>
    <row r="2425" spans="1:31" x14ac:dyDescent="0.3">
      <c r="A2425">
        <v>9240</v>
      </c>
      <c r="B2425">
        <v>2007</v>
      </c>
      <c r="C2425">
        <v>2</v>
      </c>
      <c r="D2425">
        <v>5.5961900000000002E-2</v>
      </c>
      <c r="E2425">
        <v>2.69263E-2</v>
      </c>
      <c r="F2425">
        <v>2.69263E-2</v>
      </c>
      <c r="G2425">
        <v>6.8807099999999996E-2</v>
      </c>
      <c r="H2425">
        <v>6.3741300000000001E-2</v>
      </c>
      <c r="I2425">
        <v>0.4524743</v>
      </c>
      <c r="J2425">
        <v>0.1767039</v>
      </c>
      <c r="K2425">
        <v>3.8594400000000001E-2</v>
      </c>
      <c r="L2425">
        <v>8.5087200000000002E-2</v>
      </c>
      <c r="M2425">
        <v>4.7772999999999999E-3</v>
      </c>
      <c r="O2425" t="str">
        <f>Table_Index[[#This Row],[ID]]&amp;Table_Index[[#This Row],[year]]</f>
        <v>92402007</v>
      </c>
      <c r="P2425" t="str">
        <v>95552005</v>
      </c>
      <c r="Q2425" t="str">
        <f t="shared" si="148"/>
        <v>9555</v>
      </c>
      <c r="R2425" t="str">
        <f t="shared" si="149"/>
        <v>2005</v>
      </c>
      <c r="S2425">
        <f>SUMIFS(INDEX(Table_Index[],,MATCH(S$12,Table_Index[#Headers],0)),
Table_Index[ID],$Q2425,Table_Index[year],$R2425)/COUNTIFS(Table_Index[Quarter],"&lt;&gt;''",Table_Index[ID],$Q2425,Table_Index[year],$R2425)</f>
        <v>0.131569925</v>
      </c>
      <c r="T2425">
        <f>SUMIFS(INDEX(Table_Index[],,MATCH(T$12,Table_Index[#Headers],0)),
Table_Index[ID],$Q2425,Table_Index[year],$R2425)/COUNTIFS(Table_Index[Quarter],"&lt;&gt;''",Table_Index[ID],$Q2425,Table_Index[year],$R2425)</f>
        <v>0.14174172499999999</v>
      </c>
      <c r="U2425">
        <f>SUMIFS(INDEX(Table_Index[],,MATCH(U$12,Table_Index[#Headers],0)),
Table_Index[ID],$Q2425,Table_Index[year],$R2425)/COUNTIFS(Table_Index[Quarter],"&lt;&gt;''",Table_Index[ID],$Q2425,Table_Index[year],$R2425)</f>
        <v>9.9732650000000006E-2</v>
      </c>
      <c r="V2425">
        <f>SUMIFS(INDEX(Table_Index[],,MATCH(V$12,Table_Index[#Headers],0)),
Table_Index[ID],$Q2425,Table_Index[year],$R2425)/COUNTIFS(Table_Index[Quarter],"&lt;&gt;''",Table_Index[ID],$Q2425,Table_Index[year],$R2425)</f>
        <v>3.9596825000000002E-2</v>
      </c>
      <c r="W2425">
        <f>SUMIFS(INDEX(Table_Index[],,MATCH(W$12,Table_Index[#Headers],0)),
Table_Index[ID],$Q2425,Table_Index[year],$R2425)/COUNTIFS(Table_Index[Quarter],"&lt;&gt;''",Table_Index[ID],$Q2425,Table_Index[year],$R2425)</f>
        <v>0</v>
      </c>
      <c r="X2425">
        <f>SUMIFS(INDEX(Table_Index[],,MATCH(X$12,Table_Index[#Headers],0)),
Table_Index[ID],$Q2425,Table_Index[year],$R2425)/COUNTIFS(Table_Index[Quarter],"&lt;&gt;''",Table_Index[ID],$Q2425,Table_Index[year],$R2425)</f>
        <v>0.25045717499999998</v>
      </c>
      <c r="Y2425">
        <f>SUMIFS(INDEX(Table_Index[],,MATCH(Y$12,Table_Index[#Headers],0)),
Table_Index[ID],$Q2425,Table_Index[year],$R2425)/COUNTIFS(Table_Index[Quarter],"&lt;&gt;''",Table_Index[ID],$Q2425,Table_Index[year],$R2425)</f>
        <v>5.0268100000000003E-2</v>
      </c>
      <c r="Z2425">
        <f>SUMIFS(INDEX(Table_Index[],,MATCH(Z$12,Table_Index[#Headers],0)),
Table_Index[ID],$Q2425,Table_Index[year],$R2425)/COUNTIFS(Table_Index[Quarter],"&lt;&gt;''",Table_Index[ID],$Q2425,Table_Index[year],$R2425)</f>
        <v>0.182876075</v>
      </c>
      <c r="AA2425">
        <f>SUMIFS(INDEX(Table_Index[],,MATCH(AA$12,Table_Index[#Headers],0)),
Table_Index[ID],$Q2425,Table_Index[year],$R2425)/COUNTIFS(Table_Index[Quarter],"&lt;&gt;''",Table_Index[ID],$Q2425,Table_Index[year],$R2425)</f>
        <v>8.7782625000000003E-2</v>
      </c>
      <c r="AB2425">
        <f>SUMIFS(INDEX(Table_Index[],,MATCH(AB$12,Table_Index[#Headers],0)),
Table_Index[ID],$Q2425,Table_Index[year],$R2425)/COUNTIFS(Table_Index[Quarter],"&lt;&gt;''",Table_Index[ID],$Q2425,Table_Index[year],$R2425)</f>
        <v>1.5974874999999999E-2</v>
      </c>
      <c r="AC2425" s="24">
        <f t="shared" si="150"/>
        <v>0.99999997499999993</v>
      </c>
      <c r="AD2425">
        <f>COUNTIFS(Table_Index[Quarter],"&lt;&gt;''",Table_Index[ID],$Q2425,Table_Index[year],$R2425)</f>
        <v>4</v>
      </c>
      <c r="AE2425" s="34">
        <f t="shared" si="151"/>
        <v>0.84442380512626314</v>
      </c>
    </row>
    <row r="2426" spans="1:31" x14ac:dyDescent="0.3">
      <c r="A2426">
        <v>9240</v>
      </c>
      <c r="B2426">
        <v>2007</v>
      </c>
      <c r="C2426">
        <v>3</v>
      </c>
      <c r="D2426">
        <v>5.5245599999999999E-2</v>
      </c>
      <c r="E2426">
        <v>0.17191210000000001</v>
      </c>
      <c r="F2426">
        <v>2.55874E-2</v>
      </c>
      <c r="G2426">
        <v>7.8506900000000004E-2</v>
      </c>
      <c r="H2426">
        <v>3.5051899999999997E-2</v>
      </c>
      <c r="I2426">
        <v>0.36927320000000002</v>
      </c>
      <c r="J2426">
        <v>0.13695089999999999</v>
      </c>
      <c r="K2426">
        <v>6.3968999999999996E-3</v>
      </c>
      <c r="L2426">
        <v>0.11921420000000001</v>
      </c>
      <c r="M2426">
        <v>1.8609E-3</v>
      </c>
      <c r="O2426" t="str">
        <f>Table_Index[[#This Row],[ID]]&amp;Table_Index[[#This Row],[year]]</f>
        <v>92402007</v>
      </c>
      <c r="P2426" t="str">
        <v>95552006</v>
      </c>
      <c r="Q2426" t="str">
        <f t="shared" si="148"/>
        <v>9555</v>
      </c>
      <c r="R2426" t="str">
        <f t="shared" si="149"/>
        <v>2006</v>
      </c>
      <c r="S2426">
        <f>SUMIFS(INDEX(Table_Index[],,MATCH(S$12,Table_Index[#Headers],0)),
Table_Index[ID],$Q2426,Table_Index[year],$R2426)/COUNTIFS(Table_Index[Quarter],"&lt;&gt;''",Table_Index[ID],$Q2426,Table_Index[year],$R2426)</f>
        <v>9.5983924999999998E-2</v>
      </c>
      <c r="T2426">
        <f>SUMIFS(INDEX(Table_Index[],,MATCH(T$12,Table_Index[#Headers],0)),
Table_Index[ID],$Q2426,Table_Index[year],$R2426)/COUNTIFS(Table_Index[Quarter],"&lt;&gt;''",Table_Index[ID],$Q2426,Table_Index[year],$R2426)</f>
        <v>7.3402574999999998E-2</v>
      </c>
      <c r="U2426">
        <f>SUMIFS(INDEX(Table_Index[],,MATCH(U$12,Table_Index[#Headers],0)),
Table_Index[ID],$Q2426,Table_Index[year],$R2426)/COUNTIFS(Table_Index[Quarter],"&lt;&gt;''",Table_Index[ID],$Q2426,Table_Index[year],$R2426)</f>
        <v>0.12107859999999998</v>
      </c>
      <c r="V2426">
        <f>SUMIFS(INDEX(Table_Index[],,MATCH(V$12,Table_Index[#Headers],0)),
Table_Index[ID],$Q2426,Table_Index[year],$R2426)/COUNTIFS(Table_Index[Quarter],"&lt;&gt;''",Table_Index[ID],$Q2426,Table_Index[year],$R2426)</f>
        <v>0</v>
      </c>
      <c r="W2426">
        <f>SUMIFS(INDEX(Table_Index[],,MATCH(W$12,Table_Index[#Headers],0)),
Table_Index[ID],$Q2426,Table_Index[year],$R2426)/COUNTIFS(Table_Index[Quarter],"&lt;&gt;''",Table_Index[ID],$Q2426,Table_Index[year],$R2426)</f>
        <v>0</v>
      </c>
      <c r="X2426">
        <f>SUMIFS(INDEX(Table_Index[],,MATCH(X$12,Table_Index[#Headers],0)),
Table_Index[ID],$Q2426,Table_Index[year],$R2426)/COUNTIFS(Table_Index[Quarter],"&lt;&gt;''",Table_Index[ID],$Q2426,Table_Index[year],$R2426)</f>
        <v>0.25815612500000001</v>
      </c>
      <c r="Y2426">
        <f>SUMIFS(INDEX(Table_Index[],,MATCH(Y$12,Table_Index[#Headers],0)),
Table_Index[ID],$Q2426,Table_Index[year],$R2426)/COUNTIFS(Table_Index[Quarter],"&lt;&gt;''",Table_Index[ID],$Q2426,Table_Index[year],$R2426)</f>
        <v>0.16474802499999999</v>
      </c>
      <c r="Z2426">
        <f>SUMIFS(INDEX(Table_Index[],,MATCH(Z$12,Table_Index[#Headers],0)),
Table_Index[ID],$Q2426,Table_Index[year],$R2426)/COUNTIFS(Table_Index[Quarter],"&lt;&gt;''",Table_Index[ID],$Q2426,Table_Index[year],$R2426)</f>
        <v>0.172656</v>
      </c>
      <c r="AA2426">
        <f>SUMIFS(INDEX(Table_Index[],,MATCH(AA$12,Table_Index[#Headers],0)),
Table_Index[ID],$Q2426,Table_Index[year],$R2426)/COUNTIFS(Table_Index[Quarter],"&lt;&gt;''",Table_Index[ID],$Q2426,Table_Index[year],$R2426)</f>
        <v>0.10467217500000001</v>
      </c>
      <c r="AB2426">
        <f>SUMIFS(INDEX(Table_Index[],,MATCH(AB$12,Table_Index[#Headers],0)),
Table_Index[ID],$Q2426,Table_Index[year],$R2426)/COUNTIFS(Table_Index[Quarter],"&lt;&gt;''",Table_Index[ID],$Q2426,Table_Index[year],$R2426)</f>
        <v>9.3026000000000011E-3</v>
      </c>
      <c r="AC2426" s="24">
        <f t="shared" si="150"/>
        <v>1.0000000250000001</v>
      </c>
      <c r="AD2426">
        <f>COUNTIFS(Table_Index[Quarter],"&lt;&gt;''",Table_Index[ID],$Q2426,Table_Index[year],$R2426)</f>
        <v>4</v>
      </c>
      <c r="AE2426" s="34">
        <f t="shared" si="151"/>
        <v>0.83609972720859682</v>
      </c>
    </row>
    <row r="2427" spans="1:31" x14ac:dyDescent="0.3">
      <c r="A2427">
        <v>9240</v>
      </c>
      <c r="B2427">
        <v>2007</v>
      </c>
      <c r="C2427">
        <v>4</v>
      </c>
      <c r="D2427">
        <v>0.1094878</v>
      </c>
      <c r="E2427">
        <v>7.2189799999999998E-2</v>
      </c>
      <c r="F2427">
        <v>6.9611500000000007E-2</v>
      </c>
      <c r="G2427">
        <v>2.5008599999999999E-2</v>
      </c>
      <c r="H2427">
        <v>5.0378100000000002E-2</v>
      </c>
      <c r="I2427">
        <v>0.29391539999999999</v>
      </c>
      <c r="J2427">
        <v>0.21237539999999999</v>
      </c>
      <c r="K2427">
        <v>3.4032300000000001E-2</v>
      </c>
      <c r="L2427">
        <v>0.12908210000000001</v>
      </c>
      <c r="M2427">
        <v>3.9189000000000003E-3</v>
      </c>
      <c r="O2427" t="str">
        <f>Table_Index[[#This Row],[ID]]&amp;Table_Index[[#This Row],[year]]</f>
        <v>92402007</v>
      </c>
      <c r="P2427" t="str">
        <v>95552007</v>
      </c>
      <c r="Q2427" t="str">
        <f t="shared" si="148"/>
        <v>9555</v>
      </c>
      <c r="R2427" t="str">
        <f t="shared" si="149"/>
        <v>2007</v>
      </c>
      <c r="S2427">
        <f>SUMIFS(INDEX(Table_Index[],,MATCH(S$12,Table_Index[#Headers],0)),
Table_Index[ID],$Q2427,Table_Index[year],$R2427)/COUNTIFS(Table_Index[Quarter],"&lt;&gt;''",Table_Index[ID],$Q2427,Table_Index[year],$R2427)</f>
        <v>0.18535335</v>
      </c>
      <c r="T2427">
        <f>SUMIFS(INDEX(Table_Index[],,MATCH(T$12,Table_Index[#Headers],0)),
Table_Index[ID],$Q2427,Table_Index[year],$R2427)/COUNTIFS(Table_Index[Quarter],"&lt;&gt;''",Table_Index[ID],$Q2427,Table_Index[year],$R2427)</f>
        <v>9.0155550000000001E-2</v>
      </c>
      <c r="U2427">
        <f>SUMIFS(INDEX(Table_Index[],,MATCH(U$12,Table_Index[#Headers],0)),
Table_Index[ID],$Q2427,Table_Index[year],$R2427)/COUNTIFS(Table_Index[Quarter],"&lt;&gt;''",Table_Index[ID],$Q2427,Table_Index[year],$R2427)</f>
        <v>9.5668200000000009E-2</v>
      </c>
      <c r="V2427">
        <f>SUMIFS(INDEX(Table_Index[],,MATCH(V$12,Table_Index[#Headers],0)),
Table_Index[ID],$Q2427,Table_Index[year],$R2427)/COUNTIFS(Table_Index[Quarter],"&lt;&gt;''",Table_Index[ID],$Q2427,Table_Index[year],$R2427)</f>
        <v>3.6518499999999999E-3</v>
      </c>
      <c r="W2427">
        <f>SUMIFS(INDEX(Table_Index[],,MATCH(W$12,Table_Index[#Headers],0)),
Table_Index[ID],$Q2427,Table_Index[year],$R2427)/COUNTIFS(Table_Index[Quarter],"&lt;&gt;''",Table_Index[ID],$Q2427,Table_Index[year],$R2427)</f>
        <v>2.3088350000000001E-2</v>
      </c>
      <c r="X2427">
        <f>SUMIFS(INDEX(Table_Index[],,MATCH(X$12,Table_Index[#Headers],0)),
Table_Index[ID],$Q2427,Table_Index[year],$R2427)/COUNTIFS(Table_Index[Quarter],"&lt;&gt;''",Table_Index[ID],$Q2427,Table_Index[year],$R2427)</f>
        <v>0.22357637499999999</v>
      </c>
      <c r="Y2427">
        <f>SUMIFS(INDEX(Table_Index[],,MATCH(Y$12,Table_Index[#Headers],0)),
Table_Index[ID],$Q2427,Table_Index[year],$R2427)/COUNTIFS(Table_Index[Quarter],"&lt;&gt;''",Table_Index[ID],$Q2427,Table_Index[year],$R2427)</f>
        <v>0.18435500000000002</v>
      </c>
      <c r="Z2427">
        <f>SUMIFS(INDEX(Table_Index[],,MATCH(Z$12,Table_Index[#Headers],0)),
Table_Index[ID],$Q2427,Table_Index[year],$R2427)/COUNTIFS(Table_Index[Quarter],"&lt;&gt;''",Table_Index[ID],$Q2427,Table_Index[year],$R2427)</f>
        <v>9.4240299999999999E-2</v>
      </c>
      <c r="AA2427">
        <f>SUMIFS(INDEX(Table_Index[],,MATCH(AA$12,Table_Index[#Headers],0)),
Table_Index[ID],$Q2427,Table_Index[year],$R2427)/COUNTIFS(Table_Index[Quarter],"&lt;&gt;''",Table_Index[ID],$Q2427,Table_Index[year],$R2427)</f>
        <v>8.7461049999999999E-2</v>
      </c>
      <c r="AB2427">
        <f>SUMIFS(INDEX(Table_Index[],,MATCH(AB$12,Table_Index[#Headers],0)),
Table_Index[ID],$Q2427,Table_Index[year],$R2427)/COUNTIFS(Table_Index[Quarter],"&lt;&gt;''",Table_Index[ID],$Q2427,Table_Index[year],$R2427)</f>
        <v>1.2449975000000002E-2</v>
      </c>
      <c r="AC2427" s="24">
        <f t="shared" si="150"/>
        <v>1</v>
      </c>
      <c r="AD2427">
        <f>COUNTIFS(Table_Index[Quarter],"&lt;&gt;''",Table_Index[ID],$Q2427,Table_Index[year],$R2427)</f>
        <v>4</v>
      </c>
      <c r="AE2427" s="34">
        <f t="shared" si="151"/>
        <v>0.84715846727075628</v>
      </c>
    </row>
    <row r="2428" spans="1:31" x14ac:dyDescent="0.3">
      <c r="A2428">
        <v>9240</v>
      </c>
      <c r="B2428">
        <v>2008</v>
      </c>
      <c r="C2428">
        <v>1</v>
      </c>
      <c r="D2428">
        <v>7.2505299999999995E-2</v>
      </c>
      <c r="E2428">
        <v>9.8599300000000001E-2</v>
      </c>
      <c r="F2428">
        <v>9.5611399999999999E-2</v>
      </c>
      <c r="G2428">
        <v>0.1078616</v>
      </c>
      <c r="H2428">
        <v>2.0317399999999999E-2</v>
      </c>
      <c r="I2428">
        <v>0.33463989999999999</v>
      </c>
      <c r="J2428">
        <v>0.13744139999999999</v>
      </c>
      <c r="K2428">
        <v>2.9878600000000002E-2</v>
      </c>
      <c r="L2428">
        <v>0.1001572</v>
      </c>
      <c r="M2428">
        <v>2.9878999999999999E-3</v>
      </c>
      <c r="O2428" t="str">
        <f>Table_Index[[#This Row],[ID]]&amp;Table_Index[[#This Row],[year]]</f>
        <v>92402008</v>
      </c>
      <c r="P2428" t="str">
        <v>95552008</v>
      </c>
      <c r="Q2428" t="str">
        <f t="shared" si="148"/>
        <v>9555</v>
      </c>
      <c r="R2428" t="str">
        <f t="shared" si="149"/>
        <v>2008</v>
      </c>
      <c r="S2428">
        <f>SUMIFS(INDEX(Table_Index[],,MATCH(S$12,Table_Index[#Headers],0)),
Table_Index[ID],$Q2428,Table_Index[year],$R2428)/COUNTIFS(Table_Index[Quarter],"&lt;&gt;''",Table_Index[ID],$Q2428,Table_Index[year],$R2428)</f>
        <v>0.10029479999999999</v>
      </c>
      <c r="T2428">
        <f>SUMIFS(INDEX(Table_Index[],,MATCH(T$12,Table_Index[#Headers],0)),
Table_Index[ID],$Q2428,Table_Index[year],$R2428)/COUNTIFS(Table_Index[Quarter],"&lt;&gt;''",Table_Index[ID],$Q2428,Table_Index[year],$R2428)</f>
        <v>6.7939849999999996E-2</v>
      </c>
      <c r="U2428">
        <f>SUMIFS(INDEX(Table_Index[],,MATCH(U$12,Table_Index[#Headers],0)),
Table_Index[ID],$Q2428,Table_Index[year],$R2428)/COUNTIFS(Table_Index[Quarter],"&lt;&gt;''",Table_Index[ID],$Q2428,Table_Index[year],$R2428)</f>
        <v>0.13191215000000001</v>
      </c>
      <c r="V2428">
        <f>SUMIFS(INDEX(Table_Index[],,MATCH(V$12,Table_Index[#Headers],0)),
Table_Index[ID],$Q2428,Table_Index[year],$R2428)/COUNTIFS(Table_Index[Quarter],"&lt;&gt;''",Table_Index[ID],$Q2428,Table_Index[year],$R2428)</f>
        <v>5.0386475E-2</v>
      </c>
      <c r="W2428">
        <f>SUMIFS(INDEX(Table_Index[],,MATCH(W$12,Table_Index[#Headers],0)),
Table_Index[ID],$Q2428,Table_Index[year],$R2428)/COUNTIFS(Table_Index[Quarter],"&lt;&gt;''",Table_Index[ID],$Q2428,Table_Index[year],$R2428)</f>
        <v>0</v>
      </c>
      <c r="X2428">
        <f>SUMIFS(INDEX(Table_Index[],,MATCH(X$12,Table_Index[#Headers],0)),
Table_Index[ID],$Q2428,Table_Index[year],$R2428)/COUNTIFS(Table_Index[Quarter],"&lt;&gt;''",Table_Index[ID],$Q2428,Table_Index[year],$R2428)</f>
        <v>0.38857947500000001</v>
      </c>
      <c r="Y2428">
        <f>SUMIFS(INDEX(Table_Index[],,MATCH(Y$12,Table_Index[#Headers],0)),
Table_Index[ID],$Q2428,Table_Index[year],$R2428)/COUNTIFS(Table_Index[Quarter],"&lt;&gt;''",Table_Index[ID],$Q2428,Table_Index[year],$R2428)</f>
        <v>0.1436472</v>
      </c>
      <c r="Z2428">
        <f>SUMIFS(INDEX(Table_Index[],,MATCH(Z$12,Table_Index[#Headers],0)),
Table_Index[ID],$Q2428,Table_Index[year],$R2428)/COUNTIFS(Table_Index[Quarter],"&lt;&gt;''",Table_Index[ID],$Q2428,Table_Index[year],$R2428)</f>
        <v>5.9609950000000002E-2</v>
      </c>
      <c r="AA2428">
        <f>SUMIFS(INDEX(Table_Index[],,MATCH(AA$12,Table_Index[#Headers],0)),
Table_Index[ID],$Q2428,Table_Index[year],$R2428)/COUNTIFS(Table_Index[Quarter],"&lt;&gt;''",Table_Index[ID],$Q2428,Table_Index[year],$R2428)</f>
        <v>5.1154375000000002E-2</v>
      </c>
      <c r="AB2428">
        <f>SUMIFS(INDEX(Table_Index[],,MATCH(AB$12,Table_Index[#Headers],0)),
Table_Index[ID],$Q2428,Table_Index[year],$R2428)/COUNTIFS(Table_Index[Quarter],"&lt;&gt;''",Table_Index[ID],$Q2428,Table_Index[year],$R2428)</f>
        <v>6.4757250000000008E-3</v>
      </c>
      <c r="AC2428" s="24">
        <f t="shared" si="150"/>
        <v>1</v>
      </c>
      <c r="AD2428">
        <f>COUNTIFS(Table_Index[Quarter],"&lt;&gt;''",Table_Index[ID],$Q2428,Table_Index[year],$R2428)</f>
        <v>4</v>
      </c>
      <c r="AE2428" s="34">
        <f t="shared" si="151"/>
        <v>0.78754494000035502</v>
      </c>
    </row>
    <row r="2429" spans="1:31" x14ac:dyDescent="0.3">
      <c r="A2429">
        <v>9240</v>
      </c>
      <c r="B2429">
        <v>2008</v>
      </c>
      <c r="C2429">
        <v>2</v>
      </c>
      <c r="D2429">
        <v>9.0532100000000004E-2</v>
      </c>
      <c r="E2429">
        <v>7.2341100000000005E-2</v>
      </c>
      <c r="F2429">
        <v>9.1378200000000007E-2</v>
      </c>
      <c r="G2429">
        <v>0.1781875</v>
      </c>
      <c r="H2429">
        <v>9.1377999999999997E-3</v>
      </c>
      <c r="I2429">
        <v>0.41907159999999999</v>
      </c>
      <c r="J2429">
        <v>0.1180302</v>
      </c>
      <c r="K2429">
        <v>1.9037100000000001E-2</v>
      </c>
      <c r="L2429">
        <v>0</v>
      </c>
      <c r="M2429">
        <v>2.2845000000000001E-3</v>
      </c>
      <c r="O2429" t="str">
        <f>Table_Index[[#This Row],[ID]]&amp;Table_Index[[#This Row],[year]]</f>
        <v>92402008</v>
      </c>
      <c r="P2429" t="str">
        <v>95552009</v>
      </c>
      <c r="Q2429" t="str">
        <f t="shared" si="148"/>
        <v>9555</v>
      </c>
      <c r="R2429" t="str">
        <f t="shared" si="149"/>
        <v>2009</v>
      </c>
      <c r="S2429">
        <f>SUMIFS(INDEX(Table_Index[],,MATCH(S$12,Table_Index[#Headers],0)),
Table_Index[ID],$Q2429,Table_Index[year],$R2429)/COUNTIFS(Table_Index[Quarter],"&lt;&gt;''",Table_Index[ID],$Q2429,Table_Index[year],$R2429)</f>
        <v>0.10957902499999998</v>
      </c>
      <c r="T2429">
        <f>SUMIFS(INDEX(Table_Index[],,MATCH(T$12,Table_Index[#Headers],0)),
Table_Index[ID],$Q2429,Table_Index[year],$R2429)/COUNTIFS(Table_Index[Quarter],"&lt;&gt;''",Table_Index[ID],$Q2429,Table_Index[year],$R2429)</f>
        <v>0.12154305</v>
      </c>
      <c r="U2429">
        <f>SUMIFS(INDEX(Table_Index[],,MATCH(U$12,Table_Index[#Headers],0)),
Table_Index[ID],$Q2429,Table_Index[year],$R2429)/COUNTIFS(Table_Index[Quarter],"&lt;&gt;''",Table_Index[ID],$Q2429,Table_Index[year],$R2429)</f>
        <v>0.10150447500000001</v>
      </c>
      <c r="V2429">
        <f>SUMIFS(INDEX(Table_Index[],,MATCH(V$12,Table_Index[#Headers],0)),
Table_Index[ID],$Q2429,Table_Index[year],$R2429)/COUNTIFS(Table_Index[Quarter],"&lt;&gt;''",Table_Index[ID],$Q2429,Table_Index[year],$R2429)</f>
        <v>5.4283249999999998E-2</v>
      </c>
      <c r="W2429">
        <f>SUMIFS(INDEX(Table_Index[],,MATCH(W$12,Table_Index[#Headers],0)),
Table_Index[ID],$Q2429,Table_Index[year],$R2429)/COUNTIFS(Table_Index[Quarter],"&lt;&gt;''",Table_Index[ID],$Q2429,Table_Index[year],$R2429)</f>
        <v>0</v>
      </c>
      <c r="X2429">
        <f>SUMIFS(INDEX(Table_Index[],,MATCH(X$12,Table_Index[#Headers],0)),
Table_Index[ID],$Q2429,Table_Index[year],$R2429)/COUNTIFS(Table_Index[Quarter],"&lt;&gt;''",Table_Index[ID],$Q2429,Table_Index[year],$R2429)</f>
        <v>0.43237150000000002</v>
      </c>
      <c r="Y2429">
        <f>SUMIFS(INDEX(Table_Index[],,MATCH(Y$12,Table_Index[#Headers],0)),
Table_Index[ID],$Q2429,Table_Index[year],$R2429)/COUNTIFS(Table_Index[Quarter],"&lt;&gt;''",Table_Index[ID],$Q2429,Table_Index[year],$R2429)</f>
        <v>0</v>
      </c>
      <c r="Z2429">
        <f>SUMIFS(INDEX(Table_Index[],,MATCH(Z$12,Table_Index[#Headers],0)),
Table_Index[ID],$Q2429,Table_Index[year],$R2429)/COUNTIFS(Table_Index[Quarter],"&lt;&gt;''",Table_Index[ID],$Q2429,Table_Index[year],$R2429)</f>
        <v>5.4105050000000002E-2</v>
      </c>
      <c r="AA2429">
        <f>SUMIFS(INDEX(Table_Index[],,MATCH(AA$12,Table_Index[#Headers],0)),
Table_Index[ID],$Q2429,Table_Index[year],$R2429)/COUNTIFS(Table_Index[Quarter],"&lt;&gt;''",Table_Index[ID],$Q2429,Table_Index[year],$R2429)</f>
        <v>0.120470675</v>
      </c>
      <c r="AB2429">
        <f>SUMIFS(INDEX(Table_Index[],,MATCH(AB$12,Table_Index[#Headers],0)),
Table_Index[ID],$Q2429,Table_Index[year],$R2429)/COUNTIFS(Table_Index[Quarter],"&lt;&gt;''",Table_Index[ID],$Q2429,Table_Index[year],$R2429)</f>
        <v>6.1428999999999997E-3</v>
      </c>
      <c r="AC2429" s="24">
        <f t="shared" si="150"/>
        <v>0.9999999249999999</v>
      </c>
      <c r="AD2429">
        <f>COUNTIFS(Table_Index[Quarter],"&lt;&gt;''",Table_Index[ID],$Q2429,Table_Index[year],$R2429)</f>
        <v>4</v>
      </c>
      <c r="AE2429" s="34">
        <f t="shared" si="151"/>
        <v>0.75554650539804058</v>
      </c>
    </row>
    <row r="2430" spans="1:31" x14ac:dyDescent="0.3">
      <c r="A2430">
        <v>9240</v>
      </c>
      <c r="B2430">
        <v>2008</v>
      </c>
      <c r="C2430">
        <v>3</v>
      </c>
      <c r="D2430">
        <v>0.12903229999999999</v>
      </c>
      <c r="E2430">
        <v>0.1064793</v>
      </c>
      <c r="F2430">
        <v>0.1064793</v>
      </c>
      <c r="G2430">
        <v>0.2142897</v>
      </c>
      <c r="H2430">
        <v>1.1812599999999999E-2</v>
      </c>
      <c r="I2430">
        <v>0.2129587</v>
      </c>
      <c r="J2430">
        <v>0.1497366</v>
      </c>
      <c r="K2430">
        <v>1.53064E-2</v>
      </c>
      <c r="L2430">
        <v>4.9912199999999997E-2</v>
      </c>
      <c r="M2430">
        <v>3.993E-3</v>
      </c>
      <c r="O2430" t="str">
        <f>Table_Index[[#This Row],[ID]]&amp;Table_Index[[#This Row],[year]]</f>
        <v>92402008</v>
      </c>
      <c r="P2430" t="str">
        <v>95552010</v>
      </c>
      <c r="Q2430" t="str">
        <f t="shared" si="148"/>
        <v>9555</v>
      </c>
      <c r="R2430" t="str">
        <f t="shared" si="149"/>
        <v>2010</v>
      </c>
      <c r="S2430">
        <f>SUMIFS(INDEX(Table_Index[],,MATCH(S$12,Table_Index[#Headers],0)),
Table_Index[ID],$Q2430,Table_Index[year],$R2430)/COUNTIFS(Table_Index[Quarter],"&lt;&gt;''",Table_Index[ID],$Q2430,Table_Index[year],$R2430)</f>
        <v>3.9784275000000001E-2</v>
      </c>
      <c r="T2430">
        <f>SUMIFS(INDEX(Table_Index[],,MATCH(T$12,Table_Index[#Headers],0)),
Table_Index[ID],$Q2430,Table_Index[year],$R2430)/COUNTIFS(Table_Index[Quarter],"&lt;&gt;''",Table_Index[ID],$Q2430,Table_Index[year],$R2430)</f>
        <v>0.1241878</v>
      </c>
      <c r="U2430">
        <f>SUMIFS(INDEX(Table_Index[],,MATCH(U$12,Table_Index[#Headers],0)),
Table_Index[ID],$Q2430,Table_Index[year],$R2430)/COUNTIFS(Table_Index[Quarter],"&lt;&gt;''",Table_Index[ID],$Q2430,Table_Index[year],$R2430)</f>
        <v>6.1218874999999992E-2</v>
      </c>
      <c r="V2430">
        <f>SUMIFS(INDEX(Table_Index[],,MATCH(V$12,Table_Index[#Headers],0)),
Table_Index[ID],$Q2430,Table_Index[year],$R2430)/COUNTIFS(Table_Index[Quarter],"&lt;&gt;''",Table_Index[ID],$Q2430,Table_Index[year],$R2430)</f>
        <v>9.3017499999999993E-3</v>
      </c>
      <c r="W2430">
        <f>SUMIFS(INDEX(Table_Index[],,MATCH(W$12,Table_Index[#Headers],0)),
Table_Index[ID],$Q2430,Table_Index[year],$R2430)/COUNTIFS(Table_Index[Quarter],"&lt;&gt;''",Table_Index[ID],$Q2430,Table_Index[year],$R2430)</f>
        <v>0</v>
      </c>
      <c r="X2430">
        <f>SUMIFS(INDEX(Table_Index[],,MATCH(X$12,Table_Index[#Headers],0)),
Table_Index[ID],$Q2430,Table_Index[year],$R2430)/COUNTIFS(Table_Index[Quarter],"&lt;&gt;''",Table_Index[ID],$Q2430,Table_Index[year],$R2430)</f>
        <v>0.38628950000000001</v>
      </c>
      <c r="Y2430">
        <f>SUMIFS(INDEX(Table_Index[],,MATCH(Y$12,Table_Index[#Headers],0)),
Table_Index[ID],$Q2430,Table_Index[year],$R2430)/COUNTIFS(Table_Index[Quarter],"&lt;&gt;''",Table_Index[ID],$Q2430,Table_Index[year],$R2430)</f>
        <v>0.16924980000000001</v>
      </c>
      <c r="Z2430">
        <f>SUMIFS(INDEX(Table_Index[],,MATCH(Z$12,Table_Index[#Headers],0)),
Table_Index[ID],$Q2430,Table_Index[year],$R2430)/COUNTIFS(Table_Index[Quarter],"&lt;&gt;''",Table_Index[ID],$Q2430,Table_Index[year],$R2430)</f>
        <v>4.0684075E-2</v>
      </c>
      <c r="AA2430">
        <f>SUMIFS(INDEX(Table_Index[],,MATCH(AA$12,Table_Index[#Headers],0)),
Table_Index[ID],$Q2430,Table_Index[year],$R2430)/COUNTIFS(Table_Index[Quarter],"&lt;&gt;''",Table_Index[ID],$Q2430,Table_Index[year],$R2430)</f>
        <v>0.16235639999999998</v>
      </c>
      <c r="AB2430">
        <f>SUMIFS(INDEX(Table_Index[],,MATCH(AB$12,Table_Index[#Headers],0)),
Table_Index[ID],$Q2430,Table_Index[year],$R2430)/COUNTIFS(Table_Index[Quarter],"&lt;&gt;''",Table_Index[ID],$Q2430,Table_Index[year],$R2430)</f>
        <v>6.9275750000000001E-3</v>
      </c>
      <c r="AC2430" s="24">
        <f t="shared" si="150"/>
        <v>1.0000000500000001</v>
      </c>
      <c r="AD2430">
        <f>COUNTIFS(Table_Index[Quarter],"&lt;&gt;''",Table_Index[ID],$Q2430,Table_Index[year],$R2430)</f>
        <v>4</v>
      </c>
      <c r="AE2430" s="34">
        <f t="shared" si="151"/>
        <v>0.77323247009932006</v>
      </c>
    </row>
    <row r="2431" spans="1:31" x14ac:dyDescent="0.3">
      <c r="A2431">
        <v>9240</v>
      </c>
      <c r="B2431">
        <v>2008</v>
      </c>
      <c r="C2431">
        <v>4</v>
      </c>
      <c r="D2431">
        <v>0.13626840000000001</v>
      </c>
      <c r="E2431">
        <v>9.9477499999999996E-2</v>
      </c>
      <c r="F2431">
        <v>4.9738699999999997E-2</v>
      </c>
      <c r="G2431">
        <v>1.8948099999999999E-2</v>
      </c>
      <c r="H2431">
        <v>2.8422E-3</v>
      </c>
      <c r="I2431">
        <v>0.34106570000000003</v>
      </c>
      <c r="J2431">
        <v>0.23512859999999999</v>
      </c>
      <c r="K2431">
        <v>9.9477000000000003E-3</v>
      </c>
      <c r="L2431">
        <v>0.1023197</v>
      </c>
      <c r="M2431">
        <v>4.2633000000000002E-3</v>
      </c>
      <c r="O2431" t="str">
        <f>Table_Index[[#This Row],[ID]]&amp;Table_Index[[#This Row],[year]]</f>
        <v>92402008</v>
      </c>
      <c r="P2431" t="str">
        <v>95552011</v>
      </c>
      <c r="Q2431" t="str">
        <f t="shared" si="148"/>
        <v>9555</v>
      </c>
      <c r="R2431" t="str">
        <f t="shared" si="149"/>
        <v>2011</v>
      </c>
      <c r="S2431">
        <f>SUMIFS(INDEX(Table_Index[],,MATCH(S$12,Table_Index[#Headers],0)),
Table_Index[ID],$Q2431,Table_Index[year],$R2431)/COUNTIFS(Table_Index[Quarter],"&lt;&gt;''",Table_Index[ID],$Q2431,Table_Index[year],$R2431)</f>
        <v>9.5748650000000005E-2</v>
      </c>
      <c r="T2431">
        <f>SUMIFS(INDEX(Table_Index[],,MATCH(T$12,Table_Index[#Headers],0)),
Table_Index[ID],$Q2431,Table_Index[year],$R2431)/COUNTIFS(Table_Index[Quarter],"&lt;&gt;''",Table_Index[ID],$Q2431,Table_Index[year],$R2431)</f>
        <v>8.6248249999999999E-2</v>
      </c>
      <c r="U2431">
        <f>SUMIFS(INDEX(Table_Index[],,MATCH(U$12,Table_Index[#Headers],0)),
Table_Index[ID],$Q2431,Table_Index[year],$R2431)/COUNTIFS(Table_Index[Quarter],"&lt;&gt;''",Table_Index[ID],$Q2431,Table_Index[year],$R2431)</f>
        <v>7.1911875E-2</v>
      </c>
      <c r="V2431">
        <f>SUMIFS(INDEX(Table_Index[],,MATCH(V$12,Table_Index[#Headers],0)),
Table_Index[ID],$Q2431,Table_Index[year],$R2431)/COUNTIFS(Table_Index[Quarter],"&lt;&gt;''",Table_Index[ID],$Q2431,Table_Index[year],$R2431)</f>
        <v>6.8990300000000004E-2</v>
      </c>
      <c r="W2431">
        <f>SUMIFS(INDEX(Table_Index[],,MATCH(W$12,Table_Index[#Headers],0)),
Table_Index[ID],$Q2431,Table_Index[year],$R2431)/COUNTIFS(Table_Index[Quarter],"&lt;&gt;''",Table_Index[ID],$Q2431,Table_Index[year],$R2431)</f>
        <v>2.0143750000000001E-3</v>
      </c>
      <c r="X2431">
        <f>SUMIFS(INDEX(Table_Index[],,MATCH(X$12,Table_Index[#Headers],0)),
Table_Index[ID],$Q2431,Table_Index[year],$R2431)/COUNTIFS(Table_Index[Quarter],"&lt;&gt;''",Table_Index[ID],$Q2431,Table_Index[year],$R2431)</f>
        <v>0.39674874999999998</v>
      </c>
      <c r="Y2431">
        <f>SUMIFS(INDEX(Table_Index[],,MATCH(Y$12,Table_Index[#Headers],0)),
Table_Index[ID],$Q2431,Table_Index[year],$R2431)/COUNTIFS(Table_Index[Quarter],"&lt;&gt;''",Table_Index[ID],$Q2431,Table_Index[year],$R2431)</f>
        <v>8.6253875000000008E-2</v>
      </c>
      <c r="Z2431">
        <f>SUMIFS(INDEX(Table_Index[],,MATCH(Z$12,Table_Index[#Headers],0)),
Table_Index[ID],$Q2431,Table_Index[year],$R2431)/COUNTIFS(Table_Index[Quarter],"&lt;&gt;''",Table_Index[ID],$Q2431,Table_Index[year],$R2431)</f>
        <v>4.9488700000000004E-2</v>
      </c>
      <c r="AA2431">
        <f>SUMIFS(INDEX(Table_Index[],,MATCH(AA$12,Table_Index[#Headers],0)),
Table_Index[ID],$Q2431,Table_Index[year],$R2431)/COUNTIFS(Table_Index[Quarter],"&lt;&gt;''",Table_Index[ID],$Q2431,Table_Index[year],$R2431)</f>
        <v>0.13632050000000001</v>
      </c>
      <c r="AB2431">
        <f>SUMIFS(INDEX(Table_Index[],,MATCH(AB$12,Table_Index[#Headers],0)),
Table_Index[ID],$Q2431,Table_Index[year],$R2431)/COUNTIFS(Table_Index[Quarter],"&lt;&gt;''",Table_Index[ID],$Q2431,Table_Index[year],$R2431)</f>
        <v>6.2746750000000004E-3</v>
      </c>
      <c r="AC2431" s="24">
        <f t="shared" si="150"/>
        <v>0.99999995000000008</v>
      </c>
      <c r="AD2431">
        <f>COUNTIFS(Table_Index[Quarter],"&lt;&gt;''",Table_Index[ID],$Q2431,Table_Index[year],$R2431)</f>
        <v>4</v>
      </c>
      <c r="AE2431" s="34">
        <f t="shared" si="151"/>
        <v>0.78753731515499503</v>
      </c>
    </row>
    <row r="2432" spans="1:31" x14ac:dyDescent="0.3">
      <c r="A2432">
        <v>9240</v>
      </c>
      <c r="B2432">
        <v>2009</v>
      </c>
      <c r="C2432">
        <v>1</v>
      </c>
      <c r="D2432">
        <v>5.2093599999999997E-2</v>
      </c>
      <c r="E2432">
        <v>0.13839309999999999</v>
      </c>
      <c r="F2432">
        <v>4.5671099999999999E-2</v>
      </c>
      <c r="G2432">
        <v>9.7764799999999999E-2</v>
      </c>
      <c r="H2432">
        <v>0.1072063</v>
      </c>
      <c r="I2432">
        <v>0.22074379999999999</v>
      </c>
      <c r="J2432">
        <v>0.19167609999999999</v>
      </c>
      <c r="K2432">
        <v>3.9914699999999997E-2</v>
      </c>
      <c r="L2432">
        <v>0.1044727</v>
      </c>
      <c r="M2432">
        <v>2.0638000000000002E-3</v>
      </c>
      <c r="O2432" t="str">
        <f>Table_Index[[#This Row],[ID]]&amp;Table_Index[[#This Row],[year]]</f>
        <v>92402009</v>
      </c>
      <c r="P2432" t="str">
        <v>95552012</v>
      </c>
      <c r="Q2432" t="str">
        <f t="shared" si="148"/>
        <v>9555</v>
      </c>
      <c r="R2432" t="str">
        <f t="shared" si="149"/>
        <v>2012</v>
      </c>
      <c r="S2432">
        <f>SUMIFS(INDEX(Table_Index[],,MATCH(S$12,Table_Index[#Headers],0)),
Table_Index[ID],$Q2432,Table_Index[year],$R2432)/COUNTIFS(Table_Index[Quarter],"&lt;&gt;''",Table_Index[ID],$Q2432,Table_Index[year],$R2432)</f>
        <v>6.7775199999999994E-2</v>
      </c>
      <c r="T2432">
        <f>SUMIFS(INDEX(Table_Index[],,MATCH(T$12,Table_Index[#Headers],0)),
Table_Index[ID],$Q2432,Table_Index[year],$R2432)/COUNTIFS(Table_Index[Quarter],"&lt;&gt;''",Table_Index[ID],$Q2432,Table_Index[year],$R2432)</f>
        <v>8.2590275000000005E-2</v>
      </c>
      <c r="U2432">
        <f>SUMIFS(INDEX(Table_Index[],,MATCH(U$12,Table_Index[#Headers],0)),
Table_Index[ID],$Q2432,Table_Index[year],$R2432)/COUNTIFS(Table_Index[Quarter],"&lt;&gt;''",Table_Index[ID],$Q2432,Table_Index[year],$R2432)</f>
        <v>5.1992349999999993E-2</v>
      </c>
      <c r="V2432">
        <f>SUMIFS(INDEX(Table_Index[],,MATCH(V$12,Table_Index[#Headers],0)),
Table_Index[ID],$Q2432,Table_Index[year],$R2432)/COUNTIFS(Table_Index[Quarter],"&lt;&gt;''",Table_Index[ID],$Q2432,Table_Index[year],$R2432)</f>
        <v>0</v>
      </c>
      <c r="W2432">
        <f>SUMIFS(INDEX(Table_Index[],,MATCH(W$12,Table_Index[#Headers],0)),
Table_Index[ID],$Q2432,Table_Index[year],$R2432)/COUNTIFS(Table_Index[Quarter],"&lt;&gt;''",Table_Index[ID],$Q2432,Table_Index[year],$R2432)</f>
        <v>4.0789499999999999E-2</v>
      </c>
      <c r="X2432">
        <f>SUMIFS(INDEX(Table_Index[],,MATCH(X$12,Table_Index[#Headers],0)),
Table_Index[ID],$Q2432,Table_Index[year],$R2432)/COUNTIFS(Table_Index[Quarter],"&lt;&gt;''",Table_Index[ID],$Q2432,Table_Index[year],$R2432)</f>
        <v>0.49953889999999995</v>
      </c>
      <c r="Y2432">
        <f>SUMIFS(INDEX(Table_Index[],,MATCH(Y$12,Table_Index[#Headers],0)),
Table_Index[ID],$Q2432,Table_Index[year],$R2432)/COUNTIFS(Table_Index[Quarter],"&lt;&gt;''",Table_Index[ID],$Q2432,Table_Index[year],$R2432)</f>
        <v>0.16215597500000001</v>
      </c>
      <c r="Z2432">
        <f>SUMIFS(INDEX(Table_Index[],,MATCH(Z$12,Table_Index[#Headers],0)),
Table_Index[ID],$Q2432,Table_Index[year],$R2432)/COUNTIFS(Table_Index[Quarter],"&lt;&gt;''",Table_Index[ID],$Q2432,Table_Index[year],$R2432)</f>
        <v>2.748805E-2</v>
      </c>
      <c r="AA2432">
        <f>SUMIFS(INDEX(Table_Index[],,MATCH(AA$12,Table_Index[#Headers],0)),
Table_Index[ID],$Q2432,Table_Index[year],$R2432)/COUNTIFS(Table_Index[Quarter],"&lt;&gt;''",Table_Index[ID],$Q2432,Table_Index[year],$R2432)</f>
        <v>6.0371750000000002E-2</v>
      </c>
      <c r="AB2432">
        <f>SUMIFS(INDEX(Table_Index[],,MATCH(AB$12,Table_Index[#Headers],0)),
Table_Index[ID],$Q2432,Table_Index[year],$R2432)/COUNTIFS(Table_Index[Quarter],"&lt;&gt;''",Table_Index[ID],$Q2432,Table_Index[year],$R2432)</f>
        <v>7.2979999999999998E-3</v>
      </c>
      <c r="AC2432" s="24">
        <f t="shared" si="150"/>
        <v>1</v>
      </c>
      <c r="AD2432">
        <f>COUNTIFS(Table_Index[Quarter],"&lt;&gt;''",Table_Index[ID],$Q2432,Table_Index[year],$R2432)</f>
        <v>4</v>
      </c>
      <c r="AE2432" s="34">
        <f t="shared" si="151"/>
        <v>0.70393110623533628</v>
      </c>
    </row>
    <row r="2433" spans="1:31" x14ac:dyDescent="0.3">
      <c r="A2433">
        <v>9240</v>
      </c>
      <c r="B2433">
        <v>2009</v>
      </c>
      <c r="C2433">
        <v>2</v>
      </c>
      <c r="D2433">
        <v>7.3289300000000002E-2</v>
      </c>
      <c r="E2433">
        <v>5.5383700000000001E-2</v>
      </c>
      <c r="F2433">
        <v>4.6153E-2</v>
      </c>
      <c r="G2433">
        <v>2.19227E-2</v>
      </c>
      <c r="H2433">
        <v>1.55052E-2</v>
      </c>
      <c r="I2433">
        <v>0.41153139999999999</v>
      </c>
      <c r="J2433">
        <v>0.2057657</v>
      </c>
      <c r="K2433">
        <v>5.7691000000000001E-3</v>
      </c>
      <c r="L2433">
        <v>0.1615357</v>
      </c>
      <c r="M2433">
        <v>3.1442000000000002E-3</v>
      </c>
      <c r="O2433" t="str">
        <f>Table_Index[[#This Row],[ID]]&amp;Table_Index[[#This Row],[year]]</f>
        <v>92402009</v>
      </c>
      <c r="P2433" t="str">
        <v>95562003</v>
      </c>
      <c r="Q2433" t="str">
        <f t="shared" si="148"/>
        <v>9556</v>
      </c>
      <c r="R2433" t="str">
        <f t="shared" si="149"/>
        <v>2003</v>
      </c>
      <c r="S2433">
        <f>SUMIFS(INDEX(Table_Index[],,MATCH(S$12,Table_Index[#Headers],0)),
Table_Index[ID],$Q2433,Table_Index[year],$R2433)/COUNTIFS(Table_Index[Quarter],"&lt;&gt;''",Table_Index[ID],$Q2433,Table_Index[year],$R2433)</f>
        <v>0.33011392499999997</v>
      </c>
      <c r="T2433">
        <f>SUMIFS(INDEX(Table_Index[],,MATCH(T$12,Table_Index[#Headers],0)),
Table_Index[ID],$Q2433,Table_Index[year],$R2433)/COUNTIFS(Table_Index[Quarter],"&lt;&gt;''",Table_Index[ID],$Q2433,Table_Index[year],$R2433)</f>
        <v>5.3795225000000002E-2</v>
      </c>
      <c r="U2433">
        <f>SUMIFS(INDEX(Table_Index[],,MATCH(U$12,Table_Index[#Headers],0)),
Table_Index[ID],$Q2433,Table_Index[year],$R2433)/COUNTIFS(Table_Index[Quarter],"&lt;&gt;''",Table_Index[ID],$Q2433,Table_Index[year],$R2433)</f>
        <v>0.14863904999999999</v>
      </c>
      <c r="V2433">
        <f>SUMIFS(INDEX(Table_Index[],,MATCH(V$12,Table_Index[#Headers],0)),
Table_Index[ID],$Q2433,Table_Index[year],$R2433)/COUNTIFS(Table_Index[Quarter],"&lt;&gt;''",Table_Index[ID],$Q2433,Table_Index[year],$R2433)</f>
        <v>5.3865E-4</v>
      </c>
      <c r="W2433">
        <f>SUMIFS(INDEX(Table_Index[],,MATCH(W$12,Table_Index[#Headers],0)),
Table_Index[ID],$Q2433,Table_Index[year],$R2433)/COUNTIFS(Table_Index[Quarter],"&lt;&gt;''",Table_Index[ID],$Q2433,Table_Index[year],$R2433)</f>
        <v>3.344025E-3</v>
      </c>
      <c r="X2433">
        <f>SUMIFS(INDEX(Table_Index[],,MATCH(X$12,Table_Index[#Headers],0)),
Table_Index[ID],$Q2433,Table_Index[year],$R2433)/COUNTIFS(Table_Index[Quarter],"&lt;&gt;''",Table_Index[ID],$Q2433,Table_Index[year],$R2433)</f>
        <v>0.10227272499999999</v>
      </c>
      <c r="Y2433">
        <f>SUMIFS(INDEX(Table_Index[],,MATCH(Y$12,Table_Index[#Headers],0)),
Table_Index[ID],$Q2433,Table_Index[year],$R2433)/COUNTIFS(Table_Index[Quarter],"&lt;&gt;''",Table_Index[ID],$Q2433,Table_Index[year],$R2433)</f>
        <v>0</v>
      </c>
      <c r="Z2433">
        <f>SUMIFS(INDEX(Table_Index[],,MATCH(Z$12,Table_Index[#Headers],0)),
Table_Index[ID],$Q2433,Table_Index[year],$R2433)/COUNTIFS(Table_Index[Quarter],"&lt;&gt;''",Table_Index[ID],$Q2433,Table_Index[year],$R2433)</f>
        <v>0.29652555000000003</v>
      </c>
      <c r="AA2433">
        <f>SUMIFS(INDEX(Table_Index[],,MATCH(AA$12,Table_Index[#Headers],0)),
Table_Index[ID],$Q2433,Table_Index[year],$R2433)/COUNTIFS(Table_Index[Quarter],"&lt;&gt;''",Table_Index[ID],$Q2433,Table_Index[year],$R2433)</f>
        <v>5.0496325000000002E-2</v>
      </c>
      <c r="AB2433">
        <f>SUMIFS(INDEX(Table_Index[],,MATCH(AB$12,Table_Index[#Headers],0)),
Table_Index[ID],$Q2433,Table_Index[year],$R2433)/COUNTIFS(Table_Index[Quarter],"&lt;&gt;''",Table_Index[ID],$Q2433,Table_Index[year],$R2433)</f>
        <v>1.4274499999999999E-2</v>
      </c>
      <c r="AC2433" s="24">
        <f t="shared" si="150"/>
        <v>0.99999997499999982</v>
      </c>
      <c r="AD2433">
        <f>COUNTIFS(Table_Index[Quarter],"&lt;&gt;''",Table_Index[ID],$Q2433,Table_Index[year],$R2433)</f>
        <v>4</v>
      </c>
      <c r="AE2433" s="34">
        <f t="shared" si="151"/>
        <v>0.76488507818588447</v>
      </c>
    </row>
    <row r="2434" spans="1:31" x14ac:dyDescent="0.3">
      <c r="A2434">
        <v>9240</v>
      </c>
      <c r="B2434">
        <v>2009</v>
      </c>
      <c r="C2434">
        <v>3</v>
      </c>
      <c r="D2434">
        <v>2.73879E-2</v>
      </c>
      <c r="E2434">
        <v>1.9719299999999999E-2</v>
      </c>
      <c r="F2434">
        <v>5.2584800000000001E-2</v>
      </c>
      <c r="G2434">
        <v>0.16432759999999999</v>
      </c>
      <c r="H2434">
        <v>8.9832400000000007E-2</v>
      </c>
      <c r="I2434">
        <v>0.2410139</v>
      </c>
      <c r="J2434">
        <v>0.29885719999999999</v>
      </c>
      <c r="K2434">
        <v>7.0332199999999997E-2</v>
      </c>
      <c r="L2434">
        <v>3.3403000000000002E-2</v>
      </c>
      <c r="M2434">
        <v>2.5416000000000002E-3</v>
      </c>
      <c r="O2434" t="str">
        <f>Table_Index[[#This Row],[ID]]&amp;Table_Index[[#This Row],[year]]</f>
        <v>92402009</v>
      </c>
      <c r="P2434" t="str">
        <v>95562004</v>
      </c>
      <c r="Q2434" t="str">
        <f t="shared" si="148"/>
        <v>9556</v>
      </c>
      <c r="R2434" t="str">
        <f t="shared" si="149"/>
        <v>2004</v>
      </c>
      <c r="S2434">
        <f>SUMIFS(INDEX(Table_Index[],,MATCH(S$12,Table_Index[#Headers],0)),
Table_Index[ID],$Q2434,Table_Index[year],$R2434)/COUNTIFS(Table_Index[Quarter],"&lt;&gt;''",Table_Index[ID],$Q2434,Table_Index[year],$R2434)</f>
        <v>0.44880152499999998</v>
      </c>
      <c r="T2434">
        <f>SUMIFS(INDEX(Table_Index[],,MATCH(T$12,Table_Index[#Headers],0)),
Table_Index[ID],$Q2434,Table_Index[year],$R2434)/COUNTIFS(Table_Index[Quarter],"&lt;&gt;''",Table_Index[ID],$Q2434,Table_Index[year],$R2434)</f>
        <v>7.3025825000000003E-2</v>
      </c>
      <c r="U2434">
        <f>SUMIFS(INDEX(Table_Index[],,MATCH(U$12,Table_Index[#Headers],0)),
Table_Index[ID],$Q2434,Table_Index[year],$R2434)/COUNTIFS(Table_Index[Quarter],"&lt;&gt;''",Table_Index[ID],$Q2434,Table_Index[year],$R2434)</f>
        <v>4.5637375000000001E-2</v>
      </c>
      <c r="V2434">
        <f>SUMIFS(INDEX(Table_Index[],,MATCH(V$12,Table_Index[#Headers],0)),
Table_Index[ID],$Q2434,Table_Index[year],$R2434)/COUNTIFS(Table_Index[Quarter],"&lt;&gt;''",Table_Index[ID],$Q2434,Table_Index[year],$R2434)</f>
        <v>0</v>
      </c>
      <c r="W2434">
        <f>SUMIFS(INDEX(Table_Index[],,MATCH(W$12,Table_Index[#Headers],0)),
Table_Index[ID],$Q2434,Table_Index[year],$R2434)/COUNTIFS(Table_Index[Quarter],"&lt;&gt;''",Table_Index[ID],$Q2434,Table_Index[year],$R2434)</f>
        <v>1.2761E-2</v>
      </c>
      <c r="X2434">
        <f>SUMIFS(INDEX(Table_Index[],,MATCH(X$12,Table_Index[#Headers],0)),
Table_Index[ID],$Q2434,Table_Index[year],$R2434)/COUNTIFS(Table_Index[Quarter],"&lt;&gt;''",Table_Index[ID],$Q2434,Table_Index[year],$R2434)</f>
        <v>0</v>
      </c>
      <c r="Y2434">
        <f>SUMIFS(INDEX(Table_Index[],,MATCH(Y$12,Table_Index[#Headers],0)),
Table_Index[ID],$Q2434,Table_Index[year],$R2434)/COUNTIFS(Table_Index[Quarter],"&lt;&gt;''",Table_Index[ID],$Q2434,Table_Index[year],$R2434)</f>
        <v>3.5092724999999998E-2</v>
      </c>
      <c r="Z2434">
        <f>SUMIFS(INDEX(Table_Index[],,MATCH(Z$12,Table_Index[#Headers],0)),
Table_Index[ID],$Q2434,Table_Index[year],$R2434)/COUNTIFS(Table_Index[Quarter],"&lt;&gt;''",Table_Index[ID],$Q2434,Table_Index[year],$R2434)</f>
        <v>0.12317874999999999</v>
      </c>
      <c r="AA2434">
        <f>SUMIFS(INDEX(Table_Index[],,MATCH(AA$12,Table_Index[#Headers],0)),
Table_Index[ID],$Q2434,Table_Index[year],$R2434)/COUNTIFS(Table_Index[Quarter],"&lt;&gt;''",Table_Index[ID],$Q2434,Table_Index[year],$R2434)</f>
        <v>3.0696225000000001E-2</v>
      </c>
      <c r="AB2434">
        <f>SUMIFS(INDEX(Table_Index[],,MATCH(AB$12,Table_Index[#Headers],0)),
Table_Index[ID],$Q2434,Table_Index[year],$R2434)/COUNTIFS(Table_Index[Quarter],"&lt;&gt;''",Table_Index[ID],$Q2434,Table_Index[year],$R2434)</f>
        <v>0.23080655</v>
      </c>
      <c r="AC2434" s="24">
        <f t="shared" si="150"/>
        <v>0.99999997500000015</v>
      </c>
      <c r="AD2434">
        <f>COUNTIFS(Table_Index[Quarter],"&lt;&gt;''",Table_Index[ID],$Q2434,Table_Index[year],$R2434)</f>
        <v>4</v>
      </c>
      <c r="AE2434" s="34">
        <f t="shared" si="151"/>
        <v>0.72038038137121185</v>
      </c>
    </row>
    <row r="2435" spans="1:31" x14ac:dyDescent="0.3">
      <c r="A2435">
        <v>9240</v>
      </c>
      <c r="B2435">
        <v>2009</v>
      </c>
      <c r="C2435">
        <v>4</v>
      </c>
      <c r="D2435">
        <v>3.0339700000000001E-2</v>
      </c>
      <c r="E2435">
        <v>2.20652E-2</v>
      </c>
      <c r="F2435">
        <v>3.94416E-2</v>
      </c>
      <c r="G2435">
        <v>4.9003199999999997E-2</v>
      </c>
      <c r="H2435">
        <v>0.122393</v>
      </c>
      <c r="I2435">
        <v>0.35580149999999999</v>
      </c>
      <c r="J2435">
        <v>0.35249170000000002</v>
      </c>
      <c r="K2435">
        <v>3.8614000000000001E-3</v>
      </c>
      <c r="L2435">
        <v>2.20652E-2</v>
      </c>
      <c r="M2435">
        <v>2.5374999999999998E-3</v>
      </c>
      <c r="O2435" t="str">
        <f>Table_Index[[#This Row],[ID]]&amp;Table_Index[[#This Row],[year]]</f>
        <v>92402009</v>
      </c>
      <c r="P2435" t="str">
        <v>95562005</v>
      </c>
      <c r="Q2435" t="str">
        <f t="shared" si="148"/>
        <v>9556</v>
      </c>
      <c r="R2435" t="str">
        <f t="shared" si="149"/>
        <v>2005</v>
      </c>
      <c r="S2435">
        <f>SUMIFS(INDEX(Table_Index[],,MATCH(S$12,Table_Index[#Headers],0)),
Table_Index[ID],$Q2435,Table_Index[year],$R2435)/COUNTIFS(Table_Index[Quarter],"&lt;&gt;''",Table_Index[ID],$Q2435,Table_Index[year],$R2435)</f>
        <v>9.3099499999999988E-2</v>
      </c>
      <c r="T2435">
        <f>SUMIFS(INDEX(Table_Index[],,MATCH(T$12,Table_Index[#Headers],0)),
Table_Index[ID],$Q2435,Table_Index[year],$R2435)/COUNTIFS(Table_Index[Quarter],"&lt;&gt;''",Table_Index[ID],$Q2435,Table_Index[year],$R2435)</f>
        <v>0.141967125</v>
      </c>
      <c r="U2435">
        <f>SUMIFS(INDEX(Table_Index[],,MATCH(U$12,Table_Index[#Headers],0)),
Table_Index[ID],$Q2435,Table_Index[year],$R2435)/COUNTIFS(Table_Index[Quarter],"&lt;&gt;''",Table_Index[ID],$Q2435,Table_Index[year],$R2435)</f>
        <v>0.11136112500000001</v>
      </c>
      <c r="V2435">
        <f>SUMIFS(INDEX(Table_Index[],,MATCH(V$12,Table_Index[#Headers],0)),
Table_Index[ID],$Q2435,Table_Index[year],$R2435)/COUNTIFS(Table_Index[Quarter],"&lt;&gt;''",Table_Index[ID],$Q2435,Table_Index[year],$R2435)</f>
        <v>2.6158499999999999E-3</v>
      </c>
      <c r="W2435">
        <f>SUMIFS(INDEX(Table_Index[],,MATCH(W$12,Table_Index[#Headers],0)),
Table_Index[ID],$Q2435,Table_Index[year],$R2435)/COUNTIFS(Table_Index[Quarter],"&lt;&gt;''",Table_Index[ID],$Q2435,Table_Index[year],$R2435)</f>
        <v>0</v>
      </c>
      <c r="X2435">
        <f>SUMIFS(INDEX(Table_Index[],,MATCH(X$12,Table_Index[#Headers],0)),
Table_Index[ID],$Q2435,Table_Index[year],$R2435)/COUNTIFS(Table_Index[Quarter],"&lt;&gt;''",Table_Index[ID],$Q2435,Table_Index[year],$R2435)</f>
        <v>0.36962455</v>
      </c>
      <c r="Y2435">
        <f>SUMIFS(INDEX(Table_Index[],,MATCH(Y$12,Table_Index[#Headers],0)),
Table_Index[ID],$Q2435,Table_Index[year],$R2435)/COUNTIFS(Table_Index[Quarter],"&lt;&gt;''",Table_Index[ID],$Q2435,Table_Index[year],$R2435)</f>
        <v>0</v>
      </c>
      <c r="Z2435">
        <f>SUMIFS(INDEX(Table_Index[],,MATCH(Z$12,Table_Index[#Headers],0)),
Table_Index[ID],$Q2435,Table_Index[year],$R2435)/COUNTIFS(Table_Index[Quarter],"&lt;&gt;''",Table_Index[ID],$Q2435,Table_Index[year],$R2435)</f>
        <v>0.11175972499999999</v>
      </c>
      <c r="AA2435">
        <f>SUMIFS(INDEX(Table_Index[],,MATCH(AA$12,Table_Index[#Headers],0)),
Table_Index[ID],$Q2435,Table_Index[year],$R2435)/COUNTIFS(Table_Index[Quarter],"&lt;&gt;''",Table_Index[ID],$Q2435,Table_Index[year],$R2435)</f>
        <v>0.16117170000000003</v>
      </c>
      <c r="AB2435">
        <f>SUMIFS(INDEX(Table_Index[],,MATCH(AB$12,Table_Index[#Headers],0)),
Table_Index[ID],$Q2435,Table_Index[year],$R2435)/COUNTIFS(Table_Index[Quarter],"&lt;&gt;''",Table_Index[ID],$Q2435,Table_Index[year],$R2435)</f>
        <v>8.4004249999999996E-3</v>
      </c>
      <c r="AC2435" s="24">
        <f t="shared" si="150"/>
        <v>1</v>
      </c>
      <c r="AD2435">
        <f>COUNTIFS(Table_Index[Quarter],"&lt;&gt;''",Table_Index[ID],$Q2435,Table_Index[year],$R2435)</f>
        <v>4</v>
      </c>
      <c r="AE2435" s="34">
        <f t="shared" si="151"/>
        <v>0.78361024757064746</v>
      </c>
    </row>
    <row r="2436" spans="1:31" x14ac:dyDescent="0.3">
      <c r="A2436">
        <v>9240</v>
      </c>
      <c r="B2436">
        <v>2010</v>
      </c>
      <c r="C2436">
        <v>1</v>
      </c>
      <c r="D2436">
        <v>5.8252199999999997E-2</v>
      </c>
      <c r="E2436">
        <v>8.0347999999999999E-3</v>
      </c>
      <c r="F2436">
        <v>6.0260899999999999E-2</v>
      </c>
      <c r="G2436">
        <v>2.8875000000000001E-2</v>
      </c>
      <c r="H2436">
        <v>8.6373900000000003E-2</v>
      </c>
      <c r="I2436">
        <v>0.36156539999999998</v>
      </c>
      <c r="J2436">
        <v>0.3379337</v>
      </c>
      <c r="K2436">
        <v>5.2728000000000002E-3</v>
      </c>
      <c r="L2436">
        <v>5.0217400000000002E-2</v>
      </c>
      <c r="M2436">
        <v>3.2139E-3</v>
      </c>
      <c r="O2436" t="str">
        <f>Table_Index[[#This Row],[ID]]&amp;Table_Index[[#This Row],[year]]</f>
        <v>92402010</v>
      </c>
      <c r="P2436" t="str">
        <v>95562006</v>
      </c>
      <c r="Q2436" t="str">
        <f t="shared" si="148"/>
        <v>9556</v>
      </c>
      <c r="R2436" t="str">
        <f t="shared" si="149"/>
        <v>2006</v>
      </c>
      <c r="S2436">
        <f>SUMIFS(INDEX(Table_Index[],,MATCH(S$12,Table_Index[#Headers],0)),
Table_Index[ID],$Q2436,Table_Index[year],$R2436)/COUNTIFS(Table_Index[Quarter],"&lt;&gt;''",Table_Index[ID],$Q2436,Table_Index[year],$R2436)</f>
        <v>0.10478684999999999</v>
      </c>
      <c r="T2436">
        <f>SUMIFS(INDEX(Table_Index[],,MATCH(T$12,Table_Index[#Headers],0)),
Table_Index[ID],$Q2436,Table_Index[year],$R2436)/COUNTIFS(Table_Index[Quarter],"&lt;&gt;''",Table_Index[ID],$Q2436,Table_Index[year],$R2436)</f>
        <v>7.2071400000000008E-2</v>
      </c>
      <c r="U2436">
        <f>SUMIFS(INDEX(Table_Index[],,MATCH(U$12,Table_Index[#Headers],0)),
Table_Index[ID],$Q2436,Table_Index[year],$R2436)/COUNTIFS(Table_Index[Quarter],"&lt;&gt;''",Table_Index[ID],$Q2436,Table_Index[year],$R2436)</f>
        <v>0.1131157</v>
      </c>
      <c r="V2436">
        <f>SUMIFS(INDEX(Table_Index[],,MATCH(V$12,Table_Index[#Headers],0)),
Table_Index[ID],$Q2436,Table_Index[year],$R2436)/COUNTIFS(Table_Index[Quarter],"&lt;&gt;''",Table_Index[ID],$Q2436,Table_Index[year],$R2436)</f>
        <v>3.0876074999999999E-2</v>
      </c>
      <c r="W2436">
        <f>SUMIFS(INDEX(Table_Index[],,MATCH(W$12,Table_Index[#Headers],0)),
Table_Index[ID],$Q2436,Table_Index[year],$R2436)/COUNTIFS(Table_Index[Quarter],"&lt;&gt;''",Table_Index[ID],$Q2436,Table_Index[year],$R2436)</f>
        <v>0</v>
      </c>
      <c r="X2436">
        <f>SUMIFS(INDEX(Table_Index[],,MATCH(X$12,Table_Index[#Headers],0)),
Table_Index[ID],$Q2436,Table_Index[year],$R2436)/COUNTIFS(Table_Index[Quarter],"&lt;&gt;''",Table_Index[ID],$Q2436,Table_Index[year],$R2436)</f>
        <v>0.420262525</v>
      </c>
      <c r="Y2436">
        <f>SUMIFS(INDEX(Table_Index[],,MATCH(Y$12,Table_Index[#Headers],0)),
Table_Index[ID],$Q2436,Table_Index[year],$R2436)/COUNTIFS(Table_Index[Quarter],"&lt;&gt;''",Table_Index[ID],$Q2436,Table_Index[year],$R2436)</f>
        <v>2.1136675000000001E-2</v>
      </c>
      <c r="Z2436">
        <f>SUMIFS(INDEX(Table_Index[],,MATCH(Z$12,Table_Index[#Headers],0)),
Table_Index[ID],$Q2436,Table_Index[year],$R2436)/COUNTIFS(Table_Index[Quarter],"&lt;&gt;''",Table_Index[ID],$Q2436,Table_Index[year],$R2436)</f>
        <v>0.1246844</v>
      </c>
      <c r="AA2436">
        <f>SUMIFS(INDEX(Table_Index[],,MATCH(AA$12,Table_Index[#Headers],0)),
Table_Index[ID],$Q2436,Table_Index[year],$R2436)/COUNTIFS(Table_Index[Quarter],"&lt;&gt;''",Table_Index[ID],$Q2436,Table_Index[year],$R2436)</f>
        <v>0.10374402499999999</v>
      </c>
      <c r="AB2436">
        <f>SUMIFS(INDEX(Table_Index[],,MATCH(AB$12,Table_Index[#Headers],0)),
Table_Index[ID],$Q2436,Table_Index[year],$R2436)/COUNTIFS(Table_Index[Quarter],"&lt;&gt;''",Table_Index[ID],$Q2436,Table_Index[year],$R2436)</f>
        <v>9.3223000000000004E-3</v>
      </c>
      <c r="AC2436" s="24">
        <f t="shared" si="150"/>
        <v>0.99999995000000008</v>
      </c>
      <c r="AD2436">
        <f>COUNTIFS(Table_Index[Quarter],"&lt;&gt;''",Table_Index[ID],$Q2436,Table_Index[year],$R2436)</f>
        <v>4</v>
      </c>
      <c r="AE2436" s="34">
        <f t="shared" si="151"/>
        <v>0.76661365922194002</v>
      </c>
    </row>
    <row r="2437" spans="1:31" x14ac:dyDescent="0.3">
      <c r="A2437">
        <v>9240</v>
      </c>
      <c r="B2437">
        <v>2010</v>
      </c>
      <c r="C2437">
        <v>2</v>
      </c>
      <c r="D2437">
        <v>6.1077800000000002E-2</v>
      </c>
      <c r="E2437">
        <v>2.17101E-2</v>
      </c>
      <c r="F2437">
        <v>5.6446299999999998E-2</v>
      </c>
      <c r="G2437">
        <v>1.95391E-2</v>
      </c>
      <c r="H2437">
        <v>1.60655E-2</v>
      </c>
      <c r="I2437">
        <v>0.34736210000000001</v>
      </c>
      <c r="J2437">
        <v>0.36038819999999999</v>
      </c>
      <c r="K2437">
        <v>1.5221E-3</v>
      </c>
      <c r="L2437">
        <v>0.1111559</v>
      </c>
      <c r="M2437">
        <v>4.7327999999999997E-3</v>
      </c>
      <c r="O2437" t="str">
        <f>Table_Index[[#This Row],[ID]]&amp;Table_Index[[#This Row],[year]]</f>
        <v>92402010</v>
      </c>
      <c r="P2437" t="str">
        <v>95562007</v>
      </c>
      <c r="Q2437" t="str">
        <f t="shared" si="148"/>
        <v>9556</v>
      </c>
      <c r="R2437" t="str">
        <f t="shared" si="149"/>
        <v>2007</v>
      </c>
      <c r="S2437">
        <f>SUMIFS(INDEX(Table_Index[],,MATCH(S$12,Table_Index[#Headers],0)),
Table_Index[ID],$Q2437,Table_Index[year],$R2437)/COUNTIFS(Table_Index[Quarter],"&lt;&gt;''",Table_Index[ID],$Q2437,Table_Index[year],$R2437)</f>
        <v>0.139530775</v>
      </c>
      <c r="T2437">
        <f>SUMIFS(INDEX(Table_Index[],,MATCH(T$12,Table_Index[#Headers],0)),
Table_Index[ID],$Q2437,Table_Index[year],$R2437)/COUNTIFS(Table_Index[Quarter],"&lt;&gt;''",Table_Index[ID],$Q2437,Table_Index[year],$R2437)</f>
        <v>3.7989599999999998E-2</v>
      </c>
      <c r="U2437">
        <f>SUMIFS(INDEX(Table_Index[],,MATCH(U$12,Table_Index[#Headers],0)),
Table_Index[ID],$Q2437,Table_Index[year],$R2437)/COUNTIFS(Table_Index[Quarter],"&lt;&gt;''",Table_Index[ID],$Q2437,Table_Index[year],$R2437)</f>
        <v>0.10866362499999999</v>
      </c>
      <c r="V2437">
        <f>SUMIFS(INDEX(Table_Index[],,MATCH(V$12,Table_Index[#Headers],0)),
Table_Index[ID],$Q2437,Table_Index[year],$R2437)/COUNTIFS(Table_Index[Quarter],"&lt;&gt;''",Table_Index[ID],$Q2437,Table_Index[year],$R2437)</f>
        <v>0</v>
      </c>
      <c r="W2437">
        <f>SUMIFS(INDEX(Table_Index[],,MATCH(W$12,Table_Index[#Headers],0)),
Table_Index[ID],$Q2437,Table_Index[year],$R2437)/COUNTIFS(Table_Index[Quarter],"&lt;&gt;''",Table_Index[ID],$Q2437,Table_Index[year],$R2437)</f>
        <v>2.8650425E-2</v>
      </c>
      <c r="X2437">
        <f>SUMIFS(INDEX(Table_Index[],,MATCH(X$12,Table_Index[#Headers],0)),
Table_Index[ID],$Q2437,Table_Index[year],$R2437)/COUNTIFS(Table_Index[Quarter],"&lt;&gt;''",Table_Index[ID],$Q2437,Table_Index[year],$R2437)</f>
        <v>0.44996984999999995</v>
      </c>
      <c r="Y2437">
        <f>SUMIFS(INDEX(Table_Index[],,MATCH(Y$12,Table_Index[#Headers],0)),
Table_Index[ID],$Q2437,Table_Index[year],$R2437)/COUNTIFS(Table_Index[Quarter],"&lt;&gt;''",Table_Index[ID],$Q2437,Table_Index[year],$R2437)</f>
        <v>2.1272975E-2</v>
      </c>
      <c r="Z2437">
        <f>SUMIFS(INDEX(Table_Index[],,MATCH(Z$12,Table_Index[#Headers],0)),
Table_Index[ID],$Q2437,Table_Index[year],$R2437)/COUNTIFS(Table_Index[Quarter],"&lt;&gt;''",Table_Index[ID],$Q2437,Table_Index[year],$R2437)</f>
        <v>0.13215485000000002</v>
      </c>
      <c r="AA2437">
        <f>SUMIFS(INDEX(Table_Index[],,MATCH(AA$12,Table_Index[#Headers],0)),
Table_Index[ID],$Q2437,Table_Index[year],$R2437)/COUNTIFS(Table_Index[Quarter],"&lt;&gt;''",Table_Index[ID],$Q2437,Table_Index[year],$R2437)</f>
        <v>7.4699349999999998E-2</v>
      </c>
      <c r="AB2437">
        <f>SUMIFS(INDEX(Table_Index[],,MATCH(AB$12,Table_Index[#Headers],0)),
Table_Index[ID],$Q2437,Table_Index[year],$R2437)/COUNTIFS(Table_Index[Quarter],"&lt;&gt;''",Table_Index[ID],$Q2437,Table_Index[year],$R2437)</f>
        <v>7.0686000000000004E-3</v>
      </c>
      <c r="AC2437" s="24">
        <f t="shared" si="150"/>
        <v>1.0000000499999999</v>
      </c>
      <c r="AD2437">
        <f>COUNTIFS(Table_Index[Quarter],"&lt;&gt;''",Table_Index[ID],$Q2437,Table_Index[year],$R2437)</f>
        <v>4</v>
      </c>
      <c r="AE2437" s="34">
        <f t="shared" si="151"/>
        <v>0.74043905511964003</v>
      </c>
    </row>
    <row r="2438" spans="1:31" x14ac:dyDescent="0.3">
      <c r="A2438">
        <v>9240</v>
      </c>
      <c r="B2438">
        <v>2010</v>
      </c>
      <c r="C2438">
        <v>3</v>
      </c>
      <c r="D2438">
        <v>0.1086946</v>
      </c>
      <c r="E2438">
        <v>0.11473849999999999</v>
      </c>
      <c r="F2438">
        <v>6.3743599999999997E-2</v>
      </c>
      <c r="G2438">
        <v>0.15043490000000001</v>
      </c>
      <c r="H2438">
        <v>2.33727E-2</v>
      </c>
      <c r="I2438">
        <v>0.1529846</v>
      </c>
      <c r="J2438">
        <v>0.24647520000000001</v>
      </c>
      <c r="K2438">
        <v>2.8387099999999998E-2</v>
      </c>
      <c r="L2438">
        <v>0.1070892</v>
      </c>
      <c r="M2438">
        <v>4.0796000000000001E-3</v>
      </c>
      <c r="O2438" t="str">
        <f>Table_Index[[#This Row],[ID]]&amp;Table_Index[[#This Row],[year]]</f>
        <v>92402010</v>
      </c>
      <c r="P2438" t="str">
        <v>95562008</v>
      </c>
      <c r="Q2438" t="str">
        <f t="shared" si="148"/>
        <v>9556</v>
      </c>
      <c r="R2438" t="str">
        <f t="shared" si="149"/>
        <v>2008</v>
      </c>
      <c r="S2438">
        <f>SUMIFS(INDEX(Table_Index[],,MATCH(S$12,Table_Index[#Headers],0)),
Table_Index[ID],$Q2438,Table_Index[year],$R2438)/COUNTIFS(Table_Index[Quarter],"&lt;&gt;''",Table_Index[ID],$Q2438,Table_Index[year],$R2438)</f>
        <v>0.15528460000000002</v>
      </c>
      <c r="T2438">
        <f>SUMIFS(INDEX(Table_Index[],,MATCH(T$12,Table_Index[#Headers],0)),
Table_Index[ID],$Q2438,Table_Index[year],$R2438)/COUNTIFS(Table_Index[Quarter],"&lt;&gt;''",Table_Index[ID],$Q2438,Table_Index[year],$R2438)</f>
        <v>9.3858200000000003E-2</v>
      </c>
      <c r="U2438">
        <f>SUMIFS(INDEX(Table_Index[],,MATCH(U$12,Table_Index[#Headers],0)),
Table_Index[ID],$Q2438,Table_Index[year],$R2438)/COUNTIFS(Table_Index[Quarter],"&lt;&gt;''",Table_Index[ID],$Q2438,Table_Index[year],$R2438)</f>
        <v>0.141659175</v>
      </c>
      <c r="V2438">
        <f>SUMIFS(INDEX(Table_Index[],,MATCH(V$12,Table_Index[#Headers],0)),
Table_Index[ID],$Q2438,Table_Index[year],$R2438)/COUNTIFS(Table_Index[Quarter],"&lt;&gt;''",Table_Index[ID],$Q2438,Table_Index[year],$R2438)</f>
        <v>0</v>
      </c>
      <c r="W2438">
        <f>SUMIFS(INDEX(Table_Index[],,MATCH(W$12,Table_Index[#Headers],0)),
Table_Index[ID],$Q2438,Table_Index[year],$R2438)/COUNTIFS(Table_Index[Quarter],"&lt;&gt;''",Table_Index[ID],$Q2438,Table_Index[year],$R2438)</f>
        <v>0</v>
      </c>
      <c r="X2438">
        <f>SUMIFS(INDEX(Table_Index[],,MATCH(X$12,Table_Index[#Headers],0)),
Table_Index[ID],$Q2438,Table_Index[year],$R2438)/COUNTIFS(Table_Index[Quarter],"&lt;&gt;''",Table_Index[ID],$Q2438,Table_Index[year],$R2438)</f>
        <v>0.26403532499999999</v>
      </c>
      <c r="Y2438">
        <f>SUMIFS(INDEX(Table_Index[],,MATCH(Y$12,Table_Index[#Headers],0)),
Table_Index[ID],$Q2438,Table_Index[year],$R2438)/COUNTIFS(Table_Index[Quarter],"&lt;&gt;''",Table_Index[ID],$Q2438,Table_Index[year],$R2438)</f>
        <v>7.6881425000000003E-2</v>
      </c>
      <c r="Z2438">
        <f>SUMIFS(INDEX(Table_Index[],,MATCH(Z$12,Table_Index[#Headers],0)),
Table_Index[ID],$Q2438,Table_Index[year],$R2438)/COUNTIFS(Table_Index[Quarter],"&lt;&gt;''",Table_Index[ID],$Q2438,Table_Index[year],$R2438)</f>
        <v>0.20385537500000001</v>
      </c>
      <c r="AA2438">
        <f>SUMIFS(INDEX(Table_Index[],,MATCH(AA$12,Table_Index[#Headers],0)),
Table_Index[ID],$Q2438,Table_Index[year],$R2438)/COUNTIFS(Table_Index[Quarter],"&lt;&gt;''",Table_Index[ID],$Q2438,Table_Index[year],$R2438)</f>
        <v>5.9403125000000001E-2</v>
      </c>
      <c r="AB2438">
        <f>SUMIFS(INDEX(Table_Index[],,MATCH(AB$12,Table_Index[#Headers],0)),
Table_Index[ID],$Q2438,Table_Index[year],$R2438)/COUNTIFS(Table_Index[Quarter],"&lt;&gt;''",Table_Index[ID],$Q2438,Table_Index[year],$R2438)</f>
        <v>5.0227500000000003E-3</v>
      </c>
      <c r="AC2438" s="24">
        <f t="shared" si="150"/>
        <v>0.99999997500000015</v>
      </c>
      <c r="AD2438">
        <f>COUNTIFS(Table_Index[Quarter],"&lt;&gt;''",Table_Index[ID],$Q2438,Table_Index[year],$R2438)</f>
        <v>4</v>
      </c>
      <c r="AE2438" s="34">
        <f t="shared" si="151"/>
        <v>0.82627362988231434</v>
      </c>
    </row>
    <row r="2439" spans="1:31" x14ac:dyDescent="0.3">
      <c r="A2439">
        <v>9240</v>
      </c>
      <c r="B2439">
        <v>2010</v>
      </c>
      <c r="C2439">
        <v>4</v>
      </c>
      <c r="D2439">
        <v>5.3630299999999999E-2</v>
      </c>
      <c r="E2439">
        <v>7.69595E-2</v>
      </c>
      <c r="F2439">
        <v>0.1086014</v>
      </c>
      <c r="G2439">
        <v>7.5216500000000006E-2</v>
      </c>
      <c r="H2439">
        <v>7.1793099999999999E-2</v>
      </c>
      <c r="I2439">
        <v>0.34189330000000001</v>
      </c>
      <c r="J2439">
        <v>0.11262369999999999</v>
      </c>
      <c r="K2439">
        <v>7.5538300000000003E-2</v>
      </c>
      <c r="L2439">
        <v>8.0445500000000003E-2</v>
      </c>
      <c r="M2439">
        <v>3.2983000000000001E-3</v>
      </c>
      <c r="O2439" t="str">
        <f>Table_Index[[#This Row],[ID]]&amp;Table_Index[[#This Row],[year]]</f>
        <v>92402010</v>
      </c>
      <c r="P2439" t="str">
        <v>95562009</v>
      </c>
      <c r="Q2439" t="str">
        <f t="shared" si="148"/>
        <v>9556</v>
      </c>
      <c r="R2439" t="str">
        <f t="shared" si="149"/>
        <v>2009</v>
      </c>
      <c r="S2439">
        <f>SUMIFS(INDEX(Table_Index[],,MATCH(S$12,Table_Index[#Headers],0)),
Table_Index[ID],$Q2439,Table_Index[year],$R2439)/COUNTIFS(Table_Index[Quarter],"&lt;&gt;''",Table_Index[ID],$Q2439,Table_Index[year],$R2439)</f>
        <v>0.10008452499999999</v>
      </c>
      <c r="T2439">
        <f>SUMIFS(INDEX(Table_Index[],,MATCH(T$12,Table_Index[#Headers],0)),
Table_Index[ID],$Q2439,Table_Index[year],$R2439)/COUNTIFS(Table_Index[Quarter],"&lt;&gt;''",Table_Index[ID],$Q2439,Table_Index[year],$R2439)</f>
        <v>0.17744359999999998</v>
      </c>
      <c r="U2439">
        <f>SUMIFS(INDEX(Table_Index[],,MATCH(U$12,Table_Index[#Headers],0)),
Table_Index[ID],$Q2439,Table_Index[year],$R2439)/COUNTIFS(Table_Index[Quarter],"&lt;&gt;''",Table_Index[ID],$Q2439,Table_Index[year],$R2439)</f>
        <v>8.326734999999999E-2</v>
      </c>
      <c r="V2439">
        <f>SUMIFS(INDEX(Table_Index[],,MATCH(V$12,Table_Index[#Headers],0)),
Table_Index[ID],$Q2439,Table_Index[year],$R2439)/COUNTIFS(Table_Index[Quarter],"&lt;&gt;''",Table_Index[ID],$Q2439,Table_Index[year],$R2439)</f>
        <v>0</v>
      </c>
      <c r="W2439">
        <f>SUMIFS(INDEX(Table_Index[],,MATCH(W$12,Table_Index[#Headers],0)),
Table_Index[ID],$Q2439,Table_Index[year],$R2439)/COUNTIFS(Table_Index[Quarter],"&lt;&gt;''",Table_Index[ID],$Q2439,Table_Index[year],$R2439)</f>
        <v>6.1777899999999997E-2</v>
      </c>
      <c r="X2439">
        <f>SUMIFS(INDEX(Table_Index[],,MATCH(X$12,Table_Index[#Headers],0)),
Table_Index[ID],$Q2439,Table_Index[year],$R2439)/COUNTIFS(Table_Index[Quarter],"&lt;&gt;''",Table_Index[ID],$Q2439,Table_Index[year],$R2439)</f>
        <v>0.37450192500000001</v>
      </c>
      <c r="Y2439">
        <f>SUMIFS(INDEX(Table_Index[],,MATCH(Y$12,Table_Index[#Headers],0)),
Table_Index[ID],$Q2439,Table_Index[year],$R2439)/COUNTIFS(Table_Index[Quarter],"&lt;&gt;''",Table_Index[ID],$Q2439,Table_Index[year],$R2439)</f>
        <v>0</v>
      </c>
      <c r="Z2439">
        <f>SUMIFS(INDEX(Table_Index[],,MATCH(Z$12,Table_Index[#Headers],0)),
Table_Index[ID],$Q2439,Table_Index[year],$R2439)/COUNTIFS(Table_Index[Quarter],"&lt;&gt;''",Table_Index[ID],$Q2439,Table_Index[year],$R2439)</f>
        <v>0.102877675</v>
      </c>
      <c r="AA2439">
        <f>SUMIFS(INDEX(Table_Index[],,MATCH(AA$12,Table_Index[#Headers],0)),
Table_Index[ID],$Q2439,Table_Index[year],$R2439)/COUNTIFS(Table_Index[Quarter],"&lt;&gt;''",Table_Index[ID],$Q2439,Table_Index[year],$R2439)</f>
        <v>9.1133575000000008E-2</v>
      </c>
      <c r="AB2439">
        <f>SUMIFS(INDEX(Table_Index[],,MATCH(AB$12,Table_Index[#Headers],0)),
Table_Index[ID],$Q2439,Table_Index[year],$R2439)/COUNTIFS(Table_Index[Quarter],"&lt;&gt;''",Table_Index[ID],$Q2439,Table_Index[year],$R2439)</f>
        <v>8.9134750000000006E-3</v>
      </c>
      <c r="AC2439" s="24">
        <f t="shared" si="150"/>
        <v>1.0000000249999998</v>
      </c>
      <c r="AD2439">
        <f>COUNTIFS(Table_Index[Quarter],"&lt;&gt;''",Table_Index[ID],$Q2439,Table_Index[year],$R2439)</f>
        <v>4</v>
      </c>
      <c r="AE2439" s="34">
        <f t="shared" si="151"/>
        <v>0.78852660979916434</v>
      </c>
    </row>
    <row r="2440" spans="1:31" x14ac:dyDescent="0.3">
      <c r="A2440">
        <v>9240</v>
      </c>
      <c r="B2440">
        <v>2011</v>
      </c>
      <c r="C2440">
        <v>1</v>
      </c>
      <c r="D2440">
        <v>5.3075999999999998E-2</v>
      </c>
      <c r="E2440">
        <v>5.7901099999999997E-2</v>
      </c>
      <c r="F2440">
        <v>9.6501799999999999E-2</v>
      </c>
      <c r="G2440">
        <v>0.1978287</v>
      </c>
      <c r="H2440">
        <v>2.3642900000000001E-2</v>
      </c>
      <c r="I2440">
        <v>0.28829919999999998</v>
      </c>
      <c r="J2440">
        <v>0.1278649</v>
      </c>
      <c r="K2440">
        <v>1.30277E-2</v>
      </c>
      <c r="L2440">
        <v>0.1375151</v>
      </c>
      <c r="M2440">
        <v>4.3426000000000003E-3</v>
      </c>
      <c r="O2440" t="str">
        <f>Table_Index[[#This Row],[ID]]&amp;Table_Index[[#This Row],[year]]</f>
        <v>92402011</v>
      </c>
      <c r="P2440" t="str">
        <v>95562010</v>
      </c>
      <c r="Q2440" t="str">
        <f t="shared" si="148"/>
        <v>9556</v>
      </c>
      <c r="R2440" t="str">
        <f t="shared" si="149"/>
        <v>2010</v>
      </c>
      <c r="S2440">
        <f>SUMIFS(INDEX(Table_Index[],,MATCH(S$12,Table_Index[#Headers],0)),
Table_Index[ID],$Q2440,Table_Index[year],$R2440)/COUNTIFS(Table_Index[Quarter],"&lt;&gt;''",Table_Index[ID],$Q2440,Table_Index[year],$R2440)</f>
        <v>0.17097552499999999</v>
      </c>
      <c r="T2440">
        <f>SUMIFS(INDEX(Table_Index[],,MATCH(T$12,Table_Index[#Headers],0)),
Table_Index[ID],$Q2440,Table_Index[year],$R2440)/COUNTIFS(Table_Index[Quarter],"&lt;&gt;''",Table_Index[ID],$Q2440,Table_Index[year],$R2440)</f>
        <v>7.8435875000000002E-2</v>
      </c>
      <c r="U2440">
        <f>SUMIFS(INDEX(Table_Index[],,MATCH(U$12,Table_Index[#Headers],0)),
Table_Index[ID],$Q2440,Table_Index[year],$R2440)/COUNTIFS(Table_Index[Quarter],"&lt;&gt;''",Table_Index[ID],$Q2440,Table_Index[year],$R2440)</f>
        <v>8.9638899999999994E-2</v>
      </c>
      <c r="V2440">
        <f>SUMIFS(INDEX(Table_Index[],,MATCH(V$12,Table_Index[#Headers],0)),
Table_Index[ID],$Q2440,Table_Index[year],$R2440)/COUNTIFS(Table_Index[Quarter],"&lt;&gt;''",Table_Index[ID],$Q2440,Table_Index[year],$R2440)</f>
        <v>0</v>
      </c>
      <c r="W2440">
        <f>SUMIFS(INDEX(Table_Index[],,MATCH(W$12,Table_Index[#Headers],0)),
Table_Index[ID],$Q2440,Table_Index[year],$R2440)/COUNTIFS(Table_Index[Quarter],"&lt;&gt;''",Table_Index[ID],$Q2440,Table_Index[year],$R2440)</f>
        <v>2.5042749999999998E-3</v>
      </c>
      <c r="X2440">
        <f>SUMIFS(INDEX(Table_Index[],,MATCH(X$12,Table_Index[#Headers],0)),
Table_Index[ID],$Q2440,Table_Index[year],$R2440)/COUNTIFS(Table_Index[Quarter],"&lt;&gt;''",Table_Index[ID],$Q2440,Table_Index[year],$R2440)</f>
        <v>0.31356675000000001</v>
      </c>
      <c r="Y2440">
        <f>SUMIFS(INDEX(Table_Index[],,MATCH(Y$12,Table_Index[#Headers],0)),
Table_Index[ID],$Q2440,Table_Index[year],$R2440)/COUNTIFS(Table_Index[Quarter],"&lt;&gt;''",Table_Index[ID],$Q2440,Table_Index[year],$R2440)</f>
        <v>0.15995910000000002</v>
      </c>
      <c r="Z2440">
        <f>SUMIFS(INDEX(Table_Index[],,MATCH(Z$12,Table_Index[#Headers],0)),
Table_Index[ID],$Q2440,Table_Index[year],$R2440)/COUNTIFS(Table_Index[Quarter],"&lt;&gt;''",Table_Index[ID],$Q2440,Table_Index[year],$R2440)</f>
        <v>5.5313300000000003E-2</v>
      </c>
      <c r="AA2440">
        <f>SUMIFS(INDEX(Table_Index[],,MATCH(AA$12,Table_Index[#Headers],0)),
Table_Index[ID],$Q2440,Table_Index[year],$R2440)/COUNTIFS(Table_Index[Quarter],"&lt;&gt;''",Table_Index[ID],$Q2440,Table_Index[year],$R2440)</f>
        <v>0.11993504999999999</v>
      </c>
      <c r="AB2440">
        <f>SUMIFS(INDEX(Table_Index[],,MATCH(AB$12,Table_Index[#Headers],0)),
Table_Index[ID],$Q2440,Table_Index[year],$R2440)/COUNTIFS(Table_Index[Quarter],"&lt;&gt;''",Table_Index[ID],$Q2440,Table_Index[year],$R2440)</f>
        <v>9.6711999999999996E-3</v>
      </c>
      <c r="AC2440" s="24">
        <f t="shared" si="150"/>
        <v>0.99999997500000004</v>
      </c>
      <c r="AD2440">
        <f>COUNTIFS(Table_Index[Quarter],"&lt;&gt;''",Table_Index[ID],$Q2440,Table_Index[year],$R2440)</f>
        <v>4</v>
      </c>
      <c r="AE2440" s="34">
        <f t="shared" si="151"/>
        <v>0.81512524971426814</v>
      </c>
    </row>
    <row r="2441" spans="1:31" x14ac:dyDescent="0.3">
      <c r="A2441">
        <v>9240</v>
      </c>
      <c r="B2441">
        <v>2011</v>
      </c>
      <c r="C2441">
        <v>2</v>
      </c>
      <c r="D2441">
        <v>4.4793199999999998E-2</v>
      </c>
      <c r="E2441">
        <v>6.2021399999999997E-2</v>
      </c>
      <c r="F2441">
        <v>9.3032100000000006E-2</v>
      </c>
      <c r="G2441">
        <v>0.12455960000000001</v>
      </c>
      <c r="H2441">
        <v>3.0364599999999999E-2</v>
      </c>
      <c r="I2441">
        <v>0.48066569999999997</v>
      </c>
      <c r="J2441">
        <v>8.78636E-2</v>
      </c>
      <c r="K2441">
        <v>1.03369E-2</v>
      </c>
      <c r="L2441">
        <v>6.2021399999999997E-2</v>
      </c>
      <c r="M2441">
        <v>4.3414999999999999E-3</v>
      </c>
      <c r="O2441" t="str">
        <f>Table_Index[[#This Row],[ID]]&amp;Table_Index[[#This Row],[year]]</f>
        <v>92402011</v>
      </c>
      <c r="P2441" t="str">
        <v>95562011</v>
      </c>
      <c r="Q2441" t="str">
        <f t="shared" si="148"/>
        <v>9556</v>
      </c>
      <c r="R2441" t="str">
        <f t="shared" si="149"/>
        <v>2011</v>
      </c>
      <c r="S2441">
        <f>SUMIFS(INDEX(Table_Index[],,MATCH(S$12,Table_Index[#Headers],0)),
Table_Index[ID],$Q2441,Table_Index[year],$R2441)/COUNTIFS(Table_Index[Quarter],"&lt;&gt;''",Table_Index[ID],$Q2441,Table_Index[year],$R2441)</f>
        <v>7.9924700000000001E-2</v>
      </c>
      <c r="T2441">
        <f>SUMIFS(INDEX(Table_Index[],,MATCH(T$12,Table_Index[#Headers],0)),
Table_Index[ID],$Q2441,Table_Index[year],$R2441)/COUNTIFS(Table_Index[Quarter],"&lt;&gt;''",Table_Index[ID],$Q2441,Table_Index[year],$R2441)</f>
        <v>0.11110974999999999</v>
      </c>
      <c r="U2441">
        <f>SUMIFS(INDEX(Table_Index[],,MATCH(U$12,Table_Index[#Headers],0)),
Table_Index[ID],$Q2441,Table_Index[year],$R2441)/COUNTIFS(Table_Index[Quarter],"&lt;&gt;''",Table_Index[ID],$Q2441,Table_Index[year],$R2441)</f>
        <v>4.6890849999999998E-2</v>
      </c>
      <c r="V2441">
        <f>SUMIFS(INDEX(Table_Index[],,MATCH(V$12,Table_Index[#Headers],0)),
Table_Index[ID],$Q2441,Table_Index[year],$R2441)/COUNTIFS(Table_Index[Quarter],"&lt;&gt;''",Table_Index[ID],$Q2441,Table_Index[year],$R2441)</f>
        <v>0.10913254999999999</v>
      </c>
      <c r="W2441">
        <f>SUMIFS(INDEX(Table_Index[],,MATCH(W$12,Table_Index[#Headers],0)),
Table_Index[ID],$Q2441,Table_Index[year],$R2441)/COUNTIFS(Table_Index[Quarter],"&lt;&gt;''",Table_Index[ID],$Q2441,Table_Index[year],$R2441)</f>
        <v>0</v>
      </c>
      <c r="X2441">
        <f>SUMIFS(INDEX(Table_Index[],,MATCH(X$12,Table_Index[#Headers],0)),
Table_Index[ID],$Q2441,Table_Index[year],$R2441)/COUNTIFS(Table_Index[Quarter],"&lt;&gt;''",Table_Index[ID],$Q2441,Table_Index[year],$R2441)</f>
        <v>0.35747485000000001</v>
      </c>
      <c r="Y2441">
        <f>SUMIFS(INDEX(Table_Index[],,MATCH(Y$12,Table_Index[#Headers],0)),
Table_Index[ID],$Q2441,Table_Index[year],$R2441)/COUNTIFS(Table_Index[Quarter],"&lt;&gt;''",Table_Index[ID],$Q2441,Table_Index[year],$R2441)</f>
        <v>9.4833349999999997E-2</v>
      </c>
      <c r="Z2441">
        <f>SUMIFS(INDEX(Table_Index[],,MATCH(Z$12,Table_Index[#Headers],0)),
Table_Index[ID],$Q2441,Table_Index[year],$R2441)/COUNTIFS(Table_Index[Quarter],"&lt;&gt;''",Table_Index[ID],$Q2441,Table_Index[year],$R2441)</f>
        <v>6.7987300000000001E-2</v>
      </c>
      <c r="AA2441">
        <f>SUMIFS(INDEX(Table_Index[],,MATCH(AA$12,Table_Index[#Headers],0)),
Table_Index[ID],$Q2441,Table_Index[year],$R2441)/COUNTIFS(Table_Index[Quarter],"&lt;&gt;''",Table_Index[ID],$Q2441,Table_Index[year],$R2441)</f>
        <v>0.12751127500000001</v>
      </c>
      <c r="AB2441">
        <f>SUMIFS(INDEX(Table_Index[],,MATCH(AB$12,Table_Index[#Headers],0)),
Table_Index[ID],$Q2441,Table_Index[year],$R2441)/COUNTIFS(Table_Index[Quarter],"&lt;&gt;''",Table_Index[ID],$Q2441,Table_Index[year],$R2441)</f>
        <v>5.1354E-3</v>
      </c>
      <c r="AC2441" s="24">
        <f t="shared" si="150"/>
        <v>1.0000000250000001</v>
      </c>
      <c r="AD2441">
        <f>COUNTIFS(Table_Index[Quarter],"&lt;&gt;''",Table_Index[ID],$Q2441,Table_Index[year],$R2441)</f>
        <v>4</v>
      </c>
      <c r="AE2441" s="34">
        <f t="shared" si="151"/>
        <v>0.80946859730030196</v>
      </c>
    </row>
    <row r="2442" spans="1:31" x14ac:dyDescent="0.3">
      <c r="A2442">
        <v>9240</v>
      </c>
      <c r="B2442">
        <v>2011</v>
      </c>
      <c r="C2442">
        <v>3</v>
      </c>
      <c r="D2442">
        <v>5.9514900000000003E-2</v>
      </c>
      <c r="E2442">
        <v>6.4503000000000005E-2</v>
      </c>
      <c r="F2442">
        <v>8.1776199999999993E-2</v>
      </c>
      <c r="G2442">
        <v>0.20444039999999999</v>
      </c>
      <c r="H2442">
        <v>3.0192900000000002E-2</v>
      </c>
      <c r="I2442">
        <v>0.35000199999999998</v>
      </c>
      <c r="J2442">
        <v>9.6087000000000006E-2</v>
      </c>
      <c r="K2442">
        <v>3.8843700000000002E-2</v>
      </c>
      <c r="L2442">
        <v>7.0531899999999995E-2</v>
      </c>
      <c r="M2442">
        <v>4.1079000000000003E-3</v>
      </c>
      <c r="O2442" t="str">
        <f>Table_Index[[#This Row],[ID]]&amp;Table_Index[[#This Row],[year]]</f>
        <v>92402011</v>
      </c>
      <c r="P2442" t="str">
        <v>95562012</v>
      </c>
      <c r="Q2442" t="str">
        <f t="shared" si="148"/>
        <v>9556</v>
      </c>
      <c r="R2442" t="str">
        <f t="shared" si="149"/>
        <v>2012</v>
      </c>
      <c r="S2442">
        <f>SUMIFS(INDEX(Table_Index[],,MATCH(S$12,Table_Index[#Headers],0)),
Table_Index[ID],$Q2442,Table_Index[year],$R2442)/COUNTIFS(Table_Index[Quarter],"&lt;&gt;''",Table_Index[ID],$Q2442,Table_Index[year],$R2442)</f>
        <v>8.4620274999999995E-2</v>
      </c>
      <c r="T2442">
        <f>SUMIFS(INDEX(Table_Index[],,MATCH(T$12,Table_Index[#Headers],0)),
Table_Index[ID],$Q2442,Table_Index[year],$R2442)/COUNTIFS(Table_Index[Quarter],"&lt;&gt;''",Table_Index[ID],$Q2442,Table_Index[year],$R2442)</f>
        <v>0.18871614999999997</v>
      </c>
      <c r="U2442">
        <f>SUMIFS(INDEX(Table_Index[],,MATCH(U$12,Table_Index[#Headers],0)),
Table_Index[ID],$Q2442,Table_Index[year],$R2442)/COUNTIFS(Table_Index[Quarter],"&lt;&gt;''",Table_Index[ID],$Q2442,Table_Index[year],$R2442)</f>
        <v>4.3227399999999999E-2</v>
      </c>
      <c r="V2442">
        <f>SUMIFS(INDEX(Table_Index[],,MATCH(V$12,Table_Index[#Headers],0)),
Table_Index[ID],$Q2442,Table_Index[year],$R2442)/COUNTIFS(Table_Index[Quarter],"&lt;&gt;''",Table_Index[ID],$Q2442,Table_Index[year],$R2442)</f>
        <v>0</v>
      </c>
      <c r="W2442">
        <f>SUMIFS(INDEX(Table_Index[],,MATCH(W$12,Table_Index[#Headers],0)),
Table_Index[ID],$Q2442,Table_Index[year],$R2442)/COUNTIFS(Table_Index[Quarter],"&lt;&gt;''",Table_Index[ID],$Q2442,Table_Index[year],$R2442)</f>
        <v>2.3046324999999999E-2</v>
      </c>
      <c r="X2442">
        <f>SUMIFS(INDEX(Table_Index[],,MATCH(X$12,Table_Index[#Headers],0)),
Table_Index[ID],$Q2442,Table_Index[year],$R2442)/COUNTIFS(Table_Index[Quarter],"&lt;&gt;''",Table_Index[ID],$Q2442,Table_Index[year],$R2442)</f>
        <v>0.34277755000000004</v>
      </c>
      <c r="Y2442">
        <f>SUMIFS(INDEX(Table_Index[],,MATCH(Y$12,Table_Index[#Headers],0)),
Table_Index[ID],$Q2442,Table_Index[year],$R2442)/COUNTIFS(Table_Index[Quarter],"&lt;&gt;''",Table_Index[ID],$Q2442,Table_Index[year],$R2442)</f>
        <v>9.1956125E-2</v>
      </c>
      <c r="Z2442">
        <f>SUMIFS(INDEX(Table_Index[],,MATCH(Z$12,Table_Index[#Headers],0)),
Table_Index[ID],$Q2442,Table_Index[year],$R2442)/COUNTIFS(Table_Index[Quarter],"&lt;&gt;''",Table_Index[ID],$Q2442,Table_Index[year],$R2442)</f>
        <v>6.4954000000000012E-2</v>
      </c>
      <c r="AA2442">
        <f>SUMIFS(INDEX(Table_Index[],,MATCH(AA$12,Table_Index[#Headers],0)),
Table_Index[ID],$Q2442,Table_Index[year],$R2442)/COUNTIFS(Table_Index[Quarter],"&lt;&gt;''",Table_Index[ID],$Q2442,Table_Index[year],$R2442)</f>
        <v>0.153436025</v>
      </c>
      <c r="AB2442">
        <f>SUMIFS(INDEX(Table_Index[],,MATCH(AB$12,Table_Index[#Headers],0)),
Table_Index[ID],$Q2442,Table_Index[year],$R2442)/COUNTIFS(Table_Index[Quarter],"&lt;&gt;''",Table_Index[ID],$Q2442,Table_Index[year],$R2442)</f>
        <v>7.266125E-3</v>
      </c>
      <c r="AC2442" s="24">
        <f t="shared" si="150"/>
        <v>0.99999997500000004</v>
      </c>
      <c r="AD2442">
        <f>COUNTIFS(Table_Index[Quarter],"&lt;&gt;''",Table_Index[ID],$Q2442,Table_Index[year],$R2442)</f>
        <v>4</v>
      </c>
      <c r="AE2442" s="34">
        <f t="shared" si="151"/>
        <v>0.80105907241600183</v>
      </c>
    </row>
    <row r="2443" spans="1:31" x14ac:dyDescent="0.3">
      <c r="A2443">
        <v>9240</v>
      </c>
      <c r="B2443">
        <v>2011</v>
      </c>
      <c r="C2443">
        <v>4</v>
      </c>
      <c r="D2443">
        <v>4.99456E-2</v>
      </c>
      <c r="E2443">
        <v>7.4045399999999997E-2</v>
      </c>
      <c r="F2443">
        <v>0</v>
      </c>
      <c r="G2443">
        <v>0.13840859999999999</v>
      </c>
      <c r="H2443">
        <v>3.2094299999999999E-2</v>
      </c>
      <c r="I2443">
        <v>0.41522569999999998</v>
      </c>
      <c r="J2443">
        <v>0.1523764</v>
      </c>
      <c r="K2443">
        <v>5.8093499999999999E-2</v>
      </c>
      <c r="L2443">
        <v>7.5235899999999994E-2</v>
      </c>
      <c r="M2443">
        <v>4.5747000000000001E-3</v>
      </c>
      <c r="O2443" t="str">
        <f>Table_Index[[#This Row],[ID]]&amp;Table_Index[[#This Row],[year]]</f>
        <v>92402011</v>
      </c>
      <c r="P2443" t="str">
        <v>95572003</v>
      </c>
      <c r="Q2443" t="str">
        <f t="shared" si="148"/>
        <v>9557</v>
      </c>
      <c r="R2443" t="str">
        <f t="shared" si="149"/>
        <v>2003</v>
      </c>
      <c r="S2443">
        <f>SUMIFS(INDEX(Table_Index[],,MATCH(S$12,Table_Index[#Headers],0)),
Table_Index[ID],$Q2443,Table_Index[year],$R2443)/COUNTIFS(Table_Index[Quarter],"&lt;&gt;''",Table_Index[ID],$Q2443,Table_Index[year],$R2443)</f>
        <v>0.27872352500000003</v>
      </c>
      <c r="T2443">
        <f>SUMIFS(INDEX(Table_Index[],,MATCH(T$12,Table_Index[#Headers],0)),
Table_Index[ID],$Q2443,Table_Index[year],$R2443)/COUNTIFS(Table_Index[Quarter],"&lt;&gt;''",Table_Index[ID],$Q2443,Table_Index[year],$R2443)</f>
        <v>4.1228999999999995E-2</v>
      </c>
      <c r="U2443">
        <f>SUMIFS(INDEX(Table_Index[],,MATCH(U$12,Table_Index[#Headers],0)),
Table_Index[ID],$Q2443,Table_Index[year],$R2443)/COUNTIFS(Table_Index[Quarter],"&lt;&gt;''",Table_Index[ID],$Q2443,Table_Index[year],$R2443)</f>
        <v>9.7377649999999996E-2</v>
      </c>
      <c r="V2443">
        <f>SUMIFS(INDEX(Table_Index[],,MATCH(V$12,Table_Index[#Headers],0)),
Table_Index[ID],$Q2443,Table_Index[year],$R2443)/COUNTIFS(Table_Index[Quarter],"&lt;&gt;''",Table_Index[ID],$Q2443,Table_Index[year],$R2443)</f>
        <v>2.6632750000000001E-3</v>
      </c>
      <c r="W2443">
        <f>SUMIFS(INDEX(Table_Index[],,MATCH(W$12,Table_Index[#Headers],0)),
Table_Index[ID],$Q2443,Table_Index[year],$R2443)/COUNTIFS(Table_Index[Quarter],"&lt;&gt;''",Table_Index[ID],$Q2443,Table_Index[year],$R2443)</f>
        <v>7.3335000000000002E-4</v>
      </c>
      <c r="X2443">
        <f>SUMIFS(INDEX(Table_Index[],,MATCH(X$12,Table_Index[#Headers],0)),
Table_Index[ID],$Q2443,Table_Index[year],$R2443)/COUNTIFS(Table_Index[Quarter],"&lt;&gt;''",Table_Index[ID],$Q2443,Table_Index[year],$R2443)</f>
        <v>0</v>
      </c>
      <c r="Y2443">
        <f>SUMIFS(INDEX(Table_Index[],,MATCH(Y$12,Table_Index[#Headers],0)),
Table_Index[ID],$Q2443,Table_Index[year],$R2443)/COUNTIFS(Table_Index[Quarter],"&lt;&gt;''",Table_Index[ID],$Q2443,Table_Index[year],$R2443)</f>
        <v>0</v>
      </c>
      <c r="Z2443">
        <f>SUMIFS(INDEX(Table_Index[],,MATCH(Z$12,Table_Index[#Headers],0)),
Table_Index[ID],$Q2443,Table_Index[year],$R2443)/COUNTIFS(Table_Index[Quarter],"&lt;&gt;''",Table_Index[ID],$Q2443,Table_Index[year],$R2443)</f>
        <v>0.28697145000000002</v>
      </c>
      <c r="AA2443">
        <f>SUMIFS(INDEX(Table_Index[],,MATCH(AA$12,Table_Index[#Headers],0)),
Table_Index[ID],$Q2443,Table_Index[year],$R2443)/COUNTIFS(Table_Index[Quarter],"&lt;&gt;''",Table_Index[ID],$Q2443,Table_Index[year],$R2443)</f>
        <v>6.0890349999999996E-2</v>
      </c>
      <c r="AB2443">
        <f>SUMIFS(INDEX(Table_Index[],,MATCH(AB$12,Table_Index[#Headers],0)),
Table_Index[ID],$Q2443,Table_Index[year],$R2443)/COUNTIFS(Table_Index[Quarter],"&lt;&gt;''",Table_Index[ID],$Q2443,Table_Index[year],$R2443)</f>
        <v>0.23141139999999996</v>
      </c>
      <c r="AC2443" s="24">
        <f t="shared" si="150"/>
        <v>1</v>
      </c>
      <c r="AD2443">
        <f>COUNTIFS(Table_Index[Quarter],"&lt;&gt;''",Table_Index[ID],$Q2443,Table_Index[year],$R2443)</f>
        <v>4</v>
      </c>
      <c r="AE2443" s="34">
        <f t="shared" si="151"/>
        <v>0.77151184472691869</v>
      </c>
    </row>
    <row r="2444" spans="1:31" x14ac:dyDescent="0.3">
      <c r="A2444">
        <v>9240</v>
      </c>
      <c r="B2444">
        <v>2012</v>
      </c>
      <c r="C2444">
        <v>1</v>
      </c>
      <c r="D2444">
        <v>6.5670300000000001E-2</v>
      </c>
      <c r="E2444">
        <v>6.4961699999999997E-2</v>
      </c>
      <c r="F2444">
        <v>8.9765200000000003E-2</v>
      </c>
      <c r="G2444">
        <v>5.9292299999999999E-2</v>
      </c>
      <c r="H2444">
        <v>2.0472799999999999E-2</v>
      </c>
      <c r="I2444">
        <v>0.46299940000000001</v>
      </c>
      <c r="J2444">
        <v>0.12047430000000001</v>
      </c>
      <c r="K2444">
        <v>2.0315300000000001E-2</v>
      </c>
      <c r="L2444">
        <v>9.0710100000000002E-2</v>
      </c>
      <c r="M2444">
        <v>5.3387E-3</v>
      </c>
      <c r="O2444" t="str">
        <f>Table_Index[[#This Row],[ID]]&amp;Table_Index[[#This Row],[year]]</f>
        <v>92402012</v>
      </c>
      <c r="P2444" t="str">
        <v>95572004</v>
      </c>
      <c r="Q2444" t="str">
        <f t="shared" si="148"/>
        <v>9557</v>
      </c>
      <c r="R2444" t="str">
        <f t="shared" si="149"/>
        <v>2004</v>
      </c>
      <c r="S2444">
        <f>SUMIFS(INDEX(Table_Index[],,MATCH(S$12,Table_Index[#Headers],0)),
Table_Index[ID],$Q2444,Table_Index[year],$R2444)/COUNTIFS(Table_Index[Quarter],"&lt;&gt;''",Table_Index[ID],$Q2444,Table_Index[year],$R2444)</f>
        <v>0.59837762500000002</v>
      </c>
      <c r="T2444">
        <f>SUMIFS(INDEX(Table_Index[],,MATCH(T$12,Table_Index[#Headers],0)),
Table_Index[ID],$Q2444,Table_Index[year],$R2444)/COUNTIFS(Table_Index[Quarter],"&lt;&gt;''",Table_Index[ID],$Q2444,Table_Index[year],$R2444)</f>
        <v>8.6658525E-2</v>
      </c>
      <c r="U2444">
        <f>SUMIFS(INDEX(Table_Index[],,MATCH(U$12,Table_Index[#Headers],0)),
Table_Index[ID],$Q2444,Table_Index[year],$R2444)/COUNTIFS(Table_Index[Quarter],"&lt;&gt;''",Table_Index[ID],$Q2444,Table_Index[year],$R2444)</f>
        <v>9.2345449999999996E-2</v>
      </c>
      <c r="V2444">
        <f>SUMIFS(INDEX(Table_Index[],,MATCH(V$12,Table_Index[#Headers],0)),
Table_Index[ID],$Q2444,Table_Index[year],$R2444)/COUNTIFS(Table_Index[Quarter],"&lt;&gt;''",Table_Index[ID],$Q2444,Table_Index[year],$R2444)</f>
        <v>0</v>
      </c>
      <c r="W2444">
        <f>SUMIFS(INDEX(Table_Index[],,MATCH(W$12,Table_Index[#Headers],0)),
Table_Index[ID],$Q2444,Table_Index[year],$R2444)/COUNTIFS(Table_Index[Quarter],"&lt;&gt;''",Table_Index[ID],$Q2444,Table_Index[year],$R2444)</f>
        <v>0</v>
      </c>
      <c r="X2444">
        <f>SUMIFS(INDEX(Table_Index[],,MATCH(X$12,Table_Index[#Headers],0)),
Table_Index[ID],$Q2444,Table_Index[year],$R2444)/COUNTIFS(Table_Index[Quarter],"&lt;&gt;''",Table_Index[ID],$Q2444,Table_Index[year],$R2444)</f>
        <v>0</v>
      </c>
      <c r="Y2444">
        <f>SUMIFS(INDEX(Table_Index[],,MATCH(Y$12,Table_Index[#Headers],0)),
Table_Index[ID],$Q2444,Table_Index[year],$R2444)/COUNTIFS(Table_Index[Quarter],"&lt;&gt;''",Table_Index[ID],$Q2444,Table_Index[year],$R2444)</f>
        <v>0</v>
      </c>
      <c r="Z2444">
        <f>SUMIFS(INDEX(Table_Index[],,MATCH(Z$12,Table_Index[#Headers],0)),
Table_Index[ID],$Q2444,Table_Index[year],$R2444)/COUNTIFS(Table_Index[Quarter],"&lt;&gt;''",Table_Index[ID],$Q2444,Table_Index[year],$R2444)</f>
        <v>9.0949324999999998E-2</v>
      </c>
      <c r="AA2444">
        <f>SUMIFS(INDEX(Table_Index[],,MATCH(AA$12,Table_Index[#Headers],0)),
Table_Index[ID],$Q2444,Table_Index[year],$R2444)/COUNTIFS(Table_Index[Quarter],"&lt;&gt;''",Table_Index[ID],$Q2444,Table_Index[year],$R2444)</f>
        <v>0.1099002</v>
      </c>
      <c r="AB2444">
        <f>SUMIFS(INDEX(Table_Index[],,MATCH(AB$12,Table_Index[#Headers],0)),
Table_Index[ID],$Q2444,Table_Index[year],$R2444)/COUNTIFS(Table_Index[Quarter],"&lt;&gt;''",Table_Index[ID],$Q2444,Table_Index[year],$R2444)</f>
        <v>2.1768849999999999E-2</v>
      </c>
      <c r="AC2444" s="24">
        <f t="shared" si="150"/>
        <v>0.99999997499999993</v>
      </c>
      <c r="AD2444">
        <f>COUNTIFS(Table_Index[Quarter],"&lt;&gt;''",Table_Index[ID],$Q2444,Table_Index[year],$R2444)</f>
        <v>4</v>
      </c>
      <c r="AE2444" s="34">
        <f t="shared" si="151"/>
        <v>0.60508311930016312</v>
      </c>
    </row>
    <row r="2445" spans="1:31" x14ac:dyDescent="0.3">
      <c r="A2445">
        <v>9240</v>
      </c>
      <c r="B2445">
        <v>2012</v>
      </c>
      <c r="C2445">
        <v>2</v>
      </c>
      <c r="D2445">
        <v>9.0672199999999994E-2</v>
      </c>
      <c r="E2445">
        <v>0.1739773</v>
      </c>
      <c r="F2445">
        <v>0.1067061</v>
      </c>
      <c r="G2445">
        <v>8.2800299999999993E-2</v>
      </c>
      <c r="H2445">
        <v>1.96933E-2</v>
      </c>
      <c r="I2445">
        <v>0.36728539999999998</v>
      </c>
      <c r="J2445">
        <v>8.7592699999999996E-2</v>
      </c>
      <c r="K2445">
        <v>1.9330799999999999E-2</v>
      </c>
      <c r="L2445">
        <v>4.8327000000000002E-2</v>
      </c>
      <c r="M2445">
        <v>3.6148999999999999E-3</v>
      </c>
      <c r="O2445" t="str">
        <f>Table_Index[[#This Row],[ID]]&amp;Table_Index[[#This Row],[year]]</f>
        <v>92402012</v>
      </c>
      <c r="P2445" t="str">
        <v>95582003</v>
      </c>
      <c r="Q2445" t="str">
        <f t="shared" si="148"/>
        <v>9558</v>
      </c>
      <c r="R2445" t="str">
        <f t="shared" si="149"/>
        <v>2003</v>
      </c>
      <c r="S2445">
        <f>SUMIFS(INDEX(Table_Index[],,MATCH(S$12,Table_Index[#Headers],0)),
Table_Index[ID],$Q2445,Table_Index[year],$R2445)/COUNTIFS(Table_Index[Quarter],"&lt;&gt;''",Table_Index[ID],$Q2445,Table_Index[year],$R2445)</f>
        <v>0.38292090000000001</v>
      </c>
      <c r="T2445">
        <f>SUMIFS(INDEX(Table_Index[],,MATCH(T$12,Table_Index[#Headers],0)),
Table_Index[ID],$Q2445,Table_Index[year],$R2445)/COUNTIFS(Table_Index[Quarter],"&lt;&gt;''",Table_Index[ID],$Q2445,Table_Index[year],$R2445)</f>
        <v>4.7025300000000006E-2</v>
      </c>
      <c r="U2445">
        <f>SUMIFS(INDEX(Table_Index[],,MATCH(U$12,Table_Index[#Headers],0)),
Table_Index[ID],$Q2445,Table_Index[year],$R2445)/COUNTIFS(Table_Index[Quarter],"&lt;&gt;''",Table_Index[ID],$Q2445,Table_Index[year],$R2445)</f>
        <v>0.12525929999999999</v>
      </c>
      <c r="V2445">
        <f>SUMIFS(INDEX(Table_Index[],,MATCH(V$12,Table_Index[#Headers],0)),
Table_Index[ID],$Q2445,Table_Index[year],$R2445)/COUNTIFS(Table_Index[Quarter],"&lt;&gt;''",Table_Index[ID],$Q2445,Table_Index[year],$R2445)</f>
        <v>3.1527874999999997E-2</v>
      </c>
      <c r="W2445">
        <f>SUMIFS(INDEX(Table_Index[],,MATCH(W$12,Table_Index[#Headers],0)),
Table_Index[ID],$Q2445,Table_Index[year],$R2445)/COUNTIFS(Table_Index[Quarter],"&lt;&gt;''",Table_Index[ID],$Q2445,Table_Index[year],$R2445)</f>
        <v>0</v>
      </c>
      <c r="X2445">
        <f>SUMIFS(INDEX(Table_Index[],,MATCH(X$12,Table_Index[#Headers],0)),
Table_Index[ID],$Q2445,Table_Index[year],$R2445)/COUNTIFS(Table_Index[Quarter],"&lt;&gt;''",Table_Index[ID],$Q2445,Table_Index[year],$R2445)</f>
        <v>0</v>
      </c>
      <c r="Y2445">
        <f>SUMIFS(INDEX(Table_Index[],,MATCH(Y$12,Table_Index[#Headers],0)),
Table_Index[ID],$Q2445,Table_Index[year],$R2445)/COUNTIFS(Table_Index[Quarter],"&lt;&gt;''",Table_Index[ID],$Q2445,Table_Index[year],$R2445)</f>
        <v>1.0205500000000001E-3</v>
      </c>
      <c r="Z2445">
        <f>SUMIFS(INDEX(Table_Index[],,MATCH(Z$12,Table_Index[#Headers],0)),
Table_Index[ID],$Q2445,Table_Index[year],$R2445)/COUNTIFS(Table_Index[Quarter],"&lt;&gt;''",Table_Index[ID],$Q2445,Table_Index[year],$R2445)</f>
        <v>0.30388767499999997</v>
      </c>
      <c r="AA2445">
        <f>SUMIFS(INDEX(Table_Index[],,MATCH(AA$12,Table_Index[#Headers],0)),
Table_Index[ID],$Q2445,Table_Index[year],$R2445)/COUNTIFS(Table_Index[Quarter],"&lt;&gt;''",Table_Index[ID],$Q2445,Table_Index[year],$R2445)</f>
        <v>0.10112905000000001</v>
      </c>
      <c r="AB2445">
        <f>SUMIFS(INDEX(Table_Index[],,MATCH(AB$12,Table_Index[#Headers],0)),
Table_Index[ID],$Q2445,Table_Index[year],$R2445)/COUNTIFS(Table_Index[Quarter],"&lt;&gt;''",Table_Index[ID],$Q2445,Table_Index[year],$R2445)</f>
        <v>7.2293500000000007E-3</v>
      </c>
      <c r="AC2445" s="24">
        <f t="shared" si="150"/>
        <v>1</v>
      </c>
      <c r="AD2445">
        <f>COUNTIFS(Table_Index[Quarter],"&lt;&gt;''",Table_Index[ID],$Q2445,Table_Index[year],$R2445)</f>
        <v>4</v>
      </c>
      <c r="AE2445" s="34">
        <f t="shared" si="151"/>
        <v>0.73184819757006125</v>
      </c>
    </row>
    <row r="2446" spans="1:31" x14ac:dyDescent="0.3">
      <c r="A2446">
        <v>9240</v>
      </c>
      <c r="B2446">
        <v>2012</v>
      </c>
      <c r="C2446">
        <v>3</v>
      </c>
      <c r="D2446">
        <v>8.9198700000000006E-2</v>
      </c>
      <c r="E2446">
        <v>6.2610100000000002E-2</v>
      </c>
      <c r="F2446">
        <v>0.1061188</v>
      </c>
      <c r="G2446">
        <v>0.13742380000000001</v>
      </c>
      <c r="H2446">
        <v>1.9288599999999999E-2</v>
      </c>
      <c r="I2446">
        <v>0.36345680000000002</v>
      </c>
      <c r="J2446">
        <v>0.1246896</v>
      </c>
      <c r="K2446">
        <v>3.8202800000000002E-2</v>
      </c>
      <c r="L2446">
        <v>5.30594E-2</v>
      </c>
      <c r="M2446">
        <v>5.9515000000000002E-3</v>
      </c>
      <c r="O2446" t="str">
        <f>Table_Index[[#This Row],[ID]]&amp;Table_Index[[#This Row],[year]]</f>
        <v>92402012</v>
      </c>
      <c r="P2446" t="str">
        <v>95582004</v>
      </c>
      <c r="Q2446" t="str">
        <f t="shared" ref="Q2446:Q2509" si="152">LEFT(P2446, LEN(P2446)-4)</f>
        <v>9558</v>
      </c>
      <c r="R2446" t="str">
        <f t="shared" ref="R2446:R2509" si="153">RIGHT(P2446,4)</f>
        <v>2004</v>
      </c>
      <c r="S2446">
        <f>SUMIFS(INDEX(Table_Index[],,MATCH(S$12,Table_Index[#Headers],0)),
Table_Index[ID],$Q2446,Table_Index[year],$R2446)/COUNTIFS(Table_Index[Quarter],"&lt;&gt;''",Table_Index[ID],$Q2446,Table_Index[year],$R2446)</f>
        <v>0.54054762499999998</v>
      </c>
      <c r="T2446">
        <f>SUMIFS(INDEX(Table_Index[],,MATCH(T$12,Table_Index[#Headers],0)),
Table_Index[ID],$Q2446,Table_Index[year],$R2446)/COUNTIFS(Table_Index[Quarter],"&lt;&gt;''",Table_Index[ID],$Q2446,Table_Index[year],$R2446)</f>
        <v>2.7874450000000002E-2</v>
      </c>
      <c r="U2446">
        <f>SUMIFS(INDEX(Table_Index[],,MATCH(U$12,Table_Index[#Headers],0)),
Table_Index[ID],$Q2446,Table_Index[year],$R2446)/COUNTIFS(Table_Index[Quarter],"&lt;&gt;''",Table_Index[ID],$Q2446,Table_Index[year],$R2446)</f>
        <v>5.7625950000000002E-2</v>
      </c>
      <c r="V2446">
        <f>SUMIFS(INDEX(Table_Index[],,MATCH(V$12,Table_Index[#Headers],0)),
Table_Index[ID],$Q2446,Table_Index[year],$R2446)/COUNTIFS(Table_Index[Quarter],"&lt;&gt;''",Table_Index[ID],$Q2446,Table_Index[year],$R2446)</f>
        <v>2.7110175E-2</v>
      </c>
      <c r="W2446">
        <f>SUMIFS(INDEX(Table_Index[],,MATCH(W$12,Table_Index[#Headers],0)),
Table_Index[ID],$Q2446,Table_Index[year],$R2446)/COUNTIFS(Table_Index[Quarter],"&lt;&gt;''",Table_Index[ID],$Q2446,Table_Index[year],$R2446)</f>
        <v>0</v>
      </c>
      <c r="X2446">
        <f>SUMIFS(INDEX(Table_Index[],,MATCH(X$12,Table_Index[#Headers],0)),
Table_Index[ID],$Q2446,Table_Index[year],$R2446)/COUNTIFS(Table_Index[Quarter],"&lt;&gt;''",Table_Index[ID],$Q2446,Table_Index[year],$R2446)</f>
        <v>0</v>
      </c>
      <c r="Y2446">
        <f>SUMIFS(INDEX(Table_Index[],,MATCH(Y$12,Table_Index[#Headers],0)),
Table_Index[ID],$Q2446,Table_Index[year],$R2446)/COUNTIFS(Table_Index[Quarter],"&lt;&gt;''",Table_Index[ID],$Q2446,Table_Index[year],$R2446)</f>
        <v>0</v>
      </c>
      <c r="Z2446">
        <f>SUMIFS(INDEX(Table_Index[],,MATCH(Z$12,Table_Index[#Headers],0)),
Table_Index[ID],$Q2446,Table_Index[year],$R2446)/COUNTIFS(Table_Index[Quarter],"&lt;&gt;''",Table_Index[ID],$Q2446,Table_Index[year],$R2446)</f>
        <v>8.8899900000000004E-2</v>
      </c>
      <c r="AA2446">
        <f>SUMIFS(INDEX(Table_Index[],,MATCH(AA$12,Table_Index[#Headers],0)),
Table_Index[ID],$Q2446,Table_Index[year],$R2446)/COUNTIFS(Table_Index[Quarter],"&lt;&gt;''",Table_Index[ID],$Q2446,Table_Index[year],$R2446)</f>
        <v>4.9659374999999999E-2</v>
      </c>
      <c r="AB2446">
        <f>SUMIFS(INDEX(Table_Index[],,MATCH(AB$12,Table_Index[#Headers],0)),
Table_Index[ID],$Q2446,Table_Index[year],$R2446)/COUNTIFS(Table_Index[Quarter],"&lt;&gt;''",Table_Index[ID],$Q2446,Table_Index[year],$R2446)</f>
        <v>0.20828249999999998</v>
      </c>
      <c r="AC2446" s="24">
        <f t="shared" ref="AC2446:AC2509" si="154">SUM(S2446:AB2446)</f>
        <v>0.99999997499999993</v>
      </c>
      <c r="AD2446">
        <f>COUNTIFS(Table_Index[Quarter],"&lt;&gt;''",Table_Index[ID],$Q2446,Table_Index[year],$R2446)</f>
        <v>4</v>
      </c>
      <c r="AE2446" s="34">
        <f t="shared" ref="AE2446:AE2509" si="155">1-SUMSQ(S2446:AB2446)</f>
        <v>0.64922472289047306</v>
      </c>
    </row>
    <row r="2447" spans="1:31" x14ac:dyDescent="0.3">
      <c r="A2447">
        <v>9240</v>
      </c>
      <c r="B2447">
        <v>2012</v>
      </c>
      <c r="C2447">
        <v>4</v>
      </c>
      <c r="D2447">
        <v>5.0736200000000002E-2</v>
      </c>
      <c r="E2447">
        <v>6.2289999999999998E-2</v>
      </c>
      <c r="F2447">
        <v>0.12558469999999999</v>
      </c>
      <c r="G2447">
        <v>0.11704489999999999</v>
      </c>
      <c r="H2447">
        <v>2.1779199999999999E-2</v>
      </c>
      <c r="I2447">
        <v>0.43075540000000001</v>
      </c>
      <c r="J2447">
        <v>6.7815700000000007E-2</v>
      </c>
      <c r="K2447">
        <v>2.1098200000000001E-2</v>
      </c>
      <c r="L2447">
        <v>9.7453700000000004E-2</v>
      </c>
      <c r="M2447">
        <v>5.4419999999999998E-3</v>
      </c>
      <c r="O2447" t="str">
        <f>Table_Index[[#This Row],[ID]]&amp;Table_Index[[#This Row],[year]]</f>
        <v>92402012</v>
      </c>
      <c r="P2447" t="str">
        <v>95582005</v>
      </c>
      <c r="Q2447" t="str">
        <f t="shared" si="152"/>
        <v>9558</v>
      </c>
      <c r="R2447" t="str">
        <f t="shared" si="153"/>
        <v>2005</v>
      </c>
      <c r="S2447">
        <f>SUMIFS(INDEX(Table_Index[],,MATCH(S$12,Table_Index[#Headers],0)),
Table_Index[ID],$Q2447,Table_Index[year],$R2447)/COUNTIFS(Table_Index[Quarter],"&lt;&gt;''",Table_Index[ID],$Q2447,Table_Index[year],$R2447)</f>
        <v>0.15836703333333335</v>
      </c>
      <c r="T2447">
        <f>SUMIFS(INDEX(Table_Index[],,MATCH(T$12,Table_Index[#Headers],0)),
Table_Index[ID],$Q2447,Table_Index[year],$R2447)/COUNTIFS(Table_Index[Quarter],"&lt;&gt;''",Table_Index[ID],$Q2447,Table_Index[year],$R2447)</f>
        <v>0.12310059999999999</v>
      </c>
      <c r="U2447">
        <f>SUMIFS(INDEX(Table_Index[],,MATCH(U$12,Table_Index[#Headers],0)),
Table_Index[ID],$Q2447,Table_Index[year],$R2447)/COUNTIFS(Table_Index[Quarter],"&lt;&gt;''",Table_Index[ID],$Q2447,Table_Index[year],$R2447)</f>
        <v>6.9886933333333331E-2</v>
      </c>
      <c r="V2447">
        <f>SUMIFS(INDEX(Table_Index[],,MATCH(V$12,Table_Index[#Headers],0)),
Table_Index[ID],$Q2447,Table_Index[year],$R2447)/COUNTIFS(Table_Index[Quarter],"&lt;&gt;''",Table_Index[ID],$Q2447,Table_Index[year],$R2447)</f>
        <v>0</v>
      </c>
      <c r="W2447">
        <f>SUMIFS(INDEX(Table_Index[],,MATCH(W$12,Table_Index[#Headers],0)),
Table_Index[ID],$Q2447,Table_Index[year],$R2447)/COUNTIFS(Table_Index[Quarter],"&lt;&gt;''",Table_Index[ID],$Q2447,Table_Index[year],$R2447)</f>
        <v>0</v>
      </c>
      <c r="X2447">
        <f>SUMIFS(INDEX(Table_Index[],,MATCH(X$12,Table_Index[#Headers],0)),
Table_Index[ID],$Q2447,Table_Index[year],$R2447)/COUNTIFS(Table_Index[Quarter],"&lt;&gt;''",Table_Index[ID],$Q2447,Table_Index[year],$R2447)</f>
        <v>0.34614416666666664</v>
      </c>
      <c r="Y2447">
        <f>SUMIFS(INDEX(Table_Index[],,MATCH(Y$12,Table_Index[#Headers],0)),
Table_Index[ID],$Q2447,Table_Index[year],$R2447)/COUNTIFS(Table_Index[Quarter],"&lt;&gt;''",Table_Index[ID],$Q2447,Table_Index[year],$R2447)</f>
        <v>0.10539516666666666</v>
      </c>
      <c r="Z2447">
        <f>SUMIFS(INDEX(Table_Index[],,MATCH(Z$12,Table_Index[#Headers],0)),
Table_Index[ID],$Q2447,Table_Index[year],$R2447)/COUNTIFS(Table_Index[Quarter],"&lt;&gt;''",Table_Index[ID],$Q2447,Table_Index[year],$R2447)</f>
        <v>9.0672033333333332E-2</v>
      </c>
      <c r="AA2447">
        <f>SUMIFS(INDEX(Table_Index[],,MATCH(AA$12,Table_Index[#Headers],0)),
Table_Index[ID],$Q2447,Table_Index[year],$R2447)/COUNTIFS(Table_Index[Quarter],"&lt;&gt;''",Table_Index[ID],$Q2447,Table_Index[year],$R2447)</f>
        <v>0.10010606666666666</v>
      </c>
      <c r="AB2447">
        <f>SUMIFS(INDEX(Table_Index[],,MATCH(AB$12,Table_Index[#Headers],0)),
Table_Index[ID],$Q2447,Table_Index[year],$R2447)/COUNTIFS(Table_Index[Quarter],"&lt;&gt;''",Table_Index[ID],$Q2447,Table_Index[year],$R2447)</f>
        <v>6.3280000000000003E-3</v>
      </c>
      <c r="AC2447" s="24">
        <f t="shared" si="154"/>
        <v>1</v>
      </c>
      <c r="AD2447">
        <f>COUNTIFS(Table_Index[Quarter],"&lt;&gt;''",Table_Index[ID],$Q2447,Table_Index[year],$R2447)</f>
        <v>3</v>
      </c>
      <c r="AE2447" s="34">
        <f t="shared" si="155"/>
        <v>0.80567533051177331</v>
      </c>
    </row>
    <row r="2448" spans="1:31" x14ac:dyDescent="0.3">
      <c r="A2448">
        <v>9241</v>
      </c>
      <c r="B2448">
        <v>2003</v>
      </c>
      <c r="C2448">
        <v>1</v>
      </c>
      <c r="D2448">
        <v>0.1578947</v>
      </c>
      <c r="E2448">
        <v>0.20350879999999999</v>
      </c>
      <c r="F2448">
        <v>0.1929825</v>
      </c>
      <c r="G2448">
        <v>0.122807</v>
      </c>
      <c r="H2448">
        <v>0</v>
      </c>
      <c r="I2448">
        <v>0.154386</v>
      </c>
      <c r="J2448">
        <v>0</v>
      </c>
      <c r="K2448">
        <v>8.0701800000000004E-2</v>
      </c>
      <c r="L2448">
        <v>7.7192999999999998E-2</v>
      </c>
      <c r="M2448">
        <v>1.0526300000000001E-2</v>
      </c>
      <c r="O2448" t="str">
        <f>Table_Index[[#This Row],[ID]]&amp;Table_Index[[#This Row],[year]]</f>
        <v>92412003</v>
      </c>
      <c r="P2448" t="str">
        <v>95592003</v>
      </c>
      <c r="Q2448" t="str">
        <f t="shared" si="152"/>
        <v>9559</v>
      </c>
      <c r="R2448" t="str">
        <f t="shared" si="153"/>
        <v>2003</v>
      </c>
      <c r="S2448">
        <f>SUMIFS(INDEX(Table_Index[],,MATCH(S$12,Table_Index[#Headers],0)),
Table_Index[ID],$Q2448,Table_Index[year],$R2448)/COUNTIFS(Table_Index[Quarter],"&lt;&gt;''",Table_Index[ID],$Q2448,Table_Index[year],$R2448)</f>
        <v>0.39037782500000001</v>
      </c>
      <c r="T2448">
        <f>SUMIFS(INDEX(Table_Index[],,MATCH(T$12,Table_Index[#Headers],0)),
Table_Index[ID],$Q2448,Table_Index[year],$R2448)/COUNTIFS(Table_Index[Quarter],"&lt;&gt;''",Table_Index[ID],$Q2448,Table_Index[year],$R2448)</f>
        <v>3.8124724999999998E-2</v>
      </c>
      <c r="U2448">
        <f>SUMIFS(INDEX(Table_Index[],,MATCH(U$12,Table_Index[#Headers],0)),
Table_Index[ID],$Q2448,Table_Index[year],$R2448)/COUNTIFS(Table_Index[Quarter],"&lt;&gt;''",Table_Index[ID],$Q2448,Table_Index[year],$R2448)</f>
        <v>0.11238117500000001</v>
      </c>
      <c r="V2448">
        <f>SUMIFS(INDEX(Table_Index[],,MATCH(V$12,Table_Index[#Headers],0)),
Table_Index[ID],$Q2448,Table_Index[year],$R2448)/COUNTIFS(Table_Index[Quarter],"&lt;&gt;''",Table_Index[ID],$Q2448,Table_Index[year],$R2448)</f>
        <v>4.6113300000000003E-2</v>
      </c>
      <c r="W2448">
        <f>SUMIFS(INDEX(Table_Index[],,MATCH(W$12,Table_Index[#Headers],0)),
Table_Index[ID],$Q2448,Table_Index[year],$R2448)/COUNTIFS(Table_Index[Quarter],"&lt;&gt;''",Table_Index[ID],$Q2448,Table_Index[year],$R2448)</f>
        <v>0</v>
      </c>
      <c r="X2448">
        <f>SUMIFS(INDEX(Table_Index[],,MATCH(X$12,Table_Index[#Headers],0)),
Table_Index[ID],$Q2448,Table_Index[year],$R2448)/COUNTIFS(Table_Index[Quarter],"&lt;&gt;''",Table_Index[ID],$Q2448,Table_Index[year],$R2448)</f>
        <v>0.19769835000000002</v>
      </c>
      <c r="Y2448">
        <f>SUMIFS(INDEX(Table_Index[],,MATCH(Y$12,Table_Index[#Headers],0)),
Table_Index[ID],$Q2448,Table_Index[year],$R2448)/COUNTIFS(Table_Index[Quarter],"&lt;&gt;''",Table_Index[ID],$Q2448,Table_Index[year],$R2448)</f>
        <v>3.5161749999999999E-2</v>
      </c>
      <c r="Z2448">
        <f>SUMIFS(INDEX(Table_Index[],,MATCH(Z$12,Table_Index[#Headers],0)),
Table_Index[ID],$Q2448,Table_Index[year],$R2448)/COUNTIFS(Table_Index[Quarter],"&lt;&gt;''",Table_Index[ID],$Q2448,Table_Index[year],$R2448)</f>
        <v>7.0659575000000002E-2</v>
      </c>
      <c r="AA2448">
        <f>SUMIFS(INDEX(Table_Index[],,MATCH(AA$12,Table_Index[#Headers],0)),
Table_Index[ID],$Q2448,Table_Index[year],$R2448)/COUNTIFS(Table_Index[Quarter],"&lt;&gt;''",Table_Index[ID],$Q2448,Table_Index[year],$R2448)</f>
        <v>9.0171500000000002E-2</v>
      </c>
      <c r="AB2448">
        <f>SUMIFS(INDEX(Table_Index[],,MATCH(AB$12,Table_Index[#Headers],0)),
Table_Index[ID],$Q2448,Table_Index[year],$R2448)/COUNTIFS(Table_Index[Quarter],"&lt;&gt;''",Table_Index[ID],$Q2448,Table_Index[year],$R2448)</f>
        <v>1.9311775E-2</v>
      </c>
      <c r="AC2448" s="24">
        <f t="shared" si="154"/>
        <v>0.99999997500000004</v>
      </c>
      <c r="AD2448">
        <f>COUNTIFS(Table_Index[Quarter],"&lt;&gt;''",Table_Index[ID],$Q2448,Table_Index[year],$R2448)</f>
        <v>4</v>
      </c>
      <c r="AE2448" s="34">
        <f t="shared" si="155"/>
        <v>0.7775780882998069</v>
      </c>
    </row>
    <row r="2449" spans="1:31" x14ac:dyDescent="0.3">
      <c r="A2449">
        <v>9241</v>
      </c>
      <c r="B2449">
        <v>2003</v>
      </c>
      <c r="C2449">
        <v>2</v>
      </c>
      <c r="D2449">
        <v>0.1652893</v>
      </c>
      <c r="E2449">
        <v>0.1051841</v>
      </c>
      <c r="F2449">
        <v>0.20285500000000001</v>
      </c>
      <c r="G2449">
        <v>0.11344849999999999</v>
      </c>
      <c r="H2449">
        <v>0.1014275</v>
      </c>
      <c r="I2449">
        <v>6.0105199999999998E-2</v>
      </c>
      <c r="J2449">
        <v>6.0105199999999998E-2</v>
      </c>
      <c r="K2449">
        <v>2.8549999999999999E-2</v>
      </c>
      <c r="L2449">
        <v>0.15026300000000001</v>
      </c>
      <c r="M2449">
        <v>1.27724E-2</v>
      </c>
      <c r="O2449" t="str">
        <f>Table_Index[[#This Row],[ID]]&amp;Table_Index[[#This Row],[year]]</f>
        <v>92412003</v>
      </c>
      <c r="P2449" t="str">
        <v>95592004</v>
      </c>
      <c r="Q2449" t="str">
        <f t="shared" si="152"/>
        <v>9559</v>
      </c>
      <c r="R2449" t="str">
        <f t="shared" si="153"/>
        <v>2004</v>
      </c>
      <c r="S2449">
        <f>SUMIFS(INDEX(Table_Index[],,MATCH(S$12,Table_Index[#Headers],0)),
Table_Index[ID],$Q2449,Table_Index[year],$R2449)/COUNTIFS(Table_Index[Quarter],"&lt;&gt;''",Table_Index[ID],$Q2449,Table_Index[year],$R2449)</f>
        <v>0.40870709999999999</v>
      </c>
      <c r="T2449">
        <f>SUMIFS(INDEX(Table_Index[],,MATCH(T$12,Table_Index[#Headers],0)),
Table_Index[ID],$Q2449,Table_Index[year],$R2449)/COUNTIFS(Table_Index[Quarter],"&lt;&gt;''",Table_Index[ID],$Q2449,Table_Index[year],$R2449)</f>
        <v>3.9374924999999998E-2</v>
      </c>
      <c r="U2449">
        <f>SUMIFS(INDEX(Table_Index[],,MATCH(U$12,Table_Index[#Headers],0)),
Table_Index[ID],$Q2449,Table_Index[year],$R2449)/COUNTIFS(Table_Index[Quarter],"&lt;&gt;''",Table_Index[ID],$Q2449,Table_Index[year],$R2449)</f>
        <v>0.10600709999999999</v>
      </c>
      <c r="V2449">
        <f>SUMIFS(INDEX(Table_Index[],,MATCH(V$12,Table_Index[#Headers],0)),
Table_Index[ID],$Q2449,Table_Index[year],$R2449)/COUNTIFS(Table_Index[Quarter],"&lt;&gt;''",Table_Index[ID],$Q2449,Table_Index[year],$R2449)</f>
        <v>0</v>
      </c>
      <c r="W2449">
        <f>SUMIFS(INDEX(Table_Index[],,MATCH(W$12,Table_Index[#Headers],0)),
Table_Index[ID],$Q2449,Table_Index[year],$R2449)/COUNTIFS(Table_Index[Quarter],"&lt;&gt;''",Table_Index[ID],$Q2449,Table_Index[year],$R2449)</f>
        <v>0</v>
      </c>
      <c r="X2449">
        <f>SUMIFS(INDEX(Table_Index[],,MATCH(X$12,Table_Index[#Headers],0)),
Table_Index[ID],$Q2449,Table_Index[year],$R2449)/COUNTIFS(Table_Index[Quarter],"&lt;&gt;''",Table_Index[ID],$Q2449,Table_Index[year],$R2449)</f>
        <v>0</v>
      </c>
      <c r="Y2449">
        <f>SUMIFS(INDEX(Table_Index[],,MATCH(Y$12,Table_Index[#Headers],0)),
Table_Index[ID],$Q2449,Table_Index[year],$R2449)/COUNTIFS(Table_Index[Quarter],"&lt;&gt;''",Table_Index[ID],$Q2449,Table_Index[year],$R2449)</f>
        <v>0</v>
      </c>
      <c r="Z2449">
        <f>SUMIFS(INDEX(Table_Index[],,MATCH(Z$12,Table_Index[#Headers],0)),
Table_Index[ID],$Q2449,Table_Index[year],$R2449)/COUNTIFS(Table_Index[Quarter],"&lt;&gt;''",Table_Index[ID],$Q2449,Table_Index[year],$R2449)</f>
        <v>0.233121675</v>
      </c>
      <c r="AA2449">
        <f>SUMIFS(INDEX(Table_Index[],,MATCH(AA$12,Table_Index[#Headers],0)),
Table_Index[ID],$Q2449,Table_Index[year],$R2449)/COUNTIFS(Table_Index[Quarter],"&lt;&gt;''",Table_Index[ID],$Q2449,Table_Index[year],$R2449)</f>
        <v>0.12966102499999999</v>
      </c>
      <c r="AB2449">
        <f>SUMIFS(INDEX(Table_Index[],,MATCH(AB$12,Table_Index[#Headers],0)),
Table_Index[ID],$Q2449,Table_Index[year],$R2449)/COUNTIFS(Table_Index[Quarter],"&lt;&gt;''",Table_Index[ID],$Q2449,Table_Index[year],$R2449)</f>
        <v>8.3128199999999999E-2</v>
      </c>
      <c r="AC2449" s="24">
        <f t="shared" si="154"/>
        <v>1.0000000250000001</v>
      </c>
      <c r="AD2449">
        <f>COUNTIFS(Table_Index[Quarter],"&lt;&gt;''",Table_Index[ID],$Q2449,Table_Index[year],$R2449)</f>
        <v>4</v>
      </c>
      <c r="AE2449" s="34">
        <f t="shared" si="155"/>
        <v>0.74210262204632815</v>
      </c>
    </row>
    <row r="2450" spans="1:31" x14ac:dyDescent="0.3">
      <c r="A2450">
        <v>9241</v>
      </c>
      <c r="B2450">
        <v>2003</v>
      </c>
      <c r="C2450">
        <v>3</v>
      </c>
      <c r="D2450">
        <v>0.2591463</v>
      </c>
      <c r="E2450">
        <v>3.0487799999999999E-2</v>
      </c>
      <c r="F2450">
        <v>0.15243899999999999</v>
      </c>
      <c r="G2450">
        <v>7.0122000000000004E-2</v>
      </c>
      <c r="H2450">
        <v>9.9085400000000004E-2</v>
      </c>
      <c r="I2450">
        <v>0.28201219999999999</v>
      </c>
      <c r="J2450">
        <v>0</v>
      </c>
      <c r="K2450">
        <v>3.0487799999999999E-2</v>
      </c>
      <c r="L2450">
        <v>6.0975599999999998E-2</v>
      </c>
      <c r="M2450">
        <v>1.5243899999999999E-2</v>
      </c>
      <c r="O2450" t="str">
        <f>Table_Index[[#This Row],[ID]]&amp;Table_Index[[#This Row],[year]]</f>
        <v>92412003</v>
      </c>
      <c r="P2450" t="str">
        <v>95592005</v>
      </c>
      <c r="Q2450" t="str">
        <f t="shared" si="152"/>
        <v>9559</v>
      </c>
      <c r="R2450" t="str">
        <f t="shared" si="153"/>
        <v>2005</v>
      </c>
      <c r="S2450">
        <f>SUMIFS(INDEX(Table_Index[],,MATCH(S$12,Table_Index[#Headers],0)),
Table_Index[ID],$Q2450,Table_Index[year],$R2450)/COUNTIFS(Table_Index[Quarter],"&lt;&gt;''",Table_Index[ID],$Q2450,Table_Index[year],$R2450)</f>
        <v>0.14483322499999998</v>
      </c>
      <c r="T2450">
        <f>SUMIFS(INDEX(Table_Index[],,MATCH(T$12,Table_Index[#Headers],0)),
Table_Index[ID],$Q2450,Table_Index[year],$R2450)/COUNTIFS(Table_Index[Quarter],"&lt;&gt;''",Table_Index[ID],$Q2450,Table_Index[year],$R2450)</f>
        <v>0.14881444999999999</v>
      </c>
      <c r="U2450">
        <f>SUMIFS(INDEX(Table_Index[],,MATCH(U$12,Table_Index[#Headers],0)),
Table_Index[ID],$Q2450,Table_Index[year],$R2450)/COUNTIFS(Table_Index[Quarter],"&lt;&gt;''",Table_Index[ID],$Q2450,Table_Index[year],$R2450)</f>
        <v>0.1375516</v>
      </c>
      <c r="V2450">
        <f>SUMIFS(INDEX(Table_Index[],,MATCH(V$12,Table_Index[#Headers],0)),
Table_Index[ID],$Q2450,Table_Index[year],$R2450)/COUNTIFS(Table_Index[Quarter],"&lt;&gt;''",Table_Index[ID],$Q2450,Table_Index[year],$R2450)</f>
        <v>0</v>
      </c>
      <c r="W2450">
        <f>SUMIFS(INDEX(Table_Index[],,MATCH(W$12,Table_Index[#Headers],0)),
Table_Index[ID],$Q2450,Table_Index[year],$R2450)/COUNTIFS(Table_Index[Quarter],"&lt;&gt;''",Table_Index[ID],$Q2450,Table_Index[year],$R2450)</f>
        <v>0</v>
      </c>
      <c r="X2450">
        <f>SUMIFS(INDEX(Table_Index[],,MATCH(X$12,Table_Index[#Headers],0)),
Table_Index[ID],$Q2450,Table_Index[year],$R2450)/COUNTIFS(Table_Index[Quarter],"&lt;&gt;''",Table_Index[ID],$Q2450,Table_Index[year],$R2450)</f>
        <v>0.26624395000000001</v>
      </c>
      <c r="Y2450">
        <f>SUMIFS(INDEX(Table_Index[],,MATCH(Y$12,Table_Index[#Headers],0)),
Table_Index[ID],$Q2450,Table_Index[year],$R2450)/COUNTIFS(Table_Index[Quarter],"&lt;&gt;''",Table_Index[ID],$Q2450,Table_Index[year],$R2450)</f>
        <v>9.1481999999999994E-2</v>
      </c>
      <c r="Z2450">
        <f>SUMIFS(INDEX(Table_Index[],,MATCH(Z$12,Table_Index[#Headers],0)),
Table_Index[ID],$Q2450,Table_Index[year],$R2450)/COUNTIFS(Table_Index[Quarter],"&lt;&gt;''",Table_Index[ID],$Q2450,Table_Index[year],$R2450)</f>
        <v>5.9199299999999996E-2</v>
      </c>
      <c r="AA2450">
        <f>SUMIFS(INDEX(Table_Index[],,MATCH(AA$12,Table_Index[#Headers],0)),
Table_Index[ID],$Q2450,Table_Index[year],$R2450)/COUNTIFS(Table_Index[Quarter],"&lt;&gt;''",Table_Index[ID],$Q2450,Table_Index[year],$R2450)</f>
        <v>0.14396677499999999</v>
      </c>
      <c r="AB2450">
        <f>SUMIFS(INDEX(Table_Index[],,MATCH(AB$12,Table_Index[#Headers],0)),
Table_Index[ID],$Q2450,Table_Index[year],$R2450)/COUNTIFS(Table_Index[Quarter],"&lt;&gt;''",Table_Index[ID],$Q2450,Table_Index[year],$R2450)</f>
        <v>7.9086750000000004E-3</v>
      </c>
      <c r="AC2450" s="24">
        <f t="shared" si="154"/>
        <v>0.99999997499999993</v>
      </c>
      <c r="AD2450">
        <f>COUNTIFS(Table_Index[Quarter],"&lt;&gt;''",Table_Index[ID],$Q2450,Table_Index[year],$R2450)</f>
        <v>4</v>
      </c>
      <c r="AE2450" s="34">
        <f t="shared" si="155"/>
        <v>0.83440881994448812</v>
      </c>
    </row>
    <row r="2451" spans="1:31" x14ac:dyDescent="0.3">
      <c r="A2451">
        <v>9241</v>
      </c>
      <c r="B2451">
        <v>2003</v>
      </c>
      <c r="C2451">
        <v>4</v>
      </c>
      <c r="D2451">
        <v>2.7474800000000001E-2</v>
      </c>
      <c r="E2451">
        <v>0.35625620000000002</v>
      </c>
      <c r="F2451">
        <v>6.8686899999999995E-2</v>
      </c>
      <c r="G2451">
        <v>5.4949499999999998E-2</v>
      </c>
      <c r="H2451">
        <v>8.4632100000000002E-2</v>
      </c>
      <c r="I2451">
        <v>0.28848509999999999</v>
      </c>
      <c r="J2451">
        <v>2.4727300000000001E-2</v>
      </c>
      <c r="K2451">
        <v>2.8848499999999999E-2</v>
      </c>
      <c r="L2451">
        <v>5.2202100000000001E-2</v>
      </c>
      <c r="M2451">
        <v>1.37374E-2</v>
      </c>
      <c r="O2451" t="str">
        <f>Table_Index[[#This Row],[ID]]&amp;Table_Index[[#This Row],[year]]</f>
        <v>92412003</v>
      </c>
      <c r="P2451" t="str">
        <v>95592006</v>
      </c>
      <c r="Q2451" t="str">
        <f t="shared" si="152"/>
        <v>9559</v>
      </c>
      <c r="R2451" t="str">
        <f t="shared" si="153"/>
        <v>2006</v>
      </c>
      <c r="S2451">
        <f>SUMIFS(INDEX(Table_Index[],,MATCH(S$12,Table_Index[#Headers],0)),
Table_Index[ID],$Q2451,Table_Index[year],$R2451)/COUNTIFS(Table_Index[Quarter],"&lt;&gt;''",Table_Index[ID],$Q2451,Table_Index[year],$R2451)</f>
        <v>8.1718824999999995E-2</v>
      </c>
      <c r="T2451">
        <f>SUMIFS(INDEX(Table_Index[],,MATCH(T$12,Table_Index[#Headers],0)),
Table_Index[ID],$Q2451,Table_Index[year],$R2451)/COUNTIFS(Table_Index[Quarter],"&lt;&gt;''",Table_Index[ID],$Q2451,Table_Index[year],$R2451)</f>
        <v>0.16305734999999999</v>
      </c>
      <c r="U2451">
        <f>SUMIFS(INDEX(Table_Index[],,MATCH(U$12,Table_Index[#Headers],0)),
Table_Index[ID],$Q2451,Table_Index[year],$R2451)/COUNTIFS(Table_Index[Quarter],"&lt;&gt;''",Table_Index[ID],$Q2451,Table_Index[year],$R2451)</f>
        <v>0.12638335000000001</v>
      </c>
      <c r="V2451">
        <f>SUMIFS(INDEX(Table_Index[],,MATCH(V$12,Table_Index[#Headers],0)),
Table_Index[ID],$Q2451,Table_Index[year],$R2451)/COUNTIFS(Table_Index[Quarter],"&lt;&gt;''",Table_Index[ID],$Q2451,Table_Index[year],$R2451)</f>
        <v>0</v>
      </c>
      <c r="W2451">
        <f>SUMIFS(INDEX(Table_Index[],,MATCH(W$12,Table_Index[#Headers],0)),
Table_Index[ID],$Q2451,Table_Index[year],$R2451)/COUNTIFS(Table_Index[Quarter],"&lt;&gt;''",Table_Index[ID],$Q2451,Table_Index[year],$R2451)</f>
        <v>3.3056299999999997E-2</v>
      </c>
      <c r="X2451">
        <f>SUMIFS(INDEX(Table_Index[],,MATCH(X$12,Table_Index[#Headers],0)),
Table_Index[ID],$Q2451,Table_Index[year],$R2451)/COUNTIFS(Table_Index[Quarter],"&lt;&gt;''",Table_Index[ID],$Q2451,Table_Index[year],$R2451)</f>
        <v>0.29708230000000002</v>
      </c>
      <c r="Y2451">
        <f>SUMIFS(INDEX(Table_Index[],,MATCH(Y$12,Table_Index[#Headers],0)),
Table_Index[ID],$Q2451,Table_Index[year],$R2451)/COUNTIFS(Table_Index[Quarter],"&lt;&gt;''",Table_Index[ID],$Q2451,Table_Index[year],$R2451)</f>
        <v>7.5557250000000006E-2</v>
      </c>
      <c r="Z2451">
        <f>SUMIFS(INDEX(Table_Index[],,MATCH(Z$12,Table_Index[#Headers],0)),
Table_Index[ID],$Q2451,Table_Index[year],$R2451)/COUNTIFS(Table_Index[Quarter],"&lt;&gt;''",Table_Index[ID],$Q2451,Table_Index[year],$R2451)</f>
        <v>5.3576525E-2</v>
      </c>
      <c r="AA2451">
        <f>SUMIFS(INDEX(Table_Index[],,MATCH(AA$12,Table_Index[#Headers],0)),
Table_Index[ID],$Q2451,Table_Index[year],$R2451)/COUNTIFS(Table_Index[Quarter],"&lt;&gt;''",Table_Index[ID],$Q2451,Table_Index[year],$R2451)</f>
        <v>0.16114077500000001</v>
      </c>
      <c r="AB2451">
        <f>SUMIFS(INDEX(Table_Index[],,MATCH(AB$12,Table_Index[#Headers],0)),
Table_Index[ID],$Q2451,Table_Index[year],$R2451)/COUNTIFS(Table_Index[Quarter],"&lt;&gt;''",Table_Index[ID],$Q2451,Table_Index[year],$R2451)</f>
        <v>8.4273000000000004E-3</v>
      </c>
      <c r="AC2451" s="24">
        <f t="shared" si="154"/>
        <v>0.99999997500000004</v>
      </c>
      <c r="AD2451">
        <f>COUNTIFS(Table_Index[Quarter],"&lt;&gt;''",Table_Index[ID],$Q2451,Table_Index[year],$R2451)</f>
        <v>4</v>
      </c>
      <c r="AE2451" s="34">
        <f t="shared" si="155"/>
        <v>0.82679426033986558</v>
      </c>
    </row>
    <row r="2452" spans="1:31" x14ac:dyDescent="0.3">
      <c r="A2452">
        <v>9242</v>
      </c>
      <c r="B2452">
        <v>2003</v>
      </c>
      <c r="C2452">
        <v>1</v>
      </c>
      <c r="D2452">
        <v>0</v>
      </c>
      <c r="E2452">
        <v>0.112</v>
      </c>
      <c r="F2452">
        <v>0.16</v>
      </c>
      <c r="G2452">
        <v>8.4000000000000005E-2</v>
      </c>
      <c r="H2452">
        <v>0</v>
      </c>
      <c r="I2452">
        <v>0.32</v>
      </c>
      <c r="J2452">
        <v>2.8000000000000001E-2</v>
      </c>
      <c r="K2452">
        <v>0.2</v>
      </c>
      <c r="L2452">
        <v>8.4000000000000005E-2</v>
      </c>
      <c r="M2452">
        <v>1.2E-2</v>
      </c>
      <c r="O2452" t="str">
        <f>Table_Index[[#This Row],[ID]]&amp;Table_Index[[#This Row],[year]]</f>
        <v>92422003</v>
      </c>
      <c r="P2452" t="str">
        <v>95602003</v>
      </c>
      <c r="Q2452" t="str">
        <f t="shared" si="152"/>
        <v>9560</v>
      </c>
      <c r="R2452" t="str">
        <f t="shared" si="153"/>
        <v>2003</v>
      </c>
      <c r="S2452">
        <f>SUMIFS(INDEX(Table_Index[],,MATCH(S$12,Table_Index[#Headers],0)),
Table_Index[ID],$Q2452,Table_Index[year],$R2452)/COUNTIFS(Table_Index[Quarter],"&lt;&gt;''",Table_Index[ID],$Q2452,Table_Index[year],$R2452)</f>
        <v>0.19684927499999999</v>
      </c>
      <c r="T2452">
        <f>SUMIFS(INDEX(Table_Index[],,MATCH(T$12,Table_Index[#Headers],0)),
Table_Index[ID],$Q2452,Table_Index[year],$R2452)/COUNTIFS(Table_Index[Quarter],"&lt;&gt;''",Table_Index[ID],$Q2452,Table_Index[year],$R2452)</f>
        <v>5.1945274999999999E-2</v>
      </c>
      <c r="U2452">
        <f>SUMIFS(INDEX(Table_Index[],,MATCH(U$12,Table_Index[#Headers],0)),
Table_Index[ID],$Q2452,Table_Index[year],$R2452)/COUNTIFS(Table_Index[Quarter],"&lt;&gt;''",Table_Index[ID],$Q2452,Table_Index[year],$R2452)</f>
        <v>0.11138485000000001</v>
      </c>
      <c r="V2452">
        <f>SUMIFS(INDEX(Table_Index[],,MATCH(V$12,Table_Index[#Headers],0)),
Table_Index[ID],$Q2452,Table_Index[year],$R2452)/COUNTIFS(Table_Index[Quarter],"&lt;&gt;''",Table_Index[ID],$Q2452,Table_Index[year],$R2452)</f>
        <v>6.5744999999999996E-4</v>
      </c>
      <c r="W2452">
        <f>SUMIFS(INDEX(Table_Index[],,MATCH(W$12,Table_Index[#Headers],0)),
Table_Index[ID],$Q2452,Table_Index[year],$R2452)/COUNTIFS(Table_Index[Quarter],"&lt;&gt;''",Table_Index[ID],$Q2452,Table_Index[year],$R2452)</f>
        <v>0</v>
      </c>
      <c r="X2452">
        <f>SUMIFS(INDEX(Table_Index[],,MATCH(X$12,Table_Index[#Headers],0)),
Table_Index[ID],$Q2452,Table_Index[year],$R2452)/COUNTIFS(Table_Index[Quarter],"&lt;&gt;''",Table_Index[ID],$Q2452,Table_Index[year],$R2452)</f>
        <v>0</v>
      </c>
      <c r="Y2452">
        <f>SUMIFS(INDEX(Table_Index[],,MATCH(Y$12,Table_Index[#Headers],0)),
Table_Index[ID],$Q2452,Table_Index[year],$R2452)/COUNTIFS(Table_Index[Quarter],"&lt;&gt;''",Table_Index[ID],$Q2452,Table_Index[year],$R2452)</f>
        <v>0</v>
      </c>
      <c r="Z2452">
        <f>SUMIFS(INDEX(Table_Index[],,MATCH(Z$12,Table_Index[#Headers],0)),
Table_Index[ID],$Q2452,Table_Index[year],$R2452)/COUNTIFS(Table_Index[Quarter],"&lt;&gt;''",Table_Index[ID],$Q2452,Table_Index[year],$R2452)</f>
        <v>0.57010842500000003</v>
      </c>
      <c r="AA2452">
        <f>SUMIFS(INDEX(Table_Index[],,MATCH(AA$12,Table_Index[#Headers],0)),
Table_Index[ID],$Q2452,Table_Index[year],$R2452)/COUNTIFS(Table_Index[Quarter],"&lt;&gt;''",Table_Index[ID],$Q2452,Table_Index[year],$R2452)</f>
        <v>5.7746099999999995E-2</v>
      </c>
      <c r="AB2452">
        <f>SUMIFS(INDEX(Table_Index[],,MATCH(AB$12,Table_Index[#Headers],0)),
Table_Index[ID],$Q2452,Table_Index[year],$R2452)/COUNTIFS(Table_Index[Quarter],"&lt;&gt;''",Table_Index[ID],$Q2452,Table_Index[year],$R2452)</f>
        <v>1.1308575E-2</v>
      </c>
      <c r="AC2452" s="24">
        <f t="shared" si="154"/>
        <v>0.99999995000000008</v>
      </c>
      <c r="AD2452">
        <f>COUNTIFS(Table_Index[Quarter],"&lt;&gt;''",Table_Index[ID],$Q2452,Table_Index[year],$R2452)</f>
        <v>4</v>
      </c>
      <c r="AE2452" s="34">
        <f t="shared" si="155"/>
        <v>0.61765892209740247</v>
      </c>
    </row>
    <row r="2453" spans="1:31" x14ac:dyDescent="0.3">
      <c r="A2453">
        <v>9242</v>
      </c>
      <c r="B2453">
        <v>2003</v>
      </c>
      <c r="C2453">
        <v>2</v>
      </c>
      <c r="D2453">
        <v>0.15161959999999999</v>
      </c>
      <c r="E2453">
        <v>0.1047553</v>
      </c>
      <c r="F2453">
        <v>0.1102688</v>
      </c>
      <c r="G2453">
        <v>7.0296300000000006E-2</v>
      </c>
      <c r="H2453">
        <v>6.2026199999999997E-2</v>
      </c>
      <c r="I2453">
        <v>0.37215710000000002</v>
      </c>
      <c r="J2453">
        <v>3.8594099999999999E-2</v>
      </c>
      <c r="K2453">
        <v>3.1702300000000003E-2</v>
      </c>
      <c r="L2453">
        <v>5.51344E-2</v>
      </c>
      <c r="M2453">
        <v>3.4459E-3</v>
      </c>
      <c r="O2453" t="str">
        <f>Table_Index[[#This Row],[ID]]&amp;Table_Index[[#This Row],[year]]</f>
        <v>92422003</v>
      </c>
      <c r="P2453" t="str">
        <v>95602004</v>
      </c>
      <c r="Q2453" t="str">
        <f t="shared" si="152"/>
        <v>9560</v>
      </c>
      <c r="R2453" t="str">
        <f t="shared" si="153"/>
        <v>2004</v>
      </c>
      <c r="S2453">
        <f>SUMIFS(INDEX(Table_Index[],,MATCH(S$12,Table_Index[#Headers],0)),
Table_Index[ID],$Q2453,Table_Index[year],$R2453)/COUNTIFS(Table_Index[Quarter],"&lt;&gt;''",Table_Index[ID],$Q2453,Table_Index[year],$R2453)</f>
        <v>1.5320749999999999E-3</v>
      </c>
      <c r="T2453">
        <f>SUMIFS(INDEX(Table_Index[],,MATCH(T$12,Table_Index[#Headers],0)),
Table_Index[ID],$Q2453,Table_Index[year],$R2453)/COUNTIFS(Table_Index[Quarter],"&lt;&gt;''",Table_Index[ID],$Q2453,Table_Index[year],$R2453)</f>
        <v>4.1076250000000002E-3</v>
      </c>
      <c r="U2453">
        <f>SUMIFS(INDEX(Table_Index[],,MATCH(U$12,Table_Index[#Headers],0)),
Table_Index[ID],$Q2453,Table_Index[year],$R2453)/COUNTIFS(Table_Index[Quarter],"&lt;&gt;''",Table_Index[ID],$Q2453,Table_Index[year],$R2453)</f>
        <v>4.816E-3</v>
      </c>
      <c r="V2453">
        <f>SUMIFS(INDEX(Table_Index[],,MATCH(V$12,Table_Index[#Headers],0)),
Table_Index[ID],$Q2453,Table_Index[year],$R2453)/COUNTIFS(Table_Index[Quarter],"&lt;&gt;''",Table_Index[ID],$Q2453,Table_Index[year],$R2453)</f>
        <v>1.2917250000000001E-3</v>
      </c>
      <c r="W2453">
        <f>SUMIFS(INDEX(Table_Index[],,MATCH(W$12,Table_Index[#Headers],0)),
Table_Index[ID],$Q2453,Table_Index[year],$R2453)/COUNTIFS(Table_Index[Quarter],"&lt;&gt;''",Table_Index[ID],$Q2453,Table_Index[year],$R2453)</f>
        <v>3.0301E-3</v>
      </c>
      <c r="X2453">
        <f>SUMIFS(INDEX(Table_Index[],,MATCH(X$12,Table_Index[#Headers],0)),
Table_Index[ID],$Q2453,Table_Index[year],$R2453)/COUNTIFS(Table_Index[Quarter],"&lt;&gt;''",Table_Index[ID],$Q2453,Table_Index[year],$R2453)</f>
        <v>0</v>
      </c>
      <c r="Y2453">
        <f>SUMIFS(INDEX(Table_Index[],,MATCH(Y$12,Table_Index[#Headers],0)),
Table_Index[ID],$Q2453,Table_Index[year],$R2453)/COUNTIFS(Table_Index[Quarter],"&lt;&gt;''",Table_Index[ID],$Q2453,Table_Index[year],$R2453)</f>
        <v>0</v>
      </c>
      <c r="Z2453">
        <f>SUMIFS(INDEX(Table_Index[],,MATCH(Z$12,Table_Index[#Headers],0)),
Table_Index[ID],$Q2453,Table_Index[year],$R2453)/COUNTIFS(Table_Index[Quarter],"&lt;&gt;''",Table_Index[ID],$Q2453,Table_Index[year],$R2453)</f>
        <v>0.72848867499999992</v>
      </c>
      <c r="AA2453">
        <f>SUMIFS(INDEX(Table_Index[],,MATCH(AA$12,Table_Index[#Headers],0)),
Table_Index[ID],$Q2453,Table_Index[year],$R2453)/COUNTIFS(Table_Index[Quarter],"&lt;&gt;''",Table_Index[ID],$Q2453,Table_Index[year],$R2453)</f>
        <v>5.0407750000000008E-3</v>
      </c>
      <c r="AB2453">
        <f>SUMIFS(INDEX(Table_Index[],,MATCH(AB$12,Table_Index[#Headers],0)),
Table_Index[ID],$Q2453,Table_Index[year],$R2453)/COUNTIFS(Table_Index[Quarter],"&lt;&gt;''",Table_Index[ID],$Q2453,Table_Index[year],$R2453)</f>
        <v>0.2511872</v>
      </c>
      <c r="AC2453" s="24">
        <f t="shared" si="154"/>
        <v>0.99949417499999993</v>
      </c>
      <c r="AD2453">
        <f>COUNTIFS(Table_Index[Quarter],"&lt;&gt;''",Table_Index[ID],$Q2453,Table_Index[year],$R2453)</f>
        <v>4</v>
      </c>
      <c r="AE2453" s="34">
        <f t="shared" si="155"/>
        <v>0.40613056778787193</v>
      </c>
    </row>
    <row r="2454" spans="1:31" x14ac:dyDescent="0.3">
      <c r="A2454">
        <v>9242</v>
      </c>
      <c r="B2454">
        <v>2003</v>
      </c>
      <c r="C2454">
        <v>3</v>
      </c>
      <c r="D2454">
        <v>0.1123596</v>
      </c>
      <c r="E2454">
        <v>0.20224719999999999</v>
      </c>
      <c r="F2454">
        <v>9.8876400000000003E-2</v>
      </c>
      <c r="G2454">
        <v>0.17752809999999999</v>
      </c>
      <c r="H2454">
        <v>0</v>
      </c>
      <c r="I2454">
        <v>0.14606739999999999</v>
      </c>
      <c r="J2454">
        <v>3.1460700000000001E-2</v>
      </c>
      <c r="K2454">
        <v>4.0449400000000003E-2</v>
      </c>
      <c r="L2454">
        <v>0.1797753</v>
      </c>
      <c r="M2454">
        <v>1.1235999999999999E-2</v>
      </c>
      <c r="O2454" t="str">
        <f>Table_Index[[#This Row],[ID]]&amp;Table_Index[[#This Row],[year]]</f>
        <v>92422003</v>
      </c>
      <c r="P2454" t="str">
        <v>95602005</v>
      </c>
      <c r="Q2454" t="str">
        <f t="shared" si="152"/>
        <v>9560</v>
      </c>
      <c r="R2454" t="str">
        <f t="shared" si="153"/>
        <v>2005</v>
      </c>
      <c r="S2454">
        <f>SUMIFS(INDEX(Table_Index[],,MATCH(S$12,Table_Index[#Headers],0)),
Table_Index[ID],$Q2454,Table_Index[year],$R2454)/COUNTIFS(Table_Index[Quarter],"&lt;&gt;''",Table_Index[ID],$Q2454,Table_Index[year],$R2454)</f>
        <v>0.103809675</v>
      </c>
      <c r="T2454">
        <f>SUMIFS(INDEX(Table_Index[],,MATCH(T$12,Table_Index[#Headers],0)),
Table_Index[ID],$Q2454,Table_Index[year],$R2454)/COUNTIFS(Table_Index[Quarter],"&lt;&gt;''",Table_Index[ID],$Q2454,Table_Index[year],$R2454)</f>
        <v>9.2079174999999999E-2</v>
      </c>
      <c r="U2454">
        <f>SUMIFS(INDEX(Table_Index[],,MATCH(U$12,Table_Index[#Headers],0)),
Table_Index[ID],$Q2454,Table_Index[year],$R2454)/COUNTIFS(Table_Index[Quarter],"&lt;&gt;''",Table_Index[ID],$Q2454,Table_Index[year],$R2454)</f>
        <v>0.114742925</v>
      </c>
      <c r="V2454">
        <f>SUMIFS(INDEX(Table_Index[],,MATCH(V$12,Table_Index[#Headers],0)),
Table_Index[ID],$Q2454,Table_Index[year],$R2454)/COUNTIFS(Table_Index[Quarter],"&lt;&gt;''",Table_Index[ID],$Q2454,Table_Index[year],$R2454)</f>
        <v>1.6883125000000002E-2</v>
      </c>
      <c r="W2454">
        <f>SUMIFS(INDEX(Table_Index[],,MATCH(W$12,Table_Index[#Headers],0)),
Table_Index[ID],$Q2454,Table_Index[year],$R2454)/COUNTIFS(Table_Index[Quarter],"&lt;&gt;''",Table_Index[ID],$Q2454,Table_Index[year],$R2454)</f>
        <v>0</v>
      </c>
      <c r="X2454">
        <f>SUMIFS(INDEX(Table_Index[],,MATCH(X$12,Table_Index[#Headers],0)),
Table_Index[ID],$Q2454,Table_Index[year],$R2454)/COUNTIFS(Table_Index[Quarter],"&lt;&gt;''",Table_Index[ID],$Q2454,Table_Index[year],$R2454)</f>
        <v>0.31743472499999997</v>
      </c>
      <c r="Y2454">
        <f>SUMIFS(INDEX(Table_Index[],,MATCH(Y$12,Table_Index[#Headers],0)),
Table_Index[ID],$Q2454,Table_Index[year],$R2454)/COUNTIFS(Table_Index[Quarter],"&lt;&gt;''",Table_Index[ID],$Q2454,Table_Index[year],$R2454)</f>
        <v>0.12824767500000001</v>
      </c>
      <c r="Z2454">
        <f>SUMIFS(INDEX(Table_Index[],,MATCH(Z$12,Table_Index[#Headers],0)),
Table_Index[ID],$Q2454,Table_Index[year],$R2454)/COUNTIFS(Table_Index[Quarter],"&lt;&gt;''",Table_Index[ID],$Q2454,Table_Index[year],$R2454)</f>
        <v>8.5486899999999991E-2</v>
      </c>
      <c r="AA2454">
        <f>SUMIFS(INDEX(Table_Index[],,MATCH(AA$12,Table_Index[#Headers],0)),
Table_Index[ID],$Q2454,Table_Index[year],$R2454)/COUNTIFS(Table_Index[Quarter],"&lt;&gt;''",Table_Index[ID],$Q2454,Table_Index[year],$R2454)</f>
        <v>0.13325724999999999</v>
      </c>
      <c r="AB2454">
        <f>SUMIFS(INDEX(Table_Index[],,MATCH(AB$12,Table_Index[#Headers],0)),
Table_Index[ID],$Q2454,Table_Index[year],$R2454)/COUNTIFS(Table_Index[Quarter],"&lt;&gt;''",Table_Index[ID],$Q2454,Table_Index[year],$R2454)</f>
        <v>8.0585499999999994E-3</v>
      </c>
      <c r="AC2454" s="24">
        <f t="shared" si="154"/>
        <v>1</v>
      </c>
      <c r="AD2454">
        <f>COUNTIFS(Table_Index[Quarter],"&lt;&gt;''",Table_Index[ID],$Q2454,Table_Index[year],$R2454)</f>
        <v>4</v>
      </c>
      <c r="AE2454" s="34">
        <f t="shared" si="155"/>
        <v>0.82495128240438631</v>
      </c>
    </row>
    <row r="2455" spans="1:31" x14ac:dyDescent="0.3">
      <c r="A2455">
        <v>9242</v>
      </c>
      <c r="B2455">
        <v>2003</v>
      </c>
      <c r="C2455">
        <v>4</v>
      </c>
      <c r="D2455">
        <v>0.37281330000000001</v>
      </c>
      <c r="E2455">
        <v>7.7430399999999996E-2</v>
      </c>
      <c r="F2455">
        <v>0.1084026</v>
      </c>
      <c r="G2455">
        <v>8.0011499999999999E-2</v>
      </c>
      <c r="H2455">
        <v>3.8715199999999998E-2</v>
      </c>
      <c r="I2455">
        <v>0</v>
      </c>
      <c r="J2455">
        <v>0.1935761</v>
      </c>
      <c r="K2455">
        <v>5.4201300000000001E-2</v>
      </c>
      <c r="L2455">
        <v>4.9039300000000001E-2</v>
      </c>
      <c r="M2455">
        <v>2.5810199999999998E-2</v>
      </c>
      <c r="O2455" t="str">
        <f>Table_Index[[#This Row],[ID]]&amp;Table_Index[[#This Row],[year]]</f>
        <v>92422003</v>
      </c>
      <c r="P2455" t="str">
        <v>95602006</v>
      </c>
      <c r="Q2455" t="str">
        <f t="shared" si="152"/>
        <v>9560</v>
      </c>
      <c r="R2455" t="str">
        <f t="shared" si="153"/>
        <v>2006</v>
      </c>
      <c r="S2455">
        <f>SUMIFS(INDEX(Table_Index[],,MATCH(S$12,Table_Index[#Headers],0)),
Table_Index[ID],$Q2455,Table_Index[year],$R2455)/COUNTIFS(Table_Index[Quarter],"&lt;&gt;''",Table_Index[ID],$Q2455,Table_Index[year],$R2455)</f>
        <v>0.113165075</v>
      </c>
      <c r="T2455">
        <f>SUMIFS(INDEX(Table_Index[],,MATCH(T$12,Table_Index[#Headers],0)),
Table_Index[ID],$Q2455,Table_Index[year],$R2455)/COUNTIFS(Table_Index[Quarter],"&lt;&gt;''",Table_Index[ID],$Q2455,Table_Index[year],$R2455)</f>
        <v>6.5290775000000009E-2</v>
      </c>
      <c r="U2455">
        <f>SUMIFS(INDEX(Table_Index[],,MATCH(U$12,Table_Index[#Headers],0)),
Table_Index[ID],$Q2455,Table_Index[year],$R2455)/COUNTIFS(Table_Index[Quarter],"&lt;&gt;''",Table_Index[ID],$Q2455,Table_Index[year],$R2455)</f>
        <v>0.13798965000000002</v>
      </c>
      <c r="V2455">
        <f>SUMIFS(INDEX(Table_Index[],,MATCH(V$12,Table_Index[#Headers],0)),
Table_Index[ID],$Q2455,Table_Index[year],$R2455)/COUNTIFS(Table_Index[Quarter],"&lt;&gt;''",Table_Index[ID],$Q2455,Table_Index[year],$R2455)</f>
        <v>4.9342275000000005E-2</v>
      </c>
      <c r="W2455">
        <f>SUMIFS(INDEX(Table_Index[],,MATCH(W$12,Table_Index[#Headers],0)),
Table_Index[ID],$Q2455,Table_Index[year],$R2455)/COUNTIFS(Table_Index[Quarter],"&lt;&gt;''",Table_Index[ID],$Q2455,Table_Index[year],$R2455)</f>
        <v>0</v>
      </c>
      <c r="X2455">
        <f>SUMIFS(INDEX(Table_Index[],,MATCH(X$12,Table_Index[#Headers],0)),
Table_Index[ID],$Q2455,Table_Index[year],$R2455)/COUNTIFS(Table_Index[Quarter],"&lt;&gt;''",Table_Index[ID],$Q2455,Table_Index[year],$R2455)</f>
        <v>0.29799872500000002</v>
      </c>
      <c r="Y2455">
        <f>SUMIFS(INDEX(Table_Index[],,MATCH(Y$12,Table_Index[#Headers],0)),
Table_Index[ID],$Q2455,Table_Index[year],$R2455)/COUNTIFS(Table_Index[Quarter],"&lt;&gt;''",Table_Index[ID],$Q2455,Table_Index[year],$R2455)</f>
        <v>0.12077234999999999</v>
      </c>
      <c r="Z2455">
        <f>SUMIFS(INDEX(Table_Index[],,MATCH(Z$12,Table_Index[#Headers],0)),
Table_Index[ID],$Q2455,Table_Index[year],$R2455)/COUNTIFS(Table_Index[Quarter],"&lt;&gt;''",Table_Index[ID],$Q2455,Table_Index[year],$R2455)</f>
        <v>8.2577600000000001E-2</v>
      </c>
      <c r="AA2455">
        <f>SUMIFS(INDEX(Table_Index[],,MATCH(AA$12,Table_Index[#Headers],0)),
Table_Index[ID],$Q2455,Table_Index[year],$R2455)/COUNTIFS(Table_Index[Quarter],"&lt;&gt;''",Table_Index[ID],$Q2455,Table_Index[year],$R2455)</f>
        <v>0.12551885000000002</v>
      </c>
      <c r="AB2455">
        <f>SUMIFS(INDEX(Table_Index[],,MATCH(AB$12,Table_Index[#Headers],0)),
Table_Index[ID],$Q2455,Table_Index[year],$R2455)/COUNTIFS(Table_Index[Quarter],"&lt;&gt;''",Table_Index[ID],$Q2455,Table_Index[year],$R2455)</f>
        <v>7.3446750000000002E-3</v>
      </c>
      <c r="AC2455" s="24">
        <f t="shared" si="154"/>
        <v>0.99999997500000004</v>
      </c>
      <c r="AD2455">
        <f>COUNTIFS(Table_Index[Quarter],"&lt;&gt;''",Table_Index[ID],$Q2455,Table_Index[year],$R2455)</f>
        <v>4</v>
      </c>
      <c r="AE2455" s="34">
        <f t="shared" si="155"/>
        <v>0.83543779028675935</v>
      </c>
    </row>
    <row r="2456" spans="1:31" x14ac:dyDescent="0.3">
      <c r="A2456">
        <v>9242</v>
      </c>
      <c r="B2456">
        <v>2004</v>
      </c>
      <c r="C2456">
        <v>1</v>
      </c>
      <c r="D2456">
        <v>0.28231800000000001</v>
      </c>
      <c r="E2456">
        <v>0</v>
      </c>
      <c r="F2456">
        <v>0.23774139999999999</v>
      </c>
      <c r="G2456">
        <v>0.28974739999999999</v>
      </c>
      <c r="H2456">
        <v>0</v>
      </c>
      <c r="I2456">
        <v>0</v>
      </c>
      <c r="J2456">
        <v>0</v>
      </c>
      <c r="K2456">
        <v>5.6463600000000003E-2</v>
      </c>
      <c r="L2456">
        <v>0.1188707</v>
      </c>
      <c r="M2456">
        <v>1.48588E-2</v>
      </c>
      <c r="O2456" t="str">
        <f>Table_Index[[#This Row],[ID]]&amp;Table_Index[[#This Row],[year]]</f>
        <v>92422004</v>
      </c>
      <c r="P2456" t="str">
        <v>95602007</v>
      </c>
      <c r="Q2456" t="str">
        <f t="shared" si="152"/>
        <v>9560</v>
      </c>
      <c r="R2456" t="str">
        <f t="shared" si="153"/>
        <v>2007</v>
      </c>
      <c r="S2456">
        <f>SUMIFS(INDEX(Table_Index[],,MATCH(S$12,Table_Index[#Headers],0)),
Table_Index[ID],$Q2456,Table_Index[year],$R2456)/COUNTIFS(Table_Index[Quarter],"&lt;&gt;''",Table_Index[ID],$Q2456,Table_Index[year],$R2456)</f>
        <v>3.2907924999999998E-2</v>
      </c>
      <c r="T2456">
        <f>SUMIFS(INDEX(Table_Index[],,MATCH(T$12,Table_Index[#Headers],0)),
Table_Index[ID],$Q2456,Table_Index[year],$R2456)/COUNTIFS(Table_Index[Quarter],"&lt;&gt;''",Table_Index[ID],$Q2456,Table_Index[year],$R2456)</f>
        <v>5.3610274999999999E-2</v>
      </c>
      <c r="U2456">
        <f>SUMIFS(INDEX(Table_Index[],,MATCH(U$12,Table_Index[#Headers],0)),
Table_Index[ID],$Q2456,Table_Index[year],$R2456)/COUNTIFS(Table_Index[Quarter],"&lt;&gt;''",Table_Index[ID],$Q2456,Table_Index[year],$R2456)</f>
        <v>0.16550645</v>
      </c>
      <c r="V2456">
        <f>SUMIFS(INDEX(Table_Index[],,MATCH(V$12,Table_Index[#Headers],0)),
Table_Index[ID],$Q2456,Table_Index[year],$R2456)/COUNTIFS(Table_Index[Quarter],"&lt;&gt;''",Table_Index[ID],$Q2456,Table_Index[year],$R2456)</f>
        <v>8.294275000000001E-2</v>
      </c>
      <c r="W2456">
        <f>SUMIFS(INDEX(Table_Index[],,MATCH(W$12,Table_Index[#Headers],0)),
Table_Index[ID],$Q2456,Table_Index[year],$R2456)/COUNTIFS(Table_Index[Quarter],"&lt;&gt;''",Table_Index[ID],$Q2456,Table_Index[year],$R2456)</f>
        <v>3.7111000000000002E-3</v>
      </c>
      <c r="X2456">
        <f>SUMIFS(INDEX(Table_Index[],,MATCH(X$12,Table_Index[#Headers],0)),
Table_Index[ID],$Q2456,Table_Index[year],$R2456)/COUNTIFS(Table_Index[Quarter],"&lt;&gt;''",Table_Index[ID],$Q2456,Table_Index[year],$R2456)</f>
        <v>0.34963035000000003</v>
      </c>
      <c r="Y2456">
        <f>SUMIFS(INDEX(Table_Index[],,MATCH(Y$12,Table_Index[#Headers],0)),
Table_Index[ID],$Q2456,Table_Index[year],$R2456)/COUNTIFS(Table_Index[Quarter],"&lt;&gt;''",Table_Index[ID],$Q2456,Table_Index[year],$R2456)</f>
        <v>6.8747274999999997E-2</v>
      </c>
      <c r="Z2456">
        <f>SUMIFS(INDEX(Table_Index[],,MATCH(Z$12,Table_Index[#Headers],0)),
Table_Index[ID],$Q2456,Table_Index[year],$R2456)/COUNTIFS(Table_Index[Quarter],"&lt;&gt;''",Table_Index[ID],$Q2456,Table_Index[year],$R2456)</f>
        <v>0.117705275</v>
      </c>
      <c r="AA2456">
        <f>SUMIFS(INDEX(Table_Index[],,MATCH(AA$12,Table_Index[#Headers],0)),
Table_Index[ID],$Q2456,Table_Index[year],$R2456)/COUNTIFS(Table_Index[Quarter],"&lt;&gt;''",Table_Index[ID],$Q2456,Table_Index[year],$R2456)</f>
        <v>0.11777805</v>
      </c>
      <c r="AB2456">
        <f>SUMIFS(INDEX(Table_Index[],,MATCH(AB$12,Table_Index[#Headers],0)),
Table_Index[ID],$Q2456,Table_Index[year],$R2456)/COUNTIFS(Table_Index[Quarter],"&lt;&gt;''",Table_Index[ID],$Q2456,Table_Index[year],$R2456)</f>
        <v>7.4605499999999998E-3</v>
      </c>
      <c r="AC2456" s="24">
        <f t="shared" si="154"/>
        <v>1</v>
      </c>
      <c r="AD2456">
        <f>COUNTIFS(Table_Index[Quarter],"&lt;&gt;''",Table_Index[ID],$Q2456,Table_Index[year],$R2456)</f>
        <v>4</v>
      </c>
      <c r="AE2456" s="34">
        <f t="shared" si="155"/>
        <v>0.80700791976226494</v>
      </c>
    </row>
    <row r="2457" spans="1:31" x14ac:dyDescent="0.3">
      <c r="A2457">
        <v>9242</v>
      </c>
      <c r="B2457">
        <v>2004</v>
      </c>
      <c r="C2457">
        <v>2</v>
      </c>
      <c r="D2457">
        <v>9.7276299999999996E-2</v>
      </c>
      <c r="E2457">
        <v>0.2178988</v>
      </c>
      <c r="F2457">
        <v>7.9766500000000004E-2</v>
      </c>
      <c r="G2457">
        <v>0.17315179999999999</v>
      </c>
      <c r="H2457">
        <v>0.1361868</v>
      </c>
      <c r="I2457">
        <v>0.1167315</v>
      </c>
      <c r="J2457">
        <v>0</v>
      </c>
      <c r="K2457">
        <v>7.9766500000000004E-2</v>
      </c>
      <c r="L2457">
        <v>8.9494199999999996E-2</v>
      </c>
      <c r="M2457">
        <v>9.7275999999999994E-3</v>
      </c>
      <c r="O2457" t="str">
        <f>Table_Index[[#This Row],[ID]]&amp;Table_Index[[#This Row],[year]]</f>
        <v>92422004</v>
      </c>
      <c r="P2457" t="str">
        <v>95602008</v>
      </c>
      <c r="Q2457" t="str">
        <f t="shared" si="152"/>
        <v>9560</v>
      </c>
      <c r="R2457" t="str">
        <f t="shared" si="153"/>
        <v>2008</v>
      </c>
      <c r="S2457">
        <f>SUMIFS(INDEX(Table_Index[],,MATCH(S$12,Table_Index[#Headers],0)),
Table_Index[ID],$Q2457,Table_Index[year],$R2457)/COUNTIFS(Table_Index[Quarter],"&lt;&gt;''",Table_Index[ID],$Q2457,Table_Index[year],$R2457)</f>
        <v>9.0579275000000001E-2</v>
      </c>
      <c r="T2457">
        <f>SUMIFS(INDEX(Table_Index[],,MATCH(T$12,Table_Index[#Headers],0)),
Table_Index[ID],$Q2457,Table_Index[year],$R2457)/COUNTIFS(Table_Index[Quarter],"&lt;&gt;''",Table_Index[ID],$Q2457,Table_Index[year],$R2457)</f>
        <v>0.158495675</v>
      </c>
      <c r="U2457">
        <f>SUMIFS(INDEX(Table_Index[],,MATCH(U$12,Table_Index[#Headers],0)),
Table_Index[ID],$Q2457,Table_Index[year],$R2457)/COUNTIFS(Table_Index[Quarter],"&lt;&gt;''",Table_Index[ID],$Q2457,Table_Index[year],$R2457)</f>
        <v>0.27341965000000001</v>
      </c>
      <c r="V2457">
        <f>SUMIFS(INDEX(Table_Index[],,MATCH(V$12,Table_Index[#Headers],0)),
Table_Index[ID],$Q2457,Table_Index[year],$R2457)/COUNTIFS(Table_Index[Quarter],"&lt;&gt;''",Table_Index[ID],$Q2457,Table_Index[year],$R2457)</f>
        <v>0.10083824999999999</v>
      </c>
      <c r="W2457">
        <f>SUMIFS(INDEX(Table_Index[],,MATCH(W$12,Table_Index[#Headers],0)),
Table_Index[ID],$Q2457,Table_Index[year],$R2457)/COUNTIFS(Table_Index[Quarter],"&lt;&gt;''",Table_Index[ID],$Q2457,Table_Index[year],$R2457)</f>
        <v>4.29605E-3</v>
      </c>
      <c r="X2457">
        <f>SUMIFS(INDEX(Table_Index[],,MATCH(X$12,Table_Index[#Headers],0)),
Table_Index[ID],$Q2457,Table_Index[year],$R2457)/COUNTIFS(Table_Index[Quarter],"&lt;&gt;''",Table_Index[ID],$Q2457,Table_Index[year],$R2457)</f>
        <v>9.4696975000000003E-2</v>
      </c>
      <c r="Y2457">
        <f>SUMIFS(INDEX(Table_Index[],,MATCH(Y$12,Table_Index[#Headers],0)),
Table_Index[ID],$Q2457,Table_Index[year],$R2457)/COUNTIFS(Table_Index[Quarter],"&lt;&gt;''",Table_Index[ID],$Q2457,Table_Index[year],$R2457)</f>
        <v>6.5668249999999997E-2</v>
      </c>
      <c r="Z2457">
        <f>SUMIFS(INDEX(Table_Index[],,MATCH(Z$12,Table_Index[#Headers],0)),
Table_Index[ID],$Q2457,Table_Index[year],$R2457)/COUNTIFS(Table_Index[Quarter],"&lt;&gt;''",Table_Index[ID],$Q2457,Table_Index[year],$R2457)</f>
        <v>8.2451625000000001E-2</v>
      </c>
      <c r="AA2457">
        <f>SUMIFS(INDEX(Table_Index[],,MATCH(AA$12,Table_Index[#Headers],0)),
Table_Index[ID],$Q2457,Table_Index[year],$R2457)/COUNTIFS(Table_Index[Quarter],"&lt;&gt;''",Table_Index[ID],$Q2457,Table_Index[year],$R2457)</f>
        <v>0.120112525</v>
      </c>
      <c r="AB2457">
        <f>SUMIFS(INDEX(Table_Index[],,MATCH(AB$12,Table_Index[#Headers],0)),
Table_Index[ID],$Q2457,Table_Index[year],$R2457)/COUNTIFS(Table_Index[Quarter],"&lt;&gt;''",Table_Index[ID],$Q2457,Table_Index[year],$R2457)</f>
        <v>9.4417500000000005E-3</v>
      </c>
      <c r="AC2457" s="24">
        <f t="shared" si="154"/>
        <v>1.0000000250000001</v>
      </c>
      <c r="AD2457">
        <f>COUNTIFS(Table_Index[Quarter],"&lt;&gt;''",Table_Index[ID],$Q2457,Table_Index[year],$R2457)</f>
        <v>4</v>
      </c>
      <c r="AE2457" s="34">
        <f t="shared" si="155"/>
        <v>0.84713513032968935</v>
      </c>
    </row>
    <row r="2458" spans="1:31" x14ac:dyDescent="0.3">
      <c r="A2458">
        <v>9242</v>
      </c>
      <c r="B2458">
        <v>2004</v>
      </c>
      <c r="C2458">
        <v>3</v>
      </c>
      <c r="D2458">
        <v>0.1103779</v>
      </c>
      <c r="E2458">
        <v>0.2159568</v>
      </c>
      <c r="F2458">
        <v>9.5980800000000005E-2</v>
      </c>
      <c r="G2458">
        <v>5.9988E-2</v>
      </c>
      <c r="H2458">
        <v>0.16796639999999999</v>
      </c>
      <c r="I2458">
        <v>0.119976</v>
      </c>
      <c r="J2458">
        <v>0.1271746</v>
      </c>
      <c r="K2458">
        <v>4.7990400000000003E-2</v>
      </c>
      <c r="L2458">
        <v>5.27894E-2</v>
      </c>
      <c r="M2458">
        <v>1.7995999999999999E-3</v>
      </c>
      <c r="O2458" t="str">
        <f>Table_Index[[#This Row],[ID]]&amp;Table_Index[[#This Row],[year]]</f>
        <v>92422004</v>
      </c>
      <c r="P2458" t="str">
        <v>95602009</v>
      </c>
      <c r="Q2458" t="str">
        <f t="shared" si="152"/>
        <v>9560</v>
      </c>
      <c r="R2458" t="str">
        <f t="shared" si="153"/>
        <v>2009</v>
      </c>
      <c r="S2458">
        <f>SUMIFS(INDEX(Table_Index[],,MATCH(S$12,Table_Index[#Headers],0)),
Table_Index[ID],$Q2458,Table_Index[year],$R2458)/COUNTIFS(Table_Index[Quarter],"&lt;&gt;''",Table_Index[ID],$Q2458,Table_Index[year],$R2458)</f>
        <v>0.17883102500000003</v>
      </c>
      <c r="T2458">
        <f>SUMIFS(INDEX(Table_Index[],,MATCH(T$12,Table_Index[#Headers],0)),
Table_Index[ID],$Q2458,Table_Index[year],$R2458)/COUNTIFS(Table_Index[Quarter],"&lt;&gt;''",Table_Index[ID],$Q2458,Table_Index[year],$R2458)</f>
        <v>8.1893600000000011E-2</v>
      </c>
      <c r="U2458">
        <f>SUMIFS(INDEX(Table_Index[],,MATCH(U$12,Table_Index[#Headers],0)),
Table_Index[ID],$Q2458,Table_Index[year],$R2458)/COUNTIFS(Table_Index[Quarter],"&lt;&gt;''",Table_Index[ID],$Q2458,Table_Index[year],$R2458)</f>
        <v>0.20398227499999999</v>
      </c>
      <c r="V2458">
        <f>SUMIFS(INDEX(Table_Index[],,MATCH(V$12,Table_Index[#Headers],0)),
Table_Index[ID],$Q2458,Table_Index[year],$R2458)/COUNTIFS(Table_Index[Quarter],"&lt;&gt;''",Table_Index[ID],$Q2458,Table_Index[year],$R2458)</f>
        <v>0.14020825000000001</v>
      </c>
      <c r="W2458">
        <f>SUMIFS(INDEX(Table_Index[],,MATCH(W$12,Table_Index[#Headers],0)),
Table_Index[ID],$Q2458,Table_Index[year],$R2458)/COUNTIFS(Table_Index[Quarter],"&lt;&gt;''",Table_Index[ID],$Q2458,Table_Index[year],$R2458)</f>
        <v>4.2475924999999998E-2</v>
      </c>
      <c r="X2458">
        <f>SUMIFS(INDEX(Table_Index[],,MATCH(X$12,Table_Index[#Headers],0)),
Table_Index[ID],$Q2458,Table_Index[year],$R2458)/COUNTIFS(Table_Index[Quarter],"&lt;&gt;''",Table_Index[ID],$Q2458,Table_Index[year],$R2458)</f>
        <v>0.11790135</v>
      </c>
      <c r="Y2458">
        <f>SUMIFS(INDEX(Table_Index[],,MATCH(Y$12,Table_Index[#Headers],0)),
Table_Index[ID],$Q2458,Table_Index[year],$R2458)/COUNTIFS(Table_Index[Quarter],"&lt;&gt;''",Table_Index[ID],$Q2458,Table_Index[year],$R2458)</f>
        <v>1.8667725E-2</v>
      </c>
      <c r="Z2458">
        <f>SUMIFS(INDEX(Table_Index[],,MATCH(Z$12,Table_Index[#Headers],0)),
Table_Index[ID],$Q2458,Table_Index[year],$R2458)/COUNTIFS(Table_Index[Quarter],"&lt;&gt;''",Table_Index[ID],$Q2458,Table_Index[year],$R2458)</f>
        <v>7.4948149999999991E-2</v>
      </c>
      <c r="AA2458">
        <f>SUMIFS(INDEX(Table_Index[],,MATCH(AA$12,Table_Index[#Headers],0)),
Table_Index[ID],$Q2458,Table_Index[year],$R2458)/COUNTIFS(Table_Index[Quarter],"&lt;&gt;''",Table_Index[ID],$Q2458,Table_Index[year],$R2458)</f>
        <v>0.12275659999999999</v>
      </c>
      <c r="AB2458">
        <f>SUMIFS(INDEX(Table_Index[],,MATCH(AB$12,Table_Index[#Headers],0)),
Table_Index[ID],$Q2458,Table_Index[year],$R2458)/COUNTIFS(Table_Index[Quarter],"&lt;&gt;''",Table_Index[ID],$Q2458,Table_Index[year],$R2458)</f>
        <v>1.83351E-2</v>
      </c>
      <c r="AC2458" s="24">
        <f t="shared" si="154"/>
        <v>1</v>
      </c>
      <c r="AD2458">
        <f>COUNTIFS(Table_Index[Quarter],"&lt;&gt;''",Table_Index[ID],$Q2458,Table_Index[year],$R2458)</f>
        <v>4</v>
      </c>
      <c r="AE2458" s="34">
        <f t="shared" si="155"/>
        <v>0.862969780477155</v>
      </c>
    </row>
    <row r="2459" spans="1:31" x14ac:dyDescent="0.3">
      <c r="A2459">
        <v>9242</v>
      </c>
      <c r="B2459">
        <v>2004</v>
      </c>
      <c r="C2459">
        <v>4</v>
      </c>
      <c r="D2459">
        <v>0.38940809999999998</v>
      </c>
      <c r="E2459">
        <v>9.3457899999999997E-2</v>
      </c>
      <c r="F2459">
        <v>0.15576319999999999</v>
      </c>
      <c r="G2459">
        <v>9.3457899999999997E-2</v>
      </c>
      <c r="H2459">
        <v>0</v>
      </c>
      <c r="I2459">
        <v>0</v>
      </c>
      <c r="J2459">
        <v>0</v>
      </c>
      <c r="K2459">
        <v>5.6074800000000001E-2</v>
      </c>
      <c r="L2459">
        <v>0.2056075</v>
      </c>
      <c r="M2459">
        <v>6.2304999999999999E-3</v>
      </c>
      <c r="O2459" t="str">
        <f>Table_Index[[#This Row],[ID]]&amp;Table_Index[[#This Row],[year]]</f>
        <v>92422004</v>
      </c>
      <c r="P2459" t="str">
        <v>95602010</v>
      </c>
      <c r="Q2459" t="str">
        <f t="shared" si="152"/>
        <v>9560</v>
      </c>
      <c r="R2459" t="str">
        <f t="shared" si="153"/>
        <v>2010</v>
      </c>
      <c r="S2459">
        <f>SUMIFS(INDEX(Table_Index[],,MATCH(S$12,Table_Index[#Headers],0)),
Table_Index[ID],$Q2459,Table_Index[year],$R2459)/COUNTIFS(Table_Index[Quarter],"&lt;&gt;''",Table_Index[ID],$Q2459,Table_Index[year],$R2459)</f>
        <v>5.7734825000000004E-2</v>
      </c>
      <c r="T2459">
        <f>SUMIFS(INDEX(Table_Index[],,MATCH(T$12,Table_Index[#Headers],0)),
Table_Index[ID],$Q2459,Table_Index[year],$R2459)/COUNTIFS(Table_Index[Quarter],"&lt;&gt;''",Table_Index[ID],$Q2459,Table_Index[year],$R2459)</f>
        <v>0.141042325</v>
      </c>
      <c r="U2459">
        <f>SUMIFS(INDEX(Table_Index[],,MATCH(U$12,Table_Index[#Headers],0)),
Table_Index[ID],$Q2459,Table_Index[year],$R2459)/COUNTIFS(Table_Index[Quarter],"&lt;&gt;''",Table_Index[ID],$Q2459,Table_Index[year],$R2459)</f>
        <v>8.1068100000000004E-2</v>
      </c>
      <c r="V2459">
        <f>SUMIFS(INDEX(Table_Index[],,MATCH(V$12,Table_Index[#Headers],0)),
Table_Index[ID],$Q2459,Table_Index[year],$R2459)/COUNTIFS(Table_Index[Quarter],"&lt;&gt;''",Table_Index[ID],$Q2459,Table_Index[year],$R2459)</f>
        <v>8.0016925000000003E-2</v>
      </c>
      <c r="W2459">
        <f>SUMIFS(INDEX(Table_Index[],,MATCH(W$12,Table_Index[#Headers],0)),
Table_Index[ID],$Q2459,Table_Index[year],$R2459)/COUNTIFS(Table_Index[Quarter],"&lt;&gt;''",Table_Index[ID],$Q2459,Table_Index[year],$R2459)</f>
        <v>2.3143575E-2</v>
      </c>
      <c r="X2459">
        <f>SUMIFS(INDEX(Table_Index[],,MATCH(X$12,Table_Index[#Headers],0)),
Table_Index[ID],$Q2459,Table_Index[year],$R2459)/COUNTIFS(Table_Index[Quarter],"&lt;&gt;''",Table_Index[ID],$Q2459,Table_Index[year],$R2459)</f>
        <v>0.29841445</v>
      </c>
      <c r="Y2459">
        <f>SUMIFS(INDEX(Table_Index[],,MATCH(Y$12,Table_Index[#Headers],0)),
Table_Index[ID],$Q2459,Table_Index[year],$R2459)/COUNTIFS(Table_Index[Quarter],"&lt;&gt;''",Table_Index[ID],$Q2459,Table_Index[year],$R2459)</f>
        <v>0.1718306</v>
      </c>
      <c r="Z2459">
        <f>SUMIFS(INDEX(Table_Index[],,MATCH(Z$12,Table_Index[#Headers],0)),
Table_Index[ID],$Q2459,Table_Index[year],$R2459)/COUNTIFS(Table_Index[Quarter],"&lt;&gt;''",Table_Index[ID],$Q2459,Table_Index[year],$R2459)</f>
        <v>3.4497174999999998E-2</v>
      </c>
      <c r="AA2459">
        <f>SUMIFS(INDEX(Table_Index[],,MATCH(AA$12,Table_Index[#Headers],0)),
Table_Index[ID],$Q2459,Table_Index[year],$R2459)/COUNTIFS(Table_Index[Quarter],"&lt;&gt;''",Table_Index[ID],$Q2459,Table_Index[year],$R2459)</f>
        <v>0.106438475</v>
      </c>
      <c r="AB2459">
        <f>SUMIFS(INDEX(Table_Index[],,MATCH(AB$12,Table_Index[#Headers],0)),
Table_Index[ID],$Q2459,Table_Index[year],$R2459)/COUNTIFS(Table_Index[Quarter],"&lt;&gt;''",Table_Index[ID],$Q2459,Table_Index[year],$R2459)</f>
        <v>5.8135249999999999E-3</v>
      </c>
      <c r="AC2459" s="24">
        <f t="shared" si="154"/>
        <v>0.99999997500000015</v>
      </c>
      <c r="AD2459">
        <f>COUNTIFS(Table_Index[Quarter],"&lt;&gt;''",Table_Index[ID],$Q2459,Table_Index[year],$R2459)</f>
        <v>4</v>
      </c>
      <c r="AE2459" s="34">
        <f t="shared" si="155"/>
        <v>0.83213344217157315</v>
      </c>
    </row>
    <row r="2460" spans="1:31" x14ac:dyDescent="0.3">
      <c r="A2460">
        <v>9243</v>
      </c>
      <c r="B2460">
        <v>2003</v>
      </c>
      <c r="C2460">
        <v>1</v>
      </c>
      <c r="D2460">
        <v>0.3860555</v>
      </c>
      <c r="E2460">
        <v>0</v>
      </c>
      <c r="F2460">
        <v>0.116204</v>
      </c>
      <c r="G2460">
        <v>1.93673E-2</v>
      </c>
      <c r="H2460">
        <v>0</v>
      </c>
      <c r="I2460">
        <v>0.34861199999999998</v>
      </c>
      <c r="J2460">
        <v>0</v>
      </c>
      <c r="K2460">
        <v>4.2608100000000003E-2</v>
      </c>
      <c r="L2460">
        <v>7.7469300000000005E-2</v>
      </c>
      <c r="M2460">
        <v>9.6836999999999999E-3</v>
      </c>
      <c r="O2460" t="str">
        <f>Table_Index[[#This Row],[ID]]&amp;Table_Index[[#This Row],[year]]</f>
        <v>92432003</v>
      </c>
      <c r="P2460" t="str">
        <v>95602011</v>
      </c>
      <c r="Q2460" t="str">
        <f t="shared" si="152"/>
        <v>9560</v>
      </c>
      <c r="R2460" t="str">
        <f t="shared" si="153"/>
        <v>2011</v>
      </c>
      <c r="S2460">
        <f>SUMIFS(INDEX(Table_Index[],,MATCH(S$12,Table_Index[#Headers],0)),
Table_Index[ID],$Q2460,Table_Index[year],$R2460)/COUNTIFS(Table_Index[Quarter],"&lt;&gt;''",Table_Index[ID],$Q2460,Table_Index[year],$R2460)</f>
        <v>3.5161100000000001E-2</v>
      </c>
      <c r="T2460">
        <f>SUMIFS(INDEX(Table_Index[],,MATCH(T$12,Table_Index[#Headers],0)),
Table_Index[ID],$Q2460,Table_Index[year],$R2460)/COUNTIFS(Table_Index[Quarter],"&lt;&gt;''",Table_Index[ID],$Q2460,Table_Index[year],$R2460)</f>
        <v>6.2268249999999997E-2</v>
      </c>
      <c r="U2460">
        <f>SUMIFS(INDEX(Table_Index[],,MATCH(U$12,Table_Index[#Headers],0)),
Table_Index[ID],$Q2460,Table_Index[year],$R2460)/COUNTIFS(Table_Index[Quarter],"&lt;&gt;''",Table_Index[ID],$Q2460,Table_Index[year],$R2460)</f>
        <v>0.1084538</v>
      </c>
      <c r="V2460">
        <f>SUMIFS(INDEX(Table_Index[],,MATCH(V$12,Table_Index[#Headers],0)),
Table_Index[ID],$Q2460,Table_Index[year],$R2460)/COUNTIFS(Table_Index[Quarter],"&lt;&gt;''",Table_Index[ID],$Q2460,Table_Index[year],$R2460)</f>
        <v>0.13650182500000002</v>
      </c>
      <c r="W2460">
        <f>SUMIFS(INDEX(Table_Index[],,MATCH(W$12,Table_Index[#Headers],0)),
Table_Index[ID],$Q2460,Table_Index[year],$R2460)/COUNTIFS(Table_Index[Quarter],"&lt;&gt;''",Table_Index[ID],$Q2460,Table_Index[year],$R2460)</f>
        <v>4.1474475000000004E-2</v>
      </c>
      <c r="X2460">
        <f>SUMIFS(INDEX(Table_Index[],,MATCH(X$12,Table_Index[#Headers],0)),
Table_Index[ID],$Q2460,Table_Index[year],$R2460)/COUNTIFS(Table_Index[Quarter],"&lt;&gt;''",Table_Index[ID],$Q2460,Table_Index[year],$R2460)</f>
        <v>0.37718355000000003</v>
      </c>
      <c r="Y2460">
        <f>SUMIFS(INDEX(Table_Index[],,MATCH(Y$12,Table_Index[#Headers],0)),
Table_Index[ID],$Q2460,Table_Index[year],$R2460)/COUNTIFS(Table_Index[Quarter],"&lt;&gt;''",Table_Index[ID],$Q2460,Table_Index[year],$R2460)</f>
        <v>7.2275250000000013E-2</v>
      </c>
      <c r="Z2460">
        <f>SUMIFS(INDEX(Table_Index[],,MATCH(Z$12,Table_Index[#Headers],0)),
Table_Index[ID],$Q2460,Table_Index[year],$R2460)/COUNTIFS(Table_Index[Quarter],"&lt;&gt;''",Table_Index[ID],$Q2460,Table_Index[year],$R2460)</f>
        <v>6.6904574999999994E-2</v>
      </c>
      <c r="AA2460">
        <f>SUMIFS(INDEX(Table_Index[],,MATCH(AA$12,Table_Index[#Headers],0)),
Table_Index[ID],$Q2460,Table_Index[year],$R2460)/COUNTIFS(Table_Index[Quarter],"&lt;&gt;''",Table_Index[ID],$Q2460,Table_Index[year],$R2460)</f>
        <v>9.4665525E-2</v>
      </c>
      <c r="AB2460">
        <f>SUMIFS(INDEX(Table_Index[],,MATCH(AB$12,Table_Index[#Headers],0)),
Table_Index[ID],$Q2460,Table_Index[year],$R2460)/COUNTIFS(Table_Index[Quarter],"&lt;&gt;''",Table_Index[ID],$Q2460,Table_Index[year],$R2460)</f>
        <v>5.1116249999999998E-3</v>
      </c>
      <c r="AC2460" s="24">
        <f t="shared" si="154"/>
        <v>0.99999997500000015</v>
      </c>
      <c r="AD2460">
        <f>COUNTIFS(Table_Index[Quarter],"&lt;&gt;''",Table_Index[ID],$Q2460,Table_Index[year],$R2460)</f>
        <v>4</v>
      </c>
      <c r="AE2460" s="34">
        <f t="shared" si="155"/>
        <v>0.80181620040666934</v>
      </c>
    </row>
    <row r="2461" spans="1:31" x14ac:dyDescent="0.3">
      <c r="A2461">
        <v>9243</v>
      </c>
      <c r="B2461">
        <v>2003</v>
      </c>
      <c r="C2461">
        <v>2</v>
      </c>
      <c r="D2461">
        <v>4.8756800000000003E-2</v>
      </c>
      <c r="E2461">
        <v>1.3725899999999999E-2</v>
      </c>
      <c r="F2461">
        <v>1.66374E-2</v>
      </c>
      <c r="G2461">
        <v>1.2685999999999999E-2</v>
      </c>
      <c r="H2461">
        <v>3.5354000000000002E-3</v>
      </c>
      <c r="I2461">
        <v>3.11951E-2</v>
      </c>
      <c r="J2461">
        <v>1.7677200000000001E-2</v>
      </c>
      <c r="K2461">
        <v>8.7346000000000003E-3</v>
      </c>
      <c r="L2461">
        <v>1.3102000000000001E-2</v>
      </c>
      <c r="M2461">
        <v>0.83394959999999996</v>
      </c>
      <c r="O2461" t="str">
        <f>Table_Index[[#This Row],[ID]]&amp;Table_Index[[#This Row],[year]]</f>
        <v>92432003</v>
      </c>
      <c r="P2461" t="str">
        <v>95602012</v>
      </c>
      <c r="Q2461" t="str">
        <f t="shared" si="152"/>
        <v>9560</v>
      </c>
      <c r="R2461" t="str">
        <f t="shared" si="153"/>
        <v>2012</v>
      </c>
      <c r="S2461">
        <f>SUMIFS(INDEX(Table_Index[],,MATCH(S$12,Table_Index[#Headers],0)),
Table_Index[ID],$Q2461,Table_Index[year],$R2461)/COUNTIFS(Table_Index[Quarter],"&lt;&gt;''",Table_Index[ID],$Q2461,Table_Index[year],$R2461)</f>
        <v>5.9016324999999994E-2</v>
      </c>
      <c r="T2461">
        <f>SUMIFS(INDEX(Table_Index[],,MATCH(T$12,Table_Index[#Headers],0)),
Table_Index[ID],$Q2461,Table_Index[year],$R2461)/COUNTIFS(Table_Index[Quarter],"&lt;&gt;''",Table_Index[ID],$Q2461,Table_Index[year],$R2461)</f>
        <v>6.0497099999999991E-2</v>
      </c>
      <c r="U2461">
        <f>SUMIFS(INDEX(Table_Index[],,MATCH(U$12,Table_Index[#Headers],0)),
Table_Index[ID],$Q2461,Table_Index[year],$R2461)/COUNTIFS(Table_Index[Quarter],"&lt;&gt;''",Table_Index[ID],$Q2461,Table_Index[year],$R2461)</f>
        <v>0.132792725</v>
      </c>
      <c r="V2461">
        <f>SUMIFS(INDEX(Table_Index[],,MATCH(V$12,Table_Index[#Headers],0)),
Table_Index[ID],$Q2461,Table_Index[year],$R2461)/COUNTIFS(Table_Index[Quarter],"&lt;&gt;''",Table_Index[ID],$Q2461,Table_Index[year],$R2461)</f>
        <v>6.0142500000000002E-2</v>
      </c>
      <c r="W2461">
        <f>SUMIFS(INDEX(Table_Index[],,MATCH(W$12,Table_Index[#Headers],0)),
Table_Index[ID],$Q2461,Table_Index[year],$R2461)/COUNTIFS(Table_Index[Quarter],"&lt;&gt;''",Table_Index[ID],$Q2461,Table_Index[year],$R2461)</f>
        <v>3.247995E-2</v>
      </c>
      <c r="X2461">
        <f>SUMIFS(INDEX(Table_Index[],,MATCH(X$12,Table_Index[#Headers],0)),
Table_Index[ID],$Q2461,Table_Index[year],$R2461)/COUNTIFS(Table_Index[Quarter],"&lt;&gt;''",Table_Index[ID],$Q2461,Table_Index[year],$R2461)</f>
        <v>0.40801310000000002</v>
      </c>
      <c r="Y2461">
        <f>SUMIFS(INDEX(Table_Index[],,MATCH(Y$12,Table_Index[#Headers],0)),
Table_Index[ID],$Q2461,Table_Index[year],$R2461)/COUNTIFS(Table_Index[Quarter],"&lt;&gt;''",Table_Index[ID],$Q2461,Table_Index[year],$R2461)</f>
        <v>6.7461375000000004E-2</v>
      </c>
      <c r="Z2461">
        <f>SUMIFS(INDEX(Table_Index[],,MATCH(Z$12,Table_Index[#Headers],0)),
Table_Index[ID],$Q2461,Table_Index[year],$R2461)/COUNTIFS(Table_Index[Quarter],"&lt;&gt;''",Table_Index[ID],$Q2461,Table_Index[year],$R2461)</f>
        <v>7.2068549999999995E-2</v>
      </c>
      <c r="AA2461">
        <f>SUMIFS(INDEX(Table_Index[],,MATCH(AA$12,Table_Index[#Headers],0)),
Table_Index[ID],$Q2461,Table_Index[year],$R2461)/COUNTIFS(Table_Index[Quarter],"&lt;&gt;''",Table_Index[ID],$Q2461,Table_Index[year],$R2461)</f>
        <v>9.2597600000000002E-2</v>
      </c>
      <c r="AB2461">
        <f>SUMIFS(INDEX(Table_Index[],,MATCH(AB$12,Table_Index[#Headers],0)),
Table_Index[ID],$Q2461,Table_Index[year],$R2461)/COUNTIFS(Table_Index[Quarter],"&lt;&gt;''",Table_Index[ID],$Q2461,Table_Index[year],$R2461)</f>
        <v>1.493075E-2</v>
      </c>
      <c r="AC2461" s="24">
        <f t="shared" si="154"/>
        <v>0.99999997500000015</v>
      </c>
      <c r="AD2461">
        <f>COUNTIFS(Table_Index[Quarter],"&lt;&gt;''",Table_Index[ID],$Q2461,Table_Index[year],$R2461)</f>
        <v>4</v>
      </c>
      <c r="AE2461" s="34">
        <f t="shared" si="155"/>
        <v>0.78553435339498057</v>
      </c>
    </row>
    <row r="2462" spans="1:31" x14ac:dyDescent="0.3">
      <c r="A2462">
        <v>9243</v>
      </c>
      <c r="B2462">
        <v>2003</v>
      </c>
      <c r="C2462">
        <v>3</v>
      </c>
      <c r="D2462">
        <v>0.25188919999999998</v>
      </c>
      <c r="E2462">
        <v>3.3249399999999998E-2</v>
      </c>
      <c r="F2462">
        <v>0.12090679999999999</v>
      </c>
      <c r="G2462">
        <v>0.32040299999999999</v>
      </c>
      <c r="H2462">
        <v>0</v>
      </c>
      <c r="I2462">
        <v>0.1813602</v>
      </c>
      <c r="J2462">
        <v>6.4987400000000001E-2</v>
      </c>
      <c r="K2462">
        <v>0</v>
      </c>
      <c r="L2462">
        <v>2.7203999999999999E-2</v>
      </c>
      <c r="M2462">
        <v>0</v>
      </c>
      <c r="O2462" t="str">
        <f>Table_Index[[#This Row],[ID]]&amp;Table_Index[[#This Row],[year]]</f>
        <v>92432003</v>
      </c>
      <c r="P2462" t="str">
        <v>95612003</v>
      </c>
      <c r="Q2462" t="str">
        <f t="shared" si="152"/>
        <v>9561</v>
      </c>
      <c r="R2462" t="str">
        <f t="shared" si="153"/>
        <v>2003</v>
      </c>
      <c r="S2462">
        <f>SUMIFS(INDEX(Table_Index[],,MATCH(S$12,Table_Index[#Headers],0)),
Table_Index[ID],$Q2462,Table_Index[year],$R2462)/COUNTIFS(Table_Index[Quarter],"&lt;&gt;''",Table_Index[ID],$Q2462,Table_Index[year],$R2462)</f>
        <v>0.105428575</v>
      </c>
      <c r="T2462">
        <f>SUMIFS(INDEX(Table_Index[],,MATCH(T$12,Table_Index[#Headers],0)),
Table_Index[ID],$Q2462,Table_Index[year],$R2462)/COUNTIFS(Table_Index[Quarter],"&lt;&gt;''",Table_Index[ID],$Q2462,Table_Index[year],$R2462)</f>
        <v>2.3241949999999997E-2</v>
      </c>
      <c r="U2462">
        <f>SUMIFS(INDEX(Table_Index[],,MATCH(U$12,Table_Index[#Headers],0)),
Table_Index[ID],$Q2462,Table_Index[year],$R2462)/COUNTIFS(Table_Index[Quarter],"&lt;&gt;''",Table_Index[ID],$Q2462,Table_Index[year],$R2462)</f>
        <v>9.9311400000000008E-2</v>
      </c>
      <c r="V2462">
        <f>SUMIFS(INDEX(Table_Index[],,MATCH(V$12,Table_Index[#Headers],0)),
Table_Index[ID],$Q2462,Table_Index[year],$R2462)/COUNTIFS(Table_Index[Quarter],"&lt;&gt;''",Table_Index[ID],$Q2462,Table_Index[year],$R2462)</f>
        <v>0</v>
      </c>
      <c r="W2462">
        <f>SUMIFS(INDEX(Table_Index[],,MATCH(W$12,Table_Index[#Headers],0)),
Table_Index[ID],$Q2462,Table_Index[year],$R2462)/COUNTIFS(Table_Index[Quarter],"&lt;&gt;''",Table_Index[ID],$Q2462,Table_Index[year],$R2462)</f>
        <v>0</v>
      </c>
      <c r="X2462">
        <f>SUMIFS(INDEX(Table_Index[],,MATCH(X$12,Table_Index[#Headers],0)),
Table_Index[ID],$Q2462,Table_Index[year],$R2462)/COUNTIFS(Table_Index[Quarter],"&lt;&gt;''",Table_Index[ID],$Q2462,Table_Index[year],$R2462)</f>
        <v>0.1105845</v>
      </c>
      <c r="Y2462">
        <f>SUMIFS(INDEX(Table_Index[],,MATCH(Y$12,Table_Index[#Headers],0)),
Table_Index[ID],$Q2462,Table_Index[year],$R2462)/COUNTIFS(Table_Index[Quarter],"&lt;&gt;''",Table_Index[ID],$Q2462,Table_Index[year],$R2462)</f>
        <v>4.9419999999999998E-4</v>
      </c>
      <c r="Z2462">
        <f>SUMIFS(INDEX(Table_Index[],,MATCH(Z$12,Table_Index[#Headers],0)),
Table_Index[ID],$Q2462,Table_Index[year],$R2462)/COUNTIFS(Table_Index[Quarter],"&lt;&gt;''",Table_Index[ID],$Q2462,Table_Index[year],$R2462)</f>
        <v>0.54318652500000009</v>
      </c>
      <c r="AA2462">
        <f>SUMIFS(INDEX(Table_Index[],,MATCH(AA$12,Table_Index[#Headers],0)),
Table_Index[ID],$Q2462,Table_Index[year],$R2462)/COUNTIFS(Table_Index[Quarter],"&lt;&gt;''",Table_Index[ID],$Q2462,Table_Index[year],$R2462)</f>
        <v>9.9931924999999991E-2</v>
      </c>
      <c r="AB2462">
        <f>SUMIFS(INDEX(Table_Index[],,MATCH(AB$12,Table_Index[#Headers],0)),
Table_Index[ID],$Q2462,Table_Index[year],$R2462)/COUNTIFS(Table_Index[Quarter],"&lt;&gt;''",Table_Index[ID],$Q2462,Table_Index[year],$R2462)</f>
        <v>1.7820974999999999E-2</v>
      </c>
      <c r="AC2462" s="24">
        <f t="shared" si="154"/>
        <v>1.0000000500000001</v>
      </c>
      <c r="AD2462">
        <f>COUNTIFS(Table_Index[Quarter],"&lt;&gt;''",Table_Index[ID],$Q2462,Table_Index[year],$R2462)</f>
        <v>4</v>
      </c>
      <c r="AE2462" s="34">
        <f t="shared" si="155"/>
        <v>0.66089711956408492</v>
      </c>
    </row>
    <row r="2463" spans="1:31" x14ac:dyDescent="0.3">
      <c r="A2463">
        <v>9243</v>
      </c>
      <c r="B2463">
        <v>2003</v>
      </c>
      <c r="C2463">
        <v>4</v>
      </c>
      <c r="D2463">
        <v>0.4574416</v>
      </c>
      <c r="E2463">
        <v>0</v>
      </c>
      <c r="F2463">
        <v>0.1176278</v>
      </c>
      <c r="G2463">
        <v>6.4695299999999997E-2</v>
      </c>
      <c r="H2463">
        <v>0</v>
      </c>
      <c r="I2463">
        <v>0</v>
      </c>
      <c r="J2463">
        <v>0.19604640000000001</v>
      </c>
      <c r="K2463">
        <v>5.8813900000000002E-2</v>
      </c>
      <c r="L2463">
        <v>9.8023200000000005E-2</v>
      </c>
      <c r="M2463">
        <v>7.3517000000000001E-3</v>
      </c>
      <c r="O2463" t="str">
        <f>Table_Index[[#This Row],[ID]]&amp;Table_Index[[#This Row],[year]]</f>
        <v>92432003</v>
      </c>
      <c r="P2463" t="str">
        <v>95612004</v>
      </c>
      <c r="Q2463" t="str">
        <f t="shared" si="152"/>
        <v>9561</v>
      </c>
      <c r="R2463" t="str">
        <f t="shared" si="153"/>
        <v>2004</v>
      </c>
      <c r="S2463">
        <f>SUMIFS(INDEX(Table_Index[],,MATCH(S$12,Table_Index[#Headers],0)),
Table_Index[ID],$Q2463,Table_Index[year],$R2463)/COUNTIFS(Table_Index[Quarter],"&lt;&gt;''",Table_Index[ID],$Q2463,Table_Index[year],$R2463)</f>
        <v>0.12838339999999998</v>
      </c>
      <c r="T2463">
        <f>SUMIFS(INDEX(Table_Index[],,MATCH(T$12,Table_Index[#Headers],0)),
Table_Index[ID],$Q2463,Table_Index[year],$R2463)/COUNTIFS(Table_Index[Quarter],"&lt;&gt;''",Table_Index[ID],$Q2463,Table_Index[year],$R2463)</f>
        <v>0.12382165000000001</v>
      </c>
      <c r="U2463">
        <f>SUMIFS(INDEX(Table_Index[],,MATCH(U$12,Table_Index[#Headers],0)),
Table_Index[ID],$Q2463,Table_Index[year],$R2463)/COUNTIFS(Table_Index[Quarter],"&lt;&gt;''",Table_Index[ID],$Q2463,Table_Index[year],$R2463)</f>
        <v>0.10228470000000001</v>
      </c>
      <c r="V2463">
        <f>SUMIFS(INDEX(Table_Index[],,MATCH(V$12,Table_Index[#Headers],0)),
Table_Index[ID],$Q2463,Table_Index[year],$R2463)/COUNTIFS(Table_Index[Quarter],"&lt;&gt;''",Table_Index[ID],$Q2463,Table_Index[year],$R2463)</f>
        <v>2.8863999999999999E-3</v>
      </c>
      <c r="W2463">
        <f>SUMIFS(INDEX(Table_Index[],,MATCH(W$12,Table_Index[#Headers],0)),
Table_Index[ID],$Q2463,Table_Index[year],$R2463)/COUNTIFS(Table_Index[Quarter],"&lt;&gt;''",Table_Index[ID],$Q2463,Table_Index[year],$R2463)</f>
        <v>6.1895749999999999E-2</v>
      </c>
      <c r="X2463">
        <f>SUMIFS(INDEX(Table_Index[],,MATCH(X$12,Table_Index[#Headers],0)),
Table_Index[ID],$Q2463,Table_Index[year],$R2463)/COUNTIFS(Table_Index[Quarter],"&lt;&gt;''",Table_Index[ID],$Q2463,Table_Index[year],$R2463)</f>
        <v>0</v>
      </c>
      <c r="Y2463">
        <f>SUMIFS(INDEX(Table_Index[],,MATCH(Y$12,Table_Index[#Headers],0)),
Table_Index[ID],$Q2463,Table_Index[year],$R2463)/COUNTIFS(Table_Index[Quarter],"&lt;&gt;''",Table_Index[ID],$Q2463,Table_Index[year],$R2463)</f>
        <v>0</v>
      </c>
      <c r="Z2463">
        <f>SUMIFS(INDEX(Table_Index[],,MATCH(Z$12,Table_Index[#Headers],0)),
Table_Index[ID],$Q2463,Table_Index[year],$R2463)/COUNTIFS(Table_Index[Quarter],"&lt;&gt;''",Table_Index[ID],$Q2463,Table_Index[year],$R2463)</f>
        <v>0.26427842499999998</v>
      </c>
      <c r="AA2463">
        <f>SUMIFS(INDEX(Table_Index[],,MATCH(AA$12,Table_Index[#Headers],0)),
Table_Index[ID],$Q2463,Table_Index[year],$R2463)/COUNTIFS(Table_Index[Quarter],"&lt;&gt;''",Table_Index[ID],$Q2463,Table_Index[year],$R2463)</f>
        <v>7.9733175000000003E-2</v>
      </c>
      <c r="AB2463">
        <f>SUMIFS(INDEX(Table_Index[],,MATCH(AB$12,Table_Index[#Headers],0)),
Table_Index[ID],$Q2463,Table_Index[year],$R2463)/COUNTIFS(Table_Index[Quarter],"&lt;&gt;''",Table_Index[ID],$Q2463,Table_Index[year],$R2463)</f>
        <v>0.2367165</v>
      </c>
      <c r="AC2463" s="24">
        <f t="shared" si="154"/>
        <v>1</v>
      </c>
      <c r="AD2463">
        <f>COUNTIFS(Table_Index[Quarter],"&lt;&gt;''",Table_Index[ID],$Q2463,Table_Index[year],$R2463)</f>
        <v>4</v>
      </c>
      <c r="AE2463" s="34">
        <f t="shared" si="155"/>
        <v>0.82164916008029376</v>
      </c>
    </row>
    <row r="2464" spans="1:31" x14ac:dyDescent="0.3">
      <c r="A2464">
        <v>9243</v>
      </c>
      <c r="B2464">
        <v>2004</v>
      </c>
      <c r="C2464">
        <v>1</v>
      </c>
      <c r="D2464">
        <v>0.20810229999999999</v>
      </c>
      <c r="E2464">
        <v>2.3427099999999999E-2</v>
      </c>
      <c r="F2464">
        <v>6.2472199999999999E-2</v>
      </c>
      <c r="G2464">
        <v>0.29813299999999998</v>
      </c>
      <c r="H2464">
        <v>2.3427099999999999E-2</v>
      </c>
      <c r="I2464">
        <v>0.2108437</v>
      </c>
      <c r="J2464">
        <v>2.3427099999999999E-2</v>
      </c>
      <c r="K2464">
        <v>8.8554400000000005E-2</v>
      </c>
      <c r="L2464">
        <v>4.6854199999999999E-2</v>
      </c>
      <c r="M2464">
        <v>1.4759100000000001E-2</v>
      </c>
      <c r="O2464" t="str">
        <f>Table_Index[[#This Row],[ID]]&amp;Table_Index[[#This Row],[year]]</f>
        <v>92432004</v>
      </c>
      <c r="P2464" t="str">
        <v>95612005</v>
      </c>
      <c r="Q2464" t="str">
        <f t="shared" si="152"/>
        <v>9561</v>
      </c>
      <c r="R2464" t="str">
        <f t="shared" si="153"/>
        <v>2005</v>
      </c>
      <c r="S2464">
        <f>SUMIFS(INDEX(Table_Index[],,MATCH(S$12,Table_Index[#Headers],0)),
Table_Index[ID],$Q2464,Table_Index[year],$R2464)/COUNTIFS(Table_Index[Quarter],"&lt;&gt;''",Table_Index[ID],$Q2464,Table_Index[year],$R2464)</f>
        <v>0.20182724999999999</v>
      </c>
      <c r="T2464">
        <f>SUMIFS(INDEX(Table_Index[],,MATCH(T$12,Table_Index[#Headers],0)),
Table_Index[ID],$Q2464,Table_Index[year],$R2464)/COUNTIFS(Table_Index[Quarter],"&lt;&gt;''",Table_Index[ID],$Q2464,Table_Index[year],$R2464)</f>
        <v>0.12136745000000002</v>
      </c>
      <c r="U2464">
        <f>SUMIFS(INDEX(Table_Index[],,MATCH(U$12,Table_Index[#Headers],0)),
Table_Index[ID],$Q2464,Table_Index[year],$R2464)/COUNTIFS(Table_Index[Quarter],"&lt;&gt;''",Table_Index[ID],$Q2464,Table_Index[year],$R2464)</f>
        <v>0.21594202500000001</v>
      </c>
      <c r="V2464">
        <f>SUMIFS(INDEX(Table_Index[],,MATCH(V$12,Table_Index[#Headers],0)),
Table_Index[ID],$Q2464,Table_Index[year],$R2464)/COUNTIFS(Table_Index[Quarter],"&lt;&gt;''",Table_Index[ID],$Q2464,Table_Index[year],$R2464)</f>
        <v>2.3742375E-2</v>
      </c>
      <c r="W2464">
        <f>SUMIFS(INDEX(Table_Index[],,MATCH(W$12,Table_Index[#Headers],0)),
Table_Index[ID],$Q2464,Table_Index[year],$R2464)/COUNTIFS(Table_Index[Quarter],"&lt;&gt;''",Table_Index[ID],$Q2464,Table_Index[year],$R2464)</f>
        <v>0</v>
      </c>
      <c r="X2464">
        <f>SUMIFS(INDEX(Table_Index[],,MATCH(X$12,Table_Index[#Headers],0)),
Table_Index[ID],$Q2464,Table_Index[year],$R2464)/COUNTIFS(Table_Index[Quarter],"&lt;&gt;''",Table_Index[ID],$Q2464,Table_Index[year],$R2464)</f>
        <v>0</v>
      </c>
      <c r="Y2464">
        <f>SUMIFS(INDEX(Table_Index[],,MATCH(Y$12,Table_Index[#Headers],0)),
Table_Index[ID],$Q2464,Table_Index[year],$R2464)/COUNTIFS(Table_Index[Quarter],"&lt;&gt;''",Table_Index[ID],$Q2464,Table_Index[year],$R2464)</f>
        <v>9.8936675000000002E-2</v>
      </c>
      <c r="Z2464">
        <f>SUMIFS(INDEX(Table_Index[],,MATCH(Z$12,Table_Index[#Headers],0)),
Table_Index[ID],$Q2464,Table_Index[year],$R2464)/COUNTIFS(Table_Index[Quarter],"&lt;&gt;''",Table_Index[ID],$Q2464,Table_Index[year],$R2464)</f>
        <v>0.13780455</v>
      </c>
      <c r="AA2464">
        <f>SUMIFS(INDEX(Table_Index[],,MATCH(AA$12,Table_Index[#Headers],0)),
Table_Index[ID],$Q2464,Table_Index[year],$R2464)/COUNTIFS(Table_Index[Quarter],"&lt;&gt;''",Table_Index[ID],$Q2464,Table_Index[year],$R2464)</f>
        <v>0.1926619</v>
      </c>
      <c r="AB2464">
        <f>SUMIFS(INDEX(Table_Index[],,MATCH(AB$12,Table_Index[#Headers],0)),
Table_Index[ID],$Q2464,Table_Index[year],$R2464)/COUNTIFS(Table_Index[Quarter],"&lt;&gt;''",Table_Index[ID],$Q2464,Table_Index[year],$R2464)</f>
        <v>7.7177500000000007E-3</v>
      </c>
      <c r="AC2464" s="24">
        <f t="shared" si="154"/>
        <v>0.99999997500000004</v>
      </c>
      <c r="AD2464">
        <f>COUNTIFS(Table_Index[Quarter],"&lt;&gt;''",Table_Index[ID],$Q2464,Table_Index[year],$R2464)</f>
        <v>4</v>
      </c>
      <c r="AE2464" s="34">
        <f t="shared" si="155"/>
        <v>0.83138431366876309</v>
      </c>
    </row>
    <row r="2465" spans="1:31" x14ac:dyDescent="0.3">
      <c r="A2465">
        <v>9243</v>
      </c>
      <c r="B2465">
        <v>2004</v>
      </c>
      <c r="C2465">
        <v>2</v>
      </c>
      <c r="D2465">
        <v>0.16712579999999999</v>
      </c>
      <c r="E2465">
        <v>0.1163462</v>
      </c>
      <c r="F2465">
        <v>5.4718999999999997E-2</v>
      </c>
      <c r="G2465">
        <v>6.9561499999999998E-2</v>
      </c>
      <c r="H2465">
        <v>3.21474E-2</v>
      </c>
      <c r="I2465">
        <v>0.42706460000000002</v>
      </c>
      <c r="J2465">
        <v>2.7359499999999998E-2</v>
      </c>
      <c r="K2465">
        <v>5.1709400000000003E-2</v>
      </c>
      <c r="L2465">
        <v>4.1039199999999998E-2</v>
      </c>
      <c r="M2465">
        <v>1.29274E-2</v>
      </c>
      <c r="O2465" t="str">
        <f>Table_Index[[#This Row],[ID]]&amp;Table_Index[[#This Row],[year]]</f>
        <v>92432004</v>
      </c>
      <c r="P2465" t="str">
        <v>95612006</v>
      </c>
      <c r="Q2465" t="str">
        <f t="shared" si="152"/>
        <v>9561</v>
      </c>
      <c r="R2465" t="str">
        <f t="shared" si="153"/>
        <v>2006</v>
      </c>
      <c r="S2465">
        <f>SUMIFS(INDEX(Table_Index[],,MATCH(S$12,Table_Index[#Headers],0)),
Table_Index[ID],$Q2465,Table_Index[year],$R2465)/COUNTIFS(Table_Index[Quarter],"&lt;&gt;''",Table_Index[ID],$Q2465,Table_Index[year],$R2465)</f>
        <v>0.14485049999999999</v>
      </c>
      <c r="T2465">
        <f>SUMIFS(INDEX(Table_Index[],,MATCH(T$12,Table_Index[#Headers],0)),
Table_Index[ID],$Q2465,Table_Index[year],$R2465)/COUNTIFS(Table_Index[Quarter],"&lt;&gt;''",Table_Index[ID],$Q2465,Table_Index[year],$R2465)</f>
        <v>8.6732375E-2</v>
      </c>
      <c r="U2465">
        <f>SUMIFS(INDEX(Table_Index[],,MATCH(U$12,Table_Index[#Headers],0)),
Table_Index[ID],$Q2465,Table_Index[year],$R2465)/COUNTIFS(Table_Index[Quarter],"&lt;&gt;''",Table_Index[ID],$Q2465,Table_Index[year],$R2465)</f>
        <v>0.17960427499999998</v>
      </c>
      <c r="V2465">
        <f>SUMIFS(INDEX(Table_Index[],,MATCH(V$12,Table_Index[#Headers],0)),
Table_Index[ID],$Q2465,Table_Index[year],$R2465)/COUNTIFS(Table_Index[Quarter],"&lt;&gt;''",Table_Index[ID],$Q2465,Table_Index[year],$R2465)</f>
        <v>5.7606650000000002E-2</v>
      </c>
      <c r="W2465">
        <f>SUMIFS(INDEX(Table_Index[],,MATCH(W$12,Table_Index[#Headers],0)),
Table_Index[ID],$Q2465,Table_Index[year],$R2465)/COUNTIFS(Table_Index[Quarter],"&lt;&gt;''",Table_Index[ID],$Q2465,Table_Index[year],$R2465)</f>
        <v>7.5517249999999996E-3</v>
      </c>
      <c r="X2465">
        <f>SUMIFS(INDEX(Table_Index[],,MATCH(X$12,Table_Index[#Headers],0)),
Table_Index[ID],$Q2465,Table_Index[year],$R2465)/COUNTIFS(Table_Index[Quarter],"&lt;&gt;''",Table_Index[ID],$Q2465,Table_Index[year],$R2465)</f>
        <v>7.8171525000000006E-2</v>
      </c>
      <c r="Y2465">
        <f>SUMIFS(INDEX(Table_Index[],,MATCH(Y$12,Table_Index[#Headers],0)),
Table_Index[ID],$Q2465,Table_Index[year],$R2465)/COUNTIFS(Table_Index[Quarter],"&lt;&gt;''",Table_Index[ID],$Q2465,Table_Index[year],$R2465)</f>
        <v>7.4512049999999996E-2</v>
      </c>
      <c r="Z2465">
        <f>SUMIFS(INDEX(Table_Index[],,MATCH(Z$12,Table_Index[#Headers],0)),
Table_Index[ID],$Q2465,Table_Index[year],$R2465)/COUNTIFS(Table_Index[Quarter],"&lt;&gt;''",Table_Index[ID],$Q2465,Table_Index[year],$R2465)</f>
        <v>0.100965</v>
      </c>
      <c r="AA2465">
        <f>SUMIFS(INDEX(Table_Index[],,MATCH(AA$12,Table_Index[#Headers],0)),
Table_Index[ID],$Q2465,Table_Index[year],$R2465)/COUNTIFS(Table_Index[Quarter],"&lt;&gt;''",Table_Index[ID],$Q2465,Table_Index[year],$R2465)</f>
        <v>0.25889794999999999</v>
      </c>
      <c r="AB2465">
        <f>SUMIFS(INDEX(Table_Index[],,MATCH(AB$12,Table_Index[#Headers],0)),
Table_Index[ID],$Q2465,Table_Index[year],$R2465)/COUNTIFS(Table_Index[Quarter],"&lt;&gt;''",Table_Index[ID],$Q2465,Table_Index[year],$R2465)</f>
        <v>1.1107975000000001E-2</v>
      </c>
      <c r="AC2465" s="24">
        <f t="shared" si="154"/>
        <v>1.0000000249999998</v>
      </c>
      <c r="AD2465">
        <f>COUNTIFS(Table_Index[Quarter],"&lt;&gt;''",Table_Index[ID],$Q2465,Table_Index[year],$R2465)</f>
        <v>4</v>
      </c>
      <c r="AE2465" s="34">
        <f t="shared" si="155"/>
        <v>0.84685427773980437</v>
      </c>
    </row>
    <row r="2466" spans="1:31" x14ac:dyDescent="0.3">
      <c r="A2466">
        <v>9243</v>
      </c>
      <c r="B2466">
        <v>2004</v>
      </c>
      <c r="C2466">
        <v>3</v>
      </c>
      <c r="D2466">
        <v>0.41770570000000001</v>
      </c>
      <c r="E2466">
        <v>0.12669259999999999</v>
      </c>
      <c r="F2466">
        <v>6.0329800000000003E-2</v>
      </c>
      <c r="G2466">
        <v>7.8205300000000005E-2</v>
      </c>
      <c r="H2466">
        <v>2.23444E-2</v>
      </c>
      <c r="I2466">
        <v>0.178755</v>
      </c>
      <c r="J2466">
        <v>0</v>
      </c>
      <c r="K2466">
        <v>3.3516600000000001E-2</v>
      </c>
      <c r="L2466">
        <v>7.7088100000000007E-2</v>
      </c>
      <c r="M2466">
        <v>5.3626000000000004E-3</v>
      </c>
      <c r="O2466" t="str">
        <f>Table_Index[[#This Row],[ID]]&amp;Table_Index[[#This Row],[year]]</f>
        <v>92432004</v>
      </c>
      <c r="P2466" t="str">
        <v>95612007</v>
      </c>
      <c r="Q2466" t="str">
        <f t="shared" si="152"/>
        <v>9561</v>
      </c>
      <c r="R2466" t="str">
        <f t="shared" si="153"/>
        <v>2007</v>
      </c>
      <c r="S2466">
        <f>SUMIFS(INDEX(Table_Index[],,MATCH(S$12,Table_Index[#Headers],0)),
Table_Index[ID],$Q2466,Table_Index[year],$R2466)/COUNTIFS(Table_Index[Quarter],"&lt;&gt;''",Table_Index[ID],$Q2466,Table_Index[year],$R2466)</f>
        <v>0.10946655000000001</v>
      </c>
      <c r="T2466">
        <f>SUMIFS(INDEX(Table_Index[],,MATCH(T$12,Table_Index[#Headers],0)),
Table_Index[ID],$Q2466,Table_Index[year],$R2466)/COUNTIFS(Table_Index[Quarter],"&lt;&gt;''",Table_Index[ID],$Q2466,Table_Index[year],$R2466)</f>
        <v>6.6657924999999993E-2</v>
      </c>
      <c r="U2466">
        <f>SUMIFS(INDEX(Table_Index[],,MATCH(U$12,Table_Index[#Headers],0)),
Table_Index[ID],$Q2466,Table_Index[year],$R2466)/COUNTIFS(Table_Index[Quarter],"&lt;&gt;''",Table_Index[ID],$Q2466,Table_Index[year],$R2466)</f>
        <v>0.184770875</v>
      </c>
      <c r="V2466">
        <f>SUMIFS(INDEX(Table_Index[],,MATCH(V$12,Table_Index[#Headers],0)),
Table_Index[ID],$Q2466,Table_Index[year],$R2466)/COUNTIFS(Table_Index[Quarter],"&lt;&gt;''",Table_Index[ID],$Q2466,Table_Index[year],$R2466)</f>
        <v>5.0992025000000003E-2</v>
      </c>
      <c r="W2466">
        <f>SUMIFS(INDEX(Table_Index[],,MATCH(W$12,Table_Index[#Headers],0)),
Table_Index[ID],$Q2466,Table_Index[year],$R2466)/COUNTIFS(Table_Index[Quarter],"&lt;&gt;''",Table_Index[ID],$Q2466,Table_Index[year],$R2466)</f>
        <v>1.8692500000000001E-2</v>
      </c>
      <c r="X2466">
        <f>SUMIFS(INDEX(Table_Index[],,MATCH(X$12,Table_Index[#Headers],0)),
Table_Index[ID],$Q2466,Table_Index[year],$R2466)/COUNTIFS(Table_Index[Quarter],"&lt;&gt;''",Table_Index[ID],$Q2466,Table_Index[year],$R2466)</f>
        <v>0.17379492499999999</v>
      </c>
      <c r="Y2466">
        <f>SUMIFS(INDEX(Table_Index[],,MATCH(Y$12,Table_Index[#Headers],0)),
Table_Index[ID],$Q2466,Table_Index[year],$R2466)/COUNTIFS(Table_Index[Quarter],"&lt;&gt;''",Table_Index[ID],$Q2466,Table_Index[year],$R2466)</f>
        <v>0.16381034999999999</v>
      </c>
      <c r="Z2466">
        <f>SUMIFS(INDEX(Table_Index[],,MATCH(Z$12,Table_Index[#Headers],0)),
Table_Index[ID],$Q2466,Table_Index[year],$R2466)/COUNTIFS(Table_Index[Quarter],"&lt;&gt;''",Table_Index[ID],$Q2466,Table_Index[year],$R2466)</f>
        <v>6.5494300000000005E-2</v>
      </c>
      <c r="AA2466">
        <f>SUMIFS(INDEX(Table_Index[],,MATCH(AA$12,Table_Index[#Headers],0)),
Table_Index[ID],$Q2466,Table_Index[year],$R2466)/COUNTIFS(Table_Index[Quarter],"&lt;&gt;''",Table_Index[ID],$Q2466,Table_Index[year],$R2466)</f>
        <v>0.15189295</v>
      </c>
      <c r="AB2466">
        <f>SUMIFS(INDEX(Table_Index[],,MATCH(AB$12,Table_Index[#Headers],0)),
Table_Index[ID],$Q2466,Table_Index[year],$R2466)/COUNTIFS(Table_Index[Quarter],"&lt;&gt;''",Table_Index[ID],$Q2466,Table_Index[year],$R2466)</f>
        <v>1.4427550000000001E-2</v>
      </c>
      <c r="AC2466" s="24">
        <f t="shared" si="154"/>
        <v>0.99999994999999997</v>
      </c>
      <c r="AD2466">
        <f>COUNTIFS(Table_Index[Quarter],"&lt;&gt;''",Table_Index[ID],$Q2466,Table_Index[year],$R2466)</f>
        <v>4</v>
      </c>
      <c r="AE2466" s="34">
        <f t="shared" si="155"/>
        <v>0.86187629053360248</v>
      </c>
    </row>
    <row r="2467" spans="1:31" x14ac:dyDescent="0.3">
      <c r="A2467">
        <v>9243</v>
      </c>
      <c r="B2467">
        <v>2004</v>
      </c>
      <c r="C2467">
        <v>4</v>
      </c>
      <c r="D2467">
        <v>1.0799599999999999E-2</v>
      </c>
      <c r="E2467">
        <v>3.6798E-3</v>
      </c>
      <c r="F2467">
        <v>2.5959999999999998E-3</v>
      </c>
      <c r="G2467">
        <v>4.8670000000000001E-4</v>
      </c>
      <c r="H2467">
        <v>4.8670000000000001E-4</v>
      </c>
      <c r="I2467">
        <v>5.5164000000000003E-3</v>
      </c>
      <c r="J2467">
        <v>9.7349999999999997E-4</v>
      </c>
      <c r="K2467">
        <v>0.97348509999999999</v>
      </c>
      <c r="L2467">
        <v>1.3629E-3</v>
      </c>
      <c r="M2467">
        <v>6.133E-4</v>
      </c>
      <c r="O2467" t="str">
        <f>Table_Index[[#This Row],[ID]]&amp;Table_Index[[#This Row],[year]]</f>
        <v>92432004</v>
      </c>
      <c r="P2467" t="str">
        <v>95612008</v>
      </c>
      <c r="Q2467" t="str">
        <f t="shared" si="152"/>
        <v>9561</v>
      </c>
      <c r="R2467" t="str">
        <f t="shared" si="153"/>
        <v>2008</v>
      </c>
      <c r="S2467">
        <f>SUMIFS(INDEX(Table_Index[],,MATCH(S$12,Table_Index[#Headers],0)),
Table_Index[ID],$Q2467,Table_Index[year],$R2467)/COUNTIFS(Table_Index[Quarter],"&lt;&gt;''",Table_Index[ID],$Q2467,Table_Index[year],$R2467)</f>
        <v>9.5935500000000007E-2</v>
      </c>
      <c r="T2467">
        <f>SUMIFS(INDEX(Table_Index[],,MATCH(T$12,Table_Index[#Headers],0)),
Table_Index[ID],$Q2467,Table_Index[year],$R2467)/COUNTIFS(Table_Index[Quarter],"&lt;&gt;''",Table_Index[ID],$Q2467,Table_Index[year],$R2467)</f>
        <v>0.118206225</v>
      </c>
      <c r="U2467">
        <f>SUMIFS(INDEX(Table_Index[],,MATCH(U$12,Table_Index[#Headers],0)),
Table_Index[ID],$Q2467,Table_Index[year],$R2467)/COUNTIFS(Table_Index[Quarter],"&lt;&gt;''",Table_Index[ID],$Q2467,Table_Index[year],$R2467)</f>
        <v>0.27029792499999999</v>
      </c>
      <c r="V2467">
        <f>SUMIFS(INDEX(Table_Index[],,MATCH(V$12,Table_Index[#Headers],0)),
Table_Index[ID],$Q2467,Table_Index[year],$R2467)/COUNTIFS(Table_Index[Quarter],"&lt;&gt;''",Table_Index[ID],$Q2467,Table_Index[year],$R2467)</f>
        <v>3.5369474999999997E-2</v>
      </c>
      <c r="W2467">
        <f>SUMIFS(INDEX(Table_Index[],,MATCH(W$12,Table_Index[#Headers],0)),
Table_Index[ID],$Q2467,Table_Index[year],$R2467)/COUNTIFS(Table_Index[Quarter],"&lt;&gt;''",Table_Index[ID],$Q2467,Table_Index[year],$R2467)</f>
        <v>1.5538875000000001E-2</v>
      </c>
      <c r="X2467">
        <f>SUMIFS(INDEX(Table_Index[],,MATCH(X$12,Table_Index[#Headers],0)),
Table_Index[ID],$Q2467,Table_Index[year],$R2467)/COUNTIFS(Table_Index[Quarter],"&lt;&gt;''",Table_Index[ID],$Q2467,Table_Index[year],$R2467)</f>
        <v>0.16284759999999998</v>
      </c>
      <c r="Y2467">
        <f>SUMIFS(INDEX(Table_Index[],,MATCH(Y$12,Table_Index[#Headers],0)),
Table_Index[ID],$Q2467,Table_Index[year],$R2467)/COUNTIFS(Table_Index[Quarter],"&lt;&gt;''",Table_Index[ID],$Q2467,Table_Index[year],$R2467)</f>
        <v>0.12258274999999999</v>
      </c>
      <c r="Z2467">
        <f>SUMIFS(INDEX(Table_Index[],,MATCH(Z$12,Table_Index[#Headers],0)),
Table_Index[ID],$Q2467,Table_Index[year],$R2467)/COUNTIFS(Table_Index[Quarter],"&lt;&gt;''",Table_Index[ID],$Q2467,Table_Index[year],$R2467)</f>
        <v>5.3710124999999997E-2</v>
      </c>
      <c r="AA2467">
        <f>SUMIFS(INDEX(Table_Index[],,MATCH(AA$12,Table_Index[#Headers],0)),
Table_Index[ID],$Q2467,Table_Index[year],$R2467)/COUNTIFS(Table_Index[Quarter],"&lt;&gt;''",Table_Index[ID],$Q2467,Table_Index[year],$R2467)</f>
        <v>0.112361875</v>
      </c>
      <c r="AB2467">
        <f>SUMIFS(INDEX(Table_Index[],,MATCH(AB$12,Table_Index[#Headers],0)),
Table_Index[ID],$Q2467,Table_Index[year],$R2467)/COUNTIFS(Table_Index[Quarter],"&lt;&gt;''",Table_Index[ID],$Q2467,Table_Index[year],$R2467)</f>
        <v>1.3149675E-2</v>
      </c>
      <c r="AC2467" s="24">
        <f t="shared" si="154"/>
        <v>1.0000000249999998</v>
      </c>
      <c r="AD2467">
        <f>COUNTIFS(Table_Index[Quarter],"&lt;&gt;''",Table_Index[ID],$Q2467,Table_Index[year],$R2467)</f>
        <v>4</v>
      </c>
      <c r="AE2467" s="34">
        <f t="shared" si="155"/>
        <v>0.84504148969669313</v>
      </c>
    </row>
    <row r="2468" spans="1:31" x14ac:dyDescent="0.3">
      <c r="A2468">
        <v>9243</v>
      </c>
      <c r="B2468">
        <v>2005</v>
      </c>
      <c r="C2468">
        <v>1</v>
      </c>
      <c r="D2468">
        <v>0.14910680000000001</v>
      </c>
      <c r="E2468">
        <v>0.14102719999999999</v>
      </c>
      <c r="F2468">
        <v>0.1256023</v>
      </c>
      <c r="G2468">
        <v>3.9663900000000002E-2</v>
      </c>
      <c r="H2468">
        <v>3.3053199999999998E-2</v>
      </c>
      <c r="I2468">
        <v>0.28646139999999998</v>
      </c>
      <c r="J2468">
        <v>3.9663900000000002E-2</v>
      </c>
      <c r="K2468">
        <v>8.8141999999999998E-2</v>
      </c>
      <c r="L2468">
        <v>7.2717100000000007E-2</v>
      </c>
      <c r="M2468">
        <v>9.8718999999999994E-3</v>
      </c>
      <c r="O2468" t="str">
        <f>Table_Index[[#This Row],[ID]]&amp;Table_Index[[#This Row],[year]]</f>
        <v>92432005</v>
      </c>
      <c r="P2468" t="str">
        <v>95612009</v>
      </c>
      <c r="Q2468" t="str">
        <f t="shared" si="152"/>
        <v>9561</v>
      </c>
      <c r="R2468" t="str">
        <f t="shared" si="153"/>
        <v>2009</v>
      </c>
      <c r="S2468">
        <f>SUMIFS(INDEX(Table_Index[],,MATCH(S$12,Table_Index[#Headers],0)),
Table_Index[ID],$Q2468,Table_Index[year],$R2468)/COUNTIFS(Table_Index[Quarter],"&lt;&gt;''",Table_Index[ID],$Q2468,Table_Index[year],$R2468)</f>
        <v>0.2005113</v>
      </c>
      <c r="T2468">
        <f>SUMIFS(INDEX(Table_Index[],,MATCH(T$12,Table_Index[#Headers],0)),
Table_Index[ID],$Q2468,Table_Index[year],$R2468)/COUNTIFS(Table_Index[Quarter],"&lt;&gt;''",Table_Index[ID],$Q2468,Table_Index[year],$R2468)</f>
        <v>6.2436000000000005E-2</v>
      </c>
      <c r="U2468">
        <f>SUMIFS(INDEX(Table_Index[],,MATCH(U$12,Table_Index[#Headers],0)),
Table_Index[ID],$Q2468,Table_Index[year],$R2468)/COUNTIFS(Table_Index[Quarter],"&lt;&gt;''",Table_Index[ID],$Q2468,Table_Index[year],$R2468)</f>
        <v>0.13734107500000001</v>
      </c>
      <c r="V2468">
        <f>SUMIFS(INDEX(Table_Index[],,MATCH(V$12,Table_Index[#Headers],0)),
Table_Index[ID],$Q2468,Table_Index[year],$R2468)/COUNTIFS(Table_Index[Quarter],"&lt;&gt;''",Table_Index[ID],$Q2468,Table_Index[year],$R2468)</f>
        <v>0.12960820000000001</v>
      </c>
      <c r="W2468">
        <f>SUMIFS(INDEX(Table_Index[],,MATCH(W$12,Table_Index[#Headers],0)),
Table_Index[ID],$Q2468,Table_Index[year],$R2468)/COUNTIFS(Table_Index[Quarter],"&lt;&gt;''",Table_Index[ID],$Q2468,Table_Index[year],$R2468)</f>
        <v>2.3891025E-2</v>
      </c>
      <c r="X2468">
        <f>SUMIFS(INDEX(Table_Index[],,MATCH(X$12,Table_Index[#Headers],0)),
Table_Index[ID],$Q2468,Table_Index[year],$R2468)/COUNTIFS(Table_Index[Quarter],"&lt;&gt;''",Table_Index[ID],$Q2468,Table_Index[year],$R2468)</f>
        <v>6.6489375000000003E-2</v>
      </c>
      <c r="Y2468">
        <f>SUMIFS(INDEX(Table_Index[],,MATCH(Y$12,Table_Index[#Headers],0)),
Table_Index[ID],$Q2468,Table_Index[year],$R2468)/COUNTIFS(Table_Index[Quarter],"&lt;&gt;''",Table_Index[ID],$Q2468,Table_Index[year],$R2468)</f>
        <v>0.19561645</v>
      </c>
      <c r="Z2468">
        <f>SUMIFS(INDEX(Table_Index[],,MATCH(Z$12,Table_Index[#Headers],0)),
Table_Index[ID],$Q2468,Table_Index[year],$R2468)/COUNTIFS(Table_Index[Quarter],"&lt;&gt;''",Table_Index[ID],$Q2468,Table_Index[year],$R2468)</f>
        <v>6.3560075000000008E-2</v>
      </c>
      <c r="AA2468">
        <f>SUMIFS(INDEX(Table_Index[],,MATCH(AA$12,Table_Index[#Headers],0)),
Table_Index[ID],$Q2468,Table_Index[year],$R2468)/COUNTIFS(Table_Index[Quarter],"&lt;&gt;''",Table_Index[ID],$Q2468,Table_Index[year],$R2468)</f>
        <v>0.107048325</v>
      </c>
      <c r="AB2468">
        <f>SUMIFS(INDEX(Table_Index[],,MATCH(AB$12,Table_Index[#Headers],0)),
Table_Index[ID],$Q2468,Table_Index[year],$R2468)/COUNTIFS(Table_Index[Quarter],"&lt;&gt;''",Table_Index[ID],$Q2468,Table_Index[year],$R2468)</f>
        <v>1.349815E-2</v>
      </c>
      <c r="AC2468" s="24">
        <f t="shared" si="154"/>
        <v>0.99999997499999993</v>
      </c>
      <c r="AD2468">
        <f>COUNTIFS(Table_Index[Quarter],"&lt;&gt;''",Table_Index[ID],$Q2468,Table_Index[year],$R2468)</f>
        <v>4</v>
      </c>
      <c r="AE2468" s="34">
        <f t="shared" si="155"/>
        <v>0.8612972674401369</v>
      </c>
    </row>
    <row r="2469" spans="1:31" x14ac:dyDescent="0.3">
      <c r="A2469">
        <v>9243</v>
      </c>
      <c r="B2469">
        <v>2005</v>
      </c>
      <c r="C2469">
        <v>2</v>
      </c>
      <c r="D2469">
        <v>0.15487590000000001</v>
      </c>
      <c r="E2469">
        <v>9.8934900000000006E-2</v>
      </c>
      <c r="F2469">
        <v>0.17588429999999999</v>
      </c>
      <c r="G2469">
        <v>0.1099277</v>
      </c>
      <c r="H2469">
        <v>0</v>
      </c>
      <c r="I2469">
        <v>0.32714480000000001</v>
      </c>
      <c r="J2469">
        <v>0</v>
      </c>
      <c r="K2469">
        <v>4.3971099999999999E-2</v>
      </c>
      <c r="L2469">
        <v>6.9254499999999997E-2</v>
      </c>
      <c r="M2469">
        <v>2.0006800000000002E-2</v>
      </c>
      <c r="O2469" t="str">
        <f>Table_Index[[#This Row],[ID]]&amp;Table_Index[[#This Row],[year]]</f>
        <v>92432005</v>
      </c>
      <c r="P2469" t="str">
        <v>95612010</v>
      </c>
      <c r="Q2469" t="str">
        <f t="shared" si="152"/>
        <v>9561</v>
      </c>
      <c r="R2469" t="str">
        <f t="shared" si="153"/>
        <v>2010</v>
      </c>
      <c r="S2469">
        <f>SUMIFS(INDEX(Table_Index[],,MATCH(S$12,Table_Index[#Headers],0)),
Table_Index[ID],$Q2469,Table_Index[year],$R2469)/COUNTIFS(Table_Index[Quarter],"&lt;&gt;''",Table_Index[ID],$Q2469,Table_Index[year],$R2469)</f>
        <v>7.6238925000000013E-2</v>
      </c>
      <c r="T2469">
        <f>SUMIFS(INDEX(Table_Index[],,MATCH(T$12,Table_Index[#Headers],0)),
Table_Index[ID],$Q2469,Table_Index[year],$R2469)/COUNTIFS(Table_Index[Quarter],"&lt;&gt;''",Table_Index[ID],$Q2469,Table_Index[year],$R2469)</f>
        <v>6.8620250000000008E-2</v>
      </c>
      <c r="U2469">
        <f>SUMIFS(INDEX(Table_Index[],,MATCH(U$12,Table_Index[#Headers],0)),
Table_Index[ID],$Q2469,Table_Index[year],$R2469)/COUNTIFS(Table_Index[Quarter],"&lt;&gt;''",Table_Index[ID],$Q2469,Table_Index[year],$R2469)</f>
        <v>0.119139675</v>
      </c>
      <c r="V2469">
        <f>SUMIFS(INDEX(Table_Index[],,MATCH(V$12,Table_Index[#Headers],0)),
Table_Index[ID],$Q2469,Table_Index[year],$R2469)/COUNTIFS(Table_Index[Quarter],"&lt;&gt;''",Table_Index[ID],$Q2469,Table_Index[year],$R2469)</f>
        <v>9.4576624999999998E-2</v>
      </c>
      <c r="W2469">
        <f>SUMIFS(INDEX(Table_Index[],,MATCH(W$12,Table_Index[#Headers],0)),
Table_Index[ID],$Q2469,Table_Index[year],$R2469)/COUNTIFS(Table_Index[Quarter],"&lt;&gt;''",Table_Index[ID],$Q2469,Table_Index[year],$R2469)</f>
        <v>1.3593724999999999E-2</v>
      </c>
      <c r="X2469">
        <f>SUMIFS(INDEX(Table_Index[],,MATCH(X$12,Table_Index[#Headers],0)),
Table_Index[ID],$Q2469,Table_Index[year],$R2469)/COUNTIFS(Table_Index[Quarter],"&lt;&gt;''",Table_Index[ID],$Q2469,Table_Index[year],$R2469)</f>
        <v>0.24698832500000001</v>
      </c>
      <c r="Y2469">
        <f>SUMIFS(INDEX(Table_Index[],,MATCH(Y$12,Table_Index[#Headers],0)),
Table_Index[ID],$Q2469,Table_Index[year],$R2469)/COUNTIFS(Table_Index[Quarter],"&lt;&gt;''",Table_Index[ID],$Q2469,Table_Index[year],$R2469)</f>
        <v>0.1758479</v>
      </c>
      <c r="Z2469">
        <f>SUMIFS(INDEX(Table_Index[],,MATCH(Z$12,Table_Index[#Headers],0)),
Table_Index[ID],$Q2469,Table_Index[year],$R2469)/COUNTIFS(Table_Index[Quarter],"&lt;&gt;''",Table_Index[ID],$Q2469,Table_Index[year],$R2469)</f>
        <v>7.0403975000000008E-2</v>
      </c>
      <c r="AA2469">
        <f>SUMIFS(INDEX(Table_Index[],,MATCH(AA$12,Table_Index[#Headers],0)),
Table_Index[ID],$Q2469,Table_Index[year],$R2469)/COUNTIFS(Table_Index[Quarter],"&lt;&gt;''",Table_Index[ID],$Q2469,Table_Index[year],$R2469)</f>
        <v>0.122097225</v>
      </c>
      <c r="AB2469">
        <f>SUMIFS(INDEX(Table_Index[],,MATCH(AB$12,Table_Index[#Headers],0)),
Table_Index[ID],$Q2469,Table_Index[year],$R2469)/COUNTIFS(Table_Index[Quarter],"&lt;&gt;''",Table_Index[ID],$Q2469,Table_Index[year],$R2469)</f>
        <v>1.2493375000000001E-2</v>
      </c>
      <c r="AC2469" s="24">
        <f t="shared" si="154"/>
        <v>1</v>
      </c>
      <c r="AD2469">
        <f>COUNTIFS(Table_Index[Quarter],"&lt;&gt;''",Table_Index[ID],$Q2469,Table_Index[year],$R2469)</f>
        <v>4</v>
      </c>
      <c r="AE2469" s="34">
        <f t="shared" si="155"/>
        <v>0.8542088450018025</v>
      </c>
    </row>
    <row r="2470" spans="1:31" x14ac:dyDescent="0.3">
      <c r="A2470">
        <v>9243</v>
      </c>
      <c r="B2470">
        <v>2005</v>
      </c>
      <c r="C2470">
        <v>3</v>
      </c>
      <c r="D2470">
        <v>0.1232207</v>
      </c>
      <c r="E2470">
        <v>6.3734899999999997E-2</v>
      </c>
      <c r="F2470">
        <v>0.15296370000000001</v>
      </c>
      <c r="G2470">
        <v>7.8606300000000004E-2</v>
      </c>
      <c r="H2470">
        <v>8.4980000000000003E-3</v>
      </c>
      <c r="I2470">
        <v>0.42065010000000003</v>
      </c>
      <c r="J2470">
        <v>0</v>
      </c>
      <c r="K2470">
        <v>6.3734899999999997E-2</v>
      </c>
      <c r="L2470">
        <v>7.9668600000000006E-2</v>
      </c>
      <c r="M2470">
        <v>8.9228999999999992E-3</v>
      </c>
      <c r="O2470" t="str">
        <f>Table_Index[[#This Row],[ID]]&amp;Table_Index[[#This Row],[year]]</f>
        <v>92432005</v>
      </c>
      <c r="P2470" t="str">
        <v>95612011</v>
      </c>
      <c r="Q2470" t="str">
        <f t="shared" si="152"/>
        <v>9561</v>
      </c>
      <c r="R2470" t="str">
        <f t="shared" si="153"/>
        <v>2011</v>
      </c>
      <c r="S2470">
        <f>SUMIFS(INDEX(Table_Index[],,MATCH(S$12,Table_Index[#Headers],0)),
Table_Index[ID],$Q2470,Table_Index[year],$R2470)/COUNTIFS(Table_Index[Quarter],"&lt;&gt;''",Table_Index[ID],$Q2470,Table_Index[year],$R2470)</f>
        <v>6.5793600000000008E-2</v>
      </c>
      <c r="T2470">
        <f>SUMIFS(INDEX(Table_Index[],,MATCH(T$12,Table_Index[#Headers],0)),
Table_Index[ID],$Q2470,Table_Index[year],$R2470)/COUNTIFS(Table_Index[Quarter],"&lt;&gt;''",Table_Index[ID],$Q2470,Table_Index[year],$R2470)</f>
        <v>8.0351024999999993E-2</v>
      </c>
      <c r="U2470">
        <f>SUMIFS(INDEX(Table_Index[],,MATCH(U$12,Table_Index[#Headers],0)),
Table_Index[ID],$Q2470,Table_Index[year],$R2470)/COUNTIFS(Table_Index[Quarter],"&lt;&gt;''",Table_Index[ID],$Q2470,Table_Index[year],$R2470)</f>
        <v>0.10875987500000001</v>
      </c>
      <c r="V2470">
        <f>SUMIFS(INDEX(Table_Index[],,MATCH(V$12,Table_Index[#Headers],0)),
Table_Index[ID],$Q2470,Table_Index[year],$R2470)/COUNTIFS(Table_Index[Quarter],"&lt;&gt;''",Table_Index[ID],$Q2470,Table_Index[year],$R2470)</f>
        <v>5.5848525000000003E-2</v>
      </c>
      <c r="W2470">
        <f>SUMIFS(INDEX(Table_Index[],,MATCH(W$12,Table_Index[#Headers],0)),
Table_Index[ID],$Q2470,Table_Index[year],$R2470)/COUNTIFS(Table_Index[Quarter],"&lt;&gt;''",Table_Index[ID],$Q2470,Table_Index[year],$R2470)</f>
        <v>2.6261025E-2</v>
      </c>
      <c r="X2470">
        <f>SUMIFS(INDEX(Table_Index[],,MATCH(X$12,Table_Index[#Headers],0)),
Table_Index[ID],$Q2470,Table_Index[year],$R2470)/COUNTIFS(Table_Index[Quarter],"&lt;&gt;''",Table_Index[ID],$Q2470,Table_Index[year],$R2470)</f>
        <v>0.31754035000000003</v>
      </c>
      <c r="Y2470">
        <f>SUMIFS(INDEX(Table_Index[],,MATCH(Y$12,Table_Index[#Headers],0)),
Table_Index[ID],$Q2470,Table_Index[year],$R2470)/COUNTIFS(Table_Index[Quarter],"&lt;&gt;''",Table_Index[ID],$Q2470,Table_Index[year],$R2470)</f>
        <v>0.15321597499999998</v>
      </c>
      <c r="Z2470">
        <f>SUMIFS(INDEX(Table_Index[],,MATCH(Z$12,Table_Index[#Headers],0)),
Table_Index[ID],$Q2470,Table_Index[year],$R2470)/COUNTIFS(Table_Index[Quarter],"&lt;&gt;''",Table_Index[ID],$Q2470,Table_Index[year],$R2470)</f>
        <v>4.1320349999999999E-2</v>
      </c>
      <c r="AA2470">
        <f>SUMIFS(INDEX(Table_Index[],,MATCH(AA$12,Table_Index[#Headers],0)),
Table_Index[ID],$Q2470,Table_Index[year],$R2470)/COUNTIFS(Table_Index[Quarter],"&lt;&gt;''",Table_Index[ID],$Q2470,Table_Index[year],$R2470)</f>
        <v>0.1368635</v>
      </c>
      <c r="AB2470">
        <f>SUMIFS(INDEX(Table_Index[],,MATCH(AB$12,Table_Index[#Headers],0)),
Table_Index[ID],$Q2470,Table_Index[year],$R2470)/COUNTIFS(Table_Index[Quarter],"&lt;&gt;''",Table_Index[ID],$Q2470,Table_Index[year],$R2470)</f>
        <v>1.4045800000000001E-2</v>
      </c>
      <c r="AC2470" s="24">
        <f t="shared" si="154"/>
        <v>1.0000000250000001</v>
      </c>
      <c r="AD2470">
        <f>COUNTIFS(Table_Index[Quarter],"&lt;&gt;''",Table_Index[ID],$Q2470,Table_Index[year],$R2470)</f>
        <v>4</v>
      </c>
      <c r="AE2470" s="34">
        <f t="shared" si="155"/>
        <v>0.82863422306441181</v>
      </c>
    </row>
    <row r="2471" spans="1:31" x14ac:dyDescent="0.3">
      <c r="A2471">
        <v>9243</v>
      </c>
      <c r="B2471">
        <v>2005</v>
      </c>
      <c r="C2471">
        <v>4</v>
      </c>
      <c r="D2471">
        <v>8.4637500000000004E-2</v>
      </c>
      <c r="E2471">
        <v>0.1428258</v>
      </c>
      <c r="F2471">
        <v>0.15122730000000001</v>
      </c>
      <c r="G2471">
        <v>2.8004999999999999E-2</v>
      </c>
      <c r="H2471">
        <v>4.2007599999999999E-2</v>
      </c>
      <c r="I2471">
        <v>0.24084340000000001</v>
      </c>
      <c r="J2471">
        <v>8.4015199999999998E-2</v>
      </c>
      <c r="K2471">
        <v>8.4015199999999998E-2</v>
      </c>
      <c r="L2471">
        <v>0.1050189</v>
      </c>
      <c r="M2471">
        <v>3.7404199999999999E-2</v>
      </c>
      <c r="O2471" t="str">
        <f>Table_Index[[#This Row],[ID]]&amp;Table_Index[[#This Row],[year]]</f>
        <v>92432005</v>
      </c>
      <c r="P2471" t="str">
        <v>95612012</v>
      </c>
      <c r="Q2471" t="str">
        <f t="shared" si="152"/>
        <v>9561</v>
      </c>
      <c r="R2471" t="str">
        <f t="shared" si="153"/>
        <v>2012</v>
      </c>
      <c r="S2471">
        <f>SUMIFS(INDEX(Table_Index[],,MATCH(S$12,Table_Index[#Headers],0)),
Table_Index[ID],$Q2471,Table_Index[year],$R2471)/COUNTIFS(Table_Index[Quarter],"&lt;&gt;''",Table_Index[ID],$Q2471,Table_Index[year],$R2471)</f>
        <v>5.7761775000000001E-2</v>
      </c>
      <c r="T2471">
        <f>SUMIFS(INDEX(Table_Index[],,MATCH(T$12,Table_Index[#Headers],0)),
Table_Index[ID],$Q2471,Table_Index[year],$R2471)/COUNTIFS(Table_Index[Quarter],"&lt;&gt;''",Table_Index[ID],$Q2471,Table_Index[year],$R2471)</f>
        <v>0.10288685</v>
      </c>
      <c r="U2471">
        <f>SUMIFS(INDEX(Table_Index[],,MATCH(U$12,Table_Index[#Headers],0)),
Table_Index[ID],$Q2471,Table_Index[year],$R2471)/COUNTIFS(Table_Index[Quarter],"&lt;&gt;''",Table_Index[ID],$Q2471,Table_Index[year],$R2471)</f>
        <v>0.11695549999999999</v>
      </c>
      <c r="V2471">
        <f>SUMIFS(INDEX(Table_Index[],,MATCH(V$12,Table_Index[#Headers],0)),
Table_Index[ID],$Q2471,Table_Index[year],$R2471)/COUNTIFS(Table_Index[Quarter],"&lt;&gt;''",Table_Index[ID],$Q2471,Table_Index[year],$R2471)</f>
        <v>7.8373949999999998E-2</v>
      </c>
      <c r="W2471">
        <f>SUMIFS(INDEX(Table_Index[],,MATCH(W$12,Table_Index[#Headers],0)),
Table_Index[ID],$Q2471,Table_Index[year],$R2471)/COUNTIFS(Table_Index[Quarter],"&lt;&gt;''",Table_Index[ID],$Q2471,Table_Index[year],$R2471)</f>
        <v>2.72599E-2</v>
      </c>
      <c r="X2471">
        <f>SUMIFS(INDEX(Table_Index[],,MATCH(X$12,Table_Index[#Headers],0)),
Table_Index[ID],$Q2471,Table_Index[year],$R2471)/COUNTIFS(Table_Index[Quarter],"&lt;&gt;''",Table_Index[ID],$Q2471,Table_Index[year],$R2471)</f>
        <v>0.35752467500000001</v>
      </c>
      <c r="Y2471">
        <f>SUMIFS(INDEX(Table_Index[],,MATCH(Y$12,Table_Index[#Headers],0)),
Table_Index[ID],$Q2471,Table_Index[year],$R2471)/COUNTIFS(Table_Index[Quarter],"&lt;&gt;''",Table_Index[ID],$Q2471,Table_Index[year],$R2471)</f>
        <v>0.10398894999999998</v>
      </c>
      <c r="Z2471">
        <f>SUMIFS(INDEX(Table_Index[],,MATCH(Z$12,Table_Index[#Headers],0)),
Table_Index[ID],$Q2471,Table_Index[year],$R2471)/COUNTIFS(Table_Index[Quarter],"&lt;&gt;''",Table_Index[ID],$Q2471,Table_Index[year],$R2471)</f>
        <v>4.0766299999999998E-2</v>
      </c>
      <c r="AA2471">
        <f>SUMIFS(INDEX(Table_Index[],,MATCH(AA$12,Table_Index[#Headers],0)),
Table_Index[ID],$Q2471,Table_Index[year],$R2471)/COUNTIFS(Table_Index[Quarter],"&lt;&gt;''",Table_Index[ID],$Q2471,Table_Index[year],$R2471)</f>
        <v>0.10296905000000001</v>
      </c>
      <c r="AB2471">
        <f>SUMIFS(INDEX(Table_Index[],,MATCH(AB$12,Table_Index[#Headers],0)),
Table_Index[ID],$Q2471,Table_Index[year],$R2471)/COUNTIFS(Table_Index[Quarter],"&lt;&gt;''",Table_Index[ID],$Q2471,Table_Index[year],$R2471)</f>
        <v>1.1513125000000001E-2</v>
      </c>
      <c r="AC2471" s="24">
        <f t="shared" si="154"/>
        <v>1.000000075</v>
      </c>
      <c r="AD2471">
        <f>COUNTIFS(Table_Index[Quarter],"&lt;&gt;''",Table_Index[ID],$Q2471,Table_Index[year],$R2471)</f>
        <v>4</v>
      </c>
      <c r="AE2471" s="34">
        <f t="shared" si="155"/>
        <v>0.81447904280224814</v>
      </c>
    </row>
    <row r="2472" spans="1:31" x14ac:dyDescent="0.3">
      <c r="A2472">
        <v>9243</v>
      </c>
      <c r="B2472">
        <v>2006</v>
      </c>
      <c r="C2472">
        <v>1</v>
      </c>
      <c r="D2472">
        <v>0.1318588</v>
      </c>
      <c r="E2472">
        <v>0.1727988</v>
      </c>
      <c r="F2472">
        <v>7.1777999999999995E-2</v>
      </c>
      <c r="G2472">
        <v>4.3066800000000002E-2</v>
      </c>
      <c r="H2472">
        <v>0</v>
      </c>
      <c r="I2472">
        <v>0.3190132</v>
      </c>
      <c r="J2472">
        <v>7.4303499999999995E-2</v>
      </c>
      <c r="K2472">
        <v>0.11165460000000001</v>
      </c>
      <c r="L2472">
        <v>5.2637200000000002E-2</v>
      </c>
      <c r="M2472">
        <v>2.2889199999999998E-2</v>
      </c>
      <c r="O2472" t="str">
        <f>Table_Index[[#This Row],[ID]]&amp;Table_Index[[#This Row],[year]]</f>
        <v>92432006</v>
      </c>
      <c r="P2472" t="str">
        <v>95622003</v>
      </c>
      <c r="Q2472" t="str">
        <f t="shared" si="152"/>
        <v>9562</v>
      </c>
      <c r="R2472" t="str">
        <f t="shared" si="153"/>
        <v>2003</v>
      </c>
      <c r="S2472">
        <f>SUMIFS(INDEX(Table_Index[],,MATCH(S$12,Table_Index[#Headers],0)),
Table_Index[ID],$Q2472,Table_Index[year],$R2472)/COUNTIFS(Table_Index[Quarter],"&lt;&gt;''",Table_Index[ID],$Q2472,Table_Index[year],$R2472)</f>
        <v>0.27358842500000002</v>
      </c>
      <c r="T2472">
        <f>SUMIFS(INDEX(Table_Index[],,MATCH(T$12,Table_Index[#Headers],0)),
Table_Index[ID],$Q2472,Table_Index[year],$R2472)/COUNTIFS(Table_Index[Quarter],"&lt;&gt;''",Table_Index[ID],$Q2472,Table_Index[year],$R2472)</f>
        <v>2.7103800000000001E-2</v>
      </c>
      <c r="U2472">
        <f>SUMIFS(INDEX(Table_Index[],,MATCH(U$12,Table_Index[#Headers],0)),
Table_Index[ID],$Q2472,Table_Index[year],$R2472)/COUNTIFS(Table_Index[Quarter],"&lt;&gt;''",Table_Index[ID],$Q2472,Table_Index[year],$R2472)</f>
        <v>8.4065374999999998E-2</v>
      </c>
      <c r="V2472">
        <f>SUMIFS(INDEX(Table_Index[],,MATCH(V$12,Table_Index[#Headers],0)),
Table_Index[ID],$Q2472,Table_Index[year],$R2472)/COUNTIFS(Table_Index[Quarter],"&lt;&gt;''",Table_Index[ID],$Q2472,Table_Index[year],$R2472)</f>
        <v>0</v>
      </c>
      <c r="W2472">
        <f>SUMIFS(INDEX(Table_Index[],,MATCH(W$12,Table_Index[#Headers],0)),
Table_Index[ID],$Q2472,Table_Index[year],$R2472)/COUNTIFS(Table_Index[Quarter],"&lt;&gt;''",Table_Index[ID],$Q2472,Table_Index[year],$R2472)</f>
        <v>0</v>
      </c>
      <c r="X2472">
        <f>SUMIFS(INDEX(Table_Index[],,MATCH(X$12,Table_Index[#Headers],0)),
Table_Index[ID],$Q2472,Table_Index[year],$R2472)/COUNTIFS(Table_Index[Quarter],"&lt;&gt;''",Table_Index[ID],$Q2472,Table_Index[year],$R2472)</f>
        <v>0</v>
      </c>
      <c r="Y2472">
        <f>SUMIFS(INDEX(Table_Index[],,MATCH(Y$12,Table_Index[#Headers],0)),
Table_Index[ID],$Q2472,Table_Index[year],$R2472)/COUNTIFS(Table_Index[Quarter],"&lt;&gt;''",Table_Index[ID],$Q2472,Table_Index[year],$R2472)</f>
        <v>4.1027499999999998E-4</v>
      </c>
      <c r="Z2472">
        <f>SUMIFS(INDEX(Table_Index[],,MATCH(Z$12,Table_Index[#Headers],0)),
Table_Index[ID],$Q2472,Table_Index[year],$R2472)/COUNTIFS(Table_Index[Quarter],"&lt;&gt;''",Table_Index[ID],$Q2472,Table_Index[year],$R2472)</f>
        <v>0.51513227500000003</v>
      </c>
      <c r="AA2472">
        <f>SUMIFS(INDEX(Table_Index[],,MATCH(AA$12,Table_Index[#Headers],0)),
Table_Index[ID],$Q2472,Table_Index[year],$R2472)/COUNTIFS(Table_Index[Quarter],"&lt;&gt;''",Table_Index[ID],$Q2472,Table_Index[year],$R2472)</f>
        <v>8.1347799999999998E-2</v>
      </c>
      <c r="AB2472">
        <f>SUMIFS(INDEX(Table_Index[],,MATCH(AB$12,Table_Index[#Headers],0)),
Table_Index[ID],$Q2472,Table_Index[year],$R2472)/COUNTIFS(Table_Index[Quarter],"&lt;&gt;''",Table_Index[ID],$Q2472,Table_Index[year],$R2472)</f>
        <v>1.8351975E-2</v>
      </c>
      <c r="AC2472" s="24">
        <f t="shared" si="154"/>
        <v>0.99999992500000001</v>
      </c>
      <c r="AD2472">
        <f>COUNTIFS(Table_Index[Quarter],"&lt;&gt;''",Table_Index[ID],$Q2472,Table_Index[year],$R2472)</f>
        <v>4</v>
      </c>
      <c r="AE2472" s="34">
        <f t="shared" si="155"/>
        <v>0.6450320818341968</v>
      </c>
    </row>
    <row r="2473" spans="1:31" x14ac:dyDescent="0.3">
      <c r="A2473">
        <v>9243</v>
      </c>
      <c r="B2473">
        <v>2006</v>
      </c>
      <c r="C2473">
        <v>2</v>
      </c>
      <c r="D2473">
        <v>9.6262299999999995E-2</v>
      </c>
      <c r="E2473">
        <v>0</v>
      </c>
      <c r="F2473">
        <v>0.14851890000000001</v>
      </c>
      <c r="G2473">
        <v>0.33416760000000001</v>
      </c>
      <c r="H2473">
        <v>3.7129700000000002E-2</v>
      </c>
      <c r="I2473">
        <v>0</v>
      </c>
      <c r="J2473">
        <v>0</v>
      </c>
      <c r="K2473">
        <v>0.34654420000000002</v>
      </c>
      <c r="L2473">
        <v>0</v>
      </c>
      <c r="M2473">
        <v>3.7377300000000002E-2</v>
      </c>
      <c r="O2473" t="str">
        <f>Table_Index[[#This Row],[ID]]&amp;Table_Index[[#This Row],[year]]</f>
        <v>92432006</v>
      </c>
      <c r="P2473" t="str">
        <v>95622004</v>
      </c>
      <c r="Q2473" t="str">
        <f t="shared" si="152"/>
        <v>9562</v>
      </c>
      <c r="R2473" t="str">
        <f t="shared" si="153"/>
        <v>2004</v>
      </c>
      <c r="S2473">
        <f>SUMIFS(INDEX(Table_Index[],,MATCH(S$12,Table_Index[#Headers],0)),
Table_Index[ID],$Q2473,Table_Index[year],$R2473)/COUNTIFS(Table_Index[Quarter],"&lt;&gt;''",Table_Index[ID],$Q2473,Table_Index[year],$R2473)</f>
        <v>0.23373579999999999</v>
      </c>
      <c r="T2473">
        <f>SUMIFS(INDEX(Table_Index[],,MATCH(T$12,Table_Index[#Headers],0)),
Table_Index[ID],$Q2473,Table_Index[year],$R2473)/COUNTIFS(Table_Index[Quarter],"&lt;&gt;''",Table_Index[ID],$Q2473,Table_Index[year],$R2473)</f>
        <v>8.3940874999999998E-2</v>
      </c>
      <c r="U2473">
        <f>SUMIFS(INDEX(Table_Index[],,MATCH(U$12,Table_Index[#Headers],0)),
Table_Index[ID],$Q2473,Table_Index[year],$R2473)/COUNTIFS(Table_Index[Quarter],"&lt;&gt;''",Table_Index[ID],$Q2473,Table_Index[year],$R2473)</f>
        <v>0.17118535000000001</v>
      </c>
      <c r="V2473">
        <f>SUMIFS(INDEX(Table_Index[],,MATCH(V$12,Table_Index[#Headers],0)),
Table_Index[ID],$Q2473,Table_Index[year],$R2473)/COUNTIFS(Table_Index[Quarter],"&lt;&gt;''",Table_Index[ID],$Q2473,Table_Index[year],$R2473)</f>
        <v>1.6162025E-2</v>
      </c>
      <c r="W2473">
        <f>SUMIFS(INDEX(Table_Index[],,MATCH(W$12,Table_Index[#Headers],0)),
Table_Index[ID],$Q2473,Table_Index[year],$R2473)/COUNTIFS(Table_Index[Quarter],"&lt;&gt;''",Table_Index[ID],$Q2473,Table_Index[year],$R2473)</f>
        <v>3.0376750000000001E-3</v>
      </c>
      <c r="X2473">
        <f>SUMIFS(INDEX(Table_Index[],,MATCH(X$12,Table_Index[#Headers],0)),
Table_Index[ID],$Q2473,Table_Index[year],$R2473)/COUNTIFS(Table_Index[Quarter],"&lt;&gt;''",Table_Index[ID],$Q2473,Table_Index[year],$R2473)</f>
        <v>0</v>
      </c>
      <c r="Y2473">
        <f>SUMIFS(INDEX(Table_Index[],,MATCH(Y$12,Table_Index[#Headers],0)),
Table_Index[ID],$Q2473,Table_Index[year],$R2473)/COUNTIFS(Table_Index[Quarter],"&lt;&gt;''",Table_Index[ID],$Q2473,Table_Index[year],$R2473)</f>
        <v>0</v>
      </c>
      <c r="Z2473">
        <f>SUMIFS(INDEX(Table_Index[],,MATCH(Z$12,Table_Index[#Headers],0)),
Table_Index[ID],$Q2473,Table_Index[year],$R2473)/COUNTIFS(Table_Index[Quarter],"&lt;&gt;''",Table_Index[ID],$Q2473,Table_Index[year],$R2473)</f>
        <v>0.33535729999999997</v>
      </c>
      <c r="AA2473">
        <f>SUMIFS(INDEX(Table_Index[],,MATCH(AA$12,Table_Index[#Headers],0)),
Table_Index[ID],$Q2473,Table_Index[year],$R2473)/COUNTIFS(Table_Index[Quarter],"&lt;&gt;''",Table_Index[ID],$Q2473,Table_Index[year],$R2473)</f>
        <v>0.13156147499999998</v>
      </c>
      <c r="AB2473">
        <f>SUMIFS(INDEX(Table_Index[],,MATCH(AB$12,Table_Index[#Headers],0)),
Table_Index[ID],$Q2473,Table_Index[year],$R2473)/COUNTIFS(Table_Index[Quarter],"&lt;&gt;''",Table_Index[ID],$Q2473,Table_Index[year],$R2473)</f>
        <v>1.4074274999999999E-2</v>
      </c>
      <c r="AC2473" s="24">
        <f t="shared" si="154"/>
        <v>0.98905477499999983</v>
      </c>
      <c r="AD2473">
        <f>COUNTIFS(Table_Index[Quarter],"&lt;&gt;''",Table_Index[ID],$Q2473,Table_Index[year],$R2473)</f>
        <v>4</v>
      </c>
      <c r="AE2473" s="34">
        <f t="shared" si="155"/>
        <v>0.77877561714222443</v>
      </c>
    </row>
    <row r="2474" spans="1:31" x14ac:dyDescent="0.3">
      <c r="A2474">
        <v>9243</v>
      </c>
      <c r="B2474">
        <v>2006</v>
      </c>
      <c r="C2474">
        <v>3</v>
      </c>
      <c r="D2474">
        <v>0.13789599999999999</v>
      </c>
      <c r="E2474">
        <v>5.5903799999999997E-2</v>
      </c>
      <c r="F2474">
        <v>0.13416910000000001</v>
      </c>
      <c r="G2474">
        <v>6.7084500000000005E-2</v>
      </c>
      <c r="H2474">
        <v>0</v>
      </c>
      <c r="I2474">
        <v>0.37269180000000002</v>
      </c>
      <c r="J2474">
        <v>0</v>
      </c>
      <c r="K2474">
        <v>0.11180759999999999</v>
      </c>
      <c r="L2474">
        <v>8.9445999999999998E-2</v>
      </c>
      <c r="M2474">
        <v>3.10012E-2</v>
      </c>
      <c r="O2474" t="str">
        <f>Table_Index[[#This Row],[ID]]&amp;Table_Index[[#This Row],[year]]</f>
        <v>92432006</v>
      </c>
      <c r="P2474" t="str">
        <v>95622005</v>
      </c>
      <c r="Q2474" t="str">
        <f t="shared" si="152"/>
        <v>9562</v>
      </c>
      <c r="R2474" t="str">
        <f t="shared" si="153"/>
        <v>2005</v>
      </c>
      <c r="S2474">
        <f>SUMIFS(INDEX(Table_Index[],,MATCH(S$12,Table_Index[#Headers],0)),
Table_Index[ID],$Q2474,Table_Index[year],$R2474)/COUNTIFS(Table_Index[Quarter],"&lt;&gt;''",Table_Index[ID],$Q2474,Table_Index[year],$R2474)</f>
        <v>8.5007474999999999E-2</v>
      </c>
      <c r="T2474">
        <f>SUMIFS(INDEX(Table_Index[],,MATCH(T$12,Table_Index[#Headers],0)),
Table_Index[ID],$Q2474,Table_Index[year],$R2474)/COUNTIFS(Table_Index[Quarter],"&lt;&gt;''",Table_Index[ID],$Q2474,Table_Index[year],$R2474)</f>
        <v>0.1246997</v>
      </c>
      <c r="U2474">
        <f>SUMIFS(INDEX(Table_Index[],,MATCH(U$12,Table_Index[#Headers],0)),
Table_Index[ID],$Q2474,Table_Index[year],$R2474)/COUNTIFS(Table_Index[Quarter],"&lt;&gt;''",Table_Index[ID],$Q2474,Table_Index[year],$R2474)</f>
        <v>0.14361062499999999</v>
      </c>
      <c r="V2474">
        <f>SUMIFS(INDEX(Table_Index[],,MATCH(V$12,Table_Index[#Headers],0)),
Table_Index[ID],$Q2474,Table_Index[year],$R2474)/COUNTIFS(Table_Index[Quarter],"&lt;&gt;''",Table_Index[ID],$Q2474,Table_Index[year],$R2474)</f>
        <v>4.8137300000000008E-2</v>
      </c>
      <c r="W2474">
        <f>SUMIFS(INDEX(Table_Index[],,MATCH(W$12,Table_Index[#Headers],0)),
Table_Index[ID],$Q2474,Table_Index[year],$R2474)/COUNTIFS(Table_Index[Quarter],"&lt;&gt;''",Table_Index[ID],$Q2474,Table_Index[year],$R2474)</f>
        <v>0</v>
      </c>
      <c r="X2474">
        <f>SUMIFS(INDEX(Table_Index[],,MATCH(X$12,Table_Index[#Headers],0)),
Table_Index[ID],$Q2474,Table_Index[year],$R2474)/COUNTIFS(Table_Index[Quarter],"&lt;&gt;''",Table_Index[ID],$Q2474,Table_Index[year],$R2474)</f>
        <v>0.158417425</v>
      </c>
      <c r="Y2474">
        <f>SUMIFS(INDEX(Table_Index[],,MATCH(Y$12,Table_Index[#Headers],0)),
Table_Index[ID],$Q2474,Table_Index[year],$R2474)/COUNTIFS(Table_Index[Quarter],"&lt;&gt;''",Table_Index[ID],$Q2474,Table_Index[year],$R2474)</f>
        <v>0.10748275</v>
      </c>
      <c r="Z2474">
        <f>SUMIFS(INDEX(Table_Index[],,MATCH(Z$12,Table_Index[#Headers],0)),
Table_Index[ID],$Q2474,Table_Index[year],$R2474)/COUNTIFS(Table_Index[Quarter],"&lt;&gt;''",Table_Index[ID],$Q2474,Table_Index[year],$R2474)</f>
        <v>0.15561930000000002</v>
      </c>
      <c r="AA2474">
        <f>SUMIFS(INDEX(Table_Index[],,MATCH(AA$12,Table_Index[#Headers],0)),
Table_Index[ID],$Q2474,Table_Index[year],$R2474)/COUNTIFS(Table_Index[Quarter],"&lt;&gt;''",Table_Index[ID],$Q2474,Table_Index[year],$R2474)</f>
        <v>0.16616324999999998</v>
      </c>
      <c r="AB2474">
        <f>SUMIFS(INDEX(Table_Index[],,MATCH(AB$12,Table_Index[#Headers],0)),
Table_Index[ID],$Q2474,Table_Index[year],$R2474)/COUNTIFS(Table_Index[Quarter],"&lt;&gt;''",Table_Index[ID],$Q2474,Table_Index[year],$R2474)</f>
        <v>1.08621E-2</v>
      </c>
      <c r="AC2474" s="24">
        <f t="shared" si="154"/>
        <v>0.99999992500000001</v>
      </c>
      <c r="AD2474">
        <f>COUNTIFS(Table_Index[Quarter],"&lt;&gt;''",Table_Index[ID],$Q2474,Table_Index[year],$R2474)</f>
        <v>4</v>
      </c>
      <c r="AE2474" s="34">
        <f t="shared" si="155"/>
        <v>0.86568830325919821</v>
      </c>
    </row>
    <row r="2475" spans="1:31" x14ac:dyDescent="0.3">
      <c r="A2475">
        <v>9243</v>
      </c>
      <c r="B2475">
        <v>2006</v>
      </c>
      <c r="C2475">
        <v>4</v>
      </c>
      <c r="D2475">
        <v>0.1434494</v>
      </c>
      <c r="E2475">
        <v>6.1283700000000003E-2</v>
      </c>
      <c r="F2475">
        <v>8.1711699999999998E-2</v>
      </c>
      <c r="G2475">
        <v>3.2684699999999997E-2</v>
      </c>
      <c r="H2475">
        <v>2.4513500000000001E-2</v>
      </c>
      <c r="I2475">
        <v>0.49026999999999998</v>
      </c>
      <c r="J2475">
        <v>2.6556300000000001E-2</v>
      </c>
      <c r="K2475">
        <v>4.9027000000000001E-2</v>
      </c>
      <c r="L2475">
        <v>5.88324E-2</v>
      </c>
      <c r="M2475">
        <v>3.1671400000000002E-2</v>
      </c>
      <c r="O2475" t="str">
        <f>Table_Index[[#This Row],[ID]]&amp;Table_Index[[#This Row],[year]]</f>
        <v>92432006</v>
      </c>
      <c r="P2475" t="str">
        <v>95622006</v>
      </c>
      <c r="Q2475" t="str">
        <f t="shared" si="152"/>
        <v>9562</v>
      </c>
      <c r="R2475" t="str">
        <f t="shared" si="153"/>
        <v>2006</v>
      </c>
      <c r="S2475">
        <f>SUMIFS(INDEX(Table_Index[],,MATCH(S$12,Table_Index[#Headers],0)),
Table_Index[ID],$Q2475,Table_Index[year],$R2475)/COUNTIFS(Table_Index[Quarter],"&lt;&gt;''",Table_Index[ID],$Q2475,Table_Index[year],$R2475)</f>
        <v>5.6640524999999997E-2</v>
      </c>
      <c r="T2475">
        <f>SUMIFS(INDEX(Table_Index[],,MATCH(T$12,Table_Index[#Headers],0)),
Table_Index[ID],$Q2475,Table_Index[year],$R2475)/COUNTIFS(Table_Index[Quarter],"&lt;&gt;''",Table_Index[ID],$Q2475,Table_Index[year],$R2475)</f>
        <v>0.11135834999999999</v>
      </c>
      <c r="U2475">
        <f>SUMIFS(INDEX(Table_Index[],,MATCH(U$12,Table_Index[#Headers],0)),
Table_Index[ID],$Q2475,Table_Index[year],$R2475)/COUNTIFS(Table_Index[Quarter],"&lt;&gt;''",Table_Index[ID],$Q2475,Table_Index[year],$R2475)</f>
        <v>0.11712882500000001</v>
      </c>
      <c r="V2475">
        <f>SUMIFS(INDEX(Table_Index[],,MATCH(V$12,Table_Index[#Headers],0)),
Table_Index[ID],$Q2475,Table_Index[year],$R2475)/COUNTIFS(Table_Index[Quarter],"&lt;&gt;''",Table_Index[ID],$Q2475,Table_Index[year],$R2475)</f>
        <v>5.9948500000000002E-2</v>
      </c>
      <c r="W2475">
        <f>SUMIFS(INDEX(Table_Index[],,MATCH(W$12,Table_Index[#Headers],0)),
Table_Index[ID],$Q2475,Table_Index[year],$R2475)/COUNTIFS(Table_Index[Quarter],"&lt;&gt;''",Table_Index[ID],$Q2475,Table_Index[year],$R2475)</f>
        <v>0</v>
      </c>
      <c r="X2475">
        <f>SUMIFS(INDEX(Table_Index[],,MATCH(X$12,Table_Index[#Headers],0)),
Table_Index[ID],$Q2475,Table_Index[year],$R2475)/COUNTIFS(Table_Index[Quarter],"&lt;&gt;''",Table_Index[ID],$Q2475,Table_Index[year],$R2475)</f>
        <v>0.22329397500000001</v>
      </c>
      <c r="Y2475">
        <f>SUMIFS(INDEX(Table_Index[],,MATCH(Y$12,Table_Index[#Headers],0)),
Table_Index[ID],$Q2475,Table_Index[year],$R2475)/COUNTIFS(Table_Index[Quarter],"&lt;&gt;''",Table_Index[ID],$Q2475,Table_Index[year],$R2475)</f>
        <v>0.13612792500000001</v>
      </c>
      <c r="Z2475">
        <f>SUMIFS(INDEX(Table_Index[],,MATCH(Z$12,Table_Index[#Headers],0)),
Table_Index[ID],$Q2475,Table_Index[year],$R2475)/COUNTIFS(Table_Index[Quarter],"&lt;&gt;''",Table_Index[ID],$Q2475,Table_Index[year],$R2475)</f>
        <v>0.11575627500000001</v>
      </c>
      <c r="AA2475">
        <f>SUMIFS(INDEX(Table_Index[],,MATCH(AA$12,Table_Index[#Headers],0)),
Table_Index[ID],$Q2475,Table_Index[year],$R2475)/COUNTIFS(Table_Index[Quarter],"&lt;&gt;''",Table_Index[ID],$Q2475,Table_Index[year],$R2475)</f>
        <v>0.16964295000000001</v>
      </c>
      <c r="AB2475">
        <f>SUMIFS(INDEX(Table_Index[],,MATCH(AB$12,Table_Index[#Headers],0)),
Table_Index[ID],$Q2475,Table_Index[year],$R2475)/COUNTIFS(Table_Index[Quarter],"&lt;&gt;''",Table_Index[ID],$Q2475,Table_Index[year],$R2475)</f>
        <v>1.0102625E-2</v>
      </c>
      <c r="AC2475" s="24">
        <f t="shared" si="154"/>
        <v>0.99999995000000008</v>
      </c>
      <c r="AD2475">
        <f>COUNTIFS(Table_Index[Quarter],"&lt;&gt;''",Table_Index[ID],$Q2475,Table_Index[year],$R2475)</f>
        <v>4</v>
      </c>
      <c r="AE2475" s="34">
        <f t="shared" si="155"/>
        <v>0.85640686456029624</v>
      </c>
    </row>
    <row r="2476" spans="1:31" x14ac:dyDescent="0.3">
      <c r="A2476">
        <v>9243</v>
      </c>
      <c r="B2476">
        <v>2007</v>
      </c>
      <c r="C2476">
        <v>1</v>
      </c>
      <c r="D2476">
        <v>6.4993200000000001E-2</v>
      </c>
      <c r="E2476">
        <v>4.4090900000000002E-2</v>
      </c>
      <c r="F2476">
        <v>4.7030299999999997E-2</v>
      </c>
      <c r="G2476">
        <v>0.29393920000000001</v>
      </c>
      <c r="H2476">
        <v>0</v>
      </c>
      <c r="I2476">
        <v>0.36252509999999999</v>
      </c>
      <c r="J2476">
        <v>0</v>
      </c>
      <c r="K2476">
        <v>0.1288434</v>
      </c>
      <c r="L2476">
        <v>4.1151500000000001E-2</v>
      </c>
      <c r="M2476">
        <v>1.7426400000000002E-2</v>
      </c>
      <c r="O2476" t="str">
        <f>Table_Index[[#This Row],[ID]]&amp;Table_Index[[#This Row],[year]]</f>
        <v>92432007</v>
      </c>
      <c r="P2476" t="str">
        <v>95622007</v>
      </c>
      <c r="Q2476" t="str">
        <f t="shared" si="152"/>
        <v>9562</v>
      </c>
      <c r="R2476" t="str">
        <f t="shared" si="153"/>
        <v>2007</v>
      </c>
      <c r="S2476">
        <f>SUMIFS(INDEX(Table_Index[],,MATCH(S$12,Table_Index[#Headers],0)),
Table_Index[ID],$Q2476,Table_Index[year],$R2476)/COUNTIFS(Table_Index[Quarter],"&lt;&gt;''",Table_Index[ID],$Q2476,Table_Index[year],$R2476)</f>
        <v>9.6476000000000006E-2</v>
      </c>
      <c r="T2476">
        <f>SUMIFS(INDEX(Table_Index[],,MATCH(T$12,Table_Index[#Headers],0)),
Table_Index[ID],$Q2476,Table_Index[year],$R2476)/COUNTIFS(Table_Index[Quarter],"&lt;&gt;''",Table_Index[ID],$Q2476,Table_Index[year],$R2476)</f>
        <v>6.6587475000000007E-2</v>
      </c>
      <c r="U2476">
        <f>SUMIFS(INDEX(Table_Index[],,MATCH(U$12,Table_Index[#Headers],0)),
Table_Index[ID],$Q2476,Table_Index[year],$R2476)/COUNTIFS(Table_Index[Quarter],"&lt;&gt;''",Table_Index[ID],$Q2476,Table_Index[year],$R2476)</f>
        <v>0.19121379999999999</v>
      </c>
      <c r="V2476">
        <f>SUMIFS(INDEX(Table_Index[],,MATCH(V$12,Table_Index[#Headers],0)),
Table_Index[ID],$Q2476,Table_Index[year],$R2476)/COUNTIFS(Table_Index[Quarter],"&lt;&gt;''",Table_Index[ID],$Q2476,Table_Index[year],$R2476)</f>
        <v>5.0154899999999995E-2</v>
      </c>
      <c r="W2476">
        <f>SUMIFS(INDEX(Table_Index[],,MATCH(W$12,Table_Index[#Headers],0)),
Table_Index[ID],$Q2476,Table_Index[year],$R2476)/COUNTIFS(Table_Index[Quarter],"&lt;&gt;''",Table_Index[ID],$Q2476,Table_Index[year],$R2476)</f>
        <v>9.1326749999999998E-3</v>
      </c>
      <c r="X2476">
        <f>SUMIFS(INDEX(Table_Index[],,MATCH(X$12,Table_Index[#Headers],0)),
Table_Index[ID],$Q2476,Table_Index[year],$R2476)/COUNTIFS(Table_Index[Quarter],"&lt;&gt;''",Table_Index[ID],$Q2476,Table_Index[year],$R2476)</f>
        <v>0.24660900000000002</v>
      </c>
      <c r="Y2476">
        <f>SUMIFS(INDEX(Table_Index[],,MATCH(Y$12,Table_Index[#Headers],0)),
Table_Index[ID],$Q2476,Table_Index[year],$R2476)/COUNTIFS(Table_Index[Quarter],"&lt;&gt;''",Table_Index[ID],$Q2476,Table_Index[year],$R2476)</f>
        <v>0.10269775</v>
      </c>
      <c r="Z2476">
        <f>SUMIFS(INDEX(Table_Index[],,MATCH(Z$12,Table_Index[#Headers],0)),
Table_Index[ID],$Q2476,Table_Index[year],$R2476)/COUNTIFS(Table_Index[Quarter],"&lt;&gt;''",Table_Index[ID],$Q2476,Table_Index[year],$R2476)</f>
        <v>6.083065E-2</v>
      </c>
      <c r="AA2476">
        <f>SUMIFS(INDEX(Table_Index[],,MATCH(AA$12,Table_Index[#Headers],0)),
Table_Index[ID],$Q2476,Table_Index[year],$R2476)/COUNTIFS(Table_Index[Quarter],"&lt;&gt;''",Table_Index[ID],$Q2476,Table_Index[year],$R2476)</f>
        <v>0.16150062500000001</v>
      </c>
      <c r="AB2476">
        <f>SUMIFS(INDEX(Table_Index[],,MATCH(AB$12,Table_Index[#Headers],0)),
Table_Index[ID],$Q2476,Table_Index[year],$R2476)/COUNTIFS(Table_Index[Quarter],"&lt;&gt;''",Table_Index[ID],$Q2476,Table_Index[year],$R2476)</f>
        <v>1.4797100000000001E-2</v>
      </c>
      <c r="AC2476" s="24">
        <f t="shared" si="154"/>
        <v>0.99999997500000015</v>
      </c>
      <c r="AD2476">
        <f>COUNTIFS(Table_Index[Quarter],"&lt;&gt;''",Table_Index[ID],$Q2476,Table_Index[year],$R2476)</f>
        <v>4</v>
      </c>
      <c r="AE2476" s="34">
        <f t="shared" si="155"/>
        <v>0.84573225178073308</v>
      </c>
    </row>
    <row r="2477" spans="1:31" x14ac:dyDescent="0.3">
      <c r="A2477">
        <v>9243</v>
      </c>
      <c r="B2477">
        <v>2007</v>
      </c>
      <c r="C2477">
        <v>2</v>
      </c>
      <c r="D2477">
        <v>0.1173439</v>
      </c>
      <c r="E2477">
        <v>0.13092090000000001</v>
      </c>
      <c r="F2477">
        <v>0.1466314</v>
      </c>
      <c r="G2477">
        <v>9.4761799999999993E-2</v>
      </c>
      <c r="H2477">
        <v>2.2693000000000001E-2</v>
      </c>
      <c r="I2477">
        <v>0.31919760000000003</v>
      </c>
      <c r="J2477">
        <v>0</v>
      </c>
      <c r="K2477">
        <v>7.3315699999999998E-2</v>
      </c>
      <c r="L2477">
        <v>4.71315E-2</v>
      </c>
      <c r="M2477">
        <v>4.80043E-2</v>
      </c>
      <c r="O2477" t="str">
        <f>Table_Index[[#This Row],[ID]]&amp;Table_Index[[#This Row],[year]]</f>
        <v>92432007</v>
      </c>
      <c r="P2477" t="str">
        <v>95622008</v>
      </c>
      <c r="Q2477" t="str">
        <f t="shared" si="152"/>
        <v>9562</v>
      </c>
      <c r="R2477" t="str">
        <f t="shared" si="153"/>
        <v>2008</v>
      </c>
      <c r="S2477">
        <f>SUMIFS(INDEX(Table_Index[],,MATCH(S$12,Table_Index[#Headers],0)),
Table_Index[ID],$Q2477,Table_Index[year],$R2477)/COUNTIFS(Table_Index[Quarter],"&lt;&gt;''",Table_Index[ID],$Q2477,Table_Index[year],$R2477)</f>
        <v>0.199601575</v>
      </c>
      <c r="T2477">
        <f>SUMIFS(INDEX(Table_Index[],,MATCH(T$12,Table_Index[#Headers],0)),
Table_Index[ID],$Q2477,Table_Index[year],$R2477)/COUNTIFS(Table_Index[Quarter],"&lt;&gt;''",Table_Index[ID],$Q2477,Table_Index[year],$R2477)</f>
        <v>0.12131567499999998</v>
      </c>
      <c r="U2477">
        <f>SUMIFS(INDEX(Table_Index[],,MATCH(U$12,Table_Index[#Headers],0)),
Table_Index[ID],$Q2477,Table_Index[year],$R2477)/COUNTIFS(Table_Index[Quarter],"&lt;&gt;''",Table_Index[ID],$Q2477,Table_Index[year],$R2477)</f>
        <v>0.34091615000000003</v>
      </c>
      <c r="V2477">
        <f>SUMIFS(INDEX(Table_Index[],,MATCH(V$12,Table_Index[#Headers],0)),
Table_Index[ID],$Q2477,Table_Index[year],$R2477)/COUNTIFS(Table_Index[Quarter],"&lt;&gt;''",Table_Index[ID],$Q2477,Table_Index[year],$R2477)</f>
        <v>4.9923275000000003E-2</v>
      </c>
      <c r="W2477">
        <f>SUMIFS(INDEX(Table_Index[],,MATCH(W$12,Table_Index[#Headers],0)),
Table_Index[ID],$Q2477,Table_Index[year],$R2477)/COUNTIFS(Table_Index[Quarter],"&lt;&gt;''",Table_Index[ID],$Q2477,Table_Index[year],$R2477)</f>
        <v>2.7916500000000001E-3</v>
      </c>
      <c r="X2477">
        <f>SUMIFS(INDEX(Table_Index[],,MATCH(X$12,Table_Index[#Headers],0)),
Table_Index[ID],$Q2477,Table_Index[year],$R2477)/COUNTIFS(Table_Index[Quarter],"&lt;&gt;''",Table_Index[ID],$Q2477,Table_Index[year],$R2477)</f>
        <v>0</v>
      </c>
      <c r="Y2477">
        <f>SUMIFS(INDEX(Table_Index[],,MATCH(Y$12,Table_Index[#Headers],0)),
Table_Index[ID],$Q2477,Table_Index[year],$R2477)/COUNTIFS(Table_Index[Quarter],"&lt;&gt;''",Table_Index[ID],$Q2477,Table_Index[year],$R2477)</f>
        <v>7.8893224999999997E-2</v>
      </c>
      <c r="Z2477">
        <f>SUMIFS(INDEX(Table_Index[],,MATCH(Z$12,Table_Index[#Headers],0)),
Table_Index[ID],$Q2477,Table_Index[year],$R2477)/COUNTIFS(Table_Index[Quarter],"&lt;&gt;''",Table_Index[ID],$Q2477,Table_Index[year],$R2477)</f>
        <v>8.2646175000000002E-2</v>
      </c>
      <c r="AA2477">
        <f>SUMIFS(INDEX(Table_Index[],,MATCH(AA$12,Table_Index[#Headers],0)),
Table_Index[ID],$Q2477,Table_Index[year],$R2477)/COUNTIFS(Table_Index[Quarter],"&lt;&gt;''",Table_Index[ID],$Q2477,Table_Index[year],$R2477)</f>
        <v>0.11008324999999999</v>
      </c>
      <c r="AB2477">
        <f>SUMIFS(INDEX(Table_Index[],,MATCH(AB$12,Table_Index[#Headers],0)),
Table_Index[ID],$Q2477,Table_Index[year],$R2477)/COUNTIFS(Table_Index[Quarter],"&lt;&gt;''",Table_Index[ID],$Q2477,Table_Index[year],$R2477)</f>
        <v>1.3829025E-2</v>
      </c>
      <c r="AC2477" s="24">
        <f t="shared" si="154"/>
        <v>1</v>
      </c>
      <c r="AD2477">
        <f>COUNTIFS(Table_Index[Quarter],"&lt;&gt;''",Table_Index[ID],$Q2477,Table_Index[year],$R2477)</f>
        <v>4</v>
      </c>
      <c r="AE2477" s="34">
        <f t="shared" si="155"/>
        <v>0.80135367517349876</v>
      </c>
    </row>
    <row r="2478" spans="1:31" x14ac:dyDescent="0.3">
      <c r="A2478">
        <v>9243</v>
      </c>
      <c r="B2478">
        <v>2007</v>
      </c>
      <c r="C2478">
        <v>3</v>
      </c>
      <c r="D2478">
        <v>8.7211200000000003E-2</v>
      </c>
      <c r="E2478">
        <v>7.2802400000000003E-2</v>
      </c>
      <c r="F2478">
        <v>6.8252300000000002E-2</v>
      </c>
      <c r="G2478">
        <v>0.16380539999999999</v>
      </c>
      <c r="H2478">
        <v>1.7063100000000001E-2</v>
      </c>
      <c r="I2478">
        <v>0.45003840000000001</v>
      </c>
      <c r="J2478">
        <v>5.0051699999999998E-2</v>
      </c>
      <c r="K2478">
        <v>2.7300899999999999E-2</v>
      </c>
      <c r="L2478">
        <v>3.18511E-2</v>
      </c>
      <c r="M2478">
        <v>3.1623499999999999E-2</v>
      </c>
      <c r="O2478" t="str">
        <f>Table_Index[[#This Row],[ID]]&amp;Table_Index[[#This Row],[year]]</f>
        <v>92432007</v>
      </c>
      <c r="P2478" t="str">
        <v>95622009</v>
      </c>
      <c r="Q2478" t="str">
        <f t="shared" si="152"/>
        <v>9562</v>
      </c>
      <c r="R2478" t="str">
        <f t="shared" si="153"/>
        <v>2009</v>
      </c>
      <c r="S2478">
        <f>SUMIFS(INDEX(Table_Index[],,MATCH(S$12,Table_Index[#Headers],0)),
Table_Index[ID],$Q2478,Table_Index[year],$R2478)/COUNTIFS(Table_Index[Quarter],"&lt;&gt;''",Table_Index[ID],$Q2478,Table_Index[year],$R2478)</f>
        <v>9.9159374999999994E-2</v>
      </c>
      <c r="T2478">
        <f>SUMIFS(INDEX(Table_Index[],,MATCH(T$12,Table_Index[#Headers],0)),
Table_Index[ID],$Q2478,Table_Index[year],$R2478)/COUNTIFS(Table_Index[Quarter],"&lt;&gt;''",Table_Index[ID],$Q2478,Table_Index[year],$R2478)</f>
        <v>9.2191300000000004E-2</v>
      </c>
      <c r="U2478">
        <f>SUMIFS(INDEX(Table_Index[],,MATCH(U$12,Table_Index[#Headers],0)),
Table_Index[ID],$Q2478,Table_Index[year],$R2478)/COUNTIFS(Table_Index[Quarter],"&lt;&gt;''",Table_Index[ID],$Q2478,Table_Index[year],$R2478)</f>
        <v>0.18051669999999997</v>
      </c>
      <c r="V2478">
        <f>SUMIFS(INDEX(Table_Index[],,MATCH(V$12,Table_Index[#Headers],0)),
Table_Index[ID],$Q2478,Table_Index[year],$R2478)/COUNTIFS(Table_Index[Quarter],"&lt;&gt;''",Table_Index[ID],$Q2478,Table_Index[year],$R2478)</f>
        <v>0.120198025</v>
      </c>
      <c r="W2478">
        <f>SUMIFS(INDEX(Table_Index[],,MATCH(W$12,Table_Index[#Headers],0)),
Table_Index[ID],$Q2478,Table_Index[year],$R2478)/COUNTIFS(Table_Index[Quarter],"&lt;&gt;''",Table_Index[ID],$Q2478,Table_Index[year],$R2478)</f>
        <v>2.3368775000000001E-2</v>
      </c>
      <c r="X2478">
        <f>SUMIFS(INDEX(Table_Index[],,MATCH(X$12,Table_Index[#Headers],0)),
Table_Index[ID],$Q2478,Table_Index[year],$R2478)/COUNTIFS(Table_Index[Quarter],"&lt;&gt;''",Table_Index[ID],$Q2478,Table_Index[year],$R2478)</f>
        <v>0</v>
      </c>
      <c r="Y2478">
        <f>SUMIFS(INDEX(Table_Index[],,MATCH(Y$12,Table_Index[#Headers],0)),
Table_Index[ID],$Q2478,Table_Index[year],$R2478)/COUNTIFS(Table_Index[Quarter],"&lt;&gt;''",Table_Index[ID],$Q2478,Table_Index[year],$R2478)</f>
        <v>0.25394355000000002</v>
      </c>
      <c r="Z2478">
        <f>SUMIFS(INDEX(Table_Index[],,MATCH(Z$12,Table_Index[#Headers],0)),
Table_Index[ID],$Q2478,Table_Index[year],$R2478)/COUNTIFS(Table_Index[Quarter],"&lt;&gt;''",Table_Index[ID],$Q2478,Table_Index[year],$R2478)</f>
        <v>8.4769374999999994E-2</v>
      </c>
      <c r="AA2478">
        <f>SUMIFS(INDEX(Table_Index[],,MATCH(AA$12,Table_Index[#Headers],0)),
Table_Index[ID],$Q2478,Table_Index[year],$R2478)/COUNTIFS(Table_Index[Quarter],"&lt;&gt;''",Table_Index[ID],$Q2478,Table_Index[year],$R2478)</f>
        <v>0.12972952500000001</v>
      </c>
      <c r="AB2478">
        <f>SUMIFS(INDEX(Table_Index[],,MATCH(AB$12,Table_Index[#Headers],0)),
Table_Index[ID],$Q2478,Table_Index[year],$R2478)/COUNTIFS(Table_Index[Quarter],"&lt;&gt;''",Table_Index[ID],$Q2478,Table_Index[year],$R2478)</f>
        <v>1.61234E-2</v>
      </c>
      <c r="AC2478" s="24">
        <f t="shared" si="154"/>
        <v>1.0000000250000001</v>
      </c>
      <c r="AD2478">
        <f>COUNTIFS(Table_Index[Quarter],"&lt;&gt;''",Table_Index[ID],$Q2478,Table_Index[year],$R2478)</f>
        <v>4</v>
      </c>
      <c r="AE2478" s="34">
        <f t="shared" si="155"/>
        <v>0.84532535150734933</v>
      </c>
    </row>
    <row r="2479" spans="1:31" x14ac:dyDescent="0.3">
      <c r="A2479">
        <v>9243</v>
      </c>
      <c r="B2479">
        <v>2007</v>
      </c>
      <c r="C2479">
        <v>4</v>
      </c>
      <c r="D2479">
        <v>0.1950626</v>
      </c>
      <c r="E2479">
        <v>0.1369157</v>
      </c>
      <c r="F2479">
        <v>9.8883600000000002E-2</v>
      </c>
      <c r="G2479">
        <v>0.12778800000000001</v>
      </c>
      <c r="H2479">
        <v>0</v>
      </c>
      <c r="I2479">
        <v>0.237485</v>
      </c>
      <c r="J2479">
        <v>6.8457900000000002E-2</v>
      </c>
      <c r="K2479">
        <v>5.70482E-2</v>
      </c>
      <c r="L2479">
        <v>4.2596000000000002E-2</v>
      </c>
      <c r="M2479">
        <v>3.57629E-2</v>
      </c>
      <c r="O2479" t="str">
        <f>Table_Index[[#This Row],[ID]]&amp;Table_Index[[#This Row],[year]]</f>
        <v>92432007</v>
      </c>
      <c r="P2479" t="str">
        <v>95622010</v>
      </c>
      <c r="Q2479" t="str">
        <f t="shared" si="152"/>
        <v>9562</v>
      </c>
      <c r="R2479" t="str">
        <f t="shared" si="153"/>
        <v>2010</v>
      </c>
      <c r="S2479">
        <f>SUMIFS(INDEX(Table_Index[],,MATCH(S$12,Table_Index[#Headers],0)),
Table_Index[ID],$Q2479,Table_Index[year],$R2479)/COUNTIFS(Table_Index[Quarter],"&lt;&gt;''",Table_Index[ID],$Q2479,Table_Index[year],$R2479)</f>
        <v>6.7716949999999998E-2</v>
      </c>
      <c r="T2479">
        <f>SUMIFS(INDEX(Table_Index[],,MATCH(T$12,Table_Index[#Headers],0)),
Table_Index[ID],$Q2479,Table_Index[year],$R2479)/COUNTIFS(Table_Index[Quarter],"&lt;&gt;''",Table_Index[ID],$Q2479,Table_Index[year],$R2479)</f>
        <v>8.0618424999999994E-2</v>
      </c>
      <c r="U2479">
        <f>SUMIFS(INDEX(Table_Index[],,MATCH(U$12,Table_Index[#Headers],0)),
Table_Index[ID],$Q2479,Table_Index[year],$R2479)/COUNTIFS(Table_Index[Quarter],"&lt;&gt;''",Table_Index[ID],$Q2479,Table_Index[year],$R2479)</f>
        <v>0.16611045000000002</v>
      </c>
      <c r="V2479">
        <f>SUMIFS(INDEX(Table_Index[],,MATCH(V$12,Table_Index[#Headers],0)),
Table_Index[ID],$Q2479,Table_Index[year],$R2479)/COUNTIFS(Table_Index[Quarter],"&lt;&gt;''",Table_Index[ID],$Q2479,Table_Index[year],$R2479)</f>
        <v>6.8781074999999997E-2</v>
      </c>
      <c r="W2479">
        <f>SUMIFS(INDEX(Table_Index[],,MATCH(W$12,Table_Index[#Headers],0)),
Table_Index[ID],$Q2479,Table_Index[year],$R2479)/COUNTIFS(Table_Index[Quarter],"&lt;&gt;''",Table_Index[ID],$Q2479,Table_Index[year],$R2479)</f>
        <v>7.1287950000000003E-2</v>
      </c>
      <c r="X2479">
        <f>SUMIFS(INDEX(Table_Index[],,MATCH(X$12,Table_Index[#Headers],0)),
Table_Index[ID],$Q2479,Table_Index[year],$R2479)/COUNTIFS(Table_Index[Quarter],"&lt;&gt;''",Table_Index[ID],$Q2479,Table_Index[year],$R2479)</f>
        <v>0.21076185</v>
      </c>
      <c r="Y2479">
        <f>SUMIFS(INDEX(Table_Index[],,MATCH(Y$12,Table_Index[#Headers],0)),
Table_Index[ID],$Q2479,Table_Index[year],$R2479)/COUNTIFS(Table_Index[Quarter],"&lt;&gt;''",Table_Index[ID],$Q2479,Table_Index[year],$R2479)</f>
        <v>0.14749699999999999</v>
      </c>
      <c r="Z2479">
        <f>SUMIFS(INDEX(Table_Index[],,MATCH(Z$12,Table_Index[#Headers],0)),
Table_Index[ID],$Q2479,Table_Index[year],$R2479)/COUNTIFS(Table_Index[Quarter],"&lt;&gt;''",Table_Index[ID],$Q2479,Table_Index[year],$R2479)</f>
        <v>4.3188699999999997E-2</v>
      </c>
      <c r="AA2479">
        <f>SUMIFS(INDEX(Table_Index[],,MATCH(AA$12,Table_Index[#Headers],0)),
Table_Index[ID],$Q2479,Table_Index[year],$R2479)/COUNTIFS(Table_Index[Quarter],"&lt;&gt;''",Table_Index[ID],$Q2479,Table_Index[year],$R2479)</f>
        <v>0.13341495</v>
      </c>
      <c r="AB2479">
        <f>SUMIFS(INDEX(Table_Index[],,MATCH(AB$12,Table_Index[#Headers],0)),
Table_Index[ID],$Q2479,Table_Index[year],$R2479)/COUNTIFS(Table_Index[Quarter],"&lt;&gt;''",Table_Index[ID],$Q2479,Table_Index[year],$R2479)</f>
        <v>1.0622599999999999E-2</v>
      </c>
      <c r="AC2479" s="24">
        <f t="shared" si="154"/>
        <v>0.99999995000000008</v>
      </c>
      <c r="AD2479">
        <f>COUNTIFS(Table_Index[Quarter],"&lt;&gt;''",Table_Index[ID],$Q2479,Table_Index[year],$R2479)</f>
        <v>4</v>
      </c>
      <c r="AE2479" s="34">
        <f t="shared" si="155"/>
        <v>0.86555601979428121</v>
      </c>
    </row>
    <row r="2480" spans="1:31" x14ac:dyDescent="0.3">
      <c r="A2480">
        <v>9243</v>
      </c>
      <c r="B2480">
        <v>2008</v>
      </c>
      <c r="C2480">
        <v>1</v>
      </c>
      <c r="D2480">
        <v>0.1241323</v>
      </c>
      <c r="E2480">
        <v>0.20030729999999999</v>
      </c>
      <c r="F2480">
        <v>0.1073075</v>
      </c>
      <c r="G2480">
        <v>8.94229E-2</v>
      </c>
      <c r="H2480">
        <v>8.3461400000000005E-2</v>
      </c>
      <c r="I2480">
        <v>0.19076889999999999</v>
      </c>
      <c r="J2480">
        <v>9.5384399999999994E-2</v>
      </c>
      <c r="K2480">
        <v>4.2923000000000003E-2</v>
      </c>
      <c r="L2480">
        <v>2.98076E-2</v>
      </c>
      <c r="M2480">
        <v>3.6484599999999999E-2</v>
      </c>
      <c r="O2480" t="str">
        <f>Table_Index[[#This Row],[ID]]&amp;Table_Index[[#This Row],[year]]</f>
        <v>92432008</v>
      </c>
      <c r="P2480" t="str">
        <v>95622011</v>
      </c>
      <c r="Q2480" t="str">
        <f t="shared" si="152"/>
        <v>9562</v>
      </c>
      <c r="R2480" t="str">
        <f t="shared" si="153"/>
        <v>2011</v>
      </c>
      <c r="S2480">
        <f>SUMIFS(INDEX(Table_Index[],,MATCH(S$12,Table_Index[#Headers],0)),
Table_Index[ID],$Q2480,Table_Index[year],$R2480)/COUNTIFS(Table_Index[Quarter],"&lt;&gt;''",Table_Index[ID],$Q2480,Table_Index[year],$R2480)</f>
        <v>4.7997200000000004E-2</v>
      </c>
      <c r="T2480">
        <f>SUMIFS(INDEX(Table_Index[],,MATCH(T$12,Table_Index[#Headers],0)),
Table_Index[ID],$Q2480,Table_Index[year],$R2480)/COUNTIFS(Table_Index[Quarter],"&lt;&gt;''",Table_Index[ID],$Q2480,Table_Index[year],$R2480)</f>
        <v>5.9641550000000002E-2</v>
      </c>
      <c r="U2480">
        <f>SUMIFS(INDEX(Table_Index[],,MATCH(U$12,Table_Index[#Headers],0)),
Table_Index[ID],$Q2480,Table_Index[year],$R2480)/COUNTIFS(Table_Index[Quarter],"&lt;&gt;''",Table_Index[ID],$Q2480,Table_Index[year],$R2480)</f>
        <v>0.13620805</v>
      </c>
      <c r="V2480">
        <f>SUMIFS(INDEX(Table_Index[],,MATCH(V$12,Table_Index[#Headers],0)),
Table_Index[ID],$Q2480,Table_Index[year],$R2480)/COUNTIFS(Table_Index[Quarter],"&lt;&gt;''",Table_Index[ID],$Q2480,Table_Index[year],$R2480)</f>
        <v>4.6309125E-2</v>
      </c>
      <c r="W2480">
        <f>SUMIFS(INDEX(Table_Index[],,MATCH(W$12,Table_Index[#Headers],0)),
Table_Index[ID],$Q2480,Table_Index[year],$R2480)/COUNTIFS(Table_Index[Quarter],"&lt;&gt;''",Table_Index[ID],$Q2480,Table_Index[year],$R2480)</f>
        <v>3.5831524999999996E-2</v>
      </c>
      <c r="X2480">
        <f>SUMIFS(INDEX(Table_Index[],,MATCH(X$12,Table_Index[#Headers],0)),
Table_Index[ID],$Q2480,Table_Index[year],$R2480)/COUNTIFS(Table_Index[Quarter],"&lt;&gt;''",Table_Index[ID],$Q2480,Table_Index[year],$R2480)</f>
        <v>0.30687675000000003</v>
      </c>
      <c r="Y2480">
        <f>SUMIFS(INDEX(Table_Index[],,MATCH(Y$12,Table_Index[#Headers],0)),
Table_Index[ID],$Q2480,Table_Index[year],$R2480)/COUNTIFS(Table_Index[Quarter],"&lt;&gt;''",Table_Index[ID],$Q2480,Table_Index[year],$R2480)</f>
        <v>0.18514177500000001</v>
      </c>
      <c r="Z2480">
        <f>SUMIFS(INDEX(Table_Index[],,MATCH(Z$12,Table_Index[#Headers],0)),
Table_Index[ID],$Q2480,Table_Index[year],$R2480)/COUNTIFS(Table_Index[Quarter],"&lt;&gt;''",Table_Index[ID],$Q2480,Table_Index[year],$R2480)</f>
        <v>6.2892674999999995E-2</v>
      </c>
      <c r="AA2480">
        <f>SUMIFS(INDEX(Table_Index[],,MATCH(AA$12,Table_Index[#Headers],0)),
Table_Index[ID],$Q2480,Table_Index[year],$R2480)/COUNTIFS(Table_Index[Quarter],"&lt;&gt;''",Table_Index[ID],$Q2480,Table_Index[year],$R2480)</f>
        <v>0.11398217499999999</v>
      </c>
      <c r="AB2480">
        <f>SUMIFS(INDEX(Table_Index[],,MATCH(AB$12,Table_Index[#Headers],0)),
Table_Index[ID],$Q2480,Table_Index[year],$R2480)/COUNTIFS(Table_Index[Quarter],"&lt;&gt;''",Table_Index[ID],$Q2480,Table_Index[year],$R2480)</f>
        <v>5.1191249999999995E-3</v>
      </c>
      <c r="AC2480" s="24">
        <f t="shared" si="154"/>
        <v>0.99999994999999986</v>
      </c>
      <c r="AD2480">
        <f>COUNTIFS(Table_Index[Quarter],"&lt;&gt;''",Table_Index[ID],$Q2480,Table_Index[year],$R2480)</f>
        <v>4</v>
      </c>
      <c r="AE2480" s="34">
        <f t="shared" si="155"/>
        <v>0.8267336414109987</v>
      </c>
    </row>
    <row r="2481" spans="1:31" x14ac:dyDescent="0.3">
      <c r="A2481">
        <v>9243</v>
      </c>
      <c r="B2481">
        <v>2008</v>
      </c>
      <c r="C2481">
        <v>2</v>
      </c>
      <c r="D2481">
        <v>0.18111920000000001</v>
      </c>
      <c r="E2481">
        <v>0</v>
      </c>
      <c r="F2481">
        <v>0.14762919999999999</v>
      </c>
      <c r="G2481">
        <v>4.6134099999999997E-2</v>
      </c>
      <c r="H2481">
        <v>4.6134099999999997E-2</v>
      </c>
      <c r="I2481">
        <v>0.46134130000000001</v>
      </c>
      <c r="J2481">
        <v>0</v>
      </c>
      <c r="K2481">
        <v>2.6142700000000001E-2</v>
      </c>
      <c r="L2481">
        <v>5.9051699999999999E-2</v>
      </c>
      <c r="M2481">
        <v>3.2447700000000003E-2</v>
      </c>
      <c r="O2481" t="str">
        <f>Table_Index[[#This Row],[ID]]&amp;Table_Index[[#This Row],[year]]</f>
        <v>92432008</v>
      </c>
      <c r="P2481" t="str">
        <v>95622012</v>
      </c>
      <c r="Q2481" t="str">
        <f t="shared" si="152"/>
        <v>9562</v>
      </c>
      <c r="R2481" t="str">
        <f t="shared" si="153"/>
        <v>2012</v>
      </c>
      <c r="S2481">
        <f>SUMIFS(INDEX(Table_Index[],,MATCH(S$12,Table_Index[#Headers],0)),
Table_Index[ID],$Q2481,Table_Index[year],$R2481)/COUNTIFS(Table_Index[Quarter],"&lt;&gt;''",Table_Index[ID],$Q2481,Table_Index[year],$R2481)</f>
        <v>5.9032225000000001E-2</v>
      </c>
      <c r="T2481">
        <f>SUMIFS(INDEX(Table_Index[],,MATCH(T$12,Table_Index[#Headers],0)),
Table_Index[ID],$Q2481,Table_Index[year],$R2481)/COUNTIFS(Table_Index[Quarter],"&lt;&gt;''",Table_Index[ID],$Q2481,Table_Index[year],$R2481)</f>
        <v>6.0875974999999999E-2</v>
      </c>
      <c r="U2481">
        <f>SUMIFS(INDEX(Table_Index[],,MATCH(U$12,Table_Index[#Headers],0)),
Table_Index[ID],$Q2481,Table_Index[year],$R2481)/COUNTIFS(Table_Index[Quarter],"&lt;&gt;''",Table_Index[ID],$Q2481,Table_Index[year],$R2481)</f>
        <v>0.10037125</v>
      </c>
      <c r="V2481">
        <f>SUMIFS(INDEX(Table_Index[],,MATCH(V$12,Table_Index[#Headers],0)),
Table_Index[ID],$Q2481,Table_Index[year],$R2481)/COUNTIFS(Table_Index[Quarter],"&lt;&gt;''",Table_Index[ID],$Q2481,Table_Index[year],$R2481)</f>
        <v>0.104831175</v>
      </c>
      <c r="W2481">
        <f>SUMIFS(INDEX(Table_Index[],,MATCH(W$12,Table_Index[#Headers],0)),
Table_Index[ID],$Q2481,Table_Index[year],$R2481)/COUNTIFS(Table_Index[Quarter],"&lt;&gt;''",Table_Index[ID],$Q2481,Table_Index[year],$R2481)</f>
        <v>8.206807499999999E-2</v>
      </c>
      <c r="X2481">
        <f>SUMIFS(INDEX(Table_Index[],,MATCH(X$12,Table_Index[#Headers],0)),
Table_Index[ID],$Q2481,Table_Index[year],$R2481)/COUNTIFS(Table_Index[Quarter],"&lt;&gt;''",Table_Index[ID],$Q2481,Table_Index[year],$R2481)</f>
        <v>0.37148585000000001</v>
      </c>
      <c r="Y2481">
        <f>SUMIFS(INDEX(Table_Index[],,MATCH(Y$12,Table_Index[#Headers],0)),
Table_Index[ID],$Q2481,Table_Index[year],$R2481)/COUNTIFS(Table_Index[Quarter],"&lt;&gt;''",Table_Index[ID],$Q2481,Table_Index[year],$R2481)</f>
        <v>0.117293625</v>
      </c>
      <c r="Z2481">
        <f>SUMIFS(INDEX(Table_Index[],,MATCH(Z$12,Table_Index[#Headers],0)),
Table_Index[ID],$Q2481,Table_Index[year],$R2481)/COUNTIFS(Table_Index[Quarter],"&lt;&gt;''",Table_Index[ID],$Q2481,Table_Index[year],$R2481)</f>
        <v>3.753095E-2</v>
      </c>
      <c r="AA2481">
        <f>SUMIFS(INDEX(Table_Index[],,MATCH(AA$12,Table_Index[#Headers],0)),
Table_Index[ID],$Q2481,Table_Index[year],$R2481)/COUNTIFS(Table_Index[Quarter],"&lt;&gt;''",Table_Index[ID],$Q2481,Table_Index[year],$R2481)</f>
        <v>5.6232950000000004E-2</v>
      </c>
      <c r="AB2481">
        <f>SUMIFS(INDEX(Table_Index[],,MATCH(AB$12,Table_Index[#Headers],0)),
Table_Index[ID],$Q2481,Table_Index[year],$R2481)/COUNTIFS(Table_Index[Quarter],"&lt;&gt;''",Table_Index[ID],$Q2481,Table_Index[year],$R2481)</f>
        <v>1.0277925E-2</v>
      </c>
      <c r="AC2481" s="24">
        <f t="shared" si="154"/>
        <v>1</v>
      </c>
      <c r="AD2481">
        <f>COUNTIFS(Table_Index[Quarter],"&lt;&gt;''",Table_Index[ID],$Q2481,Table_Index[year],$R2481)</f>
        <v>4</v>
      </c>
      <c r="AE2481" s="34">
        <f t="shared" si="155"/>
        <v>0.80857429623492627</v>
      </c>
    </row>
    <row r="2482" spans="1:31" x14ac:dyDescent="0.3">
      <c r="A2482">
        <v>9243</v>
      </c>
      <c r="B2482">
        <v>2008</v>
      </c>
      <c r="C2482">
        <v>3</v>
      </c>
      <c r="D2482">
        <v>0.1821567</v>
      </c>
      <c r="E2482">
        <v>0.1486278</v>
      </c>
      <c r="F2482">
        <v>0.1152992</v>
      </c>
      <c r="G2482">
        <v>0.4599956</v>
      </c>
      <c r="H2482">
        <v>0</v>
      </c>
      <c r="I2482">
        <v>0</v>
      </c>
      <c r="J2482">
        <v>0</v>
      </c>
      <c r="K2482">
        <v>3.6031000000000001E-2</v>
      </c>
      <c r="L2482">
        <v>3.2427900000000003E-2</v>
      </c>
      <c r="M2482">
        <v>2.5461899999999999E-2</v>
      </c>
      <c r="O2482" t="str">
        <f>Table_Index[[#This Row],[ID]]&amp;Table_Index[[#This Row],[year]]</f>
        <v>92432008</v>
      </c>
      <c r="P2482" t="str">
        <v>95632003</v>
      </c>
      <c r="Q2482" t="str">
        <f t="shared" si="152"/>
        <v>9563</v>
      </c>
      <c r="R2482" t="str">
        <f t="shared" si="153"/>
        <v>2003</v>
      </c>
      <c r="S2482">
        <f>SUMIFS(INDEX(Table_Index[],,MATCH(S$12,Table_Index[#Headers],0)),
Table_Index[ID],$Q2482,Table_Index[year],$R2482)/COUNTIFS(Table_Index[Quarter],"&lt;&gt;''",Table_Index[ID],$Q2482,Table_Index[year],$R2482)</f>
        <v>0.12665322500000001</v>
      </c>
      <c r="T2482">
        <f>SUMIFS(INDEX(Table_Index[],,MATCH(T$12,Table_Index[#Headers],0)),
Table_Index[ID],$Q2482,Table_Index[year],$R2482)/COUNTIFS(Table_Index[Quarter],"&lt;&gt;''",Table_Index[ID],$Q2482,Table_Index[year],$R2482)</f>
        <v>7.2377424999999995E-2</v>
      </c>
      <c r="U2482">
        <f>SUMIFS(INDEX(Table_Index[],,MATCH(U$12,Table_Index[#Headers],0)),
Table_Index[ID],$Q2482,Table_Index[year],$R2482)/COUNTIFS(Table_Index[Quarter],"&lt;&gt;''",Table_Index[ID],$Q2482,Table_Index[year],$R2482)</f>
        <v>0.24886977500000002</v>
      </c>
      <c r="V2482">
        <f>SUMIFS(INDEX(Table_Index[],,MATCH(V$12,Table_Index[#Headers],0)),
Table_Index[ID],$Q2482,Table_Index[year],$R2482)/COUNTIFS(Table_Index[Quarter],"&lt;&gt;''",Table_Index[ID],$Q2482,Table_Index[year],$R2482)</f>
        <v>2.8545000000000003E-4</v>
      </c>
      <c r="W2482">
        <f>SUMIFS(INDEX(Table_Index[],,MATCH(W$12,Table_Index[#Headers],0)),
Table_Index[ID],$Q2482,Table_Index[year],$R2482)/COUNTIFS(Table_Index[Quarter],"&lt;&gt;''",Table_Index[ID],$Q2482,Table_Index[year],$R2482)</f>
        <v>0</v>
      </c>
      <c r="X2482">
        <f>SUMIFS(INDEX(Table_Index[],,MATCH(X$12,Table_Index[#Headers],0)),
Table_Index[ID],$Q2482,Table_Index[year],$R2482)/COUNTIFS(Table_Index[Quarter],"&lt;&gt;''",Table_Index[ID],$Q2482,Table_Index[year],$R2482)</f>
        <v>0</v>
      </c>
      <c r="Y2482">
        <f>SUMIFS(INDEX(Table_Index[],,MATCH(Y$12,Table_Index[#Headers],0)),
Table_Index[ID],$Q2482,Table_Index[year],$R2482)/COUNTIFS(Table_Index[Quarter],"&lt;&gt;''",Table_Index[ID],$Q2482,Table_Index[year],$R2482)</f>
        <v>0</v>
      </c>
      <c r="Z2482">
        <f>SUMIFS(INDEX(Table_Index[],,MATCH(Z$12,Table_Index[#Headers],0)),
Table_Index[ID],$Q2482,Table_Index[year],$R2482)/COUNTIFS(Table_Index[Quarter],"&lt;&gt;''",Table_Index[ID],$Q2482,Table_Index[year],$R2482)</f>
        <v>0.36038367500000001</v>
      </c>
      <c r="AA2482">
        <f>SUMIFS(INDEX(Table_Index[],,MATCH(AA$12,Table_Index[#Headers],0)),
Table_Index[ID],$Q2482,Table_Index[year],$R2482)/COUNTIFS(Table_Index[Quarter],"&lt;&gt;''",Table_Index[ID],$Q2482,Table_Index[year],$R2482)</f>
        <v>0.16165547499999999</v>
      </c>
      <c r="AB2482">
        <f>SUMIFS(INDEX(Table_Index[],,MATCH(AB$12,Table_Index[#Headers],0)),
Table_Index[ID],$Q2482,Table_Index[year],$R2482)/COUNTIFS(Table_Index[Quarter],"&lt;&gt;''",Table_Index[ID],$Q2482,Table_Index[year],$R2482)</f>
        <v>2.9774999999999999E-2</v>
      </c>
      <c r="AC2482" s="24">
        <f t="shared" si="154"/>
        <v>1.0000000250000001</v>
      </c>
      <c r="AD2482">
        <f>COUNTIFS(Table_Index[Quarter],"&lt;&gt;''",Table_Index[ID],$Q2482,Table_Index[year],$R2482)</f>
        <v>4</v>
      </c>
      <c r="AE2482" s="34">
        <f t="shared" si="155"/>
        <v>0.75988878612823441</v>
      </c>
    </row>
    <row r="2483" spans="1:31" x14ac:dyDescent="0.3">
      <c r="A2483">
        <v>9243</v>
      </c>
      <c r="B2483">
        <v>2008</v>
      </c>
      <c r="C2483">
        <v>4</v>
      </c>
      <c r="D2483">
        <v>0.19084570000000001</v>
      </c>
      <c r="E2483">
        <v>0.30251470000000003</v>
      </c>
      <c r="F2483">
        <v>0.104573</v>
      </c>
      <c r="G2483">
        <v>0.13594139999999999</v>
      </c>
      <c r="H2483">
        <v>0</v>
      </c>
      <c r="I2483">
        <v>0</v>
      </c>
      <c r="J2483">
        <v>0.1307162</v>
      </c>
      <c r="K2483">
        <v>5.8822300000000001E-2</v>
      </c>
      <c r="L2483">
        <v>4.1829199999999997E-2</v>
      </c>
      <c r="M2483">
        <v>3.4757499999999997E-2</v>
      </c>
      <c r="O2483" t="str">
        <f>Table_Index[[#This Row],[ID]]&amp;Table_Index[[#This Row],[year]]</f>
        <v>92432008</v>
      </c>
      <c r="P2483" t="str">
        <v>95632004</v>
      </c>
      <c r="Q2483" t="str">
        <f t="shared" si="152"/>
        <v>9563</v>
      </c>
      <c r="R2483" t="str">
        <f t="shared" si="153"/>
        <v>2004</v>
      </c>
      <c r="S2483">
        <f>SUMIFS(INDEX(Table_Index[],,MATCH(S$12,Table_Index[#Headers],0)),
Table_Index[ID],$Q2483,Table_Index[year],$R2483)/COUNTIFS(Table_Index[Quarter],"&lt;&gt;''",Table_Index[ID],$Q2483,Table_Index[year],$R2483)</f>
        <v>0.23609960000000002</v>
      </c>
      <c r="T2483">
        <f>SUMIFS(INDEX(Table_Index[],,MATCH(T$12,Table_Index[#Headers],0)),
Table_Index[ID],$Q2483,Table_Index[year],$R2483)/COUNTIFS(Table_Index[Quarter],"&lt;&gt;''",Table_Index[ID],$Q2483,Table_Index[year],$R2483)</f>
        <v>4.8447825E-2</v>
      </c>
      <c r="U2483">
        <f>SUMIFS(INDEX(Table_Index[],,MATCH(U$12,Table_Index[#Headers],0)),
Table_Index[ID],$Q2483,Table_Index[year],$R2483)/COUNTIFS(Table_Index[Quarter],"&lt;&gt;''",Table_Index[ID],$Q2483,Table_Index[year],$R2483)</f>
        <v>0.10283632499999999</v>
      </c>
      <c r="V2483">
        <f>SUMIFS(INDEX(Table_Index[],,MATCH(V$12,Table_Index[#Headers],0)),
Table_Index[ID],$Q2483,Table_Index[year],$R2483)/COUNTIFS(Table_Index[Quarter],"&lt;&gt;''",Table_Index[ID],$Q2483,Table_Index[year],$R2483)</f>
        <v>1.4703399999999998E-2</v>
      </c>
      <c r="W2483">
        <f>SUMIFS(INDEX(Table_Index[],,MATCH(W$12,Table_Index[#Headers],0)),
Table_Index[ID],$Q2483,Table_Index[year],$R2483)/COUNTIFS(Table_Index[Quarter],"&lt;&gt;''",Table_Index[ID],$Q2483,Table_Index[year],$R2483)</f>
        <v>3.372875E-3</v>
      </c>
      <c r="X2483">
        <f>SUMIFS(INDEX(Table_Index[],,MATCH(X$12,Table_Index[#Headers],0)),
Table_Index[ID],$Q2483,Table_Index[year],$R2483)/COUNTIFS(Table_Index[Quarter],"&lt;&gt;''",Table_Index[ID],$Q2483,Table_Index[year],$R2483)</f>
        <v>2.4587250000000001E-3</v>
      </c>
      <c r="Y2483">
        <f>SUMIFS(INDEX(Table_Index[],,MATCH(Y$12,Table_Index[#Headers],0)),
Table_Index[ID],$Q2483,Table_Index[year],$R2483)/COUNTIFS(Table_Index[Quarter],"&lt;&gt;''",Table_Index[ID],$Q2483,Table_Index[year],$R2483)</f>
        <v>0</v>
      </c>
      <c r="Z2483">
        <f>SUMIFS(INDEX(Table_Index[],,MATCH(Z$12,Table_Index[#Headers],0)),
Table_Index[ID],$Q2483,Table_Index[year],$R2483)/COUNTIFS(Table_Index[Quarter],"&lt;&gt;''",Table_Index[ID],$Q2483,Table_Index[year],$R2483)</f>
        <v>0.29934117500000001</v>
      </c>
      <c r="AA2483">
        <f>SUMIFS(INDEX(Table_Index[],,MATCH(AA$12,Table_Index[#Headers],0)),
Table_Index[ID],$Q2483,Table_Index[year],$R2483)/COUNTIFS(Table_Index[Quarter],"&lt;&gt;''",Table_Index[ID],$Q2483,Table_Index[year],$R2483)</f>
        <v>5.8500524999999998E-2</v>
      </c>
      <c r="AB2483">
        <f>SUMIFS(INDEX(Table_Index[],,MATCH(AB$12,Table_Index[#Headers],0)),
Table_Index[ID],$Q2483,Table_Index[year],$R2483)/COUNTIFS(Table_Index[Quarter],"&lt;&gt;''",Table_Index[ID],$Q2483,Table_Index[year],$R2483)</f>
        <v>0.23423950000000002</v>
      </c>
      <c r="AC2483" s="24">
        <f t="shared" si="154"/>
        <v>0.99999995000000008</v>
      </c>
      <c r="AD2483">
        <f>COUNTIFS(Table_Index[Quarter],"&lt;&gt;''",Table_Index[ID],$Q2483,Table_Index[year],$R2483)</f>
        <v>4</v>
      </c>
      <c r="AE2483" s="34">
        <f t="shared" si="155"/>
        <v>0.78320527197124623</v>
      </c>
    </row>
    <row r="2484" spans="1:31" x14ac:dyDescent="0.3">
      <c r="A2484">
        <v>9243</v>
      </c>
      <c r="B2484">
        <v>2009</v>
      </c>
      <c r="C2484">
        <v>1</v>
      </c>
      <c r="D2484">
        <v>0.21107709999999999</v>
      </c>
      <c r="E2484">
        <v>0.2696809</v>
      </c>
      <c r="F2484">
        <v>0.115133</v>
      </c>
      <c r="G2484">
        <v>0.21875269999999999</v>
      </c>
      <c r="H2484">
        <v>0</v>
      </c>
      <c r="I2484">
        <v>0</v>
      </c>
      <c r="J2484">
        <v>0</v>
      </c>
      <c r="K2484">
        <v>5.5647599999999998E-2</v>
      </c>
      <c r="L2484">
        <v>6.3323099999999993E-2</v>
      </c>
      <c r="M2484">
        <v>6.6385600000000003E-2</v>
      </c>
      <c r="O2484" t="str">
        <f>Table_Index[[#This Row],[ID]]&amp;Table_Index[[#This Row],[year]]</f>
        <v>92432009</v>
      </c>
      <c r="P2484" t="str">
        <v>95632005</v>
      </c>
      <c r="Q2484" t="str">
        <f t="shared" si="152"/>
        <v>9563</v>
      </c>
      <c r="R2484" t="str">
        <f t="shared" si="153"/>
        <v>2005</v>
      </c>
      <c r="S2484">
        <f>SUMIFS(INDEX(Table_Index[],,MATCH(S$12,Table_Index[#Headers],0)),
Table_Index[ID],$Q2484,Table_Index[year],$R2484)/COUNTIFS(Table_Index[Quarter],"&lt;&gt;''",Table_Index[ID],$Q2484,Table_Index[year],$R2484)</f>
        <v>0.115321125</v>
      </c>
      <c r="T2484">
        <f>SUMIFS(INDEX(Table_Index[],,MATCH(T$12,Table_Index[#Headers],0)),
Table_Index[ID],$Q2484,Table_Index[year],$R2484)/COUNTIFS(Table_Index[Quarter],"&lt;&gt;''",Table_Index[ID],$Q2484,Table_Index[year],$R2484)</f>
        <v>0.117175825</v>
      </c>
      <c r="U2484">
        <f>SUMIFS(INDEX(Table_Index[],,MATCH(U$12,Table_Index[#Headers],0)),
Table_Index[ID],$Q2484,Table_Index[year],$R2484)/COUNTIFS(Table_Index[Quarter],"&lt;&gt;''",Table_Index[ID],$Q2484,Table_Index[year],$R2484)</f>
        <v>0.283086275</v>
      </c>
      <c r="V2484">
        <f>SUMIFS(INDEX(Table_Index[],,MATCH(V$12,Table_Index[#Headers],0)),
Table_Index[ID],$Q2484,Table_Index[year],$R2484)/COUNTIFS(Table_Index[Quarter],"&lt;&gt;''",Table_Index[ID],$Q2484,Table_Index[year],$R2484)</f>
        <v>7.5851075000000004E-2</v>
      </c>
      <c r="W2484">
        <f>SUMIFS(INDEX(Table_Index[],,MATCH(W$12,Table_Index[#Headers],0)),
Table_Index[ID],$Q2484,Table_Index[year],$R2484)/COUNTIFS(Table_Index[Quarter],"&lt;&gt;''",Table_Index[ID],$Q2484,Table_Index[year],$R2484)</f>
        <v>0</v>
      </c>
      <c r="X2484">
        <f>SUMIFS(INDEX(Table_Index[],,MATCH(X$12,Table_Index[#Headers],0)),
Table_Index[ID],$Q2484,Table_Index[year],$R2484)/COUNTIFS(Table_Index[Quarter],"&lt;&gt;''",Table_Index[ID],$Q2484,Table_Index[year],$R2484)</f>
        <v>8.4225725000000001E-2</v>
      </c>
      <c r="Y2484">
        <f>SUMIFS(INDEX(Table_Index[],,MATCH(Y$12,Table_Index[#Headers],0)),
Table_Index[ID],$Q2484,Table_Index[year],$R2484)/COUNTIFS(Table_Index[Quarter],"&lt;&gt;''",Table_Index[ID],$Q2484,Table_Index[year],$R2484)</f>
        <v>0</v>
      </c>
      <c r="Z2484">
        <f>SUMIFS(INDEX(Table_Index[],,MATCH(Z$12,Table_Index[#Headers],0)),
Table_Index[ID],$Q2484,Table_Index[year],$R2484)/COUNTIFS(Table_Index[Quarter],"&lt;&gt;''",Table_Index[ID],$Q2484,Table_Index[year],$R2484)</f>
        <v>0.12275420000000001</v>
      </c>
      <c r="AA2484">
        <f>SUMIFS(INDEX(Table_Index[],,MATCH(AA$12,Table_Index[#Headers],0)),
Table_Index[ID],$Q2484,Table_Index[year],$R2484)/COUNTIFS(Table_Index[Quarter],"&lt;&gt;''",Table_Index[ID],$Q2484,Table_Index[year],$R2484)</f>
        <v>0.18678737500000001</v>
      </c>
      <c r="AB2484">
        <f>SUMIFS(INDEX(Table_Index[],,MATCH(AB$12,Table_Index[#Headers],0)),
Table_Index[ID],$Q2484,Table_Index[year],$R2484)/COUNTIFS(Table_Index[Quarter],"&lt;&gt;''",Table_Index[ID],$Q2484,Table_Index[year],$R2484)</f>
        <v>1.4798425E-2</v>
      </c>
      <c r="AC2484" s="24">
        <f t="shared" si="154"/>
        <v>1.0000000250000001</v>
      </c>
      <c r="AD2484">
        <f>COUNTIFS(Table_Index[Quarter],"&lt;&gt;''",Table_Index[ID],$Q2484,Table_Index[year],$R2484)</f>
        <v>4</v>
      </c>
      <c r="AE2484" s="34">
        <f t="shared" si="155"/>
        <v>0.8298085562809856</v>
      </c>
    </row>
    <row r="2485" spans="1:31" x14ac:dyDescent="0.3">
      <c r="A2485">
        <v>9243</v>
      </c>
      <c r="B2485">
        <v>2009</v>
      </c>
      <c r="C2485">
        <v>2</v>
      </c>
      <c r="D2485">
        <v>3.6250900000000003E-2</v>
      </c>
      <c r="E2485">
        <v>0.16387379999999999</v>
      </c>
      <c r="F2485">
        <v>8.4827E-2</v>
      </c>
      <c r="G2485">
        <v>0.19140460000000001</v>
      </c>
      <c r="H2485">
        <v>8.1563999999999994E-3</v>
      </c>
      <c r="I2485">
        <v>0.32625779999999999</v>
      </c>
      <c r="J2485">
        <v>4.8938700000000002E-2</v>
      </c>
      <c r="K2485">
        <v>3.2625800000000003E-2</v>
      </c>
      <c r="L2485">
        <v>5.8726399999999998E-2</v>
      </c>
      <c r="M2485">
        <v>4.8938700000000002E-2</v>
      </c>
      <c r="O2485" t="str">
        <f>Table_Index[[#This Row],[ID]]&amp;Table_Index[[#This Row],[year]]</f>
        <v>92432009</v>
      </c>
      <c r="P2485" t="str">
        <v>95632006</v>
      </c>
      <c r="Q2485" t="str">
        <f t="shared" si="152"/>
        <v>9563</v>
      </c>
      <c r="R2485" t="str">
        <f t="shared" si="153"/>
        <v>2006</v>
      </c>
      <c r="S2485">
        <f>SUMIFS(INDEX(Table_Index[],,MATCH(S$12,Table_Index[#Headers],0)),
Table_Index[ID],$Q2485,Table_Index[year],$R2485)/COUNTIFS(Table_Index[Quarter],"&lt;&gt;''",Table_Index[ID],$Q2485,Table_Index[year],$R2485)</f>
        <v>0.13290374999999999</v>
      </c>
      <c r="T2485">
        <f>SUMIFS(INDEX(Table_Index[],,MATCH(T$12,Table_Index[#Headers],0)),
Table_Index[ID],$Q2485,Table_Index[year],$R2485)/COUNTIFS(Table_Index[Quarter],"&lt;&gt;''",Table_Index[ID],$Q2485,Table_Index[year],$R2485)</f>
        <v>0.153122075</v>
      </c>
      <c r="U2485">
        <f>SUMIFS(INDEX(Table_Index[],,MATCH(U$12,Table_Index[#Headers],0)),
Table_Index[ID],$Q2485,Table_Index[year],$R2485)/COUNTIFS(Table_Index[Quarter],"&lt;&gt;''",Table_Index[ID],$Q2485,Table_Index[year],$R2485)</f>
        <v>0.20484002500000001</v>
      </c>
      <c r="V2485">
        <f>SUMIFS(INDEX(Table_Index[],,MATCH(V$12,Table_Index[#Headers],0)),
Table_Index[ID],$Q2485,Table_Index[year],$R2485)/COUNTIFS(Table_Index[Quarter],"&lt;&gt;''",Table_Index[ID],$Q2485,Table_Index[year],$R2485)</f>
        <v>3.8494899999999999E-2</v>
      </c>
      <c r="W2485">
        <f>SUMIFS(INDEX(Table_Index[],,MATCH(W$12,Table_Index[#Headers],0)),
Table_Index[ID],$Q2485,Table_Index[year],$R2485)/COUNTIFS(Table_Index[Quarter],"&lt;&gt;''",Table_Index[ID],$Q2485,Table_Index[year],$R2485)</f>
        <v>8.7363749999999993E-3</v>
      </c>
      <c r="X2485">
        <f>SUMIFS(INDEX(Table_Index[],,MATCH(X$12,Table_Index[#Headers],0)),
Table_Index[ID],$Q2485,Table_Index[year],$R2485)/COUNTIFS(Table_Index[Quarter],"&lt;&gt;''",Table_Index[ID],$Q2485,Table_Index[year],$R2485)</f>
        <v>9.7522200000000003E-2</v>
      </c>
      <c r="Y2485">
        <f>SUMIFS(INDEX(Table_Index[],,MATCH(Y$12,Table_Index[#Headers],0)),
Table_Index[ID],$Q2485,Table_Index[year],$R2485)/COUNTIFS(Table_Index[Quarter],"&lt;&gt;''",Table_Index[ID],$Q2485,Table_Index[year],$R2485)</f>
        <v>3.0927400000000001E-2</v>
      </c>
      <c r="Z2485">
        <f>SUMIFS(INDEX(Table_Index[],,MATCH(Z$12,Table_Index[#Headers],0)),
Table_Index[ID],$Q2485,Table_Index[year],$R2485)/COUNTIFS(Table_Index[Quarter],"&lt;&gt;''",Table_Index[ID],$Q2485,Table_Index[year],$R2485)</f>
        <v>0.10712222499999999</v>
      </c>
      <c r="AA2485">
        <f>SUMIFS(INDEX(Table_Index[],,MATCH(AA$12,Table_Index[#Headers],0)),
Table_Index[ID],$Q2485,Table_Index[year],$R2485)/COUNTIFS(Table_Index[Quarter],"&lt;&gt;''",Table_Index[ID],$Q2485,Table_Index[year],$R2485)</f>
        <v>0.20649092499999999</v>
      </c>
      <c r="AB2485">
        <f>SUMIFS(INDEX(Table_Index[],,MATCH(AB$12,Table_Index[#Headers],0)),
Table_Index[ID],$Q2485,Table_Index[year],$R2485)/COUNTIFS(Table_Index[Quarter],"&lt;&gt;''",Table_Index[ID],$Q2485,Table_Index[year],$R2485)</f>
        <v>1.9840125E-2</v>
      </c>
      <c r="AC2485" s="24">
        <f t="shared" si="154"/>
        <v>1</v>
      </c>
      <c r="AD2485">
        <f>COUNTIFS(Table_Index[Quarter],"&lt;&gt;''",Table_Index[ID],$Q2485,Table_Index[year],$R2485)</f>
        <v>4</v>
      </c>
      <c r="AE2485" s="34">
        <f t="shared" si="155"/>
        <v>0.85039821864755871</v>
      </c>
    </row>
    <row r="2486" spans="1:31" x14ac:dyDescent="0.3">
      <c r="A2486">
        <v>9243</v>
      </c>
      <c r="B2486">
        <v>2009</v>
      </c>
      <c r="C2486">
        <v>3</v>
      </c>
      <c r="D2486">
        <v>0</v>
      </c>
      <c r="E2486">
        <v>0.21482280000000001</v>
      </c>
      <c r="F2486">
        <v>0.17185819999999999</v>
      </c>
      <c r="G2486">
        <v>0.30791259999999998</v>
      </c>
      <c r="H2486">
        <v>6.6237000000000004E-2</v>
      </c>
      <c r="I2486">
        <v>0</v>
      </c>
      <c r="J2486">
        <v>4.2964599999999999E-2</v>
      </c>
      <c r="K2486">
        <v>6.8743299999999993E-2</v>
      </c>
      <c r="L2486">
        <v>6.8743299999999993E-2</v>
      </c>
      <c r="M2486">
        <v>5.8718199999999998E-2</v>
      </c>
      <c r="O2486" t="str">
        <f>Table_Index[[#This Row],[ID]]&amp;Table_Index[[#This Row],[year]]</f>
        <v>92432009</v>
      </c>
      <c r="P2486" t="str">
        <v>95632007</v>
      </c>
      <c r="Q2486" t="str">
        <f t="shared" si="152"/>
        <v>9563</v>
      </c>
      <c r="R2486" t="str">
        <f t="shared" si="153"/>
        <v>2007</v>
      </c>
      <c r="S2486">
        <f>SUMIFS(INDEX(Table_Index[],,MATCH(S$12,Table_Index[#Headers],0)),
Table_Index[ID],$Q2486,Table_Index[year],$R2486)/COUNTIFS(Table_Index[Quarter],"&lt;&gt;''",Table_Index[ID],$Q2486,Table_Index[year],$R2486)</f>
        <v>0.15023410000000001</v>
      </c>
      <c r="T2486">
        <f>SUMIFS(INDEX(Table_Index[],,MATCH(T$12,Table_Index[#Headers],0)),
Table_Index[ID],$Q2486,Table_Index[year],$R2486)/COUNTIFS(Table_Index[Quarter],"&lt;&gt;''",Table_Index[ID],$Q2486,Table_Index[year],$R2486)</f>
        <v>0.10173067499999999</v>
      </c>
      <c r="U2486">
        <f>SUMIFS(INDEX(Table_Index[],,MATCH(U$12,Table_Index[#Headers],0)),
Table_Index[ID],$Q2486,Table_Index[year],$R2486)/COUNTIFS(Table_Index[Quarter],"&lt;&gt;''",Table_Index[ID],$Q2486,Table_Index[year],$R2486)</f>
        <v>0.21254109999999998</v>
      </c>
      <c r="V2486">
        <f>SUMIFS(INDEX(Table_Index[],,MATCH(V$12,Table_Index[#Headers],0)),
Table_Index[ID],$Q2486,Table_Index[year],$R2486)/COUNTIFS(Table_Index[Quarter],"&lt;&gt;''",Table_Index[ID],$Q2486,Table_Index[year],$R2486)</f>
        <v>3.0192675000000002E-2</v>
      </c>
      <c r="W2486">
        <f>SUMIFS(INDEX(Table_Index[],,MATCH(W$12,Table_Index[#Headers],0)),
Table_Index[ID],$Q2486,Table_Index[year],$R2486)/COUNTIFS(Table_Index[Quarter],"&lt;&gt;''",Table_Index[ID],$Q2486,Table_Index[year],$R2486)</f>
        <v>2.9297524999999998E-2</v>
      </c>
      <c r="X2486">
        <f>SUMIFS(INDEX(Table_Index[],,MATCH(X$12,Table_Index[#Headers],0)),
Table_Index[ID],$Q2486,Table_Index[year],$R2486)/COUNTIFS(Table_Index[Quarter],"&lt;&gt;''",Table_Index[ID],$Q2486,Table_Index[year],$R2486)</f>
        <v>0</v>
      </c>
      <c r="Y2486">
        <f>SUMIFS(INDEX(Table_Index[],,MATCH(Y$12,Table_Index[#Headers],0)),
Table_Index[ID],$Q2486,Table_Index[year],$R2486)/COUNTIFS(Table_Index[Quarter],"&lt;&gt;''",Table_Index[ID],$Q2486,Table_Index[year],$R2486)</f>
        <v>0.11844004999999999</v>
      </c>
      <c r="Z2486">
        <f>SUMIFS(INDEX(Table_Index[],,MATCH(Z$12,Table_Index[#Headers],0)),
Table_Index[ID],$Q2486,Table_Index[year],$R2486)/COUNTIFS(Table_Index[Quarter],"&lt;&gt;''",Table_Index[ID],$Q2486,Table_Index[year],$R2486)</f>
        <v>8.4722325000000001E-2</v>
      </c>
      <c r="AA2486">
        <f>SUMIFS(INDEX(Table_Index[],,MATCH(AA$12,Table_Index[#Headers],0)),
Table_Index[ID],$Q2486,Table_Index[year],$R2486)/COUNTIFS(Table_Index[Quarter],"&lt;&gt;''",Table_Index[ID],$Q2486,Table_Index[year],$R2486)</f>
        <v>0.25497512500000002</v>
      </c>
      <c r="AB2486">
        <f>SUMIFS(INDEX(Table_Index[],,MATCH(AB$12,Table_Index[#Headers],0)),
Table_Index[ID],$Q2486,Table_Index[year],$R2486)/COUNTIFS(Table_Index[Quarter],"&lt;&gt;''",Table_Index[ID],$Q2486,Table_Index[year],$R2486)</f>
        <v>1.786635E-2</v>
      </c>
      <c r="AC2486" s="24">
        <f t="shared" si="154"/>
        <v>0.99999992500000001</v>
      </c>
      <c r="AD2486">
        <f>COUNTIFS(Table_Index[Quarter],"&lt;&gt;''",Table_Index[ID],$Q2486,Table_Index[year],$R2486)</f>
        <v>4</v>
      </c>
      <c r="AE2486" s="34">
        <f t="shared" si="155"/>
        <v>0.83359948454874688</v>
      </c>
    </row>
    <row r="2487" spans="1:31" x14ac:dyDescent="0.3">
      <c r="A2487">
        <v>9243</v>
      </c>
      <c r="B2487">
        <v>2009</v>
      </c>
      <c r="C2487">
        <v>4</v>
      </c>
      <c r="D2487">
        <v>0.1269623</v>
      </c>
      <c r="E2487">
        <v>8.82135E-2</v>
      </c>
      <c r="F2487">
        <v>8.9316099999999995E-2</v>
      </c>
      <c r="G2487">
        <v>0.14555219999999999</v>
      </c>
      <c r="H2487">
        <v>4.1349999999999998E-3</v>
      </c>
      <c r="I2487">
        <v>0.275667</v>
      </c>
      <c r="J2487">
        <v>0.13452549999999999</v>
      </c>
      <c r="K2487">
        <v>3.5285400000000001E-2</v>
      </c>
      <c r="L2487">
        <v>4.6312100000000002E-2</v>
      </c>
      <c r="M2487">
        <v>5.4030700000000001E-2</v>
      </c>
      <c r="O2487" t="str">
        <f>Table_Index[[#This Row],[ID]]&amp;Table_Index[[#This Row],[year]]</f>
        <v>92432009</v>
      </c>
      <c r="P2487" t="str">
        <v>95632008</v>
      </c>
      <c r="Q2487" t="str">
        <f t="shared" si="152"/>
        <v>9563</v>
      </c>
      <c r="R2487" t="str">
        <f t="shared" si="153"/>
        <v>2008</v>
      </c>
      <c r="S2487">
        <f>SUMIFS(INDEX(Table_Index[],,MATCH(S$12,Table_Index[#Headers],0)),
Table_Index[ID],$Q2487,Table_Index[year],$R2487)/COUNTIFS(Table_Index[Quarter],"&lt;&gt;''",Table_Index[ID],$Q2487,Table_Index[year],$R2487)</f>
        <v>0.100021475</v>
      </c>
      <c r="T2487">
        <f>SUMIFS(INDEX(Table_Index[],,MATCH(T$12,Table_Index[#Headers],0)),
Table_Index[ID],$Q2487,Table_Index[year],$R2487)/COUNTIFS(Table_Index[Quarter],"&lt;&gt;''",Table_Index[ID],$Q2487,Table_Index[year],$R2487)</f>
        <v>0.11428655000000001</v>
      </c>
      <c r="U2487">
        <f>SUMIFS(INDEX(Table_Index[],,MATCH(U$12,Table_Index[#Headers],0)),
Table_Index[ID],$Q2487,Table_Index[year],$R2487)/COUNTIFS(Table_Index[Quarter],"&lt;&gt;''",Table_Index[ID],$Q2487,Table_Index[year],$R2487)</f>
        <v>0.306891525</v>
      </c>
      <c r="V2487">
        <f>SUMIFS(INDEX(Table_Index[],,MATCH(V$12,Table_Index[#Headers],0)),
Table_Index[ID],$Q2487,Table_Index[year],$R2487)/COUNTIFS(Table_Index[Quarter],"&lt;&gt;''",Table_Index[ID],$Q2487,Table_Index[year],$R2487)</f>
        <v>1.266025E-2</v>
      </c>
      <c r="W2487">
        <f>SUMIFS(INDEX(Table_Index[],,MATCH(W$12,Table_Index[#Headers],0)),
Table_Index[ID],$Q2487,Table_Index[year],$R2487)/COUNTIFS(Table_Index[Quarter],"&lt;&gt;''",Table_Index[ID],$Q2487,Table_Index[year],$R2487)</f>
        <v>7.4690250000000007E-3</v>
      </c>
      <c r="X2487">
        <f>SUMIFS(INDEX(Table_Index[],,MATCH(X$12,Table_Index[#Headers],0)),
Table_Index[ID],$Q2487,Table_Index[year],$R2487)/COUNTIFS(Table_Index[Quarter],"&lt;&gt;''",Table_Index[ID],$Q2487,Table_Index[year],$R2487)</f>
        <v>8.7542074999999997E-2</v>
      </c>
      <c r="Y2487">
        <f>SUMIFS(INDEX(Table_Index[],,MATCH(Y$12,Table_Index[#Headers],0)),
Table_Index[ID],$Q2487,Table_Index[year],$R2487)/COUNTIFS(Table_Index[Quarter],"&lt;&gt;''",Table_Index[ID],$Q2487,Table_Index[year],$R2487)</f>
        <v>0.24115124999999998</v>
      </c>
      <c r="Z2487">
        <f>SUMIFS(INDEX(Table_Index[],,MATCH(Z$12,Table_Index[#Headers],0)),
Table_Index[ID],$Q2487,Table_Index[year],$R2487)/COUNTIFS(Table_Index[Quarter],"&lt;&gt;''",Table_Index[ID],$Q2487,Table_Index[year],$R2487)</f>
        <v>5.3670374999999999E-2</v>
      </c>
      <c r="AA2487">
        <f>SUMIFS(INDEX(Table_Index[],,MATCH(AA$12,Table_Index[#Headers],0)),
Table_Index[ID],$Q2487,Table_Index[year],$R2487)/COUNTIFS(Table_Index[Quarter],"&lt;&gt;''",Table_Index[ID],$Q2487,Table_Index[year],$R2487)</f>
        <v>6.5664075000000002E-2</v>
      </c>
      <c r="AB2487">
        <f>SUMIFS(INDEX(Table_Index[],,MATCH(AB$12,Table_Index[#Headers],0)),
Table_Index[ID],$Q2487,Table_Index[year],$R2487)/COUNTIFS(Table_Index[Quarter],"&lt;&gt;''",Table_Index[ID],$Q2487,Table_Index[year],$R2487)</f>
        <v>1.0643325E-2</v>
      </c>
      <c r="AC2487" s="24">
        <f t="shared" si="154"/>
        <v>0.99999992500000012</v>
      </c>
      <c r="AD2487">
        <f>COUNTIFS(Table_Index[Quarter],"&lt;&gt;''",Table_Index[ID],$Q2487,Table_Index[year],$R2487)</f>
        <v>4</v>
      </c>
      <c r="AE2487" s="34">
        <f t="shared" si="155"/>
        <v>0.80941271210941312</v>
      </c>
    </row>
    <row r="2488" spans="1:31" x14ac:dyDescent="0.3">
      <c r="A2488">
        <v>9243</v>
      </c>
      <c r="B2488">
        <v>2010</v>
      </c>
      <c r="C2488">
        <v>1</v>
      </c>
      <c r="D2488">
        <v>0.2806477</v>
      </c>
      <c r="E2488">
        <v>0.1156515</v>
      </c>
      <c r="F2488">
        <v>0.13878180000000001</v>
      </c>
      <c r="G2488">
        <v>9.2521199999999998E-2</v>
      </c>
      <c r="H2488">
        <v>1.1565199999999999E-2</v>
      </c>
      <c r="I2488">
        <v>6.9390900000000005E-2</v>
      </c>
      <c r="J2488">
        <v>9.2521199999999998E-2</v>
      </c>
      <c r="K2488">
        <v>5.3970700000000003E-2</v>
      </c>
      <c r="L2488">
        <v>7.7101000000000003E-2</v>
      </c>
      <c r="M2488">
        <v>6.7848900000000004E-2</v>
      </c>
      <c r="O2488" t="str">
        <f>Table_Index[[#This Row],[ID]]&amp;Table_Index[[#This Row],[year]]</f>
        <v>92432010</v>
      </c>
      <c r="P2488" t="str">
        <v>95632009</v>
      </c>
      <c r="Q2488" t="str">
        <f t="shared" si="152"/>
        <v>9563</v>
      </c>
      <c r="R2488" t="str">
        <f t="shared" si="153"/>
        <v>2009</v>
      </c>
      <c r="S2488">
        <f>SUMIFS(INDEX(Table_Index[],,MATCH(S$12,Table_Index[#Headers],0)),
Table_Index[ID],$Q2488,Table_Index[year],$R2488)/COUNTIFS(Table_Index[Quarter],"&lt;&gt;''",Table_Index[ID],$Q2488,Table_Index[year],$R2488)</f>
        <v>9.6173775000000003E-2</v>
      </c>
      <c r="T2488">
        <f>SUMIFS(INDEX(Table_Index[],,MATCH(T$12,Table_Index[#Headers],0)),
Table_Index[ID],$Q2488,Table_Index[year],$R2488)/COUNTIFS(Table_Index[Quarter],"&lt;&gt;''",Table_Index[ID],$Q2488,Table_Index[year],$R2488)</f>
        <v>8.5919024999999996E-2</v>
      </c>
      <c r="U2488">
        <f>SUMIFS(INDEX(Table_Index[],,MATCH(U$12,Table_Index[#Headers],0)),
Table_Index[ID],$Q2488,Table_Index[year],$R2488)/COUNTIFS(Table_Index[Quarter],"&lt;&gt;''",Table_Index[ID],$Q2488,Table_Index[year],$R2488)</f>
        <v>0.1626658</v>
      </c>
      <c r="V2488">
        <f>SUMIFS(INDEX(Table_Index[],,MATCH(V$12,Table_Index[#Headers],0)),
Table_Index[ID],$Q2488,Table_Index[year],$R2488)/COUNTIFS(Table_Index[Quarter],"&lt;&gt;''",Table_Index[ID],$Q2488,Table_Index[year],$R2488)</f>
        <v>4.2262099999999997E-2</v>
      </c>
      <c r="W2488">
        <f>SUMIFS(INDEX(Table_Index[],,MATCH(W$12,Table_Index[#Headers],0)),
Table_Index[ID],$Q2488,Table_Index[year],$R2488)/COUNTIFS(Table_Index[Quarter],"&lt;&gt;''",Table_Index[ID],$Q2488,Table_Index[year],$R2488)</f>
        <v>8.3933250000000001E-3</v>
      </c>
      <c r="X2488">
        <f>SUMIFS(INDEX(Table_Index[],,MATCH(X$12,Table_Index[#Headers],0)),
Table_Index[ID],$Q2488,Table_Index[year],$R2488)/COUNTIFS(Table_Index[Quarter],"&lt;&gt;''",Table_Index[ID],$Q2488,Table_Index[year],$R2488)</f>
        <v>9.9631824999999993E-2</v>
      </c>
      <c r="Y2488">
        <f>SUMIFS(INDEX(Table_Index[],,MATCH(Y$12,Table_Index[#Headers],0)),
Table_Index[ID],$Q2488,Table_Index[year],$R2488)/COUNTIFS(Table_Index[Quarter],"&lt;&gt;''",Table_Index[ID],$Q2488,Table_Index[year],$R2488)</f>
        <v>0.32354364999999996</v>
      </c>
      <c r="Z2488">
        <f>SUMIFS(INDEX(Table_Index[],,MATCH(Z$12,Table_Index[#Headers],0)),
Table_Index[ID],$Q2488,Table_Index[year],$R2488)/COUNTIFS(Table_Index[Quarter],"&lt;&gt;''",Table_Index[ID],$Q2488,Table_Index[year],$R2488)</f>
        <v>4.9075099999999997E-2</v>
      </c>
      <c r="AA2488">
        <f>SUMIFS(INDEX(Table_Index[],,MATCH(AA$12,Table_Index[#Headers],0)),
Table_Index[ID],$Q2488,Table_Index[year],$R2488)/COUNTIFS(Table_Index[Quarter],"&lt;&gt;''",Table_Index[ID],$Q2488,Table_Index[year],$R2488)</f>
        <v>0.11844497500000001</v>
      </c>
      <c r="AB2488">
        <f>SUMIFS(INDEX(Table_Index[],,MATCH(AB$12,Table_Index[#Headers],0)),
Table_Index[ID],$Q2488,Table_Index[year],$R2488)/COUNTIFS(Table_Index[Quarter],"&lt;&gt;''",Table_Index[ID],$Q2488,Table_Index[year],$R2488)</f>
        <v>1.3890424999999998E-2</v>
      </c>
      <c r="AC2488" s="24">
        <f t="shared" si="154"/>
        <v>1</v>
      </c>
      <c r="AD2488">
        <f>COUNTIFS(Table_Index[Quarter],"&lt;&gt;''",Table_Index[ID],$Q2488,Table_Index[year],$R2488)</f>
        <v>4</v>
      </c>
      <c r="AE2488" s="34">
        <f t="shared" si="155"/>
        <v>0.8238143151970988</v>
      </c>
    </row>
    <row r="2489" spans="1:31" x14ac:dyDescent="0.3">
      <c r="A2489">
        <v>9243</v>
      </c>
      <c r="B2489">
        <v>2010</v>
      </c>
      <c r="C2489">
        <v>2</v>
      </c>
      <c r="D2489">
        <v>0.19336700000000001</v>
      </c>
      <c r="E2489">
        <v>7.7461500000000003E-2</v>
      </c>
      <c r="F2489">
        <v>9.2953900000000006E-2</v>
      </c>
      <c r="G2489">
        <v>0.13013540000000001</v>
      </c>
      <c r="H2489">
        <v>5.1640999999999996E-3</v>
      </c>
      <c r="I2489">
        <v>0.24787699999999999</v>
      </c>
      <c r="J2489">
        <v>0.1032821</v>
      </c>
      <c r="K2489">
        <v>3.7181499999999999E-2</v>
      </c>
      <c r="L2489">
        <v>4.1312799999999997E-2</v>
      </c>
      <c r="M2489">
        <v>7.1264599999999997E-2</v>
      </c>
      <c r="O2489" t="str">
        <f>Table_Index[[#This Row],[ID]]&amp;Table_Index[[#This Row],[year]]</f>
        <v>92432010</v>
      </c>
      <c r="P2489" t="str">
        <v>95632010</v>
      </c>
      <c r="Q2489" t="str">
        <f t="shared" si="152"/>
        <v>9563</v>
      </c>
      <c r="R2489" t="str">
        <f t="shared" si="153"/>
        <v>2010</v>
      </c>
      <c r="S2489">
        <f>SUMIFS(INDEX(Table_Index[],,MATCH(S$12,Table_Index[#Headers],0)),
Table_Index[ID],$Q2489,Table_Index[year],$R2489)/COUNTIFS(Table_Index[Quarter],"&lt;&gt;''",Table_Index[ID],$Q2489,Table_Index[year],$R2489)</f>
        <v>9.2955999999999997E-2</v>
      </c>
      <c r="T2489">
        <f>SUMIFS(INDEX(Table_Index[],,MATCH(T$12,Table_Index[#Headers],0)),
Table_Index[ID],$Q2489,Table_Index[year],$R2489)/COUNTIFS(Table_Index[Quarter],"&lt;&gt;''",Table_Index[ID],$Q2489,Table_Index[year],$R2489)</f>
        <v>6.3250200000000006E-2</v>
      </c>
      <c r="U2489">
        <f>SUMIFS(INDEX(Table_Index[],,MATCH(U$12,Table_Index[#Headers],0)),
Table_Index[ID],$Q2489,Table_Index[year],$R2489)/COUNTIFS(Table_Index[Quarter],"&lt;&gt;''",Table_Index[ID],$Q2489,Table_Index[year],$R2489)</f>
        <v>0.136090725</v>
      </c>
      <c r="V2489">
        <f>SUMIFS(INDEX(Table_Index[],,MATCH(V$12,Table_Index[#Headers],0)),
Table_Index[ID],$Q2489,Table_Index[year],$R2489)/COUNTIFS(Table_Index[Quarter],"&lt;&gt;''",Table_Index[ID],$Q2489,Table_Index[year],$R2489)</f>
        <v>5.8601074999999996E-2</v>
      </c>
      <c r="W2489">
        <f>SUMIFS(INDEX(Table_Index[],,MATCH(W$12,Table_Index[#Headers],0)),
Table_Index[ID],$Q2489,Table_Index[year],$R2489)/COUNTIFS(Table_Index[Quarter],"&lt;&gt;''",Table_Index[ID],$Q2489,Table_Index[year],$R2489)</f>
        <v>3.6693475000000003E-2</v>
      </c>
      <c r="X2489">
        <f>SUMIFS(INDEX(Table_Index[],,MATCH(X$12,Table_Index[#Headers],0)),
Table_Index[ID],$Q2489,Table_Index[year],$R2489)/COUNTIFS(Table_Index[Quarter],"&lt;&gt;''",Table_Index[ID],$Q2489,Table_Index[year],$R2489)</f>
        <v>0.22056724999999999</v>
      </c>
      <c r="Y2489">
        <f>SUMIFS(INDEX(Table_Index[],,MATCH(Y$12,Table_Index[#Headers],0)),
Table_Index[ID],$Q2489,Table_Index[year],$R2489)/COUNTIFS(Table_Index[Quarter],"&lt;&gt;''",Table_Index[ID],$Q2489,Table_Index[year],$R2489)</f>
        <v>0.17658997499999998</v>
      </c>
      <c r="Z2489">
        <f>SUMIFS(INDEX(Table_Index[],,MATCH(Z$12,Table_Index[#Headers],0)),
Table_Index[ID],$Q2489,Table_Index[year],$R2489)/COUNTIFS(Table_Index[Quarter],"&lt;&gt;''",Table_Index[ID],$Q2489,Table_Index[year],$R2489)</f>
        <v>7.8595324999999994E-2</v>
      </c>
      <c r="AA2489">
        <f>SUMIFS(INDEX(Table_Index[],,MATCH(AA$12,Table_Index[#Headers],0)),
Table_Index[ID],$Q2489,Table_Index[year],$R2489)/COUNTIFS(Table_Index[Quarter],"&lt;&gt;''",Table_Index[ID],$Q2489,Table_Index[year],$R2489)</f>
        <v>0.11426354999999999</v>
      </c>
      <c r="AB2489">
        <f>SUMIFS(INDEX(Table_Index[],,MATCH(AB$12,Table_Index[#Headers],0)),
Table_Index[ID],$Q2489,Table_Index[year],$R2489)/COUNTIFS(Table_Index[Quarter],"&lt;&gt;''",Table_Index[ID],$Q2489,Table_Index[year],$R2489)</f>
        <v>2.2392325000000001E-2</v>
      </c>
      <c r="AC2489" s="24">
        <f t="shared" si="154"/>
        <v>0.99999989999999994</v>
      </c>
      <c r="AD2489">
        <f>COUNTIFS(Table_Index[Quarter],"&lt;&gt;''",Table_Index[ID],$Q2489,Table_Index[year],$R2489)</f>
        <v>4</v>
      </c>
      <c r="AE2489" s="34">
        <f t="shared" si="155"/>
        <v>0.8644886805017763</v>
      </c>
    </row>
    <row r="2490" spans="1:31" x14ac:dyDescent="0.3">
      <c r="A2490">
        <v>9243</v>
      </c>
      <c r="B2490">
        <v>2010</v>
      </c>
      <c r="C2490">
        <v>3</v>
      </c>
      <c r="D2490">
        <v>0.1869981</v>
      </c>
      <c r="E2490">
        <v>0.1660983</v>
      </c>
      <c r="F2490">
        <v>6.0499400000000002E-2</v>
      </c>
      <c r="G2490">
        <v>0.1897481</v>
      </c>
      <c r="H2490">
        <v>5.4999000000000003E-3</v>
      </c>
      <c r="I2490">
        <v>0.23759759999999999</v>
      </c>
      <c r="J2490">
        <v>2.19998E-2</v>
      </c>
      <c r="K2490">
        <v>3.8499600000000002E-2</v>
      </c>
      <c r="L2490">
        <v>2.7499699999999998E-2</v>
      </c>
      <c r="M2490">
        <v>6.5559300000000001E-2</v>
      </c>
      <c r="O2490" t="str">
        <f>Table_Index[[#This Row],[ID]]&amp;Table_Index[[#This Row],[year]]</f>
        <v>92432010</v>
      </c>
      <c r="P2490" t="str">
        <v>95632011</v>
      </c>
      <c r="Q2490" t="str">
        <f t="shared" si="152"/>
        <v>9563</v>
      </c>
      <c r="R2490" t="str">
        <f t="shared" si="153"/>
        <v>2011</v>
      </c>
      <c r="S2490">
        <f>SUMIFS(INDEX(Table_Index[],,MATCH(S$12,Table_Index[#Headers],0)),
Table_Index[ID],$Q2490,Table_Index[year],$R2490)/COUNTIFS(Table_Index[Quarter],"&lt;&gt;''",Table_Index[ID],$Q2490,Table_Index[year],$R2490)</f>
        <v>5.1819000000000004E-2</v>
      </c>
      <c r="T2490">
        <f>SUMIFS(INDEX(Table_Index[],,MATCH(T$12,Table_Index[#Headers],0)),
Table_Index[ID],$Q2490,Table_Index[year],$R2490)/COUNTIFS(Table_Index[Quarter],"&lt;&gt;''",Table_Index[ID],$Q2490,Table_Index[year],$R2490)</f>
        <v>7.6848949999999999E-2</v>
      </c>
      <c r="U2490">
        <f>SUMIFS(INDEX(Table_Index[],,MATCH(U$12,Table_Index[#Headers],0)),
Table_Index[ID],$Q2490,Table_Index[year],$R2490)/COUNTIFS(Table_Index[Quarter],"&lt;&gt;''",Table_Index[ID],$Q2490,Table_Index[year],$R2490)</f>
        <v>0.12877232499999999</v>
      </c>
      <c r="V2490">
        <f>SUMIFS(INDEX(Table_Index[],,MATCH(V$12,Table_Index[#Headers],0)),
Table_Index[ID],$Q2490,Table_Index[year],$R2490)/COUNTIFS(Table_Index[Quarter],"&lt;&gt;''",Table_Index[ID],$Q2490,Table_Index[year],$R2490)</f>
        <v>4.8495950000000003E-2</v>
      </c>
      <c r="W2490">
        <f>SUMIFS(INDEX(Table_Index[],,MATCH(W$12,Table_Index[#Headers],0)),
Table_Index[ID],$Q2490,Table_Index[year],$R2490)/COUNTIFS(Table_Index[Quarter],"&lt;&gt;''",Table_Index[ID],$Q2490,Table_Index[year],$R2490)</f>
        <v>3.67766E-2</v>
      </c>
      <c r="X2490">
        <f>SUMIFS(INDEX(Table_Index[],,MATCH(X$12,Table_Index[#Headers],0)),
Table_Index[ID],$Q2490,Table_Index[year],$R2490)/COUNTIFS(Table_Index[Quarter],"&lt;&gt;''",Table_Index[ID],$Q2490,Table_Index[year],$R2490)</f>
        <v>0.21484937499999998</v>
      </c>
      <c r="Y2490">
        <f>SUMIFS(INDEX(Table_Index[],,MATCH(Y$12,Table_Index[#Headers],0)),
Table_Index[ID],$Q2490,Table_Index[year],$R2490)/COUNTIFS(Table_Index[Quarter],"&lt;&gt;''",Table_Index[ID],$Q2490,Table_Index[year],$R2490)</f>
        <v>0.287477225</v>
      </c>
      <c r="Z2490">
        <f>SUMIFS(INDEX(Table_Index[],,MATCH(Z$12,Table_Index[#Headers],0)),
Table_Index[ID],$Q2490,Table_Index[year],$R2490)/COUNTIFS(Table_Index[Quarter],"&lt;&gt;''",Table_Index[ID],$Q2490,Table_Index[year],$R2490)</f>
        <v>4.6468450000000001E-2</v>
      </c>
      <c r="AA2490">
        <f>SUMIFS(INDEX(Table_Index[],,MATCH(AA$12,Table_Index[#Headers],0)),
Table_Index[ID],$Q2490,Table_Index[year],$R2490)/COUNTIFS(Table_Index[Quarter],"&lt;&gt;''",Table_Index[ID],$Q2490,Table_Index[year],$R2490)</f>
        <v>9.4598374999999998E-2</v>
      </c>
      <c r="AB2490">
        <f>SUMIFS(INDEX(Table_Index[],,MATCH(AB$12,Table_Index[#Headers],0)),
Table_Index[ID],$Q2490,Table_Index[year],$R2490)/COUNTIFS(Table_Index[Quarter],"&lt;&gt;''",Table_Index[ID],$Q2490,Table_Index[year],$R2490)</f>
        <v>1.3893725000000001E-2</v>
      </c>
      <c r="AC2490" s="24">
        <f t="shared" si="154"/>
        <v>0.99999997499999993</v>
      </c>
      <c r="AD2490">
        <f>COUNTIFS(Table_Index[Quarter],"&lt;&gt;''",Table_Index[ID],$Q2490,Table_Index[year],$R2490)</f>
        <v>4</v>
      </c>
      <c r="AE2490" s="34">
        <f t="shared" si="155"/>
        <v>0.83101772913901939</v>
      </c>
    </row>
    <row r="2491" spans="1:31" x14ac:dyDescent="0.3">
      <c r="A2491">
        <v>9243</v>
      </c>
      <c r="B2491">
        <v>2010</v>
      </c>
      <c r="C2491">
        <v>4</v>
      </c>
      <c r="D2491">
        <v>7.5178900000000007E-2</v>
      </c>
      <c r="E2491">
        <v>0.44504300000000002</v>
      </c>
      <c r="F2491">
        <v>7.8153899999999998E-2</v>
      </c>
      <c r="G2491">
        <v>0.10854709999999999</v>
      </c>
      <c r="H2491">
        <v>3.6181999999999998E-3</v>
      </c>
      <c r="I2491">
        <v>0.14472940000000001</v>
      </c>
      <c r="J2491">
        <v>2.17094E-2</v>
      </c>
      <c r="K2491">
        <v>2.89459E-2</v>
      </c>
      <c r="L2491">
        <v>5.4273500000000002E-2</v>
      </c>
      <c r="M2491">
        <v>3.9800599999999998E-2</v>
      </c>
      <c r="O2491" t="str">
        <f>Table_Index[[#This Row],[ID]]&amp;Table_Index[[#This Row],[year]]</f>
        <v>92432010</v>
      </c>
      <c r="P2491" t="str">
        <v>95632012</v>
      </c>
      <c r="Q2491" t="str">
        <f t="shared" si="152"/>
        <v>9563</v>
      </c>
      <c r="R2491" t="str">
        <f t="shared" si="153"/>
        <v>2012</v>
      </c>
      <c r="S2491">
        <f>SUMIFS(INDEX(Table_Index[],,MATCH(S$12,Table_Index[#Headers],0)),
Table_Index[ID],$Q2491,Table_Index[year],$R2491)/COUNTIFS(Table_Index[Quarter],"&lt;&gt;''",Table_Index[ID],$Q2491,Table_Index[year],$R2491)</f>
        <v>6.0825049999999999E-2</v>
      </c>
      <c r="T2491">
        <f>SUMIFS(INDEX(Table_Index[],,MATCH(T$12,Table_Index[#Headers],0)),
Table_Index[ID],$Q2491,Table_Index[year],$R2491)/COUNTIFS(Table_Index[Quarter],"&lt;&gt;''",Table_Index[ID],$Q2491,Table_Index[year],$R2491)</f>
        <v>9.5400849999999995E-2</v>
      </c>
      <c r="U2491">
        <f>SUMIFS(INDEX(Table_Index[],,MATCH(U$12,Table_Index[#Headers],0)),
Table_Index[ID],$Q2491,Table_Index[year],$R2491)/COUNTIFS(Table_Index[Quarter],"&lt;&gt;''",Table_Index[ID],$Q2491,Table_Index[year],$R2491)</f>
        <v>9.6182324999999999E-2</v>
      </c>
      <c r="V2491">
        <f>SUMIFS(INDEX(Table_Index[],,MATCH(V$12,Table_Index[#Headers],0)),
Table_Index[ID],$Q2491,Table_Index[year],$R2491)/COUNTIFS(Table_Index[Quarter],"&lt;&gt;''",Table_Index[ID],$Q2491,Table_Index[year],$R2491)</f>
        <v>5.7804624999999998E-2</v>
      </c>
      <c r="W2491">
        <f>SUMIFS(INDEX(Table_Index[],,MATCH(W$12,Table_Index[#Headers],0)),
Table_Index[ID],$Q2491,Table_Index[year],$R2491)/COUNTIFS(Table_Index[Quarter],"&lt;&gt;''",Table_Index[ID],$Q2491,Table_Index[year],$R2491)</f>
        <v>6.54864E-2</v>
      </c>
      <c r="X2491">
        <f>SUMIFS(INDEX(Table_Index[],,MATCH(X$12,Table_Index[#Headers],0)),
Table_Index[ID],$Q2491,Table_Index[year],$R2491)/COUNTIFS(Table_Index[Quarter],"&lt;&gt;''",Table_Index[ID],$Q2491,Table_Index[year],$R2491)</f>
        <v>0.30367690000000003</v>
      </c>
      <c r="Y2491">
        <f>SUMIFS(INDEX(Table_Index[],,MATCH(Y$12,Table_Index[#Headers],0)),
Table_Index[ID],$Q2491,Table_Index[year],$R2491)/COUNTIFS(Table_Index[Quarter],"&lt;&gt;''",Table_Index[ID],$Q2491,Table_Index[year],$R2491)</f>
        <v>0.16351792499999998</v>
      </c>
      <c r="Z2491">
        <f>SUMIFS(INDEX(Table_Index[],,MATCH(Z$12,Table_Index[#Headers],0)),
Table_Index[ID],$Q2491,Table_Index[year],$R2491)/COUNTIFS(Table_Index[Quarter],"&lt;&gt;''",Table_Index[ID],$Q2491,Table_Index[year],$R2491)</f>
        <v>4.64438E-2</v>
      </c>
      <c r="AA2491">
        <f>SUMIFS(INDEX(Table_Index[],,MATCH(AA$12,Table_Index[#Headers],0)),
Table_Index[ID],$Q2491,Table_Index[year],$R2491)/COUNTIFS(Table_Index[Quarter],"&lt;&gt;''",Table_Index[ID],$Q2491,Table_Index[year],$R2491)</f>
        <v>0.101972075</v>
      </c>
      <c r="AB2491">
        <f>SUMIFS(INDEX(Table_Index[],,MATCH(AB$12,Table_Index[#Headers],0)),
Table_Index[ID],$Q2491,Table_Index[year],$R2491)/COUNTIFS(Table_Index[Quarter],"&lt;&gt;''",Table_Index[ID],$Q2491,Table_Index[year],$R2491)</f>
        <v>8.6900250000000005E-3</v>
      </c>
      <c r="AC2491" s="24">
        <f t="shared" si="154"/>
        <v>0.99999997500000004</v>
      </c>
      <c r="AD2491">
        <f>COUNTIFS(Table_Index[Quarter],"&lt;&gt;''",Table_Index[ID],$Q2491,Table_Index[year],$R2491)</f>
        <v>4</v>
      </c>
      <c r="AE2491" s="34">
        <f t="shared" si="155"/>
        <v>0.83872948965035687</v>
      </c>
    </row>
    <row r="2492" spans="1:31" x14ac:dyDescent="0.3">
      <c r="A2492">
        <v>9243</v>
      </c>
      <c r="B2492">
        <v>2011</v>
      </c>
      <c r="C2492">
        <v>1</v>
      </c>
      <c r="D2492">
        <v>7.7337299999999998E-2</v>
      </c>
      <c r="E2492">
        <v>0.1253059</v>
      </c>
      <c r="F2492">
        <v>0.1023005</v>
      </c>
      <c r="G2492">
        <v>0.1639746</v>
      </c>
      <c r="H2492">
        <v>0.12236909999999999</v>
      </c>
      <c r="I2492">
        <v>0.17621149999999999</v>
      </c>
      <c r="J2492">
        <v>0.1169848</v>
      </c>
      <c r="K2492">
        <v>3.7200200000000003E-2</v>
      </c>
      <c r="L2492">
        <v>4.6989700000000002E-2</v>
      </c>
      <c r="M2492">
        <v>3.13265E-2</v>
      </c>
      <c r="O2492" t="str">
        <f>Table_Index[[#This Row],[ID]]&amp;Table_Index[[#This Row],[year]]</f>
        <v>92432011</v>
      </c>
      <c r="P2492" t="str">
        <v>95642003</v>
      </c>
      <c r="Q2492" t="str">
        <f t="shared" si="152"/>
        <v>9564</v>
      </c>
      <c r="R2492" t="str">
        <f t="shared" si="153"/>
        <v>2003</v>
      </c>
      <c r="S2492">
        <f>SUMIFS(INDEX(Table_Index[],,MATCH(S$12,Table_Index[#Headers],0)),
Table_Index[ID],$Q2492,Table_Index[year],$R2492)/COUNTIFS(Table_Index[Quarter],"&lt;&gt;''",Table_Index[ID],$Q2492,Table_Index[year],$R2492)</f>
        <v>0.38849387499999999</v>
      </c>
      <c r="T2492">
        <f>SUMIFS(INDEX(Table_Index[],,MATCH(T$12,Table_Index[#Headers],0)),
Table_Index[ID],$Q2492,Table_Index[year],$R2492)/COUNTIFS(Table_Index[Quarter],"&lt;&gt;''",Table_Index[ID],$Q2492,Table_Index[year],$R2492)</f>
        <v>6.29242E-2</v>
      </c>
      <c r="U2492">
        <f>SUMIFS(INDEX(Table_Index[],,MATCH(U$12,Table_Index[#Headers],0)),
Table_Index[ID],$Q2492,Table_Index[year],$R2492)/COUNTIFS(Table_Index[Quarter],"&lt;&gt;''",Table_Index[ID],$Q2492,Table_Index[year],$R2492)</f>
        <v>8.2851325000000003E-2</v>
      </c>
      <c r="V2492">
        <f>SUMIFS(INDEX(Table_Index[],,MATCH(V$12,Table_Index[#Headers],0)),
Table_Index[ID],$Q2492,Table_Index[year],$R2492)/COUNTIFS(Table_Index[Quarter],"&lt;&gt;''",Table_Index[ID],$Q2492,Table_Index[year],$R2492)</f>
        <v>4.6104199999999998E-2</v>
      </c>
      <c r="W2492">
        <f>SUMIFS(INDEX(Table_Index[],,MATCH(W$12,Table_Index[#Headers],0)),
Table_Index[ID],$Q2492,Table_Index[year],$R2492)/COUNTIFS(Table_Index[Quarter],"&lt;&gt;''",Table_Index[ID],$Q2492,Table_Index[year],$R2492)</f>
        <v>0</v>
      </c>
      <c r="X2492">
        <f>SUMIFS(INDEX(Table_Index[],,MATCH(X$12,Table_Index[#Headers],0)),
Table_Index[ID],$Q2492,Table_Index[year],$R2492)/COUNTIFS(Table_Index[Quarter],"&lt;&gt;''",Table_Index[ID],$Q2492,Table_Index[year],$R2492)</f>
        <v>0</v>
      </c>
      <c r="Y2492">
        <f>SUMIFS(INDEX(Table_Index[],,MATCH(Y$12,Table_Index[#Headers],0)),
Table_Index[ID],$Q2492,Table_Index[year],$R2492)/COUNTIFS(Table_Index[Quarter],"&lt;&gt;''",Table_Index[ID],$Q2492,Table_Index[year],$R2492)</f>
        <v>0</v>
      </c>
      <c r="Z2492">
        <f>SUMIFS(INDEX(Table_Index[],,MATCH(Z$12,Table_Index[#Headers],0)),
Table_Index[ID],$Q2492,Table_Index[year],$R2492)/COUNTIFS(Table_Index[Quarter],"&lt;&gt;''",Table_Index[ID],$Q2492,Table_Index[year],$R2492)</f>
        <v>0.10481412499999999</v>
      </c>
      <c r="AA2492">
        <f>SUMIFS(INDEX(Table_Index[],,MATCH(AA$12,Table_Index[#Headers],0)),
Table_Index[ID],$Q2492,Table_Index[year],$R2492)/COUNTIFS(Table_Index[Quarter],"&lt;&gt;''",Table_Index[ID],$Q2492,Table_Index[year],$R2492)</f>
        <v>7.366872499999999E-2</v>
      </c>
      <c r="AB2492">
        <f>SUMIFS(INDEX(Table_Index[],,MATCH(AB$12,Table_Index[#Headers],0)),
Table_Index[ID],$Q2492,Table_Index[year],$R2492)/COUNTIFS(Table_Index[Quarter],"&lt;&gt;''",Table_Index[ID],$Q2492,Table_Index[year],$R2492)</f>
        <v>0.241143575</v>
      </c>
      <c r="AC2492" s="24">
        <f t="shared" si="154"/>
        <v>1.0000000250000001</v>
      </c>
      <c r="AD2492">
        <f>COUNTIFS(Table_Index[Quarter],"&lt;&gt;''",Table_Index[ID],$Q2492,Table_Index[year],$R2492)</f>
        <v>4</v>
      </c>
      <c r="AE2492" s="34">
        <f t="shared" si="155"/>
        <v>0.76155980922352695</v>
      </c>
    </row>
    <row r="2493" spans="1:31" x14ac:dyDescent="0.3">
      <c r="A2493">
        <v>9243</v>
      </c>
      <c r="B2493">
        <v>2011</v>
      </c>
      <c r="C2493">
        <v>2</v>
      </c>
      <c r="D2493">
        <v>7.4207599999999999E-2</v>
      </c>
      <c r="E2493">
        <v>9.85901E-2</v>
      </c>
      <c r="F2493">
        <v>5.5973700000000001E-2</v>
      </c>
      <c r="G2493">
        <v>0.20036039999999999</v>
      </c>
      <c r="H2493">
        <v>3.1803000000000001E-3</v>
      </c>
      <c r="I2493">
        <v>0.4579667</v>
      </c>
      <c r="J2493">
        <v>2.86229E-2</v>
      </c>
      <c r="K2493">
        <v>2.28983E-2</v>
      </c>
      <c r="L2493">
        <v>3.6891800000000002E-2</v>
      </c>
      <c r="M2493">
        <v>2.1308199999999999E-2</v>
      </c>
      <c r="O2493" t="str">
        <f>Table_Index[[#This Row],[ID]]&amp;Table_Index[[#This Row],[year]]</f>
        <v>92432011</v>
      </c>
      <c r="P2493" t="str">
        <v>95642004</v>
      </c>
      <c r="Q2493" t="str">
        <f t="shared" si="152"/>
        <v>9564</v>
      </c>
      <c r="R2493" t="str">
        <f t="shared" si="153"/>
        <v>2004</v>
      </c>
      <c r="S2493">
        <f>SUMIFS(INDEX(Table_Index[],,MATCH(S$12,Table_Index[#Headers],0)),
Table_Index[ID],$Q2493,Table_Index[year],$R2493)/COUNTIFS(Table_Index[Quarter],"&lt;&gt;''",Table_Index[ID],$Q2493,Table_Index[year],$R2493)</f>
        <v>0.30014355000000004</v>
      </c>
      <c r="T2493">
        <f>SUMIFS(INDEX(Table_Index[],,MATCH(T$12,Table_Index[#Headers],0)),
Table_Index[ID],$Q2493,Table_Index[year],$R2493)/COUNTIFS(Table_Index[Quarter],"&lt;&gt;''",Table_Index[ID],$Q2493,Table_Index[year],$R2493)</f>
        <v>9.6720174999999992E-2</v>
      </c>
      <c r="U2493">
        <f>SUMIFS(INDEX(Table_Index[],,MATCH(U$12,Table_Index[#Headers],0)),
Table_Index[ID],$Q2493,Table_Index[year],$R2493)/COUNTIFS(Table_Index[Quarter],"&lt;&gt;''",Table_Index[ID],$Q2493,Table_Index[year],$R2493)</f>
        <v>0.13694585000000001</v>
      </c>
      <c r="V2493">
        <f>SUMIFS(INDEX(Table_Index[],,MATCH(V$12,Table_Index[#Headers],0)),
Table_Index[ID],$Q2493,Table_Index[year],$R2493)/COUNTIFS(Table_Index[Quarter],"&lt;&gt;''",Table_Index[ID],$Q2493,Table_Index[year],$R2493)</f>
        <v>2.1340500000000002E-2</v>
      </c>
      <c r="W2493">
        <f>SUMIFS(INDEX(Table_Index[],,MATCH(W$12,Table_Index[#Headers],0)),
Table_Index[ID],$Q2493,Table_Index[year],$R2493)/COUNTIFS(Table_Index[Quarter],"&lt;&gt;''",Table_Index[ID],$Q2493,Table_Index[year],$R2493)</f>
        <v>0</v>
      </c>
      <c r="X2493">
        <f>SUMIFS(INDEX(Table_Index[],,MATCH(X$12,Table_Index[#Headers],0)),
Table_Index[ID],$Q2493,Table_Index[year],$R2493)/COUNTIFS(Table_Index[Quarter],"&lt;&gt;''",Table_Index[ID],$Q2493,Table_Index[year],$R2493)</f>
        <v>0</v>
      </c>
      <c r="Y2493">
        <f>SUMIFS(INDEX(Table_Index[],,MATCH(Y$12,Table_Index[#Headers],0)),
Table_Index[ID],$Q2493,Table_Index[year],$R2493)/COUNTIFS(Table_Index[Quarter],"&lt;&gt;''",Table_Index[ID],$Q2493,Table_Index[year],$R2493)</f>
        <v>0</v>
      </c>
      <c r="Z2493">
        <f>SUMIFS(INDEX(Table_Index[],,MATCH(Z$12,Table_Index[#Headers],0)),
Table_Index[ID],$Q2493,Table_Index[year],$R2493)/COUNTIFS(Table_Index[Quarter],"&lt;&gt;''",Table_Index[ID],$Q2493,Table_Index[year],$R2493)</f>
        <v>0.31384079999999998</v>
      </c>
      <c r="AA2493">
        <f>SUMIFS(INDEX(Table_Index[],,MATCH(AA$12,Table_Index[#Headers],0)),
Table_Index[ID],$Q2493,Table_Index[year],$R2493)/COUNTIFS(Table_Index[Quarter],"&lt;&gt;''",Table_Index[ID],$Q2493,Table_Index[year],$R2493)</f>
        <v>0.10794845</v>
      </c>
      <c r="AB2493">
        <f>SUMIFS(INDEX(Table_Index[],,MATCH(AB$12,Table_Index[#Headers],0)),
Table_Index[ID],$Q2493,Table_Index[year],$R2493)/COUNTIFS(Table_Index[Quarter],"&lt;&gt;''",Table_Index[ID],$Q2493,Table_Index[year],$R2493)</f>
        <v>2.3060649999999999E-2</v>
      </c>
      <c r="AC2493" s="24">
        <f t="shared" si="154"/>
        <v>0.99999997499999993</v>
      </c>
      <c r="AD2493">
        <f>COUNTIFS(Table_Index[Quarter],"&lt;&gt;''",Table_Index[ID],$Q2493,Table_Index[year],$R2493)</f>
        <v>4</v>
      </c>
      <c r="AE2493" s="34">
        <f t="shared" si="155"/>
        <v>0.77066876518842942</v>
      </c>
    </row>
    <row r="2494" spans="1:31" x14ac:dyDescent="0.3">
      <c r="A2494">
        <v>9243</v>
      </c>
      <c r="B2494">
        <v>2011</v>
      </c>
      <c r="C2494">
        <v>3</v>
      </c>
      <c r="D2494">
        <v>0.1316322</v>
      </c>
      <c r="E2494">
        <v>0.15043680000000001</v>
      </c>
      <c r="F2494">
        <v>0.1134062</v>
      </c>
      <c r="G2494">
        <v>0.12266390000000001</v>
      </c>
      <c r="H2494">
        <v>4.5130999999999999E-3</v>
      </c>
      <c r="I2494">
        <v>0.20829719999999999</v>
      </c>
      <c r="J2494">
        <v>0.100677</v>
      </c>
      <c r="K2494">
        <v>4.6288299999999998E-2</v>
      </c>
      <c r="L2494">
        <v>7.1746799999999999E-2</v>
      </c>
      <c r="M2494">
        <v>5.0338500000000001E-2</v>
      </c>
      <c r="O2494" t="str">
        <f>Table_Index[[#This Row],[ID]]&amp;Table_Index[[#This Row],[year]]</f>
        <v>92432011</v>
      </c>
      <c r="P2494" t="str">
        <v>95652003</v>
      </c>
      <c r="Q2494" t="str">
        <f t="shared" si="152"/>
        <v>9565</v>
      </c>
      <c r="R2494" t="str">
        <f t="shared" si="153"/>
        <v>2003</v>
      </c>
      <c r="S2494">
        <f>SUMIFS(INDEX(Table_Index[],,MATCH(S$12,Table_Index[#Headers],0)),
Table_Index[ID],$Q2494,Table_Index[year],$R2494)/COUNTIFS(Table_Index[Quarter],"&lt;&gt;''",Table_Index[ID],$Q2494,Table_Index[year],$R2494)</f>
        <v>0.322441325</v>
      </c>
      <c r="T2494">
        <f>SUMIFS(INDEX(Table_Index[],,MATCH(T$12,Table_Index[#Headers],0)),
Table_Index[ID],$Q2494,Table_Index[year],$R2494)/COUNTIFS(Table_Index[Quarter],"&lt;&gt;''",Table_Index[ID],$Q2494,Table_Index[year],$R2494)</f>
        <v>2.8671624999999999E-2</v>
      </c>
      <c r="U2494">
        <f>SUMIFS(INDEX(Table_Index[],,MATCH(U$12,Table_Index[#Headers],0)),
Table_Index[ID],$Q2494,Table_Index[year],$R2494)/COUNTIFS(Table_Index[Quarter],"&lt;&gt;''",Table_Index[ID],$Q2494,Table_Index[year],$R2494)</f>
        <v>0.14250547499999999</v>
      </c>
      <c r="V2494">
        <f>SUMIFS(INDEX(Table_Index[],,MATCH(V$12,Table_Index[#Headers],0)),
Table_Index[ID],$Q2494,Table_Index[year],$R2494)/COUNTIFS(Table_Index[Quarter],"&lt;&gt;''",Table_Index[ID],$Q2494,Table_Index[year],$R2494)</f>
        <v>1.2567500000000001E-4</v>
      </c>
      <c r="W2494">
        <f>SUMIFS(INDEX(Table_Index[],,MATCH(W$12,Table_Index[#Headers],0)),
Table_Index[ID],$Q2494,Table_Index[year],$R2494)/COUNTIFS(Table_Index[Quarter],"&lt;&gt;''",Table_Index[ID],$Q2494,Table_Index[year],$R2494)</f>
        <v>0</v>
      </c>
      <c r="X2494">
        <f>SUMIFS(INDEX(Table_Index[],,MATCH(X$12,Table_Index[#Headers],0)),
Table_Index[ID],$Q2494,Table_Index[year],$R2494)/COUNTIFS(Table_Index[Quarter],"&lt;&gt;''",Table_Index[ID],$Q2494,Table_Index[year],$R2494)</f>
        <v>8.4369449999999999E-2</v>
      </c>
      <c r="Y2494">
        <f>SUMIFS(INDEX(Table_Index[],,MATCH(Y$12,Table_Index[#Headers],0)),
Table_Index[ID],$Q2494,Table_Index[year],$R2494)/COUNTIFS(Table_Index[Quarter],"&lt;&gt;''",Table_Index[ID],$Q2494,Table_Index[year],$R2494)</f>
        <v>0</v>
      </c>
      <c r="Z2494">
        <f>SUMIFS(INDEX(Table_Index[],,MATCH(Z$12,Table_Index[#Headers],0)),
Table_Index[ID],$Q2494,Table_Index[year],$R2494)/COUNTIFS(Table_Index[Quarter],"&lt;&gt;''",Table_Index[ID],$Q2494,Table_Index[year],$R2494)</f>
        <v>0.25194120000000003</v>
      </c>
      <c r="AA2494">
        <f>SUMIFS(INDEX(Table_Index[],,MATCH(AA$12,Table_Index[#Headers],0)),
Table_Index[ID],$Q2494,Table_Index[year],$R2494)/COUNTIFS(Table_Index[Quarter],"&lt;&gt;''",Table_Index[ID],$Q2494,Table_Index[year],$R2494)</f>
        <v>9.2082225000000004E-2</v>
      </c>
      <c r="AB2494">
        <f>SUMIFS(INDEX(Table_Index[],,MATCH(AB$12,Table_Index[#Headers],0)),
Table_Index[ID],$Q2494,Table_Index[year],$R2494)/COUNTIFS(Table_Index[Quarter],"&lt;&gt;''",Table_Index[ID],$Q2494,Table_Index[year],$R2494)</f>
        <v>7.7862975000000001E-2</v>
      </c>
      <c r="AC2494" s="24">
        <f t="shared" si="154"/>
        <v>0.99999994999999986</v>
      </c>
      <c r="AD2494">
        <f>COUNTIFS(Table_Index[Quarter],"&lt;&gt;''",Table_Index[ID],$Q2494,Table_Index[year],$R2494)</f>
        <v>4</v>
      </c>
      <c r="AE2494" s="34">
        <f t="shared" si="155"/>
        <v>0.78976735226537875</v>
      </c>
    </row>
    <row r="2495" spans="1:31" x14ac:dyDescent="0.3">
      <c r="A2495">
        <v>9243</v>
      </c>
      <c r="B2495">
        <v>2011</v>
      </c>
      <c r="C2495">
        <v>4</v>
      </c>
      <c r="D2495">
        <v>0.12417449999999999</v>
      </c>
      <c r="E2495">
        <v>0.14449400000000001</v>
      </c>
      <c r="F2495">
        <v>0.12191680000000001</v>
      </c>
      <c r="G2495">
        <v>0.1185302</v>
      </c>
      <c r="H2495">
        <v>4.5719000000000003E-3</v>
      </c>
      <c r="I2495">
        <v>0.22577179999999999</v>
      </c>
      <c r="J2495">
        <v>0.105887</v>
      </c>
      <c r="K2495">
        <v>4.5154399999999997E-2</v>
      </c>
      <c r="L2495">
        <v>5.5314099999999998E-2</v>
      </c>
      <c r="M2495">
        <v>5.4185200000000003E-2</v>
      </c>
      <c r="O2495" t="str">
        <f>Table_Index[[#This Row],[ID]]&amp;Table_Index[[#This Row],[year]]</f>
        <v>92432011</v>
      </c>
      <c r="P2495" t="str">
        <v>95652004</v>
      </c>
      <c r="Q2495" t="str">
        <f t="shared" si="152"/>
        <v>9565</v>
      </c>
      <c r="R2495" t="str">
        <f t="shared" si="153"/>
        <v>2004</v>
      </c>
      <c r="S2495">
        <f>SUMIFS(INDEX(Table_Index[],,MATCH(S$12,Table_Index[#Headers],0)),
Table_Index[ID],$Q2495,Table_Index[year],$R2495)/COUNTIFS(Table_Index[Quarter],"&lt;&gt;''",Table_Index[ID],$Q2495,Table_Index[year],$R2495)</f>
        <v>0.2353642</v>
      </c>
      <c r="T2495">
        <f>SUMIFS(INDEX(Table_Index[],,MATCH(T$12,Table_Index[#Headers],0)),
Table_Index[ID],$Q2495,Table_Index[year],$R2495)/COUNTIFS(Table_Index[Quarter],"&lt;&gt;''",Table_Index[ID],$Q2495,Table_Index[year],$R2495)</f>
        <v>9.8118425000000009E-2</v>
      </c>
      <c r="U2495">
        <f>SUMIFS(INDEX(Table_Index[],,MATCH(U$12,Table_Index[#Headers],0)),
Table_Index[ID],$Q2495,Table_Index[year],$R2495)/COUNTIFS(Table_Index[Quarter],"&lt;&gt;''",Table_Index[ID],$Q2495,Table_Index[year],$R2495)</f>
        <v>0.20560592499999999</v>
      </c>
      <c r="V2495">
        <f>SUMIFS(INDEX(Table_Index[],,MATCH(V$12,Table_Index[#Headers],0)),
Table_Index[ID],$Q2495,Table_Index[year],$R2495)/COUNTIFS(Table_Index[Quarter],"&lt;&gt;''",Table_Index[ID],$Q2495,Table_Index[year],$R2495)</f>
        <v>7.4251199999999989E-2</v>
      </c>
      <c r="W2495">
        <f>SUMIFS(INDEX(Table_Index[],,MATCH(W$12,Table_Index[#Headers],0)),
Table_Index[ID],$Q2495,Table_Index[year],$R2495)/COUNTIFS(Table_Index[Quarter],"&lt;&gt;''",Table_Index[ID],$Q2495,Table_Index[year],$R2495)</f>
        <v>3.2439499999999998E-3</v>
      </c>
      <c r="X2495">
        <f>SUMIFS(INDEX(Table_Index[],,MATCH(X$12,Table_Index[#Headers],0)),
Table_Index[ID],$Q2495,Table_Index[year],$R2495)/COUNTIFS(Table_Index[Quarter],"&lt;&gt;''",Table_Index[ID],$Q2495,Table_Index[year],$R2495)</f>
        <v>0</v>
      </c>
      <c r="Y2495">
        <f>SUMIFS(INDEX(Table_Index[],,MATCH(Y$12,Table_Index[#Headers],0)),
Table_Index[ID],$Q2495,Table_Index[year],$R2495)/COUNTIFS(Table_Index[Quarter],"&lt;&gt;''",Table_Index[ID],$Q2495,Table_Index[year],$R2495)</f>
        <v>9.9717499999999987E-2</v>
      </c>
      <c r="Z2495">
        <f>SUMIFS(INDEX(Table_Index[],,MATCH(Z$12,Table_Index[#Headers],0)),
Table_Index[ID],$Q2495,Table_Index[year],$R2495)/COUNTIFS(Table_Index[Quarter],"&lt;&gt;''",Table_Index[ID],$Q2495,Table_Index[year],$R2495)</f>
        <v>0.1131836</v>
      </c>
      <c r="AA2495">
        <f>SUMIFS(INDEX(Table_Index[],,MATCH(AA$12,Table_Index[#Headers],0)),
Table_Index[ID],$Q2495,Table_Index[year],$R2495)/COUNTIFS(Table_Index[Quarter],"&lt;&gt;''",Table_Index[ID],$Q2495,Table_Index[year],$R2495)</f>
        <v>0.15773590000000001</v>
      </c>
      <c r="AB2495">
        <f>SUMIFS(INDEX(Table_Index[],,MATCH(AB$12,Table_Index[#Headers],0)),
Table_Index[ID],$Q2495,Table_Index[year],$R2495)/COUNTIFS(Table_Index[Quarter],"&lt;&gt;''",Table_Index[ID],$Q2495,Table_Index[year],$R2495)</f>
        <v>1.27793E-2</v>
      </c>
      <c r="AC2495" s="24">
        <f t="shared" si="154"/>
        <v>1</v>
      </c>
      <c r="AD2495">
        <f>COUNTIFS(Table_Index[Quarter],"&lt;&gt;''",Table_Index[ID],$Q2495,Table_Index[year],$R2495)</f>
        <v>4</v>
      </c>
      <c r="AE2495" s="34">
        <f t="shared" si="155"/>
        <v>0.83938087595322131</v>
      </c>
    </row>
    <row r="2496" spans="1:31" x14ac:dyDescent="0.3">
      <c r="A2496">
        <v>9243</v>
      </c>
      <c r="B2496">
        <v>2012</v>
      </c>
      <c r="C2496">
        <v>1</v>
      </c>
      <c r="D2496">
        <v>8.19159E-2</v>
      </c>
      <c r="E2496">
        <v>0.42293059999999999</v>
      </c>
      <c r="F2496">
        <v>9.9976899999999994E-2</v>
      </c>
      <c r="G2496">
        <v>5.79176E-2</v>
      </c>
      <c r="H2496">
        <v>3.0261199999999999E-2</v>
      </c>
      <c r="I2496">
        <v>0.1034243</v>
      </c>
      <c r="J2496">
        <v>8.7048799999999996E-2</v>
      </c>
      <c r="K2496">
        <v>2.7579800000000002E-2</v>
      </c>
      <c r="L2496">
        <v>3.2406299999999999E-2</v>
      </c>
      <c r="M2496">
        <v>5.6538600000000001E-2</v>
      </c>
      <c r="O2496" t="str">
        <f>Table_Index[[#This Row],[ID]]&amp;Table_Index[[#This Row],[year]]</f>
        <v>92432012</v>
      </c>
      <c r="P2496" t="str">
        <v>95652005</v>
      </c>
      <c r="Q2496" t="str">
        <f t="shared" si="152"/>
        <v>9565</v>
      </c>
      <c r="R2496" t="str">
        <f t="shared" si="153"/>
        <v>2005</v>
      </c>
      <c r="S2496">
        <f>SUMIFS(INDEX(Table_Index[],,MATCH(S$12,Table_Index[#Headers],0)),
Table_Index[ID],$Q2496,Table_Index[year],$R2496)/COUNTIFS(Table_Index[Quarter],"&lt;&gt;''",Table_Index[ID],$Q2496,Table_Index[year],$R2496)</f>
        <v>9.4983349999999994E-2</v>
      </c>
      <c r="T2496">
        <f>SUMIFS(INDEX(Table_Index[],,MATCH(T$12,Table_Index[#Headers],0)),
Table_Index[ID],$Q2496,Table_Index[year],$R2496)/COUNTIFS(Table_Index[Quarter],"&lt;&gt;''",Table_Index[ID],$Q2496,Table_Index[year],$R2496)</f>
        <v>0.10545349999999999</v>
      </c>
      <c r="U2496">
        <f>SUMIFS(INDEX(Table_Index[],,MATCH(U$12,Table_Index[#Headers],0)),
Table_Index[ID],$Q2496,Table_Index[year],$R2496)/COUNTIFS(Table_Index[Quarter],"&lt;&gt;''",Table_Index[ID],$Q2496,Table_Index[year],$R2496)</f>
        <v>0.26569700000000002</v>
      </c>
      <c r="V2496">
        <f>SUMIFS(INDEX(Table_Index[],,MATCH(V$12,Table_Index[#Headers],0)),
Table_Index[ID],$Q2496,Table_Index[year],$R2496)/COUNTIFS(Table_Index[Quarter],"&lt;&gt;''",Table_Index[ID],$Q2496,Table_Index[year],$R2496)</f>
        <v>6.0535949999999998E-2</v>
      </c>
      <c r="W2496">
        <f>SUMIFS(INDEX(Table_Index[],,MATCH(W$12,Table_Index[#Headers],0)),
Table_Index[ID],$Q2496,Table_Index[year],$R2496)/COUNTIFS(Table_Index[Quarter],"&lt;&gt;''",Table_Index[ID],$Q2496,Table_Index[year],$R2496)</f>
        <v>1.1464175E-2</v>
      </c>
      <c r="X2496">
        <f>SUMIFS(INDEX(Table_Index[],,MATCH(X$12,Table_Index[#Headers],0)),
Table_Index[ID],$Q2496,Table_Index[year],$R2496)/COUNTIFS(Table_Index[Quarter],"&lt;&gt;''",Table_Index[ID],$Q2496,Table_Index[year],$R2496)</f>
        <v>7.8961000000000003E-2</v>
      </c>
      <c r="Y2496">
        <f>SUMIFS(INDEX(Table_Index[],,MATCH(Y$12,Table_Index[#Headers],0)),
Table_Index[ID],$Q2496,Table_Index[year],$R2496)/COUNTIFS(Table_Index[Quarter],"&lt;&gt;''",Table_Index[ID],$Q2496,Table_Index[year],$R2496)</f>
        <v>3.3628224999999998E-2</v>
      </c>
      <c r="Z2496">
        <f>SUMIFS(INDEX(Table_Index[],,MATCH(Z$12,Table_Index[#Headers],0)),
Table_Index[ID],$Q2496,Table_Index[year],$R2496)/COUNTIFS(Table_Index[Quarter],"&lt;&gt;''",Table_Index[ID],$Q2496,Table_Index[year],$R2496)</f>
        <v>0.14142544999999998</v>
      </c>
      <c r="AA2496">
        <f>SUMIFS(INDEX(Table_Index[],,MATCH(AA$12,Table_Index[#Headers],0)),
Table_Index[ID],$Q2496,Table_Index[year],$R2496)/COUNTIFS(Table_Index[Quarter],"&lt;&gt;''",Table_Index[ID],$Q2496,Table_Index[year],$R2496)</f>
        <v>0.19466582500000001</v>
      </c>
      <c r="AB2496">
        <f>SUMIFS(INDEX(Table_Index[],,MATCH(AB$12,Table_Index[#Headers],0)),
Table_Index[ID],$Q2496,Table_Index[year],$R2496)/COUNTIFS(Table_Index[Quarter],"&lt;&gt;''",Table_Index[ID],$Q2496,Table_Index[year],$R2496)</f>
        <v>1.3185550000000001E-2</v>
      </c>
      <c r="AC2496" s="24">
        <f t="shared" si="154"/>
        <v>1.0000000249999998</v>
      </c>
      <c r="AD2496">
        <f>COUNTIFS(Table_Index[Quarter],"&lt;&gt;''",Table_Index[ID],$Q2496,Table_Index[year],$R2496)</f>
        <v>4</v>
      </c>
      <c r="AE2496" s="34">
        <f t="shared" si="155"/>
        <v>0.84003130110360813</v>
      </c>
    </row>
    <row r="2497" spans="1:31" x14ac:dyDescent="0.3">
      <c r="A2497">
        <v>9243</v>
      </c>
      <c r="B2497">
        <v>2012</v>
      </c>
      <c r="C2497">
        <v>2</v>
      </c>
      <c r="D2497">
        <v>7.2221999999999995E-2</v>
      </c>
      <c r="E2497">
        <v>8.47691E-2</v>
      </c>
      <c r="F2497">
        <v>0.11625480000000001</v>
      </c>
      <c r="G2497">
        <v>0.14047460000000001</v>
      </c>
      <c r="H2497">
        <v>4.0366000000000004E-3</v>
      </c>
      <c r="I2497">
        <v>0.3390765</v>
      </c>
      <c r="J2497">
        <v>0.12109880000000001</v>
      </c>
      <c r="K2497">
        <v>3.2293000000000002E-2</v>
      </c>
      <c r="L2497">
        <v>4.8439500000000003E-2</v>
      </c>
      <c r="M2497">
        <v>4.1334999999999997E-2</v>
      </c>
      <c r="O2497" t="str">
        <f>Table_Index[[#This Row],[ID]]&amp;Table_Index[[#This Row],[year]]</f>
        <v>92432012</v>
      </c>
      <c r="P2497" t="str">
        <v>95652006</v>
      </c>
      <c r="Q2497" t="str">
        <f t="shared" si="152"/>
        <v>9565</v>
      </c>
      <c r="R2497" t="str">
        <f t="shared" si="153"/>
        <v>2006</v>
      </c>
      <c r="S2497">
        <f>SUMIFS(INDEX(Table_Index[],,MATCH(S$12,Table_Index[#Headers],0)),
Table_Index[ID],$Q2497,Table_Index[year],$R2497)/COUNTIFS(Table_Index[Quarter],"&lt;&gt;''",Table_Index[ID],$Q2497,Table_Index[year],$R2497)</f>
        <v>0.1456046</v>
      </c>
      <c r="T2497">
        <f>SUMIFS(INDEX(Table_Index[],,MATCH(T$12,Table_Index[#Headers],0)),
Table_Index[ID],$Q2497,Table_Index[year],$R2497)/COUNTIFS(Table_Index[Quarter],"&lt;&gt;''",Table_Index[ID],$Q2497,Table_Index[year],$R2497)</f>
        <v>0.11557287499999999</v>
      </c>
      <c r="U2497">
        <f>SUMIFS(INDEX(Table_Index[],,MATCH(U$12,Table_Index[#Headers],0)),
Table_Index[ID],$Q2497,Table_Index[year],$R2497)/COUNTIFS(Table_Index[Quarter],"&lt;&gt;''",Table_Index[ID],$Q2497,Table_Index[year],$R2497)</f>
        <v>0.210385875</v>
      </c>
      <c r="V2497">
        <f>SUMIFS(INDEX(Table_Index[],,MATCH(V$12,Table_Index[#Headers],0)),
Table_Index[ID],$Q2497,Table_Index[year],$R2497)/COUNTIFS(Table_Index[Quarter],"&lt;&gt;''",Table_Index[ID],$Q2497,Table_Index[year],$R2497)</f>
        <v>6.1781900000000001E-2</v>
      </c>
      <c r="W2497">
        <f>SUMIFS(INDEX(Table_Index[],,MATCH(W$12,Table_Index[#Headers],0)),
Table_Index[ID],$Q2497,Table_Index[year],$R2497)/COUNTIFS(Table_Index[Quarter],"&lt;&gt;''",Table_Index[ID],$Q2497,Table_Index[year],$R2497)</f>
        <v>2.2375550000000001E-2</v>
      </c>
      <c r="X2497">
        <f>SUMIFS(INDEX(Table_Index[],,MATCH(X$12,Table_Index[#Headers],0)),
Table_Index[ID],$Q2497,Table_Index[year],$R2497)/COUNTIFS(Table_Index[Quarter],"&lt;&gt;''",Table_Index[ID],$Q2497,Table_Index[year],$R2497)</f>
        <v>0</v>
      </c>
      <c r="Y2497">
        <f>SUMIFS(INDEX(Table_Index[],,MATCH(Y$12,Table_Index[#Headers],0)),
Table_Index[ID],$Q2497,Table_Index[year],$R2497)/COUNTIFS(Table_Index[Quarter],"&lt;&gt;''",Table_Index[ID],$Q2497,Table_Index[year],$R2497)</f>
        <v>5.0419999999999993E-2</v>
      </c>
      <c r="Z2497">
        <f>SUMIFS(INDEX(Table_Index[],,MATCH(Z$12,Table_Index[#Headers],0)),
Table_Index[ID],$Q2497,Table_Index[year],$R2497)/COUNTIFS(Table_Index[Quarter],"&lt;&gt;''",Table_Index[ID],$Q2497,Table_Index[year],$R2497)</f>
        <v>0.11537729999999999</v>
      </c>
      <c r="AA2497">
        <f>SUMIFS(INDEX(Table_Index[],,MATCH(AA$12,Table_Index[#Headers],0)),
Table_Index[ID],$Q2497,Table_Index[year],$R2497)/COUNTIFS(Table_Index[Quarter],"&lt;&gt;''",Table_Index[ID],$Q2497,Table_Index[year],$R2497)</f>
        <v>0.265484</v>
      </c>
      <c r="AB2497">
        <f>SUMIFS(INDEX(Table_Index[],,MATCH(AB$12,Table_Index[#Headers],0)),
Table_Index[ID],$Q2497,Table_Index[year],$R2497)/COUNTIFS(Table_Index[Quarter],"&lt;&gt;''",Table_Index[ID],$Q2497,Table_Index[year],$R2497)</f>
        <v>1.2997975E-2</v>
      </c>
      <c r="AC2497" s="24">
        <f t="shared" si="154"/>
        <v>1.000000075</v>
      </c>
      <c r="AD2497">
        <f>COUNTIFS(Table_Index[Quarter],"&lt;&gt;''",Table_Index[ID],$Q2497,Table_Index[year],$R2497)</f>
        <v>4</v>
      </c>
      <c r="AE2497" s="34">
        <f t="shared" si="155"/>
        <v>0.83035752685275566</v>
      </c>
    </row>
    <row r="2498" spans="1:31" x14ac:dyDescent="0.3">
      <c r="A2498">
        <v>9243</v>
      </c>
      <c r="B2498">
        <v>2012</v>
      </c>
      <c r="C2498">
        <v>3</v>
      </c>
      <c r="D2498">
        <v>0.1028294</v>
      </c>
      <c r="E2498">
        <v>0.32750570000000001</v>
      </c>
      <c r="F2498">
        <v>8.5605500000000001E-2</v>
      </c>
      <c r="G2498">
        <v>0.1634988</v>
      </c>
      <c r="H2498">
        <v>2.4061999999999998E-3</v>
      </c>
      <c r="I2498">
        <v>0.10180110000000001</v>
      </c>
      <c r="J2498">
        <v>0.1203104</v>
      </c>
      <c r="K2498">
        <v>2.7763900000000001E-2</v>
      </c>
      <c r="L2498">
        <v>3.0848799999999999E-2</v>
      </c>
      <c r="M2498">
        <v>3.7429900000000002E-2</v>
      </c>
      <c r="O2498" t="str">
        <f>Table_Index[[#This Row],[ID]]&amp;Table_Index[[#This Row],[year]]</f>
        <v>92432012</v>
      </c>
      <c r="P2498" t="str">
        <v>95652007</v>
      </c>
      <c r="Q2498" t="str">
        <f t="shared" si="152"/>
        <v>9565</v>
      </c>
      <c r="R2498" t="str">
        <f t="shared" si="153"/>
        <v>2007</v>
      </c>
      <c r="S2498">
        <f>SUMIFS(INDEX(Table_Index[],,MATCH(S$12,Table_Index[#Headers],0)),
Table_Index[ID],$Q2498,Table_Index[year],$R2498)/COUNTIFS(Table_Index[Quarter],"&lt;&gt;''",Table_Index[ID],$Q2498,Table_Index[year],$R2498)</f>
        <v>5.6182049999999997E-2</v>
      </c>
      <c r="T2498">
        <f>SUMIFS(INDEX(Table_Index[],,MATCH(T$12,Table_Index[#Headers],0)),
Table_Index[ID],$Q2498,Table_Index[year],$R2498)/COUNTIFS(Table_Index[Quarter],"&lt;&gt;''",Table_Index[ID],$Q2498,Table_Index[year],$R2498)</f>
        <v>0.1207338</v>
      </c>
      <c r="U2498">
        <f>SUMIFS(INDEX(Table_Index[],,MATCH(U$12,Table_Index[#Headers],0)),
Table_Index[ID],$Q2498,Table_Index[year],$R2498)/COUNTIFS(Table_Index[Quarter],"&lt;&gt;''",Table_Index[ID],$Q2498,Table_Index[year],$R2498)</f>
        <v>0.21072507500000001</v>
      </c>
      <c r="V2498">
        <f>SUMIFS(INDEX(Table_Index[],,MATCH(V$12,Table_Index[#Headers],0)),
Table_Index[ID],$Q2498,Table_Index[year],$R2498)/COUNTIFS(Table_Index[Quarter],"&lt;&gt;''",Table_Index[ID],$Q2498,Table_Index[year],$R2498)</f>
        <v>2.010195E-2</v>
      </c>
      <c r="W2498">
        <f>SUMIFS(INDEX(Table_Index[],,MATCH(W$12,Table_Index[#Headers],0)),
Table_Index[ID],$Q2498,Table_Index[year],$R2498)/COUNTIFS(Table_Index[Quarter],"&lt;&gt;''",Table_Index[ID],$Q2498,Table_Index[year],$R2498)</f>
        <v>4.9894550000000003E-2</v>
      </c>
      <c r="X2498">
        <f>SUMIFS(INDEX(Table_Index[],,MATCH(X$12,Table_Index[#Headers],0)),
Table_Index[ID],$Q2498,Table_Index[year],$R2498)/COUNTIFS(Table_Index[Quarter],"&lt;&gt;''",Table_Index[ID],$Q2498,Table_Index[year],$R2498)</f>
        <v>0.13268464999999999</v>
      </c>
      <c r="Y2498">
        <f>SUMIFS(INDEX(Table_Index[],,MATCH(Y$12,Table_Index[#Headers],0)),
Table_Index[ID],$Q2498,Table_Index[year],$R2498)/COUNTIFS(Table_Index[Quarter],"&lt;&gt;''",Table_Index[ID],$Q2498,Table_Index[year],$R2498)</f>
        <v>2.349035E-2</v>
      </c>
      <c r="Z2498">
        <f>SUMIFS(INDEX(Table_Index[],,MATCH(Z$12,Table_Index[#Headers],0)),
Table_Index[ID],$Q2498,Table_Index[year],$R2498)/COUNTIFS(Table_Index[Quarter],"&lt;&gt;''",Table_Index[ID],$Q2498,Table_Index[year],$R2498)</f>
        <v>0.13257097500000001</v>
      </c>
      <c r="AA2498">
        <f>SUMIFS(INDEX(Table_Index[],,MATCH(AA$12,Table_Index[#Headers],0)),
Table_Index[ID],$Q2498,Table_Index[year],$R2498)/COUNTIFS(Table_Index[Quarter],"&lt;&gt;''",Table_Index[ID],$Q2498,Table_Index[year],$R2498)</f>
        <v>0.23390262499999998</v>
      </c>
      <c r="AB2498">
        <f>SUMIFS(INDEX(Table_Index[],,MATCH(AB$12,Table_Index[#Headers],0)),
Table_Index[ID],$Q2498,Table_Index[year],$R2498)/COUNTIFS(Table_Index[Quarter],"&lt;&gt;''",Table_Index[ID],$Q2498,Table_Index[year],$R2498)</f>
        <v>1.9713925E-2</v>
      </c>
      <c r="AC2498" s="24">
        <f t="shared" si="154"/>
        <v>0.99999995000000008</v>
      </c>
      <c r="AD2498">
        <f>COUNTIFS(Table_Index[Quarter],"&lt;&gt;''",Table_Index[ID],$Q2498,Table_Index[year],$R2498)</f>
        <v>4</v>
      </c>
      <c r="AE2498" s="34">
        <f t="shared" si="155"/>
        <v>0.844137161926105</v>
      </c>
    </row>
    <row r="2499" spans="1:31" x14ac:dyDescent="0.3">
      <c r="A2499">
        <v>9243</v>
      </c>
      <c r="B2499">
        <v>2012</v>
      </c>
      <c r="C2499">
        <v>4</v>
      </c>
      <c r="D2499">
        <v>0.1313291</v>
      </c>
      <c r="E2499">
        <v>8.0588300000000002E-2</v>
      </c>
      <c r="F2499">
        <v>6.7156900000000005E-2</v>
      </c>
      <c r="G2499">
        <v>6.7156900000000005E-2</v>
      </c>
      <c r="H2499">
        <v>3.7044100000000003E-2</v>
      </c>
      <c r="I2499">
        <v>0.3581703</v>
      </c>
      <c r="J2499">
        <v>0.12685199999999999</v>
      </c>
      <c r="K2499">
        <v>3.1339899999999997E-2</v>
      </c>
      <c r="L2499">
        <v>3.43247E-2</v>
      </c>
      <c r="M2499">
        <v>6.6037700000000005E-2</v>
      </c>
      <c r="O2499" t="str">
        <f>Table_Index[[#This Row],[ID]]&amp;Table_Index[[#This Row],[year]]</f>
        <v>92432012</v>
      </c>
      <c r="P2499" t="str">
        <v>95652008</v>
      </c>
      <c r="Q2499" t="str">
        <f t="shared" si="152"/>
        <v>9565</v>
      </c>
      <c r="R2499" t="str">
        <f t="shared" si="153"/>
        <v>2008</v>
      </c>
      <c r="S2499">
        <f>SUMIFS(INDEX(Table_Index[],,MATCH(S$12,Table_Index[#Headers],0)),
Table_Index[ID],$Q2499,Table_Index[year],$R2499)/COUNTIFS(Table_Index[Quarter],"&lt;&gt;''",Table_Index[ID],$Q2499,Table_Index[year],$R2499)</f>
        <v>7.6093024999999995E-2</v>
      </c>
      <c r="T2499">
        <f>SUMIFS(INDEX(Table_Index[],,MATCH(T$12,Table_Index[#Headers],0)),
Table_Index[ID],$Q2499,Table_Index[year],$R2499)/COUNTIFS(Table_Index[Quarter],"&lt;&gt;''",Table_Index[ID],$Q2499,Table_Index[year],$R2499)</f>
        <v>5.1769499999999996E-2</v>
      </c>
      <c r="U2499">
        <f>SUMIFS(INDEX(Table_Index[],,MATCH(U$12,Table_Index[#Headers],0)),
Table_Index[ID],$Q2499,Table_Index[year],$R2499)/COUNTIFS(Table_Index[Quarter],"&lt;&gt;''",Table_Index[ID],$Q2499,Table_Index[year],$R2499)</f>
        <v>0.388638125</v>
      </c>
      <c r="V2499">
        <f>SUMIFS(INDEX(Table_Index[],,MATCH(V$12,Table_Index[#Headers],0)),
Table_Index[ID],$Q2499,Table_Index[year],$R2499)/COUNTIFS(Table_Index[Quarter],"&lt;&gt;''",Table_Index[ID],$Q2499,Table_Index[year],$R2499)</f>
        <v>5.3194824999999994E-2</v>
      </c>
      <c r="W2499">
        <f>SUMIFS(INDEX(Table_Index[],,MATCH(W$12,Table_Index[#Headers],0)),
Table_Index[ID],$Q2499,Table_Index[year],$R2499)/COUNTIFS(Table_Index[Quarter],"&lt;&gt;''",Table_Index[ID],$Q2499,Table_Index[year],$R2499)</f>
        <v>2.1327949999999998E-2</v>
      </c>
      <c r="X2499">
        <f>SUMIFS(INDEX(Table_Index[],,MATCH(X$12,Table_Index[#Headers],0)),
Table_Index[ID],$Q2499,Table_Index[year],$R2499)/COUNTIFS(Table_Index[Quarter],"&lt;&gt;''",Table_Index[ID],$Q2499,Table_Index[year],$R2499)</f>
        <v>0.12590797500000001</v>
      </c>
      <c r="Y2499">
        <f>SUMIFS(INDEX(Table_Index[],,MATCH(Y$12,Table_Index[#Headers],0)),
Table_Index[ID],$Q2499,Table_Index[year],$R2499)/COUNTIFS(Table_Index[Quarter],"&lt;&gt;''",Table_Index[ID],$Q2499,Table_Index[year],$R2499)</f>
        <v>9.4736100000000004E-2</v>
      </c>
      <c r="Z2499">
        <f>SUMIFS(INDEX(Table_Index[],,MATCH(Z$12,Table_Index[#Headers],0)),
Table_Index[ID],$Q2499,Table_Index[year],$R2499)/COUNTIFS(Table_Index[Quarter],"&lt;&gt;''",Table_Index[ID],$Q2499,Table_Index[year],$R2499)</f>
        <v>7.0402574999999995E-2</v>
      </c>
      <c r="AA2499">
        <f>SUMIFS(INDEX(Table_Index[],,MATCH(AA$12,Table_Index[#Headers],0)),
Table_Index[ID],$Q2499,Table_Index[year],$R2499)/COUNTIFS(Table_Index[Quarter],"&lt;&gt;''",Table_Index[ID],$Q2499,Table_Index[year],$R2499)</f>
        <v>0.1062428</v>
      </c>
      <c r="AB2499">
        <f>SUMIFS(INDEX(Table_Index[],,MATCH(AB$12,Table_Index[#Headers],0)),
Table_Index[ID],$Q2499,Table_Index[year],$R2499)/COUNTIFS(Table_Index[Quarter],"&lt;&gt;''",Table_Index[ID],$Q2499,Table_Index[year],$R2499)</f>
        <v>1.1687100000000001E-2</v>
      </c>
      <c r="AC2499" s="24">
        <f t="shared" si="154"/>
        <v>0.99999997499999993</v>
      </c>
      <c r="AD2499">
        <f>COUNTIFS(Table_Index[Quarter],"&lt;&gt;''",Table_Index[ID],$Q2499,Table_Index[year],$R2499)</f>
        <v>4</v>
      </c>
      <c r="AE2499" s="34">
        <f t="shared" si="155"/>
        <v>0.79599721711790938</v>
      </c>
    </row>
    <row r="2500" spans="1:31" x14ac:dyDescent="0.3">
      <c r="A2500">
        <v>9244</v>
      </c>
      <c r="B2500">
        <v>2003</v>
      </c>
      <c r="C2500">
        <v>1</v>
      </c>
      <c r="D2500">
        <v>0.20451720000000001</v>
      </c>
      <c r="E2500">
        <v>5.7620499999999998E-2</v>
      </c>
      <c r="F2500">
        <v>6.0821600000000003E-2</v>
      </c>
      <c r="G2500">
        <v>2.8810200000000001E-2</v>
      </c>
      <c r="H2500">
        <v>0</v>
      </c>
      <c r="I2500">
        <v>0.40014230000000001</v>
      </c>
      <c r="J2500">
        <v>3.8413700000000002E-2</v>
      </c>
      <c r="K2500">
        <v>7.3626200000000003E-2</v>
      </c>
      <c r="L2500">
        <v>0.12804550000000001</v>
      </c>
      <c r="M2500">
        <v>8.0027999999999992E-3</v>
      </c>
      <c r="O2500" t="str">
        <f>Table_Index[[#This Row],[ID]]&amp;Table_Index[[#This Row],[year]]</f>
        <v>92442003</v>
      </c>
      <c r="P2500" t="str">
        <v>95662003</v>
      </c>
      <c r="Q2500" t="str">
        <f t="shared" si="152"/>
        <v>9566</v>
      </c>
      <c r="R2500" t="str">
        <f t="shared" si="153"/>
        <v>2003</v>
      </c>
      <c r="S2500">
        <f>SUMIFS(INDEX(Table_Index[],,MATCH(S$12,Table_Index[#Headers],0)),
Table_Index[ID],$Q2500,Table_Index[year],$R2500)/COUNTIFS(Table_Index[Quarter],"&lt;&gt;''",Table_Index[ID],$Q2500,Table_Index[year],$R2500)</f>
        <v>0.320198225</v>
      </c>
      <c r="T2500">
        <f>SUMIFS(INDEX(Table_Index[],,MATCH(T$12,Table_Index[#Headers],0)),
Table_Index[ID],$Q2500,Table_Index[year],$R2500)/COUNTIFS(Table_Index[Quarter],"&lt;&gt;''",Table_Index[ID],$Q2500,Table_Index[year],$R2500)</f>
        <v>7.4534199999999995E-2</v>
      </c>
      <c r="U2500">
        <f>SUMIFS(INDEX(Table_Index[],,MATCH(U$12,Table_Index[#Headers],0)),
Table_Index[ID],$Q2500,Table_Index[year],$R2500)/COUNTIFS(Table_Index[Quarter],"&lt;&gt;''",Table_Index[ID],$Q2500,Table_Index[year],$R2500)</f>
        <v>0.18856072500000001</v>
      </c>
      <c r="V2500">
        <f>SUMIFS(INDEX(Table_Index[],,MATCH(V$12,Table_Index[#Headers],0)),
Table_Index[ID],$Q2500,Table_Index[year],$R2500)/COUNTIFS(Table_Index[Quarter],"&lt;&gt;''",Table_Index[ID],$Q2500,Table_Index[year],$R2500)</f>
        <v>4.2087500000000003E-4</v>
      </c>
      <c r="W2500">
        <f>SUMIFS(INDEX(Table_Index[],,MATCH(W$12,Table_Index[#Headers],0)),
Table_Index[ID],$Q2500,Table_Index[year],$R2500)/COUNTIFS(Table_Index[Quarter],"&lt;&gt;''",Table_Index[ID],$Q2500,Table_Index[year],$R2500)</f>
        <v>0</v>
      </c>
      <c r="X2500">
        <f>SUMIFS(INDEX(Table_Index[],,MATCH(X$12,Table_Index[#Headers],0)),
Table_Index[ID],$Q2500,Table_Index[year],$R2500)/COUNTIFS(Table_Index[Quarter],"&lt;&gt;''",Table_Index[ID],$Q2500,Table_Index[year],$R2500)</f>
        <v>0</v>
      </c>
      <c r="Y2500">
        <f>SUMIFS(INDEX(Table_Index[],,MATCH(Y$12,Table_Index[#Headers],0)),
Table_Index[ID],$Q2500,Table_Index[year],$R2500)/COUNTIFS(Table_Index[Quarter],"&lt;&gt;''",Table_Index[ID],$Q2500,Table_Index[year],$R2500)</f>
        <v>6.1379999999999996E-4</v>
      </c>
      <c r="Z2500">
        <f>SUMIFS(INDEX(Table_Index[],,MATCH(Z$12,Table_Index[#Headers],0)),
Table_Index[ID],$Q2500,Table_Index[year],$R2500)/COUNTIFS(Table_Index[Quarter],"&lt;&gt;''",Table_Index[ID],$Q2500,Table_Index[year],$R2500)</f>
        <v>0.33360984999999993</v>
      </c>
      <c r="AA2500">
        <f>SUMIFS(INDEX(Table_Index[],,MATCH(AA$12,Table_Index[#Headers],0)),
Table_Index[ID],$Q2500,Table_Index[year],$R2500)/COUNTIFS(Table_Index[Quarter],"&lt;&gt;''",Table_Index[ID],$Q2500,Table_Index[year],$R2500)</f>
        <v>7.2064749999999997E-2</v>
      </c>
      <c r="AB2500">
        <f>SUMIFS(INDEX(Table_Index[],,MATCH(AB$12,Table_Index[#Headers],0)),
Table_Index[ID],$Q2500,Table_Index[year],$R2500)/COUNTIFS(Table_Index[Quarter],"&lt;&gt;''",Table_Index[ID],$Q2500,Table_Index[year],$R2500)</f>
        <v>9.9974999999999994E-3</v>
      </c>
      <c r="AC2500" s="24">
        <f t="shared" si="154"/>
        <v>0.9999999249999999</v>
      </c>
      <c r="AD2500">
        <f>COUNTIFS(Table_Index[Quarter],"&lt;&gt;''",Table_Index[ID],$Q2500,Table_Index[year],$R2500)</f>
        <v>4</v>
      </c>
      <c r="AE2500" s="34">
        <f t="shared" si="155"/>
        <v>0.7397732386226431</v>
      </c>
    </row>
    <row r="2501" spans="1:31" x14ac:dyDescent="0.3">
      <c r="A2501">
        <v>9244</v>
      </c>
      <c r="B2501">
        <v>2003</v>
      </c>
      <c r="C2501">
        <v>2</v>
      </c>
      <c r="D2501">
        <v>0.16833049999999999</v>
      </c>
      <c r="E2501">
        <v>4.4186799999999998E-2</v>
      </c>
      <c r="F2501">
        <v>0.15149750000000001</v>
      </c>
      <c r="G2501">
        <v>0.11109810000000001</v>
      </c>
      <c r="H2501">
        <v>0</v>
      </c>
      <c r="I2501">
        <v>0.21462139999999999</v>
      </c>
      <c r="J2501">
        <v>0.17488339999999999</v>
      </c>
      <c r="K2501">
        <v>3.7874400000000003E-2</v>
      </c>
      <c r="L2501">
        <v>8.4883100000000003E-2</v>
      </c>
      <c r="M2501">
        <v>1.26248E-2</v>
      </c>
      <c r="O2501" t="str">
        <f>Table_Index[[#This Row],[ID]]&amp;Table_Index[[#This Row],[year]]</f>
        <v>92442003</v>
      </c>
      <c r="P2501" t="str">
        <v>95672003</v>
      </c>
      <c r="Q2501" t="str">
        <f t="shared" si="152"/>
        <v>9567</v>
      </c>
      <c r="R2501" t="str">
        <f t="shared" si="153"/>
        <v>2003</v>
      </c>
      <c r="S2501">
        <f>SUMIFS(INDEX(Table_Index[],,MATCH(S$12,Table_Index[#Headers],0)),
Table_Index[ID],$Q2501,Table_Index[year],$R2501)/COUNTIFS(Table_Index[Quarter],"&lt;&gt;''",Table_Index[ID],$Q2501,Table_Index[year],$R2501)</f>
        <v>0.300155475</v>
      </c>
      <c r="T2501">
        <f>SUMIFS(INDEX(Table_Index[],,MATCH(T$12,Table_Index[#Headers],0)),
Table_Index[ID],$Q2501,Table_Index[year],$R2501)/COUNTIFS(Table_Index[Quarter],"&lt;&gt;''",Table_Index[ID],$Q2501,Table_Index[year],$R2501)</f>
        <v>2.61202E-2</v>
      </c>
      <c r="U2501">
        <f>SUMIFS(INDEX(Table_Index[],,MATCH(U$12,Table_Index[#Headers],0)),
Table_Index[ID],$Q2501,Table_Index[year],$R2501)/COUNTIFS(Table_Index[Quarter],"&lt;&gt;''",Table_Index[ID],$Q2501,Table_Index[year],$R2501)</f>
        <v>7.4597350000000007E-2</v>
      </c>
      <c r="V2501">
        <f>SUMIFS(INDEX(Table_Index[],,MATCH(V$12,Table_Index[#Headers],0)),
Table_Index[ID],$Q2501,Table_Index[year],$R2501)/COUNTIFS(Table_Index[Quarter],"&lt;&gt;''",Table_Index[ID],$Q2501,Table_Index[year],$R2501)</f>
        <v>0</v>
      </c>
      <c r="W2501">
        <f>SUMIFS(INDEX(Table_Index[],,MATCH(W$12,Table_Index[#Headers],0)),
Table_Index[ID],$Q2501,Table_Index[year],$R2501)/COUNTIFS(Table_Index[Quarter],"&lt;&gt;''",Table_Index[ID],$Q2501,Table_Index[year],$R2501)</f>
        <v>0</v>
      </c>
      <c r="X2501">
        <f>SUMIFS(INDEX(Table_Index[],,MATCH(X$12,Table_Index[#Headers],0)),
Table_Index[ID],$Q2501,Table_Index[year],$R2501)/COUNTIFS(Table_Index[Quarter],"&lt;&gt;''",Table_Index[ID],$Q2501,Table_Index[year],$R2501)</f>
        <v>0</v>
      </c>
      <c r="Y2501">
        <f>SUMIFS(INDEX(Table_Index[],,MATCH(Y$12,Table_Index[#Headers],0)),
Table_Index[ID],$Q2501,Table_Index[year],$R2501)/COUNTIFS(Table_Index[Quarter],"&lt;&gt;''",Table_Index[ID],$Q2501,Table_Index[year],$R2501)</f>
        <v>0</v>
      </c>
      <c r="Z2501">
        <f>SUMIFS(INDEX(Table_Index[],,MATCH(Z$12,Table_Index[#Headers],0)),
Table_Index[ID],$Q2501,Table_Index[year],$R2501)/COUNTIFS(Table_Index[Quarter],"&lt;&gt;''",Table_Index[ID],$Q2501,Table_Index[year],$R2501)</f>
        <v>0.29934862500000003</v>
      </c>
      <c r="AA2501">
        <f>SUMIFS(INDEX(Table_Index[],,MATCH(AA$12,Table_Index[#Headers],0)),
Table_Index[ID],$Q2501,Table_Index[year],$R2501)/COUNTIFS(Table_Index[Quarter],"&lt;&gt;''",Table_Index[ID],$Q2501,Table_Index[year],$R2501)</f>
        <v>7.2334049999999997E-2</v>
      </c>
      <c r="AB2501">
        <f>SUMIFS(INDEX(Table_Index[],,MATCH(AB$12,Table_Index[#Headers],0)),
Table_Index[ID],$Q2501,Table_Index[year],$R2501)/COUNTIFS(Table_Index[Quarter],"&lt;&gt;''",Table_Index[ID],$Q2501,Table_Index[year],$R2501)</f>
        <v>0.22744434999999999</v>
      </c>
      <c r="AC2501" s="24">
        <f t="shared" si="154"/>
        <v>1.0000000500000001</v>
      </c>
      <c r="AD2501">
        <f>COUNTIFS(Table_Index[Quarter],"&lt;&gt;''",Table_Index[ID],$Q2501,Table_Index[year],$R2501)</f>
        <v>4</v>
      </c>
      <c r="AE2501" s="34">
        <f t="shared" si="155"/>
        <v>0.75708691492674629</v>
      </c>
    </row>
    <row r="2502" spans="1:31" x14ac:dyDescent="0.3">
      <c r="A2502">
        <v>9244</v>
      </c>
      <c r="B2502">
        <v>2003</v>
      </c>
      <c r="C2502">
        <v>3</v>
      </c>
      <c r="D2502">
        <v>0.1907655</v>
      </c>
      <c r="E2502">
        <v>0</v>
      </c>
      <c r="F2502">
        <v>9.6233299999999994E-2</v>
      </c>
      <c r="G2502">
        <v>8.3110600000000007E-2</v>
      </c>
      <c r="H2502">
        <v>0</v>
      </c>
      <c r="I2502">
        <v>0.1530984</v>
      </c>
      <c r="J2502">
        <v>0.1202916</v>
      </c>
      <c r="K2502">
        <v>0</v>
      </c>
      <c r="L2502">
        <v>0.34993930000000001</v>
      </c>
      <c r="M2502">
        <v>6.5614000000000002E-3</v>
      </c>
      <c r="O2502" t="str">
        <f>Table_Index[[#This Row],[ID]]&amp;Table_Index[[#This Row],[year]]</f>
        <v>92442003</v>
      </c>
      <c r="P2502" t="str">
        <v>95672004</v>
      </c>
      <c r="Q2502" t="str">
        <f t="shared" si="152"/>
        <v>9567</v>
      </c>
      <c r="R2502" t="str">
        <f t="shared" si="153"/>
        <v>2004</v>
      </c>
      <c r="S2502">
        <f>SUMIFS(INDEX(Table_Index[],,MATCH(S$12,Table_Index[#Headers],0)),
Table_Index[ID],$Q2502,Table_Index[year],$R2502)/COUNTIFS(Table_Index[Quarter],"&lt;&gt;''",Table_Index[ID],$Q2502,Table_Index[year],$R2502)</f>
        <v>0.31153895000000004</v>
      </c>
      <c r="T2502">
        <f>SUMIFS(INDEX(Table_Index[],,MATCH(T$12,Table_Index[#Headers],0)),
Table_Index[ID],$Q2502,Table_Index[year],$R2502)/COUNTIFS(Table_Index[Quarter],"&lt;&gt;''",Table_Index[ID],$Q2502,Table_Index[year],$R2502)</f>
        <v>6.5180100000000005E-2</v>
      </c>
      <c r="U2502">
        <f>SUMIFS(INDEX(Table_Index[],,MATCH(U$12,Table_Index[#Headers],0)),
Table_Index[ID],$Q2502,Table_Index[year],$R2502)/COUNTIFS(Table_Index[Quarter],"&lt;&gt;''",Table_Index[ID],$Q2502,Table_Index[year],$R2502)</f>
        <v>0.16797447500000001</v>
      </c>
      <c r="V2502">
        <f>SUMIFS(INDEX(Table_Index[],,MATCH(V$12,Table_Index[#Headers],0)),
Table_Index[ID],$Q2502,Table_Index[year],$R2502)/COUNTIFS(Table_Index[Quarter],"&lt;&gt;''",Table_Index[ID],$Q2502,Table_Index[year],$R2502)</f>
        <v>2.6999700000000001E-2</v>
      </c>
      <c r="W2502">
        <f>SUMIFS(INDEX(Table_Index[],,MATCH(W$12,Table_Index[#Headers],0)),
Table_Index[ID],$Q2502,Table_Index[year],$R2502)/COUNTIFS(Table_Index[Quarter],"&lt;&gt;''",Table_Index[ID],$Q2502,Table_Index[year],$R2502)</f>
        <v>4.2722499999999999E-4</v>
      </c>
      <c r="X2502">
        <f>SUMIFS(INDEX(Table_Index[],,MATCH(X$12,Table_Index[#Headers],0)),
Table_Index[ID],$Q2502,Table_Index[year],$R2502)/COUNTIFS(Table_Index[Quarter],"&lt;&gt;''",Table_Index[ID],$Q2502,Table_Index[year],$R2502)</f>
        <v>1.4241E-3</v>
      </c>
      <c r="Y2502">
        <f>SUMIFS(INDEX(Table_Index[],,MATCH(Y$12,Table_Index[#Headers],0)),
Table_Index[ID],$Q2502,Table_Index[year],$R2502)/COUNTIFS(Table_Index[Quarter],"&lt;&gt;''",Table_Index[ID],$Q2502,Table_Index[year],$R2502)</f>
        <v>1.851325E-3</v>
      </c>
      <c r="Z2502">
        <f>SUMIFS(INDEX(Table_Index[],,MATCH(Z$12,Table_Index[#Headers],0)),
Table_Index[ID],$Q2502,Table_Index[year],$R2502)/COUNTIFS(Table_Index[Quarter],"&lt;&gt;''",Table_Index[ID],$Q2502,Table_Index[year],$R2502)</f>
        <v>7.8191074999999999E-2</v>
      </c>
      <c r="AA2502">
        <f>SUMIFS(INDEX(Table_Index[],,MATCH(AA$12,Table_Index[#Headers],0)),
Table_Index[ID],$Q2502,Table_Index[year],$R2502)/COUNTIFS(Table_Index[Quarter],"&lt;&gt;''",Table_Index[ID],$Q2502,Table_Index[year],$R2502)</f>
        <v>0.11846455</v>
      </c>
      <c r="AB2502">
        <f>SUMIFS(INDEX(Table_Index[],,MATCH(AB$12,Table_Index[#Headers],0)),
Table_Index[ID],$Q2502,Table_Index[year],$R2502)/COUNTIFS(Table_Index[Quarter],"&lt;&gt;''",Table_Index[ID],$Q2502,Table_Index[year],$R2502)</f>
        <v>0.22794855000000003</v>
      </c>
      <c r="AC2502" s="24">
        <f t="shared" si="154"/>
        <v>1.0000000500000001</v>
      </c>
      <c r="AD2502">
        <f>COUNTIFS(Table_Index[Quarter],"&lt;&gt;''",Table_Index[ID],$Q2502,Table_Index[year],$R2502)</f>
        <v>4</v>
      </c>
      <c r="AE2502" s="34">
        <f t="shared" si="155"/>
        <v>0.79763675589554495</v>
      </c>
    </row>
    <row r="2503" spans="1:31" x14ac:dyDescent="0.3">
      <c r="A2503">
        <v>9244</v>
      </c>
      <c r="B2503">
        <v>2003</v>
      </c>
      <c r="C2503">
        <v>4</v>
      </c>
      <c r="D2503">
        <v>0.28986250000000002</v>
      </c>
      <c r="E2503">
        <v>0</v>
      </c>
      <c r="F2503">
        <v>0.1233457</v>
      </c>
      <c r="G2503">
        <v>7.0923799999999995E-2</v>
      </c>
      <c r="H2503">
        <v>0</v>
      </c>
      <c r="I2503">
        <v>0.1079275</v>
      </c>
      <c r="J2503">
        <v>0.2734164</v>
      </c>
      <c r="K2503">
        <v>4.6254700000000003E-2</v>
      </c>
      <c r="L2503">
        <v>6.1672900000000003E-2</v>
      </c>
      <c r="M2503">
        <v>2.6596399999999999E-2</v>
      </c>
      <c r="O2503" t="str">
        <f>Table_Index[[#This Row],[ID]]&amp;Table_Index[[#This Row],[year]]</f>
        <v>92442003</v>
      </c>
      <c r="P2503" t="str">
        <v>95672005</v>
      </c>
      <c r="Q2503" t="str">
        <f t="shared" si="152"/>
        <v>9567</v>
      </c>
      <c r="R2503" t="str">
        <f t="shared" si="153"/>
        <v>2005</v>
      </c>
      <c r="S2503">
        <f>SUMIFS(INDEX(Table_Index[],,MATCH(S$12,Table_Index[#Headers],0)),
Table_Index[ID],$Q2503,Table_Index[year],$R2503)/COUNTIFS(Table_Index[Quarter],"&lt;&gt;''",Table_Index[ID],$Q2503,Table_Index[year],$R2503)</f>
        <v>8.1980350000000007E-2</v>
      </c>
      <c r="T2503">
        <f>SUMIFS(INDEX(Table_Index[],,MATCH(T$12,Table_Index[#Headers],0)),
Table_Index[ID],$Q2503,Table_Index[year],$R2503)/COUNTIFS(Table_Index[Quarter],"&lt;&gt;''",Table_Index[ID],$Q2503,Table_Index[year],$R2503)</f>
        <v>0.123608675</v>
      </c>
      <c r="U2503">
        <f>SUMIFS(INDEX(Table_Index[],,MATCH(U$12,Table_Index[#Headers],0)),
Table_Index[ID],$Q2503,Table_Index[year],$R2503)/COUNTIFS(Table_Index[Quarter],"&lt;&gt;''",Table_Index[ID],$Q2503,Table_Index[year],$R2503)</f>
        <v>0.167785925</v>
      </c>
      <c r="V2503">
        <f>SUMIFS(INDEX(Table_Index[],,MATCH(V$12,Table_Index[#Headers],0)),
Table_Index[ID],$Q2503,Table_Index[year],$R2503)/COUNTIFS(Table_Index[Quarter],"&lt;&gt;''",Table_Index[ID],$Q2503,Table_Index[year],$R2503)</f>
        <v>2.5154049999999997E-2</v>
      </c>
      <c r="W2503">
        <f>SUMIFS(INDEX(Table_Index[],,MATCH(W$12,Table_Index[#Headers],0)),
Table_Index[ID],$Q2503,Table_Index[year],$R2503)/COUNTIFS(Table_Index[Quarter],"&lt;&gt;''",Table_Index[ID],$Q2503,Table_Index[year],$R2503)</f>
        <v>6.5482150000000003E-2</v>
      </c>
      <c r="X2503">
        <f>SUMIFS(INDEX(Table_Index[],,MATCH(X$12,Table_Index[#Headers],0)),
Table_Index[ID],$Q2503,Table_Index[year],$R2503)/COUNTIFS(Table_Index[Quarter],"&lt;&gt;''",Table_Index[ID],$Q2503,Table_Index[year],$R2503)</f>
        <v>0.16918345000000001</v>
      </c>
      <c r="Y2503">
        <f>SUMIFS(INDEX(Table_Index[],,MATCH(Y$12,Table_Index[#Headers],0)),
Table_Index[ID],$Q2503,Table_Index[year],$R2503)/COUNTIFS(Table_Index[Quarter],"&lt;&gt;''",Table_Index[ID],$Q2503,Table_Index[year],$R2503)</f>
        <v>7.9875324999999997E-2</v>
      </c>
      <c r="Z2503">
        <f>SUMIFS(INDEX(Table_Index[],,MATCH(Z$12,Table_Index[#Headers],0)),
Table_Index[ID],$Q2503,Table_Index[year],$R2503)/COUNTIFS(Table_Index[Quarter],"&lt;&gt;''",Table_Index[ID],$Q2503,Table_Index[year],$R2503)</f>
        <v>0.11387367499999999</v>
      </c>
      <c r="AA2503">
        <f>SUMIFS(INDEX(Table_Index[],,MATCH(AA$12,Table_Index[#Headers],0)),
Table_Index[ID],$Q2503,Table_Index[year],$R2503)/COUNTIFS(Table_Index[Quarter],"&lt;&gt;''",Table_Index[ID],$Q2503,Table_Index[year],$R2503)</f>
        <v>0.16443622499999999</v>
      </c>
      <c r="AB2503">
        <f>SUMIFS(INDEX(Table_Index[],,MATCH(AB$12,Table_Index[#Headers],0)),
Table_Index[ID],$Q2503,Table_Index[year],$R2503)/COUNTIFS(Table_Index[Quarter],"&lt;&gt;''",Table_Index[ID],$Q2503,Table_Index[year],$R2503)</f>
        <v>8.6202250000000005E-3</v>
      </c>
      <c r="AC2503" s="24">
        <f t="shared" si="154"/>
        <v>1.0000000499999999</v>
      </c>
      <c r="AD2503">
        <f>COUNTIFS(Table_Index[Quarter],"&lt;&gt;''",Table_Index[ID],$Q2503,Table_Index[year],$R2503)</f>
        <v>4</v>
      </c>
      <c r="AE2503" s="34">
        <f t="shared" si="155"/>
        <v>0.86984346132342627</v>
      </c>
    </row>
    <row r="2504" spans="1:31" x14ac:dyDescent="0.3">
      <c r="A2504">
        <v>9244</v>
      </c>
      <c r="B2504">
        <v>2004</v>
      </c>
      <c r="C2504">
        <v>1</v>
      </c>
      <c r="D2504">
        <v>0.23715410000000001</v>
      </c>
      <c r="E2504">
        <v>2.9644299999999998E-2</v>
      </c>
      <c r="F2504">
        <v>0.15810279999999999</v>
      </c>
      <c r="G2504">
        <v>6.7193699999999995E-2</v>
      </c>
      <c r="H2504">
        <v>0</v>
      </c>
      <c r="I2504">
        <v>0.31620549999999997</v>
      </c>
      <c r="J2504">
        <v>9.8814200000000005E-2</v>
      </c>
      <c r="K2504">
        <v>3.9525699999999997E-2</v>
      </c>
      <c r="L2504">
        <v>3.9525699999999997E-2</v>
      </c>
      <c r="M2504">
        <v>1.3834000000000001E-2</v>
      </c>
      <c r="O2504" t="str">
        <f>Table_Index[[#This Row],[ID]]&amp;Table_Index[[#This Row],[year]]</f>
        <v>92442004</v>
      </c>
      <c r="P2504" t="str">
        <v>95672006</v>
      </c>
      <c r="Q2504" t="str">
        <f t="shared" si="152"/>
        <v>9567</v>
      </c>
      <c r="R2504" t="str">
        <f t="shared" si="153"/>
        <v>2006</v>
      </c>
      <c r="S2504">
        <f>SUMIFS(INDEX(Table_Index[],,MATCH(S$12,Table_Index[#Headers],0)),
Table_Index[ID],$Q2504,Table_Index[year],$R2504)/COUNTIFS(Table_Index[Quarter],"&lt;&gt;''",Table_Index[ID],$Q2504,Table_Index[year],$R2504)</f>
        <v>0.15738987500000001</v>
      </c>
      <c r="T2504">
        <f>SUMIFS(INDEX(Table_Index[],,MATCH(T$12,Table_Index[#Headers],0)),
Table_Index[ID],$Q2504,Table_Index[year],$R2504)/COUNTIFS(Table_Index[Quarter],"&lt;&gt;''",Table_Index[ID],$Q2504,Table_Index[year],$R2504)</f>
        <v>0.11329682499999999</v>
      </c>
      <c r="U2504">
        <f>SUMIFS(INDEX(Table_Index[],,MATCH(U$12,Table_Index[#Headers],0)),
Table_Index[ID],$Q2504,Table_Index[year],$R2504)/COUNTIFS(Table_Index[Quarter],"&lt;&gt;''",Table_Index[ID],$Q2504,Table_Index[year],$R2504)</f>
        <v>0.19885487499999999</v>
      </c>
      <c r="V2504">
        <f>SUMIFS(INDEX(Table_Index[],,MATCH(V$12,Table_Index[#Headers],0)),
Table_Index[ID],$Q2504,Table_Index[year],$R2504)/COUNTIFS(Table_Index[Quarter],"&lt;&gt;''",Table_Index[ID],$Q2504,Table_Index[year],$R2504)</f>
        <v>5.7003924999999997E-2</v>
      </c>
      <c r="W2504">
        <f>SUMIFS(INDEX(Table_Index[],,MATCH(W$12,Table_Index[#Headers],0)),
Table_Index[ID],$Q2504,Table_Index[year],$R2504)/COUNTIFS(Table_Index[Quarter],"&lt;&gt;''",Table_Index[ID],$Q2504,Table_Index[year],$R2504)</f>
        <v>9.3574499999999998E-3</v>
      </c>
      <c r="X2504">
        <f>SUMIFS(INDEX(Table_Index[],,MATCH(X$12,Table_Index[#Headers],0)),
Table_Index[ID],$Q2504,Table_Index[year],$R2504)/COUNTIFS(Table_Index[Quarter],"&lt;&gt;''",Table_Index[ID],$Q2504,Table_Index[year],$R2504)</f>
        <v>6.8621324999999997E-2</v>
      </c>
      <c r="Y2504">
        <f>SUMIFS(INDEX(Table_Index[],,MATCH(Y$12,Table_Index[#Headers],0)),
Table_Index[ID],$Q2504,Table_Index[year],$R2504)/COUNTIFS(Table_Index[Quarter],"&lt;&gt;''",Table_Index[ID],$Q2504,Table_Index[year],$R2504)</f>
        <v>5.6635875000000002E-2</v>
      </c>
      <c r="Z2504">
        <f>SUMIFS(INDEX(Table_Index[],,MATCH(Z$12,Table_Index[#Headers],0)),
Table_Index[ID],$Q2504,Table_Index[year],$R2504)/COUNTIFS(Table_Index[Quarter],"&lt;&gt;''",Table_Index[ID],$Q2504,Table_Index[year],$R2504)</f>
        <v>0.12099625</v>
      </c>
      <c r="AA2504">
        <f>SUMIFS(INDEX(Table_Index[],,MATCH(AA$12,Table_Index[#Headers],0)),
Table_Index[ID],$Q2504,Table_Index[year],$R2504)/COUNTIFS(Table_Index[Quarter],"&lt;&gt;''",Table_Index[ID],$Q2504,Table_Index[year],$R2504)</f>
        <v>0.20724049999999999</v>
      </c>
      <c r="AB2504">
        <f>SUMIFS(INDEX(Table_Index[],,MATCH(AB$12,Table_Index[#Headers],0)),
Table_Index[ID],$Q2504,Table_Index[year],$R2504)/COUNTIFS(Table_Index[Quarter],"&lt;&gt;''",Table_Index[ID],$Q2504,Table_Index[year],$R2504)</f>
        <v>1.0603075E-2</v>
      </c>
      <c r="AC2504" s="24">
        <f t="shared" si="154"/>
        <v>0.99999997500000004</v>
      </c>
      <c r="AD2504">
        <f>COUNTIFS(Table_Index[Quarter],"&lt;&gt;''",Table_Index[ID],$Q2504,Table_Index[year],$R2504)</f>
        <v>4</v>
      </c>
      <c r="AE2504" s="34">
        <f t="shared" si="155"/>
        <v>0.85389433490969058</v>
      </c>
    </row>
    <row r="2505" spans="1:31" x14ac:dyDescent="0.3">
      <c r="A2505">
        <v>9244</v>
      </c>
      <c r="B2505">
        <v>2004</v>
      </c>
      <c r="C2505">
        <v>2</v>
      </c>
      <c r="D2505">
        <v>0.1957884</v>
      </c>
      <c r="E2505">
        <v>4.3337800000000003E-2</v>
      </c>
      <c r="F2505">
        <v>3.8522500000000001E-2</v>
      </c>
      <c r="G2505">
        <v>0.1093267</v>
      </c>
      <c r="H2505">
        <v>0</v>
      </c>
      <c r="I2505">
        <v>0.40298099999999998</v>
      </c>
      <c r="J2505">
        <v>7.8971E-2</v>
      </c>
      <c r="K2505">
        <v>0.10507</v>
      </c>
      <c r="L2505">
        <v>1.9261199999999999E-2</v>
      </c>
      <c r="M2505">
        <v>6.7413999999999998E-3</v>
      </c>
      <c r="O2505" t="str">
        <f>Table_Index[[#This Row],[ID]]&amp;Table_Index[[#This Row],[year]]</f>
        <v>92442004</v>
      </c>
      <c r="P2505" t="str">
        <v>95672007</v>
      </c>
      <c r="Q2505" t="str">
        <f t="shared" si="152"/>
        <v>9567</v>
      </c>
      <c r="R2505" t="str">
        <f t="shared" si="153"/>
        <v>2007</v>
      </c>
      <c r="S2505">
        <f>SUMIFS(INDEX(Table_Index[],,MATCH(S$12,Table_Index[#Headers],0)),
Table_Index[ID],$Q2505,Table_Index[year],$R2505)/COUNTIFS(Table_Index[Quarter],"&lt;&gt;''",Table_Index[ID],$Q2505,Table_Index[year],$R2505)</f>
        <v>8.3064025000000014E-2</v>
      </c>
      <c r="T2505">
        <f>SUMIFS(INDEX(Table_Index[],,MATCH(T$12,Table_Index[#Headers],0)),
Table_Index[ID],$Q2505,Table_Index[year],$R2505)/COUNTIFS(Table_Index[Quarter],"&lt;&gt;''",Table_Index[ID],$Q2505,Table_Index[year],$R2505)</f>
        <v>8.8773849999999987E-2</v>
      </c>
      <c r="U2505">
        <f>SUMIFS(INDEX(Table_Index[],,MATCH(U$12,Table_Index[#Headers],0)),
Table_Index[ID],$Q2505,Table_Index[year],$R2505)/COUNTIFS(Table_Index[Quarter],"&lt;&gt;''",Table_Index[ID],$Q2505,Table_Index[year],$R2505)</f>
        <v>0.239081875</v>
      </c>
      <c r="V2505">
        <f>SUMIFS(INDEX(Table_Index[],,MATCH(V$12,Table_Index[#Headers],0)),
Table_Index[ID],$Q2505,Table_Index[year],$R2505)/COUNTIFS(Table_Index[Quarter],"&lt;&gt;''",Table_Index[ID],$Q2505,Table_Index[year],$R2505)</f>
        <v>3.0711974999999999E-2</v>
      </c>
      <c r="W2505">
        <f>SUMIFS(INDEX(Table_Index[],,MATCH(W$12,Table_Index[#Headers],0)),
Table_Index[ID],$Q2505,Table_Index[year],$R2505)/COUNTIFS(Table_Index[Quarter],"&lt;&gt;''",Table_Index[ID],$Q2505,Table_Index[year],$R2505)</f>
        <v>4.0866200000000005E-2</v>
      </c>
      <c r="X2505">
        <f>SUMIFS(INDEX(Table_Index[],,MATCH(X$12,Table_Index[#Headers],0)),
Table_Index[ID],$Q2505,Table_Index[year],$R2505)/COUNTIFS(Table_Index[Quarter],"&lt;&gt;''",Table_Index[ID],$Q2505,Table_Index[year],$R2505)</f>
        <v>0.12</v>
      </c>
      <c r="Y2505">
        <f>SUMIFS(INDEX(Table_Index[],,MATCH(Y$12,Table_Index[#Headers],0)),
Table_Index[ID],$Q2505,Table_Index[year],$R2505)/COUNTIFS(Table_Index[Quarter],"&lt;&gt;''",Table_Index[ID],$Q2505,Table_Index[year],$R2505)</f>
        <v>0.12422172500000001</v>
      </c>
      <c r="Z2505">
        <f>SUMIFS(INDEX(Table_Index[],,MATCH(Z$12,Table_Index[#Headers],0)),
Table_Index[ID],$Q2505,Table_Index[year],$R2505)/COUNTIFS(Table_Index[Quarter],"&lt;&gt;''",Table_Index[ID],$Q2505,Table_Index[year],$R2505)</f>
        <v>8.3909375000000008E-2</v>
      </c>
      <c r="AA2505">
        <f>SUMIFS(INDEX(Table_Index[],,MATCH(AA$12,Table_Index[#Headers],0)),
Table_Index[ID],$Q2505,Table_Index[year],$R2505)/COUNTIFS(Table_Index[Quarter],"&lt;&gt;''",Table_Index[ID],$Q2505,Table_Index[year],$R2505)</f>
        <v>0.17986017500000001</v>
      </c>
      <c r="AB2505">
        <f>SUMIFS(INDEX(Table_Index[],,MATCH(AB$12,Table_Index[#Headers],0)),
Table_Index[ID],$Q2505,Table_Index[year],$R2505)/COUNTIFS(Table_Index[Quarter],"&lt;&gt;''",Table_Index[ID],$Q2505,Table_Index[year],$R2505)</f>
        <v>9.5107749999999991E-3</v>
      </c>
      <c r="AC2505" s="24">
        <f t="shared" si="154"/>
        <v>0.99999997499999982</v>
      </c>
      <c r="AD2505">
        <f>COUNTIFS(Table_Index[Quarter],"&lt;&gt;''",Table_Index[ID],$Q2505,Table_Index[year],$R2505)</f>
        <v>4</v>
      </c>
      <c r="AE2505" s="34">
        <f t="shared" si="155"/>
        <v>0.85613419907562316</v>
      </c>
    </row>
    <row r="2506" spans="1:31" x14ac:dyDescent="0.3">
      <c r="A2506">
        <v>9244</v>
      </c>
      <c r="B2506">
        <v>2004</v>
      </c>
      <c r="C2506">
        <v>3</v>
      </c>
      <c r="D2506">
        <v>0.3263915</v>
      </c>
      <c r="E2506">
        <v>3.8712299999999998E-2</v>
      </c>
      <c r="F2506">
        <v>0.1032328</v>
      </c>
      <c r="G2506">
        <v>8.1295900000000004E-2</v>
      </c>
      <c r="H2506">
        <v>0</v>
      </c>
      <c r="I2506">
        <v>0.1935616</v>
      </c>
      <c r="J2506">
        <v>8.3876699999999998E-2</v>
      </c>
      <c r="K2506">
        <v>7.6650399999999994E-2</v>
      </c>
      <c r="L2506">
        <v>5.9358899999999999E-2</v>
      </c>
      <c r="M2506">
        <v>3.6919899999999999E-2</v>
      </c>
      <c r="O2506" t="str">
        <f>Table_Index[[#This Row],[ID]]&amp;Table_Index[[#This Row],[year]]</f>
        <v>92442004</v>
      </c>
      <c r="P2506" t="str">
        <v>95672008</v>
      </c>
      <c r="Q2506" t="str">
        <f t="shared" si="152"/>
        <v>9567</v>
      </c>
      <c r="R2506" t="str">
        <f t="shared" si="153"/>
        <v>2008</v>
      </c>
      <c r="S2506">
        <f>SUMIFS(INDEX(Table_Index[],,MATCH(S$12,Table_Index[#Headers],0)),
Table_Index[ID],$Q2506,Table_Index[year],$R2506)/COUNTIFS(Table_Index[Quarter],"&lt;&gt;''",Table_Index[ID],$Q2506,Table_Index[year],$R2506)</f>
        <v>8.9222549999999998E-2</v>
      </c>
      <c r="T2506">
        <f>SUMIFS(INDEX(Table_Index[],,MATCH(T$12,Table_Index[#Headers],0)),
Table_Index[ID],$Q2506,Table_Index[year],$R2506)/COUNTIFS(Table_Index[Quarter],"&lt;&gt;''",Table_Index[ID],$Q2506,Table_Index[year],$R2506)</f>
        <v>0.11392682500000001</v>
      </c>
      <c r="U2506">
        <f>SUMIFS(INDEX(Table_Index[],,MATCH(U$12,Table_Index[#Headers],0)),
Table_Index[ID],$Q2506,Table_Index[year],$R2506)/COUNTIFS(Table_Index[Quarter],"&lt;&gt;''",Table_Index[ID],$Q2506,Table_Index[year],$R2506)</f>
        <v>0.31418517499999998</v>
      </c>
      <c r="V2506">
        <f>SUMIFS(INDEX(Table_Index[],,MATCH(V$12,Table_Index[#Headers],0)),
Table_Index[ID],$Q2506,Table_Index[year],$R2506)/COUNTIFS(Table_Index[Quarter],"&lt;&gt;''",Table_Index[ID],$Q2506,Table_Index[year],$R2506)</f>
        <v>6.7642225E-2</v>
      </c>
      <c r="W2506">
        <f>SUMIFS(INDEX(Table_Index[],,MATCH(W$12,Table_Index[#Headers],0)),
Table_Index[ID],$Q2506,Table_Index[year],$R2506)/COUNTIFS(Table_Index[Quarter],"&lt;&gt;''",Table_Index[ID],$Q2506,Table_Index[year],$R2506)</f>
        <v>5.5066724999999997E-2</v>
      </c>
      <c r="X2506">
        <f>SUMIFS(INDEX(Table_Index[],,MATCH(X$12,Table_Index[#Headers],0)),
Table_Index[ID],$Q2506,Table_Index[year],$R2506)/COUNTIFS(Table_Index[Quarter],"&lt;&gt;''",Table_Index[ID],$Q2506,Table_Index[year],$R2506)</f>
        <v>0</v>
      </c>
      <c r="Y2506">
        <f>SUMIFS(INDEX(Table_Index[],,MATCH(Y$12,Table_Index[#Headers],0)),
Table_Index[ID],$Q2506,Table_Index[year],$R2506)/COUNTIFS(Table_Index[Quarter],"&lt;&gt;''",Table_Index[ID],$Q2506,Table_Index[year],$R2506)</f>
        <v>0.16137174999999998</v>
      </c>
      <c r="Z2506">
        <f>SUMIFS(INDEX(Table_Index[],,MATCH(Z$12,Table_Index[#Headers],0)),
Table_Index[ID],$Q2506,Table_Index[year],$R2506)/COUNTIFS(Table_Index[Quarter],"&lt;&gt;''",Table_Index[ID],$Q2506,Table_Index[year],$R2506)</f>
        <v>8.3992225000000004E-2</v>
      </c>
      <c r="AA2506">
        <f>SUMIFS(INDEX(Table_Index[],,MATCH(AA$12,Table_Index[#Headers],0)),
Table_Index[ID],$Q2506,Table_Index[year],$R2506)/COUNTIFS(Table_Index[Quarter],"&lt;&gt;''",Table_Index[ID],$Q2506,Table_Index[year],$R2506)</f>
        <v>0.102337025</v>
      </c>
      <c r="AB2506">
        <f>SUMIFS(INDEX(Table_Index[],,MATCH(AB$12,Table_Index[#Headers],0)),
Table_Index[ID],$Q2506,Table_Index[year],$R2506)/COUNTIFS(Table_Index[Quarter],"&lt;&gt;''",Table_Index[ID],$Q2506,Table_Index[year],$R2506)</f>
        <v>1.2255475E-2</v>
      </c>
      <c r="AC2506" s="24">
        <f t="shared" si="154"/>
        <v>0.99999997499999982</v>
      </c>
      <c r="AD2506">
        <f>COUNTIFS(Table_Index[Quarter],"&lt;&gt;''",Table_Index[ID],$Q2506,Table_Index[year],$R2506)</f>
        <v>4</v>
      </c>
      <c r="AE2506" s="34">
        <f t="shared" si="155"/>
        <v>0.82902127721012064</v>
      </c>
    </row>
    <row r="2507" spans="1:31" x14ac:dyDescent="0.3">
      <c r="A2507">
        <v>9244</v>
      </c>
      <c r="B2507">
        <v>2004</v>
      </c>
      <c r="C2507">
        <v>4</v>
      </c>
      <c r="D2507">
        <v>1.9196100000000001E-2</v>
      </c>
      <c r="E2507">
        <v>3.2994000000000001E-3</v>
      </c>
      <c r="F2507">
        <v>3.5193999999999998E-3</v>
      </c>
      <c r="G2507">
        <v>2.6396000000000002E-3</v>
      </c>
      <c r="H2507">
        <v>0.95317410000000002</v>
      </c>
      <c r="I2507">
        <v>1.1731399999999999E-2</v>
      </c>
      <c r="J2507">
        <v>1.7596999999999999E-3</v>
      </c>
      <c r="K2507">
        <v>1.0998E-3</v>
      </c>
      <c r="L2507">
        <v>3.3238999999999999E-3</v>
      </c>
      <c r="M2507">
        <v>2.566E-4</v>
      </c>
      <c r="O2507" t="str">
        <f>Table_Index[[#This Row],[ID]]&amp;Table_Index[[#This Row],[year]]</f>
        <v>92442004</v>
      </c>
      <c r="P2507" t="str">
        <v>95682003</v>
      </c>
      <c r="Q2507" t="str">
        <f t="shared" si="152"/>
        <v>9568</v>
      </c>
      <c r="R2507" t="str">
        <f t="shared" si="153"/>
        <v>2003</v>
      </c>
      <c r="S2507">
        <f>SUMIFS(INDEX(Table_Index[],,MATCH(S$12,Table_Index[#Headers],0)),
Table_Index[ID],$Q2507,Table_Index[year],$R2507)/COUNTIFS(Table_Index[Quarter],"&lt;&gt;''",Table_Index[ID],$Q2507,Table_Index[year],$R2507)</f>
        <v>0.14112625000000001</v>
      </c>
      <c r="T2507">
        <f>SUMIFS(INDEX(Table_Index[],,MATCH(T$12,Table_Index[#Headers],0)),
Table_Index[ID],$Q2507,Table_Index[year],$R2507)/COUNTIFS(Table_Index[Quarter],"&lt;&gt;''",Table_Index[ID],$Q2507,Table_Index[year],$R2507)</f>
        <v>0.12921872499999998</v>
      </c>
      <c r="U2507">
        <f>SUMIFS(INDEX(Table_Index[],,MATCH(U$12,Table_Index[#Headers],0)),
Table_Index[ID],$Q2507,Table_Index[year],$R2507)/COUNTIFS(Table_Index[Quarter],"&lt;&gt;''",Table_Index[ID],$Q2507,Table_Index[year],$R2507)</f>
        <v>6.1123574999999999E-2</v>
      </c>
      <c r="V2507">
        <f>SUMIFS(INDEX(Table_Index[],,MATCH(V$12,Table_Index[#Headers],0)),
Table_Index[ID],$Q2507,Table_Index[year],$R2507)/COUNTIFS(Table_Index[Quarter],"&lt;&gt;''",Table_Index[ID],$Q2507,Table_Index[year],$R2507)</f>
        <v>0</v>
      </c>
      <c r="W2507">
        <f>SUMIFS(INDEX(Table_Index[],,MATCH(W$12,Table_Index[#Headers],0)),
Table_Index[ID],$Q2507,Table_Index[year],$R2507)/COUNTIFS(Table_Index[Quarter],"&lt;&gt;''",Table_Index[ID],$Q2507,Table_Index[year],$R2507)</f>
        <v>0</v>
      </c>
      <c r="X2507">
        <f>SUMIFS(INDEX(Table_Index[],,MATCH(X$12,Table_Index[#Headers],0)),
Table_Index[ID],$Q2507,Table_Index[year],$R2507)/COUNTIFS(Table_Index[Quarter],"&lt;&gt;''",Table_Index[ID],$Q2507,Table_Index[year],$R2507)</f>
        <v>8.1699350000000004E-2</v>
      </c>
      <c r="Y2507">
        <f>SUMIFS(INDEX(Table_Index[],,MATCH(Y$12,Table_Index[#Headers],0)),
Table_Index[ID],$Q2507,Table_Index[year],$R2507)/COUNTIFS(Table_Index[Quarter],"&lt;&gt;''",Table_Index[ID],$Q2507,Table_Index[year],$R2507)</f>
        <v>0</v>
      </c>
      <c r="Z2507">
        <f>SUMIFS(INDEX(Table_Index[],,MATCH(Z$12,Table_Index[#Headers],0)),
Table_Index[ID],$Q2507,Table_Index[year],$R2507)/COUNTIFS(Table_Index[Quarter],"&lt;&gt;''",Table_Index[ID],$Q2507,Table_Index[year],$R2507)</f>
        <v>0.473863225</v>
      </c>
      <c r="AA2507">
        <f>SUMIFS(INDEX(Table_Index[],,MATCH(AA$12,Table_Index[#Headers],0)),
Table_Index[ID],$Q2507,Table_Index[year],$R2507)/COUNTIFS(Table_Index[Quarter],"&lt;&gt;''",Table_Index[ID],$Q2507,Table_Index[year],$R2507)</f>
        <v>2.8385750000000001E-2</v>
      </c>
      <c r="AB2507">
        <f>SUMIFS(INDEX(Table_Index[],,MATCH(AB$12,Table_Index[#Headers],0)),
Table_Index[ID],$Q2507,Table_Index[year],$R2507)/COUNTIFS(Table_Index[Quarter],"&lt;&gt;''",Table_Index[ID],$Q2507,Table_Index[year],$R2507)</f>
        <v>8.4583100000000008E-2</v>
      </c>
      <c r="AC2507" s="24">
        <f t="shared" si="154"/>
        <v>0.99999997500000004</v>
      </c>
      <c r="AD2507">
        <f>COUNTIFS(Table_Index[Quarter],"&lt;&gt;''",Table_Index[ID],$Q2507,Table_Index[year],$R2507)</f>
        <v>4</v>
      </c>
      <c r="AE2507" s="34">
        <f t="shared" si="155"/>
        <v>0.72046861984303567</v>
      </c>
    </row>
    <row r="2508" spans="1:31" x14ac:dyDescent="0.3">
      <c r="A2508">
        <v>9244</v>
      </c>
      <c r="B2508">
        <v>2005</v>
      </c>
      <c r="C2508">
        <v>1</v>
      </c>
      <c r="D2508">
        <v>3.1001299999999999E-2</v>
      </c>
      <c r="E2508">
        <v>0.13950599999999999</v>
      </c>
      <c r="F2508">
        <v>7.3275900000000005E-2</v>
      </c>
      <c r="G2508">
        <v>0.116255</v>
      </c>
      <c r="H2508">
        <v>0</v>
      </c>
      <c r="I2508">
        <v>0.34336339999999999</v>
      </c>
      <c r="J2508">
        <v>4.2274600000000002E-2</v>
      </c>
      <c r="K2508">
        <v>7.6094200000000001E-2</v>
      </c>
      <c r="L2508">
        <v>0.1733257</v>
      </c>
      <c r="M2508">
        <v>4.9037999999999998E-3</v>
      </c>
      <c r="O2508" t="str">
        <f>Table_Index[[#This Row],[ID]]&amp;Table_Index[[#This Row],[year]]</f>
        <v>92442005</v>
      </c>
      <c r="P2508" t="str">
        <v>95682004</v>
      </c>
      <c r="Q2508" t="str">
        <f t="shared" si="152"/>
        <v>9568</v>
      </c>
      <c r="R2508" t="str">
        <f t="shared" si="153"/>
        <v>2004</v>
      </c>
      <c r="S2508">
        <f>SUMIFS(INDEX(Table_Index[],,MATCH(S$12,Table_Index[#Headers],0)),
Table_Index[ID],$Q2508,Table_Index[year],$R2508)/COUNTIFS(Table_Index[Quarter],"&lt;&gt;''",Table_Index[ID],$Q2508,Table_Index[year],$R2508)</f>
        <v>0.30537037500000003</v>
      </c>
      <c r="T2508">
        <f>SUMIFS(INDEX(Table_Index[],,MATCH(T$12,Table_Index[#Headers],0)),
Table_Index[ID],$Q2508,Table_Index[year],$R2508)/COUNTIFS(Table_Index[Quarter],"&lt;&gt;''",Table_Index[ID],$Q2508,Table_Index[year],$R2508)</f>
        <v>3.7404400000000004E-2</v>
      </c>
      <c r="U2508">
        <f>SUMIFS(INDEX(Table_Index[],,MATCH(U$12,Table_Index[#Headers],0)),
Table_Index[ID],$Q2508,Table_Index[year],$R2508)/COUNTIFS(Table_Index[Quarter],"&lt;&gt;''",Table_Index[ID],$Q2508,Table_Index[year],$R2508)</f>
        <v>5.6747850000000002E-2</v>
      </c>
      <c r="V2508">
        <f>SUMIFS(INDEX(Table_Index[],,MATCH(V$12,Table_Index[#Headers],0)),
Table_Index[ID],$Q2508,Table_Index[year],$R2508)/COUNTIFS(Table_Index[Quarter],"&lt;&gt;''",Table_Index[ID],$Q2508,Table_Index[year],$R2508)</f>
        <v>1.0642199999999999E-2</v>
      </c>
      <c r="W2508">
        <f>SUMIFS(INDEX(Table_Index[],,MATCH(W$12,Table_Index[#Headers],0)),
Table_Index[ID],$Q2508,Table_Index[year],$R2508)/COUNTIFS(Table_Index[Quarter],"&lt;&gt;''",Table_Index[ID],$Q2508,Table_Index[year],$R2508)</f>
        <v>5.465E-5</v>
      </c>
      <c r="X2508">
        <f>SUMIFS(INDEX(Table_Index[],,MATCH(X$12,Table_Index[#Headers],0)),
Table_Index[ID],$Q2508,Table_Index[year],$R2508)/COUNTIFS(Table_Index[Quarter],"&lt;&gt;''",Table_Index[ID],$Q2508,Table_Index[year],$R2508)</f>
        <v>2.9102949999999999E-2</v>
      </c>
      <c r="Y2508">
        <f>SUMIFS(INDEX(Table_Index[],,MATCH(Y$12,Table_Index[#Headers],0)),
Table_Index[ID],$Q2508,Table_Index[year],$R2508)/COUNTIFS(Table_Index[Quarter],"&lt;&gt;''",Table_Index[ID],$Q2508,Table_Index[year],$R2508)</f>
        <v>0</v>
      </c>
      <c r="Z2508">
        <f>SUMIFS(INDEX(Table_Index[],,MATCH(Z$12,Table_Index[#Headers],0)),
Table_Index[ID],$Q2508,Table_Index[year],$R2508)/COUNTIFS(Table_Index[Quarter],"&lt;&gt;''",Table_Index[ID],$Q2508,Table_Index[year],$R2508)</f>
        <v>0.27109792500000002</v>
      </c>
      <c r="AA2508">
        <f>SUMIFS(INDEX(Table_Index[],,MATCH(AA$12,Table_Index[#Headers],0)),
Table_Index[ID],$Q2508,Table_Index[year],$R2508)/COUNTIFS(Table_Index[Quarter],"&lt;&gt;''",Table_Index[ID],$Q2508,Table_Index[year],$R2508)</f>
        <v>8.2337125000000011E-2</v>
      </c>
      <c r="AB2508">
        <f>SUMIFS(INDEX(Table_Index[],,MATCH(AB$12,Table_Index[#Headers],0)),
Table_Index[ID],$Q2508,Table_Index[year],$R2508)/COUNTIFS(Table_Index[Quarter],"&lt;&gt;''",Table_Index[ID],$Q2508,Table_Index[year],$R2508)</f>
        <v>0.20724262499999999</v>
      </c>
      <c r="AC2508" s="24">
        <f t="shared" si="154"/>
        <v>1.0000001000000001</v>
      </c>
      <c r="AD2508">
        <f>COUNTIFS(Table_Index[Quarter],"&lt;&gt;''",Table_Index[ID],$Q2508,Table_Index[year],$R2508)</f>
        <v>4</v>
      </c>
      <c r="AE2508" s="34">
        <f t="shared" si="155"/>
        <v>0.77794629263774995</v>
      </c>
    </row>
    <row r="2509" spans="1:31" x14ac:dyDescent="0.3">
      <c r="A2509">
        <v>9244</v>
      </c>
      <c r="B2509">
        <v>2005</v>
      </c>
      <c r="C2509">
        <v>2</v>
      </c>
      <c r="D2509">
        <v>0.1244625</v>
      </c>
      <c r="E2509">
        <v>0.2675015</v>
      </c>
      <c r="F2509">
        <v>7.4305999999999997E-2</v>
      </c>
      <c r="G2509">
        <v>0.1091642</v>
      </c>
      <c r="H2509">
        <v>0</v>
      </c>
      <c r="I2509">
        <v>0.16718849999999999</v>
      </c>
      <c r="J2509">
        <v>2.97224E-2</v>
      </c>
      <c r="K2509">
        <v>5.01565E-2</v>
      </c>
      <c r="L2509">
        <v>0.16347310000000001</v>
      </c>
      <c r="M2509">
        <v>1.4025299999999999E-2</v>
      </c>
      <c r="O2509" t="str">
        <f>Table_Index[[#This Row],[ID]]&amp;Table_Index[[#This Row],[year]]</f>
        <v>92442005</v>
      </c>
      <c r="P2509" t="str">
        <v>95682005</v>
      </c>
      <c r="Q2509" t="str">
        <f t="shared" si="152"/>
        <v>9568</v>
      </c>
      <c r="R2509" t="str">
        <f t="shared" si="153"/>
        <v>2005</v>
      </c>
      <c r="S2509">
        <f>SUMIFS(INDEX(Table_Index[],,MATCH(S$12,Table_Index[#Headers],0)),
Table_Index[ID],$Q2509,Table_Index[year],$R2509)/COUNTIFS(Table_Index[Quarter],"&lt;&gt;''",Table_Index[ID],$Q2509,Table_Index[year],$R2509)</f>
        <v>9.5717574999999999E-2</v>
      </c>
      <c r="T2509">
        <f>SUMIFS(INDEX(Table_Index[],,MATCH(T$12,Table_Index[#Headers],0)),
Table_Index[ID],$Q2509,Table_Index[year],$R2509)/COUNTIFS(Table_Index[Quarter],"&lt;&gt;''",Table_Index[ID],$Q2509,Table_Index[year],$R2509)</f>
        <v>0.100343</v>
      </c>
      <c r="U2509">
        <f>SUMIFS(INDEX(Table_Index[],,MATCH(U$12,Table_Index[#Headers],0)),
Table_Index[ID],$Q2509,Table_Index[year],$R2509)/COUNTIFS(Table_Index[Quarter],"&lt;&gt;''",Table_Index[ID],$Q2509,Table_Index[year],$R2509)</f>
        <v>0.207356925</v>
      </c>
      <c r="V2509">
        <f>SUMIFS(INDEX(Table_Index[],,MATCH(V$12,Table_Index[#Headers],0)),
Table_Index[ID],$Q2509,Table_Index[year],$R2509)/COUNTIFS(Table_Index[Quarter],"&lt;&gt;''",Table_Index[ID],$Q2509,Table_Index[year],$R2509)</f>
        <v>4.2371724999999999E-2</v>
      </c>
      <c r="W2509">
        <f>SUMIFS(INDEX(Table_Index[],,MATCH(W$12,Table_Index[#Headers],0)),
Table_Index[ID],$Q2509,Table_Index[year],$R2509)/COUNTIFS(Table_Index[Quarter],"&lt;&gt;''",Table_Index[ID],$Q2509,Table_Index[year],$R2509)</f>
        <v>0</v>
      </c>
      <c r="X2509">
        <f>SUMIFS(INDEX(Table_Index[],,MATCH(X$12,Table_Index[#Headers],0)),
Table_Index[ID],$Q2509,Table_Index[year],$R2509)/COUNTIFS(Table_Index[Quarter],"&lt;&gt;''",Table_Index[ID],$Q2509,Table_Index[year],$R2509)</f>
        <v>0.16755975000000001</v>
      </c>
      <c r="Y2509">
        <f>SUMIFS(INDEX(Table_Index[],,MATCH(Y$12,Table_Index[#Headers],0)),
Table_Index[ID],$Q2509,Table_Index[year],$R2509)/COUNTIFS(Table_Index[Quarter],"&lt;&gt;''",Table_Index[ID],$Q2509,Table_Index[year],$R2509)</f>
        <v>8.6075750000000006E-2</v>
      </c>
      <c r="Z2509">
        <f>SUMIFS(INDEX(Table_Index[],,MATCH(Z$12,Table_Index[#Headers],0)),
Table_Index[ID],$Q2509,Table_Index[year],$R2509)/COUNTIFS(Table_Index[Quarter],"&lt;&gt;''",Table_Index[ID],$Q2509,Table_Index[year],$R2509)</f>
        <v>0.12833485</v>
      </c>
      <c r="AA2509">
        <f>SUMIFS(INDEX(Table_Index[],,MATCH(AA$12,Table_Index[#Headers],0)),
Table_Index[ID],$Q2509,Table_Index[year],$R2509)/COUNTIFS(Table_Index[Quarter],"&lt;&gt;''",Table_Index[ID],$Q2509,Table_Index[year],$R2509)</f>
        <v>0.16265152500000002</v>
      </c>
      <c r="AB2509">
        <f>SUMIFS(INDEX(Table_Index[],,MATCH(AB$12,Table_Index[#Headers],0)),
Table_Index[ID],$Q2509,Table_Index[year],$R2509)/COUNTIFS(Table_Index[Quarter],"&lt;&gt;''",Table_Index[ID],$Q2509,Table_Index[year],$R2509)</f>
        <v>9.5888999999999992E-3</v>
      </c>
      <c r="AC2509" s="24">
        <f t="shared" si="154"/>
        <v>1</v>
      </c>
      <c r="AD2509">
        <f>COUNTIFS(Table_Index[Quarter],"&lt;&gt;''",Table_Index[ID],$Q2509,Table_Index[year],$R2509)</f>
        <v>4</v>
      </c>
      <c r="AE2509" s="34">
        <f t="shared" si="155"/>
        <v>0.85747456689150503</v>
      </c>
    </row>
    <row r="2510" spans="1:31" x14ac:dyDescent="0.3">
      <c r="A2510">
        <v>9244</v>
      </c>
      <c r="B2510">
        <v>2005</v>
      </c>
      <c r="C2510">
        <v>3</v>
      </c>
      <c r="D2510">
        <v>0.13724539999999999</v>
      </c>
      <c r="E2510">
        <v>0.15440110000000001</v>
      </c>
      <c r="F2510">
        <v>7.2053800000000001E-2</v>
      </c>
      <c r="G2510">
        <v>0.22130820000000001</v>
      </c>
      <c r="H2510">
        <v>0</v>
      </c>
      <c r="I2510">
        <v>0.15440110000000001</v>
      </c>
      <c r="J2510">
        <v>0.1115119</v>
      </c>
      <c r="K2510">
        <v>0.1012185</v>
      </c>
      <c r="L2510">
        <v>4.2889200000000002E-2</v>
      </c>
      <c r="M2510">
        <v>4.9709000000000003E-3</v>
      </c>
      <c r="O2510" t="str">
        <f>Table_Index[[#This Row],[ID]]&amp;Table_Index[[#This Row],[year]]</f>
        <v>92442005</v>
      </c>
      <c r="P2510" t="str">
        <v>95682006</v>
      </c>
      <c r="Q2510" t="str">
        <f t="shared" ref="Q2510:Q2518" si="156">LEFT(P2510, LEN(P2510)-4)</f>
        <v>9568</v>
      </c>
      <c r="R2510" t="str">
        <f t="shared" ref="R2510:R2573" si="157">RIGHT(P2510,4)</f>
        <v>2006</v>
      </c>
      <c r="S2510">
        <f>SUMIFS(INDEX(Table_Index[],,MATCH(S$12,Table_Index[#Headers],0)),
Table_Index[ID],$Q2510,Table_Index[year],$R2510)/COUNTIFS(Table_Index[Quarter],"&lt;&gt;''",Table_Index[ID],$Q2510,Table_Index[year],$R2510)</f>
        <v>7.0372925000000003E-2</v>
      </c>
      <c r="T2510">
        <f>SUMIFS(INDEX(Table_Index[],,MATCH(T$12,Table_Index[#Headers],0)),
Table_Index[ID],$Q2510,Table_Index[year],$R2510)/COUNTIFS(Table_Index[Quarter],"&lt;&gt;''",Table_Index[ID],$Q2510,Table_Index[year],$R2510)</f>
        <v>0.111445025</v>
      </c>
      <c r="U2510">
        <f>SUMIFS(INDEX(Table_Index[],,MATCH(U$12,Table_Index[#Headers],0)),
Table_Index[ID],$Q2510,Table_Index[year],$R2510)/COUNTIFS(Table_Index[Quarter],"&lt;&gt;''",Table_Index[ID],$Q2510,Table_Index[year],$R2510)</f>
        <v>0.25571359999999999</v>
      </c>
      <c r="V2510">
        <f>SUMIFS(INDEX(Table_Index[],,MATCH(V$12,Table_Index[#Headers],0)),
Table_Index[ID],$Q2510,Table_Index[year],$R2510)/COUNTIFS(Table_Index[Quarter],"&lt;&gt;''",Table_Index[ID],$Q2510,Table_Index[year],$R2510)</f>
        <v>3.3168624999999993E-2</v>
      </c>
      <c r="W2510">
        <f>SUMIFS(INDEX(Table_Index[],,MATCH(W$12,Table_Index[#Headers],0)),
Table_Index[ID],$Q2510,Table_Index[year],$R2510)/COUNTIFS(Table_Index[Quarter],"&lt;&gt;''",Table_Index[ID],$Q2510,Table_Index[year],$R2510)</f>
        <v>1.4535375E-2</v>
      </c>
      <c r="X2510">
        <f>SUMIFS(INDEX(Table_Index[],,MATCH(X$12,Table_Index[#Headers],0)),
Table_Index[ID],$Q2510,Table_Index[year],$R2510)/COUNTIFS(Table_Index[Quarter],"&lt;&gt;''",Table_Index[ID],$Q2510,Table_Index[year],$R2510)</f>
        <v>6.3823599999999994E-2</v>
      </c>
      <c r="Y2510">
        <f>SUMIFS(INDEX(Table_Index[],,MATCH(Y$12,Table_Index[#Headers],0)),
Table_Index[ID],$Q2510,Table_Index[year],$R2510)/COUNTIFS(Table_Index[Quarter],"&lt;&gt;''",Table_Index[ID],$Q2510,Table_Index[year],$R2510)</f>
        <v>6.3244875000000006E-2</v>
      </c>
      <c r="Z2510">
        <f>SUMIFS(INDEX(Table_Index[],,MATCH(Z$12,Table_Index[#Headers],0)),
Table_Index[ID],$Q2510,Table_Index[year],$R2510)/COUNTIFS(Table_Index[Quarter],"&lt;&gt;''",Table_Index[ID],$Q2510,Table_Index[year],$R2510)</f>
        <v>0.13268644999999998</v>
      </c>
      <c r="AA2510">
        <f>SUMIFS(INDEX(Table_Index[],,MATCH(AA$12,Table_Index[#Headers],0)),
Table_Index[ID],$Q2510,Table_Index[year],$R2510)/COUNTIFS(Table_Index[Quarter],"&lt;&gt;''",Table_Index[ID],$Q2510,Table_Index[year],$R2510)</f>
        <v>0.23984059999999999</v>
      </c>
      <c r="AB2510">
        <f>SUMIFS(INDEX(Table_Index[],,MATCH(AB$12,Table_Index[#Headers],0)),
Table_Index[ID],$Q2510,Table_Index[year],$R2510)/COUNTIFS(Table_Index[Quarter],"&lt;&gt;''",Table_Index[ID],$Q2510,Table_Index[year],$R2510)</f>
        <v>1.5169E-2</v>
      </c>
      <c r="AC2510" s="24">
        <f t="shared" ref="AC2510:AC2518" si="158">SUM(S2510:AB2510)</f>
        <v>1.000000075</v>
      </c>
      <c r="AD2510">
        <f>COUNTIFS(Table_Index[Quarter],"&lt;&gt;''",Table_Index[ID],$Q2510,Table_Index[year],$R2510)</f>
        <v>4</v>
      </c>
      <c r="AE2510" s="34">
        <f t="shared" ref="AE2510:AE2518" si="159">1-SUMSQ(S2510:AB2510)</f>
        <v>0.83249410568026438</v>
      </c>
    </row>
    <row r="2511" spans="1:31" x14ac:dyDescent="0.3">
      <c r="A2511">
        <v>9244</v>
      </c>
      <c r="B2511">
        <v>2005</v>
      </c>
      <c r="C2511">
        <v>4</v>
      </c>
      <c r="D2511">
        <v>0.1138296</v>
      </c>
      <c r="E2511">
        <v>0.24414849999999999</v>
      </c>
      <c r="F2511">
        <v>8.3776500000000004E-2</v>
      </c>
      <c r="G2511">
        <v>4.78723E-2</v>
      </c>
      <c r="H2511">
        <v>0</v>
      </c>
      <c r="I2511">
        <v>0.2393613</v>
      </c>
      <c r="J2511">
        <v>4.78723E-2</v>
      </c>
      <c r="K2511">
        <v>0.1196807</v>
      </c>
      <c r="L2511">
        <v>7.7074299999999998E-2</v>
      </c>
      <c r="M2511">
        <v>2.6384600000000001E-2</v>
      </c>
      <c r="O2511" t="str">
        <f>Table_Index[[#This Row],[ID]]&amp;Table_Index[[#This Row],[year]]</f>
        <v>92442005</v>
      </c>
      <c r="P2511" t="str">
        <v>95682007</v>
      </c>
      <c r="Q2511" t="str">
        <f t="shared" si="156"/>
        <v>9568</v>
      </c>
      <c r="R2511" t="str">
        <f t="shared" si="157"/>
        <v>2007</v>
      </c>
      <c r="S2511">
        <f>SUMIFS(INDEX(Table_Index[],,MATCH(S$12,Table_Index[#Headers],0)),
Table_Index[ID],$Q2511,Table_Index[year],$R2511)/COUNTIFS(Table_Index[Quarter],"&lt;&gt;''",Table_Index[ID],$Q2511,Table_Index[year],$R2511)</f>
        <v>0.10361092500000001</v>
      </c>
      <c r="T2511">
        <f>SUMIFS(INDEX(Table_Index[],,MATCH(T$12,Table_Index[#Headers],0)),
Table_Index[ID],$Q2511,Table_Index[year],$R2511)/COUNTIFS(Table_Index[Quarter],"&lt;&gt;''",Table_Index[ID],$Q2511,Table_Index[year],$R2511)</f>
        <v>0.10505300000000001</v>
      </c>
      <c r="U2511">
        <f>SUMIFS(INDEX(Table_Index[],,MATCH(U$12,Table_Index[#Headers],0)),
Table_Index[ID],$Q2511,Table_Index[year],$R2511)/COUNTIFS(Table_Index[Quarter],"&lt;&gt;''",Table_Index[ID],$Q2511,Table_Index[year],$R2511)</f>
        <v>0.24855082499999998</v>
      </c>
      <c r="V2511">
        <f>SUMIFS(INDEX(Table_Index[],,MATCH(V$12,Table_Index[#Headers],0)),
Table_Index[ID],$Q2511,Table_Index[year],$R2511)/COUNTIFS(Table_Index[Quarter],"&lt;&gt;''",Table_Index[ID],$Q2511,Table_Index[year],$R2511)</f>
        <v>0.10301152499999999</v>
      </c>
      <c r="W2511">
        <f>SUMIFS(INDEX(Table_Index[],,MATCH(W$12,Table_Index[#Headers],0)),
Table_Index[ID],$Q2511,Table_Index[year],$R2511)/COUNTIFS(Table_Index[Quarter],"&lt;&gt;''",Table_Index[ID],$Q2511,Table_Index[year],$R2511)</f>
        <v>5.7022225000000003E-2</v>
      </c>
      <c r="X2511">
        <f>SUMIFS(INDEX(Table_Index[],,MATCH(X$12,Table_Index[#Headers],0)),
Table_Index[ID],$Q2511,Table_Index[year],$R2511)/COUNTIFS(Table_Index[Quarter],"&lt;&gt;''",Table_Index[ID],$Q2511,Table_Index[year],$R2511)</f>
        <v>0</v>
      </c>
      <c r="Y2511">
        <f>SUMIFS(INDEX(Table_Index[],,MATCH(Y$12,Table_Index[#Headers],0)),
Table_Index[ID],$Q2511,Table_Index[year],$R2511)/COUNTIFS(Table_Index[Quarter],"&lt;&gt;''",Table_Index[ID],$Q2511,Table_Index[year],$R2511)</f>
        <v>6.6652875E-2</v>
      </c>
      <c r="Z2511">
        <f>SUMIFS(INDEX(Table_Index[],,MATCH(Z$12,Table_Index[#Headers],0)),
Table_Index[ID],$Q2511,Table_Index[year],$R2511)/COUNTIFS(Table_Index[Quarter],"&lt;&gt;''",Table_Index[ID],$Q2511,Table_Index[year],$R2511)</f>
        <v>0.1158274</v>
      </c>
      <c r="AA2511">
        <f>SUMIFS(INDEX(Table_Index[],,MATCH(AA$12,Table_Index[#Headers],0)),
Table_Index[ID],$Q2511,Table_Index[year],$R2511)/COUNTIFS(Table_Index[Quarter],"&lt;&gt;''",Table_Index[ID],$Q2511,Table_Index[year],$R2511)</f>
        <v>0.18621660000000001</v>
      </c>
      <c r="AB2511">
        <f>SUMIFS(INDEX(Table_Index[],,MATCH(AB$12,Table_Index[#Headers],0)),
Table_Index[ID],$Q2511,Table_Index[year],$R2511)/COUNTIFS(Table_Index[Quarter],"&lt;&gt;''",Table_Index[ID],$Q2511,Table_Index[year],$R2511)</f>
        <v>1.405465E-2</v>
      </c>
      <c r="AC2511" s="24">
        <f t="shared" si="158"/>
        <v>1.0000000250000001</v>
      </c>
      <c r="AD2511">
        <f>COUNTIFS(Table_Index[Quarter],"&lt;&gt;''",Table_Index[ID],$Q2511,Table_Index[year],$R2511)</f>
        <v>4</v>
      </c>
      <c r="AE2511" s="34">
        <f t="shared" si="159"/>
        <v>0.8498554747379794</v>
      </c>
    </row>
    <row r="2512" spans="1:31" x14ac:dyDescent="0.3">
      <c r="A2512">
        <v>9244</v>
      </c>
      <c r="B2512">
        <v>2006</v>
      </c>
      <c r="C2512">
        <v>1</v>
      </c>
      <c r="D2512">
        <v>0.17576120000000001</v>
      </c>
      <c r="E2512">
        <v>0.15769830000000001</v>
      </c>
      <c r="F2512">
        <v>7.3008500000000004E-2</v>
      </c>
      <c r="G2512">
        <v>5.4080400000000001E-2</v>
      </c>
      <c r="H2512">
        <v>0</v>
      </c>
      <c r="I2512">
        <v>0.25958579999999998</v>
      </c>
      <c r="J2512">
        <v>5.4756399999999997E-2</v>
      </c>
      <c r="K2512">
        <v>3.2448200000000003E-2</v>
      </c>
      <c r="L2512">
        <v>0.16710829999999999</v>
      </c>
      <c r="M2512">
        <v>2.5552999999999999E-2</v>
      </c>
      <c r="O2512" t="str">
        <f>Table_Index[[#This Row],[ID]]&amp;Table_Index[[#This Row],[year]]</f>
        <v>92442006</v>
      </c>
      <c r="P2512" t="str">
        <v>95682008</v>
      </c>
      <c r="Q2512" t="str">
        <f t="shared" si="156"/>
        <v>9568</v>
      </c>
      <c r="R2512" t="str">
        <f t="shared" si="157"/>
        <v>2008</v>
      </c>
      <c r="S2512">
        <f>SUMIFS(INDEX(Table_Index[],,MATCH(S$12,Table_Index[#Headers],0)),
Table_Index[ID],$Q2512,Table_Index[year],$R2512)/COUNTIFS(Table_Index[Quarter],"&lt;&gt;''",Table_Index[ID],$Q2512,Table_Index[year],$R2512)</f>
        <v>0.120080275</v>
      </c>
      <c r="T2512">
        <f>SUMIFS(INDEX(Table_Index[],,MATCH(T$12,Table_Index[#Headers],0)),
Table_Index[ID],$Q2512,Table_Index[year],$R2512)/COUNTIFS(Table_Index[Quarter],"&lt;&gt;''",Table_Index[ID],$Q2512,Table_Index[year],$R2512)</f>
        <v>7.0092724999999995E-2</v>
      </c>
      <c r="U2512">
        <f>SUMIFS(INDEX(Table_Index[],,MATCH(U$12,Table_Index[#Headers],0)),
Table_Index[ID],$Q2512,Table_Index[year],$R2512)/COUNTIFS(Table_Index[Quarter],"&lt;&gt;''",Table_Index[ID],$Q2512,Table_Index[year],$R2512)</f>
        <v>0.29956949999999999</v>
      </c>
      <c r="V2512">
        <f>SUMIFS(INDEX(Table_Index[],,MATCH(V$12,Table_Index[#Headers],0)),
Table_Index[ID],$Q2512,Table_Index[year],$R2512)/COUNTIFS(Table_Index[Quarter],"&lt;&gt;''",Table_Index[ID],$Q2512,Table_Index[year],$R2512)</f>
        <v>7.8340875000000004E-2</v>
      </c>
      <c r="W2512">
        <f>SUMIFS(INDEX(Table_Index[],,MATCH(W$12,Table_Index[#Headers],0)),
Table_Index[ID],$Q2512,Table_Index[year],$R2512)/COUNTIFS(Table_Index[Quarter],"&lt;&gt;''",Table_Index[ID],$Q2512,Table_Index[year],$R2512)</f>
        <v>3.0204775E-2</v>
      </c>
      <c r="X2512">
        <f>SUMIFS(INDEX(Table_Index[],,MATCH(X$12,Table_Index[#Headers],0)),
Table_Index[ID],$Q2512,Table_Index[year],$R2512)/COUNTIFS(Table_Index[Quarter],"&lt;&gt;''",Table_Index[ID],$Q2512,Table_Index[year],$R2512)</f>
        <v>0.13974565</v>
      </c>
      <c r="Y2512">
        <f>SUMIFS(INDEX(Table_Index[],,MATCH(Y$12,Table_Index[#Headers],0)),
Table_Index[ID],$Q2512,Table_Index[year],$R2512)/COUNTIFS(Table_Index[Quarter],"&lt;&gt;''",Table_Index[ID],$Q2512,Table_Index[year],$R2512)</f>
        <v>9.9551350000000011E-2</v>
      </c>
      <c r="Z2512">
        <f>SUMIFS(INDEX(Table_Index[],,MATCH(Z$12,Table_Index[#Headers],0)),
Table_Index[ID],$Q2512,Table_Index[year],$R2512)/COUNTIFS(Table_Index[Quarter],"&lt;&gt;''",Table_Index[ID],$Q2512,Table_Index[year],$R2512)</f>
        <v>4.5593750000000002E-2</v>
      </c>
      <c r="AA2512">
        <f>SUMIFS(INDEX(Table_Index[],,MATCH(AA$12,Table_Index[#Headers],0)),
Table_Index[ID],$Q2512,Table_Index[year],$R2512)/COUNTIFS(Table_Index[Quarter],"&lt;&gt;''",Table_Index[ID],$Q2512,Table_Index[year],$R2512)</f>
        <v>9.4302049999999998E-2</v>
      </c>
      <c r="AB2512">
        <f>SUMIFS(INDEX(Table_Index[],,MATCH(AB$12,Table_Index[#Headers],0)),
Table_Index[ID],$Q2512,Table_Index[year],$R2512)/COUNTIFS(Table_Index[Quarter],"&lt;&gt;''",Table_Index[ID],$Q2512,Table_Index[year],$R2512)</f>
        <v>2.25191E-2</v>
      </c>
      <c r="AC2512" s="24">
        <f t="shared" si="158"/>
        <v>1.0000000499999999</v>
      </c>
      <c r="AD2512">
        <f>COUNTIFS(Table_Index[Quarter],"&lt;&gt;''",Table_Index[ID],$Q2512,Table_Index[year],$R2512)</f>
        <v>4</v>
      </c>
      <c r="AE2512" s="34">
        <f t="shared" si="159"/>
        <v>0.84295813648036244</v>
      </c>
    </row>
    <row r="2513" spans="1:31" x14ac:dyDescent="0.3">
      <c r="A2513">
        <v>9244</v>
      </c>
      <c r="B2513">
        <v>2006</v>
      </c>
      <c r="C2513">
        <v>2</v>
      </c>
      <c r="D2513">
        <v>8.38391E-2</v>
      </c>
      <c r="E2513">
        <v>3.3785900000000001E-2</v>
      </c>
      <c r="F2513">
        <v>7.8833799999999996E-2</v>
      </c>
      <c r="G2513">
        <v>0.22711629999999999</v>
      </c>
      <c r="H2513">
        <v>0</v>
      </c>
      <c r="I2513">
        <v>0.18769939999999999</v>
      </c>
      <c r="J2513">
        <v>0.17268349999999999</v>
      </c>
      <c r="K2513">
        <v>7.8833799999999996E-2</v>
      </c>
      <c r="L2513">
        <v>0.1201276</v>
      </c>
      <c r="M2513">
        <v>1.7080600000000001E-2</v>
      </c>
      <c r="O2513" t="str">
        <f>Table_Index[[#This Row],[ID]]&amp;Table_Index[[#This Row],[year]]</f>
        <v>92442006</v>
      </c>
      <c r="P2513" t="str">
        <v>95682009</v>
      </c>
      <c r="Q2513" t="str">
        <f t="shared" si="156"/>
        <v>9568</v>
      </c>
      <c r="R2513" t="str">
        <f t="shared" si="157"/>
        <v>2009</v>
      </c>
      <c r="S2513">
        <f>SUMIFS(INDEX(Table_Index[],,MATCH(S$12,Table_Index[#Headers],0)),
Table_Index[ID],$Q2513,Table_Index[year],$R2513)/COUNTIFS(Table_Index[Quarter],"&lt;&gt;''",Table_Index[ID],$Q2513,Table_Index[year],$R2513)</f>
        <v>0.13943139999999998</v>
      </c>
      <c r="T2513">
        <f>SUMIFS(INDEX(Table_Index[],,MATCH(T$12,Table_Index[#Headers],0)),
Table_Index[ID],$Q2513,Table_Index[year],$R2513)/COUNTIFS(Table_Index[Quarter],"&lt;&gt;''",Table_Index[ID],$Q2513,Table_Index[year],$R2513)</f>
        <v>5.5302049999999991E-2</v>
      </c>
      <c r="U2513">
        <f>SUMIFS(INDEX(Table_Index[],,MATCH(U$12,Table_Index[#Headers],0)),
Table_Index[ID],$Q2513,Table_Index[year],$R2513)/COUNTIFS(Table_Index[Quarter],"&lt;&gt;''",Table_Index[ID],$Q2513,Table_Index[year],$R2513)</f>
        <v>0.172377325</v>
      </c>
      <c r="V2513">
        <f>SUMIFS(INDEX(Table_Index[],,MATCH(V$12,Table_Index[#Headers],0)),
Table_Index[ID],$Q2513,Table_Index[year],$R2513)/COUNTIFS(Table_Index[Quarter],"&lt;&gt;''",Table_Index[ID],$Q2513,Table_Index[year],$R2513)</f>
        <v>6.2868825000000003E-2</v>
      </c>
      <c r="W2513">
        <f>SUMIFS(INDEX(Table_Index[],,MATCH(W$12,Table_Index[#Headers],0)),
Table_Index[ID],$Q2513,Table_Index[year],$R2513)/COUNTIFS(Table_Index[Quarter],"&lt;&gt;''",Table_Index[ID],$Q2513,Table_Index[year],$R2513)</f>
        <v>4.9862324999999999E-2</v>
      </c>
      <c r="X2513">
        <f>SUMIFS(INDEX(Table_Index[],,MATCH(X$12,Table_Index[#Headers],0)),
Table_Index[ID],$Q2513,Table_Index[year],$R2513)/COUNTIFS(Table_Index[Quarter],"&lt;&gt;''",Table_Index[ID],$Q2513,Table_Index[year],$R2513)</f>
        <v>0</v>
      </c>
      <c r="Y2513">
        <f>SUMIFS(INDEX(Table_Index[],,MATCH(Y$12,Table_Index[#Headers],0)),
Table_Index[ID],$Q2513,Table_Index[year],$R2513)/COUNTIFS(Table_Index[Quarter],"&lt;&gt;''",Table_Index[ID],$Q2513,Table_Index[year],$R2513)</f>
        <v>0.35252077500000001</v>
      </c>
      <c r="Z2513">
        <f>SUMIFS(INDEX(Table_Index[],,MATCH(Z$12,Table_Index[#Headers],0)),
Table_Index[ID],$Q2513,Table_Index[year],$R2513)/COUNTIFS(Table_Index[Quarter],"&lt;&gt;''",Table_Index[ID],$Q2513,Table_Index[year],$R2513)</f>
        <v>6.3009375000000006E-2</v>
      </c>
      <c r="AA2513">
        <f>SUMIFS(INDEX(Table_Index[],,MATCH(AA$12,Table_Index[#Headers],0)),
Table_Index[ID],$Q2513,Table_Index[year],$R2513)/COUNTIFS(Table_Index[Quarter],"&lt;&gt;''",Table_Index[ID],$Q2513,Table_Index[year],$R2513)</f>
        <v>8.9642324999999995E-2</v>
      </c>
      <c r="AB2513">
        <f>SUMIFS(INDEX(Table_Index[],,MATCH(AB$12,Table_Index[#Headers],0)),
Table_Index[ID],$Q2513,Table_Index[year],$R2513)/COUNTIFS(Table_Index[Quarter],"&lt;&gt;''",Table_Index[ID],$Q2513,Table_Index[year],$R2513)</f>
        <v>1.4985749999999999E-2</v>
      </c>
      <c r="AC2513" s="24">
        <f t="shared" si="158"/>
        <v>1.00000015</v>
      </c>
      <c r="AD2513">
        <f>COUNTIFS(Table_Index[Quarter],"&lt;&gt;''",Table_Index[ID],$Q2513,Table_Index[year],$R2513)</f>
        <v>4</v>
      </c>
      <c r="AE2513" s="34">
        <f t="shared" si="159"/>
        <v>0.80484648789543622</v>
      </c>
    </row>
    <row r="2514" spans="1:31" x14ac:dyDescent="0.3">
      <c r="A2514">
        <v>9244</v>
      </c>
      <c r="B2514">
        <v>2006</v>
      </c>
      <c r="C2514">
        <v>3</v>
      </c>
      <c r="D2514">
        <v>0.1485204</v>
      </c>
      <c r="E2514">
        <v>4.5676599999999998E-2</v>
      </c>
      <c r="F2514">
        <v>9.0166800000000005E-2</v>
      </c>
      <c r="G2514">
        <v>0.1977342</v>
      </c>
      <c r="H2514">
        <v>0</v>
      </c>
      <c r="I2514">
        <v>0.23728109999999999</v>
      </c>
      <c r="J2514">
        <v>0.13643659999999999</v>
      </c>
      <c r="K2514">
        <v>3.95468E-2</v>
      </c>
      <c r="L2514">
        <v>7.8302800000000006E-2</v>
      </c>
      <c r="M2514">
        <v>2.63346E-2</v>
      </c>
      <c r="O2514" t="str">
        <f>Table_Index[[#This Row],[ID]]&amp;Table_Index[[#This Row],[year]]</f>
        <v>92442006</v>
      </c>
      <c r="P2514" t="str">
        <v>95682010</v>
      </c>
      <c r="Q2514" t="str">
        <f t="shared" si="156"/>
        <v>9568</v>
      </c>
      <c r="R2514" t="str">
        <f t="shared" si="157"/>
        <v>2010</v>
      </c>
      <c r="S2514">
        <f>SUMIFS(INDEX(Table_Index[],,MATCH(S$12,Table_Index[#Headers],0)),
Table_Index[ID],$Q2514,Table_Index[year],$R2514)/COUNTIFS(Table_Index[Quarter],"&lt;&gt;''",Table_Index[ID],$Q2514,Table_Index[year],$R2514)</f>
        <v>6.9646600000000003E-2</v>
      </c>
      <c r="T2514">
        <f>SUMIFS(INDEX(Table_Index[],,MATCH(T$12,Table_Index[#Headers],0)),
Table_Index[ID],$Q2514,Table_Index[year],$R2514)/COUNTIFS(Table_Index[Quarter],"&lt;&gt;''",Table_Index[ID],$Q2514,Table_Index[year],$R2514)</f>
        <v>7.7845399999999995E-2</v>
      </c>
      <c r="U2514">
        <f>SUMIFS(INDEX(Table_Index[],,MATCH(U$12,Table_Index[#Headers],0)),
Table_Index[ID],$Q2514,Table_Index[year],$R2514)/COUNTIFS(Table_Index[Quarter],"&lt;&gt;''",Table_Index[ID],$Q2514,Table_Index[year],$R2514)</f>
        <v>0.18080927499999999</v>
      </c>
      <c r="V2514">
        <f>SUMIFS(INDEX(Table_Index[],,MATCH(V$12,Table_Index[#Headers],0)),
Table_Index[ID],$Q2514,Table_Index[year],$R2514)/COUNTIFS(Table_Index[Quarter],"&lt;&gt;''",Table_Index[ID],$Q2514,Table_Index[year],$R2514)</f>
        <v>5.2426599999999997E-2</v>
      </c>
      <c r="W2514">
        <f>SUMIFS(INDEX(Table_Index[],,MATCH(W$12,Table_Index[#Headers],0)),
Table_Index[ID],$Q2514,Table_Index[year],$R2514)/COUNTIFS(Table_Index[Quarter],"&lt;&gt;''",Table_Index[ID],$Q2514,Table_Index[year],$R2514)</f>
        <v>3.5609549999999997E-2</v>
      </c>
      <c r="X2514">
        <f>SUMIFS(INDEX(Table_Index[],,MATCH(X$12,Table_Index[#Headers],0)),
Table_Index[ID],$Q2514,Table_Index[year],$R2514)/COUNTIFS(Table_Index[Quarter],"&lt;&gt;''",Table_Index[ID],$Q2514,Table_Index[year],$R2514)</f>
        <v>0.186914625</v>
      </c>
      <c r="Y2514">
        <f>SUMIFS(INDEX(Table_Index[],,MATCH(Y$12,Table_Index[#Headers],0)),
Table_Index[ID],$Q2514,Table_Index[year],$R2514)/COUNTIFS(Table_Index[Quarter],"&lt;&gt;''",Table_Index[ID],$Q2514,Table_Index[year],$R2514)</f>
        <v>0.13700332500000001</v>
      </c>
      <c r="Z2514">
        <f>SUMIFS(INDEX(Table_Index[],,MATCH(Z$12,Table_Index[#Headers],0)),
Table_Index[ID],$Q2514,Table_Index[year],$R2514)/COUNTIFS(Table_Index[Quarter],"&lt;&gt;''",Table_Index[ID],$Q2514,Table_Index[year],$R2514)</f>
        <v>9.2595675000000002E-2</v>
      </c>
      <c r="AA2514">
        <f>SUMIFS(INDEX(Table_Index[],,MATCH(AA$12,Table_Index[#Headers],0)),
Table_Index[ID],$Q2514,Table_Index[year],$R2514)/COUNTIFS(Table_Index[Quarter],"&lt;&gt;''",Table_Index[ID],$Q2514,Table_Index[year],$R2514)</f>
        <v>0.1510475</v>
      </c>
      <c r="AB2514">
        <f>SUMIFS(INDEX(Table_Index[],,MATCH(AB$12,Table_Index[#Headers],0)),
Table_Index[ID],$Q2514,Table_Index[year],$R2514)/COUNTIFS(Table_Index[Quarter],"&lt;&gt;''",Table_Index[ID],$Q2514,Table_Index[year],$R2514)</f>
        <v>1.6101500000000001E-2</v>
      </c>
      <c r="AC2514" s="24">
        <f t="shared" si="158"/>
        <v>1.0000000500000001</v>
      </c>
      <c r="AD2514">
        <f>COUNTIFS(Table_Index[Quarter],"&lt;&gt;''",Table_Index[ID],$Q2514,Table_Index[year],$R2514)</f>
        <v>4</v>
      </c>
      <c r="AE2514" s="34">
        <f t="shared" si="159"/>
        <v>0.86702530975533998</v>
      </c>
    </row>
    <row r="2515" spans="1:31" x14ac:dyDescent="0.3">
      <c r="A2515">
        <v>9244</v>
      </c>
      <c r="B2515">
        <v>2006</v>
      </c>
      <c r="C2515">
        <v>4</v>
      </c>
      <c r="D2515">
        <v>5.7912400000000003E-2</v>
      </c>
      <c r="E2515">
        <v>6.5837300000000001E-2</v>
      </c>
      <c r="F2515">
        <v>5.2669800000000003E-2</v>
      </c>
      <c r="G2515">
        <v>5.0475199999999998E-2</v>
      </c>
      <c r="H2515">
        <v>0</v>
      </c>
      <c r="I2515">
        <v>0.4279423</v>
      </c>
      <c r="J2515">
        <v>0.1152152</v>
      </c>
      <c r="K2515">
        <v>6.0350800000000003E-2</v>
      </c>
      <c r="L2515">
        <v>0.15362029999999999</v>
      </c>
      <c r="M2515">
        <v>1.5976500000000001E-2</v>
      </c>
      <c r="O2515" t="str">
        <f>Table_Index[[#This Row],[ID]]&amp;Table_Index[[#This Row],[year]]</f>
        <v>92442006</v>
      </c>
      <c r="P2515" t="str">
        <v>95682011</v>
      </c>
      <c r="Q2515" t="str">
        <f t="shared" si="156"/>
        <v>9568</v>
      </c>
      <c r="R2515" t="str">
        <f t="shared" si="157"/>
        <v>2011</v>
      </c>
      <c r="S2515">
        <f>SUMIFS(INDEX(Table_Index[],,MATCH(S$12,Table_Index[#Headers],0)),
Table_Index[ID],$Q2515,Table_Index[year],$R2515)/COUNTIFS(Table_Index[Quarter],"&lt;&gt;''",Table_Index[ID],$Q2515,Table_Index[year],$R2515)</f>
        <v>2.9797624999999998E-2</v>
      </c>
      <c r="T2515">
        <f>SUMIFS(INDEX(Table_Index[],,MATCH(T$12,Table_Index[#Headers],0)),
Table_Index[ID],$Q2515,Table_Index[year],$R2515)/COUNTIFS(Table_Index[Quarter],"&lt;&gt;''",Table_Index[ID],$Q2515,Table_Index[year],$R2515)</f>
        <v>6.1222199999999997E-2</v>
      </c>
      <c r="U2515">
        <f>SUMIFS(INDEX(Table_Index[],,MATCH(U$12,Table_Index[#Headers],0)),
Table_Index[ID],$Q2515,Table_Index[year],$R2515)/COUNTIFS(Table_Index[Quarter],"&lt;&gt;''",Table_Index[ID],$Q2515,Table_Index[year],$R2515)</f>
        <v>0.148988075</v>
      </c>
      <c r="V2515">
        <f>SUMIFS(INDEX(Table_Index[],,MATCH(V$12,Table_Index[#Headers],0)),
Table_Index[ID],$Q2515,Table_Index[year],$R2515)/COUNTIFS(Table_Index[Quarter],"&lt;&gt;''",Table_Index[ID],$Q2515,Table_Index[year],$R2515)</f>
        <v>5.7283775000000002E-2</v>
      </c>
      <c r="W2515">
        <f>SUMIFS(INDEX(Table_Index[],,MATCH(W$12,Table_Index[#Headers],0)),
Table_Index[ID],$Q2515,Table_Index[year],$R2515)/COUNTIFS(Table_Index[Quarter],"&lt;&gt;''",Table_Index[ID],$Q2515,Table_Index[year],$R2515)</f>
        <v>1.2845725000000001E-2</v>
      </c>
      <c r="X2515">
        <f>SUMIFS(INDEX(Table_Index[],,MATCH(X$12,Table_Index[#Headers],0)),
Table_Index[ID],$Q2515,Table_Index[year],$R2515)/COUNTIFS(Table_Index[Quarter],"&lt;&gt;''",Table_Index[ID],$Q2515,Table_Index[year],$R2515)</f>
        <v>0.42426274999999997</v>
      </c>
      <c r="Y2515">
        <f>SUMIFS(INDEX(Table_Index[],,MATCH(Y$12,Table_Index[#Headers],0)),
Table_Index[ID],$Q2515,Table_Index[year],$R2515)/COUNTIFS(Table_Index[Quarter],"&lt;&gt;''",Table_Index[ID],$Q2515,Table_Index[year],$R2515)</f>
        <v>0.119693175</v>
      </c>
      <c r="Z2515">
        <f>SUMIFS(INDEX(Table_Index[],,MATCH(Z$12,Table_Index[#Headers],0)),
Table_Index[ID],$Q2515,Table_Index[year],$R2515)/COUNTIFS(Table_Index[Quarter],"&lt;&gt;''",Table_Index[ID],$Q2515,Table_Index[year],$R2515)</f>
        <v>5.12349E-2</v>
      </c>
      <c r="AA2515">
        <f>SUMIFS(INDEX(Table_Index[],,MATCH(AA$12,Table_Index[#Headers],0)),
Table_Index[ID],$Q2515,Table_Index[year],$R2515)/COUNTIFS(Table_Index[Quarter],"&lt;&gt;''",Table_Index[ID],$Q2515,Table_Index[year],$R2515)</f>
        <v>7.7061574999999993E-2</v>
      </c>
      <c r="AB2515">
        <f>SUMIFS(INDEX(Table_Index[],,MATCH(AB$12,Table_Index[#Headers],0)),
Table_Index[ID],$Q2515,Table_Index[year],$R2515)/COUNTIFS(Table_Index[Quarter],"&lt;&gt;''",Table_Index[ID],$Q2515,Table_Index[year],$R2515)</f>
        <v>1.7610199999999999E-2</v>
      </c>
      <c r="AC2515" s="24">
        <f t="shared" si="158"/>
        <v>0.99999999999999989</v>
      </c>
      <c r="AD2515">
        <f>COUNTIFS(Table_Index[Quarter],"&lt;&gt;''",Table_Index[ID],$Q2515,Table_Index[year],$R2515)</f>
        <v>4</v>
      </c>
      <c r="AE2515" s="34">
        <f t="shared" si="159"/>
        <v>0.76652109610761376</v>
      </c>
    </row>
    <row r="2516" spans="1:31" x14ac:dyDescent="0.3">
      <c r="A2516">
        <v>9244</v>
      </c>
      <c r="B2516">
        <v>2007</v>
      </c>
      <c r="C2516">
        <v>1</v>
      </c>
      <c r="D2516">
        <v>0.1183203</v>
      </c>
      <c r="E2516">
        <v>0.19438340000000001</v>
      </c>
      <c r="F2516">
        <v>0.1014174</v>
      </c>
      <c r="G2516">
        <v>4.3947600000000003E-2</v>
      </c>
      <c r="H2516">
        <v>0</v>
      </c>
      <c r="I2516">
        <v>0.15212609999999999</v>
      </c>
      <c r="J2516">
        <v>0.22311829999999999</v>
      </c>
      <c r="K2516">
        <v>4.2257299999999998E-2</v>
      </c>
      <c r="L2516">
        <v>9.9727099999999999E-2</v>
      </c>
      <c r="M2516">
        <v>2.4702399999999999E-2</v>
      </c>
      <c r="O2516" t="str">
        <f>Table_Index[[#This Row],[ID]]&amp;Table_Index[[#This Row],[year]]</f>
        <v>92442007</v>
      </c>
      <c r="P2516" t="str">
        <v>95682012</v>
      </c>
      <c r="Q2516" t="str">
        <f t="shared" si="156"/>
        <v>9568</v>
      </c>
      <c r="R2516" t="str">
        <f t="shared" si="157"/>
        <v>2012</v>
      </c>
      <c r="S2516">
        <f>SUMIFS(INDEX(Table_Index[],,MATCH(S$12,Table_Index[#Headers],0)),
Table_Index[ID],$Q2516,Table_Index[year],$R2516)/COUNTIFS(Table_Index[Quarter],"&lt;&gt;''",Table_Index[ID],$Q2516,Table_Index[year],$R2516)</f>
        <v>4.2942799999999996E-2</v>
      </c>
      <c r="T2516">
        <f>SUMIFS(INDEX(Table_Index[],,MATCH(T$12,Table_Index[#Headers],0)),
Table_Index[ID],$Q2516,Table_Index[year],$R2516)/COUNTIFS(Table_Index[Quarter],"&lt;&gt;''",Table_Index[ID],$Q2516,Table_Index[year],$R2516)</f>
        <v>5.9635250000000008E-2</v>
      </c>
      <c r="U2516">
        <f>SUMIFS(INDEX(Table_Index[],,MATCH(U$12,Table_Index[#Headers],0)),
Table_Index[ID],$Q2516,Table_Index[year],$R2516)/COUNTIFS(Table_Index[Quarter],"&lt;&gt;''",Table_Index[ID],$Q2516,Table_Index[year],$R2516)</f>
        <v>0.12786932500000001</v>
      </c>
      <c r="V2516">
        <f>SUMIFS(INDEX(Table_Index[],,MATCH(V$12,Table_Index[#Headers],0)),
Table_Index[ID],$Q2516,Table_Index[year],$R2516)/COUNTIFS(Table_Index[Quarter],"&lt;&gt;''",Table_Index[ID],$Q2516,Table_Index[year],$R2516)</f>
        <v>0.12634904999999999</v>
      </c>
      <c r="W2516">
        <f>SUMIFS(INDEX(Table_Index[],,MATCH(W$12,Table_Index[#Headers],0)),
Table_Index[ID],$Q2516,Table_Index[year],$R2516)/COUNTIFS(Table_Index[Quarter],"&lt;&gt;''",Table_Index[ID],$Q2516,Table_Index[year],$R2516)</f>
        <v>5.7678099999999996E-2</v>
      </c>
      <c r="X2516">
        <f>SUMIFS(INDEX(Table_Index[],,MATCH(X$12,Table_Index[#Headers],0)),
Table_Index[ID],$Q2516,Table_Index[year],$R2516)/COUNTIFS(Table_Index[Quarter],"&lt;&gt;''",Table_Index[ID],$Q2516,Table_Index[year],$R2516)</f>
        <v>0.34728904999999999</v>
      </c>
      <c r="Y2516">
        <f>SUMIFS(INDEX(Table_Index[],,MATCH(Y$12,Table_Index[#Headers],0)),
Table_Index[ID],$Q2516,Table_Index[year],$R2516)/COUNTIFS(Table_Index[Quarter],"&lt;&gt;''",Table_Index[ID],$Q2516,Table_Index[year],$R2516)</f>
        <v>7.3407625000000004E-2</v>
      </c>
      <c r="Z2516">
        <f>SUMIFS(INDEX(Table_Index[],,MATCH(Z$12,Table_Index[#Headers],0)),
Table_Index[ID],$Q2516,Table_Index[year],$R2516)/COUNTIFS(Table_Index[Quarter],"&lt;&gt;''",Table_Index[ID],$Q2516,Table_Index[year],$R2516)</f>
        <v>6.789415E-2</v>
      </c>
      <c r="AA2516">
        <f>SUMIFS(INDEX(Table_Index[],,MATCH(AA$12,Table_Index[#Headers],0)),
Table_Index[ID],$Q2516,Table_Index[year],$R2516)/COUNTIFS(Table_Index[Quarter],"&lt;&gt;''",Table_Index[ID],$Q2516,Table_Index[year],$R2516)</f>
        <v>8.2826449999999996E-2</v>
      </c>
      <c r="AB2516">
        <f>SUMIFS(INDEX(Table_Index[],,MATCH(AB$12,Table_Index[#Headers],0)),
Table_Index[ID],$Q2516,Table_Index[year],$R2516)/COUNTIFS(Table_Index[Quarter],"&lt;&gt;''",Table_Index[ID],$Q2516,Table_Index[year],$R2516)</f>
        <v>1.4108174999999999E-2</v>
      </c>
      <c r="AC2516" s="24">
        <f t="shared" si="158"/>
        <v>0.99999997499999993</v>
      </c>
      <c r="AD2516">
        <f>COUNTIFS(Table_Index[Quarter],"&lt;&gt;''",Table_Index[ID],$Q2516,Table_Index[year],$R2516)</f>
        <v>4</v>
      </c>
      <c r="AE2516" s="34">
        <f t="shared" si="159"/>
        <v>0.82129090227043067</v>
      </c>
    </row>
    <row r="2517" spans="1:31" x14ac:dyDescent="0.3">
      <c r="A2517">
        <v>9244</v>
      </c>
      <c r="B2517">
        <v>2007</v>
      </c>
      <c r="C2517">
        <v>2</v>
      </c>
      <c r="D2517">
        <v>9.2654299999999995E-2</v>
      </c>
      <c r="E2517">
        <v>8.4140199999999998E-2</v>
      </c>
      <c r="F2517">
        <v>6.7612599999999995E-2</v>
      </c>
      <c r="G2517">
        <v>8.0875100000000005E-2</v>
      </c>
      <c r="H2517">
        <v>0</v>
      </c>
      <c r="I2517">
        <v>0.45638529999999999</v>
      </c>
      <c r="J2517">
        <v>0.13973279999999999</v>
      </c>
      <c r="K2517">
        <v>3.04257E-2</v>
      </c>
      <c r="L2517">
        <v>3.3806299999999997E-2</v>
      </c>
      <c r="M2517">
        <v>1.4367700000000001E-2</v>
      </c>
      <c r="O2517" t="str">
        <f>Table_Index[[#This Row],[ID]]&amp;Table_Index[[#This Row],[year]]</f>
        <v>92442007</v>
      </c>
      <c r="P2517" t="str">
        <v>95692003</v>
      </c>
      <c r="Q2517" t="str">
        <f t="shared" si="156"/>
        <v>9569</v>
      </c>
      <c r="R2517" t="str">
        <f t="shared" si="157"/>
        <v>2003</v>
      </c>
      <c r="S2517">
        <f>SUMIFS(INDEX(Table_Index[],,MATCH(S$12,Table_Index[#Headers],0)),
Table_Index[ID],$Q2517,Table_Index[year],$R2517)/COUNTIFS(Table_Index[Quarter],"&lt;&gt;''",Table_Index[ID],$Q2517,Table_Index[year],$R2517)</f>
        <v>0.47888120000000001</v>
      </c>
      <c r="T2517">
        <f>SUMIFS(INDEX(Table_Index[],,MATCH(T$12,Table_Index[#Headers],0)),
Table_Index[ID],$Q2517,Table_Index[year],$R2517)/COUNTIFS(Table_Index[Quarter],"&lt;&gt;''",Table_Index[ID],$Q2517,Table_Index[year],$R2517)</f>
        <v>8.9007549999999991E-2</v>
      </c>
      <c r="U2517">
        <f>SUMIFS(INDEX(Table_Index[],,MATCH(U$12,Table_Index[#Headers],0)),
Table_Index[ID],$Q2517,Table_Index[year],$R2517)/COUNTIFS(Table_Index[Quarter],"&lt;&gt;''",Table_Index[ID],$Q2517,Table_Index[year],$R2517)</f>
        <v>0.13217622500000001</v>
      </c>
      <c r="V2517">
        <f>SUMIFS(INDEX(Table_Index[],,MATCH(V$12,Table_Index[#Headers],0)),
Table_Index[ID],$Q2517,Table_Index[year],$R2517)/COUNTIFS(Table_Index[Quarter],"&lt;&gt;''",Table_Index[ID],$Q2517,Table_Index[year],$R2517)</f>
        <v>0</v>
      </c>
      <c r="W2517">
        <f>SUMIFS(INDEX(Table_Index[],,MATCH(W$12,Table_Index[#Headers],0)),
Table_Index[ID],$Q2517,Table_Index[year],$R2517)/COUNTIFS(Table_Index[Quarter],"&lt;&gt;''",Table_Index[ID],$Q2517,Table_Index[year],$R2517)</f>
        <v>0</v>
      </c>
      <c r="X2517">
        <f>SUMIFS(INDEX(Table_Index[],,MATCH(X$12,Table_Index[#Headers],0)),
Table_Index[ID],$Q2517,Table_Index[year],$R2517)/COUNTIFS(Table_Index[Quarter],"&lt;&gt;''",Table_Index[ID],$Q2517,Table_Index[year],$R2517)</f>
        <v>0</v>
      </c>
      <c r="Y2517">
        <f>SUMIFS(INDEX(Table_Index[],,MATCH(Y$12,Table_Index[#Headers],0)),
Table_Index[ID],$Q2517,Table_Index[year],$R2517)/COUNTIFS(Table_Index[Quarter],"&lt;&gt;''",Table_Index[ID],$Q2517,Table_Index[year],$R2517)</f>
        <v>4.4796925000000001E-2</v>
      </c>
      <c r="Z2517">
        <f>SUMIFS(INDEX(Table_Index[],,MATCH(Z$12,Table_Index[#Headers],0)),
Table_Index[ID],$Q2517,Table_Index[year],$R2517)/COUNTIFS(Table_Index[Quarter],"&lt;&gt;''",Table_Index[ID],$Q2517,Table_Index[year],$R2517)</f>
        <v>0.10337930000000001</v>
      </c>
      <c r="AA2517">
        <f>SUMIFS(INDEX(Table_Index[],,MATCH(AA$12,Table_Index[#Headers],0)),
Table_Index[ID],$Q2517,Table_Index[year],$R2517)/COUNTIFS(Table_Index[Quarter],"&lt;&gt;''",Table_Index[ID],$Q2517,Table_Index[year],$R2517)</f>
        <v>0.13262650000000001</v>
      </c>
      <c r="AB2517">
        <f>SUMIFS(INDEX(Table_Index[],,MATCH(AB$12,Table_Index[#Headers],0)),
Table_Index[ID],$Q2517,Table_Index[year],$R2517)/COUNTIFS(Table_Index[Quarter],"&lt;&gt;''",Table_Index[ID],$Q2517,Table_Index[year],$R2517)</f>
        <v>1.9132324999999999E-2</v>
      </c>
      <c r="AC2517" s="24">
        <f t="shared" si="158"/>
        <v>1.0000000250000001</v>
      </c>
      <c r="AD2517">
        <f>COUNTIFS(Table_Index[Quarter],"&lt;&gt;''",Table_Index[ID],$Q2517,Table_Index[year],$R2517)</f>
        <v>4</v>
      </c>
      <c r="AE2517" s="34">
        <f t="shared" si="159"/>
        <v>0.71463001935420567</v>
      </c>
    </row>
    <row r="2518" spans="1:31" x14ac:dyDescent="0.3">
      <c r="A2518">
        <v>9244</v>
      </c>
      <c r="B2518">
        <v>2007</v>
      </c>
      <c r="C2518">
        <v>3</v>
      </c>
      <c r="D2518">
        <v>0.12310219999999999</v>
      </c>
      <c r="E2518">
        <v>6.8937200000000004E-2</v>
      </c>
      <c r="F2518">
        <v>0.10340580000000001</v>
      </c>
      <c r="G2518">
        <v>0.28559709999999999</v>
      </c>
      <c r="H2518">
        <v>0</v>
      </c>
      <c r="I2518">
        <v>0.22322529999999999</v>
      </c>
      <c r="J2518">
        <v>9.2326599999999995E-2</v>
      </c>
      <c r="K2518">
        <v>2.7082499999999999E-2</v>
      </c>
      <c r="L2518">
        <v>4.4316800000000003E-2</v>
      </c>
      <c r="M2518">
        <v>3.2006600000000003E-2</v>
      </c>
      <c r="O2518" t="str">
        <f>Table_Index[[#This Row],[ID]]&amp;Table_Index[[#This Row],[year]]</f>
        <v>92442007</v>
      </c>
      <c r="P2518" t="str">
        <v>95692004</v>
      </c>
      <c r="Q2518" t="str">
        <f t="shared" si="156"/>
        <v>9569</v>
      </c>
      <c r="R2518" t="str">
        <f t="shared" si="157"/>
        <v>2004</v>
      </c>
      <c r="S2518">
        <f>SUMIFS(INDEX(Table_Index[],,MATCH(S$12,Table_Index[#Headers],0)),
Table_Index[ID],$Q2518,Table_Index[year],$R2518)/COUNTIFS(Table_Index[Quarter],"&lt;&gt;''",Table_Index[ID],$Q2518,Table_Index[year],$R2518)</f>
        <v>0.57292370000000004</v>
      </c>
      <c r="T2518">
        <f>SUMIFS(INDEX(Table_Index[],,MATCH(T$12,Table_Index[#Headers],0)),
Table_Index[ID],$Q2518,Table_Index[year],$R2518)/COUNTIFS(Table_Index[Quarter],"&lt;&gt;''",Table_Index[ID],$Q2518,Table_Index[year],$R2518)</f>
        <v>5.1252850000000003E-2</v>
      </c>
      <c r="U2518">
        <f>SUMIFS(INDEX(Table_Index[],,MATCH(U$12,Table_Index[#Headers],0)),
Table_Index[ID],$Q2518,Table_Index[year],$R2518)/COUNTIFS(Table_Index[Quarter],"&lt;&gt;''",Table_Index[ID],$Q2518,Table_Index[year],$R2518)</f>
        <v>0.14271320000000001</v>
      </c>
      <c r="V2518">
        <f>SUMIFS(INDEX(Table_Index[],,MATCH(V$12,Table_Index[#Headers],0)),
Table_Index[ID],$Q2518,Table_Index[year],$R2518)/COUNTIFS(Table_Index[Quarter],"&lt;&gt;''",Table_Index[ID],$Q2518,Table_Index[year],$R2518)</f>
        <v>2.579855E-2</v>
      </c>
      <c r="W2518">
        <f>SUMIFS(INDEX(Table_Index[],,MATCH(W$12,Table_Index[#Headers],0)),
Table_Index[ID],$Q2518,Table_Index[year],$R2518)/COUNTIFS(Table_Index[Quarter],"&lt;&gt;''",Table_Index[ID],$Q2518,Table_Index[year],$R2518)</f>
        <v>7.3709999999999999E-3</v>
      </c>
      <c r="X2518">
        <f>SUMIFS(INDEX(Table_Index[],,MATCH(X$12,Table_Index[#Headers],0)),
Table_Index[ID],$Q2518,Table_Index[year],$R2518)/COUNTIFS(Table_Index[Quarter],"&lt;&gt;''",Table_Index[ID],$Q2518,Table_Index[year],$R2518)</f>
        <v>0</v>
      </c>
      <c r="Y2518">
        <f>SUMIFS(INDEX(Table_Index[],,MATCH(Y$12,Table_Index[#Headers],0)),
Table_Index[ID],$Q2518,Table_Index[year],$R2518)/COUNTIFS(Table_Index[Quarter],"&lt;&gt;''",Table_Index[ID],$Q2518,Table_Index[year],$R2518)</f>
        <v>0</v>
      </c>
      <c r="Z2518">
        <f>SUMIFS(INDEX(Table_Index[],,MATCH(Z$12,Table_Index[#Headers],0)),
Table_Index[ID],$Q2518,Table_Index[year],$R2518)/COUNTIFS(Table_Index[Quarter],"&lt;&gt;''",Table_Index[ID],$Q2518,Table_Index[year],$R2518)</f>
        <v>7.5335949999999999E-2</v>
      </c>
      <c r="AA2518">
        <f>SUMIFS(INDEX(Table_Index[],,MATCH(AA$12,Table_Index[#Headers],0)),
Table_Index[ID],$Q2518,Table_Index[year],$R2518)/COUNTIFS(Table_Index[Quarter],"&lt;&gt;''",Table_Index[ID],$Q2518,Table_Index[year],$R2518)</f>
        <v>0.10206915</v>
      </c>
      <c r="AB2518">
        <f>SUMIFS(INDEX(Table_Index[],,MATCH(AB$12,Table_Index[#Headers],0)),
Table_Index[ID],$Q2518,Table_Index[year],$R2518)/COUNTIFS(Table_Index[Quarter],"&lt;&gt;''",Table_Index[ID],$Q2518,Table_Index[year],$R2518)</f>
        <v>2.2535550000000001E-2</v>
      </c>
      <c r="AC2518" s="24">
        <f t="shared" si="158"/>
        <v>0.99999995000000008</v>
      </c>
      <c r="AD2518">
        <f>COUNTIFS(Table_Index[Quarter],"&lt;&gt;''",Table_Index[ID],$Q2518,Table_Index[year],$R2518)</f>
        <v>2</v>
      </c>
      <c r="AE2518" s="34">
        <f t="shared" si="159"/>
        <v>0.63144315730991751</v>
      </c>
    </row>
    <row r="2519" spans="1:31" x14ac:dyDescent="0.3">
      <c r="A2519">
        <v>9244</v>
      </c>
      <c r="B2519">
        <v>2007</v>
      </c>
      <c r="C2519">
        <v>4</v>
      </c>
      <c r="D2519">
        <v>0.13275890000000001</v>
      </c>
      <c r="E2519">
        <v>7.8264E-2</v>
      </c>
      <c r="F2519">
        <v>5.4784800000000002E-2</v>
      </c>
      <c r="G2519">
        <v>6.4350400000000002E-2</v>
      </c>
      <c r="H2519">
        <v>0</v>
      </c>
      <c r="I2519">
        <v>0.39132</v>
      </c>
      <c r="J2519">
        <v>0.18392040000000001</v>
      </c>
      <c r="K2519">
        <v>3.261E-2</v>
      </c>
      <c r="L2519">
        <v>3.9132E-2</v>
      </c>
      <c r="M2519">
        <v>2.2859600000000001E-2</v>
      </c>
      <c r="O2519" t="str">
        <f>Table_Index[[#This Row],[ID]]&amp;Table_Index[[#This Row],[year]]</f>
        <v>92442007</v>
      </c>
      <c r="P2519">
        <v>0</v>
      </c>
    </row>
    <row r="2520" spans="1:31" x14ac:dyDescent="0.3">
      <c r="A2520">
        <v>9244</v>
      </c>
      <c r="B2520">
        <v>2008</v>
      </c>
      <c r="C2520">
        <v>1</v>
      </c>
      <c r="D2520">
        <v>9.1927599999999998E-2</v>
      </c>
      <c r="E2520">
        <v>8.2734799999999997E-2</v>
      </c>
      <c r="F2520">
        <v>7.0512699999999998E-2</v>
      </c>
      <c r="G2520">
        <v>3.76067E-2</v>
      </c>
      <c r="H2520">
        <v>0</v>
      </c>
      <c r="I2520">
        <v>0.54059699999999999</v>
      </c>
      <c r="J2520">
        <v>7.7093800000000004E-2</v>
      </c>
      <c r="K2520">
        <v>4.5128099999999997E-2</v>
      </c>
      <c r="L2520">
        <v>2.82051E-2</v>
      </c>
      <c r="M2520">
        <v>2.6194100000000001E-2</v>
      </c>
      <c r="O2520" t="str">
        <f>Table_Index[[#This Row],[ID]]&amp;Table_Index[[#This Row],[year]]</f>
        <v>92442008</v>
      </c>
      <c r="R2520" t="str">
        <f t="shared" si="157"/>
        <v/>
      </c>
    </row>
    <row r="2521" spans="1:31" x14ac:dyDescent="0.3">
      <c r="A2521">
        <v>9244</v>
      </c>
      <c r="B2521">
        <v>2008</v>
      </c>
      <c r="C2521">
        <v>2</v>
      </c>
      <c r="D2521">
        <v>0.10546609999999999</v>
      </c>
      <c r="E2521">
        <v>8.7282299999999993E-2</v>
      </c>
      <c r="F2521">
        <v>8.7282299999999993E-2</v>
      </c>
      <c r="G2521">
        <v>0.22911590000000001</v>
      </c>
      <c r="H2521">
        <v>0</v>
      </c>
      <c r="I2521">
        <v>0.2182056</v>
      </c>
      <c r="J2521">
        <v>5.45514E-2</v>
      </c>
      <c r="K2521">
        <v>6.5461699999999998E-2</v>
      </c>
      <c r="L2521">
        <v>0.1200131</v>
      </c>
      <c r="M2521">
        <v>3.2621699999999997E-2</v>
      </c>
      <c r="O2521" t="str">
        <f>Table_Index[[#This Row],[ID]]&amp;Table_Index[[#This Row],[year]]</f>
        <v>92442008</v>
      </c>
      <c r="R2521" t="str">
        <f t="shared" si="157"/>
        <v/>
      </c>
    </row>
    <row r="2522" spans="1:31" x14ac:dyDescent="0.3">
      <c r="A2522">
        <v>9244</v>
      </c>
      <c r="B2522">
        <v>2008</v>
      </c>
      <c r="C2522">
        <v>3</v>
      </c>
      <c r="D2522">
        <v>0.1684513</v>
      </c>
      <c r="E2522">
        <v>0.1358057</v>
      </c>
      <c r="F2522">
        <v>0.1044659</v>
      </c>
      <c r="G2522">
        <v>0.20501440000000001</v>
      </c>
      <c r="H2522">
        <v>0</v>
      </c>
      <c r="I2522">
        <v>0</v>
      </c>
      <c r="J2522">
        <v>0.24810660000000001</v>
      </c>
      <c r="K2522">
        <v>5.8762099999999998E-2</v>
      </c>
      <c r="L2522">
        <v>3.91747E-2</v>
      </c>
      <c r="M2522">
        <v>4.0219400000000002E-2</v>
      </c>
      <c r="O2522" t="str">
        <f>Table_Index[[#This Row],[ID]]&amp;Table_Index[[#This Row],[year]]</f>
        <v>92442008</v>
      </c>
      <c r="R2522" t="str">
        <f t="shared" si="157"/>
        <v/>
      </c>
    </row>
    <row r="2523" spans="1:31" x14ac:dyDescent="0.3">
      <c r="A2523">
        <v>9244</v>
      </c>
      <c r="B2523">
        <v>2008</v>
      </c>
      <c r="C2523">
        <v>4</v>
      </c>
      <c r="D2523">
        <v>0.1047411</v>
      </c>
      <c r="E2523">
        <v>0.15235070000000001</v>
      </c>
      <c r="F2523">
        <v>6.3479499999999994E-2</v>
      </c>
      <c r="G2523">
        <v>0.19596479999999999</v>
      </c>
      <c r="H2523">
        <v>0</v>
      </c>
      <c r="I2523">
        <v>0.14296639999999999</v>
      </c>
      <c r="J2523">
        <v>5.7131500000000002E-2</v>
      </c>
      <c r="K2523">
        <v>5.1926199999999999E-2</v>
      </c>
      <c r="L2523">
        <v>0.20472129999999999</v>
      </c>
      <c r="M2523">
        <v>2.6718499999999999E-2</v>
      </c>
      <c r="O2523" t="str">
        <f>Table_Index[[#This Row],[ID]]&amp;Table_Index[[#This Row],[year]]</f>
        <v>92442008</v>
      </c>
      <c r="R2523" t="str">
        <f t="shared" si="157"/>
        <v/>
      </c>
    </row>
    <row r="2524" spans="1:31" x14ac:dyDescent="0.3">
      <c r="A2524">
        <v>9244</v>
      </c>
      <c r="B2524">
        <v>2009</v>
      </c>
      <c r="C2524">
        <v>1</v>
      </c>
      <c r="D2524">
        <v>0.1058055</v>
      </c>
      <c r="E2524">
        <v>0.15870819999999999</v>
      </c>
      <c r="F2524">
        <v>7.52139E-2</v>
      </c>
      <c r="G2524">
        <v>9.7525100000000003E-2</v>
      </c>
      <c r="H2524">
        <v>5.0603000000000002E-3</v>
      </c>
      <c r="I2524">
        <v>0.35421839999999999</v>
      </c>
      <c r="J2524">
        <v>2.07011E-2</v>
      </c>
      <c r="K2524">
        <v>0.1232864</v>
      </c>
      <c r="L2524">
        <v>3.3121699999999997E-2</v>
      </c>
      <c r="M2524">
        <v>2.6359400000000002E-2</v>
      </c>
      <c r="O2524" t="str">
        <f>Table_Index[[#This Row],[ID]]&amp;Table_Index[[#This Row],[year]]</f>
        <v>92442009</v>
      </c>
      <c r="R2524" t="str">
        <f t="shared" si="157"/>
        <v/>
      </c>
    </row>
    <row r="2525" spans="1:31" x14ac:dyDescent="0.3">
      <c r="A2525">
        <v>9244</v>
      </c>
      <c r="B2525">
        <v>2009</v>
      </c>
      <c r="C2525">
        <v>2</v>
      </c>
      <c r="D2525">
        <v>0.26839730000000001</v>
      </c>
      <c r="E2525">
        <v>6.1599399999999999E-2</v>
      </c>
      <c r="F2525">
        <v>9.6798999999999996E-2</v>
      </c>
      <c r="G2525">
        <v>0.14684849999999999</v>
      </c>
      <c r="H2525">
        <v>5.0599E-3</v>
      </c>
      <c r="I2525">
        <v>0</v>
      </c>
      <c r="J2525">
        <v>0.29699700000000001</v>
      </c>
      <c r="K2525">
        <v>3.29997E-2</v>
      </c>
      <c r="L2525">
        <v>3.9599599999999999E-2</v>
      </c>
      <c r="M2525">
        <v>5.1699500000000002E-2</v>
      </c>
      <c r="O2525" t="str">
        <f>Table_Index[[#This Row],[ID]]&amp;Table_Index[[#This Row],[year]]</f>
        <v>92442009</v>
      </c>
      <c r="R2525" t="str">
        <f t="shared" si="157"/>
        <v/>
      </c>
    </row>
    <row r="2526" spans="1:31" x14ac:dyDescent="0.3">
      <c r="A2526">
        <v>9244</v>
      </c>
      <c r="B2526">
        <v>2009</v>
      </c>
      <c r="C2526">
        <v>3</v>
      </c>
      <c r="D2526">
        <v>9.1428599999999999E-2</v>
      </c>
      <c r="E2526">
        <v>0.1097143</v>
      </c>
      <c r="F2526">
        <v>6.5828600000000001E-2</v>
      </c>
      <c r="G2526">
        <v>0.3273143</v>
      </c>
      <c r="H2526">
        <v>3.4286E-3</v>
      </c>
      <c r="I2526">
        <v>0.23771429999999999</v>
      </c>
      <c r="J2526">
        <v>6.4000000000000001E-2</v>
      </c>
      <c r="K2526">
        <v>2.9257100000000001E-2</v>
      </c>
      <c r="L2526">
        <v>3.47429E-2</v>
      </c>
      <c r="M2526">
        <v>3.6571399999999997E-2</v>
      </c>
      <c r="O2526" t="str">
        <f>Table_Index[[#This Row],[ID]]&amp;Table_Index[[#This Row],[year]]</f>
        <v>92442009</v>
      </c>
      <c r="R2526" t="str">
        <f t="shared" si="157"/>
        <v/>
      </c>
    </row>
    <row r="2527" spans="1:31" x14ac:dyDescent="0.3">
      <c r="A2527">
        <v>9244</v>
      </c>
      <c r="B2527">
        <v>2009</v>
      </c>
      <c r="C2527">
        <v>4</v>
      </c>
      <c r="D2527">
        <v>8.2562999999999998E-2</v>
      </c>
      <c r="E2527">
        <v>0.11462459999999999</v>
      </c>
      <c r="F2527">
        <v>6.4588499999999993E-2</v>
      </c>
      <c r="G2527">
        <v>0.10615239999999999</v>
      </c>
      <c r="H2527">
        <v>3.7377999999999999E-3</v>
      </c>
      <c r="I2527">
        <v>0.31336510000000001</v>
      </c>
      <c r="J2527">
        <v>0.1913733</v>
      </c>
      <c r="K2527">
        <v>3.3889000000000002E-2</v>
      </c>
      <c r="L2527">
        <v>3.9869399999999999E-2</v>
      </c>
      <c r="M2527">
        <v>4.9836800000000001E-2</v>
      </c>
      <c r="O2527" t="str">
        <f>Table_Index[[#This Row],[ID]]&amp;Table_Index[[#This Row],[year]]</f>
        <v>92442009</v>
      </c>
      <c r="R2527" t="str">
        <f t="shared" si="157"/>
        <v/>
      </c>
    </row>
    <row r="2528" spans="1:31" x14ac:dyDescent="0.3">
      <c r="A2528">
        <v>9244</v>
      </c>
      <c r="B2528">
        <v>2010</v>
      </c>
      <c r="C2528">
        <v>1</v>
      </c>
      <c r="D2528">
        <v>9.8400100000000004E-2</v>
      </c>
      <c r="E2528">
        <v>6.7973699999999998E-2</v>
      </c>
      <c r="F2528">
        <v>5.8263200000000001E-2</v>
      </c>
      <c r="G2528">
        <v>0.1026542</v>
      </c>
      <c r="H2528">
        <v>7.2597800000000004E-2</v>
      </c>
      <c r="I2528">
        <v>0.33663189999999998</v>
      </c>
      <c r="J2528">
        <v>5.1789500000000002E-2</v>
      </c>
      <c r="K2528">
        <v>2.2657900000000002E-2</v>
      </c>
      <c r="L2528">
        <v>0.16184219999999999</v>
      </c>
      <c r="M2528">
        <v>2.7189499999999998E-2</v>
      </c>
      <c r="O2528" t="str">
        <f>Table_Index[[#This Row],[ID]]&amp;Table_Index[[#This Row],[year]]</f>
        <v>92442010</v>
      </c>
      <c r="R2528" t="str">
        <f t="shared" si="157"/>
        <v/>
      </c>
    </row>
    <row r="2529" spans="1:18" x14ac:dyDescent="0.3">
      <c r="A2529">
        <v>9244</v>
      </c>
      <c r="B2529">
        <v>2010</v>
      </c>
      <c r="C2529">
        <v>2</v>
      </c>
      <c r="D2529">
        <v>9.3789899999999995E-2</v>
      </c>
      <c r="E2529">
        <v>0.15857540000000001</v>
      </c>
      <c r="F2529">
        <v>7.3188699999999995E-2</v>
      </c>
      <c r="G2529">
        <v>0.1419985</v>
      </c>
      <c r="H2529">
        <v>3.0495000000000001E-3</v>
      </c>
      <c r="I2529">
        <v>0.2846226</v>
      </c>
      <c r="J2529">
        <v>0</v>
      </c>
      <c r="K2529">
        <v>5.7737700000000003E-2</v>
      </c>
      <c r="L2529">
        <v>0.15450939999999999</v>
      </c>
      <c r="M2529">
        <v>3.2528300000000003E-2</v>
      </c>
      <c r="O2529" t="str">
        <f>Table_Index[[#This Row],[ID]]&amp;Table_Index[[#This Row],[year]]</f>
        <v>92442010</v>
      </c>
      <c r="R2529" t="str">
        <f t="shared" si="157"/>
        <v/>
      </c>
    </row>
    <row r="2530" spans="1:18" x14ac:dyDescent="0.3">
      <c r="A2530">
        <v>9244</v>
      </c>
      <c r="B2530">
        <v>2010</v>
      </c>
      <c r="C2530">
        <v>3</v>
      </c>
      <c r="D2530">
        <v>0.18038470000000001</v>
      </c>
      <c r="E2530">
        <v>8.5038500000000003E-2</v>
      </c>
      <c r="F2530">
        <v>9.9395600000000001E-2</v>
      </c>
      <c r="G2530">
        <v>0.1927171</v>
      </c>
      <c r="H2530">
        <v>4.1415000000000002E-3</v>
      </c>
      <c r="I2530">
        <v>9.3873700000000004E-2</v>
      </c>
      <c r="J2530">
        <v>0.18222540000000001</v>
      </c>
      <c r="K2530">
        <v>4.19671E-2</v>
      </c>
      <c r="L2530">
        <v>5.5219799999999999E-2</v>
      </c>
      <c r="M2530">
        <v>6.5036700000000003E-2</v>
      </c>
      <c r="O2530" t="str">
        <f>Table_Index[[#This Row],[ID]]&amp;Table_Index[[#This Row],[year]]</f>
        <v>92442010</v>
      </c>
      <c r="R2530" t="str">
        <f t="shared" si="157"/>
        <v/>
      </c>
    </row>
    <row r="2531" spans="1:18" x14ac:dyDescent="0.3">
      <c r="A2531">
        <v>9244</v>
      </c>
      <c r="B2531">
        <v>2010</v>
      </c>
      <c r="C2531">
        <v>4</v>
      </c>
      <c r="D2531">
        <v>9.5164299999999993E-2</v>
      </c>
      <c r="E2531">
        <v>0.15028939999999999</v>
      </c>
      <c r="F2531">
        <v>9.2222999999999999E-2</v>
      </c>
      <c r="G2531">
        <v>0.26866760000000001</v>
      </c>
      <c r="H2531">
        <v>4.2696000000000001E-3</v>
      </c>
      <c r="I2531">
        <v>0.21347920000000001</v>
      </c>
      <c r="J2531">
        <v>2.5617500000000001E-2</v>
      </c>
      <c r="K2531">
        <v>3.24488E-2</v>
      </c>
      <c r="L2531">
        <v>8.5391700000000001E-2</v>
      </c>
      <c r="M2531">
        <v>3.24488E-2</v>
      </c>
      <c r="O2531" t="str">
        <f>Table_Index[[#This Row],[ID]]&amp;Table_Index[[#This Row],[year]]</f>
        <v>92442010</v>
      </c>
      <c r="R2531" t="str">
        <f t="shared" si="157"/>
        <v/>
      </c>
    </row>
    <row r="2532" spans="1:18" x14ac:dyDescent="0.3">
      <c r="A2532">
        <v>9244</v>
      </c>
      <c r="B2532">
        <v>2011</v>
      </c>
      <c r="C2532">
        <v>1</v>
      </c>
      <c r="D2532">
        <v>0.11540830000000001</v>
      </c>
      <c r="E2532">
        <v>8.2434499999999994E-2</v>
      </c>
      <c r="F2532">
        <v>8.9029300000000006E-2</v>
      </c>
      <c r="G2532">
        <v>0.12777350000000001</v>
      </c>
      <c r="H2532">
        <v>4.1216999999999998E-3</v>
      </c>
      <c r="I2532">
        <v>0.1895994</v>
      </c>
      <c r="J2532">
        <v>0.11458400000000001</v>
      </c>
      <c r="K2532">
        <v>3.2973799999999998E-2</v>
      </c>
      <c r="L2532">
        <v>0.21845149999999999</v>
      </c>
      <c r="M2532">
        <v>2.56241E-2</v>
      </c>
      <c r="O2532" t="str">
        <f>Table_Index[[#This Row],[ID]]&amp;Table_Index[[#This Row],[year]]</f>
        <v>92442011</v>
      </c>
      <c r="R2532" t="str">
        <f t="shared" si="157"/>
        <v/>
      </c>
    </row>
    <row r="2533" spans="1:18" x14ac:dyDescent="0.3">
      <c r="A2533">
        <v>9244</v>
      </c>
      <c r="B2533">
        <v>2011</v>
      </c>
      <c r="C2533">
        <v>2</v>
      </c>
      <c r="D2533">
        <v>7.1983400000000003E-2</v>
      </c>
      <c r="E2533">
        <v>8.0868999999999996E-2</v>
      </c>
      <c r="F2533">
        <v>9.6863099999999994E-2</v>
      </c>
      <c r="G2533">
        <v>0.2156506</v>
      </c>
      <c r="H2533">
        <v>4.4926999999999996E-3</v>
      </c>
      <c r="I2533">
        <v>8.0868999999999996E-2</v>
      </c>
      <c r="J2533">
        <v>0.30191089999999998</v>
      </c>
      <c r="K2533">
        <v>3.5941800000000003E-2</v>
      </c>
      <c r="L2533">
        <v>6.4695199999999994E-2</v>
      </c>
      <c r="M2533">
        <v>4.6724300000000003E-2</v>
      </c>
      <c r="O2533" t="str">
        <f>Table_Index[[#This Row],[ID]]&amp;Table_Index[[#This Row],[year]]</f>
        <v>92442011</v>
      </c>
      <c r="R2533" t="str">
        <f t="shared" si="157"/>
        <v/>
      </c>
    </row>
    <row r="2534" spans="1:18" x14ac:dyDescent="0.3">
      <c r="A2534">
        <v>9244</v>
      </c>
      <c r="B2534">
        <v>2011</v>
      </c>
      <c r="C2534">
        <v>3</v>
      </c>
      <c r="D2534">
        <v>0.1183483</v>
      </c>
      <c r="E2534">
        <v>9.31062E-2</v>
      </c>
      <c r="F2534">
        <v>7.4484900000000007E-2</v>
      </c>
      <c r="G2534">
        <v>0.2264342</v>
      </c>
      <c r="H2534">
        <v>3.8731999999999998E-3</v>
      </c>
      <c r="I2534">
        <v>0.24877969999999999</v>
      </c>
      <c r="J2534">
        <v>8.93819E-2</v>
      </c>
      <c r="K2534">
        <v>4.65531E-2</v>
      </c>
      <c r="L2534">
        <v>7.9920699999999997E-2</v>
      </c>
      <c r="M2534">
        <v>1.9117800000000001E-2</v>
      </c>
      <c r="O2534" t="str">
        <f>Table_Index[[#This Row],[ID]]&amp;Table_Index[[#This Row],[year]]</f>
        <v>92442011</v>
      </c>
      <c r="R2534" t="str">
        <f t="shared" si="157"/>
        <v/>
      </c>
    </row>
    <row r="2535" spans="1:18" x14ac:dyDescent="0.3">
      <c r="A2535">
        <v>9244</v>
      </c>
      <c r="B2535">
        <v>2011</v>
      </c>
      <c r="C2535">
        <v>4</v>
      </c>
      <c r="D2535">
        <v>6.9354700000000005E-2</v>
      </c>
      <c r="E2535">
        <v>0.14879729999999999</v>
      </c>
      <c r="F2535">
        <v>8.5117100000000001E-2</v>
      </c>
      <c r="G2535">
        <v>8.8269600000000004E-2</v>
      </c>
      <c r="H2535">
        <v>2.5535000000000002E-3</v>
      </c>
      <c r="I2535">
        <v>0.34677340000000001</v>
      </c>
      <c r="J2535">
        <v>0.1317739</v>
      </c>
      <c r="K2535">
        <v>5.3592300000000002E-2</v>
      </c>
      <c r="L2535">
        <v>4.3504300000000003E-2</v>
      </c>
      <c r="M2535">
        <v>3.02639E-2</v>
      </c>
      <c r="O2535" t="str">
        <f>Table_Index[[#This Row],[ID]]&amp;Table_Index[[#This Row],[year]]</f>
        <v>92442011</v>
      </c>
      <c r="R2535" t="str">
        <f t="shared" si="157"/>
        <v/>
      </c>
    </row>
    <row r="2536" spans="1:18" x14ac:dyDescent="0.3">
      <c r="A2536">
        <v>9244</v>
      </c>
      <c r="B2536">
        <v>2012</v>
      </c>
      <c r="C2536">
        <v>1</v>
      </c>
      <c r="D2536">
        <v>0.121868</v>
      </c>
      <c r="E2536">
        <v>0.14160339999999999</v>
      </c>
      <c r="F2536">
        <v>0.11049970000000001</v>
      </c>
      <c r="G2536">
        <v>5.4022100000000003E-2</v>
      </c>
      <c r="H2536">
        <v>3.0693999999999999E-3</v>
      </c>
      <c r="I2536">
        <v>0.23191300000000001</v>
      </c>
      <c r="J2536">
        <v>0.21547450000000001</v>
      </c>
      <c r="K2536">
        <v>3.6833200000000003E-2</v>
      </c>
      <c r="L2536">
        <v>4.0925799999999998E-2</v>
      </c>
      <c r="M2536">
        <v>4.3790599999999999E-2</v>
      </c>
      <c r="O2536" t="str">
        <f>Table_Index[[#This Row],[ID]]&amp;Table_Index[[#This Row],[year]]</f>
        <v>92442012</v>
      </c>
      <c r="R2536" t="str">
        <f t="shared" si="157"/>
        <v/>
      </c>
    </row>
    <row r="2537" spans="1:18" x14ac:dyDescent="0.3">
      <c r="A2537">
        <v>9244</v>
      </c>
      <c r="B2537">
        <v>2012</v>
      </c>
      <c r="C2537">
        <v>2</v>
      </c>
      <c r="D2537">
        <v>5.5178499999999998E-2</v>
      </c>
      <c r="E2537">
        <v>0.1456798</v>
      </c>
      <c r="F2537">
        <v>7.3811100000000004E-2</v>
      </c>
      <c r="G2537">
        <v>7.2839899999999999E-2</v>
      </c>
      <c r="H2537">
        <v>9.1914800000000005E-2</v>
      </c>
      <c r="I2537">
        <v>0.36258089999999998</v>
      </c>
      <c r="J2537">
        <v>8.2875599999999994E-2</v>
      </c>
      <c r="K2537">
        <v>4.8559900000000003E-2</v>
      </c>
      <c r="L2537">
        <v>3.2373300000000001E-2</v>
      </c>
      <c r="M2537">
        <v>3.41862E-2</v>
      </c>
      <c r="O2537" t="str">
        <f>Table_Index[[#This Row],[ID]]&amp;Table_Index[[#This Row],[year]]</f>
        <v>92442012</v>
      </c>
      <c r="R2537" t="str">
        <f t="shared" si="157"/>
        <v/>
      </c>
    </row>
    <row r="2538" spans="1:18" x14ac:dyDescent="0.3">
      <c r="A2538">
        <v>9244</v>
      </c>
      <c r="B2538">
        <v>2012</v>
      </c>
      <c r="C2538">
        <v>3</v>
      </c>
      <c r="D2538">
        <v>9.6810099999999996E-2</v>
      </c>
      <c r="E2538">
        <v>3.4851600000000003E-2</v>
      </c>
      <c r="F2538">
        <v>7.4059700000000006E-2</v>
      </c>
      <c r="G2538">
        <v>0.16264100000000001</v>
      </c>
      <c r="H2538">
        <v>2.1781999999999999E-3</v>
      </c>
      <c r="I2538">
        <v>0.2439615</v>
      </c>
      <c r="J2538">
        <v>9.2937699999999998E-2</v>
      </c>
      <c r="K2538">
        <v>8.1320500000000004E-2</v>
      </c>
      <c r="L2538">
        <v>0.18877969999999999</v>
      </c>
      <c r="M2538">
        <v>2.2459900000000001E-2</v>
      </c>
      <c r="O2538" t="str">
        <f>Table_Index[[#This Row],[ID]]&amp;Table_Index[[#This Row],[year]]</f>
        <v>92442012</v>
      </c>
      <c r="R2538" t="str">
        <f t="shared" si="157"/>
        <v/>
      </c>
    </row>
    <row r="2539" spans="1:18" x14ac:dyDescent="0.3">
      <c r="A2539">
        <v>9244</v>
      </c>
      <c r="B2539">
        <v>2012</v>
      </c>
      <c r="C2539">
        <v>4</v>
      </c>
      <c r="D2539">
        <v>0.13120129999999999</v>
      </c>
      <c r="E2539">
        <v>0.13858139999999999</v>
      </c>
      <c r="F2539">
        <v>9.8401000000000002E-2</v>
      </c>
      <c r="G2539">
        <v>0.13530139999999999</v>
      </c>
      <c r="H2539">
        <v>4.9199999999999999E-3</v>
      </c>
      <c r="I2539">
        <v>0.31570320000000002</v>
      </c>
      <c r="J2539">
        <v>7.3800699999999997E-2</v>
      </c>
      <c r="K2539">
        <v>2.9520299999999999E-2</v>
      </c>
      <c r="L2539">
        <v>3.69004E-2</v>
      </c>
      <c r="M2539">
        <v>3.5670399999999998E-2</v>
      </c>
      <c r="O2539" t="str">
        <f>Table_Index[[#This Row],[ID]]&amp;Table_Index[[#This Row],[year]]</f>
        <v>92442012</v>
      </c>
      <c r="R2539" t="str">
        <f t="shared" si="157"/>
        <v/>
      </c>
    </row>
    <row r="2540" spans="1:18" x14ac:dyDescent="0.3">
      <c r="A2540">
        <v>9245</v>
      </c>
      <c r="B2540">
        <v>2003</v>
      </c>
      <c r="C2540">
        <v>1</v>
      </c>
      <c r="D2540">
        <v>6.2285999999999999E-3</v>
      </c>
      <c r="E2540">
        <v>0</v>
      </c>
      <c r="F2540">
        <v>1.7518E-3</v>
      </c>
      <c r="G2540">
        <v>8.7589999999999999E-4</v>
      </c>
      <c r="H2540">
        <v>0</v>
      </c>
      <c r="I2540">
        <v>0</v>
      </c>
      <c r="J2540">
        <v>2.4962999999999999E-3</v>
      </c>
      <c r="K2540">
        <v>0.9853847</v>
      </c>
      <c r="L2540">
        <v>2.8904999999999998E-3</v>
      </c>
      <c r="M2540">
        <v>3.723E-4</v>
      </c>
      <c r="O2540" t="str">
        <f>Table_Index[[#This Row],[ID]]&amp;Table_Index[[#This Row],[year]]</f>
        <v>92452003</v>
      </c>
      <c r="R2540" t="str">
        <f t="shared" si="157"/>
        <v/>
      </c>
    </row>
    <row r="2541" spans="1:18" x14ac:dyDescent="0.3">
      <c r="A2541">
        <v>9245</v>
      </c>
      <c r="B2541">
        <v>2003</v>
      </c>
      <c r="C2541">
        <v>2</v>
      </c>
      <c r="D2541">
        <v>0.39325840000000001</v>
      </c>
      <c r="E2541">
        <v>7.5842699999999999E-2</v>
      </c>
      <c r="F2541">
        <v>0.1516854</v>
      </c>
      <c r="G2541">
        <v>3.0337099999999999E-2</v>
      </c>
      <c r="H2541">
        <v>7.3314599999999994E-2</v>
      </c>
      <c r="I2541">
        <v>0</v>
      </c>
      <c r="J2541">
        <v>6.0674199999999998E-2</v>
      </c>
      <c r="K2541">
        <v>5.0561799999999997E-2</v>
      </c>
      <c r="L2541">
        <v>0.111236</v>
      </c>
      <c r="M2541">
        <v>5.3089900000000002E-2</v>
      </c>
      <c r="O2541" t="str">
        <f>Table_Index[[#This Row],[ID]]&amp;Table_Index[[#This Row],[year]]</f>
        <v>92452003</v>
      </c>
      <c r="R2541" t="str">
        <f t="shared" si="157"/>
        <v/>
      </c>
    </row>
    <row r="2542" spans="1:18" x14ac:dyDescent="0.3">
      <c r="A2542">
        <v>9245</v>
      </c>
      <c r="B2542">
        <v>2003</v>
      </c>
      <c r="C2542">
        <v>3</v>
      </c>
      <c r="D2542">
        <v>0.31830239999999999</v>
      </c>
      <c r="E2542">
        <v>0</v>
      </c>
      <c r="F2542">
        <v>0.22811670000000001</v>
      </c>
      <c r="G2542">
        <v>0.26790449999999999</v>
      </c>
      <c r="H2542">
        <v>0</v>
      </c>
      <c r="I2542">
        <v>0</v>
      </c>
      <c r="J2542">
        <v>5.3050399999999998E-2</v>
      </c>
      <c r="K2542">
        <v>0</v>
      </c>
      <c r="L2542">
        <v>0.1061008</v>
      </c>
      <c r="M2542">
        <v>2.6525199999999999E-2</v>
      </c>
      <c r="O2542" t="str">
        <f>Table_Index[[#This Row],[ID]]&amp;Table_Index[[#This Row],[year]]</f>
        <v>92452003</v>
      </c>
      <c r="R2542" t="str">
        <f t="shared" si="157"/>
        <v/>
      </c>
    </row>
    <row r="2543" spans="1:18" x14ac:dyDescent="0.3">
      <c r="A2543">
        <v>9245</v>
      </c>
      <c r="B2543">
        <v>2003</v>
      </c>
      <c r="C2543">
        <v>4</v>
      </c>
      <c r="D2543">
        <v>3.5918999999999999E-3</v>
      </c>
      <c r="E2543">
        <v>6.1603999999999999E-3</v>
      </c>
      <c r="F2543">
        <v>8.1635000000000006E-3</v>
      </c>
      <c r="G2543">
        <v>3.3092E-3</v>
      </c>
      <c r="H2543">
        <v>1.4694E-3</v>
      </c>
      <c r="I2543">
        <v>0</v>
      </c>
      <c r="J2543">
        <v>2.9388000000000001E-3</v>
      </c>
      <c r="K2543">
        <v>0.96824429999999995</v>
      </c>
      <c r="L2543">
        <v>4.6531999999999997E-3</v>
      </c>
      <c r="M2543">
        <v>1.4694E-3</v>
      </c>
      <c r="O2543" t="str">
        <f>Table_Index[[#This Row],[ID]]&amp;Table_Index[[#This Row],[year]]</f>
        <v>92452003</v>
      </c>
      <c r="R2543" t="str">
        <f t="shared" si="157"/>
        <v/>
      </c>
    </row>
    <row r="2544" spans="1:18" x14ac:dyDescent="0.3">
      <c r="A2544">
        <v>9245</v>
      </c>
      <c r="B2544">
        <v>2004</v>
      </c>
      <c r="C2544">
        <v>1</v>
      </c>
      <c r="D2544">
        <v>0.45612390000000003</v>
      </c>
      <c r="E2544">
        <v>5.1639600000000001E-2</v>
      </c>
      <c r="F2544">
        <v>0.1475418</v>
      </c>
      <c r="G2544">
        <v>0.19364870000000001</v>
      </c>
      <c r="H2544">
        <v>3.1352600000000001E-2</v>
      </c>
      <c r="I2544">
        <v>0</v>
      </c>
      <c r="J2544">
        <v>0</v>
      </c>
      <c r="K2544">
        <v>3.6885500000000002E-2</v>
      </c>
      <c r="L2544">
        <v>7.37709E-2</v>
      </c>
      <c r="M2544">
        <v>9.0369000000000005E-3</v>
      </c>
      <c r="O2544" t="str">
        <f>Table_Index[[#This Row],[ID]]&amp;Table_Index[[#This Row],[year]]</f>
        <v>92452004</v>
      </c>
      <c r="R2544" t="str">
        <f t="shared" si="157"/>
        <v/>
      </c>
    </row>
    <row r="2545" spans="1:18" x14ac:dyDescent="0.3">
      <c r="A2545">
        <v>9245</v>
      </c>
      <c r="B2545">
        <v>2004</v>
      </c>
      <c r="C2545">
        <v>2</v>
      </c>
      <c r="D2545">
        <v>0.3313836</v>
      </c>
      <c r="E2545">
        <v>3.6422700000000002E-2</v>
      </c>
      <c r="F2545">
        <v>0.1040648</v>
      </c>
      <c r="G2545">
        <v>0.28877979999999998</v>
      </c>
      <c r="H2545">
        <v>5.7235599999999998E-2</v>
      </c>
      <c r="I2545">
        <v>0</v>
      </c>
      <c r="J2545">
        <v>7.2845400000000005E-2</v>
      </c>
      <c r="K2545">
        <v>3.4688299999999998E-2</v>
      </c>
      <c r="L2545">
        <v>6.9376499999999994E-2</v>
      </c>
      <c r="M2545">
        <v>5.2031999999999998E-3</v>
      </c>
      <c r="O2545" t="str">
        <f>Table_Index[[#This Row],[ID]]&amp;Table_Index[[#This Row],[year]]</f>
        <v>92452004</v>
      </c>
      <c r="R2545" t="str">
        <f t="shared" si="157"/>
        <v/>
      </c>
    </row>
    <row r="2546" spans="1:18" x14ac:dyDescent="0.3">
      <c r="A2546">
        <v>9245</v>
      </c>
      <c r="B2546">
        <v>2004</v>
      </c>
      <c r="C2546">
        <v>3</v>
      </c>
      <c r="D2546">
        <v>0.12444</v>
      </c>
      <c r="E2546">
        <v>7.4663999999999994E-2</v>
      </c>
      <c r="F2546">
        <v>0.29865599999999998</v>
      </c>
      <c r="G2546">
        <v>8.4619200000000006E-2</v>
      </c>
      <c r="H2546">
        <v>0</v>
      </c>
      <c r="I2546">
        <v>0</v>
      </c>
      <c r="J2546">
        <v>0</v>
      </c>
      <c r="K2546">
        <v>0.12444</v>
      </c>
      <c r="L2546">
        <v>0.199104</v>
      </c>
      <c r="M2546">
        <v>9.4076599999999996E-2</v>
      </c>
      <c r="O2546" t="str">
        <f>Table_Index[[#This Row],[ID]]&amp;Table_Index[[#This Row],[year]]</f>
        <v>92452004</v>
      </c>
      <c r="R2546" t="str">
        <f t="shared" si="157"/>
        <v/>
      </c>
    </row>
    <row r="2547" spans="1:18" x14ac:dyDescent="0.3">
      <c r="A2547">
        <v>9245</v>
      </c>
      <c r="B2547">
        <v>2004</v>
      </c>
      <c r="C2547">
        <v>4</v>
      </c>
      <c r="D2547">
        <v>3.8525999999999998E-2</v>
      </c>
      <c r="E2547">
        <v>0.11892800000000001</v>
      </c>
      <c r="F2547">
        <v>0.16750419999999999</v>
      </c>
      <c r="G2547">
        <v>3.5175900000000003E-2</v>
      </c>
      <c r="H2547">
        <v>0</v>
      </c>
      <c r="I2547">
        <v>0</v>
      </c>
      <c r="J2547">
        <v>3.3500799999999997E-2</v>
      </c>
      <c r="K2547">
        <v>0.47906199999999999</v>
      </c>
      <c r="L2547">
        <v>7.3701799999999998E-2</v>
      </c>
      <c r="M2547">
        <v>5.3601299999999998E-2</v>
      </c>
      <c r="O2547" t="str">
        <f>Table_Index[[#This Row],[ID]]&amp;Table_Index[[#This Row],[year]]</f>
        <v>92452004</v>
      </c>
      <c r="R2547" t="str">
        <f t="shared" si="157"/>
        <v/>
      </c>
    </row>
    <row r="2548" spans="1:18" x14ac:dyDescent="0.3">
      <c r="A2548">
        <v>9245</v>
      </c>
      <c r="B2548">
        <v>2005</v>
      </c>
      <c r="C2548">
        <v>1</v>
      </c>
      <c r="D2548">
        <v>0.19194990000000001</v>
      </c>
      <c r="E2548">
        <v>0.17718449999999999</v>
      </c>
      <c r="F2548">
        <v>0.23624600000000001</v>
      </c>
      <c r="G2548">
        <v>0.13805629999999999</v>
      </c>
      <c r="H2548">
        <v>0</v>
      </c>
      <c r="I2548">
        <v>0</v>
      </c>
      <c r="J2548">
        <v>0</v>
      </c>
      <c r="K2548">
        <v>8.8592299999999999E-2</v>
      </c>
      <c r="L2548">
        <v>0.1299353</v>
      </c>
      <c r="M2548">
        <v>3.8035600000000003E-2</v>
      </c>
      <c r="O2548" t="str">
        <f>Table_Index[[#This Row],[ID]]&amp;Table_Index[[#This Row],[year]]</f>
        <v>92452005</v>
      </c>
      <c r="R2548" t="str">
        <f t="shared" si="157"/>
        <v/>
      </c>
    </row>
    <row r="2549" spans="1:18" x14ac:dyDescent="0.3">
      <c r="A2549">
        <v>9245</v>
      </c>
      <c r="B2549">
        <v>2005</v>
      </c>
      <c r="C2549">
        <v>2</v>
      </c>
      <c r="D2549">
        <v>0.31665929999999998</v>
      </c>
      <c r="E2549">
        <v>0.1135432</v>
      </c>
      <c r="F2549">
        <v>0.22708639999999999</v>
      </c>
      <c r="G2549">
        <v>9.4619300000000003E-2</v>
      </c>
      <c r="H2549">
        <v>0</v>
      </c>
      <c r="I2549">
        <v>0</v>
      </c>
      <c r="J2549">
        <v>0</v>
      </c>
      <c r="K2549">
        <v>0.1135432</v>
      </c>
      <c r="L2549">
        <v>0.12489749999999999</v>
      </c>
      <c r="M2549">
        <v>9.6512000000000004E-3</v>
      </c>
      <c r="O2549" t="str">
        <f>Table_Index[[#This Row],[ID]]&amp;Table_Index[[#This Row],[year]]</f>
        <v>92452005</v>
      </c>
      <c r="R2549" t="str">
        <f t="shared" si="157"/>
        <v/>
      </c>
    </row>
    <row r="2550" spans="1:18" x14ac:dyDescent="0.3">
      <c r="A2550">
        <v>9245</v>
      </c>
      <c r="B2550">
        <v>2005</v>
      </c>
      <c r="C2550">
        <v>3</v>
      </c>
      <c r="D2550">
        <v>0.21317639999999999</v>
      </c>
      <c r="E2550">
        <v>0.10580440000000001</v>
      </c>
      <c r="F2550">
        <v>0.1957382</v>
      </c>
      <c r="G2550">
        <v>0.1939748</v>
      </c>
      <c r="H2550">
        <v>0</v>
      </c>
      <c r="I2550">
        <v>0</v>
      </c>
      <c r="J2550">
        <v>7.7589900000000003E-2</v>
      </c>
      <c r="K2550">
        <v>0.1058045</v>
      </c>
      <c r="L2550">
        <v>9.1697200000000006E-2</v>
      </c>
      <c r="M2550">
        <v>1.62145E-2</v>
      </c>
      <c r="O2550" t="str">
        <f>Table_Index[[#This Row],[ID]]&amp;Table_Index[[#This Row],[year]]</f>
        <v>92452005</v>
      </c>
      <c r="R2550" t="str">
        <f t="shared" si="157"/>
        <v/>
      </c>
    </row>
    <row r="2551" spans="1:18" x14ac:dyDescent="0.3">
      <c r="A2551">
        <v>9245</v>
      </c>
      <c r="B2551">
        <v>2005</v>
      </c>
      <c r="C2551">
        <v>4</v>
      </c>
      <c r="D2551">
        <v>0.1680237</v>
      </c>
      <c r="E2551">
        <v>7.3171600000000003E-2</v>
      </c>
      <c r="F2551">
        <v>0.1335382</v>
      </c>
      <c r="G2551">
        <v>4.3902999999999998E-2</v>
      </c>
      <c r="H2551">
        <v>3.6585800000000002E-2</v>
      </c>
      <c r="I2551">
        <v>0.37317509999999998</v>
      </c>
      <c r="J2551">
        <v>0</v>
      </c>
      <c r="K2551">
        <v>7.3171600000000003E-2</v>
      </c>
      <c r="L2551">
        <v>9.1464500000000004E-2</v>
      </c>
      <c r="M2551">
        <v>6.9664999999999996E-3</v>
      </c>
      <c r="O2551" t="str">
        <f>Table_Index[[#This Row],[ID]]&amp;Table_Index[[#This Row],[year]]</f>
        <v>92452005</v>
      </c>
      <c r="R2551" t="str">
        <f t="shared" si="157"/>
        <v/>
      </c>
    </row>
    <row r="2552" spans="1:18" x14ac:dyDescent="0.3">
      <c r="A2552">
        <v>9245</v>
      </c>
      <c r="B2552">
        <v>2006</v>
      </c>
      <c r="C2552">
        <v>1</v>
      </c>
      <c r="D2552">
        <v>0.22850799999999999</v>
      </c>
      <c r="E2552">
        <v>0.124893</v>
      </c>
      <c r="F2552">
        <v>0.17346259999999999</v>
      </c>
      <c r="G2552">
        <v>8.8812799999999997E-2</v>
      </c>
      <c r="H2552">
        <v>0.16652410000000001</v>
      </c>
      <c r="I2552">
        <v>0</v>
      </c>
      <c r="J2552">
        <v>0</v>
      </c>
      <c r="K2552">
        <v>6.3834199999999994E-2</v>
      </c>
      <c r="L2552">
        <v>0.13738230000000001</v>
      </c>
      <c r="M2552">
        <v>1.6583000000000001E-2</v>
      </c>
      <c r="O2552" t="str">
        <f>Table_Index[[#This Row],[ID]]&amp;Table_Index[[#This Row],[year]]</f>
        <v>92452006</v>
      </c>
      <c r="R2552" t="str">
        <f t="shared" si="157"/>
        <v/>
      </c>
    </row>
    <row r="2553" spans="1:18" x14ac:dyDescent="0.3">
      <c r="A2553">
        <v>9245</v>
      </c>
      <c r="B2553">
        <v>2006</v>
      </c>
      <c r="C2553">
        <v>2</v>
      </c>
      <c r="D2553">
        <v>0.22329260000000001</v>
      </c>
      <c r="E2553">
        <v>0.13046830000000001</v>
      </c>
      <c r="F2553">
        <v>0.1104772</v>
      </c>
      <c r="G2553">
        <v>5.89212E-2</v>
      </c>
      <c r="H2553">
        <v>0.13257269999999999</v>
      </c>
      <c r="I2553">
        <v>0</v>
      </c>
      <c r="J2553">
        <v>0</v>
      </c>
      <c r="K2553">
        <v>0.2483107</v>
      </c>
      <c r="L2553">
        <v>6.9442799999999999E-2</v>
      </c>
      <c r="M2553">
        <v>2.65145E-2</v>
      </c>
      <c r="O2553" t="str">
        <f>Table_Index[[#This Row],[ID]]&amp;Table_Index[[#This Row],[year]]</f>
        <v>92452006</v>
      </c>
      <c r="R2553" t="str">
        <f t="shared" si="157"/>
        <v/>
      </c>
    </row>
    <row r="2554" spans="1:18" x14ac:dyDescent="0.3">
      <c r="A2554">
        <v>9245</v>
      </c>
      <c r="B2554">
        <v>2006</v>
      </c>
      <c r="C2554">
        <v>3</v>
      </c>
      <c r="D2554">
        <v>0.13790810000000001</v>
      </c>
      <c r="E2554">
        <v>9.2778700000000006E-2</v>
      </c>
      <c r="F2554">
        <v>0.1113344</v>
      </c>
      <c r="G2554">
        <v>0.1773103</v>
      </c>
      <c r="H2554">
        <v>0.13401360000000001</v>
      </c>
      <c r="I2554">
        <v>0</v>
      </c>
      <c r="J2554">
        <v>4.1235000000000001E-2</v>
      </c>
      <c r="K2554">
        <v>6.1852499999999998E-2</v>
      </c>
      <c r="L2554">
        <v>0.2164836</v>
      </c>
      <c r="M2554">
        <v>2.7083900000000001E-2</v>
      </c>
      <c r="O2554" t="str">
        <f>Table_Index[[#This Row],[ID]]&amp;Table_Index[[#This Row],[year]]</f>
        <v>92452006</v>
      </c>
      <c r="R2554" t="str">
        <f t="shared" si="157"/>
        <v/>
      </c>
    </row>
    <row r="2555" spans="1:18" x14ac:dyDescent="0.3">
      <c r="A2555">
        <v>9245</v>
      </c>
      <c r="B2555">
        <v>2006</v>
      </c>
      <c r="C2555">
        <v>4</v>
      </c>
      <c r="D2555">
        <v>0.12976779999999999</v>
      </c>
      <c r="E2555">
        <v>4.9003199999999997E-2</v>
      </c>
      <c r="F2555">
        <v>7.0564699999999994E-2</v>
      </c>
      <c r="G2555">
        <v>0.30463679999999999</v>
      </c>
      <c r="H2555">
        <v>9.8006499999999996E-2</v>
      </c>
      <c r="I2555">
        <v>0.13067529999999999</v>
      </c>
      <c r="J2555">
        <v>2.1234699999999999E-2</v>
      </c>
      <c r="K2555">
        <v>0.12250809999999999</v>
      </c>
      <c r="L2555">
        <v>4.9003199999999997E-2</v>
      </c>
      <c r="M2555">
        <v>2.4599599999999999E-2</v>
      </c>
      <c r="O2555" t="str">
        <f>Table_Index[[#This Row],[ID]]&amp;Table_Index[[#This Row],[year]]</f>
        <v>92452006</v>
      </c>
      <c r="R2555" t="str">
        <f t="shared" si="157"/>
        <v/>
      </c>
    </row>
    <row r="2556" spans="1:18" x14ac:dyDescent="0.3">
      <c r="A2556">
        <v>9245</v>
      </c>
      <c r="B2556">
        <v>2007</v>
      </c>
      <c r="C2556">
        <v>1</v>
      </c>
      <c r="D2556">
        <v>0.20731050000000001</v>
      </c>
      <c r="E2556">
        <v>9.7845699999999994E-2</v>
      </c>
      <c r="F2556">
        <v>4.8922800000000002E-2</v>
      </c>
      <c r="G2556">
        <v>0.29109079999999998</v>
      </c>
      <c r="H2556">
        <v>0.17122989999999999</v>
      </c>
      <c r="I2556">
        <v>0</v>
      </c>
      <c r="J2556">
        <v>0</v>
      </c>
      <c r="K2556">
        <v>0.1320916</v>
      </c>
      <c r="L2556">
        <v>3.6692099999999998E-2</v>
      </c>
      <c r="M2556">
        <v>1.4816599999999999E-2</v>
      </c>
      <c r="O2556" t="str">
        <f>Table_Index[[#This Row],[ID]]&amp;Table_Index[[#This Row],[year]]</f>
        <v>92452007</v>
      </c>
      <c r="R2556" t="str">
        <f t="shared" si="157"/>
        <v/>
      </c>
    </row>
    <row r="2557" spans="1:18" x14ac:dyDescent="0.3">
      <c r="A2557">
        <v>9245</v>
      </c>
      <c r="B2557">
        <v>2007</v>
      </c>
      <c r="C2557">
        <v>2</v>
      </c>
      <c r="D2557">
        <v>0.22213350000000001</v>
      </c>
      <c r="E2557">
        <v>0.1124551</v>
      </c>
      <c r="F2557">
        <v>8.9964100000000005E-2</v>
      </c>
      <c r="G2557">
        <v>7.5907199999999994E-2</v>
      </c>
      <c r="H2557">
        <v>4.29516E-2</v>
      </c>
      <c r="I2557">
        <v>0</v>
      </c>
      <c r="J2557">
        <v>0.15462580000000001</v>
      </c>
      <c r="K2557">
        <v>0.1077695</v>
      </c>
      <c r="L2557">
        <v>0.12547069999999999</v>
      </c>
      <c r="M2557">
        <v>6.8722599999999995E-2</v>
      </c>
      <c r="O2557" t="str">
        <f>Table_Index[[#This Row],[ID]]&amp;Table_Index[[#This Row],[year]]</f>
        <v>92452007</v>
      </c>
      <c r="R2557" t="str">
        <f t="shared" si="157"/>
        <v/>
      </c>
    </row>
    <row r="2558" spans="1:18" x14ac:dyDescent="0.3">
      <c r="A2558">
        <v>9245</v>
      </c>
      <c r="B2558">
        <v>2007</v>
      </c>
      <c r="C2558">
        <v>3</v>
      </c>
      <c r="D2558">
        <v>0.1517097</v>
      </c>
      <c r="E2558">
        <v>0.31271680000000002</v>
      </c>
      <c r="F2558">
        <v>5.5252999999999997E-2</v>
      </c>
      <c r="G2558">
        <v>9.8286600000000002E-2</v>
      </c>
      <c r="H2558">
        <v>4.0731400000000001E-2</v>
      </c>
      <c r="I2558">
        <v>0.16823840000000001</v>
      </c>
      <c r="J2558">
        <v>0</v>
      </c>
      <c r="K2558">
        <v>0.1173241</v>
      </c>
      <c r="L2558">
        <v>2.4792999999999999E-2</v>
      </c>
      <c r="M2558">
        <v>3.0946999999999999E-2</v>
      </c>
      <c r="O2558" t="str">
        <f>Table_Index[[#This Row],[ID]]&amp;Table_Index[[#This Row],[year]]</f>
        <v>92452007</v>
      </c>
      <c r="R2558" t="str">
        <f t="shared" si="157"/>
        <v/>
      </c>
    </row>
    <row r="2559" spans="1:18" x14ac:dyDescent="0.3">
      <c r="A2559">
        <v>9245</v>
      </c>
      <c r="B2559">
        <v>2007</v>
      </c>
      <c r="C2559">
        <v>4</v>
      </c>
      <c r="D2559">
        <v>0.20021610000000001</v>
      </c>
      <c r="E2559">
        <v>0.44503999999999999</v>
      </c>
      <c r="F2559">
        <v>7.2617200000000007E-2</v>
      </c>
      <c r="G2559">
        <v>7.7458399999999997E-2</v>
      </c>
      <c r="H2559">
        <v>0.1110006</v>
      </c>
      <c r="I2559">
        <v>0</v>
      </c>
      <c r="J2559">
        <v>0</v>
      </c>
      <c r="K2559">
        <v>3.8902100000000002E-2</v>
      </c>
      <c r="L2559">
        <v>3.1121699999999999E-2</v>
      </c>
      <c r="M2559">
        <v>2.36438E-2</v>
      </c>
      <c r="O2559" t="str">
        <f>Table_Index[[#This Row],[ID]]&amp;Table_Index[[#This Row],[year]]</f>
        <v>92452007</v>
      </c>
      <c r="R2559" t="str">
        <f t="shared" si="157"/>
        <v/>
      </c>
    </row>
    <row r="2560" spans="1:18" x14ac:dyDescent="0.3">
      <c r="A2560">
        <v>9245</v>
      </c>
      <c r="B2560">
        <v>2008</v>
      </c>
      <c r="C2560">
        <v>1</v>
      </c>
      <c r="D2560">
        <v>0.32808209999999999</v>
      </c>
      <c r="E2560">
        <v>7.4189400000000003E-2</v>
      </c>
      <c r="F2560">
        <v>0.14837880000000001</v>
      </c>
      <c r="G2560">
        <v>8.2432699999999998E-2</v>
      </c>
      <c r="H2560">
        <v>0.1443488</v>
      </c>
      <c r="I2560">
        <v>0</v>
      </c>
      <c r="J2560">
        <v>0</v>
      </c>
      <c r="K2560">
        <v>6.1824499999999998E-2</v>
      </c>
      <c r="L2560">
        <v>4.1216299999999997E-2</v>
      </c>
      <c r="M2560">
        <v>0.11952740000000001</v>
      </c>
      <c r="O2560" t="str">
        <f>Table_Index[[#This Row],[ID]]&amp;Table_Index[[#This Row],[year]]</f>
        <v>92452008</v>
      </c>
      <c r="R2560" t="str">
        <f t="shared" si="157"/>
        <v/>
      </c>
    </row>
    <row r="2561" spans="1:18" x14ac:dyDescent="0.3">
      <c r="A2561">
        <v>9245</v>
      </c>
      <c r="B2561">
        <v>2008</v>
      </c>
      <c r="C2561">
        <v>2</v>
      </c>
      <c r="D2561">
        <v>0.1291207</v>
      </c>
      <c r="E2561">
        <v>0</v>
      </c>
      <c r="F2561">
        <v>0.116128</v>
      </c>
      <c r="G2561">
        <v>8.8708899999999993E-2</v>
      </c>
      <c r="H2561">
        <v>6.7741300000000004E-2</v>
      </c>
      <c r="I2561">
        <v>0.33870660000000002</v>
      </c>
      <c r="J2561">
        <v>4.9596300000000003E-2</v>
      </c>
      <c r="K2561">
        <v>0.137902</v>
      </c>
      <c r="L2561">
        <v>4.8386699999999998E-2</v>
      </c>
      <c r="M2561">
        <v>2.3709500000000001E-2</v>
      </c>
      <c r="O2561" t="str">
        <f>Table_Index[[#This Row],[ID]]&amp;Table_Index[[#This Row],[year]]</f>
        <v>92452008</v>
      </c>
      <c r="R2561" t="str">
        <f t="shared" si="157"/>
        <v/>
      </c>
    </row>
    <row r="2562" spans="1:18" x14ac:dyDescent="0.3">
      <c r="A2562">
        <v>9245</v>
      </c>
      <c r="B2562">
        <v>2008</v>
      </c>
      <c r="C2562">
        <v>3</v>
      </c>
      <c r="D2562">
        <v>0.27703519999999998</v>
      </c>
      <c r="E2562">
        <v>9.7205299999999994E-2</v>
      </c>
      <c r="F2562">
        <v>0.1215067</v>
      </c>
      <c r="G2562">
        <v>0.2308627</v>
      </c>
      <c r="H2562">
        <v>0.1190765</v>
      </c>
      <c r="I2562">
        <v>0</v>
      </c>
      <c r="J2562">
        <v>5.4677999999999997E-2</v>
      </c>
      <c r="K2562">
        <v>4.3742400000000001E-2</v>
      </c>
      <c r="L2562">
        <v>3.6451999999999998E-2</v>
      </c>
      <c r="M2562">
        <v>1.9441099999999999E-2</v>
      </c>
      <c r="O2562" t="str">
        <f>Table_Index[[#This Row],[ID]]&amp;Table_Index[[#This Row],[year]]</f>
        <v>92452008</v>
      </c>
      <c r="R2562" t="str">
        <f t="shared" si="157"/>
        <v/>
      </c>
    </row>
    <row r="2563" spans="1:18" x14ac:dyDescent="0.3">
      <c r="A2563">
        <v>9245</v>
      </c>
      <c r="B2563">
        <v>2008</v>
      </c>
      <c r="C2563">
        <v>4</v>
      </c>
      <c r="D2563">
        <v>0.2403245</v>
      </c>
      <c r="E2563">
        <v>5.1900599999999998E-2</v>
      </c>
      <c r="F2563">
        <v>0.10142859999999999</v>
      </c>
      <c r="G2563">
        <v>0.1271497</v>
      </c>
      <c r="H2563">
        <v>6.0501300000000001E-2</v>
      </c>
      <c r="I2563">
        <v>0.26691730000000002</v>
      </c>
      <c r="J2563">
        <v>5.9611499999999998E-2</v>
      </c>
      <c r="K2563">
        <v>4.00376E-2</v>
      </c>
      <c r="L2563">
        <v>2.8471199999999999E-2</v>
      </c>
      <c r="M2563">
        <v>2.36578E-2</v>
      </c>
      <c r="O2563" t="str">
        <f>Table_Index[[#This Row],[ID]]&amp;Table_Index[[#This Row],[year]]</f>
        <v>92452008</v>
      </c>
      <c r="R2563" t="str">
        <f t="shared" si="157"/>
        <v/>
      </c>
    </row>
    <row r="2564" spans="1:18" x14ac:dyDescent="0.3">
      <c r="A2564">
        <v>9245</v>
      </c>
      <c r="B2564">
        <v>2009</v>
      </c>
      <c r="C2564">
        <v>1</v>
      </c>
      <c r="D2564">
        <v>0.1877241</v>
      </c>
      <c r="E2564">
        <v>7.0058999999999996E-2</v>
      </c>
      <c r="F2564">
        <v>9.4579700000000003E-2</v>
      </c>
      <c r="G2564">
        <v>0.13924230000000001</v>
      </c>
      <c r="H2564">
        <v>7.6189199999999999E-2</v>
      </c>
      <c r="I2564">
        <v>0.28023609999999999</v>
      </c>
      <c r="J2564">
        <v>3.5029499999999998E-2</v>
      </c>
      <c r="K2564">
        <v>3.6781000000000001E-2</v>
      </c>
      <c r="L2564">
        <v>2.8023599999999999E-2</v>
      </c>
      <c r="M2564">
        <v>5.2135599999999997E-2</v>
      </c>
      <c r="O2564" t="str">
        <f>Table_Index[[#This Row],[ID]]&amp;Table_Index[[#This Row],[year]]</f>
        <v>92452009</v>
      </c>
      <c r="R2564" t="str">
        <f t="shared" si="157"/>
        <v/>
      </c>
    </row>
    <row r="2565" spans="1:18" x14ac:dyDescent="0.3">
      <c r="A2565">
        <v>9245</v>
      </c>
      <c r="B2565">
        <v>2009</v>
      </c>
      <c r="C2565">
        <v>2</v>
      </c>
      <c r="D2565">
        <v>0.2007806</v>
      </c>
      <c r="E2565">
        <v>0.16211349999999999</v>
      </c>
      <c r="F2565">
        <v>6.7439200000000005E-2</v>
      </c>
      <c r="G2565">
        <v>0.28099669999999999</v>
      </c>
      <c r="H2565">
        <v>2.1723200000000002E-2</v>
      </c>
      <c r="I2565">
        <v>0</v>
      </c>
      <c r="J2565">
        <v>6.4845399999999997E-2</v>
      </c>
      <c r="K2565">
        <v>5.18763E-2</v>
      </c>
      <c r="L2565">
        <v>9.9429600000000007E-2</v>
      </c>
      <c r="M2565">
        <v>5.0795600000000003E-2</v>
      </c>
      <c r="O2565" t="str">
        <f>Table_Index[[#This Row],[ID]]&amp;Table_Index[[#This Row],[year]]</f>
        <v>92452009</v>
      </c>
      <c r="R2565" t="str">
        <f t="shared" si="157"/>
        <v/>
      </c>
    </row>
    <row r="2566" spans="1:18" x14ac:dyDescent="0.3">
      <c r="A2566">
        <v>9245</v>
      </c>
      <c r="B2566">
        <v>2009</v>
      </c>
      <c r="C2566">
        <v>3</v>
      </c>
      <c r="D2566">
        <v>0.13801040000000001</v>
      </c>
      <c r="E2566">
        <v>8.62565E-2</v>
      </c>
      <c r="F2566">
        <v>6.9005200000000003E-2</v>
      </c>
      <c r="G2566">
        <v>0.32857960000000003</v>
      </c>
      <c r="H2566">
        <v>3.7953000000000001E-3</v>
      </c>
      <c r="I2566">
        <v>0.24151810000000001</v>
      </c>
      <c r="J2566">
        <v>5.6929300000000002E-2</v>
      </c>
      <c r="K2566">
        <v>3.0189799999999999E-2</v>
      </c>
      <c r="L2566">
        <v>2.1564099999999999E-2</v>
      </c>
      <c r="M2566">
        <v>2.4151800000000001E-2</v>
      </c>
      <c r="O2566" t="str">
        <f>Table_Index[[#This Row],[ID]]&amp;Table_Index[[#This Row],[year]]</f>
        <v>92452009</v>
      </c>
      <c r="R2566" t="str">
        <f t="shared" si="157"/>
        <v/>
      </c>
    </row>
    <row r="2567" spans="1:18" x14ac:dyDescent="0.3">
      <c r="A2567">
        <v>9245</v>
      </c>
      <c r="B2567">
        <v>2009</v>
      </c>
      <c r="C2567">
        <v>4</v>
      </c>
      <c r="D2567">
        <v>0.236012</v>
      </c>
      <c r="E2567">
        <v>0.22449920000000001</v>
      </c>
      <c r="F2567">
        <v>0.103615</v>
      </c>
      <c r="G2567">
        <v>0.19571720000000001</v>
      </c>
      <c r="H2567">
        <v>2.48676E-2</v>
      </c>
      <c r="I2567">
        <v>0</v>
      </c>
      <c r="J2567">
        <v>0</v>
      </c>
      <c r="K2567">
        <v>3.6840900000000003E-2</v>
      </c>
      <c r="L2567">
        <v>0.1208842</v>
      </c>
      <c r="M2567">
        <v>5.7563900000000001E-2</v>
      </c>
      <c r="O2567" t="str">
        <f>Table_Index[[#This Row],[ID]]&amp;Table_Index[[#This Row],[year]]</f>
        <v>92452009</v>
      </c>
      <c r="R2567" t="str">
        <f t="shared" si="157"/>
        <v/>
      </c>
    </row>
    <row r="2568" spans="1:18" x14ac:dyDescent="0.3">
      <c r="A2568">
        <v>9245</v>
      </c>
      <c r="B2568">
        <v>2010</v>
      </c>
      <c r="C2568">
        <v>1</v>
      </c>
      <c r="D2568">
        <v>0.23419100000000001</v>
      </c>
      <c r="E2568">
        <v>8.6423600000000003E-2</v>
      </c>
      <c r="F2568">
        <v>8.6423600000000003E-2</v>
      </c>
      <c r="G2568">
        <v>8.6423600000000003E-2</v>
      </c>
      <c r="H2568">
        <v>3.8890599999999997E-2</v>
      </c>
      <c r="I2568">
        <v>0.28807860000000002</v>
      </c>
      <c r="J2568">
        <v>4.8013100000000003E-2</v>
      </c>
      <c r="K2568">
        <v>3.3609199999999999E-2</v>
      </c>
      <c r="L2568">
        <v>4.8013100000000003E-2</v>
      </c>
      <c r="M2568">
        <v>4.9933600000000002E-2</v>
      </c>
      <c r="O2568" t="str">
        <f>Table_Index[[#This Row],[ID]]&amp;Table_Index[[#This Row],[year]]</f>
        <v>92452010</v>
      </c>
      <c r="R2568" t="str">
        <f t="shared" si="157"/>
        <v/>
      </c>
    </row>
    <row r="2569" spans="1:18" x14ac:dyDescent="0.3">
      <c r="A2569">
        <v>9245</v>
      </c>
      <c r="B2569">
        <v>2010</v>
      </c>
      <c r="C2569">
        <v>2</v>
      </c>
      <c r="D2569">
        <v>0.23513780000000001</v>
      </c>
      <c r="E2569">
        <v>0.119591</v>
      </c>
      <c r="F2569">
        <v>0.1331099</v>
      </c>
      <c r="G2569">
        <v>9.6712699999999999E-2</v>
      </c>
      <c r="H2569">
        <v>8.3193699999999995E-2</v>
      </c>
      <c r="I2569">
        <v>0</v>
      </c>
      <c r="J2569">
        <v>0</v>
      </c>
      <c r="K2569">
        <v>0.1830262</v>
      </c>
      <c r="L2569">
        <v>5.1996100000000003E-2</v>
      </c>
      <c r="M2569">
        <v>9.7232700000000005E-2</v>
      </c>
      <c r="O2569" t="str">
        <f>Table_Index[[#This Row],[ID]]&amp;Table_Index[[#This Row],[year]]</f>
        <v>92452010</v>
      </c>
      <c r="R2569" t="str">
        <f t="shared" si="157"/>
        <v/>
      </c>
    </row>
    <row r="2570" spans="1:18" x14ac:dyDescent="0.3">
      <c r="A2570">
        <v>9245</v>
      </c>
      <c r="B2570">
        <v>2010</v>
      </c>
      <c r="C2570">
        <v>3</v>
      </c>
      <c r="D2570">
        <v>0.1155598</v>
      </c>
      <c r="E2570">
        <v>6.22985E-2</v>
      </c>
      <c r="F2570">
        <v>5.19154E-2</v>
      </c>
      <c r="G2570">
        <v>0.39851229999999999</v>
      </c>
      <c r="H2570">
        <v>4.6723800000000003E-2</v>
      </c>
      <c r="I2570">
        <v>0</v>
      </c>
      <c r="J2570">
        <v>0.13844100000000001</v>
      </c>
      <c r="K2570">
        <v>9.3447699999999995E-2</v>
      </c>
      <c r="L2570">
        <v>6.0914000000000003E-2</v>
      </c>
      <c r="M2570">
        <v>3.2187500000000001E-2</v>
      </c>
      <c r="O2570" t="str">
        <f>Table_Index[[#This Row],[ID]]&amp;Table_Index[[#This Row],[year]]</f>
        <v>92452010</v>
      </c>
      <c r="R2570" t="str">
        <f t="shared" si="157"/>
        <v/>
      </c>
    </row>
    <row r="2571" spans="1:18" x14ac:dyDescent="0.3">
      <c r="A2571">
        <v>9245</v>
      </c>
      <c r="B2571">
        <v>2010</v>
      </c>
      <c r="C2571">
        <v>4</v>
      </c>
      <c r="D2571">
        <v>0.25628079999999998</v>
      </c>
      <c r="E2571">
        <v>9.8458199999999996E-2</v>
      </c>
      <c r="F2571">
        <v>0.10729039999999999</v>
      </c>
      <c r="G2571">
        <v>0.14334350000000001</v>
      </c>
      <c r="H2571">
        <v>6.0986199999999997E-2</v>
      </c>
      <c r="I2571">
        <v>0</v>
      </c>
      <c r="J2571">
        <v>0.1085936</v>
      </c>
      <c r="K2571">
        <v>7.8187400000000004E-2</v>
      </c>
      <c r="L2571">
        <v>6.5156099999999995E-2</v>
      </c>
      <c r="M2571">
        <v>8.1703700000000004E-2</v>
      </c>
      <c r="O2571" t="str">
        <f>Table_Index[[#This Row],[ID]]&amp;Table_Index[[#This Row],[year]]</f>
        <v>92452010</v>
      </c>
      <c r="R2571" t="str">
        <f t="shared" si="157"/>
        <v/>
      </c>
    </row>
    <row r="2572" spans="1:18" x14ac:dyDescent="0.3">
      <c r="A2572">
        <v>9245</v>
      </c>
      <c r="B2572">
        <v>2011</v>
      </c>
      <c r="C2572">
        <v>1</v>
      </c>
      <c r="D2572">
        <v>0.10796219999999999</v>
      </c>
      <c r="E2572">
        <v>8.5470099999999993E-2</v>
      </c>
      <c r="F2572">
        <v>6.7476400000000006E-2</v>
      </c>
      <c r="G2572">
        <v>4.9482699999999998E-2</v>
      </c>
      <c r="H2572">
        <v>2.38417E-2</v>
      </c>
      <c r="I2572">
        <v>0.44984249999999998</v>
      </c>
      <c r="J2572">
        <v>7.6473200000000005E-2</v>
      </c>
      <c r="K2572">
        <v>2.0242900000000001E-2</v>
      </c>
      <c r="L2572">
        <v>8.9968500000000007E-2</v>
      </c>
      <c r="M2572">
        <v>2.92398E-2</v>
      </c>
      <c r="O2572" t="str">
        <f>Table_Index[[#This Row],[ID]]&amp;Table_Index[[#This Row],[year]]</f>
        <v>92452011</v>
      </c>
      <c r="R2572" t="str">
        <f t="shared" si="157"/>
        <v/>
      </c>
    </row>
    <row r="2573" spans="1:18" x14ac:dyDescent="0.3">
      <c r="A2573">
        <v>9245</v>
      </c>
      <c r="B2573">
        <v>2011</v>
      </c>
      <c r="C2573">
        <v>2</v>
      </c>
      <c r="D2573">
        <v>7.4533299999999997E-2</v>
      </c>
      <c r="E2573">
        <v>0.1234171</v>
      </c>
      <c r="F2573">
        <v>7.1951699999999993E-2</v>
      </c>
      <c r="G2573">
        <v>0.21735399999999999</v>
      </c>
      <c r="H2573">
        <v>3.9873199999999998E-2</v>
      </c>
      <c r="I2573">
        <v>0.2648221</v>
      </c>
      <c r="J2573">
        <v>8.4942900000000002E-2</v>
      </c>
      <c r="K2573">
        <v>1.99866E-2</v>
      </c>
      <c r="L2573">
        <v>9.6457000000000001E-2</v>
      </c>
      <c r="M2573">
        <v>6.6622000000000001E-3</v>
      </c>
      <c r="O2573" t="str">
        <f>Table_Index[[#This Row],[ID]]&amp;Table_Index[[#This Row],[year]]</f>
        <v>92452011</v>
      </c>
      <c r="R2573" t="str">
        <f t="shared" si="157"/>
        <v/>
      </c>
    </row>
    <row r="2574" spans="1:18" x14ac:dyDescent="0.3">
      <c r="A2574">
        <v>9245</v>
      </c>
      <c r="B2574">
        <v>2011</v>
      </c>
      <c r="C2574">
        <v>3</v>
      </c>
      <c r="D2574">
        <v>0.1000562</v>
      </c>
      <c r="E2574">
        <v>0.1337961</v>
      </c>
      <c r="F2574">
        <v>7.1842699999999995E-2</v>
      </c>
      <c r="G2574">
        <v>0.12565200000000001</v>
      </c>
      <c r="H2574">
        <v>3.0249999999999999E-3</v>
      </c>
      <c r="I2574">
        <v>0.31413000000000002</v>
      </c>
      <c r="J2574">
        <v>9.3075599999999994E-2</v>
      </c>
      <c r="K2574">
        <v>5.5263600000000003E-2</v>
      </c>
      <c r="L2574">
        <v>7.7950800000000001E-2</v>
      </c>
      <c r="M2574">
        <v>2.5208000000000001E-2</v>
      </c>
      <c r="O2574" t="str">
        <f>Table_Index[[#This Row],[ID]]&amp;Table_Index[[#This Row],[year]]</f>
        <v>92452011</v>
      </c>
      <c r="R2574" t="str">
        <f t="shared" ref="R2574:R2637" si="160">RIGHT(P2574,4)</f>
        <v/>
      </c>
    </row>
    <row r="2575" spans="1:18" x14ac:dyDescent="0.3">
      <c r="A2575">
        <v>9245</v>
      </c>
      <c r="B2575">
        <v>2011</v>
      </c>
      <c r="C2575">
        <v>4</v>
      </c>
      <c r="D2575">
        <v>5.7416300000000003E-2</v>
      </c>
      <c r="E2575">
        <v>0.23151289999999999</v>
      </c>
      <c r="F2575">
        <v>4.5616200000000003E-2</v>
      </c>
      <c r="G2575">
        <v>0.11404060000000001</v>
      </c>
      <c r="H2575">
        <v>2.9321900000000001E-2</v>
      </c>
      <c r="I2575">
        <v>0.30885990000000002</v>
      </c>
      <c r="J2575">
        <v>0.1425507</v>
      </c>
      <c r="K2575">
        <v>1.5838999999999999E-2</v>
      </c>
      <c r="L2575">
        <v>3.3657800000000002E-2</v>
      </c>
      <c r="M2575">
        <v>2.1184600000000001E-2</v>
      </c>
      <c r="O2575" t="str">
        <f>Table_Index[[#This Row],[ID]]&amp;Table_Index[[#This Row],[year]]</f>
        <v>92452011</v>
      </c>
      <c r="R2575" t="str">
        <f t="shared" si="160"/>
        <v/>
      </c>
    </row>
    <row r="2576" spans="1:18" x14ac:dyDescent="0.3">
      <c r="A2576">
        <v>9245</v>
      </c>
      <c r="B2576">
        <v>2012</v>
      </c>
      <c r="C2576">
        <v>1</v>
      </c>
      <c r="D2576">
        <v>9.6778199999999995E-2</v>
      </c>
      <c r="E2576">
        <v>0.30851729999999999</v>
      </c>
      <c r="F2576">
        <v>6.1174199999999998E-2</v>
      </c>
      <c r="G2576">
        <v>6.1174199999999998E-2</v>
      </c>
      <c r="H2576">
        <v>5.3289499999999997E-2</v>
      </c>
      <c r="I2576">
        <v>0.32730550000000003</v>
      </c>
      <c r="J2576">
        <v>3.8743600000000003E-2</v>
      </c>
      <c r="K2576">
        <v>1.6313100000000001E-2</v>
      </c>
      <c r="L2576">
        <v>2.03914E-2</v>
      </c>
      <c r="M2576">
        <v>1.6313100000000001E-2</v>
      </c>
      <c r="O2576" t="str">
        <f>Table_Index[[#This Row],[ID]]&amp;Table_Index[[#This Row],[year]]</f>
        <v>92452012</v>
      </c>
      <c r="R2576" t="str">
        <f t="shared" si="160"/>
        <v/>
      </c>
    </row>
    <row r="2577" spans="1:18" x14ac:dyDescent="0.3">
      <c r="A2577">
        <v>9245</v>
      </c>
      <c r="B2577">
        <v>2012</v>
      </c>
      <c r="C2577">
        <v>2</v>
      </c>
      <c r="D2577">
        <v>0.1046999</v>
      </c>
      <c r="E2577">
        <v>0.1111857</v>
      </c>
      <c r="F2577">
        <v>7.9219800000000007E-2</v>
      </c>
      <c r="G2577">
        <v>0.1047926</v>
      </c>
      <c r="H2577">
        <v>4.5618800000000001E-2</v>
      </c>
      <c r="I2577">
        <v>0.3335572</v>
      </c>
      <c r="J2577">
        <v>7.67182E-2</v>
      </c>
      <c r="K2577">
        <v>7.2270699999999993E-2</v>
      </c>
      <c r="L2577">
        <v>4.1694599999999998E-2</v>
      </c>
      <c r="M2577">
        <v>3.0242499999999999E-2</v>
      </c>
      <c r="O2577" t="str">
        <f>Table_Index[[#This Row],[ID]]&amp;Table_Index[[#This Row],[year]]</f>
        <v>92452012</v>
      </c>
      <c r="R2577" t="str">
        <f t="shared" si="160"/>
        <v/>
      </c>
    </row>
    <row r="2578" spans="1:18" x14ac:dyDescent="0.3">
      <c r="A2578">
        <v>9245</v>
      </c>
      <c r="B2578">
        <v>2012</v>
      </c>
      <c r="C2578">
        <v>3</v>
      </c>
      <c r="D2578">
        <v>0.1437861</v>
      </c>
      <c r="E2578">
        <v>0.277669</v>
      </c>
      <c r="F2578">
        <v>5.2719799999999997E-2</v>
      </c>
      <c r="G2578">
        <v>0.2099028</v>
      </c>
      <c r="H2578">
        <v>4.2072400000000003E-2</v>
      </c>
      <c r="I2578">
        <v>0</v>
      </c>
      <c r="J2578">
        <v>0.213808</v>
      </c>
      <c r="K2578">
        <v>2.6848E-2</v>
      </c>
      <c r="L2578">
        <v>2.44073E-2</v>
      </c>
      <c r="M2578">
        <v>8.7866000000000003E-3</v>
      </c>
      <c r="O2578" t="str">
        <f>Table_Index[[#This Row],[ID]]&amp;Table_Index[[#This Row],[year]]</f>
        <v>92452012</v>
      </c>
      <c r="R2578" t="str">
        <f t="shared" si="160"/>
        <v/>
      </c>
    </row>
    <row r="2579" spans="1:18" x14ac:dyDescent="0.3">
      <c r="A2579">
        <v>9245</v>
      </c>
      <c r="B2579">
        <v>2012</v>
      </c>
      <c r="C2579">
        <v>4</v>
      </c>
      <c r="D2579">
        <v>0.1672429</v>
      </c>
      <c r="E2579">
        <v>7.6104900000000003E-2</v>
      </c>
      <c r="F2579">
        <v>4.1857699999999998E-2</v>
      </c>
      <c r="G2579">
        <v>2.9596399999999998E-2</v>
      </c>
      <c r="H2579">
        <v>2.3676999999999999E-3</v>
      </c>
      <c r="I2579">
        <v>0.405893</v>
      </c>
      <c r="J2579">
        <v>0.20928859999999999</v>
      </c>
      <c r="K2579">
        <v>1.60666E-2</v>
      </c>
      <c r="L2579">
        <v>1.9871799999999998E-2</v>
      </c>
      <c r="M2579">
        <v>3.17104E-2</v>
      </c>
      <c r="O2579" t="str">
        <f>Table_Index[[#This Row],[ID]]&amp;Table_Index[[#This Row],[year]]</f>
        <v>92452012</v>
      </c>
      <c r="R2579" t="str">
        <f t="shared" si="160"/>
        <v/>
      </c>
    </row>
    <row r="2580" spans="1:18" x14ac:dyDescent="0.3">
      <c r="A2580">
        <v>9246</v>
      </c>
      <c r="B2580">
        <v>2003</v>
      </c>
      <c r="C2580">
        <v>1</v>
      </c>
      <c r="D2580">
        <v>0.2511774</v>
      </c>
      <c r="E2580">
        <v>0</v>
      </c>
      <c r="F2580">
        <v>5.65149E-2</v>
      </c>
      <c r="G2580">
        <v>4.7331199999999997E-2</v>
      </c>
      <c r="H2580">
        <v>0</v>
      </c>
      <c r="I2580">
        <v>0.56514909999999996</v>
      </c>
      <c r="J2580">
        <v>0</v>
      </c>
      <c r="K2580">
        <v>2.8257500000000001E-2</v>
      </c>
      <c r="L2580">
        <v>4.4505500000000003E-2</v>
      </c>
      <c r="M2580">
        <v>7.0644000000000002E-3</v>
      </c>
      <c r="O2580" t="str">
        <f>Table_Index[[#This Row],[ID]]&amp;Table_Index[[#This Row],[year]]</f>
        <v>92462003</v>
      </c>
      <c r="R2580" t="str">
        <f t="shared" si="160"/>
        <v/>
      </c>
    </row>
    <row r="2581" spans="1:18" x14ac:dyDescent="0.3">
      <c r="A2581">
        <v>9246</v>
      </c>
      <c r="B2581">
        <v>2003</v>
      </c>
      <c r="C2581">
        <v>2</v>
      </c>
      <c r="D2581">
        <v>3.28863E-2</v>
      </c>
      <c r="E2581">
        <v>4.1507000000000002E-3</v>
      </c>
      <c r="F2581">
        <v>2.6819900000000001E-2</v>
      </c>
      <c r="G2581">
        <v>2.1711399999999999E-2</v>
      </c>
      <c r="H2581">
        <v>3.1928E-3</v>
      </c>
      <c r="I2581">
        <v>5.4278399999999997E-2</v>
      </c>
      <c r="J2581">
        <v>3.6717800000000002E-2</v>
      </c>
      <c r="K2581">
        <v>7.0242999999999998E-3</v>
      </c>
      <c r="L2581">
        <v>1.341E-2</v>
      </c>
      <c r="M2581">
        <v>0.79980839999999997</v>
      </c>
      <c r="O2581" t="str">
        <f>Table_Index[[#This Row],[ID]]&amp;Table_Index[[#This Row],[year]]</f>
        <v>92462003</v>
      </c>
      <c r="R2581" t="str">
        <f t="shared" si="160"/>
        <v/>
      </c>
    </row>
    <row r="2582" spans="1:18" x14ac:dyDescent="0.3">
      <c r="A2582">
        <v>9246</v>
      </c>
      <c r="B2582">
        <v>2003</v>
      </c>
      <c r="C2582">
        <v>3</v>
      </c>
      <c r="D2582">
        <v>5.7692300000000002E-2</v>
      </c>
      <c r="E2582">
        <v>2.8846199999999999E-2</v>
      </c>
      <c r="F2582">
        <v>0.1514423</v>
      </c>
      <c r="G2582">
        <v>0.1225962</v>
      </c>
      <c r="H2582">
        <v>0</v>
      </c>
      <c r="I2582">
        <v>0.44471149999999998</v>
      </c>
      <c r="J2582">
        <v>7.2115399999999996E-2</v>
      </c>
      <c r="K2582">
        <v>3.6057699999999998E-2</v>
      </c>
      <c r="L2582">
        <v>7.2115399999999996E-2</v>
      </c>
      <c r="M2582">
        <v>1.4423099999999999E-2</v>
      </c>
      <c r="O2582" t="str">
        <f>Table_Index[[#This Row],[ID]]&amp;Table_Index[[#This Row],[year]]</f>
        <v>92462003</v>
      </c>
      <c r="R2582" t="str">
        <f t="shared" si="160"/>
        <v/>
      </c>
    </row>
    <row r="2583" spans="1:18" x14ac:dyDescent="0.3">
      <c r="A2583">
        <v>9246</v>
      </c>
      <c r="B2583">
        <v>2003</v>
      </c>
      <c r="C2583">
        <v>4</v>
      </c>
      <c r="D2583">
        <v>5.2164999999999998E-3</v>
      </c>
      <c r="E2583">
        <v>0</v>
      </c>
      <c r="F2583">
        <v>5.5738000000000003E-3</v>
      </c>
      <c r="G2583">
        <v>4.149E-4</v>
      </c>
      <c r="H2583">
        <v>0</v>
      </c>
      <c r="I2583">
        <v>0</v>
      </c>
      <c r="J2583">
        <v>0</v>
      </c>
      <c r="K2583">
        <v>0.98613640000000002</v>
      </c>
      <c r="L2583">
        <v>2.4439000000000002E-3</v>
      </c>
      <c r="M2583">
        <v>2.1440000000000001E-4</v>
      </c>
      <c r="O2583" t="str">
        <f>Table_Index[[#This Row],[ID]]&amp;Table_Index[[#This Row],[year]]</f>
        <v>92462003</v>
      </c>
      <c r="R2583" t="str">
        <f t="shared" si="160"/>
        <v/>
      </c>
    </row>
    <row r="2584" spans="1:18" x14ac:dyDescent="0.3">
      <c r="A2584">
        <v>9246</v>
      </c>
      <c r="B2584">
        <v>2004</v>
      </c>
      <c r="C2584">
        <v>1</v>
      </c>
      <c r="D2584">
        <v>0.14924000000000001</v>
      </c>
      <c r="E2584">
        <v>3.1889300000000002E-2</v>
      </c>
      <c r="F2584">
        <v>6.8334099999999995E-2</v>
      </c>
      <c r="G2584">
        <v>4.4417199999999997E-2</v>
      </c>
      <c r="H2584">
        <v>0</v>
      </c>
      <c r="I2584">
        <v>0.64917429999999998</v>
      </c>
      <c r="J2584">
        <v>0</v>
      </c>
      <c r="K2584">
        <v>3.4167099999999999E-2</v>
      </c>
      <c r="L2584">
        <v>2.2778E-2</v>
      </c>
      <c r="M2584">
        <v>0</v>
      </c>
      <c r="O2584" t="str">
        <f>Table_Index[[#This Row],[ID]]&amp;Table_Index[[#This Row],[year]]</f>
        <v>92462004</v>
      </c>
      <c r="R2584" t="str">
        <f t="shared" si="160"/>
        <v/>
      </c>
    </row>
    <row r="2585" spans="1:18" x14ac:dyDescent="0.3">
      <c r="A2585">
        <v>9246</v>
      </c>
      <c r="B2585">
        <v>2004</v>
      </c>
      <c r="C2585">
        <v>2</v>
      </c>
      <c r="D2585">
        <v>0.28521370000000001</v>
      </c>
      <c r="E2585">
        <v>0</v>
      </c>
      <c r="F2585">
        <v>0</v>
      </c>
      <c r="G2585">
        <v>7.4281700000000006E-2</v>
      </c>
      <c r="H2585">
        <v>0</v>
      </c>
      <c r="I2585">
        <v>0.43728099999999998</v>
      </c>
      <c r="J2585">
        <v>0.14015420000000001</v>
      </c>
      <c r="K2585">
        <v>0</v>
      </c>
      <c r="L2585">
        <v>5.6061699999999999E-2</v>
      </c>
      <c r="M2585">
        <v>7.0077000000000004E-3</v>
      </c>
      <c r="O2585" t="str">
        <f>Table_Index[[#This Row],[ID]]&amp;Table_Index[[#This Row],[year]]</f>
        <v>92462004</v>
      </c>
      <c r="R2585" t="str">
        <f t="shared" si="160"/>
        <v/>
      </c>
    </row>
    <row r="2586" spans="1:18" x14ac:dyDescent="0.3">
      <c r="A2586">
        <v>9246</v>
      </c>
      <c r="B2586">
        <v>2004</v>
      </c>
      <c r="C2586">
        <v>3</v>
      </c>
      <c r="D2586">
        <v>0.13989090000000001</v>
      </c>
      <c r="E2586">
        <v>0.1086574</v>
      </c>
      <c r="F2586">
        <v>7.9183500000000004E-2</v>
      </c>
      <c r="G2586">
        <v>0.1280134</v>
      </c>
      <c r="H2586">
        <v>0</v>
      </c>
      <c r="I2586">
        <v>0.36688369999999998</v>
      </c>
      <c r="J2586">
        <v>0</v>
      </c>
      <c r="K2586">
        <v>9.8979399999999995E-2</v>
      </c>
      <c r="L2586">
        <v>6.0707400000000002E-2</v>
      </c>
      <c r="M2586">
        <v>1.76843E-2</v>
      </c>
      <c r="O2586" t="str">
        <f>Table_Index[[#This Row],[ID]]&amp;Table_Index[[#This Row],[year]]</f>
        <v>92462004</v>
      </c>
      <c r="R2586" t="str">
        <f t="shared" si="160"/>
        <v/>
      </c>
    </row>
    <row r="2587" spans="1:18" x14ac:dyDescent="0.3">
      <c r="A2587">
        <v>9246</v>
      </c>
      <c r="B2587">
        <v>2004</v>
      </c>
      <c r="C2587">
        <v>4</v>
      </c>
      <c r="D2587">
        <v>0.11666169999999999</v>
      </c>
      <c r="E2587">
        <v>4.3972499999999998E-2</v>
      </c>
      <c r="F2587">
        <v>5.3843799999999997E-2</v>
      </c>
      <c r="G2587">
        <v>1.61532E-2</v>
      </c>
      <c r="H2587">
        <v>0</v>
      </c>
      <c r="I2587">
        <v>0.57059530000000003</v>
      </c>
      <c r="J2587">
        <v>0</v>
      </c>
      <c r="K2587">
        <v>1.7947899999999999E-2</v>
      </c>
      <c r="L2587">
        <v>0.17678730000000001</v>
      </c>
      <c r="M2587">
        <v>4.0382999999999999E-3</v>
      </c>
      <c r="O2587" t="str">
        <f>Table_Index[[#This Row],[ID]]&amp;Table_Index[[#This Row],[year]]</f>
        <v>92462004</v>
      </c>
      <c r="R2587" t="str">
        <f t="shared" si="160"/>
        <v/>
      </c>
    </row>
    <row r="2588" spans="1:18" x14ac:dyDescent="0.3">
      <c r="A2588">
        <v>9246</v>
      </c>
      <c r="B2588">
        <v>2005</v>
      </c>
      <c r="C2588">
        <v>1</v>
      </c>
      <c r="D2588">
        <v>8.7978700000000007E-2</v>
      </c>
      <c r="E2588">
        <v>0.1399126</v>
      </c>
      <c r="F2588">
        <v>7.2678099999999995E-2</v>
      </c>
      <c r="G2588">
        <v>3.4426400000000003E-2</v>
      </c>
      <c r="H2588">
        <v>0</v>
      </c>
      <c r="I2588">
        <v>0.41311730000000002</v>
      </c>
      <c r="J2588">
        <v>0.16065670000000001</v>
      </c>
      <c r="K2588">
        <v>3.8251599999999997E-2</v>
      </c>
      <c r="L2588">
        <v>4.2076799999999998E-2</v>
      </c>
      <c r="M2588">
        <v>1.09017E-2</v>
      </c>
      <c r="O2588" t="str">
        <f>Table_Index[[#This Row],[ID]]&amp;Table_Index[[#This Row],[year]]</f>
        <v>92462005</v>
      </c>
      <c r="R2588" t="str">
        <f t="shared" si="160"/>
        <v/>
      </c>
    </row>
    <row r="2589" spans="1:18" x14ac:dyDescent="0.3">
      <c r="A2589">
        <v>9246</v>
      </c>
      <c r="B2589">
        <v>2005</v>
      </c>
      <c r="C2589">
        <v>2</v>
      </c>
      <c r="D2589">
        <v>0.1683955</v>
      </c>
      <c r="E2589">
        <v>4.1664899999999998E-2</v>
      </c>
      <c r="F2589">
        <v>9.8954E-2</v>
      </c>
      <c r="G2589">
        <v>6.7705399999999999E-2</v>
      </c>
      <c r="H2589">
        <v>0</v>
      </c>
      <c r="I2589">
        <v>0.2473851</v>
      </c>
      <c r="J2589">
        <v>0.2656135</v>
      </c>
      <c r="K2589">
        <v>5.9893200000000001E-2</v>
      </c>
      <c r="L2589">
        <v>2.8644599999999999E-2</v>
      </c>
      <c r="M2589">
        <v>2.1743800000000001E-2</v>
      </c>
      <c r="O2589" t="str">
        <f>Table_Index[[#This Row],[ID]]&amp;Table_Index[[#This Row],[year]]</f>
        <v>92462005</v>
      </c>
      <c r="R2589" t="str">
        <f t="shared" si="160"/>
        <v/>
      </c>
    </row>
    <row r="2590" spans="1:18" x14ac:dyDescent="0.3">
      <c r="A2590">
        <v>9246</v>
      </c>
      <c r="B2590">
        <v>2005</v>
      </c>
      <c r="C2590">
        <v>3</v>
      </c>
      <c r="D2590">
        <v>3.10081E-2</v>
      </c>
      <c r="E2590">
        <v>0.2424442</v>
      </c>
      <c r="F2590">
        <v>9.0349700000000005E-2</v>
      </c>
      <c r="G2590">
        <v>9.2442800000000006E-2</v>
      </c>
      <c r="H2590">
        <v>0.1046522</v>
      </c>
      <c r="I2590">
        <v>0.30741580000000002</v>
      </c>
      <c r="J2590">
        <v>3.1395699999999999E-2</v>
      </c>
      <c r="K2590">
        <v>3.4884100000000001E-2</v>
      </c>
      <c r="L2590">
        <v>4.3605100000000001E-2</v>
      </c>
      <c r="M2590">
        <v>2.1802499999999999E-2</v>
      </c>
      <c r="O2590" t="str">
        <f>Table_Index[[#This Row],[ID]]&amp;Table_Index[[#This Row],[year]]</f>
        <v>92462005</v>
      </c>
      <c r="R2590" t="str">
        <f t="shared" si="160"/>
        <v/>
      </c>
    </row>
    <row r="2591" spans="1:18" x14ac:dyDescent="0.3">
      <c r="A2591">
        <v>9246</v>
      </c>
      <c r="B2591">
        <v>2005</v>
      </c>
      <c r="C2591">
        <v>4</v>
      </c>
      <c r="D2591">
        <v>6.1117199999999997E-2</v>
      </c>
      <c r="E2591">
        <v>7.0519899999999996E-2</v>
      </c>
      <c r="F2591">
        <v>8.5799200000000006E-2</v>
      </c>
      <c r="G2591">
        <v>4.7013300000000001E-2</v>
      </c>
      <c r="H2591">
        <v>0</v>
      </c>
      <c r="I2591">
        <v>0.42739319999999997</v>
      </c>
      <c r="J2591">
        <v>0.188053</v>
      </c>
      <c r="K2591">
        <v>5.8766600000000002E-2</v>
      </c>
      <c r="L2591">
        <v>5.4065200000000001E-2</v>
      </c>
      <c r="M2591">
        <v>7.2724E-3</v>
      </c>
      <c r="O2591" t="str">
        <f>Table_Index[[#This Row],[ID]]&amp;Table_Index[[#This Row],[year]]</f>
        <v>92462005</v>
      </c>
      <c r="R2591" t="str">
        <f t="shared" si="160"/>
        <v/>
      </c>
    </row>
    <row r="2592" spans="1:18" x14ac:dyDescent="0.3">
      <c r="A2592">
        <v>9246</v>
      </c>
      <c r="B2592">
        <v>2006</v>
      </c>
      <c r="C2592">
        <v>1</v>
      </c>
      <c r="D2592">
        <v>0.15415699999999999</v>
      </c>
      <c r="E2592">
        <v>5.3225599999999998E-2</v>
      </c>
      <c r="F2592">
        <v>6.2096499999999999E-2</v>
      </c>
      <c r="G2592">
        <v>3.54837E-2</v>
      </c>
      <c r="H2592">
        <v>0</v>
      </c>
      <c r="I2592">
        <v>0.31935340000000001</v>
      </c>
      <c r="J2592">
        <v>0.25548270000000001</v>
      </c>
      <c r="K2592">
        <v>3.54837E-2</v>
      </c>
      <c r="L2592">
        <v>6.2096499999999999E-2</v>
      </c>
      <c r="M2592">
        <v>2.2620899999999999E-2</v>
      </c>
      <c r="O2592" t="str">
        <f>Table_Index[[#This Row],[ID]]&amp;Table_Index[[#This Row],[year]]</f>
        <v>92462006</v>
      </c>
      <c r="R2592" t="str">
        <f t="shared" si="160"/>
        <v/>
      </c>
    </row>
    <row r="2593" spans="1:18" x14ac:dyDescent="0.3">
      <c r="A2593">
        <v>9246</v>
      </c>
      <c r="B2593">
        <v>2006</v>
      </c>
      <c r="C2593">
        <v>2</v>
      </c>
      <c r="D2593">
        <v>0.11589190000000001</v>
      </c>
      <c r="E2593">
        <v>5.2678200000000001E-2</v>
      </c>
      <c r="F2593">
        <v>7.6868000000000006E-2</v>
      </c>
      <c r="G2593">
        <v>2.1071300000000001E-2</v>
      </c>
      <c r="H2593">
        <v>0</v>
      </c>
      <c r="I2593">
        <v>0.54785289999999998</v>
      </c>
      <c r="J2593">
        <v>3.3714000000000001E-2</v>
      </c>
      <c r="K2593">
        <v>6.3213800000000001E-2</v>
      </c>
      <c r="L2593">
        <v>6.9535200000000005E-2</v>
      </c>
      <c r="M2593">
        <v>1.9174799999999999E-2</v>
      </c>
      <c r="O2593" t="str">
        <f>Table_Index[[#This Row],[ID]]&amp;Table_Index[[#This Row],[year]]</f>
        <v>92462006</v>
      </c>
      <c r="R2593" t="str">
        <f t="shared" si="160"/>
        <v/>
      </c>
    </row>
    <row r="2594" spans="1:18" x14ac:dyDescent="0.3">
      <c r="A2594">
        <v>9246</v>
      </c>
      <c r="B2594">
        <v>2006</v>
      </c>
      <c r="C2594">
        <v>3</v>
      </c>
      <c r="D2594">
        <v>5.5376700000000001E-2</v>
      </c>
      <c r="E2594">
        <v>0.1240072</v>
      </c>
      <c r="F2594">
        <v>5.8342400000000003E-2</v>
      </c>
      <c r="G2594">
        <v>0.1334553</v>
      </c>
      <c r="H2594">
        <v>0</v>
      </c>
      <c r="I2594">
        <v>0.30706529999999999</v>
      </c>
      <c r="J2594">
        <v>0.21258369999999999</v>
      </c>
      <c r="K2594">
        <v>3.89737E-2</v>
      </c>
      <c r="L2594">
        <v>5.3145900000000003E-2</v>
      </c>
      <c r="M2594">
        <v>1.7049600000000002E-2</v>
      </c>
      <c r="O2594" t="str">
        <f>Table_Index[[#This Row],[ID]]&amp;Table_Index[[#This Row],[year]]</f>
        <v>92462006</v>
      </c>
      <c r="R2594" t="str">
        <f t="shared" si="160"/>
        <v/>
      </c>
    </row>
    <row r="2595" spans="1:18" x14ac:dyDescent="0.3">
      <c r="A2595">
        <v>9246</v>
      </c>
      <c r="B2595">
        <v>2006</v>
      </c>
      <c r="C2595">
        <v>4</v>
      </c>
      <c r="D2595">
        <v>7.8622300000000006E-2</v>
      </c>
      <c r="E2595">
        <v>3.5129100000000003E-2</v>
      </c>
      <c r="F2595">
        <v>4.68388E-2</v>
      </c>
      <c r="G2595">
        <v>7.1429199999999998E-2</v>
      </c>
      <c r="H2595">
        <v>2.63468E-2</v>
      </c>
      <c r="I2595">
        <v>0.49180740000000001</v>
      </c>
      <c r="J2595">
        <v>0.1522261</v>
      </c>
      <c r="K2595">
        <v>3.9520199999999998E-2</v>
      </c>
      <c r="L2595">
        <v>3.5129100000000003E-2</v>
      </c>
      <c r="M2595">
        <v>2.2950999999999999E-2</v>
      </c>
      <c r="O2595" t="str">
        <f>Table_Index[[#This Row],[ID]]&amp;Table_Index[[#This Row],[year]]</f>
        <v>92462006</v>
      </c>
      <c r="R2595" t="str">
        <f t="shared" si="160"/>
        <v/>
      </c>
    </row>
    <row r="2596" spans="1:18" x14ac:dyDescent="0.3">
      <c r="A2596">
        <v>9247</v>
      </c>
      <c r="B2596">
        <v>2003</v>
      </c>
      <c r="C2596">
        <v>1</v>
      </c>
      <c r="D2596">
        <v>0.35589949999999998</v>
      </c>
      <c r="E2596">
        <v>0.1148936</v>
      </c>
      <c r="F2596">
        <v>9.9226300000000003E-2</v>
      </c>
      <c r="G2596">
        <v>0</v>
      </c>
      <c r="H2596">
        <v>0</v>
      </c>
      <c r="I2596">
        <v>0.27853</v>
      </c>
      <c r="J2596">
        <v>0</v>
      </c>
      <c r="K2596">
        <v>6.96325E-2</v>
      </c>
      <c r="L2596">
        <v>7.3114100000000001E-2</v>
      </c>
      <c r="M2596">
        <v>8.7040999999999993E-3</v>
      </c>
      <c r="O2596" t="str">
        <f>Table_Index[[#This Row],[ID]]&amp;Table_Index[[#This Row],[year]]</f>
        <v>92472003</v>
      </c>
      <c r="R2596" t="str">
        <f t="shared" si="160"/>
        <v/>
      </c>
    </row>
    <row r="2597" spans="1:18" x14ac:dyDescent="0.3">
      <c r="A2597">
        <v>9247</v>
      </c>
      <c r="B2597">
        <v>2003</v>
      </c>
      <c r="C2597">
        <v>2</v>
      </c>
      <c r="D2597">
        <v>0.27259260000000002</v>
      </c>
      <c r="E2597">
        <v>0.17777780000000001</v>
      </c>
      <c r="F2597">
        <v>0.1125926</v>
      </c>
      <c r="G2597">
        <v>0.3644445</v>
      </c>
      <c r="H2597">
        <v>0</v>
      </c>
      <c r="I2597">
        <v>0</v>
      </c>
      <c r="J2597">
        <v>0</v>
      </c>
      <c r="K2597">
        <v>0</v>
      </c>
      <c r="L2597">
        <v>6.5185199999999999E-2</v>
      </c>
      <c r="M2597">
        <v>7.4073999999999997E-3</v>
      </c>
      <c r="O2597" t="str">
        <f>Table_Index[[#This Row],[ID]]&amp;Table_Index[[#This Row],[year]]</f>
        <v>92472003</v>
      </c>
      <c r="R2597" t="str">
        <f t="shared" si="160"/>
        <v/>
      </c>
    </row>
    <row r="2598" spans="1:18" x14ac:dyDescent="0.3">
      <c r="A2598">
        <v>9247</v>
      </c>
      <c r="B2598">
        <v>2003</v>
      </c>
      <c r="C2598">
        <v>3</v>
      </c>
      <c r="D2598">
        <v>0.29332950000000002</v>
      </c>
      <c r="E2598">
        <v>0.20054159999999999</v>
      </c>
      <c r="F2598">
        <v>0.12870580000000001</v>
      </c>
      <c r="G2598">
        <v>0.1227195</v>
      </c>
      <c r="H2598">
        <v>0</v>
      </c>
      <c r="I2598">
        <v>0</v>
      </c>
      <c r="J2598">
        <v>0.1050456</v>
      </c>
      <c r="K2598">
        <v>4.4897399999999997E-2</v>
      </c>
      <c r="L2598">
        <v>8.9794799999999994E-2</v>
      </c>
      <c r="M2598">
        <v>1.49658E-2</v>
      </c>
      <c r="O2598" t="str">
        <f>Table_Index[[#This Row],[ID]]&amp;Table_Index[[#This Row],[year]]</f>
        <v>92472003</v>
      </c>
      <c r="R2598" t="str">
        <f t="shared" si="160"/>
        <v/>
      </c>
    </row>
    <row r="2599" spans="1:18" x14ac:dyDescent="0.3">
      <c r="A2599">
        <v>9247</v>
      </c>
      <c r="B2599">
        <v>2003</v>
      </c>
      <c r="C2599">
        <v>4</v>
      </c>
      <c r="D2599">
        <v>0.48648649999999999</v>
      </c>
      <c r="E2599">
        <v>0</v>
      </c>
      <c r="F2599">
        <v>0.1544402</v>
      </c>
      <c r="G2599">
        <v>0.11583010000000001</v>
      </c>
      <c r="H2599">
        <v>0</v>
      </c>
      <c r="I2599">
        <v>0</v>
      </c>
      <c r="J2599">
        <v>0</v>
      </c>
      <c r="K2599">
        <v>7.72201E-2</v>
      </c>
      <c r="L2599">
        <v>0.14671819999999999</v>
      </c>
      <c r="M2599">
        <v>1.9304999999999999E-2</v>
      </c>
      <c r="O2599" t="str">
        <f>Table_Index[[#This Row],[ID]]&amp;Table_Index[[#This Row],[year]]</f>
        <v>92472003</v>
      </c>
      <c r="R2599" t="str">
        <f t="shared" si="160"/>
        <v/>
      </c>
    </row>
    <row r="2600" spans="1:18" x14ac:dyDescent="0.3">
      <c r="A2600">
        <v>9247</v>
      </c>
      <c r="B2600">
        <v>2004</v>
      </c>
      <c r="C2600">
        <v>1</v>
      </c>
      <c r="D2600">
        <v>9.1284100000000007E-2</v>
      </c>
      <c r="E2600">
        <v>4.0570700000000001E-2</v>
      </c>
      <c r="F2600">
        <v>0</v>
      </c>
      <c r="G2600">
        <v>0.63753990000000005</v>
      </c>
      <c r="H2600">
        <v>0.14851780000000001</v>
      </c>
      <c r="I2600">
        <v>0</v>
      </c>
      <c r="J2600">
        <v>1.6086199999999998E-2</v>
      </c>
      <c r="K2600">
        <v>5.7958200000000001E-2</v>
      </c>
      <c r="L2600">
        <v>6.4345000000000001E-3</v>
      </c>
      <c r="M2600">
        <v>1.6086E-3</v>
      </c>
      <c r="O2600" t="str">
        <f>Table_Index[[#This Row],[ID]]&amp;Table_Index[[#This Row],[year]]</f>
        <v>92472004</v>
      </c>
      <c r="R2600" t="str">
        <f t="shared" si="160"/>
        <v/>
      </c>
    </row>
    <row r="2601" spans="1:18" x14ac:dyDescent="0.3">
      <c r="A2601">
        <v>9247</v>
      </c>
      <c r="B2601">
        <v>2004</v>
      </c>
      <c r="C2601">
        <v>2</v>
      </c>
      <c r="D2601">
        <v>0.38901190000000002</v>
      </c>
      <c r="E2601">
        <v>2.6526000000000001E-2</v>
      </c>
      <c r="F2601">
        <v>3.8768700000000003E-2</v>
      </c>
      <c r="G2601">
        <v>0.48600989999999999</v>
      </c>
      <c r="H2601">
        <v>5.1010999999999999E-3</v>
      </c>
      <c r="I2601">
        <v>0</v>
      </c>
      <c r="J2601">
        <v>1.3263E-2</v>
      </c>
      <c r="K2601">
        <v>1.3263E-2</v>
      </c>
      <c r="L2601">
        <v>2.0404599999999998E-2</v>
      </c>
      <c r="M2601">
        <v>7.6517E-3</v>
      </c>
      <c r="O2601" t="str">
        <f>Table_Index[[#This Row],[ID]]&amp;Table_Index[[#This Row],[year]]</f>
        <v>92472004</v>
      </c>
      <c r="R2601" t="str">
        <f t="shared" si="160"/>
        <v/>
      </c>
    </row>
    <row r="2602" spans="1:18" x14ac:dyDescent="0.3">
      <c r="A2602">
        <v>9247</v>
      </c>
      <c r="B2602">
        <v>2004</v>
      </c>
      <c r="C2602">
        <v>3</v>
      </c>
      <c r="D2602">
        <v>0.58259070000000002</v>
      </c>
      <c r="E2602">
        <v>3.0487E-2</v>
      </c>
      <c r="F2602">
        <v>5.5167000000000001E-2</v>
      </c>
      <c r="G2602">
        <v>7.2588200000000005E-2</v>
      </c>
      <c r="H2602">
        <v>3.26918E-2</v>
      </c>
      <c r="I2602">
        <v>0.1088823</v>
      </c>
      <c r="J2602">
        <v>5.0811700000000001E-2</v>
      </c>
      <c r="K2602">
        <v>2.1776500000000001E-2</v>
      </c>
      <c r="L2602">
        <v>3.3390599999999999E-2</v>
      </c>
      <c r="M2602">
        <v>1.16141E-2</v>
      </c>
      <c r="O2602" t="str">
        <f>Table_Index[[#This Row],[ID]]&amp;Table_Index[[#This Row],[year]]</f>
        <v>92472004</v>
      </c>
      <c r="R2602" t="str">
        <f t="shared" si="160"/>
        <v/>
      </c>
    </row>
    <row r="2603" spans="1:18" x14ac:dyDescent="0.3">
      <c r="A2603">
        <v>9247</v>
      </c>
      <c r="B2603">
        <v>2004</v>
      </c>
      <c r="C2603">
        <v>4</v>
      </c>
      <c r="D2603">
        <v>0.79624629999999996</v>
      </c>
      <c r="E2603">
        <v>0</v>
      </c>
      <c r="F2603">
        <v>5.8932400000000003E-2</v>
      </c>
      <c r="G2603">
        <v>6.6353899999999993E-2</v>
      </c>
      <c r="H2603">
        <v>0</v>
      </c>
      <c r="I2603">
        <v>0</v>
      </c>
      <c r="J2603">
        <v>0</v>
      </c>
      <c r="K2603">
        <v>2.9466200000000001E-2</v>
      </c>
      <c r="L2603">
        <v>3.2412799999999999E-2</v>
      </c>
      <c r="M2603">
        <v>1.6588499999999999E-2</v>
      </c>
      <c r="O2603" t="str">
        <f>Table_Index[[#This Row],[ID]]&amp;Table_Index[[#This Row],[year]]</f>
        <v>92472004</v>
      </c>
      <c r="R2603" t="str">
        <f t="shared" si="160"/>
        <v/>
      </c>
    </row>
    <row r="2604" spans="1:18" x14ac:dyDescent="0.3">
      <c r="A2604">
        <v>9247</v>
      </c>
      <c r="B2604">
        <v>2005</v>
      </c>
      <c r="C2604">
        <v>1</v>
      </c>
      <c r="D2604">
        <v>0.16344400000000001</v>
      </c>
      <c r="E2604">
        <v>0.13020109999999999</v>
      </c>
      <c r="F2604">
        <v>0.13851179999999999</v>
      </c>
      <c r="G2604">
        <v>4.7093999999999997E-2</v>
      </c>
      <c r="H2604">
        <v>0.2465511</v>
      </c>
      <c r="I2604">
        <v>0</v>
      </c>
      <c r="J2604">
        <v>0.1620588</v>
      </c>
      <c r="K2604">
        <v>4.15535E-2</v>
      </c>
      <c r="L2604">
        <v>6.0945199999999998E-2</v>
      </c>
      <c r="M2604">
        <v>9.6404000000000004E-3</v>
      </c>
      <c r="O2604" t="str">
        <f>Table_Index[[#This Row],[ID]]&amp;Table_Index[[#This Row],[year]]</f>
        <v>92472005</v>
      </c>
      <c r="R2604" t="str">
        <f t="shared" si="160"/>
        <v/>
      </c>
    </row>
    <row r="2605" spans="1:18" x14ac:dyDescent="0.3">
      <c r="A2605">
        <v>9247</v>
      </c>
      <c r="B2605">
        <v>2005</v>
      </c>
      <c r="C2605">
        <v>2</v>
      </c>
      <c r="D2605">
        <v>4.6903599999999997E-2</v>
      </c>
      <c r="E2605">
        <v>0.17588860000000001</v>
      </c>
      <c r="F2605">
        <v>0.15829969999999999</v>
      </c>
      <c r="G2605">
        <v>3.0780499999999999E-2</v>
      </c>
      <c r="H2605">
        <v>6.5958199999999995E-2</v>
      </c>
      <c r="I2605">
        <v>0.17588860000000001</v>
      </c>
      <c r="J2605">
        <v>0.20776839999999999</v>
      </c>
      <c r="K2605">
        <v>6.5958199999999995E-2</v>
      </c>
      <c r="L2605">
        <v>5.54049E-2</v>
      </c>
      <c r="M2605">
        <v>1.71491E-2</v>
      </c>
      <c r="O2605" t="str">
        <f>Table_Index[[#This Row],[ID]]&amp;Table_Index[[#This Row],[year]]</f>
        <v>92472005</v>
      </c>
      <c r="R2605" t="str">
        <f t="shared" si="160"/>
        <v/>
      </c>
    </row>
    <row r="2606" spans="1:18" x14ac:dyDescent="0.3">
      <c r="A2606">
        <v>9247</v>
      </c>
      <c r="B2606">
        <v>2005</v>
      </c>
      <c r="C2606">
        <v>3</v>
      </c>
      <c r="D2606">
        <v>4.8335799999999998E-2</v>
      </c>
      <c r="E2606">
        <v>0.16111919999999999</v>
      </c>
      <c r="F2606">
        <v>0.19871369999999999</v>
      </c>
      <c r="G2606">
        <v>0.32223849999999998</v>
      </c>
      <c r="H2606">
        <v>0</v>
      </c>
      <c r="I2606">
        <v>0</v>
      </c>
      <c r="J2606">
        <v>0</v>
      </c>
      <c r="K2606">
        <v>8.5930300000000001E-2</v>
      </c>
      <c r="L2606">
        <v>0.1396367</v>
      </c>
      <c r="M2606">
        <v>4.4025799999999997E-2</v>
      </c>
      <c r="O2606" t="str">
        <f>Table_Index[[#This Row],[ID]]&amp;Table_Index[[#This Row],[year]]</f>
        <v>92472005</v>
      </c>
      <c r="R2606" t="str">
        <f t="shared" si="160"/>
        <v/>
      </c>
    </row>
    <row r="2607" spans="1:18" x14ac:dyDescent="0.3">
      <c r="A2607">
        <v>9247</v>
      </c>
      <c r="B2607">
        <v>2005</v>
      </c>
      <c r="C2607">
        <v>4</v>
      </c>
      <c r="D2607">
        <v>0.15246370000000001</v>
      </c>
      <c r="E2607">
        <v>0.17019200000000001</v>
      </c>
      <c r="F2607">
        <v>0.191466</v>
      </c>
      <c r="G2607">
        <v>0.13828099999999999</v>
      </c>
      <c r="H2607">
        <v>0</v>
      </c>
      <c r="I2607">
        <v>0</v>
      </c>
      <c r="J2607">
        <v>8.5096000000000005E-2</v>
      </c>
      <c r="K2607">
        <v>7.9777500000000001E-2</v>
      </c>
      <c r="L2607">
        <v>0.12764400000000001</v>
      </c>
      <c r="M2607">
        <v>5.5079700000000002E-2</v>
      </c>
      <c r="O2607" t="str">
        <f>Table_Index[[#This Row],[ID]]&amp;Table_Index[[#This Row],[year]]</f>
        <v>92472005</v>
      </c>
      <c r="R2607" t="str">
        <f t="shared" si="160"/>
        <v/>
      </c>
    </row>
    <row r="2608" spans="1:18" x14ac:dyDescent="0.3">
      <c r="A2608">
        <v>9247</v>
      </c>
      <c r="B2608">
        <v>2006</v>
      </c>
      <c r="C2608">
        <v>1</v>
      </c>
      <c r="D2608">
        <v>0.1794914</v>
      </c>
      <c r="E2608">
        <v>0.1994349</v>
      </c>
      <c r="F2608">
        <v>0.119661</v>
      </c>
      <c r="G2608">
        <v>0.1170018</v>
      </c>
      <c r="H2608">
        <v>0</v>
      </c>
      <c r="I2608">
        <v>0</v>
      </c>
      <c r="J2608">
        <v>0.15954789999999999</v>
      </c>
      <c r="K2608">
        <v>5.9830500000000002E-2</v>
      </c>
      <c r="L2608">
        <v>0.13162699999999999</v>
      </c>
      <c r="M2608">
        <v>3.3405400000000002E-2</v>
      </c>
      <c r="O2608" t="str">
        <f>Table_Index[[#This Row],[ID]]&amp;Table_Index[[#This Row],[year]]</f>
        <v>92472006</v>
      </c>
      <c r="R2608" t="str">
        <f t="shared" si="160"/>
        <v/>
      </c>
    </row>
    <row r="2609" spans="1:18" x14ac:dyDescent="0.3">
      <c r="A2609">
        <v>9247</v>
      </c>
      <c r="B2609">
        <v>2006</v>
      </c>
      <c r="C2609">
        <v>2</v>
      </c>
      <c r="D2609">
        <v>3.7410400000000003E-2</v>
      </c>
      <c r="E2609">
        <v>6.3794600000000007E-2</v>
      </c>
      <c r="F2609">
        <v>7.97432E-2</v>
      </c>
      <c r="G2609">
        <v>0</v>
      </c>
      <c r="H2609">
        <v>0</v>
      </c>
      <c r="I2609">
        <v>0.42529729999999999</v>
      </c>
      <c r="J2609">
        <v>0.15594240000000001</v>
      </c>
      <c r="K2609">
        <v>0.1187288</v>
      </c>
      <c r="L2609">
        <v>0.1134126</v>
      </c>
      <c r="M2609">
        <v>5.6705999999999996E-3</v>
      </c>
      <c r="O2609" t="str">
        <f>Table_Index[[#This Row],[ID]]&amp;Table_Index[[#This Row],[year]]</f>
        <v>92472006</v>
      </c>
      <c r="R2609" t="str">
        <f t="shared" si="160"/>
        <v/>
      </c>
    </row>
    <row r="2610" spans="1:18" x14ac:dyDescent="0.3">
      <c r="A2610">
        <v>9247</v>
      </c>
      <c r="B2610">
        <v>2006</v>
      </c>
      <c r="C2610">
        <v>3</v>
      </c>
      <c r="D2610">
        <v>4.16283E-2</v>
      </c>
      <c r="E2610">
        <v>0.1257065</v>
      </c>
      <c r="F2610">
        <v>9.36636E-2</v>
      </c>
      <c r="G2610">
        <v>0</v>
      </c>
      <c r="H2610">
        <v>0</v>
      </c>
      <c r="I2610">
        <v>0.55458730000000001</v>
      </c>
      <c r="J2610">
        <v>0</v>
      </c>
      <c r="K2610">
        <v>4.9296699999999999E-2</v>
      </c>
      <c r="L2610">
        <v>0.1109175</v>
      </c>
      <c r="M2610">
        <v>2.4200200000000002E-2</v>
      </c>
      <c r="O2610" t="str">
        <f>Table_Index[[#This Row],[ID]]&amp;Table_Index[[#This Row],[year]]</f>
        <v>92472006</v>
      </c>
      <c r="R2610" t="str">
        <f t="shared" si="160"/>
        <v/>
      </c>
    </row>
    <row r="2611" spans="1:18" x14ac:dyDescent="0.3">
      <c r="A2611">
        <v>9247</v>
      </c>
      <c r="B2611">
        <v>2006</v>
      </c>
      <c r="C2611">
        <v>4</v>
      </c>
      <c r="D2611">
        <v>0.16623389999999999</v>
      </c>
      <c r="E2611">
        <v>0.28288419999999997</v>
      </c>
      <c r="F2611">
        <v>8.0250799999999997E-2</v>
      </c>
      <c r="G2611">
        <v>4.2131700000000001E-2</v>
      </c>
      <c r="H2611">
        <v>0</v>
      </c>
      <c r="I2611">
        <v>0.2006271</v>
      </c>
      <c r="J2611">
        <v>3.6112900000000003E-2</v>
      </c>
      <c r="K2611">
        <v>3.6112900000000003E-2</v>
      </c>
      <c r="L2611">
        <v>0.1284013</v>
      </c>
      <c r="M2611">
        <v>2.7245200000000001E-2</v>
      </c>
      <c r="O2611" t="str">
        <f>Table_Index[[#This Row],[ID]]&amp;Table_Index[[#This Row],[year]]</f>
        <v>92472006</v>
      </c>
      <c r="R2611" t="str">
        <f t="shared" si="160"/>
        <v/>
      </c>
    </row>
    <row r="2612" spans="1:18" x14ac:dyDescent="0.3">
      <c r="A2612">
        <v>9247</v>
      </c>
      <c r="B2612">
        <v>2007</v>
      </c>
      <c r="C2612">
        <v>1</v>
      </c>
      <c r="D2612">
        <v>0.1901485</v>
      </c>
      <c r="E2612">
        <v>0.1504286</v>
      </c>
      <c r="F2612">
        <v>0.1521188</v>
      </c>
      <c r="G2612">
        <v>0</v>
      </c>
      <c r="H2612">
        <v>6.3382800000000003E-2</v>
      </c>
      <c r="I2612">
        <v>0</v>
      </c>
      <c r="J2612">
        <v>0.28310999999999997</v>
      </c>
      <c r="K2612">
        <v>6.3382800000000003E-2</v>
      </c>
      <c r="L2612">
        <v>5.9157300000000003E-2</v>
      </c>
      <c r="M2612">
        <v>3.8271199999999998E-2</v>
      </c>
      <c r="O2612" t="str">
        <f>Table_Index[[#This Row],[ID]]&amp;Table_Index[[#This Row],[year]]</f>
        <v>92472007</v>
      </c>
      <c r="R2612" t="str">
        <f t="shared" si="160"/>
        <v/>
      </c>
    </row>
    <row r="2613" spans="1:18" x14ac:dyDescent="0.3">
      <c r="A2613">
        <v>9247</v>
      </c>
      <c r="B2613">
        <v>2007</v>
      </c>
      <c r="C2613">
        <v>2</v>
      </c>
      <c r="D2613">
        <v>0.2376318</v>
      </c>
      <c r="E2613">
        <v>0.1824441</v>
      </c>
      <c r="F2613">
        <v>0.1168681</v>
      </c>
      <c r="G2613">
        <v>0.1038328</v>
      </c>
      <c r="H2613">
        <v>0</v>
      </c>
      <c r="I2613">
        <v>0</v>
      </c>
      <c r="J2613">
        <v>0.16653699999999999</v>
      </c>
      <c r="K2613">
        <v>5.8434E-2</v>
      </c>
      <c r="L2613">
        <v>8.1807699999999997E-2</v>
      </c>
      <c r="M2613">
        <v>5.2444600000000001E-2</v>
      </c>
      <c r="O2613" t="str">
        <f>Table_Index[[#This Row],[ID]]&amp;Table_Index[[#This Row],[year]]</f>
        <v>92472007</v>
      </c>
      <c r="R2613" t="str">
        <f t="shared" si="160"/>
        <v/>
      </c>
    </row>
    <row r="2614" spans="1:18" x14ac:dyDescent="0.3">
      <c r="A2614">
        <v>9247</v>
      </c>
      <c r="B2614">
        <v>2007</v>
      </c>
      <c r="C2614">
        <v>3</v>
      </c>
      <c r="D2614">
        <v>0.19918830000000001</v>
      </c>
      <c r="E2614">
        <v>5.9943799999999998E-2</v>
      </c>
      <c r="F2614">
        <v>8.2422700000000002E-2</v>
      </c>
      <c r="G2614">
        <v>0.14611299999999999</v>
      </c>
      <c r="H2614">
        <v>0</v>
      </c>
      <c r="I2614">
        <v>0.36528260000000001</v>
      </c>
      <c r="J2614">
        <v>0</v>
      </c>
      <c r="K2614">
        <v>3.9338100000000001E-2</v>
      </c>
      <c r="L2614">
        <v>7.0246600000000006E-2</v>
      </c>
      <c r="M2614">
        <v>3.7464900000000002E-2</v>
      </c>
      <c r="O2614" t="str">
        <f>Table_Index[[#This Row],[ID]]&amp;Table_Index[[#This Row],[year]]</f>
        <v>92472007</v>
      </c>
      <c r="R2614" t="str">
        <f t="shared" si="160"/>
        <v/>
      </c>
    </row>
    <row r="2615" spans="1:18" x14ac:dyDescent="0.3">
      <c r="A2615">
        <v>9247</v>
      </c>
      <c r="B2615">
        <v>2007</v>
      </c>
      <c r="C2615">
        <v>4</v>
      </c>
      <c r="D2615">
        <v>0.2348575</v>
      </c>
      <c r="E2615">
        <v>0.15387210000000001</v>
      </c>
      <c r="F2615">
        <v>0.11014</v>
      </c>
      <c r="G2615">
        <v>0.11014</v>
      </c>
      <c r="H2615">
        <v>8.2604999999999998E-2</v>
      </c>
      <c r="I2615">
        <v>7.2886800000000002E-2</v>
      </c>
      <c r="J2615">
        <v>0.15808340000000001</v>
      </c>
      <c r="K2615">
        <v>2.4295600000000001E-2</v>
      </c>
      <c r="L2615">
        <v>2.2675899999999999E-2</v>
      </c>
      <c r="M2615">
        <v>3.0443700000000001E-2</v>
      </c>
      <c r="O2615" t="str">
        <f>Table_Index[[#This Row],[ID]]&amp;Table_Index[[#This Row],[year]]</f>
        <v>92472007</v>
      </c>
      <c r="R2615" t="str">
        <f t="shared" si="160"/>
        <v/>
      </c>
    </row>
    <row r="2616" spans="1:18" x14ac:dyDescent="0.3">
      <c r="A2616">
        <v>9247</v>
      </c>
      <c r="B2616">
        <v>2008</v>
      </c>
      <c r="C2616">
        <v>1</v>
      </c>
      <c r="D2616">
        <v>0.12808220000000001</v>
      </c>
      <c r="E2616">
        <v>7.2423399999999999E-2</v>
      </c>
      <c r="F2616">
        <v>5.4317600000000001E-2</v>
      </c>
      <c r="G2616">
        <v>6.0352900000000001E-2</v>
      </c>
      <c r="H2616">
        <v>0</v>
      </c>
      <c r="I2616">
        <v>0.4828229</v>
      </c>
      <c r="J2616">
        <v>0.147261</v>
      </c>
      <c r="K2616">
        <v>1.9312900000000001E-2</v>
      </c>
      <c r="L2616">
        <v>1.5691699999999999E-2</v>
      </c>
      <c r="M2616">
        <v>1.97354E-2</v>
      </c>
      <c r="O2616" t="str">
        <f>Table_Index[[#This Row],[ID]]&amp;Table_Index[[#This Row],[year]]</f>
        <v>92472008</v>
      </c>
      <c r="R2616" t="str">
        <f t="shared" si="160"/>
        <v/>
      </c>
    </row>
    <row r="2617" spans="1:18" x14ac:dyDescent="0.3">
      <c r="A2617">
        <v>9247</v>
      </c>
      <c r="B2617">
        <v>2008</v>
      </c>
      <c r="C2617">
        <v>2</v>
      </c>
      <c r="D2617">
        <v>0.26293349999999999</v>
      </c>
      <c r="E2617">
        <v>0</v>
      </c>
      <c r="F2617">
        <v>0.13201679999999999</v>
      </c>
      <c r="G2617">
        <v>0.14851890000000001</v>
      </c>
      <c r="H2617">
        <v>0</v>
      </c>
      <c r="I2617">
        <v>0.3300421</v>
      </c>
      <c r="J2617">
        <v>3.0941400000000001E-2</v>
      </c>
      <c r="K2617">
        <v>3.6964700000000003E-2</v>
      </c>
      <c r="L2617">
        <v>4.4555699999999997E-2</v>
      </c>
      <c r="M2617">
        <v>1.4026800000000001E-2</v>
      </c>
      <c r="O2617" t="str">
        <f>Table_Index[[#This Row],[ID]]&amp;Table_Index[[#This Row],[year]]</f>
        <v>92472008</v>
      </c>
      <c r="R2617" t="str">
        <f t="shared" si="160"/>
        <v/>
      </c>
    </row>
    <row r="2618" spans="1:18" x14ac:dyDescent="0.3">
      <c r="A2618">
        <v>9247</v>
      </c>
      <c r="B2618">
        <v>2008</v>
      </c>
      <c r="C2618">
        <v>3</v>
      </c>
      <c r="D2618">
        <v>0.2078023</v>
      </c>
      <c r="E2618">
        <v>0.1219107</v>
      </c>
      <c r="F2618">
        <v>8.8662299999999999E-2</v>
      </c>
      <c r="G2618">
        <v>0.33691680000000002</v>
      </c>
      <c r="H2618">
        <v>0</v>
      </c>
      <c r="I2618">
        <v>0</v>
      </c>
      <c r="J2618">
        <v>0.15959219999999999</v>
      </c>
      <c r="K2618">
        <v>2.9258599999999999E-2</v>
      </c>
      <c r="L2618">
        <v>3.3248399999999997E-2</v>
      </c>
      <c r="M2618">
        <v>2.2608900000000001E-2</v>
      </c>
      <c r="O2618" t="str">
        <f>Table_Index[[#This Row],[ID]]&amp;Table_Index[[#This Row],[year]]</f>
        <v>92472008</v>
      </c>
      <c r="R2618" t="str">
        <f t="shared" si="160"/>
        <v/>
      </c>
    </row>
    <row r="2619" spans="1:18" x14ac:dyDescent="0.3">
      <c r="A2619">
        <v>9247</v>
      </c>
      <c r="B2619">
        <v>2008</v>
      </c>
      <c r="C2619">
        <v>4</v>
      </c>
      <c r="D2619">
        <v>0.23863529999999999</v>
      </c>
      <c r="E2619">
        <v>9.6692799999999995E-2</v>
      </c>
      <c r="F2619">
        <v>7.9629400000000003E-2</v>
      </c>
      <c r="G2619">
        <v>0</v>
      </c>
      <c r="H2619">
        <v>0</v>
      </c>
      <c r="I2619">
        <v>0.40952240000000001</v>
      </c>
      <c r="J2619">
        <v>7.3941499999999993E-2</v>
      </c>
      <c r="K2619">
        <v>5.2896600000000002E-2</v>
      </c>
      <c r="L2619">
        <v>2.6391399999999999E-2</v>
      </c>
      <c r="M2619">
        <v>2.2290500000000001E-2</v>
      </c>
      <c r="O2619" t="str">
        <f>Table_Index[[#This Row],[ID]]&amp;Table_Index[[#This Row],[year]]</f>
        <v>92472008</v>
      </c>
      <c r="R2619" t="str">
        <f t="shared" si="160"/>
        <v/>
      </c>
    </row>
    <row r="2620" spans="1:18" x14ac:dyDescent="0.3">
      <c r="A2620">
        <v>9247</v>
      </c>
      <c r="B2620">
        <v>2009</v>
      </c>
      <c r="C2620">
        <v>1</v>
      </c>
      <c r="D2620">
        <v>0.21026359999999999</v>
      </c>
      <c r="E2620">
        <v>0.19394169999999999</v>
      </c>
      <c r="F2620">
        <v>0.1046517</v>
      </c>
      <c r="G2620">
        <v>0.26114929999999997</v>
      </c>
      <c r="H2620">
        <v>6.3366999999999998E-3</v>
      </c>
      <c r="I2620">
        <v>0</v>
      </c>
      <c r="J2620">
        <v>5.6406299999999999E-2</v>
      </c>
      <c r="K2620">
        <v>5.7606499999999998E-2</v>
      </c>
      <c r="L2620">
        <v>6.1446899999999999E-2</v>
      </c>
      <c r="M2620">
        <v>4.8197400000000001E-2</v>
      </c>
      <c r="O2620" t="str">
        <f>Table_Index[[#This Row],[ID]]&amp;Table_Index[[#This Row],[year]]</f>
        <v>92472009</v>
      </c>
      <c r="R2620" t="str">
        <f t="shared" si="160"/>
        <v/>
      </c>
    </row>
    <row r="2621" spans="1:18" x14ac:dyDescent="0.3">
      <c r="A2621">
        <v>9247</v>
      </c>
      <c r="B2621">
        <v>2009</v>
      </c>
      <c r="C2621">
        <v>2</v>
      </c>
      <c r="D2621">
        <v>0.1068185</v>
      </c>
      <c r="E2621">
        <v>0.13515150000000001</v>
      </c>
      <c r="F2621">
        <v>8.2896899999999996E-2</v>
      </c>
      <c r="G2621">
        <v>0.17178889999999999</v>
      </c>
      <c r="H2621">
        <v>5.6176999999999998E-3</v>
      </c>
      <c r="I2621">
        <v>0.26053290000000001</v>
      </c>
      <c r="J2621">
        <v>6.2962099999999993E-2</v>
      </c>
      <c r="K2621">
        <v>3.5823300000000002E-2</v>
      </c>
      <c r="L2621">
        <v>6.1876599999999997E-2</v>
      </c>
      <c r="M2621">
        <v>7.6531600000000005E-2</v>
      </c>
      <c r="O2621" t="str">
        <f>Table_Index[[#This Row],[ID]]&amp;Table_Index[[#This Row],[year]]</f>
        <v>92472009</v>
      </c>
      <c r="R2621" t="str">
        <f t="shared" si="160"/>
        <v/>
      </c>
    </row>
    <row r="2622" spans="1:18" x14ac:dyDescent="0.3">
      <c r="A2622">
        <v>9247</v>
      </c>
      <c r="B2622">
        <v>2009</v>
      </c>
      <c r="C2622">
        <v>3</v>
      </c>
      <c r="D2622">
        <v>8.2790299999999997E-2</v>
      </c>
      <c r="E2622">
        <v>0.16864699999999999</v>
      </c>
      <c r="F2622">
        <v>8.0490599999999995E-2</v>
      </c>
      <c r="G2622">
        <v>0.29232150000000001</v>
      </c>
      <c r="H2622">
        <v>3.9606500000000003E-2</v>
      </c>
      <c r="I2622">
        <v>0.1635365</v>
      </c>
      <c r="J2622">
        <v>2.0442100000000001E-2</v>
      </c>
      <c r="K2622">
        <v>3.2707300000000002E-2</v>
      </c>
      <c r="L2622">
        <v>9.3905699999999995E-2</v>
      </c>
      <c r="M2622">
        <v>2.5552600000000002E-2</v>
      </c>
      <c r="O2622" t="str">
        <f>Table_Index[[#This Row],[ID]]&amp;Table_Index[[#This Row],[year]]</f>
        <v>92472009</v>
      </c>
      <c r="R2622" t="str">
        <f t="shared" si="160"/>
        <v/>
      </c>
    </row>
    <row r="2623" spans="1:18" x14ac:dyDescent="0.3">
      <c r="A2623">
        <v>9247</v>
      </c>
      <c r="B2623">
        <v>2009</v>
      </c>
      <c r="C2623">
        <v>4</v>
      </c>
      <c r="D2623">
        <v>8.7673699999999993E-2</v>
      </c>
      <c r="E2623">
        <v>0.2046886</v>
      </c>
      <c r="F2623">
        <v>0.1072178</v>
      </c>
      <c r="G2623">
        <v>0.19006799999999999</v>
      </c>
      <c r="H2623">
        <v>9.7470999999999999E-3</v>
      </c>
      <c r="I2623">
        <v>0</v>
      </c>
      <c r="J2623">
        <v>0.19396679999999999</v>
      </c>
      <c r="K2623">
        <v>4.2887099999999997E-2</v>
      </c>
      <c r="L2623">
        <v>8.1875400000000001E-2</v>
      </c>
      <c r="M2623">
        <v>8.1875400000000001E-2</v>
      </c>
      <c r="O2623" t="str">
        <f>Table_Index[[#This Row],[ID]]&amp;Table_Index[[#This Row],[year]]</f>
        <v>92472009</v>
      </c>
      <c r="R2623" t="str">
        <f t="shared" si="160"/>
        <v/>
      </c>
    </row>
    <row r="2624" spans="1:18" x14ac:dyDescent="0.3">
      <c r="A2624">
        <v>9247</v>
      </c>
      <c r="B2624">
        <v>2010</v>
      </c>
      <c r="C2624">
        <v>1</v>
      </c>
      <c r="D2624">
        <v>0.15268809999999999</v>
      </c>
      <c r="E2624">
        <v>0.12857950000000001</v>
      </c>
      <c r="F2624">
        <v>0.1157215</v>
      </c>
      <c r="G2624">
        <v>6.4289700000000005E-2</v>
      </c>
      <c r="H2624">
        <v>8.0362000000000003E-3</v>
      </c>
      <c r="I2624">
        <v>0.21630820000000001</v>
      </c>
      <c r="J2624">
        <v>0.12857950000000001</v>
      </c>
      <c r="K2624">
        <v>5.4646300000000002E-2</v>
      </c>
      <c r="L2624">
        <v>6.6861299999999999E-2</v>
      </c>
      <c r="M2624">
        <v>6.4289700000000005E-2</v>
      </c>
      <c r="O2624" t="str">
        <f>Table_Index[[#This Row],[ID]]&amp;Table_Index[[#This Row],[year]]</f>
        <v>92472010</v>
      </c>
      <c r="R2624" t="str">
        <f t="shared" si="160"/>
        <v/>
      </c>
    </row>
    <row r="2625" spans="1:18" x14ac:dyDescent="0.3">
      <c r="A2625">
        <v>9247</v>
      </c>
      <c r="B2625">
        <v>2010</v>
      </c>
      <c r="C2625">
        <v>2</v>
      </c>
      <c r="D2625">
        <v>0.17837600000000001</v>
      </c>
      <c r="E2625">
        <v>0.1324332</v>
      </c>
      <c r="F2625">
        <v>0.12581149999999999</v>
      </c>
      <c r="G2625">
        <v>0.2589805</v>
      </c>
      <c r="H2625">
        <v>5.5180000000000003E-3</v>
      </c>
      <c r="I2625">
        <v>0</v>
      </c>
      <c r="J2625">
        <v>0.1177184</v>
      </c>
      <c r="K2625">
        <v>5.2973300000000001E-2</v>
      </c>
      <c r="L2625">
        <v>6.8152699999999997E-2</v>
      </c>
      <c r="M2625">
        <v>6.0036399999999997E-2</v>
      </c>
      <c r="O2625" t="str">
        <f>Table_Index[[#This Row],[ID]]&amp;Table_Index[[#This Row],[year]]</f>
        <v>92472010</v>
      </c>
      <c r="R2625" t="str">
        <f t="shared" si="160"/>
        <v/>
      </c>
    </row>
    <row r="2626" spans="1:18" x14ac:dyDescent="0.3">
      <c r="A2626">
        <v>9247</v>
      </c>
      <c r="B2626">
        <v>2010</v>
      </c>
      <c r="C2626">
        <v>3</v>
      </c>
      <c r="D2626">
        <v>0.1627951</v>
      </c>
      <c r="E2626">
        <v>0.1627951</v>
      </c>
      <c r="F2626">
        <v>8.7658899999999998E-2</v>
      </c>
      <c r="G2626">
        <v>0.31369360000000002</v>
      </c>
      <c r="H2626">
        <v>4.6959999999999997E-3</v>
      </c>
      <c r="I2626">
        <v>0</v>
      </c>
      <c r="J2626">
        <v>0.1202179</v>
      </c>
      <c r="K2626">
        <v>5.0090799999999998E-2</v>
      </c>
      <c r="L2626">
        <v>5.8856699999999998E-2</v>
      </c>
      <c r="M2626">
        <v>3.9196000000000002E-2</v>
      </c>
      <c r="O2626" t="str">
        <f>Table_Index[[#This Row],[ID]]&amp;Table_Index[[#This Row],[year]]</f>
        <v>92472010</v>
      </c>
      <c r="R2626" t="str">
        <f t="shared" si="160"/>
        <v/>
      </c>
    </row>
    <row r="2627" spans="1:18" x14ac:dyDescent="0.3">
      <c r="A2627">
        <v>9247</v>
      </c>
      <c r="B2627">
        <v>2010</v>
      </c>
      <c r="C2627">
        <v>4</v>
      </c>
      <c r="D2627">
        <v>0.19336130000000001</v>
      </c>
      <c r="E2627">
        <v>0.19904830000000001</v>
      </c>
      <c r="F2627">
        <v>9.4784900000000005E-2</v>
      </c>
      <c r="G2627">
        <v>0.14217740000000001</v>
      </c>
      <c r="H2627">
        <v>4.2652999999999996E-3</v>
      </c>
      <c r="I2627">
        <v>0.10236770000000001</v>
      </c>
      <c r="J2627">
        <v>9.6680600000000005E-2</v>
      </c>
      <c r="K2627">
        <v>7.9619300000000004E-2</v>
      </c>
      <c r="L2627">
        <v>5.5733499999999998E-2</v>
      </c>
      <c r="M2627">
        <v>3.1961499999999997E-2</v>
      </c>
      <c r="O2627" t="str">
        <f>Table_Index[[#This Row],[ID]]&amp;Table_Index[[#This Row],[year]]</f>
        <v>92472010</v>
      </c>
      <c r="R2627" t="str">
        <f t="shared" si="160"/>
        <v/>
      </c>
    </row>
    <row r="2628" spans="1:18" x14ac:dyDescent="0.3">
      <c r="A2628">
        <v>9247</v>
      </c>
      <c r="B2628">
        <v>2011</v>
      </c>
      <c r="C2628">
        <v>1</v>
      </c>
      <c r="D2628">
        <v>0</v>
      </c>
      <c r="E2628">
        <v>0.23440649999999999</v>
      </c>
      <c r="F2628">
        <v>0.1680672</v>
      </c>
      <c r="G2628">
        <v>0.12553420000000001</v>
      </c>
      <c r="H2628">
        <v>6.1941000000000001E-3</v>
      </c>
      <c r="I2628">
        <v>0.1569178</v>
      </c>
      <c r="J2628">
        <v>0.1073648</v>
      </c>
      <c r="K2628">
        <v>5.7811800000000003E-2</v>
      </c>
      <c r="L2628">
        <v>9.9105899999999997E-2</v>
      </c>
      <c r="M2628">
        <v>4.4597699999999997E-2</v>
      </c>
      <c r="O2628" t="str">
        <f>Table_Index[[#This Row],[ID]]&amp;Table_Index[[#This Row],[year]]</f>
        <v>92472011</v>
      </c>
      <c r="R2628" t="str">
        <f t="shared" si="160"/>
        <v/>
      </c>
    </row>
    <row r="2629" spans="1:18" x14ac:dyDescent="0.3">
      <c r="A2629">
        <v>9247</v>
      </c>
      <c r="B2629">
        <v>2011</v>
      </c>
      <c r="C2629">
        <v>2</v>
      </c>
      <c r="D2629">
        <v>9.5261299999999993E-2</v>
      </c>
      <c r="E2629">
        <v>0.1476847</v>
      </c>
      <c r="F2629">
        <v>8.1179200000000007E-2</v>
      </c>
      <c r="G2629">
        <v>0.17809729999999999</v>
      </c>
      <c r="H2629">
        <v>2.3815300000000001E-2</v>
      </c>
      <c r="I2629">
        <v>0.1242539</v>
      </c>
      <c r="J2629">
        <v>0.15780250000000001</v>
      </c>
      <c r="K2629">
        <v>6.0470200000000002E-2</v>
      </c>
      <c r="L2629">
        <v>0.10840710000000001</v>
      </c>
      <c r="M2629">
        <v>2.3028400000000001E-2</v>
      </c>
      <c r="O2629" t="str">
        <f>Table_Index[[#This Row],[ID]]&amp;Table_Index[[#This Row],[year]]</f>
        <v>92472011</v>
      </c>
      <c r="R2629" t="str">
        <f t="shared" si="160"/>
        <v/>
      </c>
    </row>
    <row r="2630" spans="1:18" x14ac:dyDescent="0.3">
      <c r="A2630">
        <v>9247</v>
      </c>
      <c r="B2630">
        <v>2011</v>
      </c>
      <c r="C2630">
        <v>3</v>
      </c>
      <c r="D2630">
        <v>0.14712890000000001</v>
      </c>
      <c r="E2630">
        <v>8.17383E-2</v>
      </c>
      <c r="F2630">
        <v>0.1021729</v>
      </c>
      <c r="G2630">
        <v>0.25236700000000001</v>
      </c>
      <c r="H2630">
        <v>8.5722999999999994E-2</v>
      </c>
      <c r="I2630">
        <v>5.8238499999999999E-2</v>
      </c>
      <c r="J2630">
        <v>6.1303700000000003E-2</v>
      </c>
      <c r="K2630">
        <v>6.3857999999999998E-2</v>
      </c>
      <c r="L2630">
        <v>0.12260740000000001</v>
      </c>
      <c r="M2630">
        <v>2.4862100000000002E-2</v>
      </c>
      <c r="O2630" t="str">
        <f>Table_Index[[#This Row],[ID]]&amp;Table_Index[[#This Row],[year]]</f>
        <v>92472011</v>
      </c>
      <c r="R2630" t="str">
        <f t="shared" si="160"/>
        <v/>
      </c>
    </row>
    <row r="2631" spans="1:18" x14ac:dyDescent="0.3">
      <c r="A2631">
        <v>9247</v>
      </c>
      <c r="B2631">
        <v>2011</v>
      </c>
      <c r="C2631">
        <v>4</v>
      </c>
      <c r="D2631">
        <v>0.1336618</v>
      </c>
      <c r="E2631">
        <v>0.11112279999999999</v>
      </c>
      <c r="F2631">
        <v>9.2252899999999999E-2</v>
      </c>
      <c r="G2631">
        <v>0.1541042</v>
      </c>
      <c r="H2631">
        <v>3.14498E-2</v>
      </c>
      <c r="I2631">
        <v>0.1027361</v>
      </c>
      <c r="J2631">
        <v>0.16899049999999999</v>
      </c>
      <c r="K2631">
        <v>5.2416400000000002E-2</v>
      </c>
      <c r="L2631">
        <v>9.9591200000000005E-2</v>
      </c>
      <c r="M2631">
        <v>5.3674399999999997E-2</v>
      </c>
      <c r="O2631" t="str">
        <f>Table_Index[[#This Row],[ID]]&amp;Table_Index[[#This Row],[year]]</f>
        <v>92472011</v>
      </c>
      <c r="R2631" t="str">
        <f t="shared" si="160"/>
        <v/>
      </c>
    </row>
    <row r="2632" spans="1:18" x14ac:dyDescent="0.3">
      <c r="A2632">
        <v>9247</v>
      </c>
      <c r="B2632">
        <v>2012</v>
      </c>
      <c r="C2632">
        <v>1</v>
      </c>
      <c r="D2632">
        <v>0.1180385</v>
      </c>
      <c r="E2632">
        <v>0.28324579999999999</v>
      </c>
      <c r="F2632">
        <v>0.17204559999999999</v>
      </c>
      <c r="G2632">
        <v>9.9310899999999994E-2</v>
      </c>
      <c r="H2632">
        <v>5.2452999999999996E-3</v>
      </c>
      <c r="I2632">
        <v>0</v>
      </c>
      <c r="J2632">
        <v>0.12705259999999999</v>
      </c>
      <c r="K2632">
        <v>3.6367400000000001E-2</v>
      </c>
      <c r="L2632">
        <v>6.3579300000000005E-2</v>
      </c>
      <c r="M2632">
        <v>9.5114599999999994E-2</v>
      </c>
      <c r="O2632" t="str">
        <f>Table_Index[[#This Row],[ID]]&amp;Table_Index[[#This Row],[year]]</f>
        <v>92472012</v>
      </c>
      <c r="R2632" t="str">
        <f t="shared" si="160"/>
        <v/>
      </c>
    </row>
    <row r="2633" spans="1:18" x14ac:dyDescent="0.3">
      <c r="A2633">
        <v>9247</v>
      </c>
      <c r="B2633">
        <v>2012</v>
      </c>
      <c r="C2633">
        <v>2</v>
      </c>
      <c r="D2633">
        <v>0.18076639999999999</v>
      </c>
      <c r="E2633">
        <v>0.1108701</v>
      </c>
      <c r="F2633">
        <v>0.1127983</v>
      </c>
      <c r="G2633">
        <v>0.10122920000000001</v>
      </c>
      <c r="H2633">
        <v>3.6153000000000001E-3</v>
      </c>
      <c r="I2633">
        <v>0</v>
      </c>
      <c r="J2633">
        <v>7.7127000000000001E-2</v>
      </c>
      <c r="K2633">
        <v>0.31236439999999999</v>
      </c>
      <c r="L2633">
        <v>5.7845300000000002E-2</v>
      </c>
      <c r="M2633">
        <v>4.3383900000000003E-2</v>
      </c>
      <c r="O2633" t="str">
        <f>Table_Index[[#This Row],[ID]]&amp;Table_Index[[#This Row],[year]]</f>
        <v>92472012</v>
      </c>
      <c r="R2633" t="str">
        <f t="shared" si="160"/>
        <v/>
      </c>
    </row>
    <row r="2634" spans="1:18" x14ac:dyDescent="0.3">
      <c r="A2634">
        <v>9247</v>
      </c>
      <c r="B2634">
        <v>2012</v>
      </c>
      <c r="C2634">
        <v>3</v>
      </c>
      <c r="D2634">
        <v>0.18027090000000001</v>
      </c>
      <c r="E2634">
        <v>0.18118590000000001</v>
      </c>
      <c r="F2634">
        <v>0</v>
      </c>
      <c r="G2634">
        <v>0.31625180000000003</v>
      </c>
      <c r="H2634">
        <v>2.7452000000000002E-3</v>
      </c>
      <c r="I2634">
        <v>0.1153001</v>
      </c>
      <c r="J2634">
        <v>6.1493399999999997E-2</v>
      </c>
      <c r="K2634">
        <v>6.0395299999999999E-2</v>
      </c>
      <c r="L2634">
        <v>5.0512399999999999E-2</v>
      </c>
      <c r="M2634">
        <v>3.1844799999999999E-2</v>
      </c>
      <c r="O2634" t="str">
        <f>Table_Index[[#This Row],[ID]]&amp;Table_Index[[#This Row],[year]]</f>
        <v>92472012</v>
      </c>
      <c r="R2634" t="str">
        <f t="shared" si="160"/>
        <v/>
      </c>
    </row>
    <row r="2635" spans="1:18" x14ac:dyDescent="0.3">
      <c r="A2635">
        <v>9247</v>
      </c>
      <c r="B2635">
        <v>2012</v>
      </c>
      <c r="C2635">
        <v>4</v>
      </c>
      <c r="D2635">
        <v>0.22613330000000001</v>
      </c>
      <c r="E2635">
        <v>0.1827867</v>
      </c>
      <c r="F2635">
        <v>9.4004599999999994E-2</v>
      </c>
      <c r="G2635">
        <v>9.4004599999999994E-2</v>
      </c>
      <c r="H2635">
        <v>2.49634E-2</v>
      </c>
      <c r="I2635">
        <v>0.13787340000000001</v>
      </c>
      <c r="J2635">
        <v>5.74473E-2</v>
      </c>
      <c r="K2635">
        <v>3.5095000000000001E-2</v>
      </c>
      <c r="L2635">
        <v>7.7292700000000006E-2</v>
      </c>
      <c r="M2635">
        <v>7.0399000000000003E-2</v>
      </c>
      <c r="O2635" t="str">
        <f>Table_Index[[#This Row],[ID]]&amp;Table_Index[[#This Row],[year]]</f>
        <v>92472012</v>
      </c>
      <c r="R2635" t="str">
        <f t="shared" si="160"/>
        <v/>
      </c>
    </row>
    <row r="2636" spans="1:18" x14ac:dyDescent="0.3">
      <c r="A2636">
        <v>9248</v>
      </c>
      <c r="B2636">
        <v>2003</v>
      </c>
      <c r="C2636">
        <v>1</v>
      </c>
      <c r="D2636">
        <v>7.7387999999999997E-3</v>
      </c>
      <c r="E2636">
        <v>0</v>
      </c>
      <c r="F2636">
        <v>2.6232999999999999E-3</v>
      </c>
      <c r="G2636">
        <v>3.9350000000000002E-4</v>
      </c>
      <c r="H2636">
        <v>0</v>
      </c>
      <c r="I2636">
        <v>0</v>
      </c>
      <c r="J2636">
        <v>3.2791999999999999E-3</v>
      </c>
      <c r="K2636">
        <v>0.98375170000000001</v>
      </c>
      <c r="L2636">
        <v>1.9675000000000001E-3</v>
      </c>
      <c r="M2636">
        <v>2.4590000000000001E-4</v>
      </c>
      <c r="O2636" t="str">
        <f>Table_Index[[#This Row],[ID]]&amp;Table_Index[[#This Row],[year]]</f>
        <v>92482003</v>
      </c>
      <c r="R2636" t="str">
        <f t="shared" si="160"/>
        <v/>
      </c>
    </row>
    <row r="2637" spans="1:18" x14ac:dyDescent="0.3">
      <c r="A2637">
        <v>9248</v>
      </c>
      <c r="B2637">
        <v>2003</v>
      </c>
      <c r="C2637">
        <v>2</v>
      </c>
      <c r="D2637">
        <v>0.35862070000000001</v>
      </c>
      <c r="E2637">
        <v>4.8768499999999999E-2</v>
      </c>
      <c r="F2637">
        <v>0.11231530000000001</v>
      </c>
      <c r="G2637">
        <v>9.4581299999999993E-2</v>
      </c>
      <c r="H2637">
        <v>2.0689699999999998E-2</v>
      </c>
      <c r="I2637">
        <v>0.17733989999999999</v>
      </c>
      <c r="J2637">
        <v>6.6502500000000006E-2</v>
      </c>
      <c r="K2637">
        <v>4.4334999999999999E-2</v>
      </c>
      <c r="L2637">
        <v>6.2068999999999999E-2</v>
      </c>
      <c r="M2637">
        <v>1.4778299999999999E-2</v>
      </c>
      <c r="O2637" t="str">
        <f>Table_Index[[#This Row],[ID]]&amp;Table_Index[[#This Row],[year]]</f>
        <v>92482003</v>
      </c>
      <c r="R2637" t="str">
        <f t="shared" si="160"/>
        <v/>
      </c>
    </row>
    <row r="2638" spans="1:18" x14ac:dyDescent="0.3">
      <c r="A2638">
        <v>9248</v>
      </c>
      <c r="B2638">
        <v>2003</v>
      </c>
      <c r="C2638">
        <v>3</v>
      </c>
      <c r="D2638">
        <v>1.47122E-2</v>
      </c>
      <c r="E2638">
        <v>5.1926000000000003E-3</v>
      </c>
      <c r="F2638">
        <v>9.9130999999999993E-3</v>
      </c>
      <c r="G2638">
        <v>8.0248999999999997E-3</v>
      </c>
      <c r="H2638">
        <v>0</v>
      </c>
      <c r="I2638">
        <v>1.1801300000000001E-2</v>
      </c>
      <c r="J2638">
        <v>2.0062000000000001E-3</v>
      </c>
      <c r="K2638">
        <v>3.5404E-3</v>
      </c>
      <c r="L2638">
        <v>0</v>
      </c>
      <c r="M2638">
        <v>0.94480940000000002</v>
      </c>
      <c r="O2638" t="str">
        <f>Table_Index[[#This Row],[ID]]&amp;Table_Index[[#This Row],[year]]</f>
        <v>92482003</v>
      </c>
      <c r="R2638" t="str">
        <f t="shared" ref="R2638:R2701" si="161">RIGHT(P2638,4)</f>
        <v/>
      </c>
    </row>
    <row r="2639" spans="1:18" x14ac:dyDescent="0.3">
      <c r="A2639">
        <v>9248</v>
      </c>
      <c r="B2639">
        <v>2003</v>
      </c>
      <c r="C2639">
        <v>4</v>
      </c>
      <c r="D2639">
        <v>0.30468450000000002</v>
      </c>
      <c r="E2639">
        <v>0</v>
      </c>
      <c r="F2639">
        <v>9.6483399999999997E-2</v>
      </c>
      <c r="G2639">
        <v>3.7069999999999999E-2</v>
      </c>
      <c r="H2639">
        <v>0</v>
      </c>
      <c r="I2639">
        <v>0.30468450000000002</v>
      </c>
      <c r="J2639">
        <v>7.6171100000000005E-2</v>
      </c>
      <c r="K2639">
        <v>7.6171100000000005E-2</v>
      </c>
      <c r="L2639">
        <v>9.8387699999999995E-2</v>
      </c>
      <c r="M2639">
        <v>6.3476000000000001E-3</v>
      </c>
      <c r="O2639" t="str">
        <f>Table_Index[[#This Row],[ID]]&amp;Table_Index[[#This Row],[year]]</f>
        <v>92482003</v>
      </c>
      <c r="R2639" t="str">
        <f t="shared" si="161"/>
        <v/>
      </c>
    </row>
    <row r="2640" spans="1:18" x14ac:dyDescent="0.3">
      <c r="A2640">
        <v>9248</v>
      </c>
      <c r="B2640">
        <v>2004</v>
      </c>
      <c r="C2640">
        <v>1</v>
      </c>
      <c r="D2640">
        <v>0.30895980000000001</v>
      </c>
      <c r="E2640">
        <v>0</v>
      </c>
      <c r="F2640">
        <v>8.2389299999999999E-2</v>
      </c>
      <c r="G2640">
        <v>5.1493299999999999E-2</v>
      </c>
      <c r="H2640">
        <v>5.6642600000000001E-2</v>
      </c>
      <c r="I2640">
        <v>0.1647786</v>
      </c>
      <c r="J2640">
        <v>0.1235839</v>
      </c>
      <c r="K2640">
        <v>7.4150400000000005E-2</v>
      </c>
      <c r="L2640">
        <v>0.11328530000000001</v>
      </c>
      <c r="M2640">
        <v>2.4716800000000001E-2</v>
      </c>
      <c r="O2640" t="str">
        <f>Table_Index[[#This Row],[ID]]&amp;Table_Index[[#This Row],[year]]</f>
        <v>92482004</v>
      </c>
      <c r="R2640" t="str">
        <f t="shared" si="161"/>
        <v/>
      </c>
    </row>
    <row r="2641" spans="1:18" x14ac:dyDescent="0.3">
      <c r="A2641">
        <v>9248</v>
      </c>
      <c r="B2641">
        <v>2004</v>
      </c>
      <c r="C2641">
        <v>2</v>
      </c>
      <c r="D2641">
        <v>0.49759120000000001</v>
      </c>
      <c r="E2641">
        <v>3.9764500000000001E-2</v>
      </c>
      <c r="F2641">
        <v>5.8117299999999997E-2</v>
      </c>
      <c r="G2641">
        <v>0.27070430000000001</v>
      </c>
      <c r="H2641">
        <v>1.5294E-2</v>
      </c>
      <c r="I2641">
        <v>4.5882100000000002E-2</v>
      </c>
      <c r="J2641">
        <v>9.1763999999999995E-3</v>
      </c>
      <c r="K2641">
        <v>2.2941E-2</v>
      </c>
      <c r="L2641">
        <v>3.05881E-2</v>
      </c>
      <c r="M2641">
        <v>9.9410999999999996E-3</v>
      </c>
      <c r="O2641" t="str">
        <f>Table_Index[[#This Row],[ID]]&amp;Table_Index[[#This Row],[year]]</f>
        <v>92482004</v>
      </c>
      <c r="R2641" t="str">
        <f t="shared" si="161"/>
        <v/>
      </c>
    </row>
    <row r="2642" spans="1:18" x14ac:dyDescent="0.3">
      <c r="A2642">
        <v>9248</v>
      </c>
      <c r="B2642">
        <v>2004</v>
      </c>
      <c r="C2642">
        <v>3</v>
      </c>
      <c r="D2642">
        <v>0.34351150000000003</v>
      </c>
      <c r="E2642">
        <v>7.4427499999999994E-2</v>
      </c>
      <c r="F2642">
        <v>0.1145038</v>
      </c>
      <c r="G2642">
        <v>0.18129770000000001</v>
      </c>
      <c r="H2642">
        <v>0</v>
      </c>
      <c r="I2642">
        <v>0</v>
      </c>
      <c r="J2642">
        <v>3.8167899999999998E-2</v>
      </c>
      <c r="K2642">
        <v>0.12213739999999999</v>
      </c>
      <c r="L2642">
        <v>9.1603100000000007E-2</v>
      </c>
      <c r="M2642">
        <v>3.4351100000000002E-2</v>
      </c>
      <c r="O2642" t="str">
        <f>Table_Index[[#This Row],[ID]]&amp;Table_Index[[#This Row],[year]]</f>
        <v>92482004</v>
      </c>
      <c r="R2642" t="str">
        <f t="shared" si="161"/>
        <v/>
      </c>
    </row>
    <row r="2643" spans="1:18" x14ac:dyDescent="0.3">
      <c r="A2643">
        <v>9248</v>
      </c>
      <c r="B2643">
        <v>2004</v>
      </c>
      <c r="C2643">
        <v>4</v>
      </c>
      <c r="D2643">
        <v>0.26342749999999998</v>
      </c>
      <c r="E2643">
        <v>0.27513539999999997</v>
      </c>
      <c r="F2643">
        <v>0.21074200000000001</v>
      </c>
      <c r="G2643">
        <v>3.5123700000000001E-2</v>
      </c>
      <c r="H2643">
        <v>0</v>
      </c>
      <c r="I2643">
        <v>0</v>
      </c>
      <c r="J2643">
        <v>3.8050599999999997E-2</v>
      </c>
      <c r="K2643">
        <v>4.3904600000000002E-2</v>
      </c>
      <c r="L2643">
        <v>9.8053600000000005E-2</v>
      </c>
      <c r="M2643">
        <v>3.5562700000000003E-2</v>
      </c>
      <c r="O2643" t="str">
        <f>Table_Index[[#This Row],[ID]]&amp;Table_Index[[#This Row],[year]]</f>
        <v>92482004</v>
      </c>
      <c r="R2643" t="str">
        <f t="shared" si="161"/>
        <v/>
      </c>
    </row>
    <row r="2644" spans="1:18" x14ac:dyDescent="0.3">
      <c r="A2644">
        <v>9248</v>
      </c>
      <c r="B2644">
        <v>2005</v>
      </c>
      <c r="C2644">
        <v>1</v>
      </c>
      <c r="D2644">
        <v>0.20998990000000001</v>
      </c>
      <c r="E2644">
        <v>0.1090694</v>
      </c>
      <c r="F2644">
        <v>0</v>
      </c>
      <c r="G2644">
        <v>0.1184719</v>
      </c>
      <c r="H2644">
        <v>0</v>
      </c>
      <c r="I2644">
        <v>0.37610130000000003</v>
      </c>
      <c r="J2644">
        <v>6.6992999999999997E-2</v>
      </c>
      <c r="K2644">
        <v>3.00881E-2</v>
      </c>
      <c r="L2644">
        <v>6.2056699999999999E-2</v>
      </c>
      <c r="M2644">
        <v>2.7229699999999999E-2</v>
      </c>
      <c r="O2644" t="str">
        <f>Table_Index[[#This Row],[ID]]&amp;Table_Index[[#This Row],[year]]</f>
        <v>92482005</v>
      </c>
      <c r="R2644" t="str">
        <f t="shared" si="161"/>
        <v/>
      </c>
    </row>
    <row r="2645" spans="1:18" x14ac:dyDescent="0.3">
      <c r="A2645">
        <v>9248</v>
      </c>
      <c r="B2645">
        <v>2005</v>
      </c>
      <c r="C2645">
        <v>2</v>
      </c>
      <c r="D2645">
        <v>0.14759559999999999</v>
      </c>
      <c r="E2645">
        <v>9.57953E-2</v>
      </c>
      <c r="F2645">
        <v>0.2270702</v>
      </c>
      <c r="G2645">
        <v>1.98686E-2</v>
      </c>
      <c r="H2645">
        <v>0</v>
      </c>
      <c r="I2645">
        <v>0.1078978</v>
      </c>
      <c r="J2645">
        <v>0.1915905</v>
      </c>
      <c r="K2645">
        <v>6.2444300000000001E-2</v>
      </c>
      <c r="L2645">
        <v>0.1192119</v>
      </c>
      <c r="M2645">
        <v>2.8525700000000001E-2</v>
      </c>
      <c r="O2645" t="str">
        <f>Table_Index[[#This Row],[ID]]&amp;Table_Index[[#This Row],[year]]</f>
        <v>92482005</v>
      </c>
      <c r="R2645" t="str">
        <f t="shared" si="161"/>
        <v/>
      </c>
    </row>
    <row r="2646" spans="1:18" x14ac:dyDescent="0.3">
      <c r="A2646">
        <v>9248</v>
      </c>
      <c r="B2646">
        <v>2005</v>
      </c>
      <c r="C2646">
        <v>3</v>
      </c>
      <c r="D2646">
        <v>7.0441000000000004E-2</v>
      </c>
      <c r="E2646">
        <v>0.17169999999999999</v>
      </c>
      <c r="F2646">
        <v>0.16729740000000001</v>
      </c>
      <c r="G2646">
        <v>0.1100641</v>
      </c>
      <c r="H2646">
        <v>3.3019199999999999E-2</v>
      </c>
      <c r="I2646">
        <v>0.14968719999999999</v>
      </c>
      <c r="J2646">
        <v>9.5939200000000002E-2</v>
      </c>
      <c r="K2646">
        <v>4.9528799999999998E-2</v>
      </c>
      <c r="L2646">
        <v>0.1144666</v>
      </c>
      <c r="M2646">
        <v>3.7856500000000001E-2</v>
      </c>
      <c r="O2646" t="str">
        <f>Table_Index[[#This Row],[ID]]&amp;Table_Index[[#This Row],[year]]</f>
        <v>92482005</v>
      </c>
      <c r="R2646" t="str">
        <f t="shared" si="161"/>
        <v/>
      </c>
    </row>
    <row r="2647" spans="1:18" x14ac:dyDescent="0.3">
      <c r="A2647">
        <v>9248</v>
      </c>
      <c r="B2647">
        <v>2005</v>
      </c>
      <c r="C2647">
        <v>4</v>
      </c>
      <c r="D2647">
        <v>0.1171895</v>
      </c>
      <c r="E2647">
        <v>0.1652672</v>
      </c>
      <c r="F2647">
        <v>0.1081749</v>
      </c>
      <c r="G2647">
        <v>2.70437E-2</v>
      </c>
      <c r="H2647">
        <v>4.05656E-2</v>
      </c>
      <c r="I2647">
        <v>0.18029149999999999</v>
      </c>
      <c r="J2647">
        <v>0.12620400000000001</v>
      </c>
      <c r="K2647">
        <v>6.2651299999999993E-2</v>
      </c>
      <c r="L2647">
        <v>0.1368094</v>
      </c>
      <c r="M2647">
        <v>3.5802899999999999E-2</v>
      </c>
      <c r="O2647" t="str">
        <f>Table_Index[[#This Row],[ID]]&amp;Table_Index[[#This Row],[year]]</f>
        <v>92482005</v>
      </c>
      <c r="R2647" t="str">
        <f t="shared" si="161"/>
        <v/>
      </c>
    </row>
    <row r="2648" spans="1:18" x14ac:dyDescent="0.3">
      <c r="A2648">
        <v>9248</v>
      </c>
      <c r="B2648">
        <v>2006</v>
      </c>
      <c r="C2648">
        <v>1</v>
      </c>
      <c r="D2648">
        <v>5.0117000000000002E-2</v>
      </c>
      <c r="E2648">
        <v>0.21143100000000001</v>
      </c>
      <c r="F2648">
        <v>0.2184787</v>
      </c>
      <c r="G2648">
        <v>8.2223199999999996E-2</v>
      </c>
      <c r="H2648">
        <v>7.9286599999999999E-2</v>
      </c>
      <c r="I2648">
        <v>0</v>
      </c>
      <c r="J2648">
        <v>0</v>
      </c>
      <c r="K2648">
        <v>0.140954</v>
      </c>
      <c r="L2648">
        <v>0.17443049999999999</v>
      </c>
      <c r="M2648">
        <v>4.3079100000000002E-2</v>
      </c>
      <c r="O2648" t="str">
        <f>Table_Index[[#This Row],[ID]]&amp;Table_Index[[#This Row],[year]]</f>
        <v>92482006</v>
      </c>
      <c r="R2648" t="str">
        <f t="shared" si="161"/>
        <v/>
      </c>
    </row>
    <row r="2649" spans="1:18" x14ac:dyDescent="0.3">
      <c r="A2649">
        <v>9248</v>
      </c>
      <c r="B2649">
        <v>2006</v>
      </c>
      <c r="C2649">
        <v>2</v>
      </c>
      <c r="D2649">
        <v>7.3732699999999998E-2</v>
      </c>
      <c r="E2649">
        <v>0.21774189999999999</v>
      </c>
      <c r="F2649">
        <v>0.1555299</v>
      </c>
      <c r="G2649">
        <v>1.7281100000000001E-2</v>
      </c>
      <c r="H2649">
        <v>0</v>
      </c>
      <c r="I2649">
        <v>0</v>
      </c>
      <c r="J2649">
        <v>0.12442400000000001</v>
      </c>
      <c r="K2649">
        <v>0.19354840000000001</v>
      </c>
      <c r="L2649">
        <v>0.1555299</v>
      </c>
      <c r="M2649">
        <v>6.2212000000000003E-2</v>
      </c>
      <c r="O2649" t="str">
        <f>Table_Index[[#This Row],[ID]]&amp;Table_Index[[#This Row],[year]]</f>
        <v>92482006</v>
      </c>
      <c r="R2649" t="str">
        <f t="shared" si="161"/>
        <v/>
      </c>
    </row>
    <row r="2650" spans="1:18" x14ac:dyDescent="0.3">
      <c r="A2650">
        <v>9248</v>
      </c>
      <c r="B2650">
        <v>2006</v>
      </c>
      <c r="C2650">
        <v>3</v>
      </c>
      <c r="D2650">
        <v>5.5889099999999997E-2</v>
      </c>
      <c r="E2650">
        <v>0.12626789999999999</v>
      </c>
      <c r="F2650">
        <v>6.7066899999999999E-2</v>
      </c>
      <c r="G2650">
        <v>0.26454149999999998</v>
      </c>
      <c r="H2650">
        <v>0</v>
      </c>
      <c r="I2650">
        <v>0.1055682</v>
      </c>
      <c r="J2650">
        <v>6.3340900000000006E-2</v>
      </c>
      <c r="K2650">
        <v>3.7259399999999998E-2</v>
      </c>
      <c r="L2650">
        <v>7.9486600000000004E-2</v>
      </c>
      <c r="M2650">
        <v>0.2005796</v>
      </c>
      <c r="O2650" t="str">
        <f>Table_Index[[#This Row],[ID]]&amp;Table_Index[[#This Row],[year]]</f>
        <v>92482006</v>
      </c>
      <c r="R2650" t="str">
        <f t="shared" si="161"/>
        <v/>
      </c>
    </row>
    <row r="2651" spans="1:18" x14ac:dyDescent="0.3">
      <c r="A2651">
        <v>9248</v>
      </c>
      <c r="B2651">
        <v>2006</v>
      </c>
      <c r="C2651">
        <v>4</v>
      </c>
      <c r="D2651">
        <v>0.2337891</v>
      </c>
      <c r="E2651">
        <v>0.18779779999999999</v>
      </c>
      <c r="F2651">
        <v>0.16096949999999999</v>
      </c>
      <c r="G2651">
        <v>7.11981E-2</v>
      </c>
      <c r="H2651">
        <v>0</v>
      </c>
      <c r="I2651">
        <v>0</v>
      </c>
      <c r="J2651">
        <v>8.71918E-2</v>
      </c>
      <c r="K2651">
        <v>9.7923099999999999E-2</v>
      </c>
      <c r="L2651">
        <v>0.12072720000000001</v>
      </c>
      <c r="M2651">
        <v>4.0403399999999999E-2</v>
      </c>
      <c r="O2651" t="str">
        <f>Table_Index[[#This Row],[ID]]&amp;Table_Index[[#This Row],[year]]</f>
        <v>92482006</v>
      </c>
      <c r="R2651" t="str">
        <f t="shared" si="161"/>
        <v/>
      </c>
    </row>
    <row r="2652" spans="1:18" x14ac:dyDescent="0.3">
      <c r="A2652">
        <v>9249</v>
      </c>
      <c r="B2652">
        <v>2003</v>
      </c>
      <c r="C2652">
        <v>1</v>
      </c>
      <c r="D2652">
        <v>5.4206999999999997E-3</v>
      </c>
      <c r="E2652">
        <v>1.7049000000000001E-3</v>
      </c>
      <c r="F2652">
        <v>1.9934000000000002E-3</v>
      </c>
      <c r="G2652">
        <v>7.8689999999999999E-4</v>
      </c>
      <c r="H2652">
        <v>0.19672049999999999</v>
      </c>
      <c r="I2652">
        <v>3.9344000000000002E-3</v>
      </c>
      <c r="J2652">
        <v>1.0491999999999999E-3</v>
      </c>
      <c r="K2652">
        <v>0.78688179999999996</v>
      </c>
      <c r="L2652">
        <v>1.0491999999999999E-3</v>
      </c>
      <c r="M2652">
        <v>4.5899999999999999E-4</v>
      </c>
      <c r="O2652" t="str">
        <f>Table_Index[[#This Row],[ID]]&amp;Table_Index[[#This Row],[year]]</f>
        <v>92492003</v>
      </c>
      <c r="R2652" t="str">
        <f t="shared" si="161"/>
        <v/>
      </c>
    </row>
    <row r="2653" spans="1:18" x14ac:dyDescent="0.3">
      <c r="A2653">
        <v>9249</v>
      </c>
      <c r="B2653">
        <v>2003</v>
      </c>
      <c r="C2653">
        <v>2</v>
      </c>
      <c r="D2653">
        <v>0.28015200000000001</v>
      </c>
      <c r="E2653">
        <v>3.3238400000000001E-2</v>
      </c>
      <c r="F2653">
        <v>7.5973399999999996E-2</v>
      </c>
      <c r="G2653">
        <v>0.15479580000000001</v>
      </c>
      <c r="H2653">
        <v>0</v>
      </c>
      <c r="I2653">
        <v>0.2849003</v>
      </c>
      <c r="J2653">
        <v>0</v>
      </c>
      <c r="K2653">
        <v>7.8822400000000001E-2</v>
      </c>
      <c r="L2653">
        <v>7.7872700000000003E-2</v>
      </c>
      <c r="M2653">
        <v>1.4245000000000001E-2</v>
      </c>
      <c r="O2653" t="str">
        <f>Table_Index[[#This Row],[ID]]&amp;Table_Index[[#This Row],[year]]</f>
        <v>92492003</v>
      </c>
      <c r="R2653" t="str">
        <f t="shared" si="161"/>
        <v/>
      </c>
    </row>
    <row r="2654" spans="1:18" x14ac:dyDescent="0.3">
      <c r="A2654">
        <v>9249</v>
      </c>
      <c r="B2654">
        <v>2003</v>
      </c>
      <c r="C2654">
        <v>3</v>
      </c>
      <c r="D2654">
        <v>0.2618567</v>
      </c>
      <c r="E2654">
        <v>0.11350490000000001</v>
      </c>
      <c r="F2654">
        <v>0.19684869999999999</v>
      </c>
      <c r="G2654">
        <v>9.9091600000000002E-2</v>
      </c>
      <c r="H2654">
        <v>0</v>
      </c>
      <c r="I2654">
        <v>3.2323999999999999E-2</v>
      </c>
      <c r="J2654">
        <v>9.9091600000000002E-2</v>
      </c>
      <c r="K2654">
        <v>2.162E-2</v>
      </c>
      <c r="L2654">
        <v>0.16214990000000001</v>
      </c>
      <c r="M2654">
        <v>1.35125E-2</v>
      </c>
      <c r="O2654" t="str">
        <f>Table_Index[[#This Row],[ID]]&amp;Table_Index[[#This Row],[year]]</f>
        <v>92492003</v>
      </c>
      <c r="R2654" t="str">
        <f t="shared" si="161"/>
        <v/>
      </c>
    </row>
    <row r="2655" spans="1:18" x14ac:dyDescent="0.3">
      <c r="A2655">
        <v>9249</v>
      </c>
      <c r="B2655">
        <v>2003</v>
      </c>
      <c r="C2655">
        <v>4</v>
      </c>
      <c r="D2655">
        <v>0.54869869999999998</v>
      </c>
      <c r="E2655">
        <v>0</v>
      </c>
      <c r="F2655">
        <v>0.15714520000000001</v>
      </c>
      <c r="G2655">
        <v>6.0893799999999998E-2</v>
      </c>
      <c r="H2655">
        <v>0</v>
      </c>
      <c r="I2655">
        <v>0</v>
      </c>
      <c r="J2655">
        <v>0</v>
      </c>
      <c r="K2655">
        <v>7.8572600000000006E-2</v>
      </c>
      <c r="L2655">
        <v>0.1178589</v>
      </c>
      <c r="M2655">
        <v>3.68309E-2</v>
      </c>
      <c r="O2655" t="str">
        <f>Table_Index[[#This Row],[ID]]&amp;Table_Index[[#This Row],[year]]</f>
        <v>92492003</v>
      </c>
      <c r="R2655" t="str">
        <f t="shared" si="161"/>
        <v/>
      </c>
    </row>
    <row r="2656" spans="1:18" x14ac:dyDescent="0.3">
      <c r="A2656">
        <v>9249</v>
      </c>
      <c r="B2656">
        <v>2004</v>
      </c>
      <c r="C2656">
        <v>1</v>
      </c>
      <c r="D2656">
        <v>0.40956520000000002</v>
      </c>
      <c r="E2656">
        <v>0</v>
      </c>
      <c r="F2656">
        <v>0.10921740000000001</v>
      </c>
      <c r="G2656">
        <v>0.1021992</v>
      </c>
      <c r="H2656">
        <v>0</v>
      </c>
      <c r="I2656">
        <v>0</v>
      </c>
      <c r="J2656">
        <v>4.09565E-2</v>
      </c>
      <c r="K2656">
        <v>0.2262419</v>
      </c>
      <c r="L2656">
        <v>5.4608700000000003E-2</v>
      </c>
      <c r="M2656">
        <v>5.7211100000000001E-2</v>
      </c>
      <c r="O2656" t="str">
        <f>Table_Index[[#This Row],[ID]]&amp;Table_Index[[#This Row],[year]]</f>
        <v>92492004</v>
      </c>
      <c r="R2656" t="str">
        <f t="shared" si="161"/>
        <v/>
      </c>
    </row>
    <row r="2657" spans="1:18" x14ac:dyDescent="0.3">
      <c r="A2657">
        <v>9249</v>
      </c>
      <c r="B2657">
        <v>2004</v>
      </c>
      <c r="C2657">
        <v>2</v>
      </c>
      <c r="D2657">
        <v>0.2443468</v>
      </c>
      <c r="E2657">
        <v>4.2229700000000002E-2</v>
      </c>
      <c r="F2657">
        <v>6.5834900000000002E-2</v>
      </c>
      <c r="G2657">
        <v>0.50574030000000003</v>
      </c>
      <c r="H2657">
        <v>5.4140999999999998E-3</v>
      </c>
      <c r="I2657">
        <v>0</v>
      </c>
      <c r="J2657">
        <v>2.7070299999999999E-2</v>
      </c>
      <c r="K2657">
        <v>5.1975E-2</v>
      </c>
      <c r="L2657">
        <v>4.3312499999999997E-2</v>
      </c>
      <c r="M2657">
        <v>1.40766E-2</v>
      </c>
      <c r="O2657" t="str">
        <f>Table_Index[[#This Row],[ID]]&amp;Table_Index[[#This Row],[year]]</f>
        <v>92492004</v>
      </c>
      <c r="R2657" t="str">
        <f t="shared" si="161"/>
        <v/>
      </c>
    </row>
    <row r="2658" spans="1:18" x14ac:dyDescent="0.3">
      <c r="A2658">
        <v>9249</v>
      </c>
      <c r="B2658">
        <v>2004</v>
      </c>
      <c r="C2658">
        <v>3</v>
      </c>
      <c r="D2658">
        <v>0.66870580000000002</v>
      </c>
      <c r="E2658">
        <v>2.1082400000000001E-2</v>
      </c>
      <c r="F2658">
        <v>3.0117700000000001E-2</v>
      </c>
      <c r="G2658">
        <v>7.1529499999999996E-2</v>
      </c>
      <c r="H2658">
        <v>0</v>
      </c>
      <c r="I2658">
        <v>0.15058830000000001</v>
      </c>
      <c r="J2658">
        <v>0</v>
      </c>
      <c r="K2658">
        <v>1.5058800000000001E-2</v>
      </c>
      <c r="L2658">
        <v>3.4635300000000001E-2</v>
      </c>
      <c r="M2658">
        <v>8.2824000000000005E-3</v>
      </c>
      <c r="O2658" t="str">
        <f>Table_Index[[#This Row],[ID]]&amp;Table_Index[[#This Row],[year]]</f>
        <v>92492004</v>
      </c>
      <c r="R2658" t="str">
        <f t="shared" si="161"/>
        <v/>
      </c>
    </row>
    <row r="2659" spans="1:18" x14ac:dyDescent="0.3">
      <c r="A2659">
        <v>9249</v>
      </c>
      <c r="B2659">
        <v>2004</v>
      </c>
      <c r="C2659">
        <v>4</v>
      </c>
      <c r="D2659">
        <v>7.5236499999999998E-2</v>
      </c>
      <c r="E2659">
        <v>1.1812700000000001E-2</v>
      </c>
      <c r="F2659">
        <v>1.4765800000000001E-2</v>
      </c>
      <c r="G2659">
        <v>0.40839510000000001</v>
      </c>
      <c r="H2659">
        <v>7.7348E-3</v>
      </c>
      <c r="I2659">
        <v>0</v>
      </c>
      <c r="J2659">
        <v>8.8176199999999996E-2</v>
      </c>
      <c r="K2659">
        <v>7.3829000000000004E-3</v>
      </c>
      <c r="L2659">
        <v>1.6242400000000001E-2</v>
      </c>
      <c r="M2659">
        <v>0.37025350000000001</v>
      </c>
      <c r="O2659" t="str">
        <f>Table_Index[[#This Row],[ID]]&amp;Table_Index[[#This Row],[year]]</f>
        <v>92492004</v>
      </c>
      <c r="R2659" t="str">
        <f t="shared" si="161"/>
        <v/>
      </c>
    </row>
    <row r="2660" spans="1:18" x14ac:dyDescent="0.3">
      <c r="A2660">
        <v>9249</v>
      </c>
      <c r="B2660">
        <v>2005</v>
      </c>
      <c r="C2660">
        <v>1</v>
      </c>
      <c r="D2660">
        <v>0.15805279999999999</v>
      </c>
      <c r="E2660">
        <v>9.4831700000000005E-2</v>
      </c>
      <c r="F2660">
        <v>0.11853959999999999</v>
      </c>
      <c r="G2660">
        <v>0.18334120000000001</v>
      </c>
      <c r="H2660">
        <v>0</v>
      </c>
      <c r="I2660">
        <v>0.23707919999999999</v>
      </c>
      <c r="J2660">
        <v>4.7415800000000001E-2</v>
      </c>
      <c r="K2660">
        <v>3.1610600000000003E-2</v>
      </c>
      <c r="L2660">
        <v>0.1043148</v>
      </c>
      <c r="M2660">
        <v>2.4814300000000001E-2</v>
      </c>
      <c r="O2660" t="str">
        <f>Table_Index[[#This Row],[ID]]&amp;Table_Index[[#This Row],[year]]</f>
        <v>92492005</v>
      </c>
      <c r="R2660" t="str">
        <f t="shared" si="161"/>
        <v/>
      </c>
    </row>
    <row r="2661" spans="1:18" x14ac:dyDescent="0.3">
      <c r="A2661">
        <v>9249</v>
      </c>
      <c r="B2661">
        <v>2005</v>
      </c>
      <c r="C2661">
        <v>2</v>
      </c>
      <c r="D2661">
        <v>0.1848929</v>
      </c>
      <c r="E2661">
        <v>0.15332580000000001</v>
      </c>
      <c r="F2661">
        <v>0.1803833</v>
      </c>
      <c r="G2661">
        <v>0</v>
      </c>
      <c r="H2661">
        <v>0</v>
      </c>
      <c r="I2661">
        <v>0</v>
      </c>
      <c r="J2661">
        <v>0.2615558</v>
      </c>
      <c r="K2661">
        <v>7.2153300000000004E-2</v>
      </c>
      <c r="L2661">
        <v>0.1037204</v>
      </c>
      <c r="M2661">
        <v>4.3968399999999998E-2</v>
      </c>
      <c r="O2661" t="str">
        <f>Table_Index[[#This Row],[ID]]&amp;Table_Index[[#This Row],[year]]</f>
        <v>92492005</v>
      </c>
      <c r="R2661" t="str">
        <f t="shared" si="161"/>
        <v/>
      </c>
    </row>
    <row r="2662" spans="1:18" x14ac:dyDescent="0.3">
      <c r="A2662">
        <v>9249</v>
      </c>
      <c r="B2662">
        <v>2005</v>
      </c>
      <c r="C2662">
        <v>3</v>
      </c>
      <c r="D2662">
        <v>9.8372200000000007E-2</v>
      </c>
      <c r="E2662">
        <v>9.8372200000000007E-2</v>
      </c>
      <c r="F2662">
        <v>0.22953509999999999</v>
      </c>
      <c r="G2662">
        <v>3.9348899999999999E-2</v>
      </c>
      <c r="H2662">
        <v>4.9186100000000003E-2</v>
      </c>
      <c r="I2662">
        <v>0</v>
      </c>
      <c r="J2662">
        <v>0.20712820000000001</v>
      </c>
      <c r="K2662">
        <v>9.8372200000000007E-2</v>
      </c>
      <c r="L2662">
        <v>0.1229653</v>
      </c>
      <c r="M2662">
        <v>5.6719800000000001E-2</v>
      </c>
      <c r="O2662" t="str">
        <f>Table_Index[[#This Row],[ID]]&amp;Table_Index[[#This Row],[year]]</f>
        <v>92492005</v>
      </c>
      <c r="R2662" t="str">
        <f t="shared" si="161"/>
        <v/>
      </c>
    </row>
    <row r="2663" spans="1:18" x14ac:dyDescent="0.3">
      <c r="A2663">
        <v>9249</v>
      </c>
      <c r="B2663">
        <v>2005</v>
      </c>
      <c r="C2663">
        <v>4</v>
      </c>
      <c r="D2663">
        <v>0.2333488</v>
      </c>
      <c r="E2663">
        <v>0.1043929</v>
      </c>
      <c r="F2663">
        <v>0.15658939999999999</v>
      </c>
      <c r="G2663">
        <v>6.6431900000000002E-2</v>
      </c>
      <c r="H2663">
        <v>4.9126099999999999E-2</v>
      </c>
      <c r="I2663">
        <v>0</v>
      </c>
      <c r="J2663">
        <v>0.19343389999999999</v>
      </c>
      <c r="K2663">
        <v>6.14076E-2</v>
      </c>
      <c r="L2663">
        <v>0.1059281</v>
      </c>
      <c r="M2663">
        <v>2.9341300000000001E-2</v>
      </c>
      <c r="O2663" t="str">
        <f>Table_Index[[#This Row],[ID]]&amp;Table_Index[[#This Row],[year]]</f>
        <v>92492005</v>
      </c>
      <c r="R2663" t="str">
        <f t="shared" si="161"/>
        <v/>
      </c>
    </row>
    <row r="2664" spans="1:18" x14ac:dyDescent="0.3">
      <c r="A2664">
        <v>9249</v>
      </c>
      <c r="B2664">
        <v>2006</v>
      </c>
      <c r="C2664">
        <v>1</v>
      </c>
      <c r="D2664">
        <v>0.11623360000000001</v>
      </c>
      <c r="E2664">
        <v>0.145292</v>
      </c>
      <c r="F2664">
        <v>0.1341157</v>
      </c>
      <c r="G2664">
        <v>0.1072925</v>
      </c>
      <c r="H2664">
        <v>0</v>
      </c>
      <c r="I2664">
        <v>0.21234980000000001</v>
      </c>
      <c r="J2664">
        <v>0</v>
      </c>
      <c r="K2664">
        <v>0.1251746</v>
      </c>
      <c r="L2664">
        <v>7.3763599999999999E-2</v>
      </c>
      <c r="M2664">
        <v>8.5778199999999999E-2</v>
      </c>
      <c r="O2664" t="str">
        <f>Table_Index[[#This Row],[ID]]&amp;Table_Index[[#This Row],[year]]</f>
        <v>92492006</v>
      </c>
      <c r="R2664" t="str">
        <f t="shared" si="161"/>
        <v/>
      </c>
    </row>
    <row r="2665" spans="1:18" x14ac:dyDescent="0.3">
      <c r="A2665">
        <v>9249</v>
      </c>
      <c r="B2665">
        <v>2006</v>
      </c>
      <c r="C2665">
        <v>2</v>
      </c>
      <c r="D2665">
        <v>0.24471509999999999</v>
      </c>
      <c r="E2665">
        <v>7.3414499999999994E-2</v>
      </c>
      <c r="F2665">
        <v>0.1713006</v>
      </c>
      <c r="G2665">
        <v>0.1125689</v>
      </c>
      <c r="H2665">
        <v>0</v>
      </c>
      <c r="I2665">
        <v>0</v>
      </c>
      <c r="J2665">
        <v>0.12235749999999999</v>
      </c>
      <c r="K2665">
        <v>7.3414499999999994E-2</v>
      </c>
      <c r="L2665">
        <v>0.1566177</v>
      </c>
      <c r="M2665">
        <v>4.5611100000000002E-2</v>
      </c>
      <c r="O2665" t="str">
        <f>Table_Index[[#This Row],[ID]]&amp;Table_Index[[#This Row],[year]]</f>
        <v>92492006</v>
      </c>
      <c r="R2665" t="str">
        <f t="shared" si="161"/>
        <v/>
      </c>
    </row>
    <row r="2666" spans="1:18" x14ac:dyDescent="0.3">
      <c r="A2666">
        <v>9249</v>
      </c>
      <c r="B2666">
        <v>2006</v>
      </c>
      <c r="C2666">
        <v>3</v>
      </c>
      <c r="D2666">
        <v>0.14360500000000001</v>
      </c>
      <c r="E2666">
        <v>0.38287759999999998</v>
      </c>
      <c r="F2666">
        <v>9.8054000000000002E-2</v>
      </c>
      <c r="G2666">
        <v>0.12887100000000001</v>
      </c>
      <c r="H2666">
        <v>7.8443200000000005E-2</v>
      </c>
      <c r="I2666">
        <v>0</v>
      </c>
      <c r="J2666">
        <v>0</v>
      </c>
      <c r="K2666">
        <v>5.6030900000000002E-2</v>
      </c>
      <c r="L2666">
        <v>8.4046300000000004E-2</v>
      </c>
      <c r="M2666">
        <v>2.8072E-2</v>
      </c>
      <c r="O2666" t="str">
        <f>Table_Index[[#This Row],[ID]]&amp;Table_Index[[#This Row],[year]]</f>
        <v>92492006</v>
      </c>
      <c r="R2666" t="str">
        <f t="shared" si="161"/>
        <v/>
      </c>
    </row>
    <row r="2667" spans="1:18" x14ac:dyDescent="0.3">
      <c r="A2667">
        <v>9249</v>
      </c>
      <c r="B2667">
        <v>2006</v>
      </c>
      <c r="C2667">
        <v>4</v>
      </c>
      <c r="D2667">
        <v>0.14227290000000001</v>
      </c>
      <c r="E2667">
        <v>0.1471788</v>
      </c>
      <c r="F2667">
        <v>6.7190299999999994E-2</v>
      </c>
      <c r="G2667">
        <v>6.7211699999999999E-2</v>
      </c>
      <c r="H2667">
        <v>0</v>
      </c>
      <c r="I2667">
        <v>0.35322920000000002</v>
      </c>
      <c r="J2667">
        <v>9.5666200000000007E-2</v>
      </c>
      <c r="K2667">
        <v>5.88715E-2</v>
      </c>
      <c r="L2667">
        <v>4.4153600000000001E-2</v>
      </c>
      <c r="M2667">
        <v>2.42256E-2</v>
      </c>
      <c r="O2667" t="str">
        <f>Table_Index[[#This Row],[ID]]&amp;Table_Index[[#This Row],[year]]</f>
        <v>92492006</v>
      </c>
      <c r="R2667" t="str">
        <f t="shared" si="161"/>
        <v/>
      </c>
    </row>
    <row r="2668" spans="1:18" x14ac:dyDescent="0.3">
      <c r="A2668">
        <v>9250</v>
      </c>
      <c r="B2668">
        <v>2003</v>
      </c>
      <c r="C2668">
        <v>1</v>
      </c>
      <c r="D2668">
        <v>0.42004770000000002</v>
      </c>
      <c r="E2668">
        <v>0.1031026</v>
      </c>
      <c r="F2668">
        <v>0.18257760000000001</v>
      </c>
      <c r="G2668">
        <v>0.1288783</v>
      </c>
      <c r="H2668">
        <v>0</v>
      </c>
      <c r="I2668">
        <v>0</v>
      </c>
      <c r="J2668">
        <v>0</v>
      </c>
      <c r="K2668">
        <v>0</v>
      </c>
      <c r="L2668">
        <v>0.1632458</v>
      </c>
      <c r="M2668">
        <v>2.1480000000000002E-3</v>
      </c>
      <c r="O2668" t="str">
        <f>Table_Index[[#This Row],[ID]]&amp;Table_Index[[#This Row],[year]]</f>
        <v>92502003</v>
      </c>
      <c r="R2668" t="str">
        <f t="shared" si="161"/>
        <v/>
      </c>
    </row>
    <row r="2669" spans="1:18" x14ac:dyDescent="0.3">
      <c r="A2669">
        <v>9250</v>
      </c>
      <c r="B2669">
        <v>2003</v>
      </c>
      <c r="C2669">
        <v>2</v>
      </c>
      <c r="D2669">
        <v>2.5927100000000002E-2</v>
      </c>
      <c r="E2669">
        <v>8.6040999999999999E-3</v>
      </c>
      <c r="F2669">
        <v>1.3422399999999999E-2</v>
      </c>
      <c r="G2669">
        <v>9.9807999999999997E-3</v>
      </c>
      <c r="H2669">
        <v>0</v>
      </c>
      <c r="I2669">
        <v>5.5066400000000001E-2</v>
      </c>
      <c r="J2669">
        <v>5.1625000000000004E-3</v>
      </c>
      <c r="K2669">
        <v>7.2275000000000004E-3</v>
      </c>
      <c r="L2669">
        <v>1.29062E-2</v>
      </c>
      <c r="M2669">
        <v>0.861703</v>
      </c>
      <c r="O2669" t="str">
        <f>Table_Index[[#This Row],[ID]]&amp;Table_Index[[#This Row],[year]]</f>
        <v>92502003</v>
      </c>
      <c r="R2669" t="str">
        <f t="shared" si="161"/>
        <v/>
      </c>
    </row>
    <row r="2670" spans="1:18" x14ac:dyDescent="0.3">
      <c r="A2670">
        <v>9250</v>
      </c>
      <c r="B2670">
        <v>2003</v>
      </c>
      <c r="C2670">
        <v>3</v>
      </c>
      <c r="D2670">
        <v>4.1267999999999999E-3</v>
      </c>
      <c r="E2670">
        <v>6.9479999999999997E-4</v>
      </c>
      <c r="F2670">
        <v>1.9897000000000001E-3</v>
      </c>
      <c r="G2670">
        <v>3.1583000000000002E-3</v>
      </c>
      <c r="H2670">
        <v>0</v>
      </c>
      <c r="I2670">
        <v>0</v>
      </c>
      <c r="J2670">
        <v>1.516E-3</v>
      </c>
      <c r="K2670">
        <v>0.98614559999999996</v>
      </c>
      <c r="L2670">
        <v>2.0528999999999999E-3</v>
      </c>
      <c r="M2670">
        <v>3.1579999999999998E-4</v>
      </c>
      <c r="O2670" t="str">
        <f>Table_Index[[#This Row],[ID]]&amp;Table_Index[[#This Row],[year]]</f>
        <v>92502003</v>
      </c>
      <c r="R2670" t="str">
        <f t="shared" si="161"/>
        <v/>
      </c>
    </row>
    <row r="2671" spans="1:18" x14ac:dyDescent="0.3">
      <c r="A2671">
        <v>9250</v>
      </c>
      <c r="B2671">
        <v>2003</v>
      </c>
      <c r="C2671">
        <v>4</v>
      </c>
      <c r="D2671">
        <v>0.23630889999999999</v>
      </c>
      <c r="E2671">
        <v>3.4824500000000001E-2</v>
      </c>
      <c r="F2671">
        <v>0.14924770000000001</v>
      </c>
      <c r="G2671">
        <v>5.1033099999999998E-2</v>
      </c>
      <c r="H2671">
        <v>8.7061200000000005E-2</v>
      </c>
      <c r="I2671">
        <v>0.21143429999999999</v>
      </c>
      <c r="J2671">
        <v>0.1094483</v>
      </c>
      <c r="K2671">
        <v>3.7311900000000002E-2</v>
      </c>
      <c r="L2671">
        <v>7.4623900000000007E-2</v>
      </c>
      <c r="M2671">
        <v>8.7060999999999996E-3</v>
      </c>
      <c r="O2671" t="str">
        <f>Table_Index[[#This Row],[ID]]&amp;Table_Index[[#This Row],[year]]</f>
        <v>92502003</v>
      </c>
      <c r="R2671" t="str">
        <f t="shared" si="161"/>
        <v/>
      </c>
    </row>
    <row r="2672" spans="1:18" x14ac:dyDescent="0.3">
      <c r="A2672">
        <v>9250</v>
      </c>
      <c r="B2672">
        <v>2004</v>
      </c>
      <c r="C2672">
        <v>1</v>
      </c>
      <c r="D2672">
        <v>0.37801069999999998</v>
      </c>
      <c r="E2672">
        <v>0.1044942</v>
      </c>
      <c r="F2672">
        <v>9.9518300000000004E-2</v>
      </c>
      <c r="G2672">
        <v>0.1691811</v>
      </c>
      <c r="H2672">
        <v>3.7319400000000003E-2</v>
      </c>
      <c r="I2672">
        <v>0</v>
      </c>
      <c r="J2672">
        <v>0</v>
      </c>
      <c r="K2672">
        <v>0.1492774</v>
      </c>
      <c r="L2672">
        <v>4.9759100000000001E-2</v>
      </c>
      <c r="M2672">
        <v>1.2439800000000001E-2</v>
      </c>
      <c r="O2672" t="str">
        <f>Table_Index[[#This Row],[ID]]&amp;Table_Index[[#This Row],[year]]</f>
        <v>92502004</v>
      </c>
      <c r="R2672" t="str">
        <f t="shared" si="161"/>
        <v/>
      </c>
    </row>
    <row r="2673" spans="1:18" x14ac:dyDescent="0.3">
      <c r="A2673">
        <v>9250</v>
      </c>
      <c r="B2673">
        <v>2004</v>
      </c>
      <c r="C2673">
        <v>2</v>
      </c>
      <c r="D2673">
        <v>9.47654E-2</v>
      </c>
      <c r="E2673">
        <v>0.21660650000000001</v>
      </c>
      <c r="F2673">
        <v>9.0252700000000005E-2</v>
      </c>
      <c r="G2673">
        <v>0.37003609999999998</v>
      </c>
      <c r="H2673">
        <v>5.23466E-2</v>
      </c>
      <c r="I2673">
        <v>0</v>
      </c>
      <c r="J2673">
        <v>9.9278000000000005E-2</v>
      </c>
      <c r="K2673">
        <v>4.0613700000000003E-2</v>
      </c>
      <c r="L2673">
        <v>3.6101099999999997E-2</v>
      </c>
      <c r="M2673">
        <v>0</v>
      </c>
      <c r="O2673" t="str">
        <f>Table_Index[[#This Row],[ID]]&amp;Table_Index[[#This Row],[year]]</f>
        <v>92502004</v>
      </c>
      <c r="R2673" t="str">
        <f t="shared" si="161"/>
        <v/>
      </c>
    </row>
    <row r="2674" spans="1:18" x14ac:dyDescent="0.3">
      <c r="A2674">
        <v>9250</v>
      </c>
      <c r="B2674">
        <v>2004</v>
      </c>
      <c r="C2674">
        <v>3</v>
      </c>
      <c r="D2674">
        <v>9.8460000000000006E-3</v>
      </c>
      <c r="E2674">
        <v>3.4299999999999999E-3</v>
      </c>
      <c r="F2674">
        <v>2.4210999999999998E-3</v>
      </c>
      <c r="G2674">
        <v>6.6178000000000001E-3</v>
      </c>
      <c r="H2674">
        <v>3.0259999999999998E-4</v>
      </c>
      <c r="I2674">
        <v>0</v>
      </c>
      <c r="J2674">
        <v>3.2282000000000001E-3</v>
      </c>
      <c r="K2674">
        <v>0.9684566</v>
      </c>
      <c r="L2674">
        <v>4.0150999999999997E-3</v>
      </c>
      <c r="M2674">
        <v>1.6827000000000001E-3</v>
      </c>
      <c r="O2674" t="str">
        <f>Table_Index[[#This Row],[ID]]&amp;Table_Index[[#This Row],[year]]</f>
        <v>92502004</v>
      </c>
      <c r="R2674" t="str">
        <f t="shared" si="161"/>
        <v/>
      </c>
    </row>
    <row r="2675" spans="1:18" x14ac:dyDescent="0.3">
      <c r="A2675">
        <v>9250</v>
      </c>
      <c r="B2675">
        <v>2004</v>
      </c>
      <c r="C2675">
        <v>4</v>
      </c>
      <c r="D2675">
        <v>0.17932029999999999</v>
      </c>
      <c r="E2675">
        <v>5.5917099999999997E-2</v>
      </c>
      <c r="F2675">
        <v>5.2060700000000001E-2</v>
      </c>
      <c r="G2675">
        <v>2.89226E-2</v>
      </c>
      <c r="H2675">
        <v>0.17112559999999999</v>
      </c>
      <c r="I2675">
        <v>0.231381</v>
      </c>
      <c r="J2675">
        <v>6.36298E-2</v>
      </c>
      <c r="K2675">
        <v>0.15328990000000001</v>
      </c>
      <c r="L2675">
        <v>6.07375E-2</v>
      </c>
      <c r="M2675">
        <v>3.6153000000000001E-3</v>
      </c>
      <c r="O2675" t="str">
        <f>Table_Index[[#This Row],[ID]]&amp;Table_Index[[#This Row],[year]]</f>
        <v>92502004</v>
      </c>
      <c r="R2675" t="str">
        <f t="shared" si="161"/>
        <v/>
      </c>
    </row>
    <row r="2676" spans="1:18" x14ac:dyDescent="0.3">
      <c r="A2676">
        <v>9251</v>
      </c>
      <c r="B2676">
        <v>2003</v>
      </c>
      <c r="C2676">
        <v>1</v>
      </c>
      <c r="D2676">
        <v>2.07256E-2</v>
      </c>
      <c r="E2676">
        <v>4.5994E-3</v>
      </c>
      <c r="F2676">
        <v>1.02208E-2</v>
      </c>
      <c r="G2676">
        <v>7.6655999999999998E-3</v>
      </c>
      <c r="H2676">
        <v>0.63880210000000004</v>
      </c>
      <c r="I2676">
        <v>5.1104000000000002E-3</v>
      </c>
      <c r="J2676">
        <v>1.74302E-2</v>
      </c>
      <c r="K2676">
        <v>0.28746090000000002</v>
      </c>
      <c r="L2676">
        <v>7.0267999999999997E-3</v>
      </c>
      <c r="M2676">
        <v>9.5819999999999998E-4</v>
      </c>
      <c r="O2676" t="str">
        <f>Table_Index[[#This Row],[ID]]&amp;Table_Index[[#This Row],[year]]</f>
        <v>92512003</v>
      </c>
      <c r="R2676" t="str">
        <f t="shared" si="161"/>
        <v/>
      </c>
    </row>
    <row r="2677" spans="1:18" x14ac:dyDescent="0.3">
      <c r="A2677">
        <v>9251</v>
      </c>
      <c r="B2677">
        <v>2003</v>
      </c>
      <c r="C2677">
        <v>2</v>
      </c>
      <c r="D2677">
        <v>0.2258859</v>
      </c>
      <c r="E2677">
        <v>9.2935900000000002E-2</v>
      </c>
      <c r="F2677">
        <v>8.4487199999999998E-2</v>
      </c>
      <c r="G2677">
        <v>9.5048099999999996E-2</v>
      </c>
      <c r="H2677">
        <v>0</v>
      </c>
      <c r="I2677">
        <v>0.35907070000000002</v>
      </c>
      <c r="J2677">
        <v>0</v>
      </c>
      <c r="K2677">
        <v>0</v>
      </c>
      <c r="L2677">
        <v>0.1320113</v>
      </c>
      <c r="M2677">
        <v>1.05609E-2</v>
      </c>
      <c r="O2677" t="str">
        <f>Table_Index[[#This Row],[ID]]&amp;Table_Index[[#This Row],[year]]</f>
        <v>92512003</v>
      </c>
      <c r="R2677" t="str">
        <f t="shared" si="161"/>
        <v/>
      </c>
    </row>
    <row r="2678" spans="1:18" x14ac:dyDescent="0.3">
      <c r="A2678">
        <v>9251</v>
      </c>
      <c r="B2678">
        <v>2003</v>
      </c>
      <c r="C2678">
        <v>3</v>
      </c>
      <c r="D2678">
        <v>0.21611920000000001</v>
      </c>
      <c r="E2678">
        <v>6.6193600000000005E-2</v>
      </c>
      <c r="F2678">
        <v>0.1866999</v>
      </c>
      <c r="G2678">
        <v>9.1652700000000004E-2</v>
      </c>
      <c r="H2678">
        <v>0</v>
      </c>
      <c r="I2678">
        <v>0.15275440000000001</v>
      </c>
      <c r="J2678">
        <v>0.13925709999999999</v>
      </c>
      <c r="K2678">
        <v>3.3945400000000001E-2</v>
      </c>
      <c r="L2678">
        <v>0.1048914</v>
      </c>
      <c r="M2678">
        <v>8.4863999999999998E-3</v>
      </c>
      <c r="O2678" t="str">
        <f>Table_Index[[#This Row],[ID]]&amp;Table_Index[[#This Row],[year]]</f>
        <v>92512003</v>
      </c>
      <c r="R2678" t="str">
        <f t="shared" si="161"/>
        <v/>
      </c>
    </row>
    <row r="2679" spans="1:18" x14ac:dyDescent="0.3">
      <c r="A2679">
        <v>9251</v>
      </c>
      <c r="B2679">
        <v>2003</v>
      </c>
      <c r="C2679">
        <v>4</v>
      </c>
      <c r="D2679">
        <v>4.6715000000000003E-3</v>
      </c>
      <c r="E2679">
        <v>3.0365000000000001E-3</v>
      </c>
      <c r="F2679">
        <v>9.1094999999999995E-3</v>
      </c>
      <c r="G2679">
        <v>9.2864999999999996E-3</v>
      </c>
      <c r="H2679">
        <v>1.7518E-3</v>
      </c>
      <c r="I2679">
        <v>1.9854E-2</v>
      </c>
      <c r="J2679">
        <v>9.4598000000000008E-3</v>
      </c>
      <c r="K2679">
        <v>3.5035999999999999E-3</v>
      </c>
      <c r="L2679">
        <v>4.4378999999999998E-3</v>
      </c>
      <c r="M2679">
        <v>0.93488870000000002</v>
      </c>
      <c r="O2679" t="str">
        <f>Table_Index[[#This Row],[ID]]&amp;Table_Index[[#This Row],[year]]</f>
        <v>92512003</v>
      </c>
      <c r="R2679" t="str">
        <f t="shared" si="161"/>
        <v/>
      </c>
    </row>
    <row r="2680" spans="1:18" x14ac:dyDescent="0.3">
      <c r="A2680">
        <v>9251</v>
      </c>
      <c r="B2680">
        <v>2004</v>
      </c>
      <c r="C2680">
        <v>1</v>
      </c>
      <c r="D2680">
        <v>5.0415399999999999E-2</v>
      </c>
      <c r="E2680">
        <v>9.6446799999999999E-2</v>
      </c>
      <c r="F2680">
        <v>6.2471199999999998E-2</v>
      </c>
      <c r="G2680">
        <v>0.37879479999999999</v>
      </c>
      <c r="H2680">
        <v>0</v>
      </c>
      <c r="I2680">
        <v>0.241117</v>
      </c>
      <c r="J2680">
        <v>3.8359499999999998E-2</v>
      </c>
      <c r="K2680">
        <v>7.7814999999999995E-2</v>
      </c>
      <c r="L2680">
        <v>4.3839500000000003E-2</v>
      </c>
      <c r="M2680">
        <v>1.0740700000000001E-2</v>
      </c>
      <c r="O2680" t="str">
        <f>Table_Index[[#This Row],[ID]]&amp;Table_Index[[#This Row],[year]]</f>
        <v>92512004</v>
      </c>
      <c r="R2680" t="str">
        <f t="shared" si="161"/>
        <v/>
      </c>
    </row>
    <row r="2681" spans="1:18" x14ac:dyDescent="0.3">
      <c r="A2681">
        <v>9251</v>
      </c>
      <c r="B2681">
        <v>2004</v>
      </c>
      <c r="C2681">
        <v>2</v>
      </c>
      <c r="D2681">
        <v>2.5553800000000002E-2</v>
      </c>
      <c r="E2681">
        <v>3.7623000000000001E-3</v>
      </c>
      <c r="F2681">
        <v>8.6820999999999999E-3</v>
      </c>
      <c r="G2681">
        <v>5.1606699999999998E-2</v>
      </c>
      <c r="H2681">
        <v>7.2349999999999997E-4</v>
      </c>
      <c r="I2681">
        <v>2.6046400000000001E-2</v>
      </c>
      <c r="J2681">
        <v>6.8009999999999998E-3</v>
      </c>
      <c r="K2681">
        <v>2.3151999999999999E-3</v>
      </c>
      <c r="L2681">
        <v>5.7881E-3</v>
      </c>
      <c r="M2681">
        <v>0.86872079999999996</v>
      </c>
      <c r="O2681" t="str">
        <f>Table_Index[[#This Row],[ID]]&amp;Table_Index[[#This Row],[year]]</f>
        <v>92512004</v>
      </c>
      <c r="R2681" t="str">
        <f t="shared" si="161"/>
        <v/>
      </c>
    </row>
    <row r="2682" spans="1:18" x14ac:dyDescent="0.3">
      <c r="A2682">
        <v>9251</v>
      </c>
      <c r="B2682">
        <v>2004</v>
      </c>
      <c r="C2682">
        <v>3</v>
      </c>
      <c r="D2682">
        <v>0.55200499999999997</v>
      </c>
      <c r="E2682">
        <v>4.69925E-2</v>
      </c>
      <c r="F2682">
        <v>5.0125299999999998E-2</v>
      </c>
      <c r="G2682">
        <v>7.8320799999999996E-2</v>
      </c>
      <c r="H2682">
        <v>0</v>
      </c>
      <c r="I2682">
        <v>0.1159148</v>
      </c>
      <c r="J2682">
        <v>6.5789500000000001E-2</v>
      </c>
      <c r="K2682">
        <v>2.50627E-2</v>
      </c>
      <c r="L2682">
        <v>6.01504E-2</v>
      </c>
      <c r="M2682">
        <v>5.6391000000000002E-3</v>
      </c>
      <c r="O2682" t="str">
        <f>Table_Index[[#This Row],[ID]]&amp;Table_Index[[#This Row],[year]]</f>
        <v>92512004</v>
      </c>
      <c r="R2682" t="str">
        <f t="shared" si="161"/>
        <v/>
      </c>
    </row>
    <row r="2683" spans="1:18" x14ac:dyDescent="0.3">
      <c r="A2683">
        <v>9251</v>
      </c>
      <c r="B2683">
        <v>2004</v>
      </c>
      <c r="C2683">
        <v>4</v>
      </c>
      <c r="D2683">
        <v>0.31216290000000002</v>
      </c>
      <c r="E2683">
        <v>8.1660999999999997E-2</v>
      </c>
      <c r="F2683">
        <v>9.0455300000000002E-2</v>
      </c>
      <c r="G2683">
        <v>0</v>
      </c>
      <c r="H2683">
        <v>2.3744500000000002E-2</v>
      </c>
      <c r="I2683">
        <v>0.22613820000000001</v>
      </c>
      <c r="J2683">
        <v>6.2816200000000003E-2</v>
      </c>
      <c r="K2683">
        <v>9.4978000000000007E-2</v>
      </c>
      <c r="L2683">
        <v>0.10553120000000001</v>
      </c>
      <c r="M2683">
        <v>2.5125999999999998E-3</v>
      </c>
      <c r="O2683" t="str">
        <f>Table_Index[[#This Row],[ID]]&amp;Table_Index[[#This Row],[year]]</f>
        <v>92512004</v>
      </c>
      <c r="R2683" t="str">
        <f t="shared" si="161"/>
        <v/>
      </c>
    </row>
    <row r="2684" spans="1:18" x14ac:dyDescent="0.3">
      <c r="A2684">
        <v>9252</v>
      </c>
      <c r="B2684">
        <v>2003</v>
      </c>
      <c r="C2684">
        <v>1</v>
      </c>
      <c r="D2684">
        <v>0.38113950000000002</v>
      </c>
      <c r="E2684">
        <v>0</v>
      </c>
      <c r="F2684">
        <v>0.1571709</v>
      </c>
      <c r="G2684">
        <v>0</v>
      </c>
      <c r="H2684">
        <v>0</v>
      </c>
      <c r="I2684">
        <v>0.3143418</v>
      </c>
      <c r="J2684">
        <v>0</v>
      </c>
      <c r="K2684">
        <v>5.8939100000000001E-2</v>
      </c>
      <c r="L2684">
        <v>7.8585500000000003E-2</v>
      </c>
      <c r="M2684">
        <v>9.8232000000000007E-3</v>
      </c>
      <c r="O2684" t="str">
        <f>Table_Index[[#This Row],[ID]]&amp;Table_Index[[#This Row],[year]]</f>
        <v>92522003</v>
      </c>
      <c r="R2684" t="str">
        <f t="shared" si="161"/>
        <v/>
      </c>
    </row>
    <row r="2685" spans="1:18" x14ac:dyDescent="0.3">
      <c r="A2685">
        <v>9252</v>
      </c>
      <c r="B2685">
        <v>2003</v>
      </c>
      <c r="C2685">
        <v>2</v>
      </c>
      <c r="D2685">
        <v>0.25632709999999997</v>
      </c>
      <c r="E2685">
        <v>7.0084400000000005E-2</v>
      </c>
      <c r="F2685">
        <v>0.15574299999999999</v>
      </c>
      <c r="G2685">
        <v>0.1479559</v>
      </c>
      <c r="H2685">
        <v>0</v>
      </c>
      <c r="I2685">
        <v>0.19467880000000001</v>
      </c>
      <c r="J2685">
        <v>8.1765099999999993E-2</v>
      </c>
      <c r="K2685">
        <v>0</v>
      </c>
      <c r="L2685">
        <v>8.5658700000000004E-2</v>
      </c>
      <c r="M2685">
        <v>7.7872000000000002E-3</v>
      </c>
      <c r="O2685" t="str">
        <f>Table_Index[[#This Row],[ID]]&amp;Table_Index[[#This Row],[year]]</f>
        <v>92522003</v>
      </c>
      <c r="R2685" t="str">
        <f t="shared" si="161"/>
        <v/>
      </c>
    </row>
    <row r="2686" spans="1:18" x14ac:dyDescent="0.3">
      <c r="A2686">
        <v>9252</v>
      </c>
      <c r="B2686">
        <v>2003</v>
      </c>
      <c r="C2686">
        <v>3</v>
      </c>
      <c r="D2686">
        <v>0.23856859999999999</v>
      </c>
      <c r="E2686">
        <v>4.7713699999999998E-2</v>
      </c>
      <c r="F2686">
        <v>0.13121269999999999</v>
      </c>
      <c r="G2686">
        <v>4.9701799999999997E-2</v>
      </c>
      <c r="H2686">
        <v>0</v>
      </c>
      <c r="I2686">
        <v>0.31809150000000003</v>
      </c>
      <c r="J2686">
        <v>0</v>
      </c>
      <c r="K2686">
        <v>0.1192843</v>
      </c>
      <c r="L2686">
        <v>7.5546699999999994E-2</v>
      </c>
      <c r="M2686">
        <v>1.9880700000000001E-2</v>
      </c>
      <c r="O2686" t="str">
        <f>Table_Index[[#This Row],[ID]]&amp;Table_Index[[#This Row],[year]]</f>
        <v>92522003</v>
      </c>
      <c r="R2686" t="str">
        <f t="shared" si="161"/>
        <v/>
      </c>
    </row>
    <row r="2687" spans="1:18" x14ac:dyDescent="0.3">
      <c r="A2687">
        <v>9252</v>
      </c>
      <c r="B2687">
        <v>2003</v>
      </c>
      <c r="C2687">
        <v>4</v>
      </c>
      <c r="D2687">
        <v>0.1071387</v>
      </c>
      <c r="E2687">
        <v>0.13808989999999999</v>
      </c>
      <c r="F2687">
        <v>0.1428517</v>
      </c>
      <c r="G2687">
        <v>9.4082399999999997E-2</v>
      </c>
      <c r="H2687">
        <v>0</v>
      </c>
      <c r="I2687">
        <v>0.28570329999999999</v>
      </c>
      <c r="J2687">
        <v>7.8568399999999997E-2</v>
      </c>
      <c r="K2687">
        <v>4.7617199999999998E-2</v>
      </c>
      <c r="L2687">
        <v>7.1425799999999998E-2</v>
      </c>
      <c r="M2687">
        <v>3.4522499999999998E-2</v>
      </c>
      <c r="O2687" t="str">
        <f>Table_Index[[#This Row],[ID]]&amp;Table_Index[[#This Row],[year]]</f>
        <v>92522003</v>
      </c>
      <c r="R2687" t="str">
        <f t="shared" si="161"/>
        <v/>
      </c>
    </row>
    <row r="2688" spans="1:18" x14ac:dyDescent="0.3">
      <c r="A2688">
        <v>9252</v>
      </c>
      <c r="B2688">
        <v>2004</v>
      </c>
      <c r="C2688">
        <v>1</v>
      </c>
      <c r="D2688">
        <v>0.2162482</v>
      </c>
      <c r="E2688">
        <v>2.0529499999999999E-2</v>
      </c>
      <c r="F2688">
        <v>6.3167600000000004E-2</v>
      </c>
      <c r="G2688">
        <v>0.18365980000000001</v>
      </c>
      <c r="H2688">
        <v>0.2447744</v>
      </c>
      <c r="I2688">
        <v>0.13423109999999999</v>
      </c>
      <c r="J2688">
        <v>5.2113300000000001E-2</v>
      </c>
      <c r="K2688">
        <v>2.3687799999999998E-2</v>
      </c>
      <c r="L2688">
        <v>3.1583800000000002E-2</v>
      </c>
      <c r="M2688">
        <v>3.0004599999999999E-2</v>
      </c>
      <c r="O2688" t="str">
        <f>Table_Index[[#This Row],[ID]]&amp;Table_Index[[#This Row],[year]]</f>
        <v>92522004</v>
      </c>
      <c r="R2688" t="str">
        <f t="shared" si="161"/>
        <v/>
      </c>
    </row>
    <row r="2689" spans="1:18" x14ac:dyDescent="0.3">
      <c r="A2689">
        <v>9252</v>
      </c>
      <c r="B2689">
        <v>2004</v>
      </c>
      <c r="C2689">
        <v>2</v>
      </c>
      <c r="D2689">
        <v>0.29870069999999999</v>
      </c>
      <c r="E2689">
        <v>5.5029300000000003E-2</v>
      </c>
      <c r="F2689">
        <v>6.4740300000000001E-2</v>
      </c>
      <c r="G2689">
        <v>0.22561990000000001</v>
      </c>
      <c r="H2689">
        <v>9.7109999999999991E-3</v>
      </c>
      <c r="I2689">
        <v>0.1294806</v>
      </c>
      <c r="J2689">
        <v>0.11329549999999999</v>
      </c>
      <c r="K2689">
        <v>4.6936699999999998E-2</v>
      </c>
      <c r="L2689">
        <v>4.6127500000000002E-2</v>
      </c>
      <c r="M2689">
        <v>1.03584E-2</v>
      </c>
      <c r="O2689" t="str">
        <f>Table_Index[[#This Row],[ID]]&amp;Table_Index[[#This Row],[year]]</f>
        <v>92522004</v>
      </c>
      <c r="R2689" t="str">
        <f t="shared" si="161"/>
        <v/>
      </c>
    </row>
    <row r="2690" spans="1:18" x14ac:dyDescent="0.3">
      <c r="A2690">
        <v>9252</v>
      </c>
      <c r="B2690">
        <v>2004</v>
      </c>
      <c r="C2690">
        <v>3</v>
      </c>
      <c r="D2690">
        <v>0.13056709999999999</v>
      </c>
      <c r="E2690">
        <v>0</v>
      </c>
      <c r="F2690">
        <v>4.4148600000000003E-2</v>
      </c>
      <c r="G2690">
        <v>5.0770900000000001E-2</v>
      </c>
      <c r="H2690">
        <v>0.46944669999999999</v>
      </c>
      <c r="I2690">
        <v>0.18763150000000001</v>
      </c>
      <c r="J2690">
        <v>4.4148600000000003E-2</v>
      </c>
      <c r="K2690">
        <v>3.9733699999999997E-2</v>
      </c>
      <c r="L2690">
        <v>2.9432400000000001E-2</v>
      </c>
      <c r="M2690">
        <v>4.1205E-3</v>
      </c>
      <c r="O2690" t="str">
        <f>Table_Index[[#This Row],[ID]]&amp;Table_Index[[#This Row],[year]]</f>
        <v>92522004</v>
      </c>
      <c r="R2690" t="str">
        <f t="shared" si="161"/>
        <v/>
      </c>
    </row>
    <row r="2691" spans="1:18" x14ac:dyDescent="0.3">
      <c r="A2691">
        <v>9252</v>
      </c>
      <c r="B2691">
        <v>2004</v>
      </c>
      <c r="C2691">
        <v>4</v>
      </c>
      <c r="D2691">
        <v>0.18378</v>
      </c>
      <c r="E2691">
        <v>6.8917500000000007E-2</v>
      </c>
      <c r="F2691">
        <v>7.3511999999999994E-2</v>
      </c>
      <c r="G2691">
        <v>5.4298600000000002E-2</v>
      </c>
      <c r="H2691">
        <v>0.25269750000000002</v>
      </c>
      <c r="I2691">
        <v>0.22972500000000001</v>
      </c>
      <c r="J2691">
        <v>0</v>
      </c>
      <c r="K2691">
        <v>5.5134000000000002E-2</v>
      </c>
      <c r="L2691">
        <v>4.5945E-2</v>
      </c>
      <c r="M2691">
        <v>3.5990300000000003E-2</v>
      </c>
      <c r="O2691" t="str">
        <f>Table_Index[[#This Row],[ID]]&amp;Table_Index[[#This Row],[year]]</f>
        <v>92522004</v>
      </c>
      <c r="R2691" t="str">
        <f t="shared" si="161"/>
        <v/>
      </c>
    </row>
    <row r="2692" spans="1:18" x14ac:dyDescent="0.3">
      <c r="A2692">
        <v>9253</v>
      </c>
      <c r="B2692">
        <v>2003</v>
      </c>
      <c r="C2692">
        <v>1</v>
      </c>
      <c r="D2692">
        <v>0.23462939999999999</v>
      </c>
      <c r="E2692">
        <v>0.1896188</v>
      </c>
      <c r="F2692">
        <v>0.13790459999999999</v>
      </c>
      <c r="G2692">
        <v>0.12239029999999999</v>
      </c>
      <c r="H2692">
        <v>8.6189999999999999E-3</v>
      </c>
      <c r="I2692">
        <v>0</v>
      </c>
      <c r="J2692">
        <v>0.10342850000000001</v>
      </c>
      <c r="K2692">
        <v>8.61904E-2</v>
      </c>
      <c r="L2692">
        <v>0.1085999</v>
      </c>
      <c r="M2692">
        <v>8.6189999999999999E-3</v>
      </c>
      <c r="O2692" t="str">
        <f>Table_Index[[#This Row],[ID]]&amp;Table_Index[[#This Row],[year]]</f>
        <v>92532003</v>
      </c>
      <c r="R2692" t="str">
        <f t="shared" si="161"/>
        <v/>
      </c>
    </row>
    <row r="2693" spans="1:18" x14ac:dyDescent="0.3">
      <c r="A2693">
        <v>9253</v>
      </c>
      <c r="B2693">
        <v>2003</v>
      </c>
      <c r="C2693">
        <v>2</v>
      </c>
      <c r="D2693">
        <v>0.21381269999999999</v>
      </c>
      <c r="E2693">
        <v>6.386E-2</v>
      </c>
      <c r="F2693">
        <v>0.1106906</v>
      </c>
      <c r="G2693">
        <v>9.3661300000000003E-2</v>
      </c>
      <c r="H2693">
        <v>0</v>
      </c>
      <c r="I2693">
        <v>0.24124880000000001</v>
      </c>
      <c r="J2693">
        <v>0.17171239999999999</v>
      </c>
      <c r="K2693">
        <v>3.1220399999999999E-2</v>
      </c>
      <c r="L2693">
        <v>5.9602599999999999E-2</v>
      </c>
      <c r="M2693">
        <v>1.41911E-2</v>
      </c>
      <c r="O2693" t="str">
        <f>Table_Index[[#This Row],[ID]]&amp;Table_Index[[#This Row],[year]]</f>
        <v>92532003</v>
      </c>
      <c r="R2693" t="str">
        <f t="shared" si="161"/>
        <v/>
      </c>
    </row>
    <row r="2694" spans="1:18" x14ac:dyDescent="0.3">
      <c r="A2694">
        <v>9253</v>
      </c>
      <c r="B2694">
        <v>2003</v>
      </c>
      <c r="C2694">
        <v>3</v>
      </c>
      <c r="D2694">
        <v>0.19524230000000001</v>
      </c>
      <c r="E2694">
        <v>0.1149988</v>
      </c>
      <c r="F2694">
        <v>6.7465899999999995E-2</v>
      </c>
      <c r="G2694">
        <v>9.1998999999999997E-2</v>
      </c>
      <c r="H2694">
        <v>0</v>
      </c>
      <c r="I2694">
        <v>0.2606639</v>
      </c>
      <c r="J2694">
        <v>0.16720450000000001</v>
      </c>
      <c r="K2694">
        <v>3.0666300000000001E-2</v>
      </c>
      <c r="L2694">
        <v>5.6425999999999997E-2</v>
      </c>
      <c r="M2694">
        <v>1.53332E-2</v>
      </c>
      <c r="O2694" t="str">
        <f>Table_Index[[#This Row],[ID]]&amp;Table_Index[[#This Row],[year]]</f>
        <v>92532003</v>
      </c>
      <c r="R2694" t="str">
        <f t="shared" si="161"/>
        <v/>
      </c>
    </row>
    <row r="2695" spans="1:18" x14ac:dyDescent="0.3">
      <c r="A2695">
        <v>9253</v>
      </c>
      <c r="B2695">
        <v>2003</v>
      </c>
      <c r="C2695">
        <v>4</v>
      </c>
      <c r="D2695">
        <v>4.2497000000000004E-3</v>
      </c>
      <c r="E2695">
        <v>0.95893759999999995</v>
      </c>
      <c r="F2695">
        <v>6.3745E-3</v>
      </c>
      <c r="G2695">
        <v>1.9124000000000001E-3</v>
      </c>
      <c r="H2695">
        <v>1.8592000000000001E-3</v>
      </c>
      <c r="I2695">
        <v>1.43426E-2</v>
      </c>
      <c r="J2695">
        <v>6.3745E-3</v>
      </c>
      <c r="K2695">
        <v>1.5935999999999999E-3</v>
      </c>
      <c r="L2695">
        <v>4.0372000000000003E-3</v>
      </c>
      <c r="M2695">
        <v>3.1869999999999999E-4</v>
      </c>
      <c r="O2695" t="str">
        <f>Table_Index[[#This Row],[ID]]&amp;Table_Index[[#This Row],[year]]</f>
        <v>92532003</v>
      </c>
      <c r="R2695" t="str">
        <f t="shared" si="161"/>
        <v/>
      </c>
    </row>
    <row r="2696" spans="1:18" x14ac:dyDescent="0.3">
      <c r="A2696">
        <v>9253</v>
      </c>
      <c r="B2696">
        <v>2004</v>
      </c>
      <c r="C2696">
        <v>1</v>
      </c>
      <c r="D2696">
        <v>7.9055899999999998E-2</v>
      </c>
      <c r="E2696">
        <v>0.1085735</v>
      </c>
      <c r="F2696">
        <v>9.6509700000000004E-2</v>
      </c>
      <c r="G2696">
        <v>0.1368026</v>
      </c>
      <c r="H2696">
        <v>0</v>
      </c>
      <c r="I2696">
        <v>0.2171469</v>
      </c>
      <c r="J2696">
        <v>0.19905129999999999</v>
      </c>
      <c r="K2696">
        <v>3.01593E-2</v>
      </c>
      <c r="L2696">
        <v>0.1206372</v>
      </c>
      <c r="M2696">
        <v>1.20637E-2</v>
      </c>
      <c r="O2696" t="str">
        <f>Table_Index[[#This Row],[ID]]&amp;Table_Index[[#This Row],[year]]</f>
        <v>92532004</v>
      </c>
      <c r="R2696" t="str">
        <f t="shared" si="161"/>
        <v/>
      </c>
    </row>
    <row r="2697" spans="1:18" x14ac:dyDescent="0.3">
      <c r="A2697">
        <v>9253</v>
      </c>
      <c r="B2697">
        <v>2004</v>
      </c>
      <c r="C2697">
        <v>2</v>
      </c>
      <c r="D2697">
        <v>2.0466700000000001E-2</v>
      </c>
      <c r="E2697">
        <v>1.0448900000000001E-2</v>
      </c>
      <c r="F2697">
        <v>3.6857000000000001E-3</v>
      </c>
      <c r="G2697">
        <v>1.4628499999999999E-2</v>
      </c>
      <c r="H2697">
        <v>0</v>
      </c>
      <c r="I2697">
        <v>1.0135699999999999E-2</v>
      </c>
      <c r="J2697">
        <v>5.5285000000000004E-3</v>
      </c>
      <c r="K2697">
        <v>0.92925489999999999</v>
      </c>
      <c r="L2697">
        <v>5.5285000000000004E-3</v>
      </c>
      <c r="M2697">
        <v>3.2249999999999998E-4</v>
      </c>
      <c r="O2697" t="str">
        <f>Table_Index[[#This Row],[ID]]&amp;Table_Index[[#This Row],[year]]</f>
        <v>92532004</v>
      </c>
      <c r="R2697" t="str">
        <f t="shared" si="161"/>
        <v/>
      </c>
    </row>
    <row r="2698" spans="1:18" x14ac:dyDescent="0.3">
      <c r="A2698">
        <v>9253</v>
      </c>
      <c r="B2698">
        <v>2004</v>
      </c>
      <c r="C2698">
        <v>3</v>
      </c>
      <c r="D2698">
        <v>9.4503900000000002E-2</v>
      </c>
      <c r="E2698">
        <v>0.2495964</v>
      </c>
      <c r="F2698">
        <v>5.6726499999999999E-2</v>
      </c>
      <c r="G2698">
        <v>0.1134529</v>
      </c>
      <c r="H2698">
        <v>0</v>
      </c>
      <c r="I2698">
        <v>0.2836323</v>
      </c>
      <c r="J2698">
        <v>9.2180499999999999E-2</v>
      </c>
      <c r="K2698">
        <v>2.12724E-2</v>
      </c>
      <c r="L2698">
        <v>8.5089700000000004E-2</v>
      </c>
      <c r="M2698">
        <v>3.5454000000000002E-3</v>
      </c>
      <c r="O2698" t="str">
        <f>Table_Index[[#This Row],[ID]]&amp;Table_Index[[#This Row],[year]]</f>
        <v>92532004</v>
      </c>
      <c r="R2698" t="str">
        <f t="shared" si="161"/>
        <v/>
      </c>
    </row>
    <row r="2699" spans="1:18" x14ac:dyDescent="0.3">
      <c r="A2699">
        <v>9253</v>
      </c>
      <c r="B2699">
        <v>2004</v>
      </c>
      <c r="C2699">
        <v>4</v>
      </c>
      <c r="D2699">
        <v>0.1053457</v>
      </c>
      <c r="E2699">
        <v>8.2999699999999996E-2</v>
      </c>
      <c r="F2699">
        <v>6.0653600000000002E-2</v>
      </c>
      <c r="G2699">
        <v>0</v>
      </c>
      <c r="H2699">
        <v>0</v>
      </c>
      <c r="I2699">
        <v>0.4748539</v>
      </c>
      <c r="J2699">
        <v>0.12769179999999999</v>
      </c>
      <c r="K2699">
        <v>3.1923E-2</v>
      </c>
      <c r="L2699">
        <v>0.1053457</v>
      </c>
      <c r="M2699">
        <v>6.7038000000000002E-3</v>
      </c>
      <c r="O2699" t="str">
        <f>Table_Index[[#This Row],[ID]]&amp;Table_Index[[#This Row],[year]]</f>
        <v>92532004</v>
      </c>
      <c r="R2699" t="str">
        <f t="shared" si="161"/>
        <v/>
      </c>
    </row>
    <row r="2700" spans="1:18" x14ac:dyDescent="0.3">
      <c r="A2700">
        <v>9254</v>
      </c>
      <c r="B2700">
        <v>2003</v>
      </c>
      <c r="C2700">
        <v>1</v>
      </c>
      <c r="D2700">
        <v>5.0314499999999998E-2</v>
      </c>
      <c r="E2700">
        <v>0</v>
      </c>
      <c r="F2700">
        <v>4.1928699999999999E-2</v>
      </c>
      <c r="G2700">
        <v>0.18867919999999999</v>
      </c>
      <c r="H2700">
        <v>0</v>
      </c>
      <c r="I2700">
        <v>0.53459120000000004</v>
      </c>
      <c r="J2700">
        <v>8.3857399999999999E-2</v>
      </c>
      <c r="K2700">
        <v>5.0314499999999998E-2</v>
      </c>
      <c r="L2700">
        <v>4.40252E-2</v>
      </c>
      <c r="M2700">
        <v>6.2893000000000003E-3</v>
      </c>
      <c r="O2700" t="str">
        <f>Table_Index[[#This Row],[ID]]&amp;Table_Index[[#This Row],[year]]</f>
        <v>92542003</v>
      </c>
      <c r="R2700" t="str">
        <f t="shared" si="161"/>
        <v/>
      </c>
    </row>
    <row r="2701" spans="1:18" x14ac:dyDescent="0.3">
      <c r="A2701">
        <v>9254</v>
      </c>
      <c r="B2701">
        <v>2003</v>
      </c>
      <c r="C2701">
        <v>2</v>
      </c>
      <c r="D2701">
        <v>3.8468E-3</v>
      </c>
      <c r="E2701">
        <v>2.0904000000000001E-3</v>
      </c>
      <c r="F2701">
        <v>2.6129E-3</v>
      </c>
      <c r="G2701">
        <v>7.8390000000000003E-4</v>
      </c>
      <c r="H2701">
        <v>0</v>
      </c>
      <c r="I2701">
        <v>5.5525000000000001E-3</v>
      </c>
      <c r="J2701">
        <v>2.7436000000000001E-3</v>
      </c>
      <c r="K2701">
        <v>0.97985480000000003</v>
      </c>
      <c r="L2701">
        <v>2.3517E-3</v>
      </c>
      <c r="M2701">
        <v>1.6330000000000001E-4</v>
      </c>
      <c r="O2701" t="str">
        <f>Table_Index[[#This Row],[ID]]&amp;Table_Index[[#This Row],[year]]</f>
        <v>92542003</v>
      </c>
      <c r="R2701" t="str">
        <f t="shared" si="161"/>
        <v/>
      </c>
    </row>
    <row r="2702" spans="1:18" x14ac:dyDescent="0.3">
      <c r="A2702">
        <v>9254</v>
      </c>
      <c r="B2702">
        <v>2003</v>
      </c>
      <c r="C2702">
        <v>3</v>
      </c>
      <c r="D2702">
        <v>0.18936420000000001</v>
      </c>
      <c r="E2702">
        <v>3.8854E-2</v>
      </c>
      <c r="F2702">
        <v>0.1483517</v>
      </c>
      <c r="G2702">
        <v>7.9474100000000006E-2</v>
      </c>
      <c r="H2702">
        <v>0</v>
      </c>
      <c r="I2702">
        <v>0.28257460000000001</v>
      </c>
      <c r="J2702">
        <v>0.1412873</v>
      </c>
      <c r="K2702">
        <v>7.41758E-2</v>
      </c>
      <c r="L2702">
        <v>3.53218E-2</v>
      </c>
      <c r="M2702">
        <v>1.05965E-2</v>
      </c>
      <c r="O2702" t="str">
        <f>Table_Index[[#This Row],[ID]]&amp;Table_Index[[#This Row],[year]]</f>
        <v>92542003</v>
      </c>
      <c r="R2702" t="str">
        <f t="shared" ref="R2702:R2765" si="162">RIGHT(P2702,4)</f>
        <v/>
      </c>
    </row>
    <row r="2703" spans="1:18" x14ac:dyDescent="0.3">
      <c r="A2703">
        <v>9254</v>
      </c>
      <c r="B2703">
        <v>2003</v>
      </c>
      <c r="C2703">
        <v>4</v>
      </c>
      <c r="D2703">
        <v>2.9589999999999998E-4</v>
      </c>
      <c r="E2703">
        <v>6.51838E-2</v>
      </c>
      <c r="F2703">
        <v>5.6360000000000004E-4</v>
      </c>
      <c r="G2703">
        <v>2.1139999999999999E-4</v>
      </c>
      <c r="H2703">
        <v>2.3949999999999999E-4</v>
      </c>
      <c r="I2703">
        <v>2.3953999999999998E-3</v>
      </c>
      <c r="J2703">
        <v>0.50771750000000004</v>
      </c>
      <c r="K2703">
        <v>0.42300389999999999</v>
      </c>
      <c r="L2703">
        <v>2.677E-4</v>
      </c>
      <c r="M2703">
        <v>1.2120000000000001E-4</v>
      </c>
      <c r="O2703" t="str">
        <f>Table_Index[[#This Row],[ID]]&amp;Table_Index[[#This Row],[year]]</f>
        <v>92542003</v>
      </c>
      <c r="R2703" t="str">
        <f t="shared" si="162"/>
        <v/>
      </c>
    </row>
    <row r="2704" spans="1:18" x14ac:dyDescent="0.3">
      <c r="A2704">
        <v>9254</v>
      </c>
      <c r="B2704">
        <v>2004</v>
      </c>
      <c r="C2704">
        <v>1</v>
      </c>
      <c r="D2704">
        <v>0.91219779999999995</v>
      </c>
      <c r="E2704">
        <v>1.8090100000000001E-2</v>
      </c>
      <c r="F2704">
        <v>5.4162000000000004E-3</v>
      </c>
      <c r="G2704">
        <v>3.16361E-2</v>
      </c>
      <c r="H2704">
        <v>5.4160000000000005E-4</v>
      </c>
      <c r="I2704">
        <v>1.2998900000000001E-2</v>
      </c>
      <c r="J2704">
        <v>1.47321E-2</v>
      </c>
      <c r="K2704">
        <v>1.9498E-3</v>
      </c>
      <c r="L2704">
        <v>2.1665E-3</v>
      </c>
      <c r="M2704">
        <v>2.7080000000000002E-4</v>
      </c>
      <c r="O2704" t="str">
        <f>Table_Index[[#This Row],[ID]]&amp;Table_Index[[#This Row],[year]]</f>
        <v>92542004</v>
      </c>
      <c r="R2704" t="str">
        <f t="shared" si="162"/>
        <v/>
      </c>
    </row>
    <row r="2705" spans="1:18" x14ac:dyDescent="0.3">
      <c r="A2705">
        <v>9254</v>
      </c>
      <c r="B2705">
        <v>2004</v>
      </c>
      <c r="C2705">
        <v>2</v>
      </c>
      <c r="D2705">
        <v>2.2629999999999998E-3</v>
      </c>
      <c r="E2705">
        <v>8.6639000000000004E-3</v>
      </c>
      <c r="F2705">
        <v>2.4569000000000001E-3</v>
      </c>
      <c r="G2705">
        <v>4.6552E-3</v>
      </c>
      <c r="H2705">
        <v>3.5561E-3</v>
      </c>
      <c r="I2705">
        <v>5.4957000000000001E-3</v>
      </c>
      <c r="J2705">
        <v>1.6811E-3</v>
      </c>
      <c r="K2705">
        <v>0.96983799999999998</v>
      </c>
      <c r="L2705">
        <v>1.2285E-3</v>
      </c>
      <c r="M2705">
        <v>1.616E-4</v>
      </c>
      <c r="O2705" t="str">
        <f>Table_Index[[#This Row],[ID]]&amp;Table_Index[[#This Row],[year]]</f>
        <v>92542004</v>
      </c>
      <c r="R2705" t="str">
        <f t="shared" si="162"/>
        <v/>
      </c>
    </row>
    <row r="2706" spans="1:18" x14ac:dyDescent="0.3">
      <c r="A2706">
        <v>9254</v>
      </c>
      <c r="B2706">
        <v>2004</v>
      </c>
      <c r="C2706">
        <v>3</v>
      </c>
      <c r="D2706">
        <v>0.4151493</v>
      </c>
      <c r="E2706">
        <v>5.0983199999999999E-2</v>
      </c>
      <c r="F2706">
        <v>9.1041499999999997E-2</v>
      </c>
      <c r="G2706">
        <v>0.10924979999999999</v>
      </c>
      <c r="H2706">
        <v>1.6387499999999999E-2</v>
      </c>
      <c r="I2706">
        <v>0.16387470000000001</v>
      </c>
      <c r="J2706">
        <v>6.7370700000000006E-2</v>
      </c>
      <c r="K2706">
        <v>3.64166E-2</v>
      </c>
      <c r="L2706">
        <v>4.1879100000000002E-2</v>
      </c>
      <c r="M2706">
        <v>7.6474999999999998E-3</v>
      </c>
      <c r="O2706" t="str">
        <f>Table_Index[[#This Row],[ID]]&amp;Table_Index[[#This Row],[year]]</f>
        <v>92542004</v>
      </c>
      <c r="R2706" t="str">
        <f t="shared" si="162"/>
        <v/>
      </c>
    </row>
    <row r="2707" spans="1:18" x14ac:dyDescent="0.3">
      <c r="A2707">
        <v>9254</v>
      </c>
      <c r="B2707">
        <v>2004</v>
      </c>
      <c r="C2707">
        <v>4</v>
      </c>
      <c r="D2707">
        <v>0.3803279</v>
      </c>
      <c r="E2707">
        <v>2.29508E-2</v>
      </c>
      <c r="F2707">
        <v>8.1967200000000004E-2</v>
      </c>
      <c r="G2707">
        <v>0.12983610000000001</v>
      </c>
      <c r="H2707">
        <v>7.3442599999999997E-2</v>
      </c>
      <c r="I2707">
        <v>0.22131149999999999</v>
      </c>
      <c r="J2707">
        <v>1.9672100000000001E-2</v>
      </c>
      <c r="K2707">
        <v>3.1147500000000002E-2</v>
      </c>
      <c r="L2707">
        <v>3.4426199999999997E-2</v>
      </c>
      <c r="M2707">
        <v>4.9179999999999996E-3</v>
      </c>
      <c r="O2707" t="str">
        <f>Table_Index[[#This Row],[ID]]&amp;Table_Index[[#This Row],[year]]</f>
        <v>92542004</v>
      </c>
      <c r="R2707" t="str">
        <f t="shared" si="162"/>
        <v/>
      </c>
    </row>
    <row r="2708" spans="1:18" x14ac:dyDescent="0.3">
      <c r="A2708">
        <v>9255</v>
      </c>
      <c r="B2708">
        <v>2003</v>
      </c>
      <c r="C2708">
        <v>1</v>
      </c>
      <c r="D2708">
        <v>0.1639959</v>
      </c>
      <c r="E2708">
        <v>0.12988469999999999</v>
      </c>
      <c r="F2708">
        <v>0.1121732</v>
      </c>
      <c r="G2708">
        <v>0</v>
      </c>
      <c r="H2708">
        <v>0</v>
      </c>
      <c r="I2708">
        <v>0.20663480000000001</v>
      </c>
      <c r="J2708">
        <v>0.23577919999999999</v>
      </c>
      <c r="K2708">
        <v>5.9038500000000001E-2</v>
      </c>
      <c r="L2708">
        <v>8.2653900000000002E-2</v>
      </c>
      <c r="M2708">
        <v>9.8397999999999992E-3</v>
      </c>
      <c r="O2708" t="str">
        <f>Table_Index[[#This Row],[ID]]&amp;Table_Index[[#This Row],[year]]</f>
        <v>92552003</v>
      </c>
      <c r="R2708" t="str">
        <f t="shared" si="162"/>
        <v/>
      </c>
    </row>
    <row r="2709" spans="1:18" x14ac:dyDescent="0.3">
      <c r="A2709">
        <v>9255</v>
      </c>
      <c r="B2709">
        <v>2003</v>
      </c>
      <c r="C2709">
        <v>2</v>
      </c>
      <c r="D2709">
        <v>0.28183999999999998</v>
      </c>
      <c r="E2709">
        <v>0.1664754</v>
      </c>
      <c r="F2709">
        <v>0.12814229999999999</v>
      </c>
      <c r="G2709">
        <v>2.1904699999999999E-2</v>
      </c>
      <c r="H2709">
        <v>0</v>
      </c>
      <c r="I2709">
        <v>0</v>
      </c>
      <c r="J2709">
        <v>0.30416189999999999</v>
      </c>
      <c r="K2709">
        <v>0</v>
      </c>
      <c r="L2709">
        <v>9.1999600000000001E-2</v>
      </c>
      <c r="M2709">
        <v>5.4761999999999996E-3</v>
      </c>
      <c r="O2709" t="str">
        <f>Table_Index[[#This Row],[ID]]&amp;Table_Index[[#This Row],[year]]</f>
        <v>92552003</v>
      </c>
      <c r="R2709" t="str">
        <f t="shared" si="162"/>
        <v/>
      </c>
    </row>
    <row r="2710" spans="1:18" x14ac:dyDescent="0.3">
      <c r="A2710">
        <v>9255</v>
      </c>
      <c r="B2710">
        <v>2003</v>
      </c>
      <c r="C2710">
        <v>3</v>
      </c>
      <c r="D2710">
        <v>0.1598174</v>
      </c>
      <c r="E2710">
        <v>5.8447499999999999E-2</v>
      </c>
      <c r="F2710">
        <v>0.1534247</v>
      </c>
      <c r="G2710">
        <v>0.1205479</v>
      </c>
      <c r="H2710">
        <v>0</v>
      </c>
      <c r="I2710">
        <v>0</v>
      </c>
      <c r="J2710">
        <v>0.10593610000000001</v>
      </c>
      <c r="K2710">
        <v>2.7397299999999999E-2</v>
      </c>
      <c r="L2710">
        <v>0.36529679999999998</v>
      </c>
      <c r="M2710">
        <v>9.1324000000000006E-3</v>
      </c>
      <c r="O2710" t="str">
        <f>Table_Index[[#This Row],[ID]]&amp;Table_Index[[#This Row],[year]]</f>
        <v>92552003</v>
      </c>
      <c r="R2710" t="str">
        <f t="shared" si="162"/>
        <v/>
      </c>
    </row>
    <row r="2711" spans="1:18" x14ac:dyDescent="0.3">
      <c r="A2711">
        <v>9255</v>
      </c>
      <c r="B2711">
        <v>2003</v>
      </c>
      <c r="C2711">
        <v>4</v>
      </c>
      <c r="D2711">
        <v>6.6469100000000003E-2</v>
      </c>
      <c r="E2711">
        <v>0.16226270000000001</v>
      </c>
      <c r="F2711">
        <v>0.1172984</v>
      </c>
      <c r="G2711">
        <v>6.7478099999999999E-2</v>
      </c>
      <c r="H2711">
        <v>0.1563978</v>
      </c>
      <c r="I2711">
        <v>0.17594750000000001</v>
      </c>
      <c r="J2711">
        <v>0.1016586</v>
      </c>
      <c r="K2711">
        <v>5.4739200000000002E-2</v>
      </c>
      <c r="L2711">
        <v>7.8198900000000002E-2</v>
      </c>
      <c r="M2711">
        <v>1.95497E-2</v>
      </c>
      <c r="O2711" t="str">
        <f>Table_Index[[#This Row],[ID]]&amp;Table_Index[[#This Row],[year]]</f>
        <v>92552003</v>
      </c>
      <c r="R2711" t="str">
        <f t="shared" si="162"/>
        <v/>
      </c>
    </row>
    <row r="2712" spans="1:18" x14ac:dyDescent="0.3">
      <c r="A2712">
        <v>9255</v>
      </c>
      <c r="B2712">
        <v>2004</v>
      </c>
      <c r="C2712">
        <v>1</v>
      </c>
      <c r="D2712">
        <v>8.2458799999999999E-2</v>
      </c>
      <c r="E2712">
        <v>9.1454300000000002E-2</v>
      </c>
      <c r="F2712">
        <v>8.54573E-2</v>
      </c>
      <c r="G2712">
        <v>0.22338830000000001</v>
      </c>
      <c r="H2712">
        <v>3.5982E-2</v>
      </c>
      <c r="I2712">
        <v>0.19190409999999999</v>
      </c>
      <c r="J2712">
        <v>0.10644679999999999</v>
      </c>
      <c r="K2712">
        <v>2.3987999999999999E-2</v>
      </c>
      <c r="L2712">
        <v>0.10044980000000001</v>
      </c>
      <c r="M2712">
        <v>5.8470800000000003E-2</v>
      </c>
      <c r="O2712" t="str">
        <f>Table_Index[[#This Row],[ID]]&amp;Table_Index[[#This Row],[year]]</f>
        <v>92552004</v>
      </c>
      <c r="R2712" t="str">
        <f t="shared" si="162"/>
        <v/>
      </c>
    </row>
    <row r="2713" spans="1:18" x14ac:dyDescent="0.3">
      <c r="A2713">
        <v>9255</v>
      </c>
      <c r="B2713">
        <v>2004</v>
      </c>
      <c r="C2713">
        <v>2</v>
      </c>
      <c r="D2713">
        <v>2.1718100000000001E-2</v>
      </c>
      <c r="E2713">
        <v>1.6705999999999999E-3</v>
      </c>
      <c r="F2713">
        <v>2.2672999999999999E-3</v>
      </c>
      <c r="G2713">
        <v>1.22314E-2</v>
      </c>
      <c r="H2713">
        <v>2.387E-4</v>
      </c>
      <c r="I2713">
        <v>2.6849E-3</v>
      </c>
      <c r="J2713">
        <v>1.7302999999999999E-3</v>
      </c>
      <c r="K2713">
        <v>0.95464269999999996</v>
      </c>
      <c r="L2713">
        <v>2.3866E-3</v>
      </c>
      <c r="M2713">
        <v>4.2959999999999998E-4</v>
      </c>
      <c r="O2713" t="str">
        <f>Table_Index[[#This Row],[ID]]&amp;Table_Index[[#This Row],[year]]</f>
        <v>92552004</v>
      </c>
      <c r="R2713" t="str">
        <f t="shared" si="162"/>
        <v/>
      </c>
    </row>
    <row r="2714" spans="1:18" x14ac:dyDescent="0.3">
      <c r="A2714">
        <v>9255</v>
      </c>
      <c r="B2714">
        <v>2004</v>
      </c>
      <c r="C2714">
        <v>3</v>
      </c>
      <c r="D2714">
        <v>0.29371770000000003</v>
      </c>
      <c r="E2714">
        <v>7.6148999999999994E-2</v>
      </c>
      <c r="F2714">
        <v>8.15882E-2</v>
      </c>
      <c r="G2714">
        <v>0.14549909999999999</v>
      </c>
      <c r="H2714">
        <v>3.8074499999999997E-2</v>
      </c>
      <c r="I2714">
        <v>0.1835736</v>
      </c>
      <c r="J2714">
        <v>6.2550999999999995E-2</v>
      </c>
      <c r="K2714">
        <v>4.8952900000000001E-2</v>
      </c>
      <c r="L2714">
        <v>6.2550999999999995E-2</v>
      </c>
      <c r="M2714">
        <v>7.3429000000000003E-3</v>
      </c>
      <c r="O2714" t="str">
        <f>Table_Index[[#This Row],[ID]]&amp;Table_Index[[#This Row],[year]]</f>
        <v>92552004</v>
      </c>
      <c r="R2714" t="str">
        <f t="shared" si="162"/>
        <v/>
      </c>
    </row>
    <row r="2715" spans="1:18" x14ac:dyDescent="0.3">
      <c r="A2715">
        <v>9255</v>
      </c>
      <c r="B2715">
        <v>2004</v>
      </c>
      <c r="C2715">
        <v>4</v>
      </c>
      <c r="D2715">
        <v>0.40425529999999998</v>
      </c>
      <c r="E2715">
        <v>0.1051672</v>
      </c>
      <c r="F2715">
        <v>9.11854E-2</v>
      </c>
      <c r="G2715">
        <v>4.1033399999999998E-2</v>
      </c>
      <c r="H2715">
        <v>7.5988000000000002E-3</v>
      </c>
      <c r="I2715">
        <v>0.1291793</v>
      </c>
      <c r="J2715">
        <v>9.2705200000000001E-2</v>
      </c>
      <c r="K2715">
        <v>5.7750799999999998E-2</v>
      </c>
      <c r="L2715">
        <v>6.3829800000000006E-2</v>
      </c>
      <c r="M2715">
        <v>7.2947999999999997E-3</v>
      </c>
      <c r="O2715" t="str">
        <f>Table_Index[[#This Row],[ID]]&amp;Table_Index[[#This Row],[year]]</f>
        <v>92552004</v>
      </c>
      <c r="R2715" t="str">
        <f t="shared" si="162"/>
        <v/>
      </c>
    </row>
    <row r="2716" spans="1:18" x14ac:dyDescent="0.3">
      <c r="A2716">
        <v>9255</v>
      </c>
      <c r="B2716">
        <v>2005</v>
      </c>
      <c r="C2716">
        <v>1</v>
      </c>
      <c r="D2716">
        <v>9.9403599999999995E-2</v>
      </c>
      <c r="E2716">
        <v>0.16487740000000001</v>
      </c>
      <c r="F2716">
        <v>9.9403599999999995E-2</v>
      </c>
      <c r="G2716">
        <v>0.1143141</v>
      </c>
      <c r="H2716">
        <v>0</v>
      </c>
      <c r="I2716">
        <v>0.31974819999999998</v>
      </c>
      <c r="J2716">
        <v>0.1341948</v>
      </c>
      <c r="K2716">
        <v>2.4850899999999999E-2</v>
      </c>
      <c r="L2716">
        <v>3.6448000000000001E-2</v>
      </c>
      <c r="M2716">
        <v>6.7593999999999996E-3</v>
      </c>
      <c r="O2716" t="str">
        <f>Table_Index[[#This Row],[ID]]&amp;Table_Index[[#This Row],[year]]</f>
        <v>92552005</v>
      </c>
      <c r="R2716" t="str">
        <f t="shared" si="162"/>
        <v/>
      </c>
    </row>
    <row r="2717" spans="1:18" x14ac:dyDescent="0.3">
      <c r="A2717">
        <v>9255</v>
      </c>
      <c r="B2717">
        <v>2005</v>
      </c>
      <c r="C2717">
        <v>2</v>
      </c>
      <c r="D2717">
        <v>0</v>
      </c>
      <c r="E2717">
        <v>0.53475930000000005</v>
      </c>
      <c r="F2717">
        <v>0.24385029999999999</v>
      </c>
      <c r="G2717">
        <v>0</v>
      </c>
      <c r="H2717">
        <v>0</v>
      </c>
      <c r="I2717">
        <v>0</v>
      </c>
      <c r="J2717">
        <v>0.22139039999999999</v>
      </c>
      <c r="K2717">
        <v>0</v>
      </c>
      <c r="L2717">
        <v>0</v>
      </c>
      <c r="M2717">
        <v>0</v>
      </c>
      <c r="O2717" t="str">
        <f>Table_Index[[#This Row],[ID]]&amp;Table_Index[[#This Row],[year]]</f>
        <v>92552005</v>
      </c>
      <c r="R2717" t="str">
        <f t="shared" si="162"/>
        <v/>
      </c>
    </row>
    <row r="2718" spans="1:18" x14ac:dyDescent="0.3">
      <c r="A2718">
        <v>9255</v>
      </c>
      <c r="B2718">
        <v>2005</v>
      </c>
      <c r="C2718">
        <v>3</v>
      </c>
      <c r="D2718">
        <v>5.0813299999999999E-2</v>
      </c>
      <c r="E2718">
        <v>9.5529100000000006E-2</v>
      </c>
      <c r="F2718">
        <v>0.18292800000000001</v>
      </c>
      <c r="G2718">
        <v>0.17530599999999999</v>
      </c>
      <c r="H2718">
        <v>0.15243999999999999</v>
      </c>
      <c r="I2718">
        <v>0</v>
      </c>
      <c r="J2718">
        <v>0.17276530000000001</v>
      </c>
      <c r="K2718">
        <v>4.0650699999999998E-2</v>
      </c>
      <c r="L2718">
        <v>9.9085999999999994E-2</v>
      </c>
      <c r="M2718">
        <v>3.0481600000000001E-2</v>
      </c>
      <c r="O2718" t="str">
        <f>Table_Index[[#This Row],[ID]]&amp;Table_Index[[#This Row],[year]]</f>
        <v>92552005</v>
      </c>
      <c r="R2718" t="str">
        <f t="shared" si="162"/>
        <v/>
      </c>
    </row>
    <row r="2719" spans="1:18" x14ac:dyDescent="0.3">
      <c r="A2719">
        <v>9255</v>
      </c>
      <c r="B2719">
        <v>2005</v>
      </c>
      <c r="C2719">
        <v>4</v>
      </c>
      <c r="D2719">
        <v>4.0866199999999998E-2</v>
      </c>
      <c r="E2719">
        <v>0.17048540000000001</v>
      </c>
      <c r="F2719">
        <v>0.13983899999999999</v>
      </c>
      <c r="G2719">
        <v>7.6624100000000001E-2</v>
      </c>
      <c r="H2719">
        <v>3.3203799999999999E-2</v>
      </c>
      <c r="I2719">
        <v>0.25541370000000002</v>
      </c>
      <c r="J2719">
        <v>0.19156029999999999</v>
      </c>
      <c r="K2719">
        <v>3.8312100000000002E-2</v>
      </c>
      <c r="L2719">
        <v>2.9372599999999999E-2</v>
      </c>
      <c r="M2719">
        <v>2.4322799999999999E-2</v>
      </c>
      <c r="O2719" t="str">
        <f>Table_Index[[#This Row],[ID]]&amp;Table_Index[[#This Row],[year]]</f>
        <v>92552005</v>
      </c>
      <c r="R2719" t="str">
        <f t="shared" si="162"/>
        <v/>
      </c>
    </row>
    <row r="2720" spans="1:18" x14ac:dyDescent="0.3">
      <c r="A2720">
        <v>9256</v>
      </c>
      <c r="B2720">
        <v>2003</v>
      </c>
      <c r="C2720">
        <v>1</v>
      </c>
      <c r="D2720">
        <v>8.1816000000000007E-3</v>
      </c>
      <c r="E2720">
        <v>7.7919999999999997E-4</v>
      </c>
      <c r="F2720">
        <v>2.7596999999999999E-3</v>
      </c>
      <c r="G2720">
        <v>9.7400000000000004E-4</v>
      </c>
      <c r="H2720">
        <v>1.6229999999999999E-4</v>
      </c>
      <c r="I2720">
        <v>9.7398999999999993E-3</v>
      </c>
      <c r="J2720">
        <v>1.2987000000000001E-3</v>
      </c>
      <c r="K2720">
        <v>0.97399429999999998</v>
      </c>
      <c r="L2720">
        <v>1.9480000000000001E-3</v>
      </c>
      <c r="M2720">
        <v>1.6229999999999999E-4</v>
      </c>
      <c r="O2720" t="str">
        <f>Table_Index[[#This Row],[ID]]&amp;Table_Index[[#This Row],[year]]</f>
        <v>92562003</v>
      </c>
      <c r="R2720" t="str">
        <f t="shared" si="162"/>
        <v/>
      </c>
    </row>
    <row r="2721" spans="1:18" x14ac:dyDescent="0.3">
      <c r="A2721">
        <v>9256</v>
      </c>
      <c r="B2721">
        <v>2003</v>
      </c>
      <c r="C2721">
        <v>2</v>
      </c>
      <c r="D2721">
        <v>4.68149E-2</v>
      </c>
      <c r="E2721">
        <v>9.4986699999999993E-2</v>
      </c>
      <c r="F2721">
        <v>5.4278100000000003E-2</v>
      </c>
      <c r="G2721">
        <v>0.10245</v>
      </c>
      <c r="H2721">
        <v>0</v>
      </c>
      <c r="I2721">
        <v>0.41997699999999999</v>
      </c>
      <c r="J2721">
        <v>0.14684169999999999</v>
      </c>
      <c r="K2721">
        <v>5.3234299999999998E-2</v>
      </c>
      <c r="L2721">
        <v>7.8024800000000005E-2</v>
      </c>
      <c r="M2721">
        <v>3.3923999999999998E-3</v>
      </c>
      <c r="O2721" t="str">
        <f>Table_Index[[#This Row],[ID]]&amp;Table_Index[[#This Row],[year]]</f>
        <v>92562003</v>
      </c>
      <c r="R2721" t="str">
        <f t="shared" si="162"/>
        <v/>
      </c>
    </row>
    <row r="2722" spans="1:18" x14ac:dyDescent="0.3">
      <c r="A2722">
        <v>9256</v>
      </c>
      <c r="B2722">
        <v>2003</v>
      </c>
      <c r="C2722">
        <v>3</v>
      </c>
      <c r="D2722">
        <v>5.0400999999999996E-3</v>
      </c>
      <c r="E2722">
        <v>7.115E-4</v>
      </c>
      <c r="F2722">
        <v>1.9567E-3</v>
      </c>
      <c r="G2722">
        <v>3.1722999999999999E-3</v>
      </c>
      <c r="H2722">
        <v>0</v>
      </c>
      <c r="I2722">
        <v>5.3366000000000004E-3</v>
      </c>
      <c r="J2722">
        <v>2.1177000000000001E-3</v>
      </c>
      <c r="K2722">
        <v>0.97837410000000002</v>
      </c>
      <c r="L2722">
        <v>3.1129999999999999E-3</v>
      </c>
      <c r="M2722">
        <v>1.7789999999999999E-4</v>
      </c>
      <c r="O2722" t="str">
        <f>Table_Index[[#This Row],[ID]]&amp;Table_Index[[#This Row],[year]]</f>
        <v>92562003</v>
      </c>
      <c r="R2722" t="str">
        <f t="shared" si="162"/>
        <v/>
      </c>
    </row>
    <row r="2723" spans="1:18" x14ac:dyDescent="0.3">
      <c r="A2723">
        <v>9256</v>
      </c>
      <c r="B2723">
        <v>2003</v>
      </c>
      <c r="C2723">
        <v>4</v>
      </c>
      <c r="D2723">
        <v>0.20791319999999999</v>
      </c>
      <c r="E2723">
        <v>0</v>
      </c>
      <c r="F2723">
        <v>6.7186599999999999E-2</v>
      </c>
      <c r="G2723">
        <v>7.29046E-2</v>
      </c>
      <c r="H2723">
        <v>9.2917700000000006E-2</v>
      </c>
      <c r="I2723">
        <v>0.37953290000000001</v>
      </c>
      <c r="J2723">
        <v>6.6710099999999994E-2</v>
      </c>
      <c r="K2723">
        <v>5.38678E-2</v>
      </c>
      <c r="L2723">
        <v>5.7180099999999998E-2</v>
      </c>
      <c r="M2723">
        <v>1.7868999999999999E-3</v>
      </c>
      <c r="O2723" t="str">
        <f>Table_Index[[#This Row],[ID]]&amp;Table_Index[[#This Row],[year]]</f>
        <v>92562003</v>
      </c>
      <c r="R2723" t="str">
        <f t="shared" si="162"/>
        <v/>
      </c>
    </row>
    <row r="2724" spans="1:18" x14ac:dyDescent="0.3">
      <c r="A2724">
        <v>9256</v>
      </c>
      <c r="B2724">
        <v>2004</v>
      </c>
      <c r="C2724">
        <v>1</v>
      </c>
      <c r="D2724">
        <v>0.19507189999999999</v>
      </c>
      <c r="E2724">
        <v>2.2167300000000001E-2</v>
      </c>
      <c r="F2724">
        <v>8.5122299999999998E-2</v>
      </c>
      <c r="G2724">
        <v>7.6068700000000003E-2</v>
      </c>
      <c r="H2724">
        <v>0.226106</v>
      </c>
      <c r="I2724">
        <v>0.28374090000000002</v>
      </c>
      <c r="J2724">
        <v>3.9901100000000002E-2</v>
      </c>
      <c r="K2724">
        <v>3.1920900000000002E-2</v>
      </c>
      <c r="L2724">
        <v>3.5467600000000002E-2</v>
      </c>
      <c r="M2724">
        <v>4.4334999999999999E-3</v>
      </c>
      <c r="O2724" t="str">
        <f>Table_Index[[#This Row],[ID]]&amp;Table_Index[[#This Row],[year]]</f>
        <v>92562004</v>
      </c>
      <c r="R2724" t="str">
        <f t="shared" si="162"/>
        <v/>
      </c>
    </row>
    <row r="2725" spans="1:18" x14ac:dyDescent="0.3">
      <c r="A2725">
        <v>9256</v>
      </c>
      <c r="B2725">
        <v>2004</v>
      </c>
      <c r="C2725">
        <v>2</v>
      </c>
      <c r="D2725">
        <v>0.15161340000000001</v>
      </c>
      <c r="E2725">
        <v>3.1598800000000003E-2</v>
      </c>
      <c r="F2725">
        <v>6.3197600000000007E-2</v>
      </c>
      <c r="G2725">
        <v>0.13903460000000001</v>
      </c>
      <c r="H2725">
        <v>3.3178699999999998E-2</v>
      </c>
      <c r="I2725">
        <v>0.36729519999999999</v>
      </c>
      <c r="J2725">
        <v>4.1078400000000001E-2</v>
      </c>
      <c r="K2725">
        <v>6.9517300000000004E-2</v>
      </c>
      <c r="L2725">
        <v>9.8746200000000006E-2</v>
      </c>
      <c r="M2725">
        <v>4.7397999999999997E-3</v>
      </c>
      <c r="O2725" t="str">
        <f>Table_Index[[#This Row],[ID]]&amp;Table_Index[[#This Row],[year]]</f>
        <v>92562004</v>
      </c>
      <c r="R2725" t="str">
        <f t="shared" si="162"/>
        <v/>
      </c>
    </row>
    <row r="2726" spans="1:18" x14ac:dyDescent="0.3">
      <c r="A2726">
        <v>9256</v>
      </c>
      <c r="B2726">
        <v>2004</v>
      </c>
      <c r="C2726">
        <v>3</v>
      </c>
      <c r="D2726">
        <v>0.1649294</v>
      </c>
      <c r="E2726">
        <v>0.1280442</v>
      </c>
      <c r="F2726">
        <v>0.1091159</v>
      </c>
      <c r="G2726">
        <v>0.19652</v>
      </c>
      <c r="H2726">
        <v>2.22686E-2</v>
      </c>
      <c r="I2726">
        <v>0.15031269999999999</v>
      </c>
      <c r="J2726">
        <v>0</v>
      </c>
      <c r="K2726">
        <v>4.2310199999999999E-2</v>
      </c>
      <c r="L2726">
        <v>0.18315880000000001</v>
      </c>
      <c r="M2726">
        <v>3.3403E-3</v>
      </c>
      <c r="O2726" t="str">
        <f>Table_Index[[#This Row],[ID]]&amp;Table_Index[[#This Row],[year]]</f>
        <v>92562004</v>
      </c>
      <c r="R2726" t="str">
        <f t="shared" si="162"/>
        <v/>
      </c>
    </row>
    <row r="2727" spans="1:18" x14ac:dyDescent="0.3">
      <c r="A2727">
        <v>9256</v>
      </c>
      <c r="B2727">
        <v>2004</v>
      </c>
      <c r="C2727">
        <v>4</v>
      </c>
      <c r="D2727">
        <v>8.5190000000000005E-3</v>
      </c>
      <c r="E2727">
        <v>1.789E-3</v>
      </c>
      <c r="F2727">
        <v>3.0668000000000002E-3</v>
      </c>
      <c r="G2727">
        <v>3.4502000000000001E-3</v>
      </c>
      <c r="H2727">
        <v>0</v>
      </c>
      <c r="I2727">
        <v>1.87417E-2</v>
      </c>
      <c r="J2727">
        <v>3.8335000000000001E-3</v>
      </c>
      <c r="K2727">
        <v>0.95838480000000004</v>
      </c>
      <c r="L2727">
        <v>1.8741999999999999E-3</v>
      </c>
      <c r="M2727">
        <v>3.4079999999999999E-4</v>
      </c>
      <c r="O2727" t="str">
        <f>Table_Index[[#This Row],[ID]]&amp;Table_Index[[#This Row],[year]]</f>
        <v>92562004</v>
      </c>
      <c r="R2727" t="str">
        <f t="shared" si="162"/>
        <v/>
      </c>
    </row>
    <row r="2728" spans="1:18" x14ac:dyDescent="0.3">
      <c r="A2728">
        <v>9256</v>
      </c>
      <c r="B2728">
        <v>2005</v>
      </c>
      <c r="C2728">
        <v>1</v>
      </c>
      <c r="D2728">
        <v>5.2681400000000003E-2</v>
      </c>
      <c r="E2728">
        <v>5.2681400000000003E-2</v>
      </c>
      <c r="F2728">
        <v>0.1141431</v>
      </c>
      <c r="G2728">
        <v>0.1534346</v>
      </c>
      <c r="H2728">
        <v>7.1339399999999997E-2</v>
      </c>
      <c r="I2728">
        <v>0.1948115</v>
      </c>
      <c r="J2728">
        <v>0.2391047</v>
      </c>
      <c r="K2728">
        <v>6.8595600000000007E-2</v>
      </c>
      <c r="L2728">
        <v>4.8291300000000002E-2</v>
      </c>
      <c r="M2728">
        <v>4.9169000000000001E-3</v>
      </c>
      <c r="O2728" t="str">
        <f>Table_Index[[#This Row],[ID]]&amp;Table_Index[[#This Row],[year]]</f>
        <v>92562005</v>
      </c>
      <c r="R2728" t="str">
        <f t="shared" si="162"/>
        <v/>
      </c>
    </row>
    <row r="2729" spans="1:18" x14ac:dyDescent="0.3">
      <c r="A2729">
        <v>9256</v>
      </c>
      <c r="B2729">
        <v>2005</v>
      </c>
      <c r="C2729">
        <v>2</v>
      </c>
      <c r="D2729">
        <v>4.0850600000000001E-2</v>
      </c>
      <c r="E2729">
        <v>4.7816400000000002E-2</v>
      </c>
      <c r="F2729">
        <v>5.4191900000000001E-2</v>
      </c>
      <c r="G2729">
        <v>7.1601999999999999E-2</v>
      </c>
      <c r="H2729">
        <v>0.14778340000000001</v>
      </c>
      <c r="I2729">
        <v>0.32143250000000001</v>
      </c>
      <c r="J2729">
        <v>9.4570199999999993E-2</v>
      </c>
      <c r="K2729">
        <v>0.17213909999999999</v>
      </c>
      <c r="L2729">
        <v>4.7993500000000001E-2</v>
      </c>
      <c r="M2729">
        <v>1.6203999999999999E-3</v>
      </c>
      <c r="O2729" t="str">
        <f>Table_Index[[#This Row],[ID]]&amp;Table_Index[[#This Row],[year]]</f>
        <v>92562005</v>
      </c>
      <c r="R2729" t="str">
        <f t="shared" si="162"/>
        <v/>
      </c>
    </row>
    <row r="2730" spans="1:18" x14ac:dyDescent="0.3">
      <c r="A2730">
        <v>9256</v>
      </c>
      <c r="B2730">
        <v>2005</v>
      </c>
      <c r="C2730">
        <v>3</v>
      </c>
      <c r="D2730">
        <v>8.5273299999999996E-2</v>
      </c>
      <c r="E2730">
        <v>0.1204949</v>
      </c>
      <c r="F2730">
        <v>0.11273420000000001</v>
      </c>
      <c r="G2730">
        <v>0.26557589999999998</v>
      </c>
      <c r="H2730">
        <v>0</v>
      </c>
      <c r="I2730">
        <v>0.2341404</v>
      </c>
      <c r="J2730">
        <v>2.16797E-2</v>
      </c>
      <c r="K2730">
        <v>0.10276159999999999</v>
      </c>
      <c r="L2730">
        <v>5.4199200000000003E-2</v>
      </c>
      <c r="M2730">
        <v>3.1408E-3</v>
      </c>
      <c r="O2730" t="str">
        <f>Table_Index[[#This Row],[ID]]&amp;Table_Index[[#This Row],[year]]</f>
        <v>92562005</v>
      </c>
      <c r="R2730" t="str">
        <f t="shared" si="162"/>
        <v/>
      </c>
    </row>
    <row r="2731" spans="1:18" x14ac:dyDescent="0.3">
      <c r="A2731">
        <v>9256</v>
      </c>
      <c r="B2731">
        <v>2005</v>
      </c>
      <c r="C2731">
        <v>4</v>
      </c>
      <c r="D2731">
        <v>0.1176186</v>
      </c>
      <c r="E2731">
        <v>5.2070699999999998E-2</v>
      </c>
      <c r="F2731">
        <v>6.5343600000000002E-2</v>
      </c>
      <c r="G2731">
        <v>3.6755799999999998E-2</v>
      </c>
      <c r="H2731">
        <v>0</v>
      </c>
      <c r="I2731">
        <v>0.47038350000000001</v>
      </c>
      <c r="J2731">
        <v>0.15995580000000001</v>
      </c>
      <c r="K2731">
        <v>4.8132599999999998E-2</v>
      </c>
      <c r="L2731">
        <v>3.52243E-2</v>
      </c>
      <c r="M2731">
        <v>1.45151E-2</v>
      </c>
      <c r="O2731" t="str">
        <f>Table_Index[[#This Row],[ID]]&amp;Table_Index[[#This Row],[year]]</f>
        <v>92562005</v>
      </c>
      <c r="R2731" t="str">
        <f t="shared" si="162"/>
        <v/>
      </c>
    </row>
    <row r="2732" spans="1:18" x14ac:dyDescent="0.3">
      <c r="A2732">
        <v>9256</v>
      </c>
      <c r="B2732">
        <v>2006</v>
      </c>
      <c r="C2732">
        <v>1</v>
      </c>
      <c r="D2732">
        <v>7.2764800000000004E-2</v>
      </c>
      <c r="E2732">
        <v>0.14354</v>
      </c>
      <c r="F2732">
        <v>9.3798400000000004E-2</v>
      </c>
      <c r="G2732">
        <v>4.3488400000000003E-2</v>
      </c>
      <c r="H2732">
        <v>0</v>
      </c>
      <c r="I2732">
        <v>0.42635640000000002</v>
      </c>
      <c r="J2732">
        <v>6.2759700000000002E-2</v>
      </c>
      <c r="K2732">
        <v>7.6744199999999999E-2</v>
      </c>
      <c r="L2732">
        <v>6.5552299999999994E-2</v>
      </c>
      <c r="M2732">
        <v>1.49959E-2</v>
      </c>
      <c r="O2732" t="str">
        <f>Table_Index[[#This Row],[ID]]&amp;Table_Index[[#This Row],[year]]</f>
        <v>92562006</v>
      </c>
      <c r="R2732" t="str">
        <f t="shared" si="162"/>
        <v/>
      </c>
    </row>
    <row r="2733" spans="1:18" x14ac:dyDescent="0.3">
      <c r="A2733">
        <v>9256</v>
      </c>
      <c r="B2733">
        <v>2006</v>
      </c>
      <c r="C2733">
        <v>2</v>
      </c>
      <c r="D2733">
        <v>8.1760799999999995E-2</v>
      </c>
      <c r="E2733">
        <v>8.7600800000000006E-2</v>
      </c>
      <c r="F2733">
        <v>7.3000700000000002E-2</v>
      </c>
      <c r="G2733">
        <v>4.5260399999999999E-2</v>
      </c>
      <c r="H2733">
        <v>0</v>
      </c>
      <c r="I2733">
        <v>0.40150380000000002</v>
      </c>
      <c r="J2733">
        <v>0.109501</v>
      </c>
      <c r="K2733">
        <v>7.7563199999999999E-2</v>
      </c>
      <c r="L2733">
        <v>0.1164361</v>
      </c>
      <c r="M2733">
        <v>7.3730999999999996E-3</v>
      </c>
      <c r="O2733" t="str">
        <f>Table_Index[[#This Row],[ID]]&amp;Table_Index[[#This Row],[year]]</f>
        <v>92562006</v>
      </c>
      <c r="R2733" t="str">
        <f t="shared" si="162"/>
        <v/>
      </c>
    </row>
    <row r="2734" spans="1:18" x14ac:dyDescent="0.3">
      <c r="A2734">
        <v>9256</v>
      </c>
      <c r="B2734">
        <v>2006</v>
      </c>
      <c r="C2734">
        <v>3</v>
      </c>
      <c r="D2734">
        <v>3.8115099999999999E-2</v>
      </c>
      <c r="E2734">
        <v>7.7662200000000001E-2</v>
      </c>
      <c r="F2734">
        <v>3.3047800000000002E-2</v>
      </c>
      <c r="G2734">
        <v>0.2118361</v>
      </c>
      <c r="H2734">
        <v>0</v>
      </c>
      <c r="I2734">
        <v>0.43788270000000001</v>
      </c>
      <c r="J2734">
        <v>0.1179805</v>
      </c>
      <c r="K2734">
        <v>3.4369700000000003E-2</v>
      </c>
      <c r="L2734">
        <v>4.3182400000000003E-2</v>
      </c>
      <c r="M2734">
        <v>5.9236000000000002E-3</v>
      </c>
      <c r="O2734" t="str">
        <f>Table_Index[[#This Row],[ID]]&amp;Table_Index[[#This Row],[year]]</f>
        <v>92562006</v>
      </c>
      <c r="R2734" t="str">
        <f t="shared" si="162"/>
        <v/>
      </c>
    </row>
    <row r="2735" spans="1:18" x14ac:dyDescent="0.3">
      <c r="A2735">
        <v>9256</v>
      </c>
      <c r="B2735">
        <v>2006</v>
      </c>
      <c r="C2735">
        <v>4</v>
      </c>
      <c r="D2735">
        <v>9.3516199999999994E-2</v>
      </c>
      <c r="E2735">
        <v>0.26259349999999998</v>
      </c>
      <c r="F2735">
        <v>7.4813000000000004E-2</v>
      </c>
      <c r="G2735">
        <v>6.4837900000000004E-2</v>
      </c>
      <c r="H2735">
        <v>6.7705699999999994E-2</v>
      </c>
      <c r="I2735">
        <v>0.14962590000000001</v>
      </c>
      <c r="J2735">
        <v>0.14027429999999999</v>
      </c>
      <c r="K2735">
        <v>2.9925199999999999E-2</v>
      </c>
      <c r="L2735">
        <v>0.1009975</v>
      </c>
      <c r="M2735">
        <v>1.5710700000000001E-2</v>
      </c>
      <c r="O2735" t="str">
        <f>Table_Index[[#This Row],[ID]]&amp;Table_Index[[#This Row],[year]]</f>
        <v>92562006</v>
      </c>
      <c r="R2735" t="str">
        <f t="shared" si="162"/>
        <v/>
      </c>
    </row>
    <row r="2736" spans="1:18" x14ac:dyDescent="0.3">
      <c r="A2736">
        <v>9256</v>
      </c>
      <c r="B2736">
        <v>2007</v>
      </c>
      <c r="C2736">
        <v>1</v>
      </c>
      <c r="D2736">
        <v>8.4550299999999995E-2</v>
      </c>
      <c r="E2736">
        <v>7.2078299999999998E-2</v>
      </c>
      <c r="F2736">
        <v>4.9563900000000001E-2</v>
      </c>
      <c r="G2736">
        <v>0.1175929</v>
      </c>
      <c r="H2736">
        <v>7.2887999999999998E-3</v>
      </c>
      <c r="I2736">
        <v>0.38873679999999999</v>
      </c>
      <c r="J2736">
        <v>0.11662110000000001</v>
      </c>
      <c r="K2736">
        <v>0.1013145</v>
      </c>
      <c r="L2736">
        <v>5.4423199999999998E-2</v>
      </c>
      <c r="M2736">
        <v>7.8303000000000001E-3</v>
      </c>
      <c r="O2736" t="str">
        <f>Table_Index[[#This Row],[ID]]&amp;Table_Index[[#This Row],[year]]</f>
        <v>92562007</v>
      </c>
      <c r="R2736" t="str">
        <f t="shared" si="162"/>
        <v/>
      </c>
    </row>
    <row r="2737" spans="1:18" x14ac:dyDescent="0.3">
      <c r="A2737">
        <v>9256</v>
      </c>
      <c r="B2737">
        <v>2007</v>
      </c>
      <c r="C2737">
        <v>2</v>
      </c>
      <c r="D2737">
        <v>7.9062400000000005E-2</v>
      </c>
      <c r="E2737">
        <v>9.2464199999999996E-2</v>
      </c>
      <c r="F2737">
        <v>5.2506400000000002E-2</v>
      </c>
      <c r="G2737">
        <v>0.2416325</v>
      </c>
      <c r="H2737">
        <v>1.33743E-2</v>
      </c>
      <c r="I2737">
        <v>0.34674070000000001</v>
      </c>
      <c r="J2737">
        <v>7.8122800000000006E-2</v>
      </c>
      <c r="K2737">
        <v>6.2413299999999998E-2</v>
      </c>
      <c r="L2737">
        <v>2.00614E-2</v>
      </c>
      <c r="M2737">
        <v>1.3622E-2</v>
      </c>
      <c r="O2737" t="str">
        <f>Table_Index[[#This Row],[ID]]&amp;Table_Index[[#This Row],[year]]</f>
        <v>92562007</v>
      </c>
      <c r="R2737" t="str">
        <f t="shared" si="162"/>
        <v/>
      </c>
    </row>
    <row r="2738" spans="1:18" x14ac:dyDescent="0.3">
      <c r="A2738">
        <v>9256</v>
      </c>
      <c r="B2738">
        <v>2007</v>
      </c>
      <c r="C2738">
        <v>3</v>
      </c>
      <c r="D2738">
        <v>4.6633899999999999E-2</v>
      </c>
      <c r="E2738">
        <v>6.5867099999999998E-2</v>
      </c>
      <c r="F2738">
        <v>4.7424300000000003E-2</v>
      </c>
      <c r="G2738">
        <v>0.2933905</v>
      </c>
      <c r="H2738">
        <v>2.0945800000000001E-2</v>
      </c>
      <c r="I2738">
        <v>0.31082700000000002</v>
      </c>
      <c r="J2738">
        <v>5.1771600000000001E-2</v>
      </c>
      <c r="K2738">
        <v>8.8525400000000004E-2</v>
      </c>
      <c r="L2738">
        <v>6.4022899999999994E-2</v>
      </c>
      <c r="M2738">
        <v>1.0591400000000001E-2</v>
      </c>
      <c r="O2738" t="str">
        <f>Table_Index[[#This Row],[ID]]&amp;Table_Index[[#This Row],[year]]</f>
        <v>92562007</v>
      </c>
      <c r="R2738" t="str">
        <f t="shared" si="162"/>
        <v/>
      </c>
    </row>
    <row r="2739" spans="1:18" x14ac:dyDescent="0.3">
      <c r="A2739">
        <v>9256</v>
      </c>
      <c r="B2739">
        <v>2007</v>
      </c>
      <c r="C2739">
        <v>4</v>
      </c>
      <c r="D2739">
        <v>6.0740299999999997E-2</v>
      </c>
      <c r="E2739">
        <v>0.12359340000000001</v>
      </c>
      <c r="F2739">
        <v>5.7043099999999999E-2</v>
      </c>
      <c r="G2739">
        <v>0.12369239999999999</v>
      </c>
      <c r="H2739">
        <v>4.3257700000000003E-2</v>
      </c>
      <c r="I2739">
        <v>0.36319699999999999</v>
      </c>
      <c r="J2739">
        <v>0.1156707</v>
      </c>
      <c r="K2739">
        <v>7.6215900000000003E-2</v>
      </c>
      <c r="L2739">
        <v>3.2007500000000001E-2</v>
      </c>
      <c r="M2739">
        <v>4.5818999999999999E-3</v>
      </c>
      <c r="O2739" t="str">
        <f>Table_Index[[#This Row],[ID]]&amp;Table_Index[[#This Row],[year]]</f>
        <v>92562007</v>
      </c>
      <c r="R2739" t="str">
        <f t="shared" si="162"/>
        <v/>
      </c>
    </row>
    <row r="2740" spans="1:18" x14ac:dyDescent="0.3">
      <c r="A2740">
        <v>9256</v>
      </c>
      <c r="B2740">
        <v>2008</v>
      </c>
      <c r="C2740">
        <v>1</v>
      </c>
      <c r="D2740">
        <v>7.6124499999999998E-2</v>
      </c>
      <c r="E2740">
        <v>5.5824600000000002E-2</v>
      </c>
      <c r="F2740">
        <v>3.3182499999999997E-2</v>
      </c>
      <c r="G2740">
        <v>0.1014993</v>
      </c>
      <c r="H2740">
        <v>0</v>
      </c>
      <c r="I2740">
        <v>0.58557300000000001</v>
      </c>
      <c r="J2740">
        <v>7.0268800000000006E-2</v>
      </c>
      <c r="K2740">
        <v>3.5524800000000002E-2</v>
      </c>
      <c r="L2740">
        <v>2.8285000000000001E-2</v>
      </c>
      <c r="M2740">
        <v>1.37176E-2</v>
      </c>
      <c r="O2740" t="str">
        <f>Table_Index[[#This Row],[ID]]&amp;Table_Index[[#This Row],[year]]</f>
        <v>92562008</v>
      </c>
      <c r="R2740" t="str">
        <f t="shared" si="162"/>
        <v/>
      </c>
    </row>
    <row r="2741" spans="1:18" x14ac:dyDescent="0.3">
      <c r="A2741">
        <v>9256</v>
      </c>
      <c r="B2741">
        <v>2008</v>
      </c>
      <c r="C2741">
        <v>2</v>
      </c>
      <c r="D2741">
        <v>9.5519000000000007E-2</v>
      </c>
      <c r="E2741">
        <v>0.11548410000000001</v>
      </c>
      <c r="F2741">
        <v>7.0464899999999997E-2</v>
      </c>
      <c r="G2741">
        <v>0.17847540000000001</v>
      </c>
      <c r="H2741">
        <v>3.0534800000000001E-2</v>
      </c>
      <c r="I2741">
        <v>0.24662700000000001</v>
      </c>
      <c r="J2741">
        <v>8.2209000000000004E-2</v>
      </c>
      <c r="K2741">
        <v>7.9468700000000003E-2</v>
      </c>
      <c r="L2741">
        <v>9.5597299999999996E-2</v>
      </c>
      <c r="M2741">
        <v>5.6198000000000003E-3</v>
      </c>
      <c r="O2741" t="str">
        <f>Table_Index[[#This Row],[ID]]&amp;Table_Index[[#This Row],[year]]</f>
        <v>92562008</v>
      </c>
      <c r="R2741" t="str">
        <f t="shared" si="162"/>
        <v/>
      </c>
    </row>
    <row r="2742" spans="1:18" x14ac:dyDescent="0.3">
      <c r="A2742">
        <v>9256</v>
      </c>
      <c r="B2742">
        <v>2008</v>
      </c>
      <c r="C2742">
        <v>3</v>
      </c>
      <c r="D2742">
        <v>5.48938E-2</v>
      </c>
      <c r="E2742">
        <v>5.90368E-2</v>
      </c>
      <c r="F2742">
        <v>5.8415300000000003E-2</v>
      </c>
      <c r="G2742">
        <v>0.154117</v>
      </c>
      <c r="H2742">
        <v>0</v>
      </c>
      <c r="I2742">
        <v>0.3977214</v>
      </c>
      <c r="J2742">
        <v>0.12874160000000001</v>
      </c>
      <c r="K2742">
        <v>3.884E-2</v>
      </c>
      <c r="L2742">
        <v>9.89125E-2</v>
      </c>
      <c r="M2742">
        <v>9.3215999999999993E-3</v>
      </c>
      <c r="O2742" t="str">
        <f>Table_Index[[#This Row],[ID]]&amp;Table_Index[[#This Row],[year]]</f>
        <v>92562008</v>
      </c>
      <c r="R2742" t="str">
        <f t="shared" si="162"/>
        <v/>
      </c>
    </row>
    <row r="2743" spans="1:18" x14ac:dyDescent="0.3">
      <c r="A2743">
        <v>9256</v>
      </c>
      <c r="B2743">
        <v>2008</v>
      </c>
      <c r="C2743">
        <v>4</v>
      </c>
      <c r="D2743">
        <v>0.14009659999999999</v>
      </c>
      <c r="E2743">
        <v>8.4569800000000001E-2</v>
      </c>
      <c r="F2743">
        <v>6.06084E-2</v>
      </c>
      <c r="G2743">
        <v>9.2411800000000002E-2</v>
      </c>
      <c r="H2743">
        <v>0</v>
      </c>
      <c r="I2743">
        <v>0.40826820000000003</v>
      </c>
      <c r="J2743">
        <v>9.1969700000000001E-2</v>
      </c>
      <c r="K2743">
        <v>7.2730100000000006E-2</v>
      </c>
      <c r="L2743">
        <v>3.7653699999999998E-2</v>
      </c>
      <c r="M2743">
        <v>1.16918E-2</v>
      </c>
      <c r="O2743" t="str">
        <f>Table_Index[[#This Row],[ID]]&amp;Table_Index[[#This Row],[year]]</f>
        <v>92562008</v>
      </c>
      <c r="R2743" t="str">
        <f t="shared" si="162"/>
        <v/>
      </c>
    </row>
    <row r="2744" spans="1:18" x14ac:dyDescent="0.3">
      <c r="A2744">
        <v>9256</v>
      </c>
      <c r="B2744">
        <v>2009</v>
      </c>
      <c r="C2744">
        <v>1</v>
      </c>
      <c r="D2744">
        <v>6.2607599999999999E-2</v>
      </c>
      <c r="E2744">
        <v>0.2119267</v>
      </c>
      <c r="F2744">
        <v>4.0068899999999998E-2</v>
      </c>
      <c r="G2744">
        <v>6.8868399999999996E-2</v>
      </c>
      <c r="H2744">
        <v>2.7547000000000001E-3</v>
      </c>
      <c r="I2744">
        <v>0.43825330000000001</v>
      </c>
      <c r="J2744">
        <v>0.12991079999999999</v>
      </c>
      <c r="K2744">
        <v>1.8156200000000001E-2</v>
      </c>
      <c r="L2744">
        <v>1.5495399999999999E-2</v>
      </c>
      <c r="M2744">
        <v>1.1958099999999999E-2</v>
      </c>
      <c r="O2744" t="str">
        <f>Table_Index[[#This Row],[ID]]&amp;Table_Index[[#This Row],[year]]</f>
        <v>92562009</v>
      </c>
      <c r="R2744" t="str">
        <f t="shared" si="162"/>
        <v/>
      </c>
    </row>
    <row r="2745" spans="1:18" x14ac:dyDescent="0.3">
      <c r="A2745">
        <v>9256</v>
      </c>
      <c r="B2745">
        <v>2009</v>
      </c>
      <c r="C2745">
        <v>2</v>
      </c>
      <c r="D2745">
        <v>5.38024E-2</v>
      </c>
      <c r="E2745">
        <v>0.15357390000000001</v>
      </c>
      <c r="F2745">
        <v>2.1438499999999999E-2</v>
      </c>
      <c r="G2745">
        <v>0.1413403</v>
      </c>
      <c r="H2745">
        <v>1.7738299999999999E-2</v>
      </c>
      <c r="I2745">
        <v>0.39166499999999999</v>
      </c>
      <c r="J2745">
        <v>0.1154381</v>
      </c>
      <c r="K2745">
        <v>5.3571599999999997E-2</v>
      </c>
      <c r="L2745">
        <v>4.1743200000000001E-2</v>
      </c>
      <c r="M2745">
        <v>9.6886000000000003E-3</v>
      </c>
      <c r="O2745" t="str">
        <f>Table_Index[[#This Row],[ID]]&amp;Table_Index[[#This Row],[year]]</f>
        <v>92562009</v>
      </c>
      <c r="R2745" t="str">
        <f t="shared" si="162"/>
        <v/>
      </c>
    </row>
    <row r="2746" spans="1:18" x14ac:dyDescent="0.3">
      <c r="A2746">
        <v>9256</v>
      </c>
      <c r="B2746">
        <v>2009</v>
      </c>
      <c r="C2746">
        <v>3</v>
      </c>
      <c r="D2746">
        <v>2.96692E-2</v>
      </c>
      <c r="E2746">
        <v>8.1324199999999999E-2</v>
      </c>
      <c r="F2746">
        <v>2.7387000000000002E-2</v>
      </c>
      <c r="G2746">
        <v>0.36033150000000003</v>
      </c>
      <c r="H2746">
        <v>8.5579999999999999E-4</v>
      </c>
      <c r="I2746">
        <v>0.29343209999999997</v>
      </c>
      <c r="J2746">
        <v>1.7116900000000001E-2</v>
      </c>
      <c r="K2746">
        <v>4.3362699999999997E-2</v>
      </c>
      <c r="L2746">
        <v>0.1373914</v>
      </c>
      <c r="M2746">
        <v>9.129E-3</v>
      </c>
      <c r="O2746" t="str">
        <f>Table_Index[[#This Row],[ID]]&amp;Table_Index[[#This Row],[year]]</f>
        <v>92562009</v>
      </c>
      <c r="R2746" t="str">
        <f t="shared" si="162"/>
        <v/>
      </c>
    </row>
    <row r="2747" spans="1:18" x14ac:dyDescent="0.3">
      <c r="A2747">
        <v>9256</v>
      </c>
      <c r="B2747">
        <v>2009</v>
      </c>
      <c r="C2747">
        <v>4</v>
      </c>
      <c r="D2747">
        <v>6.05616E-2</v>
      </c>
      <c r="E2747">
        <v>0.13396949999999999</v>
      </c>
      <c r="F2747">
        <v>6.4965999999999996E-2</v>
      </c>
      <c r="G2747">
        <v>7.4876100000000001E-2</v>
      </c>
      <c r="H2747">
        <v>2.7528000000000001E-3</v>
      </c>
      <c r="I2747">
        <v>0.40374379999999999</v>
      </c>
      <c r="J2747">
        <v>0.1743439</v>
      </c>
      <c r="K2747">
        <v>1.8719E-2</v>
      </c>
      <c r="L2747">
        <v>4.7715199999999999E-2</v>
      </c>
      <c r="M2747">
        <v>1.8352E-2</v>
      </c>
      <c r="O2747" t="str">
        <f>Table_Index[[#This Row],[ID]]&amp;Table_Index[[#This Row],[year]]</f>
        <v>92562009</v>
      </c>
      <c r="R2747" t="str">
        <f t="shared" si="162"/>
        <v/>
      </c>
    </row>
    <row r="2748" spans="1:18" x14ac:dyDescent="0.3">
      <c r="A2748">
        <v>9256</v>
      </c>
      <c r="B2748">
        <v>2010</v>
      </c>
      <c r="C2748">
        <v>1</v>
      </c>
      <c r="D2748">
        <v>7.4038300000000001E-2</v>
      </c>
      <c r="E2748">
        <v>0.1194789</v>
      </c>
      <c r="F2748">
        <v>4.0791300000000003E-2</v>
      </c>
      <c r="G2748">
        <v>5.1274199999999999E-2</v>
      </c>
      <c r="H2748">
        <v>8.1977300000000003E-2</v>
      </c>
      <c r="I2748">
        <v>0.27676650000000003</v>
      </c>
      <c r="J2748">
        <v>7.1055699999999999E-2</v>
      </c>
      <c r="K2748">
        <v>0.18987670000000001</v>
      </c>
      <c r="L2748">
        <v>7.8950800000000002E-2</v>
      </c>
      <c r="M2748">
        <v>1.5790200000000001E-2</v>
      </c>
      <c r="O2748" t="str">
        <f>Table_Index[[#This Row],[ID]]&amp;Table_Index[[#This Row],[year]]</f>
        <v>92562010</v>
      </c>
      <c r="R2748" t="str">
        <f t="shared" si="162"/>
        <v/>
      </c>
    </row>
    <row r="2749" spans="1:18" x14ac:dyDescent="0.3">
      <c r="A2749">
        <v>9256</v>
      </c>
      <c r="B2749">
        <v>2010</v>
      </c>
      <c r="C2749">
        <v>2</v>
      </c>
      <c r="D2749">
        <v>7.3958700000000002E-2</v>
      </c>
      <c r="E2749">
        <v>8.3651699999999996E-2</v>
      </c>
      <c r="F2749">
        <v>4.2338000000000001E-2</v>
      </c>
      <c r="G2749">
        <v>0.15962109999999999</v>
      </c>
      <c r="H2749">
        <v>1.5364600000000001E-2</v>
      </c>
      <c r="I2749">
        <v>0.30729190000000001</v>
      </c>
      <c r="J2749">
        <v>7.9213000000000006E-2</v>
      </c>
      <c r="K2749">
        <v>9.3416799999999994E-2</v>
      </c>
      <c r="L2749">
        <v>0.13148679999999999</v>
      </c>
      <c r="M2749">
        <v>1.36574E-2</v>
      </c>
      <c r="O2749" t="str">
        <f>Table_Index[[#This Row],[ID]]&amp;Table_Index[[#This Row],[year]]</f>
        <v>92562010</v>
      </c>
      <c r="R2749" t="str">
        <f t="shared" si="162"/>
        <v/>
      </c>
    </row>
    <row r="2750" spans="1:18" x14ac:dyDescent="0.3">
      <c r="A2750">
        <v>9256</v>
      </c>
      <c r="B2750">
        <v>2010</v>
      </c>
      <c r="C2750">
        <v>3</v>
      </c>
      <c r="D2750">
        <v>6.1046599999999999E-2</v>
      </c>
      <c r="E2750">
        <v>0.1150494</v>
      </c>
      <c r="F2750">
        <v>3.2871299999999999E-2</v>
      </c>
      <c r="G2750">
        <v>9.8672499999999996E-2</v>
      </c>
      <c r="H2750">
        <v>0</v>
      </c>
      <c r="I2750">
        <v>0.52828799999999998</v>
      </c>
      <c r="J2750">
        <v>6.8761299999999997E-2</v>
      </c>
      <c r="K2750">
        <v>3.4186099999999997E-2</v>
      </c>
      <c r="L2750">
        <v>4.6254499999999997E-2</v>
      </c>
      <c r="M2750">
        <v>1.4870299999999999E-2</v>
      </c>
      <c r="O2750" t="str">
        <f>Table_Index[[#This Row],[ID]]&amp;Table_Index[[#This Row],[year]]</f>
        <v>92562010</v>
      </c>
      <c r="R2750" t="str">
        <f t="shared" si="162"/>
        <v/>
      </c>
    </row>
    <row r="2751" spans="1:18" x14ac:dyDescent="0.3">
      <c r="A2751">
        <v>9256</v>
      </c>
      <c r="B2751">
        <v>2010</v>
      </c>
      <c r="C2751">
        <v>4</v>
      </c>
      <c r="D2751">
        <v>6.4981899999999995E-2</v>
      </c>
      <c r="E2751">
        <v>4.0248600000000002E-2</v>
      </c>
      <c r="F2751">
        <v>5.91408E-2</v>
      </c>
      <c r="G2751">
        <v>0.23787749999999999</v>
      </c>
      <c r="H2751">
        <v>1.56066E-2</v>
      </c>
      <c r="I2751">
        <v>0.26284809999999997</v>
      </c>
      <c r="J2751">
        <v>0.13540140000000001</v>
      </c>
      <c r="K2751">
        <v>6.9490499999999997E-2</v>
      </c>
      <c r="L2751">
        <v>9.6925200000000003E-2</v>
      </c>
      <c r="M2751">
        <v>1.7479399999999999E-2</v>
      </c>
      <c r="O2751" t="str">
        <f>Table_Index[[#This Row],[ID]]&amp;Table_Index[[#This Row],[year]]</f>
        <v>92562010</v>
      </c>
      <c r="R2751" t="str">
        <f t="shared" si="162"/>
        <v/>
      </c>
    </row>
    <row r="2752" spans="1:18" x14ac:dyDescent="0.3">
      <c r="A2752">
        <v>9256</v>
      </c>
      <c r="B2752">
        <v>2011</v>
      </c>
      <c r="C2752">
        <v>1</v>
      </c>
      <c r="D2752">
        <v>4.35609E-2</v>
      </c>
      <c r="E2752">
        <v>0.13231619999999999</v>
      </c>
      <c r="F2752">
        <v>3.6300699999999998E-2</v>
      </c>
      <c r="G2752">
        <v>0.1161624</v>
      </c>
      <c r="H2752">
        <v>1.37489E-2</v>
      </c>
      <c r="I2752">
        <v>0.53362100000000001</v>
      </c>
      <c r="J2752">
        <v>7.7139100000000002E-2</v>
      </c>
      <c r="K2752">
        <v>2.4503E-2</v>
      </c>
      <c r="L2752">
        <v>1.6335300000000001E-2</v>
      </c>
      <c r="M2752">
        <v>6.3125000000000004E-3</v>
      </c>
      <c r="O2752" t="str">
        <f>Table_Index[[#This Row],[ID]]&amp;Table_Index[[#This Row],[year]]</f>
        <v>92562011</v>
      </c>
      <c r="R2752" t="str">
        <f t="shared" si="162"/>
        <v/>
      </c>
    </row>
    <row r="2753" spans="1:18" x14ac:dyDescent="0.3">
      <c r="A2753">
        <v>9256</v>
      </c>
      <c r="B2753">
        <v>2011</v>
      </c>
      <c r="C2753">
        <v>2</v>
      </c>
      <c r="D2753">
        <v>8.3099400000000004E-2</v>
      </c>
      <c r="E2753">
        <v>7.4075000000000002E-2</v>
      </c>
      <c r="F2753">
        <v>2.5945099999999999E-2</v>
      </c>
      <c r="G2753">
        <v>0.2176188</v>
      </c>
      <c r="H2753">
        <v>4.0891700000000003E-2</v>
      </c>
      <c r="I2753">
        <v>0.25381029999999999</v>
      </c>
      <c r="J2753">
        <v>0.173155</v>
      </c>
      <c r="K2753">
        <v>2.54938E-2</v>
      </c>
      <c r="L2753">
        <v>9.9643999999999996E-2</v>
      </c>
      <c r="M2753">
        <v>6.2668999999999997E-3</v>
      </c>
      <c r="O2753" t="str">
        <f>Table_Index[[#This Row],[ID]]&amp;Table_Index[[#This Row],[year]]</f>
        <v>92562011</v>
      </c>
      <c r="R2753" t="str">
        <f t="shared" si="162"/>
        <v/>
      </c>
    </row>
    <row r="2754" spans="1:18" x14ac:dyDescent="0.3">
      <c r="A2754">
        <v>9256</v>
      </c>
      <c r="B2754">
        <v>2011</v>
      </c>
      <c r="C2754">
        <v>3</v>
      </c>
      <c r="D2754">
        <v>2.71519E-2</v>
      </c>
      <c r="E2754">
        <v>0.16415379999999999</v>
      </c>
      <c r="F2754">
        <v>2.9195599999999999E-2</v>
      </c>
      <c r="G2754">
        <v>0.1039021</v>
      </c>
      <c r="H2754">
        <v>0.1011485</v>
      </c>
      <c r="I2754">
        <v>0.2419499</v>
      </c>
      <c r="J2754">
        <v>0.1116303</v>
      </c>
      <c r="K2754">
        <v>0.11878610000000001</v>
      </c>
      <c r="L2754">
        <v>9.5880000000000007E-2</v>
      </c>
      <c r="M2754">
        <v>6.2017000000000001E-3</v>
      </c>
      <c r="O2754" t="str">
        <f>Table_Index[[#This Row],[ID]]&amp;Table_Index[[#This Row],[year]]</f>
        <v>92562011</v>
      </c>
      <c r="R2754" t="str">
        <f t="shared" si="162"/>
        <v/>
      </c>
    </row>
    <row r="2755" spans="1:18" x14ac:dyDescent="0.3">
      <c r="A2755">
        <v>9256</v>
      </c>
      <c r="B2755">
        <v>2011</v>
      </c>
      <c r="C2755">
        <v>4</v>
      </c>
      <c r="D2755">
        <v>3.73082E-2</v>
      </c>
      <c r="E2755">
        <v>7.5063099999999994E-2</v>
      </c>
      <c r="F2755">
        <v>3.7978400000000002E-2</v>
      </c>
      <c r="G2755">
        <v>8.2658800000000004E-2</v>
      </c>
      <c r="H2755">
        <v>0.1531198</v>
      </c>
      <c r="I2755">
        <v>0.31276300000000001</v>
      </c>
      <c r="J2755">
        <v>0.106116</v>
      </c>
      <c r="K2755">
        <v>6.70206E-2</v>
      </c>
      <c r="L2755">
        <v>0.116951</v>
      </c>
      <c r="M2755">
        <v>1.10212E-2</v>
      </c>
      <c r="O2755" t="str">
        <f>Table_Index[[#This Row],[ID]]&amp;Table_Index[[#This Row],[year]]</f>
        <v>92562011</v>
      </c>
      <c r="R2755" t="str">
        <f t="shared" si="162"/>
        <v/>
      </c>
    </row>
    <row r="2756" spans="1:18" x14ac:dyDescent="0.3">
      <c r="A2756">
        <v>9256</v>
      </c>
      <c r="B2756">
        <v>2012</v>
      </c>
      <c r="C2756">
        <v>1</v>
      </c>
      <c r="D2756">
        <v>5.7423500000000002E-2</v>
      </c>
      <c r="E2756">
        <v>8.6848700000000001E-2</v>
      </c>
      <c r="F2756">
        <v>4.9933499999999999E-2</v>
      </c>
      <c r="G2756">
        <v>6.4164600000000002E-2</v>
      </c>
      <c r="H2756">
        <v>1.9973399999999999E-2</v>
      </c>
      <c r="I2756">
        <v>0.41944160000000003</v>
      </c>
      <c r="J2756">
        <v>8.6943099999999995E-2</v>
      </c>
      <c r="K2756">
        <v>6.3889899999999999E-2</v>
      </c>
      <c r="L2756">
        <v>0.1369011</v>
      </c>
      <c r="M2756">
        <v>1.4480700000000001E-2</v>
      </c>
      <c r="O2756" t="str">
        <f>Table_Index[[#This Row],[ID]]&amp;Table_Index[[#This Row],[year]]</f>
        <v>92562012</v>
      </c>
      <c r="R2756" t="str">
        <f t="shared" si="162"/>
        <v/>
      </c>
    </row>
    <row r="2757" spans="1:18" x14ac:dyDescent="0.3">
      <c r="A2757">
        <v>9256</v>
      </c>
      <c r="B2757">
        <v>2012</v>
      </c>
      <c r="C2757">
        <v>2</v>
      </c>
      <c r="D2757">
        <v>2.85638E-2</v>
      </c>
      <c r="E2757">
        <v>5.3233299999999997E-2</v>
      </c>
      <c r="F2757">
        <v>3.0342999999999998E-2</v>
      </c>
      <c r="G2757">
        <v>4.5851599999999999E-2</v>
      </c>
      <c r="H2757">
        <v>1.0647E-3</v>
      </c>
      <c r="I2757">
        <v>0.65583380000000002</v>
      </c>
      <c r="J2757">
        <v>2.5551999999999998E-2</v>
      </c>
      <c r="K2757">
        <v>5.2878399999999999E-2</v>
      </c>
      <c r="L2757">
        <v>9.4755199999999998E-2</v>
      </c>
      <c r="M2757">
        <v>1.1924300000000001E-2</v>
      </c>
      <c r="O2757" t="str">
        <f>Table_Index[[#This Row],[ID]]&amp;Table_Index[[#This Row],[year]]</f>
        <v>92562012</v>
      </c>
      <c r="R2757" t="str">
        <f t="shared" si="162"/>
        <v/>
      </c>
    </row>
    <row r="2758" spans="1:18" x14ac:dyDescent="0.3">
      <c r="A2758">
        <v>9256</v>
      </c>
      <c r="B2758">
        <v>2012</v>
      </c>
      <c r="C2758">
        <v>3</v>
      </c>
      <c r="D2758">
        <v>4.3980999999999999E-2</v>
      </c>
      <c r="E2758">
        <v>0.13827809999999999</v>
      </c>
      <c r="F2758">
        <v>3.42733E-2</v>
      </c>
      <c r="G2758">
        <v>9.4859200000000005E-2</v>
      </c>
      <c r="H2758">
        <v>7.2921899999999998E-2</v>
      </c>
      <c r="I2758">
        <v>0.51566199999999995</v>
      </c>
      <c r="J2758">
        <v>2.18766E-2</v>
      </c>
      <c r="K2758">
        <v>3.2814799999999998E-2</v>
      </c>
      <c r="L2758">
        <v>3.3179500000000001E-2</v>
      </c>
      <c r="M2758">
        <v>1.2153600000000001E-2</v>
      </c>
      <c r="O2758" t="str">
        <f>Table_Index[[#This Row],[ID]]&amp;Table_Index[[#This Row],[year]]</f>
        <v>92562012</v>
      </c>
      <c r="R2758" t="str">
        <f t="shared" si="162"/>
        <v/>
      </c>
    </row>
    <row r="2759" spans="1:18" x14ac:dyDescent="0.3">
      <c r="A2759">
        <v>9256</v>
      </c>
      <c r="B2759">
        <v>2012</v>
      </c>
      <c r="C2759">
        <v>4</v>
      </c>
      <c r="D2759">
        <v>8.9245199999999997E-2</v>
      </c>
      <c r="E2759">
        <v>6.9223800000000002E-2</v>
      </c>
      <c r="F2759">
        <v>4.3753599999999997E-2</v>
      </c>
      <c r="G2759">
        <v>0.1062796</v>
      </c>
      <c r="H2759">
        <v>2.28544E-2</v>
      </c>
      <c r="I2759">
        <v>0.3698979</v>
      </c>
      <c r="J2759">
        <v>0.13871169999999999</v>
      </c>
      <c r="K2759">
        <v>3.6725599999999997E-2</v>
      </c>
      <c r="L2759">
        <v>0.1023825</v>
      </c>
      <c r="M2759">
        <v>2.0925699999999998E-2</v>
      </c>
      <c r="O2759" t="str">
        <f>Table_Index[[#This Row],[ID]]&amp;Table_Index[[#This Row],[year]]</f>
        <v>92562012</v>
      </c>
      <c r="R2759" t="str">
        <f t="shared" si="162"/>
        <v/>
      </c>
    </row>
    <row r="2760" spans="1:18" x14ac:dyDescent="0.3">
      <c r="A2760">
        <v>9257</v>
      </c>
      <c r="B2760">
        <v>2003</v>
      </c>
      <c r="C2760">
        <v>1</v>
      </c>
      <c r="D2760">
        <v>1.45281E-2</v>
      </c>
      <c r="E2760">
        <v>1.4408999999999999E-3</v>
      </c>
      <c r="F2760">
        <v>4.6933000000000001E-3</v>
      </c>
      <c r="G2760">
        <v>2.1614E-3</v>
      </c>
      <c r="H2760">
        <v>0</v>
      </c>
      <c r="I2760">
        <v>6.587E-3</v>
      </c>
      <c r="J2760">
        <v>7.3927999999999997E-3</v>
      </c>
      <c r="K2760">
        <v>0.83433749999999995</v>
      </c>
      <c r="L2760">
        <v>4.9402999999999999E-3</v>
      </c>
      <c r="M2760">
        <v>0.12391870000000001</v>
      </c>
      <c r="O2760" t="str">
        <f>Table_Index[[#This Row],[ID]]&amp;Table_Index[[#This Row],[year]]</f>
        <v>92572003</v>
      </c>
      <c r="R2760" t="str">
        <f t="shared" si="162"/>
        <v/>
      </c>
    </row>
    <row r="2761" spans="1:18" x14ac:dyDescent="0.3">
      <c r="A2761">
        <v>9257</v>
      </c>
      <c r="B2761">
        <v>2003</v>
      </c>
      <c r="C2761">
        <v>2</v>
      </c>
      <c r="D2761">
        <v>2.0998699999999999E-2</v>
      </c>
      <c r="E2761">
        <v>6.2895E-3</v>
      </c>
      <c r="F2761">
        <v>7.5776999999999997E-3</v>
      </c>
      <c r="G2761">
        <v>1.43219E-2</v>
      </c>
      <c r="H2761">
        <v>0</v>
      </c>
      <c r="I2761">
        <v>2.53853E-2</v>
      </c>
      <c r="J2761">
        <v>7.1988E-3</v>
      </c>
      <c r="K2761">
        <v>3.1825999999999998E-3</v>
      </c>
      <c r="L2761">
        <v>4.7739999999999996E-3</v>
      </c>
      <c r="M2761">
        <v>0.91027150000000001</v>
      </c>
      <c r="O2761" t="str">
        <f>Table_Index[[#This Row],[ID]]&amp;Table_Index[[#This Row],[year]]</f>
        <v>92572003</v>
      </c>
      <c r="R2761" t="str">
        <f t="shared" si="162"/>
        <v/>
      </c>
    </row>
    <row r="2762" spans="1:18" x14ac:dyDescent="0.3">
      <c r="A2762">
        <v>9257</v>
      </c>
      <c r="B2762">
        <v>2003</v>
      </c>
      <c r="C2762">
        <v>3</v>
      </c>
      <c r="D2762">
        <v>0.24749750000000001</v>
      </c>
      <c r="E2762">
        <v>4.0566600000000001E-2</v>
      </c>
      <c r="F2762">
        <v>0.1057191</v>
      </c>
      <c r="G2762">
        <v>0.187028</v>
      </c>
      <c r="H2762">
        <v>0</v>
      </c>
      <c r="I2762">
        <v>0.20897969999999999</v>
      </c>
      <c r="J2762">
        <v>9.8343399999999997E-2</v>
      </c>
      <c r="K2762">
        <v>3.6878800000000003E-2</v>
      </c>
      <c r="L2762">
        <v>6.1464600000000001E-2</v>
      </c>
      <c r="M2762">
        <v>1.35222E-2</v>
      </c>
      <c r="O2762" t="str">
        <f>Table_Index[[#This Row],[ID]]&amp;Table_Index[[#This Row],[year]]</f>
        <v>92572003</v>
      </c>
      <c r="R2762" t="str">
        <f t="shared" si="162"/>
        <v/>
      </c>
    </row>
    <row r="2763" spans="1:18" x14ac:dyDescent="0.3">
      <c r="A2763">
        <v>9257</v>
      </c>
      <c r="B2763">
        <v>2003</v>
      </c>
      <c r="C2763">
        <v>4</v>
      </c>
      <c r="D2763">
        <v>0.12514169999999999</v>
      </c>
      <c r="E2763">
        <v>0.1040504</v>
      </c>
      <c r="F2763">
        <v>0.1406087</v>
      </c>
      <c r="G2763">
        <v>6.2140000000000001E-2</v>
      </c>
      <c r="H2763">
        <v>3.2340000000000001E-2</v>
      </c>
      <c r="I2763">
        <v>0.28121740000000001</v>
      </c>
      <c r="J2763">
        <v>0.1406087</v>
      </c>
      <c r="K2763">
        <v>4.2182600000000001E-2</v>
      </c>
      <c r="L2763">
        <v>5.3431300000000001E-2</v>
      </c>
      <c r="M2763">
        <v>1.82791E-2</v>
      </c>
      <c r="O2763" t="str">
        <f>Table_Index[[#This Row],[ID]]&amp;Table_Index[[#This Row],[year]]</f>
        <v>92572003</v>
      </c>
      <c r="R2763" t="str">
        <f t="shared" si="162"/>
        <v/>
      </c>
    </row>
    <row r="2764" spans="1:18" x14ac:dyDescent="0.3">
      <c r="A2764">
        <v>9257</v>
      </c>
      <c r="B2764">
        <v>2004</v>
      </c>
      <c r="C2764">
        <v>1</v>
      </c>
      <c r="D2764">
        <v>1.6453499999999999E-2</v>
      </c>
      <c r="E2764">
        <v>2.6825999999999998E-3</v>
      </c>
      <c r="F2764">
        <v>7.1536999999999998E-3</v>
      </c>
      <c r="G2764">
        <v>2.4367300000000001E-2</v>
      </c>
      <c r="H2764">
        <v>1.1803599999999999E-2</v>
      </c>
      <c r="I2764">
        <v>2.2355400000000001E-2</v>
      </c>
      <c r="J2764">
        <v>7.9585000000000003E-3</v>
      </c>
      <c r="K2764">
        <v>2.0566999999999998E-3</v>
      </c>
      <c r="L2764">
        <v>5.8123999999999997E-3</v>
      </c>
      <c r="M2764">
        <v>0.89935609999999999</v>
      </c>
      <c r="O2764" t="str">
        <f>Table_Index[[#This Row],[ID]]&amp;Table_Index[[#This Row],[year]]</f>
        <v>92572004</v>
      </c>
      <c r="R2764" t="str">
        <f t="shared" si="162"/>
        <v/>
      </c>
    </row>
    <row r="2765" spans="1:18" x14ac:dyDescent="0.3">
      <c r="A2765">
        <v>9257</v>
      </c>
      <c r="B2765">
        <v>2004</v>
      </c>
      <c r="C2765">
        <v>2</v>
      </c>
      <c r="D2765">
        <v>0.2358674</v>
      </c>
      <c r="E2765">
        <v>5.06823E-2</v>
      </c>
      <c r="F2765">
        <v>7.4074100000000004E-2</v>
      </c>
      <c r="G2765">
        <v>0.25341130000000001</v>
      </c>
      <c r="H2765">
        <v>6.14035E-2</v>
      </c>
      <c r="I2765">
        <v>0.1754386</v>
      </c>
      <c r="J2765">
        <v>6.6276799999999997E-2</v>
      </c>
      <c r="K2765">
        <v>3.8986399999999997E-2</v>
      </c>
      <c r="L2765">
        <v>3.8986399999999997E-2</v>
      </c>
      <c r="M2765">
        <v>4.8732999999999997E-3</v>
      </c>
      <c r="O2765" t="str">
        <f>Table_Index[[#This Row],[ID]]&amp;Table_Index[[#This Row],[year]]</f>
        <v>92572004</v>
      </c>
      <c r="R2765" t="str">
        <f t="shared" si="162"/>
        <v/>
      </c>
    </row>
    <row r="2766" spans="1:18" x14ac:dyDescent="0.3">
      <c r="A2766">
        <v>9257</v>
      </c>
      <c r="B2766">
        <v>2004</v>
      </c>
      <c r="C2766">
        <v>3</v>
      </c>
      <c r="D2766">
        <v>3.4362200000000002E-2</v>
      </c>
      <c r="E2766">
        <v>9.2601999999999997E-3</v>
      </c>
      <c r="F2766">
        <v>1.37755E-2</v>
      </c>
      <c r="G2766">
        <v>1.6161700000000001E-2</v>
      </c>
      <c r="H2766">
        <v>7.4999999999999997E-3</v>
      </c>
      <c r="I2766">
        <v>2.0089300000000001E-2</v>
      </c>
      <c r="J2766">
        <v>1.3163299999999999E-2</v>
      </c>
      <c r="K2766">
        <v>0.88415719999999998</v>
      </c>
      <c r="L2766">
        <v>0</v>
      </c>
      <c r="M2766">
        <v>1.5306E-3</v>
      </c>
      <c r="O2766" t="str">
        <f>Table_Index[[#This Row],[ID]]&amp;Table_Index[[#This Row],[year]]</f>
        <v>92572004</v>
      </c>
      <c r="R2766" t="str">
        <f t="shared" ref="R2766:R2829" si="163">RIGHT(P2766,4)</f>
        <v/>
      </c>
    </row>
    <row r="2767" spans="1:18" x14ac:dyDescent="0.3">
      <c r="A2767">
        <v>9257</v>
      </c>
      <c r="B2767">
        <v>2004</v>
      </c>
      <c r="C2767">
        <v>4</v>
      </c>
      <c r="D2767">
        <v>5.6860800000000003E-2</v>
      </c>
      <c r="E2767">
        <v>2.4927999999999999E-2</v>
      </c>
      <c r="F2767">
        <v>1.8051299999999999E-2</v>
      </c>
      <c r="G2767">
        <v>7.9082000000000006E-3</v>
      </c>
      <c r="H2767">
        <v>2.8022499999999999E-2</v>
      </c>
      <c r="I2767">
        <v>6.5328600000000001E-2</v>
      </c>
      <c r="J2767">
        <v>4.0572499999999997E-2</v>
      </c>
      <c r="K2767">
        <v>4.2979000000000003E-3</v>
      </c>
      <c r="L2767">
        <v>1.0315E-2</v>
      </c>
      <c r="M2767">
        <v>0.74371489999999996</v>
      </c>
      <c r="O2767" t="str">
        <f>Table_Index[[#This Row],[ID]]&amp;Table_Index[[#This Row],[year]]</f>
        <v>92572004</v>
      </c>
      <c r="R2767" t="str">
        <f t="shared" si="163"/>
        <v/>
      </c>
    </row>
    <row r="2768" spans="1:18" x14ac:dyDescent="0.3">
      <c r="A2768">
        <v>9258</v>
      </c>
      <c r="B2768">
        <v>2003</v>
      </c>
      <c r="C2768">
        <v>1</v>
      </c>
      <c r="D2768">
        <v>5.6008099999999998E-2</v>
      </c>
      <c r="E2768">
        <v>3.56415E-2</v>
      </c>
      <c r="F2768">
        <v>0.10183300000000001</v>
      </c>
      <c r="G2768">
        <v>0.10692459999999999</v>
      </c>
      <c r="H2768">
        <v>2.21487E-2</v>
      </c>
      <c r="I2768">
        <v>0.32459260000000001</v>
      </c>
      <c r="J2768">
        <v>0.1718432</v>
      </c>
      <c r="K2768">
        <v>5.0916500000000003E-2</v>
      </c>
      <c r="L2768">
        <v>0.1209267</v>
      </c>
      <c r="M2768">
        <v>9.1649999999999995E-3</v>
      </c>
      <c r="O2768" t="str">
        <f>Table_Index[[#This Row],[ID]]&amp;Table_Index[[#This Row],[year]]</f>
        <v>92582003</v>
      </c>
      <c r="R2768" t="str">
        <f t="shared" si="163"/>
        <v/>
      </c>
    </row>
    <row r="2769" spans="1:18" x14ac:dyDescent="0.3">
      <c r="A2769">
        <v>9258</v>
      </c>
      <c r="B2769">
        <v>2003</v>
      </c>
      <c r="C2769">
        <v>2</v>
      </c>
      <c r="D2769">
        <v>0.2005816</v>
      </c>
      <c r="E2769">
        <v>9.0360999999999997E-2</v>
      </c>
      <c r="F2769">
        <v>7.7452300000000002E-2</v>
      </c>
      <c r="G2769">
        <v>0.13405210000000001</v>
      </c>
      <c r="H2769">
        <v>4.1705100000000002E-2</v>
      </c>
      <c r="I2769">
        <v>0.16880629999999999</v>
      </c>
      <c r="J2769">
        <v>0.112774</v>
      </c>
      <c r="K2769">
        <v>3.97191E-2</v>
      </c>
      <c r="L2769">
        <v>0.1271012</v>
      </c>
      <c r="M2769">
        <v>7.4472999999999996E-3</v>
      </c>
      <c r="O2769" t="str">
        <f>Table_Index[[#This Row],[ID]]&amp;Table_Index[[#This Row],[year]]</f>
        <v>92582003</v>
      </c>
      <c r="R2769" t="str">
        <f t="shared" si="163"/>
        <v/>
      </c>
    </row>
    <row r="2770" spans="1:18" x14ac:dyDescent="0.3">
      <c r="A2770">
        <v>9258</v>
      </c>
      <c r="B2770">
        <v>2003</v>
      </c>
      <c r="C2770">
        <v>3</v>
      </c>
      <c r="D2770">
        <v>0.14721860000000001</v>
      </c>
      <c r="E2770">
        <v>2.2778799999999998E-2</v>
      </c>
      <c r="F2770">
        <v>8.5420499999999996E-2</v>
      </c>
      <c r="G2770">
        <v>0.1566043</v>
      </c>
      <c r="H2770">
        <v>0</v>
      </c>
      <c r="I2770">
        <v>0.34168199999999999</v>
      </c>
      <c r="J2770">
        <v>0.10914840000000001</v>
      </c>
      <c r="K2770">
        <v>7.3081999999999994E-2</v>
      </c>
      <c r="L2770">
        <v>5.6946999999999998E-2</v>
      </c>
      <c r="M2770">
        <v>7.1184000000000004E-3</v>
      </c>
      <c r="O2770" t="str">
        <f>Table_Index[[#This Row],[ID]]&amp;Table_Index[[#This Row],[year]]</f>
        <v>92582003</v>
      </c>
      <c r="R2770" t="str">
        <f t="shared" si="163"/>
        <v/>
      </c>
    </row>
    <row r="2771" spans="1:18" x14ac:dyDescent="0.3">
      <c r="A2771">
        <v>9258</v>
      </c>
      <c r="B2771">
        <v>2003</v>
      </c>
      <c r="C2771">
        <v>4</v>
      </c>
      <c r="D2771">
        <v>3.6327999999999998E-3</v>
      </c>
      <c r="E2771">
        <v>2.6641E-3</v>
      </c>
      <c r="F2771">
        <v>2.4218999999999998E-3</v>
      </c>
      <c r="G2771">
        <v>1.3378999999999999E-3</v>
      </c>
      <c r="H2771">
        <v>1.1504E-3</v>
      </c>
      <c r="I2771">
        <v>1.32598E-2</v>
      </c>
      <c r="J2771">
        <v>3.2997999999999999E-3</v>
      </c>
      <c r="K2771">
        <v>0.96947839999999996</v>
      </c>
      <c r="L2771">
        <v>2.4218999999999998E-3</v>
      </c>
      <c r="M2771">
        <v>3.3300000000000002E-4</v>
      </c>
      <c r="O2771" t="str">
        <f>Table_Index[[#This Row],[ID]]&amp;Table_Index[[#This Row],[year]]</f>
        <v>92582003</v>
      </c>
      <c r="R2771" t="str">
        <f t="shared" si="163"/>
        <v/>
      </c>
    </row>
    <row r="2772" spans="1:18" x14ac:dyDescent="0.3">
      <c r="A2772">
        <v>9259</v>
      </c>
      <c r="B2772">
        <v>2003</v>
      </c>
      <c r="C2772">
        <v>1</v>
      </c>
      <c r="D2772">
        <v>4.3061999999999996E-3</v>
      </c>
      <c r="E2772">
        <v>0</v>
      </c>
      <c r="F2772">
        <v>1.9511999999999999E-3</v>
      </c>
      <c r="G2772">
        <v>0</v>
      </c>
      <c r="H2772">
        <v>0</v>
      </c>
      <c r="I2772">
        <v>1.9063699999999999E-2</v>
      </c>
      <c r="J2772">
        <v>0</v>
      </c>
      <c r="K2772">
        <v>0.67283680000000001</v>
      </c>
      <c r="L2772">
        <v>2.6913000000000002E-3</v>
      </c>
      <c r="M2772">
        <v>0.29915069999999999</v>
      </c>
      <c r="O2772" t="str">
        <f>Table_Index[[#This Row],[ID]]&amp;Table_Index[[#This Row],[year]]</f>
        <v>92592003</v>
      </c>
      <c r="R2772" t="str">
        <f t="shared" si="163"/>
        <v/>
      </c>
    </row>
    <row r="2773" spans="1:18" x14ac:dyDescent="0.3">
      <c r="A2773">
        <v>9259</v>
      </c>
      <c r="B2773">
        <v>2003</v>
      </c>
      <c r="C2773">
        <v>2</v>
      </c>
      <c r="D2773">
        <v>0.21059269999999999</v>
      </c>
      <c r="E2773">
        <v>6.3051700000000002E-2</v>
      </c>
      <c r="F2773">
        <v>7.5661999999999993E-2</v>
      </c>
      <c r="G2773">
        <v>0.1576293</v>
      </c>
      <c r="H2773">
        <v>1.00883E-2</v>
      </c>
      <c r="I2773">
        <v>0.2837327</v>
      </c>
      <c r="J2773">
        <v>6.9356899999999999E-2</v>
      </c>
      <c r="K2773">
        <v>3.4678399999999998E-2</v>
      </c>
      <c r="L2773">
        <v>8.7641899999999995E-2</v>
      </c>
      <c r="M2773">
        <v>7.5662000000000004E-3</v>
      </c>
      <c r="O2773" t="str">
        <f>Table_Index[[#This Row],[ID]]&amp;Table_Index[[#This Row],[year]]</f>
        <v>92592003</v>
      </c>
      <c r="R2773" t="str">
        <f t="shared" si="163"/>
        <v/>
      </c>
    </row>
    <row r="2774" spans="1:18" x14ac:dyDescent="0.3">
      <c r="A2774">
        <v>9259</v>
      </c>
      <c r="B2774">
        <v>2003</v>
      </c>
      <c r="C2774">
        <v>3</v>
      </c>
      <c r="D2774">
        <v>0.19207659999999999</v>
      </c>
      <c r="E2774">
        <v>4.6234200000000003E-2</v>
      </c>
      <c r="F2774">
        <v>8.2281199999999999E-2</v>
      </c>
      <c r="G2774">
        <v>0.13870270000000001</v>
      </c>
      <c r="H2774">
        <v>0</v>
      </c>
      <c r="I2774">
        <v>0.36047020000000002</v>
      </c>
      <c r="J2774">
        <v>0.1355681</v>
      </c>
      <c r="K2774">
        <v>0</v>
      </c>
      <c r="L2774">
        <v>4.4666999999999998E-2</v>
      </c>
      <c r="M2774">
        <v>0</v>
      </c>
      <c r="O2774" t="str">
        <f>Table_Index[[#This Row],[ID]]&amp;Table_Index[[#This Row],[year]]</f>
        <v>92592003</v>
      </c>
      <c r="R2774" t="str">
        <f t="shared" si="163"/>
        <v/>
      </c>
    </row>
    <row r="2775" spans="1:18" x14ac:dyDescent="0.3">
      <c r="A2775">
        <v>9259</v>
      </c>
      <c r="B2775">
        <v>2003</v>
      </c>
      <c r="C2775">
        <v>4</v>
      </c>
      <c r="D2775">
        <v>0.1195929</v>
      </c>
      <c r="E2775">
        <v>0.14631040000000001</v>
      </c>
      <c r="F2775">
        <v>0.10432569999999999</v>
      </c>
      <c r="G2775">
        <v>2.5445300000000001E-2</v>
      </c>
      <c r="H2775">
        <v>6.3613199999999995E-2</v>
      </c>
      <c r="I2775">
        <v>0.37531809999999999</v>
      </c>
      <c r="J2775">
        <v>3.56234E-2</v>
      </c>
      <c r="K2775">
        <v>5.0890600000000001E-2</v>
      </c>
      <c r="L2775">
        <v>7.2519100000000003E-2</v>
      </c>
      <c r="M2775">
        <v>6.3613000000000003E-3</v>
      </c>
      <c r="O2775" t="str">
        <f>Table_Index[[#This Row],[ID]]&amp;Table_Index[[#This Row],[year]]</f>
        <v>92592003</v>
      </c>
      <c r="R2775" t="str">
        <f t="shared" si="163"/>
        <v/>
      </c>
    </row>
    <row r="2776" spans="1:18" x14ac:dyDescent="0.3">
      <c r="A2776">
        <v>9259</v>
      </c>
      <c r="B2776">
        <v>2004</v>
      </c>
      <c r="C2776">
        <v>1</v>
      </c>
      <c r="D2776">
        <v>8.5782800000000006E-2</v>
      </c>
      <c r="E2776">
        <v>6.5506900000000007E-2</v>
      </c>
      <c r="F2776">
        <v>8.1883600000000001E-2</v>
      </c>
      <c r="G2776">
        <v>6.9406099999999998E-2</v>
      </c>
      <c r="H2776">
        <v>5.4589100000000002E-2</v>
      </c>
      <c r="I2776">
        <v>0.3314337</v>
      </c>
      <c r="J2776">
        <v>0.1676665</v>
      </c>
      <c r="K2776">
        <v>3.1193800000000001E-2</v>
      </c>
      <c r="L2776">
        <v>9.8260299999999995E-2</v>
      </c>
      <c r="M2776">
        <v>7.7983999999999996E-3</v>
      </c>
      <c r="O2776" t="str">
        <f>Table_Index[[#This Row],[ID]]&amp;Table_Index[[#This Row],[year]]</f>
        <v>92592004</v>
      </c>
      <c r="R2776" t="str">
        <f t="shared" si="163"/>
        <v/>
      </c>
    </row>
    <row r="2777" spans="1:18" x14ac:dyDescent="0.3">
      <c r="A2777">
        <v>9259</v>
      </c>
      <c r="B2777">
        <v>2004</v>
      </c>
      <c r="C2777">
        <v>2</v>
      </c>
      <c r="D2777">
        <v>0.2285325</v>
      </c>
      <c r="E2777">
        <v>7.7237600000000003E-2</v>
      </c>
      <c r="F2777">
        <v>6.9059499999999996E-2</v>
      </c>
      <c r="G2777">
        <v>8.6324399999999996E-2</v>
      </c>
      <c r="H2777">
        <v>3.4529799999999999E-2</v>
      </c>
      <c r="I2777">
        <v>0.39527489999999998</v>
      </c>
      <c r="J2777">
        <v>0</v>
      </c>
      <c r="K2777">
        <v>6.8150799999999997E-2</v>
      </c>
      <c r="L2777">
        <v>3.63471E-2</v>
      </c>
      <c r="M2777">
        <v>4.5434000000000004E-3</v>
      </c>
      <c r="O2777" t="str">
        <f>Table_Index[[#This Row],[ID]]&amp;Table_Index[[#This Row],[year]]</f>
        <v>92592004</v>
      </c>
      <c r="R2777" t="str">
        <f t="shared" si="163"/>
        <v/>
      </c>
    </row>
    <row r="2778" spans="1:18" x14ac:dyDescent="0.3">
      <c r="A2778">
        <v>9259</v>
      </c>
      <c r="B2778">
        <v>2004</v>
      </c>
      <c r="C2778">
        <v>3</v>
      </c>
      <c r="D2778">
        <v>0</v>
      </c>
      <c r="E2778">
        <v>3.1668799999999997E-2</v>
      </c>
      <c r="F2778">
        <v>4.7004000000000004E-3</v>
      </c>
      <c r="G2778">
        <v>1.4982499999999999E-2</v>
      </c>
      <c r="H2778">
        <v>0.89189669999999999</v>
      </c>
      <c r="I2778">
        <v>1.5863800000000001E-2</v>
      </c>
      <c r="J2778">
        <v>2.2620600000000001E-2</v>
      </c>
      <c r="K2778">
        <v>7.0505999999999997E-3</v>
      </c>
      <c r="L2778">
        <v>1.06293E-2</v>
      </c>
      <c r="M2778">
        <v>5.8750000000000002E-4</v>
      </c>
      <c r="O2778" t="str">
        <f>Table_Index[[#This Row],[ID]]&amp;Table_Index[[#This Row],[year]]</f>
        <v>92592004</v>
      </c>
      <c r="R2778" t="str">
        <f t="shared" si="163"/>
        <v/>
      </c>
    </row>
    <row r="2779" spans="1:18" x14ac:dyDescent="0.3">
      <c r="A2779">
        <v>9259</v>
      </c>
      <c r="B2779">
        <v>2004</v>
      </c>
      <c r="C2779">
        <v>4</v>
      </c>
      <c r="D2779">
        <v>6.7878000000000001E-3</v>
      </c>
      <c r="E2779">
        <v>6.0700000000000001E-4</v>
      </c>
      <c r="F2779">
        <v>9.7119999999999997E-4</v>
      </c>
      <c r="G2779">
        <v>4.1795000000000001E-3</v>
      </c>
      <c r="H2779">
        <v>1.3353E-3</v>
      </c>
      <c r="I2779">
        <v>8.7191999999999999E-3</v>
      </c>
      <c r="J2779">
        <v>3.5690000000000001E-3</v>
      </c>
      <c r="K2779">
        <v>0.97116040000000003</v>
      </c>
      <c r="L2779">
        <v>2.2579000000000002E-3</v>
      </c>
      <c r="M2779">
        <v>4.127E-4</v>
      </c>
      <c r="O2779" t="str">
        <f>Table_Index[[#This Row],[ID]]&amp;Table_Index[[#This Row],[year]]</f>
        <v>92592004</v>
      </c>
      <c r="R2779" t="str">
        <f t="shared" si="163"/>
        <v/>
      </c>
    </row>
    <row r="2780" spans="1:18" x14ac:dyDescent="0.3">
      <c r="A2780">
        <v>9260</v>
      </c>
      <c r="B2780">
        <v>2003</v>
      </c>
      <c r="C2780">
        <v>1</v>
      </c>
      <c r="D2780">
        <v>3.4998E-3</v>
      </c>
      <c r="E2780">
        <v>1.3895999999999999E-3</v>
      </c>
      <c r="F2780">
        <v>1.9503999999999999E-3</v>
      </c>
      <c r="G2780">
        <v>9.4470000000000003E-4</v>
      </c>
      <c r="H2780">
        <v>0</v>
      </c>
      <c r="I2780">
        <v>1.17021E-2</v>
      </c>
      <c r="J2780">
        <v>3.506E-3</v>
      </c>
      <c r="K2780">
        <v>0.97517889999999996</v>
      </c>
      <c r="L2780">
        <v>1.7066E-3</v>
      </c>
      <c r="M2780">
        <v>1.219E-4</v>
      </c>
      <c r="O2780" t="str">
        <f>Table_Index[[#This Row],[ID]]&amp;Table_Index[[#This Row],[year]]</f>
        <v>92602003</v>
      </c>
      <c r="R2780" t="str">
        <f t="shared" si="163"/>
        <v/>
      </c>
    </row>
    <row r="2781" spans="1:18" x14ac:dyDescent="0.3">
      <c r="A2781">
        <v>9260</v>
      </c>
      <c r="B2781">
        <v>2003</v>
      </c>
      <c r="C2781">
        <v>2</v>
      </c>
      <c r="D2781">
        <v>5.2767599999999998E-2</v>
      </c>
      <c r="E2781">
        <v>0.1130734</v>
      </c>
      <c r="F2781">
        <v>9.0458800000000006E-2</v>
      </c>
      <c r="G2781">
        <v>8.4428199999999995E-2</v>
      </c>
      <c r="H2781">
        <v>0</v>
      </c>
      <c r="I2781">
        <v>0.58798189999999995</v>
      </c>
      <c r="J2781">
        <v>2.1537799999999999E-2</v>
      </c>
      <c r="K2781">
        <v>0</v>
      </c>
      <c r="L2781">
        <v>4.9752299999999999E-2</v>
      </c>
      <c r="M2781">
        <v>0</v>
      </c>
      <c r="O2781" t="str">
        <f>Table_Index[[#This Row],[ID]]&amp;Table_Index[[#This Row],[year]]</f>
        <v>92602003</v>
      </c>
      <c r="R2781" t="str">
        <f t="shared" si="163"/>
        <v/>
      </c>
    </row>
    <row r="2782" spans="1:18" x14ac:dyDescent="0.3">
      <c r="A2782">
        <v>9260</v>
      </c>
      <c r="B2782">
        <v>2003</v>
      </c>
      <c r="C2782">
        <v>3</v>
      </c>
      <c r="D2782">
        <v>3.1304699999999998E-2</v>
      </c>
      <c r="E2782">
        <v>6.7964000000000002E-3</v>
      </c>
      <c r="F2782">
        <v>1.32839E-2</v>
      </c>
      <c r="G2782">
        <v>1.6990999999999999E-2</v>
      </c>
      <c r="H2782">
        <v>0</v>
      </c>
      <c r="I2782">
        <v>7.4142700000000006E-2</v>
      </c>
      <c r="J2782">
        <v>7.7232000000000004E-3</v>
      </c>
      <c r="K2782">
        <v>1.3901800000000001E-2</v>
      </c>
      <c r="L2782">
        <v>1.11214E-2</v>
      </c>
      <c r="M2782">
        <v>0.82473479999999999</v>
      </c>
      <c r="O2782" t="str">
        <f>Table_Index[[#This Row],[ID]]&amp;Table_Index[[#This Row],[year]]</f>
        <v>92602003</v>
      </c>
      <c r="R2782" t="str">
        <f t="shared" si="163"/>
        <v/>
      </c>
    </row>
    <row r="2783" spans="1:18" x14ac:dyDescent="0.3">
      <c r="A2783">
        <v>9260</v>
      </c>
      <c r="B2783">
        <v>2003</v>
      </c>
      <c r="C2783">
        <v>4</v>
      </c>
      <c r="D2783">
        <v>0.1129491</v>
      </c>
      <c r="E2783">
        <v>8.7347300000000003E-2</v>
      </c>
      <c r="F2783">
        <v>9.0359200000000001E-2</v>
      </c>
      <c r="G2783">
        <v>0.1046904</v>
      </c>
      <c r="H2783">
        <v>3.0119799999999999E-2</v>
      </c>
      <c r="I2783">
        <v>0.36143700000000001</v>
      </c>
      <c r="J2783">
        <v>4.2167700000000002E-2</v>
      </c>
      <c r="K2783">
        <v>7.5299400000000002E-2</v>
      </c>
      <c r="L2783">
        <v>9.0359300000000004E-2</v>
      </c>
      <c r="M2783">
        <v>5.2709999999999996E-3</v>
      </c>
      <c r="O2783" t="str">
        <f>Table_Index[[#This Row],[ID]]&amp;Table_Index[[#This Row],[year]]</f>
        <v>92602003</v>
      </c>
      <c r="R2783" t="str">
        <f t="shared" si="163"/>
        <v/>
      </c>
    </row>
    <row r="2784" spans="1:18" x14ac:dyDescent="0.3">
      <c r="A2784">
        <v>9260</v>
      </c>
      <c r="B2784">
        <v>2004</v>
      </c>
      <c r="C2784">
        <v>1</v>
      </c>
      <c r="D2784">
        <v>3.0419999999999999E-2</v>
      </c>
      <c r="E2784">
        <v>0.13455010000000001</v>
      </c>
      <c r="F2784">
        <v>5.1480100000000001E-2</v>
      </c>
      <c r="G2784">
        <v>7.6869099999999996E-2</v>
      </c>
      <c r="H2784">
        <v>0.10530009999999999</v>
      </c>
      <c r="I2784">
        <v>0.2265122</v>
      </c>
      <c r="J2784">
        <v>0.14508009999999999</v>
      </c>
      <c r="K2784">
        <v>0.14274010000000001</v>
      </c>
      <c r="L2784">
        <v>8.4240099999999998E-2</v>
      </c>
      <c r="M2784">
        <v>2.8080000000000002E-3</v>
      </c>
      <c r="O2784" t="str">
        <f>Table_Index[[#This Row],[ID]]&amp;Table_Index[[#This Row],[year]]</f>
        <v>92602004</v>
      </c>
      <c r="R2784" t="str">
        <f t="shared" si="163"/>
        <v/>
      </c>
    </row>
    <row r="2785" spans="1:18" x14ac:dyDescent="0.3">
      <c r="A2785">
        <v>9260</v>
      </c>
      <c r="B2785">
        <v>2004</v>
      </c>
      <c r="C2785">
        <v>2</v>
      </c>
      <c r="D2785">
        <v>7.3482400000000003E-2</v>
      </c>
      <c r="E2785">
        <v>0.18210860000000001</v>
      </c>
      <c r="F2785">
        <v>6.3897800000000005E-2</v>
      </c>
      <c r="G2785">
        <v>0.13897760000000001</v>
      </c>
      <c r="H2785">
        <v>0</v>
      </c>
      <c r="I2785">
        <v>0.46325880000000003</v>
      </c>
      <c r="J2785">
        <v>4.1533500000000001E-2</v>
      </c>
      <c r="K2785">
        <v>3.1948900000000002E-2</v>
      </c>
      <c r="L2785">
        <v>0</v>
      </c>
      <c r="M2785">
        <v>4.7923000000000002E-3</v>
      </c>
      <c r="O2785" t="str">
        <f>Table_Index[[#This Row],[ID]]&amp;Table_Index[[#This Row],[year]]</f>
        <v>92602004</v>
      </c>
      <c r="R2785" t="str">
        <f t="shared" si="163"/>
        <v/>
      </c>
    </row>
    <row r="2786" spans="1:18" x14ac:dyDescent="0.3">
      <c r="A2786">
        <v>9260</v>
      </c>
      <c r="B2786">
        <v>2004</v>
      </c>
      <c r="C2786">
        <v>3</v>
      </c>
      <c r="D2786">
        <v>0.16830239999999999</v>
      </c>
      <c r="E2786">
        <v>0.148842</v>
      </c>
      <c r="F2786">
        <v>0</v>
      </c>
      <c r="G2786">
        <v>0.10907509999999999</v>
      </c>
      <c r="H2786">
        <v>0.14543339999999999</v>
      </c>
      <c r="I2786">
        <v>0.28404970000000002</v>
      </c>
      <c r="J2786">
        <v>2.95412E-2</v>
      </c>
      <c r="K2786">
        <v>6.3627100000000006E-2</v>
      </c>
      <c r="L2786">
        <v>5.1128899999999998E-2</v>
      </c>
      <c r="M2786">
        <v>0</v>
      </c>
      <c r="O2786" t="str">
        <f>Table_Index[[#This Row],[ID]]&amp;Table_Index[[#This Row],[year]]</f>
        <v>92602004</v>
      </c>
      <c r="R2786" t="str">
        <f t="shared" si="163"/>
        <v/>
      </c>
    </row>
    <row r="2787" spans="1:18" x14ac:dyDescent="0.3">
      <c r="A2787">
        <v>9260</v>
      </c>
      <c r="B2787">
        <v>2004</v>
      </c>
      <c r="C2787">
        <v>4</v>
      </c>
      <c r="D2787">
        <v>0.1721366</v>
      </c>
      <c r="E2787">
        <v>0.16878770000000001</v>
      </c>
      <c r="F2787">
        <v>0.1004689</v>
      </c>
      <c r="G2787">
        <v>3.4159399999999999E-2</v>
      </c>
      <c r="H2787">
        <v>6.6309400000000004E-2</v>
      </c>
      <c r="I2787">
        <v>0.2277294</v>
      </c>
      <c r="J2787">
        <v>0.12056260000000001</v>
      </c>
      <c r="K2787">
        <v>5.0904199999999997E-2</v>
      </c>
      <c r="L2787">
        <v>5.89417E-2</v>
      </c>
      <c r="M2787">
        <v>0</v>
      </c>
      <c r="O2787" t="str">
        <f>Table_Index[[#This Row],[ID]]&amp;Table_Index[[#This Row],[year]]</f>
        <v>92602004</v>
      </c>
      <c r="R2787" t="str">
        <f t="shared" si="163"/>
        <v/>
      </c>
    </row>
    <row r="2788" spans="1:18" x14ac:dyDescent="0.3">
      <c r="A2788">
        <v>9260</v>
      </c>
      <c r="B2788">
        <v>2005</v>
      </c>
      <c r="C2788">
        <v>1</v>
      </c>
      <c r="D2788">
        <v>8.0535300000000004E-2</v>
      </c>
      <c r="E2788">
        <v>0.29016399999999998</v>
      </c>
      <c r="F2788">
        <v>5.9217199999999998E-2</v>
      </c>
      <c r="G2788">
        <v>3.4049900000000001E-2</v>
      </c>
      <c r="H2788">
        <v>0</v>
      </c>
      <c r="I2788">
        <v>0.30082310000000001</v>
      </c>
      <c r="J2788">
        <v>0.16580800000000001</v>
      </c>
      <c r="K2788">
        <v>2.36869E-2</v>
      </c>
      <c r="L2788">
        <v>3.7780500000000002E-2</v>
      </c>
      <c r="M2788">
        <v>7.9351000000000005E-3</v>
      </c>
      <c r="O2788" t="str">
        <f>Table_Index[[#This Row],[ID]]&amp;Table_Index[[#This Row],[year]]</f>
        <v>92602005</v>
      </c>
      <c r="R2788" t="str">
        <f t="shared" si="163"/>
        <v/>
      </c>
    </row>
    <row r="2789" spans="1:18" x14ac:dyDescent="0.3">
      <c r="A2789">
        <v>9260</v>
      </c>
      <c r="B2789">
        <v>2005</v>
      </c>
      <c r="C2789">
        <v>2</v>
      </c>
      <c r="D2789">
        <v>1.36893E-2</v>
      </c>
      <c r="E2789">
        <v>7.7002000000000001E-2</v>
      </c>
      <c r="F2789">
        <v>5.1334699999999997E-2</v>
      </c>
      <c r="G2789">
        <v>0.1187115</v>
      </c>
      <c r="H2789">
        <v>0</v>
      </c>
      <c r="I2789">
        <v>0.49409649999999999</v>
      </c>
      <c r="J2789">
        <v>8.9835700000000004E-2</v>
      </c>
      <c r="K2789">
        <v>0.1187115</v>
      </c>
      <c r="L2789">
        <v>2.6950700000000001E-2</v>
      </c>
      <c r="M2789">
        <v>9.6679999999999995E-3</v>
      </c>
      <c r="O2789" t="str">
        <f>Table_Index[[#This Row],[ID]]&amp;Table_Index[[#This Row],[year]]</f>
        <v>92602005</v>
      </c>
      <c r="R2789" t="str">
        <f t="shared" si="163"/>
        <v/>
      </c>
    </row>
    <row r="2790" spans="1:18" x14ac:dyDescent="0.3">
      <c r="A2790">
        <v>9260</v>
      </c>
      <c r="B2790">
        <v>2005</v>
      </c>
      <c r="C2790">
        <v>3</v>
      </c>
      <c r="D2790">
        <v>0</v>
      </c>
      <c r="E2790">
        <v>0</v>
      </c>
      <c r="F2790">
        <v>6.7288700000000007E-2</v>
      </c>
      <c r="G2790">
        <v>9.7874500000000003E-2</v>
      </c>
      <c r="H2790">
        <v>0</v>
      </c>
      <c r="I2790">
        <v>0.45674759999999998</v>
      </c>
      <c r="J2790">
        <v>0.1431904</v>
      </c>
      <c r="K2790">
        <v>0.20798330000000001</v>
      </c>
      <c r="L2790">
        <v>2.44686E-2</v>
      </c>
      <c r="M2790">
        <v>2.4469000000000001E-3</v>
      </c>
      <c r="O2790" t="str">
        <f>Table_Index[[#This Row],[ID]]&amp;Table_Index[[#This Row],[year]]</f>
        <v>92602005</v>
      </c>
      <c r="R2790" t="str">
        <f t="shared" si="163"/>
        <v/>
      </c>
    </row>
    <row r="2791" spans="1:18" x14ac:dyDescent="0.3">
      <c r="A2791">
        <v>9260</v>
      </c>
      <c r="B2791">
        <v>2005</v>
      </c>
      <c r="C2791">
        <v>4</v>
      </c>
      <c r="D2791">
        <v>0.13139580000000001</v>
      </c>
      <c r="E2791">
        <v>0.11161939999999999</v>
      </c>
      <c r="F2791">
        <v>6.7876599999999995E-2</v>
      </c>
      <c r="G2791">
        <v>8.8993799999999998E-2</v>
      </c>
      <c r="H2791">
        <v>4.2234399999999998E-2</v>
      </c>
      <c r="I2791">
        <v>0.41781849999999998</v>
      </c>
      <c r="J2791">
        <v>8.7485499999999994E-2</v>
      </c>
      <c r="K2791">
        <v>3.01674E-2</v>
      </c>
      <c r="L2791">
        <v>1.8854599999999999E-2</v>
      </c>
      <c r="M2791">
        <v>3.5541000000000001E-3</v>
      </c>
      <c r="O2791" t="str">
        <f>Table_Index[[#This Row],[ID]]&amp;Table_Index[[#This Row],[year]]</f>
        <v>92602005</v>
      </c>
      <c r="R2791" t="str">
        <f t="shared" si="163"/>
        <v/>
      </c>
    </row>
    <row r="2792" spans="1:18" x14ac:dyDescent="0.3">
      <c r="A2792">
        <v>9260</v>
      </c>
      <c r="B2792">
        <v>2006</v>
      </c>
      <c r="C2792">
        <v>1</v>
      </c>
      <c r="D2792">
        <v>0.14729410000000001</v>
      </c>
      <c r="E2792">
        <v>6.4746700000000004E-2</v>
      </c>
      <c r="F2792">
        <v>8.3008600000000002E-2</v>
      </c>
      <c r="G2792">
        <v>0.1128917</v>
      </c>
      <c r="H2792">
        <v>0.2042011</v>
      </c>
      <c r="I2792">
        <v>0.1992206</v>
      </c>
      <c r="J2792">
        <v>4.64848E-2</v>
      </c>
      <c r="K2792">
        <v>7.4707700000000002E-2</v>
      </c>
      <c r="L2792">
        <v>5.3125499999999999E-2</v>
      </c>
      <c r="M2792">
        <v>1.4319E-2</v>
      </c>
      <c r="O2792" t="str">
        <f>Table_Index[[#This Row],[ID]]&amp;Table_Index[[#This Row],[year]]</f>
        <v>92602006</v>
      </c>
      <c r="R2792" t="str">
        <f t="shared" si="163"/>
        <v/>
      </c>
    </row>
    <row r="2793" spans="1:18" x14ac:dyDescent="0.3">
      <c r="A2793">
        <v>9260</v>
      </c>
      <c r="B2793">
        <v>2006</v>
      </c>
      <c r="C2793">
        <v>2</v>
      </c>
      <c r="D2793">
        <v>0.1783187</v>
      </c>
      <c r="E2793">
        <v>0.1202944</v>
      </c>
      <c r="F2793">
        <v>7.0761400000000002E-2</v>
      </c>
      <c r="G2793">
        <v>0.242004</v>
      </c>
      <c r="H2793">
        <v>0</v>
      </c>
      <c r="I2793">
        <v>0.18397959999999999</v>
      </c>
      <c r="J2793">
        <v>0.1018964</v>
      </c>
      <c r="K2793">
        <v>4.2456800000000003E-2</v>
      </c>
      <c r="L2793">
        <v>4.5287300000000003E-2</v>
      </c>
      <c r="M2793">
        <v>1.50014E-2</v>
      </c>
      <c r="O2793" t="str">
        <f>Table_Index[[#This Row],[ID]]&amp;Table_Index[[#This Row],[year]]</f>
        <v>92602006</v>
      </c>
      <c r="R2793" t="str">
        <f t="shared" si="163"/>
        <v/>
      </c>
    </row>
    <row r="2794" spans="1:18" x14ac:dyDescent="0.3">
      <c r="A2794">
        <v>9260</v>
      </c>
      <c r="B2794">
        <v>2006</v>
      </c>
      <c r="C2794">
        <v>3</v>
      </c>
      <c r="D2794">
        <v>0.10793759999999999</v>
      </c>
      <c r="E2794">
        <v>0.1070565</v>
      </c>
      <c r="F2794">
        <v>3.7668E-2</v>
      </c>
      <c r="G2794">
        <v>0.29539670000000001</v>
      </c>
      <c r="H2794">
        <v>2.4781600000000001E-2</v>
      </c>
      <c r="I2794">
        <v>0.27358880000000002</v>
      </c>
      <c r="J2794">
        <v>8.3266199999999999E-2</v>
      </c>
      <c r="K2794">
        <v>2.9737900000000001E-2</v>
      </c>
      <c r="L2794">
        <v>2.9737900000000001E-2</v>
      </c>
      <c r="M2794">
        <v>1.08288E-2</v>
      </c>
      <c r="O2794" t="str">
        <f>Table_Index[[#This Row],[ID]]&amp;Table_Index[[#This Row],[year]]</f>
        <v>92602006</v>
      </c>
      <c r="R2794" t="str">
        <f t="shared" si="163"/>
        <v/>
      </c>
    </row>
    <row r="2795" spans="1:18" x14ac:dyDescent="0.3">
      <c r="A2795">
        <v>9260</v>
      </c>
      <c r="B2795">
        <v>2006</v>
      </c>
      <c r="C2795">
        <v>4</v>
      </c>
      <c r="D2795">
        <v>0.1017053</v>
      </c>
      <c r="E2795">
        <v>7.3322499999999999E-2</v>
      </c>
      <c r="F2795">
        <v>4.7304800000000001E-2</v>
      </c>
      <c r="G2795">
        <v>5.6765799999999998E-2</v>
      </c>
      <c r="H2795">
        <v>0.11826200000000001</v>
      </c>
      <c r="I2795">
        <v>0.42101280000000002</v>
      </c>
      <c r="J2795">
        <v>7.0957199999999998E-2</v>
      </c>
      <c r="K2795">
        <v>5.9131000000000003E-2</v>
      </c>
      <c r="L2795">
        <v>3.5478599999999999E-2</v>
      </c>
      <c r="M2795">
        <v>1.6060000000000001E-2</v>
      </c>
      <c r="O2795" t="str">
        <f>Table_Index[[#This Row],[ID]]&amp;Table_Index[[#This Row],[year]]</f>
        <v>92602006</v>
      </c>
      <c r="R2795" t="str">
        <f t="shared" si="163"/>
        <v/>
      </c>
    </row>
    <row r="2796" spans="1:18" x14ac:dyDescent="0.3">
      <c r="A2796">
        <v>9260</v>
      </c>
      <c r="B2796">
        <v>2007</v>
      </c>
      <c r="C2796">
        <v>1</v>
      </c>
      <c r="D2796">
        <v>0.113817</v>
      </c>
      <c r="E2796">
        <v>7.5878000000000001E-2</v>
      </c>
      <c r="F2796">
        <v>3.3723599999999999E-2</v>
      </c>
      <c r="G2796">
        <v>0.1500698</v>
      </c>
      <c r="H2796">
        <v>6.7447099999999996E-2</v>
      </c>
      <c r="I2796">
        <v>0.36252830000000003</v>
      </c>
      <c r="J2796">
        <v>0.11971859999999999</v>
      </c>
      <c r="K2796">
        <v>4.9320700000000002E-2</v>
      </c>
      <c r="L2796">
        <v>1.5175599999999999E-2</v>
      </c>
      <c r="M2796">
        <v>1.23211E-2</v>
      </c>
      <c r="O2796" t="str">
        <f>Table_Index[[#This Row],[ID]]&amp;Table_Index[[#This Row],[year]]</f>
        <v>92602007</v>
      </c>
      <c r="R2796" t="str">
        <f t="shared" si="163"/>
        <v/>
      </c>
    </row>
    <row r="2797" spans="1:18" x14ac:dyDescent="0.3">
      <c r="A2797">
        <v>9260</v>
      </c>
      <c r="B2797">
        <v>2007</v>
      </c>
      <c r="C2797">
        <v>2</v>
      </c>
      <c r="D2797">
        <v>0.14610029999999999</v>
      </c>
      <c r="E2797">
        <v>6.4091200000000001E-2</v>
      </c>
      <c r="F2797">
        <v>7.7529600000000004E-2</v>
      </c>
      <c r="G2797">
        <v>0.1225366</v>
      </c>
      <c r="H2797">
        <v>0.1137102</v>
      </c>
      <c r="I2797">
        <v>9.3035599999999996E-2</v>
      </c>
      <c r="J2797">
        <v>0.19123979999999999</v>
      </c>
      <c r="K2797">
        <v>0.13800280000000001</v>
      </c>
      <c r="L2797">
        <v>2.79107E-2</v>
      </c>
      <c r="M2797">
        <v>2.58432E-2</v>
      </c>
      <c r="O2797" t="str">
        <f>Table_Index[[#This Row],[ID]]&amp;Table_Index[[#This Row],[year]]</f>
        <v>92602007</v>
      </c>
      <c r="R2797" t="str">
        <f t="shared" si="163"/>
        <v/>
      </c>
    </row>
    <row r="2798" spans="1:18" x14ac:dyDescent="0.3">
      <c r="A2798">
        <v>9260</v>
      </c>
      <c r="B2798">
        <v>2007</v>
      </c>
      <c r="C2798">
        <v>3</v>
      </c>
      <c r="D2798">
        <v>0.1318135</v>
      </c>
      <c r="E2798">
        <v>2.5930499999999999E-2</v>
      </c>
      <c r="F2798">
        <v>6.8067600000000006E-2</v>
      </c>
      <c r="G2798">
        <v>0.26821889999999998</v>
      </c>
      <c r="H2798">
        <v>2.5930499999999999E-2</v>
      </c>
      <c r="I2798">
        <v>0.31602829999999998</v>
      </c>
      <c r="J2798">
        <v>9.3187800000000001E-2</v>
      </c>
      <c r="K2798">
        <v>3.5654499999999999E-2</v>
      </c>
      <c r="L2798">
        <v>1.8151400000000002E-2</v>
      </c>
      <c r="M2798">
        <v>1.7016900000000001E-2</v>
      </c>
      <c r="O2798" t="str">
        <f>Table_Index[[#This Row],[ID]]&amp;Table_Index[[#This Row],[year]]</f>
        <v>92602007</v>
      </c>
      <c r="R2798" t="str">
        <f t="shared" si="163"/>
        <v/>
      </c>
    </row>
    <row r="2799" spans="1:18" x14ac:dyDescent="0.3">
      <c r="A2799">
        <v>9260</v>
      </c>
      <c r="B2799">
        <v>2007</v>
      </c>
      <c r="C2799">
        <v>4</v>
      </c>
      <c r="D2799">
        <v>0.15432270000000001</v>
      </c>
      <c r="E2799">
        <v>4.7851999999999999E-2</v>
      </c>
      <c r="F2799">
        <v>5.7422399999999998E-2</v>
      </c>
      <c r="G2799">
        <v>7.5423900000000002E-2</v>
      </c>
      <c r="H2799">
        <v>2.2153699999999998E-2</v>
      </c>
      <c r="I2799">
        <v>0.4665571</v>
      </c>
      <c r="J2799">
        <v>7.5765700000000005E-2</v>
      </c>
      <c r="K2799">
        <v>3.9238599999999998E-2</v>
      </c>
      <c r="L2799">
        <v>5.02446E-2</v>
      </c>
      <c r="M2799">
        <v>1.1019299999999999E-2</v>
      </c>
      <c r="O2799" t="str">
        <f>Table_Index[[#This Row],[ID]]&amp;Table_Index[[#This Row],[year]]</f>
        <v>92602007</v>
      </c>
      <c r="R2799" t="str">
        <f t="shared" si="163"/>
        <v/>
      </c>
    </row>
    <row r="2800" spans="1:18" x14ac:dyDescent="0.3">
      <c r="A2800">
        <v>9260</v>
      </c>
      <c r="B2800">
        <v>2008</v>
      </c>
      <c r="C2800">
        <v>1</v>
      </c>
      <c r="D2800">
        <v>0.14168549999999999</v>
      </c>
      <c r="E2800">
        <v>7.4418399999999996E-2</v>
      </c>
      <c r="F2800">
        <v>5.0685000000000001E-2</v>
      </c>
      <c r="G2800">
        <v>4.0226199999999997E-2</v>
      </c>
      <c r="H2800">
        <v>0.12622079999999999</v>
      </c>
      <c r="I2800">
        <v>0.36203550000000001</v>
      </c>
      <c r="J2800">
        <v>0.1086106</v>
      </c>
      <c r="K2800">
        <v>6.3356200000000001E-2</v>
      </c>
      <c r="L2800">
        <v>1.08611E-2</v>
      </c>
      <c r="M2800">
        <v>2.1900900000000001E-2</v>
      </c>
      <c r="O2800" t="str">
        <f>Table_Index[[#This Row],[ID]]&amp;Table_Index[[#This Row],[year]]</f>
        <v>92602008</v>
      </c>
      <c r="R2800" t="str">
        <f t="shared" si="163"/>
        <v/>
      </c>
    </row>
    <row r="2801" spans="1:18" x14ac:dyDescent="0.3">
      <c r="A2801">
        <v>9260</v>
      </c>
      <c r="B2801">
        <v>2008</v>
      </c>
      <c r="C2801">
        <v>2</v>
      </c>
      <c r="D2801">
        <v>0.1005823</v>
      </c>
      <c r="E2801">
        <v>0.10601919999999999</v>
      </c>
      <c r="F2801">
        <v>5.8718300000000001E-2</v>
      </c>
      <c r="G2801">
        <v>0.18104809999999999</v>
      </c>
      <c r="H2801">
        <v>5.3009599999999997E-2</v>
      </c>
      <c r="I2801">
        <v>0.39145540000000001</v>
      </c>
      <c r="J2801">
        <v>5.7902799999999997E-2</v>
      </c>
      <c r="K2801">
        <v>2.2313E-2</v>
      </c>
      <c r="L2801">
        <v>1.4679599999999999E-2</v>
      </c>
      <c r="M2801">
        <v>1.4271799999999999E-2</v>
      </c>
      <c r="O2801" t="str">
        <f>Table_Index[[#This Row],[ID]]&amp;Table_Index[[#This Row],[year]]</f>
        <v>92602008</v>
      </c>
      <c r="R2801" t="str">
        <f t="shared" si="163"/>
        <v/>
      </c>
    </row>
    <row r="2802" spans="1:18" x14ac:dyDescent="0.3">
      <c r="A2802">
        <v>9260</v>
      </c>
      <c r="B2802">
        <v>2008</v>
      </c>
      <c r="C2802">
        <v>3</v>
      </c>
      <c r="D2802">
        <v>0.12690290000000001</v>
      </c>
      <c r="E2802">
        <v>8.84495E-2</v>
      </c>
      <c r="F2802">
        <v>5.4613099999999998E-2</v>
      </c>
      <c r="G2802">
        <v>0.2374482</v>
      </c>
      <c r="H2802">
        <v>0</v>
      </c>
      <c r="I2802">
        <v>0.37991720000000001</v>
      </c>
      <c r="J2802">
        <v>7.6577099999999995E-2</v>
      </c>
      <c r="K2802">
        <v>1.48405E-2</v>
      </c>
      <c r="L2802">
        <v>8.3107000000000007E-3</v>
      </c>
      <c r="M2802">
        <v>1.29409E-2</v>
      </c>
      <c r="O2802" t="str">
        <f>Table_Index[[#This Row],[ID]]&amp;Table_Index[[#This Row],[year]]</f>
        <v>92602008</v>
      </c>
      <c r="R2802" t="str">
        <f t="shared" si="163"/>
        <v/>
      </c>
    </row>
    <row r="2803" spans="1:18" x14ac:dyDescent="0.3">
      <c r="A2803">
        <v>9260</v>
      </c>
      <c r="B2803">
        <v>2008</v>
      </c>
      <c r="C2803">
        <v>4</v>
      </c>
      <c r="D2803">
        <v>0.1284933</v>
      </c>
      <c r="E2803">
        <v>8.6888099999999996E-2</v>
      </c>
      <c r="F2803">
        <v>7.9647399999999993E-2</v>
      </c>
      <c r="G2803">
        <v>9.2828900000000006E-2</v>
      </c>
      <c r="H2803">
        <v>0</v>
      </c>
      <c r="I2803">
        <v>0.3878933</v>
      </c>
      <c r="J2803">
        <v>8.3784999999999998E-2</v>
      </c>
      <c r="K2803">
        <v>4.0340899999999999E-2</v>
      </c>
      <c r="L2803">
        <v>7.8613100000000005E-2</v>
      </c>
      <c r="M2803">
        <v>2.1510000000000001E-2</v>
      </c>
      <c r="O2803" t="str">
        <f>Table_Index[[#This Row],[ID]]&amp;Table_Index[[#This Row],[year]]</f>
        <v>92602008</v>
      </c>
      <c r="R2803" t="str">
        <f t="shared" si="163"/>
        <v/>
      </c>
    </row>
    <row r="2804" spans="1:18" x14ac:dyDescent="0.3">
      <c r="A2804">
        <v>9260</v>
      </c>
      <c r="B2804">
        <v>2009</v>
      </c>
      <c r="C2804">
        <v>1</v>
      </c>
      <c r="D2804">
        <v>9.8045999999999994E-2</v>
      </c>
      <c r="E2804">
        <v>0.14016429999999999</v>
      </c>
      <c r="F2804">
        <v>4.9713500000000001E-2</v>
      </c>
      <c r="G2804">
        <v>0.117379</v>
      </c>
      <c r="H2804">
        <v>3.4523199999999997E-2</v>
      </c>
      <c r="I2804">
        <v>0.32313750000000002</v>
      </c>
      <c r="J2804">
        <v>0.1001174</v>
      </c>
      <c r="K2804">
        <v>3.9356500000000003E-2</v>
      </c>
      <c r="L2804">
        <v>8.2717700000000005E-2</v>
      </c>
      <c r="M2804">
        <v>1.4845000000000001E-2</v>
      </c>
      <c r="O2804" t="str">
        <f>Table_Index[[#This Row],[ID]]&amp;Table_Index[[#This Row],[year]]</f>
        <v>92602009</v>
      </c>
      <c r="R2804" t="str">
        <f t="shared" si="163"/>
        <v/>
      </c>
    </row>
    <row r="2805" spans="1:18" x14ac:dyDescent="0.3">
      <c r="A2805">
        <v>9260</v>
      </c>
      <c r="B2805">
        <v>2009</v>
      </c>
      <c r="C2805">
        <v>2</v>
      </c>
      <c r="D2805">
        <v>9.7791900000000001E-2</v>
      </c>
      <c r="E2805">
        <v>5.1650700000000001E-2</v>
      </c>
      <c r="F2805">
        <v>3.7188499999999999E-2</v>
      </c>
      <c r="G2805">
        <v>0.1368743</v>
      </c>
      <c r="H2805">
        <v>2.9699000000000001E-3</v>
      </c>
      <c r="I2805">
        <v>0.42095300000000002</v>
      </c>
      <c r="J2805">
        <v>0.19627249999999999</v>
      </c>
      <c r="K2805">
        <v>1.5495200000000001E-2</v>
      </c>
      <c r="L2805">
        <v>1.8594200000000002E-2</v>
      </c>
      <c r="M2805">
        <v>2.2209799999999998E-2</v>
      </c>
      <c r="O2805" t="str">
        <f>Table_Index[[#This Row],[ID]]&amp;Table_Index[[#This Row],[year]]</f>
        <v>92602009</v>
      </c>
      <c r="R2805" t="str">
        <f t="shared" si="163"/>
        <v/>
      </c>
    </row>
    <row r="2806" spans="1:18" x14ac:dyDescent="0.3">
      <c r="A2806">
        <v>9260</v>
      </c>
      <c r="B2806">
        <v>2009</v>
      </c>
      <c r="C2806">
        <v>3</v>
      </c>
      <c r="D2806">
        <v>0.1246818</v>
      </c>
      <c r="E2806">
        <v>6.3807199999999994E-2</v>
      </c>
      <c r="F2806">
        <v>4.1764700000000002E-2</v>
      </c>
      <c r="G2806">
        <v>0.1862009</v>
      </c>
      <c r="H2806">
        <v>4.3505000000000002E-3</v>
      </c>
      <c r="I2806">
        <v>0.35964040000000003</v>
      </c>
      <c r="J2806">
        <v>0.11601300000000001</v>
      </c>
      <c r="K2806">
        <v>5.8296500000000001E-2</v>
      </c>
      <c r="L2806">
        <v>2.32026E-2</v>
      </c>
      <c r="M2806">
        <v>2.20425E-2</v>
      </c>
      <c r="O2806" t="str">
        <f>Table_Index[[#This Row],[ID]]&amp;Table_Index[[#This Row],[year]]</f>
        <v>92602009</v>
      </c>
      <c r="R2806" t="str">
        <f t="shared" si="163"/>
        <v/>
      </c>
    </row>
    <row r="2807" spans="1:18" x14ac:dyDescent="0.3">
      <c r="A2807">
        <v>9260</v>
      </c>
      <c r="B2807">
        <v>2009</v>
      </c>
      <c r="C2807">
        <v>4</v>
      </c>
      <c r="D2807">
        <v>0.14413290000000001</v>
      </c>
      <c r="E2807">
        <v>9.2354699999999998E-2</v>
      </c>
      <c r="F2807">
        <v>6.3449800000000001E-2</v>
      </c>
      <c r="G2807">
        <v>8.6009699999999994E-2</v>
      </c>
      <c r="H2807">
        <v>4.2300000000000003E-3</v>
      </c>
      <c r="I2807">
        <v>0.4229985</v>
      </c>
      <c r="J2807">
        <v>7.0499800000000001E-2</v>
      </c>
      <c r="K2807">
        <v>2.1149899999999999E-2</v>
      </c>
      <c r="L2807">
        <v>7.6844700000000002E-2</v>
      </c>
      <c r="M2807">
        <v>1.83299E-2</v>
      </c>
      <c r="O2807" t="str">
        <f>Table_Index[[#This Row],[ID]]&amp;Table_Index[[#This Row],[year]]</f>
        <v>92602009</v>
      </c>
      <c r="R2807" t="str">
        <f t="shared" si="163"/>
        <v/>
      </c>
    </row>
    <row r="2808" spans="1:18" x14ac:dyDescent="0.3">
      <c r="A2808">
        <v>9260</v>
      </c>
      <c r="B2808">
        <v>2010</v>
      </c>
      <c r="C2808">
        <v>1</v>
      </c>
      <c r="D2808">
        <v>5.2962799999999997E-2</v>
      </c>
      <c r="E2808">
        <v>0.1361145</v>
      </c>
      <c r="F2808">
        <v>4.1311E-2</v>
      </c>
      <c r="G2808">
        <v>8.36813E-2</v>
      </c>
      <c r="H2808">
        <v>2.7364099999999999E-2</v>
      </c>
      <c r="I2808">
        <v>0.46154460000000003</v>
      </c>
      <c r="J2808">
        <v>0.1101627</v>
      </c>
      <c r="K2808">
        <v>1.72129E-2</v>
      </c>
      <c r="L2808">
        <v>4.8990600000000002E-2</v>
      </c>
      <c r="M2808">
        <v>2.06555E-2</v>
      </c>
      <c r="O2808" t="str">
        <f>Table_Index[[#This Row],[ID]]&amp;Table_Index[[#This Row],[year]]</f>
        <v>92602010</v>
      </c>
      <c r="R2808" t="str">
        <f t="shared" si="163"/>
        <v/>
      </c>
    </row>
    <row r="2809" spans="1:18" x14ac:dyDescent="0.3">
      <c r="A2809">
        <v>9260</v>
      </c>
      <c r="B2809">
        <v>2010</v>
      </c>
      <c r="C2809">
        <v>2</v>
      </c>
      <c r="D2809">
        <v>0.10706739999999999</v>
      </c>
      <c r="E2809">
        <v>9.4653200000000007E-2</v>
      </c>
      <c r="F2809">
        <v>4.6027499999999999E-2</v>
      </c>
      <c r="G2809">
        <v>4.0088400000000003E-2</v>
      </c>
      <c r="H2809">
        <v>3.2961600000000001E-2</v>
      </c>
      <c r="I2809">
        <v>0.3897486</v>
      </c>
      <c r="J2809">
        <v>0.13733999999999999</v>
      </c>
      <c r="K2809">
        <v>2.5983200000000001E-2</v>
      </c>
      <c r="L2809">
        <v>0.1198941</v>
      </c>
      <c r="M2809">
        <v>6.2360000000000002E-3</v>
      </c>
      <c r="O2809" t="str">
        <f>Table_Index[[#This Row],[ID]]&amp;Table_Index[[#This Row],[year]]</f>
        <v>92602010</v>
      </c>
      <c r="R2809" t="str">
        <f t="shared" si="163"/>
        <v/>
      </c>
    </row>
    <row r="2810" spans="1:18" x14ac:dyDescent="0.3">
      <c r="A2810">
        <v>9260</v>
      </c>
      <c r="B2810">
        <v>2010</v>
      </c>
      <c r="C2810">
        <v>3</v>
      </c>
      <c r="D2810">
        <v>0.14125779999999999</v>
      </c>
      <c r="E2810">
        <v>7.8517299999999998E-2</v>
      </c>
      <c r="F2810">
        <v>3.8524900000000001E-2</v>
      </c>
      <c r="G2810">
        <v>0.14382619999999999</v>
      </c>
      <c r="H2810">
        <v>2.4077999999999999E-3</v>
      </c>
      <c r="I2810">
        <v>0.33709250000000002</v>
      </c>
      <c r="J2810">
        <v>0.13483700000000001</v>
      </c>
      <c r="K2810">
        <v>2.56832E-2</v>
      </c>
      <c r="L2810">
        <v>5.8044100000000001E-2</v>
      </c>
      <c r="M2810">
        <v>3.9808999999999997E-2</v>
      </c>
      <c r="O2810" t="str">
        <f>Table_Index[[#This Row],[ID]]&amp;Table_Index[[#This Row],[year]]</f>
        <v>92602010</v>
      </c>
      <c r="R2810" t="str">
        <f t="shared" si="163"/>
        <v/>
      </c>
    </row>
    <row r="2811" spans="1:18" x14ac:dyDescent="0.3">
      <c r="A2811">
        <v>9260</v>
      </c>
      <c r="B2811">
        <v>2010</v>
      </c>
      <c r="C2811">
        <v>4</v>
      </c>
      <c r="D2811">
        <v>7.3655399999999996E-2</v>
      </c>
      <c r="E2811">
        <v>8.2115900000000006E-2</v>
      </c>
      <c r="F2811">
        <v>4.8149699999999997E-2</v>
      </c>
      <c r="G2811">
        <v>6.5086099999999994E-2</v>
      </c>
      <c r="H2811">
        <v>2.7994000000000001E-3</v>
      </c>
      <c r="I2811">
        <v>0.47589870000000001</v>
      </c>
      <c r="J2811">
        <v>0.10202269999999999</v>
      </c>
      <c r="K2811">
        <v>5.8787499999999999E-2</v>
      </c>
      <c r="L2811">
        <v>7.5583899999999996E-2</v>
      </c>
      <c r="M2811">
        <v>1.5900600000000001E-2</v>
      </c>
      <c r="O2811" t="str">
        <f>Table_Index[[#This Row],[ID]]&amp;Table_Index[[#This Row],[year]]</f>
        <v>92602010</v>
      </c>
      <c r="R2811" t="str">
        <f t="shared" si="163"/>
        <v/>
      </c>
    </row>
    <row r="2812" spans="1:18" x14ac:dyDescent="0.3">
      <c r="A2812">
        <v>9260</v>
      </c>
      <c r="B2812">
        <v>2011</v>
      </c>
      <c r="C2812">
        <v>1</v>
      </c>
      <c r="D2812">
        <v>5.4330400000000001E-2</v>
      </c>
      <c r="E2812">
        <v>0.1111303</v>
      </c>
      <c r="F2812">
        <v>5.9269500000000003E-2</v>
      </c>
      <c r="G2812">
        <v>0.1494085</v>
      </c>
      <c r="H2812">
        <v>2.1608700000000002E-2</v>
      </c>
      <c r="I2812">
        <v>0.34079959999999998</v>
      </c>
      <c r="J2812">
        <v>0.13335640000000001</v>
      </c>
      <c r="K2812">
        <v>5.1860799999999999E-2</v>
      </c>
      <c r="L2812">
        <v>6.4208600000000005E-2</v>
      </c>
      <c r="M2812">
        <v>1.4027100000000001E-2</v>
      </c>
      <c r="O2812" t="str">
        <f>Table_Index[[#This Row],[ID]]&amp;Table_Index[[#This Row],[year]]</f>
        <v>92602011</v>
      </c>
      <c r="R2812" t="str">
        <f t="shared" si="163"/>
        <v/>
      </c>
    </row>
    <row r="2813" spans="1:18" x14ac:dyDescent="0.3">
      <c r="A2813">
        <v>9260</v>
      </c>
      <c r="B2813">
        <v>2011</v>
      </c>
      <c r="C2813">
        <v>2</v>
      </c>
      <c r="D2813">
        <v>4.5576199999999997E-2</v>
      </c>
      <c r="E2813">
        <v>6.7949999999999997E-2</v>
      </c>
      <c r="F2813">
        <v>4.87251E-2</v>
      </c>
      <c r="G2813">
        <v>0.1636601</v>
      </c>
      <c r="H2813">
        <v>1.8817500000000001E-2</v>
      </c>
      <c r="I2813">
        <v>0.47440719999999997</v>
      </c>
      <c r="J2813">
        <v>9.6124399999999999E-2</v>
      </c>
      <c r="K2813">
        <v>3.5217999999999999E-2</v>
      </c>
      <c r="L2813">
        <v>4.6206700000000003E-2</v>
      </c>
      <c r="M2813">
        <v>3.3146E-3</v>
      </c>
      <c r="O2813" t="str">
        <f>Table_Index[[#This Row],[ID]]&amp;Table_Index[[#This Row],[year]]</f>
        <v>92602011</v>
      </c>
      <c r="R2813" t="str">
        <f t="shared" si="163"/>
        <v/>
      </c>
    </row>
    <row r="2814" spans="1:18" x14ac:dyDescent="0.3">
      <c r="A2814">
        <v>9260</v>
      </c>
      <c r="B2814">
        <v>2011</v>
      </c>
      <c r="C2814">
        <v>3</v>
      </c>
      <c r="D2814">
        <v>6.9513699999999998E-2</v>
      </c>
      <c r="E2814">
        <v>0.1278733</v>
      </c>
      <c r="F2814">
        <v>5.6766200000000003E-2</v>
      </c>
      <c r="G2814">
        <v>0.1117398</v>
      </c>
      <c r="H2814">
        <v>2.3303999999999998E-3</v>
      </c>
      <c r="I2814">
        <v>0.40035100000000001</v>
      </c>
      <c r="J2814">
        <v>0.12249549999999999</v>
      </c>
      <c r="K2814">
        <v>5.37785E-2</v>
      </c>
      <c r="L2814">
        <v>3.78229E-2</v>
      </c>
      <c r="M2814">
        <v>1.73286E-2</v>
      </c>
      <c r="O2814" t="str">
        <f>Table_Index[[#This Row],[ID]]&amp;Table_Index[[#This Row],[year]]</f>
        <v>92602011</v>
      </c>
      <c r="R2814" t="str">
        <f t="shared" si="163"/>
        <v/>
      </c>
    </row>
    <row r="2815" spans="1:18" x14ac:dyDescent="0.3">
      <c r="A2815">
        <v>9260</v>
      </c>
      <c r="B2815">
        <v>2011</v>
      </c>
      <c r="C2815">
        <v>4</v>
      </c>
      <c r="D2815">
        <v>5.2119499999999999E-2</v>
      </c>
      <c r="E2815">
        <v>8.3391199999999999E-2</v>
      </c>
      <c r="F2815">
        <v>5.9416299999999998E-2</v>
      </c>
      <c r="G2815">
        <v>0.10059070000000001</v>
      </c>
      <c r="H2815">
        <v>4.6907600000000001E-2</v>
      </c>
      <c r="I2815">
        <v>0.50816539999999999</v>
      </c>
      <c r="J2815">
        <v>9.6421099999999996E-2</v>
      </c>
      <c r="K2815">
        <v>2.1890199999999999E-2</v>
      </c>
      <c r="L2815">
        <v>2.5538600000000002E-2</v>
      </c>
      <c r="M2815">
        <v>5.5593999999999999E-3</v>
      </c>
      <c r="O2815" t="str">
        <f>Table_Index[[#This Row],[ID]]&amp;Table_Index[[#This Row],[year]]</f>
        <v>92602011</v>
      </c>
      <c r="R2815" t="str">
        <f t="shared" si="163"/>
        <v/>
      </c>
    </row>
    <row r="2816" spans="1:18" x14ac:dyDescent="0.3">
      <c r="A2816">
        <v>9260</v>
      </c>
      <c r="B2816">
        <v>2012</v>
      </c>
      <c r="C2816">
        <v>1</v>
      </c>
      <c r="D2816">
        <v>9.9165000000000003E-2</v>
      </c>
      <c r="E2816">
        <v>7.7607399999999993E-2</v>
      </c>
      <c r="F2816">
        <v>5.7343199999999997E-2</v>
      </c>
      <c r="G2816">
        <v>5.3462900000000001E-2</v>
      </c>
      <c r="H2816">
        <v>1.9775500000000001E-2</v>
      </c>
      <c r="I2816">
        <v>0.46995589999999998</v>
      </c>
      <c r="J2816">
        <v>0.153059</v>
      </c>
      <c r="K2816">
        <v>2.6946999999999999E-2</v>
      </c>
      <c r="L2816">
        <v>2.02642E-2</v>
      </c>
      <c r="M2816">
        <v>2.24199E-2</v>
      </c>
      <c r="O2816" t="str">
        <f>Table_Index[[#This Row],[ID]]&amp;Table_Index[[#This Row],[year]]</f>
        <v>92602012</v>
      </c>
      <c r="R2816" t="str">
        <f t="shared" si="163"/>
        <v/>
      </c>
    </row>
    <row r="2817" spans="1:18" x14ac:dyDescent="0.3">
      <c r="A2817">
        <v>9260</v>
      </c>
      <c r="B2817">
        <v>2012</v>
      </c>
      <c r="C2817">
        <v>2</v>
      </c>
      <c r="D2817">
        <v>0.13880300000000001</v>
      </c>
      <c r="E2817">
        <v>0</v>
      </c>
      <c r="F2817">
        <v>7.4475399999999997E-2</v>
      </c>
      <c r="G2817">
        <v>0</v>
      </c>
      <c r="H2817">
        <v>2.6132E-3</v>
      </c>
      <c r="I2817">
        <v>0.51218180000000002</v>
      </c>
      <c r="J2817">
        <v>0.17769570000000001</v>
      </c>
      <c r="K2817">
        <v>2.0905400000000001E-2</v>
      </c>
      <c r="L2817">
        <v>6.6635899999999998E-2</v>
      </c>
      <c r="M2817">
        <v>6.6896999999999998E-3</v>
      </c>
      <c r="O2817" t="str">
        <f>Table_Index[[#This Row],[ID]]&amp;Table_Index[[#This Row],[year]]</f>
        <v>92602012</v>
      </c>
      <c r="R2817" t="str">
        <f t="shared" si="163"/>
        <v/>
      </c>
    </row>
    <row r="2818" spans="1:18" x14ac:dyDescent="0.3">
      <c r="A2818">
        <v>9260</v>
      </c>
      <c r="B2818">
        <v>2012</v>
      </c>
      <c r="C2818">
        <v>3</v>
      </c>
      <c r="D2818">
        <v>7.7255199999999996E-2</v>
      </c>
      <c r="E2818">
        <v>0.12521940000000001</v>
      </c>
      <c r="F2818">
        <v>5.6019199999999998E-2</v>
      </c>
      <c r="G2818">
        <v>7.0298600000000003E-2</v>
      </c>
      <c r="H2818">
        <v>1.94807E-2</v>
      </c>
      <c r="I2818">
        <v>0.43936629999999999</v>
      </c>
      <c r="J2818">
        <v>0.12741620000000001</v>
      </c>
      <c r="K2818">
        <v>1.9771500000000001E-2</v>
      </c>
      <c r="L2818">
        <v>4.9648400000000002E-2</v>
      </c>
      <c r="M2818">
        <v>1.55243E-2</v>
      </c>
      <c r="O2818" t="str">
        <f>Table_Index[[#This Row],[ID]]&amp;Table_Index[[#This Row],[year]]</f>
        <v>92602012</v>
      </c>
      <c r="R2818" t="str">
        <f t="shared" si="163"/>
        <v/>
      </c>
    </row>
    <row r="2819" spans="1:18" x14ac:dyDescent="0.3">
      <c r="A2819">
        <v>9260</v>
      </c>
      <c r="B2819">
        <v>2012</v>
      </c>
      <c r="C2819">
        <v>4</v>
      </c>
      <c r="D2819">
        <v>0.1358251</v>
      </c>
      <c r="E2819">
        <v>7.8549499999999994E-2</v>
      </c>
      <c r="F2819">
        <v>5.4788200000000002E-2</v>
      </c>
      <c r="G2819">
        <v>4.17294E-2</v>
      </c>
      <c r="H2819">
        <v>2.8097799999999999E-2</v>
      </c>
      <c r="I2819">
        <v>0.40502060000000001</v>
      </c>
      <c r="J2819">
        <v>0.119297</v>
      </c>
      <c r="K2819">
        <v>4.17294E-2</v>
      </c>
      <c r="L2819">
        <v>7.3689199999999996E-2</v>
      </c>
      <c r="M2819">
        <v>2.1273799999999999E-2</v>
      </c>
      <c r="O2819" t="str">
        <f>Table_Index[[#This Row],[ID]]&amp;Table_Index[[#This Row],[year]]</f>
        <v>92602012</v>
      </c>
      <c r="R2819" t="str">
        <f t="shared" si="163"/>
        <v/>
      </c>
    </row>
    <row r="2820" spans="1:18" x14ac:dyDescent="0.3">
      <c r="A2820">
        <v>9261</v>
      </c>
      <c r="B2820">
        <v>2003</v>
      </c>
      <c r="C2820">
        <v>1</v>
      </c>
      <c r="D2820">
        <v>7.3204999999999998E-3</v>
      </c>
      <c r="E2820">
        <v>1.1632000000000001E-3</v>
      </c>
      <c r="F2820">
        <v>3.2312E-3</v>
      </c>
      <c r="G2820">
        <v>3.2309999999999999E-4</v>
      </c>
      <c r="H2820">
        <v>0</v>
      </c>
      <c r="I2820">
        <v>1.29249E-2</v>
      </c>
      <c r="J2820">
        <v>2.8435000000000001E-3</v>
      </c>
      <c r="K2820">
        <v>0.96936619999999996</v>
      </c>
      <c r="L2820">
        <v>2.5850000000000001E-3</v>
      </c>
      <c r="M2820">
        <v>2.4230000000000001E-4</v>
      </c>
      <c r="O2820" t="str">
        <f>Table_Index[[#This Row],[ID]]&amp;Table_Index[[#This Row],[year]]</f>
        <v>92612003</v>
      </c>
      <c r="R2820" t="str">
        <f t="shared" si="163"/>
        <v/>
      </c>
    </row>
    <row r="2821" spans="1:18" x14ac:dyDescent="0.3">
      <c r="A2821">
        <v>9261</v>
      </c>
      <c r="B2821">
        <v>2003</v>
      </c>
      <c r="C2821">
        <v>2</v>
      </c>
      <c r="D2821">
        <v>0.19038910000000001</v>
      </c>
      <c r="E2821">
        <v>6.9587599999999999E-2</v>
      </c>
      <c r="F2821">
        <v>8.9790499999999995E-2</v>
      </c>
      <c r="G2821">
        <v>0.2154972</v>
      </c>
      <c r="H2821">
        <v>0</v>
      </c>
      <c r="I2821">
        <v>0.17958099999999999</v>
      </c>
      <c r="J2821">
        <v>0.12720319999999999</v>
      </c>
      <c r="K2821">
        <v>4.1154000000000003E-2</v>
      </c>
      <c r="L2821">
        <v>6.2853300000000001E-2</v>
      </c>
      <c r="M2821">
        <v>2.3944099999999999E-2</v>
      </c>
      <c r="O2821" t="str">
        <f>Table_Index[[#This Row],[ID]]&amp;Table_Index[[#This Row],[year]]</f>
        <v>92612003</v>
      </c>
      <c r="R2821" t="str">
        <f t="shared" si="163"/>
        <v/>
      </c>
    </row>
    <row r="2822" spans="1:18" x14ac:dyDescent="0.3">
      <c r="A2822">
        <v>9261</v>
      </c>
      <c r="B2822">
        <v>2003</v>
      </c>
      <c r="C2822">
        <v>3</v>
      </c>
      <c r="D2822">
        <v>0.1794318</v>
      </c>
      <c r="E2822">
        <v>9.8195900000000003E-2</v>
      </c>
      <c r="F2822">
        <v>0</v>
      </c>
      <c r="G2822">
        <v>0.151669</v>
      </c>
      <c r="H2822">
        <v>0</v>
      </c>
      <c r="I2822">
        <v>0.43750670000000003</v>
      </c>
      <c r="J2822">
        <v>8.7501300000000004E-2</v>
      </c>
      <c r="K2822">
        <v>4.0834000000000002E-2</v>
      </c>
      <c r="L2822">
        <v>0</v>
      </c>
      <c r="M2822">
        <v>4.8612000000000004E-3</v>
      </c>
      <c r="O2822" t="str">
        <f>Table_Index[[#This Row],[ID]]&amp;Table_Index[[#This Row],[year]]</f>
        <v>92612003</v>
      </c>
      <c r="R2822" t="str">
        <f t="shared" si="163"/>
        <v/>
      </c>
    </row>
    <row r="2823" spans="1:18" x14ac:dyDescent="0.3">
      <c r="A2823">
        <v>9261</v>
      </c>
      <c r="B2823">
        <v>2003</v>
      </c>
      <c r="C2823">
        <v>4</v>
      </c>
      <c r="D2823">
        <v>0.1164842</v>
      </c>
      <c r="E2823">
        <v>0</v>
      </c>
      <c r="F2823">
        <v>0.13505420000000001</v>
      </c>
      <c r="G2823">
        <v>3.2674399999999999E-2</v>
      </c>
      <c r="H2823">
        <v>0</v>
      </c>
      <c r="I2823">
        <v>0.43892609999999999</v>
      </c>
      <c r="J2823">
        <v>0.1097315</v>
      </c>
      <c r="K2823">
        <v>9.2849699999999993E-2</v>
      </c>
      <c r="L2823">
        <v>6.7527100000000007E-2</v>
      </c>
      <c r="M2823">
        <v>6.7527000000000004E-3</v>
      </c>
      <c r="O2823" t="str">
        <f>Table_Index[[#This Row],[ID]]&amp;Table_Index[[#This Row],[year]]</f>
        <v>92612003</v>
      </c>
      <c r="R2823" t="str">
        <f t="shared" si="163"/>
        <v/>
      </c>
    </row>
    <row r="2824" spans="1:18" x14ac:dyDescent="0.3">
      <c r="A2824">
        <v>9261</v>
      </c>
      <c r="B2824">
        <v>2004</v>
      </c>
      <c r="C2824">
        <v>1</v>
      </c>
      <c r="D2824">
        <v>0.1970076</v>
      </c>
      <c r="E2824">
        <v>4.9518100000000002E-2</v>
      </c>
      <c r="F2824">
        <v>2.12981E-2</v>
      </c>
      <c r="G2824">
        <v>0.1142644</v>
      </c>
      <c r="H2824">
        <v>0</v>
      </c>
      <c r="I2824">
        <v>0.46855859999999999</v>
      </c>
      <c r="J2824">
        <v>3.5141899999999997E-2</v>
      </c>
      <c r="K2824">
        <v>9.6374000000000001E-2</v>
      </c>
      <c r="L2824">
        <v>1.06491E-2</v>
      </c>
      <c r="M2824">
        <v>7.1881000000000002E-3</v>
      </c>
      <c r="O2824" t="str">
        <f>Table_Index[[#This Row],[ID]]&amp;Table_Index[[#This Row],[year]]</f>
        <v>92612004</v>
      </c>
      <c r="R2824" t="str">
        <f t="shared" si="163"/>
        <v/>
      </c>
    </row>
    <row r="2825" spans="1:18" x14ac:dyDescent="0.3">
      <c r="A2825">
        <v>9261</v>
      </c>
      <c r="B2825">
        <v>2004</v>
      </c>
      <c r="C2825">
        <v>2</v>
      </c>
      <c r="D2825">
        <v>0.34248790000000001</v>
      </c>
      <c r="E2825">
        <v>3.7479800000000001E-2</v>
      </c>
      <c r="F2825">
        <v>4.6526699999999997E-2</v>
      </c>
      <c r="G2825">
        <v>0.2384491</v>
      </c>
      <c r="H2825">
        <v>8.4005999999999994E-3</v>
      </c>
      <c r="I2825">
        <v>0.15185779999999999</v>
      </c>
      <c r="J2825">
        <v>3.2310199999999997E-2</v>
      </c>
      <c r="K2825">
        <v>6.9790000000000005E-2</v>
      </c>
      <c r="L2825">
        <v>4.6526699999999997E-2</v>
      </c>
      <c r="M2825">
        <v>2.6171199999999999E-2</v>
      </c>
      <c r="O2825" t="str">
        <f>Table_Index[[#This Row],[ID]]&amp;Table_Index[[#This Row],[year]]</f>
        <v>92612004</v>
      </c>
      <c r="R2825" t="str">
        <f t="shared" si="163"/>
        <v/>
      </c>
    </row>
    <row r="2826" spans="1:18" x14ac:dyDescent="0.3">
      <c r="A2826">
        <v>9261</v>
      </c>
      <c r="B2826">
        <v>2004</v>
      </c>
      <c r="C2826">
        <v>3</v>
      </c>
      <c r="D2826">
        <v>0.33566439999999997</v>
      </c>
      <c r="E2826">
        <v>4.9677100000000002E-2</v>
      </c>
      <c r="F2826">
        <v>4.5855800000000002E-2</v>
      </c>
      <c r="G2826">
        <v>0.1222821</v>
      </c>
      <c r="H2826">
        <v>9.3240100000000006E-2</v>
      </c>
      <c r="I2826">
        <v>0.1612595</v>
      </c>
      <c r="J2826">
        <v>3.8213200000000003E-2</v>
      </c>
      <c r="K2826">
        <v>5.3498400000000002E-2</v>
      </c>
      <c r="L2826">
        <v>9.4118999999999994E-2</v>
      </c>
      <c r="M2826">
        <v>6.1904999999999998E-3</v>
      </c>
      <c r="O2826" t="str">
        <f>Table_Index[[#This Row],[ID]]&amp;Table_Index[[#This Row],[year]]</f>
        <v>92612004</v>
      </c>
      <c r="R2826" t="str">
        <f t="shared" si="163"/>
        <v/>
      </c>
    </row>
    <row r="2827" spans="1:18" x14ac:dyDescent="0.3">
      <c r="A2827">
        <v>9261</v>
      </c>
      <c r="B2827">
        <v>2004</v>
      </c>
      <c r="C2827">
        <v>4</v>
      </c>
      <c r="D2827">
        <v>0.45714280000000002</v>
      </c>
      <c r="E2827">
        <v>4.3428599999999998E-2</v>
      </c>
      <c r="F2827">
        <v>6.6666699999999995E-2</v>
      </c>
      <c r="G2827">
        <v>7.6189999999999999E-3</v>
      </c>
      <c r="H2827">
        <v>7.6189999999999999E-3</v>
      </c>
      <c r="I2827">
        <v>0.22095239999999999</v>
      </c>
      <c r="J2827">
        <v>8.9142899999999997E-2</v>
      </c>
      <c r="K2827">
        <v>3.5047599999999998E-2</v>
      </c>
      <c r="L2827">
        <v>6.0190500000000001E-2</v>
      </c>
      <c r="M2827">
        <v>1.21905E-2</v>
      </c>
      <c r="O2827" t="str">
        <f>Table_Index[[#This Row],[ID]]&amp;Table_Index[[#This Row],[year]]</f>
        <v>92612004</v>
      </c>
      <c r="R2827" t="str">
        <f t="shared" si="163"/>
        <v/>
      </c>
    </row>
    <row r="2828" spans="1:18" x14ac:dyDescent="0.3">
      <c r="A2828">
        <v>9262</v>
      </c>
      <c r="B2828">
        <v>2003</v>
      </c>
      <c r="C2828">
        <v>1</v>
      </c>
      <c r="D2828">
        <v>0.37209300000000001</v>
      </c>
      <c r="E2828">
        <v>6.2790700000000005E-2</v>
      </c>
      <c r="F2828">
        <v>0.19883719999999999</v>
      </c>
      <c r="G2828">
        <v>0</v>
      </c>
      <c r="H2828">
        <v>0</v>
      </c>
      <c r="I2828">
        <v>0.2093023</v>
      </c>
      <c r="J2828">
        <v>0</v>
      </c>
      <c r="K2828">
        <v>3.92442E-2</v>
      </c>
      <c r="L2828">
        <v>0.1046512</v>
      </c>
      <c r="M2828">
        <v>1.30814E-2</v>
      </c>
      <c r="O2828" t="str">
        <f>Table_Index[[#This Row],[ID]]&amp;Table_Index[[#This Row],[year]]</f>
        <v>92622003</v>
      </c>
      <c r="R2828" t="str">
        <f t="shared" si="163"/>
        <v/>
      </c>
    </row>
    <row r="2829" spans="1:18" x14ac:dyDescent="0.3">
      <c r="A2829">
        <v>9262</v>
      </c>
      <c r="B2829">
        <v>2003</v>
      </c>
      <c r="C2829">
        <v>2</v>
      </c>
      <c r="D2829">
        <v>0.36527330000000002</v>
      </c>
      <c r="E2829">
        <v>6.3665600000000003E-2</v>
      </c>
      <c r="F2829">
        <v>7.71704E-2</v>
      </c>
      <c r="G2829">
        <v>4.8231499999999997E-2</v>
      </c>
      <c r="H2829">
        <v>2.89389E-2</v>
      </c>
      <c r="I2829">
        <v>0.20257230000000001</v>
      </c>
      <c r="J2829">
        <v>7.3311899999999999E-2</v>
      </c>
      <c r="K2829">
        <v>3.85852E-2</v>
      </c>
      <c r="L2829">
        <v>8.1028900000000001E-2</v>
      </c>
      <c r="M2829">
        <v>2.1221899999999998E-2</v>
      </c>
      <c r="O2829" t="str">
        <f>Table_Index[[#This Row],[ID]]&amp;Table_Index[[#This Row],[year]]</f>
        <v>92622003</v>
      </c>
      <c r="R2829" t="str">
        <f t="shared" si="163"/>
        <v/>
      </c>
    </row>
    <row r="2830" spans="1:18" x14ac:dyDescent="0.3">
      <c r="A2830">
        <v>9262</v>
      </c>
      <c r="B2830">
        <v>2003</v>
      </c>
      <c r="C2830">
        <v>3</v>
      </c>
      <c r="D2830">
        <v>0.23037560000000001</v>
      </c>
      <c r="E2830">
        <v>8.5180900000000004E-2</v>
      </c>
      <c r="F2830">
        <v>0.12486750000000001</v>
      </c>
      <c r="G2830">
        <v>0.19359299999999999</v>
      </c>
      <c r="H2830">
        <v>0</v>
      </c>
      <c r="I2830">
        <v>0.13357920000000001</v>
      </c>
      <c r="J2830">
        <v>0.116248</v>
      </c>
      <c r="K2830">
        <v>2.9038899999999999E-2</v>
      </c>
      <c r="L2830">
        <v>7.7437199999999998E-2</v>
      </c>
      <c r="M2830">
        <v>9.6796E-3</v>
      </c>
      <c r="O2830" t="str">
        <f>Table_Index[[#This Row],[ID]]&amp;Table_Index[[#This Row],[year]]</f>
        <v>92622003</v>
      </c>
      <c r="R2830" t="str">
        <f t="shared" ref="R2830:R2893" si="164">RIGHT(P2830,4)</f>
        <v/>
      </c>
    </row>
    <row r="2831" spans="1:18" x14ac:dyDescent="0.3">
      <c r="A2831">
        <v>9262</v>
      </c>
      <c r="B2831">
        <v>2003</v>
      </c>
      <c r="C2831">
        <v>4</v>
      </c>
      <c r="D2831">
        <v>8.2090800000000005E-2</v>
      </c>
      <c r="E2831">
        <v>4.6399200000000002E-2</v>
      </c>
      <c r="F2831">
        <v>0.107075</v>
      </c>
      <c r="G2831">
        <v>0.16481489999999999</v>
      </c>
      <c r="H2831">
        <v>4.6399200000000002E-2</v>
      </c>
      <c r="I2831">
        <v>0.34799380000000002</v>
      </c>
      <c r="J2831">
        <v>7.4952500000000005E-2</v>
      </c>
      <c r="K2831">
        <v>5.3537500000000002E-2</v>
      </c>
      <c r="L2831">
        <v>6.7814200000000005E-2</v>
      </c>
      <c r="M2831">
        <v>8.9228999999999992E-3</v>
      </c>
      <c r="O2831" t="str">
        <f>Table_Index[[#This Row],[ID]]&amp;Table_Index[[#This Row],[year]]</f>
        <v>92622003</v>
      </c>
      <c r="R2831" t="str">
        <f t="shared" si="164"/>
        <v/>
      </c>
    </row>
    <row r="2832" spans="1:18" x14ac:dyDescent="0.3">
      <c r="A2832">
        <v>9262</v>
      </c>
      <c r="B2832">
        <v>2004</v>
      </c>
      <c r="C2832">
        <v>1</v>
      </c>
      <c r="D2832">
        <v>2.1180999999999999E-3</v>
      </c>
      <c r="E2832">
        <v>5.7226999999999998E-3</v>
      </c>
      <c r="F2832">
        <v>4.5335999999999996E-3</v>
      </c>
      <c r="G2832">
        <v>3.2330000000000002E-3</v>
      </c>
      <c r="H2832">
        <v>1.4659800000000001E-2</v>
      </c>
      <c r="I2832">
        <v>2.51538E-2</v>
      </c>
      <c r="J2832">
        <v>2.2296E-3</v>
      </c>
      <c r="K2832">
        <v>0.67022409999999999</v>
      </c>
      <c r="L2832">
        <v>4.0876000000000003E-3</v>
      </c>
      <c r="M2832">
        <v>0.26803759999999999</v>
      </c>
      <c r="O2832" t="str">
        <f>Table_Index[[#This Row],[ID]]&amp;Table_Index[[#This Row],[year]]</f>
        <v>92622004</v>
      </c>
      <c r="R2832" t="str">
        <f t="shared" si="164"/>
        <v/>
      </c>
    </row>
    <row r="2833" spans="1:18" x14ac:dyDescent="0.3">
      <c r="A2833">
        <v>9262</v>
      </c>
      <c r="B2833">
        <v>2004</v>
      </c>
      <c r="C2833">
        <v>2</v>
      </c>
      <c r="D2833">
        <v>0.22859589999999999</v>
      </c>
      <c r="E2833">
        <v>7.9909000000000004E-3</v>
      </c>
      <c r="F2833">
        <v>1.7123300000000001E-2</v>
      </c>
      <c r="G2833">
        <v>0.12870999999999999</v>
      </c>
      <c r="H2833">
        <v>1.56963E-2</v>
      </c>
      <c r="I2833">
        <v>1.42694E-2</v>
      </c>
      <c r="J2833">
        <v>0</v>
      </c>
      <c r="K2833">
        <v>4.2808000000000004E-3</v>
      </c>
      <c r="L2833">
        <v>8.5616000000000008E-3</v>
      </c>
      <c r="M2833">
        <v>0.5747717</v>
      </c>
      <c r="O2833" t="str">
        <f>Table_Index[[#This Row],[ID]]&amp;Table_Index[[#This Row],[year]]</f>
        <v>92622004</v>
      </c>
      <c r="R2833" t="str">
        <f t="shared" si="164"/>
        <v/>
      </c>
    </row>
    <row r="2834" spans="1:18" x14ac:dyDescent="0.3">
      <c r="A2834">
        <v>9262</v>
      </c>
      <c r="B2834">
        <v>2004</v>
      </c>
      <c r="C2834">
        <v>3</v>
      </c>
      <c r="D2834">
        <v>0.52372149999999995</v>
      </c>
      <c r="E2834">
        <v>0.16861780000000001</v>
      </c>
      <c r="F2834">
        <v>4.9291399999999999E-2</v>
      </c>
      <c r="G2834">
        <v>8.9135300000000001E-2</v>
      </c>
      <c r="H2834">
        <v>2.46457E-2</v>
      </c>
      <c r="I2834">
        <v>5.3399099999999998E-2</v>
      </c>
      <c r="J2834">
        <v>3.3682499999999997E-2</v>
      </c>
      <c r="K2834">
        <v>1.2322899999999999E-2</v>
      </c>
      <c r="L2834">
        <v>3.77901E-2</v>
      </c>
      <c r="M2834">
        <v>7.3936999999999996E-3</v>
      </c>
      <c r="O2834" t="str">
        <f>Table_Index[[#This Row],[ID]]&amp;Table_Index[[#This Row],[year]]</f>
        <v>92622004</v>
      </c>
      <c r="R2834" t="str">
        <f t="shared" si="164"/>
        <v/>
      </c>
    </row>
    <row r="2835" spans="1:18" x14ac:dyDescent="0.3">
      <c r="A2835">
        <v>9262</v>
      </c>
      <c r="B2835">
        <v>2004</v>
      </c>
      <c r="C2835">
        <v>4</v>
      </c>
      <c r="D2835">
        <v>0.32014700000000001</v>
      </c>
      <c r="E2835">
        <v>1.6703300000000001E-2</v>
      </c>
      <c r="F2835">
        <v>6.6813300000000006E-2</v>
      </c>
      <c r="G2835">
        <v>0.2728487</v>
      </c>
      <c r="H2835">
        <v>0</v>
      </c>
      <c r="I2835">
        <v>6.7926799999999996E-2</v>
      </c>
      <c r="J2835">
        <v>0.1091284</v>
      </c>
      <c r="K2835">
        <v>7.7948799999999999E-2</v>
      </c>
      <c r="L2835">
        <v>4.8996400000000002E-2</v>
      </c>
      <c r="M2835">
        <v>1.94872E-2</v>
      </c>
      <c r="O2835" t="str">
        <f>Table_Index[[#This Row],[ID]]&amp;Table_Index[[#This Row],[year]]</f>
        <v>92622004</v>
      </c>
      <c r="R2835" t="str">
        <f t="shared" si="164"/>
        <v/>
      </c>
    </row>
    <row r="2836" spans="1:18" x14ac:dyDescent="0.3">
      <c r="A2836">
        <v>9262</v>
      </c>
      <c r="B2836">
        <v>2005</v>
      </c>
      <c r="C2836">
        <v>1</v>
      </c>
      <c r="D2836">
        <v>0.2048584</v>
      </c>
      <c r="E2836">
        <v>3.6756900000000002E-2</v>
      </c>
      <c r="F2836">
        <v>0.14702760000000001</v>
      </c>
      <c r="G2836">
        <v>0.1106791</v>
      </c>
      <c r="H2836">
        <v>0</v>
      </c>
      <c r="I2836">
        <v>0</v>
      </c>
      <c r="J2836">
        <v>9.8018400000000006E-2</v>
      </c>
      <c r="K2836">
        <v>0.1911359</v>
      </c>
      <c r="L2836">
        <v>0.20338819999999999</v>
      </c>
      <c r="M2836">
        <v>8.1355000000000004E-3</v>
      </c>
      <c r="O2836" t="str">
        <f>Table_Index[[#This Row],[ID]]&amp;Table_Index[[#This Row],[year]]</f>
        <v>92622005</v>
      </c>
      <c r="R2836" t="str">
        <f t="shared" si="164"/>
        <v/>
      </c>
    </row>
    <row r="2837" spans="1:18" x14ac:dyDescent="0.3">
      <c r="A2837">
        <v>9262</v>
      </c>
      <c r="B2837">
        <v>2005</v>
      </c>
      <c r="C2837">
        <v>2</v>
      </c>
      <c r="D2837">
        <v>0.13675209999999999</v>
      </c>
      <c r="E2837">
        <v>0.1230769</v>
      </c>
      <c r="F2837">
        <v>0.17094019999999999</v>
      </c>
      <c r="G2837">
        <v>9.2307700000000006E-2</v>
      </c>
      <c r="H2837">
        <v>0</v>
      </c>
      <c r="I2837">
        <v>0.14529909999999999</v>
      </c>
      <c r="J2837">
        <v>4.1025600000000002E-2</v>
      </c>
      <c r="K2837">
        <v>0.2820513</v>
      </c>
      <c r="L2837">
        <v>0</v>
      </c>
      <c r="M2837">
        <v>8.5470000000000008E-3</v>
      </c>
      <c r="O2837" t="str">
        <f>Table_Index[[#This Row],[ID]]&amp;Table_Index[[#This Row],[year]]</f>
        <v>92622005</v>
      </c>
      <c r="R2837" t="str">
        <f t="shared" si="164"/>
        <v/>
      </c>
    </row>
    <row r="2838" spans="1:18" x14ac:dyDescent="0.3">
      <c r="A2838">
        <v>9262</v>
      </c>
      <c r="B2838">
        <v>2005</v>
      </c>
      <c r="C2838">
        <v>3</v>
      </c>
      <c r="D2838">
        <v>9.8090200000000002E-2</v>
      </c>
      <c r="E2838">
        <v>0.2496842</v>
      </c>
      <c r="F2838">
        <v>0.1337594</v>
      </c>
      <c r="G2838">
        <v>3.5669199999999998E-2</v>
      </c>
      <c r="H2838">
        <v>1.0031999999999999E-2</v>
      </c>
      <c r="I2838">
        <v>0.1212752</v>
      </c>
      <c r="J2838">
        <v>7.1338299999999993E-2</v>
      </c>
      <c r="K2838">
        <v>0.16288920000000001</v>
      </c>
      <c r="L2838">
        <v>0.10031950000000001</v>
      </c>
      <c r="M2838">
        <v>1.69429E-2</v>
      </c>
      <c r="O2838" t="str">
        <f>Table_Index[[#This Row],[ID]]&amp;Table_Index[[#This Row],[year]]</f>
        <v>92622005</v>
      </c>
      <c r="R2838" t="str">
        <f t="shared" si="164"/>
        <v/>
      </c>
    </row>
    <row r="2839" spans="1:18" x14ac:dyDescent="0.3">
      <c r="A2839">
        <v>9262</v>
      </c>
      <c r="B2839">
        <v>2005</v>
      </c>
      <c r="C2839">
        <v>4</v>
      </c>
      <c r="D2839">
        <v>0.17280000000000001</v>
      </c>
      <c r="E2839">
        <v>5.4399999999999997E-2</v>
      </c>
      <c r="F2839">
        <v>0.16</v>
      </c>
      <c r="G2839">
        <v>0</v>
      </c>
      <c r="H2839">
        <v>0.104</v>
      </c>
      <c r="I2839">
        <v>0</v>
      </c>
      <c r="J2839">
        <v>0.25280000000000002</v>
      </c>
      <c r="K2839">
        <v>0.16639999999999999</v>
      </c>
      <c r="L2839">
        <v>7.3599999999999999E-2</v>
      </c>
      <c r="M2839">
        <v>1.6E-2</v>
      </c>
      <c r="O2839" t="str">
        <f>Table_Index[[#This Row],[ID]]&amp;Table_Index[[#This Row],[year]]</f>
        <v>92622005</v>
      </c>
      <c r="R2839" t="str">
        <f t="shared" si="164"/>
        <v/>
      </c>
    </row>
    <row r="2840" spans="1:18" x14ac:dyDescent="0.3">
      <c r="A2840">
        <v>9262</v>
      </c>
      <c r="B2840">
        <v>2006</v>
      </c>
      <c r="C2840">
        <v>1</v>
      </c>
      <c r="D2840">
        <v>0.2317177</v>
      </c>
      <c r="E2840">
        <v>0.13451109999999999</v>
      </c>
      <c r="F2840">
        <v>8.9674000000000004E-2</v>
      </c>
      <c r="G2840">
        <v>0</v>
      </c>
      <c r="H2840">
        <v>0</v>
      </c>
      <c r="I2840">
        <v>0.32282650000000002</v>
      </c>
      <c r="J2840">
        <v>3.5869600000000001E-2</v>
      </c>
      <c r="K2840">
        <v>0.1040219</v>
      </c>
      <c r="L2840">
        <v>6.2771800000000003E-2</v>
      </c>
      <c r="M2840">
        <v>1.86074E-2</v>
      </c>
      <c r="O2840" t="str">
        <f>Table_Index[[#This Row],[ID]]&amp;Table_Index[[#This Row],[year]]</f>
        <v>92622006</v>
      </c>
      <c r="R2840" t="str">
        <f t="shared" si="164"/>
        <v/>
      </c>
    </row>
    <row r="2841" spans="1:18" x14ac:dyDescent="0.3">
      <c r="A2841">
        <v>9262</v>
      </c>
      <c r="B2841">
        <v>2006</v>
      </c>
      <c r="C2841">
        <v>2</v>
      </c>
      <c r="D2841">
        <v>6.8126500000000006E-2</v>
      </c>
      <c r="E2841">
        <v>5.83942E-2</v>
      </c>
      <c r="F2841">
        <v>6.8126500000000006E-2</v>
      </c>
      <c r="G2841">
        <v>7.7858899999999995E-2</v>
      </c>
      <c r="H2841">
        <v>3.8929400000000003E-2</v>
      </c>
      <c r="I2841">
        <v>0.29197079999999997</v>
      </c>
      <c r="J2841">
        <v>0.19464719999999999</v>
      </c>
      <c r="K2841">
        <v>0.13868610000000001</v>
      </c>
      <c r="L2841">
        <v>5.83942E-2</v>
      </c>
      <c r="M2841">
        <v>4.8662000000000002E-3</v>
      </c>
      <c r="O2841" t="str">
        <f>Table_Index[[#This Row],[ID]]&amp;Table_Index[[#This Row],[year]]</f>
        <v>92622006</v>
      </c>
      <c r="R2841" t="str">
        <f t="shared" si="164"/>
        <v/>
      </c>
    </row>
    <row r="2842" spans="1:18" x14ac:dyDescent="0.3">
      <c r="A2842">
        <v>9262</v>
      </c>
      <c r="B2842">
        <v>2006</v>
      </c>
      <c r="C2842">
        <v>3</v>
      </c>
      <c r="D2842">
        <v>7.5885599999999998E-2</v>
      </c>
      <c r="E2842">
        <v>3.2368300000000003E-2</v>
      </c>
      <c r="F2842">
        <v>6.1499699999999997E-2</v>
      </c>
      <c r="G2842">
        <v>1.9421000000000001E-2</v>
      </c>
      <c r="H2842">
        <v>0</v>
      </c>
      <c r="I2842">
        <v>0.29131449999999998</v>
      </c>
      <c r="J2842">
        <v>0.1092429</v>
      </c>
      <c r="K2842">
        <v>0.10034170000000001</v>
      </c>
      <c r="L2842">
        <v>0.29131449999999998</v>
      </c>
      <c r="M2842">
        <v>1.8611800000000001E-2</v>
      </c>
      <c r="O2842" t="str">
        <f>Table_Index[[#This Row],[ID]]&amp;Table_Index[[#This Row],[year]]</f>
        <v>92622006</v>
      </c>
      <c r="R2842" t="str">
        <f t="shared" si="164"/>
        <v/>
      </c>
    </row>
    <row r="2843" spans="1:18" x14ac:dyDescent="0.3">
      <c r="A2843">
        <v>9262</v>
      </c>
      <c r="B2843">
        <v>2006</v>
      </c>
      <c r="C2843">
        <v>4</v>
      </c>
      <c r="D2843">
        <v>0</v>
      </c>
      <c r="E2843">
        <v>0.19955100000000001</v>
      </c>
      <c r="F2843">
        <v>4.4899000000000001E-2</v>
      </c>
      <c r="G2843">
        <v>7.4831599999999998E-2</v>
      </c>
      <c r="H2843">
        <v>0</v>
      </c>
      <c r="I2843">
        <v>0.31179849999999998</v>
      </c>
      <c r="J2843">
        <v>0.1184834</v>
      </c>
      <c r="K2843">
        <v>8.7303599999999995E-2</v>
      </c>
      <c r="L2843">
        <v>0.1496633</v>
      </c>
      <c r="M2843">
        <v>1.3469699999999999E-2</v>
      </c>
      <c r="O2843" t="str">
        <f>Table_Index[[#This Row],[ID]]&amp;Table_Index[[#This Row],[year]]</f>
        <v>92622006</v>
      </c>
      <c r="R2843" t="str">
        <f t="shared" si="164"/>
        <v/>
      </c>
    </row>
    <row r="2844" spans="1:18" x14ac:dyDescent="0.3">
      <c r="A2844">
        <v>9263</v>
      </c>
      <c r="B2844">
        <v>2003</v>
      </c>
      <c r="C2844">
        <v>1</v>
      </c>
      <c r="D2844">
        <v>0.2373391</v>
      </c>
      <c r="E2844">
        <v>7.6717400000000005E-2</v>
      </c>
      <c r="F2844">
        <v>0.11432390000000001</v>
      </c>
      <c r="G2844">
        <v>3.6102299999999997E-2</v>
      </c>
      <c r="H2844">
        <v>1.50426E-2</v>
      </c>
      <c r="I2844">
        <v>0.22563929999999999</v>
      </c>
      <c r="J2844">
        <v>0.17599870000000001</v>
      </c>
      <c r="K2844">
        <v>4.5127899999999999E-2</v>
      </c>
      <c r="L2844">
        <v>5.7161999999999998E-2</v>
      </c>
      <c r="M2844">
        <v>1.65469E-2</v>
      </c>
      <c r="O2844" t="str">
        <f>Table_Index[[#This Row],[ID]]&amp;Table_Index[[#This Row],[year]]</f>
        <v>92632003</v>
      </c>
      <c r="R2844" t="str">
        <f t="shared" si="164"/>
        <v/>
      </c>
    </row>
    <row r="2845" spans="1:18" x14ac:dyDescent="0.3">
      <c r="A2845">
        <v>9263</v>
      </c>
      <c r="B2845">
        <v>2003</v>
      </c>
      <c r="C2845">
        <v>2</v>
      </c>
      <c r="D2845">
        <v>0.16451540000000001</v>
      </c>
      <c r="E2845">
        <v>4.7254400000000002E-2</v>
      </c>
      <c r="F2845">
        <v>0.1312623</v>
      </c>
      <c r="G2845">
        <v>0.17326620000000001</v>
      </c>
      <c r="H2845">
        <v>0</v>
      </c>
      <c r="I2845">
        <v>0.2100197</v>
      </c>
      <c r="J2845">
        <v>0.14307590000000001</v>
      </c>
      <c r="K2845">
        <v>6.5631099999999998E-2</v>
      </c>
      <c r="L2845">
        <v>5.5130199999999997E-2</v>
      </c>
      <c r="M2845">
        <v>9.8446999999999996E-3</v>
      </c>
      <c r="O2845" t="str">
        <f>Table_Index[[#This Row],[ID]]&amp;Table_Index[[#This Row],[year]]</f>
        <v>92632003</v>
      </c>
      <c r="R2845" t="str">
        <f t="shared" si="164"/>
        <v/>
      </c>
    </row>
    <row r="2846" spans="1:18" x14ac:dyDescent="0.3">
      <c r="A2846">
        <v>9263</v>
      </c>
      <c r="B2846">
        <v>2003</v>
      </c>
      <c r="C2846">
        <v>3</v>
      </c>
      <c r="D2846">
        <v>5.7471300000000003E-2</v>
      </c>
      <c r="E2846">
        <v>0.30028739999999998</v>
      </c>
      <c r="F2846">
        <v>9.0517200000000006E-2</v>
      </c>
      <c r="G2846">
        <v>0.12643679999999999</v>
      </c>
      <c r="H2846">
        <v>0</v>
      </c>
      <c r="I2846">
        <v>0.2442529</v>
      </c>
      <c r="J2846">
        <v>0.12931029999999999</v>
      </c>
      <c r="K2846">
        <v>4.31034E-2</v>
      </c>
      <c r="L2846">
        <v>0</v>
      </c>
      <c r="M2846">
        <v>8.6207000000000002E-3</v>
      </c>
      <c r="O2846" t="str">
        <f>Table_Index[[#This Row],[ID]]&amp;Table_Index[[#This Row],[year]]</f>
        <v>92632003</v>
      </c>
      <c r="R2846" t="str">
        <f t="shared" si="164"/>
        <v/>
      </c>
    </row>
    <row r="2847" spans="1:18" x14ac:dyDescent="0.3">
      <c r="A2847">
        <v>9263</v>
      </c>
      <c r="B2847">
        <v>2003</v>
      </c>
      <c r="C2847">
        <v>4</v>
      </c>
      <c r="D2847">
        <v>8.5799E-2</v>
      </c>
      <c r="E2847">
        <v>5.31137E-2</v>
      </c>
      <c r="F2847">
        <v>0.16342670000000001</v>
      </c>
      <c r="G2847">
        <v>2.9654E-2</v>
      </c>
      <c r="H2847">
        <v>4.6985199999999998E-2</v>
      </c>
      <c r="I2847">
        <v>0.26556839999999998</v>
      </c>
      <c r="J2847">
        <v>0.12257</v>
      </c>
      <c r="K2847">
        <v>0.1062273</v>
      </c>
      <c r="L2847">
        <v>6.1284999999999999E-2</v>
      </c>
      <c r="M2847">
        <v>6.5370700000000004E-2</v>
      </c>
      <c r="O2847" t="str">
        <f>Table_Index[[#This Row],[ID]]&amp;Table_Index[[#This Row],[year]]</f>
        <v>92632003</v>
      </c>
      <c r="R2847" t="str">
        <f t="shared" si="164"/>
        <v/>
      </c>
    </row>
    <row r="2848" spans="1:18" x14ac:dyDescent="0.3">
      <c r="A2848">
        <v>9263</v>
      </c>
      <c r="B2848">
        <v>2004</v>
      </c>
      <c r="C2848">
        <v>1</v>
      </c>
      <c r="D2848">
        <v>0.1119115</v>
      </c>
      <c r="E2848">
        <v>6.812E-2</v>
      </c>
      <c r="F2848">
        <v>0.18489720000000001</v>
      </c>
      <c r="G2848">
        <v>0.2068883</v>
      </c>
      <c r="H2848">
        <v>0</v>
      </c>
      <c r="I2848">
        <v>0.21895719999999999</v>
      </c>
      <c r="J2848">
        <v>5.1090000000000003E-2</v>
      </c>
      <c r="K2848">
        <v>4.8657199999999998E-2</v>
      </c>
      <c r="L2848">
        <v>9.7314300000000006E-2</v>
      </c>
      <c r="M2848">
        <v>1.2164299999999999E-2</v>
      </c>
      <c r="O2848" t="str">
        <f>Table_Index[[#This Row],[ID]]&amp;Table_Index[[#This Row],[year]]</f>
        <v>92632004</v>
      </c>
      <c r="R2848" t="str">
        <f t="shared" si="164"/>
        <v/>
      </c>
    </row>
    <row r="2849" spans="1:18" x14ac:dyDescent="0.3">
      <c r="A2849">
        <v>9263</v>
      </c>
      <c r="B2849">
        <v>2004</v>
      </c>
      <c r="C2849">
        <v>2</v>
      </c>
      <c r="D2849">
        <v>0.59444799999999998</v>
      </c>
      <c r="E2849">
        <v>3.7170099999999998E-2</v>
      </c>
      <c r="F2849">
        <v>7.5667600000000002E-2</v>
      </c>
      <c r="G2849">
        <v>6.5047599999999997E-2</v>
      </c>
      <c r="H2849">
        <v>6.6375000000000002E-3</v>
      </c>
      <c r="I2849">
        <v>0.1128377</v>
      </c>
      <c r="J2849">
        <v>4.24801E-2</v>
      </c>
      <c r="K2849">
        <v>2.1239999999999998E-2</v>
      </c>
      <c r="L2849">
        <v>3.9825100000000002E-2</v>
      </c>
      <c r="M2849">
        <v>4.6462999999999999E-3</v>
      </c>
      <c r="O2849" t="str">
        <f>Table_Index[[#This Row],[ID]]&amp;Table_Index[[#This Row],[year]]</f>
        <v>92632004</v>
      </c>
      <c r="R2849" t="str">
        <f t="shared" si="164"/>
        <v/>
      </c>
    </row>
    <row r="2850" spans="1:18" x14ac:dyDescent="0.3">
      <c r="A2850">
        <v>9263</v>
      </c>
      <c r="B2850">
        <v>2004</v>
      </c>
      <c r="C2850">
        <v>3</v>
      </c>
      <c r="D2850">
        <v>0.3836521</v>
      </c>
      <c r="E2850">
        <v>0.1171473</v>
      </c>
      <c r="F2850">
        <v>5.3248799999999999E-2</v>
      </c>
      <c r="G2850">
        <v>0.1078287</v>
      </c>
      <c r="H2850">
        <v>0.10649749999999999</v>
      </c>
      <c r="I2850">
        <v>0</v>
      </c>
      <c r="J2850">
        <v>0.1051663</v>
      </c>
      <c r="K2850">
        <v>7.0606799999999997E-2</v>
      </c>
      <c r="L2850">
        <v>4.52614E-2</v>
      </c>
      <c r="M2850">
        <v>1.0591E-2</v>
      </c>
      <c r="O2850" t="str">
        <f>Table_Index[[#This Row],[ID]]&amp;Table_Index[[#This Row],[year]]</f>
        <v>92632004</v>
      </c>
      <c r="R2850" t="str">
        <f t="shared" si="164"/>
        <v/>
      </c>
    </row>
    <row r="2851" spans="1:18" x14ac:dyDescent="0.3">
      <c r="A2851">
        <v>9263</v>
      </c>
      <c r="B2851">
        <v>2004</v>
      </c>
      <c r="C2851">
        <v>4</v>
      </c>
      <c r="D2851">
        <v>8.0789999999999994E-3</v>
      </c>
      <c r="E2851">
        <v>1.939E-3</v>
      </c>
      <c r="F2851">
        <v>2.5853E-3</v>
      </c>
      <c r="G2851">
        <v>2.6595999999999998E-3</v>
      </c>
      <c r="H2851">
        <v>0</v>
      </c>
      <c r="I2851">
        <v>5.8168999999999998E-3</v>
      </c>
      <c r="J2851">
        <v>2.7469E-3</v>
      </c>
      <c r="K2851">
        <v>0.97142289999999998</v>
      </c>
      <c r="L2851">
        <v>4.4596000000000002E-3</v>
      </c>
      <c r="M2851">
        <v>2.9080000000000002E-4</v>
      </c>
      <c r="O2851" t="str">
        <f>Table_Index[[#This Row],[ID]]&amp;Table_Index[[#This Row],[year]]</f>
        <v>92632004</v>
      </c>
      <c r="R2851" t="str">
        <f t="shared" si="164"/>
        <v/>
      </c>
    </row>
    <row r="2852" spans="1:18" x14ac:dyDescent="0.3">
      <c r="A2852">
        <v>9263</v>
      </c>
      <c r="B2852">
        <v>2005</v>
      </c>
      <c r="C2852">
        <v>1</v>
      </c>
      <c r="D2852">
        <v>9.2024499999999995E-2</v>
      </c>
      <c r="E2852">
        <v>0.38087929999999998</v>
      </c>
      <c r="F2852">
        <v>0.10224949999999999</v>
      </c>
      <c r="G2852">
        <v>5.1124700000000002E-2</v>
      </c>
      <c r="H2852">
        <v>0</v>
      </c>
      <c r="I2852">
        <v>0.20641609999999999</v>
      </c>
      <c r="J2852">
        <v>5.1124700000000002E-2</v>
      </c>
      <c r="K2852">
        <v>5.1124700000000002E-2</v>
      </c>
      <c r="L2852">
        <v>5.8793499999999999E-2</v>
      </c>
      <c r="M2852">
        <v>6.2627999999999998E-3</v>
      </c>
      <c r="O2852" t="str">
        <f>Table_Index[[#This Row],[ID]]&amp;Table_Index[[#This Row],[year]]</f>
        <v>92632005</v>
      </c>
      <c r="R2852" t="str">
        <f t="shared" si="164"/>
        <v/>
      </c>
    </row>
    <row r="2853" spans="1:18" x14ac:dyDescent="0.3">
      <c r="A2853">
        <v>9263</v>
      </c>
      <c r="B2853">
        <v>2005</v>
      </c>
      <c r="C2853">
        <v>2</v>
      </c>
      <c r="D2853">
        <v>0.15471170000000001</v>
      </c>
      <c r="E2853">
        <v>0.1518987</v>
      </c>
      <c r="F2853">
        <v>0.1054852</v>
      </c>
      <c r="G2853">
        <v>8.5794700000000002E-2</v>
      </c>
      <c r="H2853">
        <v>0</v>
      </c>
      <c r="I2853">
        <v>0.21518989999999999</v>
      </c>
      <c r="J2853">
        <v>4.6413500000000003E-2</v>
      </c>
      <c r="K2853">
        <v>0.1181435</v>
      </c>
      <c r="L2853">
        <v>0.1181435</v>
      </c>
      <c r="M2853">
        <v>4.2193999999999999E-3</v>
      </c>
      <c r="O2853" t="str">
        <f>Table_Index[[#This Row],[ID]]&amp;Table_Index[[#This Row],[year]]</f>
        <v>92632005</v>
      </c>
      <c r="R2853" t="str">
        <f t="shared" si="164"/>
        <v/>
      </c>
    </row>
    <row r="2854" spans="1:18" x14ac:dyDescent="0.3">
      <c r="A2854">
        <v>9263</v>
      </c>
      <c r="B2854">
        <v>2005</v>
      </c>
      <c r="C2854">
        <v>3</v>
      </c>
      <c r="D2854">
        <v>0.17083880000000001</v>
      </c>
      <c r="E2854">
        <v>0</v>
      </c>
      <c r="F2854">
        <v>0.13175229999999999</v>
      </c>
      <c r="G2854">
        <v>0.1141853</v>
      </c>
      <c r="H2854">
        <v>0</v>
      </c>
      <c r="I2854">
        <v>0.16864299999999999</v>
      </c>
      <c r="J2854">
        <v>0.22222220000000001</v>
      </c>
      <c r="K2854">
        <v>8.2564799999999994E-2</v>
      </c>
      <c r="L2854">
        <v>9.4861699999999993E-2</v>
      </c>
      <c r="M2854">
        <v>1.49319E-2</v>
      </c>
      <c r="O2854" t="str">
        <f>Table_Index[[#This Row],[ID]]&amp;Table_Index[[#This Row],[year]]</f>
        <v>92632005</v>
      </c>
      <c r="R2854" t="str">
        <f t="shared" si="164"/>
        <v/>
      </c>
    </row>
    <row r="2855" spans="1:18" x14ac:dyDescent="0.3">
      <c r="A2855">
        <v>9263</v>
      </c>
      <c r="B2855">
        <v>2005</v>
      </c>
      <c r="C2855">
        <v>4</v>
      </c>
      <c r="D2855">
        <v>0.1181556</v>
      </c>
      <c r="E2855">
        <v>6.4841499999999996E-2</v>
      </c>
      <c r="F2855">
        <v>9.2630699999999996E-2</v>
      </c>
      <c r="G2855">
        <v>2.6862899999999999E-2</v>
      </c>
      <c r="H2855">
        <v>0</v>
      </c>
      <c r="I2855">
        <v>0.31494440000000001</v>
      </c>
      <c r="J2855">
        <v>0.21582960000000001</v>
      </c>
      <c r="K2855">
        <v>3.7052300000000003E-2</v>
      </c>
      <c r="L2855">
        <v>0.12227250000000001</v>
      </c>
      <c r="M2855">
        <v>7.4105000000000004E-3</v>
      </c>
      <c r="O2855" t="str">
        <f>Table_Index[[#This Row],[ID]]&amp;Table_Index[[#This Row],[year]]</f>
        <v>92632005</v>
      </c>
      <c r="R2855" t="str">
        <f t="shared" si="164"/>
        <v/>
      </c>
    </row>
    <row r="2856" spans="1:18" x14ac:dyDescent="0.3">
      <c r="A2856">
        <v>9263</v>
      </c>
      <c r="B2856">
        <v>2006</v>
      </c>
      <c r="C2856">
        <v>1</v>
      </c>
      <c r="D2856">
        <v>0.1044177</v>
      </c>
      <c r="E2856">
        <v>0.17068269999999999</v>
      </c>
      <c r="F2856">
        <v>0.1114458</v>
      </c>
      <c r="G2856">
        <v>0</v>
      </c>
      <c r="H2856">
        <v>0</v>
      </c>
      <c r="I2856">
        <v>0.30120479999999999</v>
      </c>
      <c r="J2856">
        <v>0.10040159999999999</v>
      </c>
      <c r="K2856">
        <v>4.0160599999999998E-2</v>
      </c>
      <c r="L2856">
        <v>0.15963859999999999</v>
      </c>
      <c r="M2856">
        <v>1.20482E-2</v>
      </c>
      <c r="O2856" t="str">
        <f>Table_Index[[#This Row],[ID]]&amp;Table_Index[[#This Row],[year]]</f>
        <v>92632006</v>
      </c>
      <c r="R2856" t="str">
        <f t="shared" si="164"/>
        <v/>
      </c>
    </row>
    <row r="2857" spans="1:18" x14ac:dyDescent="0.3">
      <c r="A2857">
        <v>9263</v>
      </c>
      <c r="B2857">
        <v>2006</v>
      </c>
      <c r="C2857">
        <v>2</v>
      </c>
      <c r="D2857">
        <v>0.12547800000000001</v>
      </c>
      <c r="E2857">
        <v>5.73614E-2</v>
      </c>
      <c r="F2857">
        <v>8.3652000000000004E-2</v>
      </c>
      <c r="G2857">
        <v>7.4091799999999999E-2</v>
      </c>
      <c r="H2857">
        <v>0</v>
      </c>
      <c r="I2857">
        <v>0.28680689999999998</v>
      </c>
      <c r="J2857">
        <v>0.19837479999999999</v>
      </c>
      <c r="K2857">
        <v>4.7801099999999999E-2</v>
      </c>
      <c r="L2857">
        <v>0.1147228</v>
      </c>
      <c r="M2857">
        <v>1.1711299999999999E-2</v>
      </c>
      <c r="O2857" t="str">
        <f>Table_Index[[#This Row],[ID]]&amp;Table_Index[[#This Row],[year]]</f>
        <v>92632006</v>
      </c>
      <c r="R2857" t="str">
        <f t="shared" si="164"/>
        <v/>
      </c>
    </row>
    <row r="2858" spans="1:18" x14ac:dyDescent="0.3">
      <c r="A2858">
        <v>9263</v>
      </c>
      <c r="B2858">
        <v>2006</v>
      </c>
      <c r="C2858">
        <v>3</v>
      </c>
      <c r="D2858">
        <v>4.10646E-2</v>
      </c>
      <c r="E2858">
        <v>2.7376399999999999E-2</v>
      </c>
      <c r="F2858">
        <v>5.7794699999999997E-2</v>
      </c>
      <c r="G2858">
        <v>9.1254799999999997E-2</v>
      </c>
      <c r="H2858">
        <v>0</v>
      </c>
      <c r="I2858">
        <v>0.18250949999999999</v>
      </c>
      <c r="J2858">
        <v>4.5627399999999999E-2</v>
      </c>
      <c r="K2858">
        <v>9.2775700000000003E-2</v>
      </c>
      <c r="L2858">
        <v>0.45627380000000001</v>
      </c>
      <c r="M2858">
        <v>5.3232000000000002E-3</v>
      </c>
      <c r="O2858" t="str">
        <f>Table_Index[[#This Row],[ID]]&amp;Table_Index[[#This Row],[year]]</f>
        <v>92632006</v>
      </c>
      <c r="R2858" t="str">
        <f t="shared" si="164"/>
        <v/>
      </c>
    </row>
    <row r="2859" spans="1:18" x14ac:dyDescent="0.3">
      <c r="A2859">
        <v>9263</v>
      </c>
      <c r="B2859">
        <v>2006</v>
      </c>
      <c r="C2859">
        <v>4</v>
      </c>
      <c r="D2859">
        <v>8.6794899999999994E-2</v>
      </c>
      <c r="E2859">
        <v>0.14867639999999999</v>
      </c>
      <c r="F2859">
        <v>8.6794899999999994E-2</v>
      </c>
      <c r="G2859">
        <v>3.69682E-2</v>
      </c>
      <c r="H2859">
        <v>0</v>
      </c>
      <c r="I2859">
        <v>9.6438700000000002E-2</v>
      </c>
      <c r="J2859">
        <v>0.27324300000000001</v>
      </c>
      <c r="K2859">
        <v>0.1092972</v>
      </c>
      <c r="L2859">
        <v>0.14934610000000001</v>
      </c>
      <c r="M2859">
        <v>1.24406E-2</v>
      </c>
      <c r="O2859" t="str">
        <f>Table_Index[[#This Row],[ID]]&amp;Table_Index[[#This Row],[year]]</f>
        <v>92632006</v>
      </c>
      <c r="R2859" t="str">
        <f t="shared" si="164"/>
        <v/>
      </c>
    </row>
    <row r="2860" spans="1:18" x14ac:dyDescent="0.3">
      <c r="A2860">
        <v>9263</v>
      </c>
      <c r="B2860">
        <v>2007</v>
      </c>
      <c r="C2860">
        <v>1</v>
      </c>
      <c r="D2860">
        <v>5.1560300000000003E-2</v>
      </c>
      <c r="E2860">
        <v>0.1001742</v>
      </c>
      <c r="F2860">
        <v>5.8925999999999999E-2</v>
      </c>
      <c r="G2860">
        <v>7.1693300000000001E-2</v>
      </c>
      <c r="H2860">
        <v>0</v>
      </c>
      <c r="I2860">
        <v>0.3836059</v>
      </c>
      <c r="J2860">
        <v>0.18144299999999999</v>
      </c>
      <c r="K2860">
        <v>6.6782800000000003E-2</v>
      </c>
      <c r="L2860">
        <v>7.3657500000000001E-2</v>
      </c>
      <c r="M2860">
        <v>1.2156999999999999E-2</v>
      </c>
      <c r="O2860" t="str">
        <f>Table_Index[[#This Row],[ID]]&amp;Table_Index[[#This Row],[year]]</f>
        <v>92632007</v>
      </c>
      <c r="R2860" t="str">
        <f t="shared" si="164"/>
        <v/>
      </c>
    </row>
    <row r="2861" spans="1:18" x14ac:dyDescent="0.3">
      <c r="A2861">
        <v>9263</v>
      </c>
      <c r="B2861">
        <v>2007</v>
      </c>
      <c r="C2861">
        <v>2</v>
      </c>
      <c r="D2861">
        <v>7.1892999999999999E-2</v>
      </c>
      <c r="E2861">
        <v>0.1845589</v>
      </c>
      <c r="F2861">
        <v>5.22858E-2</v>
      </c>
      <c r="G2861">
        <v>6.9714399999999996E-2</v>
      </c>
      <c r="H2861">
        <v>1.17643E-2</v>
      </c>
      <c r="I2861">
        <v>0.19607189999999999</v>
      </c>
      <c r="J2861">
        <v>0.13725029999999999</v>
      </c>
      <c r="K2861">
        <v>7.1892999999999999E-2</v>
      </c>
      <c r="L2861">
        <v>0.19607189999999999</v>
      </c>
      <c r="M2861">
        <v>8.4963999999999994E-3</v>
      </c>
      <c r="O2861" t="str">
        <f>Table_Index[[#This Row],[ID]]&amp;Table_Index[[#This Row],[year]]</f>
        <v>92632007</v>
      </c>
      <c r="R2861" t="str">
        <f t="shared" si="164"/>
        <v/>
      </c>
    </row>
    <row r="2862" spans="1:18" x14ac:dyDescent="0.3">
      <c r="A2862">
        <v>9263</v>
      </c>
      <c r="B2862">
        <v>2007</v>
      </c>
      <c r="C2862">
        <v>3</v>
      </c>
      <c r="D2862">
        <v>9.4711900000000002E-2</v>
      </c>
      <c r="E2862">
        <v>5.9194900000000002E-2</v>
      </c>
      <c r="F2862">
        <v>8.6819300000000002E-2</v>
      </c>
      <c r="G2862">
        <v>4.9329100000000001E-2</v>
      </c>
      <c r="H2862">
        <v>0</v>
      </c>
      <c r="I2862">
        <v>0.2861089</v>
      </c>
      <c r="J2862">
        <v>0.17758479999999999</v>
      </c>
      <c r="K2862">
        <v>0.144041</v>
      </c>
      <c r="L2862">
        <v>8.8792399999999994E-2</v>
      </c>
      <c r="M2862">
        <v>1.3417500000000001E-2</v>
      </c>
      <c r="O2862" t="str">
        <f>Table_Index[[#This Row],[ID]]&amp;Table_Index[[#This Row],[year]]</f>
        <v>92632007</v>
      </c>
      <c r="R2862" t="str">
        <f t="shared" si="164"/>
        <v/>
      </c>
    </row>
    <row r="2863" spans="1:18" x14ac:dyDescent="0.3">
      <c r="A2863">
        <v>9263</v>
      </c>
      <c r="B2863">
        <v>2007</v>
      </c>
      <c r="C2863">
        <v>4</v>
      </c>
      <c r="D2863">
        <v>5.9755999999999997E-2</v>
      </c>
      <c r="E2863">
        <v>0.27345950000000002</v>
      </c>
      <c r="F2863">
        <v>6.0768799999999998E-2</v>
      </c>
      <c r="G2863">
        <v>0.1300452</v>
      </c>
      <c r="H2863">
        <v>3.2815000000000001E-3</v>
      </c>
      <c r="I2863">
        <v>0</v>
      </c>
      <c r="J2863">
        <v>0.2278829</v>
      </c>
      <c r="K2863">
        <v>0.128526</v>
      </c>
      <c r="L2863">
        <v>0.10515960000000001</v>
      </c>
      <c r="M2863">
        <v>1.1120700000000001E-2</v>
      </c>
      <c r="O2863" t="str">
        <f>Table_Index[[#This Row],[ID]]&amp;Table_Index[[#This Row],[year]]</f>
        <v>92632007</v>
      </c>
      <c r="R2863" t="str">
        <f t="shared" si="164"/>
        <v/>
      </c>
    </row>
    <row r="2864" spans="1:18" x14ac:dyDescent="0.3">
      <c r="A2864">
        <v>9263</v>
      </c>
      <c r="B2864">
        <v>2008</v>
      </c>
      <c r="C2864">
        <v>1</v>
      </c>
      <c r="D2864">
        <v>3.3045699999999997E-2</v>
      </c>
      <c r="E2864">
        <v>3.0842700000000001E-2</v>
      </c>
      <c r="F2864">
        <v>8.2063499999999998E-2</v>
      </c>
      <c r="G2864">
        <v>0.17459150000000001</v>
      </c>
      <c r="H2864">
        <v>0.13218289999999999</v>
      </c>
      <c r="I2864">
        <v>0.38369750000000002</v>
      </c>
      <c r="J2864">
        <v>6.6091399999999995E-2</v>
      </c>
      <c r="K2864">
        <v>5.73894E-2</v>
      </c>
      <c r="L2864">
        <v>2.0818799999999998E-2</v>
      </c>
      <c r="M2864">
        <v>1.9276700000000001E-2</v>
      </c>
      <c r="O2864" t="str">
        <f>Table_Index[[#This Row],[ID]]&amp;Table_Index[[#This Row],[year]]</f>
        <v>92632008</v>
      </c>
      <c r="R2864" t="str">
        <f t="shared" si="164"/>
        <v/>
      </c>
    </row>
    <row r="2865" spans="1:18" x14ac:dyDescent="0.3">
      <c r="A2865">
        <v>9263</v>
      </c>
      <c r="B2865">
        <v>2008</v>
      </c>
      <c r="C2865">
        <v>2</v>
      </c>
      <c r="D2865">
        <v>8.5142499999999996E-2</v>
      </c>
      <c r="E2865">
        <v>0.36653999999999998</v>
      </c>
      <c r="F2865">
        <v>0.12163210000000001</v>
      </c>
      <c r="G2865">
        <v>4.8652800000000003E-2</v>
      </c>
      <c r="H2865">
        <v>0</v>
      </c>
      <c r="I2865">
        <v>0.1824481</v>
      </c>
      <c r="J2865">
        <v>5.4734400000000002E-2</v>
      </c>
      <c r="K2865">
        <v>9.1224100000000002E-2</v>
      </c>
      <c r="L2865">
        <v>3.6489599999999997E-2</v>
      </c>
      <c r="M2865">
        <v>1.31363E-2</v>
      </c>
      <c r="O2865" t="str">
        <f>Table_Index[[#This Row],[ID]]&amp;Table_Index[[#This Row],[year]]</f>
        <v>92632008</v>
      </c>
      <c r="R2865" t="str">
        <f t="shared" si="164"/>
        <v/>
      </c>
    </row>
    <row r="2866" spans="1:18" x14ac:dyDescent="0.3">
      <c r="A2866">
        <v>9263</v>
      </c>
      <c r="B2866">
        <v>2008</v>
      </c>
      <c r="C2866">
        <v>3</v>
      </c>
      <c r="D2866">
        <v>7.2317000000000006E-2</v>
      </c>
      <c r="E2866">
        <v>9.4012200000000004E-2</v>
      </c>
      <c r="F2866">
        <v>0.14463409999999999</v>
      </c>
      <c r="G2866">
        <v>0.13740240000000001</v>
      </c>
      <c r="H2866">
        <v>0</v>
      </c>
      <c r="I2866">
        <v>0</v>
      </c>
      <c r="J2866">
        <v>0.4642754</v>
      </c>
      <c r="K2866">
        <v>3.6158500000000003E-2</v>
      </c>
      <c r="L2866">
        <v>4.3390199999999997E-2</v>
      </c>
      <c r="M2866">
        <v>7.8101999999999998E-3</v>
      </c>
      <c r="O2866" t="str">
        <f>Table_Index[[#This Row],[ID]]&amp;Table_Index[[#This Row],[year]]</f>
        <v>92632008</v>
      </c>
      <c r="R2866" t="str">
        <f t="shared" si="164"/>
        <v/>
      </c>
    </row>
    <row r="2867" spans="1:18" x14ac:dyDescent="0.3">
      <c r="A2867">
        <v>9263</v>
      </c>
      <c r="B2867">
        <v>2008</v>
      </c>
      <c r="C2867">
        <v>4</v>
      </c>
      <c r="D2867">
        <v>0</v>
      </c>
      <c r="E2867">
        <v>0.29283229999999999</v>
      </c>
      <c r="F2867">
        <v>7.0785399999999998E-2</v>
      </c>
      <c r="G2867">
        <v>0.1295625</v>
      </c>
      <c r="H2867">
        <v>1.52947E-2</v>
      </c>
      <c r="I2867">
        <v>0.25701829999999998</v>
      </c>
      <c r="J2867">
        <v>0.1074421</v>
      </c>
      <c r="K2867">
        <v>1.9718800000000002E-2</v>
      </c>
      <c r="L2867">
        <v>9.7329899999999997E-2</v>
      </c>
      <c r="M2867">
        <v>1.00161E-2</v>
      </c>
      <c r="O2867" t="str">
        <f>Table_Index[[#This Row],[ID]]&amp;Table_Index[[#This Row],[year]]</f>
        <v>92632008</v>
      </c>
      <c r="R2867" t="str">
        <f t="shared" si="164"/>
        <v/>
      </c>
    </row>
    <row r="2868" spans="1:18" x14ac:dyDescent="0.3">
      <c r="A2868">
        <v>9263</v>
      </c>
      <c r="B2868">
        <v>2009</v>
      </c>
      <c r="C2868">
        <v>1</v>
      </c>
      <c r="D2868">
        <v>2.1658699999999999E-2</v>
      </c>
      <c r="E2868">
        <v>0.34383239999999998</v>
      </c>
      <c r="F2868">
        <v>5.4579999999999997E-2</v>
      </c>
      <c r="G2868">
        <v>7.0390900000000006E-2</v>
      </c>
      <c r="H2868">
        <v>0.1115425</v>
      </c>
      <c r="I2868">
        <v>0.20440430000000001</v>
      </c>
      <c r="J2868">
        <v>8.9342299999999999E-2</v>
      </c>
      <c r="K2868">
        <v>1.8843100000000002E-2</v>
      </c>
      <c r="L2868">
        <v>7.9162700000000003E-2</v>
      </c>
      <c r="M2868">
        <v>6.2430999999999997E-3</v>
      </c>
      <c r="O2868" t="str">
        <f>Table_Index[[#This Row],[ID]]&amp;Table_Index[[#This Row],[year]]</f>
        <v>92632009</v>
      </c>
      <c r="R2868" t="str">
        <f t="shared" si="164"/>
        <v/>
      </c>
    </row>
    <row r="2869" spans="1:18" x14ac:dyDescent="0.3">
      <c r="A2869">
        <v>9263</v>
      </c>
      <c r="B2869">
        <v>2009</v>
      </c>
      <c r="C2869">
        <v>2</v>
      </c>
      <c r="D2869">
        <v>0</v>
      </c>
      <c r="E2869">
        <v>6.7764900000000003E-2</v>
      </c>
      <c r="F2869">
        <v>7.1503700000000003E-2</v>
      </c>
      <c r="G2869">
        <v>0.1555088</v>
      </c>
      <c r="H2869">
        <v>0.1121626</v>
      </c>
      <c r="I2869">
        <v>0.22432530000000001</v>
      </c>
      <c r="J2869">
        <v>0.27339639999999998</v>
      </c>
      <c r="K2869">
        <v>3.36488E-2</v>
      </c>
      <c r="L2869">
        <v>4.9071200000000002E-2</v>
      </c>
      <c r="M2869">
        <v>1.2618300000000001E-2</v>
      </c>
      <c r="O2869" t="str">
        <f>Table_Index[[#This Row],[ID]]&amp;Table_Index[[#This Row],[year]]</f>
        <v>92632009</v>
      </c>
      <c r="R2869" t="str">
        <f t="shared" si="164"/>
        <v/>
      </c>
    </row>
    <row r="2870" spans="1:18" x14ac:dyDescent="0.3">
      <c r="A2870">
        <v>9263</v>
      </c>
      <c r="B2870">
        <v>2009</v>
      </c>
      <c r="C2870">
        <v>3</v>
      </c>
      <c r="D2870">
        <v>0.15578349999999999</v>
      </c>
      <c r="E2870">
        <v>0</v>
      </c>
      <c r="F2870">
        <v>7.9334199999999994E-2</v>
      </c>
      <c r="G2870">
        <v>9.2821000000000001E-2</v>
      </c>
      <c r="H2870">
        <v>6.4910000000000002E-3</v>
      </c>
      <c r="I2870">
        <v>0.2336752</v>
      </c>
      <c r="J2870">
        <v>0.33608840000000001</v>
      </c>
      <c r="K2870">
        <v>3.21952E-2</v>
      </c>
      <c r="L2870">
        <v>5.1927800000000003E-2</v>
      </c>
      <c r="M2870">
        <v>1.1683799999999999E-2</v>
      </c>
      <c r="O2870" t="str">
        <f>Table_Index[[#This Row],[ID]]&amp;Table_Index[[#This Row],[year]]</f>
        <v>92632009</v>
      </c>
      <c r="R2870" t="str">
        <f t="shared" si="164"/>
        <v/>
      </c>
    </row>
    <row r="2871" spans="1:18" x14ac:dyDescent="0.3">
      <c r="A2871">
        <v>9263</v>
      </c>
      <c r="B2871">
        <v>2009</v>
      </c>
      <c r="C2871">
        <v>4</v>
      </c>
      <c r="D2871">
        <v>7.6404799999999995E-2</v>
      </c>
      <c r="E2871">
        <v>8.5666000000000006E-2</v>
      </c>
      <c r="F2871">
        <v>3.8897000000000001E-2</v>
      </c>
      <c r="G2871">
        <v>2.7783599999999999E-2</v>
      </c>
      <c r="H2871">
        <v>0.11472300000000001</v>
      </c>
      <c r="I2871">
        <v>0.21300730000000001</v>
      </c>
      <c r="J2871">
        <v>0.2176379</v>
      </c>
      <c r="K2871">
        <v>8.7703500000000004E-2</v>
      </c>
      <c r="L2871">
        <v>0.125026</v>
      </c>
      <c r="M2871">
        <v>1.31509E-2</v>
      </c>
      <c r="O2871" t="str">
        <f>Table_Index[[#This Row],[ID]]&amp;Table_Index[[#This Row],[year]]</f>
        <v>92632009</v>
      </c>
      <c r="R2871" t="str">
        <f t="shared" si="164"/>
        <v/>
      </c>
    </row>
    <row r="2872" spans="1:18" x14ac:dyDescent="0.3">
      <c r="A2872">
        <v>9263</v>
      </c>
      <c r="B2872">
        <v>2010</v>
      </c>
      <c r="C2872">
        <v>1</v>
      </c>
      <c r="D2872">
        <v>0.110869</v>
      </c>
      <c r="E2872">
        <v>6.79979E-2</v>
      </c>
      <c r="F2872">
        <v>4.2741500000000002E-2</v>
      </c>
      <c r="G2872">
        <v>7.14949E-2</v>
      </c>
      <c r="H2872">
        <v>0.1153536</v>
      </c>
      <c r="I2872">
        <v>0.21759329999999999</v>
      </c>
      <c r="J2872">
        <v>0.2253645</v>
      </c>
      <c r="K2872">
        <v>5.1289899999999999E-2</v>
      </c>
      <c r="L2872">
        <v>8.5483100000000006E-2</v>
      </c>
      <c r="M2872">
        <v>1.18122E-2</v>
      </c>
      <c r="O2872" t="str">
        <f>Table_Index[[#This Row],[ID]]&amp;Table_Index[[#This Row],[year]]</f>
        <v>92632010</v>
      </c>
      <c r="R2872" t="str">
        <f t="shared" si="164"/>
        <v/>
      </c>
    </row>
    <row r="2873" spans="1:18" x14ac:dyDescent="0.3">
      <c r="A2873">
        <v>9263</v>
      </c>
      <c r="B2873">
        <v>2010</v>
      </c>
      <c r="C2873">
        <v>2</v>
      </c>
      <c r="D2873">
        <v>4.5004500000000003E-2</v>
      </c>
      <c r="E2873">
        <v>6.41906E-2</v>
      </c>
      <c r="F2873">
        <v>5.6705600000000002E-2</v>
      </c>
      <c r="G2873">
        <v>0.14734459999999999</v>
      </c>
      <c r="H2873">
        <v>0.14061390000000001</v>
      </c>
      <c r="I2873">
        <v>0.3420339</v>
      </c>
      <c r="J2873">
        <v>0.1211906</v>
      </c>
      <c r="K2873">
        <v>2.5922600000000001E-2</v>
      </c>
      <c r="L2873">
        <v>4.5004500000000003E-2</v>
      </c>
      <c r="M2873">
        <v>1.19892E-2</v>
      </c>
      <c r="O2873" t="str">
        <f>Table_Index[[#This Row],[ID]]&amp;Table_Index[[#This Row],[year]]</f>
        <v>92632010</v>
      </c>
      <c r="R2873" t="str">
        <f t="shared" si="164"/>
        <v/>
      </c>
    </row>
    <row r="2874" spans="1:18" x14ac:dyDescent="0.3">
      <c r="A2874">
        <v>9263</v>
      </c>
      <c r="B2874">
        <v>2010</v>
      </c>
      <c r="C2874">
        <v>3</v>
      </c>
      <c r="D2874">
        <v>4.99111E-2</v>
      </c>
      <c r="E2874">
        <v>7.6357499999999995E-2</v>
      </c>
      <c r="F2874">
        <v>2.0962700000000001E-2</v>
      </c>
      <c r="G2874">
        <v>8.7251099999999998E-2</v>
      </c>
      <c r="H2874">
        <v>8.0881900000000007E-2</v>
      </c>
      <c r="I2874">
        <v>0.37003930000000002</v>
      </c>
      <c r="J2874">
        <v>0.12704650000000001</v>
      </c>
      <c r="K2874">
        <v>8.3759899999999998E-2</v>
      </c>
      <c r="L2874">
        <v>9.9277799999999999E-2</v>
      </c>
      <c r="M2874">
        <v>4.5122000000000001E-3</v>
      </c>
      <c r="O2874" t="str">
        <f>Table_Index[[#This Row],[ID]]&amp;Table_Index[[#This Row],[year]]</f>
        <v>92632010</v>
      </c>
      <c r="R2874" t="str">
        <f t="shared" si="164"/>
        <v/>
      </c>
    </row>
    <row r="2875" spans="1:18" x14ac:dyDescent="0.3">
      <c r="A2875">
        <v>9263</v>
      </c>
      <c r="B2875">
        <v>2010</v>
      </c>
      <c r="C2875">
        <v>4</v>
      </c>
      <c r="D2875">
        <v>2.9955499999999999E-2</v>
      </c>
      <c r="E2875">
        <v>4.2561799999999997E-2</v>
      </c>
      <c r="F2875">
        <v>3.5946600000000002E-2</v>
      </c>
      <c r="G2875">
        <v>9.7355399999999995E-2</v>
      </c>
      <c r="H2875">
        <v>0.24489069999999999</v>
      </c>
      <c r="I2875">
        <v>0.21268419999999999</v>
      </c>
      <c r="J2875">
        <v>7.9681699999999994E-2</v>
      </c>
      <c r="K2875">
        <v>0.1438121</v>
      </c>
      <c r="L2875">
        <v>0.1048443</v>
      </c>
      <c r="M2875">
        <v>8.2676999999999994E-3</v>
      </c>
      <c r="O2875" t="str">
        <f>Table_Index[[#This Row],[ID]]&amp;Table_Index[[#This Row],[year]]</f>
        <v>92632010</v>
      </c>
      <c r="R2875" t="str">
        <f t="shared" si="164"/>
        <v/>
      </c>
    </row>
    <row r="2876" spans="1:18" x14ac:dyDescent="0.3">
      <c r="A2876">
        <v>9263</v>
      </c>
      <c r="B2876">
        <v>2011</v>
      </c>
      <c r="C2876">
        <v>1</v>
      </c>
      <c r="D2876">
        <v>5.2180299999999999E-2</v>
      </c>
      <c r="E2876">
        <v>3.1114900000000001E-2</v>
      </c>
      <c r="F2876">
        <v>4.1744299999999998E-2</v>
      </c>
      <c r="G2876">
        <v>0.1182754</v>
      </c>
      <c r="H2876">
        <v>9.8562800000000006E-2</v>
      </c>
      <c r="I2876">
        <v>0.4122246</v>
      </c>
      <c r="J2876">
        <v>7.5487499999999999E-2</v>
      </c>
      <c r="K2876">
        <v>0.10157770000000001</v>
      </c>
      <c r="L2876">
        <v>6.2616400000000003E-2</v>
      </c>
      <c r="M2876">
        <v>6.2160000000000002E-3</v>
      </c>
      <c r="O2876" t="str">
        <f>Table_Index[[#This Row],[ID]]&amp;Table_Index[[#This Row],[year]]</f>
        <v>92632011</v>
      </c>
      <c r="R2876" t="str">
        <f t="shared" si="164"/>
        <v/>
      </c>
    </row>
    <row r="2877" spans="1:18" x14ac:dyDescent="0.3">
      <c r="A2877">
        <v>9263</v>
      </c>
      <c r="B2877">
        <v>2011</v>
      </c>
      <c r="C2877">
        <v>2</v>
      </c>
      <c r="D2877">
        <v>2.64519E-2</v>
      </c>
      <c r="E2877">
        <v>4.4968300000000003E-2</v>
      </c>
      <c r="F2877">
        <v>8.8173100000000004E-2</v>
      </c>
      <c r="G2877">
        <v>0.121238</v>
      </c>
      <c r="H2877">
        <v>8.5527900000000004E-2</v>
      </c>
      <c r="I2877">
        <v>0.2279274</v>
      </c>
      <c r="J2877">
        <v>0.16752880000000001</v>
      </c>
      <c r="K2877">
        <v>0.1263814</v>
      </c>
      <c r="L2877">
        <v>0.1066894</v>
      </c>
      <c r="M2877">
        <v>5.1139999999999996E-3</v>
      </c>
      <c r="O2877" t="str">
        <f>Table_Index[[#This Row],[ID]]&amp;Table_Index[[#This Row],[year]]</f>
        <v>92632011</v>
      </c>
      <c r="R2877" t="str">
        <f t="shared" si="164"/>
        <v/>
      </c>
    </row>
    <row r="2878" spans="1:18" x14ac:dyDescent="0.3">
      <c r="A2878">
        <v>9263</v>
      </c>
      <c r="B2878">
        <v>2011</v>
      </c>
      <c r="C2878">
        <v>3</v>
      </c>
      <c r="D2878">
        <v>0</v>
      </c>
      <c r="E2878">
        <v>0.21906690000000001</v>
      </c>
      <c r="F2878">
        <v>0.1460446</v>
      </c>
      <c r="G2878">
        <v>6.3894500000000007E-2</v>
      </c>
      <c r="H2878">
        <v>0.22474649999999999</v>
      </c>
      <c r="I2878">
        <v>0</v>
      </c>
      <c r="J2878">
        <v>0.16430020000000001</v>
      </c>
      <c r="K2878">
        <v>7.3022299999999998E-2</v>
      </c>
      <c r="L2878">
        <v>9.1277899999999995E-2</v>
      </c>
      <c r="M2878">
        <v>1.7647099999999999E-2</v>
      </c>
      <c r="O2878" t="str">
        <f>Table_Index[[#This Row],[ID]]&amp;Table_Index[[#This Row],[year]]</f>
        <v>92632011</v>
      </c>
      <c r="R2878" t="str">
        <f t="shared" si="164"/>
        <v/>
      </c>
    </row>
    <row r="2879" spans="1:18" x14ac:dyDescent="0.3">
      <c r="A2879">
        <v>9263</v>
      </c>
      <c r="B2879">
        <v>2011</v>
      </c>
      <c r="C2879">
        <v>4</v>
      </c>
      <c r="D2879">
        <v>4.1894800000000003E-2</v>
      </c>
      <c r="E2879">
        <v>8.7598200000000001E-2</v>
      </c>
      <c r="F2879">
        <v>7.2363700000000003E-2</v>
      </c>
      <c r="G2879">
        <v>0.16377059999999999</v>
      </c>
      <c r="H2879">
        <v>5.1162399999999997E-2</v>
      </c>
      <c r="I2879">
        <v>0.28183770000000002</v>
      </c>
      <c r="J2879">
        <v>0.21829390000000001</v>
      </c>
      <c r="K2879">
        <v>3.4277599999999998E-2</v>
      </c>
      <c r="L2879">
        <v>3.4277599999999998E-2</v>
      </c>
      <c r="M2879">
        <v>1.45235E-2</v>
      </c>
      <c r="O2879" t="str">
        <f>Table_Index[[#This Row],[ID]]&amp;Table_Index[[#This Row],[year]]</f>
        <v>92632011</v>
      </c>
      <c r="R2879" t="str">
        <f t="shared" si="164"/>
        <v/>
      </c>
    </row>
    <row r="2880" spans="1:18" x14ac:dyDescent="0.3">
      <c r="A2880">
        <v>9263</v>
      </c>
      <c r="B2880">
        <v>2012</v>
      </c>
      <c r="C2880">
        <v>1</v>
      </c>
      <c r="D2880">
        <v>7.8077800000000003E-2</v>
      </c>
      <c r="E2880">
        <v>4.0600499999999998E-2</v>
      </c>
      <c r="F2880">
        <v>5.8246100000000002E-2</v>
      </c>
      <c r="G2880">
        <v>1.9675600000000001E-2</v>
      </c>
      <c r="H2880">
        <v>0.13960320000000001</v>
      </c>
      <c r="I2880">
        <v>0.32511610000000002</v>
      </c>
      <c r="J2880">
        <v>9.68165E-2</v>
      </c>
      <c r="K2880">
        <v>0.13541819999999999</v>
      </c>
      <c r="L2880">
        <v>9.4734399999999996E-2</v>
      </c>
      <c r="M2880">
        <v>1.17117E-2</v>
      </c>
      <c r="O2880" t="str">
        <f>Table_Index[[#This Row],[ID]]&amp;Table_Index[[#This Row],[year]]</f>
        <v>92632012</v>
      </c>
      <c r="R2880" t="str">
        <f t="shared" si="164"/>
        <v/>
      </c>
    </row>
    <row r="2881" spans="1:18" x14ac:dyDescent="0.3">
      <c r="A2881">
        <v>9263</v>
      </c>
      <c r="B2881">
        <v>2012</v>
      </c>
      <c r="C2881">
        <v>2</v>
      </c>
      <c r="D2881">
        <v>6.2648200000000001E-2</v>
      </c>
      <c r="E2881">
        <v>4.6161800000000003E-2</v>
      </c>
      <c r="F2881">
        <v>6.3307600000000006E-2</v>
      </c>
      <c r="G2881">
        <v>1.9783599999999998E-2</v>
      </c>
      <c r="H2881">
        <v>8.8370199999999996E-2</v>
      </c>
      <c r="I2881">
        <v>0.23080909999999999</v>
      </c>
      <c r="J2881">
        <v>0.2505927</v>
      </c>
      <c r="K2881">
        <v>5.2756400000000002E-2</v>
      </c>
      <c r="L2881">
        <v>0.17805270000000001</v>
      </c>
      <c r="M2881">
        <v>7.5177999999999998E-3</v>
      </c>
      <c r="O2881" t="str">
        <f>Table_Index[[#This Row],[ID]]&amp;Table_Index[[#This Row],[year]]</f>
        <v>92632012</v>
      </c>
      <c r="R2881" t="str">
        <f t="shared" si="164"/>
        <v/>
      </c>
    </row>
    <row r="2882" spans="1:18" x14ac:dyDescent="0.3">
      <c r="A2882">
        <v>9263</v>
      </c>
      <c r="B2882">
        <v>2012</v>
      </c>
      <c r="C2882">
        <v>3</v>
      </c>
      <c r="D2882">
        <v>7.62631E-2</v>
      </c>
      <c r="E2882">
        <v>0.14013349999999999</v>
      </c>
      <c r="F2882">
        <v>9.0562400000000001E-2</v>
      </c>
      <c r="G2882">
        <v>7.62631E-2</v>
      </c>
      <c r="H2882">
        <v>7.62631E-2</v>
      </c>
      <c r="I2882">
        <v>0.26692090000000002</v>
      </c>
      <c r="J2882">
        <v>0</v>
      </c>
      <c r="K2882">
        <v>0.128694</v>
      </c>
      <c r="L2882">
        <v>0.13346040000000001</v>
      </c>
      <c r="M2882">
        <v>1.14395E-2</v>
      </c>
      <c r="O2882" t="str">
        <f>Table_Index[[#This Row],[ID]]&amp;Table_Index[[#This Row],[year]]</f>
        <v>92632012</v>
      </c>
      <c r="R2882" t="str">
        <f t="shared" si="164"/>
        <v/>
      </c>
    </row>
    <row r="2883" spans="1:18" x14ac:dyDescent="0.3">
      <c r="A2883">
        <v>9263</v>
      </c>
      <c r="B2883">
        <v>2012</v>
      </c>
      <c r="C2883">
        <v>4</v>
      </c>
      <c r="D2883">
        <v>4.8094900000000003E-2</v>
      </c>
      <c r="E2883">
        <v>5.7713899999999999E-2</v>
      </c>
      <c r="F2883">
        <v>7.6951900000000004E-2</v>
      </c>
      <c r="G2883">
        <v>0.19638749999999999</v>
      </c>
      <c r="H2883">
        <v>5.7606999999999998E-2</v>
      </c>
      <c r="I2883">
        <v>0.33265640000000002</v>
      </c>
      <c r="J2883">
        <v>0.1082135</v>
      </c>
      <c r="K2883">
        <v>7.2142399999999995E-2</v>
      </c>
      <c r="L2883">
        <v>3.7674300000000001E-2</v>
      </c>
      <c r="M2883">
        <v>1.2558100000000001E-2</v>
      </c>
      <c r="O2883" t="str">
        <f>Table_Index[[#This Row],[ID]]&amp;Table_Index[[#This Row],[year]]</f>
        <v>92632012</v>
      </c>
      <c r="R2883" t="str">
        <f t="shared" si="164"/>
        <v/>
      </c>
    </row>
    <row r="2884" spans="1:18" x14ac:dyDescent="0.3">
      <c r="A2884">
        <v>9264</v>
      </c>
      <c r="B2884">
        <v>2003</v>
      </c>
      <c r="C2884">
        <v>1</v>
      </c>
      <c r="D2884">
        <v>6.1840999999999997E-3</v>
      </c>
      <c r="E2884">
        <v>1.1305E-3</v>
      </c>
      <c r="F2884">
        <v>2.4784999999999998E-3</v>
      </c>
      <c r="G2884">
        <v>2.0002000000000002E-3</v>
      </c>
      <c r="H2884">
        <v>0</v>
      </c>
      <c r="I2884">
        <v>6.9570999999999999E-3</v>
      </c>
      <c r="J2884">
        <v>1.0436E-3</v>
      </c>
      <c r="K2884">
        <v>0.97833650000000005</v>
      </c>
      <c r="L2884">
        <v>1.7393E-3</v>
      </c>
      <c r="M2884">
        <v>1.304E-4</v>
      </c>
      <c r="O2884" t="str">
        <f>Table_Index[[#This Row],[ID]]&amp;Table_Index[[#This Row],[year]]</f>
        <v>92642003</v>
      </c>
      <c r="R2884" t="str">
        <f t="shared" si="164"/>
        <v/>
      </c>
    </row>
    <row r="2885" spans="1:18" x14ac:dyDescent="0.3">
      <c r="A2885">
        <v>9264</v>
      </c>
      <c r="B2885">
        <v>2003</v>
      </c>
      <c r="C2885">
        <v>2</v>
      </c>
      <c r="D2885">
        <v>0.31809019999999999</v>
      </c>
      <c r="E2885">
        <v>4.8385499999999998E-2</v>
      </c>
      <c r="F2885">
        <v>0.15322089999999999</v>
      </c>
      <c r="G2885">
        <v>0</v>
      </c>
      <c r="H2885">
        <v>3.0241000000000001E-2</v>
      </c>
      <c r="I2885">
        <v>9.0722899999999995E-2</v>
      </c>
      <c r="J2885">
        <v>0.15571699999999999</v>
      </c>
      <c r="K2885">
        <v>0.10886750000000001</v>
      </c>
      <c r="L2885">
        <v>8.4674700000000006E-2</v>
      </c>
      <c r="M2885">
        <v>1.00803E-2</v>
      </c>
      <c r="O2885" t="str">
        <f>Table_Index[[#This Row],[ID]]&amp;Table_Index[[#This Row],[year]]</f>
        <v>92642003</v>
      </c>
      <c r="R2885" t="str">
        <f t="shared" si="164"/>
        <v/>
      </c>
    </row>
    <row r="2886" spans="1:18" x14ac:dyDescent="0.3">
      <c r="A2886">
        <v>9264</v>
      </c>
      <c r="B2886">
        <v>2003</v>
      </c>
      <c r="C2886">
        <v>3</v>
      </c>
      <c r="D2886">
        <v>0.1991164</v>
      </c>
      <c r="E2886">
        <v>3.4080100000000002E-2</v>
      </c>
      <c r="F2886">
        <v>8.9460399999999995E-2</v>
      </c>
      <c r="G2886">
        <v>0.12780059999999999</v>
      </c>
      <c r="H2886">
        <v>0</v>
      </c>
      <c r="I2886">
        <v>0.3124014</v>
      </c>
      <c r="J2886">
        <v>0.1306406</v>
      </c>
      <c r="K2886">
        <v>4.2600199999999998E-2</v>
      </c>
      <c r="L2886">
        <v>5.6800200000000002E-2</v>
      </c>
      <c r="M2886">
        <v>7.1000000000000004E-3</v>
      </c>
      <c r="O2886" t="str">
        <f>Table_Index[[#This Row],[ID]]&amp;Table_Index[[#This Row],[year]]</f>
        <v>92642003</v>
      </c>
      <c r="R2886" t="str">
        <f t="shared" si="164"/>
        <v/>
      </c>
    </row>
    <row r="2887" spans="1:18" x14ac:dyDescent="0.3">
      <c r="A2887">
        <v>9264</v>
      </c>
      <c r="B2887">
        <v>2003</v>
      </c>
      <c r="C2887">
        <v>4</v>
      </c>
      <c r="D2887">
        <v>0.1154642</v>
      </c>
      <c r="E2887">
        <v>5.5593900000000002E-2</v>
      </c>
      <c r="F2887">
        <v>0.12829360000000001</v>
      </c>
      <c r="G2887">
        <v>0.129742</v>
      </c>
      <c r="H2887">
        <v>0</v>
      </c>
      <c r="I2887">
        <v>0.26727820000000002</v>
      </c>
      <c r="J2887">
        <v>0.1111877</v>
      </c>
      <c r="K2887">
        <v>6.4146800000000004E-2</v>
      </c>
      <c r="L2887">
        <v>8.9805499999999996E-2</v>
      </c>
      <c r="M2887">
        <v>3.8488099999999997E-2</v>
      </c>
      <c r="O2887" t="str">
        <f>Table_Index[[#This Row],[ID]]&amp;Table_Index[[#This Row],[year]]</f>
        <v>92642003</v>
      </c>
      <c r="R2887" t="str">
        <f t="shared" si="164"/>
        <v/>
      </c>
    </row>
    <row r="2888" spans="1:18" x14ac:dyDescent="0.3">
      <c r="A2888">
        <v>9264</v>
      </c>
      <c r="B2888">
        <v>2004</v>
      </c>
      <c r="C2888">
        <v>1</v>
      </c>
      <c r="D2888">
        <v>4.6607000000000003E-3</v>
      </c>
      <c r="E2888">
        <v>1.4935E-3</v>
      </c>
      <c r="F2888">
        <v>1.3374999999999999E-3</v>
      </c>
      <c r="G2888">
        <v>1.6942000000000001E-3</v>
      </c>
      <c r="H2888">
        <v>2.9258000000000001E-3</v>
      </c>
      <c r="I2888">
        <v>4.3468999999999999E-3</v>
      </c>
      <c r="J2888">
        <v>0.98183390000000004</v>
      </c>
      <c r="K2888">
        <v>8.4710000000000004E-4</v>
      </c>
      <c r="L2888">
        <v>6.6870000000000005E-4</v>
      </c>
      <c r="M2888">
        <v>1.917E-4</v>
      </c>
      <c r="O2888" t="str">
        <f>Table_Index[[#This Row],[ID]]&amp;Table_Index[[#This Row],[year]]</f>
        <v>92642004</v>
      </c>
      <c r="R2888" t="str">
        <f t="shared" si="164"/>
        <v/>
      </c>
    </row>
    <row r="2889" spans="1:18" x14ac:dyDescent="0.3">
      <c r="A2889">
        <v>9264</v>
      </c>
      <c r="B2889">
        <v>2004</v>
      </c>
      <c r="C2889">
        <v>2</v>
      </c>
      <c r="D2889">
        <v>0.24337639999999999</v>
      </c>
      <c r="E2889">
        <v>4.62107E-2</v>
      </c>
      <c r="F2889">
        <v>9.2421400000000001E-2</v>
      </c>
      <c r="G2889">
        <v>0.12630930000000001</v>
      </c>
      <c r="H2889">
        <v>0.1632779</v>
      </c>
      <c r="I2889">
        <v>0.2079482</v>
      </c>
      <c r="J2889">
        <v>4.0049300000000003E-2</v>
      </c>
      <c r="K2889">
        <v>2.7726399999999998E-2</v>
      </c>
      <c r="L2889">
        <v>4.62107E-2</v>
      </c>
      <c r="M2889">
        <v>6.4695000000000004E-3</v>
      </c>
      <c r="O2889" t="str">
        <f>Table_Index[[#This Row],[ID]]&amp;Table_Index[[#This Row],[year]]</f>
        <v>92642004</v>
      </c>
      <c r="R2889" t="str">
        <f t="shared" si="164"/>
        <v/>
      </c>
    </row>
    <row r="2890" spans="1:18" x14ac:dyDescent="0.3">
      <c r="A2890">
        <v>9264</v>
      </c>
      <c r="B2890">
        <v>2004</v>
      </c>
      <c r="C2890">
        <v>3</v>
      </c>
      <c r="D2890">
        <v>4.7498999999999996E-3</v>
      </c>
      <c r="E2890">
        <v>1.8349E-3</v>
      </c>
      <c r="F2890">
        <v>1.952E-3</v>
      </c>
      <c r="G2890">
        <v>3.3834999999999998E-3</v>
      </c>
      <c r="H2890">
        <v>0</v>
      </c>
      <c r="I2890">
        <v>8.4588000000000007E-3</v>
      </c>
      <c r="J2890">
        <v>1.8544E-3</v>
      </c>
      <c r="K2890">
        <v>0.97679039999999995</v>
      </c>
      <c r="L2890">
        <v>7.4830000000000003E-4</v>
      </c>
      <c r="M2890">
        <v>2.2770000000000001E-4</v>
      </c>
      <c r="O2890" t="str">
        <f>Table_Index[[#This Row],[ID]]&amp;Table_Index[[#This Row],[year]]</f>
        <v>92642004</v>
      </c>
      <c r="R2890" t="str">
        <f t="shared" si="164"/>
        <v/>
      </c>
    </row>
    <row r="2891" spans="1:18" x14ac:dyDescent="0.3">
      <c r="A2891">
        <v>9264</v>
      </c>
      <c r="B2891">
        <v>2004</v>
      </c>
      <c r="C2891">
        <v>4</v>
      </c>
      <c r="D2891">
        <v>6.1245300000000003E-2</v>
      </c>
      <c r="E2891">
        <v>0.33344679999999999</v>
      </c>
      <c r="F2891">
        <v>8.5063E-2</v>
      </c>
      <c r="G2891">
        <v>1.7012599999999999E-2</v>
      </c>
      <c r="H2891">
        <v>8.5062999999999996E-3</v>
      </c>
      <c r="I2891">
        <v>0.3657707</v>
      </c>
      <c r="J2891">
        <v>0</v>
      </c>
      <c r="K2891">
        <v>3.4025199999999999E-2</v>
      </c>
      <c r="L2891">
        <v>9.1868000000000005E-2</v>
      </c>
      <c r="M2891">
        <v>3.0623E-3</v>
      </c>
      <c r="O2891" t="str">
        <f>Table_Index[[#This Row],[ID]]&amp;Table_Index[[#This Row],[year]]</f>
        <v>92642004</v>
      </c>
      <c r="R2891" t="str">
        <f t="shared" si="164"/>
        <v/>
      </c>
    </row>
    <row r="2892" spans="1:18" x14ac:dyDescent="0.3">
      <c r="A2892">
        <v>9265</v>
      </c>
      <c r="B2892">
        <v>2003</v>
      </c>
      <c r="C2892">
        <v>1</v>
      </c>
      <c r="D2892">
        <v>0.26696019999999998</v>
      </c>
      <c r="E2892">
        <v>4.3225899999999998E-2</v>
      </c>
      <c r="F2892">
        <v>0.13688210000000001</v>
      </c>
      <c r="G2892">
        <v>4.3225899999999998E-2</v>
      </c>
      <c r="H2892">
        <v>0</v>
      </c>
      <c r="I2892">
        <v>0.28817290000000001</v>
      </c>
      <c r="J2892">
        <v>0</v>
      </c>
      <c r="K2892">
        <v>7.2043200000000002E-2</v>
      </c>
      <c r="L2892">
        <v>0.14408650000000001</v>
      </c>
      <c r="M2892">
        <v>5.4032000000000004E-3</v>
      </c>
      <c r="O2892" t="str">
        <f>Table_Index[[#This Row],[ID]]&amp;Table_Index[[#This Row],[year]]</f>
        <v>92652003</v>
      </c>
      <c r="R2892" t="str">
        <f t="shared" si="164"/>
        <v/>
      </c>
    </row>
    <row r="2893" spans="1:18" x14ac:dyDescent="0.3">
      <c r="A2893">
        <v>9265</v>
      </c>
      <c r="B2893">
        <v>2003</v>
      </c>
      <c r="C2893">
        <v>2</v>
      </c>
      <c r="D2893">
        <v>4.2925000000000003E-3</v>
      </c>
      <c r="E2893">
        <v>7.986E-4</v>
      </c>
      <c r="F2893">
        <v>1.2976999999999999E-3</v>
      </c>
      <c r="G2893">
        <v>2.7285999999999999E-3</v>
      </c>
      <c r="H2893">
        <v>0</v>
      </c>
      <c r="I2893">
        <v>4.1593999999999997E-3</v>
      </c>
      <c r="J2893">
        <v>2.8695999999999999E-3</v>
      </c>
      <c r="K2893">
        <v>0.91573879999999996</v>
      </c>
      <c r="L2893">
        <v>1.3975999999999999E-3</v>
      </c>
      <c r="M2893">
        <v>6.6717200000000004E-2</v>
      </c>
      <c r="O2893" t="str">
        <f>Table_Index[[#This Row],[ID]]&amp;Table_Index[[#This Row],[year]]</f>
        <v>92652003</v>
      </c>
      <c r="R2893" t="str">
        <f t="shared" si="164"/>
        <v/>
      </c>
    </row>
    <row r="2894" spans="1:18" x14ac:dyDescent="0.3">
      <c r="A2894">
        <v>9265</v>
      </c>
      <c r="B2894">
        <v>2003</v>
      </c>
      <c r="C2894">
        <v>3</v>
      </c>
      <c r="D2894">
        <v>0.19050590000000001</v>
      </c>
      <c r="E2894">
        <v>6.9331699999999996E-2</v>
      </c>
      <c r="F2894">
        <v>7.8700800000000001E-2</v>
      </c>
      <c r="G2894">
        <v>0.1611493</v>
      </c>
      <c r="H2894">
        <v>0</v>
      </c>
      <c r="I2894">
        <v>0.2810743</v>
      </c>
      <c r="J2894">
        <v>0.14428479999999999</v>
      </c>
      <c r="K2894">
        <v>2.8107400000000001E-2</v>
      </c>
      <c r="L2894">
        <v>3.7476599999999999E-2</v>
      </c>
      <c r="M2894">
        <v>9.3691E-3</v>
      </c>
      <c r="O2894" t="str">
        <f>Table_Index[[#This Row],[ID]]&amp;Table_Index[[#This Row],[year]]</f>
        <v>92652003</v>
      </c>
      <c r="R2894" t="str">
        <f t="shared" ref="R2894:R2957" si="165">RIGHT(P2894,4)</f>
        <v/>
      </c>
    </row>
    <row r="2895" spans="1:18" x14ac:dyDescent="0.3">
      <c r="A2895">
        <v>9265</v>
      </c>
      <c r="B2895">
        <v>2003</v>
      </c>
      <c r="C2895">
        <v>4</v>
      </c>
      <c r="D2895">
        <v>0.18726590000000001</v>
      </c>
      <c r="E2895">
        <v>0.1123595</v>
      </c>
      <c r="F2895">
        <v>0.14606739999999999</v>
      </c>
      <c r="G2895">
        <v>0</v>
      </c>
      <c r="H2895">
        <v>0</v>
      </c>
      <c r="I2895">
        <v>0.26217230000000002</v>
      </c>
      <c r="J2895">
        <v>0.1273408</v>
      </c>
      <c r="K2895">
        <v>7.4906399999999998E-2</v>
      </c>
      <c r="L2895">
        <v>7.1161000000000002E-2</v>
      </c>
      <c r="M2895">
        <v>1.8726599999999999E-2</v>
      </c>
      <c r="O2895" t="str">
        <f>Table_Index[[#This Row],[ID]]&amp;Table_Index[[#This Row],[year]]</f>
        <v>92652003</v>
      </c>
      <c r="R2895" t="str">
        <f t="shared" si="165"/>
        <v/>
      </c>
    </row>
    <row r="2896" spans="1:18" x14ac:dyDescent="0.3">
      <c r="A2896">
        <v>9265</v>
      </c>
      <c r="B2896">
        <v>2004</v>
      </c>
      <c r="C2896">
        <v>1</v>
      </c>
      <c r="D2896">
        <v>1.0381700000000001E-2</v>
      </c>
      <c r="E2896">
        <v>4.1526999999999996E-3</v>
      </c>
      <c r="F2896">
        <v>1.38423E-2</v>
      </c>
      <c r="G2896">
        <v>0.21583559999999999</v>
      </c>
      <c r="H2896">
        <v>3.4605999999999999E-3</v>
      </c>
      <c r="I2896">
        <v>3.1145099999999998E-2</v>
      </c>
      <c r="J2896">
        <v>1.52265E-2</v>
      </c>
      <c r="K2896">
        <v>5.1909E-3</v>
      </c>
      <c r="L2896">
        <v>6.9211000000000003E-3</v>
      </c>
      <c r="M2896">
        <v>0.69384369999999995</v>
      </c>
      <c r="O2896" t="str">
        <f>Table_Index[[#This Row],[ID]]&amp;Table_Index[[#This Row],[year]]</f>
        <v>92652004</v>
      </c>
      <c r="R2896" t="str">
        <f t="shared" si="165"/>
        <v/>
      </c>
    </row>
    <row r="2897" spans="1:18" x14ac:dyDescent="0.3">
      <c r="A2897">
        <v>9265</v>
      </c>
      <c r="B2897">
        <v>2004</v>
      </c>
      <c r="C2897">
        <v>2</v>
      </c>
      <c r="D2897">
        <v>0.15408189999999999</v>
      </c>
      <c r="E2897">
        <v>3.1245599999999998E-2</v>
      </c>
      <c r="F2897">
        <v>6.6954799999999995E-2</v>
      </c>
      <c r="G2897">
        <v>0.35753859999999998</v>
      </c>
      <c r="H2897">
        <v>1.6738699999999999E-2</v>
      </c>
      <c r="I2897">
        <v>0.15064830000000001</v>
      </c>
      <c r="J2897">
        <v>5.69116E-2</v>
      </c>
      <c r="K2897">
        <v>0.1044495</v>
      </c>
      <c r="L2897">
        <v>3.3477399999999997E-2</v>
      </c>
      <c r="M2897">
        <v>2.7953599999999999E-2</v>
      </c>
      <c r="O2897" t="str">
        <f>Table_Index[[#This Row],[ID]]&amp;Table_Index[[#This Row],[year]]</f>
        <v>92652004</v>
      </c>
      <c r="R2897" t="str">
        <f t="shared" si="165"/>
        <v/>
      </c>
    </row>
    <row r="2898" spans="1:18" x14ac:dyDescent="0.3">
      <c r="A2898">
        <v>9265</v>
      </c>
      <c r="B2898">
        <v>2004</v>
      </c>
      <c r="C2898">
        <v>3</v>
      </c>
      <c r="D2898">
        <v>0.19108510000000001</v>
      </c>
      <c r="E2898">
        <v>8.4058499999999994E-2</v>
      </c>
      <c r="F2898">
        <v>0.1790091</v>
      </c>
      <c r="G2898">
        <v>0.19061149999999999</v>
      </c>
      <c r="H2898">
        <v>1.8942799999999999E-2</v>
      </c>
      <c r="I2898">
        <v>0.14207069999999999</v>
      </c>
      <c r="J2898">
        <v>2.9598099999999999E-2</v>
      </c>
      <c r="K2898">
        <v>0.11318300000000001</v>
      </c>
      <c r="L2898">
        <v>4.0253400000000002E-2</v>
      </c>
      <c r="M2898">
        <v>1.1188099999999999E-2</v>
      </c>
      <c r="O2898" t="str">
        <f>Table_Index[[#This Row],[ID]]&amp;Table_Index[[#This Row],[year]]</f>
        <v>92652004</v>
      </c>
      <c r="R2898" t="str">
        <f t="shared" si="165"/>
        <v/>
      </c>
    </row>
    <row r="2899" spans="1:18" x14ac:dyDescent="0.3">
      <c r="A2899">
        <v>9265</v>
      </c>
      <c r="B2899">
        <v>2004</v>
      </c>
      <c r="C2899">
        <v>4</v>
      </c>
      <c r="D2899">
        <v>0.29343439999999998</v>
      </c>
      <c r="E2899">
        <v>9.7811499999999996E-2</v>
      </c>
      <c r="F2899">
        <v>9.7811499999999996E-2</v>
      </c>
      <c r="G2899">
        <v>2.3108E-2</v>
      </c>
      <c r="H2899">
        <v>2.44529E-2</v>
      </c>
      <c r="I2899">
        <v>0.24452869999999999</v>
      </c>
      <c r="J2899">
        <v>9.2920900000000001E-2</v>
      </c>
      <c r="K2899">
        <v>2.6898200000000001E-2</v>
      </c>
      <c r="L2899">
        <v>9.6588800000000002E-2</v>
      </c>
      <c r="M2899">
        <v>2.4453000000000001E-3</v>
      </c>
      <c r="O2899" t="str">
        <f>Table_Index[[#This Row],[ID]]&amp;Table_Index[[#This Row],[year]]</f>
        <v>92652004</v>
      </c>
      <c r="R2899" t="str">
        <f t="shared" si="165"/>
        <v/>
      </c>
    </row>
    <row r="2900" spans="1:18" x14ac:dyDescent="0.3">
      <c r="A2900">
        <v>9265</v>
      </c>
      <c r="B2900">
        <v>2005</v>
      </c>
      <c r="C2900">
        <v>1</v>
      </c>
      <c r="D2900">
        <v>0.1581255</v>
      </c>
      <c r="E2900">
        <v>0.42837629999999999</v>
      </c>
      <c r="F2900">
        <v>0.1437505</v>
      </c>
      <c r="G2900">
        <v>6.3250200000000006E-2</v>
      </c>
      <c r="H2900">
        <v>0</v>
      </c>
      <c r="I2900">
        <v>0</v>
      </c>
      <c r="J2900">
        <v>4.4921999999999997E-2</v>
      </c>
      <c r="K2900">
        <v>0</v>
      </c>
      <c r="L2900">
        <v>0.13225039999999999</v>
      </c>
      <c r="M2900">
        <v>2.93251E-2</v>
      </c>
      <c r="O2900" t="str">
        <f>Table_Index[[#This Row],[ID]]&amp;Table_Index[[#This Row],[year]]</f>
        <v>92652005</v>
      </c>
      <c r="R2900" t="str">
        <f t="shared" si="165"/>
        <v/>
      </c>
    </row>
    <row r="2901" spans="1:18" x14ac:dyDescent="0.3">
      <c r="A2901">
        <v>9265</v>
      </c>
      <c r="B2901">
        <v>2005</v>
      </c>
      <c r="C2901">
        <v>2</v>
      </c>
      <c r="D2901">
        <v>0.1141011</v>
      </c>
      <c r="E2901">
        <v>0.13219030000000001</v>
      </c>
      <c r="F2901">
        <v>0</v>
      </c>
      <c r="G2901">
        <v>9.4620399999999993E-2</v>
      </c>
      <c r="H2901">
        <v>1.80892E-2</v>
      </c>
      <c r="I2901">
        <v>0.2863349</v>
      </c>
      <c r="J2901">
        <v>5.0093100000000002E-2</v>
      </c>
      <c r="K2901">
        <v>0.13914760000000001</v>
      </c>
      <c r="L2901">
        <v>0.15630920000000001</v>
      </c>
      <c r="M2901">
        <v>9.1141999999999994E-3</v>
      </c>
      <c r="O2901" t="str">
        <f>Table_Index[[#This Row],[ID]]&amp;Table_Index[[#This Row],[year]]</f>
        <v>92652005</v>
      </c>
      <c r="R2901" t="str">
        <f t="shared" si="165"/>
        <v/>
      </c>
    </row>
    <row r="2902" spans="1:18" x14ac:dyDescent="0.3">
      <c r="A2902">
        <v>9265</v>
      </c>
      <c r="B2902">
        <v>2005</v>
      </c>
      <c r="C2902">
        <v>3</v>
      </c>
      <c r="D2902">
        <v>0.14873339999999999</v>
      </c>
      <c r="E2902">
        <v>0</v>
      </c>
      <c r="F2902">
        <v>9.2958399999999997E-2</v>
      </c>
      <c r="G2902">
        <v>9.5747200000000005E-2</v>
      </c>
      <c r="H2902">
        <v>2.02185E-2</v>
      </c>
      <c r="I2902">
        <v>0.1422263</v>
      </c>
      <c r="J2902">
        <v>0.22960720000000001</v>
      </c>
      <c r="K2902">
        <v>9.2958399999999997E-2</v>
      </c>
      <c r="L2902">
        <v>0.15617010000000001</v>
      </c>
      <c r="M2902">
        <v>2.1380400000000001E-2</v>
      </c>
      <c r="O2902" t="str">
        <f>Table_Index[[#This Row],[ID]]&amp;Table_Index[[#This Row],[year]]</f>
        <v>92652005</v>
      </c>
      <c r="R2902" t="str">
        <f t="shared" si="165"/>
        <v/>
      </c>
    </row>
    <row r="2903" spans="1:18" x14ac:dyDescent="0.3">
      <c r="A2903">
        <v>9265</v>
      </c>
      <c r="B2903">
        <v>2005</v>
      </c>
      <c r="C2903">
        <v>4</v>
      </c>
      <c r="D2903">
        <v>6.8453200000000006E-2</v>
      </c>
      <c r="E2903">
        <v>6.9909700000000005E-2</v>
      </c>
      <c r="F2903">
        <v>4.3693599999999999E-2</v>
      </c>
      <c r="G2903">
        <v>1.66036E-2</v>
      </c>
      <c r="H2903">
        <v>2.18468E-2</v>
      </c>
      <c r="I2903">
        <v>0.2971162</v>
      </c>
      <c r="J2903">
        <v>0.22720650000000001</v>
      </c>
      <c r="K2903">
        <v>0.1485581</v>
      </c>
      <c r="L2903">
        <v>9.6125799999999997E-2</v>
      </c>
      <c r="M2903">
        <v>1.0486499999999999E-2</v>
      </c>
      <c r="O2903" t="str">
        <f>Table_Index[[#This Row],[ID]]&amp;Table_Index[[#This Row],[year]]</f>
        <v>92652005</v>
      </c>
      <c r="R2903" t="str">
        <f t="shared" si="165"/>
        <v/>
      </c>
    </row>
    <row r="2904" spans="1:18" x14ac:dyDescent="0.3">
      <c r="A2904">
        <v>9266</v>
      </c>
      <c r="B2904">
        <v>2003</v>
      </c>
      <c r="C2904">
        <v>1</v>
      </c>
      <c r="D2904">
        <v>3.4680000000000002E-3</v>
      </c>
      <c r="E2904">
        <v>1.4630999999999999E-3</v>
      </c>
      <c r="F2904">
        <v>2.4383999999999999E-3</v>
      </c>
      <c r="G2904">
        <v>3.658E-4</v>
      </c>
      <c r="H2904">
        <v>0</v>
      </c>
      <c r="I2904">
        <v>9.7537000000000006E-3</v>
      </c>
      <c r="J2904">
        <v>5.7987999999999998E-3</v>
      </c>
      <c r="K2904">
        <v>0.97537110000000005</v>
      </c>
      <c r="L2904">
        <v>9.7539999999999996E-4</v>
      </c>
      <c r="M2904">
        <v>3.658E-4</v>
      </c>
      <c r="O2904" t="str">
        <f>Table_Index[[#This Row],[ID]]&amp;Table_Index[[#This Row],[year]]</f>
        <v>92662003</v>
      </c>
      <c r="R2904" t="str">
        <f t="shared" si="165"/>
        <v/>
      </c>
    </row>
    <row r="2905" spans="1:18" x14ac:dyDescent="0.3">
      <c r="A2905">
        <v>9266</v>
      </c>
      <c r="B2905">
        <v>2003</v>
      </c>
      <c r="C2905">
        <v>2</v>
      </c>
      <c r="D2905">
        <v>0.35028480000000001</v>
      </c>
      <c r="E2905">
        <v>0.1127746</v>
      </c>
      <c r="F2905">
        <v>0.1366965</v>
      </c>
      <c r="G2905">
        <v>2.73393E-2</v>
      </c>
      <c r="H2905">
        <v>4.7843799999999999E-2</v>
      </c>
      <c r="I2905">
        <v>7.6891799999999996E-2</v>
      </c>
      <c r="J2905">
        <v>0.10805530000000001</v>
      </c>
      <c r="K2905">
        <v>5.12612E-2</v>
      </c>
      <c r="L2905">
        <v>7.1765700000000002E-2</v>
      </c>
      <c r="M2905">
        <v>1.7087100000000001E-2</v>
      </c>
      <c r="O2905" t="str">
        <f>Table_Index[[#This Row],[ID]]&amp;Table_Index[[#This Row],[year]]</f>
        <v>92662003</v>
      </c>
      <c r="R2905" t="str">
        <f t="shared" si="165"/>
        <v/>
      </c>
    </row>
    <row r="2906" spans="1:18" x14ac:dyDescent="0.3">
      <c r="A2906">
        <v>9266</v>
      </c>
      <c r="B2906">
        <v>2003</v>
      </c>
      <c r="C2906">
        <v>3</v>
      </c>
      <c r="D2906">
        <v>3.7688800000000001E-2</v>
      </c>
      <c r="E2906">
        <v>9.2282000000000006E-3</v>
      </c>
      <c r="F2906">
        <v>1.5712899999999998E-2</v>
      </c>
      <c r="G2906">
        <v>3.3670499999999999E-2</v>
      </c>
      <c r="H2906">
        <v>0</v>
      </c>
      <c r="I2906">
        <v>3.9905799999999998E-2</v>
      </c>
      <c r="J2906">
        <v>1.37176E-2</v>
      </c>
      <c r="K2906">
        <v>4.9881999999999999E-3</v>
      </c>
      <c r="L2906">
        <v>1.24706E-2</v>
      </c>
      <c r="M2906">
        <v>0.83261750000000001</v>
      </c>
      <c r="O2906" t="str">
        <f>Table_Index[[#This Row],[ID]]&amp;Table_Index[[#This Row],[year]]</f>
        <v>92662003</v>
      </c>
      <c r="R2906" t="str">
        <f t="shared" si="165"/>
        <v/>
      </c>
    </row>
    <row r="2907" spans="1:18" x14ac:dyDescent="0.3">
      <c r="A2907">
        <v>9266</v>
      </c>
      <c r="B2907">
        <v>2003</v>
      </c>
      <c r="C2907">
        <v>4</v>
      </c>
      <c r="D2907">
        <v>1.4316000000000001E-3</v>
      </c>
      <c r="E2907">
        <v>1.6105E-3</v>
      </c>
      <c r="F2907">
        <v>2.7200000000000002E-3</v>
      </c>
      <c r="G2907">
        <v>1.0564000000000001E-3</v>
      </c>
      <c r="H2907">
        <v>0</v>
      </c>
      <c r="I2907">
        <v>4.6525999999999998E-3</v>
      </c>
      <c r="J2907">
        <v>2.7200000000000002E-3</v>
      </c>
      <c r="K2907">
        <v>0.69788620000000001</v>
      </c>
      <c r="L2907">
        <v>1.4316000000000001E-3</v>
      </c>
      <c r="M2907">
        <v>0.2864912</v>
      </c>
      <c r="O2907" t="str">
        <f>Table_Index[[#This Row],[ID]]&amp;Table_Index[[#This Row],[year]]</f>
        <v>92662003</v>
      </c>
      <c r="R2907" t="str">
        <f t="shared" si="165"/>
        <v/>
      </c>
    </row>
    <row r="2908" spans="1:18" x14ac:dyDescent="0.3">
      <c r="A2908">
        <v>9266</v>
      </c>
      <c r="B2908">
        <v>2004</v>
      </c>
      <c r="C2908">
        <v>1</v>
      </c>
      <c r="D2908">
        <v>0.31541219999999998</v>
      </c>
      <c r="E2908">
        <v>3.7275999999999997E-2</v>
      </c>
      <c r="F2908">
        <v>0.1146953</v>
      </c>
      <c r="G2908">
        <v>0.10967739999999999</v>
      </c>
      <c r="H2908">
        <v>0</v>
      </c>
      <c r="I2908">
        <v>0.21505379999999999</v>
      </c>
      <c r="J2908">
        <v>9.1756299999999999E-2</v>
      </c>
      <c r="K2908">
        <v>2.1505400000000001E-2</v>
      </c>
      <c r="L2908">
        <v>8.6021500000000001E-2</v>
      </c>
      <c r="M2908">
        <v>8.6022000000000008E-3</v>
      </c>
      <c r="O2908" t="str">
        <f>Table_Index[[#This Row],[ID]]&amp;Table_Index[[#This Row],[year]]</f>
        <v>92662004</v>
      </c>
      <c r="R2908" t="str">
        <f t="shared" si="165"/>
        <v/>
      </c>
    </row>
    <row r="2909" spans="1:18" x14ac:dyDescent="0.3">
      <c r="A2909">
        <v>9266</v>
      </c>
      <c r="B2909">
        <v>2004</v>
      </c>
      <c r="C2909">
        <v>2</v>
      </c>
      <c r="D2909">
        <v>1.7211899999999999E-2</v>
      </c>
      <c r="E2909">
        <v>1.6835999999999999E-3</v>
      </c>
      <c r="F2909">
        <v>3.2808999999999998E-3</v>
      </c>
      <c r="G2909">
        <v>2.4607000000000001E-3</v>
      </c>
      <c r="H2909">
        <v>0</v>
      </c>
      <c r="I2909">
        <v>0</v>
      </c>
      <c r="J2909">
        <v>1.8131E-3</v>
      </c>
      <c r="K2909">
        <v>0.97132649999999998</v>
      </c>
      <c r="L2909">
        <v>1.7267999999999999E-3</v>
      </c>
      <c r="M2909">
        <v>4.9649999999999998E-4</v>
      </c>
      <c r="O2909" t="str">
        <f>Table_Index[[#This Row],[ID]]&amp;Table_Index[[#This Row],[year]]</f>
        <v>92662004</v>
      </c>
      <c r="R2909" t="str">
        <f t="shared" si="165"/>
        <v/>
      </c>
    </row>
    <row r="2910" spans="1:18" x14ac:dyDescent="0.3">
      <c r="A2910">
        <v>9266</v>
      </c>
      <c r="B2910">
        <v>2004</v>
      </c>
      <c r="C2910">
        <v>3</v>
      </c>
      <c r="D2910">
        <v>0.1488728</v>
      </c>
      <c r="E2910">
        <v>0.18077409999999999</v>
      </c>
      <c r="F2910">
        <v>0.1276053</v>
      </c>
      <c r="G2910">
        <v>0.31688640000000001</v>
      </c>
      <c r="H2910">
        <v>0</v>
      </c>
      <c r="I2910">
        <v>0</v>
      </c>
      <c r="J2910">
        <v>3.8281599999999999E-2</v>
      </c>
      <c r="K2910">
        <v>6.3802600000000001E-2</v>
      </c>
      <c r="L2910">
        <v>9.7830700000000007E-2</v>
      </c>
      <c r="M2910">
        <v>2.5946400000000001E-2</v>
      </c>
      <c r="O2910" t="str">
        <f>Table_Index[[#This Row],[ID]]&amp;Table_Index[[#This Row],[year]]</f>
        <v>92662004</v>
      </c>
      <c r="R2910" t="str">
        <f t="shared" si="165"/>
        <v/>
      </c>
    </row>
    <row r="2911" spans="1:18" x14ac:dyDescent="0.3">
      <c r="A2911">
        <v>9266</v>
      </c>
      <c r="B2911">
        <v>2004</v>
      </c>
      <c r="C2911">
        <v>4</v>
      </c>
      <c r="D2911">
        <v>0.45143640000000002</v>
      </c>
      <c r="E2911">
        <v>9.0059299999999995E-2</v>
      </c>
      <c r="F2911">
        <v>6.8399500000000002E-2</v>
      </c>
      <c r="G2911">
        <v>9.2339299999999999E-2</v>
      </c>
      <c r="H2911">
        <v>2.2799799999999999E-2</v>
      </c>
      <c r="I2911">
        <v>0.1538988</v>
      </c>
      <c r="J2911">
        <v>2.73598E-2</v>
      </c>
      <c r="K2911">
        <v>3.9899700000000003E-2</v>
      </c>
      <c r="L2911">
        <v>3.7619699999999999E-2</v>
      </c>
      <c r="M2911">
        <v>1.6187900000000002E-2</v>
      </c>
      <c r="O2911" t="str">
        <f>Table_Index[[#This Row],[ID]]&amp;Table_Index[[#This Row],[year]]</f>
        <v>92662004</v>
      </c>
      <c r="R2911" t="str">
        <f t="shared" si="165"/>
        <v/>
      </c>
    </row>
    <row r="2912" spans="1:18" x14ac:dyDescent="0.3">
      <c r="A2912">
        <v>9266</v>
      </c>
      <c r="B2912">
        <v>2005</v>
      </c>
      <c r="C2912">
        <v>1</v>
      </c>
      <c r="D2912">
        <v>0.1685006</v>
      </c>
      <c r="E2912">
        <v>9.1355699999999998E-2</v>
      </c>
      <c r="F2912">
        <v>0.1218076</v>
      </c>
      <c r="G2912">
        <v>8.42503E-2</v>
      </c>
      <c r="H2912">
        <v>0.1218076</v>
      </c>
      <c r="I2912">
        <v>0.1319583</v>
      </c>
      <c r="J2912">
        <v>8.1205100000000002E-2</v>
      </c>
      <c r="K2912">
        <v>0.1461692</v>
      </c>
      <c r="L2912">
        <v>4.4662800000000002E-2</v>
      </c>
      <c r="M2912">
        <v>8.2828999999999993E-3</v>
      </c>
      <c r="O2912" t="str">
        <f>Table_Index[[#This Row],[ID]]&amp;Table_Index[[#This Row],[year]]</f>
        <v>92662005</v>
      </c>
      <c r="R2912" t="str">
        <f t="shared" si="165"/>
        <v/>
      </c>
    </row>
    <row r="2913" spans="1:18" x14ac:dyDescent="0.3">
      <c r="A2913">
        <v>9266</v>
      </c>
      <c r="B2913">
        <v>2005</v>
      </c>
      <c r="C2913">
        <v>2</v>
      </c>
      <c r="D2913">
        <v>8.8591400000000001E-2</v>
      </c>
      <c r="E2913">
        <v>0.1506054</v>
      </c>
      <c r="F2913">
        <v>0.1181219</v>
      </c>
      <c r="G2913">
        <v>4.1342700000000003E-2</v>
      </c>
      <c r="H2913">
        <v>0</v>
      </c>
      <c r="I2913">
        <v>0.41342649999999997</v>
      </c>
      <c r="J2913">
        <v>0</v>
      </c>
      <c r="K2913">
        <v>6.4966999999999997E-2</v>
      </c>
      <c r="L2913">
        <v>9.3021000000000006E-2</v>
      </c>
      <c r="M2913">
        <v>2.9924200000000001E-2</v>
      </c>
      <c r="O2913" t="str">
        <f>Table_Index[[#This Row],[ID]]&amp;Table_Index[[#This Row],[year]]</f>
        <v>92662005</v>
      </c>
      <c r="R2913" t="str">
        <f t="shared" si="165"/>
        <v/>
      </c>
    </row>
    <row r="2914" spans="1:18" x14ac:dyDescent="0.3">
      <c r="A2914">
        <v>9266</v>
      </c>
      <c r="B2914">
        <v>2005</v>
      </c>
      <c r="C2914">
        <v>3</v>
      </c>
      <c r="D2914">
        <v>6.3226699999999997E-2</v>
      </c>
      <c r="E2914">
        <v>0.106695</v>
      </c>
      <c r="F2914">
        <v>0.1315905</v>
      </c>
      <c r="G2914">
        <v>0.54058810000000002</v>
      </c>
      <c r="H2914">
        <v>0</v>
      </c>
      <c r="I2914">
        <v>0</v>
      </c>
      <c r="J2914">
        <v>0</v>
      </c>
      <c r="K2914">
        <v>5.6904000000000003E-2</v>
      </c>
      <c r="L2914">
        <v>8.8912500000000005E-2</v>
      </c>
      <c r="M2914">
        <v>1.2083200000000001E-2</v>
      </c>
      <c r="O2914" t="str">
        <f>Table_Index[[#This Row],[ID]]&amp;Table_Index[[#This Row],[year]]</f>
        <v>92662005</v>
      </c>
      <c r="R2914" t="str">
        <f t="shared" si="165"/>
        <v/>
      </c>
    </row>
    <row r="2915" spans="1:18" x14ac:dyDescent="0.3">
      <c r="A2915">
        <v>9266</v>
      </c>
      <c r="B2915">
        <v>2005</v>
      </c>
      <c r="C2915">
        <v>4</v>
      </c>
      <c r="D2915">
        <v>0.1090967</v>
      </c>
      <c r="E2915">
        <v>0.22696</v>
      </c>
      <c r="F2915">
        <v>7.0133600000000004E-2</v>
      </c>
      <c r="G2915">
        <v>4.6755699999999997E-2</v>
      </c>
      <c r="H2915">
        <v>0.1500079</v>
      </c>
      <c r="I2915">
        <v>0.29222320000000002</v>
      </c>
      <c r="J2915">
        <v>0</v>
      </c>
      <c r="K2915">
        <v>5.3087200000000001E-2</v>
      </c>
      <c r="L2915">
        <v>4.4807600000000003E-2</v>
      </c>
      <c r="M2915">
        <v>6.9281000000000004E-3</v>
      </c>
      <c r="O2915" t="str">
        <f>Table_Index[[#This Row],[ID]]&amp;Table_Index[[#This Row],[year]]</f>
        <v>92662005</v>
      </c>
      <c r="R2915" t="str">
        <f t="shared" si="165"/>
        <v/>
      </c>
    </row>
    <row r="2916" spans="1:18" x14ac:dyDescent="0.3">
      <c r="A2916">
        <v>9266</v>
      </c>
      <c r="B2916">
        <v>2006</v>
      </c>
      <c r="C2916">
        <v>1</v>
      </c>
      <c r="D2916">
        <v>0.25100549999999999</v>
      </c>
      <c r="E2916">
        <v>0.1043371</v>
      </c>
      <c r="F2916">
        <v>0.1285174</v>
      </c>
      <c r="G2916">
        <v>0.1342293</v>
      </c>
      <c r="H2916">
        <v>0.2156236</v>
      </c>
      <c r="I2916">
        <v>0</v>
      </c>
      <c r="J2916">
        <v>0</v>
      </c>
      <c r="K2916">
        <v>4.2839099999999998E-2</v>
      </c>
      <c r="L2916">
        <v>9.4246099999999999E-2</v>
      </c>
      <c r="M2916">
        <v>2.9201999999999999E-2</v>
      </c>
      <c r="O2916" t="str">
        <f>Table_Index[[#This Row],[ID]]&amp;Table_Index[[#This Row],[year]]</f>
        <v>92662006</v>
      </c>
      <c r="R2916" t="str">
        <f t="shared" si="165"/>
        <v/>
      </c>
    </row>
    <row r="2917" spans="1:18" x14ac:dyDescent="0.3">
      <c r="A2917">
        <v>9266</v>
      </c>
      <c r="B2917">
        <v>2006</v>
      </c>
      <c r="C2917">
        <v>2</v>
      </c>
      <c r="D2917">
        <v>0.17810129999999999</v>
      </c>
      <c r="E2917">
        <v>0.1045377</v>
      </c>
      <c r="F2917">
        <v>0.10569919999999999</v>
      </c>
      <c r="G2917">
        <v>0.2067524</v>
      </c>
      <c r="H2917">
        <v>0.16029119999999999</v>
      </c>
      <c r="I2917">
        <v>0</v>
      </c>
      <c r="J2917">
        <v>7.2014900000000007E-2</v>
      </c>
      <c r="K2917">
        <v>6.9691799999999998E-2</v>
      </c>
      <c r="L2917">
        <v>7.2014900000000007E-2</v>
      </c>
      <c r="M2917">
        <v>3.0896699999999999E-2</v>
      </c>
      <c r="O2917" t="str">
        <f>Table_Index[[#This Row],[ID]]&amp;Table_Index[[#This Row],[year]]</f>
        <v>92662006</v>
      </c>
      <c r="R2917" t="str">
        <f t="shared" si="165"/>
        <v/>
      </c>
    </row>
    <row r="2918" spans="1:18" x14ac:dyDescent="0.3">
      <c r="A2918">
        <v>9266</v>
      </c>
      <c r="B2918">
        <v>2006</v>
      </c>
      <c r="C2918">
        <v>3</v>
      </c>
      <c r="D2918">
        <v>0.21150569999999999</v>
      </c>
      <c r="E2918">
        <v>0.16219610000000001</v>
      </c>
      <c r="F2918">
        <v>9.7317699999999993E-2</v>
      </c>
      <c r="G2918">
        <v>0.31312859999999998</v>
      </c>
      <c r="H2918">
        <v>0</v>
      </c>
      <c r="I2918">
        <v>0</v>
      </c>
      <c r="J2918">
        <v>6.7581699999999995E-2</v>
      </c>
      <c r="K2918">
        <v>5.40654E-2</v>
      </c>
      <c r="L2918">
        <v>7.2087200000000004E-2</v>
      </c>
      <c r="M2918">
        <v>2.2117700000000001E-2</v>
      </c>
      <c r="O2918" t="str">
        <f>Table_Index[[#This Row],[ID]]&amp;Table_Index[[#This Row],[year]]</f>
        <v>92662006</v>
      </c>
      <c r="R2918" t="str">
        <f t="shared" si="165"/>
        <v/>
      </c>
    </row>
    <row r="2919" spans="1:18" x14ac:dyDescent="0.3">
      <c r="A2919">
        <v>9266</v>
      </c>
      <c r="B2919">
        <v>2006</v>
      </c>
      <c r="C2919">
        <v>4</v>
      </c>
      <c r="D2919">
        <v>0.1926407</v>
      </c>
      <c r="E2919">
        <v>0.1364226</v>
      </c>
      <c r="F2919">
        <v>0.1049404</v>
      </c>
      <c r="G2919">
        <v>0.23611599999999999</v>
      </c>
      <c r="H2919">
        <v>8.3952399999999996E-2</v>
      </c>
      <c r="I2919">
        <v>0</v>
      </c>
      <c r="J2919">
        <v>0.11018749999999999</v>
      </c>
      <c r="K2919">
        <v>3.9352699999999997E-2</v>
      </c>
      <c r="L2919">
        <v>6.2964300000000001E-2</v>
      </c>
      <c r="M2919">
        <v>3.3423500000000002E-2</v>
      </c>
      <c r="O2919" t="str">
        <f>Table_Index[[#This Row],[ID]]&amp;Table_Index[[#This Row],[year]]</f>
        <v>92662006</v>
      </c>
      <c r="R2919" t="str">
        <f t="shared" si="165"/>
        <v/>
      </c>
    </row>
    <row r="2920" spans="1:18" x14ac:dyDescent="0.3">
      <c r="A2920">
        <v>9266</v>
      </c>
      <c r="B2920">
        <v>2007</v>
      </c>
      <c r="C2920">
        <v>1</v>
      </c>
      <c r="D2920">
        <v>0.26902609999999999</v>
      </c>
      <c r="E2920">
        <v>0.14781649999999999</v>
      </c>
      <c r="F2920">
        <v>0.1182532</v>
      </c>
      <c r="G2920">
        <v>4.7301299999999998E-2</v>
      </c>
      <c r="H2920">
        <v>0.14486019999999999</v>
      </c>
      <c r="I2920">
        <v>0</v>
      </c>
      <c r="J2920">
        <v>0.1389475</v>
      </c>
      <c r="K2920">
        <v>4.4345000000000002E-2</v>
      </c>
      <c r="L2920">
        <v>5.3213999999999997E-2</v>
      </c>
      <c r="M2920">
        <v>3.6236200000000003E-2</v>
      </c>
      <c r="O2920" t="str">
        <f>Table_Index[[#This Row],[ID]]&amp;Table_Index[[#This Row],[year]]</f>
        <v>92662007</v>
      </c>
      <c r="R2920" t="str">
        <f t="shared" si="165"/>
        <v/>
      </c>
    </row>
    <row r="2921" spans="1:18" x14ac:dyDescent="0.3">
      <c r="A2921">
        <v>9266</v>
      </c>
      <c r="B2921">
        <v>2007</v>
      </c>
      <c r="C2921">
        <v>2</v>
      </c>
      <c r="D2921">
        <v>0.21975249999999999</v>
      </c>
      <c r="E2921">
        <v>9.4449500000000006E-2</v>
      </c>
      <c r="F2921">
        <v>9.3316099999999999E-2</v>
      </c>
      <c r="G2921">
        <v>0.1737871</v>
      </c>
      <c r="H2921">
        <v>0.13884079999999999</v>
      </c>
      <c r="I2921">
        <v>0.1020055</v>
      </c>
      <c r="J2921">
        <v>3.7779800000000002E-2</v>
      </c>
      <c r="K2921">
        <v>6.4225699999999997E-2</v>
      </c>
      <c r="L2921">
        <v>3.9668799999999997E-2</v>
      </c>
      <c r="M2921">
        <v>3.6174199999999997E-2</v>
      </c>
      <c r="O2921" t="str">
        <f>Table_Index[[#This Row],[ID]]&amp;Table_Index[[#This Row],[year]]</f>
        <v>92662007</v>
      </c>
      <c r="R2921" t="str">
        <f t="shared" si="165"/>
        <v/>
      </c>
    </row>
    <row r="2922" spans="1:18" x14ac:dyDescent="0.3">
      <c r="A2922">
        <v>9266</v>
      </c>
      <c r="B2922">
        <v>2007</v>
      </c>
      <c r="C2922">
        <v>3</v>
      </c>
      <c r="D2922">
        <v>0.27630539999999998</v>
      </c>
      <c r="E2922">
        <v>8.1199999999999994E-2</v>
      </c>
      <c r="F2922">
        <v>6.7666599999999993E-2</v>
      </c>
      <c r="G2922">
        <v>0.42122470000000001</v>
      </c>
      <c r="H2922">
        <v>2.5375000000000002E-2</v>
      </c>
      <c r="I2922">
        <v>0</v>
      </c>
      <c r="J2922">
        <v>0</v>
      </c>
      <c r="K2922">
        <v>5.5825E-2</v>
      </c>
      <c r="L2922">
        <v>4.7366600000000002E-2</v>
      </c>
      <c r="M2922">
        <v>2.5036599999999999E-2</v>
      </c>
      <c r="O2922" t="str">
        <f>Table_Index[[#This Row],[ID]]&amp;Table_Index[[#This Row],[year]]</f>
        <v>92662007</v>
      </c>
      <c r="R2922" t="str">
        <f t="shared" si="165"/>
        <v/>
      </c>
    </row>
    <row r="2923" spans="1:18" x14ac:dyDescent="0.3">
      <c r="A2923">
        <v>9266</v>
      </c>
      <c r="B2923">
        <v>2007</v>
      </c>
      <c r="C2923">
        <v>4</v>
      </c>
      <c r="D2923">
        <v>0.2244131</v>
      </c>
      <c r="E2923">
        <v>9.38967E-2</v>
      </c>
      <c r="F2923">
        <v>0.1051643</v>
      </c>
      <c r="G2923">
        <v>0.1446009</v>
      </c>
      <c r="H2923">
        <v>0</v>
      </c>
      <c r="I2923">
        <v>0.1596244</v>
      </c>
      <c r="J2923">
        <v>6.3380300000000001E-2</v>
      </c>
      <c r="K2923">
        <v>0.15586849999999999</v>
      </c>
      <c r="L2923">
        <v>2.5352099999999999E-2</v>
      </c>
      <c r="M2923">
        <v>2.7699499999999998E-2</v>
      </c>
      <c r="O2923" t="str">
        <f>Table_Index[[#This Row],[ID]]&amp;Table_Index[[#This Row],[year]]</f>
        <v>92662007</v>
      </c>
      <c r="R2923" t="str">
        <f t="shared" si="165"/>
        <v/>
      </c>
    </row>
    <row r="2924" spans="1:18" x14ac:dyDescent="0.3">
      <c r="A2924">
        <v>9266</v>
      </c>
      <c r="B2924">
        <v>2008</v>
      </c>
      <c r="C2924">
        <v>1</v>
      </c>
      <c r="D2924">
        <v>0.2093439</v>
      </c>
      <c r="E2924">
        <v>7.5163400000000005E-2</v>
      </c>
      <c r="F2924">
        <v>9.3327900000000005E-2</v>
      </c>
      <c r="G2924">
        <v>0.1252723</v>
      </c>
      <c r="H2924">
        <v>3.5076200000000002E-2</v>
      </c>
      <c r="I2924">
        <v>0.35076239999999997</v>
      </c>
      <c r="J2924">
        <v>6.0130700000000002E-2</v>
      </c>
      <c r="K2924">
        <v>2.0043600000000002E-2</v>
      </c>
      <c r="L2924">
        <v>1.5658999999999999E-2</v>
      </c>
      <c r="M2924">
        <v>1.5220600000000001E-2</v>
      </c>
      <c r="O2924" t="str">
        <f>Table_Index[[#This Row],[ID]]&amp;Table_Index[[#This Row],[year]]</f>
        <v>92662008</v>
      </c>
      <c r="R2924" t="str">
        <f t="shared" si="165"/>
        <v/>
      </c>
    </row>
    <row r="2925" spans="1:18" x14ac:dyDescent="0.3">
      <c r="A2925">
        <v>9266</v>
      </c>
      <c r="B2925">
        <v>2008</v>
      </c>
      <c r="C2925">
        <v>2</v>
      </c>
      <c r="D2925">
        <v>0.20356569999999999</v>
      </c>
      <c r="E2925">
        <v>0.12772749999999999</v>
      </c>
      <c r="F2925">
        <v>0.15965940000000001</v>
      </c>
      <c r="G2925">
        <v>0.27275149999999998</v>
      </c>
      <c r="H2925">
        <v>0</v>
      </c>
      <c r="I2925">
        <v>0.1197445</v>
      </c>
      <c r="J2925">
        <v>3.1931899999999999E-2</v>
      </c>
      <c r="K2925">
        <v>3.99148E-2</v>
      </c>
      <c r="L2925">
        <v>2.99361E-2</v>
      </c>
      <c r="M2925">
        <v>1.47685E-2</v>
      </c>
      <c r="O2925" t="str">
        <f>Table_Index[[#This Row],[ID]]&amp;Table_Index[[#This Row],[year]]</f>
        <v>92662008</v>
      </c>
      <c r="R2925" t="str">
        <f t="shared" si="165"/>
        <v/>
      </c>
    </row>
    <row r="2926" spans="1:18" x14ac:dyDescent="0.3">
      <c r="A2926">
        <v>9266</v>
      </c>
      <c r="B2926">
        <v>2008</v>
      </c>
      <c r="C2926">
        <v>3</v>
      </c>
      <c r="D2926">
        <v>0.19783419999999999</v>
      </c>
      <c r="E2926">
        <v>0.1698511</v>
      </c>
      <c r="F2926">
        <v>9.3711000000000003E-2</v>
      </c>
      <c r="G2926">
        <v>0.25770510000000002</v>
      </c>
      <c r="H2926">
        <v>0</v>
      </c>
      <c r="I2926">
        <v>6.4426300000000006E-2</v>
      </c>
      <c r="J2926">
        <v>9.8396499999999998E-2</v>
      </c>
      <c r="K2926">
        <v>5.7397999999999998E-2</v>
      </c>
      <c r="L2926">
        <v>3.3970199999999999E-2</v>
      </c>
      <c r="M2926">
        <v>2.6707600000000001E-2</v>
      </c>
      <c r="O2926" t="str">
        <f>Table_Index[[#This Row],[ID]]&amp;Table_Index[[#This Row],[year]]</f>
        <v>92662008</v>
      </c>
      <c r="R2926" t="str">
        <f t="shared" si="165"/>
        <v/>
      </c>
    </row>
    <row r="2927" spans="1:18" x14ac:dyDescent="0.3">
      <c r="A2927">
        <v>9266</v>
      </c>
      <c r="B2927">
        <v>2008</v>
      </c>
      <c r="C2927">
        <v>4</v>
      </c>
      <c r="D2927">
        <v>0.14008599999999999</v>
      </c>
      <c r="E2927">
        <v>0.17111180000000001</v>
      </c>
      <c r="F2927">
        <v>6.1111400000000003E-2</v>
      </c>
      <c r="G2927">
        <v>0.27121269999999997</v>
      </c>
      <c r="H2927">
        <v>1.8803500000000001E-2</v>
      </c>
      <c r="I2927">
        <v>0.19743669999999999</v>
      </c>
      <c r="J2927">
        <v>3.6666799999999999E-2</v>
      </c>
      <c r="K2927">
        <v>6.8319400000000002E-2</v>
      </c>
      <c r="L2927">
        <v>2.0401800000000001E-2</v>
      </c>
      <c r="M2927">
        <v>1.48501E-2</v>
      </c>
      <c r="O2927" t="str">
        <f>Table_Index[[#This Row],[ID]]&amp;Table_Index[[#This Row],[year]]</f>
        <v>92662008</v>
      </c>
      <c r="R2927" t="str">
        <f t="shared" si="165"/>
        <v/>
      </c>
    </row>
    <row r="2928" spans="1:18" x14ac:dyDescent="0.3">
      <c r="A2928">
        <v>9266</v>
      </c>
      <c r="B2928">
        <v>2009</v>
      </c>
      <c r="C2928">
        <v>1</v>
      </c>
      <c r="D2928">
        <v>0.15968830000000001</v>
      </c>
      <c r="E2928">
        <v>0.13423080000000001</v>
      </c>
      <c r="F2928">
        <v>8.3315700000000006E-2</v>
      </c>
      <c r="G2928">
        <v>0.2256466</v>
      </c>
      <c r="H2928">
        <v>6.3258200000000001E-2</v>
      </c>
      <c r="I2928">
        <v>0.11108750000000001</v>
      </c>
      <c r="J2928">
        <v>5.5543799999999997E-2</v>
      </c>
      <c r="K2928">
        <v>6.4569600000000005E-2</v>
      </c>
      <c r="L2928">
        <v>7.2206900000000004E-2</v>
      </c>
      <c r="M2928">
        <v>3.04526E-2</v>
      </c>
      <c r="O2928" t="str">
        <f>Table_Index[[#This Row],[ID]]&amp;Table_Index[[#This Row],[year]]</f>
        <v>92662009</v>
      </c>
      <c r="R2928" t="str">
        <f t="shared" si="165"/>
        <v/>
      </c>
    </row>
    <row r="2929" spans="1:18" x14ac:dyDescent="0.3">
      <c r="A2929">
        <v>9266</v>
      </c>
      <c r="B2929">
        <v>2009</v>
      </c>
      <c r="C2929">
        <v>2</v>
      </c>
      <c r="D2929">
        <v>0.1237877</v>
      </c>
      <c r="E2929">
        <v>0.13976839999999999</v>
      </c>
      <c r="F2929">
        <v>5.4103900000000003E-2</v>
      </c>
      <c r="G2929">
        <v>0.21348490000000001</v>
      </c>
      <c r="H2929">
        <v>3.1110000000000001E-3</v>
      </c>
      <c r="I2929">
        <v>0.27051940000000002</v>
      </c>
      <c r="J2929">
        <v>9.5583500000000002E-2</v>
      </c>
      <c r="K2929">
        <v>2.70519E-2</v>
      </c>
      <c r="L2929">
        <v>5.1398699999999999E-2</v>
      </c>
      <c r="M2929">
        <v>2.11907E-2</v>
      </c>
      <c r="O2929" t="str">
        <f>Table_Index[[#This Row],[ID]]&amp;Table_Index[[#This Row],[year]]</f>
        <v>92662009</v>
      </c>
      <c r="R2929" t="str">
        <f t="shared" si="165"/>
        <v/>
      </c>
    </row>
    <row r="2930" spans="1:18" x14ac:dyDescent="0.3">
      <c r="A2930">
        <v>9266</v>
      </c>
      <c r="B2930">
        <v>2009</v>
      </c>
      <c r="C2930">
        <v>3</v>
      </c>
      <c r="D2930">
        <v>3.2762600000000003E-2</v>
      </c>
      <c r="E2930">
        <v>0.12917819999999999</v>
      </c>
      <c r="F2930">
        <v>5.6164400000000003E-2</v>
      </c>
      <c r="G2930">
        <v>0.32684580000000002</v>
      </c>
      <c r="H2930">
        <v>3.5103000000000001E-3</v>
      </c>
      <c r="I2930">
        <v>0.24337919999999999</v>
      </c>
      <c r="J2930">
        <v>5.1484099999999998E-2</v>
      </c>
      <c r="K2930">
        <v>3.4634699999999997E-2</v>
      </c>
      <c r="L2930">
        <v>8.7405899999999995E-2</v>
      </c>
      <c r="M2930">
        <v>3.4634699999999997E-2</v>
      </c>
      <c r="O2930" t="str">
        <f>Table_Index[[#This Row],[ID]]&amp;Table_Index[[#This Row],[year]]</f>
        <v>92662009</v>
      </c>
      <c r="R2930" t="str">
        <f t="shared" si="165"/>
        <v/>
      </c>
    </row>
    <row r="2931" spans="1:18" x14ac:dyDescent="0.3">
      <c r="A2931">
        <v>9266</v>
      </c>
      <c r="B2931">
        <v>2009</v>
      </c>
      <c r="C2931">
        <v>4</v>
      </c>
      <c r="D2931">
        <v>0.1246979</v>
      </c>
      <c r="E2931">
        <v>9.6063499999999996E-2</v>
      </c>
      <c r="F2931">
        <v>6.9276599999999994E-2</v>
      </c>
      <c r="G2931">
        <v>0.14095479999999999</v>
      </c>
      <c r="H2931">
        <v>3.4638E-3</v>
      </c>
      <c r="I2931">
        <v>0.32021179999999999</v>
      </c>
      <c r="J2931">
        <v>8.3131899999999995E-2</v>
      </c>
      <c r="K2931">
        <v>5.9116000000000002E-2</v>
      </c>
      <c r="L2931">
        <v>4.3228599999999999E-2</v>
      </c>
      <c r="M2931">
        <v>5.9854999999999998E-2</v>
      </c>
      <c r="O2931" t="str">
        <f>Table_Index[[#This Row],[ID]]&amp;Table_Index[[#This Row],[year]]</f>
        <v>92662009</v>
      </c>
      <c r="R2931" t="str">
        <f t="shared" si="165"/>
        <v/>
      </c>
    </row>
    <row r="2932" spans="1:18" x14ac:dyDescent="0.3">
      <c r="A2932">
        <v>9266</v>
      </c>
      <c r="B2932">
        <v>2010</v>
      </c>
      <c r="C2932">
        <v>1</v>
      </c>
      <c r="D2932">
        <v>0.21185680000000001</v>
      </c>
      <c r="E2932">
        <v>0.13241049999999999</v>
      </c>
      <c r="F2932">
        <v>7.9446299999999997E-2</v>
      </c>
      <c r="G2932">
        <v>0.1625038</v>
      </c>
      <c r="H2932">
        <v>6.4700599999999997E-2</v>
      </c>
      <c r="I2932">
        <v>0.16852239999999999</v>
      </c>
      <c r="J2932">
        <v>4.8149299999999999E-2</v>
      </c>
      <c r="K2932">
        <v>3.8519400000000002E-2</v>
      </c>
      <c r="L2932">
        <v>6.01866E-2</v>
      </c>
      <c r="M2932">
        <v>3.3704499999999998E-2</v>
      </c>
      <c r="O2932" t="str">
        <f>Table_Index[[#This Row],[ID]]&amp;Table_Index[[#This Row],[year]]</f>
        <v>92662010</v>
      </c>
      <c r="R2932" t="str">
        <f t="shared" si="165"/>
        <v/>
      </c>
    </row>
    <row r="2933" spans="1:18" x14ac:dyDescent="0.3">
      <c r="A2933">
        <v>9266</v>
      </c>
      <c r="B2933">
        <v>2010</v>
      </c>
      <c r="C2933">
        <v>2</v>
      </c>
      <c r="D2933">
        <v>0.1329002</v>
      </c>
      <c r="E2933">
        <v>0.42577280000000001</v>
      </c>
      <c r="F2933">
        <v>6.4973400000000001E-2</v>
      </c>
      <c r="G2933">
        <v>0.132408</v>
      </c>
      <c r="H2933">
        <v>0</v>
      </c>
      <c r="I2933">
        <v>0</v>
      </c>
      <c r="J2933">
        <v>0.1309313</v>
      </c>
      <c r="K2933">
        <v>2.8351999999999999E-2</v>
      </c>
      <c r="L2933">
        <v>4.9222299999999997E-2</v>
      </c>
      <c r="M2933">
        <v>3.5439999999999999E-2</v>
      </c>
      <c r="O2933" t="str">
        <f>Table_Index[[#This Row],[ID]]&amp;Table_Index[[#This Row],[year]]</f>
        <v>92662010</v>
      </c>
      <c r="R2933" t="str">
        <f t="shared" si="165"/>
        <v/>
      </c>
    </row>
    <row r="2934" spans="1:18" x14ac:dyDescent="0.3">
      <c r="A2934">
        <v>9266</v>
      </c>
      <c r="B2934">
        <v>2010</v>
      </c>
      <c r="C2934">
        <v>3</v>
      </c>
      <c r="D2934">
        <v>9.5532300000000001E-2</v>
      </c>
      <c r="E2934">
        <v>0.2854989</v>
      </c>
      <c r="F2934">
        <v>5.4815799999999998E-2</v>
      </c>
      <c r="G2934">
        <v>0.26930229999999999</v>
      </c>
      <c r="H2934">
        <v>2.4707000000000002E-3</v>
      </c>
      <c r="I2934">
        <v>9.2238100000000003E-2</v>
      </c>
      <c r="J2934">
        <v>0.10541499999999999</v>
      </c>
      <c r="K2934">
        <v>2.5036099999999999E-2</v>
      </c>
      <c r="L2934">
        <v>3.16245E-2</v>
      </c>
      <c r="M2934">
        <v>3.8066500000000003E-2</v>
      </c>
      <c r="O2934" t="str">
        <f>Table_Index[[#This Row],[ID]]&amp;Table_Index[[#This Row],[year]]</f>
        <v>92662010</v>
      </c>
      <c r="R2934" t="str">
        <f t="shared" si="165"/>
        <v/>
      </c>
    </row>
    <row r="2935" spans="1:18" x14ac:dyDescent="0.3">
      <c r="A2935">
        <v>9266</v>
      </c>
      <c r="B2935">
        <v>2010</v>
      </c>
      <c r="C2935">
        <v>4</v>
      </c>
      <c r="D2935">
        <v>8.7183099999999999E-2</v>
      </c>
      <c r="E2935">
        <v>0.19521440000000001</v>
      </c>
      <c r="F2935">
        <v>9.38166E-2</v>
      </c>
      <c r="G2935">
        <v>0.15920400000000001</v>
      </c>
      <c r="H2935">
        <v>3.5536999999999999E-3</v>
      </c>
      <c r="I2935">
        <v>0.14214640000000001</v>
      </c>
      <c r="J2935">
        <v>0.20848140000000001</v>
      </c>
      <c r="K2935">
        <v>3.4115100000000002E-2</v>
      </c>
      <c r="L2935">
        <v>4.7382100000000003E-2</v>
      </c>
      <c r="M2935">
        <v>2.8903100000000001E-2</v>
      </c>
      <c r="O2935" t="str">
        <f>Table_Index[[#This Row],[ID]]&amp;Table_Index[[#This Row],[year]]</f>
        <v>92662010</v>
      </c>
      <c r="R2935" t="str">
        <f t="shared" si="165"/>
        <v/>
      </c>
    </row>
    <row r="2936" spans="1:18" x14ac:dyDescent="0.3">
      <c r="A2936">
        <v>9266</v>
      </c>
      <c r="B2936">
        <v>2011</v>
      </c>
      <c r="C2936">
        <v>1</v>
      </c>
      <c r="D2936">
        <v>7.8534900000000005E-2</v>
      </c>
      <c r="E2936">
        <v>0.10602209999999999</v>
      </c>
      <c r="F2936">
        <v>0.1119122</v>
      </c>
      <c r="G2936">
        <v>0.13822139999999999</v>
      </c>
      <c r="H2936">
        <v>3.7697E-3</v>
      </c>
      <c r="I2936">
        <v>0.31021290000000001</v>
      </c>
      <c r="J2936">
        <v>0.115839</v>
      </c>
      <c r="K2936">
        <v>2.8272599999999998E-2</v>
      </c>
      <c r="L2936">
        <v>6.2827900000000006E-2</v>
      </c>
      <c r="M2936">
        <v>4.43874E-2</v>
      </c>
      <c r="O2936" t="str">
        <f>Table_Index[[#This Row],[ID]]&amp;Table_Index[[#This Row],[year]]</f>
        <v>92662011</v>
      </c>
      <c r="R2936" t="str">
        <f t="shared" si="165"/>
        <v/>
      </c>
    </row>
    <row r="2937" spans="1:18" x14ac:dyDescent="0.3">
      <c r="A2937">
        <v>9266</v>
      </c>
      <c r="B2937">
        <v>2011</v>
      </c>
      <c r="C2937">
        <v>2</v>
      </c>
      <c r="D2937">
        <v>8.9221800000000004E-2</v>
      </c>
      <c r="E2937">
        <v>9.5170000000000005E-2</v>
      </c>
      <c r="F2937">
        <v>5.4524400000000001E-2</v>
      </c>
      <c r="G2937">
        <v>0.19747770000000001</v>
      </c>
      <c r="H2937">
        <v>2.7757899999999999E-2</v>
      </c>
      <c r="I2937">
        <v>0.30930229999999997</v>
      </c>
      <c r="J2937">
        <v>0.1130143</v>
      </c>
      <c r="K2937">
        <v>6.0670799999999997E-2</v>
      </c>
      <c r="L2937">
        <v>3.6206000000000002E-2</v>
      </c>
      <c r="M2937">
        <v>1.6654700000000001E-2</v>
      </c>
      <c r="O2937" t="str">
        <f>Table_Index[[#This Row],[ID]]&amp;Table_Index[[#This Row],[year]]</f>
        <v>92662011</v>
      </c>
      <c r="R2937" t="str">
        <f t="shared" si="165"/>
        <v/>
      </c>
    </row>
    <row r="2938" spans="1:18" x14ac:dyDescent="0.3">
      <c r="A2938">
        <v>9266</v>
      </c>
      <c r="B2938">
        <v>2011</v>
      </c>
      <c r="C2938">
        <v>3</v>
      </c>
      <c r="D2938">
        <v>7.5137099999999998E-2</v>
      </c>
      <c r="E2938">
        <v>0.13860239999999999</v>
      </c>
      <c r="F2938">
        <v>8.7538400000000002E-2</v>
      </c>
      <c r="G2938">
        <v>0.238542</v>
      </c>
      <c r="H2938">
        <v>2.7355999999999999E-3</v>
      </c>
      <c r="I2938">
        <v>0.3063843</v>
      </c>
      <c r="J2938">
        <v>5.57536E-2</v>
      </c>
      <c r="K2938">
        <v>2.62615E-2</v>
      </c>
      <c r="L2938">
        <v>5.2266899999999998E-2</v>
      </c>
      <c r="M2938">
        <v>1.67782E-2</v>
      </c>
      <c r="O2938" t="str">
        <f>Table_Index[[#This Row],[ID]]&amp;Table_Index[[#This Row],[year]]</f>
        <v>92662011</v>
      </c>
      <c r="R2938" t="str">
        <f t="shared" si="165"/>
        <v/>
      </c>
    </row>
    <row r="2939" spans="1:18" x14ac:dyDescent="0.3">
      <c r="A2939">
        <v>9266</v>
      </c>
      <c r="B2939">
        <v>2011</v>
      </c>
      <c r="C2939">
        <v>4</v>
      </c>
      <c r="D2939">
        <v>0.1604198</v>
      </c>
      <c r="E2939">
        <v>8.9954999999999993E-2</v>
      </c>
      <c r="F2939">
        <v>5.7571200000000003E-2</v>
      </c>
      <c r="G2939">
        <v>0.1205397</v>
      </c>
      <c r="H2939">
        <v>1.35932E-2</v>
      </c>
      <c r="I2939">
        <v>0.31184410000000001</v>
      </c>
      <c r="J2939">
        <v>0.17631189999999999</v>
      </c>
      <c r="K2939">
        <v>2.3987999999999999E-2</v>
      </c>
      <c r="L2939">
        <v>2.93853E-2</v>
      </c>
      <c r="M2939">
        <v>1.6391800000000002E-2</v>
      </c>
      <c r="O2939" t="str">
        <f>Table_Index[[#This Row],[ID]]&amp;Table_Index[[#This Row],[year]]</f>
        <v>92662011</v>
      </c>
      <c r="R2939" t="str">
        <f t="shared" si="165"/>
        <v/>
      </c>
    </row>
    <row r="2940" spans="1:18" x14ac:dyDescent="0.3">
      <c r="A2940">
        <v>9266</v>
      </c>
      <c r="B2940">
        <v>2012</v>
      </c>
      <c r="C2940">
        <v>1</v>
      </c>
      <c r="D2940">
        <v>9.1609499999999996E-2</v>
      </c>
      <c r="E2940">
        <v>0.11275019999999999</v>
      </c>
      <c r="F2940">
        <v>5.16772E-2</v>
      </c>
      <c r="G2940">
        <v>9.3018900000000002E-2</v>
      </c>
      <c r="H2940">
        <v>2.4899000000000001E-2</v>
      </c>
      <c r="I2940">
        <v>0.32133800000000001</v>
      </c>
      <c r="J2940">
        <v>0.17081650000000001</v>
      </c>
      <c r="K2940">
        <v>9.0200100000000005E-2</v>
      </c>
      <c r="L2940">
        <v>2.64963E-2</v>
      </c>
      <c r="M2940">
        <v>1.7194399999999999E-2</v>
      </c>
      <c r="O2940" t="str">
        <f>Table_Index[[#This Row],[ID]]&amp;Table_Index[[#This Row],[year]]</f>
        <v>92662012</v>
      </c>
      <c r="R2940" t="str">
        <f t="shared" si="165"/>
        <v/>
      </c>
    </row>
    <row r="2941" spans="1:18" x14ac:dyDescent="0.3">
      <c r="A2941">
        <v>9266</v>
      </c>
      <c r="B2941">
        <v>2012</v>
      </c>
      <c r="C2941">
        <v>2</v>
      </c>
      <c r="D2941">
        <v>0.1431471</v>
      </c>
      <c r="E2941">
        <v>8.0701800000000004E-2</v>
      </c>
      <c r="F2941">
        <v>7.0951200000000006E-2</v>
      </c>
      <c r="G2941">
        <v>0.10580440000000001</v>
      </c>
      <c r="H2941">
        <v>3.1724000000000002E-2</v>
      </c>
      <c r="I2941">
        <v>0.34853210000000001</v>
      </c>
      <c r="J2941">
        <v>6.7528099999999994E-2</v>
      </c>
      <c r="K2941">
        <v>8.9622499999999994E-2</v>
      </c>
      <c r="L2941">
        <v>3.1118900000000001E-2</v>
      </c>
      <c r="M2941">
        <v>3.0870000000000002E-2</v>
      </c>
      <c r="O2941" t="str">
        <f>Table_Index[[#This Row],[ID]]&amp;Table_Index[[#This Row],[year]]</f>
        <v>92662012</v>
      </c>
      <c r="R2941" t="str">
        <f t="shared" si="165"/>
        <v/>
      </c>
    </row>
    <row r="2942" spans="1:18" x14ac:dyDescent="0.3">
      <c r="A2942">
        <v>9266</v>
      </c>
      <c r="B2942">
        <v>2012</v>
      </c>
      <c r="C2942">
        <v>3</v>
      </c>
      <c r="D2942">
        <v>0.143708</v>
      </c>
      <c r="E2942">
        <v>9.5200900000000005E-2</v>
      </c>
      <c r="F2942">
        <v>7.5480699999999998E-2</v>
      </c>
      <c r="G2942">
        <v>0.1256651</v>
      </c>
      <c r="H2942">
        <v>1.91138E-2</v>
      </c>
      <c r="I2942">
        <v>0.329123</v>
      </c>
      <c r="J2942">
        <v>0.10064090000000001</v>
      </c>
      <c r="K2942">
        <v>3.4000299999999997E-2</v>
      </c>
      <c r="L2942">
        <v>3.2640299999999997E-2</v>
      </c>
      <c r="M2942">
        <v>4.4427099999999997E-2</v>
      </c>
      <c r="O2942" t="str">
        <f>Table_Index[[#This Row],[ID]]&amp;Table_Index[[#This Row],[year]]</f>
        <v>92662012</v>
      </c>
      <c r="R2942" t="str">
        <f t="shared" si="165"/>
        <v/>
      </c>
    </row>
    <row r="2943" spans="1:18" x14ac:dyDescent="0.3">
      <c r="A2943">
        <v>9266</v>
      </c>
      <c r="B2943">
        <v>2012</v>
      </c>
      <c r="C2943">
        <v>4</v>
      </c>
      <c r="D2943">
        <v>9.5463400000000004E-2</v>
      </c>
      <c r="E2943">
        <v>0.17671490000000001</v>
      </c>
      <c r="F2943">
        <v>6.3642299999999999E-2</v>
      </c>
      <c r="G2943">
        <v>4.5219500000000003E-2</v>
      </c>
      <c r="H2943">
        <v>3.7515000000000001E-3</v>
      </c>
      <c r="I2943">
        <v>0.33495920000000001</v>
      </c>
      <c r="J2943">
        <v>0.19293650000000001</v>
      </c>
      <c r="K2943">
        <v>2.67967E-2</v>
      </c>
      <c r="L2943">
        <v>3.1486199999999999E-2</v>
      </c>
      <c r="M2943">
        <v>2.9029800000000001E-2</v>
      </c>
      <c r="O2943" t="str">
        <f>Table_Index[[#This Row],[ID]]&amp;Table_Index[[#This Row],[year]]</f>
        <v>92662012</v>
      </c>
      <c r="R2943" t="str">
        <f t="shared" si="165"/>
        <v/>
      </c>
    </row>
    <row r="2944" spans="1:18" x14ac:dyDescent="0.3">
      <c r="A2944">
        <v>9267</v>
      </c>
      <c r="B2944">
        <v>2003</v>
      </c>
      <c r="C2944">
        <v>1</v>
      </c>
      <c r="D2944">
        <v>0</v>
      </c>
      <c r="E2944">
        <v>2.6827000000000001E-3</v>
      </c>
      <c r="F2944">
        <v>3.9259000000000004E-3</v>
      </c>
      <c r="G2944">
        <v>5.4963E-3</v>
      </c>
      <c r="H2944">
        <v>0</v>
      </c>
      <c r="I2944">
        <v>0</v>
      </c>
      <c r="J2944">
        <v>5.0413999999999997E-3</v>
      </c>
      <c r="K2944">
        <v>0.98147960000000001</v>
      </c>
      <c r="L2944">
        <v>1.3086E-3</v>
      </c>
      <c r="M2944">
        <v>6.5400000000000004E-5</v>
      </c>
      <c r="O2944" t="str">
        <f>Table_Index[[#This Row],[ID]]&amp;Table_Index[[#This Row],[year]]</f>
        <v>92672003</v>
      </c>
      <c r="R2944" t="str">
        <f t="shared" si="165"/>
        <v/>
      </c>
    </row>
    <row r="2945" spans="1:18" x14ac:dyDescent="0.3">
      <c r="A2945">
        <v>9267</v>
      </c>
      <c r="B2945">
        <v>2003</v>
      </c>
      <c r="C2945">
        <v>2</v>
      </c>
      <c r="D2945">
        <v>5.2659900000000003E-2</v>
      </c>
      <c r="E2945">
        <v>0.31846679999999999</v>
      </c>
      <c r="F2945">
        <v>0.1003045</v>
      </c>
      <c r="G2945">
        <v>0.12788820000000001</v>
      </c>
      <c r="H2945">
        <v>0</v>
      </c>
      <c r="I2945">
        <v>0</v>
      </c>
      <c r="J2945">
        <v>0.28909190000000001</v>
      </c>
      <c r="K2945">
        <v>5.5167500000000001E-2</v>
      </c>
      <c r="L2945">
        <v>5.0152200000000001E-2</v>
      </c>
      <c r="M2945">
        <v>6.2690000000000003E-3</v>
      </c>
      <c r="O2945" t="str">
        <f>Table_Index[[#This Row],[ID]]&amp;Table_Index[[#This Row],[year]]</f>
        <v>92672003</v>
      </c>
      <c r="R2945" t="str">
        <f t="shared" si="165"/>
        <v/>
      </c>
    </row>
    <row r="2946" spans="1:18" x14ac:dyDescent="0.3">
      <c r="A2946">
        <v>9267</v>
      </c>
      <c r="B2946">
        <v>2003</v>
      </c>
      <c r="C2946">
        <v>3</v>
      </c>
      <c r="D2946">
        <v>0</v>
      </c>
      <c r="E2946">
        <v>0.25</v>
      </c>
      <c r="F2946">
        <v>0.10576919999999999</v>
      </c>
      <c r="G2946">
        <v>0.1778846</v>
      </c>
      <c r="H2946">
        <v>0</v>
      </c>
      <c r="I2946">
        <v>0.26442310000000002</v>
      </c>
      <c r="J2946">
        <v>8.6538500000000004E-2</v>
      </c>
      <c r="K2946">
        <v>0.1009615</v>
      </c>
      <c r="L2946">
        <v>0</v>
      </c>
      <c r="M2946">
        <v>1.4423099999999999E-2</v>
      </c>
      <c r="O2946" t="str">
        <f>Table_Index[[#This Row],[ID]]&amp;Table_Index[[#This Row],[year]]</f>
        <v>92672003</v>
      </c>
      <c r="R2946" t="str">
        <f t="shared" si="165"/>
        <v/>
      </c>
    </row>
    <row r="2947" spans="1:18" x14ac:dyDescent="0.3">
      <c r="A2947">
        <v>9267</v>
      </c>
      <c r="B2947">
        <v>2003</v>
      </c>
      <c r="C2947">
        <v>4</v>
      </c>
      <c r="D2947">
        <v>0.188579</v>
      </c>
      <c r="E2947">
        <v>0.30278880000000002</v>
      </c>
      <c r="F2947">
        <v>9.5617499999999994E-2</v>
      </c>
      <c r="G2947">
        <v>3.4528499999999997E-2</v>
      </c>
      <c r="H2947">
        <v>8.7649400000000002E-2</v>
      </c>
      <c r="I2947">
        <v>0</v>
      </c>
      <c r="J2947">
        <v>0.1779548</v>
      </c>
      <c r="K2947">
        <v>5.3120800000000003E-2</v>
      </c>
      <c r="L2947">
        <v>5.3120800000000003E-2</v>
      </c>
      <c r="M2947">
        <v>6.6401000000000003E-3</v>
      </c>
      <c r="O2947" t="str">
        <f>Table_Index[[#This Row],[ID]]&amp;Table_Index[[#This Row],[year]]</f>
        <v>92672003</v>
      </c>
      <c r="R2947" t="str">
        <f t="shared" si="165"/>
        <v/>
      </c>
    </row>
    <row r="2948" spans="1:18" x14ac:dyDescent="0.3">
      <c r="A2948">
        <v>9267</v>
      </c>
      <c r="B2948">
        <v>2004</v>
      </c>
      <c r="C2948">
        <v>1</v>
      </c>
      <c r="D2948">
        <v>4.9693099999999997E-2</v>
      </c>
      <c r="E2948">
        <v>8.6674000000000005E-3</v>
      </c>
      <c r="F2948">
        <v>2.05551E-2</v>
      </c>
      <c r="G2948">
        <v>6.6804000000000004E-3</v>
      </c>
      <c r="H2948">
        <v>0</v>
      </c>
      <c r="I2948">
        <v>2.05551E-2</v>
      </c>
      <c r="J2948">
        <v>1.54164E-2</v>
      </c>
      <c r="K2948">
        <v>5.9096000000000001E-3</v>
      </c>
      <c r="L2948">
        <v>1.02776E-2</v>
      </c>
      <c r="M2948">
        <v>0.86224520000000004</v>
      </c>
      <c r="O2948" t="str">
        <f>Table_Index[[#This Row],[ID]]&amp;Table_Index[[#This Row],[year]]</f>
        <v>92672004</v>
      </c>
      <c r="R2948" t="str">
        <f t="shared" si="165"/>
        <v/>
      </c>
    </row>
    <row r="2949" spans="1:18" x14ac:dyDescent="0.3">
      <c r="A2949">
        <v>9267</v>
      </c>
      <c r="B2949">
        <v>2004</v>
      </c>
      <c r="C2949">
        <v>2</v>
      </c>
      <c r="D2949">
        <v>0.43560850000000001</v>
      </c>
      <c r="E2949">
        <v>0.19390270000000001</v>
      </c>
      <c r="F2949">
        <v>6.3315200000000002E-2</v>
      </c>
      <c r="G2949">
        <v>4.6156799999999998E-2</v>
      </c>
      <c r="H2949">
        <v>0</v>
      </c>
      <c r="I2949">
        <v>0.15828800000000001</v>
      </c>
      <c r="J2949">
        <v>4.55869E-2</v>
      </c>
      <c r="K2949">
        <v>1.89946E-2</v>
      </c>
      <c r="L2949">
        <v>2.5326100000000001E-2</v>
      </c>
      <c r="M2949">
        <v>1.2821300000000001E-2</v>
      </c>
      <c r="O2949" t="str">
        <f>Table_Index[[#This Row],[ID]]&amp;Table_Index[[#This Row],[year]]</f>
        <v>92672004</v>
      </c>
      <c r="R2949" t="str">
        <f t="shared" si="165"/>
        <v/>
      </c>
    </row>
    <row r="2950" spans="1:18" x14ac:dyDescent="0.3">
      <c r="A2950">
        <v>9267</v>
      </c>
      <c r="B2950">
        <v>2004</v>
      </c>
      <c r="C2950">
        <v>3</v>
      </c>
      <c r="D2950">
        <v>0.37746200000000002</v>
      </c>
      <c r="E2950">
        <v>5.2669100000000003E-2</v>
      </c>
      <c r="F2950">
        <v>4.3890899999999997E-2</v>
      </c>
      <c r="G2950">
        <v>6.5836400000000003E-2</v>
      </c>
      <c r="H2950">
        <v>3.1272300000000003E-2</v>
      </c>
      <c r="I2950">
        <v>0.2084819</v>
      </c>
      <c r="J2950">
        <v>2.8529100000000002E-2</v>
      </c>
      <c r="K2950">
        <v>2.7431799999999999E-2</v>
      </c>
      <c r="L2950">
        <v>0.15331649999999999</v>
      </c>
      <c r="M2950">
        <v>1.1109900000000001E-2</v>
      </c>
      <c r="O2950" t="str">
        <f>Table_Index[[#This Row],[ID]]&amp;Table_Index[[#This Row],[year]]</f>
        <v>92672004</v>
      </c>
      <c r="R2950" t="str">
        <f t="shared" si="165"/>
        <v/>
      </c>
    </row>
    <row r="2951" spans="1:18" x14ac:dyDescent="0.3">
      <c r="A2951">
        <v>9267</v>
      </c>
      <c r="B2951">
        <v>2004</v>
      </c>
      <c r="C2951">
        <v>4</v>
      </c>
      <c r="D2951">
        <v>8.2152600000000006E-2</v>
      </c>
      <c r="E2951">
        <v>1.5598600000000001E-2</v>
      </c>
      <c r="F2951">
        <v>1.87183E-2</v>
      </c>
      <c r="G2951">
        <v>1.2478899999999999E-2</v>
      </c>
      <c r="H2951">
        <v>1.05291E-2</v>
      </c>
      <c r="I2951">
        <v>4.6795799999999999E-2</v>
      </c>
      <c r="J2951">
        <v>1.4038699999999999E-2</v>
      </c>
      <c r="K2951">
        <v>6.7593999999999996E-3</v>
      </c>
      <c r="L2951">
        <v>1.1439E-2</v>
      </c>
      <c r="M2951">
        <v>0.78148969999999995</v>
      </c>
      <c r="O2951" t="str">
        <f>Table_Index[[#This Row],[ID]]&amp;Table_Index[[#This Row],[year]]</f>
        <v>92672004</v>
      </c>
      <c r="R2951" t="str">
        <f t="shared" si="165"/>
        <v/>
      </c>
    </row>
    <row r="2952" spans="1:18" x14ac:dyDescent="0.3">
      <c r="A2952">
        <v>9267</v>
      </c>
      <c r="B2952">
        <v>2005</v>
      </c>
      <c r="C2952">
        <v>1</v>
      </c>
      <c r="D2952">
        <v>0.14552129999999999</v>
      </c>
      <c r="E2952">
        <v>0.14235780000000001</v>
      </c>
      <c r="F2952">
        <v>0.12654019999999999</v>
      </c>
      <c r="G2952">
        <v>4.7452599999999998E-2</v>
      </c>
      <c r="H2952">
        <v>0</v>
      </c>
      <c r="I2952">
        <v>0.2056279</v>
      </c>
      <c r="J2952">
        <v>0.10004589999999999</v>
      </c>
      <c r="K2952">
        <v>5.0616099999999997E-2</v>
      </c>
      <c r="L2952">
        <v>0.1739928</v>
      </c>
      <c r="M2952">
        <v>7.8455E-3</v>
      </c>
      <c r="O2952" t="str">
        <f>Table_Index[[#This Row],[ID]]&amp;Table_Index[[#This Row],[year]]</f>
        <v>92672005</v>
      </c>
      <c r="R2952" t="str">
        <f t="shared" si="165"/>
        <v/>
      </c>
    </row>
    <row r="2953" spans="1:18" x14ac:dyDescent="0.3">
      <c r="A2953">
        <v>9267</v>
      </c>
      <c r="B2953">
        <v>2005</v>
      </c>
      <c r="C2953">
        <v>2</v>
      </c>
      <c r="D2953">
        <v>0.2163204</v>
      </c>
      <c r="E2953">
        <v>7.6348399999999997E-2</v>
      </c>
      <c r="F2953">
        <v>0.10179779999999999</v>
      </c>
      <c r="G2953">
        <v>8.21654E-2</v>
      </c>
      <c r="H2953">
        <v>0</v>
      </c>
      <c r="I2953">
        <v>0.27994400000000003</v>
      </c>
      <c r="J2953">
        <v>0.10179779999999999</v>
      </c>
      <c r="K2953">
        <v>3.8174199999999998E-2</v>
      </c>
      <c r="L2953">
        <v>8.3983199999999994E-2</v>
      </c>
      <c r="M2953">
        <v>1.9468800000000001E-2</v>
      </c>
      <c r="O2953" t="str">
        <f>Table_Index[[#This Row],[ID]]&amp;Table_Index[[#This Row],[year]]</f>
        <v>92672005</v>
      </c>
      <c r="R2953" t="str">
        <f t="shared" si="165"/>
        <v/>
      </c>
    </row>
    <row r="2954" spans="1:18" x14ac:dyDescent="0.3">
      <c r="A2954">
        <v>9267</v>
      </c>
      <c r="B2954">
        <v>2005</v>
      </c>
      <c r="C2954">
        <v>3</v>
      </c>
      <c r="D2954">
        <v>5.0987400000000002E-2</v>
      </c>
      <c r="E2954">
        <v>0.12315420000000001</v>
      </c>
      <c r="F2954">
        <v>8.4978999999999999E-2</v>
      </c>
      <c r="G2954">
        <v>7.6292299999999993E-2</v>
      </c>
      <c r="H2954">
        <v>0</v>
      </c>
      <c r="I2954">
        <v>0.28892869999999998</v>
      </c>
      <c r="J2954">
        <v>0.1529623</v>
      </c>
      <c r="K2954">
        <v>5.0987400000000002E-2</v>
      </c>
      <c r="L2954">
        <v>0.1657091</v>
      </c>
      <c r="M2954">
        <v>5.9994999999999996E-3</v>
      </c>
      <c r="O2954" t="str">
        <f>Table_Index[[#This Row],[ID]]&amp;Table_Index[[#This Row],[year]]</f>
        <v>92672005</v>
      </c>
      <c r="R2954" t="str">
        <f t="shared" si="165"/>
        <v/>
      </c>
    </row>
    <row r="2955" spans="1:18" x14ac:dyDescent="0.3">
      <c r="A2955">
        <v>9267</v>
      </c>
      <c r="B2955">
        <v>2005</v>
      </c>
      <c r="C2955">
        <v>4</v>
      </c>
      <c r="D2955">
        <v>0.12509210000000001</v>
      </c>
      <c r="E2955">
        <v>0.27044560000000001</v>
      </c>
      <c r="F2955">
        <v>0.1092354</v>
      </c>
      <c r="G2955">
        <v>8.45693E-2</v>
      </c>
      <c r="H2955">
        <v>0.21943509999999999</v>
      </c>
      <c r="I2955">
        <v>0</v>
      </c>
      <c r="J2955">
        <v>5.2855800000000001E-2</v>
      </c>
      <c r="K2955">
        <v>3.9641900000000001E-2</v>
      </c>
      <c r="L2955">
        <v>6.3426999999999997E-2</v>
      </c>
      <c r="M2955">
        <v>3.5297799999999997E-2</v>
      </c>
      <c r="O2955" t="str">
        <f>Table_Index[[#This Row],[ID]]&amp;Table_Index[[#This Row],[year]]</f>
        <v>92672005</v>
      </c>
      <c r="R2955" t="str">
        <f t="shared" si="165"/>
        <v/>
      </c>
    </row>
    <row r="2956" spans="1:18" x14ac:dyDescent="0.3">
      <c r="A2956">
        <v>9267</v>
      </c>
      <c r="B2956">
        <v>2006</v>
      </c>
      <c r="C2956">
        <v>1</v>
      </c>
      <c r="D2956">
        <v>0.1147073</v>
      </c>
      <c r="E2956">
        <v>0.13874420000000001</v>
      </c>
      <c r="F2956">
        <v>0.1095349</v>
      </c>
      <c r="G2956">
        <v>0.1095349</v>
      </c>
      <c r="H2956">
        <v>0.1314418</v>
      </c>
      <c r="I2956">
        <v>0.15061040000000001</v>
      </c>
      <c r="J2956">
        <v>7.6674400000000004E-2</v>
      </c>
      <c r="K2956">
        <v>5.4767400000000001E-2</v>
      </c>
      <c r="L2956">
        <v>9.0366299999999997E-2</v>
      </c>
      <c r="M2956">
        <v>2.3618500000000001E-2</v>
      </c>
      <c r="O2956" t="str">
        <f>Table_Index[[#This Row],[ID]]&amp;Table_Index[[#This Row],[year]]</f>
        <v>92672006</v>
      </c>
      <c r="R2956" t="str">
        <f t="shared" si="165"/>
        <v/>
      </c>
    </row>
    <row r="2957" spans="1:18" x14ac:dyDescent="0.3">
      <c r="A2957">
        <v>9267</v>
      </c>
      <c r="B2957">
        <v>2006</v>
      </c>
      <c r="C2957">
        <v>2</v>
      </c>
      <c r="D2957">
        <v>1.43921E-2</v>
      </c>
      <c r="E2957">
        <v>9.7146800000000005E-2</v>
      </c>
      <c r="F2957">
        <v>6.7462999999999995E-2</v>
      </c>
      <c r="G2957">
        <v>0.20508760000000001</v>
      </c>
      <c r="H2957">
        <v>0</v>
      </c>
      <c r="I2957">
        <v>0.43176340000000002</v>
      </c>
      <c r="J2957">
        <v>4.3176300000000001E-2</v>
      </c>
      <c r="K2957">
        <v>4.3176300000000001E-2</v>
      </c>
      <c r="L2957">
        <v>8.0308000000000004E-2</v>
      </c>
      <c r="M2957">
        <v>1.7486399999999999E-2</v>
      </c>
      <c r="O2957" t="str">
        <f>Table_Index[[#This Row],[ID]]&amp;Table_Index[[#This Row],[year]]</f>
        <v>92672006</v>
      </c>
      <c r="R2957" t="str">
        <f t="shared" si="165"/>
        <v/>
      </c>
    </row>
    <row r="2958" spans="1:18" x14ac:dyDescent="0.3">
      <c r="A2958">
        <v>9267</v>
      </c>
      <c r="B2958">
        <v>2006</v>
      </c>
      <c r="C2958">
        <v>3</v>
      </c>
      <c r="D2958">
        <v>1.9808099999999999E-2</v>
      </c>
      <c r="E2958">
        <v>0.1407418</v>
      </c>
      <c r="F2958">
        <v>8.4445099999999995E-2</v>
      </c>
      <c r="G2958">
        <v>0.24395240000000001</v>
      </c>
      <c r="H2958">
        <v>7.03709E-2</v>
      </c>
      <c r="I2958">
        <v>0.10555630000000001</v>
      </c>
      <c r="J2958">
        <v>0.20466200000000001</v>
      </c>
      <c r="K2958">
        <v>4.6913900000000001E-2</v>
      </c>
      <c r="L2958">
        <v>5.8173299999999997E-2</v>
      </c>
      <c r="M2958">
        <v>2.5376200000000002E-2</v>
      </c>
      <c r="O2958" t="str">
        <f>Table_Index[[#This Row],[ID]]&amp;Table_Index[[#This Row],[year]]</f>
        <v>92672006</v>
      </c>
      <c r="R2958" t="str">
        <f t="shared" ref="R2958:R3021" si="166">RIGHT(P2958,4)</f>
        <v/>
      </c>
    </row>
    <row r="2959" spans="1:18" x14ac:dyDescent="0.3">
      <c r="A2959">
        <v>9267</v>
      </c>
      <c r="B2959">
        <v>2006</v>
      </c>
      <c r="C2959">
        <v>4</v>
      </c>
      <c r="D2959">
        <v>0.1132954</v>
      </c>
      <c r="E2959">
        <v>0.21877730000000001</v>
      </c>
      <c r="F2959">
        <v>0.13126640000000001</v>
      </c>
      <c r="G2959">
        <v>0.15314410000000001</v>
      </c>
      <c r="H2959">
        <v>0.1011845</v>
      </c>
      <c r="I2959">
        <v>8.2041500000000003E-2</v>
      </c>
      <c r="J2959">
        <v>4.1020800000000003E-2</v>
      </c>
      <c r="K2959">
        <v>4.1020800000000003E-2</v>
      </c>
      <c r="L2959">
        <v>8.2041500000000003E-2</v>
      </c>
      <c r="M2959">
        <v>3.62076E-2</v>
      </c>
      <c r="O2959" t="str">
        <f>Table_Index[[#This Row],[ID]]&amp;Table_Index[[#This Row],[year]]</f>
        <v>92672006</v>
      </c>
      <c r="R2959" t="str">
        <f t="shared" si="166"/>
        <v/>
      </c>
    </row>
    <row r="2960" spans="1:18" x14ac:dyDescent="0.3">
      <c r="A2960">
        <v>9267</v>
      </c>
      <c r="B2960">
        <v>2007</v>
      </c>
      <c r="C2960">
        <v>1</v>
      </c>
      <c r="D2960">
        <v>0.23090810000000001</v>
      </c>
      <c r="E2960">
        <v>0.1089189</v>
      </c>
      <c r="F2960">
        <v>6.9708099999999995E-2</v>
      </c>
      <c r="G2960">
        <v>0.1524865</v>
      </c>
      <c r="H2960">
        <v>0</v>
      </c>
      <c r="I2960">
        <v>0.1851621</v>
      </c>
      <c r="J2960">
        <v>7.6243199999999997E-2</v>
      </c>
      <c r="K2960">
        <v>0.12198920000000001</v>
      </c>
      <c r="L2960">
        <v>3.0497300000000001E-2</v>
      </c>
      <c r="M2960">
        <v>2.40866E-2</v>
      </c>
      <c r="O2960" t="str">
        <f>Table_Index[[#This Row],[ID]]&amp;Table_Index[[#This Row],[year]]</f>
        <v>92672007</v>
      </c>
      <c r="R2960" t="str">
        <f t="shared" si="166"/>
        <v/>
      </c>
    </row>
    <row r="2961" spans="1:18" x14ac:dyDescent="0.3">
      <c r="A2961">
        <v>9267</v>
      </c>
      <c r="B2961">
        <v>2007</v>
      </c>
      <c r="C2961">
        <v>2</v>
      </c>
      <c r="D2961">
        <v>0.2040411</v>
      </c>
      <c r="E2961">
        <v>0.114893</v>
      </c>
      <c r="F2961">
        <v>5.3728699999999997E-2</v>
      </c>
      <c r="G2961">
        <v>0.1650238</v>
      </c>
      <c r="H2961">
        <v>6.7160899999999996E-2</v>
      </c>
      <c r="I2961">
        <v>0.25219589999999997</v>
      </c>
      <c r="J2961">
        <v>2.8783199999999998E-2</v>
      </c>
      <c r="K2961">
        <v>2.6864300000000001E-2</v>
      </c>
      <c r="L2961">
        <v>5.1809800000000003E-2</v>
      </c>
      <c r="M2961">
        <v>3.5499299999999998E-2</v>
      </c>
      <c r="O2961" t="str">
        <f>Table_Index[[#This Row],[ID]]&amp;Table_Index[[#This Row],[year]]</f>
        <v>92672007</v>
      </c>
      <c r="R2961" t="str">
        <f t="shared" si="166"/>
        <v/>
      </c>
    </row>
    <row r="2962" spans="1:18" x14ac:dyDescent="0.3">
      <c r="A2962">
        <v>9267</v>
      </c>
      <c r="B2962">
        <v>2007</v>
      </c>
      <c r="C2962">
        <v>3</v>
      </c>
      <c r="D2962">
        <v>0.24283299999999999</v>
      </c>
      <c r="E2962">
        <v>9.6964599999999998E-2</v>
      </c>
      <c r="F2962">
        <v>7.7908900000000003E-2</v>
      </c>
      <c r="G2962">
        <v>0.4249578</v>
      </c>
      <c r="H2962">
        <v>0</v>
      </c>
      <c r="I2962">
        <v>0</v>
      </c>
      <c r="J2962">
        <v>4.04722E-2</v>
      </c>
      <c r="K2962">
        <v>3.7942700000000003E-2</v>
      </c>
      <c r="L2962">
        <v>4.24958E-2</v>
      </c>
      <c r="M2962">
        <v>3.6424999999999999E-2</v>
      </c>
      <c r="O2962" t="str">
        <f>Table_Index[[#This Row],[ID]]&amp;Table_Index[[#This Row],[year]]</f>
        <v>92672007</v>
      </c>
      <c r="R2962" t="str">
        <f t="shared" si="166"/>
        <v/>
      </c>
    </row>
    <row r="2963" spans="1:18" x14ac:dyDescent="0.3">
      <c r="A2963">
        <v>9267</v>
      </c>
      <c r="B2963">
        <v>2007</v>
      </c>
      <c r="C2963">
        <v>4</v>
      </c>
      <c r="D2963">
        <v>0.19396289999999999</v>
      </c>
      <c r="E2963">
        <v>0.1124985</v>
      </c>
      <c r="F2963">
        <v>0.10474</v>
      </c>
      <c r="G2963">
        <v>0.1086192</v>
      </c>
      <c r="H2963">
        <v>0.24827250000000001</v>
      </c>
      <c r="I2963">
        <v>0</v>
      </c>
      <c r="J2963">
        <v>5.43096E-2</v>
      </c>
      <c r="K2963">
        <v>5.3533799999999999E-2</v>
      </c>
      <c r="L2963">
        <v>5.43096E-2</v>
      </c>
      <c r="M2963">
        <v>6.9753899999999994E-2</v>
      </c>
      <c r="O2963" t="str">
        <f>Table_Index[[#This Row],[ID]]&amp;Table_Index[[#This Row],[year]]</f>
        <v>92672007</v>
      </c>
      <c r="R2963" t="str">
        <f t="shared" si="166"/>
        <v/>
      </c>
    </row>
    <row r="2964" spans="1:18" x14ac:dyDescent="0.3">
      <c r="A2964">
        <v>9267</v>
      </c>
      <c r="B2964">
        <v>2008</v>
      </c>
      <c r="C2964">
        <v>1</v>
      </c>
      <c r="D2964">
        <v>0.19541459999999999</v>
      </c>
      <c r="E2964">
        <v>0.1541245</v>
      </c>
      <c r="F2964">
        <v>0.1027497</v>
      </c>
      <c r="G2964">
        <v>7.8774700000000003E-2</v>
      </c>
      <c r="H2964">
        <v>0</v>
      </c>
      <c r="I2964">
        <v>0.14707300000000001</v>
      </c>
      <c r="J2964">
        <v>0.23152929999999999</v>
      </c>
      <c r="K2964">
        <v>2.7399900000000001E-2</v>
      </c>
      <c r="L2964">
        <v>2.77424E-2</v>
      </c>
      <c r="M2964">
        <v>3.5191800000000002E-2</v>
      </c>
      <c r="O2964" t="str">
        <f>Table_Index[[#This Row],[ID]]&amp;Table_Index[[#This Row],[year]]</f>
        <v>92672008</v>
      </c>
      <c r="R2964" t="str">
        <f t="shared" si="166"/>
        <v/>
      </c>
    </row>
    <row r="2965" spans="1:18" x14ac:dyDescent="0.3">
      <c r="A2965">
        <v>9267</v>
      </c>
      <c r="B2965">
        <v>2008</v>
      </c>
      <c r="C2965">
        <v>2</v>
      </c>
      <c r="D2965">
        <v>0.15147289999999999</v>
      </c>
      <c r="E2965">
        <v>0.1162223</v>
      </c>
      <c r="F2965">
        <v>7.9575599999999996E-2</v>
      </c>
      <c r="G2965">
        <v>0.23035040000000001</v>
      </c>
      <c r="H2965">
        <v>2.0417399999999999E-2</v>
      </c>
      <c r="I2965">
        <v>0.2512914</v>
      </c>
      <c r="J2965">
        <v>3.6646699999999997E-2</v>
      </c>
      <c r="K2965">
        <v>6.5963999999999995E-2</v>
      </c>
      <c r="L2965">
        <v>3.1411399999999999E-2</v>
      </c>
      <c r="M2965">
        <v>1.6648099999999999E-2</v>
      </c>
      <c r="O2965" t="str">
        <f>Table_Index[[#This Row],[ID]]&amp;Table_Index[[#This Row],[year]]</f>
        <v>92672008</v>
      </c>
      <c r="R2965" t="str">
        <f t="shared" si="166"/>
        <v/>
      </c>
    </row>
    <row r="2966" spans="1:18" x14ac:dyDescent="0.3">
      <c r="A2966">
        <v>9267</v>
      </c>
      <c r="B2966">
        <v>2008</v>
      </c>
      <c r="C2966">
        <v>3</v>
      </c>
      <c r="D2966">
        <v>0.20127320000000001</v>
      </c>
      <c r="E2966">
        <v>0.16850780000000001</v>
      </c>
      <c r="F2966">
        <v>8.9870800000000001E-2</v>
      </c>
      <c r="G2966">
        <v>0.2288897</v>
      </c>
      <c r="H2966">
        <v>0</v>
      </c>
      <c r="I2966">
        <v>7.5828499999999993E-2</v>
      </c>
      <c r="J2966">
        <v>0.1558697</v>
      </c>
      <c r="K2966">
        <v>3.3701599999999998E-2</v>
      </c>
      <c r="L2966">
        <v>2.5276199999999999E-2</v>
      </c>
      <c r="M2966">
        <v>2.0782599999999998E-2</v>
      </c>
      <c r="O2966" t="str">
        <f>Table_Index[[#This Row],[ID]]&amp;Table_Index[[#This Row],[year]]</f>
        <v>92672008</v>
      </c>
      <c r="R2966" t="str">
        <f t="shared" si="166"/>
        <v/>
      </c>
    </row>
    <row r="2967" spans="1:18" x14ac:dyDescent="0.3">
      <c r="A2967">
        <v>9267</v>
      </c>
      <c r="B2967">
        <v>2008</v>
      </c>
      <c r="C2967">
        <v>4</v>
      </c>
      <c r="D2967">
        <v>0.21902450000000001</v>
      </c>
      <c r="E2967">
        <v>0.17360999999999999</v>
      </c>
      <c r="F2967">
        <v>8.0481499999999997E-2</v>
      </c>
      <c r="G2967">
        <v>0.16150400000000001</v>
      </c>
      <c r="H2967">
        <v>6.3235399999999997E-2</v>
      </c>
      <c r="I2967">
        <v>0</v>
      </c>
      <c r="J2967">
        <v>0.1552143</v>
      </c>
      <c r="K2967">
        <v>6.7834400000000003E-2</v>
      </c>
      <c r="L2967">
        <v>5.9786199999999998E-2</v>
      </c>
      <c r="M2967">
        <v>1.9309799999999998E-2</v>
      </c>
      <c r="O2967" t="str">
        <f>Table_Index[[#This Row],[ID]]&amp;Table_Index[[#This Row],[year]]</f>
        <v>92672008</v>
      </c>
      <c r="R2967" t="str">
        <f t="shared" si="166"/>
        <v/>
      </c>
    </row>
    <row r="2968" spans="1:18" x14ac:dyDescent="0.3">
      <c r="A2968">
        <v>9267</v>
      </c>
      <c r="B2968">
        <v>2009</v>
      </c>
      <c r="C2968">
        <v>1</v>
      </c>
      <c r="D2968">
        <v>0.1668384</v>
      </c>
      <c r="E2968">
        <v>0.13967869999999999</v>
      </c>
      <c r="F2968">
        <v>4.4134600000000003E-2</v>
      </c>
      <c r="G2968">
        <v>0.1086389</v>
      </c>
      <c r="H2968">
        <v>4.2680000000000001E-3</v>
      </c>
      <c r="I2968">
        <v>0.28288099999999999</v>
      </c>
      <c r="J2968">
        <v>4.0291899999999999E-2</v>
      </c>
      <c r="K2968">
        <v>7.0809300000000006E-2</v>
      </c>
      <c r="L2968">
        <v>0.12900880000000001</v>
      </c>
      <c r="M2968">
        <v>1.3450500000000001E-2</v>
      </c>
      <c r="O2968" t="str">
        <f>Table_Index[[#This Row],[ID]]&amp;Table_Index[[#This Row],[year]]</f>
        <v>92672009</v>
      </c>
      <c r="R2968" t="str">
        <f t="shared" si="166"/>
        <v/>
      </c>
    </row>
    <row r="2969" spans="1:18" x14ac:dyDescent="0.3">
      <c r="A2969">
        <v>9267</v>
      </c>
      <c r="B2969">
        <v>2009</v>
      </c>
      <c r="C2969">
        <v>2</v>
      </c>
      <c r="D2969">
        <v>0.10757750000000001</v>
      </c>
      <c r="E2969">
        <v>0.15342600000000001</v>
      </c>
      <c r="F2969">
        <v>5.1227399999999999E-2</v>
      </c>
      <c r="G2969">
        <v>0.2236928</v>
      </c>
      <c r="H2969">
        <v>1.7106300000000001E-2</v>
      </c>
      <c r="I2969">
        <v>0.26063049999999999</v>
      </c>
      <c r="J2969">
        <v>8.1110000000000002E-2</v>
      </c>
      <c r="K2969">
        <v>5.5282900000000003E-2</v>
      </c>
      <c r="L2969">
        <v>2.9882599999999999E-2</v>
      </c>
      <c r="M2969">
        <v>2.0064100000000001E-2</v>
      </c>
      <c r="O2969" t="str">
        <f>Table_Index[[#This Row],[ID]]&amp;Table_Index[[#This Row],[year]]</f>
        <v>92672009</v>
      </c>
      <c r="R2969" t="str">
        <f t="shared" si="166"/>
        <v/>
      </c>
    </row>
    <row r="2970" spans="1:18" x14ac:dyDescent="0.3">
      <c r="A2970">
        <v>9267</v>
      </c>
      <c r="B2970">
        <v>2009</v>
      </c>
      <c r="C2970">
        <v>3</v>
      </c>
      <c r="D2970">
        <v>0.114841</v>
      </c>
      <c r="E2970">
        <v>0.1740283</v>
      </c>
      <c r="F2970">
        <v>9.2756199999999997E-2</v>
      </c>
      <c r="G2970">
        <v>0.4045936</v>
      </c>
      <c r="H2970">
        <v>1.0600699999999999E-2</v>
      </c>
      <c r="I2970">
        <v>0</v>
      </c>
      <c r="J2970">
        <v>3.5335699999999998E-2</v>
      </c>
      <c r="K2970">
        <v>5.65371E-2</v>
      </c>
      <c r="L2970">
        <v>7.0671399999999995E-2</v>
      </c>
      <c r="M2970">
        <v>4.0635999999999999E-2</v>
      </c>
      <c r="O2970" t="str">
        <f>Table_Index[[#This Row],[ID]]&amp;Table_Index[[#This Row],[year]]</f>
        <v>92672009</v>
      </c>
      <c r="R2970" t="str">
        <f t="shared" si="166"/>
        <v/>
      </c>
    </row>
    <row r="2971" spans="1:18" x14ac:dyDescent="0.3">
      <c r="A2971">
        <v>9267</v>
      </c>
      <c r="B2971">
        <v>2009</v>
      </c>
      <c r="C2971">
        <v>4</v>
      </c>
      <c r="D2971">
        <v>0.13924700000000001</v>
      </c>
      <c r="E2971">
        <v>0.21041770000000001</v>
      </c>
      <c r="F2971">
        <v>7.7359499999999998E-2</v>
      </c>
      <c r="G2971">
        <v>9.0768399999999999E-2</v>
      </c>
      <c r="H2971">
        <v>4.9509999999999997E-3</v>
      </c>
      <c r="I2971">
        <v>0.27849410000000002</v>
      </c>
      <c r="J2971">
        <v>5.9308899999999998E-2</v>
      </c>
      <c r="K2971">
        <v>3.30067E-2</v>
      </c>
      <c r="L2971">
        <v>7.9628699999999997E-2</v>
      </c>
      <c r="M2971">
        <v>2.6817899999999999E-2</v>
      </c>
      <c r="O2971" t="str">
        <f>Table_Index[[#This Row],[ID]]&amp;Table_Index[[#This Row],[year]]</f>
        <v>92672009</v>
      </c>
      <c r="R2971" t="str">
        <f t="shared" si="166"/>
        <v/>
      </c>
    </row>
    <row r="2972" spans="1:18" x14ac:dyDescent="0.3">
      <c r="A2972">
        <v>9267</v>
      </c>
      <c r="B2972">
        <v>2010</v>
      </c>
      <c r="C2972">
        <v>1</v>
      </c>
      <c r="D2972">
        <v>0.1148482</v>
      </c>
      <c r="E2972">
        <v>0.13796700000000001</v>
      </c>
      <c r="F2972">
        <v>6.1525799999999999E-2</v>
      </c>
      <c r="G2972">
        <v>7.4576799999999999E-2</v>
      </c>
      <c r="H2972">
        <v>1.52137E-2</v>
      </c>
      <c r="I2972">
        <v>0.3057648</v>
      </c>
      <c r="J2972">
        <v>0.115594</v>
      </c>
      <c r="K2972">
        <v>0.11932280000000001</v>
      </c>
      <c r="L2972">
        <v>3.7288399999999999E-2</v>
      </c>
      <c r="M2972">
        <v>1.7898399999999998E-2</v>
      </c>
      <c r="O2972" t="str">
        <f>Table_Index[[#This Row],[ID]]&amp;Table_Index[[#This Row],[year]]</f>
        <v>92672010</v>
      </c>
      <c r="R2972" t="str">
        <f t="shared" si="166"/>
        <v/>
      </c>
    </row>
    <row r="2973" spans="1:18" x14ac:dyDescent="0.3">
      <c r="A2973">
        <v>9267</v>
      </c>
      <c r="B2973">
        <v>2010</v>
      </c>
      <c r="C2973">
        <v>2</v>
      </c>
      <c r="D2973">
        <v>0.1158665</v>
      </c>
      <c r="E2973">
        <v>7.8833600000000004E-2</v>
      </c>
      <c r="F2973">
        <v>6.1869399999999998E-2</v>
      </c>
      <c r="G2973">
        <v>0.1516798</v>
      </c>
      <c r="H2973">
        <v>4.4905199999999999E-2</v>
      </c>
      <c r="I2973">
        <v>0.27941009999999999</v>
      </c>
      <c r="J2973">
        <v>0.14219979999999999</v>
      </c>
      <c r="K2973">
        <v>7.28462E-2</v>
      </c>
      <c r="L2973">
        <v>4.6401999999999999E-2</v>
      </c>
      <c r="M2973">
        <v>5.9874000000000004E-3</v>
      </c>
      <c r="O2973" t="str">
        <f>Table_Index[[#This Row],[ID]]&amp;Table_Index[[#This Row],[year]]</f>
        <v>92672010</v>
      </c>
      <c r="R2973" t="str">
        <f t="shared" si="166"/>
        <v/>
      </c>
    </row>
    <row r="2974" spans="1:18" x14ac:dyDescent="0.3">
      <c r="A2974">
        <v>9267</v>
      </c>
      <c r="B2974">
        <v>2010</v>
      </c>
      <c r="C2974">
        <v>3</v>
      </c>
      <c r="D2974">
        <v>6.5550600000000001E-2</v>
      </c>
      <c r="E2974">
        <v>0.1237188</v>
      </c>
      <c r="F2974">
        <v>5.2122300000000003E-2</v>
      </c>
      <c r="G2974">
        <v>0.17982190000000001</v>
      </c>
      <c r="H2974">
        <v>7.3744400000000002E-2</v>
      </c>
      <c r="I2974">
        <v>0.3264802</v>
      </c>
      <c r="J2974">
        <v>0.1073948</v>
      </c>
      <c r="K2974">
        <v>2.2910900000000001E-2</v>
      </c>
      <c r="L2974">
        <v>2.7493099999999999E-2</v>
      </c>
      <c r="M2974">
        <v>2.0763E-2</v>
      </c>
      <c r="O2974" t="str">
        <f>Table_Index[[#This Row],[ID]]&amp;Table_Index[[#This Row],[year]]</f>
        <v>92672010</v>
      </c>
      <c r="R2974" t="str">
        <f t="shared" si="166"/>
        <v/>
      </c>
    </row>
    <row r="2975" spans="1:18" x14ac:dyDescent="0.3">
      <c r="A2975">
        <v>9267</v>
      </c>
      <c r="B2975">
        <v>2010</v>
      </c>
      <c r="C2975">
        <v>4</v>
      </c>
      <c r="D2975">
        <v>0.13487569999999999</v>
      </c>
      <c r="E2975">
        <v>0.15362110000000001</v>
      </c>
      <c r="F2975">
        <v>7.4067300000000003E-2</v>
      </c>
      <c r="G2975">
        <v>0.13373260000000001</v>
      </c>
      <c r="H2975">
        <v>4.24287E-2</v>
      </c>
      <c r="I2975">
        <v>0.2640362</v>
      </c>
      <c r="J2975">
        <v>0.11521579999999999</v>
      </c>
      <c r="K2975">
        <v>2.74323E-2</v>
      </c>
      <c r="L2975">
        <v>3.4290399999999999E-2</v>
      </c>
      <c r="M2975">
        <v>2.0299899999999999E-2</v>
      </c>
      <c r="O2975" t="str">
        <f>Table_Index[[#This Row],[ID]]&amp;Table_Index[[#This Row],[year]]</f>
        <v>92672010</v>
      </c>
      <c r="R2975" t="str">
        <f t="shared" si="166"/>
        <v/>
      </c>
    </row>
    <row r="2976" spans="1:18" x14ac:dyDescent="0.3">
      <c r="A2976">
        <v>9267</v>
      </c>
      <c r="B2976">
        <v>2011</v>
      </c>
      <c r="C2976">
        <v>1</v>
      </c>
      <c r="D2976">
        <v>7.6758499999999993E-2</v>
      </c>
      <c r="E2976">
        <v>0.17603659999999999</v>
      </c>
      <c r="F2976">
        <v>8.1627599999999995E-2</v>
      </c>
      <c r="G2976">
        <v>0.16525999999999999</v>
      </c>
      <c r="H2976">
        <v>2.7496E-3</v>
      </c>
      <c r="I2976">
        <v>0.28641240000000001</v>
      </c>
      <c r="J2976">
        <v>0.12602150000000001</v>
      </c>
      <c r="K2976">
        <v>2.5777100000000001E-2</v>
      </c>
      <c r="L2976">
        <v>3.4369499999999997E-2</v>
      </c>
      <c r="M2976">
        <v>2.4987200000000001E-2</v>
      </c>
      <c r="O2976" t="str">
        <f>Table_Index[[#This Row],[ID]]&amp;Table_Index[[#This Row],[year]]</f>
        <v>92672011</v>
      </c>
      <c r="R2976" t="str">
        <f t="shared" si="166"/>
        <v/>
      </c>
    </row>
    <row r="2977" spans="1:18" x14ac:dyDescent="0.3">
      <c r="A2977">
        <v>9267</v>
      </c>
      <c r="B2977">
        <v>2011</v>
      </c>
      <c r="C2977">
        <v>2</v>
      </c>
      <c r="D2977">
        <v>8.9391300000000007E-2</v>
      </c>
      <c r="E2977">
        <v>0.1190519</v>
      </c>
      <c r="F2977">
        <v>6.8308499999999994E-2</v>
      </c>
      <c r="G2977">
        <v>0.22111700000000001</v>
      </c>
      <c r="H2977">
        <v>1.9396199999999999E-2</v>
      </c>
      <c r="I2977">
        <v>0.25299430000000001</v>
      </c>
      <c r="J2977">
        <v>7.1344400000000002E-2</v>
      </c>
      <c r="K2977">
        <v>8.8548000000000002E-2</v>
      </c>
      <c r="L2977">
        <v>5.3656799999999998E-2</v>
      </c>
      <c r="M2977">
        <v>1.61916E-2</v>
      </c>
      <c r="O2977" t="str">
        <f>Table_Index[[#This Row],[ID]]&amp;Table_Index[[#This Row],[year]]</f>
        <v>92672011</v>
      </c>
      <c r="R2977" t="str">
        <f t="shared" si="166"/>
        <v/>
      </c>
    </row>
    <row r="2978" spans="1:18" x14ac:dyDescent="0.3">
      <c r="A2978">
        <v>9267</v>
      </c>
      <c r="B2978">
        <v>2011</v>
      </c>
      <c r="C2978">
        <v>3</v>
      </c>
      <c r="D2978">
        <v>6.4812999999999996E-2</v>
      </c>
      <c r="E2978">
        <v>0.12668309999999999</v>
      </c>
      <c r="F2978">
        <v>7.1595699999999998E-2</v>
      </c>
      <c r="G2978">
        <v>0.20524100000000001</v>
      </c>
      <c r="H2978">
        <v>1.5173300000000001E-2</v>
      </c>
      <c r="I2978">
        <v>0.28135850000000001</v>
      </c>
      <c r="J2978">
        <v>8.5412399999999999E-2</v>
      </c>
      <c r="K2978">
        <v>0.1105337</v>
      </c>
      <c r="L2978">
        <v>3.3160099999999998E-2</v>
      </c>
      <c r="M2978">
        <v>6.0290999999999999E-3</v>
      </c>
      <c r="O2978" t="str">
        <f>Table_Index[[#This Row],[ID]]&amp;Table_Index[[#This Row],[year]]</f>
        <v>92672011</v>
      </c>
      <c r="R2978" t="str">
        <f t="shared" si="166"/>
        <v/>
      </c>
    </row>
    <row r="2979" spans="1:18" x14ac:dyDescent="0.3">
      <c r="A2979">
        <v>9267</v>
      </c>
      <c r="B2979">
        <v>2011</v>
      </c>
      <c r="C2979">
        <v>4</v>
      </c>
      <c r="D2979">
        <v>6.0773500000000001E-2</v>
      </c>
      <c r="E2979">
        <v>0.14502760000000001</v>
      </c>
      <c r="F2979">
        <v>6.3646400000000006E-2</v>
      </c>
      <c r="G2979">
        <v>6.7311200000000002E-2</v>
      </c>
      <c r="H2979">
        <v>5.8176800000000001E-2</v>
      </c>
      <c r="I2979">
        <v>0.29834250000000001</v>
      </c>
      <c r="J2979">
        <v>0.17900550000000001</v>
      </c>
      <c r="K2979">
        <v>7.0994500000000002E-2</v>
      </c>
      <c r="L2979">
        <v>5.0092100000000001E-2</v>
      </c>
      <c r="M2979">
        <v>6.6297999999999999E-3</v>
      </c>
      <c r="O2979" t="str">
        <f>Table_Index[[#This Row],[ID]]&amp;Table_Index[[#This Row],[year]]</f>
        <v>92672011</v>
      </c>
      <c r="R2979" t="str">
        <f t="shared" si="166"/>
        <v/>
      </c>
    </row>
    <row r="2980" spans="1:18" x14ac:dyDescent="0.3">
      <c r="A2980">
        <v>9267</v>
      </c>
      <c r="B2980">
        <v>2012</v>
      </c>
      <c r="C2980">
        <v>1</v>
      </c>
      <c r="D2980">
        <v>5.5217000000000002E-2</v>
      </c>
      <c r="E2980">
        <v>6.7721400000000001E-2</v>
      </c>
      <c r="F2980">
        <v>5.2853600000000001E-2</v>
      </c>
      <c r="G2980">
        <v>8.37923E-2</v>
      </c>
      <c r="H2980">
        <v>1.95157E-2</v>
      </c>
      <c r="I2980">
        <v>0.42110989999999998</v>
      </c>
      <c r="J2980">
        <v>0.18692130000000001</v>
      </c>
      <c r="K2980">
        <v>6.8752599999999997E-2</v>
      </c>
      <c r="L2980">
        <v>2.0052899999999999E-2</v>
      </c>
      <c r="M2980">
        <v>2.4063399999999999E-2</v>
      </c>
      <c r="O2980" t="str">
        <f>Table_Index[[#This Row],[ID]]&amp;Table_Index[[#This Row],[year]]</f>
        <v>92672012</v>
      </c>
      <c r="R2980" t="str">
        <f t="shared" si="166"/>
        <v/>
      </c>
    </row>
    <row r="2981" spans="1:18" x14ac:dyDescent="0.3">
      <c r="A2981">
        <v>9267</v>
      </c>
      <c r="B2981">
        <v>2012</v>
      </c>
      <c r="C2981">
        <v>2</v>
      </c>
      <c r="D2981">
        <v>0.1554181</v>
      </c>
      <c r="E2981">
        <v>0.14554700000000001</v>
      </c>
      <c r="F2981">
        <v>8.9785500000000004E-2</v>
      </c>
      <c r="G2981">
        <v>0.16350400000000001</v>
      </c>
      <c r="H2981">
        <v>2.51399E-2</v>
      </c>
      <c r="I2981">
        <v>0.17327020000000001</v>
      </c>
      <c r="J2981">
        <v>0.11955639999999999</v>
      </c>
      <c r="K2981">
        <v>5.9857E-2</v>
      </c>
      <c r="L2981">
        <v>4.7255499999999999E-2</v>
      </c>
      <c r="M2981">
        <v>2.0666400000000001E-2</v>
      </c>
      <c r="O2981" t="str">
        <f>Table_Index[[#This Row],[ID]]&amp;Table_Index[[#This Row],[year]]</f>
        <v>92672012</v>
      </c>
      <c r="R2981" t="str">
        <f t="shared" si="166"/>
        <v/>
      </c>
    </row>
    <row r="2982" spans="1:18" x14ac:dyDescent="0.3">
      <c r="A2982">
        <v>9267</v>
      </c>
      <c r="B2982">
        <v>2012</v>
      </c>
      <c r="C2982">
        <v>3</v>
      </c>
      <c r="D2982">
        <v>0.1696069</v>
      </c>
      <c r="E2982">
        <v>0.1305576</v>
      </c>
      <c r="F2982">
        <v>6.2964400000000004E-2</v>
      </c>
      <c r="G2982">
        <v>0.1647286</v>
      </c>
      <c r="H2982">
        <v>2.5525999999999999E-3</v>
      </c>
      <c r="I2982">
        <v>0.19059499999999999</v>
      </c>
      <c r="J2982">
        <v>0.19399849999999999</v>
      </c>
      <c r="K2982">
        <v>2.7227899999999999E-2</v>
      </c>
      <c r="L2982">
        <v>3.4034799999999997E-2</v>
      </c>
      <c r="M2982">
        <v>2.3733600000000001E-2</v>
      </c>
      <c r="O2982" t="str">
        <f>Table_Index[[#This Row],[ID]]&amp;Table_Index[[#This Row],[year]]</f>
        <v>92672012</v>
      </c>
      <c r="R2982" t="str">
        <f t="shared" si="166"/>
        <v/>
      </c>
    </row>
    <row r="2983" spans="1:18" x14ac:dyDescent="0.3">
      <c r="A2983">
        <v>9267</v>
      </c>
      <c r="B2983">
        <v>2012</v>
      </c>
      <c r="C2983">
        <v>4</v>
      </c>
      <c r="D2983">
        <v>9.9696999999999994E-2</v>
      </c>
      <c r="E2983">
        <v>0.16223299999999999</v>
      </c>
      <c r="F2983">
        <v>7.9350699999999996E-2</v>
      </c>
      <c r="G2983">
        <v>0.11902600000000001</v>
      </c>
      <c r="H2983">
        <v>1.5734499999999998E-2</v>
      </c>
      <c r="I2983">
        <v>0.30519499999999999</v>
      </c>
      <c r="J2983">
        <v>0.13733780000000001</v>
      </c>
      <c r="K2983">
        <v>2.56364E-2</v>
      </c>
      <c r="L2983">
        <v>2.86883E-2</v>
      </c>
      <c r="M2983">
        <v>2.7101299999999998E-2</v>
      </c>
      <c r="O2983" t="str">
        <f>Table_Index[[#This Row],[ID]]&amp;Table_Index[[#This Row],[year]]</f>
        <v>92672012</v>
      </c>
      <c r="R2983" t="str">
        <f t="shared" si="166"/>
        <v/>
      </c>
    </row>
    <row r="2984" spans="1:18" x14ac:dyDescent="0.3">
      <c r="A2984">
        <v>9268</v>
      </c>
      <c r="B2984">
        <v>2003</v>
      </c>
      <c r="C2984">
        <v>1</v>
      </c>
      <c r="D2984">
        <v>0.13880490000000001</v>
      </c>
      <c r="E2984">
        <v>7.4886499999999995E-2</v>
      </c>
      <c r="F2984">
        <v>9.0771599999999994E-2</v>
      </c>
      <c r="G2984">
        <v>4.4251100000000002E-2</v>
      </c>
      <c r="H2984">
        <v>5.6731999999999998E-3</v>
      </c>
      <c r="I2984">
        <v>0.34039340000000001</v>
      </c>
      <c r="J2984">
        <v>0.20990919999999999</v>
      </c>
      <c r="K2984">
        <v>4.5385799999999997E-2</v>
      </c>
      <c r="L2984">
        <v>4.7655099999999999E-2</v>
      </c>
      <c r="M2984">
        <v>2.2693000000000001E-3</v>
      </c>
      <c r="O2984" t="str">
        <f>Table_Index[[#This Row],[ID]]&amp;Table_Index[[#This Row],[year]]</f>
        <v>92682003</v>
      </c>
      <c r="R2984" t="str">
        <f t="shared" si="166"/>
        <v/>
      </c>
    </row>
    <row r="2985" spans="1:18" x14ac:dyDescent="0.3">
      <c r="A2985">
        <v>9268</v>
      </c>
      <c r="B2985">
        <v>2003</v>
      </c>
      <c r="C2985">
        <v>2</v>
      </c>
      <c r="D2985">
        <v>0.2606272</v>
      </c>
      <c r="E2985">
        <v>5.4355399999999998E-2</v>
      </c>
      <c r="F2985">
        <v>8.3623699999999995E-2</v>
      </c>
      <c r="G2985">
        <v>0.17839720000000001</v>
      </c>
      <c r="H2985">
        <v>3.1358900000000002E-2</v>
      </c>
      <c r="I2985">
        <v>0.19512199999999999</v>
      </c>
      <c r="J2985">
        <v>6.8292699999999998E-2</v>
      </c>
      <c r="K2985">
        <v>2.7874599999999999E-2</v>
      </c>
      <c r="L2985">
        <v>9.3379799999999999E-2</v>
      </c>
      <c r="M2985">
        <v>6.9686000000000001E-3</v>
      </c>
      <c r="O2985" t="str">
        <f>Table_Index[[#This Row],[ID]]&amp;Table_Index[[#This Row],[year]]</f>
        <v>92682003</v>
      </c>
      <c r="R2985" t="str">
        <f t="shared" si="166"/>
        <v/>
      </c>
    </row>
    <row r="2986" spans="1:18" x14ac:dyDescent="0.3">
      <c r="A2986">
        <v>9268</v>
      </c>
      <c r="B2986">
        <v>2003</v>
      </c>
      <c r="C2986">
        <v>3</v>
      </c>
      <c r="D2986">
        <v>0.1090909</v>
      </c>
      <c r="E2986">
        <v>5.1948099999999997E-2</v>
      </c>
      <c r="F2986">
        <v>0.17142859999999999</v>
      </c>
      <c r="G2986">
        <v>0.17402599999999999</v>
      </c>
      <c r="H2986">
        <v>0</v>
      </c>
      <c r="I2986">
        <v>0.44155850000000002</v>
      </c>
      <c r="J2986">
        <v>0</v>
      </c>
      <c r="K2986">
        <v>5.1948099999999997E-2</v>
      </c>
      <c r="L2986">
        <v>0</v>
      </c>
      <c r="M2986">
        <v>0</v>
      </c>
      <c r="O2986" t="str">
        <f>Table_Index[[#This Row],[ID]]&amp;Table_Index[[#This Row],[year]]</f>
        <v>92682003</v>
      </c>
      <c r="R2986" t="str">
        <f t="shared" si="166"/>
        <v/>
      </c>
    </row>
    <row r="2987" spans="1:18" x14ac:dyDescent="0.3">
      <c r="A2987">
        <v>9268</v>
      </c>
      <c r="B2987">
        <v>2003</v>
      </c>
      <c r="C2987">
        <v>4</v>
      </c>
      <c r="D2987">
        <v>8.7506100000000003E-2</v>
      </c>
      <c r="E2987">
        <v>0.40138689999999999</v>
      </c>
      <c r="F2987">
        <v>0.1141384</v>
      </c>
      <c r="G2987">
        <v>8.9745900000000003E-2</v>
      </c>
      <c r="H2987">
        <v>7.2287699999999996E-2</v>
      </c>
      <c r="I2987">
        <v>4.7557700000000001E-2</v>
      </c>
      <c r="J2987">
        <v>0.1008223</v>
      </c>
      <c r="K2987">
        <v>6.2776100000000001E-2</v>
      </c>
      <c r="L2987">
        <v>0</v>
      </c>
      <c r="M2987">
        <v>2.3778799999999999E-2</v>
      </c>
      <c r="O2987" t="str">
        <f>Table_Index[[#This Row],[ID]]&amp;Table_Index[[#This Row],[year]]</f>
        <v>92682003</v>
      </c>
      <c r="R2987" t="str">
        <f t="shared" si="166"/>
        <v/>
      </c>
    </row>
    <row r="2988" spans="1:18" x14ac:dyDescent="0.3">
      <c r="A2988">
        <v>9268</v>
      </c>
      <c r="B2988">
        <v>2004</v>
      </c>
      <c r="C2988">
        <v>1</v>
      </c>
      <c r="D2988">
        <v>0.2237653</v>
      </c>
      <c r="E2988">
        <v>0.35903560000000001</v>
      </c>
      <c r="F2988">
        <v>4.69819E-2</v>
      </c>
      <c r="G2988">
        <v>2.7249499999999999E-2</v>
      </c>
      <c r="H2988">
        <v>0</v>
      </c>
      <c r="I2988">
        <v>0</v>
      </c>
      <c r="J2988">
        <v>5.6378299999999999E-2</v>
      </c>
      <c r="K2988">
        <v>0.20202210000000001</v>
      </c>
      <c r="L2988">
        <v>8.4567400000000001E-2</v>
      </c>
      <c r="M2988">
        <v>0</v>
      </c>
      <c r="O2988" t="str">
        <f>Table_Index[[#This Row],[ID]]&amp;Table_Index[[#This Row],[year]]</f>
        <v>92682004</v>
      </c>
      <c r="R2988" t="str">
        <f t="shared" si="166"/>
        <v/>
      </c>
    </row>
    <row r="2989" spans="1:18" x14ac:dyDescent="0.3">
      <c r="A2989">
        <v>9268</v>
      </c>
      <c r="B2989">
        <v>2004</v>
      </c>
      <c r="C2989">
        <v>2</v>
      </c>
      <c r="D2989">
        <v>0.53426530000000005</v>
      </c>
      <c r="E2989">
        <v>2.2663099999999999E-2</v>
      </c>
      <c r="F2989">
        <v>4.8563799999999997E-2</v>
      </c>
      <c r="G2989">
        <v>6.7989300000000003E-2</v>
      </c>
      <c r="H2989">
        <v>7.2036299999999998E-2</v>
      </c>
      <c r="I2989">
        <v>0.1052215</v>
      </c>
      <c r="J2989">
        <v>1.9425499999999998E-2</v>
      </c>
      <c r="K2989">
        <v>9.1785500000000006E-2</v>
      </c>
      <c r="L2989">
        <v>2.4281899999999999E-2</v>
      </c>
      <c r="M2989">
        <v>1.37678E-2</v>
      </c>
      <c r="O2989" t="str">
        <f>Table_Index[[#This Row],[ID]]&amp;Table_Index[[#This Row],[year]]</f>
        <v>92682004</v>
      </c>
      <c r="R2989" t="str">
        <f t="shared" si="166"/>
        <v/>
      </c>
    </row>
    <row r="2990" spans="1:18" x14ac:dyDescent="0.3">
      <c r="A2990">
        <v>9268</v>
      </c>
      <c r="B2990">
        <v>2004</v>
      </c>
      <c r="C2990">
        <v>3</v>
      </c>
      <c r="D2990">
        <v>0.51699980000000001</v>
      </c>
      <c r="E2990">
        <v>6.64656E-2</v>
      </c>
      <c r="F2990">
        <v>5.1127400000000003E-2</v>
      </c>
      <c r="G2990">
        <v>8.0781199999999997E-2</v>
      </c>
      <c r="H2990">
        <v>9.74999E-2</v>
      </c>
      <c r="I2990">
        <v>0.1227057</v>
      </c>
      <c r="J2990">
        <v>1.22706E-2</v>
      </c>
      <c r="K2990">
        <v>1.53382E-2</v>
      </c>
      <c r="L2990">
        <v>3.3744099999999999E-2</v>
      </c>
      <c r="M2990">
        <v>3.0676000000000002E-3</v>
      </c>
      <c r="O2990" t="str">
        <f>Table_Index[[#This Row],[ID]]&amp;Table_Index[[#This Row],[year]]</f>
        <v>92682004</v>
      </c>
      <c r="R2990" t="str">
        <f t="shared" si="166"/>
        <v/>
      </c>
    </row>
    <row r="2991" spans="1:18" x14ac:dyDescent="0.3">
      <c r="A2991">
        <v>9268</v>
      </c>
      <c r="B2991">
        <v>2004</v>
      </c>
      <c r="C2991">
        <v>4</v>
      </c>
      <c r="D2991">
        <v>1.4371E-3</v>
      </c>
      <c r="E2991">
        <v>1.0778000000000001E-3</v>
      </c>
      <c r="F2991">
        <v>1.4371E-3</v>
      </c>
      <c r="G2991">
        <v>9.3366999999999999E-3</v>
      </c>
      <c r="H2991">
        <v>8.3830000000000005E-4</v>
      </c>
      <c r="I2991">
        <v>7.1555999999999998E-3</v>
      </c>
      <c r="J2991">
        <v>2.0958000000000001E-3</v>
      </c>
      <c r="K2991">
        <v>0.97360449999999998</v>
      </c>
      <c r="L2991">
        <v>2.4250999999999999E-3</v>
      </c>
      <c r="M2991">
        <v>5.9210000000000003E-4</v>
      </c>
      <c r="O2991" t="str">
        <f>Table_Index[[#This Row],[ID]]&amp;Table_Index[[#This Row],[year]]</f>
        <v>92682004</v>
      </c>
      <c r="R2991" t="str">
        <f t="shared" si="166"/>
        <v/>
      </c>
    </row>
    <row r="2992" spans="1:18" x14ac:dyDescent="0.3">
      <c r="A2992">
        <v>9268</v>
      </c>
      <c r="B2992">
        <v>2005</v>
      </c>
      <c r="C2992">
        <v>1</v>
      </c>
      <c r="D2992">
        <v>7.9348399999999999E-2</v>
      </c>
      <c r="E2992">
        <v>0.2133591</v>
      </c>
      <c r="F2992">
        <v>0.1057979</v>
      </c>
      <c r="G2992">
        <v>5.8188799999999999E-2</v>
      </c>
      <c r="H2992">
        <v>0</v>
      </c>
      <c r="I2992">
        <v>0.35286960000000001</v>
      </c>
      <c r="J2992">
        <v>0.1112641</v>
      </c>
      <c r="K2992">
        <v>2.9976099999999999E-2</v>
      </c>
      <c r="L2992">
        <v>4.0555899999999999E-2</v>
      </c>
      <c r="M2992">
        <v>8.6402000000000007E-3</v>
      </c>
      <c r="O2992" t="str">
        <f>Table_Index[[#This Row],[ID]]&amp;Table_Index[[#This Row],[year]]</f>
        <v>92682005</v>
      </c>
      <c r="R2992" t="str">
        <f t="shared" si="166"/>
        <v/>
      </c>
    </row>
    <row r="2993" spans="1:18" x14ac:dyDescent="0.3">
      <c r="A2993">
        <v>9268</v>
      </c>
      <c r="B2993">
        <v>2005</v>
      </c>
      <c r="C2993">
        <v>2</v>
      </c>
      <c r="D2993">
        <v>6.8392499999999995E-2</v>
      </c>
      <c r="E2993">
        <v>0.14235780000000001</v>
      </c>
      <c r="F2993">
        <v>9.1189999999999993E-2</v>
      </c>
      <c r="G2993">
        <v>0.12918589999999999</v>
      </c>
      <c r="H2993">
        <v>0</v>
      </c>
      <c r="I2993">
        <v>0.13678499999999999</v>
      </c>
      <c r="J2993">
        <v>0.27243020000000001</v>
      </c>
      <c r="K2993">
        <v>7.5991699999999995E-2</v>
      </c>
      <c r="L2993">
        <v>5.4713999999999999E-2</v>
      </c>
      <c r="M2993">
        <v>2.8952800000000001E-2</v>
      </c>
      <c r="O2993" t="str">
        <f>Table_Index[[#This Row],[ID]]&amp;Table_Index[[#This Row],[year]]</f>
        <v>92682005</v>
      </c>
      <c r="R2993" t="str">
        <f t="shared" si="166"/>
        <v/>
      </c>
    </row>
    <row r="2994" spans="1:18" x14ac:dyDescent="0.3">
      <c r="A2994">
        <v>9268</v>
      </c>
      <c r="B2994">
        <v>2005</v>
      </c>
      <c r="C2994">
        <v>3</v>
      </c>
      <c r="D2994">
        <v>9.8604399999999995E-2</v>
      </c>
      <c r="E2994">
        <v>0.18431429999999999</v>
      </c>
      <c r="F2994">
        <v>8.3434499999999995E-2</v>
      </c>
      <c r="G2994">
        <v>0</v>
      </c>
      <c r="H2994">
        <v>0</v>
      </c>
      <c r="I2994">
        <v>0.13652909999999999</v>
      </c>
      <c r="J2994">
        <v>0.40655340000000001</v>
      </c>
      <c r="K2994">
        <v>4.73301E-2</v>
      </c>
      <c r="L2994">
        <v>3.9441700000000003E-2</v>
      </c>
      <c r="M2994">
        <v>3.7924999999999999E-3</v>
      </c>
      <c r="O2994" t="str">
        <f>Table_Index[[#This Row],[ID]]&amp;Table_Index[[#This Row],[year]]</f>
        <v>92682005</v>
      </c>
      <c r="R2994" t="str">
        <f t="shared" si="166"/>
        <v/>
      </c>
    </row>
    <row r="2995" spans="1:18" x14ac:dyDescent="0.3">
      <c r="A2995">
        <v>9268</v>
      </c>
      <c r="B2995">
        <v>2005</v>
      </c>
      <c r="C2995">
        <v>4</v>
      </c>
      <c r="D2995">
        <v>0.17042209999999999</v>
      </c>
      <c r="E2995">
        <v>0.1195378</v>
      </c>
      <c r="F2995">
        <v>0.1211532</v>
      </c>
      <c r="G2995">
        <v>0.1308454</v>
      </c>
      <c r="H2995">
        <v>0</v>
      </c>
      <c r="I2995">
        <v>9.1537999999999994E-2</v>
      </c>
      <c r="J2995">
        <v>0.12599930000000001</v>
      </c>
      <c r="K2995">
        <v>6.2999700000000006E-2</v>
      </c>
      <c r="L2995">
        <v>0.15265300000000001</v>
      </c>
      <c r="M2995">
        <v>2.4851499999999999E-2</v>
      </c>
      <c r="O2995" t="str">
        <f>Table_Index[[#This Row],[ID]]&amp;Table_Index[[#This Row],[year]]</f>
        <v>92682005</v>
      </c>
      <c r="R2995" t="str">
        <f t="shared" si="166"/>
        <v/>
      </c>
    </row>
    <row r="2996" spans="1:18" x14ac:dyDescent="0.3">
      <c r="A2996">
        <v>9268</v>
      </c>
      <c r="B2996">
        <v>2006</v>
      </c>
      <c r="C2996">
        <v>1</v>
      </c>
      <c r="D2996">
        <v>0.1188311</v>
      </c>
      <c r="E2996">
        <v>6.3746399999999995E-2</v>
      </c>
      <c r="F2996">
        <v>8.0643000000000006E-2</v>
      </c>
      <c r="G2996">
        <v>6.3362399999999999E-2</v>
      </c>
      <c r="H2996">
        <v>0.13056490000000001</v>
      </c>
      <c r="I2996">
        <v>0.25920969999999999</v>
      </c>
      <c r="J2996">
        <v>0.15168570000000001</v>
      </c>
      <c r="K2996">
        <v>3.8401400000000002E-2</v>
      </c>
      <c r="L2996">
        <v>7.60348E-2</v>
      </c>
      <c r="M2996">
        <v>1.75207E-2</v>
      </c>
      <c r="O2996" t="str">
        <f>Table_Index[[#This Row],[ID]]&amp;Table_Index[[#This Row],[year]]</f>
        <v>92682006</v>
      </c>
      <c r="R2996" t="str">
        <f t="shared" si="166"/>
        <v/>
      </c>
    </row>
    <row r="2997" spans="1:18" x14ac:dyDescent="0.3">
      <c r="A2997">
        <v>9268</v>
      </c>
      <c r="B2997">
        <v>2006</v>
      </c>
      <c r="C2997">
        <v>2</v>
      </c>
      <c r="D2997">
        <v>3.0482200000000001E-2</v>
      </c>
      <c r="E2997">
        <v>8.2302E-2</v>
      </c>
      <c r="F2997">
        <v>8.2302E-2</v>
      </c>
      <c r="G2997">
        <v>0.23959030000000001</v>
      </c>
      <c r="H2997">
        <v>0.109736</v>
      </c>
      <c r="I2997">
        <v>0.1316832</v>
      </c>
      <c r="J2997">
        <v>0.19203799999999999</v>
      </c>
      <c r="K2997">
        <v>2.9262900000000001E-2</v>
      </c>
      <c r="L2997">
        <v>8.5045399999999993E-2</v>
      </c>
      <c r="M2997">
        <v>1.7557799999999998E-2</v>
      </c>
      <c r="O2997" t="str">
        <f>Table_Index[[#This Row],[ID]]&amp;Table_Index[[#This Row],[year]]</f>
        <v>92682006</v>
      </c>
      <c r="R2997" t="str">
        <f t="shared" si="166"/>
        <v/>
      </c>
    </row>
    <row r="2998" spans="1:18" x14ac:dyDescent="0.3">
      <c r="A2998">
        <v>9268</v>
      </c>
      <c r="B2998">
        <v>2006</v>
      </c>
      <c r="C2998">
        <v>3</v>
      </c>
      <c r="D2998">
        <v>0.1158826</v>
      </c>
      <c r="E2998">
        <v>0.1049114</v>
      </c>
      <c r="F2998">
        <v>5.6281900000000003E-2</v>
      </c>
      <c r="G2998">
        <v>0.1876063</v>
      </c>
      <c r="H2998">
        <v>0</v>
      </c>
      <c r="I2998">
        <v>0.30856309999999998</v>
      </c>
      <c r="J2998">
        <v>0.13700200000000001</v>
      </c>
      <c r="K2998">
        <v>2.4684999999999999E-2</v>
      </c>
      <c r="L2998">
        <v>4.7395300000000001E-2</v>
      </c>
      <c r="M2998">
        <v>1.7672299999999998E-2</v>
      </c>
      <c r="O2998" t="str">
        <f>Table_Index[[#This Row],[ID]]&amp;Table_Index[[#This Row],[year]]</f>
        <v>92682006</v>
      </c>
      <c r="R2998" t="str">
        <f t="shared" si="166"/>
        <v/>
      </c>
    </row>
    <row r="2999" spans="1:18" x14ac:dyDescent="0.3">
      <c r="A2999">
        <v>9268</v>
      </c>
      <c r="B2999">
        <v>2006</v>
      </c>
      <c r="C2999">
        <v>4</v>
      </c>
      <c r="D2999">
        <v>0.14602509999999999</v>
      </c>
      <c r="E2999">
        <v>0.1353502</v>
      </c>
      <c r="F2999">
        <v>8.1950300000000004E-2</v>
      </c>
      <c r="G2999">
        <v>0.20355390000000001</v>
      </c>
      <c r="H2999">
        <v>1.32178E-2</v>
      </c>
      <c r="I2999">
        <v>0</v>
      </c>
      <c r="J2999">
        <v>0.21148459999999999</v>
      </c>
      <c r="K2999">
        <v>0.1110294</v>
      </c>
      <c r="L2999">
        <v>5.28712E-2</v>
      </c>
      <c r="M2999">
        <v>4.4517500000000002E-2</v>
      </c>
      <c r="O2999" t="str">
        <f>Table_Index[[#This Row],[ID]]&amp;Table_Index[[#This Row],[year]]</f>
        <v>92682006</v>
      </c>
      <c r="R2999" t="str">
        <f t="shared" si="166"/>
        <v/>
      </c>
    </row>
    <row r="3000" spans="1:18" x14ac:dyDescent="0.3">
      <c r="A3000">
        <v>9268</v>
      </c>
      <c r="B3000">
        <v>2007</v>
      </c>
      <c r="C3000">
        <v>1</v>
      </c>
      <c r="D3000">
        <v>0.23462</v>
      </c>
      <c r="E3000">
        <v>0.14266409999999999</v>
      </c>
      <c r="F3000">
        <v>7.5683899999999998E-2</v>
      </c>
      <c r="G3000">
        <v>0.17785709999999999</v>
      </c>
      <c r="H3000">
        <v>2.64893E-2</v>
      </c>
      <c r="I3000">
        <v>0</v>
      </c>
      <c r="J3000">
        <v>0.22705159999999999</v>
      </c>
      <c r="K3000">
        <v>4.2572199999999998E-2</v>
      </c>
      <c r="L3000">
        <v>5.2978699999999997E-2</v>
      </c>
      <c r="M3000">
        <v>2.0083299999999998E-2</v>
      </c>
      <c r="O3000" t="str">
        <f>Table_Index[[#This Row],[ID]]&amp;Table_Index[[#This Row],[year]]</f>
        <v>92682007</v>
      </c>
      <c r="R3000" t="str">
        <f t="shared" si="166"/>
        <v/>
      </c>
    </row>
    <row r="3001" spans="1:18" x14ac:dyDescent="0.3">
      <c r="A3001">
        <v>9268</v>
      </c>
      <c r="B3001">
        <v>2007</v>
      </c>
      <c r="C3001">
        <v>2</v>
      </c>
      <c r="D3001">
        <v>9.3567300000000006E-2</v>
      </c>
      <c r="E3001">
        <v>4.1637399999999998E-2</v>
      </c>
      <c r="F3001">
        <v>5.61404E-2</v>
      </c>
      <c r="G3001">
        <v>7.7192999999999998E-2</v>
      </c>
      <c r="H3001">
        <v>4.76023E-2</v>
      </c>
      <c r="I3001">
        <v>0.3508772</v>
      </c>
      <c r="J3001">
        <v>0.154386</v>
      </c>
      <c r="K3001">
        <v>0.14210529999999999</v>
      </c>
      <c r="L3001">
        <v>1.89474E-2</v>
      </c>
      <c r="M3001">
        <v>1.7543900000000001E-2</v>
      </c>
      <c r="O3001" t="str">
        <f>Table_Index[[#This Row],[ID]]&amp;Table_Index[[#This Row],[year]]</f>
        <v>92682007</v>
      </c>
      <c r="R3001" t="str">
        <f t="shared" si="166"/>
        <v/>
      </c>
    </row>
    <row r="3002" spans="1:18" x14ac:dyDescent="0.3">
      <c r="A3002">
        <v>9268</v>
      </c>
      <c r="B3002">
        <v>2007</v>
      </c>
      <c r="C3002">
        <v>3</v>
      </c>
      <c r="D3002">
        <v>0.1496306</v>
      </c>
      <c r="E3002">
        <v>0.1178341</v>
      </c>
      <c r="F3002">
        <v>0.1157299</v>
      </c>
      <c r="G3002">
        <v>0.38716919999999999</v>
      </c>
      <c r="H3002">
        <v>0</v>
      </c>
      <c r="I3002">
        <v>0</v>
      </c>
      <c r="J3002">
        <v>0.1262508</v>
      </c>
      <c r="K3002">
        <v>3.1562699999999999E-2</v>
      </c>
      <c r="L3002">
        <v>3.9278E-2</v>
      </c>
      <c r="M3002">
        <v>3.2544700000000003E-2</v>
      </c>
      <c r="O3002" t="str">
        <f>Table_Index[[#This Row],[ID]]&amp;Table_Index[[#This Row],[year]]</f>
        <v>92682007</v>
      </c>
      <c r="R3002" t="str">
        <f t="shared" si="166"/>
        <v/>
      </c>
    </row>
    <row r="3003" spans="1:18" x14ac:dyDescent="0.3">
      <c r="A3003">
        <v>9268</v>
      </c>
      <c r="B3003">
        <v>2007</v>
      </c>
      <c r="C3003">
        <v>4</v>
      </c>
      <c r="D3003">
        <v>0.183087</v>
      </c>
      <c r="E3003">
        <v>7.5622900000000007E-2</v>
      </c>
      <c r="F3003">
        <v>9.0548500000000004E-2</v>
      </c>
      <c r="G3003">
        <v>4.5771699999999998E-2</v>
      </c>
      <c r="H3003">
        <v>0</v>
      </c>
      <c r="I3003">
        <v>0.2388091</v>
      </c>
      <c r="J3003">
        <v>0.26839839999999998</v>
      </c>
      <c r="K3003">
        <v>4.9254399999999997E-2</v>
      </c>
      <c r="L3003">
        <v>2.78611E-2</v>
      </c>
      <c r="M3003">
        <v>2.0646999999999999E-2</v>
      </c>
      <c r="O3003" t="str">
        <f>Table_Index[[#This Row],[ID]]&amp;Table_Index[[#This Row],[year]]</f>
        <v>92682007</v>
      </c>
      <c r="R3003" t="str">
        <f t="shared" si="166"/>
        <v/>
      </c>
    </row>
    <row r="3004" spans="1:18" x14ac:dyDescent="0.3">
      <c r="A3004">
        <v>9268</v>
      </c>
      <c r="B3004">
        <v>2008</v>
      </c>
      <c r="C3004">
        <v>1</v>
      </c>
      <c r="D3004">
        <v>0.15520929999999999</v>
      </c>
      <c r="E3004">
        <v>6.5361999999999998E-3</v>
      </c>
      <c r="F3004">
        <v>7.0030899999999993E-2</v>
      </c>
      <c r="G3004">
        <v>0.11298320000000001</v>
      </c>
      <c r="H3004">
        <v>0</v>
      </c>
      <c r="I3004">
        <v>0.35886960000000001</v>
      </c>
      <c r="J3004">
        <v>0.1671405</v>
      </c>
      <c r="K3004">
        <v>8.7772100000000006E-2</v>
      </c>
      <c r="L3004">
        <v>2.4277400000000001E-2</v>
      </c>
      <c r="M3004">
        <v>1.7180899999999999E-2</v>
      </c>
      <c r="O3004" t="str">
        <f>Table_Index[[#This Row],[ID]]&amp;Table_Index[[#This Row],[year]]</f>
        <v>92682008</v>
      </c>
      <c r="R3004" t="str">
        <f t="shared" si="166"/>
        <v/>
      </c>
    </row>
    <row r="3005" spans="1:18" x14ac:dyDescent="0.3">
      <c r="A3005">
        <v>9268</v>
      </c>
      <c r="B3005">
        <v>2008</v>
      </c>
      <c r="C3005">
        <v>2</v>
      </c>
      <c r="D3005">
        <v>8.8532799999999995E-2</v>
      </c>
      <c r="E3005">
        <v>8.43275E-2</v>
      </c>
      <c r="F3005">
        <v>6.6399600000000003E-2</v>
      </c>
      <c r="G3005">
        <v>0.24767049999999999</v>
      </c>
      <c r="H3005">
        <v>0</v>
      </c>
      <c r="I3005">
        <v>0.3037781</v>
      </c>
      <c r="J3005">
        <v>0.1228392</v>
      </c>
      <c r="K3005">
        <v>5.84316E-2</v>
      </c>
      <c r="L3005">
        <v>1.9919900000000001E-2</v>
      </c>
      <c r="M3005">
        <v>8.1007000000000006E-3</v>
      </c>
      <c r="O3005" t="str">
        <f>Table_Index[[#This Row],[ID]]&amp;Table_Index[[#This Row],[year]]</f>
        <v>92682008</v>
      </c>
      <c r="R3005" t="str">
        <f t="shared" si="166"/>
        <v/>
      </c>
    </row>
    <row r="3006" spans="1:18" x14ac:dyDescent="0.3">
      <c r="A3006">
        <v>9268</v>
      </c>
      <c r="B3006">
        <v>2008</v>
      </c>
      <c r="C3006">
        <v>3</v>
      </c>
      <c r="D3006">
        <v>0.1736007</v>
      </c>
      <c r="E3006">
        <v>0.1081087</v>
      </c>
      <c r="F3006">
        <v>5.8896999999999998E-2</v>
      </c>
      <c r="G3006">
        <v>0.16595860000000001</v>
      </c>
      <c r="H3006">
        <v>0</v>
      </c>
      <c r="I3006">
        <v>0.31411719999999999</v>
      </c>
      <c r="J3006">
        <v>5.30073E-2</v>
      </c>
      <c r="K3006">
        <v>2.45404E-2</v>
      </c>
      <c r="L3006">
        <v>8.88129E-2</v>
      </c>
      <c r="M3006">
        <v>1.29573E-2</v>
      </c>
      <c r="O3006" t="str">
        <f>Table_Index[[#This Row],[ID]]&amp;Table_Index[[#This Row],[year]]</f>
        <v>92682008</v>
      </c>
      <c r="R3006" t="str">
        <f t="shared" si="166"/>
        <v/>
      </c>
    </row>
    <row r="3007" spans="1:18" x14ac:dyDescent="0.3">
      <c r="A3007">
        <v>9268</v>
      </c>
      <c r="B3007">
        <v>2008</v>
      </c>
      <c r="C3007">
        <v>4</v>
      </c>
      <c r="D3007">
        <v>0.16041939999999999</v>
      </c>
      <c r="E3007">
        <v>0.1022561</v>
      </c>
      <c r="F3007">
        <v>6.0947399999999999E-2</v>
      </c>
      <c r="G3007">
        <v>0.1269537</v>
      </c>
      <c r="H3007">
        <v>1.52368E-2</v>
      </c>
      <c r="I3007">
        <v>0.34198240000000002</v>
      </c>
      <c r="J3007">
        <v>0.11850869999999999</v>
      </c>
      <c r="K3007">
        <v>4.2324500000000001E-2</v>
      </c>
      <c r="L3007">
        <v>2.0993000000000001E-2</v>
      </c>
      <c r="M3007">
        <v>1.0378E-2</v>
      </c>
      <c r="O3007" t="str">
        <f>Table_Index[[#This Row],[ID]]&amp;Table_Index[[#This Row],[year]]</f>
        <v>92682008</v>
      </c>
      <c r="R3007" t="str">
        <f t="shared" si="166"/>
        <v/>
      </c>
    </row>
    <row r="3008" spans="1:18" x14ac:dyDescent="0.3">
      <c r="A3008">
        <v>9268</v>
      </c>
      <c r="B3008">
        <v>2009</v>
      </c>
      <c r="C3008">
        <v>1</v>
      </c>
      <c r="D3008">
        <v>5.5186600000000002E-2</v>
      </c>
      <c r="E3008">
        <v>0.4389846</v>
      </c>
      <c r="F3008">
        <v>4.8915399999999998E-2</v>
      </c>
      <c r="G3008">
        <v>4.8601900000000003E-2</v>
      </c>
      <c r="H3008">
        <v>0</v>
      </c>
      <c r="I3008">
        <v>0.25642280000000001</v>
      </c>
      <c r="J3008">
        <v>9.2813900000000005E-2</v>
      </c>
      <c r="K3008">
        <v>1.88136E-2</v>
      </c>
      <c r="L3008">
        <v>1.88136E-2</v>
      </c>
      <c r="M3008">
        <v>2.1447500000000001E-2</v>
      </c>
      <c r="O3008" t="str">
        <f>Table_Index[[#This Row],[ID]]&amp;Table_Index[[#This Row],[year]]</f>
        <v>92682009</v>
      </c>
      <c r="R3008" t="str">
        <f t="shared" si="166"/>
        <v/>
      </c>
    </row>
    <row r="3009" spans="1:18" x14ac:dyDescent="0.3">
      <c r="A3009">
        <v>9268</v>
      </c>
      <c r="B3009">
        <v>2009</v>
      </c>
      <c r="C3009">
        <v>2</v>
      </c>
      <c r="D3009">
        <v>0.1056844</v>
      </c>
      <c r="E3009">
        <v>7.8518099999999993E-2</v>
      </c>
      <c r="F3009">
        <v>4.2934300000000002E-2</v>
      </c>
      <c r="G3009">
        <v>0.35356579999999999</v>
      </c>
      <c r="H3009">
        <v>1.6513000000000001E-3</v>
      </c>
      <c r="I3009">
        <v>0.1651319</v>
      </c>
      <c r="J3009">
        <v>7.4859800000000004E-2</v>
      </c>
      <c r="K3009">
        <v>8.3804400000000001E-2</v>
      </c>
      <c r="L3009">
        <v>6.9080199999999994E-2</v>
      </c>
      <c r="M3009">
        <v>2.4769800000000002E-2</v>
      </c>
      <c r="O3009" t="str">
        <f>Table_Index[[#This Row],[ID]]&amp;Table_Index[[#This Row],[year]]</f>
        <v>92682009</v>
      </c>
      <c r="R3009" t="str">
        <f t="shared" si="166"/>
        <v/>
      </c>
    </row>
    <row r="3010" spans="1:18" x14ac:dyDescent="0.3">
      <c r="A3010">
        <v>9268</v>
      </c>
      <c r="B3010">
        <v>2009</v>
      </c>
      <c r="C3010">
        <v>3</v>
      </c>
      <c r="D3010">
        <v>9.4661099999999998E-2</v>
      </c>
      <c r="E3010">
        <v>9.39078E-2</v>
      </c>
      <c r="F3010">
        <v>4.76689E-2</v>
      </c>
      <c r="G3010">
        <v>0.26482739999999999</v>
      </c>
      <c r="H3010">
        <v>2.6483000000000001E-3</v>
      </c>
      <c r="I3010">
        <v>0.2621791</v>
      </c>
      <c r="J3010">
        <v>7.9448199999999997E-2</v>
      </c>
      <c r="K3010">
        <v>0.11228680000000001</v>
      </c>
      <c r="L3010">
        <v>2.1186199999999999E-2</v>
      </c>
      <c r="M3010">
        <v>2.1186199999999999E-2</v>
      </c>
      <c r="O3010" t="str">
        <f>Table_Index[[#This Row],[ID]]&amp;Table_Index[[#This Row],[year]]</f>
        <v>92682009</v>
      </c>
      <c r="R3010" t="str">
        <f t="shared" si="166"/>
        <v/>
      </c>
    </row>
    <row r="3011" spans="1:18" x14ac:dyDescent="0.3">
      <c r="A3011">
        <v>9268</v>
      </c>
      <c r="B3011">
        <v>2009</v>
      </c>
      <c r="C3011">
        <v>4</v>
      </c>
      <c r="D3011">
        <v>7.4768699999999993E-2</v>
      </c>
      <c r="E3011">
        <v>9.4866300000000001E-2</v>
      </c>
      <c r="F3011">
        <v>5.69198E-2</v>
      </c>
      <c r="G3011">
        <v>0.1170018</v>
      </c>
      <c r="H3011">
        <v>2.5772E-2</v>
      </c>
      <c r="I3011">
        <v>0.35732979999999998</v>
      </c>
      <c r="J3011">
        <v>0.1486239</v>
      </c>
      <c r="K3011">
        <v>5.3125100000000001E-2</v>
      </c>
      <c r="L3011">
        <v>5.2619199999999998E-2</v>
      </c>
      <c r="M3011">
        <v>1.8973299999999998E-2</v>
      </c>
      <c r="O3011" t="str">
        <f>Table_Index[[#This Row],[ID]]&amp;Table_Index[[#This Row],[year]]</f>
        <v>92682009</v>
      </c>
      <c r="R3011" t="str">
        <f t="shared" si="166"/>
        <v/>
      </c>
    </row>
    <row r="3012" spans="1:18" x14ac:dyDescent="0.3">
      <c r="A3012">
        <v>9268</v>
      </c>
      <c r="B3012">
        <v>2010</v>
      </c>
      <c r="C3012">
        <v>1</v>
      </c>
      <c r="D3012">
        <v>5.79169E-2</v>
      </c>
      <c r="E3012">
        <v>0.10586950000000001</v>
      </c>
      <c r="F3012">
        <v>5.6048599999999997E-2</v>
      </c>
      <c r="G3012">
        <v>0.13389380000000001</v>
      </c>
      <c r="H3012">
        <v>1.22995E-2</v>
      </c>
      <c r="I3012">
        <v>0.35186050000000002</v>
      </c>
      <c r="J3012">
        <v>0.14012140000000001</v>
      </c>
      <c r="K3012">
        <v>9.4659800000000002E-2</v>
      </c>
      <c r="L3012">
        <v>3.1138099999999998E-2</v>
      </c>
      <c r="M3012">
        <v>1.6191799999999999E-2</v>
      </c>
      <c r="O3012" t="str">
        <f>Table_Index[[#This Row],[ID]]&amp;Table_Index[[#This Row],[year]]</f>
        <v>92682010</v>
      </c>
      <c r="R3012" t="str">
        <f t="shared" si="166"/>
        <v/>
      </c>
    </row>
    <row r="3013" spans="1:18" x14ac:dyDescent="0.3">
      <c r="A3013">
        <v>9268</v>
      </c>
      <c r="B3013">
        <v>2010</v>
      </c>
      <c r="C3013">
        <v>2</v>
      </c>
      <c r="D3013">
        <v>7.2194499999999995E-2</v>
      </c>
      <c r="E3013">
        <v>0.14332729999999999</v>
      </c>
      <c r="F3013">
        <v>3.9494599999999998E-2</v>
      </c>
      <c r="G3013">
        <v>0.1136002</v>
      </c>
      <c r="H3013">
        <v>2.1976900000000001E-2</v>
      </c>
      <c r="I3013">
        <v>0.39494639999999998</v>
      </c>
      <c r="J3013">
        <v>0.1125385</v>
      </c>
      <c r="K3013">
        <v>1.52882E-2</v>
      </c>
      <c r="L3013">
        <v>7.0071099999999997E-2</v>
      </c>
      <c r="M3013">
        <v>1.6562299999999999E-2</v>
      </c>
      <c r="O3013" t="str">
        <f>Table_Index[[#This Row],[ID]]&amp;Table_Index[[#This Row],[year]]</f>
        <v>92682010</v>
      </c>
      <c r="R3013" t="str">
        <f t="shared" si="166"/>
        <v/>
      </c>
    </row>
    <row r="3014" spans="1:18" x14ac:dyDescent="0.3">
      <c r="A3014">
        <v>9268</v>
      </c>
      <c r="B3014">
        <v>2010</v>
      </c>
      <c r="C3014">
        <v>3</v>
      </c>
      <c r="D3014">
        <v>7.8286099999999997E-2</v>
      </c>
      <c r="E3014">
        <v>5.8083299999999997E-2</v>
      </c>
      <c r="F3014">
        <v>3.63652E-2</v>
      </c>
      <c r="G3014">
        <v>0.30493710000000002</v>
      </c>
      <c r="H3014">
        <v>2.1045E-3</v>
      </c>
      <c r="I3014">
        <v>0.31146089999999998</v>
      </c>
      <c r="J3014">
        <v>0.1010144</v>
      </c>
      <c r="K3014">
        <v>7.2814500000000004E-2</v>
      </c>
      <c r="L3014">
        <v>2.0202899999999999E-2</v>
      </c>
      <c r="M3014">
        <v>1.4731299999999999E-2</v>
      </c>
      <c r="O3014" t="str">
        <f>Table_Index[[#This Row],[ID]]&amp;Table_Index[[#This Row],[year]]</f>
        <v>92682010</v>
      </c>
      <c r="R3014" t="str">
        <f t="shared" si="166"/>
        <v/>
      </c>
    </row>
    <row r="3015" spans="1:18" x14ac:dyDescent="0.3">
      <c r="A3015">
        <v>9268</v>
      </c>
      <c r="B3015">
        <v>2010</v>
      </c>
      <c r="C3015">
        <v>4</v>
      </c>
      <c r="D3015">
        <v>0.1310066</v>
      </c>
      <c r="E3015">
        <v>7.2473499999999996E-2</v>
      </c>
      <c r="F3015">
        <v>4.5348399999999997E-2</v>
      </c>
      <c r="G3015">
        <v>0.2204438</v>
      </c>
      <c r="H3015">
        <v>2.2674199999999999E-2</v>
      </c>
      <c r="I3015">
        <v>0.3186987</v>
      </c>
      <c r="J3015">
        <v>0.1284872</v>
      </c>
      <c r="K3015">
        <v>2.01549E-2</v>
      </c>
      <c r="L3015">
        <v>2.51936E-2</v>
      </c>
      <c r="M3015">
        <v>1.55192E-2</v>
      </c>
      <c r="O3015" t="str">
        <f>Table_Index[[#This Row],[ID]]&amp;Table_Index[[#This Row],[year]]</f>
        <v>92682010</v>
      </c>
      <c r="R3015" t="str">
        <f t="shared" si="166"/>
        <v/>
      </c>
    </row>
    <row r="3016" spans="1:18" x14ac:dyDescent="0.3">
      <c r="A3016">
        <v>9268</v>
      </c>
      <c r="B3016">
        <v>2011</v>
      </c>
      <c r="C3016">
        <v>1</v>
      </c>
      <c r="D3016">
        <v>5.4013800000000001E-2</v>
      </c>
      <c r="E3016">
        <v>8.9632699999999996E-2</v>
      </c>
      <c r="F3016">
        <v>5.23934E-2</v>
      </c>
      <c r="G3016">
        <v>0.14223630000000001</v>
      </c>
      <c r="H3016">
        <v>4.4651400000000001E-2</v>
      </c>
      <c r="I3016">
        <v>0.399702</v>
      </c>
      <c r="J3016">
        <v>9.72248E-2</v>
      </c>
      <c r="K3016">
        <v>5.8334900000000002E-2</v>
      </c>
      <c r="L3016">
        <v>5.1061000000000002E-2</v>
      </c>
      <c r="M3016">
        <v>1.0749699999999999E-2</v>
      </c>
      <c r="O3016" t="str">
        <f>Table_Index[[#This Row],[ID]]&amp;Table_Index[[#This Row],[year]]</f>
        <v>92682011</v>
      </c>
      <c r="R3016" t="str">
        <f t="shared" si="166"/>
        <v/>
      </c>
    </row>
    <row r="3017" spans="1:18" x14ac:dyDescent="0.3">
      <c r="A3017">
        <v>9268</v>
      </c>
      <c r="B3017">
        <v>2011</v>
      </c>
      <c r="C3017">
        <v>2</v>
      </c>
      <c r="D3017">
        <v>6.1214600000000001E-2</v>
      </c>
      <c r="E3017">
        <v>0.2811573</v>
      </c>
      <c r="F3017">
        <v>4.2020200000000001E-2</v>
      </c>
      <c r="G3017">
        <v>0.11983539999999999</v>
      </c>
      <c r="H3017">
        <v>2.29088E-2</v>
      </c>
      <c r="I3017">
        <v>0.25991510000000001</v>
      </c>
      <c r="J3017">
        <v>0.1024375</v>
      </c>
      <c r="K3017">
        <v>5.4470600000000001E-2</v>
      </c>
      <c r="L3017">
        <v>4.6080099999999999E-2</v>
      </c>
      <c r="M3017">
        <v>9.9603000000000001E-3</v>
      </c>
      <c r="O3017" t="str">
        <f>Table_Index[[#This Row],[ID]]&amp;Table_Index[[#This Row],[year]]</f>
        <v>92682011</v>
      </c>
      <c r="R3017" t="str">
        <f t="shared" si="166"/>
        <v/>
      </c>
    </row>
    <row r="3018" spans="1:18" x14ac:dyDescent="0.3">
      <c r="A3018">
        <v>9268</v>
      </c>
      <c r="B3018">
        <v>2011</v>
      </c>
      <c r="C3018">
        <v>3</v>
      </c>
      <c r="D3018">
        <v>5.9092400000000003E-2</v>
      </c>
      <c r="E3018">
        <v>0.1160429</v>
      </c>
      <c r="F3018">
        <v>4.40988E-2</v>
      </c>
      <c r="G3018">
        <v>0.16338620000000001</v>
      </c>
      <c r="H3018">
        <v>2.1035100000000001E-2</v>
      </c>
      <c r="I3018">
        <v>0.29017029999999999</v>
      </c>
      <c r="J3018">
        <v>0.1411163</v>
      </c>
      <c r="K3018">
        <v>6.6148299999999993E-2</v>
      </c>
      <c r="L3018">
        <v>8.6415000000000006E-2</v>
      </c>
      <c r="M3018">
        <v>1.2494699999999999E-2</v>
      </c>
      <c r="O3018" t="str">
        <f>Table_Index[[#This Row],[ID]]&amp;Table_Index[[#This Row],[year]]</f>
        <v>92682011</v>
      </c>
      <c r="R3018" t="str">
        <f t="shared" si="166"/>
        <v/>
      </c>
    </row>
    <row r="3019" spans="1:18" x14ac:dyDescent="0.3">
      <c r="A3019">
        <v>9268</v>
      </c>
      <c r="B3019">
        <v>2011</v>
      </c>
      <c r="C3019">
        <v>4</v>
      </c>
      <c r="D3019">
        <v>8.4677299999999997E-2</v>
      </c>
      <c r="E3019">
        <v>5.8130099999999997E-2</v>
      </c>
      <c r="F3019">
        <v>4.2972799999999998E-2</v>
      </c>
      <c r="G3019">
        <v>0.14361560000000001</v>
      </c>
      <c r="H3019">
        <v>1.7867999999999998E-2</v>
      </c>
      <c r="I3019">
        <v>0.37116250000000001</v>
      </c>
      <c r="J3019">
        <v>0.1536874</v>
      </c>
      <c r="K3019">
        <v>3.54376E-2</v>
      </c>
      <c r="L3019">
        <v>8.7474999999999997E-2</v>
      </c>
      <c r="M3019">
        <v>4.9737000000000002E-3</v>
      </c>
      <c r="O3019" t="str">
        <f>Table_Index[[#This Row],[ID]]&amp;Table_Index[[#This Row],[year]]</f>
        <v>92682011</v>
      </c>
      <c r="R3019" t="str">
        <f t="shared" si="166"/>
        <v/>
      </c>
    </row>
    <row r="3020" spans="1:18" x14ac:dyDescent="0.3">
      <c r="A3020">
        <v>9268</v>
      </c>
      <c r="B3020">
        <v>2012</v>
      </c>
      <c r="C3020">
        <v>1</v>
      </c>
      <c r="D3020">
        <v>9.4012999999999999E-2</v>
      </c>
      <c r="E3020">
        <v>7.8849600000000006E-2</v>
      </c>
      <c r="F3020">
        <v>5.7620900000000003E-2</v>
      </c>
      <c r="G3020">
        <v>7.1267899999999995E-2</v>
      </c>
      <c r="H3020">
        <v>8.6557700000000001E-2</v>
      </c>
      <c r="I3020">
        <v>0.34572520000000001</v>
      </c>
      <c r="J3020">
        <v>0.14860119999999999</v>
      </c>
      <c r="K3020">
        <v>1.2130699999999999E-2</v>
      </c>
      <c r="L3020">
        <v>9.4619499999999995E-2</v>
      </c>
      <c r="M3020">
        <v>1.06144E-2</v>
      </c>
      <c r="O3020" t="str">
        <f>Table_Index[[#This Row],[ID]]&amp;Table_Index[[#This Row],[year]]</f>
        <v>92682012</v>
      </c>
      <c r="R3020" t="str">
        <f t="shared" si="166"/>
        <v/>
      </c>
    </row>
    <row r="3021" spans="1:18" x14ac:dyDescent="0.3">
      <c r="A3021">
        <v>9268</v>
      </c>
      <c r="B3021">
        <v>2012</v>
      </c>
      <c r="C3021">
        <v>2</v>
      </c>
      <c r="D3021">
        <v>8.0704899999999996E-2</v>
      </c>
      <c r="E3021">
        <v>0.10947800000000001</v>
      </c>
      <c r="F3021">
        <v>4.0001599999999998E-2</v>
      </c>
      <c r="G3021">
        <v>0.13684740000000001</v>
      </c>
      <c r="H3021">
        <v>1.01758E-2</v>
      </c>
      <c r="I3021">
        <v>0.37194430000000001</v>
      </c>
      <c r="J3021">
        <v>9.1231599999999996E-2</v>
      </c>
      <c r="K3021">
        <v>7.1932599999999999E-2</v>
      </c>
      <c r="L3021">
        <v>7.5051699999999999E-2</v>
      </c>
      <c r="M3021">
        <v>1.26321E-2</v>
      </c>
      <c r="O3021" t="str">
        <f>Table_Index[[#This Row],[ID]]&amp;Table_Index[[#This Row],[year]]</f>
        <v>92682012</v>
      </c>
      <c r="R3021" t="str">
        <f t="shared" si="166"/>
        <v/>
      </c>
    </row>
    <row r="3022" spans="1:18" x14ac:dyDescent="0.3">
      <c r="A3022">
        <v>9268</v>
      </c>
      <c r="B3022">
        <v>2012</v>
      </c>
      <c r="C3022">
        <v>3</v>
      </c>
      <c r="D3022">
        <v>8.06259E-2</v>
      </c>
      <c r="E3022">
        <v>8.6500900000000006E-2</v>
      </c>
      <c r="F3022">
        <v>3.7550300000000002E-2</v>
      </c>
      <c r="G3022">
        <v>0.1584892</v>
      </c>
      <c r="H3022">
        <v>1.5422099999999999E-2</v>
      </c>
      <c r="I3022">
        <v>0.41652030000000001</v>
      </c>
      <c r="J3022">
        <v>9.8104300000000005E-2</v>
      </c>
      <c r="K3022">
        <v>2.9431300000000001E-2</v>
      </c>
      <c r="L3022">
        <v>6.4275200000000005E-2</v>
      </c>
      <c r="M3022">
        <v>1.30806E-2</v>
      </c>
      <c r="O3022" t="str">
        <f>Table_Index[[#This Row],[ID]]&amp;Table_Index[[#This Row],[year]]</f>
        <v>92682012</v>
      </c>
      <c r="R3022" t="str">
        <f t="shared" ref="R3022:R3085" si="167">RIGHT(P3022,4)</f>
        <v/>
      </c>
    </row>
    <row r="3023" spans="1:18" x14ac:dyDescent="0.3">
      <c r="A3023">
        <v>9268</v>
      </c>
      <c r="B3023">
        <v>2012</v>
      </c>
      <c r="C3023">
        <v>4</v>
      </c>
      <c r="D3023">
        <v>6.7715499999999998E-2</v>
      </c>
      <c r="E3023">
        <v>0.11319799999999999</v>
      </c>
      <c r="F3023">
        <v>6.0020499999999997E-2</v>
      </c>
      <c r="G3023">
        <v>2.0776300000000001E-2</v>
      </c>
      <c r="H3023">
        <v>1.0978099999999999E-2</v>
      </c>
      <c r="I3023">
        <v>0.4755472</v>
      </c>
      <c r="J3023">
        <v>0.1172709</v>
      </c>
      <c r="K3023">
        <v>7.3241799999999996E-2</v>
      </c>
      <c r="L3023">
        <v>3.9705900000000002E-2</v>
      </c>
      <c r="M3023">
        <v>2.15458E-2</v>
      </c>
      <c r="O3023" t="str">
        <f>Table_Index[[#This Row],[ID]]&amp;Table_Index[[#This Row],[year]]</f>
        <v>92682012</v>
      </c>
      <c r="R3023" t="str">
        <f t="shared" si="167"/>
        <v/>
      </c>
    </row>
    <row r="3024" spans="1:18" x14ac:dyDescent="0.3">
      <c r="A3024">
        <v>9269</v>
      </c>
      <c r="B3024">
        <v>2003</v>
      </c>
      <c r="C3024">
        <v>1</v>
      </c>
      <c r="D3024">
        <v>4.2138999999999996E-3</v>
      </c>
      <c r="E3024">
        <v>2.6319E-3</v>
      </c>
      <c r="F3024">
        <v>2.5240000000000002E-3</v>
      </c>
      <c r="G3024">
        <v>1.2080999999999999E-3</v>
      </c>
      <c r="H3024">
        <v>1.1218000000000001E-3</v>
      </c>
      <c r="I3024">
        <v>6.4719E-3</v>
      </c>
      <c r="J3024">
        <v>1.0313900000000001E-2</v>
      </c>
      <c r="K3024">
        <v>0.97142830000000002</v>
      </c>
      <c r="L3024">
        <v>0</v>
      </c>
      <c r="M3024">
        <v>8.6299999999999997E-5</v>
      </c>
      <c r="O3024" t="str">
        <f>Table_Index[[#This Row],[ID]]&amp;Table_Index[[#This Row],[year]]</f>
        <v>92692003</v>
      </c>
      <c r="R3024" t="str">
        <f t="shared" si="167"/>
        <v/>
      </c>
    </row>
    <row r="3025" spans="1:18" x14ac:dyDescent="0.3">
      <c r="A3025">
        <v>9269</v>
      </c>
      <c r="B3025">
        <v>2003</v>
      </c>
      <c r="C3025">
        <v>2</v>
      </c>
      <c r="D3025">
        <v>3.9851999999999999E-2</v>
      </c>
      <c r="E3025">
        <v>0.362653</v>
      </c>
      <c r="F3025">
        <v>0.11955590000000001</v>
      </c>
      <c r="G3025">
        <v>9.9629899999999993E-2</v>
      </c>
      <c r="H3025">
        <v>0</v>
      </c>
      <c r="I3025">
        <v>5.9777999999999998E-2</v>
      </c>
      <c r="J3025">
        <v>0.1292343</v>
      </c>
      <c r="K3025">
        <v>2.9888999999999999E-2</v>
      </c>
      <c r="L3025">
        <v>0.15940789999999999</v>
      </c>
      <c r="M3025">
        <v>0</v>
      </c>
      <c r="O3025" t="str">
        <f>Table_Index[[#This Row],[ID]]&amp;Table_Index[[#This Row],[year]]</f>
        <v>92692003</v>
      </c>
      <c r="R3025" t="str">
        <f t="shared" si="167"/>
        <v/>
      </c>
    </row>
    <row r="3026" spans="1:18" x14ac:dyDescent="0.3">
      <c r="A3026">
        <v>9269</v>
      </c>
      <c r="B3026">
        <v>2003</v>
      </c>
      <c r="C3026">
        <v>3</v>
      </c>
      <c r="D3026">
        <v>1.2761000000000001E-3</v>
      </c>
      <c r="E3026">
        <v>6.6706999999999999E-3</v>
      </c>
      <c r="F3026">
        <v>2.5523E-3</v>
      </c>
      <c r="G3026">
        <v>4.0603999999999996E-3</v>
      </c>
      <c r="H3026">
        <v>0</v>
      </c>
      <c r="I3026">
        <v>7.5408000000000003E-3</v>
      </c>
      <c r="J3026">
        <v>2.0882000000000001E-3</v>
      </c>
      <c r="K3026">
        <v>0.97450630000000005</v>
      </c>
      <c r="L3026">
        <v>1.1601000000000001E-3</v>
      </c>
      <c r="M3026">
        <v>1.45E-4</v>
      </c>
      <c r="O3026" t="str">
        <f>Table_Index[[#This Row],[ID]]&amp;Table_Index[[#This Row],[year]]</f>
        <v>92692003</v>
      </c>
      <c r="R3026" t="str">
        <f t="shared" si="167"/>
        <v/>
      </c>
    </row>
    <row r="3027" spans="1:18" x14ac:dyDescent="0.3">
      <c r="A3027">
        <v>9269</v>
      </c>
      <c r="B3027">
        <v>2003</v>
      </c>
      <c r="C3027">
        <v>4</v>
      </c>
      <c r="D3027">
        <v>7.6502700000000007E-2</v>
      </c>
      <c r="E3027">
        <v>0.34244079999999999</v>
      </c>
      <c r="F3027">
        <v>7.2859699999999999E-2</v>
      </c>
      <c r="G3027">
        <v>0</v>
      </c>
      <c r="H3027">
        <v>2.36794E-2</v>
      </c>
      <c r="I3027">
        <v>0.30054639999999999</v>
      </c>
      <c r="J3027">
        <v>7.8324199999999997E-2</v>
      </c>
      <c r="K3027">
        <v>3.6429900000000001E-2</v>
      </c>
      <c r="L3027">
        <v>6.3752299999999998E-2</v>
      </c>
      <c r="M3027">
        <v>5.4644999999999997E-3</v>
      </c>
      <c r="O3027" t="str">
        <f>Table_Index[[#This Row],[ID]]&amp;Table_Index[[#This Row],[year]]</f>
        <v>92692003</v>
      </c>
      <c r="R3027" t="str">
        <f t="shared" si="167"/>
        <v/>
      </c>
    </row>
    <row r="3028" spans="1:18" x14ac:dyDescent="0.3">
      <c r="A3028">
        <v>9269</v>
      </c>
      <c r="B3028">
        <v>2004</v>
      </c>
      <c r="C3028">
        <v>1</v>
      </c>
      <c r="D3028">
        <v>5.4595299999999999E-2</v>
      </c>
      <c r="E3028">
        <v>6.3315399999999994E-2</v>
      </c>
      <c r="F3028">
        <v>0.1091906</v>
      </c>
      <c r="G3028">
        <v>0.12466919999999999</v>
      </c>
      <c r="H3028">
        <v>0</v>
      </c>
      <c r="I3028">
        <v>0.52379779999999998</v>
      </c>
      <c r="J3028">
        <v>5.7628400000000003E-2</v>
      </c>
      <c r="K3028">
        <v>0</v>
      </c>
      <c r="L3028">
        <v>6.06615E-2</v>
      </c>
      <c r="M3028">
        <v>6.1419999999999999E-3</v>
      </c>
      <c r="O3028" t="str">
        <f>Table_Index[[#This Row],[ID]]&amp;Table_Index[[#This Row],[year]]</f>
        <v>92692004</v>
      </c>
      <c r="R3028" t="str">
        <f t="shared" si="167"/>
        <v/>
      </c>
    </row>
    <row r="3029" spans="1:18" x14ac:dyDescent="0.3">
      <c r="A3029">
        <v>9269</v>
      </c>
      <c r="B3029">
        <v>2004</v>
      </c>
      <c r="C3029">
        <v>2</v>
      </c>
      <c r="D3029">
        <v>0.30908029999999997</v>
      </c>
      <c r="E3029">
        <v>6.2846299999999994E-2</v>
      </c>
      <c r="F3029">
        <v>0.1669033</v>
      </c>
      <c r="G3029">
        <v>0.12466240000000001</v>
      </c>
      <c r="H3029">
        <v>0</v>
      </c>
      <c r="I3029">
        <v>0.18029680000000001</v>
      </c>
      <c r="J3029">
        <v>1.64843E-2</v>
      </c>
      <c r="K3029">
        <v>2.0605399999999999E-2</v>
      </c>
      <c r="L3029">
        <v>0.1112689</v>
      </c>
      <c r="M3029">
        <v>7.8524000000000007E-3</v>
      </c>
      <c r="O3029" t="str">
        <f>Table_Index[[#This Row],[ID]]&amp;Table_Index[[#This Row],[year]]</f>
        <v>92692004</v>
      </c>
      <c r="R3029" t="str">
        <f t="shared" si="167"/>
        <v/>
      </c>
    </row>
    <row r="3030" spans="1:18" x14ac:dyDescent="0.3">
      <c r="A3030">
        <v>9269</v>
      </c>
      <c r="B3030">
        <v>2004</v>
      </c>
      <c r="C3030">
        <v>3</v>
      </c>
      <c r="D3030">
        <v>8.3542199999999997E-2</v>
      </c>
      <c r="E3030">
        <v>0.23391809999999999</v>
      </c>
      <c r="F3030">
        <v>8.3542199999999997E-2</v>
      </c>
      <c r="G3030">
        <v>0.25730989999999998</v>
      </c>
      <c r="H3030">
        <v>3.3416899999999999E-2</v>
      </c>
      <c r="I3030">
        <v>0.15037590000000001</v>
      </c>
      <c r="J3030">
        <v>7.3517100000000002E-2</v>
      </c>
      <c r="K3030">
        <v>2.50627E-2</v>
      </c>
      <c r="L3030">
        <v>5.3467000000000001E-2</v>
      </c>
      <c r="M3030">
        <v>5.8479999999999999E-3</v>
      </c>
      <c r="O3030" t="str">
        <f>Table_Index[[#This Row],[ID]]&amp;Table_Index[[#This Row],[year]]</f>
        <v>92692004</v>
      </c>
      <c r="R3030" t="str">
        <f t="shared" si="167"/>
        <v/>
      </c>
    </row>
    <row r="3031" spans="1:18" x14ac:dyDescent="0.3">
      <c r="A3031">
        <v>9269</v>
      </c>
      <c r="B3031">
        <v>2004</v>
      </c>
      <c r="C3031">
        <v>4</v>
      </c>
      <c r="D3031">
        <v>0.12421359999999999</v>
      </c>
      <c r="E3031">
        <v>0.23879829999999999</v>
      </c>
      <c r="F3031">
        <v>6.1625399999999997E-2</v>
      </c>
      <c r="G3031">
        <v>6.9328500000000001E-2</v>
      </c>
      <c r="H3031">
        <v>0</v>
      </c>
      <c r="I3031">
        <v>0.35434589999999999</v>
      </c>
      <c r="J3031">
        <v>0</v>
      </c>
      <c r="K3031">
        <v>5.00706E-2</v>
      </c>
      <c r="L3031">
        <v>9.1796100000000005E-2</v>
      </c>
      <c r="M3031">
        <v>9.8215000000000004E-3</v>
      </c>
      <c r="O3031" t="str">
        <f>Table_Index[[#This Row],[ID]]&amp;Table_Index[[#This Row],[year]]</f>
        <v>92692004</v>
      </c>
      <c r="R3031" t="str">
        <f t="shared" si="167"/>
        <v/>
      </c>
    </row>
    <row r="3032" spans="1:18" x14ac:dyDescent="0.3">
      <c r="A3032">
        <v>9269</v>
      </c>
      <c r="B3032">
        <v>2005</v>
      </c>
      <c r="C3032">
        <v>1</v>
      </c>
      <c r="D3032">
        <v>7.5509599999999996E-2</v>
      </c>
      <c r="E3032">
        <v>0.26356590000000002</v>
      </c>
      <c r="F3032">
        <v>6.8906099999999998E-2</v>
      </c>
      <c r="G3032">
        <v>0.1068045</v>
      </c>
      <c r="H3032">
        <v>0</v>
      </c>
      <c r="I3032">
        <v>0.27820840000000002</v>
      </c>
      <c r="J3032">
        <v>0.1205857</v>
      </c>
      <c r="K3032">
        <v>2.7562400000000001E-2</v>
      </c>
      <c r="L3032">
        <v>3.7898399999999999E-2</v>
      </c>
      <c r="M3032">
        <v>2.0958899999999999E-2</v>
      </c>
      <c r="O3032" t="str">
        <f>Table_Index[[#This Row],[ID]]&amp;Table_Index[[#This Row],[year]]</f>
        <v>92692005</v>
      </c>
      <c r="R3032" t="str">
        <f t="shared" si="167"/>
        <v/>
      </c>
    </row>
    <row r="3033" spans="1:18" x14ac:dyDescent="0.3">
      <c r="A3033">
        <v>9269</v>
      </c>
      <c r="B3033">
        <v>2005</v>
      </c>
      <c r="C3033">
        <v>2</v>
      </c>
      <c r="D3033">
        <v>0</v>
      </c>
      <c r="E3033">
        <v>0.16309409999999999</v>
      </c>
      <c r="F3033">
        <v>6.2131100000000002E-2</v>
      </c>
      <c r="G3033">
        <v>0.148338</v>
      </c>
      <c r="H3033">
        <v>9.3196600000000004E-2</v>
      </c>
      <c r="I3033">
        <v>0.1708605</v>
      </c>
      <c r="J3033">
        <v>0.1040696</v>
      </c>
      <c r="K3033">
        <v>0.18639330000000001</v>
      </c>
      <c r="L3033">
        <v>5.5918000000000002E-2</v>
      </c>
      <c r="M3033">
        <v>1.5998800000000001E-2</v>
      </c>
      <c r="O3033" t="str">
        <f>Table_Index[[#This Row],[ID]]&amp;Table_Index[[#This Row],[year]]</f>
        <v>92692005</v>
      </c>
      <c r="R3033" t="str">
        <f t="shared" si="167"/>
        <v/>
      </c>
    </row>
    <row r="3034" spans="1:18" x14ac:dyDescent="0.3">
      <c r="A3034">
        <v>9269</v>
      </c>
      <c r="B3034">
        <v>2005</v>
      </c>
      <c r="C3034">
        <v>3</v>
      </c>
      <c r="D3034">
        <v>6.0623200000000002E-2</v>
      </c>
      <c r="E3034">
        <v>9.3690399999999993E-2</v>
      </c>
      <c r="F3034">
        <v>0.10471279999999999</v>
      </c>
      <c r="G3034">
        <v>0.18738070000000001</v>
      </c>
      <c r="H3034">
        <v>4.1334000000000003E-2</v>
      </c>
      <c r="I3034">
        <v>0.19289190000000001</v>
      </c>
      <c r="J3034">
        <v>0.1984031</v>
      </c>
      <c r="K3034">
        <v>4.1334000000000003E-2</v>
      </c>
      <c r="L3034">
        <v>7.1645600000000004E-2</v>
      </c>
      <c r="M3034">
        <v>7.9842999999999997E-3</v>
      </c>
      <c r="O3034" t="str">
        <f>Table_Index[[#This Row],[ID]]&amp;Table_Index[[#This Row],[year]]</f>
        <v>92692005</v>
      </c>
      <c r="R3034" t="str">
        <f t="shared" si="167"/>
        <v/>
      </c>
    </row>
    <row r="3035" spans="1:18" x14ac:dyDescent="0.3">
      <c r="A3035">
        <v>9269</v>
      </c>
      <c r="B3035">
        <v>2005</v>
      </c>
      <c r="C3035">
        <v>4</v>
      </c>
      <c r="D3035">
        <v>8.6911299999999997E-2</v>
      </c>
      <c r="E3035">
        <v>0.13803560000000001</v>
      </c>
      <c r="F3035">
        <v>8.3657899999999993E-2</v>
      </c>
      <c r="G3035">
        <v>3.9040400000000003E-2</v>
      </c>
      <c r="H3035">
        <v>0</v>
      </c>
      <c r="I3035">
        <v>0.2875742</v>
      </c>
      <c r="J3035">
        <v>0.22727069999999999</v>
      </c>
      <c r="K3035">
        <v>7.0412100000000005E-2</v>
      </c>
      <c r="L3035">
        <v>5.2286199999999998E-2</v>
      </c>
      <c r="M3035">
        <v>1.48115E-2</v>
      </c>
      <c r="O3035" t="str">
        <f>Table_Index[[#This Row],[ID]]&amp;Table_Index[[#This Row],[year]]</f>
        <v>92692005</v>
      </c>
      <c r="R3035" t="str">
        <f t="shared" si="167"/>
        <v/>
      </c>
    </row>
    <row r="3036" spans="1:18" x14ac:dyDescent="0.3">
      <c r="A3036">
        <v>9269</v>
      </c>
      <c r="B3036">
        <v>2006</v>
      </c>
      <c r="C3036">
        <v>1</v>
      </c>
      <c r="D3036">
        <v>0.16786119999999999</v>
      </c>
      <c r="E3036">
        <v>0.24167340000000001</v>
      </c>
      <c r="F3036">
        <v>8.1725300000000001E-2</v>
      </c>
      <c r="G3036">
        <v>0.1120804</v>
      </c>
      <c r="H3036">
        <v>0</v>
      </c>
      <c r="I3036">
        <v>0.2288309</v>
      </c>
      <c r="J3036">
        <v>6.0710199999999999E-2</v>
      </c>
      <c r="K3036">
        <v>0</v>
      </c>
      <c r="L3036">
        <v>7.7055299999999993E-2</v>
      </c>
      <c r="M3036">
        <v>3.0063200000000002E-2</v>
      </c>
      <c r="O3036" t="str">
        <f>Table_Index[[#This Row],[ID]]&amp;Table_Index[[#This Row],[year]]</f>
        <v>92692006</v>
      </c>
      <c r="R3036" t="str">
        <f t="shared" si="167"/>
        <v/>
      </c>
    </row>
    <row r="3037" spans="1:18" x14ac:dyDescent="0.3">
      <c r="A3037">
        <v>9269</v>
      </c>
      <c r="B3037">
        <v>2006</v>
      </c>
      <c r="C3037">
        <v>2</v>
      </c>
      <c r="D3037">
        <v>9.3011300000000005E-2</v>
      </c>
      <c r="E3037">
        <v>6.3998600000000003E-2</v>
      </c>
      <c r="F3037">
        <v>3.8399200000000001E-2</v>
      </c>
      <c r="G3037">
        <v>6.6558599999999996E-2</v>
      </c>
      <c r="H3037">
        <v>0</v>
      </c>
      <c r="I3037">
        <v>0.12799730000000001</v>
      </c>
      <c r="J3037">
        <v>8.1918299999999999E-2</v>
      </c>
      <c r="K3037">
        <v>2.5599500000000001E-2</v>
      </c>
      <c r="L3037">
        <v>0.49150949999999999</v>
      </c>
      <c r="M3037">
        <v>1.10078E-2</v>
      </c>
      <c r="O3037" t="str">
        <f>Table_Index[[#This Row],[ID]]&amp;Table_Index[[#This Row],[year]]</f>
        <v>92692006</v>
      </c>
      <c r="R3037" t="str">
        <f t="shared" si="167"/>
        <v/>
      </c>
    </row>
    <row r="3038" spans="1:18" x14ac:dyDescent="0.3">
      <c r="A3038">
        <v>9269</v>
      </c>
      <c r="B3038">
        <v>2006</v>
      </c>
      <c r="C3038">
        <v>3</v>
      </c>
      <c r="D3038">
        <v>0.1183723</v>
      </c>
      <c r="E3038">
        <v>0.1481972</v>
      </c>
      <c r="F3038">
        <v>6.2522499999999995E-2</v>
      </c>
      <c r="G3038">
        <v>0.1926407</v>
      </c>
      <c r="H3038">
        <v>0</v>
      </c>
      <c r="I3038">
        <v>0.22623280000000001</v>
      </c>
      <c r="J3038">
        <v>0.13573969999999999</v>
      </c>
      <c r="K3038">
        <v>6.0328699999999999E-2</v>
      </c>
      <c r="L3038">
        <v>4.1133200000000002E-2</v>
      </c>
      <c r="M3038">
        <v>1.48329E-2</v>
      </c>
      <c r="O3038" t="str">
        <f>Table_Index[[#This Row],[ID]]&amp;Table_Index[[#This Row],[year]]</f>
        <v>92692006</v>
      </c>
      <c r="R3038" t="str">
        <f t="shared" si="167"/>
        <v/>
      </c>
    </row>
    <row r="3039" spans="1:18" x14ac:dyDescent="0.3">
      <c r="A3039">
        <v>9269</v>
      </c>
      <c r="B3039">
        <v>2006</v>
      </c>
      <c r="C3039">
        <v>4</v>
      </c>
      <c r="D3039">
        <v>0.22616820000000001</v>
      </c>
      <c r="E3039">
        <v>7.8404799999999997E-2</v>
      </c>
      <c r="F3039">
        <v>8.5727300000000006E-2</v>
      </c>
      <c r="G3039">
        <v>0.30540349999999999</v>
      </c>
      <c r="H3039">
        <v>0</v>
      </c>
      <c r="I3039">
        <v>0</v>
      </c>
      <c r="J3039">
        <v>0.1785986</v>
      </c>
      <c r="K3039">
        <v>3.57197E-2</v>
      </c>
      <c r="L3039">
        <v>5.3579599999999998E-2</v>
      </c>
      <c r="M3039">
        <v>3.6398399999999997E-2</v>
      </c>
      <c r="O3039" t="str">
        <f>Table_Index[[#This Row],[ID]]&amp;Table_Index[[#This Row],[year]]</f>
        <v>92692006</v>
      </c>
      <c r="R3039" t="str">
        <f t="shared" si="167"/>
        <v/>
      </c>
    </row>
    <row r="3040" spans="1:18" x14ac:dyDescent="0.3">
      <c r="A3040">
        <v>9269</v>
      </c>
      <c r="B3040">
        <v>2007</v>
      </c>
      <c r="C3040">
        <v>1</v>
      </c>
      <c r="D3040">
        <v>0.15964139999999999</v>
      </c>
      <c r="E3040">
        <v>0.15931229999999999</v>
      </c>
      <c r="F3040">
        <v>6.5831500000000001E-2</v>
      </c>
      <c r="G3040">
        <v>0.1234341</v>
      </c>
      <c r="H3040">
        <v>6.1717000000000001E-2</v>
      </c>
      <c r="I3040">
        <v>0.19875989999999999</v>
      </c>
      <c r="J3040">
        <v>0.1283714</v>
      </c>
      <c r="K3040">
        <v>3.7030199999999999E-2</v>
      </c>
      <c r="L3040">
        <v>4.6082100000000001E-2</v>
      </c>
      <c r="M3040">
        <v>1.9820000000000001E-2</v>
      </c>
      <c r="O3040" t="str">
        <f>Table_Index[[#This Row],[ID]]&amp;Table_Index[[#This Row],[year]]</f>
        <v>92692007</v>
      </c>
      <c r="R3040" t="str">
        <f t="shared" si="167"/>
        <v/>
      </c>
    </row>
    <row r="3041" spans="1:18" x14ac:dyDescent="0.3">
      <c r="A3041">
        <v>9269</v>
      </c>
      <c r="B3041">
        <v>2007</v>
      </c>
      <c r="C3041">
        <v>2</v>
      </c>
      <c r="D3041">
        <v>0.1141494</v>
      </c>
      <c r="E3041">
        <v>9.7449099999999997E-2</v>
      </c>
      <c r="F3041">
        <v>5.0211100000000002E-2</v>
      </c>
      <c r="G3041">
        <v>0.17397689999999999</v>
      </c>
      <c r="H3041">
        <v>5.2853700000000003E-2</v>
      </c>
      <c r="I3041">
        <v>0.2312351</v>
      </c>
      <c r="J3041">
        <v>0.12662870000000001</v>
      </c>
      <c r="K3041">
        <v>9.1943499999999997E-2</v>
      </c>
      <c r="L3041">
        <v>3.5676300000000001E-2</v>
      </c>
      <c r="M3041">
        <v>2.5876300000000001E-2</v>
      </c>
      <c r="O3041" t="str">
        <f>Table_Index[[#This Row],[ID]]&amp;Table_Index[[#This Row],[year]]</f>
        <v>92692007</v>
      </c>
      <c r="R3041" t="str">
        <f t="shared" si="167"/>
        <v/>
      </c>
    </row>
    <row r="3042" spans="1:18" x14ac:dyDescent="0.3">
      <c r="A3042">
        <v>9269</v>
      </c>
      <c r="B3042">
        <v>2007</v>
      </c>
      <c r="C3042">
        <v>3</v>
      </c>
      <c r="D3042">
        <v>0.1692283</v>
      </c>
      <c r="E3042">
        <v>0.13140080000000001</v>
      </c>
      <c r="F3042">
        <v>5.7338500000000001E-2</v>
      </c>
      <c r="G3042">
        <v>0.19670299999999999</v>
      </c>
      <c r="H3042">
        <v>1.19455E-2</v>
      </c>
      <c r="I3042">
        <v>0.25085610000000003</v>
      </c>
      <c r="J3042">
        <v>0.1003424</v>
      </c>
      <c r="K3042">
        <v>1.9112799999999999E-2</v>
      </c>
      <c r="L3042">
        <v>2.00685E-2</v>
      </c>
      <c r="M3042">
        <v>4.3003899999999998E-2</v>
      </c>
      <c r="O3042" t="str">
        <f>Table_Index[[#This Row],[ID]]&amp;Table_Index[[#This Row],[year]]</f>
        <v>92692007</v>
      </c>
      <c r="R3042" t="str">
        <f t="shared" si="167"/>
        <v/>
      </c>
    </row>
    <row r="3043" spans="1:18" x14ac:dyDescent="0.3">
      <c r="A3043">
        <v>9269</v>
      </c>
      <c r="B3043">
        <v>2007</v>
      </c>
      <c r="C3043">
        <v>4</v>
      </c>
      <c r="D3043">
        <v>0.1646116</v>
      </c>
      <c r="E3043">
        <v>5.9315300000000001E-2</v>
      </c>
      <c r="F3043">
        <v>8.2765599999999995E-2</v>
      </c>
      <c r="G3043">
        <v>0.2220877</v>
      </c>
      <c r="H3043">
        <v>0</v>
      </c>
      <c r="I3043">
        <v>0.30542809999999998</v>
      </c>
      <c r="J3043">
        <v>9.9318699999999996E-2</v>
      </c>
      <c r="K3043">
        <v>2.1151199999999998E-2</v>
      </c>
      <c r="L3043">
        <v>2.5749299999999999E-2</v>
      </c>
      <c r="M3043">
        <v>1.95725E-2</v>
      </c>
      <c r="O3043" t="str">
        <f>Table_Index[[#This Row],[ID]]&amp;Table_Index[[#This Row],[year]]</f>
        <v>92692007</v>
      </c>
      <c r="R3043" t="str">
        <f t="shared" si="167"/>
        <v/>
      </c>
    </row>
    <row r="3044" spans="1:18" x14ac:dyDescent="0.3">
      <c r="A3044">
        <v>9269</v>
      </c>
      <c r="B3044">
        <v>2008</v>
      </c>
      <c r="C3044">
        <v>1</v>
      </c>
      <c r="D3044">
        <v>0.1246283</v>
      </c>
      <c r="E3044">
        <v>9.7323599999999996E-2</v>
      </c>
      <c r="F3044">
        <v>7.2992699999999994E-2</v>
      </c>
      <c r="G3044">
        <v>8.9213299999999995E-2</v>
      </c>
      <c r="H3044">
        <v>8.1102999999999995E-2</v>
      </c>
      <c r="I3044">
        <v>0.4163287</v>
      </c>
      <c r="J3044">
        <v>5.3527999999999999E-2</v>
      </c>
      <c r="K3044">
        <v>1.9464700000000001E-2</v>
      </c>
      <c r="L3044">
        <v>2.1897799999999999E-2</v>
      </c>
      <c r="M3044">
        <v>2.35199E-2</v>
      </c>
      <c r="O3044" t="str">
        <f>Table_Index[[#This Row],[ID]]&amp;Table_Index[[#This Row],[year]]</f>
        <v>92692008</v>
      </c>
      <c r="R3044" t="str">
        <f t="shared" si="167"/>
        <v/>
      </c>
    </row>
    <row r="3045" spans="1:18" x14ac:dyDescent="0.3">
      <c r="A3045">
        <v>9269</v>
      </c>
      <c r="B3045">
        <v>2008</v>
      </c>
      <c r="C3045">
        <v>2</v>
      </c>
      <c r="D3045">
        <v>0.22550329999999999</v>
      </c>
      <c r="E3045">
        <v>0.12634310000000001</v>
      </c>
      <c r="F3045">
        <v>9.1885900000000006E-2</v>
      </c>
      <c r="G3045">
        <v>0.25153769999999998</v>
      </c>
      <c r="H3045">
        <v>2.2971499999999999E-2</v>
      </c>
      <c r="I3045">
        <v>0.1091145</v>
      </c>
      <c r="J3045">
        <v>3.3781600000000002E-2</v>
      </c>
      <c r="K3045">
        <v>2.8714300000000002E-2</v>
      </c>
      <c r="L3045">
        <v>9.6480200000000002E-2</v>
      </c>
      <c r="M3045">
        <v>1.3668E-2</v>
      </c>
      <c r="O3045" t="str">
        <f>Table_Index[[#This Row],[ID]]&amp;Table_Index[[#This Row],[year]]</f>
        <v>92692008</v>
      </c>
      <c r="R3045" t="str">
        <f t="shared" si="167"/>
        <v/>
      </c>
    </row>
    <row r="3046" spans="1:18" x14ac:dyDescent="0.3">
      <c r="A3046">
        <v>9269</v>
      </c>
      <c r="B3046">
        <v>2008</v>
      </c>
      <c r="C3046">
        <v>3</v>
      </c>
      <c r="D3046">
        <v>0.1319505</v>
      </c>
      <c r="E3046">
        <v>0.1660915</v>
      </c>
      <c r="F3046">
        <v>8.3045800000000003E-2</v>
      </c>
      <c r="G3046">
        <v>0.22726850000000001</v>
      </c>
      <c r="H3046">
        <v>1.41178E-2</v>
      </c>
      <c r="I3046">
        <v>0.13702549999999999</v>
      </c>
      <c r="J3046">
        <v>0.1046377</v>
      </c>
      <c r="K3046">
        <v>1.9931000000000001E-2</v>
      </c>
      <c r="L3046">
        <v>2.49137E-2</v>
      </c>
      <c r="M3046">
        <v>9.1018100000000005E-2</v>
      </c>
      <c r="O3046" t="str">
        <f>Table_Index[[#This Row],[ID]]&amp;Table_Index[[#This Row],[year]]</f>
        <v>92692008</v>
      </c>
      <c r="R3046" t="str">
        <f t="shared" si="167"/>
        <v/>
      </c>
    </row>
    <row r="3047" spans="1:18" x14ac:dyDescent="0.3">
      <c r="A3047">
        <v>9269</v>
      </c>
      <c r="B3047">
        <v>2008</v>
      </c>
      <c r="C3047">
        <v>4</v>
      </c>
      <c r="D3047">
        <v>0.21848500000000001</v>
      </c>
      <c r="E3047">
        <v>8.9313400000000001E-2</v>
      </c>
      <c r="F3047">
        <v>6.4320299999999997E-2</v>
      </c>
      <c r="G3047">
        <v>0.17550260000000001</v>
      </c>
      <c r="H3047">
        <v>3.85922E-2</v>
      </c>
      <c r="I3047">
        <v>0.20214960000000001</v>
      </c>
      <c r="J3047">
        <v>8.8210700000000003E-2</v>
      </c>
      <c r="K3047">
        <v>2.3890399999999999E-2</v>
      </c>
      <c r="L3047">
        <v>8.2697599999999996E-2</v>
      </c>
      <c r="M3047">
        <v>1.6838100000000002E-2</v>
      </c>
      <c r="O3047" t="str">
        <f>Table_Index[[#This Row],[ID]]&amp;Table_Index[[#This Row],[year]]</f>
        <v>92692008</v>
      </c>
      <c r="R3047" t="str">
        <f t="shared" si="167"/>
        <v/>
      </c>
    </row>
    <row r="3048" spans="1:18" x14ac:dyDescent="0.3">
      <c r="A3048">
        <v>9269</v>
      </c>
      <c r="B3048">
        <v>2009</v>
      </c>
      <c r="C3048">
        <v>1</v>
      </c>
      <c r="D3048">
        <v>0.13765089999999999</v>
      </c>
      <c r="E3048">
        <v>5.8574800000000003E-2</v>
      </c>
      <c r="F3048">
        <v>3.9904099999999998E-2</v>
      </c>
      <c r="G3048">
        <v>9.9211099999999997E-2</v>
      </c>
      <c r="H3048">
        <v>3.2215999999999998E-3</v>
      </c>
      <c r="I3048">
        <v>0.4814119</v>
      </c>
      <c r="J3048">
        <v>0.1184487</v>
      </c>
      <c r="K3048">
        <v>2.1233399999999999E-2</v>
      </c>
      <c r="L3048">
        <v>2.4162099999999999E-2</v>
      </c>
      <c r="M3048">
        <v>1.6181299999999999E-2</v>
      </c>
      <c r="O3048" t="str">
        <f>Table_Index[[#This Row],[ID]]&amp;Table_Index[[#This Row],[year]]</f>
        <v>92692009</v>
      </c>
      <c r="R3048" t="str">
        <f t="shared" si="167"/>
        <v/>
      </c>
    </row>
    <row r="3049" spans="1:18" x14ac:dyDescent="0.3">
      <c r="A3049">
        <v>9269</v>
      </c>
      <c r="B3049">
        <v>2009</v>
      </c>
      <c r="C3049">
        <v>2</v>
      </c>
      <c r="D3049">
        <v>0.1027192</v>
      </c>
      <c r="E3049">
        <v>0.1658953</v>
      </c>
      <c r="F3049">
        <v>6.2528899999999998E-2</v>
      </c>
      <c r="G3049">
        <v>0.2320951</v>
      </c>
      <c r="H3049">
        <v>4.9935999999999999E-3</v>
      </c>
      <c r="I3049">
        <v>0.19540279999999999</v>
      </c>
      <c r="J3049">
        <v>0.1182549</v>
      </c>
      <c r="K3049">
        <v>3.0395999999999999E-2</v>
      </c>
      <c r="L3049">
        <v>4.9501999999999997E-2</v>
      </c>
      <c r="M3049">
        <v>3.8212099999999999E-2</v>
      </c>
      <c r="O3049" t="str">
        <f>Table_Index[[#This Row],[ID]]&amp;Table_Index[[#This Row],[year]]</f>
        <v>92692009</v>
      </c>
      <c r="R3049" t="str">
        <f t="shared" si="167"/>
        <v/>
      </c>
    </row>
    <row r="3050" spans="1:18" x14ac:dyDescent="0.3">
      <c r="A3050">
        <v>9269</v>
      </c>
      <c r="B3050">
        <v>2009</v>
      </c>
      <c r="C3050">
        <v>3</v>
      </c>
      <c r="D3050">
        <v>0.1398412</v>
      </c>
      <c r="E3050">
        <v>0.1714183</v>
      </c>
      <c r="F3050">
        <v>6.7665100000000006E-2</v>
      </c>
      <c r="G3050">
        <v>0.1808012</v>
      </c>
      <c r="H3050">
        <v>4.5110000000000003E-3</v>
      </c>
      <c r="I3050">
        <v>0.25261640000000002</v>
      </c>
      <c r="J3050">
        <v>7.75893E-2</v>
      </c>
      <c r="K3050">
        <v>3.1577000000000001E-2</v>
      </c>
      <c r="L3050">
        <v>3.6088099999999998E-2</v>
      </c>
      <c r="M3050">
        <v>3.7892500000000003E-2</v>
      </c>
      <c r="O3050" t="str">
        <f>Table_Index[[#This Row],[ID]]&amp;Table_Index[[#This Row],[year]]</f>
        <v>92692009</v>
      </c>
      <c r="R3050" t="str">
        <f t="shared" si="167"/>
        <v/>
      </c>
    </row>
    <row r="3051" spans="1:18" x14ac:dyDescent="0.3">
      <c r="A3051">
        <v>9269</v>
      </c>
      <c r="B3051">
        <v>2009</v>
      </c>
      <c r="C3051">
        <v>4</v>
      </c>
      <c r="D3051">
        <v>0.13825009999999999</v>
      </c>
      <c r="E3051">
        <v>0.18388280000000001</v>
      </c>
      <c r="F3051">
        <v>5.1415799999999998E-2</v>
      </c>
      <c r="G3051">
        <v>0.25172309999999998</v>
      </c>
      <c r="H3051">
        <v>2.6779E-3</v>
      </c>
      <c r="I3051">
        <v>0.19280919999999999</v>
      </c>
      <c r="J3051">
        <v>0.1128291</v>
      </c>
      <c r="K3051">
        <v>2.28515E-2</v>
      </c>
      <c r="L3051">
        <v>2.9992499999999998E-2</v>
      </c>
      <c r="M3051">
        <v>1.35681E-2</v>
      </c>
      <c r="O3051" t="str">
        <f>Table_Index[[#This Row],[ID]]&amp;Table_Index[[#This Row],[year]]</f>
        <v>92692009</v>
      </c>
      <c r="R3051" t="str">
        <f t="shared" si="167"/>
        <v/>
      </c>
    </row>
    <row r="3052" spans="1:18" x14ac:dyDescent="0.3">
      <c r="A3052">
        <v>9269</v>
      </c>
      <c r="B3052">
        <v>2010</v>
      </c>
      <c r="C3052">
        <v>1</v>
      </c>
      <c r="D3052">
        <v>0.1235415</v>
      </c>
      <c r="E3052">
        <v>0.36688090000000001</v>
      </c>
      <c r="F3052">
        <v>6.1770800000000001E-2</v>
      </c>
      <c r="G3052">
        <v>9.0971499999999997E-2</v>
      </c>
      <c r="H3052">
        <v>1.1979800000000001E-2</v>
      </c>
      <c r="I3052">
        <v>0.1007675</v>
      </c>
      <c r="J3052">
        <v>0.1048231</v>
      </c>
      <c r="K3052">
        <v>2.6205800000000001E-2</v>
      </c>
      <c r="L3052">
        <v>8.2361000000000004E-2</v>
      </c>
      <c r="M3052">
        <v>3.0698199999999998E-2</v>
      </c>
      <c r="O3052" t="str">
        <f>Table_Index[[#This Row],[ID]]&amp;Table_Index[[#This Row],[year]]</f>
        <v>92692010</v>
      </c>
      <c r="R3052" t="str">
        <f t="shared" si="167"/>
        <v/>
      </c>
    </row>
    <row r="3053" spans="1:18" x14ac:dyDescent="0.3">
      <c r="A3053">
        <v>9269</v>
      </c>
      <c r="B3053">
        <v>2010</v>
      </c>
      <c r="C3053">
        <v>2</v>
      </c>
      <c r="D3053">
        <v>8.9633500000000005E-2</v>
      </c>
      <c r="E3053">
        <v>0.14085259999999999</v>
      </c>
      <c r="F3053">
        <v>5.9542200000000003E-2</v>
      </c>
      <c r="G3053">
        <v>0.11588329999999999</v>
      </c>
      <c r="H3053">
        <v>8.8033E-3</v>
      </c>
      <c r="I3053">
        <v>0.29771120000000001</v>
      </c>
      <c r="J3053">
        <v>0.13445019999999999</v>
      </c>
      <c r="K3053">
        <v>3.4893E-2</v>
      </c>
      <c r="L3053">
        <v>9.6035899999999993E-2</v>
      </c>
      <c r="M3053">
        <v>2.2194999999999999E-2</v>
      </c>
      <c r="O3053" t="str">
        <f>Table_Index[[#This Row],[ID]]&amp;Table_Index[[#This Row],[year]]</f>
        <v>92692010</v>
      </c>
      <c r="R3053" t="str">
        <f t="shared" si="167"/>
        <v/>
      </c>
    </row>
    <row r="3054" spans="1:18" x14ac:dyDescent="0.3">
      <c r="A3054">
        <v>9269</v>
      </c>
      <c r="B3054">
        <v>2010</v>
      </c>
      <c r="C3054">
        <v>3</v>
      </c>
      <c r="D3054">
        <v>0.12648809999999999</v>
      </c>
      <c r="E3054">
        <v>9.6726199999999998E-2</v>
      </c>
      <c r="F3054">
        <v>5.2083299999999999E-2</v>
      </c>
      <c r="G3054">
        <v>0.22154019999999999</v>
      </c>
      <c r="H3054">
        <v>4.6502999999999996E-3</v>
      </c>
      <c r="I3054">
        <v>0.28273809999999999</v>
      </c>
      <c r="J3054">
        <v>0.1227679</v>
      </c>
      <c r="K3054">
        <v>3.3482100000000001E-2</v>
      </c>
      <c r="L3054">
        <v>3.3482100000000001E-2</v>
      </c>
      <c r="M3054">
        <v>2.6041700000000001E-2</v>
      </c>
      <c r="O3054" t="str">
        <f>Table_Index[[#This Row],[ID]]&amp;Table_Index[[#This Row],[year]]</f>
        <v>92692010</v>
      </c>
      <c r="R3054" t="str">
        <f t="shared" si="167"/>
        <v/>
      </c>
    </row>
    <row r="3055" spans="1:18" x14ac:dyDescent="0.3">
      <c r="A3055">
        <v>9269</v>
      </c>
      <c r="B3055">
        <v>2010</v>
      </c>
      <c r="C3055">
        <v>4</v>
      </c>
      <c r="D3055">
        <v>7.2882699999999995E-2</v>
      </c>
      <c r="E3055">
        <v>0.13171389999999999</v>
      </c>
      <c r="F3055">
        <v>8.3141699999999999E-2</v>
      </c>
      <c r="G3055">
        <v>0.24723709999999999</v>
      </c>
      <c r="H3055">
        <v>3.2818999999999999E-3</v>
      </c>
      <c r="I3055">
        <v>0.1837869</v>
      </c>
      <c r="J3055">
        <v>0.1662834</v>
      </c>
      <c r="K3055">
        <v>3.9382899999999998E-2</v>
      </c>
      <c r="L3055">
        <v>4.6384300000000003E-2</v>
      </c>
      <c r="M3055">
        <v>2.59052E-2</v>
      </c>
      <c r="O3055" t="str">
        <f>Table_Index[[#This Row],[ID]]&amp;Table_Index[[#This Row],[year]]</f>
        <v>92692010</v>
      </c>
      <c r="R3055" t="str">
        <f t="shared" si="167"/>
        <v/>
      </c>
    </row>
    <row r="3056" spans="1:18" x14ac:dyDescent="0.3">
      <c r="A3056">
        <v>9269</v>
      </c>
      <c r="B3056">
        <v>2011</v>
      </c>
      <c r="C3056">
        <v>1</v>
      </c>
      <c r="D3056">
        <v>8.72888E-2</v>
      </c>
      <c r="E3056">
        <v>0.13047839999999999</v>
      </c>
      <c r="F3056">
        <v>0</v>
      </c>
      <c r="G3056">
        <v>4.8302100000000001E-2</v>
      </c>
      <c r="H3056">
        <v>7.2453199999999995E-2</v>
      </c>
      <c r="I3056">
        <v>0.31741390000000003</v>
      </c>
      <c r="J3056">
        <v>0.26911180000000001</v>
      </c>
      <c r="K3056">
        <v>2.7601199999999999E-2</v>
      </c>
      <c r="L3056">
        <v>4.1401800000000002E-2</v>
      </c>
      <c r="M3056">
        <v>5.9487999999999997E-3</v>
      </c>
      <c r="O3056" t="str">
        <f>Table_Index[[#This Row],[ID]]&amp;Table_Index[[#This Row],[year]]</f>
        <v>92692011</v>
      </c>
      <c r="R3056" t="str">
        <f t="shared" si="167"/>
        <v/>
      </c>
    </row>
    <row r="3057" spans="1:18" x14ac:dyDescent="0.3">
      <c r="A3057">
        <v>9269</v>
      </c>
      <c r="B3057">
        <v>2011</v>
      </c>
      <c r="C3057">
        <v>2</v>
      </c>
      <c r="D3057">
        <v>6.0761599999999999E-2</v>
      </c>
      <c r="E3057">
        <v>0.130519</v>
      </c>
      <c r="F3057">
        <v>6.4959600000000006E-2</v>
      </c>
      <c r="G3057">
        <v>0.2458081</v>
      </c>
      <c r="H3057">
        <v>2.5777600000000001E-2</v>
      </c>
      <c r="I3057">
        <v>0.24304619999999999</v>
      </c>
      <c r="J3057">
        <v>0.1428449</v>
      </c>
      <c r="K3057">
        <v>3.4247399999999997E-2</v>
      </c>
      <c r="L3057">
        <v>3.3623E-2</v>
      </c>
      <c r="M3057">
        <v>1.8412600000000001E-2</v>
      </c>
      <c r="O3057" t="str">
        <f>Table_Index[[#This Row],[ID]]&amp;Table_Index[[#This Row],[year]]</f>
        <v>92692011</v>
      </c>
      <c r="R3057" t="str">
        <f t="shared" si="167"/>
        <v/>
      </c>
    </row>
    <row r="3058" spans="1:18" x14ac:dyDescent="0.3">
      <c r="A3058">
        <v>9269</v>
      </c>
      <c r="B3058">
        <v>2011</v>
      </c>
      <c r="C3058">
        <v>3</v>
      </c>
      <c r="D3058">
        <v>7.1657499999999999E-2</v>
      </c>
      <c r="E3058">
        <v>0.1011635</v>
      </c>
      <c r="F3058">
        <v>5.4735800000000001E-2</v>
      </c>
      <c r="G3058">
        <v>0.2060739</v>
      </c>
      <c r="H3058">
        <v>1.02141E-2</v>
      </c>
      <c r="I3058">
        <v>0.3763088</v>
      </c>
      <c r="J3058">
        <v>0.12022330000000001</v>
      </c>
      <c r="K3058">
        <v>1.75937E-2</v>
      </c>
      <c r="L3058">
        <v>2.8834100000000001E-2</v>
      </c>
      <c r="M3058">
        <v>1.3195200000000001E-2</v>
      </c>
      <c r="O3058" t="str">
        <f>Table_Index[[#This Row],[ID]]&amp;Table_Index[[#This Row],[year]]</f>
        <v>92692011</v>
      </c>
      <c r="R3058" t="str">
        <f t="shared" si="167"/>
        <v/>
      </c>
    </row>
    <row r="3059" spans="1:18" x14ac:dyDescent="0.3">
      <c r="A3059">
        <v>9269</v>
      </c>
      <c r="B3059">
        <v>2011</v>
      </c>
      <c r="C3059">
        <v>4</v>
      </c>
      <c r="D3059">
        <v>0.1119048</v>
      </c>
      <c r="E3059">
        <v>0.13449700000000001</v>
      </c>
      <c r="F3059">
        <v>7.4321700000000004E-2</v>
      </c>
      <c r="G3059">
        <v>0.18650810000000001</v>
      </c>
      <c r="H3059">
        <v>1.77007E-2</v>
      </c>
      <c r="I3059">
        <v>0.1337228</v>
      </c>
      <c r="J3059">
        <v>0.172432</v>
      </c>
      <c r="K3059">
        <v>0.10908959999999999</v>
      </c>
      <c r="L3059">
        <v>3.44864E-2</v>
      </c>
      <c r="M3059">
        <v>2.5336899999999999E-2</v>
      </c>
      <c r="O3059" t="str">
        <f>Table_Index[[#This Row],[ID]]&amp;Table_Index[[#This Row],[year]]</f>
        <v>92692011</v>
      </c>
      <c r="R3059" t="str">
        <f t="shared" si="167"/>
        <v/>
      </c>
    </row>
    <row r="3060" spans="1:18" x14ac:dyDescent="0.3">
      <c r="A3060">
        <v>9269</v>
      </c>
      <c r="B3060">
        <v>2012</v>
      </c>
      <c r="C3060">
        <v>1</v>
      </c>
      <c r="D3060">
        <v>4.3048500000000003E-2</v>
      </c>
      <c r="E3060">
        <v>0.16173029999999999</v>
      </c>
      <c r="F3060">
        <v>9.2789399999999994E-2</v>
      </c>
      <c r="G3060">
        <v>0.1126496</v>
      </c>
      <c r="H3060">
        <v>3.4999500000000003E-2</v>
      </c>
      <c r="I3060">
        <v>0.1302307</v>
      </c>
      <c r="J3060">
        <v>0.13869570000000001</v>
      </c>
      <c r="K3060">
        <v>0.1172076</v>
      </c>
      <c r="L3060">
        <v>0.1478119</v>
      </c>
      <c r="M3060">
        <v>2.0836899999999998E-2</v>
      </c>
      <c r="O3060" t="str">
        <f>Table_Index[[#This Row],[ID]]&amp;Table_Index[[#This Row],[year]]</f>
        <v>92692012</v>
      </c>
      <c r="R3060" t="str">
        <f t="shared" si="167"/>
        <v/>
      </c>
    </row>
    <row r="3061" spans="1:18" x14ac:dyDescent="0.3">
      <c r="A3061">
        <v>9269</v>
      </c>
      <c r="B3061">
        <v>2012</v>
      </c>
      <c r="C3061">
        <v>2</v>
      </c>
      <c r="D3061">
        <v>0.11554929999999999</v>
      </c>
      <c r="E3061">
        <v>0.1590502</v>
      </c>
      <c r="F3061">
        <v>4.8428800000000001E-2</v>
      </c>
      <c r="G3061">
        <v>0.102465</v>
      </c>
      <c r="H3061">
        <v>3.0246700000000001E-2</v>
      </c>
      <c r="I3061">
        <v>0.33985090000000001</v>
      </c>
      <c r="J3061">
        <v>0.1280105</v>
      </c>
      <c r="K3061">
        <v>2.99069E-2</v>
      </c>
      <c r="L3061">
        <v>3.0586599999999999E-2</v>
      </c>
      <c r="M3061">
        <v>1.5904999999999999E-2</v>
      </c>
      <c r="O3061" t="str">
        <f>Table_Index[[#This Row],[ID]]&amp;Table_Index[[#This Row],[year]]</f>
        <v>92692012</v>
      </c>
      <c r="R3061" t="str">
        <f t="shared" si="167"/>
        <v/>
      </c>
    </row>
    <row r="3062" spans="1:18" x14ac:dyDescent="0.3">
      <c r="A3062">
        <v>9269</v>
      </c>
      <c r="B3062">
        <v>2012</v>
      </c>
      <c r="C3062">
        <v>3</v>
      </c>
      <c r="D3062">
        <v>0.12328500000000001</v>
      </c>
      <c r="E3062">
        <v>0.12206500000000001</v>
      </c>
      <c r="F3062">
        <v>4.7681599999999998E-2</v>
      </c>
      <c r="G3062">
        <v>0.1907266</v>
      </c>
      <c r="H3062">
        <v>1.933E-3</v>
      </c>
      <c r="I3062">
        <v>0.2010361</v>
      </c>
      <c r="J3062">
        <v>0.2139231</v>
      </c>
      <c r="K3062">
        <v>4.1753699999999998E-2</v>
      </c>
      <c r="L3062">
        <v>2.5773899999999999E-2</v>
      </c>
      <c r="M3062">
        <v>3.1822099999999999E-2</v>
      </c>
      <c r="O3062" t="str">
        <f>Table_Index[[#This Row],[ID]]&amp;Table_Index[[#This Row],[year]]</f>
        <v>92692012</v>
      </c>
      <c r="R3062" t="str">
        <f t="shared" si="167"/>
        <v/>
      </c>
    </row>
    <row r="3063" spans="1:18" x14ac:dyDescent="0.3">
      <c r="A3063">
        <v>9269</v>
      </c>
      <c r="B3063">
        <v>2012</v>
      </c>
      <c r="C3063">
        <v>4</v>
      </c>
      <c r="D3063">
        <v>0.11875090000000001</v>
      </c>
      <c r="E3063">
        <v>0.16936010000000001</v>
      </c>
      <c r="F3063">
        <v>7.3447700000000005E-2</v>
      </c>
      <c r="G3063">
        <v>0.12680710000000001</v>
      </c>
      <c r="H3063">
        <v>2.3952500000000002E-2</v>
      </c>
      <c r="I3063">
        <v>0.29726180000000002</v>
      </c>
      <c r="J3063">
        <v>0.1079744</v>
      </c>
      <c r="K3063">
        <v>2.6365800000000002E-2</v>
      </c>
      <c r="L3063">
        <v>2.88769E-2</v>
      </c>
      <c r="M3063">
        <v>2.7202799999999999E-2</v>
      </c>
      <c r="O3063" t="str">
        <f>Table_Index[[#This Row],[ID]]&amp;Table_Index[[#This Row],[year]]</f>
        <v>92692012</v>
      </c>
      <c r="R3063" t="str">
        <f t="shared" si="167"/>
        <v/>
      </c>
    </row>
    <row r="3064" spans="1:18" x14ac:dyDescent="0.3">
      <c r="A3064">
        <v>9270</v>
      </c>
      <c r="B3064">
        <v>2003</v>
      </c>
      <c r="C3064">
        <v>1</v>
      </c>
      <c r="D3064">
        <v>9.30232E-2</v>
      </c>
      <c r="E3064">
        <v>0.2</v>
      </c>
      <c r="F3064">
        <v>0.18139540000000001</v>
      </c>
      <c r="G3064">
        <v>4.65116E-2</v>
      </c>
      <c r="H3064">
        <v>0</v>
      </c>
      <c r="I3064">
        <v>0</v>
      </c>
      <c r="J3064">
        <v>0.29767440000000001</v>
      </c>
      <c r="K3064">
        <v>6.0465100000000001E-2</v>
      </c>
      <c r="L3064">
        <v>9.30232E-2</v>
      </c>
      <c r="M3064">
        <v>2.7907000000000001E-2</v>
      </c>
      <c r="O3064" t="str">
        <f>Table_Index[[#This Row],[ID]]&amp;Table_Index[[#This Row],[year]]</f>
        <v>92702003</v>
      </c>
      <c r="R3064" t="str">
        <f t="shared" si="167"/>
        <v/>
      </c>
    </row>
    <row r="3065" spans="1:18" x14ac:dyDescent="0.3">
      <c r="A3065">
        <v>9270</v>
      </c>
      <c r="B3065">
        <v>2003</v>
      </c>
      <c r="C3065">
        <v>2</v>
      </c>
      <c r="D3065">
        <v>0.3256425</v>
      </c>
      <c r="E3065">
        <v>0.1496905</v>
      </c>
      <c r="F3065">
        <v>0.10241980000000001</v>
      </c>
      <c r="G3065">
        <v>9.9793699999999999E-2</v>
      </c>
      <c r="H3065">
        <v>0</v>
      </c>
      <c r="I3065">
        <v>0</v>
      </c>
      <c r="J3065">
        <v>0.19771150000000001</v>
      </c>
      <c r="K3065">
        <v>3.9392200000000002E-2</v>
      </c>
      <c r="L3065">
        <v>7.8784499999999993E-2</v>
      </c>
      <c r="M3065">
        <v>6.5653999999999999E-3</v>
      </c>
      <c r="O3065" t="str">
        <f>Table_Index[[#This Row],[ID]]&amp;Table_Index[[#This Row],[year]]</f>
        <v>92702003</v>
      </c>
      <c r="R3065" t="str">
        <f t="shared" si="167"/>
        <v/>
      </c>
    </row>
    <row r="3066" spans="1:18" x14ac:dyDescent="0.3">
      <c r="A3066">
        <v>9270</v>
      </c>
      <c r="B3066">
        <v>2003</v>
      </c>
      <c r="C3066">
        <v>3</v>
      </c>
      <c r="D3066">
        <v>0</v>
      </c>
      <c r="E3066">
        <v>0.2034588</v>
      </c>
      <c r="F3066">
        <v>0.3204476</v>
      </c>
      <c r="G3066">
        <v>0.13224820000000001</v>
      </c>
      <c r="H3066">
        <v>0</v>
      </c>
      <c r="I3066">
        <v>0</v>
      </c>
      <c r="J3066">
        <v>0.26449640000000002</v>
      </c>
      <c r="K3066">
        <v>6.1037599999999997E-2</v>
      </c>
      <c r="L3066">
        <v>0</v>
      </c>
      <c r="M3066">
        <v>1.8311299999999999E-2</v>
      </c>
      <c r="O3066" t="str">
        <f>Table_Index[[#This Row],[ID]]&amp;Table_Index[[#This Row],[year]]</f>
        <v>92702003</v>
      </c>
      <c r="R3066" t="str">
        <f t="shared" si="167"/>
        <v/>
      </c>
    </row>
    <row r="3067" spans="1:18" x14ac:dyDescent="0.3">
      <c r="A3067">
        <v>9270</v>
      </c>
      <c r="B3067">
        <v>2003</v>
      </c>
      <c r="C3067">
        <v>4</v>
      </c>
      <c r="D3067">
        <v>0.1591457</v>
      </c>
      <c r="E3067">
        <v>0.42651060000000002</v>
      </c>
      <c r="F3067">
        <v>0.1241337</v>
      </c>
      <c r="G3067">
        <v>3.0802400000000001E-2</v>
      </c>
      <c r="H3067">
        <v>0</v>
      </c>
      <c r="I3067">
        <v>0.10185329999999999</v>
      </c>
      <c r="J3067">
        <v>0</v>
      </c>
      <c r="K3067">
        <v>4.1377900000000002E-2</v>
      </c>
      <c r="L3067">
        <v>6.0475399999999999E-2</v>
      </c>
      <c r="M3067">
        <v>5.5701000000000001E-2</v>
      </c>
      <c r="O3067" t="str">
        <f>Table_Index[[#This Row],[ID]]&amp;Table_Index[[#This Row],[year]]</f>
        <v>92702003</v>
      </c>
      <c r="R3067" t="str">
        <f t="shared" si="167"/>
        <v/>
      </c>
    </row>
    <row r="3068" spans="1:18" x14ac:dyDescent="0.3">
      <c r="A3068">
        <v>9270</v>
      </c>
      <c r="B3068">
        <v>2004</v>
      </c>
      <c r="C3068">
        <v>1</v>
      </c>
      <c r="D3068">
        <v>9.7607200000000005E-2</v>
      </c>
      <c r="E3068">
        <v>0.16319500000000001</v>
      </c>
      <c r="F3068">
        <v>6.7137199999999994E-2</v>
      </c>
      <c r="G3068">
        <v>0.14701330000000001</v>
      </c>
      <c r="H3068">
        <v>9.1237700000000005E-2</v>
      </c>
      <c r="I3068">
        <v>0.20657600000000001</v>
      </c>
      <c r="J3068">
        <v>0.14219319999999999</v>
      </c>
      <c r="K3068">
        <v>2.5822000000000001E-2</v>
      </c>
      <c r="L3068">
        <v>3.4429300000000003E-2</v>
      </c>
      <c r="M3068">
        <v>2.4789100000000001E-2</v>
      </c>
      <c r="O3068" t="str">
        <f>Table_Index[[#This Row],[ID]]&amp;Table_Index[[#This Row],[year]]</f>
        <v>92702004</v>
      </c>
      <c r="R3068" t="str">
        <f t="shared" si="167"/>
        <v/>
      </c>
    </row>
    <row r="3069" spans="1:18" x14ac:dyDescent="0.3">
      <c r="A3069">
        <v>9270</v>
      </c>
      <c r="B3069">
        <v>2004</v>
      </c>
      <c r="C3069">
        <v>2</v>
      </c>
      <c r="D3069">
        <v>2.3174699999999999E-2</v>
      </c>
      <c r="E3069">
        <v>7.6759999999999997E-3</v>
      </c>
      <c r="F3069">
        <v>6.2097999999999997E-3</v>
      </c>
      <c r="G3069">
        <v>6.8136000000000004E-3</v>
      </c>
      <c r="H3069">
        <v>0.93434850000000003</v>
      </c>
      <c r="I3069">
        <v>7.3309999999999998E-3</v>
      </c>
      <c r="J3069">
        <v>4.5710999999999998E-3</v>
      </c>
      <c r="K3069">
        <v>5.6923E-3</v>
      </c>
      <c r="L3069">
        <v>3.1048999999999998E-3</v>
      </c>
      <c r="M3069">
        <v>1.0781E-3</v>
      </c>
      <c r="O3069" t="str">
        <f>Table_Index[[#This Row],[ID]]&amp;Table_Index[[#This Row],[year]]</f>
        <v>92702004</v>
      </c>
      <c r="R3069" t="str">
        <f t="shared" si="167"/>
        <v/>
      </c>
    </row>
    <row r="3070" spans="1:18" x14ac:dyDescent="0.3">
      <c r="A3070">
        <v>9270</v>
      </c>
      <c r="B3070">
        <v>2004</v>
      </c>
      <c r="C3070">
        <v>3</v>
      </c>
      <c r="D3070">
        <v>0.42411850000000001</v>
      </c>
      <c r="E3070">
        <v>0.14307610000000001</v>
      </c>
      <c r="F3070">
        <v>0.15074090000000001</v>
      </c>
      <c r="G3070">
        <v>8.9422600000000005E-2</v>
      </c>
      <c r="H3070">
        <v>0</v>
      </c>
      <c r="I3070">
        <v>0</v>
      </c>
      <c r="J3070">
        <v>3.0659200000000001E-2</v>
      </c>
      <c r="K3070">
        <v>4.3433800000000002E-2</v>
      </c>
      <c r="L3070">
        <v>0.1057741</v>
      </c>
      <c r="M3070">
        <v>1.27747E-2</v>
      </c>
      <c r="O3070" t="str">
        <f>Table_Index[[#This Row],[ID]]&amp;Table_Index[[#This Row],[year]]</f>
        <v>92702004</v>
      </c>
      <c r="R3070" t="str">
        <f t="shared" si="167"/>
        <v/>
      </c>
    </row>
    <row r="3071" spans="1:18" x14ac:dyDescent="0.3">
      <c r="A3071">
        <v>9270</v>
      </c>
      <c r="B3071">
        <v>2004</v>
      </c>
      <c r="C3071">
        <v>4</v>
      </c>
      <c r="D3071">
        <v>2.7828800000000001E-2</v>
      </c>
      <c r="E3071">
        <v>2.52035E-2</v>
      </c>
      <c r="F3071">
        <v>1.99527E-2</v>
      </c>
      <c r="G3071">
        <v>1.26017E-2</v>
      </c>
      <c r="H3071">
        <v>5.6707800000000003E-2</v>
      </c>
      <c r="I3071">
        <v>4.98819E-2</v>
      </c>
      <c r="J3071">
        <v>0</v>
      </c>
      <c r="K3071">
        <v>7.8761000000000005E-3</v>
      </c>
      <c r="L3071">
        <v>1.10265E-2</v>
      </c>
      <c r="M3071">
        <v>0.78892099999999998</v>
      </c>
      <c r="O3071" t="str">
        <f>Table_Index[[#This Row],[ID]]&amp;Table_Index[[#This Row],[year]]</f>
        <v>92702004</v>
      </c>
      <c r="R3071" t="str">
        <f t="shared" si="167"/>
        <v/>
      </c>
    </row>
    <row r="3072" spans="1:18" x14ac:dyDescent="0.3">
      <c r="A3072">
        <v>9270</v>
      </c>
      <c r="B3072">
        <v>2005</v>
      </c>
      <c r="C3072">
        <v>1</v>
      </c>
      <c r="D3072">
        <v>0.1971096</v>
      </c>
      <c r="E3072">
        <v>0.1880966</v>
      </c>
      <c r="F3072">
        <v>9.4048300000000001E-2</v>
      </c>
      <c r="G3072">
        <v>9.6399499999999999E-2</v>
      </c>
      <c r="H3072">
        <v>0</v>
      </c>
      <c r="I3072">
        <v>0.192799</v>
      </c>
      <c r="J3072">
        <v>0.1293164</v>
      </c>
      <c r="K3072">
        <v>3.5268099999999997E-2</v>
      </c>
      <c r="L3072">
        <v>5.1726599999999998E-2</v>
      </c>
      <c r="M3072">
        <v>1.5235800000000001E-2</v>
      </c>
      <c r="O3072" t="str">
        <f>Table_Index[[#This Row],[ID]]&amp;Table_Index[[#This Row],[year]]</f>
        <v>92702005</v>
      </c>
      <c r="R3072" t="str">
        <f t="shared" si="167"/>
        <v/>
      </c>
    </row>
    <row r="3073" spans="1:18" x14ac:dyDescent="0.3">
      <c r="A3073">
        <v>9270</v>
      </c>
      <c r="B3073">
        <v>2005</v>
      </c>
      <c r="C3073">
        <v>2</v>
      </c>
      <c r="D3073">
        <v>6.4578099999999999E-2</v>
      </c>
      <c r="E3073">
        <v>0.2015883</v>
      </c>
      <c r="F3073">
        <v>9.9485100000000007E-2</v>
      </c>
      <c r="G3073">
        <v>0.1086482</v>
      </c>
      <c r="H3073">
        <v>0</v>
      </c>
      <c r="I3073">
        <v>0.18326210000000001</v>
      </c>
      <c r="J3073">
        <v>0.223187</v>
      </c>
      <c r="K3073">
        <v>3.9270399999999997E-2</v>
      </c>
      <c r="L3073">
        <v>6.0214700000000003E-2</v>
      </c>
      <c r="M3073">
        <v>1.9766100000000002E-2</v>
      </c>
      <c r="O3073" t="str">
        <f>Table_Index[[#This Row],[ID]]&amp;Table_Index[[#This Row],[year]]</f>
        <v>92702005</v>
      </c>
      <c r="R3073" t="str">
        <f t="shared" si="167"/>
        <v/>
      </c>
    </row>
    <row r="3074" spans="1:18" x14ac:dyDescent="0.3">
      <c r="A3074">
        <v>9270</v>
      </c>
      <c r="B3074">
        <v>2005</v>
      </c>
      <c r="C3074">
        <v>3</v>
      </c>
      <c r="D3074">
        <v>4.5803499999999997E-2</v>
      </c>
      <c r="E3074">
        <v>0.1780612</v>
      </c>
      <c r="F3074">
        <v>8.0156199999999997E-2</v>
      </c>
      <c r="G3074">
        <v>0.1511517</v>
      </c>
      <c r="H3074">
        <v>0.2267275</v>
      </c>
      <c r="I3074">
        <v>0</v>
      </c>
      <c r="J3074">
        <v>0.16031239999999999</v>
      </c>
      <c r="K3074">
        <v>9.1607099999999997E-2</v>
      </c>
      <c r="L3074">
        <v>5.9544600000000003E-2</v>
      </c>
      <c r="M3074">
        <v>6.6357999999999999E-3</v>
      </c>
      <c r="O3074" t="str">
        <f>Table_Index[[#This Row],[ID]]&amp;Table_Index[[#This Row],[year]]</f>
        <v>92702005</v>
      </c>
      <c r="R3074" t="str">
        <f t="shared" si="167"/>
        <v/>
      </c>
    </row>
    <row r="3075" spans="1:18" x14ac:dyDescent="0.3">
      <c r="A3075">
        <v>9270</v>
      </c>
      <c r="B3075">
        <v>2005</v>
      </c>
      <c r="C3075">
        <v>4</v>
      </c>
      <c r="D3075">
        <v>3.9579499999999997E-2</v>
      </c>
      <c r="E3075">
        <v>0.16269449999999999</v>
      </c>
      <c r="F3075">
        <v>9.1337199999999993E-2</v>
      </c>
      <c r="G3075">
        <v>0.15298990000000001</v>
      </c>
      <c r="H3075">
        <v>3.6534900000000002E-2</v>
      </c>
      <c r="I3075">
        <v>0.29227920000000002</v>
      </c>
      <c r="J3075">
        <v>0.1027544</v>
      </c>
      <c r="K3075">
        <v>4.5668599999999997E-2</v>
      </c>
      <c r="L3075">
        <v>5.25189E-2</v>
      </c>
      <c r="M3075">
        <v>2.3643000000000001E-2</v>
      </c>
      <c r="O3075" t="str">
        <f>Table_Index[[#This Row],[ID]]&amp;Table_Index[[#This Row],[year]]</f>
        <v>92702005</v>
      </c>
      <c r="R3075" t="str">
        <f t="shared" si="167"/>
        <v/>
      </c>
    </row>
    <row r="3076" spans="1:18" x14ac:dyDescent="0.3">
      <c r="A3076">
        <v>9271</v>
      </c>
      <c r="B3076">
        <v>2003</v>
      </c>
      <c r="C3076">
        <v>1</v>
      </c>
      <c r="D3076">
        <v>7.0353000000000004E-3</v>
      </c>
      <c r="E3076">
        <v>1.0901999999999999E-3</v>
      </c>
      <c r="F3076">
        <v>2.516E-3</v>
      </c>
      <c r="G3076">
        <v>1.258E-3</v>
      </c>
      <c r="H3076">
        <v>1.6770000000000001E-4</v>
      </c>
      <c r="I3076">
        <v>0</v>
      </c>
      <c r="J3076">
        <v>1.4695999999999999E-3</v>
      </c>
      <c r="K3076">
        <v>0.88058340000000002</v>
      </c>
      <c r="L3076">
        <v>8.3869999999999995E-4</v>
      </c>
      <c r="M3076">
        <v>0.105041</v>
      </c>
      <c r="O3076" t="str">
        <f>Table_Index[[#This Row],[ID]]&amp;Table_Index[[#This Row],[year]]</f>
        <v>92712003</v>
      </c>
      <c r="R3076" t="str">
        <f t="shared" si="167"/>
        <v/>
      </c>
    </row>
    <row r="3077" spans="1:18" x14ac:dyDescent="0.3">
      <c r="A3077">
        <v>9271</v>
      </c>
      <c r="B3077">
        <v>2003</v>
      </c>
      <c r="C3077">
        <v>2</v>
      </c>
      <c r="D3077">
        <v>0.2565846</v>
      </c>
      <c r="E3077">
        <v>8.8352299999999995E-2</v>
      </c>
      <c r="F3077">
        <v>7.2618299999999997E-2</v>
      </c>
      <c r="G3077">
        <v>0.1561293</v>
      </c>
      <c r="H3077">
        <v>0</v>
      </c>
      <c r="I3077">
        <v>0.1210305</v>
      </c>
      <c r="J3077">
        <v>0.13100110000000001</v>
      </c>
      <c r="K3077">
        <v>2.5416399999999999E-2</v>
      </c>
      <c r="L3077">
        <v>0.127082</v>
      </c>
      <c r="M3077">
        <v>2.1785499999999999E-2</v>
      </c>
      <c r="O3077" t="str">
        <f>Table_Index[[#This Row],[ID]]&amp;Table_Index[[#This Row],[year]]</f>
        <v>92712003</v>
      </c>
      <c r="R3077" t="str">
        <f t="shared" si="167"/>
        <v/>
      </c>
    </row>
    <row r="3078" spans="1:18" x14ac:dyDescent="0.3">
      <c r="A3078">
        <v>9271</v>
      </c>
      <c r="B3078">
        <v>2003</v>
      </c>
      <c r="C3078">
        <v>3</v>
      </c>
      <c r="D3078">
        <v>0.41686519999999999</v>
      </c>
      <c r="E3078">
        <v>4.71653E-2</v>
      </c>
      <c r="F3078">
        <v>0.14149600000000001</v>
      </c>
      <c r="G3078">
        <v>7.7179600000000001E-2</v>
      </c>
      <c r="H3078">
        <v>0</v>
      </c>
      <c r="I3078">
        <v>0.1715102</v>
      </c>
      <c r="J3078">
        <v>3.85898E-2</v>
      </c>
      <c r="K3078">
        <v>0</v>
      </c>
      <c r="L3078">
        <v>8.5755100000000001E-2</v>
      </c>
      <c r="M3078">
        <v>2.1438800000000001E-2</v>
      </c>
      <c r="O3078" t="str">
        <f>Table_Index[[#This Row],[ID]]&amp;Table_Index[[#This Row],[year]]</f>
        <v>92712003</v>
      </c>
      <c r="R3078" t="str">
        <f t="shared" si="167"/>
        <v/>
      </c>
    </row>
    <row r="3079" spans="1:18" x14ac:dyDescent="0.3">
      <c r="A3079">
        <v>9271</v>
      </c>
      <c r="B3079">
        <v>2003</v>
      </c>
      <c r="C3079">
        <v>4</v>
      </c>
      <c r="D3079">
        <v>0.12753700000000001</v>
      </c>
      <c r="E3079">
        <v>7.8951499999999994E-2</v>
      </c>
      <c r="F3079">
        <v>0.18219579999999999</v>
      </c>
      <c r="G3079">
        <v>8.0518800000000001E-2</v>
      </c>
      <c r="H3079">
        <v>0</v>
      </c>
      <c r="I3079">
        <v>0.27329360000000003</v>
      </c>
      <c r="J3079">
        <v>0</v>
      </c>
      <c r="K3079">
        <v>9.7171099999999996E-2</v>
      </c>
      <c r="L3079">
        <v>0.1153907</v>
      </c>
      <c r="M3079">
        <v>4.4941599999999998E-2</v>
      </c>
      <c r="O3079" t="str">
        <f>Table_Index[[#This Row],[ID]]&amp;Table_Index[[#This Row],[year]]</f>
        <v>92712003</v>
      </c>
      <c r="R3079" t="str">
        <f t="shared" si="167"/>
        <v/>
      </c>
    </row>
    <row r="3080" spans="1:18" x14ac:dyDescent="0.3">
      <c r="A3080">
        <v>9271</v>
      </c>
      <c r="B3080">
        <v>2004</v>
      </c>
      <c r="C3080">
        <v>1</v>
      </c>
      <c r="D3080">
        <v>5.9657000000000002E-2</v>
      </c>
      <c r="E3080">
        <v>9.2468300000000003E-2</v>
      </c>
      <c r="F3080">
        <v>8.7248300000000001E-2</v>
      </c>
      <c r="G3080">
        <v>0.29530200000000001</v>
      </c>
      <c r="H3080">
        <v>0</v>
      </c>
      <c r="I3080">
        <v>0.17897089999999999</v>
      </c>
      <c r="J3080">
        <v>8.6502599999999999E-2</v>
      </c>
      <c r="K3080">
        <v>0.10738259999999999</v>
      </c>
      <c r="L3080">
        <v>5.9657000000000002E-2</v>
      </c>
      <c r="M3080">
        <v>3.2811300000000002E-2</v>
      </c>
      <c r="O3080" t="str">
        <f>Table_Index[[#This Row],[ID]]&amp;Table_Index[[#This Row],[year]]</f>
        <v>92712004</v>
      </c>
      <c r="R3080" t="str">
        <f t="shared" si="167"/>
        <v/>
      </c>
    </row>
    <row r="3081" spans="1:18" x14ac:dyDescent="0.3">
      <c r="A3081">
        <v>9271</v>
      </c>
      <c r="B3081">
        <v>2004</v>
      </c>
      <c r="C3081">
        <v>2</v>
      </c>
      <c r="D3081">
        <v>0.31905289999999997</v>
      </c>
      <c r="E3081">
        <v>8.9733599999999997E-2</v>
      </c>
      <c r="F3081">
        <v>6.6469299999999995E-2</v>
      </c>
      <c r="G3081">
        <v>0.16240679999999999</v>
      </c>
      <c r="H3081">
        <v>0.1129979</v>
      </c>
      <c r="I3081">
        <v>9.9704000000000001E-2</v>
      </c>
      <c r="J3081">
        <v>2.6587699999999999E-2</v>
      </c>
      <c r="K3081">
        <v>5.9822399999999998E-2</v>
      </c>
      <c r="L3081">
        <v>4.4312900000000002E-2</v>
      </c>
      <c r="M3081">
        <v>1.8912399999999999E-2</v>
      </c>
      <c r="O3081" t="str">
        <f>Table_Index[[#This Row],[ID]]&amp;Table_Index[[#This Row],[year]]</f>
        <v>92712004</v>
      </c>
      <c r="R3081" t="str">
        <f t="shared" si="167"/>
        <v/>
      </c>
    </row>
    <row r="3082" spans="1:18" x14ac:dyDescent="0.3">
      <c r="A3082">
        <v>9271</v>
      </c>
      <c r="B3082">
        <v>2004</v>
      </c>
      <c r="C3082">
        <v>3</v>
      </c>
      <c r="D3082">
        <v>0.33338479999999998</v>
      </c>
      <c r="E3082">
        <v>4.3216499999999998E-2</v>
      </c>
      <c r="F3082">
        <v>0.117302</v>
      </c>
      <c r="G3082">
        <v>6.9455199999999995E-2</v>
      </c>
      <c r="H3082">
        <v>0</v>
      </c>
      <c r="I3082">
        <v>0.16206200000000001</v>
      </c>
      <c r="J3082">
        <v>0.12625400000000001</v>
      </c>
      <c r="K3082">
        <v>4.6303400000000002E-2</v>
      </c>
      <c r="L3082">
        <v>9.5848100000000006E-2</v>
      </c>
      <c r="M3082">
        <v>6.1738000000000001E-3</v>
      </c>
      <c r="O3082" t="str">
        <f>Table_Index[[#This Row],[ID]]&amp;Table_Index[[#This Row],[year]]</f>
        <v>92712004</v>
      </c>
      <c r="R3082" t="str">
        <f t="shared" si="167"/>
        <v/>
      </c>
    </row>
    <row r="3083" spans="1:18" x14ac:dyDescent="0.3">
      <c r="A3083">
        <v>9271</v>
      </c>
      <c r="B3083">
        <v>2004</v>
      </c>
      <c r="C3083">
        <v>4</v>
      </c>
      <c r="D3083">
        <v>8.8420000000000002E-4</v>
      </c>
      <c r="E3083">
        <v>4.2602999999999999E-3</v>
      </c>
      <c r="F3083">
        <v>2.2908999999999998E-3</v>
      </c>
      <c r="G3083">
        <v>1.5273000000000001E-3</v>
      </c>
      <c r="H3083">
        <v>0</v>
      </c>
      <c r="I3083">
        <v>4.0191999999999997E-3</v>
      </c>
      <c r="J3083">
        <v>0</v>
      </c>
      <c r="K3083">
        <v>0.90511739999999996</v>
      </c>
      <c r="L3083">
        <v>1.3565000000000001E-3</v>
      </c>
      <c r="M3083">
        <v>8.0544199999999996E-2</v>
      </c>
      <c r="O3083" t="str">
        <f>Table_Index[[#This Row],[ID]]&amp;Table_Index[[#This Row],[year]]</f>
        <v>92712004</v>
      </c>
      <c r="R3083" t="str">
        <f t="shared" si="167"/>
        <v/>
      </c>
    </row>
    <row r="3084" spans="1:18" x14ac:dyDescent="0.3">
      <c r="A3084">
        <v>9271</v>
      </c>
      <c r="B3084">
        <v>2005</v>
      </c>
      <c r="C3084">
        <v>1</v>
      </c>
      <c r="D3084">
        <v>0.1498091</v>
      </c>
      <c r="E3084">
        <v>0.17353250000000001</v>
      </c>
      <c r="F3084">
        <v>0.1581562</v>
      </c>
      <c r="G3084">
        <v>6.3262499999999999E-2</v>
      </c>
      <c r="H3084">
        <v>3.9539100000000001E-2</v>
      </c>
      <c r="I3084">
        <v>0.17133590000000001</v>
      </c>
      <c r="J3084">
        <v>0.104449</v>
      </c>
      <c r="K3084">
        <v>4.74469E-2</v>
      </c>
      <c r="L3084">
        <v>5.9308600000000003E-2</v>
      </c>
      <c r="M3084">
        <v>3.3160099999999998E-2</v>
      </c>
      <c r="O3084" t="str">
        <f>Table_Index[[#This Row],[ID]]&amp;Table_Index[[#This Row],[year]]</f>
        <v>92712005</v>
      </c>
      <c r="R3084" t="str">
        <f t="shared" si="167"/>
        <v/>
      </c>
    </row>
    <row r="3085" spans="1:18" x14ac:dyDescent="0.3">
      <c r="A3085">
        <v>9271</v>
      </c>
      <c r="B3085">
        <v>2005</v>
      </c>
      <c r="C3085">
        <v>2</v>
      </c>
      <c r="D3085">
        <v>0.10357329999999999</v>
      </c>
      <c r="E3085">
        <v>0.13082940000000001</v>
      </c>
      <c r="F3085">
        <v>0.1090245</v>
      </c>
      <c r="G3085">
        <v>9.2398300000000003E-2</v>
      </c>
      <c r="H3085">
        <v>7.0865899999999996E-2</v>
      </c>
      <c r="I3085">
        <v>0</v>
      </c>
      <c r="J3085">
        <v>0.32162230000000003</v>
      </c>
      <c r="K3085">
        <v>8.1768400000000005E-2</v>
      </c>
      <c r="L3085">
        <v>6.2689099999999998E-2</v>
      </c>
      <c r="M3085">
        <v>2.72289E-2</v>
      </c>
      <c r="O3085" t="str">
        <f>Table_Index[[#This Row],[ID]]&amp;Table_Index[[#This Row],[year]]</f>
        <v>92712005</v>
      </c>
      <c r="R3085" t="str">
        <f t="shared" si="167"/>
        <v/>
      </c>
    </row>
    <row r="3086" spans="1:18" x14ac:dyDescent="0.3">
      <c r="A3086">
        <v>9271</v>
      </c>
      <c r="B3086">
        <v>2005</v>
      </c>
      <c r="C3086">
        <v>3</v>
      </c>
      <c r="D3086">
        <v>5.2715199999999997E-2</v>
      </c>
      <c r="E3086">
        <v>0.16868849999999999</v>
      </c>
      <c r="F3086">
        <v>0.13442370000000001</v>
      </c>
      <c r="G3086">
        <v>0.1476025</v>
      </c>
      <c r="H3086">
        <v>0</v>
      </c>
      <c r="I3086">
        <v>0.18977459999999999</v>
      </c>
      <c r="J3086">
        <v>0.1107018</v>
      </c>
      <c r="K3086">
        <v>7.9072799999999999E-2</v>
      </c>
      <c r="L3086">
        <v>6.8529699999999999E-2</v>
      </c>
      <c r="M3086">
        <v>4.8491399999999997E-2</v>
      </c>
      <c r="O3086" t="str">
        <f>Table_Index[[#This Row],[ID]]&amp;Table_Index[[#This Row],[year]]</f>
        <v>92712005</v>
      </c>
      <c r="R3086" t="str">
        <f t="shared" ref="R3086:R3149" si="168">RIGHT(P3086,4)</f>
        <v/>
      </c>
    </row>
    <row r="3087" spans="1:18" x14ac:dyDescent="0.3">
      <c r="A3087">
        <v>9271</v>
      </c>
      <c r="B3087">
        <v>2005</v>
      </c>
      <c r="C3087">
        <v>4</v>
      </c>
      <c r="D3087">
        <v>0.13921459999999999</v>
      </c>
      <c r="E3087">
        <v>8.1608600000000003E-2</v>
      </c>
      <c r="F3087">
        <v>0.14401510000000001</v>
      </c>
      <c r="G3087">
        <v>8.2808699999999999E-2</v>
      </c>
      <c r="H3087">
        <v>3.6003800000000002E-2</v>
      </c>
      <c r="I3087">
        <v>0.24002519999999999</v>
      </c>
      <c r="J3087">
        <v>0.1200126</v>
      </c>
      <c r="K3087">
        <v>4.8004999999999999E-2</v>
      </c>
      <c r="L3087">
        <v>8.2808699999999999E-2</v>
      </c>
      <c r="M3087">
        <v>2.5497700000000002E-2</v>
      </c>
      <c r="O3087" t="str">
        <f>Table_Index[[#This Row],[ID]]&amp;Table_Index[[#This Row],[year]]</f>
        <v>92712005</v>
      </c>
      <c r="R3087" t="str">
        <f t="shared" si="168"/>
        <v/>
      </c>
    </row>
    <row r="3088" spans="1:18" x14ac:dyDescent="0.3">
      <c r="A3088">
        <v>9271</v>
      </c>
      <c r="B3088">
        <v>2006</v>
      </c>
      <c r="C3088">
        <v>1</v>
      </c>
      <c r="D3088">
        <v>0.1033718</v>
      </c>
      <c r="E3088">
        <v>3.3029999999999997E-2</v>
      </c>
      <c r="F3088">
        <v>5.7802600000000003E-2</v>
      </c>
      <c r="G3088">
        <v>5.6151100000000002E-2</v>
      </c>
      <c r="H3088">
        <v>8.2575099999999999E-2</v>
      </c>
      <c r="I3088">
        <v>0.1486352</v>
      </c>
      <c r="J3088">
        <v>3.3029999999999997E-2</v>
      </c>
      <c r="K3088">
        <v>2.2020000000000001E-2</v>
      </c>
      <c r="L3088">
        <v>3.6332999999999997E-2</v>
      </c>
      <c r="M3088">
        <v>0.42705090000000001</v>
      </c>
      <c r="O3088" t="str">
        <f>Table_Index[[#This Row],[ID]]&amp;Table_Index[[#This Row],[year]]</f>
        <v>92712006</v>
      </c>
      <c r="R3088" t="str">
        <f t="shared" si="168"/>
        <v/>
      </c>
    </row>
    <row r="3089" spans="1:18" x14ac:dyDescent="0.3">
      <c r="A3089">
        <v>9271</v>
      </c>
      <c r="B3089">
        <v>2006</v>
      </c>
      <c r="C3089">
        <v>2</v>
      </c>
      <c r="D3089">
        <v>0.25476539999999998</v>
      </c>
      <c r="E3089">
        <v>5.4985300000000001E-2</v>
      </c>
      <c r="F3089">
        <v>8.2477999999999996E-2</v>
      </c>
      <c r="G3089">
        <v>0.3225807</v>
      </c>
      <c r="H3089">
        <v>0</v>
      </c>
      <c r="I3089">
        <v>0</v>
      </c>
      <c r="J3089">
        <v>0.1026393</v>
      </c>
      <c r="K3089">
        <v>6.4516100000000007E-2</v>
      </c>
      <c r="L3089">
        <v>8.7976499999999999E-2</v>
      </c>
      <c r="M3089">
        <v>3.0058700000000001E-2</v>
      </c>
      <c r="O3089" t="str">
        <f>Table_Index[[#This Row],[ID]]&amp;Table_Index[[#This Row],[year]]</f>
        <v>92712006</v>
      </c>
      <c r="R3089" t="str">
        <f t="shared" si="168"/>
        <v/>
      </c>
    </row>
    <row r="3090" spans="1:18" x14ac:dyDescent="0.3">
      <c r="A3090">
        <v>9271</v>
      </c>
      <c r="B3090">
        <v>2006</v>
      </c>
      <c r="C3090">
        <v>3</v>
      </c>
      <c r="D3090">
        <v>0.1008986</v>
      </c>
      <c r="E3090">
        <v>6.6707799999999998E-2</v>
      </c>
      <c r="F3090">
        <v>9.5542799999999997E-2</v>
      </c>
      <c r="G3090">
        <v>0.12480819999999999</v>
      </c>
      <c r="H3090">
        <v>0</v>
      </c>
      <c r="I3090">
        <v>0.29050179999999998</v>
      </c>
      <c r="J3090">
        <v>0.1205045</v>
      </c>
      <c r="K3090">
        <v>6.4556000000000002E-2</v>
      </c>
      <c r="L3090">
        <v>9.6833900000000001E-2</v>
      </c>
      <c r="M3090">
        <v>3.9646500000000001E-2</v>
      </c>
      <c r="O3090" t="str">
        <f>Table_Index[[#This Row],[ID]]&amp;Table_Index[[#This Row],[year]]</f>
        <v>92712006</v>
      </c>
      <c r="R3090" t="str">
        <f t="shared" si="168"/>
        <v/>
      </c>
    </row>
    <row r="3091" spans="1:18" x14ac:dyDescent="0.3">
      <c r="A3091">
        <v>9271</v>
      </c>
      <c r="B3091">
        <v>2006</v>
      </c>
      <c r="C3091">
        <v>4</v>
      </c>
      <c r="D3091">
        <v>0.1646542</v>
      </c>
      <c r="E3091">
        <v>8.5026299999999999E-2</v>
      </c>
      <c r="F3091">
        <v>0.11336839999999999</v>
      </c>
      <c r="G3091">
        <v>0.13887630000000001</v>
      </c>
      <c r="H3091">
        <v>2.8342099999999999E-2</v>
      </c>
      <c r="I3091">
        <v>0.20996780000000001</v>
      </c>
      <c r="J3091">
        <v>0.1190369</v>
      </c>
      <c r="K3091">
        <v>3.4010499999999999E-2</v>
      </c>
      <c r="L3091">
        <v>6.8021100000000001E-2</v>
      </c>
      <c r="M3091">
        <v>3.8696399999999999E-2</v>
      </c>
      <c r="O3091" t="str">
        <f>Table_Index[[#This Row],[ID]]&amp;Table_Index[[#This Row],[year]]</f>
        <v>92712006</v>
      </c>
      <c r="R3091" t="str">
        <f t="shared" si="168"/>
        <v/>
      </c>
    </row>
    <row r="3092" spans="1:18" x14ac:dyDescent="0.3">
      <c r="A3092">
        <v>9272</v>
      </c>
      <c r="B3092">
        <v>2003</v>
      </c>
      <c r="C3092">
        <v>1</v>
      </c>
      <c r="D3092">
        <v>5.5824999999999998E-3</v>
      </c>
      <c r="E3092">
        <v>8.4250000000000004E-4</v>
      </c>
      <c r="F3092">
        <v>1.6429000000000001E-3</v>
      </c>
      <c r="G3092">
        <v>0</v>
      </c>
      <c r="H3092">
        <v>0.14105129999999999</v>
      </c>
      <c r="I3092">
        <v>4.6432000000000001E-3</v>
      </c>
      <c r="J3092">
        <v>1.6850000000000001E-3</v>
      </c>
      <c r="K3092">
        <v>0.84335890000000002</v>
      </c>
      <c r="L3092">
        <v>1.1234000000000001E-3</v>
      </c>
      <c r="M3092">
        <v>7.0199999999999999E-5</v>
      </c>
      <c r="O3092" t="str">
        <f>Table_Index[[#This Row],[ID]]&amp;Table_Index[[#This Row],[year]]</f>
        <v>92722003</v>
      </c>
      <c r="R3092" t="str">
        <f t="shared" si="168"/>
        <v/>
      </c>
    </row>
    <row r="3093" spans="1:18" x14ac:dyDescent="0.3">
      <c r="A3093">
        <v>9272</v>
      </c>
      <c r="B3093">
        <v>2003</v>
      </c>
      <c r="C3093">
        <v>2</v>
      </c>
      <c r="D3093">
        <v>0.24565310000000001</v>
      </c>
      <c r="E3093">
        <v>7.2224700000000003E-2</v>
      </c>
      <c r="F3093">
        <v>0.15648690000000001</v>
      </c>
      <c r="G3093">
        <v>0</v>
      </c>
      <c r="H3093">
        <v>0</v>
      </c>
      <c r="I3093">
        <v>0.24074899999999999</v>
      </c>
      <c r="J3093">
        <v>0</v>
      </c>
      <c r="K3093">
        <v>0.15247440000000001</v>
      </c>
      <c r="L3093">
        <v>0.1203745</v>
      </c>
      <c r="M3093">
        <v>1.20375E-2</v>
      </c>
      <c r="O3093" t="str">
        <f>Table_Index[[#This Row],[ID]]&amp;Table_Index[[#This Row],[year]]</f>
        <v>92722003</v>
      </c>
      <c r="R3093" t="str">
        <f t="shared" si="168"/>
        <v/>
      </c>
    </row>
    <row r="3094" spans="1:18" x14ac:dyDescent="0.3">
      <c r="A3094">
        <v>9272</v>
      </c>
      <c r="B3094">
        <v>2003</v>
      </c>
      <c r="C3094">
        <v>3</v>
      </c>
      <c r="D3094">
        <v>9.8522200000000004E-2</v>
      </c>
      <c r="E3094">
        <v>0.137931</v>
      </c>
      <c r="F3094">
        <v>0.29556650000000001</v>
      </c>
      <c r="G3094">
        <v>0.1477832</v>
      </c>
      <c r="H3094">
        <v>0</v>
      </c>
      <c r="I3094">
        <v>0</v>
      </c>
      <c r="J3094">
        <v>0</v>
      </c>
      <c r="K3094">
        <v>7.3891600000000002E-2</v>
      </c>
      <c r="L3094">
        <v>0.19704430000000001</v>
      </c>
      <c r="M3094">
        <v>4.9261100000000002E-2</v>
      </c>
      <c r="O3094" t="str">
        <f>Table_Index[[#This Row],[ID]]&amp;Table_Index[[#This Row],[year]]</f>
        <v>92722003</v>
      </c>
      <c r="R3094" t="str">
        <f t="shared" si="168"/>
        <v/>
      </c>
    </row>
    <row r="3095" spans="1:18" x14ac:dyDescent="0.3">
      <c r="A3095">
        <v>9272</v>
      </c>
      <c r="B3095">
        <v>2003</v>
      </c>
      <c r="C3095">
        <v>4</v>
      </c>
      <c r="D3095">
        <v>7.1767600000000001E-2</v>
      </c>
      <c r="E3095">
        <v>0</v>
      </c>
      <c r="F3095">
        <v>0.1435351</v>
      </c>
      <c r="G3095">
        <v>8.9747999999999994E-2</v>
      </c>
      <c r="H3095">
        <v>0</v>
      </c>
      <c r="I3095">
        <v>0.35883779999999998</v>
      </c>
      <c r="J3095">
        <v>6.21986E-2</v>
      </c>
      <c r="K3095">
        <v>9.0905600000000003E-2</v>
      </c>
      <c r="L3095">
        <v>0.1746344</v>
      </c>
      <c r="M3095">
        <v>8.3729000000000008E-3</v>
      </c>
      <c r="O3095" t="str">
        <f>Table_Index[[#This Row],[ID]]&amp;Table_Index[[#This Row],[year]]</f>
        <v>92722003</v>
      </c>
      <c r="R3095" t="str">
        <f t="shared" si="168"/>
        <v/>
      </c>
    </row>
    <row r="3096" spans="1:18" x14ac:dyDescent="0.3">
      <c r="A3096">
        <v>9272</v>
      </c>
      <c r="B3096">
        <v>2004</v>
      </c>
      <c r="C3096">
        <v>1</v>
      </c>
      <c r="D3096">
        <v>5.4825000000000004E-3</v>
      </c>
      <c r="E3096">
        <v>1.4624E-3</v>
      </c>
      <c r="F3096">
        <v>2.5998000000000002E-3</v>
      </c>
      <c r="G3096">
        <v>2.8111E-3</v>
      </c>
      <c r="H3096">
        <v>0</v>
      </c>
      <c r="I3096">
        <v>7.9620000000000003E-3</v>
      </c>
      <c r="J3096">
        <v>3.1522999999999998E-3</v>
      </c>
      <c r="K3096">
        <v>0.97493759999999996</v>
      </c>
      <c r="L3096">
        <v>1.2999000000000001E-3</v>
      </c>
      <c r="M3096">
        <v>2.9250000000000001E-4</v>
      </c>
      <c r="O3096" t="str">
        <f>Table_Index[[#This Row],[ID]]&amp;Table_Index[[#This Row],[year]]</f>
        <v>92722004</v>
      </c>
      <c r="R3096" t="str">
        <f t="shared" si="168"/>
        <v/>
      </c>
    </row>
    <row r="3097" spans="1:18" x14ac:dyDescent="0.3">
      <c r="A3097">
        <v>9272</v>
      </c>
      <c r="B3097">
        <v>2004</v>
      </c>
      <c r="C3097">
        <v>2</v>
      </c>
      <c r="D3097">
        <v>0.33045350000000001</v>
      </c>
      <c r="E3097">
        <v>4.3196499999999999E-2</v>
      </c>
      <c r="F3097">
        <v>8.63931E-2</v>
      </c>
      <c r="G3097">
        <v>0.13102949999999999</v>
      </c>
      <c r="H3097">
        <v>7.1993999999999999E-3</v>
      </c>
      <c r="I3097">
        <v>0.19438449999999999</v>
      </c>
      <c r="J3097">
        <v>3.7436999999999998E-2</v>
      </c>
      <c r="K3097">
        <v>2.8797699999999999E-2</v>
      </c>
      <c r="L3097">
        <v>0.1367891</v>
      </c>
      <c r="M3097">
        <v>4.3197000000000001E-3</v>
      </c>
      <c r="O3097" t="str">
        <f>Table_Index[[#This Row],[ID]]&amp;Table_Index[[#This Row],[year]]</f>
        <v>92722004</v>
      </c>
      <c r="R3097" t="str">
        <f t="shared" si="168"/>
        <v/>
      </c>
    </row>
    <row r="3098" spans="1:18" x14ac:dyDescent="0.3">
      <c r="A3098">
        <v>9272</v>
      </c>
      <c r="B3098">
        <v>2004</v>
      </c>
      <c r="C3098">
        <v>3</v>
      </c>
      <c r="D3098">
        <v>0.16854640000000001</v>
      </c>
      <c r="E3098">
        <v>8.0200499999999994E-2</v>
      </c>
      <c r="F3098">
        <v>9.3984999999999999E-2</v>
      </c>
      <c r="G3098">
        <v>6.3909800000000003E-2</v>
      </c>
      <c r="H3098">
        <v>6.2656999999999999E-3</v>
      </c>
      <c r="I3098">
        <v>0.32581450000000001</v>
      </c>
      <c r="J3098">
        <v>0</v>
      </c>
      <c r="K3098">
        <v>0.1140351</v>
      </c>
      <c r="L3098">
        <v>0.1246867</v>
      </c>
      <c r="M3098">
        <v>2.2556400000000001E-2</v>
      </c>
      <c r="O3098" t="str">
        <f>Table_Index[[#This Row],[ID]]&amp;Table_Index[[#This Row],[year]]</f>
        <v>92722004</v>
      </c>
      <c r="R3098" t="str">
        <f t="shared" si="168"/>
        <v/>
      </c>
    </row>
    <row r="3099" spans="1:18" x14ac:dyDescent="0.3">
      <c r="A3099">
        <v>9272</v>
      </c>
      <c r="B3099">
        <v>2004</v>
      </c>
      <c r="C3099">
        <v>4</v>
      </c>
      <c r="D3099">
        <v>3.9582000000000003E-3</v>
      </c>
      <c r="E3099">
        <v>3.1449E-3</v>
      </c>
      <c r="F3099">
        <v>3.0907E-3</v>
      </c>
      <c r="G3099">
        <v>5.4219999999999995E-4</v>
      </c>
      <c r="H3099">
        <v>1.7351000000000001E-3</v>
      </c>
      <c r="I3099">
        <v>8.9467000000000001E-3</v>
      </c>
      <c r="J3099">
        <v>0</v>
      </c>
      <c r="K3099">
        <v>0.97600129999999996</v>
      </c>
      <c r="L3099">
        <v>2.3858E-3</v>
      </c>
      <c r="M3099">
        <v>1.952E-4</v>
      </c>
      <c r="O3099" t="str">
        <f>Table_Index[[#This Row],[ID]]&amp;Table_Index[[#This Row],[year]]</f>
        <v>92722004</v>
      </c>
      <c r="R3099" t="str">
        <f t="shared" si="168"/>
        <v/>
      </c>
    </row>
    <row r="3100" spans="1:18" x14ac:dyDescent="0.3">
      <c r="A3100">
        <v>9272</v>
      </c>
      <c r="B3100">
        <v>2005</v>
      </c>
      <c r="C3100">
        <v>1</v>
      </c>
      <c r="D3100">
        <v>0.190604</v>
      </c>
      <c r="E3100">
        <v>7.5543600000000002E-2</v>
      </c>
      <c r="F3100">
        <v>0.11476509999999999</v>
      </c>
      <c r="G3100">
        <v>0.104698</v>
      </c>
      <c r="H3100">
        <v>8.0536899999999995E-2</v>
      </c>
      <c r="I3100">
        <v>0.2718121</v>
      </c>
      <c r="J3100">
        <v>3.6241599999999999E-2</v>
      </c>
      <c r="K3100">
        <v>5.8389299999999998E-2</v>
      </c>
      <c r="L3100">
        <v>4.4295300000000003E-2</v>
      </c>
      <c r="M3100">
        <v>2.3114099999999999E-2</v>
      </c>
      <c r="O3100" t="str">
        <f>Table_Index[[#This Row],[ID]]&amp;Table_Index[[#This Row],[year]]</f>
        <v>92722005</v>
      </c>
      <c r="R3100" t="str">
        <f t="shared" si="168"/>
        <v/>
      </c>
    </row>
    <row r="3101" spans="1:18" x14ac:dyDescent="0.3">
      <c r="A3101">
        <v>9272</v>
      </c>
      <c r="B3101">
        <v>2005</v>
      </c>
      <c r="C3101">
        <v>2</v>
      </c>
      <c r="D3101">
        <v>0.15570410000000001</v>
      </c>
      <c r="E3101">
        <v>0.1048091</v>
      </c>
      <c r="F3101">
        <v>0.1018978</v>
      </c>
      <c r="G3101">
        <v>2.32909E-2</v>
      </c>
      <c r="H3101">
        <v>3.8818199999999997E-2</v>
      </c>
      <c r="I3101">
        <v>0.32995469999999999</v>
      </c>
      <c r="J3101">
        <v>0.1213069</v>
      </c>
      <c r="K3101">
        <v>3.8818199999999997E-2</v>
      </c>
      <c r="L3101">
        <v>4.2700000000000002E-2</v>
      </c>
      <c r="M3101">
        <v>4.2700000000000002E-2</v>
      </c>
      <c r="O3101" t="str">
        <f>Table_Index[[#This Row],[ID]]&amp;Table_Index[[#This Row],[year]]</f>
        <v>92722005</v>
      </c>
      <c r="R3101" t="str">
        <f t="shared" si="168"/>
        <v/>
      </c>
    </row>
    <row r="3102" spans="1:18" x14ac:dyDescent="0.3">
      <c r="A3102">
        <v>9272</v>
      </c>
      <c r="B3102">
        <v>2005</v>
      </c>
      <c r="C3102">
        <v>3</v>
      </c>
      <c r="D3102">
        <v>0.18050160000000001</v>
      </c>
      <c r="E3102">
        <v>7.1361099999999997E-2</v>
      </c>
      <c r="F3102">
        <v>0.1133382</v>
      </c>
      <c r="G3102">
        <v>6.0866799999999999E-2</v>
      </c>
      <c r="H3102">
        <v>0</v>
      </c>
      <c r="I3102">
        <v>0.31482840000000001</v>
      </c>
      <c r="J3102">
        <v>0</v>
      </c>
      <c r="K3102">
        <v>4.7224299999999997E-2</v>
      </c>
      <c r="L3102">
        <v>0.19729250000000001</v>
      </c>
      <c r="M3102">
        <v>1.45871E-2</v>
      </c>
      <c r="O3102" t="str">
        <f>Table_Index[[#This Row],[ID]]&amp;Table_Index[[#This Row],[year]]</f>
        <v>92722005</v>
      </c>
      <c r="R3102" t="str">
        <f t="shared" si="168"/>
        <v/>
      </c>
    </row>
    <row r="3103" spans="1:18" x14ac:dyDescent="0.3">
      <c r="A3103">
        <v>9272</v>
      </c>
      <c r="B3103">
        <v>2005</v>
      </c>
      <c r="C3103">
        <v>4</v>
      </c>
      <c r="D3103">
        <v>0.18941740000000001</v>
      </c>
      <c r="E3103">
        <v>4.9624799999999997E-2</v>
      </c>
      <c r="F3103">
        <v>7.1031499999999997E-2</v>
      </c>
      <c r="G3103">
        <v>0.1080069</v>
      </c>
      <c r="H3103">
        <v>0</v>
      </c>
      <c r="I3103">
        <v>0.41840500000000003</v>
      </c>
      <c r="J3103">
        <v>0</v>
      </c>
      <c r="K3103">
        <v>4.0867500000000001E-2</v>
      </c>
      <c r="L3103">
        <v>0.1031417</v>
      </c>
      <c r="M3103">
        <v>1.95053E-2</v>
      </c>
      <c r="O3103" t="str">
        <f>Table_Index[[#This Row],[ID]]&amp;Table_Index[[#This Row],[year]]</f>
        <v>92722005</v>
      </c>
      <c r="R3103" t="str">
        <f t="shared" si="168"/>
        <v/>
      </c>
    </row>
    <row r="3104" spans="1:18" x14ac:dyDescent="0.3">
      <c r="A3104">
        <v>9272</v>
      </c>
      <c r="B3104">
        <v>2006</v>
      </c>
      <c r="C3104">
        <v>1</v>
      </c>
      <c r="D3104">
        <v>0.1528553</v>
      </c>
      <c r="E3104">
        <v>0.14066119999999999</v>
      </c>
      <c r="F3104">
        <v>8.1150700000000006E-2</v>
      </c>
      <c r="G3104">
        <v>0.15457280000000001</v>
      </c>
      <c r="H3104">
        <v>0</v>
      </c>
      <c r="I3104">
        <v>0.23185919999999999</v>
      </c>
      <c r="J3104">
        <v>0</v>
      </c>
      <c r="K3104">
        <v>4.9463300000000002E-2</v>
      </c>
      <c r="L3104">
        <v>0.1366252</v>
      </c>
      <c r="M3104">
        <v>5.2812400000000002E-2</v>
      </c>
      <c r="O3104" t="str">
        <f>Table_Index[[#This Row],[ID]]&amp;Table_Index[[#This Row],[year]]</f>
        <v>92722006</v>
      </c>
      <c r="R3104" t="str">
        <f t="shared" si="168"/>
        <v/>
      </c>
    </row>
    <row r="3105" spans="1:18" x14ac:dyDescent="0.3">
      <c r="A3105">
        <v>9272</v>
      </c>
      <c r="B3105">
        <v>2006</v>
      </c>
      <c r="C3105">
        <v>2</v>
      </c>
      <c r="D3105">
        <v>0.1152692</v>
      </c>
      <c r="E3105">
        <v>8.5267599999999999E-2</v>
      </c>
      <c r="F3105">
        <v>9.4741800000000001E-2</v>
      </c>
      <c r="G3105">
        <v>0.17685139999999999</v>
      </c>
      <c r="H3105">
        <v>9.4741800000000001E-2</v>
      </c>
      <c r="I3105">
        <v>0.25264490000000001</v>
      </c>
      <c r="J3105">
        <v>3.7896699999999998E-2</v>
      </c>
      <c r="K3105">
        <v>4.5791900000000003E-2</v>
      </c>
      <c r="L3105">
        <v>7.8161999999999995E-2</v>
      </c>
      <c r="M3105">
        <v>1.8632599999999999E-2</v>
      </c>
      <c r="O3105" t="str">
        <f>Table_Index[[#This Row],[ID]]&amp;Table_Index[[#This Row],[year]]</f>
        <v>92722006</v>
      </c>
      <c r="R3105" t="str">
        <f t="shared" si="168"/>
        <v/>
      </c>
    </row>
    <row r="3106" spans="1:18" x14ac:dyDescent="0.3">
      <c r="A3106">
        <v>9272</v>
      </c>
      <c r="B3106">
        <v>2006</v>
      </c>
      <c r="C3106">
        <v>3</v>
      </c>
      <c r="D3106">
        <v>0.13247159999999999</v>
      </c>
      <c r="E3106">
        <v>0.14542939999999999</v>
      </c>
      <c r="F3106">
        <v>6.0914700000000002E-2</v>
      </c>
      <c r="G3106">
        <v>0.1150166</v>
      </c>
      <c r="H3106">
        <v>9.8852800000000005E-2</v>
      </c>
      <c r="I3106">
        <v>0.16030179999999999</v>
      </c>
      <c r="J3106">
        <v>0.16430939999999999</v>
      </c>
      <c r="K3106">
        <v>3.2060400000000003E-2</v>
      </c>
      <c r="L3106">
        <v>6.8128300000000003E-2</v>
      </c>
      <c r="M3106">
        <v>2.25151E-2</v>
      </c>
      <c r="O3106" t="str">
        <f>Table_Index[[#This Row],[ID]]&amp;Table_Index[[#This Row],[year]]</f>
        <v>92722006</v>
      </c>
      <c r="R3106" t="str">
        <f t="shared" si="168"/>
        <v/>
      </c>
    </row>
    <row r="3107" spans="1:18" x14ac:dyDescent="0.3">
      <c r="A3107">
        <v>9272</v>
      </c>
      <c r="B3107">
        <v>2006</v>
      </c>
      <c r="C3107">
        <v>4</v>
      </c>
      <c r="D3107">
        <v>0.1860282</v>
      </c>
      <c r="E3107">
        <v>9.6255099999999996E-2</v>
      </c>
      <c r="F3107">
        <v>6.5568899999999999E-2</v>
      </c>
      <c r="G3107">
        <v>0.13900599999999999</v>
      </c>
      <c r="H3107">
        <v>0</v>
      </c>
      <c r="I3107">
        <v>0.4130838</v>
      </c>
      <c r="J3107">
        <v>0</v>
      </c>
      <c r="K3107">
        <v>3.4095800000000002E-2</v>
      </c>
      <c r="L3107">
        <v>4.06527E-2</v>
      </c>
      <c r="M3107">
        <v>2.5309600000000002E-2</v>
      </c>
      <c r="O3107" t="str">
        <f>Table_Index[[#This Row],[ID]]&amp;Table_Index[[#This Row],[year]]</f>
        <v>92722006</v>
      </c>
      <c r="R3107" t="str">
        <f t="shared" si="168"/>
        <v/>
      </c>
    </row>
    <row r="3108" spans="1:18" x14ac:dyDescent="0.3">
      <c r="A3108">
        <v>9272</v>
      </c>
      <c r="B3108">
        <v>2007</v>
      </c>
      <c r="C3108">
        <v>1</v>
      </c>
      <c r="D3108">
        <v>0.2856648</v>
      </c>
      <c r="E3108">
        <v>8.8236200000000001E-2</v>
      </c>
      <c r="F3108">
        <v>0.1102953</v>
      </c>
      <c r="G3108">
        <v>0.25147320000000001</v>
      </c>
      <c r="H3108">
        <v>0</v>
      </c>
      <c r="I3108">
        <v>0</v>
      </c>
      <c r="J3108">
        <v>6.6177200000000005E-2</v>
      </c>
      <c r="K3108">
        <v>5.2941700000000001E-2</v>
      </c>
      <c r="L3108">
        <v>6.6177200000000005E-2</v>
      </c>
      <c r="M3108">
        <v>7.9034400000000005E-2</v>
      </c>
      <c r="O3108" t="str">
        <f>Table_Index[[#This Row],[ID]]&amp;Table_Index[[#This Row],[year]]</f>
        <v>92722007</v>
      </c>
      <c r="R3108" t="str">
        <f t="shared" si="168"/>
        <v/>
      </c>
    </row>
    <row r="3109" spans="1:18" x14ac:dyDescent="0.3">
      <c r="A3109">
        <v>9272</v>
      </c>
      <c r="B3109">
        <v>2007</v>
      </c>
      <c r="C3109">
        <v>2</v>
      </c>
      <c r="D3109">
        <v>0.22712499999999999</v>
      </c>
      <c r="E3109">
        <v>6.2251099999999997E-2</v>
      </c>
      <c r="F3109">
        <v>7.4152099999999999E-2</v>
      </c>
      <c r="G3109">
        <v>7.2504200000000005E-2</v>
      </c>
      <c r="H3109">
        <v>3.7076000000000001E-3</v>
      </c>
      <c r="I3109">
        <v>0.34604289999999999</v>
      </c>
      <c r="J3109">
        <v>9.8869399999999996E-2</v>
      </c>
      <c r="K3109">
        <v>9.3925900000000007E-2</v>
      </c>
      <c r="L3109">
        <v>0</v>
      </c>
      <c r="M3109">
        <v>2.1421699999999998E-2</v>
      </c>
      <c r="O3109" t="str">
        <f>Table_Index[[#This Row],[ID]]&amp;Table_Index[[#This Row],[year]]</f>
        <v>92722007</v>
      </c>
      <c r="R3109" t="str">
        <f t="shared" si="168"/>
        <v/>
      </c>
    </row>
    <row r="3110" spans="1:18" x14ac:dyDescent="0.3">
      <c r="A3110">
        <v>9272</v>
      </c>
      <c r="B3110">
        <v>2007</v>
      </c>
      <c r="C3110">
        <v>3</v>
      </c>
      <c r="D3110">
        <v>0.16476750000000001</v>
      </c>
      <c r="E3110">
        <v>0.118032</v>
      </c>
      <c r="F3110">
        <v>5.6590700000000001E-2</v>
      </c>
      <c r="G3110">
        <v>0.29796739999999999</v>
      </c>
      <c r="H3110">
        <v>0</v>
      </c>
      <c r="I3110">
        <v>0.30027720000000002</v>
      </c>
      <c r="J3110">
        <v>0</v>
      </c>
      <c r="K3110">
        <v>3.2337499999999998E-2</v>
      </c>
      <c r="L3110">
        <v>1.2935E-2</v>
      </c>
      <c r="M3110">
        <v>1.7092699999999999E-2</v>
      </c>
      <c r="O3110" t="str">
        <f>Table_Index[[#This Row],[ID]]&amp;Table_Index[[#This Row],[year]]</f>
        <v>92722007</v>
      </c>
      <c r="R3110" t="str">
        <f t="shared" si="168"/>
        <v/>
      </c>
    </row>
    <row r="3111" spans="1:18" x14ac:dyDescent="0.3">
      <c r="A3111">
        <v>9272</v>
      </c>
      <c r="B3111">
        <v>2007</v>
      </c>
      <c r="C3111">
        <v>4</v>
      </c>
      <c r="D3111">
        <v>0.1879873</v>
      </c>
      <c r="E3111">
        <v>3.64581E-2</v>
      </c>
      <c r="F3111">
        <v>8.5448800000000005E-2</v>
      </c>
      <c r="G3111">
        <v>0.16520099999999999</v>
      </c>
      <c r="H3111">
        <v>9.4943000000000007E-3</v>
      </c>
      <c r="I3111">
        <v>0.39876099999999998</v>
      </c>
      <c r="J3111">
        <v>0</v>
      </c>
      <c r="K3111">
        <v>3.4179500000000002E-2</v>
      </c>
      <c r="L3111">
        <v>1.3292E-2</v>
      </c>
      <c r="M3111">
        <v>6.9177900000000001E-2</v>
      </c>
      <c r="O3111" t="str">
        <f>Table_Index[[#This Row],[ID]]&amp;Table_Index[[#This Row],[year]]</f>
        <v>92722007</v>
      </c>
      <c r="R3111" t="str">
        <f t="shared" si="168"/>
        <v/>
      </c>
    </row>
    <row r="3112" spans="1:18" x14ac:dyDescent="0.3">
      <c r="A3112">
        <v>9272</v>
      </c>
      <c r="B3112">
        <v>2008</v>
      </c>
      <c r="C3112">
        <v>1</v>
      </c>
      <c r="D3112">
        <v>0.1790687</v>
      </c>
      <c r="E3112">
        <v>3.0687699999999998E-2</v>
      </c>
      <c r="F3112">
        <v>9.2063199999999998E-2</v>
      </c>
      <c r="G3112">
        <v>0.1425275</v>
      </c>
      <c r="H3112">
        <v>4.0917000000000002E-2</v>
      </c>
      <c r="I3112">
        <v>0.4142846</v>
      </c>
      <c r="J3112">
        <v>0</v>
      </c>
      <c r="K3112">
        <v>2.3527300000000001E-2</v>
      </c>
      <c r="L3112">
        <v>4.7054499999999999E-2</v>
      </c>
      <c r="M3112">
        <v>2.9869400000000001E-2</v>
      </c>
      <c r="O3112" t="str">
        <f>Table_Index[[#This Row],[ID]]&amp;Table_Index[[#This Row],[year]]</f>
        <v>92722008</v>
      </c>
      <c r="R3112" t="str">
        <f t="shared" si="168"/>
        <v/>
      </c>
    </row>
    <row r="3113" spans="1:18" x14ac:dyDescent="0.3">
      <c r="A3113">
        <v>9272</v>
      </c>
      <c r="B3113">
        <v>2008</v>
      </c>
      <c r="C3113">
        <v>2</v>
      </c>
      <c r="D3113">
        <v>0.1649515</v>
      </c>
      <c r="E3113">
        <v>9.1954300000000003E-2</v>
      </c>
      <c r="F3113">
        <v>5.9087099999999997E-2</v>
      </c>
      <c r="G3113">
        <v>0.18760160000000001</v>
      </c>
      <c r="H3113">
        <v>0</v>
      </c>
      <c r="I3113">
        <v>0.44315329999999997</v>
      </c>
      <c r="J3113">
        <v>7.3858999999999999E-3</v>
      </c>
      <c r="K3113">
        <v>2.7327799999999999E-2</v>
      </c>
      <c r="L3113">
        <v>1.10788E-2</v>
      </c>
      <c r="M3113">
        <v>7.4596999999999997E-3</v>
      </c>
      <c r="O3113" t="str">
        <f>Table_Index[[#This Row],[ID]]&amp;Table_Index[[#This Row],[year]]</f>
        <v>92722008</v>
      </c>
      <c r="R3113" t="str">
        <f t="shared" si="168"/>
        <v/>
      </c>
    </row>
    <row r="3114" spans="1:18" x14ac:dyDescent="0.3">
      <c r="A3114">
        <v>9272</v>
      </c>
      <c r="B3114">
        <v>2008</v>
      </c>
      <c r="C3114">
        <v>3</v>
      </c>
      <c r="D3114">
        <v>0.33189350000000001</v>
      </c>
      <c r="E3114">
        <v>6.7171700000000001E-2</v>
      </c>
      <c r="F3114">
        <v>6.7171700000000001E-2</v>
      </c>
      <c r="G3114">
        <v>5.0378800000000001E-2</v>
      </c>
      <c r="H3114">
        <v>0</v>
      </c>
      <c r="I3114">
        <v>0.40303020000000001</v>
      </c>
      <c r="J3114">
        <v>0</v>
      </c>
      <c r="K3114">
        <v>5.2142000000000001E-2</v>
      </c>
      <c r="L3114">
        <v>1.25947E-2</v>
      </c>
      <c r="M3114">
        <v>1.56174E-2</v>
      </c>
      <c r="O3114" t="str">
        <f>Table_Index[[#This Row],[ID]]&amp;Table_Index[[#This Row],[year]]</f>
        <v>92722008</v>
      </c>
      <c r="R3114" t="str">
        <f t="shared" si="168"/>
        <v/>
      </c>
    </row>
    <row r="3115" spans="1:18" x14ac:dyDescent="0.3">
      <c r="A3115">
        <v>9272</v>
      </c>
      <c r="B3115">
        <v>2008</v>
      </c>
      <c r="C3115">
        <v>4</v>
      </c>
      <c r="D3115">
        <v>0.20239760000000001</v>
      </c>
      <c r="E3115">
        <v>0.1022993</v>
      </c>
      <c r="F3115">
        <v>5.4167600000000003E-2</v>
      </c>
      <c r="G3115">
        <v>0.19149830000000001</v>
      </c>
      <c r="H3115">
        <v>0</v>
      </c>
      <c r="I3115">
        <v>0.34822009999999998</v>
      </c>
      <c r="J3115">
        <v>0</v>
      </c>
      <c r="K3115">
        <v>2.631E-2</v>
      </c>
      <c r="L3115">
        <v>6.0358099999999998E-2</v>
      </c>
      <c r="M3115">
        <v>1.4749099999999999E-2</v>
      </c>
      <c r="O3115" t="str">
        <f>Table_Index[[#This Row],[ID]]&amp;Table_Index[[#This Row],[year]]</f>
        <v>92722008</v>
      </c>
      <c r="R3115" t="str">
        <f t="shared" si="168"/>
        <v/>
      </c>
    </row>
    <row r="3116" spans="1:18" x14ac:dyDescent="0.3">
      <c r="A3116">
        <v>9272</v>
      </c>
      <c r="B3116">
        <v>2009</v>
      </c>
      <c r="C3116">
        <v>1</v>
      </c>
      <c r="D3116">
        <v>0.22275729999999999</v>
      </c>
      <c r="E3116">
        <v>6.77957E-2</v>
      </c>
      <c r="F3116">
        <v>5.2461000000000001E-2</v>
      </c>
      <c r="G3116">
        <v>0.1077467</v>
      </c>
      <c r="H3116">
        <v>6.2145999999999998E-3</v>
      </c>
      <c r="I3116">
        <v>0.46542280000000003</v>
      </c>
      <c r="J3116">
        <v>0</v>
      </c>
      <c r="K3116">
        <v>3.26872E-2</v>
      </c>
      <c r="L3116">
        <v>1.5859399999999999E-2</v>
      </c>
      <c r="M3116">
        <v>2.9055299999999999E-2</v>
      </c>
      <c r="O3116" t="str">
        <f>Table_Index[[#This Row],[ID]]&amp;Table_Index[[#This Row],[year]]</f>
        <v>92722009</v>
      </c>
      <c r="R3116" t="str">
        <f t="shared" si="168"/>
        <v/>
      </c>
    </row>
    <row r="3117" spans="1:18" x14ac:dyDescent="0.3">
      <c r="A3117">
        <v>9272</v>
      </c>
      <c r="B3117">
        <v>2009</v>
      </c>
      <c r="C3117">
        <v>2</v>
      </c>
      <c r="D3117">
        <v>0.16818340000000001</v>
      </c>
      <c r="E3117">
        <v>0.1151779</v>
      </c>
      <c r="F3117">
        <v>4.4038599999999997E-2</v>
      </c>
      <c r="G3117">
        <v>0.20713670000000001</v>
      </c>
      <c r="H3117">
        <v>1.44913E-2</v>
      </c>
      <c r="I3117">
        <v>0.31758599999999998</v>
      </c>
      <c r="J3117">
        <v>4.4462000000000002E-2</v>
      </c>
      <c r="K3117">
        <v>3.1052900000000001E-2</v>
      </c>
      <c r="L3117">
        <v>2.47011E-2</v>
      </c>
      <c r="M3117">
        <v>3.3170100000000001E-2</v>
      </c>
      <c r="O3117" t="str">
        <f>Table_Index[[#This Row],[ID]]&amp;Table_Index[[#This Row],[year]]</f>
        <v>92722009</v>
      </c>
      <c r="R3117" t="str">
        <f t="shared" si="168"/>
        <v/>
      </c>
    </row>
    <row r="3118" spans="1:18" x14ac:dyDescent="0.3">
      <c r="A3118">
        <v>9272</v>
      </c>
      <c r="B3118">
        <v>2009</v>
      </c>
      <c r="C3118">
        <v>3</v>
      </c>
      <c r="D3118">
        <v>0.12082179999999999</v>
      </c>
      <c r="E3118">
        <v>0.30775370000000002</v>
      </c>
      <c r="F3118">
        <v>4.6163099999999999E-2</v>
      </c>
      <c r="G3118">
        <v>0.1472088</v>
      </c>
      <c r="H3118">
        <v>1.02585E-2</v>
      </c>
      <c r="I3118">
        <v>0.20887359999999999</v>
      </c>
      <c r="J3118">
        <v>7.1809200000000004E-2</v>
      </c>
      <c r="K3118">
        <v>2.3081500000000001E-2</v>
      </c>
      <c r="L3118">
        <v>4.5650099999999999E-2</v>
      </c>
      <c r="M3118">
        <v>1.8379699999999999E-2</v>
      </c>
      <c r="O3118" t="str">
        <f>Table_Index[[#This Row],[ID]]&amp;Table_Index[[#This Row],[year]]</f>
        <v>92722009</v>
      </c>
      <c r="R3118" t="str">
        <f t="shared" si="168"/>
        <v/>
      </c>
    </row>
    <row r="3119" spans="1:18" x14ac:dyDescent="0.3">
      <c r="A3119">
        <v>9272</v>
      </c>
      <c r="B3119">
        <v>2009</v>
      </c>
      <c r="C3119">
        <v>4</v>
      </c>
      <c r="D3119">
        <v>9.8532400000000006E-2</v>
      </c>
      <c r="E3119">
        <v>0.1585462</v>
      </c>
      <c r="F3119">
        <v>5.9454800000000002E-2</v>
      </c>
      <c r="G3119">
        <v>0.16118869999999999</v>
      </c>
      <c r="H3119">
        <v>3.3029999999999999E-3</v>
      </c>
      <c r="I3119">
        <v>0.44921430000000001</v>
      </c>
      <c r="J3119">
        <v>0</v>
      </c>
      <c r="K3119">
        <v>2.7745599999999999E-2</v>
      </c>
      <c r="L3119">
        <v>2.2196500000000001E-2</v>
      </c>
      <c r="M3119">
        <v>1.98183E-2</v>
      </c>
      <c r="O3119" t="str">
        <f>Table_Index[[#This Row],[ID]]&amp;Table_Index[[#This Row],[year]]</f>
        <v>92722009</v>
      </c>
      <c r="R3119" t="str">
        <f t="shared" si="168"/>
        <v/>
      </c>
    </row>
    <row r="3120" spans="1:18" x14ac:dyDescent="0.3">
      <c r="A3120">
        <v>9272</v>
      </c>
      <c r="B3120">
        <v>2010</v>
      </c>
      <c r="C3120">
        <v>1</v>
      </c>
      <c r="D3120">
        <v>0.1581292</v>
      </c>
      <c r="E3120">
        <v>3.4526000000000001E-2</v>
      </c>
      <c r="F3120">
        <v>4.4883800000000001E-2</v>
      </c>
      <c r="G3120">
        <v>3.4526000000000001E-2</v>
      </c>
      <c r="H3120">
        <v>2.5894999999999998E-3</v>
      </c>
      <c r="I3120">
        <v>0.48336420000000002</v>
      </c>
      <c r="J3120">
        <v>0.1110587</v>
      </c>
      <c r="K3120">
        <v>2.1406100000000001E-2</v>
      </c>
      <c r="L3120">
        <v>7.8719300000000006E-2</v>
      </c>
      <c r="M3120">
        <v>3.07972E-2</v>
      </c>
      <c r="O3120" t="str">
        <f>Table_Index[[#This Row],[ID]]&amp;Table_Index[[#This Row],[year]]</f>
        <v>92722010</v>
      </c>
      <c r="R3120" t="str">
        <f t="shared" si="168"/>
        <v/>
      </c>
    </row>
    <row r="3121" spans="1:18" x14ac:dyDescent="0.3">
      <c r="A3121">
        <v>9272</v>
      </c>
      <c r="B3121">
        <v>2010</v>
      </c>
      <c r="C3121">
        <v>2</v>
      </c>
      <c r="D3121">
        <v>0.1573041</v>
      </c>
      <c r="E3121">
        <v>0.1001937</v>
      </c>
      <c r="F3121">
        <v>6.0116200000000002E-2</v>
      </c>
      <c r="G3121">
        <v>0.24714449999999999</v>
      </c>
      <c r="H3121">
        <v>2.9123E-2</v>
      </c>
      <c r="I3121">
        <v>0.32061990000000001</v>
      </c>
      <c r="J3121">
        <v>0</v>
      </c>
      <c r="K3121">
        <v>4.5421200000000002E-2</v>
      </c>
      <c r="L3121">
        <v>3.3397900000000001E-2</v>
      </c>
      <c r="M3121">
        <v>6.6795999999999999E-3</v>
      </c>
      <c r="O3121" t="str">
        <f>Table_Index[[#This Row],[ID]]&amp;Table_Index[[#This Row],[year]]</f>
        <v>92722010</v>
      </c>
      <c r="R3121" t="str">
        <f t="shared" si="168"/>
        <v/>
      </c>
    </row>
    <row r="3122" spans="1:18" x14ac:dyDescent="0.3">
      <c r="A3122">
        <v>9272</v>
      </c>
      <c r="B3122">
        <v>2010</v>
      </c>
      <c r="C3122">
        <v>3</v>
      </c>
      <c r="D3122">
        <v>0.20438729999999999</v>
      </c>
      <c r="E3122">
        <v>0.13042609999999999</v>
      </c>
      <c r="F3122">
        <v>5.5669700000000003E-2</v>
      </c>
      <c r="G3122">
        <v>8.4299799999999994E-2</v>
      </c>
      <c r="H3122">
        <v>2.9822999999999998E-3</v>
      </c>
      <c r="I3122">
        <v>0.4533104</v>
      </c>
      <c r="J3122">
        <v>0</v>
      </c>
      <c r="K3122">
        <v>2.4653700000000001E-2</v>
      </c>
      <c r="L3122">
        <v>1.9086800000000001E-2</v>
      </c>
      <c r="M3122">
        <v>2.5183899999999999E-2</v>
      </c>
      <c r="O3122" t="str">
        <f>Table_Index[[#This Row],[ID]]&amp;Table_Index[[#This Row],[year]]</f>
        <v>92722010</v>
      </c>
      <c r="R3122" t="str">
        <f t="shared" si="168"/>
        <v/>
      </c>
    </row>
    <row r="3123" spans="1:18" x14ac:dyDescent="0.3">
      <c r="A3123">
        <v>9272</v>
      </c>
      <c r="B3123">
        <v>2010</v>
      </c>
      <c r="C3123">
        <v>4</v>
      </c>
      <c r="D3123">
        <v>0.20991460000000001</v>
      </c>
      <c r="E3123">
        <v>0.1167093</v>
      </c>
      <c r="F3123">
        <v>6.5648999999999999E-2</v>
      </c>
      <c r="G3123">
        <v>0.13494510000000001</v>
      </c>
      <c r="H3123">
        <v>9.0267299999999995E-2</v>
      </c>
      <c r="I3123">
        <v>0.29177320000000001</v>
      </c>
      <c r="J3123">
        <v>0</v>
      </c>
      <c r="K3123">
        <v>2.2612400000000001E-2</v>
      </c>
      <c r="L3123">
        <v>4.74131E-2</v>
      </c>
      <c r="M3123">
        <v>2.0715899999999999E-2</v>
      </c>
      <c r="O3123" t="str">
        <f>Table_Index[[#This Row],[ID]]&amp;Table_Index[[#This Row],[year]]</f>
        <v>92722010</v>
      </c>
      <c r="R3123" t="str">
        <f t="shared" si="168"/>
        <v/>
      </c>
    </row>
    <row r="3124" spans="1:18" x14ac:dyDescent="0.3">
      <c r="A3124">
        <v>9272</v>
      </c>
      <c r="B3124">
        <v>2011</v>
      </c>
      <c r="C3124">
        <v>1</v>
      </c>
      <c r="D3124">
        <v>0.2459789</v>
      </c>
      <c r="E3124">
        <v>0.1278811</v>
      </c>
      <c r="F3124">
        <v>6.2592800000000004E-2</v>
      </c>
      <c r="G3124">
        <v>0.16965959999999999</v>
      </c>
      <c r="H3124">
        <v>3.4261000000000001E-3</v>
      </c>
      <c r="I3124">
        <v>0.32943600000000001</v>
      </c>
      <c r="J3124">
        <v>0</v>
      </c>
      <c r="K3124">
        <v>2.24017E-2</v>
      </c>
      <c r="L3124">
        <v>1.9766200000000001E-2</v>
      </c>
      <c r="M3124">
        <v>1.8857599999999999E-2</v>
      </c>
      <c r="O3124" t="str">
        <f>Table_Index[[#This Row],[ID]]&amp;Table_Index[[#This Row],[year]]</f>
        <v>92722011</v>
      </c>
      <c r="R3124" t="str">
        <f t="shared" si="168"/>
        <v/>
      </c>
    </row>
    <row r="3125" spans="1:18" x14ac:dyDescent="0.3">
      <c r="A3125">
        <v>9272</v>
      </c>
      <c r="B3125">
        <v>2011</v>
      </c>
      <c r="C3125">
        <v>2</v>
      </c>
      <c r="D3125">
        <v>0.26096789999999997</v>
      </c>
      <c r="E3125">
        <v>4.9316800000000001E-2</v>
      </c>
      <c r="F3125">
        <v>9.0619500000000006E-2</v>
      </c>
      <c r="G3125">
        <v>0.21082919999999999</v>
      </c>
      <c r="H3125">
        <v>4.6233999999999997E-3</v>
      </c>
      <c r="I3125">
        <v>0.3082297</v>
      </c>
      <c r="J3125">
        <v>0</v>
      </c>
      <c r="K3125">
        <v>2.0959599999999998E-2</v>
      </c>
      <c r="L3125">
        <v>2.4041900000000001E-2</v>
      </c>
      <c r="M3125">
        <v>3.0412000000000002E-2</v>
      </c>
      <c r="O3125" t="str">
        <f>Table_Index[[#This Row],[ID]]&amp;Table_Index[[#This Row],[year]]</f>
        <v>92722011</v>
      </c>
      <c r="R3125" t="str">
        <f t="shared" si="168"/>
        <v/>
      </c>
    </row>
    <row r="3126" spans="1:18" x14ac:dyDescent="0.3">
      <c r="A3126">
        <v>9272</v>
      </c>
      <c r="B3126">
        <v>2011</v>
      </c>
      <c r="C3126">
        <v>3</v>
      </c>
      <c r="D3126">
        <v>0.1070166</v>
      </c>
      <c r="E3126">
        <v>0.2595789</v>
      </c>
      <c r="F3126">
        <v>4.0131199999999999E-2</v>
      </c>
      <c r="G3126">
        <v>7.8032900000000002E-2</v>
      </c>
      <c r="H3126">
        <v>2.02886E-2</v>
      </c>
      <c r="I3126">
        <v>0.26531199999999999</v>
      </c>
      <c r="J3126">
        <v>0.12039370000000001</v>
      </c>
      <c r="K3126">
        <v>1.7836100000000001E-2</v>
      </c>
      <c r="L3126">
        <v>7.1344400000000002E-2</v>
      </c>
      <c r="M3126">
        <v>2.0065599999999999E-2</v>
      </c>
      <c r="O3126" t="str">
        <f>Table_Index[[#This Row],[ID]]&amp;Table_Index[[#This Row],[year]]</f>
        <v>92722011</v>
      </c>
      <c r="R3126" t="str">
        <f t="shared" si="168"/>
        <v/>
      </c>
    </row>
    <row r="3127" spans="1:18" x14ac:dyDescent="0.3">
      <c r="A3127">
        <v>9272</v>
      </c>
      <c r="B3127">
        <v>2011</v>
      </c>
      <c r="C3127">
        <v>4</v>
      </c>
      <c r="D3127">
        <v>0.20458399999999999</v>
      </c>
      <c r="E3127">
        <v>0.11934069999999999</v>
      </c>
      <c r="F3127">
        <v>6.1624699999999998E-2</v>
      </c>
      <c r="G3127">
        <v>0.1422108</v>
      </c>
      <c r="H3127">
        <v>2.3801599999999999E-2</v>
      </c>
      <c r="I3127">
        <v>0.40417809999999998</v>
      </c>
      <c r="J3127">
        <v>0</v>
      </c>
      <c r="K3127">
        <v>1.42211E-2</v>
      </c>
      <c r="L3127">
        <v>1.1975599999999999E-2</v>
      </c>
      <c r="M3127">
        <v>1.8063300000000001E-2</v>
      </c>
      <c r="O3127" t="str">
        <f>Table_Index[[#This Row],[ID]]&amp;Table_Index[[#This Row],[year]]</f>
        <v>92722011</v>
      </c>
      <c r="R3127" t="str">
        <f t="shared" si="168"/>
        <v/>
      </c>
    </row>
    <row r="3128" spans="1:18" x14ac:dyDescent="0.3">
      <c r="A3128">
        <v>9272</v>
      </c>
      <c r="B3128">
        <v>2012</v>
      </c>
      <c r="C3128">
        <v>1</v>
      </c>
      <c r="D3128">
        <v>0.1490158</v>
      </c>
      <c r="E3128">
        <v>7.1385500000000005E-2</v>
      </c>
      <c r="F3128">
        <v>6.1372099999999999E-2</v>
      </c>
      <c r="G3128">
        <v>0.1171454</v>
      </c>
      <c r="H3128">
        <v>3.4071700000000003E-2</v>
      </c>
      <c r="I3128">
        <v>0.348852</v>
      </c>
      <c r="J3128">
        <v>0.1485851</v>
      </c>
      <c r="K3128">
        <v>3.2749E-2</v>
      </c>
      <c r="L3128">
        <v>3.1655099999999999E-2</v>
      </c>
      <c r="M3128">
        <v>5.1682000000000004E-3</v>
      </c>
      <c r="O3128" t="str">
        <f>Table_Index[[#This Row],[ID]]&amp;Table_Index[[#This Row],[year]]</f>
        <v>92722012</v>
      </c>
      <c r="R3128" t="str">
        <f t="shared" si="168"/>
        <v/>
      </c>
    </row>
    <row r="3129" spans="1:18" x14ac:dyDescent="0.3">
      <c r="A3129">
        <v>9272</v>
      </c>
      <c r="B3129">
        <v>2012</v>
      </c>
      <c r="C3129">
        <v>2</v>
      </c>
      <c r="D3129">
        <v>0.1233645</v>
      </c>
      <c r="E3129">
        <v>6.7402400000000001E-2</v>
      </c>
      <c r="F3129">
        <v>5.6911999999999997E-2</v>
      </c>
      <c r="G3129">
        <v>0.19774659999999999</v>
      </c>
      <c r="H3129">
        <v>1.8584999999999999E-3</v>
      </c>
      <c r="I3129">
        <v>0.4130047</v>
      </c>
      <c r="J3129">
        <v>6.9384799999999996E-2</v>
      </c>
      <c r="K3129">
        <v>1.68506E-2</v>
      </c>
      <c r="L3129">
        <v>3.6427000000000001E-2</v>
      </c>
      <c r="M3129">
        <v>1.7048799999999999E-2</v>
      </c>
      <c r="O3129" t="str">
        <f>Table_Index[[#This Row],[ID]]&amp;Table_Index[[#This Row],[year]]</f>
        <v>92722012</v>
      </c>
      <c r="R3129" t="str">
        <f t="shared" si="168"/>
        <v/>
      </c>
    </row>
    <row r="3130" spans="1:18" x14ac:dyDescent="0.3">
      <c r="A3130">
        <v>9272</v>
      </c>
      <c r="B3130">
        <v>2012</v>
      </c>
      <c r="C3130">
        <v>3</v>
      </c>
      <c r="D3130">
        <v>0.1450921</v>
      </c>
      <c r="E3130">
        <v>7.5700199999999995E-2</v>
      </c>
      <c r="F3130">
        <v>4.5420099999999998E-2</v>
      </c>
      <c r="G3130">
        <v>5.6775199999999998E-2</v>
      </c>
      <c r="H3130">
        <v>3.0279999999999999E-3</v>
      </c>
      <c r="I3130">
        <v>0.48700480000000002</v>
      </c>
      <c r="J3130">
        <v>0.111027</v>
      </c>
      <c r="K3130">
        <v>4.5420099999999998E-2</v>
      </c>
      <c r="L3130">
        <v>1.1859700000000001E-2</v>
      </c>
      <c r="M3130">
        <v>1.86727E-2</v>
      </c>
      <c r="O3130" t="str">
        <f>Table_Index[[#This Row],[ID]]&amp;Table_Index[[#This Row],[year]]</f>
        <v>92722012</v>
      </c>
      <c r="R3130" t="str">
        <f t="shared" si="168"/>
        <v/>
      </c>
    </row>
    <row r="3131" spans="1:18" x14ac:dyDescent="0.3">
      <c r="A3131">
        <v>9272</v>
      </c>
      <c r="B3131">
        <v>2012</v>
      </c>
      <c r="C3131">
        <v>4</v>
      </c>
      <c r="D3131">
        <v>9.1828000000000007E-2</v>
      </c>
      <c r="E3131">
        <v>0.12830349999999999</v>
      </c>
      <c r="F3131">
        <v>5.4629900000000002E-2</v>
      </c>
      <c r="G3131">
        <v>3.2684499999999998E-2</v>
      </c>
      <c r="H3131">
        <v>1.8209999999999999E-3</v>
      </c>
      <c r="I3131">
        <v>0.47392570000000001</v>
      </c>
      <c r="J3131">
        <v>0.1340066</v>
      </c>
      <c r="K3131">
        <v>1.49415E-2</v>
      </c>
      <c r="L3131">
        <v>4.5291400000000002E-2</v>
      </c>
      <c r="M3131">
        <v>2.2567899999999998E-2</v>
      </c>
      <c r="O3131" t="str">
        <f>Table_Index[[#This Row],[ID]]&amp;Table_Index[[#This Row],[year]]</f>
        <v>92722012</v>
      </c>
      <c r="R3131" t="str">
        <f t="shared" si="168"/>
        <v/>
      </c>
    </row>
    <row r="3132" spans="1:18" x14ac:dyDescent="0.3">
      <c r="A3132">
        <v>9273</v>
      </c>
      <c r="B3132">
        <v>2003</v>
      </c>
      <c r="C3132">
        <v>1</v>
      </c>
      <c r="D3132">
        <v>9.3073500000000003E-2</v>
      </c>
      <c r="E3132">
        <v>4.65367E-2</v>
      </c>
      <c r="F3132">
        <v>9.5460000000000003E-2</v>
      </c>
      <c r="G3132">
        <v>0</v>
      </c>
      <c r="H3132">
        <v>5.9661999999999996E-3</v>
      </c>
      <c r="I3132">
        <v>0.28041369999999999</v>
      </c>
      <c r="J3132">
        <v>0.33893970000000001</v>
      </c>
      <c r="K3132">
        <v>5.4889500000000001E-2</v>
      </c>
      <c r="L3132">
        <v>7.1595000000000006E-2</v>
      </c>
      <c r="M3132">
        <v>1.3125700000000001E-2</v>
      </c>
      <c r="O3132" t="str">
        <f>Table_Index[[#This Row],[ID]]&amp;Table_Index[[#This Row],[year]]</f>
        <v>92732003</v>
      </c>
      <c r="R3132" t="str">
        <f t="shared" si="168"/>
        <v/>
      </c>
    </row>
    <row r="3133" spans="1:18" x14ac:dyDescent="0.3">
      <c r="A3133">
        <v>9273</v>
      </c>
      <c r="B3133">
        <v>2003</v>
      </c>
      <c r="C3133">
        <v>2</v>
      </c>
      <c r="D3133">
        <v>0.20873</v>
      </c>
      <c r="E3133">
        <v>4.7686800000000001E-2</v>
      </c>
      <c r="F3133">
        <v>0.1127142</v>
      </c>
      <c r="G3133">
        <v>0.1661812</v>
      </c>
      <c r="H3133">
        <v>0</v>
      </c>
      <c r="I3133">
        <v>0.2601097</v>
      </c>
      <c r="J3133">
        <v>9.4754199999999997E-2</v>
      </c>
      <c r="K3133">
        <v>4.3351599999999997E-2</v>
      </c>
      <c r="L3133">
        <v>5.2021900000000003E-2</v>
      </c>
      <c r="M3133">
        <v>1.44505E-2</v>
      </c>
      <c r="O3133" t="str">
        <f>Table_Index[[#This Row],[ID]]&amp;Table_Index[[#This Row],[year]]</f>
        <v>92732003</v>
      </c>
      <c r="R3133" t="str">
        <f t="shared" si="168"/>
        <v/>
      </c>
    </row>
    <row r="3134" spans="1:18" x14ac:dyDescent="0.3">
      <c r="A3134">
        <v>9273</v>
      </c>
      <c r="B3134">
        <v>2003</v>
      </c>
      <c r="C3134">
        <v>3</v>
      </c>
      <c r="D3134">
        <v>0</v>
      </c>
      <c r="E3134">
        <v>0</v>
      </c>
      <c r="F3134">
        <v>0.17714289999999999</v>
      </c>
      <c r="G3134">
        <v>0.13714290000000001</v>
      </c>
      <c r="H3134">
        <v>0</v>
      </c>
      <c r="I3134">
        <v>0.34285719999999997</v>
      </c>
      <c r="J3134">
        <v>0.2</v>
      </c>
      <c r="K3134">
        <v>4.2857100000000002E-2</v>
      </c>
      <c r="L3134">
        <v>8.5714299999999993E-2</v>
      </c>
      <c r="M3134">
        <v>1.42857E-2</v>
      </c>
      <c r="O3134" t="str">
        <f>Table_Index[[#This Row],[ID]]&amp;Table_Index[[#This Row],[year]]</f>
        <v>92732003</v>
      </c>
      <c r="R3134" t="str">
        <f t="shared" si="168"/>
        <v/>
      </c>
    </row>
    <row r="3135" spans="1:18" x14ac:dyDescent="0.3">
      <c r="A3135">
        <v>9273</v>
      </c>
      <c r="B3135">
        <v>2003</v>
      </c>
      <c r="C3135">
        <v>4</v>
      </c>
      <c r="D3135">
        <v>1.5361999999999999E-3</v>
      </c>
      <c r="E3135">
        <v>1.4996E-3</v>
      </c>
      <c r="F3135">
        <v>1.4630000000000001E-3</v>
      </c>
      <c r="G3135">
        <v>5.3089999999999995E-4</v>
      </c>
      <c r="H3135">
        <v>0</v>
      </c>
      <c r="I3135">
        <v>1.6459000000000001E-3</v>
      </c>
      <c r="J3135">
        <v>4.1697000000000001E-3</v>
      </c>
      <c r="K3135">
        <v>0.98755440000000005</v>
      </c>
      <c r="L3135">
        <v>1.4630000000000001E-3</v>
      </c>
      <c r="M3135">
        <v>1.372E-4</v>
      </c>
      <c r="O3135" t="str">
        <f>Table_Index[[#This Row],[ID]]&amp;Table_Index[[#This Row],[year]]</f>
        <v>92732003</v>
      </c>
      <c r="R3135" t="str">
        <f t="shared" si="168"/>
        <v/>
      </c>
    </row>
    <row r="3136" spans="1:18" x14ac:dyDescent="0.3">
      <c r="A3136">
        <v>9273</v>
      </c>
      <c r="B3136">
        <v>2004</v>
      </c>
      <c r="C3136">
        <v>1</v>
      </c>
      <c r="D3136">
        <v>0.1505976</v>
      </c>
      <c r="E3136">
        <v>0.1003984</v>
      </c>
      <c r="F3136">
        <v>0.1195219</v>
      </c>
      <c r="G3136">
        <v>0.35856569999999999</v>
      </c>
      <c r="H3136">
        <v>0</v>
      </c>
      <c r="I3136">
        <v>0</v>
      </c>
      <c r="J3136">
        <v>0.1454183</v>
      </c>
      <c r="K3136">
        <v>2.9880500000000001E-2</v>
      </c>
      <c r="L3136">
        <v>5.9761000000000002E-2</v>
      </c>
      <c r="M3136">
        <v>3.5856600000000002E-2</v>
      </c>
      <c r="O3136" t="str">
        <f>Table_Index[[#This Row],[ID]]&amp;Table_Index[[#This Row],[year]]</f>
        <v>92732004</v>
      </c>
      <c r="R3136" t="str">
        <f t="shared" si="168"/>
        <v/>
      </c>
    </row>
    <row r="3137" spans="1:18" x14ac:dyDescent="0.3">
      <c r="A3137">
        <v>9273</v>
      </c>
      <c r="B3137">
        <v>2004</v>
      </c>
      <c r="C3137">
        <v>2</v>
      </c>
      <c r="D3137">
        <v>6.3362799999999997E-2</v>
      </c>
      <c r="E3137">
        <v>1.01101E-2</v>
      </c>
      <c r="F3137">
        <v>1.9852600000000001E-2</v>
      </c>
      <c r="G3137">
        <v>4.2646299999999998E-2</v>
      </c>
      <c r="H3137">
        <v>9.1909999999999995E-4</v>
      </c>
      <c r="I3137">
        <v>0</v>
      </c>
      <c r="J3137">
        <v>1.39703E-2</v>
      </c>
      <c r="K3137">
        <v>1.1029199999999999E-2</v>
      </c>
      <c r="L3137">
        <v>9.9263000000000007E-3</v>
      </c>
      <c r="M3137">
        <v>0.82818329999999996</v>
      </c>
      <c r="O3137" t="str">
        <f>Table_Index[[#This Row],[ID]]&amp;Table_Index[[#This Row],[year]]</f>
        <v>92732004</v>
      </c>
      <c r="R3137" t="str">
        <f t="shared" si="168"/>
        <v/>
      </c>
    </row>
    <row r="3138" spans="1:18" x14ac:dyDescent="0.3">
      <c r="A3138">
        <v>9273</v>
      </c>
      <c r="B3138">
        <v>2004</v>
      </c>
      <c r="C3138">
        <v>3</v>
      </c>
      <c r="D3138">
        <v>0.41293619999999998</v>
      </c>
      <c r="E3138">
        <v>5.1160200000000003E-2</v>
      </c>
      <c r="F3138">
        <v>9.8666199999999996E-2</v>
      </c>
      <c r="G3138">
        <v>0.1479993</v>
      </c>
      <c r="H3138">
        <v>0</v>
      </c>
      <c r="I3138">
        <v>0</v>
      </c>
      <c r="J3138">
        <v>0.1151105</v>
      </c>
      <c r="K3138">
        <v>6.5777500000000003E-2</v>
      </c>
      <c r="L3138">
        <v>8.0394699999999999E-2</v>
      </c>
      <c r="M3138">
        <v>2.7955399999999998E-2</v>
      </c>
      <c r="O3138" t="str">
        <f>Table_Index[[#This Row],[ID]]&amp;Table_Index[[#This Row],[year]]</f>
        <v>92732004</v>
      </c>
      <c r="R3138" t="str">
        <f t="shared" si="168"/>
        <v/>
      </c>
    </row>
    <row r="3139" spans="1:18" x14ac:dyDescent="0.3">
      <c r="A3139">
        <v>9273</v>
      </c>
      <c r="B3139">
        <v>2004</v>
      </c>
      <c r="C3139">
        <v>4</v>
      </c>
      <c r="D3139">
        <v>4.3385999999999997E-3</v>
      </c>
      <c r="E3139">
        <v>1.0940699999999999E-2</v>
      </c>
      <c r="F3139">
        <v>7.1681000000000002E-3</v>
      </c>
      <c r="G3139">
        <v>8.8280000000000008E-3</v>
      </c>
      <c r="H3139">
        <v>0</v>
      </c>
      <c r="I3139">
        <v>1.1318E-2</v>
      </c>
      <c r="J3139">
        <v>6.7907999999999996E-3</v>
      </c>
      <c r="K3139">
        <v>2.8295E-3</v>
      </c>
      <c r="L3139">
        <v>4.1498999999999998E-3</v>
      </c>
      <c r="M3139">
        <v>0.94363649999999999</v>
      </c>
      <c r="O3139" t="str">
        <f>Table_Index[[#This Row],[ID]]&amp;Table_Index[[#This Row],[year]]</f>
        <v>92732004</v>
      </c>
      <c r="R3139" t="str">
        <f t="shared" si="168"/>
        <v/>
      </c>
    </row>
    <row r="3140" spans="1:18" x14ac:dyDescent="0.3">
      <c r="A3140">
        <v>9273</v>
      </c>
      <c r="B3140">
        <v>2005</v>
      </c>
      <c r="C3140">
        <v>1</v>
      </c>
      <c r="D3140">
        <v>8.7124499999999994E-2</v>
      </c>
      <c r="E3140">
        <v>0.1856131</v>
      </c>
      <c r="F3140">
        <v>0.1079586</v>
      </c>
      <c r="G3140">
        <v>2.65162E-2</v>
      </c>
      <c r="H3140">
        <v>0.1136407</v>
      </c>
      <c r="I3140">
        <v>0.23485739999999999</v>
      </c>
      <c r="J3140">
        <v>0.1193227</v>
      </c>
      <c r="K3140">
        <v>7.7654500000000001E-2</v>
      </c>
      <c r="L3140">
        <v>4.1668200000000002E-2</v>
      </c>
      <c r="M3140">
        <v>5.6442000000000003E-3</v>
      </c>
      <c r="O3140" t="str">
        <f>Table_Index[[#This Row],[ID]]&amp;Table_Index[[#This Row],[year]]</f>
        <v>92732005</v>
      </c>
      <c r="R3140" t="str">
        <f t="shared" si="168"/>
        <v/>
      </c>
    </row>
    <row r="3141" spans="1:18" x14ac:dyDescent="0.3">
      <c r="A3141">
        <v>9273</v>
      </c>
      <c r="B3141">
        <v>2005</v>
      </c>
      <c r="C3141">
        <v>2</v>
      </c>
      <c r="D3141">
        <v>0.1087443</v>
      </c>
      <c r="E3141">
        <v>9.49792E-2</v>
      </c>
      <c r="F3141">
        <v>7.4331499999999995E-2</v>
      </c>
      <c r="G3141">
        <v>9.3740299999999999E-2</v>
      </c>
      <c r="H3141">
        <v>3.0971499999999999E-2</v>
      </c>
      <c r="I3141">
        <v>0.30723699999999998</v>
      </c>
      <c r="J3141">
        <v>0.17550499999999999</v>
      </c>
      <c r="K3141">
        <v>4.6457199999999997E-2</v>
      </c>
      <c r="L3141">
        <v>4.5424800000000001E-2</v>
      </c>
      <c r="M3141">
        <v>2.2609199999999999E-2</v>
      </c>
      <c r="O3141" t="str">
        <f>Table_Index[[#This Row],[ID]]&amp;Table_Index[[#This Row],[year]]</f>
        <v>92732005</v>
      </c>
      <c r="R3141" t="str">
        <f t="shared" si="168"/>
        <v/>
      </c>
    </row>
    <row r="3142" spans="1:18" x14ac:dyDescent="0.3">
      <c r="A3142">
        <v>9273</v>
      </c>
      <c r="B3142">
        <v>2005</v>
      </c>
      <c r="C3142">
        <v>3</v>
      </c>
      <c r="D3142">
        <v>0.19516259999999999</v>
      </c>
      <c r="E3142">
        <v>0.2101751</v>
      </c>
      <c r="F3142">
        <v>0.13886570000000001</v>
      </c>
      <c r="G3142">
        <v>4.0033399999999997E-2</v>
      </c>
      <c r="H3142">
        <v>0</v>
      </c>
      <c r="I3142">
        <v>0.1270289</v>
      </c>
      <c r="J3142">
        <v>0.177648</v>
      </c>
      <c r="K3142">
        <v>3.7531299999999997E-2</v>
      </c>
      <c r="L3142">
        <v>6.5054200000000006E-2</v>
      </c>
      <c r="M3142">
        <v>8.5007999999999993E-3</v>
      </c>
      <c r="O3142" t="str">
        <f>Table_Index[[#This Row],[ID]]&amp;Table_Index[[#This Row],[year]]</f>
        <v>92732005</v>
      </c>
      <c r="R3142" t="str">
        <f t="shared" si="168"/>
        <v/>
      </c>
    </row>
    <row r="3143" spans="1:18" x14ac:dyDescent="0.3">
      <c r="A3143">
        <v>9273</v>
      </c>
      <c r="B3143">
        <v>2005</v>
      </c>
      <c r="C3143">
        <v>4</v>
      </c>
      <c r="D3143">
        <v>8.5684200000000002E-2</v>
      </c>
      <c r="E3143">
        <v>0.15377250000000001</v>
      </c>
      <c r="F3143">
        <v>0.123324</v>
      </c>
      <c r="G3143">
        <v>9.1804499999999997E-2</v>
      </c>
      <c r="H3143">
        <v>1.7213300000000001E-2</v>
      </c>
      <c r="I3143">
        <v>0.26229849999999999</v>
      </c>
      <c r="J3143">
        <v>0.11705069999999999</v>
      </c>
      <c r="K3143">
        <v>5.1639999999999998E-2</v>
      </c>
      <c r="L3143">
        <v>5.2787599999999997E-2</v>
      </c>
      <c r="M3143">
        <v>4.44248E-2</v>
      </c>
      <c r="O3143" t="str">
        <f>Table_Index[[#This Row],[ID]]&amp;Table_Index[[#This Row],[year]]</f>
        <v>92732005</v>
      </c>
      <c r="R3143" t="str">
        <f t="shared" si="168"/>
        <v/>
      </c>
    </row>
    <row r="3144" spans="1:18" x14ac:dyDescent="0.3">
      <c r="A3144">
        <v>9274</v>
      </c>
      <c r="B3144">
        <v>2003</v>
      </c>
      <c r="C3144">
        <v>1</v>
      </c>
      <c r="D3144">
        <v>2.9064E-3</v>
      </c>
      <c r="E3144">
        <v>2.0435000000000002E-3</v>
      </c>
      <c r="F3144">
        <v>1.0218E-3</v>
      </c>
      <c r="G3144">
        <v>0</v>
      </c>
      <c r="H3144">
        <v>8.5099999999999995E-5</v>
      </c>
      <c r="I3144">
        <v>7.6632999999999996E-3</v>
      </c>
      <c r="J3144">
        <v>4.8202000000000002E-3</v>
      </c>
      <c r="K3144">
        <v>0.89404740000000005</v>
      </c>
      <c r="L3144">
        <v>2.2138000000000001E-3</v>
      </c>
      <c r="M3144">
        <v>8.5198499999999996E-2</v>
      </c>
      <c r="O3144" t="str">
        <f>Table_Index[[#This Row],[ID]]&amp;Table_Index[[#This Row],[year]]</f>
        <v>92742003</v>
      </c>
      <c r="R3144" t="str">
        <f t="shared" si="168"/>
        <v/>
      </c>
    </row>
    <row r="3145" spans="1:18" x14ac:dyDescent="0.3">
      <c r="A3145">
        <v>9274</v>
      </c>
      <c r="B3145">
        <v>2003</v>
      </c>
      <c r="C3145">
        <v>2</v>
      </c>
      <c r="D3145">
        <v>9.5571600000000007E-2</v>
      </c>
      <c r="E3145">
        <v>5.3187699999999997E-2</v>
      </c>
      <c r="F3145">
        <v>6.6484600000000005E-2</v>
      </c>
      <c r="G3145">
        <v>0.12715180000000001</v>
      </c>
      <c r="H3145">
        <v>4.1552999999999998E-3</v>
      </c>
      <c r="I3145">
        <v>0.403063</v>
      </c>
      <c r="J3145">
        <v>0.1132613</v>
      </c>
      <c r="K3145">
        <v>3.3242300000000002E-2</v>
      </c>
      <c r="L3145">
        <v>9.9726899999999993E-2</v>
      </c>
      <c r="M3145">
        <v>4.1552999999999998E-3</v>
      </c>
      <c r="O3145" t="str">
        <f>Table_Index[[#This Row],[ID]]&amp;Table_Index[[#This Row],[year]]</f>
        <v>92742003</v>
      </c>
      <c r="R3145" t="str">
        <f t="shared" si="168"/>
        <v/>
      </c>
    </row>
    <row r="3146" spans="1:18" x14ac:dyDescent="0.3">
      <c r="A3146">
        <v>9274</v>
      </c>
      <c r="B3146">
        <v>2003</v>
      </c>
      <c r="C3146">
        <v>3</v>
      </c>
      <c r="D3146">
        <v>0.1729107</v>
      </c>
      <c r="E3146">
        <v>0.1729107</v>
      </c>
      <c r="F3146">
        <v>7.0893399999999995E-2</v>
      </c>
      <c r="G3146">
        <v>4.4956799999999998E-2</v>
      </c>
      <c r="H3146">
        <v>2.0749299999999998E-2</v>
      </c>
      <c r="I3146">
        <v>0.31123919999999999</v>
      </c>
      <c r="J3146">
        <v>1.38329E-2</v>
      </c>
      <c r="K3146">
        <v>4.8415E-2</v>
      </c>
      <c r="L3146">
        <v>0.13832849999999999</v>
      </c>
      <c r="M3146">
        <v>5.7637000000000001E-3</v>
      </c>
      <c r="O3146" t="str">
        <f>Table_Index[[#This Row],[ID]]&amp;Table_Index[[#This Row],[year]]</f>
        <v>92742003</v>
      </c>
      <c r="R3146" t="str">
        <f t="shared" si="168"/>
        <v/>
      </c>
    </row>
    <row r="3147" spans="1:18" x14ac:dyDescent="0.3">
      <c r="A3147">
        <v>9274</v>
      </c>
      <c r="B3147">
        <v>2003</v>
      </c>
      <c r="C3147">
        <v>4</v>
      </c>
      <c r="D3147">
        <v>1.61105E-2</v>
      </c>
      <c r="E3147">
        <v>3.0303E-2</v>
      </c>
      <c r="F3147">
        <v>3.0686600000000001E-2</v>
      </c>
      <c r="G3147">
        <v>3.0687000000000002E-3</v>
      </c>
      <c r="H3147">
        <v>0</v>
      </c>
      <c r="I3147">
        <v>6.1373200000000003E-2</v>
      </c>
      <c r="J3147">
        <v>3.8358299999999998E-2</v>
      </c>
      <c r="K3147">
        <v>1.99463E-2</v>
      </c>
      <c r="L3147">
        <v>2.7234399999999999E-2</v>
      </c>
      <c r="M3147">
        <v>0.77291900000000002</v>
      </c>
      <c r="O3147" t="str">
        <f>Table_Index[[#This Row],[ID]]&amp;Table_Index[[#This Row],[year]]</f>
        <v>92742003</v>
      </c>
      <c r="R3147" t="str">
        <f t="shared" si="168"/>
        <v/>
      </c>
    </row>
    <row r="3148" spans="1:18" x14ac:dyDescent="0.3">
      <c r="A3148">
        <v>9274</v>
      </c>
      <c r="B3148">
        <v>2004</v>
      </c>
      <c r="C3148">
        <v>1</v>
      </c>
      <c r="D3148">
        <v>2.6866600000000001E-2</v>
      </c>
      <c r="E3148">
        <v>4.9255500000000001E-2</v>
      </c>
      <c r="F3148">
        <v>0.2086007</v>
      </c>
      <c r="G3148">
        <v>0.22359380000000001</v>
      </c>
      <c r="H3148">
        <v>7.9960199999999995E-2</v>
      </c>
      <c r="I3148">
        <v>0.17463300000000001</v>
      </c>
      <c r="J3148">
        <v>4.9895099999999998E-2</v>
      </c>
      <c r="K3148">
        <v>3.5182499999999998E-2</v>
      </c>
      <c r="L3148">
        <v>0.13948279999999999</v>
      </c>
      <c r="M3148">
        <v>1.2529800000000001E-2</v>
      </c>
      <c r="O3148" t="str">
        <f>Table_Index[[#This Row],[ID]]&amp;Table_Index[[#This Row],[year]]</f>
        <v>92742004</v>
      </c>
      <c r="R3148" t="str">
        <f t="shared" si="168"/>
        <v/>
      </c>
    </row>
    <row r="3149" spans="1:18" x14ac:dyDescent="0.3">
      <c r="A3149">
        <v>9274</v>
      </c>
      <c r="B3149">
        <v>2004</v>
      </c>
      <c r="C3149">
        <v>2</v>
      </c>
      <c r="D3149">
        <v>0.20283029999999999</v>
      </c>
      <c r="E3149">
        <v>7.8595899999999996E-2</v>
      </c>
      <c r="F3149">
        <v>0.20023579999999999</v>
      </c>
      <c r="G3149">
        <v>9.6607399999999996E-2</v>
      </c>
      <c r="H3149">
        <v>3.11109E-2</v>
      </c>
      <c r="I3149">
        <v>0.1105254</v>
      </c>
      <c r="J3149">
        <v>4.6666300000000001E-2</v>
      </c>
      <c r="K3149">
        <v>6.6745299999999994E-2</v>
      </c>
      <c r="L3149">
        <v>0.15333379999999999</v>
      </c>
      <c r="M3149">
        <v>1.3349E-2</v>
      </c>
      <c r="O3149" t="str">
        <f>Table_Index[[#This Row],[ID]]&amp;Table_Index[[#This Row],[year]]</f>
        <v>92742004</v>
      </c>
      <c r="R3149" t="str">
        <f t="shared" si="168"/>
        <v/>
      </c>
    </row>
    <row r="3150" spans="1:18" x14ac:dyDescent="0.3">
      <c r="A3150">
        <v>9274</v>
      </c>
      <c r="B3150">
        <v>2004</v>
      </c>
      <c r="C3150">
        <v>3</v>
      </c>
      <c r="D3150">
        <v>4.5846000000000003E-3</v>
      </c>
      <c r="E3150">
        <v>1.4513E-3</v>
      </c>
      <c r="F3150">
        <v>0</v>
      </c>
      <c r="G3150">
        <v>0</v>
      </c>
      <c r="H3150">
        <v>4.9299999999999995E-4</v>
      </c>
      <c r="I3150">
        <v>7.2563000000000002E-3</v>
      </c>
      <c r="J3150">
        <v>3.3379E-3</v>
      </c>
      <c r="K3150">
        <v>0.9795952</v>
      </c>
      <c r="L3150">
        <v>2.3946000000000002E-3</v>
      </c>
      <c r="M3150">
        <v>8.8739999999999999E-4</v>
      </c>
      <c r="O3150" t="str">
        <f>Table_Index[[#This Row],[ID]]&amp;Table_Index[[#This Row],[year]]</f>
        <v>92742004</v>
      </c>
      <c r="R3150" t="str">
        <f t="shared" ref="R3150:R3213" si="169">RIGHT(P3150,4)</f>
        <v/>
      </c>
    </row>
    <row r="3151" spans="1:18" x14ac:dyDescent="0.3">
      <c r="A3151">
        <v>9274</v>
      </c>
      <c r="B3151">
        <v>2004</v>
      </c>
      <c r="C3151">
        <v>4</v>
      </c>
      <c r="D3151">
        <v>0.1226737</v>
      </c>
      <c r="E3151">
        <v>7.5250800000000007E-2</v>
      </c>
      <c r="F3151">
        <v>7.4273500000000006E-2</v>
      </c>
      <c r="G3151">
        <v>0.1195099</v>
      </c>
      <c r="H3151">
        <v>4.5932300000000002E-2</v>
      </c>
      <c r="I3151">
        <v>0.21011589999999999</v>
      </c>
      <c r="J3151">
        <v>8.0137200000000006E-2</v>
      </c>
      <c r="K3151">
        <v>0.18182400000000001</v>
      </c>
      <c r="L3151">
        <v>7.0364399999999994E-2</v>
      </c>
      <c r="M3151">
        <v>1.99183E-2</v>
      </c>
      <c r="O3151" t="str">
        <f>Table_Index[[#This Row],[ID]]&amp;Table_Index[[#This Row],[year]]</f>
        <v>92742004</v>
      </c>
      <c r="R3151" t="str">
        <f t="shared" si="169"/>
        <v/>
      </c>
    </row>
    <row r="3152" spans="1:18" x14ac:dyDescent="0.3">
      <c r="A3152">
        <v>9274</v>
      </c>
      <c r="B3152">
        <v>2005</v>
      </c>
      <c r="C3152">
        <v>1</v>
      </c>
      <c r="D3152">
        <v>0.13061229999999999</v>
      </c>
      <c r="E3152">
        <v>0.124898</v>
      </c>
      <c r="F3152">
        <v>9.7959199999999996E-2</v>
      </c>
      <c r="G3152">
        <v>8.4489800000000004E-2</v>
      </c>
      <c r="H3152">
        <v>4.7755100000000002E-2</v>
      </c>
      <c r="I3152">
        <v>0.28530610000000001</v>
      </c>
      <c r="J3152">
        <v>9.6734700000000007E-2</v>
      </c>
      <c r="K3152">
        <v>6.6857100000000003E-2</v>
      </c>
      <c r="L3152">
        <v>5.3877599999999998E-2</v>
      </c>
      <c r="M3152">
        <v>1.15102E-2</v>
      </c>
      <c r="O3152" t="str">
        <f>Table_Index[[#This Row],[ID]]&amp;Table_Index[[#This Row],[year]]</f>
        <v>92742005</v>
      </c>
      <c r="R3152" t="str">
        <f t="shared" si="169"/>
        <v/>
      </c>
    </row>
    <row r="3153" spans="1:18" x14ac:dyDescent="0.3">
      <c r="A3153">
        <v>9274</v>
      </c>
      <c r="B3153">
        <v>2005</v>
      </c>
      <c r="C3153">
        <v>2</v>
      </c>
      <c r="D3153">
        <v>9.3274899999999994E-2</v>
      </c>
      <c r="E3153">
        <v>8.3947400000000005E-2</v>
      </c>
      <c r="F3153">
        <v>7.0888900000000005E-2</v>
      </c>
      <c r="G3153">
        <v>0.11939180000000001</v>
      </c>
      <c r="H3153">
        <v>0</v>
      </c>
      <c r="I3153">
        <v>0.27049709999999999</v>
      </c>
      <c r="J3153">
        <v>0.16229830000000001</v>
      </c>
      <c r="K3153">
        <v>6.1561400000000002E-2</v>
      </c>
      <c r="L3153">
        <v>0.1175264</v>
      </c>
      <c r="M3153">
        <v>2.0613699999999999E-2</v>
      </c>
      <c r="O3153" t="str">
        <f>Table_Index[[#This Row],[ID]]&amp;Table_Index[[#This Row],[year]]</f>
        <v>92742005</v>
      </c>
      <c r="R3153" t="str">
        <f t="shared" si="169"/>
        <v/>
      </c>
    </row>
    <row r="3154" spans="1:18" x14ac:dyDescent="0.3">
      <c r="A3154">
        <v>9274</v>
      </c>
      <c r="B3154">
        <v>2005</v>
      </c>
      <c r="C3154">
        <v>3</v>
      </c>
      <c r="D3154">
        <v>7.5960100000000003E-2</v>
      </c>
      <c r="E3154">
        <v>6.1458600000000002E-2</v>
      </c>
      <c r="F3154">
        <v>7.6650700000000002E-2</v>
      </c>
      <c r="G3154">
        <v>7.7341199999999999E-2</v>
      </c>
      <c r="H3154">
        <v>0</v>
      </c>
      <c r="I3154">
        <v>0.4060414</v>
      </c>
      <c r="J3154">
        <v>0.1104875</v>
      </c>
      <c r="K3154">
        <v>3.4527299999999997E-2</v>
      </c>
      <c r="L3154">
        <v>0.152841</v>
      </c>
      <c r="M3154">
        <v>4.6922999999999999E-3</v>
      </c>
      <c r="O3154" t="str">
        <f>Table_Index[[#This Row],[ID]]&amp;Table_Index[[#This Row],[year]]</f>
        <v>92742005</v>
      </c>
      <c r="R3154" t="str">
        <f t="shared" si="169"/>
        <v/>
      </c>
    </row>
    <row r="3155" spans="1:18" x14ac:dyDescent="0.3">
      <c r="A3155">
        <v>9274</v>
      </c>
      <c r="B3155">
        <v>2005</v>
      </c>
      <c r="C3155">
        <v>4</v>
      </c>
      <c r="D3155">
        <v>8.80798E-2</v>
      </c>
      <c r="E3155">
        <v>9.7866499999999995E-2</v>
      </c>
      <c r="F3155">
        <v>0.1174398</v>
      </c>
      <c r="G3155">
        <v>2.3487999999999998E-2</v>
      </c>
      <c r="H3155">
        <v>0</v>
      </c>
      <c r="I3155">
        <v>0.2496456</v>
      </c>
      <c r="J3155">
        <v>0.1761596</v>
      </c>
      <c r="K3155">
        <v>3.9146599999999997E-2</v>
      </c>
      <c r="L3155">
        <v>0.18203159999999999</v>
      </c>
      <c r="M3155">
        <v>2.6142599999999998E-2</v>
      </c>
      <c r="O3155" t="str">
        <f>Table_Index[[#This Row],[ID]]&amp;Table_Index[[#This Row],[year]]</f>
        <v>92742005</v>
      </c>
      <c r="R3155" t="str">
        <f t="shared" si="169"/>
        <v/>
      </c>
    </row>
    <row r="3156" spans="1:18" x14ac:dyDescent="0.3">
      <c r="A3156">
        <v>9274</v>
      </c>
      <c r="B3156">
        <v>2006</v>
      </c>
      <c r="C3156">
        <v>1</v>
      </c>
      <c r="D3156">
        <v>8.4764800000000001E-2</v>
      </c>
      <c r="E3156">
        <v>7.0810899999999996E-2</v>
      </c>
      <c r="F3156">
        <v>6.24802E-2</v>
      </c>
      <c r="G3156">
        <v>0.1449541</v>
      </c>
      <c r="H3156">
        <v>5.2748000000000003E-2</v>
      </c>
      <c r="I3156">
        <v>0.31240109999999999</v>
      </c>
      <c r="J3156">
        <v>5.6232200000000003E-2</v>
      </c>
      <c r="K3156">
        <v>3.7488100000000003E-2</v>
      </c>
      <c r="L3156">
        <v>0.1349573</v>
      </c>
      <c r="M3156">
        <v>4.3163399999999998E-2</v>
      </c>
      <c r="O3156" t="str">
        <f>Table_Index[[#This Row],[ID]]&amp;Table_Index[[#This Row],[year]]</f>
        <v>92742006</v>
      </c>
      <c r="R3156" t="str">
        <f t="shared" si="169"/>
        <v/>
      </c>
    </row>
    <row r="3157" spans="1:18" x14ac:dyDescent="0.3">
      <c r="A3157">
        <v>9274</v>
      </c>
      <c r="B3157">
        <v>2006</v>
      </c>
      <c r="C3157">
        <v>2</v>
      </c>
      <c r="D3157">
        <v>6.7386299999999996E-2</v>
      </c>
      <c r="E3157">
        <v>4.3676300000000001E-2</v>
      </c>
      <c r="F3157">
        <v>6.2394699999999997E-2</v>
      </c>
      <c r="G3157">
        <v>0.13726840000000001</v>
      </c>
      <c r="H3157">
        <v>0</v>
      </c>
      <c r="I3157">
        <v>0.3868472</v>
      </c>
      <c r="J3157">
        <v>0.12603729999999999</v>
      </c>
      <c r="K3157">
        <v>2.1526199999999999E-2</v>
      </c>
      <c r="L3157">
        <v>0.14225989999999999</v>
      </c>
      <c r="M3157">
        <v>1.2603700000000001E-2</v>
      </c>
      <c r="O3157" t="str">
        <f>Table_Index[[#This Row],[ID]]&amp;Table_Index[[#This Row],[year]]</f>
        <v>92742006</v>
      </c>
      <c r="R3157" t="str">
        <f t="shared" si="169"/>
        <v/>
      </c>
    </row>
    <row r="3158" spans="1:18" x14ac:dyDescent="0.3">
      <c r="A3158">
        <v>9274</v>
      </c>
      <c r="B3158">
        <v>2006</v>
      </c>
      <c r="C3158">
        <v>3</v>
      </c>
      <c r="D3158">
        <v>0.1320952</v>
      </c>
      <c r="E3158">
        <v>7.0670300000000005E-2</v>
      </c>
      <c r="F3158">
        <v>6.3261300000000006E-2</v>
      </c>
      <c r="G3158">
        <v>7.2950000000000001E-2</v>
      </c>
      <c r="H3158">
        <v>1.70977E-2</v>
      </c>
      <c r="I3158">
        <v>0.43314069999999999</v>
      </c>
      <c r="J3158">
        <v>9.4606999999999997E-2</v>
      </c>
      <c r="K3158">
        <v>4.5593799999999997E-2</v>
      </c>
      <c r="L3158">
        <v>5.30027E-2</v>
      </c>
      <c r="M3158">
        <v>1.7581200000000002E-2</v>
      </c>
      <c r="O3158" t="str">
        <f>Table_Index[[#This Row],[ID]]&amp;Table_Index[[#This Row],[year]]</f>
        <v>92742006</v>
      </c>
      <c r="R3158" t="str">
        <f t="shared" si="169"/>
        <v/>
      </c>
    </row>
    <row r="3159" spans="1:18" x14ac:dyDescent="0.3">
      <c r="A3159">
        <v>9274</v>
      </c>
      <c r="B3159">
        <v>2006</v>
      </c>
      <c r="C3159">
        <v>4</v>
      </c>
      <c r="D3159">
        <v>8.9979299999999998E-2</v>
      </c>
      <c r="E3159">
        <v>5.2187999999999998E-2</v>
      </c>
      <c r="F3159">
        <v>3.5991700000000001E-2</v>
      </c>
      <c r="G3159">
        <v>0.1132239</v>
      </c>
      <c r="H3159">
        <v>5.9986200000000003E-2</v>
      </c>
      <c r="I3159">
        <v>0.39365939999999999</v>
      </c>
      <c r="J3159">
        <v>0.16271260000000001</v>
      </c>
      <c r="K3159">
        <v>2.2494799999999999E-2</v>
      </c>
      <c r="L3159">
        <v>5.5112300000000003E-2</v>
      </c>
      <c r="M3159">
        <v>1.4651600000000001E-2</v>
      </c>
      <c r="O3159" t="str">
        <f>Table_Index[[#This Row],[ID]]&amp;Table_Index[[#This Row],[year]]</f>
        <v>92742006</v>
      </c>
      <c r="R3159" t="str">
        <f t="shared" si="169"/>
        <v/>
      </c>
    </row>
    <row r="3160" spans="1:18" x14ac:dyDescent="0.3">
      <c r="A3160">
        <v>9274</v>
      </c>
      <c r="B3160">
        <v>2007</v>
      </c>
      <c r="C3160">
        <v>1</v>
      </c>
      <c r="D3160">
        <v>0.15580379999999999</v>
      </c>
      <c r="E3160">
        <v>4.6741100000000001E-2</v>
      </c>
      <c r="F3160">
        <v>4.9857199999999997E-2</v>
      </c>
      <c r="G3160">
        <v>9.0217800000000001E-2</v>
      </c>
      <c r="H3160">
        <v>7.2708499999999995E-2</v>
      </c>
      <c r="I3160">
        <v>0.35084710000000002</v>
      </c>
      <c r="J3160">
        <v>0.14541689999999999</v>
      </c>
      <c r="K3160">
        <v>3.1160799999999999E-2</v>
      </c>
      <c r="L3160">
        <v>4.36251E-2</v>
      </c>
      <c r="M3160">
        <v>1.36217E-2</v>
      </c>
      <c r="O3160" t="str">
        <f>Table_Index[[#This Row],[ID]]&amp;Table_Index[[#This Row],[year]]</f>
        <v>92742007</v>
      </c>
      <c r="R3160" t="str">
        <f t="shared" si="169"/>
        <v/>
      </c>
    </row>
    <row r="3161" spans="1:18" x14ac:dyDescent="0.3">
      <c r="A3161">
        <v>9274</v>
      </c>
      <c r="B3161">
        <v>2007</v>
      </c>
      <c r="C3161">
        <v>2</v>
      </c>
      <c r="D3161">
        <v>0.1121682</v>
      </c>
      <c r="E3161">
        <v>5.4864900000000001E-2</v>
      </c>
      <c r="F3161">
        <v>4.6817999999999999E-2</v>
      </c>
      <c r="G3161">
        <v>0.15770609999999999</v>
      </c>
      <c r="H3161">
        <v>1.2289700000000001E-2</v>
      </c>
      <c r="I3161">
        <v>0.39283259999999998</v>
      </c>
      <c r="J3161">
        <v>0.10810409999999999</v>
      </c>
      <c r="K3161">
        <v>2.3043299999999999E-2</v>
      </c>
      <c r="L3161">
        <v>7.9737000000000002E-2</v>
      </c>
      <c r="M3161">
        <v>1.2435999999999999E-2</v>
      </c>
      <c r="O3161" t="str">
        <f>Table_Index[[#This Row],[ID]]&amp;Table_Index[[#This Row],[year]]</f>
        <v>92742007</v>
      </c>
      <c r="R3161" t="str">
        <f t="shared" si="169"/>
        <v/>
      </c>
    </row>
    <row r="3162" spans="1:18" x14ac:dyDescent="0.3">
      <c r="A3162">
        <v>9274</v>
      </c>
      <c r="B3162">
        <v>2007</v>
      </c>
      <c r="C3162">
        <v>3</v>
      </c>
      <c r="D3162">
        <v>0.11152380000000001</v>
      </c>
      <c r="E3162">
        <v>6.6741999999999996E-2</v>
      </c>
      <c r="F3162">
        <v>0</v>
      </c>
      <c r="G3162">
        <v>0.17180690000000001</v>
      </c>
      <c r="H3162">
        <v>0</v>
      </c>
      <c r="I3162">
        <v>0.31971579999999999</v>
      </c>
      <c r="J3162">
        <v>0.1415469</v>
      </c>
      <c r="K3162">
        <v>0.1133538</v>
      </c>
      <c r="L3162">
        <v>5.8130099999999997E-2</v>
      </c>
      <c r="M3162">
        <v>1.71807E-2</v>
      </c>
      <c r="O3162" t="str">
        <f>Table_Index[[#This Row],[ID]]&amp;Table_Index[[#This Row],[year]]</f>
        <v>92742007</v>
      </c>
      <c r="R3162" t="str">
        <f t="shared" si="169"/>
        <v/>
      </c>
    </row>
    <row r="3163" spans="1:18" x14ac:dyDescent="0.3">
      <c r="A3163">
        <v>9274</v>
      </c>
      <c r="B3163">
        <v>2007</v>
      </c>
      <c r="C3163">
        <v>4</v>
      </c>
      <c r="D3163">
        <v>0.13071179999999999</v>
      </c>
      <c r="E3163">
        <v>7.5812900000000003E-2</v>
      </c>
      <c r="F3163">
        <v>5.8820299999999999E-2</v>
      </c>
      <c r="G3163">
        <v>0.10718370000000001</v>
      </c>
      <c r="H3163">
        <v>0</v>
      </c>
      <c r="I3163">
        <v>0.41370289999999998</v>
      </c>
      <c r="J3163">
        <v>0.10391590000000001</v>
      </c>
      <c r="K3163">
        <v>3.79064E-2</v>
      </c>
      <c r="L3163">
        <v>5.75132E-2</v>
      </c>
      <c r="M3163">
        <v>1.4432800000000001E-2</v>
      </c>
      <c r="O3163" t="str">
        <f>Table_Index[[#This Row],[ID]]&amp;Table_Index[[#This Row],[year]]</f>
        <v>92742007</v>
      </c>
      <c r="R3163" t="str">
        <f t="shared" si="169"/>
        <v/>
      </c>
    </row>
    <row r="3164" spans="1:18" x14ac:dyDescent="0.3">
      <c r="A3164">
        <v>9274</v>
      </c>
      <c r="B3164">
        <v>2008</v>
      </c>
      <c r="C3164">
        <v>1</v>
      </c>
      <c r="D3164">
        <v>0.18609319999999999</v>
      </c>
      <c r="E3164">
        <v>5.7895700000000001E-2</v>
      </c>
      <c r="F3164">
        <v>7.0301900000000001E-2</v>
      </c>
      <c r="G3164">
        <v>4.96249E-2</v>
      </c>
      <c r="H3164">
        <v>0</v>
      </c>
      <c r="I3164">
        <v>0.34619250000000001</v>
      </c>
      <c r="J3164">
        <v>0.22744729999999999</v>
      </c>
      <c r="K3164">
        <v>2.4812399999999998E-2</v>
      </c>
      <c r="L3164">
        <v>2.0677000000000001E-2</v>
      </c>
      <c r="M3164">
        <v>1.69552E-2</v>
      </c>
      <c r="O3164" t="str">
        <f>Table_Index[[#This Row],[ID]]&amp;Table_Index[[#This Row],[year]]</f>
        <v>92742008</v>
      </c>
      <c r="R3164" t="str">
        <f t="shared" si="169"/>
        <v/>
      </c>
    </row>
    <row r="3165" spans="1:18" x14ac:dyDescent="0.3">
      <c r="A3165">
        <v>9274</v>
      </c>
      <c r="B3165">
        <v>2008</v>
      </c>
      <c r="C3165">
        <v>2</v>
      </c>
      <c r="D3165">
        <v>0.119389</v>
      </c>
      <c r="E3165">
        <v>9.60448E-2</v>
      </c>
      <c r="F3165">
        <v>6.0027999999999998E-2</v>
      </c>
      <c r="G3165">
        <v>0.19509099999999999</v>
      </c>
      <c r="H3165">
        <v>0</v>
      </c>
      <c r="I3165">
        <v>0.3841793</v>
      </c>
      <c r="J3165">
        <v>9.24431E-2</v>
      </c>
      <c r="K3165">
        <v>1.5007E-2</v>
      </c>
      <c r="L3165">
        <v>1.8008400000000001E-2</v>
      </c>
      <c r="M3165">
        <v>1.9809199999999999E-2</v>
      </c>
      <c r="O3165" t="str">
        <f>Table_Index[[#This Row],[ID]]&amp;Table_Index[[#This Row],[year]]</f>
        <v>92742008</v>
      </c>
      <c r="R3165" t="str">
        <f t="shared" si="169"/>
        <v/>
      </c>
    </row>
    <row r="3166" spans="1:18" x14ac:dyDescent="0.3">
      <c r="A3166">
        <v>9274</v>
      </c>
      <c r="B3166">
        <v>2008</v>
      </c>
      <c r="C3166">
        <v>3</v>
      </c>
      <c r="D3166">
        <v>0.12689020000000001</v>
      </c>
      <c r="E3166">
        <v>0.1253428</v>
      </c>
      <c r="F3166">
        <v>6.0164500000000003E-2</v>
      </c>
      <c r="G3166">
        <v>0.13147059999999999</v>
      </c>
      <c r="H3166">
        <v>0</v>
      </c>
      <c r="I3166">
        <v>0.33424739999999997</v>
      </c>
      <c r="J3166">
        <v>0.16990910000000001</v>
      </c>
      <c r="K3166">
        <v>2.0890499999999999E-2</v>
      </c>
      <c r="L3166">
        <v>1.6712399999999999E-2</v>
      </c>
      <c r="M3166">
        <v>1.4372599999999999E-2</v>
      </c>
      <c r="O3166" t="str">
        <f>Table_Index[[#This Row],[ID]]&amp;Table_Index[[#This Row],[year]]</f>
        <v>92742008</v>
      </c>
      <c r="R3166" t="str">
        <f t="shared" si="169"/>
        <v/>
      </c>
    </row>
    <row r="3167" spans="1:18" x14ac:dyDescent="0.3">
      <c r="A3167">
        <v>9274</v>
      </c>
      <c r="B3167">
        <v>2008</v>
      </c>
      <c r="C3167">
        <v>4</v>
      </c>
      <c r="D3167">
        <v>0.1043539</v>
      </c>
      <c r="E3167">
        <v>0.1143917</v>
      </c>
      <c r="F3167">
        <v>6.3355400000000006E-2</v>
      </c>
      <c r="G3167">
        <v>0.19282669999999999</v>
      </c>
      <c r="H3167">
        <v>0</v>
      </c>
      <c r="I3167">
        <v>0.30797750000000002</v>
      </c>
      <c r="J3167">
        <v>7.9780799999999999E-2</v>
      </c>
      <c r="K3167">
        <v>0.1030991</v>
      </c>
      <c r="L3167">
        <v>1.8772E-2</v>
      </c>
      <c r="M3167">
        <v>1.5442900000000001E-2</v>
      </c>
      <c r="O3167" t="str">
        <f>Table_Index[[#This Row],[ID]]&amp;Table_Index[[#This Row],[year]]</f>
        <v>92742008</v>
      </c>
      <c r="R3167" t="str">
        <f t="shared" si="169"/>
        <v/>
      </c>
    </row>
    <row r="3168" spans="1:18" x14ac:dyDescent="0.3">
      <c r="A3168">
        <v>9274</v>
      </c>
      <c r="B3168">
        <v>2009</v>
      </c>
      <c r="C3168">
        <v>1</v>
      </c>
      <c r="D3168">
        <v>8.5548399999999997E-2</v>
      </c>
      <c r="E3168">
        <v>4.0737299999999997E-2</v>
      </c>
      <c r="F3168">
        <v>3.3099099999999999E-2</v>
      </c>
      <c r="G3168">
        <v>0.13137789999999999</v>
      </c>
      <c r="H3168">
        <v>0.130665</v>
      </c>
      <c r="I3168">
        <v>0.35899789999999998</v>
      </c>
      <c r="J3168">
        <v>0.1094816</v>
      </c>
      <c r="K3168">
        <v>7.8164800000000006E-2</v>
      </c>
      <c r="L3168">
        <v>2.0164999999999999E-2</v>
      </c>
      <c r="M3168">
        <v>1.17629E-2</v>
      </c>
      <c r="O3168" t="str">
        <f>Table_Index[[#This Row],[ID]]&amp;Table_Index[[#This Row],[year]]</f>
        <v>92742009</v>
      </c>
      <c r="R3168" t="str">
        <f t="shared" si="169"/>
        <v/>
      </c>
    </row>
    <row r="3169" spans="1:18" x14ac:dyDescent="0.3">
      <c r="A3169">
        <v>9274</v>
      </c>
      <c r="B3169">
        <v>2009</v>
      </c>
      <c r="C3169">
        <v>2</v>
      </c>
      <c r="D3169">
        <v>0.1207643</v>
      </c>
      <c r="E3169">
        <v>4.8063599999999998E-2</v>
      </c>
      <c r="F3169">
        <v>6.15215E-2</v>
      </c>
      <c r="G3169">
        <v>0.1825137</v>
      </c>
      <c r="H3169">
        <v>2.4471900000000001E-2</v>
      </c>
      <c r="I3169">
        <v>0.41655150000000002</v>
      </c>
      <c r="J3169">
        <v>8.9718800000000001E-2</v>
      </c>
      <c r="K3169">
        <v>1.5380400000000001E-2</v>
      </c>
      <c r="L3169">
        <v>1.7943799999999999E-2</v>
      </c>
      <c r="M3169">
        <v>2.3070500000000001E-2</v>
      </c>
      <c r="O3169" t="str">
        <f>Table_Index[[#This Row],[ID]]&amp;Table_Index[[#This Row],[year]]</f>
        <v>92742009</v>
      </c>
      <c r="R3169" t="str">
        <f t="shared" si="169"/>
        <v/>
      </c>
    </row>
    <row r="3170" spans="1:18" x14ac:dyDescent="0.3">
      <c r="A3170">
        <v>9274</v>
      </c>
      <c r="B3170">
        <v>2009</v>
      </c>
      <c r="C3170">
        <v>3</v>
      </c>
      <c r="D3170">
        <v>0.120769</v>
      </c>
      <c r="E3170">
        <v>8.6905700000000002E-2</v>
      </c>
      <c r="F3170">
        <v>5.3941500000000003E-2</v>
      </c>
      <c r="G3170">
        <v>0.16182440000000001</v>
      </c>
      <c r="H3170">
        <v>5.9934999999999997E-3</v>
      </c>
      <c r="I3170">
        <v>0.31166179999999999</v>
      </c>
      <c r="J3170">
        <v>0.1213683</v>
      </c>
      <c r="K3170">
        <v>2.9727699999999999E-2</v>
      </c>
      <c r="L3170">
        <v>8.3834000000000006E-2</v>
      </c>
      <c r="M3170">
        <v>2.3973999999999999E-2</v>
      </c>
      <c r="O3170" t="str">
        <f>Table_Index[[#This Row],[ID]]&amp;Table_Index[[#This Row],[year]]</f>
        <v>92742009</v>
      </c>
      <c r="R3170" t="str">
        <f t="shared" si="169"/>
        <v/>
      </c>
    </row>
    <row r="3171" spans="1:18" x14ac:dyDescent="0.3">
      <c r="A3171">
        <v>9274</v>
      </c>
      <c r="B3171">
        <v>2009</v>
      </c>
      <c r="C3171">
        <v>4</v>
      </c>
      <c r="D3171">
        <v>0.1137421</v>
      </c>
      <c r="E3171">
        <v>6.9806800000000002E-2</v>
      </c>
      <c r="F3171">
        <v>5.53839E-2</v>
      </c>
      <c r="G3171">
        <v>0.1209215</v>
      </c>
      <c r="H3171">
        <v>2.3077000000000002E-3</v>
      </c>
      <c r="I3171">
        <v>0.45691730000000003</v>
      </c>
      <c r="J3171">
        <v>0.127383</v>
      </c>
      <c r="K3171">
        <v>1.98459E-2</v>
      </c>
      <c r="L3171">
        <v>1.93844E-2</v>
      </c>
      <c r="M3171">
        <v>1.4307500000000001E-2</v>
      </c>
      <c r="O3171" t="str">
        <f>Table_Index[[#This Row],[ID]]&amp;Table_Index[[#This Row],[year]]</f>
        <v>92742009</v>
      </c>
      <c r="R3171" t="str">
        <f t="shared" si="169"/>
        <v/>
      </c>
    </row>
    <row r="3172" spans="1:18" x14ac:dyDescent="0.3">
      <c r="A3172">
        <v>9274</v>
      </c>
      <c r="B3172">
        <v>2010</v>
      </c>
      <c r="C3172">
        <v>1</v>
      </c>
      <c r="D3172">
        <v>9.1812000000000005E-2</v>
      </c>
      <c r="E3172">
        <v>6.1796499999999997E-2</v>
      </c>
      <c r="F3172">
        <v>3.9726299999999999E-2</v>
      </c>
      <c r="G3172">
        <v>0.1178548</v>
      </c>
      <c r="H3172">
        <v>5.0761399999999998E-2</v>
      </c>
      <c r="I3172">
        <v>0.366365</v>
      </c>
      <c r="J3172">
        <v>0.1447804</v>
      </c>
      <c r="K3172">
        <v>2.0746000000000001E-2</v>
      </c>
      <c r="L3172">
        <v>8.7618600000000005E-2</v>
      </c>
      <c r="M3172">
        <v>1.8539E-2</v>
      </c>
      <c r="O3172" t="str">
        <f>Table_Index[[#This Row],[ID]]&amp;Table_Index[[#This Row],[year]]</f>
        <v>92742010</v>
      </c>
      <c r="R3172" t="str">
        <f t="shared" si="169"/>
        <v/>
      </c>
    </row>
    <row r="3173" spans="1:18" x14ac:dyDescent="0.3">
      <c r="A3173">
        <v>9274</v>
      </c>
      <c r="B3173">
        <v>2010</v>
      </c>
      <c r="C3173">
        <v>2</v>
      </c>
      <c r="D3173">
        <v>0.1118827</v>
      </c>
      <c r="E3173">
        <v>9.7880300000000003E-2</v>
      </c>
      <c r="F3173">
        <v>5.3834199999999999E-2</v>
      </c>
      <c r="G3173">
        <v>0.12724440000000001</v>
      </c>
      <c r="H3173">
        <v>0</v>
      </c>
      <c r="I3173">
        <v>0.32300509999999999</v>
      </c>
      <c r="J3173">
        <v>0.15758730000000001</v>
      </c>
      <c r="K3173">
        <v>2.11422E-2</v>
      </c>
      <c r="L3173">
        <v>6.8271499999999999E-2</v>
      </c>
      <c r="M3173">
        <v>3.9152100000000002E-2</v>
      </c>
      <c r="O3173" t="str">
        <f>Table_Index[[#This Row],[ID]]&amp;Table_Index[[#This Row],[year]]</f>
        <v>92742010</v>
      </c>
      <c r="R3173" t="str">
        <f t="shared" si="169"/>
        <v/>
      </c>
    </row>
    <row r="3174" spans="1:18" x14ac:dyDescent="0.3">
      <c r="A3174">
        <v>9274</v>
      </c>
      <c r="B3174">
        <v>2010</v>
      </c>
      <c r="C3174">
        <v>3</v>
      </c>
      <c r="D3174">
        <v>0.1032474</v>
      </c>
      <c r="E3174">
        <v>5.2030199999999999E-2</v>
      </c>
      <c r="F3174">
        <v>4.2680999999999997E-2</v>
      </c>
      <c r="G3174">
        <v>0.2707195</v>
      </c>
      <c r="H3174">
        <v>2.0324000000000002E-3</v>
      </c>
      <c r="I3174">
        <v>0.30892910000000001</v>
      </c>
      <c r="J3174">
        <v>8.1703600000000001E-2</v>
      </c>
      <c r="K3174">
        <v>4.7558799999999998E-2</v>
      </c>
      <c r="L3174">
        <v>7.6419299999999996E-2</v>
      </c>
      <c r="M3174">
        <v>1.4678699999999999E-2</v>
      </c>
      <c r="O3174" t="str">
        <f>Table_Index[[#This Row],[ID]]&amp;Table_Index[[#This Row],[year]]</f>
        <v>92742010</v>
      </c>
      <c r="R3174" t="str">
        <f t="shared" si="169"/>
        <v/>
      </c>
    </row>
    <row r="3175" spans="1:18" x14ac:dyDescent="0.3">
      <c r="A3175">
        <v>9274</v>
      </c>
      <c r="B3175">
        <v>2010</v>
      </c>
      <c r="C3175">
        <v>4</v>
      </c>
      <c r="D3175">
        <v>0.11790870000000001</v>
      </c>
      <c r="E3175">
        <v>0.1208047</v>
      </c>
      <c r="F3175">
        <v>8.3777299999999999E-2</v>
      </c>
      <c r="G3175">
        <v>0.1737602</v>
      </c>
      <c r="H3175">
        <v>4.3408599999999999E-2</v>
      </c>
      <c r="I3175">
        <v>0.28670440000000003</v>
      </c>
      <c r="J3175">
        <v>9.9291599999999994E-2</v>
      </c>
      <c r="K3175">
        <v>2.42023E-2</v>
      </c>
      <c r="L3175">
        <v>3.10286E-2</v>
      </c>
      <c r="M3175">
        <v>1.9113600000000001E-2</v>
      </c>
      <c r="O3175" t="str">
        <f>Table_Index[[#This Row],[ID]]&amp;Table_Index[[#This Row],[year]]</f>
        <v>92742010</v>
      </c>
      <c r="R3175" t="str">
        <f t="shared" si="169"/>
        <v/>
      </c>
    </row>
    <row r="3176" spans="1:18" x14ac:dyDescent="0.3">
      <c r="A3176">
        <v>9274</v>
      </c>
      <c r="B3176">
        <v>2011</v>
      </c>
      <c r="C3176">
        <v>1</v>
      </c>
      <c r="D3176">
        <v>5.3131900000000003E-2</v>
      </c>
      <c r="E3176">
        <v>7.8593800000000005E-2</v>
      </c>
      <c r="F3176">
        <v>5.6926999999999998E-2</v>
      </c>
      <c r="G3176">
        <v>0.13472729999999999</v>
      </c>
      <c r="H3176">
        <v>3.4156199999999998E-2</v>
      </c>
      <c r="I3176">
        <v>0.40523599999999999</v>
      </c>
      <c r="J3176">
        <v>0.13662479999999999</v>
      </c>
      <c r="K3176">
        <v>6.6035300000000005E-2</v>
      </c>
      <c r="L3176">
        <v>3.0361099999999999E-2</v>
      </c>
      <c r="M3176">
        <v>4.2065999999999996E-3</v>
      </c>
      <c r="O3176" t="str">
        <f>Table_Index[[#This Row],[ID]]&amp;Table_Index[[#This Row],[year]]</f>
        <v>92742011</v>
      </c>
      <c r="R3176" t="str">
        <f t="shared" si="169"/>
        <v/>
      </c>
    </row>
    <row r="3177" spans="1:18" x14ac:dyDescent="0.3">
      <c r="A3177">
        <v>9274</v>
      </c>
      <c r="B3177">
        <v>2011</v>
      </c>
      <c r="C3177">
        <v>2</v>
      </c>
      <c r="D3177">
        <v>0.1044189</v>
      </c>
      <c r="E3177">
        <v>7.4618400000000001E-2</v>
      </c>
      <c r="F3177">
        <v>5.0684199999999999E-2</v>
      </c>
      <c r="G3177">
        <v>0.17510690000000001</v>
      </c>
      <c r="H3177">
        <v>1.97985E-2</v>
      </c>
      <c r="I3177">
        <v>0.39069090000000001</v>
      </c>
      <c r="J3177">
        <v>8.5177600000000006E-2</v>
      </c>
      <c r="K3177">
        <v>1.7035499999999999E-2</v>
      </c>
      <c r="L3177">
        <v>7.6133500000000007E-2</v>
      </c>
      <c r="M3177">
        <v>6.3355E-3</v>
      </c>
      <c r="O3177" t="str">
        <f>Table_Index[[#This Row],[ID]]&amp;Table_Index[[#This Row],[year]]</f>
        <v>92742011</v>
      </c>
      <c r="R3177" t="str">
        <f t="shared" si="169"/>
        <v/>
      </c>
    </row>
    <row r="3178" spans="1:18" x14ac:dyDescent="0.3">
      <c r="A3178">
        <v>9274</v>
      </c>
      <c r="B3178">
        <v>2011</v>
      </c>
      <c r="C3178">
        <v>3</v>
      </c>
      <c r="D3178">
        <v>4.75282E-2</v>
      </c>
      <c r="E3178">
        <v>8.26157E-2</v>
      </c>
      <c r="F3178">
        <v>4.2865599999999997E-2</v>
      </c>
      <c r="G3178">
        <v>0.1401781</v>
      </c>
      <c r="H3178">
        <v>5.4206200000000003E-2</v>
      </c>
      <c r="I3178">
        <v>0.47227380000000002</v>
      </c>
      <c r="J3178">
        <v>0.1100969</v>
      </c>
      <c r="K3178">
        <v>1.20325E-2</v>
      </c>
      <c r="L3178">
        <v>2.5569000000000001E-2</v>
      </c>
      <c r="M3178">
        <v>1.2634100000000001E-2</v>
      </c>
      <c r="O3178" t="str">
        <f>Table_Index[[#This Row],[ID]]&amp;Table_Index[[#This Row],[year]]</f>
        <v>92742011</v>
      </c>
      <c r="R3178" t="str">
        <f t="shared" si="169"/>
        <v/>
      </c>
    </row>
    <row r="3179" spans="1:18" x14ac:dyDescent="0.3">
      <c r="A3179">
        <v>9274</v>
      </c>
      <c r="B3179">
        <v>2011</v>
      </c>
      <c r="C3179">
        <v>4</v>
      </c>
      <c r="D3179">
        <v>9.2931399999999997E-2</v>
      </c>
      <c r="E3179">
        <v>8.8818900000000006E-2</v>
      </c>
      <c r="F3179">
        <v>4.6145199999999997E-2</v>
      </c>
      <c r="G3179">
        <v>0.10997369999999999</v>
      </c>
      <c r="H3179">
        <v>1.7304E-3</v>
      </c>
      <c r="I3179">
        <v>0.36691879999999999</v>
      </c>
      <c r="J3179">
        <v>0.102545</v>
      </c>
      <c r="K3179">
        <v>4.25134E-2</v>
      </c>
      <c r="L3179">
        <v>0.13838230000000001</v>
      </c>
      <c r="M3179">
        <v>1.00409E-2</v>
      </c>
      <c r="O3179" t="str">
        <f>Table_Index[[#This Row],[ID]]&amp;Table_Index[[#This Row],[year]]</f>
        <v>92742011</v>
      </c>
      <c r="R3179" t="str">
        <f t="shared" si="169"/>
        <v/>
      </c>
    </row>
    <row r="3180" spans="1:18" x14ac:dyDescent="0.3">
      <c r="A3180">
        <v>9274</v>
      </c>
      <c r="B3180">
        <v>2012</v>
      </c>
      <c r="C3180">
        <v>1</v>
      </c>
      <c r="D3180">
        <v>9.0404999999999999E-2</v>
      </c>
      <c r="E3180">
        <v>9.2882400000000004E-2</v>
      </c>
      <c r="F3180">
        <v>4.3449300000000003E-2</v>
      </c>
      <c r="G3180">
        <v>0.13842789999999999</v>
      </c>
      <c r="H3180">
        <v>0.1212194</v>
      </c>
      <c r="I3180">
        <v>0.32929969999999997</v>
      </c>
      <c r="J3180">
        <v>0.11662699999999999</v>
      </c>
      <c r="K3180">
        <v>1.21963E-2</v>
      </c>
      <c r="L3180">
        <v>4.4821399999999997E-2</v>
      </c>
      <c r="M3180">
        <v>1.06718E-2</v>
      </c>
      <c r="O3180" t="str">
        <f>Table_Index[[#This Row],[ID]]&amp;Table_Index[[#This Row],[year]]</f>
        <v>92742012</v>
      </c>
      <c r="R3180" t="str">
        <f t="shared" si="169"/>
        <v/>
      </c>
    </row>
    <row r="3181" spans="1:18" x14ac:dyDescent="0.3">
      <c r="A3181">
        <v>9274</v>
      </c>
      <c r="B3181">
        <v>2012</v>
      </c>
      <c r="C3181">
        <v>2</v>
      </c>
      <c r="D3181">
        <v>9.3189900000000006E-2</v>
      </c>
      <c r="E3181">
        <v>7.1445599999999998E-2</v>
      </c>
      <c r="F3181">
        <v>3.83632E-2</v>
      </c>
      <c r="G3181">
        <v>0.16662350000000001</v>
      </c>
      <c r="H3181">
        <v>1.39785E-2</v>
      </c>
      <c r="I3181">
        <v>0.41417730000000003</v>
      </c>
      <c r="J3181">
        <v>0.11182789999999999</v>
      </c>
      <c r="K3181">
        <v>2.1744300000000001E-2</v>
      </c>
      <c r="L3181">
        <v>5.74671E-2</v>
      </c>
      <c r="M3181">
        <v>1.11828E-2</v>
      </c>
      <c r="O3181" t="str">
        <f>Table_Index[[#This Row],[ID]]&amp;Table_Index[[#This Row],[year]]</f>
        <v>92742012</v>
      </c>
      <c r="R3181" t="str">
        <f t="shared" si="169"/>
        <v/>
      </c>
    </row>
    <row r="3182" spans="1:18" x14ac:dyDescent="0.3">
      <c r="A3182">
        <v>9274</v>
      </c>
      <c r="B3182">
        <v>2012</v>
      </c>
      <c r="C3182">
        <v>3</v>
      </c>
      <c r="D3182">
        <v>6.7834500000000006E-2</v>
      </c>
      <c r="E3182">
        <v>0.1878069</v>
      </c>
      <c r="F3182">
        <v>3.2512399999999997E-2</v>
      </c>
      <c r="G3182">
        <v>0.15238679999999999</v>
      </c>
      <c r="H3182">
        <v>1.09791E-2</v>
      </c>
      <c r="I3182">
        <v>0.39135300000000001</v>
      </c>
      <c r="J3182">
        <v>7.8631800000000002E-2</v>
      </c>
      <c r="K3182">
        <v>1.1560000000000001E-2</v>
      </c>
      <c r="L3182">
        <v>5.7221800000000003E-2</v>
      </c>
      <c r="M3182">
        <v>9.7135999999999993E-3</v>
      </c>
      <c r="O3182" t="str">
        <f>Table_Index[[#This Row],[ID]]&amp;Table_Index[[#This Row],[year]]</f>
        <v>92742012</v>
      </c>
      <c r="R3182" t="str">
        <f t="shared" si="169"/>
        <v/>
      </c>
    </row>
    <row r="3183" spans="1:18" x14ac:dyDescent="0.3">
      <c r="A3183">
        <v>9274</v>
      </c>
      <c r="B3183">
        <v>2012</v>
      </c>
      <c r="C3183">
        <v>4</v>
      </c>
      <c r="D3183">
        <v>9.6175800000000006E-2</v>
      </c>
      <c r="E3183">
        <v>0.1096404</v>
      </c>
      <c r="F3183">
        <v>4.3279100000000001E-2</v>
      </c>
      <c r="G3183">
        <v>0.17059179999999999</v>
      </c>
      <c r="H3183">
        <v>1.1132400000000001E-2</v>
      </c>
      <c r="I3183">
        <v>0.34623290000000001</v>
      </c>
      <c r="J3183">
        <v>4.4000400000000002E-2</v>
      </c>
      <c r="K3183">
        <v>0.10098459999999999</v>
      </c>
      <c r="L3183">
        <v>6.1131699999999997E-2</v>
      </c>
      <c r="M3183">
        <v>1.68308E-2</v>
      </c>
      <c r="O3183" t="str">
        <f>Table_Index[[#This Row],[ID]]&amp;Table_Index[[#This Row],[year]]</f>
        <v>92742012</v>
      </c>
      <c r="R3183" t="str">
        <f t="shared" si="169"/>
        <v/>
      </c>
    </row>
    <row r="3184" spans="1:18" x14ac:dyDescent="0.3">
      <c r="A3184">
        <v>9275</v>
      </c>
      <c r="B3184">
        <v>2003</v>
      </c>
      <c r="C3184">
        <v>1</v>
      </c>
      <c r="D3184">
        <v>0</v>
      </c>
      <c r="E3184">
        <v>0.1888185</v>
      </c>
      <c r="F3184">
        <v>0.3679539</v>
      </c>
      <c r="G3184">
        <v>7.2622500000000006E-2</v>
      </c>
      <c r="H3184">
        <v>2.42075E-2</v>
      </c>
      <c r="I3184">
        <v>0</v>
      </c>
      <c r="J3184">
        <v>0.20841499999999999</v>
      </c>
      <c r="K3184">
        <v>0.12587899999999999</v>
      </c>
      <c r="L3184">
        <v>0</v>
      </c>
      <c r="M3184">
        <v>1.21037E-2</v>
      </c>
      <c r="O3184" t="str">
        <f>Table_Index[[#This Row],[ID]]&amp;Table_Index[[#This Row],[year]]</f>
        <v>92752003</v>
      </c>
      <c r="R3184" t="str">
        <f t="shared" si="169"/>
        <v/>
      </c>
    </row>
    <row r="3185" spans="1:18" x14ac:dyDescent="0.3">
      <c r="A3185">
        <v>9275</v>
      </c>
      <c r="B3185">
        <v>2003</v>
      </c>
      <c r="C3185">
        <v>2</v>
      </c>
      <c r="D3185">
        <v>0.4284095</v>
      </c>
      <c r="E3185">
        <v>3.8080799999999998E-2</v>
      </c>
      <c r="F3185">
        <v>0.13328300000000001</v>
      </c>
      <c r="G3185">
        <v>8.2508499999999999E-2</v>
      </c>
      <c r="H3185">
        <v>0</v>
      </c>
      <c r="I3185">
        <v>7.1401599999999996E-2</v>
      </c>
      <c r="J3185">
        <v>0.1193804</v>
      </c>
      <c r="K3185">
        <v>4.76011E-2</v>
      </c>
      <c r="L3185">
        <v>6.34681E-2</v>
      </c>
      <c r="M3185">
        <v>1.5866999999999999E-2</v>
      </c>
      <c r="O3185" t="str">
        <f>Table_Index[[#This Row],[ID]]&amp;Table_Index[[#This Row],[year]]</f>
        <v>92752003</v>
      </c>
      <c r="R3185" t="str">
        <f t="shared" si="169"/>
        <v/>
      </c>
    </row>
    <row r="3186" spans="1:18" x14ac:dyDescent="0.3">
      <c r="A3186">
        <v>9275</v>
      </c>
      <c r="B3186">
        <v>2003</v>
      </c>
      <c r="C3186">
        <v>3</v>
      </c>
      <c r="D3186">
        <v>2.8275000000000002E-3</v>
      </c>
      <c r="E3186">
        <v>6.7860999999999998E-3</v>
      </c>
      <c r="F3186">
        <v>1.13101E-2</v>
      </c>
      <c r="G3186">
        <v>1.2252600000000001E-2</v>
      </c>
      <c r="H3186">
        <v>0</v>
      </c>
      <c r="I3186">
        <v>9.4251000000000005E-3</v>
      </c>
      <c r="J3186">
        <v>2.2620000000000001E-3</v>
      </c>
      <c r="K3186">
        <v>4.5240000000000002E-3</v>
      </c>
      <c r="L3186">
        <v>7.1631000000000004E-3</v>
      </c>
      <c r="M3186">
        <v>0.9434496</v>
      </c>
      <c r="O3186" t="str">
        <f>Table_Index[[#This Row],[ID]]&amp;Table_Index[[#This Row],[year]]</f>
        <v>92752003</v>
      </c>
      <c r="R3186" t="str">
        <f t="shared" si="169"/>
        <v/>
      </c>
    </row>
    <row r="3187" spans="1:18" x14ac:dyDescent="0.3">
      <c r="A3187">
        <v>9275</v>
      </c>
      <c r="B3187">
        <v>2003</v>
      </c>
      <c r="C3187">
        <v>4</v>
      </c>
      <c r="D3187">
        <v>0</v>
      </c>
      <c r="E3187">
        <v>3.3966999999999999E-3</v>
      </c>
      <c r="F3187">
        <v>3.0351000000000002E-3</v>
      </c>
      <c r="G3187">
        <v>8.0929999999999999E-4</v>
      </c>
      <c r="H3187">
        <v>0</v>
      </c>
      <c r="I3187">
        <v>0</v>
      </c>
      <c r="J3187">
        <v>4.2418000000000004E-3</v>
      </c>
      <c r="K3187">
        <v>0.98639259999999995</v>
      </c>
      <c r="L3187">
        <v>1.5175E-3</v>
      </c>
      <c r="M3187">
        <v>6.0700000000000001E-4</v>
      </c>
      <c r="O3187" t="str">
        <f>Table_Index[[#This Row],[ID]]&amp;Table_Index[[#This Row],[year]]</f>
        <v>92752003</v>
      </c>
      <c r="R3187" t="str">
        <f t="shared" si="169"/>
        <v/>
      </c>
    </row>
    <row r="3188" spans="1:18" x14ac:dyDescent="0.3">
      <c r="A3188">
        <v>9275</v>
      </c>
      <c r="B3188">
        <v>2004</v>
      </c>
      <c r="C3188">
        <v>1</v>
      </c>
      <c r="D3188">
        <v>1.3546999999999999E-3</v>
      </c>
      <c r="E3188">
        <v>0.26986349999999998</v>
      </c>
      <c r="F3188">
        <v>1.9187E-3</v>
      </c>
      <c r="G3188">
        <v>1.9826000000000002E-3</v>
      </c>
      <c r="H3188">
        <v>0</v>
      </c>
      <c r="I3188">
        <v>0</v>
      </c>
      <c r="J3188">
        <v>3.7734000000000001E-3</v>
      </c>
      <c r="K3188">
        <v>0.71950809999999998</v>
      </c>
      <c r="L3188">
        <v>1.2791E-3</v>
      </c>
      <c r="M3188">
        <v>3.1980000000000002E-4</v>
      </c>
      <c r="O3188" t="str">
        <f>Table_Index[[#This Row],[ID]]&amp;Table_Index[[#This Row],[year]]</f>
        <v>92752004</v>
      </c>
      <c r="R3188" t="str">
        <f t="shared" si="169"/>
        <v/>
      </c>
    </row>
    <row r="3189" spans="1:18" x14ac:dyDescent="0.3">
      <c r="A3189">
        <v>9275</v>
      </c>
      <c r="B3189">
        <v>2004</v>
      </c>
      <c r="C3189">
        <v>2</v>
      </c>
      <c r="D3189">
        <v>0.40322580000000002</v>
      </c>
      <c r="E3189">
        <v>8.46774E-2</v>
      </c>
      <c r="F3189">
        <v>7.6612899999999998E-2</v>
      </c>
      <c r="G3189">
        <v>0.26209680000000002</v>
      </c>
      <c r="H3189">
        <v>0</v>
      </c>
      <c r="I3189">
        <v>0</v>
      </c>
      <c r="J3189">
        <v>0.1008064</v>
      </c>
      <c r="K3189">
        <v>2.6209699999999999E-2</v>
      </c>
      <c r="L3189">
        <v>4.03226E-2</v>
      </c>
      <c r="M3189">
        <v>6.0483999999999998E-3</v>
      </c>
      <c r="O3189" t="str">
        <f>Table_Index[[#This Row],[ID]]&amp;Table_Index[[#This Row],[year]]</f>
        <v>92752004</v>
      </c>
      <c r="R3189" t="str">
        <f t="shared" si="169"/>
        <v/>
      </c>
    </row>
    <row r="3190" spans="1:18" x14ac:dyDescent="0.3">
      <c r="A3190">
        <v>9275</v>
      </c>
      <c r="B3190">
        <v>2004</v>
      </c>
      <c r="C3190">
        <v>3</v>
      </c>
      <c r="D3190">
        <v>0.24562709999999999</v>
      </c>
      <c r="E3190">
        <v>0.12727949999999999</v>
      </c>
      <c r="F3190">
        <v>0.1004838</v>
      </c>
      <c r="G3190">
        <v>0.13769999999999999</v>
      </c>
      <c r="H3190">
        <v>0</v>
      </c>
      <c r="I3190">
        <v>0.13025680000000001</v>
      </c>
      <c r="J3190">
        <v>0.13956080000000001</v>
      </c>
      <c r="K3190">
        <v>3.7216199999999998E-2</v>
      </c>
      <c r="L3190">
        <v>6.4198000000000005E-2</v>
      </c>
      <c r="M3190">
        <v>1.7677700000000001E-2</v>
      </c>
      <c r="O3190" t="str">
        <f>Table_Index[[#This Row],[ID]]&amp;Table_Index[[#This Row],[year]]</f>
        <v>92752004</v>
      </c>
      <c r="R3190" t="str">
        <f t="shared" si="169"/>
        <v/>
      </c>
    </row>
    <row r="3191" spans="1:18" x14ac:dyDescent="0.3">
      <c r="A3191">
        <v>9275</v>
      </c>
      <c r="B3191">
        <v>2004</v>
      </c>
      <c r="C3191">
        <v>4</v>
      </c>
      <c r="D3191">
        <v>4.3196499999999999E-2</v>
      </c>
      <c r="E3191">
        <v>9.0712699999999993E-2</v>
      </c>
      <c r="F3191">
        <v>0.1166307</v>
      </c>
      <c r="G3191">
        <v>0.50539959999999995</v>
      </c>
      <c r="H3191">
        <v>1.0799100000000001E-2</v>
      </c>
      <c r="I3191">
        <v>0</v>
      </c>
      <c r="J3191">
        <v>0.1209503</v>
      </c>
      <c r="K3191">
        <v>3.23974E-2</v>
      </c>
      <c r="L3191">
        <v>7.1274299999999999E-2</v>
      </c>
      <c r="M3191">
        <v>8.6393000000000008E-3</v>
      </c>
      <c r="O3191" t="str">
        <f>Table_Index[[#This Row],[ID]]&amp;Table_Index[[#This Row],[year]]</f>
        <v>92752004</v>
      </c>
      <c r="R3191" t="str">
        <f t="shared" si="169"/>
        <v/>
      </c>
    </row>
    <row r="3192" spans="1:18" x14ac:dyDescent="0.3">
      <c r="A3192">
        <v>9275</v>
      </c>
      <c r="B3192">
        <v>2005</v>
      </c>
      <c r="C3192">
        <v>1</v>
      </c>
      <c r="D3192">
        <v>0.1024492</v>
      </c>
      <c r="E3192">
        <v>0.11717619999999999</v>
      </c>
      <c r="F3192">
        <v>9.12438E-2</v>
      </c>
      <c r="G3192">
        <v>0.1424684</v>
      </c>
      <c r="H3192">
        <v>0</v>
      </c>
      <c r="I3192">
        <v>0.24491750000000001</v>
      </c>
      <c r="J3192">
        <v>0.19449340000000001</v>
      </c>
      <c r="K3192">
        <v>3.5216900000000002E-2</v>
      </c>
      <c r="L3192">
        <v>5.2825400000000002E-2</v>
      </c>
      <c r="M3192">
        <v>1.9209199999999999E-2</v>
      </c>
      <c r="O3192" t="str">
        <f>Table_Index[[#This Row],[ID]]&amp;Table_Index[[#This Row],[year]]</f>
        <v>92752005</v>
      </c>
      <c r="R3192" t="str">
        <f t="shared" si="169"/>
        <v/>
      </c>
    </row>
    <row r="3193" spans="1:18" x14ac:dyDescent="0.3">
      <c r="A3193">
        <v>9275</v>
      </c>
      <c r="B3193">
        <v>2005</v>
      </c>
      <c r="C3193">
        <v>2</v>
      </c>
      <c r="D3193">
        <v>6.6180900000000001E-2</v>
      </c>
      <c r="E3193">
        <v>0</v>
      </c>
      <c r="F3193">
        <v>0.1145439</v>
      </c>
      <c r="G3193">
        <v>0.32645010000000002</v>
      </c>
      <c r="H3193">
        <v>3.7226799999999997E-2</v>
      </c>
      <c r="I3193">
        <v>0.1288619</v>
      </c>
      <c r="J3193">
        <v>0.20045180000000001</v>
      </c>
      <c r="K3193">
        <v>5.3692400000000001E-2</v>
      </c>
      <c r="L3193">
        <v>6.2999100000000002E-2</v>
      </c>
      <c r="M3193">
        <v>9.5930000000000008E-3</v>
      </c>
      <c r="O3193" t="str">
        <f>Table_Index[[#This Row],[ID]]&amp;Table_Index[[#This Row],[year]]</f>
        <v>92752005</v>
      </c>
      <c r="R3193" t="str">
        <f t="shared" si="169"/>
        <v/>
      </c>
    </row>
    <row r="3194" spans="1:18" x14ac:dyDescent="0.3">
      <c r="A3194">
        <v>9275</v>
      </c>
      <c r="B3194">
        <v>2005</v>
      </c>
      <c r="C3194">
        <v>3</v>
      </c>
      <c r="D3194">
        <v>5.50917E-2</v>
      </c>
      <c r="E3194">
        <v>0.1873119</v>
      </c>
      <c r="F3194">
        <v>0.1123871</v>
      </c>
      <c r="G3194">
        <v>0.19970750000000001</v>
      </c>
      <c r="H3194">
        <v>0</v>
      </c>
      <c r="I3194">
        <v>0</v>
      </c>
      <c r="J3194">
        <v>0.31218649999999998</v>
      </c>
      <c r="K3194">
        <v>5.50917E-2</v>
      </c>
      <c r="L3194">
        <v>6.8864700000000001E-2</v>
      </c>
      <c r="M3194">
        <v>9.3586999999999993E-3</v>
      </c>
      <c r="O3194" t="str">
        <f>Table_Index[[#This Row],[ID]]&amp;Table_Index[[#This Row],[year]]</f>
        <v>92752005</v>
      </c>
      <c r="R3194" t="str">
        <f t="shared" si="169"/>
        <v/>
      </c>
    </row>
    <row r="3195" spans="1:18" x14ac:dyDescent="0.3">
      <c r="A3195">
        <v>9275</v>
      </c>
      <c r="B3195">
        <v>2005</v>
      </c>
      <c r="C3195">
        <v>4</v>
      </c>
      <c r="D3195">
        <v>4.2950299999999997E-2</v>
      </c>
      <c r="E3195">
        <v>0.13847979999999999</v>
      </c>
      <c r="F3195">
        <v>0.1109507</v>
      </c>
      <c r="G3195">
        <v>2.9586899999999999E-2</v>
      </c>
      <c r="H3195">
        <v>0</v>
      </c>
      <c r="I3195">
        <v>0.33285219999999999</v>
      </c>
      <c r="J3195">
        <v>0.18984899999999999</v>
      </c>
      <c r="K3195">
        <v>8.3829500000000001E-2</v>
      </c>
      <c r="L3195">
        <v>5.9173700000000003E-2</v>
      </c>
      <c r="M3195">
        <v>1.2327899999999999E-2</v>
      </c>
      <c r="O3195" t="str">
        <f>Table_Index[[#This Row],[ID]]&amp;Table_Index[[#This Row],[year]]</f>
        <v>92752005</v>
      </c>
      <c r="R3195" t="str">
        <f t="shared" si="169"/>
        <v/>
      </c>
    </row>
    <row r="3196" spans="1:18" x14ac:dyDescent="0.3">
      <c r="A3196">
        <v>9275</v>
      </c>
      <c r="B3196">
        <v>2006</v>
      </c>
      <c r="C3196">
        <v>1</v>
      </c>
      <c r="D3196">
        <v>0.1076898</v>
      </c>
      <c r="E3196">
        <v>0.1053487</v>
      </c>
      <c r="F3196">
        <v>9.8325499999999996E-2</v>
      </c>
      <c r="G3196">
        <v>5.6186E-2</v>
      </c>
      <c r="H3196">
        <v>0.15919359999999999</v>
      </c>
      <c r="I3196">
        <v>0.2289059</v>
      </c>
      <c r="J3196">
        <v>5.8527099999999999E-2</v>
      </c>
      <c r="K3196">
        <v>7.0232500000000003E-2</v>
      </c>
      <c r="L3196">
        <v>7.7255699999999997E-2</v>
      </c>
      <c r="M3196">
        <v>3.83352E-2</v>
      </c>
      <c r="O3196" t="str">
        <f>Table_Index[[#This Row],[ID]]&amp;Table_Index[[#This Row],[year]]</f>
        <v>92752006</v>
      </c>
      <c r="R3196" t="str">
        <f t="shared" si="169"/>
        <v/>
      </c>
    </row>
    <row r="3197" spans="1:18" x14ac:dyDescent="0.3">
      <c r="A3197">
        <v>9275</v>
      </c>
      <c r="B3197">
        <v>2006</v>
      </c>
      <c r="C3197">
        <v>2</v>
      </c>
      <c r="D3197">
        <v>8.3305599999999994E-2</v>
      </c>
      <c r="E3197">
        <v>0.14995</v>
      </c>
      <c r="F3197">
        <v>0.11996</v>
      </c>
      <c r="G3197">
        <v>0.23991999999999999</v>
      </c>
      <c r="H3197">
        <v>8.6637800000000001E-2</v>
      </c>
      <c r="I3197">
        <v>0</v>
      </c>
      <c r="J3197">
        <v>0.1032989</v>
      </c>
      <c r="K3197">
        <v>3.6654399999999997E-2</v>
      </c>
      <c r="L3197">
        <v>0.1032989</v>
      </c>
      <c r="M3197">
        <v>7.6974299999999996E-2</v>
      </c>
      <c r="O3197" t="str">
        <f>Table_Index[[#This Row],[ID]]&amp;Table_Index[[#This Row],[year]]</f>
        <v>92752006</v>
      </c>
      <c r="R3197" t="str">
        <f t="shared" si="169"/>
        <v/>
      </c>
    </row>
    <row r="3198" spans="1:18" x14ac:dyDescent="0.3">
      <c r="A3198">
        <v>9275</v>
      </c>
      <c r="B3198">
        <v>2006</v>
      </c>
      <c r="C3198">
        <v>3</v>
      </c>
      <c r="D3198">
        <v>0.17193130000000001</v>
      </c>
      <c r="E3198">
        <v>6.7083000000000004E-2</v>
      </c>
      <c r="F3198">
        <v>0.1001773</v>
      </c>
      <c r="G3198">
        <v>0.14758260000000001</v>
      </c>
      <c r="H3198">
        <v>2.2360999999999999E-2</v>
      </c>
      <c r="I3198">
        <v>0.25156129999999999</v>
      </c>
      <c r="J3198">
        <v>3.8908199999999997E-2</v>
      </c>
      <c r="K3198">
        <v>6.7083000000000004E-2</v>
      </c>
      <c r="L3198">
        <v>0.10129539999999999</v>
      </c>
      <c r="M3198">
        <v>3.2016900000000001E-2</v>
      </c>
      <c r="O3198" t="str">
        <f>Table_Index[[#This Row],[ID]]&amp;Table_Index[[#This Row],[year]]</f>
        <v>92752006</v>
      </c>
      <c r="R3198" t="str">
        <f t="shared" si="169"/>
        <v/>
      </c>
    </row>
    <row r="3199" spans="1:18" x14ac:dyDescent="0.3">
      <c r="A3199">
        <v>9275</v>
      </c>
      <c r="B3199">
        <v>2006</v>
      </c>
      <c r="C3199">
        <v>4</v>
      </c>
      <c r="D3199">
        <v>0.1634351</v>
      </c>
      <c r="E3199">
        <v>0.1528639</v>
      </c>
      <c r="F3199">
        <v>9.7365599999999997E-2</v>
      </c>
      <c r="G3199">
        <v>9.7365599999999997E-2</v>
      </c>
      <c r="H3199">
        <v>3.6512099999999999E-2</v>
      </c>
      <c r="I3199">
        <v>0.1728239</v>
      </c>
      <c r="J3199">
        <v>0.1119704</v>
      </c>
      <c r="K3199">
        <v>4.8682799999999998E-2</v>
      </c>
      <c r="L3199">
        <v>7.3024199999999997E-2</v>
      </c>
      <c r="M3199">
        <v>4.5956499999999997E-2</v>
      </c>
      <c r="O3199" t="str">
        <f>Table_Index[[#This Row],[ID]]&amp;Table_Index[[#This Row],[year]]</f>
        <v>92752006</v>
      </c>
      <c r="R3199" t="str">
        <f t="shared" si="169"/>
        <v/>
      </c>
    </row>
    <row r="3200" spans="1:18" x14ac:dyDescent="0.3">
      <c r="A3200">
        <v>9276</v>
      </c>
      <c r="B3200">
        <v>2003</v>
      </c>
      <c r="C3200">
        <v>1</v>
      </c>
      <c r="D3200">
        <v>2.9955200000000001E-2</v>
      </c>
      <c r="E3200">
        <v>2.127E-3</v>
      </c>
      <c r="F3200">
        <v>1.0635E-2</v>
      </c>
      <c r="G3200">
        <v>4.3426000000000003E-3</v>
      </c>
      <c r="H3200">
        <v>0.44312489999999999</v>
      </c>
      <c r="I3200">
        <v>2.1270000000000001E-2</v>
      </c>
      <c r="J3200">
        <v>2.7030599999999998E-2</v>
      </c>
      <c r="K3200">
        <v>5.3175000000000002E-3</v>
      </c>
      <c r="L3200">
        <v>1.24075E-2</v>
      </c>
      <c r="M3200">
        <v>0.44378960000000001</v>
      </c>
      <c r="O3200" t="str">
        <f>Table_Index[[#This Row],[ID]]&amp;Table_Index[[#This Row],[year]]</f>
        <v>92762003</v>
      </c>
      <c r="R3200" t="str">
        <f t="shared" si="169"/>
        <v/>
      </c>
    </row>
    <row r="3201" spans="1:18" x14ac:dyDescent="0.3">
      <c r="A3201">
        <v>9276</v>
      </c>
      <c r="B3201">
        <v>2003</v>
      </c>
      <c r="C3201">
        <v>2</v>
      </c>
      <c r="D3201">
        <v>3.5301E-3</v>
      </c>
      <c r="E3201">
        <v>2.0788999999999998E-3</v>
      </c>
      <c r="F3201">
        <v>1.5689E-3</v>
      </c>
      <c r="G3201">
        <v>4.707E-4</v>
      </c>
      <c r="H3201">
        <v>7.8450000000000004E-4</v>
      </c>
      <c r="I3201">
        <v>4.2361999999999999E-3</v>
      </c>
      <c r="J3201">
        <v>3.8944000000000001E-3</v>
      </c>
      <c r="K3201">
        <v>0.98059260000000004</v>
      </c>
      <c r="L3201">
        <v>2.6476E-3</v>
      </c>
      <c r="M3201">
        <v>1.961E-4</v>
      </c>
      <c r="O3201" t="str">
        <f>Table_Index[[#This Row],[ID]]&amp;Table_Index[[#This Row],[year]]</f>
        <v>92762003</v>
      </c>
      <c r="R3201" t="str">
        <f t="shared" si="169"/>
        <v/>
      </c>
    </row>
    <row r="3202" spans="1:18" x14ac:dyDescent="0.3">
      <c r="A3202">
        <v>9276</v>
      </c>
      <c r="B3202">
        <v>2003</v>
      </c>
      <c r="C3202">
        <v>3</v>
      </c>
      <c r="D3202">
        <v>4.8049E-3</v>
      </c>
      <c r="E3202">
        <v>9.8280000000000004E-4</v>
      </c>
      <c r="F3202">
        <v>1.7198999999999999E-3</v>
      </c>
      <c r="G3202">
        <v>2.9074999999999999E-3</v>
      </c>
      <c r="H3202">
        <v>0</v>
      </c>
      <c r="I3202">
        <v>3.6855999999999998E-3</v>
      </c>
      <c r="J3202">
        <v>1.0238000000000001E-3</v>
      </c>
      <c r="K3202">
        <v>0.98282780000000003</v>
      </c>
      <c r="L3202">
        <v>1.9452E-3</v>
      </c>
      <c r="M3202">
        <v>1.024E-4</v>
      </c>
      <c r="O3202" t="str">
        <f>Table_Index[[#This Row],[ID]]&amp;Table_Index[[#This Row],[year]]</f>
        <v>92762003</v>
      </c>
      <c r="R3202" t="str">
        <f t="shared" si="169"/>
        <v/>
      </c>
    </row>
    <row r="3203" spans="1:18" x14ac:dyDescent="0.3">
      <c r="A3203">
        <v>9276</v>
      </c>
      <c r="B3203">
        <v>2003</v>
      </c>
      <c r="C3203">
        <v>4</v>
      </c>
      <c r="D3203">
        <v>0.1067961</v>
      </c>
      <c r="E3203">
        <v>2.3300999999999999E-2</v>
      </c>
      <c r="F3203">
        <v>3.6893200000000001E-2</v>
      </c>
      <c r="G3203">
        <v>2.0194199999999999E-2</v>
      </c>
      <c r="H3203">
        <v>2.05825E-2</v>
      </c>
      <c r="I3203">
        <v>0.21747569999999999</v>
      </c>
      <c r="J3203">
        <v>7.5728199999999996E-2</v>
      </c>
      <c r="K3203">
        <v>1.5533999999999999E-2</v>
      </c>
      <c r="L3203">
        <v>1.5533999999999999E-2</v>
      </c>
      <c r="M3203">
        <v>0.46796110000000002</v>
      </c>
      <c r="O3203" t="str">
        <f>Table_Index[[#This Row],[ID]]&amp;Table_Index[[#This Row],[year]]</f>
        <v>92762003</v>
      </c>
      <c r="R3203" t="str">
        <f t="shared" si="169"/>
        <v/>
      </c>
    </row>
    <row r="3204" spans="1:18" x14ac:dyDescent="0.3">
      <c r="A3204">
        <v>9276</v>
      </c>
      <c r="B3204">
        <v>2004</v>
      </c>
      <c r="C3204">
        <v>1</v>
      </c>
      <c r="D3204">
        <v>6.4723000000000003E-3</v>
      </c>
      <c r="E3204">
        <v>7.1420000000000001E-4</v>
      </c>
      <c r="F3204">
        <v>1.4651E-3</v>
      </c>
      <c r="G3204">
        <v>2.8752999999999999E-3</v>
      </c>
      <c r="H3204">
        <v>0</v>
      </c>
      <c r="I3204">
        <v>8.7907999999999997E-3</v>
      </c>
      <c r="J3204">
        <v>1.7397999999999999E-3</v>
      </c>
      <c r="K3204">
        <v>0.85465800000000003</v>
      </c>
      <c r="L3204">
        <v>1.0988E-3</v>
      </c>
      <c r="M3204">
        <v>0.12218560000000001</v>
      </c>
      <c r="O3204" t="str">
        <f>Table_Index[[#This Row],[ID]]&amp;Table_Index[[#This Row],[year]]</f>
        <v>92762004</v>
      </c>
      <c r="R3204" t="str">
        <f t="shared" si="169"/>
        <v/>
      </c>
    </row>
    <row r="3205" spans="1:18" x14ac:dyDescent="0.3">
      <c r="A3205">
        <v>9276</v>
      </c>
      <c r="B3205">
        <v>2004</v>
      </c>
      <c r="C3205">
        <v>2</v>
      </c>
      <c r="D3205">
        <v>0.2312496</v>
      </c>
      <c r="E3205">
        <v>3.5408200000000001E-2</v>
      </c>
      <c r="F3205">
        <v>6.2947799999999998E-2</v>
      </c>
      <c r="G3205">
        <v>0.13219040000000001</v>
      </c>
      <c r="H3205">
        <v>3.9341999999999997E-3</v>
      </c>
      <c r="I3205">
        <v>0.2360544</v>
      </c>
      <c r="J3205">
        <v>0.1711394</v>
      </c>
      <c r="K3205">
        <v>8.4979600000000002E-2</v>
      </c>
      <c r="L3205">
        <v>3.1473899999999999E-2</v>
      </c>
      <c r="M3205">
        <v>1.0622400000000001E-2</v>
      </c>
      <c r="O3205" t="str">
        <f>Table_Index[[#This Row],[ID]]&amp;Table_Index[[#This Row],[year]]</f>
        <v>92762004</v>
      </c>
      <c r="R3205" t="str">
        <f t="shared" si="169"/>
        <v/>
      </c>
    </row>
    <row r="3206" spans="1:18" x14ac:dyDescent="0.3">
      <c r="A3206">
        <v>9276</v>
      </c>
      <c r="B3206">
        <v>2004</v>
      </c>
      <c r="C3206">
        <v>3</v>
      </c>
      <c r="D3206">
        <v>2.6326000000000001E-3</v>
      </c>
      <c r="E3206">
        <v>4.4929999999999996E-3</v>
      </c>
      <c r="F3206">
        <v>2.6676999999999998E-3</v>
      </c>
      <c r="G3206">
        <v>1.8955E-3</v>
      </c>
      <c r="H3206">
        <v>0</v>
      </c>
      <c r="I3206">
        <v>8.7755000000000003E-3</v>
      </c>
      <c r="J3206">
        <v>9.0562999999999998E-3</v>
      </c>
      <c r="K3206">
        <v>0.92142449999999998</v>
      </c>
      <c r="L3206">
        <v>5.0546999999999996E-3</v>
      </c>
      <c r="M3206">
        <v>4.4000200000000003E-2</v>
      </c>
      <c r="O3206" t="str">
        <f>Table_Index[[#This Row],[ID]]&amp;Table_Index[[#This Row],[year]]</f>
        <v>92762004</v>
      </c>
      <c r="R3206" t="str">
        <f t="shared" si="169"/>
        <v/>
      </c>
    </row>
    <row r="3207" spans="1:18" x14ac:dyDescent="0.3">
      <c r="A3207">
        <v>9276</v>
      </c>
      <c r="B3207">
        <v>2004</v>
      </c>
      <c r="C3207">
        <v>4</v>
      </c>
      <c r="D3207">
        <v>2.3230999999999998E-3</v>
      </c>
      <c r="E3207">
        <v>4.3557999999999999E-3</v>
      </c>
      <c r="F3207">
        <v>2.4521999999999999E-3</v>
      </c>
      <c r="G3207">
        <v>4.2589999999999998E-3</v>
      </c>
      <c r="H3207">
        <v>1.6129999999999999E-4</v>
      </c>
      <c r="I3207">
        <v>1.1131500000000001E-2</v>
      </c>
      <c r="J3207">
        <v>3.2265000000000002E-3</v>
      </c>
      <c r="K3207">
        <v>0.9679605</v>
      </c>
      <c r="L3207">
        <v>3.6782E-3</v>
      </c>
      <c r="M3207">
        <v>4.5169999999999997E-4</v>
      </c>
      <c r="O3207" t="str">
        <f>Table_Index[[#This Row],[ID]]&amp;Table_Index[[#This Row],[year]]</f>
        <v>92762004</v>
      </c>
      <c r="R3207" t="str">
        <f t="shared" si="169"/>
        <v/>
      </c>
    </row>
    <row r="3208" spans="1:18" x14ac:dyDescent="0.3">
      <c r="A3208">
        <v>9276</v>
      </c>
      <c r="B3208">
        <v>2005</v>
      </c>
      <c r="C3208">
        <v>1</v>
      </c>
      <c r="D3208">
        <v>5.6621600000000001E-2</v>
      </c>
      <c r="E3208">
        <v>0.18867890000000001</v>
      </c>
      <c r="F3208">
        <v>6.4505599999999996E-2</v>
      </c>
      <c r="G3208">
        <v>4.1928600000000003E-2</v>
      </c>
      <c r="H3208">
        <v>0</v>
      </c>
      <c r="I3208">
        <v>0.1088532</v>
      </c>
      <c r="J3208">
        <v>0.35155560000000002</v>
      </c>
      <c r="K3208">
        <v>6.5715099999999999E-2</v>
      </c>
      <c r="L3208">
        <v>0.1153038</v>
      </c>
      <c r="M3208">
        <v>6.8376000000000001E-3</v>
      </c>
      <c r="O3208" t="str">
        <f>Table_Index[[#This Row],[ID]]&amp;Table_Index[[#This Row],[year]]</f>
        <v>92762005</v>
      </c>
      <c r="R3208" t="str">
        <f t="shared" si="169"/>
        <v/>
      </c>
    </row>
    <row r="3209" spans="1:18" x14ac:dyDescent="0.3">
      <c r="A3209">
        <v>9276</v>
      </c>
      <c r="B3209">
        <v>2005</v>
      </c>
      <c r="C3209">
        <v>2</v>
      </c>
      <c r="D3209">
        <v>8.2155699999999998E-2</v>
      </c>
      <c r="E3209">
        <v>0.1669136</v>
      </c>
      <c r="F3209">
        <v>5.87448E-2</v>
      </c>
      <c r="G3209">
        <v>7.3626899999999995E-2</v>
      </c>
      <c r="H3209">
        <v>6.5409700000000001E-2</v>
      </c>
      <c r="I3209">
        <v>0.1264972</v>
      </c>
      <c r="J3209">
        <v>0.133155</v>
      </c>
      <c r="K3209">
        <v>0.1723182</v>
      </c>
      <c r="L3209">
        <v>0.10652399999999999</v>
      </c>
      <c r="M3209">
        <v>1.46549E-2</v>
      </c>
      <c r="O3209" t="str">
        <f>Table_Index[[#This Row],[ID]]&amp;Table_Index[[#This Row],[year]]</f>
        <v>92762005</v>
      </c>
      <c r="R3209" t="str">
        <f t="shared" si="169"/>
        <v/>
      </c>
    </row>
    <row r="3210" spans="1:18" x14ac:dyDescent="0.3">
      <c r="A3210">
        <v>9276</v>
      </c>
      <c r="B3210">
        <v>2005</v>
      </c>
      <c r="C3210">
        <v>3</v>
      </c>
      <c r="D3210">
        <v>6.2326100000000002E-2</v>
      </c>
      <c r="E3210">
        <v>0.1004231</v>
      </c>
      <c r="F3210">
        <v>5.16461E-2</v>
      </c>
      <c r="G3210">
        <v>6.6709599999999994E-2</v>
      </c>
      <c r="H3210">
        <v>0</v>
      </c>
      <c r="I3210">
        <v>0.26253460000000001</v>
      </c>
      <c r="J3210">
        <v>0.24388460000000001</v>
      </c>
      <c r="K3210">
        <v>3.5865399999999999E-2</v>
      </c>
      <c r="L3210">
        <v>0.1626967</v>
      </c>
      <c r="M3210">
        <v>1.3913999999999999E-2</v>
      </c>
      <c r="O3210" t="str">
        <f>Table_Index[[#This Row],[ID]]&amp;Table_Index[[#This Row],[year]]</f>
        <v>92762005</v>
      </c>
      <c r="R3210" t="str">
        <f t="shared" si="169"/>
        <v/>
      </c>
    </row>
    <row r="3211" spans="1:18" x14ac:dyDescent="0.3">
      <c r="A3211">
        <v>9276</v>
      </c>
      <c r="B3211">
        <v>2005</v>
      </c>
      <c r="C3211">
        <v>4</v>
      </c>
      <c r="D3211">
        <v>9.8023100000000002E-2</v>
      </c>
      <c r="E3211">
        <v>4.4110400000000001E-2</v>
      </c>
      <c r="F3211">
        <v>6.7030500000000007E-2</v>
      </c>
      <c r="G3211">
        <v>3.1136799999999999E-2</v>
      </c>
      <c r="H3211">
        <v>1.72982E-2</v>
      </c>
      <c r="I3211">
        <v>0.39785860000000001</v>
      </c>
      <c r="J3211">
        <v>0.26163530000000002</v>
      </c>
      <c r="K3211">
        <v>3.6326200000000003E-2</v>
      </c>
      <c r="L3211">
        <v>4.3245499999999999E-2</v>
      </c>
      <c r="M3211">
        <v>3.3352999999999998E-3</v>
      </c>
      <c r="O3211" t="str">
        <f>Table_Index[[#This Row],[ID]]&amp;Table_Index[[#This Row],[year]]</f>
        <v>92762005</v>
      </c>
      <c r="R3211" t="str">
        <f t="shared" si="169"/>
        <v/>
      </c>
    </row>
    <row r="3212" spans="1:18" x14ac:dyDescent="0.3">
      <c r="A3212">
        <v>9276</v>
      </c>
      <c r="B3212">
        <v>2006</v>
      </c>
      <c r="C3212">
        <v>1</v>
      </c>
      <c r="D3212">
        <v>5.4926799999999998E-2</v>
      </c>
      <c r="E3212">
        <v>8.2721100000000006E-2</v>
      </c>
      <c r="F3212">
        <v>3.8603199999999997E-2</v>
      </c>
      <c r="G3212">
        <v>0.1345597</v>
      </c>
      <c r="H3212">
        <v>0</v>
      </c>
      <c r="I3212">
        <v>0.16544229999999999</v>
      </c>
      <c r="J3212">
        <v>0.33419339999999997</v>
      </c>
      <c r="K3212">
        <v>5.8731999999999999E-2</v>
      </c>
      <c r="L3212">
        <v>0.1212395</v>
      </c>
      <c r="M3212">
        <v>9.5819000000000008E-3</v>
      </c>
      <c r="O3212" t="str">
        <f>Table_Index[[#This Row],[ID]]&amp;Table_Index[[#This Row],[year]]</f>
        <v>92762006</v>
      </c>
      <c r="R3212" t="str">
        <f t="shared" si="169"/>
        <v/>
      </c>
    </row>
    <row r="3213" spans="1:18" x14ac:dyDescent="0.3">
      <c r="A3213">
        <v>9276</v>
      </c>
      <c r="B3213">
        <v>2006</v>
      </c>
      <c r="C3213">
        <v>2</v>
      </c>
      <c r="D3213">
        <v>7.2371400000000002E-2</v>
      </c>
      <c r="E3213">
        <v>9.7215300000000004E-2</v>
      </c>
      <c r="F3213">
        <v>5.8329199999999998E-2</v>
      </c>
      <c r="G3213">
        <v>0.18794959999999999</v>
      </c>
      <c r="H3213">
        <v>0</v>
      </c>
      <c r="I3213">
        <v>0.16202549999999999</v>
      </c>
      <c r="J3213">
        <v>0.18956990000000001</v>
      </c>
      <c r="K3213">
        <v>6.4810199999999998E-2</v>
      </c>
      <c r="L3213">
        <v>0.1581369</v>
      </c>
      <c r="M3213">
        <v>9.5919000000000004E-3</v>
      </c>
      <c r="O3213" t="str">
        <f>Table_Index[[#This Row],[ID]]&amp;Table_Index[[#This Row],[year]]</f>
        <v>92762006</v>
      </c>
      <c r="R3213" t="str">
        <f t="shared" si="169"/>
        <v/>
      </c>
    </row>
    <row r="3214" spans="1:18" x14ac:dyDescent="0.3">
      <c r="A3214">
        <v>9276</v>
      </c>
      <c r="B3214">
        <v>2006</v>
      </c>
      <c r="C3214">
        <v>3</v>
      </c>
      <c r="D3214">
        <v>8.5419300000000004E-2</v>
      </c>
      <c r="E3214">
        <v>8.9227200000000007E-2</v>
      </c>
      <c r="F3214">
        <v>5.8661499999999998E-2</v>
      </c>
      <c r="G3214">
        <v>0.100342</v>
      </c>
      <c r="H3214">
        <v>0</v>
      </c>
      <c r="I3214">
        <v>0.2431363</v>
      </c>
      <c r="J3214">
        <v>0.16955219999999999</v>
      </c>
      <c r="K3214">
        <v>3.08744E-2</v>
      </c>
      <c r="L3214">
        <v>0.2053151</v>
      </c>
      <c r="M3214">
        <v>1.7472100000000001E-2</v>
      </c>
      <c r="O3214" t="str">
        <f>Table_Index[[#This Row],[ID]]&amp;Table_Index[[#This Row],[year]]</f>
        <v>92762006</v>
      </c>
      <c r="R3214" t="str">
        <f t="shared" ref="R3214:R3277" si="170">RIGHT(P3214,4)</f>
        <v/>
      </c>
    </row>
    <row r="3215" spans="1:18" x14ac:dyDescent="0.3">
      <c r="A3215">
        <v>9276</v>
      </c>
      <c r="B3215">
        <v>2006</v>
      </c>
      <c r="C3215">
        <v>4</v>
      </c>
      <c r="D3215">
        <v>0.10573109999999999</v>
      </c>
      <c r="E3215">
        <v>0.13013060000000001</v>
      </c>
      <c r="F3215">
        <v>4.8799000000000002E-2</v>
      </c>
      <c r="G3215">
        <v>0.15185770000000001</v>
      </c>
      <c r="H3215">
        <v>0</v>
      </c>
      <c r="I3215">
        <v>0.24399480000000001</v>
      </c>
      <c r="J3215">
        <v>6.9131899999999996E-2</v>
      </c>
      <c r="K3215">
        <v>0.11223760000000001</v>
      </c>
      <c r="L3215">
        <v>0.1179308</v>
      </c>
      <c r="M3215">
        <v>2.01865E-2</v>
      </c>
      <c r="O3215" t="str">
        <f>Table_Index[[#This Row],[ID]]&amp;Table_Index[[#This Row],[year]]</f>
        <v>92762006</v>
      </c>
      <c r="R3215" t="str">
        <f t="shared" si="170"/>
        <v/>
      </c>
    </row>
    <row r="3216" spans="1:18" x14ac:dyDescent="0.3">
      <c r="A3216">
        <v>9276</v>
      </c>
      <c r="B3216">
        <v>2007</v>
      </c>
      <c r="C3216">
        <v>1</v>
      </c>
      <c r="D3216">
        <v>9.7846900000000001E-2</v>
      </c>
      <c r="E3216">
        <v>9.0892299999999995E-2</v>
      </c>
      <c r="F3216">
        <v>5.2652999999999998E-2</v>
      </c>
      <c r="G3216">
        <v>3.1591800000000003E-2</v>
      </c>
      <c r="H3216">
        <v>0</v>
      </c>
      <c r="I3216">
        <v>0.36857119999999999</v>
      </c>
      <c r="J3216">
        <v>0.15170649999999999</v>
      </c>
      <c r="K3216">
        <v>3.2908100000000003E-2</v>
      </c>
      <c r="L3216">
        <v>0.16322439999999999</v>
      </c>
      <c r="M3216">
        <v>1.06058E-2</v>
      </c>
      <c r="O3216" t="str">
        <f>Table_Index[[#This Row],[ID]]&amp;Table_Index[[#This Row],[year]]</f>
        <v>92762007</v>
      </c>
      <c r="R3216" t="str">
        <f t="shared" si="170"/>
        <v/>
      </c>
    </row>
    <row r="3217" spans="1:18" x14ac:dyDescent="0.3">
      <c r="A3217">
        <v>9276</v>
      </c>
      <c r="B3217">
        <v>2007</v>
      </c>
      <c r="C3217">
        <v>2</v>
      </c>
      <c r="D3217">
        <v>5.6278300000000003E-2</v>
      </c>
      <c r="E3217">
        <v>0.16556380000000001</v>
      </c>
      <c r="F3217">
        <v>2.84909E-2</v>
      </c>
      <c r="G3217">
        <v>0.29915449999999999</v>
      </c>
      <c r="H3217">
        <v>5.04526E-2</v>
      </c>
      <c r="I3217">
        <v>0.17411109999999999</v>
      </c>
      <c r="J3217">
        <v>0.11000649999999999</v>
      </c>
      <c r="K3217">
        <v>4.3923499999999997E-2</v>
      </c>
      <c r="L3217">
        <v>6.0543199999999998E-2</v>
      </c>
      <c r="M3217">
        <v>1.14755E-2</v>
      </c>
      <c r="O3217" t="str">
        <f>Table_Index[[#This Row],[ID]]&amp;Table_Index[[#This Row],[year]]</f>
        <v>92762007</v>
      </c>
      <c r="R3217" t="str">
        <f t="shared" si="170"/>
        <v/>
      </c>
    </row>
    <row r="3218" spans="1:18" x14ac:dyDescent="0.3">
      <c r="A3218">
        <v>9276</v>
      </c>
      <c r="B3218">
        <v>2007</v>
      </c>
      <c r="C3218">
        <v>3</v>
      </c>
      <c r="D3218">
        <v>7.5774400000000006E-2</v>
      </c>
      <c r="E3218">
        <v>5.84953E-2</v>
      </c>
      <c r="F3218">
        <v>5.7068599999999997E-2</v>
      </c>
      <c r="G3218">
        <v>0.14552490000000001</v>
      </c>
      <c r="H3218">
        <v>7.6091400000000003E-2</v>
      </c>
      <c r="I3218">
        <v>0.2568086</v>
      </c>
      <c r="J3218">
        <v>0.18119270000000001</v>
      </c>
      <c r="K3218">
        <v>3.4050900000000002E-2</v>
      </c>
      <c r="L3218">
        <v>7.5425599999999995E-2</v>
      </c>
      <c r="M3218">
        <v>3.9567499999999999E-2</v>
      </c>
      <c r="O3218" t="str">
        <f>Table_Index[[#This Row],[ID]]&amp;Table_Index[[#This Row],[year]]</f>
        <v>92762007</v>
      </c>
      <c r="R3218" t="str">
        <f t="shared" si="170"/>
        <v/>
      </c>
    </row>
    <row r="3219" spans="1:18" x14ac:dyDescent="0.3">
      <c r="A3219">
        <v>9276</v>
      </c>
      <c r="B3219">
        <v>2007</v>
      </c>
      <c r="C3219">
        <v>4</v>
      </c>
      <c r="D3219">
        <v>0.10200480000000001</v>
      </c>
      <c r="E3219">
        <v>0.102289</v>
      </c>
      <c r="F3219">
        <v>6.1373400000000002E-2</v>
      </c>
      <c r="G3219">
        <v>0.1375218</v>
      </c>
      <c r="H3219">
        <v>1.42068E-2</v>
      </c>
      <c r="I3219">
        <v>0.31823230000000002</v>
      </c>
      <c r="J3219">
        <v>0.13794799999999999</v>
      </c>
      <c r="K3219">
        <v>2.5003999999999998E-2</v>
      </c>
      <c r="L3219">
        <v>8.9218699999999998E-2</v>
      </c>
      <c r="M3219">
        <v>1.22013E-2</v>
      </c>
      <c r="O3219" t="str">
        <f>Table_Index[[#This Row],[ID]]&amp;Table_Index[[#This Row],[year]]</f>
        <v>92762007</v>
      </c>
      <c r="R3219" t="str">
        <f t="shared" si="170"/>
        <v/>
      </c>
    </row>
    <row r="3220" spans="1:18" x14ac:dyDescent="0.3">
      <c r="A3220">
        <v>9276</v>
      </c>
      <c r="B3220">
        <v>2008</v>
      </c>
      <c r="C3220">
        <v>1</v>
      </c>
      <c r="D3220">
        <v>0.1379676</v>
      </c>
      <c r="E3220">
        <v>6.6179000000000002E-2</v>
      </c>
      <c r="F3220">
        <v>6.1403199999999998E-2</v>
      </c>
      <c r="G3220">
        <v>9.8074499999999995E-2</v>
      </c>
      <c r="H3220">
        <v>8.8693499999999995E-2</v>
      </c>
      <c r="I3220">
        <v>0.30701590000000001</v>
      </c>
      <c r="J3220">
        <v>0.1228064</v>
      </c>
      <c r="K3220">
        <v>8.3235400000000001E-2</v>
      </c>
      <c r="L3220">
        <v>1.77387E-2</v>
      </c>
      <c r="M3220">
        <v>1.6885899999999999E-2</v>
      </c>
      <c r="O3220" t="str">
        <f>Table_Index[[#This Row],[ID]]&amp;Table_Index[[#This Row],[year]]</f>
        <v>92762008</v>
      </c>
      <c r="R3220" t="str">
        <f t="shared" si="170"/>
        <v/>
      </c>
    </row>
    <row r="3221" spans="1:18" x14ac:dyDescent="0.3">
      <c r="A3221">
        <v>9276</v>
      </c>
      <c r="B3221">
        <v>2008</v>
      </c>
      <c r="C3221">
        <v>2</v>
      </c>
      <c r="D3221">
        <v>7.1811299999999995E-2</v>
      </c>
      <c r="E3221">
        <v>0.1184886</v>
      </c>
      <c r="F3221">
        <v>4.2258200000000003E-2</v>
      </c>
      <c r="G3221">
        <v>0.29415010000000003</v>
      </c>
      <c r="H3221">
        <v>2.4857799999999999E-2</v>
      </c>
      <c r="I3221">
        <v>0.26514939999999998</v>
      </c>
      <c r="J3221">
        <v>5.1787E-2</v>
      </c>
      <c r="K3221">
        <v>8.1491999999999995E-2</v>
      </c>
      <c r="L3221">
        <v>2.8172099999999999E-2</v>
      </c>
      <c r="M3221">
        <v>2.1833399999999999E-2</v>
      </c>
      <c r="O3221" t="str">
        <f>Table_Index[[#This Row],[ID]]&amp;Table_Index[[#This Row],[year]]</f>
        <v>92762008</v>
      </c>
      <c r="R3221" t="str">
        <f t="shared" si="170"/>
        <v/>
      </c>
    </row>
    <row r="3222" spans="1:18" x14ac:dyDescent="0.3">
      <c r="A3222">
        <v>9276</v>
      </c>
      <c r="B3222">
        <v>2008</v>
      </c>
      <c r="C3222">
        <v>3</v>
      </c>
      <c r="D3222">
        <v>7.4306899999999995E-2</v>
      </c>
      <c r="E3222">
        <v>0.198878</v>
      </c>
      <c r="F3222">
        <v>3.5013700000000002E-2</v>
      </c>
      <c r="G3222">
        <v>0.18102099999999999</v>
      </c>
      <c r="H3222">
        <v>0</v>
      </c>
      <c r="I3222">
        <v>0.3151236</v>
      </c>
      <c r="J3222">
        <v>9.8038399999999998E-2</v>
      </c>
      <c r="K3222">
        <v>4.4817599999999999E-2</v>
      </c>
      <c r="L3222">
        <v>4.4817599999999999E-2</v>
      </c>
      <c r="M3222">
        <v>7.9830999999999999E-3</v>
      </c>
      <c r="O3222" t="str">
        <f>Table_Index[[#This Row],[ID]]&amp;Table_Index[[#This Row],[year]]</f>
        <v>92762008</v>
      </c>
      <c r="R3222" t="str">
        <f t="shared" si="170"/>
        <v/>
      </c>
    </row>
    <row r="3223" spans="1:18" x14ac:dyDescent="0.3">
      <c r="A3223">
        <v>9276</v>
      </c>
      <c r="B3223">
        <v>2008</v>
      </c>
      <c r="C3223">
        <v>4</v>
      </c>
      <c r="D3223">
        <v>0.1140882</v>
      </c>
      <c r="E3223">
        <v>5.25662E-2</v>
      </c>
      <c r="F3223">
        <v>4.99379E-2</v>
      </c>
      <c r="G3223">
        <v>0.1730305</v>
      </c>
      <c r="H3223">
        <v>1.6426900000000001E-2</v>
      </c>
      <c r="I3223">
        <v>0.28911429999999999</v>
      </c>
      <c r="J3223">
        <v>0.1576987</v>
      </c>
      <c r="K3223">
        <v>7.4906899999999998E-2</v>
      </c>
      <c r="L3223">
        <v>6.2422400000000003E-2</v>
      </c>
      <c r="M3223">
        <v>9.8080000000000007E-3</v>
      </c>
      <c r="O3223" t="str">
        <f>Table_Index[[#This Row],[ID]]&amp;Table_Index[[#This Row],[year]]</f>
        <v>92762008</v>
      </c>
      <c r="R3223" t="str">
        <f t="shared" si="170"/>
        <v/>
      </c>
    </row>
    <row r="3224" spans="1:18" x14ac:dyDescent="0.3">
      <c r="A3224">
        <v>9276</v>
      </c>
      <c r="B3224">
        <v>2009</v>
      </c>
      <c r="C3224">
        <v>1</v>
      </c>
      <c r="D3224">
        <v>0.1045198</v>
      </c>
      <c r="E3224">
        <v>0.10276970000000001</v>
      </c>
      <c r="F3224">
        <v>3.1746700000000003E-2</v>
      </c>
      <c r="G3224">
        <v>0.1017522</v>
      </c>
      <c r="H3224">
        <v>1.75014E-2</v>
      </c>
      <c r="I3224">
        <v>0.37851810000000002</v>
      </c>
      <c r="J3224">
        <v>0.14326710000000001</v>
      </c>
      <c r="K3224">
        <v>7.1307899999999994E-2</v>
      </c>
      <c r="L3224">
        <v>3.33747E-2</v>
      </c>
      <c r="M3224">
        <v>1.5242500000000001E-2</v>
      </c>
      <c r="O3224" t="str">
        <f>Table_Index[[#This Row],[ID]]&amp;Table_Index[[#This Row],[year]]</f>
        <v>92762009</v>
      </c>
      <c r="R3224" t="str">
        <f t="shared" si="170"/>
        <v/>
      </c>
    </row>
    <row r="3225" spans="1:18" x14ac:dyDescent="0.3">
      <c r="A3225">
        <v>9276</v>
      </c>
      <c r="B3225">
        <v>2009</v>
      </c>
      <c r="C3225">
        <v>2</v>
      </c>
      <c r="D3225">
        <v>0.10710740000000001</v>
      </c>
      <c r="E3225">
        <v>7.9734899999999997E-2</v>
      </c>
      <c r="F3225">
        <v>3.3355200000000002E-2</v>
      </c>
      <c r="G3225">
        <v>0.2201446</v>
      </c>
      <c r="H3225">
        <v>4.7457100000000002E-2</v>
      </c>
      <c r="I3225">
        <v>0.18901299999999999</v>
      </c>
      <c r="J3225">
        <v>0.13267970000000001</v>
      </c>
      <c r="K3225">
        <v>6.5691299999999994E-2</v>
      </c>
      <c r="L3225">
        <v>9.8830299999999996E-2</v>
      </c>
      <c r="M3225">
        <v>2.5986599999999999E-2</v>
      </c>
      <c r="O3225" t="str">
        <f>Table_Index[[#This Row],[ID]]&amp;Table_Index[[#This Row],[year]]</f>
        <v>92762009</v>
      </c>
      <c r="R3225" t="str">
        <f t="shared" si="170"/>
        <v/>
      </c>
    </row>
    <row r="3226" spans="1:18" x14ac:dyDescent="0.3">
      <c r="A3226">
        <v>9276</v>
      </c>
      <c r="B3226">
        <v>2009</v>
      </c>
      <c r="C3226">
        <v>3</v>
      </c>
      <c r="D3226">
        <v>0.1067806</v>
      </c>
      <c r="E3226">
        <v>8.1153199999999995E-2</v>
      </c>
      <c r="F3226">
        <v>5.12547E-2</v>
      </c>
      <c r="G3226">
        <v>0.2050187</v>
      </c>
      <c r="H3226">
        <v>1.8152700000000001E-2</v>
      </c>
      <c r="I3226">
        <v>0.29898560000000002</v>
      </c>
      <c r="J3226">
        <v>8.6492299999999994E-2</v>
      </c>
      <c r="K3226">
        <v>1.32408E-2</v>
      </c>
      <c r="L3226">
        <v>0.116284</v>
      </c>
      <c r="M3226">
        <v>2.2637500000000001E-2</v>
      </c>
      <c r="O3226" t="str">
        <f>Table_Index[[#This Row],[ID]]&amp;Table_Index[[#This Row],[year]]</f>
        <v>92762009</v>
      </c>
      <c r="R3226" t="str">
        <f t="shared" si="170"/>
        <v/>
      </c>
    </row>
    <row r="3227" spans="1:18" x14ac:dyDescent="0.3">
      <c r="A3227">
        <v>9276</v>
      </c>
      <c r="B3227">
        <v>2009</v>
      </c>
      <c r="C3227">
        <v>4</v>
      </c>
      <c r="D3227">
        <v>0.14884320000000001</v>
      </c>
      <c r="E3227">
        <v>7.7657299999999999E-2</v>
      </c>
      <c r="F3227">
        <v>5.8243000000000003E-2</v>
      </c>
      <c r="G3227">
        <v>0.1035431</v>
      </c>
      <c r="H3227">
        <v>7.1994799999999998E-2</v>
      </c>
      <c r="I3227">
        <v>0.38828669999999998</v>
      </c>
      <c r="J3227">
        <v>5.1771600000000001E-2</v>
      </c>
      <c r="K3227">
        <v>2.2002899999999999E-2</v>
      </c>
      <c r="L3227">
        <v>2.58858E-2</v>
      </c>
      <c r="M3227">
        <v>5.1771600000000001E-2</v>
      </c>
      <c r="O3227" t="str">
        <f>Table_Index[[#This Row],[ID]]&amp;Table_Index[[#This Row],[year]]</f>
        <v>92762009</v>
      </c>
      <c r="R3227" t="str">
        <f t="shared" si="170"/>
        <v/>
      </c>
    </row>
    <row r="3228" spans="1:18" x14ac:dyDescent="0.3">
      <c r="A3228">
        <v>9276</v>
      </c>
      <c r="B3228">
        <v>2010</v>
      </c>
      <c r="C3228">
        <v>1</v>
      </c>
      <c r="D3228">
        <v>0.12952250000000001</v>
      </c>
      <c r="E3228">
        <v>4.7579700000000003E-2</v>
      </c>
      <c r="F3228">
        <v>5.4518400000000002E-2</v>
      </c>
      <c r="G3228">
        <v>5.9474600000000002E-2</v>
      </c>
      <c r="H3228">
        <v>2.8911300000000001E-2</v>
      </c>
      <c r="I3228">
        <v>0.43614740000000002</v>
      </c>
      <c r="J3228">
        <v>0.1057327</v>
      </c>
      <c r="K3228">
        <v>2.9737300000000001E-2</v>
      </c>
      <c r="L3228">
        <v>9.3837799999999999E-2</v>
      </c>
      <c r="M3228">
        <v>1.4538199999999999E-2</v>
      </c>
      <c r="O3228" t="str">
        <f>Table_Index[[#This Row],[ID]]&amp;Table_Index[[#This Row],[year]]</f>
        <v>92762010</v>
      </c>
      <c r="R3228" t="str">
        <f t="shared" si="170"/>
        <v/>
      </c>
    </row>
    <row r="3229" spans="1:18" x14ac:dyDescent="0.3">
      <c r="A3229">
        <v>9276</v>
      </c>
      <c r="B3229">
        <v>2010</v>
      </c>
      <c r="C3229">
        <v>2</v>
      </c>
      <c r="D3229">
        <v>0.102474</v>
      </c>
      <c r="E3229">
        <v>9.3690499999999996E-2</v>
      </c>
      <c r="F3229">
        <v>4.2160700000000002E-2</v>
      </c>
      <c r="G3229">
        <v>0.1680574</v>
      </c>
      <c r="H3229">
        <v>3.0303E-2</v>
      </c>
      <c r="I3229">
        <v>0.33670040000000001</v>
      </c>
      <c r="J3229">
        <v>0.14053579999999999</v>
      </c>
      <c r="K3229">
        <v>3.5133999999999999E-2</v>
      </c>
      <c r="L3229">
        <v>2.92783E-2</v>
      </c>
      <c r="M3229">
        <v>2.1665899999999998E-2</v>
      </c>
      <c r="O3229" t="str">
        <f>Table_Index[[#This Row],[ID]]&amp;Table_Index[[#This Row],[year]]</f>
        <v>92762010</v>
      </c>
      <c r="R3229" t="str">
        <f t="shared" si="170"/>
        <v/>
      </c>
    </row>
    <row r="3230" spans="1:18" x14ac:dyDescent="0.3">
      <c r="A3230">
        <v>9276</v>
      </c>
      <c r="B3230">
        <v>2010</v>
      </c>
      <c r="C3230">
        <v>3</v>
      </c>
      <c r="D3230">
        <v>9.4810099999999994E-2</v>
      </c>
      <c r="E3230">
        <v>7.4199200000000007E-2</v>
      </c>
      <c r="F3230">
        <v>3.8954599999999999E-2</v>
      </c>
      <c r="G3230">
        <v>0.20346130000000001</v>
      </c>
      <c r="H3230">
        <v>2.3186999999999999E-3</v>
      </c>
      <c r="I3230">
        <v>0.38258959999999997</v>
      </c>
      <c r="J3230">
        <v>8.6256600000000003E-2</v>
      </c>
      <c r="K3230">
        <v>6.2605599999999997E-2</v>
      </c>
      <c r="L3230">
        <v>3.9603800000000002E-2</v>
      </c>
      <c r="M3230">
        <v>1.52005E-2</v>
      </c>
      <c r="O3230" t="str">
        <f>Table_Index[[#This Row],[ID]]&amp;Table_Index[[#This Row],[year]]</f>
        <v>92762010</v>
      </c>
      <c r="R3230" t="str">
        <f t="shared" si="170"/>
        <v/>
      </c>
    </row>
    <row r="3231" spans="1:18" x14ac:dyDescent="0.3">
      <c r="A3231">
        <v>9276</v>
      </c>
      <c r="B3231">
        <v>2010</v>
      </c>
      <c r="C3231">
        <v>4</v>
      </c>
      <c r="D3231">
        <v>7.2803499999999993E-2</v>
      </c>
      <c r="E3231">
        <v>0.1067785</v>
      </c>
      <c r="F3231">
        <v>6.6396800000000006E-2</v>
      </c>
      <c r="G3231">
        <v>0.1407535</v>
      </c>
      <c r="H3231">
        <v>5.5767499999999998E-2</v>
      </c>
      <c r="I3231">
        <v>0.38440259999999998</v>
      </c>
      <c r="J3231">
        <v>9.9012799999999998E-2</v>
      </c>
      <c r="K3231">
        <v>2.9121399999999999E-2</v>
      </c>
      <c r="L3231">
        <v>2.9121399999999999E-2</v>
      </c>
      <c r="M3231">
        <v>1.5841999999999998E-2</v>
      </c>
      <c r="O3231" t="str">
        <f>Table_Index[[#This Row],[ID]]&amp;Table_Index[[#This Row],[year]]</f>
        <v>92762010</v>
      </c>
      <c r="R3231" t="str">
        <f t="shared" si="170"/>
        <v/>
      </c>
    </row>
    <row r="3232" spans="1:18" x14ac:dyDescent="0.3">
      <c r="A3232">
        <v>9276</v>
      </c>
      <c r="B3232">
        <v>2011</v>
      </c>
      <c r="C3232">
        <v>1</v>
      </c>
      <c r="D3232">
        <v>4.4068200000000002E-2</v>
      </c>
      <c r="E3232">
        <v>9.2142600000000005E-2</v>
      </c>
      <c r="F3232">
        <v>4.7112899999999999E-2</v>
      </c>
      <c r="G3232">
        <v>0.2103254</v>
      </c>
      <c r="H3232">
        <v>2.4357699999999999E-2</v>
      </c>
      <c r="I3232">
        <v>0.40061989999999997</v>
      </c>
      <c r="J3232">
        <v>6.6703200000000004E-2</v>
      </c>
      <c r="K3232">
        <v>6.6102300000000003E-2</v>
      </c>
      <c r="L3232">
        <v>4.0062E-2</v>
      </c>
      <c r="M3232">
        <v>8.5058000000000009E-3</v>
      </c>
      <c r="O3232" t="str">
        <f>Table_Index[[#This Row],[ID]]&amp;Table_Index[[#This Row],[year]]</f>
        <v>92762011</v>
      </c>
      <c r="R3232" t="str">
        <f t="shared" si="170"/>
        <v/>
      </c>
    </row>
    <row r="3233" spans="1:18" x14ac:dyDescent="0.3">
      <c r="A3233">
        <v>9276</v>
      </c>
      <c r="B3233">
        <v>2011</v>
      </c>
      <c r="C3233">
        <v>2</v>
      </c>
      <c r="D3233">
        <v>0.1097837</v>
      </c>
      <c r="E3233">
        <v>8.4081400000000001E-2</v>
      </c>
      <c r="F3233">
        <v>5.23087E-2</v>
      </c>
      <c r="G3233">
        <v>0.18172430000000001</v>
      </c>
      <c r="H3233">
        <v>1.7436199999999999E-2</v>
      </c>
      <c r="I3233">
        <v>0.36616080000000001</v>
      </c>
      <c r="J3233">
        <v>7.3619599999999993E-2</v>
      </c>
      <c r="K3233">
        <v>1.7436199999999999E-2</v>
      </c>
      <c r="L3233">
        <v>7.7881800000000001E-2</v>
      </c>
      <c r="M3233">
        <v>1.9567299999999999E-2</v>
      </c>
      <c r="O3233" t="str">
        <f>Table_Index[[#This Row],[ID]]&amp;Table_Index[[#This Row],[year]]</f>
        <v>92762011</v>
      </c>
      <c r="R3233" t="str">
        <f t="shared" si="170"/>
        <v/>
      </c>
    </row>
    <row r="3234" spans="1:18" x14ac:dyDescent="0.3">
      <c r="A3234">
        <v>9276</v>
      </c>
      <c r="B3234">
        <v>2011</v>
      </c>
      <c r="C3234">
        <v>3</v>
      </c>
      <c r="D3234">
        <v>3.9460599999999998E-2</v>
      </c>
      <c r="E3234">
        <v>7.0371500000000003E-2</v>
      </c>
      <c r="F3234">
        <v>2.95955E-2</v>
      </c>
      <c r="G3234">
        <v>0.1213414</v>
      </c>
      <c r="H3234">
        <v>1.2825E-3</v>
      </c>
      <c r="I3234">
        <v>0.53271849999999998</v>
      </c>
      <c r="J3234">
        <v>8.66836E-2</v>
      </c>
      <c r="K3234">
        <v>3.1239699999999999E-2</v>
      </c>
      <c r="L3234">
        <v>7.89213E-2</v>
      </c>
      <c r="M3234">
        <v>8.3853999999999995E-3</v>
      </c>
      <c r="O3234" t="str">
        <f>Table_Index[[#This Row],[ID]]&amp;Table_Index[[#This Row],[year]]</f>
        <v>92762011</v>
      </c>
      <c r="R3234" t="str">
        <f t="shared" si="170"/>
        <v/>
      </c>
    </row>
    <row r="3235" spans="1:18" x14ac:dyDescent="0.3">
      <c r="A3235">
        <v>9276</v>
      </c>
      <c r="B3235">
        <v>2011</v>
      </c>
      <c r="C3235">
        <v>4</v>
      </c>
      <c r="D3235">
        <v>9.5763000000000001E-2</v>
      </c>
      <c r="E3235">
        <v>7.3525900000000005E-2</v>
      </c>
      <c r="F3235">
        <v>3.44316E-2</v>
      </c>
      <c r="G3235">
        <v>8.6079100000000006E-2</v>
      </c>
      <c r="H3235">
        <v>2.9428300000000001E-2</v>
      </c>
      <c r="I3235">
        <v>0.39452920000000002</v>
      </c>
      <c r="J3235">
        <v>0.20578279999999999</v>
      </c>
      <c r="K3235">
        <v>1.50638E-2</v>
      </c>
      <c r="L3235">
        <v>6.2048699999999998E-2</v>
      </c>
      <c r="M3235">
        <v>3.3475000000000002E-3</v>
      </c>
      <c r="O3235" t="str">
        <f>Table_Index[[#This Row],[ID]]&amp;Table_Index[[#This Row],[year]]</f>
        <v>92762011</v>
      </c>
      <c r="R3235" t="str">
        <f t="shared" si="170"/>
        <v/>
      </c>
    </row>
    <row r="3236" spans="1:18" x14ac:dyDescent="0.3">
      <c r="A3236">
        <v>9276</v>
      </c>
      <c r="B3236">
        <v>2012</v>
      </c>
      <c r="C3236">
        <v>1</v>
      </c>
      <c r="D3236">
        <v>4.5820300000000001E-2</v>
      </c>
      <c r="E3236">
        <v>0.1062641</v>
      </c>
      <c r="F3236">
        <v>4.0243899999999999E-2</v>
      </c>
      <c r="G3236">
        <v>0.1033394</v>
      </c>
      <c r="H3236">
        <v>1.7710699999999999E-2</v>
      </c>
      <c r="I3236">
        <v>0.31586750000000002</v>
      </c>
      <c r="J3236">
        <v>0.1501345</v>
      </c>
      <c r="K3236">
        <v>6.6780599999999996E-2</v>
      </c>
      <c r="L3236">
        <v>0.1419454</v>
      </c>
      <c r="M3236">
        <v>1.18938E-2</v>
      </c>
      <c r="O3236" t="str">
        <f>Table_Index[[#This Row],[ID]]&amp;Table_Index[[#This Row],[year]]</f>
        <v>92762012</v>
      </c>
      <c r="R3236" t="str">
        <f t="shared" si="170"/>
        <v/>
      </c>
    </row>
    <row r="3237" spans="1:18" x14ac:dyDescent="0.3">
      <c r="A3237">
        <v>9276</v>
      </c>
      <c r="B3237">
        <v>2012</v>
      </c>
      <c r="C3237">
        <v>2</v>
      </c>
      <c r="D3237">
        <v>8.8992699999999994E-2</v>
      </c>
      <c r="E3237">
        <v>5.7431299999999998E-2</v>
      </c>
      <c r="F3237">
        <v>4.4237600000000002E-2</v>
      </c>
      <c r="G3237">
        <v>0.1148627</v>
      </c>
      <c r="H3237">
        <v>7.2254799999999994E-2</v>
      </c>
      <c r="I3237">
        <v>0.40357150000000003</v>
      </c>
      <c r="J3237">
        <v>0.1196812</v>
      </c>
      <c r="K3237">
        <v>1.2417600000000001E-2</v>
      </c>
      <c r="L3237">
        <v>7.6368099999999994E-2</v>
      </c>
      <c r="M3237">
        <v>1.0182399999999999E-2</v>
      </c>
      <c r="O3237" t="str">
        <f>Table_Index[[#This Row],[ID]]&amp;Table_Index[[#This Row],[year]]</f>
        <v>92762012</v>
      </c>
      <c r="R3237" t="str">
        <f t="shared" si="170"/>
        <v/>
      </c>
    </row>
    <row r="3238" spans="1:18" x14ac:dyDescent="0.3">
      <c r="A3238">
        <v>9276</v>
      </c>
      <c r="B3238">
        <v>2012</v>
      </c>
      <c r="C3238">
        <v>3</v>
      </c>
      <c r="D3238">
        <v>8.3233000000000001E-2</v>
      </c>
      <c r="E3238">
        <v>9.4004299999999999E-2</v>
      </c>
      <c r="F3238">
        <v>4.4582900000000002E-2</v>
      </c>
      <c r="G3238">
        <v>0.1698644</v>
      </c>
      <c r="H3238">
        <v>1.5755499999999999E-2</v>
      </c>
      <c r="I3238">
        <v>0.35942829999999998</v>
      </c>
      <c r="J3238">
        <v>9.6423499999999995E-2</v>
      </c>
      <c r="K3238">
        <v>7.4844900000000006E-2</v>
      </c>
      <c r="L3238">
        <v>4.8499800000000003E-2</v>
      </c>
      <c r="M3238">
        <v>1.3363399999999999E-2</v>
      </c>
      <c r="O3238" t="str">
        <f>Table_Index[[#This Row],[ID]]&amp;Table_Index[[#This Row],[year]]</f>
        <v>92762012</v>
      </c>
      <c r="R3238" t="str">
        <f t="shared" si="170"/>
        <v/>
      </c>
    </row>
    <row r="3239" spans="1:18" x14ac:dyDescent="0.3">
      <c r="A3239">
        <v>9276</v>
      </c>
      <c r="B3239">
        <v>2012</v>
      </c>
      <c r="C3239">
        <v>4</v>
      </c>
      <c r="D3239">
        <v>6.5397399999999994E-2</v>
      </c>
      <c r="E3239">
        <v>0.18175230000000001</v>
      </c>
      <c r="F3239">
        <v>3.3902000000000002E-2</v>
      </c>
      <c r="G3239">
        <v>0.1073563</v>
      </c>
      <c r="H3239">
        <v>5.0929700000000001E-2</v>
      </c>
      <c r="I3239">
        <v>0.3139073</v>
      </c>
      <c r="J3239">
        <v>0.11426219999999999</v>
      </c>
      <c r="K3239">
        <v>5.5561600000000003E-2</v>
      </c>
      <c r="L3239">
        <v>7.2745799999999999E-2</v>
      </c>
      <c r="M3239">
        <v>4.1853999999999997E-3</v>
      </c>
      <c r="O3239" t="str">
        <f>Table_Index[[#This Row],[ID]]&amp;Table_Index[[#This Row],[year]]</f>
        <v>92762012</v>
      </c>
      <c r="R3239" t="str">
        <f t="shared" si="170"/>
        <v/>
      </c>
    </row>
    <row r="3240" spans="1:18" x14ac:dyDescent="0.3">
      <c r="A3240">
        <v>9277</v>
      </c>
      <c r="B3240">
        <v>2003</v>
      </c>
      <c r="C3240">
        <v>1</v>
      </c>
      <c r="D3240">
        <v>3.4700999999999998E-3</v>
      </c>
      <c r="E3240">
        <v>5.0639999999999995E-4</v>
      </c>
      <c r="F3240">
        <v>1.6881000000000001E-3</v>
      </c>
      <c r="G3240">
        <v>1.3364E-3</v>
      </c>
      <c r="H3240">
        <v>8.4406900000000007E-2</v>
      </c>
      <c r="I3240">
        <v>4.5017E-3</v>
      </c>
      <c r="J3240">
        <v>2.8002000000000001E-3</v>
      </c>
      <c r="K3240">
        <v>0.84406919999999996</v>
      </c>
      <c r="L3240">
        <v>8.4409999999999997E-4</v>
      </c>
      <c r="M3240">
        <v>5.6376799999999998E-2</v>
      </c>
      <c r="O3240" t="str">
        <f>Table_Index[[#This Row],[ID]]&amp;Table_Index[[#This Row],[year]]</f>
        <v>92772003</v>
      </c>
      <c r="R3240" t="str">
        <f t="shared" si="170"/>
        <v/>
      </c>
    </row>
    <row r="3241" spans="1:18" x14ac:dyDescent="0.3">
      <c r="A3241">
        <v>9277</v>
      </c>
      <c r="B3241">
        <v>2003</v>
      </c>
      <c r="C3241">
        <v>2</v>
      </c>
      <c r="D3241">
        <v>0.25210090000000002</v>
      </c>
      <c r="E3241">
        <v>0</v>
      </c>
      <c r="F3241">
        <v>8.40336E-2</v>
      </c>
      <c r="G3241">
        <v>0.23634450000000001</v>
      </c>
      <c r="H3241">
        <v>0</v>
      </c>
      <c r="I3241">
        <v>0.18907560000000001</v>
      </c>
      <c r="J3241">
        <v>0.11029410000000001</v>
      </c>
      <c r="K3241">
        <v>5.2520999999999998E-2</v>
      </c>
      <c r="L3241">
        <v>6.3025200000000003E-2</v>
      </c>
      <c r="M3241">
        <v>1.2605E-2</v>
      </c>
      <c r="O3241" t="str">
        <f>Table_Index[[#This Row],[ID]]&amp;Table_Index[[#This Row],[year]]</f>
        <v>92772003</v>
      </c>
      <c r="R3241" t="str">
        <f t="shared" si="170"/>
        <v/>
      </c>
    </row>
    <row r="3242" spans="1:18" x14ac:dyDescent="0.3">
      <c r="A3242">
        <v>9277</v>
      </c>
      <c r="B3242">
        <v>2003</v>
      </c>
      <c r="C3242">
        <v>3</v>
      </c>
      <c r="D3242">
        <v>0</v>
      </c>
      <c r="E3242">
        <v>6.9652000000000004E-3</v>
      </c>
      <c r="F3242">
        <v>9.9501999999999993E-3</v>
      </c>
      <c r="G3242">
        <v>8.5821000000000005E-3</v>
      </c>
      <c r="H3242">
        <v>0</v>
      </c>
      <c r="I3242">
        <v>2.1144300000000001E-2</v>
      </c>
      <c r="J3242">
        <v>2.9851000000000001E-3</v>
      </c>
      <c r="K3242">
        <v>9.3284000000000006E-3</v>
      </c>
      <c r="L3242">
        <v>7.4627000000000001E-3</v>
      </c>
      <c r="M3242">
        <v>0.93358200000000002</v>
      </c>
      <c r="O3242" t="str">
        <f>Table_Index[[#This Row],[ID]]&amp;Table_Index[[#This Row],[year]]</f>
        <v>92772003</v>
      </c>
      <c r="R3242" t="str">
        <f t="shared" si="170"/>
        <v/>
      </c>
    </row>
    <row r="3243" spans="1:18" x14ac:dyDescent="0.3">
      <c r="A3243">
        <v>9277</v>
      </c>
      <c r="B3243">
        <v>2003</v>
      </c>
      <c r="C3243">
        <v>4</v>
      </c>
      <c r="D3243">
        <v>0.1110529</v>
      </c>
      <c r="E3243">
        <v>0.1160254</v>
      </c>
      <c r="F3243">
        <v>0.13260050000000001</v>
      </c>
      <c r="G3243">
        <v>7.5443300000000005E-2</v>
      </c>
      <c r="H3243">
        <v>0.12895400000000001</v>
      </c>
      <c r="I3243">
        <v>0.3049811</v>
      </c>
      <c r="J3243">
        <v>0</v>
      </c>
      <c r="K3243">
        <v>4.9725199999999997E-2</v>
      </c>
      <c r="L3243">
        <v>6.6300200000000004E-2</v>
      </c>
      <c r="M3243">
        <v>1.49176E-2</v>
      </c>
      <c r="O3243" t="str">
        <f>Table_Index[[#This Row],[ID]]&amp;Table_Index[[#This Row],[year]]</f>
        <v>92772003</v>
      </c>
      <c r="R3243" t="str">
        <f t="shared" si="170"/>
        <v/>
      </c>
    </row>
    <row r="3244" spans="1:18" x14ac:dyDescent="0.3">
      <c r="A3244">
        <v>9277</v>
      </c>
      <c r="B3244">
        <v>2004</v>
      </c>
      <c r="C3244">
        <v>1</v>
      </c>
      <c r="D3244">
        <v>5.6044299999999998E-2</v>
      </c>
      <c r="E3244">
        <v>5.8846500000000003E-2</v>
      </c>
      <c r="F3244">
        <v>8.4066399999999999E-2</v>
      </c>
      <c r="G3244">
        <v>0.34988619999999998</v>
      </c>
      <c r="H3244">
        <v>2.3818800000000001E-2</v>
      </c>
      <c r="I3244">
        <v>0.22417719999999999</v>
      </c>
      <c r="J3244">
        <v>9.2473100000000003E-2</v>
      </c>
      <c r="K3244">
        <v>4.20332E-2</v>
      </c>
      <c r="L3244">
        <v>5.6044299999999998E-2</v>
      </c>
      <c r="M3244">
        <v>1.261E-2</v>
      </c>
      <c r="O3244" t="str">
        <f>Table_Index[[#This Row],[ID]]&amp;Table_Index[[#This Row],[year]]</f>
        <v>92772004</v>
      </c>
      <c r="R3244" t="str">
        <f t="shared" si="170"/>
        <v/>
      </c>
    </row>
    <row r="3245" spans="1:18" x14ac:dyDescent="0.3">
      <c r="A3245">
        <v>9277</v>
      </c>
      <c r="B3245">
        <v>2004</v>
      </c>
      <c r="C3245">
        <v>2</v>
      </c>
      <c r="D3245">
        <v>0.2451024</v>
      </c>
      <c r="E3245">
        <v>5.4737500000000001E-2</v>
      </c>
      <c r="F3245">
        <v>2.4070299999999999E-2</v>
      </c>
      <c r="G3245">
        <v>0.13913600000000001</v>
      </c>
      <c r="H3245">
        <v>2.6744799999999999E-2</v>
      </c>
      <c r="I3245">
        <v>3.7031300000000003E-2</v>
      </c>
      <c r="J3245">
        <v>0</v>
      </c>
      <c r="K3245">
        <v>3.4973999999999998E-2</v>
      </c>
      <c r="L3245">
        <v>2.4687500000000001E-2</v>
      </c>
      <c r="M3245">
        <v>0.4135161</v>
      </c>
      <c r="O3245" t="str">
        <f>Table_Index[[#This Row],[ID]]&amp;Table_Index[[#This Row],[year]]</f>
        <v>92772004</v>
      </c>
      <c r="R3245" t="str">
        <f t="shared" si="170"/>
        <v/>
      </c>
    </row>
    <row r="3246" spans="1:18" x14ac:dyDescent="0.3">
      <c r="A3246">
        <v>9277</v>
      </c>
      <c r="B3246">
        <v>2004</v>
      </c>
      <c r="C3246">
        <v>3</v>
      </c>
      <c r="D3246">
        <v>0.49168610000000001</v>
      </c>
      <c r="E3246">
        <v>8.8403399999999993E-2</v>
      </c>
      <c r="F3246">
        <v>7.2330000000000005E-2</v>
      </c>
      <c r="G3246">
        <v>0</v>
      </c>
      <c r="H3246">
        <v>6.5297999999999995E-2</v>
      </c>
      <c r="I3246">
        <v>0.16776550000000001</v>
      </c>
      <c r="J3246">
        <v>0</v>
      </c>
      <c r="K3246">
        <v>5.9396699999999997E-2</v>
      </c>
      <c r="L3246">
        <v>4.6210899999999999E-2</v>
      </c>
      <c r="M3246">
        <v>8.9095000000000008E-3</v>
      </c>
      <c r="O3246" t="str">
        <f>Table_Index[[#This Row],[ID]]&amp;Table_Index[[#This Row],[year]]</f>
        <v>92772004</v>
      </c>
      <c r="R3246" t="str">
        <f t="shared" si="170"/>
        <v/>
      </c>
    </row>
    <row r="3247" spans="1:18" x14ac:dyDescent="0.3">
      <c r="A3247">
        <v>9277</v>
      </c>
      <c r="B3247">
        <v>2004</v>
      </c>
      <c r="C3247">
        <v>4</v>
      </c>
      <c r="D3247">
        <v>1.7577000000000001E-3</v>
      </c>
      <c r="E3247">
        <v>4.7764000000000001E-3</v>
      </c>
      <c r="F3247">
        <v>2.1779999999999998E-3</v>
      </c>
      <c r="G3247">
        <v>1.1295999999999999E-3</v>
      </c>
      <c r="H3247">
        <v>1.7195000000000001E-3</v>
      </c>
      <c r="I3247">
        <v>5.1584999999999999E-3</v>
      </c>
      <c r="J3247">
        <v>1.2227E-3</v>
      </c>
      <c r="K3247">
        <v>0.98022350000000003</v>
      </c>
      <c r="L3247">
        <v>1.6812999999999999E-3</v>
      </c>
      <c r="M3247">
        <v>1.528E-4</v>
      </c>
      <c r="O3247" t="str">
        <f>Table_Index[[#This Row],[ID]]&amp;Table_Index[[#This Row],[year]]</f>
        <v>92772004</v>
      </c>
      <c r="R3247" t="str">
        <f t="shared" si="170"/>
        <v/>
      </c>
    </row>
    <row r="3248" spans="1:18" x14ac:dyDescent="0.3">
      <c r="A3248">
        <v>9277</v>
      </c>
      <c r="B3248">
        <v>2005</v>
      </c>
      <c r="C3248">
        <v>1</v>
      </c>
      <c r="D3248">
        <v>7.1611900000000006E-2</v>
      </c>
      <c r="E3248">
        <v>0.21626780000000001</v>
      </c>
      <c r="F3248">
        <v>0.114579</v>
      </c>
      <c r="G3248">
        <v>7.9250500000000001E-2</v>
      </c>
      <c r="H3248">
        <v>6.2660400000000005E-2</v>
      </c>
      <c r="I3248">
        <v>0.27212510000000001</v>
      </c>
      <c r="J3248">
        <v>8.8261599999999996E-2</v>
      </c>
      <c r="K3248">
        <v>4.2967100000000001E-2</v>
      </c>
      <c r="L3248">
        <v>4.7263800000000002E-2</v>
      </c>
      <c r="M3248">
        <v>5.0128000000000004E-3</v>
      </c>
      <c r="O3248" t="str">
        <f>Table_Index[[#This Row],[ID]]&amp;Table_Index[[#This Row],[year]]</f>
        <v>92772005</v>
      </c>
      <c r="R3248" t="str">
        <f t="shared" si="170"/>
        <v/>
      </c>
    </row>
    <row r="3249" spans="1:18" x14ac:dyDescent="0.3">
      <c r="A3249">
        <v>9277</v>
      </c>
      <c r="B3249">
        <v>2005</v>
      </c>
      <c r="C3249">
        <v>2</v>
      </c>
      <c r="D3249">
        <v>2.3958400000000001E-2</v>
      </c>
      <c r="E3249">
        <v>0.17744170000000001</v>
      </c>
      <c r="F3249">
        <v>0.12802749999999999</v>
      </c>
      <c r="G3249">
        <v>0.13813500000000001</v>
      </c>
      <c r="H3249">
        <v>3.3691499999999999E-2</v>
      </c>
      <c r="I3249">
        <v>0.1572268</v>
      </c>
      <c r="J3249">
        <v>0.1167971</v>
      </c>
      <c r="K3249">
        <v>5.0537199999999997E-2</v>
      </c>
      <c r="L3249">
        <v>0.1033205</v>
      </c>
      <c r="M3249">
        <v>7.0864399999999994E-2</v>
      </c>
      <c r="O3249" t="str">
        <f>Table_Index[[#This Row],[ID]]&amp;Table_Index[[#This Row],[year]]</f>
        <v>92772005</v>
      </c>
      <c r="R3249" t="str">
        <f t="shared" si="170"/>
        <v/>
      </c>
    </row>
    <row r="3250" spans="1:18" x14ac:dyDescent="0.3">
      <c r="A3250">
        <v>9277</v>
      </c>
      <c r="B3250">
        <v>2005</v>
      </c>
      <c r="C3250">
        <v>3</v>
      </c>
      <c r="D3250">
        <v>0.1140607</v>
      </c>
      <c r="E3250">
        <v>0.13599549999999999</v>
      </c>
      <c r="F3250">
        <v>0.14915629999999999</v>
      </c>
      <c r="G3250">
        <v>0.12722159999999999</v>
      </c>
      <c r="H3250">
        <v>3.2902099999999997E-2</v>
      </c>
      <c r="I3250">
        <v>0.29611920000000003</v>
      </c>
      <c r="J3250">
        <v>3.2902099999999997E-2</v>
      </c>
      <c r="K3250">
        <v>4.93532E-2</v>
      </c>
      <c r="L3250">
        <v>5.4836900000000001E-2</v>
      </c>
      <c r="M3250">
        <v>7.4523000000000002E-3</v>
      </c>
      <c r="O3250" t="str">
        <f>Table_Index[[#This Row],[ID]]&amp;Table_Index[[#This Row],[year]]</f>
        <v>92772005</v>
      </c>
      <c r="R3250" t="str">
        <f t="shared" si="170"/>
        <v/>
      </c>
    </row>
    <row r="3251" spans="1:18" x14ac:dyDescent="0.3">
      <c r="A3251">
        <v>9277</v>
      </c>
      <c r="B3251">
        <v>2005</v>
      </c>
      <c r="C3251">
        <v>4</v>
      </c>
      <c r="D3251">
        <v>0.1024182</v>
      </c>
      <c r="E3251">
        <v>4.3709900000000003E-2</v>
      </c>
      <c r="F3251">
        <v>7.7135099999999998E-2</v>
      </c>
      <c r="G3251">
        <v>0.3843898</v>
      </c>
      <c r="H3251">
        <v>9.3847700000000006E-2</v>
      </c>
      <c r="I3251">
        <v>9.6418799999999999E-2</v>
      </c>
      <c r="J3251">
        <v>9.0633699999999998E-2</v>
      </c>
      <c r="K3251">
        <v>4.56383E-2</v>
      </c>
      <c r="L3251">
        <v>4.4352700000000002E-2</v>
      </c>
      <c r="M3251">
        <v>2.14559E-2</v>
      </c>
      <c r="O3251" t="str">
        <f>Table_Index[[#This Row],[ID]]&amp;Table_Index[[#This Row],[year]]</f>
        <v>92772005</v>
      </c>
      <c r="R3251" t="str">
        <f t="shared" si="170"/>
        <v/>
      </c>
    </row>
    <row r="3252" spans="1:18" x14ac:dyDescent="0.3">
      <c r="A3252">
        <v>9277</v>
      </c>
      <c r="B3252">
        <v>2006</v>
      </c>
      <c r="C3252">
        <v>1</v>
      </c>
      <c r="D3252">
        <v>0.10453659999999999</v>
      </c>
      <c r="E3252">
        <v>5.6303400000000003E-2</v>
      </c>
      <c r="F3252">
        <v>8.1076899999999993E-2</v>
      </c>
      <c r="G3252">
        <v>0.32937490000000003</v>
      </c>
      <c r="H3252">
        <v>0</v>
      </c>
      <c r="I3252">
        <v>0.16891020000000001</v>
      </c>
      <c r="J3252">
        <v>9.29006E-2</v>
      </c>
      <c r="K3252">
        <v>5.0673099999999999E-2</v>
      </c>
      <c r="L3252">
        <v>8.3610500000000004E-2</v>
      </c>
      <c r="M3252">
        <v>3.2613700000000002E-2</v>
      </c>
      <c r="O3252" t="str">
        <f>Table_Index[[#This Row],[ID]]&amp;Table_Index[[#This Row],[year]]</f>
        <v>92772006</v>
      </c>
      <c r="R3252" t="str">
        <f t="shared" si="170"/>
        <v/>
      </c>
    </row>
    <row r="3253" spans="1:18" x14ac:dyDescent="0.3">
      <c r="A3253">
        <v>9277</v>
      </c>
      <c r="B3253">
        <v>2006</v>
      </c>
      <c r="C3253">
        <v>2</v>
      </c>
      <c r="D3253">
        <v>0.1276234</v>
      </c>
      <c r="E3253">
        <v>0</v>
      </c>
      <c r="F3253">
        <v>0.1701645</v>
      </c>
      <c r="G3253">
        <v>0.18434490000000001</v>
      </c>
      <c r="H3253">
        <v>0.18718090000000001</v>
      </c>
      <c r="I3253">
        <v>0.1276234</v>
      </c>
      <c r="J3253">
        <v>0.11060689999999999</v>
      </c>
      <c r="K3253">
        <v>6.3811699999999999E-2</v>
      </c>
      <c r="L3253">
        <v>0</v>
      </c>
      <c r="M3253">
        <v>2.86444E-2</v>
      </c>
      <c r="O3253" t="str">
        <f>Table_Index[[#This Row],[ID]]&amp;Table_Index[[#This Row],[year]]</f>
        <v>92772006</v>
      </c>
      <c r="R3253" t="str">
        <f t="shared" si="170"/>
        <v/>
      </c>
    </row>
    <row r="3254" spans="1:18" x14ac:dyDescent="0.3">
      <c r="A3254">
        <v>9277</v>
      </c>
      <c r="B3254">
        <v>2006</v>
      </c>
      <c r="C3254">
        <v>3</v>
      </c>
      <c r="D3254">
        <v>0.18367049999999999</v>
      </c>
      <c r="E3254">
        <v>7.6215699999999997E-2</v>
      </c>
      <c r="F3254">
        <v>9.3999399999999997E-2</v>
      </c>
      <c r="G3254">
        <v>0.27719939999999998</v>
      </c>
      <c r="H3254">
        <v>0</v>
      </c>
      <c r="I3254">
        <v>0.25405240000000001</v>
      </c>
      <c r="J3254">
        <v>0</v>
      </c>
      <c r="K3254">
        <v>3.81079E-2</v>
      </c>
      <c r="L3254">
        <v>5.2504200000000001E-2</v>
      </c>
      <c r="M3254">
        <v>2.4250500000000001E-2</v>
      </c>
      <c r="O3254" t="str">
        <f>Table_Index[[#This Row],[ID]]&amp;Table_Index[[#This Row],[year]]</f>
        <v>92772006</v>
      </c>
      <c r="R3254" t="str">
        <f t="shared" si="170"/>
        <v/>
      </c>
    </row>
    <row r="3255" spans="1:18" x14ac:dyDescent="0.3">
      <c r="A3255">
        <v>9277</v>
      </c>
      <c r="B3255">
        <v>2006</v>
      </c>
      <c r="C3255">
        <v>4</v>
      </c>
      <c r="D3255">
        <v>0.14835419999999999</v>
      </c>
      <c r="E3255">
        <v>0.11281099999999999</v>
      </c>
      <c r="F3255">
        <v>7.4177099999999996E-2</v>
      </c>
      <c r="G3255">
        <v>6.1814300000000003E-2</v>
      </c>
      <c r="H3255">
        <v>0</v>
      </c>
      <c r="I3255">
        <v>0.4048834</v>
      </c>
      <c r="J3255">
        <v>7.4177099999999996E-2</v>
      </c>
      <c r="K3255">
        <v>3.4770500000000003E-2</v>
      </c>
      <c r="L3255">
        <v>6.9541000000000006E-2</v>
      </c>
      <c r="M3255">
        <v>1.9471499999999999E-2</v>
      </c>
      <c r="O3255" t="str">
        <f>Table_Index[[#This Row],[ID]]&amp;Table_Index[[#This Row],[year]]</f>
        <v>92772006</v>
      </c>
      <c r="R3255" t="str">
        <f t="shared" si="170"/>
        <v/>
      </c>
    </row>
    <row r="3256" spans="1:18" x14ac:dyDescent="0.3">
      <c r="A3256">
        <v>9277</v>
      </c>
      <c r="B3256">
        <v>2007</v>
      </c>
      <c r="C3256">
        <v>1</v>
      </c>
      <c r="D3256">
        <v>0.36470530000000001</v>
      </c>
      <c r="E3256">
        <v>7.3926699999999998E-2</v>
      </c>
      <c r="F3256">
        <v>0.1478535</v>
      </c>
      <c r="G3256">
        <v>8.8712100000000002E-2</v>
      </c>
      <c r="H3256">
        <v>0</v>
      </c>
      <c r="I3256">
        <v>0</v>
      </c>
      <c r="J3256">
        <v>0.12321120000000001</v>
      </c>
      <c r="K3256">
        <v>4.6204200000000001E-2</v>
      </c>
      <c r="L3256">
        <v>0.11089010000000001</v>
      </c>
      <c r="M3256">
        <v>4.4496899999999999E-2</v>
      </c>
      <c r="O3256" t="str">
        <f>Table_Index[[#This Row],[ID]]&amp;Table_Index[[#This Row],[year]]</f>
        <v>92772007</v>
      </c>
      <c r="R3256" t="str">
        <f t="shared" si="170"/>
        <v/>
      </c>
    </row>
    <row r="3257" spans="1:18" x14ac:dyDescent="0.3">
      <c r="A3257">
        <v>9277</v>
      </c>
      <c r="B3257">
        <v>2007</v>
      </c>
      <c r="C3257">
        <v>2</v>
      </c>
      <c r="D3257">
        <v>0.162136</v>
      </c>
      <c r="E3257">
        <v>7.9305600000000004E-2</v>
      </c>
      <c r="F3257">
        <v>0.1237168</v>
      </c>
      <c r="G3257">
        <v>0.253778</v>
      </c>
      <c r="H3257">
        <v>9.9132000000000005E-3</v>
      </c>
      <c r="I3257">
        <v>0</v>
      </c>
      <c r="J3257">
        <v>0.18240300000000001</v>
      </c>
      <c r="K3257">
        <v>6.3444500000000001E-2</v>
      </c>
      <c r="L3257">
        <v>7.1375099999999997E-2</v>
      </c>
      <c r="M3257">
        <v>5.3927799999999998E-2</v>
      </c>
      <c r="O3257" t="str">
        <f>Table_Index[[#This Row],[ID]]&amp;Table_Index[[#This Row],[year]]</f>
        <v>92772007</v>
      </c>
      <c r="R3257" t="str">
        <f t="shared" si="170"/>
        <v/>
      </c>
    </row>
    <row r="3258" spans="1:18" x14ac:dyDescent="0.3">
      <c r="A3258">
        <v>9277</v>
      </c>
      <c r="B3258">
        <v>2007</v>
      </c>
      <c r="C3258">
        <v>3</v>
      </c>
      <c r="D3258">
        <v>0.1867433</v>
      </c>
      <c r="E3258">
        <v>6.1563699999999999E-2</v>
      </c>
      <c r="F3258">
        <v>6.7720100000000005E-2</v>
      </c>
      <c r="G3258">
        <v>0.30627949999999998</v>
      </c>
      <c r="H3258">
        <v>2.1547299999999998E-2</v>
      </c>
      <c r="I3258">
        <v>0.1462138</v>
      </c>
      <c r="J3258">
        <v>0.100041</v>
      </c>
      <c r="K3258">
        <v>5.0790099999999998E-2</v>
      </c>
      <c r="L3258">
        <v>2.5856799999999999E-2</v>
      </c>
      <c r="M3258">
        <v>3.32444E-2</v>
      </c>
      <c r="O3258" t="str">
        <f>Table_Index[[#This Row],[ID]]&amp;Table_Index[[#This Row],[year]]</f>
        <v>92772007</v>
      </c>
      <c r="R3258" t="str">
        <f t="shared" si="170"/>
        <v/>
      </c>
    </row>
    <row r="3259" spans="1:18" x14ac:dyDescent="0.3">
      <c r="A3259">
        <v>9277</v>
      </c>
      <c r="B3259">
        <v>2007</v>
      </c>
      <c r="C3259">
        <v>4</v>
      </c>
      <c r="D3259">
        <v>0.1652623</v>
      </c>
      <c r="E3259">
        <v>5.8711600000000003E-2</v>
      </c>
      <c r="F3259">
        <v>8.4805699999999998E-2</v>
      </c>
      <c r="G3259">
        <v>5.8711600000000003E-2</v>
      </c>
      <c r="H3259">
        <v>0</v>
      </c>
      <c r="I3259">
        <v>0.43490079999999998</v>
      </c>
      <c r="J3259">
        <v>0.13047020000000001</v>
      </c>
      <c r="K3259">
        <v>2.6093999999999999E-2</v>
      </c>
      <c r="L3259">
        <v>2.0549100000000001E-2</v>
      </c>
      <c r="M3259">
        <v>2.0494700000000001E-2</v>
      </c>
      <c r="O3259" t="str">
        <f>Table_Index[[#This Row],[ID]]&amp;Table_Index[[#This Row],[year]]</f>
        <v>92772007</v>
      </c>
      <c r="R3259" t="str">
        <f t="shared" si="170"/>
        <v/>
      </c>
    </row>
    <row r="3260" spans="1:18" x14ac:dyDescent="0.3">
      <c r="A3260">
        <v>9277</v>
      </c>
      <c r="B3260">
        <v>2008</v>
      </c>
      <c r="C3260">
        <v>1</v>
      </c>
      <c r="D3260">
        <v>0.21908079999999999</v>
      </c>
      <c r="E3260">
        <v>4.0099000000000003E-2</v>
      </c>
      <c r="F3260">
        <v>8.5926500000000003E-2</v>
      </c>
      <c r="G3260">
        <v>6.5877000000000005E-2</v>
      </c>
      <c r="H3260">
        <v>0</v>
      </c>
      <c r="I3260">
        <v>0.45827479999999998</v>
      </c>
      <c r="J3260">
        <v>6.7595500000000003E-2</v>
      </c>
      <c r="K3260">
        <v>2.0622399999999999E-2</v>
      </c>
      <c r="L3260">
        <v>1.5466799999999999E-2</v>
      </c>
      <c r="M3260">
        <v>2.7057299999999999E-2</v>
      </c>
      <c r="O3260" t="str">
        <f>Table_Index[[#This Row],[ID]]&amp;Table_Index[[#This Row],[year]]</f>
        <v>92772008</v>
      </c>
      <c r="R3260" t="str">
        <f t="shared" si="170"/>
        <v/>
      </c>
    </row>
    <row r="3261" spans="1:18" x14ac:dyDescent="0.3">
      <c r="A3261">
        <v>9277</v>
      </c>
      <c r="B3261">
        <v>2008</v>
      </c>
      <c r="C3261">
        <v>2</v>
      </c>
      <c r="D3261">
        <v>0.14012759999999999</v>
      </c>
      <c r="E3261">
        <v>6.4391199999999996E-2</v>
      </c>
      <c r="F3261">
        <v>9.3827199999999999E-2</v>
      </c>
      <c r="G3261">
        <v>0.1867345</v>
      </c>
      <c r="H3261">
        <v>0</v>
      </c>
      <c r="I3261">
        <v>0.34593849999999998</v>
      </c>
      <c r="J3261">
        <v>7.9109200000000005E-2</v>
      </c>
      <c r="K3261">
        <v>3.44953E-2</v>
      </c>
      <c r="L3261">
        <v>2.7596200000000001E-2</v>
      </c>
      <c r="M3261">
        <v>2.7780200000000001E-2</v>
      </c>
      <c r="O3261" t="str">
        <f>Table_Index[[#This Row],[ID]]&amp;Table_Index[[#This Row],[year]]</f>
        <v>92772008</v>
      </c>
      <c r="R3261" t="str">
        <f t="shared" si="170"/>
        <v/>
      </c>
    </row>
    <row r="3262" spans="1:18" x14ac:dyDescent="0.3">
      <c r="A3262">
        <v>9277</v>
      </c>
      <c r="B3262">
        <v>2008</v>
      </c>
      <c r="C3262">
        <v>3</v>
      </c>
      <c r="D3262">
        <v>0.12822539999999999</v>
      </c>
      <c r="E3262">
        <v>0.15917629999999999</v>
      </c>
      <c r="F3262">
        <v>8.7547E-2</v>
      </c>
      <c r="G3262">
        <v>0.30968319999999999</v>
      </c>
      <c r="H3262">
        <v>0</v>
      </c>
      <c r="I3262">
        <v>0.19996530000000001</v>
      </c>
      <c r="J3262">
        <v>3.5814699999999998E-2</v>
      </c>
      <c r="K3262">
        <v>2.98456E-2</v>
      </c>
      <c r="L3262">
        <v>2.98456E-2</v>
      </c>
      <c r="M3262">
        <v>1.9897000000000001E-2</v>
      </c>
      <c r="O3262" t="str">
        <f>Table_Index[[#This Row],[ID]]&amp;Table_Index[[#This Row],[year]]</f>
        <v>92772008</v>
      </c>
      <c r="R3262" t="str">
        <f t="shared" si="170"/>
        <v/>
      </c>
    </row>
    <row r="3263" spans="1:18" x14ac:dyDescent="0.3">
      <c r="A3263">
        <v>9277</v>
      </c>
      <c r="B3263">
        <v>2008</v>
      </c>
      <c r="C3263">
        <v>4</v>
      </c>
      <c r="D3263">
        <v>0.17943010000000001</v>
      </c>
      <c r="E3263">
        <v>0.19139210000000001</v>
      </c>
      <c r="F3263">
        <v>0.21531620000000001</v>
      </c>
      <c r="G3263">
        <v>0</v>
      </c>
      <c r="H3263">
        <v>0</v>
      </c>
      <c r="I3263">
        <v>0</v>
      </c>
      <c r="J3263">
        <v>0.21531620000000001</v>
      </c>
      <c r="K3263">
        <v>6.2202399999999998E-2</v>
      </c>
      <c r="L3263">
        <v>7.1772000000000002E-2</v>
      </c>
      <c r="M3263">
        <v>6.4570900000000001E-2</v>
      </c>
      <c r="O3263" t="str">
        <f>Table_Index[[#This Row],[ID]]&amp;Table_Index[[#This Row],[year]]</f>
        <v>92772008</v>
      </c>
      <c r="R3263" t="str">
        <f t="shared" si="170"/>
        <v/>
      </c>
    </row>
    <row r="3264" spans="1:18" x14ac:dyDescent="0.3">
      <c r="A3264">
        <v>9277</v>
      </c>
      <c r="B3264">
        <v>2009</v>
      </c>
      <c r="C3264">
        <v>1</v>
      </c>
      <c r="D3264">
        <v>0.19465769999999999</v>
      </c>
      <c r="E3264">
        <v>0.12977179999999999</v>
      </c>
      <c r="F3264">
        <v>5.8937999999999997E-2</v>
      </c>
      <c r="G3264">
        <v>4.3257299999999999E-2</v>
      </c>
      <c r="H3264">
        <v>5.7315900000000003E-2</v>
      </c>
      <c r="I3264">
        <v>0.3590353</v>
      </c>
      <c r="J3264">
        <v>4.8664399999999997E-2</v>
      </c>
      <c r="K3264">
        <v>3.4605799999999999E-2</v>
      </c>
      <c r="L3264">
        <v>3.4605799999999999E-2</v>
      </c>
      <c r="M3264">
        <v>3.9147800000000003E-2</v>
      </c>
      <c r="O3264" t="str">
        <f>Table_Index[[#This Row],[ID]]&amp;Table_Index[[#This Row],[year]]</f>
        <v>92772009</v>
      </c>
      <c r="R3264" t="str">
        <f t="shared" si="170"/>
        <v/>
      </c>
    </row>
    <row r="3265" spans="1:18" x14ac:dyDescent="0.3">
      <c r="A3265">
        <v>9277</v>
      </c>
      <c r="B3265">
        <v>2009</v>
      </c>
      <c r="C3265">
        <v>2</v>
      </c>
      <c r="D3265">
        <v>0.15015580000000001</v>
      </c>
      <c r="E3265">
        <v>6.6002599999999995E-2</v>
      </c>
      <c r="F3265">
        <v>7.6269600000000007E-2</v>
      </c>
      <c r="G3265">
        <v>0.35372490000000001</v>
      </c>
      <c r="H3265">
        <v>4.4001999999999999E-3</v>
      </c>
      <c r="I3265">
        <v>0.17600679999999999</v>
      </c>
      <c r="J3265">
        <v>3.9601499999999998E-2</v>
      </c>
      <c r="K3265">
        <v>3.8501500000000001E-2</v>
      </c>
      <c r="L3265">
        <v>4.1801600000000001E-2</v>
      </c>
      <c r="M3265">
        <v>5.3535399999999997E-2</v>
      </c>
      <c r="O3265" t="str">
        <f>Table_Index[[#This Row],[ID]]&amp;Table_Index[[#This Row],[year]]</f>
        <v>92772009</v>
      </c>
      <c r="R3265" t="str">
        <f t="shared" si="170"/>
        <v/>
      </c>
    </row>
    <row r="3266" spans="1:18" x14ac:dyDescent="0.3">
      <c r="A3266">
        <v>9277</v>
      </c>
      <c r="B3266">
        <v>2009</v>
      </c>
      <c r="C3266">
        <v>3</v>
      </c>
      <c r="D3266">
        <v>0.18500929999999999</v>
      </c>
      <c r="E3266">
        <v>7.5685600000000006E-2</v>
      </c>
      <c r="F3266">
        <v>7.5685600000000006E-2</v>
      </c>
      <c r="G3266">
        <v>9.2504600000000006E-2</v>
      </c>
      <c r="H3266">
        <v>3.9944999999999998E-3</v>
      </c>
      <c r="I3266">
        <v>0.28031709999999999</v>
      </c>
      <c r="J3266">
        <v>0.20085800000000001</v>
      </c>
      <c r="K3266">
        <v>3.1283400000000003E-2</v>
      </c>
      <c r="L3266">
        <v>3.3638099999999997E-2</v>
      </c>
      <c r="M3266">
        <v>2.1023799999999999E-2</v>
      </c>
      <c r="O3266" t="str">
        <f>Table_Index[[#This Row],[ID]]&amp;Table_Index[[#This Row],[year]]</f>
        <v>92772009</v>
      </c>
      <c r="R3266" t="str">
        <f t="shared" si="170"/>
        <v/>
      </c>
    </row>
    <row r="3267" spans="1:18" x14ac:dyDescent="0.3">
      <c r="A3267">
        <v>9277</v>
      </c>
      <c r="B3267">
        <v>2009</v>
      </c>
      <c r="C3267">
        <v>4</v>
      </c>
      <c r="D3267">
        <v>0.13392399999999999</v>
      </c>
      <c r="E3267">
        <v>6.4942200000000005E-2</v>
      </c>
      <c r="F3267">
        <v>5.8448E-2</v>
      </c>
      <c r="G3267">
        <v>5.0510600000000003E-2</v>
      </c>
      <c r="H3267">
        <v>2.7058999999999998E-3</v>
      </c>
      <c r="I3267">
        <v>0.37522139999999998</v>
      </c>
      <c r="J3267">
        <v>0.2092581</v>
      </c>
      <c r="K3267">
        <v>3.7882899999999997E-2</v>
      </c>
      <c r="L3267">
        <v>2.8863199999999999E-2</v>
      </c>
      <c r="M3267">
        <v>3.8243699999999999E-2</v>
      </c>
      <c r="O3267" t="str">
        <f>Table_Index[[#This Row],[ID]]&amp;Table_Index[[#This Row],[year]]</f>
        <v>92772009</v>
      </c>
      <c r="R3267" t="str">
        <f t="shared" si="170"/>
        <v/>
      </c>
    </row>
    <row r="3268" spans="1:18" x14ac:dyDescent="0.3">
      <c r="A3268">
        <v>9277</v>
      </c>
      <c r="B3268">
        <v>2010</v>
      </c>
      <c r="C3268">
        <v>1</v>
      </c>
      <c r="D3268">
        <v>0.19335350000000001</v>
      </c>
      <c r="E3268">
        <v>5.6970199999999999E-2</v>
      </c>
      <c r="F3268">
        <v>5.17911E-2</v>
      </c>
      <c r="G3268">
        <v>6.4738900000000002E-2</v>
      </c>
      <c r="H3268">
        <v>4.3159000000000001E-3</v>
      </c>
      <c r="I3268">
        <v>0.41648679999999999</v>
      </c>
      <c r="J3268">
        <v>0.1035822</v>
      </c>
      <c r="K3268">
        <v>3.0211499999999999E-2</v>
      </c>
      <c r="L3268">
        <v>4.3159299999999998E-2</v>
      </c>
      <c r="M3268">
        <v>3.5390600000000001E-2</v>
      </c>
      <c r="O3268" t="str">
        <f>Table_Index[[#This Row],[ID]]&amp;Table_Index[[#This Row],[year]]</f>
        <v>92772010</v>
      </c>
      <c r="R3268" t="str">
        <f t="shared" si="170"/>
        <v/>
      </c>
    </row>
    <row r="3269" spans="1:18" x14ac:dyDescent="0.3">
      <c r="A3269">
        <v>9277</v>
      </c>
      <c r="B3269">
        <v>2010</v>
      </c>
      <c r="C3269">
        <v>2</v>
      </c>
      <c r="D3269">
        <v>0.1620316</v>
      </c>
      <c r="E3269">
        <v>0.18501280000000001</v>
      </c>
      <c r="F3269">
        <v>6.9117999999999999E-2</v>
      </c>
      <c r="G3269">
        <v>0.24610190000000001</v>
      </c>
      <c r="H3269">
        <v>2.6181099999999999E-2</v>
      </c>
      <c r="I3269">
        <v>0.14661389999999999</v>
      </c>
      <c r="J3269">
        <v>2.87992E-2</v>
      </c>
      <c r="K3269">
        <v>3.9795200000000003E-2</v>
      </c>
      <c r="L3269">
        <v>5.2362100000000002E-2</v>
      </c>
      <c r="M3269">
        <v>4.3984200000000001E-2</v>
      </c>
      <c r="O3269" t="str">
        <f>Table_Index[[#This Row],[ID]]&amp;Table_Index[[#This Row],[year]]</f>
        <v>92772010</v>
      </c>
      <c r="R3269" t="str">
        <f t="shared" si="170"/>
        <v/>
      </c>
    </row>
    <row r="3270" spans="1:18" x14ac:dyDescent="0.3">
      <c r="A3270">
        <v>9277</v>
      </c>
      <c r="B3270">
        <v>2010</v>
      </c>
      <c r="C3270">
        <v>3</v>
      </c>
      <c r="D3270">
        <v>0.1478862</v>
      </c>
      <c r="E3270">
        <v>0.12859670000000001</v>
      </c>
      <c r="F3270">
        <v>5.8940100000000002E-2</v>
      </c>
      <c r="G3270">
        <v>0.17967810000000001</v>
      </c>
      <c r="H3270">
        <v>4.0185999999999998E-3</v>
      </c>
      <c r="I3270">
        <v>0.2893425</v>
      </c>
      <c r="J3270">
        <v>8.5731100000000005E-2</v>
      </c>
      <c r="K3270">
        <v>4.5008800000000002E-2</v>
      </c>
      <c r="L3270">
        <v>2.50049E-2</v>
      </c>
      <c r="M3270">
        <v>3.5792699999999997E-2</v>
      </c>
      <c r="O3270" t="str">
        <f>Table_Index[[#This Row],[ID]]&amp;Table_Index[[#This Row],[year]]</f>
        <v>92772010</v>
      </c>
      <c r="R3270" t="str">
        <f t="shared" si="170"/>
        <v/>
      </c>
    </row>
    <row r="3271" spans="1:18" x14ac:dyDescent="0.3">
      <c r="A3271">
        <v>9277</v>
      </c>
      <c r="B3271">
        <v>2010</v>
      </c>
      <c r="C3271">
        <v>4</v>
      </c>
      <c r="D3271">
        <v>0.1280086</v>
      </c>
      <c r="E3271">
        <v>0.12417599999999999</v>
      </c>
      <c r="F3271">
        <v>0.12417599999999999</v>
      </c>
      <c r="G3271">
        <v>0.14073279999999999</v>
      </c>
      <c r="H3271">
        <v>4.9670000000000001E-3</v>
      </c>
      <c r="I3271">
        <v>0.17936530000000001</v>
      </c>
      <c r="J3271">
        <v>0.12417599999999999</v>
      </c>
      <c r="K3271">
        <v>5.2429900000000002E-2</v>
      </c>
      <c r="L3271">
        <v>5.5189299999999997E-2</v>
      </c>
      <c r="M3271">
        <v>6.6779099999999994E-2</v>
      </c>
      <c r="O3271" t="str">
        <f>Table_Index[[#This Row],[ID]]&amp;Table_Index[[#This Row],[year]]</f>
        <v>92772010</v>
      </c>
      <c r="R3271" t="str">
        <f t="shared" si="170"/>
        <v/>
      </c>
    </row>
    <row r="3272" spans="1:18" x14ac:dyDescent="0.3">
      <c r="A3272">
        <v>9277</v>
      </c>
      <c r="B3272">
        <v>2011</v>
      </c>
      <c r="C3272">
        <v>1</v>
      </c>
      <c r="D3272">
        <v>8.3270899999999995E-2</v>
      </c>
      <c r="E3272">
        <v>0.13156799999999999</v>
      </c>
      <c r="F3272">
        <v>7.82746E-2</v>
      </c>
      <c r="G3272">
        <v>7.4943800000000005E-2</v>
      </c>
      <c r="H3272">
        <v>3.2475999999999998E-3</v>
      </c>
      <c r="I3272">
        <v>0.31226579999999998</v>
      </c>
      <c r="J3272">
        <v>0.17903240000000001</v>
      </c>
      <c r="K3272">
        <v>3.3308299999999999E-2</v>
      </c>
      <c r="L3272">
        <v>2.9977500000000001E-2</v>
      </c>
      <c r="M3272">
        <v>7.4111099999999999E-2</v>
      </c>
      <c r="O3272" t="str">
        <f>Table_Index[[#This Row],[ID]]&amp;Table_Index[[#This Row],[year]]</f>
        <v>92772011</v>
      </c>
      <c r="R3272" t="str">
        <f t="shared" si="170"/>
        <v/>
      </c>
    </row>
    <row r="3273" spans="1:18" x14ac:dyDescent="0.3">
      <c r="A3273">
        <v>9277</v>
      </c>
      <c r="B3273">
        <v>2011</v>
      </c>
      <c r="C3273">
        <v>2</v>
      </c>
      <c r="D3273">
        <v>0.10459069999999999</v>
      </c>
      <c r="E3273">
        <v>7.4741199999999994E-2</v>
      </c>
      <c r="F3273">
        <v>5.0767600000000003E-2</v>
      </c>
      <c r="G3273">
        <v>0.175395</v>
      </c>
      <c r="H3273">
        <v>1.9831100000000001E-2</v>
      </c>
      <c r="I3273">
        <v>0.3913336</v>
      </c>
      <c r="J3273">
        <v>8.5317799999999999E-2</v>
      </c>
      <c r="K3273">
        <v>1.7063600000000002E-2</v>
      </c>
      <c r="L3273">
        <v>7.6258699999999999E-2</v>
      </c>
      <c r="M3273">
        <v>4.7007000000000004E-3</v>
      </c>
      <c r="O3273" t="str">
        <f>Table_Index[[#This Row],[ID]]&amp;Table_Index[[#This Row],[year]]</f>
        <v>92772011</v>
      </c>
      <c r="R3273" t="str">
        <f t="shared" si="170"/>
        <v/>
      </c>
    </row>
    <row r="3274" spans="1:18" x14ac:dyDescent="0.3">
      <c r="A3274">
        <v>9277</v>
      </c>
      <c r="B3274">
        <v>2011</v>
      </c>
      <c r="C3274">
        <v>3</v>
      </c>
      <c r="D3274">
        <v>5.4469799999999999E-2</v>
      </c>
      <c r="E3274">
        <v>7.9228800000000002E-2</v>
      </c>
      <c r="F3274">
        <v>6.6023999999999999E-2</v>
      </c>
      <c r="G3274">
        <v>0.1327083</v>
      </c>
      <c r="H3274">
        <v>2.5749000000000002E-3</v>
      </c>
      <c r="I3274">
        <v>0.43245739999999999</v>
      </c>
      <c r="J3274">
        <v>0.14063120000000001</v>
      </c>
      <c r="K3274">
        <v>2.37687E-2</v>
      </c>
      <c r="L3274">
        <v>5.29513E-2</v>
      </c>
      <c r="M3274">
        <v>1.5185499999999999E-2</v>
      </c>
      <c r="O3274" t="str">
        <f>Table_Index[[#This Row],[ID]]&amp;Table_Index[[#This Row],[year]]</f>
        <v>92772011</v>
      </c>
      <c r="R3274" t="str">
        <f t="shared" si="170"/>
        <v/>
      </c>
    </row>
    <row r="3275" spans="1:18" x14ac:dyDescent="0.3">
      <c r="A3275">
        <v>9277</v>
      </c>
      <c r="B3275">
        <v>2011</v>
      </c>
      <c r="C3275">
        <v>4</v>
      </c>
      <c r="D3275">
        <v>0.11499620000000001</v>
      </c>
      <c r="E3275">
        <v>0.12777350000000001</v>
      </c>
      <c r="F3275">
        <v>9.3372999999999998E-2</v>
      </c>
      <c r="G3275">
        <v>0.14743100000000001</v>
      </c>
      <c r="H3275">
        <v>5.5655200000000002E-2</v>
      </c>
      <c r="I3275">
        <v>0.32434819999999998</v>
      </c>
      <c r="J3275">
        <v>5.8972400000000001E-2</v>
      </c>
      <c r="K3275">
        <v>1.5726E-2</v>
      </c>
      <c r="L3275">
        <v>3.3712600000000002E-2</v>
      </c>
      <c r="M3275">
        <v>2.8011899999999999E-2</v>
      </c>
      <c r="O3275" t="str">
        <f>Table_Index[[#This Row],[ID]]&amp;Table_Index[[#This Row],[year]]</f>
        <v>92772011</v>
      </c>
      <c r="R3275" t="str">
        <f t="shared" si="170"/>
        <v/>
      </c>
    </row>
    <row r="3276" spans="1:18" x14ac:dyDescent="0.3">
      <c r="A3276">
        <v>9277</v>
      </c>
      <c r="B3276">
        <v>2012</v>
      </c>
      <c r="C3276">
        <v>1</v>
      </c>
      <c r="D3276">
        <v>0.2111556</v>
      </c>
      <c r="E3276">
        <v>9.1585600000000003E-2</v>
      </c>
      <c r="F3276">
        <v>6.25835E-2</v>
      </c>
      <c r="G3276">
        <v>5.2661699999999999E-2</v>
      </c>
      <c r="H3276">
        <v>2.862E-3</v>
      </c>
      <c r="I3276">
        <v>0.32054949999999999</v>
      </c>
      <c r="J3276">
        <v>0.15264259999999999</v>
      </c>
      <c r="K3276">
        <v>3.05285E-2</v>
      </c>
      <c r="L3276">
        <v>3.6888600000000001E-2</v>
      </c>
      <c r="M3276">
        <v>3.8542300000000002E-2</v>
      </c>
      <c r="O3276" t="str">
        <f>Table_Index[[#This Row],[ID]]&amp;Table_Index[[#This Row],[year]]</f>
        <v>92772012</v>
      </c>
      <c r="R3276" t="str">
        <f t="shared" si="170"/>
        <v/>
      </c>
    </row>
    <row r="3277" spans="1:18" x14ac:dyDescent="0.3">
      <c r="A3277">
        <v>9277</v>
      </c>
      <c r="B3277">
        <v>2012</v>
      </c>
      <c r="C3277">
        <v>2</v>
      </c>
      <c r="D3277">
        <v>0.16627239999999999</v>
      </c>
      <c r="E3277">
        <v>9.1332800000000006E-2</v>
      </c>
      <c r="F3277">
        <v>6.7445699999999997E-2</v>
      </c>
      <c r="G3277">
        <v>0.1405119</v>
      </c>
      <c r="H3277">
        <v>2.7399999999999998E-3</v>
      </c>
      <c r="I3277">
        <v>0.3793822</v>
      </c>
      <c r="J3277">
        <v>5.2692000000000003E-2</v>
      </c>
      <c r="K3277">
        <v>2.81024E-2</v>
      </c>
      <c r="L3277">
        <v>3.4425400000000002E-2</v>
      </c>
      <c r="M3277">
        <v>3.7095200000000002E-2</v>
      </c>
      <c r="O3277" t="str">
        <f>Table_Index[[#This Row],[ID]]&amp;Table_Index[[#This Row],[year]]</f>
        <v>92772012</v>
      </c>
      <c r="R3277" t="str">
        <f t="shared" si="170"/>
        <v/>
      </c>
    </row>
    <row r="3278" spans="1:18" x14ac:dyDescent="0.3">
      <c r="A3278">
        <v>9277</v>
      </c>
      <c r="B3278">
        <v>2012</v>
      </c>
      <c r="C3278">
        <v>3</v>
      </c>
      <c r="D3278">
        <v>0.1205746</v>
      </c>
      <c r="E3278">
        <v>0.24842529999999999</v>
      </c>
      <c r="F3278">
        <v>5.7688700000000002E-2</v>
      </c>
      <c r="G3278">
        <v>3.1183099999999998E-2</v>
      </c>
      <c r="H3278">
        <v>1.6214999999999999E-3</v>
      </c>
      <c r="I3278">
        <v>0.37107869999999998</v>
      </c>
      <c r="J3278">
        <v>8.0452399999999993E-2</v>
      </c>
      <c r="K3278">
        <v>1.9957200000000001E-2</v>
      </c>
      <c r="L3278">
        <v>3.1183099999999998E-2</v>
      </c>
      <c r="M3278">
        <v>3.7835500000000001E-2</v>
      </c>
      <c r="O3278" t="str">
        <f>Table_Index[[#This Row],[ID]]&amp;Table_Index[[#This Row],[year]]</f>
        <v>92772012</v>
      </c>
      <c r="R3278" t="str">
        <f t="shared" ref="R3278:R3341" si="171">RIGHT(P3278,4)</f>
        <v/>
      </c>
    </row>
    <row r="3279" spans="1:18" x14ac:dyDescent="0.3">
      <c r="A3279">
        <v>9277</v>
      </c>
      <c r="B3279">
        <v>2012</v>
      </c>
      <c r="C3279">
        <v>4</v>
      </c>
      <c r="D3279">
        <v>0.1137122</v>
      </c>
      <c r="E3279">
        <v>7.2793800000000006E-2</v>
      </c>
      <c r="F3279">
        <v>7.0310600000000001E-2</v>
      </c>
      <c r="G3279">
        <v>7.8122899999999995E-2</v>
      </c>
      <c r="H3279">
        <v>4.6874000000000004E-3</v>
      </c>
      <c r="I3279">
        <v>0.39061459999999998</v>
      </c>
      <c r="J3279">
        <v>0.18515129999999999</v>
      </c>
      <c r="K3279">
        <v>3.2811600000000003E-2</v>
      </c>
      <c r="L3279">
        <v>1.8358900000000001E-2</v>
      </c>
      <c r="M3279">
        <v>3.3436599999999997E-2</v>
      </c>
      <c r="O3279" t="str">
        <f>Table_Index[[#This Row],[ID]]&amp;Table_Index[[#This Row],[year]]</f>
        <v>92772012</v>
      </c>
      <c r="R3279" t="str">
        <f t="shared" si="171"/>
        <v/>
      </c>
    </row>
    <row r="3280" spans="1:18" x14ac:dyDescent="0.3">
      <c r="A3280">
        <v>9278</v>
      </c>
      <c r="B3280">
        <v>2003</v>
      </c>
      <c r="C3280">
        <v>1</v>
      </c>
      <c r="D3280">
        <v>0.37032520000000002</v>
      </c>
      <c r="E3280">
        <v>6.5122299999999994E-2</v>
      </c>
      <c r="F3280">
        <v>0.10018820000000001</v>
      </c>
      <c r="G3280">
        <v>9.3508999999999995E-2</v>
      </c>
      <c r="H3280">
        <v>0</v>
      </c>
      <c r="I3280">
        <v>0</v>
      </c>
      <c r="J3280">
        <v>0.23727110000000001</v>
      </c>
      <c r="K3280">
        <v>0</v>
      </c>
      <c r="L3280">
        <v>0.10018820000000001</v>
      </c>
      <c r="M3280">
        <v>3.3396099999999998E-2</v>
      </c>
      <c r="O3280" t="str">
        <f>Table_Index[[#This Row],[ID]]&amp;Table_Index[[#This Row],[year]]</f>
        <v>92782003</v>
      </c>
      <c r="R3280" t="str">
        <f t="shared" si="171"/>
        <v/>
      </c>
    </row>
    <row r="3281" spans="1:18" x14ac:dyDescent="0.3">
      <c r="A3281">
        <v>9278</v>
      </c>
      <c r="B3281">
        <v>2003</v>
      </c>
      <c r="C3281">
        <v>2</v>
      </c>
      <c r="D3281">
        <v>0.40952379999999999</v>
      </c>
      <c r="E3281">
        <v>0</v>
      </c>
      <c r="F3281">
        <v>0.19047620000000001</v>
      </c>
      <c r="G3281">
        <v>0</v>
      </c>
      <c r="H3281">
        <v>0</v>
      </c>
      <c r="I3281">
        <v>0.20238100000000001</v>
      </c>
      <c r="J3281">
        <v>4.2857100000000002E-2</v>
      </c>
      <c r="K3281">
        <v>3.5714299999999997E-2</v>
      </c>
      <c r="L3281">
        <v>9.5238100000000006E-2</v>
      </c>
      <c r="M3281">
        <v>2.3809500000000001E-2</v>
      </c>
      <c r="O3281" t="str">
        <f>Table_Index[[#This Row],[ID]]&amp;Table_Index[[#This Row],[year]]</f>
        <v>92782003</v>
      </c>
      <c r="R3281" t="str">
        <f t="shared" si="171"/>
        <v/>
      </c>
    </row>
    <row r="3282" spans="1:18" x14ac:dyDescent="0.3">
      <c r="A3282">
        <v>9278</v>
      </c>
      <c r="B3282">
        <v>2003</v>
      </c>
      <c r="C3282">
        <v>3</v>
      </c>
      <c r="D3282">
        <v>0</v>
      </c>
      <c r="E3282">
        <v>9.1778200000000004E-2</v>
      </c>
      <c r="F3282">
        <v>0.1606119</v>
      </c>
      <c r="G3282">
        <v>6.8833599999999995E-2</v>
      </c>
      <c r="H3282">
        <v>0</v>
      </c>
      <c r="I3282">
        <v>0.3250478</v>
      </c>
      <c r="J3282">
        <v>0.13766729999999999</v>
      </c>
      <c r="K3282">
        <v>9.1778200000000004E-2</v>
      </c>
      <c r="L3282">
        <v>0.1147227</v>
      </c>
      <c r="M3282">
        <v>9.5601999999999996E-3</v>
      </c>
      <c r="O3282" t="str">
        <f>Table_Index[[#This Row],[ID]]&amp;Table_Index[[#This Row],[year]]</f>
        <v>92782003</v>
      </c>
      <c r="R3282" t="str">
        <f t="shared" si="171"/>
        <v/>
      </c>
    </row>
    <row r="3283" spans="1:18" x14ac:dyDescent="0.3">
      <c r="A3283">
        <v>9278</v>
      </c>
      <c r="B3283">
        <v>2003</v>
      </c>
      <c r="C3283">
        <v>4</v>
      </c>
      <c r="D3283">
        <v>1.8296E-3</v>
      </c>
      <c r="E3283">
        <v>1.6988999999999999E-3</v>
      </c>
      <c r="F3283">
        <v>1.7424999999999999E-3</v>
      </c>
      <c r="G3283">
        <v>1.8296E-3</v>
      </c>
      <c r="H3283">
        <v>2.3958999999999999E-3</v>
      </c>
      <c r="I3283">
        <v>7.4054999999999998E-3</v>
      </c>
      <c r="J3283">
        <v>1.0889999999999999E-3</v>
      </c>
      <c r="K3283">
        <v>0.98013589999999995</v>
      </c>
      <c r="L3283">
        <v>1.6553E-3</v>
      </c>
      <c r="M3283">
        <v>2.1780000000000001E-4</v>
      </c>
      <c r="O3283" t="str">
        <f>Table_Index[[#This Row],[ID]]&amp;Table_Index[[#This Row],[year]]</f>
        <v>92782003</v>
      </c>
      <c r="R3283" t="str">
        <f t="shared" si="171"/>
        <v/>
      </c>
    </row>
    <row r="3284" spans="1:18" x14ac:dyDescent="0.3">
      <c r="A3284">
        <v>9278</v>
      </c>
      <c r="B3284">
        <v>2004</v>
      </c>
      <c r="C3284">
        <v>1</v>
      </c>
      <c r="D3284">
        <v>0.1152894</v>
      </c>
      <c r="E3284">
        <v>5.7925900000000002E-2</v>
      </c>
      <c r="F3284">
        <v>3.3743299999999997E-2</v>
      </c>
      <c r="G3284">
        <v>5.1177300000000002E-2</v>
      </c>
      <c r="H3284">
        <v>1.68716E-2</v>
      </c>
      <c r="I3284">
        <v>0.55548889999999995</v>
      </c>
      <c r="J3284">
        <v>0.1169766</v>
      </c>
      <c r="K3284">
        <v>5.02774E-2</v>
      </c>
      <c r="L3284">
        <v>0</v>
      </c>
      <c r="M3284">
        <v>2.2496E-3</v>
      </c>
      <c r="O3284" t="str">
        <f>Table_Index[[#This Row],[ID]]&amp;Table_Index[[#This Row],[year]]</f>
        <v>92782004</v>
      </c>
      <c r="R3284" t="str">
        <f t="shared" si="171"/>
        <v/>
      </c>
    </row>
    <row r="3285" spans="1:18" x14ac:dyDescent="0.3">
      <c r="A3285">
        <v>9278</v>
      </c>
      <c r="B3285">
        <v>2004</v>
      </c>
      <c r="C3285">
        <v>2</v>
      </c>
      <c r="D3285">
        <v>0.28457719999999997</v>
      </c>
      <c r="E3285">
        <v>3.5700999999999997E-2</v>
      </c>
      <c r="F3285">
        <v>7.6502200000000006E-2</v>
      </c>
      <c r="G3285">
        <v>0.27234770000000003</v>
      </c>
      <c r="H3285">
        <v>0.1147532</v>
      </c>
      <c r="I3285">
        <v>0</v>
      </c>
      <c r="J3285">
        <v>0.1147533</v>
      </c>
      <c r="K3285">
        <v>4.5901299999999999E-2</v>
      </c>
      <c r="L3285">
        <v>5.1001400000000002E-2</v>
      </c>
      <c r="M3285">
        <v>4.4625999999999997E-3</v>
      </c>
      <c r="O3285" t="str">
        <f>Table_Index[[#This Row],[ID]]&amp;Table_Index[[#This Row],[year]]</f>
        <v>92782004</v>
      </c>
      <c r="R3285" t="str">
        <f t="shared" si="171"/>
        <v/>
      </c>
    </row>
    <row r="3286" spans="1:18" x14ac:dyDescent="0.3">
      <c r="A3286">
        <v>9278</v>
      </c>
      <c r="B3286">
        <v>2004</v>
      </c>
      <c r="C3286">
        <v>3</v>
      </c>
      <c r="D3286">
        <v>0.43382680000000001</v>
      </c>
      <c r="E3286">
        <v>4.1037700000000003E-2</v>
      </c>
      <c r="F3286">
        <v>0.11725049999999999</v>
      </c>
      <c r="G3286">
        <v>2.1984500000000001E-2</v>
      </c>
      <c r="H3286">
        <v>0</v>
      </c>
      <c r="I3286">
        <v>0.19786020000000001</v>
      </c>
      <c r="J3286">
        <v>6.4487799999999998E-2</v>
      </c>
      <c r="K3286">
        <v>4.6900200000000003E-2</v>
      </c>
      <c r="L3286">
        <v>6.7419000000000007E-2</v>
      </c>
      <c r="M3286">
        <v>9.2335000000000004E-3</v>
      </c>
      <c r="O3286" t="str">
        <f>Table_Index[[#This Row],[ID]]&amp;Table_Index[[#This Row],[year]]</f>
        <v>92782004</v>
      </c>
      <c r="R3286" t="str">
        <f t="shared" si="171"/>
        <v/>
      </c>
    </row>
    <row r="3287" spans="1:18" x14ac:dyDescent="0.3">
      <c r="A3287">
        <v>9278</v>
      </c>
      <c r="B3287">
        <v>2004</v>
      </c>
      <c r="C3287">
        <v>4</v>
      </c>
      <c r="D3287">
        <v>6.6512699999999994E-2</v>
      </c>
      <c r="E3287">
        <v>5.1732100000000003E-2</v>
      </c>
      <c r="F3287">
        <v>0.1053118</v>
      </c>
      <c r="G3287">
        <v>4.9884499999999998E-2</v>
      </c>
      <c r="H3287">
        <v>0.2683603</v>
      </c>
      <c r="I3287">
        <v>0.2771363</v>
      </c>
      <c r="J3287">
        <v>8.6835999999999997E-2</v>
      </c>
      <c r="K3287">
        <v>2.7713600000000001E-2</v>
      </c>
      <c r="L3287">
        <v>6.0970000000000003E-2</v>
      </c>
      <c r="M3287">
        <v>5.5427000000000002E-3</v>
      </c>
      <c r="O3287" t="str">
        <f>Table_Index[[#This Row],[ID]]&amp;Table_Index[[#This Row],[year]]</f>
        <v>92782004</v>
      </c>
      <c r="R3287" t="str">
        <f t="shared" si="171"/>
        <v/>
      </c>
    </row>
    <row r="3288" spans="1:18" x14ac:dyDescent="0.3">
      <c r="A3288">
        <v>9278</v>
      </c>
      <c r="B3288">
        <v>2005</v>
      </c>
      <c r="C3288">
        <v>1</v>
      </c>
      <c r="D3288">
        <v>0.14109969999999999</v>
      </c>
      <c r="E3288">
        <v>7.0549899999999999E-2</v>
      </c>
      <c r="F3288">
        <v>0.13228100000000001</v>
      </c>
      <c r="G3288">
        <v>3.9684299999999999E-2</v>
      </c>
      <c r="H3288">
        <v>0.13228100000000001</v>
      </c>
      <c r="I3288">
        <v>0.20944489999999999</v>
      </c>
      <c r="J3288">
        <v>0.16755590000000001</v>
      </c>
      <c r="K3288">
        <v>4.9605400000000001E-2</v>
      </c>
      <c r="L3288">
        <v>4.8502999999999998E-2</v>
      </c>
      <c r="M3288">
        <v>8.9951000000000007E-3</v>
      </c>
      <c r="O3288" t="str">
        <f>Table_Index[[#This Row],[ID]]&amp;Table_Index[[#This Row],[year]]</f>
        <v>92782005</v>
      </c>
      <c r="R3288" t="str">
        <f t="shared" si="171"/>
        <v/>
      </c>
    </row>
    <row r="3289" spans="1:18" x14ac:dyDescent="0.3">
      <c r="A3289">
        <v>9278</v>
      </c>
      <c r="B3289">
        <v>2005</v>
      </c>
      <c r="C3289">
        <v>2</v>
      </c>
      <c r="D3289">
        <v>0.13676440000000001</v>
      </c>
      <c r="E3289">
        <v>7.3420899999999997E-2</v>
      </c>
      <c r="F3289">
        <v>8.6377499999999996E-2</v>
      </c>
      <c r="G3289">
        <v>0.17923339999999999</v>
      </c>
      <c r="H3289">
        <v>4.92352E-2</v>
      </c>
      <c r="I3289">
        <v>0.19434950000000001</v>
      </c>
      <c r="J3289">
        <v>0.1403635</v>
      </c>
      <c r="K3289">
        <v>6.1004099999999999E-2</v>
      </c>
      <c r="L3289">
        <v>7.2881100000000004E-2</v>
      </c>
      <c r="M3289">
        <v>6.3702999999999997E-3</v>
      </c>
      <c r="O3289" t="str">
        <f>Table_Index[[#This Row],[ID]]&amp;Table_Index[[#This Row],[year]]</f>
        <v>92782005</v>
      </c>
      <c r="R3289" t="str">
        <f t="shared" si="171"/>
        <v/>
      </c>
    </row>
    <row r="3290" spans="1:18" x14ac:dyDescent="0.3">
      <c r="A3290">
        <v>9278</v>
      </c>
      <c r="B3290">
        <v>2005</v>
      </c>
      <c r="C3290">
        <v>3</v>
      </c>
      <c r="D3290">
        <v>9.6618899999999994E-2</v>
      </c>
      <c r="E3290">
        <v>0.1242243</v>
      </c>
      <c r="F3290">
        <v>0.117323</v>
      </c>
      <c r="G3290">
        <v>0.1150225</v>
      </c>
      <c r="H3290">
        <v>0</v>
      </c>
      <c r="I3290">
        <v>0.39107649999999999</v>
      </c>
      <c r="J3290">
        <v>3.6807199999999998E-2</v>
      </c>
      <c r="K3290">
        <v>5.1760100000000003E-2</v>
      </c>
      <c r="L3290">
        <v>5.7511300000000001E-2</v>
      </c>
      <c r="M3290">
        <v>9.6561000000000008E-3</v>
      </c>
      <c r="O3290" t="str">
        <f>Table_Index[[#This Row],[ID]]&amp;Table_Index[[#This Row],[year]]</f>
        <v>92782005</v>
      </c>
      <c r="R3290" t="str">
        <f t="shared" si="171"/>
        <v/>
      </c>
    </row>
    <row r="3291" spans="1:18" x14ac:dyDescent="0.3">
      <c r="A3291">
        <v>9278</v>
      </c>
      <c r="B3291">
        <v>2005</v>
      </c>
      <c r="C3291">
        <v>4</v>
      </c>
      <c r="D3291">
        <v>0.162138</v>
      </c>
      <c r="E3291">
        <v>0.18129980000000001</v>
      </c>
      <c r="F3291">
        <v>0.165823</v>
      </c>
      <c r="G3291">
        <v>6.6329200000000005E-2</v>
      </c>
      <c r="H3291">
        <v>0</v>
      </c>
      <c r="I3291">
        <v>0.2210973</v>
      </c>
      <c r="J3291">
        <v>0.1193925</v>
      </c>
      <c r="K3291">
        <v>4.9746899999999997E-2</v>
      </c>
      <c r="L3291">
        <v>2.5426199999999999E-2</v>
      </c>
      <c r="M3291">
        <v>8.7472000000000001E-3</v>
      </c>
      <c r="O3291" t="str">
        <f>Table_Index[[#This Row],[ID]]&amp;Table_Index[[#This Row],[year]]</f>
        <v>92782005</v>
      </c>
      <c r="R3291" t="str">
        <f t="shared" si="171"/>
        <v/>
      </c>
    </row>
    <row r="3292" spans="1:18" x14ac:dyDescent="0.3">
      <c r="A3292">
        <v>9278</v>
      </c>
      <c r="B3292">
        <v>2006</v>
      </c>
      <c r="C3292">
        <v>1</v>
      </c>
      <c r="D3292">
        <v>0.1504413</v>
      </c>
      <c r="E3292">
        <v>0.1169983</v>
      </c>
      <c r="F3292">
        <v>0.1132242</v>
      </c>
      <c r="G3292">
        <v>6.6047400000000006E-2</v>
      </c>
      <c r="H3292">
        <v>0.1056759</v>
      </c>
      <c r="I3292">
        <v>0.34910780000000002</v>
      </c>
      <c r="J3292">
        <v>0</v>
      </c>
      <c r="K3292">
        <v>2.8306000000000001E-2</v>
      </c>
      <c r="L3292">
        <v>6.0386200000000001E-2</v>
      </c>
      <c r="M3292">
        <v>9.8128E-3</v>
      </c>
      <c r="O3292" t="str">
        <f>Table_Index[[#This Row],[ID]]&amp;Table_Index[[#This Row],[year]]</f>
        <v>92782006</v>
      </c>
      <c r="R3292" t="str">
        <f t="shared" si="171"/>
        <v/>
      </c>
    </row>
    <row r="3293" spans="1:18" x14ac:dyDescent="0.3">
      <c r="A3293">
        <v>9278</v>
      </c>
      <c r="B3293">
        <v>2006</v>
      </c>
      <c r="C3293">
        <v>2</v>
      </c>
      <c r="D3293">
        <v>0.20503969999999999</v>
      </c>
      <c r="E3293">
        <v>0</v>
      </c>
      <c r="F3293">
        <v>7.2843000000000005E-2</v>
      </c>
      <c r="G3293">
        <v>0.2411914</v>
      </c>
      <c r="H3293">
        <v>2.10435E-2</v>
      </c>
      <c r="I3293">
        <v>0.1618734</v>
      </c>
      <c r="J3293">
        <v>8.9030399999999996E-2</v>
      </c>
      <c r="K3293">
        <v>9.3077199999999999E-2</v>
      </c>
      <c r="L3293">
        <v>0.10036150000000001</v>
      </c>
      <c r="M3293">
        <v>1.5539799999999999E-2</v>
      </c>
      <c r="O3293" t="str">
        <f>Table_Index[[#This Row],[ID]]&amp;Table_Index[[#This Row],[year]]</f>
        <v>92782006</v>
      </c>
      <c r="R3293" t="str">
        <f t="shared" si="171"/>
        <v/>
      </c>
    </row>
    <row r="3294" spans="1:18" x14ac:dyDescent="0.3">
      <c r="A3294">
        <v>9278</v>
      </c>
      <c r="B3294">
        <v>2006</v>
      </c>
      <c r="C3294">
        <v>3</v>
      </c>
      <c r="D3294">
        <v>8.9475799999999994E-2</v>
      </c>
      <c r="E3294">
        <v>3.2779500000000003E-2</v>
      </c>
      <c r="F3294">
        <v>8.1948699999999999E-2</v>
      </c>
      <c r="G3294">
        <v>0.2354658</v>
      </c>
      <c r="H3294">
        <v>6.0095700000000002E-2</v>
      </c>
      <c r="I3294">
        <v>0.2294563</v>
      </c>
      <c r="J3294">
        <v>0.1169134</v>
      </c>
      <c r="K3294">
        <v>3.2779500000000003E-2</v>
      </c>
      <c r="L3294">
        <v>4.9169200000000003E-2</v>
      </c>
      <c r="M3294">
        <v>7.19162E-2</v>
      </c>
      <c r="O3294" t="str">
        <f>Table_Index[[#This Row],[ID]]&amp;Table_Index[[#This Row],[year]]</f>
        <v>92782006</v>
      </c>
      <c r="R3294" t="str">
        <f t="shared" si="171"/>
        <v/>
      </c>
    </row>
    <row r="3295" spans="1:18" x14ac:dyDescent="0.3">
      <c r="A3295">
        <v>9278</v>
      </c>
      <c r="B3295">
        <v>2006</v>
      </c>
      <c r="C3295">
        <v>4</v>
      </c>
      <c r="D3295">
        <v>0.1079299</v>
      </c>
      <c r="E3295">
        <v>5.8870899999999997E-2</v>
      </c>
      <c r="F3295">
        <v>5.8870899999999997E-2</v>
      </c>
      <c r="G3295">
        <v>0.14619599999999999</v>
      </c>
      <c r="H3295">
        <v>5.8870899999999997E-2</v>
      </c>
      <c r="I3295">
        <v>0.37284869999999998</v>
      </c>
      <c r="J3295">
        <v>0.13147829999999999</v>
      </c>
      <c r="K3295">
        <v>2.1193500000000001E-2</v>
      </c>
      <c r="L3295">
        <v>2.94354E-2</v>
      </c>
      <c r="M3295">
        <v>1.43056E-2</v>
      </c>
      <c r="O3295" t="str">
        <f>Table_Index[[#This Row],[ID]]&amp;Table_Index[[#This Row],[year]]</f>
        <v>92782006</v>
      </c>
      <c r="R3295" t="str">
        <f t="shared" si="171"/>
        <v/>
      </c>
    </row>
    <row r="3296" spans="1:18" x14ac:dyDescent="0.3">
      <c r="A3296">
        <v>9278</v>
      </c>
      <c r="B3296">
        <v>2007</v>
      </c>
      <c r="C3296">
        <v>1</v>
      </c>
      <c r="D3296">
        <v>0.1627169</v>
      </c>
      <c r="E3296">
        <v>7.7484200000000003E-2</v>
      </c>
      <c r="F3296">
        <v>5.3131999999999999E-2</v>
      </c>
      <c r="G3296">
        <v>6.9735800000000001E-2</v>
      </c>
      <c r="H3296">
        <v>8.2649899999999998E-2</v>
      </c>
      <c r="I3296">
        <v>0.26566030000000002</v>
      </c>
      <c r="J3296">
        <v>0.2180628</v>
      </c>
      <c r="K3296">
        <v>3.3207500000000001E-2</v>
      </c>
      <c r="L3296">
        <v>2.4795000000000001E-2</v>
      </c>
      <c r="M3296">
        <v>1.25556E-2</v>
      </c>
      <c r="O3296" t="str">
        <f>Table_Index[[#This Row],[ID]]&amp;Table_Index[[#This Row],[year]]</f>
        <v>92782007</v>
      </c>
      <c r="R3296" t="str">
        <f t="shared" si="171"/>
        <v/>
      </c>
    </row>
    <row r="3297" spans="1:18" x14ac:dyDescent="0.3">
      <c r="A3297">
        <v>9278</v>
      </c>
      <c r="B3297">
        <v>2007</v>
      </c>
      <c r="C3297">
        <v>2</v>
      </c>
      <c r="D3297">
        <v>0.16218369999999999</v>
      </c>
      <c r="E3297">
        <v>7.8154199999999993E-2</v>
      </c>
      <c r="F3297">
        <v>4.4065E-2</v>
      </c>
      <c r="G3297">
        <v>0.19921050000000001</v>
      </c>
      <c r="H3297">
        <v>2.7541000000000002E-3</v>
      </c>
      <c r="I3297">
        <v>0.25704579999999999</v>
      </c>
      <c r="J3297">
        <v>0.17901400000000001</v>
      </c>
      <c r="K3297">
        <v>2.20325E-2</v>
      </c>
      <c r="L3297">
        <v>3.7179799999999999E-2</v>
      </c>
      <c r="M3297">
        <v>1.8360399999999999E-2</v>
      </c>
      <c r="O3297" t="str">
        <f>Table_Index[[#This Row],[ID]]&amp;Table_Index[[#This Row],[year]]</f>
        <v>92782007</v>
      </c>
      <c r="R3297" t="str">
        <f t="shared" si="171"/>
        <v/>
      </c>
    </row>
    <row r="3298" spans="1:18" x14ac:dyDescent="0.3">
      <c r="A3298">
        <v>9278</v>
      </c>
      <c r="B3298">
        <v>2007</v>
      </c>
      <c r="C3298">
        <v>3</v>
      </c>
      <c r="D3298">
        <v>0.1114917</v>
      </c>
      <c r="E3298">
        <v>4.4315300000000002E-2</v>
      </c>
      <c r="F3298">
        <v>7.3858900000000005E-2</v>
      </c>
      <c r="G3298">
        <v>0.23845859999999999</v>
      </c>
      <c r="H3298">
        <v>0</v>
      </c>
      <c r="I3298">
        <v>0.28488419999999998</v>
      </c>
      <c r="J3298">
        <v>9.3906299999999998E-2</v>
      </c>
      <c r="K3298">
        <v>6.6473000000000004E-2</v>
      </c>
      <c r="L3298">
        <v>6.9730100000000003E-2</v>
      </c>
      <c r="M3298">
        <v>1.6882000000000001E-2</v>
      </c>
      <c r="O3298" t="str">
        <f>Table_Index[[#This Row],[ID]]&amp;Table_Index[[#This Row],[year]]</f>
        <v>92782007</v>
      </c>
      <c r="R3298" t="str">
        <f t="shared" si="171"/>
        <v/>
      </c>
    </row>
    <row r="3299" spans="1:18" x14ac:dyDescent="0.3">
      <c r="A3299">
        <v>9278</v>
      </c>
      <c r="B3299">
        <v>2007</v>
      </c>
      <c r="C3299">
        <v>4</v>
      </c>
      <c r="D3299">
        <v>0.14856330000000001</v>
      </c>
      <c r="E3299">
        <v>9.8503900000000005E-2</v>
      </c>
      <c r="F3299">
        <v>8.5262400000000002E-2</v>
      </c>
      <c r="G3299">
        <v>0.20831160000000001</v>
      </c>
      <c r="H3299">
        <v>4.3061799999999997E-2</v>
      </c>
      <c r="I3299">
        <v>0.21800050000000001</v>
      </c>
      <c r="J3299">
        <v>5.8133499999999998E-2</v>
      </c>
      <c r="K3299">
        <v>2.7855600000000001E-2</v>
      </c>
      <c r="L3299">
        <v>8.9891600000000002E-2</v>
      </c>
      <c r="M3299">
        <v>2.24157E-2</v>
      </c>
      <c r="O3299" t="str">
        <f>Table_Index[[#This Row],[ID]]&amp;Table_Index[[#This Row],[year]]</f>
        <v>92782007</v>
      </c>
      <c r="R3299" t="str">
        <f t="shared" si="171"/>
        <v/>
      </c>
    </row>
    <row r="3300" spans="1:18" x14ac:dyDescent="0.3">
      <c r="A3300">
        <v>9278</v>
      </c>
      <c r="B3300">
        <v>2008</v>
      </c>
      <c r="C3300">
        <v>1</v>
      </c>
      <c r="D3300">
        <v>0.18344079999999999</v>
      </c>
      <c r="E3300">
        <v>5.6962600000000002E-2</v>
      </c>
      <c r="F3300">
        <v>8.5443900000000003E-2</v>
      </c>
      <c r="G3300">
        <v>9.9684599999999998E-2</v>
      </c>
      <c r="H3300">
        <v>0</v>
      </c>
      <c r="I3300">
        <v>0.36551020000000001</v>
      </c>
      <c r="J3300">
        <v>0.14240659999999999</v>
      </c>
      <c r="K3300">
        <v>2.4683799999999999E-2</v>
      </c>
      <c r="L3300">
        <v>1.53799E-2</v>
      </c>
      <c r="M3300">
        <v>2.64876E-2</v>
      </c>
      <c r="O3300" t="str">
        <f>Table_Index[[#This Row],[ID]]&amp;Table_Index[[#This Row],[year]]</f>
        <v>92782008</v>
      </c>
      <c r="R3300" t="str">
        <f t="shared" si="171"/>
        <v/>
      </c>
    </row>
    <row r="3301" spans="1:18" x14ac:dyDescent="0.3">
      <c r="A3301">
        <v>9278</v>
      </c>
      <c r="B3301">
        <v>2008</v>
      </c>
      <c r="C3301">
        <v>2</v>
      </c>
      <c r="D3301">
        <v>0.1308541</v>
      </c>
      <c r="E3301">
        <v>4.4321600000000003E-2</v>
      </c>
      <c r="F3301">
        <v>6.3316499999999998E-2</v>
      </c>
      <c r="G3301">
        <v>0.29505500000000001</v>
      </c>
      <c r="H3301">
        <v>0</v>
      </c>
      <c r="I3301">
        <v>0.3039193</v>
      </c>
      <c r="J3301">
        <v>8.2311499999999996E-2</v>
      </c>
      <c r="K3301">
        <v>4.8437099999999997E-2</v>
      </c>
      <c r="L3301">
        <v>1.8995000000000001E-2</v>
      </c>
      <c r="M3301">
        <v>1.27899E-2</v>
      </c>
      <c r="O3301" t="str">
        <f>Table_Index[[#This Row],[ID]]&amp;Table_Index[[#This Row],[year]]</f>
        <v>92782008</v>
      </c>
      <c r="R3301" t="str">
        <f t="shared" si="171"/>
        <v/>
      </c>
    </row>
    <row r="3302" spans="1:18" x14ac:dyDescent="0.3">
      <c r="A3302">
        <v>9278</v>
      </c>
      <c r="B3302">
        <v>2008</v>
      </c>
      <c r="C3302">
        <v>3</v>
      </c>
      <c r="D3302">
        <v>0.1429897</v>
      </c>
      <c r="E3302">
        <v>6.5826499999999996E-2</v>
      </c>
      <c r="F3302">
        <v>5.4855399999999999E-2</v>
      </c>
      <c r="G3302">
        <v>0.3980901</v>
      </c>
      <c r="H3302">
        <v>4.7724200000000001E-2</v>
      </c>
      <c r="I3302">
        <v>0.1645662</v>
      </c>
      <c r="J3302">
        <v>4.4432899999999997E-2</v>
      </c>
      <c r="K3302">
        <v>2.0077100000000001E-2</v>
      </c>
      <c r="L3302">
        <v>5.1564100000000002E-2</v>
      </c>
      <c r="M3302">
        <v>9.8740000000000008E-3</v>
      </c>
      <c r="O3302" t="str">
        <f>Table_Index[[#This Row],[ID]]&amp;Table_Index[[#This Row],[year]]</f>
        <v>92782008</v>
      </c>
      <c r="R3302" t="str">
        <f t="shared" si="171"/>
        <v/>
      </c>
    </row>
    <row r="3303" spans="1:18" x14ac:dyDescent="0.3">
      <c r="A3303">
        <v>9278</v>
      </c>
      <c r="B3303">
        <v>2008</v>
      </c>
      <c r="C3303">
        <v>4</v>
      </c>
      <c r="D3303">
        <v>8.7131200000000006E-2</v>
      </c>
      <c r="E3303">
        <v>0.1015245</v>
      </c>
      <c r="F3303">
        <v>4.0226699999999997E-2</v>
      </c>
      <c r="G3303">
        <v>0.19183729999999999</v>
      </c>
      <c r="H3303">
        <v>3.2958800000000003E-2</v>
      </c>
      <c r="I3303">
        <v>0.38191399999999998</v>
      </c>
      <c r="J3303">
        <v>0.12211669999999999</v>
      </c>
      <c r="K3303">
        <v>1.78386E-2</v>
      </c>
      <c r="L3303">
        <v>1.5803299999999999E-2</v>
      </c>
      <c r="M3303">
        <v>8.6487000000000005E-3</v>
      </c>
      <c r="O3303" t="str">
        <f>Table_Index[[#This Row],[ID]]&amp;Table_Index[[#This Row],[year]]</f>
        <v>92782008</v>
      </c>
      <c r="R3303" t="str">
        <f t="shared" si="171"/>
        <v/>
      </c>
    </row>
    <row r="3304" spans="1:18" x14ac:dyDescent="0.3">
      <c r="A3304">
        <v>9278</v>
      </c>
      <c r="B3304">
        <v>2009</v>
      </c>
      <c r="C3304">
        <v>1</v>
      </c>
      <c r="D3304">
        <v>0.152619</v>
      </c>
      <c r="E3304">
        <v>7.5367400000000001E-2</v>
      </c>
      <c r="F3304">
        <v>4.8988799999999999E-2</v>
      </c>
      <c r="G3304">
        <v>0.21982160000000001</v>
      </c>
      <c r="H3304">
        <v>5.7530499999999998E-2</v>
      </c>
      <c r="I3304">
        <v>0.30146970000000001</v>
      </c>
      <c r="J3304">
        <v>7.5367400000000001E-2</v>
      </c>
      <c r="K3304">
        <v>2.38663E-2</v>
      </c>
      <c r="L3304">
        <v>2.0726000000000001E-2</v>
      </c>
      <c r="M3304">
        <v>2.4243199999999999E-2</v>
      </c>
      <c r="O3304" t="str">
        <f>Table_Index[[#This Row],[ID]]&amp;Table_Index[[#This Row],[year]]</f>
        <v>92782009</v>
      </c>
      <c r="R3304" t="str">
        <f t="shared" si="171"/>
        <v/>
      </c>
    </row>
    <row r="3305" spans="1:18" x14ac:dyDescent="0.3">
      <c r="A3305">
        <v>9278</v>
      </c>
      <c r="B3305">
        <v>2009</v>
      </c>
      <c r="C3305">
        <v>2</v>
      </c>
      <c r="D3305">
        <v>0.1265664</v>
      </c>
      <c r="E3305">
        <v>4.0119200000000001E-2</v>
      </c>
      <c r="F3305">
        <v>4.1910200000000002E-2</v>
      </c>
      <c r="G3305">
        <v>0.23211799999999999</v>
      </c>
      <c r="H3305">
        <v>2.4716E-3</v>
      </c>
      <c r="I3305">
        <v>0.32238610000000001</v>
      </c>
      <c r="J3305">
        <v>9.9939700000000006E-2</v>
      </c>
      <c r="K3305">
        <v>4.2984799999999997E-2</v>
      </c>
      <c r="L3305">
        <v>7.6727900000000002E-2</v>
      </c>
      <c r="M3305">
        <v>1.4775999999999999E-2</v>
      </c>
      <c r="O3305" t="str">
        <f>Table_Index[[#This Row],[ID]]&amp;Table_Index[[#This Row],[year]]</f>
        <v>92782009</v>
      </c>
      <c r="R3305" t="str">
        <f t="shared" si="171"/>
        <v/>
      </c>
    </row>
    <row r="3306" spans="1:18" x14ac:dyDescent="0.3">
      <c r="A3306">
        <v>9278</v>
      </c>
      <c r="B3306">
        <v>2009</v>
      </c>
      <c r="C3306">
        <v>3</v>
      </c>
      <c r="D3306">
        <v>8.9020799999999997E-2</v>
      </c>
      <c r="E3306">
        <v>0.1013848</v>
      </c>
      <c r="F3306">
        <v>3.8946599999999998E-2</v>
      </c>
      <c r="G3306">
        <v>0.25057699999999999</v>
      </c>
      <c r="H3306">
        <v>3.091E-3</v>
      </c>
      <c r="I3306">
        <v>0.32146390000000002</v>
      </c>
      <c r="J3306">
        <v>8.57237E-2</v>
      </c>
      <c r="K3306">
        <v>3.61029E-2</v>
      </c>
      <c r="L3306">
        <v>5.3906999999999997E-2</v>
      </c>
      <c r="M3306">
        <v>1.9782399999999999E-2</v>
      </c>
      <c r="O3306" t="str">
        <f>Table_Index[[#This Row],[ID]]&amp;Table_Index[[#This Row],[year]]</f>
        <v>92782009</v>
      </c>
      <c r="R3306" t="str">
        <f t="shared" si="171"/>
        <v/>
      </c>
    </row>
    <row r="3307" spans="1:18" x14ac:dyDescent="0.3">
      <c r="A3307">
        <v>9278</v>
      </c>
      <c r="B3307">
        <v>2009</v>
      </c>
      <c r="C3307">
        <v>4</v>
      </c>
      <c r="D3307">
        <v>9.6752400000000002E-2</v>
      </c>
      <c r="E3307">
        <v>8.8967699999999997E-2</v>
      </c>
      <c r="F3307">
        <v>4.3371800000000002E-2</v>
      </c>
      <c r="G3307">
        <v>0.217109</v>
      </c>
      <c r="H3307">
        <v>2.08518E-2</v>
      </c>
      <c r="I3307">
        <v>0.33900400000000003</v>
      </c>
      <c r="J3307">
        <v>9.8698499999999995E-2</v>
      </c>
      <c r="K3307">
        <v>1.5569299999999999E-2</v>
      </c>
      <c r="L3307">
        <v>6.0609200000000002E-2</v>
      </c>
      <c r="M3307">
        <v>1.9066300000000001E-2</v>
      </c>
      <c r="O3307" t="str">
        <f>Table_Index[[#This Row],[ID]]&amp;Table_Index[[#This Row],[year]]</f>
        <v>92782009</v>
      </c>
      <c r="R3307" t="str">
        <f t="shared" si="171"/>
        <v/>
      </c>
    </row>
    <row r="3308" spans="1:18" x14ac:dyDescent="0.3">
      <c r="A3308">
        <v>9278</v>
      </c>
      <c r="B3308">
        <v>2010</v>
      </c>
      <c r="C3308">
        <v>1</v>
      </c>
      <c r="D3308">
        <v>8.1704899999999997E-2</v>
      </c>
      <c r="E3308">
        <v>3.7651999999999998E-2</v>
      </c>
      <c r="F3308">
        <v>4.1417200000000001E-2</v>
      </c>
      <c r="G3308">
        <v>0.23174819999999999</v>
      </c>
      <c r="H3308">
        <v>4.6839100000000002E-2</v>
      </c>
      <c r="I3308">
        <v>0.33133780000000002</v>
      </c>
      <c r="J3308">
        <v>0.1379947</v>
      </c>
      <c r="K3308">
        <v>2.89921E-2</v>
      </c>
      <c r="L3308">
        <v>4.6311999999999999E-2</v>
      </c>
      <c r="M3308">
        <v>1.6002099999999998E-2</v>
      </c>
      <c r="O3308" t="str">
        <f>Table_Index[[#This Row],[ID]]&amp;Table_Index[[#This Row],[year]]</f>
        <v>92782010</v>
      </c>
      <c r="R3308" t="str">
        <f t="shared" si="171"/>
        <v/>
      </c>
    </row>
    <row r="3309" spans="1:18" x14ac:dyDescent="0.3">
      <c r="A3309">
        <v>9278</v>
      </c>
      <c r="B3309">
        <v>2010</v>
      </c>
      <c r="C3309">
        <v>2</v>
      </c>
      <c r="D3309">
        <v>7.8833100000000003E-2</v>
      </c>
      <c r="E3309">
        <v>5.4928900000000003E-2</v>
      </c>
      <c r="F3309">
        <v>3.0210899999999999E-2</v>
      </c>
      <c r="G3309">
        <v>0.217198</v>
      </c>
      <c r="H3309">
        <v>2.4901099999999999E-2</v>
      </c>
      <c r="I3309">
        <v>0.40738930000000001</v>
      </c>
      <c r="J3309">
        <v>0.1043649</v>
      </c>
      <c r="K3309">
        <v>1.85477E-2</v>
      </c>
      <c r="L3309">
        <v>4.6689599999999998E-2</v>
      </c>
      <c r="M3309">
        <v>1.6936400000000001E-2</v>
      </c>
      <c r="O3309" t="str">
        <f>Table_Index[[#This Row],[ID]]&amp;Table_Index[[#This Row],[year]]</f>
        <v>92782010</v>
      </c>
      <c r="R3309" t="str">
        <f t="shared" si="171"/>
        <v/>
      </c>
    </row>
    <row r="3310" spans="1:18" x14ac:dyDescent="0.3">
      <c r="A3310">
        <v>9278</v>
      </c>
      <c r="B3310">
        <v>2010</v>
      </c>
      <c r="C3310">
        <v>3</v>
      </c>
      <c r="D3310">
        <v>7.5128500000000001E-2</v>
      </c>
      <c r="E3310">
        <v>5.6869099999999999E-2</v>
      </c>
      <c r="F3310">
        <v>5.56146E-2</v>
      </c>
      <c r="G3310">
        <v>0.29685509999999998</v>
      </c>
      <c r="H3310">
        <v>1.8293999999999999E-3</v>
      </c>
      <c r="I3310">
        <v>0.35125010000000001</v>
      </c>
      <c r="J3310">
        <v>4.87847E-2</v>
      </c>
      <c r="K3310">
        <v>1.6098999999999999E-2</v>
      </c>
      <c r="L3310">
        <v>6.8298600000000001E-2</v>
      </c>
      <c r="M3310">
        <v>2.92708E-2</v>
      </c>
      <c r="O3310" t="str">
        <f>Table_Index[[#This Row],[ID]]&amp;Table_Index[[#This Row],[year]]</f>
        <v>92782010</v>
      </c>
      <c r="R3310" t="str">
        <f t="shared" si="171"/>
        <v/>
      </c>
    </row>
    <row r="3311" spans="1:18" x14ac:dyDescent="0.3">
      <c r="A3311">
        <v>9278</v>
      </c>
      <c r="B3311">
        <v>2010</v>
      </c>
      <c r="C3311">
        <v>4</v>
      </c>
      <c r="D3311">
        <v>0.1095424</v>
      </c>
      <c r="E3311">
        <v>8.9601399999999998E-2</v>
      </c>
      <c r="F3311">
        <v>6.0620599999999997E-2</v>
      </c>
      <c r="G3311">
        <v>0.2757172</v>
      </c>
      <c r="H3311">
        <v>1.9941E-3</v>
      </c>
      <c r="I3311">
        <v>0.23397409999999999</v>
      </c>
      <c r="J3311">
        <v>0.14410680000000001</v>
      </c>
      <c r="K3311">
        <v>1.8611599999999999E-2</v>
      </c>
      <c r="L3311">
        <v>3.8818400000000003E-2</v>
      </c>
      <c r="M3311">
        <v>2.70134E-2</v>
      </c>
      <c r="O3311" t="str">
        <f>Table_Index[[#This Row],[ID]]&amp;Table_Index[[#This Row],[year]]</f>
        <v>92782010</v>
      </c>
      <c r="R3311" t="str">
        <f t="shared" si="171"/>
        <v/>
      </c>
    </row>
    <row r="3312" spans="1:18" x14ac:dyDescent="0.3">
      <c r="A3312">
        <v>9278</v>
      </c>
      <c r="B3312">
        <v>2011</v>
      </c>
      <c r="C3312">
        <v>1</v>
      </c>
      <c r="D3312">
        <v>5.1248500000000002E-2</v>
      </c>
      <c r="E3312">
        <v>7.3566400000000004E-2</v>
      </c>
      <c r="F3312">
        <v>4.7115499999999998E-2</v>
      </c>
      <c r="G3312">
        <v>0.1223351</v>
      </c>
      <c r="H3312">
        <v>4.6702199999999999E-2</v>
      </c>
      <c r="I3312">
        <v>0.42155999999999999</v>
      </c>
      <c r="J3312">
        <v>0.19176850000000001</v>
      </c>
      <c r="K3312">
        <v>1.6325099999999999E-2</v>
      </c>
      <c r="L3312">
        <v>2.47976E-2</v>
      </c>
      <c r="M3312">
        <v>4.581E-3</v>
      </c>
      <c r="O3312" t="str">
        <f>Table_Index[[#This Row],[ID]]&amp;Table_Index[[#This Row],[year]]</f>
        <v>92782011</v>
      </c>
      <c r="R3312" t="str">
        <f t="shared" si="171"/>
        <v/>
      </c>
    </row>
    <row r="3313" spans="1:18" x14ac:dyDescent="0.3">
      <c r="A3313">
        <v>9278</v>
      </c>
      <c r="B3313">
        <v>2011</v>
      </c>
      <c r="C3313">
        <v>2</v>
      </c>
      <c r="D3313">
        <v>0.10272870000000001</v>
      </c>
      <c r="E3313">
        <v>9.1128700000000007E-2</v>
      </c>
      <c r="F3313">
        <v>5.9720299999999997E-2</v>
      </c>
      <c r="G3313">
        <v>0.27427089999999998</v>
      </c>
      <c r="H3313">
        <v>1.8985200000000001E-2</v>
      </c>
      <c r="I3313">
        <v>0.2820124</v>
      </c>
      <c r="J3313">
        <v>7.0779599999999998E-2</v>
      </c>
      <c r="K3313">
        <v>1.32712E-2</v>
      </c>
      <c r="L3313">
        <v>6.7417599999999994E-2</v>
      </c>
      <c r="M3313">
        <v>1.9685600000000001E-2</v>
      </c>
      <c r="O3313" t="str">
        <f>Table_Index[[#This Row],[ID]]&amp;Table_Index[[#This Row],[year]]</f>
        <v>92782011</v>
      </c>
      <c r="R3313" t="str">
        <f t="shared" si="171"/>
        <v/>
      </c>
    </row>
    <row r="3314" spans="1:18" x14ac:dyDescent="0.3">
      <c r="A3314">
        <v>9278</v>
      </c>
      <c r="B3314">
        <v>2011</v>
      </c>
      <c r="C3314">
        <v>3</v>
      </c>
      <c r="D3314">
        <v>0.1216378</v>
      </c>
      <c r="E3314">
        <v>5.2437499999999998E-2</v>
      </c>
      <c r="F3314">
        <v>4.6420099999999999E-2</v>
      </c>
      <c r="G3314">
        <v>0.22651289999999999</v>
      </c>
      <c r="H3314">
        <v>1.1423900000000001E-2</v>
      </c>
      <c r="I3314">
        <v>0.3352562</v>
      </c>
      <c r="J3314">
        <v>0.11605020000000001</v>
      </c>
      <c r="K3314">
        <v>1.6762800000000001E-2</v>
      </c>
      <c r="L3314">
        <v>6.0603999999999998E-2</v>
      </c>
      <c r="M3314">
        <v>1.28945E-2</v>
      </c>
      <c r="O3314" t="str">
        <f>Table_Index[[#This Row],[ID]]&amp;Table_Index[[#This Row],[year]]</f>
        <v>92782011</v>
      </c>
      <c r="R3314" t="str">
        <f t="shared" si="171"/>
        <v/>
      </c>
    </row>
    <row r="3315" spans="1:18" x14ac:dyDescent="0.3">
      <c r="A3315">
        <v>9278</v>
      </c>
      <c r="B3315">
        <v>2011</v>
      </c>
      <c r="C3315">
        <v>4</v>
      </c>
      <c r="D3315">
        <v>4.1712899999999997E-2</v>
      </c>
      <c r="E3315">
        <v>5.00554E-2</v>
      </c>
      <c r="F3315">
        <v>6.8647399999999997E-2</v>
      </c>
      <c r="G3315">
        <v>0.19271340000000001</v>
      </c>
      <c r="H3315">
        <v>1.6828200000000001E-2</v>
      </c>
      <c r="I3315">
        <v>0.47552650000000002</v>
      </c>
      <c r="J3315">
        <v>7.9552399999999995E-2</v>
      </c>
      <c r="K3315">
        <v>1.10837E-2</v>
      </c>
      <c r="L3315">
        <v>5.3630799999999999E-2</v>
      </c>
      <c r="M3315">
        <v>1.0249400000000001E-2</v>
      </c>
      <c r="O3315" t="str">
        <f>Table_Index[[#This Row],[ID]]&amp;Table_Index[[#This Row],[year]]</f>
        <v>92782011</v>
      </c>
      <c r="R3315" t="str">
        <f t="shared" si="171"/>
        <v/>
      </c>
    </row>
    <row r="3316" spans="1:18" x14ac:dyDescent="0.3">
      <c r="A3316">
        <v>9278</v>
      </c>
      <c r="B3316">
        <v>2012</v>
      </c>
      <c r="C3316">
        <v>1</v>
      </c>
      <c r="D3316">
        <v>0.1160289</v>
      </c>
      <c r="E3316">
        <v>4.3534499999999997E-2</v>
      </c>
      <c r="F3316">
        <v>6.96552E-2</v>
      </c>
      <c r="G3316">
        <v>9.7290100000000004E-2</v>
      </c>
      <c r="H3316">
        <v>2.35023E-2</v>
      </c>
      <c r="I3316">
        <v>0.49212909999999999</v>
      </c>
      <c r="J3316">
        <v>0.1279536</v>
      </c>
      <c r="K3316">
        <v>1.21139E-2</v>
      </c>
      <c r="L3316">
        <v>1.77924E-2</v>
      </c>
      <c r="M3316">
        <v>0</v>
      </c>
      <c r="O3316" t="str">
        <f>Table_Index[[#This Row],[ID]]&amp;Table_Index[[#This Row],[year]]</f>
        <v>92782012</v>
      </c>
      <c r="R3316" t="str">
        <f t="shared" si="171"/>
        <v/>
      </c>
    </row>
    <row r="3317" spans="1:18" x14ac:dyDescent="0.3">
      <c r="A3317">
        <v>9278</v>
      </c>
      <c r="B3317">
        <v>2012</v>
      </c>
      <c r="C3317">
        <v>2</v>
      </c>
      <c r="D3317">
        <v>5.5917799999999997E-2</v>
      </c>
      <c r="E3317">
        <v>5.3243400000000003E-2</v>
      </c>
      <c r="F3317">
        <v>5.1966999999999999E-2</v>
      </c>
      <c r="G3317">
        <v>0.1148745</v>
      </c>
      <c r="H3317">
        <v>1.44981E-2</v>
      </c>
      <c r="I3317">
        <v>0.59564569999999994</v>
      </c>
      <c r="J3317">
        <v>7.1477499999999999E-2</v>
      </c>
      <c r="K3317">
        <v>1.27638E-2</v>
      </c>
      <c r="L3317">
        <v>1.82341E-2</v>
      </c>
      <c r="M3317">
        <v>1.1377999999999999E-2</v>
      </c>
      <c r="O3317" t="str">
        <f>Table_Index[[#This Row],[ID]]&amp;Table_Index[[#This Row],[year]]</f>
        <v>92782012</v>
      </c>
      <c r="R3317" t="str">
        <f t="shared" si="171"/>
        <v/>
      </c>
    </row>
    <row r="3318" spans="1:18" x14ac:dyDescent="0.3">
      <c r="A3318">
        <v>9278</v>
      </c>
      <c r="B3318">
        <v>2012</v>
      </c>
      <c r="C3318">
        <v>3</v>
      </c>
      <c r="D3318">
        <v>7.3470199999999999E-2</v>
      </c>
      <c r="E3318">
        <v>0.1206628</v>
      </c>
      <c r="F3318">
        <v>3.6601000000000002E-2</v>
      </c>
      <c r="G3318">
        <v>0.156749</v>
      </c>
      <c r="H3318">
        <v>5.2240000000000003E-3</v>
      </c>
      <c r="I3318">
        <v>0.45369199999999998</v>
      </c>
      <c r="J3318">
        <v>5.4700499999999999E-2</v>
      </c>
      <c r="K3318">
        <v>4.3502899999999997E-2</v>
      </c>
      <c r="L3318">
        <v>4.2955899999999998E-2</v>
      </c>
      <c r="M3318">
        <v>1.24417E-2</v>
      </c>
      <c r="O3318" t="str">
        <f>Table_Index[[#This Row],[ID]]&amp;Table_Index[[#This Row],[year]]</f>
        <v>92782012</v>
      </c>
      <c r="R3318" t="str">
        <f t="shared" si="171"/>
        <v/>
      </c>
    </row>
    <row r="3319" spans="1:18" x14ac:dyDescent="0.3">
      <c r="A3319">
        <v>9278</v>
      </c>
      <c r="B3319">
        <v>2012</v>
      </c>
      <c r="C3319">
        <v>4</v>
      </c>
      <c r="D3319">
        <v>0.1020641</v>
      </c>
      <c r="E3319">
        <v>0.18939729999999999</v>
      </c>
      <c r="F3319">
        <v>5.68192E-2</v>
      </c>
      <c r="G3319">
        <v>0.1237395</v>
      </c>
      <c r="H3319">
        <v>1.4029399999999999E-2</v>
      </c>
      <c r="I3319">
        <v>0.29987900000000001</v>
      </c>
      <c r="J3319">
        <v>0.13352510000000001</v>
      </c>
      <c r="K3319">
        <v>1.23108E-2</v>
      </c>
      <c r="L3319">
        <v>5.4030799999999997E-2</v>
      </c>
      <c r="M3319">
        <v>1.42048E-2</v>
      </c>
      <c r="O3319" t="str">
        <f>Table_Index[[#This Row],[ID]]&amp;Table_Index[[#This Row],[year]]</f>
        <v>92782012</v>
      </c>
      <c r="R3319" t="str">
        <f t="shared" si="171"/>
        <v/>
      </c>
    </row>
    <row r="3320" spans="1:18" x14ac:dyDescent="0.3">
      <c r="A3320">
        <v>9279</v>
      </c>
      <c r="B3320">
        <v>2003</v>
      </c>
      <c r="C3320">
        <v>1</v>
      </c>
      <c r="D3320">
        <v>0.17142859999999999</v>
      </c>
      <c r="E3320">
        <v>0.10285710000000001</v>
      </c>
      <c r="F3320">
        <v>0.22857140000000001</v>
      </c>
      <c r="G3320">
        <v>6.8571400000000005E-2</v>
      </c>
      <c r="H3320">
        <v>0.14857139999999999</v>
      </c>
      <c r="I3320">
        <v>0</v>
      </c>
      <c r="J3320">
        <v>0</v>
      </c>
      <c r="K3320">
        <v>9.1428599999999999E-2</v>
      </c>
      <c r="L3320">
        <v>0.13714290000000001</v>
      </c>
      <c r="M3320">
        <v>5.1428599999999998E-2</v>
      </c>
      <c r="O3320" t="str">
        <f>Table_Index[[#This Row],[ID]]&amp;Table_Index[[#This Row],[year]]</f>
        <v>92792003</v>
      </c>
      <c r="R3320" t="str">
        <f t="shared" si="171"/>
        <v/>
      </c>
    </row>
    <row r="3321" spans="1:18" x14ac:dyDescent="0.3">
      <c r="A3321">
        <v>9279</v>
      </c>
      <c r="B3321">
        <v>2003</v>
      </c>
      <c r="C3321">
        <v>2</v>
      </c>
      <c r="D3321">
        <v>0.1932634</v>
      </c>
      <c r="E3321">
        <v>4.9696299999999999E-2</v>
      </c>
      <c r="F3321">
        <v>0.1104362</v>
      </c>
      <c r="G3321">
        <v>3.6443999999999997E-2</v>
      </c>
      <c r="H3321">
        <v>1.9326300000000001E-2</v>
      </c>
      <c r="I3321">
        <v>0.29817779999999999</v>
      </c>
      <c r="J3321">
        <v>0.1214798</v>
      </c>
      <c r="K3321">
        <v>4.4174499999999998E-2</v>
      </c>
      <c r="L3321">
        <v>0.1104362</v>
      </c>
      <c r="M3321">
        <v>1.6565400000000001E-2</v>
      </c>
      <c r="O3321" t="str">
        <f>Table_Index[[#This Row],[ID]]&amp;Table_Index[[#This Row],[year]]</f>
        <v>92792003</v>
      </c>
      <c r="R3321" t="str">
        <f t="shared" si="171"/>
        <v/>
      </c>
    </row>
    <row r="3322" spans="1:18" x14ac:dyDescent="0.3">
      <c r="A3322">
        <v>9279</v>
      </c>
      <c r="B3322">
        <v>2003</v>
      </c>
      <c r="C3322">
        <v>3</v>
      </c>
      <c r="D3322">
        <v>1.9151600000000001E-2</v>
      </c>
      <c r="E3322">
        <v>4.2703000000000003E-3</v>
      </c>
      <c r="F3322">
        <v>9.7829000000000006E-3</v>
      </c>
      <c r="G3322">
        <v>9.3170000000000004E-4</v>
      </c>
      <c r="H3322">
        <v>0</v>
      </c>
      <c r="I3322">
        <v>2.4457199999999998E-2</v>
      </c>
      <c r="J3322">
        <v>0</v>
      </c>
      <c r="K3322">
        <v>4.2703000000000003E-3</v>
      </c>
      <c r="L3322">
        <v>4.6585000000000003E-3</v>
      </c>
      <c r="M3322">
        <v>0.93247749999999996</v>
      </c>
      <c r="O3322" t="str">
        <f>Table_Index[[#This Row],[ID]]&amp;Table_Index[[#This Row],[year]]</f>
        <v>92792003</v>
      </c>
      <c r="R3322" t="str">
        <f t="shared" si="171"/>
        <v/>
      </c>
    </row>
    <row r="3323" spans="1:18" x14ac:dyDescent="0.3">
      <c r="A3323">
        <v>9279</v>
      </c>
      <c r="B3323">
        <v>2003</v>
      </c>
      <c r="C3323">
        <v>4</v>
      </c>
      <c r="D3323">
        <v>5.1522800000000001E-2</v>
      </c>
      <c r="E3323">
        <v>3.8642099999999999E-2</v>
      </c>
      <c r="F3323">
        <v>0.1056218</v>
      </c>
      <c r="G3323">
        <v>2.4930399999999998E-2</v>
      </c>
      <c r="H3323">
        <v>0</v>
      </c>
      <c r="I3323">
        <v>0.51522829999999997</v>
      </c>
      <c r="J3323">
        <v>0.1545685</v>
      </c>
      <c r="K3323">
        <v>5.1522800000000001E-2</v>
      </c>
      <c r="L3323">
        <v>5.1522800000000001E-2</v>
      </c>
      <c r="M3323">
        <v>6.4403999999999998E-3</v>
      </c>
      <c r="O3323" t="str">
        <f>Table_Index[[#This Row],[ID]]&amp;Table_Index[[#This Row],[year]]</f>
        <v>92792003</v>
      </c>
      <c r="R3323" t="str">
        <f t="shared" si="171"/>
        <v/>
      </c>
    </row>
    <row r="3324" spans="1:18" x14ac:dyDescent="0.3">
      <c r="A3324">
        <v>9279</v>
      </c>
      <c r="B3324">
        <v>2004</v>
      </c>
      <c r="C3324">
        <v>1</v>
      </c>
      <c r="D3324">
        <v>0.50348000000000004</v>
      </c>
      <c r="E3324">
        <v>1.6585200000000001E-2</v>
      </c>
      <c r="F3324">
        <v>3.5539800000000003E-2</v>
      </c>
      <c r="G3324">
        <v>0.2518881</v>
      </c>
      <c r="H3324">
        <v>0</v>
      </c>
      <c r="I3324">
        <v>0.14215900000000001</v>
      </c>
      <c r="J3324">
        <v>0</v>
      </c>
      <c r="K3324">
        <v>2.3693200000000001E-2</v>
      </c>
      <c r="L3324">
        <v>2.3693200000000001E-2</v>
      </c>
      <c r="M3324">
        <v>2.9616E-3</v>
      </c>
      <c r="O3324" t="str">
        <f>Table_Index[[#This Row],[ID]]&amp;Table_Index[[#This Row],[year]]</f>
        <v>92792004</v>
      </c>
      <c r="R3324" t="str">
        <f t="shared" si="171"/>
        <v/>
      </c>
    </row>
    <row r="3325" spans="1:18" x14ac:dyDescent="0.3">
      <c r="A3325">
        <v>9279</v>
      </c>
      <c r="B3325">
        <v>2004</v>
      </c>
      <c r="C3325">
        <v>2</v>
      </c>
      <c r="D3325">
        <v>2.4609200000000001E-2</v>
      </c>
      <c r="E3325">
        <v>2.2693000000000001E-3</v>
      </c>
      <c r="F3325">
        <v>7.6588000000000003E-3</v>
      </c>
      <c r="G3325">
        <v>4.1130999999999997E-3</v>
      </c>
      <c r="H3325">
        <v>0</v>
      </c>
      <c r="I3325">
        <v>9.2189000000000004E-3</v>
      </c>
      <c r="J3325">
        <v>5.9100000000000005E-4</v>
      </c>
      <c r="K3325">
        <v>0.94718530000000001</v>
      </c>
      <c r="L3325">
        <v>3.8294000000000002E-3</v>
      </c>
      <c r="M3325">
        <v>5.2499999999999997E-4</v>
      </c>
      <c r="O3325" t="str">
        <f>Table_Index[[#This Row],[ID]]&amp;Table_Index[[#This Row],[year]]</f>
        <v>92792004</v>
      </c>
      <c r="R3325" t="str">
        <f t="shared" si="171"/>
        <v/>
      </c>
    </row>
    <row r="3326" spans="1:18" x14ac:dyDescent="0.3">
      <c r="A3326">
        <v>9279</v>
      </c>
      <c r="B3326">
        <v>2004</v>
      </c>
      <c r="C3326">
        <v>3</v>
      </c>
      <c r="D3326">
        <v>0.56677310000000003</v>
      </c>
      <c r="E3326">
        <v>3.7315000000000001E-2</v>
      </c>
      <c r="F3326">
        <v>6.3020900000000005E-2</v>
      </c>
      <c r="G3326">
        <v>2.7364300000000001E-2</v>
      </c>
      <c r="H3326">
        <v>3.3168999999999998E-3</v>
      </c>
      <c r="I3326">
        <v>0.2238899</v>
      </c>
      <c r="J3326">
        <v>0</v>
      </c>
      <c r="K3326">
        <v>3.3168900000000001E-2</v>
      </c>
      <c r="L3326">
        <v>3.8144200000000003E-2</v>
      </c>
      <c r="M3326">
        <v>7.0068999999999999E-3</v>
      </c>
      <c r="O3326" t="str">
        <f>Table_Index[[#This Row],[ID]]&amp;Table_Index[[#This Row],[year]]</f>
        <v>92792004</v>
      </c>
      <c r="R3326" t="str">
        <f t="shared" si="171"/>
        <v/>
      </c>
    </row>
    <row r="3327" spans="1:18" x14ac:dyDescent="0.3">
      <c r="A3327">
        <v>9279</v>
      </c>
      <c r="B3327">
        <v>2004</v>
      </c>
      <c r="C3327">
        <v>4</v>
      </c>
      <c r="D3327">
        <v>5.6691600000000002E-2</v>
      </c>
      <c r="E3327">
        <v>0.13556689999999999</v>
      </c>
      <c r="F3327">
        <v>9.3664399999999995E-2</v>
      </c>
      <c r="G3327">
        <v>0.20766390000000001</v>
      </c>
      <c r="H3327">
        <v>0</v>
      </c>
      <c r="I3327">
        <v>0.2218368</v>
      </c>
      <c r="J3327">
        <v>9.4896900000000006E-2</v>
      </c>
      <c r="K3327">
        <v>6.6551100000000002E-2</v>
      </c>
      <c r="L3327">
        <v>5.4226799999999999E-2</v>
      </c>
      <c r="M3327">
        <v>6.8901500000000004E-2</v>
      </c>
      <c r="O3327" t="str">
        <f>Table_Index[[#This Row],[ID]]&amp;Table_Index[[#This Row],[year]]</f>
        <v>92792004</v>
      </c>
      <c r="R3327" t="str">
        <f t="shared" si="171"/>
        <v/>
      </c>
    </row>
    <row r="3328" spans="1:18" x14ac:dyDescent="0.3">
      <c r="A3328">
        <v>9279</v>
      </c>
      <c r="B3328">
        <v>2005</v>
      </c>
      <c r="C3328">
        <v>1</v>
      </c>
      <c r="D3328">
        <v>0.1069809</v>
      </c>
      <c r="E3328">
        <v>0.1925655</v>
      </c>
      <c r="F3328">
        <v>8.55847E-2</v>
      </c>
      <c r="G3328">
        <v>9.0933700000000006E-2</v>
      </c>
      <c r="H3328">
        <v>0</v>
      </c>
      <c r="I3328">
        <v>0.36373490000000003</v>
      </c>
      <c r="J3328">
        <v>6.0979100000000001E-2</v>
      </c>
      <c r="K3328">
        <v>4.2792299999999998E-2</v>
      </c>
      <c r="L3328">
        <v>4.9924400000000001E-2</v>
      </c>
      <c r="M3328">
        <v>6.5043999999999996E-3</v>
      </c>
      <c r="O3328" t="str">
        <f>Table_Index[[#This Row],[ID]]&amp;Table_Index[[#This Row],[year]]</f>
        <v>92792005</v>
      </c>
      <c r="R3328" t="str">
        <f t="shared" si="171"/>
        <v/>
      </c>
    </row>
    <row r="3329" spans="1:18" x14ac:dyDescent="0.3">
      <c r="A3329">
        <v>9279</v>
      </c>
      <c r="B3329">
        <v>2005</v>
      </c>
      <c r="C3329">
        <v>2</v>
      </c>
      <c r="D3329">
        <v>0.1012908</v>
      </c>
      <c r="E3329">
        <v>9.2644099999999993E-2</v>
      </c>
      <c r="F3329">
        <v>7.4115200000000006E-2</v>
      </c>
      <c r="G3329">
        <v>0.18034710000000001</v>
      </c>
      <c r="H3329">
        <v>2.4705100000000001E-2</v>
      </c>
      <c r="I3329">
        <v>0.29646099999999997</v>
      </c>
      <c r="J3329">
        <v>0.11611390000000001</v>
      </c>
      <c r="K3329">
        <v>4.9410200000000001E-2</v>
      </c>
      <c r="L3329">
        <v>5.4351200000000002E-2</v>
      </c>
      <c r="M3329">
        <v>1.05614E-2</v>
      </c>
      <c r="O3329" t="str">
        <f>Table_Index[[#This Row],[ID]]&amp;Table_Index[[#This Row],[year]]</f>
        <v>92792005</v>
      </c>
      <c r="R3329" t="str">
        <f t="shared" si="171"/>
        <v/>
      </c>
    </row>
    <row r="3330" spans="1:18" x14ac:dyDescent="0.3">
      <c r="A3330">
        <v>9279</v>
      </c>
      <c r="B3330">
        <v>2005</v>
      </c>
      <c r="C3330">
        <v>3</v>
      </c>
      <c r="D3330">
        <v>0.1586468</v>
      </c>
      <c r="E3330">
        <v>8.0909900000000007E-2</v>
      </c>
      <c r="F3330">
        <v>0.119514</v>
      </c>
      <c r="G3330">
        <v>1.5864699999999999E-2</v>
      </c>
      <c r="H3330">
        <v>0</v>
      </c>
      <c r="I3330">
        <v>0.38075239999999999</v>
      </c>
      <c r="J3330">
        <v>0.10470690000000001</v>
      </c>
      <c r="K3330">
        <v>4.75941E-2</v>
      </c>
      <c r="L3330">
        <v>8.2496399999999998E-2</v>
      </c>
      <c r="M3330">
        <v>9.5148000000000003E-3</v>
      </c>
      <c r="O3330" t="str">
        <f>Table_Index[[#This Row],[ID]]&amp;Table_Index[[#This Row],[year]]</f>
        <v>92792005</v>
      </c>
      <c r="R3330" t="str">
        <f t="shared" si="171"/>
        <v/>
      </c>
    </row>
    <row r="3331" spans="1:18" x14ac:dyDescent="0.3">
      <c r="A3331">
        <v>9279</v>
      </c>
      <c r="B3331">
        <v>2005</v>
      </c>
      <c r="C3331">
        <v>4</v>
      </c>
      <c r="D3331">
        <v>0.17963660000000001</v>
      </c>
      <c r="E3331">
        <v>2.66787E-2</v>
      </c>
      <c r="F3331">
        <v>9.73773E-2</v>
      </c>
      <c r="G3331">
        <v>3.2014399999999998E-2</v>
      </c>
      <c r="H3331">
        <v>3.1125099999999999E-2</v>
      </c>
      <c r="I3331">
        <v>0.33793020000000001</v>
      </c>
      <c r="J3331">
        <v>0.1707437</v>
      </c>
      <c r="K3331">
        <v>5.3357399999999999E-2</v>
      </c>
      <c r="L3331">
        <v>4.0907300000000001E-2</v>
      </c>
      <c r="M3331">
        <v>3.0229200000000001E-2</v>
      </c>
      <c r="O3331" t="str">
        <f>Table_Index[[#This Row],[ID]]&amp;Table_Index[[#This Row],[year]]</f>
        <v>92792005</v>
      </c>
      <c r="R3331" t="str">
        <f t="shared" si="171"/>
        <v/>
      </c>
    </row>
    <row r="3332" spans="1:18" x14ac:dyDescent="0.3">
      <c r="A3332">
        <v>9279</v>
      </c>
      <c r="B3332">
        <v>2006</v>
      </c>
      <c r="C3332">
        <v>1</v>
      </c>
      <c r="D3332">
        <v>0.13535610000000001</v>
      </c>
      <c r="E3332">
        <v>2.2209699999999999E-2</v>
      </c>
      <c r="F3332">
        <v>5.1822699999999999E-2</v>
      </c>
      <c r="G3332">
        <v>1.77678E-2</v>
      </c>
      <c r="H3332">
        <v>0</v>
      </c>
      <c r="I3332">
        <v>0.57005019999999995</v>
      </c>
      <c r="J3332">
        <v>0.1147504</v>
      </c>
      <c r="K3332">
        <v>2.9613E-2</v>
      </c>
      <c r="L3332">
        <v>4.8861399999999999E-2</v>
      </c>
      <c r="M3332">
        <v>9.5686999999999994E-3</v>
      </c>
      <c r="O3332" t="str">
        <f>Table_Index[[#This Row],[ID]]&amp;Table_Index[[#This Row],[year]]</f>
        <v>92792006</v>
      </c>
      <c r="R3332" t="str">
        <f t="shared" si="171"/>
        <v/>
      </c>
    </row>
    <row r="3333" spans="1:18" x14ac:dyDescent="0.3">
      <c r="A3333">
        <v>9279</v>
      </c>
      <c r="B3333">
        <v>2006</v>
      </c>
      <c r="C3333">
        <v>2</v>
      </c>
      <c r="D3333">
        <v>0.20621059999999999</v>
      </c>
      <c r="E3333">
        <v>0.1091703</v>
      </c>
      <c r="F3333">
        <v>0</v>
      </c>
      <c r="G3333">
        <v>0.68170790000000003</v>
      </c>
      <c r="H3333">
        <v>0</v>
      </c>
      <c r="I3333">
        <v>0</v>
      </c>
      <c r="J3333">
        <v>0</v>
      </c>
      <c r="K3333">
        <v>0</v>
      </c>
      <c r="L3333">
        <v>0</v>
      </c>
      <c r="M3333">
        <v>2.9112000000000001E-3</v>
      </c>
      <c r="O3333" t="str">
        <f>Table_Index[[#This Row],[ID]]&amp;Table_Index[[#This Row],[year]]</f>
        <v>92792006</v>
      </c>
      <c r="R3333" t="str">
        <f t="shared" si="171"/>
        <v/>
      </c>
    </row>
    <row r="3334" spans="1:18" x14ac:dyDescent="0.3">
      <c r="A3334">
        <v>9279</v>
      </c>
      <c r="B3334">
        <v>2006</v>
      </c>
      <c r="C3334">
        <v>3</v>
      </c>
      <c r="D3334">
        <v>9.2938099999999996E-2</v>
      </c>
      <c r="E3334">
        <v>7.8567600000000001E-2</v>
      </c>
      <c r="F3334">
        <v>9.1863600000000004E-2</v>
      </c>
      <c r="G3334">
        <v>0.12631249999999999</v>
      </c>
      <c r="H3334">
        <v>0</v>
      </c>
      <c r="I3334">
        <v>0.4230563</v>
      </c>
      <c r="J3334">
        <v>5.8019099999999997E-2</v>
      </c>
      <c r="K3334">
        <v>0</v>
      </c>
      <c r="L3334">
        <v>0.1087859</v>
      </c>
      <c r="M3334">
        <v>2.04569E-2</v>
      </c>
      <c r="O3334" t="str">
        <f>Table_Index[[#This Row],[ID]]&amp;Table_Index[[#This Row],[year]]</f>
        <v>92792006</v>
      </c>
      <c r="R3334" t="str">
        <f t="shared" si="171"/>
        <v/>
      </c>
    </row>
    <row r="3335" spans="1:18" x14ac:dyDescent="0.3">
      <c r="A3335">
        <v>9279</v>
      </c>
      <c r="B3335">
        <v>2006</v>
      </c>
      <c r="C3335">
        <v>4</v>
      </c>
      <c r="D3335">
        <v>0.1191343</v>
      </c>
      <c r="E3335">
        <v>4.8881000000000001E-2</v>
      </c>
      <c r="F3335">
        <v>4.4437299999999999E-2</v>
      </c>
      <c r="G3335">
        <v>0.1140557</v>
      </c>
      <c r="H3335">
        <v>0</v>
      </c>
      <c r="I3335">
        <v>0.47399780000000002</v>
      </c>
      <c r="J3335">
        <v>0.1214619</v>
      </c>
      <c r="K3335">
        <v>2.9624899999999999E-2</v>
      </c>
      <c r="L3335">
        <v>3.3328000000000003E-2</v>
      </c>
      <c r="M3335">
        <v>1.50791E-2</v>
      </c>
      <c r="O3335" t="str">
        <f>Table_Index[[#This Row],[ID]]&amp;Table_Index[[#This Row],[year]]</f>
        <v>92792006</v>
      </c>
      <c r="R3335" t="str">
        <f t="shared" si="171"/>
        <v/>
      </c>
    </row>
    <row r="3336" spans="1:18" x14ac:dyDescent="0.3">
      <c r="A3336">
        <v>9279</v>
      </c>
      <c r="B3336">
        <v>2007</v>
      </c>
      <c r="C3336">
        <v>1</v>
      </c>
      <c r="D3336">
        <v>7.0278300000000002E-2</v>
      </c>
      <c r="E3336">
        <v>6.63739E-2</v>
      </c>
      <c r="F3336">
        <v>4.6852199999999997E-2</v>
      </c>
      <c r="G3336">
        <v>1.7569600000000001E-2</v>
      </c>
      <c r="H3336">
        <v>0</v>
      </c>
      <c r="I3336">
        <v>0.57319540000000002</v>
      </c>
      <c r="J3336">
        <v>9.3704300000000004E-2</v>
      </c>
      <c r="K3336">
        <v>3.12348E-2</v>
      </c>
      <c r="L3336">
        <v>8.1991300000000003E-2</v>
      </c>
      <c r="M3336">
        <v>1.8800399999999998E-2</v>
      </c>
      <c r="O3336" t="str">
        <f>Table_Index[[#This Row],[ID]]&amp;Table_Index[[#This Row],[year]]</f>
        <v>92792007</v>
      </c>
      <c r="R3336" t="str">
        <f t="shared" si="171"/>
        <v/>
      </c>
    </row>
    <row r="3337" spans="1:18" x14ac:dyDescent="0.3">
      <c r="A3337">
        <v>9279</v>
      </c>
      <c r="B3337">
        <v>2007</v>
      </c>
      <c r="C3337">
        <v>2</v>
      </c>
      <c r="D3337">
        <v>0.14285709999999999</v>
      </c>
      <c r="E3337">
        <v>3.4377400000000002E-2</v>
      </c>
      <c r="F3337">
        <v>6.11154E-2</v>
      </c>
      <c r="G3337">
        <v>0.25744840000000002</v>
      </c>
      <c r="H3337">
        <v>3.3613400000000002E-2</v>
      </c>
      <c r="I3337">
        <v>0.27501910000000002</v>
      </c>
      <c r="J3337">
        <v>8.40336E-2</v>
      </c>
      <c r="K3337">
        <v>3.8197099999999998E-2</v>
      </c>
      <c r="L3337">
        <v>4.5836500000000002E-2</v>
      </c>
      <c r="M3337">
        <v>2.7501899999999999E-2</v>
      </c>
      <c r="O3337" t="str">
        <f>Table_Index[[#This Row],[ID]]&amp;Table_Index[[#This Row],[year]]</f>
        <v>92792007</v>
      </c>
      <c r="R3337" t="str">
        <f t="shared" si="171"/>
        <v/>
      </c>
    </row>
    <row r="3338" spans="1:18" x14ac:dyDescent="0.3">
      <c r="A3338">
        <v>9279</v>
      </c>
      <c r="B3338">
        <v>2007</v>
      </c>
      <c r="C3338">
        <v>3</v>
      </c>
      <c r="D3338">
        <v>0.1005239</v>
      </c>
      <c r="E3338">
        <v>3.1578200000000001E-2</v>
      </c>
      <c r="F3338">
        <v>3.4736000000000003E-2</v>
      </c>
      <c r="G3338">
        <v>0.31254300000000002</v>
      </c>
      <c r="H3338">
        <v>4.3683100000000002E-2</v>
      </c>
      <c r="I3338">
        <v>0.36051759999999999</v>
      </c>
      <c r="J3338">
        <v>3.7893799999999998E-2</v>
      </c>
      <c r="K3338">
        <v>1.99995E-2</v>
      </c>
      <c r="L3338">
        <v>4.3683100000000002E-2</v>
      </c>
      <c r="M3338">
        <v>1.4841699999999999E-2</v>
      </c>
      <c r="O3338" t="str">
        <f>Table_Index[[#This Row],[ID]]&amp;Table_Index[[#This Row],[year]]</f>
        <v>92792007</v>
      </c>
      <c r="R3338" t="str">
        <f t="shared" si="171"/>
        <v/>
      </c>
    </row>
    <row r="3339" spans="1:18" x14ac:dyDescent="0.3">
      <c r="A3339">
        <v>9279</v>
      </c>
      <c r="B3339">
        <v>2007</v>
      </c>
      <c r="C3339">
        <v>4</v>
      </c>
      <c r="D3339">
        <v>9.0871300000000002E-2</v>
      </c>
      <c r="E3339">
        <v>0.21055550000000001</v>
      </c>
      <c r="F3339">
        <v>4.4327499999999999E-2</v>
      </c>
      <c r="G3339">
        <v>7.7019000000000004E-2</v>
      </c>
      <c r="H3339">
        <v>0</v>
      </c>
      <c r="I3339">
        <v>0.38786530000000002</v>
      </c>
      <c r="J3339">
        <v>0.1030614</v>
      </c>
      <c r="K3339">
        <v>1.66228E-2</v>
      </c>
      <c r="L3339">
        <v>5.9288E-2</v>
      </c>
      <c r="M3339">
        <v>1.0389300000000001E-2</v>
      </c>
      <c r="O3339" t="str">
        <f>Table_Index[[#This Row],[ID]]&amp;Table_Index[[#This Row],[year]]</f>
        <v>92792007</v>
      </c>
      <c r="R3339" t="str">
        <f t="shared" si="171"/>
        <v/>
      </c>
    </row>
    <row r="3340" spans="1:18" x14ac:dyDescent="0.3">
      <c r="A3340">
        <v>9279</v>
      </c>
      <c r="B3340">
        <v>2008</v>
      </c>
      <c r="C3340">
        <v>1</v>
      </c>
      <c r="D3340">
        <v>4.6625E-2</v>
      </c>
      <c r="E3340">
        <v>6.4172000000000007E-2</v>
      </c>
      <c r="F3340">
        <v>6.39213E-2</v>
      </c>
      <c r="G3340">
        <v>0.14639240000000001</v>
      </c>
      <c r="H3340">
        <v>1.8048399999999999E-2</v>
      </c>
      <c r="I3340">
        <v>0.45120949999999999</v>
      </c>
      <c r="J3340">
        <v>0.10227410000000001</v>
      </c>
      <c r="K3340">
        <v>7.8209600000000004E-2</v>
      </c>
      <c r="L3340">
        <v>1.4037600000000001E-2</v>
      </c>
      <c r="M3340">
        <v>1.5109900000000001E-2</v>
      </c>
      <c r="O3340" t="str">
        <f>Table_Index[[#This Row],[ID]]&amp;Table_Index[[#This Row],[year]]</f>
        <v>92792008</v>
      </c>
      <c r="R3340" t="str">
        <f t="shared" si="171"/>
        <v/>
      </c>
    </row>
    <row r="3341" spans="1:18" x14ac:dyDescent="0.3">
      <c r="A3341">
        <v>9279</v>
      </c>
      <c r="B3341">
        <v>2008</v>
      </c>
      <c r="C3341">
        <v>2</v>
      </c>
      <c r="D3341">
        <v>9.9317100000000005E-2</v>
      </c>
      <c r="E3341">
        <v>8.4960400000000005E-2</v>
      </c>
      <c r="F3341">
        <v>5.6640200000000002E-2</v>
      </c>
      <c r="G3341">
        <v>0.31270130000000002</v>
      </c>
      <c r="H3341">
        <v>3.8350200000000001E-2</v>
      </c>
      <c r="I3341">
        <v>0.28446549999999998</v>
      </c>
      <c r="J3341">
        <v>7.1232000000000004E-2</v>
      </c>
      <c r="K3341">
        <v>2.2125100000000002E-2</v>
      </c>
      <c r="L3341">
        <v>1.77001E-2</v>
      </c>
      <c r="M3341">
        <v>1.2508099999999999E-2</v>
      </c>
      <c r="O3341" t="str">
        <f>Table_Index[[#This Row],[ID]]&amp;Table_Index[[#This Row],[year]]</f>
        <v>92792008</v>
      </c>
      <c r="R3341" t="str">
        <f t="shared" si="171"/>
        <v/>
      </c>
    </row>
    <row r="3342" spans="1:18" x14ac:dyDescent="0.3">
      <c r="A3342">
        <v>9279</v>
      </c>
      <c r="B3342">
        <v>2008</v>
      </c>
      <c r="C3342">
        <v>3</v>
      </c>
      <c r="D3342">
        <v>0.16996310000000001</v>
      </c>
      <c r="E3342">
        <v>7.0872599999999994E-2</v>
      </c>
      <c r="F3342">
        <v>5.8469899999999998E-2</v>
      </c>
      <c r="G3342">
        <v>8.8590799999999997E-2</v>
      </c>
      <c r="H3342">
        <v>0</v>
      </c>
      <c r="I3342">
        <v>0.48429650000000002</v>
      </c>
      <c r="J3342">
        <v>7.4416300000000005E-2</v>
      </c>
      <c r="K3342">
        <v>2.1616199999999999E-2</v>
      </c>
      <c r="L3342">
        <v>1.77182E-2</v>
      </c>
      <c r="M3342">
        <v>1.40564E-2</v>
      </c>
      <c r="O3342" t="str">
        <f>Table_Index[[#This Row],[ID]]&amp;Table_Index[[#This Row],[year]]</f>
        <v>92792008</v>
      </c>
      <c r="R3342" t="str">
        <f t="shared" ref="R3342:R3405" si="172">RIGHT(P3342,4)</f>
        <v/>
      </c>
    </row>
    <row r="3343" spans="1:18" x14ac:dyDescent="0.3">
      <c r="A3343">
        <v>9279</v>
      </c>
      <c r="B3343">
        <v>2008</v>
      </c>
      <c r="C3343">
        <v>4</v>
      </c>
      <c r="D3343">
        <v>0.1180292</v>
      </c>
      <c r="E3343">
        <v>7.4020500000000003E-2</v>
      </c>
      <c r="F3343">
        <v>9.5835699999999996E-2</v>
      </c>
      <c r="G3343">
        <v>6.8093799999999996E-2</v>
      </c>
      <c r="H3343">
        <v>3.78299E-2</v>
      </c>
      <c r="I3343">
        <v>0.36568879999999998</v>
      </c>
      <c r="J3343">
        <v>6.8850400000000006E-2</v>
      </c>
      <c r="K3343">
        <v>8.8900199999999999E-2</v>
      </c>
      <c r="L3343">
        <v>6.9607000000000002E-2</v>
      </c>
      <c r="M3343">
        <v>1.3144599999999999E-2</v>
      </c>
      <c r="O3343" t="str">
        <f>Table_Index[[#This Row],[ID]]&amp;Table_Index[[#This Row],[year]]</f>
        <v>92792008</v>
      </c>
      <c r="R3343" t="str">
        <f t="shared" si="172"/>
        <v/>
      </c>
    </row>
    <row r="3344" spans="1:18" x14ac:dyDescent="0.3">
      <c r="A3344">
        <v>9279</v>
      </c>
      <c r="B3344">
        <v>2009</v>
      </c>
      <c r="C3344">
        <v>1</v>
      </c>
      <c r="D3344">
        <v>0.18571579999999999</v>
      </c>
      <c r="E3344">
        <v>0.13677719999999999</v>
      </c>
      <c r="F3344">
        <v>4.8938599999999999E-2</v>
      </c>
      <c r="G3344">
        <v>0.1145038</v>
      </c>
      <c r="H3344">
        <v>3.7645000000000001E-3</v>
      </c>
      <c r="I3344">
        <v>0.35135420000000001</v>
      </c>
      <c r="J3344">
        <v>3.13709E-2</v>
      </c>
      <c r="K3344">
        <v>3.3880599999999997E-2</v>
      </c>
      <c r="L3344">
        <v>7.7381599999999995E-2</v>
      </c>
      <c r="M3344">
        <v>1.6312900000000002E-2</v>
      </c>
      <c r="O3344" t="str">
        <f>Table_Index[[#This Row],[ID]]&amp;Table_Index[[#This Row],[year]]</f>
        <v>92792009</v>
      </c>
      <c r="R3344" t="str">
        <f t="shared" si="172"/>
        <v/>
      </c>
    </row>
    <row r="3345" spans="1:18" x14ac:dyDescent="0.3">
      <c r="A3345">
        <v>9279</v>
      </c>
      <c r="B3345">
        <v>2009</v>
      </c>
      <c r="C3345">
        <v>2</v>
      </c>
      <c r="D3345">
        <v>0.13499149999999999</v>
      </c>
      <c r="E3345">
        <v>8.0481399999999995E-2</v>
      </c>
      <c r="F3345">
        <v>5.0060199999999999E-2</v>
      </c>
      <c r="G3345">
        <v>0.27982380000000001</v>
      </c>
      <c r="H3345">
        <v>2.6570000000000001E-3</v>
      </c>
      <c r="I3345">
        <v>0.28880899999999998</v>
      </c>
      <c r="J3345">
        <v>8.5198599999999999E-2</v>
      </c>
      <c r="K3345">
        <v>1.59808E-2</v>
      </c>
      <c r="L3345">
        <v>3.7160100000000001E-2</v>
      </c>
      <c r="M3345">
        <v>2.4837600000000001E-2</v>
      </c>
      <c r="O3345" t="str">
        <f>Table_Index[[#This Row],[ID]]&amp;Table_Index[[#This Row],[year]]</f>
        <v>92792009</v>
      </c>
      <c r="R3345" t="str">
        <f t="shared" si="172"/>
        <v/>
      </c>
    </row>
    <row r="3346" spans="1:18" x14ac:dyDescent="0.3">
      <c r="A3346">
        <v>9279</v>
      </c>
      <c r="B3346">
        <v>2009</v>
      </c>
      <c r="C3346">
        <v>3</v>
      </c>
      <c r="D3346">
        <v>9.7809099999999996E-2</v>
      </c>
      <c r="E3346">
        <v>9.1940499999999994E-2</v>
      </c>
      <c r="F3346">
        <v>4.3818500000000003E-2</v>
      </c>
      <c r="G3346">
        <v>0.2200704</v>
      </c>
      <c r="H3346">
        <v>2.9342999999999999E-3</v>
      </c>
      <c r="I3346">
        <v>0.35367759999999998</v>
      </c>
      <c r="J3346">
        <v>8.2159599999999999E-2</v>
      </c>
      <c r="K3346">
        <v>3.75587E-2</v>
      </c>
      <c r="L3346">
        <v>5.4381800000000001E-2</v>
      </c>
      <c r="M3346">
        <v>1.56495E-2</v>
      </c>
      <c r="O3346" t="str">
        <f>Table_Index[[#This Row],[ID]]&amp;Table_Index[[#This Row],[year]]</f>
        <v>92792009</v>
      </c>
      <c r="R3346" t="str">
        <f t="shared" si="172"/>
        <v/>
      </c>
    </row>
    <row r="3347" spans="1:18" x14ac:dyDescent="0.3">
      <c r="A3347">
        <v>9279</v>
      </c>
      <c r="B3347">
        <v>2009</v>
      </c>
      <c r="C3347">
        <v>4</v>
      </c>
      <c r="D3347">
        <v>0.10371569999999999</v>
      </c>
      <c r="E3347">
        <v>8.7315299999999998E-2</v>
      </c>
      <c r="F3347">
        <v>4.9894399999999998E-2</v>
      </c>
      <c r="G3347">
        <v>0.15176220000000001</v>
      </c>
      <c r="H3347">
        <v>2.4946999999999999E-3</v>
      </c>
      <c r="I3347">
        <v>0.40262039999999999</v>
      </c>
      <c r="J3347">
        <v>6.8189100000000002E-2</v>
      </c>
      <c r="K3347">
        <v>3.5549799999999999E-2</v>
      </c>
      <c r="L3347">
        <v>7.68374E-2</v>
      </c>
      <c r="M3347">
        <v>2.1620899999999998E-2</v>
      </c>
      <c r="O3347" t="str">
        <f>Table_Index[[#This Row],[ID]]&amp;Table_Index[[#This Row],[year]]</f>
        <v>92792009</v>
      </c>
      <c r="R3347" t="str">
        <f t="shared" si="172"/>
        <v/>
      </c>
    </row>
    <row r="3348" spans="1:18" x14ac:dyDescent="0.3">
      <c r="A3348">
        <v>9279</v>
      </c>
      <c r="B3348">
        <v>2010</v>
      </c>
      <c r="C3348">
        <v>1</v>
      </c>
      <c r="D3348">
        <v>8.9915800000000004E-2</v>
      </c>
      <c r="E3348">
        <v>5.3734499999999998E-2</v>
      </c>
      <c r="F3348">
        <v>2.9554E-2</v>
      </c>
      <c r="G3348">
        <v>0.15511369999999999</v>
      </c>
      <c r="H3348">
        <v>1.6836799999999999E-2</v>
      </c>
      <c r="I3348">
        <v>0.51585170000000002</v>
      </c>
      <c r="J3348">
        <v>4.2987600000000001E-2</v>
      </c>
      <c r="K3348">
        <v>3.08078E-2</v>
      </c>
      <c r="L3348">
        <v>5.0152200000000001E-2</v>
      </c>
      <c r="M3348">
        <v>1.50457E-2</v>
      </c>
      <c r="O3348" t="str">
        <f>Table_Index[[#This Row],[ID]]&amp;Table_Index[[#This Row],[year]]</f>
        <v>92792010</v>
      </c>
      <c r="R3348" t="str">
        <f t="shared" si="172"/>
        <v/>
      </c>
    </row>
    <row r="3349" spans="1:18" x14ac:dyDescent="0.3">
      <c r="A3349">
        <v>9279</v>
      </c>
      <c r="B3349">
        <v>2010</v>
      </c>
      <c r="C3349">
        <v>2</v>
      </c>
      <c r="D3349">
        <v>9.4604300000000002E-2</v>
      </c>
      <c r="E3349">
        <v>7.9203599999999999E-2</v>
      </c>
      <c r="F3349">
        <v>5.9402700000000003E-2</v>
      </c>
      <c r="G3349">
        <v>0.1895935</v>
      </c>
      <c r="H3349">
        <v>2.4751E-3</v>
      </c>
      <c r="I3349">
        <v>0.3366151</v>
      </c>
      <c r="J3349">
        <v>7.4253299999999994E-2</v>
      </c>
      <c r="K3349">
        <v>3.3909000000000002E-2</v>
      </c>
      <c r="L3349">
        <v>0.1175678</v>
      </c>
      <c r="M3349">
        <v>1.23756E-2</v>
      </c>
      <c r="O3349" t="str">
        <f>Table_Index[[#This Row],[ID]]&amp;Table_Index[[#This Row],[year]]</f>
        <v>92792010</v>
      </c>
      <c r="R3349" t="str">
        <f t="shared" si="172"/>
        <v/>
      </c>
    </row>
    <row r="3350" spans="1:18" x14ac:dyDescent="0.3">
      <c r="A3350">
        <v>9279</v>
      </c>
      <c r="B3350">
        <v>2010</v>
      </c>
      <c r="C3350">
        <v>3</v>
      </c>
      <c r="D3350">
        <v>0.10636610000000001</v>
      </c>
      <c r="E3350">
        <v>8.6951500000000001E-2</v>
      </c>
      <c r="F3350">
        <v>5.6642699999999997E-2</v>
      </c>
      <c r="G3350">
        <v>9.2851799999999998E-2</v>
      </c>
      <c r="H3350">
        <v>1.9875000000000001E-3</v>
      </c>
      <c r="I3350">
        <v>0.3188222</v>
      </c>
      <c r="J3350">
        <v>0.1287711</v>
      </c>
      <c r="K3350">
        <v>4.0411799999999998E-2</v>
      </c>
      <c r="L3350">
        <v>0.14028180000000001</v>
      </c>
      <c r="M3350">
        <v>2.6913599999999999E-2</v>
      </c>
      <c r="O3350" t="str">
        <f>Table_Index[[#This Row],[ID]]&amp;Table_Index[[#This Row],[year]]</f>
        <v>92792010</v>
      </c>
      <c r="R3350" t="str">
        <f t="shared" si="172"/>
        <v/>
      </c>
    </row>
    <row r="3351" spans="1:18" x14ac:dyDescent="0.3">
      <c r="A3351">
        <v>9279</v>
      </c>
      <c r="B3351">
        <v>2010</v>
      </c>
      <c r="C3351">
        <v>4</v>
      </c>
      <c r="D3351">
        <v>0.13023879999999999</v>
      </c>
      <c r="E3351">
        <v>8.8076699999999994E-2</v>
      </c>
      <c r="F3351">
        <v>5.3640699999999999E-2</v>
      </c>
      <c r="G3351">
        <v>0.13211510000000001</v>
      </c>
      <c r="H3351">
        <v>3.1787099999999999E-2</v>
      </c>
      <c r="I3351">
        <v>0.33078449999999998</v>
      </c>
      <c r="J3351">
        <v>0.1172149</v>
      </c>
      <c r="K3351">
        <v>4.8276699999999999E-2</v>
      </c>
      <c r="L3351">
        <v>5.56274E-2</v>
      </c>
      <c r="M3351">
        <v>1.2238000000000001E-2</v>
      </c>
      <c r="O3351" t="str">
        <f>Table_Index[[#This Row],[ID]]&amp;Table_Index[[#This Row],[year]]</f>
        <v>92792010</v>
      </c>
      <c r="R3351" t="str">
        <f t="shared" si="172"/>
        <v/>
      </c>
    </row>
    <row r="3352" spans="1:18" x14ac:dyDescent="0.3">
      <c r="A3352">
        <v>9279</v>
      </c>
      <c r="B3352">
        <v>2011</v>
      </c>
      <c r="C3352">
        <v>1</v>
      </c>
      <c r="D3352">
        <v>7.7642900000000001E-2</v>
      </c>
      <c r="E3352">
        <v>9.6662799999999993E-2</v>
      </c>
      <c r="F3352">
        <v>3.7127899999999998E-2</v>
      </c>
      <c r="G3352">
        <v>0.14069519999999999</v>
      </c>
      <c r="H3352">
        <v>4.2469100000000003E-2</v>
      </c>
      <c r="I3352">
        <v>0.41036099999999998</v>
      </c>
      <c r="J3352">
        <v>9.36665E-2</v>
      </c>
      <c r="K3352">
        <v>4.37718E-2</v>
      </c>
      <c r="L3352">
        <v>4.9503900000000003E-2</v>
      </c>
      <c r="M3352">
        <v>8.0988999999999992E-3</v>
      </c>
      <c r="O3352" t="str">
        <f>Table_Index[[#This Row],[ID]]&amp;Table_Index[[#This Row],[year]]</f>
        <v>92792011</v>
      </c>
      <c r="R3352" t="str">
        <f t="shared" si="172"/>
        <v/>
      </c>
    </row>
    <row r="3353" spans="1:18" x14ac:dyDescent="0.3">
      <c r="A3353">
        <v>9279</v>
      </c>
      <c r="B3353">
        <v>2011</v>
      </c>
      <c r="C3353">
        <v>2</v>
      </c>
      <c r="D3353">
        <v>0.13180149999999999</v>
      </c>
      <c r="E3353">
        <v>4.8968499999999998E-2</v>
      </c>
      <c r="F3353">
        <v>5.2912300000000002E-2</v>
      </c>
      <c r="G3353">
        <v>0.1409078</v>
      </c>
      <c r="H3353">
        <v>2.1567999999999999E-3</v>
      </c>
      <c r="I3353">
        <v>0.36808560000000001</v>
      </c>
      <c r="J3353">
        <v>0.1642007</v>
      </c>
      <c r="K3353">
        <v>4.1122100000000002E-2</v>
      </c>
      <c r="L3353">
        <v>3.4507999999999997E-2</v>
      </c>
      <c r="M3353">
        <v>1.5336900000000001E-2</v>
      </c>
      <c r="O3353" t="str">
        <f>Table_Index[[#This Row],[ID]]&amp;Table_Index[[#This Row],[year]]</f>
        <v>92792011</v>
      </c>
      <c r="R3353" t="str">
        <f t="shared" si="172"/>
        <v/>
      </c>
    </row>
    <row r="3354" spans="1:18" x14ac:dyDescent="0.3">
      <c r="A3354">
        <v>9279</v>
      </c>
      <c r="B3354">
        <v>2011</v>
      </c>
      <c r="C3354">
        <v>3</v>
      </c>
      <c r="D3354">
        <v>0.1193289</v>
      </c>
      <c r="E3354">
        <v>0.1107605</v>
      </c>
      <c r="F3354">
        <v>4.4277299999999999E-2</v>
      </c>
      <c r="G3354">
        <v>7.6128199999999993E-2</v>
      </c>
      <c r="H3354">
        <v>1.5701000000000001E-3</v>
      </c>
      <c r="I3354">
        <v>0.39880969999999999</v>
      </c>
      <c r="J3354">
        <v>0.15826779999999999</v>
      </c>
      <c r="K3354">
        <v>2.8262099999999998E-2</v>
      </c>
      <c r="L3354">
        <v>4.8987599999999999E-2</v>
      </c>
      <c r="M3354">
        <v>1.36077E-2</v>
      </c>
      <c r="O3354" t="str">
        <f>Table_Index[[#This Row],[ID]]&amp;Table_Index[[#This Row],[year]]</f>
        <v>92792011</v>
      </c>
      <c r="R3354" t="str">
        <f t="shared" si="172"/>
        <v/>
      </c>
    </row>
    <row r="3355" spans="1:18" x14ac:dyDescent="0.3">
      <c r="A3355">
        <v>9279</v>
      </c>
      <c r="B3355">
        <v>2011</v>
      </c>
      <c r="C3355">
        <v>4</v>
      </c>
      <c r="D3355">
        <v>0.14037949999999999</v>
      </c>
      <c r="E3355">
        <v>8.7300699999999995E-2</v>
      </c>
      <c r="F3355">
        <v>6.7046900000000006E-2</v>
      </c>
      <c r="G3355">
        <v>0.12606220000000001</v>
      </c>
      <c r="H3355">
        <v>3.11372E-2</v>
      </c>
      <c r="I3355">
        <v>0.3771389</v>
      </c>
      <c r="J3355">
        <v>7.0538900000000002E-2</v>
      </c>
      <c r="K3355">
        <v>1.11745E-2</v>
      </c>
      <c r="L3355">
        <v>7.80468E-2</v>
      </c>
      <c r="M3355">
        <v>1.11745E-2</v>
      </c>
      <c r="O3355" t="str">
        <f>Table_Index[[#This Row],[ID]]&amp;Table_Index[[#This Row],[year]]</f>
        <v>92792011</v>
      </c>
      <c r="R3355" t="str">
        <f t="shared" si="172"/>
        <v/>
      </c>
    </row>
    <row r="3356" spans="1:18" x14ac:dyDescent="0.3">
      <c r="A3356">
        <v>9279</v>
      </c>
      <c r="B3356">
        <v>2012</v>
      </c>
      <c r="C3356">
        <v>1</v>
      </c>
      <c r="D3356">
        <v>0.1177788</v>
      </c>
      <c r="E3356">
        <v>0.21776989999999999</v>
      </c>
      <c r="F3356">
        <v>4.9913699999999998E-2</v>
      </c>
      <c r="G3356">
        <v>0.16103729999999999</v>
      </c>
      <c r="H3356">
        <v>2.60202E-2</v>
      </c>
      <c r="I3356">
        <v>0.28371990000000002</v>
      </c>
      <c r="J3356">
        <v>5.0439100000000001E-2</v>
      </c>
      <c r="K3356">
        <v>2.97906E-2</v>
      </c>
      <c r="L3356">
        <v>5.0570400000000001E-2</v>
      </c>
      <c r="M3356">
        <v>1.2959999999999999E-2</v>
      </c>
      <c r="O3356" t="str">
        <f>Table_Index[[#This Row],[ID]]&amp;Table_Index[[#This Row],[year]]</f>
        <v>92792012</v>
      </c>
      <c r="R3356" t="str">
        <f t="shared" si="172"/>
        <v/>
      </c>
    </row>
    <row r="3357" spans="1:18" x14ac:dyDescent="0.3">
      <c r="A3357">
        <v>9279</v>
      </c>
      <c r="B3357">
        <v>2012</v>
      </c>
      <c r="C3357">
        <v>2</v>
      </c>
      <c r="D3357">
        <v>9.05223E-2</v>
      </c>
      <c r="E3357">
        <v>9.05223E-2</v>
      </c>
      <c r="F3357">
        <v>5.5616899999999997E-2</v>
      </c>
      <c r="G3357">
        <v>0.1249208</v>
      </c>
      <c r="H3357">
        <v>1.8738100000000001E-2</v>
      </c>
      <c r="I3357">
        <v>0.39105640000000003</v>
      </c>
      <c r="J3357">
        <v>6.9521100000000002E-2</v>
      </c>
      <c r="K3357">
        <v>3.7440000000000001E-2</v>
      </c>
      <c r="L3357">
        <v>0.1086268</v>
      </c>
      <c r="M3357">
        <v>1.30352E-2</v>
      </c>
      <c r="O3357" t="str">
        <f>Table_Index[[#This Row],[ID]]&amp;Table_Index[[#This Row],[year]]</f>
        <v>92792012</v>
      </c>
      <c r="R3357" t="str">
        <f t="shared" si="172"/>
        <v/>
      </c>
    </row>
    <row r="3358" spans="1:18" x14ac:dyDescent="0.3">
      <c r="A3358">
        <v>9279</v>
      </c>
      <c r="B3358">
        <v>2012</v>
      </c>
      <c r="C3358">
        <v>3</v>
      </c>
      <c r="D3358">
        <v>0.15249409999999999</v>
      </c>
      <c r="E3358">
        <v>9.67972E-2</v>
      </c>
      <c r="F3358">
        <v>4.6670099999999999E-2</v>
      </c>
      <c r="G3358">
        <v>2.55821E-2</v>
      </c>
      <c r="H3358">
        <v>1.7976999999999999E-3</v>
      </c>
      <c r="I3358">
        <v>0.53929890000000003</v>
      </c>
      <c r="J3358">
        <v>6.6375199999999995E-2</v>
      </c>
      <c r="K3358">
        <v>3.2150499999999999E-2</v>
      </c>
      <c r="L3358">
        <v>1.7285200000000001E-2</v>
      </c>
      <c r="M3358">
        <v>2.1548899999999999E-2</v>
      </c>
      <c r="O3358" t="str">
        <f>Table_Index[[#This Row],[ID]]&amp;Table_Index[[#This Row],[year]]</f>
        <v>92792012</v>
      </c>
      <c r="R3358" t="str">
        <f t="shared" si="172"/>
        <v/>
      </c>
    </row>
    <row r="3359" spans="1:18" x14ac:dyDescent="0.3">
      <c r="A3359">
        <v>9279</v>
      </c>
      <c r="B3359">
        <v>2012</v>
      </c>
      <c r="C3359">
        <v>4</v>
      </c>
      <c r="D3359">
        <v>0.1101917</v>
      </c>
      <c r="E3359">
        <v>0.1085284</v>
      </c>
      <c r="F3359">
        <v>4.21015E-2</v>
      </c>
      <c r="G3359">
        <v>9.8236900000000002E-2</v>
      </c>
      <c r="H3359">
        <v>6.19153E-2</v>
      </c>
      <c r="I3359">
        <v>0.40230359999999998</v>
      </c>
      <c r="J3359">
        <v>9.8392900000000005E-2</v>
      </c>
      <c r="K3359">
        <v>2.55728E-2</v>
      </c>
      <c r="L3359">
        <v>3.8203300000000003E-2</v>
      </c>
      <c r="M3359">
        <v>1.45536E-2</v>
      </c>
      <c r="O3359" t="str">
        <f>Table_Index[[#This Row],[ID]]&amp;Table_Index[[#This Row],[year]]</f>
        <v>92792012</v>
      </c>
      <c r="R3359" t="str">
        <f t="shared" si="172"/>
        <v/>
      </c>
    </row>
    <row r="3360" spans="1:18" x14ac:dyDescent="0.3">
      <c r="A3360">
        <v>9280</v>
      </c>
      <c r="B3360">
        <v>2003</v>
      </c>
      <c r="C3360">
        <v>1</v>
      </c>
      <c r="D3360">
        <v>4.8561000000000003E-3</v>
      </c>
      <c r="E3360">
        <v>4.4524999999999999E-3</v>
      </c>
      <c r="F3360">
        <v>7.4209000000000002E-3</v>
      </c>
      <c r="G3360">
        <v>5.8440000000000002E-3</v>
      </c>
      <c r="H3360">
        <v>0</v>
      </c>
      <c r="I3360">
        <v>2.22627E-2</v>
      </c>
      <c r="J3360">
        <v>2.0593E-2</v>
      </c>
      <c r="K3360">
        <v>0</v>
      </c>
      <c r="L3360">
        <v>5.5656999999999998E-3</v>
      </c>
      <c r="M3360">
        <v>0.92900510000000003</v>
      </c>
      <c r="O3360" t="str">
        <f>Table_Index[[#This Row],[ID]]&amp;Table_Index[[#This Row],[year]]</f>
        <v>92802003</v>
      </c>
      <c r="R3360" t="str">
        <f t="shared" si="172"/>
        <v/>
      </c>
    </row>
    <row r="3361" spans="1:18" x14ac:dyDescent="0.3">
      <c r="A3361">
        <v>9280</v>
      </c>
      <c r="B3361">
        <v>2003</v>
      </c>
      <c r="C3361">
        <v>2</v>
      </c>
      <c r="D3361">
        <v>0.24703929999999999</v>
      </c>
      <c r="E3361">
        <v>7.0464200000000005E-2</v>
      </c>
      <c r="F3361">
        <v>9.4505000000000006E-2</v>
      </c>
      <c r="G3361">
        <v>4.5594500000000003E-2</v>
      </c>
      <c r="H3361">
        <v>0</v>
      </c>
      <c r="I3361">
        <v>0.28185700000000002</v>
      </c>
      <c r="J3361">
        <v>5.7437200000000001E-2</v>
      </c>
      <c r="K3361">
        <v>4.14495E-2</v>
      </c>
      <c r="L3361">
        <v>0.1367835</v>
      </c>
      <c r="M3361">
        <v>2.4869700000000002E-2</v>
      </c>
      <c r="O3361" t="str">
        <f>Table_Index[[#This Row],[ID]]&amp;Table_Index[[#This Row],[year]]</f>
        <v>92802003</v>
      </c>
      <c r="R3361" t="str">
        <f t="shared" si="172"/>
        <v/>
      </c>
    </row>
    <row r="3362" spans="1:18" x14ac:dyDescent="0.3">
      <c r="A3362">
        <v>9280</v>
      </c>
      <c r="B3362">
        <v>2003</v>
      </c>
      <c r="C3362">
        <v>3</v>
      </c>
      <c r="D3362">
        <v>0.21387419999999999</v>
      </c>
      <c r="E3362">
        <v>0.17423369999999999</v>
      </c>
      <c r="F3362">
        <v>7.4671600000000005E-2</v>
      </c>
      <c r="G3362">
        <v>9.1265299999999994E-2</v>
      </c>
      <c r="H3362">
        <v>0</v>
      </c>
      <c r="I3362">
        <v>0.14104630000000001</v>
      </c>
      <c r="J3362">
        <v>8.2968399999999998E-2</v>
      </c>
      <c r="K3362">
        <v>4.1484199999999999E-2</v>
      </c>
      <c r="L3362">
        <v>0.1659368</v>
      </c>
      <c r="M3362">
        <v>1.4519499999999999E-2</v>
      </c>
      <c r="O3362" t="str">
        <f>Table_Index[[#This Row],[ID]]&amp;Table_Index[[#This Row],[year]]</f>
        <v>92802003</v>
      </c>
      <c r="R3362" t="str">
        <f t="shared" si="172"/>
        <v/>
      </c>
    </row>
    <row r="3363" spans="1:18" x14ac:dyDescent="0.3">
      <c r="A3363">
        <v>9280</v>
      </c>
      <c r="B3363">
        <v>2003</v>
      </c>
      <c r="C3363">
        <v>4</v>
      </c>
      <c r="D3363">
        <v>8.3108999999999995E-3</v>
      </c>
      <c r="E3363">
        <v>1.2651000000000001E-2</v>
      </c>
      <c r="F3363">
        <v>7.3873999999999997E-3</v>
      </c>
      <c r="G3363">
        <v>5.1891000000000003E-3</v>
      </c>
      <c r="H3363">
        <v>4.2478000000000004E-3</v>
      </c>
      <c r="I3363">
        <v>2.0777199999999999E-2</v>
      </c>
      <c r="J3363">
        <v>2.5856E-3</v>
      </c>
      <c r="K3363">
        <v>7.9415000000000006E-3</v>
      </c>
      <c r="L3363">
        <v>5.5405999999999997E-3</v>
      </c>
      <c r="M3363">
        <v>0.925369</v>
      </c>
      <c r="O3363" t="str">
        <f>Table_Index[[#This Row],[ID]]&amp;Table_Index[[#This Row],[year]]</f>
        <v>92802003</v>
      </c>
      <c r="R3363" t="str">
        <f t="shared" si="172"/>
        <v/>
      </c>
    </row>
    <row r="3364" spans="1:18" x14ac:dyDescent="0.3">
      <c r="A3364">
        <v>9280</v>
      </c>
      <c r="B3364">
        <v>2004</v>
      </c>
      <c r="C3364">
        <v>1</v>
      </c>
      <c r="D3364">
        <v>8.49805E-2</v>
      </c>
      <c r="E3364">
        <v>0.19497590000000001</v>
      </c>
      <c r="F3364">
        <v>0.1226814</v>
      </c>
      <c r="G3364">
        <v>0.12834090000000001</v>
      </c>
      <c r="H3364">
        <v>2.3733000000000001E-2</v>
      </c>
      <c r="I3364">
        <v>0.13684199999999999</v>
      </c>
      <c r="J3364">
        <v>9.0550599999999995E-2</v>
      </c>
      <c r="K3364">
        <v>8.9455199999999999E-2</v>
      </c>
      <c r="L3364">
        <v>0.1180344</v>
      </c>
      <c r="M3364">
        <v>1.0406E-2</v>
      </c>
      <c r="O3364" t="str">
        <f>Table_Index[[#This Row],[ID]]&amp;Table_Index[[#This Row],[year]]</f>
        <v>92802004</v>
      </c>
      <c r="R3364" t="str">
        <f t="shared" si="172"/>
        <v/>
      </c>
    </row>
    <row r="3365" spans="1:18" x14ac:dyDescent="0.3">
      <c r="A3365">
        <v>9280</v>
      </c>
      <c r="B3365">
        <v>2004</v>
      </c>
      <c r="C3365">
        <v>2</v>
      </c>
      <c r="D3365">
        <v>0.38902629999999999</v>
      </c>
      <c r="E3365">
        <v>7.71009E-2</v>
      </c>
      <c r="F3365">
        <v>0.1370682</v>
      </c>
      <c r="G3365">
        <v>0.1028012</v>
      </c>
      <c r="H3365">
        <v>1.42779E-2</v>
      </c>
      <c r="I3365">
        <v>0.16181670000000001</v>
      </c>
      <c r="J3365">
        <v>0</v>
      </c>
      <c r="K3365">
        <v>6.8534100000000001E-2</v>
      </c>
      <c r="L3365">
        <v>3.9978199999999998E-2</v>
      </c>
      <c r="M3365">
        <v>9.3965000000000003E-3</v>
      </c>
      <c r="O3365" t="str">
        <f>Table_Index[[#This Row],[ID]]&amp;Table_Index[[#This Row],[year]]</f>
        <v>92802004</v>
      </c>
      <c r="R3365" t="str">
        <f t="shared" si="172"/>
        <v/>
      </c>
    </row>
    <row r="3366" spans="1:18" x14ac:dyDescent="0.3">
      <c r="A3366">
        <v>9280</v>
      </c>
      <c r="B3366">
        <v>2004</v>
      </c>
      <c r="C3366">
        <v>3</v>
      </c>
      <c r="D3366">
        <v>0.15375630000000001</v>
      </c>
      <c r="E3366">
        <v>3.3670699999999998E-2</v>
      </c>
      <c r="F3366">
        <v>3.6979400000000003E-2</v>
      </c>
      <c r="G3366">
        <v>4.8656999999999997E-3</v>
      </c>
      <c r="H3366">
        <v>4.3791400000000001E-2</v>
      </c>
      <c r="I3366">
        <v>6.5686999999999995E-2</v>
      </c>
      <c r="J3366">
        <v>8.7583000000000001E-3</v>
      </c>
      <c r="K3366">
        <v>1.55703E-2</v>
      </c>
      <c r="L3366">
        <v>2.2382300000000001E-2</v>
      </c>
      <c r="M3366">
        <v>0.61453869999999999</v>
      </c>
      <c r="O3366" t="str">
        <f>Table_Index[[#This Row],[ID]]&amp;Table_Index[[#This Row],[year]]</f>
        <v>92802004</v>
      </c>
      <c r="R3366" t="str">
        <f t="shared" si="172"/>
        <v/>
      </c>
    </row>
    <row r="3367" spans="1:18" x14ac:dyDescent="0.3">
      <c r="A3367">
        <v>9280</v>
      </c>
      <c r="B3367">
        <v>2004</v>
      </c>
      <c r="C3367">
        <v>4</v>
      </c>
      <c r="D3367">
        <v>1.07604E-2</v>
      </c>
      <c r="E3367">
        <v>1.25538E-2</v>
      </c>
      <c r="F3367">
        <v>2.2716400000000001E-2</v>
      </c>
      <c r="G3367">
        <v>1.58417E-2</v>
      </c>
      <c r="H3367">
        <v>7.7714000000000004E-3</v>
      </c>
      <c r="I3367">
        <v>5.23075E-2</v>
      </c>
      <c r="J3367">
        <v>1.4945E-2</v>
      </c>
      <c r="K3367">
        <v>1.1956E-2</v>
      </c>
      <c r="L3367">
        <v>1.3151599999999999E-2</v>
      </c>
      <c r="M3367">
        <v>0.83799610000000002</v>
      </c>
      <c r="O3367" t="str">
        <f>Table_Index[[#This Row],[ID]]&amp;Table_Index[[#This Row],[year]]</f>
        <v>92802004</v>
      </c>
      <c r="R3367" t="str">
        <f t="shared" si="172"/>
        <v/>
      </c>
    </row>
    <row r="3368" spans="1:18" x14ac:dyDescent="0.3">
      <c r="A3368">
        <v>9280</v>
      </c>
      <c r="B3368">
        <v>2005</v>
      </c>
      <c r="C3368">
        <v>1</v>
      </c>
      <c r="D3368">
        <v>0.14216419999999999</v>
      </c>
      <c r="E3368">
        <v>0.1220875</v>
      </c>
      <c r="F3368">
        <v>0.1302267</v>
      </c>
      <c r="G3368">
        <v>9.1158699999999995E-2</v>
      </c>
      <c r="H3368">
        <v>7.3252499999999998E-2</v>
      </c>
      <c r="I3368">
        <v>0.26289509999999999</v>
      </c>
      <c r="J3368">
        <v>6.1043800000000002E-2</v>
      </c>
      <c r="K3368">
        <v>5.1276799999999997E-2</v>
      </c>
      <c r="L3368">
        <v>5.3718500000000002E-2</v>
      </c>
      <c r="M3368">
        <v>1.21762E-2</v>
      </c>
      <c r="O3368" t="str">
        <f>Table_Index[[#This Row],[ID]]&amp;Table_Index[[#This Row],[year]]</f>
        <v>92802005</v>
      </c>
      <c r="R3368" t="str">
        <f t="shared" si="172"/>
        <v/>
      </c>
    </row>
    <row r="3369" spans="1:18" x14ac:dyDescent="0.3">
      <c r="A3369">
        <v>9280</v>
      </c>
      <c r="B3369">
        <v>2005</v>
      </c>
      <c r="C3369">
        <v>2</v>
      </c>
      <c r="D3369">
        <v>8.06032E-2</v>
      </c>
      <c r="E3369">
        <v>0.18330730000000001</v>
      </c>
      <c r="F3369">
        <v>0.1170047</v>
      </c>
      <c r="G3369">
        <v>9.1653700000000005E-2</v>
      </c>
      <c r="H3369">
        <v>0</v>
      </c>
      <c r="I3369">
        <v>0.2730109</v>
      </c>
      <c r="J3369">
        <v>9.1653700000000005E-2</v>
      </c>
      <c r="K3369">
        <v>6.24025E-2</v>
      </c>
      <c r="L3369">
        <v>6.7277699999999996E-2</v>
      </c>
      <c r="M3369">
        <v>3.3086299999999999E-2</v>
      </c>
      <c r="O3369" t="str">
        <f>Table_Index[[#This Row],[ID]]&amp;Table_Index[[#This Row],[year]]</f>
        <v>92802005</v>
      </c>
      <c r="R3369" t="str">
        <f t="shared" si="172"/>
        <v/>
      </c>
    </row>
    <row r="3370" spans="1:18" x14ac:dyDescent="0.3">
      <c r="A3370">
        <v>9280</v>
      </c>
      <c r="B3370">
        <v>2005</v>
      </c>
      <c r="C3370">
        <v>3</v>
      </c>
      <c r="D3370">
        <v>6.1175800000000002E-2</v>
      </c>
      <c r="E3370">
        <v>0.1305084</v>
      </c>
      <c r="F3370">
        <v>0.14682190000000001</v>
      </c>
      <c r="G3370">
        <v>0.1019597</v>
      </c>
      <c r="H3370">
        <v>3.0587900000000001E-2</v>
      </c>
      <c r="I3370">
        <v>0.31199660000000001</v>
      </c>
      <c r="J3370">
        <v>6.1175800000000002E-2</v>
      </c>
      <c r="K3370">
        <v>6.1175800000000002E-2</v>
      </c>
      <c r="L3370">
        <v>7.9528500000000002E-2</v>
      </c>
      <c r="M3370">
        <v>1.5069600000000001E-2</v>
      </c>
      <c r="O3370" t="str">
        <f>Table_Index[[#This Row],[ID]]&amp;Table_Index[[#This Row],[year]]</f>
        <v>92802005</v>
      </c>
      <c r="R3370" t="str">
        <f t="shared" si="172"/>
        <v/>
      </c>
    </row>
    <row r="3371" spans="1:18" x14ac:dyDescent="0.3">
      <c r="A3371">
        <v>9280</v>
      </c>
      <c r="B3371">
        <v>2005</v>
      </c>
      <c r="C3371">
        <v>4</v>
      </c>
      <c r="D3371">
        <v>0.14362539999999999</v>
      </c>
      <c r="E3371">
        <v>0.1840832</v>
      </c>
      <c r="F3371">
        <v>0.12541930000000001</v>
      </c>
      <c r="G3371">
        <v>0.1213735</v>
      </c>
      <c r="H3371">
        <v>7.8218499999999996E-2</v>
      </c>
      <c r="I3371">
        <v>0.12541930000000001</v>
      </c>
      <c r="J3371">
        <v>0.1153049</v>
      </c>
      <c r="K3371">
        <v>4.8549399999999999E-2</v>
      </c>
      <c r="L3371">
        <v>4.8549399999999999E-2</v>
      </c>
      <c r="M3371">
        <v>9.4570000000000001E-3</v>
      </c>
      <c r="O3371" t="str">
        <f>Table_Index[[#This Row],[ID]]&amp;Table_Index[[#This Row],[year]]</f>
        <v>92802005</v>
      </c>
      <c r="R3371" t="str">
        <f t="shared" si="172"/>
        <v/>
      </c>
    </row>
    <row r="3372" spans="1:18" x14ac:dyDescent="0.3">
      <c r="A3372">
        <v>9280</v>
      </c>
      <c r="B3372">
        <v>2006</v>
      </c>
      <c r="C3372">
        <v>1</v>
      </c>
      <c r="D3372">
        <v>0.222857</v>
      </c>
      <c r="E3372">
        <v>0.1055639</v>
      </c>
      <c r="F3372">
        <v>8.1726900000000005E-2</v>
      </c>
      <c r="G3372">
        <v>4.4268700000000001E-2</v>
      </c>
      <c r="H3372">
        <v>0</v>
      </c>
      <c r="I3372">
        <v>0.25539640000000002</v>
      </c>
      <c r="J3372">
        <v>0.13791410000000001</v>
      </c>
      <c r="K3372">
        <v>5.4484600000000001E-2</v>
      </c>
      <c r="L3372">
        <v>6.7424700000000004E-2</v>
      </c>
      <c r="M3372">
        <v>3.03638E-2</v>
      </c>
      <c r="O3372" t="str">
        <f>Table_Index[[#This Row],[ID]]&amp;Table_Index[[#This Row],[year]]</f>
        <v>92802006</v>
      </c>
      <c r="R3372" t="str">
        <f t="shared" si="172"/>
        <v/>
      </c>
    </row>
    <row r="3373" spans="1:18" x14ac:dyDescent="0.3">
      <c r="A3373">
        <v>9280</v>
      </c>
      <c r="B3373">
        <v>2006</v>
      </c>
      <c r="C3373">
        <v>2</v>
      </c>
      <c r="D3373">
        <v>0.11321299999999999</v>
      </c>
      <c r="E3373">
        <v>0.17053599999999999</v>
      </c>
      <c r="F3373">
        <v>0.1003153</v>
      </c>
      <c r="G3373">
        <v>0.17196910000000001</v>
      </c>
      <c r="H3373">
        <v>2.1496100000000001E-2</v>
      </c>
      <c r="I3373">
        <v>0.21496129999999999</v>
      </c>
      <c r="J3373">
        <v>4.0126099999999998E-2</v>
      </c>
      <c r="K3373">
        <v>5.7322999999999999E-2</v>
      </c>
      <c r="L3373">
        <v>9.1716800000000001E-2</v>
      </c>
      <c r="M3373">
        <v>1.8343399999999999E-2</v>
      </c>
      <c r="O3373" t="str">
        <f>Table_Index[[#This Row],[ID]]&amp;Table_Index[[#This Row],[year]]</f>
        <v>92802006</v>
      </c>
      <c r="R3373" t="str">
        <f t="shared" si="172"/>
        <v/>
      </c>
    </row>
    <row r="3374" spans="1:18" x14ac:dyDescent="0.3">
      <c r="A3374">
        <v>9280</v>
      </c>
      <c r="B3374">
        <v>2006</v>
      </c>
      <c r="C3374">
        <v>3</v>
      </c>
      <c r="D3374">
        <v>0.16490179999999999</v>
      </c>
      <c r="E3374">
        <v>0.13507910000000001</v>
      </c>
      <c r="F3374">
        <v>9.7362199999999996E-2</v>
      </c>
      <c r="G3374">
        <v>0.1596389</v>
      </c>
      <c r="H3374">
        <v>0</v>
      </c>
      <c r="I3374">
        <v>0.2280556</v>
      </c>
      <c r="J3374">
        <v>0</v>
      </c>
      <c r="K3374">
        <v>8.0696599999999993E-2</v>
      </c>
      <c r="L3374">
        <v>8.1573699999999999E-2</v>
      </c>
      <c r="M3374">
        <v>5.2692000000000003E-2</v>
      </c>
      <c r="O3374" t="str">
        <f>Table_Index[[#This Row],[ID]]&amp;Table_Index[[#This Row],[year]]</f>
        <v>92802006</v>
      </c>
      <c r="R3374" t="str">
        <f t="shared" si="172"/>
        <v/>
      </c>
    </row>
    <row r="3375" spans="1:18" x14ac:dyDescent="0.3">
      <c r="A3375">
        <v>9280</v>
      </c>
      <c r="B3375">
        <v>2006</v>
      </c>
      <c r="C3375">
        <v>4</v>
      </c>
      <c r="D3375">
        <v>0.1041445</v>
      </c>
      <c r="E3375">
        <v>7.57414E-2</v>
      </c>
      <c r="F3375">
        <v>7.1007600000000004E-2</v>
      </c>
      <c r="G3375">
        <v>0.14674899999999999</v>
      </c>
      <c r="H3375">
        <v>0</v>
      </c>
      <c r="I3375">
        <v>0.39054179999999999</v>
      </c>
      <c r="J3375">
        <v>0.102961</v>
      </c>
      <c r="K3375">
        <v>3.78707E-2</v>
      </c>
      <c r="L3375">
        <v>5.3255700000000003E-2</v>
      </c>
      <c r="M3375">
        <v>1.77282E-2</v>
      </c>
      <c r="O3375" t="str">
        <f>Table_Index[[#This Row],[ID]]&amp;Table_Index[[#This Row],[year]]</f>
        <v>92802006</v>
      </c>
      <c r="R3375" t="str">
        <f t="shared" si="172"/>
        <v/>
      </c>
    </row>
    <row r="3376" spans="1:18" x14ac:dyDescent="0.3">
      <c r="A3376">
        <v>9281</v>
      </c>
      <c r="B3376">
        <v>2003</v>
      </c>
      <c r="C3376">
        <v>1</v>
      </c>
      <c r="D3376">
        <v>9.7444000000000003E-3</v>
      </c>
      <c r="E3376">
        <v>8.5300000000000003E-4</v>
      </c>
      <c r="F3376">
        <v>2.6248E-3</v>
      </c>
      <c r="G3376">
        <v>7.8739999999999995E-4</v>
      </c>
      <c r="H3376">
        <v>0</v>
      </c>
      <c r="I3376">
        <v>0</v>
      </c>
      <c r="J3376">
        <v>0</v>
      </c>
      <c r="K3376">
        <v>0.9842843</v>
      </c>
      <c r="L3376">
        <v>1.3780000000000001E-3</v>
      </c>
      <c r="M3376">
        <v>3.2810000000000001E-4</v>
      </c>
      <c r="O3376" t="str">
        <f>Table_Index[[#This Row],[ID]]&amp;Table_Index[[#This Row],[year]]</f>
        <v>92812003</v>
      </c>
      <c r="R3376" t="str">
        <f t="shared" si="172"/>
        <v/>
      </c>
    </row>
    <row r="3377" spans="1:18" x14ac:dyDescent="0.3">
      <c r="A3377">
        <v>9281</v>
      </c>
      <c r="B3377">
        <v>2003</v>
      </c>
      <c r="C3377">
        <v>2</v>
      </c>
      <c r="D3377">
        <v>0.37166900000000003</v>
      </c>
      <c r="E3377">
        <v>5.0490899999999998E-2</v>
      </c>
      <c r="F3377">
        <v>0.112202</v>
      </c>
      <c r="G3377">
        <v>2.5245400000000001E-2</v>
      </c>
      <c r="H3377">
        <v>0</v>
      </c>
      <c r="I3377">
        <v>0.29453020000000002</v>
      </c>
      <c r="J3377">
        <v>0</v>
      </c>
      <c r="K3377">
        <v>4.2075700000000001E-2</v>
      </c>
      <c r="L3377">
        <v>8.4151500000000004E-2</v>
      </c>
      <c r="M3377">
        <v>1.9635300000000001E-2</v>
      </c>
      <c r="O3377" t="str">
        <f>Table_Index[[#This Row],[ID]]&amp;Table_Index[[#This Row],[year]]</f>
        <v>92812003</v>
      </c>
      <c r="R3377" t="str">
        <f t="shared" si="172"/>
        <v/>
      </c>
    </row>
    <row r="3378" spans="1:18" x14ac:dyDescent="0.3">
      <c r="A3378">
        <v>9281</v>
      </c>
      <c r="B3378">
        <v>2003</v>
      </c>
      <c r="C3378">
        <v>3</v>
      </c>
      <c r="D3378">
        <v>0.45959299999999997</v>
      </c>
      <c r="E3378">
        <v>5.2111299999999999E-2</v>
      </c>
      <c r="F3378">
        <v>0.1042227</v>
      </c>
      <c r="G3378">
        <v>1.9541699999999999E-2</v>
      </c>
      <c r="H3378">
        <v>0</v>
      </c>
      <c r="I3378">
        <v>0.23450099999999999</v>
      </c>
      <c r="J3378">
        <v>8.3129999999999996E-2</v>
      </c>
      <c r="K3378">
        <v>3.90835E-2</v>
      </c>
      <c r="L3378">
        <v>0</v>
      </c>
      <c r="M3378">
        <v>7.8166999999999993E-3</v>
      </c>
      <c r="O3378" t="str">
        <f>Table_Index[[#This Row],[ID]]&amp;Table_Index[[#This Row],[year]]</f>
        <v>92812003</v>
      </c>
      <c r="R3378" t="str">
        <f t="shared" si="172"/>
        <v/>
      </c>
    </row>
    <row r="3379" spans="1:18" x14ac:dyDescent="0.3">
      <c r="A3379">
        <v>9281</v>
      </c>
      <c r="B3379">
        <v>2003</v>
      </c>
      <c r="C3379">
        <v>4</v>
      </c>
      <c r="D3379">
        <v>0.18742439999999999</v>
      </c>
      <c r="E3379">
        <v>6.1739799999999997E-2</v>
      </c>
      <c r="F3379">
        <v>0.13229959999999999</v>
      </c>
      <c r="G3379">
        <v>3.2008000000000002E-2</v>
      </c>
      <c r="H3379">
        <v>0</v>
      </c>
      <c r="I3379">
        <v>0.3968988</v>
      </c>
      <c r="J3379">
        <v>0</v>
      </c>
      <c r="K3379">
        <v>8.3789799999999998E-2</v>
      </c>
      <c r="L3379">
        <v>8.3789799999999998E-2</v>
      </c>
      <c r="M3379">
        <v>2.2049900000000001E-2</v>
      </c>
      <c r="O3379" t="str">
        <f>Table_Index[[#This Row],[ID]]&amp;Table_Index[[#This Row],[year]]</f>
        <v>92812003</v>
      </c>
      <c r="R3379" t="str">
        <f t="shared" si="172"/>
        <v/>
      </c>
    </row>
    <row r="3380" spans="1:18" x14ac:dyDescent="0.3">
      <c r="A3380">
        <v>9281</v>
      </c>
      <c r="B3380">
        <v>2004</v>
      </c>
      <c r="C3380">
        <v>1</v>
      </c>
      <c r="D3380">
        <v>0.291155</v>
      </c>
      <c r="E3380">
        <v>0.1219513</v>
      </c>
      <c r="F3380">
        <v>5.8109000000000001E-2</v>
      </c>
      <c r="G3380">
        <v>0.20840349999999999</v>
      </c>
      <c r="H3380">
        <v>2.1790899999999998E-2</v>
      </c>
      <c r="I3380">
        <v>9.8058999999999993E-2</v>
      </c>
      <c r="J3380">
        <v>5.0845399999999999E-2</v>
      </c>
      <c r="K3380">
        <v>0.1389357</v>
      </c>
      <c r="L3380">
        <v>7.2636000000000003E-3</v>
      </c>
      <c r="M3380">
        <v>3.4865E-3</v>
      </c>
      <c r="O3380" t="str">
        <f>Table_Index[[#This Row],[ID]]&amp;Table_Index[[#This Row],[year]]</f>
        <v>92812004</v>
      </c>
      <c r="R3380" t="str">
        <f t="shared" si="172"/>
        <v/>
      </c>
    </row>
    <row r="3381" spans="1:18" x14ac:dyDescent="0.3">
      <c r="A3381">
        <v>9281</v>
      </c>
      <c r="B3381">
        <v>2004</v>
      </c>
      <c r="C3381">
        <v>2</v>
      </c>
      <c r="D3381">
        <v>0.45990350000000002</v>
      </c>
      <c r="E3381">
        <v>6.3783500000000007E-2</v>
      </c>
      <c r="F3381">
        <v>0.1700893</v>
      </c>
      <c r="G3381">
        <v>0.1238966</v>
      </c>
      <c r="H3381">
        <v>1.33385E-2</v>
      </c>
      <c r="I3381">
        <v>5.7800299999999999E-2</v>
      </c>
      <c r="J3381">
        <v>1.7340100000000001E-2</v>
      </c>
      <c r="K3381">
        <v>6.6693000000000004E-3</v>
      </c>
      <c r="L3381">
        <v>8.5044700000000001E-2</v>
      </c>
      <c r="M3381">
        <v>2.1342000000000002E-3</v>
      </c>
      <c r="O3381" t="str">
        <f>Table_Index[[#This Row],[ID]]&amp;Table_Index[[#This Row],[year]]</f>
        <v>92812004</v>
      </c>
      <c r="R3381" t="str">
        <f t="shared" si="172"/>
        <v/>
      </c>
    </row>
    <row r="3382" spans="1:18" x14ac:dyDescent="0.3">
      <c r="A3382">
        <v>9281</v>
      </c>
      <c r="B3382">
        <v>2004</v>
      </c>
      <c r="C3382">
        <v>3</v>
      </c>
      <c r="D3382">
        <v>0.72913629999999996</v>
      </c>
      <c r="E3382">
        <v>5.04205E-2</v>
      </c>
      <c r="F3382">
        <v>4.4557699999999999E-2</v>
      </c>
      <c r="G3382">
        <v>0</v>
      </c>
      <c r="H3382">
        <v>0</v>
      </c>
      <c r="I3382">
        <v>0.10553129999999999</v>
      </c>
      <c r="J3382">
        <v>9.3805999999999994E-3</v>
      </c>
      <c r="K3382">
        <v>2.9314300000000001E-2</v>
      </c>
      <c r="L3382">
        <v>2.6969099999999999E-2</v>
      </c>
      <c r="M3382">
        <v>4.6902999999999997E-3</v>
      </c>
      <c r="O3382" t="str">
        <f>Table_Index[[#This Row],[ID]]&amp;Table_Index[[#This Row],[year]]</f>
        <v>92812004</v>
      </c>
      <c r="R3382" t="str">
        <f t="shared" si="172"/>
        <v/>
      </c>
    </row>
    <row r="3383" spans="1:18" x14ac:dyDescent="0.3">
      <c r="A3383">
        <v>9281</v>
      </c>
      <c r="B3383">
        <v>2004</v>
      </c>
      <c r="C3383">
        <v>4</v>
      </c>
      <c r="D3383">
        <v>0.18128069999999999</v>
      </c>
      <c r="E3383">
        <v>7.6958799999999994E-2</v>
      </c>
      <c r="F3383">
        <v>0.1299749</v>
      </c>
      <c r="G3383">
        <v>0.12266970000000001</v>
      </c>
      <c r="H3383">
        <v>8.5509999999999996E-3</v>
      </c>
      <c r="I3383">
        <v>0.32493719999999998</v>
      </c>
      <c r="J3383">
        <v>4.6175300000000002E-2</v>
      </c>
      <c r="K3383">
        <v>2.90733E-2</v>
      </c>
      <c r="L3383">
        <v>7.5248599999999999E-2</v>
      </c>
      <c r="M3383">
        <v>5.1305999999999999E-3</v>
      </c>
      <c r="O3383" t="str">
        <f>Table_Index[[#This Row],[ID]]&amp;Table_Index[[#This Row],[year]]</f>
        <v>92812004</v>
      </c>
      <c r="R3383" t="str">
        <f t="shared" si="172"/>
        <v/>
      </c>
    </row>
    <row r="3384" spans="1:18" x14ac:dyDescent="0.3">
      <c r="A3384">
        <v>9281</v>
      </c>
      <c r="B3384">
        <v>2005</v>
      </c>
      <c r="C3384">
        <v>1</v>
      </c>
      <c r="D3384">
        <v>0.1985941</v>
      </c>
      <c r="E3384">
        <v>0.1262585</v>
      </c>
      <c r="F3384">
        <v>0.11244899999999999</v>
      </c>
      <c r="G3384">
        <v>3.5510199999999999E-2</v>
      </c>
      <c r="H3384">
        <v>3.5510199999999999E-2</v>
      </c>
      <c r="I3384">
        <v>0.26632650000000002</v>
      </c>
      <c r="J3384">
        <v>9.4693899999999998E-2</v>
      </c>
      <c r="K3384">
        <v>5.5238099999999998E-2</v>
      </c>
      <c r="L3384">
        <v>6.6581600000000005E-2</v>
      </c>
      <c r="M3384">
        <v>8.8380999999999998E-3</v>
      </c>
      <c r="O3384" t="str">
        <f>Table_Index[[#This Row],[ID]]&amp;Table_Index[[#This Row],[year]]</f>
        <v>92812005</v>
      </c>
      <c r="R3384" t="str">
        <f t="shared" si="172"/>
        <v/>
      </c>
    </row>
    <row r="3385" spans="1:18" x14ac:dyDescent="0.3">
      <c r="A3385">
        <v>9281</v>
      </c>
      <c r="B3385">
        <v>2005</v>
      </c>
      <c r="C3385">
        <v>2</v>
      </c>
      <c r="D3385">
        <v>0.15671560000000001</v>
      </c>
      <c r="E3385">
        <v>0</v>
      </c>
      <c r="F3385">
        <v>0.1694223</v>
      </c>
      <c r="G3385">
        <v>0</v>
      </c>
      <c r="H3385">
        <v>9.1064500000000007E-2</v>
      </c>
      <c r="I3385">
        <v>0.32190239999999998</v>
      </c>
      <c r="J3385">
        <v>0.1210159</v>
      </c>
      <c r="K3385">
        <v>4.23556E-2</v>
      </c>
      <c r="L3385">
        <v>7.9416700000000007E-2</v>
      </c>
      <c r="M3385">
        <v>1.8107000000000002E-2</v>
      </c>
      <c r="O3385" t="str">
        <f>Table_Index[[#This Row],[ID]]&amp;Table_Index[[#This Row],[year]]</f>
        <v>92812005</v>
      </c>
      <c r="R3385" t="str">
        <f t="shared" si="172"/>
        <v/>
      </c>
    </row>
    <row r="3386" spans="1:18" x14ac:dyDescent="0.3">
      <c r="A3386">
        <v>9281</v>
      </c>
      <c r="B3386">
        <v>2005</v>
      </c>
      <c r="C3386">
        <v>3</v>
      </c>
      <c r="D3386">
        <v>0.1740187</v>
      </c>
      <c r="E3386">
        <v>5.8580500000000001E-2</v>
      </c>
      <c r="F3386">
        <v>0.1309447</v>
      </c>
      <c r="G3386">
        <v>8.6148000000000006E-3</v>
      </c>
      <c r="H3386">
        <v>0.10337739999999999</v>
      </c>
      <c r="I3386">
        <v>0.29721009999999998</v>
      </c>
      <c r="J3386">
        <v>7.7533099999999994E-2</v>
      </c>
      <c r="K3386">
        <v>6.54724E-2</v>
      </c>
      <c r="L3386">
        <v>6.7195299999999999E-2</v>
      </c>
      <c r="M3386">
        <v>1.7052999999999999E-2</v>
      </c>
      <c r="O3386" t="str">
        <f>Table_Index[[#This Row],[ID]]&amp;Table_Index[[#This Row],[year]]</f>
        <v>92812005</v>
      </c>
      <c r="R3386" t="str">
        <f t="shared" si="172"/>
        <v/>
      </c>
    </row>
    <row r="3387" spans="1:18" x14ac:dyDescent="0.3">
      <c r="A3387">
        <v>9281</v>
      </c>
      <c r="B3387">
        <v>2005</v>
      </c>
      <c r="C3387">
        <v>4</v>
      </c>
      <c r="D3387">
        <v>0.1015218</v>
      </c>
      <c r="E3387">
        <v>8.0418900000000001E-2</v>
      </c>
      <c r="F3387">
        <v>0.1154953</v>
      </c>
      <c r="G3387">
        <v>4.2776000000000002E-2</v>
      </c>
      <c r="H3387">
        <v>3.8498400000000002E-2</v>
      </c>
      <c r="I3387">
        <v>0.4812302</v>
      </c>
      <c r="J3387">
        <v>4.7909100000000003E-2</v>
      </c>
      <c r="K3387">
        <v>3.4220800000000003E-2</v>
      </c>
      <c r="L3387">
        <v>3.9353899999999997E-2</v>
      </c>
      <c r="M3387">
        <v>1.8575500000000002E-2</v>
      </c>
      <c r="O3387" t="str">
        <f>Table_Index[[#This Row],[ID]]&amp;Table_Index[[#This Row],[year]]</f>
        <v>92812005</v>
      </c>
      <c r="R3387" t="str">
        <f t="shared" si="172"/>
        <v/>
      </c>
    </row>
    <row r="3388" spans="1:18" x14ac:dyDescent="0.3">
      <c r="A3388">
        <v>9281</v>
      </c>
      <c r="B3388">
        <v>2006</v>
      </c>
      <c r="C3388">
        <v>1</v>
      </c>
      <c r="D3388">
        <v>0.1273725</v>
      </c>
      <c r="E3388">
        <v>0.123485</v>
      </c>
      <c r="F3388">
        <v>0.1080494</v>
      </c>
      <c r="G3388">
        <v>3.2929300000000002E-2</v>
      </c>
      <c r="H3388">
        <v>2.4697E-2</v>
      </c>
      <c r="I3388">
        <v>0.3087126</v>
      </c>
      <c r="J3388">
        <v>0.11319460000000001</v>
      </c>
      <c r="K3388">
        <v>5.5568300000000001E-2</v>
      </c>
      <c r="L3388">
        <v>8.1500100000000006E-2</v>
      </c>
      <c r="M3388">
        <v>2.4491200000000001E-2</v>
      </c>
      <c r="O3388" t="str">
        <f>Table_Index[[#This Row],[ID]]&amp;Table_Index[[#This Row],[year]]</f>
        <v>92812006</v>
      </c>
      <c r="R3388" t="str">
        <f t="shared" si="172"/>
        <v/>
      </c>
    </row>
    <row r="3389" spans="1:18" x14ac:dyDescent="0.3">
      <c r="A3389">
        <v>9281</v>
      </c>
      <c r="B3389">
        <v>2006</v>
      </c>
      <c r="C3389">
        <v>2</v>
      </c>
      <c r="D3389">
        <v>0.13208490000000001</v>
      </c>
      <c r="E3389">
        <v>6.4841700000000002E-2</v>
      </c>
      <c r="F3389">
        <v>7.5648599999999996E-2</v>
      </c>
      <c r="G3389">
        <v>0.1512973</v>
      </c>
      <c r="H3389">
        <v>8.6455599999999994E-2</v>
      </c>
      <c r="I3389">
        <v>0.25364809999999999</v>
      </c>
      <c r="J3389">
        <v>0.10951039999999999</v>
      </c>
      <c r="K3389">
        <v>4.3227799999999997E-2</v>
      </c>
      <c r="L3389">
        <v>6.9164500000000004E-2</v>
      </c>
      <c r="M3389">
        <v>1.4121099999999999E-2</v>
      </c>
      <c r="O3389" t="str">
        <f>Table_Index[[#This Row],[ID]]&amp;Table_Index[[#This Row],[year]]</f>
        <v>92812006</v>
      </c>
      <c r="R3389" t="str">
        <f t="shared" si="172"/>
        <v/>
      </c>
    </row>
    <row r="3390" spans="1:18" x14ac:dyDescent="0.3">
      <c r="A3390">
        <v>9281</v>
      </c>
      <c r="B3390">
        <v>2006</v>
      </c>
      <c r="C3390">
        <v>3</v>
      </c>
      <c r="D3390">
        <v>0.15319189999999999</v>
      </c>
      <c r="E3390">
        <v>0.12811139999999999</v>
      </c>
      <c r="F3390">
        <v>8.4272399999999997E-2</v>
      </c>
      <c r="G3390">
        <v>5.7700000000000001E-2</v>
      </c>
      <c r="H3390">
        <v>0.1138816</v>
      </c>
      <c r="I3390">
        <v>0.204987</v>
      </c>
      <c r="J3390">
        <v>0.13210269999999999</v>
      </c>
      <c r="K3390">
        <v>3.41645E-2</v>
      </c>
      <c r="L3390">
        <v>4.7071099999999998E-2</v>
      </c>
      <c r="M3390">
        <v>4.4517399999999999E-2</v>
      </c>
      <c r="O3390" t="str">
        <f>Table_Index[[#This Row],[ID]]&amp;Table_Index[[#This Row],[year]]</f>
        <v>92812006</v>
      </c>
      <c r="R3390" t="str">
        <f t="shared" si="172"/>
        <v/>
      </c>
    </row>
    <row r="3391" spans="1:18" x14ac:dyDescent="0.3">
      <c r="A3391">
        <v>9281</v>
      </c>
      <c r="B3391">
        <v>2006</v>
      </c>
      <c r="C3391">
        <v>4</v>
      </c>
      <c r="D3391">
        <v>0.12593760000000001</v>
      </c>
      <c r="E3391">
        <v>0.1212758</v>
      </c>
      <c r="F3391">
        <v>5.8446199999999997E-2</v>
      </c>
      <c r="G3391">
        <v>7.4275300000000002E-2</v>
      </c>
      <c r="H3391">
        <v>9.7410300000000005E-2</v>
      </c>
      <c r="I3391">
        <v>0.35432989999999998</v>
      </c>
      <c r="J3391">
        <v>8.4016400000000005E-2</v>
      </c>
      <c r="K3391">
        <v>3.6528900000000003E-2</v>
      </c>
      <c r="L3391">
        <v>2.5570200000000001E-2</v>
      </c>
      <c r="M3391">
        <v>2.22095E-2</v>
      </c>
      <c r="O3391" t="str">
        <f>Table_Index[[#This Row],[ID]]&amp;Table_Index[[#This Row],[year]]</f>
        <v>92812006</v>
      </c>
      <c r="R3391" t="str">
        <f t="shared" si="172"/>
        <v/>
      </c>
    </row>
    <row r="3392" spans="1:18" x14ac:dyDescent="0.3">
      <c r="A3392">
        <v>9281</v>
      </c>
      <c r="B3392">
        <v>2007</v>
      </c>
      <c r="C3392">
        <v>1</v>
      </c>
      <c r="D3392">
        <v>0.2063535</v>
      </c>
      <c r="E3392">
        <v>5.1934599999999997E-2</v>
      </c>
      <c r="F3392">
        <v>6.6476300000000002E-2</v>
      </c>
      <c r="G3392">
        <v>7.2015999999999997E-2</v>
      </c>
      <c r="H3392">
        <v>1.9388900000000001E-2</v>
      </c>
      <c r="I3392">
        <v>0.36007990000000001</v>
      </c>
      <c r="J3392">
        <v>9.1404899999999997E-2</v>
      </c>
      <c r="K3392">
        <v>6.5091399999999994E-2</v>
      </c>
      <c r="L3392">
        <v>3.8777800000000001E-2</v>
      </c>
      <c r="M3392">
        <v>2.8476600000000001E-2</v>
      </c>
      <c r="O3392" t="str">
        <f>Table_Index[[#This Row],[ID]]&amp;Table_Index[[#This Row],[year]]</f>
        <v>92812007</v>
      </c>
      <c r="R3392" t="str">
        <f t="shared" si="172"/>
        <v/>
      </c>
    </row>
    <row r="3393" spans="1:18" x14ac:dyDescent="0.3">
      <c r="A3393">
        <v>9281</v>
      </c>
      <c r="B3393">
        <v>2007</v>
      </c>
      <c r="C3393">
        <v>2</v>
      </c>
      <c r="D3393">
        <v>0.11541650000000001</v>
      </c>
      <c r="E3393">
        <v>7.0948700000000003E-2</v>
      </c>
      <c r="F3393">
        <v>7.1947999999999998E-2</v>
      </c>
      <c r="G3393">
        <v>8.1676499999999999E-2</v>
      </c>
      <c r="H3393">
        <v>1.32654E-2</v>
      </c>
      <c r="I3393">
        <v>0.45529579999999997</v>
      </c>
      <c r="J3393">
        <v>7.4196300000000007E-2</v>
      </c>
      <c r="K3393">
        <v>6.96996E-2</v>
      </c>
      <c r="L3393">
        <v>2.9228899999999999E-2</v>
      </c>
      <c r="M3393">
        <v>1.8324199999999999E-2</v>
      </c>
      <c r="O3393" t="str">
        <f>Table_Index[[#This Row],[ID]]&amp;Table_Index[[#This Row],[year]]</f>
        <v>92812007</v>
      </c>
      <c r="R3393" t="str">
        <f t="shared" si="172"/>
        <v/>
      </c>
    </row>
    <row r="3394" spans="1:18" x14ac:dyDescent="0.3">
      <c r="A3394">
        <v>9281</v>
      </c>
      <c r="B3394">
        <v>2007</v>
      </c>
      <c r="C3394">
        <v>3</v>
      </c>
      <c r="D3394">
        <v>0.1444174</v>
      </c>
      <c r="E3394">
        <v>9.5170500000000005E-2</v>
      </c>
      <c r="F3394">
        <v>5.2207799999999999E-2</v>
      </c>
      <c r="G3394">
        <v>0.1250812</v>
      </c>
      <c r="H3394">
        <v>6.3447000000000003E-2</v>
      </c>
      <c r="I3394">
        <v>0.35235729999999998</v>
      </c>
      <c r="J3394">
        <v>8.3387500000000003E-2</v>
      </c>
      <c r="K3394">
        <v>2.9910699999999998E-2</v>
      </c>
      <c r="L3394">
        <v>2.0303000000000002E-2</v>
      </c>
      <c r="M3394">
        <v>3.3717499999999997E-2</v>
      </c>
      <c r="O3394" t="str">
        <f>Table_Index[[#This Row],[ID]]&amp;Table_Index[[#This Row],[year]]</f>
        <v>92812007</v>
      </c>
      <c r="R3394" t="str">
        <f t="shared" si="172"/>
        <v/>
      </c>
    </row>
    <row r="3395" spans="1:18" x14ac:dyDescent="0.3">
      <c r="A3395">
        <v>9281</v>
      </c>
      <c r="B3395">
        <v>2007</v>
      </c>
      <c r="C3395">
        <v>4</v>
      </c>
      <c r="D3395">
        <v>0.1650085</v>
      </c>
      <c r="E3395">
        <v>6.01796E-2</v>
      </c>
      <c r="F3395">
        <v>8.1533599999999998E-2</v>
      </c>
      <c r="G3395">
        <v>3.3001700000000002E-2</v>
      </c>
      <c r="H3395">
        <v>8.25042E-2</v>
      </c>
      <c r="I3395">
        <v>0.31934000000000001</v>
      </c>
      <c r="J3395">
        <v>0.1504489</v>
      </c>
      <c r="K3395">
        <v>2.7663199999999999E-2</v>
      </c>
      <c r="L3395">
        <v>2.7177900000000001E-2</v>
      </c>
      <c r="M3395">
        <v>5.3142399999999999E-2</v>
      </c>
      <c r="O3395" t="str">
        <f>Table_Index[[#This Row],[ID]]&amp;Table_Index[[#This Row],[year]]</f>
        <v>92812007</v>
      </c>
      <c r="R3395" t="str">
        <f t="shared" si="172"/>
        <v/>
      </c>
    </row>
    <row r="3396" spans="1:18" x14ac:dyDescent="0.3">
      <c r="A3396">
        <v>9281</v>
      </c>
      <c r="B3396">
        <v>2008</v>
      </c>
      <c r="C3396">
        <v>1</v>
      </c>
      <c r="D3396">
        <v>0.18396470000000001</v>
      </c>
      <c r="E3396">
        <v>6.3472600000000004E-2</v>
      </c>
      <c r="F3396">
        <v>8.0927499999999999E-2</v>
      </c>
      <c r="G3396">
        <v>1.9041800000000001E-2</v>
      </c>
      <c r="H3396">
        <v>0</v>
      </c>
      <c r="I3396">
        <v>0.45224209999999998</v>
      </c>
      <c r="J3396">
        <v>0.12853200000000001</v>
      </c>
      <c r="K3396">
        <v>2.2850100000000002E-2</v>
      </c>
      <c r="L3396">
        <v>2.5706400000000001E-2</v>
      </c>
      <c r="M3396">
        <v>2.3262700000000001E-2</v>
      </c>
      <c r="O3396" t="str">
        <f>Table_Index[[#This Row],[ID]]&amp;Table_Index[[#This Row],[year]]</f>
        <v>92812008</v>
      </c>
      <c r="R3396" t="str">
        <f t="shared" si="172"/>
        <v/>
      </c>
    </row>
    <row r="3397" spans="1:18" x14ac:dyDescent="0.3">
      <c r="A3397">
        <v>9281</v>
      </c>
      <c r="B3397">
        <v>2008</v>
      </c>
      <c r="C3397">
        <v>2</v>
      </c>
      <c r="D3397">
        <v>0.23006080000000001</v>
      </c>
      <c r="E3397">
        <v>8.0278000000000002E-2</v>
      </c>
      <c r="F3397">
        <v>9.1746300000000003E-2</v>
      </c>
      <c r="G3397">
        <v>9.8001699999999997E-2</v>
      </c>
      <c r="H3397">
        <v>0</v>
      </c>
      <c r="I3397">
        <v>0.31277149999999998</v>
      </c>
      <c r="J3397">
        <v>8.8618600000000006E-2</v>
      </c>
      <c r="K3397">
        <v>4.5873200000000003E-2</v>
      </c>
      <c r="L3397">
        <v>3.23197E-2</v>
      </c>
      <c r="M3397">
        <v>2.03301E-2</v>
      </c>
      <c r="O3397" t="str">
        <f>Table_Index[[#This Row],[ID]]&amp;Table_Index[[#This Row],[year]]</f>
        <v>92812008</v>
      </c>
      <c r="R3397" t="str">
        <f t="shared" si="172"/>
        <v/>
      </c>
    </row>
    <row r="3398" spans="1:18" x14ac:dyDescent="0.3">
      <c r="A3398">
        <v>9281</v>
      </c>
      <c r="B3398">
        <v>2008</v>
      </c>
      <c r="C3398">
        <v>3</v>
      </c>
      <c r="D3398">
        <v>0.1172638</v>
      </c>
      <c r="E3398">
        <v>0.1793536</v>
      </c>
      <c r="F3398">
        <v>6.0135300000000003E-2</v>
      </c>
      <c r="G3398">
        <v>4.8859899999999998E-2</v>
      </c>
      <c r="H3398">
        <v>6.7652199999999996E-2</v>
      </c>
      <c r="I3398">
        <v>0.34602860000000002</v>
      </c>
      <c r="J3398">
        <v>0.1127537</v>
      </c>
      <c r="K3398">
        <v>2.7511899999999999E-2</v>
      </c>
      <c r="L3398">
        <v>2.25507E-2</v>
      </c>
      <c r="M3398">
        <v>1.7890300000000001E-2</v>
      </c>
      <c r="O3398" t="str">
        <f>Table_Index[[#This Row],[ID]]&amp;Table_Index[[#This Row],[year]]</f>
        <v>92812008</v>
      </c>
      <c r="R3398" t="str">
        <f t="shared" si="172"/>
        <v/>
      </c>
    </row>
    <row r="3399" spans="1:18" x14ac:dyDescent="0.3">
      <c r="A3399">
        <v>9281</v>
      </c>
      <c r="B3399">
        <v>2008</v>
      </c>
      <c r="C3399">
        <v>4</v>
      </c>
      <c r="D3399">
        <v>0.10314</v>
      </c>
      <c r="E3399">
        <v>0.14672199999999999</v>
      </c>
      <c r="F3399">
        <v>5.3614799999999997E-2</v>
      </c>
      <c r="G3399">
        <v>5.9363699999999998E-2</v>
      </c>
      <c r="H3399">
        <v>2.8119600000000002E-2</v>
      </c>
      <c r="I3399">
        <v>0.43741649999999999</v>
      </c>
      <c r="J3399">
        <v>0.11310340000000001</v>
      </c>
      <c r="K3399">
        <v>2.4370300000000001E-2</v>
      </c>
      <c r="L3399">
        <v>1.9996199999999999E-2</v>
      </c>
      <c r="M3399">
        <v>1.4153499999999999E-2</v>
      </c>
      <c r="O3399" t="str">
        <f>Table_Index[[#This Row],[ID]]&amp;Table_Index[[#This Row],[year]]</f>
        <v>92812008</v>
      </c>
      <c r="R3399" t="str">
        <f t="shared" si="172"/>
        <v/>
      </c>
    </row>
    <row r="3400" spans="1:18" x14ac:dyDescent="0.3">
      <c r="A3400">
        <v>9281</v>
      </c>
      <c r="B3400">
        <v>2009</v>
      </c>
      <c r="C3400">
        <v>1</v>
      </c>
      <c r="D3400">
        <v>0.1017895</v>
      </c>
      <c r="E3400">
        <v>0.15079919999999999</v>
      </c>
      <c r="F3400">
        <v>5.3910699999999999E-2</v>
      </c>
      <c r="G3400">
        <v>4.1469800000000001E-2</v>
      </c>
      <c r="H3400">
        <v>4.9763999999999997E-3</v>
      </c>
      <c r="I3400">
        <v>0.52603800000000001</v>
      </c>
      <c r="J3400">
        <v>6.7859699999999995E-2</v>
      </c>
      <c r="K3400">
        <v>2.7143899999999999E-2</v>
      </c>
      <c r="L3400">
        <v>1.24409E-2</v>
      </c>
      <c r="M3400">
        <v>1.35719E-2</v>
      </c>
      <c r="O3400" t="str">
        <f>Table_Index[[#This Row],[ID]]&amp;Table_Index[[#This Row],[year]]</f>
        <v>92812009</v>
      </c>
      <c r="R3400" t="str">
        <f t="shared" si="172"/>
        <v/>
      </c>
    </row>
    <row r="3401" spans="1:18" x14ac:dyDescent="0.3">
      <c r="A3401">
        <v>9281</v>
      </c>
      <c r="B3401">
        <v>2009</v>
      </c>
      <c r="C3401">
        <v>2</v>
      </c>
      <c r="D3401">
        <v>0.1547944</v>
      </c>
      <c r="E3401">
        <v>6.5869999999999998E-2</v>
      </c>
      <c r="F3401">
        <v>6.7752000000000007E-2</v>
      </c>
      <c r="G3401">
        <v>0.13032840000000001</v>
      </c>
      <c r="H3401">
        <v>4.705E-3</v>
      </c>
      <c r="I3401">
        <v>0.34252379999999999</v>
      </c>
      <c r="J3401">
        <v>0.1082149</v>
      </c>
      <c r="K3401">
        <v>3.764E-2</v>
      </c>
      <c r="L3401">
        <v>4.9402500000000002E-2</v>
      </c>
      <c r="M3401">
        <v>3.8769199999999997E-2</v>
      </c>
      <c r="O3401" t="str">
        <f>Table_Index[[#This Row],[ID]]&amp;Table_Index[[#This Row],[year]]</f>
        <v>92812009</v>
      </c>
      <c r="R3401" t="str">
        <f t="shared" si="172"/>
        <v/>
      </c>
    </row>
    <row r="3402" spans="1:18" x14ac:dyDescent="0.3">
      <c r="A3402">
        <v>9281</v>
      </c>
      <c r="B3402">
        <v>2009</v>
      </c>
      <c r="C3402">
        <v>3</v>
      </c>
      <c r="D3402">
        <v>4.1048099999999997E-2</v>
      </c>
      <c r="E3402">
        <v>7.0215899999999998E-2</v>
      </c>
      <c r="F3402">
        <v>7.1044800000000005E-2</v>
      </c>
      <c r="G3402">
        <v>5.0520700000000002E-2</v>
      </c>
      <c r="H3402">
        <v>0.10262019999999999</v>
      </c>
      <c r="I3402">
        <v>0.47521049999999998</v>
      </c>
      <c r="J3402">
        <v>9.4726299999999999E-2</v>
      </c>
      <c r="K3402">
        <v>3.0673300000000001E-2</v>
      </c>
      <c r="L3402">
        <v>3.1575400000000003E-2</v>
      </c>
      <c r="M3402">
        <v>3.2364799999999999E-2</v>
      </c>
      <c r="O3402" t="str">
        <f>Table_Index[[#This Row],[ID]]&amp;Table_Index[[#This Row],[year]]</f>
        <v>92812009</v>
      </c>
      <c r="R3402" t="str">
        <f t="shared" si="172"/>
        <v/>
      </c>
    </row>
    <row r="3403" spans="1:18" x14ac:dyDescent="0.3">
      <c r="A3403">
        <v>9281</v>
      </c>
      <c r="B3403">
        <v>2009</v>
      </c>
      <c r="C3403">
        <v>4</v>
      </c>
      <c r="D3403">
        <v>0.1727822</v>
      </c>
      <c r="E3403">
        <v>0.12938759999999999</v>
      </c>
      <c r="F3403">
        <v>7.7632499999999993E-2</v>
      </c>
      <c r="G3403">
        <v>2.15646E-2</v>
      </c>
      <c r="H3403">
        <v>0</v>
      </c>
      <c r="I3403">
        <v>0.3493464</v>
      </c>
      <c r="J3403">
        <v>0.15095220000000001</v>
      </c>
      <c r="K3403">
        <v>3.6228499999999997E-2</v>
      </c>
      <c r="L3403">
        <v>3.6228499999999997E-2</v>
      </c>
      <c r="M3403">
        <v>2.5877500000000001E-2</v>
      </c>
      <c r="O3403" t="str">
        <f>Table_Index[[#This Row],[ID]]&amp;Table_Index[[#This Row],[year]]</f>
        <v>92812009</v>
      </c>
      <c r="R3403" t="str">
        <f t="shared" si="172"/>
        <v/>
      </c>
    </row>
    <row r="3404" spans="1:18" x14ac:dyDescent="0.3">
      <c r="A3404">
        <v>9281</v>
      </c>
      <c r="B3404">
        <v>2010</v>
      </c>
      <c r="C3404">
        <v>1</v>
      </c>
      <c r="D3404">
        <v>5.17583E-2</v>
      </c>
      <c r="E3404">
        <v>0.3313797</v>
      </c>
      <c r="F3404">
        <v>5.6807900000000001E-2</v>
      </c>
      <c r="G3404">
        <v>1.8936000000000001E-2</v>
      </c>
      <c r="H3404">
        <v>0</v>
      </c>
      <c r="I3404">
        <v>0.32461679999999998</v>
      </c>
      <c r="J3404">
        <v>9.3417500000000001E-2</v>
      </c>
      <c r="K3404">
        <v>3.1559999999999998E-2</v>
      </c>
      <c r="L3404">
        <v>6.56447E-2</v>
      </c>
      <c r="M3404">
        <v>2.5879200000000002E-2</v>
      </c>
      <c r="O3404" t="str">
        <f>Table_Index[[#This Row],[ID]]&amp;Table_Index[[#This Row],[year]]</f>
        <v>92812010</v>
      </c>
      <c r="R3404" t="str">
        <f t="shared" si="172"/>
        <v/>
      </c>
    </row>
    <row r="3405" spans="1:18" x14ac:dyDescent="0.3">
      <c r="A3405">
        <v>9281</v>
      </c>
      <c r="B3405">
        <v>2010</v>
      </c>
      <c r="C3405">
        <v>2</v>
      </c>
      <c r="D3405">
        <v>6.2648099999999998E-2</v>
      </c>
      <c r="E3405">
        <v>0.32958349999999997</v>
      </c>
      <c r="F3405">
        <v>4.05306E-2</v>
      </c>
      <c r="G3405">
        <v>9.9147399999999997E-2</v>
      </c>
      <c r="H3405">
        <v>4.2627900000000003E-2</v>
      </c>
      <c r="I3405">
        <v>0.27783069999999999</v>
      </c>
      <c r="J3405">
        <v>7.8991099999999995E-2</v>
      </c>
      <c r="K3405">
        <v>1.6887800000000001E-2</v>
      </c>
      <c r="L3405">
        <v>2.72383E-2</v>
      </c>
      <c r="M3405">
        <v>2.4514500000000002E-2</v>
      </c>
      <c r="O3405" t="str">
        <f>Table_Index[[#This Row],[ID]]&amp;Table_Index[[#This Row],[year]]</f>
        <v>92812010</v>
      </c>
      <c r="R3405" t="str">
        <f t="shared" si="172"/>
        <v/>
      </c>
    </row>
    <row r="3406" spans="1:18" x14ac:dyDescent="0.3">
      <c r="A3406">
        <v>9281</v>
      </c>
      <c r="B3406">
        <v>2010</v>
      </c>
      <c r="C3406">
        <v>3</v>
      </c>
      <c r="D3406">
        <v>5.1425199999999997E-2</v>
      </c>
      <c r="E3406">
        <v>0.31491819999999998</v>
      </c>
      <c r="F3406">
        <v>3.4283500000000001E-2</v>
      </c>
      <c r="G3406">
        <v>0.21059849999999999</v>
      </c>
      <c r="H3406">
        <v>6.1220499999999997E-2</v>
      </c>
      <c r="I3406">
        <v>0.176315</v>
      </c>
      <c r="J3406">
        <v>8.4729100000000002E-2</v>
      </c>
      <c r="K3406">
        <v>2.0570100000000001E-2</v>
      </c>
      <c r="L3406">
        <v>2.82104E-2</v>
      </c>
      <c r="M3406">
        <v>1.7729499999999999E-2</v>
      </c>
      <c r="O3406" t="str">
        <f>Table_Index[[#This Row],[ID]]&amp;Table_Index[[#This Row],[year]]</f>
        <v>92812010</v>
      </c>
      <c r="R3406" t="str">
        <f t="shared" ref="R3406:R3469" si="173">RIGHT(P3406,4)</f>
        <v/>
      </c>
    </row>
    <row r="3407" spans="1:18" x14ac:dyDescent="0.3">
      <c r="A3407">
        <v>9281</v>
      </c>
      <c r="B3407">
        <v>2010</v>
      </c>
      <c r="C3407">
        <v>4</v>
      </c>
      <c r="D3407">
        <v>0.113451</v>
      </c>
      <c r="E3407">
        <v>0.30206339999999998</v>
      </c>
      <c r="F3407">
        <v>7.6579499999999995E-2</v>
      </c>
      <c r="G3407">
        <v>7.0906899999999995E-2</v>
      </c>
      <c r="H3407">
        <v>0</v>
      </c>
      <c r="I3407">
        <v>0.27476420000000001</v>
      </c>
      <c r="J3407">
        <v>7.79976E-2</v>
      </c>
      <c r="K3407">
        <v>2.6944599999999999E-2</v>
      </c>
      <c r="L3407">
        <v>3.5453400000000003E-2</v>
      </c>
      <c r="M3407">
        <v>2.1839299999999999E-2</v>
      </c>
      <c r="O3407" t="str">
        <f>Table_Index[[#This Row],[ID]]&amp;Table_Index[[#This Row],[year]]</f>
        <v>92812010</v>
      </c>
      <c r="R3407" t="str">
        <f t="shared" si="173"/>
        <v/>
      </c>
    </row>
    <row r="3408" spans="1:18" x14ac:dyDescent="0.3">
      <c r="A3408">
        <v>9281</v>
      </c>
      <c r="B3408">
        <v>2011</v>
      </c>
      <c r="C3408">
        <v>1</v>
      </c>
      <c r="D3408">
        <v>6.8353700000000003E-2</v>
      </c>
      <c r="E3408">
        <v>0.36940079999999997</v>
      </c>
      <c r="F3408">
        <v>6.86446E-2</v>
      </c>
      <c r="G3408">
        <v>2.90867E-2</v>
      </c>
      <c r="H3408">
        <v>0.1381617</v>
      </c>
      <c r="I3408">
        <v>0.1657941</v>
      </c>
      <c r="J3408">
        <v>6.8353700000000003E-2</v>
      </c>
      <c r="K3408">
        <v>2.7923199999999999E-2</v>
      </c>
      <c r="L3408">
        <v>3.4903999999999998E-2</v>
      </c>
      <c r="M3408">
        <v>2.9377500000000001E-2</v>
      </c>
      <c r="O3408" t="str">
        <f>Table_Index[[#This Row],[ID]]&amp;Table_Index[[#This Row],[year]]</f>
        <v>92812011</v>
      </c>
      <c r="R3408" t="str">
        <f t="shared" si="173"/>
        <v/>
      </c>
    </row>
    <row r="3409" spans="1:18" x14ac:dyDescent="0.3">
      <c r="A3409">
        <v>9281</v>
      </c>
      <c r="B3409">
        <v>2011</v>
      </c>
      <c r="C3409">
        <v>2</v>
      </c>
      <c r="D3409">
        <v>7.1726899999999996E-2</v>
      </c>
      <c r="E3409">
        <v>0.38267990000000002</v>
      </c>
      <c r="F3409">
        <v>7.0292300000000002E-2</v>
      </c>
      <c r="G3409">
        <v>0.18409900000000001</v>
      </c>
      <c r="H3409">
        <v>5.3130999999999998E-2</v>
      </c>
      <c r="I3409">
        <v>9.5635800000000007E-2</v>
      </c>
      <c r="J3409">
        <v>7.1726899999999996E-2</v>
      </c>
      <c r="K3409">
        <v>1.6736299999999999E-2</v>
      </c>
      <c r="L3409">
        <v>2.91066E-2</v>
      </c>
      <c r="M3409">
        <v>2.48653E-2</v>
      </c>
      <c r="O3409" t="str">
        <f>Table_Index[[#This Row],[ID]]&amp;Table_Index[[#This Row],[year]]</f>
        <v>92812011</v>
      </c>
      <c r="R3409" t="str">
        <f t="shared" si="173"/>
        <v/>
      </c>
    </row>
    <row r="3410" spans="1:18" x14ac:dyDescent="0.3">
      <c r="A3410">
        <v>9281</v>
      </c>
      <c r="B3410">
        <v>2011</v>
      </c>
      <c r="C3410">
        <v>3</v>
      </c>
      <c r="D3410">
        <v>8.2595299999999996E-2</v>
      </c>
      <c r="E3410">
        <v>0.34352460000000001</v>
      </c>
      <c r="F3410">
        <v>6.0639600000000002E-2</v>
      </c>
      <c r="G3410">
        <v>6.2730599999999997E-2</v>
      </c>
      <c r="H3410">
        <v>0</v>
      </c>
      <c r="I3410">
        <v>0.25928639999999997</v>
      </c>
      <c r="J3410">
        <v>8.8868299999999997E-2</v>
      </c>
      <c r="K3410">
        <v>2.09102E-2</v>
      </c>
      <c r="L3410">
        <v>6.0639600000000002E-2</v>
      </c>
      <c r="M3410">
        <v>2.08056E-2</v>
      </c>
      <c r="O3410" t="str">
        <f>Table_Index[[#This Row],[ID]]&amp;Table_Index[[#This Row],[year]]</f>
        <v>92812011</v>
      </c>
      <c r="R3410" t="str">
        <f t="shared" si="173"/>
        <v/>
      </c>
    </row>
    <row r="3411" spans="1:18" x14ac:dyDescent="0.3">
      <c r="A3411">
        <v>9281</v>
      </c>
      <c r="B3411">
        <v>2011</v>
      </c>
      <c r="C3411">
        <v>4</v>
      </c>
      <c r="D3411">
        <v>4.5329399999999999E-2</v>
      </c>
      <c r="E3411">
        <v>0.27701300000000001</v>
      </c>
      <c r="F3411">
        <v>7.2526999999999994E-2</v>
      </c>
      <c r="G3411">
        <v>6.0439199999999998E-2</v>
      </c>
      <c r="H3411">
        <v>1.67887E-2</v>
      </c>
      <c r="I3411">
        <v>0.34248869999999998</v>
      </c>
      <c r="J3411">
        <v>0.121785</v>
      </c>
      <c r="K3411">
        <v>1.6117099999999999E-2</v>
      </c>
      <c r="L3411">
        <v>2.4679300000000001E-2</v>
      </c>
      <c r="M3411">
        <v>2.2832600000000002E-2</v>
      </c>
      <c r="O3411" t="str">
        <f>Table_Index[[#This Row],[ID]]&amp;Table_Index[[#This Row],[year]]</f>
        <v>92812011</v>
      </c>
      <c r="R3411" t="str">
        <f t="shared" si="173"/>
        <v/>
      </c>
    </row>
    <row r="3412" spans="1:18" x14ac:dyDescent="0.3">
      <c r="A3412">
        <v>9281</v>
      </c>
      <c r="B3412">
        <v>2012</v>
      </c>
      <c r="C3412">
        <v>1</v>
      </c>
      <c r="D3412">
        <v>9.3391000000000002E-2</v>
      </c>
      <c r="E3412">
        <v>0.43556509999999998</v>
      </c>
      <c r="F3412">
        <v>6.8071599999999996E-2</v>
      </c>
      <c r="G3412">
        <v>2.0753500000000001E-2</v>
      </c>
      <c r="H3412">
        <v>4.9193599999999997E-2</v>
      </c>
      <c r="I3412">
        <v>0.1037677</v>
      </c>
      <c r="J3412">
        <v>0.14181589999999999</v>
      </c>
      <c r="K3412">
        <v>2.79481E-2</v>
      </c>
      <c r="L3412">
        <v>3.2513899999999998E-2</v>
      </c>
      <c r="M3412">
        <v>2.6979599999999999E-2</v>
      </c>
      <c r="O3412" t="str">
        <f>Table_Index[[#This Row],[ID]]&amp;Table_Index[[#This Row],[year]]</f>
        <v>92812012</v>
      </c>
      <c r="R3412" t="str">
        <f t="shared" si="173"/>
        <v/>
      </c>
    </row>
    <row r="3413" spans="1:18" x14ac:dyDescent="0.3">
      <c r="A3413">
        <v>9281</v>
      </c>
      <c r="B3413">
        <v>2012</v>
      </c>
      <c r="C3413">
        <v>2</v>
      </c>
      <c r="D3413">
        <v>5.0709600000000001E-2</v>
      </c>
      <c r="E3413">
        <v>0.47022920000000001</v>
      </c>
      <c r="F3413">
        <v>9.2545799999999998E-2</v>
      </c>
      <c r="G3413">
        <v>6.6870899999999997E-2</v>
      </c>
      <c r="H3413">
        <v>3.5615000000000001E-2</v>
      </c>
      <c r="I3413">
        <v>0.1702842</v>
      </c>
      <c r="J3413">
        <v>2.78242E-2</v>
      </c>
      <c r="K3413">
        <v>2.2259399999999999E-2</v>
      </c>
      <c r="L3413">
        <v>3.3389099999999998E-2</v>
      </c>
      <c r="M3413">
        <v>3.02727E-2</v>
      </c>
      <c r="O3413" t="str">
        <f>Table_Index[[#This Row],[ID]]&amp;Table_Index[[#This Row],[year]]</f>
        <v>92812012</v>
      </c>
      <c r="R3413" t="str">
        <f t="shared" si="173"/>
        <v/>
      </c>
    </row>
    <row r="3414" spans="1:18" x14ac:dyDescent="0.3">
      <c r="A3414">
        <v>9281</v>
      </c>
      <c r="B3414">
        <v>2012</v>
      </c>
      <c r="C3414">
        <v>3</v>
      </c>
      <c r="D3414">
        <v>5.3282700000000002E-2</v>
      </c>
      <c r="E3414">
        <v>0.31833610000000001</v>
      </c>
      <c r="F3414">
        <v>5.4529800000000003E-2</v>
      </c>
      <c r="G3414">
        <v>5.8951099999999999E-2</v>
      </c>
      <c r="H3414">
        <v>6.0462700000000001E-2</v>
      </c>
      <c r="I3414">
        <v>0.34010259999999998</v>
      </c>
      <c r="J3414">
        <v>2.2673499999999999E-2</v>
      </c>
      <c r="K3414">
        <v>1.4511E-2</v>
      </c>
      <c r="L3414">
        <v>2.2673499999999999E-2</v>
      </c>
      <c r="M3414">
        <v>5.4476900000000002E-2</v>
      </c>
      <c r="O3414" t="str">
        <f>Table_Index[[#This Row],[ID]]&amp;Table_Index[[#This Row],[year]]</f>
        <v>92812012</v>
      </c>
      <c r="R3414" t="str">
        <f t="shared" si="173"/>
        <v/>
      </c>
    </row>
    <row r="3415" spans="1:18" x14ac:dyDescent="0.3">
      <c r="A3415">
        <v>9281</v>
      </c>
      <c r="B3415">
        <v>2012</v>
      </c>
      <c r="C3415">
        <v>4</v>
      </c>
      <c r="D3415">
        <v>4.5254299999999997E-2</v>
      </c>
      <c r="E3415">
        <v>0.4023253</v>
      </c>
      <c r="F3415">
        <v>7.88301E-2</v>
      </c>
      <c r="G3415">
        <v>1.75178E-2</v>
      </c>
      <c r="H3415">
        <v>2.5952300000000001E-2</v>
      </c>
      <c r="I3415">
        <v>0.26276690000000003</v>
      </c>
      <c r="J3415">
        <v>8.4669300000000003E-2</v>
      </c>
      <c r="K3415">
        <v>2.4524899999999999E-2</v>
      </c>
      <c r="L3415">
        <v>1.6116399999999999E-2</v>
      </c>
      <c r="M3415">
        <v>4.2042700000000002E-2</v>
      </c>
      <c r="O3415" t="str">
        <f>Table_Index[[#This Row],[ID]]&amp;Table_Index[[#This Row],[year]]</f>
        <v>92812012</v>
      </c>
      <c r="R3415" t="str">
        <f t="shared" si="173"/>
        <v/>
      </c>
    </row>
    <row r="3416" spans="1:18" x14ac:dyDescent="0.3">
      <c r="A3416">
        <v>9282</v>
      </c>
      <c r="B3416">
        <v>2003</v>
      </c>
      <c r="C3416">
        <v>1</v>
      </c>
      <c r="D3416">
        <v>0.2218463</v>
      </c>
      <c r="E3416">
        <v>5.5099099999999998E-2</v>
      </c>
      <c r="F3416">
        <v>0.17399709999999999</v>
      </c>
      <c r="G3416">
        <v>0</v>
      </c>
      <c r="H3416">
        <v>1.88497E-2</v>
      </c>
      <c r="I3416">
        <v>0.21749640000000001</v>
      </c>
      <c r="J3416">
        <v>0.1770351</v>
      </c>
      <c r="K3416">
        <v>4.1427899999999997E-2</v>
      </c>
      <c r="L3416">
        <v>8.6998599999999995E-2</v>
      </c>
      <c r="M3416">
        <v>7.2499000000000001E-3</v>
      </c>
      <c r="O3416" t="str">
        <f>Table_Index[[#This Row],[ID]]&amp;Table_Index[[#This Row],[year]]</f>
        <v>92822003</v>
      </c>
      <c r="R3416" t="str">
        <f t="shared" si="173"/>
        <v/>
      </c>
    </row>
    <row r="3417" spans="1:18" x14ac:dyDescent="0.3">
      <c r="A3417">
        <v>9282</v>
      </c>
      <c r="B3417">
        <v>2003</v>
      </c>
      <c r="C3417">
        <v>2</v>
      </c>
      <c r="D3417">
        <v>3.4499999999999999E-3</v>
      </c>
      <c r="E3417">
        <v>1.2121E-3</v>
      </c>
      <c r="F3417">
        <v>2.7973E-3</v>
      </c>
      <c r="G3417">
        <v>0</v>
      </c>
      <c r="H3417">
        <v>0</v>
      </c>
      <c r="I3417">
        <v>3.7296999999999999E-3</v>
      </c>
      <c r="J3417">
        <v>6.9931999999999998E-3</v>
      </c>
      <c r="K3417">
        <v>0.97904380000000002</v>
      </c>
      <c r="L3417">
        <v>1.8648E-3</v>
      </c>
      <c r="M3417">
        <v>9.0910000000000003E-4</v>
      </c>
      <c r="O3417" t="str">
        <f>Table_Index[[#This Row],[ID]]&amp;Table_Index[[#This Row],[year]]</f>
        <v>92822003</v>
      </c>
      <c r="R3417" t="str">
        <f t="shared" si="173"/>
        <v/>
      </c>
    </row>
    <row r="3418" spans="1:18" x14ac:dyDescent="0.3">
      <c r="A3418">
        <v>9282</v>
      </c>
      <c r="B3418">
        <v>2003</v>
      </c>
      <c r="C3418">
        <v>3</v>
      </c>
      <c r="D3418">
        <v>8.5539699999999996E-2</v>
      </c>
      <c r="E3418">
        <v>8.5539699999999996E-2</v>
      </c>
      <c r="F3418">
        <v>0.15397150000000001</v>
      </c>
      <c r="G3418">
        <v>0</v>
      </c>
      <c r="H3418">
        <v>0</v>
      </c>
      <c r="I3418">
        <v>0.40081470000000002</v>
      </c>
      <c r="J3418">
        <v>6.5173099999999998E-2</v>
      </c>
      <c r="K3418">
        <v>0.12219960000000001</v>
      </c>
      <c r="L3418">
        <v>7.3319800000000004E-2</v>
      </c>
      <c r="M3418">
        <v>1.3442000000000001E-2</v>
      </c>
      <c r="O3418" t="str">
        <f>Table_Index[[#This Row],[ID]]&amp;Table_Index[[#This Row],[year]]</f>
        <v>92822003</v>
      </c>
      <c r="R3418" t="str">
        <f t="shared" si="173"/>
        <v/>
      </c>
    </row>
    <row r="3419" spans="1:18" x14ac:dyDescent="0.3">
      <c r="A3419">
        <v>9282</v>
      </c>
      <c r="B3419">
        <v>2003</v>
      </c>
      <c r="C3419">
        <v>4</v>
      </c>
      <c r="D3419">
        <v>5.86857E-2</v>
      </c>
      <c r="E3419">
        <v>9.7198199999999998E-2</v>
      </c>
      <c r="F3419">
        <v>7.1523199999999995E-2</v>
      </c>
      <c r="G3419">
        <v>7.6433399999999999E-2</v>
      </c>
      <c r="H3419">
        <v>4.95161E-2</v>
      </c>
      <c r="I3419">
        <v>0.3942947</v>
      </c>
      <c r="J3419">
        <v>9.7198199999999998E-2</v>
      </c>
      <c r="K3419">
        <v>2.9342900000000002E-2</v>
      </c>
      <c r="L3419">
        <v>0.1192054</v>
      </c>
      <c r="M3419">
        <v>6.6020999999999996E-3</v>
      </c>
      <c r="O3419" t="str">
        <f>Table_Index[[#This Row],[ID]]&amp;Table_Index[[#This Row],[year]]</f>
        <v>92822003</v>
      </c>
      <c r="R3419" t="str">
        <f t="shared" si="173"/>
        <v/>
      </c>
    </row>
    <row r="3420" spans="1:18" x14ac:dyDescent="0.3">
      <c r="A3420">
        <v>9282</v>
      </c>
      <c r="B3420">
        <v>2004</v>
      </c>
      <c r="C3420">
        <v>1</v>
      </c>
      <c r="D3420">
        <v>0.13578480000000001</v>
      </c>
      <c r="E3420">
        <v>0.15986819999999999</v>
      </c>
      <c r="F3420">
        <v>3.8966599999999997E-2</v>
      </c>
      <c r="G3420">
        <v>0.27732960000000001</v>
      </c>
      <c r="H3420">
        <v>0</v>
      </c>
      <c r="I3420">
        <v>0.20262620000000001</v>
      </c>
      <c r="J3420">
        <v>2.8055900000000002E-2</v>
      </c>
      <c r="K3420">
        <v>0.1019028</v>
      </c>
      <c r="L3420">
        <v>5.5465899999999999E-2</v>
      </c>
      <c r="M3420">
        <v>0</v>
      </c>
      <c r="O3420" t="str">
        <f>Table_Index[[#This Row],[ID]]&amp;Table_Index[[#This Row],[year]]</f>
        <v>92822004</v>
      </c>
      <c r="R3420" t="str">
        <f t="shared" si="173"/>
        <v/>
      </c>
    </row>
    <row r="3421" spans="1:18" x14ac:dyDescent="0.3">
      <c r="A3421">
        <v>9282</v>
      </c>
      <c r="B3421">
        <v>2004</v>
      </c>
      <c r="C3421">
        <v>2</v>
      </c>
      <c r="D3421">
        <v>0.33648329999999999</v>
      </c>
      <c r="E3421">
        <v>0.1355469</v>
      </c>
      <c r="F3421">
        <v>0.15977630000000001</v>
      </c>
      <c r="G3421">
        <v>0.1032681</v>
      </c>
      <c r="H3421">
        <v>5.6124E-3</v>
      </c>
      <c r="I3421">
        <v>6.73488E-2</v>
      </c>
      <c r="J3421">
        <v>2.02046E-2</v>
      </c>
      <c r="K3421">
        <v>7.9888100000000004E-2</v>
      </c>
      <c r="L3421">
        <v>7.9888200000000006E-2</v>
      </c>
      <c r="M3421">
        <v>1.1983199999999999E-2</v>
      </c>
      <c r="O3421" t="str">
        <f>Table_Index[[#This Row],[ID]]&amp;Table_Index[[#This Row],[year]]</f>
        <v>92822004</v>
      </c>
      <c r="R3421" t="str">
        <f t="shared" si="173"/>
        <v/>
      </c>
    </row>
    <row r="3422" spans="1:18" x14ac:dyDescent="0.3">
      <c r="A3422">
        <v>9282</v>
      </c>
      <c r="B3422">
        <v>2004</v>
      </c>
      <c r="C3422">
        <v>3</v>
      </c>
      <c r="D3422">
        <v>0.3267138</v>
      </c>
      <c r="E3422">
        <v>6.2681700000000007E-2</v>
      </c>
      <c r="F3422">
        <v>0.1565309</v>
      </c>
      <c r="G3422">
        <v>6.4881099999999997E-2</v>
      </c>
      <c r="H3422">
        <v>0</v>
      </c>
      <c r="I3422">
        <v>0.1561545</v>
      </c>
      <c r="J3422">
        <v>3.2990400000000003E-2</v>
      </c>
      <c r="K3422">
        <v>0.1002591</v>
      </c>
      <c r="L3422">
        <v>9.0005299999999996E-2</v>
      </c>
      <c r="M3422">
        <v>9.7832000000000006E-3</v>
      </c>
      <c r="O3422" t="str">
        <f>Table_Index[[#This Row],[ID]]&amp;Table_Index[[#This Row],[year]]</f>
        <v>92822004</v>
      </c>
      <c r="R3422" t="str">
        <f t="shared" si="173"/>
        <v/>
      </c>
    </row>
    <row r="3423" spans="1:18" x14ac:dyDescent="0.3">
      <c r="A3423">
        <v>9282</v>
      </c>
      <c r="B3423">
        <v>2004</v>
      </c>
      <c r="C3423">
        <v>4</v>
      </c>
      <c r="D3423">
        <v>7.9176800000000006E-2</v>
      </c>
      <c r="E3423">
        <v>0.20767679999999999</v>
      </c>
      <c r="F3423">
        <v>4.9323199999999998E-2</v>
      </c>
      <c r="G3423">
        <v>0.32469369999999997</v>
      </c>
      <c r="H3423">
        <v>6.9284100000000001E-2</v>
      </c>
      <c r="I3423">
        <v>0.129798</v>
      </c>
      <c r="J3423">
        <v>8.0474799999999999E-2</v>
      </c>
      <c r="K3423">
        <v>1.94697E-2</v>
      </c>
      <c r="L3423">
        <v>2.85556E-2</v>
      </c>
      <c r="M3423">
        <v>1.15473E-2</v>
      </c>
      <c r="O3423" t="str">
        <f>Table_Index[[#This Row],[ID]]&amp;Table_Index[[#This Row],[year]]</f>
        <v>92822004</v>
      </c>
      <c r="R3423" t="str">
        <f t="shared" si="173"/>
        <v/>
      </c>
    </row>
    <row r="3424" spans="1:18" x14ac:dyDescent="0.3">
      <c r="A3424">
        <v>9282</v>
      </c>
      <c r="B3424">
        <v>2005</v>
      </c>
      <c r="C3424">
        <v>1</v>
      </c>
      <c r="D3424">
        <v>0.168652</v>
      </c>
      <c r="E3424">
        <v>7.0241200000000004E-2</v>
      </c>
      <c r="F3424">
        <v>8.7801400000000002E-2</v>
      </c>
      <c r="G3424">
        <v>0.16682269999999999</v>
      </c>
      <c r="H3424">
        <v>0</v>
      </c>
      <c r="I3424">
        <v>0.35120580000000001</v>
      </c>
      <c r="J3424">
        <v>7.68263E-2</v>
      </c>
      <c r="K3424">
        <v>3.5120600000000002E-2</v>
      </c>
      <c r="L3424">
        <v>3.5340099999999999E-2</v>
      </c>
      <c r="M3424">
        <v>7.9898999999999994E-3</v>
      </c>
      <c r="O3424" t="str">
        <f>Table_Index[[#This Row],[ID]]&amp;Table_Index[[#This Row],[year]]</f>
        <v>92822005</v>
      </c>
      <c r="R3424" t="str">
        <f t="shared" si="173"/>
        <v/>
      </c>
    </row>
    <row r="3425" spans="1:18" x14ac:dyDescent="0.3">
      <c r="A3425">
        <v>9282</v>
      </c>
      <c r="B3425">
        <v>2005</v>
      </c>
      <c r="C3425">
        <v>2</v>
      </c>
      <c r="D3425">
        <v>0.16243179999999999</v>
      </c>
      <c r="E3425">
        <v>7.0509000000000002E-2</v>
      </c>
      <c r="F3425">
        <v>5.6407199999999998E-2</v>
      </c>
      <c r="G3425">
        <v>0.1096806</v>
      </c>
      <c r="H3425">
        <v>0</v>
      </c>
      <c r="I3425">
        <v>0.4308881</v>
      </c>
      <c r="J3425">
        <v>9.8712599999999998E-2</v>
      </c>
      <c r="K3425">
        <v>2.3503E-2</v>
      </c>
      <c r="L3425">
        <v>3.6037899999999998E-2</v>
      </c>
      <c r="M3425">
        <v>1.18298E-2</v>
      </c>
      <c r="O3425" t="str">
        <f>Table_Index[[#This Row],[ID]]&amp;Table_Index[[#This Row],[year]]</f>
        <v>92822005</v>
      </c>
      <c r="R3425" t="str">
        <f t="shared" si="173"/>
        <v/>
      </c>
    </row>
    <row r="3426" spans="1:18" x14ac:dyDescent="0.3">
      <c r="A3426">
        <v>9282</v>
      </c>
      <c r="B3426">
        <v>2005</v>
      </c>
      <c r="C3426">
        <v>3</v>
      </c>
      <c r="D3426">
        <v>2.97685E-2</v>
      </c>
      <c r="E3426">
        <v>9.9587200000000001E-2</v>
      </c>
      <c r="F3426">
        <v>0.1145694</v>
      </c>
      <c r="G3426">
        <v>5.7284700000000001E-2</v>
      </c>
      <c r="H3426">
        <v>0</v>
      </c>
      <c r="I3426">
        <v>0.51213489999999995</v>
      </c>
      <c r="J3426">
        <v>6.1691200000000002E-2</v>
      </c>
      <c r="K3426">
        <v>5.0234300000000003E-2</v>
      </c>
      <c r="L3426">
        <v>6.87416E-2</v>
      </c>
      <c r="M3426">
        <v>5.9884999999999999E-3</v>
      </c>
      <c r="O3426" t="str">
        <f>Table_Index[[#This Row],[ID]]&amp;Table_Index[[#This Row],[year]]</f>
        <v>92822005</v>
      </c>
      <c r="R3426" t="str">
        <f t="shared" si="173"/>
        <v/>
      </c>
    </row>
    <row r="3427" spans="1:18" x14ac:dyDescent="0.3">
      <c r="A3427">
        <v>9282</v>
      </c>
      <c r="B3427">
        <v>2005</v>
      </c>
      <c r="C3427">
        <v>4</v>
      </c>
      <c r="D3427">
        <v>0.1202799</v>
      </c>
      <c r="E3427">
        <v>2.6605699999999999E-2</v>
      </c>
      <c r="F3427">
        <v>8.3142800000000003E-2</v>
      </c>
      <c r="G3427">
        <v>6.7345699999999994E-2</v>
      </c>
      <c r="H3427">
        <v>0</v>
      </c>
      <c r="I3427">
        <v>0.5553939</v>
      </c>
      <c r="J3427">
        <v>3.99085E-2</v>
      </c>
      <c r="K3427">
        <v>6.9839999999999999E-2</v>
      </c>
      <c r="L3427">
        <v>1.9122799999999999E-2</v>
      </c>
      <c r="M3427">
        <v>1.8360700000000001E-2</v>
      </c>
      <c r="O3427" t="str">
        <f>Table_Index[[#This Row],[ID]]&amp;Table_Index[[#This Row],[year]]</f>
        <v>92822005</v>
      </c>
      <c r="R3427" t="str">
        <f t="shared" si="173"/>
        <v/>
      </c>
    </row>
    <row r="3428" spans="1:18" x14ac:dyDescent="0.3">
      <c r="A3428">
        <v>9282</v>
      </c>
      <c r="B3428">
        <v>2006</v>
      </c>
      <c r="C3428">
        <v>1</v>
      </c>
      <c r="D3428">
        <v>6.4621200000000004E-2</v>
      </c>
      <c r="E3428">
        <v>0.1180257</v>
      </c>
      <c r="F3428">
        <v>7.5335600000000003E-2</v>
      </c>
      <c r="G3428">
        <v>6.9308700000000001E-2</v>
      </c>
      <c r="H3428">
        <v>0</v>
      </c>
      <c r="I3428">
        <v>0.47461399999999998</v>
      </c>
      <c r="J3428">
        <v>0.1130033</v>
      </c>
      <c r="K3428">
        <v>3.6161100000000002E-2</v>
      </c>
      <c r="L3428">
        <v>2.9832899999999999E-2</v>
      </c>
      <c r="M3428">
        <v>1.9097599999999999E-2</v>
      </c>
      <c r="O3428" t="str">
        <f>Table_Index[[#This Row],[ID]]&amp;Table_Index[[#This Row],[year]]</f>
        <v>92822006</v>
      </c>
      <c r="R3428" t="str">
        <f t="shared" si="173"/>
        <v/>
      </c>
    </row>
    <row r="3429" spans="1:18" x14ac:dyDescent="0.3">
      <c r="A3429">
        <v>9282</v>
      </c>
      <c r="B3429">
        <v>2006</v>
      </c>
      <c r="C3429">
        <v>2</v>
      </c>
      <c r="D3429">
        <v>0.14825630000000001</v>
      </c>
      <c r="E3429">
        <v>3.98301E-2</v>
      </c>
      <c r="F3429">
        <v>6.6383399999999995E-2</v>
      </c>
      <c r="G3429">
        <v>0.17835019999999999</v>
      </c>
      <c r="H3429">
        <v>0</v>
      </c>
      <c r="I3429">
        <v>0.43813059999999998</v>
      </c>
      <c r="J3429">
        <v>3.58471E-2</v>
      </c>
      <c r="K3429">
        <v>2.6553400000000001E-2</v>
      </c>
      <c r="L3429">
        <v>4.1157699999999998E-2</v>
      </c>
      <c r="M3429">
        <v>2.5491199999999999E-2</v>
      </c>
      <c r="O3429" t="str">
        <f>Table_Index[[#This Row],[ID]]&amp;Table_Index[[#This Row],[year]]</f>
        <v>92822006</v>
      </c>
      <c r="R3429" t="str">
        <f t="shared" si="173"/>
        <v/>
      </c>
    </row>
    <row r="3430" spans="1:18" x14ac:dyDescent="0.3">
      <c r="A3430">
        <v>9282</v>
      </c>
      <c r="B3430">
        <v>2006</v>
      </c>
      <c r="C3430">
        <v>3</v>
      </c>
      <c r="D3430">
        <v>0.14828810000000001</v>
      </c>
      <c r="E3430">
        <v>9.1428700000000002E-2</v>
      </c>
      <c r="F3430">
        <v>6.2893199999999996E-2</v>
      </c>
      <c r="G3430">
        <v>0</v>
      </c>
      <c r="H3430">
        <v>0</v>
      </c>
      <c r="I3430">
        <v>0.46540949999999998</v>
      </c>
      <c r="J3430">
        <v>0.1157234</v>
      </c>
      <c r="K3430">
        <v>2.64151E-2</v>
      </c>
      <c r="L3430">
        <v>7.5471800000000006E-2</v>
      </c>
      <c r="M3430">
        <v>1.43701E-2</v>
      </c>
      <c r="O3430" t="str">
        <f>Table_Index[[#This Row],[ID]]&amp;Table_Index[[#This Row],[year]]</f>
        <v>92822006</v>
      </c>
      <c r="R3430" t="str">
        <f t="shared" si="173"/>
        <v/>
      </c>
    </row>
    <row r="3431" spans="1:18" x14ac:dyDescent="0.3">
      <c r="A3431">
        <v>9282</v>
      </c>
      <c r="B3431">
        <v>2006</v>
      </c>
      <c r="C3431">
        <v>4</v>
      </c>
      <c r="D3431">
        <v>0.18047650000000001</v>
      </c>
      <c r="E3431">
        <v>3.4267699999999998E-2</v>
      </c>
      <c r="F3431">
        <v>5.4828300000000003E-2</v>
      </c>
      <c r="G3431">
        <v>0.10280309999999999</v>
      </c>
      <c r="H3431">
        <v>0</v>
      </c>
      <c r="I3431">
        <v>0.46261390000000002</v>
      </c>
      <c r="J3431">
        <v>6.8535399999999996E-2</v>
      </c>
      <c r="K3431">
        <v>6.2253000000000003E-2</v>
      </c>
      <c r="L3431">
        <v>2.0560599999999998E-2</v>
      </c>
      <c r="M3431">
        <v>1.3661400000000001E-2</v>
      </c>
      <c r="O3431" t="str">
        <f>Table_Index[[#This Row],[ID]]&amp;Table_Index[[#This Row],[year]]</f>
        <v>92822006</v>
      </c>
      <c r="R3431" t="str">
        <f t="shared" si="173"/>
        <v/>
      </c>
    </row>
    <row r="3432" spans="1:18" x14ac:dyDescent="0.3">
      <c r="A3432">
        <v>9283</v>
      </c>
      <c r="B3432">
        <v>2003</v>
      </c>
      <c r="C3432">
        <v>1</v>
      </c>
      <c r="D3432">
        <v>0.6493506</v>
      </c>
      <c r="E3432">
        <v>0</v>
      </c>
      <c r="F3432">
        <v>0.13486509999999999</v>
      </c>
      <c r="G3432">
        <v>0</v>
      </c>
      <c r="H3432">
        <v>0</v>
      </c>
      <c r="I3432">
        <v>0</v>
      </c>
      <c r="J3432">
        <v>0</v>
      </c>
      <c r="K3432">
        <v>0.17982020000000001</v>
      </c>
      <c r="L3432">
        <v>0</v>
      </c>
      <c r="M3432">
        <v>3.5964000000000003E-2</v>
      </c>
      <c r="O3432" t="str">
        <f>Table_Index[[#This Row],[ID]]&amp;Table_Index[[#This Row],[year]]</f>
        <v>92832003</v>
      </c>
      <c r="R3432" t="str">
        <f t="shared" si="173"/>
        <v/>
      </c>
    </row>
    <row r="3433" spans="1:18" x14ac:dyDescent="0.3">
      <c r="A3433">
        <v>9283</v>
      </c>
      <c r="B3433">
        <v>2003</v>
      </c>
      <c r="C3433">
        <v>2</v>
      </c>
      <c r="D3433">
        <v>0.34972039999999999</v>
      </c>
      <c r="E3433">
        <v>0.1235204</v>
      </c>
      <c r="F3433">
        <v>9.1496599999999997E-2</v>
      </c>
      <c r="G3433">
        <v>1.3724500000000001E-2</v>
      </c>
      <c r="H3433">
        <v>0</v>
      </c>
      <c r="I3433">
        <v>0</v>
      </c>
      <c r="J3433">
        <v>0.1699223</v>
      </c>
      <c r="K3433">
        <v>9.1496599999999997E-2</v>
      </c>
      <c r="L3433">
        <v>0.1372449</v>
      </c>
      <c r="M3433">
        <v>2.2874200000000001E-2</v>
      </c>
      <c r="O3433" t="str">
        <f>Table_Index[[#This Row],[ID]]&amp;Table_Index[[#This Row],[year]]</f>
        <v>92832003</v>
      </c>
      <c r="R3433" t="str">
        <f t="shared" si="173"/>
        <v/>
      </c>
    </row>
    <row r="3434" spans="1:18" x14ac:dyDescent="0.3">
      <c r="A3434">
        <v>9283</v>
      </c>
      <c r="B3434">
        <v>2003</v>
      </c>
      <c r="C3434">
        <v>3</v>
      </c>
      <c r="D3434">
        <v>6.0548699999999997E-2</v>
      </c>
      <c r="E3434">
        <v>0.2157048</v>
      </c>
      <c r="F3434">
        <v>0.15894040000000001</v>
      </c>
      <c r="G3434">
        <v>0.18921479999999999</v>
      </c>
      <c r="H3434">
        <v>0</v>
      </c>
      <c r="I3434">
        <v>0</v>
      </c>
      <c r="J3434">
        <v>0.13623460000000001</v>
      </c>
      <c r="K3434">
        <v>0.1135289</v>
      </c>
      <c r="L3434">
        <v>0.1135289</v>
      </c>
      <c r="M3434">
        <v>1.2298999999999999E-2</v>
      </c>
      <c r="O3434" t="str">
        <f>Table_Index[[#This Row],[ID]]&amp;Table_Index[[#This Row],[year]]</f>
        <v>92832003</v>
      </c>
      <c r="R3434" t="str">
        <f t="shared" si="173"/>
        <v/>
      </c>
    </row>
    <row r="3435" spans="1:18" x14ac:dyDescent="0.3">
      <c r="A3435">
        <v>9283</v>
      </c>
      <c r="B3435">
        <v>2003</v>
      </c>
      <c r="C3435">
        <v>4</v>
      </c>
      <c r="D3435">
        <v>0.15549789999999999</v>
      </c>
      <c r="E3435">
        <v>0.17821110000000001</v>
      </c>
      <c r="F3435">
        <v>1.39773E-2</v>
      </c>
      <c r="G3435">
        <v>3.3816199999999998E-2</v>
      </c>
      <c r="H3435">
        <v>3.4943399999999999E-2</v>
      </c>
      <c r="I3435">
        <v>0.26207520000000001</v>
      </c>
      <c r="J3435">
        <v>0.17471680000000001</v>
      </c>
      <c r="K3435">
        <v>6.9886699999999996E-2</v>
      </c>
      <c r="L3435">
        <v>6.6392400000000004E-2</v>
      </c>
      <c r="M3435">
        <v>1.0482999999999999E-2</v>
      </c>
      <c r="O3435" t="str">
        <f>Table_Index[[#This Row],[ID]]&amp;Table_Index[[#This Row],[year]]</f>
        <v>92832003</v>
      </c>
      <c r="R3435" t="str">
        <f t="shared" si="173"/>
        <v/>
      </c>
    </row>
    <row r="3436" spans="1:18" x14ac:dyDescent="0.3">
      <c r="A3436">
        <v>9283</v>
      </c>
      <c r="B3436">
        <v>2004</v>
      </c>
      <c r="C3436">
        <v>1</v>
      </c>
      <c r="D3436">
        <v>7.9281000000000004E-3</v>
      </c>
      <c r="E3436">
        <v>3.8089E-3</v>
      </c>
      <c r="F3436">
        <v>3.6275000000000001E-3</v>
      </c>
      <c r="G3436">
        <v>8.5699999999999995E-3</v>
      </c>
      <c r="H3436">
        <v>0</v>
      </c>
      <c r="I3436">
        <v>0</v>
      </c>
      <c r="J3436">
        <v>6.8015999999999997E-3</v>
      </c>
      <c r="K3436">
        <v>0.81619039999999998</v>
      </c>
      <c r="L3436">
        <v>1.8138E-3</v>
      </c>
      <c r="M3436">
        <v>0.1512597</v>
      </c>
      <c r="O3436" t="str">
        <f>Table_Index[[#This Row],[ID]]&amp;Table_Index[[#This Row],[year]]</f>
        <v>92832004</v>
      </c>
      <c r="R3436" t="str">
        <f t="shared" si="173"/>
        <v/>
      </c>
    </row>
    <row r="3437" spans="1:18" x14ac:dyDescent="0.3">
      <c r="A3437">
        <v>9283</v>
      </c>
      <c r="B3437">
        <v>2004</v>
      </c>
      <c r="C3437">
        <v>2</v>
      </c>
      <c r="D3437">
        <v>8.3777400000000002E-2</v>
      </c>
      <c r="E3437">
        <v>1.4909499999999999E-2</v>
      </c>
      <c r="F3437">
        <v>3.8338799999999999E-2</v>
      </c>
      <c r="G3437">
        <v>2.8635799999999999E-2</v>
      </c>
      <c r="H3437">
        <v>0.78886440000000002</v>
      </c>
      <c r="I3437">
        <v>0</v>
      </c>
      <c r="J3437">
        <v>3.3132000000000001E-3</v>
      </c>
      <c r="K3437">
        <v>1.91694E-2</v>
      </c>
      <c r="L3437">
        <v>1.91694E-2</v>
      </c>
      <c r="M3437">
        <v>3.8219999999999999E-3</v>
      </c>
      <c r="O3437" t="str">
        <f>Table_Index[[#This Row],[ID]]&amp;Table_Index[[#This Row],[year]]</f>
        <v>92832004</v>
      </c>
      <c r="R3437" t="str">
        <f t="shared" si="173"/>
        <v/>
      </c>
    </row>
    <row r="3438" spans="1:18" x14ac:dyDescent="0.3">
      <c r="A3438">
        <v>9283</v>
      </c>
      <c r="B3438">
        <v>2004</v>
      </c>
      <c r="C3438">
        <v>3</v>
      </c>
      <c r="D3438">
        <v>0.4483684</v>
      </c>
      <c r="E3438">
        <v>8.3031199999999999E-2</v>
      </c>
      <c r="F3438">
        <v>5.314E-2</v>
      </c>
      <c r="G3438">
        <v>6.7531999999999995E-2</v>
      </c>
      <c r="H3438">
        <v>5.5354000000000002E-3</v>
      </c>
      <c r="I3438">
        <v>3.3212499999999999E-2</v>
      </c>
      <c r="J3438">
        <v>8.0817E-2</v>
      </c>
      <c r="K3438">
        <v>0.11402950000000001</v>
      </c>
      <c r="L3438">
        <v>0.1031247</v>
      </c>
      <c r="M3438">
        <v>1.1209200000000001E-2</v>
      </c>
      <c r="O3438" t="str">
        <f>Table_Index[[#This Row],[ID]]&amp;Table_Index[[#This Row],[year]]</f>
        <v>92832004</v>
      </c>
      <c r="R3438" t="str">
        <f t="shared" si="173"/>
        <v/>
      </c>
    </row>
    <row r="3439" spans="1:18" x14ac:dyDescent="0.3">
      <c r="A3439">
        <v>9283</v>
      </c>
      <c r="B3439">
        <v>2004</v>
      </c>
      <c r="C3439">
        <v>4</v>
      </c>
      <c r="D3439">
        <v>9.0140799999999993E-2</v>
      </c>
      <c r="E3439">
        <v>7.6619699999999999E-2</v>
      </c>
      <c r="F3439">
        <v>8.5633799999999996E-2</v>
      </c>
      <c r="G3439">
        <v>0.32338030000000001</v>
      </c>
      <c r="H3439">
        <v>4.5633800000000002E-2</v>
      </c>
      <c r="I3439">
        <v>0.19605629999999999</v>
      </c>
      <c r="J3439">
        <v>6.0845099999999999E-2</v>
      </c>
      <c r="K3439">
        <v>2.92958E-2</v>
      </c>
      <c r="L3439">
        <v>7.4366199999999993E-2</v>
      </c>
      <c r="M3439">
        <v>1.8028200000000001E-2</v>
      </c>
      <c r="O3439" t="str">
        <f>Table_Index[[#This Row],[ID]]&amp;Table_Index[[#This Row],[year]]</f>
        <v>92832004</v>
      </c>
      <c r="R3439" t="str">
        <f t="shared" si="173"/>
        <v/>
      </c>
    </row>
    <row r="3440" spans="1:18" x14ac:dyDescent="0.3">
      <c r="A3440">
        <v>9283</v>
      </c>
      <c r="B3440">
        <v>2005</v>
      </c>
      <c r="C3440">
        <v>1</v>
      </c>
      <c r="D3440">
        <v>9.1002600000000003E-2</v>
      </c>
      <c r="E3440">
        <v>0.3758804</v>
      </c>
      <c r="F3440">
        <v>7.5176099999999996E-2</v>
      </c>
      <c r="G3440">
        <v>0.14639550000000001</v>
      </c>
      <c r="H3440">
        <v>0</v>
      </c>
      <c r="I3440">
        <v>8.9024300000000001E-2</v>
      </c>
      <c r="J3440">
        <v>0.14243890000000001</v>
      </c>
      <c r="K3440">
        <v>2.9674800000000001E-2</v>
      </c>
      <c r="L3440">
        <v>4.5501300000000001E-2</v>
      </c>
      <c r="M3440">
        <v>4.9062000000000003E-3</v>
      </c>
      <c r="O3440" t="str">
        <f>Table_Index[[#This Row],[ID]]&amp;Table_Index[[#This Row],[year]]</f>
        <v>92832005</v>
      </c>
      <c r="R3440" t="str">
        <f t="shared" si="173"/>
        <v/>
      </c>
    </row>
    <row r="3441" spans="1:18" x14ac:dyDescent="0.3">
      <c r="A3441">
        <v>9283</v>
      </c>
      <c r="B3441">
        <v>2005</v>
      </c>
      <c r="C3441">
        <v>2</v>
      </c>
      <c r="D3441">
        <v>2.7498999999999999E-2</v>
      </c>
      <c r="E3441">
        <v>0.12374540000000001</v>
      </c>
      <c r="F3441">
        <v>0.10999589999999999</v>
      </c>
      <c r="G3441">
        <v>0.2213667</v>
      </c>
      <c r="H3441">
        <v>4.12485E-2</v>
      </c>
      <c r="I3441">
        <v>0</v>
      </c>
      <c r="J3441">
        <v>0.35583670000000001</v>
      </c>
      <c r="K3441">
        <v>4.12485E-2</v>
      </c>
      <c r="L3441">
        <v>6.0497700000000001E-2</v>
      </c>
      <c r="M3441">
        <v>1.85618E-2</v>
      </c>
      <c r="O3441" t="str">
        <f>Table_Index[[#This Row],[ID]]&amp;Table_Index[[#This Row],[year]]</f>
        <v>92832005</v>
      </c>
      <c r="R3441" t="str">
        <f t="shared" si="173"/>
        <v/>
      </c>
    </row>
    <row r="3442" spans="1:18" x14ac:dyDescent="0.3">
      <c r="A3442">
        <v>9283</v>
      </c>
      <c r="B3442">
        <v>2005</v>
      </c>
      <c r="C3442">
        <v>3</v>
      </c>
      <c r="D3442">
        <v>0.15174650000000001</v>
      </c>
      <c r="E3442">
        <v>0.31487399999999999</v>
      </c>
      <c r="F3442">
        <v>0.16767989999999999</v>
      </c>
      <c r="G3442">
        <v>0.1213972</v>
      </c>
      <c r="H3442">
        <v>0</v>
      </c>
      <c r="I3442">
        <v>0</v>
      </c>
      <c r="J3442">
        <v>0</v>
      </c>
      <c r="K3442">
        <v>0.11380990000000001</v>
      </c>
      <c r="L3442">
        <v>9.4841599999999998E-2</v>
      </c>
      <c r="M3442">
        <v>3.5650899999999999E-2</v>
      </c>
      <c r="O3442" t="str">
        <f>Table_Index[[#This Row],[ID]]&amp;Table_Index[[#This Row],[year]]</f>
        <v>92832005</v>
      </c>
      <c r="R3442" t="str">
        <f t="shared" si="173"/>
        <v/>
      </c>
    </row>
    <row r="3443" spans="1:18" x14ac:dyDescent="0.3">
      <c r="A3443">
        <v>9283</v>
      </c>
      <c r="B3443">
        <v>2005</v>
      </c>
      <c r="C3443">
        <v>4</v>
      </c>
      <c r="D3443">
        <v>0.2395958</v>
      </c>
      <c r="E3443">
        <v>7.7996099999999999E-2</v>
      </c>
      <c r="F3443">
        <v>0.1116414</v>
      </c>
      <c r="G3443">
        <v>9.7877400000000003E-2</v>
      </c>
      <c r="H3443">
        <v>0.21410689999999999</v>
      </c>
      <c r="I3443">
        <v>0</v>
      </c>
      <c r="J3443">
        <v>0.1322874</v>
      </c>
      <c r="K3443">
        <v>4.5879999999999997E-2</v>
      </c>
      <c r="L3443">
        <v>7.3408100000000004E-2</v>
      </c>
      <c r="M3443">
        <v>7.2069999999999999E-3</v>
      </c>
      <c r="O3443" t="str">
        <f>Table_Index[[#This Row],[ID]]&amp;Table_Index[[#This Row],[year]]</f>
        <v>92832005</v>
      </c>
      <c r="R3443" t="str">
        <f t="shared" si="173"/>
        <v/>
      </c>
    </row>
    <row r="3444" spans="1:18" x14ac:dyDescent="0.3">
      <c r="A3444">
        <v>9283</v>
      </c>
      <c r="B3444">
        <v>2006</v>
      </c>
      <c r="C3444">
        <v>1</v>
      </c>
      <c r="D3444">
        <v>0.21317900000000001</v>
      </c>
      <c r="E3444">
        <v>0.1411781</v>
      </c>
      <c r="F3444">
        <v>0.1694138</v>
      </c>
      <c r="G3444">
        <v>0.10588359999999999</v>
      </c>
      <c r="H3444">
        <v>0</v>
      </c>
      <c r="I3444">
        <v>0</v>
      </c>
      <c r="J3444">
        <v>0.16207250000000001</v>
      </c>
      <c r="K3444">
        <v>9.3177599999999999E-2</v>
      </c>
      <c r="L3444">
        <v>6.9883200000000006E-2</v>
      </c>
      <c r="M3444">
        <v>4.5212299999999997E-2</v>
      </c>
      <c r="O3444" t="str">
        <f>Table_Index[[#This Row],[ID]]&amp;Table_Index[[#This Row],[year]]</f>
        <v>92832006</v>
      </c>
      <c r="R3444" t="str">
        <f t="shared" si="173"/>
        <v/>
      </c>
    </row>
    <row r="3445" spans="1:18" x14ac:dyDescent="0.3">
      <c r="A3445">
        <v>9283</v>
      </c>
      <c r="B3445">
        <v>2006</v>
      </c>
      <c r="C3445">
        <v>2</v>
      </c>
      <c r="D3445">
        <v>4.8766200000000003E-2</v>
      </c>
      <c r="E3445">
        <v>0.1316688</v>
      </c>
      <c r="F3445">
        <v>0</v>
      </c>
      <c r="G3445">
        <v>0.1755584</v>
      </c>
      <c r="H3445">
        <v>0</v>
      </c>
      <c r="I3445">
        <v>0</v>
      </c>
      <c r="J3445">
        <v>0.46230369999999998</v>
      </c>
      <c r="K3445">
        <v>6.1445399999999997E-2</v>
      </c>
      <c r="L3445">
        <v>9.6557100000000007E-2</v>
      </c>
      <c r="M3445">
        <v>2.37004E-2</v>
      </c>
      <c r="O3445" t="str">
        <f>Table_Index[[#This Row],[ID]]&amp;Table_Index[[#This Row],[year]]</f>
        <v>92832006</v>
      </c>
      <c r="R3445" t="str">
        <f t="shared" si="173"/>
        <v/>
      </c>
    </row>
    <row r="3446" spans="1:18" x14ac:dyDescent="0.3">
      <c r="A3446">
        <v>9283</v>
      </c>
      <c r="B3446">
        <v>2006</v>
      </c>
      <c r="C3446">
        <v>3</v>
      </c>
      <c r="D3446">
        <v>4.9337899999999997E-2</v>
      </c>
      <c r="E3446">
        <v>9.3037099999999998E-2</v>
      </c>
      <c r="F3446">
        <v>8.1976800000000002E-2</v>
      </c>
      <c r="G3446">
        <v>0.30741289999999999</v>
      </c>
      <c r="H3446">
        <v>0</v>
      </c>
      <c r="I3446">
        <v>0.27040950000000002</v>
      </c>
      <c r="J3446">
        <v>5.97747E-2</v>
      </c>
      <c r="K3446">
        <v>4.2696199999999997E-2</v>
      </c>
      <c r="L3446">
        <v>6.8314E-2</v>
      </c>
      <c r="M3446">
        <v>2.70409E-2</v>
      </c>
      <c r="O3446" t="str">
        <f>Table_Index[[#This Row],[ID]]&amp;Table_Index[[#This Row],[year]]</f>
        <v>92832006</v>
      </c>
      <c r="R3446" t="str">
        <f t="shared" si="173"/>
        <v/>
      </c>
    </row>
    <row r="3447" spans="1:18" x14ac:dyDescent="0.3">
      <c r="A3447">
        <v>9283</v>
      </c>
      <c r="B3447">
        <v>2006</v>
      </c>
      <c r="C3447">
        <v>4</v>
      </c>
      <c r="D3447">
        <v>0.15562129999999999</v>
      </c>
      <c r="E3447">
        <v>9.2751700000000006E-2</v>
      </c>
      <c r="F3447">
        <v>9.0819399999999995E-2</v>
      </c>
      <c r="G3447">
        <v>0.1304321</v>
      </c>
      <c r="H3447">
        <v>0</v>
      </c>
      <c r="I3447">
        <v>0</v>
      </c>
      <c r="J3447">
        <v>0.4057887</v>
      </c>
      <c r="K3447">
        <v>4.8308200000000003E-2</v>
      </c>
      <c r="L3447">
        <v>4.3477399999999999E-2</v>
      </c>
      <c r="M3447">
        <v>3.2801299999999999E-2</v>
      </c>
      <c r="O3447" t="str">
        <f>Table_Index[[#This Row],[ID]]&amp;Table_Index[[#This Row],[year]]</f>
        <v>92832006</v>
      </c>
      <c r="R3447" t="str">
        <f t="shared" si="173"/>
        <v/>
      </c>
    </row>
    <row r="3448" spans="1:18" x14ac:dyDescent="0.3">
      <c r="A3448">
        <v>9283</v>
      </c>
      <c r="B3448">
        <v>2007</v>
      </c>
      <c r="C3448">
        <v>1</v>
      </c>
      <c r="D3448">
        <v>1.9347300000000001E-2</v>
      </c>
      <c r="E3448">
        <v>0.13860749999999999</v>
      </c>
      <c r="F3448">
        <v>9.2405000000000001E-2</v>
      </c>
      <c r="G3448">
        <v>8.3164500000000002E-2</v>
      </c>
      <c r="H3448">
        <v>0</v>
      </c>
      <c r="I3448">
        <v>0.34711730000000002</v>
      </c>
      <c r="J3448">
        <v>0.1559335</v>
      </c>
      <c r="K3448">
        <v>8.6629700000000004E-2</v>
      </c>
      <c r="L3448">
        <v>5.5442999999999999E-2</v>
      </c>
      <c r="M3448">
        <v>2.1352200000000002E-2</v>
      </c>
      <c r="O3448" t="str">
        <f>Table_Index[[#This Row],[ID]]&amp;Table_Index[[#This Row],[year]]</f>
        <v>92832007</v>
      </c>
      <c r="R3448" t="str">
        <f t="shared" si="173"/>
        <v/>
      </c>
    </row>
    <row r="3449" spans="1:18" x14ac:dyDescent="0.3">
      <c r="A3449">
        <v>9283</v>
      </c>
      <c r="B3449">
        <v>2007</v>
      </c>
      <c r="C3449">
        <v>2</v>
      </c>
      <c r="D3449">
        <v>0.13383239999999999</v>
      </c>
      <c r="E3449">
        <v>0.13571739999999999</v>
      </c>
      <c r="F3449">
        <v>9.0478199999999995E-2</v>
      </c>
      <c r="G3449">
        <v>0.24542220000000001</v>
      </c>
      <c r="H3449">
        <v>8.4822999999999999E-3</v>
      </c>
      <c r="I3449">
        <v>0.2068074</v>
      </c>
      <c r="J3449">
        <v>4.8066600000000001E-2</v>
      </c>
      <c r="K3449">
        <v>4.07152E-2</v>
      </c>
      <c r="L3449">
        <v>6.1072799999999997E-2</v>
      </c>
      <c r="M3449">
        <v>2.9405400000000002E-2</v>
      </c>
      <c r="O3449" t="str">
        <f>Table_Index[[#This Row],[ID]]&amp;Table_Index[[#This Row],[year]]</f>
        <v>92832007</v>
      </c>
      <c r="R3449" t="str">
        <f t="shared" si="173"/>
        <v/>
      </c>
    </row>
    <row r="3450" spans="1:18" x14ac:dyDescent="0.3">
      <c r="A3450">
        <v>9283</v>
      </c>
      <c r="B3450">
        <v>2007</v>
      </c>
      <c r="C3450">
        <v>3</v>
      </c>
      <c r="D3450">
        <v>0.15607579999999999</v>
      </c>
      <c r="E3450">
        <v>0.1149666</v>
      </c>
      <c r="F3450">
        <v>8.0267599999999995E-2</v>
      </c>
      <c r="G3450">
        <v>0.203456</v>
      </c>
      <c r="H3450">
        <v>7.3160500000000003E-2</v>
      </c>
      <c r="I3450">
        <v>0.19857859999999999</v>
      </c>
      <c r="J3450">
        <v>6.2709000000000001E-2</v>
      </c>
      <c r="K3450">
        <v>4.5986600000000002E-2</v>
      </c>
      <c r="L3450">
        <v>3.13545E-2</v>
      </c>
      <c r="M3450">
        <v>3.3444799999999997E-2</v>
      </c>
      <c r="O3450" t="str">
        <f>Table_Index[[#This Row],[ID]]&amp;Table_Index[[#This Row],[year]]</f>
        <v>92832007</v>
      </c>
      <c r="R3450" t="str">
        <f t="shared" si="173"/>
        <v/>
      </c>
    </row>
    <row r="3451" spans="1:18" x14ac:dyDescent="0.3">
      <c r="A3451">
        <v>9283</v>
      </c>
      <c r="B3451">
        <v>2007</v>
      </c>
      <c r="C3451">
        <v>4</v>
      </c>
      <c r="D3451">
        <v>0.1505553</v>
      </c>
      <c r="E3451">
        <v>0.18198990000000001</v>
      </c>
      <c r="F3451">
        <v>0.1075395</v>
      </c>
      <c r="G3451">
        <v>0.1091939</v>
      </c>
      <c r="H3451">
        <v>0</v>
      </c>
      <c r="I3451">
        <v>0.20680670000000001</v>
      </c>
      <c r="J3451">
        <v>0.1025761</v>
      </c>
      <c r="K3451">
        <v>9.5958299999999996E-2</v>
      </c>
      <c r="L3451">
        <v>2.6802099999999999E-2</v>
      </c>
      <c r="M3451">
        <v>1.85781E-2</v>
      </c>
      <c r="O3451" t="str">
        <f>Table_Index[[#This Row],[ID]]&amp;Table_Index[[#This Row],[year]]</f>
        <v>92832007</v>
      </c>
      <c r="R3451" t="str">
        <f t="shared" si="173"/>
        <v/>
      </c>
    </row>
    <row r="3452" spans="1:18" x14ac:dyDescent="0.3">
      <c r="A3452">
        <v>9283</v>
      </c>
      <c r="B3452">
        <v>2008</v>
      </c>
      <c r="C3452">
        <v>1</v>
      </c>
      <c r="D3452">
        <v>0.1820281</v>
      </c>
      <c r="E3452">
        <v>0.1039061</v>
      </c>
      <c r="F3452">
        <v>0.1039061</v>
      </c>
      <c r="G3452">
        <v>0.10044260000000001</v>
      </c>
      <c r="H3452">
        <v>0</v>
      </c>
      <c r="I3452">
        <v>0.25110640000000001</v>
      </c>
      <c r="J3452">
        <v>9.9576700000000004E-2</v>
      </c>
      <c r="K3452">
        <v>0.1073696</v>
      </c>
      <c r="L3452">
        <v>2.3378900000000001E-2</v>
      </c>
      <c r="M3452">
        <v>2.8285500000000002E-2</v>
      </c>
      <c r="O3452" t="str">
        <f>Table_Index[[#This Row],[ID]]&amp;Table_Index[[#This Row],[year]]</f>
        <v>92832008</v>
      </c>
      <c r="R3452" t="str">
        <f t="shared" si="173"/>
        <v/>
      </c>
    </row>
    <row r="3453" spans="1:18" x14ac:dyDescent="0.3">
      <c r="A3453">
        <v>9283</v>
      </c>
      <c r="B3453">
        <v>2008</v>
      </c>
      <c r="C3453">
        <v>2</v>
      </c>
      <c r="D3453">
        <v>0.15632740000000001</v>
      </c>
      <c r="E3453">
        <v>0.1832994</v>
      </c>
      <c r="F3453">
        <v>8.4218600000000005E-2</v>
      </c>
      <c r="G3453">
        <v>0.2807288</v>
      </c>
      <c r="H3453">
        <v>0</v>
      </c>
      <c r="I3453">
        <v>0.15687789999999999</v>
      </c>
      <c r="J3453">
        <v>2.4770199999999999E-2</v>
      </c>
      <c r="K3453">
        <v>2.9724199999999999E-2</v>
      </c>
      <c r="L3453">
        <v>4.9540399999999998E-2</v>
      </c>
      <c r="M3453">
        <v>3.4513099999999998E-2</v>
      </c>
      <c r="O3453" t="str">
        <f>Table_Index[[#This Row],[ID]]&amp;Table_Index[[#This Row],[year]]</f>
        <v>92832008</v>
      </c>
      <c r="R3453" t="str">
        <f t="shared" si="173"/>
        <v/>
      </c>
    </row>
    <row r="3454" spans="1:18" x14ac:dyDescent="0.3">
      <c r="A3454">
        <v>9283</v>
      </c>
      <c r="B3454">
        <v>2008</v>
      </c>
      <c r="C3454">
        <v>3</v>
      </c>
      <c r="D3454">
        <v>0.20857139999999999</v>
      </c>
      <c r="E3454">
        <v>0.10112549999999999</v>
      </c>
      <c r="F3454">
        <v>7.0787900000000001E-2</v>
      </c>
      <c r="G3454">
        <v>0.17299690000000001</v>
      </c>
      <c r="H3454">
        <v>0</v>
      </c>
      <c r="I3454">
        <v>0.21489169999999999</v>
      </c>
      <c r="J3454">
        <v>0.1645045</v>
      </c>
      <c r="K3454">
        <v>2.65455E-2</v>
      </c>
      <c r="L3454">
        <v>1.7697000000000001E-2</v>
      </c>
      <c r="M3454">
        <v>2.2879699999999999E-2</v>
      </c>
      <c r="O3454" t="str">
        <f>Table_Index[[#This Row],[ID]]&amp;Table_Index[[#This Row],[year]]</f>
        <v>92832008</v>
      </c>
      <c r="R3454" t="str">
        <f t="shared" si="173"/>
        <v/>
      </c>
    </row>
    <row r="3455" spans="1:18" x14ac:dyDescent="0.3">
      <c r="A3455">
        <v>9283</v>
      </c>
      <c r="B3455">
        <v>2008</v>
      </c>
      <c r="C3455">
        <v>4</v>
      </c>
      <c r="D3455">
        <v>0.11100790000000001</v>
      </c>
      <c r="E3455">
        <v>0.10175729999999999</v>
      </c>
      <c r="F3455">
        <v>6.1054400000000002E-2</v>
      </c>
      <c r="G3455">
        <v>0.17977119999999999</v>
      </c>
      <c r="H3455">
        <v>0</v>
      </c>
      <c r="I3455">
        <v>0.40702899999999997</v>
      </c>
      <c r="J3455">
        <v>3.3919100000000001E-2</v>
      </c>
      <c r="K3455">
        <v>1.7637900000000001E-2</v>
      </c>
      <c r="L3455">
        <v>7.4621999999999994E-2</v>
      </c>
      <c r="M3455">
        <v>1.3201299999999999E-2</v>
      </c>
      <c r="O3455" t="str">
        <f>Table_Index[[#This Row],[ID]]&amp;Table_Index[[#This Row],[year]]</f>
        <v>92832008</v>
      </c>
      <c r="R3455" t="str">
        <f t="shared" si="173"/>
        <v/>
      </c>
    </row>
    <row r="3456" spans="1:18" x14ac:dyDescent="0.3">
      <c r="A3456">
        <v>9283</v>
      </c>
      <c r="B3456">
        <v>2009</v>
      </c>
      <c r="C3456">
        <v>1</v>
      </c>
      <c r="D3456">
        <v>8.78501E-2</v>
      </c>
      <c r="E3456">
        <v>0.1067338</v>
      </c>
      <c r="F3456">
        <v>0</v>
      </c>
      <c r="G3456">
        <v>0.18199480000000001</v>
      </c>
      <c r="H3456">
        <v>0.1185566</v>
      </c>
      <c r="I3456">
        <v>0.34483229999999998</v>
      </c>
      <c r="J3456">
        <v>6.4040299999999994E-2</v>
      </c>
      <c r="K3456">
        <v>5.9114100000000003E-2</v>
      </c>
      <c r="L3456">
        <v>2.7094E-2</v>
      </c>
      <c r="M3456">
        <v>9.7838999999999999E-3</v>
      </c>
      <c r="O3456" t="str">
        <f>Table_Index[[#This Row],[ID]]&amp;Table_Index[[#This Row],[year]]</f>
        <v>92832009</v>
      </c>
      <c r="R3456" t="str">
        <f t="shared" si="173"/>
        <v/>
      </c>
    </row>
    <row r="3457" spans="1:18" x14ac:dyDescent="0.3">
      <c r="A3457">
        <v>9283</v>
      </c>
      <c r="B3457">
        <v>2009</v>
      </c>
      <c r="C3457">
        <v>2</v>
      </c>
      <c r="D3457">
        <v>0.1344079</v>
      </c>
      <c r="E3457">
        <v>0.18843509999999999</v>
      </c>
      <c r="F3457">
        <v>0.1065068</v>
      </c>
      <c r="G3457">
        <v>0.31351230000000002</v>
      </c>
      <c r="H3457">
        <v>8.1928000000000001E-3</v>
      </c>
      <c r="I3457">
        <v>6.2265500000000001E-2</v>
      </c>
      <c r="J3457">
        <v>0</v>
      </c>
      <c r="K3457">
        <v>4.5879900000000001E-2</v>
      </c>
      <c r="L3457">
        <v>0.10393189999999999</v>
      </c>
      <c r="M3457">
        <v>3.6867700000000003E-2</v>
      </c>
      <c r="O3457" t="str">
        <f>Table_Index[[#This Row],[ID]]&amp;Table_Index[[#This Row],[year]]</f>
        <v>92832009</v>
      </c>
      <c r="R3457" t="str">
        <f t="shared" si="173"/>
        <v/>
      </c>
    </row>
    <row r="3458" spans="1:18" x14ac:dyDescent="0.3">
      <c r="A3458">
        <v>9283</v>
      </c>
      <c r="B3458">
        <v>2009</v>
      </c>
      <c r="C3458">
        <v>3</v>
      </c>
      <c r="D3458">
        <v>0.14494290000000001</v>
      </c>
      <c r="E3458">
        <v>0.1412265</v>
      </c>
      <c r="F3458">
        <v>8.9195700000000003E-2</v>
      </c>
      <c r="G3458">
        <v>0.16368460000000001</v>
      </c>
      <c r="H3458">
        <v>7.9638999999999995E-3</v>
      </c>
      <c r="I3458">
        <v>0.2229891</v>
      </c>
      <c r="J3458">
        <v>0.12901509999999999</v>
      </c>
      <c r="K3458">
        <v>4.9376200000000002E-2</v>
      </c>
      <c r="L3458">
        <v>1.8157699999999999E-2</v>
      </c>
      <c r="M3458">
        <v>3.3448400000000003E-2</v>
      </c>
      <c r="O3458" t="str">
        <f>Table_Index[[#This Row],[ID]]&amp;Table_Index[[#This Row],[year]]</f>
        <v>92832009</v>
      </c>
      <c r="R3458" t="str">
        <f t="shared" si="173"/>
        <v/>
      </c>
    </row>
    <row r="3459" spans="1:18" x14ac:dyDescent="0.3">
      <c r="A3459">
        <v>9283</v>
      </c>
      <c r="B3459">
        <v>2009</v>
      </c>
      <c r="C3459">
        <v>4</v>
      </c>
      <c r="D3459">
        <v>0.19057959999999999</v>
      </c>
      <c r="E3459">
        <v>0.1226556</v>
      </c>
      <c r="F3459">
        <v>5.8874700000000002E-2</v>
      </c>
      <c r="G3459">
        <v>5.7893500000000001E-2</v>
      </c>
      <c r="H3459">
        <v>5.8874700000000002E-2</v>
      </c>
      <c r="I3459">
        <v>0.31340109999999999</v>
      </c>
      <c r="J3459">
        <v>0.1202025</v>
      </c>
      <c r="K3459">
        <v>3.1399799999999999E-2</v>
      </c>
      <c r="L3459">
        <v>2.0606099999999999E-2</v>
      </c>
      <c r="M3459">
        <v>2.5512400000000001E-2</v>
      </c>
      <c r="O3459" t="str">
        <f>Table_Index[[#This Row],[ID]]&amp;Table_Index[[#This Row],[year]]</f>
        <v>92832009</v>
      </c>
      <c r="R3459" t="str">
        <f t="shared" si="173"/>
        <v/>
      </c>
    </row>
    <row r="3460" spans="1:18" x14ac:dyDescent="0.3">
      <c r="A3460">
        <v>9283</v>
      </c>
      <c r="B3460">
        <v>2010</v>
      </c>
      <c r="C3460">
        <v>1</v>
      </c>
      <c r="D3460">
        <v>8.7327100000000005E-2</v>
      </c>
      <c r="E3460">
        <v>0.22303339999999999</v>
      </c>
      <c r="F3460">
        <v>4.1917000000000003E-2</v>
      </c>
      <c r="G3460">
        <v>0.1061897</v>
      </c>
      <c r="H3460">
        <v>3.4756200000000001E-2</v>
      </c>
      <c r="I3460">
        <v>0.30040519999999998</v>
      </c>
      <c r="J3460">
        <v>0.14042199999999999</v>
      </c>
      <c r="K3460">
        <v>2.44516E-2</v>
      </c>
      <c r="L3460">
        <v>2.54296E-2</v>
      </c>
      <c r="M3460">
        <v>1.6068200000000001E-2</v>
      </c>
      <c r="O3460" t="str">
        <f>Table_Index[[#This Row],[ID]]&amp;Table_Index[[#This Row],[year]]</f>
        <v>92832010</v>
      </c>
      <c r="R3460" t="str">
        <f t="shared" si="173"/>
        <v/>
      </c>
    </row>
    <row r="3461" spans="1:18" x14ac:dyDescent="0.3">
      <c r="A3461">
        <v>9283</v>
      </c>
      <c r="B3461">
        <v>2010</v>
      </c>
      <c r="C3461">
        <v>2</v>
      </c>
      <c r="D3461">
        <v>7.6001600000000002E-2</v>
      </c>
      <c r="E3461">
        <v>6.2868999999999994E-2</v>
      </c>
      <c r="F3461">
        <v>3.7419599999999997E-2</v>
      </c>
      <c r="G3461">
        <v>0.2172753</v>
      </c>
      <c r="H3461">
        <v>1.19451E-2</v>
      </c>
      <c r="I3461">
        <v>0.37344189999999999</v>
      </c>
      <c r="J3461">
        <v>0.1181937</v>
      </c>
      <c r="K3461">
        <v>1.8106299999999999E-2</v>
      </c>
      <c r="L3461">
        <v>5.93483E-2</v>
      </c>
      <c r="M3461">
        <v>2.5399100000000001E-2</v>
      </c>
      <c r="O3461" t="str">
        <f>Table_Index[[#This Row],[ID]]&amp;Table_Index[[#This Row],[year]]</f>
        <v>92832010</v>
      </c>
      <c r="R3461" t="str">
        <f t="shared" si="173"/>
        <v/>
      </c>
    </row>
    <row r="3462" spans="1:18" x14ac:dyDescent="0.3">
      <c r="A3462">
        <v>9283</v>
      </c>
      <c r="B3462">
        <v>2010</v>
      </c>
      <c r="C3462">
        <v>3</v>
      </c>
      <c r="D3462">
        <v>0.1074552</v>
      </c>
      <c r="E3462">
        <v>8.2220100000000004E-2</v>
      </c>
      <c r="F3462">
        <v>6.3080300000000006E-2</v>
      </c>
      <c r="G3462">
        <v>0.20015869999999999</v>
      </c>
      <c r="H3462">
        <v>3.3697000000000002E-3</v>
      </c>
      <c r="I3462">
        <v>0.24935599999999999</v>
      </c>
      <c r="J3462">
        <v>0.19274540000000001</v>
      </c>
      <c r="K3462">
        <v>2.2913800000000002E-2</v>
      </c>
      <c r="L3462">
        <v>5.6610599999999997E-2</v>
      </c>
      <c r="M3462">
        <v>2.2090100000000001E-2</v>
      </c>
      <c r="O3462" t="str">
        <f>Table_Index[[#This Row],[ID]]&amp;Table_Index[[#This Row],[year]]</f>
        <v>92832010</v>
      </c>
      <c r="R3462" t="str">
        <f t="shared" si="173"/>
        <v/>
      </c>
    </row>
    <row r="3463" spans="1:18" x14ac:dyDescent="0.3">
      <c r="A3463">
        <v>9283</v>
      </c>
      <c r="B3463">
        <v>2010</v>
      </c>
      <c r="C3463">
        <v>4</v>
      </c>
      <c r="D3463">
        <v>9.1165999999999997E-2</v>
      </c>
      <c r="E3463">
        <v>0.14340810000000001</v>
      </c>
      <c r="F3463">
        <v>6.4212599999999995E-2</v>
      </c>
      <c r="G3463">
        <v>0.16172059999999999</v>
      </c>
      <c r="H3463">
        <v>2.4079699999999999E-2</v>
      </c>
      <c r="I3463">
        <v>0.28538920000000001</v>
      </c>
      <c r="J3463">
        <v>0.1177231</v>
      </c>
      <c r="K3463">
        <v>2.78255E-2</v>
      </c>
      <c r="L3463">
        <v>4.9943099999999997E-2</v>
      </c>
      <c r="M3463">
        <v>3.4532100000000003E-2</v>
      </c>
      <c r="O3463" t="str">
        <f>Table_Index[[#This Row],[ID]]&amp;Table_Index[[#This Row],[year]]</f>
        <v>92832010</v>
      </c>
      <c r="R3463" t="str">
        <f t="shared" si="173"/>
        <v/>
      </c>
    </row>
    <row r="3464" spans="1:18" x14ac:dyDescent="0.3">
      <c r="A3464">
        <v>9283</v>
      </c>
      <c r="B3464">
        <v>2011</v>
      </c>
      <c r="C3464">
        <v>1</v>
      </c>
      <c r="D3464">
        <v>7.7747800000000006E-2</v>
      </c>
      <c r="E3464">
        <v>8.4815699999999994E-2</v>
      </c>
      <c r="F3464">
        <v>5.3451600000000002E-2</v>
      </c>
      <c r="G3464">
        <v>0.15117620000000001</v>
      </c>
      <c r="H3464">
        <v>1.13382E-2</v>
      </c>
      <c r="I3464">
        <v>0.4535286</v>
      </c>
      <c r="J3464">
        <v>0.11014259999999999</v>
      </c>
      <c r="K3464">
        <v>2.42962E-2</v>
      </c>
      <c r="L3464">
        <v>2.81836E-2</v>
      </c>
      <c r="M3464">
        <v>5.3195999999999998E-3</v>
      </c>
      <c r="O3464" t="str">
        <f>Table_Index[[#This Row],[ID]]&amp;Table_Index[[#This Row],[year]]</f>
        <v>92832011</v>
      </c>
      <c r="R3464" t="str">
        <f t="shared" si="173"/>
        <v/>
      </c>
    </row>
    <row r="3465" spans="1:18" x14ac:dyDescent="0.3">
      <c r="A3465">
        <v>9283</v>
      </c>
      <c r="B3465">
        <v>2011</v>
      </c>
      <c r="C3465">
        <v>2</v>
      </c>
      <c r="D3465">
        <v>8.8021600000000005E-2</v>
      </c>
      <c r="E3465">
        <v>0.115801</v>
      </c>
      <c r="F3465">
        <v>5.69799E-2</v>
      </c>
      <c r="G3465">
        <v>0.19833129999999999</v>
      </c>
      <c r="H3465">
        <v>1.817E-3</v>
      </c>
      <c r="I3465">
        <v>0.3561243</v>
      </c>
      <c r="J3465">
        <v>9.8842700000000006E-2</v>
      </c>
      <c r="K3465">
        <v>1.93809E-2</v>
      </c>
      <c r="L3465">
        <v>4.0152199999999999E-2</v>
      </c>
      <c r="M3465">
        <v>2.45492E-2</v>
      </c>
      <c r="O3465" t="str">
        <f>Table_Index[[#This Row],[ID]]&amp;Table_Index[[#This Row],[year]]</f>
        <v>92832011</v>
      </c>
      <c r="R3465" t="str">
        <f t="shared" si="173"/>
        <v/>
      </c>
    </row>
    <row r="3466" spans="1:18" x14ac:dyDescent="0.3">
      <c r="A3466">
        <v>9283</v>
      </c>
      <c r="B3466">
        <v>2011</v>
      </c>
      <c r="C3466">
        <v>3</v>
      </c>
      <c r="D3466">
        <v>0.13240250000000001</v>
      </c>
      <c r="E3466">
        <v>9.3403899999999998E-2</v>
      </c>
      <c r="F3466">
        <v>4.7664900000000003E-2</v>
      </c>
      <c r="G3466">
        <v>0.19547419999999999</v>
      </c>
      <c r="H3466">
        <v>2.8888E-3</v>
      </c>
      <c r="I3466">
        <v>0.3370245</v>
      </c>
      <c r="J3466">
        <v>9.46076E-2</v>
      </c>
      <c r="K3466">
        <v>4.3331700000000001E-2</v>
      </c>
      <c r="L3466">
        <v>3.9480000000000001E-2</v>
      </c>
      <c r="M3466">
        <v>1.37217E-2</v>
      </c>
      <c r="O3466" t="str">
        <f>Table_Index[[#This Row],[ID]]&amp;Table_Index[[#This Row],[year]]</f>
        <v>92832011</v>
      </c>
      <c r="R3466" t="str">
        <f t="shared" si="173"/>
        <v/>
      </c>
    </row>
    <row r="3467" spans="1:18" x14ac:dyDescent="0.3">
      <c r="A3467">
        <v>9283</v>
      </c>
      <c r="B3467">
        <v>2011</v>
      </c>
      <c r="C3467">
        <v>4</v>
      </c>
      <c r="D3467">
        <v>9.07004E-2</v>
      </c>
      <c r="E3467">
        <v>6.6531000000000007E-2</v>
      </c>
      <c r="F3467">
        <v>4.9378400000000003E-2</v>
      </c>
      <c r="G3467">
        <v>9.8756899999999995E-2</v>
      </c>
      <c r="H3467">
        <v>5.9106899999999997E-2</v>
      </c>
      <c r="I3467">
        <v>0.39762639999999999</v>
      </c>
      <c r="J3467">
        <v>9.8341100000000001E-2</v>
      </c>
      <c r="K3467">
        <v>8.0304899999999999E-2</v>
      </c>
      <c r="L3467">
        <v>4.3660900000000002E-2</v>
      </c>
      <c r="M3467">
        <v>1.55932E-2</v>
      </c>
      <c r="O3467" t="str">
        <f>Table_Index[[#This Row],[ID]]&amp;Table_Index[[#This Row],[year]]</f>
        <v>92832011</v>
      </c>
      <c r="R3467" t="str">
        <f t="shared" si="173"/>
        <v/>
      </c>
    </row>
    <row r="3468" spans="1:18" x14ac:dyDescent="0.3">
      <c r="A3468">
        <v>9283</v>
      </c>
      <c r="B3468">
        <v>2012</v>
      </c>
      <c r="C3468">
        <v>1</v>
      </c>
      <c r="D3468">
        <v>7.9142599999999994E-2</v>
      </c>
      <c r="E3468">
        <v>0.15115529999999999</v>
      </c>
      <c r="F3468">
        <v>0.101602</v>
      </c>
      <c r="G3468">
        <v>0.26380880000000001</v>
      </c>
      <c r="H3468">
        <v>5.5885400000000002E-2</v>
      </c>
      <c r="I3468">
        <v>0</v>
      </c>
      <c r="J3468">
        <v>0.23618020000000001</v>
      </c>
      <c r="K3468">
        <v>2.9945900000000001E-2</v>
      </c>
      <c r="L3468">
        <v>3.2797800000000002E-2</v>
      </c>
      <c r="M3468">
        <v>4.9481999999999998E-2</v>
      </c>
      <c r="O3468" t="str">
        <f>Table_Index[[#This Row],[ID]]&amp;Table_Index[[#This Row],[year]]</f>
        <v>92832012</v>
      </c>
      <c r="R3468" t="str">
        <f t="shared" si="173"/>
        <v/>
      </c>
    </row>
    <row r="3469" spans="1:18" x14ac:dyDescent="0.3">
      <c r="A3469">
        <v>9283</v>
      </c>
      <c r="B3469">
        <v>2012</v>
      </c>
      <c r="C3469">
        <v>2</v>
      </c>
      <c r="D3469">
        <v>9.7583100000000006E-2</v>
      </c>
      <c r="E3469">
        <v>0.17701120000000001</v>
      </c>
      <c r="F3469">
        <v>8.8505600000000004E-2</v>
      </c>
      <c r="G3469">
        <v>8.8982199999999997E-2</v>
      </c>
      <c r="H3469">
        <v>0</v>
      </c>
      <c r="I3469">
        <v>0.33359810000000001</v>
      </c>
      <c r="J3469">
        <v>0.13343920000000001</v>
      </c>
      <c r="K3469">
        <v>2.4509199999999998E-2</v>
      </c>
      <c r="L3469">
        <v>3.4040599999999997E-2</v>
      </c>
      <c r="M3469">
        <v>2.2330599999999999E-2</v>
      </c>
      <c r="O3469" t="str">
        <f>Table_Index[[#This Row],[ID]]&amp;Table_Index[[#This Row],[year]]</f>
        <v>92832012</v>
      </c>
      <c r="R3469" t="str">
        <f t="shared" si="173"/>
        <v/>
      </c>
    </row>
    <row r="3470" spans="1:18" x14ac:dyDescent="0.3">
      <c r="A3470">
        <v>9283</v>
      </c>
      <c r="B3470">
        <v>2012</v>
      </c>
      <c r="C3470">
        <v>3</v>
      </c>
      <c r="D3470">
        <v>0.1326811</v>
      </c>
      <c r="E3470">
        <v>8.5040199999999996E-2</v>
      </c>
      <c r="F3470">
        <v>5.0749799999999998E-2</v>
      </c>
      <c r="G3470">
        <v>0.2153438</v>
      </c>
      <c r="H3470">
        <v>3.2918999999999999E-3</v>
      </c>
      <c r="I3470">
        <v>0.2852963</v>
      </c>
      <c r="J3470">
        <v>0.13167519999999999</v>
      </c>
      <c r="K3470">
        <v>3.4290399999999999E-2</v>
      </c>
      <c r="L3470">
        <v>2.74323E-2</v>
      </c>
      <c r="M3470">
        <v>3.4199E-2</v>
      </c>
      <c r="O3470" t="str">
        <f>Table_Index[[#This Row],[ID]]&amp;Table_Index[[#This Row],[year]]</f>
        <v>92832012</v>
      </c>
      <c r="R3470" t="str">
        <f t="shared" ref="R3470:R3533" si="174">RIGHT(P3470,4)</f>
        <v/>
      </c>
    </row>
    <row r="3471" spans="1:18" x14ac:dyDescent="0.3">
      <c r="A3471">
        <v>9283</v>
      </c>
      <c r="B3471">
        <v>2012</v>
      </c>
      <c r="C3471">
        <v>4</v>
      </c>
      <c r="D3471">
        <v>9.0729000000000004E-2</v>
      </c>
      <c r="E3471">
        <v>0.11836389999999999</v>
      </c>
      <c r="F3471">
        <v>4.9942599999999997E-2</v>
      </c>
      <c r="G3471">
        <v>0.12985070000000001</v>
      </c>
      <c r="H3471">
        <v>1.9478E-3</v>
      </c>
      <c r="I3471">
        <v>0.37456919999999999</v>
      </c>
      <c r="J3471">
        <v>0.11237080000000001</v>
      </c>
      <c r="K3471">
        <v>5.7633700000000003E-2</v>
      </c>
      <c r="L3471">
        <v>2.3473000000000001E-2</v>
      </c>
      <c r="M3471">
        <v>4.11194E-2</v>
      </c>
      <c r="O3471" t="str">
        <f>Table_Index[[#This Row],[ID]]&amp;Table_Index[[#This Row],[year]]</f>
        <v>92832012</v>
      </c>
      <c r="R3471" t="str">
        <f t="shared" si="174"/>
        <v/>
      </c>
    </row>
    <row r="3472" spans="1:18" x14ac:dyDescent="0.3">
      <c r="A3472">
        <v>9284</v>
      </c>
      <c r="B3472">
        <v>2003</v>
      </c>
      <c r="C3472">
        <v>1</v>
      </c>
      <c r="D3472">
        <v>0</v>
      </c>
      <c r="E3472">
        <v>2.8809999999999999E-3</v>
      </c>
      <c r="F3472">
        <v>2.4608999999999998E-3</v>
      </c>
      <c r="G3472">
        <v>3.0009999999999998E-4</v>
      </c>
      <c r="H3472">
        <v>0</v>
      </c>
      <c r="I3472">
        <v>0</v>
      </c>
      <c r="J3472">
        <v>2.5209E-3</v>
      </c>
      <c r="K3472">
        <v>0.9903516</v>
      </c>
      <c r="L3472">
        <v>1.2604000000000001E-3</v>
      </c>
      <c r="M3472">
        <v>2.251E-4</v>
      </c>
      <c r="O3472" t="str">
        <f>Table_Index[[#This Row],[ID]]&amp;Table_Index[[#This Row],[year]]</f>
        <v>92842003</v>
      </c>
      <c r="R3472" t="str">
        <f t="shared" si="174"/>
        <v/>
      </c>
    </row>
    <row r="3473" spans="1:18" x14ac:dyDescent="0.3">
      <c r="A3473">
        <v>9284</v>
      </c>
      <c r="B3473">
        <v>2003</v>
      </c>
      <c r="C3473">
        <v>2</v>
      </c>
      <c r="D3473">
        <v>3.8993000000000001E-3</v>
      </c>
      <c r="E3473">
        <v>5.5890000000000002E-3</v>
      </c>
      <c r="F3473">
        <v>2.5994999999999998E-3</v>
      </c>
      <c r="G3473">
        <v>4.0293000000000004E-3</v>
      </c>
      <c r="H3473">
        <v>0</v>
      </c>
      <c r="I3473">
        <v>5.849E-3</v>
      </c>
      <c r="J3473">
        <v>9.2840000000000002E-4</v>
      </c>
      <c r="K3473">
        <v>0.97483070000000005</v>
      </c>
      <c r="L3473">
        <v>1.9497E-3</v>
      </c>
      <c r="M3473">
        <v>3.2489999999999998E-4</v>
      </c>
      <c r="O3473" t="str">
        <f>Table_Index[[#This Row],[ID]]&amp;Table_Index[[#This Row],[year]]</f>
        <v>92842003</v>
      </c>
      <c r="R3473" t="str">
        <f t="shared" si="174"/>
        <v/>
      </c>
    </row>
    <row r="3474" spans="1:18" x14ac:dyDescent="0.3">
      <c r="A3474">
        <v>9284</v>
      </c>
      <c r="B3474">
        <v>2003</v>
      </c>
      <c r="C3474">
        <v>3</v>
      </c>
      <c r="D3474">
        <v>8.4530900000000006E-2</v>
      </c>
      <c r="E3474">
        <v>0.1098901</v>
      </c>
      <c r="F3474">
        <v>0.1775148</v>
      </c>
      <c r="G3474">
        <v>0.1775148</v>
      </c>
      <c r="H3474">
        <v>0</v>
      </c>
      <c r="I3474">
        <v>7.6077800000000001E-2</v>
      </c>
      <c r="J3474">
        <v>9.7210500000000005E-2</v>
      </c>
      <c r="K3474">
        <v>0.101437</v>
      </c>
      <c r="L3474">
        <v>0.1267963</v>
      </c>
      <c r="M3474">
        <v>4.9027899999999999E-2</v>
      </c>
      <c r="O3474" t="str">
        <f>Table_Index[[#This Row],[ID]]&amp;Table_Index[[#This Row],[year]]</f>
        <v>92842003</v>
      </c>
      <c r="R3474" t="str">
        <f t="shared" si="174"/>
        <v/>
      </c>
    </row>
    <row r="3475" spans="1:18" x14ac:dyDescent="0.3">
      <c r="A3475">
        <v>9284</v>
      </c>
      <c r="B3475">
        <v>2003</v>
      </c>
      <c r="C3475">
        <v>4</v>
      </c>
      <c r="D3475">
        <v>6.7176799999999995E-2</v>
      </c>
      <c r="E3475">
        <v>0.1091623</v>
      </c>
      <c r="F3475">
        <v>0.16374349999999999</v>
      </c>
      <c r="G3475">
        <v>8.2616599999999998E-2</v>
      </c>
      <c r="H3475">
        <v>0.27290579999999998</v>
      </c>
      <c r="I3475">
        <v>0.15954489999999999</v>
      </c>
      <c r="J3475">
        <v>0</v>
      </c>
      <c r="K3475">
        <v>5.4581200000000003E-2</v>
      </c>
      <c r="L3475">
        <v>7.9772499999999996E-2</v>
      </c>
      <c r="M3475">
        <v>1.0496399999999999E-2</v>
      </c>
      <c r="O3475" t="str">
        <f>Table_Index[[#This Row],[ID]]&amp;Table_Index[[#This Row],[year]]</f>
        <v>92842003</v>
      </c>
      <c r="R3475" t="str">
        <f t="shared" si="174"/>
        <v/>
      </c>
    </row>
    <row r="3476" spans="1:18" x14ac:dyDescent="0.3">
      <c r="A3476">
        <v>9284</v>
      </c>
      <c r="B3476">
        <v>2004</v>
      </c>
      <c r="C3476">
        <v>1</v>
      </c>
      <c r="D3476">
        <v>3.8654800000000003E-2</v>
      </c>
      <c r="E3476">
        <v>0.28797840000000002</v>
      </c>
      <c r="F3476">
        <v>7.7309600000000006E-2</v>
      </c>
      <c r="G3476">
        <v>0.28102050000000001</v>
      </c>
      <c r="H3476">
        <v>0</v>
      </c>
      <c r="I3476">
        <v>0.15461920000000001</v>
      </c>
      <c r="J3476">
        <v>0.1275609</v>
      </c>
      <c r="K3476">
        <v>2.8991099999999999E-2</v>
      </c>
      <c r="L3476">
        <v>0</v>
      </c>
      <c r="M3476">
        <v>3.8655E-3</v>
      </c>
      <c r="O3476" t="str">
        <f>Table_Index[[#This Row],[ID]]&amp;Table_Index[[#This Row],[year]]</f>
        <v>92842004</v>
      </c>
      <c r="R3476" t="str">
        <f t="shared" si="174"/>
        <v/>
      </c>
    </row>
    <row r="3477" spans="1:18" x14ac:dyDescent="0.3">
      <c r="A3477">
        <v>9284</v>
      </c>
      <c r="B3477">
        <v>2004</v>
      </c>
      <c r="C3477">
        <v>2</v>
      </c>
      <c r="D3477">
        <v>6.4620399999999995E-2</v>
      </c>
      <c r="E3477">
        <v>0.24232629999999999</v>
      </c>
      <c r="F3477">
        <v>0.1227787</v>
      </c>
      <c r="G3477">
        <v>0.24555740000000001</v>
      </c>
      <c r="H3477">
        <v>0.1033926</v>
      </c>
      <c r="I3477">
        <v>0</v>
      </c>
      <c r="J3477">
        <v>0.1066236</v>
      </c>
      <c r="K3477">
        <v>4.2003199999999997E-2</v>
      </c>
      <c r="L3477">
        <v>6.4620399999999995E-2</v>
      </c>
      <c r="M3477">
        <v>8.0774999999999996E-3</v>
      </c>
      <c r="O3477" t="str">
        <f>Table_Index[[#This Row],[ID]]&amp;Table_Index[[#This Row],[year]]</f>
        <v>92842004</v>
      </c>
      <c r="R3477" t="str">
        <f t="shared" si="174"/>
        <v/>
      </c>
    </row>
    <row r="3478" spans="1:18" x14ac:dyDescent="0.3">
      <c r="A3478">
        <v>9284</v>
      </c>
      <c r="B3478">
        <v>2004</v>
      </c>
      <c r="C3478">
        <v>3</v>
      </c>
      <c r="D3478">
        <v>7.6537999999999997E-3</v>
      </c>
      <c r="E3478">
        <v>1.9542000000000001E-3</v>
      </c>
      <c r="F3478">
        <v>3.3221000000000001E-3</v>
      </c>
      <c r="G3478">
        <v>9.7710000000000006E-4</v>
      </c>
      <c r="H3478">
        <v>0</v>
      </c>
      <c r="I3478">
        <v>5.8624999999999997E-3</v>
      </c>
      <c r="J3478">
        <v>1.3028E-3</v>
      </c>
      <c r="K3478">
        <v>0.97707770000000005</v>
      </c>
      <c r="L3478">
        <v>1.7197E-3</v>
      </c>
      <c r="M3478">
        <v>1.303E-4</v>
      </c>
      <c r="O3478" t="str">
        <f>Table_Index[[#This Row],[ID]]&amp;Table_Index[[#This Row],[year]]</f>
        <v>92842004</v>
      </c>
      <c r="R3478" t="str">
        <f t="shared" si="174"/>
        <v/>
      </c>
    </row>
    <row r="3479" spans="1:18" x14ac:dyDescent="0.3">
      <c r="A3479">
        <v>9284</v>
      </c>
      <c r="B3479">
        <v>2004</v>
      </c>
      <c r="C3479">
        <v>4</v>
      </c>
      <c r="D3479">
        <v>2.5570900000000001E-2</v>
      </c>
      <c r="E3479">
        <v>7.0624500000000007E-2</v>
      </c>
      <c r="F3479">
        <v>2.1917900000000001E-2</v>
      </c>
      <c r="G3479">
        <v>0.1066003</v>
      </c>
      <c r="H3479">
        <v>5.3577199999999998E-2</v>
      </c>
      <c r="I3479">
        <v>2.9223900000000001E-2</v>
      </c>
      <c r="J3479">
        <v>0</v>
      </c>
      <c r="K3479">
        <v>6.9041500000000006E-2</v>
      </c>
      <c r="L3479">
        <v>1.27855E-2</v>
      </c>
      <c r="M3479">
        <v>0.61065820000000004</v>
      </c>
      <c r="O3479" t="str">
        <f>Table_Index[[#This Row],[ID]]&amp;Table_Index[[#This Row],[year]]</f>
        <v>92842004</v>
      </c>
      <c r="R3479" t="str">
        <f t="shared" si="174"/>
        <v/>
      </c>
    </row>
    <row r="3480" spans="1:18" x14ac:dyDescent="0.3">
      <c r="A3480">
        <v>9285</v>
      </c>
      <c r="B3480">
        <v>2003</v>
      </c>
      <c r="C3480">
        <v>1</v>
      </c>
      <c r="D3480">
        <v>0.19449060000000001</v>
      </c>
      <c r="E3480">
        <v>0.38648779999999999</v>
      </c>
      <c r="F3480">
        <v>9.9738800000000002E-2</v>
      </c>
      <c r="G3480">
        <v>0</v>
      </c>
      <c r="H3480">
        <v>0</v>
      </c>
      <c r="I3480">
        <v>0</v>
      </c>
      <c r="J3480">
        <v>0.1995963</v>
      </c>
      <c r="K3480">
        <v>0</v>
      </c>
      <c r="L3480">
        <v>0.1047257</v>
      </c>
      <c r="M3480">
        <v>1.49608E-2</v>
      </c>
      <c r="O3480" t="str">
        <f>Table_Index[[#This Row],[ID]]&amp;Table_Index[[#This Row],[year]]</f>
        <v>92852003</v>
      </c>
      <c r="R3480" t="str">
        <f t="shared" si="174"/>
        <v/>
      </c>
    </row>
    <row r="3481" spans="1:18" x14ac:dyDescent="0.3">
      <c r="A3481">
        <v>9285</v>
      </c>
      <c r="B3481">
        <v>2003</v>
      </c>
      <c r="C3481">
        <v>2</v>
      </c>
      <c r="D3481">
        <v>4.2389200000000002E-2</v>
      </c>
      <c r="E3481">
        <v>0.23506740000000001</v>
      </c>
      <c r="F3481">
        <v>7.7071299999999995E-2</v>
      </c>
      <c r="G3481">
        <v>0.12524080000000001</v>
      </c>
      <c r="H3481">
        <v>9.6339099999999997E-2</v>
      </c>
      <c r="I3481">
        <v>0.211946</v>
      </c>
      <c r="J3481">
        <v>4.81696E-2</v>
      </c>
      <c r="K3481">
        <v>3.8535600000000003E-2</v>
      </c>
      <c r="L3481">
        <v>0.12524080000000001</v>
      </c>
      <c r="M3481">
        <v>0</v>
      </c>
      <c r="O3481" t="str">
        <f>Table_Index[[#This Row],[ID]]&amp;Table_Index[[#This Row],[year]]</f>
        <v>92852003</v>
      </c>
      <c r="R3481" t="str">
        <f t="shared" si="174"/>
        <v/>
      </c>
    </row>
    <row r="3482" spans="1:18" x14ac:dyDescent="0.3">
      <c r="A3482">
        <v>9285</v>
      </c>
      <c r="B3482">
        <v>2003</v>
      </c>
      <c r="C3482">
        <v>3</v>
      </c>
      <c r="D3482">
        <v>2.1559999999999999E-3</v>
      </c>
      <c r="E3482">
        <v>1.8864999999999999E-3</v>
      </c>
      <c r="F3482">
        <v>2.0211999999999999E-3</v>
      </c>
      <c r="G3482">
        <v>7.6360000000000002E-4</v>
      </c>
      <c r="H3482">
        <v>0</v>
      </c>
      <c r="I3482">
        <v>4.0423999999999998E-3</v>
      </c>
      <c r="J3482">
        <v>0</v>
      </c>
      <c r="K3482">
        <v>0.98815120000000001</v>
      </c>
      <c r="L3482">
        <v>8.9829999999999999E-4</v>
      </c>
      <c r="M3482">
        <v>8.0799999999999999E-5</v>
      </c>
      <c r="O3482" t="str">
        <f>Table_Index[[#This Row],[ID]]&amp;Table_Index[[#This Row],[year]]</f>
        <v>92852003</v>
      </c>
      <c r="R3482" t="str">
        <f t="shared" si="174"/>
        <v/>
      </c>
    </row>
    <row r="3483" spans="1:18" x14ac:dyDescent="0.3">
      <c r="A3483">
        <v>9285</v>
      </c>
      <c r="B3483">
        <v>2003</v>
      </c>
      <c r="C3483">
        <v>4</v>
      </c>
      <c r="D3483">
        <v>5.0022700000000003E-2</v>
      </c>
      <c r="E3483">
        <v>0.19054109999999999</v>
      </c>
      <c r="F3483">
        <v>5.4570300000000002E-2</v>
      </c>
      <c r="G3483">
        <v>7.9581600000000002E-2</v>
      </c>
      <c r="H3483">
        <v>0.15461569999999999</v>
      </c>
      <c r="I3483">
        <v>0.2273761</v>
      </c>
      <c r="J3483">
        <v>5.6843999999999999E-2</v>
      </c>
      <c r="K3483">
        <v>6.8212800000000004E-2</v>
      </c>
      <c r="L3483">
        <v>0.11482489999999999</v>
      </c>
      <c r="M3483">
        <v>3.4106000000000002E-3</v>
      </c>
      <c r="O3483" t="str">
        <f>Table_Index[[#This Row],[ID]]&amp;Table_Index[[#This Row],[year]]</f>
        <v>92852003</v>
      </c>
      <c r="R3483" t="str">
        <f t="shared" si="174"/>
        <v/>
      </c>
    </row>
    <row r="3484" spans="1:18" x14ac:dyDescent="0.3">
      <c r="A3484">
        <v>9285</v>
      </c>
      <c r="B3484">
        <v>2004</v>
      </c>
      <c r="C3484">
        <v>1</v>
      </c>
      <c r="D3484">
        <v>5.9863199999999998E-2</v>
      </c>
      <c r="E3484">
        <v>0.13968069999999999</v>
      </c>
      <c r="F3484">
        <v>7.1265700000000001E-2</v>
      </c>
      <c r="G3484">
        <v>7.1265700000000001E-2</v>
      </c>
      <c r="H3484">
        <v>0</v>
      </c>
      <c r="I3484">
        <v>0.34207530000000003</v>
      </c>
      <c r="J3484">
        <v>0.18529080000000001</v>
      </c>
      <c r="K3484">
        <v>5.7012500000000001E-2</v>
      </c>
      <c r="L3484">
        <v>5.7012500000000001E-2</v>
      </c>
      <c r="M3484">
        <v>1.6533599999999999E-2</v>
      </c>
      <c r="O3484" t="str">
        <f>Table_Index[[#This Row],[ID]]&amp;Table_Index[[#This Row],[year]]</f>
        <v>92852004</v>
      </c>
      <c r="R3484" t="str">
        <f t="shared" si="174"/>
        <v/>
      </c>
    </row>
    <row r="3485" spans="1:18" x14ac:dyDescent="0.3">
      <c r="A3485">
        <v>9285</v>
      </c>
      <c r="B3485">
        <v>2004</v>
      </c>
      <c r="C3485">
        <v>2</v>
      </c>
      <c r="D3485">
        <v>5.2378899999999999E-2</v>
      </c>
      <c r="E3485">
        <v>0.1702313</v>
      </c>
      <c r="F3485">
        <v>6.80925E-2</v>
      </c>
      <c r="G3485">
        <v>0.1680489</v>
      </c>
      <c r="H3485">
        <v>3.9284199999999998E-2</v>
      </c>
      <c r="I3485">
        <v>0.2400698</v>
      </c>
      <c r="J3485">
        <v>0.13749449999999999</v>
      </c>
      <c r="K3485">
        <v>6.5473600000000007E-2</v>
      </c>
      <c r="L3485">
        <v>4.3649100000000003E-2</v>
      </c>
      <c r="M3485">
        <v>1.5277199999999999E-2</v>
      </c>
      <c r="O3485" t="str">
        <f>Table_Index[[#This Row],[ID]]&amp;Table_Index[[#This Row],[year]]</f>
        <v>92852004</v>
      </c>
      <c r="R3485" t="str">
        <f t="shared" si="174"/>
        <v/>
      </c>
    </row>
    <row r="3486" spans="1:18" x14ac:dyDescent="0.3">
      <c r="A3486">
        <v>9285</v>
      </c>
      <c r="B3486">
        <v>2004</v>
      </c>
      <c r="C3486">
        <v>3</v>
      </c>
      <c r="D3486">
        <v>4.4048999999999998E-3</v>
      </c>
      <c r="E3486">
        <v>1.3014999999999999E-3</v>
      </c>
      <c r="F3486">
        <v>8.3429999999999995E-4</v>
      </c>
      <c r="G3486">
        <v>2.3359000000000001E-3</v>
      </c>
      <c r="H3486">
        <v>2.1691000000000002E-3</v>
      </c>
      <c r="I3486">
        <v>2.9033000000000002E-3</v>
      </c>
      <c r="J3486">
        <v>0</v>
      </c>
      <c r="K3486">
        <v>0.98510330000000002</v>
      </c>
      <c r="L3486">
        <v>7.3419999999999996E-4</v>
      </c>
      <c r="M3486">
        <v>2.1359999999999999E-4</v>
      </c>
      <c r="O3486" t="str">
        <f>Table_Index[[#This Row],[ID]]&amp;Table_Index[[#This Row],[year]]</f>
        <v>92852004</v>
      </c>
      <c r="R3486" t="str">
        <f t="shared" si="174"/>
        <v/>
      </c>
    </row>
    <row r="3487" spans="1:18" x14ac:dyDescent="0.3">
      <c r="A3487">
        <v>9285</v>
      </c>
      <c r="B3487">
        <v>2004</v>
      </c>
      <c r="C3487">
        <v>4</v>
      </c>
      <c r="D3487">
        <v>0</v>
      </c>
      <c r="E3487">
        <v>1.1049700000000001E-2</v>
      </c>
      <c r="F3487">
        <v>2.9388000000000001E-3</v>
      </c>
      <c r="G3487">
        <v>8.1110000000000002E-3</v>
      </c>
      <c r="H3487">
        <v>7.6407999999999997E-3</v>
      </c>
      <c r="I3487">
        <v>1.7632499999999999E-2</v>
      </c>
      <c r="J3487">
        <v>4.5845E-3</v>
      </c>
      <c r="K3487">
        <v>0.94040199999999996</v>
      </c>
      <c r="L3487">
        <v>7.1706000000000001E-3</v>
      </c>
      <c r="M3487">
        <v>4.7019999999999999E-4</v>
      </c>
      <c r="O3487" t="str">
        <f>Table_Index[[#This Row],[ID]]&amp;Table_Index[[#This Row],[year]]</f>
        <v>92852004</v>
      </c>
      <c r="R3487" t="str">
        <f t="shared" si="174"/>
        <v/>
      </c>
    </row>
    <row r="3488" spans="1:18" x14ac:dyDescent="0.3">
      <c r="A3488">
        <v>9286</v>
      </c>
      <c r="B3488">
        <v>2003</v>
      </c>
      <c r="C3488">
        <v>1</v>
      </c>
      <c r="D3488">
        <v>0.14142099999999999</v>
      </c>
      <c r="E3488">
        <v>4.7729599999999997E-2</v>
      </c>
      <c r="F3488">
        <v>9.7906900000000005E-2</v>
      </c>
      <c r="G3488">
        <v>4.7729599999999997E-2</v>
      </c>
      <c r="H3488">
        <v>5.5072599999999999E-2</v>
      </c>
      <c r="I3488">
        <v>0.39162740000000001</v>
      </c>
      <c r="J3488">
        <v>2.3311200000000001E-2</v>
      </c>
      <c r="K3488">
        <v>4.8953400000000001E-2</v>
      </c>
      <c r="L3488">
        <v>0.13095039999999999</v>
      </c>
      <c r="M3488">
        <v>1.52979E-2</v>
      </c>
      <c r="O3488" t="str">
        <f>Table_Index[[#This Row],[ID]]&amp;Table_Index[[#This Row],[year]]</f>
        <v>92862003</v>
      </c>
      <c r="R3488" t="str">
        <f t="shared" si="174"/>
        <v/>
      </c>
    </row>
    <row r="3489" spans="1:18" x14ac:dyDescent="0.3">
      <c r="A3489">
        <v>9286</v>
      </c>
      <c r="B3489">
        <v>2003</v>
      </c>
      <c r="C3489">
        <v>2</v>
      </c>
      <c r="D3489">
        <v>0.3203125</v>
      </c>
      <c r="E3489">
        <v>3.90625E-2</v>
      </c>
      <c r="F3489">
        <v>0.1041667</v>
      </c>
      <c r="G3489">
        <v>0.1536458</v>
      </c>
      <c r="H3489">
        <v>0</v>
      </c>
      <c r="I3489">
        <v>0</v>
      </c>
      <c r="J3489">
        <v>0.1666667</v>
      </c>
      <c r="K3489">
        <v>5.2083299999999999E-2</v>
      </c>
      <c r="L3489">
        <v>0.1458333</v>
      </c>
      <c r="M3489">
        <v>1.8229200000000001E-2</v>
      </c>
      <c r="O3489" t="str">
        <f>Table_Index[[#This Row],[ID]]&amp;Table_Index[[#This Row],[year]]</f>
        <v>92862003</v>
      </c>
      <c r="R3489" t="str">
        <f t="shared" si="174"/>
        <v/>
      </c>
    </row>
    <row r="3490" spans="1:18" x14ac:dyDescent="0.3">
      <c r="A3490">
        <v>9286</v>
      </c>
      <c r="B3490">
        <v>2003</v>
      </c>
      <c r="C3490">
        <v>3</v>
      </c>
      <c r="D3490">
        <v>0.27422730000000001</v>
      </c>
      <c r="E3490">
        <v>0</v>
      </c>
      <c r="F3490">
        <v>0.18405759999999999</v>
      </c>
      <c r="G3490">
        <v>0.1694167</v>
      </c>
      <c r="H3490">
        <v>0</v>
      </c>
      <c r="I3490">
        <v>0.25098769999999998</v>
      </c>
      <c r="J3490">
        <v>0</v>
      </c>
      <c r="K3490">
        <v>3.1373499999999999E-2</v>
      </c>
      <c r="L3490">
        <v>7.9479400000000006E-2</v>
      </c>
      <c r="M3490">
        <v>1.04578E-2</v>
      </c>
      <c r="O3490" t="str">
        <f>Table_Index[[#This Row],[ID]]&amp;Table_Index[[#This Row],[year]]</f>
        <v>92862003</v>
      </c>
      <c r="R3490" t="str">
        <f t="shared" si="174"/>
        <v/>
      </c>
    </row>
    <row r="3491" spans="1:18" x14ac:dyDescent="0.3">
      <c r="A3491">
        <v>9286</v>
      </c>
      <c r="B3491">
        <v>2003</v>
      </c>
      <c r="C3491">
        <v>4</v>
      </c>
      <c r="D3491">
        <v>4.8031000000000003E-3</v>
      </c>
      <c r="E3491">
        <v>3.1220000000000002E-3</v>
      </c>
      <c r="F3491">
        <v>6.8443999999999996E-3</v>
      </c>
      <c r="G3491">
        <v>0</v>
      </c>
      <c r="H3491">
        <v>0</v>
      </c>
      <c r="I3491">
        <v>1.80115E-2</v>
      </c>
      <c r="J3491">
        <v>0</v>
      </c>
      <c r="K3491">
        <v>1.8012E-3</v>
      </c>
      <c r="L3491">
        <v>3.6023000000000001E-3</v>
      </c>
      <c r="M3491">
        <v>0.96181550000000005</v>
      </c>
      <c r="O3491" t="str">
        <f>Table_Index[[#This Row],[ID]]&amp;Table_Index[[#This Row],[year]]</f>
        <v>92862003</v>
      </c>
      <c r="R3491" t="str">
        <f t="shared" si="174"/>
        <v/>
      </c>
    </row>
    <row r="3492" spans="1:18" x14ac:dyDescent="0.3">
      <c r="A3492">
        <v>9286</v>
      </c>
      <c r="B3492">
        <v>2004</v>
      </c>
      <c r="C3492">
        <v>1</v>
      </c>
      <c r="D3492">
        <v>5.9841100000000001E-2</v>
      </c>
      <c r="E3492">
        <v>0</v>
      </c>
      <c r="F3492">
        <v>0.15890009999999999</v>
      </c>
      <c r="G3492">
        <v>7.9450099999999996E-2</v>
      </c>
      <c r="H3492">
        <v>0</v>
      </c>
      <c r="I3492">
        <v>0.47670030000000002</v>
      </c>
      <c r="J3492">
        <v>0.1059334</v>
      </c>
      <c r="K3492">
        <v>0</v>
      </c>
      <c r="L3492">
        <v>0.1059334</v>
      </c>
      <c r="M3492">
        <v>1.32417E-2</v>
      </c>
      <c r="O3492" t="str">
        <f>Table_Index[[#This Row],[ID]]&amp;Table_Index[[#This Row],[year]]</f>
        <v>92862004</v>
      </c>
      <c r="R3492" t="str">
        <f t="shared" si="174"/>
        <v/>
      </c>
    </row>
    <row r="3493" spans="1:18" x14ac:dyDescent="0.3">
      <c r="A3493">
        <v>9286</v>
      </c>
      <c r="B3493">
        <v>2004</v>
      </c>
      <c r="C3493">
        <v>2</v>
      </c>
      <c r="D3493">
        <v>0.51728879999999999</v>
      </c>
      <c r="E3493">
        <v>5.6206300000000001E-2</v>
      </c>
      <c r="F3493">
        <v>6.24515E-2</v>
      </c>
      <c r="G3493">
        <v>9.0554700000000002E-2</v>
      </c>
      <c r="H3493">
        <v>1.5612900000000001E-2</v>
      </c>
      <c r="I3493">
        <v>0</v>
      </c>
      <c r="J3493">
        <v>8.6391200000000001E-2</v>
      </c>
      <c r="K3493">
        <v>0.1142827</v>
      </c>
      <c r="L3493">
        <v>4.1634299999999999E-2</v>
      </c>
      <c r="M3493">
        <v>1.55776E-2</v>
      </c>
      <c r="O3493" t="str">
        <f>Table_Index[[#This Row],[ID]]&amp;Table_Index[[#This Row],[year]]</f>
        <v>92862004</v>
      </c>
      <c r="R3493" t="str">
        <f t="shared" si="174"/>
        <v/>
      </c>
    </row>
    <row r="3494" spans="1:18" x14ac:dyDescent="0.3">
      <c r="A3494">
        <v>9286</v>
      </c>
      <c r="B3494">
        <v>2004</v>
      </c>
      <c r="C3494">
        <v>3</v>
      </c>
      <c r="D3494">
        <v>0.44048979999999999</v>
      </c>
      <c r="E3494">
        <v>7.7186099999999994E-2</v>
      </c>
      <c r="F3494">
        <v>6.1966300000000002E-2</v>
      </c>
      <c r="G3494">
        <v>9.1318800000000006E-2</v>
      </c>
      <c r="H3494">
        <v>5.4355999999999996E-3</v>
      </c>
      <c r="I3494">
        <v>0.14676239999999999</v>
      </c>
      <c r="J3494">
        <v>0</v>
      </c>
      <c r="K3494">
        <v>1.7394099999999999E-2</v>
      </c>
      <c r="L3494">
        <v>0.1496847</v>
      </c>
      <c r="M3494">
        <v>9.7619999999999998E-3</v>
      </c>
      <c r="O3494" t="str">
        <f>Table_Index[[#This Row],[ID]]&amp;Table_Index[[#This Row],[year]]</f>
        <v>92862004</v>
      </c>
      <c r="R3494" t="str">
        <f t="shared" si="174"/>
        <v/>
      </c>
    </row>
    <row r="3495" spans="1:18" x14ac:dyDescent="0.3">
      <c r="A3495">
        <v>9286</v>
      </c>
      <c r="B3495">
        <v>2004</v>
      </c>
      <c r="C3495">
        <v>4</v>
      </c>
      <c r="D3495">
        <v>2.5274600000000001E-2</v>
      </c>
      <c r="E3495">
        <v>7.4724899999999997E-2</v>
      </c>
      <c r="F3495">
        <v>5.4944699999999999E-2</v>
      </c>
      <c r="G3495">
        <v>0.29603109999999999</v>
      </c>
      <c r="H3495">
        <v>1.6446200000000001E-2</v>
      </c>
      <c r="I3495">
        <v>0.29670160000000001</v>
      </c>
      <c r="J3495">
        <v>9.3406100000000006E-2</v>
      </c>
      <c r="K3495">
        <v>1.7582299999999999E-2</v>
      </c>
      <c r="L3495">
        <v>9.5603900000000006E-2</v>
      </c>
      <c r="M3495">
        <v>2.9284600000000001E-2</v>
      </c>
      <c r="O3495" t="str">
        <f>Table_Index[[#This Row],[ID]]&amp;Table_Index[[#This Row],[year]]</f>
        <v>92862004</v>
      </c>
      <c r="R3495" t="str">
        <f t="shared" si="174"/>
        <v/>
      </c>
    </row>
    <row r="3496" spans="1:18" x14ac:dyDescent="0.3">
      <c r="A3496">
        <v>9286</v>
      </c>
      <c r="B3496">
        <v>2005</v>
      </c>
      <c r="C3496">
        <v>1</v>
      </c>
      <c r="D3496">
        <v>7.3899400000000004E-2</v>
      </c>
      <c r="E3496">
        <v>3.64079E-2</v>
      </c>
      <c r="F3496">
        <v>7.8017000000000003E-2</v>
      </c>
      <c r="G3496">
        <v>0.14303109999999999</v>
      </c>
      <c r="H3496">
        <v>7.8017000000000003E-2</v>
      </c>
      <c r="I3496">
        <v>0.45412380000000002</v>
      </c>
      <c r="J3496">
        <v>4.2909299999999997E-2</v>
      </c>
      <c r="K3496">
        <v>1.9504199999999999E-2</v>
      </c>
      <c r="L3496">
        <v>4.2909299999999997E-2</v>
      </c>
      <c r="M3496">
        <v>3.1180800000000002E-2</v>
      </c>
      <c r="O3496" t="str">
        <f>Table_Index[[#This Row],[ID]]&amp;Table_Index[[#This Row],[year]]</f>
        <v>92862005</v>
      </c>
      <c r="R3496" t="str">
        <f t="shared" si="174"/>
        <v/>
      </c>
    </row>
    <row r="3497" spans="1:18" x14ac:dyDescent="0.3">
      <c r="A3497">
        <v>9286</v>
      </c>
      <c r="B3497">
        <v>2005</v>
      </c>
      <c r="C3497">
        <v>2</v>
      </c>
      <c r="D3497">
        <v>0.1042173</v>
      </c>
      <c r="E3497">
        <v>0.11923159999999999</v>
      </c>
      <c r="F3497">
        <v>0.15897549999999999</v>
      </c>
      <c r="G3497">
        <v>9.3618900000000005E-2</v>
      </c>
      <c r="H3497">
        <v>2.3846300000000001E-2</v>
      </c>
      <c r="I3497">
        <v>0.1775226</v>
      </c>
      <c r="J3497">
        <v>0.14572750000000001</v>
      </c>
      <c r="K3497">
        <v>4.2393500000000001E-2</v>
      </c>
      <c r="L3497">
        <v>9.1410900000000003E-2</v>
      </c>
      <c r="M3497">
        <v>4.3055900000000001E-2</v>
      </c>
      <c r="O3497" t="str">
        <f>Table_Index[[#This Row],[ID]]&amp;Table_Index[[#This Row],[year]]</f>
        <v>92862005</v>
      </c>
      <c r="R3497" t="str">
        <f t="shared" si="174"/>
        <v/>
      </c>
    </row>
    <row r="3498" spans="1:18" x14ac:dyDescent="0.3">
      <c r="A3498">
        <v>9286</v>
      </c>
      <c r="B3498">
        <v>2005</v>
      </c>
      <c r="C3498">
        <v>3</v>
      </c>
      <c r="D3498">
        <v>0.1118027</v>
      </c>
      <c r="E3498">
        <v>0.12997059999999999</v>
      </c>
      <c r="F3498">
        <v>0.1069113</v>
      </c>
      <c r="G3498">
        <v>0.1215854</v>
      </c>
      <c r="H3498">
        <v>0</v>
      </c>
      <c r="I3498">
        <v>0.31444509999999998</v>
      </c>
      <c r="J3498">
        <v>7.7563099999999996E-2</v>
      </c>
      <c r="K3498">
        <v>4.7166800000000002E-2</v>
      </c>
      <c r="L3498">
        <v>8.1755700000000001E-2</v>
      </c>
      <c r="M3498">
        <v>8.7992000000000001E-3</v>
      </c>
      <c r="O3498" t="str">
        <f>Table_Index[[#This Row],[ID]]&amp;Table_Index[[#This Row],[year]]</f>
        <v>92862005</v>
      </c>
      <c r="R3498" t="str">
        <f t="shared" si="174"/>
        <v/>
      </c>
    </row>
    <row r="3499" spans="1:18" x14ac:dyDescent="0.3">
      <c r="A3499">
        <v>9286</v>
      </c>
      <c r="B3499">
        <v>2005</v>
      </c>
      <c r="C3499">
        <v>4</v>
      </c>
      <c r="D3499">
        <v>7.1614700000000003E-2</v>
      </c>
      <c r="E3499">
        <v>0.1707243</v>
      </c>
      <c r="F3499">
        <v>0.1007082</v>
      </c>
      <c r="G3499">
        <v>0.2186806</v>
      </c>
      <c r="H3499">
        <v>0</v>
      </c>
      <c r="I3499">
        <v>0.1918251</v>
      </c>
      <c r="J3499">
        <v>0</v>
      </c>
      <c r="K3499">
        <v>0.1007082</v>
      </c>
      <c r="L3499">
        <v>0.1198907</v>
      </c>
      <c r="M3499">
        <v>2.5848400000000001E-2</v>
      </c>
      <c r="O3499" t="str">
        <f>Table_Index[[#This Row],[ID]]&amp;Table_Index[[#This Row],[year]]</f>
        <v>92862005</v>
      </c>
      <c r="R3499" t="str">
        <f t="shared" si="174"/>
        <v/>
      </c>
    </row>
    <row r="3500" spans="1:18" x14ac:dyDescent="0.3">
      <c r="A3500">
        <v>9286</v>
      </c>
      <c r="B3500">
        <v>2006</v>
      </c>
      <c r="C3500">
        <v>1</v>
      </c>
      <c r="D3500">
        <v>8.6901300000000001E-2</v>
      </c>
      <c r="E3500">
        <v>0.12862319999999999</v>
      </c>
      <c r="F3500">
        <v>7.4684399999999998E-2</v>
      </c>
      <c r="G3500">
        <v>0.1234368</v>
      </c>
      <c r="H3500">
        <v>0.124474</v>
      </c>
      <c r="I3500">
        <v>0.14521970000000001</v>
      </c>
      <c r="J3500">
        <v>5.1864199999999999E-2</v>
      </c>
      <c r="K3500">
        <v>4.6677799999999998E-2</v>
      </c>
      <c r="L3500">
        <v>0.18826699999999999</v>
      </c>
      <c r="M3500">
        <v>2.98515E-2</v>
      </c>
      <c r="O3500" t="str">
        <f>Table_Index[[#This Row],[ID]]&amp;Table_Index[[#This Row],[year]]</f>
        <v>92862006</v>
      </c>
      <c r="R3500" t="str">
        <f t="shared" si="174"/>
        <v/>
      </c>
    </row>
    <row r="3501" spans="1:18" x14ac:dyDescent="0.3">
      <c r="A3501">
        <v>9286</v>
      </c>
      <c r="B3501">
        <v>2006</v>
      </c>
      <c r="C3501">
        <v>2</v>
      </c>
      <c r="D3501">
        <v>8.4258899999999998E-2</v>
      </c>
      <c r="E3501">
        <v>0.1493681</v>
      </c>
      <c r="F3501">
        <v>0</v>
      </c>
      <c r="G3501">
        <v>0.23439299999999999</v>
      </c>
      <c r="H3501">
        <v>0.13787820000000001</v>
      </c>
      <c r="I3501">
        <v>0.19302949999999999</v>
      </c>
      <c r="J3501">
        <v>0</v>
      </c>
      <c r="K3501">
        <v>6.8939100000000003E-2</v>
      </c>
      <c r="L3501">
        <v>0.1068556</v>
      </c>
      <c r="M3501">
        <v>2.52777E-2</v>
      </c>
      <c r="O3501" t="str">
        <f>Table_Index[[#This Row],[ID]]&amp;Table_Index[[#This Row],[year]]</f>
        <v>92862006</v>
      </c>
      <c r="R3501" t="str">
        <f t="shared" si="174"/>
        <v/>
      </c>
    </row>
    <row r="3502" spans="1:18" x14ac:dyDescent="0.3">
      <c r="A3502">
        <v>9286</v>
      </c>
      <c r="B3502">
        <v>2006</v>
      </c>
      <c r="C3502">
        <v>3</v>
      </c>
      <c r="D3502">
        <v>7.9555699999999993E-2</v>
      </c>
      <c r="E3502">
        <v>0.1085878</v>
      </c>
      <c r="F3502">
        <v>6.2777299999999994E-2</v>
      </c>
      <c r="G3502">
        <v>0.16288179999999999</v>
      </c>
      <c r="H3502">
        <v>0</v>
      </c>
      <c r="I3502">
        <v>0.38781369999999998</v>
      </c>
      <c r="J3502">
        <v>4.7507199999999999E-2</v>
      </c>
      <c r="K3502">
        <v>5.0900599999999997E-2</v>
      </c>
      <c r="L3502">
        <v>7.8895900000000005E-2</v>
      </c>
      <c r="M3502">
        <v>2.1080000000000002E-2</v>
      </c>
      <c r="O3502" t="str">
        <f>Table_Index[[#This Row],[ID]]&amp;Table_Index[[#This Row],[year]]</f>
        <v>92862006</v>
      </c>
      <c r="R3502" t="str">
        <f t="shared" si="174"/>
        <v/>
      </c>
    </row>
    <row r="3503" spans="1:18" x14ac:dyDescent="0.3">
      <c r="A3503">
        <v>9286</v>
      </c>
      <c r="B3503">
        <v>2006</v>
      </c>
      <c r="C3503">
        <v>4</v>
      </c>
      <c r="D3503">
        <v>0.2171534</v>
      </c>
      <c r="E3503">
        <v>0.1535359</v>
      </c>
      <c r="F3503">
        <v>6.7936300000000005E-2</v>
      </c>
      <c r="G3503">
        <v>0.19489219999999999</v>
      </c>
      <c r="H3503">
        <v>6.1142599999999998E-2</v>
      </c>
      <c r="I3503">
        <v>0.1154916</v>
      </c>
      <c r="J3503">
        <v>0</v>
      </c>
      <c r="K3503">
        <v>0.104452</v>
      </c>
      <c r="L3503">
        <v>5.0952200000000003E-2</v>
      </c>
      <c r="M3503">
        <v>3.4443700000000001E-2</v>
      </c>
      <c r="O3503" t="str">
        <f>Table_Index[[#This Row],[ID]]&amp;Table_Index[[#This Row],[year]]</f>
        <v>92862006</v>
      </c>
      <c r="R3503" t="str">
        <f t="shared" si="174"/>
        <v/>
      </c>
    </row>
    <row r="3504" spans="1:18" x14ac:dyDescent="0.3">
      <c r="A3504">
        <v>9286</v>
      </c>
      <c r="B3504">
        <v>2007</v>
      </c>
      <c r="C3504">
        <v>1</v>
      </c>
      <c r="D3504">
        <v>0.21430959999999999</v>
      </c>
      <c r="E3504">
        <v>0.1094927</v>
      </c>
      <c r="F3504">
        <v>7.7930799999999995E-2</v>
      </c>
      <c r="G3504">
        <v>0.20651649999999999</v>
      </c>
      <c r="H3504">
        <v>2.3379199999999999E-2</v>
      </c>
      <c r="I3504">
        <v>0.16560279999999999</v>
      </c>
      <c r="J3504">
        <v>6.23446E-2</v>
      </c>
      <c r="K3504">
        <v>6.23446E-2</v>
      </c>
      <c r="L3504">
        <v>5.4551500000000003E-2</v>
      </c>
      <c r="M3504">
        <v>2.3527699999999999E-2</v>
      </c>
      <c r="O3504" t="str">
        <f>Table_Index[[#This Row],[ID]]&amp;Table_Index[[#This Row],[year]]</f>
        <v>92862007</v>
      </c>
      <c r="R3504" t="str">
        <f t="shared" si="174"/>
        <v/>
      </c>
    </row>
    <row r="3505" spans="1:18" x14ac:dyDescent="0.3">
      <c r="A3505">
        <v>9286</v>
      </c>
      <c r="B3505">
        <v>2007</v>
      </c>
      <c r="C3505">
        <v>2</v>
      </c>
      <c r="D3505">
        <v>0.20285549999999999</v>
      </c>
      <c r="E3505">
        <v>0.1162866</v>
      </c>
      <c r="F3505">
        <v>0.13256670000000001</v>
      </c>
      <c r="G3505">
        <v>0.17675560000000001</v>
      </c>
      <c r="H3505">
        <v>0.14826539999999999</v>
      </c>
      <c r="I3505">
        <v>0</v>
      </c>
      <c r="J3505">
        <v>0</v>
      </c>
      <c r="K3505">
        <v>7.3260599999999995E-2</v>
      </c>
      <c r="L3505">
        <v>9.3029299999999995E-2</v>
      </c>
      <c r="M3505">
        <v>5.69804E-2</v>
      </c>
      <c r="O3505" t="str">
        <f>Table_Index[[#This Row],[ID]]&amp;Table_Index[[#This Row],[year]]</f>
        <v>92862007</v>
      </c>
      <c r="R3505" t="str">
        <f t="shared" si="174"/>
        <v/>
      </c>
    </row>
    <row r="3506" spans="1:18" x14ac:dyDescent="0.3">
      <c r="A3506">
        <v>9286</v>
      </c>
      <c r="B3506">
        <v>2007</v>
      </c>
      <c r="C3506">
        <v>3</v>
      </c>
      <c r="D3506">
        <v>0.27187840000000002</v>
      </c>
      <c r="E3506">
        <v>0.16858110000000001</v>
      </c>
      <c r="F3506">
        <v>0.1090819</v>
      </c>
      <c r="G3506">
        <v>0.22312209999999999</v>
      </c>
      <c r="H3506">
        <v>0</v>
      </c>
      <c r="I3506">
        <v>0</v>
      </c>
      <c r="J3506">
        <v>6.94158E-2</v>
      </c>
      <c r="K3506">
        <v>6.3217899999999994E-2</v>
      </c>
      <c r="L3506">
        <v>4.1649499999999999E-2</v>
      </c>
      <c r="M3506">
        <v>5.3053500000000003E-2</v>
      </c>
      <c r="O3506" t="str">
        <f>Table_Index[[#This Row],[ID]]&amp;Table_Index[[#This Row],[year]]</f>
        <v>92862007</v>
      </c>
      <c r="R3506" t="str">
        <f t="shared" si="174"/>
        <v/>
      </c>
    </row>
    <row r="3507" spans="1:18" x14ac:dyDescent="0.3">
      <c r="A3507">
        <v>9286</v>
      </c>
      <c r="B3507">
        <v>2007</v>
      </c>
      <c r="C3507">
        <v>4</v>
      </c>
      <c r="D3507">
        <v>0.18893450000000001</v>
      </c>
      <c r="E3507">
        <v>7.1848300000000004E-2</v>
      </c>
      <c r="F3507">
        <v>9.3136700000000003E-2</v>
      </c>
      <c r="G3507">
        <v>0.162324</v>
      </c>
      <c r="H3507">
        <v>0.10644199999999999</v>
      </c>
      <c r="I3507">
        <v>0.1995787</v>
      </c>
      <c r="J3507">
        <v>8.2492499999999996E-2</v>
      </c>
      <c r="K3507">
        <v>2.99368E-2</v>
      </c>
      <c r="L3507">
        <v>3.5924200000000003E-2</v>
      </c>
      <c r="M3507">
        <v>2.9382399999999999E-2</v>
      </c>
      <c r="O3507" t="str">
        <f>Table_Index[[#This Row],[ID]]&amp;Table_Index[[#This Row],[year]]</f>
        <v>92862007</v>
      </c>
      <c r="R3507" t="str">
        <f t="shared" si="174"/>
        <v/>
      </c>
    </row>
    <row r="3508" spans="1:18" x14ac:dyDescent="0.3">
      <c r="A3508">
        <v>9286</v>
      </c>
      <c r="B3508">
        <v>2008</v>
      </c>
      <c r="C3508">
        <v>1</v>
      </c>
      <c r="D3508">
        <v>0.21084929999999999</v>
      </c>
      <c r="E3508">
        <v>0.10932459999999999</v>
      </c>
      <c r="F3508">
        <v>8.6308899999999994E-2</v>
      </c>
      <c r="G3508">
        <v>7.2499400000000006E-2</v>
      </c>
      <c r="H3508">
        <v>0.1611099</v>
      </c>
      <c r="I3508">
        <v>0.2761883</v>
      </c>
      <c r="J3508">
        <v>0</v>
      </c>
      <c r="K3508">
        <v>3.10712E-2</v>
      </c>
      <c r="L3508">
        <v>2.99204E-2</v>
      </c>
      <c r="M3508">
        <v>2.2728000000000002E-2</v>
      </c>
      <c r="O3508" t="str">
        <f>Table_Index[[#This Row],[ID]]&amp;Table_Index[[#This Row],[year]]</f>
        <v>92862008</v>
      </c>
      <c r="R3508" t="str">
        <f t="shared" si="174"/>
        <v/>
      </c>
    </row>
    <row r="3509" spans="1:18" x14ac:dyDescent="0.3">
      <c r="A3509">
        <v>9286</v>
      </c>
      <c r="B3509">
        <v>2008</v>
      </c>
      <c r="C3509">
        <v>2</v>
      </c>
      <c r="D3509">
        <v>0.11265070000000001</v>
      </c>
      <c r="E3509">
        <v>5.7789800000000002E-2</v>
      </c>
      <c r="F3509">
        <v>6.7590399999999995E-2</v>
      </c>
      <c r="G3509">
        <v>0.3241523</v>
      </c>
      <c r="H3509">
        <v>0</v>
      </c>
      <c r="I3509">
        <v>0.33795199999999997</v>
      </c>
      <c r="J3509">
        <v>3.5485000000000003E-2</v>
      </c>
      <c r="K3509">
        <v>2.1121999999999998E-2</v>
      </c>
      <c r="L3509">
        <v>2.5346400000000002E-2</v>
      </c>
      <c r="M3509">
        <v>1.79115E-2</v>
      </c>
      <c r="O3509" t="str">
        <f>Table_Index[[#This Row],[ID]]&amp;Table_Index[[#This Row],[year]]</f>
        <v>92862008</v>
      </c>
      <c r="R3509" t="str">
        <f t="shared" si="174"/>
        <v/>
      </c>
    </row>
    <row r="3510" spans="1:18" x14ac:dyDescent="0.3">
      <c r="A3510">
        <v>9286</v>
      </c>
      <c r="B3510">
        <v>2008</v>
      </c>
      <c r="C3510">
        <v>3</v>
      </c>
      <c r="D3510">
        <v>0.19209999999999999</v>
      </c>
      <c r="E3510">
        <v>7.0265400000000006E-2</v>
      </c>
      <c r="F3510">
        <v>7.3963600000000004E-2</v>
      </c>
      <c r="G3510">
        <v>0.227186</v>
      </c>
      <c r="H3510">
        <v>0</v>
      </c>
      <c r="I3510">
        <v>0.32110169999999999</v>
      </c>
      <c r="J3510">
        <v>4.1604500000000003E-2</v>
      </c>
      <c r="K3510">
        <v>2.7736400000000001E-2</v>
      </c>
      <c r="L3510">
        <v>2.7736400000000001E-2</v>
      </c>
      <c r="M3510">
        <v>1.8305999999999999E-2</v>
      </c>
      <c r="O3510" t="str">
        <f>Table_Index[[#This Row],[ID]]&amp;Table_Index[[#This Row],[year]]</f>
        <v>92862008</v>
      </c>
      <c r="R3510" t="str">
        <f t="shared" si="174"/>
        <v/>
      </c>
    </row>
    <row r="3511" spans="1:18" x14ac:dyDescent="0.3">
      <c r="A3511">
        <v>9286</v>
      </c>
      <c r="B3511">
        <v>2008</v>
      </c>
      <c r="C3511">
        <v>4</v>
      </c>
      <c r="D3511">
        <v>0.1551218</v>
      </c>
      <c r="E3511">
        <v>0.13229840000000001</v>
      </c>
      <c r="F3511">
        <v>9.57422E-2</v>
      </c>
      <c r="G3511">
        <v>0.13726469999999999</v>
      </c>
      <c r="H3511">
        <v>0</v>
      </c>
      <c r="I3511">
        <v>0.26111519999999999</v>
      </c>
      <c r="J3511">
        <v>0.1044461</v>
      </c>
      <c r="K3511">
        <v>6.1797299999999999E-2</v>
      </c>
      <c r="L3511">
        <v>4.17784E-2</v>
      </c>
      <c r="M3511">
        <v>1.04359E-2</v>
      </c>
      <c r="O3511" t="str">
        <f>Table_Index[[#This Row],[ID]]&amp;Table_Index[[#This Row],[year]]</f>
        <v>92862008</v>
      </c>
      <c r="R3511" t="str">
        <f t="shared" si="174"/>
        <v/>
      </c>
    </row>
    <row r="3512" spans="1:18" x14ac:dyDescent="0.3">
      <c r="A3512">
        <v>9286</v>
      </c>
      <c r="B3512">
        <v>2009</v>
      </c>
      <c r="C3512">
        <v>1</v>
      </c>
      <c r="D3512">
        <v>0.16040989999999999</v>
      </c>
      <c r="E3512">
        <v>0.12849579999999999</v>
      </c>
      <c r="F3512">
        <v>4.5771399999999997E-2</v>
      </c>
      <c r="G3512">
        <v>0.22381789999999999</v>
      </c>
      <c r="H3512">
        <v>5.0391000000000003E-3</v>
      </c>
      <c r="I3512">
        <v>0.33803640000000001</v>
      </c>
      <c r="J3512">
        <v>0</v>
      </c>
      <c r="K3512">
        <v>4.0312399999999998E-2</v>
      </c>
      <c r="L3512">
        <v>2.7714800000000001E-2</v>
      </c>
      <c r="M3512">
        <v>3.04023E-2</v>
      </c>
      <c r="O3512" t="str">
        <f>Table_Index[[#This Row],[ID]]&amp;Table_Index[[#This Row],[year]]</f>
        <v>92862009</v>
      </c>
      <c r="R3512" t="str">
        <f t="shared" si="174"/>
        <v/>
      </c>
    </row>
    <row r="3513" spans="1:18" x14ac:dyDescent="0.3">
      <c r="A3513">
        <v>9286</v>
      </c>
      <c r="B3513">
        <v>2009</v>
      </c>
      <c r="C3513">
        <v>2</v>
      </c>
      <c r="D3513">
        <v>0.1324253</v>
      </c>
      <c r="E3513">
        <v>0.10374460000000001</v>
      </c>
      <c r="F3513">
        <v>9.2629100000000006E-2</v>
      </c>
      <c r="G3513">
        <v>0.35070410000000002</v>
      </c>
      <c r="H3513">
        <v>7.1015999999999996E-3</v>
      </c>
      <c r="I3513">
        <v>0.15438189999999999</v>
      </c>
      <c r="J3513">
        <v>0</v>
      </c>
      <c r="K3513">
        <v>4.6314599999999997E-2</v>
      </c>
      <c r="L3513">
        <v>6.0208900000000003E-2</v>
      </c>
      <c r="M3513">
        <v>5.2489800000000003E-2</v>
      </c>
      <c r="O3513" t="str">
        <f>Table_Index[[#This Row],[ID]]&amp;Table_Index[[#This Row],[year]]</f>
        <v>92862009</v>
      </c>
      <c r="R3513" t="str">
        <f t="shared" si="174"/>
        <v/>
      </c>
    </row>
    <row r="3514" spans="1:18" x14ac:dyDescent="0.3">
      <c r="A3514">
        <v>9286</v>
      </c>
      <c r="B3514">
        <v>2009</v>
      </c>
      <c r="C3514">
        <v>3</v>
      </c>
      <c r="D3514">
        <v>0.11943189999999999</v>
      </c>
      <c r="E3514">
        <v>0.13705300000000001</v>
      </c>
      <c r="F3514">
        <v>9.3979199999999999E-2</v>
      </c>
      <c r="G3514">
        <v>0.15545729999999999</v>
      </c>
      <c r="H3514">
        <v>4.8948000000000004E-3</v>
      </c>
      <c r="I3514">
        <v>0.26865559999999999</v>
      </c>
      <c r="J3514">
        <v>0.15865860000000001</v>
      </c>
      <c r="K3514">
        <v>0</v>
      </c>
      <c r="L3514">
        <v>3.05432E-2</v>
      </c>
      <c r="M3514">
        <v>3.1326399999999997E-2</v>
      </c>
      <c r="O3514" t="str">
        <f>Table_Index[[#This Row],[ID]]&amp;Table_Index[[#This Row],[year]]</f>
        <v>92862009</v>
      </c>
      <c r="R3514" t="str">
        <f t="shared" si="174"/>
        <v/>
      </c>
    </row>
    <row r="3515" spans="1:18" x14ac:dyDescent="0.3">
      <c r="A3515">
        <v>9286</v>
      </c>
      <c r="B3515">
        <v>2009</v>
      </c>
      <c r="C3515">
        <v>4</v>
      </c>
      <c r="D3515">
        <v>0.15880949999999999</v>
      </c>
      <c r="E3515">
        <v>0.10682369999999999</v>
      </c>
      <c r="F3515">
        <v>5.2861199999999997E-2</v>
      </c>
      <c r="G3515">
        <v>7.48867E-2</v>
      </c>
      <c r="H3515">
        <v>2.7531999999999999E-3</v>
      </c>
      <c r="I3515">
        <v>0.30835699999999999</v>
      </c>
      <c r="J3515">
        <v>0.15234300000000001</v>
      </c>
      <c r="K3515">
        <v>2.49622E-2</v>
      </c>
      <c r="L3515">
        <v>8.0760200000000004E-2</v>
      </c>
      <c r="M3515">
        <v>3.7443299999999999E-2</v>
      </c>
      <c r="O3515" t="str">
        <f>Table_Index[[#This Row],[ID]]&amp;Table_Index[[#This Row],[year]]</f>
        <v>92862009</v>
      </c>
      <c r="R3515" t="str">
        <f t="shared" si="174"/>
        <v/>
      </c>
    </row>
    <row r="3516" spans="1:18" x14ac:dyDescent="0.3">
      <c r="A3516">
        <v>9286</v>
      </c>
      <c r="B3516">
        <v>2010</v>
      </c>
      <c r="C3516">
        <v>1</v>
      </c>
      <c r="D3516">
        <v>0.1094953</v>
      </c>
      <c r="E3516">
        <v>7.8699699999999997E-2</v>
      </c>
      <c r="F3516">
        <v>5.7485000000000001E-2</v>
      </c>
      <c r="G3516">
        <v>0.2107784</v>
      </c>
      <c r="H3516">
        <v>2.5663000000000001E-3</v>
      </c>
      <c r="I3516">
        <v>0.37981179999999998</v>
      </c>
      <c r="J3516">
        <v>0</v>
      </c>
      <c r="K3516">
        <v>2.73738E-2</v>
      </c>
      <c r="L3516">
        <v>0.1026518</v>
      </c>
      <c r="M3516">
        <v>3.1137700000000001E-2</v>
      </c>
      <c r="O3516" t="str">
        <f>Table_Index[[#This Row],[ID]]&amp;Table_Index[[#This Row],[year]]</f>
        <v>92862010</v>
      </c>
      <c r="R3516" t="str">
        <f t="shared" si="174"/>
        <v/>
      </c>
    </row>
    <row r="3517" spans="1:18" x14ac:dyDescent="0.3">
      <c r="A3517">
        <v>9286</v>
      </c>
      <c r="B3517">
        <v>2010</v>
      </c>
      <c r="C3517">
        <v>2</v>
      </c>
      <c r="D3517">
        <v>0.1380671</v>
      </c>
      <c r="E3517">
        <v>0.14703250000000001</v>
      </c>
      <c r="F3517">
        <v>6.6702499999999998E-2</v>
      </c>
      <c r="G3517">
        <v>0.20727989999999999</v>
      </c>
      <c r="H3517">
        <v>2.6895999999999999E-3</v>
      </c>
      <c r="I3517">
        <v>0.12910170000000001</v>
      </c>
      <c r="J3517">
        <v>0.15061859999999999</v>
      </c>
      <c r="K3517">
        <v>2.5820300000000001E-2</v>
      </c>
      <c r="L3517">
        <v>0.1004124</v>
      </c>
      <c r="M3517">
        <v>3.2275400000000003E-2</v>
      </c>
      <c r="O3517" t="str">
        <f>Table_Index[[#This Row],[ID]]&amp;Table_Index[[#This Row],[year]]</f>
        <v>92862010</v>
      </c>
      <c r="R3517" t="str">
        <f t="shared" si="174"/>
        <v/>
      </c>
    </row>
    <row r="3518" spans="1:18" x14ac:dyDescent="0.3">
      <c r="A3518">
        <v>9286</v>
      </c>
      <c r="B3518">
        <v>2010</v>
      </c>
      <c r="C3518">
        <v>3</v>
      </c>
      <c r="D3518">
        <v>6.4976800000000001E-2</v>
      </c>
      <c r="E3518">
        <v>0.12067120000000001</v>
      </c>
      <c r="F3518">
        <v>6.4976800000000001E-2</v>
      </c>
      <c r="G3518">
        <v>0.26392959999999999</v>
      </c>
      <c r="H3518">
        <v>1.44496E-2</v>
      </c>
      <c r="I3518">
        <v>0.36510779999999998</v>
      </c>
      <c r="J3518">
        <v>0</v>
      </c>
      <c r="K3518">
        <v>2.3515399999999999E-2</v>
      </c>
      <c r="L3518">
        <v>4.4555499999999998E-2</v>
      </c>
      <c r="M3518">
        <v>3.7817200000000002E-2</v>
      </c>
      <c r="O3518" t="str">
        <f>Table_Index[[#This Row],[ID]]&amp;Table_Index[[#This Row],[year]]</f>
        <v>92862010</v>
      </c>
      <c r="R3518" t="str">
        <f t="shared" si="174"/>
        <v/>
      </c>
    </row>
    <row r="3519" spans="1:18" x14ac:dyDescent="0.3">
      <c r="A3519">
        <v>9286</v>
      </c>
      <c r="B3519">
        <v>2010</v>
      </c>
      <c r="C3519">
        <v>4</v>
      </c>
      <c r="D3519">
        <v>5.7451500000000003E-2</v>
      </c>
      <c r="E3519">
        <v>0.17522689999999999</v>
      </c>
      <c r="F3519">
        <v>9.9276100000000006E-2</v>
      </c>
      <c r="G3519">
        <v>0.2240607</v>
      </c>
      <c r="H3519">
        <v>5.2855000000000003E-3</v>
      </c>
      <c r="I3519">
        <v>0.27576699999999998</v>
      </c>
      <c r="J3519">
        <v>0</v>
      </c>
      <c r="K3519">
        <v>4.5961200000000001E-2</v>
      </c>
      <c r="L3519">
        <v>5.86005E-2</v>
      </c>
      <c r="M3519">
        <v>5.8370699999999998E-2</v>
      </c>
      <c r="O3519" t="str">
        <f>Table_Index[[#This Row],[ID]]&amp;Table_Index[[#This Row],[year]]</f>
        <v>92862010</v>
      </c>
      <c r="R3519" t="str">
        <f t="shared" si="174"/>
        <v/>
      </c>
    </row>
    <row r="3520" spans="1:18" x14ac:dyDescent="0.3">
      <c r="A3520">
        <v>9286</v>
      </c>
      <c r="B3520">
        <v>2011</v>
      </c>
      <c r="C3520">
        <v>1</v>
      </c>
      <c r="D3520">
        <v>6.5838999999999995E-2</v>
      </c>
      <c r="E3520">
        <v>0.1566968</v>
      </c>
      <c r="F3520">
        <v>6.5838999999999995E-2</v>
      </c>
      <c r="G3520">
        <v>0.1734098</v>
      </c>
      <c r="H3520">
        <v>0.1619456</v>
      </c>
      <c r="I3520">
        <v>0.2376788</v>
      </c>
      <c r="J3520">
        <v>0</v>
      </c>
      <c r="K3520">
        <v>2.6335600000000001E-2</v>
      </c>
      <c r="L3520">
        <v>0.1053424</v>
      </c>
      <c r="M3520">
        <v>6.9131000000000001E-3</v>
      </c>
      <c r="O3520" t="str">
        <f>Table_Index[[#This Row],[ID]]&amp;Table_Index[[#This Row],[year]]</f>
        <v>92862011</v>
      </c>
      <c r="R3520" t="str">
        <f t="shared" si="174"/>
        <v/>
      </c>
    </row>
    <row r="3521" spans="1:18" x14ac:dyDescent="0.3">
      <c r="A3521">
        <v>9286</v>
      </c>
      <c r="B3521">
        <v>2011</v>
      </c>
      <c r="C3521">
        <v>2</v>
      </c>
      <c r="D3521">
        <v>0.14585609999999999</v>
      </c>
      <c r="E3521">
        <v>0.15271370000000001</v>
      </c>
      <c r="F3521">
        <v>8.5298100000000002E-2</v>
      </c>
      <c r="G3521">
        <v>0.2334225</v>
      </c>
      <c r="H3521">
        <v>3.7981E-3</v>
      </c>
      <c r="I3521">
        <v>0.27694200000000002</v>
      </c>
      <c r="J3521">
        <v>0</v>
      </c>
      <c r="K3521">
        <v>3.1650499999999998E-2</v>
      </c>
      <c r="L3521">
        <v>4.81638E-2</v>
      </c>
      <c r="M3521">
        <v>2.2155399999999999E-2</v>
      </c>
      <c r="O3521" t="str">
        <f>Table_Index[[#This Row],[ID]]&amp;Table_Index[[#This Row],[year]]</f>
        <v>92862011</v>
      </c>
      <c r="R3521" t="str">
        <f t="shared" si="174"/>
        <v/>
      </c>
    </row>
    <row r="3522" spans="1:18" x14ac:dyDescent="0.3">
      <c r="A3522">
        <v>9286</v>
      </c>
      <c r="B3522">
        <v>2011</v>
      </c>
      <c r="C3522">
        <v>3</v>
      </c>
      <c r="D3522">
        <v>4.9824E-2</v>
      </c>
      <c r="E3522">
        <v>0.1191445</v>
      </c>
      <c r="F3522">
        <v>6.4987900000000001E-2</v>
      </c>
      <c r="G3522">
        <v>0.1429733</v>
      </c>
      <c r="H3522">
        <v>2.8161000000000002E-3</v>
      </c>
      <c r="I3522">
        <v>0.46033079999999998</v>
      </c>
      <c r="J3522">
        <v>4.0617399999999998E-2</v>
      </c>
      <c r="K3522">
        <v>6.2280099999999998E-2</v>
      </c>
      <c r="L3522">
        <v>3.4279999999999998E-2</v>
      </c>
      <c r="M3522">
        <v>2.27458E-2</v>
      </c>
      <c r="O3522" t="str">
        <f>Table_Index[[#This Row],[ID]]&amp;Table_Index[[#This Row],[year]]</f>
        <v>92862011</v>
      </c>
      <c r="R3522" t="str">
        <f t="shared" si="174"/>
        <v/>
      </c>
    </row>
    <row r="3523" spans="1:18" x14ac:dyDescent="0.3">
      <c r="A3523">
        <v>9286</v>
      </c>
      <c r="B3523">
        <v>2011</v>
      </c>
      <c r="C3523">
        <v>4</v>
      </c>
      <c r="D3523">
        <v>6.3471200000000005E-2</v>
      </c>
      <c r="E3523">
        <v>0.1047873</v>
      </c>
      <c r="F3523">
        <v>5.6884499999999998E-2</v>
      </c>
      <c r="G3523">
        <v>0.113769</v>
      </c>
      <c r="H3523">
        <v>1.44008E-2</v>
      </c>
      <c r="I3523">
        <v>0.33232539999999999</v>
      </c>
      <c r="J3523">
        <v>0.1544864</v>
      </c>
      <c r="K3523">
        <v>2.3951400000000001E-2</v>
      </c>
      <c r="L3523">
        <v>0.1071824</v>
      </c>
      <c r="M3523">
        <v>2.8741699999999998E-2</v>
      </c>
      <c r="O3523" t="str">
        <f>Table_Index[[#This Row],[ID]]&amp;Table_Index[[#This Row],[year]]</f>
        <v>92862011</v>
      </c>
      <c r="R3523" t="str">
        <f t="shared" si="174"/>
        <v/>
      </c>
    </row>
    <row r="3524" spans="1:18" x14ac:dyDescent="0.3">
      <c r="A3524">
        <v>9286</v>
      </c>
      <c r="B3524">
        <v>2012</v>
      </c>
      <c r="C3524">
        <v>1</v>
      </c>
      <c r="D3524">
        <v>0.15652389999999999</v>
      </c>
      <c r="E3524">
        <v>0.14400199999999999</v>
      </c>
      <c r="F3524">
        <v>8.6870799999999998E-2</v>
      </c>
      <c r="G3524">
        <v>5.5722500000000001E-2</v>
      </c>
      <c r="H3524">
        <v>2.3479E-3</v>
      </c>
      <c r="I3524">
        <v>0.34122209999999997</v>
      </c>
      <c r="J3524">
        <v>0.1202104</v>
      </c>
      <c r="K3524">
        <v>2.5043800000000001E-2</v>
      </c>
      <c r="L3524">
        <v>3.4560500000000001E-2</v>
      </c>
      <c r="M3524">
        <v>3.3496100000000001E-2</v>
      </c>
      <c r="O3524" t="str">
        <f>Table_Index[[#This Row],[ID]]&amp;Table_Index[[#This Row],[year]]</f>
        <v>92862012</v>
      </c>
      <c r="R3524" t="str">
        <f t="shared" si="174"/>
        <v/>
      </c>
    </row>
    <row r="3525" spans="1:18" x14ac:dyDescent="0.3">
      <c r="A3525">
        <v>9286</v>
      </c>
      <c r="B3525">
        <v>2012</v>
      </c>
      <c r="C3525">
        <v>2</v>
      </c>
      <c r="D3525">
        <v>4.54969E-2</v>
      </c>
      <c r="E3525">
        <v>7.9294600000000007E-2</v>
      </c>
      <c r="F3525">
        <v>5.1654800000000001E-2</v>
      </c>
      <c r="G3525">
        <v>0.16810459999999999</v>
      </c>
      <c r="H3525">
        <v>1.6992000000000001E-3</v>
      </c>
      <c r="I3525">
        <v>0.52561000000000002</v>
      </c>
      <c r="J3525">
        <v>6.3435699999999998E-2</v>
      </c>
      <c r="K3525">
        <v>1.8124500000000002E-2</v>
      </c>
      <c r="L3525">
        <v>2.2655600000000001E-2</v>
      </c>
      <c r="M3525">
        <v>2.3924299999999999E-2</v>
      </c>
      <c r="O3525" t="str">
        <f>Table_Index[[#This Row],[ID]]&amp;Table_Index[[#This Row],[year]]</f>
        <v>92862012</v>
      </c>
      <c r="R3525" t="str">
        <f t="shared" si="174"/>
        <v/>
      </c>
    </row>
    <row r="3526" spans="1:18" x14ac:dyDescent="0.3">
      <c r="A3526">
        <v>9286</v>
      </c>
      <c r="B3526">
        <v>2012</v>
      </c>
      <c r="C3526">
        <v>3</v>
      </c>
      <c r="D3526">
        <v>0.1164577</v>
      </c>
      <c r="E3526">
        <v>9.1739100000000004E-2</v>
      </c>
      <c r="F3526">
        <v>5.1858099999999997E-2</v>
      </c>
      <c r="G3526">
        <v>0.19105040000000001</v>
      </c>
      <c r="H3526">
        <v>0.1142662</v>
      </c>
      <c r="I3526">
        <v>0.35676340000000001</v>
      </c>
      <c r="J3526">
        <v>1.8347800000000001E-2</v>
      </c>
      <c r="K3526">
        <v>1.5856200000000001E-2</v>
      </c>
      <c r="L3526">
        <v>2.3954099999999999E-2</v>
      </c>
      <c r="M3526">
        <v>1.9706899999999999E-2</v>
      </c>
      <c r="O3526" t="str">
        <f>Table_Index[[#This Row],[ID]]&amp;Table_Index[[#This Row],[year]]</f>
        <v>92862012</v>
      </c>
      <c r="R3526" t="str">
        <f t="shared" si="174"/>
        <v/>
      </c>
    </row>
    <row r="3527" spans="1:18" x14ac:dyDescent="0.3">
      <c r="A3527">
        <v>9286</v>
      </c>
      <c r="B3527">
        <v>2012</v>
      </c>
      <c r="C3527">
        <v>4</v>
      </c>
      <c r="D3527">
        <v>9.8063600000000001E-2</v>
      </c>
      <c r="E3527">
        <v>0.13014890000000001</v>
      </c>
      <c r="F3527">
        <v>7.3208800000000004E-2</v>
      </c>
      <c r="G3527">
        <v>0.1961272</v>
      </c>
      <c r="H3527">
        <v>2.6435999999999999E-3</v>
      </c>
      <c r="I3527">
        <v>0.33892939999999999</v>
      </c>
      <c r="J3527">
        <v>5.08394E-2</v>
      </c>
      <c r="K3527">
        <v>2.8470100000000002E-2</v>
      </c>
      <c r="L3527">
        <v>3.1859400000000003E-2</v>
      </c>
      <c r="M3527">
        <v>4.97096E-2</v>
      </c>
      <c r="O3527" t="str">
        <f>Table_Index[[#This Row],[ID]]&amp;Table_Index[[#This Row],[year]]</f>
        <v>92862012</v>
      </c>
      <c r="R3527" t="str">
        <f t="shared" si="174"/>
        <v/>
      </c>
    </row>
    <row r="3528" spans="1:18" x14ac:dyDescent="0.3">
      <c r="A3528">
        <v>9287</v>
      </c>
      <c r="B3528">
        <v>2003</v>
      </c>
      <c r="C3528">
        <v>1</v>
      </c>
      <c r="D3528">
        <v>0.4223228</v>
      </c>
      <c r="E3528">
        <v>6.3348399999999999E-2</v>
      </c>
      <c r="F3528">
        <v>0.17647060000000001</v>
      </c>
      <c r="G3528">
        <v>5.8823500000000001E-2</v>
      </c>
      <c r="H3528">
        <v>0</v>
      </c>
      <c r="I3528">
        <v>0</v>
      </c>
      <c r="J3528">
        <v>6.0331799999999998E-2</v>
      </c>
      <c r="K3528">
        <v>4.5248900000000002E-2</v>
      </c>
      <c r="L3528">
        <v>0.14027149999999999</v>
      </c>
      <c r="M3528">
        <v>3.3182499999999997E-2</v>
      </c>
      <c r="O3528" t="str">
        <f>Table_Index[[#This Row],[ID]]&amp;Table_Index[[#This Row],[year]]</f>
        <v>92872003</v>
      </c>
      <c r="R3528" t="str">
        <f t="shared" si="174"/>
        <v/>
      </c>
    </row>
    <row r="3529" spans="1:18" x14ac:dyDescent="0.3">
      <c r="A3529">
        <v>9287</v>
      </c>
      <c r="B3529">
        <v>2003</v>
      </c>
      <c r="C3529">
        <v>2</v>
      </c>
      <c r="D3529">
        <v>0.3651161</v>
      </c>
      <c r="E3529">
        <v>8.2762000000000002E-2</v>
      </c>
      <c r="F3529">
        <v>0.13136819999999999</v>
      </c>
      <c r="G3529">
        <v>6.1743100000000002E-2</v>
      </c>
      <c r="H3529">
        <v>0</v>
      </c>
      <c r="I3529">
        <v>0.1576419</v>
      </c>
      <c r="J3529">
        <v>8.3137299999999997E-2</v>
      </c>
      <c r="K3529">
        <v>3.9410500000000001E-2</v>
      </c>
      <c r="L3529">
        <v>6.5684099999999995E-2</v>
      </c>
      <c r="M3529">
        <v>1.3136800000000001E-2</v>
      </c>
      <c r="O3529" t="str">
        <f>Table_Index[[#This Row],[ID]]&amp;Table_Index[[#This Row],[year]]</f>
        <v>92872003</v>
      </c>
      <c r="R3529" t="str">
        <f t="shared" si="174"/>
        <v/>
      </c>
    </row>
    <row r="3530" spans="1:18" x14ac:dyDescent="0.3">
      <c r="A3530">
        <v>9287</v>
      </c>
      <c r="B3530">
        <v>2003</v>
      </c>
      <c r="C3530">
        <v>3</v>
      </c>
      <c r="D3530">
        <v>0</v>
      </c>
      <c r="E3530">
        <v>3.3706999999999999E-3</v>
      </c>
      <c r="F3530">
        <v>1.0111999999999999E-2</v>
      </c>
      <c r="G3530">
        <v>7.8247000000000004E-3</v>
      </c>
      <c r="H3530">
        <v>0</v>
      </c>
      <c r="I3530">
        <v>0</v>
      </c>
      <c r="J3530">
        <v>4.8152000000000004E-3</v>
      </c>
      <c r="K3530">
        <v>3.0095E-3</v>
      </c>
      <c r="L3530">
        <v>7.2227999999999997E-3</v>
      </c>
      <c r="M3530">
        <v>0.96364519999999998</v>
      </c>
      <c r="O3530" t="str">
        <f>Table_Index[[#This Row],[ID]]&amp;Table_Index[[#This Row],[year]]</f>
        <v>92872003</v>
      </c>
      <c r="R3530" t="str">
        <f t="shared" si="174"/>
        <v/>
      </c>
    </row>
    <row r="3531" spans="1:18" x14ac:dyDescent="0.3">
      <c r="A3531">
        <v>9287</v>
      </c>
      <c r="B3531">
        <v>2003</v>
      </c>
      <c r="C3531">
        <v>4</v>
      </c>
      <c r="D3531">
        <v>9.0090100000000006E-2</v>
      </c>
      <c r="E3531">
        <v>0.1666667</v>
      </c>
      <c r="F3531">
        <v>0.13513510000000001</v>
      </c>
      <c r="G3531">
        <v>0</v>
      </c>
      <c r="H3531">
        <v>0</v>
      </c>
      <c r="I3531">
        <v>0.36036040000000003</v>
      </c>
      <c r="J3531">
        <v>6.7567600000000005E-2</v>
      </c>
      <c r="K3531">
        <v>6.7567600000000005E-2</v>
      </c>
      <c r="L3531">
        <v>9.0090100000000006E-2</v>
      </c>
      <c r="M3531">
        <v>2.2522500000000001E-2</v>
      </c>
      <c r="O3531" t="str">
        <f>Table_Index[[#This Row],[ID]]&amp;Table_Index[[#This Row],[year]]</f>
        <v>92872003</v>
      </c>
      <c r="R3531" t="str">
        <f t="shared" si="174"/>
        <v/>
      </c>
    </row>
    <row r="3532" spans="1:18" x14ac:dyDescent="0.3">
      <c r="A3532">
        <v>9288</v>
      </c>
      <c r="B3532">
        <v>2003</v>
      </c>
      <c r="C3532">
        <v>1</v>
      </c>
      <c r="D3532">
        <v>0.19139249999999999</v>
      </c>
      <c r="E3532">
        <v>5.6169499999999997E-2</v>
      </c>
      <c r="F3532">
        <v>0.14042389999999999</v>
      </c>
      <c r="G3532">
        <v>0</v>
      </c>
      <c r="H3532">
        <v>0</v>
      </c>
      <c r="I3532">
        <v>0.28084769999999998</v>
      </c>
      <c r="J3532">
        <v>0.1965934</v>
      </c>
      <c r="K3532">
        <v>2.3404000000000001E-2</v>
      </c>
      <c r="L3532">
        <v>9.8296700000000001E-2</v>
      </c>
      <c r="M3532">
        <v>1.28722E-2</v>
      </c>
      <c r="O3532" t="str">
        <f>Table_Index[[#This Row],[ID]]&amp;Table_Index[[#This Row],[year]]</f>
        <v>92882003</v>
      </c>
      <c r="R3532" t="str">
        <f t="shared" si="174"/>
        <v/>
      </c>
    </row>
    <row r="3533" spans="1:18" x14ac:dyDescent="0.3">
      <c r="A3533">
        <v>9288</v>
      </c>
      <c r="B3533">
        <v>2003</v>
      </c>
      <c r="C3533">
        <v>2</v>
      </c>
      <c r="D3533">
        <v>0.28238229999999997</v>
      </c>
      <c r="E3533">
        <v>7.1273600000000006E-2</v>
      </c>
      <c r="F3533">
        <v>7.8107999999999997E-2</v>
      </c>
      <c r="G3533">
        <v>3.4172300000000003E-2</v>
      </c>
      <c r="H3533">
        <v>0</v>
      </c>
      <c r="I3533">
        <v>0.29290519999999998</v>
      </c>
      <c r="J3533">
        <v>7.8107999999999997E-2</v>
      </c>
      <c r="K3533">
        <v>3.9053999999999998E-2</v>
      </c>
      <c r="L3533">
        <v>0.1122803</v>
      </c>
      <c r="M3533">
        <v>1.17162E-2</v>
      </c>
      <c r="O3533" t="str">
        <f>Table_Index[[#This Row],[ID]]&amp;Table_Index[[#This Row],[year]]</f>
        <v>92882003</v>
      </c>
      <c r="R3533" t="str">
        <f t="shared" si="174"/>
        <v/>
      </c>
    </row>
    <row r="3534" spans="1:18" x14ac:dyDescent="0.3">
      <c r="A3534">
        <v>9288</v>
      </c>
      <c r="B3534">
        <v>2003</v>
      </c>
      <c r="C3534">
        <v>3</v>
      </c>
      <c r="D3534">
        <v>6.5830700000000006E-2</v>
      </c>
      <c r="E3534">
        <v>0.32915359999999999</v>
      </c>
      <c r="F3534">
        <v>0.13166140000000001</v>
      </c>
      <c r="G3534">
        <v>0.1018809</v>
      </c>
      <c r="H3534">
        <v>0.1050157</v>
      </c>
      <c r="I3534">
        <v>2.6645800000000001E-2</v>
      </c>
      <c r="J3534">
        <v>0.1253918</v>
      </c>
      <c r="K3534">
        <v>4.3887099999999998E-2</v>
      </c>
      <c r="L3534">
        <v>6.2695899999999999E-2</v>
      </c>
      <c r="M3534">
        <v>7.8370000000000002E-3</v>
      </c>
      <c r="O3534" t="str">
        <f>Table_Index[[#This Row],[ID]]&amp;Table_Index[[#This Row],[year]]</f>
        <v>92882003</v>
      </c>
      <c r="R3534" t="str">
        <f t="shared" ref="R3534:R3597" si="175">RIGHT(P3534,4)</f>
        <v/>
      </c>
    </row>
    <row r="3535" spans="1:18" x14ac:dyDescent="0.3">
      <c r="A3535">
        <v>9288</v>
      </c>
      <c r="B3535">
        <v>2003</v>
      </c>
      <c r="C3535">
        <v>4</v>
      </c>
      <c r="D3535">
        <v>0.1477832</v>
      </c>
      <c r="E3535">
        <v>0.1133005</v>
      </c>
      <c r="F3535">
        <v>0.1477832</v>
      </c>
      <c r="G3535">
        <v>0</v>
      </c>
      <c r="H3535">
        <v>0</v>
      </c>
      <c r="I3535">
        <v>0.23399010000000001</v>
      </c>
      <c r="J3535">
        <v>0.17241380000000001</v>
      </c>
      <c r="K3535">
        <v>7.3891600000000002E-2</v>
      </c>
      <c r="L3535">
        <v>9.8522200000000004E-2</v>
      </c>
      <c r="M3535">
        <v>1.23153E-2</v>
      </c>
      <c r="O3535" t="str">
        <f>Table_Index[[#This Row],[ID]]&amp;Table_Index[[#This Row],[year]]</f>
        <v>92882003</v>
      </c>
      <c r="R3535" t="str">
        <f t="shared" si="175"/>
        <v/>
      </c>
    </row>
    <row r="3536" spans="1:18" x14ac:dyDescent="0.3">
      <c r="A3536">
        <v>9288</v>
      </c>
      <c r="B3536">
        <v>2004</v>
      </c>
      <c r="C3536">
        <v>1</v>
      </c>
      <c r="D3536">
        <v>2.00825E-2</v>
      </c>
      <c r="E3536">
        <v>4.0164999999999999E-2</v>
      </c>
      <c r="F3536">
        <v>2.3138499999999999E-2</v>
      </c>
      <c r="G3536">
        <v>0.85969530000000005</v>
      </c>
      <c r="H3536">
        <v>1.0205000000000001E-2</v>
      </c>
      <c r="I3536">
        <v>2.20471E-2</v>
      </c>
      <c r="J3536">
        <v>1.9864199999999999E-2</v>
      </c>
      <c r="K3536">
        <v>0</v>
      </c>
      <c r="L3536">
        <v>4.3658000000000004E-3</v>
      </c>
      <c r="M3536">
        <v>4.3659999999999999E-4</v>
      </c>
      <c r="O3536" t="str">
        <f>Table_Index[[#This Row],[ID]]&amp;Table_Index[[#This Row],[year]]</f>
        <v>92882004</v>
      </c>
      <c r="R3536" t="str">
        <f t="shared" si="175"/>
        <v/>
      </c>
    </row>
    <row r="3537" spans="1:18" x14ac:dyDescent="0.3">
      <c r="A3537">
        <v>9288</v>
      </c>
      <c r="B3537">
        <v>2004</v>
      </c>
      <c r="C3537">
        <v>2</v>
      </c>
      <c r="D3537">
        <v>0.2293259</v>
      </c>
      <c r="E3537">
        <v>6.3933299999999998E-2</v>
      </c>
      <c r="F3537">
        <v>0</v>
      </c>
      <c r="G3537">
        <v>0.1834607</v>
      </c>
      <c r="H3537">
        <v>2.3627499999999999E-2</v>
      </c>
      <c r="I3537">
        <v>0.34746349999999998</v>
      </c>
      <c r="J3537">
        <v>2.5017399999999999E-2</v>
      </c>
      <c r="K3537">
        <v>4.1695599999999999E-2</v>
      </c>
      <c r="L3537">
        <v>6.9492700000000004E-2</v>
      </c>
      <c r="M3537">
        <v>1.5983299999999999E-2</v>
      </c>
      <c r="O3537" t="str">
        <f>Table_Index[[#This Row],[ID]]&amp;Table_Index[[#This Row],[year]]</f>
        <v>92882004</v>
      </c>
      <c r="R3537" t="str">
        <f t="shared" si="175"/>
        <v/>
      </c>
    </row>
    <row r="3538" spans="1:18" x14ac:dyDescent="0.3">
      <c r="A3538">
        <v>9288</v>
      </c>
      <c r="B3538">
        <v>2004</v>
      </c>
      <c r="C3538">
        <v>3</v>
      </c>
      <c r="D3538">
        <v>0.22588829999999999</v>
      </c>
      <c r="E3538">
        <v>3.5533000000000002E-2</v>
      </c>
      <c r="F3538">
        <v>9.8984799999999998E-2</v>
      </c>
      <c r="G3538">
        <v>8.8832499999999995E-2</v>
      </c>
      <c r="H3538">
        <v>0.1802031</v>
      </c>
      <c r="I3538">
        <v>0.21573600000000001</v>
      </c>
      <c r="J3538">
        <v>0</v>
      </c>
      <c r="K3538">
        <v>9.1370599999999996E-2</v>
      </c>
      <c r="L3538">
        <v>5.83756E-2</v>
      </c>
      <c r="M3538">
        <v>5.0761000000000001E-3</v>
      </c>
      <c r="O3538" t="str">
        <f>Table_Index[[#This Row],[ID]]&amp;Table_Index[[#This Row],[year]]</f>
        <v>92882004</v>
      </c>
      <c r="R3538" t="str">
        <f t="shared" si="175"/>
        <v/>
      </c>
    </row>
    <row r="3539" spans="1:18" x14ac:dyDescent="0.3">
      <c r="A3539">
        <v>9288</v>
      </c>
      <c r="B3539">
        <v>2004</v>
      </c>
      <c r="C3539">
        <v>4</v>
      </c>
      <c r="D3539">
        <v>1.3910000000000001E-3</v>
      </c>
      <c r="E3539">
        <v>5.0463000000000001E-3</v>
      </c>
      <c r="F3539">
        <v>2.5877999999999999E-3</v>
      </c>
      <c r="G3539">
        <v>1.4557000000000001E-3</v>
      </c>
      <c r="H3539">
        <v>2.1026E-3</v>
      </c>
      <c r="I3539">
        <v>1.0577700000000001E-2</v>
      </c>
      <c r="J3539">
        <v>4.5287000000000001E-3</v>
      </c>
      <c r="K3539">
        <v>0.97104869999999999</v>
      </c>
      <c r="L3539">
        <v>1.0675000000000001E-3</v>
      </c>
      <c r="M3539">
        <v>1.941E-4</v>
      </c>
      <c r="O3539" t="str">
        <f>Table_Index[[#This Row],[ID]]&amp;Table_Index[[#This Row],[year]]</f>
        <v>92882004</v>
      </c>
      <c r="R3539" t="str">
        <f t="shared" si="175"/>
        <v/>
      </c>
    </row>
    <row r="3540" spans="1:18" x14ac:dyDescent="0.3">
      <c r="A3540">
        <v>9289</v>
      </c>
      <c r="B3540">
        <v>2003</v>
      </c>
      <c r="C3540">
        <v>1</v>
      </c>
      <c r="D3540">
        <v>1.5391200000000001E-2</v>
      </c>
      <c r="E3540">
        <v>4.2249999999999996E-3</v>
      </c>
      <c r="F3540">
        <v>1.8106999999999999E-3</v>
      </c>
      <c r="G3540">
        <v>9.8081000000000002E-3</v>
      </c>
      <c r="H3540">
        <v>0</v>
      </c>
      <c r="I3540">
        <v>1.20716E-2</v>
      </c>
      <c r="J3540">
        <v>1.0778000000000001E-3</v>
      </c>
      <c r="K3540">
        <v>0.95063589999999998</v>
      </c>
      <c r="L3540">
        <v>4.6023000000000001E-3</v>
      </c>
      <c r="M3540">
        <v>3.7720000000000001E-4</v>
      </c>
      <c r="O3540" t="str">
        <f>Table_Index[[#This Row],[ID]]&amp;Table_Index[[#This Row],[year]]</f>
        <v>92892003</v>
      </c>
      <c r="R3540" t="str">
        <f t="shared" si="175"/>
        <v/>
      </c>
    </row>
    <row r="3541" spans="1:18" x14ac:dyDescent="0.3">
      <c r="A3541">
        <v>9289</v>
      </c>
      <c r="B3541">
        <v>2003</v>
      </c>
      <c r="C3541">
        <v>2</v>
      </c>
      <c r="D3541">
        <v>0.1552576</v>
      </c>
      <c r="E3541">
        <v>0.103211</v>
      </c>
      <c r="F3541">
        <v>0.1270289</v>
      </c>
      <c r="G3541">
        <v>0.10003529999999999</v>
      </c>
      <c r="H3541">
        <v>0</v>
      </c>
      <c r="I3541">
        <v>0.26993650000000002</v>
      </c>
      <c r="J3541">
        <v>7.6217400000000005E-2</v>
      </c>
      <c r="K3541">
        <v>2.8581499999999999E-2</v>
      </c>
      <c r="L3541">
        <v>0.1159139</v>
      </c>
      <c r="M3541">
        <v>2.3817899999999999E-2</v>
      </c>
      <c r="O3541" t="str">
        <f>Table_Index[[#This Row],[ID]]&amp;Table_Index[[#This Row],[year]]</f>
        <v>92892003</v>
      </c>
      <c r="R3541" t="str">
        <f t="shared" si="175"/>
        <v/>
      </c>
    </row>
    <row r="3542" spans="1:18" x14ac:dyDescent="0.3">
      <c r="A3542">
        <v>9289</v>
      </c>
      <c r="B3542">
        <v>2003</v>
      </c>
      <c r="C3542">
        <v>3</v>
      </c>
      <c r="D3542">
        <v>2.4294E-3</v>
      </c>
      <c r="E3542">
        <v>2.4727999999999998E-3</v>
      </c>
      <c r="F3542">
        <v>2.7331E-3</v>
      </c>
      <c r="G3542">
        <v>3.4705999999999999E-3</v>
      </c>
      <c r="H3542">
        <v>0</v>
      </c>
      <c r="I3542">
        <v>6.9411000000000004E-3</v>
      </c>
      <c r="J3542">
        <v>2.5595000000000001E-3</v>
      </c>
      <c r="K3542">
        <v>0.97609650000000003</v>
      </c>
      <c r="L3542">
        <v>3.0366999999999998E-3</v>
      </c>
      <c r="M3542">
        <v>2.6029999999999998E-4</v>
      </c>
      <c r="O3542" t="str">
        <f>Table_Index[[#This Row],[ID]]&amp;Table_Index[[#This Row],[year]]</f>
        <v>92892003</v>
      </c>
      <c r="R3542" t="str">
        <f t="shared" si="175"/>
        <v/>
      </c>
    </row>
    <row r="3543" spans="1:18" x14ac:dyDescent="0.3">
      <c r="A3543">
        <v>9289</v>
      </c>
      <c r="B3543">
        <v>2003</v>
      </c>
      <c r="C3543">
        <v>4</v>
      </c>
      <c r="D3543">
        <v>7.7479300000000001E-2</v>
      </c>
      <c r="E3543">
        <v>0.1549587</v>
      </c>
      <c r="F3543">
        <v>0.1549587</v>
      </c>
      <c r="G3543">
        <v>5.4235499999999999E-2</v>
      </c>
      <c r="H3543">
        <v>0</v>
      </c>
      <c r="I3543">
        <v>0.30991740000000001</v>
      </c>
      <c r="J3543">
        <v>0.13688020000000001</v>
      </c>
      <c r="K3543">
        <v>3.8739700000000002E-2</v>
      </c>
      <c r="L3543">
        <v>4.9070299999999997E-2</v>
      </c>
      <c r="M3543">
        <v>2.3760300000000002E-2</v>
      </c>
      <c r="O3543" t="str">
        <f>Table_Index[[#This Row],[ID]]&amp;Table_Index[[#This Row],[year]]</f>
        <v>92892003</v>
      </c>
      <c r="R3543" t="str">
        <f t="shared" si="175"/>
        <v/>
      </c>
    </row>
    <row r="3544" spans="1:18" x14ac:dyDescent="0.3">
      <c r="A3544">
        <v>9289</v>
      </c>
      <c r="B3544">
        <v>2004</v>
      </c>
      <c r="C3544">
        <v>1</v>
      </c>
      <c r="D3544">
        <v>8.097E-3</v>
      </c>
      <c r="E3544">
        <v>8.1349000000000005E-3</v>
      </c>
      <c r="F3544">
        <v>0</v>
      </c>
      <c r="G3544">
        <v>7.7356999999999999E-3</v>
      </c>
      <c r="H3544">
        <v>1.4756000000000001E-3</v>
      </c>
      <c r="I3544">
        <v>5.9782000000000004E-3</v>
      </c>
      <c r="J3544">
        <v>6.8110000000000002E-4</v>
      </c>
      <c r="K3544">
        <v>0.96596800000000005</v>
      </c>
      <c r="L3544">
        <v>1.5135000000000001E-3</v>
      </c>
      <c r="M3544">
        <v>4.1619999999999998E-4</v>
      </c>
      <c r="O3544" t="str">
        <f>Table_Index[[#This Row],[ID]]&amp;Table_Index[[#This Row],[year]]</f>
        <v>92892004</v>
      </c>
      <c r="R3544" t="str">
        <f t="shared" si="175"/>
        <v/>
      </c>
    </row>
    <row r="3545" spans="1:18" x14ac:dyDescent="0.3">
      <c r="A3545">
        <v>9289</v>
      </c>
      <c r="B3545">
        <v>2004</v>
      </c>
      <c r="C3545">
        <v>2</v>
      </c>
      <c r="D3545">
        <v>0.2457029</v>
      </c>
      <c r="E3545">
        <v>0.1659572</v>
      </c>
      <c r="F3545">
        <v>4.31058E-2</v>
      </c>
      <c r="G3545">
        <v>0.1293173</v>
      </c>
      <c r="H3545">
        <v>0</v>
      </c>
      <c r="I3545">
        <v>9.6988000000000005E-2</v>
      </c>
      <c r="J3545">
        <v>3.98728E-2</v>
      </c>
      <c r="K3545">
        <v>0.1088421</v>
      </c>
      <c r="L3545">
        <v>0.13093379999999999</v>
      </c>
      <c r="M3545">
        <v>3.9280099999999998E-2</v>
      </c>
      <c r="O3545" t="str">
        <f>Table_Index[[#This Row],[ID]]&amp;Table_Index[[#This Row],[year]]</f>
        <v>92892004</v>
      </c>
      <c r="R3545" t="str">
        <f t="shared" si="175"/>
        <v/>
      </c>
    </row>
    <row r="3546" spans="1:18" x14ac:dyDescent="0.3">
      <c r="A3546">
        <v>9289</v>
      </c>
      <c r="B3546">
        <v>2004</v>
      </c>
      <c r="C3546">
        <v>3</v>
      </c>
      <c r="D3546">
        <v>0.46225119999999997</v>
      </c>
      <c r="E3546">
        <v>3.0545200000000002E-2</v>
      </c>
      <c r="F3546">
        <v>5.0908700000000001E-2</v>
      </c>
      <c r="G3546">
        <v>0.10792649999999999</v>
      </c>
      <c r="H3546">
        <v>4.8872400000000003E-2</v>
      </c>
      <c r="I3546">
        <v>0.13745350000000001</v>
      </c>
      <c r="J3546">
        <v>2.5454399999999999E-2</v>
      </c>
      <c r="K3546">
        <v>0.1028356</v>
      </c>
      <c r="L3546">
        <v>2.13817E-2</v>
      </c>
      <c r="M3546">
        <v>1.23708E-2</v>
      </c>
      <c r="O3546" t="str">
        <f>Table_Index[[#This Row],[ID]]&amp;Table_Index[[#This Row],[year]]</f>
        <v>92892004</v>
      </c>
      <c r="R3546" t="str">
        <f t="shared" si="175"/>
        <v/>
      </c>
    </row>
    <row r="3547" spans="1:18" x14ac:dyDescent="0.3">
      <c r="A3547">
        <v>9289</v>
      </c>
      <c r="B3547">
        <v>2004</v>
      </c>
      <c r="C3547">
        <v>4</v>
      </c>
      <c r="D3547">
        <v>0.1072621</v>
      </c>
      <c r="E3547">
        <v>9.0047100000000005E-2</v>
      </c>
      <c r="F3547">
        <v>4.0680099999999997E-2</v>
      </c>
      <c r="G3547">
        <v>0.38455430000000002</v>
      </c>
      <c r="H3547">
        <v>1.37719E-2</v>
      </c>
      <c r="I3547">
        <v>0.1695005</v>
      </c>
      <c r="J3547">
        <v>6.5681400000000001E-2</v>
      </c>
      <c r="K3547">
        <v>2.9662600000000001E-2</v>
      </c>
      <c r="L3547">
        <v>9.4390600000000005E-2</v>
      </c>
      <c r="M3547">
        <v>4.4494000000000001E-3</v>
      </c>
      <c r="O3547" t="str">
        <f>Table_Index[[#This Row],[ID]]&amp;Table_Index[[#This Row],[year]]</f>
        <v>92892004</v>
      </c>
      <c r="R3547" t="str">
        <f t="shared" si="175"/>
        <v/>
      </c>
    </row>
    <row r="3548" spans="1:18" x14ac:dyDescent="0.3">
      <c r="A3548">
        <v>9290</v>
      </c>
      <c r="B3548">
        <v>2003</v>
      </c>
      <c r="C3548">
        <v>1</v>
      </c>
      <c r="D3548">
        <v>0.20825730000000001</v>
      </c>
      <c r="E3548">
        <v>3.4163199999999998E-2</v>
      </c>
      <c r="F3548">
        <v>6.2114900000000001E-2</v>
      </c>
      <c r="G3548">
        <v>0.1071481</v>
      </c>
      <c r="H3548">
        <v>0</v>
      </c>
      <c r="I3548">
        <v>0.26398820000000001</v>
      </c>
      <c r="J3548">
        <v>0.29016520000000001</v>
      </c>
      <c r="K3548">
        <v>0</v>
      </c>
      <c r="L3548">
        <v>3.4163199999999998E-2</v>
      </c>
      <c r="M3548">
        <v>0</v>
      </c>
      <c r="O3548" t="str">
        <f>Table_Index[[#This Row],[ID]]&amp;Table_Index[[#This Row],[year]]</f>
        <v>92902003</v>
      </c>
      <c r="R3548" t="str">
        <f t="shared" si="175"/>
        <v/>
      </c>
    </row>
    <row r="3549" spans="1:18" x14ac:dyDescent="0.3">
      <c r="A3549">
        <v>9290</v>
      </c>
      <c r="B3549">
        <v>2003</v>
      </c>
      <c r="C3549">
        <v>2</v>
      </c>
      <c r="D3549">
        <v>4.3308000000000001E-3</v>
      </c>
      <c r="E3549">
        <v>6.5260000000000003E-4</v>
      </c>
      <c r="F3549">
        <v>1.2162E-3</v>
      </c>
      <c r="G3549">
        <v>3.4705999999999999E-3</v>
      </c>
      <c r="H3549">
        <v>0</v>
      </c>
      <c r="I3549">
        <v>5.0426999999999998E-3</v>
      </c>
      <c r="J3549">
        <v>5.1875000000000003E-3</v>
      </c>
      <c r="K3549">
        <v>0.97888339999999996</v>
      </c>
      <c r="L3549">
        <v>1.1272000000000001E-3</v>
      </c>
      <c r="M3549">
        <v>8.8999999999999995E-5</v>
      </c>
      <c r="O3549" t="str">
        <f>Table_Index[[#This Row],[ID]]&amp;Table_Index[[#This Row],[year]]</f>
        <v>92902003</v>
      </c>
      <c r="R3549" t="str">
        <f t="shared" si="175"/>
        <v/>
      </c>
    </row>
    <row r="3550" spans="1:18" x14ac:dyDescent="0.3">
      <c r="A3550">
        <v>9290</v>
      </c>
      <c r="B3550">
        <v>2003</v>
      </c>
      <c r="C3550">
        <v>3</v>
      </c>
      <c r="D3550">
        <v>0.19647129999999999</v>
      </c>
      <c r="E3550">
        <v>5.11963E-2</v>
      </c>
      <c r="F3550">
        <v>7.87635E-2</v>
      </c>
      <c r="G3550">
        <v>0.1565425</v>
      </c>
      <c r="H3550">
        <v>0</v>
      </c>
      <c r="I3550">
        <v>0</v>
      </c>
      <c r="J3550">
        <v>0.44023190000000001</v>
      </c>
      <c r="K3550">
        <v>3.9381800000000002E-2</v>
      </c>
      <c r="L3550">
        <v>3.74127E-2</v>
      </c>
      <c r="M3550">
        <v>0</v>
      </c>
      <c r="O3550" t="str">
        <f>Table_Index[[#This Row],[ID]]&amp;Table_Index[[#This Row],[year]]</f>
        <v>92902003</v>
      </c>
      <c r="R3550" t="str">
        <f t="shared" si="175"/>
        <v/>
      </c>
    </row>
    <row r="3551" spans="1:18" x14ac:dyDescent="0.3">
      <c r="A3551">
        <v>9290</v>
      </c>
      <c r="B3551">
        <v>2003</v>
      </c>
      <c r="C3551">
        <v>4</v>
      </c>
      <c r="D3551">
        <v>3.2674000000000002E-3</v>
      </c>
      <c r="E3551">
        <v>4.574E-4</v>
      </c>
      <c r="F3551">
        <v>1.307E-3</v>
      </c>
      <c r="G3551">
        <v>0</v>
      </c>
      <c r="H3551">
        <v>0</v>
      </c>
      <c r="I3551">
        <v>5.8812999999999999E-3</v>
      </c>
      <c r="J3551">
        <v>5.9839999999999997E-3</v>
      </c>
      <c r="K3551">
        <v>0.98022100000000001</v>
      </c>
      <c r="L3551">
        <v>2.7445999999999998E-3</v>
      </c>
      <c r="M3551">
        <v>1.372E-4</v>
      </c>
      <c r="O3551" t="str">
        <f>Table_Index[[#This Row],[ID]]&amp;Table_Index[[#This Row],[year]]</f>
        <v>92902003</v>
      </c>
      <c r="R3551" t="str">
        <f t="shared" si="175"/>
        <v/>
      </c>
    </row>
    <row r="3552" spans="1:18" x14ac:dyDescent="0.3">
      <c r="A3552">
        <v>9290</v>
      </c>
      <c r="B3552">
        <v>2004</v>
      </c>
      <c r="C3552">
        <v>1</v>
      </c>
      <c r="D3552">
        <v>8.4886000000000007E-3</v>
      </c>
      <c r="E3552">
        <v>1.6811E-3</v>
      </c>
      <c r="F3552">
        <v>9.7263000000000002E-3</v>
      </c>
      <c r="G3552">
        <v>1.6811E-3</v>
      </c>
      <c r="H3552">
        <v>0</v>
      </c>
      <c r="I3552">
        <v>1.20077E-2</v>
      </c>
      <c r="J3552">
        <v>4.2027000000000002E-3</v>
      </c>
      <c r="K3552">
        <v>0.96061960000000002</v>
      </c>
      <c r="L3552">
        <v>1.2007999999999999E-3</v>
      </c>
      <c r="M3552">
        <v>3.9229999999999999E-4</v>
      </c>
      <c r="O3552" t="str">
        <f>Table_Index[[#This Row],[ID]]&amp;Table_Index[[#This Row],[year]]</f>
        <v>92902004</v>
      </c>
      <c r="R3552" t="str">
        <f t="shared" si="175"/>
        <v/>
      </c>
    </row>
    <row r="3553" spans="1:18" x14ac:dyDescent="0.3">
      <c r="A3553">
        <v>9290</v>
      </c>
      <c r="B3553">
        <v>2004</v>
      </c>
      <c r="C3553">
        <v>2</v>
      </c>
      <c r="D3553">
        <v>0.42662870000000003</v>
      </c>
      <c r="E3553">
        <v>3.1507199999999999E-2</v>
      </c>
      <c r="F3553">
        <v>4.4220599999999999E-2</v>
      </c>
      <c r="G3553">
        <v>5.1590799999999999E-2</v>
      </c>
      <c r="H3553">
        <v>6.1724599999999998E-2</v>
      </c>
      <c r="I3553">
        <v>0.18425269999999999</v>
      </c>
      <c r="J3553">
        <v>5.8960899999999997E-2</v>
      </c>
      <c r="K3553">
        <v>7.4622300000000003E-2</v>
      </c>
      <c r="L3553">
        <v>4.6063199999999999E-2</v>
      </c>
      <c r="M3553">
        <v>2.0428999999999999E-2</v>
      </c>
      <c r="O3553" t="str">
        <f>Table_Index[[#This Row],[ID]]&amp;Table_Index[[#This Row],[year]]</f>
        <v>92902004</v>
      </c>
      <c r="R3553" t="str">
        <f t="shared" si="175"/>
        <v/>
      </c>
    </row>
    <row r="3554" spans="1:18" x14ac:dyDescent="0.3">
      <c r="A3554">
        <v>9290</v>
      </c>
      <c r="B3554">
        <v>2004</v>
      </c>
      <c r="C3554">
        <v>3</v>
      </c>
      <c r="D3554">
        <v>0.48935489999999998</v>
      </c>
      <c r="E3554">
        <v>3.8131600000000002E-2</v>
      </c>
      <c r="F3554">
        <v>4.9570999999999997E-2</v>
      </c>
      <c r="G3554">
        <v>4.44868E-2</v>
      </c>
      <c r="H3554">
        <v>2.5738799999999999E-2</v>
      </c>
      <c r="I3554">
        <v>0.21607879999999999</v>
      </c>
      <c r="J3554">
        <v>8.1347299999999997E-2</v>
      </c>
      <c r="K3554">
        <v>2.2878900000000001E-2</v>
      </c>
      <c r="L3554">
        <v>2.7963100000000001E-2</v>
      </c>
      <c r="M3554">
        <v>4.4486999999999999E-3</v>
      </c>
      <c r="O3554" t="str">
        <f>Table_Index[[#This Row],[ID]]&amp;Table_Index[[#This Row],[year]]</f>
        <v>92902004</v>
      </c>
      <c r="R3554" t="str">
        <f t="shared" si="175"/>
        <v/>
      </c>
    </row>
    <row r="3555" spans="1:18" x14ac:dyDescent="0.3">
      <c r="A3555">
        <v>9290</v>
      </c>
      <c r="B3555">
        <v>2004</v>
      </c>
      <c r="C3555">
        <v>4</v>
      </c>
      <c r="D3555">
        <v>0.39275929999999998</v>
      </c>
      <c r="E3555">
        <v>2.67183E-2</v>
      </c>
      <c r="F3555">
        <v>4.4530500000000001E-2</v>
      </c>
      <c r="G3555">
        <v>0.1981164</v>
      </c>
      <c r="H3555">
        <v>2.2265299999999998E-2</v>
      </c>
      <c r="I3555">
        <v>0.15140380000000001</v>
      </c>
      <c r="J3555">
        <v>7.3030100000000001E-2</v>
      </c>
      <c r="K3555">
        <v>1.51404E-2</v>
      </c>
      <c r="L3555">
        <v>7.2918800000000006E-2</v>
      </c>
      <c r="M3555">
        <v>3.1170999999999998E-3</v>
      </c>
      <c r="O3555" t="str">
        <f>Table_Index[[#This Row],[ID]]&amp;Table_Index[[#This Row],[year]]</f>
        <v>92902004</v>
      </c>
      <c r="R3555" t="str">
        <f t="shared" si="175"/>
        <v/>
      </c>
    </row>
    <row r="3556" spans="1:18" x14ac:dyDescent="0.3">
      <c r="A3556">
        <v>9291</v>
      </c>
      <c r="B3556">
        <v>2003</v>
      </c>
      <c r="C3556">
        <v>1</v>
      </c>
      <c r="D3556">
        <v>7.8037899999999993E-2</v>
      </c>
      <c r="E3556">
        <v>0.5111483</v>
      </c>
      <c r="F3556">
        <v>4.5652199999999997E-2</v>
      </c>
      <c r="G3556">
        <v>0.17168340000000001</v>
      </c>
      <c r="H3556">
        <v>0</v>
      </c>
      <c r="I3556">
        <v>0</v>
      </c>
      <c r="J3556">
        <v>0.1532887</v>
      </c>
      <c r="K3556">
        <v>0</v>
      </c>
      <c r="L3556">
        <v>3.4336699999999998E-2</v>
      </c>
      <c r="M3556">
        <v>5.8528E-3</v>
      </c>
      <c r="O3556" t="str">
        <f>Table_Index[[#This Row],[ID]]&amp;Table_Index[[#This Row],[year]]</f>
        <v>92912003</v>
      </c>
      <c r="R3556" t="str">
        <f t="shared" si="175"/>
        <v/>
      </c>
    </row>
    <row r="3557" spans="1:18" x14ac:dyDescent="0.3">
      <c r="A3557">
        <v>9291</v>
      </c>
      <c r="B3557">
        <v>2003</v>
      </c>
      <c r="C3557">
        <v>2</v>
      </c>
      <c r="D3557">
        <v>5.8912199999999998E-2</v>
      </c>
      <c r="E3557">
        <v>0.23564889999999999</v>
      </c>
      <c r="F3557">
        <v>0.1178245</v>
      </c>
      <c r="G3557">
        <v>0.15906300000000001</v>
      </c>
      <c r="H3557">
        <v>0</v>
      </c>
      <c r="I3557">
        <v>0.14728060000000001</v>
      </c>
      <c r="J3557">
        <v>6.8450399999999995E-2</v>
      </c>
      <c r="K3557">
        <v>4.41842E-2</v>
      </c>
      <c r="L3557">
        <v>0.1649542</v>
      </c>
      <c r="M3557">
        <v>3.6819999999999999E-3</v>
      </c>
      <c r="O3557" t="str">
        <f>Table_Index[[#This Row],[ID]]&amp;Table_Index[[#This Row],[year]]</f>
        <v>92912003</v>
      </c>
      <c r="R3557" t="str">
        <f t="shared" si="175"/>
        <v/>
      </c>
    </row>
    <row r="3558" spans="1:18" x14ac:dyDescent="0.3">
      <c r="A3558">
        <v>9291</v>
      </c>
      <c r="B3558">
        <v>2003</v>
      </c>
      <c r="C3558">
        <v>3</v>
      </c>
      <c r="D3558">
        <v>0</v>
      </c>
      <c r="E3558">
        <v>2.7361E-3</v>
      </c>
      <c r="F3558">
        <v>1.2313000000000001E-3</v>
      </c>
      <c r="G3558">
        <v>1.7511E-3</v>
      </c>
      <c r="H3558">
        <v>0</v>
      </c>
      <c r="I3558">
        <v>3.7212E-3</v>
      </c>
      <c r="J3558">
        <v>2.9550000000000002E-3</v>
      </c>
      <c r="K3558">
        <v>1.3680999999999999E-3</v>
      </c>
      <c r="L3558">
        <v>0.98610589999999998</v>
      </c>
      <c r="M3558">
        <v>1.3129999999999999E-4</v>
      </c>
      <c r="O3558" t="str">
        <f>Table_Index[[#This Row],[ID]]&amp;Table_Index[[#This Row],[year]]</f>
        <v>92912003</v>
      </c>
      <c r="R3558" t="str">
        <f t="shared" si="175"/>
        <v/>
      </c>
    </row>
    <row r="3559" spans="1:18" x14ac:dyDescent="0.3">
      <c r="A3559">
        <v>9291</v>
      </c>
      <c r="B3559">
        <v>2003</v>
      </c>
      <c r="C3559">
        <v>4</v>
      </c>
      <c r="D3559">
        <v>9.0651599999999999E-2</v>
      </c>
      <c r="E3559">
        <v>0.19830030000000001</v>
      </c>
      <c r="F3559">
        <v>0.14164309999999999</v>
      </c>
      <c r="G3559">
        <v>8.2153000000000004E-2</v>
      </c>
      <c r="H3559">
        <v>0</v>
      </c>
      <c r="I3559">
        <v>0.28328609999999999</v>
      </c>
      <c r="J3559">
        <v>0.15014159999999999</v>
      </c>
      <c r="K3559">
        <v>0</v>
      </c>
      <c r="L3559">
        <v>5.3824400000000001E-2</v>
      </c>
      <c r="M3559">
        <v>0</v>
      </c>
      <c r="O3559" t="str">
        <f>Table_Index[[#This Row],[ID]]&amp;Table_Index[[#This Row],[year]]</f>
        <v>92912003</v>
      </c>
      <c r="R3559" t="str">
        <f t="shared" si="175"/>
        <v/>
      </c>
    </row>
    <row r="3560" spans="1:18" x14ac:dyDescent="0.3">
      <c r="A3560">
        <v>9291</v>
      </c>
      <c r="B3560">
        <v>2004</v>
      </c>
      <c r="C3560">
        <v>1</v>
      </c>
      <c r="D3560">
        <v>4.3547000000000004E-3</v>
      </c>
      <c r="E3560">
        <v>1.06255E-2</v>
      </c>
      <c r="F3560">
        <v>2.7696000000000001E-3</v>
      </c>
      <c r="G3560">
        <v>3.3096000000000002E-3</v>
      </c>
      <c r="H3560">
        <v>0</v>
      </c>
      <c r="I3560">
        <v>1.3935100000000001E-2</v>
      </c>
      <c r="J3560">
        <v>3.6579999999999998E-3</v>
      </c>
      <c r="K3560">
        <v>0.95803799999999995</v>
      </c>
      <c r="L3560">
        <v>3.0482999999999999E-3</v>
      </c>
      <c r="M3560">
        <v>2.6130000000000001E-4</v>
      </c>
      <c r="O3560" t="str">
        <f>Table_Index[[#This Row],[ID]]&amp;Table_Index[[#This Row],[year]]</f>
        <v>92912004</v>
      </c>
      <c r="R3560" t="str">
        <f t="shared" si="175"/>
        <v/>
      </c>
    </row>
    <row r="3561" spans="1:18" x14ac:dyDescent="0.3">
      <c r="A3561">
        <v>9291</v>
      </c>
      <c r="B3561">
        <v>2004</v>
      </c>
      <c r="C3561">
        <v>2</v>
      </c>
      <c r="D3561">
        <v>2.9884999999999998E-3</v>
      </c>
      <c r="E3561">
        <v>1.02462E-2</v>
      </c>
      <c r="F3561">
        <v>3.2019000000000001E-3</v>
      </c>
      <c r="G3561">
        <v>6.8307999999999997E-3</v>
      </c>
      <c r="H3561">
        <v>3.4153999999999999E-3</v>
      </c>
      <c r="I3561">
        <v>5.3366000000000004E-3</v>
      </c>
      <c r="J3561">
        <v>5.9769999999999997E-3</v>
      </c>
      <c r="K3561">
        <v>0.96058399999999999</v>
      </c>
      <c r="L3561">
        <v>1.1207000000000001E-3</v>
      </c>
      <c r="M3561">
        <v>2.988E-4</v>
      </c>
      <c r="O3561" t="str">
        <f>Table_Index[[#This Row],[ID]]&amp;Table_Index[[#This Row],[year]]</f>
        <v>92912004</v>
      </c>
      <c r="R3561" t="str">
        <f t="shared" si="175"/>
        <v/>
      </c>
    </row>
    <row r="3562" spans="1:18" x14ac:dyDescent="0.3">
      <c r="A3562">
        <v>9291</v>
      </c>
      <c r="B3562">
        <v>2004</v>
      </c>
      <c r="C3562">
        <v>3</v>
      </c>
      <c r="D3562">
        <v>2.4164E-3</v>
      </c>
      <c r="E3562">
        <v>7.8289999999999992E-3</v>
      </c>
      <c r="F3562">
        <v>2.4164E-3</v>
      </c>
      <c r="G3562">
        <v>2.8996E-3</v>
      </c>
      <c r="H3562">
        <v>6.4758999999999997E-3</v>
      </c>
      <c r="I3562">
        <v>9.1821999999999997E-3</v>
      </c>
      <c r="J3562">
        <v>0</v>
      </c>
      <c r="K3562">
        <v>0.96654779999999996</v>
      </c>
      <c r="L3562">
        <v>2.0298E-3</v>
      </c>
      <c r="M3562">
        <v>2.03E-4</v>
      </c>
      <c r="O3562" t="str">
        <f>Table_Index[[#This Row],[ID]]&amp;Table_Index[[#This Row],[year]]</f>
        <v>92912004</v>
      </c>
      <c r="R3562" t="str">
        <f t="shared" si="175"/>
        <v/>
      </c>
    </row>
    <row r="3563" spans="1:18" x14ac:dyDescent="0.3">
      <c r="A3563">
        <v>9291</v>
      </c>
      <c r="B3563">
        <v>2004</v>
      </c>
      <c r="C3563">
        <v>4</v>
      </c>
      <c r="D3563">
        <v>0</v>
      </c>
      <c r="E3563">
        <v>1.19825E-2</v>
      </c>
      <c r="F3563">
        <v>2.5495000000000001E-3</v>
      </c>
      <c r="G3563">
        <v>3.8241999999999998E-3</v>
      </c>
      <c r="H3563">
        <v>4.2065999999999996E-3</v>
      </c>
      <c r="I3563">
        <v>1.5296799999999999E-2</v>
      </c>
      <c r="J3563">
        <v>4.4615999999999996E-3</v>
      </c>
      <c r="K3563">
        <v>0.95604739999999999</v>
      </c>
      <c r="L3563">
        <v>1.4021999999999999E-3</v>
      </c>
      <c r="M3563">
        <v>2.2949999999999999E-4</v>
      </c>
      <c r="O3563" t="str">
        <f>Table_Index[[#This Row],[ID]]&amp;Table_Index[[#This Row],[year]]</f>
        <v>92912004</v>
      </c>
      <c r="R3563" t="str">
        <f t="shared" si="175"/>
        <v/>
      </c>
    </row>
    <row r="3564" spans="1:18" x14ac:dyDescent="0.3">
      <c r="A3564">
        <v>9292</v>
      </c>
      <c r="B3564">
        <v>2003</v>
      </c>
      <c r="C3564">
        <v>1</v>
      </c>
      <c r="D3564">
        <v>0</v>
      </c>
      <c r="E3564">
        <v>5.9832000000000002E-3</v>
      </c>
      <c r="F3564">
        <v>2.6013999999999998E-3</v>
      </c>
      <c r="G3564">
        <v>2.0810999999999998E-3</v>
      </c>
      <c r="H3564">
        <v>0</v>
      </c>
      <c r="I3564">
        <v>0</v>
      </c>
      <c r="J3564">
        <v>8.1943999999999993E-3</v>
      </c>
      <c r="K3564">
        <v>0.97552090000000002</v>
      </c>
      <c r="L3564">
        <v>5.6189999999999999E-3</v>
      </c>
      <c r="M3564">
        <v>0</v>
      </c>
      <c r="O3564" t="str">
        <f>Table_Index[[#This Row],[ID]]&amp;Table_Index[[#This Row],[year]]</f>
        <v>92922003</v>
      </c>
      <c r="R3564" t="str">
        <f t="shared" si="175"/>
        <v/>
      </c>
    </row>
    <row r="3565" spans="1:18" x14ac:dyDescent="0.3">
      <c r="A3565">
        <v>9292</v>
      </c>
      <c r="B3565">
        <v>2003</v>
      </c>
      <c r="C3565">
        <v>2</v>
      </c>
      <c r="D3565">
        <v>0.1865889</v>
      </c>
      <c r="E3565">
        <v>6.4723000000000003E-2</v>
      </c>
      <c r="F3565">
        <v>7.8717200000000001E-2</v>
      </c>
      <c r="G3565">
        <v>0.1626822</v>
      </c>
      <c r="H3565">
        <v>0</v>
      </c>
      <c r="I3565">
        <v>0.29737609999999998</v>
      </c>
      <c r="J3565">
        <v>9.6209900000000001E-2</v>
      </c>
      <c r="K3565">
        <v>3.8483999999999997E-2</v>
      </c>
      <c r="L3565">
        <v>6.99708E-2</v>
      </c>
      <c r="M3565">
        <v>5.2478000000000004E-3</v>
      </c>
      <c r="O3565" t="str">
        <f>Table_Index[[#This Row],[ID]]&amp;Table_Index[[#This Row],[year]]</f>
        <v>92922003</v>
      </c>
      <c r="R3565" t="str">
        <f t="shared" si="175"/>
        <v/>
      </c>
    </row>
    <row r="3566" spans="1:18" x14ac:dyDescent="0.3">
      <c r="A3566">
        <v>9292</v>
      </c>
      <c r="B3566">
        <v>2003</v>
      </c>
      <c r="C3566">
        <v>3</v>
      </c>
      <c r="D3566">
        <v>0.1644909</v>
      </c>
      <c r="E3566">
        <v>0.16187989999999999</v>
      </c>
      <c r="F3566">
        <v>0.1644909</v>
      </c>
      <c r="G3566">
        <v>0.1148825</v>
      </c>
      <c r="H3566">
        <v>0.1697128</v>
      </c>
      <c r="I3566">
        <v>0</v>
      </c>
      <c r="J3566">
        <v>0</v>
      </c>
      <c r="K3566">
        <v>9.3994800000000003E-2</v>
      </c>
      <c r="L3566">
        <v>0.10443860000000001</v>
      </c>
      <c r="M3566">
        <v>2.61097E-2</v>
      </c>
      <c r="O3566" t="str">
        <f>Table_Index[[#This Row],[ID]]&amp;Table_Index[[#This Row],[year]]</f>
        <v>92922003</v>
      </c>
      <c r="R3566" t="str">
        <f t="shared" si="175"/>
        <v/>
      </c>
    </row>
    <row r="3567" spans="1:18" x14ac:dyDescent="0.3">
      <c r="A3567">
        <v>9292</v>
      </c>
      <c r="B3567">
        <v>2003</v>
      </c>
      <c r="C3567">
        <v>4</v>
      </c>
      <c r="D3567">
        <v>4.8527599999999997E-2</v>
      </c>
      <c r="E3567">
        <v>0.28951139999999997</v>
      </c>
      <c r="F3567">
        <v>6.6173999999999997E-2</v>
      </c>
      <c r="G3567">
        <v>8.8231999999999998E-3</v>
      </c>
      <c r="H3567">
        <v>0</v>
      </c>
      <c r="I3567">
        <v>0.37167749999999999</v>
      </c>
      <c r="J3567">
        <v>4.8527599999999997E-2</v>
      </c>
      <c r="K3567">
        <v>4.8527599999999997E-2</v>
      </c>
      <c r="L3567">
        <v>0.1135988</v>
      </c>
      <c r="M3567">
        <v>4.6322000000000004E-3</v>
      </c>
      <c r="O3567" t="str">
        <f>Table_Index[[#This Row],[ID]]&amp;Table_Index[[#This Row],[year]]</f>
        <v>92922003</v>
      </c>
      <c r="R3567" t="str">
        <f t="shared" si="175"/>
        <v/>
      </c>
    </row>
    <row r="3568" spans="1:18" x14ac:dyDescent="0.3">
      <c r="A3568">
        <v>9292</v>
      </c>
      <c r="B3568">
        <v>2004</v>
      </c>
      <c r="C3568">
        <v>1</v>
      </c>
      <c r="D3568">
        <v>0.43614930000000002</v>
      </c>
      <c r="E3568">
        <v>8.8408600000000004E-2</v>
      </c>
      <c r="F3568">
        <v>3.8310400000000001E-2</v>
      </c>
      <c r="G3568">
        <v>0.16444010000000001</v>
      </c>
      <c r="H3568">
        <v>8.5461700000000002E-2</v>
      </c>
      <c r="I3568">
        <v>8.3497100000000005E-2</v>
      </c>
      <c r="J3568">
        <v>4.6169000000000002E-2</v>
      </c>
      <c r="K3568">
        <v>1.4734799999999999E-2</v>
      </c>
      <c r="L3568">
        <v>3.92927E-2</v>
      </c>
      <c r="M3568">
        <v>3.5363E-3</v>
      </c>
      <c r="O3568" t="str">
        <f>Table_Index[[#This Row],[ID]]&amp;Table_Index[[#This Row],[year]]</f>
        <v>92922004</v>
      </c>
      <c r="R3568" t="str">
        <f t="shared" si="175"/>
        <v/>
      </c>
    </row>
    <row r="3569" spans="1:18" x14ac:dyDescent="0.3">
      <c r="A3569">
        <v>9292</v>
      </c>
      <c r="B3569">
        <v>2004</v>
      </c>
      <c r="C3569">
        <v>2</v>
      </c>
      <c r="D3569">
        <v>0.1066925</v>
      </c>
      <c r="E3569">
        <v>5.8195900000000002E-2</v>
      </c>
      <c r="F3569">
        <v>0.242483</v>
      </c>
      <c r="G3569">
        <v>0.2667313</v>
      </c>
      <c r="H3569">
        <v>0</v>
      </c>
      <c r="I3569">
        <v>0</v>
      </c>
      <c r="J3569">
        <v>8.7293899999999994E-2</v>
      </c>
      <c r="K3569">
        <v>0.1212415</v>
      </c>
      <c r="L3569">
        <v>9.6993200000000002E-2</v>
      </c>
      <c r="M3569">
        <v>2.0368600000000001E-2</v>
      </c>
      <c r="O3569" t="str">
        <f>Table_Index[[#This Row],[ID]]&amp;Table_Index[[#This Row],[year]]</f>
        <v>92922004</v>
      </c>
      <c r="R3569" t="str">
        <f t="shared" si="175"/>
        <v/>
      </c>
    </row>
    <row r="3570" spans="1:18" x14ac:dyDescent="0.3">
      <c r="A3570">
        <v>9292</v>
      </c>
      <c r="B3570">
        <v>2004</v>
      </c>
      <c r="C3570">
        <v>3</v>
      </c>
      <c r="D3570">
        <v>0.3055792</v>
      </c>
      <c r="E3570">
        <v>6.7078399999999996E-2</v>
      </c>
      <c r="F3570">
        <v>0.1149915</v>
      </c>
      <c r="G3570">
        <v>0.14586879999999999</v>
      </c>
      <c r="H3570">
        <v>0.11925040000000001</v>
      </c>
      <c r="I3570">
        <v>7.4531500000000001E-2</v>
      </c>
      <c r="J3570">
        <v>4.0460000000000003E-2</v>
      </c>
      <c r="K3570">
        <v>5.7495699999999997E-2</v>
      </c>
      <c r="L3570">
        <v>6.6120100000000001E-2</v>
      </c>
      <c r="M3570">
        <v>8.6244000000000008E-3</v>
      </c>
      <c r="O3570" t="str">
        <f>Table_Index[[#This Row],[ID]]&amp;Table_Index[[#This Row],[year]]</f>
        <v>92922004</v>
      </c>
      <c r="R3570" t="str">
        <f t="shared" si="175"/>
        <v/>
      </c>
    </row>
    <row r="3571" spans="1:18" x14ac:dyDescent="0.3">
      <c r="A3571">
        <v>9292</v>
      </c>
      <c r="B3571">
        <v>2004</v>
      </c>
      <c r="C3571">
        <v>4</v>
      </c>
      <c r="D3571">
        <v>8.7160600000000005E-2</v>
      </c>
      <c r="E3571">
        <v>0.1089507</v>
      </c>
      <c r="F3571">
        <v>6.0341899999999997E-2</v>
      </c>
      <c r="G3571">
        <v>0.3167952</v>
      </c>
      <c r="H3571">
        <v>8.3808000000000007E-3</v>
      </c>
      <c r="I3571">
        <v>0.19275900000000001</v>
      </c>
      <c r="J3571">
        <v>0.1558833</v>
      </c>
      <c r="K3571">
        <v>2.6818600000000001E-2</v>
      </c>
      <c r="L3571">
        <v>3.6875600000000001E-2</v>
      </c>
      <c r="M3571">
        <v>6.0342E-3</v>
      </c>
      <c r="O3571" t="str">
        <f>Table_Index[[#This Row],[ID]]&amp;Table_Index[[#This Row],[year]]</f>
        <v>92922004</v>
      </c>
      <c r="R3571" t="str">
        <f t="shared" si="175"/>
        <v/>
      </c>
    </row>
    <row r="3572" spans="1:18" x14ac:dyDescent="0.3">
      <c r="A3572">
        <v>9293</v>
      </c>
      <c r="B3572">
        <v>2003</v>
      </c>
      <c r="C3572">
        <v>1</v>
      </c>
      <c r="D3572">
        <v>2.5067000000000002E-3</v>
      </c>
      <c r="E3572">
        <v>2.19337E-2</v>
      </c>
      <c r="F3572">
        <v>2.0054000000000001E-3</v>
      </c>
      <c r="G3572">
        <v>6.7681E-3</v>
      </c>
      <c r="H3572">
        <v>0</v>
      </c>
      <c r="I3572">
        <v>1.15309E-2</v>
      </c>
      <c r="J3572">
        <v>1.39481E-2</v>
      </c>
      <c r="K3572">
        <v>0.94001630000000003</v>
      </c>
      <c r="L3572">
        <v>1.103E-3</v>
      </c>
      <c r="M3572">
        <v>1.8799999999999999E-4</v>
      </c>
      <c r="O3572" t="str">
        <f>Table_Index[[#This Row],[ID]]&amp;Table_Index[[#This Row],[year]]</f>
        <v>92932003</v>
      </c>
      <c r="R3572" t="str">
        <f t="shared" si="175"/>
        <v/>
      </c>
    </row>
    <row r="3573" spans="1:18" x14ac:dyDescent="0.3">
      <c r="A3573">
        <v>9293</v>
      </c>
      <c r="B3573">
        <v>2003</v>
      </c>
      <c r="C3573">
        <v>2</v>
      </c>
      <c r="D3573">
        <v>0</v>
      </c>
      <c r="E3573">
        <v>0.18303150000000001</v>
      </c>
      <c r="F3573">
        <v>7.62631E-2</v>
      </c>
      <c r="G3573">
        <v>0.1029552</v>
      </c>
      <c r="H3573">
        <v>0</v>
      </c>
      <c r="I3573">
        <v>0.45185900000000001</v>
      </c>
      <c r="J3573">
        <v>0</v>
      </c>
      <c r="K3573">
        <v>2.8598700000000001E-2</v>
      </c>
      <c r="L3573">
        <v>5.71973E-2</v>
      </c>
      <c r="M3573">
        <v>2.0019100000000001E-2</v>
      </c>
      <c r="O3573" t="str">
        <f>Table_Index[[#This Row],[ID]]&amp;Table_Index[[#This Row],[year]]</f>
        <v>92932003</v>
      </c>
      <c r="R3573" t="str">
        <f t="shared" si="175"/>
        <v/>
      </c>
    </row>
    <row r="3574" spans="1:18" x14ac:dyDescent="0.3">
      <c r="A3574">
        <v>9293</v>
      </c>
      <c r="B3574">
        <v>2003</v>
      </c>
      <c r="C3574">
        <v>3</v>
      </c>
      <c r="D3574">
        <v>8.3416100000000007E-2</v>
      </c>
      <c r="E3574">
        <v>0.17874880000000001</v>
      </c>
      <c r="F3574">
        <v>8.3416100000000007E-2</v>
      </c>
      <c r="G3574">
        <v>9.3346600000000002E-2</v>
      </c>
      <c r="H3574">
        <v>0</v>
      </c>
      <c r="I3574">
        <v>0.39126119999999998</v>
      </c>
      <c r="J3574">
        <v>5.3624600000000001E-2</v>
      </c>
      <c r="K3574">
        <v>3.1777600000000003E-2</v>
      </c>
      <c r="L3574">
        <v>5.9582900000000001E-2</v>
      </c>
      <c r="M3574">
        <v>2.48262E-2</v>
      </c>
      <c r="O3574" t="str">
        <f>Table_Index[[#This Row],[ID]]&amp;Table_Index[[#This Row],[year]]</f>
        <v>92932003</v>
      </c>
      <c r="R3574" t="str">
        <f t="shared" si="175"/>
        <v/>
      </c>
    </row>
    <row r="3575" spans="1:18" x14ac:dyDescent="0.3">
      <c r="A3575">
        <v>9293</v>
      </c>
      <c r="B3575">
        <v>2003</v>
      </c>
      <c r="C3575">
        <v>4</v>
      </c>
      <c r="D3575">
        <v>3.7713299999999998E-2</v>
      </c>
      <c r="E3575">
        <v>0.2298713</v>
      </c>
      <c r="F3575">
        <v>7.1834800000000004E-2</v>
      </c>
      <c r="G3575">
        <v>3.5917400000000002E-2</v>
      </c>
      <c r="H3575">
        <v>6.2855400000000006E-2</v>
      </c>
      <c r="I3575">
        <v>0.33762350000000002</v>
      </c>
      <c r="J3575">
        <v>0.10655489999999999</v>
      </c>
      <c r="K3575">
        <v>6.4651299999999995E-2</v>
      </c>
      <c r="L3575">
        <v>3.4121499999999999E-2</v>
      </c>
      <c r="M3575">
        <v>1.8856600000000001E-2</v>
      </c>
      <c r="O3575" t="str">
        <f>Table_Index[[#This Row],[ID]]&amp;Table_Index[[#This Row],[year]]</f>
        <v>92932003</v>
      </c>
      <c r="R3575" t="str">
        <f t="shared" si="175"/>
        <v/>
      </c>
    </row>
    <row r="3576" spans="1:18" x14ac:dyDescent="0.3">
      <c r="A3576">
        <v>9293</v>
      </c>
      <c r="B3576">
        <v>2004</v>
      </c>
      <c r="C3576">
        <v>1</v>
      </c>
      <c r="D3576">
        <v>1.4515000000000001E-3</v>
      </c>
      <c r="E3576">
        <v>4.7467999999999998E-3</v>
      </c>
      <c r="F3576">
        <v>0</v>
      </c>
      <c r="G3576">
        <v>1.7392E-3</v>
      </c>
      <c r="H3576">
        <v>0</v>
      </c>
      <c r="I3576">
        <v>7.6106000000000004E-3</v>
      </c>
      <c r="J3576">
        <v>1.6084000000000001E-3</v>
      </c>
      <c r="K3576">
        <v>0.98196070000000002</v>
      </c>
      <c r="L3576">
        <v>7.8459999999999999E-4</v>
      </c>
      <c r="M3576">
        <v>9.8099999999999999E-5</v>
      </c>
      <c r="O3576" t="str">
        <f>Table_Index[[#This Row],[ID]]&amp;Table_Index[[#This Row],[year]]</f>
        <v>92932004</v>
      </c>
      <c r="R3576" t="str">
        <f t="shared" si="175"/>
        <v/>
      </c>
    </row>
    <row r="3577" spans="1:18" x14ac:dyDescent="0.3">
      <c r="A3577">
        <v>9293</v>
      </c>
      <c r="B3577">
        <v>2004</v>
      </c>
      <c r="C3577">
        <v>2</v>
      </c>
      <c r="D3577">
        <v>0</v>
      </c>
      <c r="E3577">
        <v>0.36915890000000001</v>
      </c>
      <c r="F3577">
        <v>8.8785000000000003E-2</v>
      </c>
      <c r="G3577">
        <v>0.16355140000000001</v>
      </c>
      <c r="H3577">
        <v>0</v>
      </c>
      <c r="I3577">
        <v>0.1985981</v>
      </c>
      <c r="J3577">
        <v>3.9719600000000001E-2</v>
      </c>
      <c r="K3577">
        <v>4.6729E-2</v>
      </c>
      <c r="L3577">
        <v>8.8785000000000003E-2</v>
      </c>
      <c r="M3577">
        <v>4.6728999999999998E-3</v>
      </c>
      <c r="O3577" t="str">
        <f>Table_Index[[#This Row],[ID]]&amp;Table_Index[[#This Row],[year]]</f>
        <v>92932004</v>
      </c>
      <c r="R3577" t="str">
        <f t="shared" si="175"/>
        <v/>
      </c>
    </row>
    <row r="3578" spans="1:18" x14ac:dyDescent="0.3">
      <c r="A3578">
        <v>9293</v>
      </c>
      <c r="B3578">
        <v>2004</v>
      </c>
      <c r="C3578">
        <v>3</v>
      </c>
      <c r="D3578">
        <v>4.5248900000000002E-2</v>
      </c>
      <c r="E3578">
        <v>0.21719459999999999</v>
      </c>
      <c r="F3578">
        <v>5.4298600000000002E-2</v>
      </c>
      <c r="G3578">
        <v>5.4298600000000002E-2</v>
      </c>
      <c r="H3578">
        <v>0.14705879999999999</v>
      </c>
      <c r="I3578">
        <v>0.26470589999999999</v>
      </c>
      <c r="J3578">
        <v>0</v>
      </c>
      <c r="K3578">
        <v>0.16515840000000001</v>
      </c>
      <c r="L3578">
        <v>4.7511299999999999E-2</v>
      </c>
      <c r="M3578">
        <v>4.5249000000000001E-3</v>
      </c>
      <c r="O3578" t="str">
        <f>Table_Index[[#This Row],[ID]]&amp;Table_Index[[#This Row],[year]]</f>
        <v>92932004</v>
      </c>
      <c r="R3578" t="str">
        <f t="shared" si="175"/>
        <v/>
      </c>
    </row>
    <row r="3579" spans="1:18" x14ac:dyDescent="0.3">
      <c r="A3579">
        <v>9293</v>
      </c>
      <c r="B3579">
        <v>2004</v>
      </c>
      <c r="C3579">
        <v>4</v>
      </c>
      <c r="D3579">
        <v>0</v>
      </c>
      <c r="E3579">
        <v>0.3299204</v>
      </c>
      <c r="F3579">
        <v>5.4607500000000003E-2</v>
      </c>
      <c r="G3579">
        <v>6.3708799999999996E-2</v>
      </c>
      <c r="H3579">
        <v>0.14789540000000001</v>
      </c>
      <c r="I3579">
        <v>0.28213880000000002</v>
      </c>
      <c r="J3579">
        <v>0</v>
      </c>
      <c r="K3579">
        <v>5.6882799999999997E-2</v>
      </c>
      <c r="L3579">
        <v>5.0056900000000001E-2</v>
      </c>
      <c r="M3579">
        <v>1.4789500000000001E-2</v>
      </c>
      <c r="O3579" t="str">
        <f>Table_Index[[#This Row],[ID]]&amp;Table_Index[[#This Row],[year]]</f>
        <v>92932004</v>
      </c>
      <c r="R3579" t="str">
        <f t="shared" si="175"/>
        <v/>
      </c>
    </row>
    <row r="3580" spans="1:18" x14ac:dyDescent="0.3">
      <c r="A3580">
        <v>9294</v>
      </c>
      <c r="B3580">
        <v>2003</v>
      </c>
      <c r="C3580">
        <v>1</v>
      </c>
      <c r="D3580">
        <v>9.9538000000000005E-3</v>
      </c>
      <c r="E3580">
        <v>2.9198000000000002E-3</v>
      </c>
      <c r="F3580">
        <v>1.3272E-3</v>
      </c>
      <c r="G3580">
        <v>5.7069E-3</v>
      </c>
      <c r="H3580">
        <v>3.3179999999999999E-4</v>
      </c>
      <c r="I3580">
        <v>0</v>
      </c>
      <c r="J3580">
        <v>2.8059999999999999E-3</v>
      </c>
      <c r="K3580">
        <v>0.97547479999999998</v>
      </c>
      <c r="L3580">
        <v>1.1148E-3</v>
      </c>
      <c r="M3580">
        <v>3.6499999999999998E-4</v>
      </c>
      <c r="O3580" t="str">
        <f>Table_Index[[#This Row],[ID]]&amp;Table_Index[[#This Row],[year]]</f>
        <v>92942003</v>
      </c>
      <c r="R3580" t="str">
        <f t="shared" si="175"/>
        <v/>
      </c>
    </row>
    <row r="3581" spans="1:18" x14ac:dyDescent="0.3">
      <c r="A3581">
        <v>9294</v>
      </c>
      <c r="B3581">
        <v>2003</v>
      </c>
      <c r="C3581">
        <v>2</v>
      </c>
      <c r="D3581">
        <v>0.28790320000000003</v>
      </c>
      <c r="E3581">
        <v>0.15241940000000001</v>
      </c>
      <c r="F3581">
        <v>0.1693548</v>
      </c>
      <c r="G3581">
        <v>0.1580645</v>
      </c>
      <c r="H3581">
        <v>0</v>
      </c>
      <c r="I3581">
        <v>0</v>
      </c>
      <c r="J3581">
        <v>7.4193599999999998E-2</v>
      </c>
      <c r="K3581">
        <v>5.6451599999999998E-2</v>
      </c>
      <c r="L3581">
        <v>8.46774E-2</v>
      </c>
      <c r="M3581">
        <v>1.6935499999999999E-2</v>
      </c>
      <c r="O3581" t="str">
        <f>Table_Index[[#This Row],[ID]]&amp;Table_Index[[#This Row],[year]]</f>
        <v>92942003</v>
      </c>
      <c r="R3581" t="str">
        <f t="shared" si="175"/>
        <v/>
      </c>
    </row>
    <row r="3582" spans="1:18" x14ac:dyDescent="0.3">
      <c r="A3582">
        <v>9294</v>
      </c>
      <c r="B3582">
        <v>2003</v>
      </c>
      <c r="C3582">
        <v>3</v>
      </c>
      <c r="D3582">
        <v>0.21882550000000001</v>
      </c>
      <c r="E3582">
        <v>0.1073704</v>
      </c>
      <c r="F3582">
        <v>0.14060410000000001</v>
      </c>
      <c r="G3582">
        <v>0</v>
      </c>
      <c r="H3582">
        <v>0</v>
      </c>
      <c r="I3582">
        <v>0.1533863</v>
      </c>
      <c r="J3582">
        <v>0.2168407</v>
      </c>
      <c r="K3582">
        <v>6.9023799999999996E-2</v>
      </c>
      <c r="L3582">
        <v>7.66931E-2</v>
      </c>
      <c r="M3582">
        <v>1.7256000000000001E-2</v>
      </c>
      <c r="O3582" t="str">
        <f>Table_Index[[#This Row],[ID]]&amp;Table_Index[[#This Row],[year]]</f>
        <v>92942003</v>
      </c>
      <c r="R3582" t="str">
        <f t="shared" si="175"/>
        <v/>
      </c>
    </row>
    <row r="3583" spans="1:18" x14ac:dyDescent="0.3">
      <c r="A3583">
        <v>9294</v>
      </c>
      <c r="B3583">
        <v>2003</v>
      </c>
      <c r="C3583">
        <v>4</v>
      </c>
      <c r="D3583">
        <v>5.4012299999999999E-2</v>
      </c>
      <c r="E3583">
        <v>6.7515400000000003E-2</v>
      </c>
      <c r="F3583">
        <v>0.10262350000000001</v>
      </c>
      <c r="G3583">
        <v>9.4521599999999997E-2</v>
      </c>
      <c r="H3583">
        <v>0</v>
      </c>
      <c r="I3583">
        <v>0.35108020000000001</v>
      </c>
      <c r="J3583">
        <v>0.2006173</v>
      </c>
      <c r="K3583">
        <v>4.0509299999999998E-2</v>
      </c>
      <c r="L3583">
        <v>5.1311700000000002E-2</v>
      </c>
      <c r="M3583">
        <v>3.7808599999999998E-2</v>
      </c>
      <c r="O3583" t="str">
        <f>Table_Index[[#This Row],[ID]]&amp;Table_Index[[#This Row],[year]]</f>
        <v>92942003</v>
      </c>
      <c r="R3583" t="str">
        <f t="shared" si="175"/>
        <v/>
      </c>
    </row>
    <row r="3584" spans="1:18" x14ac:dyDescent="0.3">
      <c r="A3584">
        <v>9294</v>
      </c>
      <c r="B3584">
        <v>2004</v>
      </c>
      <c r="C3584">
        <v>1</v>
      </c>
      <c r="D3584">
        <v>0.41194649999999999</v>
      </c>
      <c r="E3584">
        <v>4.2911100000000001E-2</v>
      </c>
      <c r="F3584">
        <v>6.8657700000000002E-2</v>
      </c>
      <c r="G3584">
        <v>0.1544799</v>
      </c>
      <c r="H3584">
        <v>0</v>
      </c>
      <c r="I3584">
        <v>0.1029866</v>
      </c>
      <c r="J3584">
        <v>0.1057329</v>
      </c>
      <c r="K3584">
        <v>3.4328900000000002E-2</v>
      </c>
      <c r="L3584">
        <v>5.8359099999999997E-2</v>
      </c>
      <c r="M3584">
        <v>2.0597299999999999E-2</v>
      </c>
      <c r="O3584" t="str">
        <f>Table_Index[[#This Row],[ID]]&amp;Table_Index[[#This Row],[year]]</f>
        <v>92942004</v>
      </c>
      <c r="R3584" t="str">
        <f t="shared" si="175"/>
        <v/>
      </c>
    </row>
    <row r="3585" spans="1:18" x14ac:dyDescent="0.3">
      <c r="A3585">
        <v>9294</v>
      </c>
      <c r="B3585">
        <v>2004</v>
      </c>
      <c r="C3585">
        <v>2</v>
      </c>
      <c r="D3585">
        <v>0.15517239999999999</v>
      </c>
      <c r="E3585">
        <v>0.31034479999999998</v>
      </c>
      <c r="F3585">
        <v>0.14778330000000001</v>
      </c>
      <c r="G3585">
        <v>4.9261100000000002E-2</v>
      </c>
      <c r="H3585">
        <v>0</v>
      </c>
      <c r="I3585">
        <v>0.22167490000000001</v>
      </c>
      <c r="J3585">
        <v>0</v>
      </c>
      <c r="K3585">
        <v>5.4187199999999998E-2</v>
      </c>
      <c r="L3585">
        <v>5.4187199999999998E-2</v>
      </c>
      <c r="M3585">
        <v>7.3892000000000003E-3</v>
      </c>
      <c r="O3585" t="str">
        <f>Table_Index[[#This Row],[ID]]&amp;Table_Index[[#This Row],[year]]</f>
        <v>92942004</v>
      </c>
      <c r="R3585" t="str">
        <f t="shared" si="175"/>
        <v/>
      </c>
    </row>
    <row r="3586" spans="1:18" x14ac:dyDescent="0.3">
      <c r="A3586">
        <v>9294</v>
      </c>
      <c r="B3586">
        <v>2004</v>
      </c>
      <c r="C3586">
        <v>3</v>
      </c>
      <c r="D3586">
        <v>0.1040756</v>
      </c>
      <c r="E3586">
        <v>5.3127599999999997E-2</v>
      </c>
      <c r="F3586">
        <v>0.14167360000000001</v>
      </c>
      <c r="G3586">
        <v>0.16807639999999999</v>
      </c>
      <c r="H3586">
        <v>1.7709200000000001E-2</v>
      </c>
      <c r="I3586">
        <v>0.31876559999999998</v>
      </c>
      <c r="J3586">
        <v>0</v>
      </c>
      <c r="K3586">
        <v>7.7920500000000004E-2</v>
      </c>
      <c r="L3586">
        <v>7.0836800000000005E-2</v>
      </c>
      <c r="M3586">
        <v>4.7814799999999998E-2</v>
      </c>
      <c r="O3586" t="str">
        <f>Table_Index[[#This Row],[ID]]&amp;Table_Index[[#This Row],[year]]</f>
        <v>92942004</v>
      </c>
      <c r="R3586" t="str">
        <f t="shared" si="175"/>
        <v/>
      </c>
    </row>
    <row r="3587" spans="1:18" x14ac:dyDescent="0.3">
      <c r="A3587">
        <v>9294</v>
      </c>
      <c r="B3587">
        <v>2004</v>
      </c>
      <c r="C3587">
        <v>4</v>
      </c>
      <c r="D3587">
        <v>0.35957240000000001</v>
      </c>
      <c r="E3587">
        <v>4.5351500000000003E-2</v>
      </c>
      <c r="F3587">
        <v>5.6689299999999998E-2</v>
      </c>
      <c r="G3587">
        <v>8.9083200000000001E-2</v>
      </c>
      <c r="H3587">
        <v>8.0984999999999998E-3</v>
      </c>
      <c r="I3587">
        <v>0.16196949999999999</v>
      </c>
      <c r="J3587">
        <v>0.15451889999999999</v>
      </c>
      <c r="K3587">
        <v>7.2886300000000001E-2</v>
      </c>
      <c r="L3587">
        <v>5.1830300000000003E-2</v>
      </c>
      <c r="M3587">
        <v>0</v>
      </c>
      <c r="O3587" t="str">
        <f>Table_Index[[#This Row],[ID]]&amp;Table_Index[[#This Row],[year]]</f>
        <v>92942004</v>
      </c>
      <c r="R3587" t="str">
        <f t="shared" si="175"/>
        <v/>
      </c>
    </row>
    <row r="3588" spans="1:18" x14ac:dyDescent="0.3">
      <c r="A3588">
        <v>9295</v>
      </c>
      <c r="B3588">
        <v>2003</v>
      </c>
      <c r="C3588">
        <v>1</v>
      </c>
      <c r="D3588">
        <v>0.40314169999999999</v>
      </c>
      <c r="E3588">
        <v>4.3930700000000003E-2</v>
      </c>
      <c r="F3588">
        <v>6.3899200000000003E-2</v>
      </c>
      <c r="G3588">
        <v>8.7861400000000006E-2</v>
      </c>
      <c r="H3588">
        <v>3.7940099999999997E-2</v>
      </c>
      <c r="I3588">
        <v>0.199685</v>
      </c>
      <c r="J3588">
        <v>5.5911799999999998E-2</v>
      </c>
      <c r="K3588">
        <v>5.99055E-2</v>
      </c>
      <c r="L3588">
        <v>3.0751500000000001E-2</v>
      </c>
      <c r="M3588">
        <v>1.6973200000000001E-2</v>
      </c>
      <c r="O3588" t="str">
        <f>Table_Index[[#This Row],[ID]]&amp;Table_Index[[#This Row],[year]]</f>
        <v>92952003</v>
      </c>
      <c r="R3588" t="str">
        <f t="shared" si="175"/>
        <v/>
      </c>
    </row>
    <row r="3589" spans="1:18" x14ac:dyDescent="0.3">
      <c r="A3589">
        <v>9295</v>
      </c>
      <c r="B3589">
        <v>2003</v>
      </c>
      <c r="C3589">
        <v>2</v>
      </c>
      <c r="D3589">
        <v>7.4813000000000004E-2</v>
      </c>
      <c r="E3589">
        <v>2.9925199999999999E-2</v>
      </c>
      <c r="F3589">
        <v>0.19950119999999999</v>
      </c>
      <c r="G3589">
        <v>0.12967580000000001</v>
      </c>
      <c r="H3589">
        <v>0</v>
      </c>
      <c r="I3589">
        <v>0.29925190000000002</v>
      </c>
      <c r="J3589">
        <v>0</v>
      </c>
      <c r="K3589">
        <v>7.4813000000000004E-2</v>
      </c>
      <c r="L3589">
        <v>0.14962590000000001</v>
      </c>
      <c r="M3589">
        <v>4.2394000000000001E-2</v>
      </c>
      <c r="O3589" t="str">
        <f>Table_Index[[#This Row],[ID]]&amp;Table_Index[[#This Row],[year]]</f>
        <v>92952003</v>
      </c>
      <c r="R3589" t="str">
        <f t="shared" si="175"/>
        <v/>
      </c>
    </row>
    <row r="3590" spans="1:18" x14ac:dyDescent="0.3">
      <c r="A3590">
        <v>9295</v>
      </c>
      <c r="B3590">
        <v>2003</v>
      </c>
      <c r="C3590">
        <v>3</v>
      </c>
      <c r="D3590">
        <v>1.9968999999999998E-3</v>
      </c>
      <c r="E3590">
        <v>8.6019999999999998E-4</v>
      </c>
      <c r="F3590">
        <v>2.5806000000000002E-3</v>
      </c>
      <c r="G3590">
        <v>1.1980999999999999E-3</v>
      </c>
      <c r="H3590">
        <v>6.6562899999999994E-2</v>
      </c>
      <c r="I3590">
        <v>2.7648999999999998E-3</v>
      </c>
      <c r="J3590">
        <v>5.53E-4</v>
      </c>
      <c r="K3590">
        <v>0.92164009999999996</v>
      </c>
      <c r="L3590">
        <v>1.5361000000000001E-3</v>
      </c>
      <c r="M3590">
        <v>3.0719999999999999E-4</v>
      </c>
      <c r="O3590" t="str">
        <f>Table_Index[[#This Row],[ID]]&amp;Table_Index[[#This Row],[year]]</f>
        <v>92952003</v>
      </c>
      <c r="R3590" t="str">
        <f t="shared" si="175"/>
        <v/>
      </c>
    </row>
    <row r="3591" spans="1:18" x14ac:dyDescent="0.3">
      <c r="A3591">
        <v>9295</v>
      </c>
      <c r="B3591">
        <v>2003</v>
      </c>
      <c r="C3591">
        <v>4</v>
      </c>
      <c r="D3591">
        <v>6.4102599999999996E-2</v>
      </c>
      <c r="E3591">
        <v>0.1666667</v>
      </c>
      <c r="F3591">
        <v>0.1666667</v>
      </c>
      <c r="G3591">
        <v>2.5641000000000001E-2</v>
      </c>
      <c r="H3591">
        <v>0</v>
      </c>
      <c r="I3591">
        <v>0.32051279999999999</v>
      </c>
      <c r="J3591">
        <v>5.1282099999999997E-2</v>
      </c>
      <c r="K3591">
        <v>3.2051299999999998E-2</v>
      </c>
      <c r="L3591">
        <v>0.1346154</v>
      </c>
      <c r="M3591">
        <v>3.8461500000000003E-2</v>
      </c>
      <c r="O3591" t="str">
        <f>Table_Index[[#This Row],[ID]]&amp;Table_Index[[#This Row],[year]]</f>
        <v>92952003</v>
      </c>
      <c r="R3591" t="str">
        <f t="shared" si="175"/>
        <v/>
      </c>
    </row>
    <row r="3592" spans="1:18" x14ac:dyDescent="0.3">
      <c r="A3592">
        <v>9295</v>
      </c>
      <c r="B3592">
        <v>2004</v>
      </c>
      <c r="C3592">
        <v>1</v>
      </c>
      <c r="D3592">
        <v>0.42149629999999999</v>
      </c>
      <c r="E3592">
        <v>5.4794500000000003E-2</v>
      </c>
      <c r="F3592">
        <v>5.4794500000000003E-2</v>
      </c>
      <c r="G3592">
        <v>0.20864070000000001</v>
      </c>
      <c r="H3592">
        <v>5.7955699999999999E-2</v>
      </c>
      <c r="I3592">
        <v>0.13698630000000001</v>
      </c>
      <c r="J3592">
        <v>0</v>
      </c>
      <c r="K3592">
        <v>1.2644900000000001E-2</v>
      </c>
      <c r="L3592">
        <v>4.2149600000000002E-2</v>
      </c>
      <c r="M3592">
        <v>1.0537400000000001E-2</v>
      </c>
      <c r="O3592" t="str">
        <f>Table_Index[[#This Row],[ID]]&amp;Table_Index[[#This Row],[year]]</f>
        <v>92952004</v>
      </c>
      <c r="R3592" t="str">
        <f t="shared" si="175"/>
        <v/>
      </c>
    </row>
    <row r="3593" spans="1:18" x14ac:dyDescent="0.3">
      <c r="A3593">
        <v>9295</v>
      </c>
      <c r="B3593">
        <v>2004</v>
      </c>
      <c r="C3593">
        <v>2</v>
      </c>
      <c r="D3593">
        <v>8.1295099999999995E-2</v>
      </c>
      <c r="E3593">
        <v>3.0225100000000001E-2</v>
      </c>
      <c r="F3593">
        <v>3.2049000000000001E-2</v>
      </c>
      <c r="G3593">
        <v>3.0485600000000002E-2</v>
      </c>
      <c r="H3593">
        <v>7.8168000000000005E-3</v>
      </c>
      <c r="I3593">
        <v>0</v>
      </c>
      <c r="J3593">
        <v>4.169E-3</v>
      </c>
      <c r="K3593">
        <v>9.3802E-3</v>
      </c>
      <c r="L3593">
        <v>1.87604E-2</v>
      </c>
      <c r="M3593">
        <v>0.78581880000000004</v>
      </c>
      <c r="O3593" t="str">
        <f>Table_Index[[#This Row],[ID]]&amp;Table_Index[[#This Row],[year]]</f>
        <v>92952004</v>
      </c>
      <c r="R3593" t="str">
        <f t="shared" si="175"/>
        <v/>
      </c>
    </row>
    <row r="3594" spans="1:18" x14ac:dyDescent="0.3">
      <c r="A3594">
        <v>9295</v>
      </c>
      <c r="B3594">
        <v>2004</v>
      </c>
      <c r="C3594">
        <v>3</v>
      </c>
      <c r="D3594">
        <v>1.5458400000000001E-2</v>
      </c>
      <c r="E3594">
        <v>9.0930000000000004E-4</v>
      </c>
      <c r="F3594">
        <v>2.5330999999999999E-3</v>
      </c>
      <c r="G3594">
        <v>5.274E-3</v>
      </c>
      <c r="H3594">
        <v>0</v>
      </c>
      <c r="I3594">
        <v>0</v>
      </c>
      <c r="J3594">
        <v>0</v>
      </c>
      <c r="K3594">
        <v>0.97426639999999998</v>
      </c>
      <c r="L3594">
        <v>1.4289000000000001E-3</v>
      </c>
      <c r="M3594">
        <v>1.2990000000000001E-4</v>
      </c>
      <c r="O3594" t="str">
        <f>Table_Index[[#This Row],[ID]]&amp;Table_Index[[#This Row],[year]]</f>
        <v>92952004</v>
      </c>
      <c r="R3594" t="str">
        <f t="shared" si="175"/>
        <v/>
      </c>
    </row>
    <row r="3595" spans="1:18" x14ac:dyDescent="0.3">
      <c r="A3595">
        <v>9295</v>
      </c>
      <c r="B3595">
        <v>2004</v>
      </c>
      <c r="C3595">
        <v>4</v>
      </c>
      <c r="D3595">
        <v>5.2316700000000001E-2</v>
      </c>
      <c r="E3595">
        <v>1.5853599999999999E-2</v>
      </c>
      <c r="F3595">
        <v>1.10975E-2</v>
      </c>
      <c r="G3595">
        <v>3.0650199999999999E-2</v>
      </c>
      <c r="H3595">
        <v>3.1706999999999998E-3</v>
      </c>
      <c r="I3595">
        <v>2.11381E-2</v>
      </c>
      <c r="J3595">
        <v>0</v>
      </c>
      <c r="K3595">
        <v>3.1706999999999998E-3</v>
      </c>
      <c r="L3595">
        <v>1.2555999999999999E-2</v>
      </c>
      <c r="M3595">
        <v>0.85004650000000004</v>
      </c>
      <c r="O3595" t="str">
        <f>Table_Index[[#This Row],[ID]]&amp;Table_Index[[#This Row],[year]]</f>
        <v>92952004</v>
      </c>
      <c r="R3595" t="str">
        <f t="shared" si="175"/>
        <v/>
      </c>
    </row>
    <row r="3596" spans="1:18" x14ac:dyDescent="0.3">
      <c r="A3596">
        <v>9295</v>
      </c>
      <c r="B3596">
        <v>2005</v>
      </c>
      <c r="C3596">
        <v>1</v>
      </c>
      <c r="D3596">
        <v>2.1445100000000002E-2</v>
      </c>
      <c r="E3596">
        <v>0.1332894</v>
      </c>
      <c r="F3596">
        <v>0.1068954</v>
      </c>
      <c r="G3596">
        <v>8.9079500000000006E-2</v>
      </c>
      <c r="H3596">
        <v>0</v>
      </c>
      <c r="I3596">
        <v>0.39590900000000001</v>
      </c>
      <c r="J3596">
        <v>0.12867039999999999</v>
      </c>
      <c r="K3596">
        <v>4.15704E-2</v>
      </c>
      <c r="L3596">
        <v>6.5324999999999994E-2</v>
      </c>
      <c r="M3596">
        <v>1.7815899999999999E-2</v>
      </c>
      <c r="O3596" t="str">
        <f>Table_Index[[#This Row],[ID]]&amp;Table_Index[[#This Row],[year]]</f>
        <v>92952005</v>
      </c>
      <c r="R3596" t="str">
        <f t="shared" si="175"/>
        <v/>
      </c>
    </row>
    <row r="3597" spans="1:18" x14ac:dyDescent="0.3">
      <c r="A3597">
        <v>9295</v>
      </c>
      <c r="B3597">
        <v>2005</v>
      </c>
      <c r="C3597">
        <v>2</v>
      </c>
      <c r="D3597">
        <v>0.1095342</v>
      </c>
      <c r="E3597">
        <v>6.0067099999999998E-2</v>
      </c>
      <c r="F3597">
        <v>0.12720100000000001</v>
      </c>
      <c r="G3597">
        <v>9.7167400000000001E-2</v>
      </c>
      <c r="H3597">
        <v>0.13250100000000001</v>
      </c>
      <c r="I3597">
        <v>0.26288210000000001</v>
      </c>
      <c r="J3597">
        <v>5.8300499999999998E-2</v>
      </c>
      <c r="K3597">
        <v>4.2400300000000002E-2</v>
      </c>
      <c r="L3597">
        <v>8.8333999999999996E-2</v>
      </c>
      <c r="M3597">
        <v>2.16124E-2</v>
      </c>
      <c r="O3597" t="str">
        <f>Table_Index[[#This Row],[ID]]&amp;Table_Index[[#This Row],[year]]</f>
        <v>92952005</v>
      </c>
      <c r="R3597" t="str">
        <f t="shared" si="175"/>
        <v/>
      </c>
    </row>
    <row r="3598" spans="1:18" x14ac:dyDescent="0.3">
      <c r="A3598">
        <v>9295</v>
      </c>
      <c r="B3598">
        <v>2005</v>
      </c>
      <c r="C3598">
        <v>3</v>
      </c>
      <c r="D3598">
        <v>6.0741400000000001E-2</v>
      </c>
      <c r="E3598">
        <v>0.15995219999999999</v>
      </c>
      <c r="F3598">
        <v>0.1123715</v>
      </c>
      <c r="G3598">
        <v>5.4667199999999999E-2</v>
      </c>
      <c r="H3598">
        <v>0.1214827</v>
      </c>
      <c r="I3598">
        <v>0.22778010000000001</v>
      </c>
      <c r="J3598">
        <v>0.1214827</v>
      </c>
      <c r="K3598">
        <v>4.5555999999999999E-2</v>
      </c>
      <c r="L3598">
        <v>7.2889599999999999E-2</v>
      </c>
      <c r="M3598">
        <v>2.3076699999999999E-2</v>
      </c>
      <c r="O3598" t="str">
        <f>Table_Index[[#This Row],[ID]]&amp;Table_Index[[#This Row],[year]]</f>
        <v>92952005</v>
      </c>
      <c r="R3598" t="str">
        <f t="shared" ref="R3598:R3661" si="176">RIGHT(P3598,4)</f>
        <v/>
      </c>
    </row>
    <row r="3599" spans="1:18" x14ac:dyDescent="0.3">
      <c r="A3599">
        <v>9295</v>
      </c>
      <c r="B3599">
        <v>2005</v>
      </c>
      <c r="C3599">
        <v>4</v>
      </c>
      <c r="D3599">
        <v>0.18440090000000001</v>
      </c>
      <c r="E3599">
        <v>0.1066415</v>
      </c>
      <c r="F3599">
        <v>8.4979899999999997E-2</v>
      </c>
      <c r="G3599">
        <v>7.6648599999999997E-2</v>
      </c>
      <c r="H3599">
        <v>2.83266E-2</v>
      </c>
      <c r="I3599">
        <v>0.26910309999999998</v>
      </c>
      <c r="J3599">
        <v>9.1645000000000004E-2</v>
      </c>
      <c r="K3599">
        <v>4.9988200000000003E-2</v>
      </c>
      <c r="L3599">
        <v>0.1016427</v>
      </c>
      <c r="M3599">
        <v>6.6233999999999998E-3</v>
      </c>
      <c r="O3599" t="str">
        <f>Table_Index[[#This Row],[ID]]&amp;Table_Index[[#This Row],[year]]</f>
        <v>92952005</v>
      </c>
      <c r="R3599" t="str">
        <f t="shared" si="176"/>
        <v/>
      </c>
    </row>
    <row r="3600" spans="1:18" x14ac:dyDescent="0.3">
      <c r="A3600">
        <v>9295</v>
      </c>
      <c r="B3600">
        <v>2006</v>
      </c>
      <c r="C3600">
        <v>1</v>
      </c>
      <c r="D3600">
        <v>0.17344270000000001</v>
      </c>
      <c r="E3600">
        <v>9.9459099999999995E-2</v>
      </c>
      <c r="F3600">
        <v>8.0090700000000001E-2</v>
      </c>
      <c r="G3600">
        <v>8.6372400000000002E-2</v>
      </c>
      <c r="H3600">
        <v>2.6696899999999999E-2</v>
      </c>
      <c r="I3600">
        <v>0.29837720000000001</v>
      </c>
      <c r="J3600">
        <v>8.6372400000000002E-2</v>
      </c>
      <c r="K3600">
        <v>4.71122E-2</v>
      </c>
      <c r="L3600">
        <v>9.5794799999999999E-2</v>
      </c>
      <c r="M3600">
        <v>6.2816E-3</v>
      </c>
      <c r="O3600" t="str">
        <f>Table_Index[[#This Row],[ID]]&amp;Table_Index[[#This Row],[year]]</f>
        <v>92952006</v>
      </c>
      <c r="R3600" t="str">
        <f t="shared" si="176"/>
        <v/>
      </c>
    </row>
    <row r="3601" spans="1:18" x14ac:dyDescent="0.3">
      <c r="A3601">
        <v>9295</v>
      </c>
      <c r="B3601">
        <v>2006</v>
      </c>
      <c r="C3601">
        <v>2</v>
      </c>
      <c r="D3601">
        <v>0.20202510000000001</v>
      </c>
      <c r="E3601">
        <v>8.9255699999999993E-2</v>
      </c>
      <c r="F3601">
        <v>8.3497299999999997E-2</v>
      </c>
      <c r="G3601">
        <v>6.4782400000000004E-2</v>
      </c>
      <c r="H3601">
        <v>5.7584299999999998E-2</v>
      </c>
      <c r="I3601">
        <v>0.2159413</v>
      </c>
      <c r="J3601">
        <v>0.1137291</v>
      </c>
      <c r="K3601">
        <v>0.1007726</v>
      </c>
      <c r="L3601">
        <v>6.4782400000000004E-2</v>
      </c>
      <c r="M3601">
        <v>7.6299000000000002E-3</v>
      </c>
      <c r="O3601" t="str">
        <f>Table_Index[[#This Row],[ID]]&amp;Table_Index[[#This Row],[year]]</f>
        <v>92952006</v>
      </c>
      <c r="R3601" t="str">
        <f t="shared" si="176"/>
        <v/>
      </c>
    </row>
    <row r="3602" spans="1:18" x14ac:dyDescent="0.3">
      <c r="A3602">
        <v>9295</v>
      </c>
      <c r="B3602">
        <v>2006</v>
      </c>
      <c r="C3602">
        <v>3</v>
      </c>
      <c r="D3602">
        <v>1.86406E-2</v>
      </c>
      <c r="E3602">
        <v>0.14238010000000001</v>
      </c>
      <c r="F3602">
        <v>8.3882899999999996E-2</v>
      </c>
      <c r="G3602">
        <v>0.28034540000000002</v>
      </c>
      <c r="H3602">
        <v>6.6223299999999999E-2</v>
      </c>
      <c r="I3602">
        <v>0.2428188</v>
      </c>
      <c r="J3602">
        <v>4.8563799999999997E-2</v>
      </c>
      <c r="K3602">
        <v>3.3111700000000001E-2</v>
      </c>
      <c r="L3602">
        <v>6.6223299999999999E-2</v>
      </c>
      <c r="M3602">
        <v>1.7810099999999999E-2</v>
      </c>
      <c r="O3602" t="str">
        <f>Table_Index[[#This Row],[ID]]&amp;Table_Index[[#This Row],[year]]</f>
        <v>92952006</v>
      </c>
      <c r="R3602" t="str">
        <f t="shared" si="176"/>
        <v/>
      </c>
    </row>
    <row r="3603" spans="1:18" x14ac:dyDescent="0.3">
      <c r="A3603">
        <v>9295</v>
      </c>
      <c r="B3603">
        <v>2006</v>
      </c>
      <c r="C3603">
        <v>4</v>
      </c>
      <c r="D3603">
        <v>7.2355100000000006E-2</v>
      </c>
      <c r="E3603">
        <v>8.4414299999999998E-2</v>
      </c>
      <c r="F3603">
        <v>8.4414299999999998E-2</v>
      </c>
      <c r="G3603">
        <v>7.4565999999999993E-2</v>
      </c>
      <c r="H3603">
        <v>0</v>
      </c>
      <c r="I3603">
        <v>0.46226879999999998</v>
      </c>
      <c r="J3603">
        <v>8.7931599999999999E-2</v>
      </c>
      <c r="K3603">
        <v>4.22072E-2</v>
      </c>
      <c r="L3603">
        <v>6.5421099999999996E-2</v>
      </c>
      <c r="M3603">
        <v>2.6421699999999999E-2</v>
      </c>
      <c r="O3603" t="str">
        <f>Table_Index[[#This Row],[ID]]&amp;Table_Index[[#This Row],[year]]</f>
        <v>92952006</v>
      </c>
      <c r="R3603" t="str">
        <f t="shared" si="176"/>
        <v/>
      </c>
    </row>
    <row r="3604" spans="1:18" x14ac:dyDescent="0.3">
      <c r="A3604">
        <v>9295</v>
      </c>
      <c r="B3604">
        <v>2007</v>
      </c>
      <c r="C3604">
        <v>1</v>
      </c>
      <c r="D3604">
        <v>0.13933989999999999</v>
      </c>
      <c r="E3604">
        <v>0.11433359999999999</v>
      </c>
      <c r="F3604">
        <v>5.0547500000000002E-2</v>
      </c>
      <c r="G3604">
        <v>2.8884300000000002E-2</v>
      </c>
      <c r="H3604">
        <v>7.8228300000000001E-2</v>
      </c>
      <c r="I3604">
        <v>0.37796010000000002</v>
      </c>
      <c r="J3604">
        <v>7.2210700000000003E-2</v>
      </c>
      <c r="K3604">
        <v>2.52737E-2</v>
      </c>
      <c r="L3604">
        <v>9.1466900000000004E-2</v>
      </c>
      <c r="M3604">
        <v>2.1754900000000001E-2</v>
      </c>
      <c r="O3604" t="str">
        <f>Table_Index[[#This Row],[ID]]&amp;Table_Index[[#This Row],[year]]</f>
        <v>92952007</v>
      </c>
      <c r="R3604" t="str">
        <f t="shared" si="176"/>
        <v/>
      </c>
    </row>
    <row r="3605" spans="1:18" x14ac:dyDescent="0.3">
      <c r="A3605">
        <v>9295</v>
      </c>
      <c r="B3605">
        <v>2007</v>
      </c>
      <c r="C3605">
        <v>2</v>
      </c>
      <c r="D3605">
        <v>0.1280019</v>
      </c>
      <c r="E3605">
        <v>8.2522700000000004E-2</v>
      </c>
      <c r="F3605">
        <v>5.28145E-2</v>
      </c>
      <c r="G3605">
        <v>3.8849099999999998E-2</v>
      </c>
      <c r="H3605">
        <v>0.1052989</v>
      </c>
      <c r="I3605">
        <v>0.34989619999999999</v>
      </c>
      <c r="J3605">
        <v>0.12323389999999999</v>
      </c>
      <c r="K3605">
        <v>5.4465E-2</v>
      </c>
      <c r="L3605">
        <v>3.1908800000000001E-2</v>
      </c>
      <c r="M3605">
        <v>3.30091E-2</v>
      </c>
      <c r="O3605" t="str">
        <f>Table_Index[[#This Row],[ID]]&amp;Table_Index[[#This Row],[year]]</f>
        <v>92952007</v>
      </c>
      <c r="R3605" t="str">
        <f t="shared" si="176"/>
        <v/>
      </c>
    </row>
    <row r="3606" spans="1:18" x14ac:dyDescent="0.3">
      <c r="A3606">
        <v>9295</v>
      </c>
      <c r="B3606">
        <v>2007</v>
      </c>
      <c r="C3606">
        <v>3</v>
      </c>
      <c r="D3606">
        <v>0.1660354</v>
      </c>
      <c r="E3606">
        <v>8.8206300000000001E-2</v>
      </c>
      <c r="F3606">
        <v>5.52068E-2</v>
      </c>
      <c r="G3606">
        <v>0.17822859999999999</v>
      </c>
      <c r="H3606">
        <v>6.2263300000000001E-2</v>
      </c>
      <c r="I3606">
        <v>0.21792139999999999</v>
      </c>
      <c r="J3606">
        <v>0.15150730000000001</v>
      </c>
      <c r="K3606">
        <v>2.33487E-2</v>
      </c>
      <c r="L3606">
        <v>3.48674E-2</v>
      </c>
      <c r="M3606">
        <v>2.2414799999999999E-2</v>
      </c>
      <c r="O3606" t="str">
        <f>Table_Index[[#This Row],[ID]]&amp;Table_Index[[#This Row],[year]]</f>
        <v>92952007</v>
      </c>
      <c r="R3606" t="str">
        <f t="shared" si="176"/>
        <v/>
      </c>
    </row>
    <row r="3607" spans="1:18" x14ac:dyDescent="0.3">
      <c r="A3607">
        <v>9295</v>
      </c>
      <c r="B3607">
        <v>2007</v>
      </c>
      <c r="C3607">
        <v>4</v>
      </c>
      <c r="D3607">
        <v>0.18619659999999999</v>
      </c>
      <c r="E3607">
        <v>0.12031169999999999</v>
      </c>
      <c r="F3607">
        <v>8.0207799999999996E-2</v>
      </c>
      <c r="G3607">
        <v>0.12604080000000001</v>
      </c>
      <c r="H3607">
        <v>4.1250000000000002E-3</v>
      </c>
      <c r="I3607">
        <v>0.30937290000000001</v>
      </c>
      <c r="J3607">
        <v>6.8749500000000005E-2</v>
      </c>
      <c r="K3607">
        <v>3.4374799999999997E-2</v>
      </c>
      <c r="L3607">
        <v>4.8124699999999999E-2</v>
      </c>
      <c r="M3607">
        <v>2.24964E-2</v>
      </c>
      <c r="O3607" t="str">
        <f>Table_Index[[#This Row],[ID]]&amp;Table_Index[[#This Row],[year]]</f>
        <v>92952007</v>
      </c>
      <c r="R3607" t="str">
        <f t="shared" si="176"/>
        <v/>
      </c>
    </row>
    <row r="3608" spans="1:18" x14ac:dyDescent="0.3">
      <c r="A3608">
        <v>9295</v>
      </c>
      <c r="B3608">
        <v>2008</v>
      </c>
      <c r="C3608">
        <v>1</v>
      </c>
      <c r="D3608">
        <v>0.16414570000000001</v>
      </c>
      <c r="E3608">
        <v>0.1095042</v>
      </c>
      <c r="F3608">
        <v>8.9594300000000002E-2</v>
      </c>
      <c r="G3608">
        <v>2.98648E-2</v>
      </c>
      <c r="H3608">
        <v>2.8758700000000002E-2</v>
      </c>
      <c r="I3608">
        <v>0.27873799999999999</v>
      </c>
      <c r="J3608">
        <v>9.7060499999999994E-2</v>
      </c>
      <c r="K3608">
        <v>3.28513E-2</v>
      </c>
      <c r="L3608">
        <v>0.14932390000000001</v>
      </c>
      <c r="M3608">
        <v>2.0158700000000002E-2</v>
      </c>
      <c r="O3608" t="str">
        <f>Table_Index[[#This Row],[ID]]&amp;Table_Index[[#This Row],[year]]</f>
        <v>92952008</v>
      </c>
      <c r="R3608" t="str">
        <f t="shared" si="176"/>
        <v/>
      </c>
    </row>
    <row r="3609" spans="1:18" x14ac:dyDescent="0.3">
      <c r="A3609">
        <v>9295</v>
      </c>
      <c r="B3609">
        <v>2008</v>
      </c>
      <c r="C3609">
        <v>2</v>
      </c>
      <c r="D3609">
        <v>0.1539336</v>
      </c>
      <c r="E3609">
        <v>0.11362410000000001</v>
      </c>
      <c r="F3609">
        <v>7.79136E-2</v>
      </c>
      <c r="G3609">
        <v>0.1128125</v>
      </c>
      <c r="H3609">
        <v>1.3526699999999999E-2</v>
      </c>
      <c r="I3609">
        <v>0.38956819999999998</v>
      </c>
      <c r="J3609">
        <v>7.1420800000000007E-2</v>
      </c>
      <c r="K3609">
        <v>2.4348000000000002E-2</v>
      </c>
      <c r="L3609">
        <v>2.4348000000000002E-2</v>
      </c>
      <c r="M3609">
        <v>1.85045E-2</v>
      </c>
      <c r="O3609" t="str">
        <f>Table_Index[[#This Row],[ID]]&amp;Table_Index[[#This Row],[year]]</f>
        <v>92952008</v>
      </c>
      <c r="R3609" t="str">
        <f t="shared" si="176"/>
        <v/>
      </c>
    </row>
    <row r="3610" spans="1:18" x14ac:dyDescent="0.3">
      <c r="A3610">
        <v>9295</v>
      </c>
      <c r="B3610">
        <v>2008</v>
      </c>
      <c r="C3610">
        <v>3</v>
      </c>
      <c r="D3610">
        <v>0.22852729999999999</v>
      </c>
      <c r="E3610">
        <v>0.1236211</v>
      </c>
      <c r="F3610">
        <v>7.3400000000000007E-2</v>
      </c>
      <c r="G3610">
        <v>0.1073958</v>
      </c>
      <c r="H3610">
        <v>0</v>
      </c>
      <c r="I3610">
        <v>0.29360000000000003</v>
      </c>
      <c r="J3610">
        <v>8.4989499999999996E-2</v>
      </c>
      <c r="K3610">
        <v>2.8973700000000002E-2</v>
      </c>
      <c r="L3610">
        <v>3.4768399999999998E-2</v>
      </c>
      <c r="M3610">
        <v>2.4724200000000002E-2</v>
      </c>
      <c r="O3610" t="str">
        <f>Table_Index[[#This Row],[ID]]&amp;Table_Index[[#This Row],[year]]</f>
        <v>92952008</v>
      </c>
      <c r="R3610" t="str">
        <f t="shared" si="176"/>
        <v/>
      </c>
    </row>
    <row r="3611" spans="1:18" x14ac:dyDescent="0.3">
      <c r="A3611">
        <v>9295</v>
      </c>
      <c r="B3611">
        <v>2008</v>
      </c>
      <c r="C3611">
        <v>4</v>
      </c>
      <c r="D3611">
        <v>0.24141940000000001</v>
      </c>
      <c r="E3611">
        <v>0.1553832</v>
      </c>
      <c r="F3611">
        <v>9.7114500000000006E-2</v>
      </c>
      <c r="G3611">
        <v>5.6973799999999998E-2</v>
      </c>
      <c r="H3611">
        <v>3.2803100000000002E-2</v>
      </c>
      <c r="I3611">
        <v>0.25897199999999998</v>
      </c>
      <c r="J3611">
        <v>7.76916E-2</v>
      </c>
      <c r="K3611">
        <v>2.5897199999999999E-2</v>
      </c>
      <c r="L3611">
        <v>3.2112500000000002E-2</v>
      </c>
      <c r="M3611">
        <v>2.1632800000000001E-2</v>
      </c>
      <c r="O3611" t="str">
        <f>Table_Index[[#This Row],[ID]]&amp;Table_Index[[#This Row],[year]]</f>
        <v>92952008</v>
      </c>
      <c r="R3611" t="str">
        <f t="shared" si="176"/>
        <v/>
      </c>
    </row>
    <row r="3612" spans="1:18" x14ac:dyDescent="0.3">
      <c r="A3612">
        <v>9295</v>
      </c>
      <c r="B3612">
        <v>2009</v>
      </c>
      <c r="C3612">
        <v>1</v>
      </c>
      <c r="D3612">
        <v>0.22621540000000001</v>
      </c>
      <c r="E3612">
        <v>9.7315299999999993E-2</v>
      </c>
      <c r="F3612">
        <v>5.1218600000000003E-2</v>
      </c>
      <c r="G3612">
        <v>0.1011567</v>
      </c>
      <c r="H3612">
        <v>6.9657300000000005E-2</v>
      </c>
      <c r="I3612">
        <v>0.32438430000000001</v>
      </c>
      <c r="J3612">
        <v>4.8017400000000002E-2</v>
      </c>
      <c r="K3612">
        <v>3.3292099999999998E-2</v>
      </c>
      <c r="L3612">
        <v>2.73166E-2</v>
      </c>
      <c r="M3612">
        <v>2.1426400000000002E-2</v>
      </c>
      <c r="O3612" t="str">
        <f>Table_Index[[#This Row],[ID]]&amp;Table_Index[[#This Row],[year]]</f>
        <v>92952009</v>
      </c>
      <c r="R3612" t="str">
        <f t="shared" si="176"/>
        <v/>
      </c>
    </row>
    <row r="3613" spans="1:18" x14ac:dyDescent="0.3">
      <c r="A3613">
        <v>9295</v>
      </c>
      <c r="B3613">
        <v>2009</v>
      </c>
      <c r="C3613">
        <v>2</v>
      </c>
      <c r="D3613">
        <v>0.1284197</v>
      </c>
      <c r="E3613">
        <v>0.10367170000000001</v>
      </c>
      <c r="F3613">
        <v>5.0540000000000002E-2</v>
      </c>
      <c r="G3613">
        <v>0.12392010000000001</v>
      </c>
      <c r="H3613">
        <v>6.4470799999999995E-2</v>
      </c>
      <c r="I3613">
        <v>0.32397409999999999</v>
      </c>
      <c r="J3613">
        <v>5.3455700000000002E-2</v>
      </c>
      <c r="K3613">
        <v>4.1306700000000002E-2</v>
      </c>
      <c r="L3613">
        <v>7.2894200000000006E-2</v>
      </c>
      <c r="M3613">
        <v>3.7346999999999998E-2</v>
      </c>
      <c r="O3613" t="str">
        <f>Table_Index[[#This Row],[ID]]&amp;Table_Index[[#This Row],[year]]</f>
        <v>92952009</v>
      </c>
      <c r="R3613" t="str">
        <f t="shared" si="176"/>
        <v/>
      </c>
    </row>
    <row r="3614" spans="1:18" x14ac:dyDescent="0.3">
      <c r="A3614">
        <v>9295</v>
      </c>
      <c r="B3614">
        <v>2009</v>
      </c>
      <c r="C3614">
        <v>3</v>
      </c>
      <c r="D3614">
        <v>0.14611350000000001</v>
      </c>
      <c r="E3614">
        <v>7.5944499999999998E-2</v>
      </c>
      <c r="F3614">
        <v>6.07556E-2</v>
      </c>
      <c r="G3614">
        <v>0.29837760000000002</v>
      </c>
      <c r="H3614">
        <v>3.1660399999999998E-2</v>
      </c>
      <c r="I3614">
        <v>0.26327430000000002</v>
      </c>
      <c r="J3614">
        <v>2.5652399999999999E-2</v>
      </c>
      <c r="K3614">
        <v>3.1390399999999999E-2</v>
      </c>
      <c r="L3614">
        <v>4.9954600000000002E-2</v>
      </c>
      <c r="M3614">
        <v>1.6876599999999999E-2</v>
      </c>
      <c r="O3614" t="str">
        <f>Table_Index[[#This Row],[ID]]&amp;Table_Index[[#This Row],[year]]</f>
        <v>92952009</v>
      </c>
      <c r="R3614" t="str">
        <f t="shared" si="176"/>
        <v/>
      </c>
    </row>
    <row r="3615" spans="1:18" x14ac:dyDescent="0.3">
      <c r="A3615">
        <v>9295</v>
      </c>
      <c r="B3615">
        <v>2009</v>
      </c>
      <c r="C3615">
        <v>4</v>
      </c>
      <c r="D3615">
        <v>0.1344621</v>
      </c>
      <c r="E3615">
        <v>0.1041289</v>
      </c>
      <c r="F3615">
        <v>6.5193799999999996E-2</v>
      </c>
      <c r="G3615">
        <v>6.2477400000000002E-2</v>
      </c>
      <c r="H3615">
        <v>5.4327999999999998E-3</v>
      </c>
      <c r="I3615">
        <v>0.42375950000000001</v>
      </c>
      <c r="J3615">
        <v>4.07461E-2</v>
      </c>
      <c r="K3615">
        <v>3.6671500000000003E-2</v>
      </c>
      <c r="L3615">
        <v>8.1854399999999994E-2</v>
      </c>
      <c r="M3615">
        <v>4.5273399999999998E-2</v>
      </c>
      <c r="O3615" t="str">
        <f>Table_Index[[#This Row],[ID]]&amp;Table_Index[[#This Row],[year]]</f>
        <v>92952009</v>
      </c>
      <c r="R3615" t="str">
        <f t="shared" si="176"/>
        <v/>
      </c>
    </row>
    <row r="3616" spans="1:18" x14ac:dyDescent="0.3">
      <c r="A3616">
        <v>9295</v>
      </c>
      <c r="B3616">
        <v>2010</v>
      </c>
      <c r="C3616">
        <v>1</v>
      </c>
      <c r="D3616">
        <v>0.183451</v>
      </c>
      <c r="E3616">
        <v>6.1470499999999997E-2</v>
      </c>
      <c r="F3616">
        <v>7.2035699999999994E-2</v>
      </c>
      <c r="G3616">
        <v>3.2656200000000003E-2</v>
      </c>
      <c r="H3616">
        <v>6.0029999999999997E-3</v>
      </c>
      <c r="I3616">
        <v>0.36978339999999998</v>
      </c>
      <c r="J3616">
        <v>0.15127499999999999</v>
      </c>
      <c r="K3616">
        <v>3.3616699999999999E-2</v>
      </c>
      <c r="L3616">
        <v>4.8408E-2</v>
      </c>
      <c r="M3616">
        <v>4.1300499999999997E-2</v>
      </c>
      <c r="O3616" t="str">
        <f>Table_Index[[#This Row],[ID]]&amp;Table_Index[[#This Row],[year]]</f>
        <v>92952010</v>
      </c>
      <c r="R3616" t="str">
        <f t="shared" si="176"/>
        <v/>
      </c>
    </row>
    <row r="3617" spans="1:18" x14ac:dyDescent="0.3">
      <c r="A3617">
        <v>9295</v>
      </c>
      <c r="B3617">
        <v>2010</v>
      </c>
      <c r="C3617">
        <v>2</v>
      </c>
      <c r="D3617">
        <v>0.18972430000000001</v>
      </c>
      <c r="E3617">
        <v>9.3330200000000002E-2</v>
      </c>
      <c r="F3617">
        <v>7.8906400000000002E-2</v>
      </c>
      <c r="G3617">
        <v>6.02404E-2</v>
      </c>
      <c r="H3617">
        <v>4.2423000000000001E-3</v>
      </c>
      <c r="I3617">
        <v>0.28423290000000001</v>
      </c>
      <c r="J3617">
        <v>0.13575300000000001</v>
      </c>
      <c r="K3617">
        <v>3.0544399999999999E-2</v>
      </c>
      <c r="L3617">
        <v>6.3634200000000002E-2</v>
      </c>
      <c r="M3617">
        <v>5.9391899999999997E-2</v>
      </c>
      <c r="O3617" t="str">
        <f>Table_Index[[#This Row],[ID]]&amp;Table_Index[[#This Row],[year]]</f>
        <v>92952010</v>
      </c>
      <c r="R3617" t="str">
        <f t="shared" si="176"/>
        <v/>
      </c>
    </row>
    <row r="3618" spans="1:18" x14ac:dyDescent="0.3">
      <c r="A3618">
        <v>9295</v>
      </c>
      <c r="B3618">
        <v>2010</v>
      </c>
      <c r="C3618">
        <v>3</v>
      </c>
      <c r="D3618">
        <v>0.16735649999999999</v>
      </c>
      <c r="E3618">
        <v>0.14846139999999999</v>
      </c>
      <c r="F3618">
        <v>9.8974300000000001E-2</v>
      </c>
      <c r="G3618">
        <v>0.2370884</v>
      </c>
      <c r="H3618">
        <v>5.9385000000000002E-3</v>
      </c>
      <c r="I3618">
        <v>0.1439626</v>
      </c>
      <c r="J3618">
        <v>4.4988300000000002E-2</v>
      </c>
      <c r="K3618">
        <v>3.67105E-2</v>
      </c>
      <c r="L3618">
        <v>6.0734200000000002E-2</v>
      </c>
      <c r="M3618">
        <v>5.5785500000000002E-2</v>
      </c>
      <c r="O3618" t="str">
        <f>Table_Index[[#This Row],[ID]]&amp;Table_Index[[#This Row],[year]]</f>
        <v>92952010</v>
      </c>
      <c r="R3618" t="str">
        <f t="shared" si="176"/>
        <v/>
      </c>
    </row>
    <row r="3619" spans="1:18" x14ac:dyDescent="0.3">
      <c r="A3619">
        <v>9295</v>
      </c>
      <c r="B3619">
        <v>2010</v>
      </c>
      <c r="C3619">
        <v>4</v>
      </c>
      <c r="D3619">
        <v>0.1976859</v>
      </c>
      <c r="E3619">
        <v>0.15838340000000001</v>
      </c>
      <c r="F3619">
        <v>7.9191700000000004E-2</v>
      </c>
      <c r="G3619">
        <v>0.124067</v>
      </c>
      <c r="H3619">
        <v>1.6996399999999998E-2</v>
      </c>
      <c r="I3619">
        <v>0.25077369999999999</v>
      </c>
      <c r="J3619">
        <v>4.9494799999999999E-2</v>
      </c>
      <c r="K3619">
        <v>3.5636300000000003E-2</v>
      </c>
      <c r="L3619">
        <v>4.9494799999999999E-2</v>
      </c>
      <c r="M3619">
        <v>3.8275999999999998E-2</v>
      </c>
      <c r="O3619" t="str">
        <f>Table_Index[[#This Row],[ID]]&amp;Table_Index[[#This Row],[year]]</f>
        <v>92952010</v>
      </c>
      <c r="R3619" t="str">
        <f t="shared" si="176"/>
        <v/>
      </c>
    </row>
    <row r="3620" spans="1:18" x14ac:dyDescent="0.3">
      <c r="A3620">
        <v>9295</v>
      </c>
      <c r="B3620">
        <v>2011</v>
      </c>
      <c r="C3620">
        <v>1</v>
      </c>
      <c r="D3620">
        <v>0.13254250000000001</v>
      </c>
      <c r="E3620">
        <v>0.16178339999999999</v>
      </c>
      <c r="F3620">
        <v>7.5498899999999994E-2</v>
      </c>
      <c r="G3620">
        <v>8.3887699999999996E-2</v>
      </c>
      <c r="H3620">
        <v>4.1943800000000003E-2</v>
      </c>
      <c r="I3620">
        <v>0.34393950000000001</v>
      </c>
      <c r="J3620">
        <v>7.8644699999999998E-2</v>
      </c>
      <c r="K3620">
        <v>2.93607E-2</v>
      </c>
      <c r="L3620">
        <v>5.0332599999999998E-2</v>
      </c>
      <c r="M3620">
        <v>2.0663000000000001E-3</v>
      </c>
      <c r="O3620" t="str">
        <f>Table_Index[[#This Row],[ID]]&amp;Table_Index[[#This Row],[year]]</f>
        <v>92952011</v>
      </c>
      <c r="R3620" t="str">
        <f t="shared" si="176"/>
        <v/>
      </c>
    </row>
    <row r="3621" spans="1:18" x14ac:dyDescent="0.3">
      <c r="A3621">
        <v>9295</v>
      </c>
      <c r="B3621">
        <v>2011</v>
      </c>
      <c r="C3621">
        <v>2</v>
      </c>
      <c r="D3621">
        <v>0.1146157</v>
      </c>
      <c r="E3621">
        <v>0.22394140000000001</v>
      </c>
      <c r="F3621">
        <v>8.6402599999999996E-2</v>
      </c>
      <c r="G3621">
        <v>9.6100900000000003E-2</v>
      </c>
      <c r="H3621">
        <v>8.2249000000000003E-2</v>
      </c>
      <c r="I3621">
        <v>0.1675152</v>
      </c>
      <c r="J3621">
        <v>7.0885400000000001E-2</v>
      </c>
      <c r="K3621">
        <v>3.3502999999999998E-2</v>
      </c>
      <c r="L3621">
        <v>5.3666199999999997E-2</v>
      </c>
      <c r="M3621">
        <v>7.1120500000000003E-2</v>
      </c>
      <c r="O3621" t="str">
        <f>Table_Index[[#This Row],[ID]]&amp;Table_Index[[#This Row],[year]]</f>
        <v>92952011</v>
      </c>
      <c r="R3621" t="str">
        <f t="shared" si="176"/>
        <v/>
      </c>
    </row>
    <row r="3622" spans="1:18" x14ac:dyDescent="0.3">
      <c r="A3622">
        <v>9295</v>
      </c>
      <c r="B3622">
        <v>2011</v>
      </c>
      <c r="C3622">
        <v>3</v>
      </c>
      <c r="D3622">
        <v>7.3144799999999996E-2</v>
      </c>
      <c r="E3622">
        <v>0.17288770000000001</v>
      </c>
      <c r="F3622">
        <v>6.6495299999999993E-2</v>
      </c>
      <c r="G3622">
        <v>0.16357830000000001</v>
      </c>
      <c r="H3622">
        <v>6.3303499999999999E-2</v>
      </c>
      <c r="I3622">
        <v>0.25933149999999999</v>
      </c>
      <c r="J3622">
        <v>3.19177E-2</v>
      </c>
      <c r="K3622">
        <v>2.9922899999999999E-2</v>
      </c>
      <c r="L3622">
        <v>0.1223513</v>
      </c>
      <c r="M3622">
        <v>1.7067100000000002E-2</v>
      </c>
      <c r="O3622" t="str">
        <f>Table_Index[[#This Row],[ID]]&amp;Table_Index[[#This Row],[year]]</f>
        <v>92952011</v>
      </c>
      <c r="R3622" t="str">
        <f t="shared" si="176"/>
        <v/>
      </c>
    </row>
    <row r="3623" spans="1:18" x14ac:dyDescent="0.3">
      <c r="A3623">
        <v>9295</v>
      </c>
      <c r="B3623">
        <v>2011</v>
      </c>
      <c r="C3623">
        <v>4</v>
      </c>
      <c r="D3623">
        <v>9.2218900000000006E-2</v>
      </c>
      <c r="E3623">
        <v>0.19342010000000001</v>
      </c>
      <c r="F3623">
        <v>9.6578300000000006E-2</v>
      </c>
      <c r="G3623">
        <v>0.2154568</v>
      </c>
      <c r="H3623">
        <v>4.0157100000000001E-2</v>
      </c>
      <c r="I3623">
        <v>0.15928719999999999</v>
      </c>
      <c r="J3623">
        <v>5.8684699999999999E-2</v>
      </c>
      <c r="K3623">
        <v>3.0180700000000001E-2</v>
      </c>
      <c r="L3623">
        <v>0.1046265</v>
      </c>
      <c r="M3623">
        <v>9.3895999999999997E-3</v>
      </c>
      <c r="O3623" t="str">
        <f>Table_Index[[#This Row],[ID]]&amp;Table_Index[[#This Row],[year]]</f>
        <v>92952011</v>
      </c>
      <c r="R3623" t="str">
        <f t="shared" si="176"/>
        <v/>
      </c>
    </row>
    <row r="3624" spans="1:18" x14ac:dyDescent="0.3">
      <c r="A3624">
        <v>9295</v>
      </c>
      <c r="B3624">
        <v>2012</v>
      </c>
      <c r="C3624">
        <v>1</v>
      </c>
      <c r="D3624">
        <v>0.1059455</v>
      </c>
      <c r="E3624">
        <v>0.18151510000000001</v>
      </c>
      <c r="F3624">
        <v>0.10279679999999999</v>
      </c>
      <c r="G3624">
        <v>6.0011099999999998E-2</v>
      </c>
      <c r="H3624">
        <v>4.4453000000000001E-3</v>
      </c>
      <c r="I3624">
        <v>0.30968699999999999</v>
      </c>
      <c r="J3624">
        <v>0.1407668</v>
      </c>
      <c r="K3624">
        <v>2.13373E-2</v>
      </c>
      <c r="L3624">
        <v>3.5562099999999999E-2</v>
      </c>
      <c r="M3624">
        <v>3.7933000000000001E-2</v>
      </c>
      <c r="O3624" t="str">
        <f>Table_Index[[#This Row],[ID]]&amp;Table_Index[[#This Row],[year]]</f>
        <v>92952012</v>
      </c>
      <c r="R3624" t="str">
        <f t="shared" si="176"/>
        <v/>
      </c>
    </row>
    <row r="3625" spans="1:18" x14ac:dyDescent="0.3">
      <c r="A3625">
        <v>9295</v>
      </c>
      <c r="B3625">
        <v>2012</v>
      </c>
      <c r="C3625">
        <v>2</v>
      </c>
      <c r="D3625">
        <v>0.10490190000000001</v>
      </c>
      <c r="E3625">
        <v>9.6290200000000006E-2</v>
      </c>
      <c r="F3625">
        <v>7.4281100000000003E-2</v>
      </c>
      <c r="G3625">
        <v>3.6223499999999999E-2</v>
      </c>
      <c r="H3625">
        <v>2.5791999999999998E-3</v>
      </c>
      <c r="I3625">
        <v>0.26135920000000001</v>
      </c>
      <c r="J3625">
        <v>6.1900900000000002E-2</v>
      </c>
      <c r="K3625">
        <v>0.2991875</v>
      </c>
      <c r="L3625">
        <v>4.9520700000000001E-2</v>
      </c>
      <c r="M3625">
        <v>1.3755699999999999E-2</v>
      </c>
      <c r="O3625" t="str">
        <f>Table_Index[[#This Row],[ID]]&amp;Table_Index[[#This Row],[year]]</f>
        <v>92952012</v>
      </c>
      <c r="R3625" t="str">
        <f t="shared" si="176"/>
        <v/>
      </c>
    </row>
    <row r="3626" spans="1:18" x14ac:dyDescent="0.3">
      <c r="A3626">
        <v>9295</v>
      </c>
      <c r="B3626">
        <v>2012</v>
      </c>
      <c r="C3626">
        <v>3</v>
      </c>
      <c r="D3626">
        <v>6.5229200000000001E-2</v>
      </c>
      <c r="E3626">
        <v>0.14374590000000001</v>
      </c>
      <c r="F3626">
        <v>7.3926400000000003E-2</v>
      </c>
      <c r="G3626">
        <v>0.15220149999999999</v>
      </c>
      <c r="H3626">
        <v>2.7179000000000001E-3</v>
      </c>
      <c r="I3626">
        <v>0.3623845</v>
      </c>
      <c r="J3626">
        <v>7.9724600000000007E-2</v>
      </c>
      <c r="K3626">
        <v>2.8990800000000001E-2</v>
      </c>
      <c r="L3626">
        <v>4.7109999999999999E-2</v>
      </c>
      <c r="M3626">
        <v>4.3969300000000003E-2</v>
      </c>
      <c r="O3626" t="str">
        <f>Table_Index[[#This Row],[ID]]&amp;Table_Index[[#This Row],[year]]</f>
        <v>92952012</v>
      </c>
      <c r="R3626" t="str">
        <f t="shared" si="176"/>
        <v/>
      </c>
    </row>
    <row r="3627" spans="1:18" x14ac:dyDescent="0.3">
      <c r="A3627">
        <v>9295</v>
      </c>
      <c r="B3627">
        <v>2012</v>
      </c>
      <c r="C3627">
        <v>4</v>
      </c>
      <c r="D3627">
        <v>0.16923659999999999</v>
      </c>
      <c r="E3627">
        <v>0.1762881</v>
      </c>
      <c r="F3627">
        <v>0.1292779</v>
      </c>
      <c r="G3627">
        <v>4.2309100000000002E-2</v>
      </c>
      <c r="H3627">
        <v>8.4618000000000002E-3</v>
      </c>
      <c r="I3627">
        <v>0.2115457</v>
      </c>
      <c r="J3627">
        <v>9.8721299999999998E-2</v>
      </c>
      <c r="K3627">
        <v>5.9232800000000002E-2</v>
      </c>
      <c r="L3627">
        <v>0</v>
      </c>
      <c r="M3627">
        <v>0.1049267</v>
      </c>
      <c r="O3627" t="str">
        <f>Table_Index[[#This Row],[ID]]&amp;Table_Index[[#This Row],[year]]</f>
        <v>92952012</v>
      </c>
      <c r="R3627" t="str">
        <f t="shared" si="176"/>
        <v/>
      </c>
    </row>
    <row r="3628" spans="1:18" x14ac:dyDescent="0.3">
      <c r="A3628">
        <v>9296</v>
      </c>
      <c r="B3628">
        <v>2003</v>
      </c>
      <c r="C3628">
        <v>1</v>
      </c>
      <c r="D3628">
        <v>1.4231799999999999E-2</v>
      </c>
      <c r="E3628">
        <v>3.2675E-3</v>
      </c>
      <c r="F3628">
        <v>1.9968E-3</v>
      </c>
      <c r="G3628">
        <v>0</v>
      </c>
      <c r="H3628">
        <v>0</v>
      </c>
      <c r="I3628">
        <v>1.6337500000000001E-2</v>
      </c>
      <c r="J3628">
        <v>4.5953000000000001E-3</v>
      </c>
      <c r="K3628">
        <v>0.95846750000000003</v>
      </c>
      <c r="L3628">
        <v>9.5850000000000004E-4</v>
      </c>
      <c r="M3628">
        <v>1.4520000000000001E-4</v>
      </c>
      <c r="O3628" t="str">
        <f>Table_Index[[#This Row],[ID]]&amp;Table_Index[[#This Row],[year]]</f>
        <v>92962003</v>
      </c>
      <c r="R3628" t="str">
        <f t="shared" si="176"/>
        <v/>
      </c>
    </row>
    <row r="3629" spans="1:18" x14ac:dyDescent="0.3">
      <c r="A3629">
        <v>9296</v>
      </c>
      <c r="B3629">
        <v>2003</v>
      </c>
      <c r="C3629">
        <v>2</v>
      </c>
      <c r="D3629">
        <v>0.17246600000000001</v>
      </c>
      <c r="E3629">
        <v>6.8078700000000006E-2</v>
      </c>
      <c r="F3629">
        <v>0.1301059</v>
      </c>
      <c r="G3629">
        <v>0.16490170000000001</v>
      </c>
      <c r="H3629">
        <v>0</v>
      </c>
      <c r="I3629">
        <v>0.24205750000000001</v>
      </c>
      <c r="J3629">
        <v>0.12859300000000001</v>
      </c>
      <c r="K3629">
        <v>3.3282899999999997E-2</v>
      </c>
      <c r="L3629">
        <v>4.5385799999999997E-2</v>
      </c>
      <c r="M3629">
        <v>1.5128600000000001E-2</v>
      </c>
      <c r="O3629" t="str">
        <f>Table_Index[[#This Row],[ID]]&amp;Table_Index[[#This Row],[year]]</f>
        <v>92962003</v>
      </c>
      <c r="R3629" t="str">
        <f t="shared" si="176"/>
        <v/>
      </c>
    </row>
    <row r="3630" spans="1:18" x14ac:dyDescent="0.3">
      <c r="A3630">
        <v>9296</v>
      </c>
      <c r="B3630">
        <v>2003</v>
      </c>
      <c r="C3630">
        <v>3</v>
      </c>
      <c r="D3630">
        <v>6.6686899999999993E-2</v>
      </c>
      <c r="E3630">
        <v>0.1788421</v>
      </c>
      <c r="F3630">
        <v>7.5780500000000001E-2</v>
      </c>
      <c r="G3630">
        <v>0.1057896</v>
      </c>
      <c r="H3630">
        <v>0</v>
      </c>
      <c r="I3630">
        <v>0.24249770000000001</v>
      </c>
      <c r="J3630">
        <v>0.16671720000000001</v>
      </c>
      <c r="K3630">
        <v>6.0624400000000002E-2</v>
      </c>
      <c r="L3630">
        <v>9.5483499999999999E-2</v>
      </c>
      <c r="M3630">
        <v>7.5780999999999999E-3</v>
      </c>
      <c r="O3630" t="str">
        <f>Table_Index[[#This Row],[ID]]&amp;Table_Index[[#This Row],[year]]</f>
        <v>92962003</v>
      </c>
      <c r="R3630" t="str">
        <f t="shared" si="176"/>
        <v/>
      </c>
    </row>
    <row r="3631" spans="1:18" x14ac:dyDescent="0.3">
      <c r="A3631">
        <v>9296</v>
      </c>
      <c r="B3631">
        <v>2003</v>
      </c>
      <c r="C3631">
        <v>4</v>
      </c>
      <c r="D3631">
        <v>0.19908890000000001</v>
      </c>
      <c r="E3631">
        <v>0.21779799999999999</v>
      </c>
      <c r="F3631">
        <v>9.1511800000000004E-2</v>
      </c>
      <c r="G3631">
        <v>2.7453499999999999E-2</v>
      </c>
      <c r="H3631">
        <v>6.5888500000000003E-2</v>
      </c>
      <c r="I3631">
        <v>0.23793059999999999</v>
      </c>
      <c r="J3631">
        <v>0.11713510000000001</v>
      </c>
      <c r="K3631">
        <v>3.6604699999999997E-2</v>
      </c>
      <c r="L3631">
        <v>0</v>
      </c>
      <c r="M3631">
        <v>6.5887999999999997E-3</v>
      </c>
      <c r="O3631" t="str">
        <f>Table_Index[[#This Row],[ID]]&amp;Table_Index[[#This Row],[year]]</f>
        <v>92962003</v>
      </c>
      <c r="R3631" t="str">
        <f t="shared" si="176"/>
        <v/>
      </c>
    </row>
    <row r="3632" spans="1:18" x14ac:dyDescent="0.3">
      <c r="A3632">
        <v>9296</v>
      </c>
      <c r="B3632">
        <v>2004</v>
      </c>
      <c r="C3632">
        <v>1</v>
      </c>
      <c r="D3632">
        <v>0.24369750000000001</v>
      </c>
      <c r="E3632">
        <v>3.6014400000000002E-2</v>
      </c>
      <c r="F3632">
        <v>6.0024000000000001E-2</v>
      </c>
      <c r="G3632">
        <v>0.17166870000000001</v>
      </c>
      <c r="H3632">
        <v>2.2809099999999999E-2</v>
      </c>
      <c r="I3632">
        <v>0.240096</v>
      </c>
      <c r="J3632">
        <v>0.1236495</v>
      </c>
      <c r="K3632">
        <v>2.6410599999999999E-2</v>
      </c>
      <c r="L3632">
        <v>7.2028800000000004E-2</v>
      </c>
      <c r="M3632">
        <v>3.6013999999999998E-3</v>
      </c>
      <c r="O3632" t="str">
        <f>Table_Index[[#This Row],[ID]]&amp;Table_Index[[#This Row],[year]]</f>
        <v>92962004</v>
      </c>
      <c r="R3632" t="str">
        <f t="shared" si="176"/>
        <v/>
      </c>
    </row>
    <row r="3633" spans="1:18" x14ac:dyDescent="0.3">
      <c r="A3633">
        <v>9296</v>
      </c>
      <c r="B3633">
        <v>2004</v>
      </c>
      <c r="C3633">
        <v>2</v>
      </c>
      <c r="D3633">
        <v>2.0520999999999998E-3</v>
      </c>
      <c r="E3633">
        <v>6.4687E-3</v>
      </c>
      <c r="F3633">
        <v>2.2306000000000001E-3</v>
      </c>
      <c r="G3633">
        <v>2.7212999999999998E-3</v>
      </c>
      <c r="H3633">
        <v>0</v>
      </c>
      <c r="I3633">
        <v>0</v>
      </c>
      <c r="J3633">
        <v>3.212E-3</v>
      </c>
      <c r="K3633">
        <v>0.98145939999999998</v>
      </c>
      <c r="L3633">
        <v>1.2313000000000001E-3</v>
      </c>
      <c r="M3633">
        <v>6.246E-4</v>
      </c>
      <c r="O3633" t="str">
        <f>Table_Index[[#This Row],[ID]]&amp;Table_Index[[#This Row],[year]]</f>
        <v>92962004</v>
      </c>
      <c r="R3633" t="str">
        <f t="shared" si="176"/>
        <v/>
      </c>
    </row>
    <row r="3634" spans="1:18" x14ac:dyDescent="0.3">
      <c r="A3634">
        <v>9296</v>
      </c>
      <c r="B3634">
        <v>2004</v>
      </c>
      <c r="C3634">
        <v>3</v>
      </c>
      <c r="D3634">
        <v>0.18949469999999999</v>
      </c>
      <c r="E3634">
        <v>4.6542600000000003E-2</v>
      </c>
      <c r="F3634">
        <v>8.3111699999999997E-2</v>
      </c>
      <c r="G3634">
        <v>9.8736699999999997E-2</v>
      </c>
      <c r="H3634">
        <v>8.4773899999999999E-2</v>
      </c>
      <c r="I3634">
        <v>0.40226070000000003</v>
      </c>
      <c r="J3634">
        <v>0</v>
      </c>
      <c r="K3634">
        <v>4.9867000000000002E-2</v>
      </c>
      <c r="L3634">
        <v>3.8231399999999999E-2</v>
      </c>
      <c r="M3634">
        <v>6.9813999999999996E-3</v>
      </c>
      <c r="O3634" t="str">
        <f>Table_Index[[#This Row],[ID]]&amp;Table_Index[[#This Row],[year]]</f>
        <v>92962004</v>
      </c>
      <c r="R3634" t="str">
        <f t="shared" si="176"/>
        <v/>
      </c>
    </row>
    <row r="3635" spans="1:18" x14ac:dyDescent="0.3">
      <c r="A3635">
        <v>9296</v>
      </c>
      <c r="B3635">
        <v>2004</v>
      </c>
      <c r="C3635">
        <v>4</v>
      </c>
      <c r="D3635">
        <v>0.1112176</v>
      </c>
      <c r="E3635">
        <v>0.17027800000000001</v>
      </c>
      <c r="F3635">
        <v>9.5877299999999999E-2</v>
      </c>
      <c r="G3635">
        <v>0.22090129999999999</v>
      </c>
      <c r="H3635">
        <v>0</v>
      </c>
      <c r="I3635">
        <v>0.29721950000000003</v>
      </c>
      <c r="J3635">
        <v>3.4515799999999999E-2</v>
      </c>
      <c r="K3635">
        <v>2.1093000000000001E-2</v>
      </c>
      <c r="L3635">
        <v>4.2186000000000001E-2</v>
      </c>
      <c r="M3635">
        <v>6.7114000000000002E-3</v>
      </c>
      <c r="O3635" t="str">
        <f>Table_Index[[#This Row],[ID]]&amp;Table_Index[[#This Row],[year]]</f>
        <v>92962004</v>
      </c>
      <c r="R3635" t="str">
        <f t="shared" si="176"/>
        <v/>
      </c>
    </row>
    <row r="3636" spans="1:18" x14ac:dyDescent="0.3">
      <c r="A3636">
        <v>9297</v>
      </c>
      <c r="B3636">
        <v>2003</v>
      </c>
      <c r="C3636">
        <v>1</v>
      </c>
      <c r="D3636">
        <v>1.06569E-2</v>
      </c>
      <c r="E3636">
        <v>1.4386899999999999E-2</v>
      </c>
      <c r="F3636">
        <v>3.7299E-3</v>
      </c>
      <c r="G3636">
        <v>0</v>
      </c>
      <c r="H3636">
        <v>0</v>
      </c>
      <c r="I3636">
        <v>0</v>
      </c>
      <c r="J3636">
        <v>1.04286E-2</v>
      </c>
      <c r="K3636">
        <v>0.95912459999999999</v>
      </c>
      <c r="L3636">
        <v>1.4067000000000001E-3</v>
      </c>
      <c r="M3636">
        <v>2.6640000000000002E-4</v>
      </c>
      <c r="O3636" t="str">
        <f>Table_Index[[#This Row],[ID]]&amp;Table_Index[[#This Row],[year]]</f>
        <v>92972003</v>
      </c>
      <c r="R3636" t="str">
        <f t="shared" si="176"/>
        <v/>
      </c>
    </row>
    <row r="3637" spans="1:18" x14ac:dyDescent="0.3">
      <c r="A3637">
        <v>9297</v>
      </c>
      <c r="B3637">
        <v>2003</v>
      </c>
      <c r="C3637">
        <v>2</v>
      </c>
      <c r="D3637">
        <v>4.8543700000000002E-2</v>
      </c>
      <c r="E3637">
        <v>6.06796E-2</v>
      </c>
      <c r="F3637">
        <v>0.14563110000000001</v>
      </c>
      <c r="G3637">
        <v>0.2233009</v>
      </c>
      <c r="H3637">
        <v>3.8834899999999999E-2</v>
      </c>
      <c r="I3637">
        <v>0.29126210000000002</v>
      </c>
      <c r="J3637">
        <v>6.06796E-2</v>
      </c>
      <c r="K3637">
        <v>4.36893E-2</v>
      </c>
      <c r="L3637">
        <v>7.2815500000000005E-2</v>
      </c>
      <c r="M3637">
        <v>1.4563100000000001E-2</v>
      </c>
      <c r="O3637" t="str">
        <f>Table_Index[[#This Row],[ID]]&amp;Table_Index[[#This Row],[year]]</f>
        <v>92972003</v>
      </c>
      <c r="R3637" t="str">
        <f t="shared" si="176"/>
        <v/>
      </c>
    </row>
    <row r="3638" spans="1:18" x14ac:dyDescent="0.3">
      <c r="A3638">
        <v>9297</v>
      </c>
      <c r="B3638">
        <v>2003</v>
      </c>
      <c r="C3638">
        <v>3</v>
      </c>
      <c r="D3638">
        <v>4.6062000000000004E-3</v>
      </c>
      <c r="E3638">
        <v>1.5545999999999999E-3</v>
      </c>
      <c r="F3638">
        <v>3.8865000000000002E-3</v>
      </c>
      <c r="G3638">
        <v>3.6273999999999998E-3</v>
      </c>
      <c r="H3638">
        <v>0</v>
      </c>
      <c r="I3638">
        <v>5.6138000000000004E-3</v>
      </c>
      <c r="J3638">
        <v>5.9592999999999998E-3</v>
      </c>
      <c r="K3638">
        <v>0.97162230000000005</v>
      </c>
      <c r="L3638">
        <v>1.6410000000000001E-3</v>
      </c>
      <c r="M3638">
        <v>1.4890000000000001E-3</v>
      </c>
      <c r="O3638" t="str">
        <f>Table_Index[[#This Row],[ID]]&amp;Table_Index[[#This Row],[year]]</f>
        <v>92972003</v>
      </c>
      <c r="R3638" t="str">
        <f t="shared" si="176"/>
        <v/>
      </c>
    </row>
    <row r="3639" spans="1:18" x14ac:dyDescent="0.3">
      <c r="A3639">
        <v>9297</v>
      </c>
      <c r="B3639">
        <v>2003</v>
      </c>
      <c r="C3639">
        <v>4</v>
      </c>
      <c r="D3639">
        <v>7.8730599999999998E-2</v>
      </c>
      <c r="E3639">
        <v>0.1143721</v>
      </c>
      <c r="F3639">
        <v>7.9794500000000004E-2</v>
      </c>
      <c r="G3639">
        <v>7.8943399999999997E-2</v>
      </c>
      <c r="H3639">
        <v>0.16300880000000001</v>
      </c>
      <c r="I3639">
        <v>0.27130130000000002</v>
      </c>
      <c r="J3639">
        <v>0.1383105</v>
      </c>
      <c r="K3639">
        <v>0</v>
      </c>
      <c r="L3639">
        <v>5.3196300000000002E-2</v>
      </c>
      <c r="M3639">
        <v>2.2342500000000001E-2</v>
      </c>
      <c r="O3639" t="str">
        <f>Table_Index[[#This Row],[ID]]&amp;Table_Index[[#This Row],[year]]</f>
        <v>92972003</v>
      </c>
      <c r="R3639" t="str">
        <f t="shared" si="176"/>
        <v/>
      </c>
    </row>
    <row r="3640" spans="1:18" x14ac:dyDescent="0.3">
      <c r="A3640">
        <v>9297</v>
      </c>
      <c r="B3640">
        <v>2004</v>
      </c>
      <c r="C3640">
        <v>1</v>
      </c>
      <c r="D3640">
        <v>8.4580999999999996E-3</v>
      </c>
      <c r="E3640">
        <v>4.0197000000000002E-3</v>
      </c>
      <c r="F3640">
        <v>6.7831999999999996E-3</v>
      </c>
      <c r="G3640">
        <v>4.8989999999999997E-3</v>
      </c>
      <c r="H3640">
        <v>3.0148000000000002E-3</v>
      </c>
      <c r="I3640">
        <v>1.3817599999999999E-2</v>
      </c>
      <c r="J3640">
        <v>9.0442999999999999E-3</v>
      </c>
      <c r="K3640">
        <v>9.4209999999999997E-4</v>
      </c>
      <c r="L3640">
        <v>6.5947999999999996E-3</v>
      </c>
      <c r="M3640">
        <v>0.9424264</v>
      </c>
      <c r="O3640" t="str">
        <f>Table_Index[[#This Row],[ID]]&amp;Table_Index[[#This Row],[year]]</f>
        <v>92972004</v>
      </c>
      <c r="R3640" t="str">
        <f t="shared" si="176"/>
        <v/>
      </c>
    </row>
    <row r="3641" spans="1:18" x14ac:dyDescent="0.3">
      <c r="A3641">
        <v>9297</v>
      </c>
      <c r="B3641">
        <v>2004</v>
      </c>
      <c r="C3641">
        <v>2</v>
      </c>
      <c r="D3641">
        <v>0.28307759999999998</v>
      </c>
      <c r="E3641">
        <v>4.9811000000000001E-2</v>
      </c>
      <c r="F3641">
        <v>0.10673779999999999</v>
      </c>
      <c r="G3641">
        <v>0.1992439</v>
      </c>
      <c r="H3641">
        <v>2.3126500000000001E-2</v>
      </c>
      <c r="I3641">
        <v>0.16010669999999999</v>
      </c>
      <c r="J3641">
        <v>6.4042699999999994E-2</v>
      </c>
      <c r="K3641">
        <v>3.5579300000000001E-2</v>
      </c>
      <c r="L3641">
        <v>5.3368899999999997E-2</v>
      </c>
      <c r="M3641">
        <v>2.4905500000000001E-2</v>
      </c>
      <c r="O3641" t="str">
        <f>Table_Index[[#This Row],[ID]]&amp;Table_Index[[#This Row],[year]]</f>
        <v>92972004</v>
      </c>
      <c r="R3641" t="str">
        <f t="shared" si="176"/>
        <v/>
      </c>
    </row>
    <row r="3642" spans="1:18" x14ac:dyDescent="0.3">
      <c r="A3642">
        <v>9297</v>
      </c>
      <c r="B3642">
        <v>2004</v>
      </c>
      <c r="C3642">
        <v>3</v>
      </c>
      <c r="D3642">
        <v>8.8055000000000008E-3</v>
      </c>
      <c r="E3642">
        <v>1.8217999999999999E-3</v>
      </c>
      <c r="F3642">
        <v>3.0363999999999999E-3</v>
      </c>
      <c r="G3642">
        <v>9.1089999999999997E-4</v>
      </c>
      <c r="H3642">
        <v>0</v>
      </c>
      <c r="I3642">
        <v>6.6800000000000002E-3</v>
      </c>
      <c r="J3642">
        <v>4.5545999999999998E-3</v>
      </c>
      <c r="K3642">
        <v>0.97164030000000001</v>
      </c>
      <c r="L3642">
        <v>1.3967000000000001E-3</v>
      </c>
      <c r="M3642">
        <v>1.1538E-3</v>
      </c>
      <c r="O3642" t="str">
        <f>Table_Index[[#This Row],[ID]]&amp;Table_Index[[#This Row],[year]]</f>
        <v>92972004</v>
      </c>
      <c r="R3642" t="str">
        <f t="shared" si="176"/>
        <v/>
      </c>
    </row>
    <row r="3643" spans="1:18" x14ac:dyDescent="0.3">
      <c r="A3643">
        <v>9297</v>
      </c>
      <c r="B3643">
        <v>2004</v>
      </c>
      <c r="C3643">
        <v>4</v>
      </c>
      <c r="D3643">
        <v>0.10080649999999999</v>
      </c>
      <c r="E3643">
        <v>0.19354840000000001</v>
      </c>
      <c r="F3643">
        <v>7.0564500000000002E-2</v>
      </c>
      <c r="G3643">
        <v>7.8629000000000004E-2</v>
      </c>
      <c r="H3643">
        <v>0</v>
      </c>
      <c r="I3643">
        <v>0.36290319999999998</v>
      </c>
      <c r="J3643">
        <v>0.1108871</v>
      </c>
      <c r="K3643">
        <v>6.04839E-2</v>
      </c>
      <c r="L3643">
        <v>2.21774E-2</v>
      </c>
      <c r="M3643">
        <v>0</v>
      </c>
      <c r="O3643" t="str">
        <f>Table_Index[[#This Row],[ID]]&amp;Table_Index[[#This Row],[year]]</f>
        <v>92972004</v>
      </c>
      <c r="R3643" t="str">
        <f t="shared" si="176"/>
        <v/>
      </c>
    </row>
    <row r="3644" spans="1:18" x14ac:dyDescent="0.3">
      <c r="A3644">
        <v>9298</v>
      </c>
      <c r="B3644">
        <v>2003</v>
      </c>
      <c r="C3644">
        <v>1</v>
      </c>
      <c r="D3644">
        <v>7.9696400000000001E-2</v>
      </c>
      <c r="E3644">
        <v>0.30652459999999998</v>
      </c>
      <c r="F3644">
        <v>6.7435400000000006E-2</v>
      </c>
      <c r="G3644">
        <v>0.16552330000000001</v>
      </c>
      <c r="H3644">
        <v>0</v>
      </c>
      <c r="I3644">
        <v>0.2298934</v>
      </c>
      <c r="J3644">
        <v>0.1110787</v>
      </c>
      <c r="K3644">
        <v>0</v>
      </c>
      <c r="L3644">
        <v>3.3717700000000003E-2</v>
      </c>
      <c r="M3644">
        <v>6.1304999999999997E-3</v>
      </c>
      <c r="O3644" t="str">
        <f>Table_Index[[#This Row],[ID]]&amp;Table_Index[[#This Row],[year]]</f>
        <v>92982003</v>
      </c>
      <c r="R3644" t="str">
        <f t="shared" si="176"/>
        <v/>
      </c>
    </row>
    <row r="3645" spans="1:18" x14ac:dyDescent="0.3">
      <c r="A3645">
        <v>9298</v>
      </c>
      <c r="B3645">
        <v>2003</v>
      </c>
      <c r="C3645">
        <v>2</v>
      </c>
      <c r="D3645">
        <v>4.8735199999999999E-2</v>
      </c>
      <c r="E3645">
        <v>0.37038759999999998</v>
      </c>
      <c r="F3645">
        <v>0.13970759999999999</v>
      </c>
      <c r="G3645">
        <v>0.17544670000000001</v>
      </c>
      <c r="H3645">
        <v>3.8988200000000001E-2</v>
      </c>
      <c r="I3645">
        <v>0</v>
      </c>
      <c r="J3645">
        <v>0.1048967</v>
      </c>
      <c r="K3645">
        <v>4.8735199999999999E-2</v>
      </c>
      <c r="L3645">
        <v>6.4980300000000005E-2</v>
      </c>
      <c r="M3645">
        <v>8.1224999999999995E-3</v>
      </c>
      <c r="O3645" t="str">
        <f>Table_Index[[#This Row],[ID]]&amp;Table_Index[[#This Row],[year]]</f>
        <v>92982003</v>
      </c>
      <c r="R3645" t="str">
        <f t="shared" si="176"/>
        <v/>
      </c>
    </row>
    <row r="3646" spans="1:18" x14ac:dyDescent="0.3">
      <c r="A3646">
        <v>9298</v>
      </c>
      <c r="B3646">
        <v>2003</v>
      </c>
      <c r="C3646">
        <v>3</v>
      </c>
      <c r="D3646">
        <v>7.76699E-2</v>
      </c>
      <c r="E3646">
        <v>0.29126210000000002</v>
      </c>
      <c r="F3646">
        <v>7.76699E-2</v>
      </c>
      <c r="G3646">
        <v>5.4368899999999998E-2</v>
      </c>
      <c r="H3646">
        <v>0</v>
      </c>
      <c r="I3646">
        <v>0.29126210000000002</v>
      </c>
      <c r="J3646">
        <v>7.76699E-2</v>
      </c>
      <c r="K3646">
        <v>4.6601900000000002E-2</v>
      </c>
      <c r="L3646">
        <v>7.3786400000000002E-2</v>
      </c>
      <c r="M3646">
        <v>9.7087000000000007E-3</v>
      </c>
      <c r="O3646" t="str">
        <f>Table_Index[[#This Row],[ID]]&amp;Table_Index[[#This Row],[year]]</f>
        <v>92982003</v>
      </c>
      <c r="R3646" t="str">
        <f t="shared" si="176"/>
        <v/>
      </c>
    </row>
    <row r="3647" spans="1:18" x14ac:dyDescent="0.3">
      <c r="A3647">
        <v>9298</v>
      </c>
      <c r="B3647">
        <v>2003</v>
      </c>
      <c r="C3647">
        <v>4</v>
      </c>
      <c r="D3647">
        <v>5.95633E-2</v>
      </c>
      <c r="E3647">
        <v>8.3388599999999993E-2</v>
      </c>
      <c r="F3647">
        <v>0.1250829</v>
      </c>
      <c r="G3647">
        <v>6.4558900000000002E-2</v>
      </c>
      <c r="H3647">
        <v>1.3401700000000001E-2</v>
      </c>
      <c r="I3647">
        <v>0.53606949999999998</v>
      </c>
      <c r="J3647">
        <v>0</v>
      </c>
      <c r="K3647">
        <v>7.1475899999999995E-2</v>
      </c>
      <c r="L3647">
        <v>0</v>
      </c>
      <c r="M3647">
        <v>4.6459399999999998E-2</v>
      </c>
      <c r="O3647" t="str">
        <f>Table_Index[[#This Row],[ID]]&amp;Table_Index[[#This Row],[year]]</f>
        <v>92982003</v>
      </c>
      <c r="R3647" t="str">
        <f t="shared" si="176"/>
        <v/>
      </c>
    </row>
    <row r="3648" spans="1:18" x14ac:dyDescent="0.3">
      <c r="A3648">
        <v>9298</v>
      </c>
      <c r="B3648">
        <v>2004</v>
      </c>
      <c r="C3648">
        <v>1</v>
      </c>
      <c r="D3648">
        <v>6.9175399999999998E-2</v>
      </c>
      <c r="E3648">
        <v>0.23242940000000001</v>
      </c>
      <c r="F3648">
        <v>8.4117300000000006E-2</v>
      </c>
      <c r="G3648">
        <v>0.1466519</v>
      </c>
      <c r="H3648">
        <v>6.6408400000000006E-2</v>
      </c>
      <c r="I3648">
        <v>0.1383509</v>
      </c>
      <c r="J3648">
        <v>0.166021</v>
      </c>
      <c r="K3648">
        <v>3.3204200000000003E-2</v>
      </c>
      <c r="L3648">
        <v>5.5340300000000002E-2</v>
      </c>
      <c r="M3648">
        <v>8.3011000000000005E-3</v>
      </c>
      <c r="O3648" t="str">
        <f>Table_Index[[#This Row],[ID]]&amp;Table_Index[[#This Row],[year]]</f>
        <v>92982004</v>
      </c>
      <c r="R3648" t="str">
        <f t="shared" si="176"/>
        <v/>
      </c>
    </row>
    <row r="3649" spans="1:18" x14ac:dyDescent="0.3">
      <c r="A3649">
        <v>9298</v>
      </c>
      <c r="B3649">
        <v>2004</v>
      </c>
      <c r="C3649">
        <v>2</v>
      </c>
      <c r="D3649">
        <v>8.3857399999999999E-2</v>
      </c>
      <c r="E3649">
        <v>0.39832289999999998</v>
      </c>
      <c r="F3649">
        <v>7.9664600000000002E-2</v>
      </c>
      <c r="G3649">
        <v>4.6121599999999999E-2</v>
      </c>
      <c r="H3649">
        <v>6.2893099999999993E-2</v>
      </c>
      <c r="I3649">
        <v>0</v>
      </c>
      <c r="J3649">
        <v>0.19287209999999999</v>
      </c>
      <c r="K3649">
        <v>4.6121599999999999E-2</v>
      </c>
      <c r="L3649">
        <v>4.8217999999999997E-2</v>
      </c>
      <c r="M3649">
        <v>4.1928699999999999E-2</v>
      </c>
      <c r="O3649" t="str">
        <f>Table_Index[[#This Row],[ID]]&amp;Table_Index[[#This Row],[year]]</f>
        <v>92982004</v>
      </c>
      <c r="R3649" t="str">
        <f t="shared" si="176"/>
        <v/>
      </c>
    </row>
    <row r="3650" spans="1:18" x14ac:dyDescent="0.3">
      <c r="A3650">
        <v>9298</v>
      </c>
      <c r="B3650">
        <v>2004</v>
      </c>
      <c r="C3650">
        <v>3</v>
      </c>
      <c r="D3650">
        <v>0</v>
      </c>
      <c r="E3650">
        <v>0.27374300000000001</v>
      </c>
      <c r="F3650">
        <v>9.7765400000000002E-2</v>
      </c>
      <c r="G3650">
        <v>0.13966480000000001</v>
      </c>
      <c r="H3650">
        <v>0.2269553</v>
      </c>
      <c r="I3650">
        <v>0</v>
      </c>
      <c r="J3650">
        <v>0.202514</v>
      </c>
      <c r="K3650">
        <v>5.2374299999999999E-2</v>
      </c>
      <c r="L3650">
        <v>0</v>
      </c>
      <c r="M3650">
        <v>6.9832000000000002E-3</v>
      </c>
      <c r="O3650" t="str">
        <f>Table_Index[[#This Row],[ID]]&amp;Table_Index[[#This Row],[year]]</f>
        <v>92982004</v>
      </c>
      <c r="R3650" t="str">
        <f t="shared" si="176"/>
        <v/>
      </c>
    </row>
    <row r="3651" spans="1:18" x14ac:dyDescent="0.3">
      <c r="A3651">
        <v>9298</v>
      </c>
      <c r="B3651">
        <v>2004</v>
      </c>
      <c r="C3651">
        <v>4</v>
      </c>
      <c r="D3651">
        <v>0.10423250000000001</v>
      </c>
      <c r="E3651">
        <v>0.33796589999999999</v>
      </c>
      <c r="F3651">
        <v>9.4756800000000002E-2</v>
      </c>
      <c r="G3651">
        <v>9.9494600000000002E-2</v>
      </c>
      <c r="H3651">
        <v>6.3171199999999997E-2</v>
      </c>
      <c r="I3651">
        <v>0.1895136</v>
      </c>
      <c r="J3651">
        <v>0</v>
      </c>
      <c r="K3651">
        <v>3.4744200000000003E-2</v>
      </c>
      <c r="L3651">
        <v>6.9488300000000003E-2</v>
      </c>
      <c r="M3651">
        <v>6.633E-3</v>
      </c>
      <c r="O3651" t="str">
        <f>Table_Index[[#This Row],[ID]]&amp;Table_Index[[#This Row],[year]]</f>
        <v>92982004</v>
      </c>
      <c r="R3651" t="str">
        <f t="shared" si="176"/>
        <v/>
      </c>
    </row>
    <row r="3652" spans="1:18" x14ac:dyDescent="0.3">
      <c r="A3652">
        <v>9299</v>
      </c>
      <c r="B3652">
        <v>2003</v>
      </c>
      <c r="C3652">
        <v>1</v>
      </c>
      <c r="D3652">
        <v>0</v>
      </c>
      <c r="E3652">
        <v>0.2469633</v>
      </c>
      <c r="F3652">
        <v>6.4990300000000001E-2</v>
      </c>
      <c r="G3652">
        <v>0</v>
      </c>
      <c r="H3652">
        <v>0</v>
      </c>
      <c r="I3652">
        <v>0.38994200000000001</v>
      </c>
      <c r="J3652">
        <v>0.25423600000000002</v>
      </c>
      <c r="K3652">
        <v>0</v>
      </c>
      <c r="L3652">
        <v>3.5744699999999997E-2</v>
      </c>
      <c r="M3652">
        <v>8.1238000000000005E-3</v>
      </c>
      <c r="O3652" t="str">
        <f>Table_Index[[#This Row],[ID]]&amp;Table_Index[[#This Row],[year]]</f>
        <v>92992003</v>
      </c>
      <c r="R3652" t="str">
        <f t="shared" si="176"/>
        <v/>
      </c>
    </row>
    <row r="3653" spans="1:18" x14ac:dyDescent="0.3">
      <c r="A3653">
        <v>9299</v>
      </c>
      <c r="B3653">
        <v>2003</v>
      </c>
      <c r="C3653">
        <v>2</v>
      </c>
      <c r="D3653">
        <v>0.1083871</v>
      </c>
      <c r="E3653">
        <v>0.21935479999999999</v>
      </c>
      <c r="F3653">
        <v>0.1083871</v>
      </c>
      <c r="G3653">
        <v>0.1083871</v>
      </c>
      <c r="H3653">
        <v>0</v>
      </c>
      <c r="I3653">
        <v>0.2322581</v>
      </c>
      <c r="J3653">
        <v>0.1109677</v>
      </c>
      <c r="K3653">
        <v>5.4193499999999999E-2</v>
      </c>
      <c r="L3653">
        <v>5.1612900000000003E-2</v>
      </c>
      <c r="M3653">
        <v>6.4516E-3</v>
      </c>
      <c r="O3653" t="str">
        <f>Table_Index[[#This Row],[ID]]&amp;Table_Index[[#This Row],[year]]</f>
        <v>92992003</v>
      </c>
      <c r="R3653" t="str">
        <f t="shared" si="176"/>
        <v/>
      </c>
    </row>
    <row r="3654" spans="1:18" x14ac:dyDescent="0.3">
      <c r="A3654">
        <v>9299</v>
      </c>
      <c r="B3654">
        <v>2003</v>
      </c>
      <c r="C3654">
        <v>3</v>
      </c>
      <c r="D3654">
        <v>0.32862449999999999</v>
      </c>
      <c r="E3654">
        <v>0</v>
      </c>
      <c r="F3654">
        <v>0.18736059999999999</v>
      </c>
      <c r="G3654">
        <v>0.2408922</v>
      </c>
      <c r="H3654">
        <v>0</v>
      </c>
      <c r="I3654">
        <v>0</v>
      </c>
      <c r="J3654">
        <v>8.0297400000000005E-2</v>
      </c>
      <c r="K3654">
        <v>6.6914500000000002E-2</v>
      </c>
      <c r="L3654">
        <v>8.4758399999999998E-2</v>
      </c>
      <c r="M3654">
        <v>1.11524E-2</v>
      </c>
      <c r="O3654" t="str">
        <f>Table_Index[[#This Row],[ID]]&amp;Table_Index[[#This Row],[year]]</f>
        <v>92992003</v>
      </c>
      <c r="R3654" t="str">
        <f t="shared" si="176"/>
        <v/>
      </c>
    </row>
    <row r="3655" spans="1:18" x14ac:dyDescent="0.3">
      <c r="A3655">
        <v>9299</v>
      </c>
      <c r="B3655">
        <v>2003</v>
      </c>
      <c r="C3655">
        <v>4</v>
      </c>
      <c r="D3655">
        <v>0.16110869999999999</v>
      </c>
      <c r="E3655">
        <v>0.19392709999999999</v>
      </c>
      <c r="F3655">
        <v>0.1163563</v>
      </c>
      <c r="G3655">
        <v>2.8872499999999999E-2</v>
      </c>
      <c r="H3655">
        <v>0</v>
      </c>
      <c r="I3655">
        <v>0.19392719999999999</v>
      </c>
      <c r="J3655">
        <v>0.18199319999999999</v>
      </c>
      <c r="K3655">
        <v>5.9669899999999998E-2</v>
      </c>
      <c r="L3655">
        <v>5.6686399999999998E-2</v>
      </c>
      <c r="M3655">
        <v>7.4587000000000004E-3</v>
      </c>
      <c r="O3655" t="str">
        <f>Table_Index[[#This Row],[ID]]&amp;Table_Index[[#This Row],[year]]</f>
        <v>92992003</v>
      </c>
      <c r="R3655" t="str">
        <f t="shared" si="176"/>
        <v/>
      </c>
    </row>
    <row r="3656" spans="1:18" x14ac:dyDescent="0.3">
      <c r="A3656">
        <v>9299</v>
      </c>
      <c r="B3656">
        <v>2004</v>
      </c>
      <c r="C3656">
        <v>1</v>
      </c>
      <c r="D3656">
        <v>5.15527E-2</v>
      </c>
      <c r="E3656">
        <v>0.1988462</v>
      </c>
      <c r="F3656">
        <v>9.8195599999999994E-2</v>
      </c>
      <c r="G3656">
        <v>0.26844240000000003</v>
      </c>
      <c r="H3656">
        <v>0</v>
      </c>
      <c r="I3656">
        <v>0.19639129999999999</v>
      </c>
      <c r="J3656">
        <v>0.10801520000000001</v>
      </c>
      <c r="K3656">
        <v>4.9097799999999997E-2</v>
      </c>
      <c r="L3656">
        <v>2.4548899999999999E-2</v>
      </c>
      <c r="M3656">
        <v>4.9097999999999998E-3</v>
      </c>
      <c r="O3656" t="str">
        <f>Table_Index[[#This Row],[ID]]&amp;Table_Index[[#This Row],[year]]</f>
        <v>92992004</v>
      </c>
      <c r="R3656" t="str">
        <f t="shared" si="176"/>
        <v/>
      </c>
    </row>
    <row r="3657" spans="1:18" x14ac:dyDescent="0.3">
      <c r="A3657">
        <v>9299</v>
      </c>
      <c r="B3657">
        <v>2004</v>
      </c>
      <c r="C3657">
        <v>2</v>
      </c>
      <c r="D3657">
        <v>3.1974700000000002E-2</v>
      </c>
      <c r="E3657">
        <v>1.8956999999999999E-3</v>
      </c>
      <c r="F3657">
        <v>2.4012999999999999E-3</v>
      </c>
      <c r="G3657">
        <v>4.1706E-3</v>
      </c>
      <c r="H3657">
        <v>0</v>
      </c>
      <c r="I3657">
        <v>8.2147999999999995E-3</v>
      </c>
      <c r="J3657">
        <v>1.8956999999999999E-3</v>
      </c>
      <c r="K3657">
        <v>0.94786729999999997</v>
      </c>
      <c r="L3657">
        <v>1.3902000000000001E-3</v>
      </c>
      <c r="M3657">
        <v>1.896E-4</v>
      </c>
      <c r="O3657" t="str">
        <f>Table_Index[[#This Row],[ID]]&amp;Table_Index[[#This Row],[year]]</f>
        <v>92992004</v>
      </c>
      <c r="R3657" t="str">
        <f t="shared" si="176"/>
        <v/>
      </c>
    </row>
    <row r="3658" spans="1:18" x14ac:dyDescent="0.3">
      <c r="A3658">
        <v>9299</v>
      </c>
      <c r="B3658">
        <v>2004</v>
      </c>
      <c r="C3658">
        <v>3</v>
      </c>
      <c r="D3658">
        <v>1.29219E-2</v>
      </c>
      <c r="E3658">
        <v>1.219E-3</v>
      </c>
      <c r="F3658">
        <v>2.1618000000000002E-3</v>
      </c>
      <c r="G3658">
        <v>1.3816E-3</v>
      </c>
      <c r="H3658">
        <v>0</v>
      </c>
      <c r="I3658">
        <v>6.9078999999999998E-3</v>
      </c>
      <c r="J3658">
        <v>0</v>
      </c>
      <c r="K3658">
        <v>0.97523709999999997</v>
      </c>
      <c r="L3658">
        <v>0</v>
      </c>
      <c r="M3658">
        <v>1.707E-4</v>
      </c>
      <c r="O3658" t="str">
        <f>Table_Index[[#This Row],[ID]]&amp;Table_Index[[#This Row],[year]]</f>
        <v>92992004</v>
      </c>
      <c r="R3658" t="str">
        <f t="shared" si="176"/>
        <v/>
      </c>
    </row>
    <row r="3659" spans="1:18" x14ac:dyDescent="0.3">
      <c r="A3659">
        <v>9299</v>
      </c>
      <c r="B3659">
        <v>2004</v>
      </c>
      <c r="C3659">
        <v>4</v>
      </c>
      <c r="D3659">
        <v>0.16347780000000001</v>
      </c>
      <c r="E3659">
        <v>0.23694190000000001</v>
      </c>
      <c r="F3659">
        <v>2.2604300000000001E-2</v>
      </c>
      <c r="G3659">
        <v>0.17655609999999999</v>
      </c>
      <c r="H3659">
        <v>0</v>
      </c>
      <c r="I3659">
        <v>0.29062719999999997</v>
      </c>
      <c r="J3659">
        <v>0.1065633</v>
      </c>
      <c r="K3659">
        <v>0</v>
      </c>
      <c r="L3659">
        <v>0</v>
      </c>
      <c r="M3659">
        <v>3.2292000000000002E-3</v>
      </c>
      <c r="O3659" t="str">
        <f>Table_Index[[#This Row],[ID]]&amp;Table_Index[[#This Row],[year]]</f>
        <v>92992004</v>
      </c>
      <c r="R3659" t="str">
        <f t="shared" si="176"/>
        <v/>
      </c>
    </row>
    <row r="3660" spans="1:18" x14ac:dyDescent="0.3">
      <c r="A3660">
        <v>9300</v>
      </c>
      <c r="B3660">
        <v>2003</v>
      </c>
      <c r="C3660">
        <v>1</v>
      </c>
      <c r="D3660">
        <v>5.7020999999999999E-3</v>
      </c>
      <c r="E3660">
        <v>4.5615999999999999E-3</v>
      </c>
      <c r="F3660">
        <v>2.1993999999999998E-3</v>
      </c>
      <c r="G3660">
        <v>1.8734999999999999E-3</v>
      </c>
      <c r="H3660">
        <v>0</v>
      </c>
      <c r="I3660">
        <v>6.1092999999999998E-3</v>
      </c>
      <c r="J3660">
        <v>1.1636999999999999E-3</v>
      </c>
      <c r="K3660">
        <v>0.97749439999999999</v>
      </c>
      <c r="L3660">
        <v>8.9599999999999999E-4</v>
      </c>
      <c r="M3660">
        <v>0</v>
      </c>
      <c r="O3660" t="str">
        <f>Table_Index[[#This Row],[ID]]&amp;Table_Index[[#This Row],[year]]</f>
        <v>93002003</v>
      </c>
      <c r="R3660" t="str">
        <f t="shared" si="176"/>
        <v/>
      </c>
    </row>
    <row r="3661" spans="1:18" x14ac:dyDescent="0.3">
      <c r="A3661">
        <v>9300</v>
      </c>
      <c r="B3661">
        <v>2003</v>
      </c>
      <c r="C3661">
        <v>2</v>
      </c>
      <c r="D3661">
        <v>5.6009299999999998E-2</v>
      </c>
      <c r="E3661">
        <v>0.25204199999999999</v>
      </c>
      <c r="F3661">
        <v>9.8016300000000001E-2</v>
      </c>
      <c r="G3661">
        <v>0.16336059999999999</v>
      </c>
      <c r="H3661">
        <v>0</v>
      </c>
      <c r="I3661">
        <v>0.1983664</v>
      </c>
      <c r="J3661">
        <v>0.13302220000000001</v>
      </c>
      <c r="K3661">
        <v>4.6674399999999998E-2</v>
      </c>
      <c r="L3661">
        <v>4.6674399999999998E-2</v>
      </c>
      <c r="M3661">
        <v>5.8342999999999997E-3</v>
      </c>
      <c r="O3661" t="str">
        <f>Table_Index[[#This Row],[ID]]&amp;Table_Index[[#This Row],[year]]</f>
        <v>93002003</v>
      </c>
      <c r="R3661" t="str">
        <f t="shared" si="176"/>
        <v/>
      </c>
    </row>
    <row r="3662" spans="1:18" x14ac:dyDescent="0.3">
      <c r="A3662">
        <v>9300</v>
      </c>
      <c r="B3662">
        <v>2003</v>
      </c>
      <c r="C3662">
        <v>3</v>
      </c>
      <c r="D3662">
        <v>9.7906999999999994E-3</v>
      </c>
      <c r="E3662">
        <v>5.2817999999999997E-3</v>
      </c>
      <c r="F3662">
        <v>3.3494000000000002E-3</v>
      </c>
      <c r="G3662">
        <v>4.3800000000000002E-3</v>
      </c>
      <c r="H3662">
        <v>0</v>
      </c>
      <c r="I3662">
        <v>8.3736000000000001E-3</v>
      </c>
      <c r="J3662">
        <v>0</v>
      </c>
      <c r="K3662">
        <v>0.96618349999999997</v>
      </c>
      <c r="L3662">
        <v>2.4477000000000001E-3</v>
      </c>
      <c r="M3662">
        <v>1.9320000000000001E-4</v>
      </c>
      <c r="O3662" t="str">
        <f>Table_Index[[#This Row],[ID]]&amp;Table_Index[[#This Row],[year]]</f>
        <v>93002003</v>
      </c>
      <c r="R3662" t="str">
        <f t="shared" ref="R3662:R3725" si="177">RIGHT(P3662,4)</f>
        <v/>
      </c>
    </row>
    <row r="3663" spans="1:18" x14ac:dyDescent="0.3">
      <c r="A3663">
        <v>9300</v>
      </c>
      <c r="B3663">
        <v>2003</v>
      </c>
      <c r="C3663">
        <v>4</v>
      </c>
      <c r="D3663">
        <v>9.3279000000000001E-3</v>
      </c>
      <c r="E3663">
        <v>3.3723900000000001E-2</v>
      </c>
      <c r="F3663">
        <v>7.5341000000000002E-3</v>
      </c>
      <c r="G3663">
        <v>3.8885999999999999E-3</v>
      </c>
      <c r="H3663">
        <v>5.3815E-3</v>
      </c>
      <c r="I3663">
        <v>4.3051800000000001E-2</v>
      </c>
      <c r="J3663">
        <v>1.57857E-2</v>
      </c>
      <c r="K3663">
        <v>5.3815E-3</v>
      </c>
      <c r="L3663">
        <v>1.43506E-2</v>
      </c>
      <c r="M3663">
        <v>0.86157450000000002</v>
      </c>
      <c r="O3663" t="str">
        <f>Table_Index[[#This Row],[ID]]&amp;Table_Index[[#This Row],[year]]</f>
        <v>93002003</v>
      </c>
      <c r="R3663" t="str">
        <f t="shared" si="177"/>
        <v/>
      </c>
    </row>
    <row r="3664" spans="1:18" x14ac:dyDescent="0.3">
      <c r="A3664">
        <v>9300</v>
      </c>
      <c r="B3664">
        <v>2004</v>
      </c>
      <c r="C3664">
        <v>1</v>
      </c>
      <c r="D3664">
        <v>8.0717499999999998E-2</v>
      </c>
      <c r="E3664">
        <v>0.2242152</v>
      </c>
      <c r="F3664">
        <v>7.8475299999999998E-2</v>
      </c>
      <c r="G3664">
        <v>0.15134529999999999</v>
      </c>
      <c r="H3664">
        <v>3.81166E-2</v>
      </c>
      <c r="I3664">
        <v>0.18385650000000001</v>
      </c>
      <c r="J3664">
        <v>0.13228699999999999</v>
      </c>
      <c r="K3664">
        <v>3.3632299999999997E-2</v>
      </c>
      <c r="L3664">
        <v>7.1748900000000004E-2</v>
      </c>
      <c r="M3664">
        <v>5.6054E-3</v>
      </c>
      <c r="O3664" t="str">
        <f>Table_Index[[#This Row],[ID]]&amp;Table_Index[[#This Row],[year]]</f>
        <v>93002004</v>
      </c>
      <c r="R3664" t="str">
        <f t="shared" si="177"/>
        <v/>
      </c>
    </row>
    <row r="3665" spans="1:18" x14ac:dyDescent="0.3">
      <c r="A3665">
        <v>9300</v>
      </c>
      <c r="B3665">
        <v>2004</v>
      </c>
      <c r="C3665">
        <v>2</v>
      </c>
      <c r="D3665">
        <v>0.14272969999999999</v>
      </c>
      <c r="E3665">
        <v>9.8126699999999997E-2</v>
      </c>
      <c r="F3665">
        <v>4.28189E-2</v>
      </c>
      <c r="G3665">
        <v>9.63426E-2</v>
      </c>
      <c r="H3665">
        <v>0</v>
      </c>
      <c r="I3665">
        <v>0.2230152</v>
      </c>
      <c r="J3665">
        <v>0.12845670000000001</v>
      </c>
      <c r="K3665">
        <v>3.5682400000000003E-2</v>
      </c>
      <c r="L3665">
        <v>0.2283675</v>
      </c>
      <c r="M3665">
        <v>4.4603000000000004E-3</v>
      </c>
      <c r="O3665" t="str">
        <f>Table_Index[[#This Row],[ID]]&amp;Table_Index[[#This Row],[year]]</f>
        <v>93002004</v>
      </c>
      <c r="R3665" t="str">
        <f t="shared" si="177"/>
        <v/>
      </c>
    </row>
    <row r="3666" spans="1:18" x14ac:dyDescent="0.3">
      <c r="A3666">
        <v>9300</v>
      </c>
      <c r="B3666">
        <v>2004</v>
      </c>
      <c r="C3666">
        <v>3</v>
      </c>
      <c r="D3666">
        <v>2.0986399999999999E-2</v>
      </c>
      <c r="E3666">
        <v>2.9380900000000001E-2</v>
      </c>
      <c r="F3666">
        <v>2.0986399999999999E-2</v>
      </c>
      <c r="G3666">
        <v>1.6999E-2</v>
      </c>
      <c r="H3666">
        <v>0.83945440000000004</v>
      </c>
      <c r="I3666">
        <v>3.1479500000000001E-2</v>
      </c>
      <c r="J3666">
        <v>0</v>
      </c>
      <c r="K3666">
        <v>8.3944999999999992E-3</v>
      </c>
      <c r="L3666">
        <v>3.1479500000000001E-2</v>
      </c>
      <c r="M3666">
        <v>8.3949999999999997E-4</v>
      </c>
      <c r="O3666" t="str">
        <f>Table_Index[[#This Row],[ID]]&amp;Table_Index[[#This Row],[year]]</f>
        <v>93002004</v>
      </c>
      <c r="R3666" t="str">
        <f t="shared" si="177"/>
        <v/>
      </c>
    </row>
    <row r="3667" spans="1:18" x14ac:dyDescent="0.3">
      <c r="A3667">
        <v>9300</v>
      </c>
      <c r="B3667">
        <v>2004</v>
      </c>
      <c r="C3667">
        <v>4</v>
      </c>
      <c r="D3667">
        <v>5.3120899999999999E-2</v>
      </c>
      <c r="E3667">
        <v>0.1992032</v>
      </c>
      <c r="F3667">
        <v>7.8922400000000004E-2</v>
      </c>
      <c r="G3667">
        <v>0.1081389</v>
      </c>
      <c r="H3667">
        <v>3.7943499999999998E-2</v>
      </c>
      <c r="I3667">
        <v>0.30354769999999998</v>
      </c>
      <c r="J3667">
        <v>6.8298200000000003E-2</v>
      </c>
      <c r="K3667">
        <v>2.0868899999999999E-2</v>
      </c>
      <c r="L3667">
        <v>0.126162</v>
      </c>
      <c r="M3667">
        <v>3.7943E-3</v>
      </c>
      <c r="O3667" t="str">
        <f>Table_Index[[#This Row],[ID]]&amp;Table_Index[[#This Row],[year]]</f>
        <v>93002004</v>
      </c>
      <c r="R3667" t="str">
        <f t="shared" si="177"/>
        <v/>
      </c>
    </row>
    <row r="3668" spans="1:18" x14ac:dyDescent="0.3">
      <c r="A3668">
        <v>9301</v>
      </c>
      <c r="B3668">
        <v>2003</v>
      </c>
      <c r="C3668">
        <v>1</v>
      </c>
      <c r="D3668">
        <v>4.0568000000000002E-3</v>
      </c>
      <c r="E3668">
        <v>4.0568000000000002E-3</v>
      </c>
      <c r="F3668">
        <v>1.3523000000000001E-3</v>
      </c>
      <c r="G3668">
        <v>0</v>
      </c>
      <c r="H3668">
        <v>0</v>
      </c>
      <c r="I3668">
        <v>2.1636099999999998E-2</v>
      </c>
      <c r="J3668">
        <v>7.4374000000000003E-3</v>
      </c>
      <c r="K3668">
        <v>0.94657919999999995</v>
      </c>
      <c r="L3668">
        <v>1.1900000000000001E-3</v>
      </c>
      <c r="M3668">
        <v>1.6899999999999999E-4</v>
      </c>
      <c r="O3668" t="str">
        <f>Table_Index[[#This Row],[ID]]&amp;Table_Index[[#This Row],[year]]</f>
        <v>93012003</v>
      </c>
      <c r="R3668" t="str">
        <f t="shared" si="177"/>
        <v/>
      </c>
    </row>
    <row r="3669" spans="1:18" x14ac:dyDescent="0.3">
      <c r="A3669">
        <v>9301</v>
      </c>
      <c r="B3669">
        <v>2003</v>
      </c>
      <c r="C3669">
        <v>2</v>
      </c>
      <c r="D3669">
        <v>0.21882170000000001</v>
      </c>
      <c r="E3669">
        <v>5.5087999999999998E-2</v>
      </c>
      <c r="F3669">
        <v>0.1224177</v>
      </c>
      <c r="G3669">
        <v>0</v>
      </c>
      <c r="H3669">
        <v>0</v>
      </c>
      <c r="I3669">
        <v>0.30145369999999999</v>
      </c>
      <c r="J3669">
        <v>0.1040551</v>
      </c>
      <c r="K3669">
        <v>6.8860000000000005E-2</v>
      </c>
      <c r="L3669">
        <v>0.110176</v>
      </c>
      <c r="M3669">
        <v>1.91278E-2</v>
      </c>
      <c r="O3669" t="str">
        <f>Table_Index[[#This Row],[ID]]&amp;Table_Index[[#This Row],[year]]</f>
        <v>93012003</v>
      </c>
      <c r="R3669" t="str">
        <f t="shared" si="177"/>
        <v/>
      </c>
    </row>
    <row r="3670" spans="1:18" x14ac:dyDescent="0.3">
      <c r="A3670">
        <v>9301</v>
      </c>
      <c r="B3670">
        <v>2003</v>
      </c>
      <c r="C3670">
        <v>3</v>
      </c>
      <c r="D3670">
        <v>0.2166344</v>
      </c>
      <c r="E3670">
        <v>9.2843300000000004E-2</v>
      </c>
      <c r="F3670">
        <v>0.10444870000000001</v>
      </c>
      <c r="G3670">
        <v>5.2224399999999997E-2</v>
      </c>
      <c r="H3670">
        <v>0</v>
      </c>
      <c r="I3670">
        <v>0.32495160000000001</v>
      </c>
      <c r="J3670">
        <v>1.7408099999999999E-2</v>
      </c>
      <c r="K3670">
        <v>3.4816199999999999E-2</v>
      </c>
      <c r="L3670">
        <v>0.139265</v>
      </c>
      <c r="M3670">
        <v>1.7408099999999999E-2</v>
      </c>
      <c r="O3670" t="str">
        <f>Table_Index[[#This Row],[ID]]&amp;Table_Index[[#This Row],[year]]</f>
        <v>93012003</v>
      </c>
      <c r="R3670" t="str">
        <f t="shared" si="177"/>
        <v/>
      </c>
    </row>
    <row r="3671" spans="1:18" x14ac:dyDescent="0.3">
      <c r="A3671">
        <v>9301</v>
      </c>
      <c r="B3671">
        <v>2003</v>
      </c>
      <c r="C3671">
        <v>4</v>
      </c>
      <c r="D3671">
        <v>6.6298300000000004E-2</v>
      </c>
      <c r="E3671">
        <v>0.29834250000000001</v>
      </c>
      <c r="F3671">
        <v>0.1104972</v>
      </c>
      <c r="G3671">
        <v>0</v>
      </c>
      <c r="H3671">
        <v>0</v>
      </c>
      <c r="I3671">
        <v>0.3370166</v>
      </c>
      <c r="J3671">
        <v>0.1016575</v>
      </c>
      <c r="K3671">
        <v>4.4198899999999999E-2</v>
      </c>
      <c r="L3671">
        <v>4.1988999999999999E-2</v>
      </c>
      <c r="M3671">
        <v>0</v>
      </c>
      <c r="O3671" t="str">
        <f>Table_Index[[#This Row],[ID]]&amp;Table_Index[[#This Row],[year]]</f>
        <v>93012003</v>
      </c>
      <c r="R3671" t="str">
        <f t="shared" si="177"/>
        <v/>
      </c>
    </row>
    <row r="3672" spans="1:18" x14ac:dyDescent="0.3">
      <c r="A3672">
        <v>9301</v>
      </c>
      <c r="B3672">
        <v>2004</v>
      </c>
      <c r="C3672">
        <v>1</v>
      </c>
      <c r="D3672">
        <v>5.8351699999999999E-2</v>
      </c>
      <c r="E3672">
        <v>0.18873139999999999</v>
      </c>
      <c r="F3672">
        <v>6.8380899999999994E-2</v>
      </c>
      <c r="G3672">
        <v>0.35266049999999999</v>
      </c>
      <c r="H3672">
        <v>1.64114E-2</v>
      </c>
      <c r="I3672">
        <v>0.23978910000000001</v>
      </c>
      <c r="J3672">
        <v>1.9146699999999999E-2</v>
      </c>
      <c r="K3672">
        <v>1.3676199999999999E-2</v>
      </c>
      <c r="L3672">
        <v>2.7352399999999999E-2</v>
      </c>
      <c r="M3672">
        <v>1.54997E-2</v>
      </c>
      <c r="O3672" t="str">
        <f>Table_Index[[#This Row],[ID]]&amp;Table_Index[[#This Row],[year]]</f>
        <v>93012004</v>
      </c>
      <c r="R3672" t="str">
        <f t="shared" si="177"/>
        <v/>
      </c>
    </row>
    <row r="3673" spans="1:18" x14ac:dyDescent="0.3">
      <c r="A3673">
        <v>9301</v>
      </c>
      <c r="B3673">
        <v>2004</v>
      </c>
      <c r="C3673">
        <v>2</v>
      </c>
      <c r="D3673">
        <v>0.42838199999999999</v>
      </c>
      <c r="E3673">
        <v>4.6735499999999999E-2</v>
      </c>
      <c r="F3673">
        <v>5.4982999999999997E-2</v>
      </c>
      <c r="G3673">
        <v>9.8071800000000001E-2</v>
      </c>
      <c r="H3673">
        <v>1.64949E-2</v>
      </c>
      <c r="I3673">
        <v>8.2474500000000006E-2</v>
      </c>
      <c r="J3673">
        <v>1.09966E-2</v>
      </c>
      <c r="K3673">
        <v>9.9605399999999997E-2</v>
      </c>
      <c r="L3673">
        <v>0.14422789999999999</v>
      </c>
      <c r="M3673">
        <v>1.8028499999999999E-2</v>
      </c>
      <c r="O3673" t="str">
        <f>Table_Index[[#This Row],[ID]]&amp;Table_Index[[#This Row],[year]]</f>
        <v>93012004</v>
      </c>
      <c r="R3673" t="str">
        <f t="shared" si="177"/>
        <v/>
      </c>
    </row>
    <row r="3674" spans="1:18" x14ac:dyDescent="0.3">
      <c r="A3674">
        <v>9301</v>
      </c>
      <c r="B3674">
        <v>2004</v>
      </c>
      <c r="C3674">
        <v>3</v>
      </c>
      <c r="D3674">
        <v>0.4833462</v>
      </c>
      <c r="E3674">
        <v>1.9943300000000001E-2</v>
      </c>
      <c r="F3674">
        <v>4.9858199999999998E-2</v>
      </c>
      <c r="G3674">
        <v>0</v>
      </c>
      <c r="H3674">
        <v>0</v>
      </c>
      <c r="I3674">
        <v>0.27422029999999997</v>
      </c>
      <c r="J3674">
        <v>3.2407900000000003E-2</v>
      </c>
      <c r="K3674">
        <v>9.8088700000000001E-2</v>
      </c>
      <c r="L3674">
        <v>2.7421999999999998E-2</v>
      </c>
      <c r="M3674">
        <v>1.47133E-2</v>
      </c>
      <c r="O3674" t="str">
        <f>Table_Index[[#This Row],[ID]]&amp;Table_Index[[#This Row],[year]]</f>
        <v>93012004</v>
      </c>
      <c r="R3674" t="str">
        <f t="shared" si="177"/>
        <v/>
      </c>
    </row>
    <row r="3675" spans="1:18" x14ac:dyDescent="0.3">
      <c r="A3675">
        <v>9301</v>
      </c>
      <c r="B3675">
        <v>2004</v>
      </c>
      <c r="C3675">
        <v>4</v>
      </c>
      <c r="D3675">
        <v>1.8598E-3</v>
      </c>
      <c r="E3675">
        <v>6.0442999999999998E-3</v>
      </c>
      <c r="F3675">
        <v>1.4723E-3</v>
      </c>
      <c r="G3675">
        <v>1.7182E-3</v>
      </c>
      <c r="H3675">
        <v>0</v>
      </c>
      <c r="I3675">
        <v>1.3447000000000001E-2</v>
      </c>
      <c r="J3675">
        <v>2.0535000000000002E-3</v>
      </c>
      <c r="K3675">
        <v>0.97006510000000001</v>
      </c>
      <c r="L3675">
        <v>2.9834000000000002E-3</v>
      </c>
      <c r="M3675">
        <v>3.5649999999999999E-4</v>
      </c>
      <c r="O3675" t="str">
        <f>Table_Index[[#This Row],[ID]]&amp;Table_Index[[#This Row],[year]]</f>
        <v>93012004</v>
      </c>
      <c r="R3675" t="str">
        <f t="shared" si="177"/>
        <v/>
      </c>
    </row>
    <row r="3676" spans="1:18" x14ac:dyDescent="0.3">
      <c r="A3676">
        <v>9301</v>
      </c>
      <c r="B3676">
        <v>2005</v>
      </c>
      <c r="C3676">
        <v>1</v>
      </c>
      <c r="D3676">
        <v>8.7408899999999998E-2</v>
      </c>
      <c r="E3676">
        <v>0.1899063</v>
      </c>
      <c r="F3676">
        <v>7.8043699999999994E-2</v>
      </c>
      <c r="G3676">
        <v>3.1217499999999999E-2</v>
      </c>
      <c r="H3676">
        <v>0.15608739999999999</v>
      </c>
      <c r="I3676">
        <v>0.31217479999999997</v>
      </c>
      <c r="J3676">
        <v>3.2778399999999999E-2</v>
      </c>
      <c r="K3676">
        <v>4.6826199999999998E-2</v>
      </c>
      <c r="L3676">
        <v>6.2434999999999997E-2</v>
      </c>
      <c r="M3676">
        <v>3.1216999999999998E-3</v>
      </c>
      <c r="O3676" t="str">
        <f>Table_Index[[#This Row],[ID]]&amp;Table_Index[[#This Row],[year]]</f>
        <v>93012005</v>
      </c>
      <c r="R3676" t="str">
        <f t="shared" si="177"/>
        <v/>
      </c>
    </row>
    <row r="3677" spans="1:18" x14ac:dyDescent="0.3">
      <c r="A3677">
        <v>9301</v>
      </c>
      <c r="B3677">
        <v>2005</v>
      </c>
      <c r="C3677">
        <v>2</v>
      </c>
      <c r="D3677">
        <v>7.9562400000000005E-2</v>
      </c>
      <c r="E3677">
        <v>7.97432E-2</v>
      </c>
      <c r="F3677">
        <v>9.2762499999999998E-2</v>
      </c>
      <c r="G3677">
        <v>0.130193</v>
      </c>
      <c r="H3677">
        <v>7.8115799999999999E-2</v>
      </c>
      <c r="I3677">
        <v>0.39600380000000002</v>
      </c>
      <c r="J3677">
        <v>4.55676E-2</v>
      </c>
      <c r="K3677">
        <v>3.1246300000000001E-2</v>
      </c>
      <c r="L3677">
        <v>6.1027999999999999E-2</v>
      </c>
      <c r="M3677">
        <v>5.7773E-3</v>
      </c>
      <c r="O3677" t="str">
        <f>Table_Index[[#This Row],[ID]]&amp;Table_Index[[#This Row],[year]]</f>
        <v>93012005</v>
      </c>
      <c r="R3677" t="str">
        <f t="shared" si="177"/>
        <v/>
      </c>
    </row>
    <row r="3678" spans="1:18" x14ac:dyDescent="0.3">
      <c r="A3678">
        <v>9301</v>
      </c>
      <c r="B3678">
        <v>2005</v>
      </c>
      <c r="C3678">
        <v>3</v>
      </c>
      <c r="D3678">
        <v>0.1449619</v>
      </c>
      <c r="E3678">
        <v>0.10915809999999999</v>
      </c>
      <c r="F3678">
        <v>9.6932400000000002E-2</v>
      </c>
      <c r="G3678">
        <v>3.4930599999999999E-2</v>
      </c>
      <c r="H3678">
        <v>2.61979E-2</v>
      </c>
      <c r="I3678">
        <v>0.39588000000000001</v>
      </c>
      <c r="J3678">
        <v>7.8593800000000005E-2</v>
      </c>
      <c r="K3678">
        <v>4.1916700000000001E-2</v>
      </c>
      <c r="L3678">
        <v>6.5494899999999995E-2</v>
      </c>
      <c r="M3678">
        <v>5.9338000000000004E-3</v>
      </c>
      <c r="O3678" t="str">
        <f>Table_Index[[#This Row],[ID]]&amp;Table_Index[[#This Row],[year]]</f>
        <v>93012005</v>
      </c>
      <c r="R3678" t="str">
        <f t="shared" si="177"/>
        <v/>
      </c>
    </row>
    <row r="3679" spans="1:18" x14ac:dyDescent="0.3">
      <c r="A3679">
        <v>9301</v>
      </c>
      <c r="B3679">
        <v>2005</v>
      </c>
      <c r="C3679">
        <v>4</v>
      </c>
      <c r="D3679">
        <v>0.1420873</v>
      </c>
      <c r="E3679">
        <v>0.20431930000000001</v>
      </c>
      <c r="F3679">
        <v>8.2608899999999999E-2</v>
      </c>
      <c r="G3679">
        <v>1.9826099999999999E-2</v>
      </c>
      <c r="H3679">
        <v>0</v>
      </c>
      <c r="I3679">
        <v>0.39888279999999998</v>
      </c>
      <c r="J3679">
        <v>8.7565400000000002E-2</v>
      </c>
      <c r="K3679">
        <v>2.4782700000000001E-2</v>
      </c>
      <c r="L3679">
        <v>2.3130499999999998E-2</v>
      </c>
      <c r="M3679">
        <v>1.6797099999999999E-2</v>
      </c>
      <c r="O3679" t="str">
        <f>Table_Index[[#This Row],[ID]]&amp;Table_Index[[#This Row],[year]]</f>
        <v>93012005</v>
      </c>
      <c r="R3679" t="str">
        <f t="shared" si="177"/>
        <v/>
      </c>
    </row>
    <row r="3680" spans="1:18" x14ac:dyDescent="0.3">
      <c r="A3680">
        <v>9301</v>
      </c>
      <c r="B3680">
        <v>2006</v>
      </c>
      <c r="C3680">
        <v>1</v>
      </c>
      <c r="D3680">
        <v>0.12789149999999999</v>
      </c>
      <c r="E3680">
        <v>0.1834102</v>
      </c>
      <c r="F3680">
        <v>7.4355500000000005E-2</v>
      </c>
      <c r="G3680">
        <v>7.3364100000000002E-2</v>
      </c>
      <c r="H3680">
        <v>0</v>
      </c>
      <c r="I3680">
        <v>0.40364410000000001</v>
      </c>
      <c r="J3680">
        <v>7.9709100000000005E-2</v>
      </c>
      <c r="K3680">
        <v>2.2306599999999999E-2</v>
      </c>
      <c r="L3680">
        <v>2.0819500000000001E-2</v>
      </c>
      <c r="M3680">
        <v>1.44993E-2</v>
      </c>
      <c r="O3680" t="str">
        <f>Table_Index[[#This Row],[ID]]&amp;Table_Index[[#This Row],[year]]</f>
        <v>93012006</v>
      </c>
      <c r="R3680" t="str">
        <f t="shared" si="177"/>
        <v/>
      </c>
    </row>
    <row r="3681" spans="1:18" x14ac:dyDescent="0.3">
      <c r="A3681">
        <v>9301</v>
      </c>
      <c r="B3681">
        <v>2006</v>
      </c>
      <c r="C3681">
        <v>2</v>
      </c>
      <c r="D3681">
        <v>0.1978753</v>
      </c>
      <c r="E3681">
        <v>8.7584099999999998E-2</v>
      </c>
      <c r="F3681">
        <v>8.1745200000000004E-2</v>
      </c>
      <c r="G3681">
        <v>6.5688099999999999E-2</v>
      </c>
      <c r="H3681">
        <v>0</v>
      </c>
      <c r="I3681">
        <v>0.42575619999999997</v>
      </c>
      <c r="J3681">
        <v>5.3523599999999998E-2</v>
      </c>
      <c r="K3681">
        <v>3.40605E-2</v>
      </c>
      <c r="L3681">
        <v>3.6493400000000002E-2</v>
      </c>
      <c r="M3681">
        <v>1.7273500000000001E-2</v>
      </c>
      <c r="O3681" t="str">
        <f>Table_Index[[#This Row],[ID]]&amp;Table_Index[[#This Row],[year]]</f>
        <v>93012006</v>
      </c>
      <c r="R3681" t="str">
        <f t="shared" si="177"/>
        <v/>
      </c>
    </row>
    <row r="3682" spans="1:18" x14ac:dyDescent="0.3">
      <c r="A3682">
        <v>9301</v>
      </c>
      <c r="B3682">
        <v>2006</v>
      </c>
      <c r="C3682">
        <v>3</v>
      </c>
      <c r="D3682">
        <v>0.12575610000000001</v>
      </c>
      <c r="E3682">
        <v>9.5724799999999999E-2</v>
      </c>
      <c r="F3682">
        <v>0.100511</v>
      </c>
      <c r="G3682">
        <v>0.15203349999999999</v>
      </c>
      <c r="H3682">
        <v>8.4463099999999999E-2</v>
      </c>
      <c r="I3682">
        <v>0</v>
      </c>
      <c r="J3682">
        <v>0.24494289999999999</v>
      </c>
      <c r="K3682">
        <v>5.6308700000000003E-2</v>
      </c>
      <c r="L3682">
        <v>0.11261740000000001</v>
      </c>
      <c r="M3682">
        <v>2.76425E-2</v>
      </c>
      <c r="O3682" t="str">
        <f>Table_Index[[#This Row],[ID]]&amp;Table_Index[[#This Row],[year]]</f>
        <v>93012006</v>
      </c>
      <c r="R3682" t="str">
        <f t="shared" si="177"/>
        <v/>
      </c>
    </row>
    <row r="3683" spans="1:18" x14ac:dyDescent="0.3">
      <c r="A3683">
        <v>9301</v>
      </c>
      <c r="B3683">
        <v>2006</v>
      </c>
      <c r="C3683">
        <v>4</v>
      </c>
      <c r="D3683">
        <v>0.1047444</v>
      </c>
      <c r="E3683">
        <v>0.15362519999999999</v>
      </c>
      <c r="F3683">
        <v>3.9104600000000003E-2</v>
      </c>
      <c r="G3683">
        <v>1.6759099999999999E-2</v>
      </c>
      <c r="H3683">
        <v>0</v>
      </c>
      <c r="I3683">
        <v>0.44541320000000001</v>
      </c>
      <c r="J3683">
        <v>0.15362519999999999</v>
      </c>
      <c r="K3683">
        <v>2.79318E-2</v>
      </c>
      <c r="L3683">
        <v>4.1897799999999999E-2</v>
      </c>
      <c r="M3683">
        <v>1.6898799999999999E-2</v>
      </c>
      <c r="O3683" t="str">
        <f>Table_Index[[#This Row],[ID]]&amp;Table_Index[[#This Row],[year]]</f>
        <v>93012006</v>
      </c>
      <c r="R3683" t="str">
        <f t="shared" si="177"/>
        <v/>
      </c>
    </row>
    <row r="3684" spans="1:18" x14ac:dyDescent="0.3">
      <c r="A3684">
        <v>9301</v>
      </c>
      <c r="B3684">
        <v>2007</v>
      </c>
      <c r="C3684">
        <v>1</v>
      </c>
      <c r="D3684">
        <v>0.22651589999999999</v>
      </c>
      <c r="E3684">
        <v>0.20057469999999999</v>
      </c>
      <c r="F3684">
        <v>5.6394E-2</v>
      </c>
      <c r="G3684">
        <v>5.0754599999999997E-2</v>
      </c>
      <c r="H3684">
        <v>0</v>
      </c>
      <c r="I3684">
        <v>0.3064074</v>
      </c>
      <c r="J3684">
        <v>9.7749600000000006E-2</v>
      </c>
      <c r="K3684">
        <v>2.8197E-2</v>
      </c>
      <c r="L3684">
        <v>1.57903E-2</v>
      </c>
      <c r="M3684">
        <v>1.7616400000000001E-2</v>
      </c>
      <c r="O3684" t="str">
        <f>Table_Index[[#This Row],[ID]]&amp;Table_Index[[#This Row],[year]]</f>
        <v>93012007</v>
      </c>
      <c r="R3684" t="str">
        <f t="shared" si="177"/>
        <v/>
      </c>
    </row>
    <row r="3685" spans="1:18" x14ac:dyDescent="0.3">
      <c r="A3685">
        <v>9301</v>
      </c>
      <c r="B3685">
        <v>2007</v>
      </c>
      <c r="C3685">
        <v>2</v>
      </c>
      <c r="D3685">
        <v>0.14534240000000001</v>
      </c>
      <c r="E3685">
        <v>0.2525868</v>
      </c>
      <c r="F3685">
        <v>5.68368E-2</v>
      </c>
      <c r="G3685">
        <v>0.15587409999999999</v>
      </c>
      <c r="H3685">
        <v>2.0895899999999999E-2</v>
      </c>
      <c r="I3685">
        <v>0.2423922</v>
      </c>
      <c r="J3685">
        <v>8.9155700000000004E-2</v>
      </c>
      <c r="K3685">
        <v>0</v>
      </c>
      <c r="L3685">
        <v>1.8806300000000001E-2</v>
      </c>
      <c r="M3685">
        <v>1.8109799999999999E-2</v>
      </c>
      <c r="O3685" t="str">
        <f>Table_Index[[#This Row],[ID]]&amp;Table_Index[[#This Row],[year]]</f>
        <v>93012007</v>
      </c>
      <c r="R3685" t="str">
        <f t="shared" si="177"/>
        <v/>
      </c>
    </row>
    <row r="3686" spans="1:18" x14ac:dyDescent="0.3">
      <c r="A3686">
        <v>9301</v>
      </c>
      <c r="B3686">
        <v>2007</v>
      </c>
      <c r="C3686">
        <v>3</v>
      </c>
      <c r="D3686">
        <v>0.2353896</v>
      </c>
      <c r="E3686">
        <v>0.14784320000000001</v>
      </c>
      <c r="F3686">
        <v>0.12175329999999999</v>
      </c>
      <c r="G3686">
        <v>0.13218920000000001</v>
      </c>
      <c r="H3686">
        <v>0</v>
      </c>
      <c r="I3686">
        <v>0.24350649999999999</v>
      </c>
      <c r="J3686">
        <v>4.5222600000000002E-2</v>
      </c>
      <c r="K3686">
        <v>2.6089999999999999E-2</v>
      </c>
      <c r="L3686">
        <v>2.4350699999999999E-2</v>
      </c>
      <c r="M3686">
        <v>2.36549E-2</v>
      </c>
      <c r="O3686" t="str">
        <f>Table_Index[[#This Row],[ID]]&amp;Table_Index[[#This Row],[year]]</f>
        <v>93012007</v>
      </c>
      <c r="R3686" t="str">
        <f t="shared" si="177"/>
        <v/>
      </c>
    </row>
    <row r="3687" spans="1:18" x14ac:dyDescent="0.3">
      <c r="A3687">
        <v>9301</v>
      </c>
      <c r="B3687">
        <v>2007</v>
      </c>
      <c r="C3687">
        <v>4</v>
      </c>
      <c r="D3687">
        <v>0.15474260000000001</v>
      </c>
      <c r="E3687">
        <v>3.5819999999999998E-2</v>
      </c>
      <c r="F3687">
        <v>7.7371300000000004E-2</v>
      </c>
      <c r="G3687">
        <v>9.02665E-2</v>
      </c>
      <c r="H3687">
        <v>3.8685999999999998E-3</v>
      </c>
      <c r="I3687">
        <v>0.35820039999999997</v>
      </c>
      <c r="J3687">
        <v>0.22566620000000001</v>
      </c>
      <c r="K3687">
        <v>2.8656000000000001E-2</v>
      </c>
      <c r="L3687">
        <v>2.0059199999999999E-2</v>
      </c>
      <c r="M3687">
        <v>5.3490999999999999E-3</v>
      </c>
      <c r="O3687" t="str">
        <f>Table_Index[[#This Row],[ID]]&amp;Table_Index[[#This Row],[year]]</f>
        <v>93012007</v>
      </c>
      <c r="R3687" t="str">
        <f t="shared" si="177"/>
        <v/>
      </c>
    </row>
    <row r="3688" spans="1:18" x14ac:dyDescent="0.3">
      <c r="A3688">
        <v>9301</v>
      </c>
      <c r="B3688">
        <v>2008</v>
      </c>
      <c r="C3688">
        <v>1</v>
      </c>
      <c r="D3688">
        <v>0.1456298</v>
      </c>
      <c r="E3688">
        <v>9.8678100000000005E-2</v>
      </c>
      <c r="F3688">
        <v>7.1621199999999996E-2</v>
      </c>
      <c r="G3688">
        <v>7.4804399999999993E-2</v>
      </c>
      <c r="H3688">
        <v>0</v>
      </c>
      <c r="I3688">
        <v>0.35014810000000002</v>
      </c>
      <c r="J3688">
        <v>0.18780669999999999</v>
      </c>
      <c r="K3688">
        <v>2.86485E-2</v>
      </c>
      <c r="L3688">
        <v>1.9894800000000001E-2</v>
      </c>
      <c r="M3688">
        <v>2.2768500000000001E-2</v>
      </c>
      <c r="O3688" t="str">
        <f>Table_Index[[#This Row],[ID]]&amp;Table_Index[[#This Row],[year]]</f>
        <v>93012008</v>
      </c>
      <c r="R3688" t="str">
        <f t="shared" si="177"/>
        <v/>
      </c>
    </row>
    <row r="3689" spans="1:18" x14ac:dyDescent="0.3">
      <c r="A3689">
        <v>9301</v>
      </c>
      <c r="B3689">
        <v>2008</v>
      </c>
      <c r="C3689">
        <v>2</v>
      </c>
      <c r="D3689">
        <v>6.9648100000000004E-2</v>
      </c>
      <c r="E3689">
        <v>0.18695010000000001</v>
      </c>
      <c r="F3689">
        <v>6.5982399999999997E-2</v>
      </c>
      <c r="G3689">
        <v>7.9911999999999997E-2</v>
      </c>
      <c r="H3689">
        <v>2.6393E-2</v>
      </c>
      <c r="I3689">
        <v>0.43988270000000002</v>
      </c>
      <c r="J3689">
        <v>9.8973599999999995E-2</v>
      </c>
      <c r="K3689">
        <v>1.8328400000000002E-2</v>
      </c>
      <c r="L3689">
        <v>1.0997099999999999E-2</v>
      </c>
      <c r="M3689">
        <v>2.9326000000000001E-3</v>
      </c>
      <c r="O3689" t="str">
        <f>Table_Index[[#This Row],[ID]]&amp;Table_Index[[#This Row],[year]]</f>
        <v>93012008</v>
      </c>
      <c r="R3689" t="str">
        <f t="shared" si="177"/>
        <v/>
      </c>
    </row>
    <row r="3690" spans="1:18" x14ac:dyDescent="0.3">
      <c r="A3690">
        <v>9301</v>
      </c>
      <c r="B3690">
        <v>2008</v>
      </c>
      <c r="C3690">
        <v>3</v>
      </c>
      <c r="D3690">
        <v>0.10096479999999999</v>
      </c>
      <c r="E3690">
        <v>0.21202599999999999</v>
      </c>
      <c r="F3690">
        <v>3.3654900000000001E-2</v>
      </c>
      <c r="G3690">
        <v>8.7502800000000006E-2</v>
      </c>
      <c r="H3690">
        <v>0</v>
      </c>
      <c r="I3690">
        <v>0.40385910000000003</v>
      </c>
      <c r="J3690">
        <v>0.1110613</v>
      </c>
      <c r="K3690">
        <v>1.6154399999999999E-2</v>
      </c>
      <c r="L3690">
        <v>2.1987900000000001E-2</v>
      </c>
      <c r="M3690">
        <v>1.2788900000000001E-2</v>
      </c>
      <c r="O3690" t="str">
        <f>Table_Index[[#This Row],[ID]]&amp;Table_Index[[#This Row],[year]]</f>
        <v>93012008</v>
      </c>
      <c r="R3690" t="str">
        <f t="shared" si="177"/>
        <v/>
      </c>
    </row>
    <row r="3691" spans="1:18" x14ac:dyDescent="0.3">
      <c r="A3691">
        <v>9301</v>
      </c>
      <c r="B3691">
        <v>2008</v>
      </c>
      <c r="C3691">
        <v>4</v>
      </c>
      <c r="D3691">
        <v>0.16675119999999999</v>
      </c>
      <c r="E3691">
        <v>0.11662359999999999</v>
      </c>
      <c r="F3691">
        <v>6.9053400000000001E-2</v>
      </c>
      <c r="G3691">
        <v>7.2540999999999994E-2</v>
      </c>
      <c r="H3691">
        <v>0</v>
      </c>
      <c r="I3691">
        <v>0.46035609999999999</v>
      </c>
      <c r="J3691">
        <v>4.6035600000000003E-2</v>
      </c>
      <c r="K3691">
        <v>3.68285E-2</v>
      </c>
      <c r="L3691">
        <v>2.4552299999999999E-2</v>
      </c>
      <c r="M3691">
        <v>7.2582999999999996E-3</v>
      </c>
      <c r="O3691" t="str">
        <f>Table_Index[[#This Row],[ID]]&amp;Table_Index[[#This Row],[year]]</f>
        <v>93012008</v>
      </c>
      <c r="R3691" t="str">
        <f t="shared" si="177"/>
        <v/>
      </c>
    </row>
    <row r="3692" spans="1:18" x14ac:dyDescent="0.3">
      <c r="A3692">
        <v>9301</v>
      </c>
      <c r="B3692">
        <v>2009</v>
      </c>
      <c r="C3692">
        <v>1</v>
      </c>
      <c r="D3692">
        <v>0.1571988</v>
      </c>
      <c r="E3692">
        <v>0.20106830000000001</v>
      </c>
      <c r="F3692">
        <v>7.9208700000000007E-2</v>
      </c>
      <c r="G3692">
        <v>3.04649E-2</v>
      </c>
      <c r="H3692">
        <v>0</v>
      </c>
      <c r="I3692">
        <v>0.38995059999999998</v>
      </c>
      <c r="J3692">
        <v>4.8743799999999997E-2</v>
      </c>
      <c r="K3692">
        <v>3.1683500000000003E-2</v>
      </c>
      <c r="L3692">
        <v>2.81496E-2</v>
      </c>
      <c r="M3692">
        <v>3.3531699999999998E-2</v>
      </c>
      <c r="O3692" t="str">
        <f>Table_Index[[#This Row],[ID]]&amp;Table_Index[[#This Row],[year]]</f>
        <v>93012009</v>
      </c>
      <c r="R3692" t="str">
        <f t="shared" si="177"/>
        <v/>
      </c>
    </row>
    <row r="3693" spans="1:18" x14ac:dyDescent="0.3">
      <c r="A3693">
        <v>9301</v>
      </c>
      <c r="B3693">
        <v>2009</v>
      </c>
      <c r="C3693">
        <v>2</v>
      </c>
      <c r="D3693">
        <v>0.14117150000000001</v>
      </c>
      <c r="E3693">
        <v>0.27109749999999999</v>
      </c>
      <c r="F3693">
        <v>3.01219E-2</v>
      </c>
      <c r="G3693">
        <v>9.5888200000000007E-2</v>
      </c>
      <c r="H3693">
        <v>3.3468999999999999E-3</v>
      </c>
      <c r="I3693">
        <v>0.35595929999999998</v>
      </c>
      <c r="J3693">
        <v>3.8154500000000001E-2</v>
      </c>
      <c r="K3693">
        <v>2.5101600000000002E-2</v>
      </c>
      <c r="L3693">
        <v>1.7571099999999999E-2</v>
      </c>
      <c r="M3693">
        <v>2.15874E-2</v>
      </c>
      <c r="O3693" t="str">
        <f>Table_Index[[#This Row],[ID]]&amp;Table_Index[[#This Row],[year]]</f>
        <v>93012009</v>
      </c>
      <c r="R3693" t="str">
        <f t="shared" si="177"/>
        <v/>
      </c>
    </row>
    <row r="3694" spans="1:18" x14ac:dyDescent="0.3">
      <c r="A3694">
        <v>9301</v>
      </c>
      <c r="B3694">
        <v>2009</v>
      </c>
      <c r="C3694">
        <v>3</v>
      </c>
      <c r="D3694">
        <v>0.1734996</v>
      </c>
      <c r="E3694">
        <v>0.12314890000000001</v>
      </c>
      <c r="F3694">
        <v>5.6118500000000002E-2</v>
      </c>
      <c r="G3694">
        <v>0.24318010000000001</v>
      </c>
      <c r="H3694">
        <v>4.6765000000000001E-3</v>
      </c>
      <c r="I3694">
        <v>0.26188620000000001</v>
      </c>
      <c r="J3694">
        <v>3.7412300000000002E-2</v>
      </c>
      <c r="K3694">
        <v>2.8994499999999999E-2</v>
      </c>
      <c r="L3694">
        <v>3.7412300000000002E-2</v>
      </c>
      <c r="M3694">
        <v>3.3671100000000002E-2</v>
      </c>
      <c r="O3694" t="str">
        <f>Table_Index[[#This Row],[ID]]&amp;Table_Index[[#This Row],[year]]</f>
        <v>93012009</v>
      </c>
      <c r="R3694" t="str">
        <f t="shared" si="177"/>
        <v/>
      </c>
    </row>
    <row r="3695" spans="1:18" x14ac:dyDescent="0.3">
      <c r="A3695">
        <v>9301</v>
      </c>
      <c r="B3695">
        <v>2009</v>
      </c>
      <c r="C3695">
        <v>4</v>
      </c>
      <c r="D3695">
        <v>6.0747099999999998E-2</v>
      </c>
      <c r="E3695">
        <v>0.32207750000000002</v>
      </c>
      <c r="F3695">
        <v>5.2279300000000001E-2</v>
      </c>
      <c r="G3695">
        <v>8.0566100000000002E-2</v>
      </c>
      <c r="H3695">
        <v>0</v>
      </c>
      <c r="I3695">
        <v>0.37342320000000001</v>
      </c>
      <c r="J3695">
        <v>4.2010100000000002E-2</v>
      </c>
      <c r="K3695">
        <v>2.6886500000000001E-2</v>
      </c>
      <c r="L3695">
        <v>1.9604699999999999E-2</v>
      </c>
      <c r="M3695">
        <v>2.2405399999999999E-2</v>
      </c>
      <c r="O3695" t="str">
        <f>Table_Index[[#This Row],[ID]]&amp;Table_Index[[#This Row],[year]]</f>
        <v>93012009</v>
      </c>
      <c r="R3695" t="str">
        <f t="shared" si="177"/>
        <v/>
      </c>
    </row>
    <row r="3696" spans="1:18" x14ac:dyDescent="0.3">
      <c r="A3696">
        <v>9301</v>
      </c>
      <c r="B3696">
        <v>2010</v>
      </c>
      <c r="C3696">
        <v>1</v>
      </c>
      <c r="D3696">
        <v>0.17101230000000001</v>
      </c>
      <c r="E3696">
        <v>0.18916160000000001</v>
      </c>
      <c r="F3696">
        <v>6.13497E-2</v>
      </c>
      <c r="G3696">
        <v>5.1124700000000002E-2</v>
      </c>
      <c r="H3696">
        <v>6.6462199999999999E-2</v>
      </c>
      <c r="I3696">
        <v>0.31876280000000001</v>
      </c>
      <c r="J3696">
        <v>6.6462199999999999E-2</v>
      </c>
      <c r="K3696">
        <v>2.45399E-2</v>
      </c>
      <c r="L3696">
        <v>3.0674900000000001E-2</v>
      </c>
      <c r="M3696">
        <v>2.04499E-2</v>
      </c>
      <c r="O3696" t="str">
        <f>Table_Index[[#This Row],[ID]]&amp;Table_Index[[#This Row],[year]]</f>
        <v>93012010</v>
      </c>
      <c r="R3696" t="str">
        <f t="shared" si="177"/>
        <v/>
      </c>
    </row>
    <row r="3697" spans="1:18" x14ac:dyDescent="0.3">
      <c r="A3697">
        <v>9301</v>
      </c>
      <c r="B3697">
        <v>2010</v>
      </c>
      <c r="C3697">
        <v>2</v>
      </c>
      <c r="D3697">
        <v>5.9918899999999997E-2</v>
      </c>
      <c r="E3697">
        <v>0.22061059999999999</v>
      </c>
      <c r="F3697">
        <v>6.0790499999999997E-2</v>
      </c>
      <c r="G3697">
        <v>8.4322300000000003E-2</v>
      </c>
      <c r="H3697">
        <v>2.1570800000000001E-2</v>
      </c>
      <c r="I3697">
        <v>0.39709899999999998</v>
      </c>
      <c r="J3697">
        <v>8.3341799999999994E-2</v>
      </c>
      <c r="K3697">
        <v>3.0395200000000001E-2</v>
      </c>
      <c r="L3697">
        <v>2.50025E-2</v>
      </c>
      <c r="M3697">
        <v>1.6948499999999998E-2</v>
      </c>
      <c r="O3697" t="str">
        <f>Table_Index[[#This Row],[ID]]&amp;Table_Index[[#This Row],[year]]</f>
        <v>93012010</v>
      </c>
      <c r="R3697" t="str">
        <f t="shared" si="177"/>
        <v/>
      </c>
    </row>
    <row r="3698" spans="1:18" x14ac:dyDescent="0.3">
      <c r="A3698">
        <v>9301</v>
      </c>
      <c r="B3698">
        <v>2010</v>
      </c>
      <c r="C3698">
        <v>3</v>
      </c>
      <c r="D3698">
        <v>0.105599</v>
      </c>
      <c r="E3698">
        <v>0.23366590000000001</v>
      </c>
      <c r="F3698">
        <v>5.3922900000000003E-2</v>
      </c>
      <c r="G3698">
        <v>0.1393008</v>
      </c>
      <c r="H3698">
        <v>0</v>
      </c>
      <c r="I3698">
        <v>0.30556309999999998</v>
      </c>
      <c r="J3698">
        <v>4.58345E-2</v>
      </c>
      <c r="K3698">
        <v>1.7255300000000001E-2</v>
      </c>
      <c r="L3698">
        <v>7.0998500000000006E-2</v>
      </c>
      <c r="M3698">
        <v>2.7860200000000002E-2</v>
      </c>
      <c r="O3698" t="str">
        <f>Table_Index[[#This Row],[ID]]&amp;Table_Index[[#This Row],[year]]</f>
        <v>93012010</v>
      </c>
      <c r="R3698" t="str">
        <f t="shared" si="177"/>
        <v/>
      </c>
    </row>
    <row r="3699" spans="1:18" x14ac:dyDescent="0.3">
      <c r="A3699">
        <v>9301</v>
      </c>
      <c r="B3699">
        <v>2010</v>
      </c>
      <c r="C3699">
        <v>4</v>
      </c>
      <c r="D3699">
        <v>0.1608858</v>
      </c>
      <c r="E3699">
        <v>9.7004699999999999E-2</v>
      </c>
      <c r="F3699">
        <v>6.8139900000000003E-2</v>
      </c>
      <c r="G3699">
        <v>8.8013999999999995E-2</v>
      </c>
      <c r="H3699">
        <v>3.5490000000000001E-3</v>
      </c>
      <c r="I3699">
        <v>0.34188239999999998</v>
      </c>
      <c r="J3699">
        <v>0.12184730000000001</v>
      </c>
      <c r="K3699">
        <v>1.9306299999999998E-2</v>
      </c>
      <c r="L3699">
        <v>7.4764600000000001E-2</v>
      </c>
      <c r="M3699">
        <v>2.4606099999999999E-2</v>
      </c>
      <c r="O3699" t="str">
        <f>Table_Index[[#This Row],[ID]]&amp;Table_Index[[#This Row],[year]]</f>
        <v>93012010</v>
      </c>
      <c r="R3699" t="str">
        <f t="shared" si="177"/>
        <v/>
      </c>
    </row>
    <row r="3700" spans="1:18" x14ac:dyDescent="0.3">
      <c r="A3700">
        <v>9301</v>
      </c>
      <c r="B3700">
        <v>2011</v>
      </c>
      <c r="C3700">
        <v>1</v>
      </c>
      <c r="D3700">
        <v>0.12803709999999999</v>
      </c>
      <c r="E3700">
        <v>0.34240779999999998</v>
      </c>
      <c r="F3700">
        <v>5.1516100000000002E-2</v>
      </c>
      <c r="G3700">
        <v>4.5189600000000003E-2</v>
      </c>
      <c r="H3700">
        <v>0</v>
      </c>
      <c r="I3700">
        <v>0.30728899999999998</v>
      </c>
      <c r="J3700">
        <v>5.4227499999999998E-2</v>
      </c>
      <c r="K3700">
        <v>2.1690999999999998E-2</v>
      </c>
      <c r="L3700">
        <v>2.7113700000000001E-2</v>
      </c>
      <c r="M3700">
        <v>2.2528200000000002E-2</v>
      </c>
      <c r="O3700" t="str">
        <f>Table_Index[[#This Row],[ID]]&amp;Table_Index[[#This Row],[year]]</f>
        <v>93012011</v>
      </c>
      <c r="R3700" t="str">
        <f t="shared" si="177"/>
        <v/>
      </c>
    </row>
    <row r="3701" spans="1:18" x14ac:dyDescent="0.3">
      <c r="A3701">
        <v>9301</v>
      </c>
      <c r="B3701">
        <v>2011</v>
      </c>
      <c r="C3701">
        <v>2</v>
      </c>
      <c r="D3701">
        <v>7.0774699999999996E-2</v>
      </c>
      <c r="E3701">
        <v>0.33748329999999999</v>
      </c>
      <c r="F3701">
        <v>5.21497E-2</v>
      </c>
      <c r="G3701">
        <v>5.7737200000000002E-2</v>
      </c>
      <c r="H3701">
        <v>0</v>
      </c>
      <c r="I3701">
        <v>0.25329869999999999</v>
      </c>
      <c r="J3701">
        <v>0.1005745</v>
      </c>
      <c r="K3701">
        <v>1.9071899999999999E-2</v>
      </c>
      <c r="L3701">
        <v>8.9043300000000006E-2</v>
      </c>
      <c r="M3701">
        <v>1.9866600000000002E-2</v>
      </c>
      <c r="O3701" t="str">
        <f>Table_Index[[#This Row],[ID]]&amp;Table_Index[[#This Row],[year]]</f>
        <v>93012011</v>
      </c>
      <c r="R3701" t="str">
        <f t="shared" si="177"/>
        <v/>
      </c>
    </row>
    <row r="3702" spans="1:18" x14ac:dyDescent="0.3">
      <c r="A3702">
        <v>9301</v>
      </c>
      <c r="B3702">
        <v>2011</v>
      </c>
      <c r="C3702">
        <v>3</v>
      </c>
      <c r="D3702">
        <v>0.112942</v>
      </c>
      <c r="E3702">
        <v>0.35922759999999998</v>
      </c>
      <c r="F3702">
        <v>5.19318E-2</v>
      </c>
      <c r="G3702">
        <v>0.1265106</v>
      </c>
      <c r="H3702">
        <v>5.3103200000000003E-2</v>
      </c>
      <c r="I3702">
        <v>0.23427890000000001</v>
      </c>
      <c r="J3702">
        <v>0</v>
      </c>
      <c r="K3702">
        <v>1.31196E-2</v>
      </c>
      <c r="L3702">
        <v>3.2799000000000002E-2</v>
      </c>
      <c r="M3702">
        <v>1.6087199999999999E-2</v>
      </c>
      <c r="O3702" t="str">
        <f>Table_Index[[#This Row],[ID]]&amp;Table_Index[[#This Row],[year]]</f>
        <v>93012011</v>
      </c>
      <c r="R3702" t="str">
        <f t="shared" si="177"/>
        <v/>
      </c>
    </row>
    <row r="3703" spans="1:18" x14ac:dyDescent="0.3">
      <c r="A3703">
        <v>9301</v>
      </c>
      <c r="B3703">
        <v>2011</v>
      </c>
      <c r="C3703">
        <v>4</v>
      </c>
      <c r="D3703">
        <v>8.6079100000000006E-2</v>
      </c>
      <c r="E3703">
        <v>0.34084999999999999</v>
      </c>
      <c r="F3703">
        <v>4.3906100000000003E-2</v>
      </c>
      <c r="G3703">
        <v>8.3768200000000001E-2</v>
      </c>
      <c r="H3703">
        <v>3.6222499999999998E-2</v>
      </c>
      <c r="I3703">
        <v>0.27345029999999998</v>
      </c>
      <c r="J3703">
        <v>8.8389899999999993E-2</v>
      </c>
      <c r="K3703">
        <v>1.2478599999999999E-2</v>
      </c>
      <c r="L3703">
        <v>1.73314E-2</v>
      </c>
      <c r="M3703">
        <v>1.7523899999999999E-2</v>
      </c>
      <c r="O3703" t="str">
        <f>Table_Index[[#This Row],[ID]]&amp;Table_Index[[#This Row],[year]]</f>
        <v>93012011</v>
      </c>
      <c r="R3703" t="str">
        <f t="shared" si="177"/>
        <v/>
      </c>
    </row>
    <row r="3704" spans="1:18" x14ac:dyDescent="0.3">
      <c r="A3704">
        <v>9301</v>
      </c>
      <c r="B3704">
        <v>2012</v>
      </c>
      <c r="C3704">
        <v>1</v>
      </c>
      <c r="D3704">
        <v>0.1152449</v>
      </c>
      <c r="E3704">
        <v>0.28014529999999999</v>
      </c>
      <c r="F3704">
        <v>6.8554100000000007E-2</v>
      </c>
      <c r="G3704">
        <v>3.8538500000000003E-2</v>
      </c>
      <c r="H3704">
        <v>0</v>
      </c>
      <c r="I3704">
        <v>0.36685689999999999</v>
      </c>
      <c r="J3704">
        <v>9.9310700000000002E-2</v>
      </c>
      <c r="K3704">
        <v>1.1858E-2</v>
      </c>
      <c r="L3704">
        <v>1.39332E-2</v>
      </c>
      <c r="M3704">
        <v>5.5583999999999998E-3</v>
      </c>
      <c r="O3704" t="str">
        <f>Table_Index[[#This Row],[ID]]&amp;Table_Index[[#This Row],[year]]</f>
        <v>93012012</v>
      </c>
      <c r="R3704" t="str">
        <f t="shared" si="177"/>
        <v/>
      </c>
    </row>
    <row r="3705" spans="1:18" x14ac:dyDescent="0.3">
      <c r="A3705">
        <v>9301</v>
      </c>
      <c r="B3705">
        <v>2012</v>
      </c>
      <c r="C3705">
        <v>2</v>
      </c>
      <c r="D3705">
        <v>8.1814300000000006E-2</v>
      </c>
      <c r="E3705">
        <v>0.1045112</v>
      </c>
      <c r="F3705">
        <v>6.65071E-2</v>
      </c>
      <c r="G3705">
        <v>9.2969300000000005E-2</v>
      </c>
      <c r="H3705">
        <v>2.6392E-3</v>
      </c>
      <c r="I3705">
        <v>0.54894790000000004</v>
      </c>
      <c r="J3705">
        <v>7.3896799999999999E-2</v>
      </c>
      <c r="K3705">
        <v>2.02688E-2</v>
      </c>
      <c r="L3705">
        <v>0</v>
      </c>
      <c r="M3705">
        <v>8.4454000000000005E-3</v>
      </c>
      <c r="O3705" t="str">
        <f>Table_Index[[#This Row],[ID]]&amp;Table_Index[[#This Row],[year]]</f>
        <v>93012012</v>
      </c>
      <c r="R3705" t="str">
        <f t="shared" si="177"/>
        <v/>
      </c>
    </row>
    <row r="3706" spans="1:18" x14ac:dyDescent="0.3">
      <c r="A3706">
        <v>9301</v>
      </c>
      <c r="B3706">
        <v>2012</v>
      </c>
      <c r="C3706">
        <v>3</v>
      </c>
      <c r="D3706">
        <v>0.16325319999999999</v>
      </c>
      <c r="E3706">
        <v>5.6990199999999998E-2</v>
      </c>
      <c r="F3706">
        <v>4.6749800000000001E-2</v>
      </c>
      <c r="G3706">
        <v>0.1869991</v>
      </c>
      <c r="H3706">
        <v>4.6749800000000001E-2</v>
      </c>
      <c r="I3706">
        <v>0.40961710000000001</v>
      </c>
      <c r="J3706">
        <v>0</v>
      </c>
      <c r="K3706">
        <v>2.1371299999999999E-2</v>
      </c>
      <c r="L3706">
        <v>4.2742700000000002E-2</v>
      </c>
      <c r="M3706">
        <v>2.5526900000000002E-2</v>
      </c>
      <c r="O3706" t="str">
        <f>Table_Index[[#This Row],[ID]]&amp;Table_Index[[#This Row],[year]]</f>
        <v>93012012</v>
      </c>
      <c r="R3706" t="str">
        <f t="shared" si="177"/>
        <v/>
      </c>
    </row>
    <row r="3707" spans="1:18" x14ac:dyDescent="0.3">
      <c r="A3707">
        <v>9301</v>
      </c>
      <c r="B3707">
        <v>2012</v>
      </c>
      <c r="C3707">
        <v>4</v>
      </c>
      <c r="D3707">
        <v>0.11426</v>
      </c>
      <c r="E3707">
        <v>0.23343430000000001</v>
      </c>
      <c r="F3707">
        <v>4.9144100000000003E-2</v>
      </c>
      <c r="G3707">
        <v>4.30011E-2</v>
      </c>
      <c r="H3707">
        <v>4.6072599999999998E-2</v>
      </c>
      <c r="I3707">
        <v>0.28257840000000001</v>
      </c>
      <c r="J3707">
        <v>0.1566467</v>
      </c>
      <c r="K3707">
        <v>1.29003E-2</v>
      </c>
      <c r="L3707">
        <v>3.9438099999999997E-2</v>
      </c>
      <c r="M3707">
        <v>2.25244E-2</v>
      </c>
      <c r="O3707" t="str">
        <f>Table_Index[[#This Row],[ID]]&amp;Table_Index[[#This Row],[year]]</f>
        <v>93012012</v>
      </c>
      <c r="R3707" t="str">
        <f t="shared" si="177"/>
        <v/>
      </c>
    </row>
    <row r="3708" spans="1:18" x14ac:dyDescent="0.3">
      <c r="A3708">
        <v>9302</v>
      </c>
      <c r="B3708">
        <v>2003</v>
      </c>
      <c r="C3708">
        <v>1</v>
      </c>
      <c r="D3708">
        <v>0.29406100000000002</v>
      </c>
      <c r="E3708">
        <v>0.1136437</v>
      </c>
      <c r="F3708">
        <v>5.3932599999999997E-2</v>
      </c>
      <c r="G3708">
        <v>0</v>
      </c>
      <c r="H3708">
        <v>7.7046500000000004E-2</v>
      </c>
      <c r="I3708">
        <v>0.28892449999999997</v>
      </c>
      <c r="J3708">
        <v>0.10593900000000001</v>
      </c>
      <c r="K3708">
        <v>1.92616E-2</v>
      </c>
      <c r="L3708">
        <v>4.2375599999999999E-2</v>
      </c>
      <c r="M3708">
        <v>4.8154000000000001E-3</v>
      </c>
      <c r="O3708" t="str">
        <f>Table_Index[[#This Row],[ID]]&amp;Table_Index[[#This Row],[year]]</f>
        <v>93022003</v>
      </c>
      <c r="R3708" t="str">
        <f t="shared" si="177"/>
        <v/>
      </c>
    </row>
    <row r="3709" spans="1:18" x14ac:dyDescent="0.3">
      <c r="A3709">
        <v>9302</v>
      </c>
      <c r="B3709">
        <v>2003</v>
      </c>
      <c r="C3709">
        <v>2</v>
      </c>
      <c r="D3709">
        <v>0.30199999999999999</v>
      </c>
      <c r="E3709">
        <v>4.8000000000000001E-2</v>
      </c>
      <c r="F3709">
        <v>0.16</v>
      </c>
      <c r="G3709">
        <v>6.4000000000000001E-2</v>
      </c>
      <c r="H3709">
        <v>0</v>
      </c>
      <c r="I3709">
        <v>0.24</v>
      </c>
      <c r="J3709">
        <v>6.6000000000000003E-2</v>
      </c>
      <c r="K3709">
        <v>0.03</v>
      </c>
      <c r="L3709">
        <v>0.08</v>
      </c>
      <c r="M3709">
        <v>0.01</v>
      </c>
      <c r="O3709" t="str">
        <f>Table_Index[[#This Row],[ID]]&amp;Table_Index[[#This Row],[year]]</f>
        <v>93022003</v>
      </c>
      <c r="R3709" t="str">
        <f t="shared" si="177"/>
        <v/>
      </c>
    </row>
    <row r="3710" spans="1:18" x14ac:dyDescent="0.3">
      <c r="A3710">
        <v>9302</v>
      </c>
      <c r="B3710">
        <v>2003</v>
      </c>
      <c r="C3710">
        <v>3</v>
      </c>
      <c r="D3710">
        <v>0.15279329999999999</v>
      </c>
      <c r="E3710">
        <v>0.26057770000000002</v>
      </c>
      <c r="F3710">
        <v>0.11844440000000001</v>
      </c>
      <c r="G3710">
        <v>0.16378229999999999</v>
      </c>
      <c r="H3710">
        <v>0</v>
      </c>
      <c r="I3710">
        <v>0.20135549999999999</v>
      </c>
      <c r="J3710">
        <v>0</v>
      </c>
      <c r="K3710">
        <v>5.2115500000000002E-2</v>
      </c>
      <c r="L3710">
        <v>4.5008899999999998E-2</v>
      </c>
      <c r="M3710">
        <v>5.9221999999999999E-3</v>
      </c>
      <c r="O3710" t="str">
        <f>Table_Index[[#This Row],[ID]]&amp;Table_Index[[#This Row],[year]]</f>
        <v>93022003</v>
      </c>
      <c r="R3710" t="str">
        <f t="shared" si="177"/>
        <v/>
      </c>
    </row>
    <row r="3711" spans="1:18" x14ac:dyDescent="0.3">
      <c r="A3711">
        <v>9302</v>
      </c>
      <c r="B3711">
        <v>2003</v>
      </c>
      <c r="C3711">
        <v>4</v>
      </c>
      <c r="D3711">
        <v>1.7976599999999999E-2</v>
      </c>
      <c r="E3711">
        <v>5.2675600000000003E-2</v>
      </c>
      <c r="F3711">
        <v>2.5083600000000001E-2</v>
      </c>
      <c r="G3711">
        <v>0</v>
      </c>
      <c r="H3711">
        <v>7.9430999999999998E-3</v>
      </c>
      <c r="I3711">
        <v>2.2993300000000001E-2</v>
      </c>
      <c r="J3711">
        <v>2.0903000000000001E-2</v>
      </c>
      <c r="K3711">
        <v>6.2709000000000003E-3</v>
      </c>
      <c r="L3711">
        <v>7.9430999999999998E-3</v>
      </c>
      <c r="M3711">
        <v>0.83821060000000003</v>
      </c>
      <c r="O3711" t="str">
        <f>Table_Index[[#This Row],[ID]]&amp;Table_Index[[#This Row],[year]]</f>
        <v>93022003</v>
      </c>
      <c r="R3711" t="str">
        <f t="shared" si="177"/>
        <v/>
      </c>
    </row>
    <row r="3712" spans="1:18" x14ac:dyDescent="0.3">
      <c r="A3712">
        <v>9302</v>
      </c>
      <c r="B3712">
        <v>2004</v>
      </c>
      <c r="C3712">
        <v>1</v>
      </c>
      <c r="D3712">
        <v>0.17135020000000001</v>
      </c>
      <c r="E3712">
        <v>0.11788899999999999</v>
      </c>
      <c r="F3712">
        <v>8.2248100000000005E-2</v>
      </c>
      <c r="G3712">
        <v>0.2679918</v>
      </c>
      <c r="H3712">
        <v>0</v>
      </c>
      <c r="I3712">
        <v>0.25908150000000002</v>
      </c>
      <c r="J3712">
        <v>0</v>
      </c>
      <c r="K3712">
        <v>3.4270000000000002E-2</v>
      </c>
      <c r="L3712">
        <v>5.4832100000000002E-2</v>
      </c>
      <c r="M3712">
        <v>1.23372E-2</v>
      </c>
      <c r="O3712" t="str">
        <f>Table_Index[[#This Row],[ID]]&amp;Table_Index[[#This Row],[year]]</f>
        <v>93022004</v>
      </c>
      <c r="R3712" t="str">
        <f t="shared" si="177"/>
        <v/>
      </c>
    </row>
    <row r="3713" spans="1:18" x14ac:dyDescent="0.3">
      <c r="A3713">
        <v>9302</v>
      </c>
      <c r="B3713">
        <v>2004</v>
      </c>
      <c r="C3713">
        <v>2</v>
      </c>
      <c r="D3713">
        <v>9.4594600000000001E-2</v>
      </c>
      <c r="E3713">
        <v>0.3162162</v>
      </c>
      <c r="F3713">
        <v>0.13513510000000001</v>
      </c>
      <c r="G3713">
        <v>0</v>
      </c>
      <c r="H3713">
        <v>0</v>
      </c>
      <c r="I3713">
        <v>0.32432430000000001</v>
      </c>
      <c r="J3713">
        <v>0</v>
      </c>
      <c r="K3713">
        <v>0</v>
      </c>
      <c r="L3713">
        <v>0.11891889999999999</v>
      </c>
      <c r="M3713">
        <v>1.0810800000000001E-2</v>
      </c>
      <c r="O3713" t="str">
        <f>Table_Index[[#This Row],[ID]]&amp;Table_Index[[#This Row],[year]]</f>
        <v>93022004</v>
      </c>
      <c r="R3713" t="str">
        <f t="shared" si="177"/>
        <v/>
      </c>
    </row>
    <row r="3714" spans="1:18" x14ac:dyDescent="0.3">
      <c r="A3714">
        <v>9302</v>
      </c>
      <c r="B3714">
        <v>2004</v>
      </c>
      <c r="C3714">
        <v>3</v>
      </c>
      <c r="D3714">
        <v>0.32529839999999999</v>
      </c>
      <c r="E3714">
        <v>5.26562E-2</v>
      </c>
      <c r="F3714">
        <v>4.4465200000000003E-2</v>
      </c>
      <c r="G3714">
        <v>3.69764E-2</v>
      </c>
      <c r="H3714">
        <v>1.7552100000000001E-2</v>
      </c>
      <c r="I3714">
        <v>0.26328109999999999</v>
      </c>
      <c r="J3714">
        <v>0.21296509999999999</v>
      </c>
      <c r="K3714">
        <v>1.7552100000000001E-2</v>
      </c>
      <c r="L3714">
        <v>2.4572900000000002E-2</v>
      </c>
      <c r="M3714">
        <v>4.6806E-3</v>
      </c>
      <c r="O3714" t="str">
        <f>Table_Index[[#This Row],[ID]]&amp;Table_Index[[#This Row],[year]]</f>
        <v>93022004</v>
      </c>
      <c r="R3714" t="str">
        <f t="shared" si="177"/>
        <v/>
      </c>
    </row>
    <row r="3715" spans="1:18" x14ac:dyDescent="0.3">
      <c r="A3715">
        <v>9302</v>
      </c>
      <c r="B3715">
        <v>2004</v>
      </c>
      <c r="C3715">
        <v>4</v>
      </c>
      <c r="D3715">
        <v>0.35170259999999998</v>
      </c>
      <c r="E3715">
        <v>9.2823299999999997E-2</v>
      </c>
      <c r="F3715">
        <v>0.10552540000000001</v>
      </c>
      <c r="G3715">
        <v>7.9144099999999995E-2</v>
      </c>
      <c r="H3715">
        <v>1.4656300000000001E-2</v>
      </c>
      <c r="I3715">
        <v>0.25208849999999999</v>
      </c>
      <c r="J3715">
        <v>2.9312600000000001E-2</v>
      </c>
      <c r="K3715">
        <v>1.4656300000000001E-2</v>
      </c>
      <c r="L3715">
        <v>5.8039E-2</v>
      </c>
      <c r="M3715">
        <v>2.0519000000000002E-3</v>
      </c>
      <c r="O3715" t="str">
        <f>Table_Index[[#This Row],[ID]]&amp;Table_Index[[#This Row],[year]]</f>
        <v>93022004</v>
      </c>
      <c r="R3715" t="str">
        <f t="shared" si="177"/>
        <v/>
      </c>
    </row>
    <row r="3716" spans="1:18" x14ac:dyDescent="0.3">
      <c r="A3716">
        <v>9302</v>
      </c>
      <c r="B3716">
        <v>2005</v>
      </c>
      <c r="C3716">
        <v>1</v>
      </c>
      <c r="D3716">
        <v>0.27197739999999998</v>
      </c>
      <c r="E3716">
        <v>0.1228698</v>
      </c>
      <c r="F3716">
        <v>0.20734279999999999</v>
      </c>
      <c r="G3716">
        <v>0.1075111</v>
      </c>
      <c r="H3716">
        <v>5.7595199999999999E-2</v>
      </c>
      <c r="I3716">
        <v>0</v>
      </c>
      <c r="J3716">
        <v>5.9995E-2</v>
      </c>
      <c r="K3716">
        <v>5.7595199999999999E-2</v>
      </c>
      <c r="L3716">
        <v>8.4473000000000006E-2</v>
      </c>
      <c r="M3716">
        <v>3.06407E-2</v>
      </c>
      <c r="O3716" t="str">
        <f>Table_Index[[#This Row],[ID]]&amp;Table_Index[[#This Row],[year]]</f>
        <v>93022005</v>
      </c>
      <c r="R3716" t="str">
        <f t="shared" si="177"/>
        <v/>
      </c>
    </row>
    <row r="3717" spans="1:18" x14ac:dyDescent="0.3">
      <c r="A3717">
        <v>9302</v>
      </c>
      <c r="B3717">
        <v>2005</v>
      </c>
      <c r="C3717">
        <v>2</v>
      </c>
      <c r="D3717">
        <v>0.1216819</v>
      </c>
      <c r="E3717">
        <v>0.12990950000000001</v>
      </c>
      <c r="F3717">
        <v>0.1351059</v>
      </c>
      <c r="G3717">
        <v>0.13250770000000001</v>
      </c>
      <c r="H3717">
        <v>6.4954700000000004E-2</v>
      </c>
      <c r="I3717">
        <v>0.23383709999999999</v>
      </c>
      <c r="J3717">
        <v>0</v>
      </c>
      <c r="K3717">
        <v>4.1570999999999997E-2</v>
      </c>
      <c r="L3717">
        <v>0.13250770000000001</v>
      </c>
      <c r="M3717">
        <v>7.9244999999999993E-3</v>
      </c>
      <c r="O3717" t="str">
        <f>Table_Index[[#This Row],[ID]]&amp;Table_Index[[#This Row],[year]]</f>
        <v>93022005</v>
      </c>
      <c r="R3717" t="str">
        <f t="shared" si="177"/>
        <v/>
      </c>
    </row>
    <row r="3718" spans="1:18" x14ac:dyDescent="0.3">
      <c r="A3718">
        <v>9302</v>
      </c>
      <c r="B3718">
        <v>2005</v>
      </c>
      <c r="C3718">
        <v>3</v>
      </c>
      <c r="D3718">
        <v>0.154026</v>
      </c>
      <c r="E3718">
        <v>6.9825100000000001E-2</v>
      </c>
      <c r="F3718">
        <v>9.1183399999999998E-2</v>
      </c>
      <c r="G3718">
        <v>2.2590499999999999E-2</v>
      </c>
      <c r="H3718">
        <v>0.15710650000000001</v>
      </c>
      <c r="I3718">
        <v>0.1848312</v>
      </c>
      <c r="J3718">
        <v>0.16429440000000001</v>
      </c>
      <c r="K3718">
        <v>7.3932499999999998E-2</v>
      </c>
      <c r="L3718">
        <v>5.9145999999999997E-2</v>
      </c>
      <c r="M3718">
        <v>2.3064500000000002E-2</v>
      </c>
      <c r="O3718" t="str">
        <f>Table_Index[[#This Row],[ID]]&amp;Table_Index[[#This Row],[year]]</f>
        <v>93022005</v>
      </c>
      <c r="R3718" t="str">
        <f t="shared" si="177"/>
        <v/>
      </c>
    </row>
    <row r="3719" spans="1:18" x14ac:dyDescent="0.3">
      <c r="A3719">
        <v>9302</v>
      </c>
      <c r="B3719">
        <v>2005</v>
      </c>
      <c r="C3719">
        <v>4</v>
      </c>
      <c r="D3719">
        <v>0.17657510000000001</v>
      </c>
      <c r="E3719">
        <v>0.12920129999999999</v>
      </c>
      <c r="F3719">
        <v>8.1827499999999997E-2</v>
      </c>
      <c r="G3719">
        <v>3.87604E-2</v>
      </c>
      <c r="H3719">
        <v>3.2300299999999997E-2</v>
      </c>
      <c r="I3719">
        <v>0.22610230000000001</v>
      </c>
      <c r="J3719">
        <v>0.1776518</v>
      </c>
      <c r="K3719">
        <v>5.4910599999999997E-2</v>
      </c>
      <c r="L3719">
        <v>6.2447299999999997E-2</v>
      </c>
      <c r="M3719">
        <v>2.0223600000000001E-2</v>
      </c>
      <c r="O3719" t="str">
        <f>Table_Index[[#This Row],[ID]]&amp;Table_Index[[#This Row],[year]]</f>
        <v>93022005</v>
      </c>
      <c r="R3719" t="str">
        <f t="shared" si="177"/>
        <v/>
      </c>
    </row>
    <row r="3720" spans="1:18" x14ac:dyDescent="0.3">
      <c r="A3720">
        <v>9302</v>
      </c>
      <c r="B3720">
        <v>2006</v>
      </c>
      <c r="C3720">
        <v>1</v>
      </c>
      <c r="D3720">
        <v>0.16776679999999999</v>
      </c>
      <c r="E3720">
        <v>0.12376239999999999</v>
      </c>
      <c r="F3720">
        <v>7.6320100000000002E-2</v>
      </c>
      <c r="G3720">
        <v>8.2095699999999994E-2</v>
      </c>
      <c r="H3720">
        <v>3.0940599999999999E-2</v>
      </c>
      <c r="I3720">
        <v>0.2165842</v>
      </c>
      <c r="J3720">
        <v>0.17154839999999999</v>
      </c>
      <c r="K3720">
        <v>5.2599E-2</v>
      </c>
      <c r="L3720">
        <v>5.9818499999999997E-2</v>
      </c>
      <c r="M3720">
        <v>1.8564400000000002E-2</v>
      </c>
      <c r="O3720" t="str">
        <f>Table_Index[[#This Row],[ID]]&amp;Table_Index[[#This Row],[year]]</f>
        <v>93022006</v>
      </c>
      <c r="R3720" t="str">
        <f t="shared" si="177"/>
        <v/>
      </c>
    </row>
    <row r="3721" spans="1:18" x14ac:dyDescent="0.3">
      <c r="A3721">
        <v>9302</v>
      </c>
      <c r="B3721">
        <v>2006</v>
      </c>
      <c r="C3721">
        <v>2</v>
      </c>
      <c r="D3721">
        <v>0.2407619</v>
      </c>
      <c r="E3721">
        <v>0.1460534</v>
      </c>
      <c r="F3721">
        <v>0.10056130000000001</v>
      </c>
      <c r="G3721">
        <v>2.8731799999999998E-2</v>
      </c>
      <c r="H3721">
        <v>3.5914799999999997E-2</v>
      </c>
      <c r="I3721">
        <v>0.2394318</v>
      </c>
      <c r="J3721">
        <v>5.7463599999999997E-2</v>
      </c>
      <c r="K3721">
        <v>7.1829500000000004E-2</v>
      </c>
      <c r="L3721">
        <v>5.7463599999999997E-2</v>
      </c>
      <c r="M3721">
        <v>2.17883E-2</v>
      </c>
      <c r="O3721" t="str">
        <f>Table_Index[[#This Row],[ID]]&amp;Table_Index[[#This Row],[year]]</f>
        <v>93022006</v>
      </c>
      <c r="R3721" t="str">
        <f t="shared" si="177"/>
        <v/>
      </c>
    </row>
    <row r="3722" spans="1:18" x14ac:dyDescent="0.3">
      <c r="A3722">
        <v>9302</v>
      </c>
      <c r="B3722">
        <v>2006</v>
      </c>
      <c r="C3722">
        <v>3</v>
      </c>
      <c r="D3722">
        <v>0.1421936</v>
      </c>
      <c r="E3722">
        <v>0.1275491</v>
      </c>
      <c r="F3722">
        <v>0.1130935</v>
      </c>
      <c r="G3722">
        <v>9.5661800000000005E-2</v>
      </c>
      <c r="H3722">
        <v>0</v>
      </c>
      <c r="I3722">
        <v>0.2550982</v>
      </c>
      <c r="J3722">
        <v>0.1041651</v>
      </c>
      <c r="K3722">
        <v>6.3774600000000001E-2</v>
      </c>
      <c r="L3722">
        <v>6.8026199999999995E-2</v>
      </c>
      <c r="M3722">
        <v>3.04379E-2</v>
      </c>
      <c r="O3722" t="str">
        <f>Table_Index[[#This Row],[ID]]&amp;Table_Index[[#This Row],[year]]</f>
        <v>93022006</v>
      </c>
      <c r="R3722" t="str">
        <f t="shared" si="177"/>
        <v/>
      </c>
    </row>
    <row r="3723" spans="1:18" x14ac:dyDescent="0.3">
      <c r="A3723">
        <v>9302</v>
      </c>
      <c r="B3723">
        <v>2006</v>
      </c>
      <c r="C3723">
        <v>4</v>
      </c>
      <c r="D3723">
        <v>0.2104212</v>
      </c>
      <c r="E3723">
        <v>3.8517799999999998E-2</v>
      </c>
      <c r="F3723">
        <v>5.9916499999999998E-2</v>
      </c>
      <c r="G3723">
        <v>0</v>
      </c>
      <c r="H3723">
        <v>2.6748500000000001E-2</v>
      </c>
      <c r="I3723">
        <v>0.4012269</v>
      </c>
      <c r="J3723">
        <v>0.1194765</v>
      </c>
      <c r="K3723">
        <v>6.5087900000000004E-2</v>
      </c>
      <c r="L3723">
        <v>5.5280200000000002E-2</v>
      </c>
      <c r="M3723">
        <v>2.33247E-2</v>
      </c>
      <c r="O3723" t="str">
        <f>Table_Index[[#This Row],[ID]]&amp;Table_Index[[#This Row],[year]]</f>
        <v>93022006</v>
      </c>
      <c r="R3723" t="str">
        <f t="shared" si="177"/>
        <v/>
      </c>
    </row>
    <row r="3724" spans="1:18" x14ac:dyDescent="0.3">
      <c r="A3724">
        <v>9303</v>
      </c>
      <c r="B3724">
        <v>2003</v>
      </c>
      <c r="C3724">
        <v>1</v>
      </c>
      <c r="D3724">
        <v>8.9733999999999994E-3</v>
      </c>
      <c r="E3724">
        <v>2.1367999999999999E-3</v>
      </c>
      <c r="F3724">
        <v>9.7130000000000003E-4</v>
      </c>
      <c r="G3724">
        <v>1.0198E-3</v>
      </c>
      <c r="H3724">
        <v>9.7130000000000003E-4</v>
      </c>
      <c r="I3724">
        <v>1.0198199999999999E-2</v>
      </c>
      <c r="J3724">
        <v>3.411E-3</v>
      </c>
      <c r="K3724">
        <v>0.97125969999999995</v>
      </c>
      <c r="L3724">
        <v>8.1590000000000005E-4</v>
      </c>
      <c r="M3724">
        <v>2.4279999999999999E-4</v>
      </c>
      <c r="O3724" t="str">
        <f>Table_Index[[#This Row],[ID]]&amp;Table_Index[[#This Row],[year]]</f>
        <v>93032003</v>
      </c>
      <c r="R3724" t="str">
        <f t="shared" si="177"/>
        <v/>
      </c>
    </row>
    <row r="3725" spans="1:18" x14ac:dyDescent="0.3">
      <c r="A3725">
        <v>9303</v>
      </c>
      <c r="B3725">
        <v>2003</v>
      </c>
      <c r="C3725">
        <v>2</v>
      </c>
      <c r="D3725">
        <v>5.8713000000000003E-3</v>
      </c>
      <c r="E3725">
        <v>1.0192999999999999E-3</v>
      </c>
      <c r="F3725">
        <v>4.0772999999999998E-3</v>
      </c>
      <c r="G3725">
        <v>1.8347999999999999E-3</v>
      </c>
      <c r="H3725">
        <v>0</v>
      </c>
      <c r="I3725">
        <v>4.0772999999999998E-3</v>
      </c>
      <c r="J3725">
        <v>1.4678E-3</v>
      </c>
      <c r="K3725">
        <v>0.97855340000000002</v>
      </c>
      <c r="L3725">
        <v>2.4464000000000001E-3</v>
      </c>
      <c r="M3725">
        <v>6.5240000000000003E-4</v>
      </c>
      <c r="O3725" t="str">
        <f>Table_Index[[#This Row],[ID]]&amp;Table_Index[[#This Row],[year]]</f>
        <v>93032003</v>
      </c>
      <c r="R3725" t="str">
        <f t="shared" si="177"/>
        <v/>
      </c>
    </row>
    <row r="3726" spans="1:18" x14ac:dyDescent="0.3">
      <c r="A3726">
        <v>9303</v>
      </c>
      <c r="B3726">
        <v>2003</v>
      </c>
      <c r="C3726">
        <v>3</v>
      </c>
      <c r="D3726">
        <v>0.1173184</v>
      </c>
      <c r="E3726">
        <v>0.1089386</v>
      </c>
      <c r="F3726">
        <v>0.23463690000000001</v>
      </c>
      <c r="G3726">
        <v>9.7765400000000002E-2</v>
      </c>
      <c r="H3726">
        <v>0</v>
      </c>
      <c r="I3726">
        <v>0</v>
      </c>
      <c r="J3726">
        <v>0.2039106</v>
      </c>
      <c r="K3726">
        <v>8.3798899999999996E-2</v>
      </c>
      <c r="L3726">
        <v>0.11173180000000001</v>
      </c>
      <c r="M3726">
        <v>4.1899400000000003E-2</v>
      </c>
      <c r="O3726" t="str">
        <f>Table_Index[[#This Row],[ID]]&amp;Table_Index[[#This Row],[year]]</f>
        <v>93032003</v>
      </c>
      <c r="R3726" t="str">
        <f t="shared" ref="R3726:R3789" si="178">RIGHT(P3726,4)</f>
        <v/>
      </c>
    </row>
    <row r="3727" spans="1:18" x14ac:dyDescent="0.3">
      <c r="A3727">
        <v>9303</v>
      </c>
      <c r="B3727">
        <v>2003</v>
      </c>
      <c r="C3727">
        <v>4</v>
      </c>
      <c r="D3727">
        <v>8.7700500000000001E-2</v>
      </c>
      <c r="E3727">
        <v>6.0606100000000003E-2</v>
      </c>
      <c r="F3727">
        <v>2.13904E-2</v>
      </c>
      <c r="G3727">
        <v>0</v>
      </c>
      <c r="H3727">
        <v>0</v>
      </c>
      <c r="I3727">
        <v>5.7041000000000001E-2</v>
      </c>
      <c r="J3727">
        <v>3.5650599999999998E-2</v>
      </c>
      <c r="K3727">
        <v>7.8431000000000004E-3</v>
      </c>
      <c r="L3727">
        <v>1.3547200000000001E-2</v>
      </c>
      <c r="M3727">
        <v>0.716221</v>
      </c>
      <c r="O3727" t="str">
        <f>Table_Index[[#This Row],[ID]]&amp;Table_Index[[#This Row],[year]]</f>
        <v>93032003</v>
      </c>
      <c r="R3727" t="str">
        <f t="shared" si="178"/>
        <v/>
      </c>
    </row>
    <row r="3728" spans="1:18" x14ac:dyDescent="0.3">
      <c r="A3728">
        <v>9303</v>
      </c>
      <c r="B3728">
        <v>2004</v>
      </c>
      <c r="C3728">
        <v>1</v>
      </c>
      <c r="D3728">
        <v>4.0683999999999998E-3</v>
      </c>
      <c r="E3728">
        <v>1.11333E-2</v>
      </c>
      <c r="F3728">
        <v>2.3091000000000001E-3</v>
      </c>
      <c r="G3728">
        <v>4.8244000000000004E-3</v>
      </c>
      <c r="H3728">
        <v>0</v>
      </c>
      <c r="I3728">
        <v>2.19916E-2</v>
      </c>
      <c r="J3728">
        <v>3.4361999999999999E-3</v>
      </c>
      <c r="K3728">
        <v>0.94838849999999997</v>
      </c>
      <c r="L3728">
        <v>3.7111000000000002E-3</v>
      </c>
      <c r="M3728">
        <v>1.3740000000000001E-4</v>
      </c>
      <c r="O3728" t="str">
        <f>Table_Index[[#This Row],[ID]]&amp;Table_Index[[#This Row],[year]]</f>
        <v>93032004</v>
      </c>
      <c r="R3728" t="str">
        <f t="shared" si="178"/>
        <v/>
      </c>
    </row>
    <row r="3729" spans="1:18" x14ac:dyDescent="0.3">
      <c r="A3729">
        <v>9303</v>
      </c>
      <c r="B3729">
        <v>2004</v>
      </c>
      <c r="C3729">
        <v>2</v>
      </c>
      <c r="D3729">
        <v>0.61774030000000002</v>
      </c>
      <c r="E3729">
        <v>3.4318899999999999E-2</v>
      </c>
      <c r="F3729">
        <v>7.9197500000000004E-2</v>
      </c>
      <c r="G3729">
        <v>5.1478400000000001E-2</v>
      </c>
      <c r="H3729">
        <v>0</v>
      </c>
      <c r="I3729">
        <v>0.1121964</v>
      </c>
      <c r="J3729">
        <v>3.2998899999999998E-2</v>
      </c>
      <c r="K3729">
        <v>2.1119300000000001E-2</v>
      </c>
      <c r="L3729">
        <v>4.3558600000000003E-2</v>
      </c>
      <c r="M3729">
        <v>7.3917999999999996E-3</v>
      </c>
      <c r="O3729" t="str">
        <f>Table_Index[[#This Row],[ID]]&amp;Table_Index[[#This Row],[year]]</f>
        <v>93032004</v>
      </c>
      <c r="R3729" t="str">
        <f t="shared" si="178"/>
        <v/>
      </c>
    </row>
    <row r="3730" spans="1:18" x14ac:dyDescent="0.3">
      <c r="A3730">
        <v>9303</v>
      </c>
      <c r="B3730">
        <v>2004</v>
      </c>
      <c r="C3730">
        <v>3</v>
      </c>
      <c r="D3730">
        <v>1.4834E-2</v>
      </c>
      <c r="E3730">
        <v>2.3706999999999999E-3</v>
      </c>
      <c r="F3730">
        <v>1.8063E-3</v>
      </c>
      <c r="G3730">
        <v>1.6180999999999999E-3</v>
      </c>
      <c r="H3730">
        <v>0.12743019999999999</v>
      </c>
      <c r="I3730">
        <v>3.2361999999999998E-3</v>
      </c>
      <c r="J3730">
        <v>6.3969999999999999E-4</v>
      </c>
      <c r="K3730">
        <v>0.84669119999999998</v>
      </c>
      <c r="L3730">
        <v>1.2417999999999999E-3</v>
      </c>
      <c r="M3730">
        <v>1.317E-4</v>
      </c>
      <c r="O3730" t="str">
        <f>Table_Index[[#This Row],[ID]]&amp;Table_Index[[#This Row],[year]]</f>
        <v>93032004</v>
      </c>
      <c r="R3730" t="str">
        <f t="shared" si="178"/>
        <v/>
      </c>
    </row>
    <row r="3731" spans="1:18" x14ac:dyDescent="0.3">
      <c r="A3731">
        <v>9303</v>
      </c>
      <c r="B3731">
        <v>2004</v>
      </c>
      <c r="C3731">
        <v>4</v>
      </c>
      <c r="D3731">
        <v>0.1211009</v>
      </c>
      <c r="E3731">
        <v>0.1486238</v>
      </c>
      <c r="F3731">
        <v>0.19816510000000001</v>
      </c>
      <c r="G3731">
        <v>0.1577982</v>
      </c>
      <c r="H3731">
        <v>0</v>
      </c>
      <c r="I3731">
        <v>0.1651376</v>
      </c>
      <c r="J3731">
        <v>0.1082569</v>
      </c>
      <c r="K3731">
        <v>2.7522899999999999E-2</v>
      </c>
      <c r="L3731">
        <v>5.7798200000000001E-2</v>
      </c>
      <c r="M3731">
        <v>1.55963E-2</v>
      </c>
      <c r="O3731" t="str">
        <f>Table_Index[[#This Row],[ID]]&amp;Table_Index[[#This Row],[year]]</f>
        <v>93032004</v>
      </c>
      <c r="R3731" t="str">
        <f t="shared" si="178"/>
        <v/>
      </c>
    </row>
    <row r="3732" spans="1:18" x14ac:dyDescent="0.3">
      <c r="A3732">
        <v>9303</v>
      </c>
      <c r="B3732">
        <v>2005</v>
      </c>
      <c r="C3732">
        <v>1</v>
      </c>
      <c r="D3732">
        <v>2.7119399999999998E-2</v>
      </c>
      <c r="E3732">
        <v>0.1604563</v>
      </c>
      <c r="F3732">
        <v>0.10034170000000001</v>
      </c>
      <c r="G3732">
        <v>9.7629800000000003E-2</v>
      </c>
      <c r="H3732">
        <v>4.0679100000000003E-2</v>
      </c>
      <c r="I3732">
        <v>0.29288930000000002</v>
      </c>
      <c r="J3732">
        <v>7.45783E-2</v>
      </c>
      <c r="K3732">
        <v>0.10599160000000001</v>
      </c>
      <c r="L3732">
        <v>9.4917799999999997E-2</v>
      </c>
      <c r="M3732">
        <v>5.3968000000000002E-3</v>
      </c>
      <c r="O3732" t="str">
        <f>Table_Index[[#This Row],[ID]]&amp;Table_Index[[#This Row],[year]]</f>
        <v>93032005</v>
      </c>
      <c r="R3732" t="str">
        <f t="shared" si="178"/>
        <v/>
      </c>
    </row>
    <row r="3733" spans="1:18" x14ac:dyDescent="0.3">
      <c r="A3733">
        <v>9303</v>
      </c>
      <c r="B3733">
        <v>2005</v>
      </c>
      <c r="C3733">
        <v>2</v>
      </c>
      <c r="D3733">
        <v>0.1257529</v>
      </c>
      <c r="E3733">
        <v>6.3538300000000006E-2</v>
      </c>
      <c r="F3733">
        <v>0.1191343</v>
      </c>
      <c r="G3733">
        <v>0.15884570000000001</v>
      </c>
      <c r="H3733">
        <v>2.5812399999999999E-2</v>
      </c>
      <c r="I3733">
        <v>0.26805210000000002</v>
      </c>
      <c r="J3733">
        <v>9.1832700000000003E-2</v>
      </c>
      <c r="K3733">
        <v>3.1769100000000002E-2</v>
      </c>
      <c r="L3733">
        <v>9.9278599999999995E-2</v>
      </c>
      <c r="M3733">
        <v>1.5983799999999999E-2</v>
      </c>
      <c r="O3733" t="str">
        <f>Table_Index[[#This Row],[ID]]&amp;Table_Index[[#This Row],[year]]</f>
        <v>93032005</v>
      </c>
      <c r="R3733" t="str">
        <f t="shared" si="178"/>
        <v/>
      </c>
    </row>
    <row r="3734" spans="1:18" x14ac:dyDescent="0.3">
      <c r="A3734">
        <v>9303</v>
      </c>
      <c r="B3734">
        <v>2005</v>
      </c>
      <c r="C3734">
        <v>3</v>
      </c>
      <c r="D3734">
        <v>0.1495245</v>
      </c>
      <c r="E3734">
        <v>8.0270999999999995E-2</v>
      </c>
      <c r="F3734">
        <v>9.3177399999999994E-2</v>
      </c>
      <c r="G3734">
        <v>1.25915E-2</v>
      </c>
      <c r="H3734">
        <v>0</v>
      </c>
      <c r="I3734">
        <v>0.30101640000000002</v>
      </c>
      <c r="J3734">
        <v>0.1416548</v>
      </c>
      <c r="K3734">
        <v>8.6566799999999999E-2</v>
      </c>
      <c r="L3734">
        <v>0.11961960000000001</v>
      </c>
      <c r="M3734">
        <v>1.5578099999999999E-2</v>
      </c>
      <c r="O3734" t="str">
        <f>Table_Index[[#This Row],[ID]]&amp;Table_Index[[#This Row],[year]]</f>
        <v>93032005</v>
      </c>
      <c r="R3734" t="str">
        <f t="shared" si="178"/>
        <v/>
      </c>
    </row>
    <row r="3735" spans="1:18" x14ac:dyDescent="0.3">
      <c r="A3735">
        <v>9303</v>
      </c>
      <c r="B3735">
        <v>2005</v>
      </c>
      <c r="C3735">
        <v>4</v>
      </c>
      <c r="D3735">
        <v>0.2262564</v>
      </c>
      <c r="E3735">
        <v>5.9479799999999999E-2</v>
      </c>
      <c r="F3735">
        <v>9.1843800000000003E-2</v>
      </c>
      <c r="G3735">
        <v>3.1489299999999998E-2</v>
      </c>
      <c r="H3735">
        <v>0</v>
      </c>
      <c r="I3735">
        <v>0.29739890000000002</v>
      </c>
      <c r="J3735">
        <v>0.11458599999999999</v>
      </c>
      <c r="K3735">
        <v>6.9976200000000002E-2</v>
      </c>
      <c r="L3735">
        <v>7.8723199999999993E-2</v>
      </c>
      <c r="M3735">
        <v>3.0246499999999999E-2</v>
      </c>
      <c r="O3735" t="str">
        <f>Table_Index[[#This Row],[ID]]&amp;Table_Index[[#This Row],[year]]</f>
        <v>93032005</v>
      </c>
      <c r="R3735" t="str">
        <f t="shared" si="178"/>
        <v/>
      </c>
    </row>
    <row r="3736" spans="1:18" x14ac:dyDescent="0.3">
      <c r="A3736">
        <v>9303</v>
      </c>
      <c r="B3736">
        <v>2006</v>
      </c>
      <c r="C3736">
        <v>1</v>
      </c>
      <c r="D3736">
        <v>0.21232680000000001</v>
      </c>
      <c r="E3736">
        <v>5.4912099999999998E-2</v>
      </c>
      <c r="F3736">
        <v>8.6486599999999997E-2</v>
      </c>
      <c r="G3736">
        <v>3.9536700000000001E-2</v>
      </c>
      <c r="H3736">
        <v>0</v>
      </c>
      <c r="I3736">
        <v>0.32947270000000001</v>
      </c>
      <c r="J3736">
        <v>0.108726</v>
      </c>
      <c r="K3736">
        <v>6.5894499999999995E-2</v>
      </c>
      <c r="L3736">
        <v>7.41314E-2</v>
      </c>
      <c r="M3736">
        <v>2.85131E-2</v>
      </c>
      <c r="O3736" t="str">
        <f>Table_Index[[#This Row],[ID]]&amp;Table_Index[[#This Row],[year]]</f>
        <v>93032006</v>
      </c>
      <c r="R3736" t="str">
        <f t="shared" si="178"/>
        <v/>
      </c>
    </row>
    <row r="3737" spans="1:18" x14ac:dyDescent="0.3">
      <c r="A3737">
        <v>9303</v>
      </c>
      <c r="B3737">
        <v>2006</v>
      </c>
      <c r="C3737">
        <v>2</v>
      </c>
      <c r="D3737">
        <v>0.12799820000000001</v>
      </c>
      <c r="E3737">
        <v>8.3477099999999999E-2</v>
      </c>
      <c r="F3737">
        <v>8.7651000000000007E-2</v>
      </c>
      <c r="G3737">
        <v>6.5112100000000006E-2</v>
      </c>
      <c r="H3737">
        <v>0.1001725</v>
      </c>
      <c r="I3737">
        <v>0.25043130000000002</v>
      </c>
      <c r="J3737">
        <v>0.160276</v>
      </c>
      <c r="K3737">
        <v>5.00863E-2</v>
      </c>
      <c r="L3737">
        <v>5.5094900000000002E-2</v>
      </c>
      <c r="M3737">
        <v>1.9700599999999999E-2</v>
      </c>
      <c r="O3737" t="str">
        <f>Table_Index[[#This Row],[ID]]&amp;Table_Index[[#This Row],[year]]</f>
        <v>93032006</v>
      </c>
      <c r="R3737" t="str">
        <f t="shared" si="178"/>
        <v/>
      </c>
    </row>
    <row r="3738" spans="1:18" x14ac:dyDescent="0.3">
      <c r="A3738">
        <v>9303</v>
      </c>
      <c r="B3738">
        <v>2006</v>
      </c>
      <c r="C3738">
        <v>3</v>
      </c>
      <c r="D3738">
        <v>8.8231400000000001E-2</v>
      </c>
      <c r="E3738">
        <v>5.7634999999999999E-2</v>
      </c>
      <c r="F3738">
        <v>6.5319699999999994E-2</v>
      </c>
      <c r="G3738">
        <v>0.3701449</v>
      </c>
      <c r="H3738">
        <v>0</v>
      </c>
      <c r="I3738">
        <v>0.2817712</v>
      </c>
      <c r="J3738">
        <v>2.0812600000000001E-2</v>
      </c>
      <c r="K3738">
        <v>3.8423400000000003E-2</v>
      </c>
      <c r="L3738">
        <v>6.1477400000000001E-2</v>
      </c>
      <c r="M3738">
        <v>1.6184400000000002E-2</v>
      </c>
      <c r="O3738" t="str">
        <f>Table_Index[[#This Row],[ID]]&amp;Table_Index[[#This Row],[year]]</f>
        <v>93032006</v>
      </c>
      <c r="R3738" t="str">
        <f t="shared" si="178"/>
        <v/>
      </c>
    </row>
    <row r="3739" spans="1:18" x14ac:dyDescent="0.3">
      <c r="A3739">
        <v>9303</v>
      </c>
      <c r="B3739">
        <v>2006</v>
      </c>
      <c r="C3739">
        <v>4</v>
      </c>
      <c r="D3739">
        <v>0.17510809999999999</v>
      </c>
      <c r="E3739">
        <v>3.6229299999999999E-2</v>
      </c>
      <c r="F3739">
        <v>5.7966799999999999E-2</v>
      </c>
      <c r="G3739">
        <v>0.1639978</v>
      </c>
      <c r="H3739">
        <v>0</v>
      </c>
      <c r="I3739">
        <v>0.29587229999999998</v>
      </c>
      <c r="J3739">
        <v>0.1050648</v>
      </c>
      <c r="K3739">
        <v>5.7966799999999999E-2</v>
      </c>
      <c r="L3739">
        <v>9.0210899999999997E-2</v>
      </c>
      <c r="M3739">
        <v>1.75833E-2</v>
      </c>
      <c r="O3739" t="str">
        <f>Table_Index[[#This Row],[ID]]&amp;Table_Index[[#This Row],[year]]</f>
        <v>93032006</v>
      </c>
      <c r="R3739" t="str">
        <f t="shared" si="178"/>
        <v/>
      </c>
    </row>
    <row r="3740" spans="1:18" x14ac:dyDescent="0.3">
      <c r="A3740">
        <v>9303</v>
      </c>
      <c r="B3740">
        <v>2007</v>
      </c>
      <c r="C3740">
        <v>1</v>
      </c>
      <c r="D3740">
        <v>0.1827676</v>
      </c>
      <c r="E3740">
        <v>8.9291099999999998E-2</v>
      </c>
      <c r="F3740">
        <v>5.8597299999999998E-2</v>
      </c>
      <c r="G3740">
        <v>8.9988600000000002E-2</v>
      </c>
      <c r="H3740">
        <v>0</v>
      </c>
      <c r="I3740">
        <v>0.2511311</v>
      </c>
      <c r="J3740">
        <v>0.2009049</v>
      </c>
      <c r="K3740">
        <v>6.0271499999999999E-2</v>
      </c>
      <c r="L3740">
        <v>5.0226199999999999E-2</v>
      </c>
      <c r="M3740">
        <v>1.6821800000000001E-2</v>
      </c>
      <c r="O3740" t="str">
        <f>Table_Index[[#This Row],[ID]]&amp;Table_Index[[#This Row],[year]]</f>
        <v>93032007</v>
      </c>
      <c r="R3740" t="str">
        <f t="shared" si="178"/>
        <v/>
      </c>
    </row>
    <row r="3741" spans="1:18" x14ac:dyDescent="0.3">
      <c r="A3741">
        <v>9303</v>
      </c>
      <c r="B3741">
        <v>2007</v>
      </c>
      <c r="C3741">
        <v>2</v>
      </c>
      <c r="D3741">
        <v>0.1832358</v>
      </c>
      <c r="E3741">
        <v>8.49216E-2</v>
      </c>
      <c r="F3741">
        <v>4.7939599999999999E-2</v>
      </c>
      <c r="G3741">
        <v>0.122325</v>
      </c>
      <c r="H3741">
        <v>4.1091000000000001E-3</v>
      </c>
      <c r="I3741">
        <v>0.2465465</v>
      </c>
      <c r="J3741">
        <v>0.1232732</v>
      </c>
      <c r="K3741">
        <v>3.08183E-2</v>
      </c>
      <c r="L3741">
        <v>0.10409740000000001</v>
      </c>
      <c r="M3741">
        <v>5.2733599999999999E-2</v>
      </c>
      <c r="O3741" t="str">
        <f>Table_Index[[#This Row],[ID]]&amp;Table_Index[[#This Row],[year]]</f>
        <v>93032007</v>
      </c>
      <c r="R3741" t="str">
        <f t="shared" si="178"/>
        <v/>
      </c>
    </row>
    <row r="3742" spans="1:18" x14ac:dyDescent="0.3">
      <c r="A3742">
        <v>9303</v>
      </c>
      <c r="B3742">
        <v>2007</v>
      </c>
      <c r="C3742">
        <v>3</v>
      </c>
      <c r="D3742">
        <v>0.16143850000000001</v>
      </c>
      <c r="E3742">
        <v>4.9252400000000002E-2</v>
      </c>
      <c r="F3742">
        <v>4.5148000000000001E-2</v>
      </c>
      <c r="G3742">
        <v>0.2264243</v>
      </c>
      <c r="H3742">
        <v>0.13339200000000001</v>
      </c>
      <c r="I3742">
        <v>0.22940489999999999</v>
      </c>
      <c r="J3742">
        <v>4.9252400000000002E-2</v>
      </c>
      <c r="K3742">
        <v>1.9495700000000001E-2</v>
      </c>
      <c r="L3742">
        <v>2.8730599999999999E-2</v>
      </c>
      <c r="M3742">
        <v>5.7461199999999997E-2</v>
      </c>
      <c r="O3742" t="str">
        <f>Table_Index[[#This Row],[ID]]&amp;Table_Index[[#This Row],[year]]</f>
        <v>93032007</v>
      </c>
      <c r="R3742" t="str">
        <f t="shared" si="178"/>
        <v/>
      </c>
    </row>
    <row r="3743" spans="1:18" x14ac:dyDescent="0.3">
      <c r="A3743">
        <v>9303</v>
      </c>
      <c r="B3743">
        <v>2007</v>
      </c>
      <c r="C3743">
        <v>4</v>
      </c>
      <c r="D3743">
        <v>0.17735819999999999</v>
      </c>
      <c r="E3743">
        <v>0</v>
      </c>
      <c r="F3743">
        <v>6.68575E-2</v>
      </c>
      <c r="G3743">
        <v>0.19128690000000001</v>
      </c>
      <c r="H3743">
        <v>2.3028699999999999E-2</v>
      </c>
      <c r="I3743">
        <v>0.29784100000000002</v>
      </c>
      <c r="J3743">
        <v>0.1179293</v>
      </c>
      <c r="K3743">
        <v>7.6607599999999998E-2</v>
      </c>
      <c r="L3743">
        <v>3.6214499999999997E-2</v>
      </c>
      <c r="M3743">
        <v>1.28763E-2</v>
      </c>
      <c r="O3743" t="str">
        <f>Table_Index[[#This Row],[ID]]&amp;Table_Index[[#This Row],[year]]</f>
        <v>93032007</v>
      </c>
      <c r="R3743" t="str">
        <f t="shared" si="178"/>
        <v/>
      </c>
    </row>
    <row r="3744" spans="1:18" x14ac:dyDescent="0.3">
      <c r="A3744">
        <v>9303</v>
      </c>
      <c r="B3744">
        <v>2008</v>
      </c>
      <c r="C3744">
        <v>1</v>
      </c>
      <c r="D3744">
        <v>0.21616150000000001</v>
      </c>
      <c r="E3744">
        <v>9.2567200000000002E-2</v>
      </c>
      <c r="F3744">
        <v>0.1182803</v>
      </c>
      <c r="G3744">
        <v>4.6283600000000001E-2</v>
      </c>
      <c r="H3744">
        <v>0</v>
      </c>
      <c r="I3744">
        <v>0.3116429</v>
      </c>
      <c r="J3744">
        <v>0.1041381</v>
      </c>
      <c r="K3744">
        <v>3.08557E-2</v>
      </c>
      <c r="L3744">
        <v>4.0112500000000002E-2</v>
      </c>
      <c r="M3744">
        <v>3.9958199999999999E-2</v>
      </c>
      <c r="O3744" t="str">
        <f>Table_Index[[#This Row],[ID]]&amp;Table_Index[[#This Row],[year]]</f>
        <v>93032008</v>
      </c>
      <c r="R3744" t="str">
        <f t="shared" si="178"/>
        <v/>
      </c>
    </row>
    <row r="3745" spans="1:18" x14ac:dyDescent="0.3">
      <c r="A3745">
        <v>9303</v>
      </c>
      <c r="B3745">
        <v>2008</v>
      </c>
      <c r="C3745">
        <v>2</v>
      </c>
      <c r="D3745">
        <v>0.19280929999999999</v>
      </c>
      <c r="E3745">
        <v>7.9392099999999993E-2</v>
      </c>
      <c r="F3745">
        <v>0.1020755</v>
      </c>
      <c r="G3745">
        <v>6.3513700000000006E-2</v>
      </c>
      <c r="H3745">
        <v>0</v>
      </c>
      <c r="I3745">
        <v>0.4083021</v>
      </c>
      <c r="J3745">
        <v>8.5062899999999997E-2</v>
      </c>
      <c r="K3745">
        <v>2.8354299999999999E-2</v>
      </c>
      <c r="L3745">
        <v>1.83736E-2</v>
      </c>
      <c r="M3745">
        <v>2.2116400000000001E-2</v>
      </c>
      <c r="O3745" t="str">
        <f>Table_Index[[#This Row],[ID]]&amp;Table_Index[[#This Row],[year]]</f>
        <v>93032008</v>
      </c>
      <c r="R3745" t="str">
        <f t="shared" si="178"/>
        <v/>
      </c>
    </row>
    <row r="3746" spans="1:18" x14ac:dyDescent="0.3">
      <c r="A3746">
        <v>9303</v>
      </c>
      <c r="B3746">
        <v>2008</v>
      </c>
      <c r="C3746">
        <v>3</v>
      </c>
      <c r="D3746">
        <v>0.1041096</v>
      </c>
      <c r="E3746">
        <v>5.2054799999999998E-2</v>
      </c>
      <c r="F3746">
        <v>6.8493200000000004E-2</v>
      </c>
      <c r="G3746">
        <v>0.2184931</v>
      </c>
      <c r="H3746">
        <v>0</v>
      </c>
      <c r="I3746">
        <v>0.47945199999999999</v>
      </c>
      <c r="J3746">
        <v>0</v>
      </c>
      <c r="K3746">
        <v>1.7123300000000001E-2</v>
      </c>
      <c r="L3746">
        <v>2.0547900000000001E-2</v>
      </c>
      <c r="M3746">
        <v>3.9725999999999997E-2</v>
      </c>
      <c r="O3746" t="str">
        <f>Table_Index[[#This Row],[ID]]&amp;Table_Index[[#This Row],[year]]</f>
        <v>93032008</v>
      </c>
      <c r="R3746" t="str">
        <f t="shared" si="178"/>
        <v/>
      </c>
    </row>
    <row r="3747" spans="1:18" x14ac:dyDescent="0.3">
      <c r="A3747">
        <v>9303</v>
      </c>
      <c r="B3747">
        <v>2008</v>
      </c>
      <c r="C3747">
        <v>4</v>
      </c>
      <c r="D3747">
        <v>0.14986289999999999</v>
      </c>
      <c r="E3747">
        <v>0.1137514</v>
      </c>
      <c r="F3747">
        <v>5.6875700000000001E-2</v>
      </c>
      <c r="G3747">
        <v>8.1251000000000004E-2</v>
      </c>
      <c r="H3747">
        <v>5.6875700000000001E-2</v>
      </c>
      <c r="I3747">
        <v>0.30773810000000001</v>
      </c>
      <c r="J3747">
        <v>0.1746896</v>
      </c>
      <c r="K3747">
        <v>3.0469099999999999E-2</v>
      </c>
      <c r="L3747">
        <v>1.30002E-2</v>
      </c>
      <c r="M3747">
        <v>1.5486400000000001E-2</v>
      </c>
      <c r="O3747" t="str">
        <f>Table_Index[[#This Row],[ID]]&amp;Table_Index[[#This Row],[year]]</f>
        <v>93032008</v>
      </c>
      <c r="R3747" t="str">
        <f t="shared" si="178"/>
        <v/>
      </c>
    </row>
    <row r="3748" spans="1:18" x14ac:dyDescent="0.3">
      <c r="A3748">
        <v>9303</v>
      </c>
      <c r="B3748">
        <v>2009</v>
      </c>
      <c r="C3748">
        <v>1</v>
      </c>
      <c r="D3748">
        <v>5.0449300000000002E-2</v>
      </c>
      <c r="E3748">
        <v>0.42028149999999997</v>
      </c>
      <c r="F3748">
        <v>5.2467300000000001E-2</v>
      </c>
      <c r="G3748">
        <v>0</v>
      </c>
      <c r="H3748">
        <v>0</v>
      </c>
      <c r="I3748">
        <v>0.3430552</v>
      </c>
      <c r="J3748">
        <v>6.3902399999999998E-2</v>
      </c>
      <c r="K3748">
        <v>2.9260600000000001E-2</v>
      </c>
      <c r="L3748">
        <v>2.2421900000000002E-2</v>
      </c>
      <c r="M3748">
        <v>1.8161699999999999E-2</v>
      </c>
      <c r="O3748" t="str">
        <f>Table_Index[[#This Row],[ID]]&amp;Table_Index[[#This Row],[year]]</f>
        <v>93032009</v>
      </c>
      <c r="R3748" t="str">
        <f t="shared" si="178"/>
        <v/>
      </c>
    </row>
    <row r="3749" spans="1:18" x14ac:dyDescent="0.3">
      <c r="A3749">
        <v>9303</v>
      </c>
      <c r="B3749">
        <v>2009</v>
      </c>
      <c r="C3749">
        <v>2</v>
      </c>
      <c r="D3749">
        <v>0.2129318</v>
      </c>
      <c r="E3749">
        <v>0.123082</v>
      </c>
      <c r="F3749">
        <v>0.11077380000000001</v>
      </c>
      <c r="G3749">
        <v>0.1304669</v>
      </c>
      <c r="H3749">
        <v>8.2054999999999993E-3</v>
      </c>
      <c r="I3749">
        <v>0.27693440000000002</v>
      </c>
      <c r="J3749">
        <v>2.46164E-2</v>
      </c>
      <c r="K3749">
        <v>3.9386200000000003E-2</v>
      </c>
      <c r="L3749">
        <v>4.3078699999999998E-2</v>
      </c>
      <c r="M3749">
        <v>3.0524300000000001E-2</v>
      </c>
      <c r="O3749" t="str">
        <f>Table_Index[[#This Row],[ID]]&amp;Table_Index[[#This Row],[year]]</f>
        <v>93032009</v>
      </c>
      <c r="R3749" t="str">
        <f t="shared" si="178"/>
        <v/>
      </c>
    </row>
    <row r="3750" spans="1:18" x14ac:dyDescent="0.3">
      <c r="A3750">
        <v>9303</v>
      </c>
      <c r="B3750">
        <v>2009</v>
      </c>
      <c r="C3750">
        <v>3</v>
      </c>
      <c r="D3750">
        <v>0.1675603</v>
      </c>
      <c r="E3750">
        <v>8.5790900000000003E-2</v>
      </c>
      <c r="F3750">
        <v>9.6514699999999995E-2</v>
      </c>
      <c r="G3750">
        <v>0.2211796</v>
      </c>
      <c r="H3750">
        <v>6.7023999999999999E-3</v>
      </c>
      <c r="I3750">
        <v>0.26139410000000002</v>
      </c>
      <c r="J3750">
        <v>2.6809599999999999E-2</v>
      </c>
      <c r="K3750">
        <v>6.0321699999999999E-2</v>
      </c>
      <c r="L3750">
        <v>5.0938299999999999E-2</v>
      </c>
      <c r="M3750">
        <v>2.2788200000000002E-2</v>
      </c>
      <c r="O3750" t="str">
        <f>Table_Index[[#This Row],[ID]]&amp;Table_Index[[#This Row],[year]]</f>
        <v>93032009</v>
      </c>
      <c r="R3750" t="str">
        <f t="shared" si="178"/>
        <v/>
      </c>
    </row>
    <row r="3751" spans="1:18" x14ac:dyDescent="0.3">
      <c r="A3751">
        <v>9303</v>
      </c>
      <c r="B3751">
        <v>2009</v>
      </c>
      <c r="C3751">
        <v>4</v>
      </c>
      <c r="D3751">
        <v>0.12633130000000001</v>
      </c>
      <c r="E3751">
        <v>8.5516599999999998E-2</v>
      </c>
      <c r="F3751">
        <v>6.5303600000000003E-2</v>
      </c>
      <c r="G3751">
        <v>0.1170023</v>
      </c>
      <c r="H3751">
        <v>2.5655000000000001E-3</v>
      </c>
      <c r="I3751">
        <v>0.39648600000000001</v>
      </c>
      <c r="J3751">
        <v>0.1033973</v>
      </c>
      <c r="K3751">
        <v>2.6432400000000002E-2</v>
      </c>
      <c r="L3751">
        <v>5.4419700000000001E-2</v>
      </c>
      <c r="M3751">
        <v>2.2545300000000001E-2</v>
      </c>
      <c r="O3751" t="str">
        <f>Table_Index[[#This Row],[ID]]&amp;Table_Index[[#This Row],[year]]</f>
        <v>93032009</v>
      </c>
      <c r="R3751" t="str">
        <f t="shared" si="178"/>
        <v/>
      </c>
    </row>
    <row r="3752" spans="1:18" x14ac:dyDescent="0.3">
      <c r="A3752">
        <v>9303</v>
      </c>
      <c r="B3752">
        <v>2010</v>
      </c>
      <c r="C3752">
        <v>1</v>
      </c>
      <c r="D3752">
        <v>0.17968809999999999</v>
      </c>
      <c r="E3752">
        <v>8.8287099999999993E-2</v>
      </c>
      <c r="F3752">
        <v>5.9725899999999998E-2</v>
      </c>
      <c r="G3752">
        <v>4.5942999999999998E-2</v>
      </c>
      <c r="H3752">
        <v>4.5942999999999999E-3</v>
      </c>
      <c r="I3752">
        <v>0.38668669999999999</v>
      </c>
      <c r="J3752">
        <v>0.1378289</v>
      </c>
      <c r="K3752">
        <v>2.68001E-2</v>
      </c>
      <c r="L3752">
        <v>3.8285800000000002E-2</v>
      </c>
      <c r="M3752">
        <v>3.2160099999999997E-2</v>
      </c>
      <c r="O3752" t="str">
        <f>Table_Index[[#This Row],[ID]]&amp;Table_Index[[#This Row],[year]]</f>
        <v>93032010</v>
      </c>
      <c r="R3752" t="str">
        <f t="shared" si="178"/>
        <v/>
      </c>
    </row>
    <row r="3753" spans="1:18" x14ac:dyDescent="0.3">
      <c r="A3753">
        <v>9303</v>
      </c>
      <c r="B3753">
        <v>2010</v>
      </c>
      <c r="C3753">
        <v>2</v>
      </c>
      <c r="D3753">
        <v>0.14378089999999999</v>
      </c>
      <c r="E3753">
        <v>0.13883609999999999</v>
      </c>
      <c r="F3753">
        <v>7.0749300000000001E-2</v>
      </c>
      <c r="G3753">
        <v>5.0209200000000002E-2</v>
      </c>
      <c r="H3753">
        <v>3.8037000000000001E-3</v>
      </c>
      <c r="I3753">
        <v>0.26626090000000002</v>
      </c>
      <c r="J3753">
        <v>0.1125903</v>
      </c>
      <c r="K3753">
        <v>2.4343900000000002E-2</v>
      </c>
      <c r="L3753">
        <v>0.1597566</v>
      </c>
      <c r="M3753">
        <v>2.96691E-2</v>
      </c>
      <c r="O3753" t="str">
        <f>Table_Index[[#This Row],[ID]]&amp;Table_Index[[#This Row],[year]]</f>
        <v>93032010</v>
      </c>
      <c r="R3753" t="str">
        <f t="shared" si="178"/>
        <v/>
      </c>
    </row>
    <row r="3754" spans="1:18" x14ac:dyDescent="0.3">
      <c r="A3754">
        <v>9303</v>
      </c>
      <c r="B3754">
        <v>2010</v>
      </c>
      <c r="C3754">
        <v>3</v>
      </c>
      <c r="D3754">
        <v>0.1421849</v>
      </c>
      <c r="E3754">
        <v>5.9097799999999999E-2</v>
      </c>
      <c r="F3754">
        <v>6.6189499999999998E-2</v>
      </c>
      <c r="G3754">
        <v>0.27972950000000002</v>
      </c>
      <c r="H3754">
        <v>3.4473700000000003E-2</v>
      </c>
      <c r="I3754">
        <v>0.26003019999999999</v>
      </c>
      <c r="J3754">
        <v>3.15188E-2</v>
      </c>
      <c r="K3754">
        <v>6.2249699999999998E-2</v>
      </c>
      <c r="L3754">
        <v>3.7822599999999998E-2</v>
      </c>
      <c r="M3754">
        <v>2.6703399999999999E-2</v>
      </c>
      <c r="O3754" t="str">
        <f>Table_Index[[#This Row],[ID]]&amp;Table_Index[[#This Row],[year]]</f>
        <v>93032010</v>
      </c>
      <c r="R3754" t="str">
        <f t="shared" si="178"/>
        <v/>
      </c>
    </row>
    <row r="3755" spans="1:18" x14ac:dyDescent="0.3">
      <c r="A3755">
        <v>9303</v>
      </c>
      <c r="B3755">
        <v>2010</v>
      </c>
      <c r="C3755">
        <v>4</v>
      </c>
      <c r="D3755">
        <v>5.1595099999999998E-2</v>
      </c>
      <c r="E3755">
        <v>0.12550169999999999</v>
      </c>
      <c r="F3755">
        <v>6.0240799999999997E-2</v>
      </c>
      <c r="G3755">
        <v>0.1227128</v>
      </c>
      <c r="H3755">
        <v>3.5979799999999999E-2</v>
      </c>
      <c r="I3755">
        <v>0.38487179999999999</v>
      </c>
      <c r="J3755">
        <v>0.15060200000000001</v>
      </c>
      <c r="K3755">
        <v>2.3427E-2</v>
      </c>
      <c r="L3755">
        <v>2.7889299999999999E-2</v>
      </c>
      <c r="M3755">
        <v>1.7179799999999999E-2</v>
      </c>
      <c r="O3755" t="str">
        <f>Table_Index[[#This Row],[ID]]&amp;Table_Index[[#This Row],[year]]</f>
        <v>93032010</v>
      </c>
      <c r="R3755" t="str">
        <f t="shared" si="178"/>
        <v/>
      </c>
    </row>
    <row r="3756" spans="1:18" x14ac:dyDescent="0.3">
      <c r="A3756">
        <v>9304</v>
      </c>
      <c r="B3756">
        <v>2003</v>
      </c>
      <c r="C3756">
        <v>1</v>
      </c>
      <c r="D3756">
        <v>1.38694E-2</v>
      </c>
      <c r="E3756">
        <v>2.905E-3</v>
      </c>
      <c r="F3756">
        <v>1.02994E-2</v>
      </c>
      <c r="G3756">
        <v>1.00353E-2</v>
      </c>
      <c r="H3756">
        <v>0</v>
      </c>
      <c r="I3756">
        <v>2.16551E-2</v>
      </c>
      <c r="J3756">
        <v>1.4776299999999999E-2</v>
      </c>
      <c r="K3756">
        <v>0.92430290000000004</v>
      </c>
      <c r="L3756">
        <v>1.9365999999999999E-3</v>
      </c>
      <c r="M3756">
        <v>2.2010000000000001E-4</v>
      </c>
      <c r="O3756" t="str">
        <f>Table_Index[[#This Row],[ID]]&amp;Table_Index[[#This Row],[year]]</f>
        <v>93042003</v>
      </c>
      <c r="R3756" t="str">
        <f t="shared" si="178"/>
        <v/>
      </c>
    </row>
    <row r="3757" spans="1:18" x14ac:dyDescent="0.3">
      <c r="A3757">
        <v>9304</v>
      </c>
      <c r="B3757">
        <v>2003</v>
      </c>
      <c r="C3757">
        <v>2</v>
      </c>
      <c r="D3757">
        <v>9.2226600000000006E-2</v>
      </c>
      <c r="E3757">
        <v>0.16469039999999999</v>
      </c>
      <c r="F3757">
        <v>7.9051399999999994E-2</v>
      </c>
      <c r="G3757">
        <v>0.12516469999999999</v>
      </c>
      <c r="H3757">
        <v>0</v>
      </c>
      <c r="I3757">
        <v>0.28985509999999998</v>
      </c>
      <c r="J3757">
        <v>8.4321499999999994E-2</v>
      </c>
      <c r="K3757">
        <v>1.9762800000000001E-2</v>
      </c>
      <c r="L3757">
        <v>0.13833989999999999</v>
      </c>
      <c r="M3757">
        <v>6.5875999999999999E-3</v>
      </c>
      <c r="O3757" t="str">
        <f>Table_Index[[#This Row],[ID]]&amp;Table_Index[[#This Row],[year]]</f>
        <v>93042003</v>
      </c>
      <c r="R3757" t="str">
        <f t="shared" si="178"/>
        <v/>
      </c>
    </row>
    <row r="3758" spans="1:18" x14ac:dyDescent="0.3">
      <c r="A3758">
        <v>9304</v>
      </c>
      <c r="B3758">
        <v>2003</v>
      </c>
      <c r="C3758">
        <v>3</v>
      </c>
      <c r="D3758">
        <v>2.3988999999999998E-3</v>
      </c>
      <c r="E3758">
        <v>1.5774000000000001E-3</v>
      </c>
      <c r="F3758">
        <v>2.0374999999999998E-3</v>
      </c>
      <c r="G3758">
        <v>9.8590000000000006E-4</v>
      </c>
      <c r="H3758">
        <v>0</v>
      </c>
      <c r="I3758">
        <v>3.9435E-3</v>
      </c>
      <c r="J3758">
        <v>5.9150000000000001E-4</v>
      </c>
      <c r="K3758">
        <v>0.9858692</v>
      </c>
      <c r="L3758">
        <v>2.3988999999999998E-3</v>
      </c>
      <c r="M3758">
        <v>1.972E-4</v>
      </c>
      <c r="O3758" t="str">
        <f>Table_Index[[#This Row],[ID]]&amp;Table_Index[[#This Row],[year]]</f>
        <v>93042003</v>
      </c>
      <c r="R3758" t="str">
        <f t="shared" si="178"/>
        <v/>
      </c>
    </row>
    <row r="3759" spans="1:18" x14ac:dyDescent="0.3">
      <c r="A3759">
        <v>9304</v>
      </c>
      <c r="B3759">
        <v>2003</v>
      </c>
      <c r="C3759">
        <v>4</v>
      </c>
      <c r="D3759">
        <v>8.6595099999999994E-2</v>
      </c>
      <c r="E3759">
        <v>0.40411029999999998</v>
      </c>
      <c r="F3759">
        <v>0.1237072</v>
      </c>
      <c r="G3759">
        <v>2.99292E-2</v>
      </c>
      <c r="H3759">
        <v>4.9482900000000003E-2</v>
      </c>
      <c r="I3759">
        <v>0.11339829999999999</v>
      </c>
      <c r="J3759">
        <v>8.2471500000000003E-2</v>
      </c>
      <c r="K3759">
        <v>4.12357E-2</v>
      </c>
      <c r="L3759">
        <v>6.1853600000000002E-2</v>
      </c>
      <c r="M3759">
        <v>7.2163000000000001E-3</v>
      </c>
      <c r="O3759" t="str">
        <f>Table_Index[[#This Row],[ID]]&amp;Table_Index[[#This Row],[year]]</f>
        <v>93042003</v>
      </c>
      <c r="R3759" t="str">
        <f t="shared" si="178"/>
        <v/>
      </c>
    </row>
    <row r="3760" spans="1:18" x14ac:dyDescent="0.3">
      <c r="A3760">
        <v>9304</v>
      </c>
      <c r="B3760">
        <v>2004</v>
      </c>
      <c r="C3760">
        <v>1</v>
      </c>
      <c r="D3760">
        <v>4.5780899999999999E-2</v>
      </c>
      <c r="E3760">
        <v>0.19040679999999999</v>
      </c>
      <c r="F3760">
        <v>6.6590399999999994E-2</v>
      </c>
      <c r="G3760">
        <v>0.27166790000000002</v>
      </c>
      <c r="H3760">
        <v>0</v>
      </c>
      <c r="I3760">
        <v>0.16647590000000001</v>
      </c>
      <c r="J3760">
        <v>0.1175736</v>
      </c>
      <c r="K3760">
        <v>6.2428499999999998E-2</v>
      </c>
      <c r="L3760">
        <v>6.6590399999999994E-2</v>
      </c>
      <c r="M3760">
        <v>1.2485700000000001E-2</v>
      </c>
      <c r="O3760" t="str">
        <f>Table_Index[[#This Row],[ID]]&amp;Table_Index[[#This Row],[year]]</f>
        <v>93042004</v>
      </c>
      <c r="R3760" t="str">
        <f t="shared" si="178"/>
        <v/>
      </c>
    </row>
    <row r="3761" spans="1:18" x14ac:dyDescent="0.3">
      <c r="A3761">
        <v>9304</v>
      </c>
      <c r="B3761">
        <v>2004</v>
      </c>
      <c r="C3761">
        <v>2</v>
      </c>
      <c r="D3761">
        <v>0.6565472</v>
      </c>
      <c r="E3761">
        <v>2.23153E-2</v>
      </c>
      <c r="F3761">
        <v>4.5427500000000003E-2</v>
      </c>
      <c r="G3761">
        <v>8.8464100000000004E-2</v>
      </c>
      <c r="H3761">
        <v>0</v>
      </c>
      <c r="I3761">
        <v>0.1195461</v>
      </c>
      <c r="J3761">
        <v>1.4345500000000001E-2</v>
      </c>
      <c r="K3761">
        <v>1.11576E-2</v>
      </c>
      <c r="L3761">
        <v>3.66608E-2</v>
      </c>
      <c r="M3761">
        <v>5.5357000000000002E-3</v>
      </c>
      <c r="O3761" t="str">
        <f>Table_Index[[#This Row],[ID]]&amp;Table_Index[[#This Row],[year]]</f>
        <v>93042004</v>
      </c>
      <c r="R3761" t="str">
        <f t="shared" si="178"/>
        <v/>
      </c>
    </row>
    <row r="3762" spans="1:18" x14ac:dyDescent="0.3">
      <c r="A3762">
        <v>9304</v>
      </c>
      <c r="B3762">
        <v>2004</v>
      </c>
      <c r="C3762">
        <v>3</v>
      </c>
      <c r="D3762">
        <v>0.17688680000000001</v>
      </c>
      <c r="E3762">
        <v>4.4221700000000003E-2</v>
      </c>
      <c r="F3762">
        <v>0.1120283</v>
      </c>
      <c r="G3762">
        <v>0.13561319999999999</v>
      </c>
      <c r="H3762">
        <v>1.47406E-2</v>
      </c>
      <c r="I3762">
        <v>0.3832547</v>
      </c>
      <c r="J3762">
        <v>0</v>
      </c>
      <c r="K3762">
        <v>5.8962300000000002E-2</v>
      </c>
      <c r="L3762">
        <v>6.1910399999999997E-2</v>
      </c>
      <c r="M3762">
        <v>1.23821E-2</v>
      </c>
      <c r="O3762" t="str">
        <f>Table_Index[[#This Row],[ID]]&amp;Table_Index[[#This Row],[year]]</f>
        <v>93042004</v>
      </c>
      <c r="R3762" t="str">
        <f t="shared" si="178"/>
        <v/>
      </c>
    </row>
    <row r="3763" spans="1:18" x14ac:dyDescent="0.3">
      <c r="A3763">
        <v>9304</v>
      </c>
      <c r="B3763">
        <v>2004</v>
      </c>
      <c r="C3763">
        <v>4</v>
      </c>
      <c r="D3763">
        <v>9.2574600000000007E-2</v>
      </c>
      <c r="E3763">
        <v>3.7530300000000003E-2</v>
      </c>
      <c r="F3763">
        <v>4.3785299999999999E-2</v>
      </c>
      <c r="G3763">
        <v>0.31210169999999998</v>
      </c>
      <c r="H3763">
        <v>3.54661E-2</v>
      </c>
      <c r="I3763">
        <v>0.33777230000000003</v>
      </c>
      <c r="J3763">
        <v>6.2550400000000006E-2</v>
      </c>
      <c r="K3763">
        <v>2.5020199999999999E-2</v>
      </c>
      <c r="L3763">
        <v>0</v>
      </c>
      <c r="M3763">
        <v>5.3199099999999999E-2</v>
      </c>
      <c r="O3763" t="str">
        <f>Table_Index[[#This Row],[ID]]&amp;Table_Index[[#This Row],[year]]</f>
        <v>93042004</v>
      </c>
      <c r="R3763" t="str">
        <f t="shared" si="178"/>
        <v/>
      </c>
    </row>
    <row r="3764" spans="1:18" x14ac:dyDescent="0.3">
      <c r="A3764">
        <v>9305</v>
      </c>
      <c r="B3764">
        <v>2003</v>
      </c>
      <c r="C3764">
        <v>1</v>
      </c>
      <c r="D3764">
        <v>1.8043300000000002E-2</v>
      </c>
      <c r="E3764">
        <v>2.2901000000000002E-3</v>
      </c>
      <c r="F3764">
        <v>3.3311E-3</v>
      </c>
      <c r="G3764">
        <v>9.4727000000000006E-3</v>
      </c>
      <c r="H3764">
        <v>0</v>
      </c>
      <c r="I3764">
        <v>1.6655400000000001E-2</v>
      </c>
      <c r="J3764">
        <v>1.09598E-2</v>
      </c>
      <c r="K3764">
        <v>0.93686380000000002</v>
      </c>
      <c r="L3764">
        <v>1.6031000000000001E-3</v>
      </c>
      <c r="M3764">
        <v>7.8069999999999995E-4</v>
      </c>
      <c r="O3764" t="str">
        <f>Table_Index[[#This Row],[ID]]&amp;Table_Index[[#This Row],[year]]</f>
        <v>93052003</v>
      </c>
      <c r="R3764" t="str">
        <f t="shared" si="178"/>
        <v/>
      </c>
    </row>
    <row r="3765" spans="1:18" x14ac:dyDescent="0.3">
      <c r="A3765">
        <v>9305</v>
      </c>
      <c r="B3765">
        <v>2003</v>
      </c>
      <c r="C3765">
        <v>2</v>
      </c>
      <c r="D3765">
        <v>0.27766600000000002</v>
      </c>
      <c r="E3765">
        <v>7.2434600000000002E-2</v>
      </c>
      <c r="F3765">
        <v>0.16498989999999999</v>
      </c>
      <c r="G3765">
        <v>7.6458799999999993E-2</v>
      </c>
      <c r="H3765">
        <v>2.61569E-2</v>
      </c>
      <c r="I3765">
        <v>0.17102619999999999</v>
      </c>
      <c r="J3765">
        <v>6.0362199999999998E-2</v>
      </c>
      <c r="K3765">
        <v>8.0482899999999996E-2</v>
      </c>
      <c r="L3765">
        <v>6.0362199999999998E-2</v>
      </c>
      <c r="M3765">
        <v>1.0060400000000001E-2</v>
      </c>
      <c r="O3765" t="str">
        <f>Table_Index[[#This Row],[ID]]&amp;Table_Index[[#This Row],[year]]</f>
        <v>93052003</v>
      </c>
      <c r="R3765" t="str">
        <f t="shared" si="178"/>
        <v/>
      </c>
    </row>
    <row r="3766" spans="1:18" x14ac:dyDescent="0.3">
      <c r="A3766">
        <v>9305</v>
      </c>
      <c r="B3766">
        <v>2003</v>
      </c>
      <c r="C3766">
        <v>3</v>
      </c>
      <c r="D3766">
        <v>0.23588880000000001</v>
      </c>
      <c r="E3766">
        <v>5.5868399999999999E-2</v>
      </c>
      <c r="F3766">
        <v>0.12570390000000001</v>
      </c>
      <c r="G3766">
        <v>0</v>
      </c>
      <c r="H3766">
        <v>0</v>
      </c>
      <c r="I3766">
        <v>0.31658760000000002</v>
      </c>
      <c r="J3766">
        <v>9.8346100000000006E-2</v>
      </c>
      <c r="K3766">
        <v>7.4491199999999994E-2</v>
      </c>
      <c r="L3766">
        <v>7.4491199999999994E-2</v>
      </c>
      <c r="M3766">
        <v>1.8622799999999998E-2</v>
      </c>
      <c r="O3766" t="str">
        <f>Table_Index[[#This Row],[ID]]&amp;Table_Index[[#This Row],[year]]</f>
        <v>93052003</v>
      </c>
      <c r="R3766" t="str">
        <f t="shared" si="178"/>
        <v/>
      </c>
    </row>
    <row r="3767" spans="1:18" x14ac:dyDescent="0.3">
      <c r="A3767">
        <v>9305</v>
      </c>
      <c r="B3767">
        <v>2003</v>
      </c>
      <c r="C3767">
        <v>4</v>
      </c>
      <c r="D3767">
        <v>1.7451999999999999E-3</v>
      </c>
      <c r="E3767">
        <v>1.7015999999999999E-3</v>
      </c>
      <c r="F3767">
        <v>3.4031999999999999E-3</v>
      </c>
      <c r="G3767">
        <v>3.4900000000000003E-4</v>
      </c>
      <c r="H3767">
        <v>2.1819999999999999E-4</v>
      </c>
      <c r="I3767">
        <v>6.1082999999999997E-3</v>
      </c>
      <c r="J3767">
        <v>2.3373999999999999E-3</v>
      </c>
      <c r="K3767">
        <v>0.9816937</v>
      </c>
      <c r="L3767">
        <v>1.658E-3</v>
      </c>
      <c r="M3767">
        <v>7.8540000000000001E-4</v>
      </c>
      <c r="O3767" t="str">
        <f>Table_Index[[#This Row],[ID]]&amp;Table_Index[[#This Row],[year]]</f>
        <v>93052003</v>
      </c>
      <c r="R3767" t="str">
        <f t="shared" si="178"/>
        <v/>
      </c>
    </row>
    <row r="3768" spans="1:18" x14ac:dyDescent="0.3">
      <c r="A3768">
        <v>9305</v>
      </c>
      <c r="B3768">
        <v>2004</v>
      </c>
      <c r="C3768">
        <v>1</v>
      </c>
      <c r="D3768">
        <v>0.37432700000000002</v>
      </c>
      <c r="E3768">
        <v>3.7853299999999999E-2</v>
      </c>
      <c r="F3768">
        <v>6.30888E-2</v>
      </c>
      <c r="G3768">
        <v>0.18623819999999999</v>
      </c>
      <c r="H3768">
        <v>0</v>
      </c>
      <c r="I3768">
        <v>0.10094210000000001</v>
      </c>
      <c r="J3768">
        <v>0.1677322</v>
      </c>
      <c r="K3768">
        <v>3.3647400000000001E-2</v>
      </c>
      <c r="L3768">
        <v>3.3647400000000001E-2</v>
      </c>
      <c r="M3768">
        <v>2.5236E-3</v>
      </c>
      <c r="O3768" t="str">
        <f>Table_Index[[#This Row],[ID]]&amp;Table_Index[[#This Row],[year]]</f>
        <v>93052004</v>
      </c>
      <c r="R3768" t="str">
        <f t="shared" si="178"/>
        <v/>
      </c>
    </row>
    <row r="3769" spans="1:18" x14ac:dyDescent="0.3">
      <c r="A3769">
        <v>9305</v>
      </c>
      <c r="B3769">
        <v>2004</v>
      </c>
      <c r="C3769">
        <v>2</v>
      </c>
      <c r="D3769">
        <v>0.48526639999999999</v>
      </c>
      <c r="E3769">
        <v>1.37016E-2</v>
      </c>
      <c r="F3769">
        <v>4.56721E-2</v>
      </c>
      <c r="G3769">
        <v>8.4493499999999999E-2</v>
      </c>
      <c r="H3769">
        <v>0</v>
      </c>
      <c r="I3769">
        <v>0.15414349999999999</v>
      </c>
      <c r="J3769">
        <v>5.7090200000000001E-2</v>
      </c>
      <c r="K3769">
        <v>9.2486100000000002E-2</v>
      </c>
      <c r="L3769">
        <v>5.0239399999999997E-2</v>
      </c>
      <c r="M3769">
        <v>1.69073E-2</v>
      </c>
      <c r="O3769" t="str">
        <f>Table_Index[[#This Row],[ID]]&amp;Table_Index[[#This Row],[year]]</f>
        <v>93052004</v>
      </c>
      <c r="R3769" t="str">
        <f t="shared" si="178"/>
        <v/>
      </c>
    </row>
    <row r="3770" spans="1:18" x14ac:dyDescent="0.3">
      <c r="A3770">
        <v>9305</v>
      </c>
      <c r="B3770">
        <v>2004</v>
      </c>
      <c r="C3770">
        <v>3</v>
      </c>
      <c r="D3770">
        <v>6.5979999999999999E-4</v>
      </c>
      <c r="E3770">
        <v>0</v>
      </c>
      <c r="F3770">
        <v>1.3197E-3</v>
      </c>
      <c r="G3770">
        <v>8.7560000000000003E-4</v>
      </c>
      <c r="H3770">
        <v>0</v>
      </c>
      <c r="I3770">
        <v>4.9487999999999997E-3</v>
      </c>
      <c r="J3770">
        <v>2.3094000000000001E-3</v>
      </c>
      <c r="K3770">
        <v>0.98975469999999999</v>
      </c>
      <c r="L3770">
        <v>0</v>
      </c>
      <c r="M3770">
        <v>1.3200000000000001E-4</v>
      </c>
      <c r="O3770" t="str">
        <f>Table_Index[[#This Row],[ID]]&amp;Table_Index[[#This Row],[year]]</f>
        <v>93052004</v>
      </c>
      <c r="R3770" t="str">
        <f t="shared" si="178"/>
        <v/>
      </c>
    </row>
    <row r="3771" spans="1:18" x14ac:dyDescent="0.3">
      <c r="A3771">
        <v>9305</v>
      </c>
      <c r="B3771">
        <v>2004</v>
      </c>
      <c r="C3771">
        <v>4</v>
      </c>
      <c r="D3771">
        <v>1.9526999999999999E-3</v>
      </c>
      <c r="E3771">
        <v>1.3948000000000001E-3</v>
      </c>
      <c r="F3771">
        <v>1.6737E-3</v>
      </c>
      <c r="G3771">
        <v>6.8669999999999998E-3</v>
      </c>
      <c r="H3771">
        <v>0</v>
      </c>
      <c r="I3771">
        <v>3.9519000000000004E-3</v>
      </c>
      <c r="J3771">
        <v>6.2487000000000003E-3</v>
      </c>
      <c r="K3771">
        <v>0.97635360000000004</v>
      </c>
      <c r="L3771">
        <v>1.0227999999999999E-3</v>
      </c>
      <c r="M3771">
        <v>5.3470000000000004E-4</v>
      </c>
      <c r="O3771" t="str">
        <f>Table_Index[[#This Row],[ID]]&amp;Table_Index[[#This Row],[year]]</f>
        <v>93052004</v>
      </c>
      <c r="R3771" t="str">
        <f t="shared" si="178"/>
        <v/>
      </c>
    </row>
    <row r="3772" spans="1:18" x14ac:dyDescent="0.3">
      <c r="A3772">
        <v>9306</v>
      </c>
      <c r="B3772">
        <v>2003</v>
      </c>
      <c r="C3772">
        <v>1</v>
      </c>
      <c r="D3772">
        <v>5.5038999999999999E-3</v>
      </c>
      <c r="E3772">
        <v>2.5845E-3</v>
      </c>
      <c r="F3772">
        <v>2.1537000000000001E-3</v>
      </c>
      <c r="G3772">
        <v>8.6149E-3</v>
      </c>
      <c r="H3772">
        <v>0</v>
      </c>
      <c r="I3772">
        <v>0</v>
      </c>
      <c r="J3772">
        <v>9.7943000000000006E-3</v>
      </c>
      <c r="K3772">
        <v>0.96917339999999996</v>
      </c>
      <c r="L3772">
        <v>1.583E-3</v>
      </c>
      <c r="M3772">
        <v>5.9230000000000003E-4</v>
      </c>
      <c r="O3772" t="str">
        <f>Table_Index[[#This Row],[ID]]&amp;Table_Index[[#This Row],[year]]</f>
        <v>93062003</v>
      </c>
      <c r="R3772" t="str">
        <f t="shared" si="178"/>
        <v/>
      </c>
    </row>
    <row r="3773" spans="1:18" x14ac:dyDescent="0.3">
      <c r="A3773">
        <v>9306</v>
      </c>
      <c r="B3773">
        <v>2003</v>
      </c>
      <c r="C3773">
        <v>2</v>
      </c>
      <c r="D3773">
        <v>0.14197950000000001</v>
      </c>
      <c r="E3773">
        <v>4.9146799999999997E-2</v>
      </c>
      <c r="F3773">
        <v>0.16382250000000001</v>
      </c>
      <c r="G3773">
        <v>0.16382250000000001</v>
      </c>
      <c r="H3773">
        <v>3.07167E-2</v>
      </c>
      <c r="I3773">
        <v>0.20477809999999999</v>
      </c>
      <c r="J3773">
        <v>9.6245700000000003E-2</v>
      </c>
      <c r="K3773">
        <v>4.50512E-2</v>
      </c>
      <c r="L3773">
        <v>8.1911300000000006E-2</v>
      </c>
      <c r="M3773">
        <v>2.25256E-2</v>
      </c>
      <c r="O3773" t="str">
        <f>Table_Index[[#This Row],[ID]]&amp;Table_Index[[#This Row],[year]]</f>
        <v>93062003</v>
      </c>
      <c r="R3773" t="str">
        <f t="shared" si="178"/>
        <v/>
      </c>
    </row>
    <row r="3774" spans="1:18" x14ac:dyDescent="0.3">
      <c r="A3774">
        <v>9306</v>
      </c>
      <c r="B3774">
        <v>2003</v>
      </c>
      <c r="C3774">
        <v>3</v>
      </c>
      <c r="D3774">
        <v>8.3412299999999995E-2</v>
      </c>
      <c r="E3774">
        <v>5.3080599999999999E-2</v>
      </c>
      <c r="F3774">
        <v>0.1165877</v>
      </c>
      <c r="G3774">
        <v>0.1744076</v>
      </c>
      <c r="H3774">
        <v>0</v>
      </c>
      <c r="I3774">
        <v>0.2274882</v>
      </c>
      <c r="J3774">
        <v>0.10426539999999999</v>
      </c>
      <c r="K3774">
        <v>0.17061609999999999</v>
      </c>
      <c r="L3774">
        <v>5.4028399999999997E-2</v>
      </c>
      <c r="M3774">
        <v>1.6113700000000002E-2</v>
      </c>
      <c r="O3774" t="str">
        <f>Table_Index[[#This Row],[ID]]&amp;Table_Index[[#This Row],[year]]</f>
        <v>93062003</v>
      </c>
      <c r="R3774" t="str">
        <f t="shared" si="178"/>
        <v/>
      </c>
    </row>
    <row r="3775" spans="1:18" x14ac:dyDescent="0.3">
      <c r="A3775">
        <v>9306</v>
      </c>
      <c r="B3775">
        <v>2003</v>
      </c>
      <c r="C3775">
        <v>4</v>
      </c>
      <c r="D3775">
        <v>0.35146889999999997</v>
      </c>
      <c r="E3775">
        <v>0</v>
      </c>
      <c r="F3775">
        <v>7.8250600000000003E-2</v>
      </c>
      <c r="G3775">
        <v>0.1114478</v>
      </c>
      <c r="H3775">
        <v>0</v>
      </c>
      <c r="I3775">
        <v>0.33197209999999999</v>
      </c>
      <c r="J3775">
        <v>0</v>
      </c>
      <c r="K3775">
        <v>7.5879299999999997E-2</v>
      </c>
      <c r="L3775">
        <v>4.50534E-2</v>
      </c>
      <c r="M3775">
        <v>5.9281000000000004E-3</v>
      </c>
      <c r="O3775" t="str">
        <f>Table_Index[[#This Row],[ID]]&amp;Table_Index[[#This Row],[year]]</f>
        <v>93062003</v>
      </c>
      <c r="R3775" t="str">
        <f t="shared" si="178"/>
        <v/>
      </c>
    </row>
    <row r="3776" spans="1:18" x14ac:dyDescent="0.3">
      <c r="A3776">
        <v>9306</v>
      </c>
      <c r="B3776">
        <v>2004</v>
      </c>
      <c r="C3776">
        <v>1</v>
      </c>
      <c r="D3776">
        <v>0.26300059999999997</v>
      </c>
      <c r="E3776">
        <v>6.9336499999999995E-2</v>
      </c>
      <c r="F3776">
        <v>6.8141099999999996E-2</v>
      </c>
      <c r="G3776">
        <v>8.6072899999999994E-2</v>
      </c>
      <c r="H3776">
        <v>0.16497310000000001</v>
      </c>
      <c r="I3776">
        <v>0.21518229999999999</v>
      </c>
      <c r="J3776">
        <v>3.3472799999999997E-2</v>
      </c>
      <c r="K3776">
        <v>5.0209200000000002E-2</v>
      </c>
      <c r="L3776">
        <v>3.5863699999999998E-2</v>
      </c>
      <c r="M3776">
        <v>1.3747799999999999E-2</v>
      </c>
      <c r="O3776" t="str">
        <f>Table_Index[[#This Row],[ID]]&amp;Table_Index[[#This Row],[year]]</f>
        <v>93062004</v>
      </c>
      <c r="R3776" t="str">
        <f t="shared" si="178"/>
        <v/>
      </c>
    </row>
    <row r="3777" spans="1:18" x14ac:dyDescent="0.3">
      <c r="A3777">
        <v>9306</v>
      </c>
      <c r="B3777">
        <v>2004</v>
      </c>
      <c r="C3777">
        <v>2</v>
      </c>
      <c r="D3777">
        <v>7.0851000000000004E-3</v>
      </c>
      <c r="E3777">
        <v>2.5653E-3</v>
      </c>
      <c r="F3777">
        <v>1.6287999999999999E-3</v>
      </c>
      <c r="G3777">
        <v>3.0945999999999999E-3</v>
      </c>
      <c r="H3777">
        <v>0</v>
      </c>
      <c r="I3777">
        <v>5.4971000000000004E-3</v>
      </c>
      <c r="J3777">
        <v>1.1401E-3</v>
      </c>
      <c r="K3777">
        <v>0.97725550000000005</v>
      </c>
      <c r="L3777">
        <v>1.4048000000000001E-3</v>
      </c>
      <c r="M3777">
        <v>3.2870000000000002E-4</v>
      </c>
      <c r="O3777" t="str">
        <f>Table_Index[[#This Row],[ID]]&amp;Table_Index[[#This Row],[year]]</f>
        <v>93062004</v>
      </c>
      <c r="R3777" t="str">
        <f t="shared" si="178"/>
        <v/>
      </c>
    </row>
    <row r="3778" spans="1:18" x14ac:dyDescent="0.3">
      <c r="A3778">
        <v>9306</v>
      </c>
      <c r="B3778">
        <v>2004</v>
      </c>
      <c r="C3778">
        <v>3</v>
      </c>
      <c r="D3778">
        <v>0.26074900000000001</v>
      </c>
      <c r="E3778">
        <v>4.1608899999999997E-2</v>
      </c>
      <c r="F3778">
        <v>6.9348099999999996E-2</v>
      </c>
      <c r="G3778">
        <v>0.13245489999999999</v>
      </c>
      <c r="H3778">
        <v>7.3509000000000005E-2</v>
      </c>
      <c r="I3778">
        <v>0.23578360000000001</v>
      </c>
      <c r="J3778">
        <v>7.6282900000000001E-2</v>
      </c>
      <c r="K3778">
        <v>4.9930700000000001E-2</v>
      </c>
      <c r="L3778">
        <v>2.9126200000000001E-2</v>
      </c>
      <c r="M3778">
        <v>3.12067E-2</v>
      </c>
      <c r="O3778" t="str">
        <f>Table_Index[[#This Row],[ID]]&amp;Table_Index[[#This Row],[year]]</f>
        <v>93062004</v>
      </c>
      <c r="R3778" t="str">
        <f t="shared" si="178"/>
        <v/>
      </c>
    </row>
    <row r="3779" spans="1:18" x14ac:dyDescent="0.3">
      <c r="A3779">
        <v>9306</v>
      </c>
      <c r="B3779">
        <v>2004</v>
      </c>
      <c r="C3779">
        <v>4</v>
      </c>
      <c r="D3779">
        <v>0.1096892</v>
      </c>
      <c r="E3779">
        <v>6.3985399999999998E-2</v>
      </c>
      <c r="F3779">
        <v>6.5813499999999997E-2</v>
      </c>
      <c r="G3779">
        <v>0.22623399999999999</v>
      </c>
      <c r="H3779">
        <v>0</v>
      </c>
      <c r="I3779">
        <v>0.29707489999999998</v>
      </c>
      <c r="J3779">
        <v>0.1462523</v>
      </c>
      <c r="K3779">
        <v>3.42779E-2</v>
      </c>
      <c r="L3779">
        <v>5.2559399999999999E-2</v>
      </c>
      <c r="M3779">
        <v>4.1133000000000003E-3</v>
      </c>
      <c r="O3779" t="str">
        <f>Table_Index[[#This Row],[ID]]&amp;Table_Index[[#This Row],[year]]</f>
        <v>93062004</v>
      </c>
      <c r="R3779" t="str">
        <f t="shared" si="178"/>
        <v/>
      </c>
    </row>
    <row r="3780" spans="1:18" x14ac:dyDescent="0.3">
      <c r="A3780">
        <v>9307</v>
      </c>
      <c r="B3780">
        <v>2003</v>
      </c>
      <c r="C3780">
        <v>1</v>
      </c>
      <c r="D3780">
        <v>1.13408E-2</v>
      </c>
      <c r="E3780">
        <v>1.4257E-3</v>
      </c>
      <c r="F3780">
        <v>1.5552999999999999E-3</v>
      </c>
      <c r="G3780">
        <v>3.7586999999999998E-3</v>
      </c>
      <c r="H3780">
        <v>0</v>
      </c>
      <c r="I3780">
        <v>0</v>
      </c>
      <c r="J3780">
        <v>8.3320000000000009E-3</v>
      </c>
      <c r="K3780">
        <v>0.9720647</v>
      </c>
      <c r="L3780">
        <v>1.3609E-3</v>
      </c>
      <c r="M3780">
        <v>1.6200000000000001E-4</v>
      </c>
      <c r="O3780" t="str">
        <f>Table_Index[[#This Row],[ID]]&amp;Table_Index[[#This Row],[year]]</f>
        <v>93072003</v>
      </c>
      <c r="R3780" t="str">
        <f t="shared" si="178"/>
        <v/>
      </c>
    </row>
    <row r="3781" spans="1:18" x14ac:dyDescent="0.3">
      <c r="A3781">
        <v>9307</v>
      </c>
      <c r="B3781">
        <v>2003</v>
      </c>
      <c r="C3781">
        <v>2</v>
      </c>
      <c r="D3781">
        <v>3.7940399999999999E-2</v>
      </c>
      <c r="E3781">
        <v>9.2140899999999998E-2</v>
      </c>
      <c r="F3781">
        <v>0.2168022</v>
      </c>
      <c r="G3781">
        <v>0.1111111</v>
      </c>
      <c r="H3781">
        <v>2.7100300000000001E-2</v>
      </c>
      <c r="I3781">
        <v>0.27100269999999999</v>
      </c>
      <c r="J3781">
        <v>8.1300800000000006E-2</v>
      </c>
      <c r="K3781">
        <v>4.0650400000000003E-2</v>
      </c>
      <c r="L3781">
        <v>0.1084011</v>
      </c>
      <c r="M3781">
        <v>1.3550100000000001E-2</v>
      </c>
      <c r="O3781" t="str">
        <f>Table_Index[[#This Row],[ID]]&amp;Table_Index[[#This Row],[year]]</f>
        <v>93072003</v>
      </c>
      <c r="R3781" t="str">
        <f t="shared" si="178"/>
        <v/>
      </c>
    </row>
    <row r="3782" spans="1:18" x14ac:dyDescent="0.3">
      <c r="A3782">
        <v>9307</v>
      </c>
      <c r="B3782">
        <v>2003</v>
      </c>
      <c r="C3782">
        <v>3</v>
      </c>
      <c r="D3782">
        <v>0</v>
      </c>
      <c r="E3782">
        <v>8.0142500000000005E-2</v>
      </c>
      <c r="F3782">
        <v>0.2350846</v>
      </c>
      <c r="G3782">
        <v>0</v>
      </c>
      <c r="H3782">
        <v>0</v>
      </c>
      <c r="I3782">
        <v>0.2270703</v>
      </c>
      <c r="J3782">
        <v>0.27604630000000002</v>
      </c>
      <c r="K3782">
        <v>5.3428299999999998E-2</v>
      </c>
      <c r="L3782">
        <v>0.1068566</v>
      </c>
      <c r="M3782">
        <v>2.1371299999999999E-2</v>
      </c>
      <c r="O3782" t="str">
        <f>Table_Index[[#This Row],[ID]]&amp;Table_Index[[#This Row],[year]]</f>
        <v>93072003</v>
      </c>
      <c r="R3782" t="str">
        <f t="shared" si="178"/>
        <v/>
      </c>
    </row>
    <row r="3783" spans="1:18" x14ac:dyDescent="0.3">
      <c r="A3783">
        <v>9307</v>
      </c>
      <c r="B3783">
        <v>2003</v>
      </c>
      <c r="C3783">
        <v>4</v>
      </c>
      <c r="D3783">
        <v>0.10135139999999999</v>
      </c>
      <c r="E3783">
        <v>0.10135130000000001</v>
      </c>
      <c r="F3783">
        <v>0.152027</v>
      </c>
      <c r="G3783">
        <v>7.6013499999999998E-2</v>
      </c>
      <c r="H3783">
        <v>0</v>
      </c>
      <c r="I3783">
        <v>0.2153716</v>
      </c>
      <c r="J3783">
        <v>0.2195946</v>
      </c>
      <c r="K3783">
        <v>5.0675699999999997E-2</v>
      </c>
      <c r="L3783">
        <v>4.8141900000000001E-2</v>
      </c>
      <c r="M3783">
        <v>3.5472999999999998E-2</v>
      </c>
      <c r="O3783" t="str">
        <f>Table_Index[[#This Row],[ID]]&amp;Table_Index[[#This Row],[year]]</f>
        <v>93072003</v>
      </c>
      <c r="R3783" t="str">
        <f t="shared" si="178"/>
        <v/>
      </c>
    </row>
    <row r="3784" spans="1:18" x14ac:dyDescent="0.3">
      <c r="A3784">
        <v>9307</v>
      </c>
      <c r="B3784">
        <v>2004</v>
      </c>
      <c r="C3784">
        <v>1</v>
      </c>
      <c r="D3784">
        <v>2.8042500000000001E-2</v>
      </c>
      <c r="E3784">
        <v>8.7977000000000003E-3</v>
      </c>
      <c r="F3784">
        <v>9.1642000000000008E-3</v>
      </c>
      <c r="G3784">
        <v>6.2316999999999997E-3</v>
      </c>
      <c r="H3784">
        <v>0</v>
      </c>
      <c r="I3784">
        <v>0</v>
      </c>
      <c r="J3784">
        <v>2.1077700000000001E-2</v>
      </c>
      <c r="K3784">
        <v>2.1993999999999998E-3</v>
      </c>
      <c r="L3784">
        <v>7.3314000000000001E-3</v>
      </c>
      <c r="M3784">
        <v>0.91715539999999995</v>
      </c>
      <c r="O3784" t="str">
        <f>Table_Index[[#This Row],[ID]]&amp;Table_Index[[#This Row],[year]]</f>
        <v>93072004</v>
      </c>
      <c r="R3784" t="str">
        <f t="shared" si="178"/>
        <v/>
      </c>
    </row>
    <row r="3785" spans="1:18" x14ac:dyDescent="0.3">
      <c r="A3785">
        <v>9307</v>
      </c>
      <c r="B3785">
        <v>2004</v>
      </c>
      <c r="C3785">
        <v>2</v>
      </c>
      <c r="D3785">
        <v>0</v>
      </c>
      <c r="E3785">
        <v>0.10467899999999999</v>
      </c>
      <c r="F3785">
        <v>0.22431219999999999</v>
      </c>
      <c r="G3785">
        <v>7.4770699999999995E-2</v>
      </c>
      <c r="H3785">
        <v>0</v>
      </c>
      <c r="I3785">
        <v>0.3364684</v>
      </c>
      <c r="J3785">
        <v>0</v>
      </c>
      <c r="K3785">
        <v>7.4770699999999995E-2</v>
      </c>
      <c r="L3785">
        <v>0.16449559999999999</v>
      </c>
      <c r="M3785">
        <v>2.0503199999999999E-2</v>
      </c>
      <c r="O3785" t="str">
        <f>Table_Index[[#This Row],[ID]]&amp;Table_Index[[#This Row],[year]]</f>
        <v>93072004</v>
      </c>
      <c r="R3785" t="str">
        <f t="shared" si="178"/>
        <v/>
      </c>
    </row>
    <row r="3786" spans="1:18" x14ac:dyDescent="0.3">
      <c r="A3786">
        <v>9307</v>
      </c>
      <c r="B3786">
        <v>2004</v>
      </c>
      <c r="C3786">
        <v>3</v>
      </c>
      <c r="D3786">
        <v>0.28836840000000002</v>
      </c>
      <c r="E3786">
        <v>8.5686600000000002E-2</v>
      </c>
      <c r="F3786">
        <v>0.13138610000000001</v>
      </c>
      <c r="G3786">
        <v>0.1023046</v>
      </c>
      <c r="H3786">
        <v>9.5207E-3</v>
      </c>
      <c r="I3786">
        <v>0.2570598</v>
      </c>
      <c r="J3786">
        <v>0</v>
      </c>
      <c r="K3786">
        <v>5.7124399999999999E-2</v>
      </c>
      <c r="L3786">
        <v>5.7124399999999999E-2</v>
      </c>
      <c r="M3786">
        <v>1.14249E-2</v>
      </c>
      <c r="O3786" t="str">
        <f>Table_Index[[#This Row],[ID]]&amp;Table_Index[[#This Row],[year]]</f>
        <v>93072004</v>
      </c>
      <c r="R3786" t="str">
        <f t="shared" si="178"/>
        <v/>
      </c>
    </row>
    <row r="3787" spans="1:18" x14ac:dyDescent="0.3">
      <c r="A3787">
        <v>9307</v>
      </c>
      <c r="B3787">
        <v>2004</v>
      </c>
      <c r="C3787">
        <v>4</v>
      </c>
      <c r="D3787">
        <v>0.28599609999999998</v>
      </c>
      <c r="E3787">
        <v>5.52268E-2</v>
      </c>
      <c r="F3787">
        <v>6.9033499999999998E-2</v>
      </c>
      <c r="G3787">
        <v>6.9033499999999998E-2</v>
      </c>
      <c r="H3787">
        <v>0</v>
      </c>
      <c r="I3787">
        <v>0.19723869999999999</v>
      </c>
      <c r="J3787">
        <v>0.19723869999999999</v>
      </c>
      <c r="K3787">
        <v>3.9447700000000002E-2</v>
      </c>
      <c r="L3787">
        <v>8.2840200000000003E-2</v>
      </c>
      <c r="M3787">
        <v>3.9448E-3</v>
      </c>
      <c r="O3787" t="str">
        <f>Table_Index[[#This Row],[ID]]&amp;Table_Index[[#This Row],[year]]</f>
        <v>93072004</v>
      </c>
      <c r="R3787" t="str">
        <f t="shared" si="178"/>
        <v/>
      </c>
    </row>
    <row r="3788" spans="1:18" x14ac:dyDescent="0.3">
      <c r="A3788">
        <v>9308</v>
      </c>
      <c r="B3788">
        <v>2003</v>
      </c>
      <c r="C3788">
        <v>1</v>
      </c>
      <c r="D3788">
        <v>0.32488159999999999</v>
      </c>
      <c r="E3788">
        <v>0.12160029999999999</v>
      </c>
      <c r="F3788">
        <v>6.6327399999999995E-2</v>
      </c>
      <c r="G3788">
        <v>0.1105457</v>
      </c>
      <c r="H3788">
        <v>0</v>
      </c>
      <c r="I3788">
        <v>0</v>
      </c>
      <c r="J3788">
        <v>0.23293559999999999</v>
      </c>
      <c r="K3788">
        <v>0</v>
      </c>
      <c r="L3788">
        <v>0.116073</v>
      </c>
      <c r="M3788">
        <v>2.7636399999999998E-2</v>
      </c>
      <c r="O3788" t="str">
        <f>Table_Index[[#This Row],[ID]]&amp;Table_Index[[#This Row],[year]]</f>
        <v>93082003</v>
      </c>
      <c r="R3788" t="str">
        <f t="shared" si="178"/>
        <v/>
      </c>
    </row>
    <row r="3789" spans="1:18" x14ac:dyDescent="0.3">
      <c r="A3789">
        <v>9308</v>
      </c>
      <c r="B3789">
        <v>2003</v>
      </c>
      <c r="C3789">
        <v>2</v>
      </c>
      <c r="D3789">
        <v>8.7259999999999994E-3</v>
      </c>
      <c r="E3789">
        <v>2.6532000000000001E-3</v>
      </c>
      <c r="F3789">
        <v>4.7166999999999999E-3</v>
      </c>
      <c r="G3789">
        <v>1.5919E-3</v>
      </c>
      <c r="H3789">
        <v>0</v>
      </c>
      <c r="I3789">
        <v>2.6532000000000001E-3</v>
      </c>
      <c r="J3789">
        <v>4.0289000000000002E-3</v>
      </c>
      <c r="K3789">
        <v>0.97282959999999996</v>
      </c>
      <c r="L3789">
        <v>2.3584000000000001E-3</v>
      </c>
      <c r="M3789">
        <v>4.4220000000000001E-4</v>
      </c>
      <c r="O3789" t="str">
        <f>Table_Index[[#This Row],[ID]]&amp;Table_Index[[#This Row],[year]]</f>
        <v>93082003</v>
      </c>
      <c r="R3789" t="str">
        <f t="shared" si="178"/>
        <v/>
      </c>
    </row>
    <row r="3790" spans="1:18" x14ac:dyDescent="0.3">
      <c r="A3790">
        <v>9308</v>
      </c>
      <c r="B3790">
        <v>2003</v>
      </c>
      <c r="C3790">
        <v>3</v>
      </c>
      <c r="D3790">
        <v>9.5107999999999998E-3</v>
      </c>
      <c r="E3790">
        <v>0.93487730000000002</v>
      </c>
      <c r="F3790">
        <v>1.1095900000000001E-2</v>
      </c>
      <c r="G3790">
        <v>1.08758E-2</v>
      </c>
      <c r="H3790">
        <v>0</v>
      </c>
      <c r="I3790">
        <v>1.3209500000000001E-2</v>
      </c>
      <c r="J3790">
        <v>1.02153E-2</v>
      </c>
      <c r="K3790">
        <v>2.6419E-3</v>
      </c>
      <c r="L3790">
        <v>6.6927999999999996E-3</v>
      </c>
      <c r="M3790">
        <v>8.8060000000000005E-4</v>
      </c>
      <c r="O3790" t="str">
        <f>Table_Index[[#This Row],[ID]]&amp;Table_Index[[#This Row],[year]]</f>
        <v>93082003</v>
      </c>
      <c r="R3790" t="str">
        <f t="shared" ref="R3790:R3853" si="179">RIGHT(P3790,4)</f>
        <v/>
      </c>
    </row>
    <row r="3791" spans="1:18" x14ac:dyDescent="0.3">
      <c r="A3791">
        <v>9308</v>
      </c>
      <c r="B3791">
        <v>2003</v>
      </c>
      <c r="C3791">
        <v>4</v>
      </c>
      <c r="D3791">
        <v>0.14338239999999999</v>
      </c>
      <c r="E3791">
        <v>5.1470599999999998E-2</v>
      </c>
      <c r="F3791">
        <v>0.22058820000000001</v>
      </c>
      <c r="G3791">
        <v>7.3529399999999995E-2</v>
      </c>
      <c r="H3791">
        <v>0</v>
      </c>
      <c r="I3791">
        <v>0.23897060000000001</v>
      </c>
      <c r="J3791">
        <v>0.1176471</v>
      </c>
      <c r="K3791">
        <v>4.7794099999999999E-2</v>
      </c>
      <c r="L3791">
        <v>6.9852899999999996E-2</v>
      </c>
      <c r="M3791">
        <v>3.6764699999999997E-2</v>
      </c>
      <c r="O3791" t="str">
        <f>Table_Index[[#This Row],[ID]]&amp;Table_Index[[#This Row],[year]]</f>
        <v>93082003</v>
      </c>
      <c r="R3791" t="str">
        <f t="shared" si="179"/>
        <v/>
      </c>
    </row>
    <row r="3792" spans="1:18" x14ac:dyDescent="0.3">
      <c r="A3792">
        <v>9309</v>
      </c>
      <c r="B3792">
        <v>2003</v>
      </c>
      <c r="C3792">
        <v>1</v>
      </c>
      <c r="D3792">
        <v>8.6580000000000008E-3</v>
      </c>
      <c r="E3792">
        <v>3.6299000000000001E-3</v>
      </c>
      <c r="F3792">
        <v>1.3552E-3</v>
      </c>
      <c r="G3792">
        <v>0</v>
      </c>
      <c r="H3792">
        <v>2.42E-4</v>
      </c>
      <c r="I3792">
        <v>7.7438000000000003E-3</v>
      </c>
      <c r="J3792">
        <v>8.2416E-3</v>
      </c>
      <c r="K3792">
        <v>0.96797580000000005</v>
      </c>
      <c r="L3792">
        <v>1.0648000000000001E-3</v>
      </c>
      <c r="M3792">
        <v>1.0889999999999999E-3</v>
      </c>
      <c r="O3792" t="str">
        <f>Table_Index[[#This Row],[ID]]&amp;Table_Index[[#This Row],[year]]</f>
        <v>93092003</v>
      </c>
      <c r="R3792" t="str">
        <f t="shared" si="179"/>
        <v/>
      </c>
    </row>
    <row r="3793" spans="1:18" x14ac:dyDescent="0.3">
      <c r="A3793">
        <v>9309</v>
      </c>
      <c r="B3793">
        <v>2003</v>
      </c>
      <c r="C3793">
        <v>2</v>
      </c>
      <c r="D3793">
        <v>0.27542879999999997</v>
      </c>
      <c r="E3793">
        <v>4.3488800000000001E-2</v>
      </c>
      <c r="F3793">
        <v>0.11597</v>
      </c>
      <c r="G3793">
        <v>0.1072723</v>
      </c>
      <c r="H3793">
        <v>0</v>
      </c>
      <c r="I3793">
        <v>6.9582000000000005E-2</v>
      </c>
      <c r="J3793">
        <v>0.171539</v>
      </c>
      <c r="K3793">
        <v>5.7985000000000002E-2</v>
      </c>
      <c r="L3793">
        <v>0.12611739999999999</v>
      </c>
      <c r="M3793">
        <v>3.2616600000000003E-2</v>
      </c>
      <c r="O3793" t="str">
        <f>Table_Index[[#This Row],[ID]]&amp;Table_Index[[#This Row],[year]]</f>
        <v>93092003</v>
      </c>
      <c r="R3793" t="str">
        <f t="shared" si="179"/>
        <v/>
      </c>
    </row>
    <row r="3794" spans="1:18" x14ac:dyDescent="0.3">
      <c r="A3794">
        <v>9309</v>
      </c>
      <c r="B3794">
        <v>2003</v>
      </c>
      <c r="C3794">
        <v>3</v>
      </c>
      <c r="D3794">
        <v>9.0512400000000007E-2</v>
      </c>
      <c r="E3794">
        <v>9.3504500000000004E-2</v>
      </c>
      <c r="F3794">
        <v>0.1496073</v>
      </c>
      <c r="G3794">
        <v>8.6024199999999995E-2</v>
      </c>
      <c r="H3794">
        <v>0</v>
      </c>
      <c r="I3794">
        <v>0.33661639999999998</v>
      </c>
      <c r="J3794">
        <v>0.11469890000000001</v>
      </c>
      <c r="K3794">
        <v>3.7401799999999999E-2</v>
      </c>
      <c r="L3794">
        <v>7.4803599999999998E-2</v>
      </c>
      <c r="M3794">
        <v>1.68308E-2</v>
      </c>
      <c r="O3794" t="str">
        <f>Table_Index[[#This Row],[ID]]&amp;Table_Index[[#This Row],[year]]</f>
        <v>93092003</v>
      </c>
      <c r="R3794" t="str">
        <f t="shared" si="179"/>
        <v/>
      </c>
    </row>
    <row r="3795" spans="1:18" x14ac:dyDescent="0.3">
      <c r="A3795">
        <v>9309</v>
      </c>
      <c r="B3795">
        <v>2003</v>
      </c>
      <c r="C3795">
        <v>4</v>
      </c>
      <c r="D3795">
        <v>5.5710299999999997E-2</v>
      </c>
      <c r="E3795">
        <v>8.5422499999999998E-2</v>
      </c>
      <c r="F3795">
        <v>0.1086351</v>
      </c>
      <c r="G3795">
        <v>4.6425300000000003E-2</v>
      </c>
      <c r="H3795">
        <v>0</v>
      </c>
      <c r="I3795">
        <v>0.44939649999999998</v>
      </c>
      <c r="J3795">
        <v>0.1077066</v>
      </c>
      <c r="K3795">
        <v>2.78552E-2</v>
      </c>
      <c r="L3795">
        <v>0.10213559999999999</v>
      </c>
      <c r="M3795">
        <v>1.6713100000000002E-2</v>
      </c>
      <c r="O3795" t="str">
        <f>Table_Index[[#This Row],[ID]]&amp;Table_Index[[#This Row],[year]]</f>
        <v>93092003</v>
      </c>
      <c r="R3795" t="str">
        <f t="shared" si="179"/>
        <v/>
      </c>
    </row>
    <row r="3796" spans="1:18" x14ac:dyDescent="0.3">
      <c r="A3796">
        <v>9309</v>
      </c>
      <c r="B3796">
        <v>2004</v>
      </c>
      <c r="C3796">
        <v>1</v>
      </c>
      <c r="D3796">
        <v>0.50624100000000005</v>
      </c>
      <c r="E3796">
        <v>2.2641499999999998E-2</v>
      </c>
      <c r="F3796">
        <v>4.0638599999999997E-2</v>
      </c>
      <c r="G3796">
        <v>0.21625549999999999</v>
      </c>
      <c r="H3796">
        <v>5.8054999999999999E-3</v>
      </c>
      <c r="I3796">
        <v>7.4310600000000004E-2</v>
      </c>
      <c r="J3796">
        <v>5.8055200000000001E-2</v>
      </c>
      <c r="K3796">
        <v>2.4383200000000001E-2</v>
      </c>
      <c r="L3796">
        <v>2.3222099999999999E-2</v>
      </c>
      <c r="M3796">
        <v>2.8447E-2</v>
      </c>
      <c r="O3796" t="str">
        <f>Table_Index[[#This Row],[ID]]&amp;Table_Index[[#This Row],[year]]</f>
        <v>93092004</v>
      </c>
      <c r="R3796" t="str">
        <f t="shared" si="179"/>
        <v/>
      </c>
    </row>
    <row r="3797" spans="1:18" x14ac:dyDescent="0.3">
      <c r="A3797">
        <v>9309</v>
      </c>
      <c r="B3797">
        <v>2004</v>
      </c>
      <c r="C3797">
        <v>2</v>
      </c>
      <c r="D3797">
        <v>0.33753339999999998</v>
      </c>
      <c r="E3797">
        <v>2.17263E-2</v>
      </c>
      <c r="F3797">
        <v>0.15084249999999999</v>
      </c>
      <c r="G3797">
        <v>0.21218049999999999</v>
      </c>
      <c r="H3797">
        <v>0</v>
      </c>
      <c r="I3797">
        <v>6.9834499999999994E-2</v>
      </c>
      <c r="J3797">
        <v>2.0950300000000002E-2</v>
      </c>
      <c r="K3797">
        <v>6.2851000000000004E-2</v>
      </c>
      <c r="L3797">
        <v>9.4276600000000002E-2</v>
      </c>
      <c r="M3797">
        <v>2.9804899999999999E-2</v>
      </c>
      <c r="O3797" t="str">
        <f>Table_Index[[#This Row],[ID]]&amp;Table_Index[[#This Row],[year]]</f>
        <v>93092004</v>
      </c>
      <c r="R3797" t="str">
        <f t="shared" si="179"/>
        <v/>
      </c>
    </row>
    <row r="3798" spans="1:18" x14ac:dyDescent="0.3">
      <c r="A3798">
        <v>9309</v>
      </c>
      <c r="B3798">
        <v>2004</v>
      </c>
      <c r="C3798">
        <v>3</v>
      </c>
      <c r="D3798">
        <v>0.45565250000000002</v>
      </c>
      <c r="E3798">
        <v>2.84149E-2</v>
      </c>
      <c r="F3798">
        <v>3.8563E-2</v>
      </c>
      <c r="G3798">
        <v>0.29835600000000001</v>
      </c>
      <c r="H3798">
        <v>5.0740999999999998E-3</v>
      </c>
      <c r="I3798">
        <v>8.62594E-2</v>
      </c>
      <c r="J3798">
        <v>1.42074E-2</v>
      </c>
      <c r="K3798">
        <v>4.3637099999999998E-2</v>
      </c>
      <c r="L3798">
        <v>2.6791100000000002E-2</v>
      </c>
      <c r="M3798">
        <v>3.0444000000000001E-3</v>
      </c>
      <c r="O3798" t="str">
        <f>Table_Index[[#This Row],[ID]]&amp;Table_Index[[#This Row],[year]]</f>
        <v>93092004</v>
      </c>
      <c r="R3798" t="str">
        <f t="shared" si="179"/>
        <v/>
      </c>
    </row>
    <row r="3799" spans="1:18" x14ac:dyDescent="0.3">
      <c r="A3799">
        <v>9309</v>
      </c>
      <c r="B3799">
        <v>2004</v>
      </c>
      <c r="C3799">
        <v>4</v>
      </c>
      <c r="D3799">
        <v>4.3008200000000003E-2</v>
      </c>
      <c r="E3799">
        <v>0.14515259999999999</v>
      </c>
      <c r="F3799">
        <v>4.1813500000000003E-2</v>
      </c>
      <c r="G3799">
        <v>0.15202199999999999</v>
      </c>
      <c r="H3799">
        <v>2.7477499999999998E-2</v>
      </c>
      <c r="I3799">
        <v>0.2210143</v>
      </c>
      <c r="J3799">
        <v>7.7653700000000006E-2</v>
      </c>
      <c r="K3799">
        <v>0.1206619</v>
      </c>
      <c r="L3799">
        <v>0.1303387</v>
      </c>
      <c r="M3799">
        <v>4.08578E-2</v>
      </c>
      <c r="O3799" t="str">
        <f>Table_Index[[#This Row],[ID]]&amp;Table_Index[[#This Row],[year]]</f>
        <v>93092004</v>
      </c>
      <c r="R3799" t="str">
        <f t="shared" si="179"/>
        <v/>
      </c>
    </row>
    <row r="3800" spans="1:18" x14ac:dyDescent="0.3">
      <c r="A3800">
        <v>9309</v>
      </c>
      <c r="B3800">
        <v>2005</v>
      </c>
      <c r="C3800">
        <v>1</v>
      </c>
      <c r="D3800">
        <v>7.92017E-2</v>
      </c>
      <c r="E3800">
        <v>0.32503140000000003</v>
      </c>
      <c r="F3800">
        <v>0.2083613</v>
      </c>
      <c r="G3800">
        <v>4.3865500000000002E-2</v>
      </c>
      <c r="H3800">
        <v>4.7521000000000001E-2</v>
      </c>
      <c r="I3800">
        <v>0</v>
      </c>
      <c r="J3800">
        <v>0.1370798</v>
      </c>
      <c r="K3800">
        <v>6.5798300000000004E-2</v>
      </c>
      <c r="L3800">
        <v>8.2247899999999999E-2</v>
      </c>
      <c r="M3800">
        <v>1.08933E-2</v>
      </c>
      <c r="O3800" t="str">
        <f>Table_Index[[#This Row],[ID]]&amp;Table_Index[[#This Row],[year]]</f>
        <v>93092005</v>
      </c>
      <c r="R3800" t="str">
        <f t="shared" si="179"/>
        <v/>
      </c>
    </row>
    <row r="3801" spans="1:18" x14ac:dyDescent="0.3">
      <c r="A3801">
        <v>9309</v>
      </c>
      <c r="B3801">
        <v>2005</v>
      </c>
      <c r="C3801">
        <v>2</v>
      </c>
      <c r="D3801">
        <v>3.8103199999999997E-2</v>
      </c>
      <c r="E3801">
        <v>0.1107374</v>
      </c>
      <c r="F3801">
        <v>0.13574259999999999</v>
      </c>
      <c r="G3801">
        <v>0.12681210000000001</v>
      </c>
      <c r="H3801">
        <v>2.6791300000000001E-2</v>
      </c>
      <c r="I3801">
        <v>0.36614770000000002</v>
      </c>
      <c r="J3801">
        <v>1.7860899999999999E-2</v>
      </c>
      <c r="K3801">
        <v>0.1116304</v>
      </c>
      <c r="L3801">
        <v>4.4652200000000003E-2</v>
      </c>
      <c r="M3801">
        <v>2.1522300000000001E-2</v>
      </c>
      <c r="O3801" t="str">
        <f>Table_Index[[#This Row],[ID]]&amp;Table_Index[[#This Row],[year]]</f>
        <v>93092005</v>
      </c>
      <c r="R3801" t="str">
        <f t="shared" si="179"/>
        <v/>
      </c>
    </row>
    <row r="3802" spans="1:18" x14ac:dyDescent="0.3">
      <c r="A3802">
        <v>9309</v>
      </c>
      <c r="B3802">
        <v>2005</v>
      </c>
      <c r="C3802">
        <v>3</v>
      </c>
      <c r="D3802">
        <v>0.14896870000000001</v>
      </c>
      <c r="E3802">
        <v>0.22345300000000001</v>
      </c>
      <c r="F3802">
        <v>0.1181109</v>
      </c>
      <c r="G3802">
        <v>5.8523400000000003E-2</v>
      </c>
      <c r="H3802">
        <v>3.1921900000000003E-2</v>
      </c>
      <c r="I3802">
        <v>0.16599369999999999</v>
      </c>
      <c r="J3802">
        <v>0.11704680000000001</v>
      </c>
      <c r="K3802">
        <v>5.1075000000000002E-2</v>
      </c>
      <c r="L3802">
        <v>7.66125E-2</v>
      </c>
      <c r="M3802">
        <v>8.2944000000000004E-3</v>
      </c>
      <c r="O3802" t="str">
        <f>Table_Index[[#This Row],[ID]]&amp;Table_Index[[#This Row],[year]]</f>
        <v>93092005</v>
      </c>
      <c r="R3802" t="str">
        <f t="shared" si="179"/>
        <v/>
      </c>
    </row>
    <row r="3803" spans="1:18" x14ac:dyDescent="0.3">
      <c r="A3803">
        <v>9309</v>
      </c>
      <c r="B3803">
        <v>2005</v>
      </c>
      <c r="C3803">
        <v>4</v>
      </c>
      <c r="D3803">
        <v>7.6411900000000005E-2</v>
      </c>
      <c r="E3803">
        <v>5.7876299999999999E-2</v>
      </c>
      <c r="F3803">
        <v>8.5112199999999999E-2</v>
      </c>
      <c r="G3803">
        <v>2.0426900000000001E-2</v>
      </c>
      <c r="H3803">
        <v>0.18157280000000001</v>
      </c>
      <c r="I3803">
        <v>0.36995450000000002</v>
      </c>
      <c r="J3803">
        <v>0.12483130000000001</v>
      </c>
      <c r="K3803">
        <v>3.4044900000000003E-2</v>
      </c>
      <c r="L3803">
        <v>3.1775200000000003E-2</v>
      </c>
      <c r="M3803">
        <v>1.7994099999999999E-2</v>
      </c>
      <c r="O3803" t="str">
        <f>Table_Index[[#This Row],[ID]]&amp;Table_Index[[#This Row],[year]]</f>
        <v>93092005</v>
      </c>
      <c r="R3803" t="str">
        <f t="shared" si="179"/>
        <v/>
      </c>
    </row>
    <row r="3804" spans="1:18" x14ac:dyDescent="0.3">
      <c r="A3804">
        <v>9309</v>
      </c>
      <c r="B3804">
        <v>2006</v>
      </c>
      <c r="C3804">
        <v>1</v>
      </c>
      <c r="D3804">
        <v>7.1615300000000007E-2</v>
      </c>
      <c r="E3804">
        <v>5.3179700000000003E-2</v>
      </c>
      <c r="F3804">
        <v>7.9769599999999996E-2</v>
      </c>
      <c r="G3804">
        <v>2.5526299999999998E-2</v>
      </c>
      <c r="H3804">
        <v>0.1701751</v>
      </c>
      <c r="I3804">
        <v>0.40416570000000002</v>
      </c>
      <c r="J3804">
        <v>0.1169953</v>
      </c>
      <c r="K3804">
        <v>3.19078E-2</v>
      </c>
      <c r="L3804">
        <v>2.9780600000000001E-2</v>
      </c>
      <c r="M3804">
        <v>1.68846E-2</v>
      </c>
      <c r="O3804" t="str">
        <f>Table_Index[[#This Row],[ID]]&amp;Table_Index[[#This Row],[year]]</f>
        <v>93092006</v>
      </c>
      <c r="R3804" t="str">
        <f t="shared" si="179"/>
        <v/>
      </c>
    </row>
    <row r="3805" spans="1:18" x14ac:dyDescent="0.3">
      <c r="A3805">
        <v>9309</v>
      </c>
      <c r="B3805">
        <v>2006</v>
      </c>
      <c r="C3805">
        <v>2</v>
      </c>
      <c r="D3805">
        <v>0.14651629999999999</v>
      </c>
      <c r="E3805">
        <v>5.0595599999999998E-2</v>
      </c>
      <c r="F3805">
        <v>8.3008299999999993E-2</v>
      </c>
      <c r="G3805">
        <v>3.3203299999999998E-2</v>
      </c>
      <c r="H3805">
        <v>1.18583E-2</v>
      </c>
      <c r="I3805">
        <v>0.3873722</v>
      </c>
      <c r="J3805">
        <v>0.1075155</v>
      </c>
      <c r="K3805">
        <v>3.5575000000000002E-2</v>
      </c>
      <c r="L3805">
        <v>0.12648889999999999</v>
      </c>
      <c r="M3805">
        <v>1.78666E-2</v>
      </c>
      <c r="O3805" t="str">
        <f>Table_Index[[#This Row],[ID]]&amp;Table_Index[[#This Row],[year]]</f>
        <v>93092006</v>
      </c>
      <c r="R3805" t="str">
        <f t="shared" si="179"/>
        <v/>
      </c>
    </row>
    <row r="3806" spans="1:18" x14ac:dyDescent="0.3">
      <c r="A3806">
        <v>9309</v>
      </c>
      <c r="B3806">
        <v>2006</v>
      </c>
      <c r="C3806">
        <v>3</v>
      </c>
      <c r="D3806">
        <v>0.1385806</v>
      </c>
      <c r="E3806">
        <v>6.9664799999999999E-2</v>
      </c>
      <c r="F3806">
        <v>5.5507099999999997E-2</v>
      </c>
      <c r="G3806">
        <v>0.15618399999999999</v>
      </c>
      <c r="H3806">
        <v>0</v>
      </c>
      <c r="I3806">
        <v>0.35394219999999998</v>
      </c>
      <c r="J3806">
        <v>0.10674450000000001</v>
      </c>
      <c r="K3806">
        <v>6.4608499999999999E-2</v>
      </c>
      <c r="L3806">
        <v>3.5956000000000002E-2</v>
      </c>
      <c r="M3806">
        <v>1.8812200000000001E-2</v>
      </c>
      <c r="O3806" t="str">
        <f>Table_Index[[#This Row],[ID]]&amp;Table_Index[[#This Row],[year]]</f>
        <v>93092006</v>
      </c>
      <c r="R3806" t="str">
        <f t="shared" si="179"/>
        <v/>
      </c>
    </row>
    <row r="3807" spans="1:18" x14ac:dyDescent="0.3">
      <c r="A3807">
        <v>9309</v>
      </c>
      <c r="B3807">
        <v>2006</v>
      </c>
      <c r="C3807">
        <v>4</v>
      </c>
      <c r="D3807">
        <v>0.112858</v>
      </c>
      <c r="E3807">
        <v>0.124533</v>
      </c>
      <c r="F3807">
        <v>7.4719800000000003E-2</v>
      </c>
      <c r="G3807">
        <v>0.18524280000000001</v>
      </c>
      <c r="H3807">
        <v>0</v>
      </c>
      <c r="I3807">
        <v>0.31133250000000001</v>
      </c>
      <c r="J3807">
        <v>0.1229763</v>
      </c>
      <c r="K3807">
        <v>4.6699900000000003E-2</v>
      </c>
      <c r="L3807">
        <v>0</v>
      </c>
      <c r="M3807">
        <v>2.16376E-2</v>
      </c>
      <c r="O3807" t="str">
        <f>Table_Index[[#This Row],[ID]]&amp;Table_Index[[#This Row],[year]]</f>
        <v>93092006</v>
      </c>
      <c r="R3807" t="str">
        <f t="shared" si="179"/>
        <v/>
      </c>
    </row>
    <row r="3808" spans="1:18" x14ac:dyDescent="0.3">
      <c r="A3808">
        <v>9309</v>
      </c>
      <c r="B3808">
        <v>2007</v>
      </c>
      <c r="C3808">
        <v>1</v>
      </c>
      <c r="D3808">
        <v>0.177756</v>
      </c>
      <c r="E3808">
        <v>8.2025700000000007E-2</v>
      </c>
      <c r="F3808">
        <v>4.9336400000000002E-2</v>
      </c>
      <c r="G3808">
        <v>0.1535715</v>
      </c>
      <c r="H3808">
        <v>3.3858300000000001E-2</v>
      </c>
      <c r="I3808">
        <v>0.19347590000000001</v>
      </c>
      <c r="J3808">
        <v>0.1015749</v>
      </c>
      <c r="K3808">
        <v>0.1191086</v>
      </c>
      <c r="L3808">
        <v>7.6906699999999995E-2</v>
      </c>
      <c r="M3808">
        <v>1.23859E-2</v>
      </c>
      <c r="O3808" t="str">
        <f>Table_Index[[#This Row],[ID]]&amp;Table_Index[[#This Row],[year]]</f>
        <v>93092007</v>
      </c>
      <c r="R3808" t="str">
        <f t="shared" si="179"/>
        <v/>
      </c>
    </row>
    <row r="3809" spans="1:18" x14ac:dyDescent="0.3">
      <c r="A3809">
        <v>9309</v>
      </c>
      <c r="B3809">
        <v>2007</v>
      </c>
      <c r="C3809">
        <v>2</v>
      </c>
      <c r="D3809">
        <v>0.17841470000000001</v>
      </c>
      <c r="E3809">
        <v>4.9790099999999997E-2</v>
      </c>
      <c r="F3809">
        <v>5.9748200000000001E-2</v>
      </c>
      <c r="G3809">
        <v>2.9299599999999999E-2</v>
      </c>
      <c r="H3809">
        <v>3.3192999999999999E-3</v>
      </c>
      <c r="I3809">
        <v>0.39832119999999999</v>
      </c>
      <c r="J3809">
        <v>0.20974100000000001</v>
      </c>
      <c r="K3809">
        <v>2.9874100000000001E-2</v>
      </c>
      <c r="L3809">
        <v>3.7342599999999997E-2</v>
      </c>
      <c r="M3809">
        <v>4.1491999999999996E-3</v>
      </c>
      <c r="O3809" t="str">
        <f>Table_Index[[#This Row],[ID]]&amp;Table_Index[[#This Row],[year]]</f>
        <v>93092007</v>
      </c>
      <c r="R3809" t="str">
        <f t="shared" si="179"/>
        <v/>
      </c>
    </row>
    <row r="3810" spans="1:18" x14ac:dyDescent="0.3">
      <c r="A3810">
        <v>9309</v>
      </c>
      <c r="B3810">
        <v>2007</v>
      </c>
      <c r="C3810">
        <v>3</v>
      </c>
      <c r="D3810">
        <v>0.15120069999999999</v>
      </c>
      <c r="E3810">
        <v>4.0023700000000002E-2</v>
      </c>
      <c r="F3810">
        <v>5.8701499999999997E-2</v>
      </c>
      <c r="G3810">
        <v>0.232434</v>
      </c>
      <c r="H3810">
        <v>0</v>
      </c>
      <c r="I3810">
        <v>0.25793060000000001</v>
      </c>
      <c r="J3810">
        <v>0.1574266</v>
      </c>
      <c r="K3810">
        <v>6.3148499999999996E-2</v>
      </c>
      <c r="L3810">
        <v>2.4903600000000001E-2</v>
      </c>
      <c r="M3810">
        <v>1.4230700000000001E-2</v>
      </c>
      <c r="O3810" t="str">
        <f>Table_Index[[#This Row],[ID]]&amp;Table_Index[[#This Row],[year]]</f>
        <v>93092007</v>
      </c>
      <c r="R3810" t="str">
        <f t="shared" si="179"/>
        <v/>
      </c>
    </row>
    <row r="3811" spans="1:18" x14ac:dyDescent="0.3">
      <c r="A3811">
        <v>9309</v>
      </c>
      <c r="B3811">
        <v>2007</v>
      </c>
      <c r="C3811">
        <v>4</v>
      </c>
      <c r="D3811">
        <v>0.17589260000000001</v>
      </c>
      <c r="E3811">
        <v>5.7748599999999997E-2</v>
      </c>
      <c r="F3811">
        <v>8.6622900000000003E-2</v>
      </c>
      <c r="G3811">
        <v>0.1149197</v>
      </c>
      <c r="H3811">
        <v>6.4713400000000004E-2</v>
      </c>
      <c r="I3811">
        <v>0.25024390000000002</v>
      </c>
      <c r="J3811">
        <v>0.17035839999999999</v>
      </c>
      <c r="K3811">
        <v>3.7536600000000003E-2</v>
      </c>
      <c r="L3811">
        <v>2.6949299999999999E-2</v>
      </c>
      <c r="M3811">
        <v>1.5014599999999999E-2</v>
      </c>
      <c r="O3811" t="str">
        <f>Table_Index[[#This Row],[ID]]&amp;Table_Index[[#This Row],[year]]</f>
        <v>93092007</v>
      </c>
      <c r="R3811" t="str">
        <f t="shared" si="179"/>
        <v/>
      </c>
    </row>
    <row r="3812" spans="1:18" x14ac:dyDescent="0.3">
      <c r="A3812">
        <v>9309</v>
      </c>
      <c r="B3812">
        <v>2008</v>
      </c>
      <c r="C3812">
        <v>1</v>
      </c>
      <c r="D3812">
        <v>0.1103814</v>
      </c>
      <c r="E3812">
        <v>8.9408899999999999E-2</v>
      </c>
      <c r="F3812">
        <v>0</v>
      </c>
      <c r="G3812">
        <v>2.9803E-2</v>
      </c>
      <c r="H3812">
        <v>0</v>
      </c>
      <c r="I3812">
        <v>0.29802970000000001</v>
      </c>
      <c r="J3812">
        <v>0.3496882</v>
      </c>
      <c r="K3812">
        <v>7.2023799999999999E-2</v>
      </c>
      <c r="L3812">
        <v>2.58292E-2</v>
      </c>
      <c r="M3812">
        <v>2.4835800000000002E-2</v>
      </c>
      <c r="O3812" t="str">
        <f>Table_Index[[#This Row],[ID]]&amp;Table_Index[[#This Row],[year]]</f>
        <v>93092008</v>
      </c>
      <c r="R3812" t="str">
        <f t="shared" si="179"/>
        <v/>
      </c>
    </row>
    <row r="3813" spans="1:18" x14ac:dyDescent="0.3">
      <c r="A3813">
        <v>9309</v>
      </c>
      <c r="B3813">
        <v>2008</v>
      </c>
      <c r="C3813">
        <v>2</v>
      </c>
      <c r="D3813">
        <v>0.2695535</v>
      </c>
      <c r="E3813">
        <v>8.7355299999999997E-2</v>
      </c>
      <c r="F3813">
        <v>9.9834699999999998E-2</v>
      </c>
      <c r="G3813">
        <v>0.11980159999999999</v>
      </c>
      <c r="H3813">
        <v>0</v>
      </c>
      <c r="I3813">
        <v>0.28078500000000001</v>
      </c>
      <c r="J3813">
        <v>4.4925600000000003E-2</v>
      </c>
      <c r="K3813">
        <v>2.62066E-2</v>
      </c>
      <c r="L3813">
        <v>3.3694200000000001E-2</v>
      </c>
      <c r="M3813">
        <v>3.7843599999999998E-2</v>
      </c>
      <c r="O3813" t="str">
        <f>Table_Index[[#This Row],[ID]]&amp;Table_Index[[#This Row],[year]]</f>
        <v>93092008</v>
      </c>
      <c r="R3813" t="str">
        <f t="shared" si="179"/>
        <v/>
      </c>
    </row>
    <row r="3814" spans="1:18" x14ac:dyDescent="0.3">
      <c r="A3814">
        <v>9309</v>
      </c>
      <c r="B3814">
        <v>2008</v>
      </c>
      <c r="C3814">
        <v>3</v>
      </c>
      <c r="D3814">
        <v>0.14936669999999999</v>
      </c>
      <c r="E3814">
        <v>8.7910699999999994E-2</v>
      </c>
      <c r="F3814">
        <v>5.8607100000000002E-2</v>
      </c>
      <c r="G3814">
        <v>0.22954450000000001</v>
      </c>
      <c r="H3814">
        <v>0</v>
      </c>
      <c r="I3814">
        <v>0.30299870000000001</v>
      </c>
      <c r="J3814">
        <v>0.1018298</v>
      </c>
      <c r="K3814">
        <v>2.8570999999999999E-2</v>
      </c>
      <c r="L3814">
        <v>2.1977699999999999E-2</v>
      </c>
      <c r="M3814">
        <v>1.91938E-2</v>
      </c>
      <c r="O3814" t="str">
        <f>Table_Index[[#This Row],[ID]]&amp;Table_Index[[#This Row],[year]]</f>
        <v>93092008</v>
      </c>
      <c r="R3814" t="str">
        <f t="shared" si="179"/>
        <v/>
      </c>
    </row>
    <row r="3815" spans="1:18" x14ac:dyDescent="0.3">
      <c r="A3815">
        <v>9309</v>
      </c>
      <c r="B3815">
        <v>2008</v>
      </c>
      <c r="C3815">
        <v>4</v>
      </c>
      <c r="D3815">
        <v>0.1367747</v>
      </c>
      <c r="E3815">
        <v>0.14965239999999999</v>
      </c>
      <c r="F3815">
        <v>5.2117799999999999E-2</v>
      </c>
      <c r="G3815">
        <v>8.9344699999999999E-2</v>
      </c>
      <c r="H3815">
        <v>0</v>
      </c>
      <c r="I3815">
        <v>0.39243430000000001</v>
      </c>
      <c r="J3815">
        <v>0.1054764</v>
      </c>
      <c r="K3815">
        <v>3.5365599999999997E-2</v>
      </c>
      <c r="L3815">
        <v>1.9854400000000001E-2</v>
      </c>
      <c r="M3815">
        <v>1.8979599999999999E-2</v>
      </c>
      <c r="O3815" t="str">
        <f>Table_Index[[#This Row],[ID]]&amp;Table_Index[[#This Row],[year]]</f>
        <v>93092008</v>
      </c>
      <c r="R3815" t="str">
        <f t="shared" si="179"/>
        <v/>
      </c>
    </row>
    <row r="3816" spans="1:18" x14ac:dyDescent="0.3">
      <c r="A3816">
        <v>9309</v>
      </c>
      <c r="B3816">
        <v>2009</v>
      </c>
      <c r="C3816">
        <v>1</v>
      </c>
      <c r="D3816">
        <v>0.12206889999999999</v>
      </c>
      <c r="E3816">
        <v>0.1289198</v>
      </c>
      <c r="F3816">
        <v>5.3809999999999997E-2</v>
      </c>
      <c r="G3816">
        <v>6.8508100000000002E-2</v>
      </c>
      <c r="H3816">
        <v>4.4841999999999998E-3</v>
      </c>
      <c r="I3816">
        <v>0.26157629999999998</v>
      </c>
      <c r="J3816">
        <v>0.24102390000000001</v>
      </c>
      <c r="K3816">
        <v>4.6087299999999998E-2</v>
      </c>
      <c r="L3816">
        <v>5.3809999999999997E-2</v>
      </c>
      <c r="M3816">
        <v>1.9711599999999999E-2</v>
      </c>
      <c r="O3816" t="str">
        <f>Table_Index[[#This Row],[ID]]&amp;Table_Index[[#This Row],[year]]</f>
        <v>93092009</v>
      </c>
      <c r="R3816" t="str">
        <f t="shared" si="179"/>
        <v/>
      </c>
    </row>
    <row r="3817" spans="1:18" x14ac:dyDescent="0.3">
      <c r="A3817">
        <v>9309</v>
      </c>
      <c r="B3817">
        <v>2009</v>
      </c>
      <c r="C3817">
        <v>2</v>
      </c>
      <c r="D3817">
        <v>0.11114209999999999</v>
      </c>
      <c r="E3817">
        <v>0.10126839999999999</v>
      </c>
      <c r="F3817">
        <v>4.8993299999999997E-2</v>
      </c>
      <c r="G3817">
        <v>0.1041107</v>
      </c>
      <c r="H3817">
        <v>5.0013999999999996E-3</v>
      </c>
      <c r="I3817">
        <v>0.28103080000000003</v>
      </c>
      <c r="J3817">
        <v>0.18338450000000001</v>
      </c>
      <c r="K3817">
        <v>9.54348E-2</v>
      </c>
      <c r="L3817">
        <v>3.7652199999999997E-2</v>
      </c>
      <c r="M3817">
        <v>3.1981700000000002E-2</v>
      </c>
      <c r="O3817" t="str">
        <f>Table_Index[[#This Row],[ID]]&amp;Table_Index[[#This Row],[year]]</f>
        <v>93092009</v>
      </c>
      <c r="R3817" t="str">
        <f t="shared" si="179"/>
        <v/>
      </c>
    </row>
    <row r="3818" spans="1:18" x14ac:dyDescent="0.3">
      <c r="A3818">
        <v>9309</v>
      </c>
      <c r="B3818">
        <v>2009</v>
      </c>
      <c r="C3818">
        <v>3</v>
      </c>
      <c r="D3818">
        <v>0.1209225</v>
      </c>
      <c r="E3818">
        <v>0.10862869999999999</v>
      </c>
      <c r="F3818">
        <v>4.1459099999999999E-2</v>
      </c>
      <c r="G3818">
        <v>0.15028929999999999</v>
      </c>
      <c r="H3818">
        <v>2.8790999999999999E-3</v>
      </c>
      <c r="I3818">
        <v>0.38004199999999999</v>
      </c>
      <c r="J3818">
        <v>0.1122852</v>
      </c>
      <c r="K3818">
        <v>2.5912000000000001E-2</v>
      </c>
      <c r="L3818">
        <v>3.4549299999999998E-2</v>
      </c>
      <c r="M3818">
        <v>2.3032799999999999E-2</v>
      </c>
      <c r="O3818" t="str">
        <f>Table_Index[[#This Row],[ID]]&amp;Table_Index[[#This Row],[year]]</f>
        <v>93092009</v>
      </c>
      <c r="R3818" t="str">
        <f t="shared" si="179"/>
        <v/>
      </c>
    </row>
    <row r="3819" spans="1:18" x14ac:dyDescent="0.3">
      <c r="A3819">
        <v>9309</v>
      </c>
      <c r="B3819">
        <v>2009</v>
      </c>
      <c r="C3819">
        <v>4</v>
      </c>
      <c r="D3819">
        <v>7.7747800000000006E-2</v>
      </c>
      <c r="E3819">
        <v>0.10379679999999999</v>
      </c>
      <c r="F3819">
        <v>4.6708600000000003E-2</v>
      </c>
      <c r="G3819">
        <v>4.4113699999999999E-2</v>
      </c>
      <c r="H3819">
        <v>2.8544E-3</v>
      </c>
      <c r="I3819">
        <v>0.43767669999999997</v>
      </c>
      <c r="J3819">
        <v>0.1012019</v>
      </c>
      <c r="K3819">
        <v>0.1198853</v>
      </c>
      <c r="L3819">
        <v>4.00656E-2</v>
      </c>
      <c r="M3819">
        <v>2.5949199999999999E-2</v>
      </c>
      <c r="O3819" t="str">
        <f>Table_Index[[#This Row],[ID]]&amp;Table_Index[[#This Row],[year]]</f>
        <v>93092009</v>
      </c>
      <c r="R3819" t="str">
        <f t="shared" si="179"/>
        <v/>
      </c>
    </row>
    <row r="3820" spans="1:18" x14ac:dyDescent="0.3">
      <c r="A3820">
        <v>9309</v>
      </c>
      <c r="B3820">
        <v>2010</v>
      </c>
      <c r="C3820">
        <v>1</v>
      </c>
      <c r="D3820">
        <v>0.13582810000000001</v>
      </c>
      <c r="E3820">
        <v>9.7020099999999998E-2</v>
      </c>
      <c r="F3820">
        <v>6.3756099999999996E-2</v>
      </c>
      <c r="G3820">
        <v>3.3264000000000002E-2</v>
      </c>
      <c r="H3820">
        <v>3.4650000000000002E-3</v>
      </c>
      <c r="I3820">
        <v>0.32571030000000001</v>
      </c>
      <c r="J3820">
        <v>0.24948020000000001</v>
      </c>
      <c r="K3820">
        <v>3.3264000000000002E-2</v>
      </c>
      <c r="L3820">
        <v>2.9106E-2</v>
      </c>
      <c r="M3820">
        <v>2.9106E-2</v>
      </c>
      <c r="O3820" t="str">
        <f>Table_Index[[#This Row],[ID]]&amp;Table_Index[[#This Row],[year]]</f>
        <v>93092010</v>
      </c>
      <c r="R3820" t="str">
        <f t="shared" si="179"/>
        <v/>
      </c>
    </row>
    <row r="3821" spans="1:18" x14ac:dyDescent="0.3">
      <c r="A3821">
        <v>9309</v>
      </c>
      <c r="B3821">
        <v>2010</v>
      </c>
      <c r="C3821">
        <v>2</v>
      </c>
      <c r="D3821">
        <v>0.1128991</v>
      </c>
      <c r="E3821">
        <v>0.13064039999999999</v>
      </c>
      <c r="F3821">
        <v>6.1361400000000003E-2</v>
      </c>
      <c r="G3821">
        <v>8.7093599999999993E-2</v>
      </c>
      <c r="H3821">
        <v>3.9588000000000002E-3</v>
      </c>
      <c r="I3821">
        <v>0.31670389999999998</v>
      </c>
      <c r="J3821">
        <v>0.16165099999999999</v>
      </c>
      <c r="K3821">
        <v>4.6515899999999999E-2</v>
      </c>
      <c r="L3821">
        <v>3.2989999999999998E-2</v>
      </c>
      <c r="M3821">
        <v>4.6185999999999998E-2</v>
      </c>
      <c r="O3821" t="str">
        <f>Table_Index[[#This Row],[ID]]&amp;Table_Index[[#This Row],[year]]</f>
        <v>93092010</v>
      </c>
      <c r="R3821" t="str">
        <f t="shared" si="179"/>
        <v/>
      </c>
    </row>
    <row r="3822" spans="1:18" x14ac:dyDescent="0.3">
      <c r="A3822">
        <v>9309</v>
      </c>
      <c r="B3822">
        <v>2010</v>
      </c>
      <c r="C3822">
        <v>3</v>
      </c>
      <c r="D3822">
        <v>8.9759400000000003E-2</v>
      </c>
      <c r="E3822">
        <v>6.7798899999999995E-2</v>
      </c>
      <c r="F3822">
        <v>4.9308299999999999E-2</v>
      </c>
      <c r="G3822">
        <v>0.18819340000000001</v>
      </c>
      <c r="H3822">
        <v>2.0544999999999999E-3</v>
      </c>
      <c r="I3822">
        <v>0.39857550000000003</v>
      </c>
      <c r="J3822">
        <v>9.0398599999999996E-2</v>
      </c>
      <c r="K3822">
        <v>5.8759100000000002E-2</v>
      </c>
      <c r="L3822">
        <v>2.9585E-2</v>
      </c>
      <c r="M3822">
        <v>2.5567300000000001E-2</v>
      </c>
      <c r="O3822" t="str">
        <f>Table_Index[[#This Row],[ID]]&amp;Table_Index[[#This Row],[year]]</f>
        <v>93092010</v>
      </c>
      <c r="R3822" t="str">
        <f t="shared" si="179"/>
        <v/>
      </c>
    </row>
    <row r="3823" spans="1:18" x14ac:dyDescent="0.3">
      <c r="A3823">
        <v>9309</v>
      </c>
      <c r="B3823">
        <v>2010</v>
      </c>
      <c r="C3823">
        <v>4</v>
      </c>
      <c r="D3823">
        <v>0.12641240000000001</v>
      </c>
      <c r="E3823">
        <v>9.7438200000000003E-2</v>
      </c>
      <c r="F3823">
        <v>5.46648E-2</v>
      </c>
      <c r="G3823">
        <v>0.1680944</v>
      </c>
      <c r="H3823">
        <v>9.4751999999999996E-3</v>
      </c>
      <c r="I3823">
        <v>0.31204510000000002</v>
      </c>
      <c r="J3823">
        <v>0.1412175</v>
      </c>
      <c r="K3823">
        <v>1.77661E-2</v>
      </c>
      <c r="L3823">
        <v>4.91983E-2</v>
      </c>
      <c r="M3823">
        <v>2.36881E-2</v>
      </c>
      <c r="O3823" t="str">
        <f>Table_Index[[#This Row],[ID]]&amp;Table_Index[[#This Row],[year]]</f>
        <v>93092010</v>
      </c>
      <c r="R3823" t="str">
        <f t="shared" si="179"/>
        <v/>
      </c>
    </row>
    <row r="3824" spans="1:18" x14ac:dyDescent="0.3">
      <c r="A3824">
        <v>9309</v>
      </c>
      <c r="B3824">
        <v>2011</v>
      </c>
      <c r="C3824">
        <v>1</v>
      </c>
      <c r="D3824">
        <v>0.1759124</v>
      </c>
      <c r="E3824">
        <v>8.2600400000000004E-2</v>
      </c>
      <c r="F3824">
        <v>5.6009799999999998E-2</v>
      </c>
      <c r="G3824">
        <v>0.160769</v>
      </c>
      <c r="H3824">
        <v>2.6967700000000001E-2</v>
      </c>
      <c r="I3824">
        <v>0.3049424</v>
      </c>
      <c r="J3824">
        <v>0.1120197</v>
      </c>
      <c r="K3824">
        <v>2.1034799999999999E-2</v>
      </c>
      <c r="L3824">
        <v>3.7339900000000002E-2</v>
      </c>
      <c r="M3824">
        <v>2.2403900000000001E-2</v>
      </c>
      <c r="O3824" t="str">
        <f>Table_Index[[#This Row],[ID]]&amp;Table_Index[[#This Row],[year]]</f>
        <v>93092011</v>
      </c>
      <c r="R3824" t="str">
        <f t="shared" si="179"/>
        <v/>
      </c>
    </row>
    <row r="3825" spans="1:18" x14ac:dyDescent="0.3">
      <c r="A3825">
        <v>9309</v>
      </c>
      <c r="B3825">
        <v>2011</v>
      </c>
      <c r="C3825">
        <v>2</v>
      </c>
      <c r="D3825">
        <v>0.14735129999999999</v>
      </c>
      <c r="E3825">
        <v>0.10794339999999999</v>
      </c>
      <c r="F3825">
        <v>6.0448300000000003E-2</v>
      </c>
      <c r="G3825">
        <v>9.7663100000000003E-2</v>
      </c>
      <c r="H3825">
        <v>2.2617000000000002E-3</v>
      </c>
      <c r="I3825">
        <v>0.33925070000000002</v>
      </c>
      <c r="J3825">
        <v>0.14135449999999999</v>
      </c>
      <c r="K3825">
        <v>1.6448500000000001E-2</v>
      </c>
      <c r="L3825">
        <v>6.1234999999999998E-2</v>
      </c>
      <c r="M3825">
        <v>2.6043500000000001E-2</v>
      </c>
      <c r="O3825" t="str">
        <f>Table_Index[[#This Row],[ID]]&amp;Table_Index[[#This Row],[year]]</f>
        <v>93092011</v>
      </c>
      <c r="R3825" t="str">
        <f t="shared" si="179"/>
        <v/>
      </c>
    </row>
    <row r="3826" spans="1:18" x14ac:dyDescent="0.3">
      <c r="A3826">
        <v>9309</v>
      </c>
      <c r="B3826">
        <v>2011</v>
      </c>
      <c r="C3826">
        <v>3</v>
      </c>
      <c r="D3826">
        <v>5.5641500000000003E-2</v>
      </c>
      <c r="E3826">
        <v>0.14206959999999999</v>
      </c>
      <c r="F3826">
        <v>5.7302400000000003E-2</v>
      </c>
      <c r="G3826">
        <v>0.18519469999999999</v>
      </c>
      <c r="H3826">
        <v>1.0297799999999999E-2</v>
      </c>
      <c r="I3826">
        <v>0.33011160000000001</v>
      </c>
      <c r="J3826">
        <v>5.8132900000000001E-2</v>
      </c>
      <c r="K3826">
        <v>6.4361399999999999E-2</v>
      </c>
      <c r="L3826">
        <v>7.8894599999999995E-2</v>
      </c>
      <c r="M3826">
        <v>1.7993499999999999E-2</v>
      </c>
      <c r="O3826" t="str">
        <f>Table_Index[[#This Row],[ID]]&amp;Table_Index[[#This Row],[year]]</f>
        <v>93092011</v>
      </c>
      <c r="R3826" t="str">
        <f t="shared" si="179"/>
        <v/>
      </c>
    </row>
    <row r="3827" spans="1:18" x14ac:dyDescent="0.3">
      <c r="A3827">
        <v>9309</v>
      </c>
      <c r="B3827">
        <v>2011</v>
      </c>
      <c r="C3827">
        <v>4</v>
      </c>
      <c r="D3827">
        <v>0.1240888</v>
      </c>
      <c r="E3827">
        <v>0.14906050000000001</v>
      </c>
      <c r="F3827">
        <v>6.3364500000000004E-2</v>
      </c>
      <c r="G3827">
        <v>3.8282700000000003E-2</v>
      </c>
      <c r="H3827">
        <v>9.8566999999999995E-3</v>
      </c>
      <c r="I3827">
        <v>0.36302570000000001</v>
      </c>
      <c r="J3827">
        <v>0.1311293</v>
      </c>
      <c r="K3827">
        <v>4.2792999999999998E-2</v>
      </c>
      <c r="L3827">
        <v>6.1384300000000003E-2</v>
      </c>
      <c r="M3827">
        <v>1.7014499999999998E-2</v>
      </c>
      <c r="O3827" t="str">
        <f>Table_Index[[#This Row],[ID]]&amp;Table_Index[[#This Row],[year]]</f>
        <v>93092011</v>
      </c>
      <c r="R3827" t="str">
        <f t="shared" si="179"/>
        <v/>
      </c>
    </row>
    <row r="3828" spans="1:18" x14ac:dyDescent="0.3">
      <c r="A3828">
        <v>9309</v>
      </c>
      <c r="B3828">
        <v>2012</v>
      </c>
      <c r="C3828">
        <v>1</v>
      </c>
      <c r="D3828">
        <v>8.3757600000000001E-2</v>
      </c>
      <c r="E3828">
        <v>0.108269</v>
      </c>
      <c r="F3828">
        <v>5.4688800000000003E-2</v>
      </c>
      <c r="G3828">
        <v>0.13499749999999999</v>
      </c>
      <c r="H3828">
        <v>1.8476E-3</v>
      </c>
      <c r="I3828">
        <v>0.37444569999999999</v>
      </c>
      <c r="J3828">
        <v>0.13926749999999999</v>
      </c>
      <c r="K3828">
        <v>1.7244200000000001E-2</v>
      </c>
      <c r="L3828">
        <v>7.09476E-2</v>
      </c>
      <c r="M3828">
        <v>1.4534399999999999E-2</v>
      </c>
      <c r="O3828" t="str">
        <f>Table_Index[[#This Row],[ID]]&amp;Table_Index[[#This Row],[year]]</f>
        <v>93092012</v>
      </c>
      <c r="R3828" t="str">
        <f t="shared" si="179"/>
        <v/>
      </c>
    </row>
    <row r="3829" spans="1:18" x14ac:dyDescent="0.3">
      <c r="A3829">
        <v>9309</v>
      </c>
      <c r="B3829">
        <v>2012</v>
      </c>
      <c r="C3829">
        <v>2</v>
      </c>
      <c r="D3829">
        <v>0.1222795</v>
      </c>
      <c r="E3829">
        <v>0.120902</v>
      </c>
      <c r="F3829">
        <v>6.7298999999999998E-2</v>
      </c>
      <c r="G3829">
        <v>4.2032300000000002E-2</v>
      </c>
      <c r="H3829">
        <v>1.1806799999999999E-2</v>
      </c>
      <c r="I3829">
        <v>0.4581054</v>
      </c>
      <c r="J3829">
        <v>9.4454700000000003E-2</v>
      </c>
      <c r="K3829">
        <v>1.8890899999999999E-2</v>
      </c>
      <c r="L3829">
        <v>4.7227400000000003E-2</v>
      </c>
      <c r="M3829">
        <v>1.7001800000000001E-2</v>
      </c>
      <c r="O3829" t="str">
        <f>Table_Index[[#This Row],[ID]]&amp;Table_Index[[#This Row],[year]]</f>
        <v>93092012</v>
      </c>
      <c r="R3829" t="str">
        <f t="shared" si="179"/>
        <v/>
      </c>
    </row>
    <row r="3830" spans="1:18" x14ac:dyDescent="0.3">
      <c r="A3830">
        <v>9309</v>
      </c>
      <c r="B3830">
        <v>2012</v>
      </c>
      <c r="C3830">
        <v>3</v>
      </c>
      <c r="D3830">
        <v>0.12039039999999999</v>
      </c>
      <c r="E3830">
        <v>9.7394499999999995E-2</v>
      </c>
      <c r="F3830">
        <v>5.1740800000000003E-2</v>
      </c>
      <c r="G3830">
        <v>0.1943831</v>
      </c>
      <c r="H3830">
        <v>2.1794399999999998E-2</v>
      </c>
      <c r="I3830">
        <v>0.30435770000000001</v>
      </c>
      <c r="J3830">
        <v>8.9278300000000005E-2</v>
      </c>
      <c r="K3830">
        <v>6.4929600000000004E-2</v>
      </c>
      <c r="L3830">
        <v>3.0435799999999999E-2</v>
      </c>
      <c r="M3830">
        <v>2.5295499999999999E-2</v>
      </c>
      <c r="O3830" t="str">
        <f>Table_Index[[#This Row],[ID]]&amp;Table_Index[[#This Row],[year]]</f>
        <v>93092012</v>
      </c>
      <c r="R3830" t="str">
        <f t="shared" si="179"/>
        <v/>
      </c>
    </row>
    <row r="3831" spans="1:18" x14ac:dyDescent="0.3">
      <c r="A3831">
        <v>9309</v>
      </c>
      <c r="B3831">
        <v>2012</v>
      </c>
      <c r="C3831">
        <v>4</v>
      </c>
      <c r="D3831">
        <v>0.12339849999999999</v>
      </c>
      <c r="E3831">
        <v>9.0176999999999993E-2</v>
      </c>
      <c r="F3831">
        <v>4.2103799999999997E-2</v>
      </c>
      <c r="G3831">
        <v>0.1338847</v>
      </c>
      <c r="H3831">
        <v>1.57752E-2</v>
      </c>
      <c r="I3831">
        <v>0.42262670000000002</v>
      </c>
      <c r="J3831">
        <v>7.4674599999999994E-2</v>
      </c>
      <c r="K3831">
        <v>6.0128099999999997E-2</v>
      </c>
      <c r="L3831">
        <v>2.2402399999999999E-2</v>
      </c>
      <c r="M3831">
        <v>1.4829E-2</v>
      </c>
      <c r="O3831" t="str">
        <f>Table_Index[[#This Row],[ID]]&amp;Table_Index[[#This Row],[year]]</f>
        <v>93092012</v>
      </c>
      <c r="R3831" t="str">
        <f t="shared" si="179"/>
        <v/>
      </c>
    </row>
    <row r="3832" spans="1:18" x14ac:dyDescent="0.3">
      <c r="A3832">
        <v>9310</v>
      </c>
      <c r="B3832">
        <v>2003</v>
      </c>
      <c r="C3832">
        <v>2</v>
      </c>
      <c r="D3832">
        <v>9.8765400000000003E-2</v>
      </c>
      <c r="E3832">
        <v>5.9259300000000001E-2</v>
      </c>
      <c r="F3832">
        <v>0.19753090000000001</v>
      </c>
      <c r="G3832">
        <v>0.2814815</v>
      </c>
      <c r="H3832">
        <v>0</v>
      </c>
      <c r="I3832">
        <v>8.8888900000000007E-2</v>
      </c>
      <c r="J3832">
        <v>8.8888900000000007E-2</v>
      </c>
      <c r="K3832">
        <v>7.4074100000000004E-2</v>
      </c>
      <c r="L3832">
        <v>9.8765400000000003E-2</v>
      </c>
      <c r="M3832">
        <v>1.2345699999999999E-2</v>
      </c>
      <c r="O3832" t="str">
        <f>Table_Index[[#This Row],[ID]]&amp;Table_Index[[#This Row],[year]]</f>
        <v>93102003</v>
      </c>
      <c r="R3832" t="str">
        <f t="shared" si="179"/>
        <v/>
      </c>
    </row>
    <row r="3833" spans="1:18" x14ac:dyDescent="0.3">
      <c r="A3833">
        <v>9310</v>
      </c>
      <c r="B3833">
        <v>2003</v>
      </c>
      <c r="C3833">
        <v>3</v>
      </c>
      <c r="D3833">
        <v>0</v>
      </c>
      <c r="E3833">
        <v>5.2913999999999999E-3</v>
      </c>
      <c r="F3833">
        <v>3.8482999999999998E-3</v>
      </c>
      <c r="G3833">
        <v>2.3089999999999999E-3</v>
      </c>
      <c r="H3833">
        <v>0.96208039999999995</v>
      </c>
      <c r="I3833">
        <v>1.3469099999999999E-2</v>
      </c>
      <c r="J3833">
        <v>5.4976000000000001E-3</v>
      </c>
      <c r="K3833">
        <v>1.4430999999999999E-3</v>
      </c>
      <c r="L3833">
        <v>6.0610999999999998E-3</v>
      </c>
      <c r="M3833">
        <v>0</v>
      </c>
      <c r="O3833" t="str">
        <f>Table_Index[[#This Row],[ID]]&amp;Table_Index[[#This Row],[year]]</f>
        <v>93102003</v>
      </c>
      <c r="R3833" t="str">
        <f t="shared" si="179"/>
        <v/>
      </c>
    </row>
    <row r="3834" spans="1:18" x14ac:dyDescent="0.3">
      <c r="A3834">
        <v>9310</v>
      </c>
      <c r="B3834">
        <v>2003</v>
      </c>
      <c r="C3834">
        <v>4</v>
      </c>
      <c r="D3834">
        <v>8.7620100000000006E-2</v>
      </c>
      <c r="E3834">
        <v>0.1927643</v>
      </c>
      <c r="F3834">
        <v>0.17524020000000001</v>
      </c>
      <c r="G3834">
        <v>6.6845699999999994E-2</v>
      </c>
      <c r="H3834">
        <v>2.1905000000000001E-2</v>
      </c>
      <c r="I3834">
        <v>0.2847654</v>
      </c>
      <c r="J3834">
        <v>0</v>
      </c>
      <c r="K3834">
        <v>5.2572099999999997E-2</v>
      </c>
      <c r="L3834">
        <v>8.7620100000000006E-2</v>
      </c>
      <c r="M3834">
        <v>3.0667E-2</v>
      </c>
      <c r="O3834" t="str">
        <f>Table_Index[[#This Row],[ID]]&amp;Table_Index[[#This Row],[year]]</f>
        <v>93102003</v>
      </c>
      <c r="R3834" t="str">
        <f t="shared" si="179"/>
        <v/>
      </c>
    </row>
    <row r="3835" spans="1:18" x14ac:dyDescent="0.3">
      <c r="A3835">
        <v>9310</v>
      </c>
      <c r="B3835">
        <v>2004</v>
      </c>
      <c r="C3835">
        <v>1</v>
      </c>
      <c r="D3835">
        <v>0</v>
      </c>
      <c r="E3835">
        <v>0</v>
      </c>
      <c r="F3835">
        <v>3.4336000000000002E-3</v>
      </c>
      <c r="G3835">
        <v>0</v>
      </c>
      <c r="H3835">
        <v>0</v>
      </c>
      <c r="I3835">
        <v>0</v>
      </c>
      <c r="J3835">
        <v>0</v>
      </c>
      <c r="K3835">
        <v>0.99393100000000001</v>
      </c>
      <c r="L3835">
        <v>1.8071000000000001E-3</v>
      </c>
      <c r="M3835">
        <v>8.2830000000000002E-4</v>
      </c>
      <c r="O3835" t="str">
        <f>Table_Index[[#This Row],[ID]]&amp;Table_Index[[#This Row],[year]]</f>
        <v>93102004</v>
      </c>
      <c r="R3835" t="str">
        <f t="shared" si="179"/>
        <v/>
      </c>
    </row>
    <row r="3836" spans="1:18" x14ac:dyDescent="0.3">
      <c r="A3836">
        <v>9310</v>
      </c>
      <c r="B3836">
        <v>2004</v>
      </c>
      <c r="C3836">
        <v>2</v>
      </c>
      <c r="D3836">
        <v>0</v>
      </c>
      <c r="E3836">
        <v>0.14445079999999999</v>
      </c>
      <c r="F3836">
        <v>0.15683230000000001</v>
      </c>
      <c r="G3836">
        <v>0.19088140000000001</v>
      </c>
      <c r="H3836">
        <v>0</v>
      </c>
      <c r="I3836">
        <v>0</v>
      </c>
      <c r="J3836">
        <v>0</v>
      </c>
      <c r="K3836">
        <v>0.35052299999999997</v>
      </c>
      <c r="L3836">
        <v>0.1134971</v>
      </c>
      <c r="M3836">
        <v>4.3815399999999997E-2</v>
      </c>
      <c r="O3836" t="str">
        <f>Table_Index[[#This Row],[ID]]&amp;Table_Index[[#This Row],[year]]</f>
        <v>93102004</v>
      </c>
      <c r="R3836" t="str">
        <f t="shared" si="179"/>
        <v/>
      </c>
    </row>
    <row r="3837" spans="1:18" x14ac:dyDescent="0.3">
      <c r="A3837">
        <v>9310</v>
      </c>
      <c r="B3837">
        <v>2004</v>
      </c>
      <c r="C3837">
        <v>3</v>
      </c>
      <c r="D3837">
        <v>7.7383E-3</v>
      </c>
      <c r="E3837">
        <v>1.4855000000000001E-3</v>
      </c>
      <c r="F3837">
        <v>2.3768999999999999E-3</v>
      </c>
      <c r="G3837">
        <v>0</v>
      </c>
      <c r="H3837">
        <v>0</v>
      </c>
      <c r="I3837">
        <v>0</v>
      </c>
      <c r="J3837">
        <v>0</v>
      </c>
      <c r="K3837">
        <v>0.89132979999999995</v>
      </c>
      <c r="L3837">
        <v>7.7383E-3</v>
      </c>
      <c r="M3837">
        <v>8.9331099999999997E-2</v>
      </c>
      <c r="O3837" t="str">
        <f>Table_Index[[#This Row],[ID]]&amp;Table_Index[[#This Row],[year]]</f>
        <v>93102004</v>
      </c>
      <c r="R3837" t="str">
        <f t="shared" si="179"/>
        <v/>
      </c>
    </row>
    <row r="3838" spans="1:18" x14ac:dyDescent="0.3">
      <c r="A3838">
        <v>9310</v>
      </c>
      <c r="B3838">
        <v>2004</v>
      </c>
      <c r="C3838">
        <v>4</v>
      </c>
      <c r="D3838">
        <v>3.8105999999999999E-3</v>
      </c>
      <c r="E3838">
        <v>8.5739000000000006E-3</v>
      </c>
      <c r="F3838">
        <v>2.7786E-3</v>
      </c>
      <c r="G3838">
        <v>2.3733500000000001E-2</v>
      </c>
      <c r="H3838">
        <v>2.3816000000000002E-3</v>
      </c>
      <c r="I3838">
        <v>0</v>
      </c>
      <c r="J3838">
        <v>2.8579999999999999E-3</v>
      </c>
      <c r="K3838">
        <v>0.95265659999999996</v>
      </c>
      <c r="L3838">
        <v>2.0958000000000001E-3</v>
      </c>
      <c r="M3838">
        <v>1.1114E-3</v>
      </c>
      <c r="O3838" t="str">
        <f>Table_Index[[#This Row],[ID]]&amp;Table_Index[[#This Row],[year]]</f>
        <v>93102004</v>
      </c>
      <c r="R3838" t="str">
        <f t="shared" si="179"/>
        <v/>
      </c>
    </row>
    <row r="3839" spans="1:18" x14ac:dyDescent="0.3">
      <c r="A3839">
        <v>9311</v>
      </c>
      <c r="B3839">
        <v>2003</v>
      </c>
      <c r="C3839">
        <v>1</v>
      </c>
      <c r="D3839">
        <v>0</v>
      </c>
      <c r="E3839">
        <v>2.4302999999999998E-3</v>
      </c>
      <c r="F3839">
        <v>3.0931000000000001E-3</v>
      </c>
      <c r="G3839">
        <v>0</v>
      </c>
      <c r="H3839">
        <v>0</v>
      </c>
      <c r="I3839">
        <v>0</v>
      </c>
      <c r="J3839">
        <v>0</v>
      </c>
      <c r="K3839">
        <v>0.99420050000000004</v>
      </c>
      <c r="L3839">
        <v>0</v>
      </c>
      <c r="M3839">
        <v>2.7619999999999999E-4</v>
      </c>
      <c r="O3839" t="str">
        <f>Table_Index[[#This Row],[ID]]&amp;Table_Index[[#This Row],[year]]</f>
        <v>93112003</v>
      </c>
      <c r="R3839" t="str">
        <f t="shared" si="179"/>
        <v/>
      </c>
    </row>
    <row r="3840" spans="1:18" x14ac:dyDescent="0.3">
      <c r="A3840">
        <v>9311</v>
      </c>
      <c r="B3840">
        <v>2003</v>
      </c>
      <c r="C3840">
        <v>2</v>
      </c>
      <c r="D3840">
        <v>0</v>
      </c>
      <c r="E3840">
        <v>0.47572809999999999</v>
      </c>
      <c r="F3840">
        <v>0</v>
      </c>
      <c r="G3840">
        <v>0.52427179999999995</v>
      </c>
      <c r="H3840">
        <v>0</v>
      </c>
      <c r="I3840">
        <v>0</v>
      </c>
      <c r="J3840">
        <v>0</v>
      </c>
      <c r="K3840">
        <v>0</v>
      </c>
      <c r="L3840">
        <v>0</v>
      </c>
      <c r="M3840">
        <v>0</v>
      </c>
      <c r="O3840" t="str">
        <f>Table_Index[[#This Row],[ID]]&amp;Table_Index[[#This Row],[year]]</f>
        <v>93112003</v>
      </c>
      <c r="R3840" t="str">
        <f t="shared" si="179"/>
        <v/>
      </c>
    </row>
    <row r="3841" spans="1:18" x14ac:dyDescent="0.3">
      <c r="A3841">
        <v>9311</v>
      </c>
      <c r="B3841">
        <v>2003</v>
      </c>
      <c r="C3841">
        <v>3</v>
      </c>
      <c r="D3841">
        <v>3.7563000000000002E-3</v>
      </c>
      <c r="E3841">
        <v>1.6946000000000001E-3</v>
      </c>
      <c r="F3841">
        <v>2.9654999999999998E-3</v>
      </c>
      <c r="G3841">
        <v>0</v>
      </c>
      <c r="H3841">
        <v>1.3839E-3</v>
      </c>
      <c r="I3841">
        <v>0</v>
      </c>
      <c r="J3841">
        <v>0</v>
      </c>
      <c r="K3841">
        <v>0.98850939999999998</v>
      </c>
      <c r="L3841">
        <v>1.4828E-3</v>
      </c>
      <c r="M3841">
        <v>2.076E-4</v>
      </c>
      <c r="O3841" t="str">
        <f>Table_Index[[#This Row],[ID]]&amp;Table_Index[[#This Row],[year]]</f>
        <v>93112003</v>
      </c>
      <c r="R3841" t="str">
        <f t="shared" si="179"/>
        <v/>
      </c>
    </row>
    <row r="3842" spans="1:18" x14ac:dyDescent="0.3">
      <c r="A3842">
        <v>9311</v>
      </c>
      <c r="B3842">
        <v>2003</v>
      </c>
      <c r="C3842">
        <v>4</v>
      </c>
      <c r="D3842">
        <v>0.17628659999999999</v>
      </c>
      <c r="E3842">
        <v>0.31731589999999998</v>
      </c>
      <c r="F3842">
        <v>0.2350488</v>
      </c>
      <c r="G3842">
        <v>5.6866600000000003E-2</v>
      </c>
      <c r="H3842">
        <v>0</v>
      </c>
      <c r="I3842">
        <v>0</v>
      </c>
      <c r="J3842">
        <v>9.9895700000000004E-2</v>
      </c>
      <c r="K3842">
        <v>7.0514599999999997E-2</v>
      </c>
      <c r="L3842">
        <v>0</v>
      </c>
      <c r="M3842">
        <v>4.4071699999999998E-2</v>
      </c>
      <c r="O3842" t="str">
        <f>Table_Index[[#This Row],[ID]]&amp;Table_Index[[#This Row],[year]]</f>
        <v>93112003</v>
      </c>
      <c r="R3842" t="str">
        <f t="shared" si="179"/>
        <v/>
      </c>
    </row>
    <row r="3843" spans="1:18" x14ac:dyDescent="0.3">
      <c r="A3843">
        <v>9311</v>
      </c>
      <c r="B3843">
        <v>2004</v>
      </c>
      <c r="C3843">
        <v>1</v>
      </c>
      <c r="D3843">
        <v>0.1809955</v>
      </c>
      <c r="E3843">
        <v>0.26244339999999999</v>
      </c>
      <c r="F3843">
        <v>0.17194570000000001</v>
      </c>
      <c r="G3843">
        <v>0</v>
      </c>
      <c r="H3843">
        <v>0</v>
      </c>
      <c r="I3843">
        <v>0</v>
      </c>
      <c r="J3843">
        <v>0.1221719</v>
      </c>
      <c r="K3843">
        <v>0.15837100000000001</v>
      </c>
      <c r="L3843">
        <v>9.04977E-2</v>
      </c>
      <c r="M3843">
        <v>1.35747E-2</v>
      </c>
      <c r="O3843" t="str">
        <f>Table_Index[[#This Row],[ID]]&amp;Table_Index[[#This Row],[year]]</f>
        <v>93112004</v>
      </c>
      <c r="R3843" t="str">
        <f t="shared" si="179"/>
        <v/>
      </c>
    </row>
    <row r="3844" spans="1:18" x14ac:dyDescent="0.3">
      <c r="A3844">
        <v>9311</v>
      </c>
      <c r="B3844">
        <v>2004</v>
      </c>
      <c r="C3844">
        <v>2</v>
      </c>
      <c r="D3844">
        <v>0.15442539999999999</v>
      </c>
      <c r="E3844">
        <v>0.31186320000000001</v>
      </c>
      <c r="F3844">
        <v>0.17861260000000001</v>
      </c>
      <c r="G3844">
        <v>0.1134048</v>
      </c>
      <c r="H3844">
        <v>0</v>
      </c>
      <c r="I3844">
        <v>0</v>
      </c>
      <c r="J3844">
        <v>0</v>
      </c>
      <c r="K3844">
        <v>0.1488438</v>
      </c>
      <c r="L3844">
        <v>7.7965800000000002E-2</v>
      </c>
      <c r="M3844">
        <v>1.4884400000000001E-2</v>
      </c>
      <c r="O3844" t="str">
        <f>Table_Index[[#This Row],[ID]]&amp;Table_Index[[#This Row],[year]]</f>
        <v>93112004</v>
      </c>
      <c r="R3844" t="str">
        <f t="shared" si="179"/>
        <v/>
      </c>
    </row>
    <row r="3845" spans="1:18" x14ac:dyDescent="0.3">
      <c r="A3845">
        <v>9311</v>
      </c>
      <c r="B3845">
        <v>2004</v>
      </c>
      <c r="C3845">
        <v>3</v>
      </c>
      <c r="D3845">
        <v>0</v>
      </c>
      <c r="E3845">
        <v>9.2590800000000001E-2</v>
      </c>
      <c r="F3845">
        <v>0</v>
      </c>
      <c r="G3845">
        <v>0.16049069999999999</v>
      </c>
      <c r="H3845">
        <v>0</v>
      </c>
      <c r="I3845">
        <v>0</v>
      </c>
      <c r="J3845">
        <v>0.10493619999999999</v>
      </c>
      <c r="K3845">
        <v>0.48147220000000002</v>
      </c>
      <c r="L3845">
        <v>0.1357998</v>
      </c>
      <c r="M3845">
        <v>2.4710300000000001E-2</v>
      </c>
      <c r="O3845" t="str">
        <f>Table_Index[[#This Row],[ID]]&amp;Table_Index[[#This Row],[year]]</f>
        <v>93112004</v>
      </c>
      <c r="R3845" t="str">
        <f t="shared" si="179"/>
        <v/>
      </c>
    </row>
    <row r="3846" spans="1:18" x14ac:dyDescent="0.3">
      <c r="A3846">
        <v>9311</v>
      </c>
      <c r="B3846">
        <v>2004</v>
      </c>
      <c r="C3846">
        <v>4</v>
      </c>
      <c r="D3846">
        <v>0</v>
      </c>
      <c r="E3846">
        <v>3.5939000000000001E-3</v>
      </c>
      <c r="F3846">
        <v>2.2461999999999998E-3</v>
      </c>
      <c r="G3846">
        <v>2.6955E-3</v>
      </c>
      <c r="H3846">
        <v>0</v>
      </c>
      <c r="I3846">
        <v>0</v>
      </c>
      <c r="J3846">
        <v>0</v>
      </c>
      <c r="K3846">
        <v>0.98833249999999995</v>
      </c>
      <c r="L3846">
        <v>2.8238E-3</v>
      </c>
      <c r="M3846">
        <v>3.0810000000000001E-4</v>
      </c>
      <c r="O3846" t="str">
        <f>Table_Index[[#This Row],[ID]]&amp;Table_Index[[#This Row],[year]]</f>
        <v>93112004</v>
      </c>
      <c r="R3846" t="str">
        <f t="shared" si="179"/>
        <v/>
      </c>
    </row>
    <row r="3847" spans="1:18" x14ac:dyDescent="0.3">
      <c r="A3847">
        <v>9312</v>
      </c>
      <c r="B3847">
        <v>2003</v>
      </c>
      <c r="C3847">
        <v>1</v>
      </c>
      <c r="D3847">
        <v>8.6844999999999995E-3</v>
      </c>
      <c r="E3847">
        <v>4.0527999999999996E-3</v>
      </c>
      <c r="F3847">
        <v>1.5439E-3</v>
      </c>
      <c r="G3847">
        <v>5.0176999999999999E-3</v>
      </c>
      <c r="H3847">
        <v>0</v>
      </c>
      <c r="I3847">
        <v>8.2019999999999992E-3</v>
      </c>
      <c r="J3847">
        <v>3.4049000000000002E-3</v>
      </c>
      <c r="K3847">
        <v>0.96494500000000005</v>
      </c>
      <c r="L3847">
        <v>4.1492999999999999E-3</v>
      </c>
      <c r="M3847">
        <v>0</v>
      </c>
      <c r="O3847" t="str">
        <f>Table_Index[[#This Row],[ID]]&amp;Table_Index[[#This Row],[year]]</f>
        <v>93122003</v>
      </c>
      <c r="R3847" t="str">
        <f t="shared" si="179"/>
        <v/>
      </c>
    </row>
    <row r="3848" spans="1:18" x14ac:dyDescent="0.3">
      <c r="A3848">
        <v>9312</v>
      </c>
      <c r="B3848">
        <v>2003</v>
      </c>
      <c r="C3848">
        <v>2</v>
      </c>
      <c r="D3848">
        <v>4.86872E-2</v>
      </c>
      <c r="E3848">
        <v>0.2312641</v>
      </c>
      <c r="F3848">
        <v>9.73744E-2</v>
      </c>
      <c r="G3848">
        <v>0.15579899999999999</v>
      </c>
      <c r="H3848">
        <v>0</v>
      </c>
      <c r="I3848">
        <v>0.3335072</v>
      </c>
      <c r="J3848">
        <v>3.4776599999999998E-2</v>
      </c>
      <c r="K3848">
        <v>4.3818500000000003E-2</v>
      </c>
      <c r="L3848">
        <v>4.86872E-2</v>
      </c>
      <c r="M3848">
        <v>6.0859E-3</v>
      </c>
      <c r="O3848" t="str">
        <f>Table_Index[[#This Row],[ID]]&amp;Table_Index[[#This Row],[year]]</f>
        <v>93122003</v>
      </c>
      <c r="R3848" t="str">
        <f t="shared" si="179"/>
        <v/>
      </c>
    </row>
    <row r="3849" spans="1:18" x14ac:dyDescent="0.3">
      <c r="A3849">
        <v>9312</v>
      </c>
      <c r="B3849">
        <v>2003</v>
      </c>
      <c r="C3849">
        <v>3</v>
      </c>
      <c r="D3849">
        <v>7.4520900000000001E-2</v>
      </c>
      <c r="E3849">
        <v>0.2185947</v>
      </c>
      <c r="F3849">
        <v>0.1018453</v>
      </c>
      <c r="G3849">
        <v>0.1664301</v>
      </c>
      <c r="H3849">
        <v>3.2292399999999999E-2</v>
      </c>
      <c r="I3849">
        <v>0.1490419</v>
      </c>
      <c r="J3849">
        <v>0.1330731</v>
      </c>
      <c r="K3849">
        <v>3.7260500000000002E-2</v>
      </c>
      <c r="L3849">
        <v>7.9489000000000004E-2</v>
      </c>
      <c r="M3849">
        <v>7.4520999999999997E-3</v>
      </c>
      <c r="O3849" t="str">
        <f>Table_Index[[#This Row],[ID]]&amp;Table_Index[[#This Row],[year]]</f>
        <v>93122003</v>
      </c>
      <c r="R3849" t="str">
        <f t="shared" si="179"/>
        <v/>
      </c>
    </row>
    <row r="3850" spans="1:18" x14ac:dyDescent="0.3">
      <c r="A3850">
        <v>9312</v>
      </c>
      <c r="B3850">
        <v>2003</v>
      </c>
      <c r="C3850">
        <v>4</v>
      </c>
      <c r="D3850">
        <v>0.15573770000000001</v>
      </c>
      <c r="E3850">
        <v>0.2459016</v>
      </c>
      <c r="F3850">
        <v>7.6502700000000007E-2</v>
      </c>
      <c r="G3850">
        <v>1.36612E-2</v>
      </c>
      <c r="H3850">
        <v>5.46448E-2</v>
      </c>
      <c r="I3850">
        <v>0.27322410000000003</v>
      </c>
      <c r="J3850">
        <v>0.1229508</v>
      </c>
      <c r="K3850">
        <v>0</v>
      </c>
      <c r="L3850">
        <v>5.1912600000000003E-2</v>
      </c>
      <c r="M3850">
        <v>5.4644999999999997E-3</v>
      </c>
      <c r="O3850" t="str">
        <f>Table_Index[[#This Row],[ID]]&amp;Table_Index[[#This Row],[year]]</f>
        <v>93122003</v>
      </c>
      <c r="R3850" t="str">
        <f t="shared" si="179"/>
        <v/>
      </c>
    </row>
    <row r="3851" spans="1:18" x14ac:dyDescent="0.3">
      <c r="A3851">
        <v>9312</v>
      </c>
      <c r="B3851">
        <v>2004</v>
      </c>
      <c r="C3851">
        <v>1</v>
      </c>
      <c r="D3851">
        <v>4.1880800000000003E-2</v>
      </c>
      <c r="E3851">
        <v>0.2360556</v>
      </c>
      <c r="F3851">
        <v>7.6147000000000006E-2</v>
      </c>
      <c r="G3851">
        <v>0.1027984</v>
      </c>
      <c r="H3851">
        <v>0.25471159999999998</v>
      </c>
      <c r="I3851">
        <v>0.1561013</v>
      </c>
      <c r="J3851">
        <v>7.9954300000000006E-2</v>
      </c>
      <c r="K3851">
        <v>2.85551E-2</v>
      </c>
      <c r="L3851">
        <v>1.90367E-2</v>
      </c>
      <c r="M3851">
        <v>4.7591999999999999E-3</v>
      </c>
      <c r="O3851" t="str">
        <f>Table_Index[[#This Row],[ID]]&amp;Table_Index[[#This Row],[year]]</f>
        <v>93122004</v>
      </c>
      <c r="R3851" t="str">
        <f t="shared" si="179"/>
        <v/>
      </c>
    </row>
    <row r="3852" spans="1:18" x14ac:dyDescent="0.3">
      <c r="A3852">
        <v>9312</v>
      </c>
      <c r="B3852">
        <v>2004</v>
      </c>
      <c r="C3852">
        <v>2</v>
      </c>
      <c r="D3852">
        <v>6.7484699999999995E-2</v>
      </c>
      <c r="E3852">
        <v>0.35276069999999998</v>
      </c>
      <c r="F3852">
        <v>0.1226994</v>
      </c>
      <c r="G3852">
        <v>0.27607359999999997</v>
      </c>
      <c r="H3852">
        <v>0</v>
      </c>
      <c r="I3852">
        <v>0</v>
      </c>
      <c r="J3852">
        <v>5.2147199999999998E-2</v>
      </c>
      <c r="K3852">
        <v>6.13497E-2</v>
      </c>
      <c r="L3852">
        <v>6.13497E-2</v>
      </c>
      <c r="M3852">
        <v>6.1349999999999998E-3</v>
      </c>
      <c r="O3852" t="str">
        <f>Table_Index[[#This Row],[ID]]&amp;Table_Index[[#This Row],[year]]</f>
        <v>93122004</v>
      </c>
      <c r="R3852" t="str">
        <f t="shared" si="179"/>
        <v/>
      </c>
    </row>
    <row r="3853" spans="1:18" x14ac:dyDescent="0.3">
      <c r="A3853">
        <v>9312</v>
      </c>
      <c r="B3853">
        <v>2004</v>
      </c>
      <c r="C3853">
        <v>3</v>
      </c>
      <c r="D3853">
        <v>5.7142900000000003E-2</v>
      </c>
      <c r="E3853">
        <v>0.23636360000000001</v>
      </c>
      <c r="F3853">
        <v>6.4935099999999996E-2</v>
      </c>
      <c r="G3853">
        <v>8.8311700000000007E-2</v>
      </c>
      <c r="H3853">
        <v>8.5714299999999993E-2</v>
      </c>
      <c r="I3853">
        <v>0.31168829999999997</v>
      </c>
      <c r="J3853">
        <v>0</v>
      </c>
      <c r="K3853">
        <v>9.3506500000000006E-2</v>
      </c>
      <c r="L3853">
        <v>5.7142900000000003E-2</v>
      </c>
      <c r="M3853">
        <v>5.1948000000000003E-3</v>
      </c>
      <c r="O3853" t="str">
        <f>Table_Index[[#This Row],[ID]]&amp;Table_Index[[#This Row],[year]]</f>
        <v>93122004</v>
      </c>
      <c r="R3853" t="str">
        <f t="shared" si="179"/>
        <v/>
      </c>
    </row>
    <row r="3854" spans="1:18" x14ac:dyDescent="0.3">
      <c r="A3854">
        <v>9312</v>
      </c>
      <c r="B3854">
        <v>2004</v>
      </c>
      <c r="C3854">
        <v>4</v>
      </c>
      <c r="D3854">
        <v>1.1092000000000001E-3</v>
      </c>
      <c r="E3854">
        <v>1.3866E-3</v>
      </c>
      <c r="F3854">
        <v>6.9329999999999999E-4</v>
      </c>
      <c r="G3854">
        <v>7.5270000000000003E-4</v>
      </c>
      <c r="H3854">
        <v>0</v>
      </c>
      <c r="I3854">
        <v>3.3673000000000002E-3</v>
      </c>
      <c r="J3854">
        <v>1.4658E-3</v>
      </c>
      <c r="K3854">
        <v>0.99039319999999997</v>
      </c>
      <c r="L3854">
        <v>5.2289999999999997E-4</v>
      </c>
      <c r="M3854">
        <v>3.0899999999999998E-4</v>
      </c>
      <c r="O3854" t="str">
        <f>Table_Index[[#This Row],[ID]]&amp;Table_Index[[#This Row],[year]]</f>
        <v>93122004</v>
      </c>
      <c r="R3854" t="str">
        <f t="shared" ref="R3854:R3917" si="180">RIGHT(P3854,4)</f>
        <v/>
      </c>
    </row>
    <row r="3855" spans="1:18" x14ac:dyDescent="0.3">
      <c r="A3855">
        <v>9313</v>
      </c>
      <c r="B3855">
        <v>2003</v>
      </c>
      <c r="C3855">
        <v>1</v>
      </c>
      <c r="D3855">
        <v>0.55319149999999995</v>
      </c>
      <c r="E3855">
        <v>0</v>
      </c>
      <c r="F3855">
        <v>0.25531910000000002</v>
      </c>
      <c r="G3855">
        <v>0</v>
      </c>
      <c r="H3855">
        <v>0</v>
      </c>
      <c r="I3855">
        <v>0</v>
      </c>
      <c r="J3855">
        <v>0</v>
      </c>
      <c r="K3855">
        <v>0</v>
      </c>
      <c r="L3855">
        <v>0.1914894</v>
      </c>
      <c r="M3855">
        <v>0</v>
      </c>
      <c r="O3855" t="str">
        <f>Table_Index[[#This Row],[ID]]&amp;Table_Index[[#This Row],[year]]</f>
        <v>93132003</v>
      </c>
      <c r="R3855" t="str">
        <f t="shared" si="180"/>
        <v/>
      </c>
    </row>
    <row r="3856" spans="1:18" x14ac:dyDescent="0.3">
      <c r="A3856">
        <v>9313</v>
      </c>
      <c r="B3856">
        <v>2003</v>
      </c>
      <c r="C3856">
        <v>2</v>
      </c>
      <c r="D3856">
        <v>0.27807490000000001</v>
      </c>
      <c r="E3856">
        <v>0</v>
      </c>
      <c r="F3856">
        <v>0.16501150000000001</v>
      </c>
      <c r="G3856">
        <v>0.40427809999999997</v>
      </c>
      <c r="H3856">
        <v>0</v>
      </c>
      <c r="I3856">
        <v>0</v>
      </c>
      <c r="J3856">
        <v>0</v>
      </c>
      <c r="K3856">
        <v>4.1252900000000002E-2</v>
      </c>
      <c r="L3856">
        <v>8.2505700000000001E-2</v>
      </c>
      <c r="M3856">
        <v>2.8877E-2</v>
      </c>
      <c r="O3856" t="str">
        <f>Table_Index[[#This Row],[ID]]&amp;Table_Index[[#This Row],[year]]</f>
        <v>93132003</v>
      </c>
      <c r="R3856" t="str">
        <f t="shared" si="180"/>
        <v/>
      </c>
    </row>
    <row r="3857" spans="1:18" x14ac:dyDescent="0.3">
      <c r="A3857">
        <v>9313</v>
      </c>
      <c r="B3857">
        <v>2003</v>
      </c>
      <c r="C3857">
        <v>3</v>
      </c>
      <c r="D3857">
        <v>0.28901729999999998</v>
      </c>
      <c r="E3857">
        <v>7.6300599999999996E-2</v>
      </c>
      <c r="F3857">
        <v>0.2184971</v>
      </c>
      <c r="G3857">
        <v>0</v>
      </c>
      <c r="H3857">
        <v>0</v>
      </c>
      <c r="I3857">
        <v>0</v>
      </c>
      <c r="J3857">
        <v>0</v>
      </c>
      <c r="K3857">
        <v>0</v>
      </c>
      <c r="L3857">
        <v>0.41618500000000003</v>
      </c>
      <c r="M3857">
        <v>0</v>
      </c>
      <c r="O3857" t="str">
        <f>Table_Index[[#This Row],[ID]]&amp;Table_Index[[#This Row],[year]]</f>
        <v>93132003</v>
      </c>
      <c r="R3857" t="str">
        <f t="shared" si="180"/>
        <v/>
      </c>
    </row>
    <row r="3858" spans="1:18" x14ac:dyDescent="0.3">
      <c r="A3858">
        <v>9313</v>
      </c>
      <c r="B3858">
        <v>2003</v>
      </c>
      <c r="C3858">
        <v>4</v>
      </c>
      <c r="D3858">
        <v>5.7808E-3</v>
      </c>
      <c r="E3858">
        <v>0</v>
      </c>
      <c r="F3858">
        <v>1.9819999999999998E-3</v>
      </c>
      <c r="G3858">
        <v>0</v>
      </c>
      <c r="H3858">
        <v>0</v>
      </c>
      <c r="I3858">
        <v>0</v>
      </c>
      <c r="J3858">
        <v>0</v>
      </c>
      <c r="K3858">
        <v>0.99099839999999995</v>
      </c>
      <c r="L3858">
        <v>9.9099999999999991E-4</v>
      </c>
      <c r="M3858">
        <v>2.477E-4</v>
      </c>
      <c r="O3858" t="str">
        <f>Table_Index[[#This Row],[ID]]&amp;Table_Index[[#This Row],[year]]</f>
        <v>93132003</v>
      </c>
      <c r="R3858" t="str">
        <f t="shared" si="180"/>
        <v/>
      </c>
    </row>
    <row r="3859" spans="1:18" x14ac:dyDescent="0.3">
      <c r="A3859">
        <v>9313</v>
      </c>
      <c r="B3859">
        <v>2004</v>
      </c>
      <c r="C3859">
        <v>1</v>
      </c>
      <c r="D3859">
        <v>0.43478260000000002</v>
      </c>
      <c r="E3859">
        <v>0</v>
      </c>
      <c r="F3859">
        <v>0.26086959999999998</v>
      </c>
      <c r="G3859">
        <v>0</v>
      </c>
      <c r="H3859">
        <v>0</v>
      </c>
      <c r="I3859">
        <v>0</v>
      </c>
      <c r="J3859">
        <v>0</v>
      </c>
      <c r="K3859">
        <v>0</v>
      </c>
      <c r="L3859">
        <v>0.28985509999999998</v>
      </c>
      <c r="M3859">
        <v>1.44928E-2</v>
      </c>
      <c r="O3859" t="str">
        <f>Table_Index[[#This Row],[ID]]&amp;Table_Index[[#This Row],[year]]</f>
        <v>93132004</v>
      </c>
      <c r="R3859" t="str">
        <f t="shared" si="180"/>
        <v/>
      </c>
    </row>
    <row r="3860" spans="1:18" x14ac:dyDescent="0.3">
      <c r="A3860">
        <v>9313</v>
      </c>
      <c r="B3860">
        <v>2004</v>
      </c>
      <c r="C3860">
        <v>2</v>
      </c>
      <c r="D3860">
        <v>9.8861599999999994E-2</v>
      </c>
      <c r="E3860">
        <v>0.21120430000000001</v>
      </c>
      <c r="F3860">
        <v>0.42240860000000002</v>
      </c>
      <c r="G3860">
        <v>0</v>
      </c>
      <c r="H3860">
        <v>0</v>
      </c>
      <c r="I3860">
        <v>0</v>
      </c>
      <c r="J3860">
        <v>0</v>
      </c>
      <c r="K3860">
        <v>0</v>
      </c>
      <c r="L3860">
        <v>0.21120430000000001</v>
      </c>
      <c r="M3860">
        <v>5.6321200000000002E-2</v>
      </c>
      <c r="O3860" t="str">
        <f>Table_Index[[#This Row],[ID]]&amp;Table_Index[[#This Row],[year]]</f>
        <v>93132004</v>
      </c>
      <c r="R3860" t="str">
        <f t="shared" si="180"/>
        <v/>
      </c>
    </row>
    <row r="3861" spans="1:18" x14ac:dyDescent="0.3">
      <c r="A3861">
        <v>9313</v>
      </c>
      <c r="B3861">
        <v>2004</v>
      </c>
      <c r="C3861">
        <v>3</v>
      </c>
      <c r="D3861">
        <v>0.59133650000000004</v>
      </c>
      <c r="E3861">
        <v>0.1109494</v>
      </c>
      <c r="F3861">
        <v>0.14793249999999999</v>
      </c>
      <c r="G3861">
        <v>0</v>
      </c>
      <c r="H3861">
        <v>0</v>
      </c>
      <c r="I3861">
        <v>0</v>
      </c>
      <c r="J3861">
        <v>0</v>
      </c>
      <c r="K3861">
        <v>0</v>
      </c>
      <c r="L3861">
        <v>0.12759180000000001</v>
      </c>
      <c r="M3861">
        <v>2.2189899999999999E-2</v>
      </c>
      <c r="O3861" t="str">
        <f>Table_Index[[#This Row],[ID]]&amp;Table_Index[[#This Row],[year]]</f>
        <v>93132004</v>
      </c>
      <c r="R3861" t="str">
        <f t="shared" si="180"/>
        <v/>
      </c>
    </row>
    <row r="3862" spans="1:18" x14ac:dyDescent="0.3">
      <c r="A3862">
        <v>9313</v>
      </c>
      <c r="B3862">
        <v>2004</v>
      </c>
      <c r="C3862">
        <v>4</v>
      </c>
      <c r="D3862">
        <v>0.53891829999999996</v>
      </c>
      <c r="E3862">
        <v>9.1003000000000001E-2</v>
      </c>
      <c r="F3862">
        <v>0.17391680000000001</v>
      </c>
      <c r="G3862">
        <v>0</v>
      </c>
      <c r="H3862">
        <v>0</v>
      </c>
      <c r="I3862">
        <v>0</v>
      </c>
      <c r="J3862">
        <v>0</v>
      </c>
      <c r="K3862">
        <v>8.0891500000000005E-2</v>
      </c>
      <c r="L3862">
        <v>9.3025300000000005E-2</v>
      </c>
      <c r="M3862">
        <v>2.22452E-2</v>
      </c>
      <c r="O3862" t="str">
        <f>Table_Index[[#This Row],[ID]]&amp;Table_Index[[#This Row],[year]]</f>
        <v>93132004</v>
      </c>
      <c r="R3862" t="str">
        <f t="shared" si="180"/>
        <v/>
      </c>
    </row>
    <row r="3863" spans="1:18" x14ac:dyDescent="0.3">
      <c r="A3863">
        <v>9313</v>
      </c>
      <c r="B3863">
        <v>2005</v>
      </c>
      <c r="C3863">
        <v>1</v>
      </c>
      <c r="D3863">
        <v>0.28725309999999998</v>
      </c>
      <c r="E3863">
        <v>9.4254900000000003E-2</v>
      </c>
      <c r="F3863">
        <v>5.3859999999999998E-2</v>
      </c>
      <c r="G3863">
        <v>0</v>
      </c>
      <c r="H3863">
        <v>0</v>
      </c>
      <c r="I3863">
        <v>0.38554759999999999</v>
      </c>
      <c r="J3863">
        <v>0</v>
      </c>
      <c r="K3863">
        <v>0.1211849</v>
      </c>
      <c r="L3863">
        <v>5.3859999999999998E-2</v>
      </c>
      <c r="M3863">
        <v>4.0394999999999997E-3</v>
      </c>
      <c r="O3863" t="str">
        <f>Table_Index[[#This Row],[ID]]&amp;Table_Index[[#This Row],[year]]</f>
        <v>93132005</v>
      </c>
      <c r="R3863" t="str">
        <f t="shared" si="180"/>
        <v/>
      </c>
    </row>
    <row r="3864" spans="1:18" x14ac:dyDescent="0.3">
      <c r="A3864">
        <v>9313</v>
      </c>
      <c r="B3864">
        <v>2005</v>
      </c>
      <c r="C3864">
        <v>2</v>
      </c>
      <c r="D3864">
        <v>0.1243684</v>
      </c>
      <c r="E3864">
        <v>7.9284900000000005E-2</v>
      </c>
      <c r="F3864">
        <v>9.3276300000000006E-2</v>
      </c>
      <c r="G3864">
        <v>0</v>
      </c>
      <c r="H3864">
        <v>0</v>
      </c>
      <c r="I3864">
        <v>0.39642440000000001</v>
      </c>
      <c r="J3864">
        <v>0.14574429999999999</v>
      </c>
      <c r="K3864">
        <v>4.6638199999999998E-2</v>
      </c>
      <c r="L3864">
        <v>0.1072678</v>
      </c>
      <c r="M3864">
        <v>6.9956999999999997E-3</v>
      </c>
      <c r="O3864" t="str">
        <f>Table_Index[[#This Row],[ID]]&amp;Table_Index[[#This Row],[year]]</f>
        <v>93132005</v>
      </c>
      <c r="R3864" t="str">
        <f t="shared" si="180"/>
        <v/>
      </c>
    </row>
    <row r="3865" spans="1:18" x14ac:dyDescent="0.3">
      <c r="A3865">
        <v>9313</v>
      </c>
      <c r="B3865">
        <v>2005</v>
      </c>
      <c r="C3865">
        <v>3</v>
      </c>
      <c r="D3865">
        <v>1.04584E-2</v>
      </c>
      <c r="E3865">
        <v>0.16733400000000001</v>
      </c>
      <c r="F3865">
        <v>0.13267200000000001</v>
      </c>
      <c r="G3865">
        <v>0</v>
      </c>
      <c r="H3865">
        <v>0</v>
      </c>
      <c r="I3865">
        <v>0.2235104</v>
      </c>
      <c r="J3865">
        <v>0.16733400000000001</v>
      </c>
      <c r="K3865">
        <v>0.20319129999999999</v>
      </c>
      <c r="L3865">
        <v>8.9643200000000006E-2</v>
      </c>
      <c r="M3865">
        <v>5.8567000000000003E-3</v>
      </c>
      <c r="O3865" t="str">
        <f>Table_Index[[#This Row],[ID]]&amp;Table_Index[[#This Row],[year]]</f>
        <v>93132005</v>
      </c>
      <c r="R3865" t="str">
        <f t="shared" si="180"/>
        <v/>
      </c>
    </row>
    <row r="3866" spans="1:18" x14ac:dyDescent="0.3">
      <c r="A3866">
        <v>9313</v>
      </c>
      <c r="B3866">
        <v>2005</v>
      </c>
      <c r="C3866">
        <v>4</v>
      </c>
      <c r="D3866">
        <v>8.7826000000000001E-2</v>
      </c>
      <c r="E3866">
        <v>6.8909600000000001E-2</v>
      </c>
      <c r="F3866">
        <v>9.8635299999999995E-2</v>
      </c>
      <c r="G3866">
        <v>0</v>
      </c>
      <c r="H3866">
        <v>0</v>
      </c>
      <c r="I3866">
        <v>0.45939740000000001</v>
      </c>
      <c r="J3866">
        <v>0.13511690000000001</v>
      </c>
      <c r="K3866">
        <v>5.4046700000000003E-2</v>
      </c>
      <c r="L3866">
        <v>9.1203900000000004E-2</v>
      </c>
      <c r="M3866">
        <v>4.8641999999999999E-3</v>
      </c>
      <c r="O3866" t="str">
        <f>Table_Index[[#This Row],[ID]]&amp;Table_Index[[#This Row],[year]]</f>
        <v>93132005</v>
      </c>
      <c r="R3866" t="str">
        <f t="shared" si="180"/>
        <v/>
      </c>
    </row>
    <row r="3867" spans="1:18" x14ac:dyDescent="0.3">
      <c r="A3867">
        <v>9313</v>
      </c>
      <c r="B3867">
        <v>2006</v>
      </c>
      <c r="C3867">
        <v>1</v>
      </c>
      <c r="D3867">
        <v>9.8294999999999993E-2</v>
      </c>
      <c r="E3867">
        <v>5.6168599999999999E-2</v>
      </c>
      <c r="F3867">
        <v>0.1263794</v>
      </c>
      <c r="G3867">
        <v>0</v>
      </c>
      <c r="H3867">
        <v>0</v>
      </c>
      <c r="I3867">
        <v>0.28084300000000001</v>
      </c>
      <c r="J3867">
        <v>0</v>
      </c>
      <c r="K3867">
        <v>0.16850580000000001</v>
      </c>
      <c r="L3867">
        <v>0.26212010000000002</v>
      </c>
      <c r="M3867">
        <v>7.6880999999999998E-3</v>
      </c>
      <c r="O3867" t="str">
        <f>Table_Index[[#This Row],[ID]]&amp;Table_Index[[#This Row],[year]]</f>
        <v>93132006</v>
      </c>
      <c r="R3867" t="str">
        <f t="shared" si="180"/>
        <v/>
      </c>
    </row>
    <row r="3868" spans="1:18" x14ac:dyDescent="0.3">
      <c r="A3868">
        <v>9313</v>
      </c>
      <c r="B3868">
        <v>2006</v>
      </c>
      <c r="C3868">
        <v>2</v>
      </c>
      <c r="D3868">
        <v>0.2302265</v>
      </c>
      <c r="E3868">
        <v>8.0207899999999999E-2</v>
      </c>
      <c r="F3868">
        <v>6.6839999999999997E-2</v>
      </c>
      <c r="G3868">
        <v>0</v>
      </c>
      <c r="H3868">
        <v>0</v>
      </c>
      <c r="I3868">
        <v>0.44559969999999999</v>
      </c>
      <c r="J3868">
        <v>7.7979900000000005E-2</v>
      </c>
      <c r="K3868">
        <v>9.6546599999999996E-2</v>
      </c>
      <c r="L3868">
        <v>0</v>
      </c>
      <c r="M3868">
        <v>2.5993000000000001E-3</v>
      </c>
      <c r="O3868" t="str">
        <f>Table_Index[[#This Row],[ID]]&amp;Table_Index[[#This Row],[year]]</f>
        <v>93132006</v>
      </c>
      <c r="R3868" t="str">
        <f t="shared" si="180"/>
        <v/>
      </c>
    </row>
    <row r="3869" spans="1:18" x14ac:dyDescent="0.3">
      <c r="A3869">
        <v>9313</v>
      </c>
      <c r="B3869">
        <v>2006</v>
      </c>
      <c r="C3869">
        <v>3</v>
      </c>
      <c r="D3869">
        <v>9.85819E-2</v>
      </c>
      <c r="E3869">
        <v>6.5238000000000004E-2</v>
      </c>
      <c r="F3869">
        <v>0.16526969999999999</v>
      </c>
      <c r="G3869">
        <v>0</v>
      </c>
      <c r="H3869">
        <v>0</v>
      </c>
      <c r="I3869">
        <v>0.3453003</v>
      </c>
      <c r="J3869">
        <v>0</v>
      </c>
      <c r="K3869">
        <v>0.23195740000000001</v>
      </c>
      <c r="L3869">
        <v>8.6984000000000006E-2</v>
      </c>
      <c r="M3869">
        <v>6.6687999999999999E-3</v>
      </c>
      <c r="O3869" t="str">
        <f>Table_Index[[#This Row],[ID]]&amp;Table_Index[[#This Row],[year]]</f>
        <v>93132006</v>
      </c>
      <c r="R3869" t="str">
        <f t="shared" si="180"/>
        <v/>
      </c>
    </row>
    <row r="3870" spans="1:18" x14ac:dyDescent="0.3">
      <c r="A3870">
        <v>9313</v>
      </c>
      <c r="B3870">
        <v>2006</v>
      </c>
      <c r="C3870">
        <v>4</v>
      </c>
      <c r="D3870">
        <v>0.1120107</v>
      </c>
      <c r="E3870">
        <v>6.0005799999999998E-2</v>
      </c>
      <c r="F3870">
        <v>9.6009200000000003E-2</v>
      </c>
      <c r="G3870">
        <v>0</v>
      </c>
      <c r="H3870">
        <v>0.1120107</v>
      </c>
      <c r="I3870">
        <v>0.28802759999999999</v>
      </c>
      <c r="J3870">
        <v>0</v>
      </c>
      <c r="K3870">
        <v>1.6001499999999998E-2</v>
      </c>
      <c r="L3870">
        <v>0.31202990000000003</v>
      </c>
      <c r="M3870">
        <v>3.9044000000000001E-3</v>
      </c>
      <c r="O3870" t="str">
        <f>Table_Index[[#This Row],[ID]]&amp;Table_Index[[#This Row],[year]]</f>
        <v>93132006</v>
      </c>
      <c r="R3870" t="str">
        <f t="shared" si="180"/>
        <v/>
      </c>
    </row>
    <row r="3871" spans="1:18" x14ac:dyDescent="0.3">
      <c r="A3871">
        <v>9313</v>
      </c>
      <c r="B3871">
        <v>2007</v>
      </c>
      <c r="C3871">
        <v>1</v>
      </c>
      <c r="D3871">
        <v>0.16161610000000001</v>
      </c>
      <c r="E3871">
        <v>0.1122334</v>
      </c>
      <c r="F3871">
        <v>0.11971569999999999</v>
      </c>
      <c r="G3871">
        <v>0</v>
      </c>
      <c r="H3871">
        <v>0</v>
      </c>
      <c r="I3871">
        <v>0.44893379999999999</v>
      </c>
      <c r="J3871">
        <v>0</v>
      </c>
      <c r="K3871">
        <v>6.2850699999999995E-2</v>
      </c>
      <c r="L3871">
        <v>8.97868E-2</v>
      </c>
      <c r="M3871">
        <v>4.8634000000000004E-3</v>
      </c>
      <c r="O3871" t="str">
        <f>Table_Index[[#This Row],[ID]]&amp;Table_Index[[#This Row],[year]]</f>
        <v>93132007</v>
      </c>
      <c r="R3871" t="str">
        <f t="shared" si="180"/>
        <v/>
      </c>
    </row>
    <row r="3872" spans="1:18" x14ac:dyDescent="0.3">
      <c r="A3872">
        <v>9313</v>
      </c>
      <c r="B3872">
        <v>2007</v>
      </c>
      <c r="C3872">
        <v>2</v>
      </c>
      <c r="D3872">
        <v>3.28677E-2</v>
      </c>
      <c r="E3872">
        <v>0.1643385</v>
      </c>
      <c r="F3872">
        <v>0.109559</v>
      </c>
      <c r="G3872">
        <v>0</v>
      </c>
      <c r="H3872">
        <v>0</v>
      </c>
      <c r="I3872">
        <v>0.5751849</v>
      </c>
      <c r="J3872">
        <v>0</v>
      </c>
      <c r="K3872">
        <v>2.8759199999999999E-2</v>
      </c>
      <c r="L3872">
        <v>8.2169300000000001E-2</v>
      </c>
      <c r="M3872">
        <v>7.1212999999999997E-3</v>
      </c>
      <c r="O3872" t="str">
        <f>Table_Index[[#This Row],[ID]]&amp;Table_Index[[#This Row],[year]]</f>
        <v>93132007</v>
      </c>
      <c r="R3872" t="str">
        <f t="shared" si="180"/>
        <v/>
      </c>
    </row>
    <row r="3873" spans="1:18" x14ac:dyDescent="0.3">
      <c r="A3873">
        <v>9313</v>
      </c>
      <c r="B3873">
        <v>2007</v>
      </c>
      <c r="C3873">
        <v>3</v>
      </c>
      <c r="D3873">
        <v>0.1033433</v>
      </c>
      <c r="E3873">
        <v>0.1094223</v>
      </c>
      <c r="F3873">
        <v>8.0243099999999998E-2</v>
      </c>
      <c r="G3873">
        <v>7.2948200000000005E-2</v>
      </c>
      <c r="H3873">
        <v>0</v>
      </c>
      <c r="I3873">
        <v>0.41033380000000003</v>
      </c>
      <c r="J3873">
        <v>0</v>
      </c>
      <c r="K3873">
        <v>4.5592599999999997E-2</v>
      </c>
      <c r="L3873">
        <v>0.17364850000000001</v>
      </c>
      <c r="M3873">
        <v>4.4681E-3</v>
      </c>
      <c r="O3873" t="str">
        <f>Table_Index[[#This Row],[ID]]&amp;Table_Index[[#This Row],[year]]</f>
        <v>93132007</v>
      </c>
      <c r="R3873" t="str">
        <f t="shared" si="180"/>
        <v/>
      </c>
    </row>
    <row r="3874" spans="1:18" x14ac:dyDescent="0.3">
      <c r="A3874">
        <v>9313</v>
      </c>
      <c r="B3874">
        <v>2007</v>
      </c>
      <c r="C3874">
        <v>4</v>
      </c>
      <c r="D3874">
        <v>9.5500500000000002E-2</v>
      </c>
      <c r="E3874">
        <v>8.2644599999999999E-2</v>
      </c>
      <c r="F3874">
        <v>0.12855829999999999</v>
      </c>
      <c r="G3874">
        <v>1.46924E-2</v>
      </c>
      <c r="H3874">
        <v>0</v>
      </c>
      <c r="I3874">
        <v>0.27548210000000001</v>
      </c>
      <c r="J3874">
        <v>0.137741</v>
      </c>
      <c r="K3874">
        <v>0.20477500000000001</v>
      </c>
      <c r="L3874">
        <v>5.5096399999999997E-2</v>
      </c>
      <c r="M3874">
        <v>5.5095999999999999E-3</v>
      </c>
      <c r="O3874" t="str">
        <f>Table_Index[[#This Row],[ID]]&amp;Table_Index[[#This Row],[year]]</f>
        <v>93132007</v>
      </c>
      <c r="R3874" t="str">
        <f t="shared" si="180"/>
        <v/>
      </c>
    </row>
    <row r="3875" spans="1:18" x14ac:dyDescent="0.3">
      <c r="A3875">
        <v>9313</v>
      </c>
      <c r="B3875">
        <v>2008</v>
      </c>
      <c r="C3875">
        <v>1</v>
      </c>
      <c r="D3875">
        <v>6.8296399999999993E-2</v>
      </c>
      <c r="E3875">
        <v>9.8828899999999997E-2</v>
      </c>
      <c r="F3875">
        <v>9.0392299999999995E-2</v>
      </c>
      <c r="G3875">
        <v>0</v>
      </c>
      <c r="H3875">
        <v>0</v>
      </c>
      <c r="I3875">
        <v>0.36156919999999998</v>
      </c>
      <c r="J3875">
        <v>7.3820399999999994E-2</v>
      </c>
      <c r="K3875">
        <v>9.0392299999999995E-2</v>
      </c>
      <c r="L3875">
        <v>0.21236160000000001</v>
      </c>
      <c r="M3875">
        <v>4.3388000000000003E-3</v>
      </c>
      <c r="O3875" t="str">
        <f>Table_Index[[#This Row],[ID]]&amp;Table_Index[[#This Row],[year]]</f>
        <v>93132008</v>
      </c>
      <c r="R3875" t="str">
        <f t="shared" si="180"/>
        <v/>
      </c>
    </row>
    <row r="3876" spans="1:18" x14ac:dyDescent="0.3">
      <c r="A3876">
        <v>9313</v>
      </c>
      <c r="B3876">
        <v>2008</v>
      </c>
      <c r="C3876">
        <v>2</v>
      </c>
      <c r="D3876">
        <v>4.9009999999999998E-2</v>
      </c>
      <c r="E3876">
        <v>0.25406780000000001</v>
      </c>
      <c r="F3876">
        <v>9.4099199999999994E-2</v>
      </c>
      <c r="G3876">
        <v>0</v>
      </c>
      <c r="H3876">
        <v>0</v>
      </c>
      <c r="I3876">
        <v>0.28229759999999998</v>
      </c>
      <c r="J3876">
        <v>0</v>
      </c>
      <c r="K3876">
        <v>0.16761419999999999</v>
      </c>
      <c r="L3876">
        <v>0.15055869999999999</v>
      </c>
      <c r="M3876">
        <v>2.3525E-3</v>
      </c>
      <c r="O3876" t="str">
        <f>Table_Index[[#This Row],[ID]]&amp;Table_Index[[#This Row],[year]]</f>
        <v>93132008</v>
      </c>
      <c r="R3876" t="str">
        <f t="shared" si="180"/>
        <v/>
      </c>
    </row>
    <row r="3877" spans="1:18" x14ac:dyDescent="0.3">
      <c r="A3877">
        <v>9313</v>
      </c>
      <c r="B3877">
        <v>2008</v>
      </c>
      <c r="C3877">
        <v>3</v>
      </c>
      <c r="D3877">
        <v>9.4730599999999998E-2</v>
      </c>
      <c r="E3877">
        <v>0.1042037</v>
      </c>
      <c r="F3877">
        <v>9.4730599999999998E-2</v>
      </c>
      <c r="G3877">
        <v>0.1124926</v>
      </c>
      <c r="H3877">
        <v>0</v>
      </c>
      <c r="I3877">
        <v>0.48105389999999998</v>
      </c>
      <c r="J3877">
        <v>5.9206599999999998E-2</v>
      </c>
      <c r="K3877">
        <v>1.4801699999999999E-2</v>
      </c>
      <c r="L3877">
        <v>3.5524E-2</v>
      </c>
      <c r="M3877">
        <v>3.2564E-3</v>
      </c>
      <c r="O3877" t="str">
        <f>Table_Index[[#This Row],[ID]]&amp;Table_Index[[#This Row],[year]]</f>
        <v>93132008</v>
      </c>
      <c r="R3877" t="str">
        <f t="shared" si="180"/>
        <v/>
      </c>
    </row>
    <row r="3878" spans="1:18" x14ac:dyDescent="0.3">
      <c r="A3878">
        <v>9313</v>
      </c>
      <c r="B3878">
        <v>2008</v>
      </c>
      <c r="C3878">
        <v>4</v>
      </c>
      <c r="D3878">
        <v>6.4636799999999994E-2</v>
      </c>
      <c r="E3878">
        <v>0.15308730000000001</v>
      </c>
      <c r="F3878">
        <v>9.9506700000000003E-2</v>
      </c>
      <c r="G3878">
        <v>0</v>
      </c>
      <c r="H3878">
        <v>0</v>
      </c>
      <c r="I3878">
        <v>0.4592618</v>
      </c>
      <c r="J3878">
        <v>0</v>
      </c>
      <c r="K3878">
        <v>0.16074160000000001</v>
      </c>
      <c r="L3878">
        <v>5.3580500000000003E-2</v>
      </c>
      <c r="M3878">
        <v>9.1851999999999993E-3</v>
      </c>
      <c r="O3878" t="str">
        <f>Table_Index[[#This Row],[ID]]&amp;Table_Index[[#This Row],[year]]</f>
        <v>93132008</v>
      </c>
      <c r="R3878" t="str">
        <f t="shared" si="180"/>
        <v/>
      </c>
    </row>
    <row r="3879" spans="1:18" x14ac:dyDescent="0.3">
      <c r="A3879">
        <v>9313</v>
      </c>
      <c r="B3879">
        <v>2009</v>
      </c>
      <c r="C3879">
        <v>1</v>
      </c>
      <c r="D3879">
        <v>3.9162000000000002E-2</v>
      </c>
      <c r="E3879">
        <v>0.18550430000000001</v>
      </c>
      <c r="F3879">
        <v>5.0549900000000002E-2</v>
      </c>
      <c r="G3879">
        <v>0</v>
      </c>
      <c r="H3879">
        <v>0.39419660000000001</v>
      </c>
      <c r="I3879">
        <v>0</v>
      </c>
      <c r="J3879">
        <v>8.1621899999999997E-2</v>
      </c>
      <c r="K3879">
        <v>0.1762291</v>
      </c>
      <c r="L3879">
        <v>6.4926499999999998E-2</v>
      </c>
      <c r="M3879">
        <v>7.8097000000000001E-3</v>
      </c>
      <c r="O3879" t="str">
        <f>Table_Index[[#This Row],[ID]]&amp;Table_Index[[#This Row],[year]]</f>
        <v>93132009</v>
      </c>
      <c r="R3879" t="str">
        <f t="shared" si="180"/>
        <v/>
      </c>
    </row>
    <row r="3880" spans="1:18" x14ac:dyDescent="0.3">
      <c r="A3880">
        <v>9313</v>
      </c>
      <c r="B3880">
        <v>2009</v>
      </c>
      <c r="C3880">
        <v>2</v>
      </c>
      <c r="D3880">
        <v>3.41377E-2</v>
      </c>
      <c r="E3880">
        <v>0.1341966</v>
      </c>
      <c r="F3880">
        <v>9.1818700000000003E-2</v>
      </c>
      <c r="G3880">
        <v>0</v>
      </c>
      <c r="H3880">
        <v>0</v>
      </c>
      <c r="I3880">
        <v>0.28251910000000002</v>
      </c>
      <c r="J3880">
        <v>0.15450269999999999</v>
      </c>
      <c r="K3880">
        <v>9.1377299999999995E-2</v>
      </c>
      <c r="L3880">
        <v>0.20306060000000001</v>
      </c>
      <c r="M3880">
        <v>8.3873000000000003E-3</v>
      </c>
      <c r="O3880" t="str">
        <f>Table_Index[[#This Row],[ID]]&amp;Table_Index[[#This Row],[year]]</f>
        <v>93132009</v>
      </c>
      <c r="R3880" t="str">
        <f t="shared" si="180"/>
        <v/>
      </c>
    </row>
    <row r="3881" spans="1:18" x14ac:dyDescent="0.3">
      <c r="A3881">
        <v>9313</v>
      </c>
      <c r="B3881">
        <v>2009</v>
      </c>
      <c r="C3881">
        <v>3</v>
      </c>
      <c r="D3881">
        <v>7.1348999999999996E-3</v>
      </c>
      <c r="E3881">
        <v>3.4400300000000002E-2</v>
      </c>
      <c r="F3881">
        <v>3.01003E-2</v>
      </c>
      <c r="G3881">
        <v>5.73339E-2</v>
      </c>
      <c r="H3881">
        <v>0</v>
      </c>
      <c r="I3881">
        <v>0.51600500000000005</v>
      </c>
      <c r="J3881">
        <v>0.28688999999999998</v>
      </c>
      <c r="K3881">
        <v>1.7200199999999999E-2</v>
      </c>
      <c r="L3881">
        <v>4.5867100000000001E-2</v>
      </c>
      <c r="M3881">
        <v>5.0683000000000004E-3</v>
      </c>
      <c r="O3881" t="str">
        <f>Table_Index[[#This Row],[ID]]&amp;Table_Index[[#This Row],[year]]</f>
        <v>93132009</v>
      </c>
      <c r="R3881" t="str">
        <f t="shared" si="180"/>
        <v/>
      </c>
    </row>
    <row r="3882" spans="1:18" x14ac:dyDescent="0.3">
      <c r="A3882">
        <v>9313</v>
      </c>
      <c r="B3882">
        <v>2009</v>
      </c>
      <c r="C3882">
        <v>4</v>
      </c>
      <c r="D3882">
        <v>6.8171300000000004E-2</v>
      </c>
      <c r="E3882">
        <v>0.14296110000000001</v>
      </c>
      <c r="F3882">
        <v>6.4332500000000001E-2</v>
      </c>
      <c r="G3882">
        <v>3.6236699999999997E-2</v>
      </c>
      <c r="H3882">
        <v>0</v>
      </c>
      <c r="I3882">
        <v>0.2740088</v>
      </c>
      <c r="J3882">
        <v>0.11168839999999999</v>
      </c>
      <c r="K3882">
        <v>0.16678799999999999</v>
      </c>
      <c r="L3882">
        <v>0.13104769999999999</v>
      </c>
      <c r="M3882">
        <v>4.7654000000000004E-3</v>
      </c>
      <c r="O3882" t="str">
        <f>Table_Index[[#This Row],[ID]]&amp;Table_Index[[#This Row],[year]]</f>
        <v>93132009</v>
      </c>
      <c r="R3882" t="str">
        <f t="shared" si="180"/>
        <v/>
      </c>
    </row>
    <row r="3883" spans="1:18" x14ac:dyDescent="0.3">
      <c r="A3883">
        <v>9313</v>
      </c>
      <c r="B3883">
        <v>2010</v>
      </c>
      <c r="C3883">
        <v>1</v>
      </c>
      <c r="D3883">
        <v>5.9858999999999997E-3</v>
      </c>
      <c r="E3883">
        <v>0.42083110000000001</v>
      </c>
      <c r="F3883">
        <v>3.2206899999999997E-2</v>
      </c>
      <c r="G3883">
        <v>0</v>
      </c>
      <c r="H3883">
        <v>0</v>
      </c>
      <c r="I3883">
        <v>0.18152979999999999</v>
      </c>
      <c r="J3883">
        <v>0</v>
      </c>
      <c r="K3883">
        <v>0.22544829999999999</v>
      </c>
      <c r="L3883">
        <v>0.12882759999999999</v>
      </c>
      <c r="M3883">
        <v>5.1703000000000001E-3</v>
      </c>
      <c r="O3883" t="str">
        <f>Table_Index[[#This Row],[ID]]&amp;Table_Index[[#This Row],[year]]</f>
        <v>93132010</v>
      </c>
      <c r="R3883" t="str">
        <f t="shared" si="180"/>
        <v/>
      </c>
    </row>
    <row r="3884" spans="1:18" x14ac:dyDescent="0.3">
      <c r="A3884">
        <v>9313</v>
      </c>
      <c r="B3884">
        <v>2010</v>
      </c>
      <c r="C3884">
        <v>2</v>
      </c>
      <c r="D3884">
        <v>9.8812399999999995E-2</v>
      </c>
      <c r="E3884">
        <v>0</v>
      </c>
      <c r="F3884">
        <v>9.7167199999999995E-2</v>
      </c>
      <c r="G3884">
        <v>0.24754509999999999</v>
      </c>
      <c r="H3884">
        <v>0</v>
      </c>
      <c r="I3884">
        <v>0.16194539999999999</v>
      </c>
      <c r="J3884">
        <v>0</v>
      </c>
      <c r="K3884">
        <v>0.29612870000000002</v>
      </c>
      <c r="L3884">
        <v>9.2540200000000003E-2</v>
      </c>
      <c r="M3884">
        <v>5.8608999999999996E-3</v>
      </c>
      <c r="O3884" t="str">
        <f>Table_Index[[#This Row],[ID]]&amp;Table_Index[[#This Row],[year]]</f>
        <v>93132010</v>
      </c>
      <c r="R3884" t="str">
        <f t="shared" si="180"/>
        <v/>
      </c>
    </row>
    <row r="3885" spans="1:18" x14ac:dyDescent="0.3">
      <c r="A3885">
        <v>9313</v>
      </c>
      <c r="B3885">
        <v>2010</v>
      </c>
      <c r="C3885">
        <v>3</v>
      </c>
      <c r="D3885">
        <v>7.3645500000000003E-2</v>
      </c>
      <c r="E3885">
        <v>5.5157499999999998E-2</v>
      </c>
      <c r="F3885">
        <v>3.5392699999999999E-2</v>
      </c>
      <c r="G3885">
        <v>0.1061781</v>
      </c>
      <c r="H3885">
        <v>0</v>
      </c>
      <c r="I3885">
        <v>0.38610240000000001</v>
      </c>
      <c r="J3885">
        <v>0.25740160000000001</v>
      </c>
      <c r="K3885">
        <v>1.2870100000000001E-2</v>
      </c>
      <c r="L3885">
        <v>6.4350400000000002E-2</v>
      </c>
      <c r="M3885">
        <v>8.9017999999999996E-3</v>
      </c>
      <c r="O3885" t="str">
        <f>Table_Index[[#This Row],[ID]]&amp;Table_Index[[#This Row],[year]]</f>
        <v>93132010</v>
      </c>
      <c r="R3885" t="str">
        <f t="shared" si="180"/>
        <v/>
      </c>
    </row>
    <row r="3886" spans="1:18" x14ac:dyDescent="0.3">
      <c r="A3886">
        <v>9313</v>
      </c>
      <c r="B3886">
        <v>2010</v>
      </c>
      <c r="C3886">
        <v>4</v>
      </c>
      <c r="D3886">
        <v>7.3761400000000005E-2</v>
      </c>
      <c r="E3886">
        <v>0.15568779999999999</v>
      </c>
      <c r="F3886">
        <v>9.3412700000000001E-2</v>
      </c>
      <c r="G3886">
        <v>0</v>
      </c>
      <c r="H3886">
        <v>0</v>
      </c>
      <c r="I3886">
        <v>0.28646549999999998</v>
      </c>
      <c r="J3886">
        <v>0</v>
      </c>
      <c r="K3886">
        <v>0.1930529</v>
      </c>
      <c r="L3886">
        <v>0.1930529</v>
      </c>
      <c r="M3886">
        <v>4.5668000000000002E-3</v>
      </c>
      <c r="O3886" t="str">
        <f>Table_Index[[#This Row],[ID]]&amp;Table_Index[[#This Row],[year]]</f>
        <v>93132010</v>
      </c>
      <c r="R3886" t="str">
        <f t="shared" si="180"/>
        <v/>
      </c>
    </row>
    <row r="3887" spans="1:18" x14ac:dyDescent="0.3">
      <c r="A3887">
        <v>9313</v>
      </c>
      <c r="B3887">
        <v>2011</v>
      </c>
      <c r="C3887">
        <v>1</v>
      </c>
      <c r="D3887">
        <v>5.5672399999999997E-2</v>
      </c>
      <c r="E3887">
        <v>5.1773399999999997E-2</v>
      </c>
      <c r="F3887">
        <v>6.6154900000000003E-2</v>
      </c>
      <c r="G3887">
        <v>2.8763E-2</v>
      </c>
      <c r="H3887">
        <v>0</v>
      </c>
      <c r="I3887">
        <v>0.57525999999999999</v>
      </c>
      <c r="J3887">
        <v>0</v>
      </c>
      <c r="K3887">
        <v>0.1092994</v>
      </c>
      <c r="L3887">
        <v>0.10354679999999999</v>
      </c>
      <c r="M3887">
        <v>9.5300999999999997E-3</v>
      </c>
      <c r="O3887" t="str">
        <f>Table_Index[[#This Row],[ID]]&amp;Table_Index[[#This Row],[year]]</f>
        <v>93132011</v>
      </c>
      <c r="R3887" t="str">
        <f t="shared" si="180"/>
        <v/>
      </c>
    </row>
    <row r="3888" spans="1:18" x14ac:dyDescent="0.3">
      <c r="A3888">
        <v>9313</v>
      </c>
      <c r="B3888">
        <v>2011</v>
      </c>
      <c r="C3888">
        <v>2</v>
      </c>
      <c r="D3888">
        <v>0.11338289999999999</v>
      </c>
      <c r="E3888">
        <v>5.0185899999999999E-2</v>
      </c>
      <c r="F3888">
        <v>0.1115242</v>
      </c>
      <c r="G3888">
        <v>0</v>
      </c>
      <c r="H3888">
        <v>0</v>
      </c>
      <c r="I3888">
        <v>0.60223040000000005</v>
      </c>
      <c r="J3888">
        <v>0</v>
      </c>
      <c r="K3888">
        <v>1.67286E-2</v>
      </c>
      <c r="L3888">
        <v>0.10037169999999999</v>
      </c>
      <c r="M3888">
        <v>5.5761999999999999E-3</v>
      </c>
      <c r="O3888" t="str">
        <f>Table_Index[[#This Row],[ID]]&amp;Table_Index[[#This Row],[year]]</f>
        <v>93132011</v>
      </c>
      <c r="R3888" t="str">
        <f t="shared" si="180"/>
        <v/>
      </c>
    </row>
    <row r="3889" spans="1:18" x14ac:dyDescent="0.3">
      <c r="A3889">
        <v>9313</v>
      </c>
      <c r="B3889">
        <v>2011</v>
      </c>
      <c r="C3889">
        <v>3</v>
      </c>
      <c r="D3889">
        <v>5.2118100000000001E-2</v>
      </c>
      <c r="E3889">
        <v>4.46726E-2</v>
      </c>
      <c r="F3889">
        <v>3.0712400000000001E-2</v>
      </c>
      <c r="G3889">
        <v>1.6131800000000002E-2</v>
      </c>
      <c r="H3889">
        <v>0</v>
      </c>
      <c r="I3889">
        <v>0.59563509999999997</v>
      </c>
      <c r="J3889">
        <v>0.17124510000000001</v>
      </c>
      <c r="K3889">
        <v>2.4197699999999999E-2</v>
      </c>
      <c r="L3889">
        <v>6.1424899999999998E-2</v>
      </c>
      <c r="M3889">
        <v>3.8622999999999999E-3</v>
      </c>
      <c r="O3889" t="str">
        <f>Table_Index[[#This Row],[ID]]&amp;Table_Index[[#This Row],[year]]</f>
        <v>93132011</v>
      </c>
      <c r="R3889" t="str">
        <f t="shared" si="180"/>
        <v/>
      </c>
    </row>
    <row r="3890" spans="1:18" x14ac:dyDescent="0.3">
      <c r="A3890">
        <v>9313</v>
      </c>
      <c r="B3890">
        <v>2011</v>
      </c>
      <c r="C3890">
        <v>4</v>
      </c>
      <c r="D3890">
        <v>0.15345249999999999</v>
      </c>
      <c r="E3890">
        <v>0.10454330000000001</v>
      </c>
      <c r="F3890">
        <v>4.5393799999999998E-2</v>
      </c>
      <c r="G3890">
        <v>0</v>
      </c>
      <c r="H3890">
        <v>0</v>
      </c>
      <c r="I3890">
        <v>0.3081276</v>
      </c>
      <c r="J3890">
        <v>0</v>
      </c>
      <c r="K3890">
        <v>0.1348058</v>
      </c>
      <c r="L3890">
        <v>0.24838859999999999</v>
      </c>
      <c r="M3890">
        <v>5.2883000000000001E-3</v>
      </c>
      <c r="O3890" t="str">
        <f>Table_Index[[#This Row],[ID]]&amp;Table_Index[[#This Row],[year]]</f>
        <v>93132011</v>
      </c>
      <c r="R3890" t="str">
        <f t="shared" si="180"/>
        <v/>
      </c>
    </row>
    <row r="3891" spans="1:18" x14ac:dyDescent="0.3">
      <c r="A3891">
        <v>9313</v>
      </c>
      <c r="B3891">
        <v>2012</v>
      </c>
      <c r="C3891">
        <v>1</v>
      </c>
      <c r="D3891">
        <v>8.57652E-2</v>
      </c>
      <c r="E3891">
        <v>3.4821999999999999E-2</v>
      </c>
      <c r="F3891">
        <v>2.3214599999999998E-2</v>
      </c>
      <c r="G3891">
        <v>0.20312810000000001</v>
      </c>
      <c r="H3891">
        <v>0.189938</v>
      </c>
      <c r="I3891">
        <v>0.40625620000000001</v>
      </c>
      <c r="J3891">
        <v>0</v>
      </c>
      <c r="K3891">
        <v>1.1607299999999999E-2</v>
      </c>
      <c r="L3891">
        <v>4.0915800000000002E-2</v>
      </c>
      <c r="M3891">
        <v>4.3527000000000001E-3</v>
      </c>
      <c r="O3891" t="str">
        <f>Table_Index[[#This Row],[ID]]&amp;Table_Index[[#This Row],[year]]</f>
        <v>93132012</v>
      </c>
      <c r="R3891" t="str">
        <f t="shared" si="180"/>
        <v/>
      </c>
    </row>
    <row r="3892" spans="1:18" x14ac:dyDescent="0.3">
      <c r="A3892">
        <v>9313</v>
      </c>
      <c r="B3892">
        <v>2012</v>
      </c>
      <c r="C3892">
        <v>2</v>
      </c>
      <c r="D3892">
        <v>0.1222225</v>
      </c>
      <c r="E3892">
        <v>6.5917799999999999E-2</v>
      </c>
      <c r="F3892">
        <v>3.2958899999999999E-2</v>
      </c>
      <c r="G3892">
        <v>0.117004</v>
      </c>
      <c r="H3892">
        <v>0</v>
      </c>
      <c r="I3892">
        <v>0.57678050000000003</v>
      </c>
      <c r="J3892">
        <v>0</v>
      </c>
      <c r="K3892">
        <v>1.6479400000000002E-2</v>
      </c>
      <c r="L3892">
        <v>6.1797900000000003E-2</v>
      </c>
      <c r="M3892">
        <v>6.8389999999999996E-3</v>
      </c>
      <c r="O3892" t="str">
        <f>Table_Index[[#This Row],[ID]]&amp;Table_Index[[#This Row],[year]]</f>
        <v>93132012</v>
      </c>
      <c r="R3892" t="str">
        <f t="shared" si="180"/>
        <v/>
      </c>
    </row>
    <row r="3893" spans="1:18" x14ac:dyDescent="0.3">
      <c r="A3893">
        <v>9313</v>
      </c>
      <c r="B3893">
        <v>2012</v>
      </c>
      <c r="C3893">
        <v>3</v>
      </c>
      <c r="D3893">
        <v>0.1113251</v>
      </c>
      <c r="E3893">
        <v>4.1602500000000001E-2</v>
      </c>
      <c r="F3893">
        <v>4.6225000000000002E-2</v>
      </c>
      <c r="G3893">
        <v>0.1155624</v>
      </c>
      <c r="H3893">
        <v>0</v>
      </c>
      <c r="I3893">
        <v>0.62403699999999995</v>
      </c>
      <c r="J3893">
        <v>0</v>
      </c>
      <c r="K3893">
        <v>2.3112500000000001E-2</v>
      </c>
      <c r="L3893">
        <v>3.4668699999999997E-2</v>
      </c>
      <c r="M3893">
        <v>3.4669000000000002E-3</v>
      </c>
      <c r="O3893" t="str">
        <f>Table_Index[[#This Row],[ID]]&amp;Table_Index[[#This Row],[year]]</f>
        <v>93132012</v>
      </c>
      <c r="R3893" t="str">
        <f t="shared" si="180"/>
        <v/>
      </c>
    </row>
    <row r="3894" spans="1:18" x14ac:dyDescent="0.3">
      <c r="A3894">
        <v>9313</v>
      </c>
      <c r="B3894">
        <v>2012</v>
      </c>
      <c r="C3894">
        <v>4</v>
      </c>
      <c r="D3894">
        <v>0.16359180000000001</v>
      </c>
      <c r="E3894">
        <v>8.1795900000000005E-2</v>
      </c>
      <c r="F3894">
        <v>6.7890599999999995E-2</v>
      </c>
      <c r="G3894">
        <v>6.3050999999999996E-2</v>
      </c>
      <c r="H3894">
        <v>2.79242E-2</v>
      </c>
      <c r="I3894">
        <v>0.40897939999999999</v>
      </c>
      <c r="J3894">
        <v>0</v>
      </c>
      <c r="K3894">
        <v>0.1145142</v>
      </c>
      <c r="L3894">
        <v>6.1346900000000003E-2</v>
      </c>
      <c r="M3894">
        <v>1.09061E-2</v>
      </c>
      <c r="O3894" t="str">
        <f>Table_Index[[#This Row],[ID]]&amp;Table_Index[[#This Row],[year]]</f>
        <v>93132012</v>
      </c>
      <c r="R3894" t="str">
        <f t="shared" si="180"/>
        <v/>
      </c>
    </row>
    <row r="3895" spans="1:18" x14ac:dyDescent="0.3">
      <c r="A3895">
        <v>9314</v>
      </c>
      <c r="B3895">
        <v>2003</v>
      </c>
      <c r="C3895">
        <v>1</v>
      </c>
      <c r="D3895">
        <v>0.48237469999999999</v>
      </c>
      <c r="E3895">
        <v>0</v>
      </c>
      <c r="F3895">
        <v>0.26716139999999999</v>
      </c>
      <c r="G3895">
        <v>0</v>
      </c>
      <c r="H3895">
        <v>0</v>
      </c>
      <c r="I3895">
        <v>0</v>
      </c>
      <c r="J3895">
        <v>5.00928E-2</v>
      </c>
      <c r="K3895">
        <v>0</v>
      </c>
      <c r="L3895">
        <v>0.2003711</v>
      </c>
      <c r="M3895">
        <v>0</v>
      </c>
      <c r="O3895" t="str">
        <f>Table_Index[[#This Row],[ID]]&amp;Table_Index[[#This Row],[year]]</f>
        <v>93142003</v>
      </c>
      <c r="R3895" t="str">
        <f t="shared" si="180"/>
        <v/>
      </c>
    </row>
    <row r="3896" spans="1:18" x14ac:dyDescent="0.3">
      <c r="A3896">
        <v>9314</v>
      </c>
      <c r="B3896">
        <v>2003</v>
      </c>
      <c r="C3896">
        <v>2</v>
      </c>
      <c r="D3896">
        <v>0.47457630000000001</v>
      </c>
      <c r="E3896">
        <v>0</v>
      </c>
      <c r="F3896">
        <v>0.1498662</v>
      </c>
      <c r="G3896">
        <v>0.1712756</v>
      </c>
      <c r="H3896">
        <v>0</v>
      </c>
      <c r="I3896">
        <v>0</v>
      </c>
      <c r="J3896">
        <v>4.4602999999999997E-2</v>
      </c>
      <c r="K3896">
        <v>0</v>
      </c>
      <c r="L3896">
        <v>0.1070473</v>
      </c>
      <c r="M3896">
        <v>5.2631600000000001E-2</v>
      </c>
      <c r="O3896" t="str">
        <f>Table_Index[[#This Row],[ID]]&amp;Table_Index[[#This Row],[year]]</f>
        <v>93142003</v>
      </c>
      <c r="R3896" t="str">
        <f t="shared" si="180"/>
        <v/>
      </c>
    </row>
    <row r="3897" spans="1:18" x14ac:dyDescent="0.3">
      <c r="A3897">
        <v>9314</v>
      </c>
      <c r="B3897">
        <v>2003</v>
      </c>
      <c r="C3897">
        <v>3</v>
      </c>
      <c r="D3897">
        <v>0.43967640000000002</v>
      </c>
      <c r="E3897">
        <v>0.10446709999999999</v>
      </c>
      <c r="F3897">
        <v>0.26591629999999999</v>
      </c>
      <c r="G3897">
        <v>0</v>
      </c>
      <c r="H3897">
        <v>0</v>
      </c>
      <c r="I3897">
        <v>0</v>
      </c>
      <c r="J3897">
        <v>0</v>
      </c>
      <c r="K3897">
        <v>0</v>
      </c>
      <c r="L3897">
        <v>0.1899402</v>
      </c>
      <c r="M3897">
        <v>0</v>
      </c>
      <c r="O3897" t="str">
        <f>Table_Index[[#This Row],[ID]]&amp;Table_Index[[#This Row],[year]]</f>
        <v>93142003</v>
      </c>
      <c r="R3897" t="str">
        <f t="shared" si="180"/>
        <v/>
      </c>
    </row>
    <row r="3898" spans="1:18" x14ac:dyDescent="0.3">
      <c r="A3898">
        <v>9314</v>
      </c>
      <c r="B3898">
        <v>2003</v>
      </c>
      <c r="C3898">
        <v>4</v>
      </c>
      <c r="D3898">
        <v>0.47345280000000001</v>
      </c>
      <c r="E3898">
        <v>0</v>
      </c>
      <c r="F3898">
        <v>0.24349000000000001</v>
      </c>
      <c r="G3898">
        <v>0</v>
      </c>
      <c r="H3898">
        <v>0</v>
      </c>
      <c r="I3898">
        <v>0</v>
      </c>
      <c r="J3898">
        <v>0</v>
      </c>
      <c r="K3898">
        <v>6.0872500000000003E-2</v>
      </c>
      <c r="L3898">
        <v>0.18261749999999999</v>
      </c>
      <c r="M3898">
        <v>3.9567100000000001E-2</v>
      </c>
      <c r="O3898" t="str">
        <f>Table_Index[[#This Row],[ID]]&amp;Table_Index[[#This Row],[year]]</f>
        <v>93142003</v>
      </c>
      <c r="R3898" t="str">
        <f t="shared" si="180"/>
        <v/>
      </c>
    </row>
    <row r="3899" spans="1:18" x14ac:dyDescent="0.3">
      <c r="A3899">
        <v>9315</v>
      </c>
      <c r="B3899">
        <v>2003</v>
      </c>
      <c r="C3899">
        <v>1</v>
      </c>
      <c r="D3899">
        <v>5.7737999999999999E-3</v>
      </c>
      <c r="E3899">
        <v>9.6509999999999999E-4</v>
      </c>
      <c r="F3899">
        <v>1.9796000000000002E-3</v>
      </c>
      <c r="G3899">
        <v>0</v>
      </c>
      <c r="H3899">
        <v>0</v>
      </c>
      <c r="I3899">
        <v>0</v>
      </c>
      <c r="J3899">
        <v>0</v>
      </c>
      <c r="K3899">
        <v>0.98979689999999998</v>
      </c>
      <c r="L3899">
        <v>1.4847E-3</v>
      </c>
      <c r="M3899">
        <v>0</v>
      </c>
      <c r="O3899" t="str">
        <f>Table_Index[[#This Row],[ID]]&amp;Table_Index[[#This Row],[year]]</f>
        <v>93152003</v>
      </c>
      <c r="R3899" t="str">
        <f t="shared" si="180"/>
        <v/>
      </c>
    </row>
    <row r="3900" spans="1:18" x14ac:dyDescent="0.3">
      <c r="A3900">
        <v>9315</v>
      </c>
      <c r="B3900">
        <v>2003</v>
      </c>
      <c r="C3900">
        <v>2</v>
      </c>
      <c r="D3900">
        <v>0.20492940000000001</v>
      </c>
      <c r="E3900">
        <v>0</v>
      </c>
      <c r="F3900">
        <v>8.3744100000000002E-2</v>
      </c>
      <c r="G3900">
        <v>0.24425369999999999</v>
      </c>
      <c r="H3900">
        <v>0</v>
      </c>
      <c r="I3900">
        <v>0.26917750000000001</v>
      </c>
      <c r="J3900">
        <v>0</v>
      </c>
      <c r="K3900">
        <v>0</v>
      </c>
      <c r="L3900">
        <v>0.17945169999999999</v>
      </c>
      <c r="M3900">
        <v>1.8443600000000001E-2</v>
      </c>
      <c r="O3900" t="str">
        <f>Table_Index[[#This Row],[ID]]&amp;Table_Index[[#This Row],[year]]</f>
        <v>93152003</v>
      </c>
      <c r="R3900" t="str">
        <f t="shared" si="180"/>
        <v/>
      </c>
    </row>
    <row r="3901" spans="1:18" x14ac:dyDescent="0.3">
      <c r="A3901">
        <v>9315</v>
      </c>
      <c r="B3901">
        <v>2003</v>
      </c>
      <c r="C3901">
        <v>3</v>
      </c>
      <c r="D3901">
        <v>0.52631570000000005</v>
      </c>
      <c r="E3901">
        <v>0</v>
      </c>
      <c r="F3901">
        <v>0.2763158</v>
      </c>
      <c r="G3901">
        <v>0</v>
      </c>
      <c r="H3901">
        <v>0</v>
      </c>
      <c r="I3901">
        <v>0</v>
      </c>
      <c r="J3901">
        <v>0</v>
      </c>
      <c r="K3901">
        <v>0</v>
      </c>
      <c r="L3901">
        <v>0.1973684</v>
      </c>
      <c r="M3901">
        <v>0</v>
      </c>
      <c r="O3901" t="str">
        <f>Table_Index[[#This Row],[ID]]&amp;Table_Index[[#This Row],[year]]</f>
        <v>93152003</v>
      </c>
      <c r="R3901" t="str">
        <f t="shared" si="180"/>
        <v/>
      </c>
    </row>
    <row r="3902" spans="1:18" x14ac:dyDescent="0.3">
      <c r="A3902">
        <v>9315</v>
      </c>
      <c r="B3902">
        <v>2003</v>
      </c>
      <c r="C3902">
        <v>4</v>
      </c>
      <c r="D3902">
        <v>0.58111380000000001</v>
      </c>
      <c r="E3902">
        <v>0</v>
      </c>
      <c r="F3902">
        <v>0.1937046</v>
      </c>
      <c r="G3902">
        <v>0</v>
      </c>
      <c r="H3902">
        <v>0</v>
      </c>
      <c r="I3902">
        <v>0</v>
      </c>
      <c r="J3902">
        <v>0</v>
      </c>
      <c r="K3902">
        <v>9.6852300000000002E-2</v>
      </c>
      <c r="L3902">
        <v>9.6852300000000002E-2</v>
      </c>
      <c r="M3902">
        <v>3.1476999999999998E-2</v>
      </c>
      <c r="O3902" t="str">
        <f>Table_Index[[#This Row],[ID]]&amp;Table_Index[[#This Row],[year]]</f>
        <v>93152003</v>
      </c>
      <c r="R3902" t="str">
        <f t="shared" si="180"/>
        <v/>
      </c>
    </row>
    <row r="3903" spans="1:18" x14ac:dyDescent="0.3">
      <c r="A3903">
        <v>9315</v>
      </c>
      <c r="B3903">
        <v>2004</v>
      </c>
      <c r="C3903">
        <v>1</v>
      </c>
      <c r="D3903">
        <v>0.53554349999999995</v>
      </c>
      <c r="E3903">
        <v>8.9894799999999997E-2</v>
      </c>
      <c r="F3903">
        <v>0.17978959999999999</v>
      </c>
      <c r="G3903">
        <v>0</v>
      </c>
      <c r="H3903">
        <v>0</v>
      </c>
      <c r="I3903">
        <v>0</v>
      </c>
      <c r="J3903">
        <v>0</v>
      </c>
      <c r="K3903">
        <v>7.4912300000000001E-2</v>
      </c>
      <c r="L3903">
        <v>0.1198597</v>
      </c>
      <c r="M3903">
        <v>0</v>
      </c>
      <c r="O3903" t="str">
        <f>Table_Index[[#This Row],[ID]]&amp;Table_Index[[#This Row],[year]]</f>
        <v>93152004</v>
      </c>
      <c r="R3903" t="str">
        <f t="shared" si="180"/>
        <v/>
      </c>
    </row>
    <row r="3904" spans="1:18" x14ac:dyDescent="0.3">
      <c r="A3904">
        <v>9315</v>
      </c>
      <c r="B3904">
        <v>2004</v>
      </c>
      <c r="C3904">
        <v>2</v>
      </c>
      <c r="D3904">
        <v>6.2162000000000002E-2</v>
      </c>
      <c r="E3904">
        <v>0.21912100000000001</v>
      </c>
      <c r="F3904">
        <v>0.35059360000000001</v>
      </c>
      <c r="G3904">
        <v>0</v>
      </c>
      <c r="H3904">
        <v>0</v>
      </c>
      <c r="I3904">
        <v>0</v>
      </c>
      <c r="J3904">
        <v>0</v>
      </c>
      <c r="K3904">
        <v>0.1168645</v>
      </c>
      <c r="L3904">
        <v>0.1752968</v>
      </c>
      <c r="M3904">
        <v>7.5962000000000002E-2</v>
      </c>
      <c r="O3904" t="str">
        <f>Table_Index[[#This Row],[ID]]&amp;Table_Index[[#This Row],[year]]</f>
        <v>93152004</v>
      </c>
      <c r="R3904" t="str">
        <f t="shared" si="180"/>
        <v/>
      </c>
    </row>
    <row r="3905" spans="1:18" x14ac:dyDescent="0.3">
      <c r="A3905">
        <v>9315</v>
      </c>
      <c r="B3905">
        <v>2004</v>
      </c>
      <c r="C3905">
        <v>3</v>
      </c>
      <c r="D3905">
        <v>0.42650399999999999</v>
      </c>
      <c r="E3905">
        <v>8.0022700000000002E-2</v>
      </c>
      <c r="F3905">
        <v>0</v>
      </c>
      <c r="G3905">
        <v>0</v>
      </c>
      <c r="H3905">
        <v>0</v>
      </c>
      <c r="I3905">
        <v>0.32009080000000001</v>
      </c>
      <c r="J3905">
        <v>0</v>
      </c>
      <c r="K3905">
        <v>5.33485E-2</v>
      </c>
      <c r="L3905">
        <v>9.20261E-2</v>
      </c>
      <c r="M3905">
        <v>2.8007899999999999E-2</v>
      </c>
      <c r="O3905" t="str">
        <f>Table_Index[[#This Row],[ID]]&amp;Table_Index[[#This Row],[year]]</f>
        <v>93152004</v>
      </c>
      <c r="R3905" t="str">
        <f t="shared" si="180"/>
        <v/>
      </c>
    </row>
    <row r="3906" spans="1:18" x14ac:dyDescent="0.3">
      <c r="A3906">
        <v>9315</v>
      </c>
      <c r="B3906">
        <v>2004</v>
      </c>
      <c r="C3906">
        <v>4</v>
      </c>
      <c r="D3906">
        <v>0.47128160000000002</v>
      </c>
      <c r="E3906">
        <v>0.1353375</v>
      </c>
      <c r="F3906">
        <v>0.15518699999999999</v>
      </c>
      <c r="G3906">
        <v>0</v>
      </c>
      <c r="H3906">
        <v>0</v>
      </c>
      <c r="I3906">
        <v>0</v>
      </c>
      <c r="J3906">
        <v>0</v>
      </c>
      <c r="K3906">
        <v>7.2179999999999994E-2</v>
      </c>
      <c r="L3906">
        <v>0.16601399999999999</v>
      </c>
      <c r="M3906">
        <v>0</v>
      </c>
      <c r="O3906" t="str">
        <f>Table_Index[[#This Row],[ID]]&amp;Table_Index[[#This Row],[year]]</f>
        <v>93152004</v>
      </c>
      <c r="R3906" t="str">
        <f t="shared" si="180"/>
        <v/>
      </c>
    </row>
    <row r="3907" spans="1:18" x14ac:dyDescent="0.3">
      <c r="A3907">
        <v>9315</v>
      </c>
      <c r="B3907">
        <v>2005</v>
      </c>
      <c r="C3907">
        <v>1</v>
      </c>
      <c r="D3907">
        <v>0.34049800000000002</v>
      </c>
      <c r="E3907">
        <v>5.7459000000000003E-2</v>
      </c>
      <c r="F3907">
        <v>5.1074700000000001E-2</v>
      </c>
      <c r="G3907">
        <v>0</v>
      </c>
      <c r="H3907">
        <v>0</v>
      </c>
      <c r="I3907">
        <v>0.1953607</v>
      </c>
      <c r="J3907">
        <v>0</v>
      </c>
      <c r="K3907">
        <v>0.1149181</v>
      </c>
      <c r="L3907">
        <v>0.2362205</v>
      </c>
      <c r="M3907">
        <v>4.4689999999999999E-3</v>
      </c>
      <c r="O3907" t="str">
        <f>Table_Index[[#This Row],[ID]]&amp;Table_Index[[#This Row],[year]]</f>
        <v>93152005</v>
      </c>
      <c r="R3907" t="str">
        <f t="shared" si="180"/>
        <v/>
      </c>
    </row>
    <row r="3908" spans="1:18" x14ac:dyDescent="0.3">
      <c r="A3908">
        <v>9315</v>
      </c>
      <c r="B3908">
        <v>2005</v>
      </c>
      <c r="C3908">
        <v>2</v>
      </c>
      <c r="D3908">
        <v>0.13764460000000001</v>
      </c>
      <c r="E3908">
        <v>5.8736299999999998E-2</v>
      </c>
      <c r="F3908">
        <v>7.1195499999999995E-2</v>
      </c>
      <c r="G3908">
        <v>0</v>
      </c>
      <c r="H3908">
        <v>0</v>
      </c>
      <c r="I3908">
        <v>0.40581430000000002</v>
      </c>
      <c r="J3908">
        <v>0.19578760000000001</v>
      </c>
      <c r="K3908">
        <v>3.5597700000000003E-2</v>
      </c>
      <c r="L3908">
        <v>8.8994400000000001E-2</v>
      </c>
      <c r="M3908">
        <v>6.2296000000000001E-3</v>
      </c>
      <c r="O3908" t="str">
        <f>Table_Index[[#This Row],[ID]]&amp;Table_Index[[#This Row],[year]]</f>
        <v>93152005</v>
      </c>
      <c r="R3908" t="str">
        <f t="shared" si="180"/>
        <v/>
      </c>
    </row>
    <row r="3909" spans="1:18" x14ac:dyDescent="0.3">
      <c r="A3909">
        <v>9315</v>
      </c>
      <c r="B3909">
        <v>2005</v>
      </c>
      <c r="C3909">
        <v>3</v>
      </c>
      <c r="D3909">
        <v>2.1205700000000001E-2</v>
      </c>
      <c r="E3909">
        <v>0.13632230000000001</v>
      </c>
      <c r="F3909">
        <v>0.1681309</v>
      </c>
      <c r="G3909">
        <v>0</v>
      </c>
      <c r="H3909">
        <v>0</v>
      </c>
      <c r="I3909">
        <v>0.3862466</v>
      </c>
      <c r="J3909">
        <v>0</v>
      </c>
      <c r="K3909">
        <v>9.0881500000000004E-2</v>
      </c>
      <c r="L3909">
        <v>0.1704029</v>
      </c>
      <c r="M3909">
        <v>2.68101E-2</v>
      </c>
      <c r="O3909" t="str">
        <f>Table_Index[[#This Row],[ID]]&amp;Table_Index[[#This Row],[year]]</f>
        <v>93152005</v>
      </c>
      <c r="R3909" t="str">
        <f t="shared" si="180"/>
        <v/>
      </c>
    </row>
    <row r="3910" spans="1:18" x14ac:dyDescent="0.3">
      <c r="A3910">
        <v>9315</v>
      </c>
      <c r="B3910">
        <v>2005</v>
      </c>
      <c r="C3910">
        <v>4</v>
      </c>
      <c r="D3910">
        <v>0.12437769999999999</v>
      </c>
      <c r="E3910">
        <v>8.2499100000000006E-2</v>
      </c>
      <c r="F3910">
        <v>0.11808689999999999</v>
      </c>
      <c r="G3910">
        <v>0</v>
      </c>
      <c r="H3910">
        <v>0</v>
      </c>
      <c r="I3910">
        <v>0.32999620000000002</v>
      </c>
      <c r="J3910">
        <v>0</v>
      </c>
      <c r="K3910">
        <v>0.25882060000000001</v>
      </c>
      <c r="L3910">
        <v>8.0881400000000006E-2</v>
      </c>
      <c r="M3910">
        <v>5.3382000000000004E-3</v>
      </c>
      <c r="O3910" t="str">
        <f>Table_Index[[#This Row],[ID]]&amp;Table_Index[[#This Row],[year]]</f>
        <v>93152005</v>
      </c>
      <c r="R3910" t="str">
        <f t="shared" si="180"/>
        <v/>
      </c>
    </row>
    <row r="3911" spans="1:18" x14ac:dyDescent="0.3">
      <c r="A3911">
        <v>9316</v>
      </c>
      <c r="B3911">
        <v>2003</v>
      </c>
      <c r="C3911">
        <v>1</v>
      </c>
      <c r="D3911">
        <v>9.5542999999999999E-3</v>
      </c>
      <c r="E3911">
        <v>0</v>
      </c>
      <c r="F3911">
        <v>3.9309000000000002E-3</v>
      </c>
      <c r="G3911">
        <v>1.8181E-3</v>
      </c>
      <c r="H3911">
        <v>0</v>
      </c>
      <c r="I3911">
        <v>0</v>
      </c>
      <c r="J3911">
        <v>0</v>
      </c>
      <c r="K3911">
        <v>0.98273120000000003</v>
      </c>
      <c r="L3911">
        <v>1.9654999999999998E-3</v>
      </c>
      <c r="M3911">
        <v>0</v>
      </c>
      <c r="O3911" t="str">
        <f>Table_Index[[#This Row],[ID]]&amp;Table_Index[[#This Row],[year]]</f>
        <v>93162003</v>
      </c>
      <c r="R3911" t="str">
        <f t="shared" si="180"/>
        <v/>
      </c>
    </row>
    <row r="3912" spans="1:18" x14ac:dyDescent="0.3">
      <c r="A3912">
        <v>9316</v>
      </c>
      <c r="B3912">
        <v>2003</v>
      </c>
      <c r="C3912">
        <v>2</v>
      </c>
      <c r="D3912">
        <v>0.27630179999999999</v>
      </c>
      <c r="E3912">
        <v>0</v>
      </c>
      <c r="F3912">
        <v>8.9266700000000004E-2</v>
      </c>
      <c r="G3912">
        <v>0.4548353</v>
      </c>
      <c r="H3912">
        <v>0</v>
      </c>
      <c r="I3912">
        <v>0</v>
      </c>
      <c r="J3912">
        <v>0</v>
      </c>
      <c r="K3912">
        <v>2.6567500000000001E-2</v>
      </c>
      <c r="L3912">
        <v>0.1232731</v>
      </c>
      <c r="M3912">
        <v>2.97556E-2</v>
      </c>
      <c r="O3912" t="str">
        <f>Table_Index[[#This Row],[ID]]&amp;Table_Index[[#This Row],[year]]</f>
        <v>93162003</v>
      </c>
      <c r="R3912" t="str">
        <f t="shared" si="180"/>
        <v/>
      </c>
    </row>
    <row r="3913" spans="1:18" x14ac:dyDescent="0.3">
      <c r="A3913">
        <v>9316</v>
      </c>
      <c r="B3913">
        <v>2003</v>
      </c>
      <c r="C3913">
        <v>3</v>
      </c>
      <c r="D3913">
        <v>0.57485989999999998</v>
      </c>
      <c r="E3913">
        <v>7.9263399999999998E-2</v>
      </c>
      <c r="F3913">
        <v>0.20176140000000001</v>
      </c>
      <c r="G3913">
        <v>0</v>
      </c>
      <c r="H3913">
        <v>0</v>
      </c>
      <c r="I3913">
        <v>0</v>
      </c>
      <c r="J3913">
        <v>0</v>
      </c>
      <c r="K3913">
        <v>0</v>
      </c>
      <c r="L3913">
        <v>0.1441153</v>
      </c>
      <c r="M3913">
        <v>0</v>
      </c>
      <c r="O3913" t="str">
        <f>Table_Index[[#This Row],[ID]]&amp;Table_Index[[#This Row],[year]]</f>
        <v>93162003</v>
      </c>
      <c r="R3913" t="str">
        <f t="shared" si="180"/>
        <v/>
      </c>
    </row>
    <row r="3914" spans="1:18" x14ac:dyDescent="0.3">
      <c r="A3914">
        <v>9316</v>
      </c>
      <c r="B3914">
        <v>2003</v>
      </c>
      <c r="C3914">
        <v>4</v>
      </c>
      <c r="D3914">
        <v>0.47297299999999998</v>
      </c>
      <c r="E3914">
        <v>0</v>
      </c>
      <c r="F3914">
        <v>0.16216220000000001</v>
      </c>
      <c r="G3914">
        <v>0</v>
      </c>
      <c r="H3914">
        <v>0</v>
      </c>
      <c r="I3914">
        <v>0</v>
      </c>
      <c r="J3914">
        <v>0</v>
      </c>
      <c r="K3914">
        <v>8.1081100000000003E-2</v>
      </c>
      <c r="L3914">
        <v>0.24324319999999999</v>
      </c>
      <c r="M3914">
        <v>4.05405E-2</v>
      </c>
      <c r="O3914" t="str">
        <f>Table_Index[[#This Row],[ID]]&amp;Table_Index[[#This Row],[year]]</f>
        <v>93162003</v>
      </c>
      <c r="R3914" t="str">
        <f t="shared" si="180"/>
        <v/>
      </c>
    </row>
    <row r="3915" spans="1:18" x14ac:dyDescent="0.3">
      <c r="A3915">
        <v>9316</v>
      </c>
      <c r="B3915">
        <v>2004</v>
      </c>
      <c r="C3915">
        <v>1</v>
      </c>
      <c r="D3915">
        <v>0.5833334</v>
      </c>
      <c r="E3915">
        <v>0.1</v>
      </c>
      <c r="F3915">
        <v>0.2</v>
      </c>
      <c r="G3915">
        <v>0</v>
      </c>
      <c r="H3915">
        <v>0</v>
      </c>
      <c r="I3915">
        <v>0</v>
      </c>
      <c r="J3915">
        <v>0</v>
      </c>
      <c r="K3915">
        <v>0</v>
      </c>
      <c r="L3915">
        <v>6.6666699999999995E-2</v>
      </c>
      <c r="M3915">
        <v>0.05</v>
      </c>
      <c r="O3915" t="str">
        <f>Table_Index[[#This Row],[ID]]&amp;Table_Index[[#This Row],[year]]</f>
        <v>93162004</v>
      </c>
      <c r="R3915" t="str">
        <f t="shared" si="180"/>
        <v/>
      </c>
    </row>
    <row r="3916" spans="1:18" x14ac:dyDescent="0.3">
      <c r="A3916">
        <v>9316</v>
      </c>
      <c r="B3916">
        <v>2004</v>
      </c>
      <c r="C3916">
        <v>2</v>
      </c>
      <c r="D3916">
        <v>0</v>
      </c>
      <c r="E3916">
        <v>0.27472530000000001</v>
      </c>
      <c r="F3916">
        <v>0.29304029999999998</v>
      </c>
      <c r="G3916">
        <v>0</v>
      </c>
      <c r="H3916">
        <v>0</v>
      </c>
      <c r="I3916">
        <v>0</v>
      </c>
      <c r="J3916">
        <v>0</v>
      </c>
      <c r="K3916">
        <v>0.14652009999999999</v>
      </c>
      <c r="L3916">
        <v>0.21978020000000001</v>
      </c>
      <c r="M3916">
        <v>1.8315000000000001E-2</v>
      </c>
      <c r="O3916" t="str">
        <f>Table_Index[[#This Row],[ID]]&amp;Table_Index[[#This Row],[year]]</f>
        <v>93162004</v>
      </c>
      <c r="R3916" t="str">
        <f t="shared" si="180"/>
        <v/>
      </c>
    </row>
    <row r="3917" spans="1:18" x14ac:dyDescent="0.3">
      <c r="A3917">
        <v>9316</v>
      </c>
      <c r="B3917">
        <v>2004</v>
      </c>
      <c r="C3917">
        <v>3</v>
      </c>
      <c r="D3917">
        <v>0.5347288</v>
      </c>
      <c r="E3917">
        <v>4.2816399999999998E-2</v>
      </c>
      <c r="F3917">
        <v>7.6118000000000005E-2</v>
      </c>
      <c r="G3917">
        <v>0</v>
      </c>
      <c r="H3917">
        <v>0</v>
      </c>
      <c r="I3917">
        <v>0.2283539</v>
      </c>
      <c r="J3917">
        <v>0</v>
      </c>
      <c r="K3917">
        <v>3.8059000000000003E-2</v>
      </c>
      <c r="L3917">
        <v>6.5651799999999996E-2</v>
      </c>
      <c r="M3917">
        <v>1.4272099999999999E-2</v>
      </c>
      <c r="O3917" t="str">
        <f>Table_Index[[#This Row],[ID]]&amp;Table_Index[[#This Row],[year]]</f>
        <v>93162004</v>
      </c>
      <c r="R3917" t="str">
        <f t="shared" si="180"/>
        <v/>
      </c>
    </row>
    <row r="3918" spans="1:18" x14ac:dyDescent="0.3">
      <c r="A3918">
        <v>9316</v>
      </c>
      <c r="B3918">
        <v>2004</v>
      </c>
      <c r="C3918">
        <v>4</v>
      </c>
      <c r="D3918">
        <v>0.58823530000000002</v>
      </c>
      <c r="E3918">
        <v>0</v>
      </c>
      <c r="F3918">
        <v>0.1247772</v>
      </c>
      <c r="G3918">
        <v>0</v>
      </c>
      <c r="H3918">
        <v>0</v>
      </c>
      <c r="I3918">
        <v>0</v>
      </c>
      <c r="J3918">
        <v>6.2388600000000002E-2</v>
      </c>
      <c r="K3918">
        <v>7.1301299999999998E-2</v>
      </c>
      <c r="L3918">
        <v>0.1229947</v>
      </c>
      <c r="M3918">
        <v>3.0303E-2</v>
      </c>
      <c r="O3918" t="str">
        <f>Table_Index[[#This Row],[ID]]&amp;Table_Index[[#This Row],[year]]</f>
        <v>93162004</v>
      </c>
      <c r="R3918" t="str">
        <f t="shared" ref="R3918:R3981" si="181">RIGHT(P3918,4)</f>
        <v/>
      </c>
    </row>
    <row r="3919" spans="1:18" x14ac:dyDescent="0.3">
      <c r="A3919">
        <v>9316</v>
      </c>
      <c r="B3919">
        <v>2005</v>
      </c>
      <c r="C3919">
        <v>1</v>
      </c>
      <c r="D3919">
        <v>0.50253959999999998</v>
      </c>
      <c r="E3919">
        <v>4.5228600000000001E-2</v>
      </c>
      <c r="F3919">
        <v>6.4612199999999995E-2</v>
      </c>
      <c r="G3919">
        <v>0</v>
      </c>
      <c r="H3919">
        <v>0</v>
      </c>
      <c r="I3919">
        <v>0.25306459999999997</v>
      </c>
      <c r="J3919">
        <v>0</v>
      </c>
      <c r="K3919">
        <v>3.2306099999999997E-2</v>
      </c>
      <c r="L3919">
        <v>8.0765299999999998E-2</v>
      </c>
      <c r="M3919">
        <v>2.1483599999999999E-2</v>
      </c>
      <c r="O3919" t="str">
        <f>Table_Index[[#This Row],[ID]]&amp;Table_Index[[#This Row],[year]]</f>
        <v>93162005</v>
      </c>
      <c r="R3919" t="str">
        <f t="shared" si="181"/>
        <v/>
      </c>
    </row>
    <row r="3920" spans="1:18" x14ac:dyDescent="0.3">
      <c r="A3920">
        <v>9316</v>
      </c>
      <c r="B3920">
        <v>2005</v>
      </c>
      <c r="C3920">
        <v>2</v>
      </c>
      <c r="D3920">
        <v>0.2429191</v>
      </c>
      <c r="E3920">
        <v>6.8224099999999996E-2</v>
      </c>
      <c r="F3920">
        <v>0</v>
      </c>
      <c r="G3920">
        <v>0</v>
      </c>
      <c r="H3920">
        <v>0</v>
      </c>
      <c r="I3920">
        <v>0.49617529999999999</v>
      </c>
      <c r="J3920">
        <v>0</v>
      </c>
      <c r="K3920">
        <v>8.2695900000000003E-2</v>
      </c>
      <c r="L3920">
        <v>9.5100299999999999E-2</v>
      </c>
      <c r="M3920">
        <v>1.4885300000000001E-2</v>
      </c>
      <c r="O3920" t="str">
        <f>Table_Index[[#This Row],[ID]]&amp;Table_Index[[#This Row],[year]]</f>
        <v>93162005</v>
      </c>
      <c r="R3920" t="str">
        <f t="shared" si="181"/>
        <v/>
      </c>
    </row>
    <row r="3921" spans="1:18" x14ac:dyDescent="0.3">
      <c r="A3921">
        <v>9316</v>
      </c>
      <c r="B3921">
        <v>2005</v>
      </c>
      <c r="C3921">
        <v>3</v>
      </c>
      <c r="D3921">
        <v>0.2176949</v>
      </c>
      <c r="E3921">
        <v>7.1826000000000001E-2</v>
      </c>
      <c r="F3921">
        <v>0.14764240000000001</v>
      </c>
      <c r="G3921">
        <v>0</v>
      </c>
      <c r="H3921">
        <v>0</v>
      </c>
      <c r="I3921">
        <v>0.37309629999999999</v>
      </c>
      <c r="J3921">
        <v>0</v>
      </c>
      <c r="K3921">
        <v>7.9806699999999994E-2</v>
      </c>
      <c r="L3921">
        <v>9.9758399999999997E-2</v>
      </c>
      <c r="M3921">
        <v>1.0175399999999999E-2</v>
      </c>
      <c r="O3921" t="str">
        <f>Table_Index[[#This Row],[ID]]&amp;Table_Index[[#This Row],[year]]</f>
        <v>93162005</v>
      </c>
      <c r="R3921" t="str">
        <f t="shared" si="181"/>
        <v/>
      </c>
    </row>
    <row r="3922" spans="1:18" x14ac:dyDescent="0.3">
      <c r="A3922">
        <v>9316</v>
      </c>
      <c r="B3922">
        <v>2005</v>
      </c>
      <c r="C3922">
        <v>4</v>
      </c>
      <c r="D3922">
        <v>0.20397960000000001</v>
      </c>
      <c r="E3922">
        <v>9.5634999999999998E-2</v>
      </c>
      <c r="F3922">
        <v>0.13688919999999999</v>
      </c>
      <c r="G3922">
        <v>0</v>
      </c>
      <c r="H3922">
        <v>0</v>
      </c>
      <c r="I3922">
        <v>0.31878319999999999</v>
      </c>
      <c r="J3922">
        <v>0</v>
      </c>
      <c r="K3922">
        <v>9.3759800000000004E-2</v>
      </c>
      <c r="L3922">
        <v>0.1406396</v>
      </c>
      <c r="M3922">
        <v>1.0313599999999999E-2</v>
      </c>
      <c r="O3922" t="str">
        <f>Table_Index[[#This Row],[ID]]&amp;Table_Index[[#This Row],[year]]</f>
        <v>93162005</v>
      </c>
      <c r="R3922" t="str">
        <f t="shared" si="181"/>
        <v/>
      </c>
    </row>
    <row r="3923" spans="1:18" x14ac:dyDescent="0.3">
      <c r="A3923">
        <v>9317</v>
      </c>
      <c r="B3923">
        <v>2003</v>
      </c>
      <c r="C3923">
        <v>1</v>
      </c>
      <c r="D3923">
        <v>4.2954999999999998E-3</v>
      </c>
      <c r="E3923">
        <v>9.6650000000000002E-4</v>
      </c>
      <c r="F3923">
        <v>1.9824999999999999E-3</v>
      </c>
      <c r="G3923">
        <v>0</v>
      </c>
      <c r="H3923">
        <v>0</v>
      </c>
      <c r="I3923">
        <v>0</v>
      </c>
      <c r="J3923">
        <v>0</v>
      </c>
      <c r="K3923">
        <v>0.99126860000000006</v>
      </c>
      <c r="L3923">
        <v>1.4869E-3</v>
      </c>
      <c r="M3923">
        <v>0</v>
      </c>
      <c r="O3923" t="str">
        <f>Table_Index[[#This Row],[ID]]&amp;Table_Index[[#This Row],[year]]</f>
        <v>93172003</v>
      </c>
      <c r="R3923" t="str">
        <f t="shared" si="181"/>
        <v/>
      </c>
    </row>
    <row r="3924" spans="1:18" x14ac:dyDescent="0.3">
      <c r="A3924">
        <v>9317</v>
      </c>
      <c r="B3924">
        <v>2003</v>
      </c>
      <c r="C3924">
        <v>2</v>
      </c>
      <c r="D3924">
        <v>0.1007366</v>
      </c>
      <c r="E3924">
        <v>3.7398500000000001E-2</v>
      </c>
      <c r="F3924">
        <v>9.5196100000000006E-2</v>
      </c>
      <c r="G3924">
        <v>0.28558840000000002</v>
      </c>
      <c r="H3924">
        <v>0</v>
      </c>
      <c r="I3924">
        <v>0.33998610000000001</v>
      </c>
      <c r="J3924">
        <v>0</v>
      </c>
      <c r="K3924">
        <v>6.7997199999999994E-2</v>
      </c>
      <c r="L3924">
        <v>4.9864600000000002E-2</v>
      </c>
      <c r="M3924">
        <v>2.32324E-2</v>
      </c>
      <c r="O3924" t="str">
        <f>Table_Index[[#This Row],[ID]]&amp;Table_Index[[#This Row],[year]]</f>
        <v>93172003</v>
      </c>
      <c r="R3924" t="str">
        <f t="shared" si="181"/>
        <v/>
      </c>
    </row>
    <row r="3925" spans="1:18" x14ac:dyDescent="0.3">
      <c r="A3925">
        <v>9317</v>
      </c>
      <c r="B3925">
        <v>2003</v>
      </c>
      <c r="C3925">
        <v>3</v>
      </c>
      <c r="D3925">
        <v>0.61038959999999998</v>
      </c>
      <c r="E3925">
        <v>0</v>
      </c>
      <c r="F3925">
        <v>0.22263450000000001</v>
      </c>
      <c r="G3925">
        <v>0</v>
      </c>
      <c r="H3925">
        <v>0</v>
      </c>
      <c r="I3925">
        <v>0</v>
      </c>
      <c r="J3925">
        <v>0</v>
      </c>
      <c r="K3925">
        <v>0</v>
      </c>
      <c r="L3925">
        <v>0.16697590000000001</v>
      </c>
      <c r="M3925">
        <v>0</v>
      </c>
      <c r="O3925" t="str">
        <f>Table_Index[[#This Row],[ID]]&amp;Table_Index[[#This Row],[year]]</f>
        <v>93172003</v>
      </c>
      <c r="R3925" t="str">
        <f t="shared" si="181"/>
        <v/>
      </c>
    </row>
    <row r="3926" spans="1:18" x14ac:dyDescent="0.3">
      <c r="A3926">
        <v>9317</v>
      </c>
      <c r="B3926">
        <v>2003</v>
      </c>
      <c r="C3926">
        <v>4</v>
      </c>
      <c r="D3926">
        <v>0.53121759999999996</v>
      </c>
      <c r="E3926">
        <v>0</v>
      </c>
      <c r="F3926">
        <v>0.2607796</v>
      </c>
      <c r="G3926">
        <v>0</v>
      </c>
      <c r="H3926">
        <v>0</v>
      </c>
      <c r="I3926">
        <v>0</v>
      </c>
      <c r="J3926">
        <v>0</v>
      </c>
      <c r="K3926">
        <v>6.2090399999999997E-2</v>
      </c>
      <c r="L3926">
        <v>0.1241807</v>
      </c>
      <c r="M3926">
        <v>2.17316E-2</v>
      </c>
      <c r="O3926" t="str">
        <f>Table_Index[[#This Row],[ID]]&amp;Table_Index[[#This Row],[year]]</f>
        <v>93172003</v>
      </c>
      <c r="R3926" t="str">
        <f t="shared" si="181"/>
        <v/>
      </c>
    </row>
    <row r="3927" spans="1:18" x14ac:dyDescent="0.3">
      <c r="A3927">
        <v>9317</v>
      </c>
      <c r="B3927">
        <v>2004</v>
      </c>
      <c r="C3927">
        <v>1</v>
      </c>
      <c r="D3927">
        <v>0.12319189999999999</v>
      </c>
      <c r="E3927">
        <v>0.14237749999999999</v>
      </c>
      <c r="F3927">
        <v>0</v>
      </c>
      <c r="G3927">
        <v>0</v>
      </c>
      <c r="H3927">
        <v>0</v>
      </c>
      <c r="I3927">
        <v>0.45086209999999999</v>
      </c>
      <c r="J3927">
        <v>0</v>
      </c>
      <c r="K3927">
        <v>9.4918299999999997E-2</v>
      </c>
      <c r="L3927">
        <v>0.14237749999999999</v>
      </c>
      <c r="M3927">
        <v>4.62727E-2</v>
      </c>
      <c r="O3927" t="str">
        <f>Table_Index[[#This Row],[ID]]&amp;Table_Index[[#This Row],[year]]</f>
        <v>93172004</v>
      </c>
      <c r="R3927" t="str">
        <f t="shared" si="181"/>
        <v/>
      </c>
    </row>
    <row r="3928" spans="1:18" x14ac:dyDescent="0.3">
      <c r="A3928">
        <v>9317</v>
      </c>
      <c r="B3928">
        <v>2004</v>
      </c>
      <c r="C3928">
        <v>2</v>
      </c>
      <c r="D3928">
        <v>0.6713287</v>
      </c>
      <c r="E3928">
        <v>0</v>
      </c>
      <c r="F3928">
        <v>0</v>
      </c>
      <c r="G3928">
        <v>0</v>
      </c>
      <c r="H3928">
        <v>0</v>
      </c>
      <c r="I3928">
        <v>0</v>
      </c>
      <c r="J3928">
        <v>0</v>
      </c>
      <c r="K3928">
        <v>0.1051748</v>
      </c>
      <c r="L3928">
        <v>0.2103497</v>
      </c>
      <c r="M3928">
        <v>1.31469E-2</v>
      </c>
      <c r="O3928" t="str">
        <f>Table_Index[[#This Row],[ID]]&amp;Table_Index[[#This Row],[year]]</f>
        <v>93172004</v>
      </c>
      <c r="R3928" t="str">
        <f t="shared" si="181"/>
        <v/>
      </c>
    </row>
    <row r="3929" spans="1:18" x14ac:dyDescent="0.3">
      <c r="A3929">
        <v>9317</v>
      </c>
      <c r="B3929">
        <v>2004</v>
      </c>
      <c r="C3929">
        <v>3</v>
      </c>
      <c r="D3929">
        <v>0.44729819999999998</v>
      </c>
      <c r="E3929">
        <v>7.6293200000000005E-2</v>
      </c>
      <c r="F3929">
        <v>0</v>
      </c>
      <c r="G3929">
        <v>0</v>
      </c>
      <c r="H3929">
        <v>0</v>
      </c>
      <c r="I3929">
        <v>0.27126470000000003</v>
      </c>
      <c r="J3929">
        <v>0</v>
      </c>
      <c r="K3929">
        <v>3.3908099999999997E-2</v>
      </c>
      <c r="L3929">
        <v>0.15597720000000001</v>
      </c>
      <c r="M3929">
        <v>1.5258600000000001E-2</v>
      </c>
      <c r="O3929" t="str">
        <f>Table_Index[[#This Row],[ID]]&amp;Table_Index[[#This Row],[year]]</f>
        <v>93172004</v>
      </c>
      <c r="R3929" t="str">
        <f t="shared" si="181"/>
        <v/>
      </c>
    </row>
    <row r="3930" spans="1:18" x14ac:dyDescent="0.3">
      <c r="A3930">
        <v>9317</v>
      </c>
      <c r="B3930">
        <v>2004</v>
      </c>
      <c r="C3930">
        <v>4</v>
      </c>
      <c r="D3930">
        <v>7.2620100000000007E-2</v>
      </c>
      <c r="E3930">
        <v>1.70657E-2</v>
      </c>
      <c r="F3930">
        <v>2.3892E-2</v>
      </c>
      <c r="G3930">
        <v>0</v>
      </c>
      <c r="H3930">
        <v>0</v>
      </c>
      <c r="I3930">
        <v>0</v>
      </c>
      <c r="J3930">
        <v>0</v>
      </c>
      <c r="K3930">
        <v>1.1377200000000001E-2</v>
      </c>
      <c r="L3930">
        <v>1.96256E-2</v>
      </c>
      <c r="M3930">
        <v>0.8554195</v>
      </c>
      <c r="O3930" t="str">
        <f>Table_Index[[#This Row],[ID]]&amp;Table_Index[[#This Row],[year]]</f>
        <v>93172004</v>
      </c>
      <c r="R3930" t="str">
        <f t="shared" si="181"/>
        <v/>
      </c>
    </row>
    <row r="3931" spans="1:18" x14ac:dyDescent="0.3">
      <c r="A3931">
        <v>9317</v>
      </c>
      <c r="B3931">
        <v>2005</v>
      </c>
      <c r="C3931">
        <v>1</v>
      </c>
      <c r="D3931">
        <v>0.28426030000000002</v>
      </c>
      <c r="E3931">
        <v>6.8222500000000005E-2</v>
      </c>
      <c r="F3931">
        <v>0.1212844</v>
      </c>
      <c r="G3931">
        <v>0</v>
      </c>
      <c r="H3931">
        <v>0</v>
      </c>
      <c r="I3931">
        <v>0.2450956</v>
      </c>
      <c r="J3931">
        <v>0</v>
      </c>
      <c r="K3931">
        <v>3.03211E-2</v>
      </c>
      <c r="L3931">
        <v>0.2425688</v>
      </c>
      <c r="M3931">
        <v>8.2473000000000008E-3</v>
      </c>
      <c r="O3931" t="str">
        <f>Table_Index[[#This Row],[ID]]&amp;Table_Index[[#This Row],[year]]</f>
        <v>93172005</v>
      </c>
      <c r="R3931" t="str">
        <f t="shared" si="181"/>
        <v/>
      </c>
    </row>
    <row r="3932" spans="1:18" x14ac:dyDescent="0.3">
      <c r="A3932">
        <v>9317</v>
      </c>
      <c r="B3932">
        <v>2005</v>
      </c>
      <c r="C3932">
        <v>2</v>
      </c>
      <c r="D3932">
        <v>9.7109500000000001E-2</v>
      </c>
      <c r="E3932">
        <v>0.1024202</v>
      </c>
      <c r="F3932">
        <v>9.1040099999999999E-2</v>
      </c>
      <c r="G3932">
        <v>0</v>
      </c>
      <c r="H3932">
        <v>0</v>
      </c>
      <c r="I3932">
        <v>0.54624090000000003</v>
      </c>
      <c r="J3932">
        <v>0</v>
      </c>
      <c r="K3932">
        <v>4.5520100000000001E-2</v>
      </c>
      <c r="L3932">
        <v>0.1046962</v>
      </c>
      <c r="M3932">
        <v>1.2973200000000001E-2</v>
      </c>
      <c r="O3932" t="str">
        <f>Table_Index[[#This Row],[ID]]&amp;Table_Index[[#This Row],[year]]</f>
        <v>93172005</v>
      </c>
      <c r="R3932" t="str">
        <f t="shared" si="181"/>
        <v/>
      </c>
    </row>
    <row r="3933" spans="1:18" x14ac:dyDescent="0.3">
      <c r="A3933">
        <v>9317</v>
      </c>
      <c r="B3933">
        <v>2005</v>
      </c>
      <c r="C3933">
        <v>3</v>
      </c>
      <c r="D3933">
        <v>0.15565560000000001</v>
      </c>
      <c r="E3933">
        <v>0.13427159999999999</v>
      </c>
      <c r="F3933">
        <v>0.16560159999999999</v>
      </c>
      <c r="G3933">
        <v>0</v>
      </c>
      <c r="H3933">
        <v>0</v>
      </c>
      <c r="I3933">
        <v>0.3804362</v>
      </c>
      <c r="J3933">
        <v>0</v>
      </c>
      <c r="K3933">
        <v>4.4757199999999997E-2</v>
      </c>
      <c r="L3933">
        <v>0.11189300000000001</v>
      </c>
      <c r="M3933">
        <v>7.3848999999999998E-3</v>
      </c>
      <c r="O3933" t="str">
        <f>Table_Index[[#This Row],[ID]]&amp;Table_Index[[#This Row],[year]]</f>
        <v>93172005</v>
      </c>
      <c r="R3933" t="str">
        <f t="shared" si="181"/>
        <v/>
      </c>
    </row>
    <row r="3934" spans="1:18" x14ac:dyDescent="0.3">
      <c r="A3934">
        <v>9317</v>
      </c>
      <c r="B3934">
        <v>2005</v>
      </c>
      <c r="C3934">
        <v>4</v>
      </c>
      <c r="D3934">
        <v>3.4202700000000003E-2</v>
      </c>
      <c r="E3934">
        <v>0.1215094</v>
      </c>
      <c r="F3934">
        <v>0.14783640000000001</v>
      </c>
      <c r="G3934">
        <v>0</v>
      </c>
      <c r="H3934">
        <v>0</v>
      </c>
      <c r="I3934">
        <v>0.48603770000000002</v>
      </c>
      <c r="J3934">
        <v>0</v>
      </c>
      <c r="K3934">
        <v>0.1012578</v>
      </c>
      <c r="L3934">
        <v>0.1012578</v>
      </c>
      <c r="M3934">
        <v>7.8980999999999999E-3</v>
      </c>
      <c r="O3934" t="str">
        <f>Table_Index[[#This Row],[ID]]&amp;Table_Index[[#This Row],[year]]</f>
        <v>93172005</v>
      </c>
      <c r="R3934" t="str">
        <f t="shared" si="181"/>
        <v/>
      </c>
    </row>
    <row r="3935" spans="1:18" x14ac:dyDescent="0.3">
      <c r="A3935">
        <v>9317</v>
      </c>
      <c r="B3935">
        <v>2006</v>
      </c>
      <c r="C3935">
        <v>1</v>
      </c>
      <c r="D3935">
        <v>3.6283900000000001E-2</v>
      </c>
      <c r="E3935">
        <v>6.0473199999999998E-2</v>
      </c>
      <c r="F3935">
        <v>0.12699369999999999</v>
      </c>
      <c r="G3935">
        <v>0</v>
      </c>
      <c r="H3935">
        <v>0.18141959999999999</v>
      </c>
      <c r="I3935">
        <v>0.39912320000000001</v>
      </c>
      <c r="J3935">
        <v>0</v>
      </c>
      <c r="K3935">
        <v>9.0709799999999993E-2</v>
      </c>
      <c r="L3935">
        <v>9.7966600000000001E-2</v>
      </c>
      <c r="M3935">
        <v>7.0299999999999998E-3</v>
      </c>
      <c r="O3935" t="str">
        <f>Table_Index[[#This Row],[ID]]&amp;Table_Index[[#This Row],[year]]</f>
        <v>93172006</v>
      </c>
      <c r="R3935" t="str">
        <f t="shared" si="181"/>
        <v/>
      </c>
    </row>
    <row r="3936" spans="1:18" x14ac:dyDescent="0.3">
      <c r="A3936">
        <v>9317</v>
      </c>
      <c r="B3936">
        <v>2006</v>
      </c>
      <c r="C3936">
        <v>2</v>
      </c>
      <c r="D3936">
        <v>6.1779800000000003E-2</v>
      </c>
      <c r="E3936">
        <v>0.12087349999999999</v>
      </c>
      <c r="F3936">
        <v>5.6407600000000002E-2</v>
      </c>
      <c r="G3936">
        <v>0.32555269999999997</v>
      </c>
      <c r="H3936">
        <v>0</v>
      </c>
      <c r="I3936">
        <v>0.36262050000000001</v>
      </c>
      <c r="J3936">
        <v>0</v>
      </c>
      <c r="K3936">
        <v>1.6116499999999999E-2</v>
      </c>
      <c r="L3936">
        <v>5.3184299999999997E-2</v>
      </c>
      <c r="M3936">
        <v>3.4650000000000002E-3</v>
      </c>
      <c r="O3936" t="str">
        <f>Table_Index[[#This Row],[ID]]&amp;Table_Index[[#This Row],[year]]</f>
        <v>93172006</v>
      </c>
      <c r="R3936" t="str">
        <f t="shared" si="181"/>
        <v/>
      </c>
    </row>
    <row r="3937" spans="1:18" x14ac:dyDescent="0.3">
      <c r="A3937">
        <v>9317</v>
      </c>
      <c r="B3937">
        <v>2006</v>
      </c>
      <c r="C3937">
        <v>3</v>
      </c>
      <c r="D3937">
        <v>0.15074119999999999</v>
      </c>
      <c r="E3937">
        <v>8.4615599999999999E-2</v>
      </c>
      <c r="F3937">
        <v>0.10717980000000001</v>
      </c>
      <c r="G3937">
        <v>0</v>
      </c>
      <c r="H3937">
        <v>0</v>
      </c>
      <c r="I3937">
        <v>0.50769379999999997</v>
      </c>
      <c r="J3937">
        <v>0</v>
      </c>
      <c r="K3937">
        <v>5.6410399999999999E-2</v>
      </c>
      <c r="L3937">
        <v>8.4615599999999999E-2</v>
      </c>
      <c r="M3937">
        <v>8.7436000000000007E-3</v>
      </c>
      <c r="O3937" t="str">
        <f>Table_Index[[#This Row],[ID]]&amp;Table_Index[[#This Row],[year]]</f>
        <v>93172006</v>
      </c>
      <c r="R3937" t="str">
        <f t="shared" si="181"/>
        <v/>
      </c>
    </row>
    <row r="3938" spans="1:18" x14ac:dyDescent="0.3">
      <c r="A3938">
        <v>9317</v>
      </c>
      <c r="B3938">
        <v>2006</v>
      </c>
      <c r="C3938">
        <v>4</v>
      </c>
      <c r="D3938">
        <v>2.5342799999999999E-2</v>
      </c>
      <c r="E3938">
        <v>0.1099697</v>
      </c>
      <c r="F3938">
        <v>0.108612</v>
      </c>
      <c r="G3938">
        <v>0</v>
      </c>
      <c r="H3938">
        <v>0</v>
      </c>
      <c r="I3938">
        <v>0.48875420000000003</v>
      </c>
      <c r="J3938">
        <v>0</v>
      </c>
      <c r="K3938">
        <v>0.1764946</v>
      </c>
      <c r="L3938">
        <v>8.1459000000000004E-2</v>
      </c>
      <c r="M3938">
        <v>9.3678000000000008E-3</v>
      </c>
      <c r="O3938" t="str">
        <f>Table_Index[[#This Row],[ID]]&amp;Table_Index[[#This Row],[year]]</f>
        <v>93172006</v>
      </c>
      <c r="R3938" t="str">
        <f t="shared" si="181"/>
        <v/>
      </c>
    </row>
    <row r="3939" spans="1:18" x14ac:dyDescent="0.3">
      <c r="A3939">
        <v>9317</v>
      </c>
      <c r="B3939">
        <v>2007</v>
      </c>
      <c r="C3939">
        <v>1</v>
      </c>
      <c r="D3939">
        <v>5.6941100000000001E-2</v>
      </c>
      <c r="E3939">
        <v>0.13028899999999999</v>
      </c>
      <c r="F3939">
        <v>5.7906199999999998E-2</v>
      </c>
      <c r="G3939">
        <v>0</v>
      </c>
      <c r="H3939">
        <v>0</v>
      </c>
      <c r="I3939">
        <v>0.52700250000000004</v>
      </c>
      <c r="J3939">
        <v>0</v>
      </c>
      <c r="K3939">
        <v>3.6191399999999999E-2</v>
      </c>
      <c r="L3939">
        <v>0.18819530000000001</v>
      </c>
      <c r="M3939">
        <v>3.4743999999999999E-3</v>
      </c>
      <c r="O3939" t="str">
        <f>Table_Index[[#This Row],[ID]]&amp;Table_Index[[#This Row],[year]]</f>
        <v>93172007</v>
      </c>
      <c r="R3939" t="str">
        <f t="shared" si="181"/>
        <v/>
      </c>
    </row>
    <row r="3940" spans="1:18" x14ac:dyDescent="0.3">
      <c r="A3940">
        <v>9317</v>
      </c>
      <c r="B3940">
        <v>2007</v>
      </c>
      <c r="C3940">
        <v>2</v>
      </c>
      <c r="D3940">
        <v>0.14840709999999999</v>
      </c>
      <c r="E3940">
        <v>3.8677499999999997E-2</v>
      </c>
      <c r="F3940">
        <v>0.10314</v>
      </c>
      <c r="G3940">
        <v>0.2234701</v>
      </c>
      <c r="H3940">
        <v>2.5784999999999999E-2</v>
      </c>
      <c r="I3940">
        <v>0.3438001</v>
      </c>
      <c r="J3940">
        <v>0</v>
      </c>
      <c r="K3940">
        <v>3.7817999999999997E-2</v>
      </c>
      <c r="L3940">
        <v>6.9619500000000001E-2</v>
      </c>
      <c r="M3940">
        <v>9.2826000000000002E-3</v>
      </c>
      <c r="O3940" t="str">
        <f>Table_Index[[#This Row],[ID]]&amp;Table_Index[[#This Row],[year]]</f>
        <v>93172007</v>
      </c>
      <c r="R3940" t="str">
        <f t="shared" si="181"/>
        <v/>
      </c>
    </row>
    <row r="3941" spans="1:18" x14ac:dyDescent="0.3">
      <c r="A3941">
        <v>9317</v>
      </c>
      <c r="B3941">
        <v>2007</v>
      </c>
      <c r="C3941">
        <v>3</v>
      </c>
      <c r="D3941">
        <v>0.17006850000000001</v>
      </c>
      <c r="E3941">
        <v>0.104301</v>
      </c>
      <c r="F3941">
        <v>0.1147311</v>
      </c>
      <c r="G3941">
        <v>0</v>
      </c>
      <c r="H3941">
        <v>0</v>
      </c>
      <c r="I3941">
        <v>0.4693544</v>
      </c>
      <c r="J3941">
        <v>0</v>
      </c>
      <c r="K3941">
        <v>5.2150500000000002E-2</v>
      </c>
      <c r="L3941">
        <v>7.8225699999999995E-2</v>
      </c>
      <c r="M3941">
        <v>1.1168900000000001E-2</v>
      </c>
      <c r="O3941" t="str">
        <f>Table_Index[[#This Row],[ID]]&amp;Table_Index[[#This Row],[year]]</f>
        <v>93172007</v>
      </c>
      <c r="R3941" t="str">
        <f t="shared" si="181"/>
        <v/>
      </c>
    </row>
    <row r="3942" spans="1:18" x14ac:dyDescent="0.3">
      <c r="A3942">
        <v>9317</v>
      </c>
      <c r="B3942">
        <v>2007</v>
      </c>
      <c r="C3942">
        <v>4</v>
      </c>
      <c r="D3942">
        <v>0.24195340000000001</v>
      </c>
      <c r="E3942">
        <v>4.43951E-2</v>
      </c>
      <c r="F3942">
        <v>0.15538289999999999</v>
      </c>
      <c r="G3942">
        <v>8.87902E-2</v>
      </c>
      <c r="H3942">
        <v>0</v>
      </c>
      <c r="I3942">
        <v>0.33296330000000002</v>
      </c>
      <c r="J3942">
        <v>0</v>
      </c>
      <c r="K3942">
        <v>4.8834599999999999E-2</v>
      </c>
      <c r="L3942">
        <v>7.9911200000000002E-2</v>
      </c>
      <c r="M3942">
        <v>7.7691000000000001E-3</v>
      </c>
      <c r="O3942" t="str">
        <f>Table_Index[[#This Row],[ID]]&amp;Table_Index[[#This Row],[year]]</f>
        <v>93172007</v>
      </c>
      <c r="R3942" t="str">
        <f t="shared" si="181"/>
        <v/>
      </c>
    </row>
    <row r="3943" spans="1:18" x14ac:dyDescent="0.3">
      <c r="A3943">
        <v>9317</v>
      </c>
      <c r="B3943">
        <v>2008</v>
      </c>
      <c r="C3943">
        <v>1</v>
      </c>
      <c r="D3943">
        <v>0.18582950000000001</v>
      </c>
      <c r="E3943">
        <v>0</v>
      </c>
      <c r="F3943">
        <v>0.1677498</v>
      </c>
      <c r="G3943">
        <v>0.1267443</v>
      </c>
      <c r="H3943">
        <v>0</v>
      </c>
      <c r="I3943">
        <v>0.44733279999999997</v>
      </c>
      <c r="J3943">
        <v>0</v>
      </c>
      <c r="K3943">
        <v>1.56566E-2</v>
      </c>
      <c r="L3943">
        <v>4.8013699999999999E-2</v>
      </c>
      <c r="M3943">
        <v>8.6733000000000001E-3</v>
      </c>
      <c r="O3943" t="str">
        <f>Table_Index[[#This Row],[ID]]&amp;Table_Index[[#This Row],[year]]</f>
        <v>93172008</v>
      </c>
      <c r="R3943" t="str">
        <f t="shared" si="181"/>
        <v/>
      </c>
    </row>
    <row r="3944" spans="1:18" x14ac:dyDescent="0.3">
      <c r="A3944">
        <v>9317</v>
      </c>
      <c r="B3944">
        <v>2008</v>
      </c>
      <c r="C3944">
        <v>2</v>
      </c>
      <c r="D3944">
        <v>0.24550900000000001</v>
      </c>
      <c r="E3944">
        <v>0.12574850000000001</v>
      </c>
      <c r="F3944">
        <v>0</v>
      </c>
      <c r="G3944">
        <v>0.46706579999999998</v>
      </c>
      <c r="H3944">
        <v>0</v>
      </c>
      <c r="I3944">
        <v>0</v>
      </c>
      <c r="J3944">
        <v>0</v>
      </c>
      <c r="K3944">
        <v>3.5928099999999998E-2</v>
      </c>
      <c r="L3944">
        <v>0.1077844</v>
      </c>
      <c r="M3944">
        <v>1.79641E-2</v>
      </c>
      <c r="O3944" t="str">
        <f>Table_Index[[#This Row],[ID]]&amp;Table_Index[[#This Row],[year]]</f>
        <v>93172008</v>
      </c>
      <c r="R3944" t="str">
        <f t="shared" si="181"/>
        <v/>
      </c>
    </row>
    <row r="3945" spans="1:18" x14ac:dyDescent="0.3">
      <c r="A3945">
        <v>9317</v>
      </c>
      <c r="B3945">
        <v>2008</v>
      </c>
      <c r="C3945">
        <v>3</v>
      </c>
      <c r="D3945">
        <v>0.59388609999999997</v>
      </c>
      <c r="E3945">
        <v>0</v>
      </c>
      <c r="F3945">
        <v>0.1401512</v>
      </c>
      <c r="G3945">
        <v>4.0552999999999999E-2</v>
      </c>
      <c r="H3945">
        <v>8.7594500000000006E-2</v>
      </c>
      <c r="I3945">
        <v>0</v>
      </c>
      <c r="J3945">
        <v>0</v>
      </c>
      <c r="K3945">
        <v>5.8396299999999998E-2</v>
      </c>
      <c r="L3945">
        <v>7.0075600000000002E-2</v>
      </c>
      <c r="M3945">
        <v>9.3434E-3</v>
      </c>
      <c r="O3945" t="str">
        <f>Table_Index[[#This Row],[ID]]&amp;Table_Index[[#This Row],[year]]</f>
        <v>93172008</v>
      </c>
      <c r="R3945" t="str">
        <f t="shared" si="181"/>
        <v/>
      </c>
    </row>
    <row r="3946" spans="1:18" x14ac:dyDescent="0.3">
      <c r="A3946">
        <v>9317</v>
      </c>
      <c r="B3946">
        <v>2008</v>
      </c>
      <c r="C3946">
        <v>4</v>
      </c>
      <c r="D3946">
        <v>6.92411E-2</v>
      </c>
      <c r="E3946">
        <v>8.1283099999999997E-2</v>
      </c>
      <c r="F3946">
        <v>9.4830200000000003E-2</v>
      </c>
      <c r="G3946">
        <v>0.1388586</v>
      </c>
      <c r="H3946">
        <v>0.1354718</v>
      </c>
      <c r="I3946">
        <v>0.40641529999999998</v>
      </c>
      <c r="J3946">
        <v>0</v>
      </c>
      <c r="K3946">
        <v>2.7094400000000001E-2</v>
      </c>
      <c r="L3946">
        <v>4.0641499999999997E-2</v>
      </c>
      <c r="M3946">
        <v>6.1640000000000002E-3</v>
      </c>
      <c r="O3946" t="str">
        <f>Table_Index[[#This Row],[ID]]&amp;Table_Index[[#This Row],[year]]</f>
        <v>93172008</v>
      </c>
      <c r="R3946" t="str">
        <f t="shared" si="181"/>
        <v/>
      </c>
    </row>
    <row r="3947" spans="1:18" x14ac:dyDescent="0.3">
      <c r="A3947">
        <v>9317</v>
      </c>
      <c r="B3947">
        <v>2009</v>
      </c>
      <c r="C3947">
        <v>1</v>
      </c>
      <c r="D3947">
        <v>0.15523049999999999</v>
      </c>
      <c r="E3947">
        <v>0.1151435</v>
      </c>
      <c r="F3947">
        <v>0.12550639999999999</v>
      </c>
      <c r="G3947">
        <v>0</v>
      </c>
      <c r="H3947">
        <v>0</v>
      </c>
      <c r="I3947">
        <v>0.46057399999999998</v>
      </c>
      <c r="J3947">
        <v>0</v>
      </c>
      <c r="K3947">
        <v>4.4522199999999998E-2</v>
      </c>
      <c r="L3947">
        <v>8.0600500000000005E-2</v>
      </c>
      <c r="M3947">
        <v>1.8422999999999998E-2</v>
      </c>
      <c r="O3947" t="str">
        <f>Table_Index[[#This Row],[ID]]&amp;Table_Index[[#This Row],[year]]</f>
        <v>93172009</v>
      </c>
      <c r="R3947" t="str">
        <f t="shared" si="181"/>
        <v/>
      </c>
    </row>
    <row r="3948" spans="1:18" x14ac:dyDescent="0.3">
      <c r="A3948">
        <v>9317</v>
      </c>
      <c r="B3948">
        <v>2009</v>
      </c>
      <c r="C3948">
        <v>2</v>
      </c>
      <c r="D3948">
        <v>4.9049099999999998E-2</v>
      </c>
      <c r="E3948">
        <v>0.27880519999999998</v>
      </c>
      <c r="F3948">
        <v>0.1510195</v>
      </c>
      <c r="G3948">
        <v>0</v>
      </c>
      <c r="H3948">
        <v>0.39206990000000003</v>
      </c>
      <c r="I3948">
        <v>0</v>
      </c>
      <c r="J3948">
        <v>0</v>
      </c>
      <c r="K3948">
        <v>5.0823899999999998E-2</v>
      </c>
      <c r="L3948">
        <v>6.0988599999999997E-2</v>
      </c>
      <c r="M3948">
        <v>1.72438E-2</v>
      </c>
      <c r="O3948" t="str">
        <f>Table_Index[[#This Row],[ID]]&amp;Table_Index[[#This Row],[year]]</f>
        <v>93172009</v>
      </c>
      <c r="R3948" t="str">
        <f t="shared" si="181"/>
        <v/>
      </c>
    </row>
    <row r="3949" spans="1:18" x14ac:dyDescent="0.3">
      <c r="A3949">
        <v>9317</v>
      </c>
      <c r="B3949">
        <v>2009</v>
      </c>
      <c r="C3949">
        <v>3</v>
      </c>
      <c r="D3949">
        <v>2.10329E-2</v>
      </c>
      <c r="E3949">
        <v>0.13105140000000001</v>
      </c>
      <c r="F3949">
        <v>0.15289330000000001</v>
      </c>
      <c r="G3949">
        <v>0</v>
      </c>
      <c r="H3949">
        <v>0</v>
      </c>
      <c r="I3949">
        <v>0.52420560000000005</v>
      </c>
      <c r="J3949">
        <v>0</v>
      </c>
      <c r="K3949">
        <v>4.3683800000000002E-2</v>
      </c>
      <c r="L3949">
        <v>0.11635769999999999</v>
      </c>
      <c r="M3949">
        <v>1.07753E-2</v>
      </c>
      <c r="O3949" t="str">
        <f>Table_Index[[#This Row],[ID]]&amp;Table_Index[[#This Row],[year]]</f>
        <v>93172009</v>
      </c>
      <c r="R3949" t="str">
        <f t="shared" si="181"/>
        <v/>
      </c>
    </row>
    <row r="3950" spans="1:18" x14ac:dyDescent="0.3">
      <c r="A3950">
        <v>9317</v>
      </c>
      <c r="B3950">
        <v>2009</v>
      </c>
      <c r="C3950">
        <v>4</v>
      </c>
      <c r="D3950">
        <v>0.1566314</v>
      </c>
      <c r="E3950">
        <v>0.1146643</v>
      </c>
      <c r="F3950">
        <v>4.9535000000000003E-2</v>
      </c>
      <c r="G3950">
        <v>3.6692599999999999E-2</v>
      </c>
      <c r="H3950">
        <v>0</v>
      </c>
      <c r="I3950">
        <v>0.4395464</v>
      </c>
      <c r="J3950">
        <v>0</v>
      </c>
      <c r="K3950">
        <v>2.7519399999999999E-2</v>
      </c>
      <c r="L3950">
        <v>0.16878580000000001</v>
      </c>
      <c r="M3950">
        <v>6.6249999999999998E-3</v>
      </c>
      <c r="O3950" t="str">
        <f>Table_Index[[#This Row],[ID]]&amp;Table_Index[[#This Row],[year]]</f>
        <v>93172009</v>
      </c>
      <c r="R3950" t="str">
        <f t="shared" si="181"/>
        <v/>
      </c>
    </row>
    <row r="3951" spans="1:18" x14ac:dyDescent="0.3">
      <c r="A3951">
        <v>9317</v>
      </c>
      <c r="B3951">
        <v>2010</v>
      </c>
      <c r="C3951">
        <v>1</v>
      </c>
      <c r="D3951">
        <v>0.12861829999999999</v>
      </c>
      <c r="E3951">
        <v>0.1154998</v>
      </c>
      <c r="F3951">
        <v>7.0583199999999999E-2</v>
      </c>
      <c r="G3951">
        <v>3.2083300000000002E-2</v>
      </c>
      <c r="H3951">
        <v>0</v>
      </c>
      <c r="I3951">
        <v>0.20533290000000001</v>
      </c>
      <c r="J3951">
        <v>0.1379581</v>
      </c>
      <c r="K3951">
        <v>4.4916600000000001E-2</v>
      </c>
      <c r="L3951">
        <v>0.25987450000000001</v>
      </c>
      <c r="M3951">
        <v>5.1333000000000004E-3</v>
      </c>
      <c r="O3951" t="str">
        <f>Table_Index[[#This Row],[ID]]&amp;Table_Index[[#This Row],[year]]</f>
        <v>93172010</v>
      </c>
      <c r="R3951" t="str">
        <f t="shared" si="181"/>
        <v/>
      </c>
    </row>
    <row r="3952" spans="1:18" x14ac:dyDescent="0.3">
      <c r="A3952">
        <v>9317</v>
      </c>
      <c r="B3952">
        <v>2010</v>
      </c>
      <c r="C3952">
        <v>2</v>
      </c>
      <c r="D3952">
        <v>5.05805E-2</v>
      </c>
      <c r="E3952">
        <v>0.1168669</v>
      </c>
      <c r="F3952">
        <v>3.0608E-2</v>
      </c>
      <c r="G3952">
        <v>3.61731E-2</v>
      </c>
      <c r="H3952">
        <v>0</v>
      </c>
      <c r="I3952">
        <v>0.47303250000000002</v>
      </c>
      <c r="J3952">
        <v>6.9563600000000003E-2</v>
      </c>
      <c r="K3952">
        <v>7.9998200000000005E-2</v>
      </c>
      <c r="L3952">
        <v>0.13912720000000001</v>
      </c>
      <c r="M3952">
        <v>4.0501000000000001E-3</v>
      </c>
      <c r="O3952" t="str">
        <f>Table_Index[[#This Row],[ID]]&amp;Table_Index[[#This Row],[year]]</f>
        <v>93172010</v>
      </c>
      <c r="R3952" t="str">
        <f t="shared" si="181"/>
        <v/>
      </c>
    </row>
    <row r="3953" spans="1:18" x14ac:dyDescent="0.3">
      <c r="A3953">
        <v>9317</v>
      </c>
      <c r="B3953">
        <v>2010</v>
      </c>
      <c r="C3953">
        <v>3</v>
      </c>
      <c r="D3953">
        <v>0.13070899999999999</v>
      </c>
      <c r="E3953">
        <v>9.4615099999999994E-2</v>
      </c>
      <c r="F3953">
        <v>5.7820299999999998E-2</v>
      </c>
      <c r="G3953">
        <v>0.20815320000000001</v>
      </c>
      <c r="H3953">
        <v>0</v>
      </c>
      <c r="I3953">
        <v>0.3574348</v>
      </c>
      <c r="J3953">
        <v>0</v>
      </c>
      <c r="K3953">
        <v>3.6794800000000003E-2</v>
      </c>
      <c r="L3953">
        <v>0.1051279</v>
      </c>
      <c r="M3953">
        <v>9.3446999999999992E-3</v>
      </c>
      <c r="O3953" t="str">
        <f>Table_Index[[#This Row],[ID]]&amp;Table_Index[[#This Row],[year]]</f>
        <v>93172010</v>
      </c>
      <c r="R3953" t="str">
        <f t="shared" si="181"/>
        <v/>
      </c>
    </row>
    <row r="3954" spans="1:18" x14ac:dyDescent="0.3">
      <c r="A3954">
        <v>9317</v>
      </c>
      <c r="B3954">
        <v>2010</v>
      </c>
      <c r="C3954">
        <v>4</v>
      </c>
      <c r="D3954">
        <v>5.2599100000000003E-2</v>
      </c>
      <c r="E3954">
        <v>7.4096099999999998E-2</v>
      </c>
      <c r="F3954">
        <v>3.0873399999999999E-2</v>
      </c>
      <c r="G3954">
        <v>0.119377</v>
      </c>
      <c r="H3954">
        <v>0</v>
      </c>
      <c r="I3954">
        <v>0.15642510000000001</v>
      </c>
      <c r="J3954">
        <v>0.41164499999999998</v>
      </c>
      <c r="K3954">
        <v>1.2349300000000001E-2</v>
      </c>
      <c r="L3954">
        <v>0.13995930000000001</v>
      </c>
      <c r="M3954">
        <v>2.6757E-3</v>
      </c>
      <c r="O3954" t="str">
        <f>Table_Index[[#This Row],[ID]]&amp;Table_Index[[#This Row],[year]]</f>
        <v>93172010</v>
      </c>
      <c r="R3954" t="str">
        <f t="shared" si="181"/>
        <v/>
      </c>
    </row>
    <row r="3955" spans="1:18" x14ac:dyDescent="0.3">
      <c r="A3955">
        <v>9317</v>
      </c>
      <c r="B3955">
        <v>2011</v>
      </c>
      <c r="C3955">
        <v>1</v>
      </c>
      <c r="D3955">
        <v>9.7569299999999998E-2</v>
      </c>
      <c r="E3955">
        <v>0.14427989999999999</v>
      </c>
      <c r="F3955">
        <v>8.2960900000000004E-2</v>
      </c>
      <c r="G3955">
        <v>0.18756390000000001</v>
      </c>
      <c r="H3955">
        <v>0</v>
      </c>
      <c r="I3955">
        <v>0.36069970000000001</v>
      </c>
      <c r="J3955">
        <v>0</v>
      </c>
      <c r="K3955">
        <v>3.2823699999999997E-2</v>
      </c>
      <c r="L3955">
        <v>8.6567900000000003E-2</v>
      </c>
      <c r="M3955">
        <v>7.5345999999999998E-3</v>
      </c>
      <c r="O3955" t="str">
        <f>Table_Index[[#This Row],[ID]]&amp;Table_Index[[#This Row],[year]]</f>
        <v>93172011</v>
      </c>
      <c r="R3955" t="str">
        <f t="shared" si="181"/>
        <v/>
      </c>
    </row>
    <row r="3956" spans="1:18" x14ac:dyDescent="0.3">
      <c r="A3956">
        <v>9317</v>
      </c>
      <c r="B3956">
        <v>2011</v>
      </c>
      <c r="C3956">
        <v>2</v>
      </c>
      <c r="D3956">
        <v>8.2505400000000007E-2</v>
      </c>
      <c r="E3956">
        <v>0.1186547</v>
      </c>
      <c r="F3956">
        <v>3.0620600000000001E-2</v>
      </c>
      <c r="G3956">
        <v>1.5310300000000001E-2</v>
      </c>
      <c r="H3956">
        <v>9.5689300000000005E-2</v>
      </c>
      <c r="I3956">
        <v>0.38275720000000002</v>
      </c>
      <c r="J3956">
        <v>0.133965</v>
      </c>
      <c r="K3956">
        <v>3.2917099999999998E-2</v>
      </c>
      <c r="L3956">
        <v>9.9516900000000005E-2</v>
      </c>
      <c r="M3956">
        <v>8.0634000000000001E-3</v>
      </c>
      <c r="O3956" t="str">
        <f>Table_Index[[#This Row],[ID]]&amp;Table_Index[[#This Row],[year]]</f>
        <v>93172011</v>
      </c>
      <c r="R3956" t="str">
        <f t="shared" si="181"/>
        <v/>
      </c>
    </row>
    <row r="3957" spans="1:18" x14ac:dyDescent="0.3">
      <c r="A3957">
        <v>9317</v>
      </c>
      <c r="B3957">
        <v>2011</v>
      </c>
      <c r="C3957">
        <v>3</v>
      </c>
      <c r="D3957">
        <v>7.4427599999999997E-2</v>
      </c>
      <c r="E3957">
        <v>7.3744799999999999E-2</v>
      </c>
      <c r="F3957">
        <v>5.0699599999999997E-2</v>
      </c>
      <c r="G3957">
        <v>4.9777700000000001E-2</v>
      </c>
      <c r="H3957">
        <v>0</v>
      </c>
      <c r="I3957">
        <v>0.35643320000000001</v>
      </c>
      <c r="J3957">
        <v>0.1413442</v>
      </c>
      <c r="K3957">
        <v>2.4581599999999999E-2</v>
      </c>
      <c r="L3957">
        <v>0.2212344</v>
      </c>
      <c r="M3957">
        <v>7.7568999999999997E-3</v>
      </c>
      <c r="O3957" t="str">
        <f>Table_Index[[#This Row],[ID]]&amp;Table_Index[[#This Row],[year]]</f>
        <v>93172011</v>
      </c>
      <c r="R3957" t="str">
        <f t="shared" si="181"/>
        <v/>
      </c>
    </row>
    <row r="3958" spans="1:18" x14ac:dyDescent="0.3">
      <c r="A3958">
        <v>9317</v>
      </c>
      <c r="B3958">
        <v>2011</v>
      </c>
      <c r="C3958">
        <v>4</v>
      </c>
      <c r="D3958">
        <v>0.16150900000000001</v>
      </c>
      <c r="E3958">
        <v>7.6276999999999998E-2</v>
      </c>
      <c r="F3958">
        <v>4.7493300000000002E-2</v>
      </c>
      <c r="G3958">
        <v>3.4540500000000002E-2</v>
      </c>
      <c r="H3958">
        <v>0</v>
      </c>
      <c r="I3958">
        <v>0.4317568</v>
      </c>
      <c r="J3958">
        <v>0.17558109999999999</v>
      </c>
      <c r="K3958">
        <v>1.84216E-2</v>
      </c>
      <c r="L3958">
        <v>5.1810799999999997E-2</v>
      </c>
      <c r="M3958">
        <v>2.6097E-3</v>
      </c>
      <c r="O3958" t="str">
        <f>Table_Index[[#This Row],[ID]]&amp;Table_Index[[#This Row],[year]]</f>
        <v>93172011</v>
      </c>
      <c r="R3958" t="str">
        <f t="shared" si="181"/>
        <v/>
      </c>
    </row>
    <row r="3959" spans="1:18" x14ac:dyDescent="0.3">
      <c r="A3959">
        <v>9317</v>
      </c>
      <c r="B3959">
        <v>2012</v>
      </c>
      <c r="C3959">
        <v>1</v>
      </c>
      <c r="D3959">
        <v>4.9902200000000001E-2</v>
      </c>
      <c r="E3959">
        <v>0.24877730000000001</v>
      </c>
      <c r="F3959">
        <v>3.5225100000000002E-2</v>
      </c>
      <c r="G3959">
        <v>0</v>
      </c>
      <c r="H3959">
        <v>4.1935000000000002E-3</v>
      </c>
      <c r="I3959">
        <v>0.57240809999999998</v>
      </c>
      <c r="J3959">
        <v>0</v>
      </c>
      <c r="K3959">
        <v>1.7612599999999999E-2</v>
      </c>
      <c r="L3959">
        <v>6.6047099999999997E-2</v>
      </c>
      <c r="M3959">
        <v>5.8342000000000003E-3</v>
      </c>
      <c r="O3959" t="str">
        <f>Table_Index[[#This Row],[ID]]&amp;Table_Index[[#This Row],[year]]</f>
        <v>93172012</v>
      </c>
      <c r="R3959" t="str">
        <f t="shared" si="181"/>
        <v/>
      </c>
    </row>
    <row r="3960" spans="1:18" x14ac:dyDescent="0.3">
      <c r="A3960">
        <v>9317</v>
      </c>
      <c r="B3960">
        <v>2012</v>
      </c>
      <c r="C3960">
        <v>2</v>
      </c>
      <c r="D3960">
        <v>5.6275499999999999E-2</v>
      </c>
      <c r="E3960">
        <v>0.14673710000000001</v>
      </c>
      <c r="F3960">
        <v>3.7867600000000001E-2</v>
      </c>
      <c r="G3960">
        <v>3.3134200000000003E-2</v>
      </c>
      <c r="H3960">
        <v>1.42004E-2</v>
      </c>
      <c r="I3960">
        <v>0.61534900000000003</v>
      </c>
      <c r="J3960">
        <v>0</v>
      </c>
      <c r="K3960">
        <v>1.8933800000000001E-2</v>
      </c>
      <c r="L3960">
        <v>7.1001800000000004E-2</v>
      </c>
      <c r="M3960">
        <v>6.5005999999999996E-3</v>
      </c>
      <c r="O3960" t="str">
        <f>Table_Index[[#This Row],[ID]]&amp;Table_Index[[#This Row],[year]]</f>
        <v>93172012</v>
      </c>
      <c r="R3960" t="str">
        <f t="shared" si="181"/>
        <v/>
      </c>
    </row>
    <row r="3961" spans="1:18" x14ac:dyDescent="0.3">
      <c r="A3961">
        <v>9317</v>
      </c>
      <c r="B3961">
        <v>2012</v>
      </c>
      <c r="C3961">
        <v>3</v>
      </c>
      <c r="D3961">
        <v>9.3102500000000005E-2</v>
      </c>
      <c r="E3961">
        <v>5.9608300000000003E-2</v>
      </c>
      <c r="F3961">
        <v>2.7249499999999999E-2</v>
      </c>
      <c r="G3961">
        <v>0.24524550000000001</v>
      </c>
      <c r="H3961">
        <v>0</v>
      </c>
      <c r="I3961">
        <v>0.50070970000000004</v>
      </c>
      <c r="J3961">
        <v>0</v>
      </c>
      <c r="K3961">
        <v>1.7712200000000001E-2</v>
      </c>
      <c r="L3961">
        <v>5.1092800000000001E-2</v>
      </c>
      <c r="M3961">
        <v>5.2795999999999997E-3</v>
      </c>
      <c r="O3961" t="str">
        <f>Table_Index[[#This Row],[ID]]&amp;Table_Index[[#This Row],[year]]</f>
        <v>93172012</v>
      </c>
      <c r="R3961" t="str">
        <f t="shared" si="181"/>
        <v/>
      </c>
    </row>
    <row r="3962" spans="1:18" x14ac:dyDescent="0.3">
      <c r="A3962">
        <v>9317</v>
      </c>
      <c r="B3962">
        <v>2012</v>
      </c>
      <c r="C3962">
        <v>4</v>
      </c>
      <c r="D3962">
        <v>0.17499960000000001</v>
      </c>
      <c r="E3962">
        <v>0.1148435</v>
      </c>
      <c r="F3962">
        <v>3.4042900000000001E-2</v>
      </c>
      <c r="G3962">
        <v>9.6044699999999997E-2</v>
      </c>
      <c r="H3962">
        <v>0</v>
      </c>
      <c r="I3962">
        <v>0.49218650000000003</v>
      </c>
      <c r="J3962">
        <v>0</v>
      </c>
      <c r="K3962">
        <v>2.2394500000000001E-2</v>
      </c>
      <c r="L3962">
        <v>5.9062400000000001E-2</v>
      </c>
      <c r="M3962">
        <v>6.4257999999999997E-3</v>
      </c>
      <c r="O3962" t="str">
        <f>Table_Index[[#This Row],[ID]]&amp;Table_Index[[#This Row],[year]]</f>
        <v>93172012</v>
      </c>
      <c r="R3962" t="str">
        <f t="shared" si="181"/>
        <v/>
      </c>
    </row>
    <row r="3963" spans="1:18" x14ac:dyDescent="0.3">
      <c r="A3963">
        <v>9318</v>
      </c>
      <c r="B3963">
        <v>2003</v>
      </c>
      <c r="C3963">
        <v>1</v>
      </c>
      <c r="D3963">
        <v>5.4323200000000002E-2</v>
      </c>
      <c r="E3963">
        <v>0</v>
      </c>
      <c r="F3963">
        <v>4.5269299999999998E-2</v>
      </c>
      <c r="G3963">
        <v>2.3766E-3</v>
      </c>
      <c r="H3963">
        <v>0</v>
      </c>
      <c r="I3963">
        <v>4.0742399999999998E-2</v>
      </c>
      <c r="J3963">
        <v>0</v>
      </c>
      <c r="K3963">
        <v>0</v>
      </c>
      <c r="L3963">
        <v>6.7904000000000003E-3</v>
      </c>
      <c r="M3963">
        <v>1.6976000000000001E-3</v>
      </c>
      <c r="O3963" t="str">
        <f>Table_Index[[#This Row],[ID]]&amp;Table_Index[[#This Row],[year]]</f>
        <v>93182003</v>
      </c>
      <c r="R3963" t="str">
        <f t="shared" si="181"/>
        <v/>
      </c>
    </row>
    <row r="3964" spans="1:18" x14ac:dyDescent="0.3">
      <c r="A3964">
        <v>9318</v>
      </c>
      <c r="B3964">
        <v>2003</v>
      </c>
      <c r="C3964">
        <v>2</v>
      </c>
      <c r="D3964">
        <v>9.5776999999999998E-3</v>
      </c>
      <c r="E3964">
        <v>0</v>
      </c>
      <c r="F3964">
        <v>5.0635000000000003E-3</v>
      </c>
      <c r="G3964">
        <v>1.1754499999999999E-2</v>
      </c>
      <c r="H3964">
        <v>0</v>
      </c>
      <c r="I3964">
        <v>5.1238000000000004E-3</v>
      </c>
      <c r="J3964">
        <v>0</v>
      </c>
      <c r="K3964">
        <v>0.96606939999999997</v>
      </c>
      <c r="L3964">
        <v>2.4112000000000001E-3</v>
      </c>
      <c r="M3964">
        <v>0</v>
      </c>
      <c r="O3964" t="str">
        <f>Table_Index[[#This Row],[ID]]&amp;Table_Index[[#This Row],[year]]</f>
        <v>93182003</v>
      </c>
      <c r="R3964" t="str">
        <f t="shared" si="181"/>
        <v/>
      </c>
    </row>
    <row r="3965" spans="1:18" x14ac:dyDescent="0.3">
      <c r="A3965">
        <v>9318</v>
      </c>
      <c r="B3965">
        <v>2003</v>
      </c>
      <c r="C3965">
        <v>3</v>
      </c>
      <c r="D3965">
        <v>0.284576</v>
      </c>
      <c r="E3965">
        <v>7.5128100000000003E-2</v>
      </c>
      <c r="F3965">
        <v>0.20489470000000001</v>
      </c>
      <c r="G3965">
        <v>0</v>
      </c>
      <c r="H3965">
        <v>0</v>
      </c>
      <c r="I3965">
        <v>0.43540119999999999</v>
      </c>
      <c r="J3965">
        <v>0</v>
      </c>
      <c r="K3965">
        <v>0</v>
      </c>
      <c r="L3965">
        <v>0</v>
      </c>
      <c r="M3965">
        <v>0</v>
      </c>
      <c r="O3965" t="str">
        <f>Table_Index[[#This Row],[ID]]&amp;Table_Index[[#This Row],[year]]</f>
        <v>93182003</v>
      </c>
      <c r="R3965" t="str">
        <f t="shared" si="181"/>
        <v/>
      </c>
    </row>
    <row r="3966" spans="1:18" x14ac:dyDescent="0.3">
      <c r="A3966">
        <v>9318</v>
      </c>
      <c r="B3966">
        <v>2003</v>
      </c>
      <c r="C3966">
        <v>4</v>
      </c>
      <c r="D3966">
        <v>1.14086E-2</v>
      </c>
      <c r="E3966">
        <v>0</v>
      </c>
      <c r="F3966">
        <v>5.8672999999999998E-3</v>
      </c>
      <c r="G3966">
        <v>1.6134999999999999E-3</v>
      </c>
      <c r="H3966">
        <v>0</v>
      </c>
      <c r="I3966">
        <v>0</v>
      </c>
      <c r="J3966">
        <v>0</v>
      </c>
      <c r="K3966">
        <v>0.97788359999999996</v>
      </c>
      <c r="L3966">
        <v>1.9558000000000002E-3</v>
      </c>
      <c r="M3966">
        <v>1.2712000000000001E-3</v>
      </c>
      <c r="O3966" t="str">
        <f>Table_Index[[#This Row],[ID]]&amp;Table_Index[[#This Row],[year]]</f>
        <v>93182003</v>
      </c>
      <c r="R3966" t="str">
        <f t="shared" si="181"/>
        <v/>
      </c>
    </row>
    <row r="3967" spans="1:18" x14ac:dyDescent="0.3">
      <c r="A3967">
        <v>9318</v>
      </c>
      <c r="B3967">
        <v>2004</v>
      </c>
      <c r="C3967">
        <v>1</v>
      </c>
      <c r="D3967">
        <v>0.43342809999999998</v>
      </c>
      <c r="E3967">
        <v>0.1591494</v>
      </c>
      <c r="F3967">
        <v>0.25463910000000001</v>
      </c>
      <c r="G3967">
        <v>0</v>
      </c>
      <c r="H3967">
        <v>0</v>
      </c>
      <c r="I3967">
        <v>0</v>
      </c>
      <c r="J3967">
        <v>0</v>
      </c>
      <c r="K3967">
        <v>0</v>
      </c>
      <c r="L3967">
        <v>0.1273195</v>
      </c>
      <c r="M3967">
        <v>2.5463900000000001E-2</v>
      </c>
      <c r="O3967" t="str">
        <f>Table_Index[[#This Row],[ID]]&amp;Table_Index[[#This Row],[year]]</f>
        <v>93182004</v>
      </c>
      <c r="R3967" t="str">
        <f t="shared" si="181"/>
        <v/>
      </c>
    </row>
    <row r="3968" spans="1:18" x14ac:dyDescent="0.3">
      <c r="A3968">
        <v>9318</v>
      </c>
      <c r="B3968">
        <v>2004</v>
      </c>
      <c r="C3968">
        <v>2</v>
      </c>
      <c r="D3968">
        <v>0.59045230000000004</v>
      </c>
      <c r="E3968">
        <v>9.4221100000000002E-2</v>
      </c>
      <c r="F3968">
        <v>0.20100499999999999</v>
      </c>
      <c r="G3968">
        <v>0</v>
      </c>
      <c r="H3968">
        <v>0</v>
      </c>
      <c r="I3968">
        <v>0</v>
      </c>
      <c r="J3968">
        <v>0</v>
      </c>
      <c r="K3968">
        <v>5.0251299999999999E-2</v>
      </c>
      <c r="L3968">
        <v>5.0251299999999999E-2</v>
      </c>
      <c r="M3968">
        <v>1.3819100000000001E-2</v>
      </c>
      <c r="O3968" t="str">
        <f>Table_Index[[#This Row],[ID]]&amp;Table_Index[[#This Row],[year]]</f>
        <v>93182004</v>
      </c>
      <c r="R3968" t="str">
        <f t="shared" si="181"/>
        <v/>
      </c>
    </row>
    <row r="3969" spans="1:18" x14ac:dyDescent="0.3">
      <c r="A3969">
        <v>9318</v>
      </c>
      <c r="B3969">
        <v>2004</v>
      </c>
      <c r="C3969">
        <v>3</v>
      </c>
      <c r="D3969">
        <v>0.67988669999999995</v>
      </c>
      <c r="E3969">
        <v>7.9320100000000004E-2</v>
      </c>
      <c r="F3969">
        <v>0.1133144</v>
      </c>
      <c r="G3969">
        <v>0</v>
      </c>
      <c r="H3969">
        <v>0</v>
      </c>
      <c r="I3969">
        <v>0</v>
      </c>
      <c r="J3969">
        <v>0</v>
      </c>
      <c r="K3969">
        <v>6.2322900000000001E-2</v>
      </c>
      <c r="L3969">
        <v>6.51558E-2</v>
      </c>
      <c r="M3969">
        <v>0</v>
      </c>
      <c r="O3969" t="str">
        <f>Table_Index[[#This Row],[ID]]&amp;Table_Index[[#This Row],[year]]</f>
        <v>93182004</v>
      </c>
      <c r="R3969" t="str">
        <f t="shared" si="181"/>
        <v/>
      </c>
    </row>
    <row r="3970" spans="1:18" x14ac:dyDescent="0.3">
      <c r="A3970">
        <v>9318</v>
      </c>
      <c r="B3970">
        <v>2004</v>
      </c>
      <c r="C3970">
        <v>4</v>
      </c>
      <c r="D3970">
        <v>3.9046699999999997E-2</v>
      </c>
      <c r="E3970">
        <v>0</v>
      </c>
      <c r="F3970">
        <v>9.1085999999999997E-3</v>
      </c>
      <c r="G3970">
        <v>0</v>
      </c>
      <c r="H3970">
        <v>0</v>
      </c>
      <c r="I3970">
        <v>0</v>
      </c>
      <c r="J3970">
        <v>2.1860500000000001E-2</v>
      </c>
      <c r="K3970">
        <v>7.2868999999999998E-3</v>
      </c>
      <c r="L3970">
        <v>1.09303E-2</v>
      </c>
      <c r="M3970">
        <v>0.91176710000000005</v>
      </c>
      <c r="O3970" t="str">
        <f>Table_Index[[#This Row],[ID]]&amp;Table_Index[[#This Row],[year]]</f>
        <v>93182004</v>
      </c>
      <c r="R3970" t="str">
        <f t="shared" si="181"/>
        <v/>
      </c>
    </row>
    <row r="3971" spans="1:18" x14ac:dyDescent="0.3">
      <c r="A3971">
        <v>9318</v>
      </c>
      <c r="B3971">
        <v>2005</v>
      </c>
      <c r="C3971">
        <v>1</v>
      </c>
      <c r="D3971">
        <v>0.31108819999999998</v>
      </c>
      <c r="E3971">
        <v>0.1452175</v>
      </c>
      <c r="F3971">
        <v>4.64696E-2</v>
      </c>
      <c r="G3971">
        <v>0</v>
      </c>
      <c r="H3971">
        <v>0</v>
      </c>
      <c r="I3971">
        <v>0.41009420000000002</v>
      </c>
      <c r="J3971">
        <v>0</v>
      </c>
      <c r="K3971">
        <v>2.32348E-2</v>
      </c>
      <c r="L3971">
        <v>5.8087E-2</v>
      </c>
      <c r="M3971">
        <v>5.8087E-3</v>
      </c>
      <c r="O3971" t="str">
        <f>Table_Index[[#This Row],[ID]]&amp;Table_Index[[#This Row],[year]]</f>
        <v>93182005</v>
      </c>
      <c r="R3971" t="str">
        <f t="shared" si="181"/>
        <v/>
      </c>
    </row>
    <row r="3972" spans="1:18" x14ac:dyDescent="0.3">
      <c r="A3972">
        <v>9318</v>
      </c>
      <c r="B3972">
        <v>2005</v>
      </c>
      <c r="C3972">
        <v>2</v>
      </c>
      <c r="D3972">
        <v>0.22050649999999999</v>
      </c>
      <c r="E3972">
        <v>0</v>
      </c>
      <c r="F3972">
        <v>0.123533</v>
      </c>
      <c r="G3972">
        <v>0.13897470000000001</v>
      </c>
      <c r="H3972">
        <v>0</v>
      </c>
      <c r="I3972">
        <v>0.37059920000000002</v>
      </c>
      <c r="J3972">
        <v>0</v>
      </c>
      <c r="K3972">
        <v>6.1766500000000002E-2</v>
      </c>
      <c r="L3972">
        <v>7.7208100000000002E-2</v>
      </c>
      <c r="M3972">
        <v>7.4120000000000002E-3</v>
      </c>
      <c r="O3972" t="str">
        <f>Table_Index[[#This Row],[ID]]&amp;Table_Index[[#This Row],[year]]</f>
        <v>93182005</v>
      </c>
      <c r="R3972" t="str">
        <f t="shared" si="181"/>
        <v/>
      </c>
    </row>
    <row r="3973" spans="1:18" x14ac:dyDescent="0.3">
      <c r="A3973">
        <v>9318</v>
      </c>
      <c r="B3973">
        <v>2005</v>
      </c>
      <c r="C3973">
        <v>3</v>
      </c>
      <c r="D3973">
        <v>0.1198584</v>
      </c>
      <c r="E3973">
        <v>8.8531700000000005E-2</v>
      </c>
      <c r="F3973">
        <v>0.120948</v>
      </c>
      <c r="G3973">
        <v>0</v>
      </c>
      <c r="H3973">
        <v>0</v>
      </c>
      <c r="I3973">
        <v>0.2615092</v>
      </c>
      <c r="J3973">
        <v>0.15254699999999999</v>
      </c>
      <c r="K3973">
        <v>0.11441030000000001</v>
      </c>
      <c r="L3973">
        <v>0.13620270000000001</v>
      </c>
      <c r="M3973">
        <v>5.9928999999999998E-3</v>
      </c>
      <c r="O3973" t="str">
        <f>Table_Index[[#This Row],[ID]]&amp;Table_Index[[#This Row],[year]]</f>
        <v>93182005</v>
      </c>
      <c r="R3973" t="str">
        <f t="shared" si="181"/>
        <v/>
      </c>
    </row>
    <row r="3974" spans="1:18" x14ac:dyDescent="0.3">
      <c r="A3974">
        <v>9318</v>
      </c>
      <c r="B3974">
        <v>2005</v>
      </c>
      <c r="C3974">
        <v>4</v>
      </c>
      <c r="D3974">
        <v>9.9941199999999994E-2</v>
      </c>
      <c r="E3974">
        <v>2.9982399999999999E-2</v>
      </c>
      <c r="F3974">
        <v>6.4373899999999998E-2</v>
      </c>
      <c r="G3974">
        <v>0</v>
      </c>
      <c r="H3974">
        <v>0</v>
      </c>
      <c r="I3974">
        <v>0.30864200000000003</v>
      </c>
      <c r="J3974">
        <v>0.33509699999999998</v>
      </c>
      <c r="K3974">
        <v>9.7001799999999999E-2</v>
      </c>
      <c r="L3974">
        <v>6.0846600000000001E-2</v>
      </c>
      <c r="M3974">
        <v>4.1152000000000003E-3</v>
      </c>
      <c r="O3974" t="str">
        <f>Table_Index[[#This Row],[ID]]&amp;Table_Index[[#This Row],[year]]</f>
        <v>93182005</v>
      </c>
      <c r="R3974" t="str">
        <f t="shared" si="181"/>
        <v/>
      </c>
    </row>
    <row r="3975" spans="1:18" x14ac:dyDescent="0.3">
      <c r="A3975">
        <v>9318</v>
      </c>
      <c r="B3975">
        <v>2006</v>
      </c>
      <c r="C3975">
        <v>1</v>
      </c>
      <c r="D3975">
        <v>0.110957</v>
      </c>
      <c r="E3975">
        <v>0</v>
      </c>
      <c r="F3975">
        <v>7.4682600000000002E-2</v>
      </c>
      <c r="G3975">
        <v>0</v>
      </c>
      <c r="H3975">
        <v>0.1066894</v>
      </c>
      <c r="I3975">
        <v>0.35207509999999997</v>
      </c>
      <c r="J3975">
        <v>0.2347167</v>
      </c>
      <c r="K3975">
        <v>4.26758E-2</v>
      </c>
      <c r="L3975">
        <v>7.2548799999999997E-2</v>
      </c>
      <c r="M3975">
        <v>5.6544999999999998E-3</v>
      </c>
      <c r="O3975" t="str">
        <f>Table_Index[[#This Row],[ID]]&amp;Table_Index[[#This Row],[year]]</f>
        <v>93182006</v>
      </c>
      <c r="R3975" t="str">
        <f t="shared" si="181"/>
        <v/>
      </c>
    </row>
    <row r="3976" spans="1:18" x14ac:dyDescent="0.3">
      <c r="A3976">
        <v>9318</v>
      </c>
      <c r="B3976">
        <v>2006</v>
      </c>
      <c r="C3976">
        <v>2</v>
      </c>
      <c r="D3976">
        <v>0.1441839</v>
      </c>
      <c r="E3976">
        <v>5.7249500000000002E-2</v>
      </c>
      <c r="F3976">
        <v>7.1243799999999996E-2</v>
      </c>
      <c r="G3976">
        <v>0</v>
      </c>
      <c r="H3976">
        <v>0</v>
      </c>
      <c r="I3976">
        <v>0.53432849999999998</v>
      </c>
      <c r="J3976">
        <v>0</v>
      </c>
      <c r="K3976">
        <v>5.08884E-2</v>
      </c>
      <c r="L3976">
        <v>0.1259489</v>
      </c>
      <c r="M3976">
        <v>1.6157100000000001E-2</v>
      </c>
      <c r="O3976" t="str">
        <f>Table_Index[[#This Row],[ID]]&amp;Table_Index[[#This Row],[year]]</f>
        <v>93182006</v>
      </c>
      <c r="R3976" t="str">
        <f t="shared" si="181"/>
        <v/>
      </c>
    </row>
    <row r="3977" spans="1:18" x14ac:dyDescent="0.3">
      <c r="A3977">
        <v>9318</v>
      </c>
      <c r="B3977">
        <v>2006</v>
      </c>
      <c r="C3977">
        <v>3</v>
      </c>
      <c r="D3977">
        <v>0.14976880000000001</v>
      </c>
      <c r="E3977">
        <v>0</v>
      </c>
      <c r="F3977">
        <v>8.5491700000000004E-2</v>
      </c>
      <c r="G3977">
        <v>0</v>
      </c>
      <c r="H3977">
        <v>0</v>
      </c>
      <c r="I3977">
        <v>0.50906439999999997</v>
      </c>
      <c r="J3977">
        <v>0</v>
      </c>
      <c r="K3977">
        <v>0.15673480000000001</v>
      </c>
      <c r="L3977">
        <v>8.7683800000000006E-2</v>
      </c>
      <c r="M3977">
        <v>1.12564E-2</v>
      </c>
      <c r="O3977" t="str">
        <f>Table_Index[[#This Row],[ID]]&amp;Table_Index[[#This Row],[year]]</f>
        <v>93182006</v>
      </c>
      <c r="R3977" t="str">
        <f t="shared" si="181"/>
        <v/>
      </c>
    </row>
    <row r="3978" spans="1:18" x14ac:dyDescent="0.3">
      <c r="A3978">
        <v>9318</v>
      </c>
      <c r="B3978">
        <v>2006</v>
      </c>
      <c r="C3978">
        <v>4</v>
      </c>
      <c r="D3978">
        <v>6.3559400000000002E-2</v>
      </c>
      <c r="E3978">
        <v>0</v>
      </c>
      <c r="F3978">
        <v>9.7712099999999996E-2</v>
      </c>
      <c r="G3978">
        <v>0</v>
      </c>
      <c r="H3978">
        <v>0</v>
      </c>
      <c r="I3978">
        <v>0.39084849999999999</v>
      </c>
      <c r="J3978">
        <v>0</v>
      </c>
      <c r="K3978">
        <v>9.9340700000000004E-2</v>
      </c>
      <c r="L3978">
        <v>0.34199249999999998</v>
      </c>
      <c r="M3978">
        <v>6.5466999999999999E-3</v>
      </c>
      <c r="O3978" t="str">
        <f>Table_Index[[#This Row],[ID]]&amp;Table_Index[[#This Row],[year]]</f>
        <v>93182006</v>
      </c>
      <c r="R3978" t="str">
        <f t="shared" si="181"/>
        <v/>
      </c>
    </row>
    <row r="3979" spans="1:18" x14ac:dyDescent="0.3">
      <c r="A3979">
        <v>9318</v>
      </c>
      <c r="B3979">
        <v>2007</v>
      </c>
      <c r="C3979">
        <v>1</v>
      </c>
      <c r="D3979">
        <v>0.1001427</v>
      </c>
      <c r="E3979">
        <v>5.1292600000000001E-2</v>
      </c>
      <c r="F3979">
        <v>9.7700200000000001E-2</v>
      </c>
      <c r="G3979">
        <v>7.5033000000000002E-2</v>
      </c>
      <c r="H3979">
        <v>0</v>
      </c>
      <c r="I3979">
        <v>0.45337499999999997</v>
      </c>
      <c r="J3979">
        <v>0</v>
      </c>
      <c r="K3979">
        <v>0.1233465</v>
      </c>
      <c r="L3979">
        <v>8.9151499999999995E-2</v>
      </c>
      <c r="M3979">
        <v>9.9583999999999992E-3</v>
      </c>
      <c r="O3979" t="str">
        <f>Table_Index[[#This Row],[ID]]&amp;Table_Index[[#This Row],[year]]</f>
        <v>93182007</v>
      </c>
      <c r="R3979" t="str">
        <f t="shared" si="181"/>
        <v/>
      </c>
    </row>
    <row r="3980" spans="1:18" x14ac:dyDescent="0.3">
      <c r="A3980">
        <v>9318</v>
      </c>
      <c r="B3980">
        <v>2007</v>
      </c>
      <c r="C3980">
        <v>2</v>
      </c>
      <c r="D3980">
        <v>0.14747460000000001</v>
      </c>
      <c r="E3980">
        <v>4.9361299999999997E-2</v>
      </c>
      <c r="F3980">
        <v>9.2141200000000006E-2</v>
      </c>
      <c r="G3980">
        <v>0</v>
      </c>
      <c r="H3980">
        <v>0</v>
      </c>
      <c r="I3980">
        <v>0.2577759</v>
      </c>
      <c r="J3980">
        <v>0.24132210000000001</v>
      </c>
      <c r="K3980">
        <v>0.1415025</v>
      </c>
      <c r="L3980">
        <v>6.1427500000000003E-2</v>
      </c>
      <c r="M3980">
        <v>8.9946999999999996E-3</v>
      </c>
      <c r="O3980" t="str">
        <f>Table_Index[[#This Row],[ID]]&amp;Table_Index[[#This Row],[year]]</f>
        <v>93182007</v>
      </c>
      <c r="R3980" t="str">
        <f t="shared" si="181"/>
        <v/>
      </c>
    </row>
    <row r="3981" spans="1:18" x14ac:dyDescent="0.3">
      <c r="A3981">
        <v>9318</v>
      </c>
      <c r="B3981">
        <v>2007</v>
      </c>
      <c r="C3981">
        <v>3</v>
      </c>
      <c r="D3981">
        <v>2.2775400000000001E-2</v>
      </c>
      <c r="E3981">
        <v>8.3991200000000002E-2</v>
      </c>
      <c r="F3981">
        <v>1.09988E-2</v>
      </c>
      <c r="G3981">
        <v>0</v>
      </c>
      <c r="H3981">
        <v>0</v>
      </c>
      <c r="I3981">
        <v>7.4992199999999995E-2</v>
      </c>
      <c r="J3981">
        <v>0</v>
      </c>
      <c r="K3981">
        <v>3.3496499999999998E-2</v>
      </c>
      <c r="L3981">
        <v>2.3074500000000001E-2</v>
      </c>
      <c r="M3981">
        <v>0.75067139999999999</v>
      </c>
      <c r="O3981" t="str">
        <f>Table_Index[[#This Row],[ID]]&amp;Table_Index[[#This Row],[year]]</f>
        <v>93182007</v>
      </c>
      <c r="R3981" t="str">
        <f t="shared" si="181"/>
        <v/>
      </c>
    </row>
    <row r="3982" spans="1:18" x14ac:dyDescent="0.3">
      <c r="A3982">
        <v>9318</v>
      </c>
      <c r="B3982">
        <v>2007</v>
      </c>
      <c r="C3982">
        <v>4</v>
      </c>
      <c r="D3982">
        <v>0.1088001</v>
      </c>
      <c r="E3982">
        <v>0.10240009999999999</v>
      </c>
      <c r="F3982">
        <v>0.14933350000000001</v>
      </c>
      <c r="G3982">
        <v>0</v>
      </c>
      <c r="H3982">
        <v>0</v>
      </c>
      <c r="I3982">
        <v>0.38400030000000002</v>
      </c>
      <c r="J3982">
        <v>0</v>
      </c>
      <c r="K3982">
        <v>5.5466700000000001E-2</v>
      </c>
      <c r="L3982">
        <v>0.19345709999999999</v>
      </c>
      <c r="M3982">
        <v>6.5421999999999998E-3</v>
      </c>
      <c r="O3982" t="str">
        <f>Table_Index[[#This Row],[ID]]&amp;Table_Index[[#This Row],[year]]</f>
        <v>93182007</v>
      </c>
      <c r="R3982" t="str">
        <f t="shared" ref="R3982:R4045" si="182">RIGHT(P3982,4)</f>
        <v/>
      </c>
    </row>
    <row r="3983" spans="1:18" x14ac:dyDescent="0.3">
      <c r="A3983">
        <v>9318</v>
      </c>
      <c r="B3983">
        <v>2008</v>
      </c>
      <c r="C3983">
        <v>1</v>
      </c>
      <c r="D3983">
        <v>0.1193336</v>
      </c>
      <c r="E3983">
        <v>0</v>
      </c>
      <c r="F3983">
        <v>0.1065478</v>
      </c>
      <c r="G3983">
        <v>0</v>
      </c>
      <c r="H3983">
        <v>0</v>
      </c>
      <c r="I3983">
        <v>0.4261914</v>
      </c>
      <c r="J3983">
        <v>0.27121269999999997</v>
      </c>
      <c r="K3983">
        <v>2.8412799999999998E-2</v>
      </c>
      <c r="L3983">
        <v>4.26191E-2</v>
      </c>
      <c r="M3983">
        <v>5.6826000000000003E-3</v>
      </c>
      <c r="O3983" t="str">
        <f>Table_Index[[#This Row],[ID]]&amp;Table_Index[[#This Row],[year]]</f>
        <v>93182008</v>
      </c>
      <c r="R3983" t="str">
        <f t="shared" si="182"/>
        <v/>
      </c>
    </row>
    <row r="3984" spans="1:18" x14ac:dyDescent="0.3">
      <c r="A3984">
        <v>9318</v>
      </c>
      <c r="B3984">
        <v>2008</v>
      </c>
      <c r="C3984">
        <v>2</v>
      </c>
      <c r="D3984">
        <v>0.2410284</v>
      </c>
      <c r="E3984">
        <v>0</v>
      </c>
      <c r="F3984">
        <v>0.42849490000000001</v>
      </c>
      <c r="G3984">
        <v>0</v>
      </c>
      <c r="H3984">
        <v>1.07124E-2</v>
      </c>
      <c r="I3984">
        <v>0</v>
      </c>
      <c r="J3984">
        <v>0</v>
      </c>
      <c r="K3984">
        <v>0.144617</v>
      </c>
      <c r="L3984">
        <v>0.1499732</v>
      </c>
      <c r="M3984">
        <v>2.5174100000000001E-2</v>
      </c>
      <c r="O3984" t="str">
        <f>Table_Index[[#This Row],[ID]]&amp;Table_Index[[#This Row],[year]]</f>
        <v>93182008</v>
      </c>
      <c r="R3984" t="str">
        <f t="shared" si="182"/>
        <v/>
      </c>
    </row>
    <row r="3985" spans="1:18" x14ac:dyDescent="0.3">
      <c r="A3985">
        <v>9318</v>
      </c>
      <c r="B3985">
        <v>2008</v>
      </c>
      <c r="C3985">
        <v>3</v>
      </c>
      <c r="D3985">
        <v>0.23150580000000001</v>
      </c>
      <c r="E3985">
        <v>0.20835529999999999</v>
      </c>
      <c r="F3985">
        <v>0.25255179999999999</v>
      </c>
      <c r="G3985">
        <v>0</v>
      </c>
      <c r="H3985">
        <v>0.14469109999999999</v>
      </c>
      <c r="I3985">
        <v>0</v>
      </c>
      <c r="J3985">
        <v>0</v>
      </c>
      <c r="K3985">
        <v>8.6814699999999995E-2</v>
      </c>
      <c r="L3985">
        <v>6.1559500000000003E-2</v>
      </c>
      <c r="M3985">
        <v>1.45217E-2</v>
      </c>
      <c r="O3985" t="str">
        <f>Table_Index[[#This Row],[ID]]&amp;Table_Index[[#This Row],[year]]</f>
        <v>93182008</v>
      </c>
      <c r="R3985" t="str">
        <f t="shared" si="182"/>
        <v/>
      </c>
    </row>
    <row r="3986" spans="1:18" x14ac:dyDescent="0.3">
      <c r="A3986">
        <v>9318</v>
      </c>
      <c r="B3986">
        <v>2008</v>
      </c>
      <c r="C3986">
        <v>4</v>
      </c>
      <c r="D3986">
        <v>0.28057330000000003</v>
      </c>
      <c r="E3986">
        <v>0.14638609999999999</v>
      </c>
      <c r="F3986">
        <v>0.25617570000000001</v>
      </c>
      <c r="G3986">
        <v>0</v>
      </c>
      <c r="H3986">
        <v>0</v>
      </c>
      <c r="I3986">
        <v>0</v>
      </c>
      <c r="J3986">
        <v>0</v>
      </c>
      <c r="K3986">
        <v>0.1829826</v>
      </c>
      <c r="L3986">
        <v>0.1219884</v>
      </c>
      <c r="M3986">
        <v>1.1893900000000001E-2</v>
      </c>
      <c r="O3986" t="str">
        <f>Table_Index[[#This Row],[ID]]&amp;Table_Index[[#This Row],[year]]</f>
        <v>93182008</v>
      </c>
      <c r="R3986" t="str">
        <f t="shared" si="182"/>
        <v/>
      </c>
    </row>
    <row r="3987" spans="1:18" x14ac:dyDescent="0.3">
      <c r="A3987">
        <v>9318</v>
      </c>
      <c r="B3987">
        <v>2009</v>
      </c>
      <c r="C3987">
        <v>1</v>
      </c>
      <c r="D3987">
        <v>0.13328889999999999</v>
      </c>
      <c r="E3987">
        <v>0.1460552</v>
      </c>
      <c r="F3987">
        <v>0.10613350000000001</v>
      </c>
      <c r="G3987">
        <v>0</v>
      </c>
      <c r="H3987">
        <v>0</v>
      </c>
      <c r="I3987">
        <v>0.43816569999999999</v>
      </c>
      <c r="J3987">
        <v>0</v>
      </c>
      <c r="K3987">
        <v>6.4264299999999996E-2</v>
      </c>
      <c r="L3987">
        <v>0.1022386</v>
      </c>
      <c r="M3987">
        <v>9.8539000000000005E-3</v>
      </c>
      <c r="O3987" t="str">
        <f>Table_Index[[#This Row],[ID]]&amp;Table_Index[[#This Row],[year]]</f>
        <v>93182009</v>
      </c>
      <c r="R3987" t="str">
        <f t="shared" si="182"/>
        <v/>
      </c>
    </row>
    <row r="3988" spans="1:18" x14ac:dyDescent="0.3">
      <c r="A3988">
        <v>9318</v>
      </c>
      <c r="B3988">
        <v>2009</v>
      </c>
      <c r="C3988">
        <v>2</v>
      </c>
      <c r="D3988">
        <v>0.1566613</v>
      </c>
      <c r="E3988">
        <v>0.21240829999999999</v>
      </c>
      <c r="F3988">
        <v>9.5217499999999997E-2</v>
      </c>
      <c r="G3988">
        <v>0</v>
      </c>
      <c r="H3988">
        <v>0</v>
      </c>
      <c r="I3988">
        <v>0.46143869999999998</v>
      </c>
      <c r="J3988">
        <v>0</v>
      </c>
      <c r="K3988">
        <v>6.5919800000000001E-2</v>
      </c>
      <c r="L3988">
        <v>0</v>
      </c>
      <c r="M3988">
        <v>8.3543999999999997E-3</v>
      </c>
      <c r="O3988" t="str">
        <f>Table_Index[[#This Row],[ID]]&amp;Table_Index[[#This Row],[year]]</f>
        <v>93182009</v>
      </c>
      <c r="R3988" t="str">
        <f t="shared" si="182"/>
        <v/>
      </c>
    </row>
    <row r="3989" spans="1:18" x14ac:dyDescent="0.3">
      <c r="A3989">
        <v>9318</v>
      </c>
      <c r="B3989">
        <v>2009</v>
      </c>
      <c r="C3989">
        <v>3</v>
      </c>
      <c r="D3989">
        <v>2.4101600000000001E-2</v>
      </c>
      <c r="E3989">
        <v>8.1342899999999996E-2</v>
      </c>
      <c r="F3989">
        <v>0.1634089</v>
      </c>
      <c r="G3989">
        <v>1.7353199999999999E-2</v>
      </c>
      <c r="H3989">
        <v>0</v>
      </c>
      <c r="I3989">
        <v>0.43382900000000002</v>
      </c>
      <c r="J3989">
        <v>0</v>
      </c>
      <c r="K3989">
        <v>8.6765800000000004E-2</v>
      </c>
      <c r="L3989">
        <v>0.17353160000000001</v>
      </c>
      <c r="M3989">
        <v>1.9666900000000001E-2</v>
      </c>
      <c r="O3989" t="str">
        <f>Table_Index[[#This Row],[ID]]&amp;Table_Index[[#This Row],[year]]</f>
        <v>93182009</v>
      </c>
      <c r="R3989" t="str">
        <f t="shared" si="182"/>
        <v/>
      </c>
    </row>
    <row r="3990" spans="1:18" x14ac:dyDescent="0.3">
      <c r="A3990">
        <v>9318</v>
      </c>
      <c r="B3990">
        <v>2009</v>
      </c>
      <c r="C3990">
        <v>4</v>
      </c>
      <c r="D3990">
        <v>0.18362909999999999</v>
      </c>
      <c r="E3990">
        <v>0.1139767</v>
      </c>
      <c r="F3990">
        <v>9.4688300000000003E-2</v>
      </c>
      <c r="G3990">
        <v>0</v>
      </c>
      <c r="H3990">
        <v>7.6715000000000004E-3</v>
      </c>
      <c r="I3990">
        <v>0.41100219999999998</v>
      </c>
      <c r="J3990">
        <v>0</v>
      </c>
      <c r="K3990">
        <v>6.1372099999999999E-2</v>
      </c>
      <c r="L3990">
        <v>0.1188536</v>
      </c>
      <c r="M3990">
        <v>8.8064000000000007E-3</v>
      </c>
      <c r="O3990" t="str">
        <f>Table_Index[[#This Row],[ID]]&amp;Table_Index[[#This Row],[year]]</f>
        <v>93182009</v>
      </c>
      <c r="R3990" t="str">
        <f t="shared" si="182"/>
        <v/>
      </c>
    </row>
    <row r="3991" spans="1:18" x14ac:dyDescent="0.3">
      <c r="A3991">
        <v>9318</v>
      </c>
      <c r="B3991">
        <v>2010</v>
      </c>
      <c r="C3991">
        <v>1</v>
      </c>
      <c r="D3991">
        <v>0.2117222</v>
      </c>
      <c r="E3991">
        <v>0.17691290000000001</v>
      </c>
      <c r="F3991">
        <v>8.1085099999999993E-2</v>
      </c>
      <c r="G3991">
        <v>0</v>
      </c>
      <c r="H3991">
        <v>0</v>
      </c>
      <c r="I3991">
        <v>0.37423889999999999</v>
      </c>
      <c r="J3991">
        <v>0</v>
      </c>
      <c r="K3991">
        <v>3.8699699999999997E-2</v>
      </c>
      <c r="L3991">
        <v>0.1105706</v>
      </c>
      <c r="M3991">
        <v>6.7705999999999999E-3</v>
      </c>
      <c r="O3991" t="str">
        <f>Table_Index[[#This Row],[ID]]&amp;Table_Index[[#This Row],[year]]</f>
        <v>93182010</v>
      </c>
      <c r="R3991" t="str">
        <f t="shared" si="182"/>
        <v/>
      </c>
    </row>
    <row r="3992" spans="1:18" x14ac:dyDescent="0.3">
      <c r="A3992">
        <v>9318</v>
      </c>
      <c r="B3992">
        <v>2010</v>
      </c>
      <c r="C3992">
        <v>2</v>
      </c>
      <c r="D3992">
        <v>6.4808099999999993E-2</v>
      </c>
      <c r="E3992">
        <v>0.33908500000000003</v>
      </c>
      <c r="F3992">
        <v>6.3650799999999993E-2</v>
      </c>
      <c r="G3992">
        <v>0</v>
      </c>
      <c r="H3992">
        <v>0</v>
      </c>
      <c r="I3992">
        <v>0.26617600000000002</v>
      </c>
      <c r="J3992">
        <v>5.7863999999999997E-3</v>
      </c>
      <c r="K3992">
        <v>8.5349900000000006E-2</v>
      </c>
      <c r="L3992">
        <v>0.1678066</v>
      </c>
      <c r="M3992">
        <v>7.3372000000000003E-3</v>
      </c>
      <c r="O3992" t="str">
        <f>Table_Index[[#This Row],[ID]]&amp;Table_Index[[#This Row],[year]]</f>
        <v>93182010</v>
      </c>
      <c r="R3992" t="str">
        <f t="shared" si="182"/>
        <v/>
      </c>
    </row>
    <row r="3993" spans="1:18" x14ac:dyDescent="0.3">
      <c r="A3993">
        <v>9318</v>
      </c>
      <c r="B3993">
        <v>2010</v>
      </c>
      <c r="C3993">
        <v>3</v>
      </c>
      <c r="D3993">
        <v>5.0910700000000003E-2</v>
      </c>
      <c r="E3993">
        <v>0.1173825</v>
      </c>
      <c r="F3993">
        <v>4.4524399999999999E-2</v>
      </c>
      <c r="G3993">
        <v>0</v>
      </c>
      <c r="H3993">
        <v>0</v>
      </c>
      <c r="I3993">
        <v>0.25905099999999998</v>
      </c>
      <c r="J3993">
        <v>0</v>
      </c>
      <c r="K3993">
        <v>3.68338E-2</v>
      </c>
      <c r="L3993">
        <v>0.48410160000000002</v>
      </c>
      <c r="M3993">
        <v>7.1958999999999999E-3</v>
      </c>
      <c r="O3993" t="str">
        <f>Table_Index[[#This Row],[ID]]&amp;Table_Index[[#This Row],[year]]</f>
        <v>93182010</v>
      </c>
      <c r="R3993" t="str">
        <f t="shared" si="182"/>
        <v/>
      </c>
    </row>
    <row r="3994" spans="1:18" x14ac:dyDescent="0.3">
      <c r="A3994">
        <v>9318</v>
      </c>
      <c r="B3994">
        <v>2010</v>
      </c>
      <c r="C3994">
        <v>4</v>
      </c>
      <c r="D3994">
        <v>8.03392E-2</v>
      </c>
      <c r="E3994">
        <v>0.30127199999999998</v>
      </c>
      <c r="F3994">
        <v>5.0212E-2</v>
      </c>
      <c r="G3994">
        <v>0</v>
      </c>
      <c r="H3994">
        <v>0</v>
      </c>
      <c r="I3994">
        <v>0.46195049999999999</v>
      </c>
      <c r="J3994">
        <v>0</v>
      </c>
      <c r="K3994">
        <v>2.00848E-2</v>
      </c>
      <c r="L3994">
        <v>8.03392E-2</v>
      </c>
      <c r="M3994">
        <v>5.8022999999999998E-3</v>
      </c>
      <c r="O3994" t="str">
        <f>Table_Index[[#This Row],[ID]]&amp;Table_Index[[#This Row],[year]]</f>
        <v>93182010</v>
      </c>
      <c r="R3994" t="str">
        <f t="shared" si="182"/>
        <v/>
      </c>
    </row>
    <row r="3995" spans="1:18" x14ac:dyDescent="0.3">
      <c r="A3995">
        <v>9318</v>
      </c>
      <c r="B3995">
        <v>2011</v>
      </c>
      <c r="C3995">
        <v>1</v>
      </c>
      <c r="D3995">
        <v>8.2281499999999994E-2</v>
      </c>
      <c r="E3995">
        <v>4.7557200000000001E-2</v>
      </c>
      <c r="F3995">
        <v>7.8129699999999996E-2</v>
      </c>
      <c r="G3995">
        <v>4.0763300000000002E-2</v>
      </c>
      <c r="H3995">
        <v>0</v>
      </c>
      <c r="I3995">
        <v>0.44839659999999998</v>
      </c>
      <c r="J3995">
        <v>0.15625939999999999</v>
      </c>
      <c r="K3995">
        <v>4.8916000000000001E-2</v>
      </c>
      <c r="L3995">
        <v>8.8320599999999999E-2</v>
      </c>
      <c r="M3995">
        <v>9.3755999999999996E-3</v>
      </c>
      <c r="O3995" t="str">
        <f>Table_Index[[#This Row],[ID]]&amp;Table_Index[[#This Row],[year]]</f>
        <v>93182011</v>
      </c>
      <c r="R3995" t="str">
        <f t="shared" si="182"/>
        <v/>
      </c>
    </row>
    <row r="3996" spans="1:18" x14ac:dyDescent="0.3">
      <c r="A3996">
        <v>9318</v>
      </c>
      <c r="B3996">
        <v>2011</v>
      </c>
      <c r="C3996">
        <v>2</v>
      </c>
      <c r="D3996">
        <v>6.9746199999999994E-2</v>
      </c>
      <c r="E3996">
        <v>0.1180985</v>
      </c>
      <c r="F3996">
        <v>4.6497400000000001E-2</v>
      </c>
      <c r="G3996">
        <v>0</v>
      </c>
      <c r="H3996">
        <v>0</v>
      </c>
      <c r="I3996">
        <v>0.52309620000000001</v>
      </c>
      <c r="J3996">
        <v>0</v>
      </c>
      <c r="K3996">
        <v>9.0088799999999997E-2</v>
      </c>
      <c r="L3996">
        <v>0.14724190000000001</v>
      </c>
      <c r="M3996">
        <v>5.2310000000000004E-3</v>
      </c>
      <c r="O3996" t="str">
        <f>Table_Index[[#This Row],[ID]]&amp;Table_Index[[#This Row],[year]]</f>
        <v>93182011</v>
      </c>
      <c r="R3996" t="str">
        <f t="shared" si="182"/>
        <v/>
      </c>
    </row>
    <row r="3997" spans="1:18" x14ac:dyDescent="0.3">
      <c r="A3997">
        <v>9318</v>
      </c>
      <c r="B3997">
        <v>2011</v>
      </c>
      <c r="C3997">
        <v>3</v>
      </c>
      <c r="D3997">
        <v>4.1855200000000002E-2</v>
      </c>
      <c r="E3997">
        <v>0.19599569999999999</v>
      </c>
      <c r="F3997">
        <v>4.67331E-2</v>
      </c>
      <c r="G3997">
        <v>3.7386500000000003E-2</v>
      </c>
      <c r="H3997">
        <v>0</v>
      </c>
      <c r="I3997">
        <v>0.31721850000000001</v>
      </c>
      <c r="J3997">
        <v>0.13028619999999999</v>
      </c>
      <c r="K3997">
        <v>2.5490800000000001E-2</v>
      </c>
      <c r="L3997">
        <v>0.19826160000000001</v>
      </c>
      <c r="M3997">
        <v>6.7723999999999996E-3</v>
      </c>
      <c r="O3997" t="str">
        <f>Table_Index[[#This Row],[ID]]&amp;Table_Index[[#This Row],[year]]</f>
        <v>93182011</v>
      </c>
      <c r="R3997" t="str">
        <f t="shared" si="182"/>
        <v/>
      </c>
    </row>
    <row r="3998" spans="1:18" x14ac:dyDescent="0.3">
      <c r="A3998">
        <v>9318</v>
      </c>
      <c r="B3998">
        <v>2011</v>
      </c>
      <c r="C3998">
        <v>4</v>
      </c>
      <c r="D3998">
        <v>7.7138799999999993E-2</v>
      </c>
      <c r="E3998">
        <v>0.1106774</v>
      </c>
      <c r="F3998">
        <v>3.1127999999999999E-2</v>
      </c>
      <c r="G3998">
        <v>4.7163700000000003E-2</v>
      </c>
      <c r="H3998">
        <v>3.5216000000000002E-3</v>
      </c>
      <c r="I3998">
        <v>0.45277129999999999</v>
      </c>
      <c r="J3998">
        <v>8.6781200000000003E-2</v>
      </c>
      <c r="K3998">
        <v>1.9620100000000001E-2</v>
      </c>
      <c r="L3998">
        <v>0.1660162</v>
      </c>
      <c r="M3998">
        <v>5.1817E-3</v>
      </c>
      <c r="O3998" t="str">
        <f>Table_Index[[#This Row],[ID]]&amp;Table_Index[[#This Row],[year]]</f>
        <v>93182011</v>
      </c>
      <c r="R3998" t="str">
        <f t="shared" si="182"/>
        <v/>
      </c>
    </row>
    <row r="3999" spans="1:18" x14ac:dyDescent="0.3">
      <c r="A3999">
        <v>9318</v>
      </c>
      <c r="B3999">
        <v>2012</v>
      </c>
      <c r="C3999">
        <v>1</v>
      </c>
      <c r="D3999">
        <v>5.5911299999999997E-2</v>
      </c>
      <c r="E3999">
        <v>3.03656E-2</v>
      </c>
      <c r="F3999">
        <v>7.1142300000000006E-2</v>
      </c>
      <c r="G3999">
        <v>0.26027670000000003</v>
      </c>
      <c r="H3999">
        <v>0</v>
      </c>
      <c r="I3999">
        <v>0.4858499</v>
      </c>
      <c r="J3999">
        <v>0</v>
      </c>
      <c r="K3999">
        <v>3.90415E-2</v>
      </c>
      <c r="L3999">
        <v>4.3379500000000001E-2</v>
      </c>
      <c r="M3999">
        <v>1.40333E-2</v>
      </c>
      <c r="O3999" t="str">
        <f>Table_Index[[#This Row],[ID]]&amp;Table_Index[[#This Row],[year]]</f>
        <v>93182012</v>
      </c>
      <c r="R3999" t="str">
        <f t="shared" si="182"/>
        <v/>
      </c>
    </row>
    <row r="4000" spans="1:18" x14ac:dyDescent="0.3">
      <c r="A4000">
        <v>9318</v>
      </c>
      <c r="B4000">
        <v>2012</v>
      </c>
      <c r="C4000">
        <v>2</v>
      </c>
      <c r="D4000">
        <v>7.2207599999999997E-2</v>
      </c>
      <c r="E4000">
        <v>3.6686099999999999E-2</v>
      </c>
      <c r="F4000">
        <v>8.3853999999999998E-2</v>
      </c>
      <c r="G4000">
        <v>0.1032453</v>
      </c>
      <c r="H4000">
        <v>0</v>
      </c>
      <c r="I4000">
        <v>0.58697809999999995</v>
      </c>
      <c r="J4000">
        <v>0</v>
      </c>
      <c r="K4000">
        <v>4.7167899999999999E-2</v>
      </c>
      <c r="L4000">
        <v>5.2408799999999998E-2</v>
      </c>
      <c r="M4000">
        <v>1.7452100000000002E-2</v>
      </c>
      <c r="O4000" t="str">
        <f>Table_Index[[#This Row],[ID]]&amp;Table_Index[[#This Row],[year]]</f>
        <v>93182012</v>
      </c>
      <c r="R4000" t="str">
        <f t="shared" si="182"/>
        <v/>
      </c>
    </row>
    <row r="4001" spans="1:18" x14ac:dyDescent="0.3">
      <c r="A4001">
        <v>9318</v>
      </c>
      <c r="B4001">
        <v>2012</v>
      </c>
      <c r="C4001">
        <v>3</v>
      </c>
      <c r="D4001">
        <v>7.2142899999999996E-2</v>
      </c>
      <c r="E4001">
        <v>0.12985720000000001</v>
      </c>
      <c r="F4001">
        <v>4.3285700000000003E-2</v>
      </c>
      <c r="G4001">
        <v>5.19429E-2</v>
      </c>
      <c r="H4001">
        <v>0</v>
      </c>
      <c r="I4001">
        <v>0.49508069999999998</v>
      </c>
      <c r="J4001">
        <v>0.1244465</v>
      </c>
      <c r="K4001">
        <v>2.16429E-2</v>
      </c>
      <c r="L4001">
        <v>5.4107200000000001E-2</v>
      </c>
      <c r="M4001">
        <v>7.4938000000000001E-3</v>
      </c>
      <c r="O4001" t="str">
        <f>Table_Index[[#This Row],[ID]]&amp;Table_Index[[#This Row],[year]]</f>
        <v>93182012</v>
      </c>
      <c r="R4001" t="str">
        <f t="shared" si="182"/>
        <v/>
      </c>
    </row>
    <row r="4002" spans="1:18" x14ac:dyDescent="0.3">
      <c r="A4002">
        <v>9318</v>
      </c>
      <c r="B4002">
        <v>2012</v>
      </c>
      <c r="C4002">
        <v>4</v>
      </c>
      <c r="D4002">
        <v>8.0106300000000005E-2</v>
      </c>
      <c r="E4002">
        <v>0.13413149999999999</v>
      </c>
      <c r="F4002">
        <v>4.6387100000000001E-2</v>
      </c>
      <c r="G4002">
        <v>4.1450399999999998E-2</v>
      </c>
      <c r="H4002">
        <v>7.2655000000000003E-3</v>
      </c>
      <c r="I4002">
        <v>0.45269379999999998</v>
      </c>
      <c r="J4002">
        <v>0.1453091</v>
      </c>
      <c r="K4002">
        <v>2.6826300000000001E-2</v>
      </c>
      <c r="L4002">
        <v>5.5888100000000003E-2</v>
      </c>
      <c r="M4002">
        <v>9.9419E-3</v>
      </c>
      <c r="O4002" t="str">
        <f>Table_Index[[#This Row],[ID]]&amp;Table_Index[[#This Row],[year]]</f>
        <v>93182012</v>
      </c>
      <c r="R4002" t="str">
        <f t="shared" si="182"/>
        <v/>
      </c>
    </row>
    <row r="4003" spans="1:18" x14ac:dyDescent="0.3">
      <c r="A4003">
        <v>9319</v>
      </c>
      <c r="B4003">
        <v>2003</v>
      </c>
      <c r="C4003">
        <v>1</v>
      </c>
      <c r="D4003">
        <v>0.29213479999999997</v>
      </c>
      <c r="E4003">
        <v>0</v>
      </c>
      <c r="F4003">
        <v>0.20224719999999999</v>
      </c>
      <c r="G4003">
        <v>0</v>
      </c>
      <c r="H4003">
        <v>0</v>
      </c>
      <c r="I4003">
        <v>0.42977530000000003</v>
      </c>
      <c r="J4003">
        <v>0</v>
      </c>
      <c r="K4003">
        <v>0</v>
      </c>
      <c r="L4003">
        <v>7.5842699999999999E-2</v>
      </c>
      <c r="M4003">
        <v>0</v>
      </c>
      <c r="O4003" t="str">
        <f>Table_Index[[#This Row],[ID]]&amp;Table_Index[[#This Row],[year]]</f>
        <v>93192003</v>
      </c>
      <c r="R4003" t="str">
        <f t="shared" si="182"/>
        <v/>
      </c>
    </row>
    <row r="4004" spans="1:18" x14ac:dyDescent="0.3">
      <c r="A4004">
        <v>9319</v>
      </c>
      <c r="B4004">
        <v>2003</v>
      </c>
      <c r="C4004">
        <v>2</v>
      </c>
      <c r="D4004">
        <v>0.2858504</v>
      </c>
      <c r="E4004">
        <v>0</v>
      </c>
      <c r="F4004">
        <v>0.15245349999999999</v>
      </c>
      <c r="G4004">
        <v>8.7660799999999997E-2</v>
      </c>
      <c r="H4004">
        <v>0</v>
      </c>
      <c r="I4004">
        <v>0.33349210000000001</v>
      </c>
      <c r="J4004">
        <v>0</v>
      </c>
      <c r="K4004">
        <v>9.5283499999999993E-2</v>
      </c>
      <c r="L4004">
        <v>4.1924700000000002E-2</v>
      </c>
      <c r="M4004">
        <v>3.3349E-3</v>
      </c>
      <c r="O4004" t="str">
        <f>Table_Index[[#This Row],[ID]]&amp;Table_Index[[#This Row],[year]]</f>
        <v>93192003</v>
      </c>
      <c r="R4004" t="str">
        <f t="shared" si="182"/>
        <v/>
      </c>
    </row>
    <row r="4005" spans="1:18" x14ac:dyDescent="0.3">
      <c r="A4005">
        <v>9319</v>
      </c>
      <c r="B4005">
        <v>2003</v>
      </c>
      <c r="C4005">
        <v>3</v>
      </c>
      <c r="D4005">
        <v>0.50607290000000005</v>
      </c>
      <c r="E4005">
        <v>8.9068800000000004E-2</v>
      </c>
      <c r="F4005">
        <v>0.24291499999999999</v>
      </c>
      <c r="G4005">
        <v>0</v>
      </c>
      <c r="H4005">
        <v>0</v>
      </c>
      <c r="I4005">
        <v>0</v>
      </c>
      <c r="J4005">
        <v>0</v>
      </c>
      <c r="K4005">
        <v>0</v>
      </c>
      <c r="L4005">
        <v>0.16194330000000001</v>
      </c>
      <c r="M4005">
        <v>0</v>
      </c>
      <c r="O4005" t="str">
        <f>Table_Index[[#This Row],[ID]]&amp;Table_Index[[#This Row],[year]]</f>
        <v>93192003</v>
      </c>
      <c r="R4005" t="str">
        <f t="shared" si="182"/>
        <v/>
      </c>
    </row>
    <row r="4006" spans="1:18" x14ac:dyDescent="0.3">
      <c r="A4006">
        <v>9319</v>
      </c>
      <c r="B4006">
        <v>2003</v>
      </c>
      <c r="C4006">
        <v>4</v>
      </c>
      <c r="D4006">
        <v>0</v>
      </c>
      <c r="E4006">
        <v>0</v>
      </c>
      <c r="F4006">
        <v>0.38834950000000001</v>
      </c>
      <c r="G4006">
        <v>0.1229773</v>
      </c>
      <c r="H4006">
        <v>0</v>
      </c>
      <c r="I4006">
        <v>0</v>
      </c>
      <c r="J4006">
        <v>0</v>
      </c>
      <c r="K4006">
        <v>0.1294498</v>
      </c>
      <c r="L4006">
        <v>0.32362459999999998</v>
      </c>
      <c r="M4006">
        <v>3.5598699999999997E-2</v>
      </c>
      <c r="O4006" t="str">
        <f>Table_Index[[#This Row],[ID]]&amp;Table_Index[[#This Row],[year]]</f>
        <v>93192003</v>
      </c>
      <c r="R4006" t="str">
        <f t="shared" si="182"/>
        <v/>
      </c>
    </row>
    <row r="4007" spans="1:18" x14ac:dyDescent="0.3">
      <c r="A4007">
        <v>9319</v>
      </c>
      <c r="B4007">
        <v>2004</v>
      </c>
      <c r="C4007">
        <v>1</v>
      </c>
      <c r="D4007">
        <v>5.9728000000000003E-3</v>
      </c>
      <c r="E4007">
        <v>2.2398000000000001E-3</v>
      </c>
      <c r="F4007">
        <v>1.7918000000000001E-3</v>
      </c>
      <c r="G4007">
        <v>0</v>
      </c>
      <c r="H4007">
        <v>0</v>
      </c>
      <c r="I4007">
        <v>0</v>
      </c>
      <c r="J4007">
        <v>0</v>
      </c>
      <c r="K4007">
        <v>0.89741680000000001</v>
      </c>
      <c r="L4007">
        <v>2.3890999999999999E-3</v>
      </c>
      <c r="M4007">
        <v>9.0189599999999995E-2</v>
      </c>
      <c r="O4007" t="str">
        <f>Table_Index[[#This Row],[ID]]&amp;Table_Index[[#This Row],[year]]</f>
        <v>93192004</v>
      </c>
      <c r="R4007" t="str">
        <f t="shared" si="182"/>
        <v/>
      </c>
    </row>
    <row r="4008" spans="1:18" x14ac:dyDescent="0.3">
      <c r="A4008">
        <v>9319</v>
      </c>
      <c r="B4008">
        <v>2004</v>
      </c>
      <c r="C4008">
        <v>2</v>
      </c>
      <c r="D4008">
        <v>0.74418600000000001</v>
      </c>
      <c r="E4008">
        <v>0</v>
      </c>
      <c r="F4008">
        <v>0.248062</v>
      </c>
      <c r="G4008">
        <v>0</v>
      </c>
      <c r="H4008">
        <v>0</v>
      </c>
      <c r="I4008">
        <v>0</v>
      </c>
      <c r="J4008">
        <v>0</v>
      </c>
      <c r="K4008">
        <v>0</v>
      </c>
      <c r="L4008">
        <v>0</v>
      </c>
      <c r="M4008">
        <v>7.7518999999999999E-3</v>
      </c>
      <c r="O4008" t="str">
        <f>Table_Index[[#This Row],[ID]]&amp;Table_Index[[#This Row],[year]]</f>
        <v>93192004</v>
      </c>
      <c r="R4008" t="str">
        <f t="shared" si="182"/>
        <v/>
      </c>
    </row>
    <row r="4009" spans="1:18" x14ac:dyDescent="0.3">
      <c r="A4009">
        <v>9319</v>
      </c>
      <c r="B4009">
        <v>2004</v>
      </c>
      <c r="C4009">
        <v>3</v>
      </c>
      <c r="D4009">
        <v>0.44563920000000001</v>
      </c>
      <c r="E4009">
        <v>0</v>
      </c>
      <c r="F4009">
        <v>7.1684600000000001E-2</v>
      </c>
      <c r="G4009">
        <v>0</v>
      </c>
      <c r="H4009">
        <v>0</v>
      </c>
      <c r="I4009">
        <v>0.2867384</v>
      </c>
      <c r="J4009">
        <v>7.1684600000000001E-2</v>
      </c>
      <c r="K4009">
        <v>4.7789699999999997E-2</v>
      </c>
      <c r="L4009">
        <v>5.4958199999999999E-2</v>
      </c>
      <c r="M4009">
        <v>2.1505400000000001E-2</v>
      </c>
      <c r="O4009" t="str">
        <f>Table_Index[[#This Row],[ID]]&amp;Table_Index[[#This Row],[year]]</f>
        <v>93192004</v>
      </c>
      <c r="R4009" t="str">
        <f t="shared" si="182"/>
        <v/>
      </c>
    </row>
    <row r="4010" spans="1:18" x14ac:dyDescent="0.3">
      <c r="A4010">
        <v>9319</v>
      </c>
      <c r="B4010">
        <v>2004</v>
      </c>
      <c r="C4010">
        <v>4</v>
      </c>
      <c r="D4010">
        <v>1.7831300000000001E-2</v>
      </c>
      <c r="E4010">
        <v>1.2643999999999999E-3</v>
      </c>
      <c r="F4010">
        <v>0</v>
      </c>
      <c r="G4010">
        <v>0</v>
      </c>
      <c r="H4010">
        <v>0</v>
      </c>
      <c r="I4010">
        <v>0</v>
      </c>
      <c r="J4010">
        <v>0</v>
      </c>
      <c r="K4010">
        <v>0.84544719999999995</v>
      </c>
      <c r="L4010">
        <v>8.8085000000000004E-3</v>
      </c>
      <c r="M4010">
        <v>0.1266485</v>
      </c>
      <c r="O4010" t="str">
        <f>Table_Index[[#This Row],[ID]]&amp;Table_Index[[#This Row],[year]]</f>
        <v>93192004</v>
      </c>
      <c r="R4010" t="str">
        <f t="shared" si="182"/>
        <v/>
      </c>
    </row>
    <row r="4011" spans="1:18" x14ac:dyDescent="0.3">
      <c r="A4011">
        <v>9320</v>
      </c>
      <c r="B4011">
        <v>2003</v>
      </c>
      <c r="C4011">
        <v>1</v>
      </c>
      <c r="D4011">
        <v>5.7225000000000002E-3</v>
      </c>
      <c r="E4011">
        <v>0</v>
      </c>
      <c r="F4011">
        <v>1.9808999999999998E-3</v>
      </c>
      <c r="G4011">
        <v>0</v>
      </c>
      <c r="H4011">
        <v>0</v>
      </c>
      <c r="I4011">
        <v>0</v>
      </c>
      <c r="J4011">
        <v>0</v>
      </c>
      <c r="K4011">
        <v>0.99043950000000003</v>
      </c>
      <c r="L4011">
        <v>1.4857E-3</v>
      </c>
      <c r="M4011">
        <v>3.7139999999999997E-4</v>
      </c>
      <c r="O4011" t="str">
        <f>Table_Index[[#This Row],[ID]]&amp;Table_Index[[#This Row],[year]]</f>
        <v>93202003</v>
      </c>
      <c r="R4011" t="str">
        <f t="shared" si="182"/>
        <v/>
      </c>
    </row>
    <row r="4012" spans="1:18" x14ac:dyDescent="0.3">
      <c r="A4012">
        <v>9320</v>
      </c>
      <c r="B4012">
        <v>2003</v>
      </c>
      <c r="C4012">
        <v>2</v>
      </c>
      <c r="D4012">
        <v>0.1987265</v>
      </c>
      <c r="E4012">
        <v>3.3176900000000002E-2</v>
      </c>
      <c r="F4012">
        <v>0.10656839999999999</v>
      </c>
      <c r="G4012">
        <v>0.4483914</v>
      </c>
      <c r="H4012">
        <v>0</v>
      </c>
      <c r="I4012">
        <v>0</v>
      </c>
      <c r="J4012">
        <v>0</v>
      </c>
      <c r="K4012">
        <v>0.10053620000000001</v>
      </c>
      <c r="L4012">
        <v>8.8471800000000003E-2</v>
      </c>
      <c r="M4012">
        <v>2.4128699999999999E-2</v>
      </c>
      <c r="O4012" t="str">
        <f>Table_Index[[#This Row],[ID]]&amp;Table_Index[[#This Row],[year]]</f>
        <v>93202003</v>
      </c>
      <c r="R4012" t="str">
        <f t="shared" si="182"/>
        <v/>
      </c>
    </row>
    <row r="4013" spans="1:18" x14ac:dyDescent="0.3">
      <c r="A4013">
        <v>9320</v>
      </c>
      <c r="B4013">
        <v>2003</v>
      </c>
      <c r="C4013">
        <v>3</v>
      </c>
      <c r="D4013">
        <v>0.59090909999999996</v>
      </c>
      <c r="E4013">
        <v>0</v>
      </c>
      <c r="F4013">
        <v>0.40909089999999998</v>
      </c>
      <c r="G4013">
        <v>0</v>
      </c>
      <c r="H4013">
        <v>0</v>
      </c>
      <c r="I4013">
        <v>0</v>
      </c>
      <c r="J4013">
        <v>0</v>
      </c>
      <c r="K4013">
        <v>0</v>
      </c>
      <c r="L4013">
        <v>0</v>
      </c>
      <c r="M4013">
        <v>0</v>
      </c>
      <c r="O4013" t="str">
        <f>Table_Index[[#This Row],[ID]]&amp;Table_Index[[#This Row],[year]]</f>
        <v>93202003</v>
      </c>
      <c r="R4013" t="str">
        <f t="shared" si="182"/>
        <v/>
      </c>
    </row>
    <row r="4014" spans="1:18" x14ac:dyDescent="0.3">
      <c r="A4014">
        <v>9320</v>
      </c>
      <c r="B4014">
        <v>2003</v>
      </c>
      <c r="C4014">
        <v>4</v>
      </c>
      <c r="D4014">
        <v>0.56451609999999997</v>
      </c>
      <c r="E4014">
        <v>0</v>
      </c>
      <c r="F4014">
        <v>0.29032259999999999</v>
      </c>
      <c r="G4014">
        <v>0</v>
      </c>
      <c r="H4014">
        <v>0</v>
      </c>
      <c r="I4014">
        <v>0</v>
      </c>
      <c r="J4014">
        <v>0</v>
      </c>
      <c r="K4014">
        <v>0</v>
      </c>
      <c r="L4014">
        <v>0.14516129999999999</v>
      </c>
      <c r="M4014">
        <v>0</v>
      </c>
      <c r="O4014" t="str">
        <f>Table_Index[[#This Row],[ID]]&amp;Table_Index[[#This Row],[year]]</f>
        <v>93202003</v>
      </c>
      <c r="R4014" t="str">
        <f t="shared" si="182"/>
        <v/>
      </c>
    </row>
    <row r="4015" spans="1:18" x14ac:dyDescent="0.3">
      <c r="A4015">
        <v>9320</v>
      </c>
      <c r="B4015">
        <v>2004</v>
      </c>
      <c r="C4015">
        <v>1</v>
      </c>
      <c r="D4015">
        <v>0.57936509999999997</v>
      </c>
      <c r="E4015">
        <v>0.1190476</v>
      </c>
      <c r="F4015">
        <v>0.12698409999999999</v>
      </c>
      <c r="G4015">
        <v>0</v>
      </c>
      <c r="H4015">
        <v>0</v>
      </c>
      <c r="I4015">
        <v>0</v>
      </c>
      <c r="J4015">
        <v>0</v>
      </c>
      <c r="K4015">
        <v>0</v>
      </c>
      <c r="L4015">
        <v>0.15873010000000001</v>
      </c>
      <c r="M4015">
        <v>1.5873000000000002E-2</v>
      </c>
      <c r="O4015" t="str">
        <f>Table_Index[[#This Row],[ID]]&amp;Table_Index[[#This Row],[year]]</f>
        <v>93202004</v>
      </c>
      <c r="R4015" t="str">
        <f t="shared" si="182"/>
        <v/>
      </c>
    </row>
    <row r="4016" spans="1:18" x14ac:dyDescent="0.3">
      <c r="A4016">
        <v>9320</v>
      </c>
      <c r="B4016">
        <v>2004</v>
      </c>
      <c r="C4016">
        <v>2</v>
      </c>
      <c r="D4016">
        <v>0.64429530000000002</v>
      </c>
      <c r="E4016">
        <v>0</v>
      </c>
      <c r="F4016">
        <v>0.16107379999999999</v>
      </c>
      <c r="G4016">
        <v>0</v>
      </c>
      <c r="H4016">
        <v>0</v>
      </c>
      <c r="I4016">
        <v>0</v>
      </c>
      <c r="J4016">
        <v>0</v>
      </c>
      <c r="K4016">
        <v>5.3691299999999997E-2</v>
      </c>
      <c r="L4016">
        <v>0.10738259999999999</v>
      </c>
      <c r="M4016">
        <v>3.3556999999999997E-2</v>
      </c>
      <c r="O4016" t="str">
        <f>Table_Index[[#This Row],[ID]]&amp;Table_Index[[#This Row],[year]]</f>
        <v>93202004</v>
      </c>
      <c r="R4016" t="str">
        <f t="shared" si="182"/>
        <v/>
      </c>
    </row>
    <row r="4017" spans="1:18" x14ac:dyDescent="0.3">
      <c r="A4017">
        <v>9320</v>
      </c>
      <c r="B4017">
        <v>2004</v>
      </c>
      <c r="C4017">
        <v>3</v>
      </c>
      <c r="D4017">
        <v>0.49117880000000003</v>
      </c>
      <c r="E4017">
        <v>0.1130714</v>
      </c>
      <c r="F4017">
        <v>0.1507618</v>
      </c>
      <c r="G4017">
        <v>0</v>
      </c>
      <c r="H4017">
        <v>0</v>
      </c>
      <c r="I4017">
        <v>0</v>
      </c>
      <c r="J4017">
        <v>0</v>
      </c>
      <c r="K4017">
        <v>3.7690500000000002E-2</v>
      </c>
      <c r="L4017">
        <v>0.17337610000000001</v>
      </c>
      <c r="M4017">
        <v>3.3921399999999997E-2</v>
      </c>
      <c r="O4017" t="str">
        <f>Table_Index[[#This Row],[ID]]&amp;Table_Index[[#This Row],[year]]</f>
        <v>93202004</v>
      </c>
      <c r="R4017" t="str">
        <f t="shared" si="182"/>
        <v/>
      </c>
    </row>
    <row r="4018" spans="1:18" x14ac:dyDescent="0.3">
      <c r="A4018">
        <v>9320</v>
      </c>
      <c r="B4018">
        <v>2004</v>
      </c>
      <c r="C4018">
        <v>4</v>
      </c>
      <c r="D4018">
        <v>0.30534820000000001</v>
      </c>
      <c r="E4018">
        <v>0</v>
      </c>
      <c r="F4018">
        <v>0.11458169999999999</v>
      </c>
      <c r="G4018">
        <v>0</v>
      </c>
      <c r="H4018">
        <v>0</v>
      </c>
      <c r="I4018">
        <v>0.38671339999999998</v>
      </c>
      <c r="J4018">
        <v>0</v>
      </c>
      <c r="K4018">
        <v>6.3020000000000007E-2</v>
      </c>
      <c r="L4018">
        <v>0.1203108</v>
      </c>
      <c r="M4018">
        <v>1.0025900000000001E-2</v>
      </c>
      <c r="O4018" t="str">
        <f>Table_Index[[#This Row],[ID]]&amp;Table_Index[[#This Row],[year]]</f>
        <v>93202004</v>
      </c>
      <c r="R4018" t="str">
        <f t="shared" si="182"/>
        <v/>
      </c>
    </row>
    <row r="4019" spans="1:18" x14ac:dyDescent="0.3">
      <c r="A4019">
        <v>9321</v>
      </c>
      <c r="B4019">
        <v>2003</v>
      </c>
      <c r="C4019">
        <v>1</v>
      </c>
      <c r="D4019">
        <v>0.67272730000000003</v>
      </c>
      <c r="E4019">
        <v>0.1181818</v>
      </c>
      <c r="F4019">
        <v>0.14545449999999999</v>
      </c>
      <c r="G4019">
        <v>0</v>
      </c>
      <c r="H4019">
        <v>0</v>
      </c>
      <c r="I4019">
        <v>0</v>
      </c>
      <c r="J4019">
        <v>0</v>
      </c>
      <c r="K4019">
        <v>3.6363600000000003E-2</v>
      </c>
      <c r="L4019">
        <v>0</v>
      </c>
      <c r="M4019">
        <v>2.72727E-2</v>
      </c>
      <c r="O4019" t="str">
        <f>Table_Index[[#This Row],[ID]]&amp;Table_Index[[#This Row],[year]]</f>
        <v>93212003</v>
      </c>
      <c r="R4019" t="str">
        <f t="shared" si="182"/>
        <v/>
      </c>
    </row>
    <row r="4020" spans="1:18" x14ac:dyDescent="0.3">
      <c r="A4020">
        <v>9321</v>
      </c>
      <c r="B4020">
        <v>2003</v>
      </c>
      <c r="C4020">
        <v>2</v>
      </c>
      <c r="D4020">
        <v>0.19734350000000001</v>
      </c>
      <c r="E4020">
        <v>0</v>
      </c>
      <c r="F4020">
        <v>0.20493359999999999</v>
      </c>
      <c r="G4020">
        <v>0.40986719999999999</v>
      </c>
      <c r="H4020">
        <v>0</v>
      </c>
      <c r="I4020">
        <v>0</v>
      </c>
      <c r="J4020">
        <v>0</v>
      </c>
      <c r="K4020">
        <v>0</v>
      </c>
      <c r="L4020">
        <v>0.17077800000000001</v>
      </c>
      <c r="M4020">
        <v>1.7077800000000001E-2</v>
      </c>
      <c r="O4020" t="str">
        <f>Table_Index[[#This Row],[ID]]&amp;Table_Index[[#This Row],[year]]</f>
        <v>93212003</v>
      </c>
      <c r="R4020" t="str">
        <f t="shared" si="182"/>
        <v/>
      </c>
    </row>
    <row r="4021" spans="1:18" x14ac:dyDescent="0.3">
      <c r="A4021">
        <v>9321</v>
      </c>
      <c r="B4021">
        <v>2003</v>
      </c>
      <c r="C4021">
        <v>3</v>
      </c>
      <c r="D4021">
        <v>0.45318730000000002</v>
      </c>
      <c r="E4021">
        <v>9.8605600000000002E-2</v>
      </c>
      <c r="F4021">
        <v>0.26892430000000001</v>
      </c>
      <c r="G4021">
        <v>0</v>
      </c>
      <c r="H4021">
        <v>0</v>
      </c>
      <c r="I4021">
        <v>0</v>
      </c>
      <c r="J4021">
        <v>0</v>
      </c>
      <c r="K4021">
        <v>0</v>
      </c>
      <c r="L4021">
        <v>0.1792829</v>
      </c>
      <c r="M4021">
        <v>0</v>
      </c>
      <c r="O4021" t="str">
        <f>Table_Index[[#This Row],[ID]]&amp;Table_Index[[#This Row],[year]]</f>
        <v>93212003</v>
      </c>
      <c r="R4021" t="str">
        <f t="shared" si="182"/>
        <v/>
      </c>
    </row>
    <row r="4022" spans="1:18" x14ac:dyDescent="0.3">
      <c r="A4022">
        <v>9321</v>
      </c>
      <c r="B4022">
        <v>2003</v>
      </c>
      <c r="C4022">
        <v>4</v>
      </c>
      <c r="D4022">
        <v>0.30769229999999997</v>
      </c>
      <c r="E4022">
        <v>0</v>
      </c>
      <c r="F4022">
        <v>0.31648349999999997</v>
      </c>
      <c r="G4022">
        <v>0</v>
      </c>
      <c r="H4022">
        <v>0</v>
      </c>
      <c r="I4022">
        <v>0</v>
      </c>
      <c r="J4022">
        <v>0</v>
      </c>
      <c r="K4022">
        <v>7.9120899999999994E-2</v>
      </c>
      <c r="L4022">
        <v>0.23736260000000001</v>
      </c>
      <c r="M4022">
        <v>5.9340700000000003E-2</v>
      </c>
      <c r="O4022" t="str">
        <f>Table_Index[[#This Row],[ID]]&amp;Table_Index[[#This Row],[year]]</f>
        <v>93212003</v>
      </c>
      <c r="R4022" t="str">
        <f t="shared" si="182"/>
        <v/>
      </c>
    </row>
    <row r="4023" spans="1:18" x14ac:dyDescent="0.3">
      <c r="A4023">
        <v>9321</v>
      </c>
      <c r="B4023">
        <v>2004</v>
      </c>
      <c r="C4023">
        <v>1</v>
      </c>
      <c r="D4023">
        <v>0.55782310000000002</v>
      </c>
      <c r="E4023">
        <v>4.08163E-2</v>
      </c>
      <c r="F4023">
        <v>0.1632653</v>
      </c>
      <c r="G4023">
        <v>0</v>
      </c>
      <c r="H4023">
        <v>0</v>
      </c>
      <c r="I4023">
        <v>0.122449</v>
      </c>
      <c r="J4023">
        <v>0</v>
      </c>
      <c r="K4023">
        <v>0</v>
      </c>
      <c r="L4023">
        <v>0.1088435</v>
      </c>
      <c r="M4023">
        <v>6.8027000000000001E-3</v>
      </c>
      <c r="O4023" t="str">
        <f>Table_Index[[#This Row],[ID]]&amp;Table_Index[[#This Row],[year]]</f>
        <v>93212004</v>
      </c>
      <c r="R4023" t="str">
        <f t="shared" si="182"/>
        <v/>
      </c>
    </row>
    <row r="4024" spans="1:18" x14ac:dyDescent="0.3">
      <c r="A4024">
        <v>9321</v>
      </c>
      <c r="B4024">
        <v>2004</v>
      </c>
      <c r="C4024">
        <v>2</v>
      </c>
      <c r="D4024">
        <v>0.68027199999999999</v>
      </c>
      <c r="E4024">
        <v>0.127551</v>
      </c>
      <c r="F4024">
        <v>0</v>
      </c>
      <c r="G4024">
        <v>0</v>
      </c>
      <c r="H4024">
        <v>0</v>
      </c>
      <c r="I4024">
        <v>0</v>
      </c>
      <c r="J4024">
        <v>0</v>
      </c>
      <c r="K4024">
        <v>3.4013599999999998E-2</v>
      </c>
      <c r="L4024">
        <v>0.13605439999999999</v>
      </c>
      <c r="M4024">
        <v>2.2108800000000001E-2</v>
      </c>
      <c r="O4024" t="str">
        <f>Table_Index[[#This Row],[ID]]&amp;Table_Index[[#This Row],[year]]</f>
        <v>93212004</v>
      </c>
      <c r="R4024" t="str">
        <f t="shared" si="182"/>
        <v/>
      </c>
    </row>
    <row r="4025" spans="1:18" x14ac:dyDescent="0.3">
      <c r="A4025">
        <v>9321</v>
      </c>
      <c r="B4025">
        <v>2004</v>
      </c>
      <c r="C4025">
        <v>3</v>
      </c>
      <c r="D4025">
        <v>8.8374999999999995E-2</v>
      </c>
      <c r="E4025">
        <v>0</v>
      </c>
      <c r="F4025">
        <v>1.47292E-2</v>
      </c>
      <c r="G4025">
        <v>0</v>
      </c>
      <c r="H4025">
        <v>0</v>
      </c>
      <c r="I4025">
        <v>0</v>
      </c>
      <c r="J4025">
        <v>0</v>
      </c>
      <c r="K4025">
        <v>0</v>
      </c>
      <c r="L4025">
        <v>1.2703900000000001E-2</v>
      </c>
      <c r="M4025">
        <v>0.88419190000000003</v>
      </c>
      <c r="O4025" t="str">
        <f>Table_Index[[#This Row],[ID]]&amp;Table_Index[[#This Row],[year]]</f>
        <v>93212004</v>
      </c>
      <c r="R4025" t="str">
        <f t="shared" si="182"/>
        <v/>
      </c>
    </row>
    <row r="4026" spans="1:18" x14ac:dyDescent="0.3">
      <c r="A4026">
        <v>9321</v>
      </c>
      <c r="B4026">
        <v>2004</v>
      </c>
      <c r="C4026">
        <v>4</v>
      </c>
      <c r="D4026">
        <v>0.51051049999999998</v>
      </c>
      <c r="E4026">
        <v>0</v>
      </c>
      <c r="F4026">
        <v>0.2342342</v>
      </c>
      <c r="G4026">
        <v>0</v>
      </c>
      <c r="H4026">
        <v>0</v>
      </c>
      <c r="I4026">
        <v>0</v>
      </c>
      <c r="J4026">
        <v>0</v>
      </c>
      <c r="K4026">
        <v>0.12012009999999999</v>
      </c>
      <c r="L4026">
        <v>0.13513510000000001</v>
      </c>
      <c r="M4026">
        <v>0</v>
      </c>
      <c r="O4026" t="str">
        <f>Table_Index[[#This Row],[ID]]&amp;Table_Index[[#This Row],[year]]</f>
        <v>93212004</v>
      </c>
      <c r="R4026" t="str">
        <f t="shared" si="182"/>
        <v/>
      </c>
    </row>
    <row r="4027" spans="1:18" x14ac:dyDescent="0.3">
      <c r="A4027">
        <v>9321</v>
      </c>
      <c r="B4027">
        <v>2005</v>
      </c>
      <c r="C4027">
        <v>1</v>
      </c>
      <c r="D4027">
        <v>0.5026235</v>
      </c>
      <c r="E4027">
        <v>5.2959300000000001E-2</v>
      </c>
      <c r="F4027">
        <v>0.1176874</v>
      </c>
      <c r="G4027">
        <v>0</v>
      </c>
      <c r="H4027">
        <v>0</v>
      </c>
      <c r="I4027">
        <v>0.22507720000000001</v>
      </c>
      <c r="J4027">
        <v>0</v>
      </c>
      <c r="K4027">
        <v>2.9421900000000001E-2</v>
      </c>
      <c r="L4027">
        <v>6.4728099999999997E-2</v>
      </c>
      <c r="M4027">
        <v>7.5025999999999999E-3</v>
      </c>
      <c r="O4027" t="str">
        <f>Table_Index[[#This Row],[ID]]&amp;Table_Index[[#This Row],[year]]</f>
        <v>93212005</v>
      </c>
      <c r="R4027" t="str">
        <f t="shared" si="182"/>
        <v/>
      </c>
    </row>
    <row r="4028" spans="1:18" x14ac:dyDescent="0.3">
      <c r="A4028">
        <v>9321</v>
      </c>
      <c r="B4028">
        <v>2005</v>
      </c>
      <c r="C4028">
        <v>2</v>
      </c>
      <c r="D4028">
        <v>0.1283144</v>
      </c>
      <c r="E4028">
        <v>0.20299729999999999</v>
      </c>
      <c r="F4028">
        <v>0.18044209999999999</v>
      </c>
      <c r="G4028">
        <v>0</v>
      </c>
      <c r="H4028">
        <v>0</v>
      </c>
      <c r="I4028">
        <v>0.36088419999999999</v>
      </c>
      <c r="J4028">
        <v>0</v>
      </c>
      <c r="K4028">
        <v>5.1125299999999999E-2</v>
      </c>
      <c r="L4028">
        <v>6.6162100000000001E-2</v>
      </c>
      <c r="M4028">
        <v>1.0074700000000001E-2</v>
      </c>
      <c r="O4028" t="str">
        <f>Table_Index[[#This Row],[ID]]&amp;Table_Index[[#This Row],[year]]</f>
        <v>93212005</v>
      </c>
      <c r="R4028" t="str">
        <f t="shared" si="182"/>
        <v/>
      </c>
    </row>
    <row r="4029" spans="1:18" x14ac:dyDescent="0.3">
      <c r="A4029">
        <v>9321</v>
      </c>
      <c r="B4029">
        <v>2005</v>
      </c>
      <c r="C4029">
        <v>3</v>
      </c>
      <c r="D4029">
        <v>0.1941918</v>
      </c>
      <c r="E4029">
        <v>0.11835619999999999</v>
      </c>
      <c r="F4029">
        <v>0</v>
      </c>
      <c r="G4029">
        <v>2.66301E-2</v>
      </c>
      <c r="H4029">
        <v>0</v>
      </c>
      <c r="I4029">
        <v>0.47342469999999998</v>
      </c>
      <c r="J4029">
        <v>0</v>
      </c>
      <c r="K4029">
        <v>7.8904100000000005E-2</v>
      </c>
      <c r="L4029">
        <v>9.8630099999999998E-2</v>
      </c>
      <c r="M4029">
        <v>9.8630000000000002E-3</v>
      </c>
      <c r="O4029" t="str">
        <f>Table_Index[[#This Row],[ID]]&amp;Table_Index[[#This Row],[year]]</f>
        <v>93212005</v>
      </c>
      <c r="R4029" t="str">
        <f t="shared" si="182"/>
        <v/>
      </c>
    </row>
    <row r="4030" spans="1:18" x14ac:dyDescent="0.3">
      <c r="A4030">
        <v>9321</v>
      </c>
      <c r="B4030">
        <v>2005</v>
      </c>
      <c r="C4030">
        <v>4</v>
      </c>
      <c r="D4030">
        <v>0.18866289999999999</v>
      </c>
      <c r="E4030">
        <v>9.3465999999999994E-2</v>
      </c>
      <c r="F4030">
        <v>0.17057549999999999</v>
      </c>
      <c r="G4030">
        <v>0</v>
      </c>
      <c r="H4030">
        <v>0</v>
      </c>
      <c r="I4030">
        <v>0.3925574</v>
      </c>
      <c r="J4030">
        <v>0</v>
      </c>
      <c r="K4030">
        <v>6.5426200000000004E-2</v>
      </c>
      <c r="L4030">
        <v>7.47728E-2</v>
      </c>
      <c r="M4030">
        <v>1.45392E-2</v>
      </c>
      <c r="O4030" t="str">
        <f>Table_Index[[#This Row],[ID]]&amp;Table_Index[[#This Row],[year]]</f>
        <v>93212005</v>
      </c>
      <c r="R4030" t="str">
        <f t="shared" si="182"/>
        <v/>
      </c>
    </row>
    <row r="4031" spans="1:18" x14ac:dyDescent="0.3">
      <c r="A4031">
        <v>9321</v>
      </c>
      <c r="B4031">
        <v>2006</v>
      </c>
      <c r="C4031">
        <v>1</v>
      </c>
      <c r="D4031">
        <v>6.8965499999999999E-2</v>
      </c>
      <c r="E4031">
        <v>6.2907699999999997E-2</v>
      </c>
      <c r="F4031">
        <v>0.14678469999999999</v>
      </c>
      <c r="G4031">
        <v>0</v>
      </c>
      <c r="H4031">
        <v>0</v>
      </c>
      <c r="I4031">
        <v>0.4193849</v>
      </c>
      <c r="J4031">
        <v>0</v>
      </c>
      <c r="K4031">
        <v>8.3876999999999993E-2</v>
      </c>
      <c r="L4031">
        <v>0.20759549999999999</v>
      </c>
      <c r="M4031">
        <v>1.04846E-2</v>
      </c>
      <c r="O4031" t="str">
        <f>Table_Index[[#This Row],[ID]]&amp;Table_Index[[#This Row],[year]]</f>
        <v>93212006</v>
      </c>
      <c r="R4031" t="str">
        <f t="shared" si="182"/>
        <v/>
      </c>
    </row>
    <row r="4032" spans="1:18" x14ac:dyDescent="0.3">
      <c r="A4032">
        <v>9321</v>
      </c>
      <c r="B4032">
        <v>2006</v>
      </c>
      <c r="C4032">
        <v>2</v>
      </c>
      <c r="D4032">
        <v>0.1120598</v>
      </c>
      <c r="E4032">
        <v>0.1280683</v>
      </c>
      <c r="F4032">
        <v>8.8047E-2</v>
      </c>
      <c r="G4032">
        <v>0.1000534</v>
      </c>
      <c r="H4032">
        <v>0</v>
      </c>
      <c r="I4032">
        <v>0.42022419999999999</v>
      </c>
      <c r="J4032">
        <v>0</v>
      </c>
      <c r="K4032">
        <v>5.3361800000000001E-2</v>
      </c>
      <c r="L4032">
        <v>8.8047E-2</v>
      </c>
      <c r="M4032">
        <v>1.01387E-2</v>
      </c>
      <c r="O4032" t="str">
        <f>Table_Index[[#This Row],[ID]]&amp;Table_Index[[#This Row],[year]]</f>
        <v>93212006</v>
      </c>
      <c r="R4032" t="str">
        <f t="shared" si="182"/>
        <v/>
      </c>
    </row>
    <row r="4033" spans="1:18" x14ac:dyDescent="0.3">
      <c r="A4033">
        <v>9321</v>
      </c>
      <c r="B4033">
        <v>2006</v>
      </c>
      <c r="C4033">
        <v>3</v>
      </c>
      <c r="D4033">
        <v>8.8159899999999999E-2</v>
      </c>
      <c r="E4033">
        <v>0</v>
      </c>
      <c r="F4033">
        <v>0.1166823</v>
      </c>
      <c r="G4033">
        <v>0.19252569999999999</v>
      </c>
      <c r="H4033">
        <v>0</v>
      </c>
      <c r="I4033">
        <v>0.41687390000000002</v>
      </c>
      <c r="J4033">
        <v>2.9170600000000001E-2</v>
      </c>
      <c r="K4033">
        <v>4.6672900000000003E-2</v>
      </c>
      <c r="L4033">
        <v>0.105014</v>
      </c>
      <c r="M4033">
        <v>4.9007E-3</v>
      </c>
      <c r="O4033" t="str">
        <f>Table_Index[[#This Row],[ID]]&amp;Table_Index[[#This Row],[year]]</f>
        <v>93212006</v>
      </c>
      <c r="R4033" t="str">
        <f t="shared" si="182"/>
        <v/>
      </c>
    </row>
    <row r="4034" spans="1:18" x14ac:dyDescent="0.3">
      <c r="A4034">
        <v>9321</v>
      </c>
      <c r="B4034">
        <v>2006</v>
      </c>
      <c r="C4034">
        <v>4</v>
      </c>
      <c r="D4034">
        <v>0.153088</v>
      </c>
      <c r="E4034">
        <v>0.12392839999999999</v>
      </c>
      <c r="F4034">
        <v>0.17495769999999999</v>
      </c>
      <c r="G4034">
        <v>0</v>
      </c>
      <c r="H4034">
        <v>0</v>
      </c>
      <c r="I4034">
        <v>0.34991539999999999</v>
      </c>
      <c r="J4034">
        <v>0</v>
      </c>
      <c r="K4034">
        <v>5.8319200000000002E-2</v>
      </c>
      <c r="L4034">
        <v>0.13121830000000001</v>
      </c>
      <c r="M4034">
        <v>8.5728999999999996E-3</v>
      </c>
      <c r="O4034" t="str">
        <f>Table_Index[[#This Row],[ID]]&amp;Table_Index[[#This Row],[year]]</f>
        <v>93212006</v>
      </c>
      <c r="R4034" t="str">
        <f t="shared" si="182"/>
        <v/>
      </c>
    </row>
    <row r="4035" spans="1:18" x14ac:dyDescent="0.3">
      <c r="A4035">
        <v>9321</v>
      </c>
      <c r="B4035">
        <v>2007</v>
      </c>
      <c r="C4035">
        <v>1</v>
      </c>
      <c r="D4035">
        <v>0.13766809999999999</v>
      </c>
      <c r="E4035">
        <v>0</v>
      </c>
      <c r="F4035">
        <v>0.12707830000000001</v>
      </c>
      <c r="G4035">
        <v>1.48258E-2</v>
      </c>
      <c r="H4035">
        <v>0</v>
      </c>
      <c r="I4035">
        <v>0.50831309999999996</v>
      </c>
      <c r="J4035">
        <v>3.1769600000000002E-2</v>
      </c>
      <c r="K4035">
        <v>8.4718799999999997E-2</v>
      </c>
      <c r="L4035">
        <v>8.8954800000000001E-2</v>
      </c>
      <c r="M4035">
        <v>6.6715999999999998E-3</v>
      </c>
      <c r="O4035" t="str">
        <f>Table_Index[[#This Row],[ID]]&amp;Table_Index[[#This Row],[year]]</f>
        <v>93212007</v>
      </c>
      <c r="R4035" t="str">
        <f t="shared" si="182"/>
        <v/>
      </c>
    </row>
    <row r="4036" spans="1:18" x14ac:dyDescent="0.3">
      <c r="A4036">
        <v>9321</v>
      </c>
      <c r="B4036">
        <v>2007</v>
      </c>
      <c r="C4036">
        <v>2</v>
      </c>
      <c r="D4036">
        <v>7.8745200000000001E-2</v>
      </c>
      <c r="E4036">
        <v>2.88092E-2</v>
      </c>
      <c r="F4036">
        <v>0.1152369</v>
      </c>
      <c r="G4036">
        <v>3.8412300000000003E-2</v>
      </c>
      <c r="H4036">
        <v>0</v>
      </c>
      <c r="I4036">
        <v>0.51216390000000001</v>
      </c>
      <c r="J4036">
        <v>0.1056338</v>
      </c>
      <c r="K4036">
        <v>3.8412300000000003E-2</v>
      </c>
      <c r="L4036">
        <v>7.2023100000000007E-2</v>
      </c>
      <c r="M4036">
        <v>1.0563400000000001E-2</v>
      </c>
      <c r="O4036" t="str">
        <f>Table_Index[[#This Row],[ID]]&amp;Table_Index[[#This Row],[year]]</f>
        <v>93212007</v>
      </c>
      <c r="R4036" t="str">
        <f t="shared" si="182"/>
        <v/>
      </c>
    </row>
    <row r="4037" spans="1:18" x14ac:dyDescent="0.3">
      <c r="A4037">
        <v>9321</v>
      </c>
      <c r="B4037">
        <v>2007</v>
      </c>
      <c r="C4037">
        <v>3</v>
      </c>
      <c r="D4037">
        <v>0.1133522</v>
      </c>
      <c r="E4037">
        <v>9.2060799999999998E-2</v>
      </c>
      <c r="F4037">
        <v>0.12002</v>
      </c>
      <c r="G4037">
        <v>0.34642139999999999</v>
      </c>
      <c r="H4037">
        <v>0</v>
      </c>
      <c r="I4037">
        <v>0.13638639999999999</v>
      </c>
      <c r="J4037">
        <v>0</v>
      </c>
      <c r="K4037">
        <v>6.0010000000000001E-2</v>
      </c>
      <c r="L4037">
        <v>0.1227477</v>
      </c>
      <c r="M4037">
        <v>9.0015000000000008E-3</v>
      </c>
      <c r="O4037" t="str">
        <f>Table_Index[[#This Row],[ID]]&amp;Table_Index[[#This Row],[year]]</f>
        <v>93212007</v>
      </c>
      <c r="R4037" t="str">
        <f t="shared" si="182"/>
        <v/>
      </c>
    </row>
    <row r="4038" spans="1:18" x14ac:dyDescent="0.3">
      <c r="A4038">
        <v>9321</v>
      </c>
      <c r="B4038">
        <v>2007</v>
      </c>
      <c r="C4038">
        <v>4</v>
      </c>
      <c r="D4038">
        <v>0.16354489999999999</v>
      </c>
      <c r="E4038">
        <v>6.2901899999999997E-2</v>
      </c>
      <c r="F4038">
        <v>0.14677100000000001</v>
      </c>
      <c r="G4038">
        <v>0</v>
      </c>
      <c r="H4038">
        <v>0</v>
      </c>
      <c r="I4038">
        <v>0.47176410000000002</v>
      </c>
      <c r="J4038">
        <v>0</v>
      </c>
      <c r="K4038">
        <v>5.2418199999999998E-2</v>
      </c>
      <c r="L4038">
        <v>9.4352800000000001E-2</v>
      </c>
      <c r="M4038">
        <v>8.2471000000000003E-3</v>
      </c>
      <c r="O4038" t="str">
        <f>Table_Index[[#This Row],[ID]]&amp;Table_Index[[#This Row],[year]]</f>
        <v>93212007</v>
      </c>
      <c r="R4038" t="str">
        <f t="shared" si="182"/>
        <v/>
      </c>
    </row>
    <row r="4039" spans="1:18" x14ac:dyDescent="0.3">
      <c r="A4039">
        <v>9321</v>
      </c>
      <c r="B4039">
        <v>2008</v>
      </c>
      <c r="C4039">
        <v>1</v>
      </c>
      <c r="D4039">
        <v>0.1829384</v>
      </c>
      <c r="E4039">
        <v>8.95735E-2</v>
      </c>
      <c r="F4039">
        <v>6.3980999999999996E-2</v>
      </c>
      <c r="G4039">
        <v>5.1184800000000003E-2</v>
      </c>
      <c r="H4039">
        <v>0</v>
      </c>
      <c r="I4039">
        <v>0.51184830000000003</v>
      </c>
      <c r="J4039">
        <v>0</v>
      </c>
      <c r="K4039">
        <v>3.4123199999999999E-2</v>
      </c>
      <c r="L4039">
        <v>6.3980999999999996E-2</v>
      </c>
      <c r="M4039">
        <v>2.3697000000000002E-3</v>
      </c>
      <c r="O4039" t="str">
        <f>Table_Index[[#This Row],[ID]]&amp;Table_Index[[#This Row],[year]]</f>
        <v>93212008</v>
      </c>
      <c r="R4039" t="str">
        <f t="shared" si="182"/>
        <v/>
      </c>
    </row>
    <row r="4040" spans="1:18" x14ac:dyDescent="0.3">
      <c r="A4040">
        <v>9321</v>
      </c>
      <c r="B4040">
        <v>2008</v>
      </c>
      <c r="C4040">
        <v>2</v>
      </c>
      <c r="D4040">
        <v>0.10505340000000001</v>
      </c>
      <c r="E4040">
        <v>9.7808400000000004E-2</v>
      </c>
      <c r="F4040">
        <v>0.12226049999999999</v>
      </c>
      <c r="G4040">
        <v>0</v>
      </c>
      <c r="H4040">
        <v>0</v>
      </c>
      <c r="I4040">
        <v>0.39123340000000001</v>
      </c>
      <c r="J4040">
        <v>0</v>
      </c>
      <c r="K4040">
        <v>9.7808400000000004E-2</v>
      </c>
      <c r="L4040">
        <v>0.17931530000000001</v>
      </c>
      <c r="M4040">
        <v>6.5205999999999997E-3</v>
      </c>
      <c r="O4040" t="str">
        <f>Table_Index[[#This Row],[ID]]&amp;Table_Index[[#This Row],[year]]</f>
        <v>93212008</v>
      </c>
      <c r="R4040" t="str">
        <f t="shared" si="182"/>
        <v/>
      </c>
    </row>
    <row r="4041" spans="1:18" x14ac:dyDescent="0.3">
      <c r="A4041">
        <v>9321</v>
      </c>
      <c r="B4041">
        <v>2008</v>
      </c>
      <c r="C4041">
        <v>3</v>
      </c>
      <c r="D4041">
        <v>0.39716319999999999</v>
      </c>
      <c r="E4041">
        <v>0.1702128</v>
      </c>
      <c r="F4041">
        <v>0.2269504</v>
      </c>
      <c r="G4041">
        <v>0</v>
      </c>
      <c r="H4041">
        <v>0</v>
      </c>
      <c r="I4041">
        <v>0</v>
      </c>
      <c r="J4041">
        <v>0</v>
      </c>
      <c r="K4041">
        <v>7.0921999999999999E-2</v>
      </c>
      <c r="L4041">
        <v>0.1191489</v>
      </c>
      <c r="M4041">
        <v>1.56028E-2</v>
      </c>
      <c r="O4041" t="str">
        <f>Table_Index[[#This Row],[ID]]&amp;Table_Index[[#This Row],[year]]</f>
        <v>93212008</v>
      </c>
      <c r="R4041" t="str">
        <f t="shared" si="182"/>
        <v/>
      </c>
    </row>
    <row r="4042" spans="1:18" x14ac:dyDescent="0.3">
      <c r="A4042">
        <v>9321</v>
      </c>
      <c r="B4042">
        <v>2008</v>
      </c>
      <c r="C4042">
        <v>4</v>
      </c>
      <c r="D4042">
        <v>8.3648299999999995E-2</v>
      </c>
      <c r="E4042">
        <v>0.16729659999999999</v>
      </c>
      <c r="F4042">
        <v>0.18123800000000001</v>
      </c>
      <c r="G4042">
        <v>0</v>
      </c>
      <c r="H4042">
        <v>0</v>
      </c>
      <c r="I4042">
        <v>0.41864430000000002</v>
      </c>
      <c r="J4042">
        <v>0</v>
      </c>
      <c r="K4042">
        <v>3.4853500000000003E-2</v>
      </c>
      <c r="L4042">
        <v>0.10037790000000001</v>
      </c>
      <c r="M4042">
        <v>1.39414E-2</v>
      </c>
      <c r="O4042" t="str">
        <f>Table_Index[[#This Row],[ID]]&amp;Table_Index[[#This Row],[year]]</f>
        <v>93212008</v>
      </c>
      <c r="R4042" t="str">
        <f t="shared" si="182"/>
        <v/>
      </c>
    </row>
    <row r="4043" spans="1:18" x14ac:dyDescent="0.3">
      <c r="A4043">
        <v>9321</v>
      </c>
      <c r="B4043">
        <v>2009</v>
      </c>
      <c r="C4043">
        <v>1</v>
      </c>
      <c r="D4043">
        <v>0.1113155</v>
      </c>
      <c r="E4043">
        <v>0.26364199999999999</v>
      </c>
      <c r="F4043">
        <v>0.17576140000000001</v>
      </c>
      <c r="G4043">
        <v>0</v>
      </c>
      <c r="H4043">
        <v>0</v>
      </c>
      <c r="I4043">
        <v>0</v>
      </c>
      <c r="J4043">
        <v>0.2197017</v>
      </c>
      <c r="K4043">
        <v>0.1054568</v>
      </c>
      <c r="L4043">
        <v>0.1054568</v>
      </c>
      <c r="M4043">
        <v>1.8665899999999999E-2</v>
      </c>
      <c r="O4043" t="str">
        <f>Table_Index[[#This Row],[ID]]&amp;Table_Index[[#This Row],[year]]</f>
        <v>93212009</v>
      </c>
      <c r="R4043" t="str">
        <f t="shared" si="182"/>
        <v/>
      </c>
    </row>
    <row r="4044" spans="1:18" x14ac:dyDescent="0.3">
      <c r="A4044">
        <v>9321</v>
      </c>
      <c r="B4044">
        <v>2009</v>
      </c>
      <c r="C4044">
        <v>2</v>
      </c>
      <c r="D4044">
        <v>3.6762999999999997E-2</v>
      </c>
      <c r="E4044">
        <v>0.17938599999999999</v>
      </c>
      <c r="F4044">
        <v>0.10364520000000001</v>
      </c>
      <c r="G4044">
        <v>0</v>
      </c>
      <c r="H4044">
        <v>0</v>
      </c>
      <c r="I4044">
        <v>0.47836260000000003</v>
      </c>
      <c r="J4044">
        <v>0</v>
      </c>
      <c r="K4044">
        <v>0.1230787</v>
      </c>
      <c r="L4044">
        <v>6.5709100000000006E-2</v>
      </c>
      <c r="M4044">
        <v>1.3055300000000001E-2</v>
      </c>
      <c r="O4044" t="str">
        <f>Table_Index[[#This Row],[ID]]&amp;Table_Index[[#This Row],[year]]</f>
        <v>93212009</v>
      </c>
      <c r="R4044" t="str">
        <f t="shared" si="182"/>
        <v/>
      </c>
    </row>
    <row r="4045" spans="1:18" x14ac:dyDescent="0.3">
      <c r="A4045">
        <v>9321</v>
      </c>
      <c r="B4045">
        <v>2009</v>
      </c>
      <c r="C4045">
        <v>3</v>
      </c>
      <c r="D4045">
        <v>6.1810200000000003E-2</v>
      </c>
      <c r="E4045">
        <v>0.1986755</v>
      </c>
      <c r="F4045">
        <v>0.2317881</v>
      </c>
      <c r="G4045">
        <v>0.1103753</v>
      </c>
      <c r="H4045">
        <v>0</v>
      </c>
      <c r="I4045">
        <v>0</v>
      </c>
      <c r="J4045">
        <v>0</v>
      </c>
      <c r="K4045">
        <v>0.1103753</v>
      </c>
      <c r="L4045">
        <v>0.26490069999999999</v>
      </c>
      <c r="M4045">
        <v>2.20751E-2</v>
      </c>
      <c r="O4045" t="str">
        <f>Table_Index[[#This Row],[ID]]&amp;Table_Index[[#This Row],[year]]</f>
        <v>93212009</v>
      </c>
      <c r="R4045" t="str">
        <f t="shared" si="182"/>
        <v/>
      </c>
    </row>
    <row r="4046" spans="1:18" x14ac:dyDescent="0.3">
      <c r="A4046">
        <v>9321</v>
      </c>
      <c r="B4046">
        <v>2009</v>
      </c>
      <c r="C4046">
        <v>4</v>
      </c>
      <c r="D4046">
        <v>9.0825999999999997E-3</v>
      </c>
      <c r="E4046">
        <v>8.0380900000000005E-2</v>
      </c>
      <c r="F4046">
        <v>7.4312100000000006E-2</v>
      </c>
      <c r="G4046">
        <v>2.2706500000000001E-2</v>
      </c>
      <c r="H4046">
        <v>0.1128836</v>
      </c>
      <c r="I4046">
        <v>0.2247941</v>
      </c>
      <c r="J4046">
        <v>0.15440400000000001</v>
      </c>
      <c r="K4046">
        <v>8.5149299999999997E-2</v>
      </c>
      <c r="L4046">
        <v>0.22584209999999999</v>
      </c>
      <c r="M4046">
        <v>1.0444999999999999E-2</v>
      </c>
      <c r="O4046" t="str">
        <f>Table_Index[[#This Row],[ID]]&amp;Table_Index[[#This Row],[year]]</f>
        <v>93212009</v>
      </c>
      <c r="R4046" t="str">
        <f t="shared" ref="R4046:R4109" si="183">RIGHT(P4046,4)</f>
        <v/>
      </c>
    </row>
    <row r="4047" spans="1:18" x14ac:dyDescent="0.3">
      <c r="A4047">
        <v>9321</v>
      </c>
      <c r="B4047">
        <v>2010</v>
      </c>
      <c r="C4047">
        <v>1</v>
      </c>
      <c r="D4047">
        <v>0.13409570000000001</v>
      </c>
      <c r="E4047">
        <v>0.16467899999999999</v>
      </c>
      <c r="F4047">
        <v>6.4695299999999997E-2</v>
      </c>
      <c r="G4047">
        <v>0</v>
      </c>
      <c r="H4047">
        <v>0</v>
      </c>
      <c r="I4047">
        <v>0.31759520000000002</v>
      </c>
      <c r="J4047">
        <v>0.1235092</v>
      </c>
      <c r="K4047">
        <v>3.08773E-2</v>
      </c>
      <c r="L4047">
        <v>0.15879760000000001</v>
      </c>
      <c r="M4047">
        <v>5.7507000000000001E-3</v>
      </c>
      <c r="O4047" t="str">
        <f>Table_Index[[#This Row],[ID]]&amp;Table_Index[[#This Row],[year]]</f>
        <v>93212010</v>
      </c>
      <c r="R4047" t="str">
        <f t="shared" si="183"/>
        <v/>
      </c>
    </row>
    <row r="4048" spans="1:18" x14ac:dyDescent="0.3">
      <c r="A4048">
        <v>9321</v>
      </c>
      <c r="B4048">
        <v>2010</v>
      </c>
      <c r="C4048">
        <v>2</v>
      </c>
      <c r="D4048">
        <v>7.4236399999999994E-2</v>
      </c>
      <c r="E4048">
        <v>0.18490619999999999</v>
      </c>
      <c r="F4048">
        <v>0.13559789999999999</v>
      </c>
      <c r="G4048">
        <v>0</v>
      </c>
      <c r="H4048">
        <v>0</v>
      </c>
      <c r="I4048">
        <v>0.41912070000000001</v>
      </c>
      <c r="J4048">
        <v>0</v>
      </c>
      <c r="K4048">
        <v>4.3144799999999997E-2</v>
      </c>
      <c r="L4048">
        <v>0.1232708</v>
      </c>
      <c r="M4048">
        <v>1.9723299999999999E-2</v>
      </c>
      <c r="O4048" t="str">
        <f>Table_Index[[#This Row],[ID]]&amp;Table_Index[[#This Row],[year]]</f>
        <v>93212010</v>
      </c>
      <c r="R4048" t="str">
        <f t="shared" si="183"/>
        <v/>
      </c>
    </row>
    <row r="4049" spans="1:18" x14ac:dyDescent="0.3">
      <c r="A4049">
        <v>9321</v>
      </c>
      <c r="B4049">
        <v>2010</v>
      </c>
      <c r="C4049">
        <v>3</v>
      </c>
      <c r="D4049">
        <v>9.49937E-2</v>
      </c>
      <c r="E4049">
        <v>0.19076000000000001</v>
      </c>
      <c r="F4049">
        <v>5.46448E-2</v>
      </c>
      <c r="G4049">
        <v>0</v>
      </c>
      <c r="H4049">
        <v>0</v>
      </c>
      <c r="I4049">
        <v>0.3527074</v>
      </c>
      <c r="J4049">
        <v>0.19870840000000001</v>
      </c>
      <c r="K4049">
        <v>2.60805E-2</v>
      </c>
      <c r="L4049">
        <v>7.4515600000000001E-2</v>
      </c>
      <c r="M4049">
        <v>7.5896000000000002E-3</v>
      </c>
      <c r="O4049" t="str">
        <f>Table_Index[[#This Row],[ID]]&amp;Table_Index[[#This Row],[year]]</f>
        <v>93212010</v>
      </c>
      <c r="R4049" t="str">
        <f t="shared" si="183"/>
        <v/>
      </c>
    </row>
    <row r="4050" spans="1:18" x14ac:dyDescent="0.3">
      <c r="A4050">
        <v>9321</v>
      </c>
      <c r="B4050">
        <v>2010</v>
      </c>
      <c r="C4050">
        <v>4</v>
      </c>
      <c r="D4050">
        <v>0.1032024</v>
      </c>
      <c r="E4050">
        <v>0.21270729999999999</v>
      </c>
      <c r="F4050">
        <v>0.10635360000000001</v>
      </c>
      <c r="G4050">
        <v>0</v>
      </c>
      <c r="H4050">
        <v>0</v>
      </c>
      <c r="I4050">
        <v>0.2552487</v>
      </c>
      <c r="J4050">
        <v>0</v>
      </c>
      <c r="K4050">
        <v>0.1152164</v>
      </c>
      <c r="L4050">
        <v>0.1985268</v>
      </c>
      <c r="M4050">
        <v>8.7445999999999999E-3</v>
      </c>
      <c r="O4050" t="str">
        <f>Table_Index[[#This Row],[ID]]&amp;Table_Index[[#This Row],[year]]</f>
        <v>93212010</v>
      </c>
      <c r="R4050" t="str">
        <f t="shared" si="183"/>
        <v/>
      </c>
    </row>
    <row r="4051" spans="1:18" x14ac:dyDescent="0.3">
      <c r="A4051">
        <v>9321</v>
      </c>
      <c r="B4051">
        <v>2011</v>
      </c>
      <c r="C4051">
        <v>1</v>
      </c>
      <c r="D4051">
        <v>0.30335289999999998</v>
      </c>
      <c r="E4051">
        <v>0.1144128</v>
      </c>
      <c r="F4051">
        <v>5.4822799999999998E-2</v>
      </c>
      <c r="G4051">
        <v>0</v>
      </c>
      <c r="H4051">
        <v>0</v>
      </c>
      <c r="I4051">
        <v>0.21929129999999999</v>
      </c>
      <c r="J4051">
        <v>0.1144128</v>
      </c>
      <c r="K4051">
        <v>5.4822799999999998E-2</v>
      </c>
      <c r="L4051">
        <v>0.13348160000000001</v>
      </c>
      <c r="M4051">
        <v>5.4028000000000001E-3</v>
      </c>
      <c r="O4051" t="str">
        <f>Table_Index[[#This Row],[ID]]&amp;Table_Index[[#This Row],[year]]</f>
        <v>93212011</v>
      </c>
      <c r="R4051" t="str">
        <f t="shared" si="183"/>
        <v/>
      </c>
    </row>
    <row r="4052" spans="1:18" x14ac:dyDescent="0.3">
      <c r="A4052">
        <v>9321</v>
      </c>
      <c r="B4052">
        <v>2011</v>
      </c>
      <c r="C4052">
        <v>2</v>
      </c>
      <c r="D4052">
        <v>4.6075900000000003E-2</v>
      </c>
      <c r="E4052">
        <v>8.5560600000000001E-2</v>
      </c>
      <c r="F4052">
        <v>5.7040399999999998E-2</v>
      </c>
      <c r="G4052">
        <v>9.1264600000000001E-2</v>
      </c>
      <c r="H4052">
        <v>0.11408069999999999</v>
      </c>
      <c r="I4052">
        <v>0.35365029999999997</v>
      </c>
      <c r="J4052">
        <v>0.1197848</v>
      </c>
      <c r="K4052">
        <v>2.2816099999999999E-2</v>
      </c>
      <c r="L4052">
        <v>0.10267270000000001</v>
      </c>
      <c r="M4052">
        <v>7.0540000000000004E-3</v>
      </c>
      <c r="O4052" t="str">
        <f>Table_Index[[#This Row],[ID]]&amp;Table_Index[[#This Row],[year]]</f>
        <v>93212011</v>
      </c>
      <c r="R4052" t="str">
        <f t="shared" si="183"/>
        <v/>
      </c>
    </row>
    <row r="4053" spans="1:18" x14ac:dyDescent="0.3">
      <c r="A4053">
        <v>9321</v>
      </c>
      <c r="B4053">
        <v>2011</v>
      </c>
      <c r="C4053">
        <v>3</v>
      </c>
      <c r="D4053">
        <v>8.7614399999999995E-2</v>
      </c>
      <c r="E4053">
        <v>9.1808100000000004E-2</v>
      </c>
      <c r="F4053">
        <v>4.5904100000000003E-2</v>
      </c>
      <c r="G4053">
        <v>4.1313599999999999E-2</v>
      </c>
      <c r="H4053">
        <v>0</v>
      </c>
      <c r="I4053">
        <v>0.29582609999999998</v>
      </c>
      <c r="J4053">
        <v>0.23462069999999999</v>
      </c>
      <c r="K4053">
        <v>3.5703199999999997E-2</v>
      </c>
      <c r="L4053">
        <v>0.16066420000000001</v>
      </c>
      <c r="M4053">
        <v>6.5456000000000004E-3</v>
      </c>
      <c r="O4053" t="str">
        <f>Table_Index[[#This Row],[ID]]&amp;Table_Index[[#This Row],[year]]</f>
        <v>93212011</v>
      </c>
      <c r="R4053" t="str">
        <f t="shared" si="183"/>
        <v/>
      </c>
    </row>
    <row r="4054" spans="1:18" x14ac:dyDescent="0.3">
      <c r="A4054">
        <v>9321</v>
      </c>
      <c r="B4054">
        <v>2011</v>
      </c>
      <c r="C4054">
        <v>4</v>
      </c>
      <c r="D4054">
        <v>6.1130900000000002E-2</v>
      </c>
      <c r="E4054">
        <v>0.2037697</v>
      </c>
      <c r="F4054">
        <v>3.6023600000000003E-2</v>
      </c>
      <c r="G4054">
        <v>0</v>
      </c>
      <c r="H4054">
        <v>0</v>
      </c>
      <c r="I4054">
        <v>0.48904730000000002</v>
      </c>
      <c r="J4054">
        <v>0.1004294</v>
      </c>
      <c r="K4054">
        <v>2.6199E-2</v>
      </c>
      <c r="L4054">
        <v>7.8596899999999997E-2</v>
      </c>
      <c r="M4054">
        <v>4.8031000000000003E-3</v>
      </c>
      <c r="O4054" t="str">
        <f>Table_Index[[#This Row],[ID]]&amp;Table_Index[[#This Row],[year]]</f>
        <v>93212011</v>
      </c>
      <c r="R4054" t="str">
        <f t="shared" si="183"/>
        <v/>
      </c>
    </row>
    <row r="4055" spans="1:18" x14ac:dyDescent="0.3">
      <c r="A4055">
        <v>9322</v>
      </c>
      <c r="B4055">
        <v>2003</v>
      </c>
      <c r="C4055">
        <v>1</v>
      </c>
      <c r="D4055">
        <v>0.45046249999999999</v>
      </c>
      <c r="E4055">
        <v>0.1098002</v>
      </c>
      <c r="F4055">
        <v>0.214506</v>
      </c>
      <c r="G4055">
        <v>0</v>
      </c>
      <c r="H4055">
        <v>0</v>
      </c>
      <c r="I4055">
        <v>0</v>
      </c>
      <c r="J4055">
        <v>0</v>
      </c>
      <c r="K4055">
        <v>0</v>
      </c>
      <c r="L4055">
        <v>0.1689235</v>
      </c>
      <c r="M4055">
        <v>5.6307799999999998E-2</v>
      </c>
      <c r="O4055" t="str">
        <f>Table_Index[[#This Row],[ID]]&amp;Table_Index[[#This Row],[year]]</f>
        <v>93222003</v>
      </c>
      <c r="R4055" t="str">
        <f t="shared" si="183"/>
        <v/>
      </c>
    </row>
    <row r="4056" spans="1:18" x14ac:dyDescent="0.3">
      <c r="A4056">
        <v>9322</v>
      </c>
      <c r="B4056">
        <v>2003</v>
      </c>
      <c r="C4056">
        <v>2</v>
      </c>
      <c r="D4056">
        <v>0.20718349999999999</v>
      </c>
      <c r="E4056">
        <v>1.3121600000000001E-2</v>
      </c>
      <c r="F4056">
        <v>0.1457958</v>
      </c>
      <c r="G4056">
        <v>8.31036E-2</v>
      </c>
      <c r="H4056">
        <v>1.3121600000000001E-2</v>
      </c>
      <c r="I4056">
        <v>0</v>
      </c>
      <c r="J4056">
        <v>0.15496009999999999</v>
      </c>
      <c r="K4056">
        <v>2.6243200000000001E-2</v>
      </c>
      <c r="L4056">
        <v>0.34990979999999999</v>
      </c>
      <c r="M4056">
        <v>6.5608000000000003E-3</v>
      </c>
      <c r="O4056" t="str">
        <f>Table_Index[[#This Row],[ID]]&amp;Table_Index[[#This Row],[year]]</f>
        <v>93222003</v>
      </c>
      <c r="R4056" t="str">
        <f t="shared" si="183"/>
        <v/>
      </c>
    </row>
    <row r="4057" spans="1:18" x14ac:dyDescent="0.3">
      <c r="A4057">
        <v>9322</v>
      </c>
      <c r="B4057">
        <v>2003</v>
      </c>
      <c r="C4057">
        <v>3</v>
      </c>
      <c r="D4057">
        <v>0.5379022</v>
      </c>
      <c r="E4057">
        <v>6.54473E-2</v>
      </c>
      <c r="F4057">
        <v>0.23799029999999999</v>
      </c>
      <c r="G4057">
        <v>0</v>
      </c>
      <c r="H4057">
        <v>0</v>
      </c>
      <c r="I4057">
        <v>0</v>
      </c>
      <c r="J4057">
        <v>0</v>
      </c>
      <c r="K4057">
        <v>0</v>
      </c>
      <c r="L4057">
        <v>0.1586602</v>
      </c>
      <c r="M4057">
        <v>0</v>
      </c>
      <c r="O4057" t="str">
        <f>Table_Index[[#This Row],[ID]]&amp;Table_Index[[#This Row],[year]]</f>
        <v>93222003</v>
      </c>
      <c r="R4057" t="str">
        <f t="shared" si="183"/>
        <v/>
      </c>
    </row>
    <row r="4058" spans="1:18" x14ac:dyDescent="0.3">
      <c r="A4058">
        <v>9322</v>
      </c>
      <c r="B4058">
        <v>2003</v>
      </c>
      <c r="C4058">
        <v>4</v>
      </c>
      <c r="D4058">
        <v>0.55944059999999995</v>
      </c>
      <c r="E4058">
        <v>0</v>
      </c>
      <c r="F4058">
        <v>0.14385609999999999</v>
      </c>
      <c r="G4058">
        <v>0</v>
      </c>
      <c r="H4058">
        <v>0</v>
      </c>
      <c r="I4058">
        <v>0</v>
      </c>
      <c r="J4058">
        <v>0</v>
      </c>
      <c r="K4058">
        <v>0.1078921</v>
      </c>
      <c r="L4058">
        <v>0.17982020000000001</v>
      </c>
      <c r="M4058">
        <v>8.9910000000000007E-3</v>
      </c>
      <c r="O4058" t="str">
        <f>Table_Index[[#This Row],[ID]]&amp;Table_Index[[#This Row],[year]]</f>
        <v>93222003</v>
      </c>
      <c r="R4058" t="str">
        <f t="shared" si="183"/>
        <v/>
      </c>
    </row>
    <row r="4059" spans="1:18" x14ac:dyDescent="0.3">
      <c r="A4059">
        <v>9322</v>
      </c>
      <c r="B4059">
        <v>2004</v>
      </c>
      <c r="C4059">
        <v>1</v>
      </c>
      <c r="D4059">
        <v>0.51304729999999998</v>
      </c>
      <c r="E4059">
        <v>9.9513500000000005E-2</v>
      </c>
      <c r="F4059">
        <v>0.1273773</v>
      </c>
      <c r="G4059">
        <v>0</v>
      </c>
      <c r="H4059">
        <v>0</v>
      </c>
      <c r="I4059">
        <v>0.1273773</v>
      </c>
      <c r="J4059">
        <v>0</v>
      </c>
      <c r="K4059">
        <v>0</v>
      </c>
      <c r="L4059">
        <v>8.4918199999999999E-2</v>
      </c>
      <c r="M4059">
        <v>4.7766500000000003E-2</v>
      </c>
      <c r="O4059" t="str">
        <f>Table_Index[[#This Row],[ID]]&amp;Table_Index[[#This Row],[year]]</f>
        <v>93222004</v>
      </c>
      <c r="R4059" t="str">
        <f t="shared" si="183"/>
        <v/>
      </c>
    </row>
    <row r="4060" spans="1:18" x14ac:dyDescent="0.3">
      <c r="A4060">
        <v>9322</v>
      </c>
      <c r="B4060">
        <v>2004</v>
      </c>
      <c r="C4060">
        <v>2</v>
      </c>
      <c r="D4060">
        <v>0.66585749999999999</v>
      </c>
      <c r="E4060">
        <v>0</v>
      </c>
      <c r="F4060">
        <v>0.26079419999999998</v>
      </c>
      <c r="G4060">
        <v>0</v>
      </c>
      <c r="H4060">
        <v>0</v>
      </c>
      <c r="I4060">
        <v>0</v>
      </c>
      <c r="J4060">
        <v>0</v>
      </c>
      <c r="K4060">
        <v>6.5198500000000006E-2</v>
      </c>
      <c r="L4060">
        <v>0</v>
      </c>
      <c r="M4060">
        <v>8.1498000000000004E-3</v>
      </c>
      <c r="O4060" t="str">
        <f>Table_Index[[#This Row],[ID]]&amp;Table_Index[[#This Row],[year]]</f>
        <v>93222004</v>
      </c>
      <c r="R4060" t="str">
        <f t="shared" si="183"/>
        <v/>
      </c>
    </row>
    <row r="4061" spans="1:18" x14ac:dyDescent="0.3">
      <c r="A4061">
        <v>9322</v>
      </c>
      <c r="B4061">
        <v>2004</v>
      </c>
      <c r="C4061">
        <v>3</v>
      </c>
      <c r="D4061">
        <v>9.8435999999999992E-3</v>
      </c>
      <c r="E4061">
        <v>0</v>
      </c>
      <c r="F4061">
        <v>2.3576999999999999E-3</v>
      </c>
      <c r="G4061">
        <v>0</v>
      </c>
      <c r="H4061">
        <v>0.19647909999999999</v>
      </c>
      <c r="I4061">
        <v>3.1437000000000001E-3</v>
      </c>
      <c r="J4061">
        <v>0</v>
      </c>
      <c r="K4061">
        <v>0.78591630000000001</v>
      </c>
      <c r="L4061">
        <v>2.2594999999999998E-3</v>
      </c>
      <c r="M4061">
        <v>0</v>
      </c>
      <c r="O4061" t="str">
        <f>Table_Index[[#This Row],[ID]]&amp;Table_Index[[#This Row],[year]]</f>
        <v>93222004</v>
      </c>
      <c r="R4061" t="str">
        <f t="shared" si="183"/>
        <v/>
      </c>
    </row>
    <row r="4062" spans="1:18" x14ac:dyDescent="0.3">
      <c r="A4062">
        <v>9322</v>
      </c>
      <c r="B4062">
        <v>2004</v>
      </c>
      <c r="C4062">
        <v>4</v>
      </c>
      <c r="D4062">
        <v>0</v>
      </c>
      <c r="E4062">
        <v>0</v>
      </c>
      <c r="F4062">
        <v>4.6357999999999998E-3</v>
      </c>
      <c r="G4062">
        <v>0</v>
      </c>
      <c r="H4062">
        <v>0</v>
      </c>
      <c r="I4062">
        <v>0</v>
      </c>
      <c r="J4062">
        <v>0</v>
      </c>
      <c r="K4062">
        <v>0.99337739999999997</v>
      </c>
      <c r="L4062">
        <v>1.9867999999999999E-3</v>
      </c>
      <c r="M4062">
        <v>0</v>
      </c>
      <c r="O4062" t="str">
        <f>Table_Index[[#This Row],[ID]]&amp;Table_Index[[#This Row],[year]]</f>
        <v>93222004</v>
      </c>
      <c r="R4062" t="str">
        <f t="shared" si="183"/>
        <v/>
      </c>
    </row>
    <row r="4063" spans="1:18" x14ac:dyDescent="0.3">
      <c r="A4063">
        <v>9322</v>
      </c>
      <c r="B4063">
        <v>2005</v>
      </c>
      <c r="C4063">
        <v>1</v>
      </c>
      <c r="D4063">
        <v>0.32051279999999999</v>
      </c>
      <c r="E4063">
        <v>0.20812520000000001</v>
      </c>
      <c r="F4063">
        <v>3.9960000000000002E-2</v>
      </c>
      <c r="G4063">
        <v>0</v>
      </c>
      <c r="H4063">
        <v>0</v>
      </c>
      <c r="I4063">
        <v>0.2860473</v>
      </c>
      <c r="J4063">
        <v>0</v>
      </c>
      <c r="K4063">
        <v>8.9910100000000007E-2</v>
      </c>
      <c r="L4063">
        <v>4.9950099999999997E-2</v>
      </c>
      <c r="M4063">
        <v>5.4945000000000003E-3</v>
      </c>
      <c r="O4063" t="str">
        <f>Table_Index[[#This Row],[ID]]&amp;Table_Index[[#This Row],[year]]</f>
        <v>93222005</v>
      </c>
      <c r="R4063" t="str">
        <f t="shared" si="183"/>
        <v/>
      </c>
    </row>
    <row r="4064" spans="1:18" x14ac:dyDescent="0.3">
      <c r="A4064">
        <v>9322</v>
      </c>
      <c r="B4064">
        <v>2005</v>
      </c>
      <c r="C4064">
        <v>2</v>
      </c>
      <c r="D4064">
        <v>0.16307659999999999</v>
      </c>
      <c r="E4064">
        <v>0.128612</v>
      </c>
      <c r="F4064">
        <v>7.5654100000000002E-2</v>
      </c>
      <c r="G4064">
        <v>0</v>
      </c>
      <c r="H4064">
        <v>0</v>
      </c>
      <c r="I4064">
        <v>0.45392460000000001</v>
      </c>
      <c r="J4064">
        <v>0</v>
      </c>
      <c r="K4064">
        <v>7.5654100000000002E-2</v>
      </c>
      <c r="L4064">
        <v>9.4567600000000002E-2</v>
      </c>
      <c r="M4064">
        <v>8.5111000000000006E-3</v>
      </c>
      <c r="O4064" t="str">
        <f>Table_Index[[#This Row],[ID]]&amp;Table_Index[[#This Row],[year]]</f>
        <v>93222005</v>
      </c>
      <c r="R4064" t="str">
        <f t="shared" si="183"/>
        <v/>
      </c>
    </row>
    <row r="4065" spans="1:18" x14ac:dyDescent="0.3">
      <c r="A4065">
        <v>9322</v>
      </c>
      <c r="B4065">
        <v>2005</v>
      </c>
      <c r="C4065">
        <v>3</v>
      </c>
      <c r="D4065">
        <v>0.12551399999999999</v>
      </c>
      <c r="E4065">
        <v>5.8428899999999999E-2</v>
      </c>
      <c r="F4065">
        <v>7.2062299999999996E-2</v>
      </c>
      <c r="G4065">
        <v>0</v>
      </c>
      <c r="H4065">
        <v>0</v>
      </c>
      <c r="I4065">
        <v>0.37978800000000001</v>
      </c>
      <c r="J4065">
        <v>0.20450119999999999</v>
      </c>
      <c r="K4065">
        <v>0.1022506</v>
      </c>
      <c r="L4065">
        <v>4.8690799999999999E-2</v>
      </c>
      <c r="M4065">
        <v>8.7642999999999992E-3</v>
      </c>
      <c r="O4065" t="str">
        <f>Table_Index[[#This Row],[ID]]&amp;Table_Index[[#This Row],[year]]</f>
        <v>93222005</v>
      </c>
      <c r="R4065" t="str">
        <f t="shared" si="183"/>
        <v/>
      </c>
    </row>
    <row r="4066" spans="1:18" x14ac:dyDescent="0.3">
      <c r="A4066">
        <v>9322</v>
      </c>
      <c r="B4066">
        <v>2005</v>
      </c>
      <c r="C4066">
        <v>4</v>
      </c>
      <c r="D4066">
        <v>0.17275380000000001</v>
      </c>
      <c r="E4066">
        <v>0</v>
      </c>
      <c r="F4066">
        <v>0.1199781</v>
      </c>
      <c r="G4066">
        <v>0</v>
      </c>
      <c r="H4066">
        <v>0</v>
      </c>
      <c r="I4066">
        <v>0.39444849999999998</v>
      </c>
      <c r="J4066">
        <v>0</v>
      </c>
      <c r="K4066">
        <v>0.1807889</v>
      </c>
      <c r="L4066">
        <v>0.12326520000000001</v>
      </c>
      <c r="M4066">
        <v>8.7655000000000007E-3</v>
      </c>
      <c r="O4066" t="str">
        <f>Table_Index[[#This Row],[ID]]&amp;Table_Index[[#This Row],[year]]</f>
        <v>93222005</v>
      </c>
      <c r="R4066" t="str">
        <f t="shared" si="183"/>
        <v/>
      </c>
    </row>
    <row r="4067" spans="1:18" x14ac:dyDescent="0.3">
      <c r="A4067">
        <v>9322</v>
      </c>
      <c r="B4067">
        <v>2006</v>
      </c>
      <c r="C4067">
        <v>1</v>
      </c>
      <c r="D4067">
        <v>4.0564599999999999E-2</v>
      </c>
      <c r="E4067">
        <v>8.4902699999999998E-2</v>
      </c>
      <c r="F4067">
        <v>9.9053100000000005E-2</v>
      </c>
      <c r="G4067">
        <v>0</v>
      </c>
      <c r="H4067">
        <v>0</v>
      </c>
      <c r="I4067">
        <v>0.42451329999999998</v>
      </c>
      <c r="J4067">
        <v>0</v>
      </c>
      <c r="K4067">
        <v>0.25470799999999999</v>
      </c>
      <c r="L4067">
        <v>8.4902699999999998E-2</v>
      </c>
      <c r="M4067">
        <v>1.13557E-2</v>
      </c>
      <c r="O4067" t="str">
        <f>Table_Index[[#This Row],[ID]]&amp;Table_Index[[#This Row],[year]]</f>
        <v>93222006</v>
      </c>
      <c r="R4067" t="str">
        <f t="shared" si="183"/>
        <v/>
      </c>
    </row>
    <row r="4068" spans="1:18" x14ac:dyDescent="0.3">
      <c r="A4068">
        <v>9322</v>
      </c>
      <c r="B4068">
        <v>2006</v>
      </c>
      <c r="C4068">
        <v>2</v>
      </c>
      <c r="D4068">
        <v>0.17446390000000001</v>
      </c>
      <c r="E4068">
        <v>6.7165299999999997E-2</v>
      </c>
      <c r="F4068">
        <v>0.119405</v>
      </c>
      <c r="G4068">
        <v>0</v>
      </c>
      <c r="H4068">
        <v>0</v>
      </c>
      <c r="I4068">
        <v>0.47015709999999999</v>
      </c>
      <c r="J4068">
        <v>0</v>
      </c>
      <c r="K4068">
        <v>5.9702499999999999E-2</v>
      </c>
      <c r="L4068">
        <v>9.8509100000000002E-2</v>
      </c>
      <c r="M4068">
        <v>1.0597199999999999E-2</v>
      </c>
      <c r="O4068" t="str">
        <f>Table_Index[[#This Row],[ID]]&amp;Table_Index[[#This Row],[year]]</f>
        <v>93222006</v>
      </c>
      <c r="R4068" t="str">
        <f t="shared" si="183"/>
        <v/>
      </c>
    </row>
    <row r="4069" spans="1:18" x14ac:dyDescent="0.3">
      <c r="A4069">
        <v>9322</v>
      </c>
      <c r="B4069">
        <v>2006</v>
      </c>
      <c r="C4069">
        <v>3</v>
      </c>
      <c r="D4069">
        <v>0.1175983</v>
      </c>
      <c r="E4069">
        <v>0</v>
      </c>
      <c r="F4069">
        <v>6.6697500000000007E-2</v>
      </c>
      <c r="G4069">
        <v>0.27644370000000001</v>
      </c>
      <c r="H4069">
        <v>0</v>
      </c>
      <c r="I4069">
        <v>0.31354219999999999</v>
      </c>
      <c r="J4069">
        <v>0</v>
      </c>
      <c r="K4069">
        <v>0.14041580000000001</v>
      </c>
      <c r="L4069">
        <v>7.8983899999999996E-2</v>
      </c>
      <c r="M4069">
        <v>6.3187E-3</v>
      </c>
      <c r="O4069" t="str">
        <f>Table_Index[[#This Row],[ID]]&amp;Table_Index[[#This Row],[year]]</f>
        <v>93222006</v>
      </c>
      <c r="R4069" t="str">
        <f t="shared" si="183"/>
        <v/>
      </c>
    </row>
    <row r="4070" spans="1:18" x14ac:dyDescent="0.3">
      <c r="A4070">
        <v>9322</v>
      </c>
      <c r="B4070">
        <v>2006</v>
      </c>
      <c r="C4070">
        <v>4</v>
      </c>
      <c r="D4070">
        <v>0.14528659999999999</v>
      </c>
      <c r="E4070">
        <v>0.12999330000000001</v>
      </c>
      <c r="F4070">
        <v>0.15293329999999999</v>
      </c>
      <c r="G4070">
        <v>0</v>
      </c>
      <c r="H4070">
        <v>0</v>
      </c>
      <c r="I4070">
        <v>0.36703980000000003</v>
      </c>
      <c r="J4070">
        <v>0</v>
      </c>
      <c r="K4070">
        <v>5.5056000000000001E-2</v>
      </c>
      <c r="L4070">
        <v>0.13763990000000001</v>
      </c>
      <c r="M4070">
        <v>1.20511E-2</v>
      </c>
      <c r="O4070" t="str">
        <f>Table_Index[[#This Row],[ID]]&amp;Table_Index[[#This Row],[year]]</f>
        <v>93222006</v>
      </c>
      <c r="R4070" t="str">
        <f t="shared" si="183"/>
        <v/>
      </c>
    </row>
    <row r="4071" spans="1:18" x14ac:dyDescent="0.3">
      <c r="A4071">
        <v>9322</v>
      </c>
      <c r="B4071">
        <v>2007</v>
      </c>
      <c r="C4071">
        <v>1</v>
      </c>
      <c r="D4071">
        <v>0.1955769</v>
      </c>
      <c r="E4071">
        <v>0</v>
      </c>
      <c r="F4071">
        <v>0.1422378</v>
      </c>
      <c r="G4071">
        <v>2.37063E-2</v>
      </c>
      <c r="H4071">
        <v>0</v>
      </c>
      <c r="I4071">
        <v>0.42671330000000002</v>
      </c>
      <c r="J4071">
        <v>0.124458</v>
      </c>
      <c r="K4071">
        <v>7.4861999999999998E-2</v>
      </c>
      <c r="L4071">
        <v>0</v>
      </c>
      <c r="M4071">
        <v>1.24458E-2</v>
      </c>
      <c r="O4071" t="str">
        <f>Table_Index[[#This Row],[ID]]&amp;Table_Index[[#This Row],[year]]</f>
        <v>93222007</v>
      </c>
      <c r="R4071" t="str">
        <f t="shared" si="183"/>
        <v/>
      </c>
    </row>
    <row r="4072" spans="1:18" x14ac:dyDescent="0.3">
      <c r="A4072">
        <v>9322</v>
      </c>
      <c r="B4072">
        <v>2007</v>
      </c>
      <c r="C4072">
        <v>2</v>
      </c>
      <c r="D4072">
        <v>4.3985000000000003E-2</v>
      </c>
      <c r="E4072">
        <v>9.8966399999999996E-2</v>
      </c>
      <c r="F4072">
        <v>0.15834619999999999</v>
      </c>
      <c r="G4072">
        <v>0</v>
      </c>
      <c r="H4072">
        <v>0</v>
      </c>
      <c r="I4072">
        <v>0.39586539999999998</v>
      </c>
      <c r="J4072">
        <v>0.1345942</v>
      </c>
      <c r="K4072">
        <v>5.2782099999999998E-2</v>
      </c>
      <c r="L4072">
        <v>0.1068837</v>
      </c>
      <c r="M4072">
        <v>8.5771000000000007E-3</v>
      </c>
      <c r="O4072" t="str">
        <f>Table_Index[[#This Row],[ID]]&amp;Table_Index[[#This Row],[year]]</f>
        <v>93222007</v>
      </c>
      <c r="R4072" t="str">
        <f t="shared" si="183"/>
        <v/>
      </c>
    </row>
    <row r="4073" spans="1:18" x14ac:dyDescent="0.3">
      <c r="A4073">
        <v>9322</v>
      </c>
      <c r="B4073">
        <v>2007</v>
      </c>
      <c r="C4073">
        <v>3</v>
      </c>
      <c r="D4073">
        <v>0.1129283</v>
      </c>
      <c r="E4073">
        <v>0</v>
      </c>
      <c r="F4073">
        <v>9.4544600000000006E-2</v>
      </c>
      <c r="G4073">
        <v>0</v>
      </c>
      <c r="H4073">
        <v>0</v>
      </c>
      <c r="I4073">
        <v>0.64462209999999998</v>
      </c>
      <c r="J4073">
        <v>0</v>
      </c>
      <c r="K4073">
        <v>4.29748E-2</v>
      </c>
      <c r="L4073">
        <v>9.6693299999999996E-2</v>
      </c>
      <c r="M4073">
        <v>8.2368000000000007E-3</v>
      </c>
      <c r="O4073" t="str">
        <f>Table_Index[[#This Row],[ID]]&amp;Table_Index[[#This Row],[year]]</f>
        <v>93222007</v>
      </c>
      <c r="R4073" t="str">
        <f t="shared" si="183"/>
        <v/>
      </c>
    </row>
    <row r="4074" spans="1:18" x14ac:dyDescent="0.3">
      <c r="A4074">
        <v>9322</v>
      </c>
      <c r="B4074">
        <v>2007</v>
      </c>
      <c r="C4074">
        <v>4</v>
      </c>
      <c r="D4074">
        <v>0.16279779999999999</v>
      </c>
      <c r="E4074">
        <v>9.1843900000000006E-2</v>
      </c>
      <c r="F4074">
        <v>0.16207750000000001</v>
      </c>
      <c r="G4074">
        <v>0</v>
      </c>
      <c r="H4074">
        <v>0</v>
      </c>
      <c r="I4074">
        <v>0.3025446</v>
      </c>
      <c r="J4074">
        <v>0</v>
      </c>
      <c r="K4074">
        <v>0.18368780000000001</v>
      </c>
      <c r="L4074">
        <v>9.0763399999999994E-2</v>
      </c>
      <c r="M4074">
        <v>6.2849999999999998E-3</v>
      </c>
      <c r="O4074" t="str">
        <f>Table_Index[[#This Row],[ID]]&amp;Table_Index[[#This Row],[year]]</f>
        <v>93222007</v>
      </c>
      <c r="R4074" t="str">
        <f t="shared" si="183"/>
        <v/>
      </c>
    </row>
    <row r="4075" spans="1:18" x14ac:dyDescent="0.3">
      <c r="A4075">
        <v>9322</v>
      </c>
      <c r="B4075">
        <v>2008</v>
      </c>
      <c r="C4075">
        <v>1</v>
      </c>
      <c r="D4075">
        <v>0.17492440000000001</v>
      </c>
      <c r="E4075">
        <v>8.2858899999999999E-2</v>
      </c>
      <c r="F4075">
        <v>0.1380982</v>
      </c>
      <c r="G4075">
        <v>4.6032700000000003E-2</v>
      </c>
      <c r="H4075">
        <v>0</v>
      </c>
      <c r="I4075">
        <v>0.44191429999999998</v>
      </c>
      <c r="J4075">
        <v>0</v>
      </c>
      <c r="K4075">
        <v>2.6514900000000001E-2</v>
      </c>
      <c r="L4075">
        <v>8.2858899999999999E-2</v>
      </c>
      <c r="M4075">
        <v>6.7974999999999997E-3</v>
      </c>
      <c r="O4075" t="str">
        <f>Table_Index[[#This Row],[ID]]&amp;Table_Index[[#This Row],[year]]</f>
        <v>93222008</v>
      </c>
      <c r="R4075" t="str">
        <f t="shared" si="183"/>
        <v/>
      </c>
    </row>
    <row r="4076" spans="1:18" x14ac:dyDescent="0.3">
      <c r="A4076">
        <v>9322</v>
      </c>
      <c r="B4076">
        <v>2008</v>
      </c>
      <c r="C4076">
        <v>2</v>
      </c>
      <c r="D4076">
        <v>0.23391809999999999</v>
      </c>
      <c r="E4076">
        <v>0</v>
      </c>
      <c r="F4076">
        <v>0.18713450000000001</v>
      </c>
      <c r="G4076">
        <v>0</v>
      </c>
      <c r="H4076">
        <v>4.6784000000000001E-3</v>
      </c>
      <c r="I4076">
        <v>0.37426900000000002</v>
      </c>
      <c r="J4076">
        <v>0</v>
      </c>
      <c r="K4076">
        <v>7.0175399999999999E-2</v>
      </c>
      <c r="L4076">
        <v>0.122807</v>
      </c>
      <c r="M4076">
        <v>7.0175000000000003E-3</v>
      </c>
      <c r="O4076" t="str">
        <f>Table_Index[[#This Row],[ID]]&amp;Table_Index[[#This Row],[year]]</f>
        <v>93222008</v>
      </c>
      <c r="R4076" t="str">
        <f t="shared" si="183"/>
        <v/>
      </c>
    </row>
    <row r="4077" spans="1:18" x14ac:dyDescent="0.3">
      <c r="A4077">
        <v>9322</v>
      </c>
      <c r="B4077">
        <v>2008</v>
      </c>
      <c r="C4077">
        <v>3</v>
      </c>
      <c r="D4077">
        <v>0.27329189999999998</v>
      </c>
      <c r="E4077">
        <v>0.1767668</v>
      </c>
      <c r="F4077">
        <v>0.22662409999999999</v>
      </c>
      <c r="G4077">
        <v>0</v>
      </c>
      <c r="H4077">
        <v>0</v>
      </c>
      <c r="I4077">
        <v>0</v>
      </c>
      <c r="J4077">
        <v>0</v>
      </c>
      <c r="K4077">
        <v>0.24173239999999999</v>
      </c>
      <c r="L4077">
        <v>6.7987199999999998E-2</v>
      </c>
      <c r="M4077">
        <v>1.3597400000000001E-2</v>
      </c>
      <c r="O4077" t="str">
        <f>Table_Index[[#This Row],[ID]]&amp;Table_Index[[#This Row],[year]]</f>
        <v>93222008</v>
      </c>
      <c r="R4077" t="str">
        <f t="shared" si="183"/>
        <v/>
      </c>
    </row>
    <row r="4078" spans="1:18" x14ac:dyDescent="0.3">
      <c r="A4078">
        <v>9322</v>
      </c>
      <c r="B4078">
        <v>2008</v>
      </c>
      <c r="C4078">
        <v>4</v>
      </c>
      <c r="D4078">
        <v>0.12125080000000001</v>
      </c>
      <c r="E4078">
        <v>0.1021059</v>
      </c>
      <c r="F4078">
        <v>0.15315889999999999</v>
      </c>
      <c r="G4078">
        <v>0</v>
      </c>
      <c r="H4078">
        <v>0</v>
      </c>
      <c r="I4078">
        <v>0.3828973</v>
      </c>
      <c r="J4078">
        <v>0.1148692</v>
      </c>
      <c r="K4078">
        <v>7.6579499999999995E-2</v>
      </c>
      <c r="L4078">
        <v>3.8289700000000003E-2</v>
      </c>
      <c r="M4078">
        <v>1.08488E-2</v>
      </c>
      <c r="O4078" t="str">
        <f>Table_Index[[#This Row],[ID]]&amp;Table_Index[[#This Row],[year]]</f>
        <v>93222008</v>
      </c>
      <c r="R4078" t="str">
        <f t="shared" si="183"/>
        <v/>
      </c>
    </row>
    <row r="4079" spans="1:18" x14ac:dyDescent="0.3">
      <c r="A4079">
        <v>9322</v>
      </c>
      <c r="B4079">
        <v>2009</v>
      </c>
      <c r="C4079">
        <v>1</v>
      </c>
      <c r="D4079">
        <v>3.7434599999999998E-2</v>
      </c>
      <c r="E4079">
        <v>0.215249</v>
      </c>
      <c r="F4079">
        <v>0.1020093</v>
      </c>
      <c r="G4079">
        <v>0</v>
      </c>
      <c r="H4079">
        <v>3.29425E-2</v>
      </c>
      <c r="I4079">
        <v>0.2807595</v>
      </c>
      <c r="J4079">
        <v>0.17781440000000001</v>
      </c>
      <c r="K4079">
        <v>5.6151899999999998E-2</v>
      </c>
      <c r="L4079">
        <v>8.4227899999999994E-2</v>
      </c>
      <c r="M4079">
        <v>1.34109E-2</v>
      </c>
      <c r="O4079" t="str">
        <f>Table_Index[[#This Row],[ID]]&amp;Table_Index[[#This Row],[year]]</f>
        <v>93222009</v>
      </c>
      <c r="R4079" t="str">
        <f t="shared" si="183"/>
        <v/>
      </c>
    </row>
    <row r="4080" spans="1:18" x14ac:dyDescent="0.3">
      <c r="A4080">
        <v>9322</v>
      </c>
      <c r="B4080">
        <v>2009</v>
      </c>
      <c r="C4080">
        <v>2</v>
      </c>
      <c r="D4080">
        <v>0.14780370000000001</v>
      </c>
      <c r="E4080">
        <v>0.18378230000000001</v>
      </c>
      <c r="F4080">
        <v>9.1016E-2</v>
      </c>
      <c r="G4080">
        <v>0</v>
      </c>
      <c r="H4080">
        <v>0</v>
      </c>
      <c r="I4080">
        <v>0.2625461</v>
      </c>
      <c r="J4080">
        <v>0.12252150000000001</v>
      </c>
      <c r="K4080">
        <v>5.2509199999999999E-2</v>
      </c>
      <c r="L4080">
        <v>0.13106950000000001</v>
      </c>
      <c r="M4080">
        <v>8.7515000000000006E-3</v>
      </c>
      <c r="O4080" t="str">
        <f>Table_Index[[#This Row],[ID]]&amp;Table_Index[[#This Row],[year]]</f>
        <v>93222009</v>
      </c>
      <c r="R4080" t="str">
        <f t="shared" si="183"/>
        <v/>
      </c>
    </row>
    <row r="4081" spans="1:18" x14ac:dyDescent="0.3">
      <c r="A4081">
        <v>9322</v>
      </c>
      <c r="B4081">
        <v>2009</v>
      </c>
      <c r="C4081">
        <v>3</v>
      </c>
      <c r="D4081">
        <v>2.5252E-2</v>
      </c>
      <c r="E4081">
        <v>6.0604699999999997E-2</v>
      </c>
      <c r="F4081">
        <v>0.10605829999999999</v>
      </c>
      <c r="G4081">
        <v>0.1303002</v>
      </c>
      <c r="H4081">
        <v>0</v>
      </c>
      <c r="I4081">
        <v>0.48483779999999999</v>
      </c>
      <c r="J4081">
        <v>4.7978699999999999E-2</v>
      </c>
      <c r="K4081">
        <v>5.3029100000000003E-2</v>
      </c>
      <c r="L4081">
        <v>8.0989900000000004E-2</v>
      </c>
      <c r="M4081">
        <v>1.09493E-2</v>
      </c>
      <c r="O4081" t="str">
        <f>Table_Index[[#This Row],[ID]]&amp;Table_Index[[#This Row],[year]]</f>
        <v>93222009</v>
      </c>
      <c r="R4081" t="str">
        <f t="shared" si="183"/>
        <v/>
      </c>
    </row>
    <row r="4082" spans="1:18" x14ac:dyDescent="0.3">
      <c r="A4082">
        <v>9322</v>
      </c>
      <c r="B4082">
        <v>2009</v>
      </c>
      <c r="C4082">
        <v>4</v>
      </c>
      <c r="D4082">
        <v>3.3350499999999998E-2</v>
      </c>
      <c r="E4082">
        <v>0.13971900000000001</v>
      </c>
      <c r="F4082">
        <v>5.2033299999999998E-2</v>
      </c>
      <c r="G4082">
        <v>7.2268399999999997E-2</v>
      </c>
      <c r="H4082">
        <v>7.9839400000000005E-2</v>
      </c>
      <c r="I4082">
        <v>0.35491840000000002</v>
      </c>
      <c r="J4082">
        <v>0</v>
      </c>
      <c r="K4082">
        <v>0.19512479999999999</v>
      </c>
      <c r="L4082">
        <v>6.7821199999999998E-2</v>
      </c>
      <c r="M4082">
        <v>4.9249999999999997E-3</v>
      </c>
      <c r="O4082" t="str">
        <f>Table_Index[[#This Row],[ID]]&amp;Table_Index[[#This Row],[year]]</f>
        <v>93222009</v>
      </c>
      <c r="R4082" t="str">
        <f t="shared" si="183"/>
        <v/>
      </c>
    </row>
    <row r="4083" spans="1:18" x14ac:dyDescent="0.3">
      <c r="A4083">
        <v>9322</v>
      </c>
      <c r="B4083">
        <v>2010</v>
      </c>
      <c r="C4083">
        <v>1</v>
      </c>
      <c r="D4083">
        <v>0.1263727</v>
      </c>
      <c r="E4083">
        <v>6.8515300000000001E-2</v>
      </c>
      <c r="F4083">
        <v>6.2805700000000006E-2</v>
      </c>
      <c r="G4083">
        <v>0</v>
      </c>
      <c r="H4083">
        <v>0</v>
      </c>
      <c r="I4083">
        <v>0.2055459</v>
      </c>
      <c r="J4083">
        <v>0.41680149999999999</v>
      </c>
      <c r="K4083">
        <v>2.9975499999999999E-2</v>
      </c>
      <c r="L4083">
        <v>8.5644100000000001E-2</v>
      </c>
      <c r="M4083">
        <v>4.3392999999999999E-3</v>
      </c>
      <c r="O4083" t="str">
        <f>Table_Index[[#This Row],[ID]]&amp;Table_Index[[#This Row],[year]]</f>
        <v>93222010</v>
      </c>
      <c r="R4083" t="str">
        <f t="shared" si="183"/>
        <v/>
      </c>
    </row>
    <row r="4084" spans="1:18" x14ac:dyDescent="0.3">
      <c r="A4084">
        <v>9322</v>
      </c>
      <c r="B4084">
        <v>2010</v>
      </c>
      <c r="C4084">
        <v>2</v>
      </c>
      <c r="D4084">
        <v>4.0515799999999998E-2</v>
      </c>
      <c r="E4084">
        <v>8.75142E-2</v>
      </c>
      <c r="F4084">
        <v>4.0110699999999999E-2</v>
      </c>
      <c r="G4084">
        <v>0</v>
      </c>
      <c r="H4084">
        <v>0</v>
      </c>
      <c r="I4084">
        <v>0.25889610000000002</v>
      </c>
      <c r="J4084">
        <v>0.14585699999999999</v>
      </c>
      <c r="K4084">
        <v>0.1567962</v>
      </c>
      <c r="L4084">
        <v>0.26537870000000002</v>
      </c>
      <c r="M4084">
        <v>4.9313999999999998E-3</v>
      </c>
      <c r="O4084" t="str">
        <f>Table_Index[[#This Row],[ID]]&amp;Table_Index[[#This Row],[year]]</f>
        <v>93222010</v>
      </c>
      <c r="R4084" t="str">
        <f t="shared" si="183"/>
        <v/>
      </c>
    </row>
    <row r="4085" spans="1:18" x14ac:dyDescent="0.3">
      <c r="A4085">
        <v>9322</v>
      </c>
      <c r="B4085">
        <v>2010</v>
      </c>
      <c r="C4085">
        <v>3</v>
      </c>
      <c r="D4085">
        <v>8.9282399999999998E-2</v>
      </c>
      <c r="E4085">
        <v>0.28580149999999999</v>
      </c>
      <c r="F4085">
        <v>6.0457999999999998E-2</v>
      </c>
      <c r="G4085">
        <v>0</v>
      </c>
      <c r="H4085">
        <v>0</v>
      </c>
      <c r="I4085">
        <v>0.38473279999999999</v>
      </c>
      <c r="J4085">
        <v>0</v>
      </c>
      <c r="K4085">
        <v>5.0015299999999999E-2</v>
      </c>
      <c r="L4085">
        <v>0.1099237</v>
      </c>
      <c r="M4085">
        <v>1.97863E-2</v>
      </c>
      <c r="O4085" t="str">
        <f>Table_Index[[#This Row],[ID]]&amp;Table_Index[[#This Row],[year]]</f>
        <v>93222010</v>
      </c>
      <c r="R4085" t="str">
        <f t="shared" si="183"/>
        <v/>
      </c>
    </row>
    <row r="4086" spans="1:18" x14ac:dyDescent="0.3">
      <c r="A4086">
        <v>9322</v>
      </c>
      <c r="B4086">
        <v>2010</v>
      </c>
      <c r="C4086">
        <v>4</v>
      </c>
      <c r="D4086">
        <v>0.10271420000000001</v>
      </c>
      <c r="E4086">
        <v>0.13285189999999999</v>
      </c>
      <c r="F4086">
        <v>4.1516200000000003E-2</v>
      </c>
      <c r="G4086">
        <v>0</v>
      </c>
      <c r="H4086">
        <v>0</v>
      </c>
      <c r="I4086">
        <v>0.38748480000000002</v>
      </c>
      <c r="J4086">
        <v>0.19927790000000001</v>
      </c>
      <c r="K4086">
        <v>2.9061400000000001E-2</v>
      </c>
      <c r="L4086">
        <v>9.9639000000000005E-2</v>
      </c>
      <c r="M4086">
        <v>7.4545000000000002E-3</v>
      </c>
      <c r="O4086" t="str">
        <f>Table_Index[[#This Row],[ID]]&amp;Table_Index[[#This Row],[year]]</f>
        <v>93222010</v>
      </c>
      <c r="R4086" t="str">
        <f t="shared" si="183"/>
        <v/>
      </c>
    </row>
    <row r="4087" spans="1:18" x14ac:dyDescent="0.3">
      <c r="A4087">
        <v>9322</v>
      </c>
      <c r="B4087">
        <v>2011</v>
      </c>
      <c r="C4087">
        <v>1</v>
      </c>
      <c r="D4087">
        <v>5.9648699999999999E-2</v>
      </c>
      <c r="E4087">
        <v>0.1390373</v>
      </c>
      <c r="F4087">
        <v>8.8829400000000003E-2</v>
      </c>
      <c r="G4087">
        <v>1.7379700000000001E-2</v>
      </c>
      <c r="H4087">
        <v>0</v>
      </c>
      <c r="I4087">
        <v>0.3784903</v>
      </c>
      <c r="J4087">
        <v>0.16993440000000001</v>
      </c>
      <c r="K4087">
        <v>6.95186E-2</v>
      </c>
      <c r="L4087">
        <v>6.95186E-2</v>
      </c>
      <c r="M4087">
        <v>7.6429999999999996E-3</v>
      </c>
      <c r="O4087" t="str">
        <f>Table_Index[[#This Row],[ID]]&amp;Table_Index[[#This Row],[year]]</f>
        <v>93222011</v>
      </c>
      <c r="R4087" t="str">
        <f t="shared" si="183"/>
        <v/>
      </c>
    </row>
    <row r="4088" spans="1:18" x14ac:dyDescent="0.3">
      <c r="A4088">
        <v>9322</v>
      </c>
      <c r="B4088">
        <v>2011</v>
      </c>
      <c r="C4088">
        <v>2</v>
      </c>
      <c r="D4088">
        <v>0.1367283</v>
      </c>
      <c r="E4088">
        <v>0.1165977</v>
      </c>
      <c r="F4088">
        <v>8.9690599999999995E-2</v>
      </c>
      <c r="G4088">
        <v>0</v>
      </c>
      <c r="H4088">
        <v>0</v>
      </c>
      <c r="I4088">
        <v>0.26907170000000002</v>
      </c>
      <c r="J4088">
        <v>0.1973193</v>
      </c>
      <c r="K4088">
        <v>7.1752499999999997E-2</v>
      </c>
      <c r="L4088">
        <v>0.10762869999999999</v>
      </c>
      <c r="M4088">
        <v>1.12113E-2</v>
      </c>
      <c r="O4088" t="str">
        <f>Table_Index[[#This Row],[ID]]&amp;Table_Index[[#This Row],[year]]</f>
        <v>93222011</v>
      </c>
      <c r="R4088" t="str">
        <f t="shared" si="183"/>
        <v/>
      </c>
    </row>
    <row r="4089" spans="1:18" x14ac:dyDescent="0.3">
      <c r="A4089">
        <v>9322</v>
      </c>
      <c r="B4089">
        <v>2011</v>
      </c>
      <c r="C4089">
        <v>3</v>
      </c>
      <c r="D4089">
        <v>7.20721E-2</v>
      </c>
      <c r="E4089">
        <v>0.161657</v>
      </c>
      <c r="F4089">
        <v>4.1677199999999998E-2</v>
      </c>
      <c r="G4089">
        <v>8.2849199999999998E-2</v>
      </c>
      <c r="H4089">
        <v>0.1010356</v>
      </c>
      <c r="I4089">
        <v>0.43445319999999998</v>
      </c>
      <c r="J4089">
        <v>0</v>
      </c>
      <c r="K4089">
        <v>4.2940100000000002E-2</v>
      </c>
      <c r="L4089">
        <v>5.5569599999999997E-2</v>
      </c>
      <c r="M4089">
        <v>7.7460999999999997E-3</v>
      </c>
      <c r="O4089" t="str">
        <f>Table_Index[[#This Row],[ID]]&amp;Table_Index[[#This Row],[year]]</f>
        <v>93222011</v>
      </c>
      <c r="R4089" t="str">
        <f t="shared" si="183"/>
        <v/>
      </c>
    </row>
    <row r="4090" spans="1:18" x14ac:dyDescent="0.3">
      <c r="A4090">
        <v>9322</v>
      </c>
      <c r="B4090">
        <v>2011</v>
      </c>
      <c r="C4090">
        <v>4</v>
      </c>
      <c r="D4090">
        <v>6.8726999999999996E-2</v>
      </c>
      <c r="E4090">
        <v>0.1607239</v>
      </c>
      <c r="F4090">
        <v>4.0181000000000001E-2</v>
      </c>
      <c r="G4090">
        <v>0</v>
      </c>
      <c r="H4090">
        <v>0</v>
      </c>
      <c r="I4090">
        <v>0.37989270000000003</v>
      </c>
      <c r="J4090">
        <v>0</v>
      </c>
      <c r="K4090">
        <v>0.20455760000000001</v>
      </c>
      <c r="L4090">
        <v>0.13637170000000001</v>
      </c>
      <c r="M4090">
        <v>9.5460000000000007E-3</v>
      </c>
      <c r="O4090" t="str">
        <f>Table_Index[[#This Row],[ID]]&amp;Table_Index[[#This Row],[year]]</f>
        <v>93222011</v>
      </c>
      <c r="R4090" t="str">
        <f t="shared" si="183"/>
        <v/>
      </c>
    </row>
    <row r="4091" spans="1:18" x14ac:dyDescent="0.3">
      <c r="A4091">
        <v>9323</v>
      </c>
      <c r="B4091">
        <v>2003</v>
      </c>
      <c r="C4091">
        <v>1</v>
      </c>
      <c r="D4091">
        <v>0.3017241</v>
      </c>
      <c r="E4091">
        <v>0</v>
      </c>
      <c r="F4091">
        <v>0.137931</v>
      </c>
      <c r="G4091">
        <v>2.7586200000000002E-2</v>
      </c>
      <c r="H4091">
        <v>0</v>
      </c>
      <c r="I4091">
        <v>0.28448269999999998</v>
      </c>
      <c r="J4091">
        <v>0</v>
      </c>
      <c r="K4091">
        <v>6.7241400000000007E-2</v>
      </c>
      <c r="L4091">
        <v>0.17241380000000001</v>
      </c>
      <c r="M4091">
        <v>8.6207000000000002E-3</v>
      </c>
      <c r="O4091" t="str">
        <f>Table_Index[[#This Row],[ID]]&amp;Table_Index[[#This Row],[year]]</f>
        <v>93232003</v>
      </c>
      <c r="R4091" t="str">
        <f t="shared" si="183"/>
        <v/>
      </c>
    </row>
    <row r="4092" spans="1:18" x14ac:dyDescent="0.3">
      <c r="A4092">
        <v>9323</v>
      </c>
      <c r="B4092">
        <v>2003</v>
      </c>
      <c r="C4092">
        <v>2</v>
      </c>
      <c r="D4092">
        <v>3.17565E-2</v>
      </c>
      <c r="E4092">
        <v>1.3414000000000001E-2</v>
      </c>
      <c r="F4092">
        <v>1.82918E-2</v>
      </c>
      <c r="G4092">
        <v>0</v>
      </c>
      <c r="H4092">
        <v>0</v>
      </c>
      <c r="I4092">
        <v>0</v>
      </c>
      <c r="J4092">
        <v>0</v>
      </c>
      <c r="K4092">
        <v>9.1459000000000002E-3</v>
      </c>
      <c r="L4092">
        <v>1.21945E-2</v>
      </c>
      <c r="M4092">
        <v>0.91519729999999999</v>
      </c>
      <c r="O4092" t="str">
        <f>Table_Index[[#This Row],[ID]]&amp;Table_Index[[#This Row],[year]]</f>
        <v>93232003</v>
      </c>
      <c r="R4092" t="str">
        <f t="shared" si="183"/>
        <v/>
      </c>
    </row>
    <row r="4093" spans="1:18" x14ac:dyDescent="0.3">
      <c r="A4093">
        <v>9323</v>
      </c>
      <c r="B4093">
        <v>2003</v>
      </c>
      <c r="C4093">
        <v>3</v>
      </c>
      <c r="D4093">
        <v>0.47619050000000002</v>
      </c>
      <c r="E4093">
        <v>0</v>
      </c>
      <c r="F4093">
        <v>0.23076920000000001</v>
      </c>
      <c r="G4093">
        <v>0</v>
      </c>
      <c r="H4093">
        <v>0</v>
      </c>
      <c r="I4093">
        <v>0</v>
      </c>
      <c r="J4093">
        <v>0</v>
      </c>
      <c r="K4093">
        <v>0</v>
      </c>
      <c r="L4093">
        <v>0.29304029999999998</v>
      </c>
      <c r="M4093">
        <v>0</v>
      </c>
      <c r="O4093" t="str">
        <f>Table_Index[[#This Row],[ID]]&amp;Table_Index[[#This Row],[year]]</f>
        <v>93232003</v>
      </c>
      <c r="R4093" t="str">
        <f t="shared" si="183"/>
        <v/>
      </c>
    </row>
    <row r="4094" spans="1:18" x14ac:dyDescent="0.3">
      <c r="A4094">
        <v>9323</v>
      </c>
      <c r="B4094">
        <v>2003</v>
      </c>
      <c r="C4094">
        <v>4</v>
      </c>
      <c r="D4094">
        <v>0.62717769999999995</v>
      </c>
      <c r="E4094">
        <v>0</v>
      </c>
      <c r="F4094">
        <v>0.14634150000000001</v>
      </c>
      <c r="G4094">
        <v>0</v>
      </c>
      <c r="H4094">
        <v>0</v>
      </c>
      <c r="I4094">
        <v>0</v>
      </c>
      <c r="J4094">
        <v>0</v>
      </c>
      <c r="K4094">
        <v>6.9686399999999996E-2</v>
      </c>
      <c r="L4094">
        <v>0.1324042</v>
      </c>
      <c r="M4094">
        <v>2.4390200000000001E-2</v>
      </c>
      <c r="O4094" t="str">
        <f>Table_Index[[#This Row],[ID]]&amp;Table_Index[[#This Row],[year]]</f>
        <v>93232003</v>
      </c>
      <c r="R4094" t="str">
        <f t="shared" si="183"/>
        <v/>
      </c>
    </row>
    <row r="4095" spans="1:18" x14ac:dyDescent="0.3">
      <c r="A4095">
        <v>9323</v>
      </c>
      <c r="B4095">
        <v>2004</v>
      </c>
      <c r="C4095">
        <v>1</v>
      </c>
      <c r="D4095">
        <v>0.39682539999999999</v>
      </c>
      <c r="E4095">
        <v>0</v>
      </c>
      <c r="F4095">
        <v>9.5238100000000006E-2</v>
      </c>
      <c r="G4095">
        <v>0</v>
      </c>
      <c r="H4095">
        <v>0</v>
      </c>
      <c r="I4095">
        <v>0.28571429999999998</v>
      </c>
      <c r="J4095">
        <v>0</v>
      </c>
      <c r="K4095">
        <v>9.5238100000000006E-2</v>
      </c>
      <c r="L4095">
        <v>0.12698409999999999</v>
      </c>
      <c r="M4095">
        <v>0</v>
      </c>
      <c r="O4095" t="str">
        <f>Table_Index[[#This Row],[ID]]&amp;Table_Index[[#This Row],[year]]</f>
        <v>93232004</v>
      </c>
      <c r="R4095" t="str">
        <f t="shared" si="183"/>
        <v/>
      </c>
    </row>
    <row r="4096" spans="1:18" x14ac:dyDescent="0.3">
      <c r="A4096">
        <v>9323</v>
      </c>
      <c r="B4096">
        <v>2004</v>
      </c>
      <c r="C4096">
        <v>2</v>
      </c>
      <c r="D4096">
        <v>0.65333339999999995</v>
      </c>
      <c r="E4096">
        <v>0.1</v>
      </c>
      <c r="F4096">
        <v>0.1066667</v>
      </c>
      <c r="G4096">
        <v>0</v>
      </c>
      <c r="H4096">
        <v>0</v>
      </c>
      <c r="I4096">
        <v>0</v>
      </c>
      <c r="J4096">
        <v>0</v>
      </c>
      <c r="K4096">
        <v>0</v>
      </c>
      <c r="L4096">
        <v>0.13333329999999999</v>
      </c>
      <c r="M4096">
        <v>6.6667000000000002E-3</v>
      </c>
      <c r="O4096" t="str">
        <f>Table_Index[[#This Row],[ID]]&amp;Table_Index[[#This Row],[year]]</f>
        <v>93232004</v>
      </c>
      <c r="R4096" t="str">
        <f t="shared" si="183"/>
        <v/>
      </c>
    </row>
    <row r="4097" spans="1:18" x14ac:dyDescent="0.3">
      <c r="A4097">
        <v>9323</v>
      </c>
      <c r="B4097">
        <v>2004</v>
      </c>
      <c r="C4097">
        <v>3</v>
      </c>
      <c r="D4097">
        <v>0.79397779999999996</v>
      </c>
      <c r="E4097">
        <v>0</v>
      </c>
      <c r="F4097">
        <v>0</v>
      </c>
      <c r="G4097">
        <v>0</v>
      </c>
      <c r="H4097">
        <v>0</v>
      </c>
      <c r="I4097">
        <v>0</v>
      </c>
      <c r="J4097">
        <v>0</v>
      </c>
      <c r="K4097">
        <v>0</v>
      </c>
      <c r="L4097">
        <v>0.18225040000000001</v>
      </c>
      <c r="M4097">
        <v>2.3771799999999999E-2</v>
      </c>
      <c r="O4097" t="str">
        <f>Table_Index[[#This Row],[ID]]&amp;Table_Index[[#This Row],[year]]</f>
        <v>93232004</v>
      </c>
      <c r="R4097" t="str">
        <f t="shared" si="183"/>
        <v/>
      </c>
    </row>
    <row r="4098" spans="1:18" x14ac:dyDescent="0.3">
      <c r="A4098">
        <v>9323</v>
      </c>
      <c r="B4098">
        <v>2004</v>
      </c>
      <c r="C4098">
        <v>4</v>
      </c>
      <c r="D4098">
        <v>0.1973684</v>
      </c>
      <c r="E4098">
        <v>0.1282895</v>
      </c>
      <c r="F4098">
        <v>4.1118399999999999E-2</v>
      </c>
      <c r="G4098">
        <v>0</v>
      </c>
      <c r="H4098">
        <v>0</v>
      </c>
      <c r="I4098">
        <v>0.493421</v>
      </c>
      <c r="J4098">
        <v>9.86842E-2</v>
      </c>
      <c r="K4098">
        <v>0</v>
      </c>
      <c r="L4098">
        <v>4.1118399999999999E-2</v>
      </c>
      <c r="M4098">
        <v>0</v>
      </c>
      <c r="O4098" t="str">
        <f>Table_Index[[#This Row],[ID]]&amp;Table_Index[[#This Row],[year]]</f>
        <v>93232004</v>
      </c>
      <c r="R4098" t="str">
        <f t="shared" si="183"/>
        <v/>
      </c>
    </row>
    <row r="4099" spans="1:18" x14ac:dyDescent="0.3">
      <c r="A4099">
        <v>9323</v>
      </c>
      <c r="B4099">
        <v>2005</v>
      </c>
      <c r="C4099">
        <v>1</v>
      </c>
      <c r="D4099">
        <v>6.9799899999999998E-2</v>
      </c>
      <c r="E4099">
        <v>0.1186598</v>
      </c>
      <c r="F4099">
        <v>0.1116798</v>
      </c>
      <c r="G4099">
        <v>0</v>
      </c>
      <c r="H4099">
        <v>0</v>
      </c>
      <c r="I4099">
        <v>0.39972079999999999</v>
      </c>
      <c r="J4099">
        <v>0</v>
      </c>
      <c r="K4099">
        <v>0.22335969999999999</v>
      </c>
      <c r="L4099">
        <v>6.9799899999999998E-2</v>
      </c>
      <c r="M4099">
        <v>6.9800000000000001E-3</v>
      </c>
      <c r="O4099" t="str">
        <f>Table_Index[[#This Row],[ID]]&amp;Table_Index[[#This Row],[year]]</f>
        <v>93232005</v>
      </c>
      <c r="R4099" t="str">
        <f t="shared" si="183"/>
        <v/>
      </c>
    </row>
    <row r="4100" spans="1:18" x14ac:dyDescent="0.3">
      <c r="A4100">
        <v>9323</v>
      </c>
      <c r="B4100">
        <v>2005</v>
      </c>
      <c r="C4100">
        <v>2</v>
      </c>
      <c r="D4100">
        <v>0.1357633</v>
      </c>
      <c r="E4100">
        <v>6.8215999999999999E-2</v>
      </c>
      <c r="F4100">
        <v>0.11436209999999999</v>
      </c>
      <c r="G4100">
        <v>0</v>
      </c>
      <c r="H4100">
        <v>0</v>
      </c>
      <c r="I4100">
        <v>0.3410801</v>
      </c>
      <c r="J4100">
        <v>0.2206989</v>
      </c>
      <c r="K4100">
        <v>4.0127099999999999E-2</v>
      </c>
      <c r="L4100">
        <v>7.5238299999999994E-2</v>
      </c>
      <c r="M4100">
        <v>4.5142999999999997E-3</v>
      </c>
      <c r="O4100" t="str">
        <f>Table_Index[[#This Row],[ID]]&amp;Table_Index[[#This Row],[year]]</f>
        <v>93232005</v>
      </c>
      <c r="R4100" t="str">
        <f t="shared" si="183"/>
        <v/>
      </c>
    </row>
    <row r="4101" spans="1:18" x14ac:dyDescent="0.3">
      <c r="A4101">
        <v>9323</v>
      </c>
      <c r="B4101">
        <v>2005</v>
      </c>
      <c r="C4101">
        <v>3</v>
      </c>
      <c r="D4101">
        <v>0.1734513</v>
      </c>
      <c r="E4101">
        <v>0.12124749999999999</v>
      </c>
      <c r="F4101">
        <v>9.96924E-2</v>
      </c>
      <c r="G4101">
        <v>0</v>
      </c>
      <c r="H4101">
        <v>0</v>
      </c>
      <c r="I4101">
        <v>0.22902310000000001</v>
      </c>
      <c r="J4101">
        <v>0.13471939999999999</v>
      </c>
      <c r="K4101">
        <v>0.14145540000000001</v>
      </c>
      <c r="L4101">
        <v>9.0531500000000001E-2</v>
      </c>
      <c r="M4101">
        <v>9.8794E-3</v>
      </c>
      <c r="O4101" t="str">
        <f>Table_Index[[#This Row],[ID]]&amp;Table_Index[[#This Row],[year]]</f>
        <v>93232005</v>
      </c>
      <c r="R4101" t="str">
        <f t="shared" si="183"/>
        <v/>
      </c>
    </row>
    <row r="4102" spans="1:18" x14ac:dyDescent="0.3">
      <c r="A4102">
        <v>9323</v>
      </c>
      <c r="B4102">
        <v>2005</v>
      </c>
      <c r="C4102">
        <v>4</v>
      </c>
      <c r="D4102">
        <v>0.13177159999999999</v>
      </c>
      <c r="E4102">
        <v>0</v>
      </c>
      <c r="F4102">
        <v>0.1068814</v>
      </c>
      <c r="G4102">
        <v>0</v>
      </c>
      <c r="H4102">
        <v>0</v>
      </c>
      <c r="I4102">
        <v>0.35139090000000001</v>
      </c>
      <c r="J4102">
        <v>0</v>
      </c>
      <c r="K4102">
        <v>0.3147877</v>
      </c>
      <c r="L4102">
        <v>7.3206400000000005E-2</v>
      </c>
      <c r="M4102">
        <v>2.1961899999999999E-2</v>
      </c>
      <c r="O4102" t="str">
        <f>Table_Index[[#This Row],[ID]]&amp;Table_Index[[#This Row],[year]]</f>
        <v>93232005</v>
      </c>
      <c r="R4102" t="str">
        <f t="shared" si="183"/>
        <v/>
      </c>
    </row>
    <row r="4103" spans="1:18" x14ac:dyDescent="0.3">
      <c r="A4103">
        <v>9323</v>
      </c>
      <c r="B4103">
        <v>2006</v>
      </c>
      <c r="C4103">
        <v>1</v>
      </c>
      <c r="D4103">
        <v>0.1000934</v>
      </c>
      <c r="E4103">
        <v>0.26683659999999998</v>
      </c>
      <c r="F4103">
        <v>7.4714299999999997E-2</v>
      </c>
      <c r="G4103">
        <v>0</v>
      </c>
      <c r="H4103">
        <v>0</v>
      </c>
      <c r="I4103">
        <v>0.32020399999999999</v>
      </c>
      <c r="J4103">
        <v>0</v>
      </c>
      <c r="K4103">
        <v>0.1707755</v>
      </c>
      <c r="L4103">
        <v>6.4040799999999995E-2</v>
      </c>
      <c r="M4103">
        <v>3.3354999999999999E-3</v>
      </c>
      <c r="O4103" t="str">
        <f>Table_Index[[#This Row],[ID]]&amp;Table_Index[[#This Row],[year]]</f>
        <v>93232006</v>
      </c>
      <c r="R4103" t="str">
        <f t="shared" si="183"/>
        <v/>
      </c>
    </row>
    <row r="4104" spans="1:18" x14ac:dyDescent="0.3">
      <c r="A4104">
        <v>9323</v>
      </c>
      <c r="B4104">
        <v>2006</v>
      </c>
      <c r="C4104">
        <v>2</v>
      </c>
      <c r="D4104">
        <v>0.1607247</v>
      </c>
      <c r="E4104">
        <v>0</v>
      </c>
      <c r="F4104">
        <v>0.16722799999999999</v>
      </c>
      <c r="G4104">
        <v>0</v>
      </c>
      <c r="H4104">
        <v>0</v>
      </c>
      <c r="I4104">
        <v>0.41806989999999999</v>
      </c>
      <c r="J4104">
        <v>0</v>
      </c>
      <c r="K4104">
        <v>0.1045175</v>
      </c>
      <c r="L4104">
        <v>0.13796310000000001</v>
      </c>
      <c r="M4104">
        <v>1.1496899999999999E-2</v>
      </c>
      <c r="O4104" t="str">
        <f>Table_Index[[#This Row],[ID]]&amp;Table_Index[[#This Row],[year]]</f>
        <v>93232006</v>
      </c>
      <c r="R4104" t="str">
        <f t="shared" si="183"/>
        <v/>
      </c>
    </row>
    <row r="4105" spans="1:18" x14ac:dyDescent="0.3">
      <c r="A4105">
        <v>9323</v>
      </c>
      <c r="B4105">
        <v>2006</v>
      </c>
      <c r="C4105">
        <v>3</v>
      </c>
      <c r="D4105">
        <v>0.13579379999999999</v>
      </c>
      <c r="E4105">
        <v>0</v>
      </c>
      <c r="F4105">
        <v>0.1586304</v>
      </c>
      <c r="G4105">
        <v>0</v>
      </c>
      <c r="H4105">
        <v>0</v>
      </c>
      <c r="I4105">
        <v>0.41381839999999998</v>
      </c>
      <c r="J4105">
        <v>0</v>
      </c>
      <c r="K4105">
        <v>0.2000123</v>
      </c>
      <c r="L4105">
        <v>8.4296399999999994E-2</v>
      </c>
      <c r="M4105">
        <v>7.4486999999999999E-3</v>
      </c>
      <c r="O4105" t="str">
        <f>Table_Index[[#This Row],[ID]]&amp;Table_Index[[#This Row],[year]]</f>
        <v>93232006</v>
      </c>
      <c r="R4105" t="str">
        <f t="shared" si="183"/>
        <v/>
      </c>
    </row>
    <row r="4106" spans="1:18" x14ac:dyDescent="0.3">
      <c r="A4106">
        <v>9323</v>
      </c>
      <c r="B4106">
        <v>2006</v>
      </c>
      <c r="C4106">
        <v>4</v>
      </c>
      <c r="D4106">
        <v>0.12808539999999999</v>
      </c>
      <c r="E4106">
        <v>9.5835799999999999E-2</v>
      </c>
      <c r="F4106">
        <v>0.12778110000000001</v>
      </c>
      <c r="G4106">
        <v>0</v>
      </c>
      <c r="H4106">
        <v>0</v>
      </c>
      <c r="I4106">
        <v>0.3833434</v>
      </c>
      <c r="J4106">
        <v>0</v>
      </c>
      <c r="K4106">
        <v>0.15972639999999999</v>
      </c>
      <c r="L4106">
        <v>9.5835799999999999E-2</v>
      </c>
      <c r="M4106">
        <v>9.3918999999999999E-3</v>
      </c>
      <c r="O4106" t="str">
        <f>Table_Index[[#This Row],[ID]]&amp;Table_Index[[#This Row],[year]]</f>
        <v>93232006</v>
      </c>
      <c r="R4106" t="str">
        <f t="shared" si="183"/>
        <v/>
      </c>
    </row>
    <row r="4107" spans="1:18" x14ac:dyDescent="0.3">
      <c r="A4107">
        <v>9323</v>
      </c>
      <c r="B4107">
        <v>2007</v>
      </c>
      <c r="C4107">
        <v>1</v>
      </c>
      <c r="D4107">
        <v>0.11832570000000001</v>
      </c>
      <c r="E4107">
        <v>6.6558199999999998E-2</v>
      </c>
      <c r="F4107">
        <v>0.11832570000000001</v>
      </c>
      <c r="G4107">
        <v>0</v>
      </c>
      <c r="H4107">
        <v>0</v>
      </c>
      <c r="I4107">
        <v>0.53246559999999998</v>
      </c>
      <c r="J4107">
        <v>0</v>
      </c>
      <c r="K4107">
        <v>7.3953599999999994E-2</v>
      </c>
      <c r="L4107">
        <v>8.2827999999999999E-2</v>
      </c>
      <c r="M4107">
        <v>7.5433000000000002E-3</v>
      </c>
      <c r="O4107" t="str">
        <f>Table_Index[[#This Row],[ID]]&amp;Table_Index[[#This Row],[year]]</f>
        <v>93232007</v>
      </c>
      <c r="R4107" t="str">
        <f t="shared" si="183"/>
        <v/>
      </c>
    </row>
    <row r="4108" spans="1:18" x14ac:dyDescent="0.3">
      <c r="A4108">
        <v>9323</v>
      </c>
      <c r="B4108">
        <v>2007</v>
      </c>
      <c r="C4108">
        <v>2</v>
      </c>
      <c r="D4108">
        <v>0.13634540000000001</v>
      </c>
      <c r="E4108">
        <v>0.16400029999999999</v>
      </c>
      <c r="F4108">
        <v>3.6658900000000001E-2</v>
      </c>
      <c r="G4108">
        <v>0</v>
      </c>
      <c r="H4108">
        <v>0</v>
      </c>
      <c r="I4108">
        <v>0.38588309999999998</v>
      </c>
      <c r="J4108">
        <v>3.8588299999999999E-2</v>
      </c>
      <c r="K4108">
        <v>0.17557680000000001</v>
      </c>
      <c r="L4108">
        <v>5.7882500000000003E-2</v>
      </c>
      <c r="M4108">
        <v>5.0647000000000001E-3</v>
      </c>
      <c r="O4108" t="str">
        <f>Table_Index[[#This Row],[ID]]&amp;Table_Index[[#This Row],[year]]</f>
        <v>93232007</v>
      </c>
      <c r="R4108" t="str">
        <f t="shared" si="183"/>
        <v/>
      </c>
    </row>
    <row r="4109" spans="1:18" x14ac:dyDescent="0.3">
      <c r="A4109">
        <v>9323</v>
      </c>
      <c r="B4109">
        <v>2007</v>
      </c>
      <c r="C4109">
        <v>3</v>
      </c>
      <c r="D4109">
        <v>7.0862900000000006E-2</v>
      </c>
      <c r="E4109">
        <v>4.6894499999999999E-2</v>
      </c>
      <c r="F4109">
        <v>6.8778699999999998E-2</v>
      </c>
      <c r="G4109">
        <v>7.8157599999999994E-2</v>
      </c>
      <c r="H4109">
        <v>0</v>
      </c>
      <c r="I4109">
        <v>0.5002084</v>
      </c>
      <c r="J4109">
        <v>0</v>
      </c>
      <c r="K4109">
        <v>0.18288869999999999</v>
      </c>
      <c r="L4109">
        <v>4.6894499999999999E-2</v>
      </c>
      <c r="M4109">
        <v>5.3147000000000003E-3</v>
      </c>
      <c r="O4109" t="str">
        <f>Table_Index[[#This Row],[ID]]&amp;Table_Index[[#This Row],[year]]</f>
        <v>93232007</v>
      </c>
      <c r="R4109" t="str">
        <f t="shared" si="183"/>
        <v/>
      </c>
    </row>
    <row r="4110" spans="1:18" x14ac:dyDescent="0.3">
      <c r="A4110">
        <v>9323</v>
      </c>
      <c r="B4110">
        <v>2007</v>
      </c>
      <c r="C4110">
        <v>4</v>
      </c>
      <c r="D4110">
        <v>6.9569599999999995E-2</v>
      </c>
      <c r="E4110">
        <v>0.14047709999999999</v>
      </c>
      <c r="F4110">
        <v>9.3651399999999996E-2</v>
      </c>
      <c r="G4110">
        <v>0</v>
      </c>
      <c r="H4110">
        <v>8.5137599999999994E-2</v>
      </c>
      <c r="I4110">
        <v>0.30102230000000002</v>
      </c>
      <c r="J4110">
        <v>0.10034079999999999</v>
      </c>
      <c r="K4110">
        <v>0.16455880000000001</v>
      </c>
      <c r="L4110">
        <v>4.01363E-2</v>
      </c>
      <c r="M4110">
        <v>5.1062E-3</v>
      </c>
      <c r="O4110" t="str">
        <f>Table_Index[[#This Row],[ID]]&amp;Table_Index[[#This Row],[year]]</f>
        <v>93232007</v>
      </c>
      <c r="R4110" t="str">
        <f t="shared" ref="R4110:R4173" si="184">RIGHT(P4110,4)</f>
        <v/>
      </c>
    </row>
    <row r="4111" spans="1:18" x14ac:dyDescent="0.3">
      <c r="A4111">
        <v>9323</v>
      </c>
      <c r="B4111">
        <v>2008</v>
      </c>
      <c r="C4111">
        <v>1</v>
      </c>
      <c r="D4111">
        <v>0.1137421</v>
      </c>
      <c r="E4111">
        <v>0.11632720000000001</v>
      </c>
      <c r="F4111">
        <v>0.11632720000000001</v>
      </c>
      <c r="G4111">
        <v>0</v>
      </c>
      <c r="H4111">
        <v>0</v>
      </c>
      <c r="I4111">
        <v>0.27918520000000002</v>
      </c>
      <c r="J4111">
        <v>0.12408230000000001</v>
      </c>
      <c r="K4111">
        <v>0.19387860000000001</v>
      </c>
      <c r="L4111">
        <v>5.3510500000000003E-2</v>
      </c>
      <c r="M4111">
        <v>2.947E-3</v>
      </c>
      <c r="O4111" t="str">
        <f>Table_Index[[#This Row],[ID]]&amp;Table_Index[[#This Row],[year]]</f>
        <v>93232008</v>
      </c>
      <c r="R4111" t="str">
        <f t="shared" si="184"/>
        <v/>
      </c>
    </row>
    <row r="4112" spans="1:18" x14ac:dyDescent="0.3">
      <c r="A4112">
        <v>9323</v>
      </c>
      <c r="B4112">
        <v>2008</v>
      </c>
      <c r="C4112">
        <v>2</v>
      </c>
      <c r="D4112">
        <v>0.2585326</v>
      </c>
      <c r="E4112">
        <v>0</v>
      </c>
      <c r="F4112">
        <v>0.14839240000000001</v>
      </c>
      <c r="G4112">
        <v>0</v>
      </c>
      <c r="H4112">
        <v>0</v>
      </c>
      <c r="I4112">
        <v>0.33635609999999999</v>
      </c>
      <c r="J4112">
        <v>0</v>
      </c>
      <c r="K4112">
        <v>0.14839240000000001</v>
      </c>
      <c r="L4112">
        <v>8.9035400000000001E-2</v>
      </c>
      <c r="M4112">
        <v>1.9290999999999999E-2</v>
      </c>
      <c r="O4112" t="str">
        <f>Table_Index[[#This Row],[ID]]&amp;Table_Index[[#This Row],[year]]</f>
        <v>93232008</v>
      </c>
      <c r="R4112" t="str">
        <f t="shared" si="184"/>
        <v/>
      </c>
    </row>
    <row r="4113" spans="1:18" x14ac:dyDescent="0.3">
      <c r="A4113">
        <v>9323</v>
      </c>
      <c r="B4113">
        <v>2008</v>
      </c>
      <c r="C4113">
        <v>3</v>
      </c>
      <c r="D4113">
        <v>0.1051801</v>
      </c>
      <c r="E4113">
        <v>0.14944750000000001</v>
      </c>
      <c r="F4113">
        <v>0.14369960000000001</v>
      </c>
      <c r="G4113">
        <v>0</v>
      </c>
      <c r="H4113">
        <v>0</v>
      </c>
      <c r="I4113">
        <v>0.31606990000000001</v>
      </c>
      <c r="J4113">
        <v>0.18860569999999999</v>
      </c>
      <c r="K4113">
        <v>5.3887299999999999E-2</v>
      </c>
      <c r="L4113">
        <v>3.5026799999999997E-2</v>
      </c>
      <c r="M4113">
        <v>8.0830999999999993E-3</v>
      </c>
      <c r="O4113" t="str">
        <f>Table_Index[[#This Row],[ID]]&amp;Table_Index[[#This Row],[year]]</f>
        <v>93232008</v>
      </c>
      <c r="R4113" t="str">
        <f t="shared" si="184"/>
        <v/>
      </c>
    </row>
    <row r="4114" spans="1:18" x14ac:dyDescent="0.3">
      <c r="A4114">
        <v>9323</v>
      </c>
      <c r="B4114">
        <v>2008</v>
      </c>
      <c r="C4114">
        <v>4</v>
      </c>
      <c r="D4114">
        <v>0.10745059999999999</v>
      </c>
      <c r="E4114">
        <v>0.12164220000000001</v>
      </c>
      <c r="F4114">
        <v>9.88343E-2</v>
      </c>
      <c r="G4114">
        <v>0</v>
      </c>
      <c r="H4114">
        <v>0</v>
      </c>
      <c r="I4114">
        <v>0.22807910000000001</v>
      </c>
      <c r="J4114">
        <v>0.13684740000000001</v>
      </c>
      <c r="K4114">
        <v>0.25088700000000003</v>
      </c>
      <c r="L4114">
        <v>5.0177399999999997E-2</v>
      </c>
      <c r="M4114">
        <v>6.0821E-3</v>
      </c>
      <c r="O4114" t="str">
        <f>Table_Index[[#This Row],[ID]]&amp;Table_Index[[#This Row],[year]]</f>
        <v>93232008</v>
      </c>
      <c r="R4114" t="str">
        <f t="shared" si="184"/>
        <v/>
      </c>
    </row>
    <row r="4115" spans="1:18" x14ac:dyDescent="0.3">
      <c r="A4115">
        <v>9324</v>
      </c>
      <c r="B4115">
        <v>2003</v>
      </c>
      <c r="C4115">
        <v>1</v>
      </c>
      <c r="D4115">
        <v>4.7277600000000003E-2</v>
      </c>
      <c r="E4115">
        <v>0.12197620000000001</v>
      </c>
      <c r="F4115">
        <v>0.23008429999999999</v>
      </c>
      <c r="G4115">
        <v>0</v>
      </c>
      <c r="H4115">
        <v>0</v>
      </c>
      <c r="I4115">
        <v>0.30257659999999997</v>
      </c>
      <c r="J4115">
        <v>0</v>
      </c>
      <c r="K4115">
        <v>0.14301469999999999</v>
      </c>
      <c r="L4115">
        <v>0.13615949999999999</v>
      </c>
      <c r="M4115">
        <v>1.8911000000000001E-2</v>
      </c>
      <c r="O4115" t="str">
        <f>Table_Index[[#This Row],[ID]]&amp;Table_Index[[#This Row],[year]]</f>
        <v>93242003</v>
      </c>
      <c r="R4115" t="str">
        <f t="shared" si="184"/>
        <v/>
      </c>
    </row>
    <row r="4116" spans="1:18" x14ac:dyDescent="0.3">
      <c r="A4116">
        <v>9324</v>
      </c>
      <c r="B4116">
        <v>2003</v>
      </c>
      <c r="C4116">
        <v>2</v>
      </c>
      <c r="D4116">
        <v>0.27557409999999999</v>
      </c>
      <c r="E4116">
        <v>0</v>
      </c>
      <c r="F4116">
        <v>0</v>
      </c>
      <c r="G4116">
        <v>0</v>
      </c>
      <c r="H4116">
        <v>0.1983299</v>
      </c>
      <c r="I4116">
        <v>0</v>
      </c>
      <c r="J4116">
        <v>0</v>
      </c>
      <c r="K4116">
        <v>0.18789139999999999</v>
      </c>
      <c r="L4116">
        <v>0.27557409999999999</v>
      </c>
      <c r="M4116">
        <v>6.2630500000000006E-2</v>
      </c>
      <c r="O4116" t="str">
        <f>Table_Index[[#This Row],[ID]]&amp;Table_Index[[#This Row],[year]]</f>
        <v>93242003</v>
      </c>
      <c r="R4116" t="str">
        <f t="shared" si="184"/>
        <v/>
      </c>
    </row>
    <row r="4117" spans="1:18" x14ac:dyDescent="0.3">
      <c r="A4117">
        <v>9324</v>
      </c>
      <c r="B4117">
        <v>2003</v>
      </c>
      <c r="C4117">
        <v>3</v>
      </c>
      <c r="D4117">
        <v>0.1023541</v>
      </c>
      <c r="E4117">
        <v>0</v>
      </c>
      <c r="F4117">
        <v>9.0071600000000002E-2</v>
      </c>
      <c r="G4117">
        <v>0.1310133</v>
      </c>
      <c r="H4117">
        <v>0</v>
      </c>
      <c r="I4117">
        <v>0</v>
      </c>
      <c r="J4117">
        <v>0.1842375</v>
      </c>
      <c r="K4117">
        <v>9.826E-2</v>
      </c>
      <c r="L4117">
        <v>0.122825</v>
      </c>
      <c r="M4117">
        <v>0.27123849999999999</v>
      </c>
      <c r="O4117" t="str">
        <f>Table_Index[[#This Row],[ID]]&amp;Table_Index[[#This Row],[year]]</f>
        <v>93242003</v>
      </c>
      <c r="R4117" t="str">
        <f t="shared" si="184"/>
        <v/>
      </c>
    </row>
    <row r="4118" spans="1:18" x14ac:dyDescent="0.3">
      <c r="A4118">
        <v>9324</v>
      </c>
      <c r="B4118">
        <v>2003</v>
      </c>
      <c r="C4118">
        <v>4</v>
      </c>
      <c r="D4118">
        <v>0</v>
      </c>
      <c r="E4118">
        <v>0</v>
      </c>
      <c r="F4118">
        <v>4.7391999999999998E-3</v>
      </c>
      <c r="G4118">
        <v>1.1619E-3</v>
      </c>
      <c r="H4118">
        <v>0</v>
      </c>
      <c r="I4118">
        <v>0</v>
      </c>
      <c r="J4118">
        <v>0</v>
      </c>
      <c r="K4118">
        <v>1.4218E-3</v>
      </c>
      <c r="L4118">
        <v>3.7913999999999999E-3</v>
      </c>
      <c r="M4118">
        <v>0.98888580000000004</v>
      </c>
      <c r="O4118" t="str">
        <f>Table_Index[[#This Row],[ID]]&amp;Table_Index[[#This Row],[year]]</f>
        <v>93242003</v>
      </c>
      <c r="R4118" t="str">
        <f t="shared" si="184"/>
        <v/>
      </c>
    </row>
    <row r="4119" spans="1:18" x14ac:dyDescent="0.3">
      <c r="A4119">
        <v>9324</v>
      </c>
      <c r="B4119">
        <v>2004</v>
      </c>
      <c r="C4119">
        <v>1</v>
      </c>
      <c r="D4119">
        <v>2.8949000000000002E-3</v>
      </c>
      <c r="E4119">
        <v>6.9479999999999997E-4</v>
      </c>
      <c r="F4119">
        <v>1.2447999999999999E-3</v>
      </c>
      <c r="G4119">
        <v>1.4233E-3</v>
      </c>
      <c r="H4119">
        <v>0</v>
      </c>
      <c r="I4119">
        <v>6.5135000000000002E-3</v>
      </c>
      <c r="J4119">
        <v>0</v>
      </c>
      <c r="K4119">
        <v>0.86846599999999996</v>
      </c>
      <c r="L4119">
        <v>2.8949000000000002E-3</v>
      </c>
      <c r="M4119">
        <v>0.11586780000000001</v>
      </c>
      <c r="O4119" t="str">
        <f>Table_Index[[#This Row],[ID]]&amp;Table_Index[[#This Row],[year]]</f>
        <v>93242004</v>
      </c>
      <c r="R4119" t="str">
        <f t="shared" si="184"/>
        <v/>
      </c>
    </row>
    <row r="4120" spans="1:18" x14ac:dyDescent="0.3">
      <c r="A4120">
        <v>9324</v>
      </c>
      <c r="B4120">
        <v>2004</v>
      </c>
      <c r="C4120">
        <v>2</v>
      </c>
      <c r="D4120">
        <v>1.1242200000000001E-2</v>
      </c>
      <c r="E4120">
        <v>2.895E-3</v>
      </c>
      <c r="F4120">
        <v>3.7634999999999999E-3</v>
      </c>
      <c r="G4120">
        <v>9.6500000000000006E-3</v>
      </c>
      <c r="H4120">
        <v>2.4125000000000001E-3</v>
      </c>
      <c r="I4120">
        <v>0</v>
      </c>
      <c r="J4120">
        <v>2.4125000000000001E-3</v>
      </c>
      <c r="K4120">
        <v>0.96499970000000002</v>
      </c>
      <c r="L4120">
        <v>2.1229999999999999E-3</v>
      </c>
      <c r="M4120">
        <v>5.0149999999999999E-4</v>
      </c>
      <c r="O4120" t="str">
        <f>Table_Index[[#This Row],[ID]]&amp;Table_Index[[#This Row],[year]]</f>
        <v>93242004</v>
      </c>
      <c r="R4120" t="str">
        <f t="shared" si="184"/>
        <v/>
      </c>
    </row>
    <row r="4121" spans="1:18" x14ac:dyDescent="0.3">
      <c r="A4121">
        <v>9324</v>
      </c>
      <c r="B4121">
        <v>2004</v>
      </c>
      <c r="C4121">
        <v>3</v>
      </c>
      <c r="D4121">
        <v>0.15199489999999999</v>
      </c>
      <c r="E4121">
        <v>0.41038629999999998</v>
      </c>
      <c r="F4121">
        <v>0.25459150000000003</v>
      </c>
      <c r="G4121">
        <v>0</v>
      </c>
      <c r="H4121">
        <v>0</v>
      </c>
      <c r="I4121">
        <v>0</v>
      </c>
      <c r="J4121">
        <v>0</v>
      </c>
      <c r="K4121">
        <v>0.15199489999999999</v>
      </c>
      <c r="L4121">
        <v>0</v>
      </c>
      <c r="M4121">
        <v>3.1032299999999999E-2</v>
      </c>
      <c r="O4121" t="str">
        <f>Table_Index[[#This Row],[ID]]&amp;Table_Index[[#This Row],[year]]</f>
        <v>93242004</v>
      </c>
      <c r="R4121" t="str">
        <f t="shared" si="184"/>
        <v/>
      </c>
    </row>
    <row r="4122" spans="1:18" x14ac:dyDescent="0.3">
      <c r="A4122">
        <v>9324</v>
      </c>
      <c r="B4122">
        <v>2004</v>
      </c>
      <c r="C4122">
        <v>4</v>
      </c>
      <c r="D4122">
        <v>0.29397570000000001</v>
      </c>
      <c r="E4122">
        <v>4.7278399999999998E-2</v>
      </c>
      <c r="F4122">
        <v>0.11346820000000001</v>
      </c>
      <c r="G4122">
        <v>0.23008819999999999</v>
      </c>
      <c r="H4122">
        <v>6.3037899999999994E-2</v>
      </c>
      <c r="I4122">
        <v>0</v>
      </c>
      <c r="J4122">
        <v>3.1518900000000002E-2</v>
      </c>
      <c r="K4122">
        <v>7.5645500000000004E-2</v>
      </c>
      <c r="L4122">
        <v>0.13868330000000001</v>
      </c>
      <c r="M4122">
        <v>6.3038E-3</v>
      </c>
      <c r="O4122" t="str">
        <f>Table_Index[[#This Row],[ID]]&amp;Table_Index[[#This Row],[year]]</f>
        <v>93242004</v>
      </c>
      <c r="R4122" t="str">
        <f t="shared" si="184"/>
        <v/>
      </c>
    </row>
    <row r="4123" spans="1:18" x14ac:dyDescent="0.3">
      <c r="A4123">
        <v>9324</v>
      </c>
      <c r="B4123">
        <v>2005</v>
      </c>
      <c r="C4123">
        <v>1</v>
      </c>
      <c r="D4123">
        <v>0.1091131</v>
      </c>
      <c r="E4123">
        <v>8.7988800000000006E-2</v>
      </c>
      <c r="F4123">
        <v>0.12569830000000001</v>
      </c>
      <c r="G4123">
        <v>3.3519599999999997E-2</v>
      </c>
      <c r="H4123">
        <v>1.0474900000000001E-2</v>
      </c>
      <c r="I4123">
        <v>0.1780726</v>
      </c>
      <c r="J4123">
        <v>0.17283519999999999</v>
      </c>
      <c r="K4123">
        <v>4.1899400000000003E-2</v>
      </c>
      <c r="L4123">
        <v>0.23882680000000001</v>
      </c>
      <c r="M4123">
        <v>1.5712E-3</v>
      </c>
      <c r="O4123" t="str">
        <f>Table_Index[[#This Row],[ID]]&amp;Table_Index[[#This Row],[year]]</f>
        <v>93242005</v>
      </c>
      <c r="R4123" t="str">
        <f t="shared" si="184"/>
        <v/>
      </c>
    </row>
    <row r="4124" spans="1:18" x14ac:dyDescent="0.3">
      <c r="A4124">
        <v>9324</v>
      </c>
      <c r="B4124">
        <v>2005</v>
      </c>
      <c r="C4124">
        <v>2</v>
      </c>
      <c r="D4124">
        <v>0.14564940000000001</v>
      </c>
      <c r="E4124">
        <v>6.43127E-2</v>
      </c>
      <c r="F4124">
        <v>0.18915509999999999</v>
      </c>
      <c r="G4124">
        <v>3.4047899999999999E-2</v>
      </c>
      <c r="H4124">
        <v>8.3228200000000002E-2</v>
      </c>
      <c r="I4124">
        <v>0.26481710000000003</v>
      </c>
      <c r="J4124">
        <v>0</v>
      </c>
      <c r="K4124">
        <v>7.5661999999999993E-2</v>
      </c>
      <c r="L4124">
        <v>0.1134931</v>
      </c>
      <c r="M4124">
        <v>2.9634299999999999E-2</v>
      </c>
      <c r="O4124" t="str">
        <f>Table_Index[[#This Row],[ID]]&amp;Table_Index[[#This Row],[year]]</f>
        <v>93242005</v>
      </c>
      <c r="R4124" t="str">
        <f t="shared" si="184"/>
        <v/>
      </c>
    </row>
    <row r="4125" spans="1:18" x14ac:dyDescent="0.3">
      <c r="A4125">
        <v>9324</v>
      </c>
      <c r="B4125">
        <v>2005</v>
      </c>
      <c r="C4125">
        <v>3</v>
      </c>
      <c r="D4125">
        <v>0.1286455</v>
      </c>
      <c r="E4125">
        <v>0</v>
      </c>
      <c r="F4125">
        <v>0.2644379</v>
      </c>
      <c r="G4125">
        <v>4.7646500000000001E-2</v>
      </c>
      <c r="H4125">
        <v>0</v>
      </c>
      <c r="I4125">
        <v>0</v>
      </c>
      <c r="J4125">
        <v>0.14293939999999999</v>
      </c>
      <c r="K4125">
        <v>0.26999659999999998</v>
      </c>
      <c r="L4125">
        <v>0.11911620000000001</v>
      </c>
      <c r="M4125">
        <v>2.7217999999999999E-2</v>
      </c>
      <c r="O4125" t="str">
        <f>Table_Index[[#This Row],[ID]]&amp;Table_Index[[#This Row],[year]]</f>
        <v>93242005</v>
      </c>
      <c r="R4125" t="str">
        <f t="shared" si="184"/>
        <v/>
      </c>
    </row>
    <row r="4126" spans="1:18" x14ac:dyDescent="0.3">
      <c r="A4126">
        <v>9324</v>
      </c>
      <c r="B4126">
        <v>2005</v>
      </c>
      <c r="C4126">
        <v>4</v>
      </c>
      <c r="D4126">
        <v>1.10785E-2</v>
      </c>
      <c r="E4126">
        <v>0</v>
      </c>
      <c r="F4126">
        <v>0.1123236</v>
      </c>
      <c r="G4126">
        <v>6.1547200000000003E-2</v>
      </c>
      <c r="H4126">
        <v>1.38481E-2</v>
      </c>
      <c r="I4126">
        <v>0.29542639999999998</v>
      </c>
      <c r="J4126">
        <v>0.1230943</v>
      </c>
      <c r="K4126">
        <v>8.1242300000000003E-2</v>
      </c>
      <c r="L4126">
        <v>0.28362989999999999</v>
      </c>
      <c r="M4126">
        <v>1.7809700000000001E-2</v>
      </c>
      <c r="O4126" t="str">
        <f>Table_Index[[#This Row],[ID]]&amp;Table_Index[[#This Row],[year]]</f>
        <v>93242005</v>
      </c>
      <c r="R4126" t="str">
        <f t="shared" si="184"/>
        <v/>
      </c>
    </row>
    <row r="4127" spans="1:18" x14ac:dyDescent="0.3">
      <c r="A4127">
        <v>9324</v>
      </c>
      <c r="B4127">
        <v>2006</v>
      </c>
      <c r="C4127">
        <v>1</v>
      </c>
      <c r="D4127">
        <v>6.6494200000000003E-2</v>
      </c>
      <c r="E4127">
        <v>0.12665560000000001</v>
      </c>
      <c r="F4127">
        <v>0.1017768</v>
      </c>
      <c r="G4127">
        <v>5.0209900000000002E-2</v>
      </c>
      <c r="H4127">
        <v>0</v>
      </c>
      <c r="I4127">
        <v>0.2714048</v>
      </c>
      <c r="J4127">
        <v>0.1519867</v>
      </c>
      <c r="K4127">
        <v>5.2342399999999997E-2</v>
      </c>
      <c r="L4127">
        <v>0.16701830000000001</v>
      </c>
      <c r="M4127">
        <v>1.21114E-2</v>
      </c>
      <c r="O4127" t="str">
        <f>Table_Index[[#This Row],[ID]]&amp;Table_Index[[#This Row],[year]]</f>
        <v>93242006</v>
      </c>
      <c r="R4127" t="str">
        <f t="shared" si="184"/>
        <v/>
      </c>
    </row>
    <row r="4128" spans="1:18" x14ac:dyDescent="0.3">
      <c r="A4128">
        <v>9324</v>
      </c>
      <c r="B4128">
        <v>2006</v>
      </c>
      <c r="C4128">
        <v>2</v>
      </c>
      <c r="D4128">
        <v>2.09172E-2</v>
      </c>
      <c r="E4128">
        <v>0</v>
      </c>
      <c r="F4128">
        <v>0.13387009999999999</v>
      </c>
      <c r="G4128">
        <v>2.5565500000000001E-2</v>
      </c>
      <c r="H4128">
        <v>1.7430999999999999E-2</v>
      </c>
      <c r="I4128">
        <v>0.50201269999999998</v>
      </c>
      <c r="J4128">
        <v>0.104586</v>
      </c>
      <c r="K4128">
        <v>8.7154999999999996E-2</v>
      </c>
      <c r="L4128">
        <v>9.7613599999999995E-2</v>
      </c>
      <c r="M4128">
        <v>1.08491E-2</v>
      </c>
      <c r="O4128" t="str">
        <f>Table_Index[[#This Row],[ID]]&amp;Table_Index[[#This Row],[year]]</f>
        <v>93242006</v>
      </c>
      <c r="R4128" t="str">
        <f t="shared" si="184"/>
        <v/>
      </c>
    </row>
    <row r="4129" spans="1:18" x14ac:dyDescent="0.3">
      <c r="A4129">
        <v>9324</v>
      </c>
      <c r="B4129">
        <v>2006</v>
      </c>
      <c r="C4129">
        <v>3</v>
      </c>
      <c r="D4129">
        <v>0</v>
      </c>
      <c r="E4129">
        <v>0.18254919999999999</v>
      </c>
      <c r="F4129">
        <v>0.1673367</v>
      </c>
      <c r="G4129">
        <v>8.3668400000000004E-2</v>
      </c>
      <c r="H4129">
        <v>8.1495200000000004E-2</v>
      </c>
      <c r="I4129">
        <v>0</v>
      </c>
      <c r="J4129">
        <v>0.17928939999999999</v>
      </c>
      <c r="K4129">
        <v>0.17928939999999999</v>
      </c>
      <c r="L4129">
        <v>0.117353</v>
      </c>
      <c r="M4129">
        <v>9.0188000000000004E-3</v>
      </c>
      <c r="O4129" t="str">
        <f>Table_Index[[#This Row],[ID]]&amp;Table_Index[[#This Row],[year]]</f>
        <v>93242006</v>
      </c>
      <c r="R4129" t="str">
        <f t="shared" si="184"/>
        <v/>
      </c>
    </row>
    <row r="4130" spans="1:18" x14ac:dyDescent="0.3">
      <c r="A4130">
        <v>9324</v>
      </c>
      <c r="B4130">
        <v>2006</v>
      </c>
      <c r="C4130">
        <v>4</v>
      </c>
      <c r="D4130">
        <v>6.3721299999999995E-2</v>
      </c>
      <c r="E4130">
        <v>1.8691599999999999E-2</v>
      </c>
      <c r="F4130">
        <v>0.11328240000000001</v>
      </c>
      <c r="G4130">
        <v>2.3789299999999999E-2</v>
      </c>
      <c r="H4130">
        <v>3.50467E-2</v>
      </c>
      <c r="I4130">
        <v>0.46728969999999997</v>
      </c>
      <c r="J4130">
        <v>3.9648799999999998E-2</v>
      </c>
      <c r="K4130">
        <v>0.1076182</v>
      </c>
      <c r="L4130">
        <v>9.9122100000000005E-2</v>
      </c>
      <c r="M4130">
        <v>3.1789900000000003E-2</v>
      </c>
      <c r="O4130" t="str">
        <f>Table_Index[[#This Row],[ID]]&amp;Table_Index[[#This Row],[year]]</f>
        <v>93242006</v>
      </c>
      <c r="R4130" t="str">
        <f t="shared" si="184"/>
        <v/>
      </c>
    </row>
    <row r="4131" spans="1:18" x14ac:dyDescent="0.3">
      <c r="A4131">
        <v>9324</v>
      </c>
      <c r="B4131">
        <v>2007</v>
      </c>
      <c r="C4131">
        <v>1</v>
      </c>
      <c r="D4131">
        <v>8.6791199999999999E-2</v>
      </c>
      <c r="E4131">
        <v>0</v>
      </c>
      <c r="F4131">
        <v>0.14465210000000001</v>
      </c>
      <c r="G4131">
        <v>2.8930399999999998E-2</v>
      </c>
      <c r="H4131">
        <v>9.6434699999999998E-2</v>
      </c>
      <c r="I4131">
        <v>0.29904029999999998</v>
      </c>
      <c r="J4131">
        <v>0.14465210000000001</v>
      </c>
      <c r="K4131">
        <v>5.5449999999999999E-2</v>
      </c>
      <c r="L4131">
        <v>0.13380310000000001</v>
      </c>
      <c r="M4131">
        <v>1.02462E-2</v>
      </c>
      <c r="O4131" t="str">
        <f>Table_Index[[#This Row],[ID]]&amp;Table_Index[[#This Row],[year]]</f>
        <v>93242007</v>
      </c>
      <c r="R4131" t="str">
        <f t="shared" si="184"/>
        <v/>
      </c>
    </row>
    <row r="4132" spans="1:18" x14ac:dyDescent="0.3">
      <c r="A4132">
        <v>9324</v>
      </c>
      <c r="B4132">
        <v>2007</v>
      </c>
      <c r="C4132">
        <v>2</v>
      </c>
      <c r="D4132">
        <v>6.9889300000000001E-2</v>
      </c>
      <c r="E4132">
        <v>4.3680799999999999E-2</v>
      </c>
      <c r="F4132">
        <v>0.13977870000000001</v>
      </c>
      <c r="G4132">
        <v>3.4944700000000002E-2</v>
      </c>
      <c r="H4132">
        <v>5.4164200000000003E-2</v>
      </c>
      <c r="I4132">
        <v>0</v>
      </c>
      <c r="J4132">
        <v>0.13977870000000001</v>
      </c>
      <c r="K4132">
        <v>0.12230630000000001</v>
      </c>
      <c r="L4132">
        <v>0.37390800000000002</v>
      </c>
      <c r="M4132">
        <v>2.1549200000000001E-2</v>
      </c>
      <c r="O4132" t="str">
        <f>Table_Index[[#This Row],[ID]]&amp;Table_Index[[#This Row],[year]]</f>
        <v>93242007</v>
      </c>
      <c r="R4132" t="str">
        <f t="shared" si="184"/>
        <v/>
      </c>
    </row>
    <row r="4133" spans="1:18" x14ac:dyDescent="0.3">
      <c r="A4133">
        <v>9324</v>
      </c>
      <c r="B4133">
        <v>2007</v>
      </c>
      <c r="C4133">
        <v>3</v>
      </c>
      <c r="D4133">
        <v>9.1621499999999995E-2</v>
      </c>
      <c r="E4133">
        <v>0.1135804</v>
      </c>
      <c r="F4133">
        <v>0.15333359999999999</v>
      </c>
      <c r="G4133">
        <v>0.21239540000000001</v>
      </c>
      <c r="H4133">
        <v>3.2256800000000002E-2</v>
      </c>
      <c r="I4133">
        <v>0</v>
      </c>
      <c r="J4133">
        <v>0.18172869999999999</v>
      </c>
      <c r="K4133">
        <v>8.8592699999999996E-2</v>
      </c>
      <c r="L4133">
        <v>0.1181237</v>
      </c>
      <c r="M4133">
        <v>8.3671000000000006E-3</v>
      </c>
      <c r="O4133" t="str">
        <f>Table_Index[[#This Row],[ID]]&amp;Table_Index[[#This Row],[year]]</f>
        <v>93242007</v>
      </c>
      <c r="R4133" t="str">
        <f t="shared" si="184"/>
        <v/>
      </c>
    </row>
    <row r="4134" spans="1:18" x14ac:dyDescent="0.3">
      <c r="A4134">
        <v>9324</v>
      </c>
      <c r="B4134">
        <v>2007</v>
      </c>
      <c r="C4134">
        <v>4</v>
      </c>
      <c r="D4134">
        <v>0.10381650000000001</v>
      </c>
      <c r="E4134">
        <v>0</v>
      </c>
      <c r="F4134">
        <v>0.182366</v>
      </c>
      <c r="G4134">
        <v>2.69585E-2</v>
      </c>
      <c r="H4134">
        <v>4.2499200000000001E-2</v>
      </c>
      <c r="I4134">
        <v>6.3431699999999994E-2</v>
      </c>
      <c r="J4134">
        <v>0.15620039999999999</v>
      </c>
      <c r="K4134">
        <v>0.182366</v>
      </c>
      <c r="L4134">
        <v>0.23390420000000001</v>
      </c>
      <c r="M4134">
        <v>8.4575999999999991E-3</v>
      </c>
      <c r="O4134" t="str">
        <f>Table_Index[[#This Row],[ID]]&amp;Table_Index[[#This Row],[year]]</f>
        <v>93242007</v>
      </c>
      <c r="R4134" t="str">
        <f t="shared" si="184"/>
        <v/>
      </c>
    </row>
    <row r="4135" spans="1:18" x14ac:dyDescent="0.3">
      <c r="A4135">
        <v>9324</v>
      </c>
      <c r="B4135">
        <v>2008</v>
      </c>
      <c r="C4135">
        <v>1</v>
      </c>
      <c r="D4135">
        <v>5.1175999999999999E-2</v>
      </c>
      <c r="E4135">
        <v>4.2861900000000001E-2</v>
      </c>
      <c r="F4135">
        <v>8.2163299999999995E-2</v>
      </c>
      <c r="G4135">
        <v>4.2255399999999999E-2</v>
      </c>
      <c r="H4135">
        <v>5.0862999999999998E-2</v>
      </c>
      <c r="I4135">
        <v>0.28170279999999998</v>
      </c>
      <c r="J4135">
        <v>0.1197237</v>
      </c>
      <c r="K4135">
        <v>0.2168543</v>
      </c>
      <c r="L4135">
        <v>0.10329099999999999</v>
      </c>
      <c r="M4135">
        <v>9.1083999999999991E-3</v>
      </c>
      <c r="O4135" t="str">
        <f>Table_Index[[#This Row],[ID]]&amp;Table_Index[[#This Row],[year]]</f>
        <v>93242008</v>
      </c>
      <c r="R4135" t="str">
        <f t="shared" si="184"/>
        <v/>
      </c>
    </row>
    <row r="4136" spans="1:18" x14ac:dyDescent="0.3">
      <c r="A4136">
        <v>9324</v>
      </c>
      <c r="B4136">
        <v>2008</v>
      </c>
      <c r="C4136">
        <v>2</v>
      </c>
      <c r="D4136">
        <v>8.1691E-2</v>
      </c>
      <c r="E4136">
        <v>0</v>
      </c>
      <c r="F4136">
        <v>0.1989909</v>
      </c>
      <c r="G4136">
        <v>3.1419599999999999E-2</v>
      </c>
      <c r="H4136">
        <v>3.7303099999999999E-2</v>
      </c>
      <c r="I4136">
        <v>0.3644675</v>
      </c>
      <c r="J4136">
        <v>0.11520519999999999</v>
      </c>
      <c r="K4136">
        <v>0.1120633</v>
      </c>
      <c r="L4136">
        <v>4.7129400000000002E-2</v>
      </c>
      <c r="M4136">
        <v>1.1730000000000001E-2</v>
      </c>
      <c r="O4136" t="str">
        <f>Table_Index[[#This Row],[ID]]&amp;Table_Index[[#This Row],[year]]</f>
        <v>93242008</v>
      </c>
      <c r="R4136" t="str">
        <f t="shared" si="184"/>
        <v/>
      </c>
    </row>
    <row r="4137" spans="1:18" x14ac:dyDescent="0.3">
      <c r="A4137">
        <v>9324</v>
      </c>
      <c r="B4137">
        <v>2008</v>
      </c>
      <c r="C4137">
        <v>3</v>
      </c>
      <c r="D4137">
        <v>6.3307199999999994E-2</v>
      </c>
      <c r="E4137">
        <v>7.5968599999999997E-2</v>
      </c>
      <c r="F4137">
        <v>0.15801470000000001</v>
      </c>
      <c r="G4137">
        <v>1.5193699999999999E-2</v>
      </c>
      <c r="H4137">
        <v>3.7984E-3</v>
      </c>
      <c r="I4137">
        <v>0.41782730000000001</v>
      </c>
      <c r="J4137">
        <v>0.1202836</v>
      </c>
      <c r="K4137">
        <v>4.7480399999999999E-2</v>
      </c>
      <c r="L4137">
        <v>9.4960699999999995E-2</v>
      </c>
      <c r="M4137">
        <v>3.1654000000000001E-3</v>
      </c>
      <c r="O4137" t="str">
        <f>Table_Index[[#This Row],[ID]]&amp;Table_Index[[#This Row],[year]]</f>
        <v>93242008</v>
      </c>
      <c r="R4137" t="str">
        <f t="shared" si="184"/>
        <v/>
      </c>
    </row>
    <row r="4138" spans="1:18" x14ac:dyDescent="0.3">
      <c r="A4138">
        <v>9324</v>
      </c>
      <c r="B4138">
        <v>2008</v>
      </c>
      <c r="C4138">
        <v>4</v>
      </c>
      <c r="D4138">
        <v>0.1097514</v>
      </c>
      <c r="E4138">
        <v>1.89321E-2</v>
      </c>
      <c r="F4138">
        <v>0.30115789999999998</v>
      </c>
      <c r="G4138">
        <v>0.17560220000000001</v>
      </c>
      <c r="H4138">
        <v>7.2435899999999998E-2</v>
      </c>
      <c r="I4138">
        <v>0</v>
      </c>
      <c r="J4138">
        <v>0.15804199999999999</v>
      </c>
      <c r="K4138">
        <v>6.0363300000000002E-2</v>
      </c>
      <c r="L4138">
        <v>8.7801100000000007E-2</v>
      </c>
      <c r="M4138">
        <v>1.5914000000000001E-2</v>
      </c>
      <c r="O4138" t="str">
        <f>Table_Index[[#This Row],[ID]]&amp;Table_Index[[#This Row],[year]]</f>
        <v>93242008</v>
      </c>
      <c r="R4138" t="str">
        <f t="shared" si="184"/>
        <v/>
      </c>
    </row>
    <row r="4139" spans="1:18" x14ac:dyDescent="0.3">
      <c r="A4139">
        <v>9324</v>
      </c>
      <c r="B4139">
        <v>2009</v>
      </c>
      <c r="C4139">
        <v>1</v>
      </c>
      <c r="D4139">
        <v>0</v>
      </c>
      <c r="E4139">
        <v>0.1118302</v>
      </c>
      <c r="F4139">
        <v>0.1001629</v>
      </c>
      <c r="G4139">
        <v>3.5222099999999999E-2</v>
      </c>
      <c r="H4139">
        <v>5.2392999999999997E-3</v>
      </c>
      <c r="I4139">
        <v>0.39624880000000001</v>
      </c>
      <c r="J4139">
        <v>0.1109497</v>
      </c>
      <c r="K4139">
        <v>0.15244569999999999</v>
      </c>
      <c r="L4139">
        <v>3.9624899999999998E-2</v>
      </c>
      <c r="M4139">
        <v>4.8276300000000001E-2</v>
      </c>
      <c r="O4139" t="str">
        <f>Table_Index[[#This Row],[ID]]&amp;Table_Index[[#This Row],[year]]</f>
        <v>93242009</v>
      </c>
      <c r="R4139" t="str">
        <f t="shared" si="184"/>
        <v/>
      </c>
    </row>
    <row r="4140" spans="1:18" x14ac:dyDescent="0.3">
      <c r="A4140">
        <v>9324</v>
      </c>
      <c r="B4140">
        <v>2009</v>
      </c>
      <c r="C4140">
        <v>2</v>
      </c>
      <c r="D4140">
        <v>8.6127700000000001E-2</v>
      </c>
      <c r="E4140">
        <v>4.2489699999999998E-2</v>
      </c>
      <c r="F4140">
        <v>8.9572799999999994E-2</v>
      </c>
      <c r="G4140">
        <v>4.8231499999999997E-2</v>
      </c>
      <c r="H4140">
        <v>4.3982500000000001E-2</v>
      </c>
      <c r="I4140">
        <v>0.45934779999999997</v>
      </c>
      <c r="J4140">
        <v>0.13780429999999999</v>
      </c>
      <c r="K4140">
        <v>4.1341299999999997E-2</v>
      </c>
      <c r="L4140">
        <v>4.0192899999999997E-2</v>
      </c>
      <c r="M4140">
        <v>1.0909500000000001E-2</v>
      </c>
      <c r="O4140" t="str">
        <f>Table_Index[[#This Row],[ID]]&amp;Table_Index[[#This Row],[year]]</f>
        <v>93242009</v>
      </c>
      <c r="R4140" t="str">
        <f t="shared" si="184"/>
        <v/>
      </c>
    </row>
    <row r="4141" spans="1:18" x14ac:dyDescent="0.3">
      <c r="A4141">
        <v>9324</v>
      </c>
      <c r="B4141">
        <v>2009</v>
      </c>
      <c r="C4141">
        <v>3</v>
      </c>
      <c r="D4141">
        <v>2.1197400000000002E-2</v>
      </c>
      <c r="E4141">
        <v>0</v>
      </c>
      <c r="F4141">
        <v>7.94903E-2</v>
      </c>
      <c r="G4141">
        <v>0.14983279999999999</v>
      </c>
      <c r="H4141">
        <v>3.8483400000000001E-2</v>
      </c>
      <c r="I4141">
        <v>0.45423010000000003</v>
      </c>
      <c r="J4141">
        <v>0.12617500000000001</v>
      </c>
      <c r="K4141">
        <v>3.9114299999999998E-2</v>
      </c>
      <c r="L4141">
        <v>7.5704999999999995E-2</v>
      </c>
      <c r="M4141">
        <v>1.5771899999999998E-2</v>
      </c>
      <c r="O4141" t="str">
        <f>Table_Index[[#This Row],[ID]]&amp;Table_Index[[#This Row],[year]]</f>
        <v>93242009</v>
      </c>
      <c r="R4141" t="str">
        <f t="shared" si="184"/>
        <v/>
      </c>
    </row>
    <row r="4142" spans="1:18" x14ac:dyDescent="0.3">
      <c r="A4142">
        <v>9324</v>
      </c>
      <c r="B4142">
        <v>2009</v>
      </c>
      <c r="C4142">
        <v>4</v>
      </c>
      <c r="D4142">
        <v>4.6453800000000003E-2</v>
      </c>
      <c r="E4142">
        <v>3.8007699999999998E-2</v>
      </c>
      <c r="F4142">
        <v>0.1140229</v>
      </c>
      <c r="G4142">
        <v>2.9983800000000001E-2</v>
      </c>
      <c r="H4142">
        <v>3.4840299999999998E-2</v>
      </c>
      <c r="I4142">
        <v>0.38007649999999998</v>
      </c>
      <c r="J4142">
        <v>8.4461400000000006E-2</v>
      </c>
      <c r="K4142">
        <v>4.3920000000000001E-2</v>
      </c>
      <c r="L4142">
        <v>0.2031298</v>
      </c>
      <c r="M4142">
        <v>2.5103799999999999E-2</v>
      </c>
      <c r="O4142" t="str">
        <f>Table_Index[[#This Row],[ID]]&amp;Table_Index[[#This Row],[year]]</f>
        <v>93242009</v>
      </c>
      <c r="R4142" t="str">
        <f t="shared" si="184"/>
        <v/>
      </c>
    </row>
    <row r="4143" spans="1:18" x14ac:dyDescent="0.3">
      <c r="A4143">
        <v>9324</v>
      </c>
      <c r="B4143">
        <v>2010</v>
      </c>
      <c r="C4143">
        <v>1</v>
      </c>
      <c r="D4143">
        <v>8.5812200000000005E-2</v>
      </c>
      <c r="E4143">
        <v>7.0668900000000007E-2</v>
      </c>
      <c r="F4143">
        <v>0.18171999999999999</v>
      </c>
      <c r="G4143">
        <v>7.5716699999999998E-2</v>
      </c>
      <c r="H4143">
        <v>8.0259700000000003E-2</v>
      </c>
      <c r="I4143">
        <v>0</v>
      </c>
      <c r="J4143">
        <v>0.24027419999999999</v>
      </c>
      <c r="K4143">
        <v>8.2026399999999999E-2</v>
      </c>
      <c r="L4143">
        <v>0.15143329999999999</v>
      </c>
      <c r="M4143">
        <v>3.2088699999999998E-2</v>
      </c>
      <c r="O4143" t="str">
        <f>Table_Index[[#This Row],[ID]]&amp;Table_Index[[#This Row],[year]]</f>
        <v>93242010</v>
      </c>
      <c r="R4143" t="str">
        <f t="shared" si="184"/>
        <v/>
      </c>
    </row>
    <row r="4144" spans="1:18" x14ac:dyDescent="0.3">
      <c r="A4144">
        <v>9324</v>
      </c>
      <c r="B4144">
        <v>2010</v>
      </c>
      <c r="C4144">
        <v>2</v>
      </c>
      <c r="D4144">
        <v>7.7476500000000004E-2</v>
      </c>
      <c r="E4144">
        <v>3.87382E-2</v>
      </c>
      <c r="F4144">
        <v>0.12499540000000001</v>
      </c>
      <c r="G4144">
        <v>3.2643400000000003E-2</v>
      </c>
      <c r="H4144">
        <v>4.3903299999999999E-2</v>
      </c>
      <c r="I4144">
        <v>0.38738240000000002</v>
      </c>
      <c r="J4144">
        <v>0.1239624</v>
      </c>
      <c r="K4144">
        <v>0.1012728</v>
      </c>
      <c r="L4144">
        <v>5.1651000000000002E-2</v>
      </c>
      <c r="M4144">
        <v>1.7974500000000001E-2</v>
      </c>
      <c r="O4144" t="str">
        <f>Table_Index[[#This Row],[ID]]&amp;Table_Index[[#This Row],[year]]</f>
        <v>93242010</v>
      </c>
      <c r="R4144" t="str">
        <f t="shared" si="184"/>
        <v/>
      </c>
    </row>
    <row r="4145" spans="1:18" x14ac:dyDescent="0.3">
      <c r="A4145">
        <v>9324</v>
      </c>
      <c r="B4145">
        <v>2010</v>
      </c>
      <c r="C4145">
        <v>3</v>
      </c>
      <c r="D4145">
        <v>7.4844099999999997E-2</v>
      </c>
      <c r="E4145">
        <v>4.8390599999999999E-2</v>
      </c>
      <c r="F4145">
        <v>0.15807589999999999</v>
      </c>
      <c r="G4145">
        <v>0.1064592</v>
      </c>
      <c r="H4145">
        <v>4.6132300000000001E-2</v>
      </c>
      <c r="I4145">
        <v>0.32905580000000001</v>
      </c>
      <c r="J4145">
        <v>0.1032332</v>
      </c>
      <c r="K4145">
        <v>5.1616599999999999E-2</v>
      </c>
      <c r="L4145">
        <v>4.4519299999999998E-2</v>
      </c>
      <c r="M4145">
        <v>3.7672999999999998E-2</v>
      </c>
      <c r="O4145" t="str">
        <f>Table_Index[[#This Row],[ID]]&amp;Table_Index[[#This Row],[year]]</f>
        <v>93242010</v>
      </c>
      <c r="R4145" t="str">
        <f t="shared" si="184"/>
        <v/>
      </c>
    </row>
    <row r="4146" spans="1:18" x14ac:dyDescent="0.3">
      <c r="A4146">
        <v>9324</v>
      </c>
      <c r="B4146">
        <v>2010</v>
      </c>
      <c r="C4146">
        <v>4</v>
      </c>
      <c r="D4146">
        <v>7.6085799999999995E-2</v>
      </c>
      <c r="E4146">
        <v>0</v>
      </c>
      <c r="F4146">
        <v>0.25361929999999999</v>
      </c>
      <c r="G4146">
        <v>0.28056639999999999</v>
      </c>
      <c r="H4146">
        <v>6.7103499999999996E-2</v>
      </c>
      <c r="I4146">
        <v>0</v>
      </c>
      <c r="J4146">
        <v>0.1268097</v>
      </c>
      <c r="K4146">
        <v>6.60467E-2</v>
      </c>
      <c r="L4146">
        <v>9.9334199999999997E-2</v>
      </c>
      <c r="M4146">
        <v>3.0434300000000001E-2</v>
      </c>
      <c r="O4146" t="str">
        <f>Table_Index[[#This Row],[ID]]&amp;Table_Index[[#This Row],[year]]</f>
        <v>93242010</v>
      </c>
      <c r="R4146" t="str">
        <f t="shared" si="184"/>
        <v/>
      </c>
    </row>
    <row r="4147" spans="1:18" x14ac:dyDescent="0.3">
      <c r="A4147">
        <v>9324</v>
      </c>
      <c r="B4147">
        <v>2011</v>
      </c>
      <c r="C4147">
        <v>1</v>
      </c>
      <c r="D4147">
        <v>9.1615000000000002E-2</v>
      </c>
      <c r="E4147">
        <v>6.6629099999999997E-2</v>
      </c>
      <c r="F4147">
        <v>0.33314529999999998</v>
      </c>
      <c r="G4147">
        <v>0.11560140000000001</v>
      </c>
      <c r="H4147">
        <v>7.7039899999999994E-2</v>
      </c>
      <c r="I4147">
        <v>0</v>
      </c>
      <c r="J4147">
        <v>0.11660089999999999</v>
      </c>
      <c r="K4147">
        <v>4.9971799999999997E-2</v>
      </c>
      <c r="L4147">
        <v>0.1082722</v>
      </c>
      <c r="M4147">
        <v>4.1124500000000001E-2</v>
      </c>
      <c r="O4147" t="str">
        <f>Table_Index[[#This Row],[ID]]&amp;Table_Index[[#This Row],[year]]</f>
        <v>93242011</v>
      </c>
      <c r="R4147" t="str">
        <f t="shared" si="184"/>
        <v/>
      </c>
    </row>
    <row r="4148" spans="1:18" x14ac:dyDescent="0.3">
      <c r="A4148">
        <v>9324</v>
      </c>
      <c r="B4148">
        <v>2011</v>
      </c>
      <c r="C4148">
        <v>2</v>
      </c>
      <c r="D4148">
        <v>5.1581799999999997E-2</v>
      </c>
      <c r="E4148">
        <v>0.1179014</v>
      </c>
      <c r="F4148">
        <v>0.43328749999999999</v>
      </c>
      <c r="G4148">
        <v>7.3688400000000001E-2</v>
      </c>
      <c r="H4148">
        <v>9.3338599999999994E-2</v>
      </c>
      <c r="I4148">
        <v>0</v>
      </c>
      <c r="J4148">
        <v>0</v>
      </c>
      <c r="K4148">
        <v>3.9791699999999999E-2</v>
      </c>
      <c r="L4148">
        <v>0.17685200000000001</v>
      </c>
      <c r="M4148">
        <v>1.35587E-2</v>
      </c>
      <c r="O4148" t="str">
        <f>Table_Index[[#This Row],[ID]]&amp;Table_Index[[#This Row],[year]]</f>
        <v>93242011</v>
      </c>
      <c r="R4148" t="str">
        <f t="shared" si="184"/>
        <v/>
      </c>
    </row>
    <row r="4149" spans="1:18" x14ac:dyDescent="0.3">
      <c r="A4149">
        <v>9324</v>
      </c>
      <c r="B4149">
        <v>2011</v>
      </c>
      <c r="C4149">
        <v>3</v>
      </c>
      <c r="D4149">
        <v>0.20370659999999999</v>
      </c>
      <c r="E4149">
        <v>0</v>
      </c>
      <c r="F4149">
        <v>0.24780940000000001</v>
      </c>
      <c r="G4149">
        <v>0.24606140000000001</v>
      </c>
      <c r="H4149">
        <v>6.0507E-3</v>
      </c>
      <c r="I4149">
        <v>0</v>
      </c>
      <c r="J4149">
        <v>0.1129462</v>
      </c>
      <c r="K4149">
        <v>6.2523800000000004E-2</v>
      </c>
      <c r="L4149">
        <v>0.10050870000000001</v>
      </c>
      <c r="M4149">
        <v>2.0393100000000001E-2</v>
      </c>
      <c r="O4149" t="str">
        <f>Table_Index[[#This Row],[ID]]&amp;Table_Index[[#This Row],[year]]</f>
        <v>93242011</v>
      </c>
      <c r="R4149" t="str">
        <f t="shared" si="184"/>
        <v/>
      </c>
    </row>
    <row r="4150" spans="1:18" x14ac:dyDescent="0.3">
      <c r="A4150">
        <v>9324</v>
      </c>
      <c r="B4150">
        <v>2011</v>
      </c>
      <c r="C4150">
        <v>4</v>
      </c>
      <c r="D4150">
        <v>0.10882410000000001</v>
      </c>
      <c r="E4150">
        <v>0</v>
      </c>
      <c r="F4150">
        <v>0.17727000000000001</v>
      </c>
      <c r="G4150">
        <v>0.1753004</v>
      </c>
      <c r="H4150">
        <v>6.0665700000000003E-2</v>
      </c>
      <c r="I4150">
        <v>0.17727000000000001</v>
      </c>
      <c r="J4150">
        <v>0.147725</v>
      </c>
      <c r="K4150">
        <v>4.7272000000000002E-2</v>
      </c>
      <c r="L4150">
        <v>8.8635000000000005E-2</v>
      </c>
      <c r="M4150">
        <v>1.70376E-2</v>
      </c>
      <c r="O4150" t="str">
        <f>Table_Index[[#This Row],[ID]]&amp;Table_Index[[#This Row],[year]]</f>
        <v>93242011</v>
      </c>
      <c r="R4150" t="str">
        <f t="shared" si="184"/>
        <v/>
      </c>
    </row>
    <row r="4151" spans="1:18" x14ac:dyDescent="0.3">
      <c r="A4151">
        <v>9324</v>
      </c>
      <c r="B4151">
        <v>2012</v>
      </c>
      <c r="C4151">
        <v>1</v>
      </c>
      <c r="D4151">
        <v>9.3649999999999997E-2</v>
      </c>
      <c r="E4151">
        <v>0</v>
      </c>
      <c r="F4151">
        <v>0.2390466</v>
      </c>
      <c r="G4151">
        <v>8.1557099999999993E-2</v>
      </c>
      <c r="H4151">
        <v>0.1277259</v>
      </c>
      <c r="I4151">
        <v>0</v>
      </c>
      <c r="J4151">
        <v>0.2460774</v>
      </c>
      <c r="K4151">
        <v>5.6246299999999999E-2</v>
      </c>
      <c r="L4151">
        <v>0.1195233</v>
      </c>
      <c r="M4151">
        <v>3.6173400000000001E-2</v>
      </c>
      <c r="O4151" t="str">
        <f>Table_Index[[#This Row],[ID]]&amp;Table_Index[[#This Row],[year]]</f>
        <v>93242012</v>
      </c>
      <c r="R4151" t="str">
        <f t="shared" si="184"/>
        <v/>
      </c>
    </row>
    <row r="4152" spans="1:18" x14ac:dyDescent="0.3">
      <c r="A4152">
        <v>9324</v>
      </c>
      <c r="B4152">
        <v>2012</v>
      </c>
      <c r="C4152">
        <v>2</v>
      </c>
      <c r="D4152">
        <v>0.13202</v>
      </c>
      <c r="E4152">
        <v>0</v>
      </c>
      <c r="F4152">
        <v>0.1980838</v>
      </c>
      <c r="G4152">
        <v>0.123922</v>
      </c>
      <c r="H4152">
        <v>8.3731100000000003E-2</v>
      </c>
      <c r="I4152">
        <v>9.5692600000000003E-2</v>
      </c>
      <c r="J4152">
        <v>0.1160273</v>
      </c>
      <c r="K4152">
        <v>5.3587900000000001E-2</v>
      </c>
      <c r="L4152">
        <v>0.1674621</v>
      </c>
      <c r="M4152">
        <v>2.9473300000000001E-2</v>
      </c>
      <c r="O4152" t="str">
        <f>Table_Index[[#This Row],[ID]]&amp;Table_Index[[#This Row],[year]]</f>
        <v>93242012</v>
      </c>
      <c r="R4152" t="str">
        <f t="shared" si="184"/>
        <v/>
      </c>
    </row>
    <row r="4153" spans="1:18" x14ac:dyDescent="0.3">
      <c r="A4153">
        <v>9324</v>
      </c>
      <c r="B4153">
        <v>2012</v>
      </c>
      <c r="C4153">
        <v>3</v>
      </c>
      <c r="D4153">
        <v>0.10311140000000001</v>
      </c>
      <c r="E4153">
        <v>0</v>
      </c>
      <c r="F4153">
        <v>0.188975</v>
      </c>
      <c r="G4153">
        <v>0.16872770000000001</v>
      </c>
      <c r="H4153">
        <v>6.6498500000000002E-2</v>
      </c>
      <c r="I4153">
        <v>0.1799762</v>
      </c>
      <c r="J4153">
        <v>0.14998020000000001</v>
      </c>
      <c r="K4153">
        <v>5.99921E-2</v>
      </c>
      <c r="L4153">
        <v>6.4791399999999999E-2</v>
      </c>
      <c r="M4153">
        <v>1.7947600000000001E-2</v>
      </c>
      <c r="O4153" t="str">
        <f>Table_Index[[#This Row],[ID]]&amp;Table_Index[[#This Row],[year]]</f>
        <v>93242012</v>
      </c>
      <c r="R4153" t="str">
        <f t="shared" si="184"/>
        <v/>
      </c>
    </row>
    <row r="4154" spans="1:18" x14ac:dyDescent="0.3">
      <c r="A4154">
        <v>9324</v>
      </c>
      <c r="B4154">
        <v>2012</v>
      </c>
      <c r="C4154">
        <v>4</v>
      </c>
      <c r="D4154">
        <v>0.1552412</v>
      </c>
      <c r="E4154">
        <v>7.09674E-2</v>
      </c>
      <c r="F4154">
        <v>0.21733769999999999</v>
      </c>
      <c r="G4154">
        <v>7.9838400000000004E-2</v>
      </c>
      <c r="H4154">
        <v>0.1766103</v>
      </c>
      <c r="I4154">
        <v>0.17741860000000001</v>
      </c>
      <c r="J4154">
        <v>0</v>
      </c>
      <c r="K4154">
        <v>3.83224E-2</v>
      </c>
      <c r="L4154">
        <v>3.9919200000000002E-2</v>
      </c>
      <c r="M4154">
        <v>4.4344799999999997E-2</v>
      </c>
      <c r="O4154" t="str">
        <f>Table_Index[[#This Row],[ID]]&amp;Table_Index[[#This Row],[year]]</f>
        <v>93242012</v>
      </c>
      <c r="R4154" t="str">
        <f t="shared" si="184"/>
        <v/>
      </c>
    </row>
    <row r="4155" spans="1:18" x14ac:dyDescent="0.3">
      <c r="A4155">
        <v>9325</v>
      </c>
      <c r="B4155">
        <v>2003</v>
      </c>
      <c r="C4155">
        <v>1</v>
      </c>
      <c r="D4155">
        <v>1.2193E-3</v>
      </c>
      <c r="E4155">
        <v>1.1927999999999999E-3</v>
      </c>
      <c r="F4155">
        <v>2.3324999999999999E-3</v>
      </c>
      <c r="G4155">
        <v>0</v>
      </c>
      <c r="H4155">
        <v>0</v>
      </c>
      <c r="I4155">
        <v>0</v>
      </c>
      <c r="J4155">
        <v>0</v>
      </c>
      <c r="K4155">
        <v>0.99463250000000003</v>
      </c>
      <c r="L4155">
        <v>5.5659999999999998E-4</v>
      </c>
      <c r="M4155">
        <v>6.6299999999999999E-5</v>
      </c>
      <c r="O4155" t="str">
        <f>Table_Index[[#This Row],[ID]]&amp;Table_Index[[#This Row],[year]]</f>
        <v>93252003</v>
      </c>
      <c r="R4155" t="str">
        <f t="shared" si="184"/>
        <v/>
      </c>
    </row>
    <row r="4156" spans="1:18" x14ac:dyDescent="0.3">
      <c r="A4156">
        <v>9325</v>
      </c>
      <c r="B4156">
        <v>2003</v>
      </c>
      <c r="C4156">
        <v>2</v>
      </c>
      <c r="D4156">
        <v>9.5369700000000002E-2</v>
      </c>
      <c r="E4156">
        <v>5.8051100000000001E-2</v>
      </c>
      <c r="F4156">
        <v>0.33172079999999998</v>
      </c>
      <c r="G4156">
        <v>0</v>
      </c>
      <c r="H4156">
        <v>0.13130610000000001</v>
      </c>
      <c r="I4156">
        <v>0</v>
      </c>
      <c r="J4156">
        <v>0</v>
      </c>
      <c r="K4156">
        <v>0.18659290000000001</v>
      </c>
      <c r="L4156">
        <v>0.16586039999999999</v>
      </c>
      <c r="M4156">
        <v>3.1098799999999999E-2</v>
      </c>
      <c r="O4156" t="str">
        <f>Table_Index[[#This Row],[ID]]&amp;Table_Index[[#This Row],[year]]</f>
        <v>93252003</v>
      </c>
      <c r="R4156" t="str">
        <f t="shared" si="184"/>
        <v/>
      </c>
    </row>
    <row r="4157" spans="1:18" x14ac:dyDescent="0.3">
      <c r="A4157">
        <v>9325</v>
      </c>
      <c r="B4157">
        <v>2003</v>
      </c>
      <c r="C4157">
        <v>3</v>
      </c>
      <c r="D4157">
        <v>0</v>
      </c>
      <c r="E4157">
        <v>0</v>
      </c>
      <c r="F4157">
        <v>0.45584039999999998</v>
      </c>
      <c r="G4157">
        <v>0.11490980000000001</v>
      </c>
      <c r="H4157">
        <v>0</v>
      </c>
      <c r="I4157">
        <v>0</v>
      </c>
      <c r="J4157">
        <v>0</v>
      </c>
      <c r="K4157">
        <v>0.23931620000000001</v>
      </c>
      <c r="L4157">
        <v>7.5973399999999996E-2</v>
      </c>
      <c r="M4157">
        <v>0.11396009999999999</v>
      </c>
      <c r="O4157" t="str">
        <f>Table_Index[[#This Row],[ID]]&amp;Table_Index[[#This Row],[year]]</f>
        <v>93252003</v>
      </c>
      <c r="R4157" t="str">
        <f t="shared" si="184"/>
        <v/>
      </c>
    </row>
    <row r="4158" spans="1:18" x14ac:dyDescent="0.3">
      <c r="A4158">
        <v>9325</v>
      </c>
      <c r="B4158">
        <v>2003</v>
      </c>
      <c r="C4158">
        <v>4</v>
      </c>
      <c r="D4158">
        <v>0</v>
      </c>
      <c r="E4158">
        <v>0.30612250000000002</v>
      </c>
      <c r="F4158">
        <v>0</v>
      </c>
      <c r="G4158">
        <v>0</v>
      </c>
      <c r="H4158">
        <v>0</v>
      </c>
      <c r="I4158">
        <v>0</v>
      </c>
      <c r="J4158">
        <v>0</v>
      </c>
      <c r="K4158">
        <v>0</v>
      </c>
      <c r="L4158">
        <v>0.42857139999999999</v>
      </c>
      <c r="M4158">
        <v>0.26530609999999999</v>
      </c>
      <c r="O4158" t="str">
        <f>Table_Index[[#This Row],[ID]]&amp;Table_Index[[#This Row],[year]]</f>
        <v>93252003</v>
      </c>
      <c r="R4158" t="str">
        <f t="shared" si="184"/>
        <v/>
      </c>
    </row>
    <row r="4159" spans="1:18" x14ac:dyDescent="0.3">
      <c r="A4159">
        <v>9325</v>
      </c>
      <c r="B4159">
        <v>2004</v>
      </c>
      <c r="C4159">
        <v>1</v>
      </c>
      <c r="D4159">
        <v>4.2103000000000002E-2</v>
      </c>
      <c r="E4159">
        <v>0</v>
      </c>
      <c r="F4159">
        <v>1.6683300000000002E-2</v>
      </c>
      <c r="G4159">
        <v>1.7725999999999999E-2</v>
      </c>
      <c r="H4159">
        <v>0</v>
      </c>
      <c r="I4159">
        <v>0</v>
      </c>
      <c r="J4159">
        <v>0</v>
      </c>
      <c r="K4159">
        <v>0.91271310000000005</v>
      </c>
      <c r="L4159">
        <v>8.3415999999999994E-3</v>
      </c>
      <c r="M4159">
        <v>2.4329999999999998E-3</v>
      </c>
      <c r="O4159" t="str">
        <f>Table_Index[[#This Row],[ID]]&amp;Table_Index[[#This Row],[year]]</f>
        <v>93252004</v>
      </c>
      <c r="R4159" t="str">
        <f t="shared" si="184"/>
        <v/>
      </c>
    </row>
    <row r="4160" spans="1:18" x14ac:dyDescent="0.3">
      <c r="A4160">
        <v>9325</v>
      </c>
      <c r="B4160">
        <v>2004</v>
      </c>
      <c r="C4160">
        <v>2</v>
      </c>
      <c r="D4160">
        <v>1.07838E-2</v>
      </c>
      <c r="E4160">
        <v>2.0227999999999999E-3</v>
      </c>
      <c r="F4160">
        <v>4.2075000000000003E-3</v>
      </c>
      <c r="G4160">
        <v>7.7676999999999998E-3</v>
      </c>
      <c r="H4160">
        <v>0</v>
      </c>
      <c r="I4160">
        <v>0</v>
      </c>
      <c r="J4160">
        <v>2.5487999999999999E-3</v>
      </c>
      <c r="K4160">
        <v>0.97095909999999996</v>
      </c>
      <c r="L4160">
        <v>9.7099999999999997E-4</v>
      </c>
      <c r="M4160">
        <v>7.3930000000000003E-4</v>
      </c>
      <c r="O4160" t="str">
        <f>Table_Index[[#This Row],[ID]]&amp;Table_Index[[#This Row],[year]]</f>
        <v>93252004</v>
      </c>
      <c r="R4160" t="str">
        <f t="shared" si="184"/>
        <v/>
      </c>
    </row>
    <row r="4161" spans="1:18" x14ac:dyDescent="0.3">
      <c r="A4161">
        <v>9325</v>
      </c>
      <c r="B4161">
        <v>2004</v>
      </c>
      <c r="C4161">
        <v>3</v>
      </c>
      <c r="D4161">
        <v>0</v>
      </c>
      <c r="E4161">
        <v>0</v>
      </c>
      <c r="F4161">
        <v>0.86914179999999996</v>
      </c>
      <c r="G4161">
        <v>0</v>
      </c>
      <c r="H4161">
        <v>0</v>
      </c>
      <c r="I4161">
        <v>0</v>
      </c>
      <c r="J4161">
        <v>0</v>
      </c>
      <c r="K4161">
        <v>0</v>
      </c>
      <c r="L4161">
        <v>0</v>
      </c>
      <c r="M4161">
        <v>0.13085820000000001</v>
      </c>
      <c r="O4161" t="str">
        <f>Table_Index[[#This Row],[ID]]&amp;Table_Index[[#This Row],[year]]</f>
        <v>93252004</v>
      </c>
      <c r="R4161" t="str">
        <f t="shared" si="184"/>
        <v/>
      </c>
    </row>
    <row r="4162" spans="1:18" x14ac:dyDescent="0.3">
      <c r="A4162">
        <v>9325</v>
      </c>
      <c r="B4162">
        <v>2004</v>
      </c>
      <c r="C4162">
        <v>4</v>
      </c>
      <c r="D4162">
        <v>0.47169810000000001</v>
      </c>
      <c r="E4162">
        <v>0.13072780000000001</v>
      </c>
      <c r="F4162">
        <v>0.1078167</v>
      </c>
      <c r="G4162">
        <v>0.2055256</v>
      </c>
      <c r="H4162">
        <v>6.7385500000000001E-2</v>
      </c>
      <c r="I4162">
        <v>0</v>
      </c>
      <c r="J4162">
        <v>0</v>
      </c>
      <c r="K4162">
        <v>0</v>
      </c>
      <c r="L4162">
        <v>0</v>
      </c>
      <c r="M4162">
        <v>1.6846400000000001E-2</v>
      </c>
      <c r="O4162" t="str">
        <f>Table_Index[[#This Row],[ID]]&amp;Table_Index[[#This Row],[year]]</f>
        <v>93252004</v>
      </c>
      <c r="R4162" t="str">
        <f t="shared" si="184"/>
        <v/>
      </c>
    </row>
    <row r="4163" spans="1:18" x14ac:dyDescent="0.3">
      <c r="A4163">
        <v>9325</v>
      </c>
      <c r="B4163">
        <v>2005</v>
      </c>
      <c r="C4163">
        <v>1</v>
      </c>
      <c r="D4163">
        <v>0.23214460000000001</v>
      </c>
      <c r="E4163">
        <v>9.2462699999999995E-2</v>
      </c>
      <c r="F4163">
        <v>0.28450059999999999</v>
      </c>
      <c r="G4163">
        <v>1.0668800000000001E-2</v>
      </c>
      <c r="H4163">
        <v>2.3708400000000001E-2</v>
      </c>
      <c r="I4163">
        <v>0</v>
      </c>
      <c r="J4163">
        <v>0.1955942</v>
      </c>
      <c r="K4163">
        <v>0.151141</v>
      </c>
      <c r="L4163">
        <v>0</v>
      </c>
      <c r="M4163">
        <v>9.7797000000000005E-3</v>
      </c>
      <c r="O4163" t="str">
        <f>Table_Index[[#This Row],[ID]]&amp;Table_Index[[#This Row],[year]]</f>
        <v>93252005</v>
      </c>
      <c r="R4163" t="str">
        <f t="shared" si="184"/>
        <v/>
      </c>
    </row>
    <row r="4164" spans="1:18" x14ac:dyDescent="0.3">
      <c r="A4164">
        <v>9325</v>
      </c>
      <c r="B4164">
        <v>2005</v>
      </c>
      <c r="C4164">
        <v>2</v>
      </c>
      <c r="D4164">
        <v>0.13507379999999999</v>
      </c>
      <c r="E4164">
        <v>6.8104399999999995E-2</v>
      </c>
      <c r="F4164">
        <v>0.18161179999999999</v>
      </c>
      <c r="G4164">
        <v>0</v>
      </c>
      <c r="H4164">
        <v>0</v>
      </c>
      <c r="I4164">
        <v>0.44381389999999998</v>
      </c>
      <c r="J4164">
        <v>0</v>
      </c>
      <c r="K4164">
        <v>9.0805899999999995E-2</v>
      </c>
      <c r="L4164">
        <v>5.22134E-2</v>
      </c>
      <c r="M4164">
        <v>2.8376800000000001E-2</v>
      </c>
      <c r="O4164" t="str">
        <f>Table_Index[[#This Row],[ID]]&amp;Table_Index[[#This Row],[year]]</f>
        <v>93252005</v>
      </c>
      <c r="R4164" t="str">
        <f t="shared" si="184"/>
        <v/>
      </c>
    </row>
    <row r="4165" spans="1:18" x14ac:dyDescent="0.3">
      <c r="A4165">
        <v>9325</v>
      </c>
      <c r="B4165">
        <v>2005</v>
      </c>
      <c r="C4165">
        <v>3</v>
      </c>
      <c r="D4165">
        <v>0.31331589999999998</v>
      </c>
      <c r="E4165">
        <v>0.17624020000000001</v>
      </c>
      <c r="F4165">
        <v>0</v>
      </c>
      <c r="G4165">
        <v>0</v>
      </c>
      <c r="H4165">
        <v>0</v>
      </c>
      <c r="I4165">
        <v>0</v>
      </c>
      <c r="J4165">
        <v>0</v>
      </c>
      <c r="K4165">
        <v>0.26109660000000001</v>
      </c>
      <c r="L4165">
        <v>0.16318540000000001</v>
      </c>
      <c r="M4165">
        <v>8.61619E-2</v>
      </c>
      <c r="O4165" t="str">
        <f>Table_Index[[#This Row],[ID]]&amp;Table_Index[[#This Row],[year]]</f>
        <v>93252005</v>
      </c>
      <c r="R4165" t="str">
        <f t="shared" si="184"/>
        <v/>
      </c>
    </row>
    <row r="4166" spans="1:18" x14ac:dyDescent="0.3">
      <c r="A4166">
        <v>9325</v>
      </c>
      <c r="B4166">
        <v>2005</v>
      </c>
      <c r="C4166">
        <v>4</v>
      </c>
      <c r="D4166">
        <v>5.1490399999999999E-2</v>
      </c>
      <c r="E4166">
        <v>5.1490399999999999E-2</v>
      </c>
      <c r="F4166">
        <v>0.25058639999999999</v>
      </c>
      <c r="G4166">
        <v>4.1192300000000001E-2</v>
      </c>
      <c r="H4166">
        <v>0</v>
      </c>
      <c r="I4166">
        <v>0</v>
      </c>
      <c r="J4166">
        <v>0.34326909999999999</v>
      </c>
      <c r="K4166">
        <v>0.1716345</v>
      </c>
      <c r="L4166">
        <v>4.2908599999999998E-2</v>
      </c>
      <c r="M4166">
        <v>4.74283E-2</v>
      </c>
      <c r="O4166" t="str">
        <f>Table_Index[[#This Row],[ID]]&amp;Table_Index[[#This Row],[year]]</f>
        <v>93252005</v>
      </c>
      <c r="R4166" t="str">
        <f t="shared" si="184"/>
        <v/>
      </c>
    </row>
    <row r="4167" spans="1:18" x14ac:dyDescent="0.3">
      <c r="A4167">
        <v>9325</v>
      </c>
      <c r="B4167">
        <v>2006</v>
      </c>
      <c r="C4167">
        <v>1</v>
      </c>
      <c r="D4167">
        <v>0.1586351</v>
      </c>
      <c r="E4167">
        <v>0.1616283</v>
      </c>
      <c r="F4167">
        <v>0.25142170000000003</v>
      </c>
      <c r="G4167">
        <v>0</v>
      </c>
      <c r="H4167">
        <v>0</v>
      </c>
      <c r="I4167">
        <v>0</v>
      </c>
      <c r="J4167">
        <v>0</v>
      </c>
      <c r="K4167">
        <v>0.14366960000000001</v>
      </c>
      <c r="L4167">
        <v>0.23705480000000001</v>
      </c>
      <c r="M4167">
        <v>4.7590500000000001E-2</v>
      </c>
      <c r="O4167" t="str">
        <f>Table_Index[[#This Row],[ID]]&amp;Table_Index[[#This Row],[year]]</f>
        <v>93252006</v>
      </c>
      <c r="R4167" t="str">
        <f t="shared" si="184"/>
        <v/>
      </c>
    </row>
    <row r="4168" spans="1:18" x14ac:dyDescent="0.3">
      <c r="A4168">
        <v>9325</v>
      </c>
      <c r="B4168">
        <v>2006</v>
      </c>
      <c r="C4168">
        <v>2</v>
      </c>
      <c r="D4168">
        <v>9.0744099999999994E-2</v>
      </c>
      <c r="E4168">
        <v>9.1197799999999996E-2</v>
      </c>
      <c r="F4168">
        <v>0.28584389999999998</v>
      </c>
      <c r="G4168">
        <v>5.4446500000000002E-2</v>
      </c>
      <c r="H4168">
        <v>0.12794920000000001</v>
      </c>
      <c r="I4168">
        <v>0</v>
      </c>
      <c r="J4168">
        <v>0</v>
      </c>
      <c r="K4168">
        <v>0.24500910000000001</v>
      </c>
      <c r="L4168">
        <v>8.9836700000000005E-2</v>
      </c>
      <c r="M4168">
        <v>1.49728E-2</v>
      </c>
      <c r="O4168" t="str">
        <f>Table_Index[[#This Row],[ID]]&amp;Table_Index[[#This Row],[year]]</f>
        <v>93252006</v>
      </c>
      <c r="R4168" t="str">
        <f t="shared" si="184"/>
        <v/>
      </c>
    </row>
    <row r="4169" spans="1:18" x14ac:dyDescent="0.3">
      <c r="A4169">
        <v>9325</v>
      </c>
      <c r="B4169">
        <v>2006</v>
      </c>
      <c r="C4169">
        <v>3</v>
      </c>
      <c r="D4169">
        <v>0.20554729999999999</v>
      </c>
      <c r="E4169">
        <v>0.11144129999999999</v>
      </c>
      <c r="F4169">
        <v>0.35661209999999999</v>
      </c>
      <c r="G4169">
        <v>0</v>
      </c>
      <c r="H4169">
        <v>0.15477959999999999</v>
      </c>
      <c r="I4169">
        <v>0</v>
      </c>
      <c r="J4169">
        <v>0</v>
      </c>
      <c r="K4169">
        <v>0.14858840000000001</v>
      </c>
      <c r="L4169">
        <v>0</v>
      </c>
      <c r="M4169">
        <v>2.3031200000000002E-2</v>
      </c>
      <c r="O4169" t="str">
        <f>Table_Index[[#This Row],[ID]]&amp;Table_Index[[#This Row],[year]]</f>
        <v>93252006</v>
      </c>
      <c r="R4169" t="str">
        <f t="shared" si="184"/>
        <v/>
      </c>
    </row>
    <row r="4170" spans="1:18" x14ac:dyDescent="0.3">
      <c r="A4170">
        <v>9325</v>
      </c>
      <c r="B4170">
        <v>2006</v>
      </c>
      <c r="C4170">
        <v>4</v>
      </c>
      <c r="D4170">
        <v>0</v>
      </c>
      <c r="E4170">
        <v>4.6656299999999998E-2</v>
      </c>
      <c r="F4170">
        <v>0.37325039999999998</v>
      </c>
      <c r="G4170">
        <v>9.9533399999999994E-2</v>
      </c>
      <c r="H4170">
        <v>3.7324999999999997E-2</v>
      </c>
      <c r="I4170">
        <v>0</v>
      </c>
      <c r="J4170">
        <v>0</v>
      </c>
      <c r="K4170">
        <v>0.12441679999999999</v>
      </c>
      <c r="L4170">
        <v>0.27993780000000001</v>
      </c>
      <c r="M4170">
        <v>3.88803E-2</v>
      </c>
      <c r="O4170" t="str">
        <f>Table_Index[[#This Row],[ID]]&amp;Table_Index[[#This Row],[year]]</f>
        <v>93252006</v>
      </c>
      <c r="R4170" t="str">
        <f t="shared" si="184"/>
        <v/>
      </c>
    </row>
    <row r="4171" spans="1:18" x14ac:dyDescent="0.3">
      <c r="A4171">
        <v>9325</v>
      </c>
      <c r="B4171">
        <v>2007</v>
      </c>
      <c r="C4171">
        <v>1</v>
      </c>
      <c r="D4171">
        <v>2.6670599999999999E-2</v>
      </c>
      <c r="E4171">
        <v>4.4450999999999997E-2</v>
      </c>
      <c r="F4171">
        <v>0.17780409999999999</v>
      </c>
      <c r="G4171">
        <v>5.1711399999999998E-2</v>
      </c>
      <c r="H4171">
        <v>0.11112760000000001</v>
      </c>
      <c r="I4171">
        <v>0.44451030000000002</v>
      </c>
      <c r="J4171">
        <v>0.1066825</v>
      </c>
      <c r="K4171">
        <v>2.9634000000000001E-2</v>
      </c>
      <c r="L4171">
        <v>0</v>
      </c>
      <c r="M4171">
        <v>7.4085000000000002E-3</v>
      </c>
      <c r="O4171" t="str">
        <f>Table_Index[[#This Row],[ID]]&amp;Table_Index[[#This Row],[year]]</f>
        <v>93252007</v>
      </c>
      <c r="R4171" t="str">
        <f t="shared" si="184"/>
        <v/>
      </c>
    </row>
    <row r="4172" spans="1:18" x14ac:dyDescent="0.3">
      <c r="A4172">
        <v>9325</v>
      </c>
      <c r="B4172">
        <v>2007</v>
      </c>
      <c r="C4172">
        <v>2</v>
      </c>
      <c r="D4172">
        <v>8.8154300000000005E-2</v>
      </c>
      <c r="E4172">
        <v>0.1652893</v>
      </c>
      <c r="F4172">
        <v>0.36730950000000001</v>
      </c>
      <c r="G4172">
        <v>0</v>
      </c>
      <c r="H4172">
        <v>7.3461899999999997E-2</v>
      </c>
      <c r="I4172">
        <v>0</v>
      </c>
      <c r="J4172">
        <v>0</v>
      </c>
      <c r="K4172">
        <v>8.2644599999999999E-2</v>
      </c>
      <c r="L4172">
        <v>0.18595039999999999</v>
      </c>
      <c r="M4172">
        <v>3.7190099999999997E-2</v>
      </c>
      <c r="O4172" t="str">
        <f>Table_Index[[#This Row],[ID]]&amp;Table_Index[[#This Row],[year]]</f>
        <v>93252007</v>
      </c>
      <c r="R4172" t="str">
        <f t="shared" si="184"/>
        <v/>
      </c>
    </row>
    <row r="4173" spans="1:18" x14ac:dyDescent="0.3">
      <c r="A4173">
        <v>9325</v>
      </c>
      <c r="B4173">
        <v>2007</v>
      </c>
      <c r="C4173">
        <v>3</v>
      </c>
      <c r="D4173">
        <v>6.8202499999999999E-2</v>
      </c>
      <c r="E4173">
        <v>6.0624400000000002E-2</v>
      </c>
      <c r="F4173">
        <v>0.13337379999999999</v>
      </c>
      <c r="G4173">
        <v>0.45771450000000002</v>
      </c>
      <c r="H4173">
        <v>3.0918500000000002E-2</v>
      </c>
      <c r="I4173">
        <v>0</v>
      </c>
      <c r="J4173">
        <v>0.116702</v>
      </c>
      <c r="K4173">
        <v>3.3343400000000002E-2</v>
      </c>
      <c r="L4173">
        <v>8.4874199999999997E-2</v>
      </c>
      <c r="M4173">
        <v>1.4246699999999999E-2</v>
      </c>
      <c r="O4173" t="str">
        <f>Table_Index[[#This Row],[ID]]&amp;Table_Index[[#This Row],[year]]</f>
        <v>93252007</v>
      </c>
      <c r="R4173" t="str">
        <f t="shared" si="184"/>
        <v/>
      </c>
    </row>
    <row r="4174" spans="1:18" x14ac:dyDescent="0.3">
      <c r="A4174">
        <v>9325</v>
      </c>
      <c r="B4174">
        <v>2007</v>
      </c>
      <c r="C4174">
        <v>4</v>
      </c>
      <c r="D4174">
        <v>5.0198699999999999E-2</v>
      </c>
      <c r="E4174">
        <v>0.15457090000000001</v>
      </c>
      <c r="F4174">
        <v>0.25761810000000002</v>
      </c>
      <c r="G4174">
        <v>2.35537E-2</v>
      </c>
      <c r="H4174">
        <v>2.00206E-2</v>
      </c>
      <c r="I4174">
        <v>0.22375980000000001</v>
      </c>
      <c r="J4174">
        <v>0.1104078</v>
      </c>
      <c r="K4174">
        <v>0.10746360000000001</v>
      </c>
      <c r="L4174">
        <v>4.1218900000000003E-2</v>
      </c>
      <c r="M4174">
        <v>1.1188E-2</v>
      </c>
      <c r="O4174" t="str">
        <f>Table_Index[[#This Row],[ID]]&amp;Table_Index[[#This Row],[year]]</f>
        <v>93252007</v>
      </c>
      <c r="R4174" t="str">
        <f t="shared" ref="R4174:R4237" si="185">RIGHT(P4174,4)</f>
        <v/>
      </c>
    </row>
    <row r="4175" spans="1:18" x14ac:dyDescent="0.3">
      <c r="A4175">
        <v>9325</v>
      </c>
      <c r="B4175">
        <v>2008</v>
      </c>
      <c r="C4175">
        <v>1</v>
      </c>
      <c r="D4175">
        <v>7.7223399999999998E-2</v>
      </c>
      <c r="E4175">
        <v>2.59332E-2</v>
      </c>
      <c r="F4175">
        <v>0.20746590000000001</v>
      </c>
      <c r="G4175">
        <v>2.59332E-2</v>
      </c>
      <c r="H4175">
        <v>9.5089000000000007E-3</v>
      </c>
      <c r="I4175">
        <v>0.27662120000000001</v>
      </c>
      <c r="J4175">
        <v>0.2377213</v>
      </c>
      <c r="K4175">
        <v>0.10891960000000001</v>
      </c>
      <c r="L4175">
        <v>2.33399E-2</v>
      </c>
      <c r="M4175">
        <v>7.3333000000000001E-3</v>
      </c>
      <c r="O4175" t="str">
        <f>Table_Index[[#This Row],[ID]]&amp;Table_Index[[#This Row],[year]]</f>
        <v>93252008</v>
      </c>
      <c r="R4175" t="str">
        <f t="shared" si="185"/>
        <v/>
      </c>
    </row>
    <row r="4176" spans="1:18" x14ac:dyDescent="0.3">
      <c r="A4176">
        <v>9325</v>
      </c>
      <c r="B4176">
        <v>2008</v>
      </c>
      <c r="C4176">
        <v>2</v>
      </c>
      <c r="D4176">
        <v>0.15146789999999999</v>
      </c>
      <c r="E4176">
        <v>8.2003900000000005E-2</v>
      </c>
      <c r="F4176">
        <v>0.22238350000000001</v>
      </c>
      <c r="G4176">
        <v>3.3357499999999998E-2</v>
      </c>
      <c r="H4176">
        <v>5.9765600000000002E-2</v>
      </c>
      <c r="I4176">
        <v>0</v>
      </c>
      <c r="J4176">
        <v>0.32523590000000002</v>
      </c>
      <c r="K4176">
        <v>6.9494899999999998E-2</v>
      </c>
      <c r="L4176">
        <v>4.1696900000000002E-2</v>
      </c>
      <c r="M4176">
        <v>1.45939E-2</v>
      </c>
      <c r="O4176" t="str">
        <f>Table_Index[[#This Row],[ID]]&amp;Table_Index[[#This Row],[year]]</f>
        <v>93252008</v>
      </c>
      <c r="R4176" t="str">
        <f t="shared" si="185"/>
        <v/>
      </c>
    </row>
    <row r="4177" spans="1:18" x14ac:dyDescent="0.3">
      <c r="A4177">
        <v>9325</v>
      </c>
      <c r="B4177">
        <v>2008</v>
      </c>
      <c r="C4177">
        <v>3</v>
      </c>
      <c r="D4177">
        <v>0.13571739999999999</v>
      </c>
      <c r="E4177">
        <v>0.19000429999999999</v>
      </c>
      <c r="F4177">
        <v>0.30159409999999998</v>
      </c>
      <c r="G4177">
        <v>0</v>
      </c>
      <c r="H4177">
        <v>0.13722529999999999</v>
      </c>
      <c r="I4177">
        <v>0</v>
      </c>
      <c r="J4177">
        <v>0</v>
      </c>
      <c r="K4177">
        <v>8.14304E-2</v>
      </c>
      <c r="L4177">
        <v>0.1176217</v>
      </c>
      <c r="M4177">
        <v>3.64067E-2</v>
      </c>
      <c r="O4177" t="str">
        <f>Table_Index[[#This Row],[ID]]&amp;Table_Index[[#This Row],[year]]</f>
        <v>93252008</v>
      </c>
      <c r="R4177" t="str">
        <f t="shared" si="185"/>
        <v/>
      </c>
    </row>
    <row r="4178" spans="1:18" x14ac:dyDescent="0.3">
      <c r="A4178">
        <v>9325</v>
      </c>
      <c r="B4178">
        <v>2008</v>
      </c>
      <c r="C4178">
        <v>4</v>
      </c>
      <c r="D4178">
        <v>6.4698099999999995E-2</v>
      </c>
      <c r="E4178">
        <v>0</v>
      </c>
      <c r="F4178">
        <v>0.17090069999999999</v>
      </c>
      <c r="G4178">
        <v>2.57643E-2</v>
      </c>
      <c r="H4178">
        <v>4.8828999999999999E-3</v>
      </c>
      <c r="I4178">
        <v>0.54985269999999997</v>
      </c>
      <c r="J4178">
        <v>8.0567399999999997E-2</v>
      </c>
      <c r="K4178">
        <v>6.1035899999999997E-2</v>
      </c>
      <c r="L4178">
        <v>3.6621599999999997E-2</v>
      </c>
      <c r="M4178">
        <v>5.6762999999999996E-3</v>
      </c>
      <c r="O4178" t="str">
        <f>Table_Index[[#This Row],[ID]]&amp;Table_Index[[#This Row],[year]]</f>
        <v>93252008</v>
      </c>
      <c r="R4178" t="str">
        <f t="shared" si="185"/>
        <v/>
      </c>
    </row>
    <row r="4179" spans="1:18" x14ac:dyDescent="0.3">
      <c r="A4179">
        <v>9325</v>
      </c>
      <c r="B4179">
        <v>2009</v>
      </c>
      <c r="C4179">
        <v>1</v>
      </c>
      <c r="D4179">
        <v>0.23795530000000001</v>
      </c>
      <c r="E4179">
        <v>5.8754399999999998E-2</v>
      </c>
      <c r="F4179">
        <v>0.17552880000000001</v>
      </c>
      <c r="G4179">
        <v>7.3442999999999994E-2</v>
      </c>
      <c r="H4179">
        <v>5.0528799999999999E-2</v>
      </c>
      <c r="I4179">
        <v>0</v>
      </c>
      <c r="J4179">
        <v>0.24970619999999999</v>
      </c>
      <c r="K4179">
        <v>4.25969E-2</v>
      </c>
      <c r="L4179">
        <v>4.8472399999999999E-2</v>
      </c>
      <c r="M4179">
        <v>6.3014100000000003E-2</v>
      </c>
      <c r="O4179" t="str">
        <f>Table_Index[[#This Row],[ID]]&amp;Table_Index[[#This Row],[year]]</f>
        <v>93252009</v>
      </c>
      <c r="R4179" t="str">
        <f t="shared" si="185"/>
        <v/>
      </c>
    </row>
    <row r="4180" spans="1:18" x14ac:dyDescent="0.3">
      <c r="A4180">
        <v>9325</v>
      </c>
      <c r="B4180">
        <v>2009</v>
      </c>
      <c r="C4180">
        <v>2</v>
      </c>
      <c r="D4180">
        <v>0.13497429999999999</v>
      </c>
      <c r="E4180">
        <v>0.1666349</v>
      </c>
      <c r="F4180">
        <v>0.27078180000000002</v>
      </c>
      <c r="G4180">
        <v>1.9996199999999999E-2</v>
      </c>
      <c r="H4180">
        <v>6.2511899999999995E-2</v>
      </c>
      <c r="I4180">
        <v>0</v>
      </c>
      <c r="J4180">
        <v>0.15830320000000001</v>
      </c>
      <c r="K4180">
        <v>6.2488099999999998E-2</v>
      </c>
      <c r="L4180">
        <v>5.9988600000000003E-2</v>
      </c>
      <c r="M4180">
        <v>6.4321100000000006E-2</v>
      </c>
      <c r="O4180" t="str">
        <f>Table_Index[[#This Row],[ID]]&amp;Table_Index[[#This Row],[year]]</f>
        <v>93252009</v>
      </c>
      <c r="R4180" t="str">
        <f t="shared" si="185"/>
        <v/>
      </c>
    </row>
    <row r="4181" spans="1:18" x14ac:dyDescent="0.3">
      <c r="A4181">
        <v>9325</v>
      </c>
      <c r="B4181">
        <v>2009</v>
      </c>
      <c r="C4181">
        <v>3</v>
      </c>
      <c r="D4181">
        <v>0.16948730000000001</v>
      </c>
      <c r="E4181">
        <v>0.11117970000000001</v>
      </c>
      <c r="F4181">
        <v>0.22828909999999999</v>
      </c>
      <c r="G4181">
        <v>0.17603460000000001</v>
      </c>
      <c r="H4181">
        <v>7.8752299999999997E-2</v>
      </c>
      <c r="I4181">
        <v>0</v>
      </c>
      <c r="J4181">
        <v>0.1408277</v>
      </c>
      <c r="K4181">
        <v>0</v>
      </c>
      <c r="L4181">
        <v>7.41198E-2</v>
      </c>
      <c r="M4181">
        <v>2.1309499999999999E-2</v>
      </c>
      <c r="O4181" t="str">
        <f>Table_Index[[#This Row],[ID]]&amp;Table_Index[[#This Row],[year]]</f>
        <v>93252009</v>
      </c>
      <c r="R4181" t="str">
        <f t="shared" si="185"/>
        <v/>
      </c>
    </row>
    <row r="4182" spans="1:18" x14ac:dyDescent="0.3">
      <c r="A4182">
        <v>9325</v>
      </c>
      <c r="B4182">
        <v>2009</v>
      </c>
      <c r="C4182">
        <v>4</v>
      </c>
      <c r="D4182">
        <v>0.16929269999999999</v>
      </c>
      <c r="E4182">
        <v>7.5427400000000006E-2</v>
      </c>
      <c r="F4182">
        <v>0.13576940000000001</v>
      </c>
      <c r="G4182">
        <v>4.3999299999999998E-2</v>
      </c>
      <c r="H4182">
        <v>7.2284600000000004E-2</v>
      </c>
      <c r="I4182">
        <v>0</v>
      </c>
      <c r="J4182">
        <v>0.15085489999999999</v>
      </c>
      <c r="K4182">
        <v>0.1917114</v>
      </c>
      <c r="L4182">
        <v>0.131998</v>
      </c>
      <c r="M4182">
        <v>2.8662400000000001E-2</v>
      </c>
      <c r="O4182" t="str">
        <f>Table_Index[[#This Row],[ID]]&amp;Table_Index[[#This Row],[year]]</f>
        <v>93252009</v>
      </c>
      <c r="R4182" t="str">
        <f t="shared" si="185"/>
        <v/>
      </c>
    </row>
    <row r="4183" spans="1:18" x14ac:dyDescent="0.3">
      <c r="A4183">
        <v>9325</v>
      </c>
      <c r="B4183">
        <v>2010</v>
      </c>
      <c r="C4183">
        <v>1</v>
      </c>
      <c r="D4183">
        <v>9.3798599999999996E-2</v>
      </c>
      <c r="E4183">
        <v>5.7094800000000001E-2</v>
      </c>
      <c r="F4183">
        <v>9.78768E-2</v>
      </c>
      <c r="G4183">
        <v>2.7188E-2</v>
      </c>
      <c r="H4183">
        <v>1.08752E-2</v>
      </c>
      <c r="I4183">
        <v>0.5825998</v>
      </c>
      <c r="J4183">
        <v>0</v>
      </c>
      <c r="K4183">
        <v>2.3789500000000002E-2</v>
      </c>
      <c r="L4183">
        <v>8.4962499999999996E-2</v>
      </c>
      <c r="M4183">
        <v>2.1815000000000001E-2</v>
      </c>
      <c r="O4183" t="str">
        <f>Table_Index[[#This Row],[ID]]&amp;Table_Index[[#This Row],[year]]</f>
        <v>93252010</v>
      </c>
      <c r="R4183" t="str">
        <f t="shared" si="185"/>
        <v/>
      </c>
    </row>
    <row r="4184" spans="1:18" x14ac:dyDescent="0.3">
      <c r="A4184">
        <v>9325</v>
      </c>
      <c r="B4184">
        <v>2010</v>
      </c>
      <c r="C4184">
        <v>2</v>
      </c>
      <c r="D4184">
        <v>0.1564796</v>
      </c>
      <c r="E4184">
        <v>5.5098399999999999E-2</v>
      </c>
      <c r="F4184">
        <v>0.27328829999999998</v>
      </c>
      <c r="G4184">
        <v>0.15280640000000001</v>
      </c>
      <c r="H4184">
        <v>7.3464600000000005E-2</v>
      </c>
      <c r="I4184">
        <v>0</v>
      </c>
      <c r="J4184">
        <v>0</v>
      </c>
      <c r="K4184">
        <v>7.0526000000000005E-2</v>
      </c>
      <c r="L4184">
        <v>0.14692920000000001</v>
      </c>
      <c r="M4184">
        <v>7.1407600000000002E-2</v>
      </c>
      <c r="O4184" t="str">
        <f>Table_Index[[#This Row],[ID]]&amp;Table_Index[[#This Row],[year]]</f>
        <v>93252010</v>
      </c>
      <c r="R4184" t="str">
        <f t="shared" si="185"/>
        <v/>
      </c>
    </row>
    <row r="4185" spans="1:18" x14ac:dyDescent="0.3">
      <c r="A4185">
        <v>9325</v>
      </c>
      <c r="B4185">
        <v>2010</v>
      </c>
      <c r="C4185">
        <v>3</v>
      </c>
      <c r="D4185">
        <v>0.15118309999999999</v>
      </c>
      <c r="E4185">
        <v>7.5220099999999998E-2</v>
      </c>
      <c r="F4185">
        <v>0.2047658</v>
      </c>
      <c r="G4185">
        <v>2.6744899999999999E-2</v>
      </c>
      <c r="H4185">
        <v>2.0560200000000001E-2</v>
      </c>
      <c r="I4185">
        <v>0.23401810000000001</v>
      </c>
      <c r="J4185">
        <v>0.1337246</v>
      </c>
      <c r="K4185">
        <v>3.5102700000000001E-2</v>
      </c>
      <c r="L4185">
        <v>7.2211300000000006E-2</v>
      </c>
      <c r="M4185">
        <v>4.6469299999999998E-2</v>
      </c>
      <c r="O4185" t="str">
        <f>Table_Index[[#This Row],[ID]]&amp;Table_Index[[#This Row],[year]]</f>
        <v>93252010</v>
      </c>
      <c r="R4185" t="str">
        <f t="shared" si="185"/>
        <v/>
      </c>
    </row>
    <row r="4186" spans="1:18" x14ac:dyDescent="0.3">
      <c r="A4186">
        <v>9325</v>
      </c>
      <c r="B4186">
        <v>2010</v>
      </c>
      <c r="C4186">
        <v>4</v>
      </c>
      <c r="D4186">
        <v>0.1932084</v>
      </c>
      <c r="E4186">
        <v>3.5128800000000002E-2</v>
      </c>
      <c r="F4186">
        <v>0.23419200000000001</v>
      </c>
      <c r="G4186">
        <v>3.5128800000000002E-2</v>
      </c>
      <c r="H4186">
        <v>0.14783370000000001</v>
      </c>
      <c r="I4186">
        <v>0.16393440000000001</v>
      </c>
      <c r="J4186">
        <v>4.6838400000000002E-2</v>
      </c>
      <c r="K4186">
        <v>0</v>
      </c>
      <c r="L4186">
        <v>0.1210773</v>
      </c>
      <c r="M4186">
        <v>2.26581E-2</v>
      </c>
      <c r="O4186" t="str">
        <f>Table_Index[[#This Row],[ID]]&amp;Table_Index[[#This Row],[year]]</f>
        <v>93252010</v>
      </c>
      <c r="R4186" t="str">
        <f t="shared" si="185"/>
        <v/>
      </c>
    </row>
    <row r="4187" spans="1:18" x14ac:dyDescent="0.3">
      <c r="A4187">
        <v>9325</v>
      </c>
      <c r="B4187">
        <v>2011</v>
      </c>
      <c r="C4187">
        <v>1</v>
      </c>
      <c r="D4187">
        <v>0.24174950000000001</v>
      </c>
      <c r="E4187">
        <v>0</v>
      </c>
      <c r="F4187">
        <v>0.42580879999999999</v>
      </c>
      <c r="G4187">
        <v>0.107139</v>
      </c>
      <c r="H4187">
        <v>5.42563E-2</v>
      </c>
      <c r="I4187">
        <v>0</v>
      </c>
      <c r="J4187">
        <v>0</v>
      </c>
      <c r="K4187">
        <v>5.4943100000000002E-2</v>
      </c>
      <c r="L4187">
        <v>9.8897499999999999E-2</v>
      </c>
      <c r="M4187">
        <v>1.72059E-2</v>
      </c>
      <c r="O4187" t="str">
        <f>Table_Index[[#This Row],[ID]]&amp;Table_Index[[#This Row],[year]]</f>
        <v>93252011</v>
      </c>
      <c r="R4187" t="str">
        <f t="shared" si="185"/>
        <v/>
      </c>
    </row>
    <row r="4188" spans="1:18" x14ac:dyDescent="0.3">
      <c r="A4188">
        <v>9325</v>
      </c>
      <c r="B4188">
        <v>2011</v>
      </c>
      <c r="C4188">
        <v>2</v>
      </c>
      <c r="D4188">
        <v>0.20622009999999999</v>
      </c>
      <c r="E4188">
        <v>0</v>
      </c>
      <c r="F4188">
        <v>0.2721828</v>
      </c>
      <c r="G4188">
        <v>3.6105900000000003E-2</v>
      </c>
      <c r="H4188">
        <v>5.1381400000000001E-2</v>
      </c>
      <c r="I4188">
        <v>0.12498190000000001</v>
      </c>
      <c r="J4188">
        <v>9.9152299999999999E-2</v>
      </c>
      <c r="K4188">
        <v>4.4437999999999998E-2</v>
      </c>
      <c r="L4188">
        <v>0.12679319999999999</v>
      </c>
      <c r="M4188">
        <v>3.8744399999999998E-2</v>
      </c>
      <c r="O4188" t="str">
        <f>Table_Index[[#This Row],[ID]]&amp;Table_Index[[#This Row],[year]]</f>
        <v>93252011</v>
      </c>
      <c r="R4188" t="str">
        <f t="shared" si="185"/>
        <v/>
      </c>
    </row>
    <row r="4189" spans="1:18" x14ac:dyDescent="0.3">
      <c r="A4189">
        <v>9325</v>
      </c>
      <c r="B4189">
        <v>2011</v>
      </c>
      <c r="C4189">
        <v>3</v>
      </c>
      <c r="D4189">
        <v>0.13932610000000001</v>
      </c>
      <c r="E4189">
        <v>0</v>
      </c>
      <c r="F4189">
        <v>0.2031838</v>
      </c>
      <c r="G4189">
        <v>6.9663000000000003E-2</v>
      </c>
      <c r="H4189">
        <v>5.2247300000000003E-2</v>
      </c>
      <c r="I4189">
        <v>0.29026259999999998</v>
      </c>
      <c r="J4189">
        <v>0.12539349999999999</v>
      </c>
      <c r="K4189">
        <v>1.62547E-2</v>
      </c>
      <c r="L4189">
        <v>9.1865000000000002E-2</v>
      </c>
      <c r="M4189">
        <v>1.1804E-2</v>
      </c>
      <c r="O4189" t="str">
        <f>Table_Index[[#This Row],[ID]]&amp;Table_Index[[#This Row],[year]]</f>
        <v>93252011</v>
      </c>
      <c r="R4189" t="str">
        <f t="shared" si="185"/>
        <v/>
      </c>
    </row>
    <row r="4190" spans="1:18" x14ac:dyDescent="0.3">
      <c r="A4190">
        <v>9325</v>
      </c>
      <c r="B4190">
        <v>2011</v>
      </c>
      <c r="C4190">
        <v>4</v>
      </c>
      <c r="D4190">
        <v>0.2011676</v>
      </c>
      <c r="E4190">
        <v>8.0940399999999996E-2</v>
      </c>
      <c r="F4190">
        <v>0.153834</v>
      </c>
      <c r="G4190">
        <v>4.7925200000000001E-2</v>
      </c>
      <c r="H4190">
        <v>1.6448399999999998E-2</v>
      </c>
      <c r="I4190">
        <v>0.23193440000000001</v>
      </c>
      <c r="J4190">
        <v>0.11123379999999999</v>
      </c>
      <c r="K4190">
        <v>6.1060299999999998E-2</v>
      </c>
      <c r="L4190">
        <v>7.1000300000000002E-2</v>
      </c>
      <c r="M4190">
        <v>2.44557E-2</v>
      </c>
      <c r="O4190" t="str">
        <f>Table_Index[[#This Row],[ID]]&amp;Table_Index[[#This Row],[year]]</f>
        <v>93252011</v>
      </c>
      <c r="R4190" t="str">
        <f t="shared" si="185"/>
        <v/>
      </c>
    </row>
    <row r="4191" spans="1:18" x14ac:dyDescent="0.3">
      <c r="A4191">
        <v>9325</v>
      </c>
      <c r="B4191">
        <v>2012</v>
      </c>
      <c r="C4191">
        <v>1</v>
      </c>
      <c r="D4191">
        <v>0.1864344</v>
      </c>
      <c r="E4191">
        <v>0.1347139</v>
      </c>
      <c r="F4191">
        <v>0.2285325</v>
      </c>
      <c r="G4191">
        <v>9.8028400000000002E-2</v>
      </c>
      <c r="H4191">
        <v>7.6177499999999995E-2</v>
      </c>
      <c r="I4191">
        <v>0</v>
      </c>
      <c r="J4191">
        <v>0.1468421</v>
      </c>
      <c r="K4191">
        <v>4.8112099999999998E-2</v>
      </c>
      <c r="L4191">
        <v>6.0140100000000002E-2</v>
      </c>
      <c r="M4191">
        <v>2.1018999999999999E-2</v>
      </c>
      <c r="O4191" t="str">
        <f>Table_Index[[#This Row],[ID]]&amp;Table_Index[[#This Row],[year]]</f>
        <v>93252012</v>
      </c>
      <c r="R4191" t="str">
        <f t="shared" si="185"/>
        <v/>
      </c>
    </row>
    <row r="4192" spans="1:18" x14ac:dyDescent="0.3">
      <c r="A4192">
        <v>9325</v>
      </c>
      <c r="B4192">
        <v>2012</v>
      </c>
      <c r="C4192">
        <v>2</v>
      </c>
      <c r="D4192">
        <v>0.14593600000000001</v>
      </c>
      <c r="E4192">
        <v>3.3059900000000003E-2</v>
      </c>
      <c r="F4192">
        <v>0.1889139</v>
      </c>
      <c r="G4192">
        <v>7.5313699999999997E-2</v>
      </c>
      <c r="H4192">
        <v>5.1006799999999998E-2</v>
      </c>
      <c r="I4192">
        <v>0.18419099999999999</v>
      </c>
      <c r="J4192">
        <v>0.22905809999999999</v>
      </c>
      <c r="K4192">
        <v>4.5339299999999999E-2</v>
      </c>
      <c r="L4192">
        <v>2.3614199999999998E-2</v>
      </c>
      <c r="M4192">
        <v>2.3567000000000001E-2</v>
      </c>
      <c r="O4192" t="str">
        <f>Table_Index[[#This Row],[ID]]&amp;Table_Index[[#This Row],[year]]</f>
        <v>93252012</v>
      </c>
      <c r="R4192" t="str">
        <f t="shared" si="185"/>
        <v/>
      </c>
    </row>
    <row r="4193" spans="1:18" x14ac:dyDescent="0.3">
      <c r="A4193">
        <v>9325</v>
      </c>
      <c r="B4193">
        <v>2012</v>
      </c>
      <c r="C4193">
        <v>3</v>
      </c>
      <c r="D4193">
        <v>0.13531799999999999</v>
      </c>
      <c r="E4193">
        <v>6.2708299999999995E-2</v>
      </c>
      <c r="F4193">
        <v>0.15264530000000001</v>
      </c>
      <c r="G4193">
        <v>0.165022</v>
      </c>
      <c r="H4193">
        <v>7.3071700000000003E-2</v>
      </c>
      <c r="I4193">
        <v>0.19802639999999999</v>
      </c>
      <c r="J4193">
        <v>9.2412300000000003E-2</v>
      </c>
      <c r="K4193">
        <v>5.2807E-2</v>
      </c>
      <c r="L4193">
        <v>6.6008800000000006E-2</v>
      </c>
      <c r="M4193">
        <v>1.9802999999999999E-3</v>
      </c>
      <c r="O4193" t="str">
        <f>Table_Index[[#This Row],[ID]]&amp;Table_Index[[#This Row],[year]]</f>
        <v>93252012</v>
      </c>
      <c r="R4193" t="str">
        <f t="shared" si="185"/>
        <v/>
      </c>
    </row>
    <row r="4194" spans="1:18" x14ac:dyDescent="0.3">
      <c r="A4194">
        <v>9325</v>
      </c>
      <c r="B4194">
        <v>2012</v>
      </c>
      <c r="C4194">
        <v>4</v>
      </c>
      <c r="D4194">
        <v>9.6490500000000007E-2</v>
      </c>
      <c r="E4194">
        <v>0.25634600000000002</v>
      </c>
      <c r="F4194">
        <v>9.2779399999999998E-2</v>
      </c>
      <c r="G4194">
        <v>5.2574999999999997E-2</v>
      </c>
      <c r="H4194">
        <v>2.90984E-2</v>
      </c>
      <c r="I4194">
        <v>0.32782040000000001</v>
      </c>
      <c r="J4194">
        <v>8.0408800000000002E-2</v>
      </c>
      <c r="K4194">
        <v>2.4741200000000001E-2</v>
      </c>
      <c r="L4194">
        <v>2.90709E-2</v>
      </c>
      <c r="M4194">
        <v>1.06696E-2</v>
      </c>
      <c r="O4194" t="str">
        <f>Table_Index[[#This Row],[ID]]&amp;Table_Index[[#This Row],[year]]</f>
        <v>93252012</v>
      </c>
      <c r="R4194" t="str">
        <f t="shared" si="185"/>
        <v/>
      </c>
    </row>
    <row r="4195" spans="1:18" x14ac:dyDescent="0.3">
      <c r="A4195">
        <v>9326</v>
      </c>
      <c r="B4195">
        <v>2003</v>
      </c>
      <c r="C4195">
        <v>1</v>
      </c>
      <c r="D4195">
        <v>0.19688269999999999</v>
      </c>
      <c r="E4195">
        <v>0</v>
      </c>
      <c r="F4195">
        <v>0.26251020000000003</v>
      </c>
      <c r="G4195">
        <v>5.9064800000000001E-2</v>
      </c>
      <c r="H4195">
        <v>0.1607875</v>
      </c>
      <c r="I4195">
        <v>0</v>
      </c>
      <c r="J4195">
        <v>0</v>
      </c>
      <c r="K4195">
        <v>0.1443806</v>
      </c>
      <c r="L4195">
        <v>0.17227239999999999</v>
      </c>
      <c r="M4195">
        <v>4.1016999999999998E-3</v>
      </c>
      <c r="O4195" t="str">
        <f>Table_Index[[#This Row],[ID]]&amp;Table_Index[[#This Row],[year]]</f>
        <v>93262003</v>
      </c>
      <c r="R4195" t="str">
        <f t="shared" si="185"/>
        <v/>
      </c>
    </row>
    <row r="4196" spans="1:18" x14ac:dyDescent="0.3">
      <c r="A4196">
        <v>9326</v>
      </c>
      <c r="B4196">
        <v>2003</v>
      </c>
      <c r="C4196">
        <v>2</v>
      </c>
      <c r="D4196">
        <v>0</v>
      </c>
      <c r="E4196">
        <v>0</v>
      </c>
      <c r="F4196">
        <v>0.1991097</v>
      </c>
      <c r="G4196">
        <v>3.8850700000000002E-2</v>
      </c>
      <c r="H4196">
        <v>0.49372719999999998</v>
      </c>
      <c r="I4196">
        <v>0</v>
      </c>
      <c r="J4196">
        <v>0</v>
      </c>
      <c r="K4196">
        <v>9.7126699999999996E-2</v>
      </c>
      <c r="L4196">
        <v>0.15297450000000001</v>
      </c>
      <c r="M4196">
        <v>1.82113E-2</v>
      </c>
      <c r="O4196" t="str">
        <f>Table_Index[[#This Row],[ID]]&amp;Table_Index[[#This Row],[year]]</f>
        <v>93262003</v>
      </c>
      <c r="R4196" t="str">
        <f t="shared" si="185"/>
        <v/>
      </c>
    </row>
    <row r="4197" spans="1:18" x14ac:dyDescent="0.3">
      <c r="A4197">
        <v>9326</v>
      </c>
      <c r="B4197">
        <v>2003</v>
      </c>
      <c r="C4197">
        <v>3</v>
      </c>
      <c r="D4197">
        <v>0</v>
      </c>
      <c r="E4197">
        <v>4.8192800000000001E-2</v>
      </c>
      <c r="F4197">
        <v>7.3895600000000006E-2</v>
      </c>
      <c r="G4197">
        <v>0.13975899999999999</v>
      </c>
      <c r="H4197">
        <v>0</v>
      </c>
      <c r="I4197">
        <v>5.1405600000000003E-2</v>
      </c>
      <c r="J4197">
        <v>0</v>
      </c>
      <c r="K4197">
        <v>0.1927711</v>
      </c>
      <c r="L4197">
        <v>0.48192770000000001</v>
      </c>
      <c r="M4197">
        <v>1.20482E-2</v>
      </c>
      <c r="O4197" t="str">
        <f>Table_Index[[#This Row],[ID]]&amp;Table_Index[[#This Row],[year]]</f>
        <v>93262003</v>
      </c>
      <c r="R4197" t="str">
        <f t="shared" si="185"/>
        <v/>
      </c>
    </row>
    <row r="4198" spans="1:18" x14ac:dyDescent="0.3">
      <c r="A4198">
        <v>9326</v>
      </c>
      <c r="B4198">
        <v>2003</v>
      </c>
      <c r="C4198">
        <v>4</v>
      </c>
      <c r="D4198">
        <v>0.1235294</v>
      </c>
      <c r="E4198">
        <v>8.8235300000000003E-2</v>
      </c>
      <c r="F4198">
        <v>0.31372549999999999</v>
      </c>
      <c r="G4198">
        <v>0</v>
      </c>
      <c r="H4198">
        <v>0</v>
      </c>
      <c r="I4198">
        <v>0</v>
      </c>
      <c r="J4198">
        <v>0</v>
      </c>
      <c r="K4198">
        <v>0.19607840000000001</v>
      </c>
      <c r="L4198">
        <v>0.1490196</v>
      </c>
      <c r="M4198">
        <v>0.12941179999999999</v>
      </c>
      <c r="O4198" t="str">
        <f>Table_Index[[#This Row],[ID]]&amp;Table_Index[[#This Row],[year]]</f>
        <v>93262003</v>
      </c>
      <c r="R4198" t="str">
        <f t="shared" si="185"/>
        <v/>
      </c>
    </row>
    <row r="4199" spans="1:18" x14ac:dyDescent="0.3">
      <c r="A4199">
        <v>9326</v>
      </c>
      <c r="B4199">
        <v>2004</v>
      </c>
      <c r="C4199">
        <v>1</v>
      </c>
      <c r="D4199">
        <v>3.9703000000000004E-3</v>
      </c>
      <c r="E4199">
        <v>0</v>
      </c>
      <c r="F4199">
        <v>3.9880000000000002E-3</v>
      </c>
      <c r="G4199">
        <v>2.7531999999999999E-3</v>
      </c>
      <c r="H4199">
        <v>0</v>
      </c>
      <c r="I4199">
        <v>1.8906099999999999E-2</v>
      </c>
      <c r="J4199">
        <v>0</v>
      </c>
      <c r="K4199">
        <v>9.4531000000000007E-3</v>
      </c>
      <c r="L4199">
        <v>1.4179600000000001E-2</v>
      </c>
      <c r="M4199">
        <v>0.94674970000000003</v>
      </c>
      <c r="O4199" t="str">
        <f>Table_Index[[#This Row],[ID]]&amp;Table_Index[[#This Row],[year]]</f>
        <v>93262004</v>
      </c>
      <c r="R4199" t="str">
        <f t="shared" si="185"/>
        <v/>
      </c>
    </row>
    <row r="4200" spans="1:18" x14ac:dyDescent="0.3">
      <c r="A4200">
        <v>9326</v>
      </c>
      <c r="B4200">
        <v>2004</v>
      </c>
      <c r="C4200">
        <v>2</v>
      </c>
      <c r="D4200">
        <v>0</v>
      </c>
      <c r="E4200">
        <v>0</v>
      </c>
      <c r="F4200">
        <v>0.2824004</v>
      </c>
      <c r="G4200">
        <v>7.7660099999999996E-2</v>
      </c>
      <c r="H4200">
        <v>0</v>
      </c>
      <c r="I4200">
        <v>0</v>
      </c>
      <c r="J4200">
        <v>0</v>
      </c>
      <c r="K4200">
        <v>0.35300049999999999</v>
      </c>
      <c r="L4200">
        <v>0.22692889999999999</v>
      </c>
      <c r="M4200">
        <v>6.0010099999999997E-2</v>
      </c>
      <c r="O4200" t="str">
        <f>Table_Index[[#This Row],[ID]]&amp;Table_Index[[#This Row],[year]]</f>
        <v>93262004</v>
      </c>
      <c r="R4200" t="str">
        <f t="shared" si="185"/>
        <v/>
      </c>
    </row>
    <row r="4201" spans="1:18" x14ac:dyDescent="0.3">
      <c r="A4201">
        <v>9326</v>
      </c>
      <c r="B4201">
        <v>2004</v>
      </c>
      <c r="C4201">
        <v>3</v>
      </c>
      <c r="D4201">
        <v>0.36935630000000003</v>
      </c>
      <c r="E4201">
        <v>0.14265810000000001</v>
      </c>
      <c r="F4201">
        <v>0.159777</v>
      </c>
      <c r="G4201">
        <v>3.1955400000000002E-2</v>
      </c>
      <c r="H4201">
        <v>0</v>
      </c>
      <c r="I4201">
        <v>0</v>
      </c>
      <c r="J4201">
        <v>0</v>
      </c>
      <c r="K4201">
        <v>0.29292459999999998</v>
      </c>
      <c r="L4201">
        <v>0</v>
      </c>
      <c r="M4201">
        <v>3.3287E-3</v>
      </c>
      <c r="O4201" t="str">
        <f>Table_Index[[#This Row],[ID]]&amp;Table_Index[[#This Row],[year]]</f>
        <v>93262004</v>
      </c>
      <c r="R4201" t="str">
        <f t="shared" si="185"/>
        <v/>
      </c>
    </row>
    <row r="4202" spans="1:18" x14ac:dyDescent="0.3">
      <c r="A4202">
        <v>9326</v>
      </c>
      <c r="B4202">
        <v>2004</v>
      </c>
      <c r="C4202">
        <v>4</v>
      </c>
      <c r="D4202">
        <v>6.1810000000000001E-4</v>
      </c>
      <c r="E4202">
        <v>1.4011E-3</v>
      </c>
      <c r="F4202">
        <v>2.4726000000000001E-3</v>
      </c>
      <c r="G4202">
        <v>3.2309999999999999E-4</v>
      </c>
      <c r="H4202">
        <v>0.1648385</v>
      </c>
      <c r="I4202">
        <v>3.2967999999999999E-3</v>
      </c>
      <c r="J4202">
        <v>0</v>
      </c>
      <c r="K4202">
        <v>0.82534649999999998</v>
      </c>
      <c r="L4202">
        <v>1.5384999999999999E-3</v>
      </c>
      <c r="M4202">
        <v>1.6479999999999999E-4</v>
      </c>
      <c r="O4202" t="str">
        <f>Table_Index[[#This Row],[ID]]&amp;Table_Index[[#This Row],[year]]</f>
        <v>93262004</v>
      </c>
      <c r="R4202" t="str">
        <f t="shared" si="185"/>
        <v/>
      </c>
    </row>
    <row r="4203" spans="1:18" x14ac:dyDescent="0.3">
      <c r="A4203">
        <v>9326</v>
      </c>
      <c r="B4203">
        <v>2005</v>
      </c>
      <c r="C4203">
        <v>1</v>
      </c>
      <c r="D4203">
        <v>0.1196837</v>
      </c>
      <c r="E4203">
        <v>6.1551599999999998E-2</v>
      </c>
      <c r="F4203">
        <v>0.102586</v>
      </c>
      <c r="G4203">
        <v>4.3599100000000002E-2</v>
      </c>
      <c r="H4203">
        <v>0</v>
      </c>
      <c r="I4203">
        <v>0.43599060000000001</v>
      </c>
      <c r="J4203">
        <v>0</v>
      </c>
      <c r="K4203">
        <v>0.14618510000000001</v>
      </c>
      <c r="L4203">
        <v>8.46335E-2</v>
      </c>
      <c r="M4203">
        <v>5.7704999999999996E-3</v>
      </c>
      <c r="O4203" t="str">
        <f>Table_Index[[#This Row],[ID]]&amp;Table_Index[[#This Row],[year]]</f>
        <v>93262005</v>
      </c>
      <c r="R4203" t="str">
        <f t="shared" si="185"/>
        <v/>
      </c>
    </row>
    <row r="4204" spans="1:18" x14ac:dyDescent="0.3">
      <c r="A4204">
        <v>9326</v>
      </c>
      <c r="B4204">
        <v>2005</v>
      </c>
      <c r="C4204">
        <v>2</v>
      </c>
      <c r="D4204">
        <v>9.0059899999999998E-2</v>
      </c>
      <c r="E4204">
        <v>4.4058100000000003E-2</v>
      </c>
      <c r="F4204">
        <v>0.1036661</v>
      </c>
      <c r="G4204">
        <v>7.7587600000000007E-2</v>
      </c>
      <c r="H4204">
        <v>0</v>
      </c>
      <c r="I4204">
        <v>0.53128880000000001</v>
      </c>
      <c r="J4204">
        <v>0</v>
      </c>
      <c r="K4204">
        <v>7.7749600000000002E-2</v>
      </c>
      <c r="L4204">
        <v>5.9608000000000001E-2</v>
      </c>
      <c r="M4204">
        <v>1.59819E-2</v>
      </c>
      <c r="O4204" t="str">
        <f>Table_Index[[#This Row],[ID]]&amp;Table_Index[[#This Row],[year]]</f>
        <v>93262005</v>
      </c>
      <c r="R4204" t="str">
        <f t="shared" si="185"/>
        <v/>
      </c>
    </row>
    <row r="4205" spans="1:18" x14ac:dyDescent="0.3">
      <c r="A4205">
        <v>9326</v>
      </c>
      <c r="B4205">
        <v>2005</v>
      </c>
      <c r="C4205">
        <v>3</v>
      </c>
      <c r="D4205">
        <v>3.4947899999999997E-2</v>
      </c>
      <c r="E4205">
        <v>7.4264300000000005E-2</v>
      </c>
      <c r="F4205">
        <v>0.13469500000000001</v>
      </c>
      <c r="G4205">
        <v>7.0138500000000006E-2</v>
      </c>
      <c r="H4205">
        <v>0</v>
      </c>
      <c r="I4205">
        <v>0.2723023</v>
      </c>
      <c r="J4205">
        <v>0</v>
      </c>
      <c r="K4205">
        <v>8.7369699999999995E-2</v>
      </c>
      <c r="L4205">
        <v>0.3112547</v>
      </c>
      <c r="M4205">
        <v>1.50276E-2</v>
      </c>
      <c r="O4205" t="str">
        <f>Table_Index[[#This Row],[ID]]&amp;Table_Index[[#This Row],[year]]</f>
        <v>93262005</v>
      </c>
      <c r="R4205" t="str">
        <f t="shared" si="185"/>
        <v/>
      </c>
    </row>
    <row r="4206" spans="1:18" x14ac:dyDescent="0.3">
      <c r="A4206">
        <v>9326</v>
      </c>
      <c r="B4206">
        <v>2005</v>
      </c>
      <c r="C4206">
        <v>4</v>
      </c>
      <c r="D4206">
        <v>4.7422899999999997E-2</v>
      </c>
      <c r="E4206">
        <v>6.40482E-2</v>
      </c>
      <c r="F4206">
        <v>9.9479100000000001E-2</v>
      </c>
      <c r="G4206">
        <v>8.1764000000000003E-3</v>
      </c>
      <c r="H4206">
        <v>1.8396800000000001E-2</v>
      </c>
      <c r="I4206">
        <v>0.44969999999999999</v>
      </c>
      <c r="J4206">
        <v>0</v>
      </c>
      <c r="K4206">
        <v>0.1362727</v>
      </c>
      <c r="L4206">
        <v>0.16489000000000001</v>
      </c>
      <c r="M4206">
        <v>1.1613800000000001E-2</v>
      </c>
      <c r="O4206" t="str">
        <f>Table_Index[[#This Row],[ID]]&amp;Table_Index[[#This Row],[year]]</f>
        <v>93262005</v>
      </c>
      <c r="R4206" t="str">
        <f t="shared" si="185"/>
        <v/>
      </c>
    </row>
    <row r="4207" spans="1:18" x14ac:dyDescent="0.3">
      <c r="A4207">
        <v>9326</v>
      </c>
      <c r="B4207">
        <v>2006</v>
      </c>
      <c r="C4207">
        <v>1</v>
      </c>
      <c r="D4207">
        <v>3.5026300000000003E-2</v>
      </c>
      <c r="E4207">
        <v>3.8918099999999997E-2</v>
      </c>
      <c r="F4207">
        <v>0.18388789999999999</v>
      </c>
      <c r="G4207">
        <v>0.120646</v>
      </c>
      <c r="H4207">
        <v>0</v>
      </c>
      <c r="I4207">
        <v>0</v>
      </c>
      <c r="J4207">
        <v>0</v>
      </c>
      <c r="K4207">
        <v>0.19199579999999999</v>
      </c>
      <c r="L4207">
        <v>0.39501849999999999</v>
      </c>
      <c r="M4207">
        <v>3.4507400000000001E-2</v>
      </c>
      <c r="O4207" t="str">
        <f>Table_Index[[#This Row],[ID]]&amp;Table_Index[[#This Row],[year]]</f>
        <v>93262006</v>
      </c>
      <c r="R4207" t="str">
        <f t="shared" si="185"/>
        <v/>
      </c>
    </row>
    <row r="4208" spans="1:18" x14ac:dyDescent="0.3">
      <c r="A4208">
        <v>9326</v>
      </c>
      <c r="B4208">
        <v>2006</v>
      </c>
      <c r="C4208">
        <v>2</v>
      </c>
      <c r="D4208">
        <v>7.7787400000000007E-2</v>
      </c>
      <c r="E4208">
        <v>0.1037165</v>
      </c>
      <c r="F4208">
        <v>0.2299049</v>
      </c>
      <c r="G4208">
        <v>5.1858300000000003E-2</v>
      </c>
      <c r="H4208">
        <v>8.6430400000000004E-2</v>
      </c>
      <c r="I4208">
        <v>0</v>
      </c>
      <c r="J4208">
        <v>0</v>
      </c>
      <c r="K4208">
        <v>0.1512532</v>
      </c>
      <c r="L4208">
        <v>0.2592913</v>
      </c>
      <c r="M4208">
        <v>3.9758000000000002E-2</v>
      </c>
      <c r="O4208" t="str">
        <f>Table_Index[[#This Row],[ID]]&amp;Table_Index[[#This Row],[year]]</f>
        <v>93262006</v>
      </c>
      <c r="R4208" t="str">
        <f t="shared" si="185"/>
        <v/>
      </c>
    </row>
    <row r="4209" spans="1:18" x14ac:dyDescent="0.3">
      <c r="A4209">
        <v>9326</v>
      </c>
      <c r="B4209">
        <v>2006</v>
      </c>
      <c r="C4209">
        <v>3</v>
      </c>
      <c r="D4209">
        <v>0</v>
      </c>
      <c r="E4209">
        <v>0.11468689999999999</v>
      </c>
      <c r="F4209">
        <v>0.1210584</v>
      </c>
      <c r="G4209">
        <v>2.1238300000000002E-2</v>
      </c>
      <c r="H4209">
        <v>2.8317800000000001E-2</v>
      </c>
      <c r="I4209">
        <v>0.50585829999999998</v>
      </c>
      <c r="J4209">
        <v>0</v>
      </c>
      <c r="K4209">
        <v>9.3448600000000007E-2</v>
      </c>
      <c r="L4209">
        <v>6.9024500000000003E-2</v>
      </c>
      <c r="M4209">
        <v>4.6367100000000001E-2</v>
      </c>
      <c r="O4209" t="str">
        <f>Table_Index[[#This Row],[ID]]&amp;Table_Index[[#This Row],[year]]</f>
        <v>93262006</v>
      </c>
      <c r="R4209" t="str">
        <f t="shared" si="185"/>
        <v/>
      </c>
    </row>
    <row r="4210" spans="1:18" x14ac:dyDescent="0.3">
      <c r="A4210">
        <v>9326</v>
      </c>
      <c r="B4210">
        <v>2006</v>
      </c>
      <c r="C4210">
        <v>4</v>
      </c>
      <c r="D4210">
        <v>7.7451900000000004E-2</v>
      </c>
      <c r="E4210">
        <v>4.1246600000000001E-2</v>
      </c>
      <c r="F4210">
        <v>0.1649863</v>
      </c>
      <c r="G4210">
        <v>5.49954E-2</v>
      </c>
      <c r="H4210">
        <v>9.6241999999999994E-2</v>
      </c>
      <c r="I4210">
        <v>0.1031164</v>
      </c>
      <c r="J4210">
        <v>0</v>
      </c>
      <c r="K4210">
        <v>0.3299725</v>
      </c>
      <c r="L4210">
        <v>0.12373969999999999</v>
      </c>
      <c r="M4210">
        <v>8.2492999999999993E-3</v>
      </c>
      <c r="O4210" t="str">
        <f>Table_Index[[#This Row],[ID]]&amp;Table_Index[[#This Row],[year]]</f>
        <v>93262006</v>
      </c>
      <c r="R4210" t="str">
        <f t="shared" si="185"/>
        <v/>
      </c>
    </row>
    <row r="4211" spans="1:18" x14ac:dyDescent="0.3">
      <c r="A4211">
        <v>9326</v>
      </c>
      <c r="B4211">
        <v>2007</v>
      </c>
      <c r="C4211">
        <v>1</v>
      </c>
      <c r="D4211">
        <v>8.8333499999999995E-2</v>
      </c>
      <c r="E4211">
        <v>0</v>
      </c>
      <c r="F4211">
        <v>0.1615857</v>
      </c>
      <c r="G4211">
        <v>6.4634300000000006E-2</v>
      </c>
      <c r="H4211">
        <v>2.6930900000000001E-2</v>
      </c>
      <c r="I4211">
        <v>0</v>
      </c>
      <c r="J4211">
        <v>0.1034148</v>
      </c>
      <c r="K4211">
        <v>0.26715499999999998</v>
      </c>
      <c r="L4211">
        <v>0.2822363</v>
      </c>
      <c r="M4211">
        <v>5.7093999999999999E-3</v>
      </c>
      <c r="O4211" t="str">
        <f>Table_Index[[#This Row],[ID]]&amp;Table_Index[[#This Row],[year]]</f>
        <v>93262007</v>
      </c>
      <c r="R4211" t="str">
        <f t="shared" si="185"/>
        <v/>
      </c>
    </row>
    <row r="4212" spans="1:18" x14ac:dyDescent="0.3">
      <c r="A4212">
        <v>9326</v>
      </c>
      <c r="B4212">
        <v>2007</v>
      </c>
      <c r="C4212">
        <v>2</v>
      </c>
      <c r="D4212">
        <v>4.8264399999999999E-2</v>
      </c>
      <c r="E4212">
        <v>5.5577099999999997E-2</v>
      </c>
      <c r="F4212">
        <v>7.4590400000000001E-2</v>
      </c>
      <c r="G4212">
        <v>2.4267199999999999E-2</v>
      </c>
      <c r="H4212">
        <v>3.9313500000000001E-2</v>
      </c>
      <c r="I4212">
        <v>0.32907520000000001</v>
      </c>
      <c r="J4212">
        <v>4.2121600000000002E-2</v>
      </c>
      <c r="K4212">
        <v>0.2343015</v>
      </c>
      <c r="L4212">
        <v>0.1461094</v>
      </c>
      <c r="M4212">
        <v>6.3797000000000003E-3</v>
      </c>
      <c r="O4212" t="str">
        <f>Table_Index[[#This Row],[ID]]&amp;Table_Index[[#This Row],[year]]</f>
        <v>93262007</v>
      </c>
      <c r="R4212" t="str">
        <f t="shared" si="185"/>
        <v/>
      </c>
    </row>
    <row r="4213" spans="1:18" x14ac:dyDescent="0.3">
      <c r="A4213">
        <v>9326</v>
      </c>
      <c r="B4213">
        <v>2007</v>
      </c>
      <c r="C4213">
        <v>3</v>
      </c>
      <c r="D4213">
        <v>3.9939599999999999E-2</v>
      </c>
      <c r="E4213">
        <v>3.6611299999999999E-2</v>
      </c>
      <c r="F4213">
        <v>0.13978850000000001</v>
      </c>
      <c r="G4213">
        <v>4.7927499999999998E-2</v>
      </c>
      <c r="H4213">
        <v>3.7809500000000003E-2</v>
      </c>
      <c r="I4213">
        <v>0</v>
      </c>
      <c r="J4213">
        <v>0.1038429</v>
      </c>
      <c r="K4213">
        <v>0.4923459</v>
      </c>
      <c r="L4213">
        <v>9.3192300000000006E-2</v>
      </c>
      <c r="M4213">
        <v>8.5425999999999992E-3</v>
      </c>
      <c r="O4213" t="str">
        <f>Table_Index[[#This Row],[ID]]&amp;Table_Index[[#This Row],[year]]</f>
        <v>93262007</v>
      </c>
      <c r="R4213" t="str">
        <f t="shared" si="185"/>
        <v/>
      </c>
    </row>
    <row r="4214" spans="1:18" x14ac:dyDescent="0.3">
      <c r="A4214">
        <v>9326</v>
      </c>
      <c r="B4214">
        <v>2007</v>
      </c>
      <c r="C4214">
        <v>4</v>
      </c>
      <c r="D4214">
        <v>3.8351700000000002E-2</v>
      </c>
      <c r="E4214">
        <v>7.1909399999999998E-2</v>
      </c>
      <c r="F4214">
        <v>0.2205222</v>
      </c>
      <c r="G4214">
        <v>5.2733599999999999E-2</v>
      </c>
      <c r="H4214">
        <v>3.4456599999999997E-2</v>
      </c>
      <c r="I4214">
        <v>0</v>
      </c>
      <c r="J4214">
        <v>5.3932000000000001E-2</v>
      </c>
      <c r="K4214">
        <v>0.33557720000000002</v>
      </c>
      <c r="L4214">
        <v>0.18372849999999999</v>
      </c>
      <c r="M4214">
        <v>8.7889000000000005E-3</v>
      </c>
      <c r="O4214" t="str">
        <f>Table_Index[[#This Row],[ID]]&amp;Table_Index[[#This Row],[year]]</f>
        <v>93262007</v>
      </c>
      <c r="R4214" t="str">
        <f t="shared" si="185"/>
        <v/>
      </c>
    </row>
    <row r="4215" spans="1:18" x14ac:dyDescent="0.3">
      <c r="A4215">
        <v>9327</v>
      </c>
      <c r="B4215">
        <v>2003</v>
      </c>
      <c r="C4215">
        <v>1</v>
      </c>
      <c r="D4215">
        <v>1.0859000000000001E-3</v>
      </c>
      <c r="E4215">
        <v>0</v>
      </c>
      <c r="F4215">
        <v>2.0360999999999999E-3</v>
      </c>
      <c r="G4215">
        <v>0</v>
      </c>
      <c r="H4215">
        <v>0</v>
      </c>
      <c r="I4215">
        <v>0</v>
      </c>
      <c r="J4215">
        <v>0</v>
      </c>
      <c r="K4215">
        <v>0.99587119999999996</v>
      </c>
      <c r="L4215">
        <v>9.502E-4</v>
      </c>
      <c r="M4215">
        <v>5.66E-5</v>
      </c>
      <c r="O4215" t="str">
        <f>Table_Index[[#This Row],[ID]]&amp;Table_Index[[#This Row],[year]]</f>
        <v>93272003</v>
      </c>
      <c r="R4215" t="str">
        <f t="shared" si="185"/>
        <v/>
      </c>
    </row>
    <row r="4216" spans="1:18" x14ac:dyDescent="0.3">
      <c r="A4216">
        <v>9327</v>
      </c>
      <c r="B4216">
        <v>2003</v>
      </c>
      <c r="C4216">
        <v>2</v>
      </c>
      <c r="D4216">
        <v>2.1530999999999998E-3</v>
      </c>
      <c r="E4216">
        <v>0</v>
      </c>
      <c r="F4216">
        <v>0</v>
      </c>
      <c r="G4216">
        <v>0</v>
      </c>
      <c r="H4216">
        <v>2.7273000000000002E-3</v>
      </c>
      <c r="I4216">
        <v>0</v>
      </c>
      <c r="J4216">
        <v>0</v>
      </c>
      <c r="K4216">
        <v>0.99042589999999997</v>
      </c>
      <c r="L4216">
        <v>3.9617000000000003E-3</v>
      </c>
      <c r="M4216">
        <v>7.3209999999999996E-4</v>
      </c>
      <c r="O4216" t="str">
        <f>Table_Index[[#This Row],[ID]]&amp;Table_Index[[#This Row],[year]]</f>
        <v>93272003</v>
      </c>
      <c r="R4216" t="str">
        <f t="shared" si="185"/>
        <v/>
      </c>
    </row>
    <row r="4217" spans="1:18" x14ac:dyDescent="0.3">
      <c r="A4217">
        <v>9327</v>
      </c>
      <c r="B4217">
        <v>2003</v>
      </c>
      <c r="C4217">
        <v>3</v>
      </c>
      <c r="D4217">
        <v>0</v>
      </c>
      <c r="E4217">
        <v>0.12658230000000001</v>
      </c>
      <c r="F4217">
        <v>0.37130800000000003</v>
      </c>
      <c r="G4217">
        <v>2.7426200000000001E-2</v>
      </c>
      <c r="H4217">
        <v>0</v>
      </c>
      <c r="I4217">
        <v>0</v>
      </c>
      <c r="J4217">
        <v>0</v>
      </c>
      <c r="K4217">
        <v>0.16877639999999999</v>
      </c>
      <c r="L4217">
        <v>0.16877639999999999</v>
      </c>
      <c r="M4217">
        <v>0.1371308</v>
      </c>
      <c r="O4217" t="str">
        <f>Table_Index[[#This Row],[ID]]&amp;Table_Index[[#This Row],[year]]</f>
        <v>93272003</v>
      </c>
      <c r="R4217" t="str">
        <f t="shared" si="185"/>
        <v/>
      </c>
    </row>
    <row r="4218" spans="1:18" x14ac:dyDescent="0.3">
      <c r="A4218">
        <v>9327</v>
      </c>
      <c r="B4218">
        <v>2003</v>
      </c>
      <c r="C4218">
        <v>4</v>
      </c>
      <c r="D4218">
        <v>1.1854999999999999E-3</v>
      </c>
      <c r="E4218">
        <v>2.2580999999999999E-3</v>
      </c>
      <c r="F4218">
        <v>2.2580999999999999E-3</v>
      </c>
      <c r="G4218">
        <v>0</v>
      </c>
      <c r="H4218">
        <v>8.8909999999999998E-4</v>
      </c>
      <c r="I4218">
        <v>0</v>
      </c>
      <c r="J4218">
        <v>0</v>
      </c>
      <c r="K4218">
        <v>0.76408489999999996</v>
      </c>
      <c r="L4218">
        <v>3.1613000000000001E-3</v>
      </c>
      <c r="M4218">
        <v>0.2261629</v>
      </c>
      <c r="O4218" t="str">
        <f>Table_Index[[#This Row],[ID]]&amp;Table_Index[[#This Row],[year]]</f>
        <v>93272003</v>
      </c>
      <c r="R4218" t="str">
        <f t="shared" si="185"/>
        <v/>
      </c>
    </row>
    <row r="4219" spans="1:18" x14ac:dyDescent="0.3">
      <c r="A4219">
        <v>9327</v>
      </c>
      <c r="B4219">
        <v>2004</v>
      </c>
      <c r="C4219">
        <v>1</v>
      </c>
      <c r="D4219">
        <v>3.5563699999999997E-2</v>
      </c>
      <c r="E4219">
        <v>6.5915000000000001E-3</v>
      </c>
      <c r="F4219">
        <v>1.17181E-2</v>
      </c>
      <c r="G4219">
        <v>3.0500200000000002E-2</v>
      </c>
      <c r="H4219">
        <v>0</v>
      </c>
      <c r="I4219">
        <v>0</v>
      </c>
      <c r="J4219">
        <v>0</v>
      </c>
      <c r="K4219">
        <v>1.8309599999999999E-2</v>
      </c>
      <c r="L4219">
        <v>1.7577200000000001E-2</v>
      </c>
      <c r="M4219">
        <v>0.87973970000000001</v>
      </c>
      <c r="O4219" t="str">
        <f>Table_Index[[#This Row],[ID]]&amp;Table_Index[[#This Row],[year]]</f>
        <v>93272004</v>
      </c>
      <c r="R4219" t="str">
        <f t="shared" si="185"/>
        <v/>
      </c>
    </row>
    <row r="4220" spans="1:18" x14ac:dyDescent="0.3">
      <c r="A4220">
        <v>9327</v>
      </c>
      <c r="B4220">
        <v>2004</v>
      </c>
      <c r="C4220">
        <v>2</v>
      </c>
      <c r="D4220">
        <v>1.0162000000000001E-3</v>
      </c>
      <c r="E4220">
        <v>0</v>
      </c>
      <c r="F4220">
        <v>1.2512000000000001E-3</v>
      </c>
      <c r="G4220">
        <v>5.4850999999999997E-3</v>
      </c>
      <c r="H4220">
        <v>0</v>
      </c>
      <c r="I4220">
        <v>3.2927999999999998E-3</v>
      </c>
      <c r="J4220">
        <v>0</v>
      </c>
      <c r="K4220">
        <v>0.98815699999999995</v>
      </c>
      <c r="L4220">
        <v>3.457E-4</v>
      </c>
      <c r="M4220">
        <v>4.5199999999999998E-4</v>
      </c>
      <c r="O4220" t="str">
        <f>Table_Index[[#This Row],[ID]]&amp;Table_Index[[#This Row],[year]]</f>
        <v>93272004</v>
      </c>
      <c r="R4220" t="str">
        <f t="shared" si="185"/>
        <v/>
      </c>
    </row>
    <row r="4221" spans="1:18" x14ac:dyDescent="0.3">
      <c r="A4221">
        <v>9327</v>
      </c>
      <c r="B4221">
        <v>2004</v>
      </c>
      <c r="C4221">
        <v>3</v>
      </c>
      <c r="D4221">
        <v>3.6572000000000002E-3</v>
      </c>
      <c r="E4221">
        <v>0</v>
      </c>
      <c r="F4221">
        <v>1.6253999999999999E-3</v>
      </c>
      <c r="G4221">
        <v>5.8020000000000001E-4</v>
      </c>
      <c r="H4221">
        <v>1.934E-3</v>
      </c>
      <c r="I4221">
        <v>0</v>
      </c>
      <c r="J4221">
        <v>1.5955799999999999E-2</v>
      </c>
      <c r="K4221">
        <v>0.97525790000000001</v>
      </c>
      <c r="L4221">
        <v>7.4770000000000001E-4</v>
      </c>
      <c r="M4221">
        <v>2.418E-4</v>
      </c>
      <c r="O4221" t="str">
        <f>Table_Index[[#This Row],[ID]]&amp;Table_Index[[#This Row],[year]]</f>
        <v>93272004</v>
      </c>
      <c r="R4221" t="str">
        <f t="shared" si="185"/>
        <v/>
      </c>
    </row>
    <row r="4222" spans="1:18" x14ac:dyDescent="0.3">
      <c r="A4222">
        <v>9327</v>
      </c>
      <c r="B4222">
        <v>2004</v>
      </c>
      <c r="C4222">
        <v>4</v>
      </c>
      <c r="D4222">
        <v>4.0664499999999999E-2</v>
      </c>
      <c r="E4222">
        <v>1.36171E-2</v>
      </c>
      <c r="F4222">
        <v>1.6022000000000002E-2</v>
      </c>
      <c r="G4222">
        <v>2.12888E-2</v>
      </c>
      <c r="H4222">
        <v>0.89010979999999995</v>
      </c>
      <c r="I4222">
        <v>0</v>
      </c>
      <c r="J4222">
        <v>0</v>
      </c>
      <c r="K4222">
        <v>1.1347599999999999E-2</v>
      </c>
      <c r="L4222">
        <v>6.2411999999999997E-3</v>
      </c>
      <c r="M4222">
        <v>7.092E-4</v>
      </c>
      <c r="O4222" t="str">
        <f>Table_Index[[#This Row],[ID]]&amp;Table_Index[[#This Row],[year]]</f>
        <v>93272004</v>
      </c>
      <c r="R4222" t="str">
        <f t="shared" si="185"/>
        <v/>
      </c>
    </row>
    <row r="4223" spans="1:18" x14ac:dyDescent="0.3">
      <c r="A4223">
        <v>9328</v>
      </c>
      <c r="B4223">
        <v>2003</v>
      </c>
      <c r="C4223">
        <v>1</v>
      </c>
      <c r="D4223">
        <v>0.1671512</v>
      </c>
      <c r="E4223">
        <v>0.15261630000000001</v>
      </c>
      <c r="F4223">
        <v>0.10174420000000001</v>
      </c>
      <c r="G4223">
        <v>0</v>
      </c>
      <c r="H4223">
        <v>0.1053779</v>
      </c>
      <c r="I4223">
        <v>0</v>
      </c>
      <c r="J4223">
        <v>0.23740310000000001</v>
      </c>
      <c r="K4223">
        <v>0.11143409999999999</v>
      </c>
      <c r="L4223">
        <v>0.11821710000000001</v>
      </c>
      <c r="M4223">
        <v>6.0562000000000003E-3</v>
      </c>
      <c r="O4223" t="str">
        <f>Table_Index[[#This Row],[ID]]&amp;Table_Index[[#This Row],[year]]</f>
        <v>93282003</v>
      </c>
      <c r="R4223" t="str">
        <f t="shared" si="185"/>
        <v/>
      </c>
    </row>
    <row r="4224" spans="1:18" x14ac:dyDescent="0.3">
      <c r="A4224">
        <v>9328</v>
      </c>
      <c r="B4224">
        <v>2003</v>
      </c>
      <c r="C4224">
        <v>2</v>
      </c>
      <c r="D4224">
        <v>1.07061E-2</v>
      </c>
      <c r="E4224">
        <v>0</v>
      </c>
      <c r="F4224">
        <v>3.9271000000000002E-3</v>
      </c>
      <c r="G4224">
        <v>0</v>
      </c>
      <c r="H4224">
        <v>1.4805E-3</v>
      </c>
      <c r="I4224">
        <v>0</v>
      </c>
      <c r="J4224">
        <v>0</v>
      </c>
      <c r="K4224">
        <v>0.98178240000000006</v>
      </c>
      <c r="L4224">
        <v>1.8701E-3</v>
      </c>
      <c r="M4224">
        <v>2.3379999999999999E-4</v>
      </c>
      <c r="O4224" t="str">
        <f>Table_Index[[#This Row],[ID]]&amp;Table_Index[[#This Row],[year]]</f>
        <v>93282003</v>
      </c>
      <c r="R4224" t="str">
        <f t="shared" si="185"/>
        <v/>
      </c>
    </row>
    <row r="4225" spans="1:18" x14ac:dyDescent="0.3">
      <c r="A4225">
        <v>9328</v>
      </c>
      <c r="B4225">
        <v>2003</v>
      </c>
      <c r="C4225">
        <v>3</v>
      </c>
      <c r="D4225">
        <v>0.18032790000000001</v>
      </c>
      <c r="E4225">
        <v>0</v>
      </c>
      <c r="F4225">
        <v>0.2295082</v>
      </c>
      <c r="G4225">
        <v>0.20765030000000001</v>
      </c>
      <c r="H4225">
        <v>0.1229508</v>
      </c>
      <c r="I4225">
        <v>0</v>
      </c>
      <c r="J4225">
        <v>0</v>
      </c>
      <c r="K4225">
        <v>0.1092896</v>
      </c>
      <c r="L4225">
        <v>0</v>
      </c>
      <c r="M4225">
        <v>0.1502732</v>
      </c>
      <c r="O4225" t="str">
        <f>Table_Index[[#This Row],[ID]]&amp;Table_Index[[#This Row],[year]]</f>
        <v>93282003</v>
      </c>
      <c r="R4225" t="str">
        <f t="shared" si="185"/>
        <v/>
      </c>
    </row>
    <row r="4226" spans="1:18" x14ac:dyDescent="0.3">
      <c r="A4226">
        <v>9328</v>
      </c>
      <c r="B4226">
        <v>2003</v>
      </c>
      <c r="C4226">
        <v>4</v>
      </c>
      <c r="D4226">
        <v>4.6414999999999998E-3</v>
      </c>
      <c r="E4226">
        <v>2.5317E-3</v>
      </c>
      <c r="F4226">
        <v>3.3755999999999999E-3</v>
      </c>
      <c r="G4226">
        <v>0</v>
      </c>
      <c r="H4226">
        <v>2.2786E-3</v>
      </c>
      <c r="I4226">
        <v>1.0126899999999999E-2</v>
      </c>
      <c r="J4226">
        <v>0</v>
      </c>
      <c r="K4226">
        <v>3.3755999999999999E-3</v>
      </c>
      <c r="L4226">
        <v>9.0299000000000004E-3</v>
      </c>
      <c r="M4226">
        <v>0.96464000000000005</v>
      </c>
      <c r="O4226" t="str">
        <f>Table_Index[[#This Row],[ID]]&amp;Table_Index[[#This Row],[year]]</f>
        <v>93282003</v>
      </c>
      <c r="R4226" t="str">
        <f t="shared" si="185"/>
        <v/>
      </c>
    </row>
    <row r="4227" spans="1:18" x14ac:dyDescent="0.3">
      <c r="A4227">
        <v>9329</v>
      </c>
      <c r="B4227">
        <v>2003</v>
      </c>
      <c r="C4227">
        <v>1</v>
      </c>
      <c r="D4227">
        <v>0</v>
      </c>
      <c r="E4227">
        <v>0.16608999999999999</v>
      </c>
      <c r="F4227">
        <v>0.29065740000000001</v>
      </c>
      <c r="G4227">
        <v>0</v>
      </c>
      <c r="H4227">
        <v>0</v>
      </c>
      <c r="I4227">
        <v>0</v>
      </c>
      <c r="J4227">
        <v>0</v>
      </c>
      <c r="K4227">
        <v>0.38062279999999998</v>
      </c>
      <c r="L4227">
        <v>0.14532870000000001</v>
      </c>
      <c r="M4227">
        <v>1.7301E-2</v>
      </c>
      <c r="O4227" t="str">
        <f>Table_Index[[#This Row],[ID]]&amp;Table_Index[[#This Row],[year]]</f>
        <v>93292003</v>
      </c>
      <c r="R4227" t="str">
        <f t="shared" si="185"/>
        <v/>
      </c>
    </row>
    <row r="4228" spans="1:18" x14ac:dyDescent="0.3">
      <c r="A4228">
        <v>9329</v>
      </c>
      <c r="B4228">
        <v>2003</v>
      </c>
      <c r="C4228">
        <v>2</v>
      </c>
      <c r="D4228">
        <v>0</v>
      </c>
      <c r="E4228">
        <v>0</v>
      </c>
      <c r="F4228">
        <v>1.9089E-3</v>
      </c>
      <c r="G4228">
        <v>0</v>
      </c>
      <c r="H4228">
        <v>0</v>
      </c>
      <c r="I4228">
        <v>0</v>
      </c>
      <c r="J4228">
        <v>0</v>
      </c>
      <c r="K4228">
        <v>0.99756</v>
      </c>
      <c r="L4228">
        <v>0</v>
      </c>
      <c r="M4228">
        <v>5.3109999999999995E-4</v>
      </c>
      <c r="O4228" t="str">
        <f>Table_Index[[#This Row],[ID]]&amp;Table_Index[[#This Row],[year]]</f>
        <v>93292003</v>
      </c>
      <c r="R4228" t="str">
        <f t="shared" si="185"/>
        <v/>
      </c>
    </row>
    <row r="4229" spans="1:18" x14ac:dyDescent="0.3">
      <c r="A4229">
        <v>9329</v>
      </c>
      <c r="B4229">
        <v>2003</v>
      </c>
      <c r="C4229">
        <v>3</v>
      </c>
      <c r="D4229">
        <v>0</v>
      </c>
      <c r="E4229">
        <v>0</v>
      </c>
      <c r="F4229">
        <v>0.16955680000000001</v>
      </c>
      <c r="G4229">
        <v>1.9268E-3</v>
      </c>
      <c r="H4229">
        <v>0</v>
      </c>
      <c r="I4229">
        <v>0</v>
      </c>
      <c r="J4229">
        <v>0</v>
      </c>
      <c r="K4229">
        <v>0.15414259999999999</v>
      </c>
      <c r="L4229">
        <v>0.15414259999999999</v>
      </c>
      <c r="M4229">
        <v>0.5202312</v>
      </c>
      <c r="O4229" t="str">
        <f>Table_Index[[#This Row],[ID]]&amp;Table_Index[[#This Row],[year]]</f>
        <v>93292003</v>
      </c>
      <c r="R4229" t="str">
        <f t="shared" si="185"/>
        <v/>
      </c>
    </row>
    <row r="4230" spans="1:18" x14ac:dyDescent="0.3">
      <c r="A4230">
        <v>9329</v>
      </c>
      <c r="B4230">
        <v>2003</v>
      </c>
      <c r="C4230">
        <v>4</v>
      </c>
      <c r="D4230">
        <v>0.148258</v>
      </c>
      <c r="E4230">
        <v>0</v>
      </c>
      <c r="F4230">
        <v>0</v>
      </c>
      <c r="G4230">
        <v>0</v>
      </c>
      <c r="H4230">
        <v>0</v>
      </c>
      <c r="I4230">
        <v>0</v>
      </c>
      <c r="J4230">
        <v>0</v>
      </c>
      <c r="K4230">
        <v>0</v>
      </c>
      <c r="L4230">
        <v>0.4447739</v>
      </c>
      <c r="M4230">
        <v>0.4069681</v>
      </c>
      <c r="O4230" t="str">
        <f>Table_Index[[#This Row],[ID]]&amp;Table_Index[[#This Row],[year]]</f>
        <v>93292003</v>
      </c>
      <c r="R4230" t="str">
        <f t="shared" si="185"/>
        <v/>
      </c>
    </row>
    <row r="4231" spans="1:18" x14ac:dyDescent="0.3">
      <c r="A4231">
        <v>9329</v>
      </c>
      <c r="B4231">
        <v>2004</v>
      </c>
      <c r="C4231">
        <v>1</v>
      </c>
      <c r="D4231">
        <v>0</v>
      </c>
      <c r="E4231">
        <v>0</v>
      </c>
      <c r="F4231">
        <v>2.2344999999999999E-3</v>
      </c>
      <c r="G4231">
        <v>2.3172000000000002E-3</v>
      </c>
      <c r="H4231">
        <v>0</v>
      </c>
      <c r="I4231">
        <v>0</v>
      </c>
      <c r="J4231">
        <v>0</v>
      </c>
      <c r="K4231">
        <v>0.99310339999999997</v>
      </c>
      <c r="L4231">
        <v>1.9862E-3</v>
      </c>
      <c r="M4231">
        <v>3.5859999999999999E-4</v>
      </c>
      <c r="O4231" t="str">
        <f>Table_Index[[#This Row],[ID]]&amp;Table_Index[[#This Row],[year]]</f>
        <v>93292004</v>
      </c>
      <c r="R4231" t="str">
        <f t="shared" si="185"/>
        <v/>
      </c>
    </row>
    <row r="4232" spans="1:18" x14ac:dyDescent="0.3">
      <c r="A4232">
        <v>9329</v>
      </c>
      <c r="B4232">
        <v>2004</v>
      </c>
      <c r="C4232">
        <v>2</v>
      </c>
      <c r="D4232">
        <v>2.0268999999999999E-3</v>
      </c>
      <c r="E4232">
        <v>1.9536000000000002E-3</v>
      </c>
      <c r="F4232">
        <v>4.2979000000000003E-3</v>
      </c>
      <c r="G4232">
        <v>1.17216E-2</v>
      </c>
      <c r="H4232">
        <v>0</v>
      </c>
      <c r="I4232">
        <v>0</v>
      </c>
      <c r="J4232">
        <v>0</v>
      </c>
      <c r="K4232">
        <v>0.97679749999999999</v>
      </c>
      <c r="L4232">
        <v>1.9536000000000002E-3</v>
      </c>
      <c r="M4232">
        <v>1.2489000000000001E-3</v>
      </c>
      <c r="O4232" t="str">
        <f>Table_Index[[#This Row],[ID]]&amp;Table_Index[[#This Row],[year]]</f>
        <v>93292004</v>
      </c>
      <c r="R4232" t="str">
        <f t="shared" si="185"/>
        <v/>
      </c>
    </row>
    <row r="4233" spans="1:18" x14ac:dyDescent="0.3">
      <c r="A4233">
        <v>9329</v>
      </c>
      <c r="B4233">
        <v>2004</v>
      </c>
      <c r="C4233">
        <v>3</v>
      </c>
      <c r="D4233">
        <v>0</v>
      </c>
      <c r="E4233">
        <v>1.4942E-3</v>
      </c>
      <c r="F4233">
        <v>1.0085999999999999E-3</v>
      </c>
      <c r="G4233">
        <v>2.4899999999999998E-4</v>
      </c>
      <c r="H4233">
        <v>0</v>
      </c>
      <c r="I4233">
        <v>0</v>
      </c>
      <c r="J4233">
        <v>0</v>
      </c>
      <c r="K4233">
        <v>0.99611970000000005</v>
      </c>
      <c r="L4233">
        <v>4.5820000000000002E-4</v>
      </c>
      <c r="M4233">
        <v>6.7029999999999998E-4</v>
      </c>
      <c r="O4233" t="str">
        <f>Table_Index[[#This Row],[ID]]&amp;Table_Index[[#This Row],[year]]</f>
        <v>93292004</v>
      </c>
      <c r="R4233" t="str">
        <f t="shared" si="185"/>
        <v/>
      </c>
    </row>
    <row r="4234" spans="1:18" x14ac:dyDescent="0.3">
      <c r="A4234">
        <v>9329</v>
      </c>
      <c r="B4234">
        <v>2004</v>
      </c>
      <c r="C4234">
        <v>4</v>
      </c>
      <c r="D4234">
        <v>1.1198E-3</v>
      </c>
      <c r="E4234">
        <v>0</v>
      </c>
      <c r="F4234">
        <v>2.8218000000000002E-3</v>
      </c>
      <c r="G4234">
        <v>4.4790000000000003E-3</v>
      </c>
      <c r="H4234">
        <v>0</v>
      </c>
      <c r="I4234">
        <v>0</v>
      </c>
      <c r="J4234">
        <v>3.5831999999999999E-3</v>
      </c>
      <c r="K4234">
        <v>0.98538709999999996</v>
      </c>
      <c r="L4234">
        <v>2.4635E-3</v>
      </c>
      <c r="M4234">
        <v>1.4559999999999999E-4</v>
      </c>
      <c r="O4234" t="str">
        <f>Table_Index[[#This Row],[ID]]&amp;Table_Index[[#This Row],[year]]</f>
        <v>93292004</v>
      </c>
      <c r="R4234" t="str">
        <f t="shared" si="185"/>
        <v/>
      </c>
    </row>
    <row r="4235" spans="1:18" x14ac:dyDescent="0.3">
      <c r="A4235">
        <v>9329</v>
      </c>
      <c r="B4235">
        <v>2005</v>
      </c>
      <c r="C4235">
        <v>1</v>
      </c>
      <c r="D4235">
        <v>0.2304427</v>
      </c>
      <c r="E4235">
        <v>9.8241400000000006E-2</v>
      </c>
      <c r="F4235">
        <v>0.2685264</v>
      </c>
      <c r="G4235">
        <v>3.9296499999999998E-2</v>
      </c>
      <c r="H4235">
        <v>3.4930299999999997E-2</v>
      </c>
      <c r="I4235">
        <v>0</v>
      </c>
      <c r="J4235">
        <v>8.7325700000000006E-2</v>
      </c>
      <c r="K4235">
        <v>3.9296499999999998E-2</v>
      </c>
      <c r="L4235">
        <v>0.17465130000000001</v>
      </c>
      <c r="M4235">
        <v>2.7289299999999999E-2</v>
      </c>
      <c r="O4235" t="str">
        <f>Table_Index[[#This Row],[ID]]&amp;Table_Index[[#This Row],[year]]</f>
        <v>93292005</v>
      </c>
      <c r="R4235" t="str">
        <f t="shared" si="185"/>
        <v/>
      </c>
    </row>
    <row r="4236" spans="1:18" x14ac:dyDescent="0.3">
      <c r="A4236">
        <v>9329</v>
      </c>
      <c r="B4236">
        <v>2005</v>
      </c>
      <c r="C4236">
        <v>2</v>
      </c>
      <c r="D4236">
        <v>0.17735329999999999</v>
      </c>
      <c r="E4236">
        <v>0.11510910000000001</v>
      </c>
      <c r="F4236">
        <v>0.3069577</v>
      </c>
      <c r="G4236">
        <v>0</v>
      </c>
      <c r="H4236">
        <v>0</v>
      </c>
      <c r="I4236">
        <v>0</v>
      </c>
      <c r="J4236">
        <v>0</v>
      </c>
      <c r="K4236">
        <v>0.1189461</v>
      </c>
      <c r="L4236">
        <v>0.17650070000000001</v>
      </c>
      <c r="M4236">
        <v>0.105133</v>
      </c>
      <c r="O4236" t="str">
        <f>Table_Index[[#This Row],[ID]]&amp;Table_Index[[#This Row],[year]]</f>
        <v>93292005</v>
      </c>
      <c r="R4236" t="str">
        <f t="shared" si="185"/>
        <v/>
      </c>
    </row>
    <row r="4237" spans="1:18" x14ac:dyDescent="0.3">
      <c r="A4237">
        <v>9329</v>
      </c>
      <c r="B4237">
        <v>2005</v>
      </c>
      <c r="C4237">
        <v>3</v>
      </c>
      <c r="D4237">
        <v>0</v>
      </c>
      <c r="E4237">
        <v>0.15767510000000001</v>
      </c>
      <c r="F4237">
        <v>0.34317510000000001</v>
      </c>
      <c r="G4237">
        <v>5.4104199999999998E-2</v>
      </c>
      <c r="H4237">
        <v>0</v>
      </c>
      <c r="I4237">
        <v>0</v>
      </c>
      <c r="J4237">
        <v>0</v>
      </c>
      <c r="K4237">
        <v>0.15458340000000001</v>
      </c>
      <c r="L4237">
        <v>0.2318751</v>
      </c>
      <c r="M4237">
        <v>5.8587100000000003E-2</v>
      </c>
      <c r="O4237" t="str">
        <f>Table_Index[[#This Row],[ID]]&amp;Table_Index[[#This Row],[year]]</f>
        <v>93292005</v>
      </c>
      <c r="R4237" t="str">
        <f t="shared" si="185"/>
        <v/>
      </c>
    </row>
    <row r="4238" spans="1:18" x14ac:dyDescent="0.3">
      <c r="A4238">
        <v>9329</v>
      </c>
      <c r="B4238">
        <v>2005</v>
      </c>
      <c r="C4238">
        <v>4</v>
      </c>
      <c r="D4238">
        <v>0</v>
      </c>
      <c r="E4238">
        <v>3.3861200000000001E-2</v>
      </c>
      <c r="F4238">
        <v>0.21810579999999999</v>
      </c>
      <c r="G4238">
        <v>3.5853000000000003E-2</v>
      </c>
      <c r="H4238">
        <v>0</v>
      </c>
      <c r="I4238">
        <v>0.26889750000000001</v>
      </c>
      <c r="J4238">
        <v>0</v>
      </c>
      <c r="K4238">
        <v>0.23902000000000001</v>
      </c>
      <c r="L4238">
        <v>0.17428540000000001</v>
      </c>
      <c r="M4238">
        <v>2.99771E-2</v>
      </c>
      <c r="O4238" t="str">
        <f>Table_Index[[#This Row],[ID]]&amp;Table_Index[[#This Row],[year]]</f>
        <v>93292005</v>
      </c>
      <c r="R4238" t="str">
        <f t="shared" ref="R4238:R4301" si="186">RIGHT(P4238,4)</f>
        <v/>
      </c>
    </row>
    <row r="4239" spans="1:18" x14ac:dyDescent="0.3">
      <c r="A4239">
        <v>9329</v>
      </c>
      <c r="B4239">
        <v>2006</v>
      </c>
      <c r="C4239">
        <v>1</v>
      </c>
      <c r="D4239">
        <v>0</v>
      </c>
      <c r="E4239">
        <v>0.16246959999999999</v>
      </c>
      <c r="F4239">
        <v>0.38992690000000002</v>
      </c>
      <c r="G4239">
        <v>0</v>
      </c>
      <c r="H4239">
        <v>0</v>
      </c>
      <c r="I4239">
        <v>0</v>
      </c>
      <c r="J4239">
        <v>0</v>
      </c>
      <c r="K4239">
        <v>0.19496350000000001</v>
      </c>
      <c r="L4239">
        <v>0.22095860000000001</v>
      </c>
      <c r="M4239">
        <v>3.1681599999999997E-2</v>
      </c>
      <c r="O4239" t="str">
        <f>Table_Index[[#This Row],[ID]]&amp;Table_Index[[#This Row],[year]]</f>
        <v>93292006</v>
      </c>
      <c r="R4239" t="str">
        <f t="shared" si="186"/>
        <v/>
      </c>
    </row>
    <row r="4240" spans="1:18" x14ac:dyDescent="0.3">
      <c r="A4240">
        <v>9329</v>
      </c>
      <c r="B4240">
        <v>2006</v>
      </c>
      <c r="C4240">
        <v>2</v>
      </c>
      <c r="D4240">
        <v>0</v>
      </c>
      <c r="E4240">
        <v>0.19497980000000001</v>
      </c>
      <c r="F4240">
        <v>0.3137606</v>
      </c>
      <c r="G4240">
        <v>0</v>
      </c>
      <c r="H4240">
        <v>0</v>
      </c>
      <c r="I4240">
        <v>0</v>
      </c>
      <c r="J4240">
        <v>0</v>
      </c>
      <c r="K4240">
        <v>0.1792918</v>
      </c>
      <c r="L4240">
        <v>0.2017033</v>
      </c>
      <c r="M4240">
        <v>0.1102645</v>
      </c>
      <c r="O4240" t="str">
        <f>Table_Index[[#This Row],[ID]]&amp;Table_Index[[#This Row],[year]]</f>
        <v>93292006</v>
      </c>
      <c r="R4240" t="str">
        <f t="shared" si="186"/>
        <v/>
      </c>
    </row>
    <row r="4241" spans="1:18" x14ac:dyDescent="0.3">
      <c r="A4241">
        <v>9329</v>
      </c>
      <c r="B4241">
        <v>2006</v>
      </c>
      <c r="C4241">
        <v>3</v>
      </c>
      <c r="D4241">
        <v>6.1317400000000001E-2</v>
      </c>
      <c r="E4241">
        <v>0</v>
      </c>
      <c r="F4241">
        <v>0.24439379999999999</v>
      </c>
      <c r="G4241">
        <v>0</v>
      </c>
      <c r="H4241">
        <v>0.2365102</v>
      </c>
      <c r="I4241">
        <v>0.18395239999999999</v>
      </c>
      <c r="J4241">
        <v>0</v>
      </c>
      <c r="K4241">
        <v>0.1051156</v>
      </c>
      <c r="L4241">
        <v>0.15767339999999999</v>
      </c>
      <c r="M4241">
        <v>1.1037099999999999E-2</v>
      </c>
      <c r="O4241" t="str">
        <f>Table_Index[[#This Row],[ID]]&amp;Table_Index[[#This Row],[year]]</f>
        <v>93292006</v>
      </c>
      <c r="R4241" t="str">
        <f t="shared" si="186"/>
        <v/>
      </c>
    </row>
    <row r="4242" spans="1:18" x14ac:dyDescent="0.3">
      <c r="A4242">
        <v>9329</v>
      </c>
      <c r="B4242">
        <v>2006</v>
      </c>
      <c r="C4242">
        <v>4</v>
      </c>
      <c r="D4242">
        <v>2.31267E-2</v>
      </c>
      <c r="E4242">
        <v>5.2035199999999997E-2</v>
      </c>
      <c r="F4242">
        <v>0.18501390000000001</v>
      </c>
      <c r="G4242">
        <v>0.44634600000000002</v>
      </c>
      <c r="H4242">
        <v>5.7816800000000002E-2</v>
      </c>
      <c r="I4242">
        <v>0</v>
      </c>
      <c r="J4242">
        <v>0</v>
      </c>
      <c r="K4242">
        <v>4.6253500000000003E-2</v>
      </c>
      <c r="L4242">
        <v>0.17345050000000001</v>
      </c>
      <c r="M4242">
        <v>1.59574E-2</v>
      </c>
      <c r="O4242" t="str">
        <f>Table_Index[[#This Row],[ID]]&amp;Table_Index[[#This Row],[year]]</f>
        <v>93292006</v>
      </c>
      <c r="R4242" t="str">
        <f t="shared" si="186"/>
        <v/>
      </c>
    </row>
    <row r="4243" spans="1:18" x14ac:dyDescent="0.3">
      <c r="A4243">
        <v>9329</v>
      </c>
      <c r="B4243">
        <v>2007</v>
      </c>
      <c r="C4243">
        <v>1</v>
      </c>
      <c r="D4243">
        <v>0</v>
      </c>
      <c r="E4243">
        <v>0.1082837</v>
      </c>
      <c r="F4243">
        <v>0.25988090000000003</v>
      </c>
      <c r="G4243">
        <v>1.2994E-2</v>
      </c>
      <c r="H4243">
        <v>6.0909600000000001E-2</v>
      </c>
      <c r="I4243">
        <v>0</v>
      </c>
      <c r="J4243">
        <v>0.22820789999999999</v>
      </c>
      <c r="K4243">
        <v>0.12994040000000001</v>
      </c>
      <c r="L4243">
        <v>0.18191660000000001</v>
      </c>
      <c r="M4243">
        <v>1.7866799999999999E-2</v>
      </c>
      <c r="O4243" t="str">
        <f>Table_Index[[#This Row],[ID]]&amp;Table_Index[[#This Row],[year]]</f>
        <v>93292007</v>
      </c>
      <c r="R4243" t="str">
        <f t="shared" si="186"/>
        <v/>
      </c>
    </row>
    <row r="4244" spans="1:18" x14ac:dyDescent="0.3">
      <c r="A4244">
        <v>9329</v>
      </c>
      <c r="B4244">
        <v>2007</v>
      </c>
      <c r="C4244">
        <v>2</v>
      </c>
      <c r="D4244">
        <v>0.21952959999999999</v>
      </c>
      <c r="E4244">
        <v>0.13684959999999999</v>
      </c>
      <c r="F4244">
        <v>0.34212399999999998</v>
      </c>
      <c r="G4244">
        <v>5.1318599999999999E-2</v>
      </c>
      <c r="H4244">
        <v>0</v>
      </c>
      <c r="I4244">
        <v>0</v>
      </c>
      <c r="J4244">
        <v>0</v>
      </c>
      <c r="K4244">
        <v>9.4084100000000004E-2</v>
      </c>
      <c r="L4244">
        <v>0.1154669</v>
      </c>
      <c r="M4244">
        <v>4.0627200000000002E-2</v>
      </c>
      <c r="O4244" t="str">
        <f>Table_Index[[#This Row],[ID]]&amp;Table_Index[[#This Row],[year]]</f>
        <v>93292007</v>
      </c>
      <c r="R4244" t="str">
        <f t="shared" si="186"/>
        <v/>
      </c>
    </row>
    <row r="4245" spans="1:18" x14ac:dyDescent="0.3">
      <c r="A4245">
        <v>9329</v>
      </c>
      <c r="B4245">
        <v>2007</v>
      </c>
      <c r="C4245">
        <v>3</v>
      </c>
      <c r="D4245">
        <v>0.16713359999999999</v>
      </c>
      <c r="E4245">
        <v>4.63036E-2</v>
      </c>
      <c r="F4245">
        <v>0.15368009999999999</v>
      </c>
      <c r="G4245">
        <v>1.6765100000000002E-2</v>
      </c>
      <c r="H4245">
        <v>5.5884000000000003E-3</v>
      </c>
      <c r="I4245">
        <v>0.41912759999999999</v>
      </c>
      <c r="J4245">
        <v>0</v>
      </c>
      <c r="K4245">
        <v>5.5883700000000001E-2</v>
      </c>
      <c r="L4245">
        <v>0.11735569999999999</v>
      </c>
      <c r="M4245">
        <v>1.81622E-2</v>
      </c>
      <c r="O4245" t="str">
        <f>Table_Index[[#This Row],[ID]]&amp;Table_Index[[#This Row],[year]]</f>
        <v>93292007</v>
      </c>
      <c r="R4245" t="str">
        <f t="shared" si="186"/>
        <v/>
      </c>
    </row>
    <row r="4246" spans="1:18" x14ac:dyDescent="0.3">
      <c r="A4246">
        <v>9329</v>
      </c>
      <c r="B4246">
        <v>2007</v>
      </c>
      <c r="C4246">
        <v>4</v>
      </c>
      <c r="D4246">
        <v>0</v>
      </c>
      <c r="E4246">
        <v>0.12511</v>
      </c>
      <c r="F4246">
        <v>0.34057730000000003</v>
      </c>
      <c r="G4246">
        <v>2.7107200000000001E-2</v>
      </c>
      <c r="H4246">
        <v>6.3111100000000003E-2</v>
      </c>
      <c r="I4246">
        <v>0.18905520000000001</v>
      </c>
      <c r="J4246">
        <v>0</v>
      </c>
      <c r="K4246">
        <v>0.1112089</v>
      </c>
      <c r="L4246">
        <v>7.7846299999999993E-2</v>
      </c>
      <c r="M4246">
        <v>6.5984000000000001E-2</v>
      </c>
      <c r="O4246" t="str">
        <f>Table_Index[[#This Row],[ID]]&amp;Table_Index[[#This Row],[year]]</f>
        <v>93292007</v>
      </c>
      <c r="R4246" t="str">
        <f t="shared" si="186"/>
        <v/>
      </c>
    </row>
    <row r="4247" spans="1:18" x14ac:dyDescent="0.3">
      <c r="A4247">
        <v>9329</v>
      </c>
      <c r="B4247">
        <v>2008</v>
      </c>
      <c r="C4247">
        <v>1</v>
      </c>
      <c r="D4247">
        <v>6.4658599999999997E-2</v>
      </c>
      <c r="E4247">
        <v>0</v>
      </c>
      <c r="F4247">
        <v>0.2257663</v>
      </c>
      <c r="G4247">
        <v>3.8795200000000002E-2</v>
      </c>
      <c r="H4247">
        <v>6.4659000000000001E-3</v>
      </c>
      <c r="I4247">
        <v>0</v>
      </c>
      <c r="J4247">
        <v>0.27095029999999998</v>
      </c>
      <c r="K4247">
        <v>0.30389539999999998</v>
      </c>
      <c r="L4247">
        <v>7.2740899999999997E-2</v>
      </c>
      <c r="M4247">
        <v>1.67274E-2</v>
      </c>
      <c r="O4247" t="str">
        <f>Table_Index[[#This Row],[ID]]&amp;Table_Index[[#This Row],[year]]</f>
        <v>93292008</v>
      </c>
      <c r="R4247" t="str">
        <f t="shared" si="186"/>
        <v/>
      </c>
    </row>
    <row r="4248" spans="1:18" x14ac:dyDescent="0.3">
      <c r="A4248">
        <v>9329</v>
      </c>
      <c r="B4248">
        <v>2008</v>
      </c>
      <c r="C4248">
        <v>2</v>
      </c>
      <c r="D4248">
        <v>5.3289099999999999E-2</v>
      </c>
      <c r="E4248">
        <v>5.8743900000000002E-2</v>
      </c>
      <c r="F4248">
        <v>0.21819160000000001</v>
      </c>
      <c r="G4248">
        <v>3.0211100000000001E-2</v>
      </c>
      <c r="H4248">
        <v>6.2100700000000002E-2</v>
      </c>
      <c r="I4248">
        <v>0.17884430000000001</v>
      </c>
      <c r="J4248">
        <v>0.18126690000000001</v>
      </c>
      <c r="K4248">
        <v>8.3919800000000003E-2</v>
      </c>
      <c r="L4248">
        <v>0.1007038</v>
      </c>
      <c r="M4248">
        <v>3.2728699999999999E-2</v>
      </c>
      <c r="O4248" t="str">
        <f>Table_Index[[#This Row],[ID]]&amp;Table_Index[[#This Row],[year]]</f>
        <v>93292008</v>
      </c>
      <c r="R4248" t="str">
        <f t="shared" si="186"/>
        <v/>
      </c>
    </row>
    <row r="4249" spans="1:18" x14ac:dyDescent="0.3">
      <c r="A4249">
        <v>9329</v>
      </c>
      <c r="B4249">
        <v>2008</v>
      </c>
      <c r="C4249">
        <v>3</v>
      </c>
      <c r="D4249">
        <v>0</v>
      </c>
      <c r="E4249">
        <v>0</v>
      </c>
      <c r="F4249">
        <v>0.45527840000000003</v>
      </c>
      <c r="G4249">
        <v>0.25799109999999997</v>
      </c>
      <c r="H4249">
        <v>2.2289699999999999E-2</v>
      </c>
      <c r="I4249">
        <v>0</v>
      </c>
      <c r="J4249">
        <v>0</v>
      </c>
      <c r="K4249">
        <v>7.5879699999999994E-2</v>
      </c>
      <c r="L4249">
        <v>0.1707294</v>
      </c>
      <c r="M4249">
        <v>1.7831699999999999E-2</v>
      </c>
      <c r="O4249" t="str">
        <f>Table_Index[[#This Row],[ID]]&amp;Table_Index[[#This Row],[year]]</f>
        <v>93292008</v>
      </c>
      <c r="R4249" t="str">
        <f t="shared" si="186"/>
        <v/>
      </c>
    </row>
    <row r="4250" spans="1:18" x14ac:dyDescent="0.3">
      <c r="A4250">
        <v>9329</v>
      </c>
      <c r="B4250">
        <v>2008</v>
      </c>
      <c r="C4250">
        <v>4</v>
      </c>
      <c r="D4250">
        <v>0.13862089999999999</v>
      </c>
      <c r="E4250">
        <v>0.2266756</v>
      </c>
      <c r="F4250">
        <v>0.3295515</v>
      </c>
      <c r="G4250">
        <v>8.1527699999999995E-2</v>
      </c>
      <c r="H4250">
        <v>1.0462000000000001E-2</v>
      </c>
      <c r="I4250">
        <v>0</v>
      </c>
      <c r="J4250">
        <v>0</v>
      </c>
      <c r="K4250">
        <v>5.2309799999999997E-2</v>
      </c>
      <c r="L4250">
        <v>0.1255434</v>
      </c>
      <c r="M4250">
        <v>3.5309100000000003E-2</v>
      </c>
      <c r="O4250" t="str">
        <f>Table_Index[[#This Row],[ID]]&amp;Table_Index[[#This Row],[year]]</f>
        <v>93292008</v>
      </c>
      <c r="R4250" t="str">
        <f t="shared" si="186"/>
        <v/>
      </c>
    </row>
    <row r="4251" spans="1:18" x14ac:dyDescent="0.3">
      <c r="A4251">
        <v>9329</v>
      </c>
      <c r="B4251">
        <v>2009</v>
      </c>
      <c r="C4251">
        <v>1</v>
      </c>
      <c r="D4251">
        <v>0.17965390000000001</v>
      </c>
      <c r="E4251">
        <v>0</v>
      </c>
      <c r="F4251">
        <v>0.36922739999999998</v>
      </c>
      <c r="G4251">
        <v>9.9195400000000003E-2</v>
      </c>
      <c r="H4251">
        <v>8.9937199999999995E-2</v>
      </c>
      <c r="I4251">
        <v>0</v>
      </c>
      <c r="J4251">
        <v>0</v>
      </c>
      <c r="K4251">
        <v>0.1102171</v>
      </c>
      <c r="L4251">
        <v>0.1018406</v>
      </c>
      <c r="M4251">
        <v>4.9928399999999998E-2</v>
      </c>
      <c r="O4251" t="str">
        <f>Table_Index[[#This Row],[ID]]&amp;Table_Index[[#This Row],[year]]</f>
        <v>93292009</v>
      </c>
      <c r="R4251" t="str">
        <f t="shared" si="186"/>
        <v/>
      </c>
    </row>
    <row r="4252" spans="1:18" x14ac:dyDescent="0.3">
      <c r="A4252">
        <v>9329</v>
      </c>
      <c r="B4252">
        <v>2009</v>
      </c>
      <c r="C4252">
        <v>2</v>
      </c>
      <c r="D4252">
        <v>9.8866599999999999E-2</v>
      </c>
      <c r="E4252">
        <v>0</v>
      </c>
      <c r="F4252">
        <v>0.14994759999999999</v>
      </c>
      <c r="G4252">
        <v>4.6961599999999999E-2</v>
      </c>
      <c r="H4252">
        <v>4.0994299999999997E-2</v>
      </c>
      <c r="I4252">
        <v>0</v>
      </c>
      <c r="J4252">
        <v>0.27682639999999997</v>
      </c>
      <c r="K4252">
        <v>0.13594149999999999</v>
      </c>
      <c r="L4252">
        <v>0.21338699999999999</v>
      </c>
      <c r="M4252">
        <v>3.7074999999999997E-2</v>
      </c>
      <c r="O4252" t="str">
        <f>Table_Index[[#This Row],[ID]]&amp;Table_Index[[#This Row],[year]]</f>
        <v>93292009</v>
      </c>
      <c r="R4252" t="str">
        <f t="shared" si="186"/>
        <v/>
      </c>
    </row>
    <row r="4253" spans="1:18" x14ac:dyDescent="0.3">
      <c r="A4253">
        <v>9329</v>
      </c>
      <c r="B4253">
        <v>2009</v>
      </c>
      <c r="C4253">
        <v>3</v>
      </c>
      <c r="D4253">
        <v>0.10476480000000001</v>
      </c>
      <c r="E4253">
        <v>0.1128236</v>
      </c>
      <c r="F4253">
        <v>0.20550009999999999</v>
      </c>
      <c r="G4253">
        <v>0.18636040000000001</v>
      </c>
      <c r="H4253">
        <v>3.9790499999999999E-2</v>
      </c>
      <c r="I4253">
        <v>0</v>
      </c>
      <c r="J4253">
        <v>8.8647100000000006E-2</v>
      </c>
      <c r="K4253">
        <v>0.12894130000000001</v>
      </c>
      <c r="L4253">
        <v>8.0588300000000002E-2</v>
      </c>
      <c r="M4253">
        <v>5.2583900000000003E-2</v>
      </c>
      <c r="O4253" t="str">
        <f>Table_Index[[#This Row],[ID]]&amp;Table_Index[[#This Row],[year]]</f>
        <v>93292009</v>
      </c>
      <c r="R4253" t="str">
        <f t="shared" si="186"/>
        <v/>
      </c>
    </row>
    <row r="4254" spans="1:18" x14ac:dyDescent="0.3">
      <c r="A4254">
        <v>9329</v>
      </c>
      <c r="B4254">
        <v>2009</v>
      </c>
      <c r="C4254">
        <v>4</v>
      </c>
      <c r="D4254">
        <v>5.0901700000000001E-2</v>
      </c>
      <c r="E4254">
        <v>4.5811499999999998E-2</v>
      </c>
      <c r="F4254">
        <v>0.15270510000000001</v>
      </c>
      <c r="G4254">
        <v>2.18877E-2</v>
      </c>
      <c r="H4254">
        <v>0.16979350000000001</v>
      </c>
      <c r="I4254">
        <v>0.28504940000000001</v>
      </c>
      <c r="J4254">
        <v>0.1221641</v>
      </c>
      <c r="K4254">
        <v>6.1081999999999997E-2</v>
      </c>
      <c r="L4254">
        <v>8.7550900000000001E-2</v>
      </c>
      <c r="M4254">
        <v>3.0541000000000001E-3</v>
      </c>
      <c r="O4254" t="str">
        <f>Table_Index[[#This Row],[ID]]&amp;Table_Index[[#This Row],[year]]</f>
        <v>93292009</v>
      </c>
      <c r="R4254" t="str">
        <f t="shared" si="186"/>
        <v/>
      </c>
    </row>
    <row r="4255" spans="1:18" x14ac:dyDescent="0.3">
      <c r="A4255">
        <v>9329</v>
      </c>
      <c r="B4255">
        <v>2010</v>
      </c>
      <c r="C4255">
        <v>1</v>
      </c>
      <c r="D4255">
        <v>0.13123360000000001</v>
      </c>
      <c r="E4255">
        <v>8.8189000000000003E-2</v>
      </c>
      <c r="F4255">
        <v>0.28346460000000001</v>
      </c>
      <c r="G4255">
        <v>8.1889799999999999E-2</v>
      </c>
      <c r="H4255">
        <v>7.3490799999999995E-2</v>
      </c>
      <c r="I4255">
        <v>0</v>
      </c>
      <c r="J4255">
        <v>0</v>
      </c>
      <c r="K4255">
        <v>9.1863500000000001E-2</v>
      </c>
      <c r="L4255">
        <v>0.20997379999999999</v>
      </c>
      <c r="M4255">
        <v>3.9895E-2</v>
      </c>
      <c r="O4255" t="str">
        <f>Table_Index[[#This Row],[ID]]&amp;Table_Index[[#This Row],[year]]</f>
        <v>93292010</v>
      </c>
      <c r="R4255" t="str">
        <f t="shared" si="186"/>
        <v/>
      </c>
    </row>
    <row r="4256" spans="1:18" x14ac:dyDescent="0.3">
      <c r="A4256">
        <v>9329</v>
      </c>
      <c r="B4256">
        <v>2010</v>
      </c>
      <c r="C4256">
        <v>2</v>
      </c>
      <c r="D4256">
        <v>9.4132400000000005E-2</v>
      </c>
      <c r="E4256">
        <v>0.13335430000000001</v>
      </c>
      <c r="F4256">
        <v>0.27674929999999998</v>
      </c>
      <c r="G4256">
        <v>5.6479399999999999E-2</v>
      </c>
      <c r="H4256">
        <v>4.0999899999999999E-2</v>
      </c>
      <c r="I4256">
        <v>0</v>
      </c>
      <c r="J4256">
        <v>0</v>
      </c>
      <c r="K4256">
        <v>6.7775299999999997E-2</v>
      </c>
      <c r="L4256">
        <v>0.26147890000000001</v>
      </c>
      <c r="M4256">
        <v>6.9030400000000006E-2</v>
      </c>
      <c r="O4256" t="str">
        <f>Table_Index[[#This Row],[ID]]&amp;Table_Index[[#This Row],[year]]</f>
        <v>93292010</v>
      </c>
      <c r="R4256" t="str">
        <f t="shared" si="186"/>
        <v/>
      </c>
    </row>
    <row r="4257" spans="1:18" x14ac:dyDescent="0.3">
      <c r="A4257">
        <v>9329</v>
      </c>
      <c r="B4257">
        <v>2010</v>
      </c>
      <c r="C4257">
        <v>3</v>
      </c>
      <c r="D4257">
        <v>8.0117499999999994E-2</v>
      </c>
      <c r="E4257">
        <v>8.4123400000000001E-2</v>
      </c>
      <c r="F4257">
        <v>0.28041129999999997</v>
      </c>
      <c r="G4257">
        <v>0.1041528</v>
      </c>
      <c r="H4257">
        <v>7.0102800000000007E-2</v>
      </c>
      <c r="I4257">
        <v>8.0117499999999994E-2</v>
      </c>
      <c r="J4257">
        <v>4.8070500000000002E-2</v>
      </c>
      <c r="K4257">
        <v>0.1001469</v>
      </c>
      <c r="L4257">
        <v>0.1057551</v>
      </c>
      <c r="M4257">
        <v>4.7002299999999997E-2</v>
      </c>
      <c r="O4257" t="str">
        <f>Table_Index[[#This Row],[ID]]&amp;Table_Index[[#This Row],[year]]</f>
        <v>93292010</v>
      </c>
      <c r="R4257" t="str">
        <f t="shared" si="186"/>
        <v/>
      </c>
    </row>
    <row r="4258" spans="1:18" x14ac:dyDescent="0.3">
      <c r="A4258">
        <v>9329</v>
      </c>
      <c r="B4258">
        <v>2010</v>
      </c>
      <c r="C4258">
        <v>4</v>
      </c>
      <c r="D4258">
        <v>6.2843599999999999E-2</v>
      </c>
      <c r="E4258">
        <v>3.3516600000000001E-2</v>
      </c>
      <c r="F4258">
        <v>0.1977246</v>
      </c>
      <c r="G4258">
        <v>3.3516600000000001E-2</v>
      </c>
      <c r="H4258">
        <v>5.0274899999999997E-2</v>
      </c>
      <c r="I4258">
        <v>0.30164930000000001</v>
      </c>
      <c r="J4258">
        <v>0.111722</v>
      </c>
      <c r="K4258">
        <v>9.9711900000000006E-2</v>
      </c>
      <c r="L4258">
        <v>8.2115599999999997E-2</v>
      </c>
      <c r="M4258">
        <v>2.6925000000000001E-2</v>
      </c>
      <c r="O4258" t="str">
        <f>Table_Index[[#This Row],[ID]]&amp;Table_Index[[#This Row],[year]]</f>
        <v>93292010</v>
      </c>
      <c r="R4258" t="str">
        <f t="shared" si="186"/>
        <v/>
      </c>
    </row>
    <row r="4259" spans="1:18" x14ac:dyDescent="0.3">
      <c r="A4259">
        <v>9330</v>
      </c>
      <c r="B4259">
        <v>2003</v>
      </c>
      <c r="C4259">
        <v>1</v>
      </c>
      <c r="D4259">
        <v>2.4974E-2</v>
      </c>
      <c r="E4259">
        <v>0.376691</v>
      </c>
      <c r="F4259">
        <v>8.84495E-2</v>
      </c>
      <c r="G4259">
        <v>0</v>
      </c>
      <c r="H4259">
        <v>0</v>
      </c>
      <c r="I4259">
        <v>0.20811650000000001</v>
      </c>
      <c r="J4259">
        <v>0.20811650000000001</v>
      </c>
      <c r="K4259">
        <v>4.7866800000000001E-2</v>
      </c>
      <c r="L4259">
        <v>4.5785600000000003E-2</v>
      </c>
      <c r="M4259">
        <v>0</v>
      </c>
      <c r="O4259" t="str">
        <f>Table_Index[[#This Row],[ID]]&amp;Table_Index[[#This Row],[year]]</f>
        <v>93302003</v>
      </c>
      <c r="R4259" t="str">
        <f t="shared" si="186"/>
        <v/>
      </c>
    </row>
    <row r="4260" spans="1:18" x14ac:dyDescent="0.3">
      <c r="A4260">
        <v>9330</v>
      </c>
      <c r="B4260">
        <v>2003</v>
      </c>
      <c r="C4260">
        <v>2</v>
      </c>
      <c r="D4260">
        <v>1.09046E-2</v>
      </c>
      <c r="E4260">
        <v>2.0049E-3</v>
      </c>
      <c r="F4260">
        <v>1.7822000000000001E-3</v>
      </c>
      <c r="G4260">
        <v>0</v>
      </c>
      <c r="H4260">
        <v>7.0540000000000002E-4</v>
      </c>
      <c r="I4260">
        <v>0</v>
      </c>
      <c r="J4260">
        <v>0</v>
      </c>
      <c r="K4260">
        <v>0.9801919</v>
      </c>
      <c r="L4260">
        <v>3.9208000000000003E-3</v>
      </c>
      <c r="M4260">
        <v>4.9010000000000004E-4</v>
      </c>
      <c r="O4260" t="str">
        <f>Table_Index[[#This Row],[ID]]&amp;Table_Index[[#This Row],[year]]</f>
        <v>93302003</v>
      </c>
      <c r="R4260" t="str">
        <f t="shared" si="186"/>
        <v/>
      </c>
    </row>
    <row r="4261" spans="1:18" x14ac:dyDescent="0.3">
      <c r="A4261">
        <v>9330</v>
      </c>
      <c r="B4261">
        <v>2003</v>
      </c>
      <c r="C4261">
        <v>3</v>
      </c>
      <c r="D4261">
        <v>5.9844399999999999E-2</v>
      </c>
      <c r="E4261">
        <v>6.22382E-2</v>
      </c>
      <c r="F4261">
        <v>0.20107720000000001</v>
      </c>
      <c r="G4261">
        <v>5.9840000000000002E-4</v>
      </c>
      <c r="H4261">
        <v>0</v>
      </c>
      <c r="I4261">
        <v>0</v>
      </c>
      <c r="J4261">
        <v>0</v>
      </c>
      <c r="K4261">
        <v>9.5751000000000003E-2</v>
      </c>
      <c r="L4261">
        <v>0.47875519999999999</v>
      </c>
      <c r="M4261">
        <v>0.10173550000000001</v>
      </c>
      <c r="O4261" t="str">
        <f>Table_Index[[#This Row],[ID]]&amp;Table_Index[[#This Row],[year]]</f>
        <v>93302003</v>
      </c>
      <c r="R4261" t="str">
        <f t="shared" si="186"/>
        <v/>
      </c>
    </row>
    <row r="4262" spans="1:18" x14ac:dyDescent="0.3">
      <c r="A4262">
        <v>9330</v>
      </c>
      <c r="B4262">
        <v>2003</v>
      </c>
      <c r="C4262">
        <v>4</v>
      </c>
      <c r="D4262">
        <v>5.7575099999999997E-2</v>
      </c>
      <c r="E4262">
        <v>0</v>
      </c>
      <c r="F4262">
        <v>3.8259399999999999E-2</v>
      </c>
      <c r="G4262">
        <v>0</v>
      </c>
      <c r="H4262">
        <v>0</v>
      </c>
      <c r="I4262">
        <v>0</v>
      </c>
      <c r="J4262">
        <v>0</v>
      </c>
      <c r="K4262">
        <v>9.5648999999999994E-3</v>
      </c>
      <c r="L4262">
        <v>2.8694600000000001E-2</v>
      </c>
      <c r="M4262">
        <v>0.86590599999999995</v>
      </c>
      <c r="O4262" t="str">
        <f>Table_Index[[#This Row],[ID]]&amp;Table_Index[[#This Row],[year]]</f>
        <v>93302003</v>
      </c>
      <c r="R4262" t="str">
        <f t="shared" si="186"/>
        <v/>
      </c>
    </row>
    <row r="4263" spans="1:18" x14ac:dyDescent="0.3">
      <c r="A4263">
        <v>9330</v>
      </c>
      <c r="B4263">
        <v>2004</v>
      </c>
      <c r="C4263">
        <v>1</v>
      </c>
      <c r="D4263">
        <v>1.5494600000000001E-2</v>
      </c>
      <c r="E4263">
        <v>0</v>
      </c>
      <c r="F4263">
        <v>2.1151400000000001E-2</v>
      </c>
      <c r="G4263">
        <v>5.6469199999999997E-2</v>
      </c>
      <c r="H4263">
        <v>0</v>
      </c>
      <c r="I4263">
        <v>0.1180541</v>
      </c>
      <c r="J4263">
        <v>0</v>
      </c>
      <c r="K4263">
        <v>1.0821600000000001E-2</v>
      </c>
      <c r="L4263">
        <v>2.9513500000000002E-2</v>
      </c>
      <c r="M4263">
        <v>0.74849560000000004</v>
      </c>
      <c r="O4263" t="str">
        <f>Table_Index[[#This Row],[ID]]&amp;Table_Index[[#This Row],[year]]</f>
        <v>93302004</v>
      </c>
      <c r="R4263" t="str">
        <f t="shared" si="186"/>
        <v/>
      </c>
    </row>
    <row r="4264" spans="1:18" x14ac:dyDescent="0.3">
      <c r="A4264">
        <v>9330</v>
      </c>
      <c r="B4264">
        <v>2004</v>
      </c>
      <c r="C4264">
        <v>2</v>
      </c>
      <c r="D4264">
        <v>2.03705E-2</v>
      </c>
      <c r="E4264">
        <v>2.0301999999999998E-3</v>
      </c>
      <c r="F4264">
        <v>5.8199999999999997E-3</v>
      </c>
      <c r="G4264">
        <v>8.1209000000000003E-3</v>
      </c>
      <c r="H4264">
        <v>0</v>
      </c>
      <c r="I4264">
        <v>0</v>
      </c>
      <c r="J4264">
        <v>0</v>
      </c>
      <c r="K4264">
        <v>0.90502990000000005</v>
      </c>
      <c r="L4264">
        <v>1.8948999999999999E-3</v>
      </c>
      <c r="M4264">
        <v>5.6733600000000002E-2</v>
      </c>
      <c r="O4264" t="str">
        <f>Table_Index[[#This Row],[ID]]&amp;Table_Index[[#This Row],[year]]</f>
        <v>93302004</v>
      </c>
      <c r="R4264" t="str">
        <f t="shared" si="186"/>
        <v/>
      </c>
    </row>
    <row r="4265" spans="1:18" x14ac:dyDescent="0.3">
      <c r="A4265">
        <v>9330</v>
      </c>
      <c r="B4265">
        <v>2004</v>
      </c>
      <c r="C4265">
        <v>3</v>
      </c>
      <c r="D4265">
        <v>0</v>
      </c>
      <c r="E4265">
        <v>9.142E-4</v>
      </c>
      <c r="F4265">
        <v>3.4943000000000001E-3</v>
      </c>
      <c r="G4265">
        <v>0</v>
      </c>
      <c r="H4265">
        <v>0</v>
      </c>
      <c r="I4265">
        <v>0</v>
      </c>
      <c r="J4265">
        <v>0</v>
      </c>
      <c r="K4265">
        <v>0.89388049999999997</v>
      </c>
      <c r="L4265">
        <v>0</v>
      </c>
      <c r="M4265">
        <v>0.1017111</v>
      </c>
      <c r="O4265" t="str">
        <f>Table_Index[[#This Row],[ID]]&amp;Table_Index[[#This Row],[year]]</f>
        <v>93302004</v>
      </c>
      <c r="R4265" t="str">
        <f t="shared" si="186"/>
        <v/>
      </c>
    </row>
    <row r="4266" spans="1:18" x14ac:dyDescent="0.3">
      <c r="A4266">
        <v>9330</v>
      </c>
      <c r="B4266">
        <v>2004</v>
      </c>
      <c r="C4266">
        <v>4</v>
      </c>
      <c r="D4266">
        <v>2.2468000000000002E-3</v>
      </c>
      <c r="E4266">
        <v>0</v>
      </c>
      <c r="F4266">
        <v>3.5948999999999998E-3</v>
      </c>
      <c r="G4266">
        <v>8.0880000000000004E-4</v>
      </c>
      <c r="H4266">
        <v>3.146E-4</v>
      </c>
      <c r="I4266">
        <v>2.0221000000000002E-3</v>
      </c>
      <c r="J4266">
        <v>0</v>
      </c>
      <c r="K4266">
        <v>0.98858639999999998</v>
      </c>
      <c r="L4266">
        <v>1.9772000000000001E-3</v>
      </c>
      <c r="M4266">
        <v>4.4939999999999997E-4</v>
      </c>
      <c r="O4266" t="str">
        <f>Table_Index[[#This Row],[ID]]&amp;Table_Index[[#This Row],[year]]</f>
        <v>93302004</v>
      </c>
      <c r="R4266" t="str">
        <f t="shared" si="186"/>
        <v/>
      </c>
    </row>
    <row r="4267" spans="1:18" x14ac:dyDescent="0.3">
      <c r="A4267">
        <v>9330</v>
      </c>
      <c r="B4267">
        <v>2005</v>
      </c>
      <c r="C4267">
        <v>1</v>
      </c>
      <c r="D4267">
        <v>0.133855</v>
      </c>
      <c r="E4267">
        <v>6.7957199999999995E-2</v>
      </c>
      <c r="F4267">
        <v>8.3402000000000004E-2</v>
      </c>
      <c r="G4267">
        <v>3.08896E-2</v>
      </c>
      <c r="H4267">
        <v>0</v>
      </c>
      <c r="I4267">
        <v>0.53284600000000004</v>
      </c>
      <c r="J4267">
        <v>4.2473200000000003E-2</v>
      </c>
      <c r="K4267">
        <v>6.4482100000000001E-2</v>
      </c>
      <c r="L4267">
        <v>3.7685299999999998E-2</v>
      </c>
      <c r="M4267">
        <v>6.4095999999999997E-3</v>
      </c>
      <c r="O4267" t="str">
        <f>Table_Index[[#This Row],[ID]]&amp;Table_Index[[#This Row],[year]]</f>
        <v>93302005</v>
      </c>
      <c r="R4267" t="str">
        <f t="shared" si="186"/>
        <v/>
      </c>
    </row>
    <row r="4268" spans="1:18" x14ac:dyDescent="0.3">
      <c r="A4268">
        <v>9330</v>
      </c>
      <c r="B4268">
        <v>2005</v>
      </c>
      <c r="C4268">
        <v>2</v>
      </c>
      <c r="D4268">
        <v>7.4657000000000001E-2</v>
      </c>
      <c r="E4268">
        <v>6.8603700000000004E-2</v>
      </c>
      <c r="F4268">
        <v>0.2017756</v>
      </c>
      <c r="G4268">
        <v>2.1186400000000001E-2</v>
      </c>
      <c r="H4268">
        <v>0</v>
      </c>
      <c r="I4268">
        <v>0.30871670000000001</v>
      </c>
      <c r="J4268">
        <v>5.04439E-2</v>
      </c>
      <c r="K4268">
        <v>0.13317190000000001</v>
      </c>
      <c r="L4268">
        <v>9.2816800000000005E-2</v>
      </c>
      <c r="M4268">
        <v>4.8627900000000002E-2</v>
      </c>
      <c r="O4268" t="str">
        <f>Table_Index[[#This Row],[ID]]&amp;Table_Index[[#This Row],[year]]</f>
        <v>93302005</v>
      </c>
      <c r="R4268" t="str">
        <f t="shared" si="186"/>
        <v/>
      </c>
    </row>
    <row r="4269" spans="1:18" x14ac:dyDescent="0.3">
      <c r="A4269">
        <v>9330</v>
      </c>
      <c r="B4269">
        <v>2005</v>
      </c>
      <c r="C4269">
        <v>3</v>
      </c>
      <c r="D4269">
        <v>9.4031600000000007E-2</v>
      </c>
      <c r="E4269">
        <v>8.88076E-2</v>
      </c>
      <c r="F4269">
        <v>0.27425890000000003</v>
      </c>
      <c r="G4269">
        <v>0</v>
      </c>
      <c r="H4269">
        <v>0</v>
      </c>
      <c r="I4269">
        <v>0.23507900000000001</v>
      </c>
      <c r="J4269">
        <v>0</v>
      </c>
      <c r="K4269">
        <v>7.8359700000000004E-2</v>
      </c>
      <c r="L4269">
        <v>0.1958992</v>
      </c>
      <c r="M4269">
        <v>3.3564099999999999E-2</v>
      </c>
      <c r="O4269" t="str">
        <f>Table_Index[[#This Row],[ID]]&amp;Table_Index[[#This Row],[year]]</f>
        <v>93302005</v>
      </c>
      <c r="R4269" t="str">
        <f t="shared" si="186"/>
        <v/>
      </c>
    </row>
    <row r="4270" spans="1:18" x14ac:dyDescent="0.3">
      <c r="A4270">
        <v>9330</v>
      </c>
      <c r="B4270">
        <v>2005</v>
      </c>
      <c r="C4270">
        <v>4</v>
      </c>
      <c r="D4270">
        <v>4.4252699999999999E-2</v>
      </c>
      <c r="E4270">
        <v>0</v>
      </c>
      <c r="F4270">
        <v>0.16152230000000001</v>
      </c>
      <c r="G4270">
        <v>0.25076520000000002</v>
      </c>
      <c r="H4270">
        <v>0</v>
      </c>
      <c r="I4270">
        <v>0.27584170000000002</v>
      </c>
      <c r="J4270">
        <v>0.1106317</v>
      </c>
      <c r="K4270">
        <v>5.9003600000000003E-2</v>
      </c>
      <c r="L4270">
        <v>7.0804300000000001E-2</v>
      </c>
      <c r="M4270">
        <v>2.7178500000000001E-2</v>
      </c>
      <c r="O4270" t="str">
        <f>Table_Index[[#This Row],[ID]]&amp;Table_Index[[#This Row],[year]]</f>
        <v>93302005</v>
      </c>
      <c r="R4270" t="str">
        <f t="shared" si="186"/>
        <v/>
      </c>
    </row>
    <row r="4271" spans="1:18" x14ac:dyDescent="0.3">
      <c r="A4271">
        <v>9330</v>
      </c>
      <c r="B4271">
        <v>2006</v>
      </c>
      <c r="C4271">
        <v>1</v>
      </c>
      <c r="D4271">
        <v>3.1819100000000003E-2</v>
      </c>
      <c r="E4271">
        <v>0.16746910000000001</v>
      </c>
      <c r="F4271">
        <v>8.7921299999999994E-2</v>
      </c>
      <c r="G4271">
        <v>2.0096300000000001E-2</v>
      </c>
      <c r="H4271">
        <v>1.8840300000000001E-2</v>
      </c>
      <c r="I4271">
        <v>0</v>
      </c>
      <c r="J4271">
        <v>0.1406741</v>
      </c>
      <c r="K4271">
        <v>0.28511619999999999</v>
      </c>
      <c r="L4271">
        <v>0.23864350000000001</v>
      </c>
      <c r="M4271">
        <v>9.4201000000000007E-3</v>
      </c>
      <c r="O4271" t="str">
        <f>Table_Index[[#This Row],[ID]]&amp;Table_Index[[#This Row],[year]]</f>
        <v>93302006</v>
      </c>
      <c r="R4271" t="str">
        <f t="shared" si="186"/>
        <v/>
      </c>
    </row>
    <row r="4272" spans="1:18" x14ac:dyDescent="0.3">
      <c r="A4272">
        <v>9330</v>
      </c>
      <c r="B4272">
        <v>2006</v>
      </c>
      <c r="C4272">
        <v>2</v>
      </c>
      <c r="D4272">
        <v>0</v>
      </c>
      <c r="E4272">
        <v>0.2293907</v>
      </c>
      <c r="F4272">
        <v>0.47311819999999999</v>
      </c>
      <c r="G4272">
        <v>0</v>
      </c>
      <c r="H4272">
        <v>3.5842300000000001E-2</v>
      </c>
      <c r="I4272">
        <v>0</v>
      </c>
      <c r="J4272">
        <v>0</v>
      </c>
      <c r="K4272">
        <v>0.21505379999999999</v>
      </c>
      <c r="L4272">
        <v>0</v>
      </c>
      <c r="M4272">
        <v>4.6594999999999998E-2</v>
      </c>
      <c r="O4272" t="str">
        <f>Table_Index[[#This Row],[ID]]&amp;Table_Index[[#This Row],[year]]</f>
        <v>93302006</v>
      </c>
      <c r="R4272" t="str">
        <f t="shared" si="186"/>
        <v/>
      </c>
    </row>
    <row r="4273" spans="1:18" x14ac:dyDescent="0.3">
      <c r="A4273">
        <v>9330</v>
      </c>
      <c r="B4273">
        <v>2006</v>
      </c>
      <c r="C4273">
        <v>3</v>
      </c>
      <c r="D4273">
        <v>4.4778499999999999E-2</v>
      </c>
      <c r="E4273">
        <v>0.27346870000000001</v>
      </c>
      <c r="F4273">
        <v>0.2878618</v>
      </c>
      <c r="G4273">
        <v>0</v>
      </c>
      <c r="H4273">
        <v>3.5982699999999999E-2</v>
      </c>
      <c r="I4273">
        <v>0</v>
      </c>
      <c r="J4273">
        <v>0</v>
      </c>
      <c r="K4273">
        <v>0.16552049999999999</v>
      </c>
      <c r="L4273">
        <v>0.1151447</v>
      </c>
      <c r="M4273">
        <v>7.7242900000000003E-2</v>
      </c>
      <c r="O4273" t="str">
        <f>Table_Index[[#This Row],[ID]]&amp;Table_Index[[#This Row],[year]]</f>
        <v>93302006</v>
      </c>
      <c r="R4273" t="str">
        <f t="shared" si="186"/>
        <v/>
      </c>
    </row>
    <row r="4274" spans="1:18" x14ac:dyDescent="0.3">
      <c r="A4274">
        <v>9330</v>
      </c>
      <c r="B4274">
        <v>2006</v>
      </c>
      <c r="C4274">
        <v>4</v>
      </c>
      <c r="D4274">
        <v>3.3851399999999997E-2</v>
      </c>
      <c r="E4274">
        <v>2.8004299999999999E-2</v>
      </c>
      <c r="F4274">
        <v>0.13248190000000001</v>
      </c>
      <c r="G4274">
        <v>4.2006500000000002E-2</v>
      </c>
      <c r="H4274">
        <v>2.15418E-2</v>
      </c>
      <c r="I4274">
        <v>0</v>
      </c>
      <c r="J4274">
        <v>8.2397300000000007E-2</v>
      </c>
      <c r="K4274">
        <v>0.52777339999999995</v>
      </c>
      <c r="L4274">
        <v>0.12925059999999999</v>
      </c>
      <c r="M4274">
        <v>2.6927000000000001E-3</v>
      </c>
      <c r="O4274" t="str">
        <f>Table_Index[[#This Row],[ID]]&amp;Table_Index[[#This Row],[year]]</f>
        <v>93302006</v>
      </c>
      <c r="R4274" t="str">
        <f t="shared" si="186"/>
        <v/>
      </c>
    </row>
    <row r="4275" spans="1:18" x14ac:dyDescent="0.3">
      <c r="A4275">
        <v>9330</v>
      </c>
      <c r="B4275">
        <v>2007</v>
      </c>
      <c r="C4275">
        <v>1</v>
      </c>
      <c r="D4275">
        <v>8.3478499999999997E-2</v>
      </c>
      <c r="E4275">
        <v>0</v>
      </c>
      <c r="F4275">
        <v>0.14518</v>
      </c>
      <c r="G4275">
        <v>2.1777000000000001E-2</v>
      </c>
      <c r="H4275">
        <v>5.8071999999999999E-2</v>
      </c>
      <c r="I4275">
        <v>0.47909410000000002</v>
      </c>
      <c r="J4275">
        <v>6.7145800000000005E-2</v>
      </c>
      <c r="K4275">
        <v>5.5894300000000001E-2</v>
      </c>
      <c r="L4275">
        <v>8.1300800000000006E-2</v>
      </c>
      <c r="M4275">
        <v>8.0575000000000004E-3</v>
      </c>
      <c r="O4275" t="str">
        <f>Table_Index[[#This Row],[ID]]&amp;Table_Index[[#This Row],[year]]</f>
        <v>93302007</v>
      </c>
      <c r="R4275" t="str">
        <f t="shared" si="186"/>
        <v/>
      </c>
    </row>
    <row r="4276" spans="1:18" x14ac:dyDescent="0.3">
      <c r="A4276">
        <v>9330</v>
      </c>
      <c r="B4276">
        <v>2007</v>
      </c>
      <c r="C4276">
        <v>2</v>
      </c>
      <c r="D4276">
        <v>4.2837100000000003E-2</v>
      </c>
      <c r="E4276">
        <v>0.1070928</v>
      </c>
      <c r="F4276">
        <v>0.40933239999999999</v>
      </c>
      <c r="G4276">
        <v>2.80089E-2</v>
      </c>
      <c r="H4276">
        <v>8.4067799999999998E-2</v>
      </c>
      <c r="I4276">
        <v>0</v>
      </c>
      <c r="J4276">
        <v>0</v>
      </c>
      <c r="K4276">
        <v>0.1047129</v>
      </c>
      <c r="L4276">
        <v>0.19586600000000001</v>
      </c>
      <c r="M4276">
        <v>2.8082099999999999E-2</v>
      </c>
      <c r="O4276" t="str">
        <f>Table_Index[[#This Row],[ID]]&amp;Table_Index[[#This Row],[year]]</f>
        <v>93302007</v>
      </c>
      <c r="R4276" t="str">
        <f t="shared" si="186"/>
        <v/>
      </c>
    </row>
    <row r="4277" spans="1:18" x14ac:dyDescent="0.3">
      <c r="A4277">
        <v>9330</v>
      </c>
      <c r="B4277">
        <v>2007</v>
      </c>
      <c r="C4277">
        <v>3</v>
      </c>
      <c r="D4277">
        <v>1.9545E-2</v>
      </c>
      <c r="E4277">
        <v>6.6236000000000003E-2</v>
      </c>
      <c r="F4277">
        <v>8.3609299999999998E-2</v>
      </c>
      <c r="G4277">
        <v>0</v>
      </c>
      <c r="H4277">
        <v>4.5605000000000003E-3</v>
      </c>
      <c r="I4277">
        <v>0.4886259</v>
      </c>
      <c r="J4277">
        <v>5.2120100000000003E-2</v>
      </c>
      <c r="K4277">
        <v>0.21390960000000001</v>
      </c>
      <c r="L4277">
        <v>6.5150100000000002E-2</v>
      </c>
      <c r="M4277">
        <v>6.2436000000000002E-3</v>
      </c>
      <c r="O4277" t="str">
        <f>Table_Index[[#This Row],[ID]]&amp;Table_Index[[#This Row],[year]]</f>
        <v>93302007</v>
      </c>
      <c r="R4277" t="str">
        <f t="shared" si="186"/>
        <v/>
      </c>
    </row>
    <row r="4278" spans="1:18" x14ac:dyDescent="0.3">
      <c r="A4278">
        <v>9330</v>
      </c>
      <c r="B4278">
        <v>2007</v>
      </c>
      <c r="C4278">
        <v>4</v>
      </c>
      <c r="D4278">
        <v>0.1232591</v>
      </c>
      <c r="E4278">
        <v>0.1457456</v>
      </c>
      <c r="F4278">
        <v>0.35395359999999998</v>
      </c>
      <c r="G4278">
        <v>3.6089400000000001E-2</v>
      </c>
      <c r="H4278">
        <v>6.2462000000000004E-3</v>
      </c>
      <c r="I4278">
        <v>0</v>
      </c>
      <c r="J4278">
        <v>0</v>
      </c>
      <c r="K4278">
        <v>0.19432749999999999</v>
      </c>
      <c r="L4278">
        <v>0.1249248</v>
      </c>
      <c r="M4278">
        <v>1.5453700000000001E-2</v>
      </c>
      <c r="O4278" t="str">
        <f>Table_Index[[#This Row],[ID]]&amp;Table_Index[[#This Row],[year]]</f>
        <v>93302007</v>
      </c>
      <c r="R4278" t="str">
        <f t="shared" si="186"/>
        <v/>
      </c>
    </row>
    <row r="4279" spans="1:18" x14ac:dyDescent="0.3">
      <c r="A4279">
        <v>9330</v>
      </c>
      <c r="B4279">
        <v>2008</v>
      </c>
      <c r="C4279">
        <v>1</v>
      </c>
      <c r="D4279">
        <v>7.0208599999999996E-2</v>
      </c>
      <c r="E4279">
        <v>1.51129E-2</v>
      </c>
      <c r="F4279">
        <v>0.23939679999999999</v>
      </c>
      <c r="G4279">
        <v>2.0194E-2</v>
      </c>
      <c r="H4279">
        <v>1.4331200000000001E-2</v>
      </c>
      <c r="I4279">
        <v>0</v>
      </c>
      <c r="J4279">
        <v>6.4490599999999995E-2</v>
      </c>
      <c r="K4279">
        <v>0.35697810000000002</v>
      </c>
      <c r="L4279">
        <v>0.20898459999999999</v>
      </c>
      <c r="M4279">
        <v>1.03033E-2</v>
      </c>
      <c r="O4279" t="str">
        <f>Table_Index[[#This Row],[ID]]&amp;Table_Index[[#This Row],[year]]</f>
        <v>93302008</v>
      </c>
      <c r="R4279" t="str">
        <f t="shared" si="186"/>
        <v/>
      </c>
    </row>
    <row r="4280" spans="1:18" x14ac:dyDescent="0.3">
      <c r="A4280">
        <v>9330</v>
      </c>
      <c r="B4280">
        <v>2008</v>
      </c>
      <c r="C4280">
        <v>2</v>
      </c>
      <c r="D4280">
        <v>2.4785499999999999E-2</v>
      </c>
      <c r="E4280">
        <v>3.8131600000000002E-2</v>
      </c>
      <c r="F4280">
        <v>9.5328899999999994E-2</v>
      </c>
      <c r="G4280">
        <v>5.7197000000000003E-3</v>
      </c>
      <c r="H4280">
        <v>3.3365000000000001E-3</v>
      </c>
      <c r="I4280">
        <v>0.61010489999999995</v>
      </c>
      <c r="J4280">
        <v>0.1029552</v>
      </c>
      <c r="K4280">
        <v>6.6730200000000003E-2</v>
      </c>
      <c r="L4280">
        <v>2.8598700000000001E-2</v>
      </c>
      <c r="M4280">
        <v>2.4308900000000001E-2</v>
      </c>
      <c r="O4280" t="str">
        <f>Table_Index[[#This Row],[ID]]&amp;Table_Index[[#This Row],[year]]</f>
        <v>93302008</v>
      </c>
      <c r="R4280" t="str">
        <f t="shared" si="186"/>
        <v/>
      </c>
    </row>
    <row r="4281" spans="1:18" x14ac:dyDescent="0.3">
      <c r="A4281">
        <v>9330</v>
      </c>
      <c r="B4281">
        <v>2008</v>
      </c>
      <c r="C4281">
        <v>3</v>
      </c>
      <c r="D4281">
        <v>4.8192800000000001E-2</v>
      </c>
      <c r="E4281">
        <v>0.1652324</v>
      </c>
      <c r="F4281">
        <v>0.2148021</v>
      </c>
      <c r="G4281">
        <v>1.6523199999999998E-2</v>
      </c>
      <c r="H4281">
        <v>2.4784899999999999E-2</v>
      </c>
      <c r="I4281">
        <v>0.41308089999999997</v>
      </c>
      <c r="J4281">
        <v>0</v>
      </c>
      <c r="K4281">
        <v>3.0981100000000001E-2</v>
      </c>
      <c r="L4281">
        <v>8.2616200000000001E-2</v>
      </c>
      <c r="M4281">
        <v>3.7866000000000002E-3</v>
      </c>
      <c r="O4281" t="str">
        <f>Table_Index[[#This Row],[ID]]&amp;Table_Index[[#This Row],[year]]</f>
        <v>93302008</v>
      </c>
      <c r="R4281" t="str">
        <f t="shared" si="186"/>
        <v/>
      </c>
    </row>
    <row r="4282" spans="1:18" x14ac:dyDescent="0.3">
      <c r="A4282">
        <v>9330</v>
      </c>
      <c r="B4282">
        <v>2008</v>
      </c>
      <c r="C4282">
        <v>4</v>
      </c>
      <c r="D4282">
        <v>6.3363600000000006E-2</v>
      </c>
      <c r="E4282">
        <v>5.8294499999999999E-2</v>
      </c>
      <c r="F4282">
        <v>9.2510800000000004E-2</v>
      </c>
      <c r="G4282">
        <v>4.3609000000000002E-2</v>
      </c>
      <c r="H4282">
        <v>3.9203399999999999E-2</v>
      </c>
      <c r="I4282">
        <v>0.35483589999999998</v>
      </c>
      <c r="J4282">
        <v>9.8847199999999996E-2</v>
      </c>
      <c r="K4282">
        <v>0.19515979999999999</v>
      </c>
      <c r="L4282">
        <v>4.5938600000000003E-2</v>
      </c>
      <c r="M4282">
        <v>8.2372999999999995E-3</v>
      </c>
      <c r="O4282" t="str">
        <f>Table_Index[[#This Row],[ID]]&amp;Table_Index[[#This Row],[year]]</f>
        <v>93302008</v>
      </c>
      <c r="R4282" t="str">
        <f t="shared" si="186"/>
        <v/>
      </c>
    </row>
    <row r="4283" spans="1:18" x14ac:dyDescent="0.3">
      <c r="A4283">
        <v>9330</v>
      </c>
      <c r="B4283">
        <v>2009</v>
      </c>
      <c r="C4283">
        <v>1</v>
      </c>
      <c r="D4283">
        <v>7.1127999999999997E-2</v>
      </c>
      <c r="E4283">
        <v>0.106692</v>
      </c>
      <c r="F4283">
        <v>0.16151979999999999</v>
      </c>
      <c r="G4283">
        <v>0.2086421</v>
      </c>
      <c r="H4283">
        <v>5.2161000000000004E-3</v>
      </c>
      <c r="I4283">
        <v>0</v>
      </c>
      <c r="J4283">
        <v>0.18019089999999999</v>
      </c>
      <c r="K4283">
        <v>0.1778199</v>
      </c>
      <c r="L4283">
        <v>6.4015199999999994E-2</v>
      </c>
      <c r="M4283">
        <v>2.4776200000000002E-2</v>
      </c>
      <c r="O4283" t="str">
        <f>Table_Index[[#This Row],[ID]]&amp;Table_Index[[#This Row],[year]]</f>
        <v>93302009</v>
      </c>
      <c r="R4283" t="str">
        <f t="shared" si="186"/>
        <v/>
      </c>
    </row>
    <row r="4284" spans="1:18" x14ac:dyDescent="0.3">
      <c r="A4284">
        <v>9330</v>
      </c>
      <c r="B4284">
        <v>2009</v>
      </c>
      <c r="C4284">
        <v>2</v>
      </c>
      <c r="D4284">
        <v>0.1193063</v>
      </c>
      <c r="E4284">
        <v>0.10963820000000001</v>
      </c>
      <c r="F4284">
        <v>0.13156580000000001</v>
      </c>
      <c r="G4284">
        <v>0</v>
      </c>
      <c r="H4284">
        <v>4.5849000000000003E-3</v>
      </c>
      <c r="I4284">
        <v>0</v>
      </c>
      <c r="J4284">
        <v>0.4694508</v>
      </c>
      <c r="K4284">
        <v>7.4753299999999995E-2</v>
      </c>
      <c r="L4284">
        <v>5.23273E-2</v>
      </c>
      <c r="M4284">
        <v>3.8373400000000002E-2</v>
      </c>
      <c r="O4284" t="str">
        <f>Table_Index[[#This Row],[ID]]&amp;Table_Index[[#This Row],[year]]</f>
        <v>93302009</v>
      </c>
      <c r="R4284" t="str">
        <f t="shared" si="186"/>
        <v/>
      </c>
    </row>
    <row r="4285" spans="1:18" x14ac:dyDescent="0.3">
      <c r="A4285">
        <v>9330</v>
      </c>
      <c r="B4285">
        <v>2009</v>
      </c>
      <c r="C4285">
        <v>3</v>
      </c>
      <c r="D4285">
        <v>4.2985500000000003E-2</v>
      </c>
      <c r="E4285">
        <v>0.31262210000000001</v>
      </c>
      <c r="F4285">
        <v>0.16412660000000001</v>
      </c>
      <c r="G4285">
        <v>6.35014E-2</v>
      </c>
      <c r="H4285">
        <v>8.3040299999999997E-2</v>
      </c>
      <c r="I4285">
        <v>0</v>
      </c>
      <c r="J4285">
        <v>0</v>
      </c>
      <c r="K4285">
        <v>0.1953888</v>
      </c>
      <c r="L4285">
        <v>8.5971099999999995E-2</v>
      </c>
      <c r="M4285">
        <v>5.23642E-2</v>
      </c>
      <c r="O4285" t="str">
        <f>Table_Index[[#This Row],[ID]]&amp;Table_Index[[#This Row],[year]]</f>
        <v>93302009</v>
      </c>
      <c r="R4285" t="str">
        <f t="shared" si="186"/>
        <v/>
      </c>
    </row>
    <row r="4286" spans="1:18" x14ac:dyDescent="0.3">
      <c r="A4286">
        <v>9330</v>
      </c>
      <c r="B4286">
        <v>2009</v>
      </c>
      <c r="C4286">
        <v>4</v>
      </c>
      <c r="D4286">
        <v>4.6998499999999999E-2</v>
      </c>
      <c r="E4286">
        <v>9.1385999999999995E-2</v>
      </c>
      <c r="F4286">
        <v>7.8330899999999995E-2</v>
      </c>
      <c r="G4286">
        <v>3.9165400000000003E-2</v>
      </c>
      <c r="H4286">
        <v>9.2474000000000001E-2</v>
      </c>
      <c r="I4286">
        <v>0.32637870000000002</v>
      </c>
      <c r="J4286">
        <v>3.4813700000000003E-2</v>
      </c>
      <c r="K4286">
        <v>0.147088</v>
      </c>
      <c r="L4286">
        <v>0.1235887</v>
      </c>
      <c r="M4286">
        <v>1.9776100000000001E-2</v>
      </c>
      <c r="O4286" t="str">
        <f>Table_Index[[#This Row],[ID]]&amp;Table_Index[[#This Row],[year]]</f>
        <v>93302009</v>
      </c>
      <c r="R4286" t="str">
        <f t="shared" si="186"/>
        <v/>
      </c>
    </row>
    <row r="4287" spans="1:18" x14ac:dyDescent="0.3">
      <c r="A4287">
        <v>9330</v>
      </c>
      <c r="B4287">
        <v>2010</v>
      </c>
      <c r="C4287">
        <v>1</v>
      </c>
      <c r="D4287">
        <v>5.1054200000000001E-2</v>
      </c>
      <c r="E4287">
        <v>5.1054200000000001E-2</v>
      </c>
      <c r="F4287">
        <v>0.16643659999999999</v>
      </c>
      <c r="G4287">
        <v>3.6759E-2</v>
      </c>
      <c r="H4287">
        <v>8.4239400000000006E-2</v>
      </c>
      <c r="I4287">
        <v>0.3539756</v>
      </c>
      <c r="J4287">
        <v>0.12253</v>
      </c>
      <c r="K4287">
        <v>3.6759E-2</v>
      </c>
      <c r="L4287">
        <v>7.6581300000000005E-2</v>
      </c>
      <c r="M4287">
        <v>2.06106E-2</v>
      </c>
      <c r="O4287" t="str">
        <f>Table_Index[[#This Row],[ID]]&amp;Table_Index[[#This Row],[year]]</f>
        <v>93302010</v>
      </c>
      <c r="R4287" t="str">
        <f t="shared" si="186"/>
        <v/>
      </c>
    </row>
    <row r="4288" spans="1:18" x14ac:dyDescent="0.3">
      <c r="A4288">
        <v>9330</v>
      </c>
      <c r="B4288">
        <v>2010</v>
      </c>
      <c r="C4288">
        <v>2</v>
      </c>
      <c r="D4288">
        <v>0.1518592</v>
      </c>
      <c r="E4288">
        <v>5.3221699999999997E-2</v>
      </c>
      <c r="F4288">
        <v>0.19869429999999999</v>
      </c>
      <c r="G4288">
        <v>4.7686600000000003E-2</v>
      </c>
      <c r="H4288">
        <v>4.1158100000000003E-2</v>
      </c>
      <c r="I4288">
        <v>0.19159809999999999</v>
      </c>
      <c r="J4288">
        <v>0</v>
      </c>
      <c r="K4288">
        <v>6.8123799999999998E-2</v>
      </c>
      <c r="L4288">
        <v>0.18450179999999999</v>
      </c>
      <c r="M4288">
        <v>6.3156400000000001E-2</v>
      </c>
      <c r="O4288" t="str">
        <f>Table_Index[[#This Row],[ID]]&amp;Table_Index[[#This Row],[year]]</f>
        <v>93302010</v>
      </c>
      <c r="R4288" t="str">
        <f t="shared" si="186"/>
        <v/>
      </c>
    </row>
    <row r="4289" spans="1:18" x14ac:dyDescent="0.3">
      <c r="A4289">
        <v>9330</v>
      </c>
      <c r="B4289">
        <v>2010</v>
      </c>
      <c r="C4289">
        <v>3</v>
      </c>
      <c r="D4289">
        <v>6.9863400000000006E-2</v>
      </c>
      <c r="E4289">
        <v>0.14290249999999999</v>
      </c>
      <c r="F4289">
        <v>0.22229280000000001</v>
      </c>
      <c r="G4289">
        <v>0.11908539999999999</v>
      </c>
      <c r="H4289">
        <v>6.3512000000000004E-3</v>
      </c>
      <c r="I4289">
        <v>0</v>
      </c>
      <c r="J4289">
        <v>0</v>
      </c>
      <c r="K4289">
        <v>6.0336599999999997E-2</v>
      </c>
      <c r="L4289">
        <v>0.29596699999999998</v>
      </c>
      <c r="M4289">
        <v>8.3200999999999997E-2</v>
      </c>
      <c r="O4289" t="str">
        <f>Table_Index[[#This Row],[ID]]&amp;Table_Index[[#This Row],[year]]</f>
        <v>93302010</v>
      </c>
      <c r="R4289" t="str">
        <f t="shared" si="186"/>
        <v/>
      </c>
    </row>
    <row r="4290" spans="1:18" x14ac:dyDescent="0.3">
      <c r="A4290">
        <v>9330</v>
      </c>
      <c r="B4290">
        <v>2010</v>
      </c>
      <c r="C4290">
        <v>4</v>
      </c>
      <c r="D4290">
        <v>5.3561900000000003E-2</v>
      </c>
      <c r="E4290">
        <v>3.74933E-2</v>
      </c>
      <c r="F4290">
        <v>0.1205142</v>
      </c>
      <c r="G4290">
        <v>4.0171400000000003E-2</v>
      </c>
      <c r="H4290">
        <v>1.5532900000000001E-2</v>
      </c>
      <c r="I4290">
        <v>0.5356187</v>
      </c>
      <c r="J4290">
        <v>5.3561900000000003E-2</v>
      </c>
      <c r="K4290">
        <v>7.1237300000000003E-2</v>
      </c>
      <c r="L4290">
        <v>5.3561900000000003E-2</v>
      </c>
      <c r="M4290">
        <v>1.8746700000000002E-2</v>
      </c>
      <c r="O4290" t="str">
        <f>Table_Index[[#This Row],[ID]]&amp;Table_Index[[#This Row],[year]]</f>
        <v>93302010</v>
      </c>
      <c r="R4290" t="str">
        <f t="shared" si="186"/>
        <v/>
      </c>
    </row>
    <row r="4291" spans="1:18" x14ac:dyDescent="0.3">
      <c r="A4291">
        <v>9330</v>
      </c>
      <c r="B4291">
        <v>2011</v>
      </c>
      <c r="C4291">
        <v>1</v>
      </c>
      <c r="D4291">
        <v>5.00279E-2</v>
      </c>
      <c r="E4291">
        <v>4.6692699999999997E-2</v>
      </c>
      <c r="F4291">
        <v>0.1254034</v>
      </c>
      <c r="G4291">
        <v>4.5858900000000001E-2</v>
      </c>
      <c r="H4291">
        <v>2.7793000000000002E-3</v>
      </c>
      <c r="I4291">
        <v>0.55586599999999997</v>
      </c>
      <c r="J4291">
        <v>5.1139700000000003E-2</v>
      </c>
      <c r="K4291">
        <v>8.0600599999999994E-2</v>
      </c>
      <c r="L4291">
        <v>3.3352E-2</v>
      </c>
      <c r="M4291">
        <v>8.2795000000000004E-3</v>
      </c>
      <c r="O4291" t="str">
        <f>Table_Index[[#This Row],[ID]]&amp;Table_Index[[#This Row],[year]]</f>
        <v>93302011</v>
      </c>
      <c r="R4291" t="str">
        <f t="shared" si="186"/>
        <v/>
      </c>
    </row>
    <row r="4292" spans="1:18" x14ac:dyDescent="0.3">
      <c r="A4292">
        <v>9330</v>
      </c>
      <c r="B4292">
        <v>2011</v>
      </c>
      <c r="C4292">
        <v>2</v>
      </c>
      <c r="D4292">
        <v>0.102497</v>
      </c>
      <c r="E4292">
        <v>0.10379439999999999</v>
      </c>
      <c r="F4292">
        <v>0.27829880000000001</v>
      </c>
      <c r="G4292">
        <v>6.3574099999999995E-2</v>
      </c>
      <c r="H4292">
        <v>8.6279099999999997E-2</v>
      </c>
      <c r="I4292">
        <v>0</v>
      </c>
      <c r="J4292">
        <v>0.12455330000000001</v>
      </c>
      <c r="K4292">
        <v>7.7845800000000007E-2</v>
      </c>
      <c r="L4292">
        <v>0.118461</v>
      </c>
      <c r="M4292">
        <v>4.46965E-2</v>
      </c>
      <c r="O4292" t="str">
        <f>Table_Index[[#This Row],[ID]]&amp;Table_Index[[#This Row],[year]]</f>
        <v>93302011</v>
      </c>
      <c r="R4292" t="str">
        <f t="shared" si="186"/>
        <v/>
      </c>
    </row>
    <row r="4293" spans="1:18" x14ac:dyDescent="0.3">
      <c r="A4293">
        <v>9330</v>
      </c>
      <c r="B4293">
        <v>2011</v>
      </c>
      <c r="C4293">
        <v>3</v>
      </c>
      <c r="D4293">
        <v>0.1448979</v>
      </c>
      <c r="E4293">
        <v>4.3614699999999999E-2</v>
      </c>
      <c r="F4293">
        <v>0.20353550000000001</v>
      </c>
      <c r="G4293">
        <v>0.2364889</v>
      </c>
      <c r="H4293">
        <v>5.0398999999999999E-3</v>
      </c>
      <c r="I4293">
        <v>0</v>
      </c>
      <c r="J4293">
        <v>0.11630600000000001</v>
      </c>
      <c r="K4293">
        <v>5.4276100000000001E-2</v>
      </c>
      <c r="L4293">
        <v>0.1259982</v>
      </c>
      <c r="M4293">
        <v>6.9842799999999997E-2</v>
      </c>
      <c r="O4293" t="str">
        <f>Table_Index[[#This Row],[ID]]&amp;Table_Index[[#This Row],[year]]</f>
        <v>93302011</v>
      </c>
      <c r="R4293" t="str">
        <f t="shared" si="186"/>
        <v/>
      </c>
    </row>
    <row r="4294" spans="1:18" x14ac:dyDescent="0.3">
      <c r="A4294">
        <v>9330</v>
      </c>
      <c r="B4294">
        <v>2011</v>
      </c>
      <c r="C4294">
        <v>4</v>
      </c>
      <c r="D4294">
        <v>0.16318530000000001</v>
      </c>
      <c r="E4294">
        <v>5.51262E-2</v>
      </c>
      <c r="F4294">
        <v>0.1642381</v>
      </c>
      <c r="G4294">
        <v>0.1316011</v>
      </c>
      <c r="H4294">
        <v>4.4744399999999997E-2</v>
      </c>
      <c r="I4294">
        <v>0</v>
      </c>
      <c r="J4294">
        <v>0.1546313</v>
      </c>
      <c r="K4294">
        <v>0.17108139999999999</v>
      </c>
      <c r="L4294">
        <v>9.2778799999999995E-2</v>
      </c>
      <c r="M4294">
        <v>2.2613500000000002E-2</v>
      </c>
      <c r="O4294" t="str">
        <f>Table_Index[[#This Row],[ID]]&amp;Table_Index[[#This Row],[year]]</f>
        <v>93302011</v>
      </c>
      <c r="R4294" t="str">
        <f t="shared" si="186"/>
        <v/>
      </c>
    </row>
    <row r="4295" spans="1:18" x14ac:dyDescent="0.3">
      <c r="A4295">
        <v>9331</v>
      </c>
      <c r="B4295">
        <v>2003</v>
      </c>
      <c r="C4295">
        <v>1</v>
      </c>
      <c r="D4295">
        <v>2.5024999999999999E-2</v>
      </c>
      <c r="E4295">
        <v>6.0060099999999998E-2</v>
      </c>
      <c r="F4295">
        <v>8.4084099999999995E-2</v>
      </c>
      <c r="G4295">
        <v>4.5045000000000002E-2</v>
      </c>
      <c r="H4295">
        <v>0.1171171</v>
      </c>
      <c r="I4295">
        <v>0</v>
      </c>
      <c r="J4295">
        <v>0.34534540000000002</v>
      </c>
      <c r="K4295">
        <v>0.17017019999999999</v>
      </c>
      <c r="L4295">
        <v>0.13813810000000001</v>
      </c>
      <c r="M4295">
        <v>1.5015000000000001E-2</v>
      </c>
      <c r="O4295" t="str">
        <f>Table_Index[[#This Row],[ID]]&amp;Table_Index[[#This Row],[year]]</f>
        <v>93312003</v>
      </c>
      <c r="R4295" t="str">
        <f t="shared" si="186"/>
        <v/>
      </c>
    </row>
    <row r="4296" spans="1:18" x14ac:dyDescent="0.3">
      <c r="A4296">
        <v>9331</v>
      </c>
      <c r="B4296">
        <v>2003</v>
      </c>
      <c r="C4296">
        <v>2</v>
      </c>
      <c r="D4296">
        <v>0.27417449999999999</v>
      </c>
      <c r="E4296">
        <v>0</v>
      </c>
      <c r="F4296">
        <v>0.41273579999999999</v>
      </c>
      <c r="G4296">
        <v>1.47406E-2</v>
      </c>
      <c r="H4296">
        <v>0</v>
      </c>
      <c r="I4296">
        <v>0</v>
      </c>
      <c r="J4296">
        <v>0</v>
      </c>
      <c r="K4296">
        <v>6.7806599999999995E-2</v>
      </c>
      <c r="L4296">
        <v>0.19457550000000001</v>
      </c>
      <c r="M4296">
        <v>3.5966999999999999E-2</v>
      </c>
      <c r="O4296" t="str">
        <f>Table_Index[[#This Row],[ID]]&amp;Table_Index[[#This Row],[year]]</f>
        <v>93312003</v>
      </c>
      <c r="R4296" t="str">
        <f t="shared" si="186"/>
        <v/>
      </c>
    </row>
    <row r="4297" spans="1:18" x14ac:dyDescent="0.3">
      <c r="A4297">
        <v>9331</v>
      </c>
      <c r="B4297">
        <v>2003</v>
      </c>
      <c r="C4297">
        <v>3</v>
      </c>
      <c r="D4297">
        <v>3.8235000000000001E-3</v>
      </c>
      <c r="E4297">
        <v>5.9646999999999999E-3</v>
      </c>
      <c r="F4297">
        <v>0</v>
      </c>
      <c r="G4297">
        <v>6.1175999999999999E-3</v>
      </c>
      <c r="H4297">
        <v>0</v>
      </c>
      <c r="I4297">
        <v>0</v>
      </c>
      <c r="J4297">
        <v>0</v>
      </c>
      <c r="K4297">
        <v>1.8352799999999999E-2</v>
      </c>
      <c r="L4297">
        <v>4.2746800000000001E-2</v>
      </c>
      <c r="M4297">
        <v>0.9229946</v>
      </c>
      <c r="O4297" t="str">
        <f>Table_Index[[#This Row],[ID]]&amp;Table_Index[[#This Row],[year]]</f>
        <v>93312003</v>
      </c>
      <c r="R4297" t="str">
        <f t="shared" si="186"/>
        <v/>
      </c>
    </row>
    <row r="4298" spans="1:18" x14ac:dyDescent="0.3">
      <c r="A4298">
        <v>9331</v>
      </c>
      <c r="B4298">
        <v>2003</v>
      </c>
      <c r="C4298">
        <v>4</v>
      </c>
      <c r="D4298">
        <v>2.5757000000000002E-3</v>
      </c>
      <c r="E4298">
        <v>0</v>
      </c>
      <c r="F4298">
        <v>2.4531000000000002E-3</v>
      </c>
      <c r="G4298">
        <v>0</v>
      </c>
      <c r="H4298">
        <v>0</v>
      </c>
      <c r="I4298">
        <v>3.6795999999999999E-3</v>
      </c>
      <c r="J4298">
        <v>0</v>
      </c>
      <c r="K4298">
        <v>4.7835000000000004E-3</v>
      </c>
      <c r="L4298">
        <v>4.9062000000000003E-3</v>
      </c>
      <c r="M4298">
        <v>0.98160179999999997</v>
      </c>
      <c r="O4298" t="str">
        <f>Table_Index[[#This Row],[ID]]&amp;Table_Index[[#This Row],[year]]</f>
        <v>93312003</v>
      </c>
      <c r="R4298" t="str">
        <f t="shared" si="186"/>
        <v/>
      </c>
    </row>
    <row r="4299" spans="1:18" x14ac:dyDescent="0.3">
      <c r="A4299">
        <v>9331</v>
      </c>
      <c r="B4299">
        <v>2004</v>
      </c>
      <c r="C4299">
        <v>1</v>
      </c>
      <c r="D4299">
        <v>0</v>
      </c>
      <c r="E4299">
        <v>0</v>
      </c>
      <c r="F4299">
        <v>4.7044700000000002E-2</v>
      </c>
      <c r="G4299">
        <v>6.6395399999999993E-2</v>
      </c>
      <c r="H4299">
        <v>0.14184479999999999</v>
      </c>
      <c r="I4299">
        <v>0.13756599999999999</v>
      </c>
      <c r="J4299">
        <v>0</v>
      </c>
      <c r="K4299">
        <v>1.41134E-2</v>
      </c>
      <c r="L4299">
        <v>1.55248E-2</v>
      </c>
      <c r="M4299">
        <v>0.57751090000000005</v>
      </c>
      <c r="O4299" t="str">
        <f>Table_Index[[#This Row],[ID]]&amp;Table_Index[[#This Row],[year]]</f>
        <v>93312004</v>
      </c>
      <c r="R4299" t="str">
        <f t="shared" si="186"/>
        <v/>
      </c>
    </row>
    <row r="4300" spans="1:18" x14ac:dyDescent="0.3">
      <c r="A4300">
        <v>9331</v>
      </c>
      <c r="B4300">
        <v>2004</v>
      </c>
      <c r="C4300">
        <v>2</v>
      </c>
      <c r="D4300">
        <v>1.5729E-2</v>
      </c>
      <c r="E4300">
        <v>0</v>
      </c>
      <c r="F4300">
        <v>7.3851000000000003E-3</v>
      </c>
      <c r="G4300">
        <v>6.50004E-2</v>
      </c>
      <c r="H4300">
        <v>0</v>
      </c>
      <c r="I4300">
        <v>0.134549</v>
      </c>
      <c r="J4300">
        <v>3.6071100000000002E-2</v>
      </c>
      <c r="K4300">
        <v>0</v>
      </c>
      <c r="L4300">
        <v>1.5509E-3</v>
      </c>
      <c r="M4300">
        <v>0.73971450000000005</v>
      </c>
      <c r="O4300" t="str">
        <f>Table_Index[[#This Row],[ID]]&amp;Table_Index[[#This Row],[year]]</f>
        <v>93312004</v>
      </c>
      <c r="R4300" t="str">
        <f t="shared" si="186"/>
        <v/>
      </c>
    </row>
    <row r="4301" spans="1:18" x14ac:dyDescent="0.3">
      <c r="A4301">
        <v>9331</v>
      </c>
      <c r="B4301">
        <v>2004</v>
      </c>
      <c r="C4301">
        <v>3</v>
      </c>
      <c r="D4301">
        <v>1.4408999999999999E-3</v>
      </c>
      <c r="E4301">
        <v>3.7299999999999998E-3</v>
      </c>
      <c r="F4301">
        <v>4.5868000000000003E-3</v>
      </c>
      <c r="G4301">
        <v>0</v>
      </c>
      <c r="H4301">
        <v>0</v>
      </c>
      <c r="I4301">
        <v>6.1922000000000001E-3</v>
      </c>
      <c r="J4301">
        <v>0</v>
      </c>
      <c r="K4301">
        <v>0.9828829</v>
      </c>
      <c r="L4301">
        <v>0</v>
      </c>
      <c r="M4301">
        <v>1.1672E-3</v>
      </c>
      <c r="O4301" t="str">
        <f>Table_Index[[#This Row],[ID]]&amp;Table_Index[[#This Row],[year]]</f>
        <v>93312004</v>
      </c>
      <c r="R4301" t="str">
        <f t="shared" si="186"/>
        <v/>
      </c>
    </row>
    <row r="4302" spans="1:18" x14ac:dyDescent="0.3">
      <c r="A4302">
        <v>9331</v>
      </c>
      <c r="B4302">
        <v>2004</v>
      </c>
      <c r="C4302">
        <v>4</v>
      </c>
      <c r="D4302">
        <v>9.8815299999999995E-2</v>
      </c>
      <c r="E4302">
        <v>0.17786750000000001</v>
      </c>
      <c r="F4302">
        <v>6.9315699999999994E-2</v>
      </c>
      <c r="G4302">
        <v>0.30632730000000002</v>
      </c>
      <c r="H4302">
        <v>6.5876799999999999E-2</v>
      </c>
      <c r="I4302">
        <v>0.1078245</v>
      </c>
      <c r="J4302">
        <v>0</v>
      </c>
      <c r="K4302">
        <v>2.7726299999999999E-2</v>
      </c>
      <c r="L4302">
        <v>0.1304362</v>
      </c>
      <c r="M4302">
        <v>1.5810399999999999E-2</v>
      </c>
      <c r="O4302" t="str">
        <f>Table_Index[[#This Row],[ID]]&amp;Table_Index[[#This Row],[year]]</f>
        <v>93312004</v>
      </c>
      <c r="R4302" t="str">
        <f t="shared" ref="R4302:R4365" si="187">RIGHT(P4302,4)</f>
        <v/>
      </c>
    </row>
    <row r="4303" spans="1:18" x14ac:dyDescent="0.3">
      <c r="A4303">
        <v>9331</v>
      </c>
      <c r="B4303">
        <v>2005</v>
      </c>
      <c r="C4303">
        <v>1</v>
      </c>
      <c r="D4303">
        <v>0.1062396</v>
      </c>
      <c r="E4303">
        <v>0.16169149999999999</v>
      </c>
      <c r="F4303">
        <v>0.24875620000000001</v>
      </c>
      <c r="G4303">
        <v>7.1517399999999995E-2</v>
      </c>
      <c r="H4303">
        <v>0</v>
      </c>
      <c r="I4303">
        <v>0</v>
      </c>
      <c r="J4303">
        <v>0</v>
      </c>
      <c r="K4303">
        <v>0.1658375</v>
      </c>
      <c r="L4303">
        <v>0.23009950000000001</v>
      </c>
      <c r="M4303">
        <v>1.5858199999999999E-2</v>
      </c>
      <c r="O4303" t="str">
        <f>Table_Index[[#This Row],[ID]]&amp;Table_Index[[#This Row],[year]]</f>
        <v>93312005</v>
      </c>
      <c r="R4303" t="str">
        <f t="shared" si="187"/>
        <v/>
      </c>
    </row>
    <row r="4304" spans="1:18" x14ac:dyDescent="0.3">
      <c r="A4304">
        <v>9331</v>
      </c>
      <c r="B4304">
        <v>2005</v>
      </c>
      <c r="C4304">
        <v>2</v>
      </c>
      <c r="D4304">
        <v>0.16119749999999999</v>
      </c>
      <c r="E4304">
        <v>0.1174439</v>
      </c>
      <c r="F4304">
        <v>0.19689119999999999</v>
      </c>
      <c r="G4304">
        <v>0</v>
      </c>
      <c r="H4304">
        <v>0</v>
      </c>
      <c r="I4304">
        <v>0</v>
      </c>
      <c r="J4304">
        <v>0</v>
      </c>
      <c r="K4304">
        <v>0.13126080000000001</v>
      </c>
      <c r="L4304">
        <v>0.343696</v>
      </c>
      <c r="M4304">
        <v>4.9510699999999998E-2</v>
      </c>
      <c r="O4304" t="str">
        <f>Table_Index[[#This Row],[ID]]&amp;Table_Index[[#This Row],[year]]</f>
        <v>93312005</v>
      </c>
      <c r="R4304" t="str">
        <f t="shared" si="187"/>
        <v/>
      </c>
    </row>
    <row r="4305" spans="1:18" x14ac:dyDescent="0.3">
      <c r="A4305">
        <v>9331</v>
      </c>
      <c r="B4305">
        <v>2005</v>
      </c>
      <c r="C4305">
        <v>3</v>
      </c>
      <c r="D4305">
        <v>8.3304900000000001E-2</v>
      </c>
      <c r="E4305">
        <v>4.6347800000000001E-2</v>
      </c>
      <c r="F4305">
        <v>0.12609339999999999</v>
      </c>
      <c r="G4305">
        <v>0.1351812</v>
      </c>
      <c r="H4305">
        <v>2.4612800000000001E-2</v>
      </c>
      <c r="I4305">
        <v>6.13427E-2</v>
      </c>
      <c r="J4305">
        <v>0</v>
      </c>
      <c r="K4305">
        <v>0.31125750000000002</v>
      </c>
      <c r="L4305">
        <v>0.1987959</v>
      </c>
      <c r="M4305">
        <v>1.3063699999999999E-2</v>
      </c>
      <c r="O4305" t="str">
        <f>Table_Index[[#This Row],[ID]]&amp;Table_Index[[#This Row],[year]]</f>
        <v>93312005</v>
      </c>
      <c r="R4305" t="str">
        <f t="shared" si="187"/>
        <v/>
      </c>
    </row>
    <row r="4306" spans="1:18" x14ac:dyDescent="0.3">
      <c r="A4306">
        <v>9331</v>
      </c>
      <c r="B4306">
        <v>2005</v>
      </c>
      <c r="C4306">
        <v>4</v>
      </c>
      <c r="D4306">
        <v>9.4514999999999998E-3</v>
      </c>
      <c r="E4306">
        <v>0.1763062</v>
      </c>
      <c r="F4306">
        <v>0.19039249999999999</v>
      </c>
      <c r="G4306">
        <v>2.6052100000000002E-2</v>
      </c>
      <c r="H4306">
        <v>5.7254100000000002E-2</v>
      </c>
      <c r="I4306">
        <v>0</v>
      </c>
      <c r="J4306">
        <v>0.14540719999999999</v>
      </c>
      <c r="K4306">
        <v>0.32716620000000002</v>
      </c>
      <c r="L4306">
        <v>4.36222E-2</v>
      </c>
      <c r="M4306">
        <v>2.4348100000000001E-2</v>
      </c>
      <c r="O4306" t="str">
        <f>Table_Index[[#This Row],[ID]]&amp;Table_Index[[#This Row],[year]]</f>
        <v>93312005</v>
      </c>
      <c r="R4306" t="str">
        <f t="shared" si="187"/>
        <v/>
      </c>
    </row>
    <row r="4307" spans="1:18" x14ac:dyDescent="0.3">
      <c r="A4307">
        <v>9331</v>
      </c>
      <c r="B4307">
        <v>2006</v>
      </c>
      <c r="C4307">
        <v>1</v>
      </c>
      <c r="D4307">
        <v>0</v>
      </c>
      <c r="E4307">
        <v>0.1254593</v>
      </c>
      <c r="F4307">
        <v>0.11291329999999999</v>
      </c>
      <c r="G4307">
        <v>5.9145099999999999E-2</v>
      </c>
      <c r="H4307">
        <v>3.87131E-2</v>
      </c>
      <c r="I4307">
        <v>0.15055109999999999</v>
      </c>
      <c r="J4307">
        <v>0.18496280000000001</v>
      </c>
      <c r="K4307">
        <v>8.60292E-2</v>
      </c>
      <c r="L4307">
        <v>0.22582669999999999</v>
      </c>
      <c r="M4307">
        <v>1.6399299999999999E-2</v>
      </c>
      <c r="O4307" t="str">
        <f>Table_Index[[#This Row],[ID]]&amp;Table_Index[[#This Row],[year]]</f>
        <v>93312006</v>
      </c>
      <c r="R4307" t="str">
        <f t="shared" si="187"/>
        <v/>
      </c>
    </row>
    <row r="4308" spans="1:18" x14ac:dyDescent="0.3">
      <c r="A4308">
        <v>9331</v>
      </c>
      <c r="B4308">
        <v>2006</v>
      </c>
      <c r="C4308">
        <v>2</v>
      </c>
      <c r="D4308">
        <v>3.6108300000000003E-2</v>
      </c>
      <c r="E4308">
        <v>0</v>
      </c>
      <c r="F4308">
        <v>0.1404213</v>
      </c>
      <c r="G4308">
        <v>0.1203611</v>
      </c>
      <c r="H4308">
        <v>0.13039120000000001</v>
      </c>
      <c r="I4308">
        <v>0</v>
      </c>
      <c r="J4308">
        <v>6.0180499999999998E-2</v>
      </c>
      <c r="K4308">
        <v>0.1624874</v>
      </c>
      <c r="L4308">
        <v>0.33901700000000001</v>
      </c>
      <c r="M4308">
        <v>1.1033100000000001E-2</v>
      </c>
      <c r="O4308" t="str">
        <f>Table_Index[[#This Row],[ID]]&amp;Table_Index[[#This Row],[year]]</f>
        <v>93312006</v>
      </c>
      <c r="R4308" t="str">
        <f t="shared" si="187"/>
        <v/>
      </c>
    </row>
    <row r="4309" spans="1:18" x14ac:dyDescent="0.3">
      <c r="A4309">
        <v>9331</v>
      </c>
      <c r="B4309">
        <v>2006</v>
      </c>
      <c r="C4309">
        <v>3</v>
      </c>
      <c r="D4309">
        <v>6.3966499999999996E-2</v>
      </c>
      <c r="E4309">
        <v>0.1089025</v>
      </c>
      <c r="F4309">
        <v>0.13062319999999999</v>
      </c>
      <c r="G4309">
        <v>0.17934539999999999</v>
      </c>
      <c r="H4309">
        <v>3.0638200000000001E-2</v>
      </c>
      <c r="I4309">
        <v>0.33378170000000001</v>
      </c>
      <c r="J4309">
        <v>0</v>
      </c>
      <c r="K4309">
        <v>9.5650899999999997E-2</v>
      </c>
      <c r="L4309">
        <v>4.7825399999999997E-2</v>
      </c>
      <c r="M4309">
        <v>9.2662000000000005E-3</v>
      </c>
      <c r="O4309" t="str">
        <f>Table_Index[[#This Row],[ID]]&amp;Table_Index[[#This Row],[year]]</f>
        <v>93312006</v>
      </c>
      <c r="R4309" t="str">
        <f t="shared" si="187"/>
        <v/>
      </c>
    </row>
    <row r="4310" spans="1:18" x14ac:dyDescent="0.3">
      <c r="A4310">
        <v>9331</v>
      </c>
      <c r="B4310">
        <v>2006</v>
      </c>
      <c r="C4310">
        <v>4</v>
      </c>
      <c r="D4310">
        <v>7.5182600000000002E-2</v>
      </c>
      <c r="E4310">
        <v>0.14609340000000001</v>
      </c>
      <c r="F4310">
        <v>0.1435304</v>
      </c>
      <c r="G4310">
        <v>4.54513E-2</v>
      </c>
      <c r="H4310">
        <v>4.2819900000000001E-2</v>
      </c>
      <c r="I4310">
        <v>0</v>
      </c>
      <c r="J4310">
        <v>0</v>
      </c>
      <c r="K4310">
        <v>0.26313900000000001</v>
      </c>
      <c r="L4310">
        <v>0.27509990000000001</v>
      </c>
      <c r="M4310">
        <v>8.6835999999999997E-3</v>
      </c>
      <c r="O4310" t="str">
        <f>Table_Index[[#This Row],[ID]]&amp;Table_Index[[#This Row],[year]]</f>
        <v>93312006</v>
      </c>
      <c r="R4310" t="str">
        <f t="shared" si="187"/>
        <v/>
      </c>
    </row>
    <row r="4311" spans="1:18" x14ac:dyDescent="0.3">
      <c r="A4311">
        <v>9331</v>
      </c>
      <c r="B4311">
        <v>2007</v>
      </c>
      <c r="C4311">
        <v>1</v>
      </c>
      <c r="D4311">
        <v>5.20201E-2</v>
      </c>
      <c r="E4311">
        <v>0.17236000000000001</v>
      </c>
      <c r="F4311">
        <v>0.2080805</v>
      </c>
      <c r="G4311">
        <v>3.6067299999999997E-2</v>
      </c>
      <c r="H4311">
        <v>9.0168200000000004E-2</v>
      </c>
      <c r="I4311">
        <v>0.1040402</v>
      </c>
      <c r="J4311">
        <v>0.16646430000000001</v>
      </c>
      <c r="K4311">
        <v>5.3754099999999999E-2</v>
      </c>
      <c r="L4311">
        <v>0.1040402</v>
      </c>
      <c r="M4311">
        <v>1.3004999999999999E-2</v>
      </c>
      <c r="O4311" t="str">
        <f>Table_Index[[#This Row],[ID]]&amp;Table_Index[[#This Row],[year]]</f>
        <v>93312007</v>
      </c>
      <c r="R4311" t="str">
        <f t="shared" si="187"/>
        <v/>
      </c>
    </row>
    <row r="4312" spans="1:18" x14ac:dyDescent="0.3">
      <c r="A4312">
        <v>9331</v>
      </c>
      <c r="B4312">
        <v>2007</v>
      </c>
      <c r="C4312">
        <v>2</v>
      </c>
      <c r="D4312">
        <v>0.1138223</v>
      </c>
      <c r="E4312">
        <v>0.1150332</v>
      </c>
      <c r="F4312">
        <v>0.1235093</v>
      </c>
      <c r="G4312">
        <v>0.1138223</v>
      </c>
      <c r="H4312">
        <v>2.7234600000000001E-2</v>
      </c>
      <c r="I4312">
        <v>0</v>
      </c>
      <c r="J4312">
        <v>0.18284220000000001</v>
      </c>
      <c r="K4312">
        <v>0.20221620000000001</v>
      </c>
      <c r="L4312">
        <v>9.4448299999999999E-2</v>
      </c>
      <c r="M4312">
        <v>2.7071700000000001E-2</v>
      </c>
      <c r="O4312" t="str">
        <f>Table_Index[[#This Row],[ID]]&amp;Table_Index[[#This Row],[year]]</f>
        <v>93312007</v>
      </c>
      <c r="R4312" t="str">
        <f t="shared" si="187"/>
        <v/>
      </c>
    </row>
    <row r="4313" spans="1:18" x14ac:dyDescent="0.3">
      <c r="A4313">
        <v>9331</v>
      </c>
      <c r="B4313">
        <v>2007</v>
      </c>
      <c r="C4313">
        <v>3</v>
      </c>
      <c r="D4313">
        <v>5.1017800000000002E-2</v>
      </c>
      <c r="E4313">
        <v>0.15073439999999999</v>
      </c>
      <c r="F4313">
        <v>0.13604740000000001</v>
      </c>
      <c r="G4313">
        <v>7.7299699999999999E-2</v>
      </c>
      <c r="H4313">
        <v>4.0814200000000002E-2</v>
      </c>
      <c r="I4313">
        <v>0.1082195</v>
      </c>
      <c r="J4313">
        <v>6.0293699999999999E-2</v>
      </c>
      <c r="K4313">
        <v>0.21334710000000001</v>
      </c>
      <c r="L4313">
        <v>0.1484154</v>
      </c>
      <c r="M4313">
        <v>1.3810899999999999E-2</v>
      </c>
      <c r="O4313" t="str">
        <f>Table_Index[[#This Row],[ID]]&amp;Table_Index[[#This Row],[year]]</f>
        <v>93312007</v>
      </c>
      <c r="R4313" t="str">
        <f t="shared" si="187"/>
        <v/>
      </c>
    </row>
    <row r="4314" spans="1:18" x14ac:dyDescent="0.3">
      <c r="A4314">
        <v>9331</v>
      </c>
      <c r="B4314">
        <v>2007</v>
      </c>
      <c r="C4314">
        <v>4</v>
      </c>
      <c r="D4314">
        <v>3.6950299999999998E-2</v>
      </c>
      <c r="E4314">
        <v>2.5330100000000001E-2</v>
      </c>
      <c r="F4314">
        <v>0.18807589999999999</v>
      </c>
      <c r="G4314">
        <v>3.1345999999999999E-2</v>
      </c>
      <c r="H4314">
        <v>2.7498999999999999E-2</v>
      </c>
      <c r="I4314">
        <v>0.35145490000000001</v>
      </c>
      <c r="J4314">
        <v>6.1742100000000001E-2</v>
      </c>
      <c r="K4314">
        <v>3.2770800000000003E-2</v>
      </c>
      <c r="L4314">
        <v>0.22203400000000001</v>
      </c>
      <c r="M4314">
        <v>2.2797100000000001E-2</v>
      </c>
      <c r="O4314" t="str">
        <f>Table_Index[[#This Row],[ID]]&amp;Table_Index[[#This Row],[year]]</f>
        <v>93312007</v>
      </c>
      <c r="R4314" t="str">
        <f t="shared" si="187"/>
        <v/>
      </c>
    </row>
    <row r="4315" spans="1:18" x14ac:dyDescent="0.3">
      <c r="A4315">
        <v>9332</v>
      </c>
      <c r="B4315">
        <v>2003</v>
      </c>
      <c r="C4315">
        <v>1</v>
      </c>
      <c r="D4315">
        <v>0.2232558</v>
      </c>
      <c r="E4315">
        <v>0</v>
      </c>
      <c r="F4315">
        <v>0</v>
      </c>
      <c r="G4315">
        <v>0</v>
      </c>
      <c r="H4315">
        <v>0</v>
      </c>
      <c r="I4315">
        <v>0</v>
      </c>
      <c r="J4315">
        <v>0.41860459999999999</v>
      </c>
      <c r="K4315">
        <v>0.14418600000000001</v>
      </c>
      <c r="L4315">
        <v>0.20465120000000001</v>
      </c>
      <c r="M4315">
        <v>9.3022999999999995E-3</v>
      </c>
      <c r="O4315" t="str">
        <f>Table_Index[[#This Row],[ID]]&amp;Table_Index[[#This Row],[year]]</f>
        <v>93322003</v>
      </c>
      <c r="R4315" t="str">
        <f t="shared" si="187"/>
        <v/>
      </c>
    </row>
    <row r="4316" spans="1:18" x14ac:dyDescent="0.3">
      <c r="A4316">
        <v>9332</v>
      </c>
      <c r="B4316">
        <v>2003</v>
      </c>
      <c r="C4316">
        <v>2</v>
      </c>
      <c r="D4316">
        <v>0.1468788</v>
      </c>
      <c r="E4316">
        <v>0</v>
      </c>
      <c r="F4316">
        <v>0.1468788</v>
      </c>
      <c r="G4316">
        <v>0</v>
      </c>
      <c r="H4316">
        <v>5.8139499999999997E-2</v>
      </c>
      <c r="I4316">
        <v>0</v>
      </c>
      <c r="J4316">
        <v>0</v>
      </c>
      <c r="K4316">
        <v>0.16156670000000001</v>
      </c>
      <c r="L4316">
        <v>0.47735620000000001</v>
      </c>
      <c r="M4316">
        <v>9.1798999999999995E-3</v>
      </c>
      <c r="O4316" t="str">
        <f>Table_Index[[#This Row],[ID]]&amp;Table_Index[[#This Row],[year]]</f>
        <v>93322003</v>
      </c>
      <c r="R4316" t="str">
        <f t="shared" si="187"/>
        <v/>
      </c>
    </row>
    <row r="4317" spans="1:18" x14ac:dyDescent="0.3">
      <c r="A4317">
        <v>9332</v>
      </c>
      <c r="B4317">
        <v>2003</v>
      </c>
      <c r="C4317">
        <v>3</v>
      </c>
      <c r="D4317">
        <v>3.2028E-3</v>
      </c>
      <c r="E4317">
        <v>0</v>
      </c>
      <c r="F4317">
        <v>8.1525999999999994E-3</v>
      </c>
      <c r="G4317">
        <v>2.4264E-3</v>
      </c>
      <c r="H4317">
        <v>0</v>
      </c>
      <c r="I4317">
        <v>0</v>
      </c>
      <c r="J4317">
        <v>0</v>
      </c>
      <c r="K4317">
        <v>7.2791000000000002E-3</v>
      </c>
      <c r="L4317">
        <v>7.7644000000000003E-3</v>
      </c>
      <c r="M4317">
        <v>0.97117489999999995</v>
      </c>
      <c r="O4317" t="str">
        <f>Table_Index[[#This Row],[ID]]&amp;Table_Index[[#This Row],[year]]</f>
        <v>93322003</v>
      </c>
      <c r="R4317" t="str">
        <f t="shared" si="187"/>
        <v/>
      </c>
    </row>
    <row r="4318" spans="1:18" x14ac:dyDescent="0.3">
      <c r="A4318">
        <v>9332</v>
      </c>
      <c r="B4318">
        <v>2003</v>
      </c>
      <c r="C4318">
        <v>4</v>
      </c>
      <c r="D4318">
        <v>0.1080617</v>
      </c>
      <c r="E4318">
        <v>9.6054899999999999E-2</v>
      </c>
      <c r="F4318">
        <v>0.27444249999999998</v>
      </c>
      <c r="G4318">
        <v>0</v>
      </c>
      <c r="H4318">
        <v>6.8610599999999994E-2</v>
      </c>
      <c r="I4318">
        <v>0</v>
      </c>
      <c r="J4318">
        <v>0</v>
      </c>
      <c r="K4318">
        <v>0.2469983</v>
      </c>
      <c r="L4318">
        <v>0.13722129999999999</v>
      </c>
      <c r="M4318">
        <v>6.8610599999999994E-2</v>
      </c>
      <c r="O4318" t="str">
        <f>Table_Index[[#This Row],[ID]]&amp;Table_Index[[#This Row],[year]]</f>
        <v>93322003</v>
      </c>
      <c r="R4318" t="str">
        <f t="shared" si="187"/>
        <v/>
      </c>
    </row>
    <row r="4319" spans="1:18" x14ac:dyDescent="0.3">
      <c r="A4319">
        <v>9332</v>
      </c>
      <c r="B4319">
        <v>2004</v>
      </c>
      <c r="C4319">
        <v>1</v>
      </c>
      <c r="D4319">
        <v>7.1262000000000001E-3</v>
      </c>
      <c r="E4319">
        <v>1.5398E-3</v>
      </c>
      <c r="F4319">
        <v>2.2836000000000002E-3</v>
      </c>
      <c r="G4319">
        <v>1.691E-3</v>
      </c>
      <c r="H4319">
        <v>0</v>
      </c>
      <c r="I4319">
        <v>6.1983999999999997E-3</v>
      </c>
      <c r="J4319">
        <v>0</v>
      </c>
      <c r="K4319">
        <v>0.8699481</v>
      </c>
      <c r="L4319">
        <v>1.8269E-3</v>
      </c>
      <c r="M4319">
        <v>0.1093861</v>
      </c>
      <c r="O4319" t="str">
        <f>Table_Index[[#This Row],[ID]]&amp;Table_Index[[#This Row],[year]]</f>
        <v>93322004</v>
      </c>
      <c r="R4319" t="str">
        <f t="shared" si="187"/>
        <v/>
      </c>
    </row>
    <row r="4320" spans="1:18" x14ac:dyDescent="0.3">
      <c r="A4320">
        <v>9332</v>
      </c>
      <c r="B4320">
        <v>2004</v>
      </c>
      <c r="C4320">
        <v>2</v>
      </c>
      <c r="D4320">
        <v>8.7399099999999993E-2</v>
      </c>
      <c r="E4320">
        <v>0.1684802</v>
      </c>
      <c r="F4320">
        <v>0.1263601</v>
      </c>
      <c r="G4320">
        <v>0.28641630000000001</v>
      </c>
      <c r="H4320">
        <v>6.7392099999999996E-2</v>
      </c>
      <c r="I4320">
        <v>0</v>
      </c>
      <c r="J4320">
        <v>0</v>
      </c>
      <c r="K4320">
        <v>0.11232010000000001</v>
      </c>
      <c r="L4320">
        <v>0.1235521</v>
      </c>
      <c r="M4320">
        <v>2.8080000000000001E-2</v>
      </c>
      <c r="O4320" t="str">
        <f>Table_Index[[#This Row],[ID]]&amp;Table_Index[[#This Row],[year]]</f>
        <v>93322004</v>
      </c>
      <c r="R4320" t="str">
        <f t="shared" si="187"/>
        <v/>
      </c>
    </row>
    <row r="4321" spans="1:18" x14ac:dyDescent="0.3">
      <c r="A4321">
        <v>9332</v>
      </c>
      <c r="B4321">
        <v>2004</v>
      </c>
      <c r="C4321">
        <v>3</v>
      </c>
      <c r="D4321">
        <v>3.3762000000000002E-3</v>
      </c>
      <c r="E4321">
        <v>2.3571999999999998E-3</v>
      </c>
      <c r="F4321">
        <v>3.3148000000000001E-3</v>
      </c>
      <c r="G4321">
        <v>0</v>
      </c>
      <c r="H4321">
        <v>1.2277E-3</v>
      </c>
      <c r="I4321">
        <v>7.3661999999999998E-3</v>
      </c>
      <c r="J4321">
        <v>0</v>
      </c>
      <c r="K4321">
        <v>0.98216150000000002</v>
      </c>
      <c r="L4321">
        <v>0</v>
      </c>
      <c r="M4321">
        <v>1.964E-4</v>
      </c>
      <c r="O4321" t="str">
        <f>Table_Index[[#This Row],[ID]]&amp;Table_Index[[#This Row],[year]]</f>
        <v>93322004</v>
      </c>
      <c r="R4321" t="str">
        <f t="shared" si="187"/>
        <v/>
      </c>
    </row>
    <row r="4322" spans="1:18" x14ac:dyDescent="0.3">
      <c r="A4322">
        <v>9332</v>
      </c>
      <c r="B4322">
        <v>2004</v>
      </c>
      <c r="C4322">
        <v>4</v>
      </c>
      <c r="D4322">
        <v>5.23524E-2</v>
      </c>
      <c r="E4322">
        <v>0</v>
      </c>
      <c r="F4322">
        <v>0.1675276</v>
      </c>
      <c r="G4322">
        <v>0.17422869999999999</v>
      </c>
      <c r="H4322">
        <v>0</v>
      </c>
      <c r="I4322">
        <v>0.47466150000000001</v>
      </c>
      <c r="J4322">
        <v>0</v>
      </c>
      <c r="K4322">
        <v>6.9803199999999996E-2</v>
      </c>
      <c r="L4322">
        <v>4.6070100000000003E-2</v>
      </c>
      <c r="M4322">
        <v>1.5356699999999999E-2</v>
      </c>
      <c r="O4322" t="str">
        <f>Table_Index[[#This Row],[ID]]&amp;Table_Index[[#This Row],[year]]</f>
        <v>93322004</v>
      </c>
      <c r="R4322" t="str">
        <f t="shared" si="187"/>
        <v/>
      </c>
    </row>
    <row r="4323" spans="1:18" x14ac:dyDescent="0.3">
      <c r="A4323">
        <v>9332</v>
      </c>
      <c r="B4323">
        <v>2005</v>
      </c>
      <c r="C4323">
        <v>1</v>
      </c>
      <c r="D4323">
        <v>0.1052068</v>
      </c>
      <c r="E4323">
        <v>0.19893649999999999</v>
      </c>
      <c r="F4323">
        <v>9.1816800000000004E-2</v>
      </c>
      <c r="G4323">
        <v>3.50052E-2</v>
      </c>
      <c r="H4323">
        <v>0</v>
      </c>
      <c r="I4323">
        <v>0.2479054</v>
      </c>
      <c r="J4323">
        <v>0</v>
      </c>
      <c r="K4323">
        <v>5.7385499999999999E-2</v>
      </c>
      <c r="L4323">
        <v>0.2479054</v>
      </c>
      <c r="M4323">
        <v>1.5838399999999999E-2</v>
      </c>
      <c r="O4323" t="str">
        <f>Table_Index[[#This Row],[ID]]&amp;Table_Index[[#This Row],[year]]</f>
        <v>93322005</v>
      </c>
      <c r="R4323" t="str">
        <f t="shared" si="187"/>
        <v/>
      </c>
    </row>
    <row r="4324" spans="1:18" x14ac:dyDescent="0.3">
      <c r="A4324">
        <v>9332</v>
      </c>
      <c r="B4324">
        <v>2005</v>
      </c>
      <c r="C4324">
        <v>2</v>
      </c>
      <c r="D4324">
        <v>0.17292950000000001</v>
      </c>
      <c r="E4324">
        <v>0.1109359</v>
      </c>
      <c r="F4324">
        <v>0.26102560000000002</v>
      </c>
      <c r="G4324">
        <v>9.1358999999999996E-2</v>
      </c>
      <c r="H4324">
        <v>0</v>
      </c>
      <c r="I4324">
        <v>0</v>
      </c>
      <c r="J4324">
        <v>0</v>
      </c>
      <c r="K4324">
        <v>9.7884600000000002E-2</v>
      </c>
      <c r="L4324">
        <v>0.22513459999999999</v>
      </c>
      <c r="M4324">
        <v>4.07309E-2</v>
      </c>
      <c r="O4324" t="str">
        <f>Table_Index[[#This Row],[ID]]&amp;Table_Index[[#This Row],[year]]</f>
        <v>93322005</v>
      </c>
      <c r="R4324" t="str">
        <f t="shared" si="187"/>
        <v/>
      </c>
    </row>
    <row r="4325" spans="1:18" x14ac:dyDescent="0.3">
      <c r="A4325">
        <v>9332</v>
      </c>
      <c r="B4325">
        <v>2005</v>
      </c>
      <c r="C4325">
        <v>3</v>
      </c>
      <c r="D4325">
        <v>0.1051496</v>
      </c>
      <c r="E4325">
        <v>0.12298190000000001</v>
      </c>
      <c r="F4325">
        <v>0.11375830000000001</v>
      </c>
      <c r="G4325">
        <v>0.13451150000000001</v>
      </c>
      <c r="H4325">
        <v>0</v>
      </c>
      <c r="I4325">
        <v>0.28747030000000001</v>
      </c>
      <c r="J4325">
        <v>0</v>
      </c>
      <c r="K4325">
        <v>0.13066829999999999</v>
      </c>
      <c r="L4325">
        <v>9.6079600000000001E-2</v>
      </c>
      <c r="M4325">
        <v>9.3804000000000005E-3</v>
      </c>
      <c r="O4325" t="str">
        <f>Table_Index[[#This Row],[ID]]&amp;Table_Index[[#This Row],[year]]</f>
        <v>93322005</v>
      </c>
      <c r="R4325" t="str">
        <f t="shared" si="187"/>
        <v/>
      </c>
    </row>
    <row r="4326" spans="1:18" x14ac:dyDescent="0.3">
      <c r="A4326">
        <v>9332</v>
      </c>
      <c r="B4326">
        <v>2005</v>
      </c>
      <c r="C4326">
        <v>4</v>
      </c>
      <c r="D4326">
        <v>4.32028E-2</v>
      </c>
      <c r="E4326">
        <v>0.19729260000000001</v>
      </c>
      <c r="F4326">
        <v>0.2304147</v>
      </c>
      <c r="G4326">
        <v>6.39401E-2</v>
      </c>
      <c r="H4326">
        <v>0</v>
      </c>
      <c r="I4326">
        <v>0</v>
      </c>
      <c r="J4326">
        <v>0</v>
      </c>
      <c r="K4326">
        <v>0.1728111</v>
      </c>
      <c r="L4326">
        <v>0.28801840000000001</v>
      </c>
      <c r="M4326">
        <v>4.3203E-3</v>
      </c>
      <c r="O4326" t="str">
        <f>Table_Index[[#This Row],[ID]]&amp;Table_Index[[#This Row],[year]]</f>
        <v>93322005</v>
      </c>
      <c r="R4326" t="str">
        <f t="shared" si="187"/>
        <v/>
      </c>
    </row>
    <row r="4327" spans="1:18" x14ac:dyDescent="0.3">
      <c r="A4327">
        <v>9332</v>
      </c>
      <c r="B4327">
        <v>2006</v>
      </c>
      <c r="C4327">
        <v>1</v>
      </c>
      <c r="D4327">
        <v>7.1210399999999993E-2</v>
      </c>
      <c r="E4327">
        <v>2.5311799999999999E-2</v>
      </c>
      <c r="F4327">
        <v>0.1063094</v>
      </c>
      <c r="G4327">
        <v>6.6822999999999994E-2</v>
      </c>
      <c r="H4327">
        <v>0</v>
      </c>
      <c r="I4327">
        <v>0.50117279999999997</v>
      </c>
      <c r="J4327">
        <v>0</v>
      </c>
      <c r="K4327">
        <v>6.0748200000000002E-2</v>
      </c>
      <c r="L4327">
        <v>0.1594641</v>
      </c>
      <c r="M4327">
        <v>8.9604000000000003E-3</v>
      </c>
      <c r="O4327" t="str">
        <f>Table_Index[[#This Row],[ID]]&amp;Table_Index[[#This Row],[year]]</f>
        <v>93322006</v>
      </c>
      <c r="R4327" t="str">
        <f t="shared" si="187"/>
        <v/>
      </c>
    </row>
    <row r="4328" spans="1:18" x14ac:dyDescent="0.3">
      <c r="A4328">
        <v>9332</v>
      </c>
      <c r="B4328">
        <v>2006</v>
      </c>
      <c r="C4328">
        <v>2</v>
      </c>
      <c r="D4328">
        <v>0</v>
      </c>
      <c r="E4328">
        <v>0.1423488</v>
      </c>
      <c r="F4328">
        <v>0.24911030000000001</v>
      </c>
      <c r="G4328">
        <v>0.1067616</v>
      </c>
      <c r="H4328">
        <v>0</v>
      </c>
      <c r="I4328">
        <v>0</v>
      </c>
      <c r="J4328">
        <v>0</v>
      </c>
      <c r="K4328">
        <v>0.23131669999999999</v>
      </c>
      <c r="L4328">
        <v>0.21352309999999999</v>
      </c>
      <c r="M4328">
        <v>5.6939499999999997E-2</v>
      </c>
      <c r="O4328" t="str">
        <f>Table_Index[[#This Row],[ID]]&amp;Table_Index[[#This Row],[year]]</f>
        <v>93322006</v>
      </c>
      <c r="R4328" t="str">
        <f t="shared" si="187"/>
        <v/>
      </c>
    </row>
    <row r="4329" spans="1:18" x14ac:dyDescent="0.3">
      <c r="A4329">
        <v>9332</v>
      </c>
      <c r="B4329">
        <v>2006</v>
      </c>
      <c r="C4329">
        <v>3</v>
      </c>
      <c r="D4329">
        <v>5.9061200000000001E-2</v>
      </c>
      <c r="E4329">
        <v>0</v>
      </c>
      <c r="F4329">
        <v>0.1015703</v>
      </c>
      <c r="G4329">
        <v>5.0534299999999997E-2</v>
      </c>
      <c r="H4329">
        <v>2.25712E-2</v>
      </c>
      <c r="I4329">
        <v>0.40204889999999999</v>
      </c>
      <c r="J4329">
        <v>0</v>
      </c>
      <c r="K4329">
        <v>0.27085399999999998</v>
      </c>
      <c r="L4329">
        <v>8.8873999999999995E-2</v>
      </c>
      <c r="M4329">
        <v>4.4860000000000004E-3</v>
      </c>
      <c r="O4329" t="str">
        <f>Table_Index[[#This Row],[ID]]&amp;Table_Index[[#This Row],[year]]</f>
        <v>93322006</v>
      </c>
      <c r="R4329" t="str">
        <f t="shared" si="187"/>
        <v/>
      </c>
    </row>
    <row r="4330" spans="1:18" x14ac:dyDescent="0.3">
      <c r="A4330">
        <v>9332</v>
      </c>
      <c r="B4330">
        <v>2006</v>
      </c>
      <c r="C4330">
        <v>4</v>
      </c>
      <c r="D4330">
        <v>3.1976200000000003E-2</v>
      </c>
      <c r="E4330">
        <v>7.1432700000000002E-2</v>
      </c>
      <c r="F4330">
        <v>0.18272140000000001</v>
      </c>
      <c r="G4330">
        <v>3.6544300000000002E-2</v>
      </c>
      <c r="H4330">
        <v>2.7408200000000001E-2</v>
      </c>
      <c r="I4330">
        <v>0.34260259999999998</v>
      </c>
      <c r="J4330">
        <v>8.2224599999999995E-2</v>
      </c>
      <c r="K4330">
        <v>0.11420089999999999</v>
      </c>
      <c r="L4330">
        <v>0.10278080000000001</v>
      </c>
      <c r="M4330">
        <v>8.1083000000000006E-3</v>
      </c>
      <c r="O4330" t="str">
        <f>Table_Index[[#This Row],[ID]]&amp;Table_Index[[#This Row],[year]]</f>
        <v>93322006</v>
      </c>
      <c r="R4330" t="str">
        <f t="shared" si="187"/>
        <v/>
      </c>
    </row>
    <row r="4331" spans="1:18" x14ac:dyDescent="0.3">
      <c r="A4331">
        <v>9332</v>
      </c>
      <c r="B4331">
        <v>2007</v>
      </c>
      <c r="C4331">
        <v>1</v>
      </c>
      <c r="D4331">
        <v>2.1783299999999998E-2</v>
      </c>
      <c r="E4331">
        <v>9.4394400000000003E-2</v>
      </c>
      <c r="F4331">
        <v>8.7133299999999997E-2</v>
      </c>
      <c r="G4331">
        <v>1.7862300000000001E-2</v>
      </c>
      <c r="H4331">
        <v>2.9044400000000001E-2</v>
      </c>
      <c r="I4331">
        <v>0.36305549999999998</v>
      </c>
      <c r="J4331">
        <v>0.18588440000000001</v>
      </c>
      <c r="K4331">
        <v>0.1452222</v>
      </c>
      <c r="L4331">
        <v>5.2860900000000002E-2</v>
      </c>
      <c r="M4331">
        <v>2.7591999999999998E-3</v>
      </c>
      <c r="O4331" t="str">
        <f>Table_Index[[#This Row],[ID]]&amp;Table_Index[[#This Row],[year]]</f>
        <v>93322007</v>
      </c>
      <c r="R4331" t="str">
        <f t="shared" si="187"/>
        <v/>
      </c>
    </row>
    <row r="4332" spans="1:18" x14ac:dyDescent="0.3">
      <c r="A4332">
        <v>9332</v>
      </c>
      <c r="B4332">
        <v>2007</v>
      </c>
      <c r="C4332">
        <v>2</v>
      </c>
      <c r="D4332">
        <v>5.4122000000000003E-2</v>
      </c>
      <c r="E4332">
        <v>0.20295759999999999</v>
      </c>
      <c r="F4332">
        <v>0.15785589999999999</v>
      </c>
      <c r="G4332">
        <v>5.7938299999999998E-2</v>
      </c>
      <c r="H4332">
        <v>3.9576699999999999E-2</v>
      </c>
      <c r="I4332">
        <v>0</v>
      </c>
      <c r="J4332">
        <v>9.9223699999999998E-2</v>
      </c>
      <c r="K4332">
        <v>0.18341360000000001</v>
      </c>
      <c r="L4332">
        <v>0.19393730000000001</v>
      </c>
      <c r="M4332">
        <v>1.09747E-2</v>
      </c>
      <c r="O4332" t="str">
        <f>Table_Index[[#This Row],[ID]]&amp;Table_Index[[#This Row],[year]]</f>
        <v>93322007</v>
      </c>
      <c r="R4332" t="str">
        <f t="shared" si="187"/>
        <v/>
      </c>
    </row>
    <row r="4333" spans="1:18" x14ac:dyDescent="0.3">
      <c r="A4333">
        <v>9332</v>
      </c>
      <c r="B4333">
        <v>2007</v>
      </c>
      <c r="C4333">
        <v>3</v>
      </c>
      <c r="D4333">
        <v>8.0917100000000006E-2</v>
      </c>
      <c r="E4333">
        <v>0.1353113</v>
      </c>
      <c r="F4333">
        <v>0.28320970000000001</v>
      </c>
      <c r="G4333">
        <v>0.10114629999999999</v>
      </c>
      <c r="H4333">
        <v>4.5852999999999996E-3</v>
      </c>
      <c r="I4333">
        <v>0</v>
      </c>
      <c r="J4333">
        <v>0</v>
      </c>
      <c r="K4333">
        <v>0.2629804</v>
      </c>
      <c r="L4333">
        <v>0.11328390000000001</v>
      </c>
      <c r="M4333">
        <v>1.8565999999999999E-2</v>
      </c>
      <c r="O4333" t="str">
        <f>Table_Index[[#This Row],[ID]]&amp;Table_Index[[#This Row],[year]]</f>
        <v>93322007</v>
      </c>
      <c r="R4333" t="str">
        <f t="shared" si="187"/>
        <v/>
      </c>
    </row>
    <row r="4334" spans="1:18" x14ac:dyDescent="0.3">
      <c r="A4334">
        <v>9332</v>
      </c>
      <c r="B4334">
        <v>2007</v>
      </c>
      <c r="C4334">
        <v>4</v>
      </c>
      <c r="D4334">
        <v>3.05484E-2</v>
      </c>
      <c r="E4334">
        <v>6.8370299999999995E-2</v>
      </c>
      <c r="F4334">
        <v>0.1832905</v>
      </c>
      <c r="G4334">
        <v>4.9022900000000001E-2</v>
      </c>
      <c r="H4334">
        <v>1.6001600000000001E-2</v>
      </c>
      <c r="I4334">
        <v>0.3273045</v>
      </c>
      <c r="J4334">
        <v>0.1309218</v>
      </c>
      <c r="K4334">
        <v>0.14546870000000001</v>
      </c>
      <c r="L4334">
        <v>4.0731200000000002E-2</v>
      </c>
      <c r="M4334">
        <v>8.3402000000000007E-3</v>
      </c>
      <c r="O4334" t="str">
        <f>Table_Index[[#This Row],[ID]]&amp;Table_Index[[#This Row],[year]]</f>
        <v>93322007</v>
      </c>
      <c r="R4334" t="str">
        <f t="shared" si="187"/>
        <v/>
      </c>
    </row>
    <row r="4335" spans="1:18" x14ac:dyDescent="0.3">
      <c r="A4335">
        <v>9332</v>
      </c>
      <c r="B4335">
        <v>2008</v>
      </c>
      <c r="C4335">
        <v>1</v>
      </c>
      <c r="D4335">
        <v>4.6018299999999998E-2</v>
      </c>
      <c r="E4335">
        <v>0.1005644</v>
      </c>
      <c r="F4335">
        <v>0.13515859999999999</v>
      </c>
      <c r="G4335">
        <v>4.50529E-2</v>
      </c>
      <c r="H4335">
        <v>9.6541999999999999E-3</v>
      </c>
      <c r="I4335">
        <v>0.1930837</v>
      </c>
      <c r="J4335">
        <v>0.1126322</v>
      </c>
      <c r="K4335">
        <v>0.2317005</v>
      </c>
      <c r="L4335">
        <v>5.5779700000000002E-2</v>
      </c>
      <c r="M4335">
        <v>7.0355500000000001E-2</v>
      </c>
      <c r="O4335" t="str">
        <f>Table_Index[[#This Row],[ID]]&amp;Table_Index[[#This Row],[year]]</f>
        <v>93322008</v>
      </c>
      <c r="R4335" t="str">
        <f t="shared" si="187"/>
        <v/>
      </c>
    </row>
    <row r="4336" spans="1:18" x14ac:dyDescent="0.3">
      <c r="A4336">
        <v>9332</v>
      </c>
      <c r="B4336">
        <v>2008</v>
      </c>
      <c r="C4336">
        <v>2</v>
      </c>
      <c r="D4336">
        <v>4.5277299999999999E-2</v>
      </c>
      <c r="E4336">
        <v>9.1527300000000006E-2</v>
      </c>
      <c r="F4336">
        <v>0.1432602</v>
      </c>
      <c r="G4336">
        <v>5.51817E-2</v>
      </c>
      <c r="H4336">
        <v>1.83585E-2</v>
      </c>
      <c r="I4336">
        <v>0.26264359999999998</v>
      </c>
      <c r="J4336">
        <v>0.11712839999999999</v>
      </c>
      <c r="K4336">
        <v>0.1223017</v>
      </c>
      <c r="L4336">
        <v>0.1379542</v>
      </c>
      <c r="M4336">
        <v>6.3670999999999997E-3</v>
      </c>
      <c r="O4336" t="str">
        <f>Table_Index[[#This Row],[ID]]&amp;Table_Index[[#This Row],[year]]</f>
        <v>93322008</v>
      </c>
      <c r="R4336" t="str">
        <f t="shared" si="187"/>
        <v/>
      </c>
    </row>
    <row r="4337" spans="1:18" x14ac:dyDescent="0.3">
      <c r="A4337">
        <v>9332</v>
      </c>
      <c r="B4337">
        <v>2008</v>
      </c>
      <c r="C4337">
        <v>3</v>
      </c>
      <c r="D4337">
        <v>6.9862400000000005E-2</v>
      </c>
      <c r="E4337">
        <v>8.5984500000000005E-2</v>
      </c>
      <c r="F4337">
        <v>0.19776440000000001</v>
      </c>
      <c r="G4337">
        <v>0.13327600000000001</v>
      </c>
      <c r="H4337">
        <v>4.2992000000000004E-3</v>
      </c>
      <c r="I4337">
        <v>0</v>
      </c>
      <c r="J4337">
        <v>0.24505589999999999</v>
      </c>
      <c r="K4337">
        <v>0.161221</v>
      </c>
      <c r="L4337">
        <v>9.6732600000000002E-2</v>
      </c>
      <c r="M4337">
        <v>5.8040000000000001E-3</v>
      </c>
      <c r="O4337" t="str">
        <f>Table_Index[[#This Row],[ID]]&amp;Table_Index[[#This Row],[year]]</f>
        <v>93322008</v>
      </c>
      <c r="R4337" t="str">
        <f t="shared" si="187"/>
        <v/>
      </c>
    </row>
    <row r="4338" spans="1:18" x14ac:dyDescent="0.3">
      <c r="A4338">
        <v>9332</v>
      </c>
      <c r="B4338">
        <v>2008</v>
      </c>
      <c r="C4338">
        <v>4</v>
      </c>
      <c r="D4338">
        <v>3.3794699999999997E-2</v>
      </c>
      <c r="E4338">
        <v>4.5059599999999998E-2</v>
      </c>
      <c r="F4338">
        <v>0.1013841</v>
      </c>
      <c r="G4338">
        <v>6.3337099999999993E-2</v>
      </c>
      <c r="H4338">
        <v>7.6329599999999997E-2</v>
      </c>
      <c r="I4338">
        <v>0.40678809999999999</v>
      </c>
      <c r="J4338">
        <v>0.10983279999999999</v>
      </c>
      <c r="K4338">
        <v>0.1047636</v>
      </c>
      <c r="L4338">
        <v>3.6047700000000002E-2</v>
      </c>
      <c r="M4338">
        <v>2.2662600000000001E-2</v>
      </c>
      <c r="O4338" t="str">
        <f>Table_Index[[#This Row],[ID]]&amp;Table_Index[[#This Row],[year]]</f>
        <v>93322008</v>
      </c>
      <c r="R4338" t="str">
        <f t="shared" si="187"/>
        <v/>
      </c>
    </row>
    <row r="4339" spans="1:18" x14ac:dyDescent="0.3">
      <c r="A4339">
        <v>9332</v>
      </c>
      <c r="B4339">
        <v>2009</v>
      </c>
      <c r="C4339">
        <v>1</v>
      </c>
      <c r="D4339">
        <v>3.29698E-2</v>
      </c>
      <c r="E4339">
        <v>4.3114399999999997E-2</v>
      </c>
      <c r="F4339">
        <v>7.5830599999999998E-2</v>
      </c>
      <c r="G4339">
        <v>5.37662E-2</v>
      </c>
      <c r="H4339">
        <v>2.5057099999999999E-2</v>
      </c>
      <c r="I4339">
        <v>0.40578239999999999</v>
      </c>
      <c r="J4339">
        <v>0.1014456</v>
      </c>
      <c r="K4339">
        <v>2.5361399999999999E-2</v>
      </c>
      <c r="L4339">
        <v>0.20268829999999999</v>
      </c>
      <c r="M4339">
        <v>3.3984300000000002E-2</v>
      </c>
      <c r="O4339" t="str">
        <f>Table_Index[[#This Row],[ID]]&amp;Table_Index[[#This Row],[year]]</f>
        <v>93322009</v>
      </c>
      <c r="R4339" t="str">
        <f t="shared" si="187"/>
        <v/>
      </c>
    </row>
    <row r="4340" spans="1:18" x14ac:dyDescent="0.3">
      <c r="A4340">
        <v>9332</v>
      </c>
      <c r="B4340">
        <v>2009</v>
      </c>
      <c r="C4340">
        <v>2</v>
      </c>
      <c r="D4340">
        <v>9.4480499999999995E-2</v>
      </c>
      <c r="E4340">
        <v>6.2002799999999997E-2</v>
      </c>
      <c r="F4340">
        <v>0.1169196</v>
      </c>
      <c r="G4340">
        <v>3.7998900000000002E-2</v>
      </c>
      <c r="H4340">
        <v>5.3423699999999998E-2</v>
      </c>
      <c r="I4340">
        <v>0</v>
      </c>
      <c r="J4340">
        <v>0.24801129999999999</v>
      </c>
      <c r="K4340">
        <v>0.19265160000000001</v>
      </c>
      <c r="L4340">
        <v>0.15943579999999999</v>
      </c>
      <c r="M4340">
        <v>3.50759E-2</v>
      </c>
      <c r="O4340" t="str">
        <f>Table_Index[[#This Row],[ID]]&amp;Table_Index[[#This Row],[year]]</f>
        <v>93322009</v>
      </c>
      <c r="R4340" t="str">
        <f t="shared" si="187"/>
        <v/>
      </c>
    </row>
    <row r="4341" spans="1:18" x14ac:dyDescent="0.3">
      <c r="A4341">
        <v>9332</v>
      </c>
      <c r="B4341">
        <v>2009</v>
      </c>
      <c r="C4341">
        <v>3</v>
      </c>
      <c r="D4341">
        <v>5.7573100000000002E-2</v>
      </c>
      <c r="E4341">
        <v>2.0440099999999999E-2</v>
      </c>
      <c r="F4341">
        <v>7.7672500000000005E-2</v>
      </c>
      <c r="G4341">
        <v>7.0177799999999999E-2</v>
      </c>
      <c r="H4341">
        <v>3.8154899999999999E-2</v>
      </c>
      <c r="I4341">
        <v>0.47693669999999999</v>
      </c>
      <c r="J4341">
        <v>9.0618000000000004E-2</v>
      </c>
      <c r="K4341">
        <v>0.1185528</v>
      </c>
      <c r="L4341">
        <v>4.0880300000000001E-2</v>
      </c>
      <c r="M4341">
        <v>8.9937000000000003E-3</v>
      </c>
      <c r="O4341" t="str">
        <f>Table_Index[[#This Row],[ID]]&amp;Table_Index[[#This Row],[year]]</f>
        <v>93322009</v>
      </c>
      <c r="R4341" t="str">
        <f t="shared" si="187"/>
        <v/>
      </c>
    </row>
    <row r="4342" spans="1:18" x14ac:dyDescent="0.3">
      <c r="A4342">
        <v>9332</v>
      </c>
      <c r="B4342">
        <v>2009</v>
      </c>
      <c r="C4342">
        <v>4</v>
      </c>
      <c r="D4342">
        <v>4.08969E-2</v>
      </c>
      <c r="E4342">
        <v>8.0566799999999994E-2</v>
      </c>
      <c r="F4342">
        <v>0.1051634</v>
      </c>
      <c r="G4342">
        <v>4.3818099999999999E-2</v>
      </c>
      <c r="H4342">
        <v>3.9144199999999997E-2</v>
      </c>
      <c r="I4342">
        <v>0.35492649999999998</v>
      </c>
      <c r="J4342">
        <v>7.0108900000000002E-2</v>
      </c>
      <c r="K4342">
        <v>0.1039949</v>
      </c>
      <c r="L4342">
        <v>0.15073420000000001</v>
      </c>
      <c r="M4342">
        <v>1.06462E-2</v>
      </c>
      <c r="O4342" t="str">
        <f>Table_Index[[#This Row],[ID]]&amp;Table_Index[[#This Row],[year]]</f>
        <v>93322009</v>
      </c>
      <c r="R4342" t="str">
        <f t="shared" si="187"/>
        <v/>
      </c>
    </row>
    <row r="4343" spans="1:18" x14ac:dyDescent="0.3">
      <c r="A4343">
        <v>9332</v>
      </c>
      <c r="B4343">
        <v>2010</v>
      </c>
      <c r="C4343">
        <v>1</v>
      </c>
      <c r="D4343">
        <v>4.5211599999999998E-2</v>
      </c>
      <c r="E4343">
        <v>9.45965E-2</v>
      </c>
      <c r="F4343">
        <v>0.100161</v>
      </c>
      <c r="G4343">
        <v>2.3649099999999999E-2</v>
      </c>
      <c r="H4343">
        <v>6.4200400000000005E-2</v>
      </c>
      <c r="I4343">
        <v>0.35125909999999999</v>
      </c>
      <c r="J4343">
        <v>0</v>
      </c>
      <c r="K4343">
        <v>0.1204715</v>
      </c>
      <c r="L4343">
        <v>0.1791074</v>
      </c>
      <c r="M4343">
        <v>2.1343299999999999E-2</v>
      </c>
      <c r="O4343" t="str">
        <f>Table_Index[[#This Row],[ID]]&amp;Table_Index[[#This Row],[year]]</f>
        <v>93322010</v>
      </c>
      <c r="R4343" t="str">
        <f t="shared" si="187"/>
        <v/>
      </c>
    </row>
    <row r="4344" spans="1:18" x14ac:dyDescent="0.3">
      <c r="A4344">
        <v>9332</v>
      </c>
      <c r="B4344">
        <v>2010</v>
      </c>
      <c r="C4344">
        <v>2</v>
      </c>
      <c r="D4344">
        <v>3.6895799999999999E-2</v>
      </c>
      <c r="E4344">
        <v>0.24079349999999999</v>
      </c>
      <c r="F4344">
        <v>5.0566600000000003E-2</v>
      </c>
      <c r="G4344">
        <v>3.2623600000000003E-2</v>
      </c>
      <c r="H4344">
        <v>5.8450700000000001E-2</v>
      </c>
      <c r="I4344">
        <v>0.27963120000000002</v>
      </c>
      <c r="J4344">
        <v>8.1559099999999995E-2</v>
      </c>
      <c r="K4344">
        <v>6.9907800000000006E-2</v>
      </c>
      <c r="L4344">
        <v>0.1339899</v>
      </c>
      <c r="M4344">
        <v>1.55817E-2</v>
      </c>
      <c r="O4344" t="str">
        <f>Table_Index[[#This Row],[ID]]&amp;Table_Index[[#This Row],[year]]</f>
        <v>93322010</v>
      </c>
      <c r="R4344" t="str">
        <f t="shared" si="187"/>
        <v/>
      </c>
    </row>
    <row r="4345" spans="1:18" x14ac:dyDescent="0.3">
      <c r="A4345">
        <v>9332</v>
      </c>
      <c r="B4345">
        <v>2010</v>
      </c>
      <c r="C4345">
        <v>3</v>
      </c>
      <c r="D4345">
        <v>2.55915E-2</v>
      </c>
      <c r="E4345">
        <v>4.8033300000000001E-2</v>
      </c>
      <c r="F4345">
        <v>5.5120200000000001E-2</v>
      </c>
      <c r="G4345">
        <v>0.1029567</v>
      </c>
      <c r="H4345">
        <v>1.35832E-2</v>
      </c>
      <c r="I4345">
        <v>0.53545359999999997</v>
      </c>
      <c r="J4345">
        <v>3.5434399999999998E-2</v>
      </c>
      <c r="K4345">
        <v>8.2680299999999998E-2</v>
      </c>
      <c r="L4345">
        <v>7.9136899999999996E-2</v>
      </c>
      <c r="M4345">
        <v>2.20098E-2</v>
      </c>
      <c r="O4345" t="str">
        <f>Table_Index[[#This Row],[ID]]&amp;Table_Index[[#This Row],[year]]</f>
        <v>93322010</v>
      </c>
      <c r="R4345" t="str">
        <f t="shared" si="187"/>
        <v/>
      </c>
    </row>
    <row r="4346" spans="1:18" x14ac:dyDescent="0.3">
      <c r="A4346">
        <v>9332</v>
      </c>
      <c r="B4346">
        <v>2010</v>
      </c>
      <c r="C4346">
        <v>4</v>
      </c>
      <c r="D4346">
        <v>4.0094999999999999E-2</v>
      </c>
      <c r="E4346">
        <v>4.5536399999999998E-2</v>
      </c>
      <c r="F4346">
        <v>0.10310130000000001</v>
      </c>
      <c r="G4346">
        <v>4.72548E-2</v>
      </c>
      <c r="H4346">
        <v>3.5830899999999999E-2</v>
      </c>
      <c r="I4346">
        <v>0.45822810000000003</v>
      </c>
      <c r="J4346">
        <v>8.0189899999999995E-2</v>
      </c>
      <c r="K4346">
        <v>6.3751000000000002E-2</v>
      </c>
      <c r="L4346">
        <v>0.11455700000000001</v>
      </c>
      <c r="M4346">
        <v>1.1455699999999999E-2</v>
      </c>
      <c r="O4346" t="str">
        <f>Table_Index[[#This Row],[ID]]&amp;Table_Index[[#This Row],[year]]</f>
        <v>93322010</v>
      </c>
      <c r="R4346" t="str">
        <f t="shared" si="187"/>
        <v/>
      </c>
    </row>
    <row r="4347" spans="1:18" x14ac:dyDescent="0.3">
      <c r="A4347">
        <v>9332</v>
      </c>
      <c r="B4347">
        <v>2011</v>
      </c>
      <c r="C4347">
        <v>1</v>
      </c>
      <c r="D4347">
        <v>3.9183099999999998E-2</v>
      </c>
      <c r="E4347">
        <v>1.7523500000000001E-2</v>
      </c>
      <c r="F4347">
        <v>9.0121099999999996E-2</v>
      </c>
      <c r="G4347">
        <v>9.4509599999999999E-2</v>
      </c>
      <c r="H4347">
        <v>3.3305599999999998E-2</v>
      </c>
      <c r="I4347">
        <v>0.53484889999999996</v>
      </c>
      <c r="J4347">
        <v>3.6048400000000001E-2</v>
      </c>
      <c r="K4347">
        <v>5.2505299999999998E-2</v>
      </c>
      <c r="L4347">
        <v>3.7615700000000002E-2</v>
      </c>
      <c r="M4347">
        <v>6.4338599999999996E-2</v>
      </c>
      <c r="O4347" t="str">
        <f>Table_Index[[#This Row],[ID]]&amp;Table_Index[[#This Row],[year]]</f>
        <v>93322011</v>
      </c>
      <c r="R4347" t="str">
        <f t="shared" si="187"/>
        <v/>
      </c>
    </row>
    <row r="4348" spans="1:18" x14ac:dyDescent="0.3">
      <c r="A4348">
        <v>9332</v>
      </c>
      <c r="B4348">
        <v>2011</v>
      </c>
      <c r="C4348">
        <v>2</v>
      </c>
      <c r="D4348">
        <v>0.10373739999999999</v>
      </c>
      <c r="E4348">
        <v>3.3463699999999999E-2</v>
      </c>
      <c r="F4348">
        <v>9.8383200000000004E-2</v>
      </c>
      <c r="G4348">
        <v>7.2504600000000002E-2</v>
      </c>
      <c r="H4348">
        <v>2.3703399999999999E-2</v>
      </c>
      <c r="I4348">
        <v>0.49080049999999997</v>
      </c>
      <c r="J4348">
        <v>6.5532999999999994E-2</v>
      </c>
      <c r="K4348">
        <v>3.5555200000000002E-2</v>
      </c>
      <c r="L4348">
        <v>6.7897299999999994E-2</v>
      </c>
      <c r="M4348">
        <v>8.4217000000000007E-3</v>
      </c>
      <c r="O4348" t="str">
        <f>Table_Index[[#This Row],[ID]]&amp;Table_Index[[#This Row],[year]]</f>
        <v>93322011</v>
      </c>
      <c r="R4348" t="str">
        <f t="shared" si="187"/>
        <v/>
      </c>
    </row>
    <row r="4349" spans="1:18" x14ac:dyDescent="0.3">
      <c r="A4349">
        <v>9332</v>
      </c>
      <c r="B4349">
        <v>2011</v>
      </c>
      <c r="C4349">
        <v>3</v>
      </c>
      <c r="D4349">
        <v>0.1082784</v>
      </c>
      <c r="E4349">
        <v>4.40988E-2</v>
      </c>
      <c r="F4349">
        <v>0.15749589999999999</v>
      </c>
      <c r="G4349">
        <v>0.14962110000000001</v>
      </c>
      <c r="H4349">
        <v>5.0949899999999999E-2</v>
      </c>
      <c r="I4349">
        <v>0.14174629999999999</v>
      </c>
      <c r="J4349">
        <v>0.22206919999999999</v>
      </c>
      <c r="K4349">
        <v>4.7248800000000001E-2</v>
      </c>
      <c r="L4349">
        <v>7.4768600000000005E-2</v>
      </c>
      <c r="M4349">
        <v>3.7230000000000002E-3</v>
      </c>
      <c r="O4349" t="str">
        <f>Table_Index[[#This Row],[ID]]&amp;Table_Index[[#This Row],[year]]</f>
        <v>93322011</v>
      </c>
      <c r="R4349" t="str">
        <f t="shared" si="187"/>
        <v/>
      </c>
    </row>
    <row r="4350" spans="1:18" x14ac:dyDescent="0.3">
      <c r="A4350">
        <v>9332</v>
      </c>
      <c r="B4350">
        <v>2011</v>
      </c>
      <c r="C4350">
        <v>4</v>
      </c>
      <c r="D4350">
        <v>2.6430700000000001E-2</v>
      </c>
      <c r="E4350">
        <v>5.76669E-2</v>
      </c>
      <c r="F4350">
        <v>6.4586900000000003E-2</v>
      </c>
      <c r="G4350">
        <v>6.8767800000000004E-2</v>
      </c>
      <c r="H4350">
        <v>2.5661799999999999E-2</v>
      </c>
      <c r="I4350">
        <v>0.55744660000000001</v>
      </c>
      <c r="J4350">
        <v>4.5172400000000001E-2</v>
      </c>
      <c r="K4350">
        <v>1.1533399999999999E-2</v>
      </c>
      <c r="L4350">
        <v>0.1321533</v>
      </c>
      <c r="M4350">
        <v>1.0580300000000001E-2</v>
      </c>
      <c r="O4350" t="str">
        <f>Table_Index[[#This Row],[ID]]&amp;Table_Index[[#This Row],[year]]</f>
        <v>93322011</v>
      </c>
      <c r="R4350" t="str">
        <f t="shared" si="187"/>
        <v/>
      </c>
    </row>
    <row r="4351" spans="1:18" x14ac:dyDescent="0.3">
      <c r="A4351">
        <v>9332</v>
      </c>
      <c r="B4351">
        <v>2012</v>
      </c>
      <c r="C4351">
        <v>1</v>
      </c>
      <c r="D4351">
        <v>5.5085000000000002E-2</v>
      </c>
      <c r="E4351">
        <v>5.8188400000000001E-2</v>
      </c>
      <c r="F4351">
        <v>7.3705300000000001E-2</v>
      </c>
      <c r="G4351">
        <v>0.10958809999999999</v>
      </c>
      <c r="H4351">
        <v>3.8184900000000001E-2</v>
      </c>
      <c r="I4351">
        <v>0.3491302</v>
      </c>
      <c r="J4351">
        <v>6.5171000000000007E-2</v>
      </c>
      <c r="K4351">
        <v>0.1047391</v>
      </c>
      <c r="L4351">
        <v>0.13825560000000001</v>
      </c>
      <c r="M4351">
        <v>7.9524000000000001E-3</v>
      </c>
      <c r="O4351" t="str">
        <f>Table_Index[[#This Row],[ID]]&amp;Table_Index[[#This Row],[year]]</f>
        <v>93322012</v>
      </c>
      <c r="R4351" t="str">
        <f t="shared" si="187"/>
        <v/>
      </c>
    </row>
    <row r="4352" spans="1:18" x14ac:dyDescent="0.3">
      <c r="A4352">
        <v>9332</v>
      </c>
      <c r="B4352">
        <v>2012</v>
      </c>
      <c r="C4352">
        <v>2</v>
      </c>
      <c r="D4352">
        <v>6.2410100000000003E-2</v>
      </c>
      <c r="E4352">
        <v>5.6677900000000003E-2</v>
      </c>
      <c r="F4352">
        <v>9.0169399999999997E-2</v>
      </c>
      <c r="G4352">
        <v>8.1238299999999999E-2</v>
      </c>
      <c r="H4352">
        <v>7.2135500000000005E-2</v>
      </c>
      <c r="I4352">
        <v>0.5358638</v>
      </c>
      <c r="J4352">
        <v>4.9979599999999999E-2</v>
      </c>
      <c r="K4352">
        <v>0</v>
      </c>
      <c r="L4352">
        <v>5.1525399999999999E-2</v>
      </c>
      <c r="M4352">
        <v>0</v>
      </c>
      <c r="O4352" t="str">
        <f>Table_Index[[#This Row],[ID]]&amp;Table_Index[[#This Row],[year]]</f>
        <v>93322012</v>
      </c>
      <c r="R4352" t="str">
        <f t="shared" si="187"/>
        <v/>
      </c>
    </row>
    <row r="4353" spans="1:18" x14ac:dyDescent="0.3">
      <c r="A4353">
        <v>9332</v>
      </c>
      <c r="B4353">
        <v>2012</v>
      </c>
      <c r="C4353">
        <v>3</v>
      </c>
      <c r="D4353">
        <v>2.43523E-2</v>
      </c>
      <c r="E4353">
        <v>1.8940700000000001E-2</v>
      </c>
      <c r="F4353">
        <v>7.0080500000000004E-2</v>
      </c>
      <c r="G4353">
        <v>0.13204360000000001</v>
      </c>
      <c r="H4353">
        <v>7.03511E-2</v>
      </c>
      <c r="I4353">
        <v>0.3585199</v>
      </c>
      <c r="J4353">
        <v>4.7622299999999999E-2</v>
      </c>
      <c r="K4353">
        <v>7.3056899999999994E-2</v>
      </c>
      <c r="L4353">
        <v>0.1907597</v>
      </c>
      <c r="M4353">
        <v>1.42732E-2</v>
      </c>
      <c r="O4353" t="str">
        <f>Table_Index[[#This Row],[ID]]&amp;Table_Index[[#This Row],[year]]</f>
        <v>93322012</v>
      </c>
      <c r="R4353" t="str">
        <f t="shared" si="187"/>
        <v/>
      </c>
    </row>
    <row r="4354" spans="1:18" x14ac:dyDescent="0.3">
      <c r="A4354">
        <v>9332</v>
      </c>
      <c r="B4354">
        <v>2012</v>
      </c>
      <c r="C4354">
        <v>4</v>
      </c>
      <c r="D4354">
        <v>5.7535200000000002E-2</v>
      </c>
      <c r="E4354">
        <v>3.0018300000000001E-2</v>
      </c>
      <c r="F4354">
        <v>8.3384299999999995E-2</v>
      </c>
      <c r="G4354">
        <v>9.3181899999999998E-2</v>
      </c>
      <c r="H4354">
        <v>5.6367800000000003E-2</v>
      </c>
      <c r="I4354">
        <v>0.35021400000000003</v>
      </c>
      <c r="J4354">
        <v>7.8798199999999999E-2</v>
      </c>
      <c r="K4354">
        <v>0.1342487</v>
      </c>
      <c r="L4354">
        <v>0.10575909999999999</v>
      </c>
      <c r="M4354">
        <v>1.04925E-2</v>
      </c>
      <c r="O4354" t="str">
        <f>Table_Index[[#This Row],[ID]]&amp;Table_Index[[#This Row],[year]]</f>
        <v>93322012</v>
      </c>
      <c r="R4354" t="str">
        <f t="shared" si="187"/>
        <v/>
      </c>
    </row>
    <row r="4355" spans="1:18" x14ac:dyDescent="0.3">
      <c r="A4355">
        <v>9333</v>
      </c>
      <c r="B4355">
        <v>2003</v>
      </c>
      <c r="C4355">
        <v>1</v>
      </c>
      <c r="D4355">
        <v>5.0438000000000002E-3</v>
      </c>
      <c r="E4355">
        <v>0</v>
      </c>
      <c r="F4355">
        <v>5.9338000000000004E-3</v>
      </c>
      <c r="G4355">
        <v>0</v>
      </c>
      <c r="H4355">
        <v>0</v>
      </c>
      <c r="I4355">
        <v>0</v>
      </c>
      <c r="J4355">
        <v>0</v>
      </c>
      <c r="K4355">
        <v>0.98897299999999999</v>
      </c>
      <c r="L4355">
        <v>0</v>
      </c>
      <c r="M4355">
        <v>4.9400000000000001E-5</v>
      </c>
      <c r="O4355" t="str">
        <f>Table_Index[[#This Row],[ID]]&amp;Table_Index[[#This Row],[year]]</f>
        <v>93332003</v>
      </c>
      <c r="R4355" t="str">
        <f t="shared" si="187"/>
        <v/>
      </c>
    </row>
    <row r="4356" spans="1:18" x14ac:dyDescent="0.3">
      <c r="A4356">
        <v>9333</v>
      </c>
      <c r="B4356">
        <v>2003</v>
      </c>
      <c r="C4356">
        <v>2</v>
      </c>
      <c r="D4356">
        <v>2.3066400000000001E-2</v>
      </c>
      <c r="E4356">
        <v>5.1127000000000004E-3</v>
      </c>
      <c r="F4356">
        <v>1.5337999999999999E-2</v>
      </c>
      <c r="G4356">
        <v>0</v>
      </c>
      <c r="H4356">
        <v>5.3505000000000002E-3</v>
      </c>
      <c r="I4356">
        <v>0</v>
      </c>
      <c r="J4356">
        <v>0</v>
      </c>
      <c r="K4356">
        <v>0.85607270000000002</v>
      </c>
      <c r="L4356">
        <v>9.4168000000000002E-2</v>
      </c>
      <c r="M4356">
        <v>8.9170000000000004E-4</v>
      </c>
      <c r="O4356" t="str">
        <f>Table_Index[[#This Row],[ID]]&amp;Table_Index[[#This Row],[year]]</f>
        <v>93332003</v>
      </c>
      <c r="R4356" t="str">
        <f t="shared" si="187"/>
        <v/>
      </c>
    </row>
    <row r="4357" spans="1:18" x14ac:dyDescent="0.3">
      <c r="A4357">
        <v>9333</v>
      </c>
      <c r="B4357">
        <v>2003</v>
      </c>
      <c r="C4357">
        <v>3</v>
      </c>
      <c r="D4357">
        <v>7.9401100000000002E-2</v>
      </c>
      <c r="E4357">
        <v>0.16922870000000001</v>
      </c>
      <c r="F4357">
        <v>0.1293945</v>
      </c>
      <c r="G4357">
        <v>5.8815699999999999E-2</v>
      </c>
      <c r="H4357">
        <v>0</v>
      </c>
      <c r="I4357">
        <v>0</v>
      </c>
      <c r="J4357">
        <v>4.9993299999999997E-2</v>
      </c>
      <c r="K4357">
        <v>6.4697199999999996E-2</v>
      </c>
      <c r="L4357">
        <v>0.35289399999999999</v>
      </c>
      <c r="M4357">
        <v>9.5575499999999994E-2</v>
      </c>
      <c r="O4357" t="str">
        <f>Table_Index[[#This Row],[ID]]&amp;Table_Index[[#This Row],[year]]</f>
        <v>93332003</v>
      </c>
      <c r="R4357" t="str">
        <f t="shared" si="187"/>
        <v/>
      </c>
    </row>
    <row r="4358" spans="1:18" x14ac:dyDescent="0.3">
      <c r="A4358">
        <v>9333</v>
      </c>
      <c r="B4358">
        <v>2003</v>
      </c>
      <c r="C4358">
        <v>4</v>
      </c>
      <c r="D4358">
        <v>8.3005800000000005E-2</v>
      </c>
      <c r="E4358">
        <v>0.1100578</v>
      </c>
      <c r="F4358">
        <v>8.0924899999999994E-2</v>
      </c>
      <c r="G4358">
        <v>0</v>
      </c>
      <c r="H4358">
        <v>6.2427700000000003E-2</v>
      </c>
      <c r="I4358">
        <v>0.2774566</v>
      </c>
      <c r="J4358">
        <v>0</v>
      </c>
      <c r="K4358">
        <v>0</v>
      </c>
      <c r="L4358">
        <v>0.3699422</v>
      </c>
      <c r="M4358">
        <v>1.6185000000000001E-2</v>
      </c>
      <c r="O4358" t="str">
        <f>Table_Index[[#This Row],[ID]]&amp;Table_Index[[#This Row],[year]]</f>
        <v>93332003</v>
      </c>
      <c r="R4358" t="str">
        <f t="shared" si="187"/>
        <v/>
      </c>
    </row>
    <row r="4359" spans="1:18" x14ac:dyDescent="0.3">
      <c r="A4359">
        <v>9333</v>
      </c>
      <c r="B4359">
        <v>2004</v>
      </c>
      <c r="C4359">
        <v>1</v>
      </c>
      <c r="D4359">
        <v>2.0736000000000001E-3</v>
      </c>
      <c r="E4359">
        <v>4.6223000000000002E-3</v>
      </c>
      <c r="F4359">
        <v>3.2155E-3</v>
      </c>
      <c r="G4359">
        <v>6.7324999999999998E-3</v>
      </c>
      <c r="H4359">
        <v>5.4261999999999999E-3</v>
      </c>
      <c r="I4359">
        <v>3.0592000000000002E-3</v>
      </c>
      <c r="J4359">
        <v>0</v>
      </c>
      <c r="K4359">
        <v>0.80387900000000001</v>
      </c>
      <c r="L4359">
        <v>9.2446000000000004E-3</v>
      </c>
      <c r="M4359">
        <v>0.1617471</v>
      </c>
      <c r="O4359" t="str">
        <f>Table_Index[[#This Row],[ID]]&amp;Table_Index[[#This Row],[year]]</f>
        <v>93332004</v>
      </c>
      <c r="R4359" t="str">
        <f t="shared" si="187"/>
        <v/>
      </c>
    </row>
    <row r="4360" spans="1:18" x14ac:dyDescent="0.3">
      <c r="A4360">
        <v>9333</v>
      </c>
      <c r="B4360">
        <v>2004</v>
      </c>
      <c r="C4360">
        <v>2</v>
      </c>
      <c r="D4360">
        <v>3.5672E-3</v>
      </c>
      <c r="E4360">
        <v>1.9934000000000002E-3</v>
      </c>
      <c r="F4360">
        <v>4.7213000000000003E-3</v>
      </c>
      <c r="G4360">
        <v>2.1822899999999999E-2</v>
      </c>
      <c r="H4360">
        <v>0</v>
      </c>
      <c r="I4360">
        <v>0</v>
      </c>
      <c r="J4360">
        <v>0</v>
      </c>
      <c r="K4360">
        <v>0.94845659999999998</v>
      </c>
      <c r="L4360">
        <v>1.8150800000000002E-2</v>
      </c>
      <c r="M4360">
        <v>1.2878E-3</v>
      </c>
      <c r="O4360" t="str">
        <f>Table_Index[[#This Row],[ID]]&amp;Table_Index[[#This Row],[year]]</f>
        <v>93332004</v>
      </c>
      <c r="R4360" t="str">
        <f t="shared" si="187"/>
        <v/>
      </c>
    </row>
    <row r="4361" spans="1:18" x14ac:dyDescent="0.3">
      <c r="A4361">
        <v>9333</v>
      </c>
      <c r="B4361">
        <v>2004</v>
      </c>
      <c r="C4361">
        <v>3</v>
      </c>
      <c r="D4361">
        <v>0.3741931</v>
      </c>
      <c r="E4361">
        <v>9.6728900000000007E-2</v>
      </c>
      <c r="F4361">
        <v>0.2872556</v>
      </c>
      <c r="G4361">
        <v>0</v>
      </c>
      <c r="H4361">
        <v>0.14655899999999999</v>
      </c>
      <c r="I4361">
        <v>0</v>
      </c>
      <c r="J4361">
        <v>0</v>
      </c>
      <c r="K4361">
        <v>5.8623599999999998E-2</v>
      </c>
      <c r="L4361">
        <v>0</v>
      </c>
      <c r="M4361">
        <v>3.6639699999999997E-2</v>
      </c>
      <c r="O4361" t="str">
        <f>Table_Index[[#This Row],[ID]]&amp;Table_Index[[#This Row],[year]]</f>
        <v>93332004</v>
      </c>
      <c r="R4361" t="str">
        <f t="shared" si="187"/>
        <v/>
      </c>
    </row>
    <row r="4362" spans="1:18" x14ac:dyDescent="0.3">
      <c r="A4362">
        <v>9333</v>
      </c>
      <c r="B4362">
        <v>2004</v>
      </c>
      <c r="C4362">
        <v>4</v>
      </c>
      <c r="D4362">
        <v>1.9101000000000001E-3</v>
      </c>
      <c r="E4362">
        <v>1.9924000000000001E-3</v>
      </c>
      <c r="F4362">
        <v>1.6466E-3</v>
      </c>
      <c r="G4362">
        <v>3.5403000000000001E-3</v>
      </c>
      <c r="H4362">
        <v>8.2330000000000001E-4</v>
      </c>
      <c r="I4362">
        <v>0</v>
      </c>
      <c r="J4362">
        <v>6.5870000000000002E-4</v>
      </c>
      <c r="K4362">
        <v>0.98798779999999997</v>
      </c>
      <c r="L4362">
        <v>1.3173E-3</v>
      </c>
      <c r="M4362">
        <v>1.2349999999999999E-4</v>
      </c>
      <c r="O4362" t="str">
        <f>Table_Index[[#This Row],[ID]]&amp;Table_Index[[#This Row],[year]]</f>
        <v>93332004</v>
      </c>
      <c r="R4362" t="str">
        <f t="shared" si="187"/>
        <v/>
      </c>
    </row>
    <row r="4363" spans="1:18" x14ac:dyDescent="0.3">
      <c r="A4363">
        <v>9333</v>
      </c>
      <c r="B4363">
        <v>2005</v>
      </c>
      <c r="C4363">
        <v>1</v>
      </c>
      <c r="D4363">
        <v>0.25800620000000002</v>
      </c>
      <c r="E4363">
        <v>8.2075599999999999E-2</v>
      </c>
      <c r="F4363">
        <v>0.25078660000000003</v>
      </c>
      <c r="G4363">
        <v>4.1037799999999999E-2</v>
      </c>
      <c r="H4363">
        <v>5.7118500000000003E-2</v>
      </c>
      <c r="I4363">
        <v>0.1595915</v>
      </c>
      <c r="J4363">
        <v>0</v>
      </c>
      <c r="K4363">
        <v>4.5597600000000002E-2</v>
      </c>
      <c r="L4363">
        <v>7.5235999999999997E-2</v>
      </c>
      <c r="M4363">
        <v>3.0550399999999998E-2</v>
      </c>
      <c r="O4363" t="str">
        <f>Table_Index[[#This Row],[ID]]&amp;Table_Index[[#This Row],[year]]</f>
        <v>93332005</v>
      </c>
      <c r="R4363" t="str">
        <f t="shared" si="187"/>
        <v/>
      </c>
    </row>
    <row r="4364" spans="1:18" x14ac:dyDescent="0.3">
      <c r="A4364">
        <v>9333</v>
      </c>
      <c r="B4364">
        <v>2005</v>
      </c>
      <c r="C4364">
        <v>2</v>
      </c>
      <c r="D4364">
        <v>7.0338700000000004E-2</v>
      </c>
      <c r="E4364">
        <v>7.2356799999999999E-2</v>
      </c>
      <c r="F4364">
        <v>0.18606020000000001</v>
      </c>
      <c r="G4364">
        <v>4.6072099999999998E-2</v>
      </c>
      <c r="H4364">
        <v>4.7548699999999999E-2</v>
      </c>
      <c r="I4364">
        <v>0.32486710000000002</v>
      </c>
      <c r="J4364">
        <v>0.14766689999999999</v>
      </c>
      <c r="K4364">
        <v>5.90667E-2</v>
      </c>
      <c r="L4364">
        <v>3.3963399999999998E-2</v>
      </c>
      <c r="M4364">
        <v>1.2059500000000001E-2</v>
      </c>
      <c r="O4364" t="str">
        <f>Table_Index[[#This Row],[ID]]&amp;Table_Index[[#This Row],[year]]</f>
        <v>93332005</v>
      </c>
      <c r="R4364" t="str">
        <f t="shared" si="187"/>
        <v/>
      </c>
    </row>
    <row r="4365" spans="1:18" x14ac:dyDescent="0.3">
      <c r="A4365">
        <v>9333</v>
      </c>
      <c r="B4365">
        <v>2005</v>
      </c>
      <c r="C4365">
        <v>3</v>
      </c>
      <c r="D4365">
        <v>3.7946000000000001E-2</v>
      </c>
      <c r="E4365">
        <v>7.09814E-2</v>
      </c>
      <c r="F4365">
        <v>0.1796855</v>
      </c>
      <c r="G4365">
        <v>0</v>
      </c>
      <c r="H4365">
        <v>5.5133300000000003E-2</v>
      </c>
      <c r="I4365">
        <v>0.18973000000000001</v>
      </c>
      <c r="J4365">
        <v>0.1395074</v>
      </c>
      <c r="K4365">
        <v>4.91066E-2</v>
      </c>
      <c r="L4365">
        <v>0.26506400000000002</v>
      </c>
      <c r="M4365">
        <v>1.2845799999999999E-2</v>
      </c>
      <c r="O4365" t="str">
        <f>Table_Index[[#This Row],[ID]]&amp;Table_Index[[#This Row],[year]]</f>
        <v>93332005</v>
      </c>
      <c r="R4365" t="str">
        <f t="shared" si="187"/>
        <v/>
      </c>
    </row>
    <row r="4366" spans="1:18" x14ac:dyDescent="0.3">
      <c r="A4366">
        <v>9333</v>
      </c>
      <c r="B4366">
        <v>2005</v>
      </c>
      <c r="C4366">
        <v>4</v>
      </c>
      <c r="D4366">
        <v>1.6611299999999999E-2</v>
      </c>
      <c r="E4366">
        <v>6.4783999999999994E-2</v>
      </c>
      <c r="F4366">
        <v>0.2093023</v>
      </c>
      <c r="G4366">
        <v>6.9767399999999993E-2</v>
      </c>
      <c r="H4366">
        <v>8.9701000000000003E-2</v>
      </c>
      <c r="I4366">
        <v>0.24916949999999999</v>
      </c>
      <c r="J4366">
        <v>6.6445199999999996E-2</v>
      </c>
      <c r="K4366">
        <v>0.13289039999999999</v>
      </c>
      <c r="L4366">
        <v>9.1362100000000002E-2</v>
      </c>
      <c r="M4366">
        <v>9.9667999999999996E-3</v>
      </c>
      <c r="O4366" t="str">
        <f>Table_Index[[#This Row],[ID]]&amp;Table_Index[[#This Row],[year]]</f>
        <v>93332005</v>
      </c>
      <c r="R4366" t="str">
        <f t="shared" ref="R4366:R4429" si="188">RIGHT(P4366,4)</f>
        <v/>
      </c>
    </row>
    <row r="4367" spans="1:18" x14ac:dyDescent="0.3">
      <c r="A4367">
        <v>9333</v>
      </c>
      <c r="B4367">
        <v>2006</v>
      </c>
      <c r="C4367">
        <v>1</v>
      </c>
      <c r="D4367">
        <v>7.2989899999999996E-2</v>
      </c>
      <c r="E4367">
        <v>0.13661200000000001</v>
      </c>
      <c r="F4367">
        <v>0.22833719999999999</v>
      </c>
      <c r="G4367">
        <v>0</v>
      </c>
      <c r="H4367">
        <v>0.14051520000000001</v>
      </c>
      <c r="I4367">
        <v>7.8063999999999995E-2</v>
      </c>
      <c r="J4367">
        <v>0</v>
      </c>
      <c r="K4367">
        <v>0.1444184</v>
      </c>
      <c r="L4367">
        <v>0.1932084</v>
      </c>
      <c r="M4367">
        <v>5.8548000000000003E-3</v>
      </c>
      <c r="O4367" t="str">
        <f>Table_Index[[#This Row],[ID]]&amp;Table_Index[[#This Row],[year]]</f>
        <v>93332006</v>
      </c>
      <c r="R4367" t="str">
        <f t="shared" si="188"/>
        <v/>
      </c>
    </row>
    <row r="4368" spans="1:18" x14ac:dyDescent="0.3">
      <c r="A4368">
        <v>9333</v>
      </c>
      <c r="B4368">
        <v>2006</v>
      </c>
      <c r="C4368">
        <v>2</v>
      </c>
      <c r="D4368">
        <v>6.4136799999999994E-2</v>
      </c>
      <c r="E4368">
        <v>1.53928E-2</v>
      </c>
      <c r="F4368">
        <v>0.1122394</v>
      </c>
      <c r="G4368">
        <v>8.3377900000000005E-2</v>
      </c>
      <c r="H4368">
        <v>8.3164100000000005E-2</v>
      </c>
      <c r="I4368">
        <v>0.20844470000000001</v>
      </c>
      <c r="J4368">
        <v>6.4136799999999994E-2</v>
      </c>
      <c r="K4368">
        <v>0.12827369999999999</v>
      </c>
      <c r="L4368">
        <v>0.21165149999999999</v>
      </c>
      <c r="M4368">
        <v>2.9182300000000001E-2</v>
      </c>
      <c r="O4368" t="str">
        <f>Table_Index[[#This Row],[ID]]&amp;Table_Index[[#This Row],[year]]</f>
        <v>93332006</v>
      </c>
      <c r="R4368" t="str">
        <f t="shared" si="188"/>
        <v/>
      </c>
    </row>
    <row r="4369" spans="1:18" x14ac:dyDescent="0.3">
      <c r="A4369">
        <v>9333</v>
      </c>
      <c r="B4369">
        <v>2006</v>
      </c>
      <c r="C4369">
        <v>3</v>
      </c>
      <c r="D4369">
        <v>0.1388537</v>
      </c>
      <c r="E4369">
        <v>0.2039057</v>
      </c>
      <c r="F4369">
        <v>0.28189199999999998</v>
      </c>
      <c r="G4369">
        <v>6.0867400000000002E-2</v>
      </c>
      <c r="H4369">
        <v>0.234593</v>
      </c>
      <c r="I4369">
        <v>0</v>
      </c>
      <c r="J4369">
        <v>0</v>
      </c>
      <c r="K4369">
        <v>7.6084200000000005E-2</v>
      </c>
      <c r="L4369">
        <v>0</v>
      </c>
      <c r="M4369">
        <v>3.8042000000000002E-3</v>
      </c>
      <c r="O4369" t="str">
        <f>Table_Index[[#This Row],[ID]]&amp;Table_Index[[#This Row],[year]]</f>
        <v>93332006</v>
      </c>
      <c r="R4369" t="str">
        <f t="shared" si="188"/>
        <v/>
      </c>
    </row>
    <row r="4370" spans="1:18" x14ac:dyDescent="0.3">
      <c r="A4370">
        <v>9333</v>
      </c>
      <c r="B4370">
        <v>2006</v>
      </c>
      <c r="C4370">
        <v>4</v>
      </c>
      <c r="D4370">
        <v>5.2407700000000002E-2</v>
      </c>
      <c r="E4370">
        <v>0.1217708</v>
      </c>
      <c r="F4370">
        <v>0.19267529999999999</v>
      </c>
      <c r="G4370">
        <v>0</v>
      </c>
      <c r="H4370">
        <v>6.4738900000000002E-2</v>
      </c>
      <c r="I4370">
        <v>0.1734077</v>
      </c>
      <c r="J4370">
        <v>0.12870709999999999</v>
      </c>
      <c r="K4370">
        <v>6.1656099999999998E-2</v>
      </c>
      <c r="L4370">
        <v>0.19421669999999999</v>
      </c>
      <c r="M4370">
        <v>1.0419899999999999E-2</v>
      </c>
      <c r="O4370" t="str">
        <f>Table_Index[[#This Row],[ID]]&amp;Table_Index[[#This Row],[year]]</f>
        <v>93332006</v>
      </c>
      <c r="R4370" t="str">
        <f t="shared" si="188"/>
        <v/>
      </c>
    </row>
    <row r="4371" spans="1:18" x14ac:dyDescent="0.3">
      <c r="A4371">
        <v>9333</v>
      </c>
      <c r="B4371">
        <v>2007</v>
      </c>
      <c r="C4371">
        <v>1</v>
      </c>
      <c r="D4371">
        <v>0</v>
      </c>
      <c r="E4371">
        <v>6.54613E-2</v>
      </c>
      <c r="F4371">
        <v>0.19796749999999999</v>
      </c>
      <c r="G4371">
        <v>0</v>
      </c>
      <c r="H4371">
        <v>0.1029431</v>
      </c>
      <c r="I4371">
        <v>0.4388281</v>
      </c>
      <c r="J4371">
        <v>0</v>
      </c>
      <c r="K4371">
        <v>8.3146399999999995E-2</v>
      </c>
      <c r="L4371">
        <v>0.10347099999999999</v>
      </c>
      <c r="M4371">
        <v>8.1826999999999993E-3</v>
      </c>
      <c r="O4371" t="str">
        <f>Table_Index[[#This Row],[ID]]&amp;Table_Index[[#This Row],[year]]</f>
        <v>93332007</v>
      </c>
      <c r="R4371" t="str">
        <f t="shared" si="188"/>
        <v/>
      </c>
    </row>
    <row r="4372" spans="1:18" x14ac:dyDescent="0.3">
      <c r="A4372">
        <v>9333</v>
      </c>
      <c r="B4372">
        <v>2007</v>
      </c>
      <c r="C4372">
        <v>2</v>
      </c>
      <c r="D4372">
        <v>8.1928299999999996E-2</v>
      </c>
      <c r="E4372">
        <v>4.9016900000000002E-2</v>
      </c>
      <c r="F4372">
        <v>0.15755440000000001</v>
      </c>
      <c r="G4372">
        <v>0</v>
      </c>
      <c r="H4372">
        <v>9.0646299999999999E-2</v>
      </c>
      <c r="I4372">
        <v>0.2460849</v>
      </c>
      <c r="J4372">
        <v>0.1050362</v>
      </c>
      <c r="K4372">
        <v>6.3021800000000003E-2</v>
      </c>
      <c r="L4372">
        <v>0.19746810000000001</v>
      </c>
      <c r="M4372">
        <v>9.2432E-3</v>
      </c>
      <c r="O4372" t="str">
        <f>Table_Index[[#This Row],[ID]]&amp;Table_Index[[#This Row],[year]]</f>
        <v>93332007</v>
      </c>
      <c r="R4372" t="str">
        <f t="shared" si="188"/>
        <v/>
      </c>
    </row>
    <row r="4373" spans="1:18" x14ac:dyDescent="0.3">
      <c r="A4373">
        <v>9333</v>
      </c>
      <c r="B4373">
        <v>2007</v>
      </c>
      <c r="C4373">
        <v>3</v>
      </c>
      <c r="D4373">
        <v>5.8060300000000002E-2</v>
      </c>
      <c r="E4373">
        <v>0.27270729999999999</v>
      </c>
      <c r="F4373">
        <v>0.28590280000000001</v>
      </c>
      <c r="G4373">
        <v>0</v>
      </c>
      <c r="H4373">
        <v>4.0466200000000001E-2</v>
      </c>
      <c r="I4373">
        <v>0</v>
      </c>
      <c r="J4373">
        <v>0.14295140000000001</v>
      </c>
      <c r="K4373">
        <v>0.13635359999999999</v>
      </c>
      <c r="L4373">
        <v>6.1579099999999998E-2</v>
      </c>
      <c r="M4373">
        <v>1.9792999999999998E-3</v>
      </c>
      <c r="O4373" t="str">
        <f>Table_Index[[#This Row],[ID]]&amp;Table_Index[[#This Row],[year]]</f>
        <v>93332007</v>
      </c>
      <c r="R4373" t="str">
        <f t="shared" si="188"/>
        <v/>
      </c>
    </row>
    <row r="4374" spans="1:18" x14ac:dyDescent="0.3">
      <c r="A4374">
        <v>9333</v>
      </c>
      <c r="B4374">
        <v>2007</v>
      </c>
      <c r="C4374">
        <v>4</v>
      </c>
      <c r="D4374">
        <v>6.8077200000000004E-2</v>
      </c>
      <c r="E4374">
        <v>0</v>
      </c>
      <c r="F4374">
        <v>0.4845353</v>
      </c>
      <c r="G4374">
        <v>7.75256E-2</v>
      </c>
      <c r="H4374">
        <v>0.1099895</v>
      </c>
      <c r="I4374">
        <v>0</v>
      </c>
      <c r="J4374">
        <v>0</v>
      </c>
      <c r="K4374">
        <v>0.1114431</v>
      </c>
      <c r="L4374">
        <v>0.13809250000000001</v>
      </c>
      <c r="M4374">
        <v>1.03368E-2</v>
      </c>
      <c r="O4374" t="str">
        <f>Table_Index[[#This Row],[ID]]&amp;Table_Index[[#This Row],[year]]</f>
        <v>93332007</v>
      </c>
      <c r="R4374" t="str">
        <f t="shared" si="188"/>
        <v/>
      </c>
    </row>
    <row r="4375" spans="1:18" x14ac:dyDescent="0.3">
      <c r="A4375">
        <v>9333</v>
      </c>
      <c r="B4375">
        <v>2008</v>
      </c>
      <c r="C4375">
        <v>1</v>
      </c>
      <c r="D4375">
        <v>6.5603999999999996E-2</v>
      </c>
      <c r="E4375">
        <v>0.1066916</v>
      </c>
      <c r="F4375">
        <v>0.21084069999999999</v>
      </c>
      <c r="G4375">
        <v>4.5400700000000002E-2</v>
      </c>
      <c r="H4375">
        <v>6.4696000000000004E-2</v>
      </c>
      <c r="I4375">
        <v>0.2088431</v>
      </c>
      <c r="J4375">
        <v>9.9314E-2</v>
      </c>
      <c r="K4375">
        <v>4.3584600000000001E-2</v>
      </c>
      <c r="L4375">
        <v>0.14417959999999999</v>
      </c>
      <c r="M4375">
        <v>1.08457E-2</v>
      </c>
      <c r="O4375" t="str">
        <f>Table_Index[[#This Row],[ID]]&amp;Table_Index[[#This Row],[year]]</f>
        <v>93332008</v>
      </c>
      <c r="R4375" t="str">
        <f t="shared" si="188"/>
        <v/>
      </c>
    </row>
    <row r="4376" spans="1:18" x14ac:dyDescent="0.3">
      <c r="A4376">
        <v>9333</v>
      </c>
      <c r="B4376">
        <v>2008</v>
      </c>
      <c r="C4376">
        <v>2</v>
      </c>
      <c r="D4376">
        <v>9.9418800000000002E-2</v>
      </c>
      <c r="E4376">
        <v>0.14377490000000001</v>
      </c>
      <c r="F4376">
        <v>0.2447232</v>
      </c>
      <c r="G4376">
        <v>0</v>
      </c>
      <c r="H4376">
        <v>9.6053799999999995E-2</v>
      </c>
      <c r="I4376">
        <v>0.2906088</v>
      </c>
      <c r="J4376">
        <v>5.5062699999999999E-2</v>
      </c>
      <c r="K4376">
        <v>6.7298899999999995E-2</v>
      </c>
      <c r="L4376">
        <v>0</v>
      </c>
      <c r="M4376">
        <v>3.0590000000000001E-3</v>
      </c>
      <c r="O4376" t="str">
        <f>Table_Index[[#This Row],[ID]]&amp;Table_Index[[#This Row],[year]]</f>
        <v>93332008</v>
      </c>
      <c r="R4376" t="str">
        <f t="shared" si="188"/>
        <v/>
      </c>
    </row>
    <row r="4377" spans="1:18" x14ac:dyDescent="0.3">
      <c r="A4377">
        <v>9333</v>
      </c>
      <c r="B4377">
        <v>2008</v>
      </c>
      <c r="C4377">
        <v>3</v>
      </c>
      <c r="D4377">
        <v>0.1197279</v>
      </c>
      <c r="E4377">
        <v>5.8049900000000001E-2</v>
      </c>
      <c r="F4377">
        <v>0.45351469999999999</v>
      </c>
      <c r="G4377">
        <v>0</v>
      </c>
      <c r="H4377">
        <v>0.1147392</v>
      </c>
      <c r="I4377">
        <v>0</v>
      </c>
      <c r="J4377">
        <v>8.6167800000000003E-2</v>
      </c>
      <c r="K4377">
        <v>7.9365099999999994E-2</v>
      </c>
      <c r="L4377">
        <v>7.4829900000000005E-2</v>
      </c>
      <c r="M4377">
        <v>1.36054E-2</v>
      </c>
      <c r="O4377" t="str">
        <f>Table_Index[[#This Row],[ID]]&amp;Table_Index[[#This Row],[year]]</f>
        <v>93332008</v>
      </c>
      <c r="R4377" t="str">
        <f t="shared" si="188"/>
        <v/>
      </c>
    </row>
    <row r="4378" spans="1:18" x14ac:dyDescent="0.3">
      <c r="A4378">
        <v>9333</v>
      </c>
      <c r="B4378">
        <v>2008</v>
      </c>
      <c r="C4378">
        <v>4</v>
      </c>
      <c r="D4378">
        <v>9.5282000000000006E-2</v>
      </c>
      <c r="E4378">
        <v>0.36794939999999998</v>
      </c>
      <c r="F4378">
        <v>0.21020030000000001</v>
      </c>
      <c r="G4378">
        <v>0</v>
      </c>
      <c r="H4378">
        <v>3.5582500000000003E-2</v>
      </c>
      <c r="I4378">
        <v>0</v>
      </c>
      <c r="J4378">
        <v>0</v>
      </c>
      <c r="K4378">
        <v>0.25698470000000001</v>
      </c>
      <c r="L4378">
        <v>2.60938E-2</v>
      </c>
      <c r="M4378">
        <v>7.9071999999999996E-3</v>
      </c>
      <c r="O4378" t="str">
        <f>Table_Index[[#This Row],[ID]]&amp;Table_Index[[#This Row],[year]]</f>
        <v>93332008</v>
      </c>
      <c r="R4378" t="str">
        <f t="shared" si="188"/>
        <v/>
      </c>
    </row>
    <row r="4379" spans="1:18" x14ac:dyDescent="0.3">
      <c r="A4379">
        <v>9333</v>
      </c>
      <c r="B4379">
        <v>2009</v>
      </c>
      <c r="C4379">
        <v>1</v>
      </c>
      <c r="D4379">
        <v>0.1231448</v>
      </c>
      <c r="E4379">
        <v>0.20936179999999999</v>
      </c>
      <c r="F4379">
        <v>0.1836576</v>
      </c>
      <c r="G4379">
        <v>7.0637500000000006E-2</v>
      </c>
      <c r="H4379">
        <v>7.3463000000000001E-2</v>
      </c>
      <c r="I4379">
        <v>0.1510859</v>
      </c>
      <c r="J4379">
        <v>0</v>
      </c>
      <c r="K4379">
        <v>0.11160730000000001</v>
      </c>
      <c r="L4379">
        <v>5.4390899999999999E-2</v>
      </c>
      <c r="M4379">
        <v>2.26511E-2</v>
      </c>
      <c r="O4379" t="str">
        <f>Table_Index[[#This Row],[ID]]&amp;Table_Index[[#This Row],[year]]</f>
        <v>93332009</v>
      </c>
      <c r="R4379" t="str">
        <f t="shared" si="188"/>
        <v/>
      </c>
    </row>
    <row r="4380" spans="1:18" x14ac:dyDescent="0.3">
      <c r="A4380">
        <v>9333</v>
      </c>
      <c r="B4380">
        <v>2009</v>
      </c>
      <c r="C4380">
        <v>2</v>
      </c>
      <c r="D4380">
        <v>0.22851859999999999</v>
      </c>
      <c r="E4380">
        <v>9.3702199999999999E-2</v>
      </c>
      <c r="F4380">
        <v>0.2294747</v>
      </c>
      <c r="G4380">
        <v>0.1635008</v>
      </c>
      <c r="H4380">
        <v>7.2539500000000007E-2</v>
      </c>
      <c r="I4380">
        <v>0</v>
      </c>
      <c r="J4380">
        <v>0</v>
      </c>
      <c r="K4380">
        <v>5.7368700000000002E-2</v>
      </c>
      <c r="L4380">
        <v>0.15107090000000001</v>
      </c>
      <c r="M4380">
        <v>3.8246E-3</v>
      </c>
      <c r="O4380" t="str">
        <f>Table_Index[[#This Row],[ID]]&amp;Table_Index[[#This Row],[year]]</f>
        <v>93332009</v>
      </c>
      <c r="R4380" t="str">
        <f t="shared" si="188"/>
        <v/>
      </c>
    </row>
    <row r="4381" spans="1:18" x14ac:dyDescent="0.3">
      <c r="A4381">
        <v>9333</v>
      </c>
      <c r="B4381">
        <v>2009</v>
      </c>
      <c r="C4381">
        <v>3</v>
      </c>
      <c r="D4381">
        <v>6.21665E-2</v>
      </c>
      <c r="E4381">
        <v>7.1149100000000007E-2</v>
      </c>
      <c r="F4381">
        <v>5.8698E-2</v>
      </c>
      <c r="G4381">
        <v>0</v>
      </c>
      <c r="H4381">
        <v>3.64639E-2</v>
      </c>
      <c r="I4381">
        <v>0.65457140000000003</v>
      </c>
      <c r="J4381">
        <v>0</v>
      </c>
      <c r="K4381">
        <v>3.20171E-2</v>
      </c>
      <c r="L4381">
        <v>8.0042699999999994E-2</v>
      </c>
      <c r="M4381">
        <v>4.8915E-3</v>
      </c>
      <c r="O4381" t="str">
        <f>Table_Index[[#This Row],[ID]]&amp;Table_Index[[#This Row],[year]]</f>
        <v>93332009</v>
      </c>
      <c r="R4381" t="str">
        <f t="shared" si="188"/>
        <v/>
      </c>
    </row>
    <row r="4382" spans="1:18" x14ac:dyDescent="0.3">
      <c r="A4382">
        <v>9333</v>
      </c>
      <c r="B4382">
        <v>2009</v>
      </c>
      <c r="C4382">
        <v>4</v>
      </c>
      <c r="D4382">
        <v>0.15359239999999999</v>
      </c>
      <c r="E4382">
        <v>0</v>
      </c>
      <c r="F4382">
        <v>0.3519062</v>
      </c>
      <c r="G4382">
        <v>7.3313799999999998E-2</v>
      </c>
      <c r="H4382">
        <v>0.1191349</v>
      </c>
      <c r="I4382">
        <v>0</v>
      </c>
      <c r="J4382">
        <v>0</v>
      </c>
      <c r="K4382">
        <v>9.1642199999999993E-2</v>
      </c>
      <c r="L4382">
        <v>0.18475079999999999</v>
      </c>
      <c r="M4382">
        <v>2.56598E-2</v>
      </c>
      <c r="O4382" t="str">
        <f>Table_Index[[#This Row],[ID]]&amp;Table_Index[[#This Row],[year]]</f>
        <v>93332009</v>
      </c>
      <c r="R4382" t="str">
        <f t="shared" si="188"/>
        <v/>
      </c>
    </row>
    <row r="4383" spans="1:18" x14ac:dyDescent="0.3">
      <c r="A4383">
        <v>9333</v>
      </c>
      <c r="B4383">
        <v>2010</v>
      </c>
      <c r="C4383">
        <v>1</v>
      </c>
      <c r="D4383">
        <v>0.14674390000000001</v>
      </c>
      <c r="E4383">
        <v>4.3236999999999998E-2</v>
      </c>
      <c r="F4383">
        <v>0.1768788</v>
      </c>
      <c r="G4383">
        <v>0</v>
      </c>
      <c r="H4383">
        <v>0.13787949999999999</v>
      </c>
      <c r="I4383">
        <v>0</v>
      </c>
      <c r="J4383">
        <v>0.1637767</v>
      </c>
      <c r="K4383">
        <v>6.8786200000000006E-2</v>
      </c>
      <c r="L4383">
        <v>0.24894050000000001</v>
      </c>
      <c r="M4383">
        <v>1.3757200000000001E-2</v>
      </c>
      <c r="O4383" t="str">
        <f>Table_Index[[#This Row],[ID]]&amp;Table_Index[[#This Row],[year]]</f>
        <v>93332010</v>
      </c>
      <c r="R4383" t="str">
        <f t="shared" si="188"/>
        <v/>
      </c>
    </row>
    <row r="4384" spans="1:18" x14ac:dyDescent="0.3">
      <c r="A4384">
        <v>9333</v>
      </c>
      <c r="B4384">
        <v>2010</v>
      </c>
      <c r="C4384">
        <v>2</v>
      </c>
      <c r="D4384">
        <v>7.9490199999999997E-2</v>
      </c>
      <c r="E4384">
        <v>2.2993E-2</v>
      </c>
      <c r="F4384">
        <v>8.1461000000000006E-2</v>
      </c>
      <c r="G4384">
        <v>3.9416600000000003E-2</v>
      </c>
      <c r="H4384">
        <v>6.7665199999999995E-2</v>
      </c>
      <c r="I4384">
        <v>0.45986070000000001</v>
      </c>
      <c r="J4384">
        <v>4.7300000000000002E-2</v>
      </c>
      <c r="K4384">
        <v>4.80883E-2</v>
      </c>
      <c r="L4384">
        <v>0.14452770000000001</v>
      </c>
      <c r="M4384">
        <v>9.1972000000000009E-3</v>
      </c>
      <c r="O4384" t="str">
        <f>Table_Index[[#This Row],[ID]]&amp;Table_Index[[#This Row],[year]]</f>
        <v>93332010</v>
      </c>
      <c r="R4384" t="str">
        <f t="shared" si="188"/>
        <v/>
      </c>
    </row>
    <row r="4385" spans="1:18" x14ac:dyDescent="0.3">
      <c r="A4385">
        <v>9333</v>
      </c>
      <c r="B4385">
        <v>2010</v>
      </c>
      <c r="C4385">
        <v>3</v>
      </c>
      <c r="D4385">
        <v>0.118036</v>
      </c>
      <c r="E4385">
        <v>5.1362999999999999E-2</v>
      </c>
      <c r="F4385">
        <v>0.22471289999999999</v>
      </c>
      <c r="G4385">
        <v>0</v>
      </c>
      <c r="H4385">
        <v>7.5315900000000005E-2</v>
      </c>
      <c r="I4385">
        <v>0.1944631</v>
      </c>
      <c r="J4385">
        <v>0.20742730000000001</v>
      </c>
      <c r="K4385">
        <v>5.1856800000000002E-2</v>
      </c>
      <c r="L4385">
        <v>5.9264999999999998E-2</v>
      </c>
      <c r="M4385">
        <v>1.7559999999999999E-2</v>
      </c>
      <c r="O4385" t="str">
        <f>Table_Index[[#This Row],[ID]]&amp;Table_Index[[#This Row],[year]]</f>
        <v>93332010</v>
      </c>
      <c r="R4385" t="str">
        <f t="shared" si="188"/>
        <v/>
      </c>
    </row>
    <row r="4386" spans="1:18" x14ac:dyDescent="0.3">
      <c r="A4386">
        <v>9333</v>
      </c>
      <c r="B4386">
        <v>2010</v>
      </c>
      <c r="C4386">
        <v>4</v>
      </c>
      <c r="D4386">
        <v>0.123462</v>
      </c>
      <c r="E4386">
        <v>4.7140099999999997E-2</v>
      </c>
      <c r="F4386">
        <v>0.152644</v>
      </c>
      <c r="G4386">
        <v>0</v>
      </c>
      <c r="H4386">
        <v>0.15237690000000001</v>
      </c>
      <c r="I4386">
        <v>0.16835729999999999</v>
      </c>
      <c r="J4386">
        <v>8.9790599999999998E-2</v>
      </c>
      <c r="K4386">
        <v>5.2527499999999998E-2</v>
      </c>
      <c r="L4386">
        <v>0.20202880000000001</v>
      </c>
      <c r="M4386">
        <v>1.1672800000000001E-2</v>
      </c>
      <c r="O4386" t="str">
        <f>Table_Index[[#This Row],[ID]]&amp;Table_Index[[#This Row],[year]]</f>
        <v>93332010</v>
      </c>
      <c r="R4386" t="str">
        <f t="shared" si="188"/>
        <v/>
      </c>
    </row>
    <row r="4387" spans="1:18" x14ac:dyDescent="0.3">
      <c r="A4387">
        <v>9333</v>
      </c>
      <c r="B4387">
        <v>2011</v>
      </c>
      <c r="C4387">
        <v>1</v>
      </c>
      <c r="D4387">
        <v>0.1293705</v>
      </c>
      <c r="E4387">
        <v>0.16671449999999999</v>
      </c>
      <c r="F4387">
        <v>0.13337160000000001</v>
      </c>
      <c r="G4387">
        <v>6.6685800000000003E-2</v>
      </c>
      <c r="H4387">
        <v>7.6688699999999999E-2</v>
      </c>
      <c r="I4387">
        <v>0.1507809</v>
      </c>
      <c r="J4387">
        <v>6.13509E-2</v>
      </c>
      <c r="K4387">
        <v>2.1339500000000001E-2</v>
      </c>
      <c r="L4387">
        <v>0.18405279999999999</v>
      </c>
      <c r="M4387">
        <v>9.6448999999999997E-3</v>
      </c>
      <c r="O4387" t="str">
        <f>Table_Index[[#This Row],[ID]]&amp;Table_Index[[#This Row],[year]]</f>
        <v>93332011</v>
      </c>
      <c r="R4387" t="str">
        <f t="shared" si="188"/>
        <v/>
      </c>
    </row>
    <row r="4388" spans="1:18" x14ac:dyDescent="0.3">
      <c r="A4388">
        <v>9333</v>
      </c>
      <c r="B4388">
        <v>2011</v>
      </c>
      <c r="C4388">
        <v>2</v>
      </c>
      <c r="D4388">
        <v>0.15145810000000001</v>
      </c>
      <c r="E4388">
        <v>0.1806209</v>
      </c>
      <c r="F4388">
        <v>0.18438379999999999</v>
      </c>
      <c r="G4388">
        <v>0</v>
      </c>
      <c r="H4388">
        <v>3.6061500000000003E-2</v>
      </c>
      <c r="I4388">
        <v>0.14111009999999999</v>
      </c>
      <c r="J4388">
        <v>3.76294E-2</v>
      </c>
      <c r="K4388">
        <v>4.51552E-2</v>
      </c>
      <c r="L4388">
        <v>0.162747</v>
      </c>
      <c r="M4388">
        <v>6.0834100000000002E-2</v>
      </c>
      <c r="O4388" t="str">
        <f>Table_Index[[#This Row],[ID]]&amp;Table_Index[[#This Row],[year]]</f>
        <v>93332011</v>
      </c>
      <c r="R4388" t="str">
        <f t="shared" si="188"/>
        <v/>
      </c>
    </row>
    <row r="4389" spans="1:18" x14ac:dyDescent="0.3">
      <c r="A4389">
        <v>9333</v>
      </c>
      <c r="B4389">
        <v>2011</v>
      </c>
      <c r="C4389">
        <v>3</v>
      </c>
      <c r="D4389">
        <v>0.1226059</v>
      </c>
      <c r="E4389">
        <v>0.2406285</v>
      </c>
      <c r="F4389">
        <v>0.15755440000000001</v>
      </c>
      <c r="G4389">
        <v>8.5938799999999996E-2</v>
      </c>
      <c r="H4389">
        <v>6.3881099999999996E-2</v>
      </c>
      <c r="I4389">
        <v>0.18620059999999999</v>
      </c>
      <c r="J4389">
        <v>0</v>
      </c>
      <c r="K4389">
        <v>6.44541E-2</v>
      </c>
      <c r="L4389">
        <v>7.2529899999999994E-2</v>
      </c>
      <c r="M4389">
        <v>6.2066999999999999E-3</v>
      </c>
      <c r="O4389" t="str">
        <f>Table_Index[[#This Row],[ID]]&amp;Table_Index[[#This Row],[year]]</f>
        <v>93332011</v>
      </c>
      <c r="R4389" t="str">
        <f t="shared" si="188"/>
        <v/>
      </c>
    </row>
    <row r="4390" spans="1:18" x14ac:dyDescent="0.3">
      <c r="A4390">
        <v>9333</v>
      </c>
      <c r="B4390">
        <v>2011</v>
      </c>
      <c r="C4390">
        <v>4</v>
      </c>
      <c r="D4390">
        <v>6.7351599999999998E-2</v>
      </c>
      <c r="E4390">
        <v>0.1648134</v>
      </c>
      <c r="F4390">
        <v>0.1663982</v>
      </c>
      <c r="G4390">
        <v>7.1313500000000002E-2</v>
      </c>
      <c r="H4390">
        <v>6.5027299999999996E-2</v>
      </c>
      <c r="I4390">
        <v>0.2119595</v>
      </c>
      <c r="J4390">
        <v>0</v>
      </c>
      <c r="K4390">
        <v>3.8033900000000002E-2</v>
      </c>
      <c r="L4390">
        <v>0.204432</v>
      </c>
      <c r="M4390">
        <v>1.0670600000000001E-2</v>
      </c>
      <c r="O4390" t="str">
        <f>Table_Index[[#This Row],[ID]]&amp;Table_Index[[#This Row],[year]]</f>
        <v>93332011</v>
      </c>
      <c r="R4390" t="str">
        <f t="shared" si="188"/>
        <v/>
      </c>
    </row>
    <row r="4391" spans="1:18" x14ac:dyDescent="0.3">
      <c r="A4391">
        <v>9333</v>
      </c>
      <c r="B4391">
        <v>2012</v>
      </c>
      <c r="C4391">
        <v>1</v>
      </c>
      <c r="D4391">
        <v>7.4494500000000005E-2</v>
      </c>
      <c r="E4391">
        <v>9.4681199999999993E-2</v>
      </c>
      <c r="F4391">
        <v>9.0512899999999993E-2</v>
      </c>
      <c r="G4391">
        <v>5.9547900000000001E-2</v>
      </c>
      <c r="H4391">
        <v>5.0746199999999998E-2</v>
      </c>
      <c r="I4391">
        <v>0.3602651</v>
      </c>
      <c r="J4391">
        <v>0.1000405</v>
      </c>
      <c r="K4391">
        <v>4.7638399999999997E-2</v>
      </c>
      <c r="L4391">
        <v>0.11314109999999999</v>
      </c>
      <c r="M4391">
        <v>8.9321999999999995E-3</v>
      </c>
      <c r="O4391" t="str">
        <f>Table_Index[[#This Row],[ID]]&amp;Table_Index[[#This Row],[year]]</f>
        <v>93332012</v>
      </c>
      <c r="R4391" t="str">
        <f t="shared" si="188"/>
        <v/>
      </c>
    </row>
    <row r="4392" spans="1:18" x14ac:dyDescent="0.3">
      <c r="A4392">
        <v>9333</v>
      </c>
      <c r="B4392">
        <v>2012</v>
      </c>
      <c r="C4392">
        <v>2</v>
      </c>
      <c r="D4392">
        <v>0.13005630000000001</v>
      </c>
      <c r="E4392">
        <v>0.24077699999999999</v>
      </c>
      <c r="F4392">
        <v>0.1292063</v>
      </c>
      <c r="G4392">
        <v>6.1203E-2</v>
      </c>
      <c r="H4392">
        <v>0.1700083</v>
      </c>
      <c r="I4392">
        <v>0</v>
      </c>
      <c r="J4392">
        <v>0.1319264</v>
      </c>
      <c r="K4392">
        <v>5.4402600000000002E-2</v>
      </c>
      <c r="L4392">
        <v>7.4803599999999998E-2</v>
      </c>
      <c r="M4392">
        <v>7.6163999999999997E-3</v>
      </c>
      <c r="O4392" t="str">
        <f>Table_Index[[#This Row],[ID]]&amp;Table_Index[[#This Row],[year]]</f>
        <v>93332012</v>
      </c>
      <c r="R4392" t="str">
        <f t="shared" si="188"/>
        <v/>
      </c>
    </row>
    <row r="4393" spans="1:18" x14ac:dyDescent="0.3">
      <c r="A4393">
        <v>9333</v>
      </c>
      <c r="B4393">
        <v>2012</v>
      </c>
      <c r="C4393">
        <v>3</v>
      </c>
      <c r="D4393">
        <v>7.0736800000000002E-2</v>
      </c>
      <c r="E4393">
        <v>0.14047019999999999</v>
      </c>
      <c r="F4393">
        <v>0.18562129999999999</v>
      </c>
      <c r="G4393">
        <v>0.20067170000000001</v>
      </c>
      <c r="H4393">
        <v>2.9451499999999999E-2</v>
      </c>
      <c r="I4393">
        <v>0.120403</v>
      </c>
      <c r="J4393">
        <v>9.6322400000000002E-2</v>
      </c>
      <c r="K4393">
        <v>8.0268699999999998E-2</v>
      </c>
      <c r="L4393">
        <v>3.0100700000000001E-2</v>
      </c>
      <c r="M4393">
        <v>4.5953800000000003E-2</v>
      </c>
      <c r="O4393" t="str">
        <f>Table_Index[[#This Row],[ID]]&amp;Table_Index[[#This Row],[year]]</f>
        <v>93332012</v>
      </c>
      <c r="R4393" t="str">
        <f t="shared" si="188"/>
        <v/>
      </c>
    </row>
    <row r="4394" spans="1:18" x14ac:dyDescent="0.3">
      <c r="A4394">
        <v>9333</v>
      </c>
      <c r="B4394">
        <v>2012</v>
      </c>
      <c r="C4394">
        <v>4</v>
      </c>
      <c r="D4394">
        <v>0.1156594</v>
      </c>
      <c r="E4394">
        <v>0</v>
      </c>
      <c r="F4394">
        <v>8.50437E-2</v>
      </c>
      <c r="G4394">
        <v>0.18709600000000001</v>
      </c>
      <c r="H4394">
        <v>0.26749070000000003</v>
      </c>
      <c r="I4394">
        <v>0</v>
      </c>
      <c r="J4394">
        <v>7.8240199999999996E-2</v>
      </c>
      <c r="K4394">
        <v>7.1436700000000006E-2</v>
      </c>
      <c r="L4394">
        <v>0.17689079999999999</v>
      </c>
      <c r="M4394">
        <v>1.8142599999999998E-2</v>
      </c>
      <c r="O4394" t="str">
        <f>Table_Index[[#This Row],[ID]]&amp;Table_Index[[#This Row],[year]]</f>
        <v>93332012</v>
      </c>
      <c r="R4394" t="str">
        <f t="shared" si="188"/>
        <v/>
      </c>
    </row>
    <row r="4395" spans="1:18" x14ac:dyDescent="0.3">
      <c r="A4395">
        <v>9334</v>
      </c>
      <c r="B4395">
        <v>2003</v>
      </c>
      <c r="C4395">
        <v>1</v>
      </c>
      <c r="D4395">
        <v>0</v>
      </c>
      <c r="E4395">
        <v>7.4191800000000002E-2</v>
      </c>
      <c r="F4395">
        <v>0.32591409999999998</v>
      </c>
      <c r="G4395">
        <v>1.29836E-2</v>
      </c>
      <c r="H4395">
        <v>0</v>
      </c>
      <c r="I4395">
        <v>0</v>
      </c>
      <c r="J4395">
        <v>0.15368309999999999</v>
      </c>
      <c r="K4395">
        <v>0.2596714</v>
      </c>
      <c r="L4395">
        <v>0.16693160000000001</v>
      </c>
      <c r="M4395">
        <v>6.6242999999999996E-3</v>
      </c>
      <c r="O4395" t="str">
        <f>Table_Index[[#This Row],[ID]]&amp;Table_Index[[#This Row],[year]]</f>
        <v>93342003</v>
      </c>
      <c r="R4395" t="str">
        <f t="shared" si="188"/>
        <v/>
      </c>
    </row>
    <row r="4396" spans="1:18" x14ac:dyDescent="0.3">
      <c r="A4396">
        <v>9334</v>
      </c>
      <c r="B4396">
        <v>2003</v>
      </c>
      <c r="C4396">
        <v>2</v>
      </c>
      <c r="D4396">
        <v>7.4447000000000003E-3</v>
      </c>
      <c r="E4396">
        <v>0</v>
      </c>
      <c r="F4396">
        <v>1.6957300000000002E-2</v>
      </c>
      <c r="G4396">
        <v>0</v>
      </c>
      <c r="H4396">
        <v>0</v>
      </c>
      <c r="I4396">
        <v>0</v>
      </c>
      <c r="J4396">
        <v>0</v>
      </c>
      <c r="K4396">
        <v>5.1698999999999998E-3</v>
      </c>
      <c r="L4396">
        <v>4.1358999999999996E-3</v>
      </c>
      <c r="M4396">
        <v>0.96629200000000004</v>
      </c>
      <c r="O4396" t="str">
        <f>Table_Index[[#This Row],[ID]]&amp;Table_Index[[#This Row],[year]]</f>
        <v>93342003</v>
      </c>
      <c r="R4396" t="str">
        <f t="shared" si="188"/>
        <v/>
      </c>
    </row>
    <row r="4397" spans="1:18" x14ac:dyDescent="0.3">
      <c r="A4397">
        <v>9334</v>
      </c>
      <c r="B4397">
        <v>2003</v>
      </c>
      <c r="C4397">
        <v>3</v>
      </c>
      <c r="D4397">
        <v>0</v>
      </c>
      <c r="E4397">
        <v>9.4936699999999999E-2</v>
      </c>
      <c r="F4397">
        <v>0.55696199999999996</v>
      </c>
      <c r="G4397">
        <v>0</v>
      </c>
      <c r="H4397">
        <v>0</v>
      </c>
      <c r="I4397">
        <v>0</v>
      </c>
      <c r="J4397">
        <v>0</v>
      </c>
      <c r="K4397">
        <v>0</v>
      </c>
      <c r="L4397">
        <v>0.25316460000000002</v>
      </c>
      <c r="M4397">
        <v>9.4936699999999999E-2</v>
      </c>
      <c r="O4397" t="str">
        <f>Table_Index[[#This Row],[ID]]&amp;Table_Index[[#This Row],[year]]</f>
        <v>93342003</v>
      </c>
      <c r="R4397" t="str">
        <f t="shared" si="188"/>
        <v/>
      </c>
    </row>
    <row r="4398" spans="1:18" x14ac:dyDescent="0.3">
      <c r="A4398">
        <v>9334</v>
      </c>
      <c r="B4398">
        <v>2003</v>
      </c>
      <c r="C4398">
        <v>4</v>
      </c>
      <c r="D4398">
        <v>0</v>
      </c>
      <c r="E4398">
        <v>3.7696000000000001E-3</v>
      </c>
      <c r="F4398">
        <v>5.4720000000000003E-3</v>
      </c>
      <c r="G4398">
        <v>0</v>
      </c>
      <c r="H4398">
        <v>2.2799999999999999E-3</v>
      </c>
      <c r="I4398">
        <v>1.3680100000000001E-2</v>
      </c>
      <c r="J4398">
        <v>0</v>
      </c>
      <c r="K4398">
        <v>0.91383060000000005</v>
      </c>
      <c r="L4398">
        <v>5.9280000000000001E-3</v>
      </c>
      <c r="M4398">
        <v>5.5039600000000001E-2</v>
      </c>
      <c r="O4398" t="str">
        <f>Table_Index[[#This Row],[ID]]&amp;Table_Index[[#This Row],[year]]</f>
        <v>93342003</v>
      </c>
      <c r="R4398" t="str">
        <f t="shared" si="188"/>
        <v/>
      </c>
    </row>
    <row r="4399" spans="1:18" x14ac:dyDescent="0.3">
      <c r="A4399">
        <v>9334</v>
      </c>
      <c r="B4399">
        <v>2004</v>
      </c>
      <c r="C4399">
        <v>1</v>
      </c>
      <c r="D4399">
        <v>5.2139999999999999E-4</v>
      </c>
      <c r="E4399">
        <v>0</v>
      </c>
      <c r="F4399">
        <v>2.7929999999999999E-3</v>
      </c>
      <c r="G4399">
        <v>1.8682E-3</v>
      </c>
      <c r="H4399">
        <v>0</v>
      </c>
      <c r="I4399">
        <v>0</v>
      </c>
      <c r="J4399">
        <v>0</v>
      </c>
      <c r="K4399">
        <v>0.99307939999999995</v>
      </c>
      <c r="L4399">
        <v>1.4896E-3</v>
      </c>
      <c r="M4399">
        <v>2.4830000000000002E-4</v>
      </c>
      <c r="O4399" t="str">
        <f>Table_Index[[#This Row],[ID]]&amp;Table_Index[[#This Row],[year]]</f>
        <v>93342004</v>
      </c>
      <c r="R4399" t="str">
        <f t="shared" si="188"/>
        <v/>
      </c>
    </row>
    <row r="4400" spans="1:18" x14ac:dyDescent="0.3">
      <c r="A4400">
        <v>9334</v>
      </c>
      <c r="B4400">
        <v>2004</v>
      </c>
      <c r="C4400">
        <v>2</v>
      </c>
      <c r="D4400">
        <v>7.7200000000000001E-4</v>
      </c>
      <c r="E4400">
        <v>0</v>
      </c>
      <c r="F4400">
        <v>1.9842000000000002E-3</v>
      </c>
      <c r="G4400">
        <v>3.4724000000000001E-3</v>
      </c>
      <c r="H4400">
        <v>0</v>
      </c>
      <c r="I4400">
        <v>0</v>
      </c>
      <c r="J4400">
        <v>0</v>
      </c>
      <c r="K4400">
        <v>0.99210609999999999</v>
      </c>
      <c r="L4400">
        <v>1.5625999999999999E-3</v>
      </c>
      <c r="M4400">
        <v>1.0280000000000001E-4</v>
      </c>
      <c r="O4400" t="str">
        <f>Table_Index[[#This Row],[ID]]&amp;Table_Index[[#This Row],[year]]</f>
        <v>93342004</v>
      </c>
      <c r="R4400" t="str">
        <f t="shared" si="188"/>
        <v/>
      </c>
    </row>
    <row r="4401" spans="1:18" x14ac:dyDescent="0.3">
      <c r="A4401">
        <v>9334</v>
      </c>
      <c r="B4401">
        <v>2004</v>
      </c>
      <c r="C4401">
        <v>3</v>
      </c>
      <c r="D4401">
        <v>0</v>
      </c>
      <c r="E4401">
        <v>1.9891000000000002E-3</v>
      </c>
      <c r="F4401">
        <v>2.6522E-3</v>
      </c>
      <c r="G4401">
        <v>0</v>
      </c>
      <c r="H4401">
        <v>5.5250000000000004E-4</v>
      </c>
      <c r="I4401">
        <v>0</v>
      </c>
      <c r="J4401">
        <v>0</v>
      </c>
      <c r="K4401">
        <v>0.99457410000000002</v>
      </c>
      <c r="L4401">
        <v>0</v>
      </c>
      <c r="M4401">
        <v>2.321E-4</v>
      </c>
      <c r="O4401" t="str">
        <f>Table_Index[[#This Row],[ID]]&amp;Table_Index[[#This Row],[year]]</f>
        <v>93342004</v>
      </c>
      <c r="R4401" t="str">
        <f t="shared" si="188"/>
        <v/>
      </c>
    </row>
    <row r="4402" spans="1:18" x14ac:dyDescent="0.3">
      <c r="A4402">
        <v>9334</v>
      </c>
      <c r="B4402">
        <v>2004</v>
      </c>
      <c r="C4402">
        <v>4</v>
      </c>
      <c r="D4402">
        <v>0.12599750000000001</v>
      </c>
      <c r="E4402">
        <v>7.5598499999999999E-2</v>
      </c>
      <c r="F4402">
        <v>9.5758099999999999E-2</v>
      </c>
      <c r="G4402">
        <v>0.3905922</v>
      </c>
      <c r="H4402">
        <v>0.14699709999999999</v>
      </c>
      <c r="I4402">
        <v>0</v>
      </c>
      <c r="J4402">
        <v>0</v>
      </c>
      <c r="K4402">
        <v>0.13355729999999999</v>
      </c>
      <c r="L4402">
        <v>0</v>
      </c>
      <c r="M4402">
        <v>3.1499399999999997E-2</v>
      </c>
      <c r="O4402" t="str">
        <f>Table_Index[[#This Row],[ID]]&amp;Table_Index[[#This Row],[year]]</f>
        <v>93342004</v>
      </c>
      <c r="R4402" t="str">
        <f t="shared" si="188"/>
        <v/>
      </c>
    </row>
    <row r="4403" spans="1:18" x14ac:dyDescent="0.3">
      <c r="A4403">
        <v>9334</v>
      </c>
      <c r="B4403">
        <v>2005</v>
      </c>
      <c r="C4403">
        <v>1</v>
      </c>
      <c r="D4403">
        <v>8.7852100000000002E-2</v>
      </c>
      <c r="E4403">
        <v>7.7850500000000003E-2</v>
      </c>
      <c r="F4403">
        <v>0.1297508</v>
      </c>
      <c r="G4403">
        <v>1.94626E-2</v>
      </c>
      <c r="H4403">
        <v>0</v>
      </c>
      <c r="I4403">
        <v>0.3892523</v>
      </c>
      <c r="J4403">
        <v>0</v>
      </c>
      <c r="K4403">
        <v>8.1094200000000005E-2</v>
      </c>
      <c r="L4403">
        <v>0.19300429999999999</v>
      </c>
      <c r="M4403">
        <v>2.1733300000000001E-2</v>
      </c>
      <c r="O4403" t="str">
        <f>Table_Index[[#This Row],[ID]]&amp;Table_Index[[#This Row],[year]]</f>
        <v>93342005</v>
      </c>
      <c r="R4403" t="str">
        <f t="shared" si="188"/>
        <v/>
      </c>
    </row>
    <row r="4404" spans="1:18" x14ac:dyDescent="0.3">
      <c r="A4404">
        <v>9334</v>
      </c>
      <c r="B4404">
        <v>2005</v>
      </c>
      <c r="C4404">
        <v>2</v>
      </c>
      <c r="D4404">
        <v>3.34582E-2</v>
      </c>
      <c r="E4404">
        <v>0.15591540000000001</v>
      </c>
      <c r="F4404">
        <v>9.3683100000000005E-2</v>
      </c>
      <c r="G4404">
        <v>5.6210000000000001E-3</v>
      </c>
      <c r="H4404">
        <v>0</v>
      </c>
      <c r="I4404">
        <v>0.50214130000000001</v>
      </c>
      <c r="J4404">
        <v>0</v>
      </c>
      <c r="K4404">
        <v>0.10706640000000001</v>
      </c>
      <c r="L4404">
        <v>8.83298E-2</v>
      </c>
      <c r="M4404">
        <v>1.37848E-2</v>
      </c>
      <c r="O4404" t="str">
        <f>Table_Index[[#This Row],[ID]]&amp;Table_Index[[#This Row],[year]]</f>
        <v>93342005</v>
      </c>
      <c r="R4404" t="str">
        <f t="shared" si="188"/>
        <v/>
      </c>
    </row>
    <row r="4405" spans="1:18" x14ac:dyDescent="0.3">
      <c r="A4405">
        <v>9334</v>
      </c>
      <c r="B4405">
        <v>2005</v>
      </c>
      <c r="C4405">
        <v>3</v>
      </c>
      <c r="D4405">
        <v>0.1684216</v>
      </c>
      <c r="E4405">
        <v>5.09007E-2</v>
      </c>
      <c r="F4405">
        <v>0.2307999</v>
      </c>
      <c r="G4405">
        <v>0.15719350000000001</v>
      </c>
      <c r="H4405">
        <v>0</v>
      </c>
      <c r="I4405">
        <v>0</v>
      </c>
      <c r="J4405">
        <v>0</v>
      </c>
      <c r="K4405">
        <v>0.1247567</v>
      </c>
      <c r="L4405">
        <v>0.23953289999999999</v>
      </c>
      <c r="M4405">
        <v>2.8394599999999999E-2</v>
      </c>
      <c r="O4405" t="str">
        <f>Table_Index[[#This Row],[ID]]&amp;Table_Index[[#This Row],[year]]</f>
        <v>93342005</v>
      </c>
      <c r="R4405" t="str">
        <f t="shared" si="188"/>
        <v/>
      </c>
    </row>
    <row r="4406" spans="1:18" x14ac:dyDescent="0.3">
      <c r="A4406">
        <v>9334</v>
      </c>
      <c r="B4406">
        <v>2005</v>
      </c>
      <c r="C4406">
        <v>4</v>
      </c>
      <c r="D4406">
        <v>4.8256100000000003E-2</v>
      </c>
      <c r="E4406">
        <v>0</v>
      </c>
      <c r="F4406">
        <v>0.12868289999999999</v>
      </c>
      <c r="G4406">
        <v>1.9302400000000001E-2</v>
      </c>
      <c r="H4406">
        <v>3.6192099999999998E-2</v>
      </c>
      <c r="I4406">
        <v>0.26540839999999999</v>
      </c>
      <c r="J4406">
        <v>0</v>
      </c>
      <c r="K4406">
        <v>8.2035300000000005E-2</v>
      </c>
      <c r="L4406">
        <v>0.40213399999999999</v>
      </c>
      <c r="M4406">
        <v>1.7988799999999999E-2</v>
      </c>
      <c r="O4406" t="str">
        <f>Table_Index[[#This Row],[ID]]&amp;Table_Index[[#This Row],[year]]</f>
        <v>93342005</v>
      </c>
      <c r="R4406" t="str">
        <f t="shared" si="188"/>
        <v/>
      </c>
    </row>
    <row r="4407" spans="1:18" x14ac:dyDescent="0.3">
      <c r="A4407">
        <v>9334</v>
      </c>
      <c r="B4407">
        <v>2006</v>
      </c>
      <c r="C4407">
        <v>1</v>
      </c>
      <c r="D4407">
        <v>8.2930699999999996E-2</v>
      </c>
      <c r="E4407">
        <v>5.4830200000000003E-2</v>
      </c>
      <c r="F4407">
        <v>0.18505189999999999</v>
      </c>
      <c r="G4407">
        <v>6.5796199999999999E-2</v>
      </c>
      <c r="H4407">
        <v>0</v>
      </c>
      <c r="I4407">
        <v>0</v>
      </c>
      <c r="J4407">
        <v>0.18422949999999999</v>
      </c>
      <c r="K4407">
        <v>0.12336800000000001</v>
      </c>
      <c r="L4407">
        <v>0.27963399999999999</v>
      </c>
      <c r="M4407">
        <v>2.41596E-2</v>
      </c>
      <c r="O4407" t="str">
        <f>Table_Index[[#This Row],[ID]]&amp;Table_Index[[#This Row],[year]]</f>
        <v>93342006</v>
      </c>
      <c r="R4407" t="str">
        <f t="shared" si="188"/>
        <v/>
      </c>
    </row>
    <row r="4408" spans="1:18" x14ac:dyDescent="0.3">
      <c r="A4408">
        <v>9334</v>
      </c>
      <c r="B4408">
        <v>2006</v>
      </c>
      <c r="C4408">
        <v>2</v>
      </c>
      <c r="D4408">
        <v>0</v>
      </c>
      <c r="E4408">
        <v>0</v>
      </c>
      <c r="F4408">
        <v>0.3</v>
      </c>
      <c r="G4408">
        <v>0</v>
      </c>
      <c r="H4408">
        <v>4.8571400000000001E-2</v>
      </c>
      <c r="I4408">
        <v>0.17142859999999999</v>
      </c>
      <c r="J4408">
        <v>0</v>
      </c>
      <c r="K4408">
        <v>0.28571429999999998</v>
      </c>
      <c r="L4408">
        <v>0.1885714</v>
      </c>
      <c r="M4408">
        <v>5.7143000000000003E-3</v>
      </c>
      <c r="O4408" t="str">
        <f>Table_Index[[#This Row],[ID]]&amp;Table_Index[[#This Row],[year]]</f>
        <v>93342006</v>
      </c>
      <c r="R4408" t="str">
        <f t="shared" si="188"/>
        <v/>
      </c>
    </row>
    <row r="4409" spans="1:18" x14ac:dyDescent="0.3">
      <c r="A4409">
        <v>9334</v>
      </c>
      <c r="B4409">
        <v>2006</v>
      </c>
      <c r="C4409">
        <v>3</v>
      </c>
      <c r="D4409">
        <v>0</v>
      </c>
      <c r="E4409">
        <v>0</v>
      </c>
      <c r="F4409">
        <v>0.1343231</v>
      </c>
      <c r="G4409">
        <v>3.7115599999999999E-2</v>
      </c>
      <c r="H4409">
        <v>7.0696400000000006E-2</v>
      </c>
      <c r="I4409">
        <v>0.44185219999999997</v>
      </c>
      <c r="J4409">
        <v>0</v>
      </c>
      <c r="K4409">
        <v>0.14139270000000001</v>
      </c>
      <c r="L4409">
        <v>0.1696713</v>
      </c>
      <c r="M4409">
        <v>4.9487000000000003E-3</v>
      </c>
      <c r="O4409" t="str">
        <f>Table_Index[[#This Row],[ID]]&amp;Table_Index[[#This Row],[year]]</f>
        <v>93342006</v>
      </c>
      <c r="R4409" t="str">
        <f t="shared" si="188"/>
        <v/>
      </c>
    </row>
    <row r="4410" spans="1:18" x14ac:dyDescent="0.3">
      <c r="A4410">
        <v>9334</v>
      </c>
      <c r="B4410">
        <v>2006</v>
      </c>
      <c r="C4410">
        <v>4</v>
      </c>
      <c r="D4410">
        <v>9.2194200000000004E-2</v>
      </c>
      <c r="E4410">
        <v>0</v>
      </c>
      <c r="F4410">
        <v>0.1673154</v>
      </c>
      <c r="G4410">
        <v>5.6767699999999997E-2</v>
      </c>
      <c r="H4410">
        <v>2.3902199999999998E-2</v>
      </c>
      <c r="I4410">
        <v>0.47804410000000003</v>
      </c>
      <c r="J4410">
        <v>0</v>
      </c>
      <c r="K4410">
        <v>7.1706599999999995E-2</v>
      </c>
      <c r="L4410">
        <v>0.1075599</v>
      </c>
      <c r="M4410">
        <v>2.5097000000000001E-3</v>
      </c>
      <c r="O4410" t="str">
        <f>Table_Index[[#This Row],[ID]]&amp;Table_Index[[#This Row],[year]]</f>
        <v>93342006</v>
      </c>
      <c r="R4410" t="str">
        <f t="shared" si="188"/>
        <v/>
      </c>
    </row>
    <row r="4411" spans="1:18" x14ac:dyDescent="0.3">
      <c r="A4411">
        <v>9334</v>
      </c>
      <c r="B4411">
        <v>2007</v>
      </c>
      <c r="C4411">
        <v>1</v>
      </c>
      <c r="D4411">
        <v>2.3985800000000002E-2</v>
      </c>
      <c r="E4411">
        <v>1.49911E-2</v>
      </c>
      <c r="F4411">
        <v>0.1039384</v>
      </c>
      <c r="G4411">
        <v>1.9988200000000001E-2</v>
      </c>
      <c r="H4411">
        <v>1.43915E-2</v>
      </c>
      <c r="I4411">
        <v>0.61982510000000002</v>
      </c>
      <c r="J4411">
        <v>0.10443810000000001</v>
      </c>
      <c r="K4411">
        <v>2.4985199999999999E-2</v>
      </c>
      <c r="L4411">
        <v>5.5966799999999997E-2</v>
      </c>
      <c r="M4411">
        <v>1.7489600000000001E-2</v>
      </c>
      <c r="O4411" t="str">
        <f>Table_Index[[#This Row],[ID]]&amp;Table_Index[[#This Row],[year]]</f>
        <v>93342007</v>
      </c>
      <c r="R4411" t="str">
        <f t="shared" si="188"/>
        <v/>
      </c>
    </row>
    <row r="4412" spans="1:18" x14ac:dyDescent="0.3">
      <c r="A4412">
        <v>9334</v>
      </c>
      <c r="B4412">
        <v>2007</v>
      </c>
      <c r="C4412">
        <v>2</v>
      </c>
      <c r="D4412">
        <v>8.9718699999999998E-2</v>
      </c>
      <c r="E4412">
        <v>1.8851400000000001E-2</v>
      </c>
      <c r="F4412">
        <v>0.12567610000000001</v>
      </c>
      <c r="G4412">
        <v>1.2325900000000001E-2</v>
      </c>
      <c r="H4412">
        <v>2.35643E-2</v>
      </c>
      <c r="I4412">
        <v>0.6283803</v>
      </c>
      <c r="J4412">
        <v>0</v>
      </c>
      <c r="K4412">
        <v>4.1891999999999999E-2</v>
      </c>
      <c r="L4412">
        <v>5.6554199999999999E-2</v>
      </c>
      <c r="M4412">
        <v>3.0371999999999999E-3</v>
      </c>
      <c r="O4412" t="str">
        <f>Table_Index[[#This Row],[ID]]&amp;Table_Index[[#This Row],[year]]</f>
        <v>93342007</v>
      </c>
      <c r="R4412" t="str">
        <f t="shared" si="188"/>
        <v/>
      </c>
    </row>
    <row r="4413" spans="1:18" x14ac:dyDescent="0.3">
      <c r="A4413">
        <v>9334</v>
      </c>
      <c r="B4413">
        <v>2007</v>
      </c>
      <c r="C4413">
        <v>3</v>
      </c>
      <c r="D4413">
        <v>6.0731199999999999E-2</v>
      </c>
      <c r="E4413">
        <v>0.1349583</v>
      </c>
      <c r="F4413">
        <v>0.16195000000000001</v>
      </c>
      <c r="G4413">
        <v>0</v>
      </c>
      <c r="H4413">
        <v>4.71127E-2</v>
      </c>
      <c r="I4413">
        <v>0</v>
      </c>
      <c r="J4413">
        <v>0.1435466</v>
      </c>
      <c r="K4413">
        <v>0.115328</v>
      </c>
      <c r="L4413">
        <v>0.31776539999999998</v>
      </c>
      <c r="M4413">
        <v>1.86079E-2</v>
      </c>
      <c r="O4413" t="str">
        <f>Table_Index[[#This Row],[ID]]&amp;Table_Index[[#This Row],[year]]</f>
        <v>93342007</v>
      </c>
      <c r="R4413" t="str">
        <f t="shared" si="188"/>
        <v/>
      </c>
    </row>
    <row r="4414" spans="1:18" x14ac:dyDescent="0.3">
      <c r="A4414">
        <v>9334</v>
      </c>
      <c r="B4414">
        <v>2007</v>
      </c>
      <c r="C4414">
        <v>4</v>
      </c>
      <c r="D4414">
        <v>5.1184100000000003E-2</v>
      </c>
      <c r="E4414">
        <v>2.9248099999999999E-2</v>
      </c>
      <c r="F4414">
        <v>0.30710490000000001</v>
      </c>
      <c r="G4414">
        <v>2.19361E-2</v>
      </c>
      <c r="H4414">
        <v>4.3872E-3</v>
      </c>
      <c r="I4414">
        <v>0.34122760000000002</v>
      </c>
      <c r="J4414">
        <v>0.10968029999999999</v>
      </c>
      <c r="K4414">
        <v>7.0073499999999997E-2</v>
      </c>
      <c r="L4414">
        <v>5.1184100000000003E-2</v>
      </c>
      <c r="M4414">
        <v>1.39741E-2</v>
      </c>
      <c r="O4414" t="str">
        <f>Table_Index[[#This Row],[ID]]&amp;Table_Index[[#This Row],[year]]</f>
        <v>93342007</v>
      </c>
      <c r="R4414" t="str">
        <f t="shared" si="188"/>
        <v/>
      </c>
    </row>
    <row r="4415" spans="1:18" x14ac:dyDescent="0.3">
      <c r="A4415">
        <v>9335</v>
      </c>
      <c r="B4415">
        <v>2003</v>
      </c>
      <c r="C4415">
        <v>1</v>
      </c>
      <c r="D4415">
        <v>6.48508E-2</v>
      </c>
      <c r="E4415">
        <v>0.25162129999999999</v>
      </c>
      <c r="F4415">
        <v>0.2230869</v>
      </c>
      <c r="G4415">
        <v>1.55642E-2</v>
      </c>
      <c r="H4415">
        <v>0</v>
      </c>
      <c r="I4415">
        <v>0</v>
      </c>
      <c r="J4415">
        <v>0.25421529999999998</v>
      </c>
      <c r="K4415">
        <v>6.48508E-2</v>
      </c>
      <c r="L4415">
        <v>0.1219196</v>
      </c>
      <c r="M4415">
        <v>3.8911000000000002E-3</v>
      </c>
      <c r="O4415" t="str">
        <f>Table_Index[[#This Row],[ID]]&amp;Table_Index[[#This Row],[year]]</f>
        <v>93352003</v>
      </c>
      <c r="R4415" t="str">
        <f t="shared" si="188"/>
        <v/>
      </c>
    </row>
    <row r="4416" spans="1:18" x14ac:dyDescent="0.3">
      <c r="A4416">
        <v>9335</v>
      </c>
      <c r="B4416">
        <v>2003</v>
      </c>
      <c r="C4416">
        <v>2</v>
      </c>
      <c r="D4416">
        <v>8.6528000000000004E-3</v>
      </c>
      <c r="E4416">
        <v>3.5022999999999999E-3</v>
      </c>
      <c r="F4416">
        <v>4.4294E-3</v>
      </c>
      <c r="G4416">
        <v>2.8842999999999998E-3</v>
      </c>
      <c r="H4416">
        <v>0</v>
      </c>
      <c r="I4416">
        <v>0</v>
      </c>
      <c r="J4416">
        <v>6.5925999999999997E-3</v>
      </c>
      <c r="K4416">
        <v>0.82407960000000002</v>
      </c>
      <c r="L4416">
        <v>5.4389E-3</v>
      </c>
      <c r="M4416">
        <v>0.14441999999999999</v>
      </c>
      <c r="O4416" t="str">
        <f>Table_Index[[#This Row],[ID]]&amp;Table_Index[[#This Row],[year]]</f>
        <v>93352003</v>
      </c>
      <c r="R4416" t="str">
        <f t="shared" si="188"/>
        <v/>
      </c>
    </row>
    <row r="4417" spans="1:18" x14ac:dyDescent="0.3">
      <c r="A4417">
        <v>9335</v>
      </c>
      <c r="B4417">
        <v>2003</v>
      </c>
      <c r="C4417">
        <v>3</v>
      </c>
      <c r="D4417">
        <v>1.0265000000000001E-3</v>
      </c>
      <c r="E4417">
        <v>1.2130999999999999E-3</v>
      </c>
      <c r="F4417">
        <v>3.9192999999999997E-3</v>
      </c>
      <c r="G4417">
        <v>3.5460000000000001E-3</v>
      </c>
      <c r="H4417">
        <v>2.0996000000000001E-3</v>
      </c>
      <c r="I4417">
        <v>1.3997E-3</v>
      </c>
      <c r="J4417">
        <v>0</v>
      </c>
      <c r="K4417">
        <v>0.98145340000000003</v>
      </c>
      <c r="L4417">
        <v>4.9924000000000001E-3</v>
      </c>
      <c r="M4417">
        <v>3.4989999999999999E-4</v>
      </c>
      <c r="O4417" t="str">
        <f>Table_Index[[#This Row],[ID]]&amp;Table_Index[[#This Row],[year]]</f>
        <v>93352003</v>
      </c>
      <c r="R4417" t="str">
        <f t="shared" si="188"/>
        <v/>
      </c>
    </row>
    <row r="4418" spans="1:18" x14ac:dyDescent="0.3">
      <c r="A4418">
        <v>9335</v>
      </c>
      <c r="B4418">
        <v>2003</v>
      </c>
      <c r="C4418">
        <v>4</v>
      </c>
      <c r="D4418">
        <v>0</v>
      </c>
      <c r="E4418">
        <v>1.55602E-2</v>
      </c>
      <c r="F4418">
        <v>2.17842E-2</v>
      </c>
      <c r="G4418">
        <v>0</v>
      </c>
      <c r="H4418">
        <v>0</v>
      </c>
      <c r="I4418">
        <v>0.20746890000000001</v>
      </c>
      <c r="J4418">
        <v>9.8547700000000002E-2</v>
      </c>
      <c r="K4418">
        <v>9.3361E-3</v>
      </c>
      <c r="L4418">
        <v>1.03734E-2</v>
      </c>
      <c r="M4418">
        <v>0.63692950000000004</v>
      </c>
      <c r="O4418" t="str">
        <f>Table_Index[[#This Row],[ID]]&amp;Table_Index[[#This Row],[year]]</f>
        <v>93352003</v>
      </c>
      <c r="R4418" t="str">
        <f t="shared" si="188"/>
        <v/>
      </c>
    </row>
    <row r="4419" spans="1:18" x14ac:dyDescent="0.3">
      <c r="A4419">
        <v>9335</v>
      </c>
      <c r="B4419">
        <v>2004</v>
      </c>
      <c r="C4419">
        <v>1</v>
      </c>
      <c r="D4419">
        <v>4.9842999999999997E-3</v>
      </c>
      <c r="E4419">
        <v>9.5580000000000003E-4</v>
      </c>
      <c r="F4419">
        <v>2.5200999999999999E-3</v>
      </c>
      <c r="G4419">
        <v>1.7921E-3</v>
      </c>
      <c r="H4419">
        <v>5.3759999999999995E-4</v>
      </c>
      <c r="I4419">
        <v>0</v>
      </c>
      <c r="J4419">
        <v>2.1505000000000001E-3</v>
      </c>
      <c r="K4419">
        <v>0.95673359999999996</v>
      </c>
      <c r="L4419">
        <v>1.4337E-3</v>
      </c>
      <c r="M4419">
        <v>2.8892399999999999E-2</v>
      </c>
      <c r="O4419" t="str">
        <f>Table_Index[[#This Row],[ID]]&amp;Table_Index[[#This Row],[year]]</f>
        <v>93352004</v>
      </c>
      <c r="R4419" t="str">
        <f t="shared" si="188"/>
        <v/>
      </c>
    </row>
    <row r="4420" spans="1:18" x14ac:dyDescent="0.3">
      <c r="A4420">
        <v>9335</v>
      </c>
      <c r="B4420">
        <v>2004</v>
      </c>
      <c r="C4420">
        <v>2</v>
      </c>
      <c r="D4420">
        <v>9.5480000000000001E-4</v>
      </c>
      <c r="E4420">
        <v>1.8406E-3</v>
      </c>
      <c r="F4420">
        <v>3.6811999999999999E-3</v>
      </c>
      <c r="G4420">
        <v>6.0739000000000001E-3</v>
      </c>
      <c r="H4420">
        <v>0</v>
      </c>
      <c r="I4420">
        <v>0</v>
      </c>
      <c r="J4420">
        <v>0</v>
      </c>
      <c r="K4420">
        <v>0.92029130000000003</v>
      </c>
      <c r="L4420">
        <v>1.9326E-3</v>
      </c>
      <c r="M4420">
        <v>6.5225699999999998E-2</v>
      </c>
      <c r="O4420" t="str">
        <f>Table_Index[[#This Row],[ID]]&amp;Table_Index[[#This Row],[year]]</f>
        <v>93352004</v>
      </c>
      <c r="R4420" t="str">
        <f t="shared" si="188"/>
        <v/>
      </c>
    </row>
    <row r="4421" spans="1:18" x14ac:dyDescent="0.3">
      <c r="A4421">
        <v>9335</v>
      </c>
      <c r="B4421">
        <v>2004</v>
      </c>
      <c r="C4421">
        <v>3</v>
      </c>
      <c r="D4421">
        <v>0</v>
      </c>
      <c r="E4421">
        <v>0.1004128</v>
      </c>
      <c r="F4421">
        <v>7.5309600000000004E-2</v>
      </c>
      <c r="G4421">
        <v>6.7778599999999994E-2</v>
      </c>
      <c r="H4421">
        <v>2.2314000000000001E-2</v>
      </c>
      <c r="I4421">
        <v>0.50206399999999995</v>
      </c>
      <c r="J4421">
        <v>0</v>
      </c>
      <c r="K4421">
        <v>6.7778599999999994E-2</v>
      </c>
      <c r="L4421">
        <v>0.1539663</v>
      </c>
      <c r="M4421">
        <v>1.0376E-2</v>
      </c>
      <c r="O4421" t="str">
        <f>Table_Index[[#This Row],[ID]]&amp;Table_Index[[#This Row],[year]]</f>
        <v>93352004</v>
      </c>
      <c r="R4421" t="str">
        <f t="shared" si="188"/>
        <v/>
      </c>
    </row>
    <row r="4422" spans="1:18" x14ac:dyDescent="0.3">
      <c r="A4422">
        <v>9335</v>
      </c>
      <c r="B4422">
        <v>2004</v>
      </c>
      <c r="C4422">
        <v>4</v>
      </c>
      <c r="D4422">
        <v>3.4470899999999999E-2</v>
      </c>
      <c r="E4422">
        <v>7.7559500000000003E-2</v>
      </c>
      <c r="F4422">
        <v>0.13788349999999999</v>
      </c>
      <c r="G4422">
        <v>0.19131329999999999</v>
      </c>
      <c r="H4422">
        <v>0</v>
      </c>
      <c r="I4422">
        <v>0</v>
      </c>
      <c r="J4422">
        <v>0.38607380000000002</v>
      </c>
      <c r="K4422">
        <v>5.1706299999999997E-2</v>
      </c>
      <c r="L4422">
        <v>0.11375390000000001</v>
      </c>
      <c r="M4422">
        <v>7.2389000000000004E-3</v>
      </c>
      <c r="O4422" t="str">
        <f>Table_Index[[#This Row],[ID]]&amp;Table_Index[[#This Row],[year]]</f>
        <v>93352004</v>
      </c>
      <c r="R4422" t="str">
        <f t="shared" si="188"/>
        <v/>
      </c>
    </row>
    <row r="4423" spans="1:18" x14ac:dyDescent="0.3">
      <c r="A4423">
        <v>9336</v>
      </c>
      <c r="B4423">
        <v>2003</v>
      </c>
      <c r="C4423">
        <v>1</v>
      </c>
      <c r="D4423">
        <v>0.1903012</v>
      </c>
      <c r="E4423">
        <v>0.11021309999999999</v>
      </c>
      <c r="F4423">
        <v>9.0374700000000002E-2</v>
      </c>
      <c r="G4423">
        <v>0</v>
      </c>
      <c r="H4423">
        <v>4.4085199999999998E-2</v>
      </c>
      <c r="I4423">
        <v>0.26451140000000001</v>
      </c>
      <c r="J4423">
        <v>0</v>
      </c>
      <c r="K4423">
        <v>0.16164580000000001</v>
      </c>
      <c r="L4423">
        <v>0.1351947</v>
      </c>
      <c r="M4423">
        <v>3.6738000000000001E-3</v>
      </c>
      <c r="O4423" t="str">
        <f>Table_Index[[#This Row],[ID]]&amp;Table_Index[[#This Row],[year]]</f>
        <v>93362003</v>
      </c>
      <c r="R4423" t="str">
        <f t="shared" si="188"/>
        <v/>
      </c>
    </row>
    <row r="4424" spans="1:18" x14ac:dyDescent="0.3">
      <c r="A4424">
        <v>9336</v>
      </c>
      <c r="B4424">
        <v>2003</v>
      </c>
      <c r="C4424">
        <v>2</v>
      </c>
      <c r="D4424">
        <v>1.5282E-3</v>
      </c>
      <c r="E4424">
        <v>0</v>
      </c>
      <c r="F4424">
        <v>3.9824999999999999E-3</v>
      </c>
      <c r="G4424">
        <v>0</v>
      </c>
      <c r="H4424">
        <v>0</v>
      </c>
      <c r="I4424">
        <v>1.3892399999999999E-2</v>
      </c>
      <c r="J4424">
        <v>0</v>
      </c>
      <c r="K4424">
        <v>2.7785000000000002E-3</v>
      </c>
      <c r="L4424">
        <v>5.0013000000000002E-3</v>
      </c>
      <c r="M4424">
        <v>0.97281720000000005</v>
      </c>
      <c r="O4424" t="str">
        <f>Table_Index[[#This Row],[ID]]&amp;Table_Index[[#This Row],[year]]</f>
        <v>93362003</v>
      </c>
      <c r="R4424" t="str">
        <f t="shared" si="188"/>
        <v/>
      </c>
    </row>
    <row r="4425" spans="1:18" x14ac:dyDescent="0.3">
      <c r="A4425">
        <v>9336</v>
      </c>
      <c r="B4425">
        <v>2003</v>
      </c>
      <c r="C4425">
        <v>3</v>
      </c>
      <c r="D4425">
        <v>0.19480520000000001</v>
      </c>
      <c r="E4425">
        <v>0</v>
      </c>
      <c r="F4425">
        <v>0.27272730000000001</v>
      </c>
      <c r="G4425">
        <v>8.1168799999999999E-2</v>
      </c>
      <c r="H4425">
        <v>0</v>
      </c>
      <c r="I4425">
        <v>0</v>
      </c>
      <c r="J4425">
        <v>0</v>
      </c>
      <c r="K4425">
        <v>0.1623377</v>
      </c>
      <c r="L4425">
        <v>0.25974029999999998</v>
      </c>
      <c r="M4425">
        <v>2.9220800000000002E-2</v>
      </c>
      <c r="O4425" t="str">
        <f>Table_Index[[#This Row],[ID]]&amp;Table_Index[[#This Row],[year]]</f>
        <v>93362003</v>
      </c>
      <c r="R4425" t="str">
        <f t="shared" si="188"/>
        <v/>
      </c>
    </row>
    <row r="4426" spans="1:18" x14ac:dyDescent="0.3">
      <c r="A4426">
        <v>9336</v>
      </c>
      <c r="B4426">
        <v>2003</v>
      </c>
      <c r="C4426">
        <v>4</v>
      </c>
      <c r="D4426">
        <v>0.105457</v>
      </c>
      <c r="E4426">
        <v>0.1004352</v>
      </c>
      <c r="F4426">
        <v>0.26782719999999999</v>
      </c>
      <c r="G4426">
        <v>0</v>
      </c>
      <c r="H4426">
        <v>0</v>
      </c>
      <c r="I4426">
        <v>0</v>
      </c>
      <c r="J4426">
        <v>0</v>
      </c>
      <c r="K4426">
        <v>0.30130570000000001</v>
      </c>
      <c r="L4426">
        <v>0.13391359999999999</v>
      </c>
      <c r="M4426">
        <v>9.1061299999999998E-2</v>
      </c>
      <c r="O4426" t="str">
        <f>Table_Index[[#This Row],[ID]]&amp;Table_Index[[#This Row],[year]]</f>
        <v>93362003</v>
      </c>
      <c r="R4426" t="str">
        <f t="shared" si="188"/>
        <v/>
      </c>
    </row>
    <row r="4427" spans="1:18" x14ac:dyDescent="0.3">
      <c r="A4427">
        <v>9336</v>
      </c>
      <c r="B4427">
        <v>2004</v>
      </c>
      <c r="C4427">
        <v>1</v>
      </c>
      <c r="D4427">
        <v>1.372E-3</v>
      </c>
      <c r="E4427">
        <v>9.7999999999999997E-4</v>
      </c>
      <c r="F4427">
        <v>2.8094000000000001E-3</v>
      </c>
      <c r="G4427">
        <v>2.7767999999999998E-3</v>
      </c>
      <c r="H4427">
        <v>2.9399999999999999E-4</v>
      </c>
      <c r="I4427">
        <v>5.8802000000000004E-3</v>
      </c>
      <c r="J4427">
        <v>0</v>
      </c>
      <c r="K4427">
        <v>0.98264470000000004</v>
      </c>
      <c r="L4427">
        <v>2.6134000000000001E-3</v>
      </c>
      <c r="M4427">
        <v>6.2940000000000001E-4</v>
      </c>
      <c r="O4427" t="str">
        <f>Table_Index[[#This Row],[ID]]&amp;Table_Index[[#This Row],[year]]</f>
        <v>93362004</v>
      </c>
      <c r="R4427" t="str">
        <f t="shared" si="188"/>
        <v/>
      </c>
    </row>
    <row r="4428" spans="1:18" x14ac:dyDescent="0.3">
      <c r="A4428">
        <v>9336</v>
      </c>
      <c r="B4428">
        <v>2004</v>
      </c>
      <c r="C4428">
        <v>2</v>
      </c>
      <c r="D4428">
        <v>3.8754900000000002E-2</v>
      </c>
      <c r="E4428">
        <v>0</v>
      </c>
      <c r="F4428">
        <v>0.1120623</v>
      </c>
      <c r="G4428">
        <v>4.7315200000000002E-2</v>
      </c>
      <c r="H4428">
        <v>4.98054E-2</v>
      </c>
      <c r="I4428">
        <v>0.49805440000000001</v>
      </c>
      <c r="J4428">
        <v>0.1494163</v>
      </c>
      <c r="K4428">
        <v>2.49027E-2</v>
      </c>
      <c r="L4428">
        <v>5.4786000000000001E-2</v>
      </c>
      <c r="M4428">
        <v>2.49027E-2</v>
      </c>
      <c r="O4428" t="str">
        <f>Table_Index[[#This Row],[ID]]&amp;Table_Index[[#This Row],[year]]</f>
        <v>93362004</v>
      </c>
      <c r="R4428" t="str">
        <f t="shared" si="188"/>
        <v/>
      </c>
    </row>
    <row r="4429" spans="1:18" x14ac:dyDescent="0.3">
      <c r="A4429">
        <v>9336</v>
      </c>
      <c r="B4429">
        <v>2004</v>
      </c>
      <c r="C4429">
        <v>3</v>
      </c>
      <c r="D4429">
        <v>6.1522E-3</v>
      </c>
      <c r="E4429">
        <v>0</v>
      </c>
      <c r="F4429">
        <v>3.3222E-3</v>
      </c>
      <c r="G4429">
        <v>2.1163000000000002E-3</v>
      </c>
      <c r="H4429">
        <v>2.9530000000000002E-4</v>
      </c>
      <c r="I4429">
        <v>0</v>
      </c>
      <c r="J4429">
        <v>0</v>
      </c>
      <c r="K4429">
        <v>0.98434880000000002</v>
      </c>
      <c r="L4429">
        <v>3.3960000000000001E-3</v>
      </c>
      <c r="M4429">
        <v>3.6910000000000003E-4</v>
      </c>
      <c r="O4429" t="str">
        <f>Table_Index[[#This Row],[ID]]&amp;Table_Index[[#This Row],[year]]</f>
        <v>93362004</v>
      </c>
      <c r="R4429" t="str">
        <f t="shared" si="188"/>
        <v/>
      </c>
    </row>
    <row r="4430" spans="1:18" x14ac:dyDescent="0.3">
      <c r="A4430">
        <v>9336</v>
      </c>
      <c r="B4430">
        <v>2004</v>
      </c>
      <c r="C4430">
        <v>4</v>
      </c>
      <c r="D4430">
        <v>0</v>
      </c>
      <c r="E4430">
        <v>0.14454980000000001</v>
      </c>
      <c r="F4430">
        <v>0.18957350000000001</v>
      </c>
      <c r="G4430">
        <v>0.26066349999999999</v>
      </c>
      <c r="H4430">
        <v>9.4786700000000002E-2</v>
      </c>
      <c r="I4430">
        <v>0.23696680000000001</v>
      </c>
      <c r="J4430">
        <v>0</v>
      </c>
      <c r="K4430">
        <v>4.9763000000000002E-2</v>
      </c>
      <c r="L4430">
        <v>0</v>
      </c>
      <c r="M4430">
        <v>2.3696700000000001E-2</v>
      </c>
      <c r="O4430" t="str">
        <f>Table_Index[[#This Row],[ID]]&amp;Table_Index[[#This Row],[year]]</f>
        <v>93362004</v>
      </c>
      <c r="R4430" t="str">
        <f t="shared" ref="R4430:R4493" si="189">RIGHT(P4430,4)</f>
        <v/>
      </c>
    </row>
    <row r="4431" spans="1:18" x14ac:dyDescent="0.3">
      <c r="A4431">
        <v>9337</v>
      </c>
      <c r="B4431">
        <v>2003</v>
      </c>
      <c r="C4431">
        <v>1</v>
      </c>
      <c r="D4431">
        <v>0.2257892</v>
      </c>
      <c r="E4431">
        <v>8.5607299999999997E-2</v>
      </c>
      <c r="F4431">
        <v>0.17121449999999999</v>
      </c>
      <c r="G4431">
        <v>0</v>
      </c>
      <c r="H4431">
        <v>6.2065299999999997E-2</v>
      </c>
      <c r="I4431">
        <v>0.34563929999999998</v>
      </c>
      <c r="J4431">
        <v>0</v>
      </c>
      <c r="K4431">
        <v>0.1070091</v>
      </c>
      <c r="L4431">
        <v>0</v>
      </c>
      <c r="M4431">
        <v>2.6752E-3</v>
      </c>
      <c r="O4431" t="str">
        <f>Table_Index[[#This Row],[ID]]&amp;Table_Index[[#This Row],[year]]</f>
        <v>93372003</v>
      </c>
      <c r="R4431" t="str">
        <f t="shared" si="189"/>
        <v/>
      </c>
    </row>
    <row r="4432" spans="1:18" x14ac:dyDescent="0.3">
      <c r="A4432">
        <v>9337</v>
      </c>
      <c r="B4432">
        <v>2003</v>
      </c>
      <c r="C4432">
        <v>2</v>
      </c>
      <c r="D4432">
        <v>3.7732E-3</v>
      </c>
      <c r="E4432">
        <v>0</v>
      </c>
      <c r="F4432">
        <v>5.9671000000000004E-3</v>
      </c>
      <c r="G4432">
        <v>1.0781E-3</v>
      </c>
      <c r="H4432">
        <v>2.4256999999999998E-3</v>
      </c>
      <c r="I4432">
        <v>0</v>
      </c>
      <c r="J4432">
        <v>0</v>
      </c>
      <c r="K4432">
        <v>0.59617169999999997</v>
      </c>
      <c r="L4432">
        <v>2.1561000000000002E-3</v>
      </c>
      <c r="M4432">
        <v>0.388428</v>
      </c>
      <c r="O4432" t="str">
        <f>Table_Index[[#This Row],[ID]]&amp;Table_Index[[#This Row],[year]]</f>
        <v>93372003</v>
      </c>
      <c r="R4432" t="str">
        <f t="shared" si="189"/>
        <v/>
      </c>
    </row>
    <row r="4433" spans="1:18" x14ac:dyDescent="0.3">
      <c r="A4433">
        <v>9337</v>
      </c>
      <c r="B4433">
        <v>2003</v>
      </c>
      <c r="C4433">
        <v>3</v>
      </c>
      <c r="D4433">
        <v>3.4617799999999997E-2</v>
      </c>
      <c r="E4433">
        <v>9.4786700000000002E-2</v>
      </c>
      <c r="F4433">
        <v>0</v>
      </c>
      <c r="G4433">
        <v>7.2120299999999998E-2</v>
      </c>
      <c r="H4433">
        <v>8.2423200000000002E-2</v>
      </c>
      <c r="I4433">
        <v>0.32969300000000001</v>
      </c>
      <c r="J4433">
        <v>0</v>
      </c>
      <c r="K4433">
        <v>0</v>
      </c>
      <c r="L4433">
        <v>0.37090459999999997</v>
      </c>
      <c r="M4433">
        <v>1.54544E-2</v>
      </c>
      <c r="O4433" t="str">
        <f>Table_Index[[#This Row],[ID]]&amp;Table_Index[[#This Row],[year]]</f>
        <v>93372003</v>
      </c>
      <c r="R4433" t="str">
        <f t="shared" si="189"/>
        <v/>
      </c>
    </row>
    <row r="4434" spans="1:18" x14ac:dyDescent="0.3">
      <c r="A4434">
        <v>9337</v>
      </c>
      <c r="B4434">
        <v>2003</v>
      </c>
      <c r="C4434">
        <v>4</v>
      </c>
      <c r="D4434">
        <v>9.6759999999999999E-4</v>
      </c>
      <c r="E4434">
        <v>9.9829999999999993E-4</v>
      </c>
      <c r="F4434">
        <v>1.843E-3</v>
      </c>
      <c r="G4434">
        <v>0</v>
      </c>
      <c r="H4434">
        <v>4.7458999999999999E-3</v>
      </c>
      <c r="I4434">
        <v>0</v>
      </c>
      <c r="J4434">
        <v>0</v>
      </c>
      <c r="K4434">
        <v>0.92152449999999997</v>
      </c>
      <c r="L4434">
        <v>0</v>
      </c>
      <c r="M4434">
        <v>6.9920700000000002E-2</v>
      </c>
      <c r="O4434" t="str">
        <f>Table_Index[[#This Row],[ID]]&amp;Table_Index[[#This Row],[year]]</f>
        <v>93372003</v>
      </c>
      <c r="R4434" t="str">
        <f t="shared" si="189"/>
        <v/>
      </c>
    </row>
    <row r="4435" spans="1:18" x14ac:dyDescent="0.3">
      <c r="A4435">
        <v>9337</v>
      </c>
      <c r="B4435">
        <v>2004</v>
      </c>
      <c r="C4435">
        <v>1</v>
      </c>
      <c r="D4435">
        <v>7.21025E-2</v>
      </c>
      <c r="E4435">
        <v>4.1240600000000002E-2</v>
      </c>
      <c r="F4435">
        <v>8.5861400000000004E-2</v>
      </c>
      <c r="G4435">
        <v>0.28610669999999999</v>
      </c>
      <c r="H4435">
        <v>3.7116499999999997E-2</v>
      </c>
      <c r="I4435">
        <v>0.18541589999999999</v>
      </c>
      <c r="J4435">
        <v>1.14482E-2</v>
      </c>
      <c r="K4435">
        <v>0.1572624</v>
      </c>
      <c r="L4435">
        <v>5.7240899999999997E-2</v>
      </c>
      <c r="M4435">
        <v>6.6204899999999997E-2</v>
      </c>
      <c r="O4435" t="str">
        <f>Table_Index[[#This Row],[ID]]&amp;Table_Index[[#This Row],[year]]</f>
        <v>93372004</v>
      </c>
      <c r="R4435" t="str">
        <f t="shared" si="189"/>
        <v/>
      </c>
    </row>
    <row r="4436" spans="1:18" x14ac:dyDescent="0.3">
      <c r="A4436">
        <v>9337</v>
      </c>
      <c r="B4436">
        <v>2004</v>
      </c>
      <c r="C4436">
        <v>2</v>
      </c>
      <c r="D4436">
        <v>2.5894999999999998E-3</v>
      </c>
      <c r="E4436">
        <v>4.496E-3</v>
      </c>
      <c r="F4436">
        <v>0</v>
      </c>
      <c r="G4436">
        <v>3.0227199999999999E-2</v>
      </c>
      <c r="H4436">
        <v>3.1235E-3</v>
      </c>
      <c r="I4436">
        <v>0</v>
      </c>
      <c r="J4436">
        <v>0</v>
      </c>
      <c r="K4436">
        <v>0.94652170000000002</v>
      </c>
      <c r="L4436">
        <v>1.2274999999999999E-2</v>
      </c>
      <c r="M4436">
        <v>7.672E-4</v>
      </c>
      <c r="O4436" t="str">
        <f>Table_Index[[#This Row],[ID]]&amp;Table_Index[[#This Row],[year]]</f>
        <v>93372004</v>
      </c>
      <c r="R4436" t="str">
        <f t="shared" si="189"/>
        <v/>
      </c>
    </row>
    <row r="4437" spans="1:18" x14ac:dyDescent="0.3">
      <c r="A4437">
        <v>9337</v>
      </c>
      <c r="B4437">
        <v>2004</v>
      </c>
      <c r="C4437">
        <v>3</v>
      </c>
      <c r="D4437">
        <v>6.2747000000000002E-3</v>
      </c>
      <c r="E4437">
        <v>2.2937000000000001E-3</v>
      </c>
      <c r="F4437">
        <v>1.23944E-2</v>
      </c>
      <c r="G4437">
        <v>3.7182999999999999E-3</v>
      </c>
      <c r="H4437">
        <v>2.5822000000000002E-3</v>
      </c>
      <c r="I4437">
        <v>0</v>
      </c>
      <c r="J4437">
        <v>0</v>
      </c>
      <c r="K4437">
        <v>0.95572809999999997</v>
      </c>
      <c r="L4437">
        <v>1.32902E-2</v>
      </c>
      <c r="M4437">
        <v>3.7182999999999999E-3</v>
      </c>
      <c r="O4437" t="str">
        <f>Table_Index[[#This Row],[ID]]&amp;Table_Index[[#This Row],[year]]</f>
        <v>93372004</v>
      </c>
      <c r="R4437" t="str">
        <f t="shared" si="189"/>
        <v/>
      </c>
    </row>
    <row r="4438" spans="1:18" x14ac:dyDescent="0.3">
      <c r="A4438">
        <v>9337</v>
      </c>
      <c r="B4438">
        <v>2004</v>
      </c>
      <c r="C4438">
        <v>4</v>
      </c>
      <c r="D4438">
        <v>9.8625199999999996E-2</v>
      </c>
      <c r="E4438">
        <v>0.1210104</v>
      </c>
      <c r="F4438">
        <v>0.2169297</v>
      </c>
      <c r="G4438">
        <v>0.46662769999999998</v>
      </c>
      <c r="H4438">
        <v>0</v>
      </c>
      <c r="I4438">
        <v>0</v>
      </c>
      <c r="J4438">
        <v>0</v>
      </c>
      <c r="K4438">
        <v>8.1348599999999993E-2</v>
      </c>
      <c r="L4438">
        <v>0</v>
      </c>
      <c r="M4438">
        <v>1.5458299999999999E-2</v>
      </c>
      <c r="O4438" t="str">
        <f>Table_Index[[#This Row],[ID]]&amp;Table_Index[[#This Row],[year]]</f>
        <v>93372004</v>
      </c>
      <c r="R4438" t="str">
        <f t="shared" si="189"/>
        <v/>
      </c>
    </row>
    <row r="4439" spans="1:18" x14ac:dyDescent="0.3">
      <c r="A4439">
        <v>9338</v>
      </c>
      <c r="B4439">
        <v>2003</v>
      </c>
      <c r="C4439">
        <v>1</v>
      </c>
      <c r="D4439">
        <v>0</v>
      </c>
      <c r="E4439">
        <v>0</v>
      </c>
      <c r="F4439">
        <v>0.67768600000000001</v>
      </c>
      <c r="G4439">
        <v>0</v>
      </c>
      <c r="H4439">
        <v>0</v>
      </c>
      <c r="I4439">
        <v>0</v>
      </c>
      <c r="J4439">
        <v>0</v>
      </c>
      <c r="K4439">
        <v>0.14876030000000001</v>
      </c>
      <c r="L4439">
        <v>0.17355370000000001</v>
      </c>
      <c r="M4439">
        <v>0</v>
      </c>
      <c r="O4439" t="str">
        <f>Table_Index[[#This Row],[ID]]&amp;Table_Index[[#This Row],[year]]</f>
        <v>93382003</v>
      </c>
      <c r="R4439" t="str">
        <f t="shared" si="189"/>
        <v/>
      </c>
    </row>
    <row r="4440" spans="1:18" x14ac:dyDescent="0.3">
      <c r="A4440">
        <v>9338</v>
      </c>
      <c r="B4440">
        <v>2003</v>
      </c>
      <c r="C4440">
        <v>2</v>
      </c>
      <c r="D4440">
        <v>0.61041820000000002</v>
      </c>
      <c r="E4440">
        <v>0</v>
      </c>
      <c r="F4440">
        <v>0.33015410000000001</v>
      </c>
      <c r="G4440">
        <v>2.64123E-2</v>
      </c>
      <c r="H4440">
        <v>0</v>
      </c>
      <c r="I4440">
        <v>0</v>
      </c>
      <c r="J4440">
        <v>0</v>
      </c>
      <c r="K4440">
        <v>0</v>
      </c>
      <c r="L4440">
        <v>0</v>
      </c>
      <c r="M4440">
        <v>3.30154E-2</v>
      </c>
      <c r="O4440" t="str">
        <f>Table_Index[[#This Row],[ID]]&amp;Table_Index[[#This Row],[year]]</f>
        <v>93382003</v>
      </c>
      <c r="R4440" t="str">
        <f t="shared" si="189"/>
        <v/>
      </c>
    </row>
    <row r="4441" spans="1:18" x14ac:dyDescent="0.3">
      <c r="A4441">
        <v>9338</v>
      </c>
      <c r="B4441">
        <v>2003</v>
      </c>
      <c r="C4441">
        <v>3</v>
      </c>
      <c r="D4441">
        <v>0.27303759999999999</v>
      </c>
      <c r="E4441">
        <v>0</v>
      </c>
      <c r="F4441">
        <v>0.57337890000000002</v>
      </c>
      <c r="G4441">
        <v>0</v>
      </c>
      <c r="H4441">
        <v>0</v>
      </c>
      <c r="I4441">
        <v>0</v>
      </c>
      <c r="J4441">
        <v>0</v>
      </c>
      <c r="K4441">
        <v>0</v>
      </c>
      <c r="L4441">
        <v>0.1365188</v>
      </c>
      <c r="M4441">
        <v>1.7064800000000001E-2</v>
      </c>
      <c r="O4441" t="str">
        <f>Table_Index[[#This Row],[ID]]&amp;Table_Index[[#This Row],[year]]</f>
        <v>93382003</v>
      </c>
      <c r="R4441" t="str">
        <f t="shared" si="189"/>
        <v/>
      </c>
    </row>
    <row r="4442" spans="1:18" x14ac:dyDescent="0.3">
      <c r="A4442">
        <v>9338</v>
      </c>
      <c r="B4442">
        <v>2003</v>
      </c>
      <c r="C4442">
        <v>4</v>
      </c>
      <c r="D4442">
        <v>0.39183669999999998</v>
      </c>
      <c r="E4442">
        <v>0.1142857</v>
      </c>
      <c r="F4442">
        <v>0.39183669999999998</v>
      </c>
      <c r="G4442">
        <v>0</v>
      </c>
      <c r="H4442">
        <v>0</v>
      </c>
      <c r="I4442">
        <v>0</v>
      </c>
      <c r="J4442">
        <v>0</v>
      </c>
      <c r="K4442">
        <v>0</v>
      </c>
      <c r="L4442">
        <v>8.1632700000000002E-2</v>
      </c>
      <c r="M4442">
        <v>2.0408200000000001E-2</v>
      </c>
      <c r="O4442" t="str">
        <f>Table_Index[[#This Row],[ID]]&amp;Table_Index[[#This Row],[year]]</f>
        <v>93382003</v>
      </c>
      <c r="R4442" t="str">
        <f t="shared" si="189"/>
        <v/>
      </c>
    </row>
    <row r="4443" spans="1:18" x14ac:dyDescent="0.3">
      <c r="A4443">
        <v>9338</v>
      </c>
      <c r="B4443">
        <v>2004</v>
      </c>
      <c r="C4443">
        <v>1</v>
      </c>
      <c r="D4443">
        <v>0.35172949999999997</v>
      </c>
      <c r="E4443">
        <v>9.3725900000000001E-2</v>
      </c>
      <c r="F4443">
        <v>0.20084109999999999</v>
      </c>
      <c r="G4443">
        <v>0.25272509999999998</v>
      </c>
      <c r="H4443">
        <v>0</v>
      </c>
      <c r="I4443">
        <v>0</v>
      </c>
      <c r="J4443">
        <v>7.0294400000000007E-2</v>
      </c>
      <c r="K4443">
        <v>0</v>
      </c>
      <c r="L4443">
        <v>0</v>
      </c>
      <c r="M4443">
        <v>3.0684099999999999E-2</v>
      </c>
      <c r="O4443" t="str">
        <f>Table_Index[[#This Row],[ID]]&amp;Table_Index[[#This Row],[year]]</f>
        <v>93382004</v>
      </c>
      <c r="R4443" t="str">
        <f t="shared" si="189"/>
        <v/>
      </c>
    </row>
    <row r="4444" spans="1:18" x14ac:dyDescent="0.3">
      <c r="A4444">
        <v>9338</v>
      </c>
      <c r="B4444">
        <v>2004</v>
      </c>
      <c r="C4444">
        <v>2</v>
      </c>
      <c r="D4444">
        <v>0.47393370000000001</v>
      </c>
      <c r="E4444">
        <v>9.4786700000000002E-2</v>
      </c>
      <c r="F4444">
        <v>0.1263823</v>
      </c>
      <c r="G4444">
        <v>0.164297</v>
      </c>
      <c r="H4444">
        <v>0.1327014</v>
      </c>
      <c r="I4444">
        <v>0</v>
      </c>
      <c r="J4444">
        <v>0</v>
      </c>
      <c r="K4444">
        <v>0</v>
      </c>
      <c r="L4444">
        <v>0</v>
      </c>
      <c r="M4444">
        <v>7.8989000000000004E-3</v>
      </c>
      <c r="O4444" t="str">
        <f>Table_Index[[#This Row],[ID]]&amp;Table_Index[[#This Row],[year]]</f>
        <v>93382004</v>
      </c>
      <c r="R4444" t="str">
        <f t="shared" si="189"/>
        <v/>
      </c>
    </row>
    <row r="4445" spans="1:18" x14ac:dyDescent="0.3">
      <c r="A4445">
        <v>9338</v>
      </c>
      <c r="B4445">
        <v>2004</v>
      </c>
      <c r="C4445">
        <v>3</v>
      </c>
      <c r="D4445">
        <v>0.48701299999999997</v>
      </c>
      <c r="E4445">
        <v>0.14610390000000001</v>
      </c>
      <c r="F4445">
        <v>0.1850649</v>
      </c>
      <c r="G4445">
        <v>0</v>
      </c>
      <c r="H4445">
        <v>0.1623377</v>
      </c>
      <c r="I4445">
        <v>0</v>
      </c>
      <c r="J4445">
        <v>0</v>
      </c>
      <c r="K4445">
        <v>0</v>
      </c>
      <c r="L4445">
        <v>0</v>
      </c>
      <c r="M4445">
        <v>1.9480500000000001E-2</v>
      </c>
      <c r="O4445" t="str">
        <f>Table_Index[[#This Row],[ID]]&amp;Table_Index[[#This Row],[year]]</f>
        <v>93382004</v>
      </c>
      <c r="R4445" t="str">
        <f t="shared" si="189"/>
        <v/>
      </c>
    </row>
    <row r="4446" spans="1:18" x14ac:dyDescent="0.3">
      <c r="A4446">
        <v>9338</v>
      </c>
      <c r="B4446">
        <v>2004</v>
      </c>
      <c r="C4446">
        <v>4</v>
      </c>
      <c r="D4446">
        <v>0</v>
      </c>
      <c r="E4446">
        <v>0.54298639999999998</v>
      </c>
      <c r="F4446">
        <v>0</v>
      </c>
      <c r="G4446">
        <v>0.27149319999999999</v>
      </c>
      <c r="H4446">
        <v>0</v>
      </c>
      <c r="I4446">
        <v>0</v>
      </c>
      <c r="J4446">
        <v>0</v>
      </c>
      <c r="K4446">
        <v>0.16289590000000001</v>
      </c>
      <c r="L4446">
        <v>0</v>
      </c>
      <c r="M4446">
        <v>2.2624399999999999E-2</v>
      </c>
      <c r="O4446" t="str">
        <f>Table_Index[[#This Row],[ID]]&amp;Table_Index[[#This Row],[year]]</f>
        <v>93382004</v>
      </c>
      <c r="R4446" t="str">
        <f t="shared" si="189"/>
        <v/>
      </c>
    </row>
    <row r="4447" spans="1:18" x14ac:dyDescent="0.3">
      <c r="A4447">
        <v>9339</v>
      </c>
      <c r="B4447">
        <v>2003</v>
      </c>
      <c r="C4447">
        <v>1</v>
      </c>
      <c r="D4447">
        <v>1.4804E-3</v>
      </c>
      <c r="E4447">
        <v>2.1583600000000001E-2</v>
      </c>
      <c r="F4447">
        <v>4.7371000000000002E-3</v>
      </c>
      <c r="G4447">
        <v>0</v>
      </c>
      <c r="H4447">
        <v>2.5462000000000002E-3</v>
      </c>
      <c r="I4447">
        <v>5.3293000000000004E-3</v>
      </c>
      <c r="J4447">
        <v>1.0007200000000001E-2</v>
      </c>
      <c r="K4447">
        <v>0.95025990000000005</v>
      </c>
      <c r="L4447">
        <v>3.9081000000000003E-3</v>
      </c>
      <c r="M4447">
        <v>1.4799999999999999E-4</v>
      </c>
      <c r="O4447" t="str">
        <f>Table_Index[[#This Row],[ID]]&amp;Table_Index[[#This Row],[year]]</f>
        <v>93392003</v>
      </c>
      <c r="R4447" t="str">
        <f t="shared" si="189"/>
        <v/>
      </c>
    </row>
    <row r="4448" spans="1:18" x14ac:dyDescent="0.3">
      <c r="A4448">
        <v>9339</v>
      </c>
      <c r="B4448">
        <v>2003</v>
      </c>
      <c r="C4448">
        <v>2</v>
      </c>
      <c r="D4448">
        <v>3.9995999999999999E-3</v>
      </c>
      <c r="E4448">
        <v>1.0946E-3</v>
      </c>
      <c r="F4448">
        <v>3.7891000000000001E-3</v>
      </c>
      <c r="G4448">
        <v>1.684E-3</v>
      </c>
      <c r="H4448">
        <v>3.0312999999999998E-3</v>
      </c>
      <c r="I4448">
        <v>5.6836999999999999E-3</v>
      </c>
      <c r="J4448">
        <v>5.8941999999999996E-3</v>
      </c>
      <c r="K4448">
        <v>0.97064150000000005</v>
      </c>
      <c r="L4448">
        <v>1.684E-3</v>
      </c>
      <c r="M4448">
        <v>2.4979999999999998E-3</v>
      </c>
      <c r="O4448" t="str">
        <f>Table_Index[[#This Row],[ID]]&amp;Table_Index[[#This Row],[year]]</f>
        <v>93392003</v>
      </c>
      <c r="R4448" t="str">
        <f t="shared" si="189"/>
        <v/>
      </c>
    </row>
    <row r="4449" spans="1:18" x14ac:dyDescent="0.3">
      <c r="A4449">
        <v>9339</v>
      </c>
      <c r="B4449">
        <v>2003</v>
      </c>
      <c r="C4449">
        <v>3</v>
      </c>
      <c r="D4449">
        <v>1.961E-4</v>
      </c>
      <c r="E4449">
        <v>5.705E-3</v>
      </c>
      <c r="F4449">
        <v>1.8718999999999999E-3</v>
      </c>
      <c r="G4449">
        <v>4.2341000000000002E-3</v>
      </c>
      <c r="H4449">
        <v>8.3569999999999998E-4</v>
      </c>
      <c r="I4449">
        <v>1.47081E-2</v>
      </c>
      <c r="J4449">
        <v>7.1311999999999999E-3</v>
      </c>
      <c r="K4449">
        <v>0.94465980000000005</v>
      </c>
      <c r="L4449">
        <v>1.8942199999999999E-2</v>
      </c>
      <c r="M4449">
        <v>1.7159E-3</v>
      </c>
      <c r="O4449" t="str">
        <f>Table_Index[[#This Row],[ID]]&amp;Table_Index[[#This Row],[year]]</f>
        <v>93392003</v>
      </c>
      <c r="R4449" t="str">
        <f t="shared" si="189"/>
        <v/>
      </c>
    </row>
    <row r="4450" spans="1:18" x14ac:dyDescent="0.3">
      <c r="A4450">
        <v>9339</v>
      </c>
      <c r="B4450">
        <v>2003</v>
      </c>
      <c r="C4450">
        <v>4</v>
      </c>
      <c r="D4450">
        <v>8.9740000000000002E-4</v>
      </c>
      <c r="E4450">
        <v>3.4749E-3</v>
      </c>
      <c r="F4450">
        <v>0</v>
      </c>
      <c r="G4450">
        <v>0</v>
      </c>
      <c r="H4450">
        <v>0</v>
      </c>
      <c r="I4450">
        <v>3.0216000000000002E-3</v>
      </c>
      <c r="J4450">
        <v>4.0489999999999996E-3</v>
      </c>
      <c r="K4450">
        <v>0.95377820000000002</v>
      </c>
      <c r="L4450">
        <v>3.6259999999999999E-3</v>
      </c>
      <c r="M4450">
        <v>3.1153E-2</v>
      </c>
      <c r="O4450" t="str">
        <f>Table_Index[[#This Row],[ID]]&amp;Table_Index[[#This Row],[year]]</f>
        <v>93392003</v>
      </c>
      <c r="R4450" t="str">
        <f t="shared" si="189"/>
        <v/>
      </c>
    </row>
    <row r="4451" spans="1:18" x14ac:dyDescent="0.3">
      <c r="A4451">
        <v>9339</v>
      </c>
      <c r="B4451">
        <v>2004</v>
      </c>
      <c r="C4451">
        <v>1</v>
      </c>
      <c r="D4451">
        <v>0</v>
      </c>
      <c r="E4451">
        <v>3.0360999999999999E-3</v>
      </c>
      <c r="F4451">
        <v>5.2046999999999996E-3</v>
      </c>
      <c r="G4451">
        <v>5.3851599999999999E-2</v>
      </c>
      <c r="H4451">
        <v>3.0290999999999998E-3</v>
      </c>
      <c r="I4451">
        <v>2.3681299999999999E-2</v>
      </c>
      <c r="J4451">
        <v>2.9673700000000001E-2</v>
      </c>
      <c r="K4451">
        <v>0.87866670000000002</v>
      </c>
      <c r="L4451">
        <v>1.7348999999999999E-3</v>
      </c>
      <c r="M4451">
        <v>1.1218999999999999E-3</v>
      </c>
      <c r="O4451" t="str">
        <f>Table_Index[[#This Row],[ID]]&amp;Table_Index[[#This Row],[year]]</f>
        <v>93392004</v>
      </c>
      <c r="R4451" t="str">
        <f t="shared" si="189"/>
        <v/>
      </c>
    </row>
    <row r="4452" spans="1:18" x14ac:dyDescent="0.3">
      <c r="A4452">
        <v>9339</v>
      </c>
      <c r="B4452">
        <v>2004</v>
      </c>
      <c r="C4452">
        <v>2</v>
      </c>
      <c r="D4452">
        <v>1.2999E-2</v>
      </c>
      <c r="E4452">
        <v>7.8879999999999992E-3</v>
      </c>
      <c r="F4452">
        <v>4.3531999999999998E-3</v>
      </c>
      <c r="G4452">
        <v>1.4863599999999999E-2</v>
      </c>
      <c r="H4452">
        <v>1.3929999999999999E-3</v>
      </c>
      <c r="I4452">
        <v>2.1113E-2</v>
      </c>
      <c r="J4452">
        <v>6.7562000000000004E-3</v>
      </c>
      <c r="K4452">
        <v>0.87063290000000004</v>
      </c>
      <c r="L4452">
        <v>1.7413000000000001E-3</v>
      </c>
      <c r="M4452">
        <v>5.8259900000000003E-2</v>
      </c>
      <c r="O4452" t="str">
        <f>Table_Index[[#This Row],[ID]]&amp;Table_Index[[#This Row],[year]]</f>
        <v>93392004</v>
      </c>
      <c r="R4452" t="str">
        <f t="shared" si="189"/>
        <v/>
      </c>
    </row>
    <row r="4453" spans="1:18" x14ac:dyDescent="0.3">
      <c r="A4453">
        <v>9339</v>
      </c>
      <c r="B4453">
        <v>2004</v>
      </c>
      <c r="C4453">
        <v>3</v>
      </c>
      <c r="D4453">
        <v>4.3372399999999998E-2</v>
      </c>
      <c r="E4453">
        <v>1.2016499999999999E-2</v>
      </c>
      <c r="F4453">
        <v>5.9205500000000001E-2</v>
      </c>
      <c r="G4453">
        <v>0</v>
      </c>
      <c r="H4453">
        <v>3.76137E-2</v>
      </c>
      <c r="I4453">
        <v>0</v>
      </c>
      <c r="J4453">
        <v>0</v>
      </c>
      <c r="K4453">
        <v>1.8310799999999999E-2</v>
      </c>
      <c r="L4453">
        <v>2.7237399999999998E-2</v>
      </c>
      <c r="M4453">
        <v>0.8022437</v>
      </c>
      <c r="O4453" t="str">
        <f>Table_Index[[#This Row],[ID]]&amp;Table_Index[[#This Row],[year]]</f>
        <v>93392004</v>
      </c>
      <c r="R4453" t="str">
        <f t="shared" si="189"/>
        <v/>
      </c>
    </row>
    <row r="4454" spans="1:18" x14ac:dyDescent="0.3">
      <c r="A4454">
        <v>9339</v>
      </c>
      <c r="B4454">
        <v>2004</v>
      </c>
      <c r="C4454">
        <v>4</v>
      </c>
      <c r="D4454">
        <v>0.2257518</v>
      </c>
      <c r="E4454">
        <v>3.7510300000000003E-2</v>
      </c>
      <c r="F4454">
        <v>7.5020600000000007E-2</v>
      </c>
      <c r="G4454">
        <v>0.48513709999999999</v>
      </c>
      <c r="H4454">
        <v>3.0008300000000002E-2</v>
      </c>
      <c r="I4454">
        <v>0</v>
      </c>
      <c r="J4454">
        <v>0</v>
      </c>
      <c r="K4454">
        <v>5.8216499999999997E-2</v>
      </c>
      <c r="L4454">
        <v>7.9521900000000006E-2</v>
      </c>
      <c r="M4454">
        <v>8.8333999999999999E-3</v>
      </c>
      <c r="O4454" t="str">
        <f>Table_Index[[#This Row],[ID]]&amp;Table_Index[[#This Row],[year]]</f>
        <v>93392004</v>
      </c>
      <c r="R4454" t="str">
        <f t="shared" si="189"/>
        <v/>
      </c>
    </row>
    <row r="4455" spans="1:18" x14ac:dyDescent="0.3">
      <c r="A4455">
        <v>9340</v>
      </c>
      <c r="B4455">
        <v>2003</v>
      </c>
      <c r="C4455">
        <v>1</v>
      </c>
      <c r="D4455">
        <v>8.1450900000000007E-2</v>
      </c>
      <c r="E4455">
        <v>0.1274884</v>
      </c>
      <c r="F4455">
        <v>0.29747299999999999</v>
      </c>
      <c r="G4455">
        <v>8.6762999999999996E-3</v>
      </c>
      <c r="H4455">
        <v>0</v>
      </c>
      <c r="I4455">
        <v>0</v>
      </c>
      <c r="J4455">
        <v>0.2352465</v>
      </c>
      <c r="K4455">
        <v>8.4992300000000007E-2</v>
      </c>
      <c r="L4455">
        <v>0.15581919999999999</v>
      </c>
      <c r="M4455">
        <v>8.8534000000000009E-3</v>
      </c>
      <c r="O4455" t="str">
        <f>Table_Index[[#This Row],[ID]]&amp;Table_Index[[#This Row],[year]]</f>
        <v>93402003</v>
      </c>
      <c r="R4455" t="str">
        <f t="shared" si="189"/>
        <v/>
      </c>
    </row>
    <row r="4456" spans="1:18" x14ac:dyDescent="0.3">
      <c r="A4456">
        <v>9340</v>
      </c>
      <c r="B4456">
        <v>2003</v>
      </c>
      <c r="C4456">
        <v>2</v>
      </c>
      <c r="D4456">
        <v>3.2518699999999998E-2</v>
      </c>
      <c r="E4456">
        <v>1.90999E-2</v>
      </c>
      <c r="F4456">
        <v>3.0119E-2</v>
      </c>
      <c r="G4456">
        <v>0</v>
      </c>
      <c r="H4456">
        <v>0</v>
      </c>
      <c r="I4456">
        <v>0</v>
      </c>
      <c r="J4456">
        <v>8.2275999999999998E-3</v>
      </c>
      <c r="K4456">
        <v>8.2275999999999998E-3</v>
      </c>
      <c r="L4456">
        <v>1.8512199999999999E-2</v>
      </c>
      <c r="M4456">
        <v>0.88329489999999999</v>
      </c>
      <c r="O4456" t="str">
        <f>Table_Index[[#This Row],[ID]]&amp;Table_Index[[#This Row],[year]]</f>
        <v>93402003</v>
      </c>
      <c r="R4456" t="str">
        <f t="shared" si="189"/>
        <v/>
      </c>
    </row>
    <row r="4457" spans="1:18" x14ac:dyDescent="0.3">
      <c r="A4457">
        <v>9340</v>
      </c>
      <c r="B4457">
        <v>2003</v>
      </c>
      <c r="C4457">
        <v>3</v>
      </c>
      <c r="D4457">
        <v>0</v>
      </c>
      <c r="E4457">
        <v>6.8062800000000007E-2</v>
      </c>
      <c r="F4457">
        <v>0.22513089999999999</v>
      </c>
      <c r="G4457">
        <v>7.8534000000000007E-2</v>
      </c>
      <c r="H4457">
        <v>0.2094241</v>
      </c>
      <c r="I4457">
        <v>0</v>
      </c>
      <c r="J4457">
        <v>0</v>
      </c>
      <c r="K4457">
        <v>0.104712</v>
      </c>
      <c r="L4457">
        <v>0.2094241</v>
      </c>
      <c r="M4457">
        <v>0.104712</v>
      </c>
      <c r="O4457" t="str">
        <f>Table_Index[[#This Row],[ID]]&amp;Table_Index[[#This Row],[year]]</f>
        <v>93402003</v>
      </c>
      <c r="R4457" t="str">
        <f t="shared" si="189"/>
        <v/>
      </c>
    </row>
    <row r="4458" spans="1:18" x14ac:dyDescent="0.3">
      <c r="A4458">
        <v>9340</v>
      </c>
      <c r="B4458">
        <v>2003</v>
      </c>
      <c r="C4458">
        <v>4</v>
      </c>
      <c r="D4458">
        <v>1.153E-2</v>
      </c>
      <c r="E4458">
        <v>3.8625600000000003E-2</v>
      </c>
      <c r="F4458">
        <v>2.30601E-2</v>
      </c>
      <c r="G4458">
        <v>0</v>
      </c>
      <c r="H4458">
        <v>0</v>
      </c>
      <c r="I4458">
        <v>0</v>
      </c>
      <c r="J4458">
        <v>3.4590099999999999E-2</v>
      </c>
      <c r="K4458">
        <v>1.153E-2</v>
      </c>
      <c r="L4458">
        <v>1.09535E-2</v>
      </c>
      <c r="M4458">
        <v>0.8697106</v>
      </c>
      <c r="O4458" t="str">
        <f>Table_Index[[#This Row],[ID]]&amp;Table_Index[[#This Row],[year]]</f>
        <v>93402003</v>
      </c>
      <c r="R4458" t="str">
        <f t="shared" si="189"/>
        <v/>
      </c>
    </row>
    <row r="4459" spans="1:18" x14ac:dyDescent="0.3">
      <c r="A4459">
        <v>9340</v>
      </c>
      <c r="B4459">
        <v>2004</v>
      </c>
      <c r="C4459">
        <v>1</v>
      </c>
      <c r="D4459">
        <v>3.7083100000000001E-2</v>
      </c>
      <c r="E4459">
        <v>5.0816999999999998E-3</v>
      </c>
      <c r="F4459">
        <v>9.6795000000000006E-3</v>
      </c>
      <c r="G4459">
        <v>0.31276730000000003</v>
      </c>
      <c r="H4459">
        <v>5.4447000000000002E-3</v>
      </c>
      <c r="I4459">
        <v>0</v>
      </c>
      <c r="J4459">
        <v>1.33092E-2</v>
      </c>
      <c r="K4459">
        <v>2.4199E-3</v>
      </c>
      <c r="L4459">
        <v>7.2595999999999997E-3</v>
      </c>
      <c r="M4459">
        <v>0.60695489999999996</v>
      </c>
      <c r="O4459" t="str">
        <f>Table_Index[[#This Row],[ID]]&amp;Table_Index[[#This Row],[year]]</f>
        <v>93402004</v>
      </c>
      <c r="R4459" t="str">
        <f t="shared" si="189"/>
        <v/>
      </c>
    </row>
    <row r="4460" spans="1:18" x14ac:dyDescent="0.3">
      <c r="A4460">
        <v>9340</v>
      </c>
      <c r="B4460">
        <v>2004</v>
      </c>
      <c r="C4460">
        <v>2</v>
      </c>
      <c r="D4460">
        <v>0</v>
      </c>
      <c r="E4460">
        <v>1.5303999999999999E-3</v>
      </c>
      <c r="F4460">
        <v>9.8740000000000004E-4</v>
      </c>
      <c r="G4460">
        <v>3.5544999999999999E-3</v>
      </c>
      <c r="H4460">
        <v>0</v>
      </c>
      <c r="I4460">
        <v>1.3576E-3</v>
      </c>
      <c r="J4460">
        <v>2.9621000000000001E-3</v>
      </c>
      <c r="K4460">
        <v>0.98835859999999998</v>
      </c>
      <c r="L4460">
        <v>1.0861E-3</v>
      </c>
      <c r="M4460">
        <v>1.6330000000000001E-4</v>
      </c>
      <c r="O4460" t="str">
        <f>Table_Index[[#This Row],[ID]]&amp;Table_Index[[#This Row],[year]]</f>
        <v>93402004</v>
      </c>
      <c r="R4460" t="str">
        <f t="shared" si="189"/>
        <v/>
      </c>
    </row>
    <row r="4461" spans="1:18" x14ac:dyDescent="0.3">
      <c r="A4461">
        <v>9340</v>
      </c>
      <c r="B4461">
        <v>2004</v>
      </c>
      <c r="C4461">
        <v>3</v>
      </c>
      <c r="D4461">
        <v>2.3812999999999998E-3</v>
      </c>
      <c r="E4461">
        <v>2.3295E-3</v>
      </c>
      <c r="F4461">
        <v>4.4519E-3</v>
      </c>
      <c r="G4461">
        <v>2.9765999999999998E-3</v>
      </c>
      <c r="H4461">
        <v>2.5883E-3</v>
      </c>
      <c r="I4461">
        <v>0</v>
      </c>
      <c r="J4461">
        <v>9.3179999999999999E-4</v>
      </c>
      <c r="K4461">
        <v>0.98356410000000005</v>
      </c>
      <c r="L4461">
        <v>0</v>
      </c>
      <c r="M4461">
        <v>7.7649999999999996E-4</v>
      </c>
      <c r="O4461" t="str">
        <f>Table_Index[[#This Row],[ID]]&amp;Table_Index[[#This Row],[year]]</f>
        <v>93402004</v>
      </c>
      <c r="R4461" t="str">
        <f t="shared" si="189"/>
        <v/>
      </c>
    </row>
    <row r="4462" spans="1:18" x14ac:dyDescent="0.3">
      <c r="A4462">
        <v>9340</v>
      </c>
      <c r="B4462">
        <v>2004</v>
      </c>
      <c r="C4462">
        <v>4</v>
      </c>
      <c r="D4462">
        <v>0.33519149999999998</v>
      </c>
      <c r="E4462">
        <v>3.0162700000000001E-2</v>
      </c>
      <c r="F4462">
        <v>0.1340565</v>
      </c>
      <c r="G4462">
        <v>0.14969640000000001</v>
      </c>
      <c r="H4462">
        <v>0</v>
      </c>
      <c r="I4462">
        <v>0.18991340000000001</v>
      </c>
      <c r="J4462">
        <v>2.68113E-2</v>
      </c>
      <c r="K4462">
        <v>4.4685500000000003E-2</v>
      </c>
      <c r="L4462">
        <v>7.3731099999999994E-2</v>
      </c>
      <c r="M4462">
        <v>1.5751600000000001E-2</v>
      </c>
      <c r="O4462" t="str">
        <f>Table_Index[[#This Row],[ID]]&amp;Table_Index[[#This Row],[year]]</f>
        <v>93402004</v>
      </c>
      <c r="R4462" t="str">
        <f t="shared" si="189"/>
        <v/>
      </c>
    </row>
    <row r="4463" spans="1:18" x14ac:dyDescent="0.3">
      <c r="A4463">
        <v>9341</v>
      </c>
      <c r="B4463">
        <v>2003</v>
      </c>
      <c r="C4463">
        <v>1</v>
      </c>
      <c r="D4463">
        <v>0</v>
      </c>
      <c r="E4463">
        <v>0</v>
      </c>
      <c r="F4463">
        <v>0.37004409999999999</v>
      </c>
      <c r="G4463">
        <v>0.13215859999999999</v>
      </c>
      <c r="H4463">
        <v>0</v>
      </c>
      <c r="I4463">
        <v>0</v>
      </c>
      <c r="J4463">
        <v>0</v>
      </c>
      <c r="K4463">
        <v>7.9295199999999996E-2</v>
      </c>
      <c r="L4463">
        <v>0.41850219999999999</v>
      </c>
      <c r="M4463">
        <v>0</v>
      </c>
      <c r="O4463" t="str">
        <f>Table_Index[[#This Row],[ID]]&amp;Table_Index[[#This Row],[year]]</f>
        <v>93412003</v>
      </c>
      <c r="R4463" t="str">
        <f t="shared" si="189"/>
        <v/>
      </c>
    </row>
    <row r="4464" spans="1:18" x14ac:dyDescent="0.3">
      <c r="A4464">
        <v>9341</v>
      </c>
      <c r="B4464">
        <v>2003</v>
      </c>
      <c r="C4464">
        <v>2</v>
      </c>
      <c r="D4464">
        <v>7.0363999999999999E-3</v>
      </c>
      <c r="E4464">
        <v>4.3978000000000003E-3</v>
      </c>
      <c r="F4464">
        <v>6.0591000000000004E-3</v>
      </c>
      <c r="G4464">
        <v>2.4429999999999998E-4</v>
      </c>
      <c r="H4464">
        <v>0</v>
      </c>
      <c r="I4464">
        <v>0</v>
      </c>
      <c r="J4464">
        <v>0</v>
      </c>
      <c r="K4464">
        <v>0.97727830000000004</v>
      </c>
      <c r="L4464">
        <v>4.4955000000000004E-3</v>
      </c>
      <c r="M4464">
        <v>4.8859999999999995E-4</v>
      </c>
      <c r="O4464" t="str">
        <f>Table_Index[[#This Row],[ID]]&amp;Table_Index[[#This Row],[year]]</f>
        <v>93412003</v>
      </c>
      <c r="R4464" t="str">
        <f t="shared" si="189"/>
        <v/>
      </c>
    </row>
    <row r="4465" spans="1:18" x14ac:dyDescent="0.3">
      <c r="A4465">
        <v>9341</v>
      </c>
      <c r="B4465">
        <v>2003</v>
      </c>
      <c r="C4465">
        <v>3</v>
      </c>
      <c r="D4465">
        <v>0.2875817</v>
      </c>
      <c r="E4465">
        <v>0</v>
      </c>
      <c r="F4465">
        <v>0.41176469999999998</v>
      </c>
      <c r="G4465">
        <v>0</v>
      </c>
      <c r="H4465">
        <v>0</v>
      </c>
      <c r="I4465">
        <v>0</v>
      </c>
      <c r="J4465">
        <v>0</v>
      </c>
      <c r="K4465">
        <v>0.1307189</v>
      </c>
      <c r="L4465">
        <v>0.1307189</v>
      </c>
      <c r="M4465">
        <v>3.9215699999999999E-2</v>
      </c>
      <c r="O4465" t="str">
        <f>Table_Index[[#This Row],[ID]]&amp;Table_Index[[#This Row],[year]]</f>
        <v>93412003</v>
      </c>
      <c r="R4465" t="str">
        <f t="shared" si="189"/>
        <v/>
      </c>
    </row>
    <row r="4466" spans="1:18" x14ac:dyDescent="0.3">
      <c r="A4466">
        <v>9341</v>
      </c>
      <c r="B4466">
        <v>2003</v>
      </c>
      <c r="C4466">
        <v>4</v>
      </c>
      <c r="D4466">
        <v>0.1811594</v>
      </c>
      <c r="E4466">
        <v>0</v>
      </c>
      <c r="F4466">
        <v>0.21739130000000001</v>
      </c>
      <c r="G4466">
        <v>0</v>
      </c>
      <c r="H4466">
        <v>0.16304350000000001</v>
      </c>
      <c r="I4466">
        <v>0</v>
      </c>
      <c r="J4466">
        <v>0</v>
      </c>
      <c r="K4466">
        <v>7.2463799999999995E-2</v>
      </c>
      <c r="L4466">
        <v>0.30797099999999999</v>
      </c>
      <c r="M4466">
        <v>5.7971000000000002E-2</v>
      </c>
      <c r="O4466" t="str">
        <f>Table_Index[[#This Row],[ID]]&amp;Table_Index[[#This Row],[year]]</f>
        <v>93412003</v>
      </c>
      <c r="R4466" t="str">
        <f t="shared" si="189"/>
        <v/>
      </c>
    </row>
    <row r="4467" spans="1:18" x14ac:dyDescent="0.3">
      <c r="A4467">
        <v>9341</v>
      </c>
      <c r="B4467">
        <v>2004</v>
      </c>
      <c r="C4467">
        <v>1</v>
      </c>
      <c r="D4467">
        <v>9.0680399999999994E-2</v>
      </c>
      <c r="E4467">
        <v>0</v>
      </c>
      <c r="F4467">
        <v>5.0042799999999998E-2</v>
      </c>
      <c r="G4467">
        <v>6.1511000000000003E-2</v>
      </c>
      <c r="H4467">
        <v>0</v>
      </c>
      <c r="I4467">
        <v>0</v>
      </c>
      <c r="J4467">
        <v>0</v>
      </c>
      <c r="K4467">
        <v>0.79234450000000001</v>
      </c>
      <c r="L4467">
        <v>0</v>
      </c>
      <c r="M4467">
        <v>5.4213000000000004E-3</v>
      </c>
      <c r="O4467" t="str">
        <f>Table_Index[[#This Row],[ID]]&amp;Table_Index[[#This Row],[year]]</f>
        <v>93412004</v>
      </c>
      <c r="R4467" t="str">
        <f t="shared" si="189"/>
        <v/>
      </c>
    </row>
    <row r="4468" spans="1:18" x14ac:dyDescent="0.3">
      <c r="A4468">
        <v>9341</v>
      </c>
      <c r="B4468">
        <v>2004</v>
      </c>
      <c r="C4468">
        <v>2</v>
      </c>
      <c r="D4468">
        <v>0.29601319999999998</v>
      </c>
      <c r="E4468">
        <v>0</v>
      </c>
      <c r="F4468">
        <v>0.13282769999999999</v>
      </c>
      <c r="G4468">
        <v>0.34203129999999998</v>
      </c>
      <c r="H4468">
        <v>0</v>
      </c>
      <c r="I4468">
        <v>0</v>
      </c>
      <c r="J4468">
        <v>7.9696600000000006E-2</v>
      </c>
      <c r="K4468">
        <v>6.6413799999999995E-2</v>
      </c>
      <c r="L4468">
        <v>6.6413799999999995E-2</v>
      </c>
      <c r="M4468">
        <v>1.66035E-2</v>
      </c>
      <c r="O4468" t="str">
        <f>Table_Index[[#This Row],[ID]]&amp;Table_Index[[#This Row],[year]]</f>
        <v>93412004</v>
      </c>
      <c r="R4468" t="str">
        <f t="shared" si="189"/>
        <v/>
      </c>
    </row>
    <row r="4469" spans="1:18" x14ac:dyDescent="0.3">
      <c r="A4469">
        <v>9341</v>
      </c>
      <c r="B4469">
        <v>2004</v>
      </c>
      <c r="C4469">
        <v>3</v>
      </c>
      <c r="D4469">
        <v>7.3930999999999997E-3</v>
      </c>
      <c r="E4469">
        <v>0</v>
      </c>
      <c r="F4469">
        <v>3.9430000000000003E-3</v>
      </c>
      <c r="G4469">
        <v>0</v>
      </c>
      <c r="H4469">
        <v>0</v>
      </c>
      <c r="I4469">
        <v>0</v>
      </c>
      <c r="J4469">
        <v>0</v>
      </c>
      <c r="K4469">
        <v>0.98574609999999996</v>
      </c>
      <c r="L4469">
        <v>2.4643999999999998E-3</v>
      </c>
      <c r="M4469">
        <v>4.5340000000000002E-4</v>
      </c>
      <c r="O4469" t="str">
        <f>Table_Index[[#This Row],[ID]]&amp;Table_Index[[#This Row],[year]]</f>
        <v>93412004</v>
      </c>
      <c r="R4469" t="str">
        <f t="shared" si="189"/>
        <v/>
      </c>
    </row>
    <row r="4470" spans="1:18" x14ac:dyDescent="0.3">
      <c r="A4470">
        <v>9341</v>
      </c>
      <c r="B4470">
        <v>2004</v>
      </c>
      <c r="C4470">
        <v>4</v>
      </c>
      <c r="D4470">
        <v>0</v>
      </c>
      <c r="E4470">
        <v>2.3430999999999999E-3</v>
      </c>
      <c r="F4470">
        <v>3.9052000000000002E-3</v>
      </c>
      <c r="G4470">
        <v>6.5900000000000004E-3</v>
      </c>
      <c r="H4470">
        <v>0</v>
      </c>
      <c r="I4470">
        <v>0</v>
      </c>
      <c r="J4470">
        <v>7.6150999999999996E-3</v>
      </c>
      <c r="K4470">
        <v>0.97630030000000001</v>
      </c>
      <c r="L4470">
        <v>3.1242000000000002E-3</v>
      </c>
      <c r="M4470">
        <v>1.22E-4</v>
      </c>
      <c r="O4470" t="str">
        <f>Table_Index[[#This Row],[ID]]&amp;Table_Index[[#This Row],[year]]</f>
        <v>93412004</v>
      </c>
      <c r="R4470" t="str">
        <f t="shared" si="189"/>
        <v/>
      </c>
    </row>
    <row r="4471" spans="1:18" x14ac:dyDescent="0.3">
      <c r="A4471">
        <v>9342</v>
      </c>
      <c r="B4471">
        <v>2003</v>
      </c>
      <c r="C4471">
        <v>1</v>
      </c>
      <c r="D4471">
        <v>0.34462090000000001</v>
      </c>
      <c r="E4471">
        <v>0</v>
      </c>
      <c r="F4471">
        <v>0.65537909999999999</v>
      </c>
      <c r="G4471">
        <v>0</v>
      </c>
      <c r="H4471">
        <v>0</v>
      </c>
      <c r="I4471">
        <v>0</v>
      </c>
      <c r="J4471">
        <v>0</v>
      </c>
      <c r="K4471">
        <v>0</v>
      </c>
      <c r="L4471">
        <v>0</v>
      </c>
      <c r="M4471">
        <v>0</v>
      </c>
      <c r="O4471" t="str">
        <f>Table_Index[[#This Row],[ID]]&amp;Table_Index[[#This Row],[year]]</f>
        <v>93422003</v>
      </c>
      <c r="R4471" t="str">
        <f t="shared" si="189"/>
        <v/>
      </c>
    </row>
    <row r="4472" spans="1:18" x14ac:dyDescent="0.3">
      <c r="A4472">
        <v>9342</v>
      </c>
      <c r="B4472">
        <v>2003</v>
      </c>
      <c r="C4472">
        <v>2</v>
      </c>
      <c r="D4472">
        <v>4.0191000000000003E-3</v>
      </c>
      <c r="E4472">
        <v>2.1849E-3</v>
      </c>
      <c r="F4472">
        <v>3.8842999999999998E-3</v>
      </c>
      <c r="G4472">
        <v>0</v>
      </c>
      <c r="H4472">
        <v>0</v>
      </c>
      <c r="I4472">
        <v>0</v>
      </c>
      <c r="J4472">
        <v>1.6994E-3</v>
      </c>
      <c r="K4472">
        <v>0.97106809999999999</v>
      </c>
      <c r="L4472">
        <v>2.0392000000000001E-3</v>
      </c>
      <c r="M4472">
        <v>1.5105E-2</v>
      </c>
      <c r="O4472" t="str">
        <f>Table_Index[[#This Row],[ID]]&amp;Table_Index[[#This Row],[year]]</f>
        <v>93422003</v>
      </c>
      <c r="R4472" t="str">
        <f t="shared" si="189"/>
        <v/>
      </c>
    </row>
    <row r="4473" spans="1:18" x14ac:dyDescent="0.3">
      <c r="A4473">
        <v>9342</v>
      </c>
      <c r="B4473">
        <v>2003</v>
      </c>
      <c r="C4473">
        <v>3</v>
      </c>
      <c r="D4473">
        <v>0.28467150000000002</v>
      </c>
      <c r="E4473">
        <v>0.49817519999999998</v>
      </c>
      <c r="F4473">
        <v>0</v>
      </c>
      <c r="G4473">
        <v>0</v>
      </c>
      <c r="H4473">
        <v>9.12409E-2</v>
      </c>
      <c r="I4473">
        <v>0</v>
      </c>
      <c r="J4473">
        <v>0</v>
      </c>
      <c r="K4473">
        <v>0.10948910000000001</v>
      </c>
      <c r="L4473">
        <v>0</v>
      </c>
      <c r="M4473">
        <v>1.6423400000000001E-2</v>
      </c>
      <c r="O4473" t="str">
        <f>Table_Index[[#This Row],[ID]]&amp;Table_Index[[#This Row],[year]]</f>
        <v>93422003</v>
      </c>
      <c r="R4473" t="str">
        <f t="shared" si="189"/>
        <v/>
      </c>
    </row>
    <row r="4474" spans="1:18" x14ac:dyDescent="0.3">
      <c r="A4474">
        <v>9342</v>
      </c>
      <c r="B4474">
        <v>2003</v>
      </c>
      <c r="C4474">
        <v>4</v>
      </c>
      <c r="D4474">
        <v>2.6014200000000001E-2</v>
      </c>
      <c r="E4474">
        <v>0.18581600000000001</v>
      </c>
      <c r="F4474">
        <v>0</v>
      </c>
      <c r="G4474">
        <v>0</v>
      </c>
      <c r="H4474">
        <v>0.13936200000000001</v>
      </c>
      <c r="I4474">
        <v>0</v>
      </c>
      <c r="J4474">
        <v>0.2601425</v>
      </c>
      <c r="K4474">
        <v>0</v>
      </c>
      <c r="L4474">
        <v>0.24775469999999999</v>
      </c>
      <c r="M4474">
        <v>0.14091049999999999</v>
      </c>
      <c r="O4474" t="str">
        <f>Table_Index[[#This Row],[ID]]&amp;Table_Index[[#This Row],[year]]</f>
        <v>93422003</v>
      </c>
      <c r="R4474" t="str">
        <f t="shared" si="189"/>
        <v/>
      </c>
    </row>
    <row r="4475" spans="1:18" x14ac:dyDescent="0.3">
      <c r="A4475">
        <v>9342</v>
      </c>
      <c r="B4475">
        <v>2004</v>
      </c>
      <c r="C4475">
        <v>1</v>
      </c>
      <c r="D4475">
        <v>1.4296100000000001E-2</v>
      </c>
      <c r="E4475">
        <v>7.8256999999999997E-3</v>
      </c>
      <c r="F4475">
        <v>1.7887299999999998E-2</v>
      </c>
      <c r="G4475">
        <v>1.3974500000000001E-2</v>
      </c>
      <c r="H4475">
        <v>7.8256999999999997E-3</v>
      </c>
      <c r="I4475">
        <v>2.2359199999999999E-2</v>
      </c>
      <c r="J4475">
        <v>0</v>
      </c>
      <c r="K4475">
        <v>0.89436669999999996</v>
      </c>
      <c r="L4475">
        <v>2.0123200000000001E-2</v>
      </c>
      <c r="M4475">
        <v>1.3416000000000001E-3</v>
      </c>
      <c r="O4475" t="str">
        <f>Table_Index[[#This Row],[ID]]&amp;Table_Index[[#This Row],[year]]</f>
        <v>93422004</v>
      </c>
      <c r="R4475" t="str">
        <f t="shared" si="189"/>
        <v/>
      </c>
    </row>
    <row r="4476" spans="1:18" x14ac:dyDescent="0.3">
      <c r="A4476">
        <v>9342</v>
      </c>
      <c r="B4476">
        <v>2004</v>
      </c>
      <c r="C4476">
        <v>2</v>
      </c>
      <c r="D4476">
        <v>3.2894999999999999E-3</v>
      </c>
      <c r="E4476">
        <v>9.1609999999999999E-4</v>
      </c>
      <c r="F4476">
        <v>7.3289999999999998E-4</v>
      </c>
      <c r="G4476">
        <v>3.5423E-3</v>
      </c>
      <c r="H4476">
        <v>5.13E-4</v>
      </c>
      <c r="I4476">
        <v>0</v>
      </c>
      <c r="J4476">
        <v>1.4658E-3</v>
      </c>
      <c r="K4476">
        <v>0.98938789999999999</v>
      </c>
      <c r="L4476">
        <v>0</v>
      </c>
      <c r="M4476">
        <v>1.527E-4</v>
      </c>
      <c r="O4476" t="str">
        <f>Table_Index[[#This Row],[ID]]&amp;Table_Index[[#This Row],[year]]</f>
        <v>93422004</v>
      </c>
      <c r="R4476" t="str">
        <f t="shared" si="189"/>
        <v/>
      </c>
    </row>
    <row r="4477" spans="1:18" x14ac:dyDescent="0.3">
      <c r="A4477">
        <v>9342</v>
      </c>
      <c r="B4477">
        <v>2004</v>
      </c>
      <c r="C4477">
        <v>3</v>
      </c>
      <c r="D4477">
        <v>9.7751999999999995E-3</v>
      </c>
      <c r="E4477">
        <v>2.4437999999999999E-3</v>
      </c>
      <c r="F4477">
        <v>9.7751999999999995E-3</v>
      </c>
      <c r="G4477">
        <v>0</v>
      </c>
      <c r="H4477">
        <v>0.97751710000000003</v>
      </c>
      <c r="I4477">
        <v>0</v>
      </c>
      <c r="J4477">
        <v>0</v>
      </c>
      <c r="K4477">
        <v>0</v>
      </c>
      <c r="L4477">
        <v>0</v>
      </c>
      <c r="M4477">
        <v>4.8879999999999996E-4</v>
      </c>
      <c r="O4477" t="str">
        <f>Table_Index[[#This Row],[ID]]&amp;Table_Index[[#This Row],[year]]</f>
        <v>93422004</v>
      </c>
      <c r="R4477" t="str">
        <f t="shared" si="189"/>
        <v/>
      </c>
    </row>
    <row r="4478" spans="1:18" x14ac:dyDescent="0.3">
      <c r="A4478">
        <v>9342</v>
      </c>
      <c r="B4478">
        <v>2004</v>
      </c>
      <c r="C4478">
        <v>4</v>
      </c>
      <c r="D4478">
        <v>3.8074499999999997E-2</v>
      </c>
      <c r="E4478">
        <v>0.19581180000000001</v>
      </c>
      <c r="F4478">
        <v>0.1631765</v>
      </c>
      <c r="G4478">
        <v>0.1903726</v>
      </c>
      <c r="H4478">
        <v>7.3429400000000006E-2</v>
      </c>
      <c r="I4478">
        <v>7.3429400000000006E-2</v>
      </c>
      <c r="J4478">
        <v>0.1305412</v>
      </c>
      <c r="K4478">
        <v>0</v>
      </c>
      <c r="L4478">
        <v>0.1196628</v>
      </c>
      <c r="M4478">
        <v>1.55018E-2</v>
      </c>
      <c r="O4478" t="str">
        <f>Table_Index[[#This Row],[ID]]&amp;Table_Index[[#This Row],[year]]</f>
        <v>93422004</v>
      </c>
      <c r="R4478" t="str">
        <f t="shared" si="189"/>
        <v/>
      </c>
    </row>
    <row r="4479" spans="1:18" x14ac:dyDescent="0.3">
      <c r="A4479">
        <v>9343</v>
      </c>
      <c r="B4479">
        <v>2003</v>
      </c>
      <c r="C4479">
        <v>1</v>
      </c>
      <c r="D4479">
        <v>5.7736700000000002E-2</v>
      </c>
      <c r="E4479">
        <v>6.9284100000000001E-2</v>
      </c>
      <c r="F4479">
        <v>0.1893764</v>
      </c>
      <c r="G4479">
        <v>4.15704E-2</v>
      </c>
      <c r="H4479">
        <v>0</v>
      </c>
      <c r="I4479">
        <v>0.46189370000000002</v>
      </c>
      <c r="J4479">
        <v>0</v>
      </c>
      <c r="K4479">
        <v>8.3140900000000004E-2</v>
      </c>
      <c r="L4479">
        <v>9.6997700000000006E-2</v>
      </c>
      <c r="M4479">
        <v>0</v>
      </c>
      <c r="O4479" t="str">
        <f>Table_Index[[#This Row],[ID]]&amp;Table_Index[[#This Row],[year]]</f>
        <v>93432003</v>
      </c>
      <c r="R4479" t="str">
        <f t="shared" si="189"/>
        <v/>
      </c>
    </row>
    <row r="4480" spans="1:18" x14ac:dyDescent="0.3">
      <c r="A4480">
        <v>9343</v>
      </c>
      <c r="B4480">
        <v>2003</v>
      </c>
      <c r="C4480">
        <v>2</v>
      </c>
      <c r="D4480">
        <v>6.7600000000000004E-3</v>
      </c>
      <c r="E4480">
        <v>0</v>
      </c>
      <c r="F4480">
        <v>4.8285999999999997E-3</v>
      </c>
      <c r="G4480">
        <v>0</v>
      </c>
      <c r="H4480">
        <v>3.8226000000000002E-3</v>
      </c>
      <c r="I4480">
        <v>0</v>
      </c>
      <c r="J4480">
        <v>3.5696999999999999E-3</v>
      </c>
      <c r="K4480">
        <v>0.97778989999999999</v>
      </c>
      <c r="L4480">
        <v>2.7764E-3</v>
      </c>
      <c r="M4480">
        <v>4.527E-4</v>
      </c>
      <c r="O4480" t="str">
        <f>Table_Index[[#This Row],[ID]]&amp;Table_Index[[#This Row],[year]]</f>
        <v>93432003</v>
      </c>
      <c r="R4480" t="str">
        <f t="shared" si="189"/>
        <v/>
      </c>
    </row>
    <row r="4481" spans="1:18" x14ac:dyDescent="0.3">
      <c r="A4481">
        <v>9343</v>
      </c>
      <c r="B4481">
        <v>2003</v>
      </c>
      <c r="C4481">
        <v>3</v>
      </c>
      <c r="D4481">
        <v>0</v>
      </c>
      <c r="E4481">
        <v>8.3333299999999999E-2</v>
      </c>
      <c r="F4481">
        <v>0.4583333</v>
      </c>
      <c r="G4481">
        <v>0</v>
      </c>
      <c r="H4481">
        <v>0</v>
      </c>
      <c r="I4481">
        <v>0</v>
      </c>
      <c r="J4481">
        <v>0</v>
      </c>
      <c r="K4481">
        <v>9.375E-2</v>
      </c>
      <c r="L4481">
        <v>0.2083333</v>
      </c>
      <c r="M4481">
        <v>0.15625</v>
      </c>
      <c r="O4481" t="str">
        <f>Table_Index[[#This Row],[ID]]&amp;Table_Index[[#This Row],[year]]</f>
        <v>93432003</v>
      </c>
      <c r="R4481" t="str">
        <f t="shared" si="189"/>
        <v/>
      </c>
    </row>
    <row r="4482" spans="1:18" x14ac:dyDescent="0.3">
      <c r="A4482">
        <v>9343</v>
      </c>
      <c r="B4482">
        <v>2003</v>
      </c>
      <c r="C4482">
        <v>4</v>
      </c>
      <c r="D4482">
        <v>0</v>
      </c>
      <c r="E4482">
        <v>0</v>
      </c>
      <c r="F4482">
        <v>1.4764000000000001E-3</v>
      </c>
      <c r="G4482">
        <v>0</v>
      </c>
      <c r="H4482">
        <v>0</v>
      </c>
      <c r="I4482">
        <v>0</v>
      </c>
      <c r="J4482">
        <v>0</v>
      </c>
      <c r="K4482">
        <v>0.99654909999999997</v>
      </c>
      <c r="L4482">
        <v>8.12E-4</v>
      </c>
      <c r="M4482">
        <v>1.1626E-3</v>
      </c>
      <c r="O4482" t="str">
        <f>Table_Index[[#This Row],[ID]]&amp;Table_Index[[#This Row],[year]]</f>
        <v>93432003</v>
      </c>
      <c r="R4482" t="str">
        <f t="shared" si="189"/>
        <v/>
      </c>
    </row>
    <row r="4483" spans="1:18" x14ac:dyDescent="0.3">
      <c r="A4483">
        <v>9343</v>
      </c>
      <c r="B4483">
        <v>2004</v>
      </c>
      <c r="C4483">
        <v>1</v>
      </c>
      <c r="D4483">
        <v>0</v>
      </c>
      <c r="E4483">
        <v>0</v>
      </c>
      <c r="F4483">
        <v>2.3568E-3</v>
      </c>
      <c r="G4483">
        <v>9.3063999999999994E-3</v>
      </c>
      <c r="H4483">
        <v>0</v>
      </c>
      <c r="I4483">
        <v>0</v>
      </c>
      <c r="J4483">
        <v>0</v>
      </c>
      <c r="K4483">
        <v>0.98656650000000001</v>
      </c>
      <c r="L4483">
        <v>0</v>
      </c>
      <c r="M4483">
        <v>1.7703E-3</v>
      </c>
      <c r="O4483" t="str">
        <f>Table_Index[[#This Row],[ID]]&amp;Table_Index[[#This Row],[year]]</f>
        <v>93432004</v>
      </c>
      <c r="R4483" t="str">
        <f t="shared" si="189"/>
        <v/>
      </c>
    </row>
    <row r="4484" spans="1:18" x14ac:dyDescent="0.3">
      <c r="A4484">
        <v>9343</v>
      </c>
      <c r="B4484">
        <v>2004</v>
      </c>
      <c r="C4484">
        <v>2</v>
      </c>
      <c r="D4484">
        <v>0</v>
      </c>
      <c r="E4484">
        <v>0.69964329999999997</v>
      </c>
      <c r="F4484">
        <v>4.2781699999999999E-2</v>
      </c>
      <c r="G4484">
        <v>0.23358180000000001</v>
      </c>
      <c r="H4484">
        <v>0</v>
      </c>
      <c r="I4484">
        <v>0</v>
      </c>
      <c r="J4484">
        <v>0</v>
      </c>
      <c r="K4484">
        <v>1.42606E-2</v>
      </c>
      <c r="L4484">
        <v>0</v>
      </c>
      <c r="M4484">
        <v>9.7325999999999992E-3</v>
      </c>
      <c r="O4484" t="str">
        <f>Table_Index[[#This Row],[ID]]&amp;Table_Index[[#This Row],[year]]</f>
        <v>93432004</v>
      </c>
      <c r="R4484" t="str">
        <f t="shared" si="189"/>
        <v/>
      </c>
    </row>
    <row r="4485" spans="1:18" x14ac:dyDescent="0.3">
      <c r="A4485">
        <v>9343</v>
      </c>
      <c r="B4485">
        <v>2004</v>
      </c>
      <c r="C4485">
        <v>3</v>
      </c>
      <c r="D4485">
        <v>0</v>
      </c>
      <c r="E4485">
        <v>0</v>
      </c>
      <c r="F4485">
        <v>0.49479030000000002</v>
      </c>
      <c r="G4485">
        <v>0.120602</v>
      </c>
      <c r="H4485">
        <v>0</v>
      </c>
      <c r="I4485">
        <v>0</v>
      </c>
      <c r="J4485">
        <v>0</v>
      </c>
      <c r="K4485">
        <v>0.1060265</v>
      </c>
      <c r="L4485">
        <v>0.147259</v>
      </c>
      <c r="M4485">
        <v>0.1313221</v>
      </c>
      <c r="O4485" t="str">
        <f>Table_Index[[#This Row],[ID]]&amp;Table_Index[[#This Row],[year]]</f>
        <v>93432004</v>
      </c>
      <c r="R4485" t="str">
        <f t="shared" si="189"/>
        <v/>
      </c>
    </row>
    <row r="4486" spans="1:18" x14ac:dyDescent="0.3">
      <c r="A4486">
        <v>9343</v>
      </c>
      <c r="B4486">
        <v>2004</v>
      </c>
      <c r="C4486">
        <v>4</v>
      </c>
      <c r="D4486">
        <v>1.82084E-2</v>
      </c>
      <c r="E4486">
        <v>7.1713000000000002E-3</v>
      </c>
      <c r="F4486">
        <v>2.2410200000000002E-2</v>
      </c>
      <c r="G4486">
        <v>1.6807599999999999E-2</v>
      </c>
      <c r="H4486">
        <v>5.2290000000000001E-3</v>
      </c>
      <c r="I4486">
        <v>0</v>
      </c>
      <c r="J4486">
        <v>0</v>
      </c>
      <c r="K4486">
        <v>0.91941649999999997</v>
      </c>
      <c r="L4486">
        <v>9.8604999999999995E-3</v>
      </c>
      <c r="M4486">
        <v>8.964E-4</v>
      </c>
      <c r="O4486" t="str">
        <f>Table_Index[[#This Row],[ID]]&amp;Table_Index[[#This Row],[year]]</f>
        <v>93432004</v>
      </c>
      <c r="R4486" t="str">
        <f t="shared" si="189"/>
        <v/>
      </c>
    </row>
    <row r="4487" spans="1:18" x14ac:dyDescent="0.3">
      <c r="A4487">
        <v>9344</v>
      </c>
      <c r="B4487">
        <v>2003</v>
      </c>
      <c r="C4487">
        <v>1</v>
      </c>
      <c r="D4487">
        <v>0</v>
      </c>
      <c r="E4487">
        <v>0</v>
      </c>
      <c r="F4487">
        <v>1.97179E-2</v>
      </c>
      <c r="G4487">
        <v>0</v>
      </c>
      <c r="H4487">
        <v>0</v>
      </c>
      <c r="I4487">
        <v>0</v>
      </c>
      <c r="J4487">
        <v>0</v>
      </c>
      <c r="K4487">
        <v>7.0534999999999999E-3</v>
      </c>
      <c r="L4487">
        <v>1.0580300000000001E-2</v>
      </c>
      <c r="M4487">
        <v>0.96264819999999995</v>
      </c>
      <c r="O4487" t="str">
        <f>Table_Index[[#This Row],[ID]]&amp;Table_Index[[#This Row],[year]]</f>
        <v>93442003</v>
      </c>
      <c r="R4487" t="str">
        <f t="shared" si="189"/>
        <v/>
      </c>
    </row>
    <row r="4488" spans="1:18" x14ac:dyDescent="0.3">
      <c r="A4488">
        <v>9344</v>
      </c>
      <c r="B4488">
        <v>2003</v>
      </c>
      <c r="C4488">
        <v>2</v>
      </c>
      <c r="D4488">
        <v>6.9164299999999998E-2</v>
      </c>
      <c r="E4488">
        <v>7.4927900000000006E-2</v>
      </c>
      <c r="F4488">
        <v>0.1152738</v>
      </c>
      <c r="G4488">
        <v>0</v>
      </c>
      <c r="H4488">
        <v>0.14985589999999999</v>
      </c>
      <c r="I4488">
        <v>0</v>
      </c>
      <c r="J4488">
        <v>0.15850139999999999</v>
      </c>
      <c r="K4488">
        <v>0.1729107</v>
      </c>
      <c r="L4488">
        <v>0.2276657</v>
      </c>
      <c r="M4488">
        <v>3.1700300000000001E-2</v>
      </c>
      <c r="O4488" t="str">
        <f>Table_Index[[#This Row],[ID]]&amp;Table_Index[[#This Row],[year]]</f>
        <v>93442003</v>
      </c>
      <c r="R4488" t="str">
        <f t="shared" si="189"/>
        <v/>
      </c>
    </row>
    <row r="4489" spans="1:18" x14ac:dyDescent="0.3">
      <c r="A4489">
        <v>9344</v>
      </c>
      <c r="B4489">
        <v>2003</v>
      </c>
      <c r="C4489">
        <v>3</v>
      </c>
      <c r="D4489">
        <v>0.13259670000000001</v>
      </c>
      <c r="E4489">
        <v>0</v>
      </c>
      <c r="F4489">
        <v>0.38674029999999998</v>
      </c>
      <c r="G4489">
        <v>4.4198899999999999E-2</v>
      </c>
      <c r="H4489">
        <v>0</v>
      </c>
      <c r="I4489">
        <v>0</v>
      </c>
      <c r="J4489">
        <v>0</v>
      </c>
      <c r="K4489">
        <v>7.7348100000000003E-2</v>
      </c>
      <c r="L4489">
        <v>0.22099450000000001</v>
      </c>
      <c r="M4489">
        <v>0.13812150000000001</v>
      </c>
      <c r="O4489" t="str">
        <f>Table_Index[[#This Row],[ID]]&amp;Table_Index[[#This Row],[year]]</f>
        <v>93442003</v>
      </c>
      <c r="R4489" t="str">
        <f t="shared" si="189"/>
        <v/>
      </c>
    </row>
    <row r="4490" spans="1:18" x14ac:dyDescent="0.3">
      <c r="A4490">
        <v>9344</v>
      </c>
      <c r="B4490">
        <v>2003</v>
      </c>
      <c r="C4490">
        <v>4</v>
      </c>
      <c r="D4490">
        <v>7.7555799999999994E-2</v>
      </c>
      <c r="E4490">
        <v>0.1645123</v>
      </c>
      <c r="F4490">
        <v>0.18801409999999999</v>
      </c>
      <c r="G4490">
        <v>4.93537E-2</v>
      </c>
      <c r="H4490">
        <v>0.1057579</v>
      </c>
      <c r="I4490">
        <v>0</v>
      </c>
      <c r="J4490">
        <v>0</v>
      </c>
      <c r="K4490">
        <v>0.16568740000000001</v>
      </c>
      <c r="L4490">
        <v>0.199765</v>
      </c>
      <c r="M4490">
        <v>4.93537E-2</v>
      </c>
      <c r="O4490" t="str">
        <f>Table_Index[[#This Row],[ID]]&amp;Table_Index[[#This Row],[year]]</f>
        <v>93442003</v>
      </c>
      <c r="R4490" t="str">
        <f t="shared" si="189"/>
        <v/>
      </c>
    </row>
    <row r="4491" spans="1:18" x14ac:dyDescent="0.3">
      <c r="A4491">
        <v>9344</v>
      </c>
      <c r="B4491">
        <v>2004</v>
      </c>
      <c r="C4491">
        <v>1</v>
      </c>
      <c r="D4491">
        <v>3.4520500000000003E-2</v>
      </c>
      <c r="E4491">
        <v>6.5753400000000004E-2</v>
      </c>
      <c r="F4491">
        <v>0.1972603</v>
      </c>
      <c r="G4491">
        <v>0.15616440000000001</v>
      </c>
      <c r="H4491">
        <v>0</v>
      </c>
      <c r="I4491">
        <v>0</v>
      </c>
      <c r="J4491">
        <v>0</v>
      </c>
      <c r="K4491">
        <v>0.17479449999999999</v>
      </c>
      <c r="L4491">
        <v>0.36164390000000002</v>
      </c>
      <c r="M4491">
        <v>9.8630000000000002E-3</v>
      </c>
      <c r="O4491" t="str">
        <f>Table_Index[[#This Row],[ID]]&amp;Table_Index[[#This Row],[year]]</f>
        <v>93442004</v>
      </c>
      <c r="R4491" t="str">
        <f t="shared" si="189"/>
        <v/>
      </c>
    </row>
    <row r="4492" spans="1:18" x14ac:dyDescent="0.3">
      <c r="A4492">
        <v>9344</v>
      </c>
      <c r="B4492">
        <v>2004</v>
      </c>
      <c r="C4492">
        <v>2</v>
      </c>
      <c r="D4492">
        <v>1.7011999999999999E-3</v>
      </c>
      <c r="E4492">
        <v>3.279E-4</v>
      </c>
      <c r="F4492">
        <v>3.1155000000000002E-3</v>
      </c>
      <c r="G4492">
        <v>8.3625000000000001E-3</v>
      </c>
      <c r="H4492">
        <v>0</v>
      </c>
      <c r="I4492">
        <v>0</v>
      </c>
      <c r="J4492">
        <v>0</v>
      </c>
      <c r="K4492">
        <v>0.98382829999999999</v>
      </c>
      <c r="L4492">
        <v>2.4596000000000002E-3</v>
      </c>
      <c r="M4492">
        <v>2.05E-4</v>
      </c>
      <c r="O4492" t="str">
        <f>Table_Index[[#This Row],[ID]]&amp;Table_Index[[#This Row],[year]]</f>
        <v>93442004</v>
      </c>
      <c r="R4492" t="str">
        <f t="shared" si="189"/>
        <v/>
      </c>
    </row>
    <row r="4493" spans="1:18" x14ac:dyDescent="0.3">
      <c r="A4493">
        <v>9344</v>
      </c>
      <c r="B4493">
        <v>2004</v>
      </c>
      <c r="C4493">
        <v>3</v>
      </c>
      <c r="D4493">
        <v>3.7184000000000002E-3</v>
      </c>
      <c r="E4493">
        <v>9.2960000000000004E-4</v>
      </c>
      <c r="F4493">
        <v>1.9832000000000001E-3</v>
      </c>
      <c r="G4493">
        <v>0</v>
      </c>
      <c r="H4493">
        <v>4.9580000000000002E-4</v>
      </c>
      <c r="I4493">
        <v>0</v>
      </c>
      <c r="J4493">
        <v>0</v>
      </c>
      <c r="K4493">
        <v>0.99157770000000001</v>
      </c>
      <c r="L4493">
        <v>9.9160000000000003E-4</v>
      </c>
      <c r="M4493">
        <v>3.0370000000000001E-4</v>
      </c>
      <c r="O4493" t="str">
        <f>Table_Index[[#This Row],[ID]]&amp;Table_Index[[#This Row],[year]]</f>
        <v>93442004</v>
      </c>
      <c r="R4493" t="str">
        <f t="shared" si="189"/>
        <v/>
      </c>
    </row>
    <row r="4494" spans="1:18" x14ac:dyDescent="0.3">
      <c r="A4494">
        <v>9344</v>
      </c>
      <c r="B4494">
        <v>2004</v>
      </c>
      <c r="C4494">
        <v>4</v>
      </c>
      <c r="D4494">
        <v>1.3725E-3</v>
      </c>
      <c r="E4494">
        <v>1.6469E-3</v>
      </c>
      <c r="F4494">
        <v>2.7174999999999999E-3</v>
      </c>
      <c r="G4494">
        <v>7.027E-4</v>
      </c>
      <c r="H4494">
        <v>5.1923999999999998E-3</v>
      </c>
      <c r="I4494">
        <v>0</v>
      </c>
      <c r="J4494">
        <v>0</v>
      </c>
      <c r="K4494">
        <v>0.98816490000000001</v>
      </c>
      <c r="L4494">
        <v>0</v>
      </c>
      <c r="M4494">
        <v>2.031E-4</v>
      </c>
      <c r="O4494" t="str">
        <f>Table_Index[[#This Row],[ID]]&amp;Table_Index[[#This Row],[year]]</f>
        <v>93442004</v>
      </c>
      <c r="R4494" t="str">
        <f t="shared" ref="R4494:R4557" si="190">RIGHT(P4494,4)</f>
        <v/>
      </c>
    </row>
    <row r="4495" spans="1:18" x14ac:dyDescent="0.3">
      <c r="A4495">
        <v>9345</v>
      </c>
      <c r="B4495">
        <v>2003</v>
      </c>
      <c r="C4495">
        <v>1</v>
      </c>
      <c r="D4495">
        <v>0.12816640000000001</v>
      </c>
      <c r="E4495">
        <v>3.5601800000000003E-2</v>
      </c>
      <c r="F4495">
        <v>9.4937999999999995E-2</v>
      </c>
      <c r="G4495">
        <v>1.5823E-2</v>
      </c>
      <c r="H4495">
        <v>1.3647299999999999E-2</v>
      </c>
      <c r="I4495">
        <v>0.25860729999999998</v>
      </c>
      <c r="J4495">
        <v>0.26650469999999998</v>
      </c>
      <c r="K4495">
        <v>0.14715400000000001</v>
      </c>
      <c r="L4495">
        <v>3.4810599999999997E-2</v>
      </c>
      <c r="M4495">
        <v>4.7469000000000001E-3</v>
      </c>
      <c r="O4495" t="str">
        <f>Table_Index[[#This Row],[ID]]&amp;Table_Index[[#This Row],[year]]</f>
        <v>93452003</v>
      </c>
      <c r="R4495" t="str">
        <f t="shared" si="190"/>
        <v/>
      </c>
    </row>
    <row r="4496" spans="1:18" x14ac:dyDescent="0.3">
      <c r="A4496">
        <v>9345</v>
      </c>
      <c r="B4496">
        <v>2003</v>
      </c>
      <c r="C4496">
        <v>2</v>
      </c>
      <c r="D4496">
        <v>2.6546400000000001E-2</v>
      </c>
      <c r="E4496">
        <v>0</v>
      </c>
      <c r="F4496">
        <v>7.5024999999999996E-3</v>
      </c>
      <c r="G4496">
        <v>1.4289999999999999E-3</v>
      </c>
      <c r="H4496">
        <v>0.15511059999999999</v>
      </c>
      <c r="I4496">
        <v>2.85808E-2</v>
      </c>
      <c r="J4496">
        <v>1.4915599999999999E-2</v>
      </c>
      <c r="K4496">
        <v>3.5726E-3</v>
      </c>
      <c r="L4496">
        <v>1.12537E-2</v>
      </c>
      <c r="M4496">
        <v>0.7510886</v>
      </c>
      <c r="O4496" t="str">
        <f>Table_Index[[#This Row],[ID]]&amp;Table_Index[[#This Row],[year]]</f>
        <v>93452003</v>
      </c>
      <c r="R4496" t="str">
        <f t="shared" si="190"/>
        <v/>
      </c>
    </row>
    <row r="4497" spans="1:18" x14ac:dyDescent="0.3">
      <c r="A4497">
        <v>9345</v>
      </c>
      <c r="B4497">
        <v>2003</v>
      </c>
      <c r="C4497">
        <v>3</v>
      </c>
      <c r="D4497">
        <v>3.4661999999999998E-2</v>
      </c>
      <c r="E4497">
        <v>0</v>
      </c>
      <c r="F4497">
        <v>0.1455806</v>
      </c>
      <c r="G4497">
        <v>5.08377E-2</v>
      </c>
      <c r="H4497">
        <v>5.19931E-2</v>
      </c>
      <c r="I4497">
        <v>0.3466204</v>
      </c>
      <c r="J4497">
        <v>0.19410740000000001</v>
      </c>
      <c r="K4497">
        <v>0</v>
      </c>
      <c r="L4497">
        <v>0.11554010000000001</v>
      </c>
      <c r="M4497">
        <v>6.06586E-2</v>
      </c>
      <c r="O4497" t="str">
        <f>Table_Index[[#This Row],[ID]]&amp;Table_Index[[#This Row],[year]]</f>
        <v>93452003</v>
      </c>
      <c r="R4497" t="str">
        <f t="shared" si="190"/>
        <v/>
      </c>
    </row>
    <row r="4498" spans="1:18" x14ac:dyDescent="0.3">
      <c r="A4498">
        <v>9345</v>
      </c>
      <c r="B4498">
        <v>2003</v>
      </c>
      <c r="C4498">
        <v>4</v>
      </c>
      <c r="D4498">
        <v>4.48239E-2</v>
      </c>
      <c r="E4498">
        <v>0</v>
      </c>
      <c r="F4498">
        <v>0.17075770000000001</v>
      </c>
      <c r="G4498">
        <v>5.8698E-2</v>
      </c>
      <c r="H4498">
        <v>7.4706499999999995E-2</v>
      </c>
      <c r="I4498">
        <v>0.29455710000000002</v>
      </c>
      <c r="J4498">
        <v>0.17502670000000001</v>
      </c>
      <c r="K4498">
        <v>4.2689400000000002E-2</v>
      </c>
      <c r="L4498">
        <v>8.5378899999999994E-2</v>
      </c>
      <c r="M4498">
        <v>5.3361800000000001E-2</v>
      </c>
      <c r="O4498" t="str">
        <f>Table_Index[[#This Row],[ID]]&amp;Table_Index[[#This Row],[year]]</f>
        <v>93452003</v>
      </c>
      <c r="R4498" t="str">
        <f t="shared" si="190"/>
        <v/>
      </c>
    </row>
    <row r="4499" spans="1:18" x14ac:dyDescent="0.3">
      <c r="A4499">
        <v>9345</v>
      </c>
      <c r="B4499">
        <v>2004</v>
      </c>
      <c r="C4499">
        <v>1</v>
      </c>
      <c r="D4499">
        <v>0</v>
      </c>
      <c r="E4499">
        <v>3.4282000000000002E-3</v>
      </c>
      <c r="F4499">
        <v>2.7796000000000001E-3</v>
      </c>
      <c r="G4499">
        <v>7.7713000000000001E-3</v>
      </c>
      <c r="H4499">
        <v>3.5324000000000002E-3</v>
      </c>
      <c r="I4499">
        <v>4.1694000000000002E-3</v>
      </c>
      <c r="J4499">
        <v>3.5672E-3</v>
      </c>
      <c r="K4499">
        <v>0.97286030000000001</v>
      </c>
      <c r="L4499">
        <v>1.3898000000000001E-3</v>
      </c>
      <c r="M4499">
        <v>5.019E-4</v>
      </c>
      <c r="O4499" t="str">
        <f>Table_Index[[#This Row],[ID]]&amp;Table_Index[[#This Row],[year]]</f>
        <v>93452004</v>
      </c>
      <c r="R4499" t="str">
        <f t="shared" si="190"/>
        <v/>
      </c>
    </row>
    <row r="4500" spans="1:18" x14ac:dyDescent="0.3">
      <c r="A4500">
        <v>9345</v>
      </c>
      <c r="B4500">
        <v>2004</v>
      </c>
      <c r="C4500">
        <v>2</v>
      </c>
      <c r="D4500">
        <v>8.2269400000000006E-2</v>
      </c>
      <c r="E4500">
        <v>8.0920699999999998E-2</v>
      </c>
      <c r="F4500">
        <v>0.1078943</v>
      </c>
      <c r="G4500">
        <v>0.2301744</v>
      </c>
      <c r="H4500">
        <v>3.3267400000000003E-2</v>
      </c>
      <c r="I4500">
        <v>0.26973570000000002</v>
      </c>
      <c r="J4500">
        <v>0.1078943</v>
      </c>
      <c r="K4500">
        <v>3.5964799999999998E-2</v>
      </c>
      <c r="L4500">
        <v>3.5964799999999998E-2</v>
      </c>
      <c r="M4500">
        <v>1.5914399999999999E-2</v>
      </c>
      <c r="O4500" t="str">
        <f>Table_Index[[#This Row],[ID]]&amp;Table_Index[[#This Row],[year]]</f>
        <v>93452004</v>
      </c>
      <c r="R4500" t="str">
        <f t="shared" si="190"/>
        <v/>
      </c>
    </row>
    <row r="4501" spans="1:18" x14ac:dyDescent="0.3">
      <c r="A4501">
        <v>9345</v>
      </c>
      <c r="B4501">
        <v>2004</v>
      </c>
      <c r="C4501">
        <v>3</v>
      </c>
      <c r="D4501">
        <v>6.5294500000000005E-2</v>
      </c>
      <c r="E4501">
        <v>0.13129879999999999</v>
      </c>
      <c r="F4501">
        <v>0</v>
      </c>
      <c r="G4501">
        <v>0.17601140000000001</v>
      </c>
      <c r="H4501">
        <v>4.25834E-2</v>
      </c>
      <c r="I4501">
        <v>0</v>
      </c>
      <c r="J4501">
        <v>7.2391800000000006E-2</v>
      </c>
      <c r="K4501">
        <v>4.25834E-2</v>
      </c>
      <c r="L4501">
        <v>0.4556423</v>
      </c>
      <c r="M4501">
        <v>1.4194500000000001E-2</v>
      </c>
      <c r="O4501" t="str">
        <f>Table_Index[[#This Row],[ID]]&amp;Table_Index[[#This Row],[year]]</f>
        <v>93452004</v>
      </c>
      <c r="R4501" t="str">
        <f t="shared" si="190"/>
        <v/>
      </c>
    </row>
    <row r="4502" spans="1:18" x14ac:dyDescent="0.3">
      <c r="A4502">
        <v>9345</v>
      </c>
      <c r="B4502">
        <v>2004</v>
      </c>
      <c r="C4502">
        <v>4</v>
      </c>
      <c r="D4502">
        <v>5.0302699999999999E-2</v>
      </c>
      <c r="E4502">
        <v>5.5891900000000001E-2</v>
      </c>
      <c r="F4502">
        <v>0.14904519999999999</v>
      </c>
      <c r="G4502">
        <v>0.1816488</v>
      </c>
      <c r="H4502">
        <v>0.1560317</v>
      </c>
      <c r="I4502">
        <v>0.16767580000000001</v>
      </c>
      <c r="J4502">
        <v>0.13972979999999999</v>
      </c>
      <c r="K4502">
        <v>5.5891900000000001E-2</v>
      </c>
      <c r="L4502">
        <v>3.9124399999999997E-2</v>
      </c>
      <c r="M4502">
        <v>4.6576999999999999E-3</v>
      </c>
      <c r="O4502" t="str">
        <f>Table_Index[[#This Row],[ID]]&amp;Table_Index[[#This Row],[year]]</f>
        <v>93452004</v>
      </c>
      <c r="R4502" t="str">
        <f t="shared" si="190"/>
        <v/>
      </c>
    </row>
    <row r="4503" spans="1:18" x14ac:dyDescent="0.3">
      <c r="A4503">
        <v>9346</v>
      </c>
      <c r="B4503">
        <v>2003</v>
      </c>
      <c r="C4503">
        <v>1</v>
      </c>
      <c r="D4503">
        <v>6.5361999999999998E-3</v>
      </c>
      <c r="E4503">
        <v>1.5481E-3</v>
      </c>
      <c r="F4503">
        <v>2.1156999999999999E-3</v>
      </c>
      <c r="G4503">
        <v>0</v>
      </c>
      <c r="H4503">
        <v>5.1343999999999999E-3</v>
      </c>
      <c r="I4503">
        <v>0</v>
      </c>
      <c r="J4503">
        <v>1.8060999999999999E-3</v>
      </c>
      <c r="K4503">
        <v>0.98043429999999998</v>
      </c>
      <c r="L4503">
        <v>2.1673E-3</v>
      </c>
      <c r="M4503">
        <v>2.5799999999999998E-4</v>
      </c>
      <c r="O4503" t="str">
        <f>Table_Index[[#This Row],[ID]]&amp;Table_Index[[#This Row],[year]]</f>
        <v>93462003</v>
      </c>
      <c r="R4503" t="str">
        <f t="shared" si="190"/>
        <v/>
      </c>
    </row>
    <row r="4504" spans="1:18" x14ac:dyDescent="0.3">
      <c r="A4504">
        <v>9346</v>
      </c>
      <c r="B4504">
        <v>2003</v>
      </c>
      <c r="C4504">
        <v>2</v>
      </c>
      <c r="D4504">
        <v>1.0045399999999999E-2</v>
      </c>
      <c r="E4504">
        <v>1.2889599999999999E-2</v>
      </c>
      <c r="F4504">
        <v>1.4523400000000001E-2</v>
      </c>
      <c r="G4504">
        <v>3.8124000000000001E-3</v>
      </c>
      <c r="H4504">
        <v>7.2617000000000003E-3</v>
      </c>
      <c r="I4504">
        <v>0</v>
      </c>
      <c r="J4504">
        <v>7.4432999999999999E-3</v>
      </c>
      <c r="K4504">
        <v>1.36157E-2</v>
      </c>
      <c r="L4504">
        <v>2.1785200000000001E-2</v>
      </c>
      <c r="M4504">
        <v>0.90862330000000002</v>
      </c>
      <c r="O4504" t="str">
        <f>Table_Index[[#This Row],[ID]]&amp;Table_Index[[#This Row],[year]]</f>
        <v>93462003</v>
      </c>
      <c r="R4504" t="str">
        <f t="shared" si="190"/>
        <v/>
      </c>
    </row>
    <row r="4505" spans="1:18" x14ac:dyDescent="0.3">
      <c r="A4505">
        <v>9346</v>
      </c>
      <c r="B4505">
        <v>2003</v>
      </c>
      <c r="C4505">
        <v>3</v>
      </c>
      <c r="D4505">
        <v>2.7923000000000002E-3</v>
      </c>
      <c r="E4505">
        <v>3.0462000000000002E-3</v>
      </c>
      <c r="F4505">
        <v>5.1530999999999999E-3</v>
      </c>
      <c r="G4505">
        <v>3.9745299999999997E-2</v>
      </c>
      <c r="H4505">
        <v>7.6153999999999996E-3</v>
      </c>
      <c r="I4505">
        <v>0</v>
      </c>
      <c r="J4505">
        <v>0</v>
      </c>
      <c r="K4505">
        <v>0.90623589999999998</v>
      </c>
      <c r="L4505">
        <v>2.8938599999999998E-2</v>
      </c>
      <c r="M4505">
        <v>6.4730999999999999E-3</v>
      </c>
      <c r="O4505" t="str">
        <f>Table_Index[[#This Row],[ID]]&amp;Table_Index[[#This Row],[year]]</f>
        <v>93462003</v>
      </c>
      <c r="R4505" t="str">
        <f t="shared" si="190"/>
        <v/>
      </c>
    </row>
    <row r="4506" spans="1:18" x14ac:dyDescent="0.3">
      <c r="A4506">
        <v>9346</v>
      </c>
      <c r="B4506">
        <v>2003</v>
      </c>
      <c r="C4506">
        <v>4</v>
      </c>
      <c r="D4506">
        <v>6.12358E-2</v>
      </c>
      <c r="E4506">
        <v>7.7584000000000004E-3</v>
      </c>
      <c r="F4506">
        <v>2.21668E-2</v>
      </c>
      <c r="G4506">
        <v>0</v>
      </c>
      <c r="H4506">
        <v>1.84262E-2</v>
      </c>
      <c r="I4506">
        <v>2.9093899999999999E-2</v>
      </c>
      <c r="J4506">
        <v>0</v>
      </c>
      <c r="K4506">
        <v>1.24688E-2</v>
      </c>
      <c r="L4506">
        <v>1.66251E-2</v>
      </c>
      <c r="M4506">
        <v>0.83222499999999999</v>
      </c>
      <c r="O4506" t="str">
        <f>Table_Index[[#This Row],[ID]]&amp;Table_Index[[#This Row],[year]]</f>
        <v>93462003</v>
      </c>
      <c r="R4506" t="str">
        <f t="shared" si="190"/>
        <v/>
      </c>
    </row>
    <row r="4507" spans="1:18" x14ac:dyDescent="0.3">
      <c r="A4507">
        <v>9346</v>
      </c>
      <c r="B4507">
        <v>2004</v>
      </c>
      <c r="C4507">
        <v>1</v>
      </c>
      <c r="D4507">
        <v>1.0618499999999999E-2</v>
      </c>
      <c r="E4507">
        <v>1.2076999999999999E-3</v>
      </c>
      <c r="F4507">
        <v>4.0255999999999998E-3</v>
      </c>
      <c r="G4507">
        <v>7.4272000000000001E-3</v>
      </c>
      <c r="H4507">
        <v>6.5209999999999997E-4</v>
      </c>
      <c r="I4507">
        <v>0</v>
      </c>
      <c r="J4507">
        <v>1.3632E-3</v>
      </c>
      <c r="K4507">
        <v>0.96614339999999999</v>
      </c>
      <c r="L4507">
        <v>4.7099000000000004E-3</v>
      </c>
      <c r="M4507">
        <v>3.8525E-3</v>
      </c>
      <c r="O4507" t="str">
        <f>Table_Index[[#This Row],[ID]]&amp;Table_Index[[#This Row],[year]]</f>
        <v>93462004</v>
      </c>
      <c r="R4507" t="str">
        <f t="shared" si="190"/>
        <v/>
      </c>
    </row>
    <row r="4508" spans="1:18" x14ac:dyDescent="0.3">
      <c r="A4508">
        <v>9346</v>
      </c>
      <c r="B4508">
        <v>2004</v>
      </c>
      <c r="C4508">
        <v>2</v>
      </c>
      <c r="D4508">
        <v>1.2894900000000001E-2</v>
      </c>
      <c r="E4508">
        <v>3.8684700000000002E-2</v>
      </c>
      <c r="F4508">
        <v>5.54481E-2</v>
      </c>
      <c r="G4508">
        <v>0.35460989999999998</v>
      </c>
      <c r="H4508">
        <v>5.8027099999999998E-2</v>
      </c>
      <c r="I4508">
        <v>0.1624758</v>
      </c>
      <c r="J4508">
        <v>0.1998711</v>
      </c>
      <c r="K4508">
        <v>2.32108E-2</v>
      </c>
      <c r="L4508">
        <v>7.7369400000000005E-2</v>
      </c>
      <c r="M4508">
        <v>1.7408099999999999E-2</v>
      </c>
      <c r="O4508" t="str">
        <f>Table_Index[[#This Row],[ID]]&amp;Table_Index[[#This Row],[year]]</f>
        <v>93462004</v>
      </c>
      <c r="R4508" t="str">
        <f t="shared" si="190"/>
        <v/>
      </c>
    </row>
    <row r="4509" spans="1:18" x14ac:dyDescent="0.3">
      <c r="A4509">
        <v>9346</v>
      </c>
      <c r="B4509">
        <v>2004</v>
      </c>
      <c r="C4509">
        <v>3</v>
      </c>
      <c r="D4509">
        <v>4.4727999999999999E-3</v>
      </c>
      <c r="E4509">
        <v>2.3176E-3</v>
      </c>
      <c r="F4509">
        <v>5.7225000000000002E-3</v>
      </c>
      <c r="G4509">
        <v>0</v>
      </c>
      <c r="H4509">
        <v>8.2399999999999997E-4</v>
      </c>
      <c r="I4509">
        <v>0</v>
      </c>
      <c r="J4509">
        <v>3.7082E-3</v>
      </c>
      <c r="K4509">
        <v>0.97866299999999995</v>
      </c>
      <c r="L4509">
        <v>3.7769000000000001E-3</v>
      </c>
      <c r="M4509">
        <v>5.1500000000000005E-4</v>
      </c>
      <c r="O4509" t="str">
        <f>Table_Index[[#This Row],[ID]]&amp;Table_Index[[#This Row],[year]]</f>
        <v>93462004</v>
      </c>
      <c r="R4509" t="str">
        <f t="shared" si="190"/>
        <v/>
      </c>
    </row>
    <row r="4510" spans="1:18" x14ac:dyDescent="0.3">
      <c r="A4510">
        <v>9346</v>
      </c>
      <c r="B4510">
        <v>2004</v>
      </c>
      <c r="C4510">
        <v>4</v>
      </c>
      <c r="D4510">
        <v>0.11563039999999999</v>
      </c>
      <c r="E4510">
        <v>0.18894910000000001</v>
      </c>
      <c r="F4510">
        <v>6.6616700000000001E-2</v>
      </c>
      <c r="G4510">
        <v>0.21317340000000001</v>
      </c>
      <c r="H4510">
        <v>0</v>
      </c>
      <c r="I4510">
        <v>0.22286310000000001</v>
      </c>
      <c r="J4510">
        <v>0</v>
      </c>
      <c r="K4510">
        <v>0.144538</v>
      </c>
      <c r="L4510">
        <v>3.5528900000000002E-2</v>
      </c>
      <c r="M4510">
        <v>1.2700400000000001E-2</v>
      </c>
      <c r="O4510" t="str">
        <f>Table_Index[[#This Row],[ID]]&amp;Table_Index[[#This Row],[year]]</f>
        <v>93462004</v>
      </c>
      <c r="R4510" t="str">
        <f t="shared" si="190"/>
        <v/>
      </c>
    </row>
    <row r="4511" spans="1:18" x14ac:dyDescent="0.3">
      <c r="A4511">
        <v>9346</v>
      </c>
      <c r="B4511">
        <v>2005</v>
      </c>
      <c r="C4511">
        <v>1</v>
      </c>
      <c r="D4511">
        <v>0.10067710000000001</v>
      </c>
      <c r="E4511">
        <v>0.27300489999999999</v>
      </c>
      <c r="F4511">
        <v>0.12551950000000001</v>
      </c>
      <c r="G4511">
        <v>3.4517899999999997E-2</v>
      </c>
      <c r="H4511">
        <v>4.6825800000000001E-2</v>
      </c>
      <c r="I4511">
        <v>0.25731500000000002</v>
      </c>
      <c r="J4511">
        <v>3.2948900000000003E-2</v>
      </c>
      <c r="K4511">
        <v>2.19659E-2</v>
      </c>
      <c r="L4511">
        <v>9.7277600000000006E-2</v>
      </c>
      <c r="M4511">
        <v>9.9474000000000003E-3</v>
      </c>
      <c r="O4511" t="str">
        <f>Table_Index[[#This Row],[ID]]&amp;Table_Index[[#This Row],[year]]</f>
        <v>93462005</v>
      </c>
      <c r="R4511" t="str">
        <f t="shared" si="190"/>
        <v/>
      </c>
    </row>
    <row r="4512" spans="1:18" x14ac:dyDescent="0.3">
      <c r="A4512">
        <v>9346</v>
      </c>
      <c r="B4512">
        <v>2005</v>
      </c>
      <c r="C4512">
        <v>2</v>
      </c>
      <c r="D4512">
        <v>9.0604000000000004E-2</v>
      </c>
      <c r="E4512">
        <v>0.16890379999999999</v>
      </c>
      <c r="F4512">
        <v>0.10738259999999999</v>
      </c>
      <c r="G4512">
        <v>0.22110369999999999</v>
      </c>
      <c r="H4512">
        <v>4.9216999999999997E-2</v>
      </c>
      <c r="I4512">
        <v>0</v>
      </c>
      <c r="J4512">
        <v>0.1230425</v>
      </c>
      <c r="K4512">
        <v>4.4742700000000003E-2</v>
      </c>
      <c r="L4512">
        <v>0.1677852</v>
      </c>
      <c r="M4512">
        <v>2.72185E-2</v>
      </c>
      <c r="O4512" t="str">
        <f>Table_Index[[#This Row],[ID]]&amp;Table_Index[[#This Row],[year]]</f>
        <v>93462005</v>
      </c>
      <c r="R4512" t="str">
        <f t="shared" si="190"/>
        <v/>
      </c>
    </row>
    <row r="4513" spans="1:18" x14ac:dyDescent="0.3">
      <c r="A4513">
        <v>9346</v>
      </c>
      <c r="B4513">
        <v>2005</v>
      </c>
      <c r="C4513">
        <v>3</v>
      </c>
      <c r="D4513">
        <v>1.9540200000000001E-2</v>
      </c>
      <c r="E4513">
        <v>0.45821719999999999</v>
      </c>
      <c r="F4513">
        <v>0.21689600000000001</v>
      </c>
      <c r="G4513">
        <v>6.8014900000000003E-2</v>
      </c>
      <c r="H4513">
        <v>0</v>
      </c>
      <c r="I4513">
        <v>0</v>
      </c>
      <c r="J4513">
        <v>7.1647299999999997E-2</v>
      </c>
      <c r="K4513">
        <v>6.5133899999999995E-2</v>
      </c>
      <c r="L4513">
        <v>7.81607E-2</v>
      </c>
      <c r="M4513">
        <v>2.2389800000000001E-2</v>
      </c>
      <c r="O4513" t="str">
        <f>Table_Index[[#This Row],[ID]]&amp;Table_Index[[#This Row],[year]]</f>
        <v>93462005</v>
      </c>
      <c r="R4513" t="str">
        <f t="shared" si="190"/>
        <v/>
      </c>
    </row>
    <row r="4514" spans="1:18" x14ac:dyDescent="0.3">
      <c r="A4514">
        <v>9346</v>
      </c>
      <c r="B4514">
        <v>2005</v>
      </c>
      <c r="C4514">
        <v>4</v>
      </c>
      <c r="D4514">
        <v>3.3405600000000001E-2</v>
      </c>
      <c r="E4514">
        <v>0.14236470000000001</v>
      </c>
      <c r="F4514">
        <v>0.15565580000000001</v>
      </c>
      <c r="G4514">
        <v>5.7571299999999999E-2</v>
      </c>
      <c r="H4514">
        <v>0.22388849999999999</v>
      </c>
      <c r="I4514">
        <v>0</v>
      </c>
      <c r="J4514">
        <v>0.23454990000000001</v>
      </c>
      <c r="K4514">
        <v>2.8785700000000001E-2</v>
      </c>
      <c r="L4514">
        <v>0.1023491</v>
      </c>
      <c r="M4514">
        <v>2.1429299999999998E-2</v>
      </c>
      <c r="O4514" t="str">
        <f>Table_Index[[#This Row],[ID]]&amp;Table_Index[[#This Row],[year]]</f>
        <v>93462005</v>
      </c>
      <c r="R4514" t="str">
        <f t="shared" si="190"/>
        <v/>
      </c>
    </row>
    <row r="4515" spans="1:18" x14ac:dyDescent="0.3">
      <c r="A4515">
        <v>9346</v>
      </c>
      <c r="B4515">
        <v>2006</v>
      </c>
      <c r="C4515">
        <v>1</v>
      </c>
      <c r="D4515">
        <v>9.7745799999999994E-2</v>
      </c>
      <c r="E4515">
        <v>6.5475599999999995E-2</v>
      </c>
      <c r="F4515">
        <v>0.13095129999999999</v>
      </c>
      <c r="G4515">
        <v>4.4897600000000003E-2</v>
      </c>
      <c r="H4515">
        <v>0.15714149999999999</v>
      </c>
      <c r="I4515">
        <v>0</v>
      </c>
      <c r="J4515">
        <v>0.20952200000000001</v>
      </c>
      <c r="K4515">
        <v>9.3536599999999998E-2</v>
      </c>
      <c r="L4515">
        <v>0.18520249999999999</v>
      </c>
      <c r="M4515">
        <v>1.55271E-2</v>
      </c>
      <c r="O4515" t="str">
        <f>Table_Index[[#This Row],[ID]]&amp;Table_Index[[#This Row],[year]]</f>
        <v>93462006</v>
      </c>
      <c r="R4515" t="str">
        <f t="shared" si="190"/>
        <v/>
      </c>
    </row>
    <row r="4516" spans="1:18" x14ac:dyDescent="0.3">
      <c r="A4516">
        <v>9346</v>
      </c>
      <c r="B4516">
        <v>2006</v>
      </c>
      <c r="C4516">
        <v>2</v>
      </c>
      <c r="D4516">
        <v>4.4356300000000001E-2</v>
      </c>
      <c r="E4516">
        <v>0.1378904</v>
      </c>
      <c r="F4516">
        <v>0.13258690000000001</v>
      </c>
      <c r="G4516">
        <v>2.6785199999999999E-2</v>
      </c>
      <c r="H4516">
        <v>6.6963099999999998E-2</v>
      </c>
      <c r="I4516">
        <v>0.25713829999999999</v>
      </c>
      <c r="J4516">
        <v>0.1446403</v>
      </c>
      <c r="K4516">
        <v>3.2142299999999999E-2</v>
      </c>
      <c r="L4516">
        <v>0.154283</v>
      </c>
      <c r="M4516">
        <v>3.2142E-3</v>
      </c>
      <c r="O4516" t="str">
        <f>Table_Index[[#This Row],[ID]]&amp;Table_Index[[#This Row],[year]]</f>
        <v>93462006</v>
      </c>
      <c r="R4516" t="str">
        <f t="shared" si="190"/>
        <v/>
      </c>
    </row>
    <row r="4517" spans="1:18" x14ac:dyDescent="0.3">
      <c r="A4517">
        <v>9346</v>
      </c>
      <c r="B4517">
        <v>2006</v>
      </c>
      <c r="C4517">
        <v>3</v>
      </c>
      <c r="D4517">
        <v>4.1250999999999996E-3</v>
      </c>
      <c r="E4517">
        <v>6.3939499999999996E-2</v>
      </c>
      <c r="F4517">
        <v>0.16500519999999999</v>
      </c>
      <c r="G4517">
        <v>7.6314900000000005E-2</v>
      </c>
      <c r="H4517">
        <v>9.2815400000000006E-2</v>
      </c>
      <c r="I4517">
        <v>0.18563080000000001</v>
      </c>
      <c r="J4517">
        <v>0.1615675</v>
      </c>
      <c r="K4517">
        <v>6.1876899999999999E-2</v>
      </c>
      <c r="L4517">
        <v>0.18563080000000001</v>
      </c>
      <c r="M4517">
        <v>3.0937999999999998E-3</v>
      </c>
      <c r="O4517" t="str">
        <f>Table_Index[[#This Row],[ID]]&amp;Table_Index[[#This Row],[year]]</f>
        <v>93462006</v>
      </c>
      <c r="R4517" t="str">
        <f t="shared" si="190"/>
        <v/>
      </c>
    </row>
    <row r="4518" spans="1:18" x14ac:dyDescent="0.3">
      <c r="A4518">
        <v>9346</v>
      </c>
      <c r="B4518">
        <v>2006</v>
      </c>
      <c r="C4518">
        <v>4</v>
      </c>
      <c r="D4518">
        <v>0.17249729999999999</v>
      </c>
      <c r="E4518">
        <v>0</v>
      </c>
      <c r="F4518">
        <v>0.2330226</v>
      </c>
      <c r="G4518">
        <v>9.0787999999999994E-2</v>
      </c>
      <c r="H4518">
        <v>0.2000363</v>
      </c>
      <c r="I4518">
        <v>0</v>
      </c>
      <c r="J4518">
        <v>0.1452609</v>
      </c>
      <c r="K4518">
        <v>6.05254E-2</v>
      </c>
      <c r="L4518">
        <v>4.5393999999999997E-2</v>
      </c>
      <c r="M4518">
        <v>5.2475500000000001E-2</v>
      </c>
      <c r="O4518" t="str">
        <f>Table_Index[[#This Row],[ID]]&amp;Table_Index[[#This Row],[year]]</f>
        <v>93462006</v>
      </c>
      <c r="R4518" t="str">
        <f t="shared" si="190"/>
        <v/>
      </c>
    </row>
    <row r="4519" spans="1:18" x14ac:dyDescent="0.3">
      <c r="A4519">
        <v>9346</v>
      </c>
      <c r="B4519">
        <v>2007</v>
      </c>
      <c r="C4519">
        <v>1</v>
      </c>
      <c r="D4519">
        <v>4.7464100000000002E-2</v>
      </c>
      <c r="E4519">
        <v>0.1356116</v>
      </c>
      <c r="F4519">
        <v>9.0859800000000004E-2</v>
      </c>
      <c r="G4519">
        <v>6.7263400000000001E-2</v>
      </c>
      <c r="H4519">
        <v>8.8147500000000004E-2</v>
      </c>
      <c r="I4519">
        <v>0.43395709999999998</v>
      </c>
      <c r="J4519">
        <v>4.0683499999999997E-2</v>
      </c>
      <c r="K4519">
        <v>5.6956899999999998E-2</v>
      </c>
      <c r="L4519">
        <v>3.5258999999999999E-2</v>
      </c>
      <c r="M4519">
        <v>3.7970999999999999E-3</v>
      </c>
      <c r="O4519" t="str">
        <f>Table_Index[[#This Row],[ID]]&amp;Table_Index[[#This Row],[year]]</f>
        <v>93462007</v>
      </c>
      <c r="R4519" t="str">
        <f t="shared" si="190"/>
        <v/>
      </c>
    </row>
    <row r="4520" spans="1:18" x14ac:dyDescent="0.3">
      <c r="A4520">
        <v>9346</v>
      </c>
      <c r="B4520">
        <v>2007</v>
      </c>
      <c r="C4520">
        <v>2</v>
      </c>
      <c r="D4520">
        <v>0.125053</v>
      </c>
      <c r="E4520">
        <v>4.6629900000000002E-2</v>
      </c>
      <c r="F4520">
        <v>8.4781700000000002E-2</v>
      </c>
      <c r="G4520">
        <v>8.4781700000000002E-2</v>
      </c>
      <c r="H4520">
        <v>0.11816450000000001</v>
      </c>
      <c r="I4520">
        <v>0.19075880000000001</v>
      </c>
      <c r="J4520">
        <v>0.17804149999999999</v>
      </c>
      <c r="K4520">
        <v>4.4510399999999999E-2</v>
      </c>
      <c r="L4520">
        <v>0.1144553</v>
      </c>
      <c r="M4520">
        <v>1.28232E-2</v>
      </c>
      <c r="O4520" t="str">
        <f>Table_Index[[#This Row],[ID]]&amp;Table_Index[[#This Row],[year]]</f>
        <v>93462007</v>
      </c>
      <c r="R4520" t="str">
        <f t="shared" si="190"/>
        <v/>
      </c>
    </row>
    <row r="4521" spans="1:18" x14ac:dyDescent="0.3">
      <c r="A4521">
        <v>9346</v>
      </c>
      <c r="B4521">
        <v>2007</v>
      </c>
      <c r="C4521">
        <v>3</v>
      </c>
      <c r="D4521">
        <v>8.7107699999999996E-2</v>
      </c>
      <c r="E4521">
        <v>0.1226868</v>
      </c>
      <c r="F4521">
        <v>0.28217969999999998</v>
      </c>
      <c r="G4521">
        <v>0.18403030000000001</v>
      </c>
      <c r="H4521">
        <v>1.56426E-2</v>
      </c>
      <c r="I4521">
        <v>0</v>
      </c>
      <c r="J4521">
        <v>9.2015100000000002E-2</v>
      </c>
      <c r="K4521">
        <v>6.7477800000000004E-2</v>
      </c>
      <c r="L4521">
        <v>0.13342190000000001</v>
      </c>
      <c r="M4521">
        <v>1.54381E-2</v>
      </c>
      <c r="O4521" t="str">
        <f>Table_Index[[#This Row],[ID]]&amp;Table_Index[[#This Row],[year]]</f>
        <v>93462007</v>
      </c>
      <c r="R4521" t="str">
        <f t="shared" si="190"/>
        <v/>
      </c>
    </row>
    <row r="4522" spans="1:18" x14ac:dyDescent="0.3">
      <c r="A4522">
        <v>9346</v>
      </c>
      <c r="B4522">
        <v>2007</v>
      </c>
      <c r="C4522">
        <v>4</v>
      </c>
      <c r="D4522">
        <v>0.14203499999999999</v>
      </c>
      <c r="E4522">
        <v>0</v>
      </c>
      <c r="F4522">
        <v>0.38137579999999999</v>
      </c>
      <c r="G4522">
        <v>3.7666699999999997E-2</v>
      </c>
      <c r="H4522">
        <v>1.74209E-2</v>
      </c>
      <c r="I4522">
        <v>0.17760919999999999</v>
      </c>
      <c r="J4522">
        <v>0.16479199999999999</v>
      </c>
      <c r="K4522">
        <v>2.63667E-2</v>
      </c>
      <c r="L4522">
        <v>4.3944499999999997E-2</v>
      </c>
      <c r="M4522">
        <v>8.7889000000000005E-3</v>
      </c>
      <c r="O4522" t="str">
        <f>Table_Index[[#This Row],[ID]]&amp;Table_Index[[#This Row],[year]]</f>
        <v>93462007</v>
      </c>
      <c r="R4522" t="str">
        <f t="shared" si="190"/>
        <v/>
      </c>
    </row>
    <row r="4523" spans="1:18" x14ac:dyDescent="0.3">
      <c r="A4523">
        <v>9346</v>
      </c>
      <c r="B4523">
        <v>2008</v>
      </c>
      <c r="C4523">
        <v>1</v>
      </c>
      <c r="D4523">
        <v>5.11999E-2</v>
      </c>
      <c r="E4523">
        <v>0.11123379999999999</v>
      </c>
      <c r="F4523">
        <v>0.20768710000000001</v>
      </c>
      <c r="G4523">
        <v>0.1113403</v>
      </c>
      <c r="H4523">
        <v>9.7735100000000005E-2</v>
      </c>
      <c r="I4523">
        <v>0</v>
      </c>
      <c r="J4523">
        <v>0.13327510000000001</v>
      </c>
      <c r="K4523">
        <v>0.2398952</v>
      </c>
      <c r="L4523">
        <v>4.2944200000000002E-2</v>
      </c>
      <c r="M4523">
        <v>4.6893000000000004E-3</v>
      </c>
      <c r="O4523" t="str">
        <f>Table_Index[[#This Row],[ID]]&amp;Table_Index[[#This Row],[year]]</f>
        <v>93462008</v>
      </c>
      <c r="R4523" t="str">
        <f t="shared" si="190"/>
        <v/>
      </c>
    </row>
    <row r="4524" spans="1:18" x14ac:dyDescent="0.3">
      <c r="A4524">
        <v>9346</v>
      </c>
      <c r="B4524">
        <v>2008</v>
      </c>
      <c r="C4524">
        <v>2</v>
      </c>
      <c r="D4524">
        <v>3.6508199999999998E-2</v>
      </c>
      <c r="E4524">
        <v>5.9271299999999999E-2</v>
      </c>
      <c r="F4524">
        <v>0.15272359999999999</v>
      </c>
      <c r="G4524">
        <v>0.17963200000000001</v>
      </c>
      <c r="H4524">
        <v>7.2725499999999998E-2</v>
      </c>
      <c r="I4524">
        <v>0.38180900000000001</v>
      </c>
      <c r="J4524">
        <v>6.0604600000000002E-2</v>
      </c>
      <c r="K4524">
        <v>1.09088E-2</v>
      </c>
      <c r="L4524">
        <v>4.3635300000000002E-2</v>
      </c>
      <c r="M4524">
        <v>2.1817999999999998E-3</v>
      </c>
      <c r="O4524" t="str">
        <f>Table_Index[[#This Row],[ID]]&amp;Table_Index[[#This Row],[year]]</f>
        <v>93462008</v>
      </c>
      <c r="R4524" t="str">
        <f t="shared" si="190"/>
        <v/>
      </c>
    </row>
    <row r="4525" spans="1:18" x14ac:dyDescent="0.3">
      <c r="A4525">
        <v>9346</v>
      </c>
      <c r="B4525">
        <v>2008</v>
      </c>
      <c r="C4525">
        <v>3</v>
      </c>
      <c r="D4525">
        <v>8.9207499999999995E-2</v>
      </c>
      <c r="E4525">
        <v>4.9064099999999999E-2</v>
      </c>
      <c r="F4525">
        <v>0.2118678</v>
      </c>
      <c r="G4525">
        <v>6.9135799999999997E-2</v>
      </c>
      <c r="H4525">
        <v>5.1294300000000001E-2</v>
      </c>
      <c r="I4525">
        <v>0.39028279999999999</v>
      </c>
      <c r="J4525">
        <v>5.2966899999999997E-2</v>
      </c>
      <c r="K4525">
        <v>2.23019E-2</v>
      </c>
      <c r="L4525">
        <v>4.6833899999999998E-2</v>
      </c>
      <c r="M4525">
        <v>1.7045000000000001E-2</v>
      </c>
      <c r="O4525" t="str">
        <f>Table_Index[[#This Row],[ID]]&amp;Table_Index[[#This Row],[year]]</f>
        <v>93462008</v>
      </c>
      <c r="R4525" t="str">
        <f t="shared" si="190"/>
        <v/>
      </c>
    </row>
    <row r="4526" spans="1:18" x14ac:dyDescent="0.3">
      <c r="A4526">
        <v>9346</v>
      </c>
      <c r="B4526">
        <v>2008</v>
      </c>
      <c r="C4526">
        <v>4</v>
      </c>
      <c r="D4526">
        <v>5.0403499999999997E-2</v>
      </c>
      <c r="E4526">
        <v>0.1325682</v>
      </c>
      <c r="F4526">
        <v>9.3212000000000003E-2</v>
      </c>
      <c r="G4526">
        <v>0.16723730000000001</v>
      </c>
      <c r="H4526">
        <v>7.45696E-2</v>
      </c>
      <c r="I4526">
        <v>0.40737089999999998</v>
      </c>
      <c r="J4526">
        <v>3.10707E-2</v>
      </c>
      <c r="K4526">
        <v>1.07712E-2</v>
      </c>
      <c r="L4526">
        <v>3.10707E-2</v>
      </c>
      <c r="M4526">
        <v>1.7260999999999999E-3</v>
      </c>
      <c r="O4526" t="str">
        <f>Table_Index[[#This Row],[ID]]&amp;Table_Index[[#This Row],[year]]</f>
        <v>93462008</v>
      </c>
      <c r="R4526" t="str">
        <f t="shared" si="190"/>
        <v/>
      </c>
    </row>
    <row r="4527" spans="1:18" x14ac:dyDescent="0.3">
      <c r="A4527">
        <v>9346</v>
      </c>
      <c r="B4527">
        <v>2009</v>
      </c>
      <c r="C4527">
        <v>1</v>
      </c>
      <c r="D4527">
        <v>0.14468349999999999</v>
      </c>
      <c r="E4527">
        <v>0</v>
      </c>
      <c r="F4527">
        <v>0.1475204</v>
      </c>
      <c r="G4527">
        <v>5.67386E-2</v>
      </c>
      <c r="H4527">
        <v>7.5084100000000001E-2</v>
      </c>
      <c r="I4527">
        <v>0.52640830000000005</v>
      </c>
      <c r="J4527">
        <v>0</v>
      </c>
      <c r="K4527">
        <v>2.9044799999999999E-2</v>
      </c>
      <c r="L4527">
        <v>1.81564E-2</v>
      </c>
      <c r="M4527">
        <v>2.3641000000000001E-3</v>
      </c>
      <c r="O4527" t="str">
        <f>Table_Index[[#This Row],[ID]]&amp;Table_Index[[#This Row],[year]]</f>
        <v>93462009</v>
      </c>
      <c r="R4527" t="str">
        <f t="shared" si="190"/>
        <v/>
      </c>
    </row>
    <row r="4528" spans="1:18" x14ac:dyDescent="0.3">
      <c r="A4528">
        <v>9346</v>
      </c>
      <c r="B4528">
        <v>2009</v>
      </c>
      <c r="C4528">
        <v>2</v>
      </c>
      <c r="D4528">
        <v>5.7961100000000002E-2</v>
      </c>
      <c r="E4528">
        <v>2.7528500000000001E-2</v>
      </c>
      <c r="F4528">
        <v>8.3190500000000001E-2</v>
      </c>
      <c r="G4528">
        <v>0.1020066</v>
      </c>
      <c r="H4528">
        <v>2.2143800000000002E-2</v>
      </c>
      <c r="I4528">
        <v>0.32509830000000001</v>
      </c>
      <c r="J4528">
        <v>0.31158609999999998</v>
      </c>
      <c r="K4528">
        <v>1.8150599999999999E-2</v>
      </c>
      <c r="L4528">
        <v>4.8401699999999999E-2</v>
      </c>
      <c r="M4528">
        <v>3.9325999999999996E-3</v>
      </c>
      <c r="O4528" t="str">
        <f>Table_Index[[#This Row],[ID]]&amp;Table_Index[[#This Row],[year]]</f>
        <v>93462009</v>
      </c>
      <c r="R4528" t="str">
        <f t="shared" si="190"/>
        <v/>
      </c>
    </row>
    <row r="4529" spans="1:18" x14ac:dyDescent="0.3">
      <c r="A4529">
        <v>9346</v>
      </c>
      <c r="B4529">
        <v>2009</v>
      </c>
      <c r="C4529">
        <v>3</v>
      </c>
      <c r="D4529">
        <v>0.14134360000000001</v>
      </c>
      <c r="E4529">
        <v>4.2041500000000002E-2</v>
      </c>
      <c r="F4529">
        <v>0.218616</v>
      </c>
      <c r="G4529">
        <v>0.14153979999999999</v>
      </c>
      <c r="H4529">
        <v>9.6695500000000004E-2</v>
      </c>
      <c r="I4529">
        <v>0</v>
      </c>
      <c r="J4529">
        <v>0.18218000000000001</v>
      </c>
      <c r="K4529">
        <v>3.4754300000000002E-2</v>
      </c>
      <c r="L4529">
        <v>0.1289274</v>
      </c>
      <c r="M4529">
        <v>1.3901699999999999E-2</v>
      </c>
      <c r="O4529" t="str">
        <f>Table_Index[[#This Row],[ID]]&amp;Table_Index[[#This Row],[year]]</f>
        <v>93462009</v>
      </c>
      <c r="R4529" t="str">
        <f t="shared" si="190"/>
        <v/>
      </c>
    </row>
    <row r="4530" spans="1:18" x14ac:dyDescent="0.3">
      <c r="A4530">
        <v>9346</v>
      </c>
      <c r="B4530">
        <v>2009</v>
      </c>
      <c r="C4530">
        <v>4</v>
      </c>
      <c r="D4530">
        <v>5.5713800000000001E-2</v>
      </c>
      <c r="E4530">
        <v>0.37402269999999999</v>
      </c>
      <c r="F4530">
        <v>8.4155099999999997E-2</v>
      </c>
      <c r="G4530">
        <v>2.8051699999999999E-2</v>
      </c>
      <c r="H4530">
        <v>8.9999200000000001E-2</v>
      </c>
      <c r="I4530">
        <v>0.14025850000000001</v>
      </c>
      <c r="J4530">
        <v>6.2337099999999999E-2</v>
      </c>
      <c r="K4530">
        <v>7.9635700000000004E-2</v>
      </c>
      <c r="L4530">
        <v>5.2363199999999999E-2</v>
      </c>
      <c r="M4530">
        <v>3.3462899999999997E-2</v>
      </c>
      <c r="O4530" t="str">
        <f>Table_Index[[#This Row],[ID]]&amp;Table_Index[[#This Row],[year]]</f>
        <v>93462009</v>
      </c>
      <c r="R4530" t="str">
        <f t="shared" si="190"/>
        <v/>
      </c>
    </row>
    <row r="4531" spans="1:18" x14ac:dyDescent="0.3">
      <c r="A4531">
        <v>9346</v>
      </c>
      <c r="B4531">
        <v>2010</v>
      </c>
      <c r="C4531">
        <v>1</v>
      </c>
      <c r="D4531">
        <v>7.0603200000000005E-2</v>
      </c>
      <c r="E4531">
        <v>0.17915829999999999</v>
      </c>
      <c r="F4531">
        <v>0.12721299999999999</v>
      </c>
      <c r="G4531">
        <v>0</v>
      </c>
      <c r="H4531">
        <v>5.3005400000000001E-2</v>
      </c>
      <c r="I4531">
        <v>0.31803239999999999</v>
      </c>
      <c r="J4531">
        <v>6.3606499999999996E-2</v>
      </c>
      <c r="K4531">
        <v>2.9683000000000001E-2</v>
      </c>
      <c r="L4531">
        <v>0.15371570000000001</v>
      </c>
      <c r="M4531">
        <v>4.9824999999999999E-3</v>
      </c>
      <c r="O4531" t="str">
        <f>Table_Index[[#This Row],[ID]]&amp;Table_Index[[#This Row],[year]]</f>
        <v>93462010</v>
      </c>
      <c r="R4531" t="str">
        <f t="shared" si="190"/>
        <v/>
      </c>
    </row>
    <row r="4532" spans="1:18" x14ac:dyDescent="0.3">
      <c r="A4532">
        <v>9346</v>
      </c>
      <c r="B4532">
        <v>2010</v>
      </c>
      <c r="C4532">
        <v>2</v>
      </c>
      <c r="D4532">
        <v>7.0869199999999993E-2</v>
      </c>
      <c r="E4532">
        <v>0</v>
      </c>
      <c r="F4532">
        <v>8.5565100000000005E-2</v>
      </c>
      <c r="G4532">
        <v>0.1082858</v>
      </c>
      <c r="H4532">
        <v>4.8825300000000002E-2</v>
      </c>
      <c r="I4532">
        <v>0.48100159999999997</v>
      </c>
      <c r="J4532">
        <v>3.86735E-2</v>
      </c>
      <c r="K4532">
        <v>1.9336699999999998E-2</v>
      </c>
      <c r="L4532">
        <v>0.14019139999999999</v>
      </c>
      <c r="M4532">
        <v>7.2512999999999996E-3</v>
      </c>
      <c r="O4532" t="str">
        <f>Table_Index[[#This Row],[ID]]&amp;Table_Index[[#This Row],[year]]</f>
        <v>93462010</v>
      </c>
      <c r="R4532" t="str">
        <f t="shared" si="190"/>
        <v/>
      </c>
    </row>
    <row r="4533" spans="1:18" x14ac:dyDescent="0.3">
      <c r="A4533">
        <v>9346</v>
      </c>
      <c r="B4533">
        <v>2010</v>
      </c>
      <c r="C4533">
        <v>3</v>
      </c>
      <c r="D4533">
        <v>0.1185653</v>
      </c>
      <c r="E4533">
        <v>5.9780800000000002E-2</v>
      </c>
      <c r="F4533">
        <v>0.10162740000000001</v>
      </c>
      <c r="G4533">
        <v>4.9319200000000001E-2</v>
      </c>
      <c r="H4533">
        <v>6.0278999999999999E-2</v>
      </c>
      <c r="I4533">
        <v>0.35868480000000003</v>
      </c>
      <c r="J4533">
        <v>4.4835600000000003E-2</v>
      </c>
      <c r="K4533">
        <v>4.2842900000000003E-2</v>
      </c>
      <c r="L4533">
        <v>0.15991359999999999</v>
      </c>
      <c r="M4533">
        <v>4.1514000000000004E-3</v>
      </c>
      <c r="O4533" t="str">
        <f>Table_Index[[#This Row],[ID]]&amp;Table_Index[[#This Row],[year]]</f>
        <v>93462010</v>
      </c>
      <c r="R4533" t="str">
        <f t="shared" si="190"/>
        <v/>
      </c>
    </row>
    <row r="4534" spans="1:18" x14ac:dyDescent="0.3">
      <c r="A4534">
        <v>9346</v>
      </c>
      <c r="B4534">
        <v>2010</v>
      </c>
      <c r="C4534">
        <v>4</v>
      </c>
      <c r="D4534">
        <v>4.87251E-2</v>
      </c>
      <c r="E4534">
        <v>0.1168068</v>
      </c>
      <c r="F4534">
        <v>0.16820180000000001</v>
      </c>
      <c r="G4534">
        <v>6.0072100000000003E-2</v>
      </c>
      <c r="H4534">
        <v>0.10279000000000001</v>
      </c>
      <c r="I4534">
        <v>0.26431719999999997</v>
      </c>
      <c r="J4534">
        <v>0.16019230000000001</v>
      </c>
      <c r="K4534">
        <v>3.6443700000000002E-2</v>
      </c>
      <c r="L4534">
        <v>3.3373399999999998E-2</v>
      </c>
      <c r="M4534">
        <v>9.0775999999999999E-3</v>
      </c>
      <c r="O4534" t="str">
        <f>Table_Index[[#This Row],[ID]]&amp;Table_Index[[#This Row],[year]]</f>
        <v>93462010</v>
      </c>
      <c r="R4534" t="str">
        <f t="shared" si="190"/>
        <v/>
      </c>
    </row>
    <row r="4535" spans="1:18" x14ac:dyDescent="0.3">
      <c r="A4535">
        <v>9346</v>
      </c>
      <c r="B4535">
        <v>2011</v>
      </c>
      <c r="C4535">
        <v>1</v>
      </c>
      <c r="D4535">
        <v>5.3597499999999999E-2</v>
      </c>
      <c r="E4535">
        <v>0.22473090000000001</v>
      </c>
      <c r="F4535">
        <v>9.4378199999999995E-2</v>
      </c>
      <c r="G4535">
        <v>7.8648499999999996E-2</v>
      </c>
      <c r="H4535">
        <v>3.93243E-2</v>
      </c>
      <c r="I4535">
        <v>0.32915870000000003</v>
      </c>
      <c r="J4535">
        <v>0.11651640000000001</v>
      </c>
      <c r="K4535">
        <v>2.3419800000000001E-2</v>
      </c>
      <c r="L4535">
        <v>3.4954899999999997E-2</v>
      </c>
      <c r="M4535">
        <v>5.2708E-3</v>
      </c>
      <c r="O4535" t="str">
        <f>Table_Index[[#This Row],[ID]]&amp;Table_Index[[#This Row],[year]]</f>
        <v>93462011</v>
      </c>
      <c r="R4535" t="str">
        <f t="shared" si="190"/>
        <v/>
      </c>
    </row>
    <row r="4536" spans="1:18" x14ac:dyDescent="0.3">
      <c r="A4536">
        <v>9346</v>
      </c>
      <c r="B4536">
        <v>2011</v>
      </c>
      <c r="C4536">
        <v>2</v>
      </c>
      <c r="D4536">
        <v>0.1093601</v>
      </c>
      <c r="E4536">
        <v>3.2283399999999997E-2</v>
      </c>
      <c r="F4536">
        <v>9.4913300000000006E-2</v>
      </c>
      <c r="G4536">
        <v>1.00886E-2</v>
      </c>
      <c r="H4536">
        <v>1.54691E-2</v>
      </c>
      <c r="I4536">
        <v>0.4842514</v>
      </c>
      <c r="J4536">
        <v>0.197736</v>
      </c>
      <c r="K4536">
        <v>3.2282999999999999E-3</v>
      </c>
      <c r="L4536">
        <v>4.7827300000000003E-2</v>
      </c>
      <c r="M4536">
        <v>4.8424999999999996E-3</v>
      </c>
      <c r="O4536" t="str">
        <f>Table_Index[[#This Row],[ID]]&amp;Table_Index[[#This Row],[year]]</f>
        <v>93462011</v>
      </c>
      <c r="R4536" t="str">
        <f t="shared" si="190"/>
        <v/>
      </c>
    </row>
    <row r="4537" spans="1:18" x14ac:dyDescent="0.3">
      <c r="A4537">
        <v>9346</v>
      </c>
      <c r="B4537">
        <v>2011</v>
      </c>
      <c r="C4537">
        <v>3</v>
      </c>
      <c r="D4537">
        <v>7.4148699999999998E-2</v>
      </c>
      <c r="E4537">
        <v>0.24716250000000001</v>
      </c>
      <c r="F4537">
        <v>7.3442599999999997E-2</v>
      </c>
      <c r="G4537">
        <v>7.0617799999999994E-2</v>
      </c>
      <c r="H4537">
        <v>2.8070600000000001E-2</v>
      </c>
      <c r="I4537">
        <v>0.27070169999999999</v>
      </c>
      <c r="J4537">
        <v>5.8848200000000003E-2</v>
      </c>
      <c r="K4537">
        <v>1.8831400000000002E-2</v>
      </c>
      <c r="L4537">
        <v>0.1543513</v>
      </c>
      <c r="M4537">
        <v>3.8251000000000001E-3</v>
      </c>
      <c r="O4537" t="str">
        <f>Table_Index[[#This Row],[ID]]&amp;Table_Index[[#This Row],[year]]</f>
        <v>93462011</v>
      </c>
      <c r="R4537" t="str">
        <f t="shared" si="190"/>
        <v/>
      </c>
    </row>
    <row r="4538" spans="1:18" x14ac:dyDescent="0.3">
      <c r="A4538">
        <v>9346</v>
      </c>
      <c r="B4538">
        <v>2011</v>
      </c>
      <c r="C4538">
        <v>4</v>
      </c>
      <c r="D4538">
        <v>4.5143900000000001E-2</v>
      </c>
      <c r="E4538">
        <v>0.19354479999999999</v>
      </c>
      <c r="F4538">
        <v>0.1125666</v>
      </c>
      <c r="G4538">
        <v>9.8202600000000001E-2</v>
      </c>
      <c r="H4538">
        <v>0.12901360000000001</v>
      </c>
      <c r="I4538">
        <v>0.31073060000000002</v>
      </c>
      <c r="J4538">
        <v>0</v>
      </c>
      <c r="K4538">
        <v>2.3451400000000001E-2</v>
      </c>
      <c r="L4538">
        <v>8.3330500000000002E-2</v>
      </c>
      <c r="M4538">
        <v>4.0159999999999996E-3</v>
      </c>
      <c r="O4538" t="str">
        <f>Table_Index[[#This Row],[ID]]&amp;Table_Index[[#This Row],[year]]</f>
        <v>93462011</v>
      </c>
      <c r="R4538" t="str">
        <f t="shared" si="190"/>
        <v/>
      </c>
    </row>
    <row r="4539" spans="1:18" x14ac:dyDescent="0.3">
      <c r="A4539">
        <v>9346</v>
      </c>
      <c r="B4539">
        <v>2012</v>
      </c>
      <c r="C4539">
        <v>1</v>
      </c>
      <c r="D4539">
        <v>3.0879500000000001E-2</v>
      </c>
      <c r="E4539">
        <v>9.7784999999999997E-2</v>
      </c>
      <c r="F4539">
        <v>2.0586299999999998E-2</v>
      </c>
      <c r="G4539">
        <v>6.9478799999999993E-2</v>
      </c>
      <c r="H4539">
        <v>6.0555900000000003E-2</v>
      </c>
      <c r="I4539">
        <v>0.57127050000000001</v>
      </c>
      <c r="J4539">
        <v>0</v>
      </c>
      <c r="K4539">
        <v>3.3195500000000003E-2</v>
      </c>
      <c r="L4539">
        <v>0.1142541</v>
      </c>
      <c r="M4539">
        <v>1.9943000000000001E-3</v>
      </c>
      <c r="O4539" t="str">
        <f>Table_Index[[#This Row],[ID]]&amp;Table_Index[[#This Row],[year]]</f>
        <v>93462012</v>
      </c>
      <c r="R4539" t="str">
        <f t="shared" si="190"/>
        <v/>
      </c>
    </row>
    <row r="4540" spans="1:18" x14ac:dyDescent="0.3">
      <c r="A4540">
        <v>9346</v>
      </c>
      <c r="B4540">
        <v>2012</v>
      </c>
      <c r="C4540">
        <v>2</v>
      </c>
      <c r="D4540">
        <v>2.97037E-2</v>
      </c>
      <c r="E4540">
        <v>9.4061800000000001E-2</v>
      </c>
      <c r="F4540">
        <v>1.9802500000000001E-2</v>
      </c>
      <c r="G4540">
        <v>2.9253700000000001E-2</v>
      </c>
      <c r="H4540">
        <v>4.10902E-2</v>
      </c>
      <c r="I4540">
        <v>0.64004470000000002</v>
      </c>
      <c r="J4540">
        <v>0</v>
      </c>
      <c r="K4540">
        <v>3.2674099999999998E-2</v>
      </c>
      <c r="L4540">
        <v>0.111389</v>
      </c>
      <c r="M4540">
        <v>1.9802000000000001E-3</v>
      </c>
      <c r="O4540" t="str">
        <f>Table_Index[[#This Row],[ID]]&amp;Table_Index[[#This Row],[year]]</f>
        <v>93462012</v>
      </c>
      <c r="R4540" t="str">
        <f t="shared" si="190"/>
        <v/>
      </c>
    </row>
    <row r="4541" spans="1:18" x14ac:dyDescent="0.3">
      <c r="A4541">
        <v>9346</v>
      </c>
      <c r="B4541">
        <v>2012</v>
      </c>
      <c r="C4541">
        <v>3</v>
      </c>
      <c r="D4541">
        <v>4.0770899999999999E-2</v>
      </c>
      <c r="E4541">
        <v>0</v>
      </c>
      <c r="F4541">
        <v>4.0770899999999999E-2</v>
      </c>
      <c r="G4541">
        <v>8.6638199999999999E-2</v>
      </c>
      <c r="H4541">
        <v>0</v>
      </c>
      <c r="I4541">
        <v>0.76445450000000004</v>
      </c>
      <c r="J4541">
        <v>0</v>
      </c>
      <c r="K4541">
        <v>2.0385500000000001E-2</v>
      </c>
      <c r="L4541">
        <v>4.28095E-2</v>
      </c>
      <c r="M4541">
        <v>4.1704999999999997E-3</v>
      </c>
      <c r="O4541" t="str">
        <f>Table_Index[[#This Row],[ID]]&amp;Table_Index[[#This Row],[year]]</f>
        <v>93462012</v>
      </c>
      <c r="R4541" t="str">
        <f t="shared" si="190"/>
        <v/>
      </c>
    </row>
    <row r="4542" spans="1:18" x14ac:dyDescent="0.3">
      <c r="A4542">
        <v>9346</v>
      </c>
      <c r="B4542">
        <v>2012</v>
      </c>
      <c r="C4542">
        <v>4</v>
      </c>
      <c r="D4542">
        <v>4.5519900000000002E-2</v>
      </c>
      <c r="E4542">
        <v>0</v>
      </c>
      <c r="F4542">
        <v>4.7226799999999999E-2</v>
      </c>
      <c r="G4542">
        <v>3.6415900000000001E-2</v>
      </c>
      <c r="H4542">
        <v>9.4660599999999998E-2</v>
      </c>
      <c r="I4542">
        <v>0.69544229999999996</v>
      </c>
      <c r="J4542">
        <v>0</v>
      </c>
      <c r="K4542">
        <v>2.27599E-2</v>
      </c>
      <c r="L4542">
        <v>5.3106500000000001E-2</v>
      </c>
      <c r="M4542">
        <v>4.8681000000000002E-3</v>
      </c>
      <c r="O4542" t="str">
        <f>Table_Index[[#This Row],[ID]]&amp;Table_Index[[#This Row],[year]]</f>
        <v>93462012</v>
      </c>
      <c r="R4542" t="str">
        <f t="shared" si="190"/>
        <v/>
      </c>
    </row>
    <row r="4543" spans="1:18" x14ac:dyDescent="0.3">
      <c r="A4543">
        <v>9347</v>
      </c>
      <c r="B4543">
        <v>2003</v>
      </c>
      <c r="C4543">
        <v>1</v>
      </c>
      <c r="D4543">
        <v>0.31974669999999999</v>
      </c>
      <c r="E4543">
        <v>0.1068461</v>
      </c>
      <c r="F4543">
        <v>0.14602299999999999</v>
      </c>
      <c r="G4543">
        <v>0</v>
      </c>
      <c r="H4543">
        <v>0.22200239999999999</v>
      </c>
      <c r="I4543">
        <v>0</v>
      </c>
      <c r="J4543">
        <v>0</v>
      </c>
      <c r="K4543">
        <v>9.9723000000000006E-2</v>
      </c>
      <c r="L4543">
        <v>9.9723000000000006E-2</v>
      </c>
      <c r="M4543">
        <v>5.9359E-3</v>
      </c>
      <c r="O4543" t="str">
        <f>Table_Index[[#This Row],[ID]]&amp;Table_Index[[#This Row],[year]]</f>
        <v>93472003</v>
      </c>
      <c r="R4543" t="str">
        <f t="shared" si="190"/>
        <v/>
      </c>
    </row>
    <row r="4544" spans="1:18" x14ac:dyDescent="0.3">
      <c r="A4544">
        <v>9347</v>
      </c>
      <c r="B4544">
        <v>2003</v>
      </c>
      <c r="C4544">
        <v>2</v>
      </c>
      <c r="D4544">
        <v>4.1967999999999997E-3</v>
      </c>
      <c r="E4544">
        <v>2.5181000000000001E-3</v>
      </c>
      <c r="F4544">
        <v>4.1967999999999997E-3</v>
      </c>
      <c r="G4544">
        <v>2.7279000000000001E-3</v>
      </c>
      <c r="H4544">
        <v>4.7213999999999997E-3</v>
      </c>
      <c r="I4544">
        <v>3.30499E-2</v>
      </c>
      <c r="J4544">
        <v>1.2589999999999999E-3</v>
      </c>
      <c r="K4544">
        <v>0</v>
      </c>
      <c r="L4544">
        <v>1.9935E-3</v>
      </c>
      <c r="M4544">
        <v>0.94533650000000002</v>
      </c>
      <c r="O4544" t="str">
        <f>Table_Index[[#This Row],[ID]]&amp;Table_Index[[#This Row],[year]]</f>
        <v>93472003</v>
      </c>
      <c r="R4544" t="str">
        <f t="shared" si="190"/>
        <v/>
      </c>
    </row>
    <row r="4545" spans="1:18" x14ac:dyDescent="0.3">
      <c r="A4545">
        <v>9347</v>
      </c>
      <c r="B4545">
        <v>2003</v>
      </c>
      <c r="C4545">
        <v>3</v>
      </c>
      <c r="D4545">
        <v>7.97099E-2</v>
      </c>
      <c r="E4545">
        <v>1.9654499999999998E-2</v>
      </c>
      <c r="F4545">
        <v>0.1310299</v>
      </c>
      <c r="G4545">
        <v>0.1185509</v>
      </c>
      <c r="H4545">
        <v>0.24568110000000001</v>
      </c>
      <c r="I4545">
        <v>0.15723590000000001</v>
      </c>
      <c r="J4545">
        <v>2.94817E-2</v>
      </c>
      <c r="K4545">
        <v>4.9136199999999998E-2</v>
      </c>
      <c r="L4545">
        <v>0.1310299</v>
      </c>
      <c r="M4545">
        <v>3.8490000000000003E-2</v>
      </c>
      <c r="O4545" t="str">
        <f>Table_Index[[#This Row],[ID]]&amp;Table_Index[[#This Row],[year]]</f>
        <v>93472003</v>
      </c>
      <c r="R4545" t="str">
        <f t="shared" si="190"/>
        <v/>
      </c>
    </row>
    <row r="4546" spans="1:18" x14ac:dyDescent="0.3">
      <c r="A4546">
        <v>9347</v>
      </c>
      <c r="B4546">
        <v>2003</v>
      </c>
      <c r="C4546">
        <v>4</v>
      </c>
      <c r="D4546">
        <v>0.25649159999999999</v>
      </c>
      <c r="E4546">
        <v>0</v>
      </c>
      <c r="F4546">
        <v>0.13051160000000001</v>
      </c>
      <c r="G4546">
        <v>0</v>
      </c>
      <c r="H4546">
        <v>4.8941900000000003E-2</v>
      </c>
      <c r="I4546">
        <v>0.4465944</v>
      </c>
      <c r="J4546">
        <v>0</v>
      </c>
      <c r="K4546">
        <v>4.3503899999999998E-2</v>
      </c>
      <c r="L4546">
        <v>4.3503899999999998E-2</v>
      </c>
      <c r="M4546">
        <v>3.0452699999999999E-2</v>
      </c>
      <c r="O4546" t="str">
        <f>Table_Index[[#This Row],[ID]]&amp;Table_Index[[#This Row],[year]]</f>
        <v>93472003</v>
      </c>
      <c r="R4546" t="str">
        <f t="shared" si="190"/>
        <v/>
      </c>
    </row>
    <row r="4547" spans="1:18" x14ac:dyDescent="0.3">
      <c r="A4547">
        <v>9347</v>
      </c>
      <c r="B4547">
        <v>2004</v>
      </c>
      <c r="C4547">
        <v>1</v>
      </c>
      <c r="D4547">
        <v>3.7590000000000002E-3</v>
      </c>
      <c r="E4547">
        <v>5.8054999999999999E-3</v>
      </c>
      <c r="F4547">
        <v>1.9555000000000002E-3</v>
      </c>
      <c r="G4547">
        <v>1.8944000000000001E-3</v>
      </c>
      <c r="H4547">
        <v>3.3E-4</v>
      </c>
      <c r="I4547">
        <v>5.1333000000000004E-3</v>
      </c>
      <c r="J4547">
        <v>1.9311E-3</v>
      </c>
      <c r="K4547">
        <v>0.97776529999999995</v>
      </c>
      <c r="L4547">
        <v>4.8890000000000001E-4</v>
      </c>
      <c r="M4547">
        <v>9.3700000000000001E-4</v>
      </c>
      <c r="O4547" t="str">
        <f>Table_Index[[#This Row],[ID]]&amp;Table_Index[[#This Row],[year]]</f>
        <v>93472004</v>
      </c>
      <c r="R4547" t="str">
        <f t="shared" si="190"/>
        <v/>
      </c>
    </row>
    <row r="4548" spans="1:18" x14ac:dyDescent="0.3">
      <c r="A4548">
        <v>9347</v>
      </c>
      <c r="B4548">
        <v>2004</v>
      </c>
      <c r="C4548">
        <v>2</v>
      </c>
      <c r="D4548">
        <v>3.8084999999999998E-3</v>
      </c>
      <c r="E4548">
        <v>0</v>
      </c>
      <c r="F4548">
        <v>6.5950000000000004E-4</v>
      </c>
      <c r="G4548">
        <v>1.4013999999999999E-3</v>
      </c>
      <c r="H4548">
        <v>0</v>
      </c>
      <c r="I4548">
        <v>1.0991E-3</v>
      </c>
      <c r="J4548">
        <v>1.7723000000000001E-3</v>
      </c>
      <c r="K4548">
        <v>0.98920850000000005</v>
      </c>
      <c r="L4548">
        <v>1.8959999999999999E-3</v>
      </c>
      <c r="M4548">
        <v>1.549E-4</v>
      </c>
      <c r="O4548" t="str">
        <f>Table_Index[[#This Row],[ID]]&amp;Table_Index[[#This Row],[year]]</f>
        <v>93472004</v>
      </c>
      <c r="R4548" t="str">
        <f t="shared" si="190"/>
        <v/>
      </c>
    </row>
    <row r="4549" spans="1:18" x14ac:dyDescent="0.3">
      <c r="A4549">
        <v>9347</v>
      </c>
      <c r="B4549">
        <v>2004</v>
      </c>
      <c r="C4549">
        <v>3</v>
      </c>
      <c r="D4549">
        <v>8.654E-4</v>
      </c>
      <c r="E4549">
        <v>4.6979999999999998E-4</v>
      </c>
      <c r="F4549">
        <v>1.9780000000000002E-3</v>
      </c>
      <c r="G4549">
        <v>7.4169999999999998E-4</v>
      </c>
      <c r="H4549">
        <v>0</v>
      </c>
      <c r="I4549">
        <v>5.0363999999999999E-3</v>
      </c>
      <c r="J4549">
        <v>6.1810000000000001E-4</v>
      </c>
      <c r="K4549">
        <v>0.98899040000000005</v>
      </c>
      <c r="L4549">
        <v>1.1372999999999999E-3</v>
      </c>
      <c r="M4549">
        <v>1.628E-4</v>
      </c>
      <c r="O4549" t="str">
        <f>Table_Index[[#This Row],[ID]]&amp;Table_Index[[#This Row],[year]]</f>
        <v>93472004</v>
      </c>
      <c r="R4549" t="str">
        <f t="shared" si="190"/>
        <v/>
      </c>
    </row>
    <row r="4550" spans="1:18" x14ac:dyDescent="0.3">
      <c r="A4550">
        <v>9347</v>
      </c>
      <c r="B4550">
        <v>2004</v>
      </c>
      <c r="C4550">
        <v>4</v>
      </c>
      <c r="D4550">
        <v>6.1700000000000004E-4</v>
      </c>
      <c r="E4550">
        <v>4.6279999999999997E-4</v>
      </c>
      <c r="F4550">
        <v>1.0489E-3</v>
      </c>
      <c r="G4550">
        <v>1.7353E-3</v>
      </c>
      <c r="H4550">
        <v>1.5708E-3</v>
      </c>
      <c r="I4550">
        <v>6.0158E-3</v>
      </c>
      <c r="J4550">
        <v>7.8669999999999999E-4</v>
      </c>
      <c r="K4550">
        <v>0.98721499999999995</v>
      </c>
      <c r="L4550">
        <v>5.0900000000000001E-4</v>
      </c>
      <c r="M4550">
        <v>3.8600000000000003E-5</v>
      </c>
      <c r="O4550" t="str">
        <f>Table_Index[[#This Row],[ID]]&amp;Table_Index[[#This Row],[year]]</f>
        <v>93472004</v>
      </c>
      <c r="R4550" t="str">
        <f t="shared" si="190"/>
        <v/>
      </c>
    </row>
    <row r="4551" spans="1:18" x14ac:dyDescent="0.3">
      <c r="A4551">
        <v>9347</v>
      </c>
      <c r="B4551">
        <v>2005</v>
      </c>
      <c r="C4551">
        <v>1</v>
      </c>
      <c r="D4551">
        <v>2.32143E-2</v>
      </c>
      <c r="E4551">
        <v>0</v>
      </c>
      <c r="F4551">
        <v>0.16581609999999999</v>
      </c>
      <c r="G4551">
        <v>5.5962900000000003E-2</v>
      </c>
      <c r="H4551">
        <v>0.22605339999999999</v>
      </c>
      <c r="I4551">
        <v>0</v>
      </c>
      <c r="J4551">
        <v>0</v>
      </c>
      <c r="K4551">
        <v>0.20727010000000001</v>
      </c>
      <c r="L4551">
        <v>0.27359660000000002</v>
      </c>
      <c r="M4551">
        <v>4.8086700000000003E-2</v>
      </c>
      <c r="O4551" t="str">
        <f>Table_Index[[#This Row],[ID]]&amp;Table_Index[[#This Row],[year]]</f>
        <v>93472005</v>
      </c>
      <c r="R4551" t="str">
        <f t="shared" si="190"/>
        <v/>
      </c>
    </row>
    <row r="4552" spans="1:18" x14ac:dyDescent="0.3">
      <c r="A4552">
        <v>9347</v>
      </c>
      <c r="B4552">
        <v>2005</v>
      </c>
      <c r="C4552">
        <v>2</v>
      </c>
      <c r="D4552">
        <v>5.9254899999999999E-2</v>
      </c>
      <c r="E4552">
        <v>7.4068599999999998E-2</v>
      </c>
      <c r="F4552">
        <v>0.1185097</v>
      </c>
      <c r="G4552">
        <v>9.2585700000000007E-2</v>
      </c>
      <c r="H4552">
        <v>0.156581</v>
      </c>
      <c r="I4552">
        <v>0.26664690000000002</v>
      </c>
      <c r="J4552">
        <v>8.1475500000000006E-2</v>
      </c>
      <c r="K4552">
        <v>8.8882299999999997E-2</v>
      </c>
      <c r="L4552">
        <v>3.7034299999999999E-2</v>
      </c>
      <c r="M4552">
        <v>2.49611E-2</v>
      </c>
      <c r="O4552" t="str">
        <f>Table_Index[[#This Row],[ID]]&amp;Table_Index[[#This Row],[year]]</f>
        <v>93472005</v>
      </c>
      <c r="R4552" t="str">
        <f t="shared" si="190"/>
        <v/>
      </c>
    </row>
    <row r="4553" spans="1:18" x14ac:dyDescent="0.3">
      <c r="A4553">
        <v>9347</v>
      </c>
      <c r="B4553">
        <v>2005</v>
      </c>
      <c r="C4553">
        <v>3</v>
      </c>
      <c r="D4553">
        <v>0.1058885</v>
      </c>
      <c r="E4553">
        <v>2.0611899999999999E-2</v>
      </c>
      <c r="F4553">
        <v>0.17944470000000001</v>
      </c>
      <c r="G4553">
        <v>0.1285212</v>
      </c>
      <c r="H4553">
        <v>0.19803580000000001</v>
      </c>
      <c r="I4553">
        <v>0.2303682</v>
      </c>
      <c r="J4553">
        <v>3.3949E-2</v>
      </c>
      <c r="K4553">
        <v>2.78867E-2</v>
      </c>
      <c r="L4553">
        <v>6.0623200000000002E-2</v>
      </c>
      <c r="M4553">
        <v>1.4670799999999999E-2</v>
      </c>
      <c r="O4553" t="str">
        <f>Table_Index[[#This Row],[ID]]&amp;Table_Index[[#This Row],[year]]</f>
        <v>93472005</v>
      </c>
      <c r="R4553" t="str">
        <f t="shared" si="190"/>
        <v/>
      </c>
    </row>
    <row r="4554" spans="1:18" x14ac:dyDescent="0.3">
      <c r="A4554">
        <v>9347</v>
      </c>
      <c r="B4554">
        <v>2005</v>
      </c>
      <c r="C4554">
        <v>4</v>
      </c>
      <c r="D4554">
        <v>3.2134999999999997E-2</v>
      </c>
      <c r="E4554">
        <v>2.2762299999999999E-2</v>
      </c>
      <c r="F4554">
        <v>0.14661579999999999</v>
      </c>
      <c r="G4554">
        <v>6.4269900000000005E-2</v>
      </c>
      <c r="H4554">
        <v>0</v>
      </c>
      <c r="I4554">
        <v>0.44721159999999999</v>
      </c>
      <c r="J4554">
        <v>0</v>
      </c>
      <c r="K4554">
        <v>0.21423310000000001</v>
      </c>
      <c r="L4554">
        <v>6.1592000000000001E-2</v>
      </c>
      <c r="M4554">
        <v>1.1180300000000001E-2</v>
      </c>
      <c r="O4554" t="str">
        <f>Table_Index[[#This Row],[ID]]&amp;Table_Index[[#This Row],[year]]</f>
        <v>93472005</v>
      </c>
      <c r="R4554" t="str">
        <f t="shared" si="190"/>
        <v/>
      </c>
    </row>
    <row r="4555" spans="1:18" x14ac:dyDescent="0.3">
      <c r="A4555">
        <v>9347</v>
      </c>
      <c r="B4555">
        <v>2006</v>
      </c>
      <c r="C4555">
        <v>1</v>
      </c>
      <c r="D4555">
        <v>5.1862999999999999E-2</v>
      </c>
      <c r="E4555">
        <v>3.5246699999999999E-2</v>
      </c>
      <c r="F4555">
        <v>0.17623359999999999</v>
      </c>
      <c r="G4555">
        <v>0.1007049</v>
      </c>
      <c r="H4555">
        <v>0</v>
      </c>
      <c r="I4555">
        <v>0.1699396</v>
      </c>
      <c r="J4555">
        <v>0.1409869</v>
      </c>
      <c r="K4555">
        <v>0.15105740000000001</v>
      </c>
      <c r="L4555">
        <v>0.16616310000000001</v>
      </c>
      <c r="M4555">
        <v>7.8046000000000001E-3</v>
      </c>
      <c r="O4555" t="str">
        <f>Table_Index[[#This Row],[ID]]&amp;Table_Index[[#This Row],[year]]</f>
        <v>93472006</v>
      </c>
      <c r="R4555" t="str">
        <f t="shared" si="190"/>
        <v/>
      </c>
    </row>
    <row r="4556" spans="1:18" x14ac:dyDescent="0.3">
      <c r="A4556">
        <v>9347</v>
      </c>
      <c r="B4556">
        <v>2006</v>
      </c>
      <c r="C4556">
        <v>2</v>
      </c>
      <c r="D4556">
        <v>4.1605499999999997E-2</v>
      </c>
      <c r="E4556">
        <v>0</v>
      </c>
      <c r="F4556">
        <v>0.1906919</v>
      </c>
      <c r="G4556">
        <v>0.11961579999999999</v>
      </c>
      <c r="H4556">
        <v>0.19358120000000001</v>
      </c>
      <c r="I4556">
        <v>0.1300172</v>
      </c>
      <c r="J4556">
        <v>5.7207599999999997E-2</v>
      </c>
      <c r="K4556">
        <v>3.4671300000000002E-2</v>
      </c>
      <c r="L4556">
        <v>0.22189600000000001</v>
      </c>
      <c r="M4556">
        <v>1.07134E-2</v>
      </c>
      <c r="O4556" t="str">
        <f>Table_Index[[#This Row],[ID]]&amp;Table_Index[[#This Row],[year]]</f>
        <v>93472006</v>
      </c>
      <c r="R4556" t="str">
        <f t="shared" si="190"/>
        <v/>
      </c>
    </row>
    <row r="4557" spans="1:18" x14ac:dyDescent="0.3">
      <c r="A4557">
        <v>9347</v>
      </c>
      <c r="B4557">
        <v>2006</v>
      </c>
      <c r="C4557">
        <v>3</v>
      </c>
      <c r="D4557">
        <v>6.7559900000000006E-2</v>
      </c>
      <c r="E4557">
        <v>6.1288500000000003E-2</v>
      </c>
      <c r="F4557">
        <v>0.12186429999999999</v>
      </c>
      <c r="G4557">
        <v>0</v>
      </c>
      <c r="H4557">
        <v>0.31784489999999999</v>
      </c>
      <c r="I4557">
        <v>0.12827820000000001</v>
      </c>
      <c r="J4557">
        <v>0.1175884</v>
      </c>
      <c r="K4557">
        <v>8.5518800000000006E-2</v>
      </c>
      <c r="L4557">
        <v>9.6208699999999994E-2</v>
      </c>
      <c r="M4557">
        <v>3.8482999999999998E-3</v>
      </c>
      <c r="O4557" t="str">
        <f>Table_Index[[#This Row],[ID]]&amp;Table_Index[[#This Row],[year]]</f>
        <v>93472006</v>
      </c>
      <c r="R4557" t="str">
        <f t="shared" si="190"/>
        <v/>
      </c>
    </row>
    <row r="4558" spans="1:18" x14ac:dyDescent="0.3">
      <c r="A4558">
        <v>9347</v>
      </c>
      <c r="B4558">
        <v>2006</v>
      </c>
      <c r="C4558">
        <v>4</v>
      </c>
      <c r="D4558">
        <v>6.4744099999999999E-2</v>
      </c>
      <c r="E4558">
        <v>9.1188900000000003E-2</v>
      </c>
      <c r="F4558">
        <v>0.19377639999999999</v>
      </c>
      <c r="G4558">
        <v>0.12766440000000001</v>
      </c>
      <c r="H4558">
        <v>0.17781830000000001</v>
      </c>
      <c r="I4558">
        <v>0.1367833</v>
      </c>
      <c r="J4558">
        <v>0</v>
      </c>
      <c r="K4558">
        <v>6.83917E-2</v>
      </c>
      <c r="L4558">
        <v>0.1367833</v>
      </c>
      <c r="M4558">
        <v>2.8497000000000001E-3</v>
      </c>
      <c r="O4558" t="str">
        <f>Table_Index[[#This Row],[ID]]&amp;Table_Index[[#This Row],[year]]</f>
        <v>93472006</v>
      </c>
      <c r="R4558" t="str">
        <f t="shared" ref="R4558:R4621" si="191">RIGHT(P4558,4)</f>
        <v/>
      </c>
    </row>
    <row r="4559" spans="1:18" x14ac:dyDescent="0.3">
      <c r="A4559">
        <v>9347</v>
      </c>
      <c r="B4559">
        <v>2007</v>
      </c>
      <c r="C4559">
        <v>1</v>
      </c>
      <c r="D4559">
        <v>9.3685400000000002E-2</v>
      </c>
      <c r="E4559">
        <v>3.7158900000000002E-2</v>
      </c>
      <c r="F4559">
        <v>0</v>
      </c>
      <c r="G4559">
        <v>3.60329E-2</v>
      </c>
      <c r="H4559">
        <v>0.1114766</v>
      </c>
      <c r="I4559">
        <v>0.1024684</v>
      </c>
      <c r="J4559">
        <v>0.24194270000000001</v>
      </c>
      <c r="K4559">
        <v>0.20381089999999999</v>
      </c>
      <c r="L4559">
        <v>0.16181000000000001</v>
      </c>
      <c r="M4559">
        <v>1.16142E-2</v>
      </c>
      <c r="O4559" t="str">
        <f>Table_Index[[#This Row],[ID]]&amp;Table_Index[[#This Row],[year]]</f>
        <v>93472007</v>
      </c>
      <c r="R4559" t="str">
        <f t="shared" si="191"/>
        <v/>
      </c>
    </row>
    <row r="4560" spans="1:18" x14ac:dyDescent="0.3">
      <c r="A4560">
        <v>9347</v>
      </c>
      <c r="B4560">
        <v>2007</v>
      </c>
      <c r="C4560">
        <v>2</v>
      </c>
      <c r="D4560">
        <v>4.04775E-2</v>
      </c>
      <c r="E4560">
        <v>0.23753540000000001</v>
      </c>
      <c r="F4560">
        <v>0.10294780000000001</v>
      </c>
      <c r="G4560">
        <v>0.1038922</v>
      </c>
      <c r="H4560">
        <v>1.3529599999999999E-2</v>
      </c>
      <c r="I4560">
        <v>0.25865120000000003</v>
      </c>
      <c r="J4560">
        <v>3.7779E-2</v>
      </c>
      <c r="K4560">
        <v>0.13317100000000001</v>
      </c>
      <c r="L4560">
        <v>7.0835599999999999E-2</v>
      </c>
      <c r="M4560">
        <v>1.1806E-3</v>
      </c>
      <c r="O4560" t="str">
        <f>Table_Index[[#This Row],[ID]]&amp;Table_Index[[#This Row],[year]]</f>
        <v>93472007</v>
      </c>
      <c r="R4560" t="str">
        <f t="shared" si="191"/>
        <v/>
      </c>
    </row>
    <row r="4561" spans="1:18" x14ac:dyDescent="0.3">
      <c r="A4561">
        <v>9347</v>
      </c>
      <c r="B4561">
        <v>2007</v>
      </c>
      <c r="C4561">
        <v>3</v>
      </c>
      <c r="D4561">
        <v>2.5249199999999999E-2</v>
      </c>
      <c r="E4561">
        <v>4.2977300000000003E-2</v>
      </c>
      <c r="F4561">
        <v>0.17907210000000001</v>
      </c>
      <c r="G4561">
        <v>0.16436000000000001</v>
      </c>
      <c r="H4561">
        <v>8.0671999999999994E-2</v>
      </c>
      <c r="I4561">
        <v>0.19101029999999999</v>
      </c>
      <c r="J4561">
        <v>0.1052049</v>
      </c>
      <c r="K4561">
        <v>0.17728140000000001</v>
      </c>
      <c r="L4561">
        <v>2.6860800000000001E-2</v>
      </c>
      <c r="M4561">
        <v>7.3121000000000002E-3</v>
      </c>
      <c r="O4561" t="str">
        <f>Table_Index[[#This Row],[ID]]&amp;Table_Index[[#This Row],[year]]</f>
        <v>93472007</v>
      </c>
      <c r="R4561" t="str">
        <f t="shared" si="191"/>
        <v/>
      </c>
    </row>
    <row r="4562" spans="1:18" x14ac:dyDescent="0.3">
      <c r="A4562">
        <v>9347</v>
      </c>
      <c r="B4562">
        <v>2007</v>
      </c>
      <c r="C4562">
        <v>4</v>
      </c>
      <c r="D4562">
        <v>3.9812399999999998E-2</v>
      </c>
      <c r="E4562">
        <v>0.41637859999999999</v>
      </c>
      <c r="F4562">
        <v>0.1044858</v>
      </c>
      <c r="G4562">
        <v>3.5795100000000003E-2</v>
      </c>
      <c r="H4562">
        <v>1.10397E-2</v>
      </c>
      <c r="I4562">
        <v>0.1895001</v>
      </c>
      <c r="J4562">
        <v>0.13386700000000001</v>
      </c>
      <c r="K4562">
        <v>1.99931E-2</v>
      </c>
      <c r="L4562">
        <v>4.5201900000000003E-2</v>
      </c>
      <c r="M4562">
        <v>3.9262000000000003E-3</v>
      </c>
      <c r="O4562" t="str">
        <f>Table_Index[[#This Row],[ID]]&amp;Table_Index[[#This Row],[year]]</f>
        <v>93472007</v>
      </c>
      <c r="R4562" t="str">
        <f t="shared" si="191"/>
        <v/>
      </c>
    </row>
    <row r="4563" spans="1:18" x14ac:dyDescent="0.3">
      <c r="A4563">
        <v>9347</v>
      </c>
      <c r="B4563">
        <v>2008</v>
      </c>
      <c r="C4563">
        <v>1</v>
      </c>
      <c r="D4563">
        <v>3.9527E-2</v>
      </c>
      <c r="E4563">
        <v>0.27475349999999998</v>
      </c>
      <c r="F4563">
        <v>0.1011592</v>
      </c>
      <c r="G4563">
        <v>1.8733199999999998E-2</v>
      </c>
      <c r="H4563">
        <v>3.9339699999999998E-2</v>
      </c>
      <c r="I4563">
        <v>0.28661779999999998</v>
      </c>
      <c r="J4563">
        <v>8.8982699999999998E-2</v>
      </c>
      <c r="K4563">
        <v>4.4959699999999998E-2</v>
      </c>
      <c r="L4563">
        <v>0.1046784</v>
      </c>
      <c r="M4563">
        <v>1.2489000000000001E-3</v>
      </c>
      <c r="O4563" t="str">
        <f>Table_Index[[#This Row],[ID]]&amp;Table_Index[[#This Row],[year]]</f>
        <v>93472008</v>
      </c>
      <c r="R4563" t="str">
        <f t="shared" si="191"/>
        <v/>
      </c>
    </row>
    <row r="4564" spans="1:18" x14ac:dyDescent="0.3">
      <c r="A4564">
        <v>9347</v>
      </c>
      <c r="B4564">
        <v>2008</v>
      </c>
      <c r="C4564">
        <v>2</v>
      </c>
      <c r="D4564">
        <v>5.3716399999999997E-2</v>
      </c>
      <c r="E4564">
        <v>0.26233600000000001</v>
      </c>
      <c r="F4564">
        <v>0.1249219</v>
      </c>
      <c r="G4564">
        <v>3.24797E-2</v>
      </c>
      <c r="H4564">
        <v>2.4359800000000001E-2</v>
      </c>
      <c r="I4564">
        <v>0.24984390000000001</v>
      </c>
      <c r="J4564">
        <v>0.11242969999999999</v>
      </c>
      <c r="K4564">
        <v>3.7476599999999999E-2</v>
      </c>
      <c r="L4564">
        <v>9.3691399999999994E-2</v>
      </c>
      <c r="M4564">
        <v>8.7445000000000005E-3</v>
      </c>
      <c r="O4564" t="str">
        <f>Table_Index[[#This Row],[ID]]&amp;Table_Index[[#This Row],[year]]</f>
        <v>93472008</v>
      </c>
      <c r="R4564" t="str">
        <f t="shared" si="191"/>
        <v/>
      </c>
    </row>
    <row r="4565" spans="1:18" x14ac:dyDescent="0.3">
      <c r="A4565">
        <v>9347</v>
      </c>
      <c r="B4565">
        <v>2008</v>
      </c>
      <c r="C4565">
        <v>3</v>
      </c>
      <c r="D4565">
        <v>5.5364099999999999E-2</v>
      </c>
      <c r="E4565">
        <v>4.84705E-2</v>
      </c>
      <c r="F4565">
        <v>0.101788</v>
      </c>
      <c r="G4565">
        <v>3.8776400000000003E-2</v>
      </c>
      <c r="H4565">
        <v>5.6010299999999999E-2</v>
      </c>
      <c r="I4565">
        <v>0.39853509999999998</v>
      </c>
      <c r="J4565">
        <v>0.19926759999999999</v>
      </c>
      <c r="K4565">
        <v>5.3856099999999997E-2</v>
      </c>
      <c r="L4565">
        <v>4.5239099999999997E-2</v>
      </c>
      <c r="M4565">
        <v>2.6928E-3</v>
      </c>
      <c r="O4565" t="str">
        <f>Table_Index[[#This Row],[ID]]&amp;Table_Index[[#This Row],[year]]</f>
        <v>93472008</v>
      </c>
      <c r="R4565" t="str">
        <f t="shared" si="191"/>
        <v/>
      </c>
    </row>
    <row r="4566" spans="1:18" x14ac:dyDescent="0.3">
      <c r="A4566">
        <v>9347</v>
      </c>
      <c r="B4566">
        <v>2008</v>
      </c>
      <c r="C4566">
        <v>4</v>
      </c>
      <c r="D4566">
        <v>5.1583299999999999E-2</v>
      </c>
      <c r="E4566">
        <v>0.48010589999999997</v>
      </c>
      <c r="F4566">
        <v>7.3820700000000003E-2</v>
      </c>
      <c r="G4566">
        <v>4.4388900000000002E-2</v>
      </c>
      <c r="H4566">
        <v>0</v>
      </c>
      <c r="I4566">
        <v>0.1731596</v>
      </c>
      <c r="J4566">
        <v>0.10799690000000001</v>
      </c>
      <c r="K4566">
        <v>3.55433E-2</v>
      </c>
      <c r="L4566">
        <v>3.00751E-2</v>
      </c>
      <c r="M4566">
        <v>3.3265E-3</v>
      </c>
      <c r="O4566" t="str">
        <f>Table_Index[[#This Row],[ID]]&amp;Table_Index[[#This Row],[year]]</f>
        <v>93472008</v>
      </c>
      <c r="R4566" t="str">
        <f t="shared" si="191"/>
        <v/>
      </c>
    </row>
    <row r="4567" spans="1:18" x14ac:dyDescent="0.3">
      <c r="A4567">
        <v>9347</v>
      </c>
      <c r="B4567">
        <v>2009</v>
      </c>
      <c r="C4567">
        <v>1</v>
      </c>
      <c r="D4567">
        <v>7.2447399999999995E-2</v>
      </c>
      <c r="E4567">
        <v>0</v>
      </c>
      <c r="F4567">
        <v>7.9711000000000004E-2</v>
      </c>
      <c r="G4567">
        <v>5.6599499999999997E-2</v>
      </c>
      <c r="H4567">
        <v>2.0753E-3</v>
      </c>
      <c r="I4567">
        <v>0.34903030000000002</v>
      </c>
      <c r="J4567">
        <v>0.34054030000000002</v>
      </c>
      <c r="K4567">
        <v>9.43325E-2</v>
      </c>
      <c r="L4567">
        <v>0</v>
      </c>
      <c r="M4567">
        <v>5.2637999999999999E-3</v>
      </c>
      <c r="O4567" t="str">
        <f>Table_Index[[#This Row],[ID]]&amp;Table_Index[[#This Row],[year]]</f>
        <v>93472009</v>
      </c>
      <c r="R4567" t="str">
        <f t="shared" si="191"/>
        <v/>
      </c>
    </row>
    <row r="4568" spans="1:18" x14ac:dyDescent="0.3">
      <c r="A4568">
        <v>9347</v>
      </c>
      <c r="B4568">
        <v>2009</v>
      </c>
      <c r="C4568">
        <v>2</v>
      </c>
      <c r="D4568">
        <v>4.5314699999999999E-2</v>
      </c>
      <c r="E4568">
        <v>0.270092</v>
      </c>
      <c r="F4568">
        <v>5.3880200000000003E-2</v>
      </c>
      <c r="G4568">
        <v>5.2222400000000002E-2</v>
      </c>
      <c r="H4568">
        <v>4.9531699999999998E-2</v>
      </c>
      <c r="I4568">
        <v>0.3889049</v>
      </c>
      <c r="J4568">
        <v>6.9077200000000005E-2</v>
      </c>
      <c r="K4568">
        <v>2.4867799999999999E-2</v>
      </c>
      <c r="L4568">
        <v>4.1446299999999998E-2</v>
      </c>
      <c r="M4568">
        <v>4.6626999999999997E-3</v>
      </c>
      <c r="O4568" t="str">
        <f>Table_Index[[#This Row],[ID]]&amp;Table_Index[[#This Row],[year]]</f>
        <v>93472009</v>
      </c>
      <c r="R4568" t="str">
        <f t="shared" si="191"/>
        <v/>
      </c>
    </row>
    <row r="4569" spans="1:18" x14ac:dyDescent="0.3">
      <c r="A4569">
        <v>9347</v>
      </c>
      <c r="B4569">
        <v>2009</v>
      </c>
      <c r="C4569">
        <v>3</v>
      </c>
      <c r="D4569">
        <v>3.3450000000000001E-2</v>
      </c>
      <c r="E4569">
        <v>0.1826884</v>
      </c>
      <c r="F4569">
        <v>6.1753799999999998E-2</v>
      </c>
      <c r="G4569">
        <v>2.1442300000000001E-2</v>
      </c>
      <c r="H4569">
        <v>0.3109133</v>
      </c>
      <c r="I4569">
        <v>0.16296140000000001</v>
      </c>
      <c r="J4569">
        <v>0.13294220000000001</v>
      </c>
      <c r="K4569">
        <v>3.9453799999999997E-2</v>
      </c>
      <c r="L4569">
        <v>4.8030700000000003E-2</v>
      </c>
      <c r="M4569">
        <v>6.3641000000000001E-3</v>
      </c>
      <c r="O4569" t="str">
        <f>Table_Index[[#This Row],[ID]]&amp;Table_Index[[#This Row],[year]]</f>
        <v>93472009</v>
      </c>
      <c r="R4569" t="str">
        <f t="shared" si="191"/>
        <v/>
      </c>
    </row>
    <row r="4570" spans="1:18" x14ac:dyDescent="0.3">
      <c r="A4570">
        <v>9347</v>
      </c>
      <c r="B4570">
        <v>2009</v>
      </c>
      <c r="C4570">
        <v>4</v>
      </c>
      <c r="D4570">
        <v>2.5052700000000001E-2</v>
      </c>
      <c r="E4570">
        <v>0.18334039999999999</v>
      </c>
      <c r="F4570">
        <v>9.1100799999999996E-2</v>
      </c>
      <c r="G4570">
        <v>1.5183500000000001E-2</v>
      </c>
      <c r="H4570">
        <v>3.41628E-2</v>
      </c>
      <c r="I4570">
        <v>0.25052720000000001</v>
      </c>
      <c r="J4570">
        <v>0.1214677</v>
      </c>
      <c r="K4570">
        <v>0.12754109999999999</v>
      </c>
      <c r="L4570">
        <v>0.14348379999999999</v>
      </c>
      <c r="M4570">
        <v>8.1399999999999997E-3</v>
      </c>
      <c r="O4570" t="str">
        <f>Table_Index[[#This Row],[ID]]&amp;Table_Index[[#This Row],[year]]</f>
        <v>93472009</v>
      </c>
      <c r="R4570" t="str">
        <f t="shared" si="191"/>
        <v/>
      </c>
    </row>
    <row r="4571" spans="1:18" x14ac:dyDescent="0.3">
      <c r="A4571">
        <v>9347</v>
      </c>
      <c r="B4571">
        <v>2010</v>
      </c>
      <c r="C4571">
        <v>1</v>
      </c>
      <c r="D4571">
        <v>2.70139E-2</v>
      </c>
      <c r="E4571">
        <v>0.36714360000000001</v>
      </c>
      <c r="F4571">
        <v>4.7888300000000002E-2</v>
      </c>
      <c r="G4571">
        <v>3.49953E-2</v>
      </c>
      <c r="H4571">
        <v>1.47349E-2</v>
      </c>
      <c r="I4571">
        <v>0.21003640000000001</v>
      </c>
      <c r="J4571">
        <v>0.15348809999999999</v>
      </c>
      <c r="K4571">
        <v>6.4464999999999995E-2</v>
      </c>
      <c r="L4571">
        <v>7.6621300000000003E-2</v>
      </c>
      <c r="M4571">
        <v>3.6131000000000002E-3</v>
      </c>
      <c r="O4571" t="str">
        <f>Table_Index[[#This Row],[ID]]&amp;Table_Index[[#This Row],[year]]</f>
        <v>93472010</v>
      </c>
      <c r="R4571" t="str">
        <f t="shared" si="191"/>
        <v/>
      </c>
    </row>
    <row r="4572" spans="1:18" x14ac:dyDescent="0.3">
      <c r="A4572">
        <v>9347</v>
      </c>
      <c r="B4572">
        <v>2010</v>
      </c>
      <c r="C4572">
        <v>2</v>
      </c>
      <c r="D4572">
        <v>5.4890399999999999E-2</v>
      </c>
      <c r="E4572">
        <v>0.28177089999999999</v>
      </c>
      <c r="F4572">
        <v>9.0752200000000005E-2</v>
      </c>
      <c r="G4572">
        <v>1.31737E-2</v>
      </c>
      <c r="H4572">
        <v>3.3666099999999997E-2</v>
      </c>
      <c r="I4572">
        <v>0.28283819999999998</v>
      </c>
      <c r="J4572">
        <v>0.1052067</v>
      </c>
      <c r="K4572">
        <v>4.9401399999999998E-2</v>
      </c>
      <c r="L4572">
        <v>8.2335599999999995E-2</v>
      </c>
      <c r="M4572">
        <v>5.9648000000000001E-3</v>
      </c>
      <c r="O4572" t="str">
        <f>Table_Index[[#This Row],[ID]]&amp;Table_Index[[#This Row],[year]]</f>
        <v>93472010</v>
      </c>
      <c r="R4572" t="str">
        <f t="shared" si="191"/>
        <v/>
      </c>
    </row>
    <row r="4573" spans="1:18" x14ac:dyDescent="0.3">
      <c r="A4573">
        <v>9347</v>
      </c>
      <c r="B4573">
        <v>2010</v>
      </c>
      <c r="C4573">
        <v>3</v>
      </c>
      <c r="D4573">
        <v>7.2973200000000002E-2</v>
      </c>
      <c r="E4573">
        <v>0.25633509999999998</v>
      </c>
      <c r="F4573">
        <v>8.7567900000000004E-2</v>
      </c>
      <c r="G4573">
        <v>8.9050799999999999E-2</v>
      </c>
      <c r="H4573">
        <v>2.12286E-2</v>
      </c>
      <c r="I4573">
        <v>0.26535730000000002</v>
      </c>
      <c r="J4573">
        <v>0.1094599</v>
      </c>
      <c r="K4573">
        <v>5.0417900000000002E-2</v>
      </c>
      <c r="L4573">
        <v>3.82114E-2</v>
      </c>
      <c r="M4573">
        <v>9.3980999999999995E-3</v>
      </c>
      <c r="O4573" t="str">
        <f>Table_Index[[#This Row],[ID]]&amp;Table_Index[[#This Row],[year]]</f>
        <v>93472010</v>
      </c>
      <c r="R4573" t="str">
        <f t="shared" si="191"/>
        <v/>
      </c>
    </row>
    <row r="4574" spans="1:18" x14ac:dyDescent="0.3">
      <c r="A4574">
        <v>9347</v>
      </c>
      <c r="B4574">
        <v>2010</v>
      </c>
      <c r="C4574">
        <v>4</v>
      </c>
      <c r="D4574">
        <v>9.4264500000000001E-2</v>
      </c>
      <c r="E4574">
        <v>2.2570400000000001E-2</v>
      </c>
      <c r="F4574">
        <v>8.62985E-2</v>
      </c>
      <c r="G4574">
        <v>8.9617600000000006E-2</v>
      </c>
      <c r="H4574">
        <v>6.0740799999999998E-2</v>
      </c>
      <c r="I4574">
        <v>0.35847050000000003</v>
      </c>
      <c r="J4574">
        <v>0.1062135</v>
      </c>
      <c r="K4574">
        <v>7.3021799999999998E-2</v>
      </c>
      <c r="L4574">
        <v>0.10455390000000001</v>
      </c>
      <c r="M4574">
        <v>4.2484999999999997E-3</v>
      </c>
      <c r="O4574" t="str">
        <f>Table_Index[[#This Row],[ID]]&amp;Table_Index[[#This Row],[year]]</f>
        <v>93472010</v>
      </c>
      <c r="R4574" t="str">
        <f t="shared" si="191"/>
        <v/>
      </c>
    </row>
    <row r="4575" spans="1:18" x14ac:dyDescent="0.3">
      <c r="A4575">
        <v>9347</v>
      </c>
      <c r="B4575">
        <v>2011</v>
      </c>
      <c r="C4575">
        <v>1</v>
      </c>
      <c r="D4575">
        <v>6.0474E-2</v>
      </c>
      <c r="E4575">
        <v>0.16315370000000001</v>
      </c>
      <c r="F4575">
        <v>0.1259874</v>
      </c>
      <c r="G4575">
        <v>5.82692E-2</v>
      </c>
      <c r="H4575">
        <v>2.8347199999999999E-2</v>
      </c>
      <c r="I4575">
        <v>0.28032200000000002</v>
      </c>
      <c r="J4575">
        <v>8.5041500000000006E-2</v>
      </c>
      <c r="K4575">
        <v>3.7796200000000002E-2</v>
      </c>
      <c r="L4575">
        <v>0.15118490000000001</v>
      </c>
      <c r="M4575">
        <v>9.4239000000000007E-3</v>
      </c>
      <c r="O4575" t="str">
        <f>Table_Index[[#This Row],[ID]]&amp;Table_Index[[#This Row],[year]]</f>
        <v>93472011</v>
      </c>
      <c r="R4575" t="str">
        <f t="shared" si="191"/>
        <v/>
      </c>
    </row>
    <row r="4576" spans="1:18" x14ac:dyDescent="0.3">
      <c r="A4576">
        <v>9347</v>
      </c>
      <c r="B4576">
        <v>2011</v>
      </c>
      <c r="C4576">
        <v>2</v>
      </c>
      <c r="D4576">
        <v>0.1480833</v>
      </c>
      <c r="E4576">
        <v>0.27546189999999998</v>
      </c>
      <c r="F4576">
        <v>0.1147758</v>
      </c>
      <c r="G4576">
        <v>0</v>
      </c>
      <c r="H4576">
        <v>2.10422E-2</v>
      </c>
      <c r="I4576">
        <v>0.24485499999999999</v>
      </c>
      <c r="J4576">
        <v>0.1071241</v>
      </c>
      <c r="K4576">
        <v>2.44855E-2</v>
      </c>
      <c r="L4576">
        <v>5.50924E-2</v>
      </c>
      <c r="M4576">
        <v>9.0799999999999995E-3</v>
      </c>
      <c r="O4576" t="str">
        <f>Table_Index[[#This Row],[ID]]&amp;Table_Index[[#This Row],[year]]</f>
        <v>93472011</v>
      </c>
      <c r="R4576" t="str">
        <f t="shared" si="191"/>
        <v/>
      </c>
    </row>
    <row r="4577" spans="1:18" x14ac:dyDescent="0.3">
      <c r="A4577">
        <v>9347</v>
      </c>
      <c r="B4577">
        <v>2011</v>
      </c>
      <c r="C4577">
        <v>3</v>
      </c>
      <c r="D4577">
        <v>8.5902699999999999E-2</v>
      </c>
      <c r="E4577">
        <v>0.12646779999999999</v>
      </c>
      <c r="F4577">
        <v>7.6357900000000006E-2</v>
      </c>
      <c r="G4577">
        <v>3.00659E-2</v>
      </c>
      <c r="H4577">
        <v>1.74669E-2</v>
      </c>
      <c r="I4577">
        <v>0.49632660000000001</v>
      </c>
      <c r="J4577">
        <v>9.7833600000000007E-2</v>
      </c>
      <c r="K4577">
        <v>1.9089499999999999E-2</v>
      </c>
      <c r="L4577">
        <v>4.6530599999999998E-2</v>
      </c>
      <c r="M4577">
        <v>3.9583999999999999E-3</v>
      </c>
      <c r="O4577" t="str">
        <f>Table_Index[[#This Row],[ID]]&amp;Table_Index[[#This Row],[year]]</f>
        <v>93472011</v>
      </c>
      <c r="R4577" t="str">
        <f t="shared" si="191"/>
        <v/>
      </c>
    </row>
    <row r="4578" spans="1:18" x14ac:dyDescent="0.3">
      <c r="A4578">
        <v>9347</v>
      </c>
      <c r="B4578">
        <v>2011</v>
      </c>
      <c r="C4578">
        <v>4</v>
      </c>
      <c r="D4578">
        <v>4.2534299999999997E-2</v>
      </c>
      <c r="E4578">
        <v>0.2080195</v>
      </c>
      <c r="F4578">
        <v>7.8921099999999994E-2</v>
      </c>
      <c r="G4578">
        <v>5.81524E-2</v>
      </c>
      <c r="H4578">
        <v>9.4152000000000003E-3</v>
      </c>
      <c r="I4578">
        <v>0.3029464</v>
      </c>
      <c r="J4578">
        <v>5.3998699999999997E-2</v>
      </c>
      <c r="K4578">
        <v>6.0921599999999999E-2</v>
      </c>
      <c r="L4578">
        <v>0.1809925</v>
      </c>
      <c r="M4578">
        <v>4.0984000000000003E-3</v>
      </c>
      <c r="O4578" t="str">
        <f>Table_Index[[#This Row],[ID]]&amp;Table_Index[[#This Row],[year]]</f>
        <v>93472011</v>
      </c>
      <c r="R4578" t="str">
        <f t="shared" si="191"/>
        <v/>
      </c>
    </row>
    <row r="4579" spans="1:18" x14ac:dyDescent="0.3">
      <c r="A4579">
        <v>9347</v>
      </c>
      <c r="B4579">
        <v>2012</v>
      </c>
      <c r="C4579">
        <v>1</v>
      </c>
      <c r="D4579">
        <v>8.4895799999999993E-2</v>
      </c>
      <c r="E4579">
        <v>0.22472420000000001</v>
      </c>
      <c r="F4579">
        <v>4.9938700000000003E-2</v>
      </c>
      <c r="G4579">
        <v>0</v>
      </c>
      <c r="H4579">
        <v>0.272393</v>
      </c>
      <c r="I4579">
        <v>0.23408770000000001</v>
      </c>
      <c r="J4579">
        <v>3.8702500000000001E-2</v>
      </c>
      <c r="K4579">
        <v>3.2460200000000002E-2</v>
      </c>
      <c r="L4579">
        <v>5.7429500000000001E-2</v>
      </c>
      <c r="M4579">
        <v>5.3683999999999997E-3</v>
      </c>
      <c r="O4579" t="str">
        <f>Table_Index[[#This Row],[ID]]&amp;Table_Index[[#This Row],[year]]</f>
        <v>93472012</v>
      </c>
      <c r="R4579" t="str">
        <f t="shared" si="191"/>
        <v/>
      </c>
    </row>
    <row r="4580" spans="1:18" x14ac:dyDescent="0.3">
      <c r="A4580">
        <v>9347</v>
      </c>
      <c r="B4580">
        <v>2012</v>
      </c>
      <c r="C4580">
        <v>2</v>
      </c>
      <c r="D4580">
        <v>9.10025E-2</v>
      </c>
      <c r="E4580">
        <v>0.28392770000000001</v>
      </c>
      <c r="F4580">
        <v>5.8241599999999998E-2</v>
      </c>
      <c r="G4580">
        <v>0</v>
      </c>
      <c r="H4580">
        <v>0</v>
      </c>
      <c r="I4580">
        <v>0.40951120000000002</v>
      </c>
      <c r="J4580">
        <v>4.0769100000000003E-2</v>
      </c>
      <c r="K4580">
        <v>3.7857000000000002E-2</v>
      </c>
      <c r="L4580">
        <v>7.2802000000000006E-2</v>
      </c>
      <c r="M4580">
        <v>5.8888999999999999E-3</v>
      </c>
      <c r="O4580" t="str">
        <f>Table_Index[[#This Row],[ID]]&amp;Table_Index[[#This Row],[year]]</f>
        <v>93472012</v>
      </c>
      <c r="R4580" t="str">
        <f t="shared" si="191"/>
        <v/>
      </c>
    </row>
    <row r="4581" spans="1:18" x14ac:dyDescent="0.3">
      <c r="A4581">
        <v>9347</v>
      </c>
      <c r="B4581">
        <v>2012</v>
      </c>
      <c r="C4581">
        <v>3</v>
      </c>
      <c r="D4581">
        <v>0.1930241</v>
      </c>
      <c r="E4581">
        <v>6.0802599999999998E-2</v>
      </c>
      <c r="F4581">
        <v>4.63258E-2</v>
      </c>
      <c r="G4581">
        <v>0</v>
      </c>
      <c r="H4581">
        <v>0</v>
      </c>
      <c r="I4581">
        <v>0.34744340000000001</v>
      </c>
      <c r="J4581">
        <v>0.26637329999999998</v>
      </c>
      <c r="K4581">
        <v>2.31629E-2</v>
      </c>
      <c r="L4581">
        <v>5.7907199999999999E-2</v>
      </c>
      <c r="M4581">
        <v>4.9607000000000002E-3</v>
      </c>
      <c r="O4581" t="str">
        <f>Table_Index[[#This Row],[ID]]&amp;Table_Index[[#This Row],[year]]</f>
        <v>93472012</v>
      </c>
      <c r="R4581" t="str">
        <f t="shared" si="191"/>
        <v/>
      </c>
    </row>
    <row r="4582" spans="1:18" x14ac:dyDescent="0.3">
      <c r="A4582">
        <v>9347</v>
      </c>
      <c r="B4582">
        <v>2012</v>
      </c>
      <c r="C4582">
        <v>4</v>
      </c>
      <c r="D4582">
        <v>0.17741180000000001</v>
      </c>
      <c r="E4582">
        <v>8.3890000000000006E-2</v>
      </c>
      <c r="F4582">
        <v>4.6419099999999998E-2</v>
      </c>
      <c r="G4582">
        <v>0</v>
      </c>
      <c r="H4582">
        <v>0</v>
      </c>
      <c r="I4582">
        <v>0.33556009999999997</v>
      </c>
      <c r="J4582">
        <v>0.26844800000000002</v>
      </c>
      <c r="K4582">
        <v>2.6844799999999999E-2</v>
      </c>
      <c r="L4582">
        <v>5.5926700000000003E-2</v>
      </c>
      <c r="M4582">
        <v>5.4995E-3</v>
      </c>
      <c r="O4582" t="str">
        <f>Table_Index[[#This Row],[ID]]&amp;Table_Index[[#This Row],[year]]</f>
        <v>93472012</v>
      </c>
      <c r="R4582" t="str">
        <f t="shared" si="191"/>
        <v/>
      </c>
    </row>
    <row r="4583" spans="1:18" x14ac:dyDescent="0.3">
      <c r="A4583">
        <v>9348</v>
      </c>
      <c r="B4583">
        <v>2003</v>
      </c>
      <c r="C4583">
        <v>1</v>
      </c>
      <c r="D4583">
        <v>1.0015E-3</v>
      </c>
      <c r="E4583">
        <v>3.0522000000000001E-3</v>
      </c>
      <c r="F4583">
        <v>3.6245000000000001E-3</v>
      </c>
      <c r="G4583">
        <v>0</v>
      </c>
      <c r="H4583">
        <v>1.18513E-2</v>
      </c>
      <c r="I4583">
        <v>1.88381E-2</v>
      </c>
      <c r="J4583">
        <v>1.1991E-3</v>
      </c>
      <c r="K4583">
        <v>0.95816789999999996</v>
      </c>
      <c r="L4583">
        <v>1.9077E-3</v>
      </c>
      <c r="M4583">
        <v>3.5770000000000002E-4</v>
      </c>
      <c r="O4583" t="str">
        <f>Table_Index[[#This Row],[ID]]&amp;Table_Index[[#This Row],[year]]</f>
        <v>93482003</v>
      </c>
      <c r="R4583" t="str">
        <f t="shared" si="191"/>
        <v/>
      </c>
    </row>
    <row r="4584" spans="1:18" x14ac:dyDescent="0.3">
      <c r="A4584">
        <v>9348</v>
      </c>
      <c r="B4584">
        <v>2003</v>
      </c>
      <c r="C4584">
        <v>2</v>
      </c>
      <c r="D4584">
        <v>2.8801400000000001E-2</v>
      </c>
      <c r="E4584">
        <v>2.8801400000000001E-2</v>
      </c>
      <c r="F4584">
        <v>7.8723899999999999E-2</v>
      </c>
      <c r="G4584">
        <v>7.2003499999999998E-2</v>
      </c>
      <c r="H4584">
        <v>9.9364900000000006E-2</v>
      </c>
      <c r="I4584">
        <v>0.21631059999999999</v>
      </c>
      <c r="J4584">
        <v>0.1570986</v>
      </c>
      <c r="K4584">
        <v>9.7924800000000006E-2</v>
      </c>
      <c r="L4584">
        <v>0.18816920000000001</v>
      </c>
      <c r="M4584">
        <v>3.28016E-2</v>
      </c>
      <c r="O4584" t="str">
        <f>Table_Index[[#This Row],[ID]]&amp;Table_Index[[#This Row],[year]]</f>
        <v>93482003</v>
      </c>
      <c r="R4584" t="str">
        <f t="shared" si="191"/>
        <v/>
      </c>
    </row>
    <row r="4585" spans="1:18" x14ac:dyDescent="0.3">
      <c r="A4585">
        <v>9348</v>
      </c>
      <c r="B4585">
        <v>2003</v>
      </c>
      <c r="C4585">
        <v>3</v>
      </c>
      <c r="D4585">
        <v>2.7087999999999999E-3</v>
      </c>
      <c r="E4585">
        <v>2.1475000000000001E-3</v>
      </c>
      <c r="F4585">
        <v>2.1963E-3</v>
      </c>
      <c r="G4585">
        <v>2.4751999999999999E-3</v>
      </c>
      <c r="H4585">
        <v>1.8303E-3</v>
      </c>
      <c r="I4585">
        <v>8.0873000000000004E-3</v>
      </c>
      <c r="J4585">
        <v>1.9035E-3</v>
      </c>
      <c r="K4585">
        <v>0.97614970000000001</v>
      </c>
      <c r="L4585">
        <v>1.4641999999999999E-3</v>
      </c>
      <c r="M4585">
        <v>1.0372000000000001E-3</v>
      </c>
      <c r="O4585" t="str">
        <f>Table_Index[[#This Row],[ID]]&amp;Table_Index[[#This Row],[year]]</f>
        <v>93482003</v>
      </c>
      <c r="R4585" t="str">
        <f t="shared" si="191"/>
        <v/>
      </c>
    </row>
    <row r="4586" spans="1:18" x14ac:dyDescent="0.3">
      <c r="A4586">
        <v>9348</v>
      </c>
      <c r="B4586">
        <v>2003</v>
      </c>
      <c r="C4586">
        <v>4</v>
      </c>
      <c r="D4586">
        <v>4.9822100000000001E-2</v>
      </c>
      <c r="E4586">
        <v>9.4899200000000003E-2</v>
      </c>
      <c r="F4586">
        <v>9.4899200000000003E-2</v>
      </c>
      <c r="G4586">
        <v>1.42349E-2</v>
      </c>
      <c r="H4586">
        <v>0.1067616</v>
      </c>
      <c r="I4586">
        <v>0.37959670000000001</v>
      </c>
      <c r="J4586">
        <v>5.2194499999999998E-2</v>
      </c>
      <c r="K4586">
        <v>2.3724800000000001E-2</v>
      </c>
      <c r="L4586">
        <v>0.1423488</v>
      </c>
      <c r="M4586">
        <v>4.1518399999999997E-2</v>
      </c>
      <c r="O4586" t="str">
        <f>Table_Index[[#This Row],[ID]]&amp;Table_Index[[#This Row],[year]]</f>
        <v>93482003</v>
      </c>
      <c r="R4586" t="str">
        <f t="shared" si="191"/>
        <v/>
      </c>
    </row>
    <row r="4587" spans="1:18" x14ac:dyDescent="0.3">
      <c r="A4587">
        <v>9348</v>
      </c>
      <c r="B4587">
        <v>2004</v>
      </c>
      <c r="C4587">
        <v>1</v>
      </c>
      <c r="D4587">
        <v>0.3148591</v>
      </c>
      <c r="E4587">
        <v>9.6423300000000003E-2</v>
      </c>
      <c r="F4587">
        <v>0</v>
      </c>
      <c r="G4587">
        <v>9.3744900000000006E-2</v>
      </c>
      <c r="H4587">
        <v>0</v>
      </c>
      <c r="I4587">
        <v>0.2410582</v>
      </c>
      <c r="J4587">
        <v>0.1660623</v>
      </c>
      <c r="K4587">
        <v>7.4995900000000004E-2</v>
      </c>
      <c r="L4587">
        <v>0</v>
      </c>
      <c r="M4587">
        <v>1.28564E-2</v>
      </c>
      <c r="O4587" t="str">
        <f>Table_Index[[#This Row],[ID]]&amp;Table_Index[[#This Row],[year]]</f>
        <v>93482004</v>
      </c>
      <c r="R4587" t="str">
        <f t="shared" si="191"/>
        <v/>
      </c>
    </row>
    <row r="4588" spans="1:18" x14ac:dyDescent="0.3">
      <c r="A4588">
        <v>9348</v>
      </c>
      <c r="B4588">
        <v>2004</v>
      </c>
      <c r="C4588">
        <v>2</v>
      </c>
      <c r="D4588">
        <v>6.1895600000000002E-2</v>
      </c>
      <c r="E4588">
        <v>3.1741400000000003E-2</v>
      </c>
      <c r="F4588">
        <v>9.5224100000000006E-2</v>
      </c>
      <c r="G4588">
        <v>0.29043340000000001</v>
      </c>
      <c r="H4588">
        <v>6.6656800000000002E-2</v>
      </c>
      <c r="I4588">
        <v>0.40668609999999999</v>
      </c>
      <c r="J4588">
        <v>0</v>
      </c>
      <c r="K4588">
        <v>3.1741400000000003E-2</v>
      </c>
      <c r="L4588">
        <v>0</v>
      </c>
      <c r="M4588">
        <v>1.5621299999999999E-2</v>
      </c>
      <c r="O4588" t="str">
        <f>Table_Index[[#This Row],[ID]]&amp;Table_Index[[#This Row],[year]]</f>
        <v>93482004</v>
      </c>
      <c r="R4588" t="str">
        <f t="shared" si="191"/>
        <v/>
      </c>
    </row>
    <row r="4589" spans="1:18" x14ac:dyDescent="0.3">
      <c r="A4589">
        <v>9348</v>
      </c>
      <c r="B4589">
        <v>2004</v>
      </c>
      <c r="C4589">
        <v>3</v>
      </c>
      <c r="D4589">
        <v>4.9209099999999999E-2</v>
      </c>
      <c r="E4589">
        <v>0</v>
      </c>
      <c r="F4589">
        <v>0.10544820000000001</v>
      </c>
      <c r="G4589">
        <v>7.7328599999999997E-2</v>
      </c>
      <c r="H4589">
        <v>0</v>
      </c>
      <c r="I4589">
        <v>0.36906850000000002</v>
      </c>
      <c r="J4589">
        <v>0.1282952</v>
      </c>
      <c r="K4589">
        <v>0.17574690000000001</v>
      </c>
      <c r="L4589">
        <v>8.0843600000000002E-2</v>
      </c>
      <c r="M4589">
        <v>1.4059800000000001E-2</v>
      </c>
      <c r="O4589" t="str">
        <f>Table_Index[[#This Row],[ID]]&amp;Table_Index[[#This Row],[year]]</f>
        <v>93482004</v>
      </c>
      <c r="R4589" t="str">
        <f t="shared" si="191"/>
        <v/>
      </c>
    </row>
    <row r="4590" spans="1:18" x14ac:dyDescent="0.3">
      <c r="A4590">
        <v>9348</v>
      </c>
      <c r="B4590">
        <v>2004</v>
      </c>
      <c r="C4590">
        <v>4</v>
      </c>
      <c r="D4590">
        <v>0.194105</v>
      </c>
      <c r="E4590">
        <v>0.106993</v>
      </c>
      <c r="F4590">
        <v>0.1711888</v>
      </c>
      <c r="G4590">
        <v>0.15406990000000001</v>
      </c>
      <c r="H4590">
        <v>1.92587E-2</v>
      </c>
      <c r="I4590">
        <v>8.4524500000000002E-2</v>
      </c>
      <c r="J4590">
        <v>6.8475499999999995E-2</v>
      </c>
      <c r="K4590">
        <v>4.2797200000000001E-2</v>
      </c>
      <c r="L4590">
        <v>0.14551049999999999</v>
      </c>
      <c r="M4590">
        <v>1.3076900000000001E-2</v>
      </c>
      <c r="O4590" t="str">
        <f>Table_Index[[#This Row],[ID]]&amp;Table_Index[[#This Row],[year]]</f>
        <v>93482004</v>
      </c>
      <c r="R4590" t="str">
        <f t="shared" si="191"/>
        <v/>
      </c>
    </row>
    <row r="4591" spans="1:18" x14ac:dyDescent="0.3">
      <c r="A4591">
        <v>9348</v>
      </c>
      <c r="B4591">
        <v>2005</v>
      </c>
      <c r="C4591">
        <v>1</v>
      </c>
      <c r="D4591">
        <v>2.5802200000000001E-2</v>
      </c>
      <c r="E4591">
        <v>0.29466110000000001</v>
      </c>
      <c r="F4591">
        <v>7.7406600000000006E-2</v>
      </c>
      <c r="G4591">
        <v>5.4937199999999999E-2</v>
      </c>
      <c r="H4591">
        <v>3.8029599999999997E-2</v>
      </c>
      <c r="I4591">
        <v>0.2322198</v>
      </c>
      <c r="J4591">
        <v>0.187281</v>
      </c>
      <c r="K4591">
        <v>3.09626E-2</v>
      </c>
      <c r="L4591">
        <v>5.6764799999999997E-2</v>
      </c>
      <c r="M4591">
        <v>1.9352E-3</v>
      </c>
      <c r="O4591" t="str">
        <f>Table_Index[[#This Row],[ID]]&amp;Table_Index[[#This Row],[year]]</f>
        <v>93482005</v>
      </c>
      <c r="R4591" t="str">
        <f t="shared" si="191"/>
        <v/>
      </c>
    </row>
    <row r="4592" spans="1:18" x14ac:dyDescent="0.3">
      <c r="A4592">
        <v>9348</v>
      </c>
      <c r="B4592">
        <v>2005</v>
      </c>
      <c r="C4592">
        <v>2</v>
      </c>
      <c r="D4592">
        <v>0.1140934</v>
      </c>
      <c r="E4592">
        <v>2.2882799999999998E-2</v>
      </c>
      <c r="F4592">
        <v>0.1153754</v>
      </c>
      <c r="G4592">
        <v>0.25166250000000001</v>
      </c>
      <c r="H4592">
        <v>0.126336</v>
      </c>
      <c r="I4592">
        <v>0.13460459999999999</v>
      </c>
      <c r="J4592">
        <v>0.10864509999999999</v>
      </c>
      <c r="K4592">
        <v>2.11521E-2</v>
      </c>
      <c r="L4592">
        <v>8.8454400000000002E-2</v>
      </c>
      <c r="M4592">
        <v>1.6793499999999999E-2</v>
      </c>
      <c r="O4592" t="str">
        <f>Table_Index[[#This Row],[ID]]&amp;Table_Index[[#This Row],[year]]</f>
        <v>93482005</v>
      </c>
      <c r="R4592" t="str">
        <f t="shared" si="191"/>
        <v/>
      </c>
    </row>
    <row r="4593" spans="1:18" x14ac:dyDescent="0.3">
      <c r="A4593">
        <v>9348</v>
      </c>
      <c r="B4593">
        <v>2005</v>
      </c>
      <c r="C4593">
        <v>3</v>
      </c>
      <c r="D4593">
        <v>1.9997600000000001E-2</v>
      </c>
      <c r="E4593">
        <v>4.4323099999999997E-2</v>
      </c>
      <c r="F4593">
        <v>0.1686964</v>
      </c>
      <c r="G4593">
        <v>0.29377789999999998</v>
      </c>
      <c r="H4593">
        <v>4.6561600000000002E-2</v>
      </c>
      <c r="I4593">
        <v>0.2014686</v>
      </c>
      <c r="J4593">
        <v>8.5959900000000006E-2</v>
      </c>
      <c r="K4593">
        <v>0.12759680000000001</v>
      </c>
      <c r="L4593">
        <v>0</v>
      </c>
      <c r="M4593">
        <v>1.1618E-2</v>
      </c>
      <c r="O4593" t="str">
        <f>Table_Index[[#This Row],[ID]]&amp;Table_Index[[#This Row],[year]]</f>
        <v>93482005</v>
      </c>
      <c r="R4593" t="str">
        <f t="shared" si="191"/>
        <v/>
      </c>
    </row>
    <row r="4594" spans="1:18" x14ac:dyDescent="0.3">
      <c r="A4594">
        <v>9348</v>
      </c>
      <c r="B4594">
        <v>2005</v>
      </c>
      <c r="C4594">
        <v>4</v>
      </c>
      <c r="D4594">
        <v>2.7117200000000001E-2</v>
      </c>
      <c r="E4594">
        <v>0.29980580000000001</v>
      </c>
      <c r="F4594">
        <v>0.1294228</v>
      </c>
      <c r="G4594">
        <v>8.9126300000000006E-2</v>
      </c>
      <c r="H4594">
        <v>7.6800400000000005E-2</v>
      </c>
      <c r="I4594">
        <v>0.26518170000000002</v>
      </c>
      <c r="J4594">
        <v>7.5852199999999995E-2</v>
      </c>
      <c r="K4594">
        <v>3.3185300000000001E-2</v>
      </c>
      <c r="L4594">
        <v>0</v>
      </c>
      <c r="M4594">
        <v>3.5081999999999999E-3</v>
      </c>
      <c r="O4594" t="str">
        <f>Table_Index[[#This Row],[ID]]&amp;Table_Index[[#This Row],[year]]</f>
        <v>93482005</v>
      </c>
      <c r="R4594" t="str">
        <f t="shared" si="191"/>
        <v/>
      </c>
    </row>
    <row r="4595" spans="1:18" x14ac:dyDescent="0.3">
      <c r="A4595">
        <v>9348</v>
      </c>
      <c r="B4595">
        <v>2006</v>
      </c>
      <c r="C4595">
        <v>1</v>
      </c>
      <c r="D4595">
        <v>3.07868E-2</v>
      </c>
      <c r="E4595">
        <v>0.1629623</v>
      </c>
      <c r="F4595">
        <v>4.7398999999999997E-2</v>
      </c>
      <c r="G4595">
        <v>0.1591253</v>
      </c>
      <c r="H4595">
        <v>9.9425100000000002E-2</v>
      </c>
      <c r="I4595">
        <v>0.23215849999999999</v>
      </c>
      <c r="J4595">
        <v>0.1591253</v>
      </c>
      <c r="K4595">
        <v>1.82825E-2</v>
      </c>
      <c r="L4595">
        <v>8.9381000000000002E-2</v>
      </c>
      <c r="M4595">
        <v>1.3542999999999999E-3</v>
      </c>
      <c r="O4595" t="str">
        <f>Table_Index[[#This Row],[ID]]&amp;Table_Index[[#This Row],[year]]</f>
        <v>93482006</v>
      </c>
      <c r="R4595" t="str">
        <f t="shared" si="191"/>
        <v/>
      </c>
    </row>
    <row r="4596" spans="1:18" x14ac:dyDescent="0.3">
      <c r="A4596">
        <v>9348</v>
      </c>
      <c r="B4596">
        <v>2006</v>
      </c>
      <c r="C4596">
        <v>2</v>
      </c>
      <c r="D4596">
        <v>2.0642199999999999E-2</v>
      </c>
      <c r="E4596">
        <v>6.8807300000000002E-2</v>
      </c>
      <c r="F4596">
        <v>0.16055050000000001</v>
      </c>
      <c r="G4596">
        <v>0.23165140000000001</v>
      </c>
      <c r="H4596">
        <v>4.8165100000000002E-2</v>
      </c>
      <c r="I4596">
        <v>0.1146789</v>
      </c>
      <c r="J4596">
        <v>0.13302749999999999</v>
      </c>
      <c r="K4596">
        <v>6.8807300000000002E-2</v>
      </c>
      <c r="L4596">
        <v>0.15137610000000001</v>
      </c>
      <c r="M4596">
        <v>2.2935999999999998E-3</v>
      </c>
      <c r="O4596" t="str">
        <f>Table_Index[[#This Row],[ID]]&amp;Table_Index[[#This Row],[year]]</f>
        <v>93482006</v>
      </c>
      <c r="R4596" t="str">
        <f t="shared" si="191"/>
        <v/>
      </c>
    </row>
    <row r="4597" spans="1:18" x14ac:dyDescent="0.3">
      <c r="A4597">
        <v>9348</v>
      </c>
      <c r="B4597">
        <v>2006</v>
      </c>
      <c r="C4597">
        <v>3</v>
      </c>
      <c r="D4597">
        <v>0</v>
      </c>
      <c r="E4597">
        <v>0.43958249999999999</v>
      </c>
      <c r="F4597">
        <v>0.14452029999999999</v>
      </c>
      <c r="G4597">
        <v>7.2260099999999994E-2</v>
      </c>
      <c r="H4597">
        <v>0</v>
      </c>
      <c r="I4597">
        <v>8.4303500000000003E-2</v>
      </c>
      <c r="J4597">
        <v>0</v>
      </c>
      <c r="K4597">
        <v>5.6202299999999997E-2</v>
      </c>
      <c r="L4597">
        <v>0.19911680000000001</v>
      </c>
      <c r="M4597">
        <v>4.0144999999999998E-3</v>
      </c>
      <c r="O4597" t="str">
        <f>Table_Index[[#This Row],[ID]]&amp;Table_Index[[#This Row],[year]]</f>
        <v>93482006</v>
      </c>
      <c r="R4597" t="str">
        <f t="shared" si="191"/>
        <v/>
      </c>
    </row>
    <row r="4598" spans="1:18" x14ac:dyDescent="0.3">
      <c r="A4598">
        <v>9348</v>
      </c>
      <c r="B4598">
        <v>2006</v>
      </c>
      <c r="C4598">
        <v>4</v>
      </c>
      <c r="D4598">
        <v>0.1079914</v>
      </c>
      <c r="E4598">
        <v>0.2178059</v>
      </c>
      <c r="F4598">
        <v>0.2019579</v>
      </c>
      <c r="G4598">
        <v>8.3027100000000006E-2</v>
      </c>
      <c r="H4598">
        <v>3.7867100000000001E-2</v>
      </c>
      <c r="I4598">
        <v>0.1928417</v>
      </c>
      <c r="J4598">
        <v>0</v>
      </c>
      <c r="K4598">
        <v>5.6099400000000001E-2</v>
      </c>
      <c r="L4598">
        <v>8.4149100000000004E-2</v>
      </c>
      <c r="M4598">
        <v>1.82604E-2</v>
      </c>
      <c r="O4598" t="str">
        <f>Table_Index[[#This Row],[ID]]&amp;Table_Index[[#This Row],[year]]</f>
        <v>93482006</v>
      </c>
      <c r="R4598" t="str">
        <f t="shared" si="191"/>
        <v/>
      </c>
    </row>
    <row r="4599" spans="1:18" x14ac:dyDescent="0.3">
      <c r="A4599">
        <v>9348</v>
      </c>
      <c r="B4599">
        <v>2007</v>
      </c>
      <c r="C4599">
        <v>1</v>
      </c>
      <c r="D4599">
        <v>9.5587400000000003E-2</v>
      </c>
      <c r="E4599">
        <v>0.22363830000000001</v>
      </c>
      <c r="F4599">
        <v>0.14428279999999999</v>
      </c>
      <c r="G4599">
        <v>0.13827100000000001</v>
      </c>
      <c r="H4599">
        <v>5.4106000000000001E-2</v>
      </c>
      <c r="I4599">
        <v>0.1731393</v>
      </c>
      <c r="J4599">
        <v>0</v>
      </c>
      <c r="K4599">
        <v>4.5449099999999999E-2</v>
      </c>
      <c r="L4599">
        <v>0.100998</v>
      </c>
      <c r="M4599">
        <v>2.4528100000000001E-2</v>
      </c>
      <c r="O4599" t="str">
        <f>Table_Index[[#This Row],[ID]]&amp;Table_Index[[#This Row],[year]]</f>
        <v>93482007</v>
      </c>
      <c r="R4599" t="str">
        <f t="shared" si="191"/>
        <v/>
      </c>
    </row>
    <row r="4600" spans="1:18" x14ac:dyDescent="0.3">
      <c r="A4600">
        <v>9348</v>
      </c>
      <c r="B4600">
        <v>2007</v>
      </c>
      <c r="C4600">
        <v>2</v>
      </c>
      <c r="D4600">
        <v>5.9352099999999998E-2</v>
      </c>
      <c r="E4600">
        <v>0.41051850000000001</v>
      </c>
      <c r="F4600">
        <v>0.19784019999999999</v>
      </c>
      <c r="G4600">
        <v>2.9676000000000001E-2</v>
      </c>
      <c r="H4600">
        <v>6.7430599999999993E-2</v>
      </c>
      <c r="I4600">
        <v>0</v>
      </c>
      <c r="J4600">
        <v>0</v>
      </c>
      <c r="K4600">
        <v>8.3092899999999997E-2</v>
      </c>
      <c r="L4600">
        <v>0.1335422</v>
      </c>
      <c r="M4600">
        <v>1.8547500000000001E-2</v>
      </c>
      <c r="O4600" t="str">
        <f>Table_Index[[#This Row],[ID]]&amp;Table_Index[[#This Row],[year]]</f>
        <v>93482007</v>
      </c>
      <c r="R4600" t="str">
        <f t="shared" si="191"/>
        <v/>
      </c>
    </row>
    <row r="4601" spans="1:18" x14ac:dyDescent="0.3">
      <c r="A4601">
        <v>9348</v>
      </c>
      <c r="B4601">
        <v>2007</v>
      </c>
      <c r="C4601">
        <v>3</v>
      </c>
      <c r="D4601">
        <v>4.7200499999999999E-2</v>
      </c>
      <c r="E4601">
        <v>0.31738280000000002</v>
      </c>
      <c r="F4601">
        <v>0.30924479999999999</v>
      </c>
      <c r="G4601">
        <v>0.1139323</v>
      </c>
      <c r="H4601">
        <v>1.6275999999999999E-2</v>
      </c>
      <c r="I4601">
        <v>0</v>
      </c>
      <c r="J4601">
        <v>8.46354E-2</v>
      </c>
      <c r="K4601">
        <v>5.01302E-2</v>
      </c>
      <c r="L4601">
        <v>4.55729E-2</v>
      </c>
      <c r="M4601">
        <v>1.5625E-2</v>
      </c>
      <c r="O4601" t="str">
        <f>Table_Index[[#This Row],[ID]]&amp;Table_Index[[#This Row],[year]]</f>
        <v>93482007</v>
      </c>
      <c r="R4601" t="str">
        <f t="shared" si="191"/>
        <v/>
      </c>
    </row>
    <row r="4602" spans="1:18" x14ac:dyDescent="0.3">
      <c r="A4602">
        <v>9348</v>
      </c>
      <c r="B4602">
        <v>2007</v>
      </c>
      <c r="C4602">
        <v>4</v>
      </c>
      <c r="D4602">
        <v>3.6049699999999997E-2</v>
      </c>
      <c r="E4602">
        <v>0.2927189</v>
      </c>
      <c r="F4602">
        <v>0.14447409999999999</v>
      </c>
      <c r="G4602">
        <v>6.19175E-2</v>
      </c>
      <c r="H4602">
        <v>2.06392E-2</v>
      </c>
      <c r="I4602">
        <v>0.31371520000000003</v>
      </c>
      <c r="J4602">
        <v>6.8797200000000003E-2</v>
      </c>
      <c r="K4602">
        <v>2.2152700000000001E-2</v>
      </c>
      <c r="L4602">
        <v>3.4398600000000001E-2</v>
      </c>
      <c r="M4602">
        <v>5.1368999999999998E-3</v>
      </c>
      <c r="O4602" t="str">
        <f>Table_Index[[#This Row],[ID]]&amp;Table_Index[[#This Row],[year]]</f>
        <v>93482007</v>
      </c>
      <c r="R4602" t="str">
        <f t="shared" si="191"/>
        <v/>
      </c>
    </row>
    <row r="4603" spans="1:18" x14ac:dyDescent="0.3">
      <c r="A4603">
        <v>9348</v>
      </c>
      <c r="B4603">
        <v>2008</v>
      </c>
      <c r="C4603">
        <v>1</v>
      </c>
      <c r="D4603">
        <v>3.9871400000000001E-2</v>
      </c>
      <c r="E4603">
        <v>0.28585759999999999</v>
      </c>
      <c r="F4603">
        <v>7.34731E-2</v>
      </c>
      <c r="G4603">
        <v>3.8695800000000002E-2</v>
      </c>
      <c r="H4603">
        <v>3.5267100000000003E-2</v>
      </c>
      <c r="I4603">
        <v>0.42418479999999997</v>
      </c>
      <c r="J4603">
        <v>5.6084500000000002E-2</v>
      </c>
      <c r="K4603">
        <v>1.8809099999999999E-2</v>
      </c>
      <c r="L4603">
        <v>2.64503E-2</v>
      </c>
      <c r="M4603">
        <v>1.3062E-3</v>
      </c>
      <c r="O4603" t="str">
        <f>Table_Index[[#This Row],[ID]]&amp;Table_Index[[#This Row],[year]]</f>
        <v>93482008</v>
      </c>
      <c r="R4603" t="str">
        <f t="shared" si="191"/>
        <v/>
      </c>
    </row>
    <row r="4604" spans="1:18" x14ac:dyDescent="0.3">
      <c r="A4604">
        <v>9348</v>
      </c>
      <c r="B4604">
        <v>2008</v>
      </c>
      <c r="C4604">
        <v>2</v>
      </c>
      <c r="D4604">
        <v>0</v>
      </c>
      <c r="E4604">
        <v>0.1871014</v>
      </c>
      <c r="F4604">
        <v>0.12756909999999999</v>
      </c>
      <c r="G4604">
        <v>6.6619399999999995E-2</v>
      </c>
      <c r="H4604">
        <v>2.8349E-3</v>
      </c>
      <c r="I4604">
        <v>0.49610209999999999</v>
      </c>
      <c r="J4604">
        <v>5.6697400000000002E-2</v>
      </c>
      <c r="K4604">
        <v>2.1261499999999999E-2</v>
      </c>
      <c r="L4604">
        <v>3.96882E-2</v>
      </c>
      <c r="M4604">
        <v>2.1262E-3</v>
      </c>
      <c r="O4604" t="str">
        <f>Table_Index[[#This Row],[ID]]&amp;Table_Index[[#This Row],[year]]</f>
        <v>93482008</v>
      </c>
      <c r="R4604" t="str">
        <f t="shared" si="191"/>
        <v/>
      </c>
    </row>
    <row r="4605" spans="1:18" x14ac:dyDescent="0.3">
      <c r="A4605">
        <v>9348</v>
      </c>
      <c r="B4605">
        <v>2008</v>
      </c>
      <c r="C4605">
        <v>3</v>
      </c>
      <c r="D4605">
        <v>8.0423099999999997E-2</v>
      </c>
      <c r="E4605">
        <v>0.15252389999999999</v>
      </c>
      <c r="F4605">
        <v>0.1225639</v>
      </c>
      <c r="G4605">
        <v>0</v>
      </c>
      <c r="H4605">
        <v>3.6315199999999999E-2</v>
      </c>
      <c r="I4605">
        <v>0.45394020000000002</v>
      </c>
      <c r="J4605">
        <v>6.5064800000000006E-2</v>
      </c>
      <c r="K4605">
        <v>3.7828300000000002E-2</v>
      </c>
      <c r="L4605">
        <v>4.38809E-2</v>
      </c>
      <c r="M4605">
        <v>7.4597999999999999E-3</v>
      </c>
      <c r="O4605" t="str">
        <f>Table_Index[[#This Row],[ID]]&amp;Table_Index[[#This Row],[year]]</f>
        <v>93482008</v>
      </c>
      <c r="R4605" t="str">
        <f t="shared" si="191"/>
        <v/>
      </c>
    </row>
    <row r="4606" spans="1:18" x14ac:dyDescent="0.3">
      <c r="A4606">
        <v>9348</v>
      </c>
      <c r="B4606">
        <v>2008</v>
      </c>
      <c r="C4606">
        <v>4</v>
      </c>
      <c r="D4606">
        <v>1.6021899999999999E-2</v>
      </c>
      <c r="E4606">
        <v>0.22594919999999999</v>
      </c>
      <c r="F4606">
        <v>9.2433799999999997E-2</v>
      </c>
      <c r="G4606">
        <v>5.2173700000000003E-2</v>
      </c>
      <c r="H4606">
        <v>1.1554200000000001E-2</v>
      </c>
      <c r="I4606">
        <v>0.4698717</v>
      </c>
      <c r="J4606">
        <v>8.1649799999999995E-2</v>
      </c>
      <c r="K4606">
        <v>1.6021899999999999E-2</v>
      </c>
      <c r="L4606">
        <v>3.3892400000000003E-2</v>
      </c>
      <c r="M4606">
        <v>4.3140000000000002E-4</v>
      </c>
      <c r="O4606" t="str">
        <f>Table_Index[[#This Row],[ID]]&amp;Table_Index[[#This Row],[year]]</f>
        <v>93482008</v>
      </c>
      <c r="R4606" t="str">
        <f t="shared" si="191"/>
        <v/>
      </c>
    </row>
    <row r="4607" spans="1:18" x14ac:dyDescent="0.3">
      <c r="A4607">
        <v>9348</v>
      </c>
      <c r="B4607">
        <v>2009</v>
      </c>
      <c r="C4607">
        <v>1</v>
      </c>
      <c r="D4607">
        <v>3.3679000000000001E-2</v>
      </c>
      <c r="E4607">
        <v>0.26411410000000002</v>
      </c>
      <c r="F4607">
        <v>0.1152176</v>
      </c>
      <c r="G4607">
        <v>0.1205353</v>
      </c>
      <c r="H4607">
        <v>1.9941500000000001E-2</v>
      </c>
      <c r="I4607">
        <v>0.3013383</v>
      </c>
      <c r="J4607">
        <v>7.9766000000000004E-2</v>
      </c>
      <c r="K4607">
        <v>5.1405000000000001E-3</v>
      </c>
      <c r="L4607">
        <v>5.8495100000000001E-2</v>
      </c>
      <c r="M4607">
        <v>1.7726E-3</v>
      </c>
      <c r="O4607" t="str">
        <f>Table_Index[[#This Row],[ID]]&amp;Table_Index[[#This Row],[year]]</f>
        <v>93482009</v>
      </c>
      <c r="R4607" t="str">
        <f t="shared" si="191"/>
        <v/>
      </c>
    </row>
    <row r="4608" spans="1:18" x14ac:dyDescent="0.3">
      <c r="A4608">
        <v>9348</v>
      </c>
      <c r="B4608">
        <v>2009</v>
      </c>
      <c r="C4608">
        <v>2</v>
      </c>
      <c r="D4608">
        <v>6.2719800000000006E-2</v>
      </c>
      <c r="E4608">
        <v>0.1725826</v>
      </c>
      <c r="F4608">
        <v>0.11420909999999999</v>
      </c>
      <c r="G4608">
        <v>0.3068417</v>
      </c>
      <c r="H4608">
        <v>4.3752899999999997E-2</v>
      </c>
      <c r="I4608">
        <v>5.7104500000000002E-2</v>
      </c>
      <c r="J4608">
        <v>6.6622000000000001E-2</v>
      </c>
      <c r="K4608">
        <v>3.42627E-2</v>
      </c>
      <c r="L4608">
        <v>0.1370509</v>
      </c>
      <c r="M4608">
        <v>4.8539000000000004E-3</v>
      </c>
      <c r="O4608" t="str">
        <f>Table_Index[[#This Row],[ID]]&amp;Table_Index[[#This Row],[year]]</f>
        <v>93482009</v>
      </c>
      <c r="R4608" t="str">
        <f t="shared" si="191"/>
        <v/>
      </c>
    </row>
    <row r="4609" spans="1:18" x14ac:dyDescent="0.3">
      <c r="A4609">
        <v>9348</v>
      </c>
      <c r="B4609">
        <v>2009</v>
      </c>
      <c r="C4609">
        <v>3</v>
      </c>
      <c r="D4609">
        <v>0</v>
      </c>
      <c r="E4609">
        <v>0</v>
      </c>
      <c r="F4609">
        <v>0.20413719999999999</v>
      </c>
      <c r="G4609">
        <v>0.11908000000000001</v>
      </c>
      <c r="H4609">
        <v>6.1241200000000003E-2</v>
      </c>
      <c r="I4609">
        <v>0.20413719999999999</v>
      </c>
      <c r="J4609">
        <v>6.8045700000000001E-2</v>
      </c>
      <c r="K4609">
        <v>0.17351659999999999</v>
      </c>
      <c r="L4609">
        <v>0.1633097</v>
      </c>
      <c r="M4609">
        <v>6.5323999999999998E-3</v>
      </c>
      <c r="O4609" t="str">
        <f>Table_Index[[#This Row],[ID]]&amp;Table_Index[[#This Row],[year]]</f>
        <v>93482009</v>
      </c>
      <c r="R4609" t="str">
        <f t="shared" si="191"/>
        <v/>
      </c>
    </row>
    <row r="4610" spans="1:18" x14ac:dyDescent="0.3">
      <c r="A4610">
        <v>9348</v>
      </c>
      <c r="B4610">
        <v>2009</v>
      </c>
      <c r="C4610">
        <v>4</v>
      </c>
      <c r="D4610">
        <v>4.1101800000000001E-2</v>
      </c>
      <c r="E4610">
        <v>0.27432509999999999</v>
      </c>
      <c r="F4610">
        <v>0.1550125</v>
      </c>
      <c r="G4610">
        <v>4.2276099999999997E-2</v>
      </c>
      <c r="H4610">
        <v>0.17908640000000001</v>
      </c>
      <c r="I4610">
        <v>0.17615049999999999</v>
      </c>
      <c r="J4610">
        <v>0</v>
      </c>
      <c r="K4610">
        <v>4.7912900000000001E-2</v>
      </c>
      <c r="L4610">
        <v>7.8915399999999997E-2</v>
      </c>
      <c r="M4610">
        <v>5.2192999999999996E-3</v>
      </c>
      <c r="O4610" t="str">
        <f>Table_Index[[#This Row],[ID]]&amp;Table_Index[[#This Row],[year]]</f>
        <v>93482009</v>
      </c>
      <c r="R4610" t="str">
        <f t="shared" si="191"/>
        <v/>
      </c>
    </row>
    <row r="4611" spans="1:18" x14ac:dyDescent="0.3">
      <c r="A4611">
        <v>9348</v>
      </c>
      <c r="B4611">
        <v>2010</v>
      </c>
      <c r="C4611">
        <v>1</v>
      </c>
      <c r="D4611">
        <v>1.6303100000000001E-2</v>
      </c>
      <c r="E4611">
        <v>0.16955229999999999</v>
      </c>
      <c r="F4611">
        <v>9.1297400000000001E-2</v>
      </c>
      <c r="G4611">
        <v>6.08649E-2</v>
      </c>
      <c r="H4611">
        <v>5.6517400000000002E-2</v>
      </c>
      <c r="I4611">
        <v>0.42116360000000003</v>
      </c>
      <c r="J4611">
        <v>7.6081200000000002E-2</v>
      </c>
      <c r="K4611">
        <v>4.56487E-2</v>
      </c>
      <c r="L4611">
        <v>5.4343700000000002E-2</v>
      </c>
      <c r="M4611">
        <v>8.2275999999999998E-3</v>
      </c>
      <c r="O4611" t="str">
        <f>Table_Index[[#This Row],[ID]]&amp;Table_Index[[#This Row],[year]]</f>
        <v>93482010</v>
      </c>
      <c r="R4611" t="str">
        <f t="shared" si="191"/>
        <v/>
      </c>
    </row>
    <row r="4612" spans="1:18" x14ac:dyDescent="0.3">
      <c r="A4612">
        <v>9348</v>
      </c>
      <c r="B4612">
        <v>2010</v>
      </c>
      <c r="C4612">
        <v>2</v>
      </c>
      <c r="D4612">
        <v>0.10885</v>
      </c>
      <c r="E4612">
        <v>2.3663E-2</v>
      </c>
      <c r="F4612">
        <v>0.1467108</v>
      </c>
      <c r="G4612">
        <v>0.21344060000000001</v>
      </c>
      <c r="H4612">
        <v>2.4846199999999999E-2</v>
      </c>
      <c r="I4612">
        <v>0.31353520000000001</v>
      </c>
      <c r="J4612">
        <v>4.7326100000000003E-2</v>
      </c>
      <c r="K4612">
        <v>8.1400799999999995E-2</v>
      </c>
      <c r="L4612">
        <v>2.3663E-2</v>
      </c>
      <c r="M4612">
        <v>1.6564099999999998E-2</v>
      </c>
      <c r="O4612" t="str">
        <f>Table_Index[[#This Row],[ID]]&amp;Table_Index[[#This Row],[year]]</f>
        <v>93482010</v>
      </c>
      <c r="R4612" t="str">
        <f t="shared" si="191"/>
        <v/>
      </c>
    </row>
    <row r="4613" spans="1:18" x14ac:dyDescent="0.3">
      <c r="A4613">
        <v>9348</v>
      </c>
      <c r="B4613">
        <v>2010</v>
      </c>
      <c r="C4613">
        <v>3</v>
      </c>
      <c r="D4613">
        <v>9.7331699999999993E-2</v>
      </c>
      <c r="E4613">
        <v>6.3010999999999998E-2</v>
      </c>
      <c r="F4613">
        <v>0.17625460000000001</v>
      </c>
      <c r="G4613">
        <v>0.1861689</v>
      </c>
      <c r="H4613">
        <v>4.0758900000000001E-2</v>
      </c>
      <c r="I4613">
        <v>0.1982864</v>
      </c>
      <c r="J4613">
        <v>0.1101591</v>
      </c>
      <c r="K4613">
        <v>6.1689099999999997E-2</v>
      </c>
      <c r="L4613">
        <v>5.2876399999999997E-2</v>
      </c>
      <c r="M4613">
        <v>1.3463900000000001E-2</v>
      </c>
      <c r="O4613" t="str">
        <f>Table_Index[[#This Row],[ID]]&amp;Table_Index[[#This Row],[year]]</f>
        <v>93482010</v>
      </c>
      <c r="R4613" t="str">
        <f t="shared" si="191"/>
        <v/>
      </c>
    </row>
    <row r="4614" spans="1:18" x14ac:dyDescent="0.3">
      <c r="A4614">
        <v>9348</v>
      </c>
      <c r="B4614">
        <v>2010</v>
      </c>
      <c r="C4614">
        <v>4</v>
      </c>
      <c r="D4614">
        <v>1.79179E-2</v>
      </c>
      <c r="E4614">
        <v>0.41076780000000002</v>
      </c>
      <c r="F4614">
        <v>9.8921700000000001E-2</v>
      </c>
      <c r="G4614">
        <v>7.5959100000000002E-2</v>
      </c>
      <c r="H4614">
        <v>1.4334299999999999E-2</v>
      </c>
      <c r="I4614">
        <v>0.34491949999999999</v>
      </c>
      <c r="J4614">
        <v>0</v>
      </c>
      <c r="K4614">
        <v>2.0963900000000001E-2</v>
      </c>
      <c r="L4614">
        <v>1.4244700000000001E-2</v>
      </c>
      <c r="M4614">
        <v>1.9710000000000001E-3</v>
      </c>
      <c r="O4614" t="str">
        <f>Table_Index[[#This Row],[ID]]&amp;Table_Index[[#This Row],[year]]</f>
        <v>93482010</v>
      </c>
      <c r="R4614" t="str">
        <f t="shared" si="191"/>
        <v/>
      </c>
    </row>
    <row r="4615" spans="1:18" x14ac:dyDescent="0.3">
      <c r="A4615">
        <v>9348</v>
      </c>
      <c r="B4615">
        <v>2011</v>
      </c>
      <c r="C4615">
        <v>1</v>
      </c>
      <c r="D4615">
        <v>8.9571399999999995E-2</v>
      </c>
      <c r="E4615">
        <v>4.93701E-2</v>
      </c>
      <c r="F4615">
        <v>0.1410573</v>
      </c>
      <c r="G4615">
        <v>0.15586839999999999</v>
      </c>
      <c r="H4615">
        <v>0.1079089</v>
      </c>
      <c r="I4615">
        <v>0.10156129999999999</v>
      </c>
      <c r="J4615">
        <v>0.2327446</v>
      </c>
      <c r="K4615">
        <v>2.82115E-2</v>
      </c>
      <c r="L4615">
        <v>8.4634399999999999E-2</v>
      </c>
      <c r="M4615">
        <v>9.0722000000000007E-3</v>
      </c>
      <c r="O4615" t="str">
        <f>Table_Index[[#This Row],[ID]]&amp;Table_Index[[#This Row],[year]]</f>
        <v>93482011</v>
      </c>
      <c r="R4615" t="str">
        <f t="shared" si="191"/>
        <v/>
      </c>
    </row>
    <row r="4616" spans="1:18" x14ac:dyDescent="0.3">
      <c r="A4616">
        <v>9348</v>
      </c>
      <c r="B4616">
        <v>2011</v>
      </c>
      <c r="C4616">
        <v>2</v>
      </c>
      <c r="D4616">
        <v>6.4184699999999997E-2</v>
      </c>
      <c r="E4616">
        <v>9.7448199999999999E-2</v>
      </c>
      <c r="F4616">
        <v>8.9015200000000003E-2</v>
      </c>
      <c r="G4616">
        <v>0.1419559</v>
      </c>
      <c r="H4616">
        <v>7.4116899999999999E-2</v>
      </c>
      <c r="I4616">
        <v>0.41228100000000001</v>
      </c>
      <c r="J4616">
        <v>4.6850099999999999E-2</v>
      </c>
      <c r="K4616">
        <v>2.6985700000000001E-2</v>
      </c>
      <c r="L4616">
        <v>3.9354100000000003E-2</v>
      </c>
      <c r="M4616">
        <v>7.8084000000000001E-3</v>
      </c>
      <c r="O4616" t="str">
        <f>Table_Index[[#This Row],[ID]]&amp;Table_Index[[#This Row],[year]]</f>
        <v>93482011</v>
      </c>
      <c r="R4616" t="str">
        <f t="shared" si="191"/>
        <v/>
      </c>
    </row>
    <row r="4617" spans="1:18" x14ac:dyDescent="0.3">
      <c r="A4617">
        <v>9348</v>
      </c>
      <c r="B4617">
        <v>2011</v>
      </c>
      <c r="C4617">
        <v>3</v>
      </c>
      <c r="D4617">
        <v>3.56748E-2</v>
      </c>
      <c r="E4617">
        <v>1.4144199999999999E-2</v>
      </c>
      <c r="F4617">
        <v>7.0720900000000003E-2</v>
      </c>
      <c r="G4617">
        <v>0.22319520000000001</v>
      </c>
      <c r="H4617">
        <v>1.9801900000000001E-2</v>
      </c>
      <c r="I4617">
        <v>0.29702780000000001</v>
      </c>
      <c r="J4617">
        <v>0.2824121</v>
      </c>
      <c r="K4617">
        <v>1.13153E-2</v>
      </c>
      <c r="L4617">
        <v>4.47648E-2</v>
      </c>
      <c r="M4617">
        <v>9.4289999999999999E-4</v>
      </c>
      <c r="O4617" t="str">
        <f>Table_Index[[#This Row],[ID]]&amp;Table_Index[[#This Row],[year]]</f>
        <v>93482011</v>
      </c>
      <c r="R4617" t="str">
        <f t="shared" si="191"/>
        <v/>
      </c>
    </row>
    <row r="4618" spans="1:18" x14ac:dyDescent="0.3">
      <c r="A4618">
        <v>9348</v>
      </c>
      <c r="B4618">
        <v>2011</v>
      </c>
      <c r="C4618">
        <v>4</v>
      </c>
      <c r="D4618">
        <v>1.6531400000000002E-2</v>
      </c>
      <c r="E4618">
        <v>0.26651279999999999</v>
      </c>
      <c r="F4618">
        <v>4.9594199999999998E-2</v>
      </c>
      <c r="G4618">
        <v>7.3050900000000002E-2</v>
      </c>
      <c r="H4618">
        <v>3.27053E-2</v>
      </c>
      <c r="I4618">
        <v>0.2241418</v>
      </c>
      <c r="J4618">
        <v>0.19373000000000001</v>
      </c>
      <c r="K4618">
        <v>1.2957E-2</v>
      </c>
      <c r="L4618">
        <v>0.1070072</v>
      </c>
      <c r="M4618">
        <v>2.3769499999999999E-2</v>
      </c>
      <c r="O4618" t="str">
        <f>Table_Index[[#This Row],[ID]]&amp;Table_Index[[#This Row],[year]]</f>
        <v>93482011</v>
      </c>
      <c r="R4618" t="str">
        <f t="shared" si="191"/>
        <v/>
      </c>
    </row>
    <row r="4619" spans="1:18" x14ac:dyDescent="0.3">
      <c r="A4619">
        <v>9348</v>
      </c>
      <c r="B4619">
        <v>2012</v>
      </c>
      <c r="C4619">
        <v>1</v>
      </c>
      <c r="D4619">
        <v>8.7881999999999995E-3</v>
      </c>
      <c r="E4619">
        <v>5.4235600000000002E-2</v>
      </c>
      <c r="F4619">
        <v>4.4631400000000002E-2</v>
      </c>
      <c r="G4619">
        <v>0</v>
      </c>
      <c r="H4619">
        <v>0</v>
      </c>
      <c r="I4619">
        <v>0.60450079999999995</v>
      </c>
      <c r="J4619">
        <v>0.12993940000000001</v>
      </c>
      <c r="K4619">
        <v>1.6383700000000001E-2</v>
      </c>
      <c r="L4619">
        <v>0.13954369999999999</v>
      </c>
      <c r="M4619">
        <v>1.9773E-3</v>
      </c>
      <c r="O4619" t="str">
        <f>Table_Index[[#This Row],[ID]]&amp;Table_Index[[#This Row],[year]]</f>
        <v>93482012</v>
      </c>
      <c r="R4619" t="str">
        <f t="shared" si="191"/>
        <v/>
      </c>
    </row>
    <row r="4620" spans="1:18" x14ac:dyDescent="0.3">
      <c r="A4620">
        <v>9348</v>
      </c>
      <c r="B4620">
        <v>2012</v>
      </c>
      <c r="C4620">
        <v>2</v>
      </c>
      <c r="D4620">
        <v>2.2568000000000001E-2</v>
      </c>
      <c r="E4620">
        <v>5.4163200000000002E-2</v>
      </c>
      <c r="F4620">
        <v>4.5136000000000003E-2</v>
      </c>
      <c r="G4620">
        <v>0</v>
      </c>
      <c r="H4620">
        <v>0</v>
      </c>
      <c r="I4620">
        <v>0.55291630000000003</v>
      </c>
      <c r="J4620">
        <v>0.1297661</v>
      </c>
      <c r="K4620">
        <v>1.2694499999999999E-2</v>
      </c>
      <c r="L4620">
        <v>0.18054410000000001</v>
      </c>
      <c r="M4620">
        <v>2.2117E-3</v>
      </c>
      <c r="O4620" t="str">
        <f>Table_Index[[#This Row],[ID]]&amp;Table_Index[[#This Row],[year]]</f>
        <v>93482012</v>
      </c>
      <c r="R4620" t="str">
        <f t="shared" si="191"/>
        <v/>
      </c>
    </row>
    <row r="4621" spans="1:18" x14ac:dyDescent="0.3">
      <c r="A4621">
        <v>9348</v>
      </c>
      <c r="B4621">
        <v>2012</v>
      </c>
      <c r="C4621">
        <v>3</v>
      </c>
      <c r="D4621">
        <v>0.1612903</v>
      </c>
      <c r="E4621">
        <v>0.15180270000000001</v>
      </c>
      <c r="F4621">
        <v>7.5901300000000005E-2</v>
      </c>
      <c r="G4621">
        <v>1.89753E-2</v>
      </c>
      <c r="H4621">
        <v>0</v>
      </c>
      <c r="I4621">
        <v>0.25616699999999998</v>
      </c>
      <c r="J4621">
        <v>0.2182163</v>
      </c>
      <c r="K4621">
        <v>1.89753E-2</v>
      </c>
      <c r="L4621">
        <v>9.4876699999999994E-2</v>
      </c>
      <c r="M4621">
        <v>3.7951E-3</v>
      </c>
      <c r="O4621" t="str">
        <f>Table_Index[[#This Row],[ID]]&amp;Table_Index[[#This Row],[year]]</f>
        <v>93482012</v>
      </c>
      <c r="R4621" t="str">
        <f t="shared" si="191"/>
        <v/>
      </c>
    </row>
    <row r="4622" spans="1:18" x14ac:dyDescent="0.3">
      <c r="A4622">
        <v>9348</v>
      </c>
      <c r="B4622">
        <v>2012</v>
      </c>
      <c r="C4622">
        <v>4</v>
      </c>
      <c r="D4622">
        <v>0.1149893</v>
      </c>
      <c r="E4622">
        <v>0.1489499</v>
      </c>
      <c r="F4622">
        <v>6.18142E-2</v>
      </c>
      <c r="G4622">
        <v>0</v>
      </c>
      <c r="H4622">
        <v>0</v>
      </c>
      <c r="I4622">
        <v>0.3872698</v>
      </c>
      <c r="J4622">
        <v>0.1936349</v>
      </c>
      <c r="K4622">
        <v>1.4895E-2</v>
      </c>
      <c r="L4622">
        <v>7.4475E-2</v>
      </c>
      <c r="M4622">
        <v>3.9719999999999998E-3</v>
      </c>
      <c r="O4622" t="str">
        <f>Table_Index[[#This Row],[ID]]&amp;Table_Index[[#This Row],[year]]</f>
        <v>93482012</v>
      </c>
      <c r="R4622" t="str">
        <f t="shared" ref="R4622:R4685" si="192">RIGHT(P4622,4)</f>
        <v/>
      </c>
    </row>
    <row r="4623" spans="1:18" x14ac:dyDescent="0.3">
      <c r="A4623">
        <v>9349</v>
      </c>
      <c r="B4623">
        <v>2003</v>
      </c>
      <c r="C4623">
        <v>1</v>
      </c>
      <c r="D4623">
        <v>4.3115999999999996E-3</v>
      </c>
      <c r="E4623">
        <v>2.5623E-3</v>
      </c>
      <c r="F4623">
        <v>4.1392E-3</v>
      </c>
      <c r="G4623">
        <v>0</v>
      </c>
      <c r="H4623">
        <v>1.3502E-3</v>
      </c>
      <c r="I4623">
        <v>0</v>
      </c>
      <c r="J4623">
        <v>0</v>
      </c>
      <c r="K4623">
        <v>0.9855178</v>
      </c>
      <c r="L4623">
        <v>2.0696E-3</v>
      </c>
      <c r="M4623">
        <v>4.9299999999999999E-5</v>
      </c>
      <c r="O4623" t="str">
        <f>Table_Index[[#This Row],[ID]]&amp;Table_Index[[#This Row],[year]]</f>
        <v>93492003</v>
      </c>
      <c r="R4623" t="str">
        <f t="shared" si="192"/>
        <v/>
      </c>
    </row>
    <row r="4624" spans="1:18" x14ac:dyDescent="0.3">
      <c r="A4624">
        <v>9349</v>
      </c>
      <c r="B4624">
        <v>2003</v>
      </c>
      <c r="C4624">
        <v>2</v>
      </c>
      <c r="D4624">
        <v>0.1051961</v>
      </c>
      <c r="E4624">
        <v>0.1472745</v>
      </c>
      <c r="F4624">
        <v>0.30124319999999999</v>
      </c>
      <c r="G4624">
        <v>0</v>
      </c>
      <c r="H4624">
        <v>6.4552100000000001E-2</v>
      </c>
      <c r="I4624">
        <v>0</v>
      </c>
      <c r="J4624">
        <v>0.17213899999999999</v>
      </c>
      <c r="K4624">
        <v>8.1287899999999996E-2</v>
      </c>
      <c r="L4624">
        <v>9.5632800000000004E-2</v>
      </c>
      <c r="M4624">
        <v>3.2674500000000002E-2</v>
      </c>
      <c r="O4624" t="str">
        <f>Table_Index[[#This Row],[ID]]&amp;Table_Index[[#This Row],[year]]</f>
        <v>93492003</v>
      </c>
      <c r="R4624" t="str">
        <f t="shared" si="192"/>
        <v/>
      </c>
    </row>
    <row r="4625" spans="1:18" x14ac:dyDescent="0.3">
      <c r="A4625">
        <v>9349</v>
      </c>
      <c r="B4625">
        <v>2003</v>
      </c>
      <c r="C4625">
        <v>3</v>
      </c>
      <c r="D4625">
        <v>3.0626400000000002E-2</v>
      </c>
      <c r="E4625">
        <v>1.5366599999999999E-2</v>
      </c>
      <c r="F4625">
        <v>2.6891499999999999E-2</v>
      </c>
      <c r="G4625">
        <v>0</v>
      </c>
      <c r="H4625">
        <v>1.2805499999999999E-2</v>
      </c>
      <c r="I4625">
        <v>8.3235500000000004E-2</v>
      </c>
      <c r="J4625">
        <v>2.2409599999999998E-2</v>
      </c>
      <c r="K4625">
        <v>6.4026999999999999E-3</v>
      </c>
      <c r="L4625">
        <v>1.9208200000000002E-2</v>
      </c>
      <c r="M4625">
        <v>0.78305409999999998</v>
      </c>
      <c r="O4625" t="str">
        <f>Table_Index[[#This Row],[ID]]&amp;Table_Index[[#This Row],[year]]</f>
        <v>93492003</v>
      </c>
      <c r="R4625" t="str">
        <f t="shared" si="192"/>
        <v/>
      </c>
    </row>
    <row r="4626" spans="1:18" x14ac:dyDescent="0.3">
      <c r="A4626">
        <v>9349</v>
      </c>
      <c r="B4626">
        <v>2003</v>
      </c>
      <c r="C4626">
        <v>4</v>
      </c>
      <c r="D4626">
        <v>1.4576999999999999E-3</v>
      </c>
      <c r="E4626">
        <v>6.3166000000000003E-3</v>
      </c>
      <c r="F4626">
        <v>6.4784999999999999E-3</v>
      </c>
      <c r="G4626">
        <v>0</v>
      </c>
      <c r="H4626">
        <v>1.4576999999999999E-3</v>
      </c>
      <c r="I4626">
        <v>0</v>
      </c>
      <c r="J4626">
        <v>9.0699000000000005E-3</v>
      </c>
      <c r="K4626">
        <v>0.97177800000000003</v>
      </c>
      <c r="L4626">
        <v>3.2393000000000001E-3</v>
      </c>
      <c r="M4626">
        <v>2.0249999999999999E-4</v>
      </c>
      <c r="O4626" t="str">
        <f>Table_Index[[#This Row],[ID]]&amp;Table_Index[[#This Row],[year]]</f>
        <v>93492003</v>
      </c>
      <c r="R4626" t="str">
        <f t="shared" si="192"/>
        <v/>
      </c>
    </row>
    <row r="4627" spans="1:18" x14ac:dyDescent="0.3">
      <c r="A4627">
        <v>9349</v>
      </c>
      <c r="B4627">
        <v>2004</v>
      </c>
      <c r="C4627">
        <v>1</v>
      </c>
      <c r="D4627">
        <v>6.3328000000000004E-3</v>
      </c>
      <c r="E4627">
        <v>4.1162999999999998E-3</v>
      </c>
      <c r="F4627">
        <v>1.2666000000000001E-3</v>
      </c>
      <c r="G4627">
        <v>5.6996E-3</v>
      </c>
      <c r="H4627">
        <v>0</v>
      </c>
      <c r="I4627">
        <v>2.29882E-2</v>
      </c>
      <c r="J4627">
        <v>5.7755999999999997E-3</v>
      </c>
      <c r="K4627">
        <v>0.94992620000000005</v>
      </c>
      <c r="L4627">
        <v>3.6097E-3</v>
      </c>
      <c r="M4627">
        <v>2.8499999999999999E-4</v>
      </c>
      <c r="O4627" t="str">
        <f>Table_Index[[#This Row],[ID]]&amp;Table_Index[[#This Row],[year]]</f>
        <v>93492004</v>
      </c>
      <c r="R4627" t="str">
        <f t="shared" si="192"/>
        <v/>
      </c>
    </row>
    <row r="4628" spans="1:18" x14ac:dyDescent="0.3">
      <c r="A4628">
        <v>9349</v>
      </c>
      <c r="B4628">
        <v>2004</v>
      </c>
      <c r="C4628">
        <v>2</v>
      </c>
      <c r="D4628">
        <v>9.0669999999999998E-4</v>
      </c>
      <c r="E4628">
        <v>1.02171E-2</v>
      </c>
      <c r="F4628">
        <v>3.1846000000000001E-3</v>
      </c>
      <c r="G4628">
        <v>6.3160000000000004E-3</v>
      </c>
      <c r="H4628">
        <v>7.0770000000000002E-4</v>
      </c>
      <c r="I4628">
        <v>4.4229999999999998E-3</v>
      </c>
      <c r="J4628">
        <v>0</v>
      </c>
      <c r="K4628">
        <v>0.97305940000000002</v>
      </c>
      <c r="L4628">
        <v>8.8460000000000003E-4</v>
      </c>
      <c r="M4628">
        <v>3.009E-4</v>
      </c>
      <c r="O4628" t="str">
        <f>Table_Index[[#This Row],[ID]]&amp;Table_Index[[#This Row],[year]]</f>
        <v>93492004</v>
      </c>
      <c r="R4628" t="str">
        <f t="shared" si="192"/>
        <v/>
      </c>
    </row>
    <row r="4629" spans="1:18" x14ac:dyDescent="0.3">
      <c r="A4629">
        <v>9349</v>
      </c>
      <c r="B4629">
        <v>2004</v>
      </c>
      <c r="C4629">
        <v>3</v>
      </c>
      <c r="D4629">
        <v>1.9251299999999999E-2</v>
      </c>
      <c r="E4629">
        <v>0.2695187</v>
      </c>
      <c r="F4629">
        <v>0.25668449999999998</v>
      </c>
      <c r="G4629">
        <v>0</v>
      </c>
      <c r="H4629">
        <v>0</v>
      </c>
      <c r="I4629">
        <v>0.30481279999999999</v>
      </c>
      <c r="J4629">
        <v>5.34759E-2</v>
      </c>
      <c r="K4629">
        <v>0</v>
      </c>
      <c r="L4629">
        <v>7.3796799999999996E-2</v>
      </c>
      <c r="M4629">
        <v>2.2459900000000001E-2</v>
      </c>
      <c r="O4629" t="str">
        <f>Table_Index[[#This Row],[ID]]&amp;Table_Index[[#This Row],[year]]</f>
        <v>93492004</v>
      </c>
      <c r="R4629" t="str">
        <f t="shared" si="192"/>
        <v/>
      </c>
    </row>
    <row r="4630" spans="1:18" x14ac:dyDescent="0.3">
      <c r="A4630">
        <v>9349</v>
      </c>
      <c r="B4630">
        <v>2004</v>
      </c>
      <c r="C4630">
        <v>4</v>
      </c>
      <c r="D4630">
        <v>0.14752309999999999</v>
      </c>
      <c r="E4630">
        <v>0</v>
      </c>
      <c r="F4630">
        <v>0.1477039</v>
      </c>
      <c r="G4630">
        <v>0.11221390000000001</v>
      </c>
      <c r="H4630">
        <v>3.07716E-2</v>
      </c>
      <c r="I4630">
        <v>0.42054570000000002</v>
      </c>
      <c r="J4630">
        <v>5.9081500000000002E-2</v>
      </c>
      <c r="K4630">
        <v>3.6926E-2</v>
      </c>
      <c r="L4630">
        <v>4.0618599999999998E-2</v>
      </c>
      <c r="M4630">
        <v>4.6157000000000004E-3</v>
      </c>
      <c r="O4630" t="str">
        <f>Table_Index[[#This Row],[ID]]&amp;Table_Index[[#This Row],[year]]</f>
        <v>93492004</v>
      </c>
      <c r="R4630" t="str">
        <f t="shared" si="192"/>
        <v/>
      </c>
    </row>
    <row r="4631" spans="1:18" x14ac:dyDescent="0.3">
      <c r="A4631">
        <v>9349</v>
      </c>
      <c r="B4631">
        <v>2005</v>
      </c>
      <c r="C4631">
        <v>1</v>
      </c>
      <c r="D4631">
        <v>7.0700799999999994E-2</v>
      </c>
      <c r="E4631">
        <v>6.4352500000000007E-2</v>
      </c>
      <c r="F4631">
        <v>0.15653310000000001</v>
      </c>
      <c r="G4631">
        <v>1.5653299999999998E-2</v>
      </c>
      <c r="H4631">
        <v>3.2408100000000002E-2</v>
      </c>
      <c r="I4631">
        <v>0.49568810000000002</v>
      </c>
      <c r="J4631">
        <v>6.9570300000000002E-2</v>
      </c>
      <c r="K4631">
        <v>2.6088799999999999E-2</v>
      </c>
      <c r="L4631">
        <v>5.7395500000000002E-2</v>
      </c>
      <c r="M4631">
        <v>1.16095E-2</v>
      </c>
      <c r="O4631" t="str">
        <f>Table_Index[[#This Row],[ID]]&amp;Table_Index[[#This Row],[year]]</f>
        <v>93492005</v>
      </c>
      <c r="R4631" t="str">
        <f t="shared" si="192"/>
        <v/>
      </c>
    </row>
    <row r="4632" spans="1:18" x14ac:dyDescent="0.3">
      <c r="A4632">
        <v>9349</v>
      </c>
      <c r="B4632">
        <v>2005</v>
      </c>
      <c r="C4632">
        <v>2</v>
      </c>
      <c r="D4632">
        <v>1.6319699999999999E-2</v>
      </c>
      <c r="E4632">
        <v>7.1573499999999998E-2</v>
      </c>
      <c r="F4632">
        <v>0.19583619999999999</v>
      </c>
      <c r="G4632">
        <v>3.4271299999999998E-2</v>
      </c>
      <c r="H4632">
        <v>2.8722600000000001E-2</v>
      </c>
      <c r="I4632">
        <v>0.16189120000000001</v>
      </c>
      <c r="J4632">
        <v>0.22113169999999999</v>
      </c>
      <c r="K4632">
        <v>6.5278699999999995E-2</v>
      </c>
      <c r="L4632">
        <v>0.18114849999999999</v>
      </c>
      <c r="M4632">
        <v>2.3826699999999999E-2</v>
      </c>
      <c r="O4632" t="str">
        <f>Table_Index[[#This Row],[ID]]&amp;Table_Index[[#This Row],[year]]</f>
        <v>93492005</v>
      </c>
      <c r="R4632" t="str">
        <f t="shared" si="192"/>
        <v/>
      </c>
    </row>
    <row r="4633" spans="1:18" x14ac:dyDescent="0.3">
      <c r="A4633">
        <v>9349</v>
      </c>
      <c r="B4633">
        <v>2005</v>
      </c>
      <c r="C4633">
        <v>3</v>
      </c>
      <c r="D4633">
        <v>3.25902E-2</v>
      </c>
      <c r="E4633">
        <v>0.1101428</v>
      </c>
      <c r="F4633">
        <v>8.3738699999999999E-2</v>
      </c>
      <c r="G4633">
        <v>0.1120563</v>
      </c>
      <c r="H4633">
        <v>4.6094000000000003E-2</v>
      </c>
      <c r="I4633">
        <v>0.33948139999999999</v>
      </c>
      <c r="J4633">
        <v>0.1799251</v>
      </c>
      <c r="K4633">
        <v>2.2632099999999999E-2</v>
      </c>
      <c r="L4633">
        <v>6.5067299999999995E-2</v>
      </c>
      <c r="M4633">
        <v>8.2719999999999998E-3</v>
      </c>
      <c r="O4633" t="str">
        <f>Table_Index[[#This Row],[ID]]&amp;Table_Index[[#This Row],[year]]</f>
        <v>93492005</v>
      </c>
      <c r="R4633" t="str">
        <f t="shared" si="192"/>
        <v/>
      </c>
    </row>
    <row r="4634" spans="1:18" x14ac:dyDescent="0.3">
      <c r="A4634">
        <v>9349</v>
      </c>
      <c r="B4634">
        <v>2005</v>
      </c>
      <c r="C4634">
        <v>4</v>
      </c>
      <c r="D4634">
        <v>7.5893000000000002E-3</v>
      </c>
      <c r="E4634">
        <v>1.07516E-2</v>
      </c>
      <c r="F4634">
        <v>6.92527E-2</v>
      </c>
      <c r="G4634">
        <v>3.79467E-2</v>
      </c>
      <c r="H4634">
        <v>0.11505170000000001</v>
      </c>
      <c r="I4634">
        <v>0.4616847</v>
      </c>
      <c r="J4634">
        <v>2.5297799999999999E-2</v>
      </c>
      <c r="K4634">
        <v>0.13154850000000001</v>
      </c>
      <c r="L4634">
        <v>0.13660810000000001</v>
      </c>
      <c r="M4634">
        <v>4.2690000000000002E-3</v>
      </c>
      <c r="O4634" t="str">
        <f>Table_Index[[#This Row],[ID]]&amp;Table_Index[[#This Row],[year]]</f>
        <v>93492005</v>
      </c>
      <c r="R4634" t="str">
        <f t="shared" si="192"/>
        <v/>
      </c>
    </row>
    <row r="4635" spans="1:18" x14ac:dyDescent="0.3">
      <c r="A4635">
        <v>9349</v>
      </c>
      <c r="B4635">
        <v>2006</v>
      </c>
      <c r="C4635">
        <v>1</v>
      </c>
      <c r="D4635">
        <v>3.04614E-2</v>
      </c>
      <c r="E4635">
        <v>0.1168743</v>
      </c>
      <c r="F4635">
        <v>0.1154993</v>
      </c>
      <c r="G4635">
        <v>8.6307200000000001E-2</v>
      </c>
      <c r="H4635">
        <v>2.2846000000000002E-2</v>
      </c>
      <c r="I4635">
        <v>0.30461359999999998</v>
      </c>
      <c r="J4635">
        <v>0.18378349999999999</v>
      </c>
      <c r="K4635">
        <v>5.0768899999999999E-2</v>
      </c>
      <c r="L4635">
        <v>8.3768700000000001E-2</v>
      </c>
      <c r="M4635">
        <v>5.0768999999999996E-3</v>
      </c>
      <c r="O4635" t="str">
        <f>Table_Index[[#This Row],[ID]]&amp;Table_Index[[#This Row],[year]]</f>
        <v>93492006</v>
      </c>
      <c r="R4635" t="str">
        <f t="shared" si="192"/>
        <v/>
      </c>
    </row>
    <row r="4636" spans="1:18" x14ac:dyDescent="0.3">
      <c r="A4636">
        <v>9349</v>
      </c>
      <c r="B4636">
        <v>2006</v>
      </c>
      <c r="C4636">
        <v>2</v>
      </c>
      <c r="D4636">
        <v>1.21832E-2</v>
      </c>
      <c r="E4636">
        <v>0</v>
      </c>
      <c r="F4636">
        <v>9.4758200000000001E-2</v>
      </c>
      <c r="G4636">
        <v>0.12371210000000001</v>
      </c>
      <c r="H4636">
        <v>3.3842200000000003E-2</v>
      </c>
      <c r="I4636">
        <v>0.56403700000000001</v>
      </c>
      <c r="J4636">
        <v>0.1150635</v>
      </c>
      <c r="K4636">
        <v>4.5123000000000003E-2</v>
      </c>
      <c r="L4636">
        <v>0</v>
      </c>
      <c r="M4636">
        <v>1.1280699999999999E-2</v>
      </c>
      <c r="O4636" t="str">
        <f>Table_Index[[#This Row],[ID]]&amp;Table_Index[[#This Row],[year]]</f>
        <v>93492006</v>
      </c>
      <c r="R4636" t="str">
        <f t="shared" si="192"/>
        <v/>
      </c>
    </row>
    <row r="4637" spans="1:18" x14ac:dyDescent="0.3">
      <c r="A4637">
        <v>9349</v>
      </c>
      <c r="B4637">
        <v>2006</v>
      </c>
      <c r="C4637">
        <v>3</v>
      </c>
      <c r="D4637">
        <v>5.9141999999999997E-3</v>
      </c>
      <c r="E4637">
        <v>1.3861500000000001E-2</v>
      </c>
      <c r="F4637">
        <v>0.126417</v>
      </c>
      <c r="G4637">
        <v>0.18629870000000001</v>
      </c>
      <c r="H4637">
        <v>6.7767400000000005E-2</v>
      </c>
      <c r="I4637">
        <v>0.44356830000000003</v>
      </c>
      <c r="J4637">
        <v>7.5776200000000002E-2</v>
      </c>
      <c r="K4637">
        <v>2.3102500000000002E-2</v>
      </c>
      <c r="L4637">
        <v>5.5446000000000002E-2</v>
      </c>
      <c r="M4637">
        <v>1.8481999999999999E-3</v>
      </c>
      <c r="O4637" t="str">
        <f>Table_Index[[#This Row],[ID]]&amp;Table_Index[[#This Row],[year]]</f>
        <v>93492006</v>
      </c>
      <c r="R4637" t="str">
        <f t="shared" si="192"/>
        <v/>
      </c>
    </row>
    <row r="4638" spans="1:18" x14ac:dyDescent="0.3">
      <c r="A4638">
        <v>9349</v>
      </c>
      <c r="B4638">
        <v>2006</v>
      </c>
      <c r="C4638">
        <v>4</v>
      </c>
      <c r="D4638">
        <v>1.6125799999999999E-2</v>
      </c>
      <c r="E4638">
        <v>0</v>
      </c>
      <c r="F4638">
        <v>8.0629000000000006E-2</v>
      </c>
      <c r="G4638">
        <v>3.9840199999999999E-2</v>
      </c>
      <c r="H4638">
        <v>2.03944E-2</v>
      </c>
      <c r="I4638">
        <v>0.56294350000000004</v>
      </c>
      <c r="J4638">
        <v>0.1859209</v>
      </c>
      <c r="K4638">
        <v>1.51772E-2</v>
      </c>
      <c r="L4638">
        <v>7.8257499999999994E-2</v>
      </c>
      <c r="M4638">
        <v>7.1140000000000005E-4</v>
      </c>
      <c r="O4638" t="str">
        <f>Table_Index[[#This Row],[ID]]&amp;Table_Index[[#This Row],[year]]</f>
        <v>93492006</v>
      </c>
      <c r="R4638" t="str">
        <f t="shared" si="192"/>
        <v/>
      </c>
    </row>
    <row r="4639" spans="1:18" x14ac:dyDescent="0.3">
      <c r="A4639">
        <v>9349</v>
      </c>
      <c r="B4639">
        <v>2007</v>
      </c>
      <c r="C4639">
        <v>1</v>
      </c>
      <c r="D4639">
        <v>9.3462299999999998E-2</v>
      </c>
      <c r="E4639">
        <v>0.1151013</v>
      </c>
      <c r="F4639">
        <v>0.1611418</v>
      </c>
      <c r="G4639">
        <v>6.6298300000000004E-2</v>
      </c>
      <c r="H4639">
        <v>9.8987099999999995E-2</v>
      </c>
      <c r="I4639">
        <v>0</v>
      </c>
      <c r="J4639">
        <v>0.27624310000000002</v>
      </c>
      <c r="K4639">
        <v>4.8342499999999997E-2</v>
      </c>
      <c r="L4639">
        <v>0.13812150000000001</v>
      </c>
      <c r="M4639">
        <v>2.3019999999999998E-3</v>
      </c>
      <c r="O4639" t="str">
        <f>Table_Index[[#This Row],[ID]]&amp;Table_Index[[#This Row],[year]]</f>
        <v>93492007</v>
      </c>
      <c r="R4639" t="str">
        <f t="shared" si="192"/>
        <v/>
      </c>
    </row>
    <row r="4640" spans="1:18" x14ac:dyDescent="0.3">
      <c r="A4640">
        <v>9349</v>
      </c>
      <c r="B4640">
        <v>2007</v>
      </c>
      <c r="C4640">
        <v>2</v>
      </c>
      <c r="D4640">
        <v>0.1044308</v>
      </c>
      <c r="E4640">
        <v>0.1305385</v>
      </c>
      <c r="F4640">
        <v>0.1044308</v>
      </c>
      <c r="G4640">
        <v>0.15857080000000001</v>
      </c>
      <c r="H4640">
        <v>8.7025999999999996E-3</v>
      </c>
      <c r="I4640">
        <v>0.14141670000000001</v>
      </c>
      <c r="J4640">
        <v>0.17405129999999999</v>
      </c>
      <c r="K4640">
        <v>5.8742299999999997E-2</v>
      </c>
      <c r="L4640">
        <v>0.11748459999999999</v>
      </c>
      <c r="M4640">
        <v>1.6317E-3</v>
      </c>
      <c r="O4640" t="str">
        <f>Table_Index[[#This Row],[ID]]&amp;Table_Index[[#This Row],[year]]</f>
        <v>93492007</v>
      </c>
      <c r="R4640" t="str">
        <f t="shared" si="192"/>
        <v/>
      </c>
    </row>
    <row r="4641" spans="1:18" x14ac:dyDescent="0.3">
      <c r="A4641">
        <v>9349</v>
      </c>
      <c r="B4641">
        <v>2007</v>
      </c>
      <c r="C4641">
        <v>3</v>
      </c>
      <c r="D4641">
        <v>6.2275999999999998E-2</v>
      </c>
      <c r="E4641">
        <v>0.3505392</v>
      </c>
      <c r="F4641">
        <v>0.1235714</v>
      </c>
      <c r="G4641">
        <v>0.15005099999999999</v>
      </c>
      <c r="H4641">
        <v>2.8318400000000001E-2</v>
      </c>
      <c r="I4641">
        <v>0</v>
      </c>
      <c r="J4641">
        <v>0.217721</v>
      </c>
      <c r="K4641">
        <v>2.9421800000000001E-2</v>
      </c>
      <c r="L4641">
        <v>3.53061E-2</v>
      </c>
      <c r="M4641">
        <v>2.7951E-3</v>
      </c>
      <c r="O4641" t="str">
        <f>Table_Index[[#This Row],[ID]]&amp;Table_Index[[#This Row],[year]]</f>
        <v>93492007</v>
      </c>
      <c r="R4641" t="str">
        <f t="shared" si="192"/>
        <v/>
      </c>
    </row>
    <row r="4642" spans="1:18" x14ac:dyDescent="0.3">
      <c r="A4642">
        <v>9349</v>
      </c>
      <c r="B4642">
        <v>2007</v>
      </c>
      <c r="C4642">
        <v>4</v>
      </c>
      <c r="D4642">
        <v>2.8979499999999998E-2</v>
      </c>
      <c r="E4642">
        <v>0.1104972</v>
      </c>
      <c r="F4642">
        <v>9.3818399999999996E-2</v>
      </c>
      <c r="G4642">
        <v>3.2315200000000002E-2</v>
      </c>
      <c r="H4642">
        <v>8.0266999999999995E-3</v>
      </c>
      <c r="I4642">
        <v>0.55248620000000004</v>
      </c>
      <c r="J4642">
        <v>0.113833</v>
      </c>
      <c r="K4642">
        <v>2.0848499999999999E-2</v>
      </c>
      <c r="L4642">
        <v>3.7527400000000002E-2</v>
      </c>
      <c r="M4642">
        <v>1.6678999999999999E-3</v>
      </c>
      <c r="O4642" t="str">
        <f>Table_Index[[#This Row],[ID]]&amp;Table_Index[[#This Row],[year]]</f>
        <v>93492007</v>
      </c>
      <c r="R4642" t="str">
        <f t="shared" si="192"/>
        <v/>
      </c>
    </row>
    <row r="4643" spans="1:18" x14ac:dyDescent="0.3">
      <c r="A4643">
        <v>9349</v>
      </c>
      <c r="B4643">
        <v>2008</v>
      </c>
      <c r="C4643">
        <v>1</v>
      </c>
      <c r="D4643">
        <v>3.5043600000000001E-2</v>
      </c>
      <c r="E4643">
        <v>0.2060534</v>
      </c>
      <c r="F4643">
        <v>0.101757</v>
      </c>
      <c r="G4643">
        <v>5.0606400000000003E-2</v>
      </c>
      <c r="H4643">
        <v>3.4281800000000001E-2</v>
      </c>
      <c r="I4643">
        <v>0.42444100000000001</v>
      </c>
      <c r="J4643">
        <v>9.7947900000000004E-2</v>
      </c>
      <c r="K4643">
        <v>1.56717E-2</v>
      </c>
      <c r="L4643">
        <v>3.2649299999999999E-2</v>
      </c>
      <c r="M4643">
        <v>1.5478E-3</v>
      </c>
      <c r="O4643" t="str">
        <f>Table_Index[[#This Row],[ID]]&amp;Table_Index[[#This Row],[year]]</f>
        <v>93492008</v>
      </c>
      <c r="R4643" t="str">
        <f t="shared" si="192"/>
        <v/>
      </c>
    </row>
    <row r="4644" spans="1:18" x14ac:dyDescent="0.3">
      <c r="A4644">
        <v>9349</v>
      </c>
      <c r="B4644">
        <v>2008</v>
      </c>
      <c r="C4644">
        <v>2</v>
      </c>
      <c r="D4644">
        <v>1.6991699999999998E-2</v>
      </c>
      <c r="E4644">
        <v>0.32882929999999999</v>
      </c>
      <c r="F4644">
        <v>0.15684609999999999</v>
      </c>
      <c r="G4644">
        <v>0</v>
      </c>
      <c r="H4644">
        <v>3.9211999999999997E-3</v>
      </c>
      <c r="I4644">
        <v>0.3921153</v>
      </c>
      <c r="J4644">
        <v>0</v>
      </c>
      <c r="K4644">
        <v>3.2676299999999998E-2</v>
      </c>
      <c r="L4644">
        <v>6.6659599999999999E-2</v>
      </c>
      <c r="M4644">
        <v>1.9605999999999998E-3</v>
      </c>
      <c r="O4644" t="str">
        <f>Table_Index[[#This Row],[ID]]&amp;Table_Index[[#This Row],[year]]</f>
        <v>93492008</v>
      </c>
      <c r="R4644" t="str">
        <f t="shared" si="192"/>
        <v/>
      </c>
    </row>
    <row r="4645" spans="1:18" x14ac:dyDescent="0.3">
      <c r="A4645">
        <v>9349</v>
      </c>
      <c r="B4645">
        <v>2008</v>
      </c>
      <c r="C4645">
        <v>3</v>
      </c>
      <c r="D4645">
        <v>9.0801999999999994E-2</v>
      </c>
      <c r="E4645">
        <v>0.27476119999999998</v>
      </c>
      <c r="F4645">
        <v>0.1360722</v>
      </c>
      <c r="G4645">
        <v>3.14013E-2</v>
      </c>
      <c r="H4645">
        <v>1.6354799999999999E-2</v>
      </c>
      <c r="I4645">
        <v>0</v>
      </c>
      <c r="J4645">
        <v>0.39251599999999998</v>
      </c>
      <c r="K4645">
        <v>1.9625799999999999E-2</v>
      </c>
      <c r="L4645">
        <v>3.6634800000000002E-2</v>
      </c>
      <c r="M4645">
        <v>1.8316999999999999E-3</v>
      </c>
      <c r="O4645" t="str">
        <f>Table_Index[[#This Row],[ID]]&amp;Table_Index[[#This Row],[year]]</f>
        <v>93492008</v>
      </c>
      <c r="R4645" t="str">
        <f t="shared" si="192"/>
        <v/>
      </c>
    </row>
    <row r="4646" spans="1:18" x14ac:dyDescent="0.3">
      <c r="A4646">
        <v>9349</v>
      </c>
      <c r="B4646">
        <v>2008</v>
      </c>
      <c r="C4646">
        <v>4</v>
      </c>
      <c r="D4646">
        <v>5.8669899999999997E-2</v>
      </c>
      <c r="E4646">
        <v>0.32463999999999998</v>
      </c>
      <c r="F4646">
        <v>8.5128800000000004E-2</v>
      </c>
      <c r="G4646">
        <v>3.73538E-2</v>
      </c>
      <c r="H4646">
        <v>0.17658479999999999</v>
      </c>
      <c r="I4646">
        <v>0.20707020000000001</v>
      </c>
      <c r="J4646">
        <v>5.1767500000000001E-2</v>
      </c>
      <c r="K4646">
        <v>1.79461E-2</v>
      </c>
      <c r="L4646">
        <v>3.6812499999999998E-2</v>
      </c>
      <c r="M4646">
        <v>4.0264000000000003E-3</v>
      </c>
      <c r="O4646" t="str">
        <f>Table_Index[[#This Row],[ID]]&amp;Table_Index[[#This Row],[year]]</f>
        <v>93492008</v>
      </c>
      <c r="R4646" t="str">
        <f t="shared" si="192"/>
        <v/>
      </c>
    </row>
    <row r="4647" spans="1:18" x14ac:dyDescent="0.3">
      <c r="A4647">
        <v>9349</v>
      </c>
      <c r="B4647">
        <v>2009</v>
      </c>
      <c r="C4647">
        <v>1</v>
      </c>
      <c r="D4647">
        <v>3.4222200000000001E-2</v>
      </c>
      <c r="E4647">
        <v>0.15518129999999999</v>
      </c>
      <c r="F4647">
        <v>8.2622100000000004E-2</v>
      </c>
      <c r="G4647">
        <v>0.118311</v>
      </c>
      <c r="H4647">
        <v>2.1511E-3</v>
      </c>
      <c r="I4647">
        <v>0.17599980000000001</v>
      </c>
      <c r="J4647">
        <v>0.2346664</v>
      </c>
      <c r="K4647">
        <v>1.87733E-2</v>
      </c>
      <c r="L4647">
        <v>0.17404430000000001</v>
      </c>
      <c r="M4647">
        <v>4.0283999999999997E-3</v>
      </c>
      <c r="O4647" t="str">
        <f>Table_Index[[#This Row],[ID]]&amp;Table_Index[[#This Row],[year]]</f>
        <v>93492009</v>
      </c>
      <c r="R4647" t="str">
        <f t="shared" si="192"/>
        <v/>
      </c>
    </row>
    <row r="4648" spans="1:18" x14ac:dyDescent="0.3">
      <c r="A4648">
        <v>9349</v>
      </c>
      <c r="B4648">
        <v>2009</v>
      </c>
      <c r="C4648">
        <v>2</v>
      </c>
      <c r="D4648">
        <v>0.14760419999999999</v>
      </c>
      <c r="E4648">
        <v>8.4319900000000003E-2</v>
      </c>
      <c r="F4648">
        <v>0.19615469999999999</v>
      </c>
      <c r="G4648">
        <v>0.1211544</v>
      </c>
      <c r="H4648">
        <v>5.9345099999999998E-2</v>
      </c>
      <c r="I4648">
        <v>0</v>
      </c>
      <c r="J4648">
        <v>0.26094790000000001</v>
      </c>
      <c r="K4648">
        <v>5.3254700000000002E-2</v>
      </c>
      <c r="L4648">
        <v>7.2781399999999996E-2</v>
      </c>
      <c r="M4648">
        <v>4.4378999999999998E-3</v>
      </c>
      <c r="O4648" t="str">
        <f>Table_Index[[#This Row],[ID]]&amp;Table_Index[[#This Row],[year]]</f>
        <v>93492009</v>
      </c>
      <c r="R4648" t="str">
        <f t="shared" si="192"/>
        <v/>
      </c>
    </row>
    <row r="4649" spans="1:18" x14ac:dyDescent="0.3">
      <c r="A4649">
        <v>9349</v>
      </c>
      <c r="B4649">
        <v>2009</v>
      </c>
      <c r="C4649">
        <v>3</v>
      </c>
      <c r="D4649">
        <v>4.7549399999999999E-2</v>
      </c>
      <c r="E4649">
        <v>0</v>
      </c>
      <c r="F4649">
        <v>0.14630580000000001</v>
      </c>
      <c r="G4649">
        <v>0.32431110000000002</v>
      </c>
      <c r="H4649">
        <v>6.4618400000000006E-2</v>
      </c>
      <c r="I4649">
        <v>0</v>
      </c>
      <c r="J4649">
        <v>0.20726649999999999</v>
      </c>
      <c r="K4649">
        <v>3.7795700000000002E-2</v>
      </c>
      <c r="L4649">
        <v>0.1433797</v>
      </c>
      <c r="M4649">
        <v>2.87735E-2</v>
      </c>
      <c r="O4649" t="str">
        <f>Table_Index[[#This Row],[ID]]&amp;Table_Index[[#This Row],[year]]</f>
        <v>93492009</v>
      </c>
      <c r="R4649" t="str">
        <f t="shared" si="192"/>
        <v/>
      </c>
    </row>
    <row r="4650" spans="1:18" x14ac:dyDescent="0.3">
      <c r="A4650">
        <v>9349</v>
      </c>
      <c r="B4650">
        <v>2009</v>
      </c>
      <c r="C4650">
        <v>4</v>
      </c>
      <c r="D4650">
        <v>3.4684300000000001E-2</v>
      </c>
      <c r="E4650">
        <v>2.43454E-2</v>
      </c>
      <c r="F4650">
        <v>6.6949700000000001E-2</v>
      </c>
      <c r="G4650">
        <v>0.1115829</v>
      </c>
      <c r="H4650">
        <v>1.7751800000000002E-2</v>
      </c>
      <c r="I4650">
        <v>0.45647529999999997</v>
      </c>
      <c r="J4650">
        <v>8.5208699999999998E-2</v>
      </c>
      <c r="K4650">
        <v>1.92734E-2</v>
      </c>
      <c r="L4650">
        <v>0.16230230000000001</v>
      </c>
      <c r="M4650">
        <v>2.1426199999999999E-2</v>
      </c>
      <c r="O4650" t="str">
        <f>Table_Index[[#This Row],[ID]]&amp;Table_Index[[#This Row],[year]]</f>
        <v>93492009</v>
      </c>
      <c r="R4650" t="str">
        <f t="shared" si="192"/>
        <v/>
      </c>
    </row>
    <row r="4651" spans="1:18" x14ac:dyDescent="0.3">
      <c r="A4651">
        <v>9350</v>
      </c>
      <c r="B4651">
        <v>2003</v>
      </c>
      <c r="C4651">
        <v>1</v>
      </c>
      <c r="D4651">
        <v>1.1340100000000001E-2</v>
      </c>
      <c r="E4651">
        <v>1.0587999999999999E-3</v>
      </c>
      <c r="F4651">
        <v>3.8670000000000002E-3</v>
      </c>
      <c r="G4651">
        <v>0</v>
      </c>
      <c r="H4651">
        <v>1.1508900000000001E-2</v>
      </c>
      <c r="I4651">
        <v>0</v>
      </c>
      <c r="J4651">
        <v>3.5447E-3</v>
      </c>
      <c r="K4651">
        <v>0.96674700000000002</v>
      </c>
      <c r="L4651">
        <v>1.9335000000000001E-3</v>
      </c>
      <c r="M4651">
        <v>0</v>
      </c>
      <c r="O4651" t="str">
        <f>Table_Index[[#This Row],[ID]]&amp;Table_Index[[#This Row],[year]]</f>
        <v>93502003</v>
      </c>
      <c r="R4651" t="str">
        <f t="shared" si="192"/>
        <v/>
      </c>
    </row>
    <row r="4652" spans="1:18" x14ac:dyDescent="0.3">
      <c r="A4652">
        <v>9350</v>
      </c>
      <c r="B4652">
        <v>2003</v>
      </c>
      <c r="C4652">
        <v>2</v>
      </c>
      <c r="D4652">
        <v>0.37504939999999998</v>
      </c>
      <c r="E4652">
        <v>0.1099493</v>
      </c>
      <c r="F4652">
        <v>0.17591889999999999</v>
      </c>
      <c r="G4652">
        <v>2.19899E-2</v>
      </c>
      <c r="H4652">
        <v>0</v>
      </c>
      <c r="I4652">
        <v>0.14293410000000001</v>
      </c>
      <c r="J4652">
        <v>0</v>
      </c>
      <c r="K4652">
        <v>4.3979699999999997E-2</v>
      </c>
      <c r="L4652">
        <v>8.7959499999999996E-2</v>
      </c>
      <c r="M4652">
        <v>4.2219100000000002E-2</v>
      </c>
      <c r="O4652" t="str">
        <f>Table_Index[[#This Row],[ID]]&amp;Table_Index[[#This Row],[year]]</f>
        <v>93502003</v>
      </c>
      <c r="R4652" t="str">
        <f t="shared" si="192"/>
        <v/>
      </c>
    </row>
    <row r="4653" spans="1:18" x14ac:dyDescent="0.3">
      <c r="A4653">
        <v>9350</v>
      </c>
      <c r="B4653">
        <v>2003</v>
      </c>
      <c r="C4653">
        <v>3</v>
      </c>
      <c r="D4653">
        <v>6.4717999999999998E-3</v>
      </c>
      <c r="E4653">
        <v>0</v>
      </c>
      <c r="F4653">
        <v>2.3784000000000001E-3</v>
      </c>
      <c r="G4653">
        <v>1.4561000000000001E-3</v>
      </c>
      <c r="H4653">
        <v>1.9415000000000001E-3</v>
      </c>
      <c r="I4653">
        <v>1.0193000000000001E-2</v>
      </c>
      <c r="J4653">
        <v>0</v>
      </c>
      <c r="K4653">
        <v>0.97076390000000001</v>
      </c>
      <c r="L4653">
        <v>2.9123E-3</v>
      </c>
      <c r="M4653">
        <v>3.8831E-3</v>
      </c>
      <c r="O4653" t="str">
        <f>Table_Index[[#This Row],[ID]]&amp;Table_Index[[#This Row],[year]]</f>
        <v>93502003</v>
      </c>
      <c r="R4653" t="str">
        <f t="shared" si="192"/>
        <v/>
      </c>
    </row>
    <row r="4654" spans="1:18" x14ac:dyDescent="0.3">
      <c r="A4654">
        <v>9350</v>
      </c>
      <c r="B4654">
        <v>2003</v>
      </c>
      <c r="C4654">
        <v>4</v>
      </c>
      <c r="D4654">
        <v>0.52629789999999999</v>
      </c>
      <c r="E4654">
        <v>5.8945400000000002E-2</v>
      </c>
      <c r="F4654">
        <v>0.16841529999999999</v>
      </c>
      <c r="G4654">
        <v>3.0559200000000002E-2</v>
      </c>
      <c r="H4654">
        <v>0</v>
      </c>
      <c r="I4654">
        <v>0</v>
      </c>
      <c r="J4654">
        <v>0</v>
      </c>
      <c r="K4654">
        <v>2.1051899999999998E-2</v>
      </c>
      <c r="L4654">
        <v>6.3155699999999995E-2</v>
      </c>
      <c r="M4654">
        <v>0.13157450000000001</v>
      </c>
      <c r="O4654" t="str">
        <f>Table_Index[[#This Row],[ID]]&amp;Table_Index[[#This Row],[year]]</f>
        <v>93502003</v>
      </c>
      <c r="R4654" t="str">
        <f t="shared" si="192"/>
        <v/>
      </c>
    </row>
    <row r="4655" spans="1:18" x14ac:dyDescent="0.3">
      <c r="A4655">
        <v>9350</v>
      </c>
      <c r="B4655">
        <v>2004</v>
      </c>
      <c r="C4655">
        <v>1</v>
      </c>
      <c r="D4655">
        <v>8.6695000000000001E-3</v>
      </c>
      <c r="E4655">
        <v>9.7429999999999999E-4</v>
      </c>
      <c r="F4655">
        <v>2.6792999999999999E-3</v>
      </c>
      <c r="G4655">
        <v>7.4511999999999998E-3</v>
      </c>
      <c r="H4655">
        <v>0</v>
      </c>
      <c r="I4655">
        <v>0</v>
      </c>
      <c r="J4655">
        <v>0</v>
      </c>
      <c r="K4655">
        <v>0.97429829999999995</v>
      </c>
      <c r="L4655">
        <v>1.9486E-3</v>
      </c>
      <c r="M4655">
        <v>3.9788000000000002E-3</v>
      </c>
      <c r="O4655" t="str">
        <f>Table_Index[[#This Row],[ID]]&amp;Table_Index[[#This Row],[year]]</f>
        <v>93502004</v>
      </c>
      <c r="R4655" t="str">
        <f t="shared" si="192"/>
        <v/>
      </c>
    </row>
    <row r="4656" spans="1:18" x14ac:dyDescent="0.3">
      <c r="A4656">
        <v>9350</v>
      </c>
      <c r="B4656">
        <v>2004</v>
      </c>
      <c r="C4656">
        <v>2</v>
      </c>
      <c r="D4656">
        <v>0.16200030000000001</v>
      </c>
      <c r="E4656">
        <v>3.7491499999999997E-2</v>
      </c>
      <c r="F4656">
        <v>6.3117000000000006E-2</v>
      </c>
      <c r="G4656">
        <v>0.18370829999999999</v>
      </c>
      <c r="H4656">
        <v>5.2488100000000003E-2</v>
      </c>
      <c r="I4656">
        <v>0.2784932</v>
      </c>
      <c r="J4656">
        <v>1.1361100000000001E-2</v>
      </c>
      <c r="K4656">
        <v>0.16831199999999999</v>
      </c>
      <c r="L4656">
        <v>2.52468E-2</v>
      </c>
      <c r="M4656">
        <v>1.7781700000000001E-2</v>
      </c>
      <c r="O4656" t="str">
        <f>Table_Index[[#This Row],[ID]]&amp;Table_Index[[#This Row],[year]]</f>
        <v>93502004</v>
      </c>
      <c r="R4656" t="str">
        <f t="shared" si="192"/>
        <v/>
      </c>
    </row>
    <row r="4657" spans="1:18" x14ac:dyDescent="0.3">
      <c r="A4657">
        <v>9350</v>
      </c>
      <c r="B4657">
        <v>2004</v>
      </c>
      <c r="C4657">
        <v>3</v>
      </c>
      <c r="D4657">
        <v>1.34942E-2</v>
      </c>
      <c r="E4657">
        <v>6.4409999999999997E-3</v>
      </c>
      <c r="F4657">
        <v>5.3013000000000001E-3</v>
      </c>
      <c r="G4657">
        <v>0</v>
      </c>
      <c r="H4657">
        <v>5.7254000000000003E-3</v>
      </c>
      <c r="I4657">
        <v>0</v>
      </c>
      <c r="J4657">
        <v>1.2048E-3</v>
      </c>
      <c r="K4657">
        <v>0.96386819999999995</v>
      </c>
      <c r="L4657">
        <v>2.8915999999999998E-3</v>
      </c>
      <c r="M4657">
        <v>1.0735E-3</v>
      </c>
      <c r="O4657" t="str">
        <f>Table_Index[[#This Row],[ID]]&amp;Table_Index[[#This Row],[year]]</f>
        <v>93502004</v>
      </c>
      <c r="R4657" t="str">
        <f t="shared" si="192"/>
        <v/>
      </c>
    </row>
    <row r="4658" spans="1:18" x14ac:dyDescent="0.3">
      <c r="A4658">
        <v>9350</v>
      </c>
      <c r="B4658">
        <v>2004</v>
      </c>
      <c r="C4658">
        <v>4</v>
      </c>
      <c r="D4658">
        <v>3.0025E-3</v>
      </c>
      <c r="E4658">
        <v>1.1397E-3</v>
      </c>
      <c r="F4658">
        <v>2.1614999999999998E-3</v>
      </c>
      <c r="G4658">
        <v>8.1122E-3</v>
      </c>
      <c r="H4658">
        <v>1.9453999999999999E-3</v>
      </c>
      <c r="I4658">
        <v>0</v>
      </c>
      <c r="J4658">
        <v>0</v>
      </c>
      <c r="K4658">
        <v>0.98251140000000003</v>
      </c>
      <c r="L4658">
        <v>8.6459999999999998E-4</v>
      </c>
      <c r="M4658">
        <v>2.6259999999999999E-4</v>
      </c>
      <c r="O4658" t="str">
        <f>Table_Index[[#This Row],[ID]]&amp;Table_Index[[#This Row],[year]]</f>
        <v>93502004</v>
      </c>
      <c r="R4658" t="str">
        <f t="shared" si="192"/>
        <v/>
      </c>
    </row>
    <row r="4659" spans="1:18" x14ac:dyDescent="0.3">
      <c r="A4659">
        <v>9350</v>
      </c>
      <c r="B4659">
        <v>2005</v>
      </c>
      <c r="C4659">
        <v>1</v>
      </c>
      <c r="D4659">
        <v>0.14643030000000001</v>
      </c>
      <c r="E4659">
        <v>0.106126</v>
      </c>
      <c r="F4659">
        <v>0.29838619999999999</v>
      </c>
      <c r="G4659">
        <v>5.96772E-2</v>
      </c>
      <c r="H4659">
        <v>8.9004799999999995E-2</v>
      </c>
      <c r="I4659">
        <v>0</v>
      </c>
      <c r="J4659">
        <v>6.9623400000000002E-2</v>
      </c>
      <c r="K4659">
        <v>3.4811700000000001E-2</v>
      </c>
      <c r="L4659">
        <v>0.16411239999999999</v>
      </c>
      <c r="M4659">
        <v>3.1827899999999999E-2</v>
      </c>
      <c r="O4659" t="str">
        <f>Table_Index[[#This Row],[ID]]&amp;Table_Index[[#This Row],[year]]</f>
        <v>93502005</v>
      </c>
      <c r="R4659" t="str">
        <f t="shared" si="192"/>
        <v/>
      </c>
    </row>
    <row r="4660" spans="1:18" x14ac:dyDescent="0.3">
      <c r="A4660">
        <v>9350</v>
      </c>
      <c r="B4660">
        <v>2005</v>
      </c>
      <c r="C4660">
        <v>2</v>
      </c>
      <c r="D4660">
        <v>0.105013</v>
      </c>
      <c r="E4660">
        <v>8.8159000000000001E-2</v>
      </c>
      <c r="F4660">
        <v>0.20743300000000001</v>
      </c>
      <c r="G4660">
        <v>9.7234200000000007E-2</v>
      </c>
      <c r="H4660">
        <v>6.8452899999999997E-2</v>
      </c>
      <c r="I4660">
        <v>0</v>
      </c>
      <c r="J4660">
        <v>0.14261019999999999</v>
      </c>
      <c r="K4660">
        <v>5.1858300000000003E-2</v>
      </c>
      <c r="L4660">
        <v>0.19446849999999999</v>
      </c>
      <c r="M4660">
        <v>4.4770999999999998E-2</v>
      </c>
      <c r="O4660" t="str">
        <f>Table_Index[[#This Row],[ID]]&amp;Table_Index[[#This Row],[year]]</f>
        <v>93502005</v>
      </c>
      <c r="R4660" t="str">
        <f t="shared" si="192"/>
        <v/>
      </c>
    </row>
    <row r="4661" spans="1:18" x14ac:dyDescent="0.3">
      <c r="A4661">
        <v>9350</v>
      </c>
      <c r="B4661">
        <v>2005</v>
      </c>
      <c r="C4661">
        <v>3</v>
      </c>
      <c r="D4661">
        <v>0.18888360000000001</v>
      </c>
      <c r="E4661">
        <v>5.5575399999999997E-2</v>
      </c>
      <c r="F4661">
        <v>0.28604970000000002</v>
      </c>
      <c r="G4661">
        <v>2.80212E-2</v>
      </c>
      <c r="H4661">
        <v>7.0831400000000003E-2</v>
      </c>
      <c r="I4661">
        <v>0</v>
      </c>
      <c r="J4661">
        <v>0</v>
      </c>
      <c r="K4661">
        <v>0.26153120000000002</v>
      </c>
      <c r="L4661">
        <v>8.1728499999999996E-2</v>
      </c>
      <c r="M4661">
        <v>2.7379000000000001E-2</v>
      </c>
      <c r="O4661" t="str">
        <f>Table_Index[[#This Row],[ID]]&amp;Table_Index[[#This Row],[year]]</f>
        <v>93502005</v>
      </c>
      <c r="R4661" t="str">
        <f t="shared" si="192"/>
        <v/>
      </c>
    </row>
    <row r="4662" spans="1:18" x14ac:dyDescent="0.3">
      <c r="A4662">
        <v>9350</v>
      </c>
      <c r="B4662">
        <v>2005</v>
      </c>
      <c r="C4662">
        <v>4</v>
      </c>
      <c r="D4662">
        <v>7.1565299999999998E-2</v>
      </c>
      <c r="E4662">
        <v>4.6396100000000003E-2</v>
      </c>
      <c r="F4662">
        <v>0.24903810000000001</v>
      </c>
      <c r="G4662">
        <v>8.1875600000000007E-2</v>
      </c>
      <c r="H4662">
        <v>2.45627E-2</v>
      </c>
      <c r="I4662">
        <v>0.2456267</v>
      </c>
      <c r="J4662">
        <v>0</v>
      </c>
      <c r="K4662">
        <v>5.4583699999999999E-2</v>
      </c>
      <c r="L4662">
        <v>0.19650129999999999</v>
      </c>
      <c r="M4662">
        <v>2.9850499999999999E-2</v>
      </c>
      <c r="O4662" t="str">
        <f>Table_Index[[#This Row],[ID]]&amp;Table_Index[[#This Row],[year]]</f>
        <v>93502005</v>
      </c>
      <c r="R4662" t="str">
        <f t="shared" si="192"/>
        <v/>
      </c>
    </row>
    <row r="4663" spans="1:18" x14ac:dyDescent="0.3">
      <c r="A4663">
        <v>9350</v>
      </c>
      <c r="B4663">
        <v>2006</v>
      </c>
      <c r="C4663">
        <v>1</v>
      </c>
      <c r="D4663">
        <v>4.9162299999999999E-2</v>
      </c>
      <c r="E4663">
        <v>3.23436E-2</v>
      </c>
      <c r="F4663">
        <v>0.207646</v>
      </c>
      <c r="G4663">
        <v>9.7030900000000003E-2</v>
      </c>
      <c r="H4663">
        <v>6.0644299999999998E-2</v>
      </c>
      <c r="I4663">
        <v>0.29109259999999998</v>
      </c>
      <c r="J4663">
        <v>0</v>
      </c>
      <c r="K4663">
        <v>5.8218499999999999E-2</v>
      </c>
      <c r="L4663">
        <v>0.19212109999999999</v>
      </c>
      <c r="M4663">
        <v>1.17407E-2</v>
      </c>
      <c r="O4663" t="str">
        <f>Table_Index[[#This Row],[ID]]&amp;Table_Index[[#This Row],[year]]</f>
        <v>93502006</v>
      </c>
      <c r="R4663" t="str">
        <f t="shared" si="192"/>
        <v/>
      </c>
    </row>
    <row r="4664" spans="1:18" x14ac:dyDescent="0.3">
      <c r="A4664">
        <v>9350</v>
      </c>
      <c r="B4664">
        <v>2006</v>
      </c>
      <c r="C4664">
        <v>2</v>
      </c>
      <c r="D4664">
        <v>5.1055099999999999E-2</v>
      </c>
      <c r="E4664">
        <v>0</v>
      </c>
      <c r="F4664">
        <v>0.27399590000000001</v>
      </c>
      <c r="G4664">
        <v>0</v>
      </c>
      <c r="H4664">
        <v>0.1191287</v>
      </c>
      <c r="I4664">
        <v>0</v>
      </c>
      <c r="J4664">
        <v>0</v>
      </c>
      <c r="K4664">
        <v>7.6582700000000004E-2</v>
      </c>
      <c r="L4664">
        <v>0.43567050000000002</v>
      </c>
      <c r="M4664">
        <v>4.3567099999999997E-2</v>
      </c>
      <c r="O4664" t="str">
        <f>Table_Index[[#This Row],[ID]]&amp;Table_Index[[#This Row],[year]]</f>
        <v>93502006</v>
      </c>
      <c r="R4664" t="str">
        <f t="shared" si="192"/>
        <v/>
      </c>
    </row>
    <row r="4665" spans="1:18" x14ac:dyDescent="0.3">
      <c r="A4665">
        <v>9350</v>
      </c>
      <c r="B4665">
        <v>2006</v>
      </c>
      <c r="C4665">
        <v>3</v>
      </c>
      <c r="D4665">
        <v>4.9366199999999999E-2</v>
      </c>
      <c r="E4665">
        <v>0.1440961</v>
      </c>
      <c r="F4665">
        <v>0.1701134</v>
      </c>
      <c r="G4665">
        <v>0</v>
      </c>
      <c r="H4665">
        <v>0.27018009999999998</v>
      </c>
      <c r="I4665">
        <v>0</v>
      </c>
      <c r="J4665">
        <v>0</v>
      </c>
      <c r="K4665">
        <v>5.6704499999999998E-2</v>
      </c>
      <c r="L4665">
        <v>0.30020010000000003</v>
      </c>
      <c r="M4665">
        <v>9.3396E-3</v>
      </c>
      <c r="O4665" t="str">
        <f>Table_Index[[#This Row],[ID]]&amp;Table_Index[[#This Row],[year]]</f>
        <v>93502006</v>
      </c>
      <c r="R4665" t="str">
        <f t="shared" si="192"/>
        <v/>
      </c>
    </row>
    <row r="4666" spans="1:18" x14ac:dyDescent="0.3">
      <c r="A4666">
        <v>9350</v>
      </c>
      <c r="B4666">
        <v>2006</v>
      </c>
      <c r="C4666">
        <v>4</v>
      </c>
      <c r="D4666">
        <v>0.17842559999999999</v>
      </c>
      <c r="E4666">
        <v>4.2088899999999999E-2</v>
      </c>
      <c r="F4666">
        <v>0.294622</v>
      </c>
      <c r="G4666">
        <v>5.6118500000000002E-2</v>
      </c>
      <c r="H4666">
        <v>0.14590800000000001</v>
      </c>
      <c r="I4666">
        <v>0</v>
      </c>
      <c r="J4666">
        <v>8.4177699999999994E-2</v>
      </c>
      <c r="K4666">
        <v>0.1122369</v>
      </c>
      <c r="L4666">
        <v>7.8565899999999994E-2</v>
      </c>
      <c r="M4666">
        <v>7.8566E-3</v>
      </c>
      <c r="O4666" t="str">
        <f>Table_Index[[#This Row],[ID]]&amp;Table_Index[[#This Row],[year]]</f>
        <v>93502006</v>
      </c>
      <c r="R4666" t="str">
        <f t="shared" si="192"/>
        <v/>
      </c>
    </row>
    <row r="4667" spans="1:18" x14ac:dyDescent="0.3">
      <c r="A4667">
        <v>9350</v>
      </c>
      <c r="B4667">
        <v>2007</v>
      </c>
      <c r="C4667">
        <v>1</v>
      </c>
      <c r="D4667">
        <v>6.9297999999999998E-2</v>
      </c>
      <c r="E4667">
        <v>5.6492899999999999E-2</v>
      </c>
      <c r="F4667">
        <v>9.0388700000000002E-2</v>
      </c>
      <c r="G4667">
        <v>0.44290449999999998</v>
      </c>
      <c r="H4667">
        <v>0.1099729</v>
      </c>
      <c r="I4667">
        <v>0</v>
      </c>
      <c r="J4667">
        <v>0</v>
      </c>
      <c r="K4667">
        <v>3.1635999999999997E-2</v>
      </c>
      <c r="L4667">
        <v>0.1566737</v>
      </c>
      <c r="M4667">
        <v>4.2633299999999999E-2</v>
      </c>
      <c r="O4667" t="str">
        <f>Table_Index[[#This Row],[ID]]&amp;Table_Index[[#This Row],[year]]</f>
        <v>93502007</v>
      </c>
      <c r="R4667" t="str">
        <f t="shared" si="192"/>
        <v/>
      </c>
    </row>
    <row r="4668" spans="1:18" x14ac:dyDescent="0.3">
      <c r="A4668">
        <v>9350</v>
      </c>
      <c r="B4668">
        <v>2007</v>
      </c>
      <c r="C4668">
        <v>2</v>
      </c>
      <c r="D4668">
        <v>0.19331470000000001</v>
      </c>
      <c r="E4668">
        <v>4.1340200000000001E-2</v>
      </c>
      <c r="F4668">
        <v>0.22048110000000001</v>
      </c>
      <c r="G4668">
        <v>0</v>
      </c>
      <c r="H4668">
        <v>5.2639900000000003E-2</v>
      </c>
      <c r="I4668">
        <v>0.24804129999999999</v>
      </c>
      <c r="J4668">
        <v>0</v>
      </c>
      <c r="K4668">
        <v>6.3388299999999995E-2</v>
      </c>
      <c r="L4668">
        <v>0.14882480000000001</v>
      </c>
      <c r="M4668">
        <v>3.19698E-2</v>
      </c>
      <c r="O4668" t="str">
        <f>Table_Index[[#This Row],[ID]]&amp;Table_Index[[#This Row],[year]]</f>
        <v>93502007</v>
      </c>
      <c r="R4668" t="str">
        <f t="shared" si="192"/>
        <v/>
      </c>
    </row>
    <row r="4669" spans="1:18" x14ac:dyDescent="0.3">
      <c r="A4669">
        <v>9350</v>
      </c>
      <c r="B4669">
        <v>2007</v>
      </c>
      <c r="C4669">
        <v>3</v>
      </c>
      <c r="D4669">
        <v>5.0852000000000001E-2</v>
      </c>
      <c r="E4669">
        <v>0</v>
      </c>
      <c r="F4669">
        <v>0.25559100000000001</v>
      </c>
      <c r="G4669">
        <v>0.1730564</v>
      </c>
      <c r="H4669">
        <v>0.1733227</v>
      </c>
      <c r="I4669">
        <v>0</v>
      </c>
      <c r="J4669">
        <v>0.2981896</v>
      </c>
      <c r="K4669">
        <v>4.2598499999999997E-2</v>
      </c>
      <c r="L4669">
        <v>0</v>
      </c>
      <c r="M4669">
        <v>6.3898000000000002E-3</v>
      </c>
      <c r="O4669" t="str">
        <f>Table_Index[[#This Row],[ID]]&amp;Table_Index[[#This Row],[year]]</f>
        <v>93502007</v>
      </c>
      <c r="R4669" t="str">
        <f t="shared" si="192"/>
        <v/>
      </c>
    </row>
    <row r="4670" spans="1:18" x14ac:dyDescent="0.3">
      <c r="A4670">
        <v>9350</v>
      </c>
      <c r="B4670">
        <v>2007</v>
      </c>
      <c r="C4670">
        <v>4</v>
      </c>
      <c r="D4670">
        <v>5.8408599999999998E-2</v>
      </c>
      <c r="E4670">
        <v>0</v>
      </c>
      <c r="F4670">
        <v>0.10414370000000001</v>
      </c>
      <c r="G4670">
        <v>2.6449199999999999E-2</v>
      </c>
      <c r="H4670">
        <v>6.6123000000000001E-2</v>
      </c>
      <c r="I4670">
        <v>0.613456</v>
      </c>
      <c r="J4670">
        <v>5.4551500000000003E-2</v>
      </c>
      <c r="K4670">
        <v>1.15715E-2</v>
      </c>
      <c r="L4670">
        <v>6.1990299999999998E-2</v>
      </c>
      <c r="M4670">
        <v>3.3061000000000002E-3</v>
      </c>
      <c r="O4670" t="str">
        <f>Table_Index[[#This Row],[ID]]&amp;Table_Index[[#This Row],[year]]</f>
        <v>93502007</v>
      </c>
      <c r="R4670" t="str">
        <f t="shared" si="192"/>
        <v/>
      </c>
    </row>
    <row r="4671" spans="1:18" x14ac:dyDescent="0.3">
      <c r="A4671">
        <v>9350</v>
      </c>
      <c r="B4671">
        <v>2008</v>
      </c>
      <c r="C4671">
        <v>1</v>
      </c>
      <c r="D4671">
        <v>7.6751600000000003E-2</v>
      </c>
      <c r="E4671">
        <v>0.50047019999999998</v>
      </c>
      <c r="F4671">
        <v>0.1652131</v>
      </c>
      <c r="G4671">
        <v>2.3187800000000001E-2</v>
      </c>
      <c r="H4671">
        <v>6.1447700000000001E-2</v>
      </c>
      <c r="I4671">
        <v>0</v>
      </c>
      <c r="J4671">
        <v>0</v>
      </c>
      <c r="K4671">
        <v>9.2751200000000006E-2</v>
      </c>
      <c r="L4671">
        <v>6.4925899999999995E-2</v>
      </c>
      <c r="M4671">
        <v>1.5252399999999999E-2</v>
      </c>
      <c r="O4671" t="str">
        <f>Table_Index[[#This Row],[ID]]&amp;Table_Index[[#This Row],[year]]</f>
        <v>93502008</v>
      </c>
      <c r="R4671" t="str">
        <f t="shared" si="192"/>
        <v/>
      </c>
    </row>
    <row r="4672" spans="1:18" x14ac:dyDescent="0.3">
      <c r="A4672">
        <v>9350</v>
      </c>
      <c r="B4672">
        <v>2008</v>
      </c>
      <c r="C4672">
        <v>2</v>
      </c>
      <c r="D4672">
        <v>0.1040948</v>
      </c>
      <c r="E4672">
        <v>5.28017E-2</v>
      </c>
      <c r="F4672">
        <v>0.33189659999999999</v>
      </c>
      <c r="G4672">
        <v>5.4310299999999999E-2</v>
      </c>
      <c r="H4672">
        <v>0.1056034</v>
      </c>
      <c r="I4672">
        <v>0</v>
      </c>
      <c r="J4672">
        <v>0.32866380000000001</v>
      </c>
      <c r="K4672">
        <v>1.5086199999999999E-2</v>
      </c>
      <c r="L4672">
        <v>0</v>
      </c>
      <c r="M4672">
        <v>7.5430999999999996E-3</v>
      </c>
      <c r="O4672" t="str">
        <f>Table_Index[[#This Row],[ID]]&amp;Table_Index[[#This Row],[year]]</f>
        <v>93502008</v>
      </c>
      <c r="R4672" t="str">
        <f t="shared" si="192"/>
        <v/>
      </c>
    </row>
    <row r="4673" spans="1:18" x14ac:dyDescent="0.3">
      <c r="A4673">
        <v>9350</v>
      </c>
      <c r="B4673">
        <v>2008</v>
      </c>
      <c r="C4673">
        <v>3</v>
      </c>
      <c r="D4673">
        <v>0.1010616</v>
      </c>
      <c r="E4673">
        <v>0.34339989999999998</v>
      </c>
      <c r="F4673">
        <v>0.2096257</v>
      </c>
      <c r="G4673">
        <v>3.9718499999999997E-2</v>
      </c>
      <c r="H4673">
        <v>3.0892200000000002E-2</v>
      </c>
      <c r="I4673">
        <v>0</v>
      </c>
      <c r="J4673">
        <v>9.1573299999999996E-2</v>
      </c>
      <c r="K4673">
        <v>4.6338299999999999E-2</v>
      </c>
      <c r="L4673">
        <v>9.9296400000000007E-2</v>
      </c>
      <c r="M4673">
        <v>3.8094099999999999E-2</v>
      </c>
      <c r="O4673" t="str">
        <f>Table_Index[[#This Row],[ID]]&amp;Table_Index[[#This Row],[year]]</f>
        <v>93502008</v>
      </c>
      <c r="R4673" t="str">
        <f t="shared" si="192"/>
        <v/>
      </c>
    </row>
    <row r="4674" spans="1:18" x14ac:dyDescent="0.3">
      <c r="A4674">
        <v>9350</v>
      </c>
      <c r="B4674">
        <v>2008</v>
      </c>
      <c r="C4674">
        <v>4</v>
      </c>
      <c r="D4674">
        <v>0.22181039999999999</v>
      </c>
      <c r="E4674">
        <v>0.15986330000000001</v>
      </c>
      <c r="F4674">
        <v>0.23979500000000001</v>
      </c>
      <c r="G4674">
        <v>8.6514300000000002E-2</v>
      </c>
      <c r="H4674">
        <v>0.10657560000000001</v>
      </c>
      <c r="I4674">
        <v>0</v>
      </c>
      <c r="J4674">
        <v>3.9965800000000003E-2</v>
      </c>
      <c r="K4674">
        <v>4.1564499999999997E-2</v>
      </c>
      <c r="L4674">
        <v>9.3253600000000006E-2</v>
      </c>
      <c r="M4674">
        <v>1.06576E-2</v>
      </c>
      <c r="O4674" t="str">
        <f>Table_Index[[#This Row],[ID]]&amp;Table_Index[[#This Row],[year]]</f>
        <v>93502008</v>
      </c>
      <c r="R4674" t="str">
        <f t="shared" si="192"/>
        <v/>
      </c>
    </row>
    <row r="4675" spans="1:18" x14ac:dyDescent="0.3">
      <c r="A4675">
        <v>9350</v>
      </c>
      <c r="B4675">
        <v>2009</v>
      </c>
      <c r="C4675">
        <v>1</v>
      </c>
      <c r="D4675">
        <v>0.1718372</v>
      </c>
      <c r="E4675">
        <v>0</v>
      </c>
      <c r="F4675">
        <v>0.17414370000000001</v>
      </c>
      <c r="G4675">
        <v>8.3035399999999995E-2</v>
      </c>
      <c r="H4675">
        <v>7.6807799999999996E-2</v>
      </c>
      <c r="I4675">
        <v>0.1845231</v>
      </c>
      <c r="J4675">
        <v>0.1383923</v>
      </c>
      <c r="K4675">
        <v>5.0167200000000002E-2</v>
      </c>
      <c r="L4675">
        <v>0.1141737</v>
      </c>
      <c r="M4675">
        <v>6.9195999999999997E-3</v>
      </c>
      <c r="O4675" t="str">
        <f>Table_Index[[#This Row],[ID]]&amp;Table_Index[[#This Row],[year]]</f>
        <v>93502009</v>
      </c>
      <c r="R4675" t="str">
        <f t="shared" si="192"/>
        <v/>
      </c>
    </row>
    <row r="4676" spans="1:18" x14ac:dyDescent="0.3">
      <c r="A4676">
        <v>9350</v>
      </c>
      <c r="B4676">
        <v>2009</v>
      </c>
      <c r="C4676">
        <v>2</v>
      </c>
      <c r="D4676">
        <v>0.11380179999999999</v>
      </c>
      <c r="E4676">
        <v>0</v>
      </c>
      <c r="F4676">
        <v>0.1243283</v>
      </c>
      <c r="G4676">
        <v>0.3356864</v>
      </c>
      <c r="H4676">
        <v>4.6913200000000002E-2</v>
      </c>
      <c r="I4676">
        <v>9.9462599999999998E-2</v>
      </c>
      <c r="J4676">
        <v>0.16162679999999999</v>
      </c>
      <c r="K4676">
        <v>1.7682199999999999E-2</v>
      </c>
      <c r="L4676">
        <v>6.4650700000000005E-2</v>
      </c>
      <c r="M4676">
        <v>3.5847999999999998E-2</v>
      </c>
      <c r="O4676" t="str">
        <f>Table_Index[[#This Row],[ID]]&amp;Table_Index[[#This Row],[year]]</f>
        <v>93502009</v>
      </c>
      <c r="R4676" t="str">
        <f t="shared" si="192"/>
        <v/>
      </c>
    </row>
    <row r="4677" spans="1:18" x14ac:dyDescent="0.3">
      <c r="A4677">
        <v>9350</v>
      </c>
      <c r="B4677">
        <v>2009</v>
      </c>
      <c r="C4677">
        <v>3</v>
      </c>
      <c r="D4677">
        <v>7.1541199999999999E-2</v>
      </c>
      <c r="E4677">
        <v>0</v>
      </c>
      <c r="F4677">
        <v>0.26280439999999999</v>
      </c>
      <c r="G4677">
        <v>0.13724230000000001</v>
      </c>
      <c r="H4677">
        <v>0.10439180000000001</v>
      </c>
      <c r="I4677">
        <v>0</v>
      </c>
      <c r="J4677">
        <v>0.17885300000000001</v>
      </c>
      <c r="K4677">
        <v>5.8401000000000002E-2</v>
      </c>
      <c r="L4677">
        <v>0.17520289999999999</v>
      </c>
      <c r="M4677">
        <v>1.15634E-2</v>
      </c>
      <c r="O4677" t="str">
        <f>Table_Index[[#This Row],[ID]]&amp;Table_Index[[#This Row],[year]]</f>
        <v>93502009</v>
      </c>
      <c r="R4677" t="str">
        <f t="shared" si="192"/>
        <v/>
      </c>
    </row>
    <row r="4678" spans="1:18" x14ac:dyDescent="0.3">
      <c r="A4678">
        <v>9350</v>
      </c>
      <c r="B4678">
        <v>2009</v>
      </c>
      <c r="C4678">
        <v>4</v>
      </c>
      <c r="D4678">
        <v>0.1185561</v>
      </c>
      <c r="E4678">
        <v>8.89794E-2</v>
      </c>
      <c r="F4678">
        <v>0.1869314</v>
      </c>
      <c r="G4678">
        <v>3.2152199999999999E-2</v>
      </c>
      <c r="H4678">
        <v>0.1152744</v>
      </c>
      <c r="I4678">
        <v>0</v>
      </c>
      <c r="J4678">
        <v>0.2274332</v>
      </c>
      <c r="K4678">
        <v>4.2371100000000002E-2</v>
      </c>
      <c r="L4678">
        <v>0.1869314</v>
      </c>
      <c r="M4678">
        <v>1.3707999999999999E-3</v>
      </c>
      <c r="O4678" t="str">
        <f>Table_Index[[#This Row],[ID]]&amp;Table_Index[[#This Row],[year]]</f>
        <v>93502009</v>
      </c>
      <c r="R4678" t="str">
        <f t="shared" si="192"/>
        <v/>
      </c>
    </row>
    <row r="4679" spans="1:18" x14ac:dyDescent="0.3">
      <c r="A4679">
        <v>9350</v>
      </c>
      <c r="B4679">
        <v>2010</v>
      </c>
      <c r="C4679">
        <v>1</v>
      </c>
      <c r="D4679">
        <v>0.14560100000000001</v>
      </c>
      <c r="E4679">
        <v>0.108066</v>
      </c>
      <c r="F4679">
        <v>0.22477739999999999</v>
      </c>
      <c r="G4679">
        <v>5.4753499999999997E-2</v>
      </c>
      <c r="H4679">
        <v>0.11455</v>
      </c>
      <c r="I4679">
        <v>0</v>
      </c>
      <c r="J4679">
        <v>0.1368837</v>
      </c>
      <c r="K4679">
        <v>4.3226399999999998E-2</v>
      </c>
      <c r="L4679">
        <v>0.1498516</v>
      </c>
      <c r="M4679">
        <v>2.2290399999999998E-2</v>
      </c>
      <c r="O4679" t="str">
        <f>Table_Index[[#This Row],[ID]]&amp;Table_Index[[#This Row],[year]]</f>
        <v>93502010</v>
      </c>
      <c r="R4679" t="str">
        <f t="shared" si="192"/>
        <v/>
      </c>
    </row>
    <row r="4680" spans="1:18" x14ac:dyDescent="0.3">
      <c r="A4680">
        <v>9350</v>
      </c>
      <c r="B4680">
        <v>2010</v>
      </c>
      <c r="C4680">
        <v>2</v>
      </c>
      <c r="D4680">
        <v>7.0510900000000001E-2</v>
      </c>
      <c r="E4680">
        <v>5.8441800000000002E-2</v>
      </c>
      <c r="F4680">
        <v>0.168707</v>
      </c>
      <c r="G4680">
        <v>0.36077340000000002</v>
      </c>
      <c r="H4680">
        <v>6.1859200000000003E-2</v>
      </c>
      <c r="I4680">
        <v>0</v>
      </c>
      <c r="J4680">
        <v>0.1124713</v>
      </c>
      <c r="K4680">
        <v>2.49167E-2</v>
      </c>
      <c r="L4680">
        <v>0.12977459999999999</v>
      </c>
      <c r="M4680">
        <v>1.2544899999999999E-2</v>
      </c>
      <c r="O4680" t="str">
        <f>Table_Index[[#This Row],[ID]]&amp;Table_Index[[#This Row],[year]]</f>
        <v>93502010</v>
      </c>
      <c r="R4680" t="str">
        <f t="shared" si="192"/>
        <v/>
      </c>
    </row>
    <row r="4681" spans="1:18" x14ac:dyDescent="0.3">
      <c r="A4681">
        <v>9350</v>
      </c>
      <c r="B4681">
        <v>2010</v>
      </c>
      <c r="C4681">
        <v>3</v>
      </c>
      <c r="D4681">
        <v>8.3945800000000001E-2</v>
      </c>
      <c r="E4681">
        <v>4.4402900000000002E-2</v>
      </c>
      <c r="F4681">
        <v>0.1391733</v>
      </c>
      <c r="G4681">
        <v>0.1017291</v>
      </c>
      <c r="H4681">
        <v>4.20834E-2</v>
      </c>
      <c r="I4681">
        <v>0.29822860000000001</v>
      </c>
      <c r="J4681">
        <v>0.11929140000000001</v>
      </c>
      <c r="K4681">
        <v>3.7775599999999999E-2</v>
      </c>
      <c r="L4681">
        <v>8.9468599999999995E-2</v>
      </c>
      <c r="M4681">
        <v>4.3901299999999997E-2</v>
      </c>
      <c r="O4681" t="str">
        <f>Table_Index[[#This Row],[ID]]&amp;Table_Index[[#This Row],[year]]</f>
        <v>93502010</v>
      </c>
      <c r="R4681" t="str">
        <f t="shared" si="192"/>
        <v/>
      </c>
    </row>
    <row r="4682" spans="1:18" x14ac:dyDescent="0.3">
      <c r="A4682">
        <v>9350</v>
      </c>
      <c r="B4682">
        <v>2010</v>
      </c>
      <c r="C4682">
        <v>4</v>
      </c>
      <c r="D4682">
        <v>4.5343700000000001E-2</v>
      </c>
      <c r="E4682">
        <v>9.8864099999999996E-2</v>
      </c>
      <c r="F4682">
        <v>0.2007015</v>
      </c>
      <c r="G4682">
        <v>6.6157199999999999E-2</v>
      </c>
      <c r="H4682">
        <v>6.5042199999999994E-2</v>
      </c>
      <c r="I4682">
        <v>0.2758391</v>
      </c>
      <c r="J4682">
        <v>0.1115009</v>
      </c>
      <c r="K4682">
        <v>4.4674699999999998E-2</v>
      </c>
      <c r="L4682">
        <v>8.1767300000000001E-2</v>
      </c>
      <c r="M4682">
        <v>1.0109399999999999E-2</v>
      </c>
      <c r="O4682" t="str">
        <f>Table_Index[[#This Row],[ID]]&amp;Table_Index[[#This Row],[year]]</f>
        <v>93502010</v>
      </c>
      <c r="R4682" t="str">
        <f t="shared" si="192"/>
        <v/>
      </c>
    </row>
    <row r="4683" spans="1:18" x14ac:dyDescent="0.3">
      <c r="A4683">
        <v>9350</v>
      </c>
      <c r="B4683">
        <v>2011</v>
      </c>
      <c r="C4683">
        <v>1</v>
      </c>
      <c r="D4683">
        <v>0.1155883</v>
      </c>
      <c r="E4683">
        <v>6.9352999999999998E-2</v>
      </c>
      <c r="F4683">
        <v>0.20140379999999999</v>
      </c>
      <c r="G4683">
        <v>0.1380054</v>
      </c>
      <c r="H4683">
        <v>7.6695100000000002E-2</v>
      </c>
      <c r="I4683">
        <v>0.1786364</v>
      </c>
      <c r="J4683">
        <v>7.6708600000000002E-2</v>
      </c>
      <c r="K4683">
        <v>4.0350799999999999E-2</v>
      </c>
      <c r="L4683">
        <v>6.3048099999999996E-2</v>
      </c>
      <c r="M4683">
        <v>4.0210700000000002E-2</v>
      </c>
      <c r="O4683" t="str">
        <f>Table_Index[[#This Row],[ID]]&amp;Table_Index[[#This Row],[year]]</f>
        <v>93502011</v>
      </c>
      <c r="R4683" t="str">
        <f t="shared" si="192"/>
        <v/>
      </c>
    </row>
    <row r="4684" spans="1:18" x14ac:dyDescent="0.3">
      <c r="A4684">
        <v>9350</v>
      </c>
      <c r="B4684">
        <v>2011</v>
      </c>
      <c r="C4684">
        <v>2</v>
      </c>
      <c r="D4684">
        <v>6.13311E-2</v>
      </c>
      <c r="E4684">
        <v>3.0287000000000001E-2</v>
      </c>
      <c r="F4684">
        <v>0.14840619999999999</v>
      </c>
      <c r="G4684">
        <v>6.4738400000000001E-2</v>
      </c>
      <c r="H4684">
        <v>0.24986749999999999</v>
      </c>
      <c r="I4684">
        <v>0.21958050000000001</v>
      </c>
      <c r="J4684">
        <v>0.1135761</v>
      </c>
      <c r="K4684">
        <v>1.8172199999999999E-2</v>
      </c>
      <c r="L4684">
        <v>7.3824500000000001E-2</v>
      </c>
      <c r="M4684">
        <v>2.0216600000000001E-2</v>
      </c>
      <c r="O4684" t="str">
        <f>Table_Index[[#This Row],[ID]]&amp;Table_Index[[#This Row],[year]]</f>
        <v>93502011</v>
      </c>
      <c r="R4684" t="str">
        <f t="shared" si="192"/>
        <v/>
      </c>
    </row>
    <row r="4685" spans="1:18" x14ac:dyDescent="0.3">
      <c r="A4685">
        <v>9350</v>
      </c>
      <c r="B4685">
        <v>2011</v>
      </c>
      <c r="C4685">
        <v>3</v>
      </c>
      <c r="D4685">
        <v>7.1899099999999994E-2</v>
      </c>
      <c r="E4685">
        <v>3.34046E-2</v>
      </c>
      <c r="F4685">
        <v>0.1439069</v>
      </c>
      <c r="G4685">
        <v>0.2271051</v>
      </c>
      <c r="H4685">
        <v>4.6585700000000001E-2</v>
      </c>
      <c r="I4685">
        <v>0.1807203</v>
      </c>
      <c r="J4685">
        <v>0.2033103</v>
      </c>
      <c r="K4685">
        <v>1.8072000000000001E-2</v>
      </c>
      <c r="L4685">
        <v>6.2750100000000003E-2</v>
      </c>
      <c r="M4685">
        <v>1.2246E-2</v>
      </c>
      <c r="O4685" t="str">
        <f>Table_Index[[#This Row],[ID]]&amp;Table_Index[[#This Row],[year]]</f>
        <v>93502011</v>
      </c>
      <c r="R4685" t="str">
        <f t="shared" si="192"/>
        <v/>
      </c>
    </row>
    <row r="4686" spans="1:18" x14ac:dyDescent="0.3">
      <c r="A4686">
        <v>9350</v>
      </c>
      <c r="B4686">
        <v>2011</v>
      </c>
      <c r="C4686">
        <v>4</v>
      </c>
      <c r="D4686">
        <v>9.0143799999999996E-2</v>
      </c>
      <c r="E4686">
        <v>0.11390019999999999</v>
      </c>
      <c r="F4686">
        <v>0.1991626</v>
      </c>
      <c r="G4686">
        <v>0.1052437</v>
      </c>
      <c r="H4686">
        <v>0.12134159999999999</v>
      </c>
      <c r="I4686">
        <v>0.1952574</v>
      </c>
      <c r="J4686">
        <v>8.1357299999999994E-2</v>
      </c>
      <c r="K4686">
        <v>2.60343E-2</v>
      </c>
      <c r="L4686">
        <v>6.3784099999999996E-2</v>
      </c>
      <c r="M4686">
        <v>3.7750000000000001E-3</v>
      </c>
      <c r="O4686" t="str">
        <f>Table_Index[[#This Row],[ID]]&amp;Table_Index[[#This Row],[year]]</f>
        <v>93502011</v>
      </c>
      <c r="R4686" t="str">
        <f t="shared" ref="R4686:R4749" si="193">RIGHT(P4686,4)</f>
        <v/>
      </c>
    </row>
    <row r="4687" spans="1:18" x14ac:dyDescent="0.3">
      <c r="A4687">
        <v>9351</v>
      </c>
      <c r="B4687">
        <v>2003</v>
      </c>
      <c r="C4687">
        <v>1</v>
      </c>
      <c r="D4687">
        <v>5.71E-4</v>
      </c>
      <c r="E4687">
        <v>0</v>
      </c>
      <c r="F4687">
        <v>1.0426999999999999E-3</v>
      </c>
      <c r="G4687">
        <v>0</v>
      </c>
      <c r="H4687">
        <v>5.4000000000000001E-4</v>
      </c>
      <c r="I4687">
        <v>2.8549000000000001E-3</v>
      </c>
      <c r="J4687">
        <v>1.9364E-3</v>
      </c>
      <c r="K4687">
        <v>0.99301790000000001</v>
      </c>
      <c r="L4687">
        <v>0</v>
      </c>
      <c r="M4687">
        <v>3.7200000000000003E-5</v>
      </c>
      <c r="O4687" t="str">
        <f>Table_Index[[#This Row],[ID]]&amp;Table_Index[[#This Row],[year]]</f>
        <v>93512003</v>
      </c>
      <c r="R4687" t="str">
        <f t="shared" si="193"/>
        <v/>
      </c>
    </row>
    <row r="4688" spans="1:18" x14ac:dyDescent="0.3">
      <c r="A4688">
        <v>9351</v>
      </c>
      <c r="B4688">
        <v>2003</v>
      </c>
      <c r="C4688">
        <v>2</v>
      </c>
      <c r="D4688">
        <v>2.0811699999999999E-2</v>
      </c>
      <c r="E4688">
        <v>1.9979199999999999E-2</v>
      </c>
      <c r="F4688">
        <v>2.4974E-2</v>
      </c>
      <c r="G4688">
        <v>0</v>
      </c>
      <c r="H4688">
        <v>1.16545E-2</v>
      </c>
      <c r="I4688">
        <v>6.2434999999999997E-2</v>
      </c>
      <c r="J4688">
        <v>9.9895999999999995E-3</v>
      </c>
      <c r="K4688">
        <v>0</v>
      </c>
      <c r="L4688">
        <v>1.6649299999999999E-2</v>
      </c>
      <c r="M4688">
        <v>0.83350679999999999</v>
      </c>
      <c r="O4688" t="str">
        <f>Table_Index[[#This Row],[ID]]&amp;Table_Index[[#This Row],[year]]</f>
        <v>93512003</v>
      </c>
      <c r="R4688" t="str">
        <f t="shared" si="193"/>
        <v/>
      </c>
    </row>
    <row r="4689" spans="1:18" x14ac:dyDescent="0.3">
      <c r="A4689">
        <v>9351</v>
      </c>
      <c r="B4689">
        <v>2003</v>
      </c>
      <c r="C4689">
        <v>3</v>
      </c>
      <c r="D4689">
        <v>6.1301599999999998E-2</v>
      </c>
      <c r="E4689">
        <v>0.20119509999999999</v>
      </c>
      <c r="F4689">
        <v>6.6017099999999995E-2</v>
      </c>
      <c r="G4689">
        <v>0</v>
      </c>
      <c r="H4689">
        <v>1.2574699999999999E-2</v>
      </c>
      <c r="I4689">
        <v>0.27616940000000001</v>
      </c>
      <c r="J4689">
        <v>0.28293059999999998</v>
      </c>
      <c r="K4689">
        <v>2.5149399999999999E-2</v>
      </c>
      <c r="L4689">
        <v>6.2873499999999999E-2</v>
      </c>
      <c r="M4689">
        <v>1.17888E-2</v>
      </c>
      <c r="O4689" t="str">
        <f>Table_Index[[#This Row],[ID]]&amp;Table_Index[[#This Row],[year]]</f>
        <v>93512003</v>
      </c>
      <c r="R4689" t="str">
        <f t="shared" si="193"/>
        <v/>
      </c>
    </row>
    <row r="4690" spans="1:18" x14ac:dyDescent="0.3">
      <c r="A4690">
        <v>9351</v>
      </c>
      <c r="B4690">
        <v>2003</v>
      </c>
      <c r="C4690">
        <v>4</v>
      </c>
      <c r="D4690">
        <v>0</v>
      </c>
      <c r="E4690">
        <v>0.323741</v>
      </c>
      <c r="F4690">
        <v>0.14388490000000001</v>
      </c>
      <c r="G4690">
        <v>8.9928000000000004E-3</v>
      </c>
      <c r="H4690">
        <v>3.2374100000000003E-2</v>
      </c>
      <c r="I4690">
        <v>0</v>
      </c>
      <c r="J4690">
        <v>0.34172659999999999</v>
      </c>
      <c r="K4690">
        <v>0</v>
      </c>
      <c r="L4690">
        <v>0.14388490000000001</v>
      </c>
      <c r="M4690">
        <v>5.3956999999999998E-3</v>
      </c>
      <c r="O4690" t="str">
        <f>Table_Index[[#This Row],[ID]]&amp;Table_Index[[#This Row],[year]]</f>
        <v>93512003</v>
      </c>
      <c r="R4690" t="str">
        <f t="shared" si="193"/>
        <v/>
      </c>
    </row>
    <row r="4691" spans="1:18" x14ac:dyDescent="0.3">
      <c r="A4691">
        <v>9351</v>
      </c>
      <c r="B4691">
        <v>2004</v>
      </c>
      <c r="C4691">
        <v>1</v>
      </c>
      <c r="D4691">
        <v>4.3601899999999999E-2</v>
      </c>
      <c r="E4691">
        <v>0.28909950000000001</v>
      </c>
      <c r="F4691">
        <v>0</v>
      </c>
      <c r="G4691">
        <v>0.1876777</v>
      </c>
      <c r="H4691">
        <v>0</v>
      </c>
      <c r="I4691">
        <v>0</v>
      </c>
      <c r="J4691">
        <v>0.42843599999999998</v>
      </c>
      <c r="K4691">
        <v>3.4123199999999999E-2</v>
      </c>
      <c r="L4691">
        <v>0</v>
      </c>
      <c r="M4691">
        <v>1.70616E-2</v>
      </c>
      <c r="O4691" t="str">
        <f>Table_Index[[#This Row],[ID]]&amp;Table_Index[[#This Row],[year]]</f>
        <v>93512004</v>
      </c>
      <c r="R4691" t="str">
        <f t="shared" si="193"/>
        <v/>
      </c>
    </row>
    <row r="4692" spans="1:18" x14ac:dyDescent="0.3">
      <c r="A4692">
        <v>9351</v>
      </c>
      <c r="B4692">
        <v>2004</v>
      </c>
      <c r="C4692">
        <v>2</v>
      </c>
      <c r="D4692">
        <v>1.016E-3</v>
      </c>
      <c r="E4692">
        <v>1.524E-2</v>
      </c>
      <c r="F4692">
        <v>1.2192E-2</v>
      </c>
      <c r="G4692">
        <v>2.3672800000000001E-2</v>
      </c>
      <c r="H4692">
        <v>0</v>
      </c>
      <c r="I4692">
        <v>8.4667000000000006E-3</v>
      </c>
      <c r="J4692">
        <v>1.2056600000000001E-2</v>
      </c>
      <c r="K4692">
        <v>0.91440180000000004</v>
      </c>
      <c r="L4692">
        <v>1.2192E-2</v>
      </c>
      <c r="M4692">
        <v>7.6199999999999998E-4</v>
      </c>
      <c r="O4692" t="str">
        <f>Table_Index[[#This Row],[ID]]&amp;Table_Index[[#This Row],[year]]</f>
        <v>93512004</v>
      </c>
      <c r="R4692" t="str">
        <f t="shared" si="193"/>
        <v/>
      </c>
    </row>
    <row r="4693" spans="1:18" x14ac:dyDescent="0.3">
      <c r="A4693">
        <v>9351</v>
      </c>
      <c r="B4693">
        <v>2004</v>
      </c>
      <c r="C4693">
        <v>3</v>
      </c>
      <c r="D4693">
        <v>4.0481900000000001E-2</v>
      </c>
      <c r="E4693">
        <v>9.2771099999999995E-2</v>
      </c>
      <c r="F4693">
        <v>5.7831300000000002E-2</v>
      </c>
      <c r="G4693">
        <v>0</v>
      </c>
      <c r="H4693">
        <v>0</v>
      </c>
      <c r="I4693">
        <v>0.10281120000000001</v>
      </c>
      <c r="J4693">
        <v>0.40465859999999998</v>
      </c>
      <c r="K4693">
        <v>2.8915699999999999E-2</v>
      </c>
      <c r="L4693">
        <v>0.26891569999999998</v>
      </c>
      <c r="M4693">
        <v>3.6145000000000001E-3</v>
      </c>
      <c r="O4693" t="str">
        <f>Table_Index[[#This Row],[ID]]&amp;Table_Index[[#This Row],[year]]</f>
        <v>93512004</v>
      </c>
      <c r="R4693" t="str">
        <f t="shared" si="193"/>
        <v/>
      </c>
    </row>
    <row r="4694" spans="1:18" x14ac:dyDescent="0.3">
      <c r="A4694">
        <v>9351</v>
      </c>
      <c r="B4694">
        <v>2004</v>
      </c>
      <c r="C4694">
        <v>4</v>
      </c>
      <c r="D4694">
        <v>0.1040736</v>
      </c>
      <c r="E4694">
        <v>0.107753</v>
      </c>
      <c r="F4694">
        <v>0</v>
      </c>
      <c r="G4694">
        <v>0.1123522</v>
      </c>
      <c r="H4694">
        <v>0</v>
      </c>
      <c r="I4694">
        <v>0.48357420000000001</v>
      </c>
      <c r="J4694">
        <v>0.1361367</v>
      </c>
      <c r="K4694">
        <v>2.36531E-2</v>
      </c>
      <c r="L4694">
        <v>2.8909299999999999E-2</v>
      </c>
      <c r="M4694">
        <v>3.5479999999999999E-3</v>
      </c>
      <c r="O4694" t="str">
        <f>Table_Index[[#This Row],[ID]]&amp;Table_Index[[#This Row],[year]]</f>
        <v>93512004</v>
      </c>
      <c r="R4694" t="str">
        <f t="shared" si="193"/>
        <v/>
      </c>
    </row>
    <row r="4695" spans="1:18" x14ac:dyDescent="0.3">
      <c r="A4695">
        <v>9351</v>
      </c>
      <c r="B4695">
        <v>2005</v>
      </c>
      <c r="C4695">
        <v>1</v>
      </c>
      <c r="D4695">
        <v>3.96916E-2</v>
      </c>
      <c r="E4695">
        <v>0.23545859999999999</v>
      </c>
      <c r="F4695">
        <v>6.7273899999999998E-2</v>
      </c>
      <c r="G4695">
        <v>1.51366E-2</v>
      </c>
      <c r="H4695">
        <v>7.0824E-3</v>
      </c>
      <c r="I4695">
        <v>0.2438678</v>
      </c>
      <c r="J4695">
        <v>0.15697240000000001</v>
      </c>
      <c r="K4695">
        <v>3.02732E-2</v>
      </c>
      <c r="L4695">
        <v>0.20013980000000001</v>
      </c>
      <c r="M4695">
        <v>4.1037000000000001E-3</v>
      </c>
      <c r="O4695" t="str">
        <f>Table_Index[[#This Row],[ID]]&amp;Table_Index[[#This Row],[year]]</f>
        <v>93512005</v>
      </c>
      <c r="R4695" t="str">
        <f t="shared" si="193"/>
        <v/>
      </c>
    </row>
    <row r="4696" spans="1:18" x14ac:dyDescent="0.3">
      <c r="A4696">
        <v>9351</v>
      </c>
      <c r="B4696">
        <v>2005</v>
      </c>
      <c r="C4696">
        <v>2</v>
      </c>
      <c r="D4696">
        <v>4.2456500000000001E-2</v>
      </c>
      <c r="E4696">
        <v>0.2538453</v>
      </c>
      <c r="F4696">
        <v>0.21228259999999999</v>
      </c>
      <c r="G4696">
        <v>7.7092099999999997E-2</v>
      </c>
      <c r="H4696">
        <v>0</v>
      </c>
      <c r="I4696">
        <v>0</v>
      </c>
      <c r="J4696">
        <v>0.30874079999999998</v>
      </c>
      <c r="K4696">
        <v>5.2512000000000003E-2</v>
      </c>
      <c r="L4696">
        <v>5.1394700000000001E-2</v>
      </c>
      <c r="M4696">
        <v>1.6758999999999999E-3</v>
      </c>
      <c r="O4696" t="str">
        <f>Table_Index[[#This Row],[ID]]&amp;Table_Index[[#This Row],[year]]</f>
        <v>93512005</v>
      </c>
      <c r="R4696" t="str">
        <f t="shared" si="193"/>
        <v/>
      </c>
    </row>
    <row r="4697" spans="1:18" x14ac:dyDescent="0.3">
      <c r="A4697">
        <v>9351</v>
      </c>
      <c r="B4697">
        <v>2005</v>
      </c>
      <c r="C4697">
        <v>3</v>
      </c>
      <c r="D4697">
        <v>1.43625E-2</v>
      </c>
      <c r="E4697">
        <v>0.1808997</v>
      </c>
      <c r="F4697">
        <v>0.13764109999999999</v>
      </c>
      <c r="G4697">
        <v>6.9170300000000004E-2</v>
      </c>
      <c r="H4697">
        <v>2.22277E-2</v>
      </c>
      <c r="I4697">
        <v>0.31204340000000003</v>
      </c>
      <c r="J4697">
        <v>9.7460099999999994E-2</v>
      </c>
      <c r="K4697">
        <v>3.4196499999999998E-2</v>
      </c>
      <c r="L4697">
        <v>0.12823699999999999</v>
      </c>
      <c r="M4697">
        <v>3.7615999999999999E-3</v>
      </c>
      <c r="O4697" t="str">
        <f>Table_Index[[#This Row],[ID]]&amp;Table_Index[[#This Row],[year]]</f>
        <v>93512005</v>
      </c>
      <c r="R4697" t="str">
        <f t="shared" si="193"/>
        <v/>
      </c>
    </row>
    <row r="4698" spans="1:18" x14ac:dyDescent="0.3">
      <c r="A4698">
        <v>9351</v>
      </c>
      <c r="B4698">
        <v>2005</v>
      </c>
      <c r="C4698">
        <v>4</v>
      </c>
      <c r="D4698">
        <v>1.1413E-2</v>
      </c>
      <c r="E4698">
        <v>0.18292530000000001</v>
      </c>
      <c r="F4698">
        <v>6.9429199999999996E-2</v>
      </c>
      <c r="G4698">
        <v>3.4239100000000001E-2</v>
      </c>
      <c r="H4698">
        <v>9.7103499999999995E-2</v>
      </c>
      <c r="I4698">
        <v>0.31385800000000003</v>
      </c>
      <c r="J4698">
        <v>0.19972780000000001</v>
      </c>
      <c r="K4698">
        <v>3.8043399999999998E-2</v>
      </c>
      <c r="L4698">
        <v>4.7554199999999998E-2</v>
      </c>
      <c r="M4698">
        <v>5.7064999999999998E-3</v>
      </c>
      <c r="O4698" t="str">
        <f>Table_Index[[#This Row],[ID]]&amp;Table_Index[[#This Row],[year]]</f>
        <v>93512005</v>
      </c>
      <c r="R4698" t="str">
        <f t="shared" si="193"/>
        <v/>
      </c>
    </row>
    <row r="4699" spans="1:18" x14ac:dyDescent="0.3">
      <c r="A4699">
        <v>9352</v>
      </c>
      <c r="B4699">
        <v>2003</v>
      </c>
      <c r="C4699">
        <v>1</v>
      </c>
      <c r="D4699">
        <v>0.28093639999999998</v>
      </c>
      <c r="E4699">
        <v>4.1806000000000003E-2</v>
      </c>
      <c r="F4699">
        <v>0.16722409999999999</v>
      </c>
      <c r="G4699">
        <v>0</v>
      </c>
      <c r="H4699">
        <v>0</v>
      </c>
      <c r="I4699">
        <v>0.26755849999999998</v>
      </c>
      <c r="J4699">
        <v>0</v>
      </c>
      <c r="K4699">
        <v>3.3444799999999997E-2</v>
      </c>
      <c r="L4699">
        <v>0.20066890000000001</v>
      </c>
      <c r="M4699">
        <v>8.3611999999999992E-3</v>
      </c>
      <c r="O4699" t="str">
        <f>Table_Index[[#This Row],[ID]]&amp;Table_Index[[#This Row],[year]]</f>
        <v>93522003</v>
      </c>
      <c r="R4699" t="str">
        <f t="shared" si="193"/>
        <v/>
      </c>
    </row>
    <row r="4700" spans="1:18" x14ac:dyDescent="0.3">
      <c r="A4700">
        <v>9352</v>
      </c>
      <c r="B4700">
        <v>2003</v>
      </c>
      <c r="C4700">
        <v>2</v>
      </c>
      <c r="D4700">
        <v>0.11864139999999999</v>
      </c>
      <c r="E4700">
        <v>8.8391800000000006E-2</v>
      </c>
      <c r="F4700">
        <v>0</v>
      </c>
      <c r="G4700">
        <v>0.2015332</v>
      </c>
      <c r="H4700">
        <v>3.1821000000000002E-2</v>
      </c>
      <c r="I4700">
        <v>0.3010371</v>
      </c>
      <c r="J4700">
        <v>0.105363</v>
      </c>
      <c r="K4700">
        <v>7.0713E-3</v>
      </c>
      <c r="L4700">
        <v>0.1237485</v>
      </c>
      <c r="M4700">
        <v>2.2392599999999999E-2</v>
      </c>
      <c r="O4700" t="str">
        <f>Table_Index[[#This Row],[ID]]&amp;Table_Index[[#This Row],[year]]</f>
        <v>93522003</v>
      </c>
      <c r="R4700" t="str">
        <f t="shared" si="193"/>
        <v/>
      </c>
    </row>
    <row r="4701" spans="1:18" x14ac:dyDescent="0.3">
      <c r="A4701">
        <v>9352</v>
      </c>
      <c r="B4701">
        <v>2003</v>
      </c>
      <c r="C4701">
        <v>3</v>
      </c>
      <c r="D4701">
        <v>5.4121000000000004E-3</v>
      </c>
      <c r="E4701">
        <v>2.3194999999999999E-3</v>
      </c>
      <c r="F4701">
        <v>2.4353999999999999E-3</v>
      </c>
      <c r="G4701">
        <v>3.8660000000000002E-4</v>
      </c>
      <c r="H4701">
        <v>0</v>
      </c>
      <c r="I4701">
        <v>1.0283E-2</v>
      </c>
      <c r="J4701">
        <v>0</v>
      </c>
      <c r="K4701">
        <v>0.96799139999999995</v>
      </c>
      <c r="L4701">
        <v>1.08822E-2</v>
      </c>
      <c r="M4701">
        <v>2.899E-4</v>
      </c>
      <c r="O4701" t="str">
        <f>Table_Index[[#This Row],[ID]]&amp;Table_Index[[#This Row],[year]]</f>
        <v>93522003</v>
      </c>
      <c r="R4701" t="str">
        <f t="shared" si="193"/>
        <v/>
      </c>
    </row>
    <row r="4702" spans="1:18" x14ac:dyDescent="0.3">
      <c r="A4702">
        <v>9352</v>
      </c>
      <c r="B4702">
        <v>2003</v>
      </c>
      <c r="C4702">
        <v>4</v>
      </c>
      <c r="D4702">
        <v>4.7920999999999997E-3</v>
      </c>
      <c r="E4702">
        <v>1.8718999999999999E-3</v>
      </c>
      <c r="F4702">
        <v>7.4875999999999996E-3</v>
      </c>
      <c r="G4702">
        <v>0</v>
      </c>
      <c r="H4702">
        <v>6.2709000000000003E-3</v>
      </c>
      <c r="I4702">
        <v>1.9654899999999999E-2</v>
      </c>
      <c r="J4702">
        <v>5.2413E-3</v>
      </c>
      <c r="K4702">
        <v>0.94437190000000004</v>
      </c>
      <c r="L4702">
        <v>8.4235000000000004E-3</v>
      </c>
      <c r="M4702">
        <v>1.8859E-3</v>
      </c>
      <c r="O4702" t="str">
        <f>Table_Index[[#This Row],[ID]]&amp;Table_Index[[#This Row],[year]]</f>
        <v>93522003</v>
      </c>
      <c r="R4702" t="str">
        <f t="shared" si="193"/>
        <v/>
      </c>
    </row>
    <row r="4703" spans="1:18" x14ac:dyDescent="0.3">
      <c r="A4703">
        <v>9352</v>
      </c>
      <c r="B4703">
        <v>2004</v>
      </c>
      <c r="C4703">
        <v>1</v>
      </c>
      <c r="D4703">
        <v>0.14245240000000001</v>
      </c>
      <c r="E4703">
        <v>6.3916600000000004E-2</v>
      </c>
      <c r="F4703">
        <v>0.1065276</v>
      </c>
      <c r="G4703">
        <v>6.3916600000000004E-2</v>
      </c>
      <c r="H4703">
        <v>4.7937399999999998E-2</v>
      </c>
      <c r="I4703">
        <v>0.34621489999999999</v>
      </c>
      <c r="J4703">
        <v>0.14913870000000001</v>
      </c>
      <c r="K4703">
        <v>3.1958300000000002E-2</v>
      </c>
      <c r="L4703">
        <v>4.2611099999999999E-2</v>
      </c>
      <c r="M4703">
        <v>5.3264000000000002E-3</v>
      </c>
      <c r="O4703" t="str">
        <f>Table_Index[[#This Row],[ID]]&amp;Table_Index[[#This Row],[year]]</f>
        <v>93522004</v>
      </c>
      <c r="R4703" t="str">
        <f t="shared" si="193"/>
        <v/>
      </c>
    </row>
    <row r="4704" spans="1:18" x14ac:dyDescent="0.3">
      <c r="A4704">
        <v>9352</v>
      </c>
      <c r="B4704">
        <v>2004</v>
      </c>
      <c r="C4704">
        <v>2</v>
      </c>
      <c r="D4704">
        <v>0.20492650000000001</v>
      </c>
      <c r="E4704">
        <v>0.1137478</v>
      </c>
      <c r="F4704">
        <v>4.5137999999999998E-2</v>
      </c>
      <c r="G4704">
        <v>0.14263609999999999</v>
      </c>
      <c r="H4704">
        <v>3.7915900000000002E-2</v>
      </c>
      <c r="I4704">
        <v>0.18957959999999999</v>
      </c>
      <c r="J4704">
        <v>4.60408E-2</v>
      </c>
      <c r="K4704">
        <v>7.2220800000000002E-2</v>
      </c>
      <c r="L4704">
        <v>0.1444416</v>
      </c>
      <c r="M4704">
        <v>3.3530999999999999E-3</v>
      </c>
      <c r="O4704" t="str">
        <f>Table_Index[[#This Row],[ID]]&amp;Table_Index[[#This Row],[year]]</f>
        <v>93522004</v>
      </c>
      <c r="R4704" t="str">
        <f t="shared" si="193"/>
        <v/>
      </c>
    </row>
    <row r="4705" spans="1:18" x14ac:dyDescent="0.3">
      <c r="A4705">
        <v>9352</v>
      </c>
      <c r="B4705">
        <v>2004</v>
      </c>
      <c r="C4705">
        <v>3</v>
      </c>
      <c r="D4705">
        <v>0.18425459999999999</v>
      </c>
      <c r="E4705">
        <v>2.5125600000000001E-2</v>
      </c>
      <c r="F4705">
        <v>0</v>
      </c>
      <c r="G4705">
        <v>0</v>
      </c>
      <c r="H4705">
        <v>2.23339E-2</v>
      </c>
      <c r="I4705">
        <v>0.53601339999999997</v>
      </c>
      <c r="J4705">
        <v>0.1306533</v>
      </c>
      <c r="K4705">
        <v>4.4667800000000001E-2</v>
      </c>
      <c r="L4705">
        <v>5.1367999999999997E-2</v>
      </c>
      <c r="M4705">
        <v>5.5834999999999999E-3</v>
      </c>
      <c r="O4705" t="str">
        <f>Table_Index[[#This Row],[ID]]&amp;Table_Index[[#This Row],[year]]</f>
        <v>93522004</v>
      </c>
      <c r="R4705" t="str">
        <f t="shared" si="193"/>
        <v/>
      </c>
    </row>
    <row r="4706" spans="1:18" x14ac:dyDescent="0.3">
      <c r="A4706">
        <v>9352</v>
      </c>
      <c r="B4706">
        <v>2004</v>
      </c>
      <c r="C4706">
        <v>4</v>
      </c>
      <c r="D4706">
        <v>0.1643268</v>
      </c>
      <c r="E4706">
        <v>4.0111300000000003E-2</v>
      </c>
      <c r="F4706">
        <v>6.4695600000000006E-2</v>
      </c>
      <c r="G4706">
        <v>0.1358608</v>
      </c>
      <c r="H4706">
        <v>0.12777379999999999</v>
      </c>
      <c r="I4706">
        <v>0.43993009999999999</v>
      </c>
      <c r="J4706">
        <v>0</v>
      </c>
      <c r="K4706">
        <v>1.29391E-2</v>
      </c>
      <c r="L4706">
        <v>1.16452E-2</v>
      </c>
      <c r="M4706">
        <v>2.7171999999999999E-3</v>
      </c>
      <c r="O4706" t="str">
        <f>Table_Index[[#This Row],[ID]]&amp;Table_Index[[#This Row],[year]]</f>
        <v>93522004</v>
      </c>
      <c r="R4706" t="str">
        <f t="shared" si="193"/>
        <v/>
      </c>
    </row>
    <row r="4707" spans="1:18" x14ac:dyDescent="0.3">
      <c r="A4707">
        <v>9352</v>
      </c>
      <c r="B4707">
        <v>2005</v>
      </c>
      <c r="C4707">
        <v>1</v>
      </c>
      <c r="D4707">
        <v>6.9361699999999998E-2</v>
      </c>
      <c r="E4707">
        <v>1.0089000000000001E-2</v>
      </c>
      <c r="F4707">
        <v>0.17655709999999999</v>
      </c>
      <c r="G4707">
        <v>6.5788600000000003E-2</v>
      </c>
      <c r="H4707">
        <v>5.3107300000000003E-2</v>
      </c>
      <c r="I4707">
        <v>0.37833670000000003</v>
      </c>
      <c r="J4707">
        <v>0.14902260000000001</v>
      </c>
      <c r="K4707">
        <v>5.0444900000000001E-2</v>
      </c>
      <c r="L4707">
        <v>3.9725400000000001E-2</v>
      </c>
      <c r="M4707">
        <v>7.5667E-3</v>
      </c>
      <c r="O4707" t="str">
        <f>Table_Index[[#This Row],[ID]]&amp;Table_Index[[#This Row],[year]]</f>
        <v>93522005</v>
      </c>
      <c r="R4707" t="str">
        <f t="shared" si="193"/>
        <v/>
      </c>
    </row>
    <row r="4708" spans="1:18" x14ac:dyDescent="0.3">
      <c r="A4708">
        <v>9352</v>
      </c>
      <c r="B4708">
        <v>2005</v>
      </c>
      <c r="C4708">
        <v>2</v>
      </c>
      <c r="D4708">
        <v>0.15695709999999999</v>
      </c>
      <c r="E4708">
        <v>0.1301631</v>
      </c>
      <c r="F4708">
        <v>0.1293011</v>
      </c>
      <c r="G4708">
        <v>0</v>
      </c>
      <c r="H4708">
        <v>0.12355430000000001</v>
      </c>
      <c r="I4708">
        <v>0.17240140000000001</v>
      </c>
      <c r="J4708">
        <v>0.2262769</v>
      </c>
      <c r="K4708">
        <v>4.3100399999999997E-2</v>
      </c>
      <c r="L4708">
        <v>0</v>
      </c>
      <c r="M4708">
        <v>1.82458E-2</v>
      </c>
      <c r="O4708" t="str">
        <f>Table_Index[[#This Row],[ID]]&amp;Table_Index[[#This Row],[year]]</f>
        <v>93522005</v>
      </c>
      <c r="R4708" t="str">
        <f t="shared" si="193"/>
        <v/>
      </c>
    </row>
    <row r="4709" spans="1:18" x14ac:dyDescent="0.3">
      <c r="A4709">
        <v>9352</v>
      </c>
      <c r="B4709">
        <v>2005</v>
      </c>
      <c r="C4709">
        <v>3</v>
      </c>
      <c r="D4709">
        <v>0.18218619999999999</v>
      </c>
      <c r="E4709">
        <v>5.4336200000000001E-2</v>
      </c>
      <c r="F4709">
        <v>0.2956531</v>
      </c>
      <c r="G4709">
        <v>0</v>
      </c>
      <c r="H4709">
        <v>4.1551200000000003E-2</v>
      </c>
      <c r="I4709">
        <v>0</v>
      </c>
      <c r="J4709">
        <v>0.14063500000000001</v>
      </c>
      <c r="K4709">
        <v>9.5887500000000001E-2</v>
      </c>
      <c r="L4709">
        <v>0.14915829999999999</v>
      </c>
      <c r="M4709">
        <v>4.0592400000000001E-2</v>
      </c>
      <c r="O4709" t="str">
        <f>Table_Index[[#This Row],[ID]]&amp;Table_Index[[#This Row],[year]]</f>
        <v>93522005</v>
      </c>
      <c r="R4709" t="str">
        <f t="shared" si="193"/>
        <v/>
      </c>
    </row>
    <row r="4710" spans="1:18" x14ac:dyDescent="0.3">
      <c r="A4710">
        <v>9352</v>
      </c>
      <c r="B4710">
        <v>2005</v>
      </c>
      <c r="C4710">
        <v>4</v>
      </c>
      <c r="D4710">
        <v>8.3183599999999996E-2</v>
      </c>
      <c r="E4710">
        <v>7.6124800000000006E-2</v>
      </c>
      <c r="F4710">
        <v>0.19550229999999999</v>
      </c>
      <c r="G4710">
        <v>5.1487999999999999E-2</v>
      </c>
      <c r="H4710">
        <v>0.1113643</v>
      </c>
      <c r="I4710">
        <v>9.5156000000000004E-2</v>
      </c>
      <c r="J4710">
        <v>5.5363500000000003E-2</v>
      </c>
      <c r="K4710">
        <v>5.5363500000000003E-2</v>
      </c>
      <c r="L4710">
        <v>0.26505260000000003</v>
      </c>
      <c r="M4710">
        <v>1.1401400000000001E-2</v>
      </c>
      <c r="O4710" t="str">
        <f>Table_Index[[#This Row],[ID]]&amp;Table_Index[[#This Row],[year]]</f>
        <v>93522005</v>
      </c>
      <c r="R4710" t="str">
        <f t="shared" si="193"/>
        <v/>
      </c>
    </row>
    <row r="4711" spans="1:18" x14ac:dyDescent="0.3">
      <c r="A4711">
        <v>9352</v>
      </c>
      <c r="B4711">
        <v>2006</v>
      </c>
      <c r="C4711">
        <v>1</v>
      </c>
      <c r="D4711">
        <v>9.1816599999999998E-2</v>
      </c>
      <c r="E4711">
        <v>1.6483000000000001E-2</v>
      </c>
      <c r="F4711">
        <v>0.21977369999999999</v>
      </c>
      <c r="G4711">
        <v>7.0327600000000004E-2</v>
      </c>
      <c r="H4711">
        <v>2.9669500000000001E-2</v>
      </c>
      <c r="I4711">
        <v>0</v>
      </c>
      <c r="J4711">
        <v>0.21977369999999999</v>
      </c>
      <c r="K4711">
        <v>0.13186419999999999</v>
      </c>
      <c r="L4711">
        <v>0.20721519999999999</v>
      </c>
      <c r="M4711">
        <v>1.30765E-2</v>
      </c>
      <c r="O4711" t="str">
        <f>Table_Index[[#This Row],[ID]]&amp;Table_Index[[#This Row],[year]]</f>
        <v>93522006</v>
      </c>
      <c r="R4711" t="str">
        <f t="shared" si="193"/>
        <v/>
      </c>
    </row>
    <row r="4712" spans="1:18" x14ac:dyDescent="0.3">
      <c r="A4712">
        <v>9352</v>
      </c>
      <c r="B4712">
        <v>2006</v>
      </c>
      <c r="C4712">
        <v>2</v>
      </c>
      <c r="D4712">
        <v>3.8919299999999997E-2</v>
      </c>
      <c r="E4712">
        <v>4.1513899999999999E-2</v>
      </c>
      <c r="F4712">
        <v>0.1729745</v>
      </c>
      <c r="G4712">
        <v>0.2162181</v>
      </c>
      <c r="H4712">
        <v>1.7297400000000001E-2</v>
      </c>
      <c r="I4712">
        <v>0.46703109999999998</v>
      </c>
      <c r="J4712">
        <v>0</v>
      </c>
      <c r="K4712">
        <v>3.4594899999999998E-2</v>
      </c>
      <c r="L4712">
        <v>0</v>
      </c>
      <c r="M4712">
        <v>1.14509E-2</v>
      </c>
      <c r="O4712" t="str">
        <f>Table_Index[[#This Row],[ID]]&amp;Table_Index[[#This Row],[year]]</f>
        <v>93522006</v>
      </c>
      <c r="R4712" t="str">
        <f t="shared" si="193"/>
        <v/>
      </c>
    </row>
    <row r="4713" spans="1:18" x14ac:dyDescent="0.3">
      <c r="A4713">
        <v>9352</v>
      </c>
      <c r="B4713">
        <v>2006</v>
      </c>
      <c r="C4713">
        <v>3</v>
      </c>
      <c r="D4713">
        <v>0.19479679999999999</v>
      </c>
      <c r="E4713">
        <v>9.9990700000000002E-2</v>
      </c>
      <c r="F4713">
        <v>0.18331639999999999</v>
      </c>
      <c r="G4713">
        <v>7.4993099999999993E-2</v>
      </c>
      <c r="H4713">
        <v>2.1109200000000002E-2</v>
      </c>
      <c r="I4713">
        <v>0.28330709999999998</v>
      </c>
      <c r="J4713">
        <v>0</v>
      </c>
      <c r="K4713">
        <v>3.3330199999999997E-2</v>
      </c>
      <c r="L4713">
        <v>9.9990700000000002E-2</v>
      </c>
      <c r="M4713">
        <v>9.1658E-3</v>
      </c>
      <c r="O4713" t="str">
        <f>Table_Index[[#This Row],[ID]]&amp;Table_Index[[#This Row],[year]]</f>
        <v>93522006</v>
      </c>
      <c r="R4713" t="str">
        <f t="shared" si="193"/>
        <v/>
      </c>
    </row>
    <row r="4714" spans="1:18" x14ac:dyDescent="0.3">
      <c r="A4714">
        <v>9352</v>
      </c>
      <c r="B4714">
        <v>2006</v>
      </c>
      <c r="C4714">
        <v>4</v>
      </c>
      <c r="D4714">
        <v>7.7669999999999996E-3</v>
      </c>
      <c r="E4714">
        <v>0.19417480000000001</v>
      </c>
      <c r="F4714">
        <v>0</v>
      </c>
      <c r="G4714">
        <v>0.20305129999999999</v>
      </c>
      <c r="H4714">
        <v>4.8821099999999999E-2</v>
      </c>
      <c r="I4714">
        <v>0.14979200000000001</v>
      </c>
      <c r="J4714">
        <v>1.2205300000000001E-2</v>
      </c>
      <c r="K4714">
        <v>0.18363380000000001</v>
      </c>
      <c r="L4714">
        <v>0.1997226</v>
      </c>
      <c r="M4714">
        <v>8.3219999999999995E-4</v>
      </c>
      <c r="O4714" t="str">
        <f>Table_Index[[#This Row],[ID]]&amp;Table_Index[[#This Row],[year]]</f>
        <v>93522006</v>
      </c>
      <c r="R4714" t="str">
        <f t="shared" si="193"/>
        <v/>
      </c>
    </row>
    <row r="4715" spans="1:18" x14ac:dyDescent="0.3">
      <c r="A4715">
        <v>9352</v>
      </c>
      <c r="B4715">
        <v>2007</v>
      </c>
      <c r="C4715">
        <v>1</v>
      </c>
      <c r="D4715">
        <v>7.0734599999999995E-2</v>
      </c>
      <c r="E4715">
        <v>2.3319099999999999E-2</v>
      </c>
      <c r="F4715">
        <v>9.7162899999999996E-2</v>
      </c>
      <c r="G4715">
        <v>6.2184200000000002E-2</v>
      </c>
      <c r="H4715">
        <v>0.1554606</v>
      </c>
      <c r="I4715">
        <v>0.1263117</v>
      </c>
      <c r="J4715">
        <v>0.2526234</v>
      </c>
      <c r="K4715">
        <v>4.0808400000000002E-2</v>
      </c>
      <c r="L4715">
        <v>0.16517689999999999</v>
      </c>
      <c r="M4715">
        <v>6.2183999999999998E-3</v>
      </c>
      <c r="O4715" t="str">
        <f>Table_Index[[#This Row],[ID]]&amp;Table_Index[[#This Row],[year]]</f>
        <v>93522007</v>
      </c>
      <c r="R4715" t="str">
        <f t="shared" si="193"/>
        <v/>
      </c>
    </row>
    <row r="4716" spans="1:18" x14ac:dyDescent="0.3">
      <c r="A4716">
        <v>9352</v>
      </c>
      <c r="B4716">
        <v>2007</v>
      </c>
      <c r="C4716">
        <v>2</v>
      </c>
      <c r="D4716">
        <v>5.5537099999999999E-2</v>
      </c>
      <c r="E4716">
        <v>8.8125700000000001E-2</v>
      </c>
      <c r="F4716">
        <v>0.14332149999999999</v>
      </c>
      <c r="G4716">
        <v>0.34421869999999999</v>
      </c>
      <c r="H4716">
        <v>4.4915900000000002E-2</v>
      </c>
      <c r="I4716">
        <v>0</v>
      </c>
      <c r="J4716">
        <v>6.1423499999999999E-2</v>
      </c>
      <c r="K4716">
        <v>0.1888773</v>
      </c>
      <c r="L4716">
        <v>7.1660799999999997E-2</v>
      </c>
      <c r="M4716">
        <v>1.9195E-3</v>
      </c>
      <c r="O4716" t="str">
        <f>Table_Index[[#This Row],[ID]]&amp;Table_Index[[#This Row],[year]]</f>
        <v>93522007</v>
      </c>
      <c r="R4716" t="str">
        <f t="shared" si="193"/>
        <v/>
      </c>
    </row>
    <row r="4717" spans="1:18" x14ac:dyDescent="0.3">
      <c r="A4717">
        <v>9352</v>
      </c>
      <c r="B4717">
        <v>2007</v>
      </c>
      <c r="C4717">
        <v>3</v>
      </c>
      <c r="D4717">
        <v>7.2613700000000003E-2</v>
      </c>
      <c r="E4717">
        <v>1.03734E-2</v>
      </c>
      <c r="F4717">
        <v>0.2640499</v>
      </c>
      <c r="G4717">
        <v>8.5067000000000004E-2</v>
      </c>
      <c r="H4717">
        <v>2.4896100000000001E-2</v>
      </c>
      <c r="I4717">
        <v>0.33949279999999998</v>
      </c>
      <c r="J4717">
        <v>0.16974639999999999</v>
      </c>
      <c r="K4717">
        <v>2.0746799999999999E-2</v>
      </c>
      <c r="L4717">
        <v>0</v>
      </c>
      <c r="M4717">
        <v>1.30139E-2</v>
      </c>
      <c r="O4717" t="str">
        <f>Table_Index[[#This Row],[ID]]&amp;Table_Index[[#This Row],[year]]</f>
        <v>93522007</v>
      </c>
      <c r="R4717" t="str">
        <f t="shared" si="193"/>
        <v/>
      </c>
    </row>
    <row r="4718" spans="1:18" x14ac:dyDescent="0.3">
      <c r="A4718">
        <v>9352</v>
      </c>
      <c r="B4718">
        <v>2007</v>
      </c>
      <c r="C4718">
        <v>4</v>
      </c>
      <c r="D4718">
        <v>3.23342E-2</v>
      </c>
      <c r="E4718">
        <v>4.2482899999999997E-2</v>
      </c>
      <c r="F4718">
        <v>0.17937220000000001</v>
      </c>
      <c r="G4718">
        <v>4.1302800000000001E-2</v>
      </c>
      <c r="H4718">
        <v>1.4515E-2</v>
      </c>
      <c r="I4718">
        <v>0.118008</v>
      </c>
      <c r="J4718">
        <v>6.8444699999999997E-2</v>
      </c>
      <c r="K4718">
        <v>1.89993E-2</v>
      </c>
      <c r="L4718">
        <v>0.48218080000000002</v>
      </c>
      <c r="M4718">
        <v>2.3601999999999998E-3</v>
      </c>
      <c r="O4718" t="str">
        <f>Table_Index[[#This Row],[ID]]&amp;Table_Index[[#This Row],[year]]</f>
        <v>93522007</v>
      </c>
      <c r="R4718" t="str">
        <f t="shared" si="193"/>
        <v/>
      </c>
    </row>
    <row r="4719" spans="1:18" x14ac:dyDescent="0.3">
      <c r="A4719">
        <v>9353</v>
      </c>
      <c r="B4719">
        <v>2003</v>
      </c>
      <c r="C4719">
        <v>1</v>
      </c>
      <c r="D4719">
        <v>0.28760809999999998</v>
      </c>
      <c r="E4719">
        <v>5.8097999999999997E-2</v>
      </c>
      <c r="F4719">
        <v>8.5763699999999998E-2</v>
      </c>
      <c r="G4719">
        <v>1.0374599999999999E-2</v>
      </c>
      <c r="H4719">
        <v>4.3573500000000001E-2</v>
      </c>
      <c r="I4719">
        <v>0.37348700000000001</v>
      </c>
      <c r="J4719">
        <v>4.3573500000000001E-2</v>
      </c>
      <c r="K4719">
        <v>0</v>
      </c>
      <c r="L4719">
        <v>8.7147000000000002E-2</v>
      </c>
      <c r="M4719">
        <v>1.0374599999999999E-2</v>
      </c>
      <c r="O4719" t="str">
        <f>Table_Index[[#This Row],[ID]]&amp;Table_Index[[#This Row],[year]]</f>
        <v>93532003</v>
      </c>
      <c r="R4719" t="str">
        <f t="shared" si="193"/>
        <v/>
      </c>
    </row>
    <row r="4720" spans="1:18" x14ac:dyDescent="0.3">
      <c r="A4720">
        <v>9353</v>
      </c>
      <c r="B4720">
        <v>2003</v>
      </c>
      <c r="C4720">
        <v>2</v>
      </c>
      <c r="D4720">
        <v>5.5031000000000004E-3</v>
      </c>
      <c r="E4720">
        <v>4.4330999999999997E-3</v>
      </c>
      <c r="F4720">
        <v>3.1337000000000001E-3</v>
      </c>
      <c r="G4720">
        <v>9.1719999999999996E-4</v>
      </c>
      <c r="H4720">
        <v>1.7197E-3</v>
      </c>
      <c r="I4720">
        <v>1.1464800000000001E-2</v>
      </c>
      <c r="J4720">
        <v>8.1782000000000001E-3</v>
      </c>
      <c r="K4720">
        <v>0.96304509999999999</v>
      </c>
      <c r="L4720">
        <v>1.5286E-3</v>
      </c>
      <c r="M4720">
        <v>7.64E-5</v>
      </c>
      <c r="O4720" t="str">
        <f>Table_Index[[#This Row],[ID]]&amp;Table_Index[[#This Row],[year]]</f>
        <v>93532003</v>
      </c>
      <c r="R4720" t="str">
        <f t="shared" si="193"/>
        <v/>
      </c>
    </row>
    <row r="4721" spans="1:18" x14ac:dyDescent="0.3">
      <c r="A4721">
        <v>9353</v>
      </c>
      <c r="B4721">
        <v>2003</v>
      </c>
      <c r="C4721">
        <v>3</v>
      </c>
      <c r="D4721">
        <v>3.4055700000000001E-2</v>
      </c>
      <c r="E4721">
        <v>5.8823500000000001E-2</v>
      </c>
      <c r="F4721">
        <v>0.16253870000000001</v>
      </c>
      <c r="G4721">
        <v>0.1842105</v>
      </c>
      <c r="H4721">
        <v>0</v>
      </c>
      <c r="I4721">
        <v>0.1083591</v>
      </c>
      <c r="J4721">
        <v>0.20743030000000001</v>
      </c>
      <c r="K4721">
        <v>3.4055700000000001E-2</v>
      </c>
      <c r="L4721">
        <v>0.18575849999999999</v>
      </c>
      <c r="M4721">
        <v>2.47678E-2</v>
      </c>
      <c r="O4721" t="str">
        <f>Table_Index[[#This Row],[ID]]&amp;Table_Index[[#This Row],[year]]</f>
        <v>93532003</v>
      </c>
      <c r="R4721" t="str">
        <f t="shared" si="193"/>
        <v/>
      </c>
    </row>
    <row r="4722" spans="1:18" x14ac:dyDescent="0.3">
      <c r="A4722">
        <v>9353</v>
      </c>
      <c r="B4722">
        <v>2003</v>
      </c>
      <c r="C4722">
        <v>4</v>
      </c>
      <c r="D4722">
        <v>1.5298E-3</v>
      </c>
      <c r="E4722">
        <v>2.0397000000000002E-3</v>
      </c>
      <c r="F4722">
        <v>5.8278999999999996E-3</v>
      </c>
      <c r="G4722">
        <v>1.0692E-3</v>
      </c>
      <c r="H4722">
        <v>3.2782000000000002E-3</v>
      </c>
      <c r="I4722">
        <v>1.52981E-2</v>
      </c>
      <c r="J4722">
        <v>6.2649000000000003E-3</v>
      </c>
      <c r="K4722">
        <v>0.83046940000000002</v>
      </c>
      <c r="L4722">
        <v>2.9139000000000001E-3</v>
      </c>
      <c r="M4722">
        <v>0.13130890000000001</v>
      </c>
      <c r="O4722" t="str">
        <f>Table_Index[[#This Row],[ID]]&amp;Table_Index[[#This Row],[year]]</f>
        <v>93532003</v>
      </c>
      <c r="R4722" t="str">
        <f t="shared" si="193"/>
        <v/>
      </c>
    </row>
    <row r="4723" spans="1:18" x14ac:dyDescent="0.3">
      <c r="A4723">
        <v>9353</v>
      </c>
      <c r="B4723">
        <v>2004</v>
      </c>
      <c r="C4723">
        <v>1</v>
      </c>
      <c r="D4723">
        <v>1.9373600000000001E-2</v>
      </c>
      <c r="E4723">
        <v>1.6084999999999999E-3</v>
      </c>
      <c r="F4723">
        <v>5.6771E-3</v>
      </c>
      <c r="G4723">
        <v>4.7781999999999998E-3</v>
      </c>
      <c r="H4723">
        <v>0</v>
      </c>
      <c r="I4723">
        <v>3.0485999999999998E-3</v>
      </c>
      <c r="J4723">
        <v>1.47604E-2</v>
      </c>
      <c r="K4723">
        <v>0.94618020000000003</v>
      </c>
      <c r="L4723">
        <v>1.8924E-3</v>
      </c>
      <c r="M4723">
        <v>2.6808000000000001E-3</v>
      </c>
      <c r="O4723" t="str">
        <f>Table_Index[[#This Row],[ID]]&amp;Table_Index[[#This Row],[year]]</f>
        <v>93532004</v>
      </c>
      <c r="R4723" t="str">
        <f t="shared" si="193"/>
        <v/>
      </c>
    </row>
    <row r="4724" spans="1:18" x14ac:dyDescent="0.3">
      <c r="A4724">
        <v>9353</v>
      </c>
      <c r="B4724">
        <v>2004</v>
      </c>
      <c r="C4724">
        <v>2</v>
      </c>
      <c r="D4724">
        <v>0.18971060000000001</v>
      </c>
      <c r="E4724">
        <v>0.16077169999999999</v>
      </c>
      <c r="F4724">
        <v>0.2411575</v>
      </c>
      <c r="G4724">
        <v>0.1085209</v>
      </c>
      <c r="H4724">
        <v>5.0643100000000003E-2</v>
      </c>
      <c r="I4724">
        <v>0</v>
      </c>
      <c r="J4724">
        <v>7.2347300000000003E-2</v>
      </c>
      <c r="K4724">
        <v>8.0385799999999993E-2</v>
      </c>
      <c r="L4724">
        <v>8.0385799999999993E-2</v>
      </c>
      <c r="M4724">
        <v>1.60772E-2</v>
      </c>
      <c r="O4724" t="str">
        <f>Table_Index[[#This Row],[ID]]&amp;Table_Index[[#This Row],[year]]</f>
        <v>93532004</v>
      </c>
      <c r="R4724" t="str">
        <f t="shared" si="193"/>
        <v/>
      </c>
    </row>
    <row r="4725" spans="1:18" x14ac:dyDescent="0.3">
      <c r="A4725">
        <v>9353</v>
      </c>
      <c r="B4725">
        <v>2004</v>
      </c>
      <c r="C4725">
        <v>3</v>
      </c>
      <c r="D4725">
        <v>0</v>
      </c>
      <c r="E4725">
        <v>6.47948E-2</v>
      </c>
      <c r="F4725">
        <v>8.63931E-2</v>
      </c>
      <c r="G4725">
        <v>8.63931E-2</v>
      </c>
      <c r="H4725">
        <v>4.3196499999999999E-2</v>
      </c>
      <c r="I4725">
        <v>6.47948E-2</v>
      </c>
      <c r="J4725">
        <v>0.4319654</v>
      </c>
      <c r="K4725">
        <v>0.1425486</v>
      </c>
      <c r="L4725">
        <v>7.4513999999999997E-2</v>
      </c>
      <c r="M4725">
        <v>5.3996000000000001E-3</v>
      </c>
      <c r="O4725" t="str">
        <f>Table_Index[[#This Row],[ID]]&amp;Table_Index[[#This Row],[year]]</f>
        <v>93532004</v>
      </c>
      <c r="R4725" t="str">
        <f t="shared" si="193"/>
        <v/>
      </c>
    </row>
    <row r="4726" spans="1:18" x14ac:dyDescent="0.3">
      <c r="A4726">
        <v>9353</v>
      </c>
      <c r="B4726">
        <v>2004</v>
      </c>
      <c r="C4726">
        <v>4</v>
      </c>
      <c r="D4726">
        <v>6.9592999999999999E-3</v>
      </c>
      <c r="E4726">
        <v>1.4651E-3</v>
      </c>
      <c r="F4726">
        <v>3.9069999999999999E-3</v>
      </c>
      <c r="G4726">
        <v>2.9742000000000002E-3</v>
      </c>
      <c r="H4726">
        <v>1.7581000000000001E-3</v>
      </c>
      <c r="I4726">
        <v>3.7247000000000001E-3</v>
      </c>
      <c r="J4726">
        <v>1.1720999999999999E-3</v>
      </c>
      <c r="K4726">
        <v>0.97674539999999999</v>
      </c>
      <c r="L4726">
        <v>1.1233E-3</v>
      </c>
      <c r="M4726">
        <v>1.7090000000000001E-4</v>
      </c>
      <c r="O4726" t="str">
        <f>Table_Index[[#This Row],[ID]]&amp;Table_Index[[#This Row],[year]]</f>
        <v>93532004</v>
      </c>
      <c r="R4726" t="str">
        <f t="shared" si="193"/>
        <v/>
      </c>
    </row>
    <row r="4727" spans="1:18" x14ac:dyDescent="0.3">
      <c r="A4727">
        <v>9353</v>
      </c>
      <c r="B4727">
        <v>2005</v>
      </c>
      <c r="C4727">
        <v>1</v>
      </c>
      <c r="D4727">
        <v>0</v>
      </c>
      <c r="E4727">
        <v>4.31922E-2</v>
      </c>
      <c r="F4727">
        <v>8.9983800000000003E-2</v>
      </c>
      <c r="G4727">
        <v>3.37439E-2</v>
      </c>
      <c r="H4727">
        <v>1.23153E-2</v>
      </c>
      <c r="I4727">
        <v>0.67487850000000005</v>
      </c>
      <c r="J4727">
        <v>5.3990299999999998E-2</v>
      </c>
      <c r="K4727">
        <v>3.5993499999999998E-2</v>
      </c>
      <c r="L4727">
        <v>4.9491100000000003E-2</v>
      </c>
      <c r="M4727">
        <v>6.4113E-3</v>
      </c>
      <c r="O4727" t="str">
        <f>Table_Index[[#This Row],[ID]]&amp;Table_Index[[#This Row],[year]]</f>
        <v>93532005</v>
      </c>
      <c r="R4727" t="str">
        <f t="shared" si="193"/>
        <v/>
      </c>
    </row>
    <row r="4728" spans="1:18" x14ac:dyDescent="0.3">
      <c r="A4728">
        <v>9353</v>
      </c>
      <c r="B4728">
        <v>2005</v>
      </c>
      <c r="C4728">
        <v>2</v>
      </c>
      <c r="D4728">
        <v>6.7937600000000001E-2</v>
      </c>
      <c r="E4728">
        <v>2.7024200000000002E-2</v>
      </c>
      <c r="F4728">
        <v>0.1131245</v>
      </c>
      <c r="G4728">
        <v>6.0333100000000001E-2</v>
      </c>
      <c r="H4728">
        <v>1.6591600000000001E-2</v>
      </c>
      <c r="I4728">
        <v>0.28054889999999999</v>
      </c>
      <c r="J4728">
        <v>0.2554729</v>
      </c>
      <c r="K4728">
        <v>3.0166499999999999E-2</v>
      </c>
      <c r="L4728">
        <v>0.13616839999999999</v>
      </c>
      <c r="M4728">
        <v>1.26322E-2</v>
      </c>
      <c r="O4728" t="str">
        <f>Table_Index[[#This Row],[ID]]&amp;Table_Index[[#This Row],[year]]</f>
        <v>93532005</v>
      </c>
      <c r="R4728" t="str">
        <f t="shared" si="193"/>
        <v/>
      </c>
    </row>
    <row r="4729" spans="1:18" x14ac:dyDescent="0.3">
      <c r="A4729">
        <v>9353</v>
      </c>
      <c r="B4729">
        <v>2005</v>
      </c>
      <c r="C4729">
        <v>3</v>
      </c>
      <c r="D4729">
        <v>6.2156700000000002E-2</v>
      </c>
      <c r="E4729">
        <v>1.7265699999999998E-2</v>
      </c>
      <c r="F4729">
        <v>0.1534732</v>
      </c>
      <c r="G4729">
        <v>5.0576400000000001E-2</v>
      </c>
      <c r="H4729">
        <v>2.49394E-2</v>
      </c>
      <c r="I4729">
        <v>0.26378210000000002</v>
      </c>
      <c r="J4729">
        <v>0.23980190000000001</v>
      </c>
      <c r="K4729">
        <v>4.79604E-2</v>
      </c>
      <c r="L4729">
        <v>0.12589600000000001</v>
      </c>
      <c r="M4729">
        <v>1.4148300000000001E-2</v>
      </c>
      <c r="O4729" t="str">
        <f>Table_Index[[#This Row],[ID]]&amp;Table_Index[[#This Row],[year]]</f>
        <v>93532005</v>
      </c>
      <c r="R4729" t="str">
        <f t="shared" si="193"/>
        <v/>
      </c>
    </row>
    <row r="4730" spans="1:18" x14ac:dyDescent="0.3">
      <c r="A4730">
        <v>9353</v>
      </c>
      <c r="B4730">
        <v>2005</v>
      </c>
      <c r="C4730">
        <v>4</v>
      </c>
      <c r="D4730">
        <v>1.19433E-2</v>
      </c>
      <c r="E4730">
        <v>9.9527199999999996E-2</v>
      </c>
      <c r="F4730">
        <v>7.2654899999999994E-2</v>
      </c>
      <c r="G4730">
        <v>6.3697400000000001E-2</v>
      </c>
      <c r="H4730">
        <v>2.9360500000000001E-2</v>
      </c>
      <c r="I4730">
        <v>0.38815620000000001</v>
      </c>
      <c r="J4730">
        <v>0.25877080000000002</v>
      </c>
      <c r="K4730">
        <v>5.97163E-2</v>
      </c>
      <c r="L4730">
        <v>0</v>
      </c>
      <c r="M4730">
        <v>1.6173199999999999E-2</v>
      </c>
      <c r="O4730" t="str">
        <f>Table_Index[[#This Row],[ID]]&amp;Table_Index[[#This Row],[year]]</f>
        <v>93532005</v>
      </c>
      <c r="R4730" t="str">
        <f t="shared" si="193"/>
        <v/>
      </c>
    </row>
    <row r="4731" spans="1:18" x14ac:dyDescent="0.3">
      <c r="A4731">
        <v>9353</v>
      </c>
      <c r="B4731">
        <v>2006</v>
      </c>
      <c r="C4731">
        <v>1</v>
      </c>
      <c r="D4731">
        <v>2.5227800000000002E-2</v>
      </c>
      <c r="E4731">
        <v>4.2046199999999999E-2</v>
      </c>
      <c r="F4731">
        <v>0.28731610000000002</v>
      </c>
      <c r="G4731">
        <v>0.14856340000000001</v>
      </c>
      <c r="H4731">
        <v>7.5683299999999995E-2</v>
      </c>
      <c r="I4731">
        <v>0</v>
      </c>
      <c r="J4731">
        <v>0.1962158</v>
      </c>
      <c r="K4731">
        <v>3.3637E-2</v>
      </c>
      <c r="L4731">
        <v>0.18500349999999999</v>
      </c>
      <c r="M4731">
        <v>6.3068999999999998E-3</v>
      </c>
      <c r="O4731" t="str">
        <f>Table_Index[[#This Row],[ID]]&amp;Table_Index[[#This Row],[year]]</f>
        <v>93532006</v>
      </c>
      <c r="R4731" t="str">
        <f t="shared" si="193"/>
        <v/>
      </c>
    </row>
    <row r="4732" spans="1:18" x14ac:dyDescent="0.3">
      <c r="A4732">
        <v>9353</v>
      </c>
      <c r="B4732">
        <v>2006</v>
      </c>
      <c r="C4732">
        <v>2</v>
      </c>
      <c r="D4732">
        <v>5.3853699999999997E-2</v>
      </c>
      <c r="E4732">
        <v>0.1034146</v>
      </c>
      <c r="F4732">
        <v>0.13268289999999999</v>
      </c>
      <c r="G4732">
        <v>0.115122</v>
      </c>
      <c r="H4732">
        <v>8.7804900000000005E-2</v>
      </c>
      <c r="I4732">
        <v>0.1170732</v>
      </c>
      <c r="J4732">
        <v>0.21658540000000001</v>
      </c>
      <c r="K4732">
        <v>3.9024400000000001E-2</v>
      </c>
      <c r="L4732">
        <v>0.12878049999999999</v>
      </c>
      <c r="M4732">
        <v>5.6585000000000003E-3</v>
      </c>
      <c r="O4732" t="str">
        <f>Table_Index[[#This Row],[ID]]&amp;Table_Index[[#This Row],[year]]</f>
        <v>93532006</v>
      </c>
      <c r="R4732" t="str">
        <f t="shared" si="193"/>
        <v/>
      </c>
    </row>
    <row r="4733" spans="1:18" x14ac:dyDescent="0.3">
      <c r="A4733">
        <v>9353</v>
      </c>
      <c r="B4733">
        <v>2006</v>
      </c>
      <c r="C4733">
        <v>3</v>
      </c>
      <c r="D4733">
        <v>6.0294300000000002E-2</v>
      </c>
      <c r="E4733">
        <v>6.4601000000000006E-2</v>
      </c>
      <c r="F4733">
        <v>0.1076684</v>
      </c>
      <c r="G4733">
        <v>0.1670056</v>
      </c>
      <c r="H4733">
        <v>5.02453E-2</v>
      </c>
      <c r="I4733">
        <v>0.38760620000000001</v>
      </c>
      <c r="J4733">
        <v>0.11305179999999999</v>
      </c>
      <c r="K4733">
        <v>1.07668E-2</v>
      </c>
      <c r="L4733">
        <v>3.4453900000000003E-2</v>
      </c>
      <c r="M4733">
        <v>4.3067000000000001E-3</v>
      </c>
      <c r="O4733" t="str">
        <f>Table_Index[[#This Row],[ID]]&amp;Table_Index[[#This Row],[year]]</f>
        <v>93532006</v>
      </c>
      <c r="R4733" t="str">
        <f t="shared" si="193"/>
        <v/>
      </c>
    </row>
    <row r="4734" spans="1:18" x14ac:dyDescent="0.3">
      <c r="A4734">
        <v>9353</v>
      </c>
      <c r="B4734">
        <v>2006</v>
      </c>
      <c r="C4734">
        <v>4</v>
      </c>
      <c r="D4734">
        <v>4.6739000000000003E-2</v>
      </c>
      <c r="E4734">
        <v>8.5847099999999996E-2</v>
      </c>
      <c r="F4734">
        <v>0.1073089</v>
      </c>
      <c r="G4734">
        <v>5.9616099999999998E-2</v>
      </c>
      <c r="H4734">
        <v>2.5634899999999999E-2</v>
      </c>
      <c r="I4734">
        <v>0.35769640000000003</v>
      </c>
      <c r="J4734">
        <v>5.9616099999999998E-2</v>
      </c>
      <c r="K4734">
        <v>2.38464E-2</v>
      </c>
      <c r="L4734">
        <v>0.23250270000000001</v>
      </c>
      <c r="M4734">
        <v>1.1923000000000001E-3</v>
      </c>
      <c r="O4734" t="str">
        <f>Table_Index[[#This Row],[ID]]&amp;Table_Index[[#This Row],[year]]</f>
        <v>93532006</v>
      </c>
      <c r="R4734" t="str">
        <f t="shared" si="193"/>
        <v/>
      </c>
    </row>
    <row r="4735" spans="1:18" x14ac:dyDescent="0.3">
      <c r="A4735">
        <v>9353</v>
      </c>
      <c r="B4735">
        <v>2007</v>
      </c>
      <c r="C4735">
        <v>1</v>
      </c>
      <c r="D4735">
        <v>3.1026999999999999E-2</v>
      </c>
      <c r="E4735">
        <v>1.36519E-2</v>
      </c>
      <c r="F4735">
        <v>6.2053999999999998E-2</v>
      </c>
      <c r="G4735">
        <v>8.4393399999999993E-2</v>
      </c>
      <c r="H4735">
        <v>2.5442099999999999E-2</v>
      </c>
      <c r="I4735">
        <v>0.6267452</v>
      </c>
      <c r="J4735">
        <v>9.3080999999999997E-2</v>
      </c>
      <c r="K4735">
        <v>2.73038E-2</v>
      </c>
      <c r="L4735">
        <v>3.4750200000000002E-2</v>
      </c>
      <c r="M4735">
        <v>1.5513E-3</v>
      </c>
      <c r="O4735" t="str">
        <f>Table_Index[[#This Row],[ID]]&amp;Table_Index[[#This Row],[year]]</f>
        <v>93532007</v>
      </c>
      <c r="R4735" t="str">
        <f t="shared" si="193"/>
        <v/>
      </c>
    </row>
    <row r="4736" spans="1:18" x14ac:dyDescent="0.3">
      <c r="A4736">
        <v>9353</v>
      </c>
      <c r="B4736">
        <v>2007</v>
      </c>
      <c r="C4736">
        <v>2</v>
      </c>
      <c r="D4736">
        <v>4.5517799999999997E-2</v>
      </c>
      <c r="E4736">
        <v>6.9793900000000006E-2</v>
      </c>
      <c r="F4736">
        <v>0.14450089999999999</v>
      </c>
      <c r="G4736">
        <v>0.20011519999999999</v>
      </c>
      <c r="H4736">
        <v>3.90152E-2</v>
      </c>
      <c r="I4736">
        <v>0.13005079999999999</v>
      </c>
      <c r="J4736">
        <v>0.2456516</v>
      </c>
      <c r="K4736">
        <v>4.5517799999999997E-2</v>
      </c>
      <c r="L4736">
        <v>7.8030500000000003E-2</v>
      </c>
      <c r="M4736">
        <v>1.8063E-3</v>
      </c>
      <c r="O4736" t="str">
        <f>Table_Index[[#This Row],[ID]]&amp;Table_Index[[#This Row],[year]]</f>
        <v>93532007</v>
      </c>
      <c r="R4736" t="str">
        <f t="shared" si="193"/>
        <v/>
      </c>
    </row>
    <row r="4737" spans="1:18" x14ac:dyDescent="0.3">
      <c r="A4737">
        <v>9353</v>
      </c>
      <c r="B4737">
        <v>2007</v>
      </c>
      <c r="C4737">
        <v>3</v>
      </c>
      <c r="D4737">
        <v>7.0726899999999995E-2</v>
      </c>
      <c r="E4737">
        <v>0.37790360000000001</v>
      </c>
      <c r="F4737">
        <v>0.1456143</v>
      </c>
      <c r="G4737">
        <v>4.6226700000000003E-2</v>
      </c>
      <c r="H4737">
        <v>1.74506E-2</v>
      </c>
      <c r="I4737">
        <v>0.11267770000000001</v>
      </c>
      <c r="J4737">
        <v>0.19646369999999999</v>
      </c>
      <c r="K4737">
        <v>2.8891699999999999E-2</v>
      </c>
      <c r="L4737">
        <v>0</v>
      </c>
      <c r="M4737">
        <v>4.0448000000000003E-3</v>
      </c>
      <c r="O4737" t="str">
        <f>Table_Index[[#This Row],[ID]]&amp;Table_Index[[#This Row],[year]]</f>
        <v>93532007</v>
      </c>
      <c r="R4737" t="str">
        <f t="shared" si="193"/>
        <v/>
      </c>
    </row>
    <row r="4738" spans="1:18" x14ac:dyDescent="0.3">
      <c r="A4738">
        <v>9353</v>
      </c>
      <c r="B4738">
        <v>2007</v>
      </c>
      <c r="C4738">
        <v>4</v>
      </c>
      <c r="D4738">
        <v>5.2984299999999998E-2</v>
      </c>
      <c r="E4738">
        <v>1.7580100000000001E-2</v>
      </c>
      <c r="F4738">
        <v>4.6147599999999997E-2</v>
      </c>
      <c r="G4738">
        <v>5.7867700000000001E-2</v>
      </c>
      <c r="H4738">
        <v>2.12059E-2</v>
      </c>
      <c r="I4738">
        <v>0.73250230000000005</v>
      </c>
      <c r="J4738">
        <v>2.7468800000000002E-2</v>
      </c>
      <c r="K4738">
        <v>1.93381E-2</v>
      </c>
      <c r="L4738">
        <v>2.1975100000000001E-2</v>
      </c>
      <c r="M4738">
        <v>2.9299999999999999E-3</v>
      </c>
      <c r="O4738" t="str">
        <f>Table_Index[[#This Row],[ID]]&amp;Table_Index[[#This Row],[year]]</f>
        <v>93532007</v>
      </c>
      <c r="R4738" t="str">
        <f t="shared" si="193"/>
        <v/>
      </c>
    </row>
    <row r="4739" spans="1:18" x14ac:dyDescent="0.3">
      <c r="A4739">
        <v>9354</v>
      </c>
      <c r="B4739">
        <v>2003</v>
      </c>
      <c r="C4739">
        <v>1</v>
      </c>
      <c r="D4739">
        <v>0.24705669999999999</v>
      </c>
      <c r="E4739">
        <v>0</v>
      </c>
      <c r="F4739">
        <v>0.197467</v>
      </c>
      <c r="G4739">
        <v>0.19265070000000001</v>
      </c>
      <c r="H4739">
        <v>0</v>
      </c>
      <c r="I4739">
        <v>0</v>
      </c>
      <c r="J4739">
        <v>0.1011416</v>
      </c>
      <c r="K4739">
        <v>0.1605423</v>
      </c>
      <c r="L4739">
        <v>0.1011416</v>
      </c>
      <c r="M4739">
        <v>0</v>
      </c>
      <c r="O4739" t="str">
        <f>Table_Index[[#This Row],[ID]]&amp;Table_Index[[#This Row],[year]]</f>
        <v>93542003</v>
      </c>
      <c r="R4739" t="str">
        <f t="shared" si="193"/>
        <v/>
      </c>
    </row>
    <row r="4740" spans="1:18" x14ac:dyDescent="0.3">
      <c r="A4740">
        <v>9354</v>
      </c>
      <c r="B4740">
        <v>2003</v>
      </c>
      <c r="C4740">
        <v>2</v>
      </c>
      <c r="D4740">
        <v>0.13467460000000001</v>
      </c>
      <c r="E4740">
        <v>3.9417000000000001E-2</v>
      </c>
      <c r="F4740">
        <v>4.9271200000000001E-2</v>
      </c>
      <c r="G4740">
        <v>0.14042289999999999</v>
      </c>
      <c r="H4740">
        <v>0</v>
      </c>
      <c r="I4740">
        <v>0.29562719999999998</v>
      </c>
      <c r="J4740">
        <v>6.6516099999999995E-2</v>
      </c>
      <c r="K4740">
        <v>9.2383499999999993E-2</v>
      </c>
      <c r="L4740">
        <v>0.1724492</v>
      </c>
      <c r="M4740">
        <v>9.2382999999999996E-3</v>
      </c>
      <c r="O4740" t="str">
        <f>Table_Index[[#This Row],[ID]]&amp;Table_Index[[#This Row],[year]]</f>
        <v>93542003</v>
      </c>
      <c r="R4740" t="str">
        <f t="shared" si="193"/>
        <v/>
      </c>
    </row>
    <row r="4741" spans="1:18" x14ac:dyDescent="0.3">
      <c r="A4741">
        <v>9354</v>
      </c>
      <c r="B4741">
        <v>2003</v>
      </c>
      <c r="C4741">
        <v>3</v>
      </c>
      <c r="D4741">
        <v>1.1634E-3</v>
      </c>
      <c r="E4741">
        <v>3.611E-4</v>
      </c>
      <c r="F4741">
        <v>9.4780000000000005E-4</v>
      </c>
      <c r="G4741">
        <v>7.071E-4</v>
      </c>
      <c r="H4741">
        <v>0</v>
      </c>
      <c r="I4741">
        <v>2.8584000000000001E-3</v>
      </c>
      <c r="J4741">
        <v>0</v>
      </c>
      <c r="K4741">
        <v>0.99290929999999999</v>
      </c>
      <c r="L4741">
        <v>6.0179999999999999E-4</v>
      </c>
      <c r="M4741">
        <v>4.5130000000000002E-4</v>
      </c>
      <c r="O4741" t="str">
        <f>Table_Index[[#This Row],[ID]]&amp;Table_Index[[#This Row],[year]]</f>
        <v>93542003</v>
      </c>
      <c r="R4741" t="str">
        <f t="shared" si="193"/>
        <v/>
      </c>
    </row>
    <row r="4742" spans="1:18" x14ac:dyDescent="0.3">
      <c r="A4742">
        <v>9354</v>
      </c>
      <c r="B4742">
        <v>2003</v>
      </c>
      <c r="C4742">
        <v>4</v>
      </c>
      <c r="D4742">
        <v>0.16081870000000001</v>
      </c>
      <c r="E4742">
        <v>0</v>
      </c>
      <c r="F4742">
        <v>8.77193E-2</v>
      </c>
      <c r="G4742">
        <v>1.6812899999999999E-2</v>
      </c>
      <c r="H4742">
        <v>0</v>
      </c>
      <c r="I4742">
        <v>0.4166667</v>
      </c>
      <c r="J4742">
        <v>0.2083333</v>
      </c>
      <c r="K4742">
        <v>9.86842E-2</v>
      </c>
      <c r="L4742">
        <v>0</v>
      </c>
      <c r="M4742">
        <v>1.09649E-2</v>
      </c>
      <c r="O4742" t="str">
        <f>Table_Index[[#This Row],[ID]]&amp;Table_Index[[#This Row],[year]]</f>
        <v>93542003</v>
      </c>
      <c r="R4742" t="str">
        <f t="shared" si="193"/>
        <v/>
      </c>
    </row>
    <row r="4743" spans="1:18" x14ac:dyDescent="0.3">
      <c r="A4743">
        <v>9355</v>
      </c>
      <c r="B4743">
        <v>2003</v>
      </c>
      <c r="C4743">
        <v>1</v>
      </c>
      <c r="D4743">
        <v>0.14492749999999999</v>
      </c>
      <c r="E4743">
        <v>0.31416549999999999</v>
      </c>
      <c r="F4743">
        <v>0.112202</v>
      </c>
      <c r="G4743">
        <v>0</v>
      </c>
      <c r="H4743">
        <v>0</v>
      </c>
      <c r="I4743">
        <v>0.2618046</v>
      </c>
      <c r="J4743">
        <v>0</v>
      </c>
      <c r="K4743">
        <v>6.1711099999999998E-2</v>
      </c>
      <c r="L4743">
        <v>9.8176700000000006E-2</v>
      </c>
      <c r="M4743">
        <v>7.0125999999999999E-3</v>
      </c>
      <c r="O4743" t="str">
        <f>Table_Index[[#This Row],[ID]]&amp;Table_Index[[#This Row],[year]]</f>
        <v>93552003</v>
      </c>
      <c r="R4743" t="str">
        <f t="shared" si="193"/>
        <v/>
      </c>
    </row>
    <row r="4744" spans="1:18" x14ac:dyDescent="0.3">
      <c r="A4744">
        <v>9355</v>
      </c>
      <c r="B4744">
        <v>2003</v>
      </c>
      <c r="C4744">
        <v>2</v>
      </c>
      <c r="D4744">
        <v>6.6312999999999997E-3</v>
      </c>
      <c r="E4744">
        <v>6.6639000000000004E-3</v>
      </c>
      <c r="F4744">
        <v>1.6765E-3</v>
      </c>
      <c r="G4744">
        <v>0</v>
      </c>
      <c r="H4744">
        <v>0</v>
      </c>
      <c r="I4744">
        <v>1.32021E-2</v>
      </c>
      <c r="J4744">
        <v>4.2596999999999999E-3</v>
      </c>
      <c r="K4744">
        <v>0.96396210000000004</v>
      </c>
      <c r="L4744">
        <v>2.5146999999999999E-3</v>
      </c>
      <c r="M4744">
        <v>1.0897000000000001E-3</v>
      </c>
      <c r="O4744" t="str">
        <f>Table_Index[[#This Row],[ID]]&amp;Table_Index[[#This Row],[year]]</f>
        <v>93552003</v>
      </c>
      <c r="R4744" t="str">
        <f t="shared" si="193"/>
        <v/>
      </c>
    </row>
    <row r="4745" spans="1:18" x14ac:dyDescent="0.3">
      <c r="A4745">
        <v>9355</v>
      </c>
      <c r="B4745">
        <v>2003</v>
      </c>
      <c r="C4745">
        <v>3</v>
      </c>
      <c r="D4745">
        <v>7.463E-3</v>
      </c>
      <c r="E4745">
        <v>6.8139999999999997E-4</v>
      </c>
      <c r="F4745">
        <v>3.9911E-3</v>
      </c>
      <c r="G4745">
        <v>9.7340000000000002E-4</v>
      </c>
      <c r="H4745">
        <v>0</v>
      </c>
      <c r="I4745">
        <v>7.5440999999999998E-3</v>
      </c>
      <c r="J4745">
        <v>3.4069999999999999E-3</v>
      </c>
      <c r="K4745">
        <v>0.9734334</v>
      </c>
      <c r="L4745">
        <v>9.2480000000000004E-4</v>
      </c>
      <c r="M4745">
        <v>1.5818E-3</v>
      </c>
      <c r="O4745" t="str">
        <f>Table_Index[[#This Row],[ID]]&amp;Table_Index[[#This Row],[year]]</f>
        <v>93552003</v>
      </c>
      <c r="R4745" t="str">
        <f t="shared" si="193"/>
        <v/>
      </c>
    </row>
    <row r="4746" spans="1:18" x14ac:dyDescent="0.3">
      <c r="A4746">
        <v>9355</v>
      </c>
      <c r="B4746">
        <v>2003</v>
      </c>
      <c r="C4746">
        <v>4</v>
      </c>
      <c r="D4746">
        <v>1.2201699999999999E-2</v>
      </c>
      <c r="E4746">
        <v>7.3209999999999996E-4</v>
      </c>
      <c r="F4746">
        <v>0</v>
      </c>
      <c r="G4746">
        <v>0</v>
      </c>
      <c r="H4746">
        <v>0</v>
      </c>
      <c r="I4746">
        <v>7.3210000000000003E-3</v>
      </c>
      <c r="J4746">
        <v>3.2456E-3</v>
      </c>
      <c r="K4746">
        <v>0.97613360000000005</v>
      </c>
      <c r="L4746">
        <v>0</v>
      </c>
      <c r="M4746">
        <v>3.6610000000000001E-4</v>
      </c>
      <c r="O4746" t="str">
        <f>Table_Index[[#This Row],[ID]]&amp;Table_Index[[#This Row],[year]]</f>
        <v>93552003</v>
      </c>
      <c r="R4746" t="str">
        <f t="shared" si="193"/>
        <v/>
      </c>
    </row>
    <row r="4747" spans="1:18" x14ac:dyDescent="0.3">
      <c r="A4747">
        <v>9355</v>
      </c>
      <c r="B4747">
        <v>2004</v>
      </c>
      <c r="C4747">
        <v>1</v>
      </c>
      <c r="D4747">
        <v>9.2646000000000006E-2</v>
      </c>
      <c r="E4747">
        <v>7.5378000000000001E-2</v>
      </c>
      <c r="F4747">
        <v>9.1478199999999996E-2</v>
      </c>
      <c r="G4747">
        <v>0.18057799999999999</v>
      </c>
      <c r="H4747">
        <v>0</v>
      </c>
      <c r="I4747">
        <v>0.40396769999999999</v>
      </c>
      <c r="J4747">
        <v>0.14826790000000001</v>
      </c>
      <c r="K4747">
        <v>0</v>
      </c>
      <c r="L4747">
        <v>0</v>
      </c>
      <c r="M4747">
        <v>7.6842000000000004E-3</v>
      </c>
      <c r="O4747" t="str">
        <f>Table_Index[[#This Row],[ID]]&amp;Table_Index[[#This Row],[year]]</f>
        <v>93552004</v>
      </c>
      <c r="R4747" t="str">
        <f t="shared" si="193"/>
        <v/>
      </c>
    </row>
    <row r="4748" spans="1:18" x14ac:dyDescent="0.3">
      <c r="A4748">
        <v>9355</v>
      </c>
      <c r="B4748">
        <v>2004</v>
      </c>
      <c r="C4748">
        <v>2</v>
      </c>
      <c r="D4748">
        <v>1.00713E-2</v>
      </c>
      <c r="E4748">
        <v>3.1064E-3</v>
      </c>
      <c r="F4748">
        <v>8.2836000000000003E-3</v>
      </c>
      <c r="G4748">
        <v>1.6774399999999998E-2</v>
      </c>
      <c r="H4748">
        <v>0</v>
      </c>
      <c r="I4748">
        <v>1.7750700000000001E-2</v>
      </c>
      <c r="J4748">
        <v>1.8638000000000001E-3</v>
      </c>
      <c r="K4748">
        <v>0.93684080000000003</v>
      </c>
      <c r="L4748">
        <v>3.2542999999999999E-3</v>
      </c>
      <c r="M4748">
        <v>2.0546000000000002E-3</v>
      </c>
      <c r="O4748" t="str">
        <f>Table_Index[[#This Row],[ID]]&amp;Table_Index[[#This Row],[year]]</f>
        <v>93552004</v>
      </c>
      <c r="R4748" t="str">
        <f t="shared" si="193"/>
        <v/>
      </c>
    </row>
    <row r="4749" spans="1:18" x14ac:dyDescent="0.3">
      <c r="A4749">
        <v>9355</v>
      </c>
      <c r="B4749">
        <v>2004</v>
      </c>
      <c r="C4749">
        <v>3</v>
      </c>
      <c r="D4749">
        <v>5.1320000000000001E-4</v>
      </c>
      <c r="E4749">
        <v>1.0041E-3</v>
      </c>
      <c r="F4749">
        <v>2.8113999999999999E-3</v>
      </c>
      <c r="G4749">
        <v>3.9938999999999999E-3</v>
      </c>
      <c r="H4749">
        <v>1.5619E-3</v>
      </c>
      <c r="I4749">
        <v>6.0244000000000001E-3</v>
      </c>
      <c r="J4749">
        <v>1.1156E-3</v>
      </c>
      <c r="K4749">
        <v>0.98231020000000002</v>
      </c>
      <c r="L4749">
        <v>0</v>
      </c>
      <c r="M4749">
        <v>6.6540000000000002E-4</v>
      </c>
      <c r="O4749" t="str">
        <f>Table_Index[[#This Row],[ID]]&amp;Table_Index[[#This Row],[year]]</f>
        <v>93552004</v>
      </c>
      <c r="R4749" t="str">
        <f t="shared" si="193"/>
        <v/>
      </c>
    </row>
    <row r="4750" spans="1:18" x14ac:dyDescent="0.3">
      <c r="A4750">
        <v>9355</v>
      </c>
      <c r="B4750">
        <v>2004</v>
      </c>
      <c r="C4750">
        <v>4</v>
      </c>
      <c r="D4750">
        <v>8.4468699999999994E-2</v>
      </c>
      <c r="E4750">
        <v>0.1091772</v>
      </c>
      <c r="F4750">
        <v>0.1608927</v>
      </c>
      <c r="G4750">
        <v>0.19106010000000001</v>
      </c>
      <c r="H4750">
        <v>8.93848E-2</v>
      </c>
      <c r="I4750">
        <v>0.2711942</v>
      </c>
      <c r="J4750">
        <v>1.5323099999999999E-2</v>
      </c>
      <c r="K4750">
        <v>7.2465600000000005E-2</v>
      </c>
      <c r="L4750">
        <v>0</v>
      </c>
      <c r="M4750">
        <v>6.0334999999999998E-3</v>
      </c>
      <c r="O4750" t="str">
        <f>Table_Index[[#This Row],[ID]]&amp;Table_Index[[#This Row],[year]]</f>
        <v>93552004</v>
      </c>
      <c r="R4750" t="str">
        <f t="shared" ref="R4750:R4813" si="194">RIGHT(P4750,4)</f>
        <v/>
      </c>
    </row>
    <row r="4751" spans="1:18" x14ac:dyDescent="0.3">
      <c r="A4751">
        <v>9355</v>
      </c>
      <c r="B4751">
        <v>2005</v>
      </c>
      <c r="C4751">
        <v>1</v>
      </c>
      <c r="D4751">
        <v>4.7654000000000002E-2</v>
      </c>
      <c r="E4751">
        <v>8.3088899999999993E-2</v>
      </c>
      <c r="F4751">
        <v>9.7751699999999997E-2</v>
      </c>
      <c r="G4751">
        <v>5.2541499999999998E-2</v>
      </c>
      <c r="H4751">
        <v>0</v>
      </c>
      <c r="I4751">
        <v>0.45210159999999999</v>
      </c>
      <c r="J4751">
        <v>6.8426200000000006E-2</v>
      </c>
      <c r="K4751">
        <v>7.3313799999999998E-2</v>
      </c>
      <c r="L4751">
        <v>0.10752689999999999</v>
      </c>
      <c r="M4751">
        <v>1.7595300000000001E-2</v>
      </c>
      <c r="O4751" t="str">
        <f>Table_Index[[#This Row],[ID]]&amp;Table_Index[[#This Row],[year]]</f>
        <v>93552005</v>
      </c>
      <c r="R4751" t="str">
        <f t="shared" si="194"/>
        <v/>
      </c>
    </row>
    <row r="4752" spans="1:18" x14ac:dyDescent="0.3">
      <c r="A4752">
        <v>9355</v>
      </c>
      <c r="B4752">
        <v>2005</v>
      </c>
      <c r="C4752">
        <v>2</v>
      </c>
      <c r="D4752">
        <v>8.8743600000000006E-2</v>
      </c>
      <c r="E4752">
        <v>9.3414300000000006E-2</v>
      </c>
      <c r="F4752">
        <v>0.12455239999999999</v>
      </c>
      <c r="G4752">
        <v>3.1916600000000003E-2</v>
      </c>
      <c r="H4752">
        <v>0</v>
      </c>
      <c r="I4752">
        <v>0.46707149999999997</v>
      </c>
      <c r="J4752">
        <v>3.5808800000000002E-2</v>
      </c>
      <c r="K4752">
        <v>6.2276199999999997E-2</v>
      </c>
      <c r="L4752">
        <v>7.7845200000000003E-2</v>
      </c>
      <c r="M4752">
        <v>1.8371499999999999E-2</v>
      </c>
      <c r="O4752" t="str">
        <f>Table_Index[[#This Row],[ID]]&amp;Table_Index[[#This Row],[year]]</f>
        <v>93552005</v>
      </c>
      <c r="R4752" t="str">
        <f t="shared" si="194"/>
        <v/>
      </c>
    </row>
    <row r="4753" spans="1:18" x14ac:dyDescent="0.3">
      <c r="A4753">
        <v>9355</v>
      </c>
      <c r="B4753">
        <v>2005</v>
      </c>
      <c r="C4753">
        <v>3</v>
      </c>
      <c r="D4753">
        <v>0.12662519999999999</v>
      </c>
      <c r="E4753">
        <v>0.16732620000000001</v>
      </c>
      <c r="F4753">
        <v>0.15828149999999999</v>
      </c>
      <c r="G4753">
        <v>0</v>
      </c>
      <c r="H4753">
        <v>0</v>
      </c>
      <c r="I4753">
        <v>0.2261164</v>
      </c>
      <c r="J4753">
        <v>3.6178599999999998E-2</v>
      </c>
      <c r="K4753">
        <v>6.7834900000000004E-2</v>
      </c>
      <c r="L4753">
        <v>0.19219900000000001</v>
      </c>
      <c r="M4753">
        <v>2.5438100000000002E-2</v>
      </c>
      <c r="O4753" t="str">
        <f>Table_Index[[#This Row],[ID]]&amp;Table_Index[[#This Row],[year]]</f>
        <v>93552005</v>
      </c>
      <c r="R4753" t="str">
        <f t="shared" si="194"/>
        <v/>
      </c>
    </row>
    <row r="4754" spans="1:18" x14ac:dyDescent="0.3">
      <c r="A4754">
        <v>9355</v>
      </c>
      <c r="B4754">
        <v>2005</v>
      </c>
      <c r="C4754">
        <v>4</v>
      </c>
      <c r="D4754">
        <v>0</v>
      </c>
      <c r="E4754">
        <v>4.6453399999999999E-2</v>
      </c>
      <c r="F4754">
        <v>0.1994763</v>
      </c>
      <c r="G4754">
        <v>2.1860399999999999E-2</v>
      </c>
      <c r="H4754">
        <v>4.9185899999999998E-2</v>
      </c>
      <c r="I4754">
        <v>0.51007630000000004</v>
      </c>
      <c r="J4754">
        <v>0</v>
      </c>
      <c r="K4754">
        <v>0.1093021</v>
      </c>
      <c r="L4754">
        <v>4.55425E-2</v>
      </c>
      <c r="M4754">
        <v>1.81032E-2</v>
      </c>
      <c r="O4754" t="str">
        <f>Table_Index[[#This Row],[ID]]&amp;Table_Index[[#This Row],[year]]</f>
        <v>93552005</v>
      </c>
      <c r="R4754" t="str">
        <f t="shared" si="194"/>
        <v/>
      </c>
    </row>
    <row r="4755" spans="1:18" x14ac:dyDescent="0.3">
      <c r="A4755">
        <v>9355</v>
      </c>
      <c r="B4755">
        <v>2006</v>
      </c>
      <c r="C4755">
        <v>1</v>
      </c>
      <c r="D4755">
        <v>7.14394E-2</v>
      </c>
      <c r="E4755">
        <v>6.5517000000000006E-2</v>
      </c>
      <c r="F4755">
        <v>0.11659799999999999</v>
      </c>
      <c r="G4755">
        <v>4.4418300000000001E-2</v>
      </c>
      <c r="H4755">
        <v>1.49912E-2</v>
      </c>
      <c r="I4755">
        <v>0.38707370000000002</v>
      </c>
      <c r="J4755">
        <v>0.1221503</v>
      </c>
      <c r="K4755">
        <v>9.3278399999999997E-2</v>
      </c>
      <c r="L4755">
        <v>7.32902E-2</v>
      </c>
      <c r="M4755">
        <v>1.1243400000000001E-2</v>
      </c>
      <c r="O4755" t="str">
        <f>Table_Index[[#This Row],[ID]]&amp;Table_Index[[#This Row],[year]]</f>
        <v>93552006</v>
      </c>
      <c r="R4755" t="str">
        <f t="shared" si="194"/>
        <v/>
      </c>
    </row>
    <row r="4756" spans="1:18" x14ac:dyDescent="0.3">
      <c r="A4756">
        <v>9355</v>
      </c>
      <c r="B4756">
        <v>2006</v>
      </c>
      <c r="C4756">
        <v>2</v>
      </c>
      <c r="D4756">
        <v>0</v>
      </c>
      <c r="E4756">
        <v>0.50212760000000001</v>
      </c>
      <c r="F4756">
        <v>0.23404249999999999</v>
      </c>
      <c r="G4756">
        <v>0</v>
      </c>
      <c r="H4756">
        <v>5.3191500000000003E-2</v>
      </c>
      <c r="I4756">
        <v>0</v>
      </c>
      <c r="J4756">
        <v>0.1787234</v>
      </c>
      <c r="K4756">
        <v>2.7659599999999999E-2</v>
      </c>
      <c r="L4756">
        <v>0</v>
      </c>
      <c r="M4756">
        <v>4.2553000000000001E-3</v>
      </c>
      <c r="O4756" t="str">
        <f>Table_Index[[#This Row],[ID]]&amp;Table_Index[[#This Row],[year]]</f>
        <v>93552006</v>
      </c>
      <c r="R4756" t="str">
        <f t="shared" si="194"/>
        <v/>
      </c>
    </row>
    <row r="4757" spans="1:18" x14ac:dyDescent="0.3">
      <c r="A4757">
        <v>9355</v>
      </c>
      <c r="B4757">
        <v>2006</v>
      </c>
      <c r="C4757">
        <v>3</v>
      </c>
      <c r="D4757">
        <v>9.2440900000000006E-2</v>
      </c>
      <c r="E4757">
        <v>9.8860400000000001E-2</v>
      </c>
      <c r="F4757">
        <v>0.19258529999999999</v>
      </c>
      <c r="G4757">
        <v>5.1356100000000002E-2</v>
      </c>
      <c r="H4757">
        <v>1.9258500000000001E-2</v>
      </c>
      <c r="I4757">
        <v>0</v>
      </c>
      <c r="J4757">
        <v>0.1412292</v>
      </c>
      <c r="K4757">
        <v>0.23110230000000001</v>
      </c>
      <c r="L4757">
        <v>0.1390894</v>
      </c>
      <c r="M4757">
        <v>3.4077900000000001E-2</v>
      </c>
      <c r="O4757" t="str">
        <f>Table_Index[[#This Row],[ID]]&amp;Table_Index[[#This Row],[year]]</f>
        <v>93552006</v>
      </c>
      <c r="R4757" t="str">
        <f t="shared" si="194"/>
        <v/>
      </c>
    </row>
    <row r="4758" spans="1:18" x14ac:dyDescent="0.3">
      <c r="A4758">
        <v>9355</v>
      </c>
      <c r="B4758">
        <v>2006</v>
      </c>
      <c r="C4758">
        <v>4</v>
      </c>
      <c r="D4758">
        <v>5.4776999999999999E-2</v>
      </c>
      <c r="E4758">
        <v>0.28194029999999998</v>
      </c>
      <c r="F4758">
        <v>0.1301263</v>
      </c>
      <c r="G4758">
        <v>1.3880099999999999E-2</v>
      </c>
      <c r="H4758">
        <v>6.0725599999999998E-2</v>
      </c>
      <c r="I4758">
        <v>0.2602526</v>
      </c>
      <c r="J4758">
        <v>1.73502E-2</v>
      </c>
      <c r="K4758">
        <v>7.63408E-2</v>
      </c>
      <c r="L4758">
        <v>0.10287209999999999</v>
      </c>
      <c r="M4758">
        <v>1.735E-3</v>
      </c>
      <c r="O4758" t="str">
        <f>Table_Index[[#This Row],[ID]]&amp;Table_Index[[#This Row],[year]]</f>
        <v>93552006</v>
      </c>
      <c r="R4758" t="str">
        <f t="shared" si="194"/>
        <v/>
      </c>
    </row>
    <row r="4759" spans="1:18" x14ac:dyDescent="0.3">
      <c r="A4759">
        <v>9355</v>
      </c>
      <c r="B4759">
        <v>2007</v>
      </c>
      <c r="C4759">
        <v>1</v>
      </c>
      <c r="D4759">
        <v>5.3827300000000002E-2</v>
      </c>
      <c r="E4759">
        <v>8.3731299999999995E-2</v>
      </c>
      <c r="F4759">
        <v>0.25119399999999997</v>
      </c>
      <c r="G4759">
        <v>0.14952019999999999</v>
      </c>
      <c r="H4759">
        <v>6.7497699999999994E-2</v>
      </c>
      <c r="I4759">
        <v>0.2691365</v>
      </c>
      <c r="J4759">
        <v>2.3923199999999999E-2</v>
      </c>
      <c r="K4759">
        <v>6.2200400000000003E-2</v>
      </c>
      <c r="L4759">
        <v>0</v>
      </c>
      <c r="M4759">
        <v>3.8969200000000002E-2</v>
      </c>
      <c r="O4759" t="str">
        <f>Table_Index[[#This Row],[ID]]&amp;Table_Index[[#This Row],[year]]</f>
        <v>93552007</v>
      </c>
      <c r="R4759" t="str">
        <f t="shared" si="194"/>
        <v/>
      </c>
    </row>
    <row r="4760" spans="1:18" x14ac:dyDescent="0.3">
      <c r="A4760">
        <v>9355</v>
      </c>
      <c r="B4760">
        <v>2007</v>
      </c>
      <c r="C4760">
        <v>2</v>
      </c>
      <c r="D4760">
        <v>0.1149078</v>
      </c>
      <c r="E4760">
        <v>0.2278877</v>
      </c>
      <c r="F4760">
        <v>0.18045929999999999</v>
      </c>
      <c r="G4760">
        <v>1.36145E-2</v>
      </c>
      <c r="H4760">
        <v>7.2945300000000005E-2</v>
      </c>
      <c r="I4760">
        <v>0</v>
      </c>
      <c r="J4760">
        <v>0.1619506</v>
      </c>
      <c r="K4760">
        <v>0.13881489999999999</v>
      </c>
      <c r="L4760">
        <v>6.24667E-2</v>
      </c>
      <c r="M4760">
        <v>2.69532E-2</v>
      </c>
      <c r="O4760" t="str">
        <f>Table_Index[[#This Row],[ID]]&amp;Table_Index[[#This Row],[year]]</f>
        <v>93552007</v>
      </c>
      <c r="R4760" t="str">
        <f t="shared" si="194"/>
        <v/>
      </c>
    </row>
    <row r="4761" spans="1:18" x14ac:dyDescent="0.3">
      <c r="A4761">
        <v>9355</v>
      </c>
      <c r="B4761">
        <v>2007</v>
      </c>
      <c r="C4761">
        <v>3</v>
      </c>
      <c r="D4761">
        <v>3.1982900000000002E-2</v>
      </c>
      <c r="E4761">
        <v>0.4957356</v>
      </c>
      <c r="F4761">
        <v>0.14072499999999999</v>
      </c>
      <c r="G4761">
        <v>4.2643899999999998E-2</v>
      </c>
      <c r="H4761">
        <v>2.8464799999999998E-2</v>
      </c>
      <c r="I4761">
        <v>0</v>
      </c>
      <c r="J4761">
        <v>3.4648199999999997E-2</v>
      </c>
      <c r="K4761">
        <v>0.21321960000000001</v>
      </c>
      <c r="L4761">
        <v>0</v>
      </c>
      <c r="M4761">
        <v>1.2579999999999999E-2</v>
      </c>
      <c r="O4761" t="str">
        <f>Table_Index[[#This Row],[ID]]&amp;Table_Index[[#This Row],[year]]</f>
        <v>93552007</v>
      </c>
      <c r="R4761" t="str">
        <f t="shared" si="194"/>
        <v/>
      </c>
    </row>
    <row r="4762" spans="1:18" x14ac:dyDescent="0.3">
      <c r="A4762">
        <v>9355</v>
      </c>
      <c r="B4762">
        <v>2007</v>
      </c>
      <c r="C4762">
        <v>4</v>
      </c>
      <c r="D4762">
        <v>6.2837900000000002E-2</v>
      </c>
      <c r="E4762">
        <v>0.4516985</v>
      </c>
      <c r="F4762">
        <v>0.16647960000000001</v>
      </c>
      <c r="G4762">
        <v>1.2241200000000001E-2</v>
      </c>
      <c r="H4762">
        <v>3.1704599999999999E-2</v>
      </c>
      <c r="I4762">
        <v>9.1808600000000004E-2</v>
      </c>
      <c r="J4762">
        <v>6.4266000000000004E-2</v>
      </c>
      <c r="K4762">
        <v>3.8559599999999999E-2</v>
      </c>
      <c r="L4762">
        <v>6.8856500000000001E-2</v>
      </c>
      <c r="M4762">
        <v>1.15475E-2</v>
      </c>
      <c r="O4762" t="str">
        <f>Table_Index[[#This Row],[ID]]&amp;Table_Index[[#This Row],[year]]</f>
        <v>93552007</v>
      </c>
      <c r="R4762" t="str">
        <f t="shared" si="194"/>
        <v/>
      </c>
    </row>
    <row r="4763" spans="1:18" x14ac:dyDescent="0.3">
      <c r="A4763">
        <v>9356</v>
      </c>
      <c r="B4763">
        <v>2003</v>
      </c>
      <c r="C4763">
        <v>1</v>
      </c>
      <c r="D4763">
        <v>0.1168539</v>
      </c>
      <c r="E4763">
        <v>0.17528089999999999</v>
      </c>
      <c r="F4763">
        <v>0.40449439999999998</v>
      </c>
      <c r="G4763">
        <v>0</v>
      </c>
      <c r="H4763">
        <v>0</v>
      </c>
      <c r="I4763">
        <v>0</v>
      </c>
      <c r="J4763">
        <v>0</v>
      </c>
      <c r="K4763">
        <v>8.9887599999999998E-2</v>
      </c>
      <c r="L4763">
        <v>0.1797753</v>
      </c>
      <c r="M4763">
        <v>3.3707899999999999E-2</v>
      </c>
      <c r="O4763" t="str">
        <f>Table_Index[[#This Row],[ID]]&amp;Table_Index[[#This Row],[year]]</f>
        <v>93562003</v>
      </c>
      <c r="R4763" t="str">
        <f t="shared" si="194"/>
        <v/>
      </c>
    </row>
    <row r="4764" spans="1:18" x14ac:dyDescent="0.3">
      <c r="A4764">
        <v>9356</v>
      </c>
      <c r="B4764">
        <v>2003</v>
      </c>
      <c r="C4764">
        <v>2</v>
      </c>
      <c r="D4764">
        <v>2.2720899999999999E-2</v>
      </c>
      <c r="E4764">
        <v>9.1666999999999998E-3</v>
      </c>
      <c r="F4764">
        <v>1.8803500000000001E-2</v>
      </c>
      <c r="G4764">
        <v>5.2616299999999998E-2</v>
      </c>
      <c r="H4764">
        <v>0</v>
      </c>
      <c r="I4764">
        <v>3.99575E-2</v>
      </c>
      <c r="J4764">
        <v>1.8098400000000001E-2</v>
      </c>
      <c r="K4764">
        <v>1.82159E-2</v>
      </c>
      <c r="L4764">
        <v>2.0096300000000001E-2</v>
      </c>
      <c r="M4764">
        <v>0.80032460000000005</v>
      </c>
      <c r="O4764" t="str">
        <f>Table_Index[[#This Row],[ID]]&amp;Table_Index[[#This Row],[year]]</f>
        <v>93562003</v>
      </c>
      <c r="R4764" t="str">
        <f t="shared" si="194"/>
        <v/>
      </c>
    </row>
    <row r="4765" spans="1:18" x14ac:dyDescent="0.3">
      <c r="A4765">
        <v>9356</v>
      </c>
      <c r="B4765">
        <v>2003</v>
      </c>
      <c r="C4765">
        <v>3</v>
      </c>
      <c r="D4765">
        <v>7.0969999999999996E-4</v>
      </c>
      <c r="E4765">
        <v>1.5483999999999999E-3</v>
      </c>
      <c r="F4765">
        <v>8.7097000000000008E-3</v>
      </c>
      <c r="G4765">
        <v>3.8709999999999999E-3</v>
      </c>
      <c r="H4765">
        <v>0</v>
      </c>
      <c r="I4765">
        <v>4.5161000000000003E-3</v>
      </c>
      <c r="J4765">
        <v>0</v>
      </c>
      <c r="K4765">
        <v>0.96774190000000004</v>
      </c>
      <c r="L4765">
        <v>1.1612900000000001E-2</v>
      </c>
      <c r="M4765">
        <v>1.2903000000000001E-3</v>
      </c>
      <c r="O4765" t="str">
        <f>Table_Index[[#This Row],[ID]]&amp;Table_Index[[#This Row],[year]]</f>
        <v>93562003</v>
      </c>
      <c r="R4765" t="str">
        <f t="shared" si="194"/>
        <v/>
      </c>
    </row>
    <row r="4766" spans="1:18" x14ac:dyDescent="0.3">
      <c r="A4766">
        <v>9356</v>
      </c>
      <c r="B4766">
        <v>2003</v>
      </c>
      <c r="C4766">
        <v>4</v>
      </c>
      <c r="D4766">
        <v>7.4173600000000006E-2</v>
      </c>
      <c r="E4766">
        <v>0.1128729</v>
      </c>
      <c r="F4766">
        <v>0.26874490000000001</v>
      </c>
      <c r="G4766">
        <v>0.17468420000000001</v>
      </c>
      <c r="H4766">
        <v>0.12093520000000001</v>
      </c>
      <c r="I4766">
        <v>9.4060699999999997E-2</v>
      </c>
      <c r="J4766">
        <v>0</v>
      </c>
      <c r="K4766">
        <v>5.3748999999999998E-2</v>
      </c>
      <c r="L4766">
        <v>5.3748999999999998E-2</v>
      </c>
      <c r="M4766">
        <v>4.70304E-2</v>
      </c>
      <c r="O4766" t="str">
        <f>Table_Index[[#This Row],[ID]]&amp;Table_Index[[#This Row],[year]]</f>
        <v>93562003</v>
      </c>
      <c r="R4766" t="str">
        <f t="shared" si="194"/>
        <v/>
      </c>
    </row>
    <row r="4767" spans="1:18" x14ac:dyDescent="0.3">
      <c r="A4767">
        <v>9356</v>
      </c>
      <c r="B4767">
        <v>2004</v>
      </c>
      <c r="C4767">
        <v>1</v>
      </c>
      <c r="D4767">
        <v>4.8249E-3</v>
      </c>
      <c r="E4767">
        <v>7.2052000000000001E-3</v>
      </c>
      <c r="F4767">
        <v>5.1466000000000003E-3</v>
      </c>
      <c r="G4767">
        <v>5.7898999999999997E-3</v>
      </c>
      <c r="H4767">
        <v>0</v>
      </c>
      <c r="I4767">
        <v>5.2894999999999999E-3</v>
      </c>
      <c r="J4767">
        <v>0</v>
      </c>
      <c r="K4767">
        <v>0.96498879999999998</v>
      </c>
      <c r="L4767">
        <v>3.8600000000000001E-3</v>
      </c>
      <c r="M4767">
        <v>2.895E-3</v>
      </c>
      <c r="O4767" t="str">
        <f>Table_Index[[#This Row],[ID]]&amp;Table_Index[[#This Row],[year]]</f>
        <v>93562004</v>
      </c>
      <c r="R4767" t="str">
        <f t="shared" si="194"/>
        <v/>
      </c>
    </row>
    <row r="4768" spans="1:18" x14ac:dyDescent="0.3">
      <c r="A4768">
        <v>9356</v>
      </c>
      <c r="B4768">
        <v>2004</v>
      </c>
      <c r="C4768">
        <v>2</v>
      </c>
      <c r="D4768">
        <v>9.9058900000000005E-2</v>
      </c>
      <c r="E4768">
        <v>0</v>
      </c>
      <c r="F4768">
        <v>0</v>
      </c>
      <c r="G4768">
        <v>0.4210005</v>
      </c>
      <c r="H4768">
        <v>4.1604799999999997E-2</v>
      </c>
      <c r="I4768">
        <v>0</v>
      </c>
      <c r="J4768">
        <v>0.1783061</v>
      </c>
      <c r="K4768">
        <v>4.9529499999999997E-2</v>
      </c>
      <c r="L4768">
        <v>0.19811790000000001</v>
      </c>
      <c r="M4768">
        <v>1.23824E-2</v>
      </c>
      <c r="O4768" t="str">
        <f>Table_Index[[#This Row],[ID]]&amp;Table_Index[[#This Row],[year]]</f>
        <v>93562004</v>
      </c>
      <c r="R4768" t="str">
        <f t="shared" si="194"/>
        <v/>
      </c>
    </row>
    <row r="4769" spans="1:18" x14ac:dyDescent="0.3">
      <c r="A4769">
        <v>9356</v>
      </c>
      <c r="B4769">
        <v>2004</v>
      </c>
      <c r="C4769">
        <v>3</v>
      </c>
      <c r="D4769">
        <v>2.9849999999999998E-3</v>
      </c>
      <c r="E4769">
        <v>1.9467E-3</v>
      </c>
      <c r="F4769">
        <v>5.7104E-3</v>
      </c>
      <c r="G4769">
        <v>3.2445E-3</v>
      </c>
      <c r="H4769">
        <v>2.163E-3</v>
      </c>
      <c r="I4769">
        <v>0</v>
      </c>
      <c r="J4769">
        <v>0</v>
      </c>
      <c r="K4769">
        <v>0.97336020000000001</v>
      </c>
      <c r="L4769">
        <v>5.9699000000000002E-3</v>
      </c>
      <c r="M4769">
        <v>4.6201999999999997E-3</v>
      </c>
      <c r="O4769" t="str">
        <f>Table_Index[[#This Row],[ID]]&amp;Table_Index[[#This Row],[year]]</f>
        <v>93562004</v>
      </c>
      <c r="R4769" t="str">
        <f t="shared" si="194"/>
        <v/>
      </c>
    </row>
    <row r="4770" spans="1:18" x14ac:dyDescent="0.3">
      <c r="A4770">
        <v>9356</v>
      </c>
      <c r="B4770">
        <v>2004</v>
      </c>
      <c r="C4770">
        <v>4</v>
      </c>
      <c r="D4770">
        <v>3.6623799999999998E-2</v>
      </c>
      <c r="E4770">
        <v>2.96779E-2</v>
      </c>
      <c r="F4770">
        <v>5.2760799999999997E-2</v>
      </c>
      <c r="G4770">
        <v>6.6333500000000004E-2</v>
      </c>
      <c r="H4770">
        <v>1.0991799999999999E-2</v>
      </c>
      <c r="I4770">
        <v>0</v>
      </c>
      <c r="J4770">
        <v>0</v>
      </c>
      <c r="K4770">
        <v>0</v>
      </c>
      <c r="L4770">
        <v>0</v>
      </c>
      <c r="M4770">
        <v>0.8036122</v>
      </c>
      <c r="O4770" t="str">
        <f>Table_Index[[#This Row],[ID]]&amp;Table_Index[[#This Row],[year]]</f>
        <v>93562004</v>
      </c>
      <c r="R4770" t="str">
        <f t="shared" si="194"/>
        <v/>
      </c>
    </row>
    <row r="4771" spans="1:18" x14ac:dyDescent="0.3">
      <c r="A4771">
        <v>9356</v>
      </c>
      <c r="B4771">
        <v>2005</v>
      </c>
      <c r="C4771">
        <v>1</v>
      </c>
      <c r="D4771">
        <v>0.12627240000000001</v>
      </c>
      <c r="E4771">
        <v>0.1406481</v>
      </c>
      <c r="F4771">
        <v>0.139871</v>
      </c>
      <c r="G4771">
        <v>6.0610799999999999E-2</v>
      </c>
      <c r="H4771">
        <v>1.6085200000000001E-2</v>
      </c>
      <c r="I4771">
        <v>0.36521880000000001</v>
      </c>
      <c r="J4771">
        <v>0</v>
      </c>
      <c r="K4771">
        <v>3.49678E-2</v>
      </c>
      <c r="L4771">
        <v>9.7909700000000002E-2</v>
      </c>
      <c r="M4771">
        <v>1.8416399999999999E-2</v>
      </c>
      <c r="O4771" t="str">
        <f>Table_Index[[#This Row],[ID]]&amp;Table_Index[[#This Row],[year]]</f>
        <v>93562005</v>
      </c>
      <c r="R4771" t="str">
        <f t="shared" si="194"/>
        <v/>
      </c>
    </row>
    <row r="4772" spans="1:18" x14ac:dyDescent="0.3">
      <c r="A4772">
        <v>9356</v>
      </c>
      <c r="B4772">
        <v>2005</v>
      </c>
      <c r="C4772">
        <v>2</v>
      </c>
      <c r="D4772">
        <v>0.13014539999999999</v>
      </c>
      <c r="E4772">
        <v>0.18609809999999999</v>
      </c>
      <c r="F4772">
        <v>0.29578500000000002</v>
      </c>
      <c r="G4772">
        <v>2.58812E-2</v>
      </c>
      <c r="H4772">
        <v>4.8804500000000001E-2</v>
      </c>
      <c r="I4772">
        <v>0</v>
      </c>
      <c r="J4772">
        <v>0</v>
      </c>
      <c r="K4772">
        <v>7.3946300000000006E-2</v>
      </c>
      <c r="L4772">
        <v>0.18486569999999999</v>
      </c>
      <c r="M4772">
        <v>5.44737E-2</v>
      </c>
      <c r="O4772" t="str">
        <f>Table_Index[[#This Row],[ID]]&amp;Table_Index[[#This Row],[year]]</f>
        <v>93562005</v>
      </c>
      <c r="R4772" t="str">
        <f t="shared" si="194"/>
        <v/>
      </c>
    </row>
    <row r="4773" spans="1:18" x14ac:dyDescent="0.3">
      <c r="A4773">
        <v>9356</v>
      </c>
      <c r="B4773">
        <v>2005</v>
      </c>
      <c r="C4773">
        <v>3</v>
      </c>
      <c r="D4773">
        <v>0.19448209999999999</v>
      </c>
      <c r="E4773">
        <v>4.8055199999999999E-2</v>
      </c>
      <c r="F4773">
        <v>0.41836269999999998</v>
      </c>
      <c r="G4773">
        <v>7.9149700000000003E-2</v>
      </c>
      <c r="H4773">
        <v>0</v>
      </c>
      <c r="I4773">
        <v>0</v>
      </c>
      <c r="J4773">
        <v>0</v>
      </c>
      <c r="K4773">
        <v>8.3107200000000006E-2</v>
      </c>
      <c r="L4773">
        <v>0.14133879999999999</v>
      </c>
      <c r="M4773">
        <v>3.5504300000000003E-2</v>
      </c>
      <c r="O4773" t="str">
        <f>Table_Index[[#This Row],[ID]]&amp;Table_Index[[#This Row],[year]]</f>
        <v>93562005</v>
      </c>
      <c r="R4773" t="str">
        <f t="shared" si="194"/>
        <v/>
      </c>
    </row>
    <row r="4774" spans="1:18" x14ac:dyDescent="0.3">
      <c r="A4774">
        <v>9356</v>
      </c>
      <c r="B4774">
        <v>2005</v>
      </c>
      <c r="C4774">
        <v>4</v>
      </c>
      <c r="D4774">
        <v>3.0788900000000001E-2</v>
      </c>
      <c r="E4774">
        <v>1.3957600000000001E-2</v>
      </c>
      <c r="F4774">
        <v>7.4919600000000003E-2</v>
      </c>
      <c r="G4774">
        <v>7.3893299999999995E-2</v>
      </c>
      <c r="H4774">
        <v>0.1231555</v>
      </c>
      <c r="I4774">
        <v>0.31066260000000001</v>
      </c>
      <c r="J4774">
        <v>0.18062810000000001</v>
      </c>
      <c r="K4774">
        <v>8.2103700000000002E-2</v>
      </c>
      <c r="L4774">
        <v>9.8524399999999998E-2</v>
      </c>
      <c r="M4774">
        <v>1.13662E-2</v>
      </c>
      <c r="O4774" t="str">
        <f>Table_Index[[#This Row],[ID]]&amp;Table_Index[[#This Row],[year]]</f>
        <v>93562005</v>
      </c>
      <c r="R4774" t="str">
        <f t="shared" si="194"/>
        <v/>
      </c>
    </row>
    <row r="4775" spans="1:18" x14ac:dyDescent="0.3">
      <c r="A4775">
        <v>9356</v>
      </c>
      <c r="B4775">
        <v>2006</v>
      </c>
      <c r="C4775">
        <v>1</v>
      </c>
      <c r="D4775">
        <v>0</v>
      </c>
      <c r="E4775">
        <v>9.1617000000000004E-2</v>
      </c>
      <c r="F4775">
        <v>0.24049470000000001</v>
      </c>
      <c r="G4775">
        <v>0.13284470000000001</v>
      </c>
      <c r="H4775">
        <v>0</v>
      </c>
      <c r="I4775">
        <v>0.13742560000000001</v>
      </c>
      <c r="J4775">
        <v>0</v>
      </c>
      <c r="K4775">
        <v>7.32936E-2</v>
      </c>
      <c r="L4775">
        <v>0.3023362</v>
      </c>
      <c r="M4775">
        <v>2.19881E-2</v>
      </c>
      <c r="O4775" t="str">
        <f>Table_Index[[#This Row],[ID]]&amp;Table_Index[[#This Row],[year]]</f>
        <v>93562006</v>
      </c>
      <c r="R4775" t="str">
        <f t="shared" si="194"/>
        <v/>
      </c>
    </row>
    <row r="4776" spans="1:18" x14ac:dyDescent="0.3">
      <c r="A4776">
        <v>9356</v>
      </c>
      <c r="B4776">
        <v>2006</v>
      </c>
      <c r="C4776">
        <v>2</v>
      </c>
      <c r="D4776">
        <v>9.7129999999999994E-3</v>
      </c>
      <c r="E4776">
        <v>3.3671699999999999E-2</v>
      </c>
      <c r="F4776">
        <v>3.2052900000000002E-2</v>
      </c>
      <c r="G4776">
        <v>0.23586399999999999</v>
      </c>
      <c r="H4776">
        <v>1.9425999999999999E-2</v>
      </c>
      <c r="I4776">
        <v>0.2829721</v>
      </c>
      <c r="J4776">
        <v>0.166578</v>
      </c>
      <c r="K4776">
        <v>0.1066888</v>
      </c>
      <c r="L4776">
        <v>0.10943310000000001</v>
      </c>
      <c r="M4776">
        <v>3.6002999999999999E-3</v>
      </c>
      <c r="O4776" t="str">
        <f>Table_Index[[#This Row],[ID]]&amp;Table_Index[[#This Row],[year]]</f>
        <v>93562006</v>
      </c>
      <c r="R4776" t="str">
        <f t="shared" si="194"/>
        <v/>
      </c>
    </row>
    <row r="4777" spans="1:18" x14ac:dyDescent="0.3">
      <c r="A4777">
        <v>9356</v>
      </c>
      <c r="B4777">
        <v>2006</v>
      </c>
      <c r="C4777">
        <v>3</v>
      </c>
      <c r="D4777">
        <v>2.64946E-2</v>
      </c>
      <c r="E4777">
        <v>0.1019022</v>
      </c>
      <c r="F4777">
        <v>0.15489130000000001</v>
      </c>
      <c r="G4777">
        <v>6.1141300000000003E-2</v>
      </c>
      <c r="H4777">
        <v>2.7173900000000001E-2</v>
      </c>
      <c r="I4777">
        <v>0.4144022</v>
      </c>
      <c r="J4777">
        <v>0</v>
      </c>
      <c r="K4777">
        <v>8.9673900000000001E-2</v>
      </c>
      <c r="L4777">
        <v>0.12228260000000001</v>
      </c>
      <c r="M4777">
        <v>2.0379999999999999E-3</v>
      </c>
      <c r="O4777" t="str">
        <f>Table_Index[[#This Row],[ID]]&amp;Table_Index[[#This Row],[year]]</f>
        <v>93562006</v>
      </c>
      <c r="R4777" t="str">
        <f t="shared" si="194"/>
        <v/>
      </c>
    </row>
    <row r="4778" spans="1:18" x14ac:dyDescent="0.3">
      <c r="A4778">
        <v>9356</v>
      </c>
      <c r="B4778">
        <v>2006</v>
      </c>
      <c r="C4778">
        <v>4</v>
      </c>
      <c r="D4778">
        <v>7.7572199999999994E-2</v>
      </c>
      <c r="E4778">
        <v>0</v>
      </c>
      <c r="F4778">
        <v>0.2386838</v>
      </c>
      <c r="G4778">
        <v>5.9671000000000002E-2</v>
      </c>
      <c r="H4778">
        <v>0.16516069999999999</v>
      </c>
      <c r="I4778">
        <v>0.21311060000000001</v>
      </c>
      <c r="J4778">
        <v>0.12786629999999999</v>
      </c>
      <c r="K4778">
        <v>4.2622100000000003E-2</v>
      </c>
      <c r="L4778">
        <v>6.3933199999999996E-2</v>
      </c>
      <c r="M4778">
        <v>1.1380100000000001E-2</v>
      </c>
      <c r="O4778" t="str">
        <f>Table_Index[[#This Row],[ID]]&amp;Table_Index[[#This Row],[year]]</f>
        <v>93562006</v>
      </c>
      <c r="R4778" t="str">
        <f t="shared" si="194"/>
        <v/>
      </c>
    </row>
    <row r="4779" spans="1:18" x14ac:dyDescent="0.3">
      <c r="A4779">
        <v>9356</v>
      </c>
      <c r="B4779">
        <v>2007</v>
      </c>
      <c r="C4779">
        <v>1</v>
      </c>
      <c r="D4779">
        <v>3.0418199999999999E-2</v>
      </c>
      <c r="E4779">
        <v>0.1013942</v>
      </c>
      <c r="F4779">
        <v>0.25348540000000003</v>
      </c>
      <c r="G4779">
        <v>0.16223070000000001</v>
      </c>
      <c r="H4779">
        <v>0.16476550000000001</v>
      </c>
      <c r="I4779">
        <v>0</v>
      </c>
      <c r="J4779">
        <v>0</v>
      </c>
      <c r="K4779">
        <v>7.0975899999999995E-2</v>
      </c>
      <c r="L4779">
        <v>0.19771859999999999</v>
      </c>
      <c r="M4779">
        <v>1.9011400000000001E-2</v>
      </c>
      <c r="O4779" t="str">
        <f>Table_Index[[#This Row],[ID]]&amp;Table_Index[[#This Row],[year]]</f>
        <v>93562007</v>
      </c>
      <c r="R4779" t="str">
        <f t="shared" si="194"/>
        <v/>
      </c>
    </row>
    <row r="4780" spans="1:18" x14ac:dyDescent="0.3">
      <c r="A4780">
        <v>9356</v>
      </c>
      <c r="B4780">
        <v>2007</v>
      </c>
      <c r="C4780">
        <v>2</v>
      </c>
      <c r="D4780">
        <v>0.17004649999999999</v>
      </c>
      <c r="E4780">
        <v>0.40903089999999998</v>
      </c>
      <c r="F4780">
        <v>0.1103005</v>
      </c>
      <c r="G4780">
        <v>0</v>
      </c>
      <c r="H4780">
        <v>6.0492900000000002E-2</v>
      </c>
      <c r="I4780">
        <v>0</v>
      </c>
      <c r="J4780">
        <v>6.8937799999999994E-2</v>
      </c>
      <c r="K4780">
        <v>4.5958499999999999E-2</v>
      </c>
      <c r="L4780">
        <v>0.124088</v>
      </c>
      <c r="M4780">
        <v>1.1144899999999999E-2</v>
      </c>
      <c r="O4780" t="str">
        <f>Table_Index[[#This Row],[ID]]&amp;Table_Index[[#This Row],[year]]</f>
        <v>93562007</v>
      </c>
      <c r="R4780" t="str">
        <f t="shared" si="194"/>
        <v/>
      </c>
    </row>
    <row r="4781" spans="1:18" x14ac:dyDescent="0.3">
      <c r="A4781">
        <v>9356</v>
      </c>
      <c r="B4781">
        <v>2007</v>
      </c>
      <c r="C4781">
        <v>3</v>
      </c>
      <c r="D4781">
        <v>0.12117550000000001</v>
      </c>
      <c r="E4781">
        <v>0.12946099999999999</v>
      </c>
      <c r="F4781">
        <v>0.22785140000000001</v>
      </c>
      <c r="G4781">
        <v>3.8838299999999999E-2</v>
      </c>
      <c r="H4781">
        <v>3.6896400000000003E-2</v>
      </c>
      <c r="I4781">
        <v>0</v>
      </c>
      <c r="J4781">
        <v>6.7319699999999996E-2</v>
      </c>
      <c r="K4781">
        <v>0.1216933</v>
      </c>
      <c r="L4781">
        <v>0.1087472</v>
      </c>
      <c r="M4781">
        <v>0.14801710000000001</v>
      </c>
      <c r="O4781" t="str">
        <f>Table_Index[[#This Row],[ID]]&amp;Table_Index[[#This Row],[year]]</f>
        <v>93562007</v>
      </c>
      <c r="R4781" t="str">
        <f t="shared" si="194"/>
        <v/>
      </c>
    </row>
    <row r="4782" spans="1:18" x14ac:dyDescent="0.3">
      <c r="A4782">
        <v>9356</v>
      </c>
      <c r="B4782">
        <v>2007</v>
      </c>
      <c r="C4782">
        <v>4</v>
      </c>
      <c r="D4782">
        <v>4.5563399999999997E-2</v>
      </c>
      <c r="E4782">
        <v>0.1702746</v>
      </c>
      <c r="F4782">
        <v>0.23102590000000001</v>
      </c>
      <c r="G4782">
        <v>3.5937400000000001E-2</v>
      </c>
      <c r="H4782">
        <v>3.6579100000000003E-2</v>
      </c>
      <c r="I4782">
        <v>0.23102590000000001</v>
      </c>
      <c r="J4782">
        <v>0.14246600000000001</v>
      </c>
      <c r="K4782">
        <v>3.5937400000000001E-2</v>
      </c>
      <c r="L4782">
        <v>6.4173900000000006E-2</v>
      </c>
      <c r="M4782">
        <v>7.0162999999999996E-3</v>
      </c>
      <c r="O4782" t="str">
        <f>Table_Index[[#This Row],[ID]]&amp;Table_Index[[#This Row],[year]]</f>
        <v>93562007</v>
      </c>
      <c r="R4782" t="str">
        <f t="shared" si="194"/>
        <v/>
      </c>
    </row>
    <row r="4783" spans="1:18" x14ac:dyDescent="0.3">
      <c r="A4783">
        <v>9356</v>
      </c>
      <c r="B4783">
        <v>2008</v>
      </c>
      <c r="C4783">
        <v>1</v>
      </c>
      <c r="D4783">
        <v>7.4652300000000005E-2</v>
      </c>
      <c r="E4783">
        <v>7.0667999999999995E-2</v>
      </c>
      <c r="F4783">
        <v>0.2046646</v>
      </c>
      <c r="G4783">
        <v>3.8584300000000002E-2</v>
      </c>
      <c r="H4783">
        <v>6.7102999999999998E-3</v>
      </c>
      <c r="I4783">
        <v>0</v>
      </c>
      <c r="J4783">
        <v>0.14888509999999999</v>
      </c>
      <c r="K4783">
        <v>0.34642000000000001</v>
      </c>
      <c r="L4783">
        <v>8.455E-2</v>
      </c>
      <c r="M4783">
        <v>2.4865399999999999E-2</v>
      </c>
      <c r="O4783" t="str">
        <f>Table_Index[[#This Row],[ID]]&amp;Table_Index[[#This Row],[year]]</f>
        <v>93562008</v>
      </c>
      <c r="R4783" t="str">
        <f t="shared" si="194"/>
        <v/>
      </c>
    </row>
    <row r="4784" spans="1:18" x14ac:dyDescent="0.3">
      <c r="A4784">
        <v>9356</v>
      </c>
      <c r="B4784">
        <v>2008</v>
      </c>
      <c r="C4784">
        <v>2</v>
      </c>
      <c r="D4784">
        <v>2.0677500000000001E-2</v>
      </c>
      <c r="E4784">
        <v>6.0309500000000002E-2</v>
      </c>
      <c r="F4784">
        <v>0.28431630000000002</v>
      </c>
      <c r="G4784">
        <v>3.4462600000000003E-2</v>
      </c>
      <c r="H4784">
        <v>6.2894199999999997E-2</v>
      </c>
      <c r="I4784">
        <v>0.33487220000000001</v>
      </c>
      <c r="J4784">
        <v>0</v>
      </c>
      <c r="K4784">
        <v>4.3078199999999997E-2</v>
      </c>
      <c r="L4784">
        <v>0.15508159999999999</v>
      </c>
      <c r="M4784">
        <v>4.3077999999999997E-3</v>
      </c>
      <c r="O4784" t="str">
        <f>Table_Index[[#This Row],[ID]]&amp;Table_Index[[#This Row],[year]]</f>
        <v>93562008</v>
      </c>
      <c r="R4784" t="str">
        <f t="shared" si="194"/>
        <v/>
      </c>
    </row>
    <row r="4785" spans="1:18" x14ac:dyDescent="0.3">
      <c r="A4785">
        <v>9356</v>
      </c>
      <c r="B4785">
        <v>2008</v>
      </c>
      <c r="C4785">
        <v>3</v>
      </c>
      <c r="D4785">
        <v>0.11788220000000001</v>
      </c>
      <c r="E4785">
        <v>0.27112900000000001</v>
      </c>
      <c r="F4785">
        <v>0.26944489999999999</v>
      </c>
      <c r="G4785">
        <v>5.3888999999999999E-2</v>
      </c>
      <c r="H4785">
        <v>1.34722E-2</v>
      </c>
      <c r="I4785">
        <v>0</v>
      </c>
      <c r="J4785">
        <v>0</v>
      </c>
      <c r="K4785">
        <v>6.7361199999999996E-2</v>
      </c>
      <c r="L4785">
        <v>0.19534760000000001</v>
      </c>
      <c r="M4785">
        <v>1.14739E-2</v>
      </c>
      <c r="O4785" t="str">
        <f>Table_Index[[#This Row],[ID]]&amp;Table_Index[[#This Row],[year]]</f>
        <v>93562008</v>
      </c>
      <c r="R4785" t="str">
        <f t="shared" si="194"/>
        <v/>
      </c>
    </row>
    <row r="4786" spans="1:18" x14ac:dyDescent="0.3">
      <c r="A4786">
        <v>9356</v>
      </c>
      <c r="B4786">
        <v>2008</v>
      </c>
      <c r="C4786">
        <v>4</v>
      </c>
      <c r="D4786">
        <v>6.9878899999999994E-2</v>
      </c>
      <c r="E4786">
        <v>0.35922100000000001</v>
      </c>
      <c r="F4786">
        <v>0.17688090000000001</v>
      </c>
      <c r="G4786">
        <v>3.5453199999999997E-2</v>
      </c>
      <c r="H4786">
        <v>4.3673999999999996E-3</v>
      </c>
      <c r="I4786">
        <v>0</v>
      </c>
      <c r="J4786">
        <v>0.30026079999999999</v>
      </c>
      <c r="K4786">
        <v>3.8214999999999999E-2</v>
      </c>
      <c r="L4786">
        <v>1.39758E-2</v>
      </c>
      <c r="M4786">
        <v>1.7470000000000001E-3</v>
      </c>
      <c r="O4786" t="str">
        <f>Table_Index[[#This Row],[ID]]&amp;Table_Index[[#This Row],[year]]</f>
        <v>93562008</v>
      </c>
      <c r="R4786" t="str">
        <f t="shared" si="194"/>
        <v/>
      </c>
    </row>
    <row r="4787" spans="1:18" x14ac:dyDescent="0.3">
      <c r="A4787">
        <v>9356</v>
      </c>
      <c r="B4787">
        <v>2009</v>
      </c>
      <c r="C4787">
        <v>1</v>
      </c>
      <c r="D4787">
        <v>4.0246900000000002E-2</v>
      </c>
      <c r="E4787">
        <v>6.0236100000000001E-2</v>
      </c>
      <c r="F4787">
        <v>0.174403</v>
      </c>
      <c r="G4787">
        <v>9.6592399999999995E-2</v>
      </c>
      <c r="H4787">
        <v>3.6088000000000002E-2</v>
      </c>
      <c r="I4787">
        <v>0.22538230000000001</v>
      </c>
      <c r="J4787">
        <v>0.28172789999999998</v>
      </c>
      <c r="K4787">
        <v>4.66863E-2</v>
      </c>
      <c r="L4787">
        <v>3.5417200000000003E-2</v>
      </c>
      <c r="M4787">
        <v>3.2196999999999998E-3</v>
      </c>
      <c r="O4787" t="str">
        <f>Table_Index[[#This Row],[ID]]&amp;Table_Index[[#This Row],[year]]</f>
        <v>93562009</v>
      </c>
      <c r="R4787" t="str">
        <f t="shared" si="194"/>
        <v/>
      </c>
    </row>
    <row r="4788" spans="1:18" x14ac:dyDescent="0.3">
      <c r="A4788">
        <v>9356</v>
      </c>
      <c r="B4788">
        <v>2009</v>
      </c>
      <c r="C4788">
        <v>2</v>
      </c>
      <c r="D4788">
        <v>4.58555E-2</v>
      </c>
      <c r="E4788">
        <v>2.5475299999999999E-2</v>
      </c>
      <c r="F4788">
        <v>0.14557300000000001</v>
      </c>
      <c r="G4788">
        <v>0.19894980000000001</v>
      </c>
      <c r="H4788">
        <v>0.12862419999999999</v>
      </c>
      <c r="I4788">
        <v>0.21835950000000001</v>
      </c>
      <c r="J4788">
        <v>0.1334419</v>
      </c>
      <c r="K4788">
        <v>5.0950599999999999E-2</v>
      </c>
      <c r="L4788">
        <v>3.3966999999999997E-2</v>
      </c>
      <c r="M4788">
        <v>1.8803199999999999E-2</v>
      </c>
      <c r="O4788" t="str">
        <f>Table_Index[[#This Row],[ID]]&amp;Table_Index[[#This Row],[year]]</f>
        <v>93562009</v>
      </c>
      <c r="R4788" t="str">
        <f t="shared" si="194"/>
        <v/>
      </c>
    </row>
    <row r="4789" spans="1:18" x14ac:dyDescent="0.3">
      <c r="A4789">
        <v>9356</v>
      </c>
      <c r="B4789">
        <v>2009</v>
      </c>
      <c r="C4789">
        <v>3</v>
      </c>
      <c r="D4789">
        <v>9.7356300000000007E-2</v>
      </c>
      <c r="E4789">
        <v>0.3330687</v>
      </c>
      <c r="F4789">
        <v>0.12656319999999999</v>
      </c>
      <c r="G4789">
        <v>4.05651E-2</v>
      </c>
      <c r="H4789">
        <v>3.7522699999999999E-2</v>
      </c>
      <c r="I4789">
        <v>0.18254310000000001</v>
      </c>
      <c r="J4789">
        <v>7.9102000000000006E-2</v>
      </c>
      <c r="K4789">
        <v>4.2593399999999997E-2</v>
      </c>
      <c r="L4789">
        <v>5.67912E-2</v>
      </c>
      <c r="M4789">
        <v>3.8942999999999998E-3</v>
      </c>
      <c r="O4789" t="str">
        <f>Table_Index[[#This Row],[ID]]&amp;Table_Index[[#This Row],[year]]</f>
        <v>93562009</v>
      </c>
      <c r="R4789" t="str">
        <f t="shared" si="194"/>
        <v/>
      </c>
    </row>
    <row r="4790" spans="1:18" x14ac:dyDescent="0.3">
      <c r="A4790">
        <v>9356</v>
      </c>
      <c r="B4790">
        <v>2009</v>
      </c>
      <c r="C4790">
        <v>4</v>
      </c>
      <c r="D4790">
        <v>0.1184369</v>
      </c>
      <c r="E4790">
        <v>0</v>
      </c>
      <c r="F4790">
        <v>0.17185520000000001</v>
      </c>
      <c r="G4790">
        <v>7.4470599999999998E-2</v>
      </c>
      <c r="H4790">
        <v>0.14194909999999999</v>
      </c>
      <c r="I4790">
        <v>0.18617649999999999</v>
      </c>
      <c r="J4790">
        <v>5.7285099999999999E-2</v>
      </c>
      <c r="K4790">
        <v>0.1002489</v>
      </c>
      <c r="L4790">
        <v>0.1432127</v>
      </c>
      <c r="M4790">
        <v>6.365E-3</v>
      </c>
      <c r="O4790" t="str">
        <f>Table_Index[[#This Row],[ID]]&amp;Table_Index[[#This Row],[year]]</f>
        <v>93562009</v>
      </c>
      <c r="R4790" t="str">
        <f t="shared" si="194"/>
        <v/>
      </c>
    </row>
    <row r="4791" spans="1:18" x14ac:dyDescent="0.3">
      <c r="A4791">
        <v>9356</v>
      </c>
      <c r="B4791">
        <v>2010</v>
      </c>
      <c r="C4791">
        <v>1</v>
      </c>
      <c r="D4791">
        <v>2.3711599999999999E-2</v>
      </c>
      <c r="E4791">
        <v>0.24422959999999999</v>
      </c>
      <c r="F4791">
        <v>8.9426599999999995E-2</v>
      </c>
      <c r="G4791">
        <v>5.8262799999999997E-2</v>
      </c>
      <c r="H4791">
        <v>3.3874E-3</v>
      </c>
      <c r="I4791">
        <v>0.1829181</v>
      </c>
      <c r="J4791">
        <v>0.16259390000000001</v>
      </c>
      <c r="K4791">
        <v>0.14904439999999999</v>
      </c>
      <c r="L4791">
        <v>8.1296999999999994E-2</v>
      </c>
      <c r="M4791">
        <v>5.1285000000000002E-3</v>
      </c>
      <c r="O4791" t="str">
        <f>Table_Index[[#This Row],[ID]]&amp;Table_Index[[#This Row],[year]]</f>
        <v>93562010</v>
      </c>
      <c r="R4791" t="str">
        <f t="shared" si="194"/>
        <v/>
      </c>
    </row>
    <row r="4792" spans="1:18" x14ac:dyDescent="0.3">
      <c r="A4792">
        <v>9356</v>
      </c>
      <c r="B4792">
        <v>2010</v>
      </c>
      <c r="C4792">
        <v>2</v>
      </c>
      <c r="D4792">
        <v>6.2062199999999998E-2</v>
      </c>
      <c r="E4792">
        <v>0.1412359</v>
      </c>
      <c r="F4792">
        <v>0.1099388</v>
      </c>
      <c r="G4792">
        <v>0.15444630000000001</v>
      </c>
      <c r="H4792">
        <v>1.8618699999999998E-2</v>
      </c>
      <c r="I4792">
        <v>0.34134229999999999</v>
      </c>
      <c r="J4792">
        <v>0.1152584</v>
      </c>
      <c r="K4792">
        <v>4.4684799999999997E-2</v>
      </c>
      <c r="L4792">
        <v>0</v>
      </c>
      <c r="M4792">
        <v>1.2412400000000001E-2</v>
      </c>
      <c r="O4792" t="str">
        <f>Table_Index[[#This Row],[ID]]&amp;Table_Index[[#This Row],[year]]</f>
        <v>93562010</v>
      </c>
      <c r="R4792" t="str">
        <f t="shared" si="194"/>
        <v/>
      </c>
    </row>
    <row r="4793" spans="1:18" x14ac:dyDescent="0.3">
      <c r="A4793">
        <v>9356</v>
      </c>
      <c r="B4793">
        <v>2010</v>
      </c>
      <c r="C4793">
        <v>3</v>
      </c>
      <c r="D4793">
        <v>0.1085907</v>
      </c>
      <c r="E4793">
        <v>0.1124368</v>
      </c>
      <c r="F4793">
        <v>7.0746799999999999E-2</v>
      </c>
      <c r="G4793">
        <v>3.7900099999999999E-2</v>
      </c>
      <c r="H4793">
        <v>3.1583000000000002E-3</v>
      </c>
      <c r="I4793">
        <v>0.22550529999999999</v>
      </c>
      <c r="J4793">
        <v>0.17055029999999999</v>
      </c>
      <c r="K4793">
        <v>0.25014039999999998</v>
      </c>
      <c r="L4793">
        <v>1.8192E-2</v>
      </c>
      <c r="M4793">
        <v>2.7793000000000002E-3</v>
      </c>
      <c r="O4793" t="str">
        <f>Table_Index[[#This Row],[ID]]&amp;Table_Index[[#This Row],[year]]</f>
        <v>93562010</v>
      </c>
      <c r="R4793" t="str">
        <f t="shared" si="194"/>
        <v/>
      </c>
    </row>
    <row r="4794" spans="1:18" x14ac:dyDescent="0.3">
      <c r="A4794">
        <v>9356</v>
      </c>
      <c r="B4794">
        <v>2010</v>
      </c>
      <c r="C4794">
        <v>4</v>
      </c>
      <c r="D4794">
        <v>3.6150300000000003E-2</v>
      </c>
      <c r="E4794">
        <v>5.4122099999999999E-2</v>
      </c>
      <c r="F4794">
        <v>9.2957799999999993E-2</v>
      </c>
      <c r="G4794">
        <v>3.87324E-2</v>
      </c>
      <c r="H4794">
        <v>0.13724810000000001</v>
      </c>
      <c r="I4794">
        <v>0.37699559999999999</v>
      </c>
      <c r="J4794">
        <v>7.2300500000000004E-2</v>
      </c>
      <c r="K4794">
        <v>4.0281699999999997E-2</v>
      </c>
      <c r="L4794">
        <v>0.14790619999999999</v>
      </c>
      <c r="M4794">
        <v>3.3051999999999999E-3</v>
      </c>
      <c r="O4794" t="str">
        <f>Table_Index[[#This Row],[ID]]&amp;Table_Index[[#This Row],[year]]</f>
        <v>93562010</v>
      </c>
      <c r="R4794" t="str">
        <f t="shared" si="194"/>
        <v/>
      </c>
    </row>
    <row r="4795" spans="1:18" x14ac:dyDescent="0.3">
      <c r="A4795">
        <v>9356</v>
      </c>
      <c r="B4795">
        <v>2011</v>
      </c>
      <c r="C4795">
        <v>1</v>
      </c>
      <c r="D4795">
        <v>8.1984699999999994E-2</v>
      </c>
      <c r="E4795">
        <v>7.7691000000000001E-3</v>
      </c>
      <c r="F4795">
        <v>0</v>
      </c>
      <c r="G4795">
        <v>5.8779499999999998E-2</v>
      </c>
      <c r="H4795">
        <v>2.7089700000000001E-2</v>
      </c>
      <c r="I4795">
        <v>0.54690530000000004</v>
      </c>
      <c r="J4795">
        <v>0.21467310000000001</v>
      </c>
      <c r="K4795">
        <v>0</v>
      </c>
      <c r="L4795">
        <v>3.06676E-2</v>
      </c>
      <c r="M4795">
        <v>3.2131E-2</v>
      </c>
      <c r="O4795" t="str">
        <f>Table_Index[[#This Row],[ID]]&amp;Table_Index[[#This Row],[year]]</f>
        <v>93562011</v>
      </c>
      <c r="R4795" t="str">
        <f t="shared" si="194"/>
        <v/>
      </c>
    </row>
    <row r="4796" spans="1:18" x14ac:dyDescent="0.3">
      <c r="A4796">
        <v>9356</v>
      </c>
      <c r="B4796">
        <v>2011</v>
      </c>
      <c r="C4796">
        <v>2</v>
      </c>
      <c r="D4796">
        <v>9.1532199999999994E-2</v>
      </c>
      <c r="E4796">
        <v>0.13067429999999999</v>
      </c>
      <c r="F4796">
        <v>8.2619899999999996E-2</v>
      </c>
      <c r="G4796">
        <v>9.5145300000000002E-2</v>
      </c>
      <c r="H4796">
        <v>6.1422999999999998E-3</v>
      </c>
      <c r="I4796">
        <v>0.2167868</v>
      </c>
      <c r="J4796">
        <v>0.2589398</v>
      </c>
      <c r="K4796">
        <v>6.3831700000000005E-2</v>
      </c>
      <c r="L4796">
        <v>5.13167E-2</v>
      </c>
      <c r="M4796">
        <v>3.0108999999999999E-3</v>
      </c>
      <c r="O4796" t="str">
        <f>Table_Index[[#This Row],[ID]]&amp;Table_Index[[#This Row],[year]]</f>
        <v>93562011</v>
      </c>
      <c r="R4796" t="str">
        <f t="shared" si="194"/>
        <v/>
      </c>
    </row>
    <row r="4797" spans="1:18" x14ac:dyDescent="0.3">
      <c r="A4797">
        <v>9356</v>
      </c>
      <c r="B4797">
        <v>2011</v>
      </c>
      <c r="C4797">
        <v>3</v>
      </c>
      <c r="D4797">
        <v>7.8487699999999994E-2</v>
      </c>
      <c r="E4797">
        <v>7.1100700000000003E-2</v>
      </c>
      <c r="F4797">
        <v>0.10157239999999999</v>
      </c>
      <c r="G4797">
        <v>0.14626420000000001</v>
      </c>
      <c r="H4797">
        <v>5.7249899999999999E-2</v>
      </c>
      <c r="I4797">
        <v>0.41552329999999998</v>
      </c>
      <c r="J4797">
        <v>0</v>
      </c>
      <c r="K4797">
        <v>3.10257E-2</v>
      </c>
      <c r="L4797">
        <v>9.7544800000000001E-2</v>
      </c>
      <c r="M4797">
        <v>1.2312E-3</v>
      </c>
      <c r="O4797" t="str">
        <f>Table_Index[[#This Row],[ID]]&amp;Table_Index[[#This Row],[year]]</f>
        <v>93562011</v>
      </c>
      <c r="R4797" t="str">
        <f t="shared" si="194"/>
        <v/>
      </c>
    </row>
    <row r="4798" spans="1:18" x14ac:dyDescent="0.3">
      <c r="A4798">
        <v>9356</v>
      </c>
      <c r="B4798">
        <v>2011</v>
      </c>
      <c r="C4798">
        <v>4</v>
      </c>
      <c r="D4798">
        <v>0.106075</v>
      </c>
      <c r="E4798">
        <v>5.0385600000000003E-2</v>
      </c>
      <c r="F4798">
        <v>0.16547700000000001</v>
      </c>
      <c r="G4798">
        <v>8.9500800000000005E-2</v>
      </c>
      <c r="H4798">
        <v>3.5799999999999998E-3</v>
      </c>
      <c r="I4798">
        <v>0.23866870000000001</v>
      </c>
      <c r="J4798">
        <v>0.22540940000000001</v>
      </c>
      <c r="K4798">
        <v>3.7126300000000001E-2</v>
      </c>
      <c r="L4798">
        <v>7.7965099999999996E-2</v>
      </c>
      <c r="M4798">
        <v>5.8120000000000003E-3</v>
      </c>
      <c r="O4798" t="str">
        <f>Table_Index[[#This Row],[ID]]&amp;Table_Index[[#This Row],[year]]</f>
        <v>93562011</v>
      </c>
      <c r="R4798" t="str">
        <f t="shared" si="194"/>
        <v/>
      </c>
    </row>
    <row r="4799" spans="1:18" x14ac:dyDescent="0.3">
      <c r="A4799">
        <v>9357</v>
      </c>
      <c r="B4799">
        <v>2003</v>
      </c>
      <c r="C4799">
        <v>1</v>
      </c>
      <c r="D4799">
        <v>0.24875620000000001</v>
      </c>
      <c r="E4799">
        <v>8.6235500000000007E-2</v>
      </c>
      <c r="F4799">
        <v>0.1393035</v>
      </c>
      <c r="G4799">
        <v>0</v>
      </c>
      <c r="H4799">
        <v>0.14427860000000001</v>
      </c>
      <c r="I4799">
        <v>0</v>
      </c>
      <c r="J4799">
        <v>0.15920400000000001</v>
      </c>
      <c r="K4799">
        <v>6.6335000000000005E-2</v>
      </c>
      <c r="L4799">
        <v>0.1393035</v>
      </c>
      <c r="M4799">
        <v>1.65837E-2</v>
      </c>
      <c r="O4799" t="str">
        <f>Table_Index[[#This Row],[ID]]&amp;Table_Index[[#This Row],[year]]</f>
        <v>93572003</v>
      </c>
      <c r="R4799" t="str">
        <f t="shared" si="194"/>
        <v/>
      </c>
    </row>
    <row r="4800" spans="1:18" x14ac:dyDescent="0.3">
      <c r="A4800">
        <v>9357</v>
      </c>
      <c r="B4800">
        <v>2003</v>
      </c>
      <c r="C4800">
        <v>2</v>
      </c>
      <c r="D4800">
        <v>0.10682999999999999</v>
      </c>
      <c r="E4800">
        <v>0.19229399999999999</v>
      </c>
      <c r="F4800">
        <v>0.32049</v>
      </c>
      <c r="G4800">
        <v>0</v>
      </c>
      <c r="H4800">
        <v>0</v>
      </c>
      <c r="I4800">
        <v>0</v>
      </c>
      <c r="J4800">
        <v>0.22434299999999999</v>
      </c>
      <c r="K4800">
        <v>9.6146999999999996E-2</v>
      </c>
      <c r="L4800">
        <v>0</v>
      </c>
      <c r="M4800">
        <v>5.9895999999999998E-2</v>
      </c>
      <c r="O4800" t="str">
        <f>Table_Index[[#This Row],[ID]]&amp;Table_Index[[#This Row],[year]]</f>
        <v>93572003</v>
      </c>
      <c r="R4800" t="str">
        <f t="shared" si="194"/>
        <v/>
      </c>
    </row>
    <row r="4801" spans="1:18" x14ac:dyDescent="0.3">
      <c r="A4801">
        <v>9357</v>
      </c>
      <c r="B4801">
        <v>2003</v>
      </c>
      <c r="C4801">
        <v>3</v>
      </c>
      <c r="D4801">
        <v>1.1797200000000001E-2</v>
      </c>
      <c r="E4801">
        <v>7.7359000000000004E-3</v>
      </c>
      <c r="F4801">
        <v>4.0613000000000003E-3</v>
      </c>
      <c r="G4801">
        <v>1.82691E-2</v>
      </c>
      <c r="H4801">
        <v>7.7360000000000005E-4</v>
      </c>
      <c r="I4801">
        <v>2.2240599999999999E-2</v>
      </c>
      <c r="J4801">
        <v>0</v>
      </c>
      <c r="K4801">
        <v>1.934E-3</v>
      </c>
      <c r="L4801">
        <v>0</v>
      </c>
      <c r="M4801">
        <v>0.93318829999999997</v>
      </c>
      <c r="O4801" t="str">
        <f>Table_Index[[#This Row],[ID]]&amp;Table_Index[[#This Row],[year]]</f>
        <v>93572003</v>
      </c>
      <c r="R4801" t="str">
        <f t="shared" si="194"/>
        <v/>
      </c>
    </row>
    <row r="4802" spans="1:18" x14ac:dyDescent="0.3">
      <c r="A4802">
        <v>9357</v>
      </c>
      <c r="B4802">
        <v>2003</v>
      </c>
      <c r="C4802">
        <v>4</v>
      </c>
      <c r="D4802">
        <v>2.46527E-2</v>
      </c>
      <c r="E4802">
        <v>0</v>
      </c>
      <c r="F4802">
        <v>0</v>
      </c>
      <c r="G4802">
        <v>0</v>
      </c>
      <c r="H4802">
        <v>0.13206809999999999</v>
      </c>
      <c r="I4802">
        <v>0.3717472</v>
      </c>
      <c r="J4802">
        <v>0.26609270000000002</v>
      </c>
      <c r="K4802">
        <v>3.9131300000000001E-2</v>
      </c>
      <c r="L4802">
        <v>0.107611</v>
      </c>
      <c r="M4802">
        <v>5.8696900000000003E-2</v>
      </c>
      <c r="O4802" t="str">
        <f>Table_Index[[#This Row],[ID]]&amp;Table_Index[[#This Row],[year]]</f>
        <v>93572003</v>
      </c>
      <c r="R4802" t="str">
        <f t="shared" si="194"/>
        <v/>
      </c>
    </row>
    <row r="4803" spans="1:18" x14ac:dyDescent="0.3">
      <c r="A4803">
        <v>9357</v>
      </c>
      <c r="B4803">
        <v>2004</v>
      </c>
      <c r="C4803">
        <v>1</v>
      </c>
      <c r="D4803">
        <v>2.7288999999999998E-3</v>
      </c>
      <c r="E4803">
        <v>2.7564E-3</v>
      </c>
      <c r="F4803">
        <v>3.6752E-3</v>
      </c>
      <c r="G4803">
        <v>5.7425000000000002E-3</v>
      </c>
      <c r="H4803">
        <v>5.8344E-3</v>
      </c>
      <c r="I4803">
        <v>7.1666999999999998E-3</v>
      </c>
      <c r="J4803">
        <v>5.9722000000000004E-3</v>
      </c>
      <c r="K4803">
        <v>0.96474539999999998</v>
      </c>
      <c r="L4803">
        <v>0</v>
      </c>
      <c r="M4803">
        <v>1.3782E-3</v>
      </c>
      <c r="O4803" t="str">
        <f>Table_Index[[#This Row],[ID]]&amp;Table_Index[[#This Row],[year]]</f>
        <v>93572004</v>
      </c>
      <c r="R4803" t="str">
        <f t="shared" si="194"/>
        <v/>
      </c>
    </row>
    <row r="4804" spans="1:18" x14ac:dyDescent="0.3">
      <c r="A4804">
        <v>9357</v>
      </c>
      <c r="B4804">
        <v>2004</v>
      </c>
      <c r="C4804">
        <v>2</v>
      </c>
      <c r="D4804">
        <v>0</v>
      </c>
      <c r="E4804">
        <v>6.9315999999999996E-3</v>
      </c>
      <c r="F4804">
        <v>1.8484299999999999E-2</v>
      </c>
      <c r="G4804">
        <v>2.1718999999999999E-2</v>
      </c>
      <c r="H4804">
        <v>0.93207030000000002</v>
      </c>
      <c r="I4804">
        <v>0</v>
      </c>
      <c r="J4804">
        <v>5.5453000000000004E-3</v>
      </c>
      <c r="K4804">
        <v>4.6211000000000004E-3</v>
      </c>
      <c r="L4804">
        <v>9.2420999999999996E-3</v>
      </c>
      <c r="M4804">
        <v>1.3863E-3</v>
      </c>
      <c r="O4804" t="str">
        <f>Table_Index[[#This Row],[ID]]&amp;Table_Index[[#This Row],[year]]</f>
        <v>93572004</v>
      </c>
      <c r="R4804" t="str">
        <f t="shared" si="194"/>
        <v/>
      </c>
    </row>
    <row r="4805" spans="1:18" x14ac:dyDescent="0.3">
      <c r="A4805">
        <v>9357</v>
      </c>
      <c r="B4805">
        <v>2004</v>
      </c>
      <c r="C4805">
        <v>3</v>
      </c>
      <c r="D4805">
        <v>0</v>
      </c>
      <c r="E4805">
        <v>0</v>
      </c>
      <c r="F4805">
        <v>0</v>
      </c>
      <c r="G4805">
        <v>2.4654E-3</v>
      </c>
      <c r="H4805">
        <v>0</v>
      </c>
      <c r="I4805">
        <v>2.9585000000000002E-3</v>
      </c>
      <c r="J4805">
        <v>4.1912E-3</v>
      </c>
      <c r="K4805">
        <v>0.98617630000000001</v>
      </c>
      <c r="L4805">
        <v>3.4023E-3</v>
      </c>
      <c r="M4805">
        <v>8.0619999999999997E-4</v>
      </c>
      <c r="O4805" t="str">
        <f>Table_Index[[#This Row],[ID]]&amp;Table_Index[[#This Row],[year]]</f>
        <v>93572004</v>
      </c>
      <c r="R4805" t="str">
        <f t="shared" si="194"/>
        <v/>
      </c>
    </row>
    <row r="4806" spans="1:18" x14ac:dyDescent="0.3">
      <c r="A4806">
        <v>9357</v>
      </c>
      <c r="B4806">
        <v>2004</v>
      </c>
      <c r="C4806">
        <v>4</v>
      </c>
      <c r="D4806">
        <v>0.12678200000000001</v>
      </c>
      <c r="E4806">
        <v>0.1098388</v>
      </c>
      <c r="F4806">
        <v>0.12553</v>
      </c>
      <c r="G4806">
        <v>9.4147499999999995E-2</v>
      </c>
      <c r="H4806">
        <v>1.41221E-2</v>
      </c>
      <c r="I4806">
        <v>0.31539410000000001</v>
      </c>
      <c r="J4806">
        <v>3.7658999999999998E-2</v>
      </c>
      <c r="K4806">
        <v>3.2951599999999998E-2</v>
      </c>
      <c r="L4806">
        <v>0.14122129999999999</v>
      </c>
      <c r="M4806">
        <v>2.3536999999999998E-3</v>
      </c>
      <c r="O4806" t="str">
        <f>Table_Index[[#This Row],[ID]]&amp;Table_Index[[#This Row],[year]]</f>
        <v>93572004</v>
      </c>
      <c r="R4806" t="str">
        <f t="shared" si="194"/>
        <v/>
      </c>
    </row>
    <row r="4807" spans="1:18" x14ac:dyDescent="0.3">
      <c r="A4807">
        <v>9357</v>
      </c>
      <c r="B4807">
        <v>2005</v>
      </c>
      <c r="C4807">
        <v>1</v>
      </c>
      <c r="D4807">
        <v>7.7765000000000001E-2</v>
      </c>
      <c r="E4807">
        <v>0.1103761</v>
      </c>
      <c r="F4807">
        <v>0.1664003</v>
      </c>
      <c r="G4807">
        <v>3.01026E-2</v>
      </c>
      <c r="H4807">
        <v>3.5212599999999997E-2</v>
      </c>
      <c r="I4807">
        <v>0.36792029999999998</v>
      </c>
      <c r="J4807">
        <v>4.01368E-2</v>
      </c>
      <c r="K4807">
        <v>4.01368E-2</v>
      </c>
      <c r="L4807">
        <v>0.1103761</v>
      </c>
      <c r="M4807">
        <v>2.1573499999999999E-2</v>
      </c>
      <c r="O4807" t="str">
        <f>Table_Index[[#This Row],[ID]]&amp;Table_Index[[#This Row],[year]]</f>
        <v>93572005</v>
      </c>
      <c r="R4807" t="str">
        <f t="shared" si="194"/>
        <v/>
      </c>
    </row>
    <row r="4808" spans="1:18" x14ac:dyDescent="0.3">
      <c r="A4808">
        <v>9357</v>
      </c>
      <c r="B4808">
        <v>2005</v>
      </c>
      <c r="C4808">
        <v>2</v>
      </c>
      <c r="D4808">
        <v>0.13511809999999999</v>
      </c>
      <c r="E4808">
        <v>0</v>
      </c>
      <c r="F4808">
        <v>0.22730139999999999</v>
      </c>
      <c r="G4808">
        <v>0.29296630000000001</v>
      </c>
      <c r="H4808">
        <v>6.6675100000000001E-2</v>
      </c>
      <c r="I4808">
        <v>0</v>
      </c>
      <c r="J4808">
        <v>0</v>
      </c>
      <c r="K4808">
        <v>6.06137E-2</v>
      </c>
      <c r="L4808">
        <v>0.17426440000000001</v>
      </c>
      <c r="M4808">
        <v>4.3061000000000002E-2</v>
      </c>
      <c r="O4808" t="str">
        <f>Table_Index[[#This Row],[ID]]&amp;Table_Index[[#This Row],[year]]</f>
        <v>93572005</v>
      </c>
      <c r="R4808" t="str">
        <f t="shared" si="194"/>
        <v/>
      </c>
    </row>
    <row r="4809" spans="1:18" x14ac:dyDescent="0.3">
      <c r="A4809">
        <v>9357</v>
      </c>
      <c r="B4809">
        <v>2005</v>
      </c>
      <c r="C4809">
        <v>3</v>
      </c>
      <c r="D4809">
        <v>4.7917500000000002E-2</v>
      </c>
      <c r="E4809">
        <v>6.6669999999999993E-2</v>
      </c>
      <c r="F4809">
        <v>0.22442380000000001</v>
      </c>
      <c r="G4809">
        <v>3.7909400000000003E-2</v>
      </c>
      <c r="H4809">
        <v>0.13647390000000001</v>
      </c>
      <c r="I4809">
        <v>0</v>
      </c>
      <c r="J4809">
        <v>0.1152446</v>
      </c>
      <c r="K4809">
        <v>2.4261999999999999E-2</v>
      </c>
      <c r="L4809">
        <v>0.33360289999999998</v>
      </c>
      <c r="M4809">
        <v>1.3495800000000001E-2</v>
      </c>
      <c r="O4809" t="str">
        <f>Table_Index[[#This Row],[ID]]&amp;Table_Index[[#This Row],[year]]</f>
        <v>93572005</v>
      </c>
      <c r="R4809" t="str">
        <f t="shared" si="194"/>
        <v/>
      </c>
    </row>
    <row r="4810" spans="1:18" x14ac:dyDescent="0.3">
      <c r="A4810">
        <v>9357</v>
      </c>
      <c r="B4810">
        <v>2005</v>
      </c>
      <c r="C4810">
        <v>4</v>
      </c>
      <c r="D4810">
        <v>1.6457900000000001E-2</v>
      </c>
      <c r="E4810">
        <v>1.7707899999999999E-2</v>
      </c>
      <c r="F4810">
        <v>0.1520794</v>
      </c>
      <c r="G4810">
        <v>3.7498999999999998E-2</v>
      </c>
      <c r="H4810">
        <v>0</v>
      </c>
      <c r="I4810">
        <v>0.4098851</v>
      </c>
      <c r="J4810">
        <v>5.7290199999999999E-2</v>
      </c>
      <c r="K4810">
        <v>2.8749199999999999E-2</v>
      </c>
      <c r="L4810">
        <v>0.27082630000000002</v>
      </c>
      <c r="M4810">
        <v>9.5049999999999996E-3</v>
      </c>
      <c r="O4810" t="str">
        <f>Table_Index[[#This Row],[ID]]&amp;Table_Index[[#This Row],[year]]</f>
        <v>93572005</v>
      </c>
      <c r="R4810" t="str">
        <f t="shared" si="194"/>
        <v/>
      </c>
    </row>
    <row r="4811" spans="1:18" x14ac:dyDescent="0.3">
      <c r="A4811">
        <v>9357</v>
      </c>
      <c r="B4811">
        <v>2006</v>
      </c>
      <c r="C4811">
        <v>1</v>
      </c>
      <c r="D4811">
        <v>0</v>
      </c>
      <c r="E4811">
        <v>0.32520329999999997</v>
      </c>
      <c r="F4811">
        <v>0</v>
      </c>
      <c r="G4811">
        <v>9.2915200000000003E-2</v>
      </c>
      <c r="H4811">
        <v>2.0905900000000002E-2</v>
      </c>
      <c r="I4811">
        <v>0.45087110000000002</v>
      </c>
      <c r="J4811">
        <v>0</v>
      </c>
      <c r="K4811">
        <v>9.6167299999999997E-2</v>
      </c>
      <c r="L4811">
        <v>0</v>
      </c>
      <c r="M4811">
        <v>1.39373E-2</v>
      </c>
      <c r="O4811" t="str">
        <f>Table_Index[[#This Row],[ID]]&amp;Table_Index[[#This Row],[year]]</f>
        <v>93572006</v>
      </c>
      <c r="R4811" t="str">
        <f t="shared" si="194"/>
        <v/>
      </c>
    </row>
    <row r="4812" spans="1:18" x14ac:dyDescent="0.3">
      <c r="A4812">
        <v>9357</v>
      </c>
      <c r="B4812">
        <v>2006</v>
      </c>
      <c r="C4812">
        <v>2</v>
      </c>
      <c r="D4812">
        <v>9.38166E-2</v>
      </c>
      <c r="E4812">
        <v>0</v>
      </c>
      <c r="F4812">
        <v>0.1663113</v>
      </c>
      <c r="G4812">
        <v>0.16204689999999999</v>
      </c>
      <c r="H4812">
        <v>5.9701499999999998E-2</v>
      </c>
      <c r="I4812">
        <v>0.27718549999999997</v>
      </c>
      <c r="J4812">
        <v>0.16204689999999999</v>
      </c>
      <c r="K4812">
        <v>7.6759099999999997E-2</v>
      </c>
      <c r="L4812">
        <v>0</v>
      </c>
      <c r="M4812">
        <v>2.1321999999999999E-3</v>
      </c>
      <c r="O4812" t="str">
        <f>Table_Index[[#This Row],[ID]]&amp;Table_Index[[#This Row],[year]]</f>
        <v>93572006</v>
      </c>
      <c r="R4812" t="str">
        <f t="shared" si="194"/>
        <v/>
      </c>
    </row>
    <row r="4813" spans="1:18" x14ac:dyDescent="0.3">
      <c r="A4813">
        <v>9357</v>
      </c>
      <c r="B4813">
        <v>2006</v>
      </c>
      <c r="C4813">
        <v>3</v>
      </c>
      <c r="D4813">
        <v>1.9926300000000001E-2</v>
      </c>
      <c r="E4813">
        <v>5.5793599999999999E-2</v>
      </c>
      <c r="F4813">
        <v>0.2988941</v>
      </c>
      <c r="G4813">
        <v>0.1347016</v>
      </c>
      <c r="H4813">
        <v>0.1178971</v>
      </c>
      <c r="I4813">
        <v>0</v>
      </c>
      <c r="J4813">
        <v>0.14612600000000001</v>
      </c>
      <c r="K4813">
        <v>9.9631399999999995E-2</v>
      </c>
      <c r="L4813">
        <v>0</v>
      </c>
      <c r="M4813">
        <v>0.12703</v>
      </c>
      <c r="O4813" t="str">
        <f>Table_Index[[#This Row],[ID]]&amp;Table_Index[[#This Row],[year]]</f>
        <v>93572006</v>
      </c>
      <c r="R4813" t="str">
        <f t="shared" si="194"/>
        <v/>
      </c>
    </row>
    <row r="4814" spans="1:18" x14ac:dyDescent="0.3">
      <c r="A4814">
        <v>9357</v>
      </c>
      <c r="B4814">
        <v>2006</v>
      </c>
      <c r="C4814">
        <v>4</v>
      </c>
      <c r="D4814">
        <v>1.6535899999999999E-2</v>
      </c>
      <c r="E4814">
        <v>0.1258531</v>
      </c>
      <c r="F4814">
        <v>0.1052283</v>
      </c>
      <c r="G4814">
        <v>3.3673099999999997E-2</v>
      </c>
      <c r="H4814">
        <v>1.8941099999999999E-2</v>
      </c>
      <c r="I4814">
        <v>0.2735937</v>
      </c>
      <c r="J4814">
        <v>0.2272932</v>
      </c>
      <c r="K4814">
        <v>0.13469229999999999</v>
      </c>
      <c r="L4814">
        <v>6.3136999999999999E-2</v>
      </c>
      <c r="M4814">
        <v>1.0522999999999999E-3</v>
      </c>
      <c r="O4814" t="str">
        <f>Table_Index[[#This Row],[ID]]&amp;Table_Index[[#This Row],[year]]</f>
        <v>93572006</v>
      </c>
      <c r="R4814" t="str">
        <f t="shared" ref="R4814:R4877" si="195">RIGHT(P4814,4)</f>
        <v/>
      </c>
    </row>
    <row r="4815" spans="1:18" x14ac:dyDescent="0.3">
      <c r="A4815">
        <v>9358</v>
      </c>
      <c r="B4815">
        <v>2003</v>
      </c>
      <c r="C4815">
        <v>1</v>
      </c>
      <c r="D4815">
        <v>0.22082450000000001</v>
      </c>
      <c r="E4815">
        <v>4.9471500000000002E-2</v>
      </c>
      <c r="F4815">
        <v>7.8012700000000004E-2</v>
      </c>
      <c r="G4815">
        <v>0</v>
      </c>
      <c r="H4815">
        <v>0</v>
      </c>
      <c r="I4815">
        <v>0.57082460000000002</v>
      </c>
      <c r="J4815">
        <v>0</v>
      </c>
      <c r="K4815">
        <v>3.8054999999999999E-2</v>
      </c>
      <c r="L4815">
        <v>3.9957699999999999E-2</v>
      </c>
      <c r="M4815">
        <v>2.8541E-3</v>
      </c>
      <c r="O4815" t="str">
        <f>Table_Index[[#This Row],[ID]]&amp;Table_Index[[#This Row],[year]]</f>
        <v>93582003</v>
      </c>
      <c r="R4815" t="str">
        <f t="shared" si="195"/>
        <v/>
      </c>
    </row>
    <row r="4816" spans="1:18" x14ac:dyDescent="0.3">
      <c r="A4816">
        <v>9358</v>
      </c>
      <c r="B4816">
        <v>2003</v>
      </c>
      <c r="C4816">
        <v>2</v>
      </c>
      <c r="D4816">
        <v>8.9389999999999999E-4</v>
      </c>
      <c r="E4816">
        <v>6.7040000000000003E-4</v>
      </c>
      <c r="F4816">
        <v>1.8772000000000001E-3</v>
      </c>
      <c r="G4816">
        <v>1.4748999999999999E-3</v>
      </c>
      <c r="H4816">
        <v>6.5700999999999997E-3</v>
      </c>
      <c r="I4816">
        <v>0</v>
      </c>
      <c r="J4816">
        <v>1.609E-3</v>
      </c>
      <c r="K4816">
        <v>0.9832748</v>
      </c>
      <c r="L4816">
        <v>2.6817E-3</v>
      </c>
      <c r="M4816">
        <v>9.4810000000000001E-4</v>
      </c>
      <c r="O4816" t="str">
        <f>Table_Index[[#This Row],[ID]]&amp;Table_Index[[#This Row],[year]]</f>
        <v>93582003</v>
      </c>
      <c r="R4816" t="str">
        <f t="shared" si="195"/>
        <v/>
      </c>
    </row>
    <row r="4817" spans="1:18" x14ac:dyDescent="0.3">
      <c r="A4817">
        <v>9358</v>
      </c>
      <c r="B4817">
        <v>2003</v>
      </c>
      <c r="C4817">
        <v>3</v>
      </c>
      <c r="D4817">
        <v>0.50517599999999996</v>
      </c>
      <c r="E4817">
        <v>0.115942</v>
      </c>
      <c r="F4817">
        <v>0</v>
      </c>
      <c r="G4817">
        <v>0</v>
      </c>
      <c r="H4817">
        <v>0</v>
      </c>
      <c r="I4817">
        <v>0</v>
      </c>
      <c r="J4817">
        <v>0</v>
      </c>
      <c r="K4817">
        <v>9.5238100000000006E-2</v>
      </c>
      <c r="L4817">
        <v>0.19047620000000001</v>
      </c>
      <c r="M4817">
        <v>9.3167700000000006E-2</v>
      </c>
      <c r="O4817" t="str">
        <f>Table_Index[[#This Row],[ID]]&amp;Table_Index[[#This Row],[year]]</f>
        <v>93582003</v>
      </c>
      <c r="R4817" t="str">
        <f t="shared" si="195"/>
        <v/>
      </c>
    </row>
    <row r="4818" spans="1:18" x14ac:dyDescent="0.3">
      <c r="A4818">
        <v>9358</v>
      </c>
      <c r="B4818">
        <v>2003</v>
      </c>
      <c r="C4818">
        <v>4</v>
      </c>
      <c r="D4818">
        <v>4.2506999999999996E-3</v>
      </c>
      <c r="E4818">
        <v>0</v>
      </c>
      <c r="F4818">
        <v>0</v>
      </c>
      <c r="G4818">
        <v>1.474E-4</v>
      </c>
      <c r="H4818">
        <v>1.3267999999999999E-3</v>
      </c>
      <c r="I4818">
        <v>9.8282999999999999E-3</v>
      </c>
      <c r="J4818">
        <v>0</v>
      </c>
      <c r="K4818">
        <v>0.98282519999999995</v>
      </c>
      <c r="L4818">
        <v>0</v>
      </c>
      <c r="M4818">
        <v>1.6217E-3</v>
      </c>
      <c r="O4818" t="str">
        <f>Table_Index[[#This Row],[ID]]&amp;Table_Index[[#This Row],[year]]</f>
        <v>93582003</v>
      </c>
      <c r="R4818" t="str">
        <f t="shared" si="195"/>
        <v/>
      </c>
    </row>
    <row r="4819" spans="1:18" x14ac:dyDescent="0.3">
      <c r="A4819">
        <v>9358</v>
      </c>
      <c r="B4819">
        <v>2004</v>
      </c>
      <c r="C4819">
        <v>1</v>
      </c>
      <c r="D4819">
        <v>2.2607800000000001E-2</v>
      </c>
      <c r="E4819">
        <v>5.4117000000000002E-3</v>
      </c>
      <c r="F4819">
        <v>3.2345999999999998E-3</v>
      </c>
      <c r="G4819">
        <v>4.3541999999999999E-3</v>
      </c>
      <c r="H4819">
        <v>0.93528809999999996</v>
      </c>
      <c r="I4819">
        <v>1.9283000000000002E-2</v>
      </c>
      <c r="J4819">
        <v>0</v>
      </c>
      <c r="K4819">
        <v>0</v>
      </c>
      <c r="L4819">
        <v>8.7084999999999992E-3</v>
      </c>
      <c r="M4819">
        <v>1.1122E-3</v>
      </c>
      <c r="O4819" t="str">
        <f>Table_Index[[#This Row],[ID]]&amp;Table_Index[[#This Row],[year]]</f>
        <v>93582004</v>
      </c>
      <c r="R4819" t="str">
        <f t="shared" si="195"/>
        <v/>
      </c>
    </row>
    <row r="4820" spans="1:18" x14ac:dyDescent="0.3">
      <c r="A4820">
        <v>9358</v>
      </c>
      <c r="B4820">
        <v>2004</v>
      </c>
      <c r="C4820">
        <v>2</v>
      </c>
      <c r="D4820">
        <v>2.9505999999999998E-3</v>
      </c>
      <c r="E4820">
        <v>4.2618999999999999E-3</v>
      </c>
      <c r="F4820">
        <v>3.2783999999999999E-3</v>
      </c>
      <c r="G4820">
        <v>3.2374000000000001E-3</v>
      </c>
      <c r="H4820">
        <v>6.8849999999999998E-4</v>
      </c>
      <c r="I4820">
        <v>0</v>
      </c>
      <c r="J4820">
        <v>0</v>
      </c>
      <c r="K4820">
        <v>0.98352479999999998</v>
      </c>
      <c r="L4820">
        <v>1.6391999999999999E-3</v>
      </c>
      <c r="M4820">
        <v>4.192E-4</v>
      </c>
      <c r="O4820" t="str">
        <f>Table_Index[[#This Row],[ID]]&amp;Table_Index[[#This Row],[year]]</f>
        <v>93582004</v>
      </c>
      <c r="R4820" t="str">
        <f t="shared" si="195"/>
        <v/>
      </c>
    </row>
    <row r="4821" spans="1:18" x14ac:dyDescent="0.3">
      <c r="A4821">
        <v>9358</v>
      </c>
      <c r="B4821">
        <v>2004</v>
      </c>
      <c r="C4821">
        <v>3</v>
      </c>
      <c r="D4821">
        <v>9.9774000000000009E-3</v>
      </c>
      <c r="E4821">
        <v>3.1240999999999999E-3</v>
      </c>
      <c r="F4821">
        <v>4.8422999999999999E-3</v>
      </c>
      <c r="G4821">
        <v>1.2496E-3</v>
      </c>
      <c r="H4821">
        <v>0</v>
      </c>
      <c r="I4821">
        <v>0</v>
      </c>
      <c r="J4821">
        <v>0</v>
      </c>
      <c r="K4821">
        <v>0.97626690000000005</v>
      </c>
      <c r="L4821">
        <v>3.8073999999999998E-3</v>
      </c>
      <c r="M4821">
        <v>7.3220000000000002E-4</v>
      </c>
      <c r="O4821" t="str">
        <f>Table_Index[[#This Row],[ID]]&amp;Table_Index[[#This Row],[year]]</f>
        <v>93582004</v>
      </c>
      <c r="R4821" t="str">
        <f t="shared" si="195"/>
        <v/>
      </c>
    </row>
    <row r="4822" spans="1:18" x14ac:dyDescent="0.3">
      <c r="A4822">
        <v>9358</v>
      </c>
      <c r="B4822">
        <v>2004</v>
      </c>
      <c r="C4822">
        <v>4</v>
      </c>
      <c r="D4822">
        <v>0.25928679999999998</v>
      </c>
      <c r="E4822">
        <v>4.9777099999999998E-2</v>
      </c>
      <c r="F4822">
        <v>5.3491799999999999E-2</v>
      </c>
      <c r="G4822">
        <v>0.14115900000000001</v>
      </c>
      <c r="H4822">
        <v>1.93165E-2</v>
      </c>
      <c r="I4822">
        <v>0.40118870000000001</v>
      </c>
      <c r="J4822">
        <v>0</v>
      </c>
      <c r="K4822">
        <v>3.8633000000000001E-2</v>
      </c>
      <c r="L4822">
        <v>3.2689500000000003E-2</v>
      </c>
      <c r="M4822">
        <v>4.4577000000000002E-3</v>
      </c>
      <c r="O4822" t="str">
        <f>Table_Index[[#This Row],[ID]]&amp;Table_Index[[#This Row],[year]]</f>
        <v>93582004</v>
      </c>
      <c r="R4822" t="str">
        <f t="shared" si="195"/>
        <v/>
      </c>
    </row>
    <row r="4823" spans="1:18" x14ac:dyDescent="0.3">
      <c r="A4823">
        <v>9358</v>
      </c>
      <c r="B4823">
        <v>2005</v>
      </c>
      <c r="C4823">
        <v>1</v>
      </c>
      <c r="D4823">
        <v>0.18281220000000001</v>
      </c>
      <c r="E4823">
        <v>0.13326499999999999</v>
      </c>
      <c r="F4823">
        <v>0.25627879999999997</v>
      </c>
      <c r="G4823">
        <v>6.1506900000000003E-2</v>
      </c>
      <c r="H4823">
        <v>6.4753099999999994E-2</v>
      </c>
      <c r="I4823">
        <v>0.10251150000000001</v>
      </c>
      <c r="J4823">
        <v>0</v>
      </c>
      <c r="K4823">
        <v>6.1506900000000003E-2</v>
      </c>
      <c r="L4823">
        <v>0.11276269999999999</v>
      </c>
      <c r="M4823">
        <v>2.4602800000000001E-2</v>
      </c>
      <c r="O4823" t="str">
        <f>Table_Index[[#This Row],[ID]]&amp;Table_Index[[#This Row],[year]]</f>
        <v>93582005</v>
      </c>
      <c r="R4823" t="str">
        <f t="shared" si="195"/>
        <v/>
      </c>
    </row>
    <row r="4824" spans="1:18" x14ac:dyDescent="0.3">
      <c r="A4824">
        <v>9358</v>
      </c>
      <c r="B4824">
        <v>2005</v>
      </c>
      <c r="C4824">
        <v>2</v>
      </c>
      <c r="D4824">
        <v>7.2782700000000006E-2</v>
      </c>
      <c r="E4824">
        <v>3.7045099999999997E-2</v>
      </c>
      <c r="F4824">
        <v>8.7165000000000006E-2</v>
      </c>
      <c r="G4824">
        <v>0.18667829999999999</v>
      </c>
      <c r="H4824">
        <v>0</v>
      </c>
      <c r="I4824">
        <v>0.43582480000000001</v>
      </c>
      <c r="J4824">
        <v>0</v>
      </c>
      <c r="K4824">
        <v>4.0095899999999997E-2</v>
      </c>
      <c r="L4824">
        <v>0.1209414</v>
      </c>
      <c r="M4824">
        <v>1.9466799999999999E-2</v>
      </c>
      <c r="O4824" t="str">
        <f>Table_Index[[#This Row],[ID]]&amp;Table_Index[[#This Row],[year]]</f>
        <v>93582005</v>
      </c>
      <c r="R4824" t="str">
        <f t="shared" si="195"/>
        <v/>
      </c>
    </row>
    <row r="4825" spans="1:18" x14ac:dyDescent="0.3">
      <c r="A4825">
        <v>9358</v>
      </c>
      <c r="B4825">
        <v>2005</v>
      </c>
      <c r="C4825">
        <v>3</v>
      </c>
      <c r="D4825">
        <v>7.6636700000000002E-2</v>
      </c>
      <c r="E4825">
        <v>8.2658200000000001E-2</v>
      </c>
      <c r="F4825">
        <v>0.54028900000000002</v>
      </c>
      <c r="G4825">
        <v>0</v>
      </c>
      <c r="H4825">
        <v>3.5581300000000003E-2</v>
      </c>
      <c r="I4825">
        <v>0</v>
      </c>
      <c r="J4825">
        <v>0</v>
      </c>
      <c r="K4825">
        <v>7.8826400000000005E-2</v>
      </c>
      <c r="L4825">
        <v>0.1642216</v>
      </c>
      <c r="M4825">
        <v>2.1786699999999999E-2</v>
      </c>
      <c r="O4825" t="str">
        <f>Table_Index[[#This Row],[ID]]&amp;Table_Index[[#This Row],[year]]</f>
        <v>93582005</v>
      </c>
      <c r="R4825" t="str">
        <f t="shared" si="195"/>
        <v/>
      </c>
    </row>
    <row r="4826" spans="1:18" x14ac:dyDescent="0.3">
      <c r="A4826">
        <v>9358</v>
      </c>
      <c r="B4826">
        <v>2005</v>
      </c>
      <c r="C4826">
        <v>4</v>
      </c>
      <c r="D4826">
        <v>1.5835599999999998E-2</v>
      </c>
      <c r="E4826">
        <v>2.5884999999999998E-2</v>
      </c>
      <c r="F4826">
        <v>0.16673009999999999</v>
      </c>
      <c r="G4826">
        <v>7.3087200000000005E-2</v>
      </c>
      <c r="H4826">
        <v>4.7963499999999999E-2</v>
      </c>
      <c r="I4826">
        <v>0.48724780000000001</v>
      </c>
      <c r="J4826">
        <v>0</v>
      </c>
      <c r="K4826">
        <v>6.0906000000000002E-2</v>
      </c>
      <c r="L4826">
        <v>0.1096308</v>
      </c>
      <c r="M4826">
        <v>1.2714100000000001E-2</v>
      </c>
      <c r="O4826" t="str">
        <f>Table_Index[[#This Row],[ID]]&amp;Table_Index[[#This Row],[year]]</f>
        <v>93582005</v>
      </c>
      <c r="R4826" t="str">
        <f t="shared" si="195"/>
        <v/>
      </c>
    </row>
    <row r="4827" spans="1:18" x14ac:dyDescent="0.3">
      <c r="A4827">
        <v>9358</v>
      </c>
      <c r="B4827">
        <v>2006</v>
      </c>
      <c r="C4827">
        <v>1</v>
      </c>
      <c r="D4827">
        <v>5.6735800000000003E-2</v>
      </c>
      <c r="E4827">
        <v>1.6445100000000001E-2</v>
      </c>
      <c r="F4827">
        <v>0.25284410000000002</v>
      </c>
      <c r="G4827">
        <v>5.9202499999999998E-2</v>
      </c>
      <c r="H4827">
        <v>2.9601300000000001E-2</v>
      </c>
      <c r="I4827">
        <v>0.3171564</v>
      </c>
      <c r="J4827">
        <v>4.9335400000000001E-2</v>
      </c>
      <c r="K4827">
        <v>4.9335400000000001E-2</v>
      </c>
      <c r="L4827">
        <v>0.1628069</v>
      </c>
      <c r="M4827">
        <v>6.5369E-3</v>
      </c>
      <c r="O4827" t="str">
        <f>Table_Index[[#This Row],[ID]]&amp;Table_Index[[#This Row],[year]]</f>
        <v>93582006</v>
      </c>
      <c r="R4827" t="str">
        <f t="shared" si="195"/>
        <v/>
      </c>
    </row>
    <row r="4828" spans="1:18" x14ac:dyDescent="0.3">
      <c r="A4828">
        <v>9358</v>
      </c>
      <c r="B4828">
        <v>2006</v>
      </c>
      <c r="C4828">
        <v>2</v>
      </c>
      <c r="D4828">
        <v>0.19020210000000001</v>
      </c>
      <c r="E4828">
        <v>7.4013200000000001E-2</v>
      </c>
      <c r="F4828">
        <v>0.2467105</v>
      </c>
      <c r="G4828">
        <v>0.25375940000000002</v>
      </c>
      <c r="H4828">
        <v>9.3984999999999999E-2</v>
      </c>
      <c r="I4828">
        <v>0</v>
      </c>
      <c r="J4828">
        <v>5.6390999999999997E-2</v>
      </c>
      <c r="K4828">
        <v>7.0488700000000001E-2</v>
      </c>
      <c r="L4828">
        <v>0</v>
      </c>
      <c r="M4828">
        <v>1.44502E-2</v>
      </c>
      <c r="O4828" t="str">
        <f>Table_Index[[#This Row],[ID]]&amp;Table_Index[[#This Row],[year]]</f>
        <v>93582006</v>
      </c>
      <c r="R4828" t="str">
        <f t="shared" si="195"/>
        <v/>
      </c>
    </row>
    <row r="4829" spans="1:18" x14ac:dyDescent="0.3">
      <c r="A4829">
        <v>9358</v>
      </c>
      <c r="B4829">
        <v>2006</v>
      </c>
      <c r="C4829">
        <v>3</v>
      </c>
      <c r="D4829">
        <v>0.40363789999999999</v>
      </c>
      <c r="E4829">
        <v>0.18709400000000001</v>
      </c>
      <c r="F4829">
        <v>0</v>
      </c>
      <c r="G4829">
        <v>0.40926810000000002</v>
      </c>
      <c r="H4829">
        <v>0</v>
      </c>
      <c r="I4829">
        <v>0</v>
      </c>
      <c r="J4829">
        <v>0</v>
      </c>
      <c r="K4829">
        <v>0</v>
      </c>
      <c r="L4829">
        <v>0</v>
      </c>
      <c r="M4829">
        <v>0</v>
      </c>
      <c r="O4829" t="str">
        <f>Table_Index[[#This Row],[ID]]&amp;Table_Index[[#This Row],[year]]</f>
        <v>93582006</v>
      </c>
      <c r="R4829" t="str">
        <f t="shared" si="195"/>
        <v/>
      </c>
    </row>
    <row r="4830" spans="1:18" x14ac:dyDescent="0.3">
      <c r="A4830">
        <v>9358</v>
      </c>
      <c r="B4830">
        <v>2006</v>
      </c>
      <c r="C4830">
        <v>4</v>
      </c>
      <c r="D4830">
        <v>2.5940299999999999E-2</v>
      </c>
      <c r="E4830">
        <v>7.0038900000000001E-2</v>
      </c>
      <c r="F4830">
        <v>0.21616949999999999</v>
      </c>
      <c r="G4830">
        <v>0.1037613</v>
      </c>
      <c r="H4830">
        <v>3.24254E-2</v>
      </c>
      <c r="I4830">
        <v>0</v>
      </c>
      <c r="J4830">
        <v>0.2594033</v>
      </c>
      <c r="K4830">
        <v>8.6467799999999997E-2</v>
      </c>
      <c r="L4830">
        <v>0.19455249999999999</v>
      </c>
      <c r="M4830">
        <v>1.12408E-2</v>
      </c>
      <c r="O4830" t="str">
        <f>Table_Index[[#This Row],[ID]]&amp;Table_Index[[#This Row],[year]]</f>
        <v>93582006</v>
      </c>
      <c r="R4830" t="str">
        <f t="shared" si="195"/>
        <v/>
      </c>
    </row>
    <row r="4831" spans="1:18" x14ac:dyDescent="0.3">
      <c r="A4831">
        <v>9358</v>
      </c>
      <c r="B4831">
        <v>2007</v>
      </c>
      <c r="C4831">
        <v>1</v>
      </c>
      <c r="D4831">
        <v>0.11506479999999999</v>
      </c>
      <c r="E4831">
        <v>0</v>
      </c>
      <c r="F4831">
        <v>0.3325574</v>
      </c>
      <c r="G4831">
        <v>0.1064184</v>
      </c>
      <c r="H4831">
        <v>9.1453300000000001E-2</v>
      </c>
      <c r="I4831">
        <v>0</v>
      </c>
      <c r="J4831">
        <v>9.97672E-2</v>
      </c>
      <c r="K4831">
        <v>6.9836999999999996E-2</v>
      </c>
      <c r="L4831">
        <v>0.17292979999999999</v>
      </c>
      <c r="M4831">
        <v>1.1972099999999999E-2</v>
      </c>
      <c r="O4831" t="str">
        <f>Table_Index[[#This Row],[ID]]&amp;Table_Index[[#This Row],[year]]</f>
        <v>93582007</v>
      </c>
      <c r="R4831" t="str">
        <f t="shared" si="195"/>
        <v/>
      </c>
    </row>
    <row r="4832" spans="1:18" x14ac:dyDescent="0.3">
      <c r="A4832">
        <v>9358</v>
      </c>
      <c r="B4832">
        <v>2007</v>
      </c>
      <c r="C4832">
        <v>2</v>
      </c>
      <c r="D4832">
        <v>0.30381770000000002</v>
      </c>
      <c r="E4832">
        <v>0</v>
      </c>
      <c r="F4832">
        <v>0.1998801</v>
      </c>
      <c r="G4832">
        <v>0</v>
      </c>
      <c r="H4832">
        <v>6.2162700000000001E-2</v>
      </c>
      <c r="I4832">
        <v>0</v>
      </c>
      <c r="J4832">
        <v>0</v>
      </c>
      <c r="K4832">
        <v>9.1944799999999993E-2</v>
      </c>
      <c r="L4832">
        <v>0.3357985</v>
      </c>
      <c r="M4832">
        <v>6.3962000000000003E-3</v>
      </c>
      <c r="O4832" t="str">
        <f>Table_Index[[#This Row],[ID]]&amp;Table_Index[[#This Row],[year]]</f>
        <v>93582007</v>
      </c>
      <c r="R4832" t="str">
        <f t="shared" si="195"/>
        <v/>
      </c>
    </row>
    <row r="4833" spans="1:18" x14ac:dyDescent="0.3">
      <c r="A4833">
        <v>9358</v>
      </c>
      <c r="B4833">
        <v>2007</v>
      </c>
      <c r="C4833">
        <v>3</v>
      </c>
      <c r="D4833">
        <v>0.1255336</v>
      </c>
      <c r="E4833">
        <v>3.7940399999999999E-2</v>
      </c>
      <c r="F4833">
        <v>0.41044619999999998</v>
      </c>
      <c r="G4833">
        <v>6.8982600000000005E-2</v>
      </c>
      <c r="H4833">
        <v>2.8972700000000001E-2</v>
      </c>
      <c r="I4833">
        <v>0</v>
      </c>
      <c r="J4833">
        <v>0.13796510000000001</v>
      </c>
      <c r="K4833">
        <v>4.55285E-2</v>
      </c>
      <c r="L4833">
        <v>0.13911229999999999</v>
      </c>
      <c r="M4833">
        <v>5.5186000000000002E-3</v>
      </c>
      <c r="O4833" t="str">
        <f>Table_Index[[#This Row],[ID]]&amp;Table_Index[[#This Row],[year]]</f>
        <v>93582007</v>
      </c>
      <c r="R4833" t="str">
        <f t="shared" si="195"/>
        <v/>
      </c>
    </row>
    <row r="4834" spans="1:18" x14ac:dyDescent="0.3">
      <c r="A4834">
        <v>9358</v>
      </c>
      <c r="B4834">
        <v>2007</v>
      </c>
      <c r="C4834">
        <v>4</v>
      </c>
      <c r="D4834">
        <v>0.25847290000000001</v>
      </c>
      <c r="E4834">
        <v>5.3676500000000002E-2</v>
      </c>
      <c r="F4834">
        <v>0.33444590000000002</v>
      </c>
      <c r="G4834">
        <v>6.6063399999999994E-2</v>
      </c>
      <c r="H4834">
        <v>3.6541299999999999E-2</v>
      </c>
      <c r="I4834">
        <v>0</v>
      </c>
      <c r="J4834">
        <v>7.7418000000000001E-2</v>
      </c>
      <c r="K4834">
        <v>4.7482999999999997E-2</v>
      </c>
      <c r="L4834">
        <v>0.1187076</v>
      </c>
      <c r="M4834">
        <v>7.1913000000000003E-3</v>
      </c>
      <c r="O4834" t="str">
        <f>Table_Index[[#This Row],[ID]]&amp;Table_Index[[#This Row],[year]]</f>
        <v>93582007</v>
      </c>
      <c r="R4834" t="str">
        <f t="shared" si="195"/>
        <v/>
      </c>
    </row>
    <row r="4835" spans="1:18" x14ac:dyDescent="0.3">
      <c r="A4835">
        <v>9358</v>
      </c>
      <c r="B4835">
        <v>2008</v>
      </c>
      <c r="C4835">
        <v>1</v>
      </c>
      <c r="D4835">
        <v>0.2178292</v>
      </c>
      <c r="E4835">
        <v>0.1723896</v>
      </c>
      <c r="F4835">
        <v>0.28106999999999999</v>
      </c>
      <c r="G4835">
        <v>4.2160499999999997E-2</v>
      </c>
      <c r="H4835">
        <v>2.5296300000000001E-2</v>
      </c>
      <c r="I4835">
        <v>0.112428</v>
      </c>
      <c r="J4835">
        <v>5.6214E-2</v>
      </c>
      <c r="K4835">
        <v>4.7219700000000003E-2</v>
      </c>
      <c r="L4835">
        <v>3.6539099999999998E-2</v>
      </c>
      <c r="M4835">
        <v>8.8537000000000008E-3</v>
      </c>
      <c r="O4835" t="str">
        <f>Table_Index[[#This Row],[ID]]&amp;Table_Index[[#This Row],[year]]</f>
        <v>93582008</v>
      </c>
      <c r="R4835" t="str">
        <f t="shared" si="195"/>
        <v/>
      </c>
    </row>
    <row r="4836" spans="1:18" x14ac:dyDescent="0.3">
      <c r="A4836">
        <v>9358</v>
      </c>
      <c r="B4836">
        <v>2008</v>
      </c>
      <c r="C4836">
        <v>2</v>
      </c>
      <c r="D4836">
        <v>4.7940200000000002E-2</v>
      </c>
      <c r="E4836">
        <v>5.3958699999999998E-2</v>
      </c>
      <c r="F4836">
        <v>0</v>
      </c>
      <c r="G4836">
        <v>0</v>
      </c>
      <c r="H4836">
        <v>3.68372E-2</v>
      </c>
      <c r="I4836">
        <v>0.49808029999999998</v>
      </c>
      <c r="J4836">
        <v>0.22828680000000001</v>
      </c>
      <c r="K4836">
        <v>2.9054699999999999E-2</v>
      </c>
      <c r="L4836">
        <v>0.1037667</v>
      </c>
      <c r="M4836">
        <v>2.0753E-3</v>
      </c>
      <c r="O4836" t="str">
        <f>Table_Index[[#This Row],[ID]]&amp;Table_Index[[#This Row],[year]]</f>
        <v>93582008</v>
      </c>
      <c r="R4836" t="str">
        <f t="shared" si="195"/>
        <v/>
      </c>
    </row>
    <row r="4837" spans="1:18" x14ac:dyDescent="0.3">
      <c r="A4837">
        <v>9358</v>
      </c>
      <c r="B4837">
        <v>2008</v>
      </c>
      <c r="C4837">
        <v>3</v>
      </c>
      <c r="D4837">
        <v>0.17194880000000001</v>
      </c>
      <c r="E4837">
        <v>0.15171950000000001</v>
      </c>
      <c r="F4837">
        <v>0.20229269999999999</v>
      </c>
      <c r="G4837">
        <v>6.3115299999999999E-2</v>
      </c>
      <c r="H4837">
        <v>6.2710699999999994E-2</v>
      </c>
      <c r="I4837">
        <v>0.16857720000000001</v>
      </c>
      <c r="J4837">
        <v>0</v>
      </c>
      <c r="K4837">
        <v>4.0458500000000001E-2</v>
      </c>
      <c r="L4837">
        <v>0.12946730000000001</v>
      </c>
      <c r="M4837">
        <v>9.7099999999999999E-3</v>
      </c>
      <c r="O4837" t="str">
        <f>Table_Index[[#This Row],[ID]]&amp;Table_Index[[#This Row],[year]]</f>
        <v>93582008</v>
      </c>
      <c r="R4837" t="str">
        <f t="shared" si="195"/>
        <v/>
      </c>
    </row>
    <row r="4838" spans="1:18" x14ac:dyDescent="0.3">
      <c r="A4838">
        <v>9358</v>
      </c>
      <c r="B4838">
        <v>2008</v>
      </c>
      <c r="C4838">
        <v>4</v>
      </c>
      <c r="D4838">
        <v>9.2407299999999998E-2</v>
      </c>
      <c r="E4838">
        <v>0.10485940000000001</v>
      </c>
      <c r="F4838">
        <v>0.1179668</v>
      </c>
      <c r="G4838">
        <v>7.4481000000000006E-2</v>
      </c>
      <c r="H4838">
        <v>4.4565199999999999E-2</v>
      </c>
      <c r="I4838">
        <v>0.47186709999999998</v>
      </c>
      <c r="J4838">
        <v>0</v>
      </c>
      <c r="K4838">
        <v>3.4865699999999999E-2</v>
      </c>
      <c r="L4838">
        <v>5.5776300000000001E-2</v>
      </c>
      <c r="M4838">
        <v>3.2112999999999998E-3</v>
      </c>
      <c r="O4838" t="str">
        <f>Table_Index[[#This Row],[ID]]&amp;Table_Index[[#This Row],[year]]</f>
        <v>93582008</v>
      </c>
      <c r="R4838" t="str">
        <f t="shared" si="195"/>
        <v/>
      </c>
    </row>
    <row r="4839" spans="1:18" x14ac:dyDescent="0.3">
      <c r="A4839">
        <v>9358</v>
      </c>
      <c r="B4839">
        <v>2009</v>
      </c>
      <c r="C4839">
        <v>1</v>
      </c>
      <c r="D4839">
        <v>0.12610779999999999</v>
      </c>
      <c r="E4839">
        <v>7.0059899999999994E-2</v>
      </c>
      <c r="F4839">
        <v>0.12523210000000001</v>
      </c>
      <c r="G4839">
        <v>5.2544899999999999E-2</v>
      </c>
      <c r="H4839">
        <v>3.8533E-3</v>
      </c>
      <c r="I4839">
        <v>0.36781449999999999</v>
      </c>
      <c r="J4839">
        <v>0.15763479999999999</v>
      </c>
      <c r="K4839">
        <v>2.5396700000000001E-2</v>
      </c>
      <c r="L4839">
        <v>5.6047899999999998E-2</v>
      </c>
      <c r="M4839">
        <v>1.53081E-2</v>
      </c>
      <c r="O4839" t="str">
        <f>Table_Index[[#This Row],[ID]]&amp;Table_Index[[#This Row],[year]]</f>
        <v>93582009</v>
      </c>
      <c r="R4839" t="str">
        <f t="shared" si="195"/>
        <v/>
      </c>
    </row>
    <row r="4840" spans="1:18" x14ac:dyDescent="0.3">
      <c r="A4840">
        <v>9358</v>
      </c>
      <c r="B4840">
        <v>2009</v>
      </c>
      <c r="C4840">
        <v>2</v>
      </c>
      <c r="D4840">
        <v>0.1065999</v>
      </c>
      <c r="E4840">
        <v>6.6624900000000001E-2</v>
      </c>
      <c r="F4840">
        <v>0.1775707</v>
      </c>
      <c r="G4840">
        <v>6.5476199999999998E-2</v>
      </c>
      <c r="H4840">
        <v>7.0257E-2</v>
      </c>
      <c r="I4840">
        <v>0.2664996</v>
      </c>
      <c r="J4840">
        <v>0.15316070000000001</v>
      </c>
      <c r="K4840">
        <v>3.36954E-2</v>
      </c>
      <c r="L4840">
        <v>5.36062E-2</v>
      </c>
      <c r="M4840">
        <v>6.5093E-3</v>
      </c>
      <c r="O4840" t="str">
        <f>Table_Index[[#This Row],[ID]]&amp;Table_Index[[#This Row],[year]]</f>
        <v>93582009</v>
      </c>
      <c r="R4840" t="str">
        <f t="shared" si="195"/>
        <v/>
      </c>
    </row>
    <row r="4841" spans="1:18" x14ac:dyDescent="0.3">
      <c r="A4841">
        <v>9358</v>
      </c>
      <c r="B4841">
        <v>2009</v>
      </c>
      <c r="C4841">
        <v>3</v>
      </c>
      <c r="D4841">
        <v>8.9032799999999995E-2</v>
      </c>
      <c r="E4841">
        <v>0.40517550000000002</v>
      </c>
      <c r="F4841">
        <v>0.12820719999999999</v>
      </c>
      <c r="G4841">
        <v>4.8077700000000001E-2</v>
      </c>
      <c r="H4841">
        <v>1.8518799999999998E-2</v>
      </c>
      <c r="I4841">
        <v>0.2421692</v>
      </c>
      <c r="J4841">
        <v>0</v>
      </c>
      <c r="K4841">
        <v>1.54561E-2</v>
      </c>
      <c r="L4841">
        <v>2.8490499999999998E-2</v>
      </c>
      <c r="M4841">
        <v>2.4872200000000001E-2</v>
      </c>
      <c r="O4841" t="str">
        <f>Table_Index[[#This Row],[ID]]&amp;Table_Index[[#This Row],[year]]</f>
        <v>93582009</v>
      </c>
      <c r="R4841" t="str">
        <f t="shared" si="195"/>
        <v/>
      </c>
    </row>
    <row r="4842" spans="1:18" x14ac:dyDescent="0.3">
      <c r="A4842">
        <v>9358</v>
      </c>
      <c r="B4842">
        <v>2009</v>
      </c>
      <c r="C4842">
        <v>4</v>
      </c>
      <c r="D4842">
        <v>0.13458619999999999</v>
      </c>
      <c r="E4842">
        <v>0.10742409999999999</v>
      </c>
      <c r="F4842">
        <v>0.15230350000000001</v>
      </c>
      <c r="G4842">
        <v>4.5356800000000003E-2</v>
      </c>
      <c r="H4842">
        <v>0.10742409999999999</v>
      </c>
      <c r="I4842">
        <v>0.2745283</v>
      </c>
      <c r="J4842">
        <v>0</v>
      </c>
      <c r="K4842">
        <v>4.0582399999999998E-2</v>
      </c>
      <c r="L4842">
        <v>0.1193601</v>
      </c>
      <c r="M4842">
        <v>1.8434499999999999E-2</v>
      </c>
      <c r="O4842" t="str">
        <f>Table_Index[[#This Row],[ID]]&amp;Table_Index[[#This Row],[year]]</f>
        <v>93582009</v>
      </c>
      <c r="R4842" t="str">
        <f t="shared" si="195"/>
        <v/>
      </c>
    </row>
    <row r="4843" spans="1:18" x14ac:dyDescent="0.3">
      <c r="A4843">
        <v>9358</v>
      </c>
      <c r="B4843">
        <v>2010</v>
      </c>
      <c r="C4843">
        <v>1</v>
      </c>
      <c r="D4843">
        <v>0.11820609999999999</v>
      </c>
      <c r="E4843">
        <v>4.4130299999999997E-2</v>
      </c>
      <c r="F4843">
        <v>0.18912979999999999</v>
      </c>
      <c r="G4843">
        <v>6.3043299999999997E-2</v>
      </c>
      <c r="H4843">
        <v>5.8314999999999999E-2</v>
      </c>
      <c r="I4843">
        <v>0.14342340000000001</v>
      </c>
      <c r="J4843">
        <v>0.1576082</v>
      </c>
      <c r="K4843">
        <v>3.8614000000000002E-2</v>
      </c>
      <c r="L4843">
        <v>0.16391249999999999</v>
      </c>
      <c r="M4843">
        <v>2.3617599999999999E-2</v>
      </c>
      <c r="O4843" t="str">
        <f>Table_Index[[#This Row],[ID]]&amp;Table_Index[[#This Row],[year]]</f>
        <v>93582010</v>
      </c>
      <c r="R4843" t="str">
        <f t="shared" si="195"/>
        <v/>
      </c>
    </row>
    <row r="4844" spans="1:18" x14ac:dyDescent="0.3">
      <c r="A4844">
        <v>9358</v>
      </c>
      <c r="B4844">
        <v>2010</v>
      </c>
      <c r="C4844">
        <v>2</v>
      </c>
      <c r="D4844">
        <v>5.3773000000000001E-2</v>
      </c>
      <c r="E4844">
        <v>0.1148787</v>
      </c>
      <c r="F4844">
        <v>0.114064</v>
      </c>
      <c r="G4844">
        <v>5.8661499999999998E-2</v>
      </c>
      <c r="H4844">
        <v>4.3181400000000002E-2</v>
      </c>
      <c r="I4844">
        <v>0.3510412</v>
      </c>
      <c r="J4844">
        <v>9.7769099999999998E-2</v>
      </c>
      <c r="K4844">
        <v>4.1063000000000002E-2</v>
      </c>
      <c r="L4844">
        <v>0.11243450000000001</v>
      </c>
      <c r="M4844">
        <v>1.31337E-2</v>
      </c>
      <c r="O4844" t="str">
        <f>Table_Index[[#This Row],[ID]]&amp;Table_Index[[#This Row],[year]]</f>
        <v>93582010</v>
      </c>
      <c r="R4844" t="str">
        <f t="shared" si="195"/>
        <v/>
      </c>
    </row>
    <row r="4845" spans="1:18" x14ac:dyDescent="0.3">
      <c r="A4845">
        <v>9358</v>
      </c>
      <c r="B4845">
        <v>2010</v>
      </c>
      <c r="C4845">
        <v>3</v>
      </c>
      <c r="D4845">
        <v>9.9991399999999994E-2</v>
      </c>
      <c r="E4845">
        <v>0.2531447</v>
      </c>
      <c r="F4845">
        <v>9.40251E-2</v>
      </c>
      <c r="G4845">
        <v>1.7558899999999999E-2</v>
      </c>
      <c r="H4845">
        <v>3.4551400000000003E-2</v>
      </c>
      <c r="I4845">
        <v>0.35198750000000001</v>
      </c>
      <c r="J4845">
        <v>1.6992500000000001E-2</v>
      </c>
      <c r="K4845">
        <v>2.58286E-2</v>
      </c>
      <c r="L4845">
        <v>8.4679299999999999E-2</v>
      </c>
      <c r="M4845">
        <v>2.1240599999999998E-2</v>
      </c>
      <c r="O4845" t="str">
        <f>Table_Index[[#This Row],[ID]]&amp;Table_Index[[#This Row],[year]]</f>
        <v>93582010</v>
      </c>
      <c r="R4845" t="str">
        <f t="shared" si="195"/>
        <v/>
      </c>
    </row>
    <row r="4846" spans="1:18" x14ac:dyDescent="0.3">
      <c r="A4846">
        <v>9358</v>
      </c>
      <c r="B4846">
        <v>2010</v>
      </c>
      <c r="C4846">
        <v>4</v>
      </c>
      <c r="D4846">
        <v>6.4012799999999995E-2</v>
      </c>
      <c r="E4846">
        <v>9.7019400000000006E-2</v>
      </c>
      <c r="F4846">
        <v>0.22004399999999999</v>
      </c>
      <c r="G4846">
        <v>7.2014400000000006E-2</v>
      </c>
      <c r="H4846">
        <v>0.1080216</v>
      </c>
      <c r="I4846">
        <v>0.16503300000000001</v>
      </c>
      <c r="J4846">
        <v>0</v>
      </c>
      <c r="K4846">
        <v>0.16443289999999999</v>
      </c>
      <c r="L4846">
        <v>0.10002</v>
      </c>
      <c r="M4846">
        <v>9.4018999999999995E-3</v>
      </c>
      <c r="O4846" t="str">
        <f>Table_Index[[#This Row],[ID]]&amp;Table_Index[[#This Row],[year]]</f>
        <v>93582010</v>
      </c>
      <c r="R4846" t="str">
        <f t="shared" si="195"/>
        <v/>
      </c>
    </row>
    <row r="4847" spans="1:18" x14ac:dyDescent="0.3">
      <c r="A4847">
        <v>9358</v>
      </c>
      <c r="B4847">
        <v>2011</v>
      </c>
      <c r="C4847">
        <v>1</v>
      </c>
      <c r="D4847">
        <v>7.6091699999999998E-2</v>
      </c>
      <c r="E4847">
        <v>0.26248060000000001</v>
      </c>
      <c r="F4847">
        <v>8.8938400000000001E-2</v>
      </c>
      <c r="G4847">
        <v>8.1526899999999999E-2</v>
      </c>
      <c r="H4847">
        <v>5.9292299999999999E-2</v>
      </c>
      <c r="I4847">
        <v>0.2470511</v>
      </c>
      <c r="J4847">
        <v>0</v>
      </c>
      <c r="K4847">
        <v>3.3203700000000003E-2</v>
      </c>
      <c r="L4847">
        <v>0.13414870000000001</v>
      </c>
      <c r="M4847">
        <v>1.7266699999999999E-2</v>
      </c>
      <c r="O4847" t="str">
        <f>Table_Index[[#This Row],[ID]]&amp;Table_Index[[#This Row],[year]]</f>
        <v>93582011</v>
      </c>
      <c r="R4847" t="str">
        <f t="shared" si="195"/>
        <v/>
      </c>
    </row>
    <row r="4848" spans="1:18" x14ac:dyDescent="0.3">
      <c r="A4848">
        <v>9358</v>
      </c>
      <c r="B4848">
        <v>2011</v>
      </c>
      <c r="C4848">
        <v>2</v>
      </c>
      <c r="D4848">
        <v>0.23335410000000001</v>
      </c>
      <c r="E4848">
        <v>0.12694459999999999</v>
      </c>
      <c r="F4848">
        <v>0.23522090000000001</v>
      </c>
      <c r="G4848">
        <v>9.3341599999999997E-2</v>
      </c>
      <c r="H4848">
        <v>6.22278E-2</v>
      </c>
      <c r="I4848">
        <v>0</v>
      </c>
      <c r="J4848">
        <v>0.10703169999999999</v>
      </c>
      <c r="K4848">
        <v>4.9782199999999999E-2</v>
      </c>
      <c r="L4848">
        <v>8.1518400000000005E-2</v>
      </c>
      <c r="M4848">
        <v>1.05787E-2</v>
      </c>
      <c r="O4848" t="str">
        <f>Table_Index[[#This Row],[ID]]&amp;Table_Index[[#This Row],[year]]</f>
        <v>93582011</v>
      </c>
      <c r="R4848" t="str">
        <f t="shared" si="195"/>
        <v/>
      </c>
    </row>
    <row r="4849" spans="1:18" x14ac:dyDescent="0.3">
      <c r="A4849">
        <v>9358</v>
      </c>
      <c r="B4849">
        <v>2011</v>
      </c>
      <c r="C4849">
        <v>3</v>
      </c>
      <c r="D4849">
        <v>0.22334860000000001</v>
      </c>
      <c r="E4849">
        <v>7.4781899999999998E-2</v>
      </c>
      <c r="F4849">
        <v>0.166182</v>
      </c>
      <c r="G4849">
        <v>6.7303699999999994E-2</v>
      </c>
      <c r="H4849">
        <v>7.4948100000000004E-2</v>
      </c>
      <c r="I4849">
        <v>0</v>
      </c>
      <c r="J4849">
        <v>0</v>
      </c>
      <c r="K4849">
        <v>2.6589100000000001E-2</v>
      </c>
      <c r="L4849">
        <v>0.35978399999999999</v>
      </c>
      <c r="M4849">
        <v>7.0626999999999999E-3</v>
      </c>
      <c r="O4849" t="str">
        <f>Table_Index[[#This Row],[ID]]&amp;Table_Index[[#This Row],[year]]</f>
        <v>93582011</v>
      </c>
      <c r="R4849" t="str">
        <f t="shared" si="195"/>
        <v/>
      </c>
    </row>
    <row r="4850" spans="1:18" x14ac:dyDescent="0.3">
      <c r="A4850">
        <v>9358</v>
      </c>
      <c r="B4850">
        <v>2011</v>
      </c>
      <c r="C4850">
        <v>4</v>
      </c>
      <c r="D4850">
        <v>0.20178360000000001</v>
      </c>
      <c r="E4850">
        <v>0.18988060000000001</v>
      </c>
      <c r="F4850">
        <v>0.28567110000000001</v>
      </c>
      <c r="G4850">
        <v>6.9717399999999999E-2</v>
      </c>
      <c r="H4850">
        <v>7.3571600000000001E-2</v>
      </c>
      <c r="I4850">
        <v>0</v>
      </c>
      <c r="J4850">
        <v>2.664E-2</v>
      </c>
      <c r="K4850">
        <v>3.6275700000000001E-2</v>
      </c>
      <c r="L4850">
        <v>0.1065599</v>
      </c>
      <c r="M4850">
        <v>9.9001999999999996E-3</v>
      </c>
      <c r="O4850" t="str">
        <f>Table_Index[[#This Row],[ID]]&amp;Table_Index[[#This Row],[year]]</f>
        <v>93582011</v>
      </c>
      <c r="R4850" t="str">
        <f t="shared" si="195"/>
        <v/>
      </c>
    </row>
    <row r="4851" spans="1:18" x14ac:dyDescent="0.3">
      <c r="A4851">
        <v>9358</v>
      </c>
      <c r="B4851">
        <v>2012</v>
      </c>
      <c r="C4851">
        <v>1</v>
      </c>
      <c r="D4851">
        <v>5.2078899999999997E-2</v>
      </c>
      <c r="E4851">
        <v>0.31941710000000001</v>
      </c>
      <c r="F4851">
        <v>3.4719300000000002E-2</v>
      </c>
      <c r="G4851">
        <v>0</v>
      </c>
      <c r="H4851">
        <v>0.18937770000000001</v>
      </c>
      <c r="I4851">
        <v>0.2430348</v>
      </c>
      <c r="J4851">
        <v>6.94385E-2</v>
      </c>
      <c r="K4851">
        <v>2.2567500000000001E-2</v>
      </c>
      <c r="L4851">
        <v>6.24947E-2</v>
      </c>
      <c r="M4851">
        <v>6.8715E-3</v>
      </c>
      <c r="O4851" t="str">
        <f>Table_Index[[#This Row],[ID]]&amp;Table_Index[[#This Row],[year]]</f>
        <v>93582012</v>
      </c>
      <c r="R4851" t="str">
        <f t="shared" si="195"/>
        <v/>
      </c>
    </row>
    <row r="4852" spans="1:18" x14ac:dyDescent="0.3">
      <c r="A4852">
        <v>9358</v>
      </c>
      <c r="B4852">
        <v>2012</v>
      </c>
      <c r="C4852">
        <v>2</v>
      </c>
      <c r="D4852">
        <v>5.4384799999999997E-2</v>
      </c>
      <c r="E4852">
        <v>0.34262399999999998</v>
      </c>
      <c r="F4852">
        <v>3.6256499999999997E-2</v>
      </c>
      <c r="G4852">
        <v>2.3868899999999998E-2</v>
      </c>
      <c r="H4852">
        <v>0.1359619</v>
      </c>
      <c r="I4852">
        <v>0.25379560000000001</v>
      </c>
      <c r="J4852">
        <v>5.4384799999999997E-2</v>
      </c>
      <c r="K4852">
        <v>2.3566699999999999E-2</v>
      </c>
      <c r="L4852">
        <v>6.7981E-2</v>
      </c>
      <c r="M4852">
        <v>7.1758000000000004E-3</v>
      </c>
      <c r="O4852" t="str">
        <f>Table_Index[[#This Row],[ID]]&amp;Table_Index[[#This Row],[year]]</f>
        <v>93582012</v>
      </c>
      <c r="R4852" t="str">
        <f t="shared" si="195"/>
        <v/>
      </c>
    </row>
    <row r="4853" spans="1:18" x14ac:dyDescent="0.3">
      <c r="A4853">
        <v>9358</v>
      </c>
      <c r="B4853">
        <v>2012</v>
      </c>
      <c r="C4853">
        <v>3</v>
      </c>
      <c r="D4853">
        <v>8.3753099999999997E-2</v>
      </c>
      <c r="E4853">
        <v>2.8715399999999999E-2</v>
      </c>
      <c r="F4853">
        <v>3.2115900000000003E-2</v>
      </c>
      <c r="G4853">
        <v>0</v>
      </c>
      <c r="H4853">
        <v>9.8236799999999999E-2</v>
      </c>
      <c r="I4853">
        <v>0.65743070000000003</v>
      </c>
      <c r="J4853">
        <v>1.1335E-2</v>
      </c>
      <c r="K4853">
        <v>2.5692699999999999E-2</v>
      </c>
      <c r="L4853">
        <v>5.6675099999999999E-2</v>
      </c>
      <c r="M4853">
        <v>6.0453E-3</v>
      </c>
      <c r="O4853" t="str">
        <f>Table_Index[[#This Row],[ID]]&amp;Table_Index[[#This Row],[year]]</f>
        <v>93582012</v>
      </c>
      <c r="R4853" t="str">
        <f t="shared" si="195"/>
        <v/>
      </c>
    </row>
    <row r="4854" spans="1:18" x14ac:dyDescent="0.3">
      <c r="A4854">
        <v>9358</v>
      </c>
      <c r="B4854">
        <v>2012</v>
      </c>
      <c r="C4854">
        <v>4</v>
      </c>
      <c r="D4854">
        <v>0.10204050000000001</v>
      </c>
      <c r="E4854">
        <v>8.4489499999999995E-2</v>
      </c>
      <c r="F4854">
        <v>7.8061000000000005E-2</v>
      </c>
      <c r="G4854">
        <v>2.8826399999999999E-2</v>
      </c>
      <c r="H4854">
        <v>7.9591599999999998E-2</v>
      </c>
      <c r="I4854">
        <v>0.43775360000000002</v>
      </c>
      <c r="J4854">
        <v>9.1836399999999999E-2</v>
      </c>
      <c r="K4854">
        <v>4.48162E-2</v>
      </c>
      <c r="L4854">
        <v>4.5918199999999999E-2</v>
      </c>
      <c r="M4854">
        <v>6.6666E-3</v>
      </c>
      <c r="O4854" t="str">
        <f>Table_Index[[#This Row],[ID]]&amp;Table_Index[[#This Row],[year]]</f>
        <v>93582012</v>
      </c>
      <c r="R4854" t="str">
        <f t="shared" si="195"/>
        <v/>
      </c>
    </row>
    <row r="4855" spans="1:18" x14ac:dyDescent="0.3">
      <c r="A4855">
        <v>9359</v>
      </c>
      <c r="B4855">
        <v>2003</v>
      </c>
      <c r="C4855">
        <v>1</v>
      </c>
      <c r="D4855">
        <v>3.1029999999999999E-3</v>
      </c>
      <c r="E4855">
        <v>7.4470000000000005E-4</v>
      </c>
      <c r="F4855">
        <v>2.0355E-3</v>
      </c>
      <c r="G4855">
        <v>0</v>
      </c>
      <c r="H4855">
        <v>1.0426000000000001E-3</v>
      </c>
      <c r="I4855">
        <v>0</v>
      </c>
      <c r="J4855">
        <v>0</v>
      </c>
      <c r="K4855">
        <v>0.99295</v>
      </c>
      <c r="L4855">
        <v>0</v>
      </c>
      <c r="M4855">
        <v>1.2410000000000001E-4</v>
      </c>
      <c r="O4855" t="str">
        <f>Table_Index[[#This Row],[ID]]&amp;Table_Index[[#This Row],[year]]</f>
        <v>93592003</v>
      </c>
      <c r="R4855" t="str">
        <f t="shared" si="195"/>
        <v/>
      </c>
    </row>
    <row r="4856" spans="1:18" x14ac:dyDescent="0.3">
      <c r="A4856">
        <v>9359</v>
      </c>
      <c r="B4856">
        <v>2003</v>
      </c>
      <c r="C4856">
        <v>2</v>
      </c>
      <c r="D4856">
        <v>0</v>
      </c>
      <c r="E4856">
        <v>0.15877959999999999</v>
      </c>
      <c r="F4856">
        <v>0.12141970000000001</v>
      </c>
      <c r="G4856">
        <v>8.6394799999999994E-2</v>
      </c>
      <c r="H4856">
        <v>9.8069699999999996E-2</v>
      </c>
      <c r="I4856">
        <v>0.19613949999999999</v>
      </c>
      <c r="J4856">
        <v>0</v>
      </c>
      <c r="K4856">
        <v>0</v>
      </c>
      <c r="L4856">
        <v>0.2568493</v>
      </c>
      <c r="M4856">
        <v>8.2347400000000001E-2</v>
      </c>
      <c r="O4856" t="str">
        <f>Table_Index[[#This Row],[ID]]&amp;Table_Index[[#This Row],[year]]</f>
        <v>93592003</v>
      </c>
      <c r="R4856" t="str">
        <f t="shared" si="195"/>
        <v/>
      </c>
    </row>
    <row r="4857" spans="1:18" x14ac:dyDescent="0.3">
      <c r="A4857">
        <v>9359</v>
      </c>
      <c r="B4857">
        <v>2003</v>
      </c>
      <c r="C4857">
        <v>3</v>
      </c>
      <c r="D4857">
        <v>1.0529000000000001E-3</v>
      </c>
      <c r="E4857">
        <v>0</v>
      </c>
      <c r="F4857">
        <v>1.2049000000000001E-3</v>
      </c>
      <c r="G4857">
        <v>2.1554999999999999E-3</v>
      </c>
      <c r="H4857">
        <v>0</v>
      </c>
      <c r="I4857">
        <v>0</v>
      </c>
      <c r="J4857">
        <v>0</v>
      </c>
      <c r="K4857">
        <v>0.99484059999999996</v>
      </c>
      <c r="L4857">
        <v>0</v>
      </c>
      <c r="M4857">
        <v>7.4609999999999998E-4</v>
      </c>
      <c r="O4857" t="str">
        <f>Table_Index[[#This Row],[ID]]&amp;Table_Index[[#This Row],[year]]</f>
        <v>93592003</v>
      </c>
      <c r="R4857" t="str">
        <f t="shared" si="195"/>
        <v/>
      </c>
    </row>
    <row r="4858" spans="1:18" x14ac:dyDescent="0.3">
      <c r="A4858">
        <v>9359</v>
      </c>
      <c r="B4858">
        <v>2003</v>
      </c>
      <c r="C4858">
        <v>4</v>
      </c>
      <c r="D4858">
        <v>1.8753000000000001E-3</v>
      </c>
      <c r="E4858">
        <v>2.1714E-3</v>
      </c>
      <c r="F4858">
        <v>3.9478999999999998E-3</v>
      </c>
      <c r="G4858">
        <v>0</v>
      </c>
      <c r="H4858">
        <v>2.2947000000000002E-3</v>
      </c>
      <c r="I4858">
        <v>1.5792E-3</v>
      </c>
      <c r="J4858">
        <v>0</v>
      </c>
      <c r="K4858">
        <v>0.98698660000000005</v>
      </c>
      <c r="L4858">
        <v>0</v>
      </c>
      <c r="M4858">
        <v>1.1448999999999999E-3</v>
      </c>
      <c r="O4858" t="str">
        <f>Table_Index[[#This Row],[ID]]&amp;Table_Index[[#This Row],[year]]</f>
        <v>93592003</v>
      </c>
      <c r="R4858" t="str">
        <f t="shared" si="195"/>
        <v/>
      </c>
    </row>
    <row r="4859" spans="1:18" x14ac:dyDescent="0.3">
      <c r="A4859">
        <v>9359</v>
      </c>
      <c r="B4859">
        <v>2004</v>
      </c>
      <c r="C4859">
        <v>1</v>
      </c>
      <c r="D4859">
        <v>0.36108220000000002</v>
      </c>
      <c r="E4859">
        <v>7.6727100000000006E-2</v>
      </c>
      <c r="F4859">
        <v>0.11160299999999999</v>
      </c>
      <c r="G4859">
        <v>0.11857819999999999</v>
      </c>
      <c r="H4859">
        <v>5.5801499999999997E-2</v>
      </c>
      <c r="I4859">
        <v>0.20925560000000001</v>
      </c>
      <c r="J4859">
        <v>0</v>
      </c>
      <c r="K4859">
        <v>2.7900700000000001E-2</v>
      </c>
      <c r="L4859">
        <v>0</v>
      </c>
      <c r="M4859">
        <v>3.9051700000000002E-2</v>
      </c>
      <c r="O4859" t="str">
        <f>Table_Index[[#This Row],[ID]]&amp;Table_Index[[#This Row],[year]]</f>
        <v>93592004</v>
      </c>
      <c r="R4859" t="str">
        <f t="shared" si="195"/>
        <v/>
      </c>
    </row>
    <row r="4860" spans="1:18" x14ac:dyDescent="0.3">
      <c r="A4860">
        <v>9359</v>
      </c>
      <c r="B4860">
        <v>2004</v>
      </c>
      <c r="C4860">
        <v>2</v>
      </c>
      <c r="D4860">
        <v>6.6710000000000001E-4</v>
      </c>
      <c r="E4860">
        <v>3.2244000000000001E-3</v>
      </c>
      <c r="F4860">
        <v>2.7796000000000001E-3</v>
      </c>
      <c r="G4860">
        <v>2.7796000000000001E-3</v>
      </c>
      <c r="H4860">
        <v>2.2236999999999999E-3</v>
      </c>
      <c r="I4860">
        <v>1.00067E-2</v>
      </c>
      <c r="J4860">
        <v>0</v>
      </c>
      <c r="K4860">
        <v>0.97287080000000004</v>
      </c>
      <c r="L4860">
        <v>4.1694000000000002E-3</v>
      </c>
      <c r="M4860">
        <v>1.2786E-3</v>
      </c>
      <c r="O4860" t="str">
        <f>Table_Index[[#This Row],[ID]]&amp;Table_Index[[#This Row],[year]]</f>
        <v>93592004</v>
      </c>
      <c r="R4860" t="str">
        <f t="shared" si="195"/>
        <v/>
      </c>
    </row>
    <row r="4861" spans="1:18" x14ac:dyDescent="0.3">
      <c r="A4861">
        <v>9359</v>
      </c>
      <c r="B4861">
        <v>2004</v>
      </c>
      <c r="C4861">
        <v>3</v>
      </c>
      <c r="D4861">
        <v>3.6638E-3</v>
      </c>
      <c r="E4861">
        <v>3.211E-4</v>
      </c>
      <c r="F4861">
        <v>0</v>
      </c>
      <c r="G4861">
        <v>2.6756000000000002E-3</v>
      </c>
      <c r="H4861">
        <v>2.5685999999999999E-3</v>
      </c>
      <c r="I4861">
        <v>2.67563E-2</v>
      </c>
      <c r="J4861">
        <v>0</v>
      </c>
      <c r="K4861">
        <v>0.96322529999999995</v>
      </c>
      <c r="L4861">
        <v>0</v>
      </c>
      <c r="M4861">
        <v>7.8930000000000005E-4</v>
      </c>
      <c r="O4861" t="str">
        <f>Table_Index[[#This Row],[ID]]&amp;Table_Index[[#This Row],[year]]</f>
        <v>93592004</v>
      </c>
      <c r="R4861" t="str">
        <f t="shared" si="195"/>
        <v/>
      </c>
    </row>
    <row r="4862" spans="1:18" x14ac:dyDescent="0.3">
      <c r="A4862">
        <v>9359</v>
      </c>
      <c r="B4862">
        <v>2004</v>
      </c>
      <c r="C4862">
        <v>4</v>
      </c>
      <c r="D4862">
        <v>2.2163E-3</v>
      </c>
      <c r="E4862">
        <v>2.627E-3</v>
      </c>
      <c r="F4862">
        <v>3.8211E-3</v>
      </c>
      <c r="G4862">
        <v>5.4929000000000002E-3</v>
      </c>
      <c r="H4862">
        <v>5.5725000000000002E-3</v>
      </c>
      <c r="I4862">
        <v>5.7317000000000002E-3</v>
      </c>
      <c r="J4862">
        <v>5.1584999999999999E-3</v>
      </c>
      <c r="K4862">
        <v>0.96579280000000001</v>
      </c>
      <c r="L4862">
        <v>3.3435000000000001E-3</v>
      </c>
      <c r="M4862">
        <v>2.4360000000000001E-4</v>
      </c>
      <c r="O4862" t="str">
        <f>Table_Index[[#This Row],[ID]]&amp;Table_Index[[#This Row],[year]]</f>
        <v>93592004</v>
      </c>
      <c r="R4862" t="str">
        <f t="shared" si="195"/>
        <v/>
      </c>
    </row>
    <row r="4863" spans="1:18" x14ac:dyDescent="0.3">
      <c r="A4863">
        <v>9359</v>
      </c>
      <c r="B4863">
        <v>2005</v>
      </c>
      <c r="C4863">
        <v>1</v>
      </c>
      <c r="D4863">
        <v>0.27359610000000001</v>
      </c>
      <c r="E4863">
        <v>0</v>
      </c>
      <c r="F4863">
        <v>0.16440679999999999</v>
      </c>
      <c r="G4863">
        <v>4.9321999999999998E-2</v>
      </c>
      <c r="H4863">
        <v>5.20621E-2</v>
      </c>
      <c r="I4863">
        <v>0.2466101</v>
      </c>
      <c r="J4863">
        <v>0</v>
      </c>
      <c r="K4863">
        <v>0.13700560000000001</v>
      </c>
      <c r="L4863">
        <v>6.0282500000000003E-2</v>
      </c>
      <c r="M4863">
        <v>1.6714699999999999E-2</v>
      </c>
      <c r="O4863" t="str">
        <f>Table_Index[[#This Row],[ID]]&amp;Table_Index[[#This Row],[year]]</f>
        <v>93592005</v>
      </c>
      <c r="R4863" t="str">
        <f t="shared" si="195"/>
        <v/>
      </c>
    </row>
    <row r="4864" spans="1:18" x14ac:dyDescent="0.3">
      <c r="A4864">
        <v>9359</v>
      </c>
      <c r="B4864">
        <v>2005</v>
      </c>
      <c r="C4864">
        <v>2</v>
      </c>
      <c r="D4864">
        <v>8.51021E-2</v>
      </c>
      <c r="E4864">
        <v>0.10333820000000001</v>
      </c>
      <c r="F4864">
        <v>0.2431488</v>
      </c>
      <c r="G4864">
        <v>0.20667650000000001</v>
      </c>
      <c r="H4864">
        <v>0.1641254</v>
      </c>
      <c r="I4864">
        <v>0</v>
      </c>
      <c r="J4864">
        <v>0</v>
      </c>
      <c r="K4864">
        <v>0.1641254</v>
      </c>
      <c r="L4864">
        <v>0</v>
      </c>
      <c r="M4864">
        <v>3.3483600000000002E-2</v>
      </c>
      <c r="O4864" t="str">
        <f>Table_Index[[#This Row],[ID]]&amp;Table_Index[[#This Row],[year]]</f>
        <v>93592005</v>
      </c>
      <c r="R4864" t="str">
        <f t="shared" si="195"/>
        <v/>
      </c>
    </row>
    <row r="4865" spans="1:18" x14ac:dyDescent="0.3">
      <c r="A4865">
        <v>9359</v>
      </c>
      <c r="B4865">
        <v>2005</v>
      </c>
      <c r="C4865">
        <v>3</v>
      </c>
      <c r="D4865">
        <v>0.1178659</v>
      </c>
      <c r="E4865">
        <v>0.21915689999999999</v>
      </c>
      <c r="F4865">
        <v>0.34070610000000001</v>
      </c>
      <c r="G4865">
        <v>5.8932900000000003E-2</v>
      </c>
      <c r="H4865">
        <v>0.1657489</v>
      </c>
      <c r="I4865">
        <v>0</v>
      </c>
      <c r="J4865">
        <v>0</v>
      </c>
      <c r="K4865">
        <v>7.3666200000000001E-2</v>
      </c>
      <c r="L4865">
        <v>0</v>
      </c>
      <c r="M4865">
        <v>2.3923099999999999E-2</v>
      </c>
      <c r="O4865" t="str">
        <f>Table_Index[[#This Row],[ID]]&amp;Table_Index[[#This Row],[year]]</f>
        <v>93592005</v>
      </c>
      <c r="R4865" t="str">
        <f t="shared" si="195"/>
        <v/>
      </c>
    </row>
    <row r="4866" spans="1:18" x14ac:dyDescent="0.3">
      <c r="A4866">
        <v>9359</v>
      </c>
      <c r="B4866">
        <v>2005</v>
      </c>
      <c r="C4866">
        <v>4</v>
      </c>
      <c r="D4866">
        <v>7.8281000000000003E-2</v>
      </c>
      <c r="E4866">
        <v>2.1727E-2</v>
      </c>
      <c r="F4866">
        <v>0.17493410000000001</v>
      </c>
      <c r="G4866">
        <v>3.8341699999999999E-2</v>
      </c>
      <c r="H4866">
        <v>0.1405863</v>
      </c>
      <c r="I4866">
        <v>0.37383169999999999</v>
      </c>
      <c r="J4866">
        <v>0</v>
      </c>
      <c r="K4866">
        <v>7.9878599999999994E-2</v>
      </c>
      <c r="L4866">
        <v>7.9878599999999994E-2</v>
      </c>
      <c r="M4866">
        <v>1.2540900000000001E-2</v>
      </c>
      <c r="O4866" t="str">
        <f>Table_Index[[#This Row],[ID]]&amp;Table_Index[[#This Row],[year]]</f>
        <v>93592005</v>
      </c>
      <c r="R4866" t="str">
        <f t="shared" si="195"/>
        <v/>
      </c>
    </row>
    <row r="4867" spans="1:18" x14ac:dyDescent="0.3">
      <c r="A4867">
        <v>9359</v>
      </c>
      <c r="B4867">
        <v>2006</v>
      </c>
      <c r="C4867">
        <v>1</v>
      </c>
      <c r="D4867">
        <v>0.25710630000000001</v>
      </c>
      <c r="E4867">
        <v>3.19387E-2</v>
      </c>
      <c r="F4867">
        <v>0.33535609999999999</v>
      </c>
      <c r="G4867">
        <v>0.1022038</v>
      </c>
      <c r="H4867">
        <v>5.3657000000000003E-2</v>
      </c>
      <c r="I4867">
        <v>0</v>
      </c>
      <c r="J4867">
        <v>0</v>
      </c>
      <c r="K4867">
        <v>9.5815999999999998E-2</v>
      </c>
      <c r="L4867">
        <v>0.10539759999999999</v>
      </c>
      <c r="M4867">
        <v>1.85244E-2</v>
      </c>
      <c r="O4867" t="str">
        <f>Table_Index[[#This Row],[ID]]&amp;Table_Index[[#This Row],[year]]</f>
        <v>93592006</v>
      </c>
      <c r="R4867" t="str">
        <f t="shared" si="195"/>
        <v/>
      </c>
    </row>
    <row r="4868" spans="1:18" x14ac:dyDescent="0.3">
      <c r="A4868">
        <v>9359</v>
      </c>
      <c r="B4868">
        <v>2006</v>
      </c>
      <c r="C4868">
        <v>2</v>
      </c>
      <c r="D4868">
        <v>0.21219070000000001</v>
      </c>
      <c r="E4868">
        <v>0</v>
      </c>
      <c r="F4868">
        <v>0.30858750000000001</v>
      </c>
      <c r="G4868">
        <v>2.93893E-2</v>
      </c>
      <c r="H4868">
        <v>0.35267150000000003</v>
      </c>
      <c r="I4868">
        <v>0</v>
      </c>
      <c r="J4868">
        <v>0</v>
      </c>
      <c r="K4868">
        <v>7.9351099999999994E-2</v>
      </c>
      <c r="L4868">
        <v>0</v>
      </c>
      <c r="M4868">
        <v>1.78099E-2</v>
      </c>
      <c r="O4868" t="str">
        <f>Table_Index[[#This Row],[ID]]&amp;Table_Index[[#This Row],[year]]</f>
        <v>93592006</v>
      </c>
      <c r="R4868" t="str">
        <f t="shared" si="195"/>
        <v/>
      </c>
    </row>
    <row r="4869" spans="1:18" x14ac:dyDescent="0.3">
      <c r="A4869">
        <v>9359</v>
      </c>
      <c r="B4869">
        <v>2006</v>
      </c>
      <c r="C4869">
        <v>3</v>
      </c>
      <c r="D4869">
        <v>0.2136721</v>
      </c>
      <c r="E4869">
        <v>0</v>
      </c>
      <c r="F4869">
        <v>0.36744290000000002</v>
      </c>
      <c r="G4869">
        <v>0.13521900000000001</v>
      </c>
      <c r="H4869">
        <v>0.17049349999999999</v>
      </c>
      <c r="I4869">
        <v>0</v>
      </c>
      <c r="J4869">
        <v>0</v>
      </c>
      <c r="K4869">
        <v>8.8186299999999995E-2</v>
      </c>
      <c r="L4869">
        <v>0</v>
      </c>
      <c r="M4869">
        <v>2.4986100000000001E-2</v>
      </c>
      <c r="O4869" t="str">
        <f>Table_Index[[#This Row],[ID]]&amp;Table_Index[[#This Row],[year]]</f>
        <v>93592006</v>
      </c>
      <c r="R4869" t="str">
        <f t="shared" si="195"/>
        <v/>
      </c>
    </row>
    <row r="4870" spans="1:18" x14ac:dyDescent="0.3">
      <c r="A4870">
        <v>9359</v>
      </c>
      <c r="B4870">
        <v>2006</v>
      </c>
      <c r="C4870">
        <v>4</v>
      </c>
      <c r="D4870">
        <v>5.71908E-2</v>
      </c>
      <c r="E4870">
        <v>0</v>
      </c>
      <c r="F4870">
        <v>0.1582723</v>
      </c>
      <c r="G4870">
        <v>2.9326899999999999E-2</v>
      </c>
      <c r="H4870">
        <v>0.1862027</v>
      </c>
      <c r="I4870">
        <v>0.32818229999999998</v>
      </c>
      <c r="J4870">
        <v>8.3791199999999996E-2</v>
      </c>
      <c r="K4870">
        <v>2.7930400000000001E-2</v>
      </c>
      <c r="L4870">
        <v>0.12649640000000001</v>
      </c>
      <c r="M4870">
        <v>2.6067999999999998E-3</v>
      </c>
      <c r="O4870" t="str">
        <f>Table_Index[[#This Row],[ID]]&amp;Table_Index[[#This Row],[year]]</f>
        <v>93592006</v>
      </c>
      <c r="R4870" t="str">
        <f t="shared" si="195"/>
        <v/>
      </c>
    </row>
    <row r="4871" spans="1:18" x14ac:dyDescent="0.3">
      <c r="A4871">
        <v>9359</v>
      </c>
      <c r="B4871">
        <v>2007</v>
      </c>
      <c r="C4871">
        <v>1</v>
      </c>
      <c r="D4871">
        <v>8.9915999999999996E-2</v>
      </c>
      <c r="E4871">
        <v>5.6461900000000002E-2</v>
      </c>
      <c r="F4871">
        <v>0.2406575</v>
      </c>
      <c r="G4871">
        <v>0.1322294</v>
      </c>
      <c r="H4871">
        <v>0.17850969999999999</v>
      </c>
      <c r="I4871">
        <v>0</v>
      </c>
      <c r="J4871">
        <v>0.12041010000000001</v>
      </c>
      <c r="K4871">
        <v>5.2891800000000003E-2</v>
      </c>
      <c r="L4871">
        <v>0.1190064</v>
      </c>
      <c r="M4871">
        <v>9.9171999999999993E-3</v>
      </c>
      <c r="O4871" t="str">
        <f>Table_Index[[#This Row],[ID]]&amp;Table_Index[[#This Row],[year]]</f>
        <v>93592007</v>
      </c>
      <c r="R4871" t="str">
        <f t="shared" si="195"/>
        <v/>
      </c>
    </row>
    <row r="4872" spans="1:18" x14ac:dyDescent="0.3">
      <c r="A4872">
        <v>9359</v>
      </c>
      <c r="B4872">
        <v>2007</v>
      </c>
      <c r="C4872">
        <v>2</v>
      </c>
      <c r="D4872">
        <v>0.1175538</v>
      </c>
      <c r="E4872">
        <v>0</v>
      </c>
      <c r="F4872">
        <v>0.28180699999999997</v>
      </c>
      <c r="G4872">
        <v>9.8539600000000005E-2</v>
      </c>
      <c r="H4872">
        <v>0.1014505</v>
      </c>
      <c r="I4872">
        <v>0</v>
      </c>
      <c r="J4872">
        <v>0</v>
      </c>
      <c r="K4872">
        <v>0.21497849999999999</v>
      </c>
      <c r="L4872">
        <v>0.17391519999999999</v>
      </c>
      <c r="M4872">
        <v>1.1755399999999999E-2</v>
      </c>
      <c r="O4872" t="str">
        <f>Table_Index[[#This Row],[ID]]&amp;Table_Index[[#This Row],[year]]</f>
        <v>93592007</v>
      </c>
      <c r="R4872" t="str">
        <f t="shared" si="195"/>
        <v/>
      </c>
    </row>
    <row r="4873" spans="1:18" x14ac:dyDescent="0.3">
      <c r="A4873">
        <v>9359</v>
      </c>
      <c r="B4873">
        <v>2007</v>
      </c>
      <c r="C4873">
        <v>3</v>
      </c>
      <c r="D4873">
        <v>0.15399089999999999</v>
      </c>
      <c r="E4873">
        <v>2.30309E-2</v>
      </c>
      <c r="F4873">
        <v>0.47416550000000002</v>
      </c>
      <c r="G4873">
        <v>0.1016069</v>
      </c>
      <c r="H4873">
        <v>0.1301697</v>
      </c>
      <c r="I4873">
        <v>0</v>
      </c>
      <c r="J4873">
        <v>0</v>
      </c>
      <c r="K4873">
        <v>9.9349000000000007E-2</v>
      </c>
      <c r="L4873">
        <v>0</v>
      </c>
      <c r="M4873">
        <v>1.7687100000000001E-2</v>
      </c>
      <c r="O4873" t="str">
        <f>Table_Index[[#This Row],[ID]]&amp;Table_Index[[#This Row],[year]]</f>
        <v>93592007</v>
      </c>
      <c r="R4873" t="str">
        <f t="shared" si="195"/>
        <v/>
      </c>
    </row>
    <row r="4874" spans="1:18" x14ac:dyDescent="0.3">
      <c r="A4874">
        <v>9359</v>
      </c>
      <c r="B4874">
        <v>2007</v>
      </c>
      <c r="C4874">
        <v>4</v>
      </c>
      <c r="D4874">
        <v>0.22828999999999999</v>
      </c>
      <c r="E4874">
        <v>1.7471199999999999E-2</v>
      </c>
      <c r="F4874">
        <v>0.20965410000000001</v>
      </c>
      <c r="G4874">
        <v>9.1266100000000003E-2</v>
      </c>
      <c r="H4874">
        <v>0.1036623</v>
      </c>
      <c r="I4874">
        <v>0.2678913</v>
      </c>
      <c r="J4874">
        <v>5.5907699999999998E-2</v>
      </c>
      <c r="K4874">
        <v>1.7471199999999999E-2</v>
      </c>
      <c r="L4874">
        <v>0</v>
      </c>
      <c r="M4874">
        <v>8.3861999999999999E-3</v>
      </c>
      <c r="O4874" t="str">
        <f>Table_Index[[#This Row],[ID]]&amp;Table_Index[[#This Row],[year]]</f>
        <v>93592007</v>
      </c>
      <c r="R4874" t="str">
        <f t="shared" si="195"/>
        <v/>
      </c>
    </row>
    <row r="4875" spans="1:18" x14ac:dyDescent="0.3">
      <c r="A4875">
        <v>9359</v>
      </c>
      <c r="B4875">
        <v>2008</v>
      </c>
      <c r="C4875">
        <v>1</v>
      </c>
      <c r="D4875">
        <v>0.1212818</v>
      </c>
      <c r="E4875">
        <v>2.36215E-2</v>
      </c>
      <c r="F4875">
        <v>0.21090590000000001</v>
      </c>
      <c r="G4875">
        <v>8.5937100000000002E-2</v>
      </c>
      <c r="H4875">
        <v>0.113608</v>
      </c>
      <c r="I4875">
        <v>5.06174E-2</v>
      </c>
      <c r="J4875">
        <v>0.3273259</v>
      </c>
      <c r="K4875">
        <v>4.0493899999999999E-2</v>
      </c>
      <c r="L4875">
        <v>1.91221E-2</v>
      </c>
      <c r="M4875">
        <v>7.0863999999999996E-3</v>
      </c>
      <c r="O4875" t="str">
        <f>Table_Index[[#This Row],[ID]]&amp;Table_Index[[#This Row],[year]]</f>
        <v>93592008</v>
      </c>
      <c r="R4875" t="str">
        <f t="shared" si="195"/>
        <v/>
      </c>
    </row>
    <row r="4876" spans="1:18" x14ac:dyDescent="0.3">
      <c r="A4876">
        <v>9359</v>
      </c>
      <c r="B4876">
        <v>2008</v>
      </c>
      <c r="C4876">
        <v>2</v>
      </c>
      <c r="D4876">
        <v>8.8136099999999995E-2</v>
      </c>
      <c r="E4876">
        <v>0</v>
      </c>
      <c r="F4876">
        <v>0.21323259999999999</v>
      </c>
      <c r="G4876">
        <v>0.27364850000000002</v>
      </c>
      <c r="H4876">
        <v>9.7518400000000005E-2</v>
      </c>
      <c r="I4876">
        <v>0</v>
      </c>
      <c r="J4876">
        <v>0.2030787</v>
      </c>
      <c r="K4876">
        <v>3.5538800000000002E-2</v>
      </c>
      <c r="L4876">
        <v>8.5292999999999994E-2</v>
      </c>
      <c r="M4876">
        <v>3.5539E-3</v>
      </c>
      <c r="O4876" t="str">
        <f>Table_Index[[#This Row],[ID]]&amp;Table_Index[[#This Row],[year]]</f>
        <v>93592008</v>
      </c>
      <c r="R4876" t="str">
        <f t="shared" si="195"/>
        <v/>
      </c>
    </row>
    <row r="4877" spans="1:18" x14ac:dyDescent="0.3">
      <c r="A4877">
        <v>9359</v>
      </c>
      <c r="B4877">
        <v>2008</v>
      </c>
      <c r="C4877">
        <v>3</v>
      </c>
      <c r="D4877">
        <v>0.20720479999999999</v>
      </c>
      <c r="E4877">
        <v>0</v>
      </c>
      <c r="F4877">
        <v>0.3786484</v>
      </c>
      <c r="G4877">
        <v>0</v>
      </c>
      <c r="H4877">
        <v>0.26295030000000003</v>
      </c>
      <c r="I4877">
        <v>0</v>
      </c>
      <c r="J4877">
        <v>6.31081E-2</v>
      </c>
      <c r="K4877">
        <v>4.4701600000000001E-2</v>
      </c>
      <c r="L4877">
        <v>3.2868799999999997E-2</v>
      </c>
      <c r="M4877">
        <v>1.0518E-2</v>
      </c>
      <c r="O4877" t="str">
        <f>Table_Index[[#This Row],[ID]]&amp;Table_Index[[#This Row],[year]]</f>
        <v>93592008</v>
      </c>
      <c r="R4877" t="str">
        <f t="shared" si="195"/>
        <v/>
      </c>
    </row>
    <row r="4878" spans="1:18" x14ac:dyDescent="0.3">
      <c r="A4878">
        <v>9359</v>
      </c>
      <c r="B4878">
        <v>2008</v>
      </c>
      <c r="C4878">
        <v>4</v>
      </c>
      <c r="D4878">
        <v>0.10005940000000001</v>
      </c>
      <c r="E4878">
        <v>3.2018999999999999E-2</v>
      </c>
      <c r="F4878">
        <v>0.14408560000000001</v>
      </c>
      <c r="G4878">
        <v>7.1248199999999998E-2</v>
      </c>
      <c r="H4878">
        <v>0.19111349999999999</v>
      </c>
      <c r="I4878">
        <v>8.0047599999999997E-2</v>
      </c>
      <c r="J4878">
        <v>0.32019019999999998</v>
      </c>
      <c r="K4878">
        <v>3.9023200000000001E-2</v>
      </c>
      <c r="L4878">
        <v>1.92114E-2</v>
      </c>
      <c r="M4878">
        <v>3.0018000000000002E-3</v>
      </c>
      <c r="O4878" t="str">
        <f>Table_Index[[#This Row],[ID]]&amp;Table_Index[[#This Row],[year]]</f>
        <v>93592008</v>
      </c>
      <c r="R4878" t="str">
        <f t="shared" ref="R4878:R4941" si="196">RIGHT(P4878,4)</f>
        <v/>
      </c>
    </row>
    <row r="4879" spans="1:18" x14ac:dyDescent="0.3">
      <c r="A4879">
        <v>9359</v>
      </c>
      <c r="B4879">
        <v>2009</v>
      </c>
      <c r="C4879">
        <v>1</v>
      </c>
      <c r="D4879">
        <v>0.20000519999999999</v>
      </c>
      <c r="E4879">
        <v>0</v>
      </c>
      <c r="F4879">
        <v>0.2547005</v>
      </c>
      <c r="G4879">
        <v>0.15673880000000001</v>
      </c>
      <c r="H4879">
        <v>0.2319734</v>
      </c>
      <c r="I4879">
        <v>0</v>
      </c>
      <c r="J4879">
        <v>8.8165599999999997E-2</v>
      </c>
      <c r="K4879">
        <v>5.6817800000000002E-2</v>
      </c>
      <c r="L4879">
        <v>0</v>
      </c>
      <c r="M4879">
        <v>1.15987E-2</v>
      </c>
      <c r="O4879" t="str">
        <f>Table_Index[[#This Row],[ID]]&amp;Table_Index[[#This Row],[year]]</f>
        <v>93592009</v>
      </c>
      <c r="R4879" t="str">
        <f t="shared" si="196"/>
        <v/>
      </c>
    </row>
    <row r="4880" spans="1:18" x14ac:dyDescent="0.3">
      <c r="A4880">
        <v>9359</v>
      </c>
      <c r="B4880">
        <v>2009</v>
      </c>
      <c r="C4880">
        <v>2</v>
      </c>
      <c r="D4880">
        <v>6.4320600000000006E-2</v>
      </c>
      <c r="E4880">
        <v>5.89299E-2</v>
      </c>
      <c r="F4880">
        <v>0.10446660000000001</v>
      </c>
      <c r="G4880">
        <v>5.8126299999999999E-2</v>
      </c>
      <c r="H4880">
        <v>7.2724800000000006E-2</v>
      </c>
      <c r="I4880">
        <v>0.44197409999999998</v>
      </c>
      <c r="J4880">
        <v>0.12321699999999999</v>
      </c>
      <c r="K4880">
        <v>4.6876000000000001E-2</v>
      </c>
      <c r="L4880">
        <v>2.3438000000000001E-2</v>
      </c>
      <c r="M4880">
        <v>5.9265000000000003E-3</v>
      </c>
      <c r="O4880" t="str">
        <f>Table_Index[[#This Row],[ID]]&amp;Table_Index[[#This Row],[year]]</f>
        <v>93592009</v>
      </c>
      <c r="R4880" t="str">
        <f t="shared" si="196"/>
        <v/>
      </c>
    </row>
    <row r="4881" spans="1:18" x14ac:dyDescent="0.3">
      <c r="A4881">
        <v>9359</v>
      </c>
      <c r="B4881">
        <v>2009</v>
      </c>
      <c r="C4881">
        <v>3</v>
      </c>
      <c r="D4881">
        <v>5.8029999999999998E-2</v>
      </c>
      <c r="E4881">
        <v>3.6131900000000002E-2</v>
      </c>
      <c r="F4881">
        <v>0.1821924</v>
      </c>
      <c r="G4881">
        <v>3.5584499999999998E-2</v>
      </c>
      <c r="H4881">
        <v>9.8541599999999993E-2</v>
      </c>
      <c r="I4881">
        <v>0.54745330000000003</v>
      </c>
      <c r="J4881">
        <v>0</v>
      </c>
      <c r="K4881">
        <v>2.73727E-2</v>
      </c>
      <c r="L4881">
        <v>0</v>
      </c>
      <c r="M4881">
        <v>1.4693599999999999E-2</v>
      </c>
      <c r="O4881" t="str">
        <f>Table_Index[[#This Row],[ID]]&amp;Table_Index[[#This Row],[year]]</f>
        <v>93592009</v>
      </c>
      <c r="R4881" t="str">
        <f t="shared" si="196"/>
        <v/>
      </c>
    </row>
    <row r="4882" spans="1:18" x14ac:dyDescent="0.3">
      <c r="A4882">
        <v>9359</v>
      </c>
      <c r="B4882">
        <v>2009</v>
      </c>
      <c r="C4882">
        <v>4</v>
      </c>
      <c r="D4882">
        <v>8.4999000000000005E-2</v>
      </c>
      <c r="E4882">
        <v>6.7162999999999997E-3</v>
      </c>
      <c r="F4882">
        <v>6.7163299999999995E-2</v>
      </c>
      <c r="G4882">
        <v>1.6790800000000002E-2</v>
      </c>
      <c r="H4882">
        <v>4.34323E-2</v>
      </c>
      <c r="I4882">
        <v>0.67163340000000005</v>
      </c>
      <c r="J4882">
        <v>4.4775599999999999E-2</v>
      </c>
      <c r="K4882">
        <v>3.3581699999999999E-2</v>
      </c>
      <c r="L4882">
        <v>2.6305599999999998E-2</v>
      </c>
      <c r="M4882">
        <v>4.6018999999999999E-3</v>
      </c>
      <c r="O4882" t="str">
        <f>Table_Index[[#This Row],[ID]]&amp;Table_Index[[#This Row],[year]]</f>
        <v>93592009</v>
      </c>
      <c r="R4882" t="str">
        <f t="shared" si="196"/>
        <v/>
      </c>
    </row>
    <row r="4883" spans="1:18" x14ac:dyDescent="0.3">
      <c r="A4883">
        <v>9359</v>
      </c>
      <c r="B4883">
        <v>2010</v>
      </c>
      <c r="C4883">
        <v>1</v>
      </c>
      <c r="D4883">
        <v>5.5851999999999999E-2</v>
      </c>
      <c r="E4883">
        <v>1.0860099999999999E-2</v>
      </c>
      <c r="F4883">
        <v>6.9815000000000002E-2</v>
      </c>
      <c r="G4883">
        <v>5.3007699999999998E-2</v>
      </c>
      <c r="H4883">
        <v>0.1208026</v>
      </c>
      <c r="I4883">
        <v>0.41371869999999999</v>
      </c>
      <c r="J4883">
        <v>0.2087986</v>
      </c>
      <c r="K4883">
        <v>3.6846799999999999E-2</v>
      </c>
      <c r="L4883">
        <v>2.2625200000000002E-2</v>
      </c>
      <c r="M4883">
        <v>7.6731999999999998E-3</v>
      </c>
      <c r="O4883" t="str">
        <f>Table_Index[[#This Row],[ID]]&amp;Table_Index[[#This Row],[year]]</f>
        <v>93592010</v>
      </c>
      <c r="R4883" t="str">
        <f t="shared" si="196"/>
        <v/>
      </c>
    </row>
    <row r="4884" spans="1:18" x14ac:dyDescent="0.3">
      <c r="A4884">
        <v>9359</v>
      </c>
      <c r="B4884">
        <v>2010</v>
      </c>
      <c r="C4884">
        <v>2</v>
      </c>
      <c r="D4884">
        <v>6.3773200000000002E-2</v>
      </c>
      <c r="E4884">
        <v>4.3046899999999999E-2</v>
      </c>
      <c r="F4884">
        <v>8.4245899999999999E-2</v>
      </c>
      <c r="G4884">
        <v>4.40252E-2</v>
      </c>
      <c r="H4884">
        <v>4.7558099999999999E-2</v>
      </c>
      <c r="I4884">
        <v>0.50955150000000005</v>
      </c>
      <c r="J4884">
        <v>0.16305649999999999</v>
      </c>
      <c r="K4884">
        <v>3.36983E-2</v>
      </c>
      <c r="L4884">
        <v>0</v>
      </c>
      <c r="M4884">
        <v>1.1044399999999999E-2</v>
      </c>
      <c r="O4884" t="str">
        <f>Table_Index[[#This Row],[ID]]&amp;Table_Index[[#This Row],[year]]</f>
        <v>93592010</v>
      </c>
      <c r="R4884" t="str">
        <f t="shared" si="196"/>
        <v/>
      </c>
    </row>
    <row r="4885" spans="1:18" x14ac:dyDescent="0.3">
      <c r="A4885">
        <v>9359</v>
      </c>
      <c r="B4885">
        <v>2010</v>
      </c>
      <c r="C4885">
        <v>3</v>
      </c>
      <c r="D4885">
        <v>0.1188289</v>
      </c>
      <c r="E4885">
        <v>0.10179680000000001</v>
      </c>
      <c r="F4885">
        <v>0.1568542</v>
      </c>
      <c r="G4885">
        <v>3.5648699999999998E-2</v>
      </c>
      <c r="H4885">
        <v>0.1190552</v>
      </c>
      <c r="I4885">
        <v>0.15843850000000001</v>
      </c>
      <c r="J4885">
        <v>0.26142359999999998</v>
      </c>
      <c r="K4885">
        <v>3.01033E-2</v>
      </c>
      <c r="L4885">
        <v>0</v>
      </c>
      <c r="M4885">
        <v>1.7850700000000001E-2</v>
      </c>
      <c r="O4885" t="str">
        <f>Table_Index[[#This Row],[ID]]&amp;Table_Index[[#This Row],[year]]</f>
        <v>93592010</v>
      </c>
      <c r="R4885" t="str">
        <f t="shared" si="196"/>
        <v/>
      </c>
    </row>
    <row r="4886" spans="1:18" x14ac:dyDescent="0.3">
      <c r="A4886">
        <v>9359</v>
      </c>
      <c r="B4886">
        <v>2010</v>
      </c>
      <c r="C4886">
        <v>4</v>
      </c>
      <c r="D4886">
        <v>0.1188939</v>
      </c>
      <c r="E4886">
        <v>3.05308E-2</v>
      </c>
      <c r="F4886">
        <v>0.14678250000000001</v>
      </c>
      <c r="G4886">
        <v>4.5208999999999999E-2</v>
      </c>
      <c r="H4886">
        <v>5.13739E-2</v>
      </c>
      <c r="I4886">
        <v>0.39924850000000001</v>
      </c>
      <c r="J4886">
        <v>0.16733210000000001</v>
      </c>
      <c r="K4886">
        <v>3.2057299999999997E-2</v>
      </c>
      <c r="L4886">
        <v>0</v>
      </c>
      <c r="M4886">
        <v>8.5720999999999992E-3</v>
      </c>
      <c r="O4886" t="str">
        <f>Table_Index[[#This Row],[ID]]&amp;Table_Index[[#This Row],[year]]</f>
        <v>93592010</v>
      </c>
      <c r="R4886" t="str">
        <f t="shared" si="196"/>
        <v/>
      </c>
    </row>
    <row r="4887" spans="1:18" x14ac:dyDescent="0.3">
      <c r="A4887">
        <v>9359</v>
      </c>
      <c r="B4887">
        <v>2011</v>
      </c>
      <c r="C4887">
        <v>1</v>
      </c>
      <c r="D4887">
        <v>0.24482490000000001</v>
      </c>
      <c r="E4887">
        <v>6.8084599999999995E-2</v>
      </c>
      <c r="F4887">
        <v>0.201456</v>
      </c>
      <c r="G4887">
        <v>6.9949999999999998E-2</v>
      </c>
      <c r="H4887">
        <v>8.8603299999999996E-2</v>
      </c>
      <c r="I4887">
        <v>7.4613299999999994E-2</v>
      </c>
      <c r="J4887">
        <v>0.1641493</v>
      </c>
      <c r="K4887">
        <v>6.9949999999999998E-2</v>
      </c>
      <c r="L4887">
        <v>0</v>
      </c>
      <c r="M4887">
        <v>1.8368599999999999E-2</v>
      </c>
      <c r="O4887" t="str">
        <f>Table_Index[[#This Row],[ID]]&amp;Table_Index[[#This Row],[year]]</f>
        <v>93592011</v>
      </c>
      <c r="R4887" t="str">
        <f t="shared" si="196"/>
        <v/>
      </c>
    </row>
    <row r="4888" spans="1:18" x14ac:dyDescent="0.3">
      <c r="A4888">
        <v>9359</v>
      </c>
      <c r="B4888">
        <v>2011</v>
      </c>
      <c r="C4888">
        <v>2</v>
      </c>
      <c r="D4888">
        <v>0.21810379999999999</v>
      </c>
      <c r="E4888">
        <v>0.14763950000000001</v>
      </c>
      <c r="F4888">
        <v>0.21139289999999999</v>
      </c>
      <c r="G4888">
        <v>0.1006633</v>
      </c>
      <c r="H4888">
        <v>9.6189399999999994E-2</v>
      </c>
      <c r="I4888">
        <v>0</v>
      </c>
      <c r="J4888">
        <v>6.7108899999999999E-2</v>
      </c>
      <c r="K4888">
        <v>5.03317E-2</v>
      </c>
      <c r="L4888">
        <v>6.8081500000000003E-2</v>
      </c>
      <c r="M4888">
        <v>4.0488999999999997E-2</v>
      </c>
      <c r="O4888" t="str">
        <f>Table_Index[[#This Row],[ID]]&amp;Table_Index[[#This Row],[year]]</f>
        <v>93592011</v>
      </c>
      <c r="R4888" t="str">
        <f t="shared" si="196"/>
        <v/>
      </c>
    </row>
    <row r="4889" spans="1:18" x14ac:dyDescent="0.3">
      <c r="A4889">
        <v>9359</v>
      </c>
      <c r="B4889">
        <v>2011</v>
      </c>
      <c r="C4889">
        <v>3</v>
      </c>
      <c r="D4889">
        <v>0.13661799999999999</v>
      </c>
      <c r="E4889">
        <v>2.4709999999999999E-2</v>
      </c>
      <c r="F4889">
        <v>0.13685559999999999</v>
      </c>
      <c r="G4889">
        <v>0.120699</v>
      </c>
      <c r="H4889">
        <v>4.9325000000000001E-2</v>
      </c>
      <c r="I4889">
        <v>0.3136273</v>
      </c>
      <c r="J4889">
        <v>8.1733200000000006E-2</v>
      </c>
      <c r="K4889">
        <v>2.56604E-2</v>
      </c>
      <c r="L4889">
        <v>0.1018379</v>
      </c>
      <c r="M4889">
        <v>8.9335999999999999E-3</v>
      </c>
      <c r="O4889" t="str">
        <f>Table_Index[[#This Row],[ID]]&amp;Table_Index[[#This Row],[year]]</f>
        <v>93592011</v>
      </c>
      <c r="R4889" t="str">
        <f t="shared" si="196"/>
        <v/>
      </c>
    </row>
    <row r="4890" spans="1:18" x14ac:dyDescent="0.3">
      <c r="A4890">
        <v>9359</v>
      </c>
      <c r="B4890">
        <v>2011</v>
      </c>
      <c r="C4890">
        <v>4</v>
      </c>
      <c r="D4890">
        <v>0.12530630000000001</v>
      </c>
      <c r="E4890">
        <v>2.53397E-2</v>
      </c>
      <c r="F4890">
        <v>0.100245</v>
      </c>
      <c r="G4890">
        <v>0</v>
      </c>
      <c r="H4890">
        <v>7.7467099999999997E-2</v>
      </c>
      <c r="I4890">
        <v>0.59924259999999996</v>
      </c>
      <c r="J4890">
        <v>0</v>
      </c>
      <c r="K4890">
        <v>2.22767E-2</v>
      </c>
      <c r="L4890">
        <v>4.5110299999999999E-2</v>
      </c>
      <c r="M4890">
        <v>5.0122999999999999E-3</v>
      </c>
      <c r="O4890" t="str">
        <f>Table_Index[[#This Row],[ID]]&amp;Table_Index[[#This Row],[year]]</f>
        <v>93592011</v>
      </c>
      <c r="R4890" t="str">
        <f t="shared" si="196"/>
        <v/>
      </c>
    </row>
    <row r="4891" spans="1:18" x14ac:dyDescent="0.3">
      <c r="A4891">
        <v>9359</v>
      </c>
      <c r="B4891">
        <v>2012</v>
      </c>
      <c r="C4891">
        <v>1</v>
      </c>
      <c r="D4891">
        <v>0.2433409</v>
      </c>
      <c r="E4891">
        <v>0.13404730000000001</v>
      </c>
      <c r="F4891">
        <v>0.1006928</v>
      </c>
      <c r="G4891">
        <v>0</v>
      </c>
      <c r="H4891">
        <v>2.01386E-2</v>
      </c>
      <c r="I4891">
        <v>0.21090419999999999</v>
      </c>
      <c r="J4891">
        <v>0.13845260000000001</v>
      </c>
      <c r="K4891">
        <v>5.6639700000000001E-2</v>
      </c>
      <c r="L4891">
        <v>8.6847499999999994E-2</v>
      </c>
      <c r="M4891">
        <v>8.9365E-3</v>
      </c>
      <c r="O4891" t="str">
        <f>Table_Index[[#This Row],[ID]]&amp;Table_Index[[#This Row],[year]]</f>
        <v>93592012</v>
      </c>
      <c r="R4891" t="str">
        <f t="shared" si="196"/>
        <v/>
      </c>
    </row>
    <row r="4892" spans="1:18" x14ac:dyDescent="0.3">
      <c r="A4892">
        <v>9359</v>
      </c>
      <c r="B4892">
        <v>2012</v>
      </c>
      <c r="C4892">
        <v>2</v>
      </c>
      <c r="D4892">
        <v>0.24567510000000001</v>
      </c>
      <c r="E4892">
        <v>0.1228375</v>
      </c>
      <c r="F4892">
        <v>9.8269999999999996E-2</v>
      </c>
      <c r="G4892">
        <v>0</v>
      </c>
      <c r="H4892">
        <v>1.6705899999999999E-2</v>
      </c>
      <c r="I4892">
        <v>0.20145360000000001</v>
      </c>
      <c r="J4892">
        <v>0.15354689999999999</v>
      </c>
      <c r="K4892">
        <v>5.5276899999999997E-2</v>
      </c>
      <c r="L4892">
        <v>9.6222699999999994E-2</v>
      </c>
      <c r="M4892">
        <v>1.0011300000000001E-2</v>
      </c>
      <c r="O4892" t="str">
        <f>Table_Index[[#This Row],[ID]]&amp;Table_Index[[#This Row],[year]]</f>
        <v>93592012</v>
      </c>
      <c r="R4892" t="str">
        <f t="shared" si="196"/>
        <v/>
      </c>
    </row>
    <row r="4893" spans="1:18" x14ac:dyDescent="0.3">
      <c r="A4893">
        <v>9359</v>
      </c>
      <c r="B4893">
        <v>2012</v>
      </c>
      <c r="C4893">
        <v>3</v>
      </c>
      <c r="D4893">
        <v>0.15585830000000001</v>
      </c>
      <c r="E4893">
        <v>0.11719889999999999</v>
      </c>
      <c r="F4893">
        <v>7.8132599999999996E-2</v>
      </c>
      <c r="G4893">
        <v>0</v>
      </c>
      <c r="H4893">
        <v>7.8133000000000005E-3</v>
      </c>
      <c r="I4893">
        <v>0.4394961</v>
      </c>
      <c r="J4893">
        <v>0.1074324</v>
      </c>
      <c r="K4893">
        <v>3.9066299999999998E-2</v>
      </c>
      <c r="L4893">
        <v>4.68796E-2</v>
      </c>
      <c r="M4893">
        <v>8.1224999999999995E-3</v>
      </c>
      <c r="O4893" t="str">
        <f>Table_Index[[#This Row],[ID]]&amp;Table_Index[[#This Row],[year]]</f>
        <v>93592012</v>
      </c>
      <c r="R4893" t="str">
        <f t="shared" si="196"/>
        <v/>
      </c>
    </row>
    <row r="4894" spans="1:18" x14ac:dyDescent="0.3">
      <c r="A4894">
        <v>9359</v>
      </c>
      <c r="B4894">
        <v>2012</v>
      </c>
      <c r="C4894">
        <v>4</v>
      </c>
      <c r="D4894">
        <v>7.9985299999999995E-2</v>
      </c>
      <c r="E4894">
        <v>0.1554644</v>
      </c>
      <c r="F4894">
        <v>5.6102399999999997E-2</v>
      </c>
      <c r="G4894">
        <v>0</v>
      </c>
      <c r="H4894">
        <v>5.3060700000000002E-2</v>
      </c>
      <c r="I4894">
        <v>0.3109287</v>
      </c>
      <c r="J4894">
        <v>7.4352500000000002E-2</v>
      </c>
      <c r="K4894">
        <v>8.00979E-2</v>
      </c>
      <c r="L4894">
        <v>0.1838535</v>
      </c>
      <c r="M4894">
        <v>6.1546999999999999E-3</v>
      </c>
      <c r="O4894" t="str">
        <f>Table_Index[[#This Row],[ID]]&amp;Table_Index[[#This Row],[year]]</f>
        <v>93592012</v>
      </c>
      <c r="R4894" t="str">
        <f t="shared" si="196"/>
        <v/>
      </c>
    </row>
    <row r="4895" spans="1:18" x14ac:dyDescent="0.3">
      <c r="A4895">
        <v>9360</v>
      </c>
      <c r="B4895">
        <v>2003</v>
      </c>
      <c r="C4895">
        <v>1</v>
      </c>
      <c r="D4895">
        <v>0.1403509</v>
      </c>
      <c r="E4895">
        <v>0.15204680000000001</v>
      </c>
      <c r="F4895">
        <v>0.23391809999999999</v>
      </c>
      <c r="G4895">
        <v>8.77193E-2</v>
      </c>
      <c r="H4895">
        <v>0</v>
      </c>
      <c r="I4895">
        <v>0</v>
      </c>
      <c r="J4895">
        <v>0</v>
      </c>
      <c r="K4895">
        <v>0.23391809999999999</v>
      </c>
      <c r="L4895">
        <v>0.122807</v>
      </c>
      <c r="M4895">
        <v>2.92398E-2</v>
      </c>
      <c r="O4895" t="str">
        <f>Table_Index[[#This Row],[ID]]&amp;Table_Index[[#This Row],[year]]</f>
        <v>93602003</v>
      </c>
      <c r="R4895" t="str">
        <f t="shared" si="196"/>
        <v/>
      </c>
    </row>
    <row r="4896" spans="1:18" x14ac:dyDescent="0.3">
      <c r="A4896">
        <v>9360</v>
      </c>
      <c r="B4896">
        <v>2003</v>
      </c>
      <c r="C4896">
        <v>2</v>
      </c>
      <c r="D4896">
        <v>0.24111949999999999</v>
      </c>
      <c r="E4896">
        <v>5.1668499999999999E-2</v>
      </c>
      <c r="F4896">
        <v>0.18083959999999999</v>
      </c>
      <c r="G4896">
        <v>0.12917110000000001</v>
      </c>
      <c r="H4896">
        <v>9.6878400000000003E-2</v>
      </c>
      <c r="I4896">
        <v>0</v>
      </c>
      <c r="J4896">
        <v>1.2917100000000001E-2</v>
      </c>
      <c r="K4896">
        <v>0.131324</v>
      </c>
      <c r="L4896">
        <v>0.12917110000000001</v>
      </c>
      <c r="M4896">
        <v>2.6910699999999999E-2</v>
      </c>
      <c r="O4896" t="str">
        <f>Table_Index[[#This Row],[ID]]&amp;Table_Index[[#This Row],[year]]</f>
        <v>93602003</v>
      </c>
      <c r="R4896" t="str">
        <f t="shared" si="196"/>
        <v/>
      </c>
    </row>
    <row r="4897" spans="1:18" x14ac:dyDescent="0.3">
      <c r="A4897">
        <v>9360</v>
      </c>
      <c r="B4897">
        <v>2003</v>
      </c>
      <c r="C4897">
        <v>3</v>
      </c>
      <c r="D4897">
        <v>0.35258149999999999</v>
      </c>
      <c r="E4897">
        <v>0.1149749</v>
      </c>
      <c r="F4897">
        <v>0.12986429999999999</v>
      </c>
      <c r="G4897">
        <v>7.1425299999999997E-2</v>
      </c>
      <c r="H4897">
        <v>0.1168778</v>
      </c>
      <c r="I4897">
        <v>0</v>
      </c>
      <c r="J4897">
        <v>4.8699100000000002E-2</v>
      </c>
      <c r="K4897">
        <v>5.1945699999999997E-2</v>
      </c>
      <c r="L4897">
        <v>9.7398200000000004E-2</v>
      </c>
      <c r="M4897">
        <v>1.6233000000000001E-2</v>
      </c>
      <c r="O4897" t="str">
        <f>Table_Index[[#This Row],[ID]]&amp;Table_Index[[#This Row],[year]]</f>
        <v>93602003</v>
      </c>
      <c r="R4897" t="str">
        <f t="shared" si="196"/>
        <v/>
      </c>
    </row>
    <row r="4898" spans="1:18" x14ac:dyDescent="0.3">
      <c r="A4898">
        <v>9360</v>
      </c>
      <c r="B4898">
        <v>2003</v>
      </c>
      <c r="C4898">
        <v>4</v>
      </c>
      <c r="D4898">
        <v>0</v>
      </c>
      <c r="E4898">
        <v>0.15274460000000001</v>
      </c>
      <c r="F4898">
        <v>0.38186160000000002</v>
      </c>
      <c r="G4898">
        <v>0</v>
      </c>
      <c r="H4898">
        <v>0.1073986</v>
      </c>
      <c r="I4898">
        <v>0</v>
      </c>
      <c r="J4898">
        <v>0</v>
      </c>
      <c r="K4898">
        <v>9.5465400000000006E-2</v>
      </c>
      <c r="L4898">
        <v>0.19093080000000001</v>
      </c>
      <c r="M4898">
        <v>7.1598999999999996E-2</v>
      </c>
      <c r="O4898" t="str">
        <f>Table_Index[[#This Row],[ID]]&amp;Table_Index[[#This Row],[year]]</f>
        <v>93602003</v>
      </c>
      <c r="R4898" t="str">
        <f t="shared" si="196"/>
        <v/>
      </c>
    </row>
    <row r="4899" spans="1:18" x14ac:dyDescent="0.3">
      <c r="A4899">
        <v>9360</v>
      </c>
      <c r="B4899">
        <v>2004</v>
      </c>
      <c r="C4899">
        <v>1</v>
      </c>
      <c r="D4899">
        <v>6.10961E-2</v>
      </c>
      <c r="E4899">
        <v>0.1078167</v>
      </c>
      <c r="F4899">
        <v>8.9847300000000005E-2</v>
      </c>
      <c r="G4899">
        <v>0.30188680000000001</v>
      </c>
      <c r="H4899">
        <v>4.3126699999999997E-2</v>
      </c>
      <c r="I4899">
        <v>0</v>
      </c>
      <c r="J4899">
        <v>8.8050299999999998E-2</v>
      </c>
      <c r="K4899">
        <v>2.8751100000000002E-2</v>
      </c>
      <c r="L4899">
        <v>7.1877800000000006E-2</v>
      </c>
      <c r="M4899">
        <v>0.20754719999999999</v>
      </c>
      <c r="O4899" t="str">
        <f>Table_Index[[#This Row],[ID]]&amp;Table_Index[[#This Row],[year]]</f>
        <v>93602004</v>
      </c>
      <c r="R4899" t="str">
        <f t="shared" si="196"/>
        <v/>
      </c>
    </row>
    <row r="4900" spans="1:18" x14ac:dyDescent="0.3">
      <c r="A4900">
        <v>9360</v>
      </c>
      <c r="B4900">
        <v>2004</v>
      </c>
      <c r="C4900">
        <v>2</v>
      </c>
      <c r="D4900">
        <v>2.6262299999999999E-2</v>
      </c>
      <c r="E4900">
        <v>0.11030180000000001</v>
      </c>
      <c r="F4900">
        <v>0.29413830000000002</v>
      </c>
      <c r="G4900">
        <v>0.36767280000000002</v>
      </c>
      <c r="H4900">
        <v>0</v>
      </c>
      <c r="I4900">
        <v>0</v>
      </c>
      <c r="J4900">
        <v>0</v>
      </c>
      <c r="K4900">
        <v>0</v>
      </c>
      <c r="L4900">
        <v>0.13831499999999999</v>
      </c>
      <c r="M4900">
        <v>6.3309799999999999E-2</v>
      </c>
      <c r="O4900" t="str">
        <f>Table_Index[[#This Row],[ID]]&amp;Table_Index[[#This Row],[year]]</f>
        <v>93602004</v>
      </c>
      <c r="R4900" t="str">
        <f t="shared" si="196"/>
        <v/>
      </c>
    </row>
    <row r="4901" spans="1:18" x14ac:dyDescent="0.3">
      <c r="A4901">
        <v>9360</v>
      </c>
      <c r="B4901">
        <v>2004</v>
      </c>
      <c r="C4901">
        <v>3</v>
      </c>
      <c r="D4901">
        <v>0.164108</v>
      </c>
      <c r="E4901">
        <v>0</v>
      </c>
      <c r="F4901">
        <v>0.44467970000000001</v>
      </c>
      <c r="G4901">
        <v>0</v>
      </c>
      <c r="H4901">
        <v>0</v>
      </c>
      <c r="I4901">
        <v>0</v>
      </c>
      <c r="J4901">
        <v>9.5288499999999998E-2</v>
      </c>
      <c r="K4901">
        <v>0.1111699</v>
      </c>
      <c r="L4901">
        <v>0.12175759999999999</v>
      </c>
      <c r="M4901">
        <v>6.2996300000000005E-2</v>
      </c>
      <c r="O4901" t="str">
        <f>Table_Index[[#This Row],[ID]]&amp;Table_Index[[#This Row],[year]]</f>
        <v>93602004</v>
      </c>
      <c r="R4901" t="str">
        <f t="shared" si="196"/>
        <v/>
      </c>
    </row>
    <row r="4902" spans="1:18" x14ac:dyDescent="0.3">
      <c r="A4902">
        <v>9360</v>
      </c>
      <c r="B4902">
        <v>2004</v>
      </c>
      <c r="C4902">
        <v>4</v>
      </c>
      <c r="D4902">
        <v>1.6568300000000001E-2</v>
      </c>
      <c r="E4902">
        <v>6.5237600000000007E-2</v>
      </c>
      <c r="F4902">
        <v>7.8699400000000003E-2</v>
      </c>
      <c r="G4902">
        <v>0.42352699999999999</v>
      </c>
      <c r="H4902">
        <v>0.26819920000000003</v>
      </c>
      <c r="I4902">
        <v>0</v>
      </c>
      <c r="J4902">
        <v>0</v>
      </c>
      <c r="K4902">
        <v>8.6983500000000005E-2</v>
      </c>
      <c r="L4902">
        <v>4.5562800000000001E-2</v>
      </c>
      <c r="M4902">
        <v>1.5222100000000001E-2</v>
      </c>
      <c r="O4902" t="str">
        <f>Table_Index[[#This Row],[ID]]&amp;Table_Index[[#This Row],[year]]</f>
        <v>93602004</v>
      </c>
      <c r="R4902" t="str">
        <f t="shared" si="196"/>
        <v/>
      </c>
    </row>
    <row r="4903" spans="1:18" x14ac:dyDescent="0.3">
      <c r="A4903">
        <v>9360</v>
      </c>
      <c r="B4903">
        <v>2005</v>
      </c>
      <c r="C4903">
        <v>1</v>
      </c>
      <c r="D4903">
        <v>8.0168199999999995E-2</v>
      </c>
      <c r="E4903">
        <v>0.10261530000000001</v>
      </c>
      <c r="F4903">
        <v>0.37518699999999999</v>
      </c>
      <c r="G4903">
        <v>0.1385306</v>
      </c>
      <c r="H4903">
        <v>5.4015500000000001E-2</v>
      </c>
      <c r="I4903">
        <v>0</v>
      </c>
      <c r="J4903">
        <v>0</v>
      </c>
      <c r="K4903">
        <v>6.4134499999999997E-2</v>
      </c>
      <c r="L4903">
        <v>0.141096</v>
      </c>
      <c r="M4903">
        <v>4.4252800000000002E-2</v>
      </c>
      <c r="O4903" t="str">
        <f>Table_Index[[#This Row],[ID]]&amp;Table_Index[[#This Row],[year]]</f>
        <v>93602005</v>
      </c>
      <c r="R4903" t="str">
        <f t="shared" si="196"/>
        <v/>
      </c>
    </row>
    <row r="4904" spans="1:18" x14ac:dyDescent="0.3">
      <c r="A4904">
        <v>9360</v>
      </c>
      <c r="B4904">
        <v>2005</v>
      </c>
      <c r="C4904">
        <v>2</v>
      </c>
      <c r="D4904">
        <v>0</v>
      </c>
      <c r="E4904">
        <v>0.1952807</v>
      </c>
      <c r="F4904">
        <v>0.24410090000000001</v>
      </c>
      <c r="G4904">
        <v>8.5435300000000006E-2</v>
      </c>
      <c r="H4904">
        <v>8.0553299999999994E-2</v>
      </c>
      <c r="I4904">
        <v>0</v>
      </c>
      <c r="J4904">
        <v>0</v>
      </c>
      <c r="K4904">
        <v>4.8820200000000001E-2</v>
      </c>
      <c r="L4904">
        <v>0.31733119999999998</v>
      </c>
      <c r="M4904">
        <v>2.8478400000000001E-2</v>
      </c>
      <c r="O4904" t="str">
        <f>Table_Index[[#This Row],[ID]]&amp;Table_Index[[#This Row],[year]]</f>
        <v>93602005</v>
      </c>
      <c r="R4904" t="str">
        <f t="shared" si="196"/>
        <v/>
      </c>
    </row>
    <row r="4905" spans="1:18" x14ac:dyDescent="0.3">
      <c r="A4905">
        <v>9360</v>
      </c>
      <c r="B4905">
        <v>2005</v>
      </c>
      <c r="C4905">
        <v>3</v>
      </c>
      <c r="D4905">
        <v>2.9635100000000001E-2</v>
      </c>
      <c r="E4905">
        <v>0.1511391</v>
      </c>
      <c r="F4905">
        <v>0.54824969999999995</v>
      </c>
      <c r="G4905">
        <v>7.4087799999999995E-2</v>
      </c>
      <c r="H4905">
        <v>0</v>
      </c>
      <c r="I4905">
        <v>0</v>
      </c>
      <c r="J4905">
        <v>0</v>
      </c>
      <c r="K4905">
        <v>0.14817559999999999</v>
      </c>
      <c r="L4905">
        <v>0</v>
      </c>
      <c r="M4905">
        <v>4.8712699999999998E-2</v>
      </c>
      <c r="O4905" t="str">
        <f>Table_Index[[#This Row],[ID]]&amp;Table_Index[[#This Row],[year]]</f>
        <v>93602005</v>
      </c>
      <c r="R4905" t="str">
        <f t="shared" si="196"/>
        <v/>
      </c>
    </row>
    <row r="4906" spans="1:18" x14ac:dyDescent="0.3">
      <c r="A4906">
        <v>9360</v>
      </c>
      <c r="B4906">
        <v>2005</v>
      </c>
      <c r="C4906">
        <v>4</v>
      </c>
      <c r="D4906">
        <v>9.5036999999999996E-2</v>
      </c>
      <c r="E4906">
        <v>3.5902900000000001E-2</v>
      </c>
      <c r="F4906">
        <v>0.4223865</v>
      </c>
      <c r="G4906">
        <v>0.19007389999999999</v>
      </c>
      <c r="H4906">
        <v>9.5036999999999996E-2</v>
      </c>
      <c r="I4906">
        <v>0</v>
      </c>
      <c r="J4906">
        <v>0</v>
      </c>
      <c r="K4906">
        <v>0.126716</v>
      </c>
      <c r="L4906">
        <v>0</v>
      </c>
      <c r="M4906">
        <v>3.48469E-2</v>
      </c>
      <c r="O4906" t="str">
        <f>Table_Index[[#This Row],[ID]]&amp;Table_Index[[#This Row],[year]]</f>
        <v>93602005</v>
      </c>
      <c r="R4906" t="str">
        <f t="shared" si="196"/>
        <v/>
      </c>
    </row>
    <row r="4907" spans="1:18" x14ac:dyDescent="0.3">
      <c r="A4907">
        <v>9360</v>
      </c>
      <c r="B4907">
        <v>2006</v>
      </c>
      <c r="C4907">
        <v>1</v>
      </c>
      <c r="D4907">
        <v>0</v>
      </c>
      <c r="E4907">
        <v>0.20598649999999999</v>
      </c>
      <c r="F4907">
        <v>0.32185380000000002</v>
      </c>
      <c r="G4907">
        <v>0.1647892</v>
      </c>
      <c r="H4907">
        <v>0</v>
      </c>
      <c r="I4907">
        <v>0</v>
      </c>
      <c r="J4907">
        <v>0</v>
      </c>
      <c r="K4907">
        <v>7.7244900000000005E-2</v>
      </c>
      <c r="L4907">
        <v>0.21242349999999999</v>
      </c>
      <c r="M4907">
        <v>1.7701999999999999E-2</v>
      </c>
      <c r="O4907" t="str">
        <f>Table_Index[[#This Row],[ID]]&amp;Table_Index[[#This Row],[year]]</f>
        <v>93602006</v>
      </c>
      <c r="R4907" t="str">
        <f t="shared" si="196"/>
        <v/>
      </c>
    </row>
    <row r="4908" spans="1:18" x14ac:dyDescent="0.3">
      <c r="A4908">
        <v>9360</v>
      </c>
      <c r="B4908">
        <v>2006</v>
      </c>
      <c r="C4908">
        <v>2</v>
      </c>
      <c r="D4908">
        <v>0.2434626</v>
      </c>
      <c r="E4908">
        <v>0</v>
      </c>
      <c r="F4908">
        <v>0.31559959999999998</v>
      </c>
      <c r="G4908">
        <v>0</v>
      </c>
      <c r="H4908">
        <v>2.4797099999999999E-2</v>
      </c>
      <c r="I4908">
        <v>0</v>
      </c>
      <c r="J4908">
        <v>0</v>
      </c>
      <c r="K4908">
        <v>9.0171299999999996E-2</v>
      </c>
      <c r="L4908">
        <v>0.29756539999999998</v>
      </c>
      <c r="M4908">
        <v>2.8403999999999999E-2</v>
      </c>
      <c r="O4908" t="str">
        <f>Table_Index[[#This Row],[ID]]&amp;Table_Index[[#This Row],[year]]</f>
        <v>93602006</v>
      </c>
      <c r="R4908" t="str">
        <f t="shared" si="196"/>
        <v/>
      </c>
    </row>
    <row r="4909" spans="1:18" x14ac:dyDescent="0.3">
      <c r="A4909">
        <v>9360</v>
      </c>
      <c r="B4909">
        <v>2006</v>
      </c>
      <c r="C4909">
        <v>3</v>
      </c>
      <c r="D4909">
        <v>0.17008580000000001</v>
      </c>
      <c r="E4909">
        <v>8.9518799999999996E-2</v>
      </c>
      <c r="F4909">
        <v>0.2237971</v>
      </c>
      <c r="G4909">
        <v>7.8328999999999996E-2</v>
      </c>
      <c r="H4909">
        <v>0.11935850000000001</v>
      </c>
      <c r="I4909">
        <v>0</v>
      </c>
      <c r="J4909">
        <v>0</v>
      </c>
      <c r="K4909">
        <v>8.0566899999999997E-2</v>
      </c>
      <c r="L4909">
        <v>0.23274900000000001</v>
      </c>
      <c r="M4909">
        <v>5.5948999999999999E-3</v>
      </c>
      <c r="O4909" t="str">
        <f>Table_Index[[#This Row],[ID]]&amp;Table_Index[[#This Row],[year]]</f>
        <v>93602006</v>
      </c>
      <c r="R4909" t="str">
        <f t="shared" si="196"/>
        <v/>
      </c>
    </row>
    <row r="4910" spans="1:18" x14ac:dyDescent="0.3">
      <c r="A4910">
        <v>9360</v>
      </c>
      <c r="B4910">
        <v>2006</v>
      </c>
      <c r="C4910">
        <v>4</v>
      </c>
      <c r="D4910">
        <v>7.5717199999999998E-2</v>
      </c>
      <c r="E4910">
        <v>0.53238680000000005</v>
      </c>
      <c r="F4910">
        <v>0.1597161</v>
      </c>
      <c r="G4910">
        <v>4.7323299999999999E-2</v>
      </c>
      <c r="H4910">
        <v>4.4365599999999998E-2</v>
      </c>
      <c r="I4910">
        <v>0</v>
      </c>
      <c r="J4910">
        <v>0</v>
      </c>
      <c r="K4910">
        <v>0</v>
      </c>
      <c r="L4910">
        <v>8.8731099999999993E-2</v>
      </c>
      <c r="M4910">
        <v>5.1759800000000002E-2</v>
      </c>
      <c r="O4910" t="str">
        <f>Table_Index[[#This Row],[ID]]&amp;Table_Index[[#This Row],[year]]</f>
        <v>93602006</v>
      </c>
      <c r="R4910" t="str">
        <f t="shared" si="196"/>
        <v/>
      </c>
    </row>
    <row r="4911" spans="1:18" x14ac:dyDescent="0.3">
      <c r="A4911">
        <v>9361</v>
      </c>
      <c r="B4911">
        <v>2003</v>
      </c>
      <c r="C4911">
        <v>1</v>
      </c>
      <c r="D4911">
        <v>0.23426569999999999</v>
      </c>
      <c r="E4911">
        <v>0.1118881</v>
      </c>
      <c r="F4911">
        <v>0.17482519999999999</v>
      </c>
      <c r="G4911">
        <v>1.7482500000000002E-2</v>
      </c>
      <c r="H4911">
        <v>0.1503497</v>
      </c>
      <c r="I4911">
        <v>0</v>
      </c>
      <c r="J4911">
        <v>0</v>
      </c>
      <c r="K4911">
        <v>0.14685309999999999</v>
      </c>
      <c r="L4911">
        <v>0.14685309999999999</v>
      </c>
      <c r="M4911">
        <v>1.7482500000000002E-2</v>
      </c>
      <c r="O4911" t="str">
        <f>Table_Index[[#This Row],[ID]]&amp;Table_Index[[#This Row],[year]]</f>
        <v>93612003</v>
      </c>
      <c r="R4911" t="str">
        <f t="shared" si="196"/>
        <v/>
      </c>
    </row>
    <row r="4912" spans="1:18" x14ac:dyDescent="0.3">
      <c r="A4912">
        <v>9361</v>
      </c>
      <c r="B4912">
        <v>2003</v>
      </c>
      <c r="C4912">
        <v>2</v>
      </c>
      <c r="D4912">
        <v>7.2210099999999999E-2</v>
      </c>
      <c r="E4912">
        <v>7.87746E-2</v>
      </c>
      <c r="F4912">
        <v>0.26258199999999998</v>
      </c>
      <c r="G4912">
        <v>0.29212250000000001</v>
      </c>
      <c r="H4912">
        <v>0</v>
      </c>
      <c r="I4912">
        <v>0</v>
      </c>
      <c r="J4912">
        <v>0</v>
      </c>
      <c r="K4912">
        <v>6.5645499999999996E-2</v>
      </c>
      <c r="L4912">
        <v>5.9081000000000002E-2</v>
      </c>
      <c r="M4912">
        <v>0.16958419999999999</v>
      </c>
      <c r="O4912" t="str">
        <f>Table_Index[[#This Row],[ID]]&amp;Table_Index[[#This Row],[year]]</f>
        <v>93612003</v>
      </c>
      <c r="R4912" t="str">
        <f t="shared" si="196"/>
        <v/>
      </c>
    </row>
    <row r="4913" spans="1:18" x14ac:dyDescent="0.3">
      <c r="A4913">
        <v>9361</v>
      </c>
      <c r="B4913">
        <v>2003</v>
      </c>
      <c r="C4913">
        <v>3</v>
      </c>
      <c r="D4913">
        <v>5.3857999999999996E-3</v>
      </c>
      <c r="E4913">
        <v>9.655E-4</v>
      </c>
      <c r="F4913">
        <v>1.9805000000000001E-3</v>
      </c>
      <c r="G4913">
        <v>1.1883E-3</v>
      </c>
      <c r="H4913">
        <v>0</v>
      </c>
      <c r="I4913">
        <v>0</v>
      </c>
      <c r="J4913">
        <v>0</v>
      </c>
      <c r="K4913">
        <v>0.99023240000000001</v>
      </c>
      <c r="L4913">
        <v>0</v>
      </c>
      <c r="M4913">
        <v>2.476E-4</v>
      </c>
      <c r="O4913" t="str">
        <f>Table_Index[[#This Row],[ID]]&amp;Table_Index[[#This Row],[year]]</f>
        <v>93612003</v>
      </c>
      <c r="R4913" t="str">
        <f t="shared" si="196"/>
        <v/>
      </c>
    </row>
    <row r="4914" spans="1:18" x14ac:dyDescent="0.3">
      <c r="A4914">
        <v>9361</v>
      </c>
      <c r="B4914">
        <v>2003</v>
      </c>
      <c r="C4914">
        <v>4</v>
      </c>
      <c r="D4914">
        <v>1.2014E-3</v>
      </c>
      <c r="E4914">
        <v>9.928999999999999E-4</v>
      </c>
      <c r="F4914">
        <v>3.3097000000000001E-3</v>
      </c>
      <c r="G4914">
        <v>0</v>
      </c>
      <c r="H4914">
        <v>7.4470000000000005E-4</v>
      </c>
      <c r="I4914">
        <v>0</v>
      </c>
      <c r="J4914">
        <v>0</v>
      </c>
      <c r="K4914">
        <v>0.66194920000000002</v>
      </c>
      <c r="L4914">
        <v>6.6189999999999999E-4</v>
      </c>
      <c r="M4914">
        <v>0.33114009999999999</v>
      </c>
      <c r="O4914" t="str">
        <f>Table_Index[[#This Row],[ID]]&amp;Table_Index[[#This Row],[year]]</f>
        <v>93612003</v>
      </c>
      <c r="R4914" t="str">
        <f t="shared" si="196"/>
        <v/>
      </c>
    </row>
    <row r="4915" spans="1:18" x14ac:dyDescent="0.3">
      <c r="A4915">
        <v>9361</v>
      </c>
      <c r="B4915">
        <v>2004</v>
      </c>
      <c r="C4915">
        <v>1</v>
      </c>
      <c r="D4915">
        <v>0.1594324</v>
      </c>
      <c r="E4915">
        <v>0</v>
      </c>
      <c r="F4915">
        <v>5.3173400000000003E-2</v>
      </c>
      <c r="G4915">
        <v>0.30056280000000002</v>
      </c>
      <c r="H4915">
        <v>2.3928000000000001E-2</v>
      </c>
      <c r="I4915">
        <v>0.25641320000000001</v>
      </c>
      <c r="J4915">
        <v>0</v>
      </c>
      <c r="K4915">
        <v>1.06347E-2</v>
      </c>
      <c r="L4915">
        <v>0.170155</v>
      </c>
      <c r="M4915">
        <v>2.5700500000000001E-2</v>
      </c>
      <c r="O4915" t="str">
        <f>Table_Index[[#This Row],[ID]]&amp;Table_Index[[#This Row],[year]]</f>
        <v>93612004</v>
      </c>
      <c r="R4915" t="str">
        <f t="shared" si="196"/>
        <v/>
      </c>
    </row>
    <row r="4916" spans="1:18" x14ac:dyDescent="0.3">
      <c r="A4916">
        <v>9361</v>
      </c>
      <c r="B4916">
        <v>2004</v>
      </c>
      <c r="C4916">
        <v>2</v>
      </c>
      <c r="D4916">
        <v>1.1899E-3</v>
      </c>
      <c r="E4916">
        <v>0</v>
      </c>
      <c r="F4916">
        <v>0</v>
      </c>
      <c r="G4916">
        <v>6.4669999999999997E-3</v>
      </c>
      <c r="H4916">
        <v>1.0865E-3</v>
      </c>
      <c r="I4916">
        <v>7.7603999999999998E-3</v>
      </c>
      <c r="J4916">
        <v>0</v>
      </c>
      <c r="K4916">
        <v>0.98297889999999999</v>
      </c>
      <c r="L4916">
        <v>0</v>
      </c>
      <c r="M4916">
        <v>5.174E-4</v>
      </c>
      <c r="O4916" t="str">
        <f>Table_Index[[#This Row],[ID]]&amp;Table_Index[[#This Row],[year]]</f>
        <v>93612004</v>
      </c>
      <c r="R4916" t="str">
        <f t="shared" si="196"/>
        <v/>
      </c>
    </row>
    <row r="4917" spans="1:18" x14ac:dyDescent="0.3">
      <c r="A4917">
        <v>9361</v>
      </c>
      <c r="B4917">
        <v>2004</v>
      </c>
      <c r="C4917">
        <v>3</v>
      </c>
      <c r="D4917">
        <v>0.41698849999999998</v>
      </c>
      <c r="E4917">
        <v>0</v>
      </c>
      <c r="F4917">
        <v>0.1853282</v>
      </c>
      <c r="G4917">
        <v>0</v>
      </c>
      <c r="H4917">
        <v>3.8609999999999998E-2</v>
      </c>
      <c r="I4917">
        <v>0.34749039999999998</v>
      </c>
      <c r="J4917">
        <v>0</v>
      </c>
      <c r="K4917">
        <v>0</v>
      </c>
      <c r="L4917">
        <v>0</v>
      </c>
      <c r="M4917">
        <v>1.1583E-2</v>
      </c>
      <c r="O4917" t="str">
        <f>Table_Index[[#This Row],[ID]]&amp;Table_Index[[#This Row],[year]]</f>
        <v>93612004</v>
      </c>
      <c r="R4917" t="str">
        <f t="shared" si="196"/>
        <v/>
      </c>
    </row>
    <row r="4918" spans="1:18" x14ac:dyDescent="0.3">
      <c r="A4918">
        <v>9361</v>
      </c>
      <c r="B4918">
        <v>2004</v>
      </c>
      <c r="C4918">
        <v>4</v>
      </c>
      <c r="D4918">
        <v>4.6410000000000002E-3</v>
      </c>
      <c r="E4918">
        <v>8.8119999999999995E-4</v>
      </c>
      <c r="F4918">
        <v>0</v>
      </c>
      <c r="G4918">
        <v>4.6508000000000001E-3</v>
      </c>
      <c r="H4918">
        <v>2.7334E-3</v>
      </c>
      <c r="I4918">
        <v>3.9164999999999998E-3</v>
      </c>
      <c r="J4918">
        <v>0</v>
      </c>
      <c r="K4918">
        <v>0.97911389999999998</v>
      </c>
      <c r="L4918">
        <v>3.9164999999999998E-3</v>
      </c>
      <c r="M4918">
        <v>1.4689999999999999E-4</v>
      </c>
      <c r="O4918" t="str">
        <f>Table_Index[[#This Row],[ID]]&amp;Table_Index[[#This Row],[year]]</f>
        <v>93612004</v>
      </c>
      <c r="R4918" t="str">
        <f t="shared" si="196"/>
        <v/>
      </c>
    </row>
    <row r="4919" spans="1:18" x14ac:dyDescent="0.3">
      <c r="A4919">
        <v>9361</v>
      </c>
      <c r="B4919">
        <v>2005</v>
      </c>
      <c r="C4919">
        <v>1</v>
      </c>
      <c r="D4919">
        <v>0.16791719999999999</v>
      </c>
      <c r="E4919">
        <v>0.14153399999999999</v>
      </c>
      <c r="F4919">
        <v>0.1612005</v>
      </c>
      <c r="G4919">
        <v>4.8360199999999999E-2</v>
      </c>
      <c r="H4919">
        <v>6.1060799999999998E-2</v>
      </c>
      <c r="I4919">
        <v>0</v>
      </c>
      <c r="J4919">
        <v>0</v>
      </c>
      <c r="K4919">
        <v>6.8510199999999993E-2</v>
      </c>
      <c r="L4919">
        <v>0.33314769999999999</v>
      </c>
      <c r="M4919">
        <v>1.8269400000000002E-2</v>
      </c>
      <c r="O4919" t="str">
        <f>Table_Index[[#This Row],[ID]]&amp;Table_Index[[#This Row],[year]]</f>
        <v>93612005</v>
      </c>
      <c r="R4919" t="str">
        <f t="shared" si="196"/>
        <v/>
      </c>
    </row>
    <row r="4920" spans="1:18" x14ac:dyDescent="0.3">
      <c r="A4920">
        <v>9361</v>
      </c>
      <c r="B4920">
        <v>2005</v>
      </c>
      <c r="C4920">
        <v>2</v>
      </c>
      <c r="D4920">
        <v>0.13669729999999999</v>
      </c>
      <c r="E4920">
        <v>0</v>
      </c>
      <c r="F4920">
        <v>0.13761470000000001</v>
      </c>
      <c r="G4920">
        <v>0.22534399999999999</v>
      </c>
      <c r="H4920">
        <v>7.5688099999999994E-2</v>
      </c>
      <c r="I4920">
        <v>0.2408257</v>
      </c>
      <c r="J4920">
        <v>0</v>
      </c>
      <c r="K4920">
        <v>6.8807300000000002E-2</v>
      </c>
      <c r="L4920">
        <v>7.9128400000000002E-2</v>
      </c>
      <c r="M4920">
        <v>3.5894500000000003E-2</v>
      </c>
      <c r="O4920" t="str">
        <f>Table_Index[[#This Row],[ID]]&amp;Table_Index[[#This Row],[year]]</f>
        <v>93612005</v>
      </c>
      <c r="R4920" t="str">
        <f t="shared" si="196"/>
        <v/>
      </c>
    </row>
    <row r="4921" spans="1:18" x14ac:dyDescent="0.3">
      <c r="A4921">
        <v>9361</v>
      </c>
      <c r="B4921">
        <v>2005</v>
      </c>
      <c r="C4921">
        <v>3</v>
      </c>
      <c r="D4921">
        <v>0.1127345</v>
      </c>
      <c r="E4921">
        <v>0.14425740000000001</v>
      </c>
      <c r="F4921">
        <v>0</v>
      </c>
      <c r="G4921">
        <v>4.0872899999999997E-2</v>
      </c>
      <c r="H4921">
        <v>0.1041859</v>
      </c>
      <c r="I4921">
        <v>0.50757220000000003</v>
      </c>
      <c r="J4921">
        <v>0</v>
      </c>
      <c r="K4921">
        <v>7.3931899999999995E-2</v>
      </c>
      <c r="L4921">
        <v>0</v>
      </c>
      <c r="M4921">
        <v>1.64453E-2</v>
      </c>
      <c r="O4921" t="str">
        <f>Table_Index[[#This Row],[ID]]&amp;Table_Index[[#This Row],[year]]</f>
        <v>93612005</v>
      </c>
      <c r="R4921" t="str">
        <f t="shared" si="196"/>
        <v/>
      </c>
    </row>
    <row r="4922" spans="1:18" x14ac:dyDescent="0.3">
      <c r="A4922">
        <v>9361</v>
      </c>
      <c r="B4922">
        <v>2005</v>
      </c>
      <c r="C4922">
        <v>4</v>
      </c>
      <c r="D4922">
        <v>3.0595299999999999E-2</v>
      </c>
      <c r="E4922">
        <v>2.3116500000000002E-2</v>
      </c>
      <c r="F4922">
        <v>0.2481622</v>
      </c>
      <c r="G4922">
        <v>0.18357200000000001</v>
      </c>
      <c r="H4922">
        <v>0</v>
      </c>
      <c r="I4922">
        <v>0.27195849999999999</v>
      </c>
      <c r="J4922">
        <v>0</v>
      </c>
      <c r="K4922">
        <v>5.4391700000000001E-2</v>
      </c>
      <c r="L4922">
        <v>0.16997409999999999</v>
      </c>
      <c r="M4922">
        <v>1.8229700000000001E-2</v>
      </c>
      <c r="O4922" t="str">
        <f>Table_Index[[#This Row],[ID]]&amp;Table_Index[[#This Row],[year]]</f>
        <v>93612005</v>
      </c>
      <c r="R4922" t="str">
        <f t="shared" si="196"/>
        <v/>
      </c>
    </row>
    <row r="4923" spans="1:18" x14ac:dyDescent="0.3">
      <c r="A4923">
        <v>9361</v>
      </c>
      <c r="B4923">
        <v>2006</v>
      </c>
      <c r="C4923">
        <v>1</v>
      </c>
      <c r="D4923">
        <v>4.96546E-2</v>
      </c>
      <c r="E4923">
        <v>5.6956800000000002E-2</v>
      </c>
      <c r="F4923">
        <v>9.2007099999999994E-2</v>
      </c>
      <c r="G4923">
        <v>0.139325</v>
      </c>
      <c r="H4923">
        <v>2.9573700000000001E-2</v>
      </c>
      <c r="I4923">
        <v>0.2497335</v>
      </c>
      <c r="J4923">
        <v>0</v>
      </c>
      <c r="K4923">
        <v>2.9179400000000001E-2</v>
      </c>
      <c r="L4923">
        <v>0.34042610000000001</v>
      </c>
      <c r="M4923">
        <v>1.31439E-2</v>
      </c>
      <c r="O4923" t="str">
        <f>Table_Index[[#This Row],[ID]]&amp;Table_Index[[#This Row],[year]]</f>
        <v>93612006</v>
      </c>
      <c r="R4923" t="str">
        <f t="shared" si="196"/>
        <v/>
      </c>
    </row>
    <row r="4924" spans="1:18" x14ac:dyDescent="0.3">
      <c r="A4924">
        <v>9361</v>
      </c>
      <c r="B4924">
        <v>2006</v>
      </c>
      <c r="C4924">
        <v>2</v>
      </c>
      <c r="D4924">
        <v>3.4068099999999997E-2</v>
      </c>
      <c r="E4924">
        <v>1.2024E-2</v>
      </c>
      <c r="F4924">
        <v>9.1182399999999997E-2</v>
      </c>
      <c r="G4924">
        <v>0</v>
      </c>
      <c r="H4924">
        <v>1.8036099999999999E-2</v>
      </c>
      <c r="I4924">
        <v>0.79358709999999999</v>
      </c>
      <c r="J4924">
        <v>0</v>
      </c>
      <c r="K4924">
        <v>3.8076199999999998E-2</v>
      </c>
      <c r="L4924">
        <v>0</v>
      </c>
      <c r="M4924">
        <v>1.3026100000000001E-2</v>
      </c>
      <c r="O4924" t="str">
        <f>Table_Index[[#This Row],[ID]]&amp;Table_Index[[#This Row],[year]]</f>
        <v>93612006</v>
      </c>
      <c r="R4924" t="str">
        <f t="shared" si="196"/>
        <v/>
      </c>
    </row>
    <row r="4925" spans="1:18" x14ac:dyDescent="0.3">
      <c r="A4925">
        <v>9361</v>
      </c>
      <c r="B4925">
        <v>2006</v>
      </c>
      <c r="C4925">
        <v>3</v>
      </c>
      <c r="D4925">
        <v>3.7857399999999999E-2</v>
      </c>
      <c r="E4925">
        <v>5.7659799999999997E-2</v>
      </c>
      <c r="F4925">
        <v>0.15271100000000001</v>
      </c>
      <c r="G4925">
        <v>3.6692599999999999E-2</v>
      </c>
      <c r="H4925">
        <v>4.3681600000000001E-2</v>
      </c>
      <c r="I4925">
        <v>0.51385499999999995</v>
      </c>
      <c r="J4925">
        <v>0</v>
      </c>
      <c r="K4925">
        <v>3.4945299999999999E-2</v>
      </c>
      <c r="L4925">
        <v>6.9890599999999997E-2</v>
      </c>
      <c r="M4925">
        <v>5.2706500000000003E-2</v>
      </c>
      <c r="O4925" t="str">
        <f>Table_Index[[#This Row],[ID]]&amp;Table_Index[[#This Row],[year]]</f>
        <v>93612006</v>
      </c>
      <c r="R4925" t="str">
        <f t="shared" si="196"/>
        <v/>
      </c>
    </row>
    <row r="4926" spans="1:18" x14ac:dyDescent="0.3">
      <c r="A4926">
        <v>9361</v>
      </c>
      <c r="B4926">
        <v>2006</v>
      </c>
      <c r="C4926">
        <v>4</v>
      </c>
      <c r="D4926">
        <v>2.9669999999999998E-2</v>
      </c>
      <c r="E4926">
        <v>0</v>
      </c>
      <c r="F4926">
        <v>6.7490300000000003E-2</v>
      </c>
      <c r="G4926">
        <v>6.4790700000000007E-2</v>
      </c>
      <c r="H4926">
        <v>3.0145600000000002E-2</v>
      </c>
      <c r="I4926">
        <v>0.56916789999999995</v>
      </c>
      <c r="J4926">
        <v>9.0886900000000007E-2</v>
      </c>
      <c r="K4926">
        <v>7.3789400000000005E-2</v>
      </c>
      <c r="L4926">
        <v>7.1989600000000001E-2</v>
      </c>
      <c r="M4926">
        <v>2.0696999999999998E-3</v>
      </c>
      <c r="O4926" t="str">
        <f>Table_Index[[#This Row],[ID]]&amp;Table_Index[[#This Row],[year]]</f>
        <v>93612006</v>
      </c>
      <c r="R4926" t="str">
        <f t="shared" si="196"/>
        <v/>
      </c>
    </row>
    <row r="4927" spans="1:18" x14ac:dyDescent="0.3">
      <c r="A4927">
        <v>9362</v>
      </c>
      <c r="B4927">
        <v>2003</v>
      </c>
      <c r="C4927">
        <v>1</v>
      </c>
      <c r="D4927">
        <v>0.272262</v>
      </c>
      <c r="E4927">
        <v>3.6847499999999998E-2</v>
      </c>
      <c r="F4927">
        <v>0.1579178</v>
      </c>
      <c r="G4927">
        <v>0</v>
      </c>
      <c r="H4927">
        <v>0.1625238</v>
      </c>
      <c r="I4927">
        <v>0.24674660000000001</v>
      </c>
      <c r="J4927">
        <v>0</v>
      </c>
      <c r="K4927">
        <v>3.4215500000000003E-2</v>
      </c>
      <c r="L4927">
        <v>8.2906900000000006E-2</v>
      </c>
      <c r="M4927">
        <v>6.5798999999999996E-3</v>
      </c>
      <c r="O4927" t="str">
        <f>Table_Index[[#This Row],[ID]]&amp;Table_Index[[#This Row],[year]]</f>
        <v>93622003</v>
      </c>
      <c r="R4927" t="str">
        <f t="shared" si="196"/>
        <v/>
      </c>
    </row>
    <row r="4928" spans="1:18" x14ac:dyDescent="0.3">
      <c r="A4928">
        <v>9362</v>
      </c>
      <c r="B4928">
        <v>2003</v>
      </c>
      <c r="C4928">
        <v>2</v>
      </c>
      <c r="D4928">
        <v>1.0269999999999999E-3</v>
      </c>
      <c r="E4928">
        <v>2.0227999999999999E-3</v>
      </c>
      <c r="F4928">
        <v>3.1120000000000002E-3</v>
      </c>
      <c r="G4928">
        <v>1.8670000000000001E-4</v>
      </c>
      <c r="H4928">
        <v>1.1203000000000001E-3</v>
      </c>
      <c r="I4928">
        <v>0</v>
      </c>
      <c r="J4928">
        <v>0</v>
      </c>
      <c r="K4928">
        <v>0.93361000000000005</v>
      </c>
      <c r="L4928">
        <v>2.4895999999999998E-3</v>
      </c>
      <c r="M4928">
        <v>5.6431500000000002E-2</v>
      </c>
      <c r="O4928" t="str">
        <f>Table_Index[[#This Row],[ID]]&amp;Table_Index[[#This Row],[year]]</f>
        <v>93622003</v>
      </c>
      <c r="R4928" t="str">
        <f t="shared" si="196"/>
        <v/>
      </c>
    </row>
    <row r="4929" spans="1:18" x14ac:dyDescent="0.3">
      <c r="A4929">
        <v>9362</v>
      </c>
      <c r="B4929">
        <v>2003</v>
      </c>
      <c r="C4929">
        <v>3</v>
      </c>
      <c r="D4929">
        <v>8.1209999999999995E-4</v>
      </c>
      <c r="E4929">
        <v>6.3980000000000005E-4</v>
      </c>
      <c r="F4929">
        <v>2.2147999999999998E-3</v>
      </c>
      <c r="G4929">
        <v>1.1073999999999999E-3</v>
      </c>
      <c r="H4929">
        <v>0</v>
      </c>
      <c r="I4929">
        <v>7.6286000000000001E-3</v>
      </c>
      <c r="J4929">
        <v>0</v>
      </c>
      <c r="K4929">
        <v>0.98433680000000001</v>
      </c>
      <c r="L4929">
        <v>1.9686999999999999E-3</v>
      </c>
      <c r="M4929">
        <v>1.2918999999999999E-3</v>
      </c>
      <c r="O4929" t="str">
        <f>Table_Index[[#This Row],[ID]]&amp;Table_Index[[#This Row],[year]]</f>
        <v>93622003</v>
      </c>
      <c r="R4929" t="str">
        <f t="shared" si="196"/>
        <v/>
      </c>
    </row>
    <row r="4930" spans="1:18" x14ac:dyDescent="0.3">
      <c r="A4930">
        <v>9362</v>
      </c>
      <c r="B4930">
        <v>2003</v>
      </c>
      <c r="C4930">
        <v>4</v>
      </c>
      <c r="D4930">
        <v>3.60737E-2</v>
      </c>
      <c r="E4930">
        <v>0.137237</v>
      </c>
      <c r="F4930">
        <v>6.5350900000000003E-2</v>
      </c>
      <c r="G4930">
        <v>0</v>
      </c>
      <c r="H4930">
        <v>0.20324139999999999</v>
      </c>
      <c r="I4930">
        <v>0.22219320000000001</v>
      </c>
      <c r="J4930">
        <v>9.1491299999999998E-2</v>
      </c>
      <c r="K4930">
        <v>2.6140400000000001E-2</v>
      </c>
      <c r="L4930">
        <v>0.15684219999999999</v>
      </c>
      <c r="M4930">
        <v>6.1429900000000003E-2</v>
      </c>
      <c r="O4930" t="str">
        <f>Table_Index[[#This Row],[ID]]&amp;Table_Index[[#This Row],[year]]</f>
        <v>93622003</v>
      </c>
      <c r="R4930" t="str">
        <f t="shared" si="196"/>
        <v/>
      </c>
    </row>
    <row r="4931" spans="1:18" x14ac:dyDescent="0.3">
      <c r="A4931">
        <v>9362</v>
      </c>
      <c r="B4931">
        <v>2004</v>
      </c>
      <c r="C4931">
        <v>1</v>
      </c>
      <c r="D4931">
        <v>0.13794899999999999</v>
      </c>
      <c r="E4931">
        <v>0.26704840000000002</v>
      </c>
      <c r="F4931">
        <v>7.8084299999999995E-2</v>
      </c>
      <c r="G4931">
        <v>0.32912550000000002</v>
      </c>
      <c r="H4931">
        <v>0</v>
      </c>
      <c r="I4931">
        <v>0</v>
      </c>
      <c r="J4931">
        <v>3.2795400000000002E-2</v>
      </c>
      <c r="K4931">
        <v>4.3727200000000001E-2</v>
      </c>
      <c r="L4931">
        <v>9.3701199999999998E-2</v>
      </c>
      <c r="M4931">
        <v>1.7569000000000001E-2</v>
      </c>
      <c r="O4931" t="str">
        <f>Table_Index[[#This Row],[ID]]&amp;Table_Index[[#This Row],[year]]</f>
        <v>93622004</v>
      </c>
      <c r="R4931" t="str">
        <f t="shared" si="196"/>
        <v/>
      </c>
    </row>
    <row r="4932" spans="1:18" x14ac:dyDescent="0.3">
      <c r="A4932">
        <v>9362</v>
      </c>
      <c r="B4932">
        <v>2004</v>
      </c>
      <c r="C4932">
        <v>2</v>
      </c>
      <c r="D4932">
        <v>1.4662400000000001E-2</v>
      </c>
      <c r="E4932">
        <v>5.7095000000000002E-3</v>
      </c>
      <c r="F4932">
        <v>4.7578999999999998E-3</v>
      </c>
      <c r="G4932">
        <v>1.4971699999999999E-2</v>
      </c>
      <c r="H4932">
        <v>0</v>
      </c>
      <c r="I4932">
        <v>0</v>
      </c>
      <c r="J4932">
        <v>3.4256999999999998E-3</v>
      </c>
      <c r="K4932">
        <v>0.95158849999999995</v>
      </c>
      <c r="L4932">
        <v>3.8064000000000001E-3</v>
      </c>
      <c r="M4932">
        <v>1.078E-3</v>
      </c>
      <c r="O4932" t="str">
        <f>Table_Index[[#This Row],[ID]]&amp;Table_Index[[#This Row],[year]]</f>
        <v>93622004</v>
      </c>
      <c r="R4932" t="str">
        <f t="shared" si="196"/>
        <v/>
      </c>
    </row>
    <row r="4933" spans="1:18" x14ac:dyDescent="0.3">
      <c r="A4933">
        <v>9362</v>
      </c>
      <c r="B4933">
        <v>2004</v>
      </c>
      <c r="C4933">
        <v>3</v>
      </c>
      <c r="D4933">
        <v>6.3273700000000002E-2</v>
      </c>
      <c r="E4933">
        <v>4.27938E-2</v>
      </c>
      <c r="F4933">
        <v>0.14672170000000001</v>
      </c>
      <c r="G4933">
        <v>0</v>
      </c>
      <c r="H4933">
        <v>7.3360800000000004E-2</v>
      </c>
      <c r="I4933">
        <v>0.25676300000000002</v>
      </c>
      <c r="J4933">
        <v>0.39462019999999998</v>
      </c>
      <c r="K4933">
        <v>0</v>
      </c>
      <c r="L4933">
        <v>0</v>
      </c>
      <c r="M4933">
        <v>2.2466799999999999E-2</v>
      </c>
      <c r="O4933" t="str">
        <f>Table_Index[[#This Row],[ID]]&amp;Table_Index[[#This Row],[year]]</f>
        <v>93622004</v>
      </c>
      <c r="R4933" t="str">
        <f t="shared" si="196"/>
        <v/>
      </c>
    </row>
    <row r="4934" spans="1:18" x14ac:dyDescent="0.3">
      <c r="A4934">
        <v>9362</v>
      </c>
      <c r="B4934">
        <v>2004</v>
      </c>
      <c r="C4934">
        <v>4</v>
      </c>
      <c r="D4934">
        <v>2.5920000000000001E-3</v>
      </c>
      <c r="E4934">
        <v>4.147E-4</v>
      </c>
      <c r="F4934">
        <v>8.2944000000000004E-3</v>
      </c>
      <c r="G4934">
        <v>2.7647999999999999E-2</v>
      </c>
      <c r="H4934">
        <v>0.92160050000000004</v>
      </c>
      <c r="I4934">
        <v>2.5660800000000001E-2</v>
      </c>
      <c r="J4934">
        <v>0</v>
      </c>
      <c r="K4934">
        <v>3.1104000000000001E-3</v>
      </c>
      <c r="L4934">
        <v>6.8428999999999999E-3</v>
      </c>
      <c r="M4934">
        <v>3.8362000000000001E-3</v>
      </c>
      <c r="O4934" t="str">
        <f>Table_Index[[#This Row],[ID]]&amp;Table_Index[[#This Row],[year]]</f>
        <v>93622004</v>
      </c>
      <c r="R4934" t="str">
        <f t="shared" si="196"/>
        <v/>
      </c>
    </row>
    <row r="4935" spans="1:18" x14ac:dyDescent="0.3">
      <c r="A4935">
        <v>9362</v>
      </c>
      <c r="B4935">
        <v>2005</v>
      </c>
      <c r="C4935">
        <v>1</v>
      </c>
      <c r="D4935">
        <v>0.1136277</v>
      </c>
      <c r="E4935">
        <v>6.8376099999999995E-2</v>
      </c>
      <c r="F4935">
        <v>0.17094019999999999</v>
      </c>
      <c r="G4935">
        <v>5.9829100000000003E-2</v>
      </c>
      <c r="H4935">
        <v>1.79962E-2</v>
      </c>
      <c r="I4935">
        <v>0.25641029999999998</v>
      </c>
      <c r="J4935">
        <v>7.8347600000000003E-2</v>
      </c>
      <c r="K4935">
        <v>8.5470099999999993E-2</v>
      </c>
      <c r="L4935">
        <v>0.1253561</v>
      </c>
      <c r="M4935">
        <v>2.36467E-2</v>
      </c>
      <c r="O4935" t="str">
        <f>Table_Index[[#This Row],[ID]]&amp;Table_Index[[#This Row],[year]]</f>
        <v>93622005</v>
      </c>
      <c r="R4935" t="str">
        <f t="shared" si="196"/>
        <v/>
      </c>
    </row>
    <row r="4936" spans="1:18" x14ac:dyDescent="0.3">
      <c r="A4936">
        <v>9362</v>
      </c>
      <c r="B4936">
        <v>2005</v>
      </c>
      <c r="C4936">
        <v>2</v>
      </c>
      <c r="D4936">
        <v>8.4748199999999996E-2</v>
      </c>
      <c r="E4936">
        <v>3.6229299999999999E-2</v>
      </c>
      <c r="F4936">
        <v>0.10655679999999999</v>
      </c>
      <c r="G4936">
        <v>8.4535100000000002E-2</v>
      </c>
      <c r="H4936">
        <v>6.1092599999999997E-2</v>
      </c>
      <c r="I4936">
        <v>0.33032610000000001</v>
      </c>
      <c r="J4936">
        <v>0.1172125</v>
      </c>
      <c r="K4936">
        <v>7.0327500000000001E-2</v>
      </c>
      <c r="L4936">
        <v>9.80322E-2</v>
      </c>
      <c r="M4936">
        <v>1.09398E-2</v>
      </c>
      <c r="O4936" t="str">
        <f>Table_Index[[#This Row],[ID]]&amp;Table_Index[[#This Row],[year]]</f>
        <v>93622005</v>
      </c>
      <c r="R4936" t="str">
        <f t="shared" si="196"/>
        <v/>
      </c>
    </row>
    <row r="4937" spans="1:18" x14ac:dyDescent="0.3">
      <c r="A4937">
        <v>9362</v>
      </c>
      <c r="B4937">
        <v>2005</v>
      </c>
      <c r="C4937">
        <v>3</v>
      </c>
      <c r="D4937">
        <v>6.0764400000000003E-2</v>
      </c>
      <c r="E4937">
        <v>3.5056400000000001E-2</v>
      </c>
      <c r="F4937">
        <v>0.1907479</v>
      </c>
      <c r="G4937">
        <v>2.78389E-2</v>
      </c>
      <c r="H4937">
        <v>4.4679700000000003E-2</v>
      </c>
      <c r="I4937">
        <v>8.3516599999999996E-2</v>
      </c>
      <c r="J4937">
        <v>0.20208970000000001</v>
      </c>
      <c r="K4937">
        <v>0.18559249999999999</v>
      </c>
      <c r="L4937">
        <v>0.1546604</v>
      </c>
      <c r="M4937">
        <v>1.50536E-2</v>
      </c>
      <c r="O4937" t="str">
        <f>Table_Index[[#This Row],[ID]]&amp;Table_Index[[#This Row],[year]]</f>
        <v>93622005</v>
      </c>
      <c r="R4937" t="str">
        <f t="shared" si="196"/>
        <v/>
      </c>
    </row>
    <row r="4938" spans="1:18" x14ac:dyDescent="0.3">
      <c r="A4938">
        <v>9362</v>
      </c>
      <c r="B4938">
        <v>2005</v>
      </c>
      <c r="C4938">
        <v>4</v>
      </c>
      <c r="D4938">
        <v>8.2549000000000008E-3</v>
      </c>
      <c r="E4938">
        <v>0.3306075</v>
      </c>
      <c r="F4938">
        <v>0.22597700000000001</v>
      </c>
      <c r="G4938">
        <v>5.5720400000000003E-2</v>
      </c>
      <c r="H4938">
        <v>5.5720400000000003E-2</v>
      </c>
      <c r="I4938">
        <v>0</v>
      </c>
      <c r="J4938">
        <v>0.1857346</v>
      </c>
      <c r="K4938">
        <v>4.9529200000000002E-2</v>
      </c>
      <c r="L4938">
        <v>7.7389399999999997E-2</v>
      </c>
      <c r="M4938">
        <v>1.10667E-2</v>
      </c>
      <c r="O4938" t="str">
        <f>Table_Index[[#This Row],[ID]]&amp;Table_Index[[#This Row],[year]]</f>
        <v>93622005</v>
      </c>
      <c r="R4938" t="str">
        <f t="shared" si="196"/>
        <v/>
      </c>
    </row>
    <row r="4939" spans="1:18" x14ac:dyDescent="0.3">
      <c r="A4939">
        <v>9363</v>
      </c>
      <c r="B4939">
        <v>2003</v>
      </c>
      <c r="C4939">
        <v>1</v>
      </c>
      <c r="D4939">
        <v>6.89945E-2</v>
      </c>
      <c r="E4939">
        <v>3.7862899999999998E-2</v>
      </c>
      <c r="F4939">
        <v>7.0677299999999998E-2</v>
      </c>
      <c r="G4939">
        <v>0</v>
      </c>
      <c r="H4939">
        <v>0</v>
      </c>
      <c r="I4939">
        <v>0.4711822</v>
      </c>
      <c r="J4939">
        <v>0.1766933</v>
      </c>
      <c r="K4939">
        <v>3.0290299999999999E-2</v>
      </c>
      <c r="L4939">
        <v>0.106016</v>
      </c>
      <c r="M4939">
        <v>3.8283600000000001E-2</v>
      </c>
      <c r="O4939" t="str">
        <f>Table_Index[[#This Row],[ID]]&amp;Table_Index[[#This Row],[year]]</f>
        <v>93632003</v>
      </c>
      <c r="R4939" t="str">
        <f t="shared" si="196"/>
        <v/>
      </c>
    </row>
    <row r="4940" spans="1:18" x14ac:dyDescent="0.3">
      <c r="A4940">
        <v>9363</v>
      </c>
      <c r="B4940">
        <v>2003</v>
      </c>
      <c r="C4940">
        <v>2</v>
      </c>
      <c r="D4940">
        <v>0.12656120000000001</v>
      </c>
      <c r="E4940">
        <v>2.0816000000000001E-2</v>
      </c>
      <c r="F4940">
        <v>0.1998335</v>
      </c>
      <c r="G4940">
        <v>0.19650290000000001</v>
      </c>
      <c r="H4940">
        <v>5.9950000000000003E-2</v>
      </c>
      <c r="I4940">
        <v>0</v>
      </c>
      <c r="J4940">
        <v>0.24313070000000001</v>
      </c>
      <c r="K4940">
        <v>4.99584E-2</v>
      </c>
      <c r="L4940">
        <v>9.4920900000000002E-2</v>
      </c>
      <c r="M4940">
        <v>8.3263999999999994E-3</v>
      </c>
      <c r="O4940" t="str">
        <f>Table_Index[[#This Row],[ID]]&amp;Table_Index[[#This Row],[year]]</f>
        <v>93632003</v>
      </c>
      <c r="R4940" t="str">
        <f t="shared" si="196"/>
        <v/>
      </c>
    </row>
    <row r="4941" spans="1:18" x14ac:dyDescent="0.3">
      <c r="A4941">
        <v>9363</v>
      </c>
      <c r="B4941">
        <v>2003</v>
      </c>
      <c r="C4941">
        <v>3</v>
      </c>
      <c r="D4941">
        <v>6.5192799999999995E-2</v>
      </c>
      <c r="E4941">
        <v>0.27543479999999998</v>
      </c>
      <c r="F4941">
        <v>0.15852359999999999</v>
      </c>
      <c r="G4941">
        <v>3.32041E-2</v>
      </c>
      <c r="H4941">
        <v>0</v>
      </c>
      <c r="I4941">
        <v>0.1109665</v>
      </c>
      <c r="J4941">
        <v>0.1387082</v>
      </c>
      <c r="K4941">
        <v>5.9446300000000001E-2</v>
      </c>
      <c r="L4941">
        <v>0.1188927</v>
      </c>
      <c r="M4941">
        <v>3.9630899999999997E-2</v>
      </c>
      <c r="O4941" t="str">
        <f>Table_Index[[#This Row],[ID]]&amp;Table_Index[[#This Row],[year]]</f>
        <v>93632003</v>
      </c>
      <c r="R4941" t="str">
        <f t="shared" si="196"/>
        <v/>
      </c>
    </row>
    <row r="4942" spans="1:18" x14ac:dyDescent="0.3">
      <c r="A4942">
        <v>9363</v>
      </c>
      <c r="B4942">
        <v>2003</v>
      </c>
      <c r="C4942">
        <v>4</v>
      </c>
      <c r="D4942">
        <v>4.4619000000000004E-3</v>
      </c>
      <c r="E4942">
        <v>5.3639999999999998E-3</v>
      </c>
      <c r="F4942">
        <v>3.9010999999999998E-3</v>
      </c>
      <c r="G4942">
        <v>6.8269000000000003E-3</v>
      </c>
      <c r="H4942">
        <v>8.7770000000000003E-4</v>
      </c>
      <c r="I4942">
        <v>0</v>
      </c>
      <c r="J4942">
        <v>0</v>
      </c>
      <c r="K4942">
        <v>0.9752767</v>
      </c>
      <c r="L4942">
        <v>1.9506E-3</v>
      </c>
      <c r="M4942">
        <v>1.341E-3</v>
      </c>
      <c r="O4942" t="str">
        <f>Table_Index[[#This Row],[ID]]&amp;Table_Index[[#This Row],[year]]</f>
        <v>93632003</v>
      </c>
      <c r="R4942" t="str">
        <f t="shared" ref="R4942:R5005" si="197">RIGHT(P4942,4)</f>
        <v/>
      </c>
    </row>
    <row r="4943" spans="1:18" x14ac:dyDescent="0.3">
      <c r="A4943">
        <v>9363</v>
      </c>
      <c r="B4943">
        <v>2004</v>
      </c>
      <c r="C4943">
        <v>1</v>
      </c>
      <c r="D4943">
        <v>2.6156999999999999E-3</v>
      </c>
      <c r="E4943">
        <v>2.1297E-3</v>
      </c>
      <c r="F4943">
        <v>3.5495000000000001E-3</v>
      </c>
      <c r="G4943">
        <v>1.9859999999999999E-2</v>
      </c>
      <c r="H4943">
        <v>1.7437999999999999E-2</v>
      </c>
      <c r="I4943">
        <v>1.6091299999999999E-2</v>
      </c>
      <c r="J4943">
        <v>0</v>
      </c>
      <c r="K4943">
        <v>0.92288199999999998</v>
      </c>
      <c r="L4943">
        <v>1.4465E-2</v>
      </c>
      <c r="M4943">
        <v>9.6880000000000002E-4</v>
      </c>
      <c r="O4943" t="str">
        <f>Table_Index[[#This Row],[ID]]&amp;Table_Index[[#This Row],[year]]</f>
        <v>93632004</v>
      </c>
      <c r="R4943" t="str">
        <f t="shared" si="197"/>
        <v/>
      </c>
    </row>
    <row r="4944" spans="1:18" x14ac:dyDescent="0.3">
      <c r="A4944">
        <v>9363</v>
      </c>
      <c r="B4944">
        <v>2004</v>
      </c>
      <c r="C4944">
        <v>2</v>
      </c>
      <c r="D4944">
        <v>0.23432030000000001</v>
      </c>
      <c r="E4944">
        <v>6.1502800000000003E-2</v>
      </c>
      <c r="F4944">
        <v>0.1230057</v>
      </c>
      <c r="G4944">
        <v>0.36491689999999999</v>
      </c>
      <c r="H4944">
        <v>8.6104E-2</v>
      </c>
      <c r="I4944">
        <v>0</v>
      </c>
      <c r="J4944">
        <v>0</v>
      </c>
      <c r="K4944">
        <v>1.2018300000000001E-2</v>
      </c>
      <c r="L4944">
        <v>9.46438E-2</v>
      </c>
      <c r="M4944">
        <v>2.3488200000000001E-2</v>
      </c>
      <c r="O4944" t="str">
        <f>Table_Index[[#This Row],[ID]]&amp;Table_Index[[#This Row],[year]]</f>
        <v>93632004</v>
      </c>
      <c r="R4944" t="str">
        <f t="shared" si="197"/>
        <v/>
      </c>
    </row>
    <row r="4945" spans="1:18" x14ac:dyDescent="0.3">
      <c r="A4945">
        <v>9363</v>
      </c>
      <c r="B4945">
        <v>2004</v>
      </c>
      <c r="C4945">
        <v>3</v>
      </c>
      <c r="D4945">
        <v>1.41674E-2</v>
      </c>
      <c r="E4945">
        <v>3.3666500000000002E-2</v>
      </c>
      <c r="F4945">
        <v>4.9277899999999999E-2</v>
      </c>
      <c r="G4945">
        <v>1.6631300000000002E-2</v>
      </c>
      <c r="H4945">
        <v>0.67706670000000002</v>
      </c>
      <c r="I4945">
        <v>9.2396099999999995E-2</v>
      </c>
      <c r="J4945">
        <v>5.4376399999999998E-2</v>
      </c>
      <c r="K4945">
        <v>0</v>
      </c>
      <c r="L4945">
        <v>5.6669600000000001E-2</v>
      </c>
      <c r="M4945">
        <v>5.7482000000000002E-3</v>
      </c>
      <c r="O4945" t="str">
        <f>Table_Index[[#This Row],[ID]]&amp;Table_Index[[#This Row],[year]]</f>
        <v>93632004</v>
      </c>
      <c r="R4945" t="str">
        <f t="shared" si="197"/>
        <v/>
      </c>
    </row>
    <row r="4946" spans="1:18" x14ac:dyDescent="0.3">
      <c r="A4946">
        <v>9363</v>
      </c>
      <c r="B4946">
        <v>2004</v>
      </c>
      <c r="C4946">
        <v>4</v>
      </c>
      <c r="D4946">
        <v>3.5550999999999998E-3</v>
      </c>
      <c r="E4946">
        <v>1.31044E-2</v>
      </c>
      <c r="F4946">
        <v>3.4945200000000003E-2</v>
      </c>
      <c r="G4946">
        <v>5.1500400000000002E-2</v>
      </c>
      <c r="H4946">
        <v>0.81333449999999996</v>
      </c>
      <c r="I4946">
        <v>5.2417699999999998E-2</v>
      </c>
      <c r="J4946">
        <v>6.4018E-3</v>
      </c>
      <c r="K4946">
        <v>8.7363000000000007E-3</v>
      </c>
      <c r="L4946">
        <v>1.55245E-2</v>
      </c>
      <c r="M4946">
        <v>4.8010000000000001E-4</v>
      </c>
      <c r="O4946" t="str">
        <f>Table_Index[[#This Row],[ID]]&amp;Table_Index[[#This Row],[year]]</f>
        <v>93632004</v>
      </c>
      <c r="R4946" t="str">
        <f t="shared" si="197"/>
        <v/>
      </c>
    </row>
    <row r="4947" spans="1:18" x14ac:dyDescent="0.3">
      <c r="A4947">
        <v>9363</v>
      </c>
      <c r="B4947">
        <v>2005</v>
      </c>
      <c r="C4947">
        <v>1</v>
      </c>
      <c r="D4947">
        <v>1.09833E-2</v>
      </c>
      <c r="E4947">
        <v>0.1149584</v>
      </c>
      <c r="F4947">
        <v>0.14644389999999999</v>
      </c>
      <c r="G4947">
        <v>1.75733E-2</v>
      </c>
      <c r="H4947">
        <v>3.08346E-2</v>
      </c>
      <c r="I4947">
        <v>0.31631870000000001</v>
      </c>
      <c r="J4947">
        <v>9.2259599999999997E-2</v>
      </c>
      <c r="K4947">
        <v>5.8577499999999998E-2</v>
      </c>
      <c r="L4947">
        <v>0.1991636</v>
      </c>
      <c r="M4947">
        <v>1.28871E-2</v>
      </c>
      <c r="O4947" t="str">
        <f>Table_Index[[#This Row],[ID]]&amp;Table_Index[[#This Row],[year]]</f>
        <v>93632005</v>
      </c>
      <c r="R4947" t="str">
        <f t="shared" si="197"/>
        <v/>
      </c>
    </row>
    <row r="4948" spans="1:18" x14ac:dyDescent="0.3">
      <c r="A4948">
        <v>9363</v>
      </c>
      <c r="B4948">
        <v>2005</v>
      </c>
      <c r="C4948">
        <v>2</v>
      </c>
      <c r="D4948">
        <v>1.1605000000000001E-2</v>
      </c>
      <c r="E4948">
        <v>0.168272</v>
      </c>
      <c r="F4948">
        <v>0.1856795</v>
      </c>
      <c r="G4948">
        <v>5.8024800000000001E-2</v>
      </c>
      <c r="H4948">
        <v>9.1911300000000001E-2</v>
      </c>
      <c r="I4948">
        <v>0</v>
      </c>
      <c r="J4948">
        <v>0.2123709</v>
      </c>
      <c r="K4948">
        <v>6.9629800000000006E-2</v>
      </c>
      <c r="L4948">
        <v>0.17407449999999999</v>
      </c>
      <c r="M4948">
        <v>2.8432200000000001E-2</v>
      </c>
      <c r="O4948" t="str">
        <f>Table_Index[[#This Row],[ID]]&amp;Table_Index[[#This Row],[year]]</f>
        <v>93632005</v>
      </c>
      <c r="R4948" t="str">
        <f t="shared" si="197"/>
        <v/>
      </c>
    </row>
    <row r="4949" spans="1:18" x14ac:dyDescent="0.3">
      <c r="A4949">
        <v>9363</v>
      </c>
      <c r="B4949">
        <v>2005</v>
      </c>
      <c r="C4949">
        <v>3</v>
      </c>
      <c r="D4949">
        <v>1.49687E-2</v>
      </c>
      <c r="E4949">
        <v>8.4465999999999999E-2</v>
      </c>
      <c r="F4949">
        <v>0.1614477</v>
      </c>
      <c r="G4949">
        <v>5.8513900000000001E-2</v>
      </c>
      <c r="H4949">
        <v>1.11196E-2</v>
      </c>
      <c r="I4949">
        <v>0.16037850000000001</v>
      </c>
      <c r="J4949">
        <v>0.23949860000000001</v>
      </c>
      <c r="K4949">
        <v>3.4214099999999997E-2</v>
      </c>
      <c r="L4949">
        <v>0.21918399999999999</v>
      </c>
      <c r="M4949">
        <v>1.6208899999999998E-2</v>
      </c>
      <c r="O4949" t="str">
        <f>Table_Index[[#This Row],[ID]]&amp;Table_Index[[#This Row],[year]]</f>
        <v>93632005</v>
      </c>
      <c r="R4949" t="str">
        <f t="shared" si="197"/>
        <v/>
      </c>
    </row>
    <row r="4950" spans="1:18" x14ac:dyDescent="0.3">
      <c r="A4950">
        <v>9363</v>
      </c>
      <c r="B4950">
        <v>2005</v>
      </c>
      <c r="C4950">
        <v>4</v>
      </c>
      <c r="D4950">
        <v>3.9770699999999999E-2</v>
      </c>
      <c r="E4950">
        <v>0.1048243</v>
      </c>
      <c r="F4950">
        <v>0.1244256</v>
      </c>
      <c r="G4950">
        <v>8.6927500000000005E-2</v>
      </c>
      <c r="H4950">
        <v>0</v>
      </c>
      <c r="I4950">
        <v>0.40907060000000001</v>
      </c>
      <c r="J4950">
        <v>0.14232249999999999</v>
      </c>
      <c r="K4950">
        <v>4.0907100000000002E-2</v>
      </c>
      <c r="L4950">
        <v>4.2611499999999997E-2</v>
      </c>
      <c r="M4950">
        <v>9.1401999999999994E-3</v>
      </c>
      <c r="O4950" t="str">
        <f>Table_Index[[#This Row],[ID]]&amp;Table_Index[[#This Row],[year]]</f>
        <v>93632005</v>
      </c>
      <c r="R4950" t="str">
        <f t="shared" si="197"/>
        <v/>
      </c>
    </row>
    <row r="4951" spans="1:18" x14ac:dyDescent="0.3">
      <c r="A4951">
        <v>9363</v>
      </c>
      <c r="B4951">
        <v>2006</v>
      </c>
      <c r="C4951">
        <v>1</v>
      </c>
      <c r="D4951">
        <v>2.7363200000000001E-2</v>
      </c>
      <c r="E4951">
        <v>9.9502499999999994E-2</v>
      </c>
      <c r="F4951">
        <v>0.21766170000000001</v>
      </c>
      <c r="G4951">
        <v>0.13681589999999999</v>
      </c>
      <c r="H4951">
        <v>8.3955199999999994E-2</v>
      </c>
      <c r="I4951">
        <v>0</v>
      </c>
      <c r="J4951">
        <v>0.39800999999999997</v>
      </c>
      <c r="K4951">
        <v>2.3880599999999998E-2</v>
      </c>
      <c r="L4951">
        <v>0</v>
      </c>
      <c r="M4951">
        <v>1.28109E-2</v>
      </c>
      <c r="O4951" t="str">
        <f>Table_Index[[#This Row],[ID]]&amp;Table_Index[[#This Row],[year]]</f>
        <v>93632006</v>
      </c>
      <c r="R4951" t="str">
        <f t="shared" si="197"/>
        <v/>
      </c>
    </row>
    <row r="4952" spans="1:18" x14ac:dyDescent="0.3">
      <c r="A4952">
        <v>9363</v>
      </c>
      <c r="B4952">
        <v>2006</v>
      </c>
      <c r="C4952">
        <v>2</v>
      </c>
      <c r="D4952">
        <v>0.24694650000000001</v>
      </c>
      <c r="E4952">
        <v>6.0068099999999999E-2</v>
      </c>
      <c r="F4952">
        <v>0</v>
      </c>
      <c r="G4952">
        <v>8.8099800000000006E-2</v>
      </c>
      <c r="H4952">
        <v>2.8031799999999999E-2</v>
      </c>
      <c r="I4952">
        <v>0.48054459999999999</v>
      </c>
      <c r="J4952">
        <v>0</v>
      </c>
      <c r="K4952">
        <v>8.0090800000000004E-2</v>
      </c>
      <c r="L4952">
        <v>0</v>
      </c>
      <c r="M4952">
        <v>1.6218400000000001E-2</v>
      </c>
      <c r="O4952" t="str">
        <f>Table_Index[[#This Row],[ID]]&amp;Table_Index[[#This Row],[year]]</f>
        <v>93632006</v>
      </c>
      <c r="R4952" t="str">
        <f t="shared" si="197"/>
        <v/>
      </c>
    </row>
    <row r="4953" spans="1:18" x14ac:dyDescent="0.3">
      <c r="A4953">
        <v>9363</v>
      </c>
      <c r="B4953">
        <v>2006</v>
      </c>
      <c r="C4953">
        <v>3</v>
      </c>
      <c r="D4953">
        <v>1.0136600000000001E-2</v>
      </c>
      <c r="E4953">
        <v>6.1890500000000001E-2</v>
      </c>
      <c r="F4953">
        <v>0.12037200000000001</v>
      </c>
      <c r="G4953">
        <v>3.3260699999999997E-2</v>
      </c>
      <c r="H4953">
        <v>7.4440599999999996E-2</v>
      </c>
      <c r="I4953">
        <v>0</v>
      </c>
      <c r="J4953">
        <v>0.15046499999999999</v>
      </c>
      <c r="K4953">
        <v>4.7515300000000003E-2</v>
      </c>
      <c r="L4953">
        <v>0.49970199999999998</v>
      </c>
      <c r="M4953">
        <v>2.2174E-3</v>
      </c>
      <c r="O4953" t="str">
        <f>Table_Index[[#This Row],[ID]]&amp;Table_Index[[#This Row],[year]]</f>
        <v>93632006</v>
      </c>
      <c r="R4953" t="str">
        <f t="shared" si="197"/>
        <v/>
      </c>
    </row>
    <row r="4954" spans="1:18" x14ac:dyDescent="0.3">
      <c r="A4954">
        <v>9363</v>
      </c>
      <c r="B4954">
        <v>2006</v>
      </c>
      <c r="C4954">
        <v>4</v>
      </c>
      <c r="D4954">
        <v>0.10231949999999999</v>
      </c>
      <c r="E4954">
        <v>4.2349199999999997E-2</v>
      </c>
      <c r="F4954">
        <v>0.20557880000000001</v>
      </c>
      <c r="G4954">
        <v>3.2892600000000001E-2</v>
      </c>
      <c r="H4954">
        <v>9.1482599999999997E-2</v>
      </c>
      <c r="I4954">
        <v>0.20557880000000001</v>
      </c>
      <c r="J4954">
        <v>8.2231499999999999E-2</v>
      </c>
      <c r="K4954">
        <v>2.46695E-2</v>
      </c>
      <c r="L4954">
        <v>0.1973557</v>
      </c>
      <c r="M4954">
        <v>1.55418E-2</v>
      </c>
      <c r="O4954" t="str">
        <f>Table_Index[[#This Row],[ID]]&amp;Table_Index[[#This Row],[year]]</f>
        <v>93632006</v>
      </c>
      <c r="R4954" t="str">
        <f t="shared" si="197"/>
        <v/>
      </c>
    </row>
    <row r="4955" spans="1:18" x14ac:dyDescent="0.3">
      <c r="A4955">
        <v>9364</v>
      </c>
      <c r="B4955">
        <v>2003</v>
      </c>
      <c r="C4955">
        <v>1</v>
      </c>
      <c r="D4955">
        <v>4.4244199999999997E-2</v>
      </c>
      <c r="E4955">
        <v>0.1974601</v>
      </c>
      <c r="F4955">
        <v>6.5546900000000005E-2</v>
      </c>
      <c r="G4955">
        <v>3.4412100000000001E-2</v>
      </c>
      <c r="H4955">
        <v>3.2773499999999997E-2</v>
      </c>
      <c r="I4955">
        <v>0.1278165</v>
      </c>
      <c r="J4955">
        <v>0.19500200000000001</v>
      </c>
      <c r="K4955">
        <v>6.96436E-2</v>
      </c>
      <c r="L4955">
        <v>0.2310528</v>
      </c>
      <c r="M4955">
        <v>2.0482999999999999E-3</v>
      </c>
      <c r="O4955" t="str">
        <f>Table_Index[[#This Row],[ID]]&amp;Table_Index[[#This Row],[year]]</f>
        <v>93642003</v>
      </c>
      <c r="R4955" t="str">
        <f t="shared" si="197"/>
        <v/>
      </c>
    </row>
    <row r="4956" spans="1:18" x14ac:dyDescent="0.3">
      <c r="A4956">
        <v>9364</v>
      </c>
      <c r="B4956">
        <v>2003</v>
      </c>
      <c r="C4956">
        <v>2</v>
      </c>
      <c r="D4956">
        <v>0</v>
      </c>
      <c r="E4956">
        <v>2.71916E-2</v>
      </c>
      <c r="F4956">
        <v>6.0425699999999999E-2</v>
      </c>
      <c r="G4956">
        <v>0</v>
      </c>
      <c r="H4956">
        <v>7.2510900000000003E-2</v>
      </c>
      <c r="I4956">
        <v>0.16617080000000001</v>
      </c>
      <c r="J4956">
        <v>0.15051500000000001</v>
      </c>
      <c r="K4956">
        <v>0.29684139999999998</v>
      </c>
      <c r="L4956">
        <v>0.17372399999999999</v>
      </c>
      <c r="M4956">
        <v>2.5429199999999999E-2</v>
      </c>
      <c r="O4956" t="str">
        <f>Table_Index[[#This Row],[ID]]&amp;Table_Index[[#This Row],[year]]</f>
        <v>93642003</v>
      </c>
      <c r="R4956" t="str">
        <f t="shared" si="197"/>
        <v/>
      </c>
    </row>
    <row r="4957" spans="1:18" x14ac:dyDescent="0.3">
      <c r="A4957">
        <v>9364</v>
      </c>
      <c r="B4957">
        <v>2003</v>
      </c>
      <c r="C4957">
        <v>3</v>
      </c>
      <c r="D4957">
        <v>3.7750000000000001E-4</v>
      </c>
      <c r="E4957">
        <v>0</v>
      </c>
      <c r="F4957">
        <v>1.8016E-3</v>
      </c>
      <c r="G4957">
        <v>8.5789999999999998E-4</v>
      </c>
      <c r="H4957">
        <v>0</v>
      </c>
      <c r="I4957">
        <v>2.75134E-2</v>
      </c>
      <c r="J4957">
        <v>6.8634000000000004E-3</v>
      </c>
      <c r="K4957">
        <v>0.95795350000000001</v>
      </c>
      <c r="L4957">
        <v>4.5255E-3</v>
      </c>
      <c r="M4957">
        <v>1.072E-4</v>
      </c>
      <c r="O4957" t="str">
        <f>Table_Index[[#This Row],[ID]]&amp;Table_Index[[#This Row],[year]]</f>
        <v>93642003</v>
      </c>
      <c r="R4957" t="str">
        <f t="shared" si="197"/>
        <v/>
      </c>
    </row>
    <row r="4958" spans="1:18" x14ac:dyDescent="0.3">
      <c r="A4958">
        <v>9364</v>
      </c>
      <c r="B4958">
        <v>2003</v>
      </c>
      <c r="C4958">
        <v>4</v>
      </c>
      <c r="D4958">
        <v>0.125884</v>
      </c>
      <c r="E4958">
        <v>2.6402599999999998E-2</v>
      </c>
      <c r="F4958">
        <v>7.5436100000000006E-2</v>
      </c>
      <c r="G4958">
        <v>0.1320132</v>
      </c>
      <c r="H4958">
        <v>8.4865599999999999E-2</v>
      </c>
      <c r="I4958">
        <v>0.18859029999999999</v>
      </c>
      <c r="J4958">
        <v>0.1716172</v>
      </c>
      <c r="K4958">
        <v>0.1112683</v>
      </c>
      <c r="L4958">
        <v>7.26073E-2</v>
      </c>
      <c r="M4958">
        <v>1.13154E-2</v>
      </c>
      <c r="O4958" t="str">
        <f>Table_Index[[#This Row],[ID]]&amp;Table_Index[[#This Row],[year]]</f>
        <v>93642003</v>
      </c>
      <c r="R4958" t="str">
        <f t="shared" si="197"/>
        <v/>
      </c>
    </row>
    <row r="4959" spans="1:18" x14ac:dyDescent="0.3">
      <c r="A4959">
        <v>9364</v>
      </c>
      <c r="B4959">
        <v>2004</v>
      </c>
      <c r="C4959">
        <v>1</v>
      </c>
      <c r="D4959">
        <v>1.5897000000000001E-3</v>
      </c>
      <c r="E4959">
        <v>9.6449999999999997E-4</v>
      </c>
      <c r="F4959">
        <v>0</v>
      </c>
      <c r="G4959">
        <v>6.3766999999999999E-3</v>
      </c>
      <c r="H4959">
        <v>2.4114000000000002E-3</v>
      </c>
      <c r="I4959">
        <v>7.502E-3</v>
      </c>
      <c r="J4959">
        <v>0.33491110000000002</v>
      </c>
      <c r="K4959">
        <v>0.64410109999999998</v>
      </c>
      <c r="L4959">
        <v>2.0095E-3</v>
      </c>
      <c r="M4959">
        <v>1.34E-4</v>
      </c>
      <c r="O4959" t="str">
        <f>Table_Index[[#This Row],[ID]]&amp;Table_Index[[#This Row],[year]]</f>
        <v>93642004</v>
      </c>
      <c r="R4959" t="str">
        <f t="shared" si="197"/>
        <v/>
      </c>
    </row>
    <row r="4960" spans="1:18" x14ac:dyDescent="0.3">
      <c r="A4960">
        <v>9364</v>
      </c>
      <c r="B4960">
        <v>2004</v>
      </c>
      <c r="C4960">
        <v>2</v>
      </c>
      <c r="D4960">
        <v>1.51515E-2</v>
      </c>
      <c r="E4960">
        <v>0.12778390000000001</v>
      </c>
      <c r="F4960">
        <v>7.3019399999999998E-2</v>
      </c>
      <c r="G4960">
        <v>0</v>
      </c>
      <c r="H4960">
        <v>0</v>
      </c>
      <c r="I4960">
        <v>0.25009130000000002</v>
      </c>
      <c r="J4960">
        <v>0.1551661</v>
      </c>
      <c r="K4960">
        <v>0.18437390000000001</v>
      </c>
      <c r="L4960">
        <v>0.1898503</v>
      </c>
      <c r="M4960">
        <v>4.5637000000000004E-3</v>
      </c>
      <c r="O4960" t="str">
        <f>Table_Index[[#This Row],[ID]]&amp;Table_Index[[#This Row],[year]]</f>
        <v>93642004</v>
      </c>
      <c r="R4960" t="str">
        <f t="shared" si="197"/>
        <v/>
      </c>
    </row>
    <row r="4961" spans="1:18" x14ac:dyDescent="0.3">
      <c r="A4961">
        <v>9364</v>
      </c>
      <c r="B4961">
        <v>2004</v>
      </c>
      <c r="C4961">
        <v>3</v>
      </c>
      <c r="D4961">
        <v>5.9411600000000002E-2</v>
      </c>
      <c r="E4961">
        <v>0</v>
      </c>
      <c r="F4961">
        <v>0.1069864</v>
      </c>
      <c r="G4961">
        <v>0</v>
      </c>
      <c r="H4961">
        <v>0.32541690000000001</v>
      </c>
      <c r="I4961">
        <v>0.40119890000000002</v>
      </c>
      <c r="J4961">
        <v>5.3493199999999998E-2</v>
      </c>
      <c r="K4961">
        <v>5.3493199999999998E-2</v>
      </c>
      <c r="L4961">
        <v>0</v>
      </c>
      <c r="M4961">
        <v>0</v>
      </c>
      <c r="O4961" t="str">
        <f>Table_Index[[#This Row],[ID]]&amp;Table_Index[[#This Row],[year]]</f>
        <v>93642004</v>
      </c>
      <c r="R4961" t="str">
        <f t="shared" si="197"/>
        <v/>
      </c>
    </row>
    <row r="4962" spans="1:18" x14ac:dyDescent="0.3">
      <c r="A4962">
        <v>9364</v>
      </c>
      <c r="B4962">
        <v>2004</v>
      </c>
      <c r="C4962">
        <v>4</v>
      </c>
      <c r="D4962">
        <v>2.06398E-2</v>
      </c>
      <c r="E4962">
        <v>0.20020640000000001</v>
      </c>
      <c r="F4962">
        <v>0</v>
      </c>
      <c r="G4962">
        <v>4.8503600000000001E-2</v>
      </c>
      <c r="H4962">
        <v>1.8575899999999999E-2</v>
      </c>
      <c r="I4962">
        <v>0.29411759999999998</v>
      </c>
      <c r="J4962">
        <v>0.1465428</v>
      </c>
      <c r="K4962">
        <v>4.1279700000000003E-2</v>
      </c>
      <c r="L4962">
        <v>0.2270382</v>
      </c>
      <c r="M4962">
        <v>3.0959999999999998E-3</v>
      </c>
      <c r="O4962" t="str">
        <f>Table_Index[[#This Row],[ID]]&amp;Table_Index[[#This Row],[year]]</f>
        <v>93642004</v>
      </c>
      <c r="R4962" t="str">
        <f t="shared" si="197"/>
        <v/>
      </c>
    </row>
    <row r="4963" spans="1:18" x14ac:dyDescent="0.3">
      <c r="A4963">
        <v>9364</v>
      </c>
      <c r="B4963">
        <v>2005</v>
      </c>
      <c r="C4963">
        <v>1</v>
      </c>
      <c r="D4963">
        <v>5.79777E-2</v>
      </c>
      <c r="E4963">
        <v>0.2850568</v>
      </c>
      <c r="F4963">
        <v>0.2415736</v>
      </c>
      <c r="G4963">
        <v>1.93259E-2</v>
      </c>
      <c r="H4963">
        <v>5.3568499999999998E-2</v>
      </c>
      <c r="I4963">
        <v>0.107366</v>
      </c>
      <c r="J4963">
        <v>9.0187500000000004E-2</v>
      </c>
      <c r="K4963">
        <v>6.4419599999999994E-2</v>
      </c>
      <c r="L4963">
        <v>7.0861599999999997E-2</v>
      </c>
      <c r="M4963">
        <v>9.6629000000000003E-3</v>
      </c>
      <c r="O4963" t="str">
        <f>Table_Index[[#This Row],[ID]]&amp;Table_Index[[#This Row],[year]]</f>
        <v>93642005</v>
      </c>
      <c r="R4963" t="str">
        <f t="shared" si="197"/>
        <v/>
      </c>
    </row>
    <row r="4964" spans="1:18" x14ac:dyDescent="0.3">
      <c r="A4964">
        <v>9364</v>
      </c>
      <c r="B4964">
        <v>2005</v>
      </c>
      <c r="C4964">
        <v>2</v>
      </c>
      <c r="D4964">
        <v>5.3447399999999999E-2</v>
      </c>
      <c r="E4964">
        <v>0.1455081</v>
      </c>
      <c r="F4964">
        <v>0.1000056</v>
      </c>
      <c r="G4964">
        <v>9.2505100000000007E-2</v>
      </c>
      <c r="H4964">
        <v>3.3001799999999998E-2</v>
      </c>
      <c r="I4964">
        <v>0.1675093</v>
      </c>
      <c r="J4964">
        <v>0.1100061</v>
      </c>
      <c r="K4964">
        <v>0.1137563</v>
      </c>
      <c r="L4964">
        <v>0.18251010000000001</v>
      </c>
      <c r="M4964">
        <v>1.7501000000000001E-3</v>
      </c>
      <c r="O4964" t="str">
        <f>Table_Index[[#This Row],[ID]]&amp;Table_Index[[#This Row],[year]]</f>
        <v>93642005</v>
      </c>
      <c r="R4964" t="str">
        <f t="shared" si="197"/>
        <v/>
      </c>
    </row>
    <row r="4965" spans="1:18" x14ac:dyDescent="0.3">
      <c r="A4965">
        <v>9364</v>
      </c>
      <c r="B4965">
        <v>2005</v>
      </c>
      <c r="C4965">
        <v>3</v>
      </c>
      <c r="D4965">
        <v>1.7128999999999998E-2</v>
      </c>
      <c r="E4965">
        <v>0.10562879999999999</v>
      </c>
      <c r="F4965">
        <v>0.1427416</v>
      </c>
      <c r="G4965">
        <v>7.1370799999999998E-2</v>
      </c>
      <c r="H4965">
        <v>1.2370900000000001E-2</v>
      </c>
      <c r="I4965">
        <v>0.21411240000000001</v>
      </c>
      <c r="J4965">
        <v>7.4225600000000003E-2</v>
      </c>
      <c r="K4965">
        <v>0.20983009999999999</v>
      </c>
      <c r="L4965">
        <v>0.1427416</v>
      </c>
      <c r="M4965">
        <v>9.8492000000000007E-3</v>
      </c>
      <c r="O4965" t="str">
        <f>Table_Index[[#This Row],[ID]]&amp;Table_Index[[#This Row],[year]]</f>
        <v>93642005</v>
      </c>
      <c r="R4965" t="str">
        <f t="shared" si="197"/>
        <v/>
      </c>
    </row>
    <row r="4966" spans="1:18" x14ac:dyDescent="0.3">
      <c r="A4966">
        <v>9364</v>
      </c>
      <c r="B4966">
        <v>2005</v>
      </c>
      <c r="C4966">
        <v>4</v>
      </c>
      <c r="D4966">
        <v>5.4665999999999999E-2</v>
      </c>
      <c r="E4966">
        <v>0.19241549999999999</v>
      </c>
      <c r="F4966">
        <v>5.2062799999999999E-2</v>
      </c>
      <c r="G4966">
        <v>2.3428299999999999E-2</v>
      </c>
      <c r="H4966">
        <v>4.5948900000000001E-2</v>
      </c>
      <c r="I4966">
        <v>0.27940379999999998</v>
      </c>
      <c r="J4966">
        <v>8.46021E-2</v>
      </c>
      <c r="K4966">
        <v>7.1586399999999994E-2</v>
      </c>
      <c r="L4966">
        <v>0.19523560000000001</v>
      </c>
      <c r="M4966">
        <v>6.5079999999999999E-4</v>
      </c>
      <c r="O4966" t="str">
        <f>Table_Index[[#This Row],[ID]]&amp;Table_Index[[#This Row],[year]]</f>
        <v>93642005</v>
      </c>
      <c r="R4966" t="str">
        <f t="shared" si="197"/>
        <v/>
      </c>
    </row>
    <row r="4967" spans="1:18" x14ac:dyDescent="0.3">
      <c r="A4967">
        <v>9364</v>
      </c>
      <c r="B4967">
        <v>2006</v>
      </c>
      <c r="C4967">
        <v>1</v>
      </c>
      <c r="D4967">
        <v>5.0693700000000001E-2</v>
      </c>
      <c r="E4967">
        <v>0.12038310000000001</v>
      </c>
      <c r="F4967">
        <v>6.4350199999999996E-2</v>
      </c>
      <c r="G4967">
        <v>6.6372700000000007E-2</v>
      </c>
      <c r="H4967">
        <v>5.1020599999999999E-2</v>
      </c>
      <c r="I4967">
        <v>0.18385779999999999</v>
      </c>
      <c r="J4967">
        <v>0.1158304</v>
      </c>
      <c r="K4967">
        <v>0.14340910000000001</v>
      </c>
      <c r="L4967">
        <v>0.2022436</v>
      </c>
      <c r="M4967">
        <v>1.8385999999999999E-3</v>
      </c>
      <c r="O4967" t="str">
        <f>Table_Index[[#This Row],[ID]]&amp;Table_Index[[#This Row],[year]]</f>
        <v>93642006</v>
      </c>
      <c r="R4967" t="str">
        <f t="shared" si="197"/>
        <v/>
      </c>
    </row>
    <row r="4968" spans="1:18" x14ac:dyDescent="0.3">
      <c r="A4968">
        <v>9364</v>
      </c>
      <c r="B4968">
        <v>2006</v>
      </c>
      <c r="C4968">
        <v>2</v>
      </c>
      <c r="D4968">
        <v>0</v>
      </c>
      <c r="E4968">
        <v>0.18743960000000001</v>
      </c>
      <c r="F4968">
        <v>9.6618399999999993E-2</v>
      </c>
      <c r="G4968">
        <v>0.13526569999999999</v>
      </c>
      <c r="H4968">
        <v>9.6617999999999999E-3</v>
      </c>
      <c r="I4968">
        <v>0.31497589999999998</v>
      </c>
      <c r="J4968">
        <v>0.21642510000000001</v>
      </c>
      <c r="K4968">
        <v>3.8647300000000002E-2</v>
      </c>
      <c r="L4968">
        <v>0</v>
      </c>
      <c r="M4968">
        <v>9.6619999999999996E-4</v>
      </c>
      <c r="O4968" t="str">
        <f>Table_Index[[#This Row],[ID]]&amp;Table_Index[[#This Row],[year]]</f>
        <v>93642006</v>
      </c>
      <c r="R4968" t="str">
        <f t="shared" si="197"/>
        <v/>
      </c>
    </row>
    <row r="4969" spans="1:18" x14ac:dyDescent="0.3">
      <c r="A4969">
        <v>9364</v>
      </c>
      <c r="B4969">
        <v>2006</v>
      </c>
      <c r="C4969">
        <v>3</v>
      </c>
      <c r="D4969">
        <v>1.06421E-2</v>
      </c>
      <c r="E4969">
        <v>0.20982619999999999</v>
      </c>
      <c r="F4969">
        <v>8.8683899999999996E-2</v>
      </c>
      <c r="G4969">
        <v>0.1099681</v>
      </c>
      <c r="H4969">
        <v>1.77368E-2</v>
      </c>
      <c r="I4969">
        <v>0.3352253</v>
      </c>
      <c r="J4969">
        <v>0.1135154</v>
      </c>
      <c r="K4969">
        <v>7.0947099999999999E-2</v>
      </c>
      <c r="L4969">
        <v>4.2568300000000003E-2</v>
      </c>
      <c r="M4969">
        <v>8.8679999999999998E-4</v>
      </c>
      <c r="O4969" t="str">
        <f>Table_Index[[#This Row],[ID]]&amp;Table_Index[[#This Row],[year]]</f>
        <v>93642006</v>
      </c>
      <c r="R4969" t="str">
        <f t="shared" si="197"/>
        <v/>
      </c>
    </row>
    <row r="4970" spans="1:18" x14ac:dyDescent="0.3">
      <c r="A4970">
        <v>9364</v>
      </c>
      <c r="B4970">
        <v>2006</v>
      </c>
      <c r="C4970">
        <v>4</v>
      </c>
      <c r="D4970">
        <v>2.85615E-2</v>
      </c>
      <c r="E4970">
        <v>0.20200799999999999</v>
      </c>
      <c r="F4970">
        <v>8.6550100000000005E-2</v>
      </c>
      <c r="G4970">
        <v>1.3847999999999999E-2</v>
      </c>
      <c r="H4970">
        <v>3.8081999999999998E-2</v>
      </c>
      <c r="I4970">
        <v>0.44140560000000001</v>
      </c>
      <c r="J4970">
        <v>9.1743099999999994E-2</v>
      </c>
      <c r="K4970">
        <v>9.6936099999999997E-2</v>
      </c>
      <c r="L4970">
        <v>0</v>
      </c>
      <c r="M4970">
        <v>8.6549999999999995E-4</v>
      </c>
      <c r="O4970" t="str">
        <f>Table_Index[[#This Row],[ID]]&amp;Table_Index[[#This Row],[year]]</f>
        <v>93642006</v>
      </c>
      <c r="R4970" t="str">
        <f t="shared" si="197"/>
        <v/>
      </c>
    </row>
    <row r="4971" spans="1:18" x14ac:dyDescent="0.3">
      <c r="A4971">
        <v>9364</v>
      </c>
      <c r="B4971">
        <v>2007</v>
      </c>
      <c r="C4971">
        <v>1</v>
      </c>
      <c r="D4971">
        <v>4.5172700000000003E-2</v>
      </c>
      <c r="E4971">
        <v>9.7037700000000005E-2</v>
      </c>
      <c r="F4971">
        <v>0.13384509999999999</v>
      </c>
      <c r="G4971">
        <v>4.68458E-2</v>
      </c>
      <c r="H4971">
        <v>2.5096E-2</v>
      </c>
      <c r="I4971">
        <v>0.27556340000000001</v>
      </c>
      <c r="J4971">
        <v>4.1826599999999999E-2</v>
      </c>
      <c r="K4971">
        <v>0.18571009999999999</v>
      </c>
      <c r="L4971">
        <v>0.14722959999999999</v>
      </c>
      <c r="M4971">
        <v>1.6731000000000001E-3</v>
      </c>
      <c r="O4971" t="str">
        <f>Table_Index[[#This Row],[ID]]&amp;Table_Index[[#This Row],[year]]</f>
        <v>93642007</v>
      </c>
      <c r="R4971" t="str">
        <f t="shared" si="197"/>
        <v/>
      </c>
    </row>
    <row r="4972" spans="1:18" x14ac:dyDescent="0.3">
      <c r="A4972">
        <v>9364</v>
      </c>
      <c r="B4972">
        <v>2007</v>
      </c>
      <c r="C4972">
        <v>2</v>
      </c>
      <c r="D4972">
        <v>8.2404999999999996E-3</v>
      </c>
      <c r="E4972">
        <v>0.13889860000000001</v>
      </c>
      <c r="F4972">
        <v>2.2890299999999999E-2</v>
      </c>
      <c r="G4972">
        <v>0.14878720000000001</v>
      </c>
      <c r="H4972">
        <v>4.3721000000000003E-3</v>
      </c>
      <c r="I4972">
        <v>0.37997959999999997</v>
      </c>
      <c r="J4972">
        <v>0.1990442</v>
      </c>
      <c r="K4972">
        <v>2.4263799999999999E-2</v>
      </c>
      <c r="L4972">
        <v>7.3249099999999998E-2</v>
      </c>
      <c r="M4972">
        <v>2.7470000000000001E-4</v>
      </c>
      <c r="O4972" t="str">
        <f>Table_Index[[#This Row],[ID]]&amp;Table_Index[[#This Row],[year]]</f>
        <v>93642007</v>
      </c>
      <c r="R4972" t="str">
        <f t="shared" si="197"/>
        <v/>
      </c>
    </row>
    <row r="4973" spans="1:18" x14ac:dyDescent="0.3">
      <c r="A4973">
        <v>9364</v>
      </c>
      <c r="B4973">
        <v>2007</v>
      </c>
      <c r="C4973">
        <v>3</v>
      </c>
      <c r="D4973">
        <v>3.2509000000000003E-2</v>
      </c>
      <c r="E4973">
        <v>0.36824249999999997</v>
      </c>
      <c r="F4973">
        <v>0.13870489999999999</v>
      </c>
      <c r="G4973">
        <v>7.5673599999999994E-2</v>
      </c>
      <c r="H4973">
        <v>9.0302999999999998E-3</v>
      </c>
      <c r="I4973">
        <v>0.28896860000000002</v>
      </c>
      <c r="J4973">
        <v>3.5217999999999999E-2</v>
      </c>
      <c r="K4973">
        <v>2.78132E-2</v>
      </c>
      <c r="L4973">
        <v>2.27563E-2</v>
      </c>
      <c r="M4973">
        <v>1.0836000000000001E-3</v>
      </c>
      <c r="O4973" t="str">
        <f>Table_Index[[#This Row],[ID]]&amp;Table_Index[[#This Row],[year]]</f>
        <v>93642007</v>
      </c>
      <c r="R4973" t="str">
        <f t="shared" si="197"/>
        <v/>
      </c>
    </row>
    <row r="4974" spans="1:18" x14ac:dyDescent="0.3">
      <c r="A4974">
        <v>9364</v>
      </c>
      <c r="B4974">
        <v>2007</v>
      </c>
      <c r="C4974">
        <v>4</v>
      </c>
      <c r="D4974">
        <v>5.0210200000000003E-2</v>
      </c>
      <c r="E4974">
        <v>0.14943519999999999</v>
      </c>
      <c r="F4974">
        <v>0.13150300000000001</v>
      </c>
      <c r="G4974">
        <v>3.5864500000000001E-2</v>
      </c>
      <c r="H4974">
        <v>0.12685009999999999</v>
      </c>
      <c r="I4974">
        <v>0.20173749999999999</v>
      </c>
      <c r="J4974">
        <v>0.144205</v>
      </c>
      <c r="K4974">
        <v>2.2265799999999999E-2</v>
      </c>
      <c r="L4974">
        <v>0.13075580000000001</v>
      </c>
      <c r="M4974">
        <v>7.1729000000000003E-3</v>
      </c>
      <c r="O4974" t="str">
        <f>Table_Index[[#This Row],[ID]]&amp;Table_Index[[#This Row],[year]]</f>
        <v>93642007</v>
      </c>
      <c r="R4974" t="str">
        <f t="shared" si="197"/>
        <v/>
      </c>
    </row>
    <row r="4975" spans="1:18" x14ac:dyDescent="0.3">
      <c r="A4975">
        <v>9364</v>
      </c>
      <c r="B4975">
        <v>2008</v>
      </c>
      <c r="C4975">
        <v>1</v>
      </c>
      <c r="D4975">
        <v>2.08606E-2</v>
      </c>
      <c r="E4975">
        <v>0.1672372</v>
      </c>
      <c r="F4975">
        <v>6.3374100000000003E-2</v>
      </c>
      <c r="G4975">
        <v>8.8020000000000008E-3</v>
      </c>
      <c r="H4975">
        <v>3.43276E-2</v>
      </c>
      <c r="I4975">
        <v>0.40312959999999998</v>
      </c>
      <c r="J4975">
        <v>0.27946209999999999</v>
      </c>
      <c r="K4975">
        <v>1.26748E-2</v>
      </c>
      <c r="L4975">
        <v>9.5061E-3</v>
      </c>
      <c r="M4975">
        <v>6.2589999999999998E-4</v>
      </c>
      <c r="O4975" t="str">
        <f>Table_Index[[#This Row],[ID]]&amp;Table_Index[[#This Row],[year]]</f>
        <v>93642008</v>
      </c>
      <c r="R4975" t="str">
        <f t="shared" si="197"/>
        <v/>
      </c>
    </row>
    <row r="4976" spans="1:18" x14ac:dyDescent="0.3">
      <c r="A4976">
        <v>9364</v>
      </c>
      <c r="B4976">
        <v>2008</v>
      </c>
      <c r="C4976">
        <v>2</v>
      </c>
      <c r="D4976">
        <v>0</v>
      </c>
      <c r="E4976">
        <v>0.29488350000000002</v>
      </c>
      <c r="F4976">
        <v>7.3354100000000005E-2</v>
      </c>
      <c r="G4976">
        <v>0.17238220000000001</v>
      </c>
      <c r="H4976">
        <v>0.17219880000000001</v>
      </c>
      <c r="I4976">
        <v>0</v>
      </c>
      <c r="J4976">
        <v>8.2523399999999997E-2</v>
      </c>
      <c r="K4976">
        <v>1.2836999999999999E-2</v>
      </c>
      <c r="L4976">
        <v>0.19072069999999999</v>
      </c>
      <c r="M4976">
        <v>1.1003E-3</v>
      </c>
      <c r="O4976" t="str">
        <f>Table_Index[[#This Row],[ID]]&amp;Table_Index[[#This Row],[year]]</f>
        <v>93642008</v>
      </c>
      <c r="R4976" t="str">
        <f t="shared" si="197"/>
        <v/>
      </c>
    </row>
    <row r="4977" spans="1:18" x14ac:dyDescent="0.3">
      <c r="A4977">
        <v>9364</v>
      </c>
      <c r="B4977">
        <v>2008</v>
      </c>
      <c r="C4977">
        <v>3</v>
      </c>
      <c r="D4977">
        <v>1.8409700000000001E-2</v>
      </c>
      <c r="E4977">
        <v>0.32216990000000001</v>
      </c>
      <c r="F4977">
        <v>0.1035546</v>
      </c>
      <c r="G4977">
        <v>2.4162699999999999E-2</v>
      </c>
      <c r="H4977">
        <v>2.4162699999999999E-2</v>
      </c>
      <c r="I4977">
        <v>0.2301213</v>
      </c>
      <c r="J4977">
        <v>0.2301213</v>
      </c>
      <c r="K4977">
        <v>2.6694099999999998E-2</v>
      </c>
      <c r="L4977">
        <v>1.7259099999999999E-2</v>
      </c>
      <c r="M4977">
        <v>3.3444E-3</v>
      </c>
      <c r="O4977" t="str">
        <f>Table_Index[[#This Row],[ID]]&amp;Table_Index[[#This Row],[year]]</f>
        <v>93642008</v>
      </c>
      <c r="R4977" t="str">
        <f t="shared" si="197"/>
        <v/>
      </c>
    </row>
    <row r="4978" spans="1:18" x14ac:dyDescent="0.3">
      <c r="A4978">
        <v>9364</v>
      </c>
      <c r="B4978">
        <v>2008</v>
      </c>
      <c r="C4978">
        <v>4</v>
      </c>
      <c r="D4978">
        <v>2.7506300000000001E-2</v>
      </c>
      <c r="E4978">
        <v>0.15198880000000001</v>
      </c>
      <c r="F4978">
        <v>6.6726800000000003E-2</v>
      </c>
      <c r="G4978">
        <v>6.4564399999999994E-2</v>
      </c>
      <c r="H4978">
        <v>4.4484500000000003E-2</v>
      </c>
      <c r="I4978">
        <v>0.34401379999999998</v>
      </c>
      <c r="J4978">
        <v>0.23576800000000001</v>
      </c>
      <c r="K4978">
        <v>5.0712399999999998E-2</v>
      </c>
      <c r="L4978">
        <v>1.4235100000000001E-2</v>
      </c>
      <c r="M4978">
        <v>0</v>
      </c>
      <c r="O4978" t="str">
        <f>Table_Index[[#This Row],[ID]]&amp;Table_Index[[#This Row],[year]]</f>
        <v>93642008</v>
      </c>
      <c r="R4978" t="str">
        <f t="shared" si="197"/>
        <v/>
      </c>
    </row>
    <row r="4979" spans="1:18" x14ac:dyDescent="0.3">
      <c r="A4979">
        <v>9364</v>
      </c>
      <c r="B4979">
        <v>2009</v>
      </c>
      <c r="C4979">
        <v>1</v>
      </c>
      <c r="D4979">
        <v>6.8932099999999996E-2</v>
      </c>
      <c r="E4979">
        <v>0.29039690000000001</v>
      </c>
      <c r="F4979">
        <v>7.7548599999999995E-2</v>
      </c>
      <c r="G4979">
        <v>4.3745399999999997E-2</v>
      </c>
      <c r="H4979">
        <v>1.49132E-2</v>
      </c>
      <c r="I4979">
        <v>0</v>
      </c>
      <c r="J4979">
        <v>8.2519700000000001E-2</v>
      </c>
      <c r="K4979">
        <v>2.3065700000000001E-2</v>
      </c>
      <c r="L4979">
        <v>0.39768530000000002</v>
      </c>
      <c r="M4979">
        <v>1.1931000000000001E-3</v>
      </c>
      <c r="O4979" t="str">
        <f>Table_Index[[#This Row],[ID]]&amp;Table_Index[[#This Row],[year]]</f>
        <v>93642009</v>
      </c>
      <c r="R4979" t="str">
        <f t="shared" si="197"/>
        <v/>
      </c>
    </row>
    <row r="4980" spans="1:18" x14ac:dyDescent="0.3">
      <c r="A4980">
        <v>9364</v>
      </c>
      <c r="B4980">
        <v>2009</v>
      </c>
      <c r="C4980">
        <v>2</v>
      </c>
      <c r="D4980">
        <v>5.0481400000000003E-2</v>
      </c>
      <c r="E4980">
        <v>0.3140442</v>
      </c>
      <c r="F4980">
        <v>5.9609000000000002E-2</v>
      </c>
      <c r="G4980">
        <v>1.4902200000000001E-2</v>
      </c>
      <c r="H4980">
        <v>1.3305600000000001E-2</v>
      </c>
      <c r="I4980">
        <v>0.26389400000000002</v>
      </c>
      <c r="J4980">
        <v>0.1862781</v>
      </c>
      <c r="K4980">
        <v>1.9869700000000001E-2</v>
      </c>
      <c r="L4980">
        <v>7.45112E-2</v>
      </c>
      <c r="M4980">
        <v>3.1045999999999999E-3</v>
      </c>
      <c r="O4980" t="str">
        <f>Table_Index[[#This Row],[ID]]&amp;Table_Index[[#This Row],[year]]</f>
        <v>93642009</v>
      </c>
      <c r="R4980" t="str">
        <f t="shared" si="197"/>
        <v/>
      </c>
    </row>
    <row r="4981" spans="1:18" x14ac:dyDescent="0.3">
      <c r="A4981">
        <v>9364</v>
      </c>
      <c r="B4981">
        <v>2009</v>
      </c>
      <c r="C4981">
        <v>3</v>
      </c>
      <c r="D4981">
        <v>4.0579700000000003E-2</v>
      </c>
      <c r="E4981">
        <v>0</v>
      </c>
      <c r="F4981">
        <v>0.115942</v>
      </c>
      <c r="G4981">
        <v>0.10241550000000001</v>
      </c>
      <c r="H4981">
        <v>9.7584500000000005E-2</v>
      </c>
      <c r="I4981">
        <v>0.26086959999999998</v>
      </c>
      <c r="J4981">
        <v>0.1043478</v>
      </c>
      <c r="K4981">
        <v>0.22222220000000001</v>
      </c>
      <c r="L4981">
        <v>5.4106300000000003E-2</v>
      </c>
      <c r="M4981">
        <v>1.9323999999999999E-3</v>
      </c>
      <c r="O4981" t="str">
        <f>Table_Index[[#This Row],[ID]]&amp;Table_Index[[#This Row],[year]]</f>
        <v>93642009</v>
      </c>
      <c r="R4981" t="str">
        <f t="shared" si="197"/>
        <v/>
      </c>
    </row>
    <row r="4982" spans="1:18" x14ac:dyDescent="0.3">
      <c r="A4982">
        <v>9364</v>
      </c>
      <c r="B4982">
        <v>2009</v>
      </c>
      <c r="C4982">
        <v>4</v>
      </c>
      <c r="D4982">
        <v>2.25956E-2</v>
      </c>
      <c r="E4982">
        <v>0.1057883</v>
      </c>
      <c r="F4982">
        <v>6.1624199999999997E-2</v>
      </c>
      <c r="G4982">
        <v>2.7730899999999999E-2</v>
      </c>
      <c r="H4982">
        <v>0.2333943</v>
      </c>
      <c r="I4982">
        <v>0.1848728</v>
      </c>
      <c r="J4982">
        <v>0.20541419999999999</v>
      </c>
      <c r="K4982">
        <v>3.0195900000000001E-2</v>
      </c>
      <c r="L4982">
        <v>0.1232485</v>
      </c>
      <c r="M4982">
        <v>5.1354E-3</v>
      </c>
      <c r="O4982" t="str">
        <f>Table_Index[[#This Row],[ID]]&amp;Table_Index[[#This Row],[year]]</f>
        <v>93642009</v>
      </c>
      <c r="R4982" t="str">
        <f t="shared" si="197"/>
        <v/>
      </c>
    </row>
    <row r="4983" spans="1:18" x14ac:dyDescent="0.3">
      <c r="A4983">
        <v>9364</v>
      </c>
      <c r="B4983">
        <v>2010</v>
      </c>
      <c r="C4983">
        <v>1</v>
      </c>
      <c r="D4983">
        <v>3.62653E-2</v>
      </c>
      <c r="E4983">
        <v>0.30457200000000001</v>
      </c>
      <c r="F4983">
        <v>5.1807499999999999E-2</v>
      </c>
      <c r="G4983">
        <v>2.3385300000000001E-2</v>
      </c>
      <c r="H4983">
        <v>3.8855599999999997E-2</v>
      </c>
      <c r="I4983">
        <v>0.26466299999999998</v>
      </c>
      <c r="J4983">
        <v>0.21541489999999999</v>
      </c>
      <c r="K4983">
        <v>2.51842E-2</v>
      </c>
      <c r="L4983">
        <v>3.59774E-2</v>
      </c>
      <c r="M4983">
        <v>3.8747999999999999E-3</v>
      </c>
      <c r="O4983" t="str">
        <f>Table_Index[[#This Row],[ID]]&amp;Table_Index[[#This Row],[year]]</f>
        <v>93642010</v>
      </c>
      <c r="R4983" t="str">
        <f t="shared" si="197"/>
        <v/>
      </c>
    </row>
    <row r="4984" spans="1:18" x14ac:dyDescent="0.3">
      <c r="A4984">
        <v>9364</v>
      </c>
      <c r="B4984">
        <v>2010</v>
      </c>
      <c r="C4984">
        <v>2</v>
      </c>
      <c r="D4984">
        <v>9.5426E-3</v>
      </c>
      <c r="E4984">
        <v>0.26838430000000002</v>
      </c>
      <c r="F4984">
        <v>3.6977400000000001E-2</v>
      </c>
      <c r="G4984">
        <v>6.6797899999999993E-2</v>
      </c>
      <c r="H4984">
        <v>7.1568999999999999E-3</v>
      </c>
      <c r="I4984">
        <v>0.40108549999999998</v>
      </c>
      <c r="J4984">
        <v>0.19442950000000001</v>
      </c>
      <c r="K4984">
        <v>1.5029499999999999E-2</v>
      </c>
      <c r="L4984">
        <v>0</v>
      </c>
      <c r="M4984">
        <v>5.9639999999999997E-4</v>
      </c>
      <c r="O4984" t="str">
        <f>Table_Index[[#This Row],[ID]]&amp;Table_Index[[#This Row],[year]]</f>
        <v>93642010</v>
      </c>
      <c r="R4984" t="str">
        <f t="shared" si="197"/>
        <v/>
      </c>
    </row>
    <row r="4985" spans="1:18" x14ac:dyDescent="0.3">
      <c r="A4985">
        <v>9364</v>
      </c>
      <c r="B4985">
        <v>2010</v>
      </c>
      <c r="C4985">
        <v>3</v>
      </c>
      <c r="D4985">
        <v>4.7244899999999999E-2</v>
      </c>
      <c r="E4985">
        <v>7.3458200000000001E-2</v>
      </c>
      <c r="F4985">
        <v>6.4009200000000002E-2</v>
      </c>
      <c r="G4985">
        <v>2.2860399999999999E-2</v>
      </c>
      <c r="H4985">
        <v>1.40973E-2</v>
      </c>
      <c r="I4985">
        <v>0.36576690000000001</v>
      </c>
      <c r="J4985">
        <v>0.38862740000000001</v>
      </c>
      <c r="K4985">
        <v>5.7913000000000001E-3</v>
      </c>
      <c r="L4985">
        <v>1.46307E-2</v>
      </c>
      <c r="M4985">
        <v>3.5136999999999998E-3</v>
      </c>
      <c r="O4985" t="str">
        <f>Table_Index[[#This Row],[ID]]&amp;Table_Index[[#This Row],[year]]</f>
        <v>93642010</v>
      </c>
      <c r="R4985" t="str">
        <f t="shared" si="197"/>
        <v/>
      </c>
    </row>
    <row r="4986" spans="1:18" x14ac:dyDescent="0.3">
      <c r="A4986">
        <v>9364</v>
      </c>
      <c r="B4986">
        <v>2010</v>
      </c>
      <c r="C4986">
        <v>4</v>
      </c>
      <c r="D4986">
        <v>7.5620599999999996E-2</v>
      </c>
      <c r="E4986">
        <v>0.29558279999999998</v>
      </c>
      <c r="F4986">
        <v>8.9419999999999999E-2</v>
      </c>
      <c r="G4986">
        <v>4.8435800000000001E-2</v>
      </c>
      <c r="H4986">
        <v>0.1142589</v>
      </c>
      <c r="I4986">
        <v>0</v>
      </c>
      <c r="J4986">
        <v>0.3253895</v>
      </c>
      <c r="K4986">
        <v>1.9374300000000001E-2</v>
      </c>
      <c r="L4986">
        <v>2.7322800000000001E-2</v>
      </c>
      <c r="M4986">
        <v>4.5951999999999998E-3</v>
      </c>
      <c r="O4986" t="str">
        <f>Table_Index[[#This Row],[ID]]&amp;Table_Index[[#This Row],[year]]</f>
        <v>93642010</v>
      </c>
      <c r="R4986" t="str">
        <f t="shared" si="197"/>
        <v/>
      </c>
    </row>
    <row r="4987" spans="1:18" x14ac:dyDescent="0.3">
      <c r="A4987">
        <v>9364</v>
      </c>
      <c r="B4987">
        <v>2011</v>
      </c>
      <c r="C4987">
        <v>1</v>
      </c>
      <c r="D4987">
        <v>4.8142499999999998E-2</v>
      </c>
      <c r="E4987">
        <v>0.2269574</v>
      </c>
      <c r="F4987">
        <v>5.0676300000000001E-2</v>
      </c>
      <c r="G4987">
        <v>6.8775000000000003E-2</v>
      </c>
      <c r="H4987">
        <v>9.7732799999999995E-2</v>
      </c>
      <c r="I4987">
        <v>0.25054729999999997</v>
      </c>
      <c r="J4987">
        <v>0.1802628</v>
      </c>
      <c r="K4987">
        <v>1.52029E-2</v>
      </c>
      <c r="L4987">
        <v>5.7915800000000003E-2</v>
      </c>
      <c r="M4987">
        <v>3.7873999999999998E-3</v>
      </c>
      <c r="O4987" t="str">
        <f>Table_Index[[#This Row],[ID]]&amp;Table_Index[[#This Row],[year]]</f>
        <v>93642011</v>
      </c>
      <c r="R4987" t="str">
        <f t="shared" si="197"/>
        <v/>
      </c>
    </row>
    <row r="4988" spans="1:18" x14ac:dyDescent="0.3">
      <c r="A4988">
        <v>9364</v>
      </c>
      <c r="B4988">
        <v>2011</v>
      </c>
      <c r="C4988">
        <v>2</v>
      </c>
      <c r="D4988">
        <v>2.0955700000000001E-2</v>
      </c>
      <c r="E4988">
        <v>1.8098099999999999E-2</v>
      </c>
      <c r="F4988">
        <v>9.3348200000000006E-2</v>
      </c>
      <c r="G4988">
        <v>5.3341800000000002E-2</v>
      </c>
      <c r="H4988">
        <v>2.2384500000000002E-2</v>
      </c>
      <c r="I4988">
        <v>0.39244319999999999</v>
      </c>
      <c r="J4988">
        <v>0.2857596</v>
      </c>
      <c r="K4988">
        <v>0.11239879999999999</v>
      </c>
      <c r="L4988">
        <v>0</v>
      </c>
      <c r="M4988">
        <v>1.2700000000000001E-3</v>
      </c>
      <c r="O4988" t="str">
        <f>Table_Index[[#This Row],[ID]]&amp;Table_Index[[#This Row],[year]]</f>
        <v>93642011</v>
      </c>
      <c r="R4988" t="str">
        <f t="shared" si="197"/>
        <v/>
      </c>
    </row>
    <row r="4989" spans="1:18" x14ac:dyDescent="0.3">
      <c r="A4989">
        <v>9364</v>
      </c>
      <c r="B4989">
        <v>2011</v>
      </c>
      <c r="C4989">
        <v>3</v>
      </c>
      <c r="D4989">
        <v>3.3996999999999999E-2</v>
      </c>
      <c r="E4989">
        <v>3.0657500000000001E-2</v>
      </c>
      <c r="F4989">
        <v>0.1204402</v>
      </c>
      <c r="G4989">
        <v>0.21547839999999999</v>
      </c>
      <c r="H4989">
        <v>2.1460199999999999E-2</v>
      </c>
      <c r="I4989">
        <v>0.38321870000000002</v>
      </c>
      <c r="J4989">
        <v>9.1972499999999999E-2</v>
      </c>
      <c r="K4989">
        <v>6.5147200000000002E-2</v>
      </c>
      <c r="L4989">
        <v>2.1022300000000001E-2</v>
      </c>
      <c r="M4989">
        <v>1.6606099999999999E-2</v>
      </c>
      <c r="O4989" t="str">
        <f>Table_Index[[#This Row],[ID]]&amp;Table_Index[[#This Row],[year]]</f>
        <v>93642011</v>
      </c>
      <c r="R4989" t="str">
        <f t="shared" si="197"/>
        <v/>
      </c>
    </row>
    <row r="4990" spans="1:18" x14ac:dyDescent="0.3">
      <c r="A4990">
        <v>9364</v>
      </c>
      <c r="B4990">
        <v>2011</v>
      </c>
      <c r="C4990">
        <v>4</v>
      </c>
      <c r="D4990">
        <v>6.9827200000000006E-2</v>
      </c>
      <c r="E4990">
        <v>0.15136369999999999</v>
      </c>
      <c r="F4990">
        <v>0.1096673</v>
      </c>
      <c r="G4990">
        <v>0.1113808</v>
      </c>
      <c r="H4990">
        <v>0.1053834</v>
      </c>
      <c r="I4990">
        <v>8.5677600000000007E-2</v>
      </c>
      <c r="J4990">
        <v>0.18087490000000001</v>
      </c>
      <c r="K4990">
        <v>2.66552E-2</v>
      </c>
      <c r="L4990">
        <v>0.15631400000000001</v>
      </c>
      <c r="M4990">
        <v>2.8559000000000002E-3</v>
      </c>
      <c r="O4990" t="str">
        <f>Table_Index[[#This Row],[ID]]&amp;Table_Index[[#This Row],[year]]</f>
        <v>93642011</v>
      </c>
      <c r="R4990" t="str">
        <f t="shared" si="197"/>
        <v/>
      </c>
    </row>
    <row r="4991" spans="1:18" x14ac:dyDescent="0.3">
      <c r="A4991">
        <v>9364</v>
      </c>
      <c r="B4991">
        <v>2012</v>
      </c>
      <c r="C4991">
        <v>1</v>
      </c>
      <c r="D4991">
        <v>2.8868000000000001E-2</v>
      </c>
      <c r="E4991">
        <v>0.20389669999999999</v>
      </c>
      <c r="F4991">
        <v>2.0805799999999999E-2</v>
      </c>
      <c r="G4991">
        <v>1.9505399999999999E-2</v>
      </c>
      <c r="H4991">
        <v>1.28696E-2</v>
      </c>
      <c r="I4991">
        <v>0.1560434</v>
      </c>
      <c r="J4991">
        <v>0.4941374</v>
      </c>
      <c r="K4991">
        <v>1.24835E-2</v>
      </c>
      <c r="L4991">
        <v>4.8893600000000002E-2</v>
      </c>
      <c r="M4991">
        <v>2.4967000000000001E-3</v>
      </c>
      <c r="O4991" t="str">
        <f>Table_Index[[#This Row],[ID]]&amp;Table_Index[[#This Row],[year]]</f>
        <v>93642012</v>
      </c>
      <c r="R4991" t="str">
        <f t="shared" si="197"/>
        <v/>
      </c>
    </row>
    <row r="4992" spans="1:18" x14ac:dyDescent="0.3">
      <c r="A4992">
        <v>9364</v>
      </c>
      <c r="B4992">
        <v>2012</v>
      </c>
      <c r="C4992">
        <v>2</v>
      </c>
      <c r="D4992">
        <v>2.96867E-2</v>
      </c>
      <c r="E4992">
        <v>0.20628650000000001</v>
      </c>
      <c r="F4992">
        <v>2.1157599999999999E-2</v>
      </c>
      <c r="G4992">
        <v>2.3802299999999998E-2</v>
      </c>
      <c r="H4992">
        <v>1.16367E-2</v>
      </c>
      <c r="I4992">
        <v>0.15868189999999999</v>
      </c>
      <c r="J4992">
        <v>0.48055730000000002</v>
      </c>
      <c r="K4992">
        <v>1.26946E-2</v>
      </c>
      <c r="L4992">
        <v>5.2893999999999997E-2</v>
      </c>
      <c r="M4992">
        <v>2.6023999999999999E-3</v>
      </c>
      <c r="O4992" t="str">
        <f>Table_Index[[#This Row],[ID]]&amp;Table_Index[[#This Row],[year]]</f>
        <v>93642012</v>
      </c>
      <c r="R4992" t="str">
        <f t="shared" si="197"/>
        <v/>
      </c>
    </row>
    <row r="4993" spans="1:18" x14ac:dyDescent="0.3">
      <c r="A4993">
        <v>9364</v>
      </c>
      <c r="B4993">
        <v>2012</v>
      </c>
      <c r="C4993">
        <v>3</v>
      </c>
      <c r="D4993">
        <v>7.7190900000000007E-2</v>
      </c>
      <c r="E4993">
        <v>0.20529500000000001</v>
      </c>
      <c r="F4993">
        <v>5.2555499999999998E-2</v>
      </c>
      <c r="G4993">
        <v>0</v>
      </c>
      <c r="H4993">
        <v>6.56944E-2</v>
      </c>
      <c r="I4993">
        <v>0.18394430000000001</v>
      </c>
      <c r="J4993">
        <v>0.36131920000000001</v>
      </c>
      <c r="K4993">
        <v>1.8394400000000002E-2</v>
      </c>
      <c r="L4993">
        <v>3.28472E-2</v>
      </c>
      <c r="M4993">
        <v>2.7591999999999998E-3</v>
      </c>
      <c r="O4993" t="str">
        <f>Table_Index[[#This Row],[ID]]&amp;Table_Index[[#This Row],[year]]</f>
        <v>93642012</v>
      </c>
      <c r="R4993" t="str">
        <f t="shared" si="197"/>
        <v/>
      </c>
    </row>
    <row r="4994" spans="1:18" x14ac:dyDescent="0.3">
      <c r="A4994">
        <v>9364</v>
      </c>
      <c r="B4994">
        <v>2012</v>
      </c>
      <c r="C4994">
        <v>4</v>
      </c>
      <c r="D4994">
        <v>6.6923999999999997E-2</v>
      </c>
      <c r="E4994">
        <v>0.29000419999999999</v>
      </c>
      <c r="F4994">
        <v>4.62891E-2</v>
      </c>
      <c r="G4994">
        <v>0</v>
      </c>
      <c r="H4994">
        <v>8.3654999999999993E-2</v>
      </c>
      <c r="I4994">
        <v>0.15615609999999999</v>
      </c>
      <c r="J4994">
        <v>0.30673519999999999</v>
      </c>
      <c r="K4994">
        <v>1.91291E-2</v>
      </c>
      <c r="L4994">
        <v>2.7885E-2</v>
      </c>
      <c r="M4994">
        <v>3.2223E-3</v>
      </c>
      <c r="O4994" t="str">
        <f>Table_Index[[#This Row],[ID]]&amp;Table_Index[[#This Row],[year]]</f>
        <v>93642012</v>
      </c>
      <c r="R4994" t="str">
        <f t="shared" si="197"/>
        <v/>
      </c>
    </row>
    <row r="4995" spans="1:18" x14ac:dyDescent="0.3">
      <c r="A4995">
        <v>9365</v>
      </c>
      <c r="B4995">
        <v>2003</v>
      </c>
      <c r="C4995">
        <v>1</v>
      </c>
      <c r="D4995">
        <v>0.1049653</v>
      </c>
      <c r="E4995">
        <v>0.1286339</v>
      </c>
      <c r="F4995">
        <v>6.1744300000000002E-2</v>
      </c>
      <c r="G4995">
        <v>0</v>
      </c>
      <c r="H4995">
        <v>3.8590199999999998E-2</v>
      </c>
      <c r="I4995">
        <v>0.43220989999999998</v>
      </c>
      <c r="J4995">
        <v>0</v>
      </c>
      <c r="K4995">
        <v>3.2415699999999999E-2</v>
      </c>
      <c r="L4995">
        <v>0.1898637</v>
      </c>
      <c r="M4995">
        <v>1.15771E-2</v>
      </c>
      <c r="O4995" t="str">
        <f>Table_Index[[#This Row],[ID]]&amp;Table_Index[[#This Row],[year]]</f>
        <v>93652003</v>
      </c>
      <c r="R4995" t="str">
        <f t="shared" si="197"/>
        <v/>
      </c>
    </row>
    <row r="4996" spans="1:18" x14ac:dyDescent="0.3">
      <c r="A4996">
        <v>9365</v>
      </c>
      <c r="B4996">
        <v>2003</v>
      </c>
      <c r="C4996">
        <v>2</v>
      </c>
      <c r="D4996">
        <v>1.37801E-2</v>
      </c>
      <c r="E4996">
        <v>4.3219500000000001E-2</v>
      </c>
      <c r="F4996">
        <v>3.7582200000000003E-2</v>
      </c>
      <c r="G4996">
        <v>1.00219E-2</v>
      </c>
      <c r="H4996">
        <v>1.12747E-2</v>
      </c>
      <c r="I4996">
        <v>0.1158785</v>
      </c>
      <c r="J4996">
        <v>0</v>
      </c>
      <c r="K4996">
        <v>4.0087699999999997E-2</v>
      </c>
      <c r="L4996">
        <v>9.7087400000000004E-2</v>
      </c>
      <c r="M4996">
        <v>0.63106799999999996</v>
      </c>
      <c r="O4996" t="str">
        <f>Table_Index[[#This Row],[ID]]&amp;Table_Index[[#This Row],[year]]</f>
        <v>93652003</v>
      </c>
      <c r="R4996" t="str">
        <f t="shared" si="197"/>
        <v/>
      </c>
    </row>
    <row r="4997" spans="1:18" x14ac:dyDescent="0.3">
      <c r="A4997">
        <v>9365</v>
      </c>
      <c r="B4997">
        <v>2003</v>
      </c>
      <c r="C4997">
        <v>3</v>
      </c>
      <c r="D4997">
        <v>0.25012030000000002</v>
      </c>
      <c r="E4997">
        <v>4.6176000000000002E-2</v>
      </c>
      <c r="F4997">
        <v>0.28860029999999998</v>
      </c>
      <c r="G4997">
        <v>0</v>
      </c>
      <c r="H4997">
        <v>7.6960100000000004E-2</v>
      </c>
      <c r="I4997">
        <v>0</v>
      </c>
      <c r="J4997">
        <v>0</v>
      </c>
      <c r="K4997">
        <v>0</v>
      </c>
      <c r="L4997">
        <v>0.2275133</v>
      </c>
      <c r="M4997">
        <v>0.1106301</v>
      </c>
      <c r="O4997" t="str">
        <f>Table_Index[[#This Row],[ID]]&amp;Table_Index[[#This Row],[year]]</f>
        <v>93652003</v>
      </c>
      <c r="R4997" t="str">
        <f t="shared" si="197"/>
        <v/>
      </c>
    </row>
    <row r="4998" spans="1:18" x14ac:dyDescent="0.3">
      <c r="A4998">
        <v>9365</v>
      </c>
      <c r="B4998">
        <v>2003</v>
      </c>
      <c r="C4998">
        <v>4</v>
      </c>
      <c r="D4998">
        <v>0</v>
      </c>
      <c r="E4998">
        <v>1.3537E-3</v>
      </c>
      <c r="F4998">
        <v>2.5141E-3</v>
      </c>
      <c r="G4998">
        <v>0</v>
      </c>
      <c r="H4998">
        <v>2.6107999999999999E-3</v>
      </c>
      <c r="I4998">
        <v>1.70879E-2</v>
      </c>
      <c r="J4998">
        <v>0</v>
      </c>
      <c r="K4998">
        <v>0.96695730000000002</v>
      </c>
      <c r="L4998">
        <v>8.7025999999999996E-3</v>
      </c>
      <c r="M4998">
        <v>7.7360000000000005E-4</v>
      </c>
      <c r="O4998" t="str">
        <f>Table_Index[[#This Row],[ID]]&amp;Table_Index[[#This Row],[year]]</f>
        <v>93652003</v>
      </c>
      <c r="R4998" t="str">
        <f t="shared" si="197"/>
        <v/>
      </c>
    </row>
    <row r="4999" spans="1:18" x14ac:dyDescent="0.3">
      <c r="A4999">
        <v>9365</v>
      </c>
      <c r="B4999">
        <v>2004</v>
      </c>
      <c r="C4999">
        <v>1</v>
      </c>
      <c r="D4999">
        <v>1.3445E-3</v>
      </c>
      <c r="E4999">
        <v>2.4445999999999999E-3</v>
      </c>
      <c r="F4999">
        <v>3.6668999999999998E-3</v>
      </c>
      <c r="G4999">
        <v>4.4003000000000002E-3</v>
      </c>
      <c r="H4999">
        <v>7.7010000000000002E-4</v>
      </c>
      <c r="I4999">
        <v>3.8625E-3</v>
      </c>
      <c r="J4999">
        <v>0</v>
      </c>
      <c r="K4999">
        <v>0.97784369999999998</v>
      </c>
      <c r="L4999">
        <v>4.6448000000000001E-3</v>
      </c>
      <c r="M4999">
        <v>1.0227000000000001E-3</v>
      </c>
      <c r="O4999" t="str">
        <f>Table_Index[[#This Row],[ID]]&amp;Table_Index[[#This Row],[year]]</f>
        <v>93652004</v>
      </c>
      <c r="R4999" t="str">
        <f t="shared" si="197"/>
        <v/>
      </c>
    </row>
    <row r="5000" spans="1:18" x14ac:dyDescent="0.3">
      <c r="A5000">
        <v>9365</v>
      </c>
      <c r="B5000">
        <v>2004</v>
      </c>
      <c r="C5000">
        <v>2</v>
      </c>
      <c r="D5000">
        <v>5.7579699999999998E-2</v>
      </c>
      <c r="E5000">
        <v>3.8386499999999997E-2</v>
      </c>
      <c r="F5000">
        <v>0.1439493</v>
      </c>
      <c r="G5000">
        <v>7.2934299999999994E-2</v>
      </c>
      <c r="H5000">
        <v>4.0305800000000003E-2</v>
      </c>
      <c r="I5000">
        <v>0.38858549999999997</v>
      </c>
      <c r="J5000">
        <v>0</v>
      </c>
      <c r="K5000">
        <v>2.87899E-2</v>
      </c>
      <c r="L5000">
        <v>0.22072230000000001</v>
      </c>
      <c r="M5000">
        <v>8.7466000000000002E-3</v>
      </c>
      <c r="O5000" t="str">
        <f>Table_Index[[#This Row],[ID]]&amp;Table_Index[[#This Row],[year]]</f>
        <v>93652004</v>
      </c>
      <c r="R5000" t="str">
        <f t="shared" si="197"/>
        <v/>
      </c>
    </row>
    <row r="5001" spans="1:18" x14ac:dyDescent="0.3">
      <c r="A5001">
        <v>9365</v>
      </c>
      <c r="B5001">
        <v>2004</v>
      </c>
      <c r="C5001">
        <v>3</v>
      </c>
      <c r="D5001">
        <v>3.7768000000000003E-2</v>
      </c>
      <c r="E5001">
        <v>0.12929570000000001</v>
      </c>
      <c r="F5001">
        <v>8.1660399999999994E-2</v>
      </c>
      <c r="G5001">
        <v>0.13473969999999999</v>
      </c>
      <c r="H5001">
        <v>0</v>
      </c>
      <c r="I5001">
        <v>0.24498130000000001</v>
      </c>
      <c r="J5001">
        <v>0</v>
      </c>
      <c r="K5001">
        <v>6.1245300000000003E-2</v>
      </c>
      <c r="L5001">
        <v>0.28377000000000002</v>
      </c>
      <c r="M5001">
        <v>2.65396E-2</v>
      </c>
      <c r="O5001" t="str">
        <f>Table_Index[[#This Row],[ID]]&amp;Table_Index[[#This Row],[year]]</f>
        <v>93652004</v>
      </c>
      <c r="R5001" t="str">
        <f t="shared" si="197"/>
        <v/>
      </c>
    </row>
    <row r="5002" spans="1:18" x14ac:dyDescent="0.3">
      <c r="A5002">
        <v>9365</v>
      </c>
      <c r="B5002">
        <v>2004</v>
      </c>
      <c r="C5002">
        <v>4</v>
      </c>
      <c r="D5002">
        <v>5.1261300000000003E-2</v>
      </c>
      <c r="E5002">
        <v>9.16265E-2</v>
      </c>
      <c r="F5002">
        <v>0.1010368</v>
      </c>
      <c r="G5002">
        <v>0.1326851</v>
      </c>
      <c r="H5002">
        <v>7.7593599999999999E-2</v>
      </c>
      <c r="I5002">
        <v>0.35660039999999998</v>
      </c>
      <c r="J5002">
        <v>0</v>
      </c>
      <c r="K5002">
        <v>2.9716699999999999E-2</v>
      </c>
      <c r="L5002">
        <v>0.15254570000000001</v>
      </c>
      <c r="M5002">
        <v>6.9338999999999998E-3</v>
      </c>
      <c r="O5002" t="str">
        <f>Table_Index[[#This Row],[ID]]&amp;Table_Index[[#This Row],[year]]</f>
        <v>93652004</v>
      </c>
      <c r="R5002" t="str">
        <f t="shared" si="197"/>
        <v/>
      </c>
    </row>
    <row r="5003" spans="1:18" x14ac:dyDescent="0.3">
      <c r="A5003">
        <v>9365</v>
      </c>
      <c r="B5003">
        <v>2005</v>
      </c>
      <c r="C5003">
        <v>1</v>
      </c>
      <c r="D5003">
        <v>7.0872699999999997E-2</v>
      </c>
      <c r="E5003">
        <v>9.24426E-2</v>
      </c>
      <c r="F5003">
        <v>0.1232569</v>
      </c>
      <c r="G5003">
        <v>3.6977099999999999E-2</v>
      </c>
      <c r="H5003">
        <v>6.4880999999999994E-2</v>
      </c>
      <c r="I5003">
        <v>0.41599190000000003</v>
      </c>
      <c r="J5003">
        <v>4.9302699999999998E-2</v>
      </c>
      <c r="K5003">
        <v>6.16284E-2</v>
      </c>
      <c r="L5003">
        <v>6.7791299999999999E-2</v>
      </c>
      <c r="M5003">
        <v>1.68554E-2</v>
      </c>
      <c r="O5003" t="str">
        <f>Table_Index[[#This Row],[ID]]&amp;Table_Index[[#This Row],[year]]</f>
        <v>93652005</v>
      </c>
      <c r="R5003" t="str">
        <f t="shared" si="197"/>
        <v/>
      </c>
    </row>
    <row r="5004" spans="1:18" x14ac:dyDescent="0.3">
      <c r="A5004">
        <v>9365</v>
      </c>
      <c r="B5004">
        <v>2005</v>
      </c>
      <c r="C5004">
        <v>2</v>
      </c>
      <c r="D5004">
        <v>6.8920499999999996E-2</v>
      </c>
      <c r="E5004">
        <v>0.1161051</v>
      </c>
      <c r="F5004">
        <v>7.71178E-2</v>
      </c>
      <c r="G5004">
        <v>0.17544299999999999</v>
      </c>
      <c r="H5004">
        <v>9.2841300000000002E-2</v>
      </c>
      <c r="I5004">
        <v>0.30879250000000003</v>
      </c>
      <c r="J5004">
        <v>0</v>
      </c>
      <c r="K5004">
        <v>9.6557900000000002E-2</v>
      </c>
      <c r="L5004">
        <v>5.7581300000000002E-2</v>
      </c>
      <c r="M5004">
        <v>6.6407000000000002E-3</v>
      </c>
      <c r="O5004" t="str">
        <f>Table_Index[[#This Row],[ID]]&amp;Table_Index[[#This Row],[year]]</f>
        <v>93652005</v>
      </c>
      <c r="R5004" t="str">
        <f t="shared" si="197"/>
        <v/>
      </c>
    </row>
    <row r="5005" spans="1:18" x14ac:dyDescent="0.3">
      <c r="A5005">
        <v>9365</v>
      </c>
      <c r="B5005">
        <v>2005</v>
      </c>
      <c r="C5005">
        <v>3</v>
      </c>
      <c r="D5005">
        <v>5.7152799999999997E-2</v>
      </c>
      <c r="E5005">
        <v>8.4993399999999997E-2</v>
      </c>
      <c r="F5005">
        <v>8.1682000000000005E-2</v>
      </c>
      <c r="G5005">
        <v>2.98029E-2</v>
      </c>
      <c r="H5005">
        <v>0.1195794</v>
      </c>
      <c r="I5005">
        <v>0.16557150000000001</v>
      </c>
      <c r="J5005">
        <v>3.3114299999999999E-2</v>
      </c>
      <c r="K5005">
        <v>0.25295649999999997</v>
      </c>
      <c r="L5005">
        <v>0.16557150000000001</v>
      </c>
      <c r="M5005">
        <v>9.5756000000000001E-3</v>
      </c>
      <c r="O5005" t="str">
        <f>Table_Index[[#This Row],[ID]]&amp;Table_Index[[#This Row],[year]]</f>
        <v>93652005</v>
      </c>
      <c r="R5005" t="str">
        <f t="shared" si="197"/>
        <v/>
      </c>
    </row>
    <row r="5006" spans="1:18" x14ac:dyDescent="0.3">
      <c r="A5006">
        <v>9365</v>
      </c>
      <c r="B5006">
        <v>2005</v>
      </c>
      <c r="C5006">
        <v>4</v>
      </c>
      <c r="D5006">
        <v>4.1038900000000003E-2</v>
      </c>
      <c r="E5006">
        <v>7.9732999999999991E-3</v>
      </c>
      <c r="F5006">
        <v>8.5595400000000002E-2</v>
      </c>
      <c r="G5006">
        <v>0.15829280000000001</v>
      </c>
      <c r="H5006">
        <v>0</v>
      </c>
      <c r="I5006">
        <v>0.52764259999999996</v>
      </c>
      <c r="J5006">
        <v>0</v>
      </c>
      <c r="K5006">
        <v>2.3450800000000001E-2</v>
      </c>
      <c r="L5006">
        <v>0.14773990000000001</v>
      </c>
      <c r="M5006">
        <v>8.2664000000000001E-3</v>
      </c>
      <c r="O5006" t="str">
        <f>Table_Index[[#This Row],[ID]]&amp;Table_Index[[#This Row],[year]]</f>
        <v>93652005</v>
      </c>
      <c r="R5006" t="str">
        <f t="shared" ref="R5006:R5069" si="198">RIGHT(P5006,4)</f>
        <v/>
      </c>
    </row>
    <row r="5007" spans="1:18" x14ac:dyDescent="0.3">
      <c r="A5007">
        <v>9365</v>
      </c>
      <c r="B5007">
        <v>2006</v>
      </c>
      <c r="C5007">
        <v>1</v>
      </c>
      <c r="D5007">
        <v>4.1333500000000002E-2</v>
      </c>
      <c r="E5007">
        <v>6.6420599999999996E-2</v>
      </c>
      <c r="F5007">
        <v>9.6195299999999997E-2</v>
      </c>
      <c r="G5007">
        <v>6.7336699999999999E-2</v>
      </c>
      <c r="H5007">
        <v>1.546E-2</v>
      </c>
      <c r="I5007">
        <v>0.2899602</v>
      </c>
      <c r="J5007">
        <v>0.1250539</v>
      </c>
      <c r="K5007">
        <v>0.1511641</v>
      </c>
      <c r="L5007">
        <v>0.13604769999999999</v>
      </c>
      <c r="M5007">
        <v>1.1028100000000001E-2</v>
      </c>
      <c r="O5007" t="str">
        <f>Table_Index[[#This Row],[ID]]&amp;Table_Index[[#This Row],[year]]</f>
        <v>93652006</v>
      </c>
      <c r="R5007" t="str">
        <f t="shared" si="198"/>
        <v/>
      </c>
    </row>
    <row r="5008" spans="1:18" x14ac:dyDescent="0.3">
      <c r="A5008">
        <v>9365</v>
      </c>
      <c r="B5008">
        <v>2006</v>
      </c>
      <c r="C5008">
        <v>2</v>
      </c>
      <c r="D5008">
        <v>4.3897600000000002E-2</v>
      </c>
      <c r="E5008">
        <v>3.6873999999999997E-2</v>
      </c>
      <c r="F5008">
        <v>0.14486199999999999</v>
      </c>
      <c r="G5008">
        <v>0.34240110000000001</v>
      </c>
      <c r="H5008">
        <v>2.6338500000000001E-2</v>
      </c>
      <c r="I5008">
        <v>0.26338549999999999</v>
      </c>
      <c r="J5008">
        <v>1.9753900000000001E-2</v>
      </c>
      <c r="K5008">
        <v>3.9507800000000003E-2</v>
      </c>
      <c r="L5008">
        <v>7.9015600000000005E-2</v>
      </c>
      <c r="M5008">
        <v>3.9639999999999996E-3</v>
      </c>
      <c r="O5008" t="str">
        <f>Table_Index[[#This Row],[ID]]&amp;Table_Index[[#This Row],[year]]</f>
        <v>93652006</v>
      </c>
      <c r="R5008" t="str">
        <f t="shared" si="198"/>
        <v/>
      </c>
    </row>
    <row r="5009" spans="1:18" x14ac:dyDescent="0.3">
      <c r="A5009">
        <v>9365</v>
      </c>
      <c r="B5009">
        <v>2006</v>
      </c>
      <c r="C5009">
        <v>3</v>
      </c>
      <c r="D5009">
        <v>6.8158399999999994E-2</v>
      </c>
      <c r="E5009">
        <v>2.7883000000000002E-2</v>
      </c>
      <c r="F5009">
        <v>0.1226334</v>
      </c>
      <c r="G5009">
        <v>8.0034400000000006E-2</v>
      </c>
      <c r="H5009">
        <v>5.3786599999999997E-2</v>
      </c>
      <c r="I5009">
        <v>0.32271949999999999</v>
      </c>
      <c r="J5009">
        <v>3.8726299999999998E-2</v>
      </c>
      <c r="K5009">
        <v>0.21944920000000001</v>
      </c>
      <c r="L5009">
        <v>6.1962099999999999E-2</v>
      </c>
      <c r="M5009">
        <v>4.6471999999999998E-3</v>
      </c>
      <c r="O5009" t="str">
        <f>Table_Index[[#This Row],[ID]]&amp;Table_Index[[#This Row],[year]]</f>
        <v>93652006</v>
      </c>
      <c r="R5009" t="str">
        <f t="shared" si="198"/>
        <v/>
      </c>
    </row>
    <row r="5010" spans="1:18" x14ac:dyDescent="0.3">
      <c r="A5010">
        <v>9365</v>
      </c>
      <c r="B5010">
        <v>2006</v>
      </c>
      <c r="C5010">
        <v>4</v>
      </c>
      <c r="D5010">
        <v>3.91484E-2</v>
      </c>
      <c r="E5010">
        <v>4.5601599999999999E-2</v>
      </c>
      <c r="F5010">
        <v>9.9026199999999995E-2</v>
      </c>
      <c r="G5010">
        <v>4.7532600000000001E-2</v>
      </c>
      <c r="H5010">
        <v>9.4074900000000003E-2</v>
      </c>
      <c r="I5010">
        <v>0.39610499999999998</v>
      </c>
      <c r="J5010">
        <v>9.9026199999999995E-2</v>
      </c>
      <c r="K5010">
        <v>3.96105E-2</v>
      </c>
      <c r="L5010">
        <v>0.11883150000000001</v>
      </c>
      <c r="M5010">
        <v>2.1043099999999999E-2</v>
      </c>
      <c r="O5010" t="str">
        <f>Table_Index[[#This Row],[ID]]&amp;Table_Index[[#This Row],[year]]</f>
        <v>93652006</v>
      </c>
      <c r="R5010" t="str">
        <f t="shared" si="198"/>
        <v/>
      </c>
    </row>
    <row r="5011" spans="1:18" x14ac:dyDescent="0.3">
      <c r="A5011">
        <v>9365</v>
      </c>
      <c r="B5011">
        <v>2007</v>
      </c>
      <c r="C5011">
        <v>1</v>
      </c>
      <c r="D5011">
        <v>6.0722999999999999E-2</v>
      </c>
      <c r="E5011">
        <v>2.9236999999999999E-2</v>
      </c>
      <c r="F5011">
        <v>0.1293174</v>
      </c>
      <c r="G5011">
        <v>8.0963999999999994E-2</v>
      </c>
      <c r="H5011">
        <v>6.3534199999999999E-2</v>
      </c>
      <c r="I5011">
        <v>0.33734979999999998</v>
      </c>
      <c r="J5011">
        <v>6.7340200000000003E-2</v>
      </c>
      <c r="K5011">
        <v>8.9959999999999998E-2</v>
      </c>
      <c r="L5011">
        <v>0.1349399</v>
      </c>
      <c r="M5011">
        <v>6.6344999999999998E-3</v>
      </c>
      <c r="O5011" t="str">
        <f>Table_Index[[#This Row],[ID]]&amp;Table_Index[[#This Row],[year]]</f>
        <v>93652007</v>
      </c>
      <c r="R5011" t="str">
        <f t="shared" si="198"/>
        <v/>
      </c>
    </row>
    <row r="5012" spans="1:18" x14ac:dyDescent="0.3">
      <c r="A5012">
        <v>9365</v>
      </c>
      <c r="B5012">
        <v>2007</v>
      </c>
      <c r="C5012">
        <v>2</v>
      </c>
      <c r="D5012">
        <v>4.0879100000000002E-2</v>
      </c>
      <c r="E5012">
        <v>3.4939400000000002E-2</v>
      </c>
      <c r="F5012">
        <v>8.7348599999999998E-2</v>
      </c>
      <c r="G5012">
        <v>3.80302E-2</v>
      </c>
      <c r="H5012">
        <v>4.3674299999999999E-2</v>
      </c>
      <c r="I5012">
        <v>0.5101156</v>
      </c>
      <c r="J5012">
        <v>2.6204600000000002E-2</v>
      </c>
      <c r="K5012">
        <v>3.6686400000000001E-2</v>
      </c>
      <c r="L5012">
        <v>0.17819109999999999</v>
      </c>
      <c r="M5012">
        <v>3.9306999999999996E-3</v>
      </c>
      <c r="O5012" t="str">
        <f>Table_Index[[#This Row],[ID]]&amp;Table_Index[[#This Row],[year]]</f>
        <v>93652007</v>
      </c>
      <c r="R5012" t="str">
        <f t="shared" si="198"/>
        <v/>
      </c>
    </row>
    <row r="5013" spans="1:18" x14ac:dyDescent="0.3">
      <c r="A5013">
        <v>9365</v>
      </c>
      <c r="B5013">
        <v>2007</v>
      </c>
      <c r="C5013">
        <v>3</v>
      </c>
      <c r="D5013">
        <v>1.8219300000000001E-2</v>
      </c>
      <c r="E5013">
        <v>6.8891800000000003E-2</v>
      </c>
      <c r="F5013">
        <v>0.1214621</v>
      </c>
      <c r="G5013">
        <v>1.36645E-2</v>
      </c>
      <c r="H5013">
        <v>4.0462100000000001E-2</v>
      </c>
      <c r="I5013">
        <v>0.55417079999999996</v>
      </c>
      <c r="J5013">
        <v>7.9709500000000003E-2</v>
      </c>
      <c r="K5013">
        <v>8.0165E-2</v>
      </c>
      <c r="L5013">
        <v>2.1255900000000001E-2</v>
      </c>
      <c r="M5013">
        <v>1.9991000000000002E-3</v>
      </c>
      <c r="O5013" t="str">
        <f>Table_Index[[#This Row],[ID]]&amp;Table_Index[[#This Row],[year]]</f>
        <v>93652007</v>
      </c>
      <c r="R5013" t="str">
        <f t="shared" si="198"/>
        <v/>
      </c>
    </row>
    <row r="5014" spans="1:18" x14ac:dyDescent="0.3">
      <c r="A5014">
        <v>9365</v>
      </c>
      <c r="B5014">
        <v>2007</v>
      </c>
      <c r="C5014">
        <v>4</v>
      </c>
      <c r="D5014">
        <v>7.4613499999999999E-2</v>
      </c>
      <c r="E5014">
        <v>4.2474600000000001E-2</v>
      </c>
      <c r="F5014">
        <v>0.24662680000000001</v>
      </c>
      <c r="G5014">
        <v>0.1000804</v>
      </c>
      <c r="H5014">
        <v>0.14297199999999999</v>
      </c>
      <c r="I5014">
        <v>5.65931E-2</v>
      </c>
      <c r="J5014">
        <v>0</v>
      </c>
      <c r="K5014">
        <v>0.1536949</v>
      </c>
      <c r="L5014">
        <v>0.17728530000000001</v>
      </c>
      <c r="M5014">
        <v>5.6592999999999999E-3</v>
      </c>
      <c r="O5014" t="str">
        <f>Table_Index[[#This Row],[ID]]&amp;Table_Index[[#This Row],[year]]</f>
        <v>93652007</v>
      </c>
      <c r="R5014" t="str">
        <f t="shared" si="198"/>
        <v/>
      </c>
    </row>
    <row r="5015" spans="1:18" x14ac:dyDescent="0.3">
      <c r="A5015">
        <v>9365</v>
      </c>
      <c r="B5015">
        <v>2008</v>
      </c>
      <c r="C5015">
        <v>1</v>
      </c>
      <c r="D5015">
        <v>2.8705600000000001E-2</v>
      </c>
      <c r="E5015">
        <v>5.5454000000000003E-2</v>
      </c>
      <c r="F5015">
        <v>0.1409184</v>
      </c>
      <c r="G5015">
        <v>6.8632499999999999E-2</v>
      </c>
      <c r="H5015">
        <v>6.4326700000000001E-2</v>
      </c>
      <c r="I5015">
        <v>0.45417089999999999</v>
      </c>
      <c r="J5015">
        <v>0</v>
      </c>
      <c r="K5015">
        <v>1.5657600000000001E-2</v>
      </c>
      <c r="L5015">
        <v>0.1561939</v>
      </c>
      <c r="M5015">
        <v>1.5940300000000001E-2</v>
      </c>
      <c r="O5015" t="str">
        <f>Table_Index[[#This Row],[ID]]&amp;Table_Index[[#This Row],[year]]</f>
        <v>93652008</v>
      </c>
      <c r="R5015" t="str">
        <f t="shared" si="198"/>
        <v/>
      </c>
    </row>
    <row r="5016" spans="1:18" x14ac:dyDescent="0.3">
      <c r="A5016">
        <v>9365</v>
      </c>
      <c r="B5016">
        <v>2008</v>
      </c>
      <c r="C5016">
        <v>2</v>
      </c>
      <c r="D5016">
        <v>1.6790599999999999E-2</v>
      </c>
      <c r="E5016">
        <v>5.8167400000000001E-2</v>
      </c>
      <c r="F5016">
        <v>9.5946299999999998E-2</v>
      </c>
      <c r="G5016">
        <v>0.11093790000000001</v>
      </c>
      <c r="H5016">
        <v>3.7239099999999997E-2</v>
      </c>
      <c r="I5016">
        <v>0.51780999999999999</v>
      </c>
      <c r="J5016">
        <v>0</v>
      </c>
      <c r="K5016">
        <v>0.13312550000000001</v>
      </c>
      <c r="L5016">
        <v>2.6984899999999999E-2</v>
      </c>
      <c r="M5016">
        <v>2.9983000000000002E-3</v>
      </c>
      <c r="O5016" t="str">
        <f>Table_Index[[#This Row],[ID]]&amp;Table_Index[[#This Row],[year]]</f>
        <v>93652008</v>
      </c>
      <c r="R5016" t="str">
        <f t="shared" si="198"/>
        <v/>
      </c>
    </row>
    <row r="5017" spans="1:18" x14ac:dyDescent="0.3">
      <c r="A5017">
        <v>9365</v>
      </c>
      <c r="B5017">
        <v>2008</v>
      </c>
      <c r="C5017">
        <v>3</v>
      </c>
      <c r="D5017">
        <v>3.08662E-2</v>
      </c>
      <c r="E5017">
        <v>0.10700270000000001</v>
      </c>
      <c r="F5017">
        <v>0.137183</v>
      </c>
      <c r="G5017">
        <v>0.21194769999999999</v>
      </c>
      <c r="H5017">
        <v>4.8014099999999997E-2</v>
      </c>
      <c r="I5017">
        <v>0.35324620000000001</v>
      </c>
      <c r="J5017">
        <v>0</v>
      </c>
      <c r="K5017">
        <v>8.9168899999999995E-2</v>
      </c>
      <c r="L5017">
        <v>1.92056E-2</v>
      </c>
      <c r="M5017">
        <v>3.3655999999999998E-3</v>
      </c>
      <c r="O5017" t="str">
        <f>Table_Index[[#This Row],[ID]]&amp;Table_Index[[#This Row],[year]]</f>
        <v>93652008</v>
      </c>
      <c r="R5017" t="str">
        <f t="shared" si="198"/>
        <v/>
      </c>
    </row>
    <row r="5018" spans="1:18" x14ac:dyDescent="0.3">
      <c r="A5018">
        <v>9365</v>
      </c>
      <c r="B5018">
        <v>2008</v>
      </c>
      <c r="C5018">
        <v>4</v>
      </c>
      <c r="D5018">
        <v>5.8603500000000003E-2</v>
      </c>
      <c r="E5018">
        <v>2.6597699999999998E-2</v>
      </c>
      <c r="F5018">
        <v>5.9844700000000001E-2</v>
      </c>
      <c r="G5018">
        <v>4.5685400000000001E-2</v>
      </c>
      <c r="H5018">
        <v>9.9111299999999999E-2</v>
      </c>
      <c r="I5018">
        <v>0.4239001</v>
      </c>
      <c r="J5018">
        <v>0.107388</v>
      </c>
      <c r="K5018">
        <v>1.9948199999999999E-2</v>
      </c>
      <c r="L5018">
        <v>0.1542664</v>
      </c>
      <c r="M5018">
        <v>4.6546000000000001E-3</v>
      </c>
      <c r="O5018" t="str">
        <f>Table_Index[[#This Row],[ID]]&amp;Table_Index[[#This Row],[year]]</f>
        <v>93652008</v>
      </c>
      <c r="R5018" t="str">
        <f t="shared" si="198"/>
        <v/>
      </c>
    </row>
    <row r="5019" spans="1:18" x14ac:dyDescent="0.3">
      <c r="A5019">
        <v>9365</v>
      </c>
      <c r="B5019">
        <v>2009</v>
      </c>
      <c r="C5019">
        <v>1</v>
      </c>
      <c r="D5019">
        <v>7.5016799999999995E-2</v>
      </c>
      <c r="E5019">
        <v>0</v>
      </c>
      <c r="F5019">
        <v>9.9430900000000003E-2</v>
      </c>
      <c r="G5019">
        <v>3.9772399999999999E-2</v>
      </c>
      <c r="H5019">
        <v>3.4816100000000003E-2</v>
      </c>
      <c r="I5019">
        <v>0.67307099999999997</v>
      </c>
      <c r="J5019">
        <v>0</v>
      </c>
      <c r="K5019">
        <v>3.5489199999999999E-2</v>
      </c>
      <c r="L5019">
        <v>4.0384299999999998E-2</v>
      </c>
      <c r="M5019">
        <v>2.0192000000000001E-3</v>
      </c>
      <c r="O5019" t="str">
        <f>Table_Index[[#This Row],[ID]]&amp;Table_Index[[#This Row],[year]]</f>
        <v>93652009</v>
      </c>
      <c r="R5019" t="str">
        <f t="shared" si="198"/>
        <v/>
      </c>
    </row>
    <row r="5020" spans="1:18" x14ac:dyDescent="0.3">
      <c r="A5020">
        <v>9365</v>
      </c>
      <c r="B5020">
        <v>2009</v>
      </c>
      <c r="C5020">
        <v>2</v>
      </c>
      <c r="D5020">
        <v>4.71443E-2</v>
      </c>
      <c r="E5020">
        <v>0.1627362</v>
      </c>
      <c r="F5020">
        <v>7.8939200000000001E-2</v>
      </c>
      <c r="G5020">
        <v>0.12553529999999999</v>
      </c>
      <c r="H5020">
        <v>0.1152624</v>
      </c>
      <c r="I5020">
        <v>0</v>
      </c>
      <c r="J5020">
        <v>6.7610000000000003E-2</v>
      </c>
      <c r="K5020">
        <v>0.1293726</v>
      </c>
      <c r="L5020">
        <v>0.26590819999999998</v>
      </c>
      <c r="M5020">
        <v>7.4919000000000001E-3</v>
      </c>
      <c r="O5020" t="str">
        <f>Table_Index[[#This Row],[ID]]&amp;Table_Index[[#This Row],[year]]</f>
        <v>93652009</v>
      </c>
      <c r="R5020" t="str">
        <f t="shared" si="198"/>
        <v/>
      </c>
    </row>
    <row r="5021" spans="1:18" x14ac:dyDescent="0.3">
      <c r="A5021">
        <v>9365</v>
      </c>
      <c r="B5021">
        <v>2009</v>
      </c>
      <c r="C5021">
        <v>3</v>
      </c>
      <c r="D5021">
        <v>0.1159442</v>
      </c>
      <c r="E5021">
        <v>4.0416300000000002E-2</v>
      </c>
      <c r="F5021">
        <v>9.0936600000000006E-2</v>
      </c>
      <c r="G5021">
        <v>7.45175E-2</v>
      </c>
      <c r="H5021">
        <v>3.1575000000000002E-3</v>
      </c>
      <c r="I5021">
        <v>0.56835409999999997</v>
      </c>
      <c r="J5021">
        <v>5.6835400000000001E-2</v>
      </c>
      <c r="K5021">
        <v>1.95766E-2</v>
      </c>
      <c r="L5021">
        <v>2.52602E-2</v>
      </c>
      <c r="M5021">
        <v>5.0014999999999999E-3</v>
      </c>
      <c r="O5021" t="str">
        <f>Table_Index[[#This Row],[ID]]&amp;Table_Index[[#This Row],[year]]</f>
        <v>93652009</v>
      </c>
      <c r="R5021" t="str">
        <f t="shared" si="198"/>
        <v/>
      </c>
    </row>
    <row r="5022" spans="1:18" x14ac:dyDescent="0.3">
      <c r="A5022">
        <v>9365</v>
      </c>
      <c r="B5022">
        <v>2009</v>
      </c>
      <c r="C5022">
        <v>4</v>
      </c>
      <c r="D5022">
        <v>9.7186900000000007E-2</v>
      </c>
      <c r="E5022">
        <v>2.07992E-2</v>
      </c>
      <c r="F5022">
        <v>0.11885270000000001</v>
      </c>
      <c r="G5022">
        <v>7.4283000000000002E-2</v>
      </c>
      <c r="H5022">
        <v>0.1448518</v>
      </c>
      <c r="I5022">
        <v>0.22284889999999999</v>
      </c>
      <c r="J5022">
        <v>0.1918977</v>
      </c>
      <c r="K5022">
        <v>3.3674900000000001E-2</v>
      </c>
      <c r="L5022">
        <v>7.79971E-2</v>
      </c>
      <c r="M5022">
        <v>1.76078E-2</v>
      </c>
      <c r="O5022" t="str">
        <f>Table_Index[[#This Row],[ID]]&amp;Table_Index[[#This Row],[year]]</f>
        <v>93652009</v>
      </c>
      <c r="R5022" t="str">
        <f t="shared" si="198"/>
        <v/>
      </c>
    </row>
    <row r="5023" spans="1:18" x14ac:dyDescent="0.3">
      <c r="A5023">
        <v>9365</v>
      </c>
      <c r="B5023">
        <v>2010</v>
      </c>
      <c r="C5023">
        <v>1</v>
      </c>
      <c r="D5023">
        <v>4.2046199999999999E-2</v>
      </c>
      <c r="E5023">
        <v>4.83928E-2</v>
      </c>
      <c r="F5023">
        <v>5.9499299999999998E-2</v>
      </c>
      <c r="G5023">
        <v>8.5530300000000004E-2</v>
      </c>
      <c r="H5023">
        <v>3.4212100000000002E-2</v>
      </c>
      <c r="I5023">
        <v>0.38151190000000001</v>
      </c>
      <c r="J5023">
        <v>5.2061900000000001E-2</v>
      </c>
      <c r="K5023">
        <v>2.37997E-2</v>
      </c>
      <c r="L5023">
        <v>0.26774700000000001</v>
      </c>
      <c r="M5023">
        <v>5.1987999999999999E-3</v>
      </c>
      <c r="O5023" t="str">
        <f>Table_Index[[#This Row],[ID]]&amp;Table_Index[[#This Row],[year]]</f>
        <v>93652010</v>
      </c>
      <c r="R5023" t="str">
        <f t="shared" si="198"/>
        <v/>
      </c>
    </row>
    <row r="5024" spans="1:18" x14ac:dyDescent="0.3">
      <c r="A5024">
        <v>9365</v>
      </c>
      <c r="B5024">
        <v>2010</v>
      </c>
      <c r="C5024">
        <v>2</v>
      </c>
      <c r="D5024">
        <v>3.5437799999999998E-2</v>
      </c>
      <c r="E5024">
        <v>4.6152400000000003E-2</v>
      </c>
      <c r="F5024">
        <v>4.5319400000000003E-2</v>
      </c>
      <c r="G5024">
        <v>0.1835494</v>
      </c>
      <c r="H5024">
        <v>4.68528E-2</v>
      </c>
      <c r="I5024">
        <v>0.29105540000000002</v>
      </c>
      <c r="J5024">
        <v>9.9384799999999995E-2</v>
      </c>
      <c r="K5024">
        <v>0.10317079999999999</v>
      </c>
      <c r="L5024">
        <v>0.1448178</v>
      </c>
      <c r="M5024">
        <v>4.2592999999999997E-3</v>
      </c>
      <c r="O5024" t="str">
        <f>Table_Index[[#This Row],[ID]]&amp;Table_Index[[#This Row],[year]]</f>
        <v>93652010</v>
      </c>
      <c r="R5024" t="str">
        <f t="shared" si="198"/>
        <v/>
      </c>
    </row>
    <row r="5025" spans="1:18" x14ac:dyDescent="0.3">
      <c r="A5025">
        <v>9365</v>
      </c>
      <c r="B5025">
        <v>2010</v>
      </c>
      <c r="C5025">
        <v>3</v>
      </c>
      <c r="D5025">
        <v>8.1905199999999997E-2</v>
      </c>
      <c r="E5025">
        <v>0.1233942</v>
      </c>
      <c r="F5025">
        <v>6.2591300000000002E-2</v>
      </c>
      <c r="G5025">
        <v>0.20118630000000001</v>
      </c>
      <c r="H5025">
        <v>0.15960779999999999</v>
      </c>
      <c r="I5025">
        <v>0.23695269999999999</v>
      </c>
      <c r="J5025">
        <v>0</v>
      </c>
      <c r="K5025">
        <v>0.12750739999999999</v>
      </c>
      <c r="L5025">
        <v>0</v>
      </c>
      <c r="M5025">
        <v>6.8551999999999997E-3</v>
      </c>
      <c r="O5025" t="str">
        <f>Table_Index[[#This Row],[ID]]&amp;Table_Index[[#This Row],[year]]</f>
        <v>93652010</v>
      </c>
      <c r="R5025" t="str">
        <f t="shared" si="198"/>
        <v/>
      </c>
    </row>
    <row r="5026" spans="1:18" x14ac:dyDescent="0.3">
      <c r="A5026">
        <v>9365</v>
      </c>
      <c r="B5026">
        <v>2010</v>
      </c>
      <c r="C5026">
        <v>4</v>
      </c>
      <c r="D5026">
        <v>4.4362899999999997E-2</v>
      </c>
      <c r="E5026">
        <v>0.1072104</v>
      </c>
      <c r="F5026">
        <v>0.106471</v>
      </c>
      <c r="G5026">
        <v>4.4362899999999997E-2</v>
      </c>
      <c r="H5026">
        <v>2.7357099999999999E-2</v>
      </c>
      <c r="I5026">
        <v>0.38527790000000001</v>
      </c>
      <c r="J5026">
        <v>0</v>
      </c>
      <c r="K5026">
        <v>4.0370200000000002E-2</v>
      </c>
      <c r="L5026">
        <v>0.24029909999999999</v>
      </c>
      <c r="M5026">
        <v>4.2884000000000004E-3</v>
      </c>
      <c r="O5026" t="str">
        <f>Table_Index[[#This Row],[ID]]&amp;Table_Index[[#This Row],[year]]</f>
        <v>93652010</v>
      </c>
      <c r="R5026" t="str">
        <f t="shared" si="198"/>
        <v/>
      </c>
    </row>
    <row r="5027" spans="1:18" x14ac:dyDescent="0.3">
      <c r="A5027">
        <v>9365</v>
      </c>
      <c r="B5027">
        <v>2011</v>
      </c>
      <c r="C5027">
        <v>1</v>
      </c>
      <c r="D5027">
        <v>6.24054E-2</v>
      </c>
      <c r="E5027">
        <v>0.1048395</v>
      </c>
      <c r="F5027">
        <v>4.6382399999999997E-2</v>
      </c>
      <c r="G5027">
        <v>0.1231241</v>
      </c>
      <c r="H5027">
        <v>2.57211E-2</v>
      </c>
      <c r="I5027">
        <v>0.52711739999999996</v>
      </c>
      <c r="J5027">
        <v>0</v>
      </c>
      <c r="K5027">
        <v>0.1096311</v>
      </c>
      <c r="L5027">
        <v>0</v>
      </c>
      <c r="M5027">
        <v>7.7899999999999996E-4</v>
      </c>
      <c r="O5027" t="str">
        <f>Table_Index[[#This Row],[ID]]&amp;Table_Index[[#This Row],[year]]</f>
        <v>93652011</v>
      </c>
      <c r="R5027" t="str">
        <f t="shared" si="198"/>
        <v/>
      </c>
    </row>
    <row r="5028" spans="1:18" x14ac:dyDescent="0.3">
      <c r="A5028">
        <v>9365</v>
      </c>
      <c r="B5028">
        <v>2011</v>
      </c>
      <c r="C5028">
        <v>2</v>
      </c>
      <c r="D5028">
        <v>1.7756000000000001E-2</v>
      </c>
      <c r="E5028">
        <v>3.9547499999999999E-2</v>
      </c>
      <c r="F5028">
        <v>5.0887099999999998E-2</v>
      </c>
      <c r="G5028">
        <v>0.1170282</v>
      </c>
      <c r="H5028">
        <v>1.44604E-2</v>
      </c>
      <c r="I5028">
        <v>0.40623589999999998</v>
      </c>
      <c r="J5028">
        <v>0</v>
      </c>
      <c r="K5028">
        <v>0.13922319999999999</v>
      </c>
      <c r="L5028">
        <v>0.21405460000000001</v>
      </c>
      <c r="M5028">
        <v>8.0710000000000005E-4</v>
      </c>
      <c r="O5028" t="str">
        <f>Table_Index[[#This Row],[ID]]&amp;Table_Index[[#This Row],[year]]</f>
        <v>93652011</v>
      </c>
      <c r="R5028" t="str">
        <f t="shared" si="198"/>
        <v/>
      </c>
    </row>
    <row r="5029" spans="1:18" x14ac:dyDescent="0.3">
      <c r="A5029">
        <v>9365</v>
      </c>
      <c r="B5029">
        <v>2011</v>
      </c>
      <c r="C5029">
        <v>3</v>
      </c>
      <c r="D5029">
        <v>3.8825699999999998E-2</v>
      </c>
      <c r="E5029">
        <v>5.6196700000000002E-2</v>
      </c>
      <c r="F5029">
        <v>6.1911599999999997E-2</v>
      </c>
      <c r="G5029">
        <v>5.4291699999999998E-2</v>
      </c>
      <c r="H5029">
        <v>2.3907399999999999E-2</v>
      </c>
      <c r="I5029">
        <v>0.58577889999999999</v>
      </c>
      <c r="J5029">
        <v>7.1436399999999997E-2</v>
      </c>
      <c r="K5029">
        <v>8.9533699999999994E-2</v>
      </c>
      <c r="L5029">
        <v>1.50726E-2</v>
      </c>
      <c r="M5029">
        <v>3.0452999999999999E-3</v>
      </c>
      <c r="O5029" t="str">
        <f>Table_Index[[#This Row],[ID]]&amp;Table_Index[[#This Row],[year]]</f>
        <v>93652011</v>
      </c>
      <c r="R5029" t="str">
        <f t="shared" si="198"/>
        <v/>
      </c>
    </row>
    <row r="5030" spans="1:18" x14ac:dyDescent="0.3">
      <c r="A5030">
        <v>9365</v>
      </c>
      <c r="B5030">
        <v>2011</v>
      </c>
      <c r="C5030">
        <v>4</v>
      </c>
      <c r="D5030">
        <v>0.10495500000000001</v>
      </c>
      <c r="E5030">
        <v>4.3693799999999998E-2</v>
      </c>
      <c r="F5030">
        <v>0.12641279999999999</v>
      </c>
      <c r="G5030">
        <v>7.5416700000000003E-2</v>
      </c>
      <c r="H5030">
        <v>4.9778999999999997E-2</v>
      </c>
      <c r="I5030">
        <v>0.33518550000000003</v>
      </c>
      <c r="J5030">
        <v>7.7810900000000002E-2</v>
      </c>
      <c r="K5030">
        <v>5.0876400000000002E-2</v>
      </c>
      <c r="L5030">
        <v>0.1197091</v>
      </c>
      <c r="M5030">
        <v>1.61607E-2</v>
      </c>
      <c r="O5030" t="str">
        <f>Table_Index[[#This Row],[ID]]&amp;Table_Index[[#This Row],[year]]</f>
        <v>93652011</v>
      </c>
      <c r="R5030" t="str">
        <f t="shared" si="198"/>
        <v/>
      </c>
    </row>
    <row r="5031" spans="1:18" x14ac:dyDescent="0.3">
      <c r="A5031">
        <v>9366</v>
      </c>
      <c r="B5031">
        <v>2003</v>
      </c>
      <c r="C5031">
        <v>1</v>
      </c>
      <c r="D5031">
        <v>4.7872000000000001E-3</v>
      </c>
      <c r="E5031">
        <v>2.7290999999999999E-3</v>
      </c>
      <c r="F5031">
        <v>3.7580999999999999E-3</v>
      </c>
      <c r="G5031">
        <v>0</v>
      </c>
      <c r="H5031">
        <v>2.3487999999999998E-3</v>
      </c>
      <c r="I5031">
        <v>0</v>
      </c>
      <c r="J5031">
        <v>0</v>
      </c>
      <c r="K5031">
        <v>0.80531509999999995</v>
      </c>
      <c r="L5031">
        <v>1.8791000000000001E-3</v>
      </c>
      <c r="M5031">
        <v>0.1791826</v>
      </c>
      <c r="O5031" t="str">
        <f>Table_Index[[#This Row],[ID]]&amp;Table_Index[[#This Row],[year]]</f>
        <v>93662003</v>
      </c>
      <c r="R5031" t="str">
        <f t="shared" si="198"/>
        <v/>
      </c>
    </row>
    <row r="5032" spans="1:18" x14ac:dyDescent="0.3">
      <c r="A5032">
        <v>9366</v>
      </c>
      <c r="B5032">
        <v>2003</v>
      </c>
      <c r="C5032">
        <v>2</v>
      </c>
      <c r="D5032">
        <v>7.8952499999999995E-2</v>
      </c>
      <c r="E5032">
        <v>0.1127893</v>
      </c>
      <c r="F5032">
        <v>0.1166785</v>
      </c>
      <c r="G5032">
        <v>0.16685030000000001</v>
      </c>
      <c r="H5032">
        <v>0.1750178</v>
      </c>
      <c r="I5032">
        <v>0</v>
      </c>
      <c r="J5032">
        <v>0.1127893</v>
      </c>
      <c r="K5032">
        <v>9.7232100000000002E-2</v>
      </c>
      <c r="L5032">
        <v>0.1011214</v>
      </c>
      <c r="M5032">
        <v>3.8568699999999997E-2</v>
      </c>
      <c r="O5032" t="str">
        <f>Table_Index[[#This Row],[ID]]&amp;Table_Index[[#This Row],[year]]</f>
        <v>93662003</v>
      </c>
      <c r="R5032" t="str">
        <f t="shared" si="198"/>
        <v/>
      </c>
    </row>
    <row r="5033" spans="1:18" x14ac:dyDescent="0.3">
      <c r="A5033">
        <v>9366</v>
      </c>
      <c r="B5033">
        <v>2003</v>
      </c>
      <c r="C5033">
        <v>3</v>
      </c>
      <c r="D5033">
        <v>2.0214800000000002E-2</v>
      </c>
      <c r="E5033">
        <v>8.3386000000000002E-2</v>
      </c>
      <c r="F5033">
        <v>5.3063800000000001E-2</v>
      </c>
      <c r="G5033">
        <v>0.12634239999999999</v>
      </c>
      <c r="H5033">
        <v>7.5805399999999995E-2</v>
      </c>
      <c r="I5033">
        <v>0.33796589999999999</v>
      </c>
      <c r="J5033">
        <v>0.1825648</v>
      </c>
      <c r="K5033">
        <v>2.5268499999999999E-2</v>
      </c>
      <c r="L5033">
        <v>7.5805399999999995E-2</v>
      </c>
      <c r="M5033">
        <v>1.9583099999999999E-2</v>
      </c>
      <c r="O5033" t="str">
        <f>Table_Index[[#This Row],[ID]]&amp;Table_Index[[#This Row],[year]]</f>
        <v>93662003</v>
      </c>
      <c r="R5033" t="str">
        <f t="shared" si="198"/>
        <v/>
      </c>
    </row>
    <row r="5034" spans="1:18" x14ac:dyDescent="0.3">
      <c r="A5034">
        <v>9366</v>
      </c>
      <c r="B5034">
        <v>2003</v>
      </c>
      <c r="C5034">
        <v>4</v>
      </c>
      <c r="D5034">
        <v>2.0598000000000001E-3</v>
      </c>
      <c r="E5034">
        <v>2.1356999999999999E-3</v>
      </c>
      <c r="F5034">
        <v>7.5937000000000001E-3</v>
      </c>
      <c r="G5034">
        <v>0</v>
      </c>
      <c r="H5034">
        <v>0.30857800000000002</v>
      </c>
      <c r="I5034">
        <v>4.7460000000000002E-3</v>
      </c>
      <c r="J5034">
        <v>5.2205999999999997E-3</v>
      </c>
      <c r="K5034">
        <v>1.8984E-3</v>
      </c>
      <c r="L5034">
        <v>0.66634389999999999</v>
      </c>
      <c r="M5034">
        <v>1.4238E-3</v>
      </c>
      <c r="O5034" t="str">
        <f>Table_Index[[#This Row],[ID]]&amp;Table_Index[[#This Row],[year]]</f>
        <v>93662003</v>
      </c>
      <c r="R5034" t="str">
        <f t="shared" si="198"/>
        <v/>
      </c>
    </row>
    <row r="5035" spans="1:18" x14ac:dyDescent="0.3">
      <c r="A5035">
        <v>9367</v>
      </c>
      <c r="B5035">
        <v>2003</v>
      </c>
      <c r="C5035">
        <v>1</v>
      </c>
      <c r="D5035">
        <v>0</v>
      </c>
      <c r="E5035">
        <v>0</v>
      </c>
      <c r="F5035">
        <v>0.35842289999999999</v>
      </c>
      <c r="G5035">
        <v>0</v>
      </c>
      <c r="H5035">
        <v>0</v>
      </c>
      <c r="I5035">
        <v>0</v>
      </c>
      <c r="J5035">
        <v>0</v>
      </c>
      <c r="K5035">
        <v>0.2867383</v>
      </c>
      <c r="L5035">
        <v>0.30107519999999999</v>
      </c>
      <c r="M5035">
        <v>5.3763400000000003E-2</v>
      </c>
      <c r="O5035" t="str">
        <f>Table_Index[[#This Row],[ID]]&amp;Table_Index[[#This Row],[year]]</f>
        <v>93672003</v>
      </c>
      <c r="R5035" t="str">
        <f t="shared" si="198"/>
        <v/>
      </c>
    </row>
    <row r="5036" spans="1:18" x14ac:dyDescent="0.3">
      <c r="A5036">
        <v>9367</v>
      </c>
      <c r="B5036">
        <v>2003</v>
      </c>
      <c r="C5036">
        <v>2</v>
      </c>
      <c r="D5036">
        <v>0.12820509999999999</v>
      </c>
      <c r="E5036">
        <v>0</v>
      </c>
      <c r="F5036">
        <v>0.25641019999999998</v>
      </c>
      <c r="G5036">
        <v>0.23076920000000001</v>
      </c>
      <c r="H5036">
        <v>0</v>
      </c>
      <c r="I5036">
        <v>0</v>
      </c>
      <c r="J5036">
        <v>0</v>
      </c>
      <c r="K5036">
        <v>0</v>
      </c>
      <c r="L5036">
        <v>0.25641019999999998</v>
      </c>
      <c r="M5036">
        <v>0.12820509999999999</v>
      </c>
      <c r="O5036" t="str">
        <f>Table_Index[[#This Row],[ID]]&amp;Table_Index[[#This Row],[year]]</f>
        <v>93672003</v>
      </c>
      <c r="R5036" t="str">
        <f t="shared" si="198"/>
        <v/>
      </c>
    </row>
    <row r="5037" spans="1:18" x14ac:dyDescent="0.3">
      <c r="A5037">
        <v>9367</v>
      </c>
      <c r="B5037">
        <v>2003</v>
      </c>
      <c r="C5037">
        <v>3</v>
      </c>
      <c r="D5037">
        <v>1.2153000000000001E-3</v>
      </c>
      <c r="E5037">
        <v>6.0099999999999997E-4</v>
      </c>
      <c r="F5037">
        <v>6.0099999999999997E-4</v>
      </c>
      <c r="G5037">
        <v>1.1375000000000001E-3</v>
      </c>
      <c r="H5037">
        <v>4.2069999999999998E-4</v>
      </c>
      <c r="I5037">
        <v>3.0048000000000002E-3</v>
      </c>
      <c r="J5037">
        <v>0</v>
      </c>
      <c r="K5037">
        <v>0.99159240000000004</v>
      </c>
      <c r="L5037">
        <v>9.0140000000000001E-4</v>
      </c>
      <c r="M5037">
        <v>5.2579999999999999E-4</v>
      </c>
      <c r="O5037" t="str">
        <f>Table_Index[[#This Row],[ID]]&amp;Table_Index[[#This Row],[year]]</f>
        <v>93672003</v>
      </c>
      <c r="R5037" t="str">
        <f t="shared" si="198"/>
        <v/>
      </c>
    </row>
    <row r="5038" spans="1:18" x14ac:dyDescent="0.3">
      <c r="A5038">
        <v>9367</v>
      </c>
      <c r="B5038">
        <v>2003</v>
      </c>
      <c r="C5038">
        <v>4</v>
      </c>
      <c r="D5038">
        <v>2.0037000000000002E-3</v>
      </c>
      <c r="E5038">
        <v>0</v>
      </c>
      <c r="F5038">
        <v>0</v>
      </c>
      <c r="G5038">
        <v>0</v>
      </c>
      <c r="H5038">
        <v>0</v>
      </c>
      <c r="I5038">
        <v>0</v>
      </c>
      <c r="J5038">
        <v>0</v>
      </c>
      <c r="K5038">
        <v>4.4082000000000001E-3</v>
      </c>
      <c r="L5038">
        <v>0</v>
      </c>
      <c r="M5038">
        <v>0.99358800000000003</v>
      </c>
      <c r="O5038" t="str">
        <f>Table_Index[[#This Row],[ID]]&amp;Table_Index[[#This Row],[year]]</f>
        <v>93672003</v>
      </c>
      <c r="R5038" t="str">
        <f t="shared" si="198"/>
        <v/>
      </c>
    </row>
    <row r="5039" spans="1:18" x14ac:dyDescent="0.3">
      <c r="A5039">
        <v>9367</v>
      </c>
      <c r="B5039">
        <v>2004</v>
      </c>
      <c r="C5039">
        <v>1</v>
      </c>
      <c r="D5039">
        <v>0</v>
      </c>
      <c r="E5039">
        <v>0</v>
      </c>
      <c r="F5039">
        <v>0.14923049999999999</v>
      </c>
      <c r="G5039">
        <v>0.1468988</v>
      </c>
      <c r="H5039">
        <v>0</v>
      </c>
      <c r="I5039">
        <v>0.55961450000000001</v>
      </c>
      <c r="J5039">
        <v>0</v>
      </c>
      <c r="K5039">
        <v>7.4615299999999996E-2</v>
      </c>
      <c r="L5039">
        <v>0</v>
      </c>
      <c r="M5039">
        <v>6.9640900000000006E-2</v>
      </c>
      <c r="O5039" t="str">
        <f>Table_Index[[#This Row],[ID]]&amp;Table_Index[[#This Row],[year]]</f>
        <v>93672004</v>
      </c>
      <c r="R5039" t="str">
        <f t="shared" si="198"/>
        <v/>
      </c>
    </row>
    <row r="5040" spans="1:18" x14ac:dyDescent="0.3">
      <c r="A5040">
        <v>9367</v>
      </c>
      <c r="B5040">
        <v>2004</v>
      </c>
      <c r="C5040">
        <v>2</v>
      </c>
      <c r="D5040">
        <v>0</v>
      </c>
      <c r="E5040">
        <v>8.0336599999999994E-2</v>
      </c>
      <c r="F5040">
        <v>4.4631499999999998E-2</v>
      </c>
      <c r="G5040">
        <v>8.0336599999999994E-2</v>
      </c>
      <c r="H5040">
        <v>0.20084160000000001</v>
      </c>
      <c r="I5040">
        <v>0.33473599999999998</v>
      </c>
      <c r="J5040">
        <v>0</v>
      </c>
      <c r="K5040">
        <v>0.1115787</v>
      </c>
      <c r="L5040">
        <v>0.1338944</v>
      </c>
      <c r="M5040">
        <v>1.36445E-2</v>
      </c>
      <c r="O5040" t="str">
        <f>Table_Index[[#This Row],[ID]]&amp;Table_Index[[#This Row],[year]]</f>
        <v>93672004</v>
      </c>
      <c r="R5040" t="str">
        <f t="shared" si="198"/>
        <v/>
      </c>
    </row>
    <row r="5041" spans="1:18" x14ac:dyDescent="0.3">
      <c r="A5041">
        <v>9367</v>
      </c>
      <c r="B5041">
        <v>2004</v>
      </c>
      <c r="C5041">
        <v>3</v>
      </c>
      <c r="D5041">
        <v>0.114011</v>
      </c>
      <c r="E5041">
        <v>0</v>
      </c>
      <c r="F5041">
        <v>0.1373626</v>
      </c>
      <c r="G5041">
        <v>2.0604399999999998E-2</v>
      </c>
      <c r="H5041">
        <v>3.4340999999999998E-3</v>
      </c>
      <c r="I5041">
        <v>0.27472530000000001</v>
      </c>
      <c r="J5041">
        <v>0</v>
      </c>
      <c r="K5041">
        <v>0.1373626</v>
      </c>
      <c r="L5041">
        <v>0.30219780000000002</v>
      </c>
      <c r="M5041">
        <v>1.0302199999999999E-2</v>
      </c>
      <c r="O5041" t="str">
        <f>Table_Index[[#This Row],[ID]]&amp;Table_Index[[#This Row],[year]]</f>
        <v>93672004</v>
      </c>
      <c r="R5041" t="str">
        <f t="shared" si="198"/>
        <v/>
      </c>
    </row>
    <row r="5042" spans="1:18" x14ac:dyDescent="0.3">
      <c r="A5042">
        <v>9367</v>
      </c>
      <c r="B5042">
        <v>2004</v>
      </c>
      <c r="C5042">
        <v>4</v>
      </c>
      <c r="D5042">
        <v>0.1860859</v>
      </c>
      <c r="E5042">
        <v>0</v>
      </c>
      <c r="F5042">
        <v>0.22339819999999999</v>
      </c>
      <c r="G5042">
        <v>0.2256321</v>
      </c>
      <c r="H5042">
        <v>0.1861652</v>
      </c>
      <c r="I5042">
        <v>0</v>
      </c>
      <c r="J5042">
        <v>0</v>
      </c>
      <c r="K5042">
        <v>0.1116991</v>
      </c>
      <c r="L5042">
        <v>6.1434500000000003E-2</v>
      </c>
      <c r="M5042">
        <v>5.5849999999999997E-3</v>
      </c>
      <c r="O5042" t="str">
        <f>Table_Index[[#This Row],[ID]]&amp;Table_Index[[#This Row],[year]]</f>
        <v>93672004</v>
      </c>
      <c r="R5042" t="str">
        <f t="shared" si="198"/>
        <v/>
      </c>
    </row>
    <row r="5043" spans="1:18" x14ac:dyDescent="0.3">
      <c r="A5043">
        <v>9367</v>
      </c>
      <c r="B5043">
        <v>2005</v>
      </c>
      <c r="C5043">
        <v>1</v>
      </c>
      <c r="D5043">
        <v>3.9249100000000002E-2</v>
      </c>
      <c r="E5043">
        <v>5.8146799999999998E-2</v>
      </c>
      <c r="F5043">
        <v>0.17444029999999999</v>
      </c>
      <c r="G5043">
        <v>3.9249100000000002E-2</v>
      </c>
      <c r="H5043">
        <v>0</v>
      </c>
      <c r="I5043">
        <v>0.38376870000000002</v>
      </c>
      <c r="J5043">
        <v>0</v>
      </c>
      <c r="K5043">
        <v>0.145367</v>
      </c>
      <c r="L5043">
        <v>0.14785889999999999</v>
      </c>
      <c r="M5043">
        <v>1.1920099999999999E-2</v>
      </c>
      <c r="O5043" t="str">
        <f>Table_Index[[#This Row],[ID]]&amp;Table_Index[[#This Row],[year]]</f>
        <v>93672005</v>
      </c>
      <c r="R5043" t="str">
        <f t="shared" si="198"/>
        <v/>
      </c>
    </row>
    <row r="5044" spans="1:18" x14ac:dyDescent="0.3">
      <c r="A5044">
        <v>9367</v>
      </c>
      <c r="B5044">
        <v>2005</v>
      </c>
      <c r="C5044">
        <v>2</v>
      </c>
      <c r="D5044">
        <v>0.1093484</v>
      </c>
      <c r="E5044">
        <v>0.1048905</v>
      </c>
      <c r="F5044">
        <v>9.4401499999999999E-2</v>
      </c>
      <c r="G5044">
        <v>0.16992260000000001</v>
      </c>
      <c r="H5044">
        <v>1.73069E-2</v>
      </c>
      <c r="I5044">
        <v>0.30759150000000002</v>
      </c>
      <c r="J5044">
        <v>3.6187200000000003E-2</v>
      </c>
      <c r="K5044">
        <v>6.9227700000000003E-2</v>
      </c>
      <c r="L5044">
        <v>7.2374499999999994E-2</v>
      </c>
      <c r="M5044">
        <v>1.8749200000000001E-2</v>
      </c>
      <c r="O5044" t="str">
        <f>Table_Index[[#This Row],[ID]]&amp;Table_Index[[#This Row],[year]]</f>
        <v>93672005</v>
      </c>
      <c r="R5044" t="str">
        <f t="shared" si="198"/>
        <v/>
      </c>
    </row>
    <row r="5045" spans="1:18" x14ac:dyDescent="0.3">
      <c r="A5045">
        <v>9367</v>
      </c>
      <c r="B5045">
        <v>2005</v>
      </c>
      <c r="C5045">
        <v>3</v>
      </c>
      <c r="D5045">
        <v>0.1092419</v>
      </c>
      <c r="E5045">
        <v>0</v>
      </c>
      <c r="F5045">
        <v>0.16167799999999999</v>
      </c>
      <c r="G5045">
        <v>3.49574E-2</v>
      </c>
      <c r="H5045">
        <v>0</v>
      </c>
      <c r="I5045">
        <v>0.52436099999999997</v>
      </c>
      <c r="J5045">
        <v>0</v>
      </c>
      <c r="K5045">
        <v>8.7393499999999999E-2</v>
      </c>
      <c r="L5045">
        <v>5.46209E-2</v>
      </c>
      <c r="M5045">
        <v>2.7747399999999998E-2</v>
      </c>
      <c r="O5045" t="str">
        <f>Table_Index[[#This Row],[ID]]&amp;Table_Index[[#This Row],[year]]</f>
        <v>93672005</v>
      </c>
      <c r="R5045" t="str">
        <f t="shared" si="198"/>
        <v/>
      </c>
    </row>
    <row r="5046" spans="1:18" x14ac:dyDescent="0.3">
      <c r="A5046">
        <v>9367</v>
      </c>
      <c r="B5046">
        <v>2005</v>
      </c>
      <c r="C5046">
        <v>4</v>
      </c>
      <c r="D5046">
        <v>7.2938699999999995E-2</v>
      </c>
      <c r="E5046">
        <v>6.8412700000000007E-2</v>
      </c>
      <c r="F5046">
        <v>9.5307699999999995E-2</v>
      </c>
      <c r="G5046">
        <v>4.59566E-2</v>
      </c>
      <c r="H5046">
        <v>8.3557500000000007E-2</v>
      </c>
      <c r="I5046">
        <v>0.53267880000000001</v>
      </c>
      <c r="J5046">
        <v>0</v>
      </c>
      <c r="K5046">
        <v>4.1778700000000002E-2</v>
      </c>
      <c r="L5046">
        <v>5.2223400000000003E-2</v>
      </c>
      <c r="M5046">
        <v>7.1459000000000002E-3</v>
      </c>
      <c r="O5046" t="str">
        <f>Table_Index[[#This Row],[ID]]&amp;Table_Index[[#This Row],[year]]</f>
        <v>93672005</v>
      </c>
      <c r="R5046" t="str">
        <f t="shared" si="198"/>
        <v/>
      </c>
    </row>
    <row r="5047" spans="1:18" x14ac:dyDescent="0.3">
      <c r="A5047">
        <v>9367</v>
      </c>
      <c r="B5047">
        <v>2006</v>
      </c>
      <c r="C5047">
        <v>1</v>
      </c>
      <c r="D5047">
        <v>6.2387199999999997E-2</v>
      </c>
      <c r="E5047">
        <v>0</v>
      </c>
      <c r="F5047">
        <v>6.0936400000000002E-2</v>
      </c>
      <c r="G5047">
        <v>8.0958299999999997E-2</v>
      </c>
      <c r="H5047">
        <v>0</v>
      </c>
      <c r="I5047">
        <v>0.3214591</v>
      </c>
      <c r="J5047">
        <v>0.1462473</v>
      </c>
      <c r="K5047">
        <v>0.23155819999999999</v>
      </c>
      <c r="L5047">
        <v>8.6181400000000005E-2</v>
      </c>
      <c r="M5047">
        <v>1.0272099999999999E-2</v>
      </c>
      <c r="O5047" t="str">
        <f>Table_Index[[#This Row],[ID]]&amp;Table_Index[[#This Row],[year]]</f>
        <v>93672006</v>
      </c>
      <c r="R5047" t="str">
        <f t="shared" si="198"/>
        <v/>
      </c>
    </row>
    <row r="5048" spans="1:18" x14ac:dyDescent="0.3">
      <c r="A5048">
        <v>9367</v>
      </c>
      <c r="B5048">
        <v>2006</v>
      </c>
      <c r="C5048">
        <v>2</v>
      </c>
      <c r="D5048">
        <v>4.6245500000000002E-2</v>
      </c>
      <c r="E5048">
        <v>7.7075900000000003E-2</v>
      </c>
      <c r="F5048">
        <v>0.1798438</v>
      </c>
      <c r="G5048">
        <v>0.17898739999999999</v>
      </c>
      <c r="H5048">
        <v>6.4229900000000006E-2</v>
      </c>
      <c r="I5048">
        <v>0</v>
      </c>
      <c r="J5048">
        <v>0</v>
      </c>
      <c r="K5048">
        <v>0.1130447</v>
      </c>
      <c r="L5048">
        <v>0.30830370000000001</v>
      </c>
      <c r="M5048">
        <v>3.2269100000000002E-2</v>
      </c>
      <c r="O5048" t="str">
        <f>Table_Index[[#This Row],[ID]]&amp;Table_Index[[#This Row],[year]]</f>
        <v>93672006</v>
      </c>
      <c r="R5048" t="str">
        <f t="shared" si="198"/>
        <v/>
      </c>
    </row>
    <row r="5049" spans="1:18" x14ac:dyDescent="0.3">
      <c r="A5049">
        <v>9367</v>
      </c>
      <c r="B5049">
        <v>2006</v>
      </c>
      <c r="C5049">
        <v>3</v>
      </c>
      <c r="D5049">
        <v>3.46833E-2</v>
      </c>
      <c r="E5049">
        <v>2.89027E-2</v>
      </c>
      <c r="F5049">
        <v>0.1204281</v>
      </c>
      <c r="G5049">
        <v>9.1525400000000007E-2</v>
      </c>
      <c r="H5049">
        <v>4.2390700000000003E-2</v>
      </c>
      <c r="I5049">
        <v>0.52397179999999999</v>
      </c>
      <c r="J5049">
        <v>0</v>
      </c>
      <c r="K5049">
        <v>5.7805500000000003E-2</v>
      </c>
      <c r="L5049">
        <v>9.2488799999999996E-2</v>
      </c>
      <c r="M5049">
        <v>7.8037000000000002E-3</v>
      </c>
      <c r="O5049" t="str">
        <f>Table_Index[[#This Row],[ID]]&amp;Table_Index[[#This Row],[year]]</f>
        <v>93672006</v>
      </c>
      <c r="R5049" t="str">
        <f t="shared" si="198"/>
        <v/>
      </c>
    </row>
    <row r="5050" spans="1:18" x14ac:dyDescent="0.3">
      <c r="A5050">
        <v>9367</v>
      </c>
      <c r="B5050">
        <v>2006</v>
      </c>
      <c r="C5050">
        <v>4</v>
      </c>
      <c r="D5050">
        <v>4.5612100000000003E-2</v>
      </c>
      <c r="E5050">
        <v>6.0470599999999999E-2</v>
      </c>
      <c r="F5050">
        <v>9.64507E-2</v>
      </c>
      <c r="G5050">
        <v>6.40989E-2</v>
      </c>
      <c r="H5050">
        <v>7.5588299999999997E-2</v>
      </c>
      <c r="I5050">
        <v>0.2418825</v>
      </c>
      <c r="J5050">
        <v>0.1161036</v>
      </c>
      <c r="K5050">
        <v>7.9821199999999995E-2</v>
      </c>
      <c r="L5050">
        <v>0.2113449</v>
      </c>
      <c r="M5050">
        <v>8.6271000000000004E-3</v>
      </c>
      <c r="O5050" t="str">
        <f>Table_Index[[#This Row],[ID]]&amp;Table_Index[[#This Row],[year]]</f>
        <v>93672006</v>
      </c>
      <c r="R5050" t="str">
        <f t="shared" si="198"/>
        <v/>
      </c>
    </row>
    <row r="5051" spans="1:18" x14ac:dyDescent="0.3">
      <c r="A5051">
        <v>9368</v>
      </c>
      <c r="B5051">
        <v>2003</v>
      </c>
      <c r="C5051">
        <v>1</v>
      </c>
      <c r="D5051">
        <v>9.7610000000000004E-4</v>
      </c>
      <c r="E5051">
        <v>1.9522999999999999E-3</v>
      </c>
      <c r="F5051">
        <v>1.9522999999999999E-3</v>
      </c>
      <c r="G5051">
        <v>0</v>
      </c>
      <c r="H5051">
        <v>0</v>
      </c>
      <c r="I5051">
        <v>1.4642000000000001E-2</v>
      </c>
      <c r="J5051">
        <v>0</v>
      </c>
      <c r="K5051">
        <v>0.97723170000000004</v>
      </c>
      <c r="L5051">
        <v>3.1235999999999998E-3</v>
      </c>
      <c r="M5051">
        <v>1.22E-4</v>
      </c>
      <c r="O5051" t="str">
        <f>Table_Index[[#This Row],[ID]]&amp;Table_Index[[#This Row],[year]]</f>
        <v>93682003</v>
      </c>
      <c r="R5051" t="str">
        <f t="shared" si="198"/>
        <v/>
      </c>
    </row>
    <row r="5052" spans="1:18" x14ac:dyDescent="0.3">
      <c r="A5052">
        <v>9368</v>
      </c>
      <c r="B5052">
        <v>2003</v>
      </c>
      <c r="C5052">
        <v>2</v>
      </c>
      <c r="D5052">
        <v>4.9629999999999997E-4</v>
      </c>
      <c r="E5052">
        <v>0</v>
      </c>
      <c r="F5052">
        <v>1.9849999999999998E-3</v>
      </c>
      <c r="G5052">
        <v>2.9775000000000001E-3</v>
      </c>
      <c r="H5052">
        <v>0</v>
      </c>
      <c r="I5052">
        <v>0</v>
      </c>
      <c r="J5052">
        <v>0</v>
      </c>
      <c r="K5052">
        <v>0.99251020000000001</v>
      </c>
      <c r="L5052">
        <v>1.4888E-3</v>
      </c>
      <c r="M5052">
        <v>5.4219999999999995E-4</v>
      </c>
      <c r="O5052" t="str">
        <f>Table_Index[[#This Row],[ID]]&amp;Table_Index[[#This Row],[year]]</f>
        <v>93682003</v>
      </c>
      <c r="R5052" t="str">
        <f t="shared" si="198"/>
        <v/>
      </c>
    </row>
    <row r="5053" spans="1:18" x14ac:dyDescent="0.3">
      <c r="A5053">
        <v>9368</v>
      </c>
      <c r="B5053">
        <v>2003</v>
      </c>
      <c r="C5053">
        <v>3</v>
      </c>
      <c r="D5053">
        <v>5.5551000000000003E-3</v>
      </c>
      <c r="E5053">
        <v>0</v>
      </c>
      <c r="F5053">
        <v>1.59077E-2</v>
      </c>
      <c r="G5053">
        <v>8.6572300000000005E-2</v>
      </c>
      <c r="H5053">
        <v>0</v>
      </c>
      <c r="I5053">
        <v>0</v>
      </c>
      <c r="J5053">
        <v>0</v>
      </c>
      <c r="K5053">
        <v>0.85850850000000001</v>
      </c>
      <c r="L5053">
        <v>2.0200200000000001E-2</v>
      </c>
      <c r="M5053">
        <v>1.32564E-2</v>
      </c>
      <c r="O5053" t="str">
        <f>Table_Index[[#This Row],[ID]]&amp;Table_Index[[#This Row],[year]]</f>
        <v>93682003</v>
      </c>
      <c r="R5053" t="str">
        <f t="shared" si="198"/>
        <v/>
      </c>
    </row>
    <row r="5054" spans="1:18" x14ac:dyDescent="0.3">
      <c r="A5054">
        <v>9368</v>
      </c>
      <c r="B5054">
        <v>2003</v>
      </c>
      <c r="C5054">
        <v>4</v>
      </c>
      <c r="D5054">
        <v>4.3626999999999997E-3</v>
      </c>
      <c r="E5054">
        <v>0</v>
      </c>
      <c r="F5054">
        <v>3.7935999999999998E-3</v>
      </c>
      <c r="G5054">
        <v>0</v>
      </c>
      <c r="H5054">
        <v>0</v>
      </c>
      <c r="I5054">
        <v>2.84522E-2</v>
      </c>
      <c r="J5054">
        <v>0</v>
      </c>
      <c r="K5054">
        <v>0.9522003</v>
      </c>
      <c r="L5054">
        <v>1.0337600000000001E-2</v>
      </c>
      <c r="M5054">
        <v>8.5360000000000004E-4</v>
      </c>
      <c r="O5054" t="str">
        <f>Table_Index[[#This Row],[ID]]&amp;Table_Index[[#This Row],[year]]</f>
        <v>93682003</v>
      </c>
      <c r="R5054" t="str">
        <f t="shared" si="198"/>
        <v/>
      </c>
    </row>
    <row r="5055" spans="1:18" x14ac:dyDescent="0.3">
      <c r="A5055">
        <v>9368</v>
      </c>
      <c r="B5055">
        <v>2004</v>
      </c>
      <c r="C5055">
        <v>1</v>
      </c>
      <c r="D5055">
        <v>0</v>
      </c>
      <c r="E5055">
        <v>9.7980000000000007E-4</v>
      </c>
      <c r="F5055">
        <v>7.7740999999999999E-3</v>
      </c>
      <c r="G5055">
        <v>5.5715000000000001E-3</v>
      </c>
      <c r="H5055">
        <v>0</v>
      </c>
      <c r="I5055">
        <v>0</v>
      </c>
      <c r="J5055">
        <v>0</v>
      </c>
      <c r="K5055">
        <v>0.97977599999999998</v>
      </c>
      <c r="L5055">
        <v>5.1828000000000004E-3</v>
      </c>
      <c r="M5055">
        <v>7.1580000000000005E-4</v>
      </c>
      <c r="O5055" t="str">
        <f>Table_Index[[#This Row],[ID]]&amp;Table_Index[[#This Row],[year]]</f>
        <v>93682004</v>
      </c>
      <c r="R5055" t="str">
        <f t="shared" si="198"/>
        <v/>
      </c>
    </row>
    <row r="5056" spans="1:18" x14ac:dyDescent="0.3">
      <c r="A5056">
        <v>9368</v>
      </c>
      <c r="B5056">
        <v>2004</v>
      </c>
      <c r="C5056">
        <v>2</v>
      </c>
      <c r="D5056">
        <v>7.0764199999999999E-2</v>
      </c>
      <c r="E5056">
        <v>7.0764199999999999E-2</v>
      </c>
      <c r="F5056">
        <v>0.1887047</v>
      </c>
      <c r="G5056">
        <v>8.7342299999999998E-2</v>
      </c>
      <c r="H5056">
        <v>0</v>
      </c>
      <c r="I5056">
        <v>0</v>
      </c>
      <c r="J5056">
        <v>0.2358808</v>
      </c>
      <c r="K5056">
        <v>0.1651166</v>
      </c>
      <c r="L5056">
        <v>9.43523E-2</v>
      </c>
      <c r="M5056">
        <v>8.7074899999999997E-2</v>
      </c>
      <c r="O5056" t="str">
        <f>Table_Index[[#This Row],[ID]]&amp;Table_Index[[#This Row],[year]]</f>
        <v>93682004</v>
      </c>
      <c r="R5056" t="str">
        <f t="shared" si="198"/>
        <v/>
      </c>
    </row>
    <row r="5057" spans="1:18" x14ac:dyDescent="0.3">
      <c r="A5057">
        <v>9368</v>
      </c>
      <c r="B5057">
        <v>2004</v>
      </c>
      <c r="C5057">
        <v>3</v>
      </c>
      <c r="D5057">
        <v>2.6779999999999998E-3</v>
      </c>
      <c r="E5057">
        <v>0</v>
      </c>
      <c r="F5057">
        <v>6.9861000000000003E-3</v>
      </c>
      <c r="G5057">
        <v>3.5712000000000001E-3</v>
      </c>
      <c r="H5057">
        <v>7.3626000000000004E-3</v>
      </c>
      <c r="I5057">
        <v>0</v>
      </c>
      <c r="J5057">
        <v>0</v>
      </c>
      <c r="K5057">
        <v>0.97115180000000001</v>
      </c>
      <c r="L5057">
        <v>7.3188000000000003E-3</v>
      </c>
      <c r="M5057">
        <v>9.3150000000000004E-4</v>
      </c>
      <c r="O5057" t="str">
        <f>Table_Index[[#This Row],[ID]]&amp;Table_Index[[#This Row],[year]]</f>
        <v>93682004</v>
      </c>
      <c r="R5057" t="str">
        <f t="shared" si="198"/>
        <v/>
      </c>
    </row>
    <row r="5058" spans="1:18" x14ac:dyDescent="0.3">
      <c r="A5058">
        <v>9368</v>
      </c>
      <c r="B5058">
        <v>2004</v>
      </c>
      <c r="C5058">
        <v>4</v>
      </c>
      <c r="D5058">
        <v>8.3055900000000002E-2</v>
      </c>
      <c r="E5058">
        <v>3.84146E-2</v>
      </c>
      <c r="F5058">
        <v>7.68292E-2</v>
      </c>
      <c r="G5058">
        <v>5.2333499999999998E-2</v>
      </c>
      <c r="H5058">
        <v>2.8811E-2</v>
      </c>
      <c r="I5058">
        <v>0.25609749999999998</v>
      </c>
      <c r="J5058">
        <v>0</v>
      </c>
      <c r="K5058">
        <v>2.5609699999999999E-2</v>
      </c>
      <c r="L5058">
        <v>3.87312E-2</v>
      </c>
      <c r="M5058">
        <v>0.40011740000000001</v>
      </c>
      <c r="O5058" t="str">
        <f>Table_Index[[#This Row],[ID]]&amp;Table_Index[[#This Row],[year]]</f>
        <v>93682004</v>
      </c>
      <c r="R5058" t="str">
        <f t="shared" si="198"/>
        <v/>
      </c>
    </row>
    <row r="5059" spans="1:18" x14ac:dyDescent="0.3">
      <c r="A5059">
        <v>9368</v>
      </c>
      <c r="B5059">
        <v>2005</v>
      </c>
      <c r="C5059">
        <v>1</v>
      </c>
      <c r="D5059">
        <v>4.4456299999999997E-2</v>
      </c>
      <c r="E5059">
        <v>9.7803899999999999E-2</v>
      </c>
      <c r="F5059">
        <v>0.1066951</v>
      </c>
      <c r="G5059">
        <v>1.6004299999999999E-2</v>
      </c>
      <c r="H5059">
        <v>0.1635103</v>
      </c>
      <c r="I5059">
        <v>0.30230289999999999</v>
      </c>
      <c r="J5059">
        <v>0</v>
      </c>
      <c r="K5059">
        <v>0.2133903</v>
      </c>
      <c r="L5059">
        <v>3.9121499999999997E-2</v>
      </c>
      <c r="M5059">
        <v>1.6715600000000001E-2</v>
      </c>
      <c r="O5059" t="str">
        <f>Table_Index[[#This Row],[ID]]&amp;Table_Index[[#This Row],[year]]</f>
        <v>93682005</v>
      </c>
      <c r="R5059" t="str">
        <f t="shared" si="198"/>
        <v/>
      </c>
    </row>
    <row r="5060" spans="1:18" x14ac:dyDescent="0.3">
      <c r="A5060">
        <v>9368</v>
      </c>
      <c r="B5060">
        <v>2005</v>
      </c>
      <c r="C5060">
        <v>2</v>
      </c>
      <c r="D5060">
        <v>6.8229999999999999E-2</v>
      </c>
      <c r="E5060">
        <v>8.71527E-2</v>
      </c>
      <c r="F5060">
        <v>0.12975590000000001</v>
      </c>
      <c r="G5060">
        <v>6.4877900000000002E-2</v>
      </c>
      <c r="H5060">
        <v>6.2445000000000001E-2</v>
      </c>
      <c r="I5060">
        <v>0.4898284</v>
      </c>
      <c r="J5060">
        <v>0</v>
      </c>
      <c r="K5060">
        <v>0</v>
      </c>
      <c r="L5060">
        <v>8.2571900000000004E-2</v>
      </c>
      <c r="M5060">
        <v>1.5138199999999999E-2</v>
      </c>
      <c r="O5060" t="str">
        <f>Table_Index[[#This Row],[ID]]&amp;Table_Index[[#This Row],[year]]</f>
        <v>93682005</v>
      </c>
      <c r="R5060" t="str">
        <f t="shared" si="198"/>
        <v/>
      </c>
    </row>
    <row r="5061" spans="1:18" x14ac:dyDescent="0.3">
      <c r="A5061">
        <v>9368</v>
      </c>
      <c r="B5061">
        <v>2005</v>
      </c>
      <c r="C5061">
        <v>3</v>
      </c>
      <c r="D5061">
        <v>3.2636800000000001E-2</v>
      </c>
      <c r="E5061">
        <v>0</v>
      </c>
      <c r="F5061">
        <v>0.1006301</v>
      </c>
      <c r="G5061">
        <v>1.8131499999999998E-2</v>
      </c>
      <c r="H5061">
        <v>0</v>
      </c>
      <c r="I5061">
        <v>0.47142010000000001</v>
      </c>
      <c r="J5061">
        <v>0</v>
      </c>
      <c r="K5061">
        <v>7.6152499999999998E-2</v>
      </c>
      <c r="L5061">
        <v>0.28330539999999999</v>
      </c>
      <c r="M5061">
        <v>1.7723599999999999E-2</v>
      </c>
      <c r="O5061" t="str">
        <f>Table_Index[[#This Row],[ID]]&amp;Table_Index[[#This Row],[year]]</f>
        <v>93682005</v>
      </c>
      <c r="R5061" t="str">
        <f t="shared" si="198"/>
        <v/>
      </c>
    </row>
    <row r="5062" spans="1:18" x14ac:dyDescent="0.3">
      <c r="A5062">
        <v>9368</v>
      </c>
      <c r="B5062">
        <v>2005</v>
      </c>
      <c r="C5062">
        <v>4</v>
      </c>
      <c r="D5062">
        <v>0.12859570000000001</v>
      </c>
      <c r="E5062">
        <v>3.1230399999999998E-2</v>
      </c>
      <c r="F5062">
        <v>0.10058019999999999</v>
      </c>
      <c r="G5062">
        <v>5.21731E-2</v>
      </c>
      <c r="H5062">
        <v>2.4800599999999999E-2</v>
      </c>
      <c r="I5062">
        <v>0.39680959999999998</v>
      </c>
      <c r="J5062">
        <v>0</v>
      </c>
      <c r="K5062">
        <v>7.3483300000000001E-2</v>
      </c>
      <c r="L5062">
        <v>0.1734511</v>
      </c>
      <c r="M5062">
        <v>1.8876E-2</v>
      </c>
      <c r="O5062" t="str">
        <f>Table_Index[[#This Row],[ID]]&amp;Table_Index[[#This Row],[year]]</f>
        <v>93682005</v>
      </c>
      <c r="R5062" t="str">
        <f t="shared" si="198"/>
        <v/>
      </c>
    </row>
    <row r="5063" spans="1:18" x14ac:dyDescent="0.3">
      <c r="A5063">
        <v>9368</v>
      </c>
      <c r="B5063">
        <v>2006</v>
      </c>
      <c r="C5063">
        <v>1</v>
      </c>
      <c r="D5063">
        <v>0.1156133</v>
      </c>
      <c r="E5063">
        <v>2.7526999999999999E-2</v>
      </c>
      <c r="F5063">
        <v>8.6709999999999995E-2</v>
      </c>
      <c r="G5063">
        <v>5.5164100000000001E-2</v>
      </c>
      <c r="H5063">
        <v>2.2296900000000001E-2</v>
      </c>
      <c r="I5063">
        <v>0.44593699999999997</v>
      </c>
      <c r="J5063">
        <v>0</v>
      </c>
      <c r="K5063">
        <v>6.6064700000000004E-2</v>
      </c>
      <c r="L5063">
        <v>0.16351019999999999</v>
      </c>
      <c r="M5063">
        <v>1.7176799999999999E-2</v>
      </c>
      <c r="O5063" t="str">
        <f>Table_Index[[#This Row],[ID]]&amp;Table_Index[[#This Row],[year]]</f>
        <v>93682006</v>
      </c>
      <c r="R5063" t="str">
        <f t="shared" si="198"/>
        <v/>
      </c>
    </row>
    <row r="5064" spans="1:18" x14ac:dyDescent="0.3">
      <c r="A5064">
        <v>9368</v>
      </c>
      <c r="B5064">
        <v>2006</v>
      </c>
      <c r="C5064">
        <v>2</v>
      </c>
      <c r="D5064">
        <v>3.1539299999999999E-2</v>
      </c>
      <c r="E5064">
        <v>0</v>
      </c>
      <c r="F5064">
        <v>4.5994800000000002E-2</v>
      </c>
      <c r="G5064">
        <v>4.96452E-2</v>
      </c>
      <c r="H5064">
        <v>4.67249E-2</v>
      </c>
      <c r="I5064">
        <v>0.63078639999999997</v>
      </c>
      <c r="J5064">
        <v>0</v>
      </c>
      <c r="K5064">
        <v>0.1095115</v>
      </c>
      <c r="L5064">
        <v>8.1476599999999996E-2</v>
      </c>
      <c r="M5064">
        <v>4.3213000000000001E-3</v>
      </c>
      <c r="O5064" t="str">
        <f>Table_Index[[#This Row],[ID]]&amp;Table_Index[[#This Row],[year]]</f>
        <v>93682006</v>
      </c>
      <c r="R5064" t="str">
        <f t="shared" si="198"/>
        <v/>
      </c>
    </row>
    <row r="5065" spans="1:18" x14ac:dyDescent="0.3">
      <c r="A5065">
        <v>9368</v>
      </c>
      <c r="B5065">
        <v>2006</v>
      </c>
      <c r="C5065">
        <v>3</v>
      </c>
      <c r="D5065">
        <v>3.8393999999999998E-2</v>
      </c>
      <c r="E5065">
        <v>1.9196999999999999E-2</v>
      </c>
      <c r="F5065">
        <v>4.8632500000000002E-2</v>
      </c>
      <c r="G5065">
        <v>6.6549700000000003E-2</v>
      </c>
      <c r="H5065">
        <v>9.5984999999999994E-3</v>
      </c>
      <c r="I5065">
        <v>0.3647434</v>
      </c>
      <c r="J5065">
        <v>6.3990099999999994E-2</v>
      </c>
      <c r="K5065">
        <v>0.12798010000000001</v>
      </c>
      <c r="L5065">
        <v>0.2412426</v>
      </c>
      <c r="M5065">
        <v>1.9672100000000001E-2</v>
      </c>
      <c r="O5065" t="str">
        <f>Table_Index[[#This Row],[ID]]&amp;Table_Index[[#This Row],[year]]</f>
        <v>93682006</v>
      </c>
      <c r="R5065" t="str">
        <f t="shared" si="198"/>
        <v/>
      </c>
    </row>
    <row r="5066" spans="1:18" x14ac:dyDescent="0.3">
      <c r="A5066">
        <v>9368</v>
      </c>
      <c r="B5066">
        <v>2006</v>
      </c>
      <c r="C5066">
        <v>4</v>
      </c>
      <c r="D5066">
        <v>4.2754300000000002E-2</v>
      </c>
      <c r="E5066">
        <v>3.3253400000000002E-2</v>
      </c>
      <c r="F5066">
        <v>5.7005800000000002E-2</v>
      </c>
      <c r="G5066">
        <v>4.66735E-2</v>
      </c>
      <c r="H5066">
        <v>7.7670400000000001E-2</v>
      </c>
      <c r="I5066">
        <v>0.28502880000000003</v>
      </c>
      <c r="J5066">
        <v>0</v>
      </c>
      <c r="K5066">
        <v>0.29215459999999999</v>
      </c>
      <c r="L5066">
        <v>0.1068858</v>
      </c>
      <c r="M5066">
        <v>5.8573399999999998E-2</v>
      </c>
      <c r="O5066" t="str">
        <f>Table_Index[[#This Row],[ID]]&amp;Table_Index[[#This Row],[year]]</f>
        <v>93682006</v>
      </c>
      <c r="R5066" t="str">
        <f t="shared" si="198"/>
        <v/>
      </c>
    </row>
    <row r="5067" spans="1:18" x14ac:dyDescent="0.3">
      <c r="A5067">
        <v>9369</v>
      </c>
      <c r="B5067">
        <v>2003</v>
      </c>
      <c r="C5067">
        <v>1</v>
      </c>
      <c r="D5067">
        <v>0.23972599999999999</v>
      </c>
      <c r="E5067">
        <v>0</v>
      </c>
      <c r="F5067">
        <v>0.18264839999999999</v>
      </c>
      <c r="G5067">
        <v>0</v>
      </c>
      <c r="H5067">
        <v>0</v>
      </c>
      <c r="I5067">
        <v>0.36529679999999998</v>
      </c>
      <c r="J5067">
        <v>0.10958900000000001</v>
      </c>
      <c r="K5067">
        <v>9.1324199999999994E-2</v>
      </c>
      <c r="L5067">
        <v>0</v>
      </c>
      <c r="M5067">
        <v>1.14155E-2</v>
      </c>
      <c r="O5067" t="str">
        <f>Table_Index[[#This Row],[ID]]&amp;Table_Index[[#This Row],[year]]</f>
        <v>93692003</v>
      </c>
      <c r="R5067" t="str">
        <f t="shared" si="198"/>
        <v/>
      </c>
    </row>
    <row r="5068" spans="1:18" x14ac:dyDescent="0.3">
      <c r="A5068">
        <v>9369</v>
      </c>
      <c r="B5068">
        <v>2003</v>
      </c>
      <c r="C5068">
        <v>2</v>
      </c>
      <c r="D5068">
        <v>1.0323999999999999E-3</v>
      </c>
      <c r="E5068">
        <v>0</v>
      </c>
      <c r="F5068">
        <v>3.7542000000000001E-3</v>
      </c>
      <c r="G5068">
        <v>2.7217999999999999E-3</v>
      </c>
      <c r="H5068">
        <v>8.4469999999999999E-4</v>
      </c>
      <c r="I5068">
        <v>0</v>
      </c>
      <c r="J5068">
        <v>2.6278999999999999E-3</v>
      </c>
      <c r="K5068">
        <v>0.98546820000000002</v>
      </c>
      <c r="L5068">
        <v>2.1586000000000001E-3</v>
      </c>
      <c r="M5068">
        <v>1.3921999999999999E-3</v>
      </c>
      <c r="O5068" t="str">
        <f>Table_Index[[#This Row],[ID]]&amp;Table_Index[[#This Row],[year]]</f>
        <v>93692003</v>
      </c>
      <c r="R5068" t="str">
        <f t="shared" si="198"/>
        <v/>
      </c>
    </row>
    <row r="5069" spans="1:18" x14ac:dyDescent="0.3">
      <c r="A5069">
        <v>9369</v>
      </c>
      <c r="B5069">
        <v>2003</v>
      </c>
      <c r="C5069">
        <v>3</v>
      </c>
      <c r="D5069">
        <v>0</v>
      </c>
      <c r="E5069">
        <v>2.7030999999999999E-3</v>
      </c>
      <c r="F5069">
        <v>0</v>
      </c>
      <c r="G5069">
        <v>0</v>
      </c>
      <c r="H5069">
        <v>9.01E-4</v>
      </c>
      <c r="I5069">
        <v>0</v>
      </c>
      <c r="J5069">
        <v>2.8157999999999998E-3</v>
      </c>
      <c r="K5069">
        <v>0.42799759999999998</v>
      </c>
      <c r="L5069">
        <v>2.2526E-3</v>
      </c>
      <c r="M5069">
        <v>0.56332990000000005</v>
      </c>
      <c r="O5069" t="str">
        <f>Table_Index[[#This Row],[ID]]&amp;Table_Index[[#This Row],[year]]</f>
        <v>93692003</v>
      </c>
      <c r="R5069" t="str">
        <f t="shared" si="198"/>
        <v/>
      </c>
    </row>
    <row r="5070" spans="1:18" x14ac:dyDescent="0.3">
      <c r="A5070">
        <v>9369</v>
      </c>
      <c r="B5070">
        <v>2003</v>
      </c>
      <c r="C5070">
        <v>4</v>
      </c>
      <c r="D5070">
        <v>0</v>
      </c>
      <c r="E5070">
        <v>0</v>
      </c>
      <c r="F5070">
        <v>0.262743</v>
      </c>
      <c r="G5070">
        <v>2.62743E-2</v>
      </c>
      <c r="H5070">
        <v>0.1182344</v>
      </c>
      <c r="I5070">
        <v>0</v>
      </c>
      <c r="J5070">
        <v>0.16815550000000001</v>
      </c>
      <c r="K5070">
        <v>0.2101944</v>
      </c>
      <c r="L5070">
        <v>0.1156069</v>
      </c>
      <c r="M5070">
        <v>9.8791400000000001E-2</v>
      </c>
      <c r="O5070" t="str">
        <f>Table_Index[[#This Row],[ID]]&amp;Table_Index[[#This Row],[year]]</f>
        <v>93692003</v>
      </c>
      <c r="R5070" t="str">
        <f t="shared" ref="R5070:R5133" si="199">RIGHT(P5070,4)</f>
        <v/>
      </c>
    </row>
    <row r="5071" spans="1:18" x14ac:dyDescent="0.3">
      <c r="A5071">
        <v>9369</v>
      </c>
      <c r="B5071">
        <v>2004</v>
      </c>
      <c r="C5071">
        <v>1</v>
      </c>
      <c r="D5071">
        <v>0</v>
      </c>
      <c r="E5071">
        <v>2.9298899999999999E-2</v>
      </c>
      <c r="F5071">
        <v>2.9996499999999999E-2</v>
      </c>
      <c r="G5071">
        <v>5.5807500000000003E-2</v>
      </c>
      <c r="H5071">
        <v>4.8831999999999999E-3</v>
      </c>
      <c r="I5071">
        <v>0</v>
      </c>
      <c r="J5071">
        <v>2.4415800000000001E-2</v>
      </c>
      <c r="K5071">
        <v>0</v>
      </c>
      <c r="L5071">
        <v>1.6742199999999999E-2</v>
      </c>
      <c r="M5071">
        <v>0.83885589999999999</v>
      </c>
      <c r="O5071" t="str">
        <f>Table_Index[[#This Row],[ID]]&amp;Table_Index[[#This Row],[year]]</f>
        <v>93692004</v>
      </c>
      <c r="R5071" t="str">
        <f t="shared" si="199"/>
        <v/>
      </c>
    </row>
    <row r="5072" spans="1:18" x14ac:dyDescent="0.3">
      <c r="A5072">
        <v>9369</v>
      </c>
      <c r="B5072">
        <v>2004</v>
      </c>
      <c r="C5072">
        <v>2</v>
      </c>
      <c r="D5072">
        <v>0</v>
      </c>
      <c r="E5072">
        <v>0.21879560000000001</v>
      </c>
      <c r="F5072">
        <v>0.31360700000000002</v>
      </c>
      <c r="G5072">
        <v>0</v>
      </c>
      <c r="H5072">
        <v>0</v>
      </c>
      <c r="I5072">
        <v>0</v>
      </c>
      <c r="J5072">
        <v>7.2931899999999994E-2</v>
      </c>
      <c r="K5072">
        <v>0.14586370000000001</v>
      </c>
      <c r="L5072">
        <v>0.21879560000000001</v>
      </c>
      <c r="M5072">
        <v>3.00063E-2</v>
      </c>
      <c r="O5072" t="str">
        <f>Table_Index[[#This Row],[ID]]&amp;Table_Index[[#This Row],[year]]</f>
        <v>93692004</v>
      </c>
      <c r="R5072" t="str">
        <f t="shared" si="199"/>
        <v/>
      </c>
    </row>
    <row r="5073" spans="1:18" x14ac:dyDescent="0.3">
      <c r="A5073">
        <v>9369</v>
      </c>
      <c r="B5073">
        <v>2004</v>
      </c>
      <c r="C5073">
        <v>3</v>
      </c>
      <c r="D5073">
        <v>0</v>
      </c>
      <c r="E5073">
        <v>0</v>
      </c>
      <c r="F5073">
        <v>0.62015500000000001</v>
      </c>
      <c r="G5073">
        <v>0</v>
      </c>
      <c r="H5073">
        <v>0</v>
      </c>
      <c r="I5073">
        <v>0</v>
      </c>
      <c r="J5073">
        <v>0</v>
      </c>
      <c r="K5073">
        <v>0</v>
      </c>
      <c r="L5073">
        <v>0.3565892</v>
      </c>
      <c r="M5073">
        <v>2.32558E-2</v>
      </c>
      <c r="O5073" t="str">
        <f>Table_Index[[#This Row],[ID]]&amp;Table_Index[[#This Row],[year]]</f>
        <v>93692004</v>
      </c>
      <c r="R5073" t="str">
        <f t="shared" si="199"/>
        <v/>
      </c>
    </row>
    <row r="5074" spans="1:18" x14ac:dyDescent="0.3">
      <c r="A5074">
        <v>9369</v>
      </c>
      <c r="B5074">
        <v>2004</v>
      </c>
      <c r="C5074">
        <v>4</v>
      </c>
      <c r="D5074">
        <v>0</v>
      </c>
      <c r="E5074">
        <v>0</v>
      </c>
      <c r="F5074">
        <v>0.22937630000000001</v>
      </c>
      <c r="G5074">
        <v>0.2012072</v>
      </c>
      <c r="H5074">
        <v>0</v>
      </c>
      <c r="I5074">
        <v>0</v>
      </c>
      <c r="J5074">
        <v>0.30181089999999999</v>
      </c>
      <c r="K5074">
        <v>4.0241499999999999E-2</v>
      </c>
      <c r="L5074">
        <v>0.221328</v>
      </c>
      <c r="M5074">
        <v>6.0362000000000002E-3</v>
      </c>
      <c r="O5074" t="str">
        <f>Table_Index[[#This Row],[ID]]&amp;Table_Index[[#This Row],[year]]</f>
        <v>93692004</v>
      </c>
      <c r="R5074" t="str">
        <f t="shared" si="199"/>
        <v/>
      </c>
    </row>
    <row r="5075" spans="1:18" x14ac:dyDescent="0.3">
      <c r="A5075">
        <v>9369</v>
      </c>
      <c r="B5075">
        <v>2005</v>
      </c>
      <c r="C5075">
        <v>1</v>
      </c>
      <c r="D5075">
        <v>0.15400900000000001</v>
      </c>
      <c r="E5075">
        <v>0.25623689999999999</v>
      </c>
      <c r="F5075">
        <v>0.16014809999999999</v>
      </c>
      <c r="G5075">
        <v>8.0074000000000006E-2</v>
      </c>
      <c r="H5075">
        <v>9.3775600000000001E-2</v>
      </c>
      <c r="I5075">
        <v>0</v>
      </c>
      <c r="J5075">
        <v>0</v>
      </c>
      <c r="K5075">
        <v>4.8044400000000001E-2</v>
      </c>
      <c r="L5075">
        <v>0.19217770000000001</v>
      </c>
      <c r="M5075">
        <v>1.55344E-2</v>
      </c>
      <c r="O5075" t="str">
        <f>Table_Index[[#This Row],[ID]]&amp;Table_Index[[#This Row],[year]]</f>
        <v>93692005</v>
      </c>
      <c r="R5075" t="str">
        <f t="shared" si="199"/>
        <v/>
      </c>
    </row>
    <row r="5076" spans="1:18" x14ac:dyDescent="0.3">
      <c r="A5076">
        <v>9369</v>
      </c>
      <c r="B5076">
        <v>2005</v>
      </c>
      <c r="C5076">
        <v>2</v>
      </c>
      <c r="D5076">
        <v>0.25641029999999998</v>
      </c>
      <c r="E5076">
        <v>0.29059829999999998</v>
      </c>
      <c r="F5076">
        <v>0.27350429999999998</v>
      </c>
      <c r="G5076">
        <v>0</v>
      </c>
      <c r="H5076">
        <v>0</v>
      </c>
      <c r="I5076">
        <v>0</v>
      </c>
      <c r="J5076">
        <v>0</v>
      </c>
      <c r="K5076">
        <v>0.17094019999999999</v>
      </c>
      <c r="L5076">
        <v>0</v>
      </c>
      <c r="M5076">
        <v>8.5470000000000008E-3</v>
      </c>
      <c r="O5076" t="str">
        <f>Table_Index[[#This Row],[ID]]&amp;Table_Index[[#This Row],[year]]</f>
        <v>93692005</v>
      </c>
      <c r="R5076" t="str">
        <f t="shared" si="199"/>
        <v/>
      </c>
    </row>
    <row r="5077" spans="1:18" x14ac:dyDescent="0.3">
      <c r="A5077">
        <v>9369</v>
      </c>
      <c r="B5077">
        <v>2005</v>
      </c>
      <c r="C5077">
        <v>3</v>
      </c>
      <c r="D5077">
        <v>7.7394400000000002E-2</v>
      </c>
      <c r="E5077">
        <v>0.21928410000000001</v>
      </c>
      <c r="F5077">
        <v>0.47726540000000001</v>
      </c>
      <c r="G5077">
        <v>9.0615899999999999E-2</v>
      </c>
      <c r="H5077">
        <v>0</v>
      </c>
      <c r="I5077">
        <v>0</v>
      </c>
      <c r="J5077">
        <v>0</v>
      </c>
      <c r="K5077">
        <v>0.12899070000000001</v>
      </c>
      <c r="L5077">
        <v>0</v>
      </c>
      <c r="M5077">
        <v>6.4495000000000004E-3</v>
      </c>
      <c r="O5077" t="str">
        <f>Table_Index[[#This Row],[ID]]&amp;Table_Index[[#This Row],[year]]</f>
        <v>93692005</v>
      </c>
      <c r="R5077" t="str">
        <f t="shared" si="199"/>
        <v/>
      </c>
    </row>
    <row r="5078" spans="1:18" x14ac:dyDescent="0.3">
      <c r="A5078">
        <v>9369</v>
      </c>
      <c r="B5078">
        <v>2005</v>
      </c>
      <c r="C5078">
        <v>4</v>
      </c>
      <c r="D5078">
        <v>0</v>
      </c>
      <c r="E5078">
        <v>0</v>
      </c>
      <c r="F5078">
        <v>0.20018279999999999</v>
      </c>
      <c r="G5078">
        <v>2.74223E-2</v>
      </c>
      <c r="H5078">
        <v>1.64534E-2</v>
      </c>
      <c r="I5078">
        <v>0.43875690000000001</v>
      </c>
      <c r="J5078">
        <v>0</v>
      </c>
      <c r="K5078">
        <v>0.1096892</v>
      </c>
      <c r="L5078">
        <v>0.18281539999999999</v>
      </c>
      <c r="M5078">
        <v>2.46801E-2</v>
      </c>
      <c r="O5078" t="str">
        <f>Table_Index[[#This Row],[ID]]&amp;Table_Index[[#This Row],[year]]</f>
        <v>93692005</v>
      </c>
      <c r="R5078" t="str">
        <f t="shared" si="199"/>
        <v/>
      </c>
    </row>
    <row r="5079" spans="1:18" x14ac:dyDescent="0.3">
      <c r="A5079">
        <v>9369</v>
      </c>
      <c r="B5079">
        <v>2006</v>
      </c>
      <c r="C5079">
        <v>1</v>
      </c>
      <c r="D5079">
        <v>0</v>
      </c>
      <c r="E5079">
        <v>0</v>
      </c>
      <c r="F5079">
        <v>0.16548460000000001</v>
      </c>
      <c r="G5079">
        <v>2.3640700000000001E-2</v>
      </c>
      <c r="H5079">
        <v>1.41844E-2</v>
      </c>
      <c r="I5079">
        <v>0.47281319999999999</v>
      </c>
      <c r="J5079">
        <v>0</v>
      </c>
      <c r="K5079">
        <v>9.4562599999999997E-2</v>
      </c>
      <c r="L5079">
        <v>0.20803779999999999</v>
      </c>
      <c r="M5079">
        <v>2.12766E-2</v>
      </c>
      <c r="O5079" t="str">
        <f>Table_Index[[#This Row],[ID]]&amp;Table_Index[[#This Row],[year]]</f>
        <v>93692006</v>
      </c>
      <c r="R5079" t="str">
        <f t="shared" si="199"/>
        <v/>
      </c>
    </row>
    <row r="5080" spans="1:18" x14ac:dyDescent="0.3">
      <c r="A5080">
        <v>9369</v>
      </c>
      <c r="B5080">
        <v>2006</v>
      </c>
      <c r="C5080">
        <v>2</v>
      </c>
      <c r="D5080">
        <v>0</v>
      </c>
      <c r="E5080">
        <v>0</v>
      </c>
      <c r="F5080">
        <v>0.16893250000000001</v>
      </c>
      <c r="G5080">
        <v>2.8155400000000001E-2</v>
      </c>
      <c r="H5080">
        <v>1.40777E-2</v>
      </c>
      <c r="I5080">
        <v>0</v>
      </c>
      <c r="J5080">
        <v>0.14077709999999999</v>
      </c>
      <c r="K5080">
        <v>0.19708790000000001</v>
      </c>
      <c r="L5080">
        <v>0.41549350000000002</v>
      </c>
      <c r="M5080">
        <v>3.5475800000000002E-2</v>
      </c>
      <c r="O5080" t="str">
        <f>Table_Index[[#This Row],[ID]]&amp;Table_Index[[#This Row],[year]]</f>
        <v>93692006</v>
      </c>
      <c r="R5080" t="str">
        <f t="shared" si="199"/>
        <v/>
      </c>
    </row>
    <row r="5081" spans="1:18" x14ac:dyDescent="0.3">
      <c r="A5081">
        <v>9370</v>
      </c>
      <c r="B5081">
        <v>2003</v>
      </c>
      <c r="C5081">
        <v>1</v>
      </c>
      <c r="D5081">
        <v>0</v>
      </c>
      <c r="E5081">
        <v>0</v>
      </c>
      <c r="F5081">
        <v>0.16608999999999999</v>
      </c>
      <c r="G5081">
        <v>0</v>
      </c>
      <c r="H5081">
        <v>0</v>
      </c>
      <c r="I5081">
        <v>0.62283730000000004</v>
      </c>
      <c r="J5081">
        <v>0</v>
      </c>
      <c r="K5081">
        <v>0.13840830000000001</v>
      </c>
      <c r="L5081">
        <v>7.2664400000000004E-2</v>
      </c>
      <c r="M5081">
        <v>0</v>
      </c>
      <c r="O5081" t="str">
        <f>Table_Index[[#This Row],[ID]]&amp;Table_Index[[#This Row],[year]]</f>
        <v>93702003</v>
      </c>
      <c r="R5081" t="str">
        <f t="shared" si="199"/>
        <v/>
      </c>
    </row>
    <row r="5082" spans="1:18" x14ac:dyDescent="0.3">
      <c r="A5082">
        <v>9370</v>
      </c>
      <c r="B5082">
        <v>2003</v>
      </c>
      <c r="C5082">
        <v>2</v>
      </c>
      <c r="D5082">
        <v>1.0831E-3</v>
      </c>
      <c r="E5082">
        <v>3.1510000000000002E-3</v>
      </c>
      <c r="F5082">
        <v>4.2341000000000002E-3</v>
      </c>
      <c r="G5082">
        <v>2.2155E-3</v>
      </c>
      <c r="H5082">
        <v>0</v>
      </c>
      <c r="I5082">
        <v>0</v>
      </c>
      <c r="J5082">
        <v>0</v>
      </c>
      <c r="K5082">
        <v>0.98468009999999995</v>
      </c>
      <c r="L5082">
        <v>2.954E-3</v>
      </c>
      <c r="M5082">
        <v>1.6822E-3</v>
      </c>
      <c r="O5082" t="str">
        <f>Table_Index[[#This Row],[ID]]&amp;Table_Index[[#This Row],[year]]</f>
        <v>93702003</v>
      </c>
      <c r="R5082" t="str">
        <f t="shared" si="199"/>
        <v/>
      </c>
    </row>
    <row r="5083" spans="1:18" x14ac:dyDescent="0.3">
      <c r="A5083">
        <v>9370</v>
      </c>
      <c r="B5083">
        <v>2003</v>
      </c>
      <c r="C5083">
        <v>3</v>
      </c>
      <c r="D5083">
        <v>0</v>
      </c>
      <c r="E5083">
        <v>1.9694000000000001E-3</v>
      </c>
      <c r="F5083">
        <v>2.7572E-3</v>
      </c>
      <c r="G5083">
        <v>4.6515999999999997E-3</v>
      </c>
      <c r="H5083">
        <v>0</v>
      </c>
      <c r="I5083">
        <v>0</v>
      </c>
      <c r="J5083">
        <v>0</v>
      </c>
      <c r="K5083">
        <v>0.98471339999999996</v>
      </c>
      <c r="L5083">
        <v>3.9389000000000004E-3</v>
      </c>
      <c r="M5083">
        <v>1.9694000000000001E-3</v>
      </c>
      <c r="O5083" t="str">
        <f>Table_Index[[#This Row],[ID]]&amp;Table_Index[[#This Row],[year]]</f>
        <v>93702003</v>
      </c>
      <c r="R5083" t="str">
        <f t="shared" si="199"/>
        <v/>
      </c>
    </row>
    <row r="5084" spans="1:18" x14ac:dyDescent="0.3">
      <c r="A5084">
        <v>9370</v>
      </c>
      <c r="B5084">
        <v>2003</v>
      </c>
      <c r="C5084">
        <v>4</v>
      </c>
      <c r="D5084">
        <v>1.9838E-3</v>
      </c>
      <c r="E5084">
        <v>1.4283E-3</v>
      </c>
      <c r="F5084">
        <v>1.5870000000000001E-3</v>
      </c>
      <c r="G5084">
        <v>0</v>
      </c>
      <c r="H5084">
        <v>0</v>
      </c>
      <c r="I5084">
        <v>0</v>
      </c>
      <c r="J5084">
        <v>0</v>
      </c>
      <c r="K5084">
        <v>0.99190599999999995</v>
      </c>
      <c r="L5084">
        <v>1.5870000000000001E-3</v>
      </c>
      <c r="M5084">
        <v>1.5077000000000001E-3</v>
      </c>
      <c r="O5084" t="str">
        <f>Table_Index[[#This Row],[ID]]&amp;Table_Index[[#This Row],[year]]</f>
        <v>93702003</v>
      </c>
      <c r="R5084" t="str">
        <f t="shared" si="199"/>
        <v/>
      </c>
    </row>
    <row r="5085" spans="1:18" x14ac:dyDescent="0.3">
      <c r="A5085">
        <v>9370</v>
      </c>
      <c r="B5085">
        <v>2004</v>
      </c>
      <c r="C5085">
        <v>1</v>
      </c>
      <c r="D5085">
        <v>6.7840000000000001E-4</v>
      </c>
      <c r="E5085">
        <v>0</v>
      </c>
      <c r="F5085">
        <v>9.0459999999999998E-4</v>
      </c>
      <c r="G5085">
        <v>2.0352999999999999E-3</v>
      </c>
      <c r="H5085">
        <v>0</v>
      </c>
      <c r="I5085">
        <v>4.0705999999999997E-3</v>
      </c>
      <c r="J5085">
        <v>0</v>
      </c>
      <c r="K5085">
        <v>0.90457149999999997</v>
      </c>
      <c r="L5085">
        <v>3.166E-3</v>
      </c>
      <c r="M5085">
        <v>8.4573700000000002E-2</v>
      </c>
      <c r="O5085" t="str">
        <f>Table_Index[[#This Row],[ID]]&amp;Table_Index[[#This Row],[year]]</f>
        <v>93702004</v>
      </c>
      <c r="R5085" t="str">
        <f t="shared" si="199"/>
        <v/>
      </c>
    </row>
    <row r="5086" spans="1:18" x14ac:dyDescent="0.3">
      <c r="A5086">
        <v>9370</v>
      </c>
      <c r="B5086">
        <v>2004</v>
      </c>
      <c r="C5086">
        <v>2</v>
      </c>
      <c r="D5086">
        <v>8.5251000000000007E-3</v>
      </c>
      <c r="E5086">
        <v>2.3018000000000001E-3</v>
      </c>
      <c r="F5086">
        <v>6.7134999999999998E-3</v>
      </c>
      <c r="G5086">
        <v>0</v>
      </c>
      <c r="H5086">
        <v>0</v>
      </c>
      <c r="I5086">
        <v>0</v>
      </c>
      <c r="J5086">
        <v>0</v>
      </c>
      <c r="K5086">
        <v>0.98038619999999999</v>
      </c>
      <c r="L5086">
        <v>1.0656000000000001E-3</v>
      </c>
      <c r="M5086">
        <v>1.0078000000000001E-3</v>
      </c>
      <c r="O5086" t="str">
        <f>Table_Index[[#This Row],[ID]]&amp;Table_Index[[#This Row],[year]]</f>
        <v>93702004</v>
      </c>
      <c r="R5086" t="str">
        <f t="shared" si="199"/>
        <v/>
      </c>
    </row>
    <row r="5087" spans="1:18" x14ac:dyDescent="0.3">
      <c r="A5087">
        <v>9370</v>
      </c>
      <c r="B5087">
        <v>2004</v>
      </c>
      <c r="C5087">
        <v>3</v>
      </c>
      <c r="D5087">
        <v>1.9773E-3</v>
      </c>
      <c r="E5087">
        <v>0</v>
      </c>
      <c r="F5087">
        <v>3.4386999999999998E-3</v>
      </c>
      <c r="G5087">
        <v>1.0746E-3</v>
      </c>
      <c r="H5087">
        <v>1.4327999999999999E-3</v>
      </c>
      <c r="I5087">
        <v>0</v>
      </c>
      <c r="J5087">
        <v>0</v>
      </c>
      <c r="K5087">
        <v>0.98863780000000001</v>
      </c>
      <c r="L5087">
        <v>3.2238000000000002E-3</v>
      </c>
      <c r="M5087">
        <v>2.1489999999999999E-4</v>
      </c>
      <c r="O5087" t="str">
        <f>Table_Index[[#This Row],[ID]]&amp;Table_Index[[#This Row],[year]]</f>
        <v>93702004</v>
      </c>
      <c r="R5087" t="str">
        <f t="shared" si="199"/>
        <v/>
      </c>
    </row>
    <row r="5088" spans="1:18" x14ac:dyDescent="0.3">
      <c r="A5088">
        <v>9370</v>
      </c>
      <c r="B5088">
        <v>2004</v>
      </c>
      <c r="C5088">
        <v>4</v>
      </c>
      <c r="D5088">
        <v>5.9460899999999997E-2</v>
      </c>
      <c r="E5088">
        <v>0</v>
      </c>
      <c r="F5088">
        <v>0.12684989999999999</v>
      </c>
      <c r="G5088">
        <v>0.31712469999999998</v>
      </c>
      <c r="H5088">
        <v>0.23255809999999999</v>
      </c>
      <c r="I5088">
        <v>0</v>
      </c>
      <c r="J5088">
        <v>0</v>
      </c>
      <c r="K5088">
        <v>0.1300211</v>
      </c>
      <c r="L5088">
        <v>0.11892179999999999</v>
      </c>
      <c r="M5088">
        <v>1.5063399999999999E-2</v>
      </c>
      <c r="O5088" t="str">
        <f>Table_Index[[#This Row],[ID]]&amp;Table_Index[[#This Row],[year]]</f>
        <v>93702004</v>
      </c>
      <c r="R5088" t="str">
        <f t="shared" si="199"/>
        <v/>
      </c>
    </row>
    <row r="5089" spans="1:18" x14ac:dyDescent="0.3">
      <c r="A5089">
        <v>9370</v>
      </c>
      <c r="B5089">
        <v>2005</v>
      </c>
      <c r="C5089">
        <v>1</v>
      </c>
      <c r="D5089">
        <v>0.31579020000000002</v>
      </c>
      <c r="E5089">
        <v>0.1019592</v>
      </c>
      <c r="F5089">
        <v>0.2599959</v>
      </c>
      <c r="G5089">
        <v>2.8676E-2</v>
      </c>
      <c r="H5089">
        <v>0</v>
      </c>
      <c r="I5089">
        <v>0</v>
      </c>
      <c r="J5089">
        <v>0</v>
      </c>
      <c r="K5089">
        <v>0.12744900000000001</v>
      </c>
      <c r="L5089">
        <v>0.14019390000000001</v>
      </c>
      <c r="M5089">
        <v>2.5935900000000001E-2</v>
      </c>
      <c r="O5089" t="str">
        <f>Table_Index[[#This Row],[ID]]&amp;Table_Index[[#This Row],[year]]</f>
        <v>93702005</v>
      </c>
      <c r="R5089" t="str">
        <f t="shared" si="199"/>
        <v/>
      </c>
    </row>
    <row r="5090" spans="1:18" x14ac:dyDescent="0.3">
      <c r="A5090">
        <v>9370</v>
      </c>
      <c r="B5090">
        <v>2005</v>
      </c>
      <c r="C5090">
        <v>2</v>
      </c>
      <c r="D5090">
        <v>0.1117755</v>
      </c>
      <c r="E5090">
        <v>0.1027613</v>
      </c>
      <c r="F5090">
        <v>0.180283</v>
      </c>
      <c r="G5090">
        <v>8.5634399999999999E-2</v>
      </c>
      <c r="H5090">
        <v>0</v>
      </c>
      <c r="I5090">
        <v>0</v>
      </c>
      <c r="J5090">
        <v>0</v>
      </c>
      <c r="K5090">
        <v>0.12259249999999999</v>
      </c>
      <c r="L5090">
        <v>0.36116700000000002</v>
      </c>
      <c r="M5090">
        <v>3.5786199999999997E-2</v>
      </c>
      <c r="O5090" t="str">
        <f>Table_Index[[#This Row],[ID]]&amp;Table_Index[[#This Row],[year]]</f>
        <v>93702005</v>
      </c>
      <c r="R5090" t="str">
        <f t="shared" si="199"/>
        <v/>
      </c>
    </row>
    <row r="5091" spans="1:18" x14ac:dyDescent="0.3">
      <c r="A5091">
        <v>9370</v>
      </c>
      <c r="B5091">
        <v>2005</v>
      </c>
      <c r="C5091">
        <v>3</v>
      </c>
      <c r="D5091">
        <v>0</v>
      </c>
      <c r="E5091">
        <v>8.2165299999999997E-2</v>
      </c>
      <c r="F5091">
        <v>0.45915899999999998</v>
      </c>
      <c r="G5091">
        <v>4.83325E-2</v>
      </c>
      <c r="H5091">
        <v>0</v>
      </c>
      <c r="I5091">
        <v>0</v>
      </c>
      <c r="J5091">
        <v>0</v>
      </c>
      <c r="K5091">
        <v>9.6665100000000004E-2</v>
      </c>
      <c r="L5091">
        <v>0.24166260000000001</v>
      </c>
      <c r="M5091">
        <v>7.2015499999999996E-2</v>
      </c>
      <c r="O5091" t="str">
        <f>Table_Index[[#This Row],[ID]]&amp;Table_Index[[#This Row],[year]]</f>
        <v>93702005</v>
      </c>
      <c r="R5091" t="str">
        <f t="shared" si="199"/>
        <v/>
      </c>
    </row>
    <row r="5092" spans="1:18" x14ac:dyDescent="0.3">
      <c r="A5092">
        <v>9370</v>
      </c>
      <c r="B5092">
        <v>2005</v>
      </c>
      <c r="C5092">
        <v>4</v>
      </c>
      <c r="D5092">
        <v>9.07361E-2</v>
      </c>
      <c r="E5092">
        <v>0</v>
      </c>
      <c r="F5092">
        <v>0.30245359999999999</v>
      </c>
      <c r="G5092">
        <v>9.9809700000000001E-2</v>
      </c>
      <c r="H5092">
        <v>0</v>
      </c>
      <c r="I5092">
        <v>0</v>
      </c>
      <c r="J5092">
        <v>0</v>
      </c>
      <c r="K5092">
        <v>0.20869299999999999</v>
      </c>
      <c r="L5092">
        <v>0.25406099999999998</v>
      </c>
      <c r="M5092">
        <v>4.4246399999999998E-2</v>
      </c>
      <c r="O5092" t="str">
        <f>Table_Index[[#This Row],[ID]]&amp;Table_Index[[#This Row],[year]]</f>
        <v>93702005</v>
      </c>
      <c r="R5092" t="str">
        <f t="shared" si="199"/>
        <v/>
      </c>
    </row>
    <row r="5093" spans="1:18" x14ac:dyDescent="0.3">
      <c r="A5093">
        <v>9370</v>
      </c>
      <c r="B5093">
        <v>2006</v>
      </c>
      <c r="C5093">
        <v>1</v>
      </c>
      <c r="D5093">
        <v>8.8261300000000001E-2</v>
      </c>
      <c r="E5093">
        <v>0</v>
      </c>
      <c r="F5093">
        <v>0.29420420000000003</v>
      </c>
      <c r="G5093">
        <v>0.1250368</v>
      </c>
      <c r="H5093">
        <v>0</v>
      </c>
      <c r="I5093">
        <v>0</v>
      </c>
      <c r="J5093">
        <v>0</v>
      </c>
      <c r="K5093">
        <v>0.20300090000000001</v>
      </c>
      <c r="L5093">
        <v>0.2471315</v>
      </c>
      <c r="M5093">
        <v>4.2365399999999998E-2</v>
      </c>
      <c r="O5093" t="str">
        <f>Table_Index[[#This Row],[ID]]&amp;Table_Index[[#This Row],[year]]</f>
        <v>93702006</v>
      </c>
      <c r="R5093" t="str">
        <f t="shared" si="199"/>
        <v/>
      </c>
    </row>
    <row r="5094" spans="1:18" x14ac:dyDescent="0.3">
      <c r="A5094">
        <v>9370</v>
      </c>
      <c r="B5094">
        <v>2006</v>
      </c>
      <c r="C5094">
        <v>2</v>
      </c>
      <c r="D5094">
        <v>7.7319600000000002E-2</v>
      </c>
      <c r="E5094">
        <v>4.6391799999999997E-2</v>
      </c>
      <c r="F5094">
        <v>0.25515460000000001</v>
      </c>
      <c r="G5094">
        <v>5.1546399999999999E-2</v>
      </c>
      <c r="H5094">
        <v>0</v>
      </c>
      <c r="I5094">
        <v>1.28866E-2</v>
      </c>
      <c r="J5094">
        <v>8.7628899999999996E-2</v>
      </c>
      <c r="K5094">
        <v>0.17783499999999999</v>
      </c>
      <c r="L5094">
        <v>0.23195879999999999</v>
      </c>
      <c r="M5094">
        <v>5.9278400000000002E-2</v>
      </c>
      <c r="O5094" t="str">
        <f>Table_Index[[#This Row],[ID]]&amp;Table_Index[[#This Row],[year]]</f>
        <v>93702006</v>
      </c>
      <c r="R5094" t="str">
        <f t="shared" si="199"/>
        <v/>
      </c>
    </row>
    <row r="5095" spans="1:18" x14ac:dyDescent="0.3">
      <c r="A5095">
        <v>9370</v>
      </c>
      <c r="B5095">
        <v>2006</v>
      </c>
      <c r="C5095">
        <v>3</v>
      </c>
      <c r="D5095">
        <v>4.5310000000000003E-2</v>
      </c>
      <c r="E5095">
        <v>0.23251189999999999</v>
      </c>
      <c r="F5095">
        <v>0.28318759999999998</v>
      </c>
      <c r="G5095">
        <v>0</v>
      </c>
      <c r="H5095">
        <v>7.9491300000000001E-2</v>
      </c>
      <c r="I5095">
        <v>0</v>
      </c>
      <c r="J5095">
        <v>0</v>
      </c>
      <c r="K5095">
        <v>6.5580299999999994E-2</v>
      </c>
      <c r="L5095">
        <v>0.26828299999999999</v>
      </c>
      <c r="M5095">
        <v>2.56359E-2</v>
      </c>
      <c r="O5095" t="str">
        <f>Table_Index[[#This Row],[ID]]&amp;Table_Index[[#This Row],[year]]</f>
        <v>93702006</v>
      </c>
      <c r="R5095" t="str">
        <f t="shared" si="199"/>
        <v/>
      </c>
    </row>
    <row r="5096" spans="1:18" x14ac:dyDescent="0.3">
      <c r="A5096">
        <v>9370</v>
      </c>
      <c r="B5096">
        <v>2006</v>
      </c>
      <c r="C5096">
        <v>4</v>
      </c>
      <c r="D5096">
        <v>8.9607999999999993E-2</v>
      </c>
      <c r="E5096">
        <v>4.1266799999999999E-2</v>
      </c>
      <c r="F5096">
        <v>0.19257850000000001</v>
      </c>
      <c r="G5096">
        <v>3.8974200000000001E-2</v>
      </c>
      <c r="H5096">
        <v>4.3330199999999999E-2</v>
      </c>
      <c r="I5096">
        <v>0</v>
      </c>
      <c r="J5096">
        <v>0.14856059999999999</v>
      </c>
      <c r="K5096">
        <v>0.1540628</v>
      </c>
      <c r="L5096">
        <v>0.28886780000000001</v>
      </c>
      <c r="M5096">
        <v>2.7510999999999998E-3</v>
      </c>
      <c r="O5096" t="str">
        <f>Table_Index[[#This Row],[ID]]&amp;Table_Index[[#This Row],[year]]</f>
        <v>93702006</v>
      </c>
      <c r="R5096" t="str">
        <f t="shared" si="199"/>
        <v/>
      </c>
    </row>
    <row r="5097" spans="1:18" x14ac:dyDescent="0.3">
      <c r="A5097">
        <v>9370</v>
      </c>
      <c r="B5097">
        <v>2007</v>
      </c>
      <c r="C5097">
        <v>1</v>
      </c>
      <c r="D5097">
        <v>0.14681259999999999</v>
      </c>
      <c r="E5097">
        <v>7.4050199999999997E-2</v>
      </c>
      <c r="F5097">
        <v>0</v>
      </c>
      <c r="G5097">
        <v>8.2421099999999997E-2</v>
      </c>
      <c r="H5097">
        <v>0.12878300000000001</v>
      </c>
      <c r="I5097">
        <v>0</v>
      </c>
      <c r="J5097">
        <v>0</v>
      </c>
      <c r="K5097">
        <v>0.20090150000000001</v>
      </c>
      <c r="L5097">
        <v>0.25756600000000002</v>
      </c>
      <c r="M5097">
        <v>0.10946549999999999</v>
      </c>
      <c r="O5097" t="str">
        <f>Table_Index[[#This Row],[ID]]&amp;Table_Index[[#This Row],[year]]</f>
        <v>93702007</v>
      </c>
      <c r="R5097" t="str">
        <f t="shared" si="199"/>
        <v/>
      </c>
    </row>
    <row r="5098" spans="1:18" x14ac:dyDescent="0.3">
      <c r="A5098">
        <v>9370</v>
      </c>
      <c r="B5098">
        <v>2007</v>
      </c>
      <c r="C5098">
        <v>2</v>
      </c>
      <c r="D5098">
        <v>5.9931900000000003E-2</v>
      </c>
      <c r="E5098">
        <v>7.2644700000000006E-2</v>
      </c>
      <c r="F5098">
        <v>0.23609540000000001</v>
      </c>
      <c r="G5098">
        <v>4.5402999999999999E-2</v>
      </c>
      <c r="H5098">
        <v>6.2338299999999999E-2</v>
      </c>
      <c r="I5098">
        <v>0</v>
      </c>
      <c r="J5098">
        <v>0.21793419999999999</v>
      </c>
      <c r="K5098">
        <v>9.0805899999999995E-2</v>
      </c>
      <c r="L5098">
        <v>0.1961408</v>
      </c>
      <c r="M5098">
        <v>1.8706E-2</v>
      </c>
      <c r="O5098" t="str">
        <f>Table_Index[[#This Row],[ID]]&amp;Table_Index[[#This Row],[year]]</f>
        <v>93702007</v>
      </c>
      <c r="R5098" t="str">
        <f t="shared" si="199"/>
        <v/>
      </c>
    </row>
    <row r="5099" spans="1:18" x14ac:dyDescent="0.3">
      <c r="A5099">
        <v>9370</v>
      </c>
      <c r="B5099">
        <v>2007</v>
      </c>
      <c r="C5099">
        <v>3</v>
      </c>
      <c r="D5099">
        <v>3.3799000000000003E-2</v>
      </c>
      <c r="E5099">
        <v>5.1543499999999999E-2</v>
      </c>
      <c r="F5099">
        <v>0.17279739999999999</v>
      </c>
      <c r="G5099">
        <v>0.101397</v>
      </c>
      <c r="H5099">
        <v>2.4166300000000002E-2</v>
      </c>
      <c r="I5099">
        <v>0.25349250000000001</v>
      </c>
      <c r="J5099">
        <v>1.35196E-2</v>
      </c>
      <c r="K5099">
        <v>3.7178900000000001E-2</v>
      </c>
      <c r="L5099">
        <v>0.2830667</v>
      </c>
      <c r="M5099">
        <v>2.9038999999999999E-2</v>
      </c>
      <c r="O5099" t="str">
        <f>Table_Index[[#This Row],[ID]]&amp;Table_Index[[#This Row],[year]]</f>
        <v>93702007</v>
      </c>
      <c r="R5099" t="str">
        <f t="shared" si="199"/>
        <v/>
      </c>
    </row>
    <row r="5100" spans="1:18" x14ac:dyDescent="0.3">
      <c r="A5100">
        <v>9370</v>
      </c>
      <c r="B5100">
        <v>2007</v>
      </c>
      <c r="C5100">
        <v>4</v>
      </c>
      <c r="D5100">
        <v>5.5984100000000002E-2</v>
      </c>
      <c r="E5100">
        <v>1.9341199999999999E-2</v>
      </c>
      <c r="F5100">
        <v>0.15824640000000001</v>
      </c>
      <c r="G5100">
        <v>1.6879600000000002E-2</v>
      </c>
      <c r="H5100">
        <v>1.43477E-2</v>
      </c>
      <c r="I5100">
        <v>0.31649280000000002</v>
      </c>
      <c r="J5100">
        <v>9.4947799999999999E-2</v>
      </c>
      <c r="K5100">
        <v>0.115344</v>
      </c>
      <c r="L5100">
        <v>0.20185210000000001</v>
      </c>
      <c r="M5100">
        <v>6.5643000000000003E-3</v>
      </c>
      <c r="O5100" t="str">
        <f>Table_Index[[#This Row],[ID]]&amp;Table_Index[[#This Row],[year]]</f>
        <v>93702007</v>
      </c>
      <c r="R5100" t="str">
        <f t="shared" si="199"/>
        <v/>
      </c>
    </row>
    <row r="5101" spans="1:18" x14ac:dyDescent="0.3">
      <c r="A5101">
        <v>9370</v>
      </c>
      <c r="B5101">
        <v>2008</v>
      </c>
      <c r="C5101">
        <v>1</v>
      </c>
      <c r="D5101">
        <v>0</v>
      </c>
      <c r="E5101">
        <v>2.5380199999999999E-2</v>
      </c>
      <c r="F5101">
        <v>8.7984599999999996E-2</v>
      </c>
      <c r="G5101">
        <v>1.16749E-2</v>
      </c>
      <c r="H5101">
        <v>8.9676599999999995E-2</v>
      </c>
      <c r="I5101">
        <v>0.40608250000000001</v>
      </c>
      <c r="J5101">
        <v>7.1910399999999999E-2</v>
      </c>
      <c r="K5101">
        <v>0.1205558</v>
      </c>
      <c r="L5101">
        <v>0.18027969999999999</v>
      </c>
      <c r="M5101">
        <v>6.4555000000000003E-3</v>
      </c>
      <c r="O5101" t="str">
        <f>Table_Index[[#This Row],[ID]]&amp;Table_Index[[#This Row],[year]]</f>
        <v>93702008</v>
      </c>
      <c r="R5101" t="str">
        <f t="shared" si="199"/>
        <v/>
      </c>
    </row>
    <row r="5102" spans="1:18" x14ac:dyDescent="0.3">
      <c r="A5102">
        <v>9370</v>
      </c>
      <c r="B5102">
        <v>2008</v>
      </c>
      <c r="C5102">
        <v>2</v>
      </c>
      <c r="D5102">
        <v>3.9194899999999998E-2</v>
      </c>
      <c r="E5102">
        <v>4.8993599999999998E-2</v>
      </c>
      <c r="F5102">
        <v>0.21230560000000001</v>
      </c>
      <c r="G5102">
        <v>4.11546E-2</v>
      </c>
      <c r="H5102">
        <v>9.3904000000000001E-3</v>
      </c>
      <c r="I5102">
        <v>0.28416279999999999</v>
      </c>
      <c r="J5102">
        <v>0.1763769</v>
      </c>
      <c r="K5102">
        <v>0.1077859</v>
      </c>
      <c r="L5102">
        <v>6.8590999999999999E-2</v>
      </c>
      <c r="M5102">
        <v>1.2044300000000001E-2</v>
      </c>
      <c r="O5102" t="str">
        <f>Table_Index[[#This Row],[ID]]&amp;Table_Index[[#This Row],[year]]</f>
        <v>93702008</v>
      </c>
      <c r="R5102" t="str">
        <f t="shared" si="199"/>
        <v/>
      </c>
    </row>
    <row r="5103" spans="1:18" x14ac:dyDescent="0.3">
      <c r="A5103">
        <v>9370</v>
      </c>
      <c r="B5103">
        <v>2008</v>
      </c>
      <c r="C5103">
        <v>3</v>
      </c>
      <c r="D5103">
        <v>3.7963200000000002E-2</v>
      </c>
      <c r="E5103">
        <v>3.9861300000000002E-2</v>
      </c>
      <c r="F5103">
        <v>9.8704200000000006E-2</v>
      </c>
      <c r="G5103">
        <v>3.6444600000000001E-2</v>
      </c>
      <c r="H5103">
        <v>4.9162299999999999E-2</v>
      </c>
      <c r="I5103">
        <v>0.58404880000000003</v>
      </c>
      <c r="J5103">
        <v>6.4917000000000002E-2</v>
      </c>
      <c r="K5103">
        <v>2.73335E-2</v>
      </c>
      <c r="L5103">
        <v>3.41669E-2</v>
      </c>
      <c r="M5103">
        <v>2.7398200000000001E-2</v>
      </c>
      <c r="O5103" t="str">
        <f>Table_Index[[#This Row],[ID]]&amp;Table_Index[[#This Row],[year]]</f>
        <v>93702008</v>
      </c>
      <c r="R5103" t="str">
        <f t="shared" si="199"/>
        <v/>
      </c>
    </row>
    <row r="5104" spans="1:18" x14ac:dyDescent="0.3">
      <c r="A5104">
        <v>9370</v>
      </c>
      <c r="B5104">
        <v>2008</v>
      </c>
      <c r="C5104">
        <v>4</v>
      </c>
      <c r="D5104">
        <v>6.1476099999999999E-2</v>
      </c>
      <c r="E5104">
        <v>2.99647E-2</v>
      </c>
      <c r="F5104">
        <v>0.126303</v>
      </c>
      <c r="G5104">
        <v>3.6617299999999998E-2</v>
      </c>
      <c r="H5104">
        <v>3.8663999999999999E-3</v>
      </c>
      <c r="I5104">
        <v>0.54129859999999996</v>
      </c>
      <c r="J5104">
        <v>0.1005269</v>
      </c>
      <c r="K5104">
        <v>3.3508999999999997E-2</v>
      </c>
      <c r="L5104">
        <v>3.2993399999999999E-2</v>
      </c>
      <c r="M5104">
        <v>3.3444500000000002E-2</v>
      </c>
      <c r="O5104" t="str">
        <f>Table_Index[[#This Row],[ID]]&amp;Table_Index[[#This Row],[year]]</f>
        <v>93702008</v>
      </c>
      <c r="R5104" t="str">
        <f t="shared" si="199"/>
        <v/>
      </c>
    </row>
    <row r="5105" spans="1:18" x14ac:dyDescent="0.3">
      <c r="A5105">
        <v>9370</v>
      </c>
      <c r="B5105">
        <v>2009</v>
      </c>
      <c r="C5105">
        <v>1</v>
      </c>
      <c r="D5105">
        <v>8.3505899999999994E-2</v>
      </c>
      <c r="E5105">
        <v>9.60318E-2</v>
      </c>
      <c r="F5105">
        <v>0.13962189999999999</v>
      </c>
      <c r="G5105">
        <v>8.0165700000000006E-2</v>
      </c>
      <c r="H5105">
        <v>4.3089099999999998E-2</v>
      </c>
      <c r="I5105">
        <v>0.30062129999999998</v>
      </c>
      <c r="J5105">
        <v>0.12692899999999999</v>
      </c>
      <c r="K5105">
        <v>7.5155299999999994E-2</v>
      </c>
      <c r="L5105">
        <v>3.7577699999999999E-2</v>
      </c>
      <c r="M5105">
        <v>1.7302399999999999E-2</v>
      </c>
      <c r="O5105" t="str">
        <f>Table_Index[[#This Row],[ID]]&amp;Table_Index[[#This Row],[year]]</f>
        <v>93702009</v>
      </c>
      <c r="R5105" t="str">
        <f t="shared" si="199"/>
        <v/>
      </c>
    </row>
    <row r="5106" spans="1:18" x14ac:dyDescent="0.3">
      <c r="A5106">
        <v>9370</v>
      </c>
      <c r="B5106">
        <v>2009</v>
      </c>
      <c r="C5106">
        <v>2</v>
      </c>
      <c r="D5106">
        <v>9.8295099999999996E-2</v>
      </c>
      <c r="E5106">
        <v>0.2143061</v>
      </c>
      <c r="F5106">
        <v>0.200019</v>
      </c>
      <c r="G5106">
        <v>5.4290900000000003E-2</v>
      </c>
      <c r="H5106">
        <v>4.3813999999999997E-3</v>
      </c>
      <c r="I5106">
        <v>0</v>
      </c>
      <c r="J5106">
        <v>0.2057339</v>
      </c>
      <c r="K5106">
        <v>0.15239549999999999</v>
      </c>
      <c r="L5106">
        <v>5.4862399999999999E-2</v>
      </c>
      <c r="M5106">
        <v>1.5715799999999999E-2</v>
      </c>
      <c r="O5106" t="str">
        <f>Table_Index[[#This Row],[ID]]&amp;Table_Index[[#This Row],[year]]</f>
        <v>93702009</v>
      </c>
      <c r="R5106" t="str">
        <f t="shared" si="199"/>
        <v/>
      </c>
    </row>
    <row r="5107" spans="1:18" x14ac:dyDescent="0.3">
      <c r="A5107">
        <v>9370</v>
      </c>
      <c r="B5107">
        <v>2009</v>
      </c>
      <c r="C5107">
        <v>3</v>
      </c>
      <c r="D5107">
        <v>5.7862700000000003E-2</v>
      </c>
      <c r="E5107">
        <v>0.1071532</v>
      </c>
      <c r="F5107">
        <v>0.11170720000000001</v>
      </c>
      <c r="G5107">
        <v>7.1792599999999998E-2</v>
      </c>
      <c r="H5107">
        <v>5.9316899999999999E-2</v>
      </c>
      <c r="I5107">
        <v>0.38964789999999999</v>
      </c>
      <c r="J5107">
        <v>7.1256899999999998E-2</v>
      </c>
      <c r="K5107">
        <v>4.8218900000000002E-2</v>
      </c>
      <c r="L5107">
        <v>6.4291899999999999E-2</v>
      </c>
      <c r="M5107">
        <v>1.8751799999999999E-2</v>
      </c>
      <c r="O5107" t="str">
        <f>Table_Index[[#This Row],[ID]]&amp;Table_Index[[#This Row],[year]]</f>
        <v>93702009</v>
      </c>
      <c r="R5107" t="str">
        <f t="shared" si="199"/>
        <v/>
      </c>
    </row>
    <row r="5108" spans="1:18" x14ac:dyDescent="0.3">
      <c r="A5108">
        <v>9370</v>
      </c>
      <c r="B5108">
        <v>2009</v>
      </c>
      <c r="C5108">
        <v>4</v>
      </c>
      <c r="D5108">
        <v>4.7109900000000003E-2</v>
      </c>
      <c r="E5108">
        <v>4.3331000000000001E-2</v>
      </c>
      <c r="F5108">
        <v>8.9181200000000002E-2</v>
      </c>
      <c r="G5108">
        <v>2.7207800000000001E-2</v>
      </c>
      <c r="H5108">
        <v>5.5423399999999998E-2</v>
      </c>
      <c r="I5108">
        <v>0.52904130000000005</v>
      </c>
      <c r="J5108">
        <v>5.0384900000000003E-2</v>
      </c>
      <c r="K5108">
        <v>3.5269399999999999E-2</v>
      </c>
      <c r="L5108">
        <v>0.11386979999999999</v>
      </c>
      <c r="M5108">
        <v>9.1812000000000005E-3</v>
      </c>
      <c r="O5108" t="str">
        <f>Table_Index[[#This Row],[ID]]&amp;Table_Index[[#This Row],[year]]</f>
        <v>93702009</v>
      </c>
      <c r="R5108" t="str">
        <f t="shared" si="199"/>
        <v/>
      </c>
    </row>
    <row r="5109" spans="1:18" x14ac:dyDescent="0.3">
      <c r="A5109">
        <v>9370</v>
      </c>
      <c r="B5109">
        <v>2010</v>
      </c>
      <c r="C5109">
        <v>1</v>
      </c>
      <c r="D5109">
        <v>9.6926100000000001E-2</v>
      </c>
      <c r="E5109">
        <v>6.16803E-2</v>
      </c>
      <c r="F5109">
        <v>0.1691801</v>
      </c>
      <c r="G5109">
        <v>0.18151619999999999</v>
      </c>
      <c r="H5109">
        <v>7.8157699999999997E-2</v>
      </c>
      <c r="I5109">
        <v>0</v>
      </c>
      <c r="J5109">
        <v>0.1233605</v>
      </c>
      <c r="K5109">
        <v>8.8114600000000001E-2</v>
      </c>
      <c r="L5109">
        <v>0.16741780000000001</v>
      </c>
      <c r="M5109">
        <v>3.3646599999999999E-2</v>
      </c>
      <c r="O5109" t="str">
        <f>Table_Index[[#This Row],[ID]]&amp;Table_Index[[#This Row],[year]]</f>
        <v>93702010</v>
      </c>
      <c r="R5109" t="str">
        <f t="shared" si="199"/>
        <v/>
      </c>
    </row>
    <row r="5110" spans="1:18" x14ac:dyDescent="0.3">
      <c r="A5110">
        <v>9370</v>
      </c>
      <c r="B5110">
        <v>2010</v>
      </c>
      <c r="C5110">
        <v>2</v>
      </c>
      <c r="D5110">
        <v>4.8834700000000002E-2</v>
      </c>
      <c r="E5110">
        <v>6.8368600000000002E-2</v>
      </c>
      <c r="F5110">
        <v>0.14064389999999999</v>
      </c>
      <c r="G5110">
        <v>4.5709300000000001E-2</v>
      </c>
      <c r="H5110">
        <v>2.7103200000000001E-2</v>
      </c>
      <c r="I5110">
        <v>0.44225910000000002</v>
      </c>
      <c r="J5110">
        <v>7.8135499999999997E-2</v>
      </c>
      <c r="K5110">
        <v>4.8834700000000002E-2</v>
      </c>
      <c r="L5110">
        <v>9.7669400000000003E-2</v>
      </c>
      <c r="M5110">
        <v>2.4417000000000002E-3</v>
      </c>
      <c r="O5110" t="str">
        <f>Table_Index[[#This Row],[ID]]&amp;Table_Index[[#This Row],[year]]</f>
        <v>93702010</v>
      </c>
      <c r="R5110" t="str">
        <f t="shared" si="199"/>
        <v/>
      </c>
    </row>
    <row r="5111" spans="1:18" x14ac:dyDescent="0.3">
      <c r="A5111">
        <v>9370</v>
      </c>
      <c r="B5111">
        <v>2010</v>
      </c>
      <c r="C5111">
        <v>3</v>
      </c>
      <c r="D5111">
        <v>7.8930100000000003E-2</v>
      </c>
      <c r="E5111">
        <v>6.1664099999999999E-2</v>
      </c>
      <c r="F5111">
        <v>0.2417233</v>
      </c>
      <c r="G5111">
        <v>0.14306070000000001</v>
      </c>
      <c r="H5111">
        <v>6.6103899999999993E-2</v>
      </c>
      <c r="I5111">
        <v>0</v>
      </c>
      <c r="J5111">
        <v>0.17759259999999999</v>
      </c>
      <c r="K5111">
        <v>8.2876599999999995E-2</v>
      </c>
      <c r="L5111">
        <v>0.1159285</v>
      </c>
      <c r="M5111">
        <v>3.2120200000000002E-2</v>
      </c>
      <c r="O5111" t="str">
        <f>Table_Index[[#This Row],[ID]]&amp;Table_Index[[#This Row],[year]]</f>
        <v>93702010</v>
      </c>
      <c r="R5111" t="str">
        <f t="shared" si="199"/>
        <v/>
      </c>
    </row>
    <row r="5112" spans="1:18" x14ac:dyDescent="0.3">
      <c r="A5112">
        <v>9370</v>
      </c>
      <c r="B5112">
        <v>2010</v>
      </c>
      <c r="C5112">
        <v>4</v>
      </c>
      <c r="D5112">
        <v>9.8936399999999994E-2</v>
      </c>
      <c r="E5112">
        <v>5.5651699999999998E-2</v>
      </c>
      <c r="F5112">
        <v>0.26712829999999999</v>
      </c>
      <c r="G5112">
        <v>7.4202299999999999E-2</v>
      </c>
      <c r="H5112">
        <v>2.7516700000000002E-2</v>
      </c>
      <c r="I5112">
        <v>0</v>
      </c>
      <c r="J5112">
        <v>0.17313870000000001</v>
      </c>
      <c r="K5112">
        <v>9.2752899999999999E-2</v>
      </c>
      <c r="L5112">
        <v>0.15458820000000001</v>
      </c>
      <c r="M5112">
        <v>5.6084599999999998E-2</v>
      </c>
      <c r="O5112" t="str">
        <f>Table_Index[[#This Row],[ID]]&amp;Table_Index[[#This Row],[year]]</f>
        <v>93702010</v>
      </c>
      <c r="R5112" t="str">
        <f t="shared" si="199"/>
        <v/>
      </c>
    </row>
    <row r="5113" spans="1:18" x14ac:dyDescent="0.3">
      <c r="A5113">
        <v>9370</v>
      </c>
      <c r="B5113">
        <v>2011</v>
      </c>
      <c r="C5113">
        <v>1</v>
      </c>
      <c r="D5113">
        <v>4.0616800000000002E-2</v>
      </c>
      <c r="E5113">
        <v>2.6216300000000001E-2</v>
      </c>
      <c r="F5113">
        <v>0.12849659999999999</v>
      </c>
      <c r="G5113">
        <v>4.2463000000000001E-2</v>
      </c>
      <c r="H5113">
        <v>2.6400900000000001E-2</v>
      </c>
      <c r="I5113">
        <v>0.57601930000000001</v>
      </c>
      <c r="J5113">
        <v>5.94482E-2</v>
      </c>
      <c r="K5113">
        <v>4.6155399999999999E-2</v>
      </c>
      <c r="L5113">
        <v>4.43092E-2</v>
      </c>
      <c r="M5113">
        <v>9.8743000000000008E-3</v>
      </c>
      <c r="O5113" t="str">
        <f>Table_Index[[#This Row],[ID]]&amp;Table_Index[[#This Row],[year]]</f>
        <v>93702011</v>
      </c>
      <c r="R5113" t="str">
        <f t="shared" si="199"/>
        <v/>
      </c>
    </row>
    <row r="5114" spans="1:18" x14ac:dyDescent="0.3">
      <c r="A5114">
        <v>9370</v>
      </c>
      <c r="B5114">
        <v>2011</v>
      </c>
      <c r="C5114">
        <v>2</v>
      </c>
      <c r="D5114">
        <v>0.12746399999999999</v>
      </c>
      <c r="E5114">
        <v>7.5534199999999996E-2</v>
      </c>
      <c r="F5114">
        <v>0.21590200000000001</v>
      </c>
      <c r="G5114">
        <v>8.9696899999999996E-2</v>
      </c>
      <c r="H5114">
        <v>4.1438900000000001E-2</v>
      </c>
      <c r="I5114">
        <v>0.25178080000000003</v>
      </c>
      <c r="J5114">
        <v>6.7980799999999994E-2</v>
      </c>
      <c r="K5114">
        <v>3.7767099999999998E-2</v>
      </c>
      <c r="L5114">
        <v>7.66289E-2</v>
      </c>
      <c r="M5114">
        <v>1.5806199999999999E-2</v>
      </c>
      <c r="O5114" t="str">
        <f>Table_Index[[#This Row],[ID]]&amp;Table_Index[[#This Row],[year]]</f>
        <v>93702011</v>
      </c>
      <c r="R5114" t="str">
        <f t="shared" si="199"/>
        <v/>
      </c>
    </row>
    <row r="5115" spans="1:18" x14ac:dyDescent="0.3">
      <c r="A5115">
        <v>9370</v>
      </c>
      <c r="B5115">
        <v>2011</v>
      </c>
      <c r="C5115">
        <v>3</v>
      </c>
      <c r="D5115">
        <v>0.1052828</v>
      </c>
      <c r="E5115">
        <v>0</v>
      </c>
      <c r="F5115">
        <v>0.23396169999999999</v>
      </c>
      <c r="G5115">
        <v>0.15324489999999999</v>
      </c>
      <c r="H5115">
        <v>5.6696700000000003E-2</v>
      </c>
      <c r="I5115">
        <v>0.14817569999999999</v>
      </c>
      <c r="J5115">
        <v>0.140377</v>
      </c>
      <c r="K5115">
        <v>3.7433899999999999E-2</v>
      </c>
      <c r="L5115">
        <v>0.1091821</v>
      </c>
      <c r="M5115">
        <v>1.5645099999999999E-2</v>
      </c>
      <c r="O5115" t="str">
        <f>Table_Index[[#This Row],[ID]]&amp;Table_Index[[#This Row],[year]]</f>
        <v>93702011</v>
      </c>
      <c r="R5115" t="str">
        <f t="shared" si="199"/>
        <v/>
      </c>
    </row>
    <row r="5116" spans="1:18" x14ac:dyDescent="0.3">
      <c r="A5116">
        <v>9370</v>
      </c>
      <c r="B5116">
        <v>2011</v>
      </c>
      <c r="C5116">
        <v>4</v>
      </c>
      <c r="D5116">
        <v>4.1977300000000002E-2</v>
      </c>
      <c r="E5116">
        <v>0</v>
      </c>
      <c r="F5116">
        <v>0.13712579999999999</v>
      </c>
      <c r="G5116">
        <v>7.2294200000000003E-2</v>
      </c>
      <c r="H5116">
        <v>4.9160099999999998E-2</v>
      </c>
      <c r="I5116">
        <v>0.40578049999999999</v>
      </c>
      <c r="J5116">
        <v>5.5969699999999997E-2</v>
      </c>
      <c r="K5116">
        <v>3.5680700000000003E-2</v>
      </c>
      <c r="L5116">
        <v>0.18992390000000001</v>
      </c>
      <c r="M5116">
        <v>1.20879E-2</v>
      </c>
      <c r="O5116" t="str">
        <f>Table_Index[[#This Row],[ID]]&amp;Table_Index[[#This Row],[year]]</f>
        <v>93702011</v>
      </c>
      <c r="R5116" t="str">
        <f t="shared" si="199"/>
        <v/>
      </c>
    </row>
    <row r="5117" spans="1:18" x14ac:dyDescent="0.3">
      <c r="A5117">
        <v>9370</v>
      </c>
      <c r="B5117">
        <v>2012</v>
      </c>
      <c r="C5117">
        <v>1</v>
      </c>
      <c r="D5117">
        <v>3.64284E-2</v>
      </c>
      <c r="E5117">
        <v>1.7389700000000001E-2</v>
      </c>
      <c r="F5117">
        <v>0.153809</v>
      </c>
      <c r="G5117">
        <v>7.8928300000000007E-2</v>
      </c>
      <c r="H5117">
        <v>6.0208100000000001E-2</v>
      </c>
      <c r="I5117">
        <v>0.36493730000000002</v>
      </c>
      <c r="J5117">
        <v>7.2856900000000002E-2</v>
      </c>
      <c r="K5117">
        <v>7.5217999999999993E-2</v>
      </c>
      <c r="L5117">
        <v>0.13188449999999999</v>
      </c>
      <c r="M5117">
        <v>8.3397999999999996E-3</v>
      </c>
      <c r="O5117" t="str">
        <f>Table_Index[[#This Row],[ID]]&amp;Table_Index[[#This Row],[year]]</f>
        <v>93702012</v>
      </c>
      <c r="R5117" t="str">
        <f t="shared" si="199"/>
        <v/>
      </c>
    </row>
    <row r="5118" spans="1:18" x14ac:dyDescent="0.3">
      <c r="A5118">
        <v>9370</v>
      </c>
      <c r="B5118">
        <v>2012</v>
      </c>
      <c r="C5118">
        <v>2</v>
      </c>
      <c r="D5118">
        <v>4.3660699999999997E-2</v>
      </c>
      <c r="E5118">
        <v>3.5544899999999997E-2</v>
      </c>
      <c r="F5118">
        <v>0.17951980000000001</v>
      </c>
      <c r="G5118">
        <v>6.36298E-2</v>
      </c>
      <c r="H5118">
        <v>3.1415999999999999E-2</v>
      </c>
      <c r="I5118">
        <v>0</v>
      </c>
      <c r="J5118">
        <v>0.15797749999999999</v>
      </c>
      <c r="K5118">
        <v>0.13045109999999999</v>
      </c>
      <c r="L5118">
        <v>0.32911970000000002</v>
      </c>
      <c r="M5118">
        <v>2.8680400000000002E-2</v>
      </c>
      <c r="O5118" t="str">
        <f>Table_Index[[#This Row],[ID]]&amp;Table_Index[[#This Row],[year]]</f>
        <v>93702012</v>
      </c>
      <c r="R5118" t="str">
        <f t="shared" si="199"/>
        <v/>
      </c>
    </row>
    <row r="5119" spans="1:18" x14ac:dyDescent="0.3">
      <c r="A5119">
        <v>9370</v>
      </c>
      <c r="B5119">
        <v>2012</v>
      </c>
      <c r="C5119">
        <v>3</v>
      </c>
      <c r="D5119">
        <v>6.9285299999999994E-2</v>
      </c>
      <c r="E5119">
        <v>9.0618299999999999E-2</v>
      </c>
      <c r="F5119">
        <v>0.10827000000000001</v>
      </c>
      <c r="G5119">
        <v>0.17217479999999999</v>
      </c>
      <c r="H5119">
        <v>1.5092E-2</v>
      </c>
      <c r="I5119">
        <v>0.42288550000000003</v>
      </c>
      <c r="J5119">
        <v>6.3432799999999998E-2</v>
      </c>
      <c r="K5119">
        <v>1.69909E-2</v>
      </c>
      <c r="L5119">
        <v>3.85128E-2</v>
      </c>
      <c r="M5119">
        <v>2.7374000000000001E-3</v>
      </c>
      <c r="O5119" t="str">
        <f>Table_Index[[#This Row],[ID]]&amp;Table_Index[[#This Row],[year]]</f>
        <v>93702012</v>
      </c>
      <c r="R5119" t="str">
        <f t="shared" si="199"/>
        <v/>
      </c>
    </row>
    <row r="5120" spans="1:18" x14ac:dyDescent="0.3">
      <c r="A5120">
        <v>9370</v>
      </c>
      <c r="B5120">
        <v>2012</v>
      </c>
      <c r="C5120">
        <v>4</v>
      </c>
      <c r="D5120">
        <v>0.14460049999999999</v>
      </c>
      <c r="E5120">
        <v>0.1143352</v>
      </c>
      <c r="F5120">
        <v>0</v>
      </c>
      <c r="G5120">
        <v>0.15300749999999999</v>
      </c>
      <c r="H5120">
        <v>7.6985700000000004E-2</v>
      </c>
      <c r="I5120">
        <v>0</v>
      </c>
      <c r="J5120">
        <v>0.122406</v>
      </c>
      <c r="K5120">
        <v>4.0353600000000003E-2</v>
      </c>
      <c r="L5120">
        <v>0.33224480000000001</v>
      </c>
      <c r="M5120">
        <v>1.60667E-2</v>
      </c>
      <c r="O5120" t="str">
        <f>Table_Index[[#This Row],[ID]]&amp;Table_Index[[#This Row],[year]]</f>
        <v>93702012</v>
      </c>
      <c r="R5120" t="str">
        <f t="shared" si="199"/>
        <v/>
      </c>
    </row>
    <row r="5121" spans="1:18" x14ac:dyDescent="0.3">
      <c r="A5121">
        <v>9371</v>
      </c>
      <c r="B5121">
        <v>2003</v>
      </c>
      <c r="C5121">
        <v>1</v>
      </c>
      <c r="D5121">
        <v>8.2384600000000002E-2</v>
      </c>
      <c r="E5121">
        <v>0</v>
      </c>
      <c r="F5121">
        <v>0.1373076</v>
      </c>
      <c r="G5121">
        <v>0</v>
      </c>
      <c r="H5121">
        <v>0</v>
      </c>
      <c r="I5121">
        <v>0.5835574</v>
      </c>
      <c r="J5121">
        <v>3.43269E-2</v>
      </c>
      <c r="K5121">
        <v>0.11556719999999999</v>
      </c>
      <c r="L5121">
        <v>4.0849000000000003E-2</v>
      </c>
      <c r="M5121">
        <v>6.0071999999999999E-3</v>
      </c>
      <c r="O5121" t="str">
        <f>Table_Index[[#This Row],[ID]]&amp;Table_Index[[#This Row],[year]]</f>
        <v>93712003</v>
      </c>
      <c r="R5121" t="str">
        <f t="shared" si="199"/>
        <v/>
      </c>
    </row>
    <row r="5122" spans="1:18" x14ac:dyDescent="0.3">
      <c r="A5122">
        <v>9371</v>
      </c>
      <c r="B5122">
        <v>2003</v>
      </c>
      <c r="C5122">
        <v>2</v>
      </c>
      <c r="D5122">
        <v>0</v>
      </c>
      <c r="E5122">
        <v>0</v>
      </c>
      <c r="F5122">
        <v>7.2569000000000002E-3</v>
      </c>
      <c r="G5122">
        <v>1.45138E-2</v>
      </c>
      <c r="H5122">
        <v>0</v>
      </c>
      <c r="I5122">
        <v>0</v>
      </c>
      <c r="J5122">
        <v>0</v>
      </c>
      <c r="K5122">
        <v>3.2253E-3</v>
      </c>
      <c r="L5122">
        <v>7.0955999999999997E-3</v>
      </c>
      <c r="M5122">
        <v>0.9679084</v>
      </c>
      <c r="O5122" t="str">
        <f>Table_Index[[#This Row],[ID]]&amp;Table_Index[[#This Row],[year]]</f>
        <v>93712003</v>
      </c>
      <c r="R5122" t="str">
        <f t="shared" si="199"/>
        <v/>
      </c>
    </row>
    <row r="5123" spans="1:18" x14ac:dyDescent="0.3">
      <c r="A5123">
        <v>9371</v>
      </c>
      <c r="B5123">
        <v>2003</v>
      </c>
      <c r="C5123">
        <v>3</v>
      </c>
      <c r="D5123">
        <v>0</v>
      </c>
      <c r="E5123">
        <v>0</v>
      </c>
      <c r="F5123">
        <v>4.0948E-3</v>
      </c>
      <c r="G5123">
        <v>7.3119999999999999E-4</v>
      </c>
      <c r="H5123">
        <v>0</v>
      </c>
      <c r="I5123">
        <v>1.7548999999999999E-2</v>
      </c>
      <c r="J5123">
        <v>0</v>
      </c>
      <c r="K5123">
        <v>0.97494400000000003</v>
      </c>
      <c r="L5123">
        <v>9.7490000000000001E-4</v>
      </c>
      <c r="M5123">
        <v>1.7061999999999999E-3</v>
      </c>
      <c r="O5123" t="str">
        <f>Table_Index[[#This Row],[ID]]&amp;Table_Index[[#This Row],[year]]</f>
        <v>93712003</v>
      </c>
      <c r="R5123" t="str">
        <f t="shared" si="199"/>
        <v/>
      </c>
    </row>
    <row r="5124" spans="1:18" x14ac:dyDescent="0.3">
      <c r="A5124">
        <v>9371</v>
      </c>
      <c r="B5124">
        <v>2003</v>
      </c>
      <c r="C5124">
        <v>4</v>
      </c>
      <c r="D5124">
        <v>0</v>
      </c>
      <c r="E5124">
        <v>3.6051E-3</v>
      </c>
      <c r="F5124">
        <v>3.9508E-3</v>
      </c>
      <c r="G5124">
        <v>2.9629999999999999E-4</v>
      </c>
      <c r="H5124">
        <v>0</v>
      </c>
      <c r="I5124">
        <v>0</v>
      </c>
      <c r="J5124">
        <v>0</v>
      </c>
      <c r="K5124">
        <v>0.98770309999999994</v>
      </c>
      <c r="L5124">
        <v>2.1729000000000002E-3</v>
      </c>
      <c r="M5124">
        <v>2.2717000000000002E-3</v>
      </c>
      <c r="O5124" t="str">
        <f>Table_Index[[#This Row],[ID]]&amp;Table_Index[[#This Row],[year]]</f>
        <v>93712003</v>
      </c>
      <c r="R5124" t="str">
        <f t="shared" si="199"/>
        <v/>
      </c>
    </row>
    <row r="5125" spans="1:18" x14ac:dyDescent="0.3">
      <c r="A5125">
        <v>9371</v>
      </c>
      <c r="B5125">
        <v>2004</v>
      </c>
      <c r="C5125">
        <v>1</v>
      </c>
      <c r="D5125">
        <v>7.8338699999999997E-2</v>
      </c>
      <c r="E5125">
        <v>0.22382489999999999</v>
      </c>
      <c r="F5125">
        <v>0.21387709999999999</v>
      </c>
      <c r="G5125">
        <v>0.28599849999999999</v>
      </c>
      <c r="H5125">
        <v>4.4764999999999999E-2</v>
      </c>
      <c r="I5125">
        <v>0</v>
      </c>
      <c r="J5125">
        <v>0</v>
      </c>
      <c r="K5125">
        <v>0</v>
      </c>
      <c r="L5125">
        <v>0.10942549999999999</v>
      </c>
      <c r="M5125">
        <v>4.3770200000000002E-2</v>
      </c>
      <c r="O5125" t="str">
        <f>Table_Index[[#This Row],[ID]]&amp;Table_Index[[#This Row],[year]]</f>
        <v>93712004</v>
      </c>
      <c r="R5125" t="str">
        <f t="shared" si="199"/>
        <v/>
      </c>
    </row>
    <row r="5126" spans="1:18" x14ac:dyDescent="0.3">
      <c r="A5126">
        <v>9371</v>
      </c>
      <c r="B5126">
        <v>2004</v>
      </c>
      <c r="C5126">
        <v>2</v>
      </c>
      <c r="D5126">
        <v>2.5062999999999999E-3</v>
      </c>
      <c r="E5126">
        <v>7.4439999999999999E-4</v>
      </c>
      <c r="F5126">
        <v>9.9259999999999995E-4</v>
      </c>
      <c r="G5126">
        <v>0</v>
      </c>
      <c r="H5126">
        <v>0</v>
      </c>
      <c r="I5126">
        <v>0</v>
      </c>
      <c r="J5126">
        <v>1.8611000000000001E-3</v>
      </c>
      <c r="K5126">
        <v>0.99258089999999999</v>
      </c>
      <c r="L5126">
        <v>1.1414999999999999E-3</v>
      </c>
      <c r="M5126">
        <v>1.7320000000000001E-4</v>
      </c>
      <c r="O5126" t="str">
        <f>Table_Index[[#This Row],[ID]]&amp;Table_Index[[#This Row],[year]]</f>
        <v>93712004</v>
      </c>
      <c r="R5126" t="str">
        <f t="shared" si="199"/>
        <v/>
      </c>
    </row>
    <row r="5127" spans="1:18" x14ac:dyDescent="0.3">
      <c r="A5127">
        <v>9371</v>
      </c>
      <c r="B5127">
        <v>2004</v>
      </c>
      <c r="C5127">
        <v>3</v>
      </c>
      <c r="D5127">
        <v>7.9230000000000001E-4</v>
      </c>
      <c r="E5127">
        <v>2.2144999999999999E-3</v>
      </c>
      <c r="F5127">
        <v>4.4289999999999998E-3</v>
      </c>
      <c r="G5127">
        <v>3.8138999999999998E-3</v>
      </c>
      <c r="H5127">
        <v>2.9526999999999999E-3</v>
      </c>
      <c r="I5127">
        <v>0</v>
      </c>
      <c r="J5127">
        <v>0</v>
      </c>
      <c r="K5127">
        <v>0.98422290000000001</v>
      </c>
      <c r="L5127">
        <v>1.2302999999999999E-3</v>
      </c>
      <c r="M5127">
        <v>3.4450000000000003E-4</v>
      </c>
      <c r="O5127" t="str">
        <f>Table_Index[[#This Row],[ID]]&amp;Table_Index[[#This Row],[year]]</f>
        <v>93712004</v>
      </c>
      <c r="R5127" t="str">
        <f t="shared" si="199"/>
        <v/>
      </c>
    </row>
    <row r="5128" spans="1:18" x14ac:dyDescent="0.3">
      <c r="A5128">
        <v>9371</v>
      </c>
      <c r="B5128">
        <v>2004</v>
      </c>
      <c r="C5128">
        <v>4</v>
      </c>
      <c r="D5128">
        <v>4.2243000000000003E-3</v>
      </c>
      <c r="E5128">
        <v>1.9009000000000001E-3</v>
      </c>
      <c r="F5128">
        <v>4.2243000000000003E-3</v>
      </c>
      <c r="G5128">
        <v>5.0902999999999999E-3</v>
      </c>
      <c r="H5128">
        <v>0</v>
      </c>
      <c r="I5128">
        <v>1.2672900000000001E-2</v>
      </c>
      <c r="J5128">
        <v>0</v>
      </c>
      <c r="K5128">
        <v>0.97159150000000005</v>
      </c>
      <c r="L5128">
        <v>0</v>
      </c>
      <c r="M5128">
        <v>2.9569999999999998E-4</v>
      </c>
      <c r="O5128" t="str">
        <f>Table_Index[[#This Row],[ID]]&amp;Table_Index[[#This Row],[year]]</f>
        <v>93712004</v>
      </c>
      <c r="R5128" t="str">
        <f t="shared" si="199"/>
        <v/>
      </c>
    </row>
    <row r="5129" spans="1:18" x14ac:dyDescent="0.3">
      <c r="A5129">
        <v>9371</v>
      </c>
      <c r="B5129">
        <v>2005</v>
      </c>
      <c r="C5129">
        <v>1</v>
      </c>
      <c r="D5129">
        <v>0.1648859</v>
      </c>
      <c r="E5129">
        <v>5.4395300000000001E-2</v>
      </c>
      <c r="F5129">
        <v>0.25837789999999999</v>
      </c>
      <c r="G5129">
        <v>2.0398300000000001E-2</v>
      </c>
      <c r="H5129">
        <v>0</v>
      </c>
      <c r="I5129">
        <v>0</v>
      </c>
      <c r="J5129">
        <v>0.20398250000000001</v>
      </c>
      <c r="K5129">
        <v>7.8193299999999993E-2</v>
      </c>
      <c r="L5129">
        <v>0.163186</v>
      </c>
      <c r="M5129">
        <v>5.6580900000000003E-2</v>
      </c>
      <c r="O5129" t="str">
        <f>Table_Index[[#This Row],[ID]]&amp;Table_Index[[#This Row],[year]]</f>
        <v>93712005</v>
      </c>
      <c r="R5129" t="str">
        <f t="shared" si="199"/>
        <v/>
      </c>
    </row>
    <row r="5130" spans="1:18" x14ac:dyDescent="0.3">
      <c r="A5130">
        <v>9371</v>
      </c>
      <c r="B5130">
        <v>2005</v>
      </c>
      <c r="C5130">
        <v>2</v>
      </c>
      <c r="D5130">
        <v>5.1755200000000001E-2</v>
      </c>
      <c r="E5130">
        <v>5.0196900000000003E-2</v>
      </c>
      <c r="F5130">
        <v>0.19685040000000001</v>
      </c>
      <c r="G5130">
        <v>0</v>
      </c>
      <c r="H5130">
        <v>0</v>
      </c>
      <c r="I5130">
        <v>0.41830709999999999</v>
      </c>
      <c r="J5130">
        <v>7.3818900000000007E-2</v>
      </c>
      <c r="K5130">
        <v>7.3818900000000007E-2</v>
      </c>
      <c r="L5130">
        <v>0.113189</v>
      </c>
      <c r="M5130">
        <v>2.2063599999999999E-2</v>
      </c>
      <c r="O5130" t="str">
        <f>Table_Index[[#This Row],[ID]]&amp;Table_Index[[#This Row],[year]]</f>
        <v>93712005</v>
      </c>
      <c r="R5130" t="str">
        <f t="shared" si="199"/>
        <v/>
      </c>
    </row>
    <row r="5131" spans="1:18" x14ac:dyDescent="0.3">
      <c r="A5131">
        <v>9371</v>
      </c>
      <c r="B5131">
        <v>2005</v>
      </c>
      <c r="C5131">
        <v>3</v>
      </c>
      <c r="D5131">
        <v>5.5295799999999999E-2</v>
      </c>
      <c r="E5131">
        <v>6.5101099999999995E-2</v>
      </c>
      <c r="F5131">
        <v>0</v>
      </c>
      <c r="G5131">
        <v>2.1700400000000002E-2</v>
      </c>
      <c r="H5131">
        <v>0</v>
      </c>
      <c r="I5131">
        <v>0.69441209999999998</v>
      </c>
      <c r="J5131">
        <v>0</v>
      </c>
      <c r="K5131">
        <v>7.8121399999999994E-2</v>
      </c>
      <c r="L5131">
        <v>7.2334599999999999E-2</v>
      </c>
      <c r="M5131">
        <v>1.30347E-2</v>
      </c>
      <c r="O5131" t="str">
        <f>Table_Index[[#This Row],[ID]]&amp;Table_Index[[#This Row],[year]]</f>
        <v>93712005</v>
      </c>
      <c r="R5131" t="str">
        <f t="shared" si="199"/>
        <v/>
      </c>
    </row>
    <row r="5132" spans="1:18" x14ac:dyDescent="0.3">
      <c r="A5132">
        <v>9371</v>
      </c>
      <c r="B5132">
        <v>2005</v>
      </c>
      <c r="C5132">
        <v>4</v>
      </c>
      <c r="D5132">
        <v>2.0172599999999999E-2</v>
      </c>
      <c r="E5132">
        <v>3.81038E-2</v>
      </c>
      <c r="F5132">
        <v>0.26896779999999998</v>
      </c>
      <c r="G5132">
        <v>4.7069399999999997E-2</v>
      </c>
      <c r="H5132">
        <v>0</v>
      </c>
      <c r="I5132">
        <v>0.38103769999999998</v>
      </c>
      <c r="J5132">
        <v>0</v>
      </c>
      <c r="K5132">
        <v>9.4138700000000006E-2</v>
      </c>
      <c r="L5132">
        <v>0.13448389999999999</v>
      </c>
      <c r="M5132">
        <v>1.6025999999999999E-2</v>
      </c>
      <c r="O5132" t="str">
        <f>Table_Index[[#This Row],[ID]]&amp;Table_Index[[#This Row],[year]]</f>
        <v>93712005</v>
      </c>
      <c r="R5132" t="str">
        <f t="shared" si="199"/>
        <v/>
      </c>
    </row>
    <row r="5133" spans="1:18" x14ac:dyDescent="0.3">
      <c r="A5133">
        <v>9371</v>
      </c>
      <c r="B5133">
        <v>2006</v>
      </c>
      <c r="C5133">
        <v>1</v>
      </c>
      <c r="D5133">
        <v>3.6447100000000003E-2</v>
      </c>
      <c r="E5133">
        <v>3.3747300000000001E-2</v>
      </c>
      <c r="F5133">
        <v>0.24298049999999999</v>
      </c>
      <c r="G5133">
        <v>5.46706E-2</v>
      </c>
      <c r="H5133">
        <v>0</v>
      </c>
      <c r="I5133">
        <v>0.40496759999999998</v>
      </c>
      <c r="J5133">
        <v>0</v>
      </c>
      <c r="K5133">
        <v>8.5043199999999999E-2</v>
      </c>
      <c r="L5133">
        <v>0.1214903</v>
      </c>
      <c r="M5133">
        <v>2.0653299999999999E-2</v>
      </c>
      <c r="O5133" t="str">
        <f>Table_Index[[#This Row],[ID]]&amp;Table_Index[[#This Row],[year]]</f>
        <v>93712006</v>
      </c>
      <c r="R5133" t="str">
        <f t="shared" si="199"/>
        <v/>
      </c>
    </row>
    <row r="5134" spans="1:18" x14ac:dyDescent="0.3">
      <c r="A5134">
        <v>9371</v>
      </c>
      <c r="B5134">
        <v>2006</v>
      </c>
      <c r="C5134">
        <v>2</v>
      </c>
      <c r="D5134">
        <v>4.6736800000000002E-2</v>
      </c>
      <c r="E5134">
        <v>0</v>
      </c>
      <c r="F5134">
        <v>8.7631399999999998E-2</v>
      </c>
      <c r="G5134">
        <v>0</v>
      </c>
      <c r="H5134">
        <v>3.2048100000000003E-2</v>
      </c>
      <c r="I5134">
        <v>0.5007511</v>
      </c>
      <c r="J5134">
        <v>0.1652479</v>
      </c>
      <c r="K5134">
        <v>5.3413500000000003E-2</v>
      </c>
      <c r="L5134">
        <v>0.10515770000000001</v>
      </c>
      <c r="M5134">
        <v>9.0135000000000007E-3</v>
      </c>
      <c r="O5134" t="str">
        <f>Table_Index[[#This Row],[ID]]&amp;Table_Index[[#This Row],[year]]</f>
        <v>93712006</v>
      </c>
      <c r="R5134" t="str">
        <f t="shared" ref="R5134:R5197" si="200">RIGHT(P5134,4)</f>
        <v/>
      </c>
    </row>
    <row r="5135" spans="1:18" x14ac:dyDescent="0.3">
      <c r="A5135">
        <v>9371</v>
      </c>
      <c r="B5135">
        <v>2006</v>
      </c>
      <c r="C5135">
        <v>3</v>
      </c>
      <c r="D5135">
        <v>6.13999E-2</v>
      </c>
      <c r="E5135">
        <v>6.13999E-2</v>
      </c>
      <c r="F5135">
        <v>0.2455997</v>
      </c>
      <c r="G5135">
        <v>0</v>
      </c>
      <c r="H5135">
        <v>8.5959900000000006E-2</v>
      </c>
      <c r="I5135">
        <v>0</v>
      </c>
      <c r="J5135">
        <v>0.17191980000000001</v>
      </c>
      <c r="K5135">
        <v>0.1023332</v>
      </c>
      <c r="L5135">
        <v>0.25583299999999998</v>
      </c>
      <c r="M5135">
        <v>1.55546E-2</v>
      </c>
      <c r="O5135" t="str">
        <f>Table_Index[[#This Row],[ID]]&amp;Table_Index[[#This Row],[year]]</f>
        <v>93712006</v>
      </c>
      <c r="R5135" t="str">
        <f t="shared" si="200"/>
        <v/>
      </c>
    </row>
    <row r="5136" spans="1:18" x14ac:dyDescent="0.3">
      <c r="A5136">
        <v>9371</v>
      </c>
      <c r="B5136">
        <v>2006</v>
      </c>
      <c r="C5136">
        <v>4</v>
      </c>
      <c r="D5136">
        <v>3.6624900000000002E-2</v>
      </c>
      <c r="E5136">
        <v>0</v>
      </c>
      <c r="F5136">
        <v>0.1075696</v>
      </c>
      <c r="G5136">
        <v>4.5627399999999999E-2</v>
      </c>
      <c r="H5136">
        <v>4.8406299999999999E-2</v>
      </c>
      <c r="I5136">
        <v>0.35856519999999997</v>
      </c>
      <c r="J5136">
        <v>0.12908349999999999</v>
      </c>
      <c r="K5136">
        <v>8.9641299999999993E-2</v>
      </c>
      <c r="L5136">
        <v>0.1748005</v>
      </c>
      <c r="M5136">
        <v>9.6813000000000003E-3</v>
      </c>
      <c r="O5136" t="str">
        <f>Table_Index[[#This Row],[ID]]&amp;Table_Index[[#This Row],[year]]</f>
        <v>93712006</v>
      </c>
      <c r="R5136" t="str">
        <f t="shared" si="200"/>
        <v/>
      </c>
    </row>
    <row r="5137" spans="1:18" x14ac:dyDescent="0.3">
      <c r="A5137">
        <v>9371</v>
      </c>
      <c r="B5137">
        <v>2007</v>
      </c>
      <c r="C5137">
        <v>1</v>
      </c>
      <c r="D5137">
        <v>4.71723E-2</v>
      </c>
      <c r="E5137">
        <v>3.53792E-2</v>
      </c>
      <c r="F5137">
        <v>0.13208239999999999</v>
      </c>
      <c r="G5137">
        <v>3.1448200000000003E-2</v>
      </c>
      <c r="H5137">
        <v>5.7654999999999998E-2</v>
      </c>
      <c r="I5137">
        <v>0.39310230000000002</v>
      </c>
      <c r="J5137">
        <v>5.6606700000000003E-2</v>
      </c>
      <c r="K5137">
        <v>0.10220659999999999</v>
      </c>
      <c r="L5137">
        <v>0.13758580000000001</v>
      </c>
      <c r="M5137">
        <v>6.7613999999999999E-3</v>
      </c>
      <c r="O5137" t="str">
        <f>Table_Index[[#This Row],[ID]]&amp;Table_Index[[#This Row],[year]]</f>
        <v>93712007</v>
      </c>
      <c r="R5137" t="str">
        <f t="shared" si="200"/>
        <v/>
      </c>
    </row>
    <row r="5138" spans="1:18" x14ac:dyDescent="0.3">
      <c r="A5138">
        <v>9371</v>
      </c>
      <c r="B5138">
        <v>2007</v>
      </c>
      <c r="C5138">
        <v>2</v>
      </c>
      <c r="D5138">
        <v>9.8365599999999997E-2</v>
      </c>
      <c r="E5138">
        <v>0</v>
      </c>
      <c r="F5138">
        <v>0.39346239999999999</v>
      </c>
      <c r="G5138">
        <v>6.9461300000000004E-2</v>
      </c>
      <c r="H5138">
        <v>5.90194E-2</v>
      </c>
      <c r="I5138">
        <v>0</v>
      </c>
      <c r="J5138">
        <v>0.1180387</v>
      </c>
      <c r="K5138">
        <v>7.8692499999999999E-2</v>
      </c>
      <c r="L5138">
        <v>0.1593523</v>
      </c>
      <c r="M5138">
        <v>2.3607699999999999E-2</v>
      </c>
      <c r="O5138" t="str">
        <f>Table_Index[[#This Row],[ID]]&amp;Table_Index[[#This Row],[year]]</f>
        <v>93712007</v>
      </c>
      <c r="R5138" t="str">
        <f t="shared" si="200"/>
        <v/>
      </c>
    </row>
    <row r="5139" spans="1:18" x14ac:dyDescent="0.3">
      <c r="A5139">
        <v>9371</v>
      </c>
      <c r="B5139">
        <v>2007</v>
      </c>
      <c r="C5139">
        <v>3</v>
      </c>
      <c r="D5139">
        <v>1.71708E-2</v>
      </c>
      <c r="E5139">
        <v>1.6143500000000002E-2</v>
      </c>
      <c r="F5139">
        <v>6.0538000000000002E-2</v>
      </c>
      <c r="G5139">
        <v>0.24831590000000001</v>
      </c>
      <c r="H5139">
        <v>2.20138E-2</v>
      </c>
      <c r="I5139">
        <v>0.4072557</v>
      </c>
      <c r="J5139">
        <v>4.5788799999999998E-2</v>
      </c>
      <c r="K5139">
        <v>1.6510400000000001E-2</v>
      </c>
      <c r="L5139">
        <v>0.15849949999999999</v>
      </c>
      <c r="M5139">
        <v>7.7634999999999996E-3</v>
      </c>
      <c r="O5139" t="str">
        <f>Table_Index[[#This Row],[ID]]&amp;Table_Index[[#This Row],[year]]</f>
        <v>93712007</v>
      </c>
      <c r="R5139" t="str">
        <f t="shared" si="200"/>
        <v/>
      </c>
    </row>
    <row r="5140" spans="1:18" x14ac:dyDescent="0.3">
      <c r="A5140">
        <v>9371</v>
      </c>
      <c r="B5140">
        <v>2007</v>
      </c>
      <c r="C5140">
        <v>4</v>
      </c>
      <c r="D5140">
        <v>0.10470989999999999</v>
      </c>
      <c r="E5140">
        <v>0</v>
      </c>
      <c r="F5140">
        <v>0.27717330000000001</v>
      </c>
      <c r="G5140">
        <v>1.9710100000000001E-2</v>
      </c>
      <c r="H5140">
        <v>4.3608599999999997E-2</v>
      </c>
      <c r="I5140">
        <v>0</v>
      </c>
      <c r="J5140">
        <v>0.22173860000000001</v>
      </c>
      <c r="K5140">
        <v>8.0072299999999999E-2</v>
      </c>
      <c r="L5140">
        <v>0.24576029999999999</v>
      </c>
      <c r="M5140">
        <v>7.2269999999999999E-3</v>
      </c>
      <c r="O5140" t="str">
        <f>Table_Index[[#This Row],[ID]]&amp;Table_Index[[#This Row],[year]]</f>
        <v>93712007</v>
      </c>
      <c r="R5140" t="str">
        <f t="shared" si="200"/>
        <v/>
      </c>
    </row>
    <row r="5141" spans="1:18" x14ac:dyDescent="0.3">
      <c r="A5141">
        <v>9371</v>
      </c>
      <c r="B5141">
        <v>2008</v>
      </c>
      <c r="C5141">
        <v>1</v>
      </c>
      <c r="D5141">
        <v>3.3601899999999997E-2</v>
      </c>
      <c r="E5141">
        <v>0</v>
      </c>
      <c r="F5141">
        <v>0.1264313</v>
      </c>
      <c r="G5141">
        <v>8.5701799999999995E-2</v>
      </c>
      <c r="H5141">
        <v>5.4306100000000003E-2</v>
      </c>
      <c r="I5141">
        <v>0.2715303</v>
      </c>
      <c r="J5141">
        <v>7.4246599999999996E-2</v>
      </c>
      <c r="K5141">
        <v>5.7275899999999998E-2</v>
      </c>
      <c r="L5141">
        <v>0.27775290000000002</v>
      </c>
      <c r="M5141">
        <v>1.9153300000000002E-2</v>
      </c>
      <c r="O5141" t="str">
        <f>Table_Index[[#This Row],[ID]]&amp;Table_Index[[#This Row],[year]]</f>
        <v>93712008</v>
      </c>
      <c r="R5141" t="str">
        <f t="shared" si="200"/>
        <v/>
      </c>
    </row>
    <row r="5142" spans="1:18" x14ac:dyDescent="0.3">
      <c r="A5142">
        <v>9371</v>
      </c>
      <c r="B5142">
        <v>2008</v>
      </c>
      <c r="C5142">
        <v>2</v>
      </c>
      <c r="D5142">
        <v>9.2238700000000007E-2</v>
      </c>
      <c r="E5142">
        <v>0</v>
      </c>
      <c r="F5142">
        <v>0.1175952</v>
      </c>
      <c r="G5142">
        <v>1.76393E-2</v>
      </c>
      <c r="H5142">
        <v>6.7690700000000006E-2</v>
      </c>
      <c r="I5142">
        <v>0.4079083</v>
      </c>
      <c r="J5142">
        <v>0.1028958</v>
      </c>
      <c r="K5142">
        <v>0.13229460000000001</v>
      </c>
      <c r="L5142">
        <v>4.2628300000000001E-2</v>
      </c>
      <c r="M5142">
        <v>1.91092E-2</v>
      </c>
      <c r="O5142" t="str">
        <f>Table_Index[[#This Row],[ID]]&amp;Table_Index[[#This Row],[year]]</f>
        <v>93712008</v>
      </c>
      <c r="R5142" t="str">
        <f t="shared" si="200"/>
        <v/>
      </c>
    </row>
    <row r="5143" spans="1:18" x14ac:dyDescent="0.3">
      <c r="A5143">
        <v>9371</v>
      </c>
      <c r="B5143">
        <v>2008</v>
      </c>
      <c r="C5143">
        <v>3</v>
      </c>
      <c r="D5143">
        <v>0</v>
      </c>
      <c r="E5143">
        <v>0</v>
      </c>
      <c r="F5143">
        <v>0.12828410000000001</v>
      </c>
      <c r="G5143">
        <v>7.1839100000000003E-2</v>
      </c>
      <c r="H5143">
        <v>4.6182000000000003E-3</v>
      </c>
      <c r="I5143">
        <v>0.61063219999999996</v>
      </c>
      <c r="J5143">
        <v>0.1231527</v>
      </c>
      <c r="K5143">
        <v>2.56568E-2</v>
      </c>
      <c r="L5143">
        <v>3.28407E-2</v>
      </c>
      <c r="M5143">
        <v>2.9762E-3</v>
      </c>
      <c r="O5143" t="str">
        <f>Table_Index[[#This Row],[ID]]&amp;Table_Index[[#This Row],[year]]</f>
        <v>93712008</v>
      </c>
      <c r="R5143" t="str">
        <f t="shared" si="200"/>
        <v/>
      </c>
    </row>
    <row r="5144" spans="1:18" x14ac:dyDescent="0.3">
      <c r="A5144">
        <v>9371</v>
      </c>
      <c r="B5144">
        <v>2008</v>
      </c>
      <c r="C5144">
        <v>4</v>
      </c>
      <c r="D5144">
        <v>2.3624300000000001E-2</v>
      </c>
      <c r="E5144">
        <v>9.2352100000000006E-2</v>
      </c>
      <c r="F5144">
        <v>8.5805300000000001E-2</v>
      </c>
      <c r="G5144">
        <v>2.3519399999999999E-2</v>
      </c>
      <c r="H5144">
        <v>2.7859E-3</v>
      </c>
      <c r="I5144">
        <v>0.40116750000000001</v>
      </c>
      <c r="J5144">
        <v>9.7784599999999999E-2</v>
      </c>
      <c r="K5144">
        <v>2.5073000000000002E-2</v>
      </c>
      <c r="L5144">
        <v>0.2418148</v>
      </c>
      <c r="M5144">
        <v>6.0732E-3</v>
      </c>
      <c r="O5144" t="str">
        <f>Table_Index[[#This Row],[ID]]&amp;Table_Index[[#This Row],[year]]</f>
        <v>93712008</v>
      </c>
      <c r="R5144" t="str">
        <f t="shared" si="200"/>
        <v/>
      </c>
    </row>
    <row r="5145" spans="1:18" x14ac:dyDescent="0.3">
      <c r="A5145">
        <v>9371</v>
      </c>
      <c r="B5145">
        <v>2009</v>
      </c>
      <c r="C5145">
        <v>1</v>
      </c>
      <c r="D5145">
        <v>3.4876600000000001E-2</v>
      </c>
      <c r="E5145">
        <v>6.8485000000000004E-2</v>
      </c>
      <c r="F5145">
        <v>0.13950660000000001</v>
      </c>
      <c r="G5145">
        <v>3.8047200000000003E-2</v>
      </c>
      <c r="H5145">
        <v>2.1813800000000001E-2</v>
      </c>
      <c r="I5145">
        <v>0.28535430000000001</v>
      </c>
      <c r="J5145">
        <v>0.1056868</v>
      </c>
      <c r="K5145">
        <v>3.1705999999999998E-2</v>
      </c>
      <c r="L5145">
        <v>0.2655381</v>
      </c>
      <c r="M5145">
        <v>8.9855000000000004E-3</v>
      </c>
      <c r="O5145" t="str">
        <f>Table_Index[[#This Row],[ID]]&amp;Table_Index[[#This Row],[year]]</f>
        <v>93712009</v>
      </c>
      <c r="R5145" t="str">
        <f t="shared" si="200"/>
        <v/>
      </c>
    </row>
    <row r="5146" spans="1:18" x14ac:dyDescent="0.3">
      <c r="A5146">
        <v>9371</v>
      </c>
      <c r="B5146">
        <v>2009</v>
      </c>
      <c r="C5146">
        <v>2</v>
      </c>
      <c r="D5146">
        <v>0</v>
      </c>
      <c r="E5146">
        <v>0.1041282</v>
      </c>
      <c r="F5146">
        <v>7.8096200000000005E-2</v>
      </c>
      <c r="G5146">
        <v>2.3211900000000001E-2</v>
      </c>
      <c r="H5146">
        <v>2.3689200000000001E-2</v>
      </c>
      <c r="I5146">
        <v>0.52064120000000003</v>
      </c>
      <c r="J5146">
        <v>8.2434900000000005E-2</v>
      </c>
      <c r="K5146">
        <v>5.2064100000000002E-2</v>
      </c>
      <c r="L5146">
        <v>9.1980000000000006E-2</v>
      </c>
      <c r="M5146">
        <v>2.3754299999999999E-2</v>
      </c>
      <c r="O5146" t="str">
        <f>Table_Index[[#This Row],[ID]]&amp;Table_Index[[#This Row],[year]]</f>
        <v>93712009</v>
      </c>
      <c r="R5146" t="str">
        <f t="shared" si="200"/>
        <v/>
      </c>
    </row>
    <row r="5147" spans="1:18" x14ac:dyDescent="0.3">
      <c r="A5147">
        <v>9371</v>
      </c>
      <c r="B5147">
        <v>2009</v>
      </c>
      <c r="C5147">
        <v>3</v>
      </c>
      <c r="D5147">
        <v>7.4532299999999996E-2</v>
      </c>
      <c r="E5147">
        <v>0</v>
      </c>
      <c r="F5147">
        <v>0.1240218</v>
      </c>
      <c r="G5147">
        <v>0.11366179999999999</v>
      </c>
      <c r="H5147">
        <v>3.35395E-2</v>
      </c>
      <c r="I5147">
        <v>0.35775509999999999</v>
      </c>
      <c r="J5147">
        <v>0.1132891</v>
      </c>
      <c r="K5147">
        <v>0.1125438</v>
      </c>
      <c r="L5147">
        <v>4.4719399999999999E-2</v>
      </c>
      <c r="M5147">
        <v>2.5937200000000001E-2</v>
      </c>
      <c r="O5147" t="str">
        <f>Table_Index[[#This Row],[ID]]&amp;Table_Index[[#This Row],[year]]</f>
        <v>93712009</v>
      </c>
      <c r="R5147" t="str">
        <f t="shared" si="200"/>
        <v/>
      </c>
    </row>
    <row r="5148" spans="1:18" x14ac:dyDescent="0.3">
      <c r="A5148">
        <v>9371</v>
      </c>
      <c r="B5148">
        <v>2009</v>
      </c>
      <c r="C5148">
        <v>4</v>
      </c>
      <c r="D5148">
        <v>5.8954899999999998E-2</v>
      </c>
      <c r="E5148">
        <v>8.0393099999999995E-2</v>
      </c>
      <c r="F5148">
        <v>0.12403500000000001</v>
      </c>
      <c r="G5148">
        <v>0.1104065</v>
      </c>
      <c r="H5148">
        <v>2.05959E-2</v>
      </c>
      <c r="I5148">
        <v>0.35892259999999998</v>
      </c>
      <c r="J5148">
        <v>9.1877799999999996E-2</v>
      </c>
      <c r="K5148">
        <v>7.8096100000000002E-2</v>
      </c>
      <c r="L5148">
        <v>5.7882999999999997E-2</v>
      </c>
      <c r="M5148">
        <v>1.8834900000000002E-2</v>
      </c>
      <c r="O5148" t="str">
        <f>Table_Index[[#This Row],[ID]]&amp;Table_Index[[#This Row],[year]]</f>
        <v>93712009</v>
      </c>
      <c r="R5148" t="str">
        <f t="shared" si="200"/>
        <v/>
      </c>
    </row>
    <row r="5149" spans="1:18" x14ac:dyDescent="0.3">
      <c r="A5149">
        <v>9371</v>
      </c>
      <c r="B5149">
        <v>2010</v>
      </c>
      <c r="C5149">
        <v>1</v>
      </c>
      <c r="D5149">
        <v>3.5186500000000002E-2</v>
      </c>
      <c r="E5149">
        <v>9.5707200000000006E-2</v>
      </c>
      <c r="F5149">
        <v>8.4447599999999998E-2</v>
      </c>
      <c r="G5149">
        <v>3.0964100000000001E-2</v>
      </c>
      <c r="H5149">
        <v>5.4187199999999998E-2</v>
      </c>
      <c r="I5149">
        <v>0.39878019999999997</v>
      </c>
      <c r="J5149">
        <v>5.6298399999999998E-2</v>
      </c>
      <c r="K5149">
        <v>9.38306E-2</v>
      </c>
      <c r="L5149">
        <v>0.12667139999999999</v>
      </c>
      <c r="M5149">
        <v>2.3926800000000002E-2</v>
      </c>
      <c r="O5149" t="str">
        <f>Table_Index[[#This Row],[ID]]&amp;Table_Index[[#This Row],[year]]</f>
        <v>93712010</v>
      </c>
      <c r="R5149" t="str">
        <f t="shared" si="200"/>
        <v/>
      </c>
    </row>
    <row r="5150" spans="1:18" x14ac:dyDescent="0.3">
      <c r="A5150">
        <v>9371</v>
      </c>
      <c r="B5150">
        <v>2010</v>
      </c>
      <c r="C5150">
        <v>2</v>
      </c>
      <c r="D5150">
        <v>2.2575899999999999E-2</v>
      </c>
      <c r="E5150">
        <v>9.67002E-2</v>
      </c>
      <c r="F5150">
        <v>0.12053030000000001</v>
      </c>
      <c r="G5150">
        <v>7.2744600000000006E-2</v>
      </c>
      <c r="H5150">
        <v>3.8253599999999999E-2</v>
      </c>
      <c r="I5150">
        <v>0.33863870000000001</v>
      </c>
      <c r="J5150">
        <v>0.1128796</v>
      </c>
      <c r="K5150">
        <v>8.1837699999999999E-2</v>
      </c>
      <c r="L5150">
        <v>9.4066300000000005E-2</v>
      </c>
      <c r="M5150">
        <v>2.1773199999999999E-2</v>
      </c>
      <c r="O5150" t="str">
        <f>Table_Index[[#This Row],[ID]]&amp;Table_Index[[#This Row],[year]]</f>
        <v>93712010</v>
      </c>
      <c r="R5150" t="str">
        <f t="shared" si="200"/>
        <v/>
      </c>
    </row>
    <row r="5151" spans="1:18" x14ac:dyDescent="0.3">
      <c r="A5151">
        <v>9371</v>
      </c>
      <c r="B5151">
        <v>2010</v>
      </c>
      <c r="C5151">
        <v>3</v>
      </c>
      <c r="D5151">
        <v>5.4886999999999998E-2</v>
      </c>
      <c r="E5151">
        <v>0.29858509999999999</v>
      </c>
      <c r="F5151">
        <v>0.12294679999999999</v>
      </c>
      <c r="G5151">
        <v>0.15953809999999999</v>
      </c>
      <c r="H5151">
        <v>8.2330500000000001E-2</v>
      </c>
      <c r="I5151">
        <v>0</v>
      </c>
      <c r="J5151">
        <v>0.1024557</v>
      </c>
      <c r="K5151">
        <v>8.3428199999999994E-2</v>
      </c>
      <c r="L5151">
        <v>6.4400700000000005E-2</v>
      </c>
      <c r="M5151">
        <v>3.1427900000000002E-2</v>
      </c>
      <c r="O5151" t="str">
        <f>Table_Index[[#This Row],[ID]]&amp;Table_Index[[#This Row],[year]]</f>
        <v>93712010</v>
      </c>
      <c r="R5151" t="str">
        <f t="shared" si="200"/>
        <v/>
      </c>
    </row>
    <row r="5152" spans="1:18" x14ac:dyDescent="0.3">
      <c r="A5152">
        <v>9371</v>
      </c>
      <c r="B5152">
        <v>2010</v>
      </c>
      <c r="C5152">
        <v>4</v>
      </c>
      <c r="D5152">
        <v>4.2743499999999997E-2</v>
      </c>
      <c r="E5152">
        <v>6.4608399999999996E-2</v>
      </c>
      <c r="F5152">
        <v>0.18083779999999999</v>
      </c>
      <c r="G5152">
        <v>8.2461999999999994E-2</v>
      </c>
      <c r="H5152">
        <v>3.2880000000000001E-3</v>
      </c>
      <c r="I5152">
        <v>0</v>
      </c>
      <c r="J5152">
        <v>9.2062900000000003E-2</v>
      </c>
      <c r="K5152">
        <v>0.1364503</v>
      </c>
      <c r="L5152">
        <v>0.36890909999999999</v>
      </c>
      <c r="M5152">
        <v>2.86381E-2</v>
      </c>
      <c r="O5152" t="str">
        <f>Table_Index[[#This Row],[ID]]&amp;Table_Index[[#This Row],[year]]</f>
        <v>93712010</v>
      </c>
      <c r="R5152" t="str">
        <f t="shared" si="200"/>
        <v/>
      </c>
    </row>
    <row r="5153" spans="1:18" x14ac:dyDescent="0.3">
      <c r="A5153">
        <v>9371</v>
      </c>
      <c r="B5153">
        <v>2011</v>
      </c>
      <c r="C5153">
        <v>1</v>
      </c>
      <c r="D5153">
        <v>8.0714499999999995E-2</v>
      </c>
      <c r="E5153">
        <v>2.3155800000000001E-2</v>
      </c>
      <c r="F5153">
        <v>0.1146764</v>
      </c>
      <c r="G5153">
        <v>4.9399100000000001E-2</v>
      </c>
      <c r="H5153">
        <v>4.4988399999999998E-2</v>
      </c>
      <c r="I5153">
        <v>0.45484619999999998</v>
      </c>
      <c r="J5153">
        <v>9.1300000000000006E-2</v>
      </c>
      <c r="K5153">
        <v>3.5064499999999998E-2</v>
      </c>
      <c r="L5153">
        <v>9.2623200000000003E-2</v>
      </c>
      <c r="M5153">
        <v>1.32319E-2</v>
      </c>
      <c r="O5153" t="str">
        <f>Table_Index[[#This Row],[ID]]&amp;Table_Index[[#This Row],[year]]</f>
        <v>93712011</v>
      </c>
      <c r="R5153" t="str">
        <f t="shared" si="200"/>
        <v/>
      </c>
    </row>
    <row r="5154" spans="1:18" x14ac:dyDescent="0.3">
      <c r="A5154">
        <v>9371</v>
      </c>
      <c r="B5154">
        <v>2011</v>
      </c>
      <c r="C5154">
        <v>2</v>
      </c>
      <c r="D5154">
        <v>4.2441800000000002E-2</v>
      </c>
      <c r="E5154">
        <v>4.8229399999999999E-2</v>
      </c>
      <c r="F5154">
        <v>0.21156610000000001</v>
      </c>
      <c r="G5154">
        <v>8.1989900000000004E-2</v>
      </c>
      <c r="H5154">
        <v>3.2152999999999999E-3</v>
      </c>
      <c r="I5154">
        <v>0.2781226</v>
      </c>
      <c r="J5154">
        <v>9.2600399999999999E-2</v>
      </c>
      <c r="K5154">
        <v>9.6458699999999994E-2</v>
      </c>
      <c r="L5154">
        <v>0.1291708</v>
      </c>
      <c r="M5154">
        <v>1.62051E-2</v>
      </c>
      <c r="O5154" t="str">
        <f>Table_Index[[#This Row],[ID]]&amp;Table_Index[[#This Row],[year]]</f>
        <v>93712011</v>
      </c>
      <c r="R5154" t="str">
        <f t="shared" si="200"/>
        <v/>
      </c>
    </row>
    <row r="5155" spans="1:18" x14ac:dyDescent="0.3">
      <c r="A5155">
        <v>9371</v>
      </c>
      <c r="B5155">
        <v>2011</v>
      </c>
      <c r="C5155">
        <v>3</v>
      </c>
      <c r="D5155">
        <v>0.1096713</v>
      </c>
      <c r="E5155">
        <v>0</v>
      </c>
      <c r="F5155">
        <v>0.2419048</v>
      </c>
      <c r="G5155">
        <v>8.5597099999999995E-2</v>
      </c>
      <c r="H5155">
        <v>6.3453499999999996E-2</v>
      </c>
      <c r="I5155">
        <v>0</v>
      </c>
      <c r="J5155">
        <v>0.15630769999999999</v>
      </c>
      <c r="K5155">
        <v>6.2802200000000002E-2</v>
      </c>
      <c r="L5155">
        <v>0.25306970000000001</v>
      </c>
      <c r="M5155">
        <v>2.7193599999999998E-2</v>
      </c>
      <c r="O5155" t="str">
        <f>Table_Index[[#This Row],[ID]]&amp;Table_Index[[#This Row],[year]]</f>
        <v>93712011</v>
      </c>
      <c r="R5155" t="str">
        <f t="shared" si="200"/>
        <v/>
      </c>
    </row>
    <row r="5156" spans="1:18" x14ac:dyDescent="0.3">
      <c r="A5156">
        <v>9371</v>
      </c>
      <c r="B5156">
        <v>2011</v>
      </c>
      <c r="C5156">
        <v>4</v>
      </c>
      <c r="D5156">
        <v>2.72967E-2</v>
      </c>
      <c r="E5156">
        <v>3.9704299999999998E-2</v>
      </c>
      <c r="F5156">
        <v>8.8432399999999994E-2</v>
      </c>
      <c r="G5156">
        <v>4.6246500000000003E-2</v>
      </c>
      <c r="H5156">
        <v>2.0303000000000001E-3</v>
      </c>
      <c r="I5156">
        <v>0.36546020000000001</v>
      </c>
      <c r="J5156">
        <v>1.8047400000000002E-2</v>
      </c>
      <c r="K5156">
        <v>7.9408599999999996E-2</v>
      </c>
      <c r="L5156">
        <v>0.32643270000000002</v>
      </c>
      <c r="M5156">
        <v>6.9407000000000002E-3</v>
      </c>
      <c r="O5156" t="str">
        <f>Table_Index[[#This Row],[ID]]&amp;Table_Index[[#This Row],[year]]</f>
        <v>93712011</v>
      </c>
      <c r="R5156" t="str">
        <f t="shared" si="200"/>
        <v/>
      </c>
    </row>
    <row r="5157" spans="1:18" x14ac:dyDescent="0.3">
      <c r="A5157">
        <v>9371</v>
      </c>
      <c r="B5157">
        <v>2012</v>
      </c>
      <c r="C5157">
        <v>1</v>
      </c>
      <c r="D5157">
        <v>6.6999799999999998E-2</v>
      </c>
      <c r="E5157">
        <v>6.0360200000000003E-2</v>
      </c>
      <c r="F5157">
        <v>0.2457522</v>
      </c>
      <c r="G5157">
        <v>0.1153742</v>
      </c>
      <c r="H5157">
        <v>6.8551899999999999E-2</v>
      </c>
      <c r="I5157">
        <v>0.17245769999999999</v>
      </c>
      <c r="J5157">
        <v>0.15909219999999999</v>
      </c>
      <c r="K5157">
        <v>3.4905400000000003E-2</v>
      </c>
      <c r="L5157">
        <v>5.9497899999999999E-2</v>
      </c>
      <c r="M5157">
        <v>1.7008599999999999E-2</v>
      </c>
      <c r="O5157" t="str">
        <f>Table_Index[[#This Row],[ID]]&amp;Table_Index[[#This Row],[year]]</f>
        <v>93712012</v>
      </c>
      <c r="R5157" t="str">
        <f t="shared" si="200"/>
        <v/>
      </c>
    </row>
    <row r="5158" spans="1:18" x14ac:dyDescent="0.3">
      <c r="A5158">
        <v>9371</v>
      </c>
      <c r="B5158">
        <v>2012</v>
      </c>
      <c r="C5158">
        <v>2</v>
      </c>
      <c r="D5158">
        <v>5.3653800000000001E-2</v>
      </c>
      <c r="E5158">
        <v>0.1070686</v>
      </c>
      <c r="F5158">
        <v>0.13319839999999999</v>
      </c>
      <c r="G5158">
        <v>0.18482080000000001</v>
      </c>
      <c r="H5158">
        <v>5.5764899999999999E-2</v>
      </c>
      <c r="I5158">
        <v>0.17207449999999999</v>
      </c>
      <c r="J5158">
        <v>6.1819399999999997E-2</v>
      </c>
      <c r="K5158">
        <v>0.1166283</v>
      </c>
      <c r="L5158">
        <v>9.5597000000000001E-2</v>
      </c>
      <c r="M5158">
        <v>1.9374300000000001E-2</v>
      </c>
      <c r="O5158" t="str">
        <f>Table_Index[[#This Row],[ID]]&amp;Table_Index[[#This Row],[year]]</f>
        <v>93712012</v>
      </c>
      <c r="R5158" t="str">
        <f t="shared" si="200"/>
        <v/>
      </c>
    </row>
    <row r="5159" spans="1:18" x14ac:dyDescent="0.3">
      <c r="A5159">
        <v>9371</v>
      </c>
      <c r="B5159">
        <v>2012</v>
      </c>
      <c r="C5159">
        <v>3</v>
      </c>
      <c r="D5159">
        <v>3.3105200000000001E-2</v>
      </c>
      <c r="E5159">
        <v>0</v>
      </c>
      <c r="F5159">
        <v>0.107178</v>
      </c>
      <c r="G5159">
        <v>4.6347199999999998E-2</v>
      </c>
      <c r="H5159">
        <v>2.9356500000000001E-2</v>
      </c>
      <c r="I5159">
        <v>0.3310516</v>
      </c>
      <c r="J5159">
        <v>8.27629E-2</v>
      </c>
      <c r="K5159">
        <v>1.9863100000000002E-2</v>
      </c>
      <c r="L5159">
        <v>0.33932790000000002</v>
      </c>
      <c r="M5159">
        <v>1.10075E-2</v>
      </c>
      <c r="O5159" t="str">
        <f>Table_Index[[#This Row],[ID]]&amp;Table_Index[[#This Row],[year]]</f>
        <v>93712012</v>
      </c>
      <c r="R5159" t="str">
        <f t="shared" si="200"/>
        <v/>
      </c>
    </row>
    <row r="5160" spans="1:18" x14ac:dyDescent="0.3">
      <c r="A5160">
        <v>9371</v>
      </c>
      <c r="B5160">
        <v>2012</v>
      </c>
      <c r="C5160">
        <v>4</v>
      </c>
      <c r="D5160">
        <v>9.3578300000000003E-2</v>
      </c>
      <c r="E5160">
        <v>0.1258109</v>
      </c>
      <c r="F5160">
        <v>0.15596389999999999</v>
      </c>
      <c r="G5160">
        <v>9.7910700000000003E-2</v>
      </c>
      <c r="H5160">
        <v>8.7235800000000002E-2</v>
      </c>
      <c r="I5160">
        <v>0.22874700000000001</v>
      </c>
      <c r="J5160">
        <v>8.7339799999999995E-2</v>
      </c>
      <c r="K5160">
        <v>4.15904E-2</v>
      </c>
      <c r="L5160">
        <v>7.7981900000000007E-2</v>
      </c>
      <c r="M5160">
        <v>3.8413000000000002E-3</v>
      </c>
      <c r="O5160" t="str">
        <f>Table_Index[[#This Row],[ID]]&amp;Table_Index[[#This Row],[year]]</f>
        <v>93712012</v>
      </c>
      <c r="R5160" t="str">
        <f t="shared" si="200"/>
        <v/>
      </c>
    </row>
    <row r="5161" spans="1:18" x14ac:dyDescent="0.3">
      <c r="A5161">
        <v>9372</v>
      </c>
      <c r="B5161">
        <v>2003</v>
      </c>
      <c r="C5161">
        <v>1</v>
      </c>
      <c r="D5161">
        <v>0</v>
      </c>
      <c r="E5161">
        <v>0</v>
      </c>
      <c r="F5161">
        <v>2.4459E-3</v>
      </c>
      <c r="G5161">
        <v>0</v>
      </c>
      <c r="H5161">
        <v>0</v>
      </c>
      <c r="I5161">
        <v>0</v>
      </c>
      <c r="J5161">
        <v>0</v>
      </c>
      <c r="K5161">
        <v>0.99428289999999997</v>
      </c>
      <c r="L5161">
        <v>2.4012E-3</v>
      </c>
      <c r="M5161">
        <v>8.7000000000000001E-4</v>
      </c>
      <c r="O5161" t="str">
        <f>Table_Index[[#This Row],[ID]]&amp;Table_Index[[#This Row],[year]]</f>
        <v>93722003</v>
      </c>
      <c r="R5161" t="str">
        <f t="shared" si="200"/>
        <v/>
      </c>
    </row>
    <row r="5162" spans="1:18" x14ac:dyDescent="0.3">
      <c r="A5162">
        <v>9372</v>
      </c>
      <c r="B5162">
        <v>2003</v>
      </c>
      <c r="C5162">
        <v>2</v>
      </c>
      <c r="D5162">
        <v>0.24680070000000001</v>
      </c>
      <c r="E5162">
        <v>0</v>
      </c>
      <c r="F5162">
        <v>0.25667269999999998</v>
      </c>
      <c r="G5162">
        <v>0</v>
      </c>
      <c r="H5162">
        <v>0</v>
      </c>
      <c r="I5162">
        <v>0</v>
      </c>
      <c r="J5162">
        <v>0</v>
      </c>
      <c r="K5162">
        <v>0.11846429999999999</v>
      </c>
      <c r="L5162">
        <v>0.35831809999999997</v>
      </c>
      <c r="M5162">
        <v>1.9744100000000001E-2</v>
      </c>
      <c r="O5162" t="str">
        <f>Table_Index[[#This Row],[ID]]&amp;Table_Index[[#This Row],[year]]</f>
        <v>93722003</v>
      </c>
      <c r="R5162" t="str">
        <f t="shared" si="200"/>
        <v/>
      </c>
    </row>
    <row r="5163" spans="1:18" x14ac:dyDescent="0.3">
      <c r="A5163">
        <v>9372</v>
      </c>
      <c r="B5163">
        <v>2003</v>
      </c>
      <c r="C5163">
        <v>3</v>
      </c>
      <c r="D5163">
        <v>1.2639000000000001E-3</v>
      </c>
      <c r="E5163">
        <v>8.4259999999999999E-4</v>
      </c>
      <c r="F5163">
        <v>1.5797999999999999E-3</v>
      </c>
      <c r="G5163">
        <v>0</v>
      </c>
      <c r="H5163">
        <v>0</v>
      </c>
      <c r="I5163">
        <v>0</v>
      </c>
      <c r="J5163">
        <v>0</v>
      </c>
      <c r="K5163">
        <v>0.9361872</v>
      </c>
      <c r="L5163">
        <v>9.3619999999999999E-4</v>
      </c>
      <c r="M5163">
        <v>5.9190399999999997E-2</v>
      </c>
      <c r="O5163" t="str">
        <f>Table_Index[[#This Row],[ID]]&amp;Table_Index[[#This Row],[year]]</f>
        <v>93722003</v>
      </c>
      <c r="R5163" t="str">
        <f t="shared" si="200"/>
        <v/>
      </c>
    </row>
    <row r="5164" spans="1:18" x14ac:dyDescent="0.3">
      <c r="A5164">
        <v>9372</v>
      </c>
      <c r="B5164">
        <v>2003</v>
      </c>
      <c r="C5164">
        <v>4</v>
      </c>
      <c r="D5164">
        <v>1.0832999999999999E-3</v>
      </c>
      <c r="E5164">
        <v>6.3190000000000002E-4</v>
      </c>
      <c r="F5164">
        <v>1.1284000000000001E-3</v>
      </c>
      <c r="G5164">
        <v>0</v>
      </c>
      <c r="H5164">
        <v>0</v>
      </c>
      <c r="I5164">
        <v>3.0466999999999998E-3</v>
      </c>
      <c r="J5164">
        <v>0</v>
      </c>
      <c r="K5164">
        <v>0.99299269999999995</v>
      </c>
      <c r="L5164">
        <v>9.0269999999999999E-4</v>
      </c>
      <c r="M5164">
        <v>2.1440000000000001E-4</v>
      </c>
      <c r="O5164" t="str">
        <f>Table_Index[[#This Row],[ID]]&amp;Table_Index[[#This Row],[year]]</f>
        <v>93722003</v>
      </c>
      <c r="R5164" t="str">
        <f t="shared" si="200"/>
        <v/>
      </c>
    </row>
    <row r="5165" spans="1:18" x14ac:dyDescent="0.3">
      <c r="A5165">
        <v>9372</v>
      </c>
      <c r="B5165">
        <v>2004</v>
      </c>
      <c r="C5165">
        <v>1</v>
      </c>
      <c r="D5165">
        <v>0.15879019999999999</v>
      </c>
      <c r="E5165">
        <v>0</v>
      </c>
      <c r="F5165">
        <v>0</v>
      </c>
      <c r="G5165">
        <v>0.25519849999999999</v>
      </c>
      <c r="H5165">
        <v>0</v>
      </c>
      <c r="I5165">
        <v>0.2646503</v>
      </c>
      <c r="J5165">
        <v>0</v>
      </c>
      <c r="K5165">
        <v>0</v>
      </c>
      <c r="L5165">
        <v>0.30245749999999999</v>
      </c>
      <c r="M5165">
        <v>1.89036E-2</v>
      </c>
      <c r="O5165" t="str">
        <f>Table_Index[[#This Row],[ID]]&amp;Table_Index[[#This Row],[year]]</f>
        <v>93722004</v>
      </c>
      <c r="R5165" t="str">
        <f t="shared" si="200"/>
        <v/>
      </c>
    </row>
    <row r="5166" spans="1:18" x14ac:dyDescent="0.3">
      <c r="A5166">
        <v>9372</v>
      </c>
      <c r="B5166">
        <v>2004</v>
      </c>
      <c r="C5166">
        <v>2</v>
      </c>
      <c r="D5166">
        <v>0.34141650000000001</v>
      </c>
      <c r="E5166">
        <v>0</v>
      </c>
      <c r="F5166">
        <v>0.1537335</v>
      </c>
      <c r="G5166">
        <v>0.2997804</v>
      </c>
      <c r="H5166">
        <v>0</v>
      </c>
      <c r="I5166">
        <v>0</v>
      </c>
      <c r="J5166">
        <v>0</v>
      </c>
      <c r="K5166">
        <v>0.102489</v>
      </c>
      <c r="L5166">
        <v>7.6866799999999999E-2</v>
      </c>
      <c r="M5166">
        <v>2.5713799999999998E-2</v>
      </c>
      <c r="O5166" t="str">
        <f>Table_Index[[#This Row],[ID]]&amp;Table_Index[[#This Row],[year]]</f>
        <v>93722004</v>
      </c>
      <c r="R5166" t="str">
        <f t="shared" si="200"/>
        <v/>
      </c>
    </row>
    <row r="5167" spans="1:18" x14ac:dyDescent="0.3">
      <c r="A5167">
        <v>9372</v>
      </c>
      <c r="B5167">
        <v>2004</v>
      </c>
      <c r="C5167">
        <v>3</v>
      </c>
      <c r="D5167">
        <v>0.46550459999999999</v>
      </c>
      <c r="E5167">
        <v>9.7225599999999995E-2</v>
      </c>
      <c r="F5167">
        <v>0.1178493</v>
      </c>
      <c r="G5167">
        <v>0.17677390000000001</v>
      </c>
      <c r="H5167">
        <v>4.9103899999999999E-2</v>
      </c>
      <c r="I5167">
        <v>0</v>
      </c>
      <c r="J5167">
        <v>0</v>
      </c>
      <c r="K5167">
        <v>0</v>
      </c>
      <c r="L5167">
        <v>7.3655799999999993E-2</v>
      </c>
      <c r="M5167">
        <v>1.9887100000000001E-2</v>
      </c>
      <c r="O5167" t="str">
        <f>Table_Index[[#This Row],[ID]]&amp;Table_Index[[#This Row],[year]]</f>
        <v>93722004</v>
      </c>
      <c r="R5167" t="str">
        <f t="shared" si="200"/>
        <v/>
      </c>
    </row>
    <row r="5168" spans="1:18" x14ac:dyDescent="0.3">
      <c r="A5168">
        <v>9372</v>
      </c>
      <c r="B5168">
        <v>2004</v>
      </c>
      <c r="C5168">
        <v>4</v>
      </c>
      <c r="D5168">
        <v>1.2386999999999999E-3</v>
      </c>
      <c r="E5168">
        <v>0</v>
      </c>
      <c r="F5168">
        <v>1.9819999999999998E-3</v>
      </c>
      <c r="G5168">
        <v>3.9639000000000002E-3</v>
      </c>
      <c r="H5168">
        <v>0</v>
      </c>
      <c r="I5168">
        <v>0</v>
      </c>
      <c r="J5168">
        <v>0</v>
      </c>
      <c r="K5168">
        <v>0.9927163</v>
      </c>
      <c r="L5168">
        <v>0</v>
      </c>
      <c r="M5168">
        <v>9.9099999999999996E-5</v>
      </c>
      <c r="O5168" t="str">
        <f>Table_Index[[#This Row],[ID]]&amp;Table_Index[[#This Row],[year]]</f>
        <v>93722004</v>
      </c>
      <c r="R5168" t="str">
        <f t="shared" si="200"/>
        <v/>
      </c>
    </row>
    <row r="5169" spans="1:18" x14ac:dyDescent="0.3">
      <c r="A5169">
        <v>9372</v>
      </c>
      <c r="B5169">
        <v>2005</v>
      </c>
      <c r="C5169">
        <v>1</v>
      </c>
      <c r="D5169">
        <v>0.1918155</v>
      </c>
      <c r="E5169">
        <v>4.1225999999999999E-2</v>
      </c>
      <c r="F5169">
        <v>0.36072759999999998</v>
      </c>
      <c r="G5169">
        <v>3.99377E-2</v>
      </c>
      <c r="H5169">
        <v>0</v>
      </c>
      <c r="I5169">
        <v>0</v>
      </c>
      <c r="J5169">
        <v>0</v>
      </c>
      <c r="K5169">
        <v>0.1545976</v>
      </c>
      <c r="L5169">
        <v>0.17005729999999999</v>
      </c>
      <c r="M5169">
        <v>4.1638300000000003E-2</v>
      </c>
      <c r="O5169" t="str">
        <f>Table_Index[[#This Row],[ID]]&amp;Table_Index[[#This Row],[year]]</f>
        <v>93722005</v>
      </c>
      <c r="R5169" t="str">
        <f t="shared" si="200"/>
        <v/>
      </c>
    </row>
    <row r="5170" spans="1:18" x14ac:dyDescent="0.3">
      <c r="A5170">
        <v>9372</v>
      </c>
      <c r="B5170">
        <v>2005</v>
      </c>
      <c r="C5170">
        <v>2</v>
      </c>
      <c r="D5170">
        <v>0.146365</v>
      </c>
      <c r="E5170">
        <v>0</v>
      </c>
      <c r="F5170">
        <v>0.24152650000000001</v>
      </c>
      <c r="G5170">
        <v>3.3813700000000002E-2</v>
      </c>
      <c r="H5170">
        <v>8.6949499999999999E-2</v>
      </c>
      <c r="I5170">
        <v>0</v>
      </c>
      <c r="J5170">
        <v>0</v>
      </c>
      <c r="K5170">
        <v>8.6949499999999999E-2</v>
      </c>
      <c r="L5170">
        <v>0.38724740000000002</v>
      </c>
      <c r="M5170">
        <v>1.7148400000000001E-2</v>
      </c>
      <c r="O5170" t="str">
        <f>Table_Index[[#This Row],[ID]]&amp;Table_Index[[#This Row],[year]]</f>
        <v>93722005</v>
      </c>
      <c r="R5170" t="str">
        <f t="shared" si="200"/>
        <v/>
      </c>
    </row>
    <row r="5171" spans="1:18" x14ac:dyDescent="0.3">
      <c r="A5171">
        <v>9372</v>
      </c>
      <c r="B5171">
        <v>2005</v>
      </c>
      <c r="C5171">
        <v>3</v>
      </c>
      <c r="D5171">
        <v>8.1016299999999999E-2</v>
      </c>
      <c r="E5171">
        <v>0</v>
      </c>
      <c r="F5171">
        <v>0.2498003</v>
      </c>
      <c r="G5171">
        <v>0.13418330000000001</v>
      </c>
      <c r="H5171">
        <v>0</v>
      </c>
      <c r="I5171">
        <v>0</v>
      </c>
      <c r="J5171">
        <v>0.11196</v>
      </c>
      <c r="K5171">
        <v>0.26161519999999999</v>
      </c>
      <c r="L5171">
        <v>0.12658800000000001</v>
      </c>
      <c r="M5171">
        <v>3.4837E-2</v>
      </c>
      <c r="O5171" t="str">
        <f>Table_Index[[#This Row],[ID]]&amp;Table_Index[[#This Row],[year]]</f>
        <v>93722005</v>
      </c>
      <c r="R5171" t="str">
        <f t="shared" si="200"/>
        <v/>
      </c>
    </row>
    <row r="5172" spans="1:18" x14ac:dyDescent="0.3">
      <c r="A5172">
        <v>9372</v>
      </c>
      <c r="B5172">
        <v>2005</v>
      </c>
      <c r="C5172">
        <v>4</v>
      </c>
      <c r="D5172">
        <v>4.1230700000000002E-2</v>
      </c>
      <c r="E5172">
        <v>5.4974299999999997E-2</v>
      </c>
      <c r="F5172">
        <v>0.14430760000000001</v>
      </c>
      <c r="G5172">
        <v>6.8717899999999998E-2</v>
      </c>
      <c r="H5172">
        <v>6.1846100000000001E-2</v>
      </c>
      <c r="I5172">
        <v>0.3628305</v>
      </c>
      <c r="J5172">
        <v>6.8717899999999998E-2</v>
      </c>
      <c r="K5172">
        <v>0.1154461</v>
      </c>
      <c r="L5172">
        <v>6.5969200000000006E-2</v>
      </c>
      <c r="M5172">
        <v>1.59597E-2</v>
      </c>
      <c r="O5172" t="str">
        <f>Table_Index[[#This Row],[ID]]&amp;Table_Index[[#This Row],[year]]</f>
        <v>93722005</v>
      </c>
      <c r="R5172" t="str">
        <f t="shared" si="200"/>
        <v/>
      </c>
    </row>
    <row r="5173" spans="1:18" x14ac:dyDescent="0.3">
      <c r="A5173">
        <v>9372</v>
      </c>
      <c r="B5173">
        <v>2006</v>
      </c>
      <c r="C5173">
        <v>1</v>
      </c>
      <c r="D5173">
        <v>3.73227E-2</v>
      </c>
      <c r="E5173">
        <v>4.9763599999999998E-2</v>
      </c>
      <c r="F5173">
        <v>0.13062950000000001</v>
      </c>
      <c r="G5173">
        <v>7.4645400000000001E-2</v>
      </c>
      <c r="H5173">
        <v>5.5984100000000002E-2</v>
      </c>
      <c r="I5173">
        <v>0.41054990000000002</v>
      </c>
      <c r="J5173">
        <v>6.2204500000000003E-2</v>
      </c>
      <c r="K5173">
        <v>0.1045036</v>
      </c>
      <c r="L5173">
        <v>5.97163E-2</v>
      </c>
      <c r="M5173">
        <v>1.46803E-2</v>
      </c>
      <c r="O5173" t="str">
        <f>Table_Index[[#This Row],[ID]]&amp;Table_Index[[#This Row],[year]]</f>
        <v>93722006</v>
      </c>
      <c r="R5173" t="str">
        <f t="shared" si="200"/>
        <v/>
      </c>
    </row>
    <row r="5174" spans="1:18" x14ac:dyDescent="0.3">
      <c r="A5174">
        <v>9372</v>
      </c>
      <c r="B5174">
        <v>2006</v>
      </c>
      <c r="C5174">
        <v>2</v>
      </c>
      <c r="D5174">
        <v>4.6215600000000003E-2</v>
      </c>
      <c r="E5174">
        <v>4.6215600000000003E-2</v>
      </c>
      <c r="F5174">
        <v>0.1039851</v>
      </c>
      <c r="G5174">
        <v>5.9053300000000003E-2</v>
      </c>
      <c r="H5174">
        <v>4.1080499999999999E-2</v>
      </c>
      <c r="I5174">
        <v>0.38918390000000003</v>
      </c>
      <c r="J5174">
        <v>0</v>
      </c>
      <c r="K5174">
        <v>0.15405199999999999</v>
      </c>
      <c r="L5174">
        <v>0.13864679999999999</v>
      </c>
      <c r="M5174">
        <v>2.1567300000000001E-2</v>
      </c>
      <c r="O5174" t="str">
        <f>Table_Index[[#This Row],[ID]]&amp;Table_Index[[#This Row],[year]]</f>
        <v>93722006</v>
      </c>
      <c r="R5174" t="str">
        <f t="shared" si="200"/>
        <v/>
      </c>
    </row>
    <row r="5175" spans="1:18" x14ac:dyDescent="0.3">
      <c r="A5175">
        <v>9372</v>
      </c>
      <c r="B5175">
        <v>2006</v>
      </c>
      <c r="C5175">
        <v>3</v>
      </c>
      <c r="D5175">
        <v>4.2261100000000003E-2</v>
      </c>
      <c r="E5175">
        <v>0</v>
      </c>
      <c r="F5175">
        <v>0.2113054</v>
      </c>
      <c r="G5175">
        <v>0.17293500000000001</v>
      </c>
      <c r="H5175">
        <v>0.1001744</v>
      </c>
      <c r="I5175">
        <v>0</v>
      </c>
      <c r="J5175">
        <v>2.8174100000000001E-2</v>
      </c>
      <c r="K5175">
        <v>0.1408703</v>
      </c>
      <c r="L5175">
        <v>0.2817405</v>
      </c>
      <c r="M5175">
        <v>2.2539199999999999E-2</v>
      </c>
      <c r="O5175" t="str">
        <f>Table_Index[[#This Row],[ID]]&amp;Table_Index[[#This Row],[year]]</f>
        <v>93722006</v>
      </c>
      <c r="R5175" t="str">
        <f t="shared" si="200"/>
        <v/>
      </c>
    </row>
    <row r="5176" spans="1:18" x14ac:dyDescent="0.3">
      <c r="A5176">
        <v>9372</v>
      </c>
      <c r="B5176">
        <v>2006</v>
      </c>
      <c r="C5176">
        <v>4</v>
      </c>
      <c r="D5176">
        <v>5.8031800000000001E-2</v>
      </c>
      <c r="E5176">
        <v>8.3390199999999998E-2</v>
      </c>
      <c r="F5176">
        <v>0.1170389</v>
      </c>
      <c r="G5176">
        <v>1.36545E-2</v>
      </c>
      <c r="H5176">
        <v>6.1933099999999998E-2</v>
      </c>
      <c r="I5176">
        <v>0.39012970000000002</v>
      </c>
      <c r="J5176">
        <v>0.1170389</v>
      </c>
      <c r="K5176">
        <v>6.4371399999999995E-2</v>
      </c>
      <c r="L5176">
        <v>8.7779200000000002E-2</v>
      </c>
      <c r="M5176">
        <v>6.6322000000000004E-3</v>
      </c>
      <c r="O5176" t="str">
        <f>Table_Index[[#This Row],[ID]]&amp;Table_Index[[#This Row],[year]]</f>
        <v>93722006</v>
      </c>
      <c r="R5176" t="str">
        <f t="shared" si="200"/>
        <v/>
      </c>
    </row>
    <row r="5177" spans="1:18" x14ac:dyDescent="0.3">
      <c r="A5177">
        <v>9372</v>
      </c>
      <c r="B5177">
        <v>2007</v>
      </c>
      <c r="C5177">
        <v>1</v>
      </c>
      <c r="D5177">
        <v>9.8030099999999995E-2</v>
      </c>
      <c r="E5177">
        <v>7.4689599999999995E-2</v>
      </c>
      <c r="F5177">
        <v>0.16338340000000001</v>
      </c>
      <c r="G5177">
        <v>7.8424099999999997E-2</v>
      </c>
      <c r="H5177">
        <v>7.00215E-2</v>
      </c>
      <c r="I5177">
        <v>0</v>
      </c>
      <c r="J5177">
        <v>0.14284379999999999</v>
      </c>
      <c r="K5177">
        <v>0.19886100000000001</v>
      </c>
      <c r="L5177">
        <v>0.16805149999999999</v>
      </c>
      <c r="M5177">
        <v>5.6950999999999998E-3</v>
      </c>
      <c r="O5177" t="str">
        <f>Table_Index[[#This Row],[ID]]&amp;Table_Index[[#This Row],[year]]</f>
        <v>93722007</v>
      </c>
      <c r="R5177" t="str">
        <f t="shared" si="200"/>
        <v/>
      </c>
    </row>
    <row r="5178" spans="1:18" x14ac:dyDescent="0.3">
      <c r="A5178">
        <v>9372</v>
      </c>
      <c r="B5178">
        <v>2007</v>
      </c>
      <c r="C5178">
        <v>2</v>
      </c>
      <c r="D5178">
        <v>6.7952399999999996E-2</v>
      </c>
      <c r="E5178">
        <v>9.7075000000000009E-3</v>
      </c>
      <c r="F5178">
        <v>7.7659900000000004E-2</v>
      </c>
      <c r="G5178">
        <v>1.8767800000000001E-2</v>
      </c>
      <c r="H5178">
        <v>4.0253700000000003E-2</v>
      </c>
      <c r="I5178">
        <v>0.48537409999999998</v>
      </c>
      <c r="J5178">
        <v>3.8829900000000001E-2</v>
      </c>
      <c r="K5178">
        <v>0.13137460000000001</v>
      </c>
      <c r="L5178">
        <v>0.1171369</v>
      </c>
      <c r="M5178">
        <v>1.29433E-2</v>
      </c>
      <c r="O5178" t="str">
        <f>Table_Index[[#This Row],[ID]]&amp;Table_Index[[#This Row],[year]]</f>
        <v>93722007</v>
      </c>
      <c r="R5178" t="str">
        <f t="shared" si="200"/>
        <v/>
      </c>
    </row>
    <row r="5179" spans="1:18" x14ac:dyDescent="0.3">
      <c r="A5179">
        <v>9372</v>
      </c>
      <c r="B5179">
        <v>2007</v>
      </c>
      <c r="C5179">
        <v>3</v>
      </c>
      <c r="D5179">
        <v>4.7573699999999997E-2</v>
      </c>
      <c r="E5179">
        <v>2.09115E-2</v>
      </c>
      <c r="F5179">
        <v>6.9008E-2</v>
      </c>
      <c r="G5179">
        <v>0.48217860000000001</v>
      </c>
      <c r="H5179">
        <v>9.4102000000000005E-3</v>
      </c>
      <c r="I5179">
        <v>0</v>
      </c>
      <c r="J5179">
        <v>0</v>
      </c>
      <c r="K5179">
        <v>2.3002700000000001E-2</v>
      </c>
      <c r="L5179">
        <v>0.32987919999999998</v>
      </c>
      <c r="M5179">
        <v>1.8036199999999999E-2</v>
      </c>
      <c r="O5179" t="str">
        <f>Table_Index[[#This Row],[ID]]&amp;Table_Index[[#This Row],[year]]</f>
        <v>93722007</v>
      </c>
      <c r="R5179" t="str">
        <f t="shared" si="200"/>
        <v/>
      </c>
    </row>
    <row r="5180" spans="1:18" x14ac:dyDescent="0.3">
      <c r="A5180">
        <v>9372</v>
      </c>
      <c r="B5180">
        <v>2007</v>
      </c>
      <c r="C5180">
        <v>4</v>
      </c>
      <c r="D5180">
        <v>2.0415200000000001E-2</v>
      </c>
      <c r="E5180">
        <v>2.1665199999999999E-2</v>
      </c>
      <c r="F5180">
        <v>0.26248169999999998</v>
      </c>
      <c r="G5180">
        <v>3.4164300000000002E-2</v>
      </c>
      <c r="H5180">
        <v>2.30817E-2</v>
      </c>
      <c r="I5180">
        <v>0.2999792</v>
      </c>
      <c r="J5180">
        <v>9.9993100000000001E-2</v>
      </c>
      <c r="K5180">
        <v>4.1663800000000001E-2</v>
      </c>
      <c r="L5180">
        <v>0.1881119</v>
      </c>
      <c r="M5180">
        <v>8.4439000000000007E-3</v>
      </c>
      <c r="O5180" t="str">
        <f>Table_Index[[#This Row],[ID]]&amp;Table_Index[[#This Row],[year]]</f>
        <v>93722007</v>
      </c>
      <c r="R5180" t="str">
        <f t="shared" si="200"/>
        <v/>
      </c>
    </row>
    <row r="5181" spans="1:18" x14ac:dyDescent="0.3">
      <c r="A5181">
        <v>9372</v>
      </c>
      <c r="B5181">
        <v>2008</v>
      </c>
      <c r="C5181">
        <v>1</v>
      </c>
      <c r="D5181">
        <v>4.6682899999999999E-2</v>
      </c>
      <c r="E5181">
        <v>2.3148599999999998E-2</v>
      </c>
      <c r="F5181">
        <v>8.6228399999999997E-2</v>
      </c>
      <c r="G5181">
        <v>7.9733899999999996E-2</v>
      </c>
      <c r="H5181">
        <v>0.124102</v>
      </c>
      <c r="I5181">
        <v>0.36008869999999998</v>
      </c>
      <c r="J5181">
        <v>6.7516599999999996E-2</v>
      </c>
      <c r="K5181">
        <v>9.4523300000000005E-2</v>
      </c>
      <c r="L5181">
        <v>0.103204</v>
      </c>
      <c r="M5181">
        <v>1.47715E-2</v>
      </c>
      <c r="O5181" t="str">
        <f>Table_Index[[#This Row],[ID]]&amp;Table_Index[[#This Row],[year]]</f>
        <v>93722008</v>
      </c>
      <c r="R5181" t="str">
        <f t="shared" si="200"/>
        <v/>
      </c>
    </row>
    <row r="5182" spans="1:18" x14ac:dyDescent="0.3">
      <c r="A5182">
        <v>9372</v>
      </c>
      <c r="B5182">
        <v>2008</v>
      </c>
      <c r="C5182">
        <v>2</v>
      </c>
      <c r="D5182">
        <v>3.5020700000000002E-2</v>
      </c>
      <c r="E5182">
        <v>8.5185399999999994E-2</v>
      </c>
      <c r="F5182">
        <v>0.14197570000000001</v>
      </c>
      <c r="G5182">
        <v>4.8271700000000001E-2</v>
      </c>
      <c r="H5182">
        <v>4.7798500000000001E-2</v>
      </c>
      <c r="I5182">
        <v>0.425927</v>
      </c>
      <c r="J5182">
        <v>6.6255300000000003E-2</v>
      </c>
      <c r="K5182">
        <v>3.1234600000000001E-2</v>
      </c>
      <c r="L5182">
        <v>0.10222249999999999</v>
      </c>
      <c r="M5182">
        <v>1.61088E-2</v>
      </c>
      <c r="O5182" t="str">
        <f>Table_Index[[#This Row],[ID]]&amp;Table_Index[[#This Row],[year]]</f>
        <v>93722008</v>
      </c>
      <c r="R5182" t="str">
        <f t="shared" si="200"/>
        <v/>
      </c>
    </row>
    <row r="5183" spans="1:18" x14ac:dyDescent="0.3">
      <c r="A5183">
        <v>9372</v>
      </c>
      <c r="B5183">
        <v>2008</v>
      </c>
      <c r="C5183">
        <v>3</v>
      </c>
      <c r="D5183">
        <v>9.6093899999999996E-2</v>
      </c>
      <c r="E5183">
        <v>5.7656399999999997E-2</v>
      </c>
      <c r="F5183">
        <v>0.17001230000000001</v>
      </c>
      <c r="G5183">
        <v>5.4330000000000003E-2</v>
      </c>
      <c r="H5183">
        <v>1.6262100000000002E-2</v>
      </c>
      <c r="I5183">
        <v>0</v>
      </c>
      <c r="J5183">
        <v>0.14044499999999999</v>
      </c>
      <c r="K5183">
        <v>0.17311689999999999</v>
      </c>
      <c r="L5183">
        <v>0.28764820000000002</v>
      </c>
      <c r="M5183">
        <v>4.4351E-3</v>
      </c>
      <c r="O5183" t="str">
        <f>Table_Index[[#This Row],[ID]]&amp;Table_Index[[#This Row],[year]]</f>
        <v>93722008</v>
      </c>
      <c r="R5183" t="str">
        <f t="shared" si="200"/>
        <v/>
      </c>
    </row>
    <row r="5184" spans="1:18" x14ac:dyDescent="0.3">
      <c r="A5184">
        <v>9372</v>
      </c>
      <c r="B5184">
        <v>2008</v>
      </c>
      <c r="C5184">
        <v>4</v>
      </c>
      <c r="D5184">
        <v>7.9678299999999994E-2</v>
      </c>
      <c r="E5184">
        <v>4.0173899999999999E-2</v>
      </c>
      <c r="F5184">
        <v>9.3739199999999995E-2</v>
      </c>
      <c r="G5184">
        <v>9.7269599999999998E-2</v>
      </c>
      <c r="H5184">
        <v>2.2765199999999999E-2</v>
      </c>
      <c r="I5184">
        <v>0.30159469999999999</v>
      </c>
      <c r="J5184">
        <v>0.13056519999999999</v>
      </c>
      <c r="K5184">
        <v>5.95913E-2</v>
      </c>
      <c r="L5184">
        <v>0.16605220000000001</v>
      </c>
      <c r="M5184">
        <v>8.5704000000000006E-3</v>
      </c>
      <c r="O5184" t="str">
        <f>Table_Index[[#This Row],[ID]]&amp;Table_Index[[#This Row],[year]]</f>
        <v>93722008</v>
      </c>
      <c r="R5184" t="str">
        <f t="shared" si="200"/>
        <v/>
      </c>
    </row>
    <row r="5185" spans="1:18" x14ac:dyDescent="0.3">
      <c r="A5185">
        <v>9372</v>
      </c>
      <c r="B5185">
        <v>2009</v>
      </c>
      <c r="C5185">
        <v>1</v>
      </c>
      <c r="D5185">
        <v>6.8992899999999996E-2</v>
      </c>
      <c r="E5185">
        <v>0</v>
      </c>
      <c r="F5185">
        <v>9.2783500000000005E-2</v>
      </c>
      <c r="G5185">
        <v>0.1213323</v>
      </c>
      <c r="H5185">
        <v>3.4892999999999999E-3</v>
      </c>
      <c r="I5185">
        <v>0.47581289999999998</v>
      </c>
      <c r="J5185">
        <v>0.1586043</v>
      </c>
      <c r="K5185">
        <v>3.4496400000000003E-2</v>
      </c>
      <c r="L5185">
        <v>3.0927799999999998E-2</v>
      </c>
      <c r="M5185">
        <v>1.35607E-2</v>
      </c>
      <c r="O5185" t="str">
        <f>Table_Index[[#This Row],[ID]]&amp;Table_Index[[#This Row],[year]]</f>
        <v>93722009</v>
      </c>
      <c r="R5185" t="str">
        <f t="shared" si="200"/>
        <v/>
      </c>
    </row>
    <row r="5186" spans="1:18" x14ac:dyDescent="0.3">
      <c r="A5186">
        <v>9372</v>
      </c>
      <c r="B5186">
        <v>2009</v>
      </c>
      <c r="C5186">
        <v>2</v>
      </c>
      <c r="D5186">
        <v>0.14802789999999999</v>
      </c>
      <c r="E5186">
        <v>6.1965199999999998E-2</v>
      </c>
      <c r="F5186">
        <v>0.1239304</v>
      </c>
      <c r="G5186">
        <v>6.3342200000000001E-2</v>
      </c>
      <c r="H5186">
        <v>5.2345799999999998E-2</v>
      </c>
      <c r="I5186">
        <v>0.12943840000000001</v>
      </c>
      <c r="J5186">
        <v>9.9144300000000005E-2</v>
      </c>
      <c r="K5186">
        <v>0.2811842</v>
      </c>
      <c r="L5186">
        <v>2.8917100000000001E-2</v>
      </c>
      <c r="M5186">
        <v>1.17045E-2</v>
      </c>
      <c r="O5186" t="str">
        <f>Table_Index[[#This Row],[ID]]&amp;Table_Index[[#This Row],[year]]</f>
        <v>93722009</v>
      </c>
      <c r="R5186" t="str">
        <f t="shared" si="200"/>
        <v/>
      </c>
    </row>
    <row r="5187" spans="1:18" x14ac:dyDescent="0.3">
      <c r="A5187">
        <v>9372</v>
      </c>
      <c r="B5187">
        <v>2009</v>
      </c>
      <c r="C5187">
        <v>3</v>
      </c>
      <c r="D5187">
        <v>7.7765899999999999E-2</v>
      </c>
      <c r="E5187">
        <v>3.2068399999999997E-2</v>
      </c>
      <c r="F5187">
        <v>6.4136799999999994E-2</v>
      </c>
      <c r="G5187">
        <v>9.8877599999999996E-2</v>
      </c>
      <c r="H5187">
        <v>3.6611400000000002E-2</v>
      </c>
      <c r="I5187">
        <v>0.18172099999999999</v>
      </c>
      <c r="J5187">
        <v>0.13415279999999999</v>
      </c>
      <c r="K5187">
        <v>0.13094600000000001</v>
      </c>
      <c r="L5187">
        <v>0.2351684</v>
      </c>
      <c r="M5187">
        <v>8.5515999999999995E-3</v>
      </c>
      <c r="O5187" t="str">
        <f>Table_Index[[#This Row],[ID]]&amp;Table_Index[[#This Row],[year]]</f>
        <v>93722009</v>
      </c>
      <c r="R5187" t="str">
        <f t="shared" si="200"/>
        <v/>
      </c>
    </row>
    <row r="5188" spans="1:18" x14ac:dyDescent="0.3">
      <c r="A5188">
        <v>9372</v>
      </c>
      <c r="B5188">
        <v>2009</v>
      </c>
      <c r="C5188">
        <v>4</v>
      </c>
      <c r="D5188">
        <v>3.7183800000000003E-2</v>
      </c>
      <c r="E5188">
        <v>8.2137299999999996E-2</v>
      </c>
      <c r="F5188">
        <v>6.4100400000000002E-2</v>
      </c>
      <c r="G5188">
        <v>5.0919600000000002E-2</v>
      </c>
      <c r="H5188">
        <v>2.4974199999999998E-2</v>
      </c>
      <c r="I5188">
        <v>0.48560910000000002</v>
      </c>
      <c r="J5188">
        <v>5.5498199999999998E-2</v>
      </c>
      <c r="K5188">
        <v>0.14152039999999999</v>
      </c>
      <c r="L5188">
        <v>5.1058300000000001E-2</v>
      </c>
      <c r="M5188">
        <v>6.9988999999999997E-3</v>
      </c>
      <c r="O5188" t="str">
        <f>Table_Index[[#This Row],[ID]]&amp;Table_Index[[#This Row],[year]]</f>
        <v>93722009</v>
      </c>
      <c r="R5188" t="str">
        <f t="shared" si="200"/>
        <v/>
      </c>
    </row>
    <row r="5189" spans="1:18" x14ac:dyDescent="0.3">
      <c r="A5189">
        <v>9372</v>
      </c>
      <c r="B5189">
        <v>2010</v>
      </c>
      <c r="C5189">
        <v>1</v>
      </c>
      <c r="D5189">
        <v>5.6151300000000001E-2</v>
      </c>
      <c r="E5189">
        <v>3.2270899999999998E-2</v>
      </c>
      <c r="F5189">
        <v>0.1439281</v>
      </c>
      <c r="G5189">
        <v>0.1039122</v>
      </c>
      <c r="H5189">
        <v>2.38804E-2</v>
      </c>
      <c r="I5189">
        <v>0.38725039999999999</v>
      </c>
      <c r="J5189">
        <v>9.0358400000000005E-2</v>
      </c>
      <c r="K5189">
        <v>8.7131299999999995E-2</v>
      </c>
      <c r="L5189">
        <v>6.4541699999999994E-2</v>
      </c>
      <c r="M5189">
        <v>1.05752E-2</v>
      </c>
      <c r="O5189" t="str">
        <f>Table_Index[[#This Row],[ID]]&amp;Table_Index[[#This Row],[year]]</f>
        <v>93722010</v>
      </c>
      <c r="R5189" t="str">
        <f t="shared" si="200"/>
        <v/>
      </c>
    </row>
    <row r="5190" spans="1:18" x14ac:dyDescent="0.3">
      <c r="A5190">
        <v>9372</v>
      </c>
      <c r="B5190">
        <v>2010</v>
      </c>
      <c r="C5190">
        <v>2</v>
      </c>
      <c r="D5190">
        <v>8.8484400000000005E-2</v>
      </c>
      <c r="E5190">
        <v>9.2556899999999998E-2</v>
      </c>
      <c r="F5190">
        <v>0.14438880000000001</v>
      </c>
      <c r="G5190">
        <v>5.8421899999999999E-2</v>
      </c>
      <c r="H5190">
        <v>6.6641000000000006E-2</v>
      </c>
      <c r="I5190">
        <v>0</v>
      </c>
      <c r="J5190">
        <v>0.2125107</v>
      </c>
      <c r="K5190">
        <v>0.19992299999999999</v>
      </c>
      <c r="L5190">
        <v>0.11106829999999999</v>
      </c>
      <c r="M5190">
        <v>2.6004800000000002E-2</v>
      </c>
      <c r="O5190" t="str">
        <f>Table_Index[[#This Row],[ID]]&amp;Table_Index[[#This Row],[year]]</f>
        <v>93722010</v>
      </c>
      <c r="R5190" t="str">
        <f t="shared" si="200"/>
        <v/>
      </c>
    </row>
    <row r="5191" spans="1:18" x14ac:dyDescent="0.3">
      <c r="A5191">
        <v>9372</v>
      </c>
      <c r="B5191">
        <v>2010</v>
      </c>
      <c r="C5191">
        <v>3</v>
      </c>
      <c r="D5191">
        <v>2.5755299999999998E-2</v>
      </c>
      <c r="E5191">
        <v>0.43879449999999998</v>
      </c>
      <c r="F5191">
        <v>0.12019150000000001</v>
      </c>
      <c r="G5191">
        <v>7.06841E-2</v>
      </c>
      <c r="H5191">
        <v>8.5851E-3</v>
      </c>
      <c r="I5191">
        <v>0.1030213</v>
      </c>
      <c r="J5191">
        <v>6.8680900000000003E-2</v>
      </c>
      <c r="K5191">
        <v>0.102449</v>
      </c>
      <c r="L5191">
        <v>3.0219599999999999E-2</v>
      </c>
      <c r="M5191">
        <v>3.1618599999999997E-2</v>
      </c>
      <c r="O5191" t="str">
        <f>Table_Index[[#This Row],[ID]]&amp;Table_Index[[#This Row],[year]]</f>
        <v>93722010</v>
      </c>
      <c r="R5191" t="str">
        <f t="shared" si="200"/>
        <v/>
      </c>
    </row>
    <row r="5192" spans="1:18" x14ac:dyDescent="0.3">
      <c r="A5192">
        <v>9372</v>
      </c>
      <c r="B5192">
        <v>2010</v>
      </c>
      <c r="C5192">
        <v>4</v>
      </c>
      <c r="D5192">
        <v>2.1572999999999998E-2</v>
      </c>
      <c r="E5192">
        <v>3.6674100000000001E-2</v>
      </c>
      <c r="F5192">
        <v>9.9543900000000005E-2</v>
      </c>
      <c r="G5192">
        <v>6.0404300000000001E-2</v>
      </c>
      <c r="H5192">
        <v>3.4208599999999999E-2</v>
      </c>
      <c r="I5192">
        <v>0.40988659999999999</v>
      </c>
      <c r="J5192">
        <v>5.2391500000000001E-2</v>
      </c>
      <c r="K5192">
        <v>5.8555200000000002E-2</v>
      </c>
      <c r="L5192">
        <v>0.2157298</v>
      </c>
      <c r="M5192">
        <v>1.1032999999999999E-2</v>
      </c>
      <c r="O5192" t="str">
        <f>Table_Index[[#This Row],[ID]]&amp;Table_Index[[#This Row],[year]]</f>
        <v>93722010</v>
      </c>
      <c r="R5192" t="str">
        <f t="shared" si="200"/>
        <v/>
      </c>
    </row>
    <row r="5193" spans="1:18" x14ac:dyDescent="0.3">
      <c r="A5193">
        <v>9372</v>
      </c>
      <c r="B5193">
        <v>2011</v>
      </c>
      <c r="C5193">
        <v>1</v>
      </c>
      <c r="D5193">
        <v>3.3961900000000003E-2</v>
      </c>
      <c r="E5193">
        <v>3.08744E-2</v>
      </c>
      <c r="F5193">
        <v>8.2990499999999995E-2</v>
      </c>
      <c r="G5193">
        <v>9.4938900000000007E-2</v>
      </c>
      <c r="H5193">
        <v>2.13034E-2</v>
      </c>
      <c r="I5193">
        <v>0.49399090000000001</v>
      </c>
      <c r="J5193">
        <v>3.5505599999999998E-2</v>
      </c>
      <c r="K5193">
        <v>8.7992100000000004E-2</v>
      </c>
      <c r="L5193">
        <v>0.11114789999999999</v>
      </c>
      <c r="M5193">
        <v>7.2944999999999998E-3</v>
      </c>
      <c r="O5193" t="str">
        <f>Table_Index[[#This Row],[ID]]&amp;Table_Index[[#This Row],[year]]</f>
        <v>93722011</v>
      </c>
      <c r="R5193" t="str">
        <f t="shared" si="200"/>
        <v/>
      </c>
    </row>
    <row r="5194" spans="1:18" x14ac:dyDescent="0.3">
      <c r="A5194">
        <v>9372</v>
      </c>
      <c r="B5194">
        <v>2011</v>
      </c>
      <c r="C5194">
        <v>2</v>
      </c>
      <c r="D5194">
        <v>0.14157700000000001</v>
      </c>
      <c r="E5194">
        <v>5.4708600000000003E-2</v>
      </c>
      <c r="F5194">
        <v>0.21735579999999999</v>
      </c>
      <c r="G5194">
        <v>0.19111040000000001</v>
      </c>
      <c r="H5194">
        <v>7.9413700000000004E-2</v>
      </c>
      <c r="I5194">
        <v>6.2840999999999994E-2</v>
      </c>
      <c r="J5194">
        <v>0.12161569999999999</v>
      </c>
      <c r="K5194">
        <v>4.4358300000000003E-2</v>
      </c>
      <c r="L5194">
        <v>6.7501800000000001E-2</v>
      </c>
      <c r="M5194">
        <v>1.9517699999999999E-2</v>
      </c>
      <c r="O5194" t="str">
        <f>Table_Index[[#This Row],[ID]]&amp;Table_Index[[#This Row],[year]]</f>
        <v>93722011</v>
      </c>
      <c r="R5194" t="str">
        <f t="shared" si="200"/>
        <v/>
      </c>
    </row>
    <row r="5195" spans="1:18" x14ac:dyDescent="0.3">
      <c r="A5195">
        <v>9372</v>
      </c>
      <c r="B5195">
        <v>2011</v>
      </c>
      <c r="C5195">
        <v>3</v>
      </c>
      <c r="D5195">
        <v>2.4153500000000001E-2</v>
      </c>
      <c r="E5195">
        <v>2.19577E-2</v>
      </c>
      <c r="F5195">
        <v>0.1024692</v>
      </c>
      <c r="G5195">
        <v>0.1588273</v>
      </c>
      <c r="H5195">
        <v>4.7135799999999999E-2</v>
      </c>
      <c r="I5195">
        <v>0.43915379999999998</v>
      </c>
      <c r="J5195">
        <v>7.0264599999999997E-2</v>
      </c>
      <c r="K5195">
        <v>7.9779600000000006E-2</v>
      </c>
      <c r="L5195">
        <v>3.8426000000000002E-2</v>
      </c>
      <c r="M5195">
        <v>1.7832500000000001E-2</v>
      </c>
      <c r="O5195" t="str">
        <f>Table_Index[[#This Row],[ID]]&amp;Table_Index[[#This Row],[year]]</f>
        <v>93722011</v>
      </c>
      <c r="R5195" t="str">
        <f t="shared" si="200"/>
        <v/>
      </c>
    </row>
    <row r="5196" spans="1:18" x14ac:dyDescent="0.3">
      <c r="A5196">
        <v>9372</v>
      </c>
      <c r="B5196">
        <v>2011</v>
      </c>
      <c r="C5196">
        <v>4</v>
      </c>
      <c r="D5196">
        <v>3.2849000000000003E-2</v>
      </c>
      <c r="E5196">
        <v>5.3856800000000003E-2</v>
      </c>
      <c r="F5196">
        <v>5.7336499999999999E-2</v>
      </c>
      <c r="G5196">
        <v>0.1038705</v>
      </c>
      <c r="H5196">
        <v>4.6767700000000002E-2</v>
      </c>
      <c r="I5196">
        <v>0.21812799999999999</v>
      </c>
      <c r="J5196">
        <v>4.2716700000000003E-2</v>
      </c>
      <c r="K5196">
        <v>6.96711E-2</v>
      </c>
      <c r="L5196">
        <v>0.36748510000000001</v>
      </c>
      <c r="M5196">
        <v>7.3185000000000004E-3</v>
      </c>
      <c r="O5196" t="str">
        <f>Table_Index[[#This Row],[ID]]&amp;Table_Index[[#This Row],[year]]</f>
        <v>93722011</v>
      </c>
      <c r="R5196" t="str">
        <f t="shared" si="200"/>
        <v/>
      </c>
    </row>
    <row r="5197" spans="1:18" x14ac:dyDescent="0.3">
      <c r="A5197">
        <v>9372</v>
      </c>
      <c r="B5197">
        <v>2012</v>
      </c>
      <c r="C5197">
        <v>1</v>
      </c>
      <c r="D5197">
        <v>6.8087400000000006E-2</v>
      </c>
      <c r="E5197">
        <v>3.85495E-2</v>
      </c>
      <c r="F5197">
        <v>0.14268310000000001</v>
      </c>
      <c r="G5197">
        <v>7.2593199999999997E-2</v>
      </c>
      <c r="H5197">
        <v>3.2959000000000002E-2</v>
      </c>
      <c r="I5197">
        <v>0.42053970000000002</v>
      </c>
      <c r="J5197">
        <v>4.0051400000000001E-2</v>
      </c>
      <c r="K5197">
        <v>2.8035999999999998E-2</v>
      </c>
      <c r="L5197">
        <v>0.1477897</v>
      </c>
      <c r="M5197">
        <v>8.7112000000000005E-3</v>
      </c>
      <c r="O5197" t="str">
        <f>Table_Index[[#This Row],[ID]]&amp;Table_Index[[#This Row],[year]]</f>
        <v>93722012</v>
      </c>
      <c r="R5197" t="str">
        <f t="shared" si="200"/>
        <v/>
      </c>
    </row>
    <row r="5198" spans="1:18" x14ac:dyDescent="0.3">
      <c r="A5198">
        <v>9372</v>
      </c>
      <c r="B5198">
        <v>2012</v>
      </c>
      <c r="C5198">
        <v>2</v>
      </c>
      <c r="D5198">
        <v>5.6590099999999997E-2</v>
      </c>
      <c r="E5198">
        <v>1.70025E-2</v>
      </c>
      <c r="F5198">
        <v>8.0762E-2</v>
      </c>
      <c r="G5198">
        <v>8.4634799999999996E-2</v>
      </c>
      <c r="H5198">
        <v>7.0135400000000001E-2</v>
      </c>
      <c r="I5198">
        <v>0.35421930000000001</v>
      </c>
      <c r="J5198">
        <v>7.5519600000000006E-2</v>
      </c>
      <c r="K5198">
        <v>0.1190177</v>
      </c>
      <c r="L5198">
        <v>0.13431999999999999</v>
      </c>
      <c r="M5198">
        <v>7.7984999999999999E-3</v>
      </c>
      <c r="O5198" t="str">
        <f>Table_Index[[#This Row],[ID]]&amp;Table_Index[[#This Row],[year]]</f>
        <v>93722012</v>
      </c>
      <c r="R5198" t="str">
        <f t="shared" ref="R5198:R5261" si="201">RIGHT(P5198,4)</f>
        <v/>
      </c>
    </row>
    <row r="5199" spans="1:18" x14ac:dyDescent="0.3">
      <c r="A5199">
        <v>9372</v>
      </c>
      <c r="B5199">
        <v>2012</v>
      </c>
      <c r="C5199">
        <v>3</v>
      </c>
      <c r="D5199">
        <v>4.1523400000000002E-2</v>
      </c>
      <c r="E5199">
        <v>1.7616E-2</v>
      </c>
      <c r="F5199">
        <v>4.6556500000000001E-2</v>
      </c>
      <c r="G5199">
        <v>0.31708750000000002</v>
      </c>
      <c r="H5199">
        <v>1.7993499999999999E-2</v>
      </c>
      <c r="I5199">
        <v>0.30198809999999998</v>
      </c>
      <c r="J5199">
        <v>6.0397600000000003E-2</v>
      </c>
      <c r="K5199">
        <v>2.5165699999999999E-2</v>
      </c>
      <c r="L5199">
        <v>0.1635769</v>
      </c>
      <c r="M5199">
        <v>8.0949999999999998E-3</v>
      </c>
      <c r="O5199" t="str">
        <f>Table_Index[[#This Row],[ID]]&amp;Table_Index[[#This Row],[year]]</f>
        <v>93722012</v>
      </c>
      <c r="R5199" t="str">
        <f t="shared" si="201"/>
        <v/>
      </c>
    </row>
    <row r="5200" spans="1:18" x14ac:dyDescent="0.3">
      <c r="A5200">
        <v>9372</v>
      </c>
      <c r="B5200">
        <v>2012</v>
      </c>
      <c r="C5200">
        <v>4</v>
      </c>
      <c r="D5200">
        <v>6.1542800000000002E-2</v>
      </c>
      <c r="E5200">
        <v>2.22726E-2</v>
      </c>
      <c r="F5200">
        <v>8.7918200000000002E-2</v>
      </c>
      <c r="G5200">
        <v>6.4693200000000006E-2</v>
      </c>
      <c r="H5200">
        <v>4.2656600000000003E-2</v>
      </c>
      <c r="I5200">
        <v>0.35753420000000002</v>
      </c>
      <c r="J5200">
        <v>6.09566E-2</v>
      </c>
      <c r="K5200">
        <v>2.0924499999999999E-2</v>
      </c>
      <c r="L5200">
        <v>0.27298610000000001</v>
      </c>
      <c r="M5200">
        <v>8.515E-3</v>
      </c>
      <c r="O5200" t="str">
        <f>Table_Index[[#This Row],[ID]]&amp;Table_Index[[#This Row],[year]]</f>
        <v>93722012</v>
      </c>
      <c r="R5200" t="str">
        <f t="shared" si="201"/>
        <v/>
      </c>
    </row>
    <row r="5201" spans="1:18" x14ac:dyDescent="0.3">
      <c r="A5201">
        <v>9373</v>
      </c>
      <c r="B5201">
        <v>2003</v>
      </c>
      <c r="C5201">
        <v>1</v>
      </c>
      <c r="D5201">
        <v>0</v>
      </c>
      <c r="E5201">
        <v>0</v>
      </c>
      <c r="F5201">
        <v>0.66141729999999999</v>
      </c>
      <c r="G5201">
        <v>0</v>
      </c>
      <c r="H5201">
        <v>0</v>
      </c>
      <c r="I5201">
        <v>0</v>
      </c>
      <c r="J5201">
        <v>0</v>
      </c>
      <c r="K5201">
        <v>0.14173230000000001</v>
      </c>
      <c r="L5201">
        <v>0.15748029999999999</v>
      </c>
      <c r="M5201">
        <v>3.9370099999999998E-2</v>
      </c>
      <c r="O5201" t="str">
        <f>Table_Index[[#This Row],[ID]]&amp;Table_Index[[#This Row],[year]]</f>
        <v>93732003</v>
      </c>
      <c r="R5201" t="str">
        <f t="shared" si="201"/>
        <v/>
      </c>
    </row>
    <row r="5202" spans="1:18" x14ac:dyDescent="0.3">
      <c r="A5202">
        <v>9373</v>
      </c>
      <c r="B5202">
        <v>2003</v>
      </c>
      <c r="C5202">
        <v>2</v>
      </c>
      <c r="D5202">
        <v>4.5829E-3</v>
      </c>
      <c r="E5202">
        <v>0</v>
      </c>
      <c r="F5202">
        <v>3.5693999999999999E-3</v>
      </c>
      <c r="G5202">
        <v>0</v>
      </c>
      <c r="H5202">
        <v>0</v>
      </c>
      <c r="I5202">
        <v>0</v>
      </c>
      <c r="J5202">
        <v>0</v>
      </c>
      <c r="K5202">
        <v>0.79319260000000003</v>
      </c>
      <c r="L5202">
        <v>0</v>
      </c>
      <c r="M5202">
        <v>0.1986551</v>
      </c>
      <c r="O5202" t="str">
        <f>Table_Index[[#This Row],[ID]]&amp;Table_Index[[#This Row],[year]]</f>
        <v>93732003</v>
      </c>
      <c r="R5202" t="str">
        <f t="shared" si="201"/>
        <v/>
      </c>
    </row>
    <row r="5203" spans="1:18" x14ac:dyDescent="0.3">
      <c r="A5203">
        <v>9373</v>
      </c>
      <c r="B5203">
        <v>2003</v>
      </c>
      <c r="C5203">
        <v>3</v>
      </c>
      <c r="D5203">
        <v>0</v>
      </c>
      <c r="E5203">
        <v>0</v>
      </c>
      <c r="F5203">
        <v>0</v>
      </c>
      <c r="G5203">
        <v>5.8237999999999996E-3</v>
      </c>
      <c r="H5203">
        <v>0</v>
      </c>
      <c r="I5203">
        <v>0</v>
      </c>
      <c r="J5203">
        <v>0</v>
      </c>
      <c r="K5203">
        <v>4.6591000000000002E-3</v>
      </c>
      <c r="L5203">
        <v>0</v>
      </c>
      <c r="M5203">
        <v>0.98951710000000004</v>
      </c>
      <c r="O5203" t="str">
        <f>Table_Index[[#This Row],[ID]]&amp;Table_Index[[#This Row],[year]]</f>
        <v>93732003</v>
      </c>
      <c r="R5203" t="str">
        <f t="shared" si="201"/>
        <v/>
      </c>
    </row>
    <row r="5204" spans="1:18" x14ac:dyDescent="0.3">
      <c r="A5204">
        <v>9373</v>
      </c>
      <c r="B5204">
        <v>2003</v>
      </c>
      <c r="C5204">
        <v>4</v>
      </c>
      <c r="D5204">
        <v>0</v>
      </c>
      <c r="E5204">
        <v>1.0794000000000001E-3</v>
      </c>
      <c r="F5204">
        <v>2.3987000000000001E-3</v>
      </c>
      <c r="G5204">
        <v>1.4990000000000001E-4</v>
      </c>
      <c r="H5204">
        <v>0</v>
      </c>
      <c r="I5204">
        <v>0</v>
      </c>
      <c r="J5204">
        <v>0</v>
      </c>
      <c r="K5204">
        <v>0.99066010000000004</v>
      </c>
      <c r="L5204">
        <v>1.3193E-3</v>
      </c>
      <c r="M5204">
        <v>4.3926E-3</v>
      </c>
      <c r="O5204" t="str">
        <f>Table_Index[[#This Row],[ID]]&amp;Table_Index[[#This Row],[year]]</f>
        <v>93732003</v>
      </c>
      <c r="R5204" t="str">
        <f t="shared" si="201"/>
        <v/>
      </c>
    </row>
    <row r="5205" spans="1:18" x14ac:dyDescent="0.3">
      <c r="A5205">
        <v>9373</v>
      </c>
      <c r="B5205">
        <v>2004</v>
      </c>
      <c r="C5205">
        <v>1</v>
      </c>
      <c r="D5205">
        <v>0</v>
      </c>
      <c r="E5205">
        <v>0</v>
      </c>
      <c r="F5205">
        <v>0</v>
      </c>
      <c r="G5205">
        <v>2.162E-2</v>
      </c>
      <c r="H5205">
        <v>2.2594E-3</v>
      </c>
      <c r="I5205">
        <v>0</v>
      </c>
      <c r="J5205">
        <v>0</v>
      </c>
      <c r="K5205">
        <v>0.82168099999999999</v>
      </c>
      <c r="L5205">
        <v>0</v>
      </c>
      <c r="M5205">
        <v>0.15443950000000001</v>
      </c>
      <c r="O5205" t="str">
        <f>Table_Index[[#This Row],[ID]]&amp;Table_Index[[#This Row],[year]]</f>
        <v>93732004</v>
      </c>
      <c r="R5205" t="str">
        <f t="shared" si="201"/>
        <v/>
      </c>
    </row>
    <row r="5206" spans="1:18" x14ac:dyDescent="0.3">
      <c r="A5206">
        <v>9373</v>
      </c>
      <c r="B5206">
        <v>2004</v>
      </c>
      <c r="C5206">
        <v>2</v>
      </c>
      <c r="D5206">
        <v>3.1043399999999999E-2</v>
      </c>
      <c r="E5206">
        <v>0</v>
      </c>
      <c r="F5206">
        <v>1.33487E-2</v>
      </c>
      <c r="G5206">
        <v>0</v>
      </c>
      <c r="H5206">
        <v>0</v>
      </c>
      <c r="I5206">
        <v>0</v>
      </c>
      <c r="J5206">
        <v>0</v>
      </c>
      <c r="K5206">
        <v>6.5190999999999999E-3</v>
      </c>
      <c r="L5206">
        <v>1.5521699999999999E-2</v>
      </c>
      <c r="M5206">
        <v>0.93356720000000004</v>
      </c>
      <c r="O5206" t="str">
        <f>Table_Index[[#This Row],[ID]]&amp;Table_Index[[#This Row],[year]]</f>
        <v>93732004</v>
      </c>
      <c r="R5206" t="str">
        <f t="shared" si="201"/>
        <v/>
      </c>
    </row>
    <row r="5207" spans="1:18" x14ac:dyDescent="0.3">
      <c r="A5207">
        <v>9373</v>
      </c>
      <c r="B5207">
        <v>2004</v>
      </c>
      <c r="C5207">
        <v>3</v>
      </c>
      <c r="D5207">
        <v>4.9593699999999998E-2</v>
      </c>
      <c r="E5207">
        <v>0</v>
      </c>
      <c r="F5207">
        <v>1.6011000000000001E-2</v>
      </c>
      <c r="G5207">
        <v>0.85640629999999995</v>
      </c>
      <c r="H5207">
        <v>2.39966E-2</v>
      </c>
      <c r="I5207">
        <v>0</v>
      </c>
      <c r="J5207">
        <v>0</v>
      </c>
      <c r="K5207">
        <v>4.31939E-2</v>
      </c>
      <c r="L5207">
        <v>0</v>
      </c>
      <c r="M5207">
        <v>1.0798500000000001E-2</v>
      </c>
      <c r="O5207" t="str">
        <f>Table_Index[[#This Row],[ID]]&amp;Table_Index[[#This Row],[year]]</f>
        <v>93732004</v>
      </c>
      <c r="R5207" t="str">
        <f t="shared" si="201"/>
        <v/>
      </c>
    </row>
    <row r="5208" spans="1:18" x14ac:dyDescent="0.3">
      <c r="A5208">
        <v>9373</v>
      </c>
      <c r="B5208">
        <v>2004</v>
      </c>
      <c r="C5208">
        <v>4</v>
      </c>
      <c r="D5208">
        <v>0.1577865</v>
      </c>
      <c r="E5208">
        <v>4.00142E-2</v>
      </c>
      <c r="F5208">
        <v>7.1136400000000002E-2</v>
      </c>
      <c r="G5208">
        <v>0.54842000000000002</v>
      </c>
      <c r="H5208">
        <v>0</v>
      </c>
      <c r="I5208">
        <v>0</v>
      </c>
      <c r="J5208">
        <v>0</v>
      </c>
      <c r="K5208">
        <v>6.8767400000000006E-2</v>
      </c>
      <c r="L5208">
        <v>7.5644100000000006E-2</v>
      </c>
      <c r="M5208">
        <v>3.8231399999999999E-2</v>
      </c>
      <c r="O5208" t="str">
        <f>Table_Index[[#This Row],[ID]]&amp;Table_Index[[#This Row],[year]]</f>
        <v>93732004</v>
      </c>
      <c r="R5208" t="str">
        <f t="shared" si="201"/>
        <v/>
      </c>
    </row>
    <row r="5209" spans="1:18" x14ac:dyDescent="0.3">
      <c r="A5209">
        <v>9373</v>
      </c>
      <c r="B5209">
        <v>2005</v>
      </c>
      <c r="C5209">
        <v>1</v>
      </c>
      <c r="D5209">
        <v>0.27251180000000003</v>
      </c>
      <c r="E5209">
        <v>0.1421801</v>
      </c>
      <c r="F5209">
        <v>0.3199052</v>
      </c>
      <c r="G5209">
        <v>2.8435999999999999E-2</v>
      </c>
      <c r="H5209">
        <v>0</v>
      </c>
      <c r="I5209">
        <v>0</v>
      </c>
      <c r="J5209">
        <v>0</v>
      </c>
      <c r="K5209">
        <v>0.1421801</v>
      </c>
      <c r="L5209">
        <v>5.2132699999999997E-2</v>
      </c>
      <c r="M5209">
        <v>4.2653999999999997E-2</v>
      </c>
      <c r="O5209" t="str">
        <f>Table_Index[[#This Row],[ID]]&amp;Table_Index[[#This Row],[year]]</f>
        <v>93732005</v>
      </c>
      <c r="R5209" t="str">
        <f t="shared" si="201"/>
        <v/>
      </c>
    </row>
    <row r="5210" spans="1:18" x14ac:dyDescent="0.3">
      <c r="A5210">
        <v>9373</v>
      </c>
      <c r="B5210">
        <v>2005</v>
      </c>
      <c r="C5210">
        <v>2</v>
      </c>
      <c r="D5210">
        <v>0</v>
      </c>
      <c r="E5210">
        <v>0.1578947</v>
      </c>
      <c r="F5210">
        <v>0.63157890000000005</v>
      </c>
      <c r="G5210">
        <v>0</v>
      </c>
      <c r="H5210">
        <v>0</v>
      </c>
      <c r="I5210">
        <v>0</v>
      </c>
      <c r="J5210">
        <v>0</v>
      </c>
      <c r="K5210">
        <v>0.1052632</v>
      </c>
      <c r="L5210">
        <v>0</v>
      </c>
      <c r="M5210">
        <v>0.1052632</v>
      </c>
      <c r="O5210" t="str">
        <f>Table_Index[[#This Row],[ID]]&amp;Table_Index[[#This Row],[year]]</f>
        <v>93732005</v>
      </c>
      <c r="R5210" t="str">
        <f t="shared" si="201"/>
        <v/>
      </c>
    </row>
    <row r="5211" spans="1:18" x14ac:dyDescent="0.3">
      <c r="A5211">
        <v>9373</v>
      </c>
      <c r="B5211">
        <v>2005</v>
      </c>
      <c r="C5211">
        <v>3</v>
      </c>
      <c r="D5211">
        <v>0.46122800000000003</v>
      </c>
      <c r="E5211">
        <v>0</v>
      </c>
      <c r="F5211">
        <v>0</v>
      </c>
      <c r="G5211">
        <v>0.1383684</v>
      </c>
      <c r="H5211">
        <v>4.6122799999999999E-2</v>
      </c>
      <c r="I5211">
        <v>0</v>
      </c>
      <c r="J5211">
        <v>0</v>
      </c>
      <c r="K5211">
        <v>0.23061400000000001</v>
      </c>
      <c r="L5211">
        <v>0</v>
      </c>
      <c r="M5211">
        <v>0.12366679999999999</v>
      </c>
      <c r="O5211" t="str">
        <f>Table_Index[[#This Row],[ID]]&amp;Table_Index[[#This Row],[year]]</f>
        <v>93732005</v>
      </c>
      <c r="R5211" t="str">
        <f t="shared" si="201"/>
        <v/>
      </c>
    </row>
    <row r="5212" spans="1:18" x14ac:dyDescent="0.3">
      <c r="A5212">
        <v>9373</v>
      </c>
      <c r="B5212">
        <v>2005</v>
      </c>
      <c r="C5212">
        <v>4</v>
      </c>
      <c r="D5212">
        <v>0</v>
      </c>
      <c r="E5212">
        <v>0</v>
      </c>
      <c r="F5212">
        <v>0.56901590000000002</v>
      </c>
      <c r="G5212">
        <v>0.1558948</v>
      </c>
      <c r="H5212">
        <v>0</v>
      </c>
      <c r="I5212">
        <v>0</v>
      </c>
      <c r="J5212">
        <v>0</v>
      </c>
      <c r="K5212">
        <v>0.1091263</v>
      </c>
      <c r="L5212">
        <v>0.12991230000000001</v>
      </c>
      <c r="M5212">
        <v>3.6050699999999998E-2</v>
      </c>
      <c r="O5212" t="str">
        <f>Table_Index[[#This Row],[ID]]&amp;Table_Index[[#This Row],[year]]</f>
        <v>93732005</v>
      </c>
      <c r="R5212" t="str">
        <f t="shared" si="201"/>
        <v/>
      </c>
    </row>
    <row r="5213" spans="1:18" x14ac:dyDescent="0.3">
      <c r="A5213">
        <v>9373</v>
      </c>
      <c r="B5213">
        <v>2006</v>
      </c>
      <c r="C5213">
        <v>1</v>
      </c>
      <c r="D5213">
        <v>0</v>
      </c>
      <c r="E5213">
        <v>0</v>
      </c>
      <c r="F5213">
        <v>0.50970870000000001</v>
      </c>
      <c r="G5213">
        <v>0.19417480000000001</v>
      </c>
      <c r="H5213">
        <v>0</v>
      </c>
      <c r="I5213">
        <v>0</v>
      </c>
      <c r="J5213">
        <v>0</v>
      </c>
      <c r="K5213">
        <v>0.1019417</v>
      </c>
      <c r="L5213">
        <v>0.16019420000000001</v>
      </c>
      <c r="M5213">
        <v>3.39806E-2</v>
      </c>
      <c r="O5213" t="str">
        <f>Table_Index[[#This Row],[ID]]&amp;Table_Index[[#This Row],[year]]</f>
        <v>93732006</v>
      </c>
      <c r="R5213" t="str">
        <f t="shared" si="201"/>
        <v/>
      </c>
    </row>
    <row r="5214" spans="1:18" x14ac:dyDescent="0.3">
      <c r="A5214">
        <v>9373</v>
      </c>
      <c r="B5214">
        <v>2006</v>
      </c>
      <c r="C5214">
        <v>2</v>
      </c>
      <c r="D5214">
        <v>0.25260280000000002</v>
      </c>
      <c r="E5214">
        <v>0</v>
      </c>
      <c r="F5214">
        <v>0.51203270000000001</v>
      </c>
      <c r="G5214">
        <v>0</v>
      </c>
      <c r="H5214">
        <v>0</v>
      </c>
      <c r="I5214">
        <v>0</v>
      </c>
      <c r="J5214">
        <v>0</v>
      </c>
      <c r="K5214">
        <v>0.17067760000000001</v>
      </c>
      <c r="L5214">
        <v>0</v>
      </c>
      <c r="M5214">
        <v>6.4686800000000003E-2</v>
      </c>
      <c r="O5214" t="str">
        <f>Table_Index[[#This Row],[ID]]&amp;Table_Index[[#This Row],[year]]</f>
        <v>93732006</v>
      </c>
      <c r="R5214" t="str">
        <f t="shared" si="201"/>
        <v/>
      </c>
    </row>
    <row r="5215" spans="1:18" x14ac:dyDescent="0.3">
      <c r="A5215">
        <v>9373</v>
      </c>
      <c r="B5215">
        <v>2006</v>
      </c>
      <c r="C5215">
        <v>3</v>
      </c>
      <c r="D5215">
        <v>0.106985</v>
      </c>
      <c r="E5215">
        <v>9.4770199999999999E-2</v>
      </c>
      <c r="F5215">
        <v>0.1895404</v>
      </c>
      <c r="G5215">
        <v>4.4226099999999997E-2</v>
      </c>
      <c r="H5215">
        <v>1.2636E-2</v>
      </c>
      <c r="I5215">
        <v>0.47385110000000003</v>
      </c>
      <c r="J5215">
        <v>0</v>
      </c>
      <c r="K5215">
        <v>5.0544100000000002E-2</v>
      </c>
      <c r="L5215">
        <v>0</v>
      </c>
      <c r="M5215">
        <v>2.7446999999999999E-2</v>
      </c>
      <c r="O5215" t="str">
        <f>Table_Index[[#This Row],[ID]]&amp;Table_Index[[#This Row],[year]]</f>
        <v>93732006</v>
      </c>
      <c r="R5215" t="str">
        <f t="shared" si="201"/>
        <v/>
      </c>
    </row>
    <row r="5216" spans="1:18" x14ac:dyDescent="0.3">
      <c r="A5216">
        <v>9373</v>
      </c>
      <c r="B5216">
        <v>2006</v>
      </c>
      <c r="C5216">
        <v>4</v>
      </c>
      <c r="D5216">
        <v>0</v>
      </c>
      <c r="E5216">
        <v>7.1460499999999996E-2</v>
      </c>
      <c r="F5216">
        <v>0.35730240000000002</v>
      </c>
      <c r="G5216">
        <v>8.9325600000000005E-2</v>
      </c>
      <c r="H5216">
        <v>0.20768200000000001</v>
      </c>
      <c r="I5216">
        <v>0</v>
      </c>
      <c r="J5216">
        <v>0</v>
      </c>
      <c r="K5216">
        <v>8.4859299999999999E-2</v>
      </c>
      <c r="L5216">
        <v>0.13398840000000001</v>
      </c>
      <c r="M5216">
        <v>5.5381899999999998E-2</v>
      </c>
      <c r="O5216" t="str">
        <f>Table_Index[[#This Row],[ID]]&amp;Table_Index[[#This Row],[year]]</f>
        <v>93732006</v>
      </c>
      <c r="R5216" t="str">
        <f t="shared" si="201"/>
        <v/>
      </c>
    </row>
    <row r="5217" spans="1:18" x14ac:dyDescent="0.3">
      <c r="A5217">
        <v>9373</v>
      </c>
      <c r="B5217">
        <v>2007</v>
      </c>
      <c r="C5217">
        <v>1</v>
      </c>
      <c r="D5217">
        <v>6.8493200000000004E-2</v>
      </c>
      <c r="E5217">
        <v>0</v>
      </c>
      <c r="F5217">
        <v>0.456621</v>
      </c>
      <c r="G5217">
        <v>0</v>
      </c>
      <c r="H5217">
        <v>0.1141552</v>
      </c>
      <c r="I5217">
        <v>0</v>
      </c>
      <c r="J5217">
        <v>0</v>
      </c>
      <c r="K5217">
        <v>9.5890400000000001E-2</v>
      </c>
      <c r="L5217">
        <v>0.25570779999999999</v>
      </c>
      <c r="M5217">
        <v>9.1324000000000006E-3</v>
      </c>
      <c r="O5217" t="str">
        <f>Table_Index[[#This Row],[ID]]&amp;Table_Index[[#This Row],[year]]</f>
        <v>93732007</v>
      </c>
      <c r="R5217" t="str">
        <f t="shared" si="201"/>
        <v/>
      </c>
    </row>
    <row r="5218" spans="1:18" x14ac:dyDescent="0.3">
      <c r="A5218">
        <v>9373</v>
      </c>
      <c r="B5218">
        <v>2007</v>
      </c>
      <c r="C5218">
        <v>2</v>
      </c>
      <c r="D5218">
        <v>0.1695825</v>
      </c>
      <c r="E5218">
        <v>0</v>
      </c>
      <c r="F5218">
        <v>0.33563199999999999</v>
      </c>
      <c r="G5218">
        <v>0.1039508</v>
      </c>
      <c r="H5218">
        <v>0</v>
      </c>
      <c r="I5218">
        <v>0</v>
      </c>
      <c r="J5218">
        <v>0.15015120000000001</v>
      </c>
      <c r="K5218">
        <v>7.0659399999999997E-2</v>
      </c>
      <c r="L5218">
        <v>0.1192377</v>
      </c>
      <c r="M5218">
        <v>5.0786400000000002E-2</v>
      </c>
      <c r="O5218" t="str">
        <f>Table_Index[[#This Row],[ID]]&amp;Table_Index[[#This Row],[year]]</f>
        <v>93732007</v>
      </c>
      <c r="R5218" t="str">
        <f t="shared" si="201"/>
        <v/>
      </c>
    </row>
    <row r="5219" spans="1:18" x14ac:dyDescent="0.3">
      <c r="A5219">
        <v>9373</v>
      </c>
      <c r="B5219">
        <v>2007</v>
      </c>
      <c r="C5219">
        <v>3</v>
      </c>
      <c r="D5219">
        <v>7.0290099999999994E-2</v>
      </c>
      <c r="E5219">
        <v>4.6465800000000002E-2</v>
      </c>
      <c r="F5219">
        <v>0.18586320000000001</v>
      </c>
      <c r="G5219">
        <v>0</v>
      </c>
      <c r="H5219">
        <v>4.9338199999999999E-2</v>
      </c>
      <c r="I5219">
        <v>0</v>
      </c>
      <c r="J5219">
        <v>0.50689949999999995</v>
      </c>
      <c r="K5219">
        <v>7.9414200000000004E-2</v>
      </c>
      <c r="L5219">
        <v>0</v>
      </c>
      <c r="M5219">
        <v>6.1729100000000002E-2</v>
      </c>
      <c r="O5219" t="str">
        <f>Table_Index[[#This Row],[ID]]&amp;Table_Index[[#This Row],[year]]</f>
        <v>93732007</v>
      </c>
      <c r="R5219" t="str">
        <f t="shared" si="201"/>
        <v/>
      </c>
    </row>
    <row r="5220" spans="1:18" x14ac:dyDescent="0.3">
      <c r="A5220">
        <v>9373</v>
      </c>
      <c r="B5220">
        <v>2007</v>
      </c>
      <c r="C5220">
        <v>4</v>
      </c>
      <c r="D5220">
        <v>0</v>
      </c>
      <c r="E5220">
        <v>0</v>
      </c>
      <c r="F5220">
        <v>0.71647910000000004</v>
      </c>
      <c r="G5220">
        <v>0</v>
      </c>
      <c r="H5220">
        <v>4.60594E-2</v>
      </c>
      <c r="I5220">
        <v>0</v>
      </c>
      <c r="J5220">
        <v>0</v>
      </c>
      <c r="K5220">
        <v>0.1074719</v>
      </c>
      <c r="L5220">
        <v>0.11463669999999999</v>
      </c>
      <c r="M5220">
        <v>1.53531E-2</v>
      </c>
      <c r="O5220" t="str">
        <f>Table_Index[[#This Row],[ID]]&amp;Table_Index[[#This Row],[year]]</f>
        <v>93732007</v>
      </c>
      <c r="R5220" t="str">
        <f t="shared" si="201"/>
        <v/>
      </c>
    </row>
    <row r="5221" spans="1:18" x14ac:dyDescent="0.3">
      <c r="A5221">
        <v>9374</v>
      </c>
      <c r="B5221">
        <v>2003</v>
      </c>
      <c r="C5221">
        <v>1</v>
      </c>
      <c r="D5221">
        <v>0.35816619999999999</v>
      </c>
      <c r="E5221">
        <v>0</v>
      </c>
      <c r="F5221">
        <v>0</v>
      </c>
      <c r="G5221">
        <v>0.15759310000000001</v>
      </c>
      <c r="H5221">
        <v>0</v>
      </c>
      <c r="I5221">
        <v>0</v>
      </c>
      <c r="J5221">
        <v>0</v>
      </c>
      <c r="K5221">
        <v>0.1504298</v>
      </c>
      <c r="L5221">
        <v>0.2406877</v>
      </c>
      <c r="M5221">
        <v>9.3123200000000003E-2</v>
      </c>
      <c r="O5221" t="str">
        <f>Table_Index[[#This Row],[ID]]&amp;Table_Index[[#This Row],[year]]</f>
        <v>93742003</v>
      </c>
      <c r="R5221" t="str">
        <f t="shared" si="201"/>
        <v/>
      </c>
    </row>
    <row r="5222" spans="1:18" x14ac:dyDescent="0.3">
      <c r="A5222">
        <v>9374</v>
      </c>
      <c r="B5222">
        <v>2003</v>
      </c>
      <c r="C5222">
        <v>2</v>
      </c>
      <c r="D5222">
        <v>0</v>
      </c>
      <c r="E5222">
        <v>0.16974729999999999</v>
      </c>
      <c r="F5222">
        <v>0.45265939999999999</v>
      </c>
      <c r="G5222">
        <v>7.9214999999999997E-3</v>
      </c>
      <c r="H5222">
        <v>0</v>
      </c>
      <c r="I5222">
        <v>0</v>
      </c>
      <c r="J5222">
        <v>0</v>
      </c>
      <c r="K5222">
        <v>0</v>
      </c>
      <c r="L5222">
        <v>0.26027909999999999</v>
      </c>
      <c r="M5222">
        <v>0.1093927</v>
      </c>
      <c r="O5222" t="str">
        <f>Table_Index[[#This Row],[ID]]&amp;Table_Index[[#This Row],[year]]</f>
        <v>93742003</v>
      </c>
      <c r="R5222" t="str">
        <f t="shared" si="201"/>
        <v/>
      </c>
    </row>
    <row r="5223" spans="1:18" x14ac:dyDescent="0.3">
      <c r="A5223">
        <v>9374</v>
      </c>
      <c r="B5223">
        <v>2003</v>
      </c>
      <c r="C5223">
        <v>3</v>
      </c>
      <c r="D5223">
        <v>0</v>
      </c>
      <c r="E5223">
        <v>9.9350000000000003E-4</v>
      </c>
      <c r="F5223">
        <v>2.9805999999999999E-3</v>
      </c>
      <c r="G5223">
        <v>0</v>
      </c>
      <c r="H5223">
        <v>0</v>
      </c>
      <c r="I5223">
        <v>0</v>
      </c>
      <c r="J5223">
        <v>0</v>
      </c>
      <c r="K5223">
        <v>0.99351730000000005</v>
      </c>
      <c r="L5223">
        <v>9.9350000000000003E-4</v>
      </c>
      <c r="M5223">
        <v>1.5150999999999999E-3</v>
      </c>
      <c r="O5223" t="str">
        <f>Table_Index[[#This Row],[ID]]&amp;Table_Index[[#This Row],[year]]</f>
        <v>93742003</v>
      </c>
      <c r="R5223" t="str">
        <f t="shared" si="201"/>
        <v/>
      </c>
    </row>
    <row r="5224" spans="1:18" x14ac:dyDescent="0.3">
      <c r="A5224">
        <v>9374</v>
      </c>
      <c r="B5224">
        <v>2003</v>
      </c>
      <c r="C5224">
        <v>4</v>
      </c>
      <c r="D5224">
        <v>1.0361000000000001E-3</v>
      </c>
      <c r="E5224">
        <v>6.2160000000000004E-4</v>
      </c>
      <c r="F5224">
        <v>2.0720999999999999E-3</v>
      </c>
      <c r="G5224">
        <v>0</v>
      </c>
      <c r="H5224">
        <v>0</v>
      </c>
      <c r="I5224">
        <v>0</v>
      </c>
      <c r="J5224">
        <v>0</v>
      </c>
      <c r="K5224">
        <v>0.99460839999999995</v>
      </c>
      <c r="L5224">
        <v>8.7029999999999996E-4</v>
      </c>
      <c r="M5224">
        <v>7.9149999999999999E-4</v>
      </c>
      <c r="O5224" t="str">
        <f>Table_Index[[#This Row],[ID]]&amp;Table_Index[[#This Row],[year]]</f>
        <v>93742003</v>
      </c>
      <c r="R5224" t="str">
        <f t="shared" si="201"/>
        <v/>
      </c>
    </row>
    <row r="5225" spans="1:18" x14ac:dyDescent="0.3">
      <c r="A5225">
        <v>9374</v>
      </c>
      <c r="B5225">
        <v>2004</v>
      </c>
      <c r="C5225">
        <v>1</v>
      </c>
      <c r="D5225">
        <v>0</v>
      </c>
      <c r="E5225">
        <v>0.1243523</v>
      </c>
      <c r="F5225">
        <v>0.13367870000000001</v>
      </c>
      <c r="G5225">
        <v>0.15544040000000001</v>
      </c>
      <c r="H5225">
        <v>0</v>
      </c>
      <c r="I5225">
        <v>0.37305700000000003</v>
      </c>
      <c r="J5225">
        <v>0</v>
      </c>
      <c r="K5225">
        <v>6.2176200000000001E-2</v>
      </c>
      <c r="L5225">
        <v>0.1243523</v>
      </c>
      <c r="M5225">
        <v>2.6943000000000002E-2</v>
      </c>
      <c r="O5225" t="str">
        <f>Table_Index[[#This Row],[ID]]&amp;Table_Index[[#This Row],[year]]</f>
        <v>93742004</v>
      </c>
      <c r="R5225" t="str">
        <f t="shared" si="201"/>
        <v/>
      </c>
    </row>
    <row r="5226" spans="1:18" x14ac:dyDescent="0.3">
      <c r="A5226">
        <v>9374</v>
      </c>
      <c r="B5226">
        <v>2004</v>
      </c>
      <c r="C5226">
        <v>2</v>
      </c>
      <c r="D5226">
        <v>0.38475549999999997</v>
      </c>
      <c r="E5226">
        <v>8.9816699999999999E-2</v>
      </c>
      <c r="F5226">
        <v>0.23951130000000001</v>
      </c>
      <c r="G5226">
        <v>0</v>
      </c>
      <c r="H5226">
        <v>0</v>
      </c>
      <c r="I5226">
        <v>0</v>
      </c>
      <c r="J5226">
        <v>0</v>
      </c>
      <c r="K5226">
        <v>0.1796335</v>
      </c>
      <c r="L5226">
        <v>8.3828899999999998E-2</v>
      </c>
      <c r="M5226">
        <v>2.2454200000000001E-2</v>
      </c>
      <c r="O5226" t="str">
        <f>Table_Index[[#This Row],[ID]]&amp;Table_Index[[#This Row],[year]]</f>
        <v>93742004</v>
      </c>
      <c r="R5226" t="str">
        <f t="shared" si="201"/>
        <v/>
      </c>
    </row>
    <row r="5227" spans="1:18" x14ac:dyDescent="0.3">
      <c r="A5227">
        <v>9374</v>
      </c>
      <c r="B5227">
        <v>2004</v>
      </c>
      <c r="C5227">
        <v>3</v>
      </c>
      <c r="D5227">
        <v>0</v>
      </c>
      <c r="E5227">
        <v>2.3738000000000001E-3</v>
      </c>
      <c r="F5227">
        <v>4.2531000000000001E-3</v>
      </c>
      <c r="G5227">
        <v>3.2144999999999999E-3</v>
      </c>
      <c r="H5227">
        <v>8.2419999999999998E-4</v>
      </c>
      <c r="I5227">
        <v>0</v>
      </c>
      <c r="J5227">
        <v>0</v>
      </c>
      <c r="K5227">
        <v>0.98908700000000005</v>
      </c>
      <c r="L5227">
        <v>0</v>
      </c>
      <c r="M5227">
        <v>2.4729999999999999E-4</v>
      </c>
      <c r="O5227" t="str">
        <f>Table_Index[[#This Row],[ID]]&amp;Table_Index[[#This Row],[year]]</f>
        <v>93742004</v>
      </c>
      <c r="R5227" t="str">
        <f t="shared" si="201"/>
        <v/>
      </c>
    </row>
    <row r="5228" spans="1:18" x14ac:dyDescent="0.3">
      <c r="A5228">
        <v>9374</v>
      </c>
      <c r="B5228">
        <v>2004</v>
      </c>
      <c r="C5228">
        <v>4</v>
      </c>
      <c r="D5228">
        <v>0.41995840000000001</v>
      </c>
      <c r="E5228">
        <v>0</v>
      </c>
      <c r="F5228">
        <v>6.0499799999999999E-2</v>
      </c>
      <c r="G5228">
        <v>0.24956149999999999</v>
      </c>
      <c r="H5228">
        <v>1.51249E-2</v>
      </c>
      <c r="I5228">
        <v>0</v>
      </c>
      <c r="J5228">
        <v>9.07496E-2</v>
      </c>
      <c r="K5228">
        <v>4.53748E-2</v>
      </c>
      <c r="L5228">
        <v>6.6549700000000003E-2</v>
      </c>
      <c r="M5228">
        <v>5.2180999999999998E-2</v>
      </c>
      <c r="O5228" t="str">
        <f>Table_Index[[#This Row],[ID]]&amp;Table_Index[[#This Row],[year]]</f>
        <v>93742004</v>
      </c>
      <c r="R5228" t="str">
        <f t="shared" si="201"/>
        <v/>
      </c>
    </row>
    <row r="5229" spans="1:18" x14ac:dyDescent="0.3">
      <c r="A5229">
        <v>9374</v>
      </c>
      <c r="B5229">
        <v>2005</v>
      </c>
      <c r="C5229">
        <v>1</v>
      </c>
      <c r="D5229">
        <v>0</v>
      </c>
      <c r="E5229">
        <v>0.63397510000000001</v>
      </c>
      <c r="F5229">
        <v>0.1701947</v>
      </c>
      <c r="G5229">
        <v>0</v>
      </c>
      <c r="H5229">
        <v>0</v>
      </c>
      <c r="I5229">
        <v>0</v>
      </c>
      <c r="J5229">
        <v>0</v>
      </c>
      <c r="K5229">
        <v>8.5097300000000001E-2</v>
      </c>
      <c r="L5229">
        <v>9.3607099999999999E-2</v>
      </c>
      <c r="M5229">
        <v>1.71258E-2</v>
      </c>
      <c r="O5229" t="str">
        <f>Table_Index[[#This Row],[ID]]&amp;Table_Index[[#This Row],[year]]</f>
        <v>93742005</v>
      </c>
      <c r="R5229" t="str">
        <f t="shared" si="201"/>
        <v/>
      </c>
    </row>
    <row r="5230" spans="1:18" x14ac:dyDescent="0.3">
      <c r="A5230">
        <v>9374</v>
      </c>
      <c r="B5230">
        <v>2005</v>
      </c>
      <c r="C5230">
        <v>2</v>
      </c>
      <c r="D5230">
        <v>0.22358030000000001</v>
      </c>
      <c r="E5230">
        <v>9.8676299999999995E-2</v>
      </c>
      <c r="F5230">
        <v>0.19348299999999999</v>
      </c>
      <c r="G5230">
        <v>0.15478639999999999</v>
      </c>
      <c r="H5230">
        <v>0</v>
      </c>
      <c r="I5230">
        <v>0</v>
      </c>
      <c r="J5230">
        <v>0</v>
      </c>
      <c r="K5230">
        <v>6.4494300000000004E-2</v>
      </c>
      <c r="L5230">
        <v>0.24047170000000001</v>
      </c>
      <c r="M5230">
        <v>2.45078E-2</v>
      </c>
      <c r="O5230" t="str">
        <f>Table_Index[[#This Row],[ID]]&amp;Table_Index[[#This Row],[year]]</f>
        <v>93742005</v>
      </c>
      <c r="R5230" t="str">
        <f t="shared" si="201"/>
        <v/>
      </c>
    </row>
    <row r="5231" spans="1:18" x14ac:dyDescent="0.3">
      <c r="A5231">
        <v>9374</v>
      </c>
      <c r="B5231">
        <v>2005</v>
      </c>
      <c r="C5231">
        <v>3</v>
      </c>
      <c r="D5231">
        <v>7.1174399999999999E-2</v>
      </c>
      <c r="E5231">
        <v>0.2704626</v>
      </c>
      <c r="F5231">
        <v>0.35112690000000002</v>
      </c>
      <c r="G5231">
        <v>0</v>
      </c>
      <c r="H5231">
        <v>0</v>
      </c>
      <c r="I5231">
        <v>0</v>
      </c>
      <c r="J5231">
        <v>0</v>
      </c>
      <c r="K5231">
        <v>0.1423488</v>
      </c>
      <c r="L5231">
        <v>0.1423488</v>
      </c>
      <c r="M5231">
        <v>2.2538599999999999E-2</v>
      </c>
      <c r="O5231" t="str">
        <f>Table_Index[[#This Row],[ID]]&amp;Table_Index[[#This Row],[year]]</f>
        <v>93742005</v>
      </c>
      <c r="R5231" t="str">
        <f t="shared" si="201"/>
        <v/>
      </c>
    </row>
    <row r="5232" spans="1:18" x14ac:dyDescent="0.3">
      <c r="A5232">
        <v>9374</v>
      </c>
      <c r="B5232">
        <v>2005</v>
      </c>
      <c r="C5232">
        <v>4</v>
      </c>
      <c r="D5232">
        <v>0.12437670000000001</v>
      </c>
      <c r="E5232">
        <v>2.8573000000000001E-2</v>
      </c>
      <c r="F5232">
        <v>0.30673990000000001</v>
      </c>
      <c r="G5232">
        <v>4.0338400000000003E-2</v>
      </c>
      <c r="H5232">
        <v>0</v>
      </c>
      <c r="I5232">
        <v>0</v>
      </c>
      <c r="J5232">
        <v>0</v>
      </c>
      <c r="K5232">
        <v>0.19160740000000001</v>
      </c>
      <c r="L5232">
        <v>0.27228419999999998</v>
      </c>
      <c r="M5232">
        <v>3.6080500000000001E-2</v>
      </c>
      <c r="O5232" t="str">
        <f>Table_Index[[#This Row],[ID]]&amp;Table_Index[[#This Row],[year]]</f>
        <v>93742005</v>
      </c>
      <c r="R5232" t="str">
        <f t="shared" si="201"/>
        <v/>
      </c>
    </row>
    <row r="5233" spans="1:18" x14ac:dyDescent="0.3">
      <c r="A5233">
        <v>9374</v>
      </c>
      <c r="B5233">
        <v>2006</v>
      </c>
      <c r="C5233">
        <v>1</v>
      </c>
      <c r="D5233">
        <v>0.123436</v>
      </c>
      <c r="E5233">
        <v>2.8053600000000001E-2</v>
      </c>
      <c r="F5233">
        <v>0.29456320000000003</v>
      </c>
      <c r="G5233">
        <v>5.3863000000000001E-2</v>
      </c>
      <c r="H5233">
        <v>0</v>
      </c>
      <c r="I5233">
        <v>0</v>
      </c>
      <c r="J5233">
        <v>0</v>
      </c>
      <c r="K5233">
        <v>0.1918869</v>
      </c>
      <c r="L5233">
        <v>0.27268140000000002</v>
      </c>
      <c r="M5233">
        <v>3.5515900000000003E-2</v>
      </c>
      <c r="O5233" t="str">
        <f>Table_Index[[#This Row],[ID]]&amp;Table_Index[[#This Row],[year]]</f>
        <v>93742006</v>
      </c>
      <c r="R5233" t="str">
        <f t="shared" si="201"/>
        <v/>
      </c>
    </row>
    <row r="5234" spans="1:18" x14ac:dyDescent="0.3">
      <c r="A5234">
        <v>9374</v>
      </c>
      <c r="B5234">
        <v>2006</v>
      </c>
      <c r="C5234">
        <v>2</v>
      </c>
      <c r="D5234">
        <v>4.2096399999999999E-2</v>
      </c>
      <c r="E5234">
        <v>0.12628919999999999</v>
      </c>
      <c r="F5234">
        <v>0.24556230000000001</v>
      </c>
      <c r="G5234">
        <v>3.5080300000000002E-2</v>
      </c>
      <c r="H5234">
        <v>2.10482E-2</v>
      </c>
      <c r="I5234">
        <v>0</v>
      </c>
      <c r="J5234">
        <v>0</v>
      </c>
      <c r="K5234">
        <v>7.0160700000000006E-2</v>
      </c>
      <c r="L5234">
        <v>0.44201220000000002</v>
      </c>
      <c r="M5234">
        <v>1.7750599999999998E-2</v>
      </c>
      <c r="O5234" t="str">
        <f>Table_Index[[#This Row],[ID]]&amp;Table_Index[[#This Row],[year]]</f>
        <v>93742006</v>
      </c>
      <c r="R5234" t="str">
        <f t="shared" si="201"/>
        <v/>
      </c>
    </row>
    <row r="5235" spans="1:18" x14ac:dyDescent="0.3">
      <c r="A5235">
        <v>9374</v>
      </c>
      <c r="B5235">
        <v>2006</v>
      </c>
      <c r="C5235">
        <v>3</v>
      </c>
      <c r="D5235">
        <v>3.1930699999999999E-2</v>
      </c>
      <c r="E5235">
        <v>6.3861500000000002E-2</v>
      </c>
      <c r="F5235">
        <v>0.15965370000000001</v>
      </c>
      <c r="G5235">
        <v>0</v>
      </c>
      <c r="H5235">
        <v>3.9736E-2</v>
      </c>
      <c r="I5235">
        <v>0</v>
      </c>
      <c r="J5235">
        <v>0</v>
      </c>
      <c r="K5235">
        <v>0.4470305</v>
      </c>
      <c r="L5235">
        <v>0.24267369999999999</v>
      </c>
      <c r="M5235">
        <v>1.51139E-2</v>
      </c>
      <c r="O5235" t="str">
        <f>Table_Index[[#This Row],[ID]]&amp;Table_Index[[#This Row],[year]]</f>
        <v>93742006</v>
      </c>
      <c r="R5235" t="str">
        <f t="shared" si="201"/>
        <v/>
      </c>
    </row>
    <row r="5236" spans="1:18" x14ac:dyDescent="0.3">
      <c r="A5236">
        <v>9374</v>
      </c>
      <c r="B5236">
        <v>2006</v>
      </c>
      <c r="C5236">
        <v>4</v>
      </c>
      <c r="D5236">
        <v>8.9755100000000004E-2</v>
      </c>
      <c r="E5236">
        <v>0.12989870000000001</v>
      </c>
      <c r="F5236">
        <v>0.1590596</v>
      </c>
      <c r="G5236">
        <v>2.78354E-2</v>
      </c>
      <c r="H5236">
        <v>5.1959499999999999E-2</v>
      </c>
      <c r="I5236">
        <v>0</v>
      </c>
      <c r="J5236">
        <v>0.2226834</v>
      </c>
      <c r="K5236">
        <v>0.13254959999999999</v>
      </c>
      <c r="L5236">
        <v>0.1590596</v>
      </c>
      <c r="M5236">
        <v>2.71992E-2</v>
      </c>
      <c r="O5236" t="str">
        <f>Table_Index[[#This Row],[ID]]&amp;Table_Index[[#This Row],[year]]</f>
        <v>93742006</v>
      </c>
      <c r="R5236" t="str">
        <f t="shared" si="201"/>
        <v/>
      </c>
    </row>
    <row r="5237" spans="1:18" x14ac:dyDescent="0.3">
      <c r="A5237">
        <v>9375</v>
      </c>
      <c r="B5237">
        <v>2003</v>
      </c>
      <c r="C5237">
        <v>1</v>
      </c>
      <c r="D5237">
        <v>2.4223000000000001E-3</v>
      </c>
      <c r="E5237">
        <v>2.6835000000000001E-3</v>
      </c>
      <c r="F5237">
        <v>0</v>
      </c>
      <c r="G5237">
        <v>2.8499999999999999E-4</v>
      </c>
      <c r="H5237">
        <v>4.0850000000000001E-4</v>
      </c>
      <c r="I5237">
        <v>0</v>
      </c>
      <c r="J5237">
        <v>7.1239999999999997E-4</v>
      </c>
      <c r="K5237">
        <v>0.94991119999999996</v>
      </c>
      <c r="L5237">
        <v>7.1239999999999997E-4</v>
      </c>
      <c r="M5237">
        <v>4.2864699999999999E-2</v>
      </c>
      <c r="O5237" t="str">
        <f>Table_Index[[#This Row],[ID]]&amp;Table_Index[[#This Row],[year]]</f>
        <v>93752003</v>
      </c>
      <c r="R5237" t="str">
        <f t="shared" si="201"/>
        <v/>
      </c>
    </row>
    <row r="5238" spans="1:18" x14ac:dyDescent="0.3">
      <c r="A5238">
        <v>9375</v>
      </c>
      <c r="B5238">
        <v>2003</v>
      </c>
      <c r="C5238">
        <v>2</v>
      </c>
      <c r="D5238">
        <v>1.5008000000000001E-3</v>
      </c>
      <c r="E5238">
        <v>6.1500000000000004E-5</v>
      </c>
      <c r="F5238">
        <v>1.8936999999999999E-3</v>
      </c>
      <c r="G5238">
        <v>4.7299999999999998E-5</v>
      </c>
      <c r="H5238">
        <v>0</v>
      </c>
      <c r="I5238">
        <v>0</v>
      </c>
      <c r="J5238">
        <v>0</v>
      </c>
      <c r="K5238">
        <v>0.99514740000000002</v>
      </c>
      <c r="L5238">
        <v>1.2309E-3</v>
      </c>
      <c r="M5238">
        <v>1.184E-4</v>
      </c>
      <c r="O5238" t="str">
        <f>Table_Index[[#This Row],[ID]]&amp;Table_Index[[#This Row],[year]]</f>
        <v>93752003</v>
      </c>
      <c r="R5238" t="str">
        <f t="shared" si="201"/>
        <v/>
      </c>
    </row>
    <row r="5239" spans="1:18" x14ac:dyDescent="0.3">
      <c r="A5239">
        <v>9375</v>
      </c>
      <c r="B5239">
        <v>2003</v>
      </c>
      <c r="C5239">
        <v>3</v>
      </c>
      <c r="D5239">
        <v>3.4175999999999998E-3</v>
      </c>
      <c r="E5239">
        <v>3.8108E-3</v>
      </c>
      <c r="F5239">
        <v>3.8108E-3</v>
      </c>
      <c r="G5239">
        <v>5.0800000000000002E-5</v>
      </c>
      <c r="H5239">
        <v>3.6294000000000001E-3</v>
      </c>
      <c r="I5239">
        <v>0</v>
      </c>
      <c r="J5239">
        <v>0</v>
      </c>
      <c r="K5239">
        <v>0.95270699999999997</v>
      </c>
      <c r="L5239">
        <v>2.0959599999999998E-2</v>
      </c>
      <c r="M5239">
        <v>1.1613999999999999E-2</v>
      </c>
      <c r="O5239" t="str">
        <f>Table_Index[[#This Row],[ID]]&amp;Table_Index[[#This Row],[year]]</f>
        <v>93752003</v>
      </c>
      <c r="R5239" t="str">
        <f t="shared" si="201"/>
        <v/>
      </c>
    </row>
    <row r="5240" spans="1:18" x14ac:dyDescent="0.3">
      <c r="A5240">
        <v>9375</v>
      </c>
      <c r="B5240">
        <v>2003</v>
      </c>
      <c r="C5240">
        <v>4</v>
      </c>
      <c r="D5240">
        <v>1.111E-3</v>
      </c>
      <c r="E5240">
        <v>1.8683E-3</v>
      </c>
      <c r="F5240">
        <v>1.5022E-3</v>
      </c>
      <c r="G5240">
        <v>1.044E-4</v>
      </c>
      <c r="H5240">
        <v>1.615E-4</v>
      </c>
      <c r="I5240">
        <v>0</v>
      </c>
      <c r="J5240">
        <v>2.8170000000000002E-4</v>
      </c>
      <c r="K5240">
        <v>0.97052620000000001</v>
      </c>
      <c r="L5240">
        <v>5.1418999999999996E-3</v>
      </c>
      <c r="M5240">
        <v>1.9302900000000001E-2</v>
      </c>
      <c r="O5240" t="str">
        <f>Table_Index[[#This Row],[ID]]&amp;Table_Index[[#This Row],[year]]</f>
        <v>93752003</v>
      </c>
      <c r="R5240" t="str">
        <f t="shared" si="201"/>
        <v/>
      </c>
    </row>
    <row r="5241" spans="1:18" x14ac:dyDescent="0.3">
      <c r="A5241">
        <v>9376</v>
      </c>
      <c r="B5241">
        <v>2003</v>
      </c>
      <c r="C5241">
        <v>1</v>
      </c>
      <c r="D5241">
        <v>3.4696000000000002E-3</v>
      </c>
      <c r="E5241">
        <v>2.0982000000000002E-3</v>
      </c>
      <c r="F5241">
        <v>2.0241E-3</v>
      </c>
      <c r="G5241">
        <v>0</v>
      </c>
      <c r="H5241">
        <v>1.9748000000000001E-3</v>
      </c>
      <c r="I5241">
        <v>0</v>
      </c>
      <c r="J5241">
        <v>0</v>
      </c>
      <c r="K5241">
        <v>0.98787610000000003</v>
      </c>
      <c r="L5241">
        <v>2.3105000000000001E-3</v>
      </c>
      <c r="M5241">
        <v>2.4679999999999998E-4</v>
      </c>
      <c r="O5241" t="str">
        <f>Table_Index[[#This Row],[ID]]&amp;Table_Index[[#This Row],[year]]</f>
        <v>93762003</v>
      </c>
      <c r="R5241" t="str">
        <f t="shared" si="201"/>
        <v/>
      </c>
    </row>
    <row r="5242" spans="1:18" x14ac:dyDescent="0.3">
      <c r="A5242">
        <v>9376</v>
      </c>
      <c r="B5242">
        <v>2003</v>
      </c>
      <c r="C5242">
        <v>2</v>
      </c>
      <c r="D5242">
        <v>1.3581000000000001E-3</v>
      </c>
      <c r="E5242">
        <v>9.4019999999999998E-4</v>
      </c>
      <c r="F5242">
        <v>2.8207000000000002E-3</v>
      </c>
      <c r="G5242">
        <v>4.9692E-3</v>
      </c>
      <c r="H5242">
        <v>0</v>
      </c>
      <c r="I5242">
        <v>0</v>
      </c>
      <c r="J5242">
        <v>0</v>
      </c>
      <c r="K5242">
        <v>0.98725549999999995</v>
      </c>
      <c r="L5242">
        <v>1.6218999999999999E-3</v>
      </c>
      <c r="M5242">
        <v>1.0342999999999999E-3</v>
      </c>
      <c r="O5242" t="str">
        <f>Table_Index[[#This Row],[ID]]&amp;Table_Index[[#This Row],[year]]</f>
        <v>93762003</v>
      </c>
      <c r="R5242" t="str">
        <f t="shared" si="201"/>
        <v/>
      </c>
    </row>
    <row r="5243" spans="1:18" x14ac:dyDescent="0.3">
      <c r="A5243">
        <v>9376</v>
      </c>
      <c r="B5243">
        <v>2003</v>
      </c>
      <c r="C5243">
        <v>3</v>
      </c>
      <c r="D5243">
        <v>0</v>
      </c>
      <c r="E5243">
        <v>0</v>
      </c>
      <c r="F5243">
        <v>0.35398230000000003</v>
      </c>
      <c r="G5243">
        <v>7.0796499999999998E-2</v>
      </c>
      <c r="H5243">
        <v>0</v>
      </c>
      <c r="I5243">
        <v>0</v>
      </c>
      <c r="J5243">
        <v>0</v>
      </c>
      <c r="K5243">
        <v>0.14159289999999999</v>
      </c>
      <c r="L5243">
        <v>0.28318579999999999</v>
      </c>
      <c r="M5243">
        <v>0.15044250000000001</v>
      </c>
      <c r="O5243" t="str">
        <f>Table_Index[[#This Row],[ID]]&amp;Table_Index[[#This Row],[year]]</f>
        <v>93762003</v>
      </c>
      <c r="R5243" t="str">
        <f t="shared" si="201"/>
        <v/>
      </c>
    </row>
    <row r="5244" spans="1:18" x14ac:dyDescent="0.3">
      <c r="A5244">
        <v>9376</v>
      </c>
      <c r="B5244">
        <v>2003</v>
      </c>
      <c r="C5244">
        <v>4</v>
      </c>
      <c r="D5244">
        <v>8.6629999999999997E-4</v>
      </c>
      <c r="E5244">
        <v>5.775E-4</v>
      </c>
      <c r="F5244">
        <v>2.0625000000000001E-3</v>
      </c>
      <c r="G5244">
        <v>0</v>
      </c>
      <c r="H5244">
        <v>9.2809999999999995E-4</v>
      </c>
      <c r="I5244">
        <v>0</v>
      </c>
      <c r="J5244">
        <v>0</v>
      </c>
      <c r="K5244">
        <v>0.95081930000000003</v>
      </c>
      <c r="L5244">
        <v>2.7431000000000001E-3</v>
      </c>
      <c r="M5244">
        <v>4.2003100000000002E-2</v>
      </c>
      <c r="O5244" t="str">
        <f>Table_Index[[#This Row],[ID]]&amp;Table_Index[[#This Row],[year]]</f>
        <v>93762003</v>
      </c>
      <c r="R5244" t="str">
        <f t="shared" si="201"/>
        <v/>
      </c>
    </row>
    <row r="5245" spans="1:18" x14ac:dyDescent="0.3">
      <c r="A5245">
        <v>9376</v>
      </c>
      <c r="B5245">
        <v>2004</v>
      </c>
      <c r="C5245">
        <v>1</v>
      </c>
      <c r="D5245">
        <v>6.9767399999999993E-2</v>
      </c>
      <c r="E5245">
        <v>0.2093023</v>
      </c>
      <c r="F5245">
        <v>0</v>
      </c>
      <c r="G5245">
        <v>0.4360465</v>
      </c>
      <c r="H5245">
        <v>0</v>
      </c>
      <c r="I5245">
        <v>0</v>
      </c>
      <c r="J5245">
        <v>0</v>
      </c>
      <c r="K5245">
        <v>6.3424900000000006E-2</v>
      </c>
      <c r="L5245">
        <v>0.12684989999999999</v>
      </c>
      <c r="M5245">
        <v>9.4608899999999996E-2</v>
      </c>
      <c r="O5245" t="str">
        <f>Table_Index[[#This Row],[ID]]&amp;Table_Index[[#This Row],[year]]</f>
        <v>93762004</v>
      </c>
      <c r="R5245" t="str">
        <f t="shared" si="201"/>
        <v/>
      </c>
    </row>
    <row r="5246" spans="1:18" x14ac:dyDescent="0.3">
      <c r="A5246">
        <v>9376</v>
      </c>
      <c r="B5246">
        <v>2004</v>
      </c>
      <c r="C5246">
        <v>2</v>
      </c>
      <c r="D5246">
        <v>0</v>
      </c>
      <c r="E5246">
        <v>1.4892E-3</v>
      </c>
      <c r="F5246">
        <v>2.9784E-3</v>
      </c>
      <c r="G5246">
        <v>0</v>
      </c>
      <c r="H5246">
        <v>0</v>
      </c>
      <c r="I5246">
        <v>0</v>
      </c>
      <c r="J5246">
        <v>0</v>
      </c>
      <c r="K5246">
        <v>0.99280749999999995</v>
      </c>
      <c r="L5246">
        <v>1.7126000000000001E-3</v>
      </c>
      <c r="M5246">
        <v>1.0123E-3</v>
      </c>
      <c r="O5246" t="str">
        <f>Table_Index[[#This Row],[ID]]&amp;Table_Index[[#This Row],[year]]</f>
        <v>93762004</v>
      </c>
      <c r="R5246" t="str">
        <f t="shared" si="201"/>
        <v/>
      </c>
    </row>
    <row r="5247" spans="1:18" x14ac:dyDescent="0.3">
      <c r="A5247">
        <v>9376</v>
      </c>
      <c r="B5247">
        <v>2004</v>
      </c>
      <c r="C5247">
        <v>3</v>
      </c>
      <c r="D5247">
        <v>0</v>
      </c>
      <c r="E5247">
        <v>1.647E-3</v>
      </c>
      <c r="F5247">
        <v>1.647E-3</v>
      </c>
      <c r="G5247">
        <v>5.3070000000000001E-3</v>
      </c>
      <c r="H5247">
        <v>1.2199999999999999E-3</v>
      </c>
      <c r="I5247">
        <v>0</v>
      </c>
      <c r="J5247">
        <v>0</v>
      </c>
      <c r="K5247">
        <v>0.98820249999999998</v>
      </c>
      <c r="L5247">
        <v>1.6835999999999999E-3</v>
      </c>
      <c r="M5247">
        <v>2.9280000000000002E-4</v>
      </c>
      <c r="O5247" t="str">
        <f>Table_Index[[#This Row],[ID]]&amp;Table_Index[[#This Row],[year]]</f>
        <v>93762004</v>
      </c>
      <c r="R5247" t="str">
        <f t="shared" si="201"/>
        <v/>
      </c>
    </row>
    <row r="5248" spans="1:18" x14ac:dyDescent="0.3">
      <c r="A5248">
        <v>9376</v>
      </c>
      <c r="B5248">
        <v>2004</v>
      </c>
      <c r="C5248">
        <v>4</v>
      </c>
      <c r="D5248">
        <v>7.3216000000000002E-3</v>
      </c>
      <c r="E5248">
        <v>2.2412999999999999E-3</v>
      </c>
      <c r="F5248">
        <v>8.9651999999999996E-3</v>
      </c>
      <c r="G5248">
        <v>1.4008100000000001E-2</v>
      </c>
      <c r="H5248">
        <v>0</v>
      </c>
      <c r="I5248">
        <v>0</v>
      </c>
      <c r="J5248">
        <v>0</v>
      </c>
      <c r="K5248">
        <v>2.9884E-3</v>
      </c>
      <c r="L5248">
        <v>3.2872000000000001E-3</v>
      </c>
      <c r="M5248">
        <v>0.9611883</v>
      </c>
      <c r="O5248" t="str">
        <f>Table_Index[[#This Row],[ID]]&amp;Table_Index[[#This Row],[year]]</f>
        <v>93762004</v>
      </c>
      <c r="R5248" t="str">
        <f t="shared" si="201"/>
        <v/>
      </c>
    </row>
    <row r="5249" spans="1:18" x14ac:dyDescent="0.3">
      <c r="A5249">
        <v>9376</v>
      </c>
      <c r="B5249">
        <v>2005</v>
      </c>
      <c r="C5249">
        <v>1</v>
      </c>
      <c r="D5249">
        <v>0.23432729999999999</v>
      </c>
      <c r="E5249">
        <v>0.1046299</v>
      </c>
      <c r="F5249">
        <v>0.26157469999999999</v>
      </c>
      <c r="G5249">
        <v>0</v>
      </c>
      <c r="H5249">
        <v>0</v>
      </c>
      <c r="I5249">
        <v>0</v>
      </c>
      <c r="J5249">
        <v>0</v>
      </c>
      <c r="K5249">
        <v>0.20599010000000001</v>
      </c>
      <c r="L5249">
        <v>0.15476500000000001</v>
      </c>
      <c r="M5249">
        <v>3.87131E-2</v>
      </c>
      <c r="O5249" t="str">
        <f>Table_Index[[#This Row],[ID]]&amp;Table_Index[[#This Row],[year]]</f>
        <v>93762005</v>
      </c>
      <c r="R5249" t="str">
        <f t="shared" si="201"/>
        <v/>
      </c>
    </row>
    <row r="5250" spans="1:18" x14ac:dyDescent="0.3">
      <c r="A5250">
        <v>9376</v>
      </c>
      <c r="B5250">
        <v>2005</v>
      </c>
      <c r="C5250">
        <v>2</v>
      </c>
      <c r="D5250">
        <v>8.47218E-2</v>
      </c>
      <c r="E5250">
        <v>0.2134519</v>
      </c>
      <c r="F5250">
        <v>0.29652640000000002</v>
      </c>
      <c r="G5250">
        <v>5.6481200000000002E-2</v>
      </c>
      <c r="H5250">
        <v>0</v>
      </c>
      <c r="I5250">
        <v>0</v>
      </c>
      <c r="J5250">
        <v>0</v>
      </c>
      <c r="K5250">
        <v>0.1736798</v>
      </c>
      <c r="L5250">
        <v>0.12990679999999999</v>
      </c>
      <c r="M5250">
        <v>4.5232000000000001E-2</v>
      </c>
      <c r="O5250" t="str">
        <f>Table_Index[[#This Row],[ID]]&amp;Table_Index[[#This Row],[year]]</f>
        <v>93762005</v>
      </c>
      <c r="R5250" t="str">
        <f t="shared" si="201"/>
        <v/>
      </c>
    </row>
    <row r="5251" spans="1:18" x14ac:dyDescent="0.3">
      <c r="A5251">
        <v>9376</v>
      </c>
      <c r="B5251">
        <v>2005</v>
      </c>
      <c r="C5251">
        <v>3</v>
      </c>
      <c r="D5251">
        <v>0.1092508</v>
      </c>
      <c r="E5251">
        <v>0.1174446</v>
      </c>
      <c r="F5251">
        <v>0.30317100000000002</v>
      </c>
      <c r="G5251">
        <v>2.7312699999999999E-2</v>
      </c>
      <c r="H5251">
        <v>0</v>
      </c>
      <c r="I5251">
        <v>0</v>
      </c>
      <c r="J5251">
        <v>0</v>
      </c>
      <c r="K5251">
        <v>0.1092508</v>
      </c>
      <c r="L5251">
        <v>0.30043969999999998</v>
      </c>
      <c r="M5251">
        <v>3.3130300000000001E-2</v>
      </c>
      <c r="O5251" t="str">
        <f>Table_Index[[#This Row],[ID]]&amp;Table_Index[[#This Row],[year]]</f>
        <v>93762005</v>
      </c>
      <c r="R5251" t="str">
        <f t="shared" si="201"/>
        <v/>
      </c>
    </row>
    <row r="5252" spans="1:18" x14ac:dyDescent="0.3">
      <c r="A5252">
        <v>9376</v>
      </c>
      <c r="B5252">
        <v>2005</v>
      </c>
      <c r="C5252">
        <v>4</v>
      </c>
      <c r="D5252">
        <v>0.10430250000000001</v>
      </c>
      <c r="E5252">
        <v>9.3872200000000003E-2</v>
      </c>
      <c r="F5252">
        <v>0.36505870000000001</v>
      </c>
      <c r="G5252">
        <v>6.2581499999999998E-2</v>
      </c>
      <c r="H5252">
        <v>0</v>
      </c>
      <c r="I5252">
        <v>0</v>
      </c>
      <c r="J5252">
        <v>0</v>
      </c>
      <c r="K5252">
        <v>0.13907</v>
      </c>
      <c r="L5252">
        <v>0.17383750000000001</v>
      </c>
      <c r="M5252">
        <v>6.1277699999999997E-2</v>
      </c>
      <c r="O5252" t="str">
        <f>Table_Index[[#This Row],[ID]]&amp;Table_Index[[#This Row],[year]]</f>
        <v>93762005</v>
      </c>
      <c r="R5252" t="str">
        <f t="shared" si="201"/>
        <v/>
      </c>
    </row>
    <row r="5253" spans="1:18" x14ac:dyDescent="0.3">
      <c r="A5253">
        <v>9376</v>
      </c>
      <c r="B5253">
        <v>2006</v>
      </c>
      <c r="C5253">
        <v>1</v>
      </c>
      <c r="D5253">
        <v>0.1022146</v>
      </c>
      <c r="E5253">
        <v>9.1993199999999997E-2</v>
      </c>
      <c r="F5253">
        <v>0.35775129999999999</v>
      </c>
      <c r="G5253">
        <v>8.1771700000000003E-2</v>
      </c>
      <c r="H5253">
        <v>0</v>
      </c>
      <c r="I5253">
        <v>0</v>
      </c>
      <c r="J5253">
        <v>0</v>
      </c>
      <c r="K5253">
        <v>0.1362862</v>
      </c>
      <c r="L5253">
        <v>0.1703577</v>
      </c>
      <c r="M5253">
        <v>5.9625200000000003E-2</v>
      </c>
      <c r="O5253" t="str">
        <f>Table_Index[[#This Row],[ID]]&amp;Table_Index[[#This Row],[year]]</f>
        <v>93762006</v>
      </c>
      <c r="R5253" t="str">
        <f t="shared" si="201"/>
        <v/>
      </c>
    </row>
    <row r="5254" spans="1:18" x14ac:dyDescent="0.3">
      <c r="A5254">
        <v>9376</v>
      </c>
      <c r="B5254">
        <v>2006</v>
      </c>
      <c r="C5254">
        <v>2</v>
      </c>
      <c r="D5254">
        <v>0.1192843</v>
      </c>
      <c r="E5254">
        <v>9.5427399999999996E-2</v>
      </c>
      <c r="F5254">
        <v>0.2087475</v>
      </c>
      <c r="G5254">
        <v>3.9761400000000002E-2</v>
      </c>
      <c r="H5254">
        <v>3.3797199999999999E-2</v>
      </c>
      <c r="I5254">
        <v>0</v>
      </c>
      <c r="J5254">
        <v>0.21868789999999999</v>
      </c>
      <c r="K5254">
        <v>9.9403599999999995E-2</v>
      </c>
      <c r="L5254">
        <v>0.17892640000000001</v>
      </c>
      <c r="M5254">
        <v>5.9642000000000002E-3</v>
      </c>
      <c r="O5254" t="str">
        <f>Table_Index[[#This Row],[ID]]&amp;Table_Index[[#This Row],[year]]</f>
        <v>93762006</v>
      </c>
      <c r="R5254" t="str">
        <f t="shared" si="201"/>
        <v/>
      </c>
    </row>
    <row r="5255" spans="1:18" x14ac:dyDescent="0.3">
      <c r="A5255">
        <v>9376</v>
      </c>
      <c r="B5255">
        <v>2006</v>
      </c>
      <c r="C5255">
        <v>3</v>
      </c>
      <c r="D5255">
        <v>9.6256700000000001E-2</v>
      </c>
      <c r="E5255">
        <v>0.16042780000000001</v>
      </c>
      <c r="F5255">
        <v>0.30481279999999999</v>
      </c>
      <c r="G5255">
        <v>0</v>
      </c>
      <c r="H5255">
        <v>0.1069519</v>
      </c>
      <c r="I5255">
        <v>0</v>
      </c>
      <c r="J5255">
        <v>0</v>
      </c>
      <c r="K5255">
        <v>0.1336898</v>
      </c>
      <c r="L5255">
        <v>0.171123</v>
      </c>
      <c r="M5255">
        <v>2.6738000000000001E-2</v>
      </c>
      <c r="O5255" t="str">
        <f>Table_Index[[#This Row],[ID]]&amp;Table_Index[[#This Row],[year]]</f>
        <v>93762006</v>
      </c>
      <c r="R5255" t="str">
        <f t="shared" si="201"/>
        <v/>
      </c>
    </row>
    <row r="5256" spans="1:18" x14ac:dyDescent="0.3">
      <c r="A5256">
        <v>9376</v>
      </c>
      <c r="B5256">
        <v>2006</v>
      </c>
      <c r="C5256">
        <v>4</v>
      </c>
      <c r="D5256">
        <v>0.14915690000000001</v>
      </c>
      <c r="E5256">
        <v>4.15045E-2</v>
      </c>
      <c r="F5256">
        <v>0.155642</v>
      </c>
      <c r="G5256">
        <v>5.3177700000000001E-2</v>
      </c>
      <c r="H5256">
        <v>7.6264600000000002E-2</v>
      </c>
      <c r="I5256">
        <v>0</v>
      </c>
      <c r="J5256">
        <v>0.155642</v>
      </c>
      <c r="K5256">
        <v>0.16861219999999999</v>
      </c>
      <c r="L5256">
        <v>0.19455249999999999</v>
      </c>
      <c r="M5256">
        <v>5.4475000000000001E-3</v>
      </c>
      <c r="O5256" t="str">
        <f>Table_Index[[#This Row],[ID]]&amp;Table_Index[[#This Row],[year]]</f>
        <v>93762006</v>
      </c>
      <c r="R5256" t="str">
        <f t="shared" si="201"/>
        <v/>
      </c>
    </row>
    <row r="5257" spans="1:18" x14ac:dyDescent="0.3">
      <c r="A5257">
        <v>9377</v>
      </c>
      <c r="B5257">
        <v>2003</v>
      </c>
      <c r="C5257">
        <v>1</v>
      </c>
      <c r="D5257">
        <v>2.4756999999999999E-3</v>
      </c>
      <c r="E5257">
        <v>1.3204E-3</v>
      </c>
      <c r="F5257">
        <v>1.6835000000000001E-3</v>
      </c>
      <c r="G5257">
        <v>1.1883E-3</v>
      </c>
      <c r="H5257">
        <v>0</v>
      </c>
      <c r="I5257">
        <v>0</v>
      </c>
      <c r="J5257">
        <v>0</v>
      </c>
      <c r="K5257">
        <v>0.99028970000000005</v>
      </c>
      <c r="L5257">
        <v>1.766E-3</v>
      </c>
      <c r="M5257">
        <v>1.2761999999999999E-3</v>
      </c>
      <c r="O5257" t="str">
        <f>Table_Index[[#This Row],[ID]]&amp;Table_Index[[#This Row],[year]]</f>
        <v>93772003</v>
      </c>
      <c r="R5257" t="str">
        <f t="shared" si="201"/>
        <v/>
      </c>
    </row>
    <row r="5258" spans="1:18" x14ac:dyDescent="0.3">
      <c r="A5258">
        <v>9377</v>
      </c>
      <c r="B5258">
        <v>2003</v>
      </c>
      <c r="C5258">
        <v>2</v>
      </c>
      <c r="D5258">
        <v>7.4850000000000003E-4</v>
      </c>
      <c r="E5258">
        <v>4.4230000000000002E-4</v>
      </c>
      <c r="F5258">
        <v>1.3609E-3</v>
      </c>
      <c r="G5258">
        <v>3.6576E-3</v>
      </c>
      <c r="H5258">
        <v>0</v>
      </c>
      <c r="I5258">
        <v>0</v>
      </c>
      <c r="J5258">
        <v>0</v>
      </c>
      <c r="K5258">
        <v>0.99235879999999999</v>
      </c>
      <c r="L5258">
        <v>8.5059999999999997E-4</v>
      </c>
      <c r="M5258">
        <v>5.8120000000000003E-4</v>
      </c>
      <c r="O5258" t="str">
        <f>Table_Index[[#This Row],[ID]]&amp;Table_Index[[#This Row],[year]]</f>
        <v>93772003</v>
      </c>
      <c r="R5258" t="str">
        <f t="shared" si="201"/>
        <v/>
      </c>
    </row>
    <row r="5259" spans="1:18" x14ac:dyDescent="0.3">
      <c r="A5259">
        <v>9377</v>
      </c>
      <c r="B5259">
        <v>2003</v>
      </c>
      <c r="C5259">
        <v>3</v>
      </c>
      <c r="D5259">
        <v>0.25988699999999998</v>
      </c>
      <c r="E5259">
        <v>0</v>
      </c>
      <c r="F5259">
        <v>0.18983050000000001</v>
      </c>
      <c r="G5259">
        <v>0</v>
      </c>
      <c r="H5259">
        <v>4.51977E-2</v>
      </c>
      <c r="I5259">
        <v>0.22598869999999999</v>
      </c>
      <c r="J5259">
        <v>0</v>
      </c>
      <c r="K5259">
        <v>8.5875699999999999E-2</v>
      </c>
      <c r="L5259">
        <v>0.1423729</v>
      </c>
      <c r="M5259">
        <v>5.0847499999999997E-2</v>
      </c>
      <c r="O5259" t="str">
        <f>Table_Index[[#This Row],[ID]]&amp;Table_Index[[#This Row],[year]]</f>
        <v>93772003</v>
      </c>
      <c r="R5259" t="str">
        <f t="shared" si="201"/>
        <v/>
      </c>
    </row>
    <row r="5260" spans="1:18" x14ac:dyDescent="0.3">
      <c r="A5260">
        <v>9377</v>
      </c>
      <c r="B5260">
        <v>2003</v>
      </c>
      <c r="C5260">
        <v>4</v>
      </c>
      <c r="D5260">
        <v>2.0717999999999999E-3</v>
      </c>
      <c r="E5260">
        <v>0</v>
      </c>
      <c r="F5260">
        <v>4.6470000000000001E-3</v>
      </c>
      <c r="G5260">
        <v>1.76E-4</v>
      </c>
      <c r="H5260">
        <v>0</v>
      </c>
      <c r="I5260">
        <v>1.8588E-2</v>
      </c>
      <c r="J5260">
        <v>0</v>
      </c>
      <c r="K5260">
        <v>0.97219359999999999</v>
      </c>
      <c r="L5260">
        <v>1.1617999999999999E-3</v>
      </c>
      <c r="M5260">
        <v>1.1617999999999999E-3</v>
      </c>
      <c r="O5260" t="str">
        <f>Table_Index[[#This Row],[ID]]&amp;Table_Index[[#This Row],[year]]</f>
        <v>93772003</v>
      </c>
      <c r="R5260" t="str">
        <f t="shared" si="201"/>
        <v/>
      </c>
    </row>
    <row r="5261" spans="1:18" x14ac:dyDescent="0.3">
      <c r="A5261">
        <v>9377</v>
      </c>
      <c r="B5261">
        <v>2004</v>
      </c>
      <c r="C5261">
        <v>1</v>
      </c>
      <c r="D5261">
        <v>5.6137699999999999E-2</v>
      </c>
      <c r="E5261">
        <v>4.0419200000000002E-2</v>
      </c>
      <c r="F5261">
        <v>0.1010479</v>
      </c>
      <c r="G5261">
        <v>0.20209579999999999</v>
      </c>
      <c r="H5261">
        <v>2.0209600000000001E-2</v>
      </c>
      <c r="I5261">
        <v>0.4491018</v>
      </c>
      <c r="J5261">
        <v>0</v>
      </c>
      <c r="K5261">
        <v>4.4910199999999997E-2</v>
      </c>
      <c r="L5261">
        <v>0</v>
      </c>
      <c r="M5261">
        <v>8.6077899999999999E-2</v>
      </c>
      <c r="O5261" t="str">
        <f>Table_Index[[#This Row],[ID]]&amp;Table_Index[[#This Row],[year]]</f>
        <v>93772004</v>
      </c>
      <c r="R5261" t="str">
        <f t="shared" si="201"/>
        <v/>
      </c>
    </row>
    <row r="5262" spans="1:18" x14ac:dyDescent="0.3">
      <c r="A5262">
        <v>9377</v>
      </c>
      <c r="B5262">
        <v>2004</v>
      </c>
      <c r="C5262">
        <v>2</v>
      </c>
      <c r="D5262">
        <v>0</v>
      </c>
      <c r="E5262">
        <v>2.1104000000000001E-3</v>
      </c>
      <c r="F5262">
        <v>1.4729000000000001E-3</v>
      </c>
      <c r="G5262">
        <v>5.9349999999999995E-4</v>
      </c>
      <c r="H5262">
        <v>0.219831</v>
      </c>
      <c r="I5262">
        <v>0</v>
      </c>
      <c r="J5262">
        <v>0</v>
      </c>
      <c r="K5262">
        <v>0.69246750000000001</v>
      </c>
      <c r="L5262">
        <v>9.8919999999999998E-4</v>
      </c>
      <c r="M5262">
        <v>8.2535499999999998E-2</v>
      </c>
      <c r="O5262" t="str">
        <f>Table_Index[[#This Row],[ID]]&amp;Table_Index[[#This Row],[year]]</f>
        <v>93772004</v>
      </c>
      <c r="R5262" t="str">
        <f t="shared" ref="R5262:R5325" si="202">RIGHT(P5262,4)</f>
        <v/>
      </c>
    </row>
    <row r="5263" spans="1:18" x14ac:dyDescent="0.3">
      <c r="A5263">
        <v>9377</v>
      </c>
      <c r="B5263">
        <v>2004</v>
      </c>
      <c r="C5263">
        <v>3</v>
      </c>
      <c r="D5263">
        <v>6.4245800000000006E-2</v>
      </c>
      <c r="E5263">
        <v>0</v>
      </c>
      <c r="F5263">
        <v>0.14897579999999999</v>
      </c>
      <c r="G5263">
        <v>0.26815640000000002</v>
      </c>
      <c r="H5263">
        <v>0.16759779999999999</v>
      </c>
      <c r="I5263">
        <v>0</v>
      </c>
      <c r="J5263">
        <v>0.16759779999999999</v>
      </c>
      <c r="K5263">
        <v>0.17877100000000001</v>
      </c>
      <c r="L5263">
        <v>0</v>
      </c>
      <c r="M5263">
        <v>4.6554999999999999E-3</v>
      </c>
      <c r="O5263" t="str">
        <f>Table_Index[[#This Row],[ID]]&amp;Table_Index[[#This Row],[year]]</f>
        <v>93772004</v>
      </c>
      <c r="R5263" t="str">
        <f t="shared" si="202"/>
        <v/>
      </c>
    </row>
    <row r="5264" spans="1:18" x14ac:dyDescent="0.3">
      <c r="A5264">
        <v>9377</v>
      </c>
      <c r="B5264">
        <v>2004</v>
      </c>
      <c r="C5264">
        <v>4</v>
      </c>
      <c r="D5264">
        <v>0</v>
      </c>
      <c r="E5264">
        <v>7.45527E-2</v>
      </c>
      <c r="F5264">
        <v>0.19880719999999999</v>
      </c>
      <c r="G5264">
        <v>0.37997019999999998</v>
      </c>
      <c r="H5264">
        <v>5.5914499999999999E-2</v>
      </c>
      <c r="I5264">
        <v>0</v>
      </c>
      <c r="J5264">
        <v>0</v>
      </c>
      <c r="K5264">
        <v>0.27335989999999999</v>
      </c>
      <c r="L5264">
        <v>0</v>
      </c>
      <c r="M5264">
        <v>1.7395600000000001E-2</v>
      </c>
      <c r="O5264" t="str">
        <f>Table_Index[[#This Row],[ID]]&amp;Table_Index[[#This Row],[year]]</f>
        <v>93772004</v>
      </c>
      <c r="R5264" t="str">
        <f t="shared" si="202"/>
        <v/>
      </c>
    </row>
    <row r="5265" spans="1:18" x14ac:dyDescent="0.3">
      <c r="A5265">
        <v>9377</v>
      </c>
      <c r="B5265">
        <v>2005</v>
      </c>
      <c r="C5265">
        <v>1</v>
      </c>
      <c r="D5265">
        <v>8.7931300000000004E-2</v>
      </c>
      <c r="E5265">
        <v>0.11775140000000001</v>
      </c>
      <c r="F5265">
        <v>6.1169599999999998E-2</v>
      </c>
      <c r="G5265">
        <v>2.75263E-2</v>
      </c>
      <c r="H5265">
        <v>0</v>
      </c>
      <c r="I5265">
        <v>0</v>
      </c>
      <c r="J5265">
        <v>0</v>
      </c>
      <c r="K5265">
        <v>0.49241499999999999</v>
      </c>
      <c r="L5265">
        <v>0.1529239</v>
      </c>
      <c r="M5265">
        <v>6.0282599999999999E-2</v>
      </c>
      <c r="O5265" t="str">
        <f>Table_Index[[#This Row],[ID]]&amp;Table_Index[[#This Row],[year]]</f>
        <v>93772005</v>
      </c>
      <c r="R5265" t="str">
        <f t="shared" si="202"/>
        <v/>
      </c>
    </row>
    <row r="5266" spans="1:18" x14ac:dyDescent="0.3">
      <c r="A5266">
        <v>9377</v>
      </c>
      <c r="B5266">
        <v>2005</v>
      </c>
      <c r="C5266">
        <v>2</v>
      </c>
      <c r="D5266">
        <v>7.2713200000000006E-2</v>
      </c>
      <c r="E5266">
        <v>2.90423E-2</v>
      </c>
      <c r="F5266">
        <v>0.12907669999999999</v>
      </c>
      <c r="G5266">
        <v>7.8736799999999996E-2</v>
      </c>
      <c r="H5266">
        <v>2.8396899999999999E-2</v>
      </c>
      <c r="I5266">
        <v>0.52663280000000001</v>
      </c>
      <c r="J5266">
        <v>0</v>
      </c>
      <c r="K5266">
        <v>2.5815299999999999E-2</v>
      </c>
      <c r="L5266">
        <v>8.90629E-2</v>
      </c>
      <c r="M5266">
        <v>2.0523199999999998E-2</v>
      </c>
      <c r="O5266" t="str">
        <f>Table_Index[[#This Row],[ID]]&amp;Table_Index[[#This Row],[year]]</f>
        <v>93772005</v>
      </c>
      <c r="R5266" t="str">
        <f t="shared" si="202"/>
        <v/>
      </c>
    </row>
    <row r="5267" spans="1:18" x14ac:dyDescent="0.3">
      <c r="A5267">
        <v>9377</v>
      </c>
      <c r="B5267">
        <v>2005</v>
      </c>
      <c r="C5267">
        <v>3</v>
      </c>
      <c r="D5267">
        <v>0.15018210000000001</v>
      </c>
      <c r="E5267">
        <v>0.18985279999999999</v>
      </c>
      <c r="F5267">
        <v>0.31453229999999999</v>
      </c>
      <c r="G5267">
        <v>9.9176999999999998E-3</v>
      </c>
      <c r="H5267">
        <v>0</v>
      </c>
      <c r="I5267">
        <v>0</v>
      </c>
      <c r="J5267">
        <v>0</v>
      </c>
      <c r="K5267">
        <v>9.6343200000000004E-2</v>
      </c>
      <c r="L5267">
        <v>0.21252180000000001</v>
      </c>
      <c r="M5267">
        <v>2.6650199999999999E-2</v>
      </c>
      <c r="O5267" t="str">
        <f>Table_Index[[#This Row],[ID]]&amp;Table_Index[[#This Row],[year]]</f>
        <v>93772005</v>
      </c>
      <c r="R5267" t="str">
        <f t="shared" si="202"/>
        <v/>
      </c>
    </row>
    <row r="5268" spans="1:18" x14ac:dyDescent="0.3">
      <c r="A5268">
        <v>9377</v>
      </c>
      <c r="B5268">
        <v>2005</v>
      </c>
      <c r="C5268">
        <v>4</v>
      </c>
      <c r="D5268">
        <v>5.7754800000000002E-2</v>
      </c>
      <c r="E5268">
        <v>8.1819299999999998E-2</v>
      </c>
      <c r="F5268">
        <v>0.21658050000000001</v>
      </c>
      <c r="G5268">
        <v>0.1203225</v>
      </c>
      <c r="H5268">
        <v>0</v>
      </c>
      <c r="I5268">
        <v>0</v>
      </c>
      <c r="J5268">
        <v>0.26470939999999998</v>
      </c>
      <c r="K5268">
        <v>9.6257999999999996E-2</v>
      </c>
      <c r="L5268">
        <v>0.1203225</v>
      </c>
      <c r="M5268">
        <v>4.2233199999999999E-2</v>
      </c>
      <c r="O5268" t="str">
        <f>Table_Index[[#This Row],[ID]]&amp;Table_Index[[#This Row],[year]]</f>
        <v>93772005</v>
      </c>
      <c r="R5268" t="str">
        <f t="shared" si="202"/>
        <v/>
      </c>
    </row>
    <row r="5269" spans="1:18" x14ac:dyDescent="0.3">
      <c r="A5269">
        <v>9377</v>
      </c>
      <c r="B5269">
        <v>2006</v>
      </c>
      <c r="C5269">
        <v>1</v>
      </c>
      <c r="D5269">
        <v>5.6057299999999997E-2</v>
      </c>
      <c r="E5269">
        <v>7.7857399999999993E-2</v>
      </c>
      <c r="F5269">
        <v>0.21021490000000001</v>
      </c>
      <c r="G5269">
        <v>0.14247899999999999</v>
      </c>
      <c r="H5269">
        <v>0</v>
      </c>
      <c r="I5269">
        <v>0</v>
      </c>
      <c r="J5269">
        <v>0.26160080000000002</v>
      </c>
      <c r="K5269">
        <v>9.3428800000000006E-2</v>
      </c>
      <c r="L5269">
        <v>0.1167861</v>
      </c>
      <c r="M5269">
        <v>4.1575800000000003E-2</v>
      </c>
      <c r="O5269" t="str">
        <f>Table_Index[[#This Row],[ID]]&amp;Table_Index[[#This Row],[year]]</f>
        <v>93772006</v>
      </c>
      <c r="R5269" t="str">
        <f t="shared" si="202"/>
        <v/>
      </c>
    </row>
    <row r="5270" spans="1:18" x14ac:dyDescent="0.3">
      <c r="A5270">
        <v>9377</v>
      </c>
      <c r="B5270">
        <v>2006</v>
      </c>
      <c r="C5270">
        <v>2</v>
      </c>
      <c r="D5270">
        <v>0</v>
      </c>
      <c r="E5270">
        <v>0</v>
      </c>
      <c r="F5270">
        <v>0.27534419999999998</v>
      </c>
      <c r="G5270">
        <v>3.12891E-2</v>
      </c>
      <c r="H5270">
        <v>0</v>
      </c>
      <c r="I5270">
        <v>0</v>
      </c>
      <c r="J5270">
        <v>0.27534419999999998</v>
      </c>
      <c r="K5270">
        <v>5.7571999999999998E-2</v>
      </c>
      <c r="L5270">
        <v>0.33041300000000001</v>
      </c>
      <c r="M5270">
        <v>3.0037500000000002E-2</v>
      </c>
      <c r="O5270" t="str">
        <f>Table_Index[[#This Row],[ID]]&amp;Table_Index[[#This Row],[year]]</f>
        <v>93772006</v>
      </c>
      <c r="R5270" t="str">
        <f t="shared" si="202"/>
        <v/>
      </c>
    </row>
    <row r="5271" spans="1:18" x14ac:dyDescent="0.3">
      <c r="A5271">
        <v>9377</v>
      </c>
      <c r="B5271">
        <v>2006</v>
      </c>
      <c r="C5271">
        <v>3</v>
      </c>
      <c r="D5271">
        <v>5.2179999999999997E-2</v>
      </c>
      <c r="E5271">
        <v>5.5658600000000003E-2</v>
      </c>
      <c r="F5271">
        <v>0.10435990000000001</v>
      </c>
      <c r="G5271">
        <v>3.4786600000000001E-2</v>
      </c>
      <c r="H5271">
        <v>9.2764399999999997E-2</v>
      </c>
      <c r="I5271">
        <v>0</v>
      </c>
      <c r="J5271">
        <v>0.25046380000000001</v>
      </c>
      <c r="K5271">
        <v>0.13914660000000001</v>
      </c>
      <c r="L5271">
        <v>0.25742110000000001</v>
      </c>
      <c r="M5271">
        <v>1.32189E-2</v>
      </c>
      <c r="O5271" t="str">
        <f>Table_Index[[#This Row],[ID]]&amp;Table_Index[[#This Row],[year]]</f>
        <v>93772006</v>
      </c>
      <c r="R5271" t="str">
        <f t="shared" si="202"/>
        <v/>
      </c>
    </row>
    <row r="5272" spans="1:18" x14ac:dyDescent="0.3">
      <c r="A5272">
        <v>9377</v>
      </c>
      <c r="B5272">
        <v>2006</v>
      </c>
      <c r="C5272">
        <v>4</v>
      </c>
      <c r="D5272">
        <v>4.5064800000000002E-2</v>
      </c>
      <c r="E5272">
        <v>9.0129600000000004E-2</v>
      </c>
      <c r="F5272">
        <v>0.1201729</v>
      </c>
      <c r="G5272">
        <v>2.5837200000000001E-2</v>
      </c>
      <c r="H5272">
        <v>0.1581891</v>
      </c>
      <c r="I5272">
        <v>0</v>
      </c>
      <c r="J5272">
        <v>0</v>
      </c>
      <c r="K5272">
        <v>0.30043209999999998</v>
      </c>
      <c r="L5272">
        <v>0.25837169999999998</v>
      </c>
      <c r="M5272">
        <v>1.8025999999999999E-3</v>
      </c>
      <c r="O5272" t="str">
        <f>Table_Index[[#This Row],[ID]]&amp;Table_Index[[#This Row],[year]]</f>
        <v>93772006</v>
      </c>
      <c r="R5272" t="str">
        <f t="shared" si="202"/>
        <v/>
      </c>
    </row>
    <row r="5273" spans="1:18" x14ac:dyDescent="0.3">
      <c r="A5273">
        <v>9377</v>
      </c>
      <c r="B5273">
        <v>2007</v>
      </c>
      <c r="C5273">
        <v>1</v>
      </c>
      <c r="D5273">
        <v>5.0225400000000003E-2</v>
      </c>
      <c r="E5273">
        <v>0.20605280000000001</v>
      </c>
      <c r="F5273">
        <v>9.0148099999999995E-2</v>
      </c>
      <c r="G5273">
        <v>2.8332300000000001E-2</v>
      </c>
      <c r="H5273">
        <v>3.86349E-2</v>
      </c>
      <c r="I5273">
        <v>0.3090792</v>
      </c>
      <c r="J5273">
        <v>7.72698E-2</v>
      </c>
      <c r="K5273">
        <v>9.0148099999999995E-2</v>
      </c>
      <c r="L5273">
        <v>9.6587300000000001E-2</v>
      </c>
      <c r="M5273">
        <v>1.35222E-2</v>
      </c>
      <c r="O5273" t="str">
        <f>Table_Index[[#This Row],[ID]]&amp;Table_Index[[#This Row],[year]]</f>
        <v>93772007</v>
      </c>
      <c r="R5273" t="str">
        <f t="shared" si="202"/>
        <v/>
      </c>
    </row>
    <row r="5274" spans="1:18" x14ac:dyDescent="0.3">
      <c r="A5274">
        <v>9377</v>
      </c>
      <c r="B5274">
        <v>2007</v>
      </c>
      <c r="C5274">
        <v>2</v>
      </c>
      <c r="D5274">
        <v>3.6888299999999999E-2</v>
      </c>
      <c r="E5274">
        <v>1.80343E-2</v>
      </c>
      <c r="F5274">
        <v>9.8368700000000003E-2</v>
      </c>
      <c r="G5274">
        <v>5.41028E-2</v>
      </c>
      <c r="H5274">
        <v>0.1065661</v>
      </c>
      <c r="I5274">
        <v>0.46315269999999997</v>
      </c>
      <c r="J5274">
        <v>9.8368700000000003E-2</v>
      </c>
      <c r="K5274">
        <v>4.0987000000000003E-2</v>
      </c>
      <c r="L5274">
        <v>6.6398899999999997E-2</v>
      </c>
      <c r="M5274">
        <v>1.7132600000000001E-2</v>
      </c>
      <c r="O5274" t="str">
        <f>Table_Index[[#This Row],[ID]]&amp;Table_Index[[#This Row],[year]]</f>
        <v>93772007</v>
      </c>
      <c r="R5274" t="str">
        <f t="shared" si="202"/>
        <v/>
      </c>
    </row>
    <row r="5275" spans="1:18" x14ac:dyDescent="0.3">
      <c r="A5275">
        <v>9377</v>
      </c>
      <c r="B5275">
        <v>2007</v>
      </c>
      <c r="C5275">
        <v>3</v>
      </c>
      <c r="D5275">
        <v>3.7030199999999999E-2</v>
      </c>
      <c r="E5275">
        <v>4.5259099999999997E-2</v>
      </c>
      <c r="F5275">
        <v>0.10862189999999999</v>
      </c>
      <c r="G5275">
        <v>0</v>
      </c>
      <c r="H5275">
        <v>3.0549900000000001E-2</v>
      </c>
      <c r="I5275">
        <v>0.46287719999999999</v>
      </c>
      <c r="J5275">
        <v>0.13824600000000001</v>
      </c>
      <c r="K5275">
        <v>0.11479350000000001</v>
      </c>
      <c r="L5275">
        <v>3.9498900000000003E-2</v>
      </c>
      <c r="M5275">
        <v>2.3123299999999999E-2</v>
      </c>
      <c r="O5275" t="str">
        <f>Table_Index[[#This Row],[ID]]&amp;Table_Index[[#This Row],[year]]</f>
        <v>93772007</v>
      </c>
      <c r="R5275" t="str">
        <f t="shared" si="202"/>
        <v/>
      </c>
    </row>
    <row r="5276" spans="1:18" x14ac:dyDescent="0.3">
      <c r="A5276">
        <v>9377</v>
      </c>
      <c r="B5276">
        <v>2007</v>
      </c>
      <c r="C5276">
        <v>4</v>
      </c>
      <c r="D5276">
        <v>2.7501899999999999E-2</v>
      </c>
      <c r="E5276">
        <v>0.13607720000000001</v>
      </c>
      <c r="F5276">
        <v>0.20411570000000001</v>
      </c>
      <c r="G5276">
        <v>1.40374E-2</v>
      </c>
      <c r="H5276">
        <v>3.8388100000000001E-2</v>
      </c>
      <c r="I5276">
        <v>0.32228800000000002</v>
      </c>
      <c r="J5276">
        <v>0.11817229999999999</v>
      </c>
      <c r="K5276">
        <v>2.47087E-2</v>
      </c>
      <c r="L5276">
        <v>8.8450100000000004E-2</v>
      </c>
      <c r="M5276">
        <v>2.6260499999999999E-2</v>
      </c>
      <c r="O5276" t="str">
        <f>Table_Index[[#This Row],[ID]]&amp;Table_Index[[#This Row],[year]]</f>
        <v>93772007</v>
      </c>
      <c r="R5276" t="str">
        <f t="shared" si="202"/>
        <v/>
      </c>
    </row>
    <row r="5277" spans="1:18" x14ac:dyDescent="0.3">
      <c r="A5277">
        <v>9377</v>
      </c>
      <c r="B5277">
        <v>2008</v>
      </c>
      <c r="C5277">
        <v>1</v>
      </c>
      <c r="D5277">
        <v>4.0373899999999997E-2</v>
      </c>
      <c r="E5277">
        <v>2.9906599999999998E-2</v>
      </c>
      <c r="F5277">
        <v>9.1713699999999995E-2</v>
      </c>
      <c r="G5277">
        <v>0.1658821</v>
      </c>
      <c r="H5277">
        <v>2.0436200000000002E-2</v>
      </c>
      <c r="I5277">
        <v>0.37383280000000002</v>
      </c>
      <c r="J5277">
        <v>8.7227700000000005E-2</v>
      </c>
      <c r="K5277">
        <v>0.1246109</v>
      </c>
      <c r="L5277">
        <v>5.9813199999999997E-2</v>
      </c>
      <c r="M5277">
        <v>6.2028999999999999E-3</v>
      </c>
      <c r="O5277" t="str">
        <f>Table_Index[[#This Row],[ID]]&amp;Table_Index[[#This Row],[year]]</f>
        <v>93772008</v>
      </c>
      <c r="R5277" t="str">
        <f t="shared" si="202"/>
        <v/>
      </c>
    </row>
    <row r="5278" spans="1:18" x14ac:dyDescent="0.3">
      <c r="A5278">
        <v>9377</v>
      </c>
      <c r="B5278">
        <v>2008</v>
      </c>
      <c r="C5278">
        <v>2</v>
      </c>
      <c r="D5278">
        <v>6.7177299999999995E-2</v>
      </c>
      <c r="E5278">
        <v>0</v>
      </c>
      <c r="F5278">
        <v>0.18893599999999999</v>
      </c>
      <c r="G5278">
        <v>7.1879700000000005E-2</v>
      </c>
      <c r="H5278">
        <v>4.5345000000000003E-3</v>
      </c>
      <c r="I5278">
        <v>0.15843689999999999</v>
      </c>
      <c r="J5278">
        <v>0.31909189999999998</v>
      </c>
      <c r="K5278">
        <v>0.1259574</v>
      </c>
      <c r="L5278">
        <v>4.7024099999999999E-2</v>
      </c>
      <c r="M5278">
        <v>1.69623E-2</v>
      </c>
      <c r="O5278" t="str">
        <f>Table_Index[[#This Row],[ID]]&amp;Table_Index[[#This Row],[year]]</f>
        <v>93772008</v>
      </c>
      <c r="R5278" t="str">
        <f t="shared" si="202"/>
        <v/>
      </c>
    </row>
    <row r="5279" spans="1:18" x14ac:dyDescent="0.3">
      <c r="A5279">
        <v>9377</v>
      </c>
      <c r="B5279">
        <v>2008</v>
      </c>
      <c r="C5279">
        <v>3</v>
      </c>
      <c r="D5279">
        <v>4.4985900000000002E-2</v>
      </c>
      <c r="E5279">
        <v>0</v>
      </c>
      <c r="F5279">
        <v>0.13495779999999999</v>
      </c>
      <c r="G5279">
        <v>6.4667299999999997E-2</v>
      </c>
      <c r="H5279">
        <v>3.8238099999999997E-2</v>
      </c>
      <c r="I5279">
        <v>0.46860360000000001</v>
      </c>
      <c r="J5279">
        <v>0.1911902</v>
      </c>
      <c r="K5279">
        <v>3.3739499999999999E-2</v>
      </c>
      <c r="L5279">
        <v>1.6869700000000001E-2</v>
      </c>
      <c r="M5279">
        <v>6.7479000000000003E-3</v>
      </c>
      <c r="O5279" t="str">
        <f>Table_Index[[#This Row],[ID]]&amp;Table_Index[[#This Row],[year]]</f>
        <v>93772008</v>
      </c>
      <c r="R5279" t="str">
        <f t="shared" si="202"/>
        <v/>
      </c>
    </row>
    <row r="5280" spans="1:18" x14ac:dyDescent="0.3">
      <c r="A5280">
        <v>9377</v>
      </c>
      <c r="B5280">
        <v>2008</v>
      </c>
      <c r="C5280">
        <v>4</v>
      </c>
      <c r="D5280">
        <v>0.1366308</v>
      </c>
      <c r="E5280">
        <v>0.10232769999999999</v>
      </c>
      <c r="F5280">
        <v>0.27209879999999997</v>
      </c>
      <c r="G5280">
        <v>9.6725099999999994E-2</v>
      </c>
      <c r="H5280">
        <v>4.18614E-2</v>
      </c>
      <c r="I5280">
        <v>0</v>
      </c>
      <c r="J5280">
        <v>0.13604939999999999</v>
      </c>
      <c r="K5280">
        <v>0.12790969999999999</v>
      </c>
      <c r="L5280">
        <v>3.4884499999999999E-2</v>
      </c>
      <c r="M5280">
        <v>5.1512700000000002E-2</v>
      </c>
      <c r="O5280" t="str">
        <f>Table_Index[[#This Row],[ID]]&amp;Table_Index[[#This Row],[year]]</f>
        <v>93772008</v>
      </c>
      <c r="R5280" t="str">
        <f t="shared" si="202"/>
        <v/>
      </c>
    </row>
    <row r="5281" spans="1:18" x14ac:dyDescent="0.3">
      <c r="A5281">
        <v>9377</v>
      </c>
      <c r="B5281">
        <v>2009</v>
      </c>
      <c r="C5281">
        <v>1</v>
      </c>
      <c r="D5281">
        <v>7.3025499999999993E-2</v>
      </c>
      <c r="E5281">
        <v>0</v>
      </c>
      <c r="F5281">
        <v>0.1606561</v>
      </c>
      <c r="G5281">
        <v>8.0889799999999998E-2</v>
      </c>
      <c r="H5281">
        <v>6.7407999999999999E-3</v>
      </c>
      <c r="I5281">
        <v>0</v>
      </c>
      <c r="J5281">
        <v>0.2696326</v>
      </c>
      <c r="K5281">
        <v>0.37074479999999999</v>
      </c>
      <c r="L5281">
        <v>1.9099000000000001E-2</v>
      </c>
      <c r="M5281">
        <v>1.9211300000000001E-2</v>
      </c>
      <c r="O5281" t="str">
        <f>Table_Index[[#This Row],[ID]]&amp;Table_Index[[#This Row],[year]]</f>
        <v>93772009</v>
      </c>
      <c r="R5281" t="str">
        <f t="shared" si="202"/>
        <v/>
      </c>
    </row>
    <row r="5282" spans="1:18" x14ac:dyDescent="0.3">
      <c r="A5282">
        <v>9377</v>
      </c>
      <c r="B5282">
        <v>2009</v>
      </c>
      <c r="C5282">
        <v>2</v>
      </c>
      <c r="D5282">
        <v>0.13631969999999999</v>
      </c>
      <c r="E5282">
        <v>4.93146E-2</v>
      </c>
      <c r="F5282">
        <v>0.25361810000000001</v>
      </c>
      <c r="G5282">
        <v>9.4049999999999995E-2</v>
      </c>
      <c r="H5282">
        <v>0.10712339999999999</v>
      </c>
      <c r="I5282">
        <v>0</v>
      </c>
      <c r="J5282">
        <v>0.24093719999999999</v>
      </c>
      <c r="K5282">
        <v>7.0449499999999998E-2</v>
      </c>
      <c r="L5282">
        <v>4.22697E-2</v>
      </c>
      <c r="M5282">
        <v>5.9178E-3</v>
      </c>
      <c r="O5282" t="str">
        <f>Table_Index[[#This Row],[ID]]&amp;Table_Index[[#This Row],[year]]</f>
        <v>93772009</v>
      </c>
      <c r="R5282" t="str">
        <f t="shared" si="202"/>
        <v/>
      </c>
    </row>
    <row r="5283" spans="1:18" x14ac:dyDescent="0.3">
      <c r="A5283">
        <v>9377</v>
      </c>
      <c r="B5283">
        <v>2009</v>
      </c>
      <c r="C5283">
        <v>3</v>
      </c>
      <c r="D5283">
        <v>5.2855699999999999E-2</v>
      </c>
      <c r="E5283">
        <v>7.8494700000000001E-2</v>
      </c>
      <c r="F5283">
        <v>5.9605100000000001E-2</v>
      </c>
      <c r="G5283">
        <v>6.6266800000000001E-2</v>
      </c>
      <c r="H5283">
        <v>3.1766000000000003E-2</v>
      </c>
      <c r="I5283">
        <v>0.45755679999999999</v>
      </c>
      <c r="J5283">
        <v>0.11097070000000001</v>
      </c>
      <c r="K5283">
        <v>3.9444600000000003E-2</v>
      </c>
      <c r="L5283">
        <v>7.3629799999999995E-2</v>
      </c>
      <c r="M5283">
        <v>2.9409899999999999E-2</v>
      </c>
      <c r="O5283" t="str">
        <f>Table_Index[[#This Row],[ID]]&amp;Table_Index[[#This Row],[year]]</f>
        <v>93772009</v>
      </c>
      <c r="R5283" t="str">
        <f t="shared" si="202"/>
        <v/>
      </c>
    </row>
    <row r="5284" spans="1:18" x14ac:dyDescent="0.3">
      <c r="A5284">
        <v>9377</v>
      </c>
      <c r="B5284">
        <v>2009</v>
      </c>
      <c r="C5284">
        <v>4</v>
      </c>
      <c r="D5284">
        <v>3.47598E-2</v>
      </c>
      <c r="E5284">
        <v>3.1194699999999999E-2</v>
      </c>
      <c r="F5284">
        <v>6.9519600000000001E-2</v>
      </c>
      <c r="G5284">
        <v>2.4955700000000001E-2</v>
      </c>
      <c r="H5284">
        <v>2.22819E-2</v>
      </c>
      <c r="I5284">
        <v>0.58824270000000001</v>
      </c>
      <c r="J5284">
        <v>9.80404E-2</v>
      </c>
      <c r="K5284">
        <v>8.4671300000000005E-2</v>
      </c>
      <c r="L5284">
        <v>2.8075200000000002E-2</v>
      </c>
      <c r="M5284">
        <v>1.8258799999999999E-2</v>
      </c>
      <c r="O5284" t="str">
        <f>Table_Index[[#This Row],[ID]]&amp;Table_Index[[#This Row],[year]]</f>
        <v>93772009</v>
      </c>
      <c r="R5284" t="str">
        <f t="shared" si="202"/>
        <v/>
      </c>
    </row>
    <row r="5285" spans="1:18" x14ac:dyDescent="0.3">
      <c r="A5285">
        <v>9377</v>
      </c>
      <c r="B5285">
        <v>2010</v>
      </c>
      <c r="C5285">
        <v>1</v>
      </c>
      <c r="D5285">
        <v>4.23264E-2</v>
      </c>
      <c r="E5285">
        <v>9.6746200000000004E-2</v>
      </c>
      <c r="F5285">
        <v>7.2559600000000002E-2</v>
      </c>
      <c r="G5285">
        <v>4.0058999999999997E-2</v>
      </c>
      <c r="H5285">
        <v>3.0800000000000001E-2</v>
      </c>
      <c r="I5285">
        <v>0.27209850000000002</v>
      </c>
      <c r="J5285">
        <v>6.0466300000000001E-2</v>
      </c>
      <c r="K5285">
        <v>7.5582899999999995E-2</v>
      </c>
      <c r="L5285">
        <v>0.29288380000000003</v>
      </c>
      <c r="M5285">
        <v>1.6477100000000001E-2</v>
      </c>
      <c r="O5285" t="str">
        <f>Table_Index[[#This Row],[ID]]&amp;Table_Index[[#This Row],[year]]</f>
        <v>93772010</v>
      </c>
      <c r="R5285" t="str">
        <f t="shared" si="202"/>
        <v/>
      </c>
    </row>
    <row r="5286" spans="1:18" x14ac:dyDescent="0.3">
      <c r="A5286">
        <v>9377</v>
      </c>
      <c r="B5286">
        <v>2010</v>
      </c>
      <c r="C5286">
        <v>2</v>
      </c>
      <c r="D5286">
        <v>5.1523600000000003E-2</v>
      </c>
      <c r="E5286">
        <v>3.22022E-2</v>
      </c>
      <c r="F5286">
        <v>0.12777849999999999</v>
      </c>
      <c r="G5286">
        <v>0.13621549999999999</v>
      </c>
      <c r="H5286">
        <v>5.4743800000000002E-2</v>
      </c>
      <c r="I5286">
        <v>0.33812360000000002</v>
      </c>
      <c r="J5286">
        <v>9.4459899999999999E-2</v>
      </c>
      <c r="K5286">
        <v>9.0166300000000005E-2</v>
      </c>
      <c r="L5286">
        <v>6.4404500000000003E-2</v>
      </c>
      <c r="M5286">
        <v>1.0382000000000001E-2</v>
      </c>
      <c r="O5286" t="str">
        <f>Table_Index[[#This Row],[ID]]&amp;Table_Index[[#This Row],[year]]</f>
        <v>93772010</v>
      </c>
      <c r="R5286" t="str">
        <f t="shared" si="202"/>
        <v/>
      </c>
    </row>
    <row r="5287" spans="1:18" x14ac:dyDescent="0.3">
      <c r="A5287">
        <v>9377</v>
      </c>
      <c r="B5287">
        <v>2010</v>
      </c>
      <c r="C5287">
        <v>3</v>
      </c>
      <c r="D5287">
        <v>6.9453600000000004E-2</v>
      </c>
      <c r="E5287">
        <v>0.19994210000000001</v>
      </c>
      <c r="F5287">
        <v>0.1546921</v>
      </c>
      <c r="G5287">
        <v>1.8941900000000001E-2</v>
      </c>
      <c r="H5287">
        <v>2.49401E-2</v>
      </c>
      <c r="I5287">
        <v>0.25255850000000002</v>
      </c>
      <c r="J5287">
        <v>7.1032100000000001E-2</v>
      </c>
      <c r="K5287">
        <v>9.5972199999999994E-2</v>
      </c>
      <c r="L5287">
        <v>6.0614000000000001E-2</v>
      </c>
      <c r="M5287">
        <v>5.1853400000000001E-2</v>
      </c>
      <c r="O5287" t="str">
        <f>Table_Index[[#This Row],[ID]]&amp;Table_Index[[#This Row],[year]]</f>
        <v>93772010</v>
      </c>
      <c r="R5287" t="str">
        <f t="shared" si="202"/>
        <v/>
      </c>
    </row>
    <row r="5288" spans="1:18" x14ac:dyDescent="0.3">
      <c r="A5288">
        <v>9377</v>
      </c>
      <c r="B5288">
        <v>2010</v>
      </c>
      <c r="C5288">
        <v>4</v>
      </c>
      <c r="D5288">
        <v>1.24142E-2</v>
      </c>
      <c r="E5288">
        <v>2.7587E-2</v>
      </c>
      <c r="F5288">
        <v>0.1064071</v>
      </c>
      <c r="G5288">
        <v>7.2120400000000001E-2</v>
      </c>
      <c r="H5288">
        <v>1.8719800000000002E-2</v>
      </c>
      <c r="I5288">
        <v>0.56750440000000002</v>
      </c>
      <c r="J5288">
        <v>5.5174000000000001E-2</v>
      </c>
      <c r="K5288">
        <v>6.3056000000000001E-2</v>
      </c>
      <c r="L5288">
        <v>5.6159300000000002E-2</v>
      </c>
      <c r="M5288">
        <v>2.0857799999999999E-2</v>
      </c>
      <c r="O5288" t="str">
        <f>Table_Index[[#This Row],[ID]]&amp;Table_Index[[#This Row],[year]]</f>
        <v>93772010</v>
      </c>
      <c r="R5288" t="str">
        <f t="shared" si="202"/>
        <v/>
      </c>
    </row>
    <row r="5289" spans="1:18" x14ac:dyDescent="0.3">
      <c r="A5289">
        <v>9377</v>
      </c>
      <c r="B5289">
        <v>2011</v>
      </c>
      <c r="C5289">
        <v>1</v>
      </c>
      <c r="D5289">
        <v>3.3466900000000001E-2</v>
      </c>
      <c r="E5289">
        <v>4.6853699999999998E-2</v>
      </c>
      <c r="F5289">
        <v>0.13386770000000001</v>
      </c>
      <c r="G5289">
        <v>0.14323839999999999</v>
      </c>
      <c r="H5289">
        <v>3.2876299999999997E-2</v>
      </c>
      <c r="I5289">
        <v>0.4283767</v>
      </c>
      <c r="J5289">
        <v>9.2368699999999998E-2</v>
      </c>
      <c r="K5289">
        <v>4.0160300000000003E-2</v>
      </c>
      <c r="L5289">
        <v>4.0160300000000003E-2</v>
      </c>
      <c r="M5289">
        <v>8.6309000000000004E-3</v>
      </c>
      <c r="O5289" t="str">
        <f>Table_Index[[#This Row],[ID]]&amp;Table_Index[[#This Row],[year]]</f>
        <v>93772011</v>
      </c>
      <c r="R5289" t="str">
        <f t="shared" si="202"/>
        <v/>
      </c>
    </row>
    <row r="5290" spans="1:18" x14ac:dyDescent="0.3">
      <c r="A5290">
        <v>9377</v>
      </c>
      <c r="B5290">
        <v>2011</v>
      </c>
      <c r="C5290">
        <v>2</v>
      </c>
      <c r="D5290">
        <v>0.1157184</v>
      </c>
      <c r="E5290">
        <v>0.128576</v>
      </c>
      <c r="F5290">
        <v>0.1824172</v>
      </c>
      <c r="G5290">
        <v>0.13661200000000001</v>
      </c>
      <c r="H5290">
        <v>2.0089999999999999E-3</v>
      </c>
      <c r="I5290">
        <v>0.18482799999999999</v>
      </c>
      <c r="J5290">
        <v>9.1610399999999995E-2</v>
      </c>
      <c r="K5290">
        <v>0.1076824</v>
      </c>
      <c r="L5290">
        <v>3.65638E-2</v>
      </c>
      <c r="M5290">
        <v>1.39826E-2</v>
      </c>
      <c r="O5290" t="str">
        <f>Table_Index[[#This Row],[ID]]&amp;Table_Index[[#This Row],[year]]</f>
        <v>93772011</v>
      </c>
      <c r="R5290" t="str">
        <f t="shared" si="202"/>
        <v/>
      </c>
    </row>
    <row r="5291" spans="1:18" x14ac:dyDescent="0.3">
      <c r="A5291">
        <v>9377</v>
      </c>
      <c r="B5291">
        <v>2011</v>
      </c>
      <c r="C5291">
        <v>3</v>
      </c>
      <c r="D5291">
        <v>6.4162899999999995E-2</v>
      </c>
      <c r="E5291">
        <v>9.2797599999999994E-2</v>
      </c>
      <c r="F5291">
        <v>0.18029249999999999</v>
      </c>
      <c r="G5291">
        <v>0.2091924</v>
      </c>
      <c r="H5291">
        <v>4.9209299999999997E-2</v>
      </c>
      <c r="I5291">
        <v>0</v>
      </c>
      <c r="J5291">
        <v>0.1166599</v>
      </c>
      <c r="K5291">
        <v>0.1075695</v>
      </c>
      <c r="L5291">
        <v>0.16703570000000001</v>
      </c>
      <c r="M5291">
        <v>1.308E-2</v>
      </c>
      <c r="O5291" t="str">
        <f>Table_Index[[#This Row],[ID]]&amp;Table_Index[[#This Row],[year]]</f>
        <v>93772011</v>
      </c>
      <c r="R5291" t="str">
        <f t="shared" si="202"/>
        <v/>
      </c>
    </row>
    <row r="5292" spans="1:18" x14ac:dyDescent="0.3">
      <c r="A5292">
        <v>9377</v>
      </c>
      <c r="B5292">
        <v>2011</v>
      </c>
      <c r="C5292">
        <v>4</v>
      </c>
      <c r="D5292">
        <v>7.5251999999999999E-2</v>
      </c>
      <c r="E5292">
        <v>0</v>
      </c>
      <c r="F5292">
        <v>0.1707535</v>
      </c>
      <c r="G5292">
        <v>0.17102719999999999</v>
      </c>
      <c r="H5292">
        <v>7.0262099999999994E-2</v>
      </c>
      <c r="I5292">
        <v>0.1231396</v>
      </c>
      <c r="J5292">
        <v>0.1094574</v>
      </c>
      <c r="K5292">
        <v>9.4407000000000005E-2</v>
      </c>
      <c r="L5292">
        <v>0.16076550000000001</v>
      </c>
      <c r="M5292">
        <v>2.4935800000000001E-2</v>
      </c>
      <c r="O5292" t="str">
        <f>Table_Index[[#This Row],[ID]]&amp;Table_Index[[#This Row],[year]]</f>
        <v>93772011</v>
      </c>
      <c r="R5292" t="str">
        <f t="shared" si="202"/>
        <v/>
      </c>
    </row>
    <row r="5293" spans="1:18" x14ac:dyDescent="0.3">
      <c r="A5293">
        <v>9377</v>
      </c>
      <c r="B5293">
        <v>2012</v>
      </c>
      <c r="C5293">
        <v>1</v>
      </c>
      <c r="D5293">
        <v>0.1191017</v>
      </c>
      <c r="E5293">
        <v>7.0313100000000003E-2</v>
      </c>
      <c r="F5293">
        <v>0.25915379999999999</v>
      </c>
      <c r="G5293">
        <v>0.21624850000000001</v>
      </c>
      <c r="H5293">
        <v>9.6261899999999997E-2</v>
      </c>
      <c r="I5293">
        <v>0</v>
      </c>
      <c r="J5293">
        <v>0.1205367</v>
      </c>
      <c r="K5293">
        <v>3.4438999999999997E-2</v>
      </c>
      <c r="L5293">
        <v>6.7443100000000006E-2</v>
      </c>
      <c r="M5293">
        <v>1.6501999999999999E-2</v>
      </c>
      <c r="O5293" t="str">
        <f>Table_Index[[#This Row],[ID]]&amp;Table_Index[[#This Row],[year]]</f>
        <v>93772012</v>
      </c>
      <c r="R5293" t="str">
        <f t="shared" si="202"/>
        <v/>
      </c>
    </row>
    <row r="5294" spans="1:18" x14ac:dyDescent="0.3">
      <c r="A5294">
        <v>9377</v>
      </c>
      <c r="B5294">
        <v>2012</v>
      </c>
      <c r="C5294">
        <v>2</v>
      </c>
      <c r="D5294">
        <v>5.5800000000000002E-2</v>
      </c>
      <c r="E5294">
        <v>0.38774140000000001</v>
      </c>
      <c r="F5294">
        <v>0.1652872</v>
      </c>
      <c r="G5294">
        <v>2.98263E-2</v>
      </c>
      <c r="H5294">
        <v>0.12750729999999999</v>
      </c>
      <c r="I5294">
        <v>5.9652499999999997E-2</v>
      </c>
      <c r="J5294">
        <v>9.6438200000000002E-2</v>
      </c>
      <c r="K5294">
        <v>3.9768299999999999E-2</v>
      </c>
      <c r="L5294">
        <v>2.4855200000000001E-2</v>
      </c>
      <c r="M5294">
        <v>1.3123599999999999E-2</v>
      </c>
      <c r="O5294" t="str">
        <f>Table_Index[[#This Row],[ID]]&amp;Table_Index[[#This Row],[year]]</f>
        <v>93772012</v>
      </c>
      <c r="R5294" t="str">
        <f t="shared" si="202"/>
        <v/>
      </c>
    </row>
    <row r="5295" spans="1:18" x14ac:dyDescent="0.3">
      <c r="A5295">
        <v>9377</v>
      </c>
      <c r="B5295">
        <v>2012</v>
      </c>
      <c r="C5295">
        <v>3</v>
      </c>
      <c r="D5295">
        <v>6.1187600000000002E-2</v>
      </c>
      <c r="E5295">
        <v>1.9468800000000001E-2</v>
      </c>
      <c r="F5295">
        <v>0.128633</v>
      </c>
      <c r="G5295">
        <v>6.6750100000000007E-2</v>
      </c>
      <c r="H5295">
        <v>4.4500100000000001E-2</v>
      </c>
      <c r="I5295">
        <v>0.2614379</v>
      </c>
      <c r="J5295">
        <v>0.13350020000000001</v>
      </c>
      <c r="K5295">
        <v>0.19190660000000001</v>
      </c>
      <c r="L5295">
        <v>6.9531399999999993E-2</v>
      </c>
      <c r="M5295">
        <v>2.3084400000000001E-2</v>
      </c>
      <c r="O5295" t="str">
        <f>Table_Index[[#This Row],[ID]]&amp;Table_Index[[#This Row],[year]]</f>
        <v>93772012</v>
      </c>
      <c r="R5295" t="str">
        <f t="shared" si="202"/>
        <v/>
      </c>
    </row>
    <row r="5296" spans="1:18" x14ac:dyDescent="0.3">
      <c r="A5296">
        <v>9377</v>
      </c>
      <c r="B5296">
        <v>2012</v>
      </c>
      <c r="C5296">
        <v>4</v>
      </c>
      <c r="D5296">
        <v>4.9692500000000001E-2</v>
      </c>
      <c r="E5296">
        <v>8.28208E-2</v>
      </c>
      <c r="F5296">
        <v>0.1010414</v>
      </c>
      <c r="G5296">
        <v>9.6624299999999996E-2</v>
      </c>
      <c r="H5296">
        <v>0.14601</v>
      </c>
      <c r="I5296">
        <v>4.9692500000000001E-2</v>
      </c>
      <c r="J5296">
        <v>6.4048099999999997E-2</v>
      </c>
      <c r="K5296">
        <v>0.22472049999999999</v>
      </c>
      <c r="L5296">
        <v>0.1794451</v>
      </c>
      <c r="M5296">
        <v>5.9048E-3</v>
      </c>
      <c r="O5296" t="str">
        <f>Table_Index[[#This Row],[ID]]&amp;Table_Index[[#This Row],[year]]</f>
        <v>93772012</v>
      </c>
      <c r="R5296" t="str">
        <f t="shared" si="202"/>
        <v/>
      </c>
    </row>
    <row r="5297" spans="1:18" x14ac:dyDescent="0.3">
      <c r="A5297">
        <v>9378</v>
      </c>
      <c r="B5297">
        <v>2003</v>
      </c>
      <c r="C5297">
        <v>1</v>
      </c>
      <c r="D5297">
        <v>0.27665699999999999</v>
      </c>
      <c r="E5297">
        <v>0</v>
      </c>
      <c r="F5297">
        <v>0</v>
      </c>
      <c r="G5297">
        <v>0</v>
      </c>
      <c r="H5297">
        <v>0</v>
      </c>
      <c r="I5297">
        <v>0</v>
      </c>
      <c r="J5297">
        <v>0</v>
      </c>
      <c r="K5297">
        <v>0.12103750000000001</v>
      </c>
      <c r="L5297">
        <v>0.24207490000000001</v>
      </c>
      <c r="M5297">
        <v>0.36023050000000001</v>
      </c>
      <c r="O5297" t="str">
        <f>Table_Index[[#This Row],[ID]]&amp;Table_Index[[#This Row],[year]]</f>
        <v>93782003</v>
      </c>
      <c r="R5297" t="str">
        <f t="shared" si="202"/>
        <v/>
      </c>
    </row>
    <row r="5298" spans="1:18" x14ac:dyDescent="0.3">
      <c r="A5298">
        <v>9378</v>
      </c>
      <c r="B5298">
        <v>2003</v>
      </c>
      <c r="C5298">
        <v>2</v>
      </c>
      <c r="D5298">
        <v>0.2481389</v>
      </c>
      <c r="E5298">
        <v>0</v>
      </c>
      <c r="F5298">
        <v>0.43672450000000002</v>
      </c>
      <c r="G5298">
        <v>0</v>
      </c>
      <c r="H5298">
        <v>0</v>
      </c>
      <c r="I5298">
        <v>0</v>
      </c>
      <c r="J5298">
        <v>0</v>
      </c>
      <c r="K5298">
        <v>0.1042184</v>
      </c>
      <c r="L5298">
        <v>9.9255599999999999E-2</v>
      </c>
      <c r="M5298">
        <v>0.1116625</v>
      </c>
      <c r="O5298" t="str">
        <f>Table_Index[[#This Row],[ID]]&amp;Table_Index[[#This Row],[year]]</f>
        <v>93782003</v>
      </c>
      <c r="R5298" t="str">
        <f t="shared" si="202"/>
        <v/>
      </c>
    </row>
    <row r="5299" spans="1:18" x14ac:dyDescent="0.3">
      <c r="A5299">
        <v>9378</v>
      </c>
      <c r="B5299">
        <v>2003</v>
      </c>
      <c r="C5299">
        <v>3</v>
      </c>
      <c r="D5299">
        <v>0</v>
      </c>
      <c r="E5299">
        <v>0</v>
      </c>
      <c r="F5299">
        <v>0.27983540000000001</v>
      </c>
      <c r="G5299">
        <v>0</v>
      </c>
      <c r="H5299">
        <v>0</v>
      </c>
      <c r="I5299">
        <v>0</v>
      </c>
      <c r="J5299">
        <v>0</v>
      </c>
      <c r="K5299">
        <v>0.15637860000000001</v>
      </c>
      <c r="L5299">
        <v>0.29629630000000001</v>
      </c>
      <c r="M5299">
        <v>0.2674897</v>
      </c>
      <c r="O5299" t="str">
        <f>Table_Index[[#This Row],[ID]]&amp;Table_Index[[#This Row],[year]]</f>
        <v>93782003</v>
      </c>
      <c r="R5299" t="str">
        <f t="shared" si="202"/>
        <v/>
      </c>
    </row>
    <row r="5300" spans="1:18" x14ac:dyDescent="0.3">
      <c r="A5300">
        <v>9378</v>
      </c>
      <c r="B5300">
        <v>2003</v>
      </c>
      <c r="C5300">
        <v>4</v>
      </c>
      <c r="D5300">
        <v>0</v>
      </c>
      <c r="E5300">
        <v>1.3254E-3</v>
      </c>
      <c r="F5300">
        <v>3.6816000000000002E-3</v>
      </c>
      <c r="G5300">
        <v>7.36E-5</v>
      </c>
      <c r="H5300">
        <v>0</v>
      </c>
      <c r="I5300">
        <v>0</v>
      </c>
      <c r="J5300">
        <v>0</v>
      </c>
      <c r="K5300">
        <v>0.92040350000000004</v>
      </c>
      <c r="L5300">
        <v>7.3629999999999995E-4</v>
      </c>
      <c r="M5300">
        <v>7.3779499999999998E-2</v>
      </c>
      <c r="O5300" t="str">
        <f>Table_Index[[#This Row],[ID]]&amp;Table_Index[[#This Row],[year]]</f>
        <v>93782003</v>
      </c>
      <c r="R5300" t="str">
        <f t="shared" si="202"/>
        <v/>
      </c>
    </row>
    <row r="5301" spans="1:18" x14ac:dyDescent="0.3">
      <c r="A5301">
        <v>9378</v>
      </c>
      <c r="B5301">
        <v>2004</v>
      </c>
      <c r="C5301">
        <v>1</v>
      </c>
      <c r="D5301">
        <v>0</v>
      </c>
      <c r="E5301">
        <v>0</v>
      </c>
      <c r="F5301">
        <v>0.50663040000000004</v>
      </c>
      <c r="G5301">
        <v>0</v>
      </c>
      <c r="H5301">
        <v>0</v>
      </c>
      <c r="I5301">
        <v>0</v>
      </c>
      <c r="J5301">
        <v>0</v>
      </c>
      <c r="K5301">
        <v>0.117821</v>
      </c>
      <c r="L5301">
        <v>0.117821</v>
      </c>
      <c r="M5301">
        <v>0.2577276</v>
      </c>
      <c r="O5301" t="str">
        <f>Table_Index[[#This Row],[ID]]&amp;Table_Index[[#This Row],[year]]</f>
        <v>93782004</v>
      </c>
      <c r="R5301" t="str">
        <f t="shared" si="202"/>
        <v/>
      </c>
    </row>
    <row r="5302" spans="1:18" x14ac:dyDescent="0.3">
      <c r="A5302">
        <v>9378</v>
      </c>
      <c r="B5302">
        <v>2004</v>
      </c>
      <c r="C5302">
        <v>2</v>
      </c>
      <c r="D5302">
        <v>1.6823999999999999E-3</v>
      </c>
      <c r="E5302">
        <v>0</v>
      </c>
      <c r="F5302">
        <v>2.2433000000000002E-3</v>
      </c>
      <c r="G5302">
        <v>0</v>
      </c>
      <c r="H5302">
        <v>0</v>
      </c>
      <c r="I5302">
        <v>0</v>
      </c>
      <c r="J5302">
        <v>0</v>
      </c>
      <c r="K5302">
        <v>0.98142339999999995</v>
      </c>
      <c r="L5302">
        <v>0</v>
      </c>
      <c r="M5302">
        <v>1.46509E-2</v>
      </c>
      <c r="O5302" t="str">
        <f>Table_Index[[#This Row],[ID]]&amp;Table_Index[[#This Row],[year]]</f>
        <v>93782004</v>
      </c>
      <c r="R5302" t="str">
        <f t="shared" si="202"/>
        <v/>
      </c>
    </row>
    <row r="5303" spans="1:18" x14ac:dyDescent="0.3">
      <c r="A5303">
        <v>9378</v>
      </c>
      <c r="B5303">
        <v>2004</v>
      </c>
      <c r="C5303">
        <v>3</v>
      </c>
      <c r="D5303">
        <v>0</v>
      </c>
      <c r="E5303">
        <v>3.7926000000000001E-3</v>
      </c>
      <c r="F5303">
        <v>6.8071300000000001E-2</v>
      </c>
      <c r="G5303">
        <v>8.5088999999999998E-3</v>
      </c>
      <c r="H5303">
        <v>5.8350000000000003E-4</v>
      </c>
      <c r="I5303">
        <v>0</v>
      </c>
      <c r="J5303">
        <v>0</v>
      </c>
      <c r="K5303">
        <v>0.87522270000000002</v>
      </c>
      <c r="L5303">
        <v>3.9141000000000002E-2</v>
      </c>
      <c r="M5303">
        <v>4.6798999999999999E-3</v>
      </c>
      <c r="O5303" t="str">
        <f>Table_Index[[#This Row],[ID]]&amp;Table_Index[[#This Row],[year]]</f>
        <v>93782004</v>
      </c>
      <c r="R5303" t="str">
        <f t="shared" si="202"/>
        <v/>
      </c>
    </row>
    <row r="5304" spans="1:18" x14ac:dyDescent="0.3">
      <c r="A5304">
        <v>9378</v>
      </c>
      <c r="B5304">
        <v>2004</v>
      </c>
      <c r="C5304">
        <v>4</v>
      </c>
      <c r="D5304">
        <v>4.2720000000000001E-2</v>
      </c>
      <c r="E5304">
        <v>0</v>
      </c>
      <c r="F5304">
        <v>0.4577157</v>
      </c>
      <c r="G5304">
        <v>0.33655570000000001</v>
      </c>
      <c r="H5304">
        <v>0</v>
      </c>
      <c r="I5304">
        <v>0</v>
      </c>
      <c r="J5304">
        <v>0</v>
      </c>
      <c r="K5304">
        <v>1.38472E-2</v>
      </c>
      <c r="L5304">
        <v>0.14808450000000001</v>
      </c>
      <c r="M5304">
        <v>1.077E-3</v>
      </c>
      <c r="O5304" t="str">
        <f>Table_Index[[#This Row],[ID]]&amp;Table_Index[[#This Row],[year]]</f>
        <v>93782004</v>
      </c>
      <c r="R5304" t="str">
        <f t="shared" si="202"/>
        <v/>
      </c>
    </row>
    <row r="5305" spans="1:18" x14ac:dyDescent="0.3">
      <c r="A5305">
        <v>9378</v>
      </c>
      <c r="B5305">
        <v>2005</v>
      </c>
      <c r="C5305">
        <v>1</v>
      </c>
      <c r="D5305">
        <v>0</v>
      </c>
      <c r="E5305">
        <v>0</v>
      </c>
      <c r="F5305">
        <v>0.57636889999999996</v>
      </c>
      <c r="G5305">
        <v>0</v>
      </c>
      <c r="H5305">
        <v>0</v>
      </c>
      <c r="I5305">
        <v>0</v>
      </c>
      <c r="J5305">
        <v>5.7636899999999998E-2</v>
      </c>
      <c r="K5305">
        <v>0.15850139999999999</v>
      </c>
      <c r="L5305">
        <v>0.15850139999999999</v>
      </c>
      <c r="M5305">
        <v>4.8991399999999997E-2</v>
      </c>
      <c r="O5305" t="str">
        <f>Table_Index[[#This Row],[ID]]&amp;Table_Index[[#This Row],[year]]</f>
        <v>93782005</v>
      </c>
      <c r="R5305" t="str">
        <f t="shared" si="202"/>
        <v/>
      </c>
    </row>
    <row r="5306" spans="1:18" x14ac:dyDescent="0.3">
      <c r="A5306">
        <v>9378</v>
      </c>
      <c r="B5306">
        <v>2005</v>
      </c>
      <c r="C5306">
        <v>2</v>
      </c>
      <c r="D5306">
        <v>0</v>
      </c>
      <c r="E5306">
        <v>0</v>
      </c>
      <c r="F5306">
        <v>0.58167709999999995</v>
      </c>
      <c r="G5306">
        <v>0</v>
      </c>
      <c r="H5306">
        <v>0</v>
      </c>
      <c r="I5306">
        <v>0</v>
      </c>
      <c r="J5306">
        <v>0</v>
      </c>
      <c r="K5306">
        <v>0.31410569999999999</v>
      </c>
      <c r="L5306">
        <v>0</v>
      </c>
      <c r="M5306">
        <v>0.10421709999999999</v>
      </c>
      <c r="O5306" t="str">
        <f>Table_Index[[#This Row],[ID]]&amp;Table_Index[[#This Row],[year]]</f>
        <v>93782005</v>
      </c>
      <c r="R5306" t="str">
        <f t="shared" si="202"/>
        <v/>
      </c>
    </row>
    <row r="5307" spans="1:18" x14ac:dyDescent="0.3">
      <c r="A5307">
        <v>9378</v>
      </c>
      <c r="B5307">
        <v>2005</v>
      </c>
      <c r="C5307">
        <v>3</v>
      </c>
      <c r="D5307">
        <v>0</v>
      </c>
      <c r="E5307">
        <v>9.0099600000000002E-2</v>
      </c>
      <c r="F5307">
        <v>0.13073280000000001</v>
      </c>
      <c r="G5307">
        <v>0</v>
      </c>
      <c r="H5307">
        <v>0</v>
      </c>
      <c r="I5307">
        <v>0.47699809999999998</v>
      </c>
      <c r="J5307">
        <v>0</v>
      </c>
      <c r="K5307">
        <v>6.3599699999999995E-2</v>
      </c>
      <c r="L5307">
        <v>0.22083249999999999</v>
      </c>
      <c r="M5307">
        <v>1.7737300000000001E-2</v>
      </c>
      <c r="O5307" t="str">
        <f>Table_Index[[#This Row],[ID]]&amp;Table_Index[[#This Row],[year]]</f>
        <v>93782005</v>
      </c>
      <c r="R5307" t="str">
        <f t="shared" si="202"/>
        <v/>
      </c>
    </row>
    <row r="5308" spans="1:18" x14ac:dyDescent="0.3">
      <c r="A5308">
        <v>9378</v>
      </c>
      <c r="B5308">
        <v>2005</v>
      </c>
      <c r="C5308">
        <v>4</v>
      </c>
      <c r="D5308">
        <v>6.5032499999999993E-2</v>
      </c>
      <c r="E5308">
        <v>6.3781900000000002E-2</v>
      </c>
      <c r="F5308">
        <v>0.32866430000000002</v>
      </c>
      <c r="G5308">
        <v>9.0045E-2</v>
      </c>
      <c r="H5308">
        <v>6.7533800000000005E-2</v>
      </c>
      <c r="I5308">
        <v>0</v>
      </c>
      <c r="J5308">
        <v>0</v>
      </c>
      <c r="K5308">
        <v>0.15007499999999999</v>
      </c>
      <c r="L5308">
        <v>0.2251126</v>
      </c>
      <c r="M5308">
        <v>9.7549000000000004E-3</v>
      </c>
      <c r="O5308" t="str">
        <f>Table_Index[[#This Row],[ID]]&amp;Table_Index[[#This Row],[year]]</f>
        <v>93782005</v>
      </c>
      <c r="R5308" t="str">
        <f t="shared" si="202"/>
        <v/>
      </c>
    </row>
    <row r="5309" spans="1:18" x14ac:dyDescent="0.3">
      <c r="A5309">
        <v>9378</v>
      </c>
      <c r="B5309">
        <v>2006</v>
      </c>
      <c r="C5309">
        <v>1</v>
      </c>
      <c r="D5309">
        <v>6.2515399999999999E-2</v>
      </c>
      <c r="E5309">
        <v>6.1692900000000002E-2</v>
      </c>
      <c r="F5309">
        <v>0.31093199999999999</v>
      </c>
      <c r="G5309">
        <v>0.11845029999999999</v>
      </c>
      <c r="H5309">
        <v>6.6628300000000001E-2</v>
      </c>
      <c r="I5309">
        <v>0</v>
      </c>
      <c r="J5309">
        <v>0</v>
      </c>
      <c r="K5309">
        <v>0.1480629</v>
      </c>
      <c r="L5309">
        <v>0.22209429999999999</v>
      </c>
      <c r="M5309">
        <v>9.6241E-3</v>
      </c>
      <c r="O5309" t="str">
        <f>Table_Index[[#This Row],[ID]]&amp;Table_Index[[#This Row],[year]]</f>
        <v>93782006</v>
      </c>
      <c r="R5309" t="str">
        <f t="shared" si="202"/>
        <v/>
      </c>
    </row>
    <row r="5310" spans="1:18" x14ac:dyDescent="0.3">
      <c r="A5310">
        <v>9378</v>
      </c>
      <c r="B5310">
        <v>2006</v>
      </c>
      <c r="C5310">
        <v>2</v>
      </c>
      <c r="D5310">
        <v>0.1174497</v>
      </c>
      <c r="E5310">
        <v>0</v>
      </c>
      <c r="F5310">
        <v>0.37583889999999998</v>
      </c>
      <c r="G5310">
        <v>0.1006711</v>
      </c>
      <c r="H5310">
        <v>0</v>
      </c>
      <c r="I5310">
        <v>0</v>
      </c>
      <c r="J5310">
        <v>0</v>
      </c>
      <c r="K5310">
        <v>0.15436240000000001</v>
      </c>
      <c r="L5310">
        <v>0.22147649999999999</v>
      </c>
      <c r="M5310">
        <v>3.02013E-2</v>
      </c>
      <c r="O5310" t="str">
        <f>Table_Index[[#This Row],[ID]]&amp;Table_Index[[#This Row],[year]]</f>
        <v>93782006</v>
      </c>
      <c r="R5310" t="str">
        <f t="shared" si="202"/>
        <v/>
      </c>
    </row>
    <row r="5311" spans="1:18" x14ac:dyDescent="0.3">
      <c r="A5311">
        <v>9378</v>
      </c>
      <c r="B5311">
        <v>2006</v>
      </c>
      <c r="C5311">
        <v>3</v>
      </c>
      <c r="D5311">
        <v>6.4143999999999998E-3</v>
      </c>
      <c r="E5311">
        <v>4.8107799999999999E-2</v>
      </c>
      <c r="F5311">
        <v>0.21937139999999999</v>
      </c>
      <c r="G5311">
        <v>7.6972399999999996E-2</v>
      </c>
      <c r="H5311">
        <v>9.6215499999999995E-2</v>
      </c>
      <c r="I5311">
        <v>0</v>
      </c>
      <c r="J5311">
        <v>0</v>
      </c>
      <c r="K5311">
        <v>0.1282874</v>
      </c>
      <c r="L5311">
        <v>0.4137267</v>
      </c>
      <c r="M5311">
        <v>1.09044E-2</v>
      </c>
      <c r="O5311" t="str">
        <f>Table_Index[[#This Row],[ID]]&amp;Table_Index[[#This Row],[year]]</f>
        <v>93782006</v>
      </c>
      <c r="R5311" t="str">
        <f t="shared" si="202"/>
        <v/>
      </c>
    </row>
    <row r="5312" spans="1:18" x14ac:dyDescent="0.3">
      <c r="A5312">
        <v>9378</v>
      </c>
      <c r="B5312">
        <v>2006</v>
      </c>
      <c r="C5312">
        <v>4</v>
      </c>
      <c r="D5312">
        <v>3.9447700000000002E-2</v>
      </c>
      <c r="E5312">
        <v>5.9171599999999998E-2</v>
      </c>
      <c r="F5312">
        <v>0.23668639999999999</v>
      </c>
      <c r="G5312">
        <v>0.17948720000000001</v>
      </c>
      <c r="H5312">
        <v>0.1627219</v>
      </c>
      <c r="I5312">
        <v>0</v>
      </c>
      <c r="J5312">
        <v>0.1183432</v>
      </c>
      <c r="K5312">
        <v>7.8895499999999993E-2</v>
      </c>
      <c r="L5312">
        <v>0.1183432</v>
      </c>
      <c r="M5312">
        <v>6.9033999999999996E-3</v>
      </c>
      <c r="O5312" t="str">
        <f>Table_Index[[#This Row],[ID]]&amp;Table_Index[[#This Row],[year]]</f>
        <v>93782006</v>
      </c>
      <c r="R5312" t="str">
        <f t="shared" si="202"/>
        <v/>
      </c>
    </row>
    <row r="5313" spans="1:18" x14ac:dyDescent="0.3">
      <c r="A5313">
        <v>9378</v>
      </c>
      <c r="B5313">
        <v>2007</v>
      </c>
      <c r="C5313">
        <v>1</v>
      </c>
      <c r="D5313">
        <v>6.24071E-2</v>
      </c>
      <c r="E5313">
        <v>0</v>
      </c>
      <c r="F5313">
        <v>9.1134199999999999E-2</v>
      </c>
      <c r="G5313">
        <v>2.8727099999999998E-2</v>
      </c>
      <c r="H5313">
        <v>2.22883E-2</v>
      </c>
      <c r="I5313">
        <v>0.25755319999999998</v>
      </c>
      <c r="J5313">
        <v>9.5096600000000003E-2</v>
      </c>
      <c r="K5313">
        <v>9.80684E-2</v>
      </c>
      <c r="L5313">
        <v>0.34076279999999998</v>
      </c>
      <c r="M5313">
        <v>3.9623999999999996E-3</v>
      </c>
      <c r="O5313" t="str">
        <f>Table_Index[[#This Row],[ID]]&amp;Table_Index[[#This Row],[year]]</f>
        <v>93782007</v>
      </c>
      <c r="R5313" t="str">
        <f t="shared" si="202"/>
        <v/>
      </c>
    </row>
    <row r="5314" spans="1:18" x14ac:dyDescent="0.3">
      <c r="A5314">
        <v>9378</v>
      </c>
      <c r="B5314">
        <v>2007</v>
      </c>
      <c r="C5314">
        <v>2</v>
      </c>
      <c r="D5314">
        <v>3.5110799999999998E-2</v>
      </c>
      <c r="E5314">
        <v>0.14995249999999999</v>
      </c>
      <c r="F5314">
        <v>0</v>
      </c>
      <c r="G5314">
        <v>7.3147500000000004E-2</v>
      </c>
      <c r="H5314">
        <v>0.14044329999999999</v>
      </c>
      <c r="I5314">
        <v>0</v>
      </c>
      <c r="J5314">
        <v>5.9688400000000003E-2</v>
      </c>
      <c r="K5314">
        <v>0.17555409999999999</v>
      </c>
      <c r="L5314">
        <v>0.35257110000000003</v>
      </c>
      <c r="M5314">
        <v>1.3532300000000001E-2</v>
      </c>
      <c r="O5314" t="str">
        <f>Table_Index[[#This Row],[ID]]&amp;Table_Index[[#This Row],[year]]</f>
        <v>93782007</v>
      </c>
      <c r="R5314" t="str">
        <f t="shared" si="202"/>
        <v/>
      </c>
    </row>
    <row r="5315" spans="1:18" x14ac:dyDescent="0.3">
      <c r="A5315">
        <v>9378</v>
      </c>
      <c r="B5315">
        <v>2007</v>
      </c>
      <c r="C5315">
        <v>3</v>
      </c>
      <c r="D5315">
        <v>8.1344899999999998E-2</v>
      </c>
      <c r="E5315">
        <v>9.7613900000000003E-2</v>
      </c>
      <c r="F5315">
        <v>0.23861170000000001</v>
      </c>
      <c r="G5315">
        <v>0</v>
      </c>
      <c r="H5315">
        <v>2.6030399999999999E-2</v>
      </c>
      <c r="I5315">
        <v>0</v>
      </c>
      <c r="J5315">
        <v>0.35249459999999999</v>
      </c>
      <c r="K5315">
        <v>6.7787399999999998E-2</v>
      </c>
      <c r="L5315">
        <v>0.1138829</v>
      </c>
      <c r="M5315">
        <v>2.2234299999999999E-2</v>
      </c>
      <c r="O5315" t="str">
        <f>Table_Index[[#This Row],[ID]]&amp;Table_Index[[#This Row],[year]]</f>
        <v>93782007</v>
      </c>
      <c r="R5315" t="str">
        <f t="shared" si="202"/>
        <v/>
      </c>
    </row>
    <row r="5316" spans="1:18" x14ac:dyDescent="0.3">
      <c r="A5316">
        <v>9378</v>
      </c>
      <c r="B5316">
        <v>2007</v>
      </c>
      <c r="C5316">
        <v>4</v>
      </c>
      <c r="D5316">
        <v>0.1339516</v>
      </c>
      <c r="E5316">
        <v>6.6975800000000002E-2</v>
      </c>
      <c r="F5316">
        <v>0.35548689999999999</v>
      </c>
      <c r="G5316">
        <v>4.12159E-2</v>
      </c>
      <c r="H5316">
        <v>4.6367999999999999E-3</v>
      </c>
      <c r="I5316">
        <v>0</v>
      </c>
      <c r="J5316">
        <v>0.30911899999999998</v>
      </c>
      <c r="K5316">
        <v>3.0911899999999999E-2</v>
      </c>
      <c r="L5316">
        <v>2.8851100000000001E-2</v>
      </c>
      <c r="M5316">
        <v>2.8851100000000001E-2</v>
      </c>
      <c r="O5316" t="str">
        <f>Table_Index[[#This Row],[ID]]&amp;Table_Index[[#This Row],[year]]</f>
        <v>93782007</v>
      </c>
      <c r="R5316" t="str">
        <f t="shared" si="202"/>
        <v/>
      </c>
    </row>
    <row r="5317" spans="1:18" x14ac:dyDescent="0.3">
      <c r="A5317">
        <v>9378</v>
      </c>
      <c r="B5317">
        <v>2008</v>
      </c>
      <c r="C5317">
        <v>1</v>
      </c>
      <c r="D5317">
        <v>3.2379900000000003E-2</v>
      </c>
      <c r="E5317">
        <v>0.1079331</v>
      </c>
      <c r="F5317">
        <v>0.24284939999999999</v>
      </c>
      <c r="G5317">
        <v>5.3966500000000001E-2</v>
      </c>
      <c r="H5317">
        <v>3.6697199999999999E-2</v>
      </c>
      <c r="I5317">
        <v>0</v>
      </c>
      <c r="J5317">
        <v>0.39485520000000002</v>
      </c>
      <c r="K5317">
        <v>4.3173200000000002E-2</v>
      </c>
      <c r="L5317">
        <v>7.0156499999999997E-2</v>
      </c>
      <c r="M5317">
        <v>1.7988799999999999E-2</v>
      </c>
      <c r="O5317" t="str">
        <f>Table_Index[[#This Row],[ID]]&amp;Table_Index[[#This Row],[year]]</f>
        <v>93782008</v>
      </c>
      <c r="R5317" t="str">
        <f t="shared" si="202"/>
        <v/>
      </c>
    </row>
    <row r="5318" spans="1:18" x14ac:dyDescent="0.3">
      <c r="A5318">
        <v>9378</v>
      </c>
      <c r="B5318">
        <v>2008</v>
      </c>
      <c r="C5318">
        <v>2</v>
      </c>
      <c r="D5318">
        <v>4.6146699999999999E-2</v>
      </c>
      <c r="E5318">
        <v>0.19612370000000001</v>
      </c>
      <c r="F5318">
        <v>0.35071530000000001</v>
      </c>
      <c r="G5318">
        <v>0</v>
      </c>
      <c r="H5318">
        <v>6.9220000000000002E-3</v>
      </c>
      <c r="I5318">
        <v>0</v>
      </c>
      <c r="J5318">
        <v>0.24919250000000001</v>
      </c>
      <c r="K5318">
        <v>7.6142100000000004E-2</v>
      </c>
      <c r="L5318">
        <v>6.9220100000000007E-2</v>
      </c>
      <c r="M5318">
        <v>5.5376000000000002E-3</v>
      </c>
      <c r="O5318" t="str">
        <f>Table_Index[[#This Row],[ID]]&amp;Table_Index[[#This Row],[year]]</f>
        <v>93782008</v>
      </c>
      <c r="R5318" t="str">
        <f t="shared" si="202"/>
        <v/>
      </c>
    </row>
    <row r="5319" spans="1:18" x14ac:dyDescent="0.3">
      <c r="A5319">
        <v>9378</v>
      </c>
      <c r="B5319">
        <v>2008</v>
      </c>
      <c r="C5319">
        <v>3</v>
      </c>
      <c r="D5319">
        <v>5.9131499999999997E-2</v>
      </c>
      <c r="E5319">
        <v>0.1385895</v>
      </c>
      <c r="F5319">
        <v>0.2463813</v>
      </c>
      <c r="G5319">
        <v>0</v>
      </c>
      <c r="H5319">
        <v>1.2319099999999999E-2</v>
      </c>
      <c r="I5319">
        <v>0</v>
      </c>
      <c r="J5319">
        <v>0.3510934</v>
      </c>
      <c r="K5319">
        <v>6.7754800000000004E-2</v>
      </c>
      <c r="L5319">
        <v>0.12011090000000001</v>
      </c>
      <c r="M5319">
        <v>4.6195999999999997E-3</v>
      </c>
      <c r="O5319" t="str">
        <f>Table_Index[[#This Row],[ID]]&amp;Table_Index[[#This Row],[year]]</f>
        <v>93782008</v>
      </c>
      <c r="R5319" t="str">
        <f t="shared" si="202"/>
        <v/>
      </c>
    </row>
    <row r="5320" spans="1:18" x14ac:dyDescent="0.3">
      <c r="A5320">
        <v>9378</v>
      </c>
      <c r="B5320">
        <v>2008</v>
      </c>
      <c r="C5320">
        <v>4</v>
      </c>
      <c r="D5320">
        <v>8.3380700000000002E-2</v>
      </c>
      <c r="E5320">
        <v>0.15160129999999999</v>
      </c>
      <c r="F5320">
        <v>0.29183249999999999</v>
      </c>
      <c r="G5320">
        <v>0</v>
      </c>
      <c r="H5320">
        <v>6.7083599999999993E-2</v>
      </c>
      <c r="I5320">
        <v>0</v>
      </c>
      <c r="J5320">
        <v>0.17055139999999999</v>
      </c>
      <c r="K5320">
        <v>7.8832700000000006E-2</v>
      </c>
      <c r="L5320">
        <v>0.12734509999999999</v>
      </c>
      <c r="M5320">
        <v>2.9372700000000002E-2</v>
      </c>
      <c r="O5320" t="str">
        <f>Table_Index[[#This Row],[ID]]&amp;Table_Index[[#This Row],[year]]</f>
        <v>93782008</v>
      </c>
      <c r="R5320" t="str">
        <f t="shared" si="202"/>
        <v/>
      </c>
    </row>
    <row r="5321" spans="1:18" x14ac:dyDescent="0.3">
      <c r="A5321">
        <v>9379</v>
      </c>
      <c r="B5321">
        <v>2003</v>
      </c>
      <c r="C5321">
        <v>1</v>
      </c>
      <c r="D5321">
        <v>0.456044</v>
      </c>
      <c r="E5321">
        <v>0</v>
      </c>
      <c r="F5321">
        <v>0.1373626</v>
      </c>
      <c r="G5321">
        <v>0.23076920000000001</v>
      </c>
      <c r="H5321">
        <v>0</v>
      </c>
      <c r="I5321">
        <v>0</v>
      </c>
      <c r="J5321">
        <v>0</v>
      </c>
      <c r="K5321">
        <v>5.2197800000000003E-2</v>
      </c>
      <c r="L5321">
        <v>0.1098901</v>
      </c>
      <c r="M5321">
        <v>1.37363E-2</v>
      </c>
      <c r="O5321" t="str">
        <f>Table_Index[[#This Row],[ID]]&amp;Table_Index[[#This Row],[year]]</f>
        <v>93792003</v>
      </c>
      <c r="R5321" t="str">
        <f t="shared" si="202"/>
        <v/>
      </c>
    </row>
    <row r="5322" spans="1:18" x14ac:dyDescent="0.3">
      <c r="A5322">
        <v>9379</v>
      </c>
      <c r="B5322">
        <v>2003</v>
      </c>
      <c r="C5322">
        <v>2</v>
      </c>
      <c r="D5322">
        <v>0.28443449999999998</v>
      </c>
      <c r="E5322">
        <v>0</v>
      </c>
      <c r="F5322">
        <v>8.9585700000000004E-2</v>
      </c>
      <c r="G5322">
        <v>0.1030235</v>
      </c>
      <c r="H5322">
        <v>0</v>
      </c>
      <c r="I5322">
        <v>0.33594619999999997</v>
      </c>
      <c r="J5322">
        <v>4.7032499999999998E-2</v>
      </c>
      <c r="K5322">
        <v>0.1119821</v>
      </c>
      <c r="L5322">
        <v>0</v>
      </c>
      <c r="M5322">
        <v>1.45577E-2</v>
      </c>
      <c r="O5322" t="str">
        <f>Table_Index[[#This Row],[ID]]&amp;Table_Index[[#This Row],[year]]</f>
        <v>93792003</v>
      </c>
      <c r="R5322" t="str">
        <f t="shared" si="202"/>
        <v/>
      </c>
    </row>
    <row r="5323" spans="1:18" x14ac:dyDescent="0.3">
      <c r="A5323">
        <v>9379</v>
      </c>
      <c r="B5323">
        <v>2003</v>
      </c>
      <c r="C5323">
        <v>3</v>
      </c>
      <c r="D5323">
        <v>0.36330610000000002</v>
      </c>
      <c r="E5323">
        <v>0</v>
      </c>
      <c r="F5323">
        <v>0.16348770000000001</v>
      </c>
      <c r="G5323">
        <v>0.19255220000000001</v>
      </c>
      <c r="H5323">
        <v>0</v>
      </c>
      <c r="I5323">
        <v>0</v>
      </c>
      <c r="J5323">
        <v>0</v>
      </c>
      <c r="K5323">
        <v>5.8129E-2</v>
      </c>
      <c r="L5323">
        <v>0.19527700000000001</v>
      </c>
      <c r="M5323">
        <v>2.7248000000000001E-2</v>
      </c>
      <c r="O5323" t="str">
        <f>Table_Index[[#This Row],[ID]]&amp;Table_Index[[#This Row],[year]]</f>
        <v>93792003</v>
      </c>
      <c r="R5323" t="str">
        <f t="shared" si="202"/>
        <v/>
      </c>
    </row>
    <row r="5324" spans="1:18" x14ac:dyDescent="0.3">
      <c r="A5324">
        <v>9379</v>
      </c>
      <c r="B5324">
        <v>2003</v>
      </c>
      <c r="C5324">
        <v>4</v>
      </c>
      <c r="D5324">
        <v>0.2260711</v>
      </c>
      <c r="E5324">
        <v>0</v>
      </c>
      <c r="F5324">
        <v>0.21737609999999999</v>
      </c>
      <c r="G5324">
        <v>0.30222280000000001</v>
      </c>
      <c r="H5324">
        <v>0</v>
      </c>
      <c r="I5324">
        <v>0</v>
      </c>
      <c r="J5324">
        <v>0</v>
      </c>
      <c r="K5324">
        <v>8.6950399999999997E-2</v>
      </c>
      <c r="L5324">
        <v>0.1239044</v>
      </c>
      <c r="M5324">
        <v>4.3475199999999999E-2</v>
      </c>
      <c r="O5324" t="str">
        <f>Table_Index[[#This Row],[ID]]&amp;Table_Index[[#This Row],[year]]</f>
        <v>93792003</v>
      </c>
      <c r="R5324" t="str">
        <f t="shared" si="202"/>
        <v/>
      </c>
    </row>
    <row r="5325" spans="1:18" x14ac:dyDescent="0.3">
      <c r="A5325">
        <v>9379</v>
      </c>
      <c r="B5325">
        <v>2004</v>
      </c>
      <c r="C5325">
        <v>1</v>
      </c>
      <c r="D5325">
        <v>0.13043479999999999</v>
      </c>
      <c r="E5325">
        <v>9.6618399999999993E-2</v>
      </c>
      <c r="F5325">
        <v>0.25534849999999998</v>
      </c>
      <c r="G5325">
        <v>0.19668740000000001</v>
      </c>
      <c r="H5325">
        <v>5.8661100000000001E-2</v>
      </c>
      <c r="I5325">
        <v>0</v>
      </c>
      <c r="J5325">
        <v>0</v>
      </c>
      <c r="K5325">
        <v>5.5210500000000003E-2</v>
      </c>
      <c r="L5325">
        <v>0.20703930000000001</v>
      </c>
      <c r="M5325">
        <v>0</v>
      </c>
      <c r="O5325" t="str">
        <f>Table_Index[[#This Row],[ID]]&amp;Table_Index[[#This Row],[year]]</f>
        <v>93792004</v>
      </c>
      <c r="R5325" t="str">
        <f t="shared" si="202"/>
        <v/>
      </c>
    </row>
    <row r="5326" spans="1:18" x14ac:dyDescent="0.3">
      <c r="A5326">
        <v>9379</v>
      </c>
      <c r="B5326">
        <v>2004</v>
      </c>
      <c r="C5326">
        <v>2</v>
      </c>
      <c r="D5326">
        <v>0.39964630000000001</v>
      </c>
      <c r="E5326">
        <v>0.15207780000000001</v>
      </c>
      <c r="F5326">
        <v>2.6525199999999999E-2</v>
      </c>
      <c r="G5326">
        <v>5.57029E-2</v>
      </c>
      <c r="H5326">
        <v>1.1494300000000001E-2</v>
      </c>
      <c r="I5326">
        <v>8.8417300000000004E-2</v>
      </c>
      <c r="J5326">
        <v>0.1229001</v>
      </c>
      <c r="K5326">
        <v>5.1282099999999997E-2</v>
      </c>
      <c r="L5326">
        <v>8.0459799999999998E-2</v>
      </c>
      <c r="M5326">
        <v>1.1494300000000001E-2</v>
      </c>
      <c r="O5326" t="str">
        <f>Table_Index[[#This Row],[ID]]&amp;Table_Index[[#This Row],[year]]</f>
        <v>93792004</v>
      </c>
      <c r="R5326" t="str">
        <f t="shared" ref="R5326:R5389" si="203">RIGHT(P5326,4)</f>
        <v/>
      </c>
    </row>
    <row r="5327" spans="1:18" x14ac:dyDescent="0.3">
      <c r="A5327">
        <v>9379</v>
      </c>
      <c r="B5327">
        <v>2004</v>
      </c>
      <c r="C5327">
        <v>3</v>
      </c>
      <c r="D5327">
        <v>0.30349330000000002</v>
      </c>
      <c r="E5327">
        <v>3.0613000000000001E-2</v>
      </c>
      <c r="F5327">
        <v>0</v>
      </c>
      <c r="G5327">
        <v>0.26425140000000003</v>
      </c>
      <c r="H5327">
        <v>4.2858199999999999E-2</v>
      </c>
      <c r="I5327">
        <v>0.17143269999999999</v>
      </c>
      <c r="J5327">
        <v>4.6531700000000002E-2</v>
      </c>
      <c r="K5327">
        <v>4.8980799999999998E-2</v>
      </c>
      <c r="L5327">
        <v>7.34712E-2</v>
      </c>
      <c r="M5327">
        <v>1.83678E-2</v>
      </c>
      <c r="O5327" t="str">
        <f>Table_Index[[#This Row],[ID]]&amp;Table_Index[[#This Row],[year]]</f>
        <v>93792004</v>
      </c>
      <c r="R5327" t="str">
        <f t="shared" si="203"/>
        <v/>
      </c>
    </row>
    <row r="5328" spans="1:18" x14ac:dyDescent="0.3">
      <c r="A5328">
        <v>9379</v>
      </c>
      <c r="B5328">
        <v>2004</v>
      </c>
      <c r="C5328">
        <v>4</v>
      </c>
      <c r="D5328">
        <v>0.26124819999999999</v>
      </c>
      <c r="E5328">
        <v>8.4905700000000001E-2</v>
      </c>
      <c r="F5328">
        <v>5.8055200000000001E-2</v>
      </c>
      <c r="G5328">
        <v>6.3134999999999997E-2</v>
      </c>
      <c r="H5328">
        <v>1.52395E-2</v>
      </c>
      <c r="I5328">
        <v>0.2503628</v>
      </c>
      <c r="J5328">
        <v>6.6763400000000001E-2</v>
      </c>
      <c r="K5328">
        <v>1.5965199999999999E-2</v>
      </c>
      <c r="L5328">
        <v>0.1828737</v>
      </c>
      <c r="M5328">
        <v>1.4514E-3</v>
      </c>
      <c r="O5328" t="str">
        <f>Table_Index[[#This Row],[ID]]&amp;Table_Index[[#This Row],[year]]</f>
        <v>93792004</v>
      </c>
      <c r="R5328" t="str">
        <f t="shared" si="203"/>
        <v/>
      </c>
    </row>
    <row r="5329" spans="1:18" x14ac:dyDescent="0.3">
      <c r="A5329">
        <v>9380</v>
      </c>
      <c r="B5329">
        <v>2003</v>
      </c>
      <c r="C5329">
        <v>1</v>
      </c>
      <c r="D5329">
        <v>5.6166099999999997E-2</v>
      </c>
      <c r="E5329">
        <v>3.6630000000000003E-2</v>
      </c>
      <c r="F5329">
        <v>9.7680100000000006E-2</v>
      </c>
      <c r="G5329">
        <v>0.15384610000000001</v>
      </c>
      <c r="H5329">
        <v>0</v>
      </c>
      <c r="I5329">
        <v>0.3479853</v>
      </c>
      <c r="J5329">
        <v>0.1184371</v>
      </c>
      <c r="K5329">
        <v>7.3260099999999995E-2</v>
      </c>
      <c r="L5329">
        <v>0.1098901</v>
      </c>
      <c r="M5329">
        <v>6.1050000000000002E-3</v>
      </c>
      <c r="O5329" t="str">
        <f>Table_Index[[#This Row],[ID]]&amp;Table_Index[[#This Row],[year]]</f>
        <v>93802003</v>
      </c>
      <c r="R5329" t="str">
        <f t="shared" si="203"/>
        <v/>
      </c>
    </row>
    <row r="5330" spans="1:18" x14ac:dyDescent="0.3">
      <c r="A5330">
        <v>9380</v>
      </c>
      <c r="B5330">
        <v>2003</v>
      </c>
      <c r="C5330">
        <v>2</v>
      </c>
      <c r="D5330">
        <v>3.8251399999999998E-2</v>
      </c>
      <c r="E5330">
        <v>3.6429900000000001E-2</v>
      </c>
      <c r="F5330">
        <v>0.1457195</v>
      </c>
      <c r="G5330">
        <v>7.2859699999999999E-2</v>
      </c>
      <c r="H5330">
        <v>4.0983600000000002E-2</v>
      </c>
      <c r="I5330">
        <v>0.291439</v>
      </c>
      <c r="J5330">
        <v>0.1876138</v>
      </c>
      <c r="K5330">
        <v>0.1001821</v>
      </c>
      <c r="L5330">
        <v>7.2859699999999999E-2</v>
      </c>
      <c r="M5330">
        <v>1.36612E-2</v>
      </c>
      <c r="O5330" t="str">
        <f>Table_Index[[#This Row],[ID]]&amp;Table_Index[[#This Row],[year]]</f>
        <v>93802003</v>
      </c>
      <c r="R5330" t="str">
        <f t="shared" si="203"/>
        <v/>
      </c>
    </row>
    <row r="5331" spans="1:18" x14ac:dyDescent="0.3">
      <c r="A5331">
        <v>9380</v>
      </c>
      <c r="B5331">
        <v>2003</v>
      </c>
      <c r="C5331">
        <v>3</v>
      </c>
      <c r="D5331">
        <v>0.20508470000000001</v>
      </c>
      <c r="E5331">
        <v>4.0677999999999999E-2</v>
      </c>
      <c r="F5331">
        <v>0.1423729</v>
      </c>
      <c r="G5331">
        <v>0.1084746</v>
      </c>
      <c r="H5331">
        <v>0</v>
      </c>
      <c r="I5331">
        <v>0.28813559999999999</v>
      </c>
      <c r="J5331">
        <v>0.1220339</v>
      </c>
      <c r="K5331">
        <v>3.3898299999999999E-2</v>
      </c>
      <c r="L5331">
        <v>3.3898299999999999E-2</v>
      </c>
      <c r="M5331">
        <v>2.54237E-2</v>
      </c>
      <c r="O5331" t="str">
        <f>Table_Index[[#This Row],[ID]]&amp;Table_Index[[#This Row],[year]]</f>
        <v>93802003</v>
      </c>
      <c r="R5331" t="str">
        <f t="shared" si="203"/>
        <v/>
      </c>
    </row>
    <row r="5332" spans="1:18" x14ac:dyDescent="0.3">
      <c r="A5332">
        <v>9380</v>
      </c>
      <c r="B5332">
        <v>2003</v>
      </c>
      <c r="C5332">
        <v>4</v>
      </c>
      <c r="D5332">
        <v>8.3568199999999995E-2</v>
      </c>
      <c r="E5332">
        <v>0</v>
      </c>
      <c r="F5332">
        <v>0.1595393</v>
      </c>
      <c r="G5332">
        <v>7.3152800000000004E-2</v>
      </c>
      <c r="H5332">
        <v>0</v>
      </c>
      <c r="I5332">
        <v>0.32287709999999997</v>
      </c>
      <c r="J5332">
        <v>0.17473350000000001</v>
      </c>
      <c r="K5332">
        <v>6.8374000000000004E-2</v>
      </c>
      <c r="L5332">
        <v>0.1082588</v>
      </c>
      <c r="M5332">
        <v>9.4964000000000003E-3</v>
      </c>
      <c r="O5332" t="str">
        <f>Table_Index[[#This Row],[ID]]&amp;Table_Index[[#This Row],[year]]</f>
        <v>93802003</v>
      </c>
      <c r="R5332" t="str">
        <f t="shared" si="203"/>
        <v/>
      </c>
    </row>
    <row r="5333" spans="1:18" x14ac:dyDescent="0.3">
      <c r="A5333">
        <v>9380</v>
      </c>
      <c r="B5333">
        <v>2004</v>
      </c>
      <c r="C5333">
        <v>1</v>
      </c>
      <c r="D5333">
        <v>0.1139671</v>
      </c>
      <c r="E5333">
        <v>6.95712E-2</v>
      </c>
      <c r="F5333">
        <v>3.0403099999999999E-2</v>
      </c>
      <c r="G5333">
        <v>3.1184E-2</v>
      </c>
      <c r="H5333">
        <v>4.9302400000000003E-2</v>
      </c>
      <c r="I5333">
        <v>9.8604800000000006E-2</v>
      </c>
      <c r="J5333">
        <v>1.9173200000000001E-2</v>
      </c>
      <c r="K5333">
        <v>1.0408300000000001E-2</v>
      </c>
      <c r="L5333">
        <v>2.1364399999999999E-2</v>
      </c>
      <c r="M5333">
        <v>0.5560216</v>
      </c>
      <c r="O5333" t="str">
        <f>Table_Index[[#This Row],[ID]]&amp;Table_Index[[#This Row],[year]]</f>
        <v>93802004</v>
      </c>
      <c r="R5333" t="str">
        <f t="shared" si="203"/>
        <v/>
      </c>
    </row>
    <row r="5334" spans="1:18" x14ac:dyDescent="0.3">
      <c r="A5334">
        <v>9380</v>
      </c>
      <c r="B5334">
        <v>2004</v>
      </c>
      <c r="C5334">
        <v>2</v>
      </c>
      <c r="D5334">
        <v>0</v>
      </c>
      <c r="E5334">
        <v>3.96537E-2</v>
      </c>
      <c r="F5334">
        <v>0.1586148</v>
      </c>
      <c r="G5334">
        <v>0.12953539999999999</v>
      </c>
      <c r="H5334">
        <v>3.1723000000000001E-2</v>
      </c>
      <c r="I5334">
        <v>0.21148639999999999</v>
      </c>
      <c r="J5334">
        <v>0.1057432</v>
      </c>
      <c r="K5334">
        <v>9.2525300000000005E-2</v>
      </c>
      <c r="L5334">
        <v>0.1057432</v>
      </c>
      <c r="M5334">
        <v>0.12497519999999999</v>
      </c>
      <c r="O5334" t="str">
        <f>Table_Index[[#This Row],[ID]]&amp;Table_Index[[#This Row],[year]]</f>
        <v>93802004</v>
      </c>
      <c r="R5334" t="str">
        <f t="shared" si="203"/>
        <v/>
      </c>
    </row>
    <row r="5335" spans="1:18" x14ac:dyDescent="0.3">
      <c r="A5335">
        <v>9380</v>
      </c>
      <c r="B5335">
        <v>2004</v>
      </c>
      <c r="C5335">
        <v>3</v>
      </c>
      <c r="D5335">
        <v>0.20576130000000001</v>
      </c>
      <c r="E5335">
        <v>0.1337449</v>
      </c>
      <c r="F5335">
        <v>2.05761E-2</v>
      </c>
      <c r="G5335">
        <v>0.16872429999999999</v>
      </c>
      <c r="H5335">
        <v>0.1111111</v>
      </c>
      <c r="I5335">
        <v>7.2016499999999997E-2</v>
      </c>
      <c r="J5335">
        <v>3.2921800000000001E-2</v>
      </c>
      <c r="K5335">
        <v>0.10288070000000001</v>
      </c>
      <c r="L5335">
        <v>0.12345680000000001</v>
      </c>
      <c r="M5335">
        <v>2.8806600000000002E-2</v>
      </c>
      <c r="O5335" t="str">
        <f>Table_Index[[#This Row],[ID]]&amp;Table_Index[[#This Row],[year]]</f>
        <v>93802004</v>
      </c>
      <c r="R5335" t="str">
        <f t="shared" si="203"/>
        <v/>
      </c>
    </row>
    <row r="5336" spans="1:18" x14ac:dyDescent="0.3">
      <c r="A5336">
        <v>9380</v>
      </c>
      <c r="B5336">
        <v>2004</v>
      </c>
      <c r="C5336">
        <v>4</v>
      </c>
      <c r="D5336">
        <v>2.84231E-2</v>
      </c>
      <c r="E5336">
        <v>9.6193000000000008E-3</v>
      </c>
      <c r="F5336">
        <v>9.6193000000000008E-3</v>
      </c>
      <c r="G5336">
        <v>1.01003E-2</v>
      </c>
      <c r="H5336">
        <v>6.9740000000000002E-3</v>
      </c>
      <c r="I5336">
        <v>1.1423000000000001E-2</v>
      </c>
      <c r="J5336">
        <v>8.8979000000000003E-3</v>
      </c>
      <c r="K5336">
        <v>0</v>
      </c>
      <c r="L5336">
        <v>1.29861E-2</v>
      </c>
      <c r="M5336">
        <v>0.90195700000000001</v>
      </c>
      <c r="O5336" t="str">
        <f>Table_Index[[#This Row],[ID]]&amp;Table_Index[[#This Row],[year]]</f>
        <v>93802004</v>
      </c>
      <c r="R5336" t="str">
        <f t="shared" si="203"/>
        <v/>
      </c>
    </row>
    <row r="5337" spans="1:18" x14ac:dyDescent="0.3">
      <c r="A5337">
        <v>9381</v>
      </c>
      <c r="B5337">
        <v>2003</v>
      </c>
      <c r="C5337">
        <v>1</v>
      </c>
      <c r="D5337">
        <v>0</v>
      </c>
      <c r="E5337">
        <v>8.1395300000000004E-2</v>
      </c>
      <c r="F5337">
        <v>0.34883720000000001</v>
      </c>
      <c r="G5337">
        <v>0.14825579999999999</v>
      </c>
      <c r="H5337">
        <v>0</v>
      </c>
      <c r="I5337">
        <v>0.23255809999999999</v>
      </c>
      <c r="J5337">
        <v>0</v>
      </c>
      <c r="K5337">
        <v>0.1162791</v>
      </c>
      <c r="L5337">
        <v>5.8139499999999997E-2</v>
      </c>
      <c r="M5337">
        <v>1.45349E-2</v>
      </c>
      <c r="O5337" t="str">
        <f>Table_Index[[#This Row],[ID]]&amp;Table_Index[[#This Row],[year]]</f>
        <v>93812003</v>
      </c>
      <c r="R5337" t="str">
        <f t="shared" si="203"/>
        <v/>
      </c>
    </row>
    <row r="5338" spans="1:18" x14ac:dyDescent="0.3">
      <c r="A5338">
        <v>9381</v>
      </c>
      <c r="B5338">
        <v>2003</v>
      </c>
      <c r="C5338">
        <v>2</v>
      </c>
      <c r="D5338">
        <v>4.1035000000000004E-3</v>
      </c>
      <c r="E5338">
        <v>1.0992E-3</v>
      </c>
      <c r="F5338">
        <v>1.5022E-3</v>
      </c>
      <c r="G5338">
        <v>1.3556E-3</v>
      </c>
      <c r="H5338">
        <v>4.9459999999999999E-4</v>
      </c>
      <c r="I5338">
        <v>0</v>
      </c>
      <c r="J5338">
        <v>1.2823999999999999E-3</v>
      </c>
      <c r="K5338">
        <v>0.98924650000000003</v>
      </c>
      <c r="L5338">
        <v>7.3280000000000003E-4</v>
      </c>
      <c r="M5338">
        <v>1.8320000000000001E-4</v>
      </c>
      <c r="O5338" t="str">
        <f>Table_Index[[#This Row],[ID]]&amp;Table_Index[[#This Row],[year]]</f>
        <v>93812003</v>
      </c>
      <c r="R5338" t="str">
        <f t="shared" si="203"/>
        <v/>
      </c>
    </row>
    <row r="5339" spans="1:18" x14ac:dyDescent="0.3">
      <c r="A5339">
        <v>9381</v>
      </c>
      <c r="B5339">
        <v>2003</v>
      </c>
      <c r="C5339">
        <v>3</v>
      </c>
      <c r="D5339">
        <v>7.3349600000000001E-2</v>
      </c>
      <c r="E5339">
        <v>2.9339899999999999E-2</v>
      </c>
      <c r="F5339">
        <v>0.22004889999999999</v>
      </c>
      <c r="G5339">
        <v>0.16136919999999999</v>
      </c>
      <c r="H5339">
        <v>3.1784800000000002E-2</v>
      </c>
      <c r="I5339">
        <v>0</v>
      </c>
      <c r="J5339">
        <v>0.1466993</v>
      </c>
      <c r="K5339">
        <v>0.1711491</v>
      </c>
      <c r="L5339">
        <v>8.0684599999999995E-2</v>
      </c>
      <c r="M5339">
        <v>8.5574600000000001E-2</v>
      </c>
      <c r="O5339" t="str">
        <f>Table_Index[[#This Row],[ID]]&amp;Table_Index[[#This Row],[year]]</f>
        <v>93812003</v>
      </c>
      <c r="R5339" t="str">
        <f t="shared" si="203"/>
        <v/>
      </c>
    </row>
    <row r="5340" spans="1:18" x14ac:dyDescent="0.3">
      <c r="A5340">
        <v>9381</v>
      </c>
      <c r="B5340">
        <v>2003</v>
      </c>
      <c r="C5340">
        <v>4</v>
      </c>
      <c r="D5340">
        <v>5.6222500000000002E-2</v>
      </c>
      <c r="E5340">
        <v>0.16063559999999999</v>
      </c>
      <c r="F5340">
        <v>0.1686674</v>
      </c>
      <c r="G5340">
        <v>0.1432766</v>
      </c>
      <c r="H5340">
        <v>0</v>
      </c>
      <c r="I5340">
        <v>0</v>
      </c>
      <c r="J5340">
        <v>0.13118579999999999</v>
      </c>
      <c r="K5340">
        <v>0.13118579999999999</v>
      </c>
      <c r="L5340">
        <v>0.1686674</v>
      </c>
      <c r="M5340">
        <v>4.0158899999999997E-2</v>
      </c>
      <c r="O5340" t="str">
        <f>Table_Index[[#This Row],[ID]]&amp;Table_Index[[#This Row],[year]]</f>
        <v>93812003</v>
      </c>
      <c r="R5340" t="str">
        <f t="shared" si="203"/>
        <v/>
      </c>
    </row>
    <row r="5341" spans="1:18" x14ac:dyDescent="0.3">
      <c r="A5341">
        <v>9381</v>
      </c>
      <c r="B5341">
        <v>2004</v>
      </c>
      <c r="C5341">
        <v>1</v>
      </c>
      <c r="D5341">
        <v>0.43159639999999999</v>
      </c>
      <c r="E5341">
        <v>0</v>
      </c>
      <c r="F5341">
        <v>0</v>
      </c>
      <c r="G5341">
        <v>0.12678149999999999</v>
      </c>
      <c r="H5341">
        <v>0</v>
      </c>
      <c r="I5341">
        <v>0.19017220000000001</v>
      </c>
      <c r="J5341">
        <v>0</v>
      </c>
      <c r="K5341">
        <v>0.1035382</v>
      </c>
      <c r="L5341">
        <v>0.12678149999999999</v>
      </c>
      <c r="M5341">
        <v>2.1130199999999998E-2</v>
      </c>
      <c r="O5341" t="str">
        <f>Table_Index[[#This Row],[ID]]&amp;Table_Index[[#This Row],[year]]</f>
        <v>93812004</v>
      </c>
      <c r="R5341" t="str">
        <f t="shared" si="203"/>
        <v/>
      </c>
    </row>
    <row r="5342" spans="1:18" x14ac:dyDescent="0.3">
      <c r="A5342">
        <v>9381</v>
      </c>
      <c r="B5342">
        <v>2004</v>
      </c>
      <c r="C5342">
        <v>2</v>
      </c>
      <c r="D5342">
        <v>0.55882350000000003</v>
      </c>
      <c r="E5342">
        <v>7.0588200000000004E-2</v>
      </c>
      <c r="F5342">
        <v>0.1176471</v>
      </c>
      <c r="G5342">
        <v>4.7058799999999998E-2</v>
      </c>
      <c r="H5342">
        <v>1.7647099999999999E-2</v>
      </c>
      <c r="I5342">
        <v>0</v>
      </c>
      <c r="J5342">
        <v>0.1235294</v>
      </c>
      <c r="K5342">
        <v>3.3823499999999999E-2</v>
      </c>
      <c r="L5342">
        <v>3.0882400000000001E-2</v>
      </c>
      <c r="M5342">
        <v>0</v>
      </c>
      <c r="O5342" t="str">
        <f>Table_Index[[#This Row],[ID]]&amp;Table_Index[[#This Row],[year]]</f>
        <v>93812004</v>
      </c>
      <c r="R5342" t="str">
        <f t="shared" si="203"/>
        <v/>
      </c>
    </row>
    <row r="5343" spans="1:18" x14ac:dyDescent="0.3">
      <c r="A5343">
        <v>9381</v>
      </c>
      <c r="B5343">
        <v>2004</v>
      </c>
      <c r="C5343">
        <v>3</v>
      </c>
      <c r="D5343">
        <v>3.8332499999999999E-2</v>
      </c>
      <c r="E5343">
        <v>1.9245399999999999E-2</v>
      </c>
      <c r="F5343">
        <v>1.26719E-2</v>
      </c>
      <c r="G5343">
        <v>5.3261500000000003E-2</v>
      </c>
      <c r="H5343">
        <v>0.78303739999999999</v>
      </c>
      <c r="I5343">
        <v>2.53438E-2</v>
      </c>
      <c r="J5343">
        <v>1.41133E-2</v>
      </c>
      <c r="K5343">
        <v>3.1679999999999998E-3</v>
      </c>
      <c r="L5343">
        <v>4.7713600000000002E-2</v>
      </c>
      <c r="M5343">
        <v>3.1124999999999998E-3</v>
      </c>
      <c r="O5343" t="str">
        <f>Table_Index[[#This Row],[ID]]&amp;Table_Index[[#This Row],[year]]</f>
        <v>93812004</v>
      </c>
      <c r="R5343" t="str">
        <f t="shared" si="203"/>
        <v/>
      </c>
    </row>
    <row r="5344" spans="1:18" x14ac:dyDescent="0.3">
      <c r="A5344">
        <v>9381</v>
      </c>
      <c r="B5344">
        <v>2004</v>
      </c>
      <c r="C5344">
        <v>4</v>
      </c>
      <c r="D5344">
        <v>0.32576179999999999</v>
      </c>
      <c r="E5344">
        <v>3.8781200000000002E-2</v>
      </c>
      <c r="F5344">
        <v>0.132964</v>
      </c>
      <c r="G5344">
        <v>5.6509700000000003E-2</v>
      </c>
      <c r="H5344">
        <v>2.1052600000000001E-2</v>
      </c>
      <c r="I5344">
        <v>0.19944600000000001</v>
      </c>
      <c r="J5344">
        <v>7.2022199999999995E-2</v>
      </c>
      <c r="K5344">
        <v>2.4376700000000001E-2</v>
      </c>
      <c r="L5344">
        <v>0.12631580000000001</v>
      </c>
      <c r="M5344">
        <v>2.7701000000000002E-3</v>
      </c>
      <c r="O5344" t="str">
        <f>Table_Index[[#This Row],[ID]]&amp;Table_Index[[#This Row],[year]]</f>
        <v>93812004</v>
      </c>
      <c r="R5344" t="str">
        <f t="shared" si="203"/>
        <v/>
      </c>
    </row>
    <row r="5345" spans="1:18" x14ac:dyDescent="0.3">
      <c r="A5345">
        <v>9382</v>
      </c>
      <c r="B5345">
        <v>2003</v>
      </c>
      <c r="C5345">
        <v>1</v>
      </c>
      <c r="D5345">
        <v>0.1087819</v>
      </c>
      <c r="E5345">
        <v>4.5325799999999999E-2</v>
      </c>
      <c r="F5345">
        <v>0.1133144</v>
      </c>
      <c r="G5345">
        <v>0.12067990000000001</v>
      </c>
      <c r="H5345">
        <v>0</v>
      </c>
      <c r="I5345">
        <v>0.45325779999999999</v>
      </c>
      <c r="J5345">
        <v>0</v>
      </c>
      <c r="K5345">
        <v>4.5325799999999999E-2</v>
      </c>
      <c r="L5345">
        <v>0.1076487</v>
      </c>
      <c r="M5345">
        <v>5.6657000000000001E-3</v>
      </c>
      <c r="O5345" t="str">
        <f>Table_Index[[#This Row],[ID]]&amp;Table_Index[[#This Row],[year]]</f>
        <v>93822003</v>
      </c>
      <c r="R5345" t="str">
        <f t="shared" si="203"/>
        <v/>
      </c>
    </row>
    <row r="5346" spans="1:18" x14ac:dyDescent="0.3">
      <c r="A5346">
        <v>9382</v>
      </c>
      <c r="B5346">
        <v>2003</v>
      </c>
      <c r="C5346">
        <v>2</v>
      </c>
      <c r="D5346">
        <v>0.19047620000000001</v>
      </c>
      <c r="E5346">
        <v>9.5238100000000006E-2</v>
      </c>
      <c r="F5346">
        <v>0.19047620000000001</v>
      </c>
      <c r="G5346">
        <v>6.9841299999999995E-2</v>
      </c>
      <c r="H5346">
        <v>6.3492099999999996E-2</v>
      </c>
      <c r="I5346">
        <v>0</v>
      </c>
      <c r="J5346">
        <v>0.19047620000000001</v>
      </c>
      <c r="K5346">
        <v>5.7142900000000003E-2</v>
      </c>
      <c r="L5346">
        <v>0.12698409999999999</v>
      </c>
      <c r="M5346">
        <v>1.5873000000000002E-2</v>
      </c>
      <c r="O5346" t="str">
        <f>Table_Index[[#This Row],[ID]]&amp;Table_Index[[#This Row],[year]]</f>
        <v>93822003</v>
      </c>
      <c r="R5346" t="str">
        <f t="shared" si="203"/>
        <v/>
      </c>
    </row>
    <row r="5347" spans="1:18" x14ac:dyDescent="0.3">
      <c r="A5347">
        <v>9382</v>
      </c>
      <c r="B5347">
        <v>2003</v>
      </c>
      <c r="C5347">
        <v>3</v>
      </c>
      <c r="D5347">
        <v>6.2208399999999997E-2</v>
      </c>
      <c r="E5347">
        <v>0</v>
      </c>
      <c r="F5347">
        <v>0.27993780000000001</v>
      </c>
      <c r="G5347">
        <v>0.41679620000000001</v>
      </c>
      <c r="H5347">
        <v>2.48834E-2</v>
      </c>
      <c r="I5347">
        <v>0</v>
      </c>
      <c r="J5347">
        <v>0</v>
      </c>
      <c r="K5347">
        <v>5.2877100000000003E-2</v>
      </c>
      <c r="L5347">
        <v>0.12441679999999999</v>
      </c>
      <c r="M5347">
        <v>3.8880199999999997E-2</v>
      </c>
      <c r="O5347" t="str">
        <f>Table_Index[[#This Row],[ID]]&amp;Table_Index[[#This Row],[year]]</f>
        <v>93822003</v>
      </c>
      <c r="R5347" t="str">
        <f t="shared" si="203"/>
        <v/>
      </c>
    </row>
    <row r="5348" spans="1:18" x14ac:dyDescent="0.3">
      <c r="A5348">
        <v>9382</v>
      </c>
      <c r="B5348">
        <v>2003</v>
      </c>
      <c r="C5348">
        <v>4</v>
      </c>
      <c r="D5348">
        <v>0.37553779999999998</v>
      </c>
      <c r="E5348">
        <v>0</v>
      </c>
      <c r="F5348">
        <v>0.14171239999999999</v>
      </c>
      <c r="G5348">
        <v>0.12171269999999999</v>
      </c>
      <c r="H5348">
        <v>2.0927299999999999E-2</v>
      </c>
      <c r="I5348">
        <v>0</v>
      </c>
      <c r="J5348">
        <v>0.12399839999999999</v>
      </c>
      <c r="K5348">
        <v>6.3770599999999997E-2</v>
      </c>
      <c r="L5348">
        <v>0.13462679999999999</v>
      </c>
      <c r="M5348">
        <v>1.7714000000000001E-2</v>
      </c>
      <c r="O5348" t="str">
        <f>Table_Index[[#This Row],[ID]]&amp;Table_Index[[#This Row],[year]]</f>
        <v>93822003</v>
      </c>
      <c r="R5348" t="str">
        <f t="shared" si="203"/>
        <v/>
      </c>
    </row>
    <row r="5349" spans="1:18" x14ac:dyDescent="0.3">
      <c r="A5349">
        <v>9383</v>
      </c>
      <c r="B5349">
        <v>2003</v>
      </c>
      <c r="C5349">
        <v>1</v>
      </c>
      <c r="D5349">
        <v>0</v>
      </c>
      <c r="E5349">
        <v>0.14925369999999999</v>
      </c>
      <c r="F5349">
        <v>0.1148106</v>
      </c>
      <c r="G5349">
        <v>0.14236509999999999</v>
      </c>
      <c r="H5349">
        <v>0</v>
      </c>
      <c r="I5349">
        <v>0.3099885</v>
      </c>
      <c r="J5349">
        <v>0.16762340000000001</v>
      </c>
      <c r="K5349">
        <v>0</v>
      </c>
      <c r="L5349">
        <v>0.1102182</v>
      </c>
      <c r="M5349">
        <v>5.7404999999999999E-3</v>
      </c>
      <c r="O5349" t="str">
        <f>Table_Index[[#This Row],[ID]]&amp;Table_Index[[#This Row],[year]]</f>
        <v>93832003</v>
      </c>
      <c r="R5349" t="str">
        <f t="shared" si="203"/>
        <v/>
      </c>
    </row>
    <row r="5350" spans="1:18" x14ac:dyDescent="0.3">
      <c r="A5350">
        <v>9383</v>
      </c>
      <c r="B5350">
        <v>2003</v>
      </c>
      <c r="C5350">
        <v>2</v>
      </c>
      <c r="D5350">
        <v>3.4655100000000001E-2</v>
      </c>
      <c r="E5350">
        <v>0.2112311</v>
      </c>
      <c r="F5350">
        <v>7.4260900000000005E-2</v>
      </c>
      <c r="G5350">
        <v>7.0960400000000007E-2</v>
      </c>
      <c r="H5350">
        <v>4.3566399999999998E-2</v>
      </c>
      <c r="I5350">
        <v>0.11551699999999999</v>
      </c>
      <c r="J5350">
        <v>0.30128719999999998</v>
      </c>
      <c r="K5350">
        <v>3.3004899999999997E-2</v>
      </c>
      <c r="L5350">
        <v>0.11551699999999999</v>
      </c>
      <c r="M5350">
        <v>0</v>
      </c>
      <c r="O5350" t="str">
        <f>Table_Index[[#This Row],[ID]]&amp;Table_Index[[#This Row],[year]]</f>
        <v>93832003</v>
      </c>
      <c r="R5350" t="str">
        <f t="shared" si="203"/>
        <v/>
      </c>
    </row>
    <row r="5351" spans="1:18" x14ac:dyDescent="0.3">
      <c r="A5351">
        <v>9383</v>
      </c>
      <c r="B5351">
        <v>2003</v>
      </c>
      <c r="C5351">
        <v>3</v>
      </c>
      <c r="D5351">
        <v>2.8552899999999999E-2</v>
      </c>
      <c r="E5351">
        <v>0.19467880000000001</v>
      </c>
      <c r="F5351">
        <v>0.1622323</v>
      </c>
      <c r="G5351">
        <v>9.9935099999999999E-2</v>
      </c>
      <c r="H5351">
        <v>0</v>
      </c>
      <c r="I5351">
        <v>0.18818950000000001</v>
      </c>
      <c r="J5351">
        <v>0.13627510000000001</v>
      </c>
      <c r="K5351">
        <v>7.7871499999999996E-2</v>
      </c>
      <c r="L5351">
        <v>0.10253080000000001</v>
      </c>
      <c r="M5351">
        <v>9.7339000000000002E-3</v>
      </c>
      <c r="O5351" t="str">
        <f>Table_Index[[#This Row],[ID]]&amp;Table_Index[[#This Row],[year]]</f>
        <v>93832003</v>
      </c>
      <c r="R5351" t="str">
        <f t="shared" si="203"/>
        <v/>
      </c>
    </row>
    <row r="5352" spans="1:18" x14ac:dyDescent="0.3">
      <c r="A5352">
        <v>9383</v>
      </c>
      <c r="B5352">
        <v>2003</v>
      </c>
      <c r="C5352">
        <v>4</v>
      </c>
      <c r="D5352">
        <v>2.7468900000000001E-2</v>
      </c>
      <c r="E5352">
        <v>0.19620670000000001</v>
      </c>
      <c r="F5352">
        <v>0.1635056</v>
      </c>
      <c r="G5352">
        <v>0.1007194</v>
      </c>
      <c r="H5352">
        <v>0</v>
      </c>
      <c r="I5352">
        <v>0.18312619999999999</v>
      </c>
      <c r="J5352">
        <v>0.13734469999999999</v>
      </c>
      <c r="K5352">
        <v>7.8482700000000002E-2</v>
      </c>
      <c r="L5352">
        <v>0.1033355</v>
      </c>
      <c r="M5352">
        <v>9.8102999999999992E-3</v>
      </c>
      <c r="O5352" t="str">
        <f>Table_Index[[#This Row],[ID]]&amp;Table_Index[[#This Row],[year]]</f>
        <v>93832003</v>
      </c>
      <c r="R5352" t="str">
        <f t="shared" si="203"/>
        <v/>
      </c>
    </row>
    <row r="5353" spans="1:18" x14ac:dyDescent="0.3">
      <c r="A5353">
        <v>9384</v>
      </c>
      <c r="B5353">
        <v>2003</v>
      </c>
      <c r="C5353">
        <v>1</v>
      </c>
      <c r="D5353">
        <v>0.21100920000000001</v>
      </c>
      <c r="E5353">
        <v>0</v>
      </c>
      <c r="F5353">
        <v>0</v>
      </c>
      <c r="G5353">
        <v>0.27522940000000001</v>
      </c>
      <c r="H5353">
        <v>0</v>
      </c>
      <c r="I5353">
        <v>0</v>
      </c>
      <c r="J5353">
        <v>0.24770639999999999</v>
      </c>
      <c r="K5353">
        <v>0.13761470000000001</v>
      </c>
      <c r="L5353">
        <v>0.12844040000000001</v>
      </c>
      <c r="M5353">
        <v>0</v>
      </c>
      <c r="O5353" t="str">
        <f>Table_Index[[#This Row],[ID]]&amp;Table_Index[[#This Row],[year]]</f>
        <v>93842003</v>
      </c>
      <c r="R5353" t="str">
        <f t="shared" si="203"/>
        <v/>
      </c>
    </row>
    <row r="5354" spans="1:18" x14ac:dyDescent="0.3">
      <c r="A5354">
        <v>9384</v>
      </c>
      <c r="B5354">
        <v>2003</v>
      </c>
      <c r="C5354">
        <v>2</v>
      </c>
      <c r="D5354">
        <v>6.3953499999999996E-2</v>
      </c>
      <c r="E5354">
        <v>0.48837209999999998</v>
      </c>
      <c r="F5354">
        <v>0.119186</v>
      </c>
      <c r="G5354">
        <v>0.125</v>
      </c>
      <c r="H5354">
        <v>0</v>
      </c>
      <c r="I5354">
        <v>0</v>
      </c>
      <c r="J5354">
        <v>9.0116299999999996E-2</v>
      </c>
      <c r="K5354">
        <v>4.36046E-2</v>
      </c>
      <c r="L5354">
        <v>6.1046499999999997E-2</v>
      </c>
      <c r="M5354">
        <v>8.7209000000000002E-3</v>
      </c>
      <c r="O5354" t="str">
        <f>Table_Index[[#This Row],[ID]]&amp;Table_Index[[#This Row],[year]]</f>
        <v>93842003</v>
      </c>
      <c r="R5354" t="str">
        <f t="shared" si="203"/>
        <v/>
      </c>
    </row>
    <row r="5355" spans="1:18" x14ac:dyDescent="0.3">
      <c r="A5355">
        <v>9384</v>
      </c>
      <c r="B5355">
        <v>2003</v>
      </c>
      <c r="C5355">
        <v>3</v>
      </c>
      <c r="D5355">
        <v>3.8412300000000003E-2</v>
      </c>
      <c r="E5355">
        <v>0.46094750000000001</v>
      </c>
      <c r="F5355">
        <v>0.17285529999999999</v>
      </c>
      <c r="G5355">
        <v>0.13572339999999999</v>
      </c>
      <c r="H5355">
        <v>0</v>
      </c>
      <c r="I5355">
        <v>0</v>
      </c>
      <c r="J5355">
        <v>7.6824600000000007E-2</v>
      </c>
      <c r="K5355">
        <v>3.8412300000000003E-2</v>
      </c>
      <c r="L5355">
        <v>5.3777199999999997E-2</v>
      </c>
      <c r="M5355">
        <v>2.3047399999999999E-2</v>
      </c>
      <c r="O5355" t="str">
        <f>Table_Index[[#This Row],[ID]]&amp;Table_Index[[#This Row],[year]]</f>
        <v>93842003</v>
      </c>
      <c r="R5355" t="str">
        <f t="shared" si="203"/>
        <v/>
      </c>
    </row>
    <row r="5356" spans="1:18" x14ac:dyDescent="0.3">
      <c r="A5356">
        <v>9384</v>
      </c>
      <c r="B5356">
        <v>2003</v>
      </c>
      <c r="C5356">
        <v>4</v>
      </c>
      <c r="D5356">
        <v>0.30689650000000002</v>
      </c>
      <c r="E5356">
        <v>9.6551700000000004E-2</v>
      </c>
      <c r="F5356">
        <v>0.1448276</v>
      </c>
      <c r="G5356">
        <v>0.137931</v>
      </c>
      <c r="H5356">
        <v>0</v>
      </c>
      <c r="I5356">
        <v>0</v>
      </c>
      <c r="J5356">
        <v>4.8275899999999997E-2</v>
      </c>
      <c r="K5356">
        <v>0.1655172</v>
      </c>
      <c r="L5356">
        <v>6.5517199999999998E-2</v>
      </c>
      <c r="M5356">
        <v>3.4482800000000001E-2</v>
      </c>
      <c r="O5356" t="str">
        <f>Table_Index[[#This Row],[ID]]&amp;Table_Index[[#This Row],[year]]</f>
        <v>93842003</v>
      </c>
      <c r="R5356" t="str">
        <f t="shared" si="203"/>
        <v/>
      </c>
    </row>
    <row r="5357" spans="1:18" x14ac:dyDescent="0.3">
      <c r="A5357">
        <v>9384</v>
      </c>
      <c r="B5357">
        <v>2004</v>
      </c>
      <c r="C5357">
        <v>1</v>
      </c>
      <c r="D5357">
        <v>0.18150089999999999</v>
      </c>
      <c r="E5357">
        <v>0</v>
      </c>
      <c r="F5357">
        <v>0.19371730000000001</v>
      </c>
      <c r="G5357">
        <v>0.17452010000000001</v>
      </c>
      <c r="H5357">
        <v>1.3961599999999999E-2</v>
      </c>
      <c r="I5357">
        <v>0</v>
      </c>
      <c r="J5357">
        <v>0.11169279999999999</v>
      </c>
      <c r="K5357">
        <v>6.28272E-2</v>
      </c>
      <c r="L5357">
        <v>0.24432809999999999</v>
      </c>
      <c r="M5357">
        <v>1.7451999999999999E-2</v>
      </c>
      <c r="O5357" t="str">
        <f>Table_Index[[#This Row],[ID]]&amp;Table_Index[[#This Row],[year]]</f>
        <v>93842004</v>
      </c>
      <c r="R5357" t="str">
        <f t="shared" si="203"/>
        <v/>
      </c>
    </row>
    <row r="5358" spans="1:18" x14ac:dyDescent="0.3">
      <c r="A5358">
        <v>9384</v>
      </c>
      <c r="B5358">
        <v>2004</v>
      </c>
      <c r="C5358">
        <v>2</v>
      </c>
      <c r="D5358">
        <v>4.4216800000000001E-2</v>
      </c>
      <c r="E5358">
        <v>7.6157999999999998E-3</v>
      </c>
      <c r="F5358">
        <v>1.73086E-2</v>
      </c>
      <c r="G5358">
        <v>1.52316E-2</v>
      </c>
      <c r="H5358">
        <v>4.0387000000000001E-3</v>
      </c>
      <c r="I5358">
        <v>2.0770400000000001E-2</v>
      </c>
      <c r="J5358">
        <v>9.2312999999999996E-3</v>
      </c>
      <c r="K5358">
        <v>1.0500600000000001E-2</v>
      </c>
      <c r="L5358">
        <v>5.0771999999999996E-3</v>
      </c>
      <c r="M5358">
        <v>0.86600909999999998</v>
      </c>
      <c r="O5358" t="str">
        <f>Table_Index[[#This Row],[ID]]&amp;Table_Index[[#This Row],[year]]</f>
        <v>93842004</v>
      </c>
      <c r="R5358" t="str">
        <f t="shared" si="203"/>
        <v/>
      </c>
    </row>
    <row r="5359" spans="1:18" x14ac:dyDescent="0.3">
      <c r="A5359">
        <v>9384</v>
      </c>
      <c r="B5359">
        <v>2004</v>
      </c>
      <c r="C5359">
        <v>3</v>
      </c>
      <c r="D5359">
        <v>0.1</v>
      </c>
      <c r="E5359">
        <v>6.1111100000000002E-2</v>
      </c>
      <c r="F5359">
        <v>0.05</v>
      </c>
      <c r="G5359">
        <v>0.1772222</v>
      </c>
      <c r="H5359">
        <v>2.2222200000000001E-2</v>
      </c>
      <c r="I5359">
        <v>0.34444449999999999</v>
      </c>
      <c r="J5359">
        <v>0.1011111</v>
      </c>
      <c r="K5359">
        <v>2.2222200000000001E-2</v>
      </c>
      <c r="L5359">
        <v>0.11611109999999999</v>
      </c>
      <c r="M5359">
        <v>5.5555999999999999E-3</v>
      </c>
      <c r="O5359" t="str">
        <f>Table_Index[[#This Row],[ID]]&amp;Table_Index[[#This Row],[year]]</f>
        <v>93842004</v>
      </c>
      <c r="R5359" t="str">
        <f t="shared" si="203"/>
        <v/>
      </c>
    </row>
    <row r="5360" spans="1:18" x14ac:dyDescent="0.3">
      <c r="A5360">
        <v>9384</v>
      </c>
      <c r="B5360">
        <v>2004</v>
      </c>
      <c r="C5360">
        <v>4</v>
      </c>
      <c r="D5360">
        <v>5.4251899999999999E-2</v>
      </c>
      <c r="E5360">
        <v>0.25575890000000001</v>
      </c>
      <c r="F5360">
        <v>5.4251899999999999E-2</v>
      </c>
      <c r="G5360">
        <v>0.11560819999999999</v>
      </c>
      <c r="H5360">
        <v>6.1571599999999997E-2</v>
      </c>
      <c r="I5360">
        <v>0.1730893</v>
      </c>
      <c r="J5360">
        <v>9.9461800000000003E-2</v>
      </c>
      <c r="K5360">
        <v>5.1668499999999999E-2</v>
      </c>
      <c r="L5360">
        <v>0.1317546</v>
      </c>
      <c r="M5360">
        <v>2.5834E-3</v>
      </c>
      <c r="O5360" t="str">
        <f>Table_Index[[#This Row],[ID]]&amp;Table_Index[[#This Row],[year]]</f>
        <v>93842004</v>
      </c>
      <c r="R5360" t="str">
        <f t="shared" si="203"/>
        <v/>
      </c>
    </row>
    <row r="5361" spans="1:18" x14ac:dyDescent="0.3">
      <c r="A5361">
        <v>9384</v>
      </c>
      <c r="B5361">
        <v>2005</v>
      </c>
      <c r="C5361">
        <v>1</v>
      </c>
      <c r="D5361">
        <v>0.15437629999999999</v>
      </c>
      <c r="E5361">
        <v>0.18194350000000001</v>
      </c>
      <c r="F5361">
        <v>0.103377</v>
      </c>
      <c r="G5361">
        <v>2.6877999999999999E-2</v>
      </c>
      <c r="H5361">
        <v>0</v>
      </c>
      <c r="I5361">
        <v>0.24086840000000001</v>
      </c>
      <c r="J5361">
        <v>0.20055139999999999</v>
      </c>
      <c r="K5361">
        <v>4.5485900000000003E-2</v>
      </c>
      <c r="L5361">
        <v>4.13508E-2</v>
      </c>
      <c r="M5361">
        <v>5.1688000000000003E-3</v>
      </c>
      <c r="O5361" t="str">
        <f>Table_Index[[#This Row],[ID]]&amp;Table_Index[[#This Row],[year]]</f>
        <v>93842005</v>
      </c>
      <c r="R5361" t="str">
        <f t="shared" si="203"/>
        <v/>
      </c>
    </row>
    <row r="5362" spans="1:18" x14ac:dyDescent="0.3">
      <c r="A5362">
        <v>9384</v>
      </c>
      <c r="B5362">
        <v>2005</v>
      </c>
      <c r="C5362">
        <v>2</v>
      </c>
      <c r="D5362">
        <v>6.3055E-2</v>
      </c>
      <c r="E5362">
        <v>4.8143400000000003E-2</v>
      </c>
      <c r="F5362">
        <v>6.8167599999999995E-2</v>
      </c>
      <c r="G5362">
        <v>0.1120505</v>
      </c>
      <c r="H5362">
        <v>8.05897E-2</v>
      </c>
      <c r="I5362">
        <v>0.4550186</v>
      </c>
      <c r="J5362">
        <v>7.7114600000000005E-2</v>
      </c>
      <c r="K5362">
        <v>6.3055E-2</v>
      </c>
      <c r="L5362">
        <v>2.7693099999999998E-2</v>
      </c>
      <c r="M5362">
        <v>5.1126000000000001E-3</v>
      </c>
      <c r="O5362" t="str">
        <f>Table_Index[[#This Row],[ID]]&amp;Table_Index[[#This Row],[year]]</f>
        <v>93842005</v>
      </c>
      <c r="R5362" t="str">
        <f t="shared" si="203"/>
        <v/>
      </c>
    </row>
    <row r="5363" spans="1:18" x14ac:dyDescent="0.3">
      <c r="A5363">
        <v>9384</v>
      </c>
      <c r="B5363">
        <v>2005</v>
      </c>
      <c r="C5363">
        <v>3</v>
      </c>
      <c r="D5363">
        <v>9.0306600000000001E-2</v>
      </c>
      <c r="E5363">
        <v>0.39833980000000002</v>
      </c>
      <c r="F5363">
        <v>4.7733499999999998E-2</v>
      </c>
      <c r="G5363">
        <v>0.19093389999999999</v>
      </c>
      <c r="H5363">
        <v>0</v>
      </c>
      <c r="I5363">
        <v>0.15580369999999999</v>
      </c>
      <c r="J5363">
        <v>2.5801899999999999E-2</v>
      </c>
      <c r="K5363">
        <v>2.9672199999999999E-2</v>
      </c>
      <c r="L5363">
        <v>5.9344300000000003E-2</v>
      </c>
      <c r="M5363">
        <v>2.0642E-3</v>
      </c>
      <c r="O5363" t="str">
        <f>Table_Index[[#This Row],[ID]]&amp;Table_Index[[#This Row],[year]]</f>
        <v>93842005</v>
      </c>
      <c r="R5363" t="str">
        <f t="shared" si="203"/>
        <v/>
      </c>
    </row>
    <row r="5364" spans="1:18" x14ac:dyDescent="0.3">
      <c r="A5364">
        <v>9384</v>
      </c>
      <c r="B5364">
        <v>2005</v>
      </c>
      <c r="C5364">
        <v>4</v>
      </c>
      <c r="D5364">
        <v>9.3758800000000003E-2</v>
      </c>
      <c r="E5364">
        <v>0.2480395</v>
      </c>
      <c r="F5364">
        <v>0.1084499</v>
      </c>
      <c r="G5364">
        <v>6.9328699999999993E-2</v>
      </c>
      <c r="H5364">
        <v>0</v>
      </c>
      <c r="I5364">
        <v>0.1699543</v>
      </c>
      <c r="J5364">
        <v>0.1218204</v>
      </c>
      <c r="K5364">
        <v>6.9328699999999993E-2</v>
      </c>
      <c r="L5364">
        <v>9.9041000000000004E-2</v>
      </c>
      <c r="M5364">
        <v>2.0278600000000001E-2</v>
      </c>
      <c r="O5364" t="str">
        <f>Table_Index[[#This Row],[ID]]&amp;Table_Index[[#This Row],[year]]</f>
        <v>93842005</v>
      </c>
      <c r="R5364" t="str">
        <f t="shared" si="203"/>
        <v/>
      </c>
    </row>
    <row r="5365" spans="1:18" x14ac:dyDescent="0.3">
      <c r="A5365">
        <v>9384</v>
      </c>
      <c r="B5365">
        <v>2006</v>
      </c>
      <c r="C5365">
        <v>1</v>
      </c>
      <c r="D5365">
        <v>0.20773249999999999</v>
      </c>
      <c r="E5365">
        <v>0.1392543</v>
      </c>
      <c r="F5365">
        <v>6.8937799999999994E-2</v>
      </c>
      <c r="G5365">
        <v>5.7907699999999999E-2</v>
      </c>
      <c r="H5365">
        <v>0</v>
      </c>
      <c r="I5365">
        <v>0.1930258</v>
      </c>
      <c r="J5365">
        <v>0.26885740000000002</v>
      </c>
      <c r="K5365">
        <v>5.5150200000000003E-2</v>
      </c>
      <c r="L5365">
        <v>0</v>
      </c>
      <c r="M5365">
        <v>9.1342999999999997E-3</v>
      </c>
      <c r="O5365" t="str">
        <f>Table_Index[[#This Row],[ID]]&amp;Table_Index[[#This Row],[year]]</f>
        <v>93842006</v>
      </c>
      <c r="R5365" t="str">
        <f t="shared" si="203"/>
        <v/>
      </c>
    </row>
    <row r="5366" spans="1:18" x14ac:dyDescent="0.3">
      <c r="A5366">
        <v>9384</v>
      </c>
      <c r="B5366">
        <v>2006</v>
      </c>
      <c r="C5366">
        <v>2</v>
      </c>
      <c r="D5366">
        <v>5.8434E-2</v>
      </c>
      <c r="E5366">
        <v>0.14900659999999999</v>
      </c>
      <c r="F5366">
        <v>4.6747200000000003E-2</v>
      </c>
      <c r="G5366">
        <v>0.1022594</v>
      </c>
      <c r="H5366">
        <v>0</v>
      </c>
      <c r="I5366">
        <v>0.4382547</v>
      </c>
      <c r="J5366">
        <v>8.2781400000000005E-2</v>
      </c>
      <c r="K5366">
        <v>1.9477999999999999E-2</v>
      </c>
      <c r="L5366">
        <v>0.1012855</v>
      </c>
      <c r="M5366">
        <v>1.753E-3</v>
      </c>
      <c r="O5366" t="str">
        <f>Table_Index[[#This Row],[ID]]&amp;Table_Index[[#This Row],[year]]</f>
        <v>93842006</v>
      </c>
      <c r="R5366" t="str">
        <f t="shared" si="203"/>
        <v/>
      </c>
    </row>
    <row r="5367" spans="1:18" x14ac:dyDescent="0.3">
      <c r="A5367">
        <v>9384</v>
      </c>
      <c r="B5367">
        <v>2006</v>
      </c>
      <c r="C5367">
        <v>3</v>
      </c>
      <c r="D5367">
        <v>0</v>
      </c>
      <c r="E5367">
        <v>4.36999E-2</v>
      </c>
      <c r="F5367">
        <v>0.10924979999999999</v>
      </c>
      <c r="G5367">
        <v>0.21303710000000001</v>
      </c>
      <c r="H5367">
        <v>2.3215599999999999E-2</v>
      </c>
      <c r="I5367">
        <v>0.26547710000000002</v>
      </c>
      <c r="J5367">
        <v>8.2210500000000006E-2</v>
      </c>
      <c r="K5367">
        <v>5.0983300000000002E-2</v>
      </c>
      <c r="L5367">
        <v>0.20830299999999999</v>
      </c>
      <c r="M5367">
        <v>3.8237000000000002E-3</v>
      </c>
      <c r="O5367" t="str">
        <f>Table_Index[[#This Row],[ID]]&amp;Table_Index[[#This Row],[year]]</f>
        <v>93842006</v>
      </c>
      <c r="R5367" t="str">
        <f t="shared" si="203"/>
        <v/>
      </c>
    </row>
    <row r="5368" spans="1:18" x14ac:dyDescent="0.3">
      <c r="A5368">
        <v>9384</v>
      </c>
      <c r="B5368">
        <v>2006</v>
      </c>
      <c r="C5368">
        <v>4</v>
      </c>
      <c r="D5368">
        <v>7.1718299999999999E-2</v>
      </c>
      <c r="E5368">
        <v>0.11414439999999999</v>
      </c>
      <c r="F5368">
        <v>4.7524200000000003E-2</v>
      </c>
      <c r="G5368">
        <v>3.5211100000000002E-2</v>
      </c>
      <c r="H5368">
        <v>1.23439E-2</v>
      </c>
      <c r="I5368">
        <v>0.44823940000000001</v>
      </c>
      <c r="J5368">
        <v>0.13825209999999999</v>
      </c>
      <c r="K5368">
        <v>2.16019E-2</v>
      </c>
      <c r="L5368">
        <v>0.1071454</v>
      </c>
      <c r="M5368">
        <v>3.8192E-3</v>
      </c>
      <c r="O5368" t="str">
        <f>Table_Index[[#This Row],[ID]]&amp;Table_Index[[#This Row],[year]]</f>
        <v>93842006</v>
      </c>
      <c r="R5368" t="str">
        <f t="shared" si="203"/>
        <v/>
      </c>
    </row>
    <row r="5369" spans="1:18" x14ac:dyDescent="0.3">
      <c r="A5369">
        <v>9384</v>
      </c>
      <c r="B5369">
        <v>2007</v>
      </c>
      <c r="C5369">
        <v>1</v>
      </c>
      <c r="D5369">
        <v>8.4392300000000003E-2</v>
      </c>
      <c r="E5369">
        <v>5.99629E-2</v>
      </c>
      <c r="F5369">
        <v>5.55212E-2</v>
      </c>
      <c r="G5369">
        <v>0.13028989999999999</v>
      </c>
      <c r="H5369">
        <v>0</v>
      </c>
      <c r="I5369">
        <v>0.41085719999999998</v>
      </c>
      <c r="J5369">
        <v>0.1054904</v>
      </c>
      <c r="K5369">
        <v>5.55212E-2</v>
      </c>
      <c r="L5369">
        <v>8.8833999999999996E-2</v>
      </c>
      <c r="M5369">
        <v>9.1309000000000008E-3</v>
      </c>
      <c r="O5369" t="str">
        <f>Table_Index[[#This Row],[ID]]&amp;Table_Index[[#This Row],[year]]</f>
        <v>93842007</v>
      </c>
      <c r="R5369" t="str">
        <f t="shared" si="203"/>
        <v/>
      </c>
    </row>
    <row r="5370" spans="1:18" x14ac:dyDescent="0.3">
      <c r="A5370">
        <v>9384</v>
      </c>
      <c r="B5370">
        <v>2007</v>
      </c>
      <c r="C5370">
        <v>2</v>
      </c>
      <c r="D5370">
        <v>7.3844999999999994E-2</v>
      </c>
      <c r="E5370">
        <v>0.15905069999999999</v>
      </c>
      <c r="F5370">
        <v>8.1148300000000007E-2</v>
      </c>
      <c r="G5370">
        <v>8.4394300000000005E-2</v>
      </c>
      <c r="H5370">
        <v>0</v>
      </c>
      <c r="I5370">
        <v>0.32459339999999998</v>
      </c>
      <c r="J5370">
        <v>9.65665E-2</v>
      </c>
      <c r="K5370">
        <v>4.0574199999999998E-2</v>
      </c>
      <c r="L5370">
        <v>0.1388538</v>
      </c>
      <c r="M5370">
        <v>9.7380000000000003E-4</v>
      </c>
      <c r="O5370" t="str">
        <f>Table_Index[[#This Row],[ID]]&amp;Table_Index[[#This Row],[year]]</f>
        <v>93842007</v>
      </c>
      <c r="R5370" t="str">
        <f t="shared" si="203"/>
        <v/>
      </c>
    </row>
    <row r="5371" spans="1:18" x14ac:dyDescent="0.3">
      <c r="A5371">
        <v>9384</v>
      </c>
      <c r="B5371">
        <v>2007</v>
      </c>
      <c r="C5371">
        <v>3</v>
      </c>
      <c r="D5371">
        <v>7.3010500000000006E-2</v>
      </c>
      <c r="E5371">
        <v>0.15672910000000001</v>
      </c>
      <c r="F5371">
        <v>5.7365399999999997E-2</v>
      </c>
      <c r="G5371">
        <v>0.2059938</v>
      </c>
      <c r="H5371">
        <v>4.5892299999999997E-2</v>
      </c>
      <c r="I5371">
        <v>0.31290200000000001</v>
      </c>
      <c r="J5371">
        <v>3.7548199999999997E-2</v>
      </c>
      <c r="K5371">
        <v>7.8225500000000003E-2</v>
      </c>
      <c r="L5371">
        <v>2.92042E-2</v>
      </c>
      <c r="M5371">
        <v>3.1289999999999998E-3</v>
      </c>
      <c r="O5371" t="str">
        <f>Table_Index[[#This Row],[ID]]&amp;Table_Index[[#This Row],[year]]</f>
        <v>93842007</v>
      </c>
      <c r="R5371" t="str">
        <f t="shared" si="203"/>
        <v/>
      </c>
    </row>
    <row r="5372" spans="1:18" x14ac:dyDescent="0.3">
      <c r="A5372">
        <v>9384</v>
      </c>
      <c r="B5372">
        <v>2007</v>
      </c>
      <c r="C5372">
        <v>4</v>
      </c>
      <c r="D5372">
        <v>6.7333900000000002E-2</v>
      </c>
      <c r="E5372">
        <v>0.34218850000000001</v>
      </c>
      <c r="F5372">
        <v>7.7268400000000001E-2</v>
      </c>
      <c r="G5372">
        <v>9.2722100000000002E-2</v>
      </c>
      <c r="H5372">
        <v>7.5060999999999999E-3</v>
      </c>
      <c r="I5372">
        <v>0.15895210000000001</v>
      </c>
      <c r="J5372">
        <v>0.10044889999999999</v>
      </c>
      <c r="K5372">
        <v>4.4153400000000002E-2</v>
      </c>
      <c r="L5372">
        <v>0.1052322</v>
      </c>
      <c r="M5372">
        <v>4.1945999999999997E-3</v>
      </c>
      <c r="O5372" t="str">
        <f>Table_Index[[#This Row],[ID]]&amp;Table_Index[[#This Row],[year]]</f>
        <v>93842007</v>
      </c>
      <c r="R5372" t="str">
        <f t="shared" si="203"/>
        <v/>
      </c>
    </row>
    <row r="5373" spans="1:18" x14ac:dyDescent="0.3">
      <c r="A5373">
        <v>9384</v>
      </c>
      <c r="B5373">
        <v>2008</v>
      </c>
      <c r="C5373">
        <v>1</v>
      </c>
      <c r="D5373">
        <v>6.8787600000000004E-2</v>
      </c>
      <c r="E5373">
        <v>0.3686586</v>
      </c>
      <c r="F5373">
        <v>8.0610500000000002E-2</v>
      </c>
      <c r="G5373">
        <v>0.13972490000000001</v>
      </c>
      <c r="H5373">
        <v>0</v>
      </c>
      <c r="I5373">
        <v>0.13972490000000001</v>
      </c>
      <c r="J5373">
        <v>5.3740299999999998E-2</v>
      </c>
      <c r="K5373">
        <v>0.12037829999999999</v>
      </c>
      <c r="L5373">
        <v>2.68702E-2</v>
      </c>
      <c r="M5373">
        <v>1.5047000000000001E-3</v>
      </c>
      <c r="O5373" t="str">
        <f>Table_Index[[#This Row],[ID]]&amp;Table_Index[[#This Row],[year]]</f>
        <v>93842008</v>
      </c>
      <c r="R5373" t="str">
        <f t="shared" si="203"/>
        <v/>
      </c>
    </row>
    <row r="5374" spans="1:18" x14ac:dyDescent="0.3">
      <c r="A5374">
        <v>9384</v>
      </c>
      <c r="B5374">
        <v>2008</v>
      </c>
      <c r="C5374">
        <v>2</v>
      </c>
      <c r="D5374">
        <v>0.1171792</v>
      </c>
      <c r="E5374">
        <v>0</v>
      </c>
      <c r="F5374">
        <v>0.11930010000000001</v>
      </c>
      <c r="G5374">
        <v>0.13520679999999999</v>
      </c>
      <c r="H5374">
        <v>3.8573700000000002E-2</v>
      </c>
      <c r="I5374">
        <v>0.31813360000000002</v>
      </c>
      <c r="J5374">
        <v>9.94168E-2</v>
      </c>
      <c r="K5374">
        <v>3.8971400000000003E-2</v>
      </c>
      <c r="L5374">
        <v>0.11055139999999999</v>
      </c>
      <c r="M5374">
        <v>2.2667E-2</v>
      </c>
      <c r="O5374" t="str">
        <f>Table_Index[[#This Row],[ID]]&amp;Table_Index[[#This Row],[year]]</f>
        <v>93842008</v>
      </c>
      <c r="R5374" t="str">
        <f t="shared" si="203"/>
        <v/>
      </c>
    </row>
    <row r="5375" spans="1:18" x14ac:dyDescent="0.3">
      <c r="A5375">
        <v>9384</v>
      </c>
      <c r="B5375">
        <v>2008</v>
      </c>
      <c r="C5375">
        <v>3</v>
      </c>
      <c r="D5375">
        <v>0</v>
      </c>
      <c r="E5375">
        <v>0.57450630000000003</v>
      </c>
      <c r="F5375">
        <v>0.14961099999999999</v>
      </c>
      <c r="G5375">
        <v>0.18776180000000001</v>
      </c>
      <c r="H5375">
        <v>0</v>
      </c>
      <c r="I5375">
        <v>0</v>
      </c>
      <c r="J5375">
        <v>0</v>
      </c>
      <c r="K5375">
        <v>2.9922199999999999E-2</v>
      </c>
      <c r="L5375">
        <v>4.4883300000000001E-2</v>
      </c>
      <c r="M5375">
        <v>1.33154E-2</v>
      </c>
      <c r="O5375" t="str">
        <f>Table_Index[[#This Row],[ID]]&amp;Table_Index[[#This Row],[year]]</f>
        <v>93842008</v>
      </c>
      <c r="R5375" t="str">
        <f t="shared" si="203"/>
        <v/>
      </c>
    </row>
    <row r="5376" spans="1:18" x14ac:dyDescent="0.3">
      <c r="A5376">
        <v>9384</v>
      </c>
      <c r="B5376">
        <v>2008</v>
      </c>
      <c r="C5376">
        <v>4</v>
      </c>
      <c r="D5376">
        <v>5.8276099999999997E-2</v>
      </c>
      <c r="E5376">
        <v>0.49774659999999998</v>
      </c>
      <c r="F5376">
        <v>0.1371203</v>
      </c>
      <c r="G5376">
        <v>0.18396970000000001</v>
      </c>
      <c r="H5376">
        <v>3.4280000000000001E-3</v>
      </c>
      <c r="I5376">
        <v>0</v>
      </c>
      <c r="J5376">
        <v>3.8393700000000003E-2</v>
      </c>
      <c r="K5376">
        <v>2.74241E-2</v>
      </c>
      <c r="L5376">
        <v>4.5249699999999997E-2</v>
      </c>
      <c r="M5376">
        <v>8.3917999999999996E-3</v>
      </c>
      <c r="O5376" t="str">
        <f>Table_Index[[#This Row],[ID]]&amp;Table_Index[[#This Row],[year]]</f>
        <v>93842008</v>
      </c>
      <c r="R5376" t="str">
        <f t="shared" si="203"/>
        <v/>
      </c>
    </row>
    <row r="5377" spans="1:18" x14ac:dyDescent="0.3">
      <c r="A5377">
        <v>9384</v>
      </c>
      <c r="B5377">
        <v>2009</v>
      </c>
      <c r="C5377">
        <v>1</v>
      </c>
      <c r="D5377">
        <v>3.6111799999999999E-2</v>
      </c>
      <c r="E5377">
        <v>0.42654429999999999</v>
      </c>
      <c r="F5377">
        <v>5.0981400000000003E-2</v>
      </c>
      <c r="G5377">
        <v>0.1138584</v>
      </c>
      <c r="H5377">
        <v>8.3269599999999999E-2</v>
      </c>
      <c r="I5377">
        <v>0.1164075</v>
      </c>
      <c r="J5377">
        <v>0.10196280000000001</v>
      </c>
      <c r="K5377">
        <v>6.3726699999999997E-2</v>
      </c>
      <c r="L5377">
        <v>0</v>
      </c>
      <c r="M5377">
        <v>7.1374000000000003E-3</v>
      </c>
      <c r="O5377" t="str">
        <f>Table_Index[[#This Row],[ID]]&amp;Table_Index[[#This Row],[year]]</f>
        <v>93842009</v>
      </c>
      <c r="R5377" t="str">
        <f t="shared" si="203"/>
        <v/>
      </c>
    </row>
    <row r="5378" spans="1:18" x14ac:dyDescent="0.3">
      <c r="A5378">
        <v>9384</v>
      </c>
      <c r="B5378">
        <v>2009</v>
      </c>
      <c r="C5378">
        <v>2</v>
      </c>
      <c r="D5378">
        <v>0.1211507</v>
      </c>
      <c r="E5378">
        <v>0.14910860000000001</v>
      </c>
      <c r="F5378">
        <v>7.2933499999999998E-2</v>
      </c>
      <c r="G5378">
        <v>0.1458671</v>
      </c>
      <c r="H5378">
        <v>0</v>
      </c>
      <c r="I5378">
        <v>9.4205800000000006E-2</v>
      </c>
      <c r="J5378">
        <v>0.10940030000000001</v>
      </c>
      <c r="K5378">
        <v>0.13371150000000001</v>
      </c>
      <c r="L5378">
        <v>0.15599679999999999</v>
      </c>
      <c r="M5378">
        <v>1.7625600000000002E-2</v>
      </c>
      <c r="O5378" t="str">
        <f>Table_Index[[#This Row],[ID]]&amp;Table_Index[[#This Row],[year]]</f>
        <v>93842009</v>
      </c>
      <c r="R5378" t="str">
        <f t="shared" si="203"/>
        <v/>
      </c>
    </row>
    <row r="5379" spans="1:18" x14ac:dyDescent="0.3">
      <c r="A5379">
        <v>9384</v>
      </c>
      <c r="B5379">
        <v>2009</v>
      </c>
      <c r="C5379">
        <v>3</v>
      </c>
      <c r="D5379">
        <v>8.4325499999999998E-2</v>
      </c>
      <c r="E5379">
        <v>0.22261919999999999</v>
      </c>
      <c r="F5379">
        <v>3.3730200000000002E-2</v>
      </c>
      <c r="G5379">
        <v>0.33883219999999997</v>
      </c>
      <c r="H5379">
        <v>1.6865000000000001E-3</v>
      </c>
      <c r="I5379">
        <v>0.25016549999999999</v>
      </c>
      <c r="J5379">
        <v>0</v>
      </c>
      <c r="K5379">
        <v>5.9027799999999998E-2</v>
      </c>
      <c r="L5379">
        <v>0</v>
      </c>
      <c r="M5379">
        <v>9.6130999999999994E-3</v>
      </c>
      <c r="O5379" t="str">
        <f>Table_Index[[#This Row],[ID]]&amp;Table_Index[[#This Row],[year]]</f>
        <v>93842009</v>
      </c>
      <c r="R5379" t="str">
        <f t="shared" si="203"/>
        <v/>
      </c>
    </row>
    <row r="5380" spans="1:18" x14ac:dyDescent="0.3">
      <c r="A5380">
        <v>9384</v>
      </c>
      <c r="B5380">
        <v>2009</v>
      </c>
      <c r="C5380">
        <v>4</v>
      </c>
      <c r="D5380">
        <v>0</v>
      </c>
      <c r="E5380">
        <v>3.50665E-2</v>
      </c>
      <c r="F5380">
        <v>0</v>
      </c>
      <c r="G5380">
        <v>6.4087099999999994E-2</v>
      </c>
      <c r="H5380">
        <v>5.0786E-3</v>
      </c>
      <c r="I5380">
        <v>0.66505440000000005</v>
      </c>
      <c r="J5380">
        <v>0</v>
      </c>
      <c r="K5380">
        <v>4.2321600000000001E-2</v>
      </c>
      <c r="L5380">
        <v>0.16686819999999999</v>
      </c>
      <c r="M5380">
        <v>2.15236E-2</v>
      </c>
      <c r="O5380" t="str">
        <f>Table_Index[[#This Row],[ID]]&amp;Table_Index[[#This Row],[year]]</f>
        <v>93842009</v>
      </c>
      <c r="R5380" t="str">
        <f t="shared" si="203"/>
        <v/>
      </c>
    </row>
    <row r="5381" spans="1:18" x14ac:dyDescent="0.3">
      <c r="A5381">
        <v>9384</v>
      </c>
      <c r="B5381">
        <v>2010</v>
      </c>
      <c r="C5381">
        <v>1</v>
      </c>
      <c r="D5381">
        <v>0</v>
      </c>
      <c r="E5381">
        <v>0.1238938</v>
      </c>
      <c r="F5381">
        <v>0.2477876</v>
      </c>
      <c r="G5381">
        <v>0.33864309999999997</v>
      </c>
      <c r="H5381">
        <v>0.13274340000000001</v>
      </c>
      <c r="I5381">
        <v>0</v>
      </c>
      <c r="J5381">
        <v>0</v>
      </c>
      <c r="K5381">
        <v>0.1238938</v>
      </c>
      <c r="L5381">
        <v>0</v>
      </c>
      <c r="M5381">
        <v>3.3038400000000002E-2</v>
      </c>
      <c r="O5381" t="str">
        <f>Table_Index[[#This Row],[ID]]&amp;Table_Index[[#This Row],[year]]</f>
        <v>93842010</v>
      </c>
      <c r="R5381" t="str">
        <f t="shared" si="203"/>
        <v/>
      </c>
    </row>
    <row r="5382" spans="1:18" x14ac:dyDescent="0.3">
      <c r="A5382">
        <v>9384</v>
      </c>
      <c r="B5382">
        <v>2010</v>
      </c>
      <c r="C5382">
        <v>2</v>
      </c>
      <c r="D5382">
        <v>5.4393499999999997E-2</v>
      </c>
      <c r="E5382">
        <v>3.6262299999999997E-2</v>
      </c>
      <c r="F5382">
        <v>9.6699599999999997E-2</v>
      </c>
      <c r="G5382">
        <v>6.2653299999999995E-2</v>
      </c>
      <c r="H5382">
        <v>2.71968E-2</v>
      </c>
      <c r="I5382">
        <v>0.49155599999999999</v>
      </c>
      <c r="J5382">
        <v>6.1242999999999999E-2</v>
      </c>
      <c r="K5382">
        <v>9.8196099999999995E-2</v>
      </c>
      <c r="L5382">
        <v>5.80197E-2</v>
      </c>
      <c r="M5382">
        <v>1.3779700000000001E-2</v>
      </c>
      <c r="O5382" t="str">
        <f>Table_Index[[#This Row],[ID]]&amp;Table_Index[[#This Row],[year]]</f>
        <v>93842010</v>
      </c>
      <c r="R5382" t="str">
        <f t="shared" si="203"/>
        <v/>
      </c>
    </row>
    <row r="5383" spans="1:18" x14ac:dyDescent="0.3">
      <c r="A5383">
        <v>9384</v>
      </c>
      <c r="B5383">
        <v>2010</v>
      </c>
      <c r="C5383">
        <v>3</v>
      </c>
      <c r="D5383">
        <v>4.1334299999999997E-2</v>
      </c>
      <c r="E5383">
        <v>2.06672E-2</v>
      </c>
      <c r="F5383">
        <v>6.5759200000000004E-2</v>
      </c>
      <c r="G5383">
        <v>0.28088570000000002</v>
      </c>
      <c r="H5383">
        <v>4.60314E-2</v>
      </c>
      <c r="I5383">
        <v>0.36637259999999999</v>
      </c>
      <c r="J5383">
        <v>4.22738E-2</v>
      </c>
      <c r="K5383">
        <v>8.5111199999999998E-2</v>
      </c>
      <c r="L5383">
        <v>4.5092E-2</v>
      </c>
      <c r="M5383">
        <v>6.4726000000000002E-3</v>
      </c>
      <c r="O5383" t="str">
        <f>Table_Index[[#This Row],[ID]]&amp;Table_Index[[#This Row],[year]]</f>
        <v>93842010</v>
      </c>
      <c r="R5383" t="str">
        <f t="shared" si="203"/>
        <v/>
      </c>
    </row>
    <row r="5384" spans="1:18" x14ac:dyDescent="0.3">
      <c r="A5384">
        <v>9384</v>
      </c>
      <c r="B5384">
        <v>2010</v>
      </c>
      <c r="C5384">
        <v>4</v>
      </c>
      <c r="D5384">
        <v>0.28338340000000001</v>
      </c>
      <c r="E5384">
        <v>6.0111600000000001E-2</v>
      </c>
      <c r="F5384">
        <v>0.2039502</v>
      </c>
      <c r="G5384">
        <v>0.12129669999999999</v>
      </c>
      <c r="H5384">
        <v>5.5818E-2</v>
      </c>
      <c r="I5384">
        <v>0</v>
      </c>
      <c r="J5384">
        <v>0.1502791</v>
      </c>
      <c r="K5384">
        <v>6.2795199999999995E-2</v>
      </c>
      <c r="L5384">
        <v>5.3671099999999999E-2</v>
      </c>
      <c r="M5384">
        <v>8.6946999999999997E-3</v>
      </c>
      <c r="O5384" t="str">
        <f>Table_Index[[#This Row],[ID]]&amp;Table_Index[[#This Row],[year]]</f>
        <v>93842010</v>
      </c>
      <c r="R5384" t="str">
        <f t="shared" si="203"/>
        <v/>
      </c>
    </row>
    <row r="5385" spans="1:18" x14ac:dyDescent="0.3">
      <c r="A5385">
        <v>9384</v>
      </c>
      <c r="B5385">
        <v>2011</v>
      </c>
      <c r="C5385">
        <v>1</v>
      </c>
      <c r="D5385">
        <v>0.10823480000000001</v>
      </c>
      <c r="E5385">
        <v>0.1463035</v>
      </c>
      <c r="F5385">
        <v>0.111967</v>
      </c>
      <c r="G5385">
        <v>0.2776207</v>
      </c>
      <c r="H5385">
        <v>2.6825399999999999E-2</v>
      </c>
      <c r="I5385">
        <v>0</v>
      </c>
      <c r="J5385">
        <v>7.4644699999999994E-2</v>
      </c>
      <c r="K5385">
        <v>6.7777400000000002E-2</v>
      </c>
      <c r="L5385">
        <v>0.17914720000000001</v>
      </c>
      <c r="M5385">
        <v>7.4793999999999998E-3</v>
      </c>
      <c r="O5385" t="str">
        <f>Table_Index[[#This Row],[ID]]&amp;Table_Index[[#This Row],[year]]</f>
        <v>93842011</v>
      </c>
      <c r="R5385" t="str">
        <f t="shared" si="203"/>
        <v/>
      </c>
    </row>
    <row r="5386" spans="1:18" x14ac:dyDescent="0.3">
      <c r="A5386">
        <v>9384</v>
      </c>
      <c r="B5386">
        <v>2011</v>
      </c>
      <c r="C5386">
        <v>2</v>
      </c>
      <c r="D5386">
        <v>4.54402E-2</v>
      </c>
      <c r="E5386">
        <v>0.44570880000000002</v>
      </c>
      <c r="F5386">
        <v>0.15805279999999999</v>
      </c>
      <c r="G5386">
        <v>0.1224909</v>
      </c>
      <c r="H5386">
        <v>1.1854E-2</v>
      </c>
      <c r="I5386">
        <v>0</v>
      </c>
      <c r="J5386">
        <v>7.1123800000000001E-2</v>
      </c>
      <c r="K5386">
        <v>6.7172399999999993E-2</v>
      </c>
      <c r="L5386">
        <v>4.7415800000000001E-2</v>
      </c>
      <c r="M5386">
        <v>3.0741299999999999E-2</v>
      </c>
      <c r="O5386" t="str">
        <f>Table_Index[[#This Row],[ID]]&amp;Table_Index[[#This Row],[year]]</f>
        <v>93842011</v>
      </c>
      <c r="R5386" t="str">
        <f t="shared" si="203"/>
        <v/>
      </c>
    </row>
    <row r="5387" spans="1:18" x14ac:dyDescent="0.3">
      <c r="A5387">
        <v>9384</v>
      </c>
      <c r="B5387">
        <v>2011</v>
      </c>
      <c r="C5387">
        <v>3</v>
      </c>
      <c r="D5387">
        <v>0.16413430000000001</v>
      </c>
      <c r="E5387">
        <v>4.8235399999999998E-2</v>
      </c>
      <c r="F5387">
        <v>0.14470620000000001</v>
      </c>
      <c r="G5387">
        <v>0.19374549999999999</v>
      </c>
      <c r="H5387">
        <v>5.2522999999999997E-3</v>
      </c>
      <c r="I5387">
        <v>0.2411769</v>
      </c>
      <c r="J5387">
        <v>5.6274600000000001E-2</v>
      </c>
      <c r="K5387">
        <v>7.2353100000000004E-2</v>
      </c>
      <c r="L5387">
        <v>5.86864E-2</v>
      </c>
      <c r="M5387">
        <v>1.5435300000000001E-2</v>
      </c>
      <c r="O5387" t="str">
        <f>Table_Index[[#This Row],[ID]]&amp;Table_Index[[#This Row],[year]]</f>
        <v>93842011</v>
      </c>
      <c r="R5387" t="str">
        <f t="shared" si="203"/>
        <v/>
      </c>
    </row>
    <row r="5388" spans="1:18" x14ac:dyDescent="0.3">
      <c r="A5388">
        <v>9384</v>
      </c>
      <c r="B5388">
        <v>2011</v>
      </c>
      <c r="C5388">
        <v>4</v>
      </c>
      <c r="D5388">
        <v>7.7061500000000005E-2</v>
      </c>
      <c r="E5388">
        <v>0.1161046</v>
      </c>
      <c r="F5388">
        <v>8.1980300000000006E-2</v>
      </c>
      <c r="G5388">
        <v>0.1065744</v>
      </c>
      <c r="H5388">
        <v>0.145149</v>
      </c>
      <c r="I5388">
        <v>0.1619111</v>
      </c>
      <c r="J5388">
        <v>0.1108783</v>
      </c>
      <c r="K5388">
        <v>0.13574040000000001</v>
      </c>
      <c r="L5388">
        <v>5.6566400000000003E-2</v>
      </c>
      <c r="M5388">
        <v>8.0341000000000006E-3</v>
      </c>
      <c r="O5388" t="str">
        <f>Table_Index[[#This Row],[ID]]&amp;Table_Index[[#This Row],[year]]</f>
        <v>93842011</v>
      </c>
      <c r="R5388" t="str">
        <f t="shared" si="203"/>
        <v/>
      </c>
    </row>
    <row r="5389" spans="1:18" x14ac:dyDescent="0.3">
      <c r="A5389">
        <v>9385</v>
      </c>
      <c r="B5389">
        <v>2003</v>
      </c>
      <c r="C5389">
        <v>1</v>
      </c>
      <c r="D5389">
        <v>0.2458101</v>
      </c>
      <c r="E5389">
        <v>0.11173180000000001</v>
      </c>
      <c r="F5389">
        <v>0.22346369999999999</v>
      </c>
      <c r="G5389">
        <v>6.7039100000000004E-2</v>
      </c>
      <c r="H5389">
        <v>0</v>
      </c>
      <c r="I5389">
        <v>0</v>
      </c>
      <c r="J5389">
        <v>0</v>
      </c>
      <c r="K5389">
        <v>0.1173184</v>
      </c>
      <c r="L5389">
        <v>0.23463690000000001</v>
      </c>
      <c r="M5389">
        <v>0</v>
      </c>
      <c r="O5389" t="str">
        <f>Table_Index[[#This Row],[ID]]&amp;Table_Index[[#This Row],[year]]</f>
        <v>93852003</v>
      </c>
      <c r="R5389" t="str">
        <f t="shared" si="203"/>
        <v/>
      </c>
    </row>
    <row r="5390" spans="1:18" x14ac:dyDescent="0.3">
      <c r="A5390">
        <v>9385</v>
      </c>
      <c r="B5390">
        <v>2003</v>
      </c>
      <c r="C5390">
        <v>2</v>
      </c>
      <c r="D5390">
        <v>8.0459799999999998E-2</v>
      </c>
      <c r="E5390">
        <v>0.57471260000000002</v>
      </c>
      <c r="F5390">
        <v>0.1532567</v>
      </c>
      <c r="G5390">
        <v>0</v>
      </c>
      <c r="H5390">
        <v>0</v>
      </c>
      <c r="I5390">
        <v>0</v>
      </c>
      <c r="J5390">
        <v>0</v>
      </c>
      <c r="K5390">
        <v>7.2796899999999998E-2</v>
      </c>
      <c r="L5390">
        <v>8.0459799999999998E-2</v>
      </c>
      <c r="M5390">
        <v>3.83142E-2</v>
      </c>
      <c r="O5390" t="str">
        <f>Table_Index[[#This Row],[ID]]&amp;Table_Index[[#This Row],[year]]</f>
        <v>93852003</v>
      </c>
      <c r="R5390" t="str">
        <f t="shared" ref="R5390:R5453" si="204">RIGHT(P5390,4)</f>
        <v/>
      </c>
    </row>
    <row r="5391" spans="1:18" x14ac:dyDescent="0.3">
      <c r="A5391">
        <v>9385</v>
      </c>
      <c r="B5391">
        <v>2003</v>
      </c>
      <c r="C5391">
        <v>3</v>
      </c>
      <c r="D5391">
        <v>0</v>
      </c>
      <c r="E5391">
        <v>0</v>
      </c>
      <c r="F5391">
        <v>0.2763158</v>
      </c>
      <c r="G5391">
        <v>0.2236842</v>
      </c>
      <c r="H5391">
        <v>6.5789500000000001E-2</v>
      </c>
      <c r="I5391">
        <v>0</v>
      </c>
      <c r="J5391">
        <v>0.131579</v>
      </c>
      <c r="K5391">
        <v>0.131579</v>
      </c>
      <c r="L5391">
        <v>0.1381579</v>
      </c>
      <c r="M5391">
        <v>3.2894699999999999E-2</v>
      </c>
      <c r="O5391" t="str">
        <f>Table_Index[[#This Row],[ID]]&amp;Table_Index[[#This Row],[year]]</f>
        <v>93852003</v>
      </c>
      <c r="R5391" t="str">
        <f t="shared" si="204"/>
        <v/>
      </c>
    </row>
    <row r="5392" spans="1:18" x14ac:dyDescent="0.3">
      <c r="A5392">
        <v>9385</v>
      </c>
      <c r="B5392">
        <v>2003</v>
      </c>
      <c r="C5392">
        <v>4</v>
      </c>
      <c r="D5392">
        <v>0</v>
      </c>
      <c r="E5392">
        <v>8.6705199999999996E-2</v>
      </c>
      <c r="F5392">
        <v>0.11849709999999999</v>
      </c>
      <c r="G5392">
        <v>4.3352599999999998E-2</v>
      </c>
      <c r="H5392">
        <v>0</v>
      </c>
      <c r="I5392">
        <v>0.49132949999999997</v>
      </c>
      <c r="J5392">
        <v>8.0924800000000005E-2</v>
      </c>
      <c r="K5392">
        <v>5.4913299999999998E-2</v>
      </c>
      <c r="L5392">
        <v>0.1098266</v>
      </c>
      <c r="M5392">
        <v>1.4450899999999999E-2</v>
      </c>
      <c r="O5392" t="str">
        <f>Table_Index[[#This Row],[ID]]&amp;Table_Index[[#This Row],[year]]</f>
        <v>93852003</v>
      </c>
      <c r="R5392" t="str">
        <f t="shared" si="204"/>
        <v/>
      </c>
    </row>
    <row r="5393" spans="1:18" x14ac:dyDescent="0.3">
      <c r="A5393">
        <v>9385</v>
      </c>
      <c r="B5393">
        <v>2004</v>
      </c>
      <c r="C5393">
        <v>1</v>
      </c>
      <c r="D5393">
        <v>6.5217399999999995E-2</v>
      </c>
      <c r="E5393">
        <v>2.5213000000000002E-3</v>
      </c>
      <c r="F5393">
        <v>6.2192000000000002E-3</v>
      </c>
      <c r="G5393">
        <v>4.5383000000000003E-3</v>
      </c>
      <c r="H5393">
        <v>1.0085000000000001E-3</v>
      </c>
      <c r="I5393">
        <v>1.5127699999999999E-2</v>
      </c>
      <c r="J5393">
        <v>0</v>
      </c>
      <c r="K5393">
        <v>2.6894000000000002E-3</v>
      </c>
      <c r="L5393">
        <v>5.3788000000000004E-3</v>
      </c>
      <c r="M5393">
        <v>0.89729930000000002</v>
      </c>
      <c r="O5393" t="str">
        <f>Table_Index[[#This Row],[ID]]&amp;Table_Index[[#This Row],[year]]</f>
        <v>93852004</v>
      </c>
      <c r="R5393" t="str">
        <f t="shared" si="204"/>
        <v/>
      </c>
    </row>
    <row r="5394" spans="1:18" x14ac:dyDescent="0.3">
      <c r="A5394">
        <v>9385</v>
      </c>
      <c r="B5394">
        <v>2004</v>
      </c>
      <c r="C5394">
        <v>2</v>
      </c>
      <c r="D5394">
        <v>5.1724100000000002E-2</v>
      </c>
      <c r="E5394">
        <v>0</v>
      </c>
      <c r="F5394">
        <v>0.25287359999999998</v>
      </c>
      <c r="G5394">
        <v>0.24655170000000001</v>
      </c>
      <c r="H5394">
        <v>3.1609199999999997E-2</v>
      </c>
      <c r="I5394">
        <v>0</v>
      </c>
      <c r="J5394">
        <v>0.1327586</v>
      </c>
      <c r="K5394">
        <v>0.12643679999999999</v>
      </c>
      <c r="L5394">
        <v>0.12643679999999999</v>
      </c>
      <c r="M5394">
        <v>3.1609199999999997E-2</v>
      </c>
      <c r="O5394" t="str">
        <f>Table_Index[[#This Row],[ID]]&amp;Table_Index[[#This Row],[year]]</f>
        <v>93852004</v>
      </c>
      <c r="R5394" t="str">
        <f t="shared" si="204"/>
        <v/>
      </c>
    </row>
    <row r="5395" spans="1:18" x14ac:dyDescent="0.3">
      <c r="A5395">
        <v>9385</v>
      </c>
      <c r="B5395">
        <v>2004</v>
      </c>
      <c r="C5395">
        <v>3</v>
      </c>
      <c r="D5395">
        <v>5.8988800000000001E-2</v>
      </c>
      <c r="E5395">
        <v>0</v>
      </c>
      <c r="F5395">
        <v>0.1095506</v>
      </c>
      <c r="G5395">
        <v>0.28932580000000002</v>
      </c>
      <c r="H5395">
        <v>1.1235999999999999E-2</v>
      </c>
      <c r="I5395">
        <v>0.21067420000000001</v>
      </c>
      <c r="J5395">
        <v>4.21348E-2</v>
      </c>
      <c r="K5395">
        <v>5.0561799999999997E-2</v>
      </c>
      <c r="L5395">
        <v>0.22752810000000001</v>
      </c>
      <c r="M5395">
        <v>0</v>
      </c>
      <c r="O5395" t="str">
        <f>Table_Index[[#This Row],[ID]]&amp;Table_Index[[#This Row],[year]]</f>
        <v>93852004</v>
      </c>
      <c r="R5395" t="str">
        <f t="shared" si="204"/>
        <v/>
      </c>
    </row>
    <row r="5396" spans="1:18" x14ac:dyDescent="0.3">
      <c r="A5396">
        <v>9385</v>
      </c>
      <c r="B5396">
        <v>2004</v>
      </c>
      <c r="C5396">
        <v>4</v>
      </c>
      <c r="D5396">
        <v>0</v>
      </c>
      <c r="E5396">
        <v>0.20202020000000001</v>
      </c>
      <c r="F5396">
        <v>0.23569019999999999</v>
      </c>
      <c r="G5396">
        <v>0.14141419999999999</v>
      </c>
      <c r="H5396">
        <v>0</v>
      </c>
      <c r="I5396">
        <v>0</v>
      </c>
      <c r="J5396">
        <v>0.1346801</v>
      </c>
      <c r="K5396">
        <v>0.1346801</v>
      </c>
      <c r="L5396">
        <v>0.1481481</v>
      </c>
      <c r="M5396">
        <v>3.3670000000000002E-3</v>
      </c>
      <c r="O5396" t="str">
        <f>Table_Index[[#This Row],[ID]]&amp;Table_Index[[#This Row],[year]]</f>
        <v>93852004</v>
      </c>
      <c r="R5396" t="str">
        <f t="shared" si="204"/>
        <v/>
      </c>
    </row>
    <row r="5397" spans="1:18" x14ac:dyDescent="0.3">
      <c r="A5397">
        <v>9385</v>
      </c>
      <c r="B5397">
        <v>2005</v>
      </c>
      <c r="C5397">
        <v>1</v>
      </c>
      <c r="D5397">
        <v>0.84996950000000004</v>
      </c>
      <c r="E5397">
        <v>0</v>
      </c>
      <c r="F5397">
        <v>0</v>
      </c>
      <c r="G5397">
        <v>0</v>
      </c>
      <c r="H5397">
        <v>6.6079700000000005E-2</v>
      </c>
      <c r="I5397">
        <v>0</v>
      </c>
      <c r="J5397">
        <v>0</v>
      </c>
      <c r="K5397">
        <v>0</v>
      </c>
      <c r="L5397">
        <v>0</v>
      </c>
      <c r="M5397">
        <v>8.3950800000000006E-2</v>
      </c>
      <c r="O5397" t="str">
        <f>Table_Index[[#This Row],[ID]]&amp;Table_Index[[#This Row],[year]]</f>
        <v>93852005</v>
      </c>
      <c r="R5397" t="str">
        <f t="shared" si="204"/>
        <v/>
      </c>
    </row>
    <row r="5398" spans="1:18" x14ac:dyDescent="0.3">
      <c r="A5398">
        <v>9385</v>
      </c>
      <c r="B5398">
        <v>2005</v>
      </c>
      <c r="C5398">
        <v>2</v>
      </c>
      <c r="D5398">
        <v>0</v>
      </c>
      <c r="E5398">
        <v>0.24234729999999999</v>
      </c>
      <c r="F5398">
        <v>9.14518E-2</v>
      </c>
      <c r="G5398">
        <v>0.18061730000000001</v>
      </c>
      <c r="H5398">
        <v>3.17541E-2</v>
      </c>
      <c r="I5398">
        <v>0.29721839999999999</v>
      </c>
      <c r="J5398">
        <v>0</v>
      </c>
      <c r="K5398">
        <v>4.57259E-2</v>
      </c>
      <c r="L5398">
        <v>0.1051696</v>
      </c>
      <c r="M5398">
        <v>5.7156999999999998E-3</v>
      </c>
      <c r="O5398" t="str">
        <f>Table_Index[[#This Row],[ID]]&amp;Table_Index[[#This Row],[year]]</f>
        <v>93852005</v>
      </c>
      <c r="R5398" t="str">
        <f t="shared" si="204"/>
        <v/>
      </c>
    </row>
    <row r="5399" spans="1:18" x14ac:dyDescent="0.3">
      <c r="A5399">
        <v>9385</v>
      </c>
      <c r="B5399">
        <v>2005</v>
      </c>
      <c r="C5399">
        <v>3</v>
      </c>
      <c r="D5399">
        <v>0</v>
      </c>
      <c r="E5399">
        <v>0.11456379999999999</v>
      </c>
      <c r="F5399">
        <v>0.24260580000000001</v>
      </c>
      <c r="G5399">
        <v>0.3099962</v>
      </c>
      <c r="H5399">
        <v>0</v>
      </c>
      <c r="I5399">
        <v>0</v>
      </c>
      <c r="J5399">
        <v>0.1010857</v>
      </c>
      <c r="K5399">
        <v>5.7281899999999997E-2</v>
      </c>
      <c r="L5399">
        <v>0.16847619999999999</v>
      </c>
      <c r="M5399">
        <v>5.9902999999999996E-3</v>
      </c>
      <c r="O5399" t="str">
        <f>Table_Index[[#This Row],[ID]]&amp;Table_Index[[#This Row],[year]]</f>
        <v>93852005</v>
      </c>
      <c r="R5399" t="str">
        <f t="shared" si="204"/>
        <v/>
      </c>
    </row>
    <row r="5400" spans="1:18" x14ac:dyDescent="0.3">
      <c r="A5400">
        <v>9385</v>
      </c>
      <c r="B5400">
        <v>2005</v>
      </c>
      <c r="C5400">
        <v>4</v>
      </c>
      <c r="D5400">
        <v>0</v>
      </c>
      <c r="E5400">
        <v>0.21822849999999999</v>
      </c>
      <c r="F5400">
        <v>0.22464700000000001</v>
      </c>
      <c r="G5400">
        <v>0.28241329999999998</v>
      </c>
      <c r="H5400">
        <v>0</v>
      </c>
      <c r="I5400">
        <v>0</v>
      </c>
      <c r="J5400">
        <v>0</v>
      </c>
      <c r="K5400">
        <v>0.1155327</v>
      </c>
      <c r="L5400">
        <v>0.1540436</v>
      </c>
      <c r="M5400">
        <v>5.1348000000000001E-3</v>
      </c>
      <c r="O5400" t="str">
        <f>Table_Index[[#This Row],[ID]]&amp;Table_Index[[#This Row],[year]]</f>
        <v>93852005</v>
      </c>
      <c r="R5400" t="str">
        <f t="shared" si="204"/>
        <v/>
      </c>
    </row>
    <row r="5401" spans="1:18" x14ac:dyDescent="0.3">
      <c r="A5401">
        <v>9386</v>
      </c>
      <c r="B5401">
        <v>2003</v>
      </c>
      <c r="C5401">
        <v>1</v>
      </c>
      <c r="D5401">
        <v>0.26590859999999999</v>
      </c>
      <c r="E5401">
        <v>5.9042200000000003E-2</v>
      </c>
      <c r="F5401">
        <v>0.1574459</v>
      </c>
      <c r="G5401">
        <v>0.11808440000000001</v>
      </c>
      <c r="H5401">
        <v>0</v>
      </c>
      <c r="I5401">
        <v>0.1574459</v>
      </c>
      <c r="J5401">
        <v>0.11021209999999999</v>
      </c>
      <c r="K5401">
        <v>3.9361500000000001E-2</v>
      </c>
      <c r="L5401">
        <v>8.2659099999999999E-2</v>
      </c>
      <c r="M5401">
        <v>9.8403999999999991E-3</v>
      </c>
      <c r="O5401" t="str">
        <f>Table_Index[[#This Row],[ID]]&amp;Table_Index[[#This Row],[year]]</f>
        <v>93862003</v>
      </c>
      <c r="R5401" t="str">
        <f t="shared" si="204"/>
        <v/>
      </c>
    </row>
    <row r="5402" spans="1:18" x14ac:dyDescent="0.3">
      <c r="A5402">
        <v>9386</v>
      </c>
      <c r="B5402">
        <v>2003</v>
      </c>
      <c r="C5402">
        <v>2</v>
      </c>
      <c r="D5402">
        <v>3.6297999999999999E-3</v>
      </c>
      <c r="E5402">
        <v>1.4701E-3</v>
      </c>
      <c r="F5402">
        <v>0</v>
      </c>
      <c r="G5402">
        <v>1.3393999999999999E-3</v>
      </c>
      <c r="H5402">
        <v>6.5340000000000005E-4</v>
      </c>
      <c r="I5402">
        <v>7.8402999999999997E-3</v>
      </c>
      <c r="J5402">
        <v>3.5607999999999998E-3</v>
      </c>
      <c r="K5402">
        <v>0.98003629999999997</v>
      </c>
      <c r="L5402">
        <v>1.3067E-3</v>
      </c>
      <c r="M5402">
        <v>1.6330000000000001E-4</v>
      </c>
      <c r="O5402" t="str">
        <f>Table_Index[[#This Row],[ID]]&amp;Table_Index[[#This Row],[year]]</f>
        <v>93862003</v>
      </c>
      <c r="R5402" t="str">
        <f t="shared" si="204"/>
        <v/>
      </c>
    </row>
    <row r="5403" spans="1:18" x14ac:dyDescent="0.3">
      <c r="A5403">
        <v>9386</v>
      </c>
      <c r="B5403">
        <v>2003</v>
      </c>
      <c r="C5403">
        <v>3</v>
      </c>
      <c r="D5403">
        <v>0.30614920000000001</v>
      </c>
      <c r="E5403">
        <v>0</v>
      </c>
      <c r="F5403">
        <v>0.22677710000000001</v>
      </c>
      <c r="G5403">
        <v>0.14914959999999999</v>
      </c>
      <c r="H5403">
        <v>0</v>
      </c>
      <c r="I5403">
        <v>0</v>
      </c>
      <c r="J5403">
        <v>9.4199699999999997E-2</v>
      </c>
      <c r="K5403">
        <v>8.8966400000000001E-2</v>
      </c>
      <c r="L5403">
        <v>0.10466640000000001</v>
      </c>
      <c r="M5403">
        <v>3.00916E-2</v>
      </c>
      <c r="O5403" t="str">
        <f>Table_Index[[#This Row],[ID]]&amp;Table_Index[[#This Row],[year]]</f>
        <v>93862003</v>
      </c>
      <c r="R5403" t="str">
        <f t="shared" si="204"/>
        <v/>
      </c>
    </row>
    <row r="5404" spans="1:18" x14ac:dyDescent="0.3">
      <c r="A5404">
        <v>9386</v>
      </c>
      <c r="B5404">
        <v>2003</v>
      </c>
      <c r="C5404">
        <v>4</v>
      </c>
      <c r="D5404">
        <v>0.2330663</v>
      </c>
      <c r="E5404">
        <v>0</v>
      </c>
      <c r="F5404">
        <v>0.11012379999999999</v>
      </c>
      <c r="G5404">
        <v>5.7683900000000003E-2</v>
      </c>
      <c r="H5404">
        <v>0</v>
      </c>
      <c r="I5404">
        <v>0.2228696</v>
      </c>
      <c r="J5404">
        <v>0.17042969999999999</v>
      </c>
      <c r="K5404">
        <v>7.21049E-2</v>
      </c>
      <c r="L5404">
        <v>0.1140568</v>
      </c>
      <c r="M5404">
        <v>1.9664999999999998E-2</v>
      </c>
      <c r="O5404" t="str">
        <f>Table_Index[[#This Row],[ID]]&amp;Table_Index[[#This Row],[year]]</f>
        <v>93862003</v>
      </c>
      <c r="R5404" t="str">
        <f t="shared" si="204"/>
        <v/>
      </c>
    </row>
    <row r="5405" spans="1:18" x14ac:dyDescent="0.3">
      <c r="A5405">
        <v>9386</v>
      </c>
      <c r="B5405">
        <v>2004</v>
      </c>
      <c r="C5405">
        <v>1</v>
      </c>
      <c r="D5405">
        <v>2.27423E-2</v>
      </c>
      <c r="E5405">
        <v>0</v>
      </c>
      <c r="F5405">
        <v>7.2017000000000001E-3</v>
      </c>
      <c r="G5405">
        <v>6.0645999999999999E-3</v>
      </c>
      <c r="H5405">
        <v>0</v>
      </c>
      <c r="I5405">
        <v>0</v>
      </c>
      <c r="J5405">
        <v>0</v>
      </c>
      <c r="K5405">
        <v>6.8227000000000001E-3</v>
      </c>
      <c r="L5405">
        <v>7.3913E-3</v>
      </c>
      <c r="M5405">
        <v>0.94977719999999999</v>
      </c>
      <c r="O5405" t="str">
        <f>Table_Index[[#This Row],[ID]]&amp;Table_Index[[#This Row],[year]]</f>
        <v>93862004</v>
      </c>
      <c r="R5405" t="str">
        <f t="shared" si="204"/>
        <v/>
      </c>
    </row>
    <row r="5406" spans="1:18" x14ac:dyDescent="0.3">
      <c r="A5406">
        <v>9386</v>
      </c>
      <c r="B5406">
        <v>2004</v>
      </c>
      <c r="C5406">
        <v>2</v>
      </c>
      <c r="D5406">
        <v>2.7844899999999999E-2</v>
      </c>
      <c r="E5406">
        <v>1.09374E-2</v>
      </c>
      <c r="F5406">
        <v>1.09374E-2</v>
      </c>
      <c r="G5406">
        <v>8.9321999999999995E-3</v>
      </c>
      <c r="H5406">
        <v>3.0988999999999999E-3</v>
      </c>
      <c r="I5406">
        <v>0</v>
      </c>
      <c r="J5406">
        <v>6.5624999999999998E-3</v>
      </c>
      <c r="K5406">
        <v>6.5624999999999998E-3</v>
      </c>
      <c r="L5406">
        <v>7.2915999999999996E-3</v>
      </c>
      <c r="M5406">
        <v>0.9178326</v>
      </c>
      <c r="O5406" t="str">
        <f>Table_Index[[#This Row],[ID]]&amp;Table_Index[[#This Row],[year]]</f>
        <v>93862004</v>
      </c>
      <c r="R5406" t="str">
        <f t="shared" si="204"/>
        <v/>
      </c>
    </row>
    <row r="5407" spans="1:18" x14ac:dyDescent="0.3">
      <c r="A5407">
        <v>9386</v>
      </c>
      <c r="B5407">
        <v>2004</v>
      </c>
      <c r="C5407">
        <v>3</v>
      </c>
      <c r="D5407">
        <v>0.32638430000000002</v>
      </c>
      <c r="E5407">
        <v>0</v>
      </c>
      <c r="F5407">
        <v>0.1224756</v>
      </c>
      <c r="G5407">
        <v>0.1837133</v>
      </c>
      <c r="H5407">
        <v>0</v>
      </c>
      <c r="I5407">
        <v>0.1224756</v>
      </c>
      <c r="J5407">
        <v>7.9609100000000002E-2</v>
      </c>
      <c r="K5407">
        <v>6.1237800000000002E-2</v>
      </c>
      <c r="L5407">
        <v>7.3485300000000003E-2</v>
      </c>
      <c r="M5407">
        <v>3.0618900000000001E-2</v>
      </c>
      <c r="O5407" t="str">
        <f>Table_Index[[#This Row],[ID]]&amp;Table_Index[[#This Row],[year]]</f>
        <v>93862004</v>
      </c>
      <c r="R5407" t="str">
        <f t="shared" si="204"/>
        <v/>
      </c>
    </row>
    <row r="5408" spans="1:18" x14ac:dyDescent="0.3">
      <c r="A5408">
        <v>9386</v>
      </c>
      <c r="B5408">
        <v>2004</v>
      </c>
      <c r="C5408">
        <v>4</v>
      </c>
      <c r="D5408">
        <v>0.38274010000000003</v>
      </c>
      <c r="E5408">
        <v>7.8010700000000002E-2</v>
      </c>
      <c r="F5408">
        <v>9.75134E-2</v>
      </c>
      <c r="G5408">
        <v>9.2637700000000003E-2</v>
      </c>
      <c r="H5408">
        <v>0.1097026</v>
      </c>
      <c r="I5408">
        <v>0</v>
      </c>
      <c r="J5408">
        <v>0.1292053</v>
      </c>
      <c r="K5408">
        <v>8.2886399999999999E-2</v>
      </c>
      <c r="L5408">
        <v>0</v>
      </c>
      <c r="M5408">
        <v>2.73038E-2</v>
      </c>
      <c r="O5408" t="str">
        <f>Table_Index[[#This Row],[ID]]&amp;Table_Index[[#This Row],[year]]</f>
        <v>93862004</v>
      </c>
      <c r="R5408" t="str">
        <f t="shared" si="204"/>
        <v/>
      </c>
    </row>
    <row r="5409" spans="1:18" x14ac:dyDescent="0.3">
      <c r="A5409">
        <v>9386</v>
      </c>
      <c r="B5409">
        <v>2005</v>
      </c>
      <c r="C5409">
        <v>1</v>
      </c>
      <c r="D5409">
        <v>0.10995000000000001</v>
      </c>
      <c r="E5409">
        <v>0.10890279999999999</v>
      </c>
      <c r="F5409">
        <v>0.12565709999999999</v>
      </c>
      <c r="G5409">
        <v>5.8116399999999999E-2</v>
      </c>
      <c r="H5409">
        <v>0</v>
      </c>
      <c r="I5409">
        <v>0.25367020000000001</v>
      </c>
      <c r="J5409">
        <v>0.23089489999999999</v>
      </c>
      <c r="K5409">
        <v>3.1414299999999999E-2</v>
      </c>
      <c r="L5409">
        <v>6.9111400000000003E-2</v>
      </c>
      <c r="M5409">
        <v>1.2283000000000001E-2</v>
      </c>
      <c r="O5409" t="str">
        <f>Table_Index[[#This Row],[ID]]&amp;Table_Index[[#This Row],[year]]</f>
        <v>93862005</v>
      </c>
      <c r="R5409" t="str">
        <f t="shared" si="204"/>
        <v/>
      </c>
    </row>
    <row r="5410" spans="1:18" x14ac:dyDescent="0.3">
      <c r="A5410">
        <v>9386</v>
      </c>
      <c r="B5410">
        <v>2005</v>
      </c>
      <c r="C5410">
        <v>2</v>
      </c>
      <c r="D5410">
        <v>0</v>
      </c>
      <c r="E5410">
        <v>8.4992899999999996E-2</v>
      </c>
      <c r="F5410">
        <v>9.4992099999999996E-2</v>
      </c>
      <c r="G5410">
        <v>0.1224898</v>
      </c>
      <c r="H5410">
        <v>8.3326000000000008E-3</v>
      </c>
      <c r="I5410">
        <v>0.24797930000000001</v>
      </c>
      <c r="J5410">
        <v>0.21748190000000001</v>
      </c>
      <c r="K5410">
        <v>4.7495999999999997E-2</v>
      </c>
      <c r="L5410">
        <v>0.1649863</v>
      </c>
      <c r="M5410">
        <v>1.12491E-2</v>
      </c>
      <c r="O5410" t="str">
        <f>Table_Index[[#This Row],[ID]]&amp;Table_Index[[#This Row],[year]]</f>
        <v>93862005</v>
      </c>
      <c r="R5410" t="str">
        <f t="shared" si="204"/>
        <v/>
      </c>
    </row>
    <row r="5411" spans="1:18" x14ac:dyDescent="0.3">
      <c r="A5411">
        <v>9386</v>
      </c>
      <c r="B5411">
        <v>2005</v>
      </c>
      <c r="C5411">
        <v>3</v>
      </c>
      <c r="D5411">
        <v>0</v>
      </c>
      <c r="E5411">
        <v>0.12622720000000001</v>
      </c>
      <c r="F5411">
        <v>0</v>
      </c>
      <c r="G5411">
        <v>0.26086959999999998</v>
      </c>
      <c r="H5411">
        <v>7.0125999999999999E-3</v>
      </c>
      <c r="I5411">
        <v>0.25245440000000002</v>
      </c>
      <c r="J5411">
        <v>0.1178121</v>
      </c>
      <c r="K5411">
        <v>2.1037899999999998E-2</v>
      </c>
      <c r="L5411">
        <v>0.2103787</v>
      </c>
      <c r="M5411">
        <v>4.2075999999999997E-3</v>
      </c>
      <c r="O5411" t="str">
        <f>Table_Index[[#This Row],[ID]]&amp;Table_Index[[#This Row],[year]]</f>
        <v>93862005</v>
      </c>
      <c r="R5411" t="str">
        <f t="shared" si="204"/>
        <v/>
      </c>
    </row>
    <row r="5412" spans="1:18" x14ac:dyDescent="0.3">
      <c r="A5412">
        <v>9386</v>
      </c>
      <c r="B5412">
        <v>2005</v>
      </c>
      <c r="C5412">
        <v>4</v>
      </c>
      <c r="D5412">
        <v>9.0249599999999999E-2</v>
      </c>
      <c r="E5412">
        <v>7.0695499999999994E-2</v>
      </c>
      <c r="F5412">
        <v>0.1098037</v>
      </c>
      <c r="G5412">
        <v>0.1067953</v>
      </c>
      <c r="H5412">
        <v>0.1002773</v>
      </c>
      <c r="I5412">
        <v>0.15041599999999999</v>
      </c>
      <c r="J5412">
        <v>0.12108480000000001</v>
      </c>
      <c r="K5412">
        <v>5.6405999999999998E-2</v>
      </c>
      <c r="L5412">
        <v>0.1879043</v>
      </c>
      <c r="M5412">
        <v>6.3676000000000002E-3</v>
      </c>
      <c r="O5412" t="str">
        <f>Table_Index[[#This Row],[ID]]&amp;Table_Index[[#This Row],[year]]</f>
        <v>93862005</v>
      </c>
      <c r="R5412" t="str">
        <f t="shared" si="204"/>
        <v/>
      </c>
    </row>
    <row r="5413" spans="1:18" x14ac:dyDescent="0.3">
      <c r="A5413">
        <v>9386</v>
      </c>
      <c r="B5413">
        <v>2006</v>
      </c>
      <c r="C5413">
        <v>1</v>
      </c>
      <c r="D5413">
        <v>6.8592100000000003E-2</v>
      </c>
      <c r="E5413">
        <v>6.9043300000000002E-2</v>
      </c>
      <c r="F5413">
        <v>0</v>
      </c>
      <c r="G5413">
        <v>0.20713000000000001</v>
      </c>
      <c r="H5413">
        <v>1.35379E-2</v>
      </c>
      <c r="I5413">
        <v>0.40613719999999998</v>
      </c>
      <c r="J5413">
        <v>0.12996389999999999</v>
      </c>
      <c r="K5413">
        <v>3.4521700000000002E-2</v>
      </c>
      <c r="L5413">
        <v>6.7012600000000005E-2</v>
      </c>
      <c r="M5413">
        <v>4.0613999999999997E-3</v>
      </c>
      <c r="O5413" t="str">
        <f>Table_Index[[#This Row],[ID]]&amp;Table_Index[[#This Row],[year]]</f>
        <v>93862006</v>
      </c>
      <c r="R5413" t="str">
        <f t="shared" si="204"/>
        <v/>
      </c>
    </row>
    <row r="5414" spans="1:18" x14ac:dyDescent="0.3">
      <c r="A5414">
        <v>9386</v>
      </c>
      <c r="B5414">
        <v>2006</v>
      </c>
      <c r="C5414">
        <v>2</v>
      </c>
      <c r="D5414">
        <v>0</v>
      </c>
      <c r="E5414">
        <v>4.5445899999999997E-2</v>
      </c>
      <c r="F5414">
        <v>4.9706500000000001E-2</v>
      </c>
      <c r="G5414">
        <v>0.38108310000000001</v>
      </c>
      <c r="H5414">
        <v>5.1126699999999997E-2</v>
      </c>
      <c r="I5414">
        <v>0.198826</v>
      </c>
      <c r="J5414">
        <v>0.12611249999999999</v>
      </c>
      <c r="K5414">
        <v>5.3967099999999997E-2</v>
      </c>
      <c r="L5414">
        <v>9.3732200000000002E-2</v>
      </c>
      <c r="M5414">
        <v>0</v>
      </c>
      <c r="O5414" t="str">
        <f>Table_Index[[#This Row],[ID]]&amp;Table_Index[[#This Row],[year]]</f>
        <v>93862006</v>
      </c>
      <c r="R5414" t="str">
        <f t="shared" si="204"/>
        <v/>
      </c>
    </row>
    <row r="5415" spans="1:18" x14ac:dyDescent="0.3">
      <c r="A5415">
        <v>9386</v>
      </c>
      <c r="B5415">
        <v>2006</v>
      </c>
      <c r="C5415">
        <v>3</v>
      </c>
      <c r="D5415">
        <v>0</v>
      </c>
      <c r="E5415">
        <v>3.5323E-2</v>
      </c>
      <c r="F5415">
        <v>0.1118561</v>
      </c>
      <c r="G5415">
        <v>0.25314799999999998</v>
      </c>
      <c r="H5415">
        <v>8.5036799999999996E-2</v>
      </c>
      <c r="I5415">
        <v>0.29435810000000001</v>
      </c>
      <c r="J5415">
        <v>8.0457899999999999E-2</v>
      </c>
      <c r="K5415">
        <v>3.9247700000000003E-2</v>
      </c>
      <c r="L5415">
        <v>9.7138199999999994E-2</v>
      </c>
      <c r="M5415">
        <v>3.4342000000000001E-3</v>
      </c>
      <c r="O5415" t="str">
        <f>Table_Index[[#This Row],[ID]]&amp;Table_Index[[#This Row],[year]]</f>
        <v>93862006</v>
      </c>
      <c r="R5415" t="str">
        <f t="shared" si="204"/>
        <v/>
      </c>
    </row>
    <row r="5416" spans="1:18" x14ac:dyDescent="0.3">
      <c r="A5416">
        <v>9386</v>
      </c>
      <c r="B5416">
        <v>2006</v>
      </c>
      <c r="C5416">
        <v>4</v>
      </c>
      <c r="D5416">
        <v>3.0684699999999999E-2</v>
      </c>
      <c r="E5416">
        <v>3.88673E-2</v>
      </c>
      <c r="F5416">
        <v>6.1369399999999998E-2</v>
      </c>
      <c r="G5416">
        <v>0.1779712</v>
      </c>
      <c r="H5416">
        <v>0.1227388</v>
      </c>
      <c r="I5416">
        <v>0.2306223</v>
      </c>
      <c r="J5416">
        <v>0.18973370000000001</v>
      </c>
      <c r="K5416">
        <v>8.3615800000000004E-2</v>
      </c>
      <c r="L5416">
        <v>6.1369399999999998E-2</v>
      </c>
      <c r="M5416">
        <v>3.0276000000000001E-3</v>
      </c>
      <c r="O5416" t="str">
        <f>Table_Index[[#This Row],[ID]]&amp;Table_Index[[#This Row],[year]]</f>
        <v>93862006</v>
      </c>
      <c r="R5416" t="str">
        <f t="shared" si="204"/>
        <v/>
      </c>
    </row>
    <row r="5417" spans="1:18" x14ac:dyDescent="0.3">
      <c r="A5417">
        <v>9387</v>
      </c>
      <c r="B5417">
        <v>2003</v>
      </c>
      <c r="C5417">
        <v>1</v>
      </c>
      <c r="D5417">
        <v>1.2732200000000001E-2</v>
      </c>
      <c r="E5417">
        <v>0</v>
      </c>
      <c r="F5417">
        <v>7.7099999999999998E-3</v>
      </c>
      <c r="G5417">
        <v>8.4810000000000007E-3</v>
      </c>
      <c r="H5417">
        <v>0</v>
      </c>
      <c r="I5417">
        <v>0</v>
      </c>
      <c r="J5417">
        <v>3.4694999999999999E-3</v>
      </c>
      <c r="K5417">
        <v>0.96375219999999995</v>
      </c>
      <c r="L5417">
        <v>3.8549999999999999E-3</v>
      </c>
      <c r="M5417">
        <v>0</v>
      </c>
      <c r="O5417" t="str">
        <f>Table_Index[[#This Row],[ID]]&amp;Table_Index[[#This Row],[year]]</f>
        <v>93872003</v>
      </c>
      <c r="R5417" t="str">
        <f t="shared" si="204"/>
        <v/>
      </c>
    </row>
    <row r="5418" spans="1:18" x14ac:dyDescent="0.3">
      <c r="A5418">
        <v>9387</v>
      </c>
      <c r="B5418">
        <v>2003</v>
      </c>
      <c r="C5418">
        <v>2</v>
      </c>
      <c r="D5418">
        <v>0.32080930000000002</v>
      </c>
      <c r="E5418">
        <v>0.15028900000000001</v>
      </c>
      <c r="F5418">
        <v>0.1156069</v>
      </c>
      <c r="G5418">
        <v>1.7340999999999999E-2</v>
      </c>
      <c r="H5418">
        <v>0</v>
      </c>
      <c r="I5418">
        <v>0</v>
      </c>
      <c r="J5418">
        <v>0.17341039999999999</v>
      </c>
      <c r="K5418">
        <v>5.7803500000000001E-2</v>
      </c>
      <c r="L5418">
        <v>0.1213873</v>
      </c>
      <c r="M5418">
        <v>4.3352599999999998E-2</v>
      </c>
      <c r="O5418" t="str">
        <f>Table_Index[[#This Row],[ID]]&amp;Table_Index[[#This Row],[year]]</f>
        <v>93872003</v>
      </c>
      <c r="R5418" t="str">
        <f t="shared" si="204"/>
        <v/>
      </c>
    </row>
    <row r="5419" spans="1:18" x14ac:dyDescent="0.3">
      <c r="A5419">
        <v>9387</v>
      </c>
      <c r="B5419">
        <v>2003</v>
      </c>
      <c r="C5419">
        <v>3</v>
      </c>
      <c r="D5419">
        <v>0</v>
      </c>
      <c r="E5419">
        <v>0</v>
      </c>
      <c r="F5419">
        <v>0.24242420000000001</v>
      </c>
      <c r="G5419">
        <v>0.17630850000000001</v>
      </c>
      <c r="H5419">
        <v>0</v>
      </c>
      <c r="I5419">
        <v>0</v>
      </c>
      <c r="J5419">
        <v>0.1928375</v>
      </c>
      <c r="K5419">
        <v>8.8154300000000005E-2</v>
      </c>
      <c r="L5419">
        <v>0.231405</v>
      </c>
      <c r="M5419">
        <v>6.8870500000000001E-2</v>
      </c>
      <c r="O5419" t="str">
        <f>Table_Index[[#This Row],[ID]]&amp;Table_Index[[#This Row],[year]]</f>
        <v>93872003</v>
      </c>
      <c r="R5419" t="str">
        <f t="shared" si="204"/>
        <v/>
      </c>
    </row>
    <row r="5420" spans="1:18" x14ac:dyDescent="0.3">
      <c r="A5420">
        <v>9387</v>
      </c>
      <c r="B5420">
        <v>2003</v>
      </c>
      <c r="C5420">
        <v>4</v>
      </c>
      <c r="D5420">
        <v>0.29881219999999997</v>
      </c>
      <c r="E5420">
        <v>6.8232699999999993E-2</v>
      </c>
      <c r="F5420">
        <v>9.6466899999999994E-2</v>
      </c>
      <c r="G5420">
        <v>8.0034900000000006E-2</v>
      </c>
      <c r="H5420">
        <v>4.7057000000000002E-2</v>
      </c>
      <c r="I5420">
        <v>0.1176426</v>
      </c>
      <c r="J5420">
        <v>0.11293690000000001</v>
      </c>
      <c r="K5420">
        <v>6.8232699999999993E-2</v>
      </c>
      <c r="L5420">
        <v>8.9408399999999999E-2</v>
      </c>
      <c r="M5420">
        <v>2.1175699999999999E-2</v>
      </c>
      <c r="O5420" t="str">
        <f>Table_Index[[#This Row],[ID]]&amp;Table_Index[[#This Row],[year]]</f>
        <v>93872003</v>
      </c>
      <c r="R5420" t="str">
        <f t="shared" si="204"/>
        <v/>
      </c>
    </row>
    <row r="5421" spans="1:18" x14ac:dyDescent="0.3">
      <c r="A5421">
        <v>9387</v>
      </c>
      <c r="B5421">
        <v>2004</v>
      </c>
      <c r="C5421">
        <v>1</v>
      </c>
      <c r="D5421">
        <v>0</v>
      </c>
      <c r="E5421">
        <v>0</v>
      </c>
      <c r="F5421">
        <v>0.22598869999999999</v>
      </c>
      <c r="G5421">
        <v>0.1977401</v>
      </c>
      <c r="H5421">
        <v>2.2598900000000002E-2</v>
      </c>
      <c r="I5421">
        <v>0</v>
      </c>
      <c r="J5421">
        <v>0.20903949999999999</v>
      </c>
      <c r="K5421">
        <v>9.6045199999999997E-2</v>
      </c>
      <c r="L5421">
        <v>0.22033900000000001</v>
      </c>
      <c r="M5421">
        <v>2.8248599999999999E-2</v>
      </c>
      <c r="O5421" t="str">
        <f>Table_Index[[#This Row],[ID]]&amp;Table_Index[[#This Row],[year]]</f>
        <v>93872004</v>
      </c>
      <c r="R5421" t="str">
        <f t="shared" si="204"/>
        <v/>
      </c>
    </row>
    <row r="5422" spans="1:18" x14ac:dyDescent="0.3">
      <c r="A5422">
        <v>9387</v>
      </c>
      <c r="B5422">
        <v>2004</v>
      </c>
      <c r="C5422">
        <v>2</v>
      </c>
      <c r="D5422">
        <v>0.39639639999999998</v>
      </c>
      <c r="E5422">
        <v>0.13513510000000001</v>
      </c>
      <c r="F5422">
        <v>0.12012009999999999</v>
      </c>
      <c r="G5422">
        <v>9.0090100000000006E-2</v>
      </c>
      <c r="H5422">
        <v>0</v>
      </c>
      <c r="I5422">
        <v>0</v>
      </c>
      <c r="J5422">
        <v>7.5075100000000006E-2</v>
      </c>
      <c r="K5422">
        <v>4.8048E-2</v>
      </c>
      <c r="L5422">
        <v>0.12012009999999999</v>
      </c>
      <c r="M5422">
        <v>1.5015000000000001E-2</v>
      </c>
      <c r="O5422" t="str">
        <f>Table_Index[[#This Row],[ID]]&amp;Table_Index[[#This Row],[year]]</f>
        <v>93872004</v>
      </c>
      <c r="R5422" t="str">
        <f t="shared" si="204"/>
        <v/>
      </c>
    </row>
    <row r="5423" spans="1:18" x14ac:dyDescent="0.3">
      <c r="A5423">
        <v>9387</v>
      </c>
      <c r="B5423">
        <v>2004</v>
      </c>
      <c r="C5423">
        <v>3</v>
      </c>
      <c r="D5423">
        <v>6.2686599999999995E-2</v>
      </c>
      <c r="E5423">
        <v>0</v>
      </c>
      <c r="F5423">
        <v>0.119403</v>
      </c>
      <c r="G5423">
        <v>0.28059699999999999</v>
      </c>
      <c r="H5423">
        <v>0</v>
      </c>
      <c r="I5423">
        <v>0.20895520000000001</v>
      </c>
      <c r="J5423">
        <v>0.16417909999999999</v>
      </c>
      <c r="K5423">
        <v>0.13432839999999999</v>
      </c>
      <c r="L5423">
        <v>0</v>
      </c>
      <c r="M5423">
        <v>2.9850700000000001E-2</v>
      </c>
      <c r="O5423" t="str">
        <f>Table_Index[[#This Row],[ID]]&amp;Table_Index[[#This Row],[year]]</f>
        <v>93872004</v>
      </c>
      <c r="R5423" t="str">
        <f t="shared" si="204"/>
        <v/>
      </c>
    </row>
    <row r="5424" spans="1:18" x14ac:dyDescent="0.3">
      <c r="A5424">
        <v>9387</v>
      </c>
      <c r="B5424">
        <v>2004</v>
      </c>
      <c r="C5424">
        <v>4</v>
      </c>
      <c r="D5424">
        <v>6.9384199999999993E-2</v>
      </c>
      <c r="E5424">
        <v>0.1300954</v>
      </c>
      <c r="F5424">
        <v>0.17346049999999999</v>
      </c>
      <c r="G5424">
        <v>0.1185314</v>
      </c>
      <c r="H5424">
        <v>1.1564E-2</v>
      </c>
      <c r="I5424">
        <v>0.18791559999999999</v>
      </c>
      <c r="J5424">
        <v>0.11795319999999999</v>
      </c>
      <c r="K5424">
        <v>5.7820200000000002E-2</v>
      </c>
      <c r="L5424">
        <v>0.1214224</v>
      </c>
      <c r="M5424">
        <v>1.18531E-2</v>
      </c>
      <c r="O5424" t="str">
        <f>Table_Index[[#This Row],[ID]]&amp;Table_Index[[#This Row],[year]]</f>
        <v>93872004</v>
      </c>
      <c r="R5424" t="str">
        <f t="shared" si="204"/>
        <v/>
      </c>
    </row>
    <row r="5425" spans="1:18" x14ac:dyDescent="0.3">
      <c r="A5425">
        <v>9387</v>
      </c>
      <c r="B5425">
        <v>2005</v>
      </c>
      <c r="C5425">
        <v>1</v>
      </c>
      <c r="D5425">
        <v>0</v>
      </c>
      <c r="E5425">
        <v>0.1064283</v>
      </c>
      <c r="F5425">
        <v>0.25542789999999999</v>
      </c>
      <c r="G5425">
        <v>0.1213282</v>
      </c>
      <c r="H5425">
        <v>0</v>
      </c>
      <c r="I5425">
        <v>0.36185610000000001</v>
      </c>
      <c r="J5425">
        <v>0</v>
      </c>
      <c r="K5425">
        <v>4.6828399999999999E-2</v>
      </c>
      <c r="L5425">
        <v>9.3656900000000001E-2</v>
      </c>
      <c r="M5425">
        <v>1.44742E-2</v>
      </c>
      <c r="O5425" t="str">
        <f>Table_Index[[#This Row],[ID]]&amp;Table_Index[[#This Row],[year]]</f>
        <v>93872005</v>
      </c>
      <c r="R5425" t="str">
        <f t="shared" si="204"/>
        <v/>
      </c>
    </row>
    <row r="5426" spans="1:18" x14ac:dyDescent="0.3">
      <c r="A5426">
        <v>9387</v>
      </c>
      <c r="B5426">
        <v>2005</v>
      </c>
      <c r="C5426">
        <v>2</v>
      </c>
      <c r="D5426">
        <v>0.1325674</v>
      </c>
      <c r="E5426">
        <v>0.1590809</v>
      </c>
      <c r="F5426">
        <v>0.19089700000000001</v>
      </c>
      <c r="G5426">
        <v>0.2651348</v>
      </c>
      <c r="H5426">
        <v>1.7675699999999999E-2</v>
      </c>
      <c r="I5426">
        <v>0</v>
      </c>
      <c r="J5426">
        <v>0</v>
      </c>
      <c r="K5426">
        <v>5.3026999999999998E-2</v>
      </c>
      <c r="L5426">
        <v>0.17498900000000001</v>
      </c>
      <c r="M5426">
        <v>6.6283999999999996E-3</v>
      </c>
      <c r="O5426" t="str">
        <f>Table_Index[[#This Row],[ID]]&amp;Table_Index[[#This Row],[year]]</f>
        <v>93872005</v>
      </c>
      <c r="R5426" t="str">
        <f t="shared" si="204"/>
        <v/>
      </c>
    </row>
    <row r="5427" spans="1:18" x14ac:dyDescent="0.3">
      <c r="A5427">
        <v>9387</v>
      </c>
      <c r="B5427">
        <v>2005</v>
      </c>
      <c r="C5427">
        <v>3</v>
      </c>
      <c r="D5427">
        <v>0.111038</v>
      </c>
      <c r="E5427">
        <v>0.12310740000000001</v>
      </c>
      <c r="F5427">
        <v>0.13759060000000001</v>
      </c>
      <c r="G5427">
        <v>0.2226795</v>
      </c>
      <c r="H5427">
        <v>0</v>
      </c>
      <c r="I5427">
        <v>0</v>
      </c>
      <c r="J5427">
        <v>0.15569459999999999</v>
      </c>
      <c r="K5427">
        <v>6.1553700000000003E-2</v>
      </c>
      <c r="L5427">
        <v>0.18104029999999999</v>
      </c>
      <c r="M5427">
        <v>7.2959000000000001E-3</v>
      </c>
      <c r="O5427" t="str">
        <f>Table_Index[[#This Row],[ID]]&amp;Table_Index[[#This Row],[year]]</f>
        <v>93872005</v>
      </c>
      <c r="R5427" t="str">
        <f t="shared" si="204"/>
        <v/>
      </c>
    </row>
    <row r="5428" spans="1:18" x14ac:dyDescent="0.3">
      <c r="A5428">
        <v>9387</v>
      </c>
      <c r="B5428">
        <v>2005</v>
      </c>
      <c r="C5428">
        <v>4</v>
      </c>
      <c r="D5428">
        <v>0.20786930000000001</v>
      </c>
      <c r="E5428">
        <v>0.122082</v>
      </c>
      <c r="F5428">
        <v>0.1732244</v>
      </c>
      <c r="G5428">
        <v>0.1402293</v>
      </c>
      <c r="H5428">
        <v>0</v>
      </c>
      <c r="I5428">
        <v>0</v>
      </c>
      <c r="J5428">
        <v>9.8985400000000001E-2</v>
      </c>
      <c r="K5428">
        <v>6.9289799999999999E-2</v>
      </c>
      <c r="L5428">
        <v>0.1814732</v>
      </c>
      <c r="M5428">
        <v>6.8465000000000002E-3</v>
      </c>
      <c r="O5428" t="str">
        <f>Table_Index[[#This Row],[ID]]&amp;Table_Index[[#This Row],[year]]</f>
        <v>93872005</v>
      </c>
      <c r="R5428" t="str">
        <f t="shared" si="204"/>
        <v/>
      </c>
    </row>
    <row r="5429" spans="1:18" x14ac:dyDescent="0.3">
      <c r="A5429">
        <v>9388</v>
      </c>
      <c r="B5429">
        <v>2003</v>
      </c>
      <c r="C5429">
        <v>1</v>
      </c>
      <c r="D5429">
        <v>5.3268799999999998E-2</v>
      </c>
      <c r="E5429">
        <v>4.8426200000000003E-2</v>
      </c>
      <c r="F5429">
        <v>9.6852300000000002E-2</v>
      </c>
      <c r="G5429">
        <v>0.13801450000000001</v>
      </c>
      <c r="H5429">
        <v>0</v>
      </c>
      <c r="I5429">
        <v>0.48426150000000001</v>
      </c>
      <c r="J5429">
        <v>0.1186441</v>
      </c>
      <c r="K5429">
        <v>0</v>
      </c>
      <c r="L5429">
        <v>6.0532700000000002E-2</v>
      </c>
      <c r="M5429">
        <v>0</v>
      </c>
      <c r="O5429" t="str">
        <f>Table_Index[[#This Row],[ID]]&amp;Table_Index[[#This Row],[year]]</f>
        <v>93882003</v>
      </c>
      <c r="R5429" t="str">
        <f t="shared" si="204"/>
        <v/>
      </c>
    </row>
    <row r="5430" spans="1:18" x14ac:dyDescent="0.3">
      <c r="A5430">
        <v>9388</v>
      </c>
      <c r="B5430">
        <v>2003</v>
      </c>
      <c r="C5430">
        <v>2</v>
      </c>
      <c r="D5430">
        <v>4.8165100000000002E-2</v>
      </c>
      <c r="E5430">
        <v>0.1238532</v>
      </c>
      <c r="F5430">
        <v>9.1743099999999994E-2</v>
      </c>
      <c r="G5430">
        <v>0.1009174</v>
      </c>
      <c r="H5430">
        <v>0</v>
      </c>
      <c r="I5430">
        <v>0.38990829999999999</v>
      </c>
      <c r="J5430">
        <v>0.15137610000000001</v>
      </c>
      <c r="K5430">
        <v>4.8165100000000002E-2</v>
      </c>
      <c r="L5430">
        <v>4.5871599999999998E-2</v>
      </c>
      <c r="M5430">
        <v>0</v>
      </c>
      <c r="O5430" t="str">
        <f>Table_Index[[#This Row],[ID]]&amp;Table_Index[[#This Row],[year]]</f>
        <v>93882003</v>
      </c>
      <c r="R5430" t="str">
        <f t="shared" si="204"/>
        <v/>
      </c>
    </row>
    <row r="5431" spans="1:18" x14ac:dyDescent="0.3">
      <c r="A5431">
        <v>9388</v>
      </c>
      <c r="B5431">
        <v>2003</v>
      </c>
      <c r="C5431">
        <v>3</v>
      </c>
      <c r="D5431">
        <v>5.5851100000000001E-2</v>
      </c>
      <c r="E5431">
        <v>0</v>
      </c>
      <c r="F5431">
        <v>0.1196808</v>
      </c>
      <c r="G5431">
        <v>8.7765999999999997E-2</v>
      </c>
      <c r="H5431">
        <v>2.65957E-2</v>
      </c>
      <c r="I5431">
        <v>0.45212770000000002</v>
      </c>
      <c r="J5431">
        <v>0.14627660000000001</v>
      </c>
      <c r="K5431">
        <v>5.3191500000000003E-2</v>
      </c>
      <c r="L5431">
        <v>5.5851100000000001E-2</v>
      </c>
      <c r="M5431">
        <v>2.6595999999999998E-3</v>
      </c>
      <c r="O5431" t="str">
        <f>Table_Index[[#This Row],[ID]]&amp;Table_Index[[#This Row],[year]]</f>
        <v>93882003</v>
      </c>
      <c r="R5431" t="str">
        <f t="shared" si="204"/>
        <v/>
      </c>
    </row>
    <row r="5432" spans="1:18" x14ac:dyDescent="0.3">
      <c r="A5432">
        <v>9388</v>
      </c>
      <c r="B5432">
        <v>2003</v>
      </c>
      <c r="C5432">
        <v>4</v>
      </c>
      <c r="D5432">
        <v>0</v>
      </c>
      <c r="E5432">
        <v>0</v>
      </c>
      <c r="F5432">
        <v>0.1234789</v>
      </c>
      <c r="G5432">
        <v>6.3412399999999994E-2</v>
      </c>
      <c r="H5432">
        <v>1.6669699999999999E-2</v>
      </c>
      <c r="I5432">
        <v>0.31487120000000002</v>
      </c>
      <c r="J5432">
        <v>0.28647109999999998</v>
      </c>
      <c r="K5432">
        <v>4.9391600000000001E-2</v>
      </c>
      <c r="L5432">
        <v>0.13335720000000001</v>
      </c>
      <c r="M5432">
        <v>1.23479E-2</v>
      </c>
      <c r="O5432" t="str">
        <f>Table_Index[[#This Row],[ID]]&amp;Table_Index[[#This Row],[year]]</f>
        <v>93882003</v>
      </c>
      <c r="R5432" t="str">
        <f t="shared" si="204"/>
        <v/>
      </c>
    </row>
    <row r="5433" spans="1:18" x14ac:dyDescent="0.3">
      <c r="A5433">
        <v>9388</v>
      </c>
      <c r="B5433">
        <v>2004</v>
      </c>
      <c r="C5433">
        <v>1</v>
      </c>
      <c r="D5433">
        <v>0.1918465</v>
      </c>
      <c r="E5433">
        <v>0</v>
      </c>
      <c r="F5433">
        <v>0.1414868</v>
      </c>
      <c r="G5433">
        <v>8.3932900000000005E-2</v>
      </c>
      <c r="H5433">
        <v>0</v>
      </c>
      <c r="I5433">
        <v>0.45563550000000003</v>
      </c>
      <c r="J5433">
        <v>3.8369300000000002E-2</v>
      </c>
      <c r="K5433">
        <v>4.3165500000000002E-2</v>
      </c>
      <c r="L5433">
        <v>4.55635E-2</v>
      </c>
      <c r="M5433">
        <v>0</v>
      </c>
      <c r="O5433" t="str">
        <f>Table_Index[[#This Row],[ID]]&amp;Table_Index[[#This Row],[year]]</f>
        <v>93882004</v>
      </c>
      <c r="R5433" t="str">
        <f t="shared" si="204"/>
        <v/>
      </c>
    </row>
    <row r="5434" spans="1:18" x14ac:dyDescent="0.3">
      <c r="A5434">
        <v>9388</v>
      </c>
      <c r="B5434">
        <v>2004</v>
      </c>
      <c r="C5434">
        <v>2</v>
      </c>
      <c r="D5434">
        <v>0.16483519999999999</v>
      </c>
      <c r="E5434">
        <v>0</v>
      </c>
      <c r="F5434">
        <v>0.1098901</v>
      </c>
      <c r="G5434">
        <v>6.8681300000000001E-2</v>
      </c>
      <c r="H5434">
        <v>0</v>
      </c>
      <c r="I5434">
        <v>0.52197800000000005</v>
      </c>
      <c r="J5434">
        <v>1.6483500000000002E-2</v>
      </c>
      <c r="K5434">
        <v>4.9450599999999997E-2</v>
      </c>
      <c r="L5434">
        <v>5.4945099999999997E-2</v>
      </c>
      <c r="M5434">
        <v>1.37363E-2</v>
      </c>
      <c r="O5434" t="str">
        <f>Table_Index[[#This Row],[ID]]&amp;Table_Index[[#This Row],[year]]</f>
        <v>93882004</v>
      </c>
      <c r="R5434" t="str">
        <f t="shared" si="204"/>
        <v/>
      </c>
    </row>
    <row r="5435" spans="1:18" x14ac:dyDescent="0.3">
      <c r="A5435">
        <v>9388</v>
      </c>
      <c r="B5435">
        <v>2004</v>
      </c>
      <c r="C5435">
        <v>3</v>
      </c>
      <c r="D5435">
        <v>0.30372060000000001</v>
      </c>
      <c r="E5435">
        <v>0</v>
      </c>
      <c r="F5435">
        <v>0</v>
      </c>
      <c r="G5435">
        <v>0.1791952</v>
      </c>
      <c r="H5435">
        <v>7.0614999999999997E-2</v>
      </c>
      <c r="I5435">
        <v>0.25816250000000002</v>
      </c>
      <c r="J5435">
        <v>9.1116199999999994E-2</v>
      </c>
      <c r="K5435">
        <v>6.6818500000000003E-2</v>
      </c>
      <c r="L5435">
        <v>0</v>
      </c>
      <c r="M5435">
        <v>3.0372099999999999E-2</v>
      </c>
      <c r="O5435" t="str">
        <f>Table_Index[[#This Row],[ID]]&amp;Table_Index[[#This Row],[year]]</f>
        <v>93882004</v>
      </c>
      <c r="R5435" t="str">
        <f t="shared" si="204"/>
        <v/>
      </c>
    </row>
    <row r="5436" spans="1:18" x14ac:dyDescent="0.3">
      <c r="A5436">
        <v>9388</v>
      </c>
      <c r="B5436">
        <v>2004</v>
      </c>
      <c r="C5436">
        <v>4</v>
      </c>
      <c r="D5436">
        <v>0.14155709999999999</v>
      </c>
      <c r="E5436">
        <v>0</v>
      </c>
      <c r="F5436">
        <v>0</v>
      </c>
      <c r="G5436">
        <v>9.9089999999999998E-2</v>
      </c>
      <c r="H5436">
        <v>0</v>
      </c>
      <c r="I5436">
        <v>0.36400399999999999</v>
      </c>
      <c r="J5436">
        <v>0.2224469</v>
      </c>
      <c r="K5436">
        <v>4.4489399999999998E-2</v>
      </c>
      <c r="L5436">
        <v>0.1274014</v>
      </c>
      <c r="M5436">
        <v>1.0111E-3</v>
      </c>
      <c r="O5436" t="str">
        <f>Table_Index[[#This Row],[ID]]&amp;Table_Index[[#This Row],[year]]</f>
        <v>93882004</v>
      </c>
      <c r="R5436" t="str">
        <f t="shared" si="204"/>
        <v/>
      </c>
    </row>
    <row r="5437" spans="1:18" x14ac:dyDescent="0.3">
      <c r="A5437">
        <v>9388</v>
      </c>
      <c r="B5437">
        <v>2005</v>
      </c>
      <c r="C5437">
        <v>1</v>
      </c>
      <c r="D5437">
        <v>0</v>
      </c>
      <c r="E5437">
        <v>0.26666669999999998</v>
      </c>
      <c r="F5437">
        <v>0.1822222</v>
      </c>
      <c r="G5437">
        <v>8.8888900000000007E-2</v>
      </c>
      <c r="H5437">
        <v>0</v>
      </c>
      <c r="I5437">
        <v>0</v>
      </c>
      <c r="J5437">
        <v>0</v>
      </c>
      <c r="K5437">
        <v>4.8888899999999999E-2</v>
      </c>
      <c r="L5437">
        <v>0.41333330000000001</v>
      </c>
      <c r="M5437">
        <v>0</v>
      </c>
      <c r="O5437" t="str">
        <f>Table_Index[[#This Row],[ID]]&amp;Table_Index[[#This Row],[year]]</f>
        <v>93882005</v>
      </c>
      <c r="R5437" t="str">
        <f t="shared" si="204"/>
        <v/>
      </c>
    </row>
    <row r="5438" spans="1:18" x14ac:dyDescent="0.3">
      <c r="A5438">
        <v>9388</v>
      </c>
      <c r="B5438">
        <v>2005</v>
      </c>
      <c r="C5438">
        <v>2</v>
      </c>
      <c r="D5438">
        <v>0</v>
      </c>
      <c r="E5438">
        <v>0.1384929</v>
      </c>
      <c r="F5438">
        <v>0.15478620000000001</v>
      </c>
      <c r="G5438">
        <v>0.114053</v>
      </c>
      <c r="H5438">
        <v>0</v>
      </c>
      <c r="I5438">
        <v>0.3665988</v>
      </c>
      <c r="J5438">
        <v>8.9612999999999998E-2</v>
      </c>
      <c r="K5438">
        <v>4.4806499999999999E-2</v>
      </c>
      <c r="L5438">
        <v>8.9612999999999998E-2</v>
      </c>
      <c r="M5438">
        <v>2.0366999999999998E-3</v>
      </c>
      <c r="O5438" t="str">
        <f>Table_Index[[#This Row],[ID]]&amp;Table_Index[[#This Row],[year]]</f>
        <v>93882005</v>
      </c>
      <c r="R5438" t="str">
        <f t="shared" si="204"/>
        <v/>
      </c>
    </row>
    <row r="5439" spans="1:18" x14ac:dyDescent="0.3">
      <c r="A5439">
        <v>9388</v>
      </c>
      <c r="B5439">
        <v>2005</v>
      </c>
      <c r="C5439">
        <v>3</v>
      </c>
      <c r="D5439">
        <v>0</v>
      </c>
      <c r="E5439">
        <v>8.3875000000000005E-2</v>
      </c>
      <c r="F5439">
        <v>0.10344589999999999</v>
      </c>
      <c r="G5439">
        <v>0.2017893</v>
      </c>
      <c r="H5439">
        <v>0</v>
      </c>
      <c r="I5439">
        <v>0.52282099999999998</v>
      </c>
      <c r="J5439">
        <v>6.1508399999999998E-2</v>
      </c>
      <c r="K5439">
        <v>2.5162500000000001E-2</v>
      </c>
      <c r="L5439">
        <v>0</v>
      </c>
      <c r="M5439">
        <v>1.3979000000000001E-3</v>
      </c>
      <c r="O5439" t="str">
        <f>Table_Index[[#This Row],[ID]]&amp;Table_Index[[#This Row],[year]]</f>
        <v>93882005</v>
      </c>
      <c r="R5439" t="str">
        <f t="shared" si="204"/>
        <v/>
      </c>
    </row>
    <row r="5440" spans="1:18" x14ac:dyDescent="0.3">
      <c r="A5440">
        <v>9388</v>
      </c>
      <c r="B5440">
        <v>2005</v>
      </c>
      <c r="C5440">
        <v>4</v>
      </c>
      <c r="D5440">
        <v>0</v>
      </c>
      <c r="E5440">
        <v>0.29149789999999998</v>
      </c>
      <c r="F5440">
        <v>7.0850200000000002E-2</v>
      </c>
      <c r="G5440">
        <v>8.2996E-2</v>
      </c>
      <c r="H5440">
        <v>0.37489879999999998</v>
      </c>
      <c r="I5440">
        <v>0</v>
      </c>
      <c r="J5440">
        <v>9.3117400000000003E-2</v>
      </c>
      <c r="K5440">
        <v>3.6437200000000003E-2</v>
      </c>
      <c r="L5440">
        <v>4.8583000000000001E-2</v>
      </c>
      <c r="M5440">
        <v>1.6194E-3</v>
      </c>
      <c r="O5440" t="str">
        <f>Table_Index[[#This Row],[ID]]&amp;Table_Index[[#This Row],[year]]</f>
        <v>93882005</v>
      </c>
      <c r="R5440" t="str">
        <f t="shared" si="204"/>
        <v/>
      </c>
    </row>
    <row r="5441" spans="1:18" x14ac:dyDescent="0.3">
      <c r="A5441">
        <v>9388</v>
      </c>
      <c r="B5441">
        <v>2006</v>
      </c>
      <c r="C5441">
        <v>1</v>
      </c>
      <c r="D5441">
        <v>0</v>
      </c>
      <c r="E5441">
        <v>8.1300800000000006E-2</v>
      </c>
      <c r="F5441">
        <v>8.6720900000000004E-2</v>
      </c>
      <c r="G5441">
        <v>0.13550139999999999</v>
      </c>
      <c r="H5441">
        <v>0</v>
      </c>
      <c r="I5441">
        <v>0.54200539999999997</v>
      </c>
      <c r="J5441">
        <v>0.11924120000000001</v>
      </c>
      <c r="K5441">
        <v>3.2520300000000002E-2</v>
      </c>
      <c r="L5441">
        <v>0</v>
      </c>
      <c r="M5441">
        <v>2.7100000000000002E-3</v>
      </c>
      <c r="O5441" t="str">
        <f>Table_Index[[#This Row],[ID]]&amp;Table_Index[[#This Row],[year]]</f>
        <v>93882006</v>
      </c>
      <c r="R5441" t="str">
        <f t="shared" si="204"/>
        <v/>
      </c>
    </row>
    <row r="5442" spans="1:18" x14ac:dyDescent="0.3">
      <c r="A5442">
        <v>9388</v>
      </c>
      <c r="B5442">
        <v>2006</v>
      </c>
      <c r="C5442">
        <v>2</v>
      </c>
      <c r="D5442">
        <v>0</v>
      </c>
      <c r="E5442">
        <v>0</v>
      </c>
      <c r="F5442">
        <v>5.9829100000000003E-2</v>
      </c>
      <c r="G5442">
        <v>0.23076920000000001</v>
      </c>
      <c r="H5442">
        <v>4.4444400000000002E-2</v>
      </c>
      <c r="I5442">
        <v>0.44444440000000002</v>
      </c>
      <c r="J5442">
        <v>6.8376099999999995E-2</v>
      </c>
      <c r="K5442">
        <v>3.7606800000000003E-2</v>
      </c>
      <c r="L5442">
        <v>0.1128205</v>
      </c>
      <c r="M5442">
        <v>1.7094E-3</v>
      </c>
      <c r="O5442" t="str">
        <f>Table_Index[[#This Row],[ID]]&amp;Table_Index[[#This Row],[year]]</f>
        <v>93882006</v>
      </c>
      <c r="R5442" t="str">
        <f t="shared" si="204"/>
        <v/>
      </c>
    </row>
    <row r="5443" spans="1:18" x14ac:dyDescent="0.3">
      <c r="A5443">
        <v>9388</v>
      </c>
      <c r="B5443">
        <v>2006</v>
      </c>
      <c r="C5443">
        <v>3</v>
      </c>
      <c r="D5443">
        <v>4.4233799999999997E-2</v>
      </c>
      <c r="E5443">
        <v>5.6871999999999999E-2</v>
      </c>
      <c r="F5443">
        <v>5.3712500000000003E-2</v>
      </c>
      <c r="G5443">
        <v>0.24960499999999999</v>
      </c>
      <c r="H5443">
        <v>0</v>
      </c>
      <c r="I5443">
        <v>0.37914690000000001</v>
      </c>
      <c r="J5443">
        <v>7.5829400000000005E-2</v>
      </c>
      <c r="K5443">
        <v>4.1074199999999998E-2</v>
      </c>
      <c r="L5443">
        <v>9.79463E-2</v>
      </c>
      <c r="M5443">
        <v>1.5797999999999999E-3</v>
      </c>
      <c r="O5443" t="str">
        <f>Table_Index[[#This Row],[ID]]&amp;Table_Index[[#This Row],[year]]</f>
        <v>93882006</v>
      </c>
      <c r="R5443" t="str">
        <f t="shared" si="204"/>
        <v/>
      </c>
    </row>
    <row r="5444" spans="1:18" x14ac:dyDescent="0.3">
      <c r="A5444">
        <v>9388</v>
      </c>
      <c r="B5444">
        <v>2006</v>
      </c>
      <c r="C5444">
        <v>4</v>
      </c>
      <c r="D5444">
        <v>0.1210267</v>
      </c>
      <c r="E5444">
        <v>0</v>
      </c>
      <c r="F5444">
        <v>9.30975E-2</v>
      </c>
      <c r="G5444">
        <v>0.31852639999999999</v>
      </c>
      <c r="H5444">
        <v>0</v>
      </c>
      <c r="I5444">
        <v>0</v>
      </c>
      <c r="J5444">
        <v>0.34911560000000003</v>
      </c>
      <c r="K5444">
        <v>4.6548699999999998E-2</v>
      </c>
      <c r="L5444">
        <v>6.9823099999999999E-2</v>
      </c>
      <c r="M5444">
        <v>1.8619000000000001E-3</v>
      </c>
      <c r="O5444" t="str">
        <f>Table_Index[[#This Row],[ID]]&amp;Table_Index[[#This Row],[year]]</f>
        <v>93882006</v>
      </c>
      <c r="R5444" t="str">
        <f t="shared" si="204"/>
        <v/>
      </c>
    </row>
    <row r="5445" spans="1:18" x14ac:dyDescent="0.3">
      <c r="A5445">
        <v>9388</v>
      </c>
      <c r="B5445">
        <v>2007</v>
      </c>
      <c r="C5445">
        <v>1</v>
      </c>
      <c r="D5445">
        <v>6.4395499999999994E-2</v>
      </c>
      <c r="E5445">
        <v>8.5860999999999993E-3</v>
      </c>
      <c r="F5445">
        <v>8.5860599999999995E-2</v>
      </c>
      <c r="G5445">
        <v>0.22323760000000001</v>
      </c>
      <c r="H5445">
        <v>0</v>
      </c>
      <c r="I5445">
        <v>0.32197730000000002</v>
      </c>
      <c r="J5445">
        <v>0.21572479999999999</v>
      </c>
      <c r="K5445">
        <v>2.25384E-2</v>
      </c>
      <c r="L5445">
        <v>5.5809400000000002E-2</v>
      </c>
      <c r="M5445">
        <v>1.8705E-3</v>
      </c>
      <c r="O5445" t="str">
        <f>Table_Index[[#This Row],[ID]]&amp;Table_Index[[#This Row],[year]]</f>
        <v>93882007</v>
      </c>
      <c r="R5445" t="str">
        <f t="shared" si="204"/>
        <v/>
      </c>
    </row>
    <row r="5446" spans="1:18" x14ac:dyDescent="0.3">
      <c r="A5446">
        <v>9388</v>
      </c>
      <c r="B5446">
        <v>2007</v>
      </c>
      <c r="C5446">
        <v>2</v>
      </c>
      <c r="D5446">
        <v>0</v>
      </c>
      <c r="E5446">
        <v>5.7356600000000001E-2</v>
      </c>
      <c r="F5446">
        <v>3.5847900000000002E-2</v>
      </c>
      <c r="G5446">
        <v>0.117581</v>
      </c>
      <c r="H5446">
        <v>0</v>
      </c>
      <c r="I5446">
        <v>0.62718209999999996</v>
      </c>
      <c r="J5446">
        <v>0.1118454</v>
      </c>
      <c r="K5446">
        <v>1.5056099999999999E-2</v>
      </c>
      <c r="L5446">
        <v>3.4414E-2</v>
      </c>
      <c r="M5446">
        <v>7.1699999999999997E-4</v>
      </c>
      <c r="O5446" t="str">
        <f>Table_Index[[#This Row],[ID]]&amp;Table_Index[[#This Row],[year]]</f>
        <v>93882007</v>
      </c>
      <c r="R5446" t="str">
        <f t="shared" si="204"/>
        <v/>
      </c>
    </row>
    <row r="5447" spans="1:18" x14ac:dyDescent="0.3">
      <c r="A5447">
        <v>9388</v>
      </c>
      <c r="B5447">
        <v>2007</v>
      </c>
      <c r="C5447">
        <v>3</v>
      </c>
      <c r="D5447">
        <v>3.5575299999999997E-2</v>
      </c>
      <c r="E5447">
        <v>0.13834830000000001</v>
      </c>
      <c r="F5447">
        <v>2.4349300000000001E-2</v>
      </c>
      <c r="G5447">
        <v>0.2944235</v>
      </c>
      <c r="H5447">
        <v>8.6961999999999994E-3</v>
      </c>
      <c r="I5447">
        <v>0.44271470000000002</v>
      </c>
      <c r="J5447">
        <v>3.3598900000000001E-2</v>
      </c>
      <c r="K5447">
        <v>0</v>
      </c>
      <c r="L5447">
        <v>2.1345200000000002E-2</v>
      </c>
      <c r="M5447">
        <v>9.4870000000000002E-4</v>
      </c>
      <c r="O5447" t="str">
        <f>Table_Index[[#This Row],[ID]]&amp;Table_Index[[#This Row],[year]]</f>
        <v>93882007</v>
      </c>
      <c r="R5447" t="str">
        <f t="shared" si="204"/>
        <v/>
      </c>
    </row>
    <row r="5448" spans="1:18" x14ac:dyDescent="0.3">
      <c r="A5448">
        <v>9388</v>
      </c>
      <c r="B5448">
        <v>2007</v>
      </c>
      <c r="C5448">
        <v>4</v>
      </c>
      <c r="D5448">
        <v>0.1085551</v>
      </c>
      <c r="E5448">
        <v>3.7274700000000001E-2</v>
      </c>
      <c r="F5448">
        <v>4.2690199999999998E-2</v>
      </c>
      <c r="G5448">
        <v>0.287854</v>
      </c>
      <c r="H5448">
        <v>0</v>
      </c>
      <c r="I5448">
        <v>0.36591610000000002</v>
      </c>
      <c r="J5448">
        <v>7.8062099999999995E-2</v>
      </c>
      <c r="K5448">
        <v>1.4026800000000001E-2</v>
      </c>
      <c r="L5448">
        <v>6.46452E-2</v>
      </c>
      <c r="M5448">
        <v>9.7579999999999997E-4</v>
      </c>
      <c r="O5448" t="str">
        <f>Table_Index[[#This Row],[ID]]&amp;Table_Index[[#This Row],[year]]</f>
        <v>93882007</v>
      </c>
      <c r="R5448" t="str">
        <f t="shared" si="204"/>
        <v/>
      </c>
    </row>
    <row r="5449" spans="1:18" x14ac:dyDescent="0.3">
      <c r="A5449">
        <v>9388</v>
      </c>
      <c r="B5449">
        <v>2008</v>
      </c>
      <c r="C5449">
        <v>1</v>
      </c>
      <c r="D5449">
        <v>2.97656E-2</v>
      </c>
      <c r="E5449">
        <v>8.8366600000000003E-2</v>
      </c>
      <c r="F5449">
        <v>6.9763099999999995E-2</v>
      </c>
      <c r="G5449">
        <v>0.35718719999999998</v>
      </c>
      <c r="H5449">
        <v>2.2323999999999998E-3</v>
      </c>
      <c r="I5449">
        <v>0.27905249999999998</v>
      </c>
      <c r="J5449">
        <v>0.1004589</v>
      </c>
      <c r="K5449">
        <v>2.2324199999999999E-2</v>
      </c>
      <c r="L5449">
        <v>4.8369099999999998E-2</v>
      </c>
      <c r="M5449">
        <v>2.4805000000000001E-3</v>
      </c>
      <c r="O5449" t="str">
        <f>Table_Index[[#This Row],[ID]]&amp;Table_Index[[#This Row],[year]]</f>
        <v>93882008</v>
      </c>
      <c r="R5449" t="str">
        <f t="shared" si="204"/>
        <v/>
      </c>
    </row>
    <row r="5450" spans="1:18" x14ac:dyDescent="0.3">
      <c r="A5450">
        <v>9388</v>
      </c>
      <c r="B5450">
        <v>2008</v>
      </c>
      <c r="C5450">
        <v>2</v>
      </c>
      <c r="D5450">
        <v>0</v>
      </c>
      <c r="E5450">
        <v>9.3708399999999997E-2</v>
      </c>
      <c r="F5450">
        <v>0.18949930000000001</v>
      </c>
      <c r="G5450">
        <v>0.37117020000000001</v>
      </c>
      <c r="H5450">
        <v>6.9413699999999995E-2</v>
      </c>
      <c r="I5450">
        <v>0</v>
      </c>
      <c r="J5450">
        <v>0.15039620000000001</v>
      </c>
      <c r="K5450">
        <v>3.6152900000000002E-2</v>
      </c>
      <c r="L5450">
        <v>8.67671E-2</v>
      </c>
      <c r="M5450">
        <v>2.8922000000000002E-3</v>
      </c>
      <c r="O5450" t="str">
        <f>Table_Index[[#This Row],[ID]]&amp;Table_Index[[#This Row],[year]]</f>
        <v>93882008</v>
      </c>
      <c r="R5450" t="str">
        <f t="shared" si="204"/>
        <v/>
      </c>
    </row>
    <row r="5451" spans="1:18" x14ac:dyDescent="0.3">
      <c r="A5451">
        <v>9388</v>
      </c>
      <c r="B5451">
        <v>2008</v>
      </c>
      <c r="C5451">
        <v>3</v>
      </c>
      <c r="D5451">
        <v>0</v>
      </c>
      <c r="E5451">
        <v>0</v>
      </c>
      <c r="F5451">
        <v>5.5983199999999997E-2</v>
      </c>
      <c r="G5451">
        <v>0.50524840000000004</v>
      </c>
      <c r="H5451">
        <v>0</v>
      </c>
      <c r="I5451">
        <v>0.25192439999999999</v>
      </c>
      <c r="J5451">
        <v>4.1987400000000001E-2</v>
      </c>
      <c r="K5451">
        <v>0.10146959999999999</v>
      </c>
      <c r="L5451">
        <v>4.1987400000000001E-2</v>
      </c>
      <c r="M5451">
        <v>1.3996E-3</v>
      </c>
      <c r="O5451" t="str">
        <f>Table_Index[[#This Row],[ID]]&amp;Table_Index[[#This Row],[year]]</f>
        <v>93882008</v>
      </c>
      <c r="R5451" t="str">
        <f t="shared" si="204"/>
        <v/>
      </c>
    </row>
    <row r="5452" spans="1:18" x14ac:dyDescent="0.3">
      <c r="A5452">
        <v>9388</v>
      </c>
      <c r="B5452">
        <v>2008</v>
      </c>
      <c r="C5452">
        <v>4</v>
      </c>
      <c r="D5452">
        <v>5.6523999999999998E-2</v>
      </c>
      <c r="E5452">
        <v>0.18485840000000001</v>
      </c>
      <c r="F5452">
        <v>9.5984200000000006E-2</v>
      </c>
      <c r="G5452">
        <v>9.9183599999999997E-2</v>
      </c>
      <c r="H5452">
        <v>0.29861739999999998</v>
      </c>
      <c r="I5452">
        <v>0.15997359999999999</v>
      </c>
      <c r="J5452">
        <v>7.2864200000000004E-2</v>
      </c>
      <c r="K5452">
        <v>1.3864400000000001E-2</v>
      </c>
      <c r="L5452">
        <v>1.70638E-2</v>
      </c>
      <c r="M5452">
        <v>1.0665E-3</v>
      </c>
      <c r="O5452" t="str">
        <f>Table_Index[[#This Row],[ID]]&amp;Table_Index[[#This Row],[year]]</f>
        <v>93882008</v>
      </c>
      <c r="R5452" t="str">
        <f t="shared" si="204"/>
        <v/>
      </c>
    </row>
    <row r="5453" spans="1:18" x14ac:dyDescent="0.3">
      <c r="A5453">
        <v>9388</v>
      </c>
      <c r="B5453">
        <v>2009</v>
      </c>
      <c r="C5453">
        <v>1</v>
      </c>
      <c r="D5453">
        <v>0.1022035</v>
      </c>
      <c r="E5453">
        <v>0.31202469999999999</v>
      </c>
      <c r="F5453">
        <v>6.6432199999999997E-2</v>
      </c>
      <c r="G5453">
        <v>0.23652799999999999</v>
      </c>
      <c r="H5453">
        <v>0</v>
      </c>
      <c r="I5453">
        <v>0.12045409999999999</v>
      </c>
      <c r="J5453">
        <v>5.11017E-2</v>
      </c>
      <c r="K5453">
        <v>2.1170700000000001E-2</v>
      </c>
      <c r="L5453">
        <v>8.2492800000000005E-2</v>
      </c>
      <c r="M5453">
        <v>7.5922999999999997E-3</v>
      </c>
      <c r="O5453" t="str">
        <f>Table_Index[[#This Row],[ID]]&amp;Table_Index[[#This Row],[year]]</f>
        <v>93882009</v>
      </c>
      <c r="R5453" t="str">
        <f t="shared" si="204"/>
        <v/>
      </c>
    </row>
    <row r="5454" spans="1:18" x14ac:dyDescent="0.3">
      <c r="A5454">
        <v>9388</v>
      </c>
      <c r="B5454">
        <v>2009</v>
      </c>
      <c r="C5454">
        <v>2</v>
      </c>
      <c r="D5454">
        <v>0.1647284</v>
      </c>
      <c r="E5454">
        <v>0.27090619999999999</v>
      </c>
      <c r="F5454">
        <v>3.8342000000000001E-2</v>
      </c>
      <c r="G5454">
        <v>0.1454155</v>
      </c>
      <c r="H5454">
        <v>0</v>
      </c>
      <c r="I5454">
        <v>0.25561309999999998</v>
      </c>
      <c r="J5454">
        <v>6.0708100000000001E-2</v>
      </c>
      <c r="K5454">
        <v>1.9171000000000001E-2</v>
      </c>
      <c r="L5454">
        <v>4.4732300000000003E-2</v>
      </c>
      <c r="M5454">
        <v>3.834E-4</v>
      </c>
      <c r="O5454" t="str">
        <f>Table_Index[[#This Row],[ID]]&amp;Table_Index[[#This Row],[year]]</f>
        <v>93882009</v>
      </c>
      <c r="R5454" t="str">
        <f t="shared" ref="R5454:R5517" si="205">RIGHT(P5454,4)</f>
        <v/>
      </c>
    </row>
    <row r="5455" spans="1:18" x14ac:dyDescent="0.3">
      <c r="A5455">
        <v>9388</v>
      </c>
      <c r="B5455">
        <v>2009</v>
      </c>
      <c r="C5455">
        <v>3</v>
      </c>
      <c r="D5455">
        <v>0</v>
      </c>
      <c r="E5455">
        <v>0</v>
      </c>
      <c r="F5455">
        <v>8.1460900000000003E-2</v>
      </c>
      <c r="G5455">
        <v>0.10657800000000001</v>
      </c>
      <c r="H5455">
        <v>2.9869E-2</v>
      </c>
      <c r="I5455">
        <v>0.43445800000000001</v>
      </c>
      <c r="J5455">
        <v>0.24438260000000001</v>
      </c>
      <c r="K5455">
        <v>0</v>
      </c>
      <c r="L5455">
        <v>0</v>
      </c>
      <c r="M5455">
        <v>0.1032517</v>
      </c>
      <c r="O5455" t="str">
        <f>Table_Index[[#This Row],[ID]]&amp;Table_Index[[#This Row],[year]]</f>
        <v>93882009</v>
      </c>
      <c r="R5455" t="str">
        <f t="shared" si="205"/>
        <v/>
      </c>
    </row>
    <row r="5456" spans="1:18" x14ac:dyDescent="0.3">
      <c r="A5456">
        <v>9388</v>
      </c>
      <c r="B5456">
        <v>2009</v>
      </c>
      <c r="C5456">
        <v>4</v>
      </c>
      <c r="D5456">
        <v>1.9627100000000001E-2</v>
      </c>
      <c r="E5456">
        <v>9.8135399999999998E-2</v>
      </c>
      <c r="F5456">
        <v>5.8881299999999998E-2</v>
      </c>
      <c r="G5456">
        <v>0.28066730000000001</v>
      </c>
      <c r="H5456">
        <v>1.47203E-2</v>
      </c>
      <c r="I5456">
        <v>0.3542689</v>
      </c>
      <c r="J5456">
        <v>8.8321899999999995E-2</v>
      </c>
      <c r="K5456">
        <v>2.9440600000000001E-2</v>
      </c>
      <c r="L5456">
        <v>4.2198199999999998E-2</v>
      </c>
      <c r="M5456">
        <v>1.3738999999999999E-2</v>
      </c>
      <c r="O5456" t="str">
        <f>Table_Index[[#This Row],[ID]]&amp;Table_Index[[#This Row],[year]]</f>
        <v>93882009</v>
      </c>
      <c r="R5456" t="str">
        <f t="shared" si="205"/>
        <v/>
      </c>
    </row>
    <row r="5457" spans="1:18" x14ac:dyDescent="0.3">
      <c r="A5457">
        <v>9388</v>
      </c>
      <c r="B5457">
        <v>2010</v>
      </c>
      <c r="C5457">
        <v>1</v>
      </c>
      <c r="D5457">
        <v>4.8954400000000002E-2</v>
      </c>
      <c r="E5457">
        <v>0.16922519999999999</v>
      </c>
      <c r="F5457">
        <v>5.4393799999999999E-2</v>
      </c>
      <c r="G5457">
        <v>0.1069745</v>
      </c>
      <c r="H5457">
        <v>0.1858455</v>
      </c>
      <c r="I5457">
        <v>0.21576210000000001</v>
      </c>
      <c r="J5457">
        <v>4.5328199999999999E-2</v>
      </c>
      <c r="K5457">
        <v>0.16408800000000001</v>
      </c>
      <c r="L5457">
        <v>0</v>
      </c>
      <c r="M5457">
        <v>9.4283000000000006E-3</v>
      </c>
      <c r="O5457" t="str">
        <f>Table_Index[[#This Row],[ID]]&amp;Table_Index[[#This Row],[year]]</f>
        <v>93882010</v>
      </c>
      <c r="R5457" t="str">
        <f t="shared" si="205"/>
        <v/>
      </c>
    </row>
    <row r="5458" spans="1:18" x14ac:dyDescent="0.3">
      <c r="A5458">
        <v>9388</v>
      </c>
      <c r="B5458">
        <v>2010</v>
      </c>
      <c r="C5458">
        <v>2</v>
      </c>
      <c r="D5458">
        <v>2.9810400000000001E-2</v>
      </c>
      <c r="E5458">
        <v>0.1351405</v>
      </c>
      <c r="F5458">
        <v>7.7507000000000006E-2</v>
      </c>
      <c r="G5458">
        <v>0.1329544</v>
      </c>
      <c r="H5458">
        <v>0.13414680000000001</v>
      </c>
      <c r="I5458">
        <v>0.22059699999999999</v>
      </c>
      <c r="J5458">
        <v>0.20330699999999999</v>
      </c>
      <c r="K5458">
        <v>1.28781E-2</v>
      </c>
      <c r="L5458">
        <v>4.8889099999999998E-2</v>
      </c>
      <c r="M5458">
        <v>4.7697E-3</v>
      </c>
      <c r="O5458" t="str">
        <f>Table_Index[[#This Row],[ID]]&amp;Table_Index[[#This Row],[year]]</f>
        <v>93882010</v>
      </c>
      <c r="R5458" t="str">
        <f t="shared" si="205"/>
        <v/>
      </c>
    </row>
    <row r="5459" spans="1:18" x14ac:dyDescent="0.3">
      <c r="A5459">
        <v>9388</v>
      </c>
      <c r="B5459">
        <v>2010</v>
      </c>
      <c r="C5459">
        <v>3</v>
      </c>
      <c r="D5459">
        <v>0</v>
      </c>
      <c r="E5459">
        <v>0.2256667</v>
      </c>
      <c r="F5459">
        <v>4.0143999999999999E-2</v>
      </c>
      <c r="G5459">
        <v>9.5198699999999997E-2</v>
      </c>
      <c r="H5459">
        <v>0.1571351</v>
      </c>
      <c r="I5459">
        <v>0.2179246</v>
      </c>
      <c r="J5459">
        <v>0.16344349999999999</v>
      </c>
      <c r="K5459">
        <v>7.3406200000000005E-2</v>
      </c>
      <c r="L5459">
        <v>2.5806900000000001E-2</v>
      </c>
      <c r="M5459">
        <v>1.2744E-3</v>
      </c>
      <c r="O5459" t="str">
        <f>Table_Index[[#This Row],[ID]]&amp;Table_Index[[#This Row],[year]]</f>
        <v>93882010</v>
      </c>
      <c r="R5459" t="str">
        <f t="shared" si="205"/>
        <v/>
      </c>
    </row>
    <row r="5460" spans="1:18" x14ac:dyDescent="0.3">
      <c r="A5460">
        <v>9388</v>
      </c>
      <c r="B5460">
        <v>2010</v>
      </c>
      <c r="C5460">
        <v>4</v>
      </c>
      <c r="D5460">
        <v>6.2083600000000003E-2</v>
      </c>
      <c r="E5460">
        <v>0.1794367</v>
      </c>
      <c r="F5460">
        <v>6.8140500000000007E-2</v>
      </c>
      <c r="G5460">
        <v>0.20669290000000001</v>
      </c>
      <c r="H5460">
        <v>0</v>
      </c>
      <c r="I5460">
        <v>0.27256209999999997</v>
      </c>
      <c r="J5460">
        <v>0.12341009999999999</v>
      </c>
      <c r="K5460">
        <v>1.77165E-2</v>
      </c>
      <c r="L5460">
        <v>3.7855800000000002E-2</v>
      </c>
      <c r="M5460">
        <v>3.21018E-2</v>
      </c>
      <c r="O5460" t="str">
        <f>Table_Index[[#This Row],[ID]]&amp;Table_Index[[#This Row],[year]]</f>
        <v>93882010</v>
      </c>
      <c r="R5460" t="str">
        <f t="shared" si="205"/>
        <v/>
      </c>
    </row>
    <row r="5461" spans="1:18" x14ac:dyDescent="0.3">
      <c r="A5461">
        <v>9388</v>
      </c>
      <c r="B5461">
        <v>2011</v>
      </c>
      <c r="C5461">
        <v>1</v>
      </c>
      <c r="D5461">
        <v>0</v>
      </c>
      <c r="E5461">
        <v>5.4147199999999999E-2</v>
      </c>
      <c r="F5461">
        <v>6.0839600000000001E-2</v>
      </c>
      <c r="G5461">
        <v>0.1879942</v>
      </c>
      <c r="H5461">
        <v>0.1443141</v>
      </c>
      <c r="I5461">
        <v>0.3143377</v>
      </c>
      <c r="J5461">
        <v>0.1344554</v>
      </c>
      <c r="K5461">
        <v>1.6426699999999999E-2</v>
      </c>
      <c r="L5461">
        <v>8.0308199999999996E-2</v>
      </c>
      <c r="M5461">
        <v>7.1768999999999999E-3</v>
      </c>
      <c r="O5461" t="str">
        <f>Table_Index[[#This Row],[ID]]&amp;Table_Index[[#This Row],[year]]</f>
        <v>93882011</v>
      </c>
      <c r="R5461" t="str">
        <f t="shared" si="205"/>
        <v/>
      </c>
    </row>
    <row r="5462" spans="1:18" x14ac:dyDescent="0.3">
      <c r="A5462">
        <v>9388</v>
      </c>
      <c r="B5462">
        <v>2011</v>
      </c>
      <c r="C5462">
        <v>2</v>
      </c>
      <c r="D5462">
        <v>3.1273500000000003E-2</v>
      </c>
      <c r="E5462">
        <v>0.15200369999999999</v>
      </c>
      <c r="F5462">
        <v>0.13818520000000001</v>
      </c>
      <c r="G5462">
        <v>0.24000579999999999</v>
      </c>
      <c r="H5462">
        <v>2.33218E-2</v>
      </c>
      <c r="I5462">
        <v>0.13818520000000001</v>
      </c>
      <c r="J5462">
        <v>0.1560038</v>
      </c>
      <c r="K5462">
        <v>2.9673399999999999E-2</v>
      </c>
      <c r="L5462">
        <v>8.72748E-2</v>
      </c>
      <c r="M5462">
        <v>4.0727999999999997E-3</v>
      </c>
      <c r="O5462" t="str">
        <f>Table_Index[[#This Row],[ID]]&amp;Table_Index[[#This Row],[year]]</f>
        <v>93882011</v>
      </c>
      <c r="R5462" t="str">
        <f t="shared" si="205"/>
        <v/>
      </c>
    </row>
    <row r="5463" spans="1:18" x14ac:dyDescent="0.3">
      <c r="A5463">
        <v>9388</v>
      </c>
      <c r="B5463">
        <v>2011</v>
      </c>
      <c r="C5463">
        <v>3</v>
      </c>
      <c r="D5463">
        <v>0</v>
      </c>
      <c r="E5463">
        <v>7.2230600000000006E-2</v>
      </c>
      <c r="F5463">
        <v>0.1031865</v>
      </c>
      <c r="G5463">
        <v>0.69656280000000004</v>
      </c>
      <c r="H5463">
        <v>1.28983E-2</v>
      </c>
      <c r="I5463">
        <v>0</v>
      </c>
      <c r="J5463">
        <v>8.8740399999999997E-2</v>
      </c>
      <c r="K5463">
        <v>2.0637300000000001E-2</v>
      </c>
      <c r="L5463">
        <v>0</v>
      </c>
      <c r="M5463">
        <v>5.7441000000000002E-3</v>
      </c>
      <c r="O5463" t="str">
        <f>Table_Index[[#This Row],[ID]]&amp;Table_Index[[#This Row],[year]]</f>
        <v>93882011</v>
      </c>
      <c r="R5463" t="str">
        <f t="shared" si="205"/>
        <v/>
      </c>
    </row>
    <row r="5464" spans="1:18" x14ac:dyDescent="0.3">
      <c r="A5464">
        <v>9388</v>
      </c>
      <c r="B5464">
        <v>2011</v>
      </c>
      <c r="C5464">
        <v>4</v>
      </c>
      <c r="D5464">
        <v>2.90598E-2</v>
      </c>
      <c r="E5464">
        <v>2.27195E-2</v>
      </c>
      <c r="F5464">
        <v>0.1003883</v>
      </c>
      <c r="G5464">
        <v>0.16590489999999999</v>
      </c>
      <c r="H5464">
        <v>7.5687500000000005E-2</v>
      </c>
      <c r="I5464">
        <v>0.49137449999999999</v>
      </c>
      <c r="J5464">
        <v>6.7629999999999996E-2</v>
      </c>
      <c r="K5464">
        <v>2.00777E-2</v>
      </c>
      <c r="L5464">
        <v>2.3776200000000001E-2</v>
      </c>
      <c r="M5464">
        <v>3.3815E-3</v>
      </c>
      <c r="O5464" t="str">
        <f>Table_Index[[#This Row],[ID]]&amp;Table_Index[[#This Row],[year]]</f>
        <v>93882011</v>
      </c>
      <c r="R5464" t="str">
        <f t="shared" si="205"/>
        <v/>
      </c>
    </row>
    <row r="5465" spans="1:18" x14ac:dyDescent="0.3">
      <c r="A5465">
        <v>9389</v>
      </c>
      <c r="B5465">
        <v>2003</v>
      </c>
      <c r="C5465">
        <v>1</v>
      </c>
      <c r="D5465">
        <v>5.1724100000000002E-2</v>
      </c>
      <c r="E5465">
        <v>3.2327599999999998E-2</v>
      </c>
      <c r="F5465">
        <v>0.17241380000000001</v>
      </c>
      <c r="G5465">
        <v>0.1637931</v>
      </c>
      <c r="H5465">
        <v>0</v>
      </c>
      <c r="I5465">
        <v>0.36637930000000002</v>
      </c>
      <c r="J5465">
        <v>0</v>
      </c>
      <c r="K5465">
        <v>0</v>
      </c>
      <c r="L5465">
        <v>0.2133621</v>
      </c>
      <c r="M5465">
        <v>0</v>
      </c>
      <c r="O5465" t="str">
        <f>Table_Index[[#This Row],[ID]]&amp;Table_Index[[#This Row],[year]]</f>
        <v>93892003</v>
      </c>
      <c r="R5465" t="str">
        <f t="shared" si="205"/>
        <v/>
      </c>
    </row>
    <row r="5466" spans="1:18" x14ac:dyDescent="0.3">
      <c r="A5466">
        <v>9389</v>
      </c>
      <c r="B5466">
        <v>2003</v>
      </c>
      <c r="C5466">
        <v>2</v>
      </c>
      <c r="D5466">
        <v>2.1516999999999999E-3</v>
      </c>
      <c r="E5466">
        <v>6.2069999999999996E-4</v>
      </c>
      <c r="F5466">
        <v>1.6551000000000001E-3</v>
      </c>
      <c r="G5466">
        <v>1.1999999999999999E-3</v>
      </c>
      <c r="H5466">
        <v>0</v>
      </c>
      <c r="I5466">
        <v>0</v>
      </c>
      <c r="J5466">
        <v>0</v>
      </c>
      <c r="K5466">
        <v>0.99308980000000002</v>
      </c>
      <c r="L5466">
        <v>8.6899999999999998E-4</v>
      </c>
      <c r="M5466">
        <v>4.1379999999999998E-4</v>
      </c>
      <c r="O5466" t="str">
        <f>Table_Index[[#This Row],[ID]]&amp;Table_Index[[#This Row],[year]]</f>
        <v>93892003</v>
      </c>
      <c r="R5466" t="str">
        <f t="shared" si="205"/>
        <v/>
      </c>
    </row>
    <row r="5467" spans="1:18" x14ac:dyDescent="0.3">
      <c r="A5467">
        <v>9389</v>
      </c>
      <c r="B5467">
        <v>2003</v>
      </c>
      <c r="C5467">
        <v>3</v>
      </c>
      <c r="D5467">
        <v>0.17804149999999999</v>
      </c>
      <c r="E5467">
        <v>0</v>
      </c>
      <c r="F5467">
        <v>0.36795250000000002</v>
      </c>
      <c r="G5467">
        <v>0.2017804</v>
      </c>
      <c r="H5467">
        <v>0</v>
      </c>
      <c r="I5467">
        <v>0</v>
      </c>
      <c r="J5467">
        <v>0</v>
      </c>
      <c r="K5467">
        <v>8.9020799999999997E-2</v>
      </c>
      <c r="L5467">
        <v>0.11869440000000001</v>
      </c>
      <c r="M5467">
        <v>4.4510399999999999E-2</v>
      </c>
      <c r="O5467" t="str">
        <f>Table_Index[[#This Row],[ID]]&amp;Table_Index[[#This Row],[year]]</f>
        <v>93892003</v>
      </c>
      <c r="R5467" t="str">
        <f t="shared" si="205"/>
        <v/>
      </c>
    </row>
    <row r="5468" spans="1:18" x14ac:dyDescent="0.3">
      <c r="A5468">
        <v>9389</v>
      </c>
      <c r="B5468">
        <v>2003</v>
      </c>
      <c r="C5468">
        <v>4</v>
      </c>
      <c r="D5468">
        <v>0.3590604</v>
      </c>
      <c r="E5468">
        <v>0</v>
      </c>
      <c r="F5468">
        <v>0.2818792</v>
      </c>
      <c r="G5468">
        <v>0.1308725</v>
      </c>
      <c r="H5468">
        <v>0</v>
      </c>
      <c r="I5468">
        <v>0</v>
      </c>
      <c r="J5468">
        <v>0</v>
      </c>
      <c r="K5468">
        <v>6.7114099999999996E-2</v>
      </c>
      <c r="L5468">
        <v>0.12751680000000001</v>
      </c>
      <c r="M5468">
        <v>3.3556999999999997E-2</v>
      </c>
      <c r="O5468" t="str">
        <f>Table_Index[[#This Row],[ID]]&amp;Table_Index[[#This Row],[year]]</f>
        <v>93892003</v>
      </c>
      <c r="R5468" t="str">
        <f t="shared" si="205"/>
        <v/>
      </c>
    </row>
    <row r="5469" spans="1:18" x14ac:dyDescent="0.3">
      <c r="A5469">
        <v>9389</v>
      </c>
      <c r="B5469">
        <v>2004</v>
      </c>
      <c r="C5469">
        <v>1</v>
      </c>
      <c r="D5469">
        <v>0</v>
      </c>
      <c r="E5469">
        <v>0.57422969999999995</v>
      </c>
      <c r="F5469">
        <v>0.1036415</v>
      </c>
      <c r="G5469">
        <v>0.14285709999999999</v>
      </c>
      <c r="H5469">
        <v>0</v>
      </c>
      <c r="I5469">
        <v>0</v>
      </c>
      <c r="J5469">
        <v>0</v>
      </c>
      <c r="K5469">
        <v>0.15126049999999999</v>
      </c>
      <c r="L5469">
        <v>0</v>
      </c>
      <c r="M5469">
        <v>2.80112E-2</v>
      </c>
      <c r="O5469" t="str">
        <f>Table_Index[[#This Row],[ID]]&amp;Table_Index[[#This Row],[year]]</f>
        <v>93892004</v>
      </c>
      <c r="R5469" t="str">
        <f t="shared" si="205"/>
        <v/>
      </c>
    </row>
    <row r="5470" spans="1:18" x14ac:dyDescent="0.3">
      <c r="A5470">
        <v>9389</v>
      </c>
      <c r="B5470">
        <v>2004</v>
      </c>
      <c r="C5470">
        <v>2</v>
      </c>
      <c r="D5470">
        <v>0.24691360000000001</v>
      </c>
      <c r="E5470">
        <v>0.1097394</v>
      </c>
      <c r="F5470">
        <v>6.8587099999999998E-2</v>
      </c>
      <c r="G5470">
        <v>9.2592599999999997E-2</v>
      </c>
      <c r="H5470">
        <v>4.4581599999999999E-2</v>
      </c>
      <c r="I5470">
        <v>0</v>
      </c>
      <c r="J5470">
        <v>9.2592599999999997E-2</v>
      </c>
      <c r="K5470">
        <v>0.18518519999999999</v>
      </c>
      <c r="L5470">
        <v>0.1371742</v>
      </c>
      <c r="M5470">
        <v>2.26337E-2</v>
      </c>
      <c r="O5470" t="str">
        <f>Table_Index[[#This Row],[ID]]&amp;Table_Index[[#This Row],[year]]</f>
        <v>93892004</v>
      </c>
      <c r="R5470" t="str">
        <f t="shared" si="205"/>
        <v/>
      </c>
    </row>
    <row r="5471" spans="1:18" x14ac:dyDescent="0.3">
      <c r="A5471">
        <v>9389</v>
      </c>
      <c r="B5471">
        <v>2004</v>
      </c>
      <c r="C5471">
        <v>3</v>
      </c>
      <c r="D5471">
        <v>0.37224259999999998</v>
      </c>
      <c r="E5471">
        <v>0.13786760000000001</v>
      </c>
      <c r="F5471">
        <v>0.13786760000000001</v>
      </c>
      <c r="G5471">
        <v>0.20450370000000001</v>
      </c>
      <c r="H5471">
        <v>3.7224300000000002E-2</v>
      </c>
      <c r="I5471">
        <v>0</v>
      </c>
      <c r="J5471">
        <v>0</v>
      </c>
      <c r="K5471">
        <v>3.4466900000000002E-2</v>
      </c>
      <c r="L5471">
        <v>5.2849300000000002E-2</v>
      </c>
      <c r="M5471">
        <v>2.2977899999999999E-2</v>
      </c>
      <c r="O5471" t="str">
        <f>Table_Index[[#This Row],[ID]]&amp;Table_Index[[#This Row],[year]]</f>
        <v>93892004</v>
      </c>
      <c r="R5471" t="str">
        <f t="shared" si="205"/>
        <v/>
      </c>
    </row>
    <row r="5472" spans="1:18" x14ac:dyDescent="0.3">
      <c r="A5472">
        <v>9389</v>
      </c>
      <c r="B5472">
        <v>2004</v>
      </c>
      <c r="C5472">
        <v>4</v>
      </c>
      <c r="D5472">
        <v>0.47619040000000001</v>
      </c>
      <c r="E5472">
        <v>0.15238090000000001</v>
      </c>
      <c r="F5472">
        <v>0.12698409999999999</v>
      </c>
      <c r="G5472">
        <v>3.8095200000000003E-2</v>
      </c>
      <c r="H5472">
        <v>0</v>
      </c>
      <c r="I5472">
        <v>0</v>
      </c>
      <c r="J5472">
        <v>0</v>
      </c>
      <c r="K5472">
        <v>6.3492099999999996E-2</v>
      </c>
      <c r="L5472">
        <v>0.13968249999999999</v>
      </c>
      <c r="M5472">
        <v>3.1746000000000001E-3</v>
      </c>
      <c r="O5472" t="str">
        <f>Table_Index[[#This Row],[ID]]&amp;Table_Index[[#This Row],[year]]</f>
        <v>93892004</v>
      </c>
      <c r="R5472" t="str">
        <f t="shared" si="205"/>
        <v/>
      </c>
    </row>
    <row r="5473" spans="1:18" x14ac:dyDescent="0.3">
      <c r="A5473">
        <v>9389</v>
      </c>
      <c r="B5473">
        <v>2005</v>
      </c>
      <c r="C5473">
        <v>1</v>
      </c>
      <c r="D5473">
        <v>7.7999700000000005E-2</v>
      </c>
      <c r="E5473">
        <v>0.15599930000000001</v>
      </c>
      <c r="F5473">
        <v>0.24335889999999999</v>
      </c>
      <c r="G5473">
        <v>0.1996791</v>
      </c>
      <c r="H5473">
        <v>0</v>
      </c>
      <c r="I5473">
        <v>0</v>
      </c>
      <c r="J5473">
        <v>0</v>
      </c>
      <c r="K5473">
        <v>3.4319799999999998E-2</v>
      </c>
      <c r="L5473">
        <v>0.26742739999999998</v>
      </c>
      <c r="M5473">
        <v>2.1215899999999999E-2</v>
      </c>
      <c r="O5473" t="str">
        <f>Table_Index[[#This Row],[ID]]&amp;Table_Index[[#This Row],[year]]</f>
        <v>93892005</v>
      </c>
      <c r="R5473" t="str">
        <f t="shared" si="205"/>
        <v/>
      </c>
    </row>
    <row r="5474" spans="1:18" x14ac:dyDescent="0.3">
      <c r="A5474">
        <v>9389</v>
      </c>
      <c r="B5474">
        <v>2005</v>
      </c>
      <c r="C5474">
        <v>2</v>
      </c>
      <c r="D5474">
        <v>0.1020408</v>
      </c>
      <c r="E5474">
        <v>7.7097499999999999E-2</v>
      </c>
      <c r="F5474">
        <v>9.0703000000000006E-2</v>
      </c>
      <c r="G5474">
        <v>4.3083900000000001E-2</v>
      </c>
      <c r="H5474">
        <v>0</v>
      </c>
      <c r="I5474">
        <v>0.56689350000000005</v>
      </c>
      <c r="J5474">
        <v>0</v>
      </c>
      <c r="K5474">
        <v>2.26757E-2</v>
      </c>
      <c r="L5474">
        <v>9.5238100000000006E-2</v>
      </c>
      <c r="M5474">
        <v>2.2675999999999998E-3</v>
      </c>
      <c r="O5474" t="str">
        <f>Table_Index[[#This Row],[ID]]&amp;Table_Index[[#This Row],[year]]</f>
        <v>93892005</v>
      </c>
      <c r="R5474" t="str">
        <f t="shared" si="205"/>
        <v/>
      </c>
    </row>
    <row r="5475" spans="1:18" x14ac:dyDescent="0.3">
      <c r="A5475">
        <v>9389</v>
      </c>
      <c r="B5475">
        <v>2005</v>
      </c>
      <c r="C5475">
        <v>3</v>
      </c>
      <c r="D5475">
        <v>6.7486400000000002E-2</v>
      </c>
      <c r="E5475">
        <v>4.6013400000000003E-2</v>
      </c>
      <c r="F5475">
        <v>0.1165674</v>
      </c>
      <c r="G5475">
        <v>0.3537923</v>
      </c>
      <c r="H5475">
        <v>1.02252E-2</v>
      </c>
      <c r="I5475">
        <v>0.12270250000000001</v>
      </c>
      <c r="J5475">
        <v>4.6013400000000003E-2</v>
      </c>
      <c r="K5475">
        <v>5.5216099999999997E-2</v>
      </c>
      <c r="L5475">
        <v>0.17830209999999999</v>
      </c>
      <c r="M5475">
        <v>3.6811000000000001E-3</v>
      </c>
      <c r="O5475" t="str">
        <f>Table_Index[[#This Row],[ID]]&amp;Table_Index[[#This Row],[year]]</f>
        <v>93892005</v>
      </c>
      <c r="R5475" t="str">
        <f t="shared" si="205"/>
        <v/>
      </c>
    </row>
    <row r="5476" spans="1:18" x14ac:dyDescent="0.3">
      <c r="A5476">
        <v>9389</v>
      </c>
      <c r="B5476">
        <v>2005</v>
      </c>
      <c r="C5476">
        <v>4</v>
      </c>
      <c r="D5476">
        <v>8.6659700000000006E-2</v>
      </c>
      <c r="E5476">
        <v>0.13556989999999999</v>
      </c>
      <c r="F5476">
        <v>7.1888099999999996E-2</v>
      </c>
      <c r="G5476">
        <v>7.4842400000000003E-2</v>
      </c>
      <c r="H5476">
        <v>1.9695399999999998E-2</v>
      </c>
      <c r="I5476">
        <v>0.43329830000000003</v>
      </c>
      <c r="J5476">
        <v>5.1207999999999997E-2</v>
      </c>
      <c r="K5476">
        <v>2.7573500000000001E-2</v>
      </c>
      <c r="L5476">
        <v>9.4537800000000005E-2</v>
      </c>
      <c r="M5476">
        <v>4.7269E-3</v>
      </c>
      <c r="O5476" t="str">
        <f>Table_Index[[#This Row],[ID]]&amp;Table_Index[[#This Row],[year]]</f>
        <v>93892005</v>
      </c>
      <c r="R5476" t="str">
        <f t="shared" si="205"/>
        <v/>
      </c>
    </row>
    <row r="5477" spans="1:18" x14ac:dyDescent="0.3">
      <c r="A5477">
        <v>9389</v>
      </c>
      <c r="B5477">
        <v>2006</v>
      </c>
      <c r="C5477">
        <v>1</v>
      </c>
      <c r="D5477">
        <v>6.1890800000000003E-2</v>
      </c>
      <c r="E5477">
        <v>0.1031513</v>
      </c>
      <c r="F5477">
        <v>5.4154399999999998E-2</v>
      </c>
      <c r="G5477">
        <v>0.1157357</v>
      </c>
      <c r="H5477">
        <v>1.8360899999999999E-2</v>
      </c>
      <c r="I5477">
        <v>0.43323529999999999</v>
      </c>
      <c r="J5477">
        <v>5.1317799999999997E-2</v>
      </c>
      <c r="K5477">
        <v>4.4561299999999998E-2</v>
      </c>
      <c r="L5477">
        <v>0.1114034</v>
      </c>
      <c r="M5477">
        <v>6.1891000000000003E-3</v>
      </c>
      <c r="O5477" t="str">
        <f>Table_Index[[#This Row],[ID]]&amp;Table_Index[[#This Row],[year]]</f>
        <v>93892006</v>
      </c>
      <c r="R5477" t="str">
        <f t="shared" si="205"/>
        <v/>
      </c>
    </row>
    <row r="5478" spans="1:18" x14ac:dyDescent="0.3">
      <c r="A5478">
        <v>9389</v>
      </c>
      <c r="B5478">
        <v>2006</v>
      </c>
      <c r="C5478">
        <v>2</v>
      </c>
      <c r="D5478">
        <v>0</v>
      </c>
      <c r="E5478">
        <v>0.1110162</v>
      </c>
      <c r="F5478">
        <v>0.13065760000000001</v>
      </c>
      <c r="G5478">
        <v>0.45473950000000002</v>
      </c>
      <c r="H5478">
        <v>0</v>
      </c>
      <c r="I5478">
        <v>0</v>
      </c>
      <c r="J5478">
        <v>0.1152861</v>
      </c>
      <c r="K5478">
        <v>4.61144E-2</v>
      </c>
      <c r="L5478">
        <v>0.12297180000000001</v>
      </c>
      <c r="M5478">
        <v>1.92143E-2</v>
      </c>
      <c r="O5478" t="str">
        <f>Table_Index[[#This Row],[ID]]&amp;Table_Index[[#This Row],[year]]</f>
        <v>93892006</v>
      </c>
      <c r="R5478" t="str">
        <f t="shared" si="205"/>
        <v/>
      </c>
    </row>
    <row r="5479" spans="1:18" x14ac:dyDescent="0.3">
      <c r="A5479">
        <v>9389</v>
      </c>
      <c r="B5479">
        <v>2006</v>
      </c>
      <c r="C5479">
        <v>3</v>
      </c>
      <c r="D5479">
        <v>0</v>
      </c>
      <c r="E5479">
        <v>0.18474309999999999</v>
      </c>
      <c r="F5479">
        <v>0.10902870000000001</v>
      </c>
      <c r="G5479">
        <v>0.23774310000000001</v>
      </c>
      <c r="H5479">
        <v>2.4228599999999999E-2</v>
      </c>
      <c r="I5479">
        <v>5.16234E-2</v>
      </c>
      <c r="J5479">
        <v>0</v>
      </c>
      <c r="K5479">
        <v>0.1817145</v>
      </c>
      <c r="L5479">
        <v>0.1851757</v>
      </c>
      <c r="M5479">
        <v>2.5742899999999999E-2</v>
      </c>
      <c r="O5479" t="str">
        <f>Table_Index[[#This Row],[ID]]&amp;Table_Index[[#This Row],[year]]</f>
        <v>93892006</v>
      </c>
      <c r="R5479" t="str">
        <f t="shared" si="205"/>
        <v/>
      </c>
    </row>
    <row r="5480" spans="1:18" x14ac:dyDescent="0.3">
      <c r="A5480">
        <v>9389</v>
      </c>
      <c r="B5480">
        <v>2006</v>
      </c>
      <c r="C5480">
        <v>4</v>
      </c>
      <c r="D5480">
        <v>0</v>
      </c>
      <c r="E5480">
        <v>0.1036432</v>
      </c>
      <c r="F5480">
        <v>0.31407030000000002</v>
      </c>
      <c r="G5480">
        <v>2.5125600000000001E-2</v>
      </c>
      <c r="H5480">
        <v>4.7110600000000002E-2</v>
      </c>
      <c r="I5480">
        <v>0</v>
      </c>
      <c r="J5480">
        <v>0.25125629999999999</v>
      </c>
      <c r="K5480">
        <v>6.2814099999999998E-2</v>
      </c>
      <c r="L5480">
        <v>0.1884422</v>
      </c>
      <c r="M5480">
        <v>7.5376999999999996E-3</v>
      </c>
      <c r="O5480" t="str">
        <f>Table_Index[[#This Row],[ID]]&amp;Table_Index[[#This Row],[year]]</f>
        <v>93892006</v>
      </c>
      <c r="R5480" t="str">
        <f t="shared" si="205"/>
        <v/>
      </c>
    </row>
    <row r="5481" spans="1:18" x14ac:dyDescent="0.3">
      <c r="A5481">
        <v>9390</v>
      </c>
      <c r="B5481">
        <v>2003</v>
      </c>
      <c r="C5481">
        <v>1</v>
      </c>
      <c r="D5481">
        <v>4.8964000000000004E-3</v>
      </c>
      <c r="E5481">
        <v>9.8320000000000005E-4</v>
      </c>
      <c r="F5481">
        <v>3.9366999999999996E-3</v>
      </c>
      <c r="G5481">
        <v>3.0479000000000001E-3</v>
      </c>
      <c r="H5481">
        <v>0</v>
      </c>
      <c r="I5481">
        <v>0</v>
      </c>
      <c r="J5481">
        <v>0</v>
      </c>
      <c r="K5481">
        <v>0.9832031</v>
      </c>
      <c r="L5481">
        <v>3.7688999999999999E-3</v>
      </c>
      <c r="M5481">
        <v>1.639E-4</v>
      </c>
      <c r="O5481" t="str">
        <f>Table_Index[[#This Row],[ID]]&amp;Table_Index[[#This Row],[year]]</f>
        <v>93902003</v>
      </c>
      <c r="R5481" t="str">
        <f t="shared" si="205"/>
        <v/>
      </c>
    </row>
    <row r="5482" spans="1:18" x14ac:dyDescent="0.3">
      <c r="A5482">
        <v>9390</v>
      </c>
      <c r="B5482">
        <v>2003</v>
      </c>
      <c r="C5482">
        <v>2</v>
      </c>
      <c r="D5482">
        <v>0</v>
      </c>
      <c r="E5482">
        <v>0</v>
      </c>
      <c r="F5482">
        <v>0.3</v>
      </c>
      <c r="G5482">
        <v>0.12</v>
      </c>
      <c r="H5482">
        <v>0</v>
      </c>
      <c r="I5482">
        <v>0</v>
      </c>
      <c r="J5482">
        <v>0.05</v>
      </c>
      <c r="K5482">
        <v>0.255</v>
      </c>
      <c r="L5482">
        <v>0.25</v>
      </c>
      <c r="M5482">
        <v>2.5000000000000001E-2</v>
      </c>
      <c r="O5482" t="str">
        <f>Table_Index[[#This Row],[ID]]&amp;Table_Index[[#This Row],[year]]</f>
        <v>93902003</v>
      </c>
      <c r="R5482" t="str">
        <f t="shared" si="205"/>
        <v/>
      </c>
    </row>
    <row r="5483" spans="1:18" x14ac:dyDescent="0.3">
      <c r="A5483">
        <v>9390</v>
      </c>
      <c r="B5483">
        <v>2003</v>
      </c>
      <c r="C5483">
        <v>3</v>
      </c>
      <c r="D5483">
        <v>4.5314100000000003E-2</v>
      </c>
      <c r="E5483">
        <v>0</v>
      </c>
      <c r="F5483">
        <v>0.18537590000000001</v>
      </c>
      <c r="G5483">
        <v>7.2090600000000005E-2</v>
      </c>
      <c r="H5483">
        <v>1.64779E-2</v>
      </c>
      <c r="I5483">
        <v>0.35015449999999998</v>
      </c>
      <c r="J5483">
        <v>0.2059732</v>
      </c>
      <c r="K5483">
        <v>3.7075200000000003E-2</v>
      </c>
      <c r="L5483">
        <v>8.2389299999999999E-2</v>
      </c>
      <c r="M5483">
        <v>5.1492999999999999E-3</v>
      </c>
      <c r="O5483" t="str">
        <f>Table_Index[[#This Row],[ID]]&amp;Table_Index[[#This Row],[year]]</f>
        <v>93902003</v>
      </c>
      <c r="R5483" t="str">
        <f t="shared" si="205"/>
        <v/>
      </c>
    </row>
    <row r="5484" spans="1:18" x14ac:dyDescent="0.3">
      <c r="A5484">
        <v>9390</v>
      </c>
      <c r="B5484">
        <v>2003</v>
      </c>
      <c r="C5484">
        <v>4</v>
      </c>
      <c r="D5484">
        <v>6.7524100000000004E-2</v>
      </c>
      <c r="E5484">
        <v>9.0032100000000004E-2</v>
      </c>
      <c r="F5484">
        <v>0</v>
      </c>
      <c r="G5484">
        <v>9.32476E-2</v>
      </c>
      <c r="H5484">
        <v>0</v>
      </c>
      <c r="I5484">
        <v>0.25723469999999998</v>
      </c>
      <c r="J5484">
        <v>0.27009650000000002</v>
      </c>
      <c r="K5484">
        <v>6.7524100000000004E-2</v>
      </c>
      <c r="L5484">
        <v>0.1414791</v>
      </c>
      <c r="M5484">
        <v>1.28617E-2</v>
      </c>
      <c r="O5484" t="str">
        <f>Table_Index[[#This Row],[ID]]&amp;Table_Index[[#This Row],[year]]</f>
        <v>93902003</v>
      </c>
      <c r="R5484" t="str">
        <f t="shared" si="205"/>
        <v/>
      </c>
    </row>
    <row r="5485" spans="1:18" x14ac:dyDescent="0.3">
      <c r="A5485">
        <v>9390</v>
      </c>
      <c r="B5485">
        <v>2004</v>
      </c>
      <c r="C5485">
        <v>1</v>
      </c>
      <c r="D5485">
        <v>0.32123410000000002</v>
      </c>
      <c r="E5485">
        <v>0</v>
      </c>
      <c r="F5485">
        <v>0.22831219999999999</v>
      </c>
      <c r="G5485">
        <v>0.1696915</v>
      </c>
      <c r="H5485">
        <v>2.46824E-2</v>
      </c>
      <c r="I5485">
        <v>0</v>
      </c>
      <c r="J5485">
        <v>4.93648E-2</v>
      </c>
      <c r="K5485">
        <v>5.5535399999999999E-2</v>
      </c>
      <c r="L5485">
        <v>0.1172414</v>
      </c>
      <c r="M5485">
        <v>3.3938299999999998E-2</v>
      </c>
      <c r="O5485" t="str">
        <f>Table_Index[[#This Row],[ID]]&amp;Table_Index[[#This Row],[year]]</f>
        <v>93902004</v>
      </c>
      <c r="R5485" t="str">
        <f t="shared" si="205"/>
        <v/>
      </c>
    </row>
    <row r="5486" spans="1:18" x14ac:dyDescent="0.3">
      <c r="A5486">
        <v>9390</v>
      </c>
      <c r="B5486">
        <v>2004</v>
      </c>
      <c r="C5486">
        <v>2</v>
      </c>
      <c r="D5486">
        <v>0.57387580000000005</v>
      </c>
      <c r="E5486">
        <v>0</v>
      </c>
      <c r="F5486">
        <v>0.17130619999999999</v>
      </c>
      <c r="G5486">
        <v>0.137045</v>
      </c>
      <c r="H5486">
        <v>0</v>
      </c>
      <c r="I5486">
        <v>0</v>
      </c>
      <c r="J5486">
        <v>0</v>
      </c>
      <c r="K5486">
        <v>0</v>
      </c>
      <c r="L5486">
        <v>8.5653099999999996E-2</v>
      </c>
      <c r="M5486">
        <v>3.21199E-2</v>
      </c>
      <c r="O5486" t="str">
        <f>Table_Index[[#This Row],[ID]]&amp;Table_Index[[#This Row],[year]]</f>
        <v>93902004</v>
      </c>
      <c r="R5486" t="str">
        <f t="shared" si="205"/>
        <v/>
      </c>
    </row>
    <row r="5487" spans="1:18" x14ac:dyDescent="0.3">
      <c r="A5487">
        <v>9390</v>
      </c>
      <c r="B5487">
        <v>2004</v>
      </c>
      <c r="C5487">
        <v>3</v>
      </c>
      <c r="D5487">
        <v>0.25</v>
      </c>
      <c r="E5487">
        <v>0</v>
      </c>
      <c r="F5487">
        <v>0.15151519999999999</v>
      </c>
      <c r="G5487">
        <v>0.1969697</v>
      </c>
      <c r="H5487">
        <v>0</v>
      </c>
      <c r="I5487">
        <v>0.15151519999999999</v>
      </c>
      <c r="J5487">
        <v>2.2727299999999999E-2</v>
      </c>
      <c r="K5487">
        <v>5.3030300000000002E-2</v>
      </c>
      <c r="L5487">
        <v>0.17424239999999999</v>
      </c>
      <c r="M5487">
        <v>0</v>
      </c>
      <c r="O5487" t="str">
        <f>Table_Index[[#This Row],[ID]]&amp;Table_Index[[#This Row],[year]]</f>
        <v>93902004</v>
      </c>
      <c r="R5487" t="str">
        <f t="shared" si="205"/>
        <v/>
      </c>
    </row>
    <row r="5488" spans="1:18" x14ac:dyDescent="0.3">
      <c r="A5488">
        <v>9390</v>
      </c>
      <c r="B5488">
        <v>2004</v>
      </c>
      <c r="C5488">
        <v>4</v>
      </c>
      <c r="D5488">
        <v>0</v>
      </c>
      <c r="E5488">
        <v>0</v>
      </c>
      <c r="F5488">
        <v>0.2116402</v>
      </c>
      <c r="G5488">
        <v>0.11640209999999999</v>
      </c>
      <c r="H5488">
        <v>0</v>
      </c>
      <c r="I5488">
        <v>0.4232804</v>
      </c>
      <c r="J5488">
        <v>0</v>
      </c>
      <c r="K5488">
        <v>0.1058201</v>
      </c>
      <c r="L5488">
        <v>0.11640209999999999</v>
      </c>
      <c r="M5488">
        <v>2.6454999999999999E-2</v>
      </c>
      <c r="O5488" t="str">
        <f>Table_Index[[#This Row],[ID]]&amp;Table_Index[[#This Row],[year]]</f>
        <v>93902004</v>
      </c>
      <c r="R5488" t="str">
        <f t="shared" si="205"/>
        <v/>
      </c>
    </row>
    <row r="5489" spans="1:18" x14ac:dyDescent="0.3">
      <c r="A5489">
        <v>9390</v>
      </c>
      <c r="B5489">
        <v>2005</v>
      </c>
      <c r="C5489">
        <v>1</v>
      </c>
      <c r="D5489">
        <v>0</v>
      </c>
      <c r="E5489">
        <v>4.0568E-2</v>
      </c>
      <c r="F5489">
        <v>0.16227179999999999</v>
      </c>
      <c r="G5489">
        <v>0.1460446</v>
      </c>
      <c r="H5489">
        <v>0</v>
      </c>
      <c r="I5489">
        <v>0.34482760000000001</v>
      </c>
      <c r="J5489">
        <v>0.11359030000000001</v>
      </c>
      <c r="K5489">
        <v>4.0568E-2</v>
      </c>
      <c r="L5489">
        <v>0.13995940000000001</v>
      </c>
      <c r="M5489">
        <v>1.21704E-2</v>
      </c>
      <c r="O5489" t="str">
        <f>Table_Index[[#This Row],[ID]]&amp;Table_Index[[#This Row],[year]]</f>
        <v>93902005</v>
      </c>
      <c r="R5489" t="str">
        <f t="shared" si="205"/>
        <v/>
      </c>
    </row>
    <row r="5490" spans="1:18" x14ac:dyDescent="0.3">
      <c r="A5490">
        <v>9390</v>
      </c>
      <c r="B5490">
        <v>2005</v>
      </c>
      <c r="C5490">
        <v>2</v>
      </c>
      <c r="D5490">
        <v>8.6805599999999997E-2</v>
      </c>
      <c r="E5490">
        <v>0.46875</v>
      </c>
      <c r="F5490">
        <v>0</v>
      </c>
      <c r="G5490">
        <v>0.14236109999999999</v>
      </c>
      <c r="H5490">
        <v>0</v>
      </c>
      <c r="I5490">
        <v>0</v>
      </c>
      <c r="J5490">
        <v>7.6388899999999996E-2</v>
      </c>
      <c r="K5490">
        <v>4.8611099999999997E-2</v>
      </c>
      <c r="L5490">
        <v>0.15277779999999999</v>
      </c>
      <c r="M5490">
        <v>2.43056E-2</v>
      </c>
      <c r="O5490" t="str">
        <f>Table_Index[[#This Row],[ID]]&amp;Table_Index[[#This Row],[year]]</f>
        <v>93902005</v>
      </c>
      <c r="R5490" t="str">
        <f t="shared" si="205"/>
        <v/>
      </c>
    </row>
    <row r="5491" spans="1:18" x14ac:dyDescent="0.3">
      <c r="A5491">
        <v>9390</v>
      </c>
      <c r="B5491">
        <v>2005</v>
      </c>
      <c r="C5491">
        <v>3</v>
      </c>
      <c r="D5491">
        <v>0</v>
      </c>
      <c r="E5491">
        <v>0.35137119999999999</v>
      </c>
      <c r="F5491">
        <v>0.13589619999999999</v>
      </c>
      <c r="G5491">
        <v>0.1579334</v>
      </c>
      <c r="H5491">
        <v>0</v>
      </c>
      <c r="I5491">
        <v>0</v>
      </c>
      <c r="J5491">
        <v>6.2438800000000003E-2</v>
      </c>
      <c r="K5491">
        <v>5.5093000000000003E-2</v>
      </c>
      <c r="L5491">
        <v>0.22955439999999999</v>
      </c>
      <c r="M5491">
        <v>7.7130000000000002E-3</v>
      </c>
      <c r="O5491" t="str">
        <f>Table_Index[[#This Row],[ID]]&amp;Table_Index[[#This Row],[year]]</f>
        <v>93902005</v>
      </c>
      <c r="R5491" t="str">
        <f t="shared" si="205"/>
        <v/>
      </c>
    </row>
    <row r="5492" spans="1:18" x14ac:dyDescent="0.3">
      <c r="A5492">
        <v>9390</v>
      </c>
      <c r="B5492">
        <v>2005</v>
      </c>
      <c r="C5492">
        <v>4</v>
      </c>
      <c r="D5492">
        <v>0.1194426</v>
      </c>
      <c r="E5492">
        <v>5.9721299999999998E-2</v>
      </c>
      <c r="F5492">
        <v>0.1453218</v>
      </c>
      <c r="G5492">
        <v>6.9674799999999995E-2</v>
      </c>
      <c r="H5492">
        <v>1.0617100000000001E-2</v>
      </c>
      <c r="I5492">
        <v>0.398142</v>
      </c>
      <c r="J5492">
        <v>6.7684099999999997E-2</v>
      </c>
      <c r="K5492">
        <v>2.9860600000000001E-2</v>
      </c>
      <c r="L5492">
        <v>9.1572700000000007E-2</v>
      </c>
      <c r="M5492">
        <v>7.9628000000000008E-3</v>
      </c>
      <c r="O5492" t="str">
        <f>Table_Index[[#This Row],[ID]]&amp;Table_Index[[#This Row],[year]]</f>
        <v>93902005</v>
      </c>
      <c r="R5492" t="str">
        <f t="shared" si="205"/>
        <v/>
      </c>
    </row>
    <row r="5493" spans="1:18" x14ac:dyDescent="0.3">
      <c r="A5493">
        <v>9390</v>
      </c>
      <c r="B5493">
        <v>2006</v>
      </c>
      <c r="C5493">
        <v>1</v>
      </c>
      <c r="D5493">
        <v>0.14138719999999999</v>
      </c>
      <c r="E5493">
        <v>0.1154662</v>
      </c>
      <c r="F5493">
        <v>0.24742749999999999</v>
      </c>
      <c r="G5493">
        <v>0.1696646</v>
      </c>
      <c r="H5493">
        <v>1.4138700000000001E-2</v>
      </c>
      <c r="I5493">
        <v>0</v>
      </c>
      <c r="J5493">
        <v>7.8155699999999995E-2</v>
      </c>
      <c r="K5493">
        <v>5.6554899999999998E-2</v>
      </c>
      <c r="L5493">
        <v>0.16495170000000001</v>
      </c>
      <c r="M5493">
        <v>1.22536E-2</v>
      </c>
      <c r="O5493" t="str">
        <f>Table_Index[[#This Row],[ID]]&amp;Table_Index[[#This Row],[year]]</f>
        <v>93902006</v>
      </c>
      <c r="R5493" t="str">
        <f t="shared" si="205"/>
        <v/>
      </c>
    </row>
    <row r="5494" spans="1:18" x14ac:dyDescent="0.3">
      <c r="A5494">
        <v>9390</v>
      </c>
      <c r="B5494">
        <v>2006</v>
      </c>
      <c r="C5494">
        <v>2</v>
      </c>
      <c r="D5494">
        <v>0</v>
      </c>
      <c r="E5494">
        <v>9.8461499999999993E-2</v>
      </c>
      <c r="F5494">
        <v>0.1076923</v>
      </c>
      <c r="G5494">
        <v>0.30461539999999998</v>
      </c>
      <c r="H5494">
        <v>3.07692E-2</v>
      </c>
      <c r="I5494">
        <v>0</v>
      </c>
      <c r="J5494">
        <v>0.1230769</v>
      </c>
      <c r="K5494">
        <v>0.1230769</v>
      </c>
      <c r="L5494">
        <v>0.19692309999999999</v>
      </c>
      <c r="M5494">
        <v>1.53846E-2</v>
      </c>
      <c r="O5494" t="str">
        <f>Table_Index[[#This Row],[ID]]&amp;Table_Index[[#This Row],[year]]</f>
        <v>93902006</v>
      </c>
      <c r="R5494" t="str">
        <f t="shared" si="205"/>
        <v/>
      </c>
    </row>
    <row r="5495" spans="1:18" x14ac:dyDescent="0.3">
      <c r="A5495">
        <v>9390</v>
      </c>
      <c r="B5495">
        <v>2006</v>
      </c>
      <c r="C5495">
        <v>3</v>
      </c>
      <c r="D5495">
        <v>0</v>
      </c>
      <c r="E5495">
        <v>5.6165699999999999E-2</v>
      </c>
      <c r="F5495">
        <v>0.14228660000000001</v>
      </c>
      <c r="G5495">
        <v>0.20594109999999999</v>
      </c>
      <c r="H5495">
        <v>6.2405999999999998E-3</v>
      </c>
      <c r="I5495">
        <v>0.41188219999999998</v>
      </c>
      <c r="J5495">
        <v>0</v>
      </c>
      <c r="K5495">
        <v>4.6804800000000001E-2</v>
      </c>
      <c r="L5495">
        <v>0.1194458</v>
      </c>
      <c r="M5495">
        <v>1.1233099999999999E-2</v>
      </c>
      <c r="O5495" t="str">
        <f>Table_Index[[#This Row],[ID]]&amp;Table_Index[[#This Row],[year]]</f>
        <v>93902006</v>
      </c>
      <c r="R5495" t="str">
        <f t="shared" si="205"/>
        <v/>
      </c>
    </row>
    <row r="5496" spans="1:18" x14ac:dyDescent="0.3">
      <c r="A5496">
        <v>9390</v>
      </c>
      <c r="B5496">
        <v>2006</v>
      </c>
      <c r="C5496">
        <v>4</v>
      </c>
      <c r="D5496">
        <v>0</v>
      </c>
      <c r="E5496">
        <v>2.6814899999999999E-2</v>
      </c>
      <c r="F5496">
        <v>0.1072597</v>
      </c>
      <c r="G5496">
        <v>0.22703300000000001</v>
      </c>
      <c r="H5496">
        <v>0</v>
      </c>
      <c r="I5496">
        <v>0.2413343</v>
      </c>
      <c r="J5496">
        <v>8.0444799999999997E-2</v>
      </c>
      <c r="K5496">
        <v>0.17653160000000001</v>
      </c>
      <c r="L5496">
        <v>0.13407459999999999</v>
      </c>
      <c r="M5496">
        <v>6.5071E-3</v>
      </c>
      <c r="O5496" t="str">
        <f>Table_Index[[#This Row],[ID]]&amp;Table_Index[[#This Row],[year]]</f>
        <v>93902006</v>
      </c>
      <c r="R5496" t="str">
        <f t="shared" si="205"/>
        <v/>
      </c>
    </row>
    <row r="5497" spans="1:18" x14ac:dyDescent="0.3">
      <c r="A5497">
        <v>9390</v>
      </c>
      <c r="B5497">
        <v>2007</v>
      </c>
      <c r="C5497">
        <v>1</v>
      </c>
      <c r="D5497">
        <v>3.6443099999999999E-2</v>
      </c>
      <c r="E5497">
        <v>3.1237000000000001E-2</v>
      </c>
      <c r="F5497">
        <v>0.1249479</v>
      </c>
      <c r="G5497">
        <v>0.22698869999999999</v>
      </c>
      <c r="H5497">
        <v>1.56185E-2</v>
      </c>
      <c r="I5497">
        <v>0.13536029999999999</v>
      </c>
      <c r="J5497">
        <v>4.16493E-2</v>
      </c>
      <c r="K5497">
        <v>0.2748854</v>
      </c>
      <c r="L5497">
        <v>0.1041233</v>
      </c>
      <c r="M5497">
        <v>8.7463999999999997E-3</v>
      </c>
      <c r="O5497" t="str">
        <f>Table_Index[[#This Row],[ID]]&amp;Table_Index[[#This Row],[year]]</f>
        <v>93902007</v>
      </c>
      <c r="R5497" t="str">
        <f t="shared" si="205"/>
        <v/>
      </c>
    </row>
    <row r="5498" spans="1:18" x14ac:dyDescent="0.3">
      <c r="A5498">
        <v>9390</v>
      </c>
      <c r="B5498">
        <v>2007</v>
      </c>
      <c r="C5498">
        <v>2</v>
      </c>
      <c r="D5498">
        <v>8.2218600000000003E-2</v>
      </c>
      <c r="E5498">
        <v>6.6557900000000003E-2</v>
      </c>
      <c r="F5498">
        <v>0.11745510000000001</v>
      </c>
      <c r="G5498">
        <v>0.2231648</v>
      </c>
      <c r="H5498">
        <v>4.8939999999999999E-3</v>
      </c>
      <c r="I5498">
        <v>0.12528549999999999</v>
      </c>
      <c r="J5498">
        <v>0.15856439999999999</v>
      </c>
      <c r="K5498">
        <v>0.13703099999999999</v>
      </c>
      <c r="L5498">
        <v>7.6998399999999995E-2</v>
      </c>
      <c r="M5498">
        <v>7.8303000000000001E-3</v>
      </c>
      <c r="O5498" t="str">
        <f>Table_Index[[#This Row],[ID]]&amp;Table_Index[[#This Row],[year]]</f>
        <v>93902007</v>
      </c>
      <c r="R5498" t="str">
        <f t="shared" si="205"/>
        <v/>
      </c>
    </row>
    <row r="5499" spans="1:18" x14ac:dyDescent="0.3">
      <c r="A5499">
        <v>9390</v>
      </c>
      <c r="B5499">
        <v>2007</v>
      </c>
      <c r="C5499">
        <v>3</v>
      </c>
      <c r="D5499">
        <v>0.14472389999999999</v>
      </c>
      <c r="E5499">
        <v>0</v>
      </c>
      <c r="F5499">
        <v>0.1123739</v>
      </c>
      <c r="G5499">
        <v>0.24603059999999999</v>
      </c>
      <c r="H5499">
        <v>0.33205659999999998</v>
      </c>
      <c r="I5499">
        <v>0</v>
      </c>
      <c r="J5499">
        <v>3.0647400000000002E-2</v>
      </c>
      <c r="K5499">
        <v>3.7457999999999998E-2</v>
      </c>
      <c r="L5499">
        <v>8.8537000000000005E-2</v>
      </c>
      <c r="M5499">
        <v>8.1726000000000004E-3</v>
      </c>
      <c r="O5499" t="str">
        <f>Table_Index[[#This Row],[ID]]&amp;Table_Index[[#This Row],[year]]</f>
        <v>93902007</v>
      </c>
      <c r="R5499" t="str">
        <f t="shared" si="205"/>
        <v/>
      </c>
    </row>
    <row r="5500" spans="1:18" x14ac:dyDescent="0.3">
      <c r="A5500">
        <v>9390</v>
      </c>
      <c r="B5500">
        <v>2007</v>
      </c>
      <c r="C5500">
        <v>4</v>
      </c>
      <c r="D5500">
        <v>0.1035451</v>
      </c>
      <c r="E5500">
        <v>9.3015100000000003E-2</v>
      </c>
      <c r="F5500">
        <v>0.1842752</v>
      </c>
      <c r="G5500">
        <v>0.19480520000000001</v>
      </c>
      <c r="H5500">
        <v>5.7213100000000003E-2</v>
      </c>
      <c r="I5500">
        <v>9.8280099999999995E-2</v>
      </c>
      <c r="J5500">
        <v>9.8280099999999995E-2</v>
      </c>
      <c r="K5500">
        <v>6.6690100000000002E-2</v>
      </c>
      <c r="L5500">
        <v>9.1260099999999997E-2</v>
      </c>
      <c r="M5500">
        <v>1.2636E-2</v>
      </c>
      <c r="O5500" t="str">
        <f>Table_Index[[#This Row],[ID]]&amp;Table_Index[[#This Row],[year]]</f>
        <v>93902007</v>
      </c>
      <c r="R5500" t="str">
        <f t="shared" si="205"/>
        <v/>
      </c>
    </row>
    <row r="5501" spans="1:18" x14ac:dyDescent="0.3">
      <c r="A5501">
        <v>9390</v>
      </c>
      <c r="B5501">
        <v>2008</v>
      </c>
      <c r="C5501">
        <v>1</v>
      </c>
      <c r="D5501">
        <v>0.13863130000000001</v>
      </c>
      <c r="E5501">
        <v>6.3695500000000002E-2</v>
      </c>
      <c r="F5501">
        <v>0.12645419999999999</v>
      </c>
      <c r="G5501">
        <v>0.17422579999999999</v>
      </c>
      <c r="H5501">
        <v>6.4631999999999997E-3</v>
      </c>
      <c r="I5501">
        <v>0.32259880000000002</v>
      </c>
      <c r="J5501">
        <v>3.70932E-2</v>
      </c>
      <c r="K5501">
        <v>3.8217300000000003E-2</v>
      </c>
      <c r="L5501">
        <v>8.76749E-2</v>
      </c>
      <c r="M5501">
        <v>4.9458000000000002E-3</v>
      </c>
      <c r="O5501" t="str">
        <f>Table_Index[[#This Row],[ID]]&amp;Table_Index[[#This Row],[year]]</f>
        <v>93902008</v>
      </c>
      <c r="R5501" t="str">
        <f t="shared" si="205"/>
        <v/>
      </c>
    </row>
    <row r="5502" spans="1:18" x14ac:dyDescent="0.3">
      <c r="A5502">
        <v>9390</v>
      </c>
      <c r="B5502">
        <v>2008</v>
      </c>
      <c r="C5502">
        <v>2</v>
      </c>
      <c r="D5502">
        <v>4.6770199999999998E-2</v>
      </c>
      <c r="E5502">
        <v>6.6273600000000002E-2</v>
      </c>
      <c r="F5502">
        <v>0.16095019999999999</v>
      </c>
      <c r="G5502">
        <v>0.30627880000000002</v>
      </c>
      <c r="H5502">
        <v>3.7870999999999998E-3</v>
      </c>
      <c r="I5502">
        <v>0.165684</v>
      </c>
      <c r="J5502">
        <v>4.7811699999999999E-2</v>
      </c>
      <c r="K5502">
        <v>0.1098248</v>
      </c>
      <c r="L5502">
        <v>8.4950700000000004E-2</v>
      </c>
      <c r="M5502">
        <v>7.6687999999999999E-3</v>
      </c>
      <c r="O5502" t="str">
        <f>Table_Index[[#This Row],[ID]]&amp;Table_Index[[#This Row],[year]]</f>
        <v>93902008</v>
      </c>
      <c r="R5502" t="str">
        <f t="shared" si="205"/>
        <v/>
      </c>
    </row>
    <row r="5503" spans="1:18" x14ac:dyDescent="0.3">
      <c r="A5503">
        <v>9390</v>
      </c>
      <c r="B5503">
        <v>2008</v>
      </c>
      <c r="C5503">
        <v>3</v>
      </c>
      <c r="D5503">
        <v>0.1371272</v>
      </c>
      <c r="E5503">
        <v>0.1138156</v>
      </c>
      <c r="F5503">
        <v>0.16455259999999999</v>
      </c>
      <c r="G5503">
        <v>0.4429208</v>
      </c>
      <c r="H5503">
        <v>8.1591000000000007E-3</v>
      </c>
      <c r="I5503">
        <v>0</v>
      </c>
      <c r="J5503">
        <v>0</v>
      </c>
      <c r="K5503">
        <v>4.7308900000000001E-2</v>
      </c>
      <c r="L5503">
        <v>7.6791200000000004E-2</v>
      </c>
      <c r="M5503">
        <v>9.3246000000000006E-3</v>
      </c>
      <c r="O5503" t="str">
        <f>Table_Index[[#This Row],[ID]]&amp;Table_Index[[#This Row],[year]]</f>
        <v>93902008</v>
      </c>
      <c r="R5503" t="str">
        <f t="shared" si="205"/>
        <v/>
      </c>
    </row>
    <row r="5504" spans="1:18" x14ac:dyDescent="0.3">
      <c r="A5504">
        <v>9390</v>
      </c>
      <c r="B5504">
        <v>2008</v>
      </c>
      <c r="C5504">
        <v>4</v>
      </c>
      <c r="D5504">
        <v>0.13646800000000001</v>
      </c>
      <c r="E5504">
        <v>5.2487699999999998E-2</v>
      </c>
      <c r="F5504">
        <v>0.20245260000000001</v>
      </c>
      <c r="G5504">
        <v>0.22494729999999999</v>
      </c>
      <c r="H5504">
        <v>1.07118E-2</v>
      </c>
      <c r="I5504">
        <v>0.22494729999999999</v>
      </c>
      <c r="J5504">
        <v>2.2494699999999999E-2</v>
      </c>
      <c r="K5504">
        <v>3.8990900000000002E-2</v>
      </c>
      <c r="L5504">
        <v>7.1983099999999994E-2</v>
      </c>
      <c r="M5504">
        <v>1.4516599999999999E-2</v>
      </c>
      <c r="O5504" t="str">
        <f>Table_Index[[#This Row],[ID]]&amp;Table_Index[[#This Row],[year]]</f>
        <v>93902008</v>
      </c>
      <c r="R5504" t="str">
        <f t="shared" si="205"/>
        <v/>
      </c>
    </row>
    <row r="5505" spans="1:18" x14ac:dyDescent="0.3">
      <c r="A5505">
        <v>9390</v>
      </c>
      <c r="B5505">
        <v>2009</v>
      </c>
      <c r="C5505">
        <v>1</v>
      </c>
      <c r="D5505">
        <v>8.6892399999999995E-2</v>
      </c>
      <c r="E5505">
        <v>0.3834919</v>
      </c>
      <c r="F5505">
        <v>4.4459499999999999E-2</v>
      </c>
      <c r="G5505">
        <v>6.6575300000000004E-2</v>
      </c>
      <c r="H5505">
        <v>5.0159000000000002E-3</v>
      </c>
      <c r="I5505">
        <v>0.2678972</v>
      </c>
      <c r="J5505">
        <v>3.91016E-2</v>
      </c>
      <c r="K5505">
        <v>8.4359100000000006E-2</v>
      </c>
      <c r="L5505">
        <v>2.1887799999999999E-2</v>
      </c>
      <c r="M5505">
        <v>3.1920000000000001E-4</v>
      </c>
      <c r="O5505" t="str">
        <f>Table_Index[[#This Row],[ID]]&amp;Table_Index[[#This Row],[year]]</f>
        <v>93902009</v>
      </c>
      <c r="R5505" t="str">
        <f t="shared" si="205"/>
        <v/>
      </c>
    </row>
    <row r="5506" spans="1:18" x14ac:dyDescent="0.3">
      <c r="A5506">
        <v>9390</v>
      </c>
      <c r="B5506">
        <v>2009</v>
      </c>
      <c r="C5506">
        <v>2</v>
      </c>
      <c r="D5506">
        <v>0.13106229999999999</v>
      </c>
      <c r="E5506">
        <v>9.4176499999999996E-2</v>
      </c>
      <c r="F5506">
        <v>7.0632399999999998E-2</v>
      </c>
      <c r="G5506">
        <v>0.1563396</v>
      </c>
      <c r="H5506">
        <v>6.5586999999999998E-3</v>
      </c>
      <c r="I5506">
        <v>0.26487149999999998</v>
      </c>
      <c r="J5506">
        <v>8.8290499999999994E-2</v>
      </c>
      <c r="K5506">
        <v>4.7168500000000002E-2</v>
      </c>
      <c r="L5506">
        <v>0.13537879999999999</v>
      </c>
      <c r="M5506">
        <v>5.5211000000000001E-3</v>
      </c>
      <c r="O5506" t="str">
        <f>Table_Index[[#This Row],[ID]]&amp;Table_Index[[#This Row],[year]]</f>
        <v>93902009</v>
      </c>
      <c r="R5506" t="str">
        <f t="shared" si="205"/>
        <v/>
      </c>
    </row>
    <row r="5507" spans="1:18" x14ac:dyDescent="0.3">
      <c r="A5507">
        <v>9390</v>
      </c>
      <c r="B5507">
        <v>2009</v>
      </c>
      <c r="C5507">
        <v>3</v>
      </c>
      <c r="D5507">
        <v>4.2503100000000002E-2</v>
      </c>
      <c r="E5507">
        <v>0.3722377</v>
      </c>
      <c r="F5507">
        <v>2.73412E-2</v>
      </c>
      <c r="G5507">
        <v>0.3454682</v>
      </c>
      <c r="H5507">
        <v>7.1584200000000001E-2</v>
      </c>
      <c r="I5507">
        <v>2.0133000000000002E-2</v>
      </c>
      <c r="J5507">
        <v>2.0133000000000002E-2</v>
      </c>
      <c r="K5507">
        <v>3.1318100000000001E-2</v>
      </c>
      <c r="L5507">
        <v>5.6969100000000002E-2</v>
      </c>
      <c r="M5507">
        <v>1.2312500000000001E-2</v>
      </c>
      <c r="O5507" t="str">
        <f>Table_Index[[#This Row],[ID]]&amp;Table_Index[[#This Row],[year]]</f>
        <v>93902009</v>
      </c>
      <c r="R5507" t="str">
        <f t="shared" si="205"/>
        <v/>
      </c>
    </row>
    <row r="5508" spans="1:18" x14ac:dyDescent="0.3">
      <c r="A5508">
        <v>9390</v>
      </c>
      <c r="B5508">
        <v>2009</v>
      </c>
      <c r="C5508">
        <v>4</v>
      </c>
      <c r="D5508">
        <v>0.1175992</v>
      </c>
      <c r="E5508">
        <v>0</v>
      </c>
      <c r="F5508">
        <v>0.1175992</v>
      </c>
      <c r="G5508">
        <v>0.1927913</v>
      </c>
      <c r="H5508">
        <v>1.56799E-2</v>
      </c>
      <c r="I5508">
        <v>0.32072499999999998</v>
      </c>
      <c r="J5508">
        <v>3.2072499999999997E-2</v>
      </c>
      <c r="K5508">
        <v>4.1745200000000003E-2</v>
      </c>
      <c r="L5508">
        <v>0.14967169999999999</v>
      </c>
      <c r="M5508">
        <v>1.21163E-2</v>
      </c>
      <c r="O5508" t="str">
        <f>Table_Index[[#This Row],[ID]]&amp;Table_Index[[#This Row],[year]]</f>
        <v>93902009</v>
      </c>
      <c r="R5508" t="str">
        <f t="shared" si="205"/>
        <v/>
      </c>
    </row>
    <row r="5509" spans="1:18" x14ac:dyDescent="0.3">
      <c r="A5509">
        <v>9390</v>
      </c>
      <c r="B5509">
        <v>2010</v>
      </c>
      <c r="C5509">
        <v>1</v>
      </c>
      <c r="D5509">
        <v>7.2935700000000006E-2</v>
      </c>
      <c r="E5509">
        <v>0.1166971</v>
      </c>
      <c r="F5509">
        <v>0.13128419999999999</v>
      </c>
      <c r="G5509">
        <v>0.1885908</v>
      </c>
      <c r="H5509">
        <v>2.5527500000000002E-2</v>
      </c>
      <c r="I5509">
        <v>0.1166971</v>
      </c>
      <c r="J5509">
        <v>6.5642099999999995E-2</v>
      </c>
      <c r="K5509">
        <v>4.9596300000000003E-2</v>
      </c>
      <c r="L5509">
        <v>0.218807</v>
      </c>
      <c r="M5509">
        <v>1.4222500000000001E-2</v>
      </c>
      <c r="O5509" t="str">
        <f>Table_Index[[#This Row],[ID]]&amp;Table_Index[[#This Row],[year]]</f>
        <v>93902010</v>
      </c>
      <c r="R5509" t="str">
        <f t="shared" si="205"/>
        <v/>
      </c>
    </row>
    <row r="5510" spans="1:18" x14ac:dyDescent="0.3">
      <c r="A5510">
        <v>9390</v>
      </c>
      <c r="B5510">
        <v>2010</v>
      </c>
      <c r="C5510">
        <v>2</v>
      </c>
      <c r="D5510">
        <v>3.9411399999999999E-2</v>
      </c>
      <c r="E5510">
        <v>8.2764000000000004E-2</v>
      </c>
      <c r="F5510">
        <v>7.3896400000000001E-2</v>
      </c>
      <c r="G5510">
        <v>0.21807650000000001</v>
      </c>
      <c r="H5510">
        <v>0.12549250000000001</v>
      </c>
      <c r="I5510">
        <v>0.1339988</v>
      </c>
      <c r="J5510">
        <v>7.1334700000000001E-2</v>
      </c>
      <c r="K5510">
        <v>6.6211199999999998E-2</v>
      </c>
      <c r="L5510">
        <v>0.1789279</v>
      </c>
      <c r="M5510">
        <v>9.8866000000000006E-3</v>
      </c>
      <c r="O5510" t="str">
        <f>Table_Index[[#This Row],[ID]]&amp;Table_Index[[#This Row],[year]]</f>
        <v>93902010</v>
      </c>
      <c r="R5510" t="str">
        <f t="shared" si="205"/>
        <v/>
      </c>
    </row>
    <row r="5511" spans="1:18" x14ac:dyDescent="0.3">
      <c r="A5511">
        <v>9390</v>
      </c>
      <c r="B5511">
        <v>2010</v>
      </c>
      <c r="C5511">
        <v>3</v>
      </c>
      <c r="D5511">
        <v>5.26369E-2</v>
      </c>
      <c r="E5511">
        <v>0.1015141</v>
      </c>
      <c r="F5511">
        <v>6.7676100000000003E-2</v>
      </c>
      <c r="G5511">
        <v>0.276065</v>
      </c>
      <c r="H5511">
        <v>1.46631E-2</v>
      </c>
      <c r="I5511">
        <v>0.20302819999999999</v>
      </c>
      <c r="J5511">
        <v>0.1127935</v>
      </c>
      <c r="K5511">
        <v>3.9853699999999999E-2</v>
      </c>
      <c r="L5511">
        <v>0.1248248</v>
      </c>
      <c r="M5511">
        <v>6.9445000000000002E-3</v>
      </c>
      <c r="O5511" t="str">
        <f>Table_Index[[#This Row],[ID]]&amp;Table_Index[[#This Row],[year]]</f>
        <v>93902010</v>
      </c>
      <c r="R5511" t="str">
        <f t="shared" si="205"/>
        <v/>
      </c>
    </row>
    <row r="5512" spans="1:18" x14ac:dyDescent="0.3">
      <c r="A5512">
        <v>9390</v>
      </c>
      <c r="B5512">
        <v>2010</v>
      </c>
      <c r="C5512">
        <v>4</v>
      </c>
      <c r="D5512">
        <v>4.71402E-2</v>
      </c>
      <c r="E5512">
        <v>0.1131365</v>
      </c>
      <c r="F5512">
        <v>7.7138499999999999E-2</v>
      </c>
      <c r="G5512">
        <v>0.21755169999999999</v>
      </c>
      <c r="H5512">
        <v>7.4282000000000003E-3</v>
      </c>
      <c r="I5512">
        <v>0.2314156</v>
      </c>
      <c r="J5512">
        <v>8.09449E-2</v>
      </c>
      <c r="K5512">
        <v>0.12970699999999999</v>
      </c>
      <c r="L5512">
        <v>8.9137800000000003E-2</v>
      </c>
      <c r="M5512">
        <v>6.3996000000000001E-3</v>
      </c>
      <c r="O5512" t="str">
        <f>Table_Index[[#This Row],[ID]]&amp;Table_Index[[#This Row],[year]]</f>
        <v>93902010</v>
      </c>
      <c r="R5512" t="str">
        <f t="shared" si="205"/>
        <v/>
      </c>
    </row>
    <row r="5513" spans="1:18" x14ac:dyDescent="0.3">
      <c r="A5513">
        <v>9390</v>
      </c>
      <c r="B5513">
        <v>2011</v>
      </c>
      <c r="C5513">
        <v>1</v>
      </c>
      <c r="D5513">
        <v>2.9654400000000001E-2</v>
      </c>
      <c r="E5513">
        <v>7.1170600000000001E-2</v>
      </c>
      <c r="F5513">
        <v>0.1240093</v>
      </c>
      <c r="G5513">
        <v>0.15635959999999999</v>
      </c>
      <c r="H5513">
        <v>1.06823E-2</v>
      </c>
      <c r="I5513">
        <v>0.36666500000000002</v>
      </c>
      <c r="J5513">
        <v>7.3327299999999998E-2</v>
      </c>
      <c r="K5513">
        <v>5.8230499999999998E-2</v>
      </c>
      <c r="L5513">
        <v>9.7050800000000007E-2</v>
      </c>
      <c r="M5513">
        <v>1.2850200000000001E-2</v>
      </c>
      <c r="O5513" t="str">
        <f>Table_Index[[#This Row],[ID]]&amp;Table_Index[[#This Row],[year]]</f>
        <v>93902011</v>
      </c>
      <c r="R5513" t="str">
        <f t="shared" si="205"/>
        <v/>
      </c>
    </row>
    <row r="5514" spans="1:18" x14ac:dyDescent="0.3">
      <c r="A5514">
        <v>9390</v>
      </c>
      <c r="B5514">
        <v>2011</v>
      </c>
      <c r="C5514">
        <v>2</v>
      </c>
      <c r="D5514">
        <v>3.8310400000000001E-2</v>
      </c>
      <c r="E5514">
        <v>7.9600500000000005E-2</v>
      </c>
      <c r="F5514">
        <v>8.6464399999999997E-2</v>
      </c>
      <c r="G5514">
        <v>0.17026839999999999</v>
      </c>
      <c r="H5514">
        <v>6.4914999999999999E-3</v>
      </c>
      <c r="I5514">
        <v>0.37033379999999999</v>
      </c>
      <c r="J5514">
        <v>8.5474700000000001E-2</v>
      </c>
      <c r="K5514">
        <v>6.7468899999999998E-2</v>
      </c>
      <c r="L5514">
        <v>9.1476699999999994E-2</v>
      </c>
      <c r="M5514">
        <v>4.1108000000000004E-3</v>
      </c>
      <c r="O5514" t="str">
        <f>Table_Index[[#This Row],[ID]]&amp;Table_Index[[#This Row],[year]]</f>
        <v>93902011</v>
      </c>
      <c r="R5514" t="str">
        <f t="shared" si="205"/>
        <v/>
      </c>
    </row>
    <row r="5515" spans="1:18" x14ac:dyDescent="0.3">
      <c r="A5515">
        <v>9390</v>
      </c>
      <c r="B5515">
        <v>2011</v>
      </c>
      <c r="C5515">
        <v>3</v>
      </c>
      <c r="D5515">
        <v>0</v>
      </c>
      <c r="E5515">
        <v>6.4603499999999994E-2</v>
      </c>
      <c r="F5515">
        <v>7.1671399999999996E-2</v>
      </c>
      <c r="G5515">
        <v>0.31815490000000002</v>
      </c>
      <c r="H5515">
        <v>2.46894E-2</v>
      </c>
      <c r="I5515">
        <v>0.37048609999999998</v>
      </c>
      <c r="J5515">
        <v>3.65855E-2</v>
      </c>
      <c r="K5515">
        <v>1.7598099999999998E-2</v>
      </c>
      <c r="L5515">
        <v>8.7941199999999997E-2</v>
      </c>
      <c r="M5515">
        <v>8.2698000000000008E-3</v>
      </c>
      <c r="O5515" t="str">
        <f>Table_Index[[#This Row],[ID]]&amp;Table_Index[[#This Row],[year]]</f>
        <v>93902011</v>
      </c>
      <c r="R5515" t="str">
        <f t="shared" si="205"/>
        <v/>
      </c>
    </row>
    <row r="5516" spans="1:18" x14ac:dyDescent="0.3">
      <c r="A5516">
        <v>9390</v>
      </c>
      <c r="B5516">
        <v>2011</v>
      </c>
      <c r="C5516">
        <v>4</v>
      </c>
      <c r="D5516">
        <v>3.4251700000000003E-2</v>
      </c>
      <c r="E5516">
        <v>5.42319E-2</v>
      </c>
      <c r="F5516">
        <v>6.8503400000000006E-2</v>
      </c>
      <c r="G5516">
        <v>0.2582198</v>
      </c>
      <c r="H5516">
        <v>5.8037999999999996E-3</v>
      </c>
      <c r="I5516">
        <v>0.41102050000000001</v>
      </c>
      <c r="J5516">
        <v>2.9735600000000001E-2</v>
      </c>
      <c r="K5516">
        <v>4.7352199999999997E-2</v>
      </c>
      <c r="L5516">
        <v>8.5248699999999997E-2</v>
      </c>
      <c r="M5516">
        <v>5.6325000000000004E-3</v>
      </c>
      <c r="O5516" t="str">
        <f>Table_Index[[#This Row],[ID]]&amp;Table_Index[[#This Row],[year]]</f>
        <v>93902011</v>
      </c>
      <c r="R5516" t="str">
        <f t="shared" si="205"/>
        <v/>
      </c>
    </row>
    <row r="5517" spans="1:18" x14ac:dyDescent="0.3">
      <c r="A5517">
        <v>9390</v>
      </c>
      <c r="B5517">
        <v>2012</v>
      </c>
      <c r="C5517">
        <v>1</v>
      </c>
      <c r="D5517">
        <v>3.2622600000000002E-2</v>
      </c>
      <c r="E5517">
        <v>8.7863499999999997E-2</v>
      </c>
      <c r="F5517">
        <v>7.4814500000000006E-2</v>
      </c>
      <c r="G5517">
        <v>0.11321249999999999</v>
      </c>
      <c r="H5517">
        <v>2.74428E-2</v>
      </c>
      <c r="I5517">
        <v>0.37515989999999999</v>
      </c>
      <c r="J5517">
        <v>5.2196199999999998E-2</v>
      </c>
      <c r="K5517">
        <v>0.11552750000000001</v>
      </c>
      <c r="L5517">
        <v>0.11352669999999999</v>
      </c>
      <c r="M5517">
        <v>7.6337000000000002E-3</v>
      </c>
      <c r="O5517" t="str">
        <f>Table_Index[[#This Row],[ID]]&amp;Table_Index[[#This Row],[year]]</f>
        <v>93902012</v>
      </c>
      <c r="R5517" t="str">
        <f t="shared" si="205"/>
        <v/>
      </c>
    </row>
    <row r="5518" spans="1:18" x14ac:dyDescent="0.3">
      <c r="A5518">
        <v>9390</v>
      </c>
      <c r="B5518">
        <v>2012</v>
      </c>
      <c r="C5518">
        <v>2</v>
      </c>
      <c r="D5518">
        <v>5.3308300000000003E-2</v>
      </c>
      <c r="E5518">
        <v>2.04751E-2</v>
      </c>
      <c r="F5518">
        <v>8.3362800000000001E-2</v>
      </c>
      <c r="G5518">
        <v>9.9937899999999996E-2</v>
      </c>
      <c r="H5518">
        <v>2.5740099999999998E-2</v>
      </c>
      <c r="I5518">
        <v>0.40868910000000003</v>
      </c>
      <c r="J5518">
        <v>5.8500200000000002E-2</v>
      </c>
      <c r="K5518">
        <v>8.1833500000000003E-2</v>
      </c>
      <c r="L5518">
        <v>0.15619559999999999</v>
      </c>
      <c r="M5518">
        <v>1.19574E-2</v>
      </c>
      <c r="O5518" t="str">
        <f>Table_Index[[#This Row],[ID]]&amp;Table_Index[[#This Row],[year]]</f>
        <v>93902012</v>
      </c>
      <c r="R5518" t="str">
        <f t="shared" ref="R5518:R5581" si="206">RIGHT(P5518,4)</f>
        <v/>
      </c>
    </row>
    <row r="5519" spans="1:18" x14ac:dyDescent="0.3">
      <c r="A5519">
        <v>9390</v>
      </c>
      <c r="B5519">
        <v>2012</v>
      </c>
      <c r="C5519">
        <v>3</v>
      </c>
      <c r="D5519">
        <v>5.7918900000000002E-2</v>
      </c>
      <c r="E5519">
        <v>5.0885899999999998E-2</v>
      </c>
      <c r="F5519">
        <v>6.2883400000000006E-2</v>
      </c>
      <c r="G5519">
        <v>0.36406189999999999</v>
      </c>
      <c r="H5519">
        <v>2.56498E-2</v>
      </c>
      <c r="I5519">
        <v>0.18699540000000001</v>
      </c>
      <c r="J5519">
        <v>7.3048799999999997E-2</v>
      </c>
      <c r="K5519">
        <v>9.0022599999999994E-2</v>
      </c>
      <c r="L5519">
        <v>7.2812399999999999E-2</v>
      </c>
      <c r="M5519">
        <v>1.5720899999999999E-2</v>
      </c>
      <c r="O5519" t="str">
        <f>Table_Index[[#This Row],[ID]]&amp;Table_Index[[#This Row],[year]]</f>
        <v>93902012</v>
      </c>
      <c r="R5519" t="str">
        <f t="shared" si="206"/>
        <v/>
      </c>
    </row>
    <row r="5520" spans="1:18" x14ac:dyDescent="0.3">
      <c r="A5520">
        <v>9390</v>
      </c>
      <c r="B5520">
        <v>2012</v>
      </c>
      <c r="C5520">
        <v>4</v>
      </c>
      <c r="D5520">
        <v>5.0581500000000001E-2</v>
      </c>
      <c r="E5520">
        <v>2.0106499999999999E-2</v>
      </c>
      <c r="F5520">
        <v>5.4951199999999999E-2</v>
      </c>
      <c r="G5520">
        <v>0.14707529999999999</v>
      </c>
      <c r="H5520">
        <v>4.5692900000000002E-2</v>
      </c>
      <c r="I5520">
        <v>0.51898370000000005</v>
      </c>
      <c r="J5520">
        <v>0.11062080000000001</v>
      </c>
      <c r="K5520">
        <v>1.8891700000000001E-2</v>
      </c>
      <c r="L5520">
        <v>2.4243199999999999E-2</v>
      </c>
      <c r="M5520">
        <v>8.8532999999999997E-3</v>
      </c>
      <c r="O5520" t="str">
        <f>Table_Index[[#This Row],[ID]]&amp;Table_Index[[#This Row],[year]]</f>
        <v>93902012</v>
      </c>
      <c r="R5520" t="str">
        <f t="shared" si="206"/>
        <v/>
      </c>
    </row>
    <row r="5521" spans="1:18" x14ac:dyDescent="0.3">
      <c r="A5521">
        <v>9391</v>
      </c>
      <c r="B5521">
        <v>2003</v>
      </c>
      <c r="C5521">
        <v>1</v>
      </c>
      <c r="D5521">
        <v>0.33918739999999997</v>
      </c>
      <c r="E5521">
        <v>0</v>
      </c>
      <c r="F5521">
        <v>0</v>
      </c>
      <c r="G5521">
        <v>4.18959E-2</v>
      </c>
      <c r="H5521">
        <v>4.7608999999999999E-2</v>
      </c>
      <c r="I5521">
        <v>0.30469740000000001</v>
      </c>
      <c r="J5521">
        <v>0</v>
      </c>
      <c r="K5521">
        <v>3.4278500000000003E-2</v>
      </c>
      <c r="L5521">
        <v>7.9983100000000001E-2</v>
      </c>
      <c r="M5521">
        <v>0</v>
      </c>
      <c r="O5521" t="str">
        <f>Table_Index[[#This Row],[ID]]&amp;Table_Index[[#This Row],[year]]</f>
        <v>93912003</v>
      </c>
      <c r="R5521" t="str">
        <f t="shared" si="206"/>
        <v/>
      </c>
    </row>
    <row r="5522" spans="1:18" x14ac:dyDescent="0.3">
      <c r="A5522">
        <v>9391</v>
      </c>
      <c r="B5522">
        <v>2003</v>
      </c>
      <c r="C5522">
        <v>2</v>
      </c>
      <c r="D5522">
        <v>5.0534999999999998E-3</v>
      </c>
      <c r="E5522">
        <v>1.7436999999999999E-3</v>
      </c>
      <c r="F5522">
        <v>3.8749000000000001E-3</v>
      </c>
      <c r="G5522">
        <v>1.5499000000000001E-3</v>
      </c>
      <c r="H5522">
        <v>6.5390000000000001E-4</v>
      </c>
      <c r="I5522">
        <v>1.1624600000000001E-2</v>
      </c>
      <c r="J5522">
        <v>2.9061999999999998E-3</v>
      </c>
      <c r="K5522">
        <v>0.97041370000000005</v>
      </c>
      <c r="L5522">
        <v>1.9373999999999999E-3</v>
      </c>
      <c r="M5522">
        <v>2.4220000000000001E-4</v>
      </c>
      <c r="O5522" t="str">
        <f>Table_Index[[#This Row],[ID]]&amp;Table_Index[[#This Row],[year]]</f>
        <v>93912003</v>
      </c>
      <c r="R5522" t="str">
        <f t="shared" si="206"/>
        <v/>
      </c>
    </row>
    <row r="5523" spans="1:18" x14ac:dyDescent="0.3">
      <c r="A5523">
        <v>9391</v>
      </c>
      <c r="B5523">
        <v>2003</v>
      </c>
      <c r="C5523">
        <v>3</v>
      </c>
      <c r="D5523">
        <v>4.7586E-3</v>
      </c>
      <c r="E5523">
        <v>0</v>
      </c>
      <c r="F5523">
        <v>3.2973E-3</v>
      </c>
      <c r="G5523">
        <v>2.5105000000000001E-3</v>
      </c>
      <c r="H5523">
        <v>5.9949999999999999E-4</v>
      </c>
      <c r="I5523">
        <v>0</v>
      </c>
      <c r="J5523">
        <v>2.3230999999999998E-3</v>
      </c>
      <c r="K5523">
        <v>0.98357890000000003</v>
      </c>
      <c r="L5523">
        <v>2.2482000000000001E-3</v>
      </c>
      <c r="M5523">
        <v>6.8380000000000003E-4</v>
      </c>
      <c r="O5523" t="str">
        <f>Table_Index[[#This Row],[ID]]&amp;Table_Index[[#This Row],[year]]</f>
        <v>93912003</v>
      </c>
      <c r="R5523" t="str">
        <f t="shared" si="206"/>
        <v/>
      </c>
    </row>
    <row r="5524" spans="1:18" x14ac:dyDescent="0.3">
      <c r="A5524">
        <v>9391</v>
      </c>
      <c r="B5524">
        <v>2003</v>
      </c>
      <c r="C5524">
        <v>4</v>
      </c>
      <c r="D5524">
        <v>4.6135999999999998E-3</v>
      </c>
      <c r="E5524">
        <v>4.908E-4</v>
      </c>
      <c r="F5524">
        <v>2.7485999999999999E-3</v>
      </c>
      <c r="G5524">
        <v>1.5219999999999999E-3</v>
      </c>
      <c r="H5524">
        <v>2.6180000000000002E-4</v>
      </c>
      <c r="I5524">
        <v>4.2537E-3</v>
      </c>
      <c r="J5524">
        <v>0</v>
      </c>
      <c r="K5524">
        <v>0.98162660000000002</v>
      </c>
      <c r="L5524">
        <v>4.1555999999999997E-3</v>
      </c>
      <c r="M5524">
        <v>3.2719999999999998E-4</v>
      </c>
      <c r="O5524" t="str">
        <f>Table_Index[[#This Row],[ID]]&amp;Table_Index[[#This Row],[year]]</f>
        <v>93912003</v>
      </c>
      <c r="R5524" t="str">
        <f t="shared" si="206"/>
        <v/>
      </c>
    </row>
    <row r="5525" spans="1:18" x14ac:dyDescent="0.3">
      <c r="A5525">
        <v>9391</v>
      </c>
      <c r="B5525">
        <v>2004</v>
      </c>
      <c r="C5525">
        <v>1</v>
      </c>
      <c r="D5525">
        <v>0.34451330000000002</v>
      </c>
      <c r="E5525">
        <v>9.8432400000000003E-2</v>
      </c>
      <c r="F5525">
        <v>0.1618666</v>
      </c>
      <c r="G5525">
        <v>0.1006198</v>
      </c>
      <c r="H5525">
        <v>1.31243E-2</v>
      </c>
      <c r="I5525">
        <v>0</v>
      </c>
      <c r="J5525">
        <v>0.1093693</v>
      </c>
      <c r="K5525">
        <v>7.8745899999999994E-2</v>
      </c>
      <c r="L5525">
        <v>8.4578899999999999E-2</v>
      </c>
      <c r="M5525">
        <v>8.7495000000000003E-3</v>
      </c>
      <c r="O5525" t="str">
        <f>Table_Index[[#This Row],[ID]]&amp;Table_Index[[#This Row],[year]]</f>
        <v>93912004</v>
      </c>
      <c r="R5525" t="str">
        <f t="shared" si="206"/>
        <v/>
      </c>
    </row>
    <row r="5526" spans="1:18" x14ac:dyDescent="0.3">
      <c r="A5526">
        <v>9391</v>
      </c>
      <c r="B5526">
        <v>2004</v>
      </c>
      <c r="C5526">
        <v>2</v>
      </c>
      <c r="D5526">
        <v>0</v>
      </c>
      <c r="E5526">
        <v>0</v>
      </c>
      <c r="F5526">
        <v>1.1948E-3</v>
      </c>
      <c r="G5526">
        <v>7.7660000000000001E-4</v>
      </c>
      <c r="H5526">
        <v>3.4850000000000001E-4</v>
      </c>
      <c r="I5526">
        <v>0</v>
      </c>
      <c r="J5526">
        <v>0</v>
      </c>
      <c r="K5526">
        <v>0.99564900000000001</v>
      </c>
      <c r="L5526">
        <v>1.593E-3</v>
      </c>
      <c r="M5526">
        <v>4.3810000000000002E-4</v>
      </c>
      <c r="O5526" t="str">
        <f>Table_Index[[#This Row],[ID]]&amp;Table_Index[[#This Row],[year]]</f>
        <v>93912004</v>
      </c>
      <c r="R5526" t="str">
        <f t="shared" si="206"/>
        <v/>
      </c>
    </row>
    <row r="5527" spans="1:18" x14ac:dyDescent="0.3">
      <c r="A5527">
        <v>9391</v>
      </c>
      <c r="B5527">
        <v>2004</v>
      </c>
      <c r="C5527">
        <v>3</v>
      </c>
      <c r="D5527">
        <v>3.5918400000000003E-2</v>
      </c>
      <c r="E5527">
        <v>0</v>
      </c>
      <c r="F5527">
        <v>0.13061229999999999</v>
      </c>
      <c r="G5527">
        <v>0.13306119999999999</v>
      </c>
      <c r="H5527">
        <v>0</v>
      </c>
      <c r="I5527">
        <v>0.26122450000000003</v>
      </c>
      <c r="J5527">
        <v>0.1632653</v>
      </c>
      <c r="K5527">
        <v>5.5510200000000003E-2</v>
      </c>
      <c r="L5527">
        <v>0.2040816</v>
      </c>
      <c r="M5527">
        <v>1.6326500000000001E-2</v>
      </c>
      <c r="O5527" t="str">
        <f>Table_Index[[#This Row],[ID]]&amp;Table_Index[[#This Row],[year]]</f>
        <v>93912004</v>
      </c>
      <c r="R5527" t="str">
        <f t="shared" si="206"/>
        <v/>
      </c>
    </row>
    <row r="5528" spans="1:18" x14ac:dyDescent="0.3">
      <c r="A5528">
        <v>9391</v>
      </c>
      <c r="B5528">
        <v>2004</v>
      </c>
      <c r="C5528">
        <v>4</v>
      </c>
      <c r="D5528">
        <v>0</v>
      </c>
      <c r="E5528">
        <v>0</v>
      </c>
      <c r="F5528">
        <v>0.1898463</v>
      </c>
      <c r="G5528">
        <v>0.18984619999999999</v>
      </c>
      <c r="H5528">
        <v>0</v>
      </c>
      <c r="I5528">
        <v>0.29663479999999998</v>
      </c>
      <c r="J5528">
        <v>0</v>
      </c>
      <c r="K5528">
        <v>0.11865390000000001</v>
      </c>
      <c r="L5528">
        <v>0.19577900000000001</v>
      </c>
      <c r="M5528">
        <v>3.5596E-3</v>
      </c>
      <c r="O5528" t="str">
        <f>Table_Index[[#This Row],[ID]]&amp;Table_Index[[#This Row],[year]]</f>
        <v>93912004</v>
      </c>
      <c r="R5528" t="str">
        <f t="shared" si="206"/>
        <v/>
      </c>
    </row>
    <row r="5529" spans="1:18" x14ac:dyDescent="0.3">
      <c r="A5529">
        <v>9392</v>
      </c>
      <c r="B5529">
        <v>2003</v>
      </c>
      <c r="C5529">
        <v>1</v>
      </c>
      <c r="D5529">
        <v>6.6826000000000003E-3</v>
      </c>
      <c r="E5529">
        <v>1.4677E-3</v>
      </c>
      <c r="F5529">
        <v>2.6093000000000002E-3</v>
      </c>
      <c r="G5529">
        <v>7.8280000000000005E-4</v>
      </c>
      <c r="H5529">
        <v>0</v>
      </c>
      <c r="I5529">
        <v>4.8923999999999999E-3</v>
      </c>
      <c r="J5529">
        <v>2.9353999999999999E-3</v>
      </c>
      <c r="K5529">
        <v>0.97847709999999999</v>
      </c>
      <c r="L5529">
        <v>2.1526000000000002E-3</v>
      </c>
      <c r="M5529">
        <v>0</v>
      </c>
      <c r="O5529" t="str">
        <f>Table_Index[[#This Row],[ID]]&amp;Table_Index[[#This Row],[year]]</f>
        <v>93922003</v>
      </c>
      <c r="R5529" t="str">
        <f t="shared" si="206"/>
        <v/>
      </c>
    </row>
    <row r="5530" spans="1:18" x14ac:dyDescent="0.3">
      <c r="A5530">
        <v>9392</v>
      </c>
      <c r="B5530">
        <v>2003</v>
      </c>
      <c r="C5530">
        <v>2</v>
      </c>
      <c r="D5530">
        <v>0.21612899999999999</v>
      </c>
      <c r="E5530">
        <v>0</v>
      </c>
      <c r="F5530">
        <v>0.12903229999999999</v>
      </c>
      <c r="G5530">
        <v>2.90323E-2</v>
      </c>
      <c r="H5530">
        <v>0</v>
      </c>
      <c r="I5530">
        <v>0.25806449999999997</v>
      </c>
      <c r="J5530">
        <v>0.27096779999999998</v>
      </c>
      <c r="K5530">
        <v>0</v>
      </c>
      <c r="L5530">
        <v>8.06452E-2</v>
      </c>
      <c r="M5530">
        <v>1.6129000000000001E-2</v>
      </c>
      <c r="O5530" t="str">
        <f>Table_Index[[#This Row],[ID]]&amp;Table_Index[[#This Row],[year]]</f>
        <v>93922003</v>
      </c>
      <c r="R5530" t="str">
        <f t="shared" si="206"/>
        <v/>
      </c>
    </row>
    <row r="5531" spans="1:18" x14ac:dyDescent="0.3">
      <c r="A5531">
        <v>9392</v>
      </c>
      <c r="B5531">
        <v>2003</v>
      </c>
      <c r="C5531">
        <v>3</v>
      </c>
      <c r="D5531">
        <v>5.2941200000000001E-2</v>
      </c>
      <c r="E5531">
        <v>0</v>
      </c>
      <c r="F5531">
        <v>0</v>
      </c>
      <c r="G5531">
        <v>0.21448339999999999</v>
      </c>
      <c r="H5531">
        <v>0</v>
      </c>
      <c r="I5531">
        <v>0.26989619999999998</v>
      </c>
      <c r="J5531">
        <v>0.12975780000000001</v>
      </c>
      <c r="K5531">
        <v>3.11419E-2</v>
      </c>
      <c r="L5531">
        <v>0.2965892</v>
      </c>
      <c r="M5531">
        <v>5.1903000000000001E-3</v>
      </c>
      <c r="O5531" t="str">
        <f>Table_Index[[#This Row],[ID]]&amp;Table_Index[[#This Row],[year]]</f>
        <v>93922003</v>
      </c>
      <c r="R5531" t="str">
        <f t="shared" si="206"/>
        <v/>
      </c>
    </row>
    <row r="5532" spans="1:18" x14ac:dyDescent="0.3">
      <c r="A5532">
        <v>9392</v>
      </c>
      <c r="B5532">
        <v>2003</v>
      </c>
      <c r="C5532">
        <v>4</v>
      </c>
      <c r="D5532">
        <v>2.6922499999999999E-2</v>
      </c>
      <c r="E5532">
        <v>3.5896699999999997E-2</v>
      </c>
      <c r="F5532">
        <v>0.102562</v>
      </c>
      <c r="G5532">
        <v>6.7326999999999998E-2</v>
      </c>
      <c r="H5532">
        <v>1.53843E-2</v>
      </c>
      <c r="I5532">
        <v>0.40383780000000002</v>
      </c>
      <c r="J5532">
        <v>0.1692273</v>
      </c>
      <c r="K5532">
        <v>0.1076901</v>
      </c>
      <c r="L5532">
        <v>6.15372E-2</v>
      </c>
      <c r="M5532">
        <v>9.6152000000000008E-3</v>
      </c>
      <c r="O5532" t="str">
        <f>Table_Index[[#This Row],[ID]]&amp;Table_Index[[#This Row],[year]]</f>
        <v>93922003</v>
      </c>
      <c r="R5532" t="str">
        <f t="shared" si="206"/>
        <v/>
      </c>
    </row>
    <row r="5533" spans="1:18" x14ac:dyDescent="0.3">
      <c r="A5533">
        <v>9392</v>
      </c>
      <c r="B5533">
        <v>2004</v>
      </c>
      <c r="C5533">
        <v>1</v>
      </c>
      <c r="D5533">
        <v>7.5556700000000004E-2</v>
      </c>
      <c r="E5533">
        <v>9.54401E-2</v>
      </c>
      <c r="F5533">
        <v>9.8091200000000003E-2</v>
      </c>
      <c r="G5533">
        <v>5.8854700000000003E-2</v>
      </c>
      <c r="H5533">
        <v>2.9162199999999999E-2</v>
      </c>
      <c r="I5533">
        <v>0.30487799999999998</v>
      </c>
      <c r="J5533">
        <v>0.1789501</v>
      </c>
      <c r="K5533">
        <v>2.5185599999999999E-2</v>
      </c>
      <c r="L5533">
        <v>0.11532340000000001</v>
      </c>
      <c r="M5533">
        <v>1.8557799999999999E-2</v>
      </c>
      <c r="O5533" t="str">
        <f>Table_Index[[#This Row],[ID]]&amp;Table_Index[[#This Row],[year]]</f>
        <v>93922004</v>
      </c>
      <c r="R5533" t="str">
        <f t="shared" si="206"/>
        <v/>
      </c>
    </row>
    <row r="5534" spans="1:18" x14ac:dyDescent="0.3">
      <c r="A5534">
        <v>9392</v>
      </c>
      <c r="B5534">
        <v>2004</v>
      </c>
      <c r="C5534">
        <v>2</v>
      </c>
      <c r="D5534">
        <v>0.2970931</v>
      </c>
      <c r="E5534">
        <v>0</v>
      </c>
      <c r="F5534">
        <v>8.9187199999999994E-2</v>
      </c>
      <c r="G5534">
        <v>7.5251700000000005E-2</v>
      </c>
      <c r="H5534">
        <v>2.7871E-2</v>
      </c>
      <c r="I5534">
        <v>0.2006713</v>
      </c>
      <c r="J5534">
        <v>0.1270918</v>
      </c>
      <c r="K5534">
        <v>0.13824020000000001</v>
      </c>
      <c r="L5534">
        <v>2.2296799999999999E-2</v>
      </c>
      <c r="M5534">
        <v>2.2296799999999999E-2</v>
      </c>
      <c r="O5534" t="str">
        <f>Table_Index[[#This Row],[ID]]&amp;Table_Index[[#This Row],[year]]</f>
        <v>93922004</v>
      </c>
      <c r="R5534" t="str">
        <f t="shared" si="206"/>
        <v/>
      </c>
    </row>
    <row r="5535" spans="1:18" x14ac:dyDescent="0.3">
      <c r="A5535">
        <v>9392</v>
      </c>
      <c r="B5535">
        <v>2004</v>
      </c>
      <c r="C5535">
        <v>3</v>
      </c>
      <c r="D5535">
        <v>0.16290450000000001</v>
      </c>
      <c r="E5535">
        <v>0</v>
      </c>
      <c r="F5535">
        <v>0.10733429999999999</v>
      </c>
      <c r="G5535">
        <v>0.21992339999999999</v>
      </c>
      <c r="H5535">
        <v>0</v>
      </c>
      <c r="I5535">
        <v>0.31484719999999999</v>
      </c>
      <c r="J5535">
        <v>8.0500699999999994E-2</v>
      </c>
      <c r="K5535">
        <v>3.2200300000000001E-2</v>
      </c>
      <c r="L5535">
        <v>8.2289600000000004E-2</v>
      </c>
      <c r="M5535">
        <v>0</v>
      </c>
      <c r="O5535" t="str">
        <f>Table_Index[[#This Row],[ID]]&amp;Table_Index[[#This Row],[year]]</f>
        <v>93922004</v>
      </c>
      <c r="R5535" t="str">
        <f t="shared" si="206"/>
        <v/>
      </c>
    </row>
    <row r="5536" spans="1:18" x14ac:dyDescent="0.3">
      <c r="A5536">
        <v>9392</v>
      </c>
      <c r="B5536">
        <v>2004</v>
      </c>
      <c r="C5536">
        <v>4</v>
      </c>
      <c r="D5536">
        <v>4.2888000000000003E-2</v>
      </c>
      <c r="E5536">
        <v>0</v>
      </c>
      <c r="F5536">
        <v>0.28641749999999999</v>
      </c>
      <c r="G5536">
        <v>0.2052659</v>
      </c>
      <c r="H5536">
        <v>0</v>
      </c>
      <c r="I5536">
        <v>0</v>
      </c>
      <c r="J5536">
        <v>8.5925299999999996E-2</v>
      </c>
      <c r="K5536">
        <v>0.1288879</v>
      </c>
      <c r="L5536">
        <v>0.21003949999999999</v>
      </c>
      <c r="M5536">
        <v>4.0575800000000002E-2</v>
      </c>
      <c r="O5536" t="str">
        <f>Table_Index[[#This Row],[ID]]&amp;Table_Index[[#This Row],[year]]</f>
        <v>93922004</v>
      </c>
      <c r="R5536" t="str">
        <f t="shared" si="206"/>
        <v/>
      </c>
    </row>
    <row r="5537" spans="1:18" x14ac:dyDescent="0.3">
      <c r="A5537">
        <v>9393</v>
      </c>
      <c r="B5537">
        <v>2003</v>
      </c>
      <c r="C5537">
        <v>1</v>
      </c>
      <c r="D5537">
        <v>0.21698110000000001</v>
      </c>
      <c r="E5537">
        <v>6.7924499999999999E-2</v>
      </c>
      <c r="F5537">
        <v>0.15094340000000001</v>
      </c>
      <c r="G5537">
        <v>0.1283019</v>
      </c>
      <c r="H5537">
        <v>0</v>
      </c>
      <c r="I5537">
        <v>0.30188680000000001</v>
      </c>
      <c r="J5537">
        <v>0</v>
      </c>
      <c r="K5537">
        <v>4.1509400000000002E-2</v>
      </c>
      <c r="L5537">
        <v>8.3018900000000007E-2</v>
      </c>
      <c r="M5537">
        <v>9.4339999999999997E-3</v>
      </c>
      <c r="O5537" t="str">
        <f>Table_Index[[#This Row],[ID]]&amp;Table_Index[[#This Row],[year]]</f>
        <v>93932003</v>
      </c>
      <c r="R5537" t="str">
        <f t="shared" si="206"/>
        <v/>
      </c>
    </row>
    <row r="5538" spans="1:18" x14ac:dyDescent="0.3">
      <c r="A5538">
        <v>9393</v>
      </c>
      <c r="B5538">
        <v>2003</v>
      </c>
      <c r="C5538">
        <v>2</v>
      </c>
      <c r="D5538">
        <v>0.19002379999999999</v>
      </c>
      <c r="E5538">
        <v>3.5629500000000001E-2</v>
      </c>
      <c r="F5538">
        <v>0</v>
      </c>
      <c r="G5538">
        <v>4.7505899999999997E-2</v>
      </c>
      <c r="H5538">
        <v>4.7505899999999997E-2</v>
      </c>
      <c r="I5538">
        <v>0.47505940000000002</v>
      </c>
      <c r="J5538">
        <v>0</v>
      </c>
      <c r="K5538">
        <v>0.1211401</v>
      </c>
      <c r="L5538">
        <v>7.12589E-2</v>
      </c>
      <c r="M5538">
        <v>1.18765E-2</v>
      </c>
      <c r="O5538" t="str">
        <f>Table_Index[[#This Row],[ID]]&amp;Table_Index[[#This Row],[year]]</f>
        <v>93932003</v>
      </c>
      <c r="R5538" t="str">
        <f t="shared" si="206"/>
        <v/>
      </c>
    </row>
    <row r="5539" spans="1:18" x14ac:dyDescent="0.3">
      <c r="A5539">
        <v>9393</v>
      </c>
      <c r="B5539">
        <v>2003</v>
      </c>
      <c r="C5539">
        <v>3</v>
      </c>
      <c r="D5539">
        <v>0</v>
      </c>
      <c r="E5539">
        <v>5.0847499999999997E-2</v>
      </c>
      <c r="F5539">
        <v>0.27966099999999999</v>
      </c>
      <c r="G5539">
        <v>0.19491520000000001</v>
      </c>
      <c r="H5539">
        <v>0</v>
      </c>
      <c r="I5539">
        <v>0</v>
      </c>
      <c r="J5539">
        <v>0.19067799999999999</v>
      </c>
      <c r="K5539">
        <v>7.6271199999999997E-2</v>
      </c>
      <c r="L5539">
        <v>0.16949149999999999</v>
      </c>
      <c r="M5539">
        <v>3.8135599999999999E-2</v>
      </c>
      <c r="O5539" t="str">
        <f>Table_Index[[#This Row],[ID]]&amp;Table_Index[[#This Row],[year]]</f>
        <v>93932003</v>
      </c>
      <c r="R5539" t="str">
        <f t="shared" si="206"/>
        <v/>
      </c>
    </row>
    <row r="5540" spans="1:18" x14ac:dyDescent="0.3">
      <c r="A5540">
        <v>9393</v>
      </c>
      <c r="B5540">
        <v>2003</v>
      </c>
      <c r="C5540">
        <v>4</v>
      </c>
      <c r="D5540">
        <v>7.5399599999999997E-2</v>
      </c>
      <c r="E5540">
        <v>0.30518879999999998</v>
      </c>
      <c r="F5540">
        <v>0.15079919999999999</v>
      </c>
      <c r="G5540">
        <v>0.12033820000000001</v>
      </c>
      <c r="H5540">
        <v>0</v>
      </c>
      <c r="I5540">
        <v>0</v>
      </c>
      <c r="J5540">
        <v>0.1077137</v>
      </c>
      <c r="K5540">
        <v>6.8218699999999993E-2</v>
      </c>
      <c r="L5540">
        <v>0.13643730000000001</v>
      </c>
      <c r="M5540">
        <v>3.5904600000000002E-2</v>
      </c>
      <c r="O5540" t="str">
        <f>Table_Index[[#This Row],[ID]]&amp;Table_Index[[#This Row],[year]]</f>
        <v>93932003</v>
      </c>
      <c r="R5540" t="str">
        <f t="shared" si="206"/>
        <v/>
      </c>
    </row>
    <row r="5541" spans="1:18" x14ac:dyDescent="0.3">
      <c r="A5541">
        <v>9394</v>
      </c>
      <c r="B5541">
        <v>2003</v>
      </c>
      <c r="C5541">
        <v>1</v>
      </c>
      <c r="D5541">
        <v>8.1086000000000005E-3</v>
      </c>
      <c r="E5541">
        <v>0</v>
      </c>
      <c r="F5541">
        <v>3.0988000000000001E-3</v>
      </c>
      <c r="G5541">
        <v>4.2995999999999998E-3</v>
      </c>
      <c r="H5541">
        <v>0</v>
      </c>
      <c r="I5541">
        <v>5.8103E-3</v>
      </c>
      <c r="J5541">
        <v>0</v>
      </c>
      <c r="K5541">
        <v>0.97612620000000005</v>
      </c>
      <c r="L5541">
        <v>2.5565000000000002E-3</v>
      </c>
      <c r="M5541">
        <v>0</v>
      </c>
      <c r="O5541" t="str">
        <f>Table_Index[[#This Row],[ID]]&amp;Table_Index[[#This Row],[year]]</f>
        <v>93942003</v>
      </c>
      <c r="R5541" t="str">
        <f t="shared" si="206"/>
        <v/>
      </c>
    </row>
    <row r="5542" spans="1:18" x14ac:dyDescent="0.3">
      <c r="A5542">
        <v>9394</v>
      </c>
      <c r="B5542">
        <v>2003</v>
      </c>
      <c r="C5542">
        <v>2</v>
      </c>
      <c r="D5542">
        <v>6.6089700000000001E-2</v>
      </c>
      <c r="E5542">
        <v>0.1258851</v>
      </c>
      <c r="F5542">
        <v>0.2517702</v>
      </c>
      <c r="G5542">
        <v>0.1321794</v>
      </c>
      <c r="H5542">
        <v>0.1258851</v>
      </c>
      <c r="I5542">
        <v>0</v>
      </c>
      <c r="J5542">
        <v>0</v>
      </c>
      <c r="K5542">
        <v>0.1510621</v>
      </c>
      <c r="L5542">
        <v>0.12903229999999999</v>
      </c>
      <c r="M5542">
        <v>1.8096000000000001E-2</v>
      </c>
      <c r="O5542" t="str">
        <f>Table_Index[[#This Row],[ID]]&amp;Table_Index[[#This Row],[year]]</f>
        <v>93942003</v>
      </c>
      <c r="R5542" t="str">
        <f t="shared" si="206"/>
        <v/>
      </c>
    </row>
    <row r="5543" spans="1:18" x14ac:dyDescent="0.3">
      <c r="A5543">
        <v>9394</v>
      </c>
      <c r="B5543">
        <v>2003</v>
      </c>
      <c r="C5543">
        <v>3</v>
      </c>
      <c r="D5543">
        <v>0.1367553</v>
      </c>
      <c r="E5543">
        <v>3.7438699999999998E-2</v>
      </c>
      <c r="F5543">
        <v>0</v>
      </c>
      <c r="G5543">
        <v>9.3596799999999994E-2</v>
      </c>
      <c r="H5543">
        <v>0</v>
      </c>
      <c r="I5543">
        <v>0.37438719999999998</v>
      </c>
      <c r="J5543">
        <v>0</v>
      </c>
      <c r="K5543">
        <v>9.6716700000000003E-2</v>
      </c>
      <c r="L5543">
        <v>0.23770620000000001</v>
      </c>
      <c r="M5543">
        <v>2.3399199999999998E-2</v>
      </c>
      <c r="O5543" t="str">
        <f>Table_Index[[#This Row],[ID]]&amp;Table_Index[[#This Row],[year]]</f>
        <v>93942003</v>
      </c>
      <c r="R5543" t="str">
        <f t="shared" si="206"/>
        <v/>
      </c>
    </row>
    <row r="5544" spans="1:18" x14ac:dyDescent="0.3">
      <c r="A5544">
        <v>9394</v>
      </c>
      <c r="B5544">
        <v>2003</v>
      </c>
      <c r="C5544">
        <v>4</v>
      </c>
      <c r="D5544">
        <v>6.1312400000000003E-2</v>
      </c>
      <c r="E5544">
        <v>6.27722E-2</v>
      </c>
      <c r="F5544">
        <v>9.1968599999999998E-2</v>
      </c>
      <c r="G5544">
        <v>5.3307E-2</v>
      </c>
      <c r="H5544">
        <v>5.8392800000000002E-2</v>
      </c>
      <c r="I5544">
        <v>0.36495490000000003</v>
      </c>
      <c r="J5544">
        <v>8.7589200000000006E-2</v>
      </c>
      <c r="K5544">
        <v>8.0290100000000003E-2</v>
      </c>
      <c r="L5544">
        <v>0.12116499999999999</v>
      </c>
      <c r="M5544">
        <v>1.8247699999999999E-2</v>
      </c>
      <c r="O5544" t="str">
        <f>Table_Index[[#This Row],[ID]]&amp;Table_Index[[#This Row],[year]]</f>
        <v>93942003</v>
      </c>
      <c r="R5544" t="str">
        <f t="shared" si="206"/>
        <v/>
      </c>
    </row>
    <row r="5545" spans="1:18" x14ac:dyDescent="0.3">
      <c r="A5545">
        <v>9394</v>
      </c>
      <c r="B5545">
        <v>2004</v>
      </c>
      <c r="C5545">
        <v>1</v>
      </c>
      <c r="D5545">
        <v>0.25682260000000001</v>
      </c>
      <c r="E5545">
        <v>4.2275300000000002E-2</v>
      </c>
      <c r="F5545">
        <v>0.1162571</v>
      </c>
      <c r="G5545">
        <v>0.1343751</v>
      </c>
      <c r="H5545">
        <v>2.7516700000000002E-2</v>
      </c>
      <c r="I5545">
        <v>0.27176990000000001</v>
      </c>
      <c r="J5545">
        <v>0</v>
      </c>
      <c r="K5545">
        <v>5.7373599999999997E-2</v>
      </c>
      <c r="L5545">
        <v>8.6060499999999998E-2</v>
      </c>
      <c r="M5545">
        <v>7.5491999999999998E-3</v>
      </c>
      <c r="O5545" t="str">
        <f>Table_Index[[#This Row],[ID]]&amp;Table_Index[[#This Row],[year]]</f>
        <v>93942004</v>
      </c>
      <c r="R5545" t="str">
        <f t="shared" si="206"/>
        <v/>
      </c>
    </row>
    <row r="5546" spans="1:18" x14ac:dyDescent="0.3">
      <c r="A5546">
        <v>9394</v>
      </c>
      <c r="B5546">
        <v>2004</v>
      </c>
      <c r="C5546">
        <v>2</v>
      </c>
      <c r="D5546">
        <v>0.25256400000000001</v>
      </c>
      <c r="E5546">
        <v>2.4042999999999998E-2</v>
      </c>
      <c r="F5546">
        <v>6.0107399999999998E-2</v>
      </c>
      <c r="G5546">
        <v>0.41383969999999998</v>
      </c>
      <c r="H5546">
        <v>2.4042999999999998E-2</v>
      </c>
      <c r="I5546">
        <v>0.13524169999999999</v>
      </c>
      <c r="J5546">
        <v>0</v>
      </c>
      <c r="K5546">
        <v>4.8085999999999997E-2</v>
      </c>
      <c r="L5546">
        <v>3.3059100000000001E-2</v>
      </c>
      <c r="M5546">
        <v>9.0161000000000008E-3</v>
      </c>
      <c r="O5546" t="str">
        <f>Table_Index[[#This Row],[ID]]&amp;Table_Index[[#This Row],[year]]</f>
        <v>93942004</v>
      </c>
      <c r="R5546" t="str">
        <f t="shared" si="206"/>
        <v/>
      </c>
    </row>
    <row r="5547" spans="1:18" x14ac:dyDescent="0.3">
      <c r="A5547">
        <v>9394</v>
      </c>
      <c r="B5547">
        <v>2004</v>
      </c>
      <c r="C5547">
        <v>3</v>
      </c>
      <c r="D5547">
        <v>5.4910599999999997E-2</v>
      </c>
      <c r="E5547">
        <v>0</v>
      </c>
      <c r="F5547">
        <v>0</v>
      </c>
      <c r="G5547">
        <v>0.13596900000000001</v>
      </c>
      <c r="H5547">
        <v>2.6147900000000002E-2</v>
      </c>
      <c r="I5547">
        <v>0.24840499999999999</v>
      </c>
      <c r="J5547">
        <v>0.15688740000000001</v>
      </c>
      <c r="K5547">
        <v>0.17519090000000001</v>
      </c>
      <c r="L5547">
        <v>0.15165780000000001</v>
      </c>
      <c r="M5547">
        <v>5.0831500000000002E-2</v>
      </c>
      <c r="O5547" t="str">
        <f>Table_Index[[#This Row],[ID]]&amp;Table_Index[[#This Row],[year]]</f>
        <v>93942004</v>
      </c>
      <c r="R5547" t="str">
        <f t="shared" si="206"/>
        <v/>
      </c>
    </row>
    <row r="5548" spans="1:18" x14ac:dyDescent="0.3">
      <c r="A5548">
        <v>9394</v>
      </c>
      <c r="B5548">
        <v>2004</v>
      </c>
      <c r="C5548">
        <v>4</v>
      </c>
      <c r="D5548">
        <v>5.7899699999999998E-2</v>
      </c>
      <c r="E5548">
        <v>2.3159900000000001E-2</v>
      </c>
      <c r="F5548">
        <v>5.7899699999999998E-2</v>
      </c>
      <c r="G5548">
        <v>9.9659800000000007E-2</v>
      </c>
      <c r="H5548">
        <v>0</v>
      </c>
      <c r="I5548">
        <v>0.14474919999999999</v>
      </c>
      <c r="J5548">
        <v>9.7705700000000006E-2</v>
      </c>
      <c r="K5548">
        <v>1.9299899999999998E-2</v>
      </c>
      <c r="L5548">
        <v>0.13678799999999999</v>
      </c>
      <c r="M5548">
        <v>0.3628381</v>
      </c>
      <c r="O5548" t="str">
        <f>Table_Index[[#This Row],[ID]]&amp;Table_Index[[#This Row],[year]]</f>
        <v>93942004</v>
      </c>
      <c r="R5548" t="str">
        <f t="shared" si="206"/>
        <v/>
      </c>
    </row>
    <row r="5549" spans="1:18" x14ac:dyDescent="0.3">
      <c r="A5549">
        <v>9395</v>
      </c>
      <c r="B5549">
        <v>2003</v>
      </c>
      <c r="C5549">
        <v>1</v>
      </c>
      <c r="D5549">
        <v>0</v>
      </c>
      <c r="E5549">
        <v>0</v>
      </c>
      <c r="F5549">
        <v>0.5526316</v>
      </c>
      <c r="G5549">
        <v>7.8947400000000001E-2</v>
      </c>
      <c r="H5549">
        <v>0</v>
      </c>
      <c r="I5549">
        <v>0</v>
      </c>
      <c r="J5549">
        <v>0</v>
      </c>
      <c r="K5549">
        <v>0.1578947</v>
      </c>
      <c r="L5549">
        <v>0.2105263</v>
      </c>
      <c r="M5549">
        <v>0</v>
      </c>
      <c r="O5549" t="str">
        <f>Table_Index[[#This Row],[ID]]&amp;Table_Index[[#This Row],[year]]</f>
        <v>93952003</v>
      </c>
      <c r="R5549" t="str">
        <f t="shared" si="206"/>
        <v/>
      </c>
    </row>
    <row r="5550" spans="1:18" x14ac:dyDescent="0.3">
      <c r="A5550">
        <v>9395</v>
      </c>
      <c r="B5550">
        <v>2003</v>
      </c>
      <c r="C5550">
        <v>2</v>
      </c>
      <c r="D5550">
        <v>0.43708259999999999</v>
      </c>
      <c r="E5550">
        <v>0</v>
      </c>
      <c r="F5550">
        <v>0.21854129999999999</v>
      </c>
      <c r="G5550">
        <v>2.1854100000000001E-2</v>
      </c>
      <c r="H5550">
        <v>0</v>
      </c>
      <c r="I5550">
        <v>0</v>
      </c>
      <c r="J5550">
        <v>0.1786489</v>
      </c>
      <c r="K5550">
        <v>5.8277700000000002E-2</v>
      </c>
      <c r="L5550">
        <v>7.6489500000000002E-2</v>
      </c>
      <c r="M5550">
        <v>9.1059000000000001E-3</v>
      </c>
      <c r="O5550" t="str">
        <f>Table_Index[[#This Row],[ID]]&amp;Table_Index[[#This Row],[year]]</f>
        <v>93952003</v>
      </c>
      <c r="R5550" t="str">
        <f t="shared" si="206"/>
        <v/>
      </c>
    </row>
    <row r="5551" spans="1:18" x14ac:dyDescent="0.3">
      <c r="A5551">
        <v>9395</v>
      </c>
      <c r="B5551">
        <v>2003</v>
      </c>
      <c r="C5551">
        <v>3</v>
      </c>
      <c r="D5551">
        <v>0.34504790000000002</v>
      </c>
      <c r="E5551">
        <v>0.11182110000000001</v>
      </c>
      <c r="F5551">
        <v>0.2129925</v>
      </c>
      <c r="G5551">
        <v>0.1064963</v>
      </c>
      <c r="H5551">
        <v>0</v>
      </c>
      <c r="I5551">
        <v>0</v>
      </c>
      <c r="J5551">
        <v>0</v>
      </c>
      <c r="K5551">
        <v>7.9872200000000004E-2</v>
      </c>
      <c r="L5551">
        <v>0.1064963</v>
      </c>
      <c r="M5551">
        <v>3.72737E-2</v>
      </c>
      <c r="O5551" t="str">
        <f>Table_Index[[#This Row],[ID]]&amp;Table_Index[[#This Row],[year]]</f>
        <v>93952003</v>
      </c>
      <c r="R5551" t="str">
        <f t="shared" si="206"/>
        <v/>
      </c>
    </row>
    <row r="5552" spans="1:18" x14ac:dyDescent="0.3">
      <c r="A5552">
        <v>9395</v>
      </c>
      <c r="B5552">
        <v>2003</v>
      </c>
      <c r="C5552">
        <v>4</v>
      </c>
      <c r="D5552">
        <v>0.42131350000000001</v>
      </c>
      <c r="E5552">
        <v>0.1115242</v>
      </c>
      <c r="F5552">
        <v>0.20817840000000001</v>
      </c>
      <c r="G5552">
        <v>9.4175999999999996E-2</v>
      </c>
      <c r="H5552">
        <v>0</v>
      </c>
      <c r="I5552">
        <v>0</v>
      </c>
      <c r="J5552">
        <v>0</v>
      </c>
      <c r="K5552">
        <v>7.4349399999999996E-2</v>
      </c>
      <c r="L5552">
        <v>4.7087999999999998E-2</v>
      </c>
      <c r="M5552">
        <v>4.3370499999999999E-2</v>
      </c>
      <c r="O5552" t="str">
        <f>Table_Index[[#This Row],[ID]]&amp;Table_Index[[#This Row],[year]]</f>
        <v>93952003</v>
      </c>
      <c r="R5552" t="str">
        <f t="shared" si="206"/>
        <v/>
      </c>
    </row>
    <row r="5553" spans="1:18" x14ac:dyDescent="0.3">
      <c r="A5553">
        <v>9395</v>
      </c>
      <c r="B5553">
        <v>2004</v>
      </c>
      <c r="C5553">
        <v>1</v>
      </c>
      <c r="D5553">
        <v>0.46610170000000001</v>
      </c>
      <c r="E5553">
        <v>0</v>
      </c>
      <c r="F5553">
        <v>6.2711900000000001E-2</v>
      </c>
      <c r="G5553">
        <v>8.3050799999999994E-2</v>
      </c>
      <c r="H5553">
        <v>0</v>
      </c>
      <c r="I5553">
        <v>0.30508469999999999</v>
      </c>
      <c r="J5553">
        <v>0</v>
      </c>
      <c r="K5553">
        <v>5.7627100000000001E-2</v>
      </c>
      <c r="L5553">
        <v>0</v>
      </c>
      <c r="M5553">
        <v>2.54237E-2</v>
      </c>
      <c r="O5553" t="str">
        <f>Table_Index[[#This Row],[ID]]&amp;Table_Index[[#This Row],[year]]</f>
        <v>93952004</v>
      </c>
      <c r="R5553" t="str">
        <f t="shared" si="206"/>
        <v/>
      </c>
    </row>
    <row r="5554" spans="1:18" x14ac:dyDescent="0.3">
      <c r="A5554">
        <v>9395</v>
      </c>
      <c r="B5554">
        <v>2004</v>
      </c>
      <c r="C5554">
        <v>2</v>
      </c>
      <c r="D5554">
        <v>0.4259928</v>
      </c>
      <c r="E5554">
        <v>0.1684717</v>
      </c>
      <c r="F5554">
        <v>0.19253909999999999</v>
      </c>
      <c r="G5554">
        <v>6.4981999999999998E-2</v>
      </c>
      <c r="H5554">
        <v>0</v>
      </c>
      <c r="I5554">
        <v>0</v>
      </c>
      <c r="J5554">
        <v>0</v>
      </c>
      <c r="K5554">
        <v>8.1829100000000002E-2</v>
      </c>
      <c r="L5554">
        <v>4.8134799999999998E-2</v>
      </c>
      <c r="M5554">
        <v>1.8050500000000001E-2</v>
      </c>
      <c r="O5554" t="str">
        <f>Table_Index[[#This Row],[ID]]&amp;Table_Index[[#This Row],[year]]</f>
        <v>93952004</v>
      </c>
      <c r="R5554" t="str">
        <f t="shared" si="206"/>
        <v/>
      </c>
    </row>
    <row r="5555" spans="1:18" x14ac:dyDescent="0.3">
      <c r="A5555">
        <v>9395</v>
      </c>
      <c r="B5555">
        <v>2004</v>
      </c>
      <c r="C5555">
        <v>3</v>
      </c>
      <c r="D5555">
        <v>0.18589059999999999</v>
      </c>
      <c r="E5555">
        <v>0.1386561</v>
      </c>
      <c r="F5555">
        <v>5.2821399999999998E-2</v>
      </c>
      <c r="G5555">
        <v>2.9711999999999999E-2</v>
      </c>
      <c r="H5555">
        <v>0</v>
      </c>
      <c r="I5555">
        <v>0.35654429999999998</v>
      </c>
      <c r="J5555">
        <v>9.9040100000000006E-2</v>
      </c>
      <c r="K5555">
        <v>1.12245E-2</v>
      </c>
      <c r="L5555">
        <v>0.116207</v>
      </c>
      <c r="M5555">
        <v>9.9039999999999996E-3</v>
      </c>
      <c r="O5555" t="str">
        <f>Table_Index[[#This Row],[ID]]&amp;Table_Index[[#This Row],[year]]</f>
        <v>93952004</v>
      </c>
      <c r="R5555" t="str">
        <f t="shared" si="206"/>
        <v/>
      </c>
    </row>
    <row r="5556" spans="1:18" x14ac:dyDescent="0.3">
      <c r="A5556">
        <v>9395</v>
      </c>
      <c r="B5556">
        <v>2004</v>
      </c>
      <c r="C5556">
        <v>4</v>
      </c>
      <c r="D5556">
        <v>0.40677960000000002</v>
      </c>
      <c r="E5556">
        <v>4.0677999999999999E-2</v>
      </c>
      <c r="F5556">
        <v>8.1355899999999995E-2</v>
      </c>
      <c r="G5556">
        <v>6.5084699999999995E-2</v>
      </c>
      <c r="H5556">
        <v>0</v>
      </c>
      <c r="I5556">
        <v>0.2440678</v>
      </c>
      <c r="J5556">
        <v>0</v>
      </c>
      <c r="K5556">
        <v>4.8813599999999999E-2</v>
      </c>
      <c r="L5556">
        <v>9.7627099999999994E-2</v>
      </c>
      <c r="M5556">
        <v>1.55932E-2</v>
      </c>
      <c r="O5556" t="str">
        <f>Table_Index[[#This Row],[ID]]&amp;Table_Index[[#This Row],[year]]</f>
        <v>93952004</v>
      </c>
      <c r="R5556" t="str">
        <f t="shared" si="206"/>
        <v/>
      </c>
    </row>
    <row r="5557" spans="1:18" x14ac:dyDescent="0.3">
      <c r="A5557">
        <v>9396</v>
      </c>
      <c r="B5557">
        <v>2003</v>
      </c>
      <c r="C5557">
        <v>1</v>
      </c>
      <c r="D5557">
        <v>1.5129E-3</v>
      </c>
      <c r="E5557">
        <v>0</v>
      </c>
      <c r="F5557">
        <v>2.6310999999999999E-3</v>
      </c>
      <c r="G5557">
        <v>1.9732999999999999E-3</v>
      </c>
      <c r="H5557">
        <v>0</v>
      </c>
      <c r="I5557">
        <v>5.5909999999999996E-3</v>
      </c>
      <c r="J5557">
        <v>0</v>
      </c>
      <c r="K5557">
        <v>0.9866473</v>
      </c>
      <c r="L5557">
        <v>1.3155E-3</v>
      </c>
      <c r="M5557">
        <v>3.2890000000000003E-4</v>
      </c>
      <c r="O5557" t="str">
        <f>Table_Index[[#This Row],[ID]]&amp;Table_Index[[#This Row],[year]]</f>
        <v>93962003</v>
      </c>
      <c r="R5557" t="str">
        <f t="shared" si="206"/>
        <v/>
      </c>
    </row>
    <row r="5558" spans="1:18" x14ac:dyDescent="0.3">
      <c r="A5558">
        <v>9396</v>
      </c>
      <c r="B5558">
        <v>2003</v>
      </c>
      <c r="C5558">
        <v>2</v>
      </c>
      <c r="D5558">
        <v>0</v>
      </c>
      <c r="E5558">
        <v>0</v>
      </c>
      <c r="F5558">
        <v>0.12903229999999999</v>
      </c>
      <c r="G5558">
        <v>0</v>
      </c>
      <c r="H5558">
        <v>0</v>
      </c>
      <c r="I5558">
        <v>0.27419359999999998</v>
      </c>
      <c r="J5558">
        <v>0.3419355</v>
      </c>
      <c r="K5558">
        <v>6.7741899999999994E-2</v>
      </c>
      <c r="L5558">
        <v>0.1612903</v>
      </c>
      <c r="M5558">
        <v>2.58065E-2</v>
      </c>
      <c r="O5558" t="str">
        <f>Table_Index[[#This Row],[ID]]&amp;Table_Index[[#This Row],[year]]</f>
        <v>93962003</v>
      </c>
      <c r="R5558" t="str">
        <f t="shared" si="206"/>
        <v/>
      </c>
    </row>
    <row r="5559" spans="1:18" x14ac:dyDescent="0.3">
      <c r="A5559">
        <v>9396</v>
      </c>
      <c r="B5559">
        <v>2003</v>
      </c>
      <c r="C5559">
        <v>3</v>
      </c>
      <c r="D5559">
        <v>0.14685309999999999</v>
      </c>
      <c r="E5559">
        <v>0.1223776</v>
      </c>
      <c r="F5559">
        <v>0.15384619999999999</v>
      </c>
      <c r="G5559">
        <v>0.13986009999999999</v>
      </c>
      <c r="H5559">
        <v>2.7972E-2</v>
      </c>
      <c r="I5559">
        <v>0.10489510000000001</v>
      </c>
      <c r="J5559">
        <v>8.0419599999999994E-2</v>
      </c>
      <c r="K5559">
        <v>6.2937099999999996E-2</v>
      </c>
      <c r="L5559">
        <v>0.13986009999999999</v>
      </c>
      <c r="M5559">
        <v>2.0979000000000001E-2</v>
      </c>
      <c r="O5559" t="str">
        <f>Table_Index[[#This Row],[ID]]&amp;Table_Index[[#This Row],[year]]</f>
        <v>93962003</v>
      </c>
      <c r="R5559" t="str">
        <f t="shared" si="206"/>
        <v/>
      </c>
    </row>
    <row r="5560" spans="1:18" x14ac:dyDescent="0.3">
      <c r="A5560">
        <v>9396</v>
      </c>
      <c r="B5560">
        <v>2003</v>
      </c>
      <c r="C5560">
        <v>4</v>
      </c>
      <c r="D5560">
        <v>0</v>
      </c>
      <c r="E5560">
        <v>8.2103700000000002E-2</v>
      </c>
      <c r="F5560">
        <v>0.48089290000000001</v>
      </c>
      <c r="G5560">
        <v>0.15550510000000001</v>
      </c>
      <c r="H5560">
        <v>0</v>
      </c>
      <c r="I5560">
        <v>0</v>
      </c>
      <c r="J5560">
        <v>0</v>
      </c>
      <c r="K5560">
        <v>0.11729100000000001</v>
      </c>
      <c r="L5560">
        <v>0.11142639999999999</v>
      </c>
      <c r="M5560">
        <v>5.2780899999999999E-2</v>
      </c>
      <c r="O5560" t="str">
        <f>Table_Index[[#This Row],[ID]]&amp;Table_Index[[#This Row],[year]]</f>
        <v>93962003</v>
      </c>
      <c r="R5560" t="str">
        <f t="shared" si="206"/>
        <v/>
      </c>
    </row>
    <row r="5561" spans="1:18" x14ac:dyDescent="0.3">
      <c r="A5561">
        <v>9396</v>
      </c>
      <c r="B5561">
        <v>2004</v>
      </c>
      <c r="C5561">
        <v>1</v>
      </c>
      <c r="D5561">
        <v>7.7354000000000006E-2</v>
      </c>
      <c r="E5561">
        <v>6.4017099999999993E-2</v>
      </c>
      <c r="F5561">
        <v>9.8693000000000003E-2</v>
      </c>
      <c r="G5561">
        <v>0.19445190000000001</v>
      </c>
      <c r="H5561">
        <v>0</v>
      </c>
      <c r="I5561">
        <v>0.36009600000000003</v>
      </c>
      <c r="J5561">
        <v>6.4017099999999993E-2</v>
      </c>
      <c r="K5561">
        <v>3.6009600000000003E-2</v>
      </c>
      <c r="L5561">
        <v>9.2024499999999995E-2</v>
      </c>
      <c r="M5561">
        <v>1.33369E-2</v>
      </c>
      <c r="O5561" t="str">
        <f>Table_Index[[#This Row],[ID]]&amp;Table_Index[[#This Row],[year]]</f>
        <v>93962004</v>
      </c>
      <c r="R5561" t="str">
        <f t="shared" si="206"/>
        <v/>
      </c>
    </row>
    <row r="5562" spans="1:18" x14ac:dyDescent="0.3">
      <c r="A5562">
        <v>9396</v>
      </c>
      <c r="B5562">
        <v>2004</v>
      </c>
      <c r="C5562">
        <v>2</v>
      </c>
      <c r="D5562">
        <v>5.2172799999999998E-2</v>
      </c>
      <c r="E5562">
        <v>0</v>
      </c>
      <c r="F5562">
        <v>0.18413950000000001</v>
      </c>
      <c r="G5562">
        <v>0.27927819999999998</v>
      </c>
      <c r="H5562">
        <v>3.4802399999999997E-2</v>
      </c>
      <c r="I5562">
        <v>0</v>
      </c>
      <c r="J5562">
        <v>0.28388170000000001</v>
      </c>
      <c r="K5562">
        <v>5.5241800000000001E-2</v>
      </c>
      <c r="L5562">
        <v>6.1379799999999998E-2</v>
      </c>
      <c r="M5562">
        <v>4.9103899999999999E-2</v>
      </c>
      <c r="O5562" t="str">
        <f>Table_Index[[#This Row],[ID]]&amp;Table_Index[[#This Row],[year]]</f>
        <v>93962004</v>
      </c>
      <c r="R5562" t="str">
        <f t="shared" si="206"/>
        <v/>
      </c>
    </row>
    <row r="5563" spans="1:18" x14ac:dyDescent="0.3">
      <c r="A5563">
        <v>9396</v>
      </c>
      <c r="B5563">
        <v>2004</v>
      </c>
      <c r="C5563">
        <v>3</v>
      </c>
      <c r="D5563">
        <v>6.7316399999999998E-2</v>
      </c>
      <c r="E5563">
        <v>0.13004299999999999</v>
      </c>
      <c r="F5563">
        <v>9.1795000000000002E-2</v>
      </c>
      <c r="G5563">
        <v>0.19735939999999999</v>
      </c>
      <c r="H5563">
        <v>0</v>
      </c>
      <c r="I5563">
        <v>0.2141885</v>
      </c>
      <c r="J5563">
        <v>0.13034899999999999</v>
      </c>
      <c r="K5563">
        <v>3.0598299999999998E-2</v>
      </c>
      <c r="L5563">
        <v>0.12698319999999999</v>
      </c>
      <c r="M5563">
        <v>1.13673E-2</v>
      </c>
      <c r="O5563" t="str">
        <f>Table_Index[[#This Row],[ID]]&amp;Table_Index[[#This Row],[year]]</f>
        <v>93962004</v>
      </c>
      <c r="R5563" t="str">
        <f t="shared" si="206"/>
        <v/>
      </c>
    </row>
    <row r="5564" spans="1:18" x14ac:dyDescent="0.3">
      <c r="A5564">
        <v>9396</v>
      </c>
      <c r="B5564">
        <v>2004</v>
      </c>
      <c r="C5564">
        <v>4</v>
      </c>
      <c r="D5564">
        <v>0</v>
      </c>
      <c r="E5564">
        <v>5.0314499999999998E-2</v>
      </c>
      <c r="F5564">
        <v>0.1118099</v>
      </c>
      <c r="G5564">
        <v>0.15849060000000001</v>
      </c>
      <c r="H5564">
        <v>0</v>
      </c>
      <c r="I5564">
        <v>0.25157230000000003</v>
      </c>
      <c r="J5564">
        <v>0.29713489999999998</v>
      </c>
      <c r="K5564">
        <v>5.5905000000000003E-2</v>
      </c>
      <c r="L5564">
        <v>5.8700200000000001E-2</v>
      </c>
      <c r="M5564">
        <v>1.6072699999999999E-2</v>
      </c>
      <c r="O5564" t="str">
        <f>Table_Index[[#This Row],[ID]]&amp;Table_Index[[#This Row],[year]]</f>
        <v>93962004</v>
      </c>
      <c r="R5564" t="str">
        <f t="shared" si="206"/>
        <v/>
      </c>
    </row>
    <row r="5565" spans="1:18" x14ac:dyDescent="0.3">
      <c r="A5565">
        <v>9396</v>
      </c>
      <c r="B5565">
        <v>2005</v>
      </c>
      <c r="C5565">
        <v>1</v>
      </c>
      <c r="D5565">
        <v>0.52324890000000002</v>
      </c>
      <c r="E5565">
        <v>6.4216899999999993E-2</v>
      </c>
      <c r="F5565">
        <v>5.5654700000000001E-2</v>
      </c>
      <c r="G5565">
        <v>4.0789600000000002E-2</v>
      </c>
      <c r="H5565">
        <v>0</v>
      </c>
      <c r="I5565">
        <v>0.23046730000000001</v>
      </c>
      <c r="J5565">
        <v>0</v>
      </c>
      <c r="K5565">
        <v>0</v>
      </c>
      <c r="L5565">
        <v>8.20549E-2</v>
      </c>
      <c r="M5565">
        <v>3.5676000000000002E-3</v>
      </c>
      <c r="O5565" t="str">
        <f>Table_Index[[#This Row],[ID]]&amp;Table_Index[[#This Row],[year]]</f>
        <v>93962005</v>
      </c>
      <c r="R5565" t="str">
        <f t="shared" si="206"/>
        <v/>
      </c>
    </row>
    <row r="5566" spans="1:18" x14ac:dyDescent="0.3">
      <c r="A5566">
        <v>9396</v>
      </c>
      <c r="B5566">
        <v>2005</v>
      </c>
      <c r="C5566">
        <v>2</v>
      </c>
      <c r="D5566">
        <v>7.4532799999999996E-2</v>
      </c>
      <c r="E5566">
        <v>0.1611224</v>
      </c>
      <c r="F5566">
        <v>0.13152849999999999</v>
      </c>
      <c r="G5566">
        <v>0.1479695</v>
      </c>
      <c r="H5566">
        <v>0</v>
      </c>
      <c r="I5566">
        <v>0</v>
      </c>
      <c r="J5566">
        <v>7.2340699999999994E-2</v>
      </c>
      <c r="K5566">
        <v>0.233463</v>
      </c>
      <c r="L5566">
        <v>0.16715079999999999</v>
      </c>
      <c r="M5566">
        <v>1.1892399999999999E-2</v>
      </c>
      <c r="O5566" t="str">
        <f>Table_Index[[#This Row],[ID]]&amp;Table_Index[[#This Row],[year]]</f>
        <v>93962005</v>
      </c>
      <c r="R5566" t="str">
        <f t="shared" si="206"/>
        <v/>
      </c>
    </row>
    <row r="5567" spans="1:18" x14ac:dyDescent="0.3">
      <c r="A5567">
        <v>9396</v>
      </c>
      <c r="B5567">
        <v>2005</v>
      </c>
      <c r="C5567">
        <v>3</v>
      </c>
      <c r="D5567">
        <v>0</v>
      </c>
      <c r="E5567">
        <v>6.4713300000000001E-2</v>
      </c>
      <c r="F5567">
        <v>7.9813099999999998E-2</v>
      </c>
      <c r="G5567">
        <v>0.19845409999999999</v>
      </c>
      <c r="H5567">
        <v>7.1903999999999996E-3</v>
      </c>
      <c r="I5567">
        <v>0.2372821</v>
      </c>
      <c r="J5567">
        <v>3.8828000000000001E-2</v>
      </c>
      <c r="K5567">
        <v>0.2588531</v>
      </c>
      <c r="L5567">
        <v>0.10785550000000001</v>
      </c>
      <c r="M5567">
        <v>7.0105999999999996E-3</v>
      </c>
      <c r="O5567" t="str">
        <f>Table_Index[[#This Row],[ID]]&amp;Table_Index[[#This Row],[year]]</f>
        <v>93962005</v>
      </c>
      <c r="R5567" t="str">
        <f t="shared" si="206"/>
        <v/>
      </c>
    </row>
    <row r="5568" spans="1:18" x14ac:dyDescent="0.3">
      <c r="A5568">
        <v>9396</v>
      </c>
      <c r="B5568">
        <v>2005</v>
      </c>
      <c r="C5568">
        <v>4</v>
      </c>
      <c r="D5568">
        <v>5.6452099999999998E-2</v>
      </c>
      <c r="E5568">
        <v>2.90814E-2</v>
      </c>
      <c r="F5568">
        <v>6.2439399999999999E-2</v>
      </c>
      <c r="G5568">
        <v>3.5923999999999998E-2</v>
      </c>
      <c r="H5568">
        <v>0</v>
      </c>
      <c r="I5568">
        <v>0.54741410000000001</v>
      </c>
      <c r="J5568">
        <v>9.8363500000000006E-2</v>
      </c>
      <c r="K5568">
        <v>0.12402349999999999</v>
      </c>
      <c r="L5568">
        <v>4.1056099999999998E-2</v>
      </c>
      <c r="M5568">
        <v>5.2461000000000001E-3</v>
      </c>
      <c r="O5568" t="str">
        <f>Table_Index[[#This Row],[ID]]&amp;Table_Index[[#This Row],[year]]</f>
        <v>93962005</v>
      </c>
      <c r="R5568" t="str">
        <f t="shared" si="206"/>
        <v/>
      </c>
    </row>
    <row r="5569" spans="1:18" x14ac:dyDescent="0.3">
      <c r="A5569">
        <v>9396</v>
      </c>
      <c r="B5569">
        <v>2006</v>
      </c>
      <c r="C5569">
        <v>1</v>
      </c>
      <c r="D5569">
        <v>7.1335300000000004E-2</v>
      </c>
      <c r="E5569">
        <v>7.5845700000000002E-2</v>
      </c>
      <c r="F5569">
        <v>7.6913999999999996E-2</v>
      </c>
      <c r="G5569">
        <v>0.10447480000000001</v>
      </c>
      <c r="H5569">
        <v>1.0682499999999999E-2</v>
      </c>
      <c r="I5569">
        <v>0.36106830000000001</v>
      </c>
      <c r="J5569">
        <v>0.11380419999999999</v>
      </c>
      <c r="K5569">
        <v>4.2729999999999997E-2</v>
      </c>
      <c r="L5569">
        <v>0.1399407</v>
      </c>
      <c r="M5569">
        <v>3.2047E-3</v>
      </c>
      <c r="O5569" t="str">
        <f>Table_Index[[#This Row],[ID]]&amp;Table_Index[[#This Row],[year]]</f>
        <v>93962006</v>
      </c>
      <c r="R5569" t="str">
        <f t="shared" si="206"/>
        <v/>
      </c>
    </row>
    <row r="5570" spans="1:18" x14ac:dyDescent="0.3">
      <c r="A5570">
        <v>9396</v>
      </c>
      <c r="B5570">
        <v>2006</v>
      </c>
      <c r="C5570">
        <v>2</v>
      </c>
      <c r="D5570">
        <v>4.8575599999999997E-2</v>
      </c>
      <c r="E5570">
        <v>2.4287799999999998E-2</v>
      </c>
      <c r="F5570">
        <v>5.3129599999999999E-2</v>
      </c>
      <c r="G5570">
        <v>9.8163200000000006E-2</v>
      </c>
      <c r="H5570">
        <v>0</v>
      </c>
      <c r="I5570">
        <v>0.48575620000000003</v>
      </c>
      <c r="J5570">
        <v>7.3774199999999998E-2</v>
      </c>
      <c r="K5570">
        <v>0.14041390000000001</v>
      </c>
      <c r="L5570">
        <v>7.2863399999999995E-2</v>
      </c>
      <c r="M5570">
        <v>3.0360000000000001E-3</v>
      </c>
      <c r="O5570" t="str">
        <f>Table_Index[[#This Row],[ID]]&amp;Table_Index[[#This Row],[year]]</f>
        <v>93962006</v>
      </c>
      <c r="R5570" t="str">
        <f t="shared" si="206"/>
        <v/>
      </c>
    </row>
    <row r="5571" spans="1:18" x14ac:dyDescent="0.3">
      <c r="A5571">
        <v>9396</v>
      </c>
      <c r="B5571">
        <v>2006</v>
      </c>
      <c r="C5571">
        <v>3</v>
      </c>
      <c r="D5571">
        <v>0</v>
      </c>
      <c r="E5571">
        <v>0.1445138</v>
      </c>
      <c r="F5571">
        <v>2.90557E-2</v>
      </c>
      <c r="G5571">
        <v>0.12998599999999999</v>
      </c>
      <c r="H5571">
        <v>1.2234E-2</v>
      </c>
      <c r="I5571">
        <v>0.33643430000000002</v>
      </c>
      <c r="J5571">
        <v>7.5315400000000005E-2</v>
      </c>
      <c r="K5571">
        <v>0.22327</v>
      </c>
      <c r="L5571">
        <v>4.7661500000000002E-2</v>
      </c>
      <c r="M5571">
        <v>1.5292000000000001E-3</v>
      </c>
      <c r="O5571" t="str">
        <f>Table_Index[[#This Row],[ID]]&amp;Table_Index[[#This Row],[year]]</f>
        <v>93962006</v>
      </c>
      <c r="R5571" t="str">
        <f t="shared" si="206"/>
        <v/>
      </c>
    </row>
    <row r="5572" spans="1:18" x14ac:dyDescent="0.3">
      <c r="A5572">
        <v>9396</v>
      </c>
      <c r="B5572">
        <v>2006</v>
      </c>
      <c r="C5572">
        <v>4</v>
      </c>
      <c r="D5572">
        <v>3.0141600000000001E-2</v>
      </c>
      <c r="E5572">
        <v>0.32402170000000002</v>
      </c>
      <c r="F5572">
        <v>3.7676899999999999E-2</v>
      </c>
      <c r="G5572">
        <v>0.14360300000000001</v>
      </c>
      <c r="H5572">
        <v>7.9121999999999994E-3</v>
      </c>
      <c r="I5572">
        <v>0.30141560000000001</v>
      </c>
      <c r="J5572">
        <v>9.9467100000000003E-2</v>
      </c>
      <c r="K5572">
        <v>1.5070800000000001E-2</v>
      </c>
      <c r="L5572">
        <v>3.9183999999999997E-2</v>
      </c>
      <c r="M5572">
        <v>1.5070999999999999E-3</v>
      </c>
      <c r="O5572" t="str">
        <f>Table_Index[[#This Row],[ID]]&amp;Table_Index[[#This Row],[year]]</f>
        <v>93962006</v>
      </c>
      <c r="R5572" t="str">
        <f t="shared" si="206"/>
        <v/>
      </c>
    </row>
    <row r="5573" spans="1:18" x14ac:dyDescent="0.3">
      <c r="A5573">
        <v>9397</v>
      </c>
      <c r="B5573">
        <v>2003</v>
      </c>
      <c r="C5573">
        <v>1</v>
      </c>
      <c r="D5573">
        <v>0.1061571</v>
      </c>
      <c r="E5573">
        <v>0</v>
      </c>
      <c r="F5573">
        <v>0.12738849999999999</v>
      </c>
      <c r="G5573">
        <v>0</v>
      </c>
      <c r="H5573">
        <v>0</v>
      </c>
      <c r="I5573">
        <v>0.33970280000000003</v>
      </c>
      <c r="J5573">
        <v>0.2377919</v>
      </c>
      <c r="K5573">
        <v>8.4925700000000007E-2</v>
      </c>
      <c r="L5573">
        <v>9.3418299999999996E-2</v>
      </c>
      <c r="M5573">
        <v>1.06157E-2</v>
      </c>
      <c r="O5573" t="str">
        <f>Table_Index[[#This Row],[ID]]&amp;Table_Index[[#This Row],[year]]</f>
        <v>93972003</v>
      </c>
      <c r="R5573" t="str">
        <f t="shared" si="206"/>
        <v/>
      </c>
    </row>
    <row r="5574" spans="1:18" x14ac:dyDescent="0.3">
      <c r="A5574">
        <v>9397</v>
      </c>
      <c r="B5574">
        <v>2003</v>
      </c>
      <c r="C5574">
        <v>2</v>
      </c>
      <c r="D5574">
        <v>4.4704000000000002E-3</v>
      </c>
      <c r="E5574">
        <v>1.238E-3</v>
      </c>
      <c r="F5574">
        <v>1.3755E-3</v>
      </c>
      <c r="G5574">
        <v>4.8139999999999999E-4</v>
      </c>
      <c r="H5574">
        <v>6.1899999999999998E-4</v>
      </c>
      <c r="I5574">
        <v>5.5021000000000002E-3</v>
      </c>
      <c r="J5574">
        <v>2.4759000000000001E-3</v>
      </c>
      <c r="K5574">
        <v>0.98211839999999995</v>
      </c>
      <c r="L5574">
        <v>1.7194000000000001E-3</v>
      </c>
      <c r="M5574">
        <v>0</v>
      </c>
      <c r="O5574" t="str">
        <f>Table_Index[[#This Row],[ID]]&amp;Table_Index[[#This Row],[year]]</f>
        <v>93972003</v>
      </c>
      <c r="R5574" t="str">
        <f t="shared" si="206"/>
        <v/>
      </c>
    </row>
    <row r="5575" spans="1:18" x14ac:dyDescent="0.3">
      <c r="A5575">
        <v>9397</v>
      </c>
      <c r="B5575">
        <v>2003</v>
      </c>
      <c r="C5575">
        <v>3</v>
      </c>
      <c r="D5575">
        <v>0.17734430000000001</v>
      </c>
      <c r="E5575">
        <v>0</v>
      </c>
      <c r="F5575">
        <v>0.11970740000000001</v>
      </c>
      <c r="G5575">
        <v>9.44358E-2</v>
      </c>
      <c r="H5575">
        <v>0</v>
      </c>
      <c r="I5575">
        <v>0.3325205</v>
      </c>
      <c r="J5575">
        <v>0.1795611</v>
      </c>
      <c r="K5575">
        <v>2.66016E-2</v>
      </c>
      <c r="L5575">
        <v>5.3203300000000002E-2</v>
      </c>
      <c r="M5575">
        <v>1.6625999999999998E-2</v>
      </c>
      <c r="O5575" t="str">
        <f>Table_Index[[#This Row],[ID]]&amp;Table_Index[[#This Row],[year]]</f>
        <v>93972003</v>
      </c>
      <c r="R5575" t="str">
        <f t="shared" si="206"/>
        <v/>
      </c>
    </row>
    <row r="5576" spans="1:18" x14ac:dyDescent="0.3">
      <c r="A5576">
        <v>9397</v>
      </c>
      <c r="B5576">
        <v>2003</v>
      </c>
      <c r="C5576">
        <v>4</v>
      </c>
      <c r="D5576">
        <v>1.3018000000000001E-3</v>
      </c>
      <c r="E5576">
        <v>0</v>
      </c>
      <c r="F5576">
        <v>2.7339E-3</v>
      </c>
      <c r="G5576">
        <v>1.2535999999999999E-3</v>
      </c>
      <c r="H5576">
        <v>3.0105000000000002E-3</v>
      </c>
      <c r="I5576">
        <v>8.2993000000000008E-3</v>
      </c>
      <c r="J5576">
        <v>3.9055000000000001E-3</v>
      </c>
      <c r="K5576">
        <v>0.97638709999999995</v>
      </c>
      <c r="L5576">
        <v>2.8641000000000001E-3</v>
      </c>
      <c r="M5576">
        <v>2.441E-4</v>
      </c>
      <c r="O5576" t="str">
        <f>Table_Index[[#This Row],[ID]]&amp;Table_Index[[#This Row],[year]]</f>
        <v>93972003</v>
      </c>
      <c r="R5576" t="str">
        <f t="shared" si="206"/>
        <v/>
      </c>
    </row>
    <row r="5577" spans="1:18" x14ac:dyDescent="0.3">
      <c r="A5577">
        <v>9397</v>
      </c>
      <c r="B5577">
        <v>2004</v>
      </c>
      <c r="C5577">
        <v>1</v>
      </c>
      <c r="D5577">
        <v>5.0547000000000002E-2</v>
      </c>
      <c r="E5577">
        <v>0</v>
      </c>
      <c r="F5577">
        <v>2.4070000000000001E-2</v>
      </c>
      <c r="G5577">
        <v>0.25020759999999997</v>
      </c>
      <c r="H5577">
        <v>2.04715E-2</v>
      </c>
      <c r="I5577">
        <v>0.32494499999999998</v>
      </c>
      <c r="J5577">
        <v>0.20940900000000001</v>
      </c>
      <c r="K5577">
        <v>4.5733000000000003E-2</v>
      </c>
      <c r="L5577">
        <v>6.8599499999999994E-2</v>
      </c>
      <c r="M5577">
        <v>6.0175000000000003E-3</v>
      </c>
      <c r="O5577" t="str">
        <f>Table_Index[[#This Row],[ID]]&amp;Table_Index[[#This Row],[year]]</f>
        <v>93972004</v>
      </c>
      <c r="R5577" t="str">
        <f t="shared" si="206"/>
        <v/>
      </c>
    </row>
    <row r="5578" spans="1:18" x14ac:dyDescent="0.3">
      <c r="A5578">
        <v>9397</v>
      </c>
      <c r="B5578">
        <v>2004</v>
      </c>
      <c r="C5578">
        <v>2</v>
      </c>
      <c r="D5578">
        <v>7.5731499999999993E-2</v>
      </c>
      <c r="E5578">
        <v>0</v>
      </c>
      <c r="F5578">
        <v>0.1376936</v>
      </c>
      <c r="G5578">
        <v>0.1669535</v>
      </c>
      <c r="H5578">
        <v>1.72117E-2</v>
      </c>
      <c r="I5578">
        <v>0.30981069999999999</v>
      </c>
      <c r="J5578">
        <v>0.10327020000000001</v>
      </c>
      <c r="K5578">
        <v>6.88468E-2</v>
      </c>
      <c r="L5578">
        <v>8.6058499999999996E-2</v>
      </c>
      <c r="M5578">
        <v>3.44234E-2</v>
      </c>
      <c r="O5578" t="str">
        <f>Table_Index[[#This Row],[ID]]&amp;Table_Index[[#This Row],[year]]</f>
        <v>93972004</v>
      </c>
      <c r="R5578" t="str">
        <f t="shared" si="206"/>
        <v/>
      </c>
    </row>
    <row r="5579" spans="1:18" x14ac:dyDescent="0.3">
      <c r="A5579">
        <v>9397</v>
      </c>
      <c r="B5579">
        <v>2004</v>
      </c>
      <c r="C5579">
        <v>3</v>
      </c>
      <c r="D5579">
        <v>0.24141480000000001</v>
      </c>
      <c r="E5579">
        <v>0</v>
      </c>
      <c r="F5579">
        <v>8.0700599999999997E-2</v>
      </c>
      <c r="G5579">
        <v>0.15938359999999999</v>
      </c>
      <c r="H5579">
        <v>2.0175100000000001E-2</v>
      </c>
      <c r="I5579">
        <v>0.27236440000000001</v>
      </c>
      <c r="J5579">
        <v>0.1109633</v>
      </c>
      <c r="K5579">
        <v>4.2367799999999997E-2</v>
      </c>
      <c r="L5579">
        <v>4.6402800000000001E-2</v>
      </c>
      <c r="M5579">
        <v>2.62277E-2</v>
      </c>
      <c r="O5579" t="str">
        <f>Table_Index[[#This Row],[ID]]&amp;Table_Index[[#This Row],[year]]</f>
        <v>93972004</v>
      </c>
      <c r="R5579" t="str">
        <f t="shared" si="206"/>
        <v/>
      </c>
    </row>
    <row r="5580" spans="1:18" x14ac:dyDescent="0.3">
      <c r="A5580">
        <v>9397</v>
      </c>
      <c r="B5580">
        <v>2004</v>
      </c>
      <c r="C5580">
        <v>4</v>
      </c>
      <c r="D5580">
        <v>4.0540300000000001E-2</v>
      </c>
      <c r="E5580">
        <v>4.0540300000000001E-2</v>
      </c>
      <c r="F5580">
        <v>6.4864500000000005E-2</v>
      </c>
      <c r="G5580">
        <v>0.162437</v>
      </c>
      <c r="H5580">
        <v>4.4269999999999997E-2</v>
      </c>
      <c r="I5580">
        <v>0.33243070000000002</v>
      </c>
      <c r="J5580">
        <v>0.13621549999999999</v>
      </c>
      <c r="K5580">
        <v>5.8378100000000002E-2</v>
      </c>
      <c r="L5580">
        <v>0.10378320000000001</v>
      </c>
      <c r="M5580">
        <v>1.65405E-2</v>
      </c>
      <c r="O5580" t="str">
        <f>Table_Index[[#This Row],[ID]]&amp;Table_Index[[#This Row],[year]]</f>
        <v>93972004</v>
      </c>
      <c r="R5580" t="str">
        <f t="shared" si="206"/>
        <v/>
      </c>
    </row>
    <row r="5581" spans="1:18" x14ac:dyDescent="0.3">
      <c r="A5581">
        <v>9397</v>
      </c>
      <c r="B5581">
        <v>2005</v>
      </c>
      <c r="C5581">
        <v>1</v>
      </c>
      <c r="D5581">
        <v>0.51900349999999995</v>
      </c>
      <c r="E5581">
        <v>8.6234400000000003E-2</v>
      </c>
      <c r="F5581">
        <v>0.15330559999999999</v>
      </c>
      <c r="G5581">
        <v>3.4493799999999998E-2</v>
      </c>
      <c r="H5581">
        <v>0</v>
      </c>
      <c r="I5581">
        <v>0</v>
      </c>
      <c r="J5581">
        <v>0.1916321</v>
      </c>
      <c r="K5581">
        <v>0</v>
      </c>
      <c r="L5581">
        <v>0</v>
      </c>
      <c r="M5581">
        <v>1.53306E-2</v>
      </c>
      <c r="O5581" t="str">
        <f>Table_Index[[#This Row],[ID]]&amp;Table_Index[[#This Row],[year]]</f>
        <v>93972005</v>
      </c>
      <c r="R5581" t="str">
        <f t="shared" si="206"/>
        <v/>
      </c>
    </row>
    <row r="5582" spans="1:18" x14ac:dyDescent="0.3">
      <c r="A5582">
        <v>9397</v>
      </c>
      <c r="B5582">
        <v>2005</v>
      </c>
      <c r="C5582">
        <v>2</v>
      </c>
      <c r="D5582">
        <v>7.93021E-2</v>
      </c>
      <c r="E5582">
        <v>7.7716099999999996E-2</v>
      </c>
      <c r="F5582">
        <v>0.12688340000000001</v>
      </c>
      <c r="G5582">
        <v>8.0888199999999993E-2</v>
      </c>
      <c r="H5582">
        <v>0</v>
      </c>
      <c r="I5582">
        <v>0.51229179999999996</v>
      </c>
      <c r="J5582">
        <v>0</v>
      </c>
      <c r="K5582">
        <v>4.9960299999999999E-2</v>
      </c>
      <c r="L5582">
        <v>6.9785899999999998E-2</v>
      </c>
      <c r="M5582">
        <v>3.1721000000000002E-3</v>
      </c>
      <c r="O5582" t="str">
        <f>Table_Index[[#This Row],[ID]]&amp;Table_Index[[#This Row],[year]]</f>
        <v>93972005</v>
      </c>
      <c r="R5582" t="str">
        <f t="shared" ref="R5582:R5645" si="207">RIGHT(P5582,4)</f>
        <v/>
      </c>
    </row>
    <row r="5583" spans="1:18" x14ac:dyDescent="0.3">
      <c r="A5583">
        <v>9397</v>
      </c>
      <c r="B5583">
        <v>2005</v>
      </c>
      <c r="C5583">
        <v>3</v>
      </c>
      <c r="D5583">
        <v>0</v>
      </c>
      <c r="E5583">
        <v>0.15354789999999999</v>
      </c>
      <c r="F5583">
        <v>6.7634200000000005E-2</v>
      </c>
      <c r="G5583">
        <v>5.4838499999999998E-2</v>
      </c>
      <c r="H5583">
        <v>0</v>
      </c>
      <c r="I5583">
        <v>0.3029829</v>
      </c>
      <c r="J5583">
        <v>3.1989099999999999E-2</v>
      </c>
      <c r="K5583">
        <v>7.6042799999999994E-2</v>
      </c>
      <c r="L5583">
        <v>0.30930859999999999</v>
      </c>
      <c r="M5583">
        <v>3.6559000000000001E-3</v>
      </c>
      <c r="O5583" t="str">
        <f>Table_Index[[#This Row],[ID]]&amp;Table_Index[[#This Row],[year]]</f>
        <v>93972005</v>
      </c>
      <c r="R5583" t="str">
        <f t="shared" si="207"/>
        <v/>
      </c>
    </row>
    <row r="5584" spans="1:18" x14ac:dyDescent="0.3">
      <c r="A5584">
        <v>9397</v>
      </c>
      <c r="B5584">
        <v>2005</v>
      </c>
      <c r="C5584">
        <v>4</v>
      </c>
      <c r="D5584">
        <v>0</v>
      </c>
      <c r="E5584">
        <v>0.23746700000000001</v>
      </c>
      <c r="F5584">
        <v>4.8604399999999999E-2</v>
      </c>
      <c r="G5584">
        <v>0.19580610000000001</v>
      </c>
      <c r="H5584">
        <v>4.1660999999999998E-3</v>
      </c>
      <c r="I5584">
        <v>0.23607829999999999</v>
      </c>
      <c r="J5584">
        <v>2.7773900000000001E-2</v>
      </c>
      <c r="K5584">
        <v>0.1840022</v>
      </c>
      <c r="L5584">
        <v>6.3880000000000006E-2</v>
      </c>
      <c r="M5584">
        <v>2.2219000000000002E-3</v>
      </c>
      <c r="O5584" t="str">
        <f>Table_Index[[#This Row],[ID]]&amp;Table_Index[[#This Row],[year]]</f>
        <v>93972005</v>
      </c>
      <c r="R5584" t="str">
        <f t="shared" si="207"/>
        <v/>
      </c>
    </row>
    <row r="5585" spans="1:18" x14ac:dyDescent="0.3">
      <c r="A5585">
        <v>9398</v>
      </c>
      <c r="B5585">
        <v>2003</v>
      </c>
      <c r="C5585">
        <v>1</v>
      </c>
      <c r="D5585">
        <v>0.31328549999999999</v>
      </c>
      <c r="E5585">
        <v>7.2710999999999998E-2</v>
      </c>
      <c r="F5585">
        <v>0.1615799</v>
      </c>
      <c r="G5585">
        <v>0.1211849</v>
      </c>
      <c r="H5585">
        <v>0</v>
      </c>
      <c r="I5585">
        <v>0</v>
      </c>
      <c r="J5585">
        <v>0.20197490000000001</v>
      </c>
      <c r="K5585">
        <v>8.4829399999999999E-2</v>
      </c>
      <c r="L5585">
        <v>4.4434500000000002E-2</v>
      </c>
      <c r="M5585">
        <v>0</v>
      </c>
      <c r="O5585" t="str">
        <f>Table_Index[[#This Row],[ID]]&amp;Table_Index[[#This Row],[year]]</f>
        <v>93982003</v>
      </c>
      <c r="R5585" t="str">
        <f t="shared" si="207"/>
        <v/>
      </c>
    </row>
    <row r="5586" spans="1:18" x14ac:dyDescent="0.3">
      <c r="A5586">
        <v>9398</v>
      </c>
      <c r="B5586">
        <v>2003</v>
      </c>
      <c r="C5586">
        <v>2</v>
      </c>
      <c r="D5586">
        <v>0</v>
      </c>
      <c r="E5586">
        <v>0.16423360000000001</v>
      </c>
      <c r="F5586">
        <v>0.29197079999999997</v>
      </c>
      <c r="G5586">
        <v>8.7591199999999994E-2</v>
      </c>
      <c r="H5586">
        <v>0</v>
      </c>
      <c r="I5586">
        <v>0</v>
      </c>
      <c r="J5586">
        <v>0.30656939999999999</v>
      </c>
      <c r="K5586">
        <v>7.2992699999999994E-2</v>
      </c>
      <c r="L5586">
        <v>7.6642299999999997E-2</v>
      </c>
      <c r="M5586">
        <v>0</v>
      </c>
      <c r="O5586" t="str">
        <f>Table_Index[[#This Row],[ID]]&amp;Table_Index[[#This Row],[year]]</f>
        <v>93982003</v>
      </c>
      <c r="R5586" t="str">
        <f t="shared" si="207"/>
        <v/>
      </c>
    </row>
    <row r="5587" spans="1:18" x14ac:dyDescent="0.3">
      <c r="A5587">
        <v>9398</v>
      </c>
      <c r="B5587">
        <v>2003</v>
      </c>
      <c r="C5587">
        <v>3</v>
      </c>
      <c r="D5587">
        <v>6.9306900000000005E-2</v>
      </c>
      <c r="E5587">
        <v>4.2904299999999999E-2</v>
      </c>
      <c r="F5587">
        <v>0.29042899999999999</v>
      </c>
      <c r="G5587">
        <v>0.13861390000000001</v>
      </c>
      <c r="H5587">
        <v>1.3201299999999999E-2</v>
      </c>
      <c r="I5587">
        <v>0</v>
      </c>
      <c r="J5587">
        <v>0.16501650000000001</v>
      </c>
      <c r="K5587">
        <v>6.6006599999999999E-2</v>
      </c>
      <c r="L5587">
        <v>0.1980198</v>
      </c>
      <c r="M5587">
        <v>1.6501700000000001E-2</v>
      </c>
      <c r="O5587" t="str">
        <f>Table_Index[[#This Row],[ID]]&amp;Table_Index[[#This Row],[year]]</f>
        <v>93982003</v>
      </c>
      <c r="R5587" t="str">
        <f t="shared" si="207"/>
        <v/>
      </c>
    </row>
    <row r="5588" spans="1:18" x14ac:dyDescent="0.3">
      <c r="A5588">
        <v>9398</v>
      </c>
      <c r="B5588">
        <v>2003</v>
      </c>
      <c r="C5588">
        <v>4</v>
      </c>
      <c r="D5588">
        <v>0.40103899999999998</v>
      </c>
      <c r="E5588">
        <v>0.1326271</v>
      </c>
      <c r="F5588">
        <v>0.12946930000000001</v>
      </c>
      <c r="G5588">
        <v>7.7925999999999995E-2</v>
      </c>
      <c r="H5588">
        <v>0</v>
      </c>
      <c r="I5588">
        <v>0</v>
      </c>
      <c r="J5588">
        <v>0.1136803</v>
      </c>
      <c r="K5588">
        <v>5.0524600000000003E-2</v>
      </c>
      <c r="L5588">
        <v>6.3155699999999995E-2</v>
      </c>
      <c r="M5588">
        <v>3.1577899999999999E-2</v>
      </c>
      <c r="O5588" t="str">
        <f>Table_Index[[#This Row],[ID]]&amp;Table_Index[[#This Row],[year]]</f>
        <v>93982003</v>
      </c>
      <c r="R5588" t="str">
        <f t="shared" si="207"/>
        <v/>
      </c>
    </row>
    <row r="5589" spans="1:18" x14ac:dyDescent="0.3">
      <c r="A5589">
        <v>9398</v>
      </c>
      <c r="B5589">
        <v>2004</v>
      </c>
      <c r="C5589">
        <v>1</v>
      </c>
      <c r="D5589">
        <v>9.2307700000000006E-2</v>
      </c>
      <c r="E5589">
        <v>0</v>
      </c>
      <c r="F5589">
        <v>0.16483519999999999</v>
      </c>
      <c r="G5589">
        <v>0.16263739999999999</v>
      </c>
      <c r="H5589">
        <v>0</v>
      </c>
      <c r="I5589">
        <v>0</v>
      </c>
      <c r="J5589">
        <v>0.17582420000000001</v>
      </c>
      <c r="K5589">
        <v>7.9120899999999994E-2</v>
      </c>
      <c r="L5589">
        <v>0.26373629999999998</v>
      </c>
      <c r="M5589">
        <v>6.1538500000000003E-2</v>
      </c>
      <c r="O5589" t="str">
        <f>Table_Index[[#This Row],[ID]]&amp;Table_Index[[#This Row],[year]]</f>
        <v>93982004</v>
      </c>
      <c r="R5589" t="str">
        <f t="shared" si="207"/>
        <v/>
      </c>
    </row>
    <row r="5590" spans="1:18" x14ac:dyDescent="0.3">
      <c r="A5590">
        <v>9398</v>
      </c>
      <c r="B5590">
        <v>2004</v>
      </c>
      <c r="C5590">
        <v>2</v>
      </c>
      <c r="D5590">
        <v>3.7946399999999998E-2</v>
      </c>
      <c r="E5590">
        <v>5.3571399999999998E-2</v>
      </c>
      <c r="F5590">
        <v>8.9285699999999996E-2</v>
      </c>
      <c r="G5590">
        <v>0.20535709999999999</v>
      </c>
      <c r="H5590">
        <v>5.1339299999999997E-2</v>
      </c>
      <c r="I5590">
        <v>0.26785720000000002</v>
      </c>
      <c r="J5590">
        <v>0.15625</v>
      </c>
      <c r="K5590">
        <v>7.5892899999999999E-2</v>
      </c>
      <c r="L5590">
        <v>4.4642899999999999E-2</v>
      </c>
      <c r="M5590">
        <v>1.7857100000000001E-2</v>
      </c>
      <c r="O5590" t="str">
        <f>Table_Index[[#This Row],[ID]]&amp;Table_Index[[#This Row],[year]]</f>
        <v>93982004</v>
      </c>
      <c r="R5590" t="str">
        <f t="shared" si="207"/>
        <v/>
      </c>
    </row>
    <row r="5591" spans="1:18" x14ac:dyDescent="0.3">
      <c r="A5591">
        <v>9398</v>
      </c>
      <c r="B5591">
        <v>2004</v>
      </c>
      <c r="C5591">
        <v>3</v>
      </c>
      <c r="D5591">
        <v>2.2472900000000001E-2</v>
      </c>
      <c r="E5591">
        <v>0</v>
      </c>
      <c r="F5591">
        <v>0.16568260000000001</v>
      </c>
      <c r="G5591">
        <v>0.16568260000000001</v>
      </c>
      <c r="H5591">
        <v>2.0710300000000001E-2</v>
      </c>
      <c r="I5591">
        <v>0</v>
      </c>
      <c r="J5591">
        <v>0.28994449999999999</v>
      </c>
      <c r="K5591">
        <v>8.2841300000000007E-2</v>
      </c>
      <c r="L5591">
        <v>0.19053490000000001</v>
      </c>
      <c r="M5591">
        <v>6.2130999999999999E-2</v>
      </c>
      <c r="O5591" t="str">
        <f>Table_Index[[#This Row],[ID]]&amp;Table_Index[[#This Row],[year]]</f>
        <v>93982004</v>
      </c>
      <c r="R5591" t="str">
        <f t="shared" si="207"/>
        <v/>
      </c>
    </row>
    <row r="5592" spans="1:18" x14ac:dyDescent="0.3">
      <c r="A5592">
        <v>9398</v>
      </c>
      <c r="B5592">
        <v>2004</v>
      </c>
      <c r="C5592">
        <v>4</v>
      </c>
      <c r="D5592">
        <v>7.5002000000000003E-3</v>
      </c>
      <c r="E5592">
        <v>1.0966000000000001E-3</v>
      </c>
      <c r="F5592">
        <v>1.4621E-3</v>
      </c>
      <c r="G5592">
        <v>1.6083E-3</v>
      </c>
      <c r="H5592">
        <v>0</v>
      </c>
      <c r="I5592">
        <v>0</v>
      </c>
      <c r="J5592">
        <v>0</v>
      </c>
      <c r="K5592">
        <v>0.98691090000000004</v>
      </c>
      <c r="L5592">
        <v>1.2061999999999999E-3</v>
      </c>
      <c r="M5592">
        <v>2.1570000000000001E-4</v>
      </c>
      <c r="O5592" t="str">
        <f>Table_Index[[#This Row],[ID]]&amp;Table_Index[[#This Row],[year]]</f>
        <v>93982004</v>
      </c>
      <c r="R5592" t="str">
        <f t="shared" si="207"/>
        <v/>
      </c>
    </row>
    <row r="5593" spans="1:18" x14ac:dyDescent="0.3">
      <c r="A5593">
        <v>9398</v>
      </c>
      <c r="B5593">
        <v>2005</v>
      </c>
      <c r="C5593">
        <v>1</v>
      </c>
      <c r="D5593">
        <v>4.4540099999999999E-2</v>
      </c>
      <c r="E5593">
        <v>0.17147950000000001</v>
      </c>
      <c r="F5593">
        <v>0.1425284</v>
      </c>
      <c r="G5593">
        <v>0.16776779999999999</v>
      </c>
      <c r="H5593">
        <v>0</v>
      </c>
      <c r="I5593">
        <v>0.34563129999999997</v>
      </c>
      <c r="J5593">
        <v>0</v>
      </c>
      <c r="K5593">
        <v>0.1247123</v>
      </c>
      <c r="L5593">
        <v>0</v>
      </c>
      <c r="M5593">
        <v>3.3405000000000002E-3</v>
      </c>
      <c r="O5593" t="str">
        <f>Table_Index[[#This Row],[ID]]&amp;Table_Index[[#This Row],[year]]</f>
        <v>93982005</v>
      </c>
      <c r="R5593" t="str">
        <f t="shared" si="207"/>
        <v/>
      </c>
    </row>
    <row r="5594" spans="1:18" x14ac:dyDescent="0.3">
      <c r="A5594">
        <v>9398</v>
      </c>
      <c r="B5594">
        <v>2005</v>
      </c>
      <c r="C5594">
        <v>2</v>
      </c>
      <c r="D5594">
        <v>0.1150769</v>
      </c>
      <c r="E5594">
        <v>0.2535287</v>
      </c>
      <c r="F5594">
        <v>0.10249030000000001</v>
      </c>
      <c r="G5594">
        <v>0.17800949999999999</v>
      </c>
      <c r="H5594">
        <v>4.2344699999999999E-2</v>
      </c>
      <c r="I5594">
        <v>0</v>
      </c>
      <c r="J5594">
        <v>8.6307700000000001E-2</v>
      </c>
      <c r="K5594">
        <v>0.10249030000000001</v>
      </c>
      <c r="L5594">
        <v>0.1132788</v>
      </c>
      <c r="M5594">
        <v>6.4730999999999999E-3</v>
      </c>
      <c r="O5594" t="str">
        <f>Table_Index[[#This Row],[ID]]&amp;Table_Index[[#This Row],[year]]</f>
        <v>93982005</v>
      </c>
      <c r="R5594" t="str">
        <f t="shared" si="207"/>
        <v/>
      </c>
    </row>
    <row r="5595" spans="1:18" x14ac:dyDescent="0.3">
      <c r="A5595">
        <v>9398</v>
      </c>
      <c r="B5595">
        <v>2005</v>
      </c>
      <c r="C5595">
        <v>3</v>
      </c>
      <c r="D5595">
        <v>0.16736400000000001</v>
      </c>
      <c r="E5595">
        <v>0.16736400000000001</v>
      </c>
      <c r="F5595">
        <v>0.2064156</v>
      </c>
      <c r="G5595">
        <v>0.25439329999999999</v>
      </c>
      <c r="H5595">
        <v>1.0413800000000001E-2</v>
      </c>
      <c r="I5595">
        <v>0</v>
      </c>
      <c r="J5595">
        <v>9.2515100000000003E-2</v>
      </c>
      <c r="K5595">
        <v>9.4839599999999996E-2</v>
      </c>
      <c r="L5595">
        <v>0</v>
      </c>
      <c r="M5595">
        <v>6.6946000000000002E-3</v>
      </c>
      <c r="O5595" t="str">
        <f>Table_Index[[#This Row],[ID]]&amp;Table_Index[[#This Row],[year]]</f>
        <v>93982005</v>
      </c>
      <c r="R5595" t="str">
        <f t="shared" si="207"/>
        <v/>
      </c>
    </row>
    <row r="5596" spans="1:18" x14ac:dyDescent="0.3">
      <c r="A5596">
        <v>9398</v>
      </c>
      <c r="B5596">
        <v>2005</v>
      </c>
      <c r="C5596">
        <v>4</v>
      </c>
      <c r="D5596">
        <v>0.2446982</v>
      </c>
      <c r="E5596">
        <v>4.89396E-2</v>
      </c>
      <c r="F5596">
        <v>0.14885809999999999</v>
      </c>
      <c r="G5596">
        <v>5.30179E-2</v>
      </c>
      <c r="H5596">
        <v>1.63132E-2</v>
      </c>
      <c r="I5596">
        <v>0</v>
      </c>
      <c r="J5596">
        <v>0.175367</v>
      </c>
      <c r="K5596">
        <v>0.1039967</v>
      </c>
      <c r="L5596">
        <v>0.20391519999999999</v>
      </c>
      <c r="M5596">
        <v>4.8939999999999999E-3</v>
      </c>
      <c r="O5596" t="str">
        <f>Table_Index[[#This Row],[ID]]&amp;Table_Index[[#This Row],[year]]</f>
        <v>93982005</v>
      </c>
      <c r="R5596" t="str">
        <f t="shared" si="207"/>
        <v/>
      </c>
    </row>
    <row r="5597" spans="1:18" x14ac:dyDescent="0.3">
      <c r="A5597">
        <v>9398</v>
      </c>
      <c r="B5597">
        <v>2006</v>
      </c>
      <c r="C5597">
        <v>1</v>
      </c>
      <c r="D5597">
        <v>0.14465239999999999</v>
      </c>
      <c r="E5597">
        <v>0.1356116</v>
      </c>
      <c r="F5597">
        <v>9.4928100000000001E-2</v>
      </c>
      <c r="G5597">
        <v>0.16002169999999999</v>
      </c>
      <c r="H5597">
        <v>2.7122299999999998E-2</v>
      </c>
      <c r="I5597">
        <v>0</v>
      </c>
      <c r="J5597">
        <v>0.17674709999999999</v>
      </c>
      <c r="K5597">
        <v>7.3772699999999997E-2</v>
      </c>
      <c r="L5597">
        <v>0.17900730000000001</v>
      </c>
      <c r="M5597">
        <v>8.1367000000000002E-3</v>
      </c>
      <c r="O5597" t="str">
        <f>Table_Index[[#This Row],[ID]]&amp;Table_Index[[#This Row],[year]]</f>
        <v>93982006</v>
      </c>
      <c r="R5597" t="str">
        <f t="shared" si="207"/>
        <v/>
      </c>
    </row>
    <row r="5598" spans="1:18" x14ac:dyDescent="0.3">
      <c r="A5598">
        <v>9398</v>
      </c>
      <c r="B5598">
        <v>2006</v>
      </c>
      <c r="C5598">
        <v>2</v>
      </c>
      <c r="D5598">
        <v>4.1689799999999999E-2</v>
      </c>
      <c r="E5598">
        <v>3.6131200000000002E-2</v>
      </c>
      <c r="F5598">
        <v>4.8638099999999997E-2</v>
      </c>
      <c r="G5598">
        <v>0.15286269999999999</v>
      </c>
      <c r="H5598">
        <v>2.9182900000000001E-2</v>
      </c>
      <c r="I5598">
        <v>0.2918288</v>
      </c>
      <c r="J5598">
        <v>0.1072818</v>
      </c>
      <c r="K5598">
        <v>0.151473</v>
      </c>
      <c r="L5598">
        <v>0.13757639999999999</v>
      </c>
      <c r="M5598">
        <v>3.3352E-3</v>
      </c>
      <c r="O5598" t="str">
        <f>Table_Index[[#This Row],[ID]]&amp;Table_Index[[#This Row],[year]]</f>
        <v>93982006</v>
      </c>
      <c r="R5598" t="str">
        <f t="shared" si="207"/>
        <v/>
      </c>
    </row>
    <row r="5599" spans="1:18" x14ac:dyDescent="0.3">
      <c r="A5599">
        <v>9398</v>
      </c>
      <c r="B5599">
        <v>2006</v>
      </c>
      <c r="C5599">
        <v>3</v>
      </c>
      <c r="D5599">
        <v>3.5768500000000002E-2</v>
      </c>
      <c r="E5599">
        <v>0</v>
      </c>
      <c r="F5599">
        <v>5.6904400000000001E-2</v>
      </c>
      <c r="G5599">
        <v>0.24712770000000001</v>
      </c>
      <c r="H5599">
        <v>2.3845700000000001E-2</v>
      </c>
      <c r="I5599">
        <v>0.16258400000000001</v>
      </c>
      <c r="J5599">
        <v>0.1853458</v>
      </c>
      <c r="K5599">
        <v>8.1942299999999996E-2</v>
      </c>
      <c r="L5599">
        <v>0.20160420000000001</v>
      </c>
      <c r="M5599">
        <v>4.8774999999999999E-3</v>
      </c>
      <c r="O5599" t="str">
        <f>Table_Index[[#This Row],[ID]]&amp;Table_Index[[#This Row],[year]]</f>
        <v>93982006</v>
      </c>
      <c r="R5599" t="str">
        <f t="shared" si="207"/>
        <v/>
      </c>
    </row>
    <row r="5600" spans="1:18" x14ac:dyDescent="0.3">
      <c r="A5600">
        <v>9398</v>
      </c>
      <c r="B5600">
        <v>2006</v>
      </c>
      <c r="C5600">
        <v>4</v>
      </c>
      <c r="D5600">
        <v>4.43075E-2</v>
      </c>
      <c r="E5600">
        <v>5.0752199999999997E-2</v>
      </c>
      <c r="F5600">
        <v>0.1127827</v>
      </c>
      <c r="G5600">
        <v>0.1748132</v>
      </c>
      <c r="H5600">
        <v>0</v>
      </c>
      <c r="I5600">
        <v>0.33834819999999999</v>
      </c>
      <c r="J5600">
        <v>9.0226200000000006E-2</v>
      </c>
      <c r="K5600">
        <v>5.6391400000000001E-2</v>
      </c>
      <c r="L5600">
        <v>0.12688060000000001</v>
      </c>
      <c r="M5600">
        <v>5.4982E-3</v>
      </c>
      <c r="O5600" t="str">
        <f>Table_Index[[#This Row],[ID]]&amp;Table_Index[[#This Row],[year]]</f>
        <v>93982006</v>
      </c>
      <c r="R5600" t="str">
        <f t="shared" si="207"/>
        <v/>
      </c>
    </row>
    <row r="5601" spans="1:18" x14ac:dyDescent="0.3">
      <c r="A5601">
        <v>9398</v>
      </c>
      <c r="B5601">
        <v>2007</v>
      </c>
      <c r="C5601">
        <v>1</v>
      </c>
      <c r="D5601">
        <v>6.4102599999999996E-2</v>
      </c>
      <c r="E5601">
        <v>9.6153799999999998E-2</v>
      </c>
      <c r="F5601">
        <v>0.12820509999999999</v>
      </c>
      <c r="G5601">
        <v>0.26923079999999999</v>
      </c>
      <c r="H5601">
        <v>0</v>
      </c>
      <c r="I5601">
        <v>0.1923077</v>
      </c>
      <c r="J5601">
        <v>5.6089699999999999E-2</v>
      </c>
      <c r="K5601">
        <v>6.4102599999999996E-2</v>
      </c>
      <c r="L5601">
        <v>0.125</v>
      </c>
      <c r="M5601">
        <v>4.8076999999999998E-3</v>
      </c>
      <c r="O5601" t="str">
        <f>Table_Index[[#This Row],[ID]]&amp;Table_Index[[#This Row],[year]]</f>
        <v>93982007</v>
      </c>
      <c r="R5601" t="str">
        <f t="shared" si="207"/>
        <v/>
      </c>
    </row>
    <row r="5602" spans="1:18" x14ac:dyDescent="0.3">
      <c r="A5602">
        <v>9398</v>
      </c>
      <c r="B5602">
        <v>2007</v>
      </c>
      <c r="C5602">
        <v>2</v>
      </c>
      <c r="D5602">
        <v>0.15904879999999999</v>
      </c>
      <c r="E5602">
        <v>6.1937300000000001E-2</v>
      </c>
      <c r="F5602">
        <v>0.13763829999999999</v>
      </c>
      <c r="G5602">
        <v>0.29512840000000001</v>
      </c>
      <c r="H5602">
        <v>2.24531E-2</v>
      </c>
      <c r="I5602">
        <v>0</v>
      </c>
      <c r="J5602">
        <v>0.14658479999999999</v>
      </c>
      <c r="K5602">
        <v>3.7850500000000002E-2</v>
      </c>
      <c r="L5602">
        <v>0.13419739999999999</v>
      </c>
      <c r="M5602">
        <v>5.1614E-3</v>
      </c>
      <c r="O5602" t="str">
        <f>Table_Index[[#This Row],[ID]]&amp;Table_Index[[#This Row],[year]]</f>
        <v>93982007</v>
      </c>
      <c r="R5602" t="str">
        <f t="shared" si="207"/>
        <v/>
      </c>
    </row>
    <row r="5603" spans="1:18" x14ac:dyDescent="0.3">
      <c r="A5603">
        <v>9398</v>
      </c>
      <c r="B5603">
        <v>2007</v>
      </c>
      <c r="C5603">
        <v>3</v>
      </c>
      <c r="D5603">
        <v>0.1352265</v>
      </c>
      <c r="E5603">
        <v>7.8882099999999997E-2</v>
      </c>
      <c r="F5603">
        <v>9.9166099999999993E-2</v>
      </c>
      <c r="G5603">
        <v>0.2749605</v>
      </c>
      <c r="H5603">
        <v>1.5100300000000001E-2</v>
      </c>
      <c r="I5603">
        <v>0.21410860000000001</v>
      </c>
      <c r="J5603">
        <v>0.11268880000000001</v>
      </c>
      <c r="K5603">
        <v>0</v>
      </c>
      <c r="L5603">
        <v>5.6344400000000003E-2</v>
      </c>
      <c r="M5603">
        <v>1.35227E-2</v>
      </c>
      <c r="O5603" t="str">
        <f>Table_Index[[#This Row],[ID]]&amp;Table_Index[[#This Row],[year]]</f>
        <v>93982007</v>
      </c>
      <c r="R5603" t="str">
        <f t="shared" si="207"/>
        <v/>
      </c>
    </row>
    <row r="5604" spans="1:18" x14ac:dyDescent="0.3">
      <c r="A5604">
        <v>9398</v>
      </c>
      <c r="B5604">
        <v>2007</v>
      </c>
      <c r="C5604">
        <v>4</v>
      </c>
      <c r="D5604">
        <v>0</v>
      </c>
      <c r="E5604">
        <v>0.13607730000000001</v>
      </c>
      <c r="F5604">
        <v>0.1009761</v>
      </c>
      <c r="G5604">
        <v>0.1154013</v>
      </c>
      <c r="H5604">
        <v>0</v>
      </c>
      <c r="I5604">
        <v>0.21637729999999999</v>
      </c>
      <c r="J5604">
        <v>2.4522800000000001E-2</v>
      </c>
      <c r="K5604">
        <v>0.248834</v>
      </c>
      <c r="L5604">
        <v>0.15434919999999999</v>
      </c>
      <c r="M5604">
        <v>3.4619999999999998E-3</v>
      </c>
      <c r="O5604" t="str">
        <f>Table_Index[[#This Row],[ID]]&amp;Table_Index[[#This Row],[year]]</f>
        <v>93982007</v>
      </c>
      <c r="R5604" t="str">
        <f t="shared" si="207"/>
        <v/>
      </c>
    </row>
    <row r="5605" spans="1:18" x14ac:dyDescent="0.3">
      <c r="A5605">
        <v>9398</v>
      </c>
      <c r="B5605">
        <v>2008</v>
      </c>
      <c r="C5605">
        <v>1</v>
      </c>
      <c r="D5605">
        <v>0.1088462</v>
      </c>
      <c r="E5605">
        <v>6.3328700000000002E-2</v>
      </c>
      <c r="F5605">
        <v>0.14842669999999999</v>
      </c>
      <c r="G5605">
        <v>0.16623789999999999</v>
      </c>
      <c r="H5605">
        <v>2.86299E-2</v>
      </c>
      <c r="I5605">
        <v>0.26386959999999998</v>
      </c>
      <c r="J5605">
        <v>9.4003600000000007E-2</v>
      </c>
      <c r="K5605">
        <v>4.7496499999999997E-2</v>
      </c>
      <c r="L5605">
        <v>7.7181899999999998E-2</v>
      </c>
      <c r="M5605">
        <v>1.9789999999999999E-3</v>
      </c>
      <c r="O5605" t="str">
        <f>Table_Index[[#This Row],[ID]]&amp;Table_Index[[#This Row],[year]]</f>
        <v>93982008</v>
      </c>
      <c r="R5605" t="str">
        <f t="shared" si="207"/>
        <v/>
      </c>
    </row>
    <row r="5606" spans="1:18" x14ac:dyDescent="0.3">
      <c r="A5606">
        <v>9398</v>
      </c>
      <c r="B5606">
        <v>2008</v>
      </c>
      <c r="C5606">
        <v>2</v>
      </c>
      <c r="D5606">
        <v>4.5001300000000001E-2</v>
      </c>
      <c r="E5606">
        <v>6.4433599999999994E-2</v>
      </c>
      <c r="F5606">
        <v>7.8240799999999999E-2</v>
      </c>
      <c r="G5606">
        <v>0.18133469999999999</v>
      </c>
      <c r="H5606">
        <v>9.4809500000000005E-2</v>
      </c>
      <c r="I5606">
        <v>0.35898750000000001</v>
      </c>
      <c r="J5606">
        <v>6.9496299999999997E-2</v>
      </c>
      <c r="K5606">
        <v>6.6274600000000003E-2</v>
      </c>
      <c r="L5606">
        <v>4.0040899999999997E-2</v>
      </c>
      <c r="M5606">
        <v>1.3806999999999999E-3</v>
      </c>
      <c r="O5606" t="str">
        <f>Table_Index[[#This Row],[ID]]&amp;Table_Index[[#This Row],[year]]</f>
        <v>93982008</v>
      </c>
      <c r="R5606" t="str">
        <f t="shared" si="207"/>
        <v/>
      </c>
    </row>
    <row r="5607" spans="1:18" x14ac:dyDescent="0.3">
      <c r="A5607">
        <v>9398</v>
      </c>
      <c r="B5607">
        <v>2008</v>
      </c>
      <c r="C5607">
        <v>3</v>
      </c>
      <c r="D5607">
        <v>4.80791E-2</v>
      </c>
      <c r="E5607">
        <v>0.15893860000000001</v>
      </c>
      <c r="F5607">
        <v>6.6571099999999994E-2</v>
      </c>
      <c r="G5607">
        <v>0.29457719999999998</v>
      </c>
      <c r="H5607">
        <v>2.7737999999999999E-3</v>
      </c>
      <c r="I5607">
        <v>0.21843650000000001</v>
      </c>
      <c r="J5607">
        <v>0.1249133</v>
      </c>
      <c r="K5607">
        <v>4.5767700000000001E-2</v>
      </c>
      <c r="L5607">
        <v>3.7446300000000002E-2</v>
      </c>
      <c r="M5607">
        <v>2.4964000000000002E-3</v>
      </c>
      <c r="O5607" t="str">
        <f>Table_Index[[#This Row],[ID]]&amp;Table_Index[[#This Row],[year]]</f>
        <v>93982008</v>
      </c>
      <c r="R5607" t="str">
        <f t="shared" si="207"/>
        <v/>
      </c>
    </row>
    <row r="5608" spans="1:18" x14ac:dyDescent="0.3">
      <c r="A5608">
        <v>9398</v>
      </c>
      <c r="B5608">
        <v>2008</v>
      </c>
      <c r="C5608">
        <v>4</v>
      </c>
      <c r="D5608">
        <v>0.15725249999999999</v>
      </c>
      <c r="E5608">
        <v>0.2002467</v>
      </c>
      <c r="F5608">
        <v>0.15901940000000001</v>
      </c>
      <c r="G5608">
        <v>8.1692299999999995E-2</v>
      </c>
      <c r="H5608">
        <v>0.17668819999999999</v>
      </c>
      <c r="I5608">
        <v>0</v>
      </c>
      <c r="J5608">
        <v>0.1192646</v>
      </c>
      <c r="K5608">
        <v>3.8164700000000003E-2</v>
      </c>
      <c r="L5608">
        <v>5.6540199999999999E-2</v>
      </c>
      <c r="M5608">
        <v>1.11314E-2</v>
      </c>
      <c r="O5608" t="str">
        <f>Table_Index[[#This Row],[ID]]&amp;Table_Index[[#This Row],[year]]</f>
        <v>93982008</v>
      </c>
      <c r="R5608" t="str">
        <f t="shared" si="207"/>
        <v/>
      </c>
    </row>
    <row r="5609" spans="1:18" x14ac:dyDescent="0.3">
      <c r="A5609">
        <v>9398</v>
      </c>
      <c r="B5609">
        <v>2009</v>
      </c>
      <c r="C5609">
        <v>1</v>
      </c>
      <c r="D5609">
        <v>0.16854769999999999</v>
      </c>
      <c r="E5609">
        <v>5.0139999999999997E-2</v>
      </c>
      <c r="F5609">
        <v>8.7102799999999994E-2</v>
      </c>
      <c r="G5609">
        <v>0.11926390000000001</v>
      </c>
      <c r="H5609">
        <v>2.6800999999999999E-3</v>
      </c>
      <c r="I5609">
        <v>0.33166069999999997</v>
      </c>
      <c r="J5609">
        <v>0.1641553</v>
      </c>
      <c r="K5609">
        <v>1.8760599999999999E-2</v>
      </c>
      <c r="L5609">
        <v>4.8241600000000003E-2</v>
      </c>
      <c r="M5609">
        <v>9.4473000000000005E-3</v>
      </c>
      <c r="O5609" t="str">
        <f>Table_Index[[#This Row],[ID]]&amp;Table_Index[[#This Row],[year]]</f>
        <v>93982009</v>
      </c>
      <c r="R5609" t="str">
        <f t="shared" si="207"/>
        <v/>
      </c>
    </row>
    <row r="5610" spans="1:18" x14ac:dyDescent="0.3">
      <c r="A5610">
        <v>9398</v>
      </c>
      <c r="B5610">
        <v>2009</v>
      </c>
      <c r="C5610">
        <v>2</v>
      </c>
      <c r="D5610">
        <v>0.1058771</v>
      </c>
      <c r="E5610">
        <v>9.5210400000000001E-2</v>
      </c>
      <c r="F5610">
        <v>3.8609499999999998E-2</v>
      </c>
      <c r="G5610">
        <v>0.1250947</v>
      </c>
      <c r="H5610">
        <v>1.2024099999999999E-2</v>
      </c>
      <c r="I5610">
        <v>0.33623330000000001</v>
      </c>
      <c r="J5610">
        <v>0.13403000000000001</v>
      </c>
      <c r="K5610">
        <v>5.0605999999999998E-2</v>
      </c>
      <c r="L5610">
        <v>9.6192700000000006E-2</v>
      </c>
      <c r="M5610">
        <v>6.1224000000000001E-3</v>
      </c>
      <c r="O5610" t="str">
        <f>Table_Index[[#This Row],[ID]]&amp;Table_Index[[#This Row],[year]]</f>
        <v>93982009</v>
      </c>
      <c r="R5610" t="str">
        <f t="shared" si="207"/>
        <v/>
      </c>
    </row>
    <row r="5611" spans="1:18" x14ac:dyDescent="0.3">
      <c r="A5611">
        <v>9398</v>
      </c>
      <c r="B5611">
        <v>2009</v>
      </c>
      <c r="C5611">
        <v>3</v>
      </c>
      <c r="D5611">
        <v>6.4425200000000002E-2</v>
      </c>
      <c r="E5611">
        <v>0.56264720000000001</v>
      </c>
      <c r="F5611">
        <v>0</v>
      </c>
      <c r="G5611">
        <v>4.6529300000000003E-2</v>
      </c>
      <c r="H5611">
        <v>2.0938200000000001E-2</v>
      </c>
      <c r="I5611">
        <v>0.22906750000000001</v>
      </c>
      <c r="J5611">
        <v>0</v>
      </c>
      <c r="K5611">
        <v>2.86334E-2</v>
      </c>
      <c r="L5611">
        <v>4.3947199999999999E-2</v>
      </c>
      <c r="M5611">
        <v>3.8118000000000002E-3</v>
      </c>
      <c r="O5611" t="str">
        <f>Table_Index[[#This Row],[ID]]&amp;Table_Index[[#This Row],[year]]</f>
        <v>93982009</v>
      </c>
      <c r="R5611" t="str">
        <f t="shared" si="207"/>
        <v/>
      </c>
    </row>
    <row r="5612" spans="1:18" x14ac:dyDescent="0.3">
      <c r="A5612">
        <v>9398</v>
      </c>
      <c r="B5612">
        <v>2009</v>
      </c>
      <c r="C5612">
        <v>4</v>
      </c>
      <c r="D5612">
        <v>5.0656199999999998E-2</v>
      </c>
      <c r="E5612">
        <v>9.94704E-2</v>
      </c>
      <c r="F5612">
        <v>0</v>
      </c>
      <c r="G5612">
        <v>0.1851255</v>
      </c>
      <c r="H5612">
        <v>1.2203500000000001E-2</v>
      </c>
      <c r="I5612">
        <v>0.38682939999999999</v>
      </c>
      <c r="J5612">
        <v>7.6444899999999996E-2</v>
      </c>
      <c r="K5612">
        <v>7.1379200000000004E-2</v>
      </c>
      <c r="L5612">
        <v>0.1105227</v>
      </c>
      <c r="M5612">
        <v>7.3682000000000001E-3</v>
      </c>
      <c r="O5612" t="str">
        <f>Table_Index[[#This Row],[ID]]&amp;Table_Index[[#This Row],[year]]</f>
        <v>93982009</v>
      </c>
      <c r="R5612" t="str">
        <f t="shared" si="207"/>
        <v/>
      </c>
    </row>
    <row r="5613" spans="1:18" x14ac:dyDescent="0.3">
      <c r="A5613">
        <v>9398</v>
      </c>
      <c r="B5613">
        <v>2010</v>
      </c>
      <c r="C5613">
        <v>1</v>
      </c>
      <c r="D5613">
        <v>0</v>
      </c>
      <c r="E5613">
        <v>4.9075100000000003E-2</v>
      </c>
      <c r="F5613">
        <v>7.5500200000000003E-2</v>
      </c>
      <c r="G5613">
        <v>0.19755880000000001</v>
      </c>
      <c r="H5613">
        <v>1.5729199999999999E-2</v>
      </c>
      <c r="I5613">
        <v>0.34918840000000001</v>
      </c>
      <c r="J5613">
        <v>0.1793129</v>
      </c>
      <c r="K5613">
        <v>3.5485099999999999E-2</v>
      </c>
      <c r="L5613">
        <v>9.4375200000000006E-2</v>
      </c>
      <c r="M5613">
        <v>3.7750000000000001E-3</v>
      </c>
      <c r="O5613" t="str">
        <f>Table_Index[[#This Row],[ID]]&amp;Table_Index[[#This Row],[year]]</f>
        <v>93982010</v>
      </c>
      <c r="R5613" t="str">
        <f t="shared" si="207"/>
        <v/>
      </c>
    </row>
    <row r="5614" spans="1:18" x14ac:dyDescent="0.3">
      <c r="A5614">
        <v>9398</v>
      </c>
      <c r="B5614">
        <v>2010</v>
      </c>
      <c r="C5614">
        <v>2</v>
      </c>
      <c r="D5614">
        <v>3.8990900000000002E-2</v>
      </c>
      <c r="E5614">
        <v>6.5894599999999998E-2</v>
      </c>
      <c r="F5614">
        <v>7.6032299999999997E-2</v>
      </c>
      <c r="G5614">
        <v>0.15479390000000001</v>
      </c>
      <c r="H5614">
        <v>1.5986299999999998E-2</v>
      </c>
      <c r="I5614">
        <v>0.26513819999999999</v>
      </c>
      <c r="J5614">
        <v>0.12711040000000001</v>
      </c>
      <c r="K5614">
        <v>0.1325691</v>
      </c>
      <c r="L5614">
        <v>0.1169728</v>
      </c>
      <c r="M5614">
        <v>6.5114999999999999E-3</v>
      </c>
      <c r="O5614" t="str">
        <f>Table_Index[[#This Row],[ID]]&amp;Table_Index[[#This Row],[year]]</f>
        <v>93982010</v>
      </c>
      <c r="R5614" t="str">
        <f t="shared" si="207"/>
        <v/>
      </c>
    </row>
    <row r="5615" spans="1:18" x14ac:dyDescent="0.3">
      <c r="A5615">
        <v>9398</v>
      </c>
      <c r="B5615">
        <v>2010</v>
      </c>
      <c r="C5615">
        <v>3</v>
      </c>
      <c r="D5615">
        <v>5.2211300000000002E-2</v>
      </c>
      <c r="E5615">
        <v>7.68929E-2</v>
      </c>
      <c r="F5615">
        <v>9.9676000000000001E-2</v>
      </c>
      <c r="G5615">
        <v>0.24552850000000001</v>
      </c>
      <c r="H5615">
        <v>1.09169E-2</v>
      </c>
      <c r="I5615">
        <v>0.30852109999999999</v>
      </c>
      <c r="J5615">
        <v>4.5882600000000003E-2</v>
      </c>
      <c r="K5615">
        <v>9.2081700000000002E-2</v>
      </c>
      <c r="L5615">
        <v>6.2783000000000005E-2</v>
      </c>
      <c r="M5615">
        <v>5.5059000000000002E-3</v>
      </c>
      <c r="O5615" t="str">
        <f>Table_Index[[#This Row],[ID]]&amp;Table_Index[[#This Row],[year]]</f>
        <v>93982010</v>
      </c>
      <c r="R5615" t="str">
        <f t="shared" si="207"/>
        <v/>
      </c>
    </row>
    <row r="5616" spans="1:18" x14ac:dyDescent="0.3">
      <c r="A5616">
        <v>9398</v>
      </c>
      <c r="B5616">
        <v>2010</v>
      </c>
      <c r="C5616">
        <v>4</v>
      </c>
      <c r="D5616">
        <v>8.4208400000000003E-2</v>
      </c>
      <c r="E5616">
        <v>5.6138899999999999E-2</v>
      </c>
      <c r="F5616">
        <v>8.4208400000000003E-2</v>
      </c>
      <c r="G5616">
        <v>0.1483003</v>
      </c>
      <c r="H5616">
        <v>7.9998E-2</v>
      </c>
      <c r="I5616">
        <v>0.33683360000000001</v>
      </c>
      <c r="J5616">
        <v>9.82431E-2</v>
      </c>
      <c r="K5616">
        <v>1.76838E-2</v>
      </c>
      <c r="L5616">
        <v>8.9822299999999994E-2</v>
      </c>
      <c r="M5616">
        <v>4.5630999999999996E-3</v>
      </c>
      <c r="O5616" t="str">
        <f>Table_Index[[#This Row],[ID]]&amp;Table_Index[[#This Row],[year]]</f>
        <v>93982010</v>
      </c>
      <c r="R5616" t="str">
        <f t="shared" si="207"/>
        <v/>
      </c>
    </row>
    <row r="5617" spans="1:18" x14ac:dyDescent="0.3">
      <c r="A5617">
        <v>9398</v>
      </c>
      <c r="B5617">
        <v>2011</v>
      </c>
      <c r="C5617">
        <v>1</v>
      </c>
      <c r="D5617">
        <v>0</v>
      </c>
      <c r="E5617">
        <v>8.3775000000000002E-2</v>
      </c>
      <c r="F5617">
        <v>0.11508690000000001</v>
      </c>
      <c r="G5617">
        <v>0.19036</v>
      </c>
      <c r="H5617">
        <v>5.6403000000000002E-2</v>
      </c>
      <c r="I5617">
        <v>0.2446894</v>
      </c>
      <c r="J5617">
        <v>0.11508699999999999</v>
      </c>
      <c r="K5617">
        <v>8.2116099999999997E-2</v>
      </c>
      <c r="L5617">
        <v>0.10208680000000001</v>
      </c>
      <c r="M5617">
        <v>1.03958E-2</v>
      </c>
      <c r="O5617" t="str">
        <f>Table_Index[[#This Row],[ID]]&amp;Table_Index[[#This Row],[year]]</f>
        <v>93982011</v>
      </c>
      <c r="R5617" t="str">
        <f t="shared" si="207"/>
        <v/>
      </c>
    </row>
    <row r="5618" spans="1:18" x14ac:dyDescent="0.3">
      <c r="A5618">
        <v>9398</v>
      </c>
      <c r="B5618">
        <v>2011</v>
      </c>
      <c r="C5618">
        <v>2</v>
      </c>
      <c r="D5618">
        <v>2.8365600000000001E-2</v>
      </c>
      <c r="E5618">
        <v>0.12738740000000001</v>
      </c>
      <c r="F5618">
        <v>0.15472159999999999</v>
      </c>
      <c r="G5618">
        <v>0.2258935</v>
      </c>
      <c r="H5618">
        <v>1.16901E-2</v>
      </c>
      <c r="I5618">
        <v>9.7990300000000002E-2</v>
      </c>
      <c r="J5618">
        <v>6.2301200000000001E-2</v>
      </c>
      <c r="K5618">
        <v>0.13202910000000001</v>
      </c>
      <c r="L5618">
        <v>0.15162719999999999</v>
      </c>
      <c r="M5618">
        <v>7.9939E-3</v>
      </c>
      <c r="O5618" t="str">
        <f>Table_Index[[#This Row],[ID]]&amp;Table_Index[[#This Row],[year]]</f>
        <v>93982011</v>
      </c>
      <c r="R5618" t="str">
        <f t="shared" si="207"/>
        <v/>
      </c>
    </row>
    <row r="5619" spans="1:18" x14ac:dyDescent="0.3">
      <c r="A5619">
        <v>9398</v>
      </c>
      <c r="B5619">
        <v>2011</v>
      </c>
      <c r="C5619">
        <v>3</v>
      </c>
      <c r="D5619">
        <v>0</v>
      </c>
      <c r="E5619">
        <v>6.0747000000000002E-2</v>
      </c>
      <c r="F5619">
        <v>5.9059599999999997E-2</v>
      </c>
      <c r="G5619">
        <v>0.2752598</v>
      </c>
      <c r="H5619">
        <v>1.6088499999999999E-2</v>
      </c>
      <c r="I5619">
        <v>0.3417019</v>
      </c>
      <c r="J5619">
        <v>0.1050417</v>
      </c>
      <c r="K5619">
        <v>2.7336099999999999E-2</v>
      </c>
      <c r="L5619">
        <v>0.1063072</v>
      </c>
      <c r="M5619">
        <v>8.4582000000000008E-3</v>
      </c>
      <c r="O5619" t="str">
        <f>Table_Index[[#This Row],[ID]]&amp;Table_Index[[#This Row],[year]]</f>
        <v>93982011</v>
      </c>
      <c r="R5619" t="str">
        <f t="shared" si="207"/>
        <v/>
      </c>
    </row>
    <row r="5620" spans="1:18" x14ac:dyDescent="0.3">
      <c r="A5620">
        <v>9398</v>
      </c>
      <c r="B5620">
        <v>2011</v>
      </c>
      <c r="C5620">
        <v>4</v>
      </c>
      <c r="D5620">
        <v>3.22314E-2</v>
      </c>
      <c r="E5620">
        <v>9.1322299999999995E-2</v>
      </c>
      <c r="F5620">
        <v>4.8347099999999997E-2</v>
      </c>
      <c r="G5620">
        <v>0.25104680000000001</v>
      </c>
      <c r="H5620">
        <v>1.0385699999999999E-2</v>
      </c>
      <c r="I5620">
        <v>0.38677679999999998</v>
      </c>
      <c r="J5620">
        <v>9.89453E-2</v>
      </c>
      <c r="K5620">
        <v>3.04408E-2</v>
      </c>
      <c r="L5620">
        <v>4.7630899999999997E-2</v>
      </c>
      <c r="M5620">
        <v>2.8730000000000001E-3</v>
      </c>
      <c r="O5620" t="str">
        <f>Table_Index[[#This Row],[ID]]&amp;Table_Index[[#This Row],[year]]</f>
        <v>93982011</v>
      </c>
      <c r="R5620" t="str">
        <f t="shared" si="207"/>
        <v/>
      </c>
    </row>
    <row r="5621" spans="1:18" x14ac:dyDescent="0.3">
      <c r="A5621">
        <v>9398</v>
      </c>
      <c r="B5621">
        <v>2012</v>
      </c>
      <c r="C5621">
        <v>1</v>
      </c>
      <c r="D5621">
        <v>6.0051E-2</v>
      </c>
      <c r="E5621">
        <v>7.2283600000000003E-2</v>
      </c>
      <c r="F5621">
        <v>7.9233899999999996E-2</v>
      </c>
      <c r="G5621">
        <v>9.4524700000000003E-2</v>
      </c>
      <c r="H5621">
        <v>1.9229300000000001E-2</v>
      </c>
      <c r="I5621">
        <v>0.44899230000000001</v>
      </c>
      <c r="J5621">
        <v>0.1218627</v>
      </c>
      <c r="K5621">
        <v>1.52908E-2</v>
      </c>
      <c r="L5621">
        <v>8.3404099999999995E-2</v>
      </c>
      <c r="M5621">
        <v>5.1278000000000001E-3</v>
      </c>
      <c r="O5621" t="str">
        <f>Table_Index[[#This Row],[ID]]&amp;Table_Index[[#This Row],[year]]</f>
        <v>93982012</v>
      </c>
      <c r="R5621" t="str">
        <f t="shared" si="207"/>
        <v/>
      </c>
    </row>
    <row r="5622" spans="1:18" x14ac:dyDescent="0.3">
      <c r="A5622">
        <v>9398</v>
      </c>
      <c r="B5622">
        <v>2012</v>
      </c>
      <c r="C5622">
        <v>2</v>
      </c>
      <c r="D5622">
        <v>0</v>
      </c>
      <c r="E5622">
        <v>0.10956970000000001</v>
      </c>
      <c r="F5622">
        <v>0.16435459999999999</v>
      </c>
      <c r="G5622">
        <v>0.1747349</v>
      </c>
      <c r="H5622">
        <v>4.5013299999999999E-2</v>
      </c>
      <c r="I5622">
        <v>0.34600969999999998</v>
      </c>
      <c r="J5622">
        <v>0.10149619999999999</v>
      </c>
      <c r="K5622">
        <v>4.6134599999999998E-2</v>
      </c>
      <c r="L5622">
        <v>0</v>
      </c>
      <c r="M5622">
        <v>1.2687E-2</v>
      </c>
      <c r="O5622" t="str">
        <f>Table_Index[[#This Row],[ID]]&amp;Table_Index[[#This Row],[year]]</f>
        <v>93982012</v>
      </c>
      <c r="R5622" t="str">
        <f t="shared" si="207"/>
        <v/>
      </c>
    </row>
    <row r="5623" spans="1:18" x14ac:dyDescent="0.3">
      <c r="A5623">
        <v>9398</v>
      </c>
      <c r="B5623">
        <v>2012</v>
      </c>
      <c r="C5623">
        <v>3</v>
      </c>
      <c r="D5623">
        <v>4.8244099999999998E-2</v>
      </c>
      <c r="E5623">
        <v>0.21071300000000001</v>
      </c>
      <c r="F5623">
        <v>0.13479959999999999</v>
      </c>
      <c r="G5623">
        <v>0.17027320000000001</v>
      </c>
      <c r="H5623">
        <v>8.8684000000000002E-3</v>
      </c>
      <c r="I5623">
        <v>7.8041899999999997E-2</v>
      </c>
      <c r="J5623">
        <v>0.25966660000000003</v>
      </c>
      <c r="K5623">
        <v>6.3852400000000004E-2</v>
      </c>
      <c r="L5623">
        <v>0</v>
      </c>
      <c r="M5623">
        <v>2.5541000000000001E-2</v>
      </c>
      <c r="O5623" t="str">
        <f>Table_Index[[#This Row],[ID]]&amp;Table_Index[[#This Row],[year]]</f>
        <v>93982012</v>
      </c>
      <c r="R5623" t="str">
        <f t="shared" si="207"/>
        <v/>
      </c>
    </row>
    <row r="5624" spans="1:18" x14ac:dyDescent="0.3">
      <c r="A5624">
        <v>9398</v>
      </c>
      <c r="B5624">
        <v>2012</v>
      </c>
      <c r="C5624">
        <v>4</v>
      </c>
      <c r="D5624">
        <v>5.5514500000000001E-2</v>
      </c>
      <c r="E5624">
        <v>2.2430100000000001E-2</v>
      </c>
      <c r="F5624">
        <v>0.1121504</v>
      </c>
      <c r="G5624">
        <v>7.1776300000000001E-2</v>
      </c>
      <c r="H5624">
        <v>5.2570999999999998E-3</v>
      </c>
      <c r="I5624">
        <v>0.28110170000000001</v>
      </c>
      <c r="J5624">
        <v>0.26074969999999997</v>
      </c>
      <c r="K5624">
        <v>8.9159600000000006E-2</v>
      </c>
      <c r="L5624">
        <v>8.4813799999999995E-2</v>
      </c>
      <c r="M5624">
        <v>1.70469E-2</v>
      </c>
      <c r="O5624" t="str">
        <f>Table_Index[[#This Row],[ID]]&amp;Table_Index[[#This Row],[year]]</f>
        <v>93982012</v>
      </c>
      <c r="R5624" t="str">
        <f t="shared" si="207"/>
        <v/>
      </c>
    </row>
    <row r="5625" spans="1:18" x14ac:dyDescent="0.3">
      <c r="A5625">
        <v>9399</v>
      </c>
      <c r="B5625">
        <v>2003</v>
      </c>
      <c r="C5625">
        <v>1</v>
      </c>
      <c r="D5625">
        <v>0.2100313</v>
      </c>
      <c r="E5625">
        <v>0</v>
      </c>
      <c r="F5625">
        <v>0.15673980000000001</v>
      </c>
      <c r="G5625">
        <v>0.12225709999999999</v>
      </c>
      <c r="H5625">
        <v>0</v>
      </c>
      <c r="I5625">
        <v>0.2351097</v>
      </c>
      <c r="J5625">
        <v>5.7993700000000002E-2</v>
      </c>
      <c r="K5625">
        <v>0.1175549</v>
      </c>
      <c r="L5625">
        <v>9.40439E-2</v>
      </c>
      <c r="M5625">
        <v>6.2696000000000002E-3</v>
      </c>
      <c r="O5625" t="str">
        <f>Table_Index[[#This Row],[ID]]&amp;Table_Index[[#This Row],[year]]</f>
        <v>93992003</v>
      </c>
      <c r="R5625" t="str">
        <f t="shared" si="207"/>
        <v/>
      </c>
    </row>
    <row r="5626" spans="1:18" x14ac:dyDescent="0.3">
      <c r="A5626">
        <v>9399</v>
      </c>
      <c r="B5626">
        <v>2003</v>
      </c>
      <c r="C5626">
        <v>2</v>
      </c>
      <c r="D5626">
        <v>4.0515700000000002E-2</v>
      </c>
      <c r="E5626">
        <v>0.26519330000000002</v>
      </c>
      <c r="F5626">
        <v>0.1104972</v>
      </c>
      <c r="G5626">
        <v>0.10681400000000001</v>
      </c>
      <c r="H5626">
        <v>3.6832400000000001E-2</v>
      </c>
      <c r="I5626">
        <v>0.27624310000000002</v>
      </c>
      <c r="J5626">
        <v>4.4198899999999999E-2</v>
      </c>
      <c r="K5626">
        <v>3.6832400000000001E-2</v>
      </c>
      <c r="L5626">
        <v>7.3664800000000003E-2</v>
      </c>
      <c r="M5626">
        <v>9.2081000000000003E-3</v>
      </c>
      <c r="O5626" t="str">
        <f>Table_Index[[#This Row],[ID]]&amp;Table_Index[[#This Row],[year]]</f>
        <v>93992003</v>
      </c>
      <c r="R5626" t="str">
        <f t="shared" si="207"/>
        <v/>
      </c>
    </row>
    <row r="5627" spans="1:18" x14ac:dyDescent="0.3">
      <c r="A5627">
        <v>9399</v>
      </c>
      <c r="B5627">
        <v>2003</v>
      </c>
      <c r="C5627">
        <v>3</v>
      </c>
      <c r="D5627">
        <v>9.5617499999999994E-2</v>
      </c>
      <c r="E5627">
        <v>0.15936249999999999</v>
      </c>
      <c r="F5627">
        <v>0.13280210000000001</v>
      </c>
      <c r="G5627">
        <v>0.1035857</v>
      </c>
      <c r="H5627">
        <v>1.59363E-2</v>
      </c>
      <c r="I5627">
        <v>0.28552450000000001</v>
      </c>
      <c r="J5627">
        <v>5.4448900000000001E-2</v>
      </c>
      <c r="K5627">
        <v>6.6401100000000005E-2</v>
      </c>
      <c r="L5627">
        <v>7.9681299999999997E-2</v>
      </c>
      <c r="M5627">
        <v>6.6401000000000003E-3</v>
      </c>
      <c r="O5627" t="str">
        <f>Table_Index[[#This Row],[ID]]&amp;Table_Index[[#This Row],[year]]</f>
        <v>93992003</v>
      </c>
      <c r="R5627" t="str">
        <f t="shared" si="207"/>
        <v/>
      </c>
    </row>
    <row r="5628" spans="1:18" x14ac:dyDescent="0.3">
      <c r="A5628">
        <v>9399</v>
      </c>
      <c r="B5628">
        <v>2003</v>
      </c>
      <c r="C5628">
        <v>4</v>
      </c>
      <c r="D5628">
        <v>4.5673699999999998E-2</v>
      </c>
      <c r="E5628">
        <v>0</v>
      </c>
      <c r="F5628">
        <v>0.15570590000000001</v>
      </c>
      <c r="G5628">
        <v>0.13842750000000001</v>
      </c>
      <c r="H5628">
        <v>1.8684699999999999E-2</v>
      </c>
      <c r="I5628">
        <v>0.25950980000000001</v>
      </c>
      <c r="J5628">
        <v>0.1411733</v>
      </c>
      <c r="K5628">
        <v>0.1162604</v>
      </c>
      <c r="L5628">
        <v>0.1141843</v>
      </c>
      <c r="M5628">
        <v>1.03804E-2</v>
      </c>
      <c r="O5628" t="str">
        <f>Table_Index[[#This Row],[ID]]&amp;Table_Index[[#This Row],[year]]</f>
        <v>93992003</v>
      </c>
      <c r="R5628" t="str">
        <f t="shared" si="207"/>
        <v/>
      </c>
    </row>
    <row r="5629" spans="1:18" x14ac:dyDescent="0.3">
      <c r="A5629">
        <v>9399</v>
      </c>
      <c r="B5629">
        <v>2004</v>
      </c>
      <c r="C5629">
        <v>1</v>
      </c>
      <c r="D5629">
        <v>6.01719E-2</v>
      </c>
      <c r="E5629">
        <v>0</v>
      </c>
      <c r="F5629">
        <v>0.10888249999999999</v>
      </c>
      <c r="G5629">
        <v>0.16618910000000001</v>
      </c>
      <c r="H5629">
        <v>0</v>
      </c>
      <c r="I5629">
        <v>0.2292264</v>
      </c>
      <c r="J5629">
        <v>0.2492837</v>
      </c>
      <c r="K5629">
        <v>5.7306599999999999E-2</v>
      </c>
      <c r="L5629">
        <v>0.1146132</v>
      </c>
      <c r="M5629">
        <v>1.43266E-2</v>
      </c>
      <c r="O5629" t="str">
        <f>Table_Index[[#This Row],[ID]]&amp;Table_Index[[#This Row],[year]]</f>
        <v>93992004</v>
      </c>
      <c r="R5629" t="str">
        <f t="shared" si="207"/>
        <v/>
      </c>
    </row>
    <row r="5630" spans="1:18" x14ac:dyDescent="0.3">
      <c r="A5630">
        <v>9399</v>
      </c>
      <c r="B5630">
        <v>2004</v>
      </c>
      <c r="C5630">
        <v>2</v>
      </c>
      <c r="D5630">
        <v>0.10553410000000001</v>
      </c>
      <c r="E5630">
        <v>0.13513510000000001</v>
      </c>
      <c r="F5630">
        <v>6.69241E-2</v>
      </c>
      <c r="G5630">
        <v>8.6229100000000003E-2</v>
      </c>
      <c r="H5630">
        <v>2.7026999999999999E-2</v>
      </c>
      <c r="I5630">
        <v>0.38610040000000001</v>
      </c>
      <c r="J5630">
        <v>6.4350099999999993E-2</v>
      </c>
      <c r="K5630">
        <v>2.5739999999999999E-2</v>
      </c>
      <c r="L5630">
        <v>9.6525100000000003E-2</v>
      </c>
      <c r="M5630">
        <v>6.4349999999999997E-3</v>
      </c>
      <c r="O5630" t="str">
        <f>Table_Index[[#This Row],[ID]]&amp;Table_Index[[#This Row],[year]]</f>
        <v>93992004</v>
      </c>
      <c r="R5630" t="str">
        <f t="shared" si="207"/>
        <v/>
      </c>
    </row>
    <row r="5631" spans="1:18" x14ac:dyDescent="0.3">
      <c r="A5631">
        <v>9399</v>
      </c>
      <c r="B5631">
        <v>2004</v>
      </c>
      <c r="C5631">
        <v>3</v>
      </c>
      <c r="D5631">
        <v>7.9565999999999998E-2</v>
      </c>
      <c r="E5631">
        <v>5.4249600000000002E-2</v>
      </c>
      <c r="F5631">
        <v>7.23327E-2</v>
      </c>
      <c r="G5631">
        <v>0.1157324</v>
      </c>
      <c r="H5631">
        <v>1.44665E-2</v>
      </c>
      <c r="I5631">
        <v>0.36166369999999998</v>
      </c>
      <c r="J5631">
        <v>0.1717902</v>
      </c>
      <c r="K5631">
        <v>3.79747E-2</v>
      </c>
      <c r="L5631">
        <v>8.3182599999999995E-2</v>
      </c>
      <c r="M5631">
        <v>9.0416000000000003E-3</v>
      </c>
      <c r="O5631" t="str">
        <f>Table_Index[[#This Row],[ID]]&amp;Table_Index[[#This Row],[year]]</f>
        <v>93992004</v>
      </c>
      <c r="R5631" t="str">
        <f t="shared" si="207"/>
        <v/>
      </c>
    </row>
    <row r="5632" spans="1:18" x14ac:dyDescent="0.3">
      <c r="A5632">
        <v>9399</v>
      </c>
      <c r="B5632">
        <v>2004</v>
      </c>
      <c r="C5632">
        <v>4</v>
      </c>
      <c r="D5632">
        <v>0.17185819999999999</v>
      </c>
      <c r="E5632">
        <v>0</v>
      </c>
      <c r="F5632">
        <v>8.1632700000000002E-2</v>
      </c>
      <c r="G5632">
        <v>0.13211600000000001</v>
      </c>
      <c r="H5632">
        <v>1.9334E-2</v>
      </c>
      <c r="I5632">
        <v>0.48335129999999998</v>
      </c>
      <c r="J5632">
        <v>6.4446799999999999E-2</v>
      </c>
      <c r="K5632">
        <v>0</v>
      </c>
      <c r="L5632">
        <v>4.5112800000000002E-2</v>
      </c>
      <c r="M5632">
        <v>2.1481999999999998E-3</v>
      </c>
      <c r="O5632" t="str">
        <f>Table_Index[[#This Row],[ID]]&amp;Table_Index[[#This Row],[year]]</f>
        <v>93992004</v>
      </c>
      <c r="R5632" t="str">
        <f t="shared" si="207"/>
        <v/>
      </c>
    </row>
    <row r="5633" spans="1:18" x14ac:dyDescent="0.3">
      <c r="A5633">
        <v>9400</v>
      </c>
      <c r="B5633">
        <v>2003</v>
      </c>
      <c r="C5633">
        <v>1</v>
      </c>
      <c r="D5633">
        <v>0</v>
      </c>
      <c r="E5633">
        <v>0</v>
      </c>
      <c r="F5633">
        <v>0.1748634</v>
      </c>
      <c r="G5633">
        <v>0.1092896</v>
      </c>
      <c r="H5633">
        <v>0</v>
      </c>
      <c r="I5633">
        <v>0</v>
      </c>
      <c r="J5633">
        <v>0</v>
      </c>
      <c r="K5633">
        <v>0.57923500000000006</v>
      </c>
      <c r="L5633">
        <v>0.1092896</v>
      </c>
      <c r="M5633">
        <v>2.73224E-2</v>
      </c>
      <c r="O5633" t="str">
        <f>Table_Index[[#This Row],[ID]]&amp;Table_Index[[#This Row],[year]]</f>
        <v>94002003</v>
      </c>
      <c r="R5633" t="str">
        <f t="shared" si="207"/>
        <v/>
      </c>
    </row>
    <row r="5634" spans="1:18" x14ac:dyDescent="0.3">
      <c r="A5634">
        <v>9400</v>
      </c>
      <c r="B5634">
        <v>2003</v>
      </c>
      <c r="C5634">
        <v>2</v>
      </c>
      <c r="D5634">
        <v>0.31410260000000001</v>
      </c>
      <c r="E5634">
        <v>8.3333299999999999E-2</v>
      </c>
      <c r="F5634">
        <v>0.25641019999999998</v>
      </c>
      <c r="G5634">
        <v>0</v>
      </c>
      <c r="H5634">
        <v>0</v>
      </c>
      <c r="I5634">
        <v>0</v>
      </c>
      <c r="J5634">
        <v>0.1153846</v>
      </c>
      <c r="K5634">
        <v>0.1346154</v>
      </c>
      <c r="L5634">
        <v>6.4102599999999996E-2</v>
      </c>
      <c r="M5634">
        <v>3.2051299999999998E-2</v>
      </c>
      <c r="O5634" t="str">
        <f>Table_Index[[#This Row],[ID]]&amp;Table_Index[[#This Row],[year]]</f>
        <v>94002003</v>
      </c>
      <c r="R5634" t="str">
        <f t="shared" si="207"/>
        <v/>
      </c>
    </row>
    <row r="5635" spans="1:18" x14ac:dyDescent="0.3">
      <c r="A5635">
        <v>9400</v>
      </c>
      <c r="B5635">
        <v>2003</v>
      </c>
      <c r="C5635">
        <v>3</v>
      </c>
      <c r="D5635">
        <v>0.1203438</v>
      </c>
      <c r="E5635">
        <v>0.1604584</v>
      </c>
      <c r="F5635">
        <v>0.24641830000000001</v>
      </c>
      <c r="G5635">
        <v>0.14326649999999999</v>
      </c>
      <c r="H5635">
        <v>0</v>
      </c>
      <c r="I5635">
        <v>0</v>
      </c>
      <c r="J5635">
        <v>8.5959900000000006E-2</v>
      </c>
      <c r="K5635">
        <v>9.1690499999999994E-2</v>
      </c>
      <c r="L5635">
        <v>0.10888249999999999</v>
      </c>
      <c r="M5635">
        <v>4.2979900000000001E-2</v>
      </c>
      <c r="O5635" t="str">
        <f>Table_Index[[#This Row],[ID]]&amp;Table_Index[[#This Row],[year]]</f>
        <v>94002003</v>
      </c>
      <c r="R5635" t="str">
        <f t="shared" si="207"/>
        <v/>
      </c>
    </row>
    <row r="5636" spans="1:18" x14ac:dyDescent="0.3">
      <c r="A5636">
        <v>9400</v>
      </c>
      <c r="B5636">
        <v>2003</v>
      </c>
      <c r="C5636">
        <v>4</v>
      </c>
      <c r="D5636">
        <v>0.46696029999999999</v>
      </c>
      <c r="E5636">
        <v>0</v>
      </c>
      <c r="F5636">
        <v>8.3700399999999994E-2</v>
      </c>
      <c r="G5636">
        <v>8.3700399999999994E-2</v>
      </c>
      <c r="H5636">
        <v>5.2863399999999998E-2</v>
      </c>
      <c r="I5636">
        <v>0</v>
      </c>
      <c r="J5636">
        <v>0.1057269</v>
      </c>
      <c r="K5636">
        <v>7.9295199999999996E-2</v>
      </c>
      <c r="L5636">
        <v>8.3700399999999994E-2</v>
      </c>
      <c r="M5636">
        <v>4.4052899999999999E-2</v>
      </c>
      <c r="O5636" t="str">
        <f>Table_Index[[#This Row],[ID]]&amp;Table_Index[[#This Row],[year]]</f>
        <v>94002003</v>
      </c>
      <c r="R5636" t="str">
        <f t="shared" si="207"/>
        <v/>
      </c>
    </row>
    <row r="5637" spans="1:18" x14ac:dyDescent="0.3">
      <c r="A5637">
        <v>9400</v>
      </c>
      <c r="B5637">
        <v>2004</v>
      </c>
      <c r="C5637">
        <v>1</v>
      </c>
      <c r="D5637">
        <v>0.1262337</v>
      </c>
      <c r="E5637">
        <v>2.8919E-2</v>
      </c>
      <c r="F5637">
        <v>6.1969200000000002E-2</v>
      </c>
      <c r="G5637">
        <v>6.3002100000000005E-2</v>
      </c>
      <c r="H5637">
        <v>0</v>
      </c>
      <c r="I5637">
        <v>0.30468210000000001</v>
      </c>
      <c r="J5637">
        <v>0.32120720000000003</v>
      </c>
      <c r="K5637">
        <v>3.7181499999999999E-2</v>
      </c>
      <c r="L5637">
        <v>4.1312799999999997E-2</v>
      </c>
      <c r="M5637">
        <v>1.5492300000000001E-2</v>
      </c>
      <c r="O5637" t="str">
        <f>Table_Index[[#This Row],[ID]]&amp;Table_Index[[#This Row],[year]]</f>
        <v>94002004</v>
      </c>
      <c r="R5637" t="str">
        <f t="shared" si="207"/>
        <v/>
      </c>
    </row>
    <row r="5638" spans="1:18" x14ac:dyDescent="0.3">
      <c r="A5638">
        <v>9400</v>
      </c>
      <c r="B5638">
        <v>2004</v>
      </c>
      <c r="C5638">
        <v>2</v>
      </c>
      <c r="D5638">
        <v>6.0344799999999997E-2</v>
      </c>
      <c r="E5638">
        <v>0.15517239999999999</v>
      </c>
      <c r="F5638">
        <v>0.112069</v>
      </c>
      <c r="G5638">
        <v>0.15804599999999999</v>
      </c>
      <c r="H5638">
        <v>0</v>
      </c>
      <c r="I5638">
        <v>0</v>
      </c>
      <c r="J5638">
        <v>0.28735630000000001</v>
      </c>
      <c r="K5638">
        <v>6.0344799999999997E-2</v>
      </c>
      <c r="L5638">
        <v>0.1149425</v>
      </c>
      <c r="M5638">
        <v>5.1724100000000002E-2</v>
      </c>
      <c r="O5638" t="str">
        <f>Table_Index[[#This Row],[ID]]&amp;Table_Index[[#This Row],[year]]</f>
        <v>94002004</v>
      </c>
      <c r="R5638" t="str">
        <f t="shared" si="207"/>
        <v/>
      </c>
    </row>
    <row r="5639" spans="1:18" x14ac:dyDescent="0.3">
      <c r="A5639">
        <v>9400</v>
      </c>
      <c r="B5639">
        <v>2004</v>
      </c>
      <c r="C5639">
        <v>3</v>
      </c>
      <c r="D5639">
        <v>0</v>
      </c>
      <c r="E5639">
        <v>0</v>
      </c>
      <c r="F5639">
        <v>8.3590000000000001E-3</v>
      </c>
      <c r="G5639">
        <v>0</v>
      </c>
      <c r="H5639">
        <v>0</v>
      </c>
      <c r="I5639">
        <v>0</v>
      </c>
      <c r="J5639">
        <v>1.7415E-3</v>
      </c>
      <c r="K5639">
        <v>0.98682300000000001</v>
      </c>
      <c r="L5639">
        <v>2.5541000000000001E-3</v>
      </c>
      <c r="M5639">
        <v>5.2240000000000001E-4</v>
      </c>
      <c r="O5639" t="str">
        <f>Table_Index[[#This Row],[ID]]&amp;Table_Index[[#This Row],[year]]</f>
        <v>94002004</v>
      </c>
      <c r="R5639" t="str">
        <f t="shared" si="207"/>
        <v/>
      </c>
    </row>
    <row r="5640" spans="1:18" x14ac:dyDescent="0.3">
      <c r="A5640">
        <v>9400</v>
      </c>
      <c r="B5640">
        <v>2004</v>
      </c>
      <c r="C5640">
        <v>4</v>
      </c>
      <c r="D5640">
        <v>0.2282816</v>
      </c>
      <c r="E5640">
        <v>9.5117300000000002E-2</v>
      </c>
      <c r="F5640">
        <v>0.13633480000000001</v>
      </c>
      <c r="G5640">
        <v>7.9264399999999999E-2</v>
      </c>
      <c r="H5640">
        <v>0</v>
      </c>
      <c r="I5640">
        <v>0.26949909999999999</v>
      </c>
      <c r="J5640">
        <v>5.70704E-2</v>
      </c>
      <c r="K5640">
        <v>6.6582100000000005E-2</v>
      </c>
      <c r="L5640">
        <v>6.6582100000000005E-2</v>
      </c>
      <c r="M5640">
        <v>1.2681999999999999E-3</v>
      </c>
      <c r="O5640" t="str">
        <f>Table_Index[[#This Row],[ID]]&amp;Table_Index[[#This Row],[year]]</f>
        <v>94002004</v>
      </c>
      <c r="R5640" t="str">
        <f t="shared" si="207"/>
        <v/>
      </c>
    </row>
    <row r="5641" spans="1:18" x14ac:dyDescent="0.3">
      <c r="A5641">
        <v>9400</v>
      </c>
      <c r="B5641">
        <v>2005</v>
      </c>
      <c r="C5641">
        <v>1</v>
      </c>
      <c r="D5641">
        <v>8.6510299999999998E-2</v>
      </c>
      <c r="E5641">
        <v>0.1347352</v>
      </c>
      <c r="F5641">
        <v>8.8350899999999996E-2</v>
      </c>
      <c r="G5641">
        <v>6.73676E-2</v>
      </c>
      <c r="H5641">
        <v>0</v>
      </c>
      <c r="I5641">
        <v>0.2385475</v>
      </c>
      <c r="J5641">
        <v>0.20173459999999999</v>
      </c>
      <c r="K5641">
        <v>0.1049167</v>
      </c>
      <c r="L5641">
        <v>7.2889499999999996E-2</v>
      </c>
      <c r="M5641">
        <v>4.9477000000000002E-3</v>
      </c>
      <c r="O5641" t="str">
        <f>Table_Index[[#This Row],[ID]]&amp;Table_Index[[#This Row],[year]]</f>
        <v>94002005</v>
      </c>
      <c r="R5641" t="str">
        <f t="shared" si="207"/>
        <v/>
      </c>
    </row>
    <row r="5642" spans="1:18" x14ac:dyDescent="0.3">
      <c r="A5642">
        <v>9400</v>
      </c>
      <c r="B5642">
        <v>2005</v>
      </c>
      <c r="C5642">
        <v>2</v>
      </c>
      <c r="D5642">
        <v>0</v>
      </c>
      <c r="E5642">
        <v>0.20394129999999999</v>
      </c>
      <c r="F5642">
        <v>4.3538E-2</v>
      </c>
      <c r="G5642">
        <v>0.18217230000000001</v>
      </c>
      <c r="H5642">
        <v>0</v>
      </c>
      <c r="I5642">
        <v>0.2222731</v>
      </c>
      <c r="J5642">
        <v>0.27497709999999997</v>
      </c>
      <c r="K5642">
        <v>2.2914799999999999E-2</v>
      </c>
      <c r="L5642">
        <v>4.8120999999999997E-2</v>
      </c>
      <c r="M5642">
        <v>2.0623E-3</v>
      </c>
      <c r="O5642" t="str">
        <f>Table_Index[[#This Row],[ID]]&amp;Table_Index[[#This Row],[year]]</f>
        <v>94002005</v>
      </c>
      <c r="R5642" t="str">
        <f t="shared" si="207"/>
        <v/>
      </c>
    </row>
    <row r="5643" spans="1:18" x14ac:dyDescent="0.3">
      <c r="A5643">
        <v>9400</v>
      </c>
      <c r="B5643">
        <v>2005</v>
      </c>
      <c r="C5643">
        <v>3</v>
      </c>
      <c r="D5643">
        <v>9.5867099999999997E-2</v>
      </c>
      <c r="E5643">
        <v>0.1789519</v>
      </c>
      <c r="F5643">
        <v>0.1182361</v>
      </c>
      <c r="G5643">
        <v>0.2780145</v>
      </c>
      <c r="H5643">
        <v>3.9465300000000002E-2</v>
      </c>
      <c r="I5643">
        <v>0</v>
      </c>
      <c r="J5643">
        <v>0.17762040000000001</v>
      </c>
      <c r="K5643">
        <v>3.1955699999999997E-2</v>
      </c>
      <c r="L5643">
        <v>7.9889199999999994E-2</v>
      </c>
      <c r="M5643">
        <v>0</v>
      </c>
      <c r="O5643" t="str">
        <f>Table_Index[[#This Row],[ID]]&amp;Table_Index[[#This Row],[year]]</f>
        <v>94002005</v>
      </c>
      <c r="R5643" t="str">
        <f t="shared" si="207"/>
        <v/>
      </c>
    </row>
    <row r="5644" spans="1:18" x14ac:dyDescent="0.3">
      <c r="A5644">
        <v>9400</v>
      </c>
      <c r="B5644">
        <v>2005</v>
      </c>
      <c r="C5644">
        <v>4</v>
      </c>
      <c r="D5644">
        <v>0</v>
      </c>
      <c r="E5644">
        <v>0.1168573</v>
      </c>
      <c r="F5644">
        <v>8.7021399999999999E-2</v>
      </c>
      <c r="G5644">
        <v>0.1093983</v>
      </c>
      <c r="H5644">
        <v>1.9393299999999999E-2</v>
      </c>
      <c r="I5644">
        <v>0.11965439999999999</v>
      </c>
      <c r="J5644">
        <v>0.26852310000000001</v>
      </c>
      <c r="K5644">
        <v>0.21879660000000001</v>
      </c>
      <c r="L5644">
        <v>5.71855E-2</v>
      </c>
      <c r="M5644">
        <v>3.1700999999999999E-3</v>
      </c>
      <c r="O5644" t="str">
        <f>Table_Index[[#This Row],[ID]]&amp;Table_Index[[#This Row],[year]]</f>
        <v>94002005</v>
      </c>
      <c r="R5644" t="str">
        <f t="shared" si="207"/>
        <v/>
      </c>
    </row>
    <row r="5645" spans="1:18" x14ac:dyDescent="0.3">
      <c r="A5645">
        <v>9401</v>
      </c>
      <c r="B5645">
        <v>2003</v>
      </c>
      <c r="C5645">
        <v>1</v>
      </c>
      <c r="D5645">
        <v>0.20498710000000001</v>
      </c>
      <c r="E5645">
        <v>0.1118112</v>
      </c>
      <c r="F5645">
        <v>0.14908150000000001</v>
      </c>
      <c r="G5645">
        <v>0.2124412</v>
      </c>
      <c r="H5645">
        <v>0</v>
      </c>
      <c r="I5645">
        <v>0</v>
      </c>
      <c r="J5645">
        <v>8.8738999999999998E-2</v>
      </c>
      <c r="K5645">
        <v>7.4540800000000004E-2</v>
      </c>
      <c r="L5645">
        <v>0.14908150000000001</v>
      </c>
      <c r="M5645">
        <v>9.3176000000000005E-3</v>
      </c>
      <c r="O5645" t="str">
        <f>Table_Index[[#This Row],[ID]]&amp;Table_Index[[#This Row],[year]]</f>
        <v>94012003</v>
      </c>
      <c r="R5645" t="str">
        <f t="shared" si="207"/>
        <v/>
      </c>
    </row>
    <row r="5646" spans="1:18" x14ac:dyDescent="0.3">
      <c r="A5646">
        <v>9401</v>
      </c>
      <c r="B5646">
        <v>2003</v>
      </c>
      <c r="C5646">
        <v>2</v>
      </c>
      <c r="D5646">
        <v>0.21653539999999999</v>
      </c>
      <c r="E5646">
        <v>7.8740099999999993E-2</v>
      </c>
      <c r="F5646">
        <v>0</v>
      </c>
      <c r="G5646">
        <v>0.12598429999999999</v>
      </c>
      <c r="H5646">
        <v>0</v>
      </c>
      <c r="I5646">
        <v>0.31496059999999998</v>
      </c>
      <c r="J5646">
        <v>9.4488199999999994E-2</v>
      </c>
      <c r="K5646">
        <v>7.0866100000000001E-2</v>
      </c>
      <c r="L5646">
        <v>7.8740099999999993E-2</v>
      </c>
      <c r="M5646">
        <v>1.9685000000000001E-2</v>
      </c>
      <c r="O5646" t="str">
        <f>Table_Index[[#This Row],[ID]]&amp;Table_Index[[#This Row],[year]]</f>
        <v>94012003</v>
      </c>
      <c r="R5646" t="str">
        <f t="shared" ref="R5646:R5709" si="208">RIGHT(P5646,4)</f>
        <v/>
      </c>
    </row>
    <row r="5647" spans="1:18" x14ac:dyDescent="0.3">
      <c r="A5647">
        <v>9401</v>
      </c>
      <c r="B5647">
        <v>2003</v>
      </c>
      <c r="C5647">
        <v>3</v>
      </c>
      <c r="D5647">
        <v>0.15114710000000001</v>
      </c>
      <c r="E5647">
        <v>4.0485800000000002E-2</v>
      </c>
      <c r="F5647">
        <v>0.24291499999999999</v>
      </c>
      <c r="G5647">
        <v>0.1214575</v>
      </c>
      <c r="H5647">
        <v>2.1592400000000001E-2</v>
      </c>
      <c r="I5647">
        <v>0</v>
      </c>
      <c r="J5647">
        <v>0</v>
      </c>
      <c r="K5647">
        <v>0.2995951</v>
      </c>
      <c r="L5647">
        <v>0.10256410000000001</v>
      </c>
      <c r="M5647">
        <v>2.0242900000000001E-2</v>
      </c>
      <c r="O5647" t="str">
        <f>Table_Index[[#This Row],[ID]]&amp;Table_Index[[#This Row],[year]]</f>
        <v>94012003</v>
      </c>
      <c r="R5647" t="str">
        <f t="shared" si="208"/>
        <v/>
      </c>
    </row>
    <row r="5648" spans="1:18" x14ac:dyDescent="0.3">
      <c r="A5648">
        <v>9401</v>
      </c>
      <c r="B5648">
        <v>2003</v>
      </c>
      <c r="C5648">
        <v>4</v>
      </c>
      <c r="D5648">
        <v>0.10144930000000001</v>
      </c>
      <c r="E5648">
        <v>6.7632800000000007E-2</v>
      </c>
      <c r="F5648">
        <v>0</v>
      </c>
      <c r="G5648">
        <v>0</v>
      </c>
      <c r="H5648">
        <v>2.8985500000000001E-2</v>
      </c>
      <c r="I5648">
        <v>0.33816420000000003</v>
      </c>
      <c r="J5648">
        <v>0.15458939999999999</v>
      </c>
      <c r="K5648">
        <v>0.10144930000000001</v>
      </c>
      <c r="L5648">
        <v>0.18357490000000001</v>
      </c>
      <c r="M5648">
        <v>2.4154599999999998E-2</v>
      </c>
      <c r="O5648" t="str">
        <f>Table_Index[[#This Row],[ID]]&amp;Table_Index[[#This Row],[year]]</f>
        <v>94012003</v>
      </c>
      <c r="R5648" t="str">
        <f t="shared" si="208"/>
        <v/>
      </c>
    </row>
    <row r="5649" spans="1:18" x14ac:dyDescent="0.3">
      <c r="A5649">
        <v>9401</v>
      </c>
      <c r="B5649">
        <v>2004</v>
      </c>
      <c r="C5649">
        <v>1</v>
      </c>
      <c r="D5649">
        <v>0.137457</v>
      </c>
      <c r="E5649">
        <v>0.18900339999999999</v>
      </c>
      <c r="F5649">
        <v>0.137457</v>
      </c>
      <c r="G5649">
        <v>0.2371134</v>
      </c>
      <c r="H5649">
        <v>0</v>
      </c>
      <c r="I5649">
        <v>0</v>
      </c>
      <c r="J5649">
        <v>0.1030928</v>
      </c>
      <c r="K5649">
        <v>4.4673499999999998E-2</v>
      </c>
      <c r="L5649">
        <v>0.137457</v>
      </c>
      <c r="M5649">
        <v>1.37457E-2</v>
      </c>
      <c r="O5649" t="str">
        <f>Table_Index[[#This Row],[ID]]&amp;Table_Index[[#This Row],[year]]</f>
        <v>94012004</v>
      </c>
      <c r="R5649" t="str">
        <f t="shared" si="208"/>
        <v/>
      </c>
    </row>
    <row r="5650" spans="1:18" x14ac:dyDescent="0.3">
      <c r="A5650">
        <v>9401</v>
      </c>
      <c r="B5650">
        <v>2004</v>
      </c>
      <c r="C5650">
        <v>2</v>
      </c>
      <c r="D5650">
        <v>0.2563665</v>
      </c>
      <c r="E5650">
        <v>0.16236539999999999</v>
      </c>
      <c r="F5650">
        <v>0.14014699999999999</v>
      </c>
      <c r="G5650">
        <v>0.1138267</v>
      </c>
      <c r="H5650">
        <v>3.7600399999999999E-2</v>
      </c>
      <c r="I5650">
        <v>8.5455500000000004E-2</v>
      </c>
      <c r="J5650">
        <v>0</v>
      </c>
      <c r="K5650">
        <v>3.7600399999999999E-2</v>
      </c>
      <c r="L5650">
        <v>0.13672880000000001</v>
      </c>
      <c r="M5650">
        <v>2.9909399999999999E-2</v>
      </c>
      <c r="O5650" t="str">
        <f>Table_Index[[#This Row],[ID]]&amp;Table_Index[[#This Row],[year]]</f>
        <v>94012004</v>
      </c>
      <c r="R5650" t="str">
        <f t="shared" si="208"/>
        <v/>
      </c>
    </row>
    <row r="5651" spans="1:18" x14ac:dyDescent="0.3">
      <c r="A5651">
        <v>9401</v>
      </c>
      <c r="B5651">
        <v>2004</v>
      </c>
      <c r="C5651">
        <v>3</v>
      </c>
      <c r="D5651">
        <v>0.1896552</v>
      </c>
      <c r="E5651">
        <v>0</v>
      </c>
      <c r="F5651">
        <v>9.3596100000000002E-2</v>
      </c>
      <c r="G5651">
        <v>0.1896552</v>
      </c>
      <c r="H5651">
        <v>9.8522200000000004E-2</v>
      </c>
      <c r="I5651">
        <v>0.18472910000000001</v>
      </c>
      <c r="J5651">
        <v>7.3891600000000002E-2</v>
      </c>
      <c r="K5651">
        <v>4.1871899999999997E-2</v>
      </c>
      <c r="L5651">
        <v>0.11576359999999999</v>
      </c>
      <c r="M5651">
        <v>1.23153E-2</v>
      </c>
      <c r="O5651" t="str">
        <f>Table_Index[[#This Row],[ID]]&amp;Table_Index[[#This Row],[year]]</f>
        <v>94012004</v>
      </c>
      <c r="R5651" t="str">
        <f t="shared" si="208"/>
        <v/>
      </c>
    </row>
    <row r="5652" spans="1:18" x14ac:dyDescent="0.3">
      <c r="A5652">
        <v>9401</v>
      </c>
      <c r="B5652">
        <v>2004</v>
      </c>
      <c r="C5652">
        <v>4</v>
      </c>
      <c r="D5652">
        <v>0.13404830000000001</v>
      </c>
      <c r="E5652">
        <v>0</v>
      </c>
      <c r="F5652">
        <v>0.1018767</v>
      </c>
      <c r="G5652">
        <v>0.17158180000000001</v>
      </c>
      <c r="H5652">
        <v>4.5576400000000003E-2</v>
      </c>
      <c r="I5652">
        <v>0.20107240000000001</v>
      </c>
      <c r="J5652">
        <v>8.0429E-2</v>
      </c>
      <c r="K5652">
        <v>5.6300299999999998E-2</v>
      </c>
      <c r="L5652">
        <v>0.20643429999999999</v>
      </c>
      <c r="M5652">
        <v>2.6809999999999998E-3</v>
      </c>
      <c r="O5652" t="str">
        <f>Table_Index[[#This Row],[ID]]&amp;Table_Index[[#This Row],[year]]</f>
        <v>94012004</v>
      </c>
      <c r="R5652" t="str">
        <f t="shared" si="208"/>
        <v/>
      </c>
    </row>
    <row r="5653" spans="1:18" x14ac:dyDescent="0.3">
      <c r="A5653">
        <v>9402</v>
      </c>
      <c r="B5653">
        <v>2003</v>
      </c>
      <c r="C5653">
        <v>1</v>
      </c>
      <c r="D5653">
        <v>0.40075139999999998</v>
      </c>
      <c r="E5653">
        <v>0</v>
      </c>
      <c r="F5653">
        <v>0.15028179999999999</v>
      </c>
      <c r="G5653">
        <v>0.21415149999999999</v>
      </c>
      <c r="H5653">
        <v>0</v>
      </c>
      <c r="I5653">
        <v>0</v>
      </c>
      <c r="J5653">
        <v>0</v>
      </c>
      <c r="K5653">
        <v>6.7626800000000001E-2</v>
      </c>
      <c r="L5653">
        <v>0.15779589999999999</v>
      </c>
      <c r="M5653">
        <v>9.3925999999999992E-3</v>
      </c>
      <c r="O5653" t="str">
        <f>Table_Index[[#This Row],[ID]]&amp;Table_Index[[#This Row],[year]]</f>
        <v>94022003</v>
      </c>
      <c r="R5653" t="str">
        <f t="shared" si="208"/>
        <v/>
      </c>
    </row>
    <row r="5654" spans="1:18" x14ac:dyDescent="0.3">
      <c r="A5654">
        <v>9402</v>
      </c>
      <c r="B5654">
        <v>2003</v>
      </c>
      <c r="C5654">
        <v>2</v>
      </c>
      <c r="D5654">
        <v>0</v>
      </c>
      <c r="E5654">
        <v>0</v>
      </c>
      <c r="F5654">
        <v>1.4344E-3</v>
      </c>
      <c r="G5654">
        <v>4.1520000000000001E-4</v>
      </c>
      <c r="H5654">
        <v>0</v>
      </c>
      <c r="I5654">
        <v>3.2085999999999998E-3</v>
      </c>
      <c r="J5654">
        <v>2.2648999999999998E-3</v>
      </c>
      <c r="K5654">
        <v>0.99088390000000004</v>
      </c>
      <c r="L5654">
        <v>1.5099E-3</v>
      </c>
      <c r="M5654">
        <v>2.831E-4</v>
      </c>
      <c r="O5654" t="str">
        <f>Table_Index[[#This Row],[ID]]&amp;Table_Index[[#This Row],[year]]</f>
        <v>94022003</v>
      </c>
      <c r="R5654" t="str">
        <f t="shared" si="208"/>
        <v/>
      </c>
    </row>
    <row r="5655" spans="1:18" x14ac:dyDescent="0.3">
      <c r="A5655">
        <v>9402</v>
      </c>
      <c r="B5655">
        <v>2003</v>
      </c>
      <c r="C5655">
        <v>3</v>
      </c>
      <c r="D5655">
        <v>0.17675650000000001</v>
      </c>
      <c r="E5655">
        <v>0</v>
      </c>
      <c r="F5655">
        <v>0.1776403</v>
      </c>
      <c r="G5655">
        <v>3.1816200000000003E-2</v>
      </c>
      <c r="H5655">
        <v>0</v>
      </c>
      <c r="I5655">
        <v>0.21210780000000001</v>
      </c>
      <c r="J5655">
        <v>0.18824569999999999</v>
      </c>
      <c r="K5655">
        <v>0.129916</v>
      </c>
      <c r="L5655">
        <v>5.03756E-2</v>
      </c>
      <c r="M5655">
        <v>3.3141799999999999E-2</v>
      </c>
      <c r="O5655" t="str">
        <f>Table_Index[[#This Row],[ID]]&amp;Table_Index[[#This Row],[year]]</f>
        <v>94022003</v>
      </c>
      <c r="R5655" t="str">
        <f t="shared" si="208"/>
        <v/>
      </c>
    </row>
    <row r="5656" spans="1:18" x14ac:dyDescent="0.3">
      <c r="A5656">
        <v>9402</v>
      </c>
      <c r="B5656">
        <v>2003</v>
      </c>
      <c r="C5656">
        <v>4</v>
      </c>
      <c r="D5656">
        <v>0.33483649999999998</v>
      </c>
      <c r="E5656">
        <v>0</v>
      </c>
      <c r="F5656">
        <v>8.5682099999999997E-2</v>
      </c>
      <c r="G5656">
        <v>4.5095799999999998E-2</v>
      </c>
      <c r="H5656">
        <v>0</v>
      </c>
      <c r="I5656">
        <v>0.38331460000000001</v>
      </c>
      <c r="J5656">
        <v>0</v>
      </c>
      <c r="K5656">
        <v>6.7643700000000001E-2</v>
      </c>
      <c r="L5656">
        <v>6.3134200000000001E-2</v>
      </c>
      <c r="M5656">
        <v>2.0293100000000001E-2</v>
      </c>
      <c r="O5656" t="str">
        <f>Table_Index[[#This Row],[ID]]&amp;Table_Index[[#This Row],[year]]</f>
        <v>94022003</v>
      </c>
      <c r="R5656" t="str">
        <f t="shared" si="208"/>
        <v/>
      </c>
    </row>
    <row r="5657" spans="1:18" x14ac:dyDescent="0.3">
      <c r="A5657">
        <v>9402</v>
      </c>
      <c r="B5657">
        <v>2004</v>
      </c>
      <c r="C5657">
        <v>1</v>
      </c>
      <c r="D5657">
        <v>0.3846154</v>
      </c>
      <c r="E5657">
        <v>0</v>
      </c>
      <c r="F5657">
        <v>0.12820509999999999</v>
      </c>
      <c r="G5657">
        <v>0.1570513</v>
      </c>
      <c r="H5657">
        <v>0</v>
      </c>
      <c r="I5657">
        <v>0</v>
      </c>
      <c r="J5657">
        <v>6.4102599999999996E-2</v>
      </c>
      <c r="K5657">
        <v>0.1089744</v>
      </c>
      <c r="L5657">
        <v>0.12820509999999999</v>
      </c>
      <c r="M5657">
        <v>2.8846199999999999E-2</v>
      </c>
      <c r="O5657" t="str">
        <f>Table_Index[[#This Row],[ID]]&amp;Table_Index[[#This Row],[year]]</f>
        <v>94022004</v>
      </c>
      <c r="R5657" t="str">
        <f t="shared" si="208"/>
        <v/>
      </c>
    </row>
    <row r="5658" spans="1:18" x14ac:dyDescent="0.3">
      <c r="A5658">
        <v>9402</v>
      </c>
      <c r="B5658">
        <v>2004</v>
      </c>
      <c r="C5658">
        <v>2</v>
      </c>
      <c r="D5658">
        <v>0.36717670000000002</v>
      </c>
      <c r="E5658">
        <v>8.3449200000000001E-2</v>
      </c>
      <c r="F5658">
        <v>0.10013909999999999</v>
      </c>
      <c r="G5658">
        <v>8.3449200000000001E-2</v>
      </c>
      <c r="H5658">
        <v>5.5632800000000003E-2</v>
      </c>
      <c r="I5658">
        <v>0</v>
      </c>
      <c r="J5658">
        <v>0.15994439999999999</v>
      </c>
      <c r="K5658">
        <v>5.5632800000000003E-2</v>
      </c>
      <c r="L5658">
        <v>5.5632800000000003E-2</v>
      </c>
      <c r="M5658">
        <v>3.8942999999999998E-2</v>
      </c>
      <c r="O5658" t="str">
        <f>Table_Index[[#This Row],[ID]]&amp;Table_Index[[#This Row],[year]]</f>
        <v>94022004</v>
      </c>
      <c r="R5658" t="str">
        <f t="shared" si="208"/>
        <v/>
      </c>
    </row>
    <row r="5659" spans="1:18" x14ac:dyDescent="0.3">
      <c r="A5659">
        <v>9402</v>
      </c>
      <c r="B5659">
        <v>2004</v>
      </c>
      <c r="C5659">
        <v>3</v>
      </c>
      <c r="D5659">
        <v>0.33175749999999998</v>
      </c>
      <c r="E5659">
        <v>9.4552899999999995E-2</v>
      </c>
      <c r="F5659">
        <v>7.8108899999999995E-2</v>
      </c>
      <c r="G5659">
        <v>0.1595067</v>
      </c>
      <c r="H5659">
        <v>0</v>
      </c>
      <c r="I5659">
        <v>0</v>
      </c>
      <c r="J5659">
        <v>0.17471739999999999</v>
      </c>
      <c r="K5659">
        <v>7.3997900000000005E-2</v>
      </c>
      <c r="L5659">
        <v>4.9332000000000001E-2</v>
      </c>
      <c r="M5659">
        <v>3.8026699999999997E-2</v>
      </c>
      <c r="O5659" t="str">
        <f>Table_Index[[#This Row],[ID]]&amp;Table_Index[[#This Row],[year]]</f>
        <v>94022004</v>
      </c>
      <c r="R5659" t="str">
        <f t="shared" si="208"/>
        <v/>
      </c>
    </row>
    <row r="5660" spans="1:18" x14ac:dyDescent="0.3">
      <c r="A5660">
        <v>9402</v>
      </c>
      <c r="B5660">
        <v>2004</v>
      </c>
      <c r="C5660">
        <v>4</v>
      </c>
      <c r="D5660">
        <v>1.45921E-2</v>
      </c>
      <c r="E5660">
        <v>5.3036000000000003E-3</v>
      </c>
      <c r="F5660">
        <v>3.9516999999999998E-3</v>
      </c>
      <c r="G5660">
        <v>5.3036000000000003E-3</v>
      </c>
      <c r="H5660">
        <v>0.31197619999999998</v>
      </c>
      <c r="I5660">
        <v>0</v>
      </c>
      <c r="J5660">
        <v>5.1996000000000004E-3</v>
      </c>
      <c r="K5660">
        <v>4.1596999999999997E-3</v>
      </c>
      <c r="L5660">
        <v>4.5757000000000003E-3</v>
      </c>
      <c r="M5660">
        <v>0.64493789999999995</v>
      </c>
      <c r="O5660" t="str">
        <f>Table_Index[[#This Row],[ID]]&amp;Table_Index[[#This Row],[year]]</f>
        <v>94022004</v>
      </c>
      <c r="R5660" t="str">
        <f t="shared" si="208"/>
        <v/>
      </c>
    </row>
    <row r="5661" spans="1:18" x14ac:dyDescent="0.3">
      <c r="A5661">
        <v>9403</v>
      </c>
      <c r="B5661">
        <v>2003</v>
      </c>
      <c r="C5661">
        <v>1</v>
      </c>
      <c r="D5661">
        <v>0.1234234</v>
      </c>
      <c r="E5661">
        <v>0</v>
      </c>
      <c r="F5661">
        <v>7.20721E-2</v>
      </c>
      <c r="G5661">
        <v>0.17837839999999999</v>
      </c>
      <c r="H5661">
        <v>0</v>
      </c>
      <c r="I5661">
        <v>0.38288290000000003</v>
      </c>
      <c r="J5661">
        <v>9.9099099999999996E-2</v>
      </c>
      <c r="K5661">
        <v>3.24324E-2</v>
      </c>
      <c r="L5661">
        <v>0.1072072</v>
      </c>
      <c r="M5661">
        <v>4.5044999999999998E-3</v>
      </c>
      <c r="O5661" t="str">
        <f>Table_Index[[#This Row],[ID]]&amp;Table_Index[[#This Row],[year]]</f>
        <v>94032003</v>
      </c>
      <c r="R5661" t="str">
        <f t="shared" si="208"/>
        <v/>
      </c>
    </row>
    <row r="5662" spans="1:18" x14ac:dyDescent="0.3">
      <c r="A5662">
        <v>9403</v>
      </c>
      <c r="B5662">
        <v>2003</v>
      </c>
      <c r="C5662">
        <v>2</v>
      </c>
      <c r="D5662">
        <v>6.8829999999999998E-4</v>
      </c>
      <c r="E5662">
        <v>0</v>
      </c>
      <c r="F5662">
        <v>2.5563999999999999E-3</v>
      </c>
      <c r="G5662">
        <v>1.4748999999999999E-3</v>
      </c>
      <c r="H5662">
        <v>7.3740000000000003E-4</v>
      </c>
      <c r="I5662">
        <v>7.8659000000000003E-3</v>
      </c>
      <c r="J5662">
        <v>1.9664999999999999E-3</v>
      </c>
      <c r="K5662">
        <v>0.98323590000000005</v>
      </c>
      <c r="L5662">
        <v>1.3110000000000001E-3</v>
      </c>
      <c r="M5662">
        <v>1.639E-4</v>
      </c>
      <c r="O5662" t="str">
        <f>Table_Index[[#This Row],[ID]]&amp;Table_Index[[#This Row],[year]]</f>
        <v>94032003</v>
      </c>
      <c r="R5662" t="str">
        <f t="shared" si="208"/>
        <v/>
      </c>
    </row>
    <row r="5663" spans="1:18" x14ac:dyDescent="0.3">
      <c r="A5663">
        <v>9403</v>
      </c>
      <c r="B5663">
        <v>2003</v>
      </c>
      <c r="C5663">
        <v>3</v>
      </c>
      <c r="D5663">
        <v>9.2326900000000003E-2</v>
      </c>
      <c r="E5663">
        <v>6.2383000000000001E-2</v>
      </c>
      <c r="F5663">
        <v>0</v>
      </c>
      <c r="G5663">
        <v>4.24205E-2</v>
      </c>
      <c r="H5663">
        <v>4.9906000000000004E-3</v>
      </c>
      <c r="I5663">
        <v>0.42420459999999999</v>
      </c>
      <c r="J5663">
        <v>0.19962569999999999</v>
      </c>
      <c r="K5663">
        <v>4.9906399999999997E-2</v>
      </c>
      <c r="L5663">
        <v>0.1085465</v>
      </c>
      <c r="M5663">
        <v>1.55958E-2</v>
      </c>
      <c r="O5663" t="str">
        <f>Table_Index[[#This Row],[ID]]&amp;Table_Index[[#This Row],[year]]</f>
        <v>94032003</v>
      </c>
      <c r="R5663" t="str">
        <f t="shared" si="208"/>
        <v/>
      </c>
    </row>
    <row r="5664" spans="1:18" x14ac:dyDescent="0.3">
      <c r="A5664">
        <v>9403</v>
      </c>
      <c r="B5664">
        <v>2003</v>
      </c>
      <c r="C5664">
        <v>4</v>
      </c>
      <c r="D5664">
        <v>6.4102599999999996E-2</v>
      </c>
      <c r="E5664">
        <v>0</v>
      </c>
      <c r="F5664">
        <v>0.14285709999999999</v>
      </c>
      <c r="G5664">
        <v>2.74725E-2</v>
      </c>
      <c r="H5664">
        <v>1.6483500000000002E-2</v>
      </c>
      <c r="I5664">
        <v>0.29304029999999998</v>
      </c>
      <c r="J5664">
        <v>0.20146520000000001</v>
      </c>
      <c r="K5664">
        <v>0.1410256</v>
      </c>
      <c r="L5664">
        <v>0.10439560000000001</v>
      </c>
      <c r="M5664">
        <v>9.1575000000000007E-3</v>
      </c>
      <c r="O5664" t="str">
        <f>Table_Index[[#This Row],[ID]]&amp;Table_Index[[#This Row],[year]]</f>
        <v>94032003</v>
      </c>
      <c r="R5664" t="str">
        <f t="shared" si="208"/>
        <v/>
      </c>
    </row>
    <row r="5665" spans="1:18" x14ac:dyDescent="0.3">
      <c r="A5665">
        <v>9403</v>
      </c>
      <c r="B5665">
        <v>2004</v>
      </c>
      <c r="C5665">
        <v>1</v>
      </c>
      <c r="D5665">
        <v>0.13725490000000001</v>
      </c>
      <c r="E5665">
        <v>1.9607800000000002E-2</v>
      </c>
      <c r="F5665">
        <v>0.10457519999999999</v>
      </c>
      <c r="G5665">
        <v>8.2352900000000007E-2</v>
      </c>
      <c r="H5665">
        <v>5.2287999999999996E-3</v>
      </c>
      <c r="I5665">
        <v>0.35294120000000001</v>
      </c>
      <c r="J5665">
        <v>0.1176471</v>
      </c>
      <c r="K5665">
        <v>7.3202600000000007E-2</v>
      </c>
      <c r="L5665">
        <v>9.1503299999999996E-2</v>
      </c>
      <c r="M5665">
        <v>1.56863E-2</v>
      </c>
      <c r="O5665" t="str">
        <f>Table_Index[[#This Row],[ID]]&amp;Table_Index[[#This Row],[year]]</f>
        <v>94032004</v>
      </c>
      <c r="R5665" t="str">
        <f t="shared" si="208"/>
        <v/>
      </c>
    </row>
    <row r="5666" spans="1:18" x14ac:dyDescent="0.3">
      <c r="A5666">
        <v>9403</v>
      </c>
      <c r="B5666">
        <v>2004</v>
      </c>
      <c r="C5666">
        <v>2</v>
      </c>
      <c r="D5666">
        <v>0.1116427</v>
      </c>
      <c r="E5666">
        <v>7.9744800000000005E-2</v>
      </c>
      <c r="F5666">
        <v>7.9744800000000005E-2</v>
      </c>
      <c r="G5666">
        <v>0.19936200000000001</v>
      </c>
      <c r="H5666">
        <v>1.5949000000000001E-2</v>
      </c>
      <c r="I5666">
        <v>0.15948960000000001</v>
      </c>
      <c r="J5666">
        <v>0.23843700000000001</v>
      </c>
      <c r="K5666">
        <v>3.18979E-2</v>
      </c>
      <c r="L5666">
        <v>6.3795900000000003E-2</v>
      </c>
      <c r="M5666">
        <v>1.9936200000000001E-2</v>
      </c>
      <c r="O5666" t="str">
        <f>Table_Index[[#This Row],[ID]]&amp;Table_Index[[#This Row],[year]]</f>
        <v>94032004</v>
      </c>
      <c r="R5666" t="str">
        <f t="shared" si="208"/>
        <v/>
      </c>
    </row>
    <row r="5667" spans="1:18" x14ac:dyDescent="0.3">
      <c r="A5667">
        <v>9403</v>
      </c>
      <c r="B5667">
        <v>2004</v>
      </c>
      <c r="C5667">
        <v>3</v>
      </c>
      <c r="D5667">
        <v>0.32625999999999999</v>
      </c>
      <c r="E5667">
        <v>5.9681699999999997E-2</v>
      </c>
      <c r="F5667">
        <v>7.9575599999999996E-2</v>
      </c>
      <c r="G5667">
        <v>0.1339523</v>
      </c>
      <c r="H5667">
        <v>0</v>
      </c>
      <c r="I5667">
        <v>0.11936339999999999</v>
      </c>
      <c r="J5667">
        <v>0.15915119999999999</v>
      </c>
      <c r="K5667">
        <v>4.77454E-2</v>
      </c>
      <c r="L5667">
        <v>6.1008E-2</v>
      </c>
      <c r="M5667">
        <v>1.3262599999999999E-2</v>
      </c>
      <c r="O5667" t="str">
        <f>Table_Index[[#This Row],[ID]]&amp;Table_Index[[#This Row],[year]]</f>
        <v>94032004</v>
      </c>
      <c r="R5667" t="str">
        <f t="shared" si="208"/>
        <v/>
      </c>
    </row>
    <row r="5668" spans="1:18" x14ac:dyDescent="0.3">
      <c r="A5668">
        <v>9403</v>
      </c>
      <c r="B5668">
        <v>2004</v>
      </c>
      <c r="C5668">
        <v>4</v>
      </c>
      <c r="D5668">
        <v>2.7011000000000001E-3</v>
      </c>
      <c r="E5668">
        <v>5.7264000000000004E-3</v>
      </c>
      <c r="F5668">
        <v>3.2414000000000002E-3</v>
      </c>
      <c r="G5668">
        <v>1.4046E-3</v>
      </c>
      <c r="H5668">
        <v>6.0780000000000003E-4</v>
      </c>
      <c r="I5668">
        <v>1.0264300000000001E-2</v>
      </c>
      <c r="J5668">
        <v>1.0805000000000001E-3</v>
      </c>
      <c r="K5668">
        <v>0.97240789999999999</v>
      </c>
      <c r="L5668">
        <v>2.1608999999999999E-3</v>
      </c>
      <c r="M5668">
        <v>4.0519999999999998E-4</v>
      </c>
      <c r="O5668" t="str">
        <f>Table_Index[[#This Row],[ID]]&amp;Table_Index[[#This Row],[year]]</f>
        <v>94032004</v>
      </c>
      <c r="R5668" t="str">
        <f t="shared" si="208"/>
        <v/>
      </c>
    </row>
    <row r="5669" spans="1:18" x14ac:dyDescent="0.3">
      <c r="A5669">
        <v>9404</v>
      </c>
      <c r="B5669">
        <v>2003</v>
      </c>
      <c r="C5669">
        <v>1</v>
      </c>
      <c r="D5669">
        <v>0.27393149999999999</v>
      </c>
      <c r="E5669">
        <v>4.9987499999999997E-2</v>
      </c>
      <c r="F5669">
        <v>0.1499625</v>
      </c>
      <c r="G5669">
        <v>0.1849537</v>
      </c>
      <c r="H5669">
        <v>0</v>
      </c>
      <c r="I5669">
        <v>0</v>
      </c>
      <c r="J5669">
        <v>0.24493880000000001</v>
      </c>
      <c r="K5669">
        <v>8.9977500000000002E-2</v>
      </c>
      <c r="L5669">
        <v>0</v>
      </c>
      <c r="M5669">
        <v>6.2484000000000003E-3</v>
      </c>
      <c r="O5669" t="str">
        <f>Table_Index[[#This Row],[ID]]&amp;Table_Index[[#This Row],[year]]</f>
        <v>94042003</v>
      </c>
      <c r="R5669" t="str">
        <f t="shared" si="208"/>
        <v/>
      </c>
    </row>
    <row r="5670" spans="1:18" x14ac:dyDescent="0.3">
      <c r="A5670">
        <v>9404</v>
      </c>
      <c r="B5670">
        <v>2003</v>
      </c>
      <c r="C5670">
        <v>2</v>
      </c>
      <c r="D5670">
        <v>0.39501779999999997</v>
      </c>
      <c r="E5670">
        <v>5.6939499999999997E-2</v>
      </c>
      <c r="F5670">
        <v>0.1352313</v>
      </c>
      <c r="G5670">
        <v>3.5587199999999999E-2</v>
      </c>
      <c r="H5670">
        <v>0</v>
      </c>
      <c r="I5670">
        <v>0</v>
      </c>
      <c r="J5670">
        <v>0.21352309999999999</v>
      </c>
      <c r="K5670">
        <v>7.4733099999999997E-2</v>
      </c>
      <c r="L5670">
        <v>7.1174399999999999E-2</v>
      </c>
      <c r="M5670">
        <v>1.77936E-2</v>
      </c>
      <c r="O5670" t="str">
        <f>Table_Index[[#This Row],[ID]]&amp;Table_Index[[#This Row],[year]]</f>
        <v>94042003</v>
      </c>
      <c r="R5670" t="str">
        <f t="shared" si="208"/>
        <v/>
      </c>
    </row>
    <row r="5671" spans="1:18" x14ac:dyDescent="0.3">
      <c r="A5671">
        <v>9404</v>
      </c>
      <c r="B5671">
        <v>2003</v>
      </c>
      <c r="C5671">
        <v>3</v>
      </c>
      <c r="D5671">
        <v>0.1949458</v>
      </c>
      <c r="E5671">
        <v>8.66426E-2</v>
      </c>
      <c r="F5671">
        <v>0.1173285</v>
      </c>
      <c r="G5671">
        <v>0.12815879999999999</v>
      </c>
      <c r="H5671">
        <v>2.3465699999999999E-2</v>
      </c>
      <c r="I5671">
        <v>0.1534296</v>
      </c>
      <c r="J5671">
        <v>9.9278000000000005E-2</v>
      </c>
      <c r="K5671">
        <v>5.4151600000000001E-2</v>
      </c>
      <c r="L5671">
        <v>0.1083032</v>
      </c>
      <c r="M5671">
        <v>3.4296E-2</v>
      </c>
      <c r="O5671" t="str">
        <f>Table_Index[[#This Row],[ID]]&amp;Table_Index[[#This Row],[year]]</f>
        <v>94042003</v>
      </c>
      <c r="R5671" t="str">
        <f t="shared" si="208"/>
        <v/>
      </c>
    </row>
    <row r="5672" spans="1:18" x14ac:dyDescent="0.3">
      <c r="A5672">
        <v>9404</v>
      </c>
      <c r="B5672">
        <v>2003</v>
      </c>
      <c r="C5672">
        <v>4</v>
      </c>
      <c r="D5672">
        <v>0.34929579999999999</v>
      </c>
      <c r="E5672">
        <v>0</v>
      </c>
      <c r="F5672">
        <v>0.13012979999999999</v>
      </c>
      <c r="G5672">
        <v>9.0803599999999998E-2</v>
      </c>
      <c r="H5672">
        <v>1.3697900000000001E-2</v>
      </c>
      <c r="I5672">
        <v>0</v>
      </c>
      <c r="J5672">
        <v>0.21231700000000001</v>
      </c>
      <c r="K5672">
        <v>0.10273400000000001</v>
      </c>
      <c r="L5672">
        <v>6.5064899999999995E-2</v>
      </c>
      <c r="M5672">
        <v>3.59569E-2</v>
      </c>
      <c r="O5672" t="str">
        <f>Table_Index[[#This Row],[ID]]&amp;Table_Index[[#This Row],[year]]</f>
        <v>94042003</v>
      </c>
      <c r="R5672" t="str">
        <f t="shared" si="208"/>
        <v/>
      </c>
    </row>
    <row r="5673" spans="1:18" x14ac:dyDescent="0.3">
      <c r="A5673">
        <v>9404</v>
      </c>
      <c r="B5673">
        <v>2004</v>
      </c>
      <c r="C5673">
        <v>1</v>
      </c>
      <c r="D5673">
        <v>0.14690449999999999</v>
      </c>
      <c r="E5673">
        <v>0.1573977</v>
      </c>
      <c r="F5673">
        <v>0.13291359999999999</v>
      </c>
      <c r="G5673">
        <v>0.24449109999999999</v>
      </c>
      <c r="H5673">
        <v>0</v>
      </c>
      <c r="I5673">
        <v>0</v>
      </c>
      <c r="J5673">
        <v>0.16789090000000001</v>
      </c>
      <c r="K5673">
        <v>6.2959100000000004E-2</v>
      </c>
      <c r="L5673">
        <v>6.9954500000000003E-2</v>
      </c>
      <c r="M5673">
        <v>1.74886E-2</v>
      </c>
      <c r="O5673" t="str">
        <f>Table_Index[[#This Row],[ID]]&amp;Table_Index[[#This Row],[year]]</f>
        <v>94042004</v>
      </c>
      <c r="R5673" t="str">
        <f t="shared" si="208"/>
        <v/>
      </c>
    </row>
    <row r="5674" spans="1:18" x14ac:dyDescent="0.3">
      <c r="A5674">
        <v>9404</v>
      </c>
      <c r="B5674">
        <v>2004</v>
      </c>
      <c r="C5674">
        <v>2</v>
      </c>
      <c r="D5674">
        <v>0.30019489999999999</v>
      </c>
      <c r="E5674">
        <v>0.1091618</v>
      </c>
      <c r="F5674">
        <v>0.1403509</v>
      </c>
      <c r="G5674">
        <v>0.18713450000000001</v>
      </c>
      <c r="H5674">
        <v>0</v>
      </c>
      <c r="I5674">
        <v>0</v>
      </c>
      <c r="J5674">
        <v>0</v>
      </c>
      <c r="K5674">
        <v>0.1247563</v>
      </c>
      <c r="L5674">
        <v>7.4074100000000004E-2</v>
      </c>
      <c r="M5674">
        <v>6.4327499999999996E-2</v>
      </c>
      <c r="O5674" t="str">
        <f>Table_Index[[#This Row],[ID]]&amp;Table_Index[[#This Row],[year]]</f>
        <v>94042004</v>
      </c>
      <c r="R5674" t="str">
        <f t="shared" si="208"/>
        <v/>
      </c>
    </row>
    <row r="5675" spans="1:18" x14ac:dyDescent="0.3">
      <c r="A5675">
        <v>9404</v>
      </c>
      <c r="B5675">
        <v>2004</v>
      </c>
      <c r="C5675">
        <v>3</v>
      </c>
      <c r="D5675">
        <v>3.77358E-2</v>
      </c>
      <c r="E5675">
        <v>0</v>
      </c>
      <c r="F5675">
        <v>0.15094340000000001</v>
      </c>
      <c r="G5675">
        <v>0.22264149999999999</v>
      </c>
      <c r="H5675">
        <v>3.0188699999999999E-2</v>
      </c>
      <c r="I5675">
        <v>0.15094340000000001</v>
      </c>
      <c r="J5675">
        <v>0.18867919999999999</v>
      </c>
      <c r="K5675">
        <v>0.18113209999999999</v>
      </c>
      <c r="L5675">
        <v>0</v>
      </c>
      <c r="M5675">
        <v>3.77358E-2</v>
      </c>
      <c r="O5675" t="str">
        <f>Table_Index[[#This Row],[ID]]&amp;Table_Index[[#This Row],[year]]</f>
        <v>94042004</v>
      </c>
      <c r="R5675" t="str">
        <f t="shared" si="208"/>
        <v/>
      </c>
    </row>
    <row r="5676" spans="1:18" x14ac:dyDescent="0.3">
      <c r="A5676">
        <v>9404</v>
      </c>
      <c r="B5676">
        <v>2004</v>
      </c>
      <c r="C5676">
        <v>4</v>
      </c>
      <c r="D5676">
        <v>0.26373629999999998</v>
      </c>
      <c r="E5676">
        <v>6.1538500000000003E-2</v>
      </c>
      <c r="F5676">
        <v>7.2527499999999995E-2</v>
      </c>
      <c r="G5676">
        <v>0.23868130000000001</v>
      </c>
      <c r="H5676">
        <v>0.19340660000000001</v>
      </c>
      <c r="I5676">
        <v>0</v>
      </c>
      <c r="J5676">
        <v>0</v>
      </c>
      <c r="K5676">
        <v>6.1538500000000003E-2</v>
      </c>
      <c r="L5676">
        <v>9.6703300000000006E-2</v>
      </c>
      <c r="M5676">
        <v>1.1868099999999999E-2</v>
      </c>
      <c r="O5676" t="str">
        <f>Table_Index[[#This Row],[ID]]&amp;Table_Index[[#This Row],[year]]</f>
        <v>94042004</v>
      </c>
      <c r="R5676" t="str">
        <f t="shared" si="208"/>
        <v/>
      </c>
    </row>
    <row r="5677" spans="1:18" x14ac:dyDescent="0.3">
      <c r="A5677">
        <v>9405</v>
      </c>
      <c r="B5677">
        <v>2003</v>
      </c>
      <c r="C5677">
        <v>1</v>
      </c>
      <c r="D5677">
        <v>0</v>
      </c>
      <c r="E5677">
        <v>8.4358500000000003E-2</v>
      </c>
      <c r="F5677">
        <v>0.21089630000000001</v>
      </c>
      <c r="G5677">
        <v>0</v>
      </c>
      <c r="H5677">
        <v>0</v>
      </c>
      <c r="I5677">
        <v>0</v>
      </c>
      <c r="J5677">
        <v>0.34446399999999999</v>
      </c>
      <c r="K5677">
        <v>0.14059749999999999</v>
      </c>
      <c r="L5677">
        <v>0.21089630000000001</v>
      </c>
      <c r="M5677">
        <v>8.7872999999999996E-3</v>
      </c>
      <c r="O5677" t="str">
        <f>Table_Index[[#This Row],[ID]]&amp;Table_Index[[#This Row],[year]]</f>
        <v>94052003</v>
      </c>
      <c r="R5677" t="str">
        <f t="shared" si="208"/>
        <v/>
      </c>
    </row>
    <row r="5678" spans="1:18" x14ac:dyDescent="0.3">
      <c r="A5678">
        <v>9405</v>
      </c>
      <c r="B5678">
        <v>2003</v>
      </c>
      <c r="C5678">
        <v>2</v>
      </c>
      <c r="D5678">
        <v>0</v>
      </c>
      <c r="E5678">
        <v>0.14199400000000001</v>
      </c>
      <c r="F5678">
        <v>0.17220540000000001</v>
      </c>
      <c r="G5678">
        <v>6.3444100000000003E-2</v>
      </c>
      <c r="H5678">
        <v>0</v>
      </c>
      <c r="I5678">
        <v>0.25679760000000001</v>
      </c>
      <c r="J5678">
        <v>0.21752270000000001</v>
      </c>
      <c r="K5678">
        <v>5.7401800000000003E-2</v>
      </c>
      <c r="L5678">
        <v>6.0422999999999998E-2</v>
      </c>
      <c r="M5678">
        <v>3.0211499999999999E-2</v>
      </c>
      <c r="O5678" t="str">
        <f>Table_Index[[#This Row],[ID]]&amp;Table_Index[[#This Row],[year]]</f>
        <v>94052003</v>
      </c>
      <c r="R5678" t="str">
        <f t="shared" si="208"/>
        <v/>
      </c>
    </row>
    <row r="5679" spans="1:18" x14ac:dyDescent="0.3">
      <c r="A5679">
        <v>9405</v>
      </c>
      <c r="B5679">
        <v>2003</v>
      </c>
      <c r="C5679">
        <v>3</v>
      </c>
      <c r="D5679">
        <v>1.3233399999999999E-2</v>
      </c>
      <c r="E5679">
        <v>6.0152000000000001E-3</v>
      </c>
      <c r="F5679">
        <v>1.8947800000000001E-2</v>
      </c>
      <c r="G5679">
        <v>1.8324799999999999E-2</v>
      </c>
      <c r="H5679">
        <v>3.6091000000000001E-3</v>
      </c>
      <c r="I5679">
        <v>0</v>
      </c>
      <c r="J5679">
        <v>1.50379E-2</v>
      </c>
      <c r="K5679">
        <v>0.90227500000000005</v>
      </c>
      <c r="L5679">
        <v>1.7143200000000001E-2</v>
      </c>
      <c r="M5679">
        <v>5.4136999999999996E-3</v>
      </c>
      <c r="O5679" t="str">
        <f>Table_Index[[#This Row],[ID]]&amp;Table_Index[[#This Row],[year]]</f>
        <v>94052003</v>
      </c>
      <c r="R5679" t="str">
        <f t="shared" si="208"/>
        <v/>
      </c>
    </row>
    <row r="5680" spans="1:18" x14ac:dyDescent="0.3">
      <c r="A5680">
        <v>9405</v>
      </c>
      <c r="B5680">
        <v>2003</v>
      </c>
      <c r="C5680">
        <v>4</v>
      </c>
      <c r="D5680">
        <v>0</v>
      </c>
      <c r="E5680">
        <v>9.904E-4</v>
      </c>
      <c r="F5680">
        <v>1.2546E-3</v>
      </c>
      <c r="G5680">
        <v>1.0399999999999999E-3</v>
      </c>
      <c r="H5680">
        <v>4.952E-4</v>
      </c>
      <c r="I5680">
        <v>2.6411999999999998E-3</v>
      </c>
      <c r="J5680">
        <v>1.5847000000000001E-3</v>
      </c>
      <c r="K5680">
        <v>0.99044220000000005</v>
      </c>
      <c r="L5680">
        <v>1.2546E-3</v>
      </c>
      <c r="M5680">
        <v>2.9710000000000001E-4</v>
      </c>
      <c r="O5680" t="str">
        <f>Table_Index[[#This Row],[ID]]&amp;Table_Index[[#This Row],[year]]</f>
        <v>94052003</v>
      </c>
      <c r="R5680" t="str">
        <f t="shared" si="208"/>
        <v/>
      </c>
    </row>
    <row r="5681" spans="1:18" x14ac:dyDescent="0.3">
      <c r="A5681">
        <v>9405</v>
      </c>
      <c r="B5681">
        <v>2004</v>
      </c>
      <c r="C5681">
        <v>1</v>
      </c>
      <c r="D5681">
        <v>3.1512400000000003E-2</v>
      </c>
      <c r="E5681">
        <v>0</v>
      </c>
      <c r="F5681">
        <v>1.3843599999999999E-2</v>
      </c>
      <c r="G5681">
        <v>1.60112E-2</v>
      </c>
      <c r="H5681">
        <v>1.8215E-3</v>
      </c>
      <c r="I5681">
        <v>0</v>
      </c>
      <c r="J5681">
        <v>1.09292E-2</v>
      </c>
      <c r="K5681">
        <v>6.9217999999999997E-3</v>
      </c>
      <c r="L5681">
        <v>7.2861000000000002E-3</v>
      </c>
      <c r="M5681">
        <v>0.91167410000000004</v>
      </c>
      <c r="O5681" t="str">
        <f>Table_Index[[#This Row],[ID]]&amp;Table_Index[[#This Row],[year]]</f>
        <v>94052004</v>
      </c>
      <c r="R5681" t="str">
        <f t="shared" si="208"/>
        <v/>
      </c>
    </row>
    <row r="5682" spans="1:18" x14ac:dyDescent="0.3">
      <c r="A5682">
        <v>9405</v>
      </c>
      <c r="B5682">
        <v>2004</v>
      </c>
      <c r="C5682">
        <v>2</v>
      </c>
      <c r="D5682">
        <v>0.21755360000000001</v>
      </c>
      <c r="E5682">
        <v>8.1582600000000005E-2</v>
      </c>
      <c r="F5682">
        <v>0.134158</v>
      </c>
      <c r="G5682">
        <v>0.2168071</v>
      </c>
      <c r="H5682">
        <v>0</v>
      </c>
      <c r="I5682">
        <v>0</v>
      </c>
      <c r="J5682">
        <v>0.13597100000000001</v>
      </c>
      <c r="K5682">
        <v>5.4388400000000003E-2</v>
      </c>
      <c r="L5682">
        <v>0.14503569999999999</v>
      </c>
      <c r="M5682">
        <v>1.45036E-2</v>
      </c>
      <c r="O5682" t="str">
        <f>Table_Index[[#This Row],[ID]]&amp;Table_Index[[#This Row],[year]]</f>
        <v>94052004</v>
      </c>
      <c r="R5682" t="str">
        <f t="shared" si="208"/>
        <v/>
      </c>
    </row>
    <row r="5683" spans="1:18" x14ac:dyDescent="0.3">
      <c r="A5683">
        <v>9405</v>
      </c>
      <c r="B5683">
        <v>2004</v>
      </c>
      <c r="C5683">
        <v>3</v>
      </c>
      <c r="D5683">
        <v>7.6087000000000002E-2</v>
      </c>
      <c r="E5683">
        <v>0.1231884</v>
      </c>
      <c r="F5683">
        <v>0.1376812</v>
      </c>
      <c r="G5683">
        <v>8.8768100000000003E-2</v>
      </c>
      <c r="H5683">
        <v>0</v>
      </c>
      <c r="I5683">
        <v>0.24456520000000001</v>
      </c>
      <c r="J5683">
        <v>0.13586960000000001</v>
      </c>
      <c r="K5683">
        <v>3.8043500000000001E-2</v>
      </c>
      <c r="L5683">
        <v>0.1376812</v>
      </c>
      <c r="M5683">
        <v>1.8115900000000001E-2</v>
      </c>
      <c r="O5683" t="str">
        <f>Table_Index[[#This Row],[ID]]&amp;Table_Index[[#This Row],[year]]</f>
        <v>94052004</v>
      </c>
      <c r="R5683" t="str">
        <f t="shared" si="208"/>
        <v/>
      </c>
    </row>
    <row r="5684" spans="1:18" x14ac:dyDescent="0.3">
      <c r="A5684">
        <v>9405</v>
      </c>
      <c r="B5684">
        <v>2004</v>
      </c>
      <c r="C5684">
        <v>4</v>
      </c>
      <c r="D5684">
        <v>5.7521999999999998E-3</v>
      </c>
      <c r="E5684">
        <v>0</v>
      </c>
      <c r="F5684">
        <v>2.2905999999999998E-3</v>
      </c>
      <c r="G5684">
        <v>1.178E-3</v>
      </c>
      <c r="H5684">
        <v>0</v>
      </c>
      <c r="I5684">
        <v>5.8900999999999997E-3</v>
      </c>
      <c r="J5684">
        <v>0</v>
      </c>
      <c r="K5684">
        <v>0.98168230000000001</v>
      </c>
      <c r="L5684">
        <v>3.1413999999999999E-3</v>
      </c>
      <c r="M5684">
        <v>6.5400000000000004E-5</v>
      </c>
      <c r="O5684" t="str">
        <f>Table_Index[[#This Row],[ID]]&amp;Table_Index[[#This Row],[year]]</f>
        <v>94052004</v>
      </c>
      <c r="R5684" t="str">
        <f t="shared" si="208"/>
        <v/>
      </c>
    </row>
    <row r="5685" spans="1:18" x14ac:dyDescent="0.3">
      <c r="A5685">
        <v>9406</v>
      </c>
      <c r="B5685">
        <v>2003</v>
      </c>
      <c r="C5685">
        <v>1</v>
      </c>
      <c r="D5685">
        <v>0.20622770000000001</v>
      </c>
      <c r="E5685">
        <v>2.8586E-2</v>
      </c>
      <c r="F5685">
        <v>0.1225115</v>
      </c>
      <c r="G5685">
        <v>7.8611500000000001E-2</v>
      </c>
      <c r="H5685">
        <v>0</v>
      </c>
      <c r="I5685">
        <v>0.20929049999999999</v>
      </c>
      <c r="J5685">
        <v>0.22664619999999999</v>
      </c>
      <c r="K5685">
        <v>6.1255700000000003E-2</v>
      </c>
      <c r="L5685">
        <v>6.4318500000000001E-2</v>
      </c>
      <c r="M5685">
        <v>2.5523E-3</v>
      </c>
      <c r="O5685" t="str">
        <f>Table_Index[[#This Row],[ID]]&amp;Table_Index[[#This Row],[year]]</f>
        <v>94062003</v>
      </c>
      <c r="R5685" t="str">
        <f t="shared" si="208"/>
        <v/>
      </c>
    </row>
    <row r="5686" spans="1:18" x14ac:dyDescent="0.3">
      <c r="A5686">
        <v>9406</v>
      </c>
      <c r="B5686">
        <v>2003</v>
      </c>
      <c r="C5686">
        <v>2</v>
      </c>
      <c r="D5686">
        <v>0.2292438</v>
      </c>
      <c r="E5686">
        <v>0</v>
      </c>
      <c r="F5686">
        <v>0.101983</v>
      </c>
      <c r="G5686">
        <v>7.8448000000000007E-3</v>
      </c>
      <c r="H5686">
        <v>0</v>
      </c>
      <c r="I5686">
        <v>0.32033119999999998</v>
      </c>
      <c r="J5686">
        <v>0.18043149999999999</v>
      </c>
      <c r="K5686">
        <v>5.2298999999999998E-2</v>
      </c>
      <c r="L5686">
        <v>7.8448500000000004E-2</v>
      </c>
      <c r="M5686">
        <v>2.9418199999999999E-2</v>
      </c>
      <c r="O5686" t="str">
        <f>Table_Index[[#This Row],[ID]]&amp;Table_Index[[#This Row],[year]]</f>
        <v>94062003</v>
      </c>
      <c r="R5686" t="str">
        <f t="shared" si="208"/>
        <v/>
      </c>
    </row>
    <row r="5687" spans="1:18" x14ac:dyDescent="0.3">
      <c r="A5687">
        <v>9406</v>
      </c>
      <c r="B5687">
        <v>2003</v>
      </c>
      <c r="C5687">
        <v>3</v>
      </c>
      <c r="D5687">
        <v>0.1657061</v>
      </c>
      <c r="E5687">
        <v>2.5936600000000001E-2</v>
      </c>
      <c r="F5687">
        <v>0.14589340000000001</v>
      </c>
      <c r="G5687">
        <v>8.9697399999999997E-2</v>
      </c>
      <c r="H5687">
        <v>1.72911E-2</v>
      </c>
      <c r="I5687">
        <v>0.18371760000000001</v>
      </c>
      <c r="J5687">
        <v>0.19452449999999999</v>
      </c>
      <c r="K5687">
        <v>8.3213300000000004E-2</v>
      </c>
      <c r="L5687">
        <v>9.4020199999999998E-2</v>
      </c>
      <c r="M5687">
        <v>0</v>
      </c>
      <c r="O5687" t="str">
        <f>Table_Index[[#This Row],[ID]]&amp;Table_Index[[#This Row],[year]]</f>
        <v>94062003</v>
      </c>
      <c r="R5687" t="str">
        <f t="shared" si="208"/>
        <v/>
      </c>
    </row>
    <row r="5688" spans="1:18" x14ac:dyDescent="0.3">
      <c r="A5688">
        <v>9406</v>
      </c>
      <c r="B5688">
        <v>2003</v>
      </c>
      <c r="C5688">
        <v>4</v>
      </c>
      <c r="D5688">
        <v>0.2565905</v>
      </c>
      <c r="E5688">
        <v>7.5436000000000003E-2</v>
      </c>
      <c r="F5688">
        <v>6.9352399999999995E-2</v>
      </c>
      <c r="G5688">
        <v>1.21671E-2</v>
      </c>
      <c r="H5688">
        <v>1.4600500000000001E-2</v>
      </c>
      <c r="I5688">
        <v>0.30417729999999998</v>
      </c>
      <c r="J5688">
        <v>0.13383800000000001</v>
      </c>
      <c r="K5688">
        <v>8.0302799999999994E-2</v>
      </c>
      <c r="L5688">
        <v>4.6234999999999998E-2</v>
      </c>
      <c r="M5688">
        <v>7.3003E-3</v>
      </c>
      <c r="O5688" t="str">
        <f>Table_Index[[#This Row],[ID]]&amp;Table_Index[[#This Row],[year]]</f>
        <v>94062003</v>
      </c>
      <c r="R5688" t="str">
        <f t="shared" si="208"/>
        <v/>
      </c>
    </row>
    <row r="5689" spans="1:18" x14ac:dyDescent="0.3">
      <c r="A5689">
        <v>9406</v>
      </c>
      <c r="B5689">
        <v>2004</v>
      </c>
      <c r="C5689">
        <v>1</v>
      </c>
      <c r="D5689">
        <v>0.22089890000000001</v>
      </c>
      <c r="E5689">
        <v>7.5703900000000005E-2</v>
      </c>
      <c r="F5689">
        <v>0.102741</v>
      </c>
      <c r="G5689">
        <v>7.5054999999999997E-2</v>
      </c>
      <c r="H5689">
        <v>8.6518700000000004E-2</v>
      </c>
      <c r="I5689">
        <v>0.1460004</v>
      </c>
      <c r="J5689">
        <v>0.17087450000000001</v>
      </c>
      <c r="K5689">
        <v>3.7851900000000001E-2</v>
      </c>
      <c r="L5689">
        <v>6.4889000000000002E-2</v>
      </c>
      <c r="M5689">
        <v>1.94667E-2</v>
      </c>
      <c r="O5689" t="str">
        <f>Table_Index[[#This Row],[ID]]&amp;Table_Index[[#This Row],[year]]</f>
        <v>94062004</v>
      </c>
      <c r="R5689" t="str">
        <f t="shared" si="208"/>
        <v/>
      </c>
    </row>
    <row r="5690" spans="1:18" x14ac:dyDescent="0.3">
      <c r="A5690">
        <v>9406</v>
      </c>
      <c r="B5690">
        <v>2004</v>
      </c>
      <c r="C5690">
        <v>2</v>
      </c>
      <c r="D5690">
        <v>0.28319879999999997</v>
      </c>
      <c r="E5690">
        <v>0</v>
      </c>
      <c r="F5690">
        <v>0.10066650000000001</v>
      </c>
      <c r="G5690">
        <v>0.101785</v>
      </c>
      <c r="H5690">
        <v>0</v>
      </c>
      <c r="I5690">
        <v>0.21251809999999999</v>
      </c>
      <c r="J5690">
        <v>0.16777739999999999</v>
      </c>
      <c r="K5690">
        <v>4.4740700000000001E-2</v>
      </c>
      <c r="L5690">
        <v>6.7111000000000004E-2</v>
      </c>
      <c r="M5690">
        <v>2.22025E-2</v>
      </c>
      <c r="O5690" t="str">
        <f>Table_Index[[#This Row],[ID]]&amp;Table_Index[[#This Row],[year]]</f>
        <v>94062004</v>
      </c>
      <c r="R5690" t="str">
        <f t="shared" si="208"/>
        <v/>
      </c>
    </row>
    <row r="5691" spans="1:18" x14ac:dyDescent="0.3">
      <c r="A5691">
        <v>9406</v>
      </c>
      <c r="B5691">
        <v>2004</v>
      </c>
      <c r="C5691">
        <v>3</v>
      </c>
      <c r="D5691">
        <v>0.38022810000000001</v>
      </c>
      <c r="E5691">
        <v>8.1115300000000001E-2</v>
      </c>
      <c r="F5691">
        <v>0.1013942</v>
      </c>
      <c r="G5691">
        <v>6.71736E-2</v>
      </c>
      <c r="H5691">
        <v>0</v>
      </c>
      <c r="I5691">
        <v>0.2154626</v>
      </c>
      <c r="J5691">
        <v>0</v>
      </c>
      <c r="K5691">
        <v>5.3231899999999999E-2</v>
      </c>
      <c r="L5691">
        <v>8.8719900000000004E-2</v>
      </c>
      <c r="M5691">
        <v>1.2674299999999999E-2</v>
      </c>
      <c r="O5691" t="str">
        <f>Table_Index[[#This Row],[ID]]&amp;Table_Index[[#This Row],[year]]</f>
        <v>94062004</v>
      </c>
      <c r="R5691" t="str">
        <f t="shared" si="208"/>
        <v/>
      </c>
    </row>
    <row r="5692" spans="1:18" x14ac:dyDescent="0.3">
      <c r="A5692">
        <v>9406</v>
      </c>
      <c r="B5692">
        <v>2004</v>
      </c>
      <c r="C5692">
        <v>4</v>
      </c>
      <c r="D5692">
        <v>0</v>
      </c>
      <c r="E5692">
        <v>0</v>
      </c>
      <c r="F5692">
        <v>0.14603959999999999</v>
      </c>
      <c r="G5692">
        <v>0.15594060000000001</v>
      </c>
      <c r="H5692">
        <v>0</v>
      </c>
      <c r="I5692">
        <v>0.38366339999999999</v>
      </c>
      <c r="J5692">
        <v>8.6633699999999994E-2</v>
      </c>
      <c r="K5692">
        <v>5.1980199999999997E-2</v>
      </c>
      <c r="L5692">
        <v>0.15594060000000001</v>
      </c>
      <c r="M5692">
        <v>1.9802E-2</v>
      </c>
      <c r="O5692" t="str">
        <f>Table_Index[[#This Row],[ID]]&amp;Table_Index[[#This Row],[year]]</f>
        <v>94062004</v>
      </c>
      <c r="R5692" t="str">
        <f t="shared" si="208"/>
        <v/>
      </c>
    </row>
    <row r="5693" spans="1:18" x14ac:dyDescent="0.3">
      <c r="A5693">
        <v>9407</v>
      </c>
      <c r="B5693">
        <v>2003</v>
      </c>
      <c r="C5693">
        <v>1</v>
      </c>
      <c r="D5693">
        <v>0</v>
      </c>
      <c r="E5693">
        <v>0</v>
      </c>
      <c r="F5693">
        <v>1.3197E-3</v>
      </c>
      <c r="G5693">
        <v>1.3197E-3</v>
      </c>
      <c r="H5693">
        <v>0</v>
      </c>
      <c r="I5693">
        <v>2.4745000000000001E-3</v>
      </c>
      <c r="J5693">
        <v>3.6952999999999999E-3</v>
      </c>
      <c r="K5693">
        <v>0.98980500000000005</v>
      </c>
      <c r="L5693">
        <v>1.3856999999999999E-3</v>
      </c>
      <c r="M5693">
        <v>0</v>
      </c>
      <c r="O5693" t="str">
        <f>Table_Index[[#This Row],[ID]]&amp;Table_Index[[#This Row],[year]]</f>
        <v>94072003</v>
      </c>
      <c r="R5693" t="str">
        <f t="shared" si="208"/>
        <v/>
      </c>
    </row>
    <row r="5694" spans="1:18" x14ac:dyDescent="0.3">
      <c r="A5694">
        <v>9407</v>
      </c>
      <c r="B5694">
        <v>2003</v>
      </c>
      <c r="C5694">
        <v>2</v>
      </c>
      <c r="D5694">
        <v>0.12941179999999999</v>
      </c>
      <c r="E5694">
        <v>8.8235300000000003E-2</v>
      </c>
      <c r="F5694">
        <v>0.22352939999999999</v>
      </c>
      <c r="G5694">
        <v>3.5294100000000002E-2</v>
      </c>
      <c r="H5694">
        <v>0</v>
      </c>
      <c r="I5694">
        <v>0</v>
      </c>
      <c r="J5694">
        <v>0.2470588</v>
      </c>
      <c r="K5694">
        <v>0.12941179999999999</v>
      </c>
      <c r="L5694">
        <v>0.1176471</v>
      </c>
      <c r="M5694">
        <v>2.9411799999999998E-2</v>
      </c>
      <c r="O5694" t="str">
        <f>Table_Index[[#This Row],[ID]]&amp;Table_Index[[#This Row],[year]]</f>
        <v>94072003</v>
      </c>
      <c r="R5694" t="str">
        <f t="shared" si="208"/>
        <v/>
      </c>
    </row>
    <row r="5695" spans="1:18" x14ac:dyDescent="0.3">
      <c r="A5695">
        <v>9407</v>
      </c>
      <c r="B5695">
        <v>2003</v>
      </c>
      <c r="C5695">
        <v>3</v>
      </c>
      <c r="D5695">
        <v>5.6994799999999998E-2</v>
      </c>
      <c r="E5695">
        <v>0</v>
      </c>
      <c r="F5695">
        <v>0.1165803</v>
      </c>
      <c r="G5695">
        <v>3.3678800000000002E-2</v>
      </c>
      <c r="H5695">
        <v>0</v>
      </c>
      <c r="I5695">
        <v>0.44041449999999999</v>
      </c>
      <c r="J5695">
        <v>0.2331606</v>
      </c>
      <c r="K5695">
        <v>5.4404099999999997E-2</v>
      </c>
      <c r="L5695">
        <v>4.9222799999999997E-2</v>
      </c>
      <c r="M5695">
        <v>1.5544000000000001E-2</v>
      </c>
      <c r="O5695" t="str">
        <f>Table_Index[[#This Row],[ID]]&amp;Table_Index[[#This Row],[year]]</f>
        <v>94072003</v>
      </c>
      <c r="R5695" t="str">
        <f t="shared" si="208"/>
        <v/>
      </c>
    </row>
    <row r="5696" spans="1:18" x14ac:dyDescent="0.3">
      <c r="A5696">
        <v>9407</v>
      </c>
      <c r="B5696">
        <v>2003</v>
      </c>
      <c r="C5696">
        <v>4</v>
      </c>
      <c r="D5696">
        <v>0.24096380000000001</v>
      </c>
      <c r="E5696">
        <v>0.17469879999999999</v>
      </c>
      <c r="F5696">
        <v>0</v>
      </c>
      <c r="G5696">
        <v>0</v>
      </c>
      <c r="H5696">
        <v>0</v>
      </c>
      <c r="I5696">
        <v>0</v>
      </c>
      <c r="J5696">
        <v>0.28915659999999999</v>
      </c>
      <c r="K5696">
        <v>0.12650600000000001</v>
      </c>
      <c r="L5696">
        <v>0.1144578</v>
      </c>
      <c r="M5696">
        <v>5.4216899999999998E-2</v>
      </c>
      <c r="O5696" t="str">
        <f>Table_Index[[#This Row],[ID]]&amp;Table_Index[[#This Row],[year]]</f>
        <v>94072003</v>
      </c>
      <c r="R5696" t="str">
        <f t="shared" si="208"/>
        <v/>
      </c>
    </row>
    <row r="5697" spans="1:18" x14ac:dyDescent="0.3">
      <c r="A5697">
        <v>9407</v>
      </c>
      <c r="B5697">
        <v>2004</v>
      </c>
      <c r="C5697">
        <v>1</v>
      </c>
      <c r="D5697">
        <v>5.8495800000000001E-2</v>
      </c>
      <c r="E5697">
        <v>0</v>
      </c>
      <c r="F5697">
        <v>0.11142059999999999</v>
      </c>
      <c r="G5697">
        <v>8.3565500000000001E-2</v>
      </c>
      <c r="H5697">
        <v>0</v>
      </c>
      <c r="I5697">
        <v>0.50139270000000002</v>
      </c>
      <c r="J5697">
        <v>0</v>
      </c>
      <c r="K5697">
        <v>0.1225627</v>
      </c>
      <c r="L5697">
        <v>0.11142059999999999</v>
      </c>
      <c r="M5697">
        <v>1.11421E-2</v>
      </c>
      <c r="O5697" t="str">
        <f>Table_Index[[#This Row],[ID]]&amp;Table_Index[[#This Row],[year]]</f>
        <v>94072004</v>
      </c>
      <c r="R5697" t="str">
        <f t="shared" si="208"/>
        <v/>
      </c>
    </row>
    <row r="5698" spans="1:18" x14ac:dyDescent="0.3">
      <c r="A5698">
        <v>9407</v>
      </c>
      <c r="B5698">
        <v>2004</v>
      </c>
      <c r="C5698">
        <v>2</v>
      </c>
      <c r="D5698">
        <v>6.937E-4</v>
      </c>
      <c r="E5698">
        <v>0</v>
      </c>
      <c r="F5698">
        <v>1.3213999999999999E-3</v>
      </c>
      <c r="G5698">
        <v>1.1892999999999999E-3</v>
      </c>
      <c r="H5698">
        <v>2.497E-4</v>
      </c>
      <c r="I5698">
        <v>0</v>
      </c>
      <c r="J5698">
        <v>3.9972999999999996E-3</v>
      </c>
      <c r="K5698">
        <v>0.99106190000000005</v>
      </c>
      <c r="L5698">
        <v>1.3213999999999999E-3</v>
      </c>
      <c r="M5698">
        <v>1.652E-4</v>
      </c>
      <c r="O5698" t="str">
        <f>Table_Index[[#This Row],[ID]]&amp;Table_Index[[#This Row],[year]]</f>
        <v>94072004</v>
      </c>
      <c r="R5698" t="str">
        <f t="shared" si="208"/>
        <v/>
      </c>
    </row>
    <row r="5699" spans="1:18" x14ac:dyDescent="0.3">
      <c r="A5699">
        <v>9407</v>
      </c>
      <c r="B5699">
        <v>2004</v>
      </c>
      <c r="C5699">
        <v>3</v>
      </c>
      <c r="D5699">
        <v>0.1562849</v>
      </c>
      <c r="E5699">
        <v>0</v>
      </c>
      <c r="F5699">
        <v>0.1060504</v>
      </c>
      <c r="G5699">
        <v>0.2093101</v>
      </c>
      <c r="H5699">
        <v>0</v>
      </c>
      <c r="I5699">
        <v>0.1116321</v>
      </c>
      <c r="J5699">
        <v>0.2468185</v>
      </c>
      <c r="K5699">
        <v>5.8606800000000001E-2</v>
      </c>
      <c r="L5699">
        <v>6.4188400000000007E-2</v>
      </c>
      <c r="M5699">
        <v>4.7108700000000003E-2</v>
      </c>
      <c r="O5699" t="str">
        <f>Table_Index[[#This Row],[ID]]&amp;Table_Index[[#This Row],[year]]</f>
        <v>94072004</v>
      </c>
      <c r="R5699" t="str">
        <f t="shared" si="208"/>
        <v/>
      </c>
    </row>
    <row r="5700" spans="1:18" x14ac:dyDescent="0.3">
      <c r="A5700">
        <v>9407</v>
      </c>
      <c r="B5700">
        <v>2004</v>
      </c>
      <c r="C5700">
        <v>4</v>
      </c>
      <c r="D5700">
        <v>0</v>
      </c>
      <c r="E5700">
        <v>2.2361E-3</v>
      </c>
      <c r="F5700">
        <v>1.1180000000000001E-3</v>
      </c>
      <c r="G5700">
        <v>2.7217000000000001E-3</v>
      </c>
      <c r="H5700">
        <v>0</v>
      </c>
      <c r="I5700">
        <v>5.5900999999999998E-3</v>
      </c>
      <c r="J5700">
        <v>9.3635000000000003E-3</v>
      </c>
      <c r="K5700">
        <v>0.83851880000000001</v>
      </c>
      <c r="L5700">
        <v>5.5900000000000004E-4</v>
      </c>
      <c r="M5700">
        <v>0.13989289999999999</v>
      </c>
      <c r="O5700" t="str">
        <f>Table_Index[[#This Row],[ID]]&amp;Table_Index[[#This Row],[year]]</f>
        <v>94072004</v>
      </c>
      <c r="R5700" t="str">
        <f t="shared" si="208"/>
        <v/>
      </c>
    </row>
    <row r="5701" spans="1:18" x14ac:dyDescent="0.3">
      <c r="A5701">
        <v>9408</v>
      </c>
      <c r="B5701">
        <v>2003</v>
      </c>
      <c r="C5701">
        <v>1</v>
      </c>
      <c r="D5701">
        <v>0.1157895</v>
      </c>
      <c r="E5701">
        <v>0</v>
      </c>
      <c r="F5701">
        <v>0.2105263</v>
      </c>
      <c r="G5701">
        <v>7.3684200000000005E-2</v>
      </c>
      <c r="H5701">
        <v>0</v>
      </c>
      <c r="I5701">
        <v>0.3947369</v>
      </c>
      <c r="J5701">
        <v>0</v>
      </c>
      <c r="K5701">
        <v>9.4736799999999996E-2</v>
      </c>
      <c r="L5701">
        <v>0.11052629999999999</v>
      </c>
      <c r="M5701">
        <v>0</v>
      </c>
      <c r="O5701" t="str">
        <f>Table_Index[[#This Row],[ID]]&amp;Table_Index[[#This Row],[year]]</f>
        <v>94082003</v>
      </c>
      <c r="R5701" t="str">
        <f t="shared" si="208"/>
        <v/>
      </c>
    </row>
    <row r="5702" spans="1:18" x14ac:dyDescent="0.3">
      <c r="A5702">
        <v>9408</v>
      </c>
      <c r="B5702">
        <v>2003</v>
      </c>
      <c r="C5702">
        <v>2</v>
      </c>
      <c r="D5702">
        <v>0.24719099999999999</v>
      </c>
      <c r="E5702">
        <v>0</v>
      </c>
      <c r="F5702">
        <v>0.21348320000000001</v>
      </c>
      <c r="G5702">
        <v>0</v>
      </c>
      <c r="H5702">
        <v>0.10112359999999999</v>
      </c>
      <c r="I5702">
        <v>0</v>
      </c>
      <c r="J5702">
        <v>0.1123596</v>
      </c>
      <c r="K5702">
        <v>0.1797753</v>
      </c>
      <c r="L5702">
        <v>0.1123596</v>
      </c>
      <c r="M5702">
        <v>3.3707899999999999E-2</v>
      </c>
      <c r="O5702" t="str">
        <f>Table_Index[[#This Row],[ID]]&amp;Table_Index[[#This Row],[year]]</f>
        <v>94082003</v>
      </c>
      <c r="R5702" t="str">
        <f t="shared" si="208"/>
        <v/>
      </c>
    </row>
    <row r="5703" spans="1:18" x14ac:dyDescent="0.3">
      <c r="A5703">
        <v>9408</v>
      </c>
      <c r="B5703">
        <v>2003</v>
      </c>
      <c r="C5703">
        <v>3</v>
      </c>
      <c r="D5703">
        <v>0</v>
      </c>
      <c r="E5703">
        <v>0.23102310000000001</v>
      </c>
      <c r="F5703">
        <v>7.5907600000000006E-2</v>
      </c>
      <c r="G5703">
        <v>0.1221122</v>
      </c>
      <c r="H5703">
        <v>0</v>
      </c>
      <c r="I5703">
        <v>0.2145215</v>
      </c>
      <c r="J5703">
        <v>0.15181520000000001</v>
      </c>
      <c r="K5703">
        <v>5.9405899999999998E-2</v>
      </c>
      <c r="L5703">
        <v>0.12871289999999999</v>
      </c>
      <c r="M5703">
        <v>1.6501600000000002E-2</v>
      </c>
      <c r="O5703" t="str">
        <f>Table_Index[[#This Row],[ID]]&amp;Table_Index[[#This Row],[year]]</f>
        <v>94082003</v>
      </c>
      <c r="R5703" t="str">
        <f t="shared" si="208"/>
        <v/>
      </c>
    </row>
    <row r="5704" spans="1:18" x14ac:dyDescent="0.3">
      <c r="A5704">
        <v>9408</v>
      </c>
      <c r="B5704">
        <v>2003</v>
      </c>
      <c r="C5704">
        <v>4</v>
      </c>
      <c r="D5704">
        <v>0</v>
      </c>
      <c r="E5704">
        <v>6.08519E-2</v>
      </c>
      <c r="F5704">
        <v>0.15821499999999999</v>
      </c>
      <c r="G5704">
        <v>0</v>
      </c>
      <c r="H5704">
        <v>1.82556E-2</v>
      </c>
      <c r="I5704">
        <v>0.2434077</v>
      </c>
      <c r="J5704">
        <v>0.22312370000000001</v>
      </c>
      <c r="K5704">
        <v>7.3022299999999998E-2</v>
      </c>
      <c r="L5704">
        <v>0.20283970000000001</v>
      </c>
      <c r="M5704">
        <v>2.0284E-2</v>
      </c>
      <c r="O5704" t="str">
        <f>Table_Index[[#This Row],[ID]]&amp;Table_Index[[#This Row],[year]]</f>
        <v>94082003</v>
      </c>
      <c r="R5704" t="str">
        <f t="shared" si="208"/>
        <v/>
      </c>
    </row>
    <row r="5705" spans="1:18" x14ac:dyDescent="0.3">
      <c r="A5705">
        <v>9408</v>
      </c>
      <c r="B5705">
        <v>2004</v>
      </c>
      <c r="C5705">
        <v>1</v>
      </c>
      <c r="D5705">
        <v>6.7741899999999994E-2</v>
      </c>
      <c r="E5705">
        <v>9.0322600000000003E-2</v>
      </c>
      <c r="F5705">
        <v>0.12903229999999999</v>
      </c>
      <c r="G5705">
        <v>0.1774193</v>
      </c>
      <c r="H5705">
        <v>0</v>
      </c>
      <c r="I5705">
        <v>0.29032259999999999</v>
      </c>
      <c r="J5705">
        <v>9.0322600000000003E-2</v>
      </c>
      <c r="K5705">
        <v>5.8064499999999998E-2</v>
      </c>
      <c r="L5705">
        <v>9.6774200000000005E-2</v>
      </c>
      <c r="M5705">
        <v>0</v>
      </c>
      <c r="O5705" t="str">
        <f>Table_Index[[#This Row],[ID]]&amp;Table_Index[[#This Row],[year]]</f>
        <v>94082004</v>
      </c>
      <c r="R5705" t="str">
        <f t="shared" si="208"/>
        <v/>
      </c>
    </row>
    <row r="5706" spans="1:18" x14ac:dyDescent="0.3">
      <c r="A5706">
        <v>9408</v>
      </c>
      <c r="B5706">
        <v>2004</v>
      </c>
      <c r="C5706">
        <v>2</v>
      </c>
      <c r="D5706">
        <v>6.5420599999999995E-2</v>
      </c>
      <c r="E5706">
        <v>0.18847349999999999</v>
      </c>
      <c r="F5706">
        <v>6.2305300000000001E-2</v>
      </c>
      <c r="G5706">
        <v>0.15264800000000001</v>
      </c>
      <c r="H5706">
        <v>7.7882000000000003E-3</v>
      </c>
      <c r="I5706">
        <v>0.24143300000000001</v>
      </c>
      <c r="J5706">
        <v>8.7227399999999997E-2</v>
      </c>
      <c r="K5706">
        <v>9.9688499999999999E-2</v>
      </c>
      <c r="L5706">
        <v>8.5669800000000004E-2</v>
      </c>
      <c r="M5706">
        <v>9.3457999999999996E-3</v>
      </c>
      <c r="O5706" t="str">
        <f>Table_Index[[#This Row],[ID]]&amp;Table_Index[[#This Row],[year]]</f>
        <v>94082004</v>
      </c>
      <c r="R5706" t="str">
        <f t="shared" si="208"/>
        <v/>
      </c>
    </row>
    <row r="5707" spans="1:18" x14ac:dyDescent="0.3">
      <c r="A5707">
        <v>9408</v>
      </c>
      <c r="B5707">
        <v>2004</v>
      </c>
      <c r="C5707">
        <v>3</v>
      </c>
      <c r="D5707">
        <v>0</v>
      </c>
      <c r="E5707">
        <v>0</v>
      </c>
      <c r="F5707">
        <v>0.29197079999999997</v>
      </c>
      <c r="G5707">
        <v>0.3649635</v>
      </c>
      <c r="H5707">
        <v>0</v>
      </c>
      <c r="I5707">
        <v>0</v>
      </c>
      <c r="J5707">
        <v>0</v>
      </c>
      <c r="K5707">
        <v>0.13868610000000001</v>
      </c>
      <c r="L5707">
        <v>0.16788320000000001</v>
      </c>
      <c r="M5707">
        <v>3.6496300000000002E-2</v>
      </c>
      <c r="O5707" t="str">
        <f>Table_Index[[#This Row],[ID]]&amp;Table_Index[[#This Row],[year]]</f>
        <v>94082004</v>
      </c>
      <c r="R5707" t="str">
        <f t="shared" si="208"/>
        <v/>
      </c>
    </row>
    <row r="5708" spans="1:18" x14ac:dyDescent="0.3">
      <c r="A5708">
        <v>9408</v>
      </c>
      <c r="B5708">
        <v>2004</v>
      </c>
      <c r="C5708">
        <v>4</v>
      </c>
      <c r="D5708">
        <v>0.13404830000000001</v>
      </c>
      <c r="E5708">
        <v>8.0429E-2</v>
      </c>
      <c r="F5708">
        <v>0.1018767</v>
      </c>
      <c r="G5708">
        <v>7.7747999999999998E-2</v>
      </c>
      <c r="H5708">
        <v>0</v>
      </c>
      <c r="I5708">
        <v>0.36193029999999998</v>
      </c>
      <c r="J5708">
        <v>0.13404830000000001</v>
      </c>
      <c r="K5708">
        <v>5.3619300000000002E-2</v>
      </c>
      <c r="L5708">
        <v>5.3619300000000002E-2</v>
      </c>
      <c r="M5708">
        <v>2.6809999999999998E-3</v>
      </c>
      <c r="O5708" t="str">
        <f>Table_Index[[#This Row],[ID]]&amp;Table_Index[[#This Row],[year]]</f>
        <v>94082004</v>
      </c>
      <c r="R5708" t="str">
        <f t="shared" si="208"/>
        <v/>
      </c>
    </row>
    <row r="5709" spans="1:18" x14ac:dyDescent="0.3">
      <c r="A5709">
        <v>9408</v>
      </c>
      <c r="B5709">
        <v>2005</v>
      </c>
      <c r="C5709">
        <v>1</v>
      </c>
      <c r="D5709">
        <v>0.1862867</v>
      </c>
      <c r="E5709">
        <v>0.15504490000000001</v>
      </c>
      <c r="F5709">
        <v>0.1241911</v>
      </c>
      <c r="G5709">
        <v>0.1241911</v>
      </c>
      <c r="H5709">
        <v>0</v>
      </c>
      <c r="I5709">
        <v>0.20698530000000001</v>
      </c>
      <c r="J5709">
        <v>0</v>
      </c>
      <c r="K5709">
        <v>5.8990800000000003E-2</v>
      </c>
      <c r="L5709">
        <v>0.13040070000000001</v>
      </c>
      <c r="M5709">
        <v>1.3909400000000001E-2</v>
      </c>
      <c r="O5709" t="str">
        <f>Table_Index[[#This Row],[ID]]&amp;Table_Index[[#This Row],[year]]</f>
        <v>94082005</v>
      </c>
      <c r="R5709" t="str">
        <f t="shared" si="208"/>
        <v/>
      </c>
    </row>
    <row r="5710" spans="1:18" x14ac:dyDescent="0.3">
      <c r="A5710">
        <v>9408</v>
      </c>
      <c r="B5710">
        <v>2005</v>
      </c>
      <c r="C5710">
        <v>2</v>
      </c>
      <c r="D5710">
        <v>0.12396069999999999</v>
      </c>
      <c r="E5710">
        <v>0.16024189999999999</v>
      </c>
      <c r="F5710">
        <v>6.0468599999999997E-2</v>
      </c>
      <c r="G5710">
        <v>0.1693122</v>
      </c>
      <c r="H5710">
        <v>6.6515500000000005E-2</v>
      </c>
      <c r="I5710">
        <v>0.2267574</v>
      </c>
      <c r="J5710">
        <v>3.1746000000000003E-2</v>
      </c>
      <c r="K5710">
        <v>3.0234299999999999E-2</v>
      </c>
      <c r="L5710">
        <v>0.12698409999999999</v>
      </c>
      <c r="M5710">
        <v>3.7793000000000002E-3</v>
      </c>
      <c r="O5710" t="str">
        <f>Table_Index[[#This Row],[ID]]&amp;Table_Index[[#This Row],[year]]</f>
        <v>94082005</v>
      </c>
      <c r="R5710" t="str">
        <f t="shared" ref="R5710:R5773" si="209">RIGHT(P5710,4)</f>
        <v/>
      </c>
    </row>
    <row r="5711" spans="1:18" x14ac:dyDescent="0.3">
      <c r="A5711">
        <v>9408</v>
      </c>
      <c r="B5711">
        <v>2005</v>
      </c>
      <c r="C5711">
        <v>3</v>
      </c>
      <c r="D5711">
        <v>6.6311099999999998E-2</v>
      </c>
      <c r="E5711">
        <v>5.28567E-2</v>
      </c>
      <c r="F5711">
        <v>3.5558100000000002E-2</v>
      </c>
      <c r="G5711">
        <v>0.4670607</v>
      </c>
      <c r="H5711">
        <v>2.30647E-2</v>
      </c>
      <c r="I5711">
        <v>0.17298540000000001</v>
      </c>
      <c r="J5711">
        <v>4.1804800000000003E-2</v>
      </c>
      <c r="K5711">
        <v>8.4571000000000004E-3</v>
      </c>
      <c r="L5711">
        <v>0.13070010000000001</v>
      </c>
      <c r="M5711">
        <v>1.2013E-3</v>
      </c>
      <c r="O5711" t="str">
        <f>Table_Index[[#This Row],[ID]]&amp;Table_Index[[#This Row],[year]]</f>
        <v>94082005</v>
      </c>
      <c r="R5711" t="str">
        <f t="shared" si="209"/>
        <v/>
      </c>
    </row>
    <row r="5712" spans="1:18" x14ac:dyDescent="0.3">
      <c r="A5712">
        <v>9408</v>
      </c>
      <c r="B5712">
        <v>2005</v>
      </c>
      <c r="C5712">
        <v>4</v>
      </c>
      <c r="D5712">
        <v>0</v>
      </c>
      <c r="E5712">
        <v>3.9827799999999997E-2</v>
      </c>
      <c r="F5712">
        <v>4.09992E-2</v>
      </c>
      <c r="G5712">
        <v>0.1698539</v>
      </c>
      <c r="H5712">
        <v>0</v>
      </c>
      <c r="I5712">
        <v>0.42390260000000002</v>
      </c>
      <c r="J5712">
        <v>0.24786949999999999</v>
      </c>
      <c r="K5712">
        <v>2.2256700000000001E-2</v>
      </c>
      <c r="L5712">
        <v>5.1541900000000002E-2</v>
      </c>
      <c r="M5712">
        <v>3.7485000000000001E-3</v>
      </c>
      <c r="O5712" t="str">
        <f>Table_Index[[#This Row],[ID]]&amp;Table_Index[[#This Row],[year]]</f>
        <v>94082005</v>
      </c>
      <c r="R5712" t="str">
        <f t="shared" si="209"/>
        <v/>
      </c>
    </row>
    <row r="5713" spans="1:18" x14ac:dyDescent="0.3">
      <c r="A5713">
        <v>9408</v>
      </c>
      <c r="B5713">
        <v>2006</v>
      </c>
      <c r="C5713">
        <v>1</v>
      </c>
      <c r="D5713">
        <v>0</v>
      </c>
      <c r="E5713">
        <v>3.9370099999999998E-2</v>
      </c>
      <c r="F5713">
        <v>4.5931800000000002E-2</v>
      </c>
      <c r="G5713">
        <v>0.1128609</v>
      </c>
      <c r="H5713">
        <v>4.0682400000000001E-2</v>
      </c>
      <c r="I5713">
        <v>0.27559050000000002</v>
      </c>
      <c r="J5713">
        <v>0.2217848</v>
      </c>
      <c r="K5713">
        <v>0.1706037</v>
      </c>
      <c r="L5713">
        <v>8.9238899999999996E-2</v>
      </c>
      <c r="M5713">
        <v>3.9370000000000004E-3</v>
      </c>
      <c r="O5713" t="str">
        <f>Table_Index[[#This Row],[ID]]&amp;Table_Index[[#This Row],[year]]</f>
        <v>94082006</v>
      </c>
      <c r="R5713" t="str">
        <f t="shared" si="209"/>
        <v/>
      </c>
    </row>
    <row r="5714" spans="1:18" x14ac:dyDescent="0.3">
      <c r="A5714">
        <v>9408</v>
      </c>
      <c r="B5714">
        <v>2006</v>
      </c>
      <c r="C5714">
        <v>2</v>
      </c>
      <c r="D5714">
        <v>7.3003100000000001E-2</v>
      </c>
      <c r="E5714">
        <v>0.44446029999999997</v>
      </c>
      <c r="F5714">
        <v>7.3003100000000001E-2</v>
      </c>
      <c r="G5714">
        <v>0.22831380000000001</v>
      </c>
      <c r="H5714">
        <v>1.11652E-2</v>
      </c>
      <c r="I5714">
        <v>0</v>
      </c>
      <c r="J5714">
        <v>6.1837999999999997E-2</v>
      </c>
      <c r="K5714">
        <v>3.43544E-2</v>
      </c>
      <c r="L5714">
        <v>6.87088E-2</v>
      </c>
      <c r="M5714">
        <v>5.1532000000000001E-3</v>
      </c>
      <c r="O5714" t="str">
        <f>Table_Index[[#This Row],[ID]]&amp;Table_Index[[#This Row],[year]]</f>
        <v>94082006</v>
      </c>
      <c r="R5714" t="str">
        <f t="shared" si="209"/>
        <v/>
      </c>
    </row>
    <row r="5715" spans="1:18" x14ac:dyDescent="0.3">
      <c r="A5715">
        <v>9408</v>
      </c>
      <c r="B5715">
        <v>2006</v>
      </c>
      <c r="C5715">
        <v>3</v>
      </c>
      <c r="D5715">
        <v>4.4593500000000001E-2</v>
      </c>
      <c r="E5715">
        <v>0.24005299999999999</v>
      </c>
      <c r="F5715">
        <v>6.1508199999999999E-2</v>
      </c>
      <c r="G5715">
        <v>0.18068039999999999</v>
      </c>
      <c r="H5715">
        <v>0.14505689999999999</v>
      </c>
      <c r="I5715">
        <v>0.21527879999999999</v>
      </c>
      <c r="J5715">
        <v>4.4593500000000001E-2</v>
      </c>
      <c r="K5715">
        <v>1.84525E-2</v>
      </c>
      <c r="L5715">
        <v>4.8245499999999997E-2</v>
      </c>
      <c r="M5715">
        <v>1.5376999999999999E-3</v>
      </c>
      <c r="O5715" t="str">
        <f>Table_Index[[#This Row],[ID]]&amp;Table_Index[[#This Row],[year]]</f>
        <v>94082006</v>
      </c>
      <c r="R5715" t="str">
        <f t="shared" si="209"/>
        <v/>
      </c>
    </row>
    <row r="5716" spans="1:18" x14ac:dyDescent="0.3">
      <c r="A5716">
        <v>9408</v>
      </c>
      <c r="B5716">
        <v>2006</v>
      </c>
      <c r="C5716">
        <v>4</v>
      </c>
      <c r="D5716">
        <v>4.98054E-2</v>
      </c>
      <c r="E5716">
        <v>0.155642</v>
      </c>
      <c r="F5716">
        <v>7.7821000000000001E-2</v>
      </c>
      <c r="G5716">
        <v>0.1649805</v>
      </c>
      <c r="H5716">
        <v>3.7354100000000001E-2</v>
      </c>
      <c r="I5716">
        <v>0.41245140000000002</v>
      </c>
      <c r="J5716">
        <v>0</v>
      </c>
      <c r="K5716">
        <v>3.7042800000000001E-2</v>
      </c>
      <c r="L5716">
        <v>6.3034999999999994E-2</v>
      </c>
      <c r="M5716">
        <v>1.8676999999999999E-3</v>
      </c>
      <c r="O5716" t="str">
        <f>Table_Index[[#This Row],[ID]]&amp;Table_Index[[#This Row],[year]]</f>
        <v>94082006</v>
      </c>
      <c r="R5716" t="str">
        <f t="shared" si="209"/>
        <v/>
      </c>
    </row>
    <row r="5717" spans="1:18" x14ac:dyDescent="0.3">
      <c r="A5717">
        <v>9408</v>
      </c>
      <c r="B5717">
        <v>2007</v>
      </c>
      <c r="C5717">
        <v>1</v>
      </c>
      <c r="D5717">
        <v>0.18313840000000001</v>
      </c>
      <c r="E5717">
        <v>0</v>
      </c>
      <c r="F5717">
        <v>6.8979399999999996E-2</v>
      </c>
      <c r="G5717">
        <v>0.18152479999999999</v>
      </c>
      <c r="H5717">
        <v>8.5316699999999995E-2</v>
      </c>
      <c r="I5717">
        <v>0.21782979999999999</v>
      </c>
      <c r="J5717">
        <v>0.12525210000000001</v>
      </c>
      <c r="K5717">
        <v>4.1750700000000002E-2</v>
      </c>
      <c r="L5717">
        <v>9.4392900000000002E-2</v>
      </c>
      <c r="M5717">
        <v>1.8152000000000001E-3</v>
      </c>
      <c r="O5717" t="str">
        <f>Table_Index[[#This Row],[ID]]&amp;Table_Index[[#This Row],[year]]</f>
        <v>94082007</v>
      </c>
      <c r="R5717" t="str">
        <f t="shared" si="209"/>
        <v/>
      </c>
    </row>
    <row r="5718" spans="1:18" x14ac:dyDescent="0.3">
      <c r="A5718">
        <v>9408</v>
      </c>
      <c r="B5718">
        <v>2007</v>
      </c>
      <c r="C5718">
        <v>2</v>
      </c>
      <c r="D5718">
        <v>0</v>
      </c>
      <c r="E5718">
        <v>0.2238359</v>
      </c>
      <c r="F5718">
        <v>7.7855999999999995E-2</v>
      </c>
      <c r="G5718">
        <v>0.1396916</v>
      </c>
      <c r="H5718">
        <v>0</v>
      </c>
      <c r="I5718">
        <v>0.50606379999999995</v>
      </c>
      <c r="J5718">
        <v>0</v>
      </c>
      <c r="K5718">
        <v>0</v>
      </c>
      <c r="L5718">
        <v>5.0606400000000003E-2</v>
      </c>
      <c r="M5718">
        <v>1.9464E-3</v>
      </c>
      <c r="O5718" t="str">
        <f>Table_Index[[#This Row],[ID]]&amp;Table_Index[[#This Row],[year]]</f>
        <v>94082007</v>
      </c>
      <c r="R5718" t="str">
        <f t="shared" si="209"/>
        <v/>
      </c>
    </row>
    <row r="5719" spans="1:18" x14ac:dyDescent="0.3">
      <c r="A5719">
        <v>9408</v>
      </c>
      <c r="B5719">
        <v>2007</v>
      </c>
      <c r="C5719">
        <v>3</v>
      </c>
      <c r="D5719">
        <v>2.5505900000000001E-2</v>
      </c>
      <c r="E5719">
        <v>0.26288050000000002</v>
      </c>
      <c r="F5719">
        <v>5.61129E-2</v>
      </c>
      <c r="G5719">
        <v>0.1751403</v>
      </c>
      <c r="H5719">
        <v>3.3157600000000002E-2</v>
      </c>
      <c r="I5719">
        <v>0.29246729999999999</v>
      </c>
      <c r="J5719">
        <v>4.5485499999999998E-2</v>
      </c>
      <c r="K5719">
        <v>2.97568E-2</v>
      </c>
      <c r="L5719">
        <v>7.8643099999999994E-2</v>
      </c>
      <c r="M5719">
        <v>8.5019999999999996E-4</v>
      </c>
      <c r="O5719" t="str">
        <f>Table_Index[[#This Row],[ID]]&amp;Table_Index[[#This Row],[year]]</f>
        <v>94082007</v>
      </c>
      <c r="R5719" t="str">
        <f t="shared" si="209"/>
        <v/>
      </c>
    </row>
    <row r="5720" spans="1:18" x14ac:dyDescent="0.3">
      <c r="A5720">
        <v>9408</v>
      </c>
      <c r="B5720">
        <v>2007</v>
      </c>
      <c r="C5720">
        <v>4</v>
      </c>
      <c r="D5720">
        <v>4.4647899999999997E-2</v>
      </c>
      <c r="E5720">
        <v>0</v>
      </c>
      <c r="F5720">
        <v>0.1569653</v>
      </c>
      <c r="G5720">
        <v>0.30502750000000001</v>
      </c>
      <c r="H5720">
        <v>0</v>
      </c>
      <c r="I5720">
        <v>0.209287</v>
      </c>
      <c r="J5720">
        <v>7.6738600000000004E-2</v>
      </c>
      <c r="K5720">
        <v>0.1144102</v>
      </c>
      <c r="L5720">
        <v>9.0690999999999994E-2</v>
      </c>
      <c r="M5720">
        <v>2.2323999999999998E-3</v>
      </c>
      <c r="O5720" t="str">
        <f>Table_Index[[#This Row],[ID]]&amp;Table_Index[[#This Row],[year]]</f>
        <v>94082007</v>
      </c>
      <c r="R5720" t="str">
        <f t="shared" si="209"/>
        <v/>
      </c>
    </row>
    <row r="5721" spans="1:18" x14ac:dyDescent="0.3">
      <c r="A5721">
        <v>9408</v>
      </c>
      <c r="B5721">
        <v>2008</v>
      </c>
      <c r="C5721">
        <v>1</v>
      </c>
      <c r="D5721">
        <v>7.5898099999999996E-2</v>
      </c>
      <c r="E5721">
        <v>7.5898099999999996E-2</v>
      </c>
      <c r="F5721">
        <v>0.1517963</v>
      </c>
      <c r="G5721">
        <v>0.36684090000000003</v>
      </c>
      <c r="H5721">
        <v>0.107944</v>
      </c>
      <c r="I5721">
        <v>0</v>
      </c>
      <c r="J5721">
        <v>0.1264969</v>
      </c>
      <c r="K5721">
        <v>2.7829300000000001E-2</v>
      </c>
      <c r="L5721">
        <v>6.5778400000000001E-2</v>
      </c>
      <c r="M5721">
        <v>1.518E-3</v>
      </c>
      <c r="O5721" t="str">
        <f>Table_Index[[#This Row],[ID]]&amp;Table_Index[[#This Row],[year]]</f>
        <v>94082008</v>
      </c>
      <c r="R5721" t="str">
        <f t="shared" si="209"/>
        <v/>
      </c>
    </row>
    <row r="5722" spans="1:18" x14ac:dyDescent="0.3">
      <c r="A5722">
        <v>9408</v>
      </c>
      <c r="B5722">
        <v>2008</v>
      </c>
      <c r="C5722">
        <v>2</v>
      </c>
      <c r="D5722">
        <v>0.1199581</v>
      </c>
      <c r="E5722">
        <v>9.2000700000000005E-2</v>
      </c>
      <c r="F5722">
        <v>6.2072799999999997E-2</v>
      </c>
      <c r="G5722">
        <v>0.29484569999999999</v>
      </c>
      <c r="H5722">
        <v>0</v>
      </c>
      <c r="I5722">
        <v>0.13793949999999999</v>
      </c>
      <c r="J5722">
        <v>0.2261223</v>
      </c>
      <c r="K5722">
        <v>2.5494200000000002E-2</v>
      </c>
      <c r="L5722">
        <v>3.9903899999999999E-2</v>
      </c>
      <c r="M5722">
        <v>1.6627E-3</v>
      </c>
      <c r="O5722" t="str">
        <f>Table_Index[[#This Row],[ID]]&amp;Table_Index[[#This Row],[year]]</f>
        <v>94082008</v>
      </c>
      <c r="R5722" t="str">
        <f t="shared" si="209"/>
        <v/>
      </c>
    </row>
    <row r="5723" spans="1:18" x14ac:dyDescent="0.3">
      <c r="A5723">
        <v>9408</v>
      </c>
      <c r="B5723">
        <v>2008</v>
      </c>
      <c r="C5723">
        <v>3</v>
      </c>
      <c r="D5723">
        <v>0.111583</v>
      </c>
      <c r="E5723">
        <v>0</v>
      </c>
      <c r="F5723">
        <v>0.223166</v>
      </c>
      <c r="G5723">
        <v>0.20084940000000001</v>
      </c>
      <c r="H5723">
        <v>0</v>
      </c>
      <c r="I5723">
        <v>0.37870589999999998</v>
      </c>
      <c r="J5723">
        <v>0</v>
      </c>
      <c r="K5723">
        <v>1.8745899999999999E-2</v>
      </c>
      <c r="L5723">
        <v>6.24865E-2</v>
      </c>
      <c r="M5723">
        <v>4.4632999999999999E-3</v>
      </c>
      <c r="O5723" t="str">
        <f>Table_Index[[#This Row],[ID]]&amp;Table_Index[[#This Row],[year]]</f>
        <v>94082008</v>
      </c>
      <c r="R5723" t="str">
        <f t="shared" si="209"/>
        <v/>
      </c>
    </row>
    <row r="5724" spans="1:18" x14ac:dyDescent="0.3">
      <c r="A5724">
        <v>9408</v>
      </c>
      <c r="B5724">
        <v>2008</v>
      </c>
      <c r="C5724">
        <v>4</v>
      </c>
      <c r="D5724">
        <v>8.2871100000000003E-2</v>
      </c>
      <c r="E5724">
        <v>6.2644699999999998E-2</v>
      </c>
      <c r="F5724">
        <v>9.94945E-2</v>
      </c>
      <c r="G5724">
        <v>0.1457147</v>
      </c>
      <c r="H5724">
        <v>1.1054999999999999E-3</v>
      </c>
      <c r="I5724">
        <v>0.40534799999999999</v>
      </c>
      <c r="J5724">
        <v>6.0802200000000001E-2</v>
      </c>
      <c r="K5724">
        <v>2.75637E-2</v>
      </c>
      <c r="L5724">
        <v>0.1120234</v>
      </c>
      <c r="M5724">
        <v>2.4321E-3</v>
      </c>
      <c r="O5724" t="str">
        <f>Table_Index[[#This Row],[ID]]&amp;Table_Index[[#This Row],[year]]</f>
        <v>94082008</v>
      </c>
      <c r="R5724" t="str">
        <f t="shared" si="209"/>
        <v/>
      </c>
    </row>
    <row r="5725" spans="1:18" x14ac:dyDescent="0.3">
      <c r="A5725">
        <v>9408</v>
      </c>
      <c r="B5725">
        <v>2009</v>
      </c>
      <c r="C5725">
        <v>1</v>
      </c>
      <c r="D5725">
        <v>9.8988300000000001E-2</v>
      </c>
      <c r="E5725">
        <v>8.7594000000000005E-2</v>
      </c>
      <c r="F5725">
        <v>7.8336100000000006E-2</v>
      </c>
      <c r="G5725">
        <v>0.1175041</v>
      </c>
      <c r="H5725">
        <v>5.7897499999999998E-2</v>
      </c>
      <c r="I5725">
        <v>0.2412395</v>
      </c>
      <c r="J5725">
        <v>0.23353479999999999</v>
      </c>
      <c r="K5725">
        <v>7.0502000000000004E-3</v>
      </c>
      <c r="L5725">
        <v>7.0858500000000005E-2</v>
      </c>
      <c r="M5725">
        <v>6.9968000000000001E-3</v>
      </c>
      <c r="O5725" t="str">
        <f>Table_Index[[#This Row],[ID]]&amp;Table_Index[[#This Row],[year]]</f>
        <v>94082009</v>
      </c>
      <c r="R5725" t="str">
        <f t="shared" si="209"/>
        <v/>
      </c>
    </row>
    <row r="5726" spans="1:18" x14ac:dyDescent="0.3">
      <c r="A5726">
        <v>9408</v>
      </c>
      <c r="B5726">
        <v>2009</v>
      </c>
      <c r="C5726">
        <v>2</v>
      </c>
      <c r="D5726">
        <v>0</v>
      </c>
      <c r="E5726">
        <v>8.3280099999999996E-2</v>
      </c>
      <c r="F5726">
        <v>0.16964460000000001</v>
      </c>
      <c r="G5726">
        <v>0.41177380000000002</v>
      </c>
      <c r="H5726">
        <v>1.6523800000000002E-2</v>
      </c>
      <c r="I5726">
        <v>0</v>
      </c>
      <c r="J5726">
        <v>0.1850668</v>
      </c>
      <c r="K5726">
        <v>6.2922699999999998E-2</v>
      </c>
      <c r="L5726">
        <v>4.9968100000000001E-2</v>
      </c>
      <c r="M5726">
        <v>2.0820000000000002E-2</v>
      </c>
      <c r="O5726" t="str">
        <f>Table_Index[[#This Row],[ID]]&amp;Table_Index[[#This Row],[year]]</f>
        <v>94082009</v>
      </c>
      <c r="R5726" t="str">
        <f t="shared" si="209"/>
        <v/>
      </c>
    </row>
    <row r="5727" spans="1:18" x14ac:dyDescent="0.3">
      <c r="A5727">
        <v>9408</v>
      </c>
      <c r="B5727">
        <v>2009</v>
      </c>
      <c r="C5727">
        <v>3</v>
      </c>
      <c r="D5727">
        <v>2.3636000000000001E-2</v>
      </c>
      <c r="E5727">
        <v>0.11660429999999999</v>
      </c>
      <c r="F5727">
        <v>3.2499500000000001E-2</v>
      </c>
      <c r="G5727">
        <v>0.34154030000000002</v>
      </c>
      <c r="H5727">
        <v>6.4999000000000001E-2</v>
      </c>
      <c r="I5727">
        <v>0.25704159999999998</v>
      </c>
      <c r="J5727">
        <v>0.11817999999999999</v>
      </c>
      <c r="K5727">
        <v>1.46543E-2</v>
      </c>
      <c r="L5727">
        <v>2.3636000000000001E-2</v>
      </c>
      <c r="M5727">
        <v>7.2090000000000001E-3</v>
      </c>
      <c r="O5727" t="str">
        <f>Table_Index[[#This Row],[ID]]&amp;Table_Index[[#This Row],[year]]</f>
        <v>94082009</v>
      </c>
      <c r="R5727" t="str">
        <f t="shared" si="209"/>
        <v/>
      </c>
    </row>
    <row r="5728" spans="1:18" x14ac:dyDescent="0.3">
      <c r="A5728">
        <v>9408</v>
      </c>
      <c r="B5728">
        <v>2009</v>
      </c>
      <c r="C5728">
        <v>4</v>
      </c>
      <c r="D5728">
        <v>5.1618999999999998E-2</v>
      </c>
      <c r="E5728">
        <v>0.30689810000000001</v>
      </c>
      <c r="F5728">
        <v>5.6311600000000003E-2</v>
      </c>
      <c r="G5728">
        <v>7.5082099999999999E-2</v>
      </c>
      <c r="H5728">
        <v>0</v>
      </c>
      <c r="I5728">
        <v>0.22290009999999999</v>
      </c>
      <c r="J5728">
        <v>0.20647579999999999</v>
      </c>
      <c r="K5728">
        <v>1.64242E-2</v>
      </c>
      <c r="L5728">
        <v>6.0534999999999999E-2</v>
      </c>
      <c r="M5728">
        <v>3.7540999999999998E-3</v>
      </c>
      <c r="O5728" t="str">
        <f>Table_Index[[#This Row],[ID]]&amp;Table_Index[[#This Row],[year]]</f>
        <v>94082009</v>
      </c>
      <c r="R5728" t="str">
        <f t="shared" si="209"/>
        <v/>
      </c>
    </row>
    <row r="5729" spans="1:18" x14ac:dyDescent="0.3">
      <c r="A5729">
        <v>9408</v>
      </c>
      <c r="B5729">
        <v>2010</v>
      </c>
      <c r="C5729">
        <v>1</v>
      </c>
      <c r="D5729">
        <v>9.5911200000000002E-2</v>
      </c>
      <c r="E5729">
        <v>6.0575499999999997E-2</v>
      </c>
      <c r="F5729">
        <v>8.6536399999999999E-2</v>
      </c>
      <c r="G5729">
        <v>0.25960919999999998</v>
      </c>
      <c r="H5729">
        <v>3.60568E-2</v>
      </c>
      <c r="I5729">
        <v>0.1460301</v>
      </c>
      <c r="J5729">
        <v>0.11538180000000001</v>
      </c>
      <c r="K5729">
        <v>2.5960899999999999E-2</v>
      </c>
      <c r="L5729">
        <v>0.1622557</v>
      </c>
      <c r="M5729">
        <v>1.1682400000000001E-2</v>
      </c>
      <c r="O5729" t="str">
        <f>Table_Index[[#This Row],[ID]]&amp;Table_Index[[#This Row],[year]]</f>
        <v>94082010</v>
      </c>
      <c r="R5729" t="str">
        <f t="shared" si="209"/>
        <v/>
      </c>
    </row>
    <row r="5730" spans="1:18" x14ac:dyDescent="0.3">
      <c r="A5730">
        <v>9408</v>
      </c>
      <c r="B5730">
        <v>2010</v>
      </c>
      <c r="C5730">
        <v>2</v>
      </c>
      <c r="D5730">
        <v>4.0352399999999997E-2</v>
      </c>
      <c r="E5730">
        <v>0.10572330000000001</v>
      </c>
      <c r="F5730">
        <v>7.2634299999999999E-2</v>
      </c>
      <c r="G5730">
        <v>0.1923465</v>
      </c>
      <c r="H5730">
        <v>2.15885E-2</v>
      </c>
      <c r="I5730">
        <v>0.27237879999999998</v>
      </c>
      <c r="J5730">
        <v>0.15979550000000001</v>
      </c>
      <c r="K5730">
        <v>1.41233E-2</v>
      </c>
      <c r="L5730">
        <v>0.11540789999999999</v>
      </c>
      <c r="M5730">
        <v>5.6493000000000003E-3</v>
      </c>
      <c r="O5730" t="str">
        <f>Table_Index[[#This Row],[ID]]&amp;Table_Index[[#This Row],[year]]</f>
        <v>94082010</v>
      </c>
      <c r="R5730" t="str">
        <f t="shared" si="209"/>
        <v/>
      </c>
    </row>
    <row r="5731" spans="1:18" x14ac:dyDescent="0.3">
      <c r="A5731">
        <v>9408</v>
      </c>
      <c r="B5731">
        <v>2010</v>
      </c>
      <c r="C5731">
        <v>3</v>
      </c>
      <c r="D5731">
        <v>3.6845999999999997E-2</v>
      </c>
      <c r="E5731">
        <v>7.95873E-2</v>
      </c>
      <c r="F5731">
        <v>7.7376600000000004E-2</v>
      </c>
      <c r="G5731">
        <v>0.31798080000000001</v>
      </c>
      <c r="H5731">
        <v>3.02137E-2</v>
      </c>
      <c r="I5731">
        <v>0.27818720000000002</v>
      </c>
      <c r="J5731">
        <v>3.3161400000000001E-2</v>
      </c>
      <c r="K5731">
        <v>4.7162900000000001E-2</v>
      </c>
      <c r="L5731">
        <v>9.5799599999999999E-2</v>
      </c>
      <c r="M5731">
        <v>3.6846000000000001E-3</v>
      </c>
      <c r="O5731" t="str">
        <f>Table_Index[[#This Row],[ID]]&amp;Table_Index[[#This Row],[year]]</f>
        <v>94082010</v>
      </c>
      <c r="R5731" t="str">
        <f t="shared" si="209"/>
        <v/>
      </c>
    </row>
    <row r="5732" spans="1:18" x14ac:dyDescent="0.3">
      <c r="A5732">
        <v>9408</v>
      </c>
      <c r="B5732">
        <v>2010</v>
      </c>
      <c r="C5732">
        <v>4</v>
      </c>
      <c r="D5732">
        <v>2.75543E-2</v>
      </c>
      <c r="E5732">
        <v>2.75543E-2</v>
      </c>
      <c r="F5732">
        <v>9.9195400000000003E-2</v>
      </c>
      <c r="G5732">
        <v>0.33285569999999998</v>
      </c>
      <c r="H5732">
        <v>0.11738129999999999</v>
      </c>
      <c r="I5732">
        <v>0.14879310000000001</v>
      </c>
      <c r="J5732">
        <v>5.2904199999999998E-2</v>
      </c>
      <c r="K5732">
        <v>0.1344649</v>
      </c>
      <c r="L5732">
        <v>5.5108600000000001E-2</v>
      </c>
      <c r="M5732">
        <v>4.1882999999999998E-3</v>
      </c>
      <c r="O5732" t="str">
        <f>Table_Index[[#This Row],[ID]]&amp;Table_Index[[#This Row],[year]]</f>
        <v>94082010</v>
      </c>
      <c r="R5732" t="str">
        <f t="shared" si="209"/>
        <v/>
      </c>
    </row>
    <row r="5733" spans="1:18" x14ac:dyDescent="0.3">
      <c r="A5733">
        <v>9408</v>
      </c>
      <c r="B5733">
        <v>2011</v>
      </c>
      <c r="C5733">
        <v>1</v>
      </c>
      <c r="D5733">
        <v>0</v>
      </c>
      <c r="E5733">
        <v>0.29699330000000002</v>
      </c>
      <c r="F5733">
        <v>5.59862E-2</v>
      </c>
      <c r="G5733">
        <v>0.1636929</v>
      </c>
      <c r="H5733">
        <v>0.1391656</v>
      </c>
      <c r="I5733">
        <v>0.13330040000000001</v>
      </c>
      <c r="J5733">
        <v>9.1710700000000006E-2</v>
      </c>
      <c r="K5733">
        <v>1.43964E-2</v>
      </c>
      <c r="L5733">
        <v>0.10344109999999999</v>
      </c>
      <c r="M5733">
        <v>1.3133999999999999E-3</v>
      </c>
      <c r="O5733" t="str">
        <f>Table_Index[[#This Row],[ID]]&amp;Table_Index[[#This Row],[year]]</f>
        <v>94082011</v>
      </c>
      <c r="R5733" t="str">
        <f t="shared" si="209"/>
        <v/>
      </c>
    </row>
    <row r="5734" spans="1:18" x14ac:dyDescent="0.3">
      <c r="A5734">
        <v>9408</v>
      </c>
      <c r="B5734">
        <v>2011</v>
      </c>
      <c r="C5734">
        <v>2</v>
      </c>
      <c r="D5734">
        <v>2.1348700000000002E-2</v>
      </c>
      <c r="E5734">
        <v>4.4917600000000002E-2</v>
      </c>
      <c r="F5734">
        <v>8.9664400000000005E-2</v>
      </c>
      <c r="G5734">
        <v>0.43124309999999999</v>
      </c>
      <c r="H5734">
        <v>4.9215799999999997E-2</v>
      </c>
      <c r="I5734">
        <v>8.5394700000000004E-2</v>
      </c>
      <c r="J5734">
        <v>0.1007657</v>
      </c>
      <c r="K5734">
        <v>4.6967099999999998E-2</v>
      </c>
      <c r="L5734">
        <v>0.12723809999999999</v>
      </c>
      <c r="M5734">
        <v>3.2450000000000001E-3</v>
      </c>
      <c r="O5734" t="str">
        <f>Table_Index[[#This Row],[ID]]&amp;Table_Index[[#This Row],[year]]</f>
        <v>94082011</v>
      </c>
      <c r="R5734" t="str">
        <f t="shared" si="209"/>
        <v/>
      </c>
    </row>
    <row r="5735" spans="1:18" x14ac:dyDescent="0.3">
      <c r="A5735">
        <v>9408</v>
      </c>
      <c r="B5735">
        <v>2011</v>
      </c>
      <c r="C5735">
        <v>3</v>
      </c>
      <c r="D5735">
        <v>0</v>
      </c>
      <c r="E5735">
        <v>0.153473</v>
      </c>
      <c r="F5735">
        <v>5.3999800000000001E-2</v>
      </c>
      <c r="G5735">
        <v>0.43114540000000001</v>
      </c>
      <c r="H5735">
        <v>5.0817000000000001E-2</v>
      </c>
      <c r="I5735">
        <v>0.125052</v>
      </c>
      <c r="J5735">
        <v>0.12050470000000001</v>
      </c>
      <c r="K5735">
        <v>1.0799899999999999E-2</v>
      </c>
      <c r="L5735">
        <v>5.2294500000000001E-2</v>
      </c>
      <c r="M5735">
        <v>1.9136999999999999E-3</v>
      </c>
      <c r="O5735" t="str">
        <f>Table_Index[[#This Row],[ID]]&amp;Table_Index[[#This Row],[year]]</f>
        <v>94082011</v>
      </c>
      <c r="R5735" t="str">
        <f t="shared" si="209"/>
        <v/>
      </c>
    </row>
    <row r="5736" spans="1:18" x14ac:dyDescent="0.3">
      <c r="A5736">
        <v>9408</v>
      </c>
      <c r="B5736">
        <v>2011</v>
      </c>
      <c r="C5736">
        <v>4</v>
      </c>
      <c r="D5736">
        <v>1.93505E-2</v>
      </c>
      <c r="E5736">
        <v>4.9411200000000002E-2</v>
      </c>
      <c r="F5736">
        <v>6.0751399999999997E-2</v>
      </c>
      <c r="G5736">
        <v>0.20380860000000001</v>
      </c>
      <c r="H5736">
        <v>3.4119400000000001E-2</v>
      </c>
      <c r="I5736">
        <v>0.44129980000000002</v>
      </c>
      <c r="J5736">
        <v>7.0552699999999996E-2</v>
      </c>
      <c r="K5736">
        <v>2.6325600000000001E-2</v>
      </c>
      <c r="L5736">
        <v>9.1707700000000003E-2</v>
      </c>
      <c r="M5736">
        <v>2.6730999999999999E-3</v>
      </c>
      <c r="O5736" t="str">
        <f>Table_Index[[#This Row],[ID]]&amp;Table_Index[[#This Row],[year]]</f>
        <v>94082011</v>
      </c>
      <c r="R5736" t="str">
        <f t="shared" si="209"/>
        <v/>
      </c>
    </row>
    <row r="5737" spans="1:18" x14ac:dyDescent="0.3">
      <c r="A5737">
        <v>9408</v>
      </c>
      <c r="B5737">
        <v>2012</v>
      </c>
      <c r="C5737">
        <v>1</v>
      </c>
      <c r="D5737">
        <v>3.8989000000000003E-2</v>
      </c>
      <c r="E5737">
        <v>4.2533500000000002E-2</v>
      </c>
      <c r="F5737">
        <v>9.0383599999999995E-2</v>
      </c>
      <c r="G5737">
        <v>0.16091829999999999</v>
      </c>
      <c r="H5737">
        <v>3.7586000000000001E-2</v>
      </c>
      <c r="I5737">
        <v>0.3792567</v>
      </c>
      <c r="J5737">
        <v>0.11543109999999999</v>
      </c>
      <c r="K5737">
        <v>2.8355600000000002E-2</v>
      </c>
      <c r="L5737">
        <v>9.88903E-2</v>
      </c>
      <c r="M5737">
        <v>7.6559999999999996E-3</v>
      </c>
      <c r="O5737" t="str">
        <f>Table_Index[[#This Row],[ID]]&amp;Table_Index[[#This Row],[year]]</f>
        <v>94082012</v>
      </c>
      <c r="R5737" t="str">
        <f t="shared" si="209"/>
        <v/>
      </c>
    </row>
    <row r="5738" spans="1:18" x14ac:dyDescent="0.3">
      <c r="A5738">
        <v>9408</v>
      </c>
      <c r="B5738">
        <v>2012</v>
      </c>
      <c r="C5738">
        <v>2</v>
      </c>
      <c r="D5738">
        <v>1.3688799999999999E-2</v>
      </c>
      <c r="E5738">
        <v>0.25894610000000001</v>
      </c>
      <c r="F5738">
        <v>5.4184700000000002E-2</v>
      </c>
      <c r="G5738">
        <v>0.3507749</v>
      </c>
      <c r="H5738">
        <v>4.2995800000000001E-2</v>
      </c>
      <c r="I5738">
        <v>0.1197768</v>
      </c>
      <c r="J5738">
        <v>3.5362699999999997E-2</v>
      </c>
      <c r="K5738">
        <v>2.1673899999999999E-2</v>
      </c>
      <c r="L5738">
        <v>9.7622600000000004E-2</v>
      </c>
      <c r="M5738">
        <v>4.9735999999999999E-3</v>
      </c>
      <c r="O5738" t="str">
        <f>Table_Index[[#This Row],[ID]]&amp;Table_Index[[#This Row],[year]]</f>
        <v>94082012</v>
      </c>
      <c r="R5738" t="str">
        <f t="shared" si="209"/>
        <v/>
      </c>
    </row>
    <row r="5739" spans="1:18" x14ac:dyDescent="0.3">
      <c r="A5739">
        <v>9408</v>
      </c>
      <c r="B5739">
        <v>2012</v>
      </c>
      <c r="C5739">
        <v>3</v>
      </c>
      <c r="D5739">
        <v>4.3476800000000003E-2</v>
      </c>
      <c r="E5739">
        <v>0.15752659999999999</v>
      </c>
      <c r="F5739">
        <v>0.15356790000000001</v>
      </c>
      <c r="G5739">
        <v>0.22175210000000001</v>
      </c>
      <c r="H5739">
        <v>2.61908E-2</v>
      </c>
      <c r="I5739">
        <v>0.25253389999999998</v>
      </c>
      <c r="J5739">
        <v>2.08349E-2</v>
      </c>
      <c r="K5739">
        <v>1.7131400000000001E-2</v>
      </c>
      <c r="L5739">
        <v>8.7533700000000006E-2</v>
      </c>
      <c r="M5739">
        <v>1.9451900000000001E-2</v>
      </c>
      <c r="O5739" t="str">
        <f>Table_Index[[#This Row],[ID]]&amp;Table_Index[[#This Row],[year]]</f>
        <v>94082012</v>
      </c>
      <c r="R5739" t="str">
        <f t="shared" si="209"/>
        <v/>
      </c>
    </row>
    <row r="5740" spans="1:18" x14ac:dyDescent="0.3">
      <c r="A5740">
        <v>9408</v>
      </c>
      <c r="B5740">
        <v>2012</v>
      </c>
      <c r="C5740">
        <v>4</v>
      </c>
      <c r="D5740">
        <v>3.6536399999999997E-2</v>
      </c>
      <c r="E5740">
        <v>0.21683530000000001</v>
      </c>
      <c r="F5740">
        <v>5.7187300000000003E-2</v>
      </c>
      <c r="G5740">
        <v>0.18109320000000001</v>
      </c>
      <c r="H5740">
        <v>3.8220200000000003E-2</v>
      </c>
      <c r="I5740">
        <v>0.28593669999999999</v>
      </c>
      <c r="J5740">
        <v>6.5288899999999997E-2</v>
      </c>
      <c r="K5740">
        <v>8.8163800000000001E-2</v>
      </c>
      <c r="L5740">
        <v>2.14453E-2</v>
      </c>
      <c r="M5740">
        <v>9.2928999999999998E-3</v>
      </c>
      <c r="O5740" t="str">
        <f>Table_Index[[#This Row],[ID]]&amp;Table_Index[[#This Row],[year]]</f>
        <v>94082012</v>
      </c>
      <c r="R5740" t="str">
        <f t="shared" si="209"/>
        <v/>
      </c>
    </row>
    <row r="5741" spans="1:18" x14ac:dyDescent="0.3">
      <c r="A5741">
        <v>9409</v>
      </c>
      <c r="B5741">
        <v>2003</v>
      </c>
      <c r="C5741">
        <v>1</v>
      </c>
      <c r="D5741">
        <v>8.2242999999999997E-2</v>
      </c>
      <c r="E5741">
        <v>0.39252340000000002</v>
      </c>
      <c r="F5741">
        <v>0.14953269999999999</v>
      </c>
      <c r="G5741">
        <v>0</v>
      </c>
      <c r="H5741">
        <v>0</v>
      </c>
      <c r="I5741">
        <v>0</v>
      </c>
      <c r="J5741">
        <v>0.2093458</v>
      </c>
      <c r="K5741">
        <v>8.2242999999999997E-2</v>
      </c>
      <c r="L5741">
        <v>7.4766399999999997E-2</v>
      </c>
      <c r="M5741">
        <v>9.3457999999999996E-3</v>
      </c>
      <c r="O5741" t="str">
        <f>Table_Index[[#This Row],[ID]]&amp;Table_Index[[#This Row],[year]]</f>
        <v>94092003</v>
      </c>
      <c r="R5741" t="str">
        <f t="shared" si="209"/>
        <v/>
      </c>
    </row>
    <row r="5742" spans="1:18" x14ac:dyDescent="0.3">
      <c r="A5742">
        <v>9409</v>
      </c>
      <c r="B5742">
        <v>2003</v>
      </c>
      <c r="C5742">
        <v>2</v>
      </c>
      <c r="D5742">
        <v>0</v>
      </c>
      <c r="E5742">
        <v>0.15160969999999999</v>
      </c>
      <c r="F5742">
        <v>0.14751220000000001</v>
      </c>
      <c r="G5742">
        <v>3.6878000000000001E-2</v>
      </c>
      <c r="H5742">
        <v>0</v>
      </c>
      <c r="I5742">
        <v>0</v>
      </c>
      <c r="J5742">
        <v>0.42224390000000001</v>
      </c>
      <c r="K5742">
        <v>7.7853699999999998E-2</v>
      </c>
      <c r="L5742">
        <v>0.1229268</v>
      </c>
      <c r="M5742">
        <v>4.0975600000000001E-2</v>
      </c>
      <c r="O5742" t="str">
        <f>Table_Index[[#This Row],[ID]]&amp;Table_Index[[#This Row],[year]]</f>
        <v>94092003</v>
      </c>
      <c r="R5742" t="str">
        <f t="shared" si="209"/>
        <v/>
      </c>
    </row>
    <row r="5743" spans="1:18" x14ac:dyDescent="0.3">
      <c r="A5743">
        <v>9409</v>
      </c>
      <c r="B5743">
        <v>2003</v>
      </c>
      <c r="C5743">
        <v>3</v>
      </c>
      <c r="D5743">
        <v>2.2916E-3</v>
      </c>
      <c r="E5743">
        <v>6.1939999999999999E-4</v>
      </c>
      <c r="F5743">
        <v>2.7870999999999998E-3</v>
      </c>
      <c r="G5743">
        <v>2.1678000000000001E-3</v>
      </c>
      <c r="H5743">
        <v>6.1939999999999999E-4</v>
      </c>
      <c r="I5743">
        <v>9.2904000000000007E-3</v>
      </c>
      <c r="J5743">
        <v>3.5612999999999999E-3</v>
      </c>
      <c r="K5743">
        <v>0.97548889999999999</v>
      </c>
      <c r="L5743">
        <v>2.9420000000000002E-3</v>
      </c>
      <c r="M5743">
        <v>2.3230000000000001E-4</v>
      </c>
      <c r="O5743" t="str">
        <f>Table_Index[[#This Row],[ID]]&amp;Table_Index[[#This Row],[year]]</f>
        <v>94092003</v>
      </c>
      <c r="R5743" t="str">
        <f t="shared" si="209"/>
        <v/>
      </c>
    </row>
    <row r="5744" spans="1:18" x14ac:dyDescent="0.3">
      <c r="A5744">
        <v>9409</v>
      </c>
      <c r="B5744">
        <v>2003</v>
      </c>
      <c r="C5744">
        <v>4</v>
      </c>
      <c r="D5744">
        <v>5.9127899999999997E-2</v>
      </c>
      <c r="E5744">
        <v>5.9127899999999997E-2</v>
      </c>
      <c r="F5744">
        <v>8.8691800000000001E-2</v>
      </c>
      <c r="G5744">
        <v>8.8691800000000001E-2</v>
      </c>
      <c r="H5744">
        <v>0.11529929999999999</v>
      </c>
      <c r="I5744">
        <v>0.36954910000000002</v>
      </c>
      <c r="J5744">
        <v>0</v>
      </c>
      <c r="K5744">
        <v>0.13451589999999999</v>
      </c>
      <c r="L5744">
        <v>8.1300800000000006E-2</v>
      </c>
      <c r="M5744">
        <v>3.6955E-3</v>
      </c>
      <c r="O5744" t="str">
        <f>Table_Index[[#This Row],[ID]]&amp;Table_Index[[#This Row],[year]]</f>
        <v>94092003</v>
      </c>
      <c r="R5744" t="str">
        <f t="shared" si="209"/>
        <v/>
      </c>
    </row>
    <row r="5745" spans="1:18" x14ac:dyDescent="0.3">
      <c r="A5745">
        <v>9409</v>
      </c>
      <c r="B5745">
        <v>2004</v>
      </c>
      <c r="C5745">
        <v>1</v>
      </c>
      <c r="D5745">
        <v>0.2773931</v>
      </c>
      <c r="E5745">
        <v>0</v>
      </c>
      <c r="F5745">
        <v>9.6994200000000003E-2</v>
      </c>
      <c r="G5745">
        <v>0.1709523</v>
      </c>
      <c r="H5745">
        <v>4.9103300000000003E-2</v>
      </c>
      <c r="I5745">
        <v>0.23036119999999999</v>
      </c>
      <c r="J5745">
        <v>3.0310699999999999E-2</v>
      </c>
      <c r="K5745">
        <v>2.5461000000000001E-2</v>
      </c>
      <c r="L5745">
        <v>0.1030563</v>
      </c>
      <c r="M5745">
        <v>1.6367799999999998E-2</v>
      </c>
      <c r="O5745" t="str">
        <f>Table_Index[[#This Row],[ID]]&amp;Table_Index[[#This Row],[year]]</f>
        <v>94092004</v>
      </c>
      <c r="R5745" t="str">
        <f t="shared" si="209"/>
        <v/>
      </c>
    </row>
    <row r="5746" spans="1:18" x14ac:dyDescent="0.3">
      <c r="A5746">
        <v>9409</v>
      </c>
      <c r="B5746">
        <v>2004</v>
      </c>
      <c r="C5746">
        <v>2</v>
      </c>
      <c r="D5746">
        <v>0</v>
      </c>
      <c r="E5746">
        <v>3.7688399999999997E-2</v>
      </c>
      <c r="F5746">
        <v>0.1306533</v>
      </c>
      <c r="G5746">
        <v>0.41206029999999999</v>
      </c>
      <c r="H5746">
        <v>0</v>
      </c>
      <c r="I5746">
        <v>0.10050249999999999</v>
      </c>
      <c r="J5746">
        <v>0.2135678</v>
      </c>
      <c r="K5746">
        <v>5.5276400000000003E-2</v>
      </c>
      <c r="L5746">
        <v>5.0251299999999999E-2</v>
      </c>
      <c r="M5746">
        <v>0</v>
      </c>
      <c r="O5746" t="str">
        <f>Table_Index[[#This Row],[ID]]&amp;Table_Index[[#This Row],[year]]</f>
        <v>94092004</v>
      </c>
      <c r="R5746" t="str">
        <f t="shared" si="209"/>
        <v/>
      </c>
    </row>
    <row r="5747" spans="1:18" x14ac:dyDescent="0.3">
      <c r="A5747">
        <v>9409</v>
      </c>
      <c r="B5747">
        <v>2004</v>
      </c>
      <c r="C5747">
        <v>3</v>
      </c>
      <c r="D5747">
        <v>9.1099399999999997E-2</v>
      </c>
      <c r="E5747">
        <v>3.6932199999999998E-2</v>
      </c>
      <c r="F5747">
        <v>0</v>
      </c>
      <c r="G5747">
        <v>0.1132587</v>
      </c>
      <c r="H5747">
        <v>0</v>
      </c>
      <c r="I5747">
        <v>0.4062539</v>
      </c>
      <c r="J5747">
        <v>5.7614199999999997E-2</v>
      </c>
      <c r="K5747">
        <v>0.1058722</v>
      </c>
      <c r="L5747">
        <v>0.1797366</v>
      </c>
      <c r="M5747">
        <v>9.2329999999999999E-3</v>
      </c>
      <c r="O5747" t="str">
        <f>Table_Index[[#This Row],[ID]]&amp;Table_Index[[#This Row],[year]]</f>
        <v>94092004</v>
      </c>
      <c r="R5747" t="str">
        <f t="shared" si="209"/>
        <v/>
      </c>
    </row>
    <row r="5748" spans="1:18" x14ac:dyDescent="0.3">
      <c r="A5748">
        <v>9409</v>
      </c>
      <c r="B5748">
        <v>2004</v>
      </c>
      <c r="C5748">
        <v>4</v>
      </c>
      <c r="D5748">
        <v>0</v>
      </c>
      <c r="E5748">
        <v>0</v>
      </c>
      <c r="F5748">
        <v>0.1127396</v>
      </c>
      <c r="G5748">
        <v>0.1428034</v>
      </c>
      <c r="H5748">
        <v>0</v>
      </c>
      <c r="I5748">
        <v>0.37579859999999998</v>
      </c>
      <c r="J5748">
        <v>0.15971440000000001</v>
      </c>
      <c r="K5748">
        <v>7.5159699999999996E-2</v>
      </c>
      <c r="L5748">
        <v>0.13152949999999999</v>
      </c>
      <c r="M5748">
        <v>2.2547999999999999E-3</v>
      </c>
      <c r="O5748" t="str">
        <f>Table_Index[[#This Row],[ID]]&amp;Table_Index[[#This Row],[year]]</f>
        <v>94092004</v>
      </c>
      <c r="R5748" t="str">
        <f t="shared" si="209"/>
        <v/>
      </c>
    </row>
    <row r="5749" spans="1:18" x14ac:dyDescent="0.3">
      <c r="A5749">
        <v>9409</v>
      </c>
      <c r="B5749">
        <v>2005</v>
      </c>
      <c r="C5749">
        <v>1</v>
      </c>
      <c r="D5749">
        <v>0.16450690000000001</v>
      </c>
      <c r="E5749">
        <v>0.13691220000000001</v>
      </c>
      <c r="F5749">
        <v>5.5720100000000002E-2</v>
      </c>
      <c r="G5749">
        <v>8.6233400000000002E-2</v>
      </c>
      <c r="H5749">
        <v>0</v>
      </c>
      <c r="I5749">
        <v>0.2435763</v>
      </c>
      <c r="J5749">
        <v>5.5720100000000002E-2</v>
      </c>
      <c r="K5749">
        <v>8.7560100000000002E-2</v>
      </c>
      <c r="L5749">
        <v>0.16238420000000001</v>
      </c>
      <c r="M5749">
        <v>7.3869000000000001E-3</v>
      </c>
      <c r="O5749" t="str">
        <f>Table_Index[[#This Row],[ID]]&amp;Table_Index[[#This Row],[year]]</f>
        <v>94092005</v>
      </c>
      <c r="R5749" t="str">
        <f t="shared" si="209"/>
        <v/>
      </c>
    </row>
    <row r="5750" spans="1:18" x14ac:dyDescent="0.3">
      <c r="A5750">
        <v>9409</v>
      </c>
      <c r="B5750">
        <v>2005</v>
      </c>
      <c r="C5750">
        <v>2</v>
      </c>
      <c r="D5750">
        <v>0</v>
      </c>
      <c r="E5750">
        <v>6.1434500000000003E-2</v>
      </c>
      <c r="F5750">
        <v>3.7805800000000001E-2</v>
      </c>
      <c r="G5750">
        <v>0.1313752</v>
      </c>
      <c r="H5750">
        <v>2.6464100000000001E-2</v>
      </c>
      <c r="I5750">
        <v>0.59220119999999998</v>
      </c>
      <c r="J5750">
        <v>0</v>
      </c>
      <c r="K5750">
        <v>9.7350000000000006E-2</v>
      </c>
      <c r="L5750">
        <v>5.2140499999999999E-2</v>
      </c>
      <c r="M5750">
        <v>1.2287000000000001E-3</v>
      </c>
      <c r="O5750" t="str">
        <f>Table_Index[[#This Row],[ID]]&amp;Table_Index[[#This Row],[year]]</f>
        <v>94092005</v>
      </c>
      <c r="R5750" t="str">
        <f t="shared" si="209"/>
        <v/>
      </c>
    </row>
    <row r="5751" spans="1:18" x14ac:dyDescent="0.3">
      <c r="A5751">
        <v>9409</v>
      </c>
      <c r="B5751">
        <v>2005</v>
      </c>
      <c r="C5751">
        <v>3</v>
      </c>
      <c r="D5751">
        <v>0</v>
      </c>
      <c r="E5751">
        <v>7.2131899999999999E-2</v>
      </c>
      <c r="F5751">
        <v>7.0770899999999998E-2</v>
      </c>
      <c r="G5751">
        <v>0.17386509999999999</v>
      </c>
      <c r="H5751">
        <v>0</v>
      </c>
      <c r="I5751">
        <v>0.56344539999999999</v>
      </c>
      <c r="J5751">
        <v>3.6066000000000001E-2</v>
      </c>
      <c r="K5751">
        <v>1.36098E-2</v>
      </c>
      <c r="L5751">
        <v>6.8048999999999998E-2</v>
      </c>
      <c r="M5751">
        <v>2.0619000000000002E-3</v>
      </c>
      <c r="O5751" t="str">
        <f>Table_Index[[#This Row],[ID]]&amp;Table_Index[[#This Row],[year]]</f>
        <v>94092005</v>
      </c>
      <c r="R5751" t="str">
        <f t="shared" si="209"/>
        <v/>
      </c>
    </row>
    <row r="5752" spans="1:18" x14ac:dyDescent="0.3">
      <c r="A5752">
        <v>9409</v>
      </c>
      <c r="B5752">
        <v>2005</v>
      </c>
      <c r="C5752">
        <v>4</v>
      </c>
      <c r="D5752">
        <v>6.68604E-2</v>
      </c>
      <c r="E5752">
        <v>7.4346599999999999E-2</v>
      </c>
      <c r="F5752">
        <v>5.4211099999999998E-2</v>
      </c>
      <c r="G5752">
        <v>0.1665055</v>
      </c>
      <c r="H5752">
        <v>2.7504500000000001E-2</v>
      </c>
      <c r="I5752">
        <v>0.41819990000000001</v>
      </c>
      <c r="J5752">
        <v>3.09778E-2</v>
      </c>
      <c r="K5752">
        <v>3.09778E-2</v>
      </c>
      <c r="L5752">
        <v>0.1285577</v>
      </c>
      <c r="M5752">
        <v>1.8587E-3</v>
      </c>
      <c r="O5752" t="str">
        <f>Table_Index[[#This Row],[ID]]&amp;Table_Index[[#This Row],[year]]</f>
        <v>94092005</v>
      </c>
      <c r="R5752" t="str">
        <f t="shared" si="209"/>
        <v/>
      </c>
    </row>
    <row r="5753" spans="1:18" x14ac:dyDescent="0.3">
      <c r="A5753">
        <v>9409</v>
      </c>
      <c r="B5753">
        <v>2006</v>
      </c>
      <c r="C5753">
        <v>1</v>
      </c>
      <c r="D5753">
        <v>2.5999399999999999E-2</v>
      </c>
      <c r="E5753">
        <v>0.11182549999999999</v>
      </c>
      <c r="F5753">
        <v>4.1934600000000002E-2</v>
      </c>
      <c r="G5753">
        <v>8.7223899999999993E-2</v>
      </c>
      <c r="H5753">
        <v>2.5160800000000001E-2</v>
      </c>
      <c r="I5753">
        <v>0.301929</v>
      </c>
      <c r="J5753">
        <v>0.1199329</v>
      </c>
      <c r="K5753">
        <v>0.20128599999999999</v>
      </c>
      <c r="L5753">
        <v>8.2191799999999995E-2</v>
      </c>
      <c r="M5753">
        <v>2.5160999999999998E-3</v>
      </c>
      <c r="O5753" t="str">
        <f>Table_Index[[#This Row],[ID]]&amp;Table_Index[[#This Row],[year]]</f>
        <v>94092006</v>
      </c>
      <c r="R5753" t="str">
        <f t="shared" si="209"/>
        <v/>
      </c>
    </row>
    <row r="5754" spans="1:18" x14ac:dyDescent="0.3">
      <c r="A5754">
        <v>9409</v>
      </c>
      <c r="B5754">
        <v>2006</v>
      </c>
      <c r="C5754">
        <v>2</v>
      </c>
      <c r="D5754">
        <v>3.6756299999999999E-2</v>
      </c>
      <c r="E5754">
        <v>3.6756299999999999E-2</v>
      </c>
      <c r="F5754">
        <v>5.7431700000000002E-2</v>
      </c>
      <c r="G5754">
        <v>0.103377</v>
      </c>
      <c r="H5754">
        <v>0</v>
      </c>
      <c r="I5754">
        <v>0.31013099999999999</v>
      </c>
      <c r="J5754">
        <v>0.103377</v>
      </c>
      <c r="K5754">
        <v>0.31242819999999999</v>
      </c>
      <c r="L5754">
        <v>3.7904899999999998E-2</v>
      </c>
      <c r="M5754">
        <v>1.8377999999999999E-3</v>
      </c>
      <c r="O5754" t="str">
        <f>Table_Index[[#This Row],[ID]]&amp;Table_Index[[#This Row],[year]]</f>
        <v>94092006</v>
      </c>
      <c r="R5754" t="str">
        <f t="shared" si="209"/>
        <v/>
      </c>
    </row>
    <row r="5755" spans="1:18" x14ac:dyDescent="0.3">
      <c r="A5755">
        <v>9409</v>
      </c>
      <c r="B5755">
        <v>2006</v>
      </c>
      <c r="C5755">
        <v>3</v>
      </c>
      <c r="D5755">
        <v>0.1323752</v>
      </c>
      <c r="E5755">
        <v>0.20990919999999999</v>
      </c>
      <c r="F5755">
        <v>7.1860800000000002E-2</v>
      </c>
      <c r="G5755">
        <v>0.17208770000000001</v>
      </c>
      <c r="H5755">
        <v>0</v>
      </c>
      <c r="I5755">
        <v>0</v>
      </c>
      <c r="J5755">
        <v>0.20990919999999999</v>
      </c>
      <c r="K5755">
        <v>7.7534000000000006E-2</v>
      </c>
      <c r="L5755">
        <v>0.1225416</v>
      </c>
      <c r="M5755">
        <v>3.7821E-3</v>
      </c>
      <c r="O5755" t="str">
        <f>Table_Index[[#This Row],[ID]]&amp;Table_Index[[#This Row],[year]]</f>
        <v>94092006</v>
      </c>
      <c r="R5755" t="str">
        <f t="shared" si="209"/>
        <v/>
      </c>
    </row>
    <row r="5756" spans="1:18" x14ac:dyDescent="0.3">
      <c r="A5756">
        <v>9409</v>
      </c>
      <c r="B5756">
        <v>2006</v>
      </c>
      <c r="C5756">
        <v>4</v>
      </c>
      <c r="D5756">
        <v>4.5776600000000001E-2</v>
      </c>
      <c r="E5756">
        <v>9.1553099999999998E-2</v>
      </c>
      <c r="F5756">
        <v>6.1035399999999997E-2</v>
      </c>
      <c r="G5756">
        <v>0.1426703</v>
      </c>
      <c r="H5756">
        <v>9.1552999999999999E-3</v>
      </c>
      <c r="I5756">
        <v>0.2746594</v>
      </c>
      <c r="J5756">
        <v>0.2288828</v>
      </c>
      <c r="K5756">
        <v>5.95095E-2</v>
      </c>
      <c r="L5756">
        <v>8.3705699999999994E-2</v>
      </c>
      <c r="M5756">
        <v>3.0517999999999999E-3</v>
      </c>
      <c r="O5756" t="str">
        <f>Table_Index[[#This Row],[ID]]&amp;Table_Index[[#This Row],[year]]</f>
        <v>94092006</v>
      </c>
      <c r="R5756" t="str">
        <f t="shared" si="209"/>
        <v/>
      </c>
    </row>
    <row r="5757" spans="1:18" x14ac:dyDescent="0.3">
      <c r="A5757">
        <v>9409</v>
      </c>
      <c r="B5757">
        <v>2007</v>
      </c>
      <c r="C5757">
        <v>1</v>
      </c>
      <c r="D5757">
        <v>6.4196199999999995E-2</v>
      </c>
      <c r="E5757">
        <v>7.7669500000000002E-2</v>
      </c>
      <c r="F5757">
        <v>5.7063299999999997E-2</v>
      </c>
      <c r="G5757">
        <v>0.1217878</v>
      </c>
      <c r="H5757">
        <v>1.91343E-2</v>
      </c>
      <c r="I5757">
        <v>0.32098100000000002</v>
      </c>
      <c r="J5757">
        <v>0.18390110000000001</v>
      </c>
      <c r="K5757">
        <v>7.8390000000000001E-2</v>
      </c>
      <c r="L5757">
        <v>7.4499300000000004E-2</v>
      </c>
      <c r="M5757">
        <v>2.3776000000000001E-3</v>
      </c>
      <c r="O5757" t="str">
        <f>Table_Index[[#This Row],[ID]]&amp;Table_Index[[#This Row],[year]]</f>
        <v>94092007</v>
      </c>
      <c r="R5757" t="str">
        <f t="shared" si="209"/>
        <v/>
      </c>
    </row>
    <row r="5758" spans="1:18" x14ac:dyDescent="0.3">
      <c r="A5758">
        <v>9409</v>
      </c>
      <c r="B5758">
        <v>2007</v>
      </c>
      <c r="C5758">
        <v>2</v>
      </c>
      <c r="D5758">
        <v>7.7060699999999996E-2</v>
      </c>
      <c r="E5758">
        <v>2.8753999999999998E-2</v>
      </c>
      <c r="F5758">
        <v>5.7507999999999997E-2</v>
      </c>
      <c r="G5758">
        <v>0.1851438</v>
      </c>
      <c r="H5758">
        <v>1.7252400000000001E-2</v>
      </c>
      <c r="I5758">
        <v>0.30351440000000002</v>
      </c>
      <c r="J5758">
        <v>0.15814700000000001</v>
      </c>
      <c r="K5758">
        <v>7.6677300000000004E-2</v>
      </c>
      <c r="L5758">
        <v>9.4025600000000001E-2</v>
      </c>
      <c r="M5758">
        <v>1.9169E-3</v>
      </c>
      <c r="O5758" t="str">
        <f>Table_Index[[#This Row],[ID]]&amp;Table_Index[[#This Row],[year]]</f>
        <v>94092007</v>
      </c>
      <c r="R5758" t="str">
        <f t="shared" si="209"/>
        <v/>
      </c>
    </row>
    <row r="5759" spans="1:18" x14ac:dyDescent="0.3">
      <c r="A5759">
        <v>9409</v>
      </c>
      <c r="B5759">
        <v>2007</v>
      </c>
      <c r="C5759">
        <v>3</v>
      </c>
      <c r="D5759">
        <v>3.0245000000000001E-2</v>
      </c>
      <c r="E5759">
        <v>2.52042E-2</v>
      </c>
      <c r="F5759">
        <v>7.0571599999999998E-2</v>
      </c>
      <c r="G5759">
        <v>0.23036599999999999</v>
      </c>
      <c r="H5759">
        <v>2.4195999999999999E-2</v>
      </c>
      <c r="I5759">
        <v>0.38663170000000002</v>
      </c>
      <c r="J5759">
        <v>9.6279900000000002E-2</v>
      </c>
      <c r="K5759">
        <v>8.9726799999999995E-2</v>
      </c>
      <c r="L5759">
        <v>4.2342999999999999E-2</v>
      </c>
      <c r="M5759">
        <v>4.4359000000000004E-3</v>
      </c>
      <c r="O5759" t="str">
        <f>Table_Index[[#This Row],[ID]]&amp;Table_Index[[#This Row],[year]]</f>
        <v>94092007</v>
      </c>
      <c r="R5759" t="str">
        <f t="shared" si="209"/>
        <v/>
      </c>
    </row>
    <row r="5760" spans="1:18" x14ac:dyDescent="0.3">
      <c r="A5760">
        <v>9409</v>
      </c>
      <c r="B5760">
        <v>2007</v>
      </c>
      <c r="C5760">
        <v>4</v>
      </c>
      <c r="D5760">
        <v>4.4795E-3</v>
      </c>
      <c r="E5760">
        <v>6.2785800000000003E-2</v>
      </c>
      <c r="F5760">
        <v>6.8984699999999996E-2</v>
      </c>
      <c r="G5760">
        <v>0.116408</v>
      </c>
      <c r="H5760">
        <v>2.8162199999999998E-2</v>
      </c>
      <c r="I5760">
        <v>0.52490190000000003</v>
      </c>
      <c r="J5760">
        <v>9.1467699999999999E-2</v>
      </c>
      <c r="K5760">
        <v>3.34471E-2</v>
      </c>
      <c r="L5760">
        <v>6.6894300000000004E-2</v>
      </c>
      <c r="M5760">
        <v>2.4686999999999999E-3</v>
      </c>
      <c r="O5760" t="str">
        <f>Table_Index[[#This Row],[ID]]&amp;Table_Index[[#This Row],[year]]</f>
        <v>94092007</v>
      </c>
      <c r="R5760" t="str">
        <f t="shared" si="209"/>
        <v/>
      </c>
    </row>
    <row r="5761" spans="1:18" x14ac:dyDescent="0.3">
      <c r="A5761">
        <v>9409</v>
      </c>
      <c r="B5761">
        <v>2008</v>
      </c>
      <c r="C5761">
        <v>1</v>
      </c>
      <c r="D5761">
        <v>3.4187000000000002E-2</v>
      </c>
      <c r="E5761">
        <v>9.0785299999999999E-2</v>
      </c>
      <c r="F5761">
        <v>6.4100500000000005E-2</v>
      </c>
      <c r="G5761">
        <v>5.8402700000000002E-2</v>
      </c>
      <c r="H5761">
        <v>7.4072000000000001E-3</v>
      </c>
      <c r="I5761">
        <v>0.38745210000000002</v>
      </c>
      <c r="J5761">
        <v>0.1741635</v>
      </c>
      <c r="K5761">
        <v>0.1116774</v>
      </c>
      <c r="L5761">
        <v>6.8373900000000001E-2</v>
      </c>
      <c r="M5761">
        <v>3.4502999999999999E-3</v>
      </c>
      <c r="O5761" t="str">
        <f>Table_Index[[#This Row],[ID]]&amp;Table_Index[[#This Row],[year]]</f>
        <v>94092008</v>
      </c>
      <c r="R5761" t="str">
        <f t="shared" si="209"/>
        <v/>
      </c>
    </row>
    <row r="5762" spans="1:18" x14ac:dyDescent="0.3">
      <c r="A5762">
        <v>9409</v>
      </c>
      <c r="B5762">
        <v>2008</v>
      </c>
      <c r="C5762">
        <v>2</v>
      </c>
      <c r="D5762">
        <v>5.3013900000000003E-2</v>
      </c>
      <c r="E5762">
        <v>9.6036700000000003E-2</v>
      </c>
      <c r="F5762">
        <v>7.3403899999999994E-2</v>
      </c>
      <c r="G5762">
        <v>0.1459666</v>
      </c>
      <c r="H5762">
        <v>3.2572999999999998E-2</v>
      </c>
      <c r="I5762">
        <v>0.22021160000000001</v>
      </c>
      <c r="J5762">
        <v>9.1143100000000005E-2</v>
      </c>
      <c r="K5762">
        <v>0.20491909999999999</v>
      </c>
      <c r="L5762">
        <v>8.0285499999999996E-2</v>
      </c>
      <c r="M5762">
        <v>2.4467999999999998E-3</v>
      </c>
      <c r="O5762" t="str">
        <f>Table_Index[[#This Row],[ID]]&amp;Table_Index[[#This Row],[year]]</f>
        <v>94092008</v>
      </c>
      <c r="R5762" t="str">
        <f t="shared" si="209"/>
        <v/>
      </c>
    </row>
    <row r="5763" spans="1:18" x14ac:dyDescent="0.3">
      <c r="A5763">
        <v>9409</v>
      </c>
      <c r="B5763">
        <v>2008</v>
      </c>
      <c r="C5763">
        <v>3</v>
      </c>
      <c r="D5763">
        <v>8.9820800000000006E-2</v>
      </c>
      <c r="E5763">
        <v>0.13208929999999999</v>
      </c>
      <c r="F5763">
        <v>0.1003879</v>
      </c>
      <c r="G5763">
        <v>0.29849989999999998</v>
      </c>
      <c r="H5763">
        <v>2.59952E-2</v>
      </c>
      <c r="I5763">
        <v>0.13737289999999999</v>
      </c>
      <c r="J5763">
        <v>8.9820800000000006E-2</v>
      </c>
      <c r="K5763">
        <v>0</v>
      </c>
      <c r="L5763">
        <v>0.1228431</v>
      </c>
      <c r="M5763">
        <v>3.1700999999999999E-3</v>
      </c>
      <c r="O5763" t="str">
        <f>Table_Index[[#This Row],[ID]]&amp;Table_Index[[#This Row],[year]]</f>
        <v>94092008</v>
      </c>
      <c r="R5763" t="str">
        <f t="shared" si="209"/>
        <v/>
      </c>
    </row>
    <row r="5764" spans="1:18" x14ac:dyDescent="0.3">
      <c r="A5764">
        <v>9409</v>
      </c>
      <c r="B5764">
        <v>2008</v>
      </c>
      <c r="C5764">
        <v>4</v>
      </c>
      <c r="D5764">
        <v>7.3111300000000004E-2</v>
      </c>
      <c r="E5764">
        <v>5.8815800000000001E-2</v>
      </c>
      <c r="F5764">
        <v>6.6167699999999996E-2</v>
      </c>
      <c r="G5764">
        <v>0.1056738</v>
      </c>
      <c r="H5764">
        <v>5.9734799999999998E-2</v>
      </c>
      <c r="I5764">
        <v>0.35583530000000002</v>
      </c>
      <c r="J5764">
        <v>7.7195700000000006E-2</v>
      </c>
      <c r="K5764">
        <v>6.4697299999999999E-2</v>
      </c>
      <c r="L5764">
        <v>0.1227779</v>
      </c>
      <c r="M5764">
        <v>1.5990500000000001E-2</v>
      </c>
      <c r="O5764" t="str">
        <f>Table_Index[[#This Row],[ID]]&amp;Table_Index[[#This Row],[year]]</f>
        <v>94092008</v>
      </c>
      <c r="R5764" t="str">
        <f t="shared" si="209"/>
        <v/>
      </c>
    </row>
    <row r="5765" spans="1:18" x14ac:dyDescent="0.3">
      <c r="A5765">
        <v>9409</v>
      </c>
      <c r="B5765">
        <v>2009</v>
      </c>
      <c r="C5765">
        <v>1</v>
      </c>
      <c r="D5765">
        <v>0.10398309999999999</v>
      </c>
      <c r="E5765">
        <v>0.16501270000000001</v>
      </c>
      <c r="F5765">
        <v>3.9295900000000002E-2</v>
      </c>
      <c r="G5765">
        <v>0.1130514</v>
      </c>
      <c r="H5765">
        <v>1.10633E-2</v>
      </c>
      <c r="I5765">
        <v>0.35299839999999999</v>
      </c>
      <c r="J5765">
        <v>9.6728499999999995E-2</v>
      </c>
      <c r="K5765">
        <v>1.6927500000000002E-2</v>
      </c>
      <c r="L5765">
        <v>9.6728499999999995E-2</v>
      </c>
      <c r="M5765">
        <v>4.2107000000000004E-3</v>
      </c>
      <c r="O5765" t="str">
        <f>Table_Index[[#This Row],[ID]]&amp;Table_Index[[#This Row],[year]]</f>
        <v>94092009</v>
      </c>
      <c r="R5765" t="str">
        <f t="shared" si="209"/>
        <v/>
      </c>
    </row>
    <row r="5766" spans="1:18" x14ac:dyDescent="0.3">
      <c r="A5766">
        <v>9409</v>
      </c>
      <c r="B5766">
        <v>2009</v>
      </c>
      <c r="C5766">
        <v>2</v>
      </c>
      <c r="D5766">
        <v>0</v>
      </c>
      <c r="E5766">
        <v>2.97305E-2</v>
      </c>
      <c r="F5766">
        <v>5.3514899999999997E-2</v>
      </c>
      <c r="G5766">
        <v>0.23368169999999999</v>
      </c>
      <c r="H5766">
        <v>3.0325100000000001E-2</v>
      </c>
      <c r="I5766">
        <v>0.33000849999999998</v>
      </c>
      <c r="J5766">
        <v>0.1092596</v>
      </c>
      <c r="K5766">
        <v>0.1543013</v>
      </c>
      <c r="L5766">
        <v>4.8163400000000002E-2</v>
      </c>
      <c r="M5766">
        <v>1.10151E-2</v>
      </c>
      <c r="O5766" t="str">
        <f>Table_Index[[#This Row],[ID]]&amp;Table_Index[[#This Row],[year]]</f>
        <v>94092009</v>
      </c>
      <c r="R5766" t="str">
        <f t="shared" si="209"/>
        <v/>
      </c>
    </row>
    <row r="5767" spans="1:18" x14ac:dyDescent="0.3">
      <c r="A5767">
        <v>9409</v>
      </c>
      <c r="B5767">
        <v>2009</v>
      </c>
      <c r="C5767">
        <v>3</v>
      </c>
      <c r="D5767">
        <v>0</v>
      </c>
      <c r="E5767">
        <v>0.50290109999999999</v>
      </c>
      <c r="F5767">
        <v>6.5329100000000001E-2</v>
      </c>
      <c r="G5767">
        <v>2.2398600000000001E-2</v>
      </c>
      <c r="H5767">
        <v>3.7331E-3</v>
      </c>
      <c r="I5767">
        <v>0.14932380000000001</v>
      </c>
      <c r="J5767">
        <v>0.20158709999999999</v>
      </c>
      <c r="K5767">
        <v>1.62016E-2</v>
      </c>
      <c r="L5767">
        <v>2.98648E-2</v>
      </c>
      <c r="M5767">
        <v>8.6607999999999997E-3</v>
      </c>
      <c r="O5767" t="str">
        <f>Table_Index[[#This Row],[ID]]&amp;Table_Index[[#This Row],[year]]</f>
        <v>94092009</v>
      </c>
      <c r="R5767" t="str">
        <f t="shared" si="209"/>
        <v/>
      </c>
    </row>
    <row r="5768" spans="1:18" x14ac:dyDescent="0.3">
      <c r="A5768">
        <v>9409</v>
      </c>
      <c r="B5768">
        <v>2009</v>
      </c>
      <c r="C5768">
        <v>4</v>
      </c>
      <c r="D5768">
        <v>0.1337354</v>
      </c>
      <c r="E5768">
        <v>0.14789559999999999</v>
      </c>
      <c r="F5768">
        <v>0.14160220000000001</v>
      </c>
      <c r="G5768">
        <v>0.129802</v>
      </c>
      <c r="H5768">
        <v>1.37669E-2</v>
      </c>
      <c r="I5768">
        <v>0</v>
      </c>
      <c r="J5768">
        <v>0.22551460000000001</v>
      </c>
      <c r="K5768">
        <v>2.9893800000000002E-2</v>
      </c>
      <c r="L5768">
        <v>0.1581225</v>
      </c>
      <c r="M5768">
        <v>1.9667E-2</v>
      </c>
      <c r="O5768" t="str">
        <f>Table_Index[[#This Row],[ID]]&amp;Table_Index[[#This Row],[year]]</f>
        <v>94092009</v>
      </c>
      <c r="R5768" t="str">
        <f t="shared" si="209"/>
        <v/>
      </c>
    </row>
    <row r="5769" spans="1:18" x14ac:dyDescent="0.3">
      <c r="A5769">
        <v>9409</v>
      </c>
      <c r="B5769">
        <v>2010</v>
      </c>
      <c r="C5769">
        <v>1</v>
      </c>
      <c r="D5769">
        <v>6.7268700000000001E-2</v>
      </c>
      <c r="E5769">
        <v>5.1368799999999999E-2</v>
      </c>
      <c r="F5769">
        <v>0.11007599999999999</v>
      </c>
      <c r="G5769">
        <v>0.1559411</v>
      </c>
      <c r="H5769">
        <v>1.4371E-2</v>
      </c>
      <c r="I5769">
        <v>0.20588300000000001</v>
      </c>
      <c r="J5769">
        <v>0.17245240000000001</v>
      </c>
      <c r="K5769">
        <v>2.1403700000000001E-2</v>
      </c>
      <c r="L5769">
        <v>0.1883523</v>
      </c>
      <c r="M5769">
        <v>1.2883E-2</v>
      </c>
      <c r="O5769" t="str">
        <f>Table_Index[[#This Row],[ID]]&amp;Table_Index[[#This Row],[year]]</f>
        <v>94092010</v>
      </c>
      <c r="R5769" t="str">
        <f t="shared" si="209"/>
        <v/>
      </c>
    </row>
    <row r="5770" spans="1:18" x14ac:dyDescent="0.3">
      <c r="A5770">
        <v>9409</v>
      </c>
      <c r="B5770">
        <v>2010</v>
      </c>
      <c r="C5770">
        <v>2</v>
      </c>
      <c r="D5770">
        <v>8.0160300000000004E-2</v>
      </c>
      <c r="E5770">
        <v>0.1202405</v>
      </c>
      <c r="F5770">
        <v>7.0140300000000003E-2</v>
      </c>
      <c r="G5770">
        <v>0.2029058</v>
      </c>
      <c r="H5770">
        <v>0.11322649999999999</v>
      </c>
      <c r="I5770">
        <v>0</v>
      </c>
      <c r="J5770">
        <v>0.248497</v>
      </c>
      <c r="K5770">
        <v>3.50701E-2</v>
      </c>
      <c r="L5770">
        <v>0.1202405</v>
      </c>
      <c r="M5770">
        <v>9.5189999999999997E-3</v>
      </c>
      <c r="O5770" t="str">
        <f>Table_Index[[#This Row],[ID]]&amp;Table_Index[[#This Row],[year]]</f>
        <v>94092010</v>
      </c>
      <c r="R5770" t="str">
        <f t="shared" si="209"/>
        <v/>
      </c>
    </row>
    <row r="5771" spans="1:18" x14ac:dyDescent="0.3">
      <c r="A5771">
        <v>9409</v>
      </c>
      <c r="B5771">
        <v>2010</v>
      </c>
      <c r="C5771">
        <v>3</v>
      </c>
      <c r="D5771">
        <v>6.43648E-2</v>
      </c>
      <c r="E5771">
        <v>5.4352499999999998E-2</v>
      </c>
      <c r="F5771">
        <v>0</v>
      </c>
      <c r="G5771">
        <v>0.29391390000000001</v>
      </c>
      <c r="H5771">
        <v>9.2971000000000008E-3</v>
      </c>
      <c r="I5771">
        <v>0.2789142</v>
      </c>
      <c r="J5771">
        <v>0.16734850000000001</v>
      </c>
      <c r="K5771">
        <v>3.9334099999999997E-2</v>
      </c>
      <c r="L5771">
        <v>8.5819800000000002E-2</v>
      </c>
      <c r="M5771">
        <v>6.6550000000000003E-3</v>
      </c>
      <c r="O5771" t="str">
        <f>Table_Index[[#This Row],[ID]]&amp;Table_Index[[#This Row],[year]]</f>
        <v>94092010</v>
      </c>
      <c r="R5771" t="str">
        <f t="shared" si="209"/>
        <v/>
      </c>
    </row>
    <row r="5772" spans="1:18" x14ac:dyDescent="0.3">
      <c r="A5772">
        <v>9409</v>
      </c>
      <c r="B5772">
        <v>2010</v>
      </c>
      <c r="C5772">
        <v>4</v>
      </c>
      <c r="D5772">
        <v>2.4768600000000002E-2</v>
      </c>
      <c r="E5772">
        <v>0.122192</v>
      </c>
      <c r="F5772">
        <v>0.1300354</v>
      </c>
      <c r="G5772">
        <v>0.14415349999999999</v>
      </c>
      <c r="H5772">
        <v>1.2879699999999999E-2</v>
      </c>
      <c r="I5772">
        <v>0.1981492</v>
      </c>
      <c r="J5772">
        <v>0.14946110000000001</v>
      </c>
      <c r="K5772">
        <v>3.17039E-2</v>
      </c>
      <c r="L5772">
        <v>0.17734349999999999</v>
      </c>
      <c r="M5772">
        <v>9.3130000000000001E-3</v>
      </c>
      <c r="O5772" t="str">
        <f>Table_Index[[#This Row],[ID]]&amp;Table_Index[[#This Row],[year]]</f>
        <v>94092010</v>
      </c>
      <c r="R5772" t="str">
        <f t="shared" si="209"/>
        <v/>
      </c>
    </row>
    <row r="5773" spans="1:18" x14ac:dyDescent="0.3">
      <c r="A5773">
        <v>9409</v>
      </c>
      <c r="B5773">
        <v>2011</v>
      </c>
      <c r="C5773">
        <v>1</v>
      </c>
      <c r="D5773">
        <v>0</v>
      </c>
      <c r="E5773">
        <v>0.1173095</v>
      </c>
      <c r="F5773">
        <v>0.15145600000000001</v>
      </c>
      <c r="G5773">
        <v>0.240815</v>
      </c>
      <c r="H5773">
        <v>2.3917399999999998E-2</v>
      </c>
      <c r="I5773">
        <v>0</v>
      </c>
      <c r="J5773">
        <v>0.25547350000000002</v>
      </c>
      <c r="K5773">
        <v>4.0388300000000002E-2</v>
      </c>
      <c r="L5773">
        <v>0.161553</v>
      </c>
      <c r="M5773">
        <v>9.0874000000000007E-3</v>
      </c>
      <c r="O5773" t="str">
        <f>Table_Index[[#This Row],[ID]]&amp;Table_Index[[#This Row],[year]]</f>
        <v>94092011</v>
      </c>
      <c r="R5773" t="str">
        <f t="shared" si="209"/>
        <v/>
      </c>
    </row>
    <row r="5774" spans="1:18" x14ac:dyDescent="0.3">
      <c r="A5774">
        <v>9409</v>
      </c>
      <c r="B5774">
        <v>2011</v>
      </c>
      <c r="C5774">
        <v>2</v>
      </c>
      <c r="D5774">
        <v>0</v>
      </c>
      <c r="E5774">
        <v>9.6982399999999996E-2</v>
      </c>
      <c r="F5774">
        <v>9.0921000000000002E-2</v>
      </c>
      <c r="G5774">
        <v>0.34398459999999997</v>
      </c>
      <c r="H5774">
        <v>2.24777E-2</v>
      </c>
      <c r="I5774">
        <v>0.11516659999999999</v>
      </c>
      <c r="J5774">
        <v>0.16911309999999999</v>
      </c>
      <c r="K5774">
        <v>2.9094700000000001E-2</v>
      </c>
      <c r="L5774">
        <v>0.1194096</v>
      </c>
      <c r="M5774">
        <v>1.2850200000000001E-2</v>
      </c>
      <c r="O5774" t="str">
        <f>Table_Index[[#This Row],[ID]]&amp;Table_Index[[#This Row],[year]]</f>
        <v>94092011</v>
      </c>
      <c r="R5774" t="str">
        <f t="shared" ref="R5774:R5837" si="210">RIGHT(P5774,4)</f>
        <v/>
      </c>
    </row>
    <row r="5775" spans="1:18" x14ac:dyDescent="0.3">
      <c r="A5775">
        <v>9409</v>
      </c>
      <c r="B5775">
        <v>2011</v>
      </c>
      <c r="C5775">
        <v>3</v>
      </c>
      <c r="D5775">
        <v>2.9363400000000001E-2</v>
      </c>
      <c r="E5775">
        <v>0.34809020000000002</v>
      </c>
      <c r="F5775">
        <v>0.1067761</v>
      </c>
      <c r="G5775">
        <v>0.2039424</v>
      </c>
      <c r="H5775">
        <v>2.9968499999999999E-2</v>
      </c>
      <c r="I5775">
        <v>5.3388100000000001E-2</v>
      </c>
      <c r="J5775">
        <v>9.69883E-2</v>
      </c>
      <c r="K5775">
        <v>2.1355200000000001E-2</v>
      </c>
      <c r="L5775">
        <v>0.1041067</v>
      </c>
      <c r="M5775">
        <v>6.0210000000000003E-3</v>
      </c>
      <c r="O5775" t="str">
        <f>Table_Index[[#This Row],[ID]]&amp;Table_Index[[#This Row],[year]]</f>
        <v>94092011</v>
      </c>
      <c r="R5775" t="str">
        <f t="shared" si="210"/>
        <v/>
      </c>
    </row>
    <row r="5776" spans="1:18" x14ac:dyDescent="0.3">
      <c r="A5776">
        <v>9409</v>
      </c>
      <c r="B5776">
        <v>2011</v>
      </c>
      <c r="C5776">
        <v>4</v>
      </c>
      <c r="D5776">
        <v>0</v>
      </c>
      <c r="E5776">
        <v>0.2589998</v>
      </c>
      <c r="F5776">
        <v>0.12352929999999999</v>
      </c>
      <c r="G5776">
        <v>0.1395344</v>
      </c>
      <c r="H5776">
        <v>2.2688199999999999E-2</v>
      </c>
      <c r="I5776">
        <v>0</v>
      </c>
      <c r="J5776">
        <v>0.20371500000000001</v>
      </c>
      <c r="K5776">
        <v>9.4705800000000007E-2</v>
      </c>
      <c r="L5776">
        <v>0.14617640000000001</v>
      </c>
      <c r="M5776">
        <v>1.0651000000000001E-2</v>
      </c>
      <c r="O5776" t="str">
        <f>Table_Index[[#This Row],[ID]]&amp;Table_Index[[#This Row],[year]]</f>
        <v>94092011</v>
      </c>
      <c r="R5776" t="str">
        <f t="shared" si="210"/>
        <v/>
      </c>
    </row>
    <row r="5777" spans="1:18" x14ac:dyDescent="0.3">
      <c r="A5777">
        <v>9409</v>
      </c>
      <c r="B5777">
        <v>2012</v>
      </c>
      <c r="C5777">
        <v>1</v>
      </c>
      <c r="D5777">
        <v>7.2858999999999993E-2</v>
      </c>
      <c r="E5777">
        <v>6.3751600000000005E-2</v>
      </c>
      <c r="F5777">
        <v>8.4926299999999996E-2</v>
      </c>
      <c r="G5777">
        <v>8.9555899999999994E-2</v>
      </c>
      <c r="H5777">
        <v>2.85364E-2</v>
      </c>
      <c r="I5777">
        <v>0.39465289999999997</v>
      </c>
      <c r="J5777">
        <v>0.14786840000000001</v>
      </c>
      <c r="K5777">
        <v>2.42863E-2</v>
      </c>
      <c r="L5777">
        <v>8.1966399999999995E-2</v>
      </c>
      <c r="M5777">
        <v>1.15967E-2</v>
      </c>
      <c r="O5777" t="str">
        <f>Table_Index[[#This Row],[ID]]&amp;Table_Index[[#This Row],[year]]</f>
        <v>94092012</v>
      </c>
      <c r="R5777" t="str">
        <f t="shared" si="210"/>
        <v/>
      </c>
    </row>
    <row r="5778" spans="1:18" x14ac:dyDescent="0.3">
      <c r="A5778">
        <v>9409</v>
      </c>
      <c r="B5778">
        <v>2012</v>
      </c>
      <c r="C5778">
        <v>2</v>
      </c>
      <c r="D5778">
        <v>5.9691300000000003E-2</v>
      </c>
      <c r="E5778">
        <v>3.8088700000000003E-2</v>
      </c>
      <c r="F5778">
        <v>8.1862400000000002E-2</v>
      </c>
      <c r="G5778">
        <v>0.1549132</v>
      </c>
      <c r="H5778">
        <v>7.5893000000000002E-3</v>
      </c>
      <c r="I5778">
        <v>0.34109319999999999</v>
      </c>
      <c r="J5778">
        <v>0.13814270000000001</v>
      </c>
      <c r="K5778">
        <v>5.5711900000000002E-2</v>
      </c>
      <c r="L5778">
        <v>0.1148347</v>
      </c>
      <c r="M5778">
        <v>8.0724999999999998E-3</v>
      </c>
      <c r="O5778" t="str">
        <f>Table_Index[[#This Row],[ID]]&amp;Table_Index[[#This Row],[year]]</f>
        <v>94092012</v>
      </c>
      <c r="R5778" t="str">
        <f t="shared" si="210"/>
        <v/>
      </c>
    </row>
    <row r="5779" spans="1:18" x14ac:dyDescent="0.3">
      <c r="A5779">
        <v>9409</v>
      </c>
      <c r="B5779">
        <v>2012</v>
      </c>
      <c r="C5779">
        <v>3</v>
      </c>
      <c r="D5779">
        <v>6.20116E-2</v>
      </c>
      <c r="E5779">
        <v>4.59976E-2</v>
      </c>
      <c r="F5779">
        <v>0</v>
      </c>
      <c r="G5779">
        <v>0.2333954</v>
      </c>
      <c r="H5779">
        <v>0</v>
      </c>
      <c r="I5779">
        <v>0.45827279999999998</v>
      </c>
      <c r="J5779">
        <v>7.39369E-2</v>
      </c>
      <c r="K5779">
        <v>4.0886800000000001E-2</v>
      </c>
      <c r="L5779">
        <v>6.47374E-2</v>
      </c>
      <c r="M5779">
        <v>2.0761399999999999E-2</v>
      </c>
      <c r="O5779" t="str">
        <f>Table_Index[[#This Row],[ID]]&amp;Table_Index[[#This Row],[year]]</f>
        <v>94092012</v>
      </c>
      <c r="R5779" t="str">
        <f t="shared" si="210"/>
        <v/>
      </c>
    </row>
    <row r="5780" spans="1:18" x14ac:dyDescent="0.3">
      <c r="A5780">
        <v>9409</v>
      </c>
      <c r="B5780">
        <v>2012</v>
      </c>
      <c r="C5780">
        <v>4</v>
      </c>
      <c r="D5780">
        <v>0.1104347</v>
      </c>
      <c r="E5780">
        <v>7.5296399999999999E-2</v>
      </c>
      <c r="F5780">
        <v>9.6379400000000004E-2</v>
      </c>
      <c r="G5780">
        <v>0.1897469</v>
      </c>
      <c r="H5780">
        <v>2.4644200000000002E-2</v>
      </c>
      <c r="I5780">
        <v>0.20179430000000001</v>
      </c>
      <c r="J5780">
        <v>0.1124426</v>
      </c>
      <c r="K5780">
        <v>2.77091E-2</v>
      </c>
      <c r="L5780">
        <v>0.13227059999999999</v>
      </c>
      <c r="M5780">
        <v>2.92819E-2</v>
      </c>
      <c r="O5780" t="str">
        <f>Table_Index[[#This Row],[ID]]&amp;Table_Index[[#This Row],[year]]</f>
        <v>94092012</v>
      </c>
      <c r="R5780" t="str">
        <f t="shared" si="210"/>
        <v/>
      </c>
    </row>
    <row r="5781" spans="1:18" x14ac:dyDescent="0.3">
      <c r="A5781">
        <v>9410</v>
      </c>
      <c r="B5781">
        <v>2003</v>
      </c>
      <c r="C5781">
        <v>1</v>
      </c>
      <c r="D5781">
        <v>0.13717689999999999</v>
      </c>
      <c r="E5781">
        <v>6.3618300000000003E-2</v>
      </c>
      <c r="F5781">
        <v>7.7534800000000001E-2</v>
      </c>
      <c r="G5781">
        <v>5.3677900000000001E-2</v>
      </c>
      <c r="H5781">
        <v>0</v>
      </c>
      <c r="I5781">
        <v>0.50695820000000003</v>
      </c>
      <c r="J5781">
        <v>4.1749500000000002E-2</v>
      </c>
      <c r="K5781">
        <v>0</v>
      </c>
      <c r="L5781">
        <v>0.1192843</v>
      </c>
      <c r="M5781">
        <v>0</v>
      </c>
      <c r="O5781" t="str">
        <f>Table_Index[[#This Row],[ID]]&amp;Table_Index[[#This Row],[year]]</f>
        <v>94102003</v>
      </c>
      <c r="R5781" t="str">
        <f t="shared" si="210"/>
        <v/>
      </c>
    </row>
    <row r="5782" spans="1:18" x14ac:dyDescent="0.3">
      <c r="A5782">
        <v>9410</v>
      </c>
      <c r="B5782">
        <v>2003</v>
      </c>
      <c r="C5782">
        <v>2</v>
      </c>
      <c r="D5782">
        <v>0</v>
      </c>
      <c r="E5782">
        <v>3.3613400000000002E-2</v>
      </c>
      <c r="F5782">
        <v>0</v>
      </c>
      <c r="G5782">
        <v>0.12324930000000001</v>
      </c>
      <c r="H5782">
        <v>4.4817900000000001E-2</v>
      </c>
      <c r="I5782">
        <v>0.42016799999999999</v>
      </c>
      <c r="J5782">
        <v>0.1120448</v>
      </c>
      <c r="K5782">
        <v>5.60224E-2</v>
      </c>
      <c r="L5782">
        <v>0.19607840000000001</v>
      </c>
      <c r="M5782">
        <v>1.40056E-2</v>
      </c>
      <c r="O5782" t="str">
        <f>Table_Index[[#This Row],[ID]]&amp;Table_Index[[#This Row],[year]]</f>
        <v>94102003</v>
      </c>
      <c r="R5782" t="str">
        <f t="shared" si="210"/>
        <v/>
      </c>
    </row>
    <row r="5783" spans="1:18" x14ac:dyDescent="0.3">
      <c r="A5783">
        <v>9410</v>
      </c>
      <c r="B5783">
        <v>2003</v>
      </c>
      <c r="C5783">
        <v>3</v>
      </c>
      <c r="D5783">
        <v>5.9016399999999997E-2</v>
      </c>
      <c r="E5783">
        <v>0.1</v>
      </c>
      <c r="F5783">
        <v>0.1032787</v>
      </c>
      <c r="G5783">
        <v>9.1803300000000004E-2</v>
      </c>
      <c r="H5783">
        <v>1.9672100000000001E-2</v>
      </c>
      <c r="I5783">
        <v>0.41803279999999998</v>
      </c>
      <c r="J5783">
        <v>4.0983600000000002E-2</v>
      </c>
      <c r="K5783">
        <v>3.4426199999999997E-2</v>
      </c>
      <c r="L5783">
        <v>0.1229508</v>
      </c>
      <c r="M5783">
        <v>9.8361000000000004E-3</v>
      </c>
      <c r="O5783" t="str">
        <f>Table_Index[[#This Row],[ID]]&amp;Table_Index[[#This Row],[year]]</f>
        <v>94102003</v>
      </c>
      <c r="R5783" t="str">
        <f t="shared" si="210"/>
        <v/>
      </c>
    </row>
    <row r="5784" spans="1:18" x14ac:dyDescent="0.3">
      <c r="A5784">
        <v>9410</v>
      </c>
      <c r="B5784">
        <v>2003</v>
      </c>
      <c r="C5784">
        <v>4</v>
      </c>
      <c r="D5784">
        <v>4.9528299999999997E-2</v>
      </c>
      <c r="E5784">
        <v>7.0754700000000004E-2</v>
      </c>
      <c r="F5784">
        <v>9.4339599999999996E-2</v>
      </c>
      <c r="G5784">
        <v>0</v>
      </c>
      <c r="H5784">
        <v>1.06132E-2</v>
      </c>
      <c r="I5784">
        <v>0.40094340000000001</v>
      </c>
      <c r="J5784">
        <v>0.10613209999999999</v>
      </c>
      <c r="K5784">
        <v>4.4811299999999998E-2</v>
      </c>
      <c r="L5784">
        <v>0.2051887</v>
      </c>
      <c r="M5784">
        <v>1.7688700000000002E-2</v>
      </c>
      <c r="O5784" t="str">
        <f>Table_Index[[#This Row],[ID]]&amp;Table_Index[[#This Row],[year]]</f>
        <v>94102003</v>
      </c>
      <c r="R5784" t="str">
        <f t="shared" si="210"/>
        <v/>
      </c>
    </row>
    <row r="5785" spans="1:18" x14ac:dyDescent="0.3">
      <c r="A5785">
        <v>9410</v>
      </c>
      <c r="B5785">
        <v>2004</v>
      </c>
      <c r="C5785">
        <v>1</v>
      </c>
      <c r="D5785">
        <v>0.14139350000000001</v>
      </c>
      <c r="E5785">
        <v>0</v>
      </c>
      <c r="F5785">
        <v>0.1229508</v>
      </c>
      <c r="G5785">
        <v>0.10245899999999999</v>
      </c>
      <c r="H5785">
        <v>4.0983600000000002E-2</v>
      </c>
      <c r="I5785">
        <v>0.34836070000000002</v>
      </c>
      <c r="J5785">
        <v>0.10040979999999999</v>
      </c>
      <c r="K5785">
        <v>0</v>
      </c>
      <c r="L5785">
        <v>0.1229508</v>
      </c>
      <c r="M5785">
        <v>2.0491800000000001E-2</v>
      </c>
      <c r="O5785" t="str">
        <f>Table_Index[[#This Row],[ID]]&amp;Table_Index[[#This Row],[year]]</f>
        <v>94102004</v>
      </c>
      <c r="R5785" t="str">
        <f t="shared" si="210"/>
        <v/>
      </c>
    </row>
    <row r="5786" spans="1:18" x14ac:dyDescent="0.3">
      <c r="A5786">
        <v>9410</v>
      </c>
      <c r="B5786">
        <v>2004</v>
      </c>
      <c r="C5786">
        <v>2</v>
      </c>
      <c r="D5786">
        <v>8.0862500000000004E-2</v>
      </c>
      <c r="E5786">
        <v>0.23719680000000001</v>
      </c>
      <c r="F5786">
        <v>9.7034999999999996E-2</v>
      </c>
      <c r="G5786">
        <v>0.1603774</v>
      </c>
      <c r="H5786">
        <v>2.6954200000000001E-2</v>
      </c>
      <c r="I5786">
        <v>0.18867919999999999</v>
      </c>
      <c r="J5786">
        <v>7.6819399999999996E-2</v>
      </c>
      <c r="K5786">
        <v>2.6954200000000001E-2</v>
      </c>
      <c r="L5786">
        <v>9.4339599999999996E-2</v>
      </c>
      <c r="M5786">
        <v>1.07817E-2</v>
      </c>
      <c r="O5786" t="str">
        <f>Table_Index[[#This Row],[ID]]&amp;Table_Index[[#This Row],[year]]</f>
        <v>94102004</v>
      </c>
      <c r="R5786" t="str">
        <f t="shared" si="210"/>
        <v/>
      </c>
    </row>
    <row r="5787" spans="1:18" x14ac:dyDescent="0.3">
      <c r="A5787">
        <v>9410</v>
      </c>
      <c r="B5787">
        <v>2004</v>
      </c>
      <c r="C5787">
        <v>3</v>
      </c>
      <c r="D5787">
        <v>0.19110669999999999</v>
      </c>
      <c r="E5787">
        <v>0</v>
      </c>
      <c r="F5787">
        <v>7.4943800000000005E-2</v>
      </c>
      <c r="G5787">
        <v>8.4936300000000006E-2</v>
      </c>
      <c r="H5787">
        <v>0</v>
      </c>
      <c r="I5787">
        <v>0.49337999999999999</v>
      </c>
      <c r="J5787">
        <v>6.9447900000000007E-2</v>
      </c>
      <c r="K5787">
        <v>2.1234099999999999E-2</v>
      </c>
      <c r="L5787">
        <v>5.7456899999999998E-2</v>
      </c>
      <c r="M5787">
        <v>7.4944E-3</v>
      </c>
      <c r="O5787" t="str">
        <f>Table_Index[[#This Row],[ID]]&amp;Table_Index[[#This Row],[year]]</f>
        <v>94102004</v>
      </c>
      <c r="R5787" t="str">
        <f t="shared" si="210"/>
        <v/>
      </c>
    </row>
    <row r="5788" spans="1:18" x14ac:dyDescent="0.3">
      <c r="A5788">
        <v>9410</v>
      </c>
      <c r="B5788">
        <v>2004</v>
      </c>
      <c r="C5788">
        <v>4</v>
      </c>
      <c r="D5788">
        <v>0</v>
      </c>
      <c r="E5788">
        <v>6.4516100000000007E-2</v>
      </c>
      <c r="F5788">
        <v>0.1225806</v>
      </c>
      <c r="G5788">
        <v>9.6774200000000005E-2</v>
      </c>
      <c r="H5788">
        <v>0</v>
      </c>
      <c r="I5788">
        <v>0.46236559999999999</v>
      </c>
      <c r="J5788">
        <v>5.1612900000000003E-2</v>
      </c>
      <c r="K5788">
        <v>4.3010800000000002E-2</v>
      </c>
      <c r="L5788">
        <v>0.1548387</v>
      </c>
      <c r="M5788">
        <v>4.3011000000000004E-3</v>
      </c>
      <c r="O5788" t="str">
        <f>Table_Index[[#This Row],[ID]]&amp;Table_Index[[#This Row],[year]]</f>
        <v>94102004</v>
      </c>
      <c r="R5788" t="str">
        <f t="shared" si="210"/>
        <v/>
      </c>
    </row>
    <row r="5789" spans="1:18" x14ac:dyDescent="0.3">
      <c r="A5789">
        <v>9410</v>
      </c>
      <c r="B5789">
        <v>2005</v>
      </c>
      <c r="C5789">
        <v>1</v>
      </c>
      <c r="D5789">
        <v>0</v>
      </c>
      <c r="E5789">
        <v>0.32949240000000002</v>
      </c>
      <c r="F5789">
        <v>7.6183200000000006E-2</v>
      </c>
      <c r="G5789">
        <v>9.2530899999999999E-2</v>
      </c>
      <c r="H5789">
        <v>0</v>
      </c>
      <c r="I5789">
        <v>0.17230110000000001</v>
      </c>
      <c r="J5789">
        <v>0.1561756</v>
      </c>
      <c r="K5789">
        <v>3.8091600000000003E-2</v>
      </c>
      <c r="L5789">
        <v>0.12570229999999999</v>
      </c>
      <c r="M5789">
        <v>9.5229000000000008E-3</v>
      </c>
      <c r="O5789" t="str">
        <f>Table_Index[[#This Row],[ID]]&amp;Table_Index[[#This Row],[year]]</f>
        <v>94102005</v>
      </c>
      <c r="R5789" t="str">
        <f t="shared" si="210"/>
        <v/>
      </c>
    </row>
    <row r="5790" spans="1:18" x14ac:dyDescent="0.3">
      <c r="A5790">
        <v>9411</v>
      </c>
      <c r="B5790">
        <v>2003</v>
      </c>
      <c r="C5790">
        <v>1</v>
      </c>
      <c r="D5790">
        <v>9.9290799999999999E-2</v>
      </c>
      <c r="E5790">
        <v>0.38297870000000001</v>
      </c>
      <c r="F5790">
        <v>0.179669</v>
      </c>
      <c r="G5790">
        <v>2.83688E-2</v>
      </c>
      <c r="H5790">
        <v>0</v>
      </c>
      <c r="I5790">
        <v>0</v>
      </c>
      <c r="J5790">
        <v>0.1040189</v>
      </c>
      <c r="K5790">
        <v>9.4562599999999997E-2</v>
      </c>
      <c r="L5790">
        <v>9.9290799999999999E-2</v>
      </c>
      <c r="M5790">
        <v>1.1820300000000001E-2</v>
      </c>
      <c r="O5790" t="str">
        <f>Table_Index[[#This Row],[ID]]&amp;Table_Index[[#This Row],[year]]</f>
        <v>94112003</v>
      </c>
      <c r="R5790" t="str">
        <f t="shared" si="210"/>
        <v/>
      </c>
    </row>
    <row r="5791" spans="1:18" x14ac:dyDescent="0.3">
      <c r="A5791">
        <v>9411</v>
      </c>
      <c r="B5791">
        <v>2003</v>
      </c>
      <c r="C5791">
        <v>2</v>
      </c>
      <c r="D5791">
        <v>6.4367800000000003E-2</v>
      </c>
      <c r="E5791">
        <v>0.22988500000000001</v>
      </c>
      <c r="F5791">
        <v>0</v>
      </c>
      <c r="G5791">
        <v>5.2107300000000002E-2</v>
      </c>
      <c r="H5791">
        <v>3.4482800000000001E-2</v>
      </c>
      <c r="I5791">
        <v>0.22988500000000001</v>
      </c>
      <c r="J5791">
        <v>0.17164750000000001</v>
      </c>
      <c r="K5791">
        <v>4.9042099999999998E-2</v>
      </c>
      <c r="L5791">
        <v>0.16858239999999999</v>
      </c>
      <c r="M5791">
        <v>0</v>
      </c>
      <c r="O5791" t="str">
        <f>Table_Index[[#This Row],[ID]]&amp;Table_Index[[#This Row],[year]]</f>
        <v>94112003</v>
      </c>
      <c r="R5791" t="str">
        <f t="shared" si="210"/>
        <v/>
      </c>
    </row>
    <row r="5792" spans="1:18" x14ac:dyDescent="0.3">
      <c r="A5792">
        <v>9411</v>
      </c>
      <c r="B5792">
        <v>2003</v>
      </c>
      <c r="C5792">
        <v>3</v>
      </c>
      <c r="D5792">
        <v>0.112731</v>
      </c>
      <c r="E5792">
        <v>0.22802410000000001</v>
      </c>
      <c r="F5792">
        <v>0.1793448</v>
      </c>
      <c r="G5792">
        <v>0.11401210000000001</v>
      </c>
      <c r="H5792">
        <v>2.04966E-2</v>
      </c>
      <c r="I5792">
        <v>0</v>
      </c>
      <c r="J5792">
        <v>0.21216370000000001</v>
      </c>
      <c r="K5792">
        <v>4.8679300000000002E-2</v>
      </c>
      <c r="L5792">
        <v>8.4548300000000007E-2</v>
      </c>
      <c r="M5792">
        <v>0</v>
      </c>
      <c r="O5792" t="str">
        <f>Table_Index[[#This Row],[ID]]&amp;Table_Index[[#This Row],[year]]</f>
        <v>94112003</v>
      </c>
      <c r="R5792" t="str">
        <f t="shared" si="210"/>
        <v/>
      </c>
    </row>
    <row r="5793" spans="1:18" x14ac:dyDescent="0.3">
      <c r="A5793">
        <v>9411</v>
      </c>
      <c r="B5793">
        <v>2003</v>
      </c>
      <c r="C5793">
        <v>4</v>
      </c>
      <c r="D5793">
        <v>0</v>
      </c>
      <c r="E5793">
        <v>5.1282000000000001E-2</v>
      </c>
      <c r="F5793">
        <v>0</v>
      </c>
      <c r="G5793">
        <v>0</v>
      </c>
      <c r="H5793">
        <v>5.7692300000000002E-2</v>
      </c>
      <c r="I5793">
        <v>0.40064100000000002</v>
      </c>
      <c r="J5793">
        <v>0.1826923</v>
      </c>
      <c r="K5793">
        <v>6.7307699999999998E-2</v>
      </c>
      <c r="L5793">
        <v>0.224359</v>
      </c>
      <c r="M5793">
        <v>1.6025600000000001E-2</v>
      </c>
      <c r="O5793" t="str">
        <f>Table_Index[[#This Row],[ID]]&amp;Table_Index[[#This Row],[year]]</f>
        <v>94112003</v>
      </c>
      <c r="R5793" t="str">
        <f t="shared" si="210"/>
        <v/>
      </c>
    </row>
    <row r="5794" spans="1:18" x14ac:dyDescent="0.3">
      <c r="A5794">
        <v>9412</v>
      </c>
      <c r="B5794">
        <v>2003</v>
      </c>
      <c r="C5794">
        <v>1</v>
      </c>
      <c r="D5794">
        <v>0.3088959</v>
      </c>
      <c r="E5794">
        <v>0</v>
      </c>
      <c r="F5794">
        <v>0.26079400000000003</v>
      </c>
      <c r="G5794">
        <v>0.1586497</v>
      </c>
      <c r="H5794">
        <v>0</v>
      </c>
      <c r="I5794">
        <v>0</v>
      </c>
      <c r="J5794">
        <v>0</v>
      </c>
      <c r="K5794">
        <v>7.8238199999999994E-2</v>
      </c>
      <c r="L5794">
        <v>0.18255579999999999</v>
      </c>
      <c r="M5794">
        <v>1.08664E-2</v>
      </c>
      <c r="O5794" t="str">
        <f>Table_Index[[#This Row],[ID]]&amp;Table_Index[[#This Row],[year]]</f>
        <v>94122003</v>
      </c>
      <c r="R5794" t="str">
        <f t="shared" si="210"/>
        <v/>
      </c>
    </row>
    <row r="5795" spans="1:18" x14ac:dyDescent="0.3">
      <c r="A5795">
        <v>9412</v>
      </c>
      <c r="B5795">
        <v>2003</v>
      </c>
      <c r="C5795">
        <v>2</v>
      </c>
      <c r="D5795">
        <v>0.50234749999999995</v>
      </c>
      <c r="E5795">
        <v>9.8591600000000001E-2</v>
      </c>
      <c r="F5795">
        <v>0.1408451</v>
      </c>
      <c r="G5795">
        <v>0</v>
      </c>
      <c r="H5795">
        <v>0</v>
      </c>
      <c r="I5795">
        <v>0</v>
      </c>
      <c r="J5795">
        <v>0.1408451</v>
      </c>
      <c r="K5795">
        <v>4.4600899999999999E-2</v>
      </c>
      <c r="L5795">
        <v>4.9295800000000001E-2</v>
      </c>
      <c r="M5795">
        <v>2.3474200000000001E-2</v>
      </c>
      <c r="O5795" t="str">
        <f>Table_Index[[#This Row],[ID]]&amp;Table_Index[[#This Row],[year]]</f>
        <v>94122003</v>
      </c>
      <c r="R5795" t="str">
        <f t="shared" si="210"/>
        <v/>
      </c>
    </row>
    <row r="5796" spans="1:18" x14ac:dyDescent="0.3">
      <c r="A5796">
        <v>9412</v>
      </c>
      <c r="B5796">
        <v>2003</v>
      </c>
      <c r="C5796">
        <v>3</v>
      </c>
      <c r="D5796">
        <v>0.40715879999999999</v>
      </c>
      <c r="E5796">
        <v>0</v>
      </c>
      <c r="F5796">
        <v>0.18791949999999999</v>
      </c>
      <c r="G5796">
        <v>0.11185680000000001</v>
      </c>
      <c r="H5796">
        <v>0</v>
      </c>
      <c r="I5796">
        <v>0</v>
      </c>
      <c r="J5796">
        <v>6.7114099999999996E-2</v>
      </c>
      <c r="K5796">
        <v>8.0536899999999995E-2</v>
      </c>
      <c r="L5796">
        <v>8.5011199999999995E-2</v>
      </c>
      <c r="M5796">
        <v>6.0402699999999997E-2</v>
      </c>
      <c r="O5796" t="str">
        <f>Table_Index[[#This Row],[ID]]&amp;Table_Index[[#This Row],[year]]</f>
        <v>94122003</v>
      </c>
      <c r="R5796" t="str">
        <f t="shared" si="210"/>
        <v/>
      </c>
    </row>
    <row r="5797" spans="1:18" x14ac:dyDescent="0.3">
      <c r="A5797">
        <v>9412</v>
      </c>
      <c r="B5797">
        <v>2003</v>
      </c>
      <c r="C5797">
        <v>4</v>
      </c>
      <c r="D5797">
        <v>0</v>
      </c>
      <c r="E5797">
        <v>1.1073000000000001E-3</v>
      </c>
      <c r="F5797">
        <v>1.4025000000000001E-3</v>
      </c>
      <c r="G5797">
        <v>4.4289999999999998E-4</v>
      </c>
      <c r="H5797">
        <v>3.322E-4</v>
      </c>
      <c r="I5797">
        <v>0</v>
      </c>
      <c r="J5797">
        <v>0</v>
      </c>
      <c r="K5797">
        <v>0.99653069999999999</v>
      </c>
      <c r="L5797">
        <v>0</v>
      </c>
      <c r="M5797">
        <v>1.8450000000000001E-4</v>
      </c>
      <c r="O5797" t="str">
        <f>Table_Index[[#This Row],[ID]]&amp;Table_Index[[#This Row],[year]]</f>
        <v>94122003</v>
      </c>
      <c r="R5797" t="str">
        <f t="shared" si="210"/>
        <v/>
      </c>
    </row>
    <row r="5798" spans="1:18" x14ac:dyDescent="0.3">
      <c r="A5798">
        <v>9413</v>
      </c>
      <c r="B5798">
        <v>2003</v>
      </c>
      <c r="C5798">
        <v>1</v>
      </c>
      <c r="D5798">
        <v>0.1339862</v>
      </c>
      <c r="E5798">
        <v>3.7391500000000001E-2</v>
      </c>
      <c r="F5798">
        <v>9.3478699999999998E-2</v>
      </c>
      <c r="G5798">
        <v>5.1413300000000002E-2</v>
      </c>
      <c r="H5798">
        <v>0</v>
      </c>
      <c r="I5798">
        <v>0.21032719999999999</v>
      </c>
      <c r="J5798">
        <v>0.4243267</v>
      </c>
      <c r="K5798">
        <v>0</v>
      </c>
      <c r="L5798">
        <v>4.9076300000000003E-2</v>
      </c>
      <c r="M5798">
        <v>0</v>
      </c>
      <c r="O5798" t="str">
        <f>Table_Index[[#This Row],[ID]]&amp;Table_Index[[#This Row],[year]]</f>
        <v>94132003</v>
      </c>
      <c r="R5798" t="str">
        <f t="shared" si="210"/>
        <v/>
      </c>
    </row>
    <row r="5799" spans="1:18" x14ac:dyDescent="0.3">
      <c r="A5799">
        <v>9413</v>
      </c>
      <c r="B5799">
        <v>2003</v>
      </c>
      <c r="C5799">
        <v>2</v>
      </c>
      <c r="D5799">
        <v>6.5476199999999998E-2</v>
      </c>
      <c r="E5799">
        <v>0</v>
      </c>
      <c r="F5799">
        <v>0.14880950000000001</v>
      </c>
      <c r="G5799">
        <v>0</v>
      </c>
      <c r="H5799">
        <v>5.9523800000000002E-2</v>
      </c>
      <c r="I5799">
        <v>0.38095240000000002</v>
      </c>
      <c r="J5799">
        <v>0.1071429</v>
      </c>
      <c r="K5799">
        <v>6.25E-2</v>
      </c>
      <c r="L5799">
        <v>0.16369049999999999</v>
      </c>
      <c r="M5799">
        <v>1.19048E-2</v>
      </c>
      <c r="O5799" t="str">
        <f>Table_Index[[#This Row],[ID]]&amp;Table_Index[[#This Row],[year]]</f>
        <v>94132003</v>
      </c>
      <c r="R5799" t="str">
        <f t="shared" si="210"/>
        <v/>
      </c>
    </row>
    <row r="5800" spans="1:18" x14ac:dyDescent="0.3">
      <c r="A5800">
        <v>9413</v>
      </c>
      <c r="B5800">
        <v>2003</v>
      </c>
      <c r="C5800">
        <v>3</v>
      </c>
      <c r="D5800">
        <v>0.17220540000000001</v>
      </c>
      <c r="E5800">
        <v>0.13595170000000001</v>
      </c>
      <c r="F5800">
        <v>0.13897280000000001</v>
      </c>
      <c r="G5800">
        <v>1.8126900000000001E-2</v>
      </c>
      <c r="H5800">
        <v>0</v>
      </c>
      <c r="I5800">
        <v>0.27190330000000001</v>
      </c>
      <c r="J5800">
        <v>0.15407860000000001</v>
      </c>
      <c r="K5800">
        <v>3.0211499999999999E-2</v>
      </c>
      <c r="L5800">
        <v>6.0422999999999998E-2</v>
      </c>
      <c r="M5800">
        <v>1.8126900000000001E-2</v>
      </c>
      <c r="O5800" t="str">
        <f>Table_Index[[#This Row],[ID]]&amp;Table_Index[[#This Row],[year]]</f>
        <v>94132003</v>
      </c>
      <c r="R5800" t="str">
        <f t="shared" si="210"/>
        <v/>
      </c>
    </row>
    <row r="5801" spans="1:18" x14ac:dyDescent="0.3">
      <c r="A5801">
        <v>9413</v>
      </c>
      <c r="B5801">
        <v>2003</v>
      </c>
      <c r="C5801">
        <v>4</v>
      </c>
      <c r="D5801">
        <v>6.4157099999999995E-2</v>
      </c>
      <c r="E5801">
        <v>0</v>
      </c>
      <c r="F5801">
        <v>0.12220399999999999</v>
      </c>
      <c r="G5801">
        <v>1.8330599999999999E-2</v>
      </c>
      <c r="H5801">
        <v>2.0621899999999999E-2</v>
      </c>
      <c r="I5801">
        <v>0.3666121</v>
      </c>
      <c r="J5801">
        <v>0.27670479999999997</v>
      </c>
      <c r="K5801">
        <v>5.8046899999999998E-2</v>
      </c>
      <c r="L5801">
        <v>5.8046899999999998E-2</v>
      </c>
      <c r="M5801">
        <v>1.5275499999999999E-2</v>
      </c>
      <c r="O5801" t="str">
        <f>Table_Index[[#This Row],[ID]]&amp;Table_Index[[#This Row],[year]]</f>
        <v>94132003</v>
      </c>
      <c r="R5801" t="str">
        <f t="shared" si="210"/>
        <v/>
      </c>
    </row>
    <row r="5802" spans="1:18" x14ac:dyDescent="0.3">
      <c r="A5802">
        <v>9413</v>
      </c>
      <c r="B5802">
        <v>2004</v>
      </c>
      <c r="C5802">
        <v>1</v>
      </c>
      <c r="D5802">
        <v>6.3492099999999996E-2</v>
      </c>
      <c r="E5802">
        <v>0</v>
      </c>
      <c r="F5802">
        <v>0.1154401</v>
      </c>
      <c r="G5802">
        <v>4.0404000000000002E-2</v>
      </c>
      <c r="H5802">
        <v>0</v>
      </c>
      <c r="I5802">
        <v>0.51948050000000001</v>
      </c>
      <c r="J5802">
        <v>0.13275609999999999</v>
      </c>
      <c r="K5802">
        <v>5.1948099999999997E-2</v>
      </c>
      <c r="L5802">
        <v>5.7720100000000003E-2</v>
      </c>
      <c r="M5802">
        <v>1.8759000000000001E-2</v>
      </c>
      <c r="O5802" t="str">
        <f>Table_Index[[#This Row],[ID]]&amp;Table_Index[[#This Row],[year]]</f>
        <v>94132004</v>
      </c>
      <c r="R5802" t="str">
        <f t="shared" si="210"/>
        <v/>
      </c>
    </row>
    <row r="5803" spans="1:18" x14ac:dyDescent="0.3">
      <c r="A5803">
        <v>9413</v>
      </c>
      <c r="B5803">
        <v>2004</v>
      </c>
      <c r="C5803">
        <v>2</v>
      </c>
      <c r="D5803">
        <v>5.4232000000000002E-2</v>
      </c>
      <c r="E5803">
        <v>5.4232000000000002E-2</v>
      </c>
      <c r="F5803">
        <v>0.1162115</v>
      </c>
      <c r="G5803">
        <v>0.19949639999999999</v>
      </c>
      <c r="H5803">
        <v>1.22022E-2</v>
      </c>
      <c r="I5803">
        <v>0.18400159999999999</v>
      </c>
      <c r="J5803">
        <v>0.2517916</v>
      </c>
      <c r="K5803">
        <v>4.0674000000000002E-2</v>
      </c>
      <c r="L5803">
        <v>7.7474299999999996E-2</v>
      </c>
      <c r="M5803">
        <v>9.6842999999999999E-3</v>
      </c>
      <c r="O5803" t="str">
        <f>Table_Index[[#This Row],[ID]]&amp;Table_Index[[#This Row],[year]]</f>
        <v>94132004</v>
      </c>
      <c r="R5803" t="str">
        <f t="shared" si="210"/>
        <v/>
      </c>
    </row>
    <row r="5804" spans="1:18" x14ac:dyDescent="0.3">
      <c r="A5804">
        <v>9413</v>
      </c>
      <c r="B5804">
        <v>2004</v>
      </c>
      <c r="C5804">
        <v>3</v>
      </c>
      <c r="D5804">
        <v>5.6626700000000002E-2</v>
      </c>
      <c r="E5804">
        <v>0</v>
      </c>
      <c r="F5804">
        <v>0.10786030000000001</v>
      </c>
      <c r="G5804">
        <v>0.1146016</v>
      </c>
      <c r="H5804">
        <v>1.0786E-2</v>
      </c>
      <c r="I5804">
        <v>0.2292032</v>
      </c>
      <c r="J5804">
        <v>0.21302409999999999</v>
      </c>
      <c r="K5804">
        <v>5.1233599999999997E-2</v>
      </c>
      <c r="L5804">
        <v>0.1950924</v>
      </c>
      <c r="M5804">
        <v>2.15721E-2</v>
      </c>
      <c r="O5804" t="str">
        <f>Table_Index[[#This Row],[ID]]&amp;Table_Index[[#This Row],[year]]</f>
        <v>94132004</v>
      </c>
      <c r="R5804" t="str">
        <f t="shared" si="210"/>
        <v/>
      </c>
    </row>
    <row r="5805" spans="1:18" x14ac:dyDescent="0.3">
      <c r="A5805">
        <v>9413</v>
      </c>
      <c r="B5805">
        <v>2004</v>
      </c>
      <c r="C5805">
        <v>4</v>
      </c>
      <c r="D5805">
        <v>7.6553999999999997E-2</v>
      </c>
      <c r="E5805">
        <v>0</v>
      </c>
      <c r="F5805">
        <v>0</v>
      </c>
      <c r="G5805">
        <v>7.9616199999999998E-2</v>
      </c>
      <c r="H5805">
        <v>2.7559500000000001E-2</v>
      </c>
      <c r="I5805">
        <v>0.58181070000000001</v>
      </c>
      <c r="J5805">
        <v>0</v>
      </c>
      <c r="K5805">
        <v>6.4305399999999999E-2</v>
      </c>
      <c r="L5805">
        <v>0.1689293</v>
      </c>
      <c r="M5805">
        <v>1.2248999999999999E-3</v>
      </c>
      <c r="O5805" t="str">
        <f>Table_Index[[#This Row],[ID]]&amp;Table_Index[[#This Row],[year]]</f>
        <v>94132004</v>
      </c>
      <c r="R5805" t="str">
        <f t="shared" si="210"/>
        <v/>
      </c>
    </row>
    <row r="5806" spans="1:18" x14ac:dyDescent="0.3">
      <c r="A5806">
        <v>9413</v>
      </c>
      <c r="B5806">
        <v>2005</v>
      </c>
      <c r="C5806">
        <v>1</v>
      </c>
      <c r="D5806">
        <v>0</v>
      </c>
      <c r="E5806">
        <v>0.12654850000000001</v>
      </c>
      <c r="F5806">
        <v>7.3819899999999994E-2</v>
      </c>
      <c r="G5806">
        <v>0.14166400000000001</v>
      </c>
      <c r="H5806">
        <v>0</v>
      </c>
      <c r="I5806">
        <v>0.4007368</v>
      </c>
      <c r="J5806">
        <v>0.1138936</v>
      </c>
      <c r="K5806">
        <v>4.2182799999999999E-2</v>
      </c>
      <c r="L5806">
        <v>8.8583899999999993E-2</v>
      </c>
      <c r="M5806">
        <v>1.25705E-2</v>
      </c>
      <c r="O5806" t="str">
        <f>Table_Index[[#This Row],[ID]]&amp;Table_Index[[#This Row],[year]]</f>
        <v>94132005</v>
      </c>
      <c r="R5806" t="str">
        <f t="shared" si="210"/>
        <v/>
      </c>
    </row>
    <row r="5807" spans="1:18" x14ac:dyDescent="0.3">
      <c r="A5807">
        <v>9414</v>
      </c>
      <c r="B5807">
        <v>2003</v>
      </c>
      <c r="C5807">
        <v>1</v>
      </c>
      <c r="D5807">
        <v>5.6700000000000001E-4</v>
      </c>
      <c r="E5807">
        <v>0</v>
      </c>
      <c r="F5807">
        <v>1.2916E-3</v>
      </c>
      <c r="G5807">
        <v>1.0711E-3</v>
      </c>
      <c r="H5807">
        <v>0</v>
      </c>
      <c r="I5807">
        <v>0</v>
      </c>
      <c r="J5807">
        <v>4.0321999999999997E-3</v>
      </c>
      <c r="K5807">
        <v>0.99229780000000001</v>
      </c>
      <c r="L5807">
        <v>6.6149999999999998E-4</v>
      </c>
      <c r="M5807">
        <v>7.8800000000000004E-5</v>
      </c>
      <c r="O5807" t="str">
        <f>Table_Index[[#This Row],[ID]]&amp;Table_Index[[#This Row],[year]]</f>
        <v>94142003</v>
      </c>
      <c r="R5807" t="str">
        <f t="shared" si="210"/>
        <v/>
      </c>
    </row>
    <row r="5808" spans="1:18" x14ac:dyDescent="0.3">
      <c r="A5808">
        <v>9414</v>
      </c>
      <c r="B5808">
        <v>2003</v>
      </c>
      <c r="C5808">
        <v>2</v>
      </c>
      <c r="D5808">
        <v>9.3167700000000006E-2</v>
      </c>
      <c r="E5808">
        <v>0.1118012</v>
      </c>
      <c r="F5808">
        <v>0.1242236</v>
      </c>
      <c r="G5808">
        <v>2.7950300000000001E-2</v>
      </c>
      <c r="H5808">
        <v>0</v>
      </c>
      <c r="I5808">
        <v>0</v>
      </c>
      <c r="J5808">
        <v>0.44720490000000002</v>
      </c>
      <c r="K5808">
        <v>5.5900600000000002E-2</v>
      </c>
      <c r="L5808">
        <v>0.1242236</v>
      </c>
      <c r="M5808">
        <v>1.5527900000000001E-2</v>
      </c>
      <c r="O5808" t="str">
        <f>Table_Index[[#This Row],[ID]]&amp;Table_Index[[#This Row],[year]]</f>
        <v>94142003</v>
      </c>
      <c r="R5808" t="str">
        <f t="shared" si="210"/>
        <v/>
      </c>
    </row>
    <row r="5809" spans="1:18" x14ac:dyDescent="0.3">
      <c r="A5809">
        <v>9414</v>
      </c>
      <c r="B5809">
        <v>2003</v>
      </c>
      <c r="C5809">
        <v>3</v>
      </c>
      <c r="D5809">
        <v>5.3398099999999997E-2</v>
      </c>
      <c r="E5809">
        <v>0.39805819999999997</v>
      </c>
      <c r="F5809">
        <v>9.9514599999999995E-2</v>
      </c>
      <c r="G5809">
        <v>9.46602E-2</v>
      </c>
      <c r="H5809">
        <v>1.4563100000000001E-2</v>
      </c>
      <c r="I5809">
        <v>0</v>
      </c>
      <c r="J5809">
        <v>0.18446599999999999</v>
      </c>
      <c r="K5809">
        <v>4.6116499999999998E-2</v>
      </c>
      <c r="L5809">
        <v>9.7087400000000004E-2</v>
      </c>
      <c r="M5809">
        <v>1.21359E-2</v>
      </c>
      <c r="O5809" t="str">
        <f>Table_Index[[#This Row],[ID]]&amp;Table_Index[[#This Row],[year]]</f>
        <v>94142003</v>
      </c>
      <c r="R5809" t="str">
        <f t="shared" si="210"/>
        <v/>
      </c>
    </row>
    <row r="5810" spans="1:18" x14ac:dyDescent="0.3">
      <c r="A5810">
        <v>9414</v>
      </c>
      <c r="B5810">
        <v>2003</v>
      </c>
      <c r="C5810">
        <v>4</v>
      </c>
      <c r="D5810">
        <v>0</v>
      </c>
      <c r="E5810">
        <v>0</v>
      </c>
      <c r="F5810">
        <v>0.40414509999999998</v>
      </c>
      <c r="G5810">
        <v>0</v>
      </c>
      <c r="H5810">
        <v>0</v>
      </c>
      <c r="I5810">
        <v>0</v>
      </c>
      <c r="J5810">
        <v>0</v>
      </c>
      <c r="K5810">
        <v>0.31088080000000001</v>
      </c>
      <c r="L5810">
        <v>0.20725389999999999</v>
      </c>
      <c r="M5810">
        <v>7.7720200000000003E-2</v>
      </c>
      <c r="O5810" t="str">
        <f>Table_Index[[#This Row],[ID]]&amp;Table_Index[[#This Row],[year]]</f>
        <v>94142003</v>
      </c>
      <c r="R5810" t="str">
        <f t="shared" si="210"/>
        <v/>
      </c>
    </row>
    <row r="5811" spans="1:18" x14ac:dyDescent="0.3">
      <c r="A5811">
        <v>9414</v>
      </c>
      <c r="B5811">
        <v>2004</v>
      </c>
      <c r="C5811">
        <v>1</v>
      </c>
      <c r="D5811">
        <v>0</v>
      </c>
      <c r="E5811">
        <v>0.57453419999999999</v>
      </c>
      <c r="F5811">
        <v>0.18633540000000001</v>
      </c>
      <c r="G5811">
        <v>0.1118012</v>
      </c>
      <c r="H5811">
        <v>0</v>
      </c>
      <c r="I5811">
        <v>0</v>
      </c>
      <c r="J5811">
        <v>0</v>
      </c>
      <c r="K5811">
        <v>4.9689400000000002E-2</v>
      </c>
      <c r="L5811">
        <v>6.2111800000000002E-2</v>
      </c>
      <c r="M5811">
        <v>1.5528E-2</v>
      </c>
      <c r="O5811" t="str">
        <f>Table_Index[[#This Row],[ID]]&amp;Table_Index[[#This Row],[year]]</f>
        <v>94142004</v>
      </c>
      <c r="R5811" t="str">
        <f t="shared" si="210"/>
        <v/>
      </c>
    </row>
    <row r="5812" spans="1:18" x14ac:dyDescent="0.3">
      <c r="A5812">
        <v>9414</v>
      </c>
      <c r="B5812">
        <v>2004</v>
      </c>
      <c r="C5812">
        <v>2</v>
      </c>
      <c r="D5812">
        <v>0.49640289999999998</v>
      </c>
      <c r="E5812">
        <v>0</v>
      </c>
      <c r="F5812">
        <v>0.14388490000000001</v>
      </c>
      <c r="G5812">
        <v>0.1079137</v>
      </c>
      <c r="H5812">
        <v>0</v>
      </c>
      <c r="I5812">
        <v>0</v>
      </c>
      <c r="J5812">
        <v>0</v>
      </c>
      <c r="K5812">
        <v>7.1942400000000004E-2</v>
      </c>
      <c r="L5812">
        <v>0.14388490000000001</v>
      </c>
      <c r="M5812">
        <v>3.5971200000000002E-2</v>
      </c>
      <c r="O5812" t="str">
        <f>Table_Index[[#This Row],[ID]]&amp;Table_Index[[#This Row],[year]]</f>
        <v>94142004</v>
      </c>
      <c r="R5812" t="str">
        <f t="shared" si="210"/>
        <v/>
      </c>
    </row>
    <row r="5813" spans="1:18" x14ac:dyDescent="0.3">
      <c r="A5813">
        <v>9414</v>
      </c>
      <c r="B5813">
        <v>2004</v>
      </c>
      <c r="C5813">
        <v>3</v>
      </c>
      <c r="D5813">
        <v>0</v>
      </c>
      <c r="E5813">
        <v>5.3191500000000003E-2</v>
      </c>
      <c r="F5813">
        <v>0.1010638</v>
      </c>
      <c r="G5813">
        <v>0.18882979999999999</v>
      </c>
      <c r="H5813">
        <v>6.3829800000000006E-2</v>
      </c>
      <c r="I5813">
        <v>0.18617020000000001</v>
      </c>
      <c r="J5813">
        <v>0.23936170000000001</v>
      </c>
      <c r="K5813">
        <v>4.78723E-2</v>
      </c>
      <c r="L5813">
        <v>9.3085100000000004E-2</v>
      </c>
      <c r="M5813">
        <v>2.65957E-2</v>
      </c>
      <c r="O5813" t="str">
        <f>Table_Index[[#This Row],[ID]]&amp;Table_Index[[#This Row],[year]]</f>
        <v>94142004</v>
      </c>
      <c r="R5813" t="str">
        <f t="shared" si="210"/>
        <v/>
      </c>
    </row>
    <row r="5814" spans="1:18" x14ac:dyDescent="0.3">
      <c r="A5814">
        <v>9414</v>
      </c>
      <c r="B5814">
        <v>2004</v>
      </c>
      <c r="C5814">
        <v>4</v>
      </c>
      <c r="D5814">
        <v>0</v>
      </c>
      <c r="E5814">
        <v>0.42236020000000002</v>
      </c>
      <c r="F5814">
        <v>0.1242236</v>
      </c>
      <c r="G5814">
        <v>0.1459627</v>
      </c>
      <c r="H5814">
        <v>0</v>
      </c>
      <c r="I5814">
        <v>0</v>
      </c>
      <c r="J5814">
        <v>9.3167700000000006E-2</v>
      </c>
      <c r="K5814">
        <v>6.2111800000000002E-2</v>
      </c>
      <c r="L5814">
        <v>0.13043479999999999</v>
      </c>
      <c r="M5814">
        <v>2.1739100000000001E-2</v>
      </c>
      <c r="O5814" t="str">
        <f>Table_Index[[#This Row],[ID]]&amp;Table_Index[[#This Row],[year]]</f>
        <v>94142004</v>
      </c>
      <c r="R5814" t="str">
        <f t="shared" si="210"/>
        <v/>
      </c>
    </row>
    <row r="5815" spans="1:18" x14ac:dyDescent="0.3">
      <c r="A5815">
        <v>9414</v>
      </c>
      <c r="B5815">
        <v>2005</v>
      </c>
      <c r="C5815">
        <v>1</v>
      </c>
      <c r="D5815">
        <v>6.2945899999999999E-2</v>
      </c>
      <c r="E5815">
        <v>0.31347039999999998</v>
      </c>
      <c r="F5815">
        <v>0.10071339999999999</v>
      </c>
      <c r="G5815">
        <v>9.5677700000000004E-2</v>
      </c>
      <c r="H5815">
        <v>0</v>
      </c>
      <c r="I5815">
        <v>0.1678557</v>
      </c>
      <c r="J5815">
        <v>9.5677700000000004E-2</v>
      </c>
      <c r="K5815">
        <v>4.28032E-2</v>
      </c>
      <c r="L5815">
        <v>0.1107847</v>
      </c>
      <c r="M5815">
        <v>1.00713E-2</v>
      </c>
      <c r="O5815" t="str">
        <f>Table_Index[[#This Row],[ID]]&amp;Table_Index[[#This Row],[year]]</f>
        <v>94142005</v>
      </c>
      <c r="R5815" t="str">
        <f t="shared" si="210"/>
        <v/>
      </c>
    </row>
    <row r="5816" spans="1:18" x14ac:dyDescent="0.3">
      <c r="A5816">
        <v>9414</v>
      </c>
      <c r="B5816">
        <v>2005</v>
      </c>
      <c r="C5816">
        <v>2</v>
      </c>
      <c r="D5816">
        <v>0.10219399999999999</v>
      </c>
      <c r="E5816">
        <v>0.35927569999999998</v>
      </c>
      <c r="F5816">
        <v>5.4609900000000003E-2</v>
      </c>
      <c r="G5816">
        <v>0.28742060000000003</v>
      </c>
      <c r="H5816">
        <v>0</v>
      </c>
      <c r="I5816">
        <v>0</v>
      </c>
      <c r="J5816">
        <v>0</v>
      </c>
      <c r="K5816">
        <v>2.87421E-2</v>
      </c>
      <c r="L5816">
        <v>0.1643087</v>
      </c>
      <c r="M5816">
        <v>3.4489999999999998E-3</v>
      </c>
      <c r="O5816" t="str">
        <f>Table_Index[[#This Row],[ID]]&amp;Table_Index[[#This Row],[year]]</f>
        <v>94142005</v>
      </c>
      <c r="R5816" t="str">
        <f t="shared" si="210"/>
        <v/>
      </c>
    </row>
    <row r="5817" spans="1:18" x14ac:dyDescent="0.3">
      <c r="A5817">
        <v>9414</v>
      </c>
      <c r="B5817">
        <v>2005</v>
      </c>
      <c r="C5817">
        <v>3</v>
      </c>
      <c r="D5817">
        <v>7.8616400000000003E-2</v>
      </c>
      <c r="E5817">
        <v>2.3584899999999999E-2</v>
      </c>
      <c r="F5817">
        <v>2.9088099999999999E-2</v>
      </c>
      <c r="G5817">
        <v>0.37893080000000001</v>
      </c>
      <c r="H5817">
        <v>0</v>
      </c>
      <c r="I5817">
        <v>0.37735849999999999</v>
      </c>
      <c r="J5817">
        <v>5.5031400000000001E-2</v>
      </c>
      <c r="K5817">
        <v>1.5723299999999999E-2</v>
      </c>
      <c r="L5817">
        <v>3.9308200000000001E-2</v>
      </c>
      <c r="M5817">
        <v>2.3584999999999999E-3</v>
      </c>
      <c r="O5817" t="str">
        <f>Table_Index[[#This Row],[ID]]&amp;Table_Index[[#This Row],[year]]</f>
        <v>94142005</v>
      </c>
      <c r="R5817" t="str">
        <f t="shared" si="210"/>
        <v/>
      </c>
    </row>
    <row r="5818" spans="1:18" x14ac:dyDescent="0.3">
      <c r="A5818">
        <v>9414</v>
      </c>
      <c r="B5818">
        <v>2005</v>
      </c>
      <c r="C5818">
        <v>4</v>
      </c>
      <c r="D5818">
        <v>4.0755300000000001E-2</v>
      </c>
      <c r="E5818">
        <v>2.0377699999999999E-2</v>
      </c>
      <c r="F5818">
        <v>4.9585700000000003E-2</v>
      </c>
      <c r="G5818">
        <v>0.1263415</v>
      </c>
      <c r="H5818">
        <v>0</v>
      </c>
      <c r="I5818">
        <v>0.46189380000000002</v>
      </c>
      <c r="J5818">
        <v>0.1184622</v>
      </c>
      <c r="K5818">
        <v>5.4340399999999997E-2</v>
      </c>
      <c r="L5818">
        <v>0.124983</v>
      </c>
      <c r="M5818">
        <v>3.2604000000000001E-3</v>
      </c>
      <c r="O5818" t="str">
        <f>Table_Index[[#This Row],[ID]]&amp;Table_Index[[#This Row],[year]]</f>
        <v>94142005</v>
      </c>
      <c r="R5818" t="str">
        <f t="shared" si="210"/>
        <v/>
      </c>
    </row>
    <row r="5819" spans="1:18" x14ac:dyDescent="0.3">
      <c r="A5819">
        <v>9414</v>
      </c>
      <c r="B5819">
        <v>2006</v>
      </c>
      <c r="C5819">
        <v>1</v>
      </c>
      <c r="D5819">
        <v>6.1062499999999999E-2</v>
      </c>
      <c r="E5819">
        <v>0.13569439999999999</v>
      </c>
      <c r="F5819">
        <v>3.56198E-2</v>
      </c>
      <c r="G5819">
        <v>9.6682299999999999E-2</v>
      </c>
      <c r="H5819">
        <v>6.7847000000000003E-3</v>
      </c>
      <c r="I5819">
        <v>0.40708319999999998</v>
      </c>
      <c r="J5819">
        <v>8.8065699999999997E-2</v>
      </c>
      <c r="K5819">
        <v>3.32451E-2</v>
      </c>
      <c r="L5819">
        <v>0.13331979999999999</v>
      </c>
      <c r="M5819">
        <v>2.4424999999999998E-3</v>
      </c>
      <c r="O5819" t="str">
        <f>Table_Index[[#This Row],[ID]]&amp;Table_Index[[#This Row],[year]]</f>
        <v>94142006</v>
      </c>
      <c r="R5819" t="str">
        <f t="shared" si="210"/>
        <v/>
      </c>
    </row>
    <row r="5820" spans="1:18" x14ac:dyDescent="0.3">
      <c r="A5820">
        <v>9414</v>
      </c>
      <c r="B5820">
        <v>2006</v>
      </c>
      <c r="C5820">
        <v>2</v>
      </c>
      <c r="D5820">
        <v>0</v>
      </c>
      <c r="E5820">
        <v>0.35740880000000003</v>
      </c>
      <c r="F5820">
        <v>0.12658230000000001</v>
      </c>
      <c r="G5820">
        <v>0.1898734</v>
      </c>
      <c r="H5820">
        <v>1.8615E-2</v>
      </c>
      <c r="I5820">
        <v>0</v>
      </c>
      <c r="J5820">
        <v>0.1012658</v>
      </c>
      <c r="K5820">
        <v>7.4460200000000004E-2</v>
      </c>
      <c r="L5820">
        <v>0.1228593</v>
      </c>
      <c r="M5820">
        <v>8.9352000000000008E-3</v>
      </c>
      <c r="O5820" t="str">
        <f>Table_Index[[#This Row],[ID]]&amp;Table_Index[[#This Row],[year]]</f>
        <v>94142006</v>
      </c>
      <c r="R5820" t="str">
        <f t="shared" si="210"/>
        <v/>
      </c>
    </row>
    <row r="5821" spans="1:18" x14ac:dyDescent="0.3">
      <c r="A5821">
        <v>9414</v>
      </c>
      <c r="B5821">
        <v>2006</v>
      </c>
      <c r="C5821">
        <v>3</v>
      </c>
      <c r="D5821">
        <v>0</v>
      </c>
      <c r="E5821">
        <v>0.44236690000000001</v>
      </c>
      <c r="F5821">
        <v>3.4419499999999999E-2</v>
      </c>
      <c r="G5821">
        <v>7.7896699999999999E-2</v>
      </c>
      <c r="H5821">
        <v>4.5288999999999998E-3</v>
      </c>
      <c r="I5821">
        <v>0.19021289999999999</v>
      </c>
      <c r="J5821">
        <v>0</v>
      </c>
      <c r="K5821">
        <v>0.1343945</v>
      </c>
      <c r="L5821">
        <v>0.1147316</v>
      </c>
      <c r="M5821">
        <v>1.4492000000000001E-3</v>
      </c>
      <c r="O5821" t="str">
        <f>Table_Index[[#This Row],[ID]]&amp;Table_Index[[#This Row],[year]]</f>
        <v>94142006</v>
      </c>
      <c r="R5821" t="str">
        <f t="shared" si="210"/>
        <v/>
      </c>
    </row>
    <row r="5822" spans="1:18" x14ac:dyDescent="0.3">
      <c r="A5822">
        <v>9414</v>
      </c>
      <c r="B5822">
        <v>2006</v>
      </c>
      <c r="C5822">
        <v>4</v>
      </c>
      <c r="D5822">
        <v>0</v>
      </c>
      <c r="E5822">
        <v>0</v>
      </c>
      <c r="F5822">
        <v>0.23487959999999999</v>
      </c>
      <c r="G5822">
        <v>0.28185559999999998</v>
      </c>
      <c r="H5822">
        <v>0</v>
      </c>
      <c r="I5822">
        <v>0</v>
      </c>
      <c r="J5822">
        <v>0.2994715</v>
      </c>
      <c r="K5822">
        <v>5.8719899999999998E-2</v>
      </c>
      <c r="L5822">
        <v>0.1145038</v>
      </c>
      <c r="M5822">
        <v>1.05696E-2</v>
      </c>
      <c r="O5822" t="str">
        <f>Table_Index[[#This Row],[ID]]&amp;Table_Index[[#This Row],[year]]</f>
        <v>94142006</v>
      </c>
      <c r="R5822" t="str">
        <f t="shared" si="210"/>
        <v/>
      </c>
    </row>
    <row r="5823" spans="1:18" x14ac:dyDescent="0.3">
      <c r="A5823">
        <v>9414</v>
      </c>
      <c r="B5823">
        <v>2007</v>
      </c>
      <c r="C5823">
        <v>1</v>
      </c>
      <c r="D5823">
        <v>5.75185E-2</v>
      </c>
      <c r="E5823">
        <v>6.4091999999999996E-2</v>
      </c>
      <c r="F5823">
        <v>0.1027116</v>
      </c>
      <c r="G5823">
        <v>0.1051767</v>
      </c>
      <c r="H5823">
        <v>5.3409999999999999E-2</v>
      </c>
      <c r="I5823">
        <v>0.4108464</v>
      </c>
      <c r="J5823">
        <v>4.9301600000000001E-2</v>
      </c>
      <c r="K5823">
        <v>3.6976200000000001E-2</v>
      </c>
      <c r="L5823">
        <v>0.115037</v>
      </c>
      <c r="M5823">
        <v>4.9302E-3</v>
      </c>
      <c r="O5823" t="str">
        <f>Table_Index[[#This Row],[ID]]&amp;Table_Index[[#This Row],[year]]</f>
        <v>94142007</v>
      </c>
      <c r="R5823" t="str">
        <f t="shared" si="210"/>
        <v/>
      </c>
    </row>
    <row r="5824" spans="1:18" x14ac:dyDescent="0.3">
      <c r="A5824">
        <v>9414</v>
      </c>
      <c r="B5824">
        <v>2007</v>
      </c>
      <c r="C5824">
        <v>2</v>
      </c>
      <c r="D5824">
        <v>0</v>
      </c>
      <c r="E5824">
        <v>0</v>
      </c>
      <c r="F5824">
        <v>6.2998499999999999E-2</v>
      </c>
      <c r="G5824">
        <v>0.3172219</v>
      </c>
      <c r="H5824">
        <v>0</v>
      </c>
      <c r="I5824">
        <v>0.26459379999999999</v>
      </c>
      <c r="J5824">
        <v>0.30541689999999999</v>
      </c>
      <c r="K5824">
        <v>1.5749599999999999E-2</v>
      </c>
      <c r="L5824">
        <v>3.2759200000000002E-2</v>
      </c>
      <c r="M5824">
        <v>1.2600000000000001E-3</v>
      </c>
      <c r="O5824" t="str">
        <f>Table_Index[[#This Row],[ID]]&amp;Table_Index[[#This Row],[year]]</f>
        <v>94142007</v>
      </c>
      <c r="R5824" t="str">
        <f t="shared" si="210"/>
        <v/>
      </c>
    </row>
    <row r="5825" spans="1:18" x14ac:dyDescent="0.3">
      <c r="A5825">
        <v>9414</v>
      </c>
      <c r="B5825">
        <v>2007</v>
      </c>
      <c r="C5825">
        <v>3</v>
      </c>
      <c r="D5825">
        <v>1.7077200000000001E-2</v>
      </c>
      <c r="E5825">
        <v>0</v>
      </c>
      <c r="F5825">
        <v>5.0092999999999999E-2</v>
      </c>
      <c r="G5825">
        <v>0.24397930000000001</v>
      </c>
      <c r="H5825">
        <v>0</v>
      </c>
      <c r="I5825">
        <v>0.46570869999999998</v>
      </c>
      <c r="J5825">
        <v>0.1366174</v>
      </c>
      <c r="K5825">
        <v>2.7323500000000001E-2</v>
      </c>
      <c r="L5825">
        <v>5.6923899999999999E-2</v>
      </c>
      <c r="M5825">
        <v>2.2769999999999999E-3</v>
      </c>
      <c r="O5825" t="str">
        <f>Table_Index[[#This Row],[ID]]&amp;Table_Index[[#This Row],[year]]</f>
        <v>94142007</v>
      </c>
      <c r="R5825" t="str">
        <f t="shared" si="210"/>
        <v/>
      </c>
    </row>
    <row r="5826" spans="1:18" x14ac:dyDescent="0.3">
      <c r="A5826">
        <v>9414</v>
      </c>
      <c r="B5826">
        <v>2007</v>
      </c>
      <c r="C5826">
        <v>4</v>
      </c>
      <c r="D5826">
        <v>4.3459699999999997E-2</v>
      </c>
      <c r="E5826">
        <v>2.8674499999999999E-2</v>
      </c>
      <c r="F5826">
        <v>9.4088099999999994E-2</v>
      </c>
      <c r="G5826">
        <v>0.182311</v>
      </c>
      <c r="H5826">
        <v>0.128139</v>
      </c>
      <c r="I5826">
        <v>0.26324130000000001</v>
      </c>
      <c r="J5826">
        <v>0.12724299999999999</v>
      </c>
      <c r="K5826">
        <v>2.2401899999999999E-2</v>
      </c>
      <c r="L5826">
        <v>0.1068572</v>
      </c>
      <c r="M5826">
        <v>3.5842999999999999E-3</v>
      </c>
      <c r="O5826" t="str">
        <f>Table_Index[[#This Row],[ID]]&amp;Table_Index[[#This Row],[year]]</f>
        <v>94142007</v>
      </c>
      <c r="R5826" t="str">
        <f t="shared" si="210"/>
        <v/>
      </c>
    </row>
    <row r="5827" spans="1:18" x14ac:dyDescent="0.3">
      <c r="A5827">
        <v>9414</v>
      </c>
      <c r="B5827">
        <v>2008</v>
      </c>
      <c r="C5827">
        <v>1</v>
      </c>
      <c r="D5827">
        <v>3.8616699999999997E-2</v>
      </c>
      <c r="E5827">
        <v>2.7460700000000001E-2</v>
      </c>
      <c r="F5827">
        <v>9.6541699999999994E-2</v>
      </c>
      <c r="G5827">
        <v>8.5814799999999997E-2</v>
      </c>
      <c r="H5827">
        <v>2.5744000000000001E-3</v>
      </c>
      <c r="I5827">
        <v>0.57066850000000002</v>
      </c>
      <c r="J5827">
        <v>0.1096713</v>
      </c>
      <c r="K5827">
        <v>2.0595599999999999E-2</v>
      </c>
      <c r="L5827">
        <v>4.4623700000000002E-2</v>
      </c>
      <c r="M5827">
        <v>3.4326000000000001E-3</v>
      </c>
      <c r="O5827" t="str">
        <f>Table_Index[[#This Row],[ID]]&amp;Table_Index[[#This Row],[year]]</f>
        <v>94142008</v>
      </c>
      <c r="R5827" t="str">
        <f t="shared" si="210"/>
        <v/>
      </c>
    </row>
    <row r="5828" spans="1:18" x14ac:dyDescent="0.3">
      <c r="A5828">
        <v>9414</v>
      </c>
      <c r="B5828">
        <v>2008</v>
      </c>
      <c r="C5828">
        <v>2</v>
      </c>
      <c r="D5828">
        <v>9.5147499999999996E-2</v>
      </c>
      <c r="E5828">
        <v>4.5670799999999998E-2</v>
      </c>
      <c r="F5828">
        <v>0.12686330000000001</v>
      </c>
      <c r="G5828">
        <v>0.35648590000000002</v>
      </c>
      <c r="H5828">
        <v>0</v>
      </c>
      <c r="I5828">
        <v>0.20932439999999999</v>
      </c>
      <c r="J5828">
        <v>4.9159500000000002E-2</v>
      </c>
      <c r="K5828">
        <v>3.1081500000000001E-2</v>
      </c>
      <c r="L5828">
        <v>8.1192500000000001E-2</v>
      </c>
      <c r="M5828">
        <v>5.0745E-3</v>
      </c>
      <c r="O5828" t="str">
        <f>Table_Index[[#This Row],[ID]]&amp;Table_Index[[#This Row],[year]]</f>
        <v>94142008</v>
      </c>
      <c r="R5828" t="str">
        <f t="shared" si="210"/>
        <v/>
      </c>
    </row>
    <row r="5829" spans="1:18" x14ac:dyDescent="0.3">
      <c r="A5829">
        <v>9414</v>
      </c>
      <c r="B5829">
        <v>2008</v>
      </c>
      <c r="C5829">
        <v>3</v>
      </c>
      <c r="D5829">
        <v>5.6818199999999999E-2</v>
      </c>
      <c r="E5829">
        <v>8.8636400000000004E-2</v>
      </c>
      <c r="F5829">
        <v>0.1136364</v>
      </c>
      <c r="G5829">
        <v>0.1215909</v>
      </c>
      <c r="H5829">
        <v>0</v>
      </c>
      <c r="I5829">
        <v>0.47727269999999999</v>
      </c>
      <c r="J5829">
        <v>6.4772700000000002E-2</v>
      </c>
      <c r="K5829">
        <v>3.1818199999999998E-2</v>
      </c>
      <c r="L5829">
        <v>4.0909099999999997E-2</v>
      </c>
      <c r="M5829">
        <v>4.5455000000000001E-3</v>
      </c>
      <c r="O5829" t="str">
        <f>Table_Index[[#This Row],[ID]]&amp;Table_Index[[#This Row],[year]]</f>
        <v>94142008</v>
      </c>
      <c r="R5829" t="str">
        <f t="shared" si="210"/>
        <v/>
      </c>
    </row>
    <row r="5830" spans="1:18" x14ac:dyDescent="0.3">
      <c r="A5830">
        <v>9414</v>
      </c>
      <c r="B5830">
        <v>2008</v>
      </c>
      <c r="C5830">
        <v>4</v>
      </c>
      <c r="D5830">
        <v>5.0295600000000003E-2</v>
      </c>
      <c r="E5830">
        <v>0.1006486</v>
      </c>
      <c r="F5830">
        <v>4.64532E-2</v>
      </c>
      <c r="G5830">
        <v>0.28904220000000003</v>
      </c>
      <c r="H5830">
        <v>1.9356E-3</v>
      </c>
      <c r="I5830">
        <v>0.25822260000000002</v>
      </c>
      <c r="J5830">
        <v>2.8388099999999999E-2</v>
      </c>
      <c r="K5830">
        <v>5.0685599999999997E-2</v>
      </c>
      <c r="L5830">
        <v>0.1713607</v>
      </c>
      <c r="M5830">
        <v>2.9678E-3</v>
      </c>
      <c r="O5830" t="str">
        <f>Table_Index[[#This Row],[ID]]&amp;Table_Index[[#This Row],[year]]</f>
        <v>94142008</v>
      </c>
      <c r="R5830" t="str">
        <f t="shared" si="210"/>
        <v/>
      </c>
    </row>
    <row r="5831" spans="1:18" x14ac:dyDescent="0.3">
      <c r="A5831">
        <v>9414</v>
      </c>
      <c r="B5831">
        <v>2009</v>
      </c>
      <c r="C5831">
        <v>1</v>
      </c>
      <c r="D5831">
        <v>7.7640899999999999E-2</v>
      </c>
      <c r="E5831">
        <v>4.0313500000000002E-2</v>
      </c>
      <c r="F5831">
        <v>8.3613300000000002E-2</v>
      </c>
      <c r="G5831">
        <v>0.2066443</v>
      </c>
      <c r="H5831">
        <v>6.5158599999999997E-2</v>
      </c>
      <c r="I5831">
        <v>0.46465099999999998</v>
      </c>
      <c r="J5831">
        <v>0</v>
      </c>
      <c r="K5831">
        <v>1.0750300000000001E-2</v>
      </c>
      <c r="L5831">
        <v>4.9272099999999999E-2</v>
      </c>
      <c r="M5831">
        <v>1.9559999999999998E-3</v>
      </c>
      <c r="O5831" t="str">
        <f>Table_Index[[#This Row],[ID]]&amp;Table_Index[[#This Row],[year]]</f>
        <v>94142009</v>
      </c>
      <c r="R5831" t="str">
        <f t="shared" si="210"/>
        <v/>
      </c>
    </row>
    <row r="5832" spans="1:18" x14ac:dyDescent="0.3">
      <c r="A5832">
        <v>9414</v>
      </c>
      <c r="B5832">
        <v>2009</v>
      </c>
      <c r="C5832">
        <v>2</v>
      </c>
      <c r="D5832">
        <v>0</v>
      </c>
      <c r="E5832">
        <v>0</v>
      </c>
      <c r="F5832">
        <v>7.6632800000000001E-2</v>
      </c>
      <c r="G5832">
        <v>9.4139100000000003E-2</v>
      </c>
      <c r="H5832">
        <v>4.5979699999999998E-2</v>
      </c>
      <c r="I5832">
        <v>0.43472250000000001</v>
      </c>
      <c r="J5832">
        <v>0.17901420000000001</v>
      </c>
      <c r="K5832">
        <v>0.1054467</v>
      </c>
      <c r="L5832">
        <v>4.2914399999999998E-2</v>
      </c>
      <c r="M5832">
        <v>2.1150700000000001E-2</v>
      </c>
      <c r="O5832" t="str">
        <f>Table_Index[[#This Row],[ID]]&amp;Table_Index[[#This Row],[year]]</f>
        <v>94142009</v>
      </c>
      <c r="R5832" t="str">
        <f t="shared" si="210"/>
        <v/>
      </c>
    </row>
    <row r="5833" spans="1:18" x14ac:dyDescent="0.3">
      <c r="A5833">
        <v>9414</v>
      </c>
      <c r="B5833">
        <v>2009</v>
      </c>
      <c r="C5833">
        <v>3</v>
      </c>
      <c r="D5833">
        <v>3.6813499999999999E-2</v>
      </c>
      <c r="E5833">
        <v>2.3787200000000001E-2</v>
      </c>
      <c r="F5833">
        <v>3.2849000000000003E-2</v>
      </c>
      <c r="G5833">
        <v>0.42930249999999998</v>
      </c>
      <c r="H5833">
        <v>3.3344600000000002E-2</v>
      </c>
      <c r="I5833">
        <v>0.1959613</v>
      </c>
      <c r="J5833">
        <v>0.12459969999999999</v>
      </c>
      <c r="K5833">
        <v>9.9396499999999999E-2</v>
      </c>
      <c r="L5833">
        <v>1.8576700000000002E-2</v>
      </c>
      <c r="M5833">
        <v>5.3690999999999999E-3</v>
      </c>
      <c r="O5833" t="str">
        <f>Table_Index[[#This Row],[ID]]&amp;Table_Index[[#This Row],[year]]</f>
        <v>94142009</v>
      </c>
      <c r="R5833" t="str">
        <f t="shared" si="210"/>
        <v/>
      </c>
    </row>
    <row r="5834" spans="1:18" x14ac:dyDescent="0.3">
      <c r="A5834">
        <v>9414</v>
      </c>
      <c r="B5834">
        <v>2009</v>
      </c>
      <c r="C5834">
        <v>4</v>
      </c>
      <c r="D5834">
        <v>4.6120800000000003E-2</v>
      </c>
      <c r="E5834">
        <v>0.13836229999999999</v>
      </c>
      <c r="F5834">
        <v>7.5470300000000004E-2</v>
      </c>
      <c r="G5834">
        <v>0.1408779</v>
      </c>
      <c r="H5834">
        <v>4.1928E-3</v>
      </c>
      <c r="I5834">
        <v>0.33753830000000001</v>
      </c>
      <c r="J5834">
        <v>0.12368750000000001</v>
      </c>
      <c r="K5834">
        <v>2.93496E-2</v>
      </c>
      <c r="L5834">
        <v>9.9369299999999994E-2</v>
      </c>
      <c r="M5834">
        <v>5.0314000000000001E-3</v>
      </c>
      <c r="O5834" t="str">
        <f>Table_Index[[#This Row],[ID]]&amp;Table_Index[[#This Row],[year]]</f>
        <v>94142009</v>
      </c>
      <c r="R5834" t="str">
        <f t="shared" si="210"/>
        <v/>
      </c>
    </row>
    <row r="5835" spans="1:18" x14ac:dyDescent="0.3">
      <c r="A5835">
        <v>9414</v>
      </c>
      <c r="B5835">
        <v>2010</v>
      </c>
      <c r="C5835">
        <v>1</v>
      </c>
      <c r="D5835">
        <v>5.2299199999999997E-2</v>
      </c>
      <c r="E5835">
        <v>6.7586599999999997E-2</v>
      </c>
      <c r="F5835">
        <v>7.2414199999999998E-2</v>
      </c>
      <c r="G5835">
        <v>0.25264510000000001</v>
      </c>
      <c r="H5835">
        <v>9.4541E-3</v>
      </c>
      <c r="I5835">
        <v>0.27477170000000001</v>
      </c>
      <c r="J5835">
        <v>0.1029891</v>
      </c>
      <c r="K5835">
        <v>5.3908400000000002E-2</v>
      </c>
      <c r="L5835">
        <v>0.10942590000000001</v>
      </c>
      <c r="M5835">
        <v>4.5057999999999999E-3</v>
      </c>
      <c r="O5835" t="str">
        <f>Table_Index[[#This Row],[ID]]&amp;Table_Index[[#This Row],[year]]</f>
        <v>94142010</v>
      </c>
      <c r="R5835" t="str">
        <f t="shared" si="210"/>
        <v/>
      </c>
    </row>
    <row r="5836" spans="1:18" x14ac:dyDescent="0.3">
      <c r="A5836">
        <v>9414</v>
      </c>
      <c r="B5836">
        <v>2010</v>
      </c>
      <c r="C5836">
        <v>2</v>
      </c>
      <c r="D5836">
        <v>5.9814800000000001E-2</v>
      </c>
      <c r="E5836">
        <v>4.3864199999999999E-2</v>
      </c>
      <c r="F5836">
        <v>5.4940999999999997E-2</v>
      </c>
      <c r="G5836">
        <v>0.2017457</v>
      </c>
      <c r="H5836">
        <v>3.2565799999999999E-2</v>
      </c>
      <c r="I5836">
        <v>0.36922709999999997</v>
      </c>
      <c r="J5836">
        <v>9.8805199999999996E-2</v>
      </c>
      <c r="K5836">
        <v>1.55075E-2</v>
      </c>
      <c r="L5836">
        <v>0.1187434</v>
      </c>
      <c r="M5836">
        <v>4.7851999999999999E-3</v>
      </c>
      <c r="O5836" t="str">
        <f>Table_Index[[#This Row],[ID]]&amp;Table_Index[[#This Row],[year]]</f>
        <v>94142010</v>
      </c>
      <c r="R5836" t="str">
        <f t="shared" si="210"/>
        <v/>
      </c>
    </row>
    <row r="5837" spans="1:18" x14ac:dyDescent="0.3">
      <c r="A5837">
        <v>9414</v>
      </c>
      <c r="B5837">
        <v>2010</v>
      </c>
      <c r="C5837">
        <v>3</v>
      </c>
      <c r="D5837">
        <v>3.9397799999999997E-2</v>
      </c>
      <c r="E5837">
        <v>0.38666109999999998</v>
      </c>
      <c r="F5837">
        <v>7.1760199999999996E-2</v>
      </c>
      <c r="G5837">
        <v>0.1277614</v>
      </c>
      <c r="H5837">
        <v>4.5025999999999998E-3</v>
      </c>
      <c r="I5837">
        <v>0.27156330000000001</v>
      </c>
      <c r="J5837">
        <v>2.39201E-2</v>
      </c>
      <c r="K5837">
        <v>1.82918E-2</v>
      </c>
      <c r="L5837">
        <v>5.1779899999999997E-2</v>
      </c>
      <c r="M5837">
        <v>4.3619000000000002E-3</v>
      </c>
      <c r="O5837" t="str">
        <f>Table_Index[[#This Row],[ID]]&amp;Table_Index[[#This Row],[year]]</f>
        <v>94142010</v>
      </c>
      <c r="R5837" t="str">
        <f t="shared" si="210"/>
        <v/>
      </c>
    </row>
    <row r="5838" spans="1:18" x14ac:dyDescent="0.3">
      <c r="A5838">
        <v>9414</v>
      </c>
      <c r="B5838">
        <v>2010</v>
      </c>
      <c r="C5838">
        <v>4</v>
      </c>
      <c r="D5838">
        <v>4.2960999999999999E-2</v>
      </c>
      <c r="E5838">
        <v>0.30072700000000002</v>
      </c>
      <c r="F5838">
        <v>5.9484500000000003E-2</v>
      </c>
      <c r="G5838">
        <v>0.13714470000000001</v>
      </c>
      <c r="H5838">
        <v>5.2874999999999997E-3</v>
      </c>
      <c r="I5838">
        <v>0.30403170000000002</v>
      </c>
      <c r="J5838">
        <v>0.1037674</v>
      </c>
      <c r="K5838">
        <v>4.2630500000000002E-2</v>
      </c>
      <c r="L5838">
        <v>0</v>
      </c>
      <c r="M5838">
        <v>3.9655999999999997E-3</v>
      </c>
      <c r="O5838" t="str">
        <f>Table_Index[[#This Row],[ID]]&amp;Table_Index[[#This Row],[year]]</f>
        <v>94142010</v>
      </c>
      <c r="R5838" t="str">
        <f t="shared" ref="R5838:R5901" si="211">RIGHT(P5838,4)</f>
        <v/>
      </c>
    </row>
    <row r="5839" spans="1:18" x14ac:dyDescent="0.3">
      <c r="A5839">
        <v>9414</v>
      </c>
      <c r="B5839">
        <v>2011</v>
      </c>
      <c r="C5839">
        <v>1</v>
      </c>
      <c r="D5839">
        <v>3.6120000000000002E-3</v>
      </c>
      <c r="E5839">
        <v>0.2298115</v>
      </c>
      <c r="F5839">
        <v>4.5149599999999998E-2</v>
      </c>
      <c r="G5839">
        <v>0.21328330000000001</v>
      </c>
      <c r="H5839">
        <v>2.2574799999999999E-2</v>
      </c>
      <c r="I5839">
        <v>0.31382209999999999</v>
      </c>
      <c r="J5839">
        <v>9.9329200000000006E-2</v>
      </c>
      <c r="K5839">
        <v>2.9437499999999998E-2</v>
      </c>
      <c r="L5839">
        <v>4.0634700000000003E-2</v>
      </c>
      <c r="M5839">
        <v>2.3454000000000001E-3</v>
      </c>
      <c r="O5839" t="str">
        <f>Table_Index[[#This Row],[ID]]&amp;Table_Index[[#This Row],[year]]</f>
        <v>94142011</v>
      </c>
      <c r="R5839" t="str">
        <f t="shared" si="211"/>
        <v/>
      </c>
    </row>
    <row r="5840" spans="1:18" x14ac:dyDescent="0.3">
      <c r="A5840">
        <v>9414</v>
      </c>
      <c r="B5840">
        <v>2011</v>
      </c>
      <c r="C5840">
        <v>2</v>
      </c>
      <c r="D5840">
        <v>1.55023E-2</v>
      </c>
      <c r="E5840">
        <v>4.5661300000000002E-2</v>
      </c>
      <c r="F5840">
        <v>8.0330100000000002E-2</v>
      </c>
      <c r="G5840">
        <v>0.29877169999999997</v>
      </c>
      <c r="H5840">
        <v>2.9561799999999999E-2</v>
      </c>
      <c r="I5840">
        <v>0.30159029999999998</v>
      </c>
      <c r="J5840">
        <v>0.1426212</v>
      </c>
      <c r="K5840">
        <v>1.12744E-2</v>
      </c>
      <c r="L5840">
        <v>6.8626800000000002E-2</v>
      </c>
      <c r="M5840">
        <v>6.0600000000000003E-3</v>
      </c>
      <c r="O5840" t="str">
        <f>Table_Index[[#This Row],[ID]]&amp;Table_Index[[#This Row],[year]]</f>
        <v>94142011</v>
      </c>
      <c r="R5840" t="str">
        <f t="shared" si="211"/>
        <v/>
      </c>
    </row>
    <row r="5841" spans="1:18" x14ac:dyDescent="0.3">
      <c r="A5841">
        <v>9414</v>
      </c>
      <c r="B5841">
        <v>2011</v>
      </c>
      <c r="C5841">
        <v>3</v>
      </c>
      <c r="D5841">
        <v>0</v>
      </c>
      <c r="E5841">
        <v>0.1143615</v>
      </c>
      <c r="F5841">
        <v>5.4457899999999997E-2</v>
      </c>
      <c r="G5841">
        <v>0.26221470000000002</v>
      </c>
      <c r="H5841">
        <v>4.6289E-3</v>
      </c>
      <c r="I5841">
        <v>0.3700312</v>
      </c>
      <c r="J5841">
        <v>0.113817</v>
      </c>
      <c r="K5841">
        <v>1.08916E-2</v>
      </c>
      <c r="L5841">
        <v>6.5349500000000005E-2</v>
      </c>
      <c r="M5841">
        <v>4.2477000000000001E-3</v>
      </c>
      <c r="O5841" t="str">
        <f>Table_Index[[#This Row],[ID]]&amp;Table_Index[[#This Row],[year]]</f>
        <v>94142011</v>
      </c>
      <c r="R5841" t="str">
        <f t="shared" si="211"/>
        <v/>
      </c>
    </row>
    <row r="5842" spans="1:18" x14ac:dyDescent="0.3">
      <c r="A5842">
        <v>9414</v>
      </c>
      <c r="B5842">
        <v>2011</v>
      </c>
      <c r="C5842">
        <v>4</v>
      </c>
      <c r="D5842">
        <v>0</v>
      </c>
      <c r="E5842">
        <v>0.1654485</v>
      </c>
      <c r="F5842">
        <v>6.3377500000000003E-2</v>
      </c>
      <c r="G5842">
        <v>0.27222659999999999</v>
      </c>
      <c r="H5842">
        <v>7.9055E-2</v>
      </c>
      <c r="I5842">
        <v>0.2488399</v>
      </c>
      <c r="J5842">
        <v>0.1080752</v>
      </c>
      <c r="K5842">
        <v>1.2008400000000001E-2</v>
      </c>
      <c r="L5842">
        <v>4.6032000000000003E-2</v>
      </c>
      <c r="M5842">
        <v>4.9367999999999999E-3</v>
      </c>
      <c r="O5842" t="str">
        <f>Table_Index[[#This Row],[ID]]&amp;Table_Index[[#This Row],[year]]</f>
        <v>94142011</v>
      </c>
      <c r="R5842" t="str">
        <f t="shared" si="211"/>
        <v/>
      </c>
    </row>
    <row r="5843" spans="1:18" x14ac:dyDescent="0.3">
      <c r="A5843">
        <v>9414</v>
      </c>
      <c r="B5843">
        <v>2012</v>
      </c>
      <c r="C5843">
        <v>1</v>
      </c>
      <c r="D5843">
        <v>5.33695E-2</v>
      </c>
      <c r="E5843">
        <v>0.19762879999999999</v>
      </c>
      <c r="F5843">
        <v>6.0323700000000001E-2</v>
      </c>
      <c r="G5843">
        <v>0.1649602</v>
      </c>
      <c r="H5843">
        <v>5.0315000000000004E-3</v>
      </c>
      <c r="I5843">
        <v>0.35579640000000001</v>
      </c>
      <c r="J5843">
        <v>5.4986699999999999E-2</v>
      </c>
      <c r="K5843">
        <v>1.45553E-2</v>
      </c>
      <c r="L5843">
        <v>8.7978799999999996E-2</v>
      </c>
      <c r="M5843">
        <v>5.3692999999999996E-3</v>
      </c>
      <c r="O5843" t="str">
        <f>Table_Index[[#This Row],[ID]]&amp;Table_Index[[#This Row],[year]]</f>
        <v>94142012</v>
      </c>
      <c r="R5843" t="str">
        <f t="shared" si="211"/>
        <v/>
      </c>
    </row>
    <row r="5844" spans="1:18" x14ac:dyDescent="0.3">
      <c r="A5844">
        <v>9414</v>
      </c>
      <c r="B5844">
        <v>2012</v>
      </c>
      <c r="C5844">
        <v>2</v>
      </c>
      <c r="D5844">
        <v>1.6157000000000001E-2</v>
      </c>
      <c r="E5844">
        <v>0.19546740000000001</v>
      </c>
      <c r="F5844">
        <v>5.4696300000000003E-2</v>
      </c>
      <c r="G5844">
        <v>0.17560400000000001</v>
      </c>
      <c r="H5844">
        <v>6.0454000000000003E-3</v>
      </c>
      <c r="I5844">
        <v>0.38160769999999999</v>
      </c>
      <c r="J5844">
        <v>6.0453800000000002E-2</v>
      </c>
      <c r="K5844">
        <v>2.0726999999999999E-2</v>
      </c>
      <c r="L5844">
        <v>8.46354E-2</v>
      </c>
      <c r="M5844">
        <v>4.6059999999999999E-3</v>
      </c>
      <c r="O5844" t="str">
        <f>Table_Index[[#This Row],[ID]]&amp;Table_Index[[#This Row],[year]]</f>
        <v>94142012</v>
      </c>
      <c r="R5844" t="str">
        <f t="shared" si="211"/>
        <v/>
      </c>
    </row>
    <row r="5845" spans="1:18" x14ac:dyDescent="0.3">
      <c r="A5845">
        <v>9414</v>
      </c>
      <c r="B5845">
        <v>2012</v>
      </c>
      <c r="C5845">
        <v>3</v>
      </c>
      <c r="D5845">
        <v>4.2158500000000002E-2</v>
      </c>
      <c r="E5845">
        <v>0.15386720000000001</v>
      </c>
      <c r="F5845">
        <v>0</v>
      </c>
      <c r="G5845">
        <v>7.0643999999999998E-2</v>
      </c>
      <c r="H5845">
        <v>0.16475999999999999</v>
      </c>
      <c r="I5845">
        <v>0.24155689999999999</v>
      </c>
      <c r="J5845">
        <v>0.1175881</v>
      </c>
      <c r="K5845">
        <v>6.06171E-2</v>
      </c>
      <c r="L5845">
        <v>0.13536300000000001</v>
      </c>
      <c r="M5845">
        <v>1.34451E-2</v>
      </c>
      <c r="O5845" t="str">
        <f>Table_Index[[#This Row],[ID]]&amp;Table_Index[[#This Row],[year]]</f>
        <v>94142012</v>
      </c>
      <c r="R5845" t="str">
        <f t="shared" si="211"/>
        <v/>
      </c>
    </row>
    <row r="5846" spans="1:18" x14ac:dyDescent="0.3">
      <c r="A5846">
        <v>9414</v>
      </c>
      <c r="B5846">
        <v>2012</v>
      </c>
      <c r="C5846">
        <v>4</v>
      </c>
      <c r="D5846">
        <v>3.2950100000000003E-2</v>
      </c>
      <c r="E5846">
        <v>7.10726E-2</v>
      </c>
      <c r="F5846">
        <v>5.7471099999999997E-2</v>
      </c>
      <c r="G5846">
        <v>6.5133999999999997E-2</v>
      </c>
      <c r="H5846">
        <v>4.2068899999999999E-2</v>
      </c>
      <c r="I5846">
        <v>0.4712634</v>
      </c>
      <c r="J5846">
        <v>9.9233500000000002E-2</v>
      </c>
      <c r="K5846">
        <v>7.2051799999999999E-2</v>
      </c>
      <c r="L5846">
        <v>7.7586000000000002E-2</v>
      </c>
      <c r="M5846">
        <v>1.1168600000000001E-2</v>
      </c>
      <c r="O5846" t="str">
        <f>Table_Index[[#This Row],[ID]]&amp;Table_Index[[#This Row],[year]]</f>
        <v>94142012</v>
      </c>
      <c r="R5846" t="str">
        <f t="shared" si="211"/>
        <v/>
      </c>
    </row>
    <row r="5847" spans="1:18" x14ac:dyDescent="0.3">
      <c r="A5847">
        <v>9415</v>
      </c>
      <c r="B5847">
        <v>2003</v>
      </c>
      <c r="C5847">
        <v>1</v>
      </c>
      <c r="D5847">
        <v>0.2117281</v>
      </c>
      <c r="E5847">
        <v>3.6325900000000001E-2</v>
      </c>
      <c r="F5847">
        <v>0.1245459</v>
      </c>
      <c r="G5847">
        <v>0.12143230000000001</v>
      </c>
      <c r="H5847">
        <v>0</v>
      </c>
      <c r="I5847">
        <v>0.26466010000000001</v>
      </c>
      <c r="J5847">
        <v>0.1017125</v>
      </c>
      <c r="K5847">
        <v>4.1515299999999998E-2</v>
      </c>
      <c r="L5847">
        <v>9.5485200000000006E-2</v>
      </c>
      <c r="M5847">
        <v>2.5947000000000001E-3</v>
      </c>
      <c r="O5847" t="str">
        <f>Table_Index[[#This Row],[ID]]&amp;Table_Index[[#This Row],[year]]</f>
        <v>94152003</v>
      </c>
      <c r="R5847" t="str">
        <f t="shared" si="211"/>
        <v/>
      </c>
    </row>
    <row r="5848" spans="1:18" x14ac:dyDescent="0.3">
      <c r="A5848">
        <v>9415</v>
      </c>
      <c r="B5848">
        <v>2003</v>
      </c>
      <c r="C5848">
        <v>2</v>
      </c>
      <c r="D5848">
        <v>0.210339</v>
      </c>
      <c r="E5848">
        <v>0</v>
      </c>
      <c r="F5848">
        <v>0.1068012</v>
      </c>
      <c r="G5848">
        <v>1.6020199999999998E-2</v>
      </c>
      <c r="H5848">
        <v>2.67003E-2</v>
      </c>
      <c r="I5848">
        <v>0.32040350000000001</v>
      </c>
      <c r="J5848">
        <v>0.1201513</v>
      </c>
      <c r="K5848">
        <v>7.4760800000000002E-2</v>
      </c>
      <c r="L5848">
        <v>0.1068012</v>
      </c>
      <c r="M5848">
        <v>1.8022699999999999E-2</v>
      </c>
      <c r="O5848" t="str">
        <f>Table_Index[[#This Row],[ID]]&amp;Table_Index[[#This Row],[year]]</f>
        <v>94152003</v>
      </c>
      <c r="R5848" t="str">
        <f t="shared" si="211"/>
        <v/>
      </c>
    </row>
    <row r="5849" spans="1:18" x14ac:dyDescent="0.3">
      <c r="A5849">
        <v>9415</v>
      </c>
      <c r="B5849">
        <v>2003</v>
      </c>
      <c r="C5849">
        <v>3</v>
      </c>
      <c r="D5849">
        <v>0.18495400000000001</v>
      </c>
      <c r="E5849">
        <v>7.6872499999999996E-2</v>
      </c>
      <c r="F5849">
        <v>0.1419185</v>
      </c>
      <c r="G5849">
        <v>8.1800300000000006E-2</v>
      </c>
      <c r="H5849">
        <v>1.97109E-2</v>
      </c>
      <c r="I5849">
        <v>0.25131399999999998</v>
      </c>
      <c r="J5849">
        <v>6.89882E-2</v>
      </c>
      <c r="K5849">
        <v>7.0959300000000003E-2</v>
      </c>
      <c r="L5849">
        <v>9.3626799999999996E-2</v>
      </c>
      <c r="M5849">
        <v>9.8554999999999997E-3</v>
      </c>
      <c r="O5849" t="str">
        <f>Table_Index[[#This Row],[ID]]&amp;Table_Index[[#This Row],[year]]</f>
        <v>94152003</v>
      </c>
      <c r="R5849" t="str">
        <f t="shared" si="211"/>
        <v/>
      </c>
    </row>
    <row r="5850" spans="1:18" x14ac:dyDescent="0.3">
      <c r="A5850">
        <v>9415</v>
      </c>
      <c r="B5850">
        <v>2003</v>
      </c>
      <c r="C5850">
        <v>4</v>
      </c>
      <c r="D5850">
        <v>3.5776500000000003E-2</v>
      </c>
      <c r="E5850">
        <v>6.3845999999999998E-3</v>
      </c>
      <c r="F5850">
        <v>1.74126E-2</v>
      </c>
      <c r="G5850">
        <v>1.7413000000000001E-3</v>
      </c>
      <c r="H5850">
        <v>0</v>
      </c>
      <c r="I5850">
        <v>3.55508E-2</v>
      </c>
      <c r="J5850">
        <v>6.9649999999999998E-3</v>
      </c>
      <c r="K5850">
        <v>5.8041999999999998E-3</v>
      </c>
      <c r="L5850">
        <v>1.8283199999999999E-2</v>
      </c>
      <c r="M5850">
        <v>0.87208180000000002</v>
      </c>
      <c r="O5850" t="str">
        <f>Table_Index[[#This Row],[ID]]&amp;Table_Index[[#This Row],[year]]</f>
        <v>94152003</v>
      </c>
      <c r="R5850" t="str">
        <f t="shared" si="211"/>
        <v/>
      </c>
    </row>
    <row r="5851" spans="1:18" x14ac:dyDescent="0.3">
      <c r="A5851">
        <v>9415</v>
      </c>
      <c r="B5851">
        <v>2004</v>
      </c>
      <c r="C5851">
        <v>1</v>
      </c>
      <c r="D5851">
        <v>2.06591E-2</v>
      </c>
      <c r="E5851">
        <v>1.06053E-2</v>
      </c>
      <c r="F5851">
        <v>2.8280900000000001E-2</v>
      </c>
      <c r="G5851">
        <v>1.95981E-2</v>
      </c>
      <c r="H5851">
        <v>0</v>
      </c>
      <c r="I5851">
        <v>6.3631999999999994E-2</v>
      </c>
      <c r="J5851">
        <v>4.1950000000000001E-2</v>
      </c>
      <c r="K5851">
        <v>8.4843000000000002E-3</v>
      </c>
      <c r="L5851">
        <v>1.88539E-2</v>
      </c>
      <c r="M5851">
        <v>0.78793650000000004</v>
      </c>
      <c r="O5851" t="str">
        <f>Table_Index[[#This Row],[ID]]&amp;Table_Index[[#This Row],[year]]</f>
        <v>94152004</v>
      </c>
      <c r="R5851" t="str">
        <f t="shared" si="211"/>
        <v/>
      </c>
    </row>
    <row r="5852" spans="1:18" x14ac:dyDescent="0.3">
      <c r="A5852">
        <v>9415</v>
      </c>
      <c r="B5852">
        <v>2004</v>
      </c>
      <c r="C5852">
        <v>2</v>
      </c>
      <c r="D5852">
        <v>0.2723294</v>
      </c>
      <c r="E5852">
        <v>0</v>
      </c>
      <c r="F5852">
        <v>8.8470599999999996E-2</v>
      </c>
      <c r="G5852">
        <v>0.18136469999999999</v>
      </c>
      <c r="H5852">
        <v>3.0964700000000001E-2</v>
      </c>
      <c r="I5852">
        <v>0.33176470000000002</v>
      </c>
      <c r="J5852">
        <v>0</v>
      </c>
      <c r="K5852">
        <v>3.9811800000000001E-2</v>
      </c>
      <c r="L5852">
        <v>4.4235299999999998E-2</v>
      </c>
      <c r="M5852">
        <v>1.1058800000000001E-2</v>
      </c>
      <c r="O5852" t="str">
        <f>Table_Index[[#This Row],[ID]]&amp;Table_Index[[#This Row],[year]]</f>
        <v>94152004</v>
      </c>
      <c r="R5852" t="str">
        <f t="shared" si="211"/>
        <v/>
      </c>
    </row>
    <row r="5853" spans="1:18" x14ac:dyDescent="0.3">
      <c r="A5853">
        <v>9415</v>
      </c>
      <c r="B5853">
        <v>2004</v>
      </c>
      <c r="C5853">
        <v>3</v>
      </c>
      <c r="D5853">
        <v>6.1719000000000001E-3</v>
      </c>
      <c r="E5853">
        <v>3.6002999999999999E-3</v>
      </c>
      <c r="F5853">
        <v>8.2292000000000008E-3</v>
      </c>
      <c r="G5853">
        <v>8.3835000000000003E-3</v>
      </c>
      <c r="H5853">
        <v>0</v>
      </c>
      <c r="I5853">
        <v>1.7486999999999999E-2</v>
      </c>
      <c r="J5853">
        <v>1.5532600000000001E-2</v>
      </c>
      <c r="K5853">
        <v>7.2005000000000003E-3</v>
      </c>
      <c r="L5853">
        <v>7.0977000000000002E-3</v>
      </c>
      <c r="M5853">
        <v>0.92629740000000005</v>
      </c>
      <c r="O5853" t="str">
        <f>Table_Index[[#This Row],[ID]]&amp;Table_Index[[#This Row],[year]]</f>
        <v>94152004</v>
      </c>
      <c r="R5853" t="str">
        <f t="shared" si="211"/>
        <v/>
      </c>
    </row>
    <row r="5854" spans="1:18" x14ac:dyDescent="0.3">
      <c r="A5854">
        <v>9415</v>
      </c>
      <c r="B5854">
        <v>2004</v>
      </c>
      <c r="C5854">
        <v>4</v>
      </c>
      <c r="D5854">
        <v>9.8231600000000002E-2</v>
      </c>
      <c r="E5854">
        <v>1.3412500000000001E-2</v>
      </c>
      <c r="F5854">
        <v>2.3844500000000001E-2</v>
      </c>
      <c r="G5854">
        <v>1.20713E-2</v>
      </c>
      <c r="H5854">
        <v>5.2160000000000002E-3</v>
      </c>
      <c r="I5854">
        <v>2.3844500000000001E-2</v>
      </c>
      <c r="J5854">
        <v>3.6362800000000001E-2</v>
      </c>
      <c r="K5854">
        <v>2.2354200000000001E-2</v>
      </c>
      <c r="L5854">
        <v>1.8777499999999999E-2</v>
      </c>
      <c r="M5854">
        <v>0.74588509999999997</v>
      </c>
      <c r="O5854" t="str">
        <f>Table_Index[[#This Row],[ID]]&amp;Table_Index[[#This Row],[year]]</f>
        <v>94152004</v>
      </c>
      <c r="R5854" t="str">
        <f t="shared" si="211"/>
        <v/>
      </c>
    </row>
    <row r="5855" spans="1:18" x14ac:dyDescent="0.3">
      <c r="A5855">
        <v>9415</v>
      </c>
      <c r="B5855">
        <v>2005</v>
      </c>
      <c r="C5855">
        <v>1</v>
      </c>
      <c r="D5855">
        <v>0.20542820000000001</v>
      </c>
      <c r="E5855">
        <v>8.6279900000000007E-2</v>
      </c>
      <c r="F5855">
        <v>8.6279900000000007E-2</v>
      </c>
      <c r="G5855">
        <v>0.12777640000000001</v>
      </c>
      <c r="H5855">
        <v>0</v>
      </c>
      <c r="I5855">
        <v>0.3631972</v>
      </c>
      <c r="J5855">
        <v>2.62948E-2</v>
      </c>
      <c r="K5855">
        <v>2.1569999999999999E-2</v>
      </c>
      <c r="L5855">
        <v>7.7651899999999996E-2</v>
      </c>
      <c r="M5855">
        <v>5.5218999999999997E-3</v>
      </c>
      <c r="O5855" t="str">
        <f>Table_Index[[#This Row],[ID]]&amp;Table_Index[[#This Row],[year]]</f>
        <v>94152005</v>
      </c>
      <c r="R5855" t="str">
        <f t="shared" si="211"/>
        <v/>
      </c>
    </row>
    <row r="5856" spans="1:18" x14ac:dyDescent="0.3">
      <c r="A5856">
        <v>9415</v>
      </c>
      <c r="B5856">
        <v>2005</v>
      </c>
      <c r="C5856">
        <v>2</v>
      </c>
      <c r="D5856">
        <v>8.1081100000000003E-2</v>
      </c>
      <c r="E5856">
        <v>7.17256E-2</v>
      </c>
      <c r="F5856">
        <v>0.12474010000000001</v>
      </c>
      <c r="G5856">
        <v>7.4844099999999997E-2</v>
      </c>
      <c r="H5856">
        <v>4.1580000000000002E-3</v>
      </c>
      <c r="I5856">
        <v>0.4241164</v>
      </c>
      <c r="J5856">
        <v>0.1226611</v>
      </c>
      <c r="K5856">
        <v>2.9106E-2</v>
      </c>
      <c r="L5856">
        <v>6.5488599999999994E-2</v>
      </c>
      <c r="M5856">
        <v>2.0790000000000001E-3</v>
      </c>
      <c r="O5856" t="str">
        <f>Table_Index[[#This Row],[ID]]&amp;Table_Index[[#This Row],[year]]</f>
        <v>94152005</v>
      </c>
      <c r="R5856" t="str">
        <f t="shared" si="211"/>
        <v/>
      </c>
    </row>
    <row r="5857" spans="1:18" x14ac:dyDescent="0.3">
      <c r="A5857">
        <v>9415</v>
      </c>
      <c r="B5857">
        <v>2005</v>
      </c>
      <c r="C5857">
        <v>3</v>
      </c>
      <c r="D5857">
        <v>3.02195E-2</v>
      </c>
      <c r="E5857">
        <v>5.6121799999999999E-2</v>
      </c>
      <c r="F5857">
        <v>3.6263299999999998E-2</v>
      </c>
      <c r="G5857">
        <v>4.8962699999999998E-2</v>
      </c>
      <c r="H5857">
        <v>1.6789000000000001E-3</v>
      </c>
      <c r="I5857">
        <v>0.68497430000000004</v>
      </c>
      <c r="J5857">
        <v>6.5475500000000006E-2</v>
      </c>
      <c r="K5857">
        <v>7.0511999999999997E-3</v>
      </c>
      <c r="L5857">
        <v>6.7993799999999993E-2</v>
      </c>
      <c r="M5857">
        <v>1.2591E-3</v>
      </c>
      <c r="O5857" t="str">
        <f>Table_Index[[#This Row],[ID]]&amp;Table_Index[[#This Row],[year]]</f>
        <v>94152005</v>
      </c>
      <c r="R5857" t="str">
        <f t="shared" si="211"/>
        <v/>
      </c>
    </row>
    <row r="5858" spans="1:18" x14ac:dyDescent="0.3">
      <c r="A5858">
        <v>9415</v>
      </c>
      <c r="B5858">
        <v>2005</v>
      </c>
      <c r="C5858">
        <v>4</v>
      </c>
      <c r="D5858">
        <v>6.5806699999999996E-2</v>
      </c>
      <c r="E5858">
        <v>3.2903300000000003E-2</v>
      </c>
      <c r="F5858">
        <v>8.5548600000000002E-2</v>
      </c>
      <c r="G5858">
        <v>0.1924061</v>
      </c>
      <c r="H5858">
        <v>1.2430099999999999E-2</v>
      </c>
      <c r="I5858">
        <v>0.43871100000000002</v>
      </c>
      <c r="J5858">
        <v>9.3226100000000006E-2</v>
      </c>
      <c r="K5858">
        <v>2.4129100000000001E-2</v>
      </c>
      <c r="L5858">
        <v>5.0451799999999998E-2</v>
      </c>
      <c r="M5858">
        <v>4.3870999999999997E-3</v>
      </c>
      <c r="O5858" t="str">
        <f>Table_Index[[#This Row],[ID]]&amp;Table_Index[[#This Row],[year]]</f>
        <v>94152005</v>
      </c>
      <c r="R5858" t="str">
        <f t="shared" si="211"/>
        <v/>
      </c>
    </row>
    <row r="5859" spans="1:18" x14ac:dyDescent="0.3">
      <c r="A5859">
        <v>9415</v>
      </c>
      <c r="B5859">
        <v>2006</v>
      </c>
      <c r="C5859">
        <v>1</v>
      </c>
      <c r="D5859">
        <v>8.5689799999999997E-2</v>
      </c>
      <c r="E5859">
        <v>3.9988599999999999E-2</v>
      </c>
      <c r="F5859">
        <v>7.7120800000000003E-2</v>
      </c>
      <c r="G5859">
        <v>0.1206798</v>
      </c>
      <c r="H5859">
        <v>4.7605E-3</v>
      </c>
      <c r="I5859">
        <v>0.34275919999999999</v>
      </c>
      <c r="J5859">
        <v>0.20446539999999999</v>
      </c>
      <c r="K5859">
        <v>2.7420699999999999E-2</v>
      </c>
      <c r="L5859">
        <v>9.4258800000000004E-2</v>
      </c>
      <c r="M5859">
        <v>2.8563E-3</v>
      </c>
      <c r="O5859" t="str">
        <f>Table_Index[[#This Row],[ID]]&amp;Table_Index[[#This Row],[year]]</f>
        <v>94152006</v>
      </c>
      <c r="R5859" t="str">
        <f t="shared" si="211"/>
        <v/>
      </c>
    </row>
    <row r="5860" spans="1:18" x14ac:dyDescent="0.3">
      <c r="A5860">
        <v>9415</v>
      </c>
      <c r="B5860">
        <v>2006</v>
      </c>
      <c r="C5860">
        <v>2</v>
      </c>
      <c r="D5860">
        <v>5.8591999999999998E-2</v>
      </c>
      <c r="E5860">
        <v>1.4648E-2</v>
      </c>
      <c r="F5860">
        <v>3.2958000000000001E-2</v>
      </c>
      <c r="G5860">
        <v>0.17760690000000001</v>
      </c>
      <c r="H5860">
        <v>4.5775000000000003E-2</v>
      </c>
      <c r="I5860">
        <v>0.46232719999999999</v>
      </c>
      <c r="J5860">
        <v>7.9190700000000003E-2</v>
      </c>
      <c r="K5860">
        <v>1.831E-2</v>
      </c>
      <c r="L5860">
        <v>0.10757120000000001</v>
      </c>
      <c r="M5860">
        <v>3.0211000000000001E-3</v>
      </c>
      <c r="O5860" t="str">
        <f>Table_Index[[#This Row],[ID]]&amp;Table_Index[[#This Row],[year]]</f>
        <v>94152006</v>
      </c>
      <c r="R5860" t="str">
        <f t="shared" si="211"/>
        <v/>
      </c>
    </row>
    <row r="5861" spans="1:18" x14ac:dyDescent="0.3">
      <c r="A5861">
        <v>9415</v>
      </c>
      <c r="B5861">
        <v>2006</v>
      </c>
      <c r="C5861">
        <v>3</v>
      </c>
      <c r="D5861">
        <v>0.14173230000000001</v>
      </c>
      <c r="E5861">
        <v>1.5748000000000002E-2</v>
      </c>
      <c r="F5861">
        <v>0.119685</v>
      </c>
      <c r="G5861">
        <v>0.20629919999999999</v>
      </c>
      <c r="H5861">
        <v>1.5748000000000002E-2</v>
      </c>
      <c r="I5861">
        <v>0.2047244</v>
      </c>
      <c r="J5861">
        <v>0.16535430000000001</v>
      </c>
      <c r="K5861">
        <v>3.1496099999999999E-2</v>
      </c>
      <c r="L5861">
        <v>9.4488199999999994E-2</v>
      </c>
      <c r="M5861">
        <v>4.7244000000000001E-3</v>
      </c>
      <c r="O5861" t="str">
        <f>Table_Index[[#This Row],[ID]]&amp;Table_Index[[#This Row],[year]]</f>
        <v>94152006</v>
      </c>
      <c r="R5861" t="str">
        <f t="shared" si="211"/>
        <v/>
      </c>
    </row>
    <row r="5862" spans="1:18" x14ac:dyDescent="0.3">
      <c r="A5862">
        <v>9415</v>
      </c>
      <c r="B5862">
        <v>2006</v>
      </c>
      <c r="C5862">
        <v>4</v>
      </c>
      <c r="D5862">
        <v>5.5412999999999997E-2</v>
      </c>
      <c r="E5862">
        <v>7.3884000000000005E-2</v>
      </c>
      <c r="F5862">
        <v>8.61981E-2</v>
      </c>
      <c r="G5862">
        <v>0.2142637</v>
      </c>
      <c r="H5862">
        <v>1.6624000000000001E-3</v>
      </c>
      <c r="I5862">
        <v>0.22780909999999999</v>
      </c>
      <c r="J5862">
        <v>0.23396610000000001</v>
      </c>
      <c r="K5862">
        <v>3.6942000000000003E-2</v>
      </c>
      <c r="L5862">
        <v>6.4032800000000001E-2</v>
      </c>
      <c r="M5862">
        <v>5.8285999999999998E-3</v>
      </c>
      <c r="O5862" t="str">
        <f>Table_Index[[#This Row],[ID]]&amp;Table_Index[[#This Row],[year]]</f>
        <v>94152006</v>
      </c>
      <c r="R5862" t="str">
        <f t="shared" si="211"/>
        <v/>
      </c>
    </row>
    <row r="5863" spans="1:18" x14ac:dyDescent="0.3">
      <c r="A5863">
        <v>9416</v>
      </c>
      <c r="B5863">
        <v>2003</v>
      </c>
      <c r="C5863">
        <v>1</v>
      </c>
      <c r="D5863">
        <v>4.8323999999999997E-3</v>
      </c>
      <c r="E5863">
        <v>1.5602000000000001E-3</v>
      </c>
      <c r="F5863">
        <v>2.6004000000000001E-3</v>
      </c>
      <c r="G5863">
        <v>4.3882000000000001E-3</v>
      </c>
      <c r="H5863">
        <v>0</v>
      </c>
      <c r="I5863">
        <v>5.5259000000000003E-3</v>
      </c>
      <c r="J5863">
        <v>2.9332E-3</v>
      </c>
      <c r="K5863">
        <v>0.97612810000000005</v>
      </c>
      <c r="L5863">
        <v>1.9503000000000001E-3</v>
      </c>
      <c r="M5863">
        <v>8.1299999999999997E-5</v>
      </c>
      <c r="O5863" t="str">
        <f>Table_Index[[#This Row],[ID]]&amp;Table_Index[[#This Row],[year]]</f>
        <v>94162003</v>
      </c>
      <c r="R5863" t="str">
        <f t="shared" si="211"/>
        <v/>
      </c>
    </row>
    <row r="5864" spans="1:18" x14ac:dyDescent="0.3">
      <c r="A5864">
        <v>9416</v>
      </c>
      <c r="B5864">
        <v>2003</v>
      </c>
      <c r="C5864">
        <v>2</v>
      </c>
      <c r="D5864">
        <v>0.17875260000000001</v>
      </c>
      <c r="E5864">
        <v>0</v>
      </c>
      <c r="F5864">
        <v>9.8697699999999999E-2</v>
      </c>
      <c r="G5864">
        <v>3.9479100000000003E-2</v>
      </c>
      <c r="H5864">
        <v>4.4002699999999999E-2</v>
      </c>
      <c r="I5864">
        <v>0.26319399999999998</v>
      </c>
      <c r="J5864">
        <v>9.8697699999999999E-2</v>
      </c>
      <c r="K5864">
        <v>9.2117900000000003E-2</v>
      </c>
      <c r="L5864">
        <v>0.16449620000000001</v>
      </c>
      <c r="M5864">
        <v>2.0562E-2</v>
      </c>
      <c r="O5864" t="str">
        <f>Table_Index[[#This Row],[ID]]&amp;Table_Index[[#This Row],[year]]</f>
        <v>94162003</v>
      </c>
      <c r="R5864" t="str">
        <f t="shared" si="211"/>
        <v/>
      </c>
    </row>
    <row r="5865" spans="1:18" x14ac:dyDescent="0.3">
      <c r="A5865">
        <v>9416</v>
      </c>
      <c r="B5865">
        <v>2003</v>
      </c>
      <c r="C5865">
        <v>3</v>
      </c>
      <c r="D5865">
        <v>5.8875000000000004E-3</v>
      </c>
      <c r="E5865">
        <v>0</v>
      </c>
      <c r="F5865">
        <v>3.6437000000000002E-3</v>
      </c>
      <c r="G5865">
        <v>8.097E-4</v>
      </c>
      <c r="H5865">
        <v>6.4780000000000003E-4</v>
      </c>
      <c r="I5865">
        <v>8.2590000000000007E-3</v>
      </c>
      <c r="J5865">
        <v>4.8273999999999999E-3</v>
      </c>
      <c r="K5865">
        <v>0.97262130000000002</v>
      </c>
      <c r="L5865">
        <v>2.9797000000000001E-3</v>
      </c>
      <c r="M5865">
        <v>3.2390000000000001E-4</v>
      </c>
      <c r="O5865" t="str">
        <f>Table_Index[[#This Row],[ID]]&amp;Table_Index[[#This Row],[year]]</f>
        <v>94162003</v>
      </c>
      <c r="R5865" t="str">
        <f t="shared" si="211"/>
        <v/>
      </c>
    </row>
    <row r="5866" spans="1:18" x14ac:dyDescent="0.3">
      <c r="A5866">
        <v>9416</v>
      </c>
      <c r="B5866">
        <v>2003</v>
      </c>
      <c r="C5866">
        <v>4</v>
      </c>
      <c r="D5866">
        <v>5.9607999999999996E-3</v>
      </c>
      <c r="E5866">
        <v>2.2233999999999999E-3</v>
      </c>
      <c r="F5866">
        <v>2.5409999999999999E-3</v>
      </c>
      <c r="G5866">
        <v>9.5290000000000001E-4</v>
      </c>
      <c r="H5866">
        <v>2.8590000000000001E-4</v>
      </c>
      <c r="I5866">
        <v>5.3996000000000001E-3</v>
      </c>
      <c r="J5866">
        <v>1.7469E-3</v>
      </c>
      <c r="K5866">
        <v>0.97669689999999998</v>
      </c>
      <c r="L5866">
        <v>4.0337999999999997E-3</v>
      </c>
      <c r="M5866">
        <v>1.5880000000000001E-4</v>
      </c>
      <c r="O5866" t="str">
        <f>Table_Index[[#This Row],[ID]]&amp;Table_Index[[#This Row],[year]]</f>
        <v>94162003</v>
      </c>
      <c r="R5866" t="str">
        <f t="shared" si="211"/>
        <v/>
      </c>
    </row>
    <row r="5867" spans="1:18" x14ac:dyDescent="0.3">
      <c r="A5867">
        <v>9416</v>
      </c>
      <c r="B5867">
        <v>2004</v>
      </c>
      <c r="C5867">
        <v>1</v>
      </c>
      <c r="D5867">
        <v>7.8125E-2</v>
      </c>
      <c r="E5867">
        <v>3.6931800000000001E-2</v>
      </c>
      <c r="F5867">
        <v>0.17045460000000001</v>
      </c>
      <c r="G5867">
        <v>8.2386399999999999E-2</v>
      </c>
      <c r="H5867">
        <v>0</v>
      </c>
      <c r="I5867">
        <v>0.36931819999999999</v>
      </c>
      <c r="J5867">
        <v>7.8125E-2</v>
      </c>
      <c r="K5867">
        <v>9.9431800000000001E-2</v>
      </c>
      <c r="L5867">
        <v>8.5227300000000006E-2</v>
      </c>
      <c r="M5867">
        <v>0</v>
      </c>
      <c r="O5867" t="str">
        <f>Table_Index[[#This Row],[ID]]&amp;Table_Index[[#This Row],[year]]</f>
        <v>94162004</v>
      </c>
      <c r="R5867" t="str">
        <f t="shared" si="211"/>
        <v/>
      </c>
    </row>
    <row r="5868" spans="1:18" x14ac:dyDescent="0.3">
      <c r="A5868">
        <v>9416</v>
      </c>
      <c r="B5868">
        <v>2004</v>
      </c>
      <c r="C5868">
        <v>2</v>
      </c>
      <c r="D5868">
        <v>7.5471700000000003E-2</v>
      </c>
      <c r="E5868">
        <v>0.13207550000000001</v>
      </c>
      <c r="F5868">
        <v>0.1078167</v>
      </c>
      <c r="G5868">
        <v>0.15363879999999999</v>
      </c>
      <c r="H5868">
        <v>5.9299200000000003E-2</v>
      </c>
      <c r="I5868">
        <v>0.18867919999999999</v>
      </c>
      <c r="J5868">
        <v>0.11859840000000001</v>
      </c>
      <c r="K5868">
        <v>5.6603800000000003E-2</v>
      </c>
      <c r="L5868">
        <v>0.1078167</v>
      </c>
      <c r="M5868">
        <v>0</v>
      </c>
      <c r="O5868" t="str">
        <f>Table_Index[[#This Row],[ID]]&amp;Table_Index[[#This Row],[year]]</f>
        <v>94162004</v>
      </c>
      <c r="R5868" t="str">
        <f t="shared" si="211"/>
        <v/>
      </c>
    </row>
    <row r="5869" spans="1:18" x14ac:dyDescent="0.3">
      <c r="A5869">
        <v>9416</v>
      </c>
      <c r="B5869">
        <v>2004</v>
      </c>
      <c r="C5869">
        <v>3</v>
      </c>
      <c r="D5869">
        <v>0.23291919999999999</v>
      </c>
      <c r="E5869">
        <v>0</v>
      </c>
      <c r="F5869">
        <v>0.1242236</v>
      </c>
      <c r="G5869">
        <v>9.3167700000000006E-2</v>
      </c>
      <c r="H5869">
        <v>6.8322999999999995E-2</v>
      </c>
      <c r="I5869">
        <v>0.24844720000000001</v>
      </c>
      <c r="J5869">
        <v>0</v>
      </c>
      <c r="K5869">
        <v>6.2111800000000002E-2</v>
      </c>
      <c r="L5869">
        <v>0.1459627</v>
      </c>
      <c r="M5869">
        <v>2.4844700000000001E-2</v>
      </c>
      <c r="O5869" t="str">
        <f>Table_Index[[#This Row],[ID]]&amp;Table_Index[[#This Row],[year]]</f>
        <v>94162004</v>
      </c>
      <c r="R5869" t="str">
        <f t="shared" si="211"/>
        <v/>
      </c>
    </row>
    <row r="5870" spans="1:18" x14ac:dyDescent="0.3">
      <c r="A5870">
        <v>9416</v>
      </c>
      <c r="B5870">
        <v>2004</v>
      </c>
      <c r="C5870">
        <v>4</v>
      </c>
      <c r="D5870">
        <v>0.35202489999999997</v>
      </c>
      <c r="E5870">
        <v>4.3613699999999998E-2</v>
      </c>
      <c r="F5870">
        <v>9.9688499999999999E-2</v>
      </c>
      <c r="G5870">
        <v>6.5420599999999995E-2</v>
      </c>
      <c r="H5870">
        <v>0</v>
      </c>
      <c r="I5870">
        <v>0.28037380000000001</v>
      </c>
      <c r="J5870">
        <v>0</v>
      </c>
      <c r="K5870">
        <v>5.6074800000000001E-2</v>
      </c>
      <c r="L5870">
        <v>0.1028037</v>
      </c>
      <c r="M5870">
        <v>0</v>
      </c>
      <c r="O5870" t="str">
        <f>Table_Index[[#This Row],[ID]]&amp;Table_Index[[#This Row],[year]]</f>
        <v>94162004</v>
      </c>
      <c r="R5870" t="str">
        <f t="shared" si="211"/>
        <v/>
      </c>
    </row>
    <row r="5871" spans="1:18" x14ac:dyDescent="0.3">
      <c r="A5871">
        <v>9416</v>
      </c>
      <c r="B5871">
        <v>2005</v>
      </c>
      <c r="C5871">
        <v>1</v>
      </c>
      <c r="D5871">
        <v>5.1921799999999997E-2</v>
      </c>
      <c r="E5871">
        <v>5.9759E-2</v>
      </c>
      <c r="F5871">
        <v>3.9186199999999997E-2</v>
      </c>
      <c r="G5871">
        <v>0.14319299999999999</v>
      </c>
      <c r="H5871">
        <v>0</v>
      </c>
      <c r="I5871">
        <v>0.35522320000000002</v>
      </c>
      <c r="J5871">
        <v>0.15772459999999999</v>
      </c>
      <c r="K5871">
        <v>8.62097E-2</v>
      </c>
      <c r="L5871">
        <v>0.10286389999999999</v>
      </c>
      <c r="M5871">
        <v>3.9186000000000004E-3</v>
      </c>
      <c r="O5871" t="str">
        <f>Table_Index[[#This Row],[ID]]&amp;Table_Index[[#This Row],[year]]</f>
        <v>94162005</v>
      </c>
      <c r="R5871" t="str">
        <f t="shared" si="211"/>
        <v/>
      </c>
    </row>
    <row r="5872" spans="1:18" x14ac:dyDescent="0.3">
      <c r="A5872">
        <v>9416</v>
      </c>
      <c r="B5872">
        <v>2005</v>
      </c>
      <c r="C5872">
        <v>2</v>
      </c>
      <c r="D5872">
        <v>0.12001539999999999</v>
      </c>
      <c r="E5872">
        <v>0.35773820000000001</v>
      </c>
      <c r="F5872">
        <v>0.17540710000000001</v>
      </c>
      <c r="G5872">
        <v>6.0007699999999997E-2</v>
      </c>
      <c r="H5872">
        <v>5.2570800000000001E-2</v>
      </c>
      <c r="I5872">
        <v>0</v>
      </c>
      <c r="J5872">
        <v>0.1107834</v>
      </c>
      <c r="K5872">
        <v>2.30799E-2</v>
      </c>
      <c r="L5872">
        <v>9.6935499999999994E-2</v>
      </c>
      <c r="M5872">
        <v>3.4619999999999998E-3</v>
      </c>
      <c r="O5872" t="str">
        <f>Table_Index[[#This Row],[ID]]&amp;Table_Index[[#This Row],[year]]</f>
        <v>94162005</v>
      </c>
      <c r="R5872" t="str">
        <f t="shared" si="211"/>
        <v/>
      </c>
    </row>
    <row r="5873" spans="1:18" x14ac:dyDescent="0.3">
      <c r="A5873">
        <v>9416</v>
      </c>
      <c r="B5873">
        <v>2005</v>
      </c>
      <c r="C5873">
        <v>3</v>
      </c>
      <c r="D5873">
        <v>8.1640599999999994E-2</v>
      </c>
      <c r="E5873">
        <v>7.6742199999999997E-2</v>
      </c>
      <c r="F5873">
        <v>6.0414099999999998E-2</v>
      </c>
      <c r="G5873">
        <v>0.16981250000000001</v>
      </c>
      <c r="H5873">
        <v>6.9667000000000001E-3</v>
      </c>
      <c r="I5873">
        <v>0.32954</v>
      </c>
      <c r="J5873">
        <v>0.1205832</v>
      </c>
      <c r="K5873">
        <v>2.9390599999999999E-2</v>
      </c>
      <c r="L5873">
        <v>0.1224609</v>
      </c>
      <c r="M5873">
        <v>2.4491999999999999E-3</v>
      </c>
      <c r="O5873" t="str">
        <f>Table_Index[[#This Row],[ID]]&amp;Table_Index[[#This Row],[year]]</f>
        <v>94162005</v>
      </c>
      <c r="R5873" t="str">
        <f t="shared" si="211"/>
        <v/>
      </c>
    </row>
    <row r="5874" spans="1:18" x14ac:dyDescent="0.3">
      <c r="A5874">
        <v>9416</v>
      </c>
      <c r="B5874">
        <v>2005</v>
      </c>
      <c r="C5874">
        <v>4</v>
      </c>
      <c r="D5874">
        <v>0.1028578</v>
      </c>
      <c r="E5874">
        <v>2.8355399999999999E-2</v>
      </c>
      <c r="F5874">
        <v>6.0880700000000003E-2</v>
      </c>
      <c r="G5874">
        <v>0.1804181</v>
      </c>
      <c r="H5874">
        <v>4.1698999999999998E-3</v>
      </c>
      <c r="I5874">
        <v>0.41315469999999999</v>
      </c>
      <c r="J5874">
        <v>7.83943E-2</v>
      </c>
      <c r="K5874">
        <v>5.2540900000000001E-2</v>
      </c>
      <c r="L5874">
        <v>7.6726299999999997E-2</v>
      </c>
      <c r="M5874">
        <v>2.5019E-3</v>
      </c>
      <c r="O5874" t="str">
        <f>Table_Index[[#This Row],[ID]]&amp;Table_Index[[#This Row],[year]]</f>
        <v>94162005</v>
      </c>
      <c r="R5874" t="str">
        <f t="shared" si="211"/>
        <v/>
      </c>
    </row>
    <row r="5875" spans="1:18" x14ac:dyDescent="0.3">
      <c r="A5875">
        <v>9416</v>
      </c>
      <c r="B5875">
        <v>2006</v>
      </c>
      <c r="C5875">
        <v>1</v>
      </c>
      <c r="D5875">
        <v>0.10709299999999999</v>
      </c>
      <c r="E5875">
        <v>0.15939429999999999</v>
      </c>
      <c r="F5875">
        <v>5.2301300000000002E-2</v>
      </c>
      <c r="G5875">
        <v>8.1440499999999999E-2</v>
      </c>
      <c r="H5875">
        <v>0</v>
      </c>
      <c r="I5875">
        <v>0.246563</v>
      </c>
      <c r="J5875">
        <v>0.1378761</v>
      </c>
      <c r="K5875">
        <v>0.13822470000000001</v>
      </c>
      <c r="L5875">
        <v>7.3968900000000004E-2</v>
      </c>
      <c r="M5875">
        <v>3.1381E-3</v>
      </c>
      <c r="O5875" t="str">
        <f>Table_Index[[#This Row],[ID]]&amp;Table_Index[[#This Row],[year]]</f>
        <v>94162006</v>
      </c>
      <c r="R5875" t="str">
        <f t="shared" si="211"/>
        <v/>
      </c>
    </row>
    <row r="5876" spans="1:18" x14ac:dyDescent="0.3">
      <c r="A5876">
        <v>9416</v>
      </c>
      <c r="B5876">
        <v>2006</v>
      </c>
      <c r="C5876">
        <v>2</v>
      </c>
      <c r="D5876">
        <v>6.4655199999999996E-2</v>
      </c>
      <c r="E5876">
        <v>3.2327599999999998E-2</v>
      </c>
      <c r="F5876">
        <v>3.5358300000000002E-2</v>
      </c>
      <c r="G5876">
        <v>0.2037311</v>
      </c>
      <c r="H5876">
        <v>5.0511999999999996E-3</v>
      </c>
      <c r="I5876">
        <v>0.36368529999999999</v>
      </c>
      <c r="J5876">
        <v>0.12607760000000001</v>
      </c>
      <c r="K5876">
        <v>0.1020339</v>
      </c>
      <c r="L5876">
        <v>6.4655199999999996E-2</v>
      </c>
      <c r="M5876">
        <v>2.4245999999999998E-3</v>
      </c>
      <c r="O5876" t="str">
        <f>Table_Index[[#This Row],[ID]]&amp;Table_Index[[#This Row],[year]]</f>
        <v>94162006</v>
      </c>
      <c r="R5876" t="str">
        <f t="shared" si="211"/>
        <v/>
      </c>
    </row>
    <row r="5877" spans="1:18" x14ac:dyDescent="0.3">
      <c r="A5877">
        <v>9416</v>
      </c>
      <c r="B5877">
        <v>2006</v>
      </c>
      <c r="C5877">
        <v>3</v>
      </c>
      <c r="D5877">
        <v>6.20613E-2</v>
      </c>
      <c r="E5877">
        <v>3.9896599999999997E-2</v>
      </c>
      <c r="F5877">
        <v>0.1108238</v>
      </c>
      <c r="G5877">
        <v>0.1640192</v>
      </c>
      <c r="H5877">
        <v>5.5411999999999996E-3</v>
      </c>
      <c r="I5877">
        <v>0.39453270000000001</v>
      </c>
      <c r="J5877">
        <v>5.3195399999999997E-2</v>
      </c>
      <c r="K5877">
        <v>3.1030700000000001E-2</v>
      </c>
      <c r="L5877">
        <v>0.13446620000000001</v>
      </c>
      <c r="M5877">
        <v>4.4330000000000003E-3</v>
      </c>
      <c r="O5877" t="str">
        <f>Table_Index[[#This Row],[ID]]&amp;Table_Index[[#This Row],[year]]</f>
        <v>94162006</v>
      </c>
      <c r="R5877" t="str">
        <f t="shared" si="211"/>
        <v/>
      </c>
    </row>
    <row r="5878" spans="1:18" x14ac:dyDescent="0.3">
      <c r="A5878">
        <v>9416</v>
      </c>
      <c r="B5878">
        <v>2006</v>
      </c>
      <c r="C5878">
        <v>4</v>
      </c>
      <c r="D5878">
        <v>5.7602899999999999E-2</v>
      </c>
      <c r="E5878">
        <v>5.9523E-2</v>
      </c>
      <c r="F5878">
        <v>7.6803899999999994E-2</v>
      </c>
      <c r="G5878">
        <v>0.2128564</v>
      </c>
      <c r="H5878">
        <v>0.11991</v>
      </c>
      <c r="I5878">
        <v>0.15360770000000001</v>
      </c>
      <c r="J5878">
        <v>0.19680990000000001</v>
      </c>
      <c r="K5878">
        <v>4.4162199999999999E-2</v>
      </c>
      <c r="L5878">
        <v>7.48838E-2</v>
      </c>
      <c r="M5878">
        <v>3.8402000000000002E-3</v>
      </c>
      <c r="O5878" t="str">
        <f>Table_Index[[#This Row],[ID]]&amp;Table_Index[[#This Row],[year]]</f>
        <v>94162006</v>
      </c>
      <c r="R5878" t="str">
        <f t="shared" si="211"/>
        <v/>
      </c>
    </row>
    <row r="5879" spans="1:18" x14ac:dyDescent="0.3">
      <c r="A5879">
        <v>9417</v>
      </c>
      <c r="B5879">
        <v>2003</v>
      </c>
      <c r="C5879">
        <v>1</v>
      </c>
      <c r="D5879">
        <v>0.2300469</v>
      </c>
      <c r="E5879">
        <v>7.5117400000000001E-2</v>
      </c>
      <c r="F5879">
        <v>0.1877934</v>
      </c>
      <c r="G5879">
        <v>0.1971831</v>
      </c>
      <c r="H5879">
        <v>0</v>
      </c>
      <c r="I5879">
        <v>0</v>
      </c>
      <c r="J5879">
        <v>9.38967E-2</v>
      </c>
      <c r="K5879">
        <v>9.38967E-2</v>
      </c>
      <c r="L5879">
        <v>9.8591499999999999E-2</v>
      </c>
      <c r="M5879">
        <v>2.3474200000000001E-2</v>
      </c>
      <c r="O5879" t="str">
        <f>Table_Index[[#This Row],[ID]]&amp;Table_Index[[#This Row],[year]]</f>
        <v>94172003</v>
      </c>
      <c r="R5879" t="str">
        <f t="shared" si="211"/>
        <v/>
      </c>
    </row>
    <row r="5880" spans="1:18" x14ac:dyDescent="0.3">
      <c r="A5880">
        <v>9417</v>
      </c>
      <c r="B5880">
        <v>2003</v>
      </c>
      <c r="C5880">
        <v>2</v>
      </c>
      <c r="D5880">
        <v>0.1094527</v>
      </c>
      <c r="E5880">
        <v>0.20895520000000001</v>
      </c>
      <c r="F5880">
        <v>0.24875620000000001</v>
      </c>
      <c r="G5880">
        <v>4.9751200000000002E-2</v>
      </c>
      <c r="H5880">
        <v>9.9502499999999994E-2</v>
      </c>
      <c r="I5880">
        <v>0</v>
      </c>
      <c r="J5880">
        <v>3.9801000000000003E-2</v>
      </c>
      <c r="K5880">
        <v>9.9502499999999994E-2</v>
      </c>
      <c r="L5880">
        <v>9.9502499999999994E-2</v>
      </c>
      <c r="M5880">
        <v>4.4776099999999999E-2</v>
      </c>
      <c r="O5880" t="str">
        <f>Table_Index[[#This Row],[ID]]&amp;Table_Index[[#This Row],[year]]</f>
        <v>94172003</v>
      </c>
      <c r="R5880" t="str">
        <f t="shared" si="211"/>
        <v/>
      </c>
    </row>
    <row r="5881" spans="1:18" x14ac:dyDescent="0.3">
      <c r="A5881">
        <v>9417</v>
      </c>
      <c r="B5881">
        <v>2003</v>
      </c>
      <c r="C5881">
        <v>3</v>
      </c>
      <c r="D5881">
        <v>0</v>
      </c>
      <c r="E5881">
        <v>0.16</v>
      </c>
      <c r="F5881">
        <v>0.28000000000000003</v>
      </c>
      <c r="G5881">
        <v>0.1666667</v>
      </c>
      <c r="H5881">
        <v>0.04</v>
      </c>
      <c r="I5881">
        <v>0</v>
      </c>
      <c r="J5881">
        <v>0</v>
      </c>
      <c r="K5881">
        <v>0.14000000000000001</v>
      </c>
      <c r="L5881">
        <v>0.14666670000000001</v>
      </c>
      <c r="M5881">
        <v>6.6666699999999995E-2</v>
      </c>
      <c r="O5881" t="str">
        <f>Table_Index[[#This Row],[ID]]&amp;Table_Index[[#This Row],[year]]</f>
        <v>94172003</v>
      </c>
      <c r="R5881" t="str">
        <f t="shared" si="211"/>
        <v/>
      </c>
    </row>
    <row r="5882" spans="1:18" x14ac:dyDescent="0.3">
      <c r="A5882">
        <v>9417</v>
      </c>
      <c r="B5882">
        <v>2003</v>
      </c>
      <c r="C5882">
        <v>4</v>
      </c>
      <c r="D5882">
        <v>0.1218837</v>
      </c>
      <c r="E5882">
        <v>0.1551246</v>
      </c>
      <c r="F5882">
        <v>0.2105263</v>
      </c>
      <c r="G5882">
        <v>0</v>
      </c>
      <c r="H5882">
        <v>4.9861500000000003E-2</v>
      </c>
      <c r="I5882">
        <v>0</v>
      </c>
      <c r="J5882">
        <v>8.8642700000000005E-2</v>
      </c>
      <c r="K5882">
        <v>0.11080329999999999</v>
      </c>
      <c r="L5882">
        <v>0.22160669999999999</v>
      </c>
      <c r="M5882">
        <v>4.1551200000000003E-2</v>
      </c>
      <c r="O5882" t="str">
        <f>Table_Index[[#This Row],[ID]]&amp;Table_Index[[#This Row],[year]]</f>
        <v>94172003</v>
      </c>
      <c r="R5882" t="str">
        <f t="shared" si="211"/>
        <v/>
      </c>
    </row>
    <row r="5883" spans="1:18" x14ac:dyDescent="0.3">
      <c r="A5883">
        <v>9417</v>
      </c>
      <c r="B5883">
        <v>2004</v>
      </c>
      <c r="C5883">
        <v>1</v>
      </c>
      <c r="D5883">
        <v>8.6776900000000004E-2</v>
      </c>
      <c r="E5883">
        <v>0.1239669</v>
      </c>
      <c r="F5883">
        <v>8.2644599999999999E-2</v>
      </c>
      <c r="G5883">
        <v>0.35537190000000002</v>
      </c>
      <c r="H5883">
        <v>8.2644599999999999E-2</v>
      </c>
      <c r="I5883">
        <v>0</v>
      </c>
      <c r="J5883">
        <v>0.1033058</v>
      </c>
      <c r="K5883">
        <v>0</v>
      </c>
      <c r="L5883">
        <v>0.1652893</v>
      </c>
      <c r="M5883">
        <v>0</v>
      </c>
      <c r="O5883" t="str">
        <f>Table_Index[[#This Row],[ID]]&amp;Table_Index[[#This Row],[year]]</f>
        <v>94172004</v>
      </c>
      <c r="R5883" t="str">
        <f t="shared" si="211"/>
        <v/>
      </c>
    </row>
    <row r="5884" spans="1:18" x14ac:dyDescent="0.3">
      <c r="A5884">
        <v>9417</v>
      </c>
      <c r="B5884">
        <v>2004</v>
      </c>
      <c r="C5884">
        <v>2</v>
      </c>
      <c r="D5884">
        <v>7.8080899999999995E-2</v>
      </c>
      <c r="E5884">
        <v>0.112888</v>
      </c>
      <c r="F5884">
        <v>7.5258699999999998E-2</v>
      </c>
      <c r="G5884">
        <v>0.2027804</v>
      </c>
      <c r="H5884">
        <v>3.9719900000000002E-2</v>
      </c>
      <c r="I5884">
        <v>0.16724159999999999</v>
      </c>
      <c r="J5884">
        <v>0.14633640000000001</v>
      </c>
      <c r="K5884">
        <v>4.39009E-2</v>
      </c>
      <c r="L5884">
        <v>8.3620799999999995E-2</v>
      </c>
      <c r="M5884">
        <v>5.0172500000000002E-2</v>
      </c>
      <c r="O5884" t="str">
        <f>Table_Index[[#This Row],[ID]]&amp;Table_Index[[#This Row],[year]]</f>
        <v>94172004</v>
      </c>
      <c r="R5884" t="str">
        <f t="shared" si="211"/>
        <v/>
      </c>
    </row>
    <row r="5885" spans="1:18" x14ac:dyDescent="0.3">
      <c r="A5885">
        <v>9417</v>
      </c>
      <c r="B5885">
        <v>2004</v>
      </c>
      <c r="C5885">
        <v>3</v>
      </c>
      <c r="D5885">
        <v>6.4327499999999996E-2</v>
      </c>
      <c r="E5885">
        <v>0</v>
      </c>
      <c r="F5885">
        <v>0</v>
      </c>
      <c r="G5885">
        <v>0.16374269999999999</v>
      </c>
      <c r="H5885">
        <v>0</v>
      </c>
      <c r="I5885">
        <v>0.36549710000000002</v>
      </c>
      <c r="J5885">
        <v>7.3099399999999995E-2</v>
      </c>
      <c r="K5885">
        <v>0.10818709999999999</v>
      </c>
      <c r="L5885">
        <v>0.15497079999999999</v>
      </c>
      <c r="M5885">
        <v>7.0175399999999999E-2</v>
      </c>
      <c r="O5885" t="str">
        <f>Table_Index[[#This Row],[ID]]&amp;Table_Index[[#This Row],[year]]</f>
        <v>94172004</v>
      </c>
      <c r="R5885" t="str">
        <f t="shared" si="211"/>
        <v/>
      </c>
    </row>
    <row r="5886" spans="1:18" x14ac:dyDescent="0.3">
      <c r="A5886">
        <v>9417</v>
      </c>
      <c r="B5886">
        <v>2004</v>
      </c>
      <c r="C5886">
        <v>4</v>
      </c>
      <c r="D5886">
        <v>7.0535399999999998E-2</v>
      </c>
      <c r="E5886">
        <v>0.49054179999999997</v>
      </c>
      <c r="F5886">
        <v>0.1122155</v>
      </c>
      <c r="G5886">
        <v>0.1699263</v>
      </c>
      <c r="H5886">
        <v>0</v>
      </c>
      <c r="I5886">
        <v>0</v>
      </c>
      <c r="J5886">
        <v>0</v>
      </c>
      <c r="K5886">
        <v>7.0535399999999998E-2</v>
      </c>
      <c r="L5886">
        <v>7.0535399999999998E-2</v>
      </c>
      <c r="M5886">
        <v>1.5710200000000001E-2</v>
      </c>
      <c r="O5886" t="str">
        <f>Table_Index[[#This Row],[ID]]&amp;Table_Index[[#This Row],[year]]</f>
        <v>94172004</v>
      </c>
      <c r="R5886" t="str">
        <f t="shared" si="211"/>
        <v/>
      </c>
    </row>
    <row r="5887" spans="1:18" x14ac:dyDescent="0.3">
      <c r="A5887">
        <v>9417</v>
      </c>
      <c r="B5887">
        <v>2005</v>
      </c>
      <c r="C5887">
        <v>1</v>
      </c>
      <c r="D5887">
        <v>0.2234237</v>
      </c>
      <c r="E5887">
        <v>0.16209979999999999</v>
      </c>
      <c r="F5887">
        <v>9.8776799999999998E-2</v>
      </c>
      <c r="G5887">
        <v>0.1371116</v>
      </c>
      <c r="H5887">
        <v>0</v>
      </c>
      <c r="I5887">
        <v>0.18814629999999999</v>
      </c>
      <c r="J5887">
        <v>6.2088299999999999E-2</v>
      </c>
      <c r="K5887">
        <v>5.6443899999999998E-2</v>
      </c>
      <c r="L5887">
        <v>5.9266100000000002E-2</v>
      </c>
      <c r="M5887">
        <v>1.2643400000000001E-2</v>
      </c>
      <c r="O5887" t="str">
        <f>Table_Index[[#This Row],[ID]]&amp;Table_Index[[#This Row],[year]]</f>
        <v>94172005</v>
      </c>
      <c r="R5887" t="str">
        <f t="shared" si="211"/>
        <v/>
      </c>
    </row>
    <row r="5888" spans="1:18" x14ac:dyDescent="0.3">
      <c r="A5888">
        <v>9417</v>
      </c>
      <c r="B5888">
        <v>2005</v>
      </c>
      <c r="C5888">
        <v>2</v>
      </c>
      <c r="D5888">
        <v>6.0518000000000002E-2</v>
      </c>
      <c r="E5888">
        <v>0.24691360000000001</v>
      </c>
      <c r="F5888">
        <v>9.1987399999999997E-2</v>
      </c>
      <c r="G5888">
        <v>0.1065117</v>
      </c>
      <c r="H5888">
        <v>5.4466199999999999E-2</v>
      </c>
      <c r="I5888">
        <v>0.2178649</v>
      </c>
      <c r="J5888">
        <v>0</v>
      </c>
      <c r="K5888">
        <v>4.8414400000000003E-2</v>
      </c>
      <c r="L5888">
        <v>0.1718712</v>
      </c>
      <c r="M5888">
        <v>1.4524E-3</v>
      </c>
      <c r="O5888" t="str">
        <f>Table_Index[[#This Row],[ID]]&amp;Table_Index[[#This Row],[year]]</f>
        <v>94172005</v>
      </c>
      <c r="R5888" t="str">
        <f t="shared" si="211"/>
        <v/>
      </c>
    </row>
    <row r="5889" spans="1:18" x14ac:dyDescent="0.3">
      <c r="A5889">
        <v>9417</v>
      </c>
      <c r="B5889">
        <v>2005</v>
      </c>
      <c r="C5889">
        <v>3</v>
      </c>
      <c r="D5889">
        <v>0.11335729999999999</v>
      </c>
      <c r="E5889">
        <v>6.4235799999999996E-2</v>
      </c>
      <c r="F5889">
        <v>6.9903599999999996E-2</v>
      </c>
      <c r="G5889">
        <v>0.18515019999999999</v>
      </c>
      <c r="H5889">
        <v>4.9121499999999998E-2</v>
      </c>
      <c r="I5889">
        <v>0.35896470000000003</v>
      </c>
      <c r="J5889">
        <v>2.41829E-2</v>
      </c>
      <c r="K5889">
        <v>3.7785800000000001E-2</v>
      </c>
      <c r="L5889">
        <v>9.4464400000000004E-2</v>
      </c>
      <c r="M5889">
        <v>2.8338999999999999E-3</v>
      </c>
      <c r="O5889" t="str">
        <f>Table_Index[[#This Row],[ID]]&amp;Table_Index[[#This Row],[year]]</f>
        <v>94172005</v>
      </c>
      <c r="R5889" t="str">
        <f t="shared" si="211"/>
        <v/>
      </c>
    </row>
    <row r="5890" spans="1:18" x14ac:dyDescent="0.3">
      <c r="A5890">
        <v>9417</v>
      </c>
      <c r="B5890">
        <v>2005</v>
      </c>
      <c r="C5890">
        <v>4</v>
      </c>
      <c r="D5890">
        <v>0.12583559999999999</v>
      </c>
      <c r="E5890">
        <v>7.0782499999999998E-2</v>
      </c>
      <c r="F5890">
        <v>0.10814</v>
      </c>
      <c r="G5890">
        <v>0.17892250000000001</v>
      </c>
      <c r="H5890">
        <v>9.8309000000000001E-3</v>
      </c>
      <c r="I5890">
        <v>0.32638620000000002</v>
      </c>
      <c r="J5890">
        <v>5.0334299999999998E-2</v>
      </c>
      <c r="K5890">
        <v>3.93236E-2</v>
      </c>
      <c r="L5890">
        <v>8.6512000000000006E-2</v>
      </c>
      <c r="M5890">
        <v>3.9324E-3</v>
      </c>
      <c r="O5890" t="str">
        <f>Table_Index[[#This Row],[ID]]&amp;Table_Index[[#This Row],[year]]</f>
        <v>94172005</v>
      </c>
      <c r="R5890" t="str">
        <f t="shared" si="211"/>
        <v/>
      </c>
    </row>
    <row r="5891" spans="1:18" x14ac:dyDescent="0.3">
      <c r="A5891">
        <v>9417</v>
      </c>
      <c r="B5891">
        <v>2006</v>
      </c>
      <c r="C5891">
        <v>1</v>
      </c>
      <c r="D5891">
        <v>0</v>
      </c>
      <c r="E5891">
        <v>6.1224500000000001E-2</v>
      </c>
      <c r="F5891">
        <v>0.1020408</v>
      </c>
      <c r="G5891">
        <v>0.2081633</v>
      </c>
      <c r="H5891">
        <v>0</v>
      </c>
      <c r="I5891">
        <v>0.40816330000000001</v>
      </c>
      <c r="J5891">
        <v>9.7959199999999996E-2</v>
      </c>
      <c r="K5891">
        <v>4.4898E-2</v>
      </c>
      <c r="L5891">
        <v>7.3469400000000004E-2</v>
      </c>
      <c r="M5891">
        <v>4.0816000000000003E-3</v>
      </c>
      <c r="O5891" t="str">
        <f>Table_Index[[#This Row],[ID]]&amp;Table_Index[[#This Row],[year]]</f>
        <v>94172006</v>
      </c>
      <c r="R5891" t="str">
        <f t="shared" si="211"/>
        <v/>
      </c>
    </row>
    <row r="5892" spans="1:18" x14ac:dyDescent="0.3">
      <c r="A5892">
        <v>9417</v>
      </c>
      <c r="B5892">
        <v>2006</v>
      </c>
      <c r="C5892">
        <v>2</v>
      </c>
      <c r="D5892">
        <v>9.12964E-2</v>
      </c>
      <c r="E5892">
        <v>9.12964E-2</v>
      </c>
      <c r="F5892">
        <v>0.15216070000000001</v>
      </c>
      <c r="G5892">
        <v>0.44735239999999998</v>
      </c>
      <c r="H5892">
        <v>4.8691400000000003E-2</v>
      </c>
      <c r="I5892">
        <v>0</v>
      </c>
      <c r="J5892">
        <v>0</v>
      </c>
      <c r="K5892">
        <v>6.0864300000000003E-2</v>
      </c>
      <c r="L5892">
        <v>0.1034693</v>
      </c>
      <c r="M5892">
        <v>4.8691000000000003E-3</v>
      </c>
      <c r="O5892" t="str">
        <f>Table_Index[[#This Row],[ID]]&amp;Table_Index[[#This Row],[year]]</f>
        <v>94172006</v>
      </c>
      <c r="R5892" t="str">
        <f t="shared" si="211"/>
        <v/>
      </c>
    </row>
    <row r="5893" spans="1:18" x14ac:dyDescent="0.3">
      <c r="A5893">
        <v>9417</v>
      </c>
      <c r="B5893">
        <v>2006</v>
      </c>
      <c r="C5893">
        <v>3</v>
      </c>
      <c r="D5893">
        <v>4.5812499999999999E-2</v>
      </c>
      <c r="E5893">
        <v>0.27916960000000002</v>
      </c>
      <c r="F5893">
        <v>7.1582000000000007E-2</v>
      </c>
      <c r="G5893">
        <v>0.1789549</v>
      </c>
      <c r="H5893">
        <v>0</v>
      </c>
      <c r="I5893">
        <v>0.25769510000000001</v>
      </c>
      <c r="J5893">
        <v>3.7222600000000002E-2</v>
      </c>
      <c r="K5893">
        <v>3.5075200000000001E-2</v>
      </c>
      <c r="L5893">
        <v>9.3056600000000003E-2</v>
      </c>
      <c r="M5893">
        <v>1.4316000000000001E-3</v>
      </c>
      <c r="O5893" t="str">
        <f>Table_Index[[#This Row],[ID]]&amp;Table_Index[[#This Row],[year]]</f>
        <v>94172006</v>
      </c>
      <c r="R5893" t="str">
        <f t="shared" si="211"/>
        <v/>
      </c>
    </row>
    <row r="5894" spans="1:18" x14ac:dyDescent="0.3">
      <c r="A5894">
        <v>9417</v>
      </c>
      <c r="B5894">
        <v>2006</v>
      </c>
      <c r="C5894">
        <v>4</v>
      </c>
      <c r="D5894">
        <v>0</v>
      </c>
      <c r="E5894">
        <v>0</v>
      </c>
      <c r="F5894">
        <v>7.3458399999999993E-2</v>
      </c>
      <c r="G5894">
        <v>0.2319737</v>
      </c>
      <c r="H5894">
        <v>8.6990000000000001E-3</v>
      </c>
      <c r="I5894">
        <v>0.30543209999999998</v>
      </c>
      <c r="J5894">
        <v>0.16392809999999999</v>
      </c>
      <c r="K5894">
        <v>6.1859699999999997E-2</v>
      </c>
      <c r="L5894">
        <v>0.1507829</v>
      </c>
      <c r="M5894">
        <v>3.8662000000000002E-3</v>
      </c>
      <c r="O5894" t="str">
        <f>Table_Index[[#This Row],[ID]]&amp;Table_Index[[#This Row],[year]]</f>
        <v>94172006</v>
      </c>
      <c r="R5894" t="str">
        <f t="shared" si="211"/>
        <v/>
      </c>
    </row>
    <row r="5895" spans="1:18" x14ac:dyDescent="0.3">
      <c r="A5895">
        <v>9418</v>
      </c>
      <c r="B5895">
        <v>2003</v>
      </c>
      <c r="C5895">
        <v>1</v>
      </c>
      <c r="D5895">
        <v>0.13200000000000001</v>
      </c>
      <c r="E5895">
        <v>0.128</v>
      </c>
      <c r="F5895">
        <v>0.156</v>
      </c>
      <c r="G5895">
        <v>0.108</v>
      </c>
      <c r="H5895">
        <v>0</v>
      </c>
      <c r="I5895">
        <v>0.3</v>
      </c>
      <c r="J5895">
        <v>0</v>
      </c>
      <c r="K5895">
        <v>8.4000000000000005E-2</v>
      </c>
      <c r="L5895">
        <v>8.4000000000000005E-2</v>
      </c>
      <c r="M5895">
        <v>8.0000000000000002E-3</v>
      </c>
      <c r="O5895" t="str">
        <f>Table_Index[[#This Row],[ID]]&amp;Table_Index[[#This Row],[year]]</f>
        <v>94182003</v>
      </c>
      <c r="R5895" t="str">
        <f t="shared" si="211"/>
        <v/>
      </c>
    </row>
    <row r="5896" spans="1:18" x14ac:dyDescent="0.3">
      <c r="A5896">
        <v>9418</v>
      </c>
      <c r="B5896">
        <v>2003</v>
      </c>
      <c r="C5896">
        <v>2</v>
      </c>
      <c r="D5896">
        <v>0.44932430000000001</v>
      </c>
      <c r="E5896">
        <v>3.0405399999999999E-2</v>
      </c>
      <c r="F5896">
        <v>0</v>
      </c>
      <c r="G5896">
        <v>4.72973E-2</v>
      </c>
      <c r="H5896">
        <v>0</v>
      </c>
      <c r="I5896">
        <v>0.27027030000000002</v>
      </c>
      <c r="J5896">
        <v>0</v>
      </c>
      <c r="K5896">
        <v>0.10135139999999999</v>
      </c>
      <c r="L5896">
        <v>6.7567600000000005E-2</v>
      </c>
      <c r="M5896">
        <v>3.3783800000000003E-2</v>
      </c>
      <c r="O5896" t="str">
        <f>Table_Index[[#This Row],[ID]]&amp;Table_Index[[#This Row],[year]]</f>
        <v>94182003</v>
      </c>
      <c r="R5896" t="str">
        <f t="shared" si="211"/>
        <v/>
      </c>
    </row>
    <row r="5897" spans="1:18" x14ac:dyDescent="0.3">
      <c r="A5897">
        <v>9418</v>
      </c>
      <c r="B5897">
        <v>2003</v>
      </c>
      <c r="C5897">
        <v>3</v>
      </c>
      <c r="D5897">
        <v>0.27820270000000002</v>
      </c>
      <c r="E5897">
        <v>0.1147228</v>
      </c>
      <c r="F5897">
        <v>0.2055449</v>
      </c>
      <c r="G5897">
        <v>0.1625239</v>
      </c>
      <c r="H5897">
        <v>3.8240900000000001E-2</v>
      </c>
      <c r="I5897">
        <v>0</v>
      </c>
      <c r="J5897">
        <v>0</v>
      </c>
      <c r="K5897">
        <v>8.6042099999999996E-2</v>
      </c>
      <c r="L5897">
        <v>9.0822200000000006E-2</v>
      </c>
      <c r="M5897">
        <v>2.3900600000000001E-2</v>
      </c>
      <c r="O5897" t="str">
        <f>Table_Index[[#This Row],[ID]]&amp;Table_Index[[#This Row],[year]]</f>
        <v>94182003</v>
      </c>
      <c r="R5897" t="str">
        <f t="shared" si="211"/>
        <v/>
      </c>
    </row>
    <row r="5898" spans="1:18" x14ac:dyDescent="0.3">
      <c r="A5898">
        <v>9418</v>
      </c>
      <c r="B5898">
        <v>2003</v>
      </c>
      <c r="C5898">
        <v>4</v>
      </c>
      <c r="D5898">
        <v>0</v>
      </c>
      <c r="E5898">
        <v>0.2314049</v>
      </c>
      <c r="F5898">
        <v>0.1652893</v>
      </c>
      <c r="G5898">
        <v>0</v>
      </c>
      <c r="H5898">
        <v>0</v>
      </c>
      <c r="I5898">
        <v>0</v>
      </c>
      <c r="J5898">
        <v>0.27272730000000001</v>
      </c>
      <c r="K5898">
        <v>0.1322314</v>
      </c>
      <c r="L5898">
        <v>0.15702479999999999</v>
      </c>
      <c r="M5898">
        <v>4.1322299999999999E-2</v>
      </c>
      <c r="O5898" t="str">
        <f>Table_Index[[#This Row],[ID]]&amp;Table_Index[[#This Row],[year]]</f>
        <v>94182003</v>
      </c>
      <c r="R5898" t="str">
        <f t="shared" si="211"/>
        <v/>
      </c>
    </row>
    <row r="5899" spans="1:18" x14ac:dyDescent="0.3">
      <c r="A5899">
        <v>9418</v>
      </c>
      <c r="B5899">
        <v>2004</v>
      </c>
      <c r="C5899">
        <v>1</v>
      </c>
      <c r="D5899">
        <v>0.2180233</v>
      </c>
      <c r="E5899">
        <v>0</v>
      </c>
      <c r="F5899">
        <v>6.9040699999999997E-2</v>
      </c>
      <c r="G5899">
        <v>9.88372E-2</v>
      </c>
      <c r="H5899">
        <v>0</v>
      </c>
      <c r="I5899">
        <v>0.4905523</v>
      </c>
      <c r="J5899">
        <v>0</v>
      </c>
      <c r="K5899">
        <v>3.08866E-2</v>
      </c>
      <c r="L5899">
        <v>7.26744E-2</v>
      </c>
      <c r="M5899">
        <v>1.99855E-2</v>
      </c>
      <c r="O5899" t="str">
        <f>Table_Index[[#This Row],[ID]]&amp;Table_Index[[#This Row],[year]]</f>
        <v>94182004</v>
      </c>
      <c r="R5899" t="str">
        <f t="shared" si="211"/>
        <v/>
      </c>
    </row>
    <row r="5900" spans="1:18" x14ac:dyDescent="0.3">
      <c r="A5900">
        <v>9418</v>
      </c>
      <c r="B5900">
        <v>2004</v>
      </c>
      <c r="C5900">
        <v>2</v>
      </c>
      <c r="D5900">
        <v>0</v>
      </c>
      <c r="E5900">
        <v>0.1205273</v>
      </c>
      <c r="F5900">
        <v>0.15065909999999999</v>
      </c>
      <c r="G5900">
        <v>0.39924670000000001</v>
      </c>
      <c r="H5900">
        <v>0</v>
      </c>
      <c r="I5900">
        <v>0</v>
      </c>
      <c r="J5900">
        <v>0</v>
      </c>
      <c r="K5900">
        <v>0.20338980000000001</v>
      </c>
      <c r="L5900">
        <v>7.5329599999999997E-2</v>
      </c>
      <c r="M5900">
        <v>5.0847499999999997E-2</v>
      </c>
      <c r="O5900" t="str">
        <f>Table_Index[[#This Row],[ID]]&amp;Table_Index[[#This Row],[year]]</f>
        <v>94182004</v>
      </c>
      <c r="R5900" t="str">
        <f t="shared" si="211"/>
        <v/>
      </c>
    </row>
    <row r="5901" spans="1:18" x14ac:dyDescent="0.3">
      <c r="A5901">
        <v>9418</v>
      </c>
      <c r="B5901">
        <v>2004</v>
      </c>
      <c r="C5901">
        <v>3</v>
      </c>
      <c r="D5901">
        <v>0</v>
      </c>
      <c r="E5901">
        <v>0</v>
      </c>
      <c r="F5901">
        <v>0.25608199999999998</v>
      </c>
      <c r="G5901">
        <v>0.12804099999999999</v>
      </c>
      <c r="H5901">
        <v>0</v>
      </c>
      <c r="I5901">
        <v>0.25608199999999998</v>
      </c>
      <c r="J5901">
        <v>0</v>
      </c>
      <c r="K5901">
        <v>0.1024328</v>
      </c>
      <c r="L5901">
        <v>0.15364920000000001</v>
      </c>
      <c r="M5901">
        <v>0.10371320000000001</v>
      </c>
      <c r="O5901" t="str">
        <f>Table_Index[[#This Row],[ID]]&amp;Table_Index[[#This Row],[year]]</f>
        <v>94182004</v>
      </c>
      <c r="R5901" t="str">
        <f t="shared" si="211"/>
        <v/>
      </c>
    </row>
    <row r="5902" spans="1:18" x14ac:dyDescent="0.3">
      <c r="A5902">
        <v>9418</v>
      </c>
      <c r="B5902">
        <v>2004</v>
      </c>
      <c r="C5902">
        <v>4</v>
      </c>
      <c r="D5902">
        <v>9.2051000000000008E-3</v>
      </c>
      <c r="E5902">
        <v>0</v>
      </c>
      <c r="F5902">
        <v>2.1919000000000001E-3</v>
      </c>
      <c r="G5902">
        <v>3.9453999999999999E-3</v>
      </c>
      <c r="H5902">
        <v>0</v>
      </c>
      <c r="I5902">
        <v>0</v>
      </c>
      <c r="J5902">
        <v>1.2003000000000001E-3</v>
      </c>
      <c r="K5902">
        <v>0.93938449999999996</v>
      </c>
      <c r="L5902">
        <v>2.2962999999999998E-3</v>
      </c>
      <c r="M5902">
        <v>4.1776500000000001E-2</v>
      </c>
      <c r="O5902" t="str">
        <f>Table_Index[[#This Row],[ID]]&amp;Table_Index[[#This Row],[year]]</f>
        <v>94182004</v>
      </c>
      <c r="R5902" t="str">
        <f t="shared" ref="R5902:R5965" si="212">RIGHT(P5902,4)</f>
        <v/>
      </c>
    </row>
    <row r="5903" spans="1:18" x14ac:dyDescent="0.3">
      <c r="A5903">
        <v>9418</v>
      </c>
      <c r="B5903">
        <v>2005</v>
      </c>
      <c r="C5903">
        <v>1</v>
      </c>
      <c r="D5903">
        <v>0.1005307</v>
      </c>
      <c r="E5903">
        <v>0.1172858</v>
      </c>
      <c r="F5903">
        <v>5.8642899999999998E-2</v>
      </c>
      <c r="G5903">
        <v>0.15540370000000001</v>
      </c>
      <c r="H5903">
        <v>0</v>
      </c>
      <c r="I5903">
        <v>0.45853159999999998</v>
      </c>
      <c r="J5903">
        <v>0</v>
      </c>
      <c r="K5903">
        <v>2.8483700000000001E-2</v>
      </c>
      <c r="L5903">
        <v>7.3722499999999996E-2</v>
      </c>
      <c r="M5903">
        <v>7.3990999999999996E-3</v>
      </c>
      <c r="O5903" t="str">
        <f>Table_Index[[#This Row],[ID]]&amp;Table_Index[[#This Row],[year]]</f>
        <v>94182005</v>
      </c>
      <c r="R5903" t="str">
        <f t="shared" si="212"/>
        <v/>
      </c>
    </row>
    <row r="5904" spans="1:18" x14ac:dyDescent="0.3">
      <c r="A5904">
        <v>9418</v>
      </c>
      <c r="B5904">
        <v>2005</v>
      </c>
      <c r="C5904">
        <v>2</v>
      </c>
      <c r="D5904">
        <v>8.6058499999999996E-2</v>
      </c>
      <c r="E5904">
        <v>0.34595530000000002</v>
      </c>
      <c r="F5904">
        <v>6.88468E-2</v>
      </c>
      <c r="G5904">
        <v>0.19965579999999999</v>
      </c>
      <c r="H5904">
        <v>0</v>
      </c>
      <c r="I5904">
        <v>0</v>
      </c>
      <c r="J5904">
        <v>0.11703959999999999</v>
      </c>
      <c r="K5904">
        <v>3.44234E-2</v>
      </c>
      <c r="L5904">
        <v>0.14457829999999999</v>
      </c>
      <c r="M5904">
        <v>3.4423000000000001E-3</v>
      </c>
      <c r="O5904" t="str">
        <f>Table_Index[[#This Row],[ID]]&amp;Table_Index[[#This Row],[year]]</f>
        <v>94182005</v>
      </c>
      <c r="R5904" t="str">
        <f t="shared" si="212"/>
        <v/>
      </c>
    </row>
    <row r="5905" spans="1:18" x14ac:dyDescent="0.3">
      <c r="A5905">
        <v>9418</v>
      </c>
      <c r="B5905">
        <v>2005</v>
      </c>
      <c r="C5905">
        <v>3</v>
      </c>
      <c r="D5905">
        <v>6.80529E-2</v>
      </c>
      <c r="E5905">
        <v>0.2873346</v>
      </c>
      <c r="F5905">
        <v>9.0737200000000004E-2</v>
      </c>
      <c r="G5905">
        <v>0.38563330000000001</v>
      </c>
      <c r="H5905">
        <v>1.51229E-2</v>
      </c>
      <c r="I5905">
        <v>0</v>
      </c>
      <c r="J5905">
        <v>0</v>
      </c>
      <c r="K5905">
        <v>3.6294899999999998E-2</v>
      </c>
      <c r="L5905">
        <v>0.11342149999999999</v>
      </c>
      <c r="M5905">
        <v>3.4026E-3</v>
      </c>
      <c r="O5905" t="str">
        <f>Table_Index[[#This Row],[ID]]&amp;Table_Index[[#This Row],[year]]</f>
        <v>94182005</v>
      </c>
      <c r="R5905" t="str">
        <f t="shared" si="212"/>
        <v/>
      </c>
    </row>
    <row r="5906" spans="1:18" x14ac:dyDescent="0.3">
      <c r="A5906">
        <v>9418</v>
      </c>
      <c r="B5906">
        <v>2005</v>
      </c>
      <c r="C5906">
        <v>4</v>
      </c>
      <c r="D5906">
        <v>0</v>
      </c>
      <c r="E5906">
        <v>0.27704980000000001</v>
      </c>
      <c r="F5906">
        <v>0.13665289999999999</v>
      </c>
      <c r="G5906">
        <v>0.17222009999999999</v>
      </c>
      <c r="H5906">
        <v>1.8719599999999999E-2</v>
      </c>
      <c r="I5906">
        <v>0</v>
      </c>
      <c r="J5906">
        <v>0.14975669999999999</v>
      </c>
      <c r="K5906">
        <v>7.4878299999999995E-2</v>
      </c>
      <c r="L5906">
        <v>0.1647323</v>
      </c>
      <c r="M5906">
        <v>5.9902999999999996E-3</v>
      </c>
      <c r="O5906" t="str">
        <f>Table_Index[[#This Row],[ID]]&amp;Table_Index[[#This Row],[year]]</f>
        <v>94182005</v>
      </c>
      <c r="R5906" t="str">
        <f t="shared" si="212"/>
        <v/>
      </c>
    </row>
    <row r="5907" spans="1:18" x14ac:dyDescent="0.3">
      <c r="A5907">
        <v>9418</v>
      </c>
      <c r="B5907">
        <v>2006</v>
      </c>
      <c r="C5907">
        <v>1</v>
      </c>
      <c r="D5907">
        <v>6.6123799999999996E-2</v>
      </c>
      <c r="E5907">
        <v>8.2654699999999998E-2</v>
      </c>
      <c r="F5907">
        <v>9.6430500000000002E-2</v>
      </c>
      <c r="G5907">
        <v>0.32547599999999999</v>
      </c>
      <c r="H5907">
        <v>9.1839E-3</v>
      </c>
      <c r="I5907">
        <v>0.18979979999999999</v>
      </c>
      <c r="J5907">
        <v>0</v>
      </c>
      <c r="K5907">
        <v>5.5103199999999998E-2</v>
      </c>
      <c r="L5907">
        <v>0.17081979999999999</v>
      </c>
      <c r="M5907">
        <v>4.4083000000000004E-3</v>
      </c>
      <c r="O5907" t="str">
        <f>Table_Index[[#This Row],[ID]]&amp;Table_Index[[#This Row],[year]]</f>
        <v>94182006</v>
      </c>
      <c r="R5907" t="str">
        <f t="shared" si="212"/>
        <v/>
      </c>
    </row>
    <row r="5908" spans="1:18" x14ac:dyDescent="0.3">
      <c r="A5908">
        <v>9418</v>
      </c>
      <c r="B5908">
        <v>2006</v>
      </c>
      <c r="C5908">
        <v>2</v>
      </c>
      <c r="D5908">
        <v>0</v>
      </c>
      <c r="E5908">
        <v>0.4349442</v>
      </c>
      <c r="F5908">
        <v>0.14869889999999999</v>
      </c>
      <c r="G5908">
        <v>0.2184015</v>
      </c>
      <c r="H5908">
        <v>0</v>
      </c>
      <c r="I5908">
        <v>0</v>
      </c>
      <c r="J5908">
        <v>0</v>
      </c>
      <c r="K5908">
        <v>4.4609700000000002E-2</v>
      </c>
      <c r="L5908">
        <v>0.14869889999999999</v>
      </c>
      <c r="M5908">
        <v>4.6468000000000004E-3</v>
      </c>
      <c r="O5908" t="str">
        <f>Table_Index[[#This Row],[ID]]&amp;Table_Index[[#This Row],[year]]</f>
        <v>94182006</v>
      </c>
      <c r="R5908" t="str">
        <f t="shared" si="212"/>
        <v/>
      </c>
    </row>
    <row r="5909" spans="1:18" x14ac:dyDescent="0.3">
      <c r="A5909">
        <v>9418</v>
      </c>
      <c r="B5909">
        <v>2006</v>
      </c>
      <c r="C5909">
        <v>3</v>
      </c>
      <c r="D5909">
        <v>0</v>
      </c>
      <c r="E5909">
        <v>0.100471</v>
      </c>
      <c r="F5909">
        <v>0.21978020000000001</v>
      </c>
      <c r="G5909">
        <v>0.42700159999999998</v>
      </c>
      <c r="H5909">
        <v>0</v>
      </c>
      <c r="I5909">
        <v>0</v>
      </c>
      <c r="J5909">
        <v>0</v>
      </c>
      <c r="K5909">
        <v>4.70958E-2</v>
      </c>
      <c r="L5909">
        <v>0.20094190000000001</v>
      </c>
      <c r="M5909">
        <v>4.7096000000000004E-3</v>
      </c>
      <c r="O5909" t="str">
        <f>Table_Index[[#This Row],[ID]]&amp;Table_Index[[#This Row],[year]]</f>
        <v>94182006</v>
      </c>
      <c r="R5909" t="str">
        <f t="shared" si="212"/>
        <v/>
      </c>
    </row>
    <row r="5910" spans="1:18" x14ac:dyDescent="0.3">
      <c r="A5910">
        <v>9418</v>
      </c>
      <c r="B5910">
        <v>2006</v>
      </c>
      <c r="C5910">
        <v>4</v>
      </c>
      <c r="D5910">
        <v>0</v>
      </c>
      <c r="E5910">
        <v>0.1178203</v>
      </c>
      <c r="F5910">
        <v>0.1472754</v>
      </c>
      <c r="G5910">
        <v>0.32400590000000001</v>
      </c>
      <c r="H5910">
        <v>0.14138439999999999</v>
      </c>
      <c r="I5910">
        <v>0</v>
      </c>
      <c r="J5910">
        <v>0.1325479</v>
      </c>
      <c r="K5910">
        <v>3.7555199999999997E-2</v>
      </c>
      <c r="L5910">
        <v>9.5728999999999995E-2</v>
      </c>
      <c r="M5910">
        <v>3.6819000000000001E-3</v>
      </c>
      <c r="O5910" t="str">
        <f>Table_Index[[#This Row],[ID]]&amp;Table_Index[[#This Row],[year]]</f>
        <v>94182006</v>
      </c>
      <c r="R5910" t="str">
        <f t="shared" si="212"/>
        <v/>
      </c>
    </row>
    <row r="5911" spans="1:18" x14ac:dyDescent="0.3">
      <c r="A5911">
        <v>9419</v>
      </c>
      <c r="B5911">
        <v>2003</v>
      </c>
      <c r="C5911">
        <v>1</v>
      </c>
      <c r="D5911">
        <v>0.22932330000000001</v>
      </c>
      <c r="E5911">
        <v>0</v>
      </c>
      <c r="F5911">
        <v>0.15037590000000001</v>
      </c>
      <c r="G5911">
        <v>0.1052632</v>
      </c>
      <c r="H5911">
        <v>0</v>
      </c>
      <c r="I5911">
        <v>0.30075190000000002</v>
      </c>
      <c r="J5911">
        <v>6.5789500000000001E-2</v>
      </c>
      <c r="K5911">
        <v>5.6390999999999997E-2</v>
      </c>
      <c r="L5911">
        <v>8.2706799999999997E-2</v>
      </c>
      <c r="M5911">
        <v>9.3985000000000006E-3</v>
      </c>
      <c r="O5911" t="str">
        <f>Table_Index[[#This Row],[ID]]&amp;Table_Index[[#This Row],[year]]</f>
        <v>94192003</v>
      </c>
      <c r="R5911" t="str">
        <f t="shared" si="212"/>
        <v/>
      </c>
    </row>
    <row r="5912" spans="1:18" x14ac:dyDescent="0.3">
      <c r="A5912">
        <v>9419</v>
      </c>
      <c r="B5912">
        <v>2003</v>
      </c>
      <c r="C5912">
        <v>2</v>
      </c>
      <c r="D5912">
        <v>0.27266899999999999</v>
      </c>
      <c r="E5912">
        <v>0</v>
      </c>
      <c r="F5912">
        <v>0.10600519999999999</v>
      </c>
      <c r="G5912">
        <v>0.1625413</v>
      </c>
      <c r="H5912">
        <v>0</v>
      </c>
      <c r="I5912">
        <v>0.24942410000000001</v>
      </c>
      <c r="J5912">
        <v>8.8337700000000005E-2</v>
      </c>
      <c r="K5912">
        <v>3.7101799999999997E-2</v>
      </c>
      <c r="L5912">
        <v>7.0670200000000002E-2</v>
      </c>
      <c r="M5912">
        <v>1.3250700000000001E-2</v>
      </c>
      <c r="O5912" t="str">
        <f>Table_Index[[#This Row],[ID]]&amp;Table_Index[[#This Row],[year]]</f>
        <v>94192003</v>
      </c>
      <c r="R5912" t="str">
        <f t="shared" si="212"/>
        <v/>
      </c>
    </row>
    <row r="5913" spans="1:18" x14ac:dyDescent="0.3">
      <c r="A5913">
        <v>9419</v>
      </c>
      <c r="B5913">
        <v>2003</v>
      </c>
      <c r="C5913">
        <v>3</v>
      </c>
      <c r="D5913">
        <v>0.20376810000000001</v>
      </c>
      <c r="E5913">
        <v>2.1949900000000001E-2</v>
      </c>
      <c r="F5913">
        <v>0</v>
      </c>
      <c r="G5913">
        <v>0.10755439999999999</v>
      </c>
      <c r="H5913">
        <v>2.46936E-2</v>
      </c>
      <c r="I5913">
        <v>0.18657399999999999</v>
      </c>
      <c r="J5913">
        <v>0.20852390000000001</v>
      </c>
      <c r="K5913">
        <v>0.1097494</v>
      </c>
      <c r="L5913">
        <v>0.1371868</v>
      </c>
      <c r="M5913">
        <v>0</v>
      </c>
      <c r="O5913" t="str">
        <f>Table_Index[[#This Row],[ID]]&amp;Table_Index[[#This Row],[year]]</f>
        <v>94192003</v>
      </c>
      <c r="R5913" t="str">
        <f t="shared" si="212"/>
        <v/>
      </c>
    </row>
    <row r="5914" spans="1:18" x14ac:dyDescent="0.3">
      <c r="A5914">
        <v>9419</v>
      </c>
      <c r="B5914">
        <v>2003</v>
      </c>
      <c r="C5914">
        <v>4</v>
      </c>
      <c r="D5914">
        <v>7.584E-4</v>
      </c>
      <c r="E5914">
        <v>1.6548000000000001E-3</v>
      </c>
      <c r="F5914">
        <v>1.4135E-3</v>
      </c>
      <c r="G5914">
        <v>8.2740000000000005E-4</v>
      </c>
      <c r="H5914">
        <v>0</v>
      </c>
      <c r="I5914">
        <v>6.2053999999999998E-3</v>
      </c>
      <c r="J5914">
        <v>3.7231999999999999E-3</v>
      </c>
      <c r="K5914">
        <v>0.98372809999999999</v>
      </c>
      <c r="L5914">
        <v>1.31E-3</v>
      </c>
      <c r="M5914">
        <v>3.792E-4</v>
      </c>
      <c r="O5914" t="str">
        <f>Table_Index[[#This Row],[ID]]&amp;Table_Index[[#This Row],[year]]</f>
        <v>94192003</v>
      </c>
      <c r="R5914" t="str">
        <f t="shared" si="212"/>
        <v/>
      </c>
    </row>
    <row r="5915" spans="1:18" x14ac:dyDescent="0.3">
      <c r="A5915">
        <v>9420</v>
      </c>
      <c r="B5915">
        <v>2003</v>
      </c>
      <c r="C5915">
        <v>1</v>
      </c>
      <c r="D5915">
        <v>0.3581395</v>
      </c>
      <c r="E5915">
        <v>0</v>
      </c>
      <c r="F5915">
        <v>0.1860465</v>
      </c>
      <c r="G5915">
        <v>0.13953489999999999</v>
      </c>
      <c r="H5915">
        <v>0</v>
      </c>
      <c r="I5915">
        <v>0</v>
      </c>
      <c r="J5915">
        <v>0</v>
      </c>
      <c r="K5915">
        <v>9.7674399999999995E-2</v>
      </c>
      <c r="L5915">
        <v>0.19534879999999999</v>
      </c>
      <c r="M5915">
        <v>2.32558E-2</v>
      </c>
      <c r="O5915" t="str">
        <f>Table_Index[[#This Row],[ID]]&amp;Table_Index[[#This Row],[year]]</f>
        <v>94202003</v>
      </c>
      <c r="R5915" t="str">
        <f t="shared" si="212"/>
        <v/>
      </c>
    </row>
    <row r="5916" spans="1:18" x14ac:dyDescent="0.3">
      <c r="A5916">
        <v>9420</v>
      </c>
      <c r="B5916">
        <v>2003</v>
      </c>
      <c r="C5916">
        <v>2</v>
      </c>
      <c r="D5916">
        <v>0.40566039999999998</v>
      </c>
      <c r="E5916">
        <v>0.1226415</v>
      </c>
      <c r="F5916">
        <v>0.18867919999999999</v>
      </c>
      <c r="G5916">
        <v>9.4339599999999996E-2</v>
      </c>
      <c r="H5916">
        <v>0</v>
      </c>
      <c r="I5916">
        <v>0</v>
      </c>
      <c r="J5916">
        <v>0</v>
      </c>
      <c r="K5916">
        <v>9.4339599999999996E-2</v>
      </c>
      <c r="L5916">
        <v>9.4339599999999996E-2</v>
      </c>
      <c r="M5916">
        <v>0</v>
      </c>
      <c r="O5916" t="str">
        <f>Table_Index[[#This Row],[ID]]&amp;Table_Index[[#This Row],[year]]</f>
        <v>94202003</v>
      </c>
      <c r="R5916" t="str">
        <f t="shared" si="212"/>
        <v/>
      </c>
    </row>
    <row r="5917" spans="1:18" x14ac:dyDescent="0.3">
      <c r="A5917">
        <v>9420</v>
      </c>
      <c r="B5917">
        <v>2003</v>
      </c>
      <c r="C5917">
        <v>3</v>
      </c>
      <c r="D5917">
        <v>0.1767677</v>
      </c>
      <c r="E5917">
        <v>0</v>
      </c>
      <c r="F5917">
        <v>0.20202020000000001</v>
      </c>
      <c r="G5917">
        <v>0.1666667</v>
      </c>
      <c r="H5917">
        <v>0</v>
      </c>
      <c r="I5917">
        <v>0</v>
      </c>
      <c r="J5917">
        <v>0</v>
      </c>
      <c r="K5917">
        <v>7.5757599999999994E-2</v>
      </c>
      <c r="L5917">
        <v>0.30303029999999997</v>
      </c>
      <c r="M5917">
        <v>7.5757599999999994E-2</v>
      </c>
      <c r="O5917" t="str">
        <f>Table_Index[[#This Row],[ID]]&amp;Table_Index[[#This Row],[year]]</f>
        <v>94202003</v>
      </c>
      <c r="R5917" t="str">
        <f t="shared" si="212"/>
        <v/>
      </c>
    </row>
    <row r="5918" spans="1:18" x14ac:dyDescent="0.3">
      <c r="A5918">
        <v>9420</v>
      </c>
      <c r="B5918">
        <v>2003</v>
      </c>
      <c r="C5918">
        <v>4</v>
      </c>
      <c r="D5918">
        <v>0</v>
      </c>
      <c r="E5918">
        <v>0</v>
      </c>
      <c r="F5918">
        <v>0.36036040000000003</v>
      </c>
      <c r="G5918">
        <v>0.12612609999999999</v>
      </c>
      <c r="H5918">
        <v>0</v>
      </c>
      <c r="I5918">
        <v>0</v>
      </c>
      <c r="J5918">
        <v>0.2162162</v>
      </c>
      <c r="K5918">
        <v>0</v>
      </c>
      <c r="L5918">
        <v>0.18018020000000001</v>
      </c>
      <c r="M5918">
        <v>0.1171171</v>
      </c>
      <c r="O5918" t="str">
        <f>Table_Index[[#This Row],[ID]]&amp;Table_Index[[#This Row],[year]]</f>
        <v>94202003</v>
      </c>
      <c r="R5918" t="str">
        <f t="shared" si="212"/>
        <v/>
      </c>
    </row>
    <row r="5919" spans="1:18" x14ac:dyDescent="0.3">
      <c r="A5919">
        <v>9420</v>
      </c>
      <c r="B5919">
        <v>2004</v>
      </c>
      <c r="C5919">
        <v>1</v>
      </c>
      <c r="D5919">
        <v>0.32904319999999998</v>
      </c>
      <c r="E5919">
        <v>0</v>
      </c>
      <c r="F5919">
        <v>8.1620999999999999E-2</v>
      </c>
      <c r="G5919">
        <v>1.28875E-2</v>
      </c>
      <c r="H5919">
        <v>0.2972186</v>
      </c>
      <c r="I5919">
        <v>0.2040525</v>
      </c>
      <c r="J5919">
        <v>0</v>
      </c>
      <c r="K5919">
        <v>0</v>
      </c>
      <c r="L5919">
        <v>4.2958400000000001E-2</v>
      </c>
      <c r="M5919">
        <v>3.2218799999999999E-2</v>
      </c>
      <c r="O5919" t="str">
        <f>Table_Index[[#This Row],[ID]]&amp;Table_Index[[#This Row],[year]]</f>
        <v>94202004</v>
      </c>
      <c r="R5919" t="str">
        <f t="shared" si="212"/>
        <v/>
      </c>
    </row>
    <row r="5920" spans="1:18" x14ac:dyDescent="0.3">
      <c r="A5920">
        <v>9420</v>
      </c>
      <c r="B5920">
        <v>2004</v>
      </c>
      <c r="C5920">
        <v>2</v>
      </c>
      <c r="D5920">
        <v>0</v>
      </c>
      <c r="E5920">
        <v>0</v>
      </c>
      <c r="F5920">
        <v>0.3</v>
      </c>
      <c r="G5920">
        <v>0.215</v>
      </c>
      <c r="H5920">
        <v>0</v>
      </c>
      <c r="I5920">
        <v>0</v>
      </c>
      <c r="J5920">
        <v>0.2</v>
      </c>
      <c r="K5920">
        <v>6.25E-2</v>
      </c>
      <c r="L5920">
        <v>0.17249999999999999</v>
      </c>
      <c r="M5920">
        <v>0.05</v>
      </c>
      <c r="O5920" t="str">
        <f>Table_Index[[#This Row],[ID]]&amp;Table_Index[[#This Row],[year]]</f>
        <v>94202004</v>
      </c>
      <c r="R5920" t="str">
        <f t="shared" si="212"/>
        <v/>
      </c>
    </row>
    <row r="5921" spans="1:18" x14ac:dyDescent="0.3">
      <c r="A5921">
        <v>9420</v>
      </c>
      <c r="B5921">
        <v>2004</v>
      </c>
      <c r="C5921">
        <v>3</v>
      </c>
      <c r="D5921">
        <v>0.48780489999999999</v>
      </c>
      <c r="E5921">
        <v>0.1097561</v>
      </c>
      <c r="F5921">
        <v>0.1036585</v>
      </c>
      <c r="G5921">
        <v>1.8292699999999999E-2</v>
      </c>
      <c r="H5921">
        <v>0</v>
      </c>
      <c r="I5921">
        <v>0</v>
      </c>
      <c r="J5921">
        <v>0</v>
      </c>
      <c r="K5921">
        <v>0</v>
      </c>
      <c r="L5921">
        <v>0.28048780000000001</v>
      </c>
      <c r="M5921">
        <v>0</v>
      </c>
      <c r="O5921" t="str">
        <f>Table_Index[[#This Row],[ID]]&amp;Table_Index[[#This Row],[year]]</f>
        <v>94202004</v>
      </c>
      <c r="R5921" t="str">
        <f t="shared" si="212"/>
        <v/>
      </c>
    </row>
    <row r="5922" spans="1:18" x14ac:dyDescent="0.3">
      <c r="A5922">
        <v>9420</v>
      </c>
      <c r="B5922">
        <v>2004</v>
      </c>
      <c r="C5922">
        <v>4</v>
      </c>
      <c r="D5922">
        <v>0.1602914</v>
      </c>
      <c r="E5922">
        <v>0.29508190000000001</v>
      </c>
      <c r="F5922">
        <v>0.12021859999999999</v>
      </c>
      <c r="G5922">
        <v>0.1311475</v>
      </c>
      <c r="H5922">
        <v>3.6429900000000001E-2</v>
      </c>
      <c r="I5922">
        <v>0</v>
      </c>
      <c r="J5922">
        <v>5.46448E-2</v>
      </c>
      <c r="K5922">
        <v>9.4717700000000002E-2</v>
      </c>
      <c r="L5922">
        <v>7.6502700000000007E-2</v>
      </c>
      <c r="M5922">
        <v>3.0965400000000001E-2</v>
      </c>
      <c r="O5922" t="str">
        <f>Table_Index[[#This Row],[ID]]&amp;Table_Index[[#This Row],[year]]</f>
        <v>94202004</v>
      </c>
      <c r="R5922" t="str">
        <f t="shared" si="212"/>
        <v/>
      </c>
    </row>
    <row r="5923" spans="1:18" x14ac:dyDescent="0.3">
      <c r="A5923">
        <v>9420</v>
      </c>
      <c r="B5923">
        <v>2005</v>
      </c>
      <c r="C5923">
        <v>1</v>
      </c>
      <c r="D5923">
        <v>0.31322119999999998</v>
      </c>
      <c r="E5923">
        <v>5.9347200000000003E-2</v>
      </c>
      <c r="F5923">
        <v>0.15034620000000001</v>
      </c>
      <c r="G5923">
        <v>0.13287170000000001</v>
      </c>
      <c r="H5923">
        <v>0</v>
      </c>
      <c r="I5923">
        <v>0</v>
      </c>
      <c r="J5923">
        <v>0</v>
      </c>
      <c r="K5923">
        <v>7.5173100000000007E-2</v>
      </c>
      <c r="L5923">
        <v>0.24925820000000001</v>
      </c>
      <c r="M5923">
        <v>1.9782399999999999E-2</v>
      </c>
      <c r="O5923" t="str">
        <f>Table_Index[[#This Row],[ID]]&amp;Table_Index[[#This Row],[year]]</f>
        <v>94202005</v>
      </c>
      <c r="R5923" t="str">
        <f t="shared" si="212"/>
        <v/>
      </c>
    </row>
    <row r="5924" spans="1:18" x14ac:dyDescent="0.3">
      <c r="A5924">
        <v>9420</v>
      </c>
      <c r="B5924">
        <v>2005</v>
      </c>
      <c r="C5924">
        <v>2</v>
      </c>
      <c r="D5924">
        <v>0</v>
      </c>
      <c r="E5924">
        <v>0.1131009</v>
      </c>
      <c r="F5924">
        <v>0.1193842</v>
      </c>
      <c r="G5924">
        <v>0.26704369999999999</v>
      </c>
      <c r="H5924">
        <v>0.1068175</v>
      </c>
      <c r="I5924">
        <v>0</v>
      </c>
      <c r="J5924">
        <v>0</v>
      </c>
      <c r="K5924">
        <v>9.0480699999999997E-2</v>
      </c>
      <c r="L5924">
        <v>0.2890355</v>
      </c>
      <c r="M5924">
        <v>1.41376E-2</v>
      </c>
      <c r="O5924" t="str">
        <f>Table_Index[[#This Row],[ID]]&amp;Table_Index[[#This Row],[year]]</f>
        <v>94202005</v>
      </c>
      <c r="R5924" t="str">
        <f t="shared" si="212"/>
        <v/>
      </c>
    </row>
    <row r="5925" spans="1:18" x14ac:dyDescent="0.3">
      <c r="A5925">
        <v>9420</v>
      </c>
      <c r="B5925">
        <v>2005</v>
      </c>
      <c r="C5925">
        <v>3</v>
      </c>
      <c r="D5925">
        <v>0</v>
      </c>
      <c r="E5925">
        <v>0</v>
      </c>
      <c r="F5925">
        <v>0.1355237</v>
      </c>
      <c r="G5925">
        <v>0.25273329999999999</v>
      </c>
      <c r="H5925">
        <v>0</v>
      </c>
      <c r="I5925">
        <v>0.3479662</v>
      </c>
      <c r="J5925">
        <v>5.1279199999999997E-2</v>
      </c>
      <c r="K5925">
        <v>3.11338E-2</v>
      </c>
      <c r="L5925">
        <v>0.17581450000000001</v>
      </c>
      <c r="M5925">
        <v>5.5491000000000004E-3</v>
      </c>
      <c r="O5925" t="str">
        <f>Table_Index[[#This Row],[ID]]&amp;Table_Index[[#This Row],[year]]</f>
        <v>94202005</v>
      </c>
      <c r="R5925" t="str">
        <f t="shared" si="212"/>
        <v/>
      </c>
    </row>
    <row r="5926" spans="1:18" x14ac:dyDescent="0.3">
      <c r="A5926">
        <v>9420</v>
      </c>
      <c r="B5926">
        <v>2005</v>
      </c>
      <c r="C5926">
        <v>4</v>
      </c>
      <c r="D5926">
        <v>0</v>
      </c>
      <c r="E5926">
        <v>9.8360699999999995E-2</v>
      </c>
      <c r="F5926">
        <v>0.29508200000000001</v>
      </c>
      <c r="G5926">
        <v>0.1850117</v>
      </c>
      <c r="H5926">
        <v>1.7564400000000001E-2</v>
      </c>
      <c r="I5926">
        <v>0</v>
      </c>
      <c r="J5926">
        <v>0.1141686</v>
      </c>
      <c r="K5926">
        <v>0.10538640000000001</v>
      </c>
      <c r="L5926">
        <v>0.17564399999999999</v>
      </c>
      <c r="M5926">
        <v>8.7822000000000004E-3</v>
      </c>
      <c r="O5926" t="str">
        <f>Table_Index[[#This Row],[ID]]&amp;Table_Index[[#This Row],[year]]</f>
        <v>94202005</v>
      </c>
      <c r="R5926" t="str">
        <f t="shared" si="212"/>
        <v/>
      </c>
    </row>
    <row r="5927" spans="1:18" x14ac:dyDescent="0.3">
      <c r="A5927">
        <v>9420</v>
      </c>
      <c r="B5927">
        <v>2006</v>
      </c>
      <c r="C5927">
        <v>1</v>
      </c>
      <c r="D5927">
        <v>0</v>
      </c>
      <c r="E5927">
        <v>9.7447800000000001E-2</v>
      </c>
      <c r="F5927">
        <v>0.29234339999999998</v>
      </c>
      <c r="G5927">
        <v>0.19025520000000001</v>
      </c>
      <c r="H5927">
        <v>1.7401400000000001E-2</v>
      </c>
      <c r="I5927">
        <v>0</v>
      </c>
      <c r="J5927">
        <v>0.1154292</v>
      </c>
      <c r="K5927">
        <v>0.1044083</v>
      </c>
      <c r="L5927">
        <v>0.1740139</v>
      </c>
      <c r="M5927">
        <v>8.7007000000000004E-3</v>
      </c>
      <c r="O5927" t="str">
        <f>Table_Index[[#This Row],[ID]]&amp;Table_Index[[#This Row],[year]]</f>
        <v>94202006</v>
      </c>
      <c r="R5927" t="str">
        <f t="shared" si="212"/>
        <v/>
      </c>
    </row>
    <row r="5928" spans="1:18" x14ac:dyDescent="0.3">
      <c r="A5928">
        <v>9420</v>
      </c>
      <c r="B5928">
        <v>2006</v>
      </c>
      <c r="C5928">
        <v>2</v>
      </c>
      <c r="D5928">
        <v>0</v>
      </c>
      <c r="E5928">
        <v>0</v>
      </c>
      <c r="F5928">
        <v>0.26758409999999999</v>
      </c>
      <c r="G5928">
        <v>0.10703360000000001</v>
      </c>
      <c r="H5928">
        <v>0</v>
      </c>
      <c r="I5928">
        <v>0</v>
      </c>
      <c r="J5928">
        <v>0.2079511</v>
      </c>
      <c r="K5928">
        <v>0.13761470000000001</v>
      </c>
      <c r="L5928">
        <v>0.25229360000000001</v>
      </c>
      <c r="M5928">
        <v>2.7522899999999999E-2</v>
      </c>
      <c r="O5928" t="str">
        <f>Table_Index[[#This Row],[ID]]&amp;Table_Index[[#This Row],[year]]</f>
        <v>94202006</v>
      </c>
      <c r="R5928" t="str">
        <f t="shared" si="212"/>
        <v/>
      </c>
    </row>
    <row r="5929" spans="1:18" x14ac:dyDescent="0.3">
      <c r="A5929">
        <v>9420</v>
      </c>
      <c r="B5929">
        <v>2006</v>
      </c>
      <c r="C5929">
        <v>3</v>
      </c>
      <c r="D5929">
        <v>0</v>
      </c>
      <c r="E5929">
        <v>0.14106579999999999</v>
      </c>
      <c r="F5929">
        <v>0.12931029999999999</v>
      </c>
      <c r="G5929">
        <v>0.18025079999999999</v>
      </c>
      <c r="H5929">
        <v>0</v>
      </c>
      <c r="I5929">
        <v>0</v>
      </c>
      <c r="J5929">
        <v>0.2978056</v>
      </c>
      <c r="K5929">
        <v>3.5266499999999999E-2</v>
      </c>
      <c r="L5929">
        <v>0.200627</v>
      </c>
      <c r="M5929">
        <v>1.5674E-2</v>
      </c>
      <c r="O5929" t="str">
        <f>Table_Index[[#This Row],[ID]]&amp;Table_Index[[#This Row],[year]]</f>
        <v>94202006</v>
      </c>
      <c r="R5929" t="str">
        <f t="shared" si="212"/>
        <v/>
      </c>
    </row>
    <row r="5930" spans="1:18" x14ac:dyDescent="0.3">
      <c r="A5930">
        <v>9420</v>
      </c>
      <c r="B5930">
        <v>2006</v>
      </c>
      <c r="C5930">
        <v>4</v>
      </c>
      <c r="D5930">
        <v>6.4677200000000004E-2</v>
      </c>
      <c r="E5930">
        <v>9.8717799999999994E-2</v>
      </c>
      <c r="F5930">
        <v>3.4040599999999997E-2</v>
      </c>
      <c r="G5930">
        <v>0.12595029999999999</v>
      </c>
      <c r="H5930">
        <v>0</v>
      </c>
      <c r="I5930">
        <v>0.35856120000000002</v>
      </c>
      <c r="J5930">
        <v>3.2679E-2</v>
      </c>
      <c r="K5930">
        <v>5.6734399999999997E-2</v>
      </c>
      <c r="L5930">
        <v>0.22693749999999999</v>
      </c>
      <c r="M5930">
        <v>1.702E-3</v>
      </c>
      <c r="O5930" t="str">
        <f>Table_Index[[#This Row],[ID]]&amp;Table_Index[[#This Row],[year]]</f>
        <v>94202006</v>
      </c>
      <c r="R5930" t="str">
        <f t="shared" si="212"/>
        <v/>
      </c>
    </row>
    <row r="5931" spans="1:18" x14ac:dyDescent="0.3">
      <c r="A5931">
        <v>9420</v>
      </c>
      <c r="B5931">
        <v>2007</v>
      </c>
      <c r="C5931">
        <v>1</v>
      </c>
      <c r="D5931">
        <v>3.3482100000000001E-2</v>
      </c>
      <c r="E5931">
        <v>0.23660709999999999</v>
      </c>
      <c r="F5931">
        <v>4.4642899999999999E-2</v>
      </c>
      <c r="G5931">
        <v>0.10267859999999999</v>
      </c>
      <c r="H5931">
        <v>2.7902000000000001E-3</v>
      </c>
      <c r="I5931">
        <v>0.41852679999999998</v>
      </c>
      <c r="J5931">
        <v>0</v>
      </c>
      <c r="K5931">
        <v>9.7098199999999996E-2</v>
      </c>
      <c r="L5931">
        <v>6.25E-2</v>
      </c>
      <c r="M5931">
        <v>1.6741E-3</v>
      </c>
      <c r="O5931" t="str">
        <f>Table_Index[[#This Row],[ID]]&amp;Table_Index[[#This Row],[year]]</f>
        <v>94202007</v>
      </c>
      <c r="R5931" t="str">
        <f t="shared" si="212"/>
        <v/>
      </c>
    </row>
    <row r="5932" spans="1:18" x14ac:dyDescent="0.3">
      <c r="A5932">
        <v>9420</v>
      </c>
      <c r="B5932">
        <v>2007</v>
      </c>
      <c r="C5932">
        <v>2</v>
      </c>
      <c r="D5932">
        <v>7.5319300000000006E-2</v>
      </c>
      <c r="E5932">
        <v>2.6110700000000001E-2</v>
      </c>
      <c r="F5932">
        <v>5.7242599999999998E-2</v>
      </c>
      <c r="G5932">
        <v>0.1159917</v>
      </c>
      <c r="H5932">
        <v>0.11523849999999999</v>
      </c>
      <c r="I5932">
        <v>0.36229699999999998</v>
      </c>
      <c r="J5932">
        <v>0.11297889999999999</v>
      </c>
      <c r="K5932">
        <v>9.5655500000000004E-2</v>
      </c>
      <c r="L5932">
        <v>3.7659600000000001E-2</v>
      </c>
      <c r="M5932">
        <v>1.5064E-3</v>
      </c>
      <c r="O5932" t="str">
        <f>Table_Index[[#This Row],[ID]]&amp;Table_Index[[#This Row],[year]]</f>
        <v>94202007</v>
      </c>
      <c r="R5932" t="str">
        <f t="shared" si="212"/>
        <v/>
      </c>
    </row>
    <row r="5933" spans="1:18" x14ac:dyDescent="0.3">
      <c r="A5933">
        <v>9420</v>
      </c>
      <c r="B5933">
        <v>2007</v>
      </c>
      <c r="C5933">
        <v>3</v>
      </c>
      <c r="D5933">
        <v>0</v>
      </c>
      <c r="E5933">
        <v>0.2826497</v>
      </c>
      <c r="F5933">
        <v>4.7392499999999997E-2</v>
      </c>
      <c r="G5933">
        <v>0.1190198</v>
      </c>
      <c r="H5933">
        <v>0</v>
      </c>
      <c r="I5933">
        <v>0.29808810000000002</v>
      </c>
      <c r="J5933">
        <v>0.1486401</v>
      </c>
      <c r="K5933">
        <v>1.0770999999999999E-2</v>
      </c>
      <c r="L5933">
        <v>8.8322399999999995E-2</v>
      </c>
      <c r="M5933">
        <v>5.1161999999999996E-3</v>
      </c>
      <c r="O5933" t="str">
        <f>Table_Index[[#This Row],[ID]]&amp;Table_Index[[#This Row],[year]]</f>
        <v>94202007</v>
      </c>
      <c r="R5933" t="str">
        <f t="shared" si="212"/>
        <v/>
      </c>
    </row>
    <row r="5934" spans="1:18" x14ac:dyDescent="0.3">
      <c r="A5934">
        <v>9420</v>
      </c>
      <c r="B5934">
        <v>2007</v>
      </c>
      <c r="C5934">
        <v>4</v>
      </c>
      <c r="D5934">
        <v>0.1180346</v>
      </c>
      <c r="E5934">
        <v>0.13896510000000001</v>
      </c>
      <c r="F5934">
        <v>0.108084</v>
      </c>
      <c r="G5934">
        <v>7.5658799999999998E-2</v>
      </c>
      <c r="H5934">
        <v>0</v>
      </c>
      <c r="I5934">
        <v>0.13433300000000001</v>
      </c>
      <c r="J5934">
        <v>9.0481699999999998E-2</v>
      </c>
      <c r="K5934">
        <v>5.4042E-2</v>
      </c>
      <c r="L5934">
        <v>0.27793030000000002</v>
      </c>
      <c r="M5934">
        <v>2.4705E-3</v>
      </c>
      <c r="O5934" t="str">
        <f>Table_Index[[#This Row],[ID]]&amp;Table_Index[[#This Row],[year]]</f>
        <v>94202007</v>
      </c>
      <c r="R5934" t="str">
        <f t="shared" si="212"/>
        <v/>
      </c>
    </row>
    <row r="5935" spans="1:18" x14ac:dyDescent="0.3">
      <c r="A5935">
        <v>9420</v>
      </c>
      <c r="B5935">
        <v>2008</v>
      </c>
      <c r="C5935">
        <v>1</v>
      </c>
      <c r="D5935">
        <v>2.2547000000000001E-2</v>
      </c>
      <c r="E5935">
        <v>7.2150300000000001E-2</v>
      </c>
      <c r="F5935">
        <v>0.1127349</v>
      </c>
      <c r="G5935">
        <v>9.0187900000000001E-2</v>
      </c>
      <c r="H5935">
        <v>4.5093899999999999E-2</v>
      </c>
      <c r="I5935">
        <v>0.25553239999999999</v>
      </c>
      <c r="J5935">
        <v>0.10146139999999999</v>
      </c>
      <c r="K5935">
        <v>0.25853860000000001</v>
      </c>
      <c r="L5935">
        <v>3.9081400000000002E-2</v>
      </c>
      <c r="M5935">
        <v>2.6722E-3</v>
      </c>
      <c r="O5935" t="str">
        <f>Table_Index[[#This Row],[ID]]&amp;Table_Index[[#This Row],[year]]</f>
        <v>94202008</v>
      </c>
      <c r="R5935" t="str">
        <f t="shared" si="212"/>
        <v/>
      </c>
    </row>
    <row r="5936" spans="1:18" x14ac:dyDescent="0.3">
      <c r="A5936">
        <v>9420</v>
      </c>
      <c r="B5936">
        <v>2008</v>
      </c>
      <c r="C5936">
        <v>2</v>
      </c>
      <c r="D5936">
        <v>4.1395099999999997E-2</v>
      </c>
      <c r="E5936">
        <v>5.8150199999999999E-2</v>
      </c>
      <c r="F5936">
        <v>0.1182716</v>
      </c>
      <c r="G5936">
        <v>0.38124239999999998</v>
      </c>
      <c r="H5936">
        <v>0</v>
      </c>
      <c r="I5936">
        <v>0.22708149999999999</v>
      </c>
      <c r="J5936">
        <v>0</v>
      </c>
      <c r="K5936">
        <v>3.6664200000000001E-2</v>
      </c>
      <c r="L5936">
        <v>0.13482959999999999</v>
      </c>
      <c r="M5936">
        <v>2.3654000000000001E-3</v>
      </c>
      <c r="O5936" t="str">
        <f>Table_Index[[#This Row],[ID]]&amp;Table_Index[[#This Row],[year]]</f>
        <v>94202008</v>
      </c>
      <c r="R5936" t="str">
        <f t="shared" si="212"/>
        <v/>
      </c>
    </row>
    <row r="5937" spans="1:18" x14ac:dyDescent="0.3">
      <c r="A5937">
        <v>9420</v>
      </c>
      <c r="B5937">
        <v>2008</v>
      </c>
      <c r="C5937">
        <v>3</v>
      </c>
      <c r="D5937">
        <v>0.1111974</v>
      </c>
      <c r="E5937">
        <v>4.7769800000000001E-2</v>
      </c>
      <c r="F5937">
        <v>0.1194244</v>
      </c>
      <c r="G5937">
        <v>0.28887429999999997</v>
      </c>
      <c r="H5937">
        <v>2.5079E-3</v>
      </c>
      <c r="I5937">
        <v>0.2015286</v>
      </c>
      <c r="J5937">
        <v>0.15525169999999999</v>
      </c>
      <c r="K5937">
        <v>1.3733799999999999E-2</v>
      </c>
      <c r="L5937">
        <v>5.7323699999999998E-2</v>
      </c>
      <c r="M5937">
        <v>2.3885E-3</v>
      </c>
      <c r="O5937" t="str">
        <f>Table_Index[[#This Row],[ID]]&amp;Table_Index[[#This Row],[year]]</f>
        <v>94202008</v>
      </c>
      <c r="R5937" t="str">
        <f t="shared" si="212"/>
        <v/>
      </c>
    </row>
    <row r="5938" spans="1:18" x14ac:dyDescent="0.3">
      <c r="A5938">
        <v>9420</v>
      </c>
      <c r="B5938">
        <v>2008</v>
      </c>
      <c r="C5938">
        <v>4</v>
      </c>
      <c r="D5938">
        <v>0</v>
      </c>
      <c r="E5938">
        <v>0.2582643</v>
      </c>
      <c r="F5938">
        <v>9.7317000000000001E-2</v>
      </c>
      <c r="G5938">
        <v>0.1119145</v>
      </c>
      <c r="H5938">
        <v>0</v>
      </c>
      <c r="I5938">
        <v>0.389268</v>
      </c>
      <c r="J5938">
        <v>0</v>
      </c>
      <c r="K5938">
        <v>1.3516200000000001E-2</v>
      </c>
      <c r="L5938">
        <v>0.1293955</v>
      </c>
      <c r="M5938">
        <v>3.2440000000000002E-4</v>
      </c>
      <c r="O5938" t="str">
        <f>Table_Index[[#This Row],[ID]]&amp;Table_Index[[#This Row],[year]]</f>
        <v>94202008</v>
      </c>
      <c r="R5938" t="str">
        <f t="shared" si="212"/>
        <v/>
      </c>
    </row>
    <row r="5939" spans="1:18" x14ac:dyDescent="0.3">
      <c r="A5939">
        <v>9420</v>
      </c>
      <c r="B5939">
        <v>2009</v>
      </c>
      <c r="C5939">
        <v>1</v>
      </c>
      <c r="D5939">
        <v>0.1613347</v>
      </c>
      <c r="E5939">
        <v>0.2108351</v>
      </c>
      <c r="F5939">
        <v>0.1191677</v>
      </c>
      <c r="G5939">
        <v>0.15033460000000001</v>
      </c>
      <c r="H5939">
        <v>3.39169E-2</v>
      </c>
      <c r="I5939">
        <v>0</v>
      </c>
      <c r="J5939">
        <v>8.98341E-2</v>
      </c>
      <c r="K5939">
        <v>0</v>
      </c>
      <c r="L5939">
        <v>0.22183520000000001</v>
      </c>
      <c r="M5939">
        <v>1.2741799999999999E-2</v>
      </c>
      <c r="O5939" t="str">
        <f>Table_Index[[#This Row],[ID]]&amp;Table_Index[[#This Row],[year]]</f>
        <v>94202009</v>
      </c>
      <c r="R5939" t="str">
        <f t="shared" si="212"/>
        <v/>
      </c>
    </row>
    <row r="5940" spans="1:18" x14ac:dyDescent="0.3">
      <c r="A5940">
        <v>9420</v>
      </c>
      <c r="B5940">
        <v>2009</v>
      </c>
      <c r="C5940">
        <v>2</v>
      </c>
      <c r="D5940">
        <v>0.13724349999999999</v>
      </c>
      <c r="E5940">
        <v>0.1564855</v>
      </c>
      <c r="F5940">
        <v>6.2594200000000003E-2</v>
      </c>
      <c r="G5940">
        <v>0.1943028</v>
      </c>
      <c r="H5940">
        <v>7.3026999999999996E-3</v>
      </c>
      <c r="I5940">
        <v>0.33383560000000001</v>
      </c>
      <c r="J5940">
        <v>4.9553699999999999E-2</v>
      </c>
      <c r="K5940">
        <v>1.66918E-2</v>
      </c>
      <c r="L5940">
        <v>3.6513299999999999E-2</v>
      </c>
      <c r="M5940">
        <v>5.4770000000000001E-3</v>
      </c>
      <c r="O5940" t="str">
        <f>Table_Index[[#This Row],[ID]]&amp;Table_Index[[#This Row],[year]]</f>
        <v>94202009</v>
      </c>
      <c r="R5940" t="str">
        <f t="shared" si="212"/>
        <v/>
      </c>
    </row>
    <row r="5941" spans="1:18" x14ac:dyDescent="0.3">
      <c r="A5941">
        <v>9420</v>
      </c>
      <c r="B5941">
        <v>2009</v>
      </c>
      <c r="C5941">
        <v>3</v>
      </c>
      <c r="D5941">
        <v>9.9266099999999996E-2</v>
      </c>
      <c r="E5941">
        <v>0.18718760000000001</v>
      </c>
      <c r="F5941">
        <v>5.1051199999999998E-2</v>
      </c>
      <c r="G5941">
        <v>0.22228529999999999</v>
      </c>
      <c r="H5941">
        <v>2.6589000000000001E-3</v>
      </c>
      <c r="I5941">
        <v>0.26234619999999997</v>
      </c>
      <c r="J5941">
        <v>1.7726100000000002E-2</v>
      </c>
      <c r="K5941">
        <v>2.12713E-2</v>
      </c>
      <c r="L5941">
        <v>0.13471830000000001</v>
      </c>
      <c r="M5941">
        <v>1.4890000000000001E-3</v>
      </c>
      <c r="O5941" t="str">
        <f>Table_Index[[#This Row],[ID]]&amp;Table_Index[[#This Row],[year]]</f>
        <v>94202009</v>
      </c>
      <c r="R5941" t="str">
        <f t="shared" si="212"/>
        <v/>
      </c>
    </row>
    <row r="5942" spans="1:18" x14ac:dyDescent="0.3">
      <c r="A5942">
        <v>9420</v>
      </c>
      <c r="B5942">
        <v>2009</v>
      </c>
      <c r="C5942">
        <v>4</v>
      </c>
      <c r="D5942">
        <v>0.14994070000000001</v>
      </c>
      <c r="E5942">
        <v>0.1060046</v>
      </c>
      <c r="F5942">
        <v>5.8581500000000002E-2</v>
      </c>
      <c r="G5942">
        <v>0.1506381</v>
      </c>
      <c r="H5942">
        <v>7.3226999999999997E-3</v>
      </c>
      <c r="I5942">
        <v>0.22316759999999999</v>
      </c>
      <c r="J5942">
        <v>3.4869900000000002E-2</v>
      </c>
      <c r="K5942">
        <v>5.0212699999999999E-2</v>
      </c>
      <c r="L5942">
        <v>0.21479880000000001</v>
      </c>
      <c r="M5942">
        <v>4.4634000000000002E-3</v>
      </c>
      <c r="O5942" t="str">
        <f>Table_Index[[#This Row],[ID]]&amp;Table_Index[[#This Row],[year]]</f>
        <v>94202009</v>
      </c>
      <c r="R5942" t="str">
        <f t="shared" si="212"/>
        <v/>
      </c>
    </row>
    <row r="5943" spans="1:18" x14ac:dyDescent="0.3">
      <c r="A5943">
        <v>9420</v>
      </c>
      <c r="B5943">
        <v>2010</v>
      </c>
      <c r="C5943">
        <v>1</v>
      </c>
      <c r="D5943">
        <v>6.5677899999999997E-2</v>
      </c>
      <c r="E5943">
        <v>8.3192100000000005E-2</v>
      </c>
      <c r="F5943">
        <v>5.2542400000000003E-2</v>
      </c>
      <c r="G5943">
        <v>0.30629499999999998</v>
      </c>
      <c r="H5943">
        <v>0</v>
      </c>
      <c r="I5943">
        <v>0.223305</v>
      </c>
      <c r="J5943">
        <v>1.3135600000000001E-2</v>
      </c>
      <c r="K5943">
        <v>0.1087335</v>
      </c>
      <c r="L5943">
        <v>0.14449149999999999</v>
      </c>
      <c r="M5943">
        <v>2.6270999999999998E-3</v>
      </c>
      <c r="O5943" t="str">
        <f>Table_Index[[#This Row],[ID]]&amp;Table_Index[[#This Row],[year]]</f>
        <v>94202010</v>
      </c>
      <c r="R5943" t="str">
        <f t="shared" si="212"/>
        <v/>
      </c>
    </row>
    <row r="5944" spans="1:18" x14ac:dyDescent="0.3">
      <c r="A5944">
        <v>9420</v>
      </c>
      <c r="B5944">
        <v>2010</v>
      </c>
      <c r="C5944">
        <v>2</v>
      </c>
      <c r="D5944">
        <v>4.2926800000000001E-2</v>
      </c>
      <c r="E5944">
        <v>7.7268299999999998E-2</v>
      </c>
      <c r="F5944">
        <v>5.0731699999999998E-2</v>
      </c>
      <c r="G5944">
        <v>0.1814634</v>
      </c>
      <c r="H5944">
        <v>2.90732E-2</v>
      </c>
      <c r="I5944">
        <v>0.36487809999999998</v>
      </c>
      <c r="J5944">
        <v>8.4292699999999998E-2</v>
      </c>
      <c r="K5944">
        <v>6.5560999999999994E-2</v>
      </c>
      <c r="L5944">
        <v>9.7560999999999995E-2</v>
      </c>
      <c r="M5944">
        <v>6.2439000000000001E-3</v>
      </c>
      <c r="O5944" t="str">
        <f>Table_Index[[#This Row],[ID]]&amp;Table_Index[[#This Row],[year]]</f>
        <v>94202010</v>
      </c>
      <c r="R5944" t="str">
        <f t="shared" si="212"/>
        <v/>
      </c>
    </row>
    <row r="5945" spans="1:18" x14ac:dyDescent="0.3">
      <c r="A5945">
        <v>9420</v>
      </c>
      <c r="B5945">
        <v>2010</v>
      </c>
      <c r="C5945">
        <v>3</v>
      </c>
      <c r="D5945">
        <v>3.4861999999999997E-2</v>
      </c>
      <c r="E5945">
        <v>4.6482700000000002E-2</v>
      </c>
      <c r="F5945">
        <v>6.4843399999999995E-2</v>
      </c>
      <c r="G5945">
        <v>0.28947119999999998</v>
      </c>
      <c r="H5945">
        <v>9.00426E-2</v>
      </c>
      <c r="I5945">
        <v>0.28238259999999998</v>
      </c>
      <c r="J5945">
        <v>8.0182699999999996E-2</v>
      </c>
      <c r="K5945">
        <v>2.23117E-2</v>
      </c>
      <c r="L5945">
        <v>8.3668900000000004E-2</v>
      </c>
      <c r="M5945">
        <v>5.7521999999999998E-3</v>
      </c>
      <c r="O5945" t="str">
        <f>Table_Index[[#This Row],[ID]]&amp;Table_Index[[#This Row],[year]]</f>
        <v>94202010</v>
      </c>
      <c r="R5945" t="str">
        <f t="shared" si="212"/>
        <v/>
      </c>
    </row>
    <row r="5946" spans="1:18" x14ac:dyDescent="0.3">
      <c r="A5946">
        <v>9420</v>
      </c>
      <c r="B5946">
        <v>2010</v>
      </c>
      <c r="C5946">
        <v>4</v>
      </c>
      <c r="D5946">
        <v>6.0950600000000001E-2</v>
      </c>
      <c r="E5946">
        <v>1.7964399999999998E-2</v>
      </c>
      <c r="F5946">
        <v>8.6613999999999997E-2</v>
      </c>
      <c r="G5946">
        <v>0.12542990000000001</v>
      </c>
      <c r="H5946">
        <v>1.9033700000000001E-2</v>
      </c>
      <c r="I5946">
        <v>0.37389840000000002</v>
      </c>
      <c r="J5946">
        <v>0.17374129999999999</v>
      </c>
      <c r="K5946">
        <v>5.61387E-2</v>
      </c>
      <c r="L5946">
        <v>8.3406099999999997E-2</v>
      </c>
      <c r="M5946">
        <v>2.823E-3</v>
      </c>
      <c r="O5946" t="str">
        <f>Table_Index[[#This Row],[ID]]&amp;Table_Index[[#This Row],[year]]</f>
        <v>94202010</v>
      </c>
      <c r="R5946" t="str">
        <f t="shared" si="212"/>
        <v/>
      </c>
    </row>
    <row r="5947" spans="1:18" x14ac:dyDescent="0.3">
      <c r="A5947">
        <v>9420</v>
      </c>
      <c r="B5947">
        <v>2011</v>
      </c>
      <c r="C5947">
        <v>1</v>
      </c>
      <c r="D5947">
        <v>2.7289399999999998E-2</v>
      </c>
      <c r="E5947">
        <v>2.4560499999999999E-2</v>
      </c>
      <c r="F5947">
        <v>8.1868300000000005E-2</v>
      </c>
      <c r="G5947">
        <v>0.319129</v>
      </c>
      <c r="H5947">
        <v>2.8244499999999999E-2</v>
      </c>
      <c r="I5947">
        <v>0.28926780000000002</v>
      </c>
      <c r="J5947">
        <v>5.8808699999999998E-2</v>
      </c>
      <c r="K5947">
        <v>0.1064287</v>
      </c>
      <c r="L5947">
        <v>6.0036699999999998E-2</v>
      </c>
      <c r="M5947">
        <v>4.3663E-3</v>
      </c>
      <c r="O5947" t="str">
        <f>Table_Index[[#This Row],[ID]]&amp;Table_Index[[#This Row],[year]]</f>
        <v>94202011</v>
      </c>
      <c r="R5947" t="str">
        <f t="shared" si="212"/>
        <v/>
      </c>
    </row>
    <row r="5948" spans="1:18" x14ac:dyDescent="0.3">
      <c r="A5948">
        <v>9420</v>
      </c>
      <c r="B5948">
        <v>2011</v>
      </c>
      <c r="C5948">
        <v>2</v>
      </c>
      <c r="D5948">
        <v>2.1075199999999999E-2</v>
      </c>
      <c r="E5948">
        <v>0.178564</v>
      </c>
      <c r="F5948">
        <v>6.1309500000000003E-2</v>
      </c>
      <c r="G5948">
        <v>0.15518979999999999</v>
      </c>
      <c r="H5948">
        <v>2.8295000000000001E-2</v>
      </c>
      <c r="I5948">
        <v>0.38318459999999999</v>
      </c>
      <c r="J5948">
        <v>5.2113100000000002E-2</v>
      </c>
      <c r="K5948">
        <v>2.8815500000000001E-2</v>
      </c>
      <c r="L5948">
        <v>8.6599700000000002E-2</v>
      </c>
      <c r="M5948">
        <v>4.8536999999999999E-3</v>
      </c>
      <c r="O5948" t="str">
        <f>Table_Index[[#This Row],[ID]]&amp;Table_Index[[#This Row],[year]]</f>
        <v>94202011</v>
      </c>
      <c r="R5948" t="str">
        <f t="shared" si="212"/>
        <v/>
      </c>
    </row>
    <row r="5949" spans="1:18" x14ac:dyDescent="0.3">
      <c r="A5949">
        <v>9420</v>
      </c>
      <c r="B5949">
        <v>2011</v>
      </c>
      <c r="C5949">
        <v>3</v>
      </c>
      <c r="D5949">
        <v>1.8854099999999999E-2</v>
      </c>
      <c r="E5949">
        <v>4.6278199999999999E-2</v>
      </c>
      <c r="F5949">
        <v>6.8560200000000002E-2</v>
      </c>
      <c r="G5949">
        <v>0.2533301</v>
      </c>
      <c r="H5949">
        <v>1.3521099999999999E-2</v>
      </c>
      <c r="I5949">
        <v>0.47306559999999998</v>
      </c>
      <c r="J5949">
        <v>4.4564199999999998E-2</v>
      </c>
      <c r="K5949">
        <v>1.30264E-2</v>
      </c>
      <c r="L5949">
        <v>6.4789399999999997E-2</v>
      </c>
      <c r="M5949">
        <v>4.0108000000000001E-3</v>
      </c>
      <c r="O5949" t="str">
        <f>Table_Index[[#This Row],[ID]]&amp;Table_Index[[#This Row],[year]]</f>
        <v>94202011</v>
      </c>
      <c r="R5949" t="str">
        <f t="shared" si="212"/>
        <v/>
      </c>
    </row>
    <row r="5950" spans="1:18" x14ac:dyDescent="0.3">
      <c r="A5950">
        <v>9420</v>
      </c>
      <c r="B5950">
        <v>2011</v>
      </c>
      <c r="C5950">
        <v>4</v>
      </c>
      <c r="D5950">
        <v>0</v>
      </c>
      <c r="E5950">
        <v>4.5467800000000003E-2</v>
      </c>
      <c r="F5950">
        <v>8.9739200000000005E-2</v>
      </c>
      <c r="G5950">
        <v>0.1310192</v>
      </c>
      <c r="H5950">
        <v>3.3442800000000002E-2</v>
      </c>
      <c r="I5950">
        <v>0.55040009999999995</v>
      </c>
      <c r="J5950">
        <v>3.5895700000000003E-2</v>
      </c>
      <c r="K5950">
        <v>6.5808699999999998E-2</v>
      </c>
      <c r="L5950">
        <v>4.3972200000000003E-2</v>
      </c>
      <c r="M5950">
        <v>4.2542999999999999E-3</v>
      </c>
      <c r="O5950" t="str">
        <f>Table_Index[[#This Row],[ID]]&amp;Table_Index[[#This Row],[year]]</f>
        <v>94202011</v>
      </c>
      <c r="R5950" t="str">
        <f t="shared" si="212"/>
        <v/>
      </c>
    </row>
    <row r="5951" spans="1:18" x14ac:dyDescent="0.3">
      <c r="A5951">
        <v>9420</v>
      </c>
      <c r="B5951">
        <v>2012</v>
      </c>
      <c r="C5951">
        <v>1</v>
      </c>
      <c r="D5951">
        <v>2.4197099999999999E-2</v>
      </c>
      <c r="E5951">
        <v>2.2987299999999999E-2</v>
      </c>
      <c r="F5951">
        <v>6.0492799999999999E-2</v>
      </c>
      <c r="G5951">
        <v>0.21152319999999999</v>
      </c>
      <c r="H5951">
        <v>2.4230700000000001E-2</v>
      </c>
      <c r="I5951">
        <v>0.52709410000000001</v>
      </c>
      <c r="J5951">
        <v>3.02464E-2</v>
      </c>
      <c r="K5951">
        <v>4.0328500000000003E-2</v>
      </c>
      <c r="L5951">
        <v>5.4846800000000001E-2</v>
      </c>
      <c r="M5951">
        <v>4.0530000000000002E-3</v>
      </c>
      <c r="O5951" t="str">
        <f>Table_Index[[#This Row],[ID]]&amp;Table_Index[[#This Row],[year]]</f>
        <v>94202012</v>
      </c>
      <c r="R5951" t="str">
        <f t="shared" si="212"/>
        <v/>
      </c>
    </row>
    <row r="5952" spans="1:18" x14ac:dyDescent="0.3">
      <c r="A5952">
        <v>9420</v>
      </c>
      <c r="B5952">
        <v>2012</v>
      </c>
      <c r="C5952">
        <v>2</v>
      </c>
      <c r="D5952">
        <v>2.2959500000000001E-2</v>
      </c>
      <c r="E5952">
        <v>2.8635399999999998E-2</v>
      </c>
      <c r="F5952">
        <v>7.7724699999999994E-2</v>
      </c>
      <c r="G5952">
        <v>8.3042699999999997E-2</v>
      </c>
      <c r="H5952">
        <v>5.7679899999999999E-2</v>
      </c>
      <c r="I5952">
        <v>0.61361619999999995</v>
      </c>
      <c r="J5952">
        <v>4.0907699999999998E-2</v>
      </c>
      <c r="K5952">
        <v>1.4317699999999999E-2</v>
      </c>
      <c r="L5952">
        <v>5.6452700000000001E-2</v>
      </c>
      <c r="M5952">
        <v>4.6635000000000001E-3</v>
      </c>
      <c r="O5952" t="str">
        <f>Table_Index[[#This Row],[ID]]&amp;Table_Index[[#This Row],[year]]</f>
        <v>94202012</v>
      </c>
      <c r="R5952" t="str">
        <f t="shared" si="212"/>
        <v/>
      </c>
    </row>
    <row r="5953" spans="1:18" x14ac:dyDescent="0.3">
      <c r="A5953">
        <v>9420</v>
      </c>
      <c r="B5953">
        <v>2012</v>
      </c>
      <c r="C5953">
        <v>3</v>
      </c>
      <c r="D5953">
        <v>2.9401099999999999E-2</v>
      </c>
      <c r="E5953">
        <v>0.13998440000000001</v>
      </c>
      <c r="F5953">
        <v>4.0591099999999998E-2</v>
      </c>
      <c r="G5953">
        <v>0.1799172</v>
      </c>
      <c r="H5953">
        <v>4.7960700000000002E-2</v>
      </c>
      <c r="I5953">
        <v>0.39494030000000002</v>
      </c>
      <c r="J5953">
        <v>5.8144000000000001E-2</v>
      </c>
      <c r="K5953">
        <v>3.7862199999999999E-2</v>
      </c>
      <c r="L5953">
        <v>7.0211599999999999E-2</v>
      </c>
      <c r="M5953">
        <v>9.8740000000000004E-4</v>
      </c>
      <c r="O5953" t="str">
        <f>Table_Index[[#This Row],[ID]]&amp;Table_Index[[#This Row],[year]]</f>
        <v>94202012</v>
      </c>
      <c r="R5953" t="str">
        <f t="shared" si="212"/>
        <v/>
      </c>
    </row>
    <row r="5954" spans="1:18" x14ac:dyDescent="0.3">
      <c r="A5954">
        <v>9420</v>
      </c>
      <c r="B5954">
        <v>2012</v>
      </c>
      <c r="C5954">
        <v>4</v>
      </c>
      <c r="D5954">
        <v>2.7877099999999998E-2</v>
      </c>
      <c r="E5954">
        <v>0.13017380000000001</v>
      </c>
      <c r="F5954">
        <v>3.4906899999999998E-2</v>
      </c>
      <c r="G5954">
        <v>3.6361400000000002E-2</v>
      </c>
      <c r="H5954">
        <v>7.7732599999999999E-2</v>
      </c>
      <c r="I5954">
        <v>0.5429969</v>
      </c>
      <c r="J5954">
        <v>8.1753500000000007E-2</v>
      </c>
      <c r="K5954">
        <v>1.8907899999999998E-2</v>
      </c>
      <c r="L5954">
        <v>4.0603599999999997E-2</v>
      </c>
      <c r="M5954">
        <v>8.6862999999999992E-3</v>
      </c>
      <c r="O5954" t="str">
        <f>Table_Index[[#This Row],[ID]]&amp;Table_Index[[#This Row],[year]]</f>
        <v>94202012</v>
      </c>
      <c r="R5954" t="str">
        <f t="shared" si="212"/>
        <v/>
      </c>
    </row>
    <row r="5955" spans="1:18" x14ac:dyDescent="0.3">
      <c r="A5955">
        <v>9421</v>
      </c>
      <c r="B5955">
        <v>2003</v>
      </c>
      <c r="C5955">
        <v>1</v>
      </c>
      <c r="D5955">
        <v>5.02183E-2</v>
      </c>
      <c r="E5955">
        <v>0</v>
      </c>
      <c r="F5955">
        <v>8.7336200000000003E-2</v>
      </c>
      <c r="G5955">
        <v>0.12663749999999999</v>
      </c>
      <c r="H5955">
        <v>0</v>
      </c>
      <c r="I5955">
        <v>0.37117899999999998</v>
      </c>
      <c r="J5955">
        <v>0.15283840000000001</v>
      </c>
      <c r="K5955">
        <v>0.15283840000000001</v>
      </c>
      <c r="L5955">
        <v>4.5851500000000003E-2</v>
      </c>
      <c r="M5955">
        <v>1.31004E-2</v>
      </c>
      <c r="O5955" t="str">
        <f>Table_Index[[#This Row],[ID]]&amp;Table_Index[[#This Row],[year]]</f>
        <v>94212003</v>
      </c>
      <c r="R5955" t="str">
        <f t="shared" si="212"/>
        <v/>
      </c>
    </row>
    <row r="5956" spans="1:18" x14ac:dyDescent="0.3">
      <c r="A5956">
        <v>9421</v>
      </c>
      <c r="B5956">
        <v>2003</v>
      </c>
      <c r="C5956">
        <v>2</v>
      </c>
      <c r="D5956">
        <v>0</v>
      </c>
      <c r="E5956">
        <v>6.9499999999999998E-4</v>
      </c>
      <c r="F5956">
        <v>1.3901E-3</v>
      </c>
      <c r="G5956">
        <v>0</v>
      </c>
      <c r="H5956">
        <v>0</v>
      </c>
      <c r="I5956">
        <v>5.9078999999999998E-3</v>
      </c>
      <c r="J5956">
        <v>0</v>
      </c>
      <c r="K5956">
        <v>0.99044310000000002</v>
      </c>
      <c r="L5956">
        <v>1.0426000000000001E-3</v>
      </c>
      <c r="M5956">
        <v>5.2130000000000004E-4</v>
      </c>
      <c r="O5956" t="str">
        <f>Table_Index[[#This Row],[ID]]&amp;Table_Index[[#This Row],[year]]</f>
        <v>94212003</v>
      </c>
      <c r="R5956" t="str">
        <f t="shared" si="212"/>
        <v/>
      </c>
    </row>
    <row r="5957" spans="1:18" x14ac:dyDescent="0.3">
      <c r="A5957">
        <v>9421</v>
      </c>
      <c r="B5957">
        <v>2003</v>
      </c>
      <c r="C5957">
        <v>3</v>
      </c>
      <c r="D5957">
        <v>0.26925840000000001</v>
      </c>
      <c r="E5957">
        <v>0</v>
      </c>
      <c r="F5957">
        <v>9.0712699999999993E-2</v>
      </c>
      <c r="G5957">
        <v>7.4154100000000001E-2</v>
      </c>
      <c r="H5957">
        <v>0</v>
      </c>
      <c r="I5957">
        <v>0</v>
      </c>
      <c r="J5957">
        <v>0.2159827</v>
      </c>
      <c r="K5957">
        <v>0.13390930000000001</v>
      </c>
      <c r="L5957">
        <v>0.19438440000000001</v>
      </c>
      <c r="M5957">
        <v>2.1598300000000001E-2</v>
      </c>
      <c r="O5957" t="str">
        <f>Table_Index[[#This Row],[ID]]&amp;Table_Index[[#This Row],[year]]</f>
        <v>94212003</v>
      </c>
      <c r="R5957" t="str">
        <f t="shared" si="212"/>
        <v/>
      </c>
    </row>
    <row r="5958" spans="1:18" x14ac:dyDescent="0.3">
      <c r="A5958">
        <v>9421</v>
      </c>
      <c r="B5958">
        <v>2003</v>
      </c>
      <c r="C5958">
        <v>4</v>
      </c>
      <c r="D5958">
        <v>4.12574E-2</v>
      </c>
      <c r="E5958">
        <v>5.5009799999999998E-2</v>
      </c>
      <c r="F5958">
        <v>8.0550099999999999E-2</v>
      </c>
      <c r="G5958">
        <v>0</v>
      </c>
      <c r="H5958">
        <v>0</v>
      </c>
      <c r="I5958">
        <v>0.51080550000000002</v>
      </c>
      <c r="J5958">
        <v>0.1178782</v>
      </c>
      <c r="K5958">
        <v>9.6267199999999997E-2</v>
      </c>
      <c r="L5958">
        <v>7.8585500000000003E-2</v>
      </c>
      <c r="M5958">
        <v>1.9646400000000001E-2</v>
      </c>
      <c r="O5958" t="str">
        <f>Table_Index[[#This Row],[ID]]&amp;Table_Index[[#This Row],[year]]</f>
        <v>94212003</v>
      </c>
      <c r="R5958" t="str">
        <f t="shared" si="212"/>
        <v/>
      </c>
    </row>
    <row r="5959" spans="1:18" x14ac:dyDescent="0.3">
      <c r="A5959">
        <v>9421</v>
      </c>
      <c r="B5959">
        <v>2004</v>
      </c>
      <c r="C5959">
        <v>1</v>
      </c>
      <c r="D5959">
        <v>0.35889799999999999</v>
      </c>
      <c r="E5959">
        <v>0</v>
      </c>
      <c r="F5959">
        <v>0.26707989999999998</v>
      </c>
      <c r="G5959">
        <v>3.6658000000000003E-2</v>
      </c>
      <c r="H5959">
        <v>0</v>
      </c>
      <c r="I5959">
        <v>0</v>
      </c>
      <c r="J5959">
        <v>0</v>
      </c>
      <c r="K5959">
        <v>0.13353999999999999</v>
      </c>
      <c r="L5959">
        <v>0.14056840000000001</v>
      </c>
      <c r="M5959">
        <v>6.3255800000000001E-2</v>
      </c>
      <c r="O5959" t="str">
        <f>Table_Index[[#This Row],[ID]]&amp;Table_Index[[#This Row],[year]]</f>
        <v>94212004</v>
      </c>
      <c r="R5959" t="str">
        <f t="shared" si="212"/>
        <v/>
      </c>
    </row>
    <row r="5960" spans="1:18" x14ac:dyDescent="0.3">
      <c r="A5960">
        <v>9421</v>
      </c>
      <c r="B5960">
        <v>2004</v>
      </c>
      <c r="C5960">
        <v>2</v>
      </c>
      <c r="D5960">
        <v>4.6759999999999996E-3</v>
      </c>
      <c r="E5960">
        <v>0</v>
      </c>
      <c r="F5960">
        <v>1.8956000000000001E-3</v>
      </c>
      <c r="G5960">
        <v>4.2947000000000003E-3</v>
      </c>
      <c r="H5960">
        <v>0</v>
      </c>
      <c r="I5960">
        <v>3.0802999999999998E-3</v>
      </c>
      <c r="J5960">
        <v>0</v>
      </c>
      <c r="K5960">
        <v>0.98496340000000004</v>
      </c>
      <c r="L5960">
        <v>1.09E-3</v>
      </c>
      <c r="M5960">
        <v>0</v>
      </c>
      <c r="O5960" t="str">
        <f>Table_Index[[#This Row],[ID]]&amp;Table_Index[[#This Row],[year]]</f>
        <v>94212004</v>
      </c>
      <c r="R5960" t="str">
        <f t="shared" si="212"/>
        <v/>
      </c>
    </row>
    <row r="5961" spans="1:18" x14ac:dyDescent="0.3">
      <c r="A5961">
        <v>9421</v>
      </c>
      <c r="B5961">
        <v>2004</v>
      </c>
      <c r="C5961">
        <v>3</v>
      </c>
      <c r="D5961">
        <v>3.4059999999999998E-4</v>
      </c>
      <c r="E5961">
        <v>1.1492E-3</v>
      </c>
      <c r="F5961">
        <v>2.4626000000000001E-3</v>
      </c>
      <c r="G5961">
        <v>1.5185999999999999E-3</v>
      </c>
      <c r="H5961">
        <v>0</v>
      </c>
      <c r="I5961">
        <v>0</v>
      </c>
      <c r="J5961">
        <v>3.4575000000000001E-3</v>
      </c>
      <c r="K5961">
        <v>0.9874927</v>
      </c>
      <c r="L5961">
        <v>1.8059E-3</v>
      </c>
      <c r="M5961">
        <v>1.7730999999999999E-3</v>
      </c>
      <c r="O5961" t="str">
        <f>Table_Index[[#This Row],[ID]]&amp;Table_Index[[#This Row],[year]]</f>
        <v>94212004</v>
      </c>
      <c r="R5961" t="str">
        <f t="shared" si="212"/>
        <v/>
      </c>
    </row>
    <row r="5962" spans="1:18" x14ac:dyDescent="0.3">
      <c r="A5962">
        <v>9421</v>
      </c>
      <c r="B5962">
        <v>2004</v>
      </c>
      <c r="C5962">
        <v>4</v>
      </c>
      <c r="D5962">
        <v>3.5295999999999999E-3</v>
      </c>
      <c r="E5962">
        <v>1.5763999999999999E-3</v>
      </c>
      <c r="F5962">
        <v>2.9556999999999999E-3</v>
      </c>
      <c r="G5962">
        <v>1.1896999999999999E-3</v>
      </c>
      <c r="H5962">
        <v>0</v>
      </c>
      <c r="I5962">
        <v>4.4336000000000002E-3</v>
      </c>
      <c r="J5962">
        <v>0</v>
      </c>
      <c r="K5962">
        <v>0.9852436</v>
      </c>
      <c r="L5962">
        <v>7.7590000000000005E-4</v>
      </c>
      <c r="M5962">
        <v>2.9559999999999998E-4</v>
      </c>
      <c r="O5962" t="str">
        <f>Table_Index[[#This Row],[ID]]&amp;Table_Index[[#This Row],[year]]</f>
        <v>94212004</v>
      </c>
      <c r="R5962" t="str">
        <f t="shared" si="212"/>
        <v/>
      </c>
    </row>
    <row r="5963" spans="1:18" x14ac:dyDescent="0.3">
      <c r="A5963">
        <v>9421</v>
      </c>
      <c r="B5963">
        <v>2005</v>
      </c>
      <c r="C5963">
        <v>1</v>
      </c>
      <c r="D5963">
        <v>0</v>
      </c>
      <c r="E5963">
        <v>0.15038840000000001</v>
      </c>
      <c r="F5963">
        <v>9.4732899999999995E-2</v>
      </c>
      <c r="G5963">
        <v>7.3417999999999997E-2</v>
      </c>
      <c r="H5963">
        <v>0</v>
      </c>
      <c r="I5963">
        <v>0.38248389999999999</v>
      </c>
      <c r="J5963">
        <v>8.6443699999999998E-2</v>
      </c>
      <c r="K5963">
        <v>2.3683200000000001E-2</v>
      </c>
      <c r="L5963">
        <v>0.18236079999999999</v>
      </c>
      <c r="M5963">
        <v>6.4891999999999997E-3</v>
      </c>
      <c r="O5963" t="str">
        <f>Table_Index[[#This Row],[ID]]&amp;Table_Index[[#This Row],[year]]</f>
        <v>94212005</v>
      </c>
      <c r="R5963" t="str">
        <f t="shared" si="212"/>
        <v/>
      </c>
    </row>
    <row r="5964" spans="1:18" x14ac:dyDescent="0.3">
      <c r="A5964">
        <v>9421</v>
      </c>
      <c r="B5964">
        <v>2005</v>
      </c>
      <c r="C5964">
        <v>2</v>
      </c>
      <c r="D5964">
        <v>7.2609300000000002E-2</v>
      </c>
      <c r="E5964">
        <v>7.2028400000000006E-2</v>
      </c>
      <c r="F5964">
        <v>9.2939900000000006E-2</v>
      </c>
      <c r="G5964">
        <v>0.2073721</v>
      </c>
      <c r="H5964">
        <v>1.4715499999999999E-2</v>
      </c>
      <c r="I5964">
        <v>0.18297540000000001</v>
      </c>
      <c r="J5964">
        <v>4.6469900000000001E-2</v>
      </c>
      <c r="K5964">
        <v>0.1948695</v>
      </c>
      <c r="L5964">
        <v>0.1123024</v>
      </c>
      <c r="M5964">
        <v>3.7176000000000002E-3</v>
      </c>
      <c r="O5964" t="str">
        <f>Table_Index[[#This Row],[ID]]&amp;Table_Index[[#This Row],[year]]</f>
        <v>94212005</v>
      </c>
      <c r="R5964" t="str">
        <f t="shared" si="212"/>
        <v/>
      </c>
    </row>
    <row r="5965" spans="1:18" x14ac:dyDescent="0.3">
      <c r="A5965">
        <v>9421</v>
      </c>
      <c r="B5965">
        <v>2005</v>
      </c>
      <c r="C5965">
        <v>3</v>
      </c>
      <c r="D5965">
        <v>9.9752999999999994E-2</v>
      </c>
      <c r="E5965">
        <v>5.1539000000000001E-2</v>
      </c>
      <c r="F5965">
        <v>5.8189200000000003E-2</v>
      </c>
      <c r="G5965">
        <v>0.1650674</v>
      </c>
      <c r="H5965">
        <v>6.6502000000000002E-3</v>
      </c>
      <c r="I5965">
        <v>0.47382669999999999</v>
      </c>
      <c r="J5965">
        <v>0</v>
      </c>
      <c r="K5965">
        <v>5.9851799999999997E-2</v>
      </c>
      <c r="L5965">
        <v>8.3127499999999993E-2</v>
      </c>
      <c r="M5965">
        <v>1.9951000000000001E-3</v>
      </c>
      <c r="O5965" t="str">
        <f>Table_Index[[#This Row],[ID]]&amp;Table_Index[[#This Row],[year]]</f>
        <v>94212005</v>
      </c>
      <c r="R5965" t="str">
        <f t="shared" si="212"/>
        <v/>
      </c>
    </row>
    <row r="5966" spans="1:18" x14ac:dyDescent="0.3">
      <c r="A5966">
        <v>9421</v>
      </c>
      <c r="B5966">
        <v>2005</v>
      </c>
      <c r="C5966">
        <v>4</v>
      </c>
      <c r="D5966">
        <v>6.5160700000000002E-2</v>
      </c>
      <c r="E5966">
        <v>3.0408299999999999E-2</v>
      </c>
      <c r="F5966">
        <v>7.9278899999999999E-2</v>
      </c>
      <c r="G5966">
        <v>0.20851430000000001</v>
      </c>
      <c r="H5966">
        <v>1.0860099999999999E-2</v>
      </c>
      <c r="I5966">
        <v>0.36924410000000002</v>
      </c>
      <c r="J5966">
        <v>0.10860119999999999</v>
      </c>
      <c r="K5966">
        <v>4.34405E-2</v>
      </c>
      <c r="L5966">
        <v>8.1450900000000007E-2</v>
      </c>
      <c r="M5966">
        <v>3.0408000000000002E-3</v>
      </c>
      <c r="O5966" t="str">
        <f>Table_Index[[#This Row],[ID]]&amp;Table_Index[[#This Row],[year]]</f>
        <v>94212005</v>
      </c>
      <c r="R5966" t="str">
        <f t="shared" ref="R5966:R6029" si="213">RIGHT(P5966,4)</f>
        <v/>
      </c>
    </row>
    <row r="5967" spans="1:18" x14ac:dyDescent="0.3">
      <c r="A5967">
        <v>9421</v>
      </c>
      <c r="B5967">
        <v>2006</v>
      </c>
      <c r="C5967">
        <v>1</v>
      </c>
      <c r="D5967">
        <v>6.06183E-2</v>
      </c>
      <c r="E5967">
        <v>2.8288500000000001E-2</v>
      </c>
      <c r="F5967">
        <v>7.0721400000000004E-2</v>
      </c>
      <c r="G5967">
        <v>0.20610220000000001</v>
      </c>
      <c r="H5967">
        <v>1.01031E-2</v>
      </c>
      <c r="I5967">
        <v>0.40412209999999998</v>
      </c>
      <c r="J5967">
        <v>0.1010305</v>
      </c>
      <c r="K5967">
        <v>4.0412200000000002E-2</v>
      </c>
      <c r="L5967">
        <v>7.5772900000000004E-2</v>
      </c>
      <c r="M5967">
        <v>2.8289000000000001E-3</v>
      </c>
      <c r="O5967" t="str">
        <f>Table_Index[[#This Row],[ID]]&amp;Table_Index[[#This Row],[year]]</f>
        <v>94212006</v>
      </c>
      <c r="R5967" t="str">
        <f t="shared" si="213"/>
        <v/>
      </c>
    </row>
    <row r="5968" spans="1:18" x14ac:dyDescent="0.3">
      <c r="A5968">
        <v>9421</v>
      </c>
      <c r="B5968">
        <v>2006</v>
      </c>
      <c r="C5968">
        <v>2</v>
      </c>
      <c r="D5968">
        <v>2.9173399999999999E-2</v>
      </c>
      <c r="E5968">
        <v>8.9465199999999995E-2</v>
      </c>
      <c r="F5968">
        <v>0</v>
      </c>
      <c r="G5968">
        <v>0.12544569999999999</v>
      </c>
      <c r="H5968">
        <v>1.2966E-2</v>
      </c>
      <c r="I5968">
        <v>0.38897890000000002</v>
      </c>
      <c r="J5968">
        <v>6.3014600000000004E-2</v>
      </c>
      <c r="K5968">
        <v>0.1303079</v>
      </c>
      <c r="L5968">
        <v>0.1575365</v>
      </c>
      <c r="M5968">
        <v>3.1118000000000001E-3</v>
      </c>
      <c r="O5968" t="str">
        <f>Table_Index[[#This Row],[ID]]&amp;Table_Index[[#This Row],[year]]</f>
        <v>94212006</v>
      </c>
      <c r="R5968" t="str">
        <f t="shared" si="213"/>
        <v/>
      </c>
    </row>
    <row r="5969" spans="1:18" x14ac:dyDescent="0.3">
      <c r="A5969">
        <v>9421</v>
      </c>
      <c r="B5969">
        <v>2006</v>
      </c>
      <c r="C5969">
        <v>3</v>
      </c>
      <c r="D5969">
        <v>0.21608659999999999</v>
      </c>
      <c r="E5969">
        <v>0.1705595</v>
      </c>
      <c r="F5969">
        <v>0</v>
      </c>
      <c r="G5969">
        <v>0.17550070000000001</v>
      </c>
      <c r="H5969">
        <v>0</v>
      </c>
      <c r="I5969">
        <v>0</v>
      </c>
      <c r="J5969">
        <v>8.9090100000000005E-2</v>
      </c>
      <c r="K5969">
        <v>0.15201870000000001</v>
      </c>
      <c r="L5969">
        <v>0.1897288</v>
      </c>
      <c r="M5969">
        <v>7.0155E-3</v>
      </c>
      <c r="O5969" t="str">
        <f>Table_Index[[#This Row],[ID]]&amp;Table_Index[[#This Row],[year]]</f>
        <v>94212006</v>
      </c>
      <c r="R5969" t="str">
        <f t="shared" si="213"/>
        <v/>
      </c>
    </row>
    <row r="5970" spans="1:18" x14ac:dyDescent="0.3">
      <c r="A5970">
        <v>9421</v>
      </c>
      <c r="B5970">
        <v>2006</v>
      </c>
      <c r="C5970">
        <v>4</v>
      </c>
      <c r="D5970">
        <v>6.0473600000000002E-2</v>
      </c>
      <c r="E5970">
        <v>0.1234973</v>
      </c>
      <c r="F5970">
        <v>8.7431700000000001E-2</v>
      </c>
      <c r="G5970">
        <v>0.1016393</v>
      </c>
      <c r="H5970">
        <v>0</v>
      </c>
      <c r="I5970">
        <v>0.1092896</v>
      </c>
      <c r="J5970">
        <v>0.2185792</v>
      </c>
      <c r="K5970">
        <v>0.16584699999999999</v>
      </c>
      <c r="L5970">
        <v>0.13105649999999999</v>
      </c>
      <c r="M5970">
        <v>2.1857999999999999E-3</v>
      </c>
      <c r="O5970" t="str">
        <f>Table_Index[[#This Row],[ID]]&amp;Table_Index[[#This Row],[year]]</f>
        <v>94212006</v>
      </c>
      <c r="R5970" t="str">
        <f t="shared" si="213"/>
        <v/>
      </c>
    </row>
    <row r="5971" spans="1:18" x14ac:dyDescent="0.3">
      <c r="A5971">
        <v>9421</v>
      </c>
      <c r="B5971">
        <v>2007</v>
      </c>
      <c r="C5971">
        <v>1</v>
      </c>
      <c r="D5971">
        <v>6.9386900000000001E-2</v>
      </c>
      <c r="E5971">
        <v>4.9562099999999998E-2</v>
      </c>
      <c r="F5971">
        <v>5.5069E-2</v>
      </c>
      <c r="G5971">
        <v>5.5619700000000001E-2</v>
      </c>
      <c r="H5971">
        <v>0</v>
      </c>
      <c r="I5971">
        <v>0.39111220000000002</v>
      </c>
      <c r="J5971">
        <v>6.88362E-2</v>
      </c>
      <c r="K5971">
        <v>0.2648818</v>
      </c>
      <c r="L5971">
        <v>4.29538E-2</v>
      </c>
      <c r="M5971">
        <v>2.5782000000000001E-3</v>
      </c>
      <c r="O5971" t="str">
        <f>Table_Index[[#This Row],[ID]]&amp;Table_Index[[#This Row],[year]]</f>
        <v>94212007</v>
      </c>
      <c r="R5971" t="str">
        <f t="shared" si="213"/>
        <v/>
      </c>
    </row>
    <row r="5972" spans="1:18" x14ac:dyDescent="0.3">
      <c r="A5972">
        <v>9421</v>
      </c>
      <c r="B5972">
        <v>2007</v>
      </c>
      <c r="C5972">
        <v>2</v>
      </c>
      <c r="D5972">
        <v>4.6391300000000003E-2</v>
      </c>
      <c r="E5972">
        <v>8.1467700000000004E-2</v>
      </c>
      <c r="F5972">
        <v>0.1018346</v>
      </c>
      <c r="G5972">
        <v>0.16802710000000001</v>
      </c>
      <c r="H5972">
        <v>0</v>
      </c>
      <c r="I5972">
        <v>0.324901</v>
      </c>
      <c r="J5972">
        <v>8.4862199999999999E-2</v>
      </c>
      <c r="K5972">
        <v>9.0681300000000006E-2</v>
      </c>
      <c r="L5972">
        <v>8.4862199999999999E-2</v>
      </c>
      <c r="M5972">
        <v>1.6972399999999999E-2</v>
      </c>
      <c r="O5972" t="str">
        <f>Table_Index[[#This Row],[ID]]&amp;Table_Index[[#This Row],[year]]</f>
        <v>94212007</v>
      </c>
      <c r="R5972" t="str">
        <f t="shared" si="213"/>
        <v/>
      </c>
    </row>
    <row r="5973" spans="1:18" x14ac:dyDescent="0.3">
      <c r="A5973">
        <v>9421</v>
      </c>
      <c r="B5973">
        <v>2007</v>
      </c>
      <c r="C5973">
        <v>3</v>
      </c>
      <c r="D5973">
        <v>5.63028E-2</v>
      </c>
      <c r="E5973">
        <v>5.1298099999999999E-2</v>
      </c>
      <c r="F5973">
        <v>3.56584E-2</v>
      </c>
      <c r="G5973">
        <v>0.17829220000000001</v>
      </c>
      <c r="H5973">
        <v>0</v>
      </c>
      <c r="I5973">
        <v>0.1219894</v>
      </c>
      <c r="J5973">
        <v>0.28855180000000002</v>
      </c>
      <c r="K5973">
        <v>0.1961214</v>
      </c>
      <c r="L5973">
        <v>5.7710400000000002E-2</v>
      </c>
      <c r="M5973">
        <v>1.40757E-2</v>
      </c>
      <c r="O5973" t="str">
        <f>Table_Index[[#This Row],[ID]]&amp;Table_Index[[#This Row],[year]]</f>
        <v>94212007</v>
      </c>
      <c r="R5973" t="str">
        <f t="shared" si="213"/>
        <v/>
      </c>
    </row>
    <row r="5974" spans="1:18" x14ac:dyDescent="0.3">
      <c r="A5974">
        <v>9421</v>
      </c>
      <c r="B5974">
        <v>2007</v>
      </c>
      <c r="C5974">
        <v>4</v>
      </c>
      <c r="D5974">
        <v>0.19665579999999999</v>
      </c>
      <c r="E5974">
        <v>4.2352399999999998E-2</v>
      </c>
      <c r="F5974">
        <v>9.6405299999999999E-2</v>
      </c>
      <c r="G5974">
        <v>0.1186526</v>
      </c>
      <c r="H5974">
        <v>0</v>
      </c>
      <c r="I5974">
        <v>0.22544</v>
      </c>
      <c r="J5974">
        <v>3.3354599999999998E-2</v>
      </c>
      <c r="K5974">
        <v>0.156226</v>
      </c>
      <c r="L5974">
        <v>0.12755159999999999</v>
      </c>
      <c r="M5974">
        <v>3.3617999999999999E-3</v>
      </c>
      <c r="O5974" t="str">
        <f>Table_Index[[#This Row],[ID]]&amp;Table_Index[[#This Row],[year]]</f>
        <v>94212007</v>
      </c>
      <c r="R5974" t="str">
        <f t="shared" si="213"/>
        <v/>
      </c>
    </row>
    <row r="5975" spans="1:18" x14ac:dyDescent="0.3">
      <c r="A5975">
        <v>9421</v>
      </c>
      <c r="B5975">
        <v>2008</v>
      </c>
      <c r="C5975">
        <v>1</v>
      </c>
      <c r="D5975">
        <v>4.1806000000000003E-2</v>
      </c>
      <c r="E5975">
        <v>7.2115399999999996E-2</v>
      </c>
      <c r="F5975">
        <v>0.14109530000000001</v>
      </c>
      <c r="G5975">
        <v>0.1204013</v>
      </c>
      <c r="H5975">
        <v>0</v>
      </c>
      <c r="I5975">
        <v>0.27560620000000002</v>
      </c>
      <c r="J5975">
        <v>0.10723240000000001</v>
      </c>
      <c r="K5975">
        <v>0.17025499999999999</v>
      </c>
      <c r="L5975">
        <v>6.1141300000000003E-2</v>
      </c>
      <c r="M5975">
        <v>1.0347E-2</v>
      </c>
      <c r="O5975" t="str">
        <f>Table_Index[[#This Row],[ID]]&amp;Table_Index[[#This Row],[year]]</f>
        <v>94212008</v>
      </c>
      <c r="R5975" t="str">
        <f t="shared" si="213"/>
        <v/>
      </c>
    </row>
    <row r="5976" spans="1:18" x14ac:dyDescent="0.3">
      <c r="A5976">
        <v>9421</v>
      </c>
      <c r="B5976">
        <v>2008</v>
      </c>
      <c r="C5976">
        <v>2</v>
      </c>
      <c r="D5976">
        <v>0.15984419999999999</v>
      </c>
      <c r="E5976">
        <v>7.2347300000000003E-2</v>
      </c>
      <c r="F5976">
        <v>0.13912939999999999</v>
      </c>
      <c r="G5976">
        <v>0.1484046</v>
      </c>
      <c r="H5976">
        <v>8.3478000000000007E-3</v>
      </c>
      <c r="I5976">
        <v>0.15304229999999999</v>
      </c>
      <c r="J5976">
        <v>0.17252039999999999</v>
      </c>
      <c r="K5976">
        <v>7.5593599999999997E-2</v>
      </c>
      <c r="L5976">
        <v>6.2608200000000003E-2</v>
      </c>
      <c r="M5976">
        <v>8.1623000000000008E-3</v>
      </c>
      <c r="O5976" t="str">
        <f>Table_Index[[#This Row],[ID]]&amp;Table_Index[[#This Row],[year]]</f>
        <v>94212008</v>
      </c>
      <c r="R5976" t="str">
        <f t="shared" si="213"/>
        <v/>
      </c>
    </row>
    <row r="5977" spans="1:18" x14ac:dyDescent="0.3">
      <c r="A5977">
        <v>9421</v>
      </c>
      <c r="B5977">
        <v>2008</v>
      </c>
      <c r="C5977">
        <v>3</v>
      </c>
      <c r="D5977">
        <v>0.1257316</v>
      </c>
      <c r="E5977">
        <v>0.13437560000000001</v>
      </c>
      <c r="F5977">
        <v>9.4298699999999999E-2</v>
      </c>
      <c r="G5977">
        <v>0.24461530000000001</v>
      </c>
      <c r="H5977">
        <v>1.49306E-2</v>
      </c>
      <c r="I5977">
        <v>0.21060039999999999</v>
      </c>
      <c r="J5977">
        <v>3.06471E-2</v>
      </c>
      <c r="K5977">
        <v>1.88597E-2</v>
      </c>
      <c r="L5977">
        <v>0.1231122</v>
      </c>
      <c r="M5977">
        <v>2.8289999999999999E-3</v>
      </c>
      <c r="O5977" t="str">
        <f>Table_Index[[#This Row],[ID]]&amp;Table_Index[[#This Row],[year]]</f>
        <v>94212008</v>
      </c>
      <c r="R5977" t="str">
        <f t="shared" si="213"/>
        <v/>
      </c>
    </row>
    <row r="5978" spans="1:18" x14ac:dyDescent="0.3">
      <c r="A5978">
        <v>9421</v>
      </c>
      <c r="B5978">
        <v>2008</v>
      </c>
      <c r="C5978">
        <v>4</v>
      </c>
      <c r="D5978">
        <v>0.30101549999999999</v>
      </c>
      <c r="E5978">
        <v>5.9216199999999997E-2</v>
      </c>
      <c r="F5978">
        <v>0.1332364</v>
      </c>
      <c r="G5978">
        <v>0.18528430000000001</v>
      </c>
      <c r="H5978">
        <v>2.2206099999999999E-2</v>
      </c>
      <c r="I5978">
        <v>0</v>
      </c>
      <c r="J5978">
        <v>0.1924525</v>
      </c>
      <c r="K5978">
        <v>3.8490499999999997E-2</v>
      </c>
      <c r="L5978">
        <v>6.2177000000000003E-2</v>
      </c>
      <c r="M5978">
        <v>5.9216E-3</v>
      </c>
      <c r="O5978" t="str">
        <f>Table_Index[[#This Row],[ID]]&amp;Table_Index[[#This Row],[year]]</f>
        <v>94212008</v>
      </c>
      <c r="R5978" t="str">
        <f t="shared" si="213"/>
        <v/>
      </c>
    </row>
    <row r="5979" spans="1:18" x14ac:dyDescent="0.3">
      <c r="A5979">
        <v>9421</v>
      </c>
      <c r="B5979">
        <v>2009</v>
      </c>
      <c r="C5979">
        <v>1</v>
      </c>
      <c r="D5979">
        <v>0.16899510000000001</v>
      </c>
      <c r="E5979">
        <v>9.9214200000000002E-2</v>
      </c>
      <c r="F5979">
        <v>5.4923399999999997E-2</v>
      </c>
      <c r="G5979">
        <v>9.3792299999999995E-2</v>
      </c>
      <c r="H5979">
        <v>0.13244990000000001</v>
      </c>
      <c r="I5979">
        <v>0.34643980000000002</v>
      </c>
      <c r="J5979">
        <v>2.2814299999999999E-2</v>
      </c>
      <c r="K5979">
        <v>2.7039199999999999E-2</v>
      </c>
      <c r="L5979">
        <v>5.4078399999999999E-2</v>
      </c>
      <c r="M5979">
        <v>2.5349999999999998E-4</v>
      </c>
      <c r="O5979" t="str">
        <f>Table_Index[[#This Row],[ID]]&amp;Table_Index[[#This Row],[year]]</f>
        <v>94212009</v>
      </c>
      <c r="R5979" t="str">
        <f t="shared" si="213"/>
        <v/>
      </c>
    </row>
    <row r="5980" spans="1:18" x14ac:dyDescent="0.3">
      <c r="A5980">
        <v>9421</v>
      </c>
      <c r="B5980">
        <v>2009</v>
      </c>
      <c r="C5980">
        <v>2</v>
      </c>
      <c r="D5980">
        <v>0.1120458</v>
      </c>
      <c r="E5980">
        <v>0.106088</v>
      </c>
      <c r="F5980">
        <v>6.9187799999999994E-2</v>
      </c>
      <c r="G5980">
        <v>0.1493304</v>
      </c>
      <c r="H5980">
        <v>2.1607500000000002E-2</v>
      </c>
      <c r="I5980">
        <v>0.29116540000000002</v>
      </c>
      <c r="J5980">
        <v>9.2250399999999996E-2</v>
      </c>
      <c r="K5980">
        <v>1.6605100000000001E-2</v>
      </c>
      <c r="L5980">
        <v>0.13261000000000001</v>
      </c>
      <c r="M5980">
        <v>9.1097000000000001E-3</v>
      </c>
      <c r="O5980" t="str">
        <f>Table_Index[[#This Row],[ID]]&amp;Table_Index[[#This Row],[year]]</f>
        <v>94212009</v>
      </c>
      <c r="R5980" t="str">
        <f t="shared" si="213"/>
        <v/>
      </c>
    </row>
    <row r="5981" spans="1:18" x14ac:dyDescent="0.3">
      <c r="A5981">
        <v>9421</v>
      </c>
      <c r="B5981">
        <v>2009</v>
      </c>
      <c r="C5981">
        <v>3</v>
      </c>
      <c r="D5981">
        <v>2.4494700000000001E-2</v>
      </c>
      <c r="E5981">
        <v>0.50214119999999995</v>
      </c>
      <c r="F5981">
        <v>3.6741999999999997E-2</v>
      </c>
      <c r="G5981">
        <v>7.2871699999999998E-2</v>
      </c>
      <c r="H5981">
        <v>1.4697E-3</v>
      </c>
      <c r="I5981">
        <v>0</v>
      </c>
      <c r="J5981">
        <v>0.2890374</v>
      </c>
      <c r="K5981">
        <v>1.6329799999999998E-2</v>
      </c>
      <c r="L5981">
        <v>4.8989400000000002E-2</v>
      </c>
      <c r="M5981">
        <v>7.9240000000000005E-3</v>
      </c>
      <c r="O5981" t="str">
        <f>Table_Index[[#This Row],[ID]]&amp;Table_Index[[#This Row],[year]]</f>
        <v>94212009</v>
      </c>
      <c r="R5981" t="str">
        <f t="shared" si="213"/>
        <v/>
      </c>
    </row>
    <row r="5982" spans="1:18" x14ac:dyDescent="0.3">
      <c r="A5982">
        <v>9421</v>
      </c>
      <c r="B5982">
        <v>2009</v>
      </c>
      <c r="C5982">
        <v>4</v>
      </c>
      <c r="D5982">
        <v>5.34349E-2</v>
      </c>
      <c r="E5982">
        <v>6.4121899999999996E-2</v>
      </c>
      <c r="F5982">
        <v>8.7439000000000003E-2</v>
      </c>
      <c r="G5982">
        <v>6.9951200000000005E-2</v>
      </c>
      <c r="H5982">
        <v>4.8577000000000004E-3</v>
      </c>
      <c r="I5982">
        <v>0.56349579999999999</v>
      </c>
      <c r="J5982">
        <v>0</v>
      </c>
      <c r="K5982">
        <v>3.3032499999999999E-2</v>
      </c>
      <c r="L5982">
        <v>0.1165853</v>
      </c>
      <c r="M5982">
        <v>7.0815000000000001E-3</v>
      </c>
      <c r="O5982" t="str">
        <f>Table_Index[[#This Row],[ID]]&amp;Table_Index[[#This Row],[year]]</f>
        <v>94212009</v>
      </c>
      <c r="R5982" t="str">
        <f t="shared" si="213"/>
        <v/>
      </c>
    </row>
    <row r="5983" spans="1:18" x14ac:dyDescent="0.3">
      <c r="A5983">
        <v>9421</v>
      </c>
      <c r="B5983">
        <v>2010</v>
      </c>
      <c r="C5983">
        <v>1</v>
      </c>
      <c r="D5983">
        <v>3.75809E-2</v>
      </c>
      <c r="E5983">
        <v>3.5286699999999997E-2</v>
      </c>
      <c r="F5983">
        <v>3.3429500000000001E-2</v>
      </c>
      <c r="G5983">
        <v>0.1010313</v>
      </c>
      <c r="H5983">
        <v>0</v>
      </c>
      <c r="I5983">
        <v>0.60969019999999996</v>
      </c>
      <c r="J5983">
        <v>3.9001099999999997E-2</v>
      </c>
      <c r="K5983">
        <v>6.16588E-2</v>
      </c>
      <c r="L5983">
        <v>7.9859299999999994E-2</v>
      </c>
      <c r="M5983">
        <v>2.4621000000000001E-3</v>
      </c>
      <c r="O5983" t="str">
        <f>Table_Index[[#This Row],[ID]]&amp;Table_Index[[#This Row],[year]]</f>
        <v>94212010</v>
      </c>
      <c r="R5983" t="str">
        <f t="shared" si="213"/>
        <v/>
      </c>
    </row>
    <row r="5984" spans="1:18" x14ac:dyDescent="0.3">
      <c r="A5984">
        <v>9421</v>
      </c>
      <c r="B5984">
        <v>2010</v>
      </c>
      <c r="C5984">
        <v>2</v>
      </c>
      <c r="D5984">
        <v>7.5512499999999996E-2</v>
      </c>
      <c r="E5984">
        <v>9.9676600000000004E-2</v>
      </c>
      <c r="F5984">
        <v>8.4951600000000002E-2</v>
      </c>
      <c r="G5984">
        <v>9.7411200000000003E-2</v>
      </c>
      <c r="H5984">
        <v>4.7194999999999997E-3</v>
      </c>
      <c r="I5984">
        <v>0.40273350000000002</v>
      </c>
      <c r="J5984">
        <v>0.1132688</v>
      </c>
      <c r="K5984">
        <v>2.4164000000000001E-2</v>
      </c>
      <c r="L5984">
        <v>9.4390699999999994E-2</v>
      </c>
      <c r="M5984">
        <v>3.1714999999999998E-3</v>
      </c>
      <c r="O5984" t="str">
        <f>Table_Index[[#This Row],[ID]]&amp;Table_Index[[#This Row],[year]]</f>
        <v>94212010</v>
      </c>
      <c r="R5984" t="str">
        <f t="shared" si="213"/>
        <v/>
      </c>
    </row>
    <row r="5985" spans="1:18" x14ac:dyDescent="0.3">
      <c r="A5985">
        <v>9421</v>
      </c>
      <c r="B5985">
        <v>2010</v>
      </c>
      <c r="C5985">
        <v>3</v>
      </c>
      <c r="D5985">
        <v>0</v>
      </c>
      <c r="E5985">
        <v>6.7217200000000005E-2</v>
      </c>
      <c r="F5985">
        <v>9.0150099999999997E-2</v>
      </c>
      <c r="G5985">
        <v>0.25779760000000002</v>
      </c>
      <c r="H5985">
        <v>1.1268800000000001E-2</v>
      </c>
      <c r="I5985">
        <v>0.33213189999999998</v>
      </c>
      <c r="J5985">
        <v>9.6719700000000006E-2</v>
      </c>
      <c r="K5985">
        <v>2.37237E-2</v>
      </c>
      <c r="L5985">
        <v>0.113083</v>
      </c>
      <c r="M5985">
        <v>7.9079000000000007E-3</v>
      </c>
      <c r="O5985" t="str">
        <f>Table_Index[[#This Row],[ID]]&amp;Table_Index[[#This Row],[year]]</f>
        <v>94212010</v>
      </c>
      <c r="R5985" t="str">
        <f t="shared" si="213"/>
        <v/>
      </c>
    </row>
    <row r="5986" spans="1:18" x14ac:dyDescent="0.3">
      <c r="A5986">
        <v>9421</v>
      </c>
      <c r="B5986">
        <v>2010</v>
      </c>
      <c r="C5986">
        <v>4</v>
      </c>
      <c r="D5986">
        <v>4.9712600000000003E-2</v>
      </c>
      <c r="E5986">
        <v>0.1292528</v>
      </c>
      <c r="F5986">
        <v>0.13422400000000001</v>
      </c>
      <c r="G5986">
        <v>0.27143089999999997</v>
      </c>
      <c r="H5986">
        <v>1.54109E-2</v>
      </c>
      <c r="I5986">
        <v>0.1601552</v>
      </c>
      <c r="J5986">
        <v>2.9827599999999999E-2</v>
      </c>
      <c r="K5986">
        <v>4.6531000000000003E-2</v>
      </c>
      <c r="L5986">
        <v>0.1551033</v>
      </c>
      <c r="M5986">
        <v>8.3517000000000001E-3</v>
      </c>
      <c r="O5986" t="str">
        <f>Table_Index[[#This Row],[ID]]&amp;Table_Index[[#This Row],[year]]</f>
        <v>94212010</v>
      </c>
      <c r="R5986" t="str">
        <f t="shared" si="213"/>
        <v/>
      </c>
    </row>
    <row r="5987" spans="1:18" x14ac:dyDescent="0.3">
      <c r="A5987">
        <v>9421</v>
      </c>
      <c r="B5987">
        <v>2011</v>
      </c>
      <c r="C5987">
        <v>1</v>
      </c>
      <c r="D5987">
        <v>5.5551799999999998E-2</v>
      </c>
      <c r="E5987">
        <v>0.1010033</v>
      </c>
      <c r="F5987">
        <v>0.12928419999999999</v>
      </c>
      <c r="G5987">
        <v>0.16328870000000001</v>
      </c>
      <c r="H5987">
        <v>1.1514399999999999E-2</v>
      </c>
      <c r="I5987">
        <v>0.34341120000000003</v>
      </c>
      <c r="J5987">
        <v>7.3059100000000002E-2</v>
      </c>
      <c r="K5987">
        <v>2.6934199999999998E-2</v>
      </c>
      <c r="L5987">
        <v>8.9219599999999996E-2</v>
      </c>
      <c r="M5987">
        <v>6.7336000000000002E-3</v>
      </c>
      <c r="O5987" t="str">
        <f>Table_Index[[#This Row],[ID]]&amp;Table_Index[[#This Row],[year]]</f>
        <v>94212011</v>
      </c>
      <c r="R5987" t="str">
        <f t="shared" si="213"/>
        <v/>
      </c>
    </row>
    <row r="5988" spans="1:18" x14ac:dyDescent="0.3">
      <c r="A5988">
        <v>9421</v>
      </c>
      <c r="B5988">
        <v>2011</v>
      </c>
      <c r="C5988">
        <v>2</v>
      </c>
      <c r="D5988">
        <v>3.0018900000000001E-2</v>
      </c>
      <c r="E5988">
        <v>0.1028829</v>
      </c>
      <c r="F5988">
        <v>0.1364495</v>
      </c>
      <c r="G5988">
        <v>0.17611089999999999</v>
      </c>
      <c r="H5988">
        <v>1.08136E-2</v>
      </c>
      <c r="I5988">
        <v>0.3547688</v>
      </c>
      <c r="J5988">
        <v>1.30992E-2</v>
      </c>
      <c r="K5988">
        <v>2.4888400000000001E-2</v>
      </c>
      <c r="L5988">
        <v>0.1435449</v>
      </c>
      <c r="M5988">
        <v>7.4228999999999996E-3</v>
      </c>
      <c r="O5988" t="str">
        <f>Table_Index[[#This Row],[ID]]&amp;Table_Index[[#This Row],[year]]</f>
        <v>94212011</v>
      </c>
      <c r="R5988" t="str">
        <f t="shared" si="213"/>
        <v/>
      </c>
    </row>
    <row r="5989" spans="1:18" x14ac:dyDescent="0.3">
      <c r="A5989">
        <v>9421</v>
      </c>
      <c r="B5989">
        <v>2011</v>
      </c>
      <c r="C5989">
        <v>3</v>
      </c>
      <c r="D5989">
        <v>7.1915300000000001E-2</v>
      </c>
      <c r="E5989">
        <v>7.3222800000000005E-2</v>
      </c>
      <c r="F5989">
        <v>0.16910990000000001</v>
      </c>
      <c r="G5989">
        <v>0.34519329999999998</v>
      </c>
      <c r="H5989">
        <v>1.5647000000000001E-2</v>
      </c>
      <c r="I5989">
        <v>0</v>
      </c>
      <c r="J5989">
        <v>0.2702271</v>
      </c>
      <c r="K5989">
        <v>4.3933699999999999E-2</v>
      </c>
      <c r="L5989">
        <v>0</v>
      </c>
      <c r="M5989">
        <v>1.0751E-2</v>
      </c>
      <c r="O5989" t="str">
        <f>Table_Index[[#This Row],[ID]]&amp;Table_Index[[#This Row],[year]]</f>
        <v>94212011</v>
      </c>
      <c r="R5989" t="str">
        <f t="shared" si="213"/>
        <v/>
      </c>
    </row>
    <row r="5990" spans="1:18" x14ac:dyDescent="0.3">
      <c r="A5990">
        <v>9421</v>
      </c>
      <c r="B5990">
        <v>2011</v>
      </c>
      <c r="C5990">
        <v>4</v>
      </c>
      <c r="D5990">
        <v>3.2204499999999997E-2</v>
      </c>
      <c r="E5990">
        <v>4.6843000000000003E-2</v>
      </c>
      <c r="F5990">
        <v>0.1141798</v>
      </c>
      <c r="G5990">
        <v>0.18298039999999999</v>
      </c>
      <c r="H5990">
        <v>8.1390000000000004E-3</v>
      </c>
      <c r="I5990">
        <v>0.47428510000000002</v>
      </c>
      <c r="J5990">
        <v>0</v>
      </c>
      <c r="K5990">
        <v>4.0987599999999999E-2</v>
      </c>
      <c r="L5990">
        <v>9.6613599999999994E-2</v>
      </c>
      <c r="M5990">
        <v>3.7669999999999999E-3</v>
      </c>
      <c r="O5990" t="str">
        <f>Table_Index[[#This Row],[ID]]&amp;Table_Index[[#This Row],[year]]</f>
        <v>94212011</v>
      </c>
      <c r="R5990" t="str">
        <f t="shared" si="213"/>
        <v/>
      </c>
    </row>
    <row r="5991" spans="1:18" x14ac:dyDescent="0.3">
      <c r="A5991">
        <v>9421</v>
      </c>
      <c r="B5991">
        <v>2012</v>
      </c>
      <c r="C5991">
        <v>1</v>
      </c>
      <c r="D5991">
        <v>4.21652E-2</v>
      </c>
      <c r="E5991">
        <v>7.2383699999999995E-2</v>
      </c>
      <c r="F5991">
        <v>6.5531800000000001E-2</v>
      </c>
      <c r="G5991">
        <v>0.112792</v>
      </c>
      <c r="H5991">
        <v>6.2589000000000004E-3</v>
      </c>
      <c r="I5991">
        <v>0.50012670000000004</v>
      </c>
      <c r="J5991">
        <v>0</v>
      </c>
      <c r="K5991">
        <v>0.1045698</v>
      </c>
      <c r="L5991">
        <v>8.9601100000000003E-2</v>
      </c>
      <c r="M5991">
        <v>6.5707999999999999E-3</v>
      </c>
      <c r="O5991" t="str">
        <f>Table_Index[[#This Row],[ID]]&amp;Table_Index[[#This Row],[year]]</f>
        <v>94212012</v>
      </c>
      <c r="R5991" t="str">
        <f t="shared" si="213"/>
        <v/>
      </c>
    </row>
    <row r="5992" spans="1:18" x14ac:dyDescent="0.3">
      <c r="A5992">
        <v>9421</v>
      </c>
      <c r="B5992">
        <v>2012</v>
      </c>
      <c r="C5992">
        <v>2</v>
      </c>
      <c r="D5992">
        <v>0</v>
      </c>
      <c r="E5992">
        <v>0.1092129</v>
      </c>
      <c r="F5992">
        <v>9.4917399999999999E-2</v>
      </c>
      <c r="G5992">
        <v>0.14194209999999999</v>
      </c>
      <c r="H5992">
        <v>1.18285E-2</v>
      </c>
      <c r="I5992">
        <v>0.5104706</v>
      </c>
      <c r="J5992">
        <v>0</v>
      </c>
      <c r="K5992">
        <v>2.8128E-2</v>
      </c>
      <c r="L5992">
        <v>9.2370900000000006E-2</v>
      </c>
      <c r="M5992">
        <v>1.11296E-2</v>
      </c>
      <c r="O5992" t="str">
        <f>Table_Index[[#This Row],[ID]]&amp;Table_Index[[#This Row],[year]]</f>
        <v>94212012</v>
      </c>
      <c r="R5992" t="str">
        <f t="shared" si="213"/>
        <v/>
      </c>
    </row>
    <row r="5993" spans="1:18" x14ac:dyDescent="0.3">
      <c r="A5993">
        <v>9421</v>
      </c>
      <c r="B5993">
        <v>2012</v>
      </c>
      <c r="C5993">
        <v>3</v>
      </c>
      <c r="D5993">
        <v>2.9990099999999999E-2</v>
      </c>
      <c r="E5993">
        <v>3.1989400000000001E-2</v>
      </c>
      <c r="F5993">
        <v>9.8367499999999997E-2</v>
      </c>
      <c r="G5993">
        <v>0.1579479</v>
      </c>
      <c r="H5993">
        <v>4.9984000000000001E-3</v>
      </c>
      <c r="I5993">
        <v>0.23392279999999999</v>
      </c>
      <c r="J5993">
        <v>0.29190369999999999</v>
      </c>
      <c r="K5993">
        <v>7.5175199999999998E-2</v>
      </c>
      <c r="L5993">
        <v>5.9980199999999997E-2</v>
      </c>
      <c r="M5993">
        <v>1.5724800000000001E-2</v>
      </c>
      <c r="O5993" t="str">
        <f>Table_Index[[#This Row],[ID]]&amp;Table_Index[[#This Row],[year]]</f>
        <v>94212012</v>
      </c>
      <c r="R5993" t="str">
        <f t="shared" si="213"/>
        <v/>
      </c>
    </row>
    <row r="5994" spans="1:18" x14ac:dyDescent="0.3">
      <c r="A5994">
        <v>9421</v>
      </c>
      <c r="B5994">
        <v>2012</v>
      </c>
      <c r="C5994">
        <v>4</v>
      </c>
      <c r="D5994">
        <v>2.2880899999999999E-2</v>
      </c>
      <c r="E5994">
        <v>4.0041500000000001E-2</v>
      </c>
      <c r="F5994">
        <v>0.1029639</v>
      </c>
      <c r="G5994">
        <v>7.8176300000000004E-2</v>
      </c>
      <c r="H5994">
        <v>1.0593E-2</v>
      </c>
      <c r="I5994">
        <v>0.61778350000000004</v>
      </c>
      <c r="J5994">
        <v>1.9067400000000002E-2</v>
      </c>
      <c r="K5994">
        <v>3.6228000000000003E-2</v>
      </c>
      <c r="L5994">
        <v>5.3769999999999998E-2</v>
      </c>
      <c r="M5994">
        <v>1.8495399999999999E-2</v>
      </c>
      <c r="O5994" t="str">
        <f>Table_Index[[#This Row],[ID]]&amp;Table_Index[[#This Row],[year]]</f>
        <v>94212012</v>
      </c>
      <c r="R5994" t="str">
        <f t="shared" si="213"/>
        <v/>
      </c>
    </row>
    <row r="5995" spans="1:18" x14ac:dyDescent="0.3">
      <c r="A5995">
        <v>9422</v>
      </c>
      <c r="B5995">
        <v>2003</v>
      </c>
      <c r="C5995">
        <v>1</v>
      </c>
      <c r="D5995">
        <v>0.24390239999999999</v>
      </c>
      <c r="E5995">
        <v>8.5365800000000006E-2</v>
      </c>
      <c r="F5995">
        <v>0.11890240000000001</v>
      </c>
      <c r="G5995">
        <v>0.12804879999999999</v>
      </c>
      <c r="H5995">
        <v>0</v>
      </c>
      <c r="I5995">
        <v>0</v>
      </c>
      <c r="J5995">
        <v>0.21341460000000001</v>
      </c>
      <c r="K5995">
        <v>6.7073199999999999E-2</v>
      </c>
      <c r="L5995">
        <v>0.12804879999999999</v>
      </c>
      <c r="M5995">
        <v>1.5243899999999999E-2</v>
      </c>
      <c r="O5995" t="str">
        <f>Table_Index[[#This Row],[ID]]&amp;Table_Index[[#This Row],[year]]</f>
        <v>94222003</v>
      </c>
      <c r="R5995" t="str">
        <f t="shared" si="213"/>
        <v/>
      </c>
    </row>
    <row r="5996" spans="1:18" x14ac:dyDescent="0.3">
      <c r="A5996">
        <v>9422</v>
      </c>
      <c r="B5996">
        <v>2003</v>
      </c>
      <c r="C5996">
        <v>2</v>
      </c>
      <c r="D5996">
        <v>0.12232030000000001</v>
      </c>
      <c r="E5996">
        <v>0</v>
      </c>
      <c r="F5996">
        <v>0.2269861</v>
      </c>
      <c r="G5996">
        <v>0.1626734</v>
      </c>
      <c r="H5996">
        <v>0</v>
      </c>
      <c r="I5996">
        <v>0</v>
      </c>
      <c r="J5996">
        <v>0.1815889</v>
      </c>
      <c r="K5996">
        <v>7.9445100000000005E-2</v>
      </c>
      <c r="L5996">
        <v>0.18915509999999999</v>
      </c>
      <c r="M5996">
        <v>3.7830999999999997E-2</v>
      </c>
      <c r="O5996" t="str">
        <f>Table_Index[[#This Row],[ID]]&amp;Table_Index[[#This Row],[year]]</f>
        <v>94222003</v>
      </c>
      <c r="R5996" t="str">
        <f t="shared" si="213"/>
        <v/>
      </c>
    </row>
    <row r="5997" spans="1:18" x14ac:dyDescent="0.3">
      <c r="A5997">
        <v>9422</v>
      </c>
      <c r="B5997">
        <v>2003</v>
      </c>
      <c r="C5997">
        <v>3</v>
      </c>
      <c r="D5997">
        <v>0.3436823</v>
      </c>
      <c r="E5997">
        <v>5.6317699999999998E-2</v>
      </c>
      <c r="F5997">
        <v>8.66426E-2</v>
      </c>
      <c r="G5997">
        <v>6.9314100000000003E-2</v>
      </c>
      <c r="H5997">
        <v>0</v>
      </c>
      <c r="I5997">
        <v>0</v>
      </c>
      <c r="J5997">
        <v>0.30108309999999999</v>
      </c>
      <c r="K5997">
        <v>3.8989200000000002E-2</v>
      </c>
      <c r="L5997">
        <v>8.2310499999999995E-2</v>
      </c>
      <c r="M5997">
        <v>2.1660700000000001E-2</v>
      </c>
      <c r="O5997" t="str">
        <f>Table_Index[[#This Row],[ID]]&amp;Table_Index[[#This Row],[year]]</f>
        <v>94222003</v>
      </c>
      <c r="R5997" t="str">
        <f t="shared" si="213"/>
        <v/>
      </c>
    </row>
    <row r="5998" spans="1:18" x14ac:dyDescent="0.3">
      <c r="A5998">
        <v>9422</v>
      </c>
      <c r="B5998">
        <v>2003</v>
      </c>
      <c r="C5998">
        <v>4</v>
      </c>
      <c r="D5998">
        <v>0.1929322</v>
      </c>
      <c r="E5998">
        <v>4.96657E-2</v>
      </c>
      <c r="F5998">
        <v>0.1203438</v>
      </c>
      <c r="G5998">
        <v>4.01146E-2</v>
      </c>
      <c r="H5998">
        <v>0</v>
      </c>
      <c r="I5998">
        <v>0.32473740000000001</v>
      </c>
      <c r="J5998">
        <v>0.1967526</v>
      </c>
      <c r="K5998">
        <v>3.4383999999999998E-2</v>
      </c>
      <c r="L5998">
        <v>3.6294199999999999E-2</v>
      </c>
      <c r="M5998">
        <v>4.7755000000000002E-3</v>
      </c>
      <c r="O5998" t="str">
        <f>Table_Index[[#This Row],[ID]]&amp;Table_Index[[#This Row],[year]]</f>
        <v>94222003</v>
      </c>
      <c r="R5998" t="str">
        <f t="shared" si="213"/>
        <v/>
      </c>
    </row>
    <row r="5999" spans="1:18" x14ac:dyDescent="0.3">
      <c r="A5999">
        <v>9422</v>
      </c>
      <c r="B5999">
        <v>2004</v>
      </c>
      <c r="C5999">
        <v>1</v>
      </c>
      <c r="D5999">
        <v>0.22219649999999999</v>
      </c>
      <c r="E5999">
        <v>3.62612E-2</v>
      </c>
      <c r="F5999">
        <v>7.2522500000000004E-2</v>
      </c>
      <c r="G5999">
        <v>5.2578800000000002E-2</v>
      </c>
      <c r="H5999">
        <v>0</v>
      </c>
      <c r="I5999">
        <v>0.32635110000000001</v>
      </c>
      <c r="J5999">
        <v>0.2085021</v>
      </c>
      <c r="K5999">
        <v>3.62612E-2</v>
      </c>
      <c r="L5999">
        <v>3.62612E-2</v>
      </c>
      <c r="M5999">
        <v>9.0653000000000001E-3</v>
      </c>
      <c r="O5999" t="str">
        <f>Table_Index[[#This Row],[ID]]&amp;Table_Index[[#This Row],[year]]</f>
        <v>94222004</v>
      </c>
      <c r="R5999" t="str">
        <f t="shared" si="213"/>
        <v/>
      </c>
    </row>
    <row r="6000" spans="1:18" x14ac:dyDescent="0.3">
      <c r="A6000">
        <v>9422</v>
      </c>
      <c r="B6000">
        <v>2004</v>
      </c>
      <c r="C6000">
        <v>2</v>
      </c>
      <c r="D6000">
        <v>0.42530570000000001</v>
      </c>
      <c r="E6000">
        <v>2.0822299999999998E-2</v>
      </c>
      <c r="F6000">
        <v>5.2749699999999997E-2</v>
      </c>
      <c r="G6000">
        <v>0.1485321</v>
      </c>
      <c r="H6000">
        <v>2.4986700000000001E-2</v>
      </c>
      <c r="I6000">
        <v>0.1249335</v>
      </c>
      <c r="J6000">
        <v>0.16796620000000001</v>
      </c>
      <c r="K6000">
        <v>3.1927499999999998E-2</v>
      </c>
      <c r="L6000">
        <v>0</v>
      </c>
      <c r="M6000">
        <v>2.7763000000000002E-3</v>
      </c>
      <c r="O6000" t="str">
        <f>Table_Index[[#This Row],[ID]]&amp;Table_Index[[#This Row],[year]]</f>
        <v>94222004</v>
      </c>
      <c r="R6000" t="str">
        <f t="shared" si="213"/>
        <v/>
      </c>
    </row>
    <row r="6001" spans="1:18" x14ac:dyDescent="0.3">
      <c r="A6001">
        <v>9422</v>
      </c>
      <c r="B6001">
        <v>2004</v>
      </c>
      <c r="C6001">
        <v>3</v>
      </c>
      <c r="D6001">
        <v>0.27685490000000001</v>
      </c>
      <c r="E6001">
        <v>3.3222599999999998E-2</v>
      </c>
      <c r="F6001">
        <v>8.41639E-2</v>
      </c>
      <c r="G6001">
        <v>4.4296799999999997E-2</v>
      </c>
      <c r="H6001">
        <v>0</v>
      </c>
      <c r="I6001">
        <v>0.29900330000000003</v>
      </c>
      <c r="J6001">
        <v>0.13289039999999999</v>
      </c>
      <c r="K6001">
        <v>4.2081899999999998E-2</v>
      </c>
      <c r="L6001">
        <v>7.3089699999999994E-2</v>
      </c>
      <c r="M6001">
        <v>1.43965E-2</v>
      </c>
      <c r="O6001" t="str">
        <f>Table_Index[[#This Row],[ID]]&amp;Table_Index[[#This Row],[year]]</f>
        <v>94222004</v>
      </c>
      <c r="R6001" t="str">
        <f t="shared" si="213"/>
        <v/>
      </c>
    </row>
    <row r="6002" spans="1:18" x14ac:dyDescent="0.3">
      <c r="A6002">
        <v>9422</v>
      </c>
      <c r="B6002">
        <v>2004</v>
      </c>
      <c r="C6002">
        <v>4</v>
      </c>
      <c r="D6002">
        <v>0.49696180000000001</v>
      </c>
      <c r="E6002">
        <v>4.4217399999999997E-2</v>
      </c>
      <c r="F6002">
        <v>8.3232799999999996E-2</v>
      </c>
      <c r="G6002">
        <v>9.3636899999999995E-2</v>
      </c>
      <c r="H6002">
        <v>1.30051E-2</v>
      </c>
      <c r="I6002">
        <v>0</v>
      </c>
      <c r="J6002">
        <v>7.2828699999999996E-2</v>
      </c>
      <c r="K6002">
        <v>5.2020499999999997E-2</v>
      </c>
      <c r="L6002">
        <v>0.10404099999999999</v>
      </c>
      <c r="M6002">
        <v>4.0055800000000003E-2</v>
      </c>
      <c r="O6002" t="str">
        <f>Table_Index[[#This Row],[ID]]&amp;Table_Index[[#This Row],[year]]</f>
        <v>94222004</v>
      </c>
      <c r="R6002" t="str">
        <f t="shared" si="213"/>
        <v/>
      </c>
    </row>
    <row r="6003" spans="1:18" x14ac:dyDescent="0.3">
      <c r="A6003">
        <v>9422</v>
      </c>
      <c r="B6003">
        <v>2005</v>
      </c>
      <c r="C6003">
        <v>1</v>
      </c>
      <c r="D6003">
        <v>7.3641999999999999E-2</v>
      </c>
      <c r="E6003">
        <v>4.4185200000000001E-2</v>
      </c>
      <c r="F6003">
        <v>0.1178273</v>
      </c>
      <c r="G6003">
        <v>0.1237186</v>
      </c>
      <c r="H6003">
        <v>0</v>
      </c>
      <c r="I6003">
        <v>0.27983980000000003</v>
      </c>
      <c r="J6003">
        <v>4.4185200000000001E-2</v>
      </c>
      <c r="K6003">
        <v>5.8913600000000003E-2</v>
      </c>
      <c r="L6003">
        <v>0.24154590000000001</v>
      </c>
      <c r="M6003">
        <v>1.6142299999999998E-2</v>
      </c>
      <c r="O6003" t="str">
        <f>Table_Index[[#This Row],[ID]]&amp;Table_Index[[#This Row],[year]]</f>
        <v>94222005</v>
      </c>
      <c r="R6003" t="str">
        <f t="shared" si="213"/>
        <v/>
      </c>
    </row>
    <row r="6004" spans="1:18" x14ac:dyDescent="0.3">
      <c r="A6004">
        <v>9422</v>
      </c>
      <c r="B6004">
        <v>2005</v>
      </c>
      <c r="C6004">
        <v>2</v>
      </c>
      <c r="D6004">
        <v>4.6249600000000002E-2</v>
      </c>
      <c r="E6004">
        <v>0.11384519999999999</v>
      </c>
      <c r="F6004">
        <v>7.1153300000000003E-2</v>
      </c>
      <c r="G6004">
        <v>0.1209606</v>
      </c>
      <c r="H6004">
        <v>5.9293999999999996E-3</v>
      </c>
      <c r="I6004">
        <v>0.16009490000000001</v>
      </c>
      <c r="J6004">
        <v>9.9614599999999998E-2</v>
      </c>
      <c r="K6004">
        <v>3.55766E-2</v>
      </c>
      <c r="L6004">
        <v>0.34390749999999998</v>
      </c>
      <c r="M6004">
        <v>2.6681999999999999E-3</v>
      </c>
      <c r="O6004" t="str">
        <f>Table_Index[[#This Row],[ID]]&amp;Table_Index[[#This Row],[year]]</f>
        <v>94222005</v>
      </c>
      <c r="R6004" t="str">
        <f t="shared" si="213"/>
        <v/>
      </c>
    </row>
    <row r="6005" spans="1:18" x14ac:dyDescent="0.3">
      <c r="A6005">
        <v>9422</v>
      </c>
      <c r="B6005">
        <v>2005</v>
      </c>
      <c r="C6005">
        <v>3</v>
      </c>
      <c r="D6005">
        <v>7.8016600000000005E-2</v>
      </c>
      <c r="E6005">
        <v>0.1508322</v>
      </c>
      <c r="F6005">
        <v>4.8110300000000002E-2</v>
      </c>
      <c r="G6005">
        <v>7.0215E-2</v>
      </c>
      <c r="H6005">
        <v>8.6685000000000009E-3</v>
      </c>
      <c r="I6005">
        <v>0.23404990000000001</v>
      </c>
      <c r="J6005">
        <v>0.14043</v>
      </c>
      <c r="K6005">
        <v>2.6005500000000001E-2</v>
      </c>
      <c r="L6005">
        <v>0.2405513</v>
      </c>
      <c r="M6005">
        <v>3.1207000000000001E-3</v>
      </c>
      <c r="O6005" t="str">
        <f>Table_Index[[#This Row],[ID]]&amp;Table_Index[[#This Row],[year]]</f>
        <v>94222005</v>
      </c>
      <c r="R6005" t="str">
        <f t="shared" si="213"/>
        <v/>
      </c>
    </row>
    <row r="6006" spans="1:18" x14ac:dyDescent="0.3">
      <c r="A6006">
        <v>9422</v>
      </c>
      <c r="B6006">
        <v>2005</v>
      </c>
      <c r="C6006">
        <v>4</v>
      </c>
      <c r="D6006">
        <v>9.3614799999999998E-2</v>
      </c>
      <c r="E6006">
        <v>9.5077599999999998E-2</v>
      </c>
      <c r="F6006">
        <v>5.3389699999999998E-2</v>
      </c>
      <c r="G6006">
        <v>7.3136599999999996E-2</v>
      </c>
      <c r="H6006">
        <v>7.7747499999999997E-2</v>
      </c>
      <c r="I6006">
        <v>0.35105570000000003</v>
      </c>
      <c r="J6006">
        <v>0</v>
      </c>
      <c r="K6006">
        <v>5.2658299999999998E-2</v>
      </c>
      <c r="L6006">
        <v>0.1974688</v>
      </c>
      <c r="M6006">
        <v>5.8509E-3</v>
      </c>
      <c r="O6006" t="str">
        <f>Table_Index[[#This Row],[ID]]&amp;Table_Index[[#This Row],[year]]</f>
        <v>94222005</v>
      </c>
      <c r="R6006" t="str">
        <f t="shared" si="213"/>
        <v/>
      </c>
    </row>
    <row r="6007" spans="1:18" x14ac:dyDescent="0.3">
      <c r="A6007">
        <v>9422</v>
      </c>
      <c r="B6007">
        <v>2006</v>
      </c>
      <c r="C6007">
        <v>1</v>
      </c>
      <c r="D6007">
        <v>8.9971899999999994E-2</v>
      </c>
      <c r="E6007">
        <v>9.1377700000000006E-2</v>
      </c>
      <c r="F6007">
        <v>4.9203400000000001E-2</v>
      </c>
      <c r="G6007">
        <v>9.84067E-2</v>
      </c>
      <c r="H6007">
        <v>8.0599799999999999E-2</v>
      </c>
      <c r="I6007">
        <v>0.33739459999999999</v>
      </c>
      <c r="J6007">
        <v>0</v>
      </c>
      <c r="K6007">
        <v>5.06092E-2</v>
      </c>
      <c r="L6007">
        <v>0.1968135</v>
      </c>
      <c r="M6007">
        <v>5.6232000000000001E-3</v>
      </c>
      <c r="O6007" t="str">
        <f>Table_Index[[#This Row],[ID]]&amp;Table_Index[[#This Row],[year]]</f>
        <v>94222006</v>
      </c>
      <c r="R6007" t="str">
        <f t="shared" si="213"/>
        <v/>
      </c>
    </row>
    <row r="6008" spans="1:18" x14ac:dyDescent="0.3">
      <c r="A6008">
        <v>9422</v>
      </c>
      <c r="B6008">
        <v>2006</v>
      </c>
      <c r="C6008">
        <v>2</v>
      </c>
      <c r="D6008">
        <v>9.9476899999999993E-2</v>
      </c>
      <c r="E6008">
        <v>0</v>
      </c>
      <c r="F6008">
        <v>0.1120867</v>
      </c>
      <c r="G6008">
        <v>0.13450400000000001</v>
      </c>
      <c r="H6008">
        <v>7.4723999999999997E-3</v>
      </c>
      <c r="I6008">
        <v>0.32224920000000001</v>
      </c>
      <c r="J6008">
        <v>0.1501961</v>
      </c>
      <c r="K6008">
        <v>3.5027099999999999E-2</v>
      </c>
      <c r="L6008">
        <v>0.13450400000000001</v>
      </c>
      <c r="M6008">
        <v>4.4834999999999996E-3</v>
      </c>
      <c r="O6008" t="str">
        <f>Table_Index[[#This Row],[ID]]&amp;Table_Index[[#This Row],[year]]</f>
        <v>94222006</v>
      </c>
      <c r="R6008" t="str">
        <f t="shared" si="213"/>
        <v/>
      </c>
    </row>
    <row r="6009" spans="1:18" x14ac:dyDescent="0.3">
      <c r="A6009">
        <v>9422</v>
      </c>
      <c r="B6009">
        <v>2006</v>
      </c>
      <c r="C6009">
        <v>3</v>
      </c>
      <c r="D6009">
        <v>5.9149100000000003E-2</v>
      </c>
      <c r="E6009">
        <v>0</v>
      </c>
      <c r="F6009">
        <v>0.1330855</v>
      </c>
      <c r="G6009">
        <v>0.30799779999999999</v>
      </c>
      <c r="H6009">
        <v>1.26748E-2</v>
      </c>
      <c r="I6009">
        <v>0</v>
      </c>
      <c r="J6009">
        <v>0.31180029999999997</v>
      </c>
      <c r="K6009">
        <v>4.7530500000000003E-2</v>
      </c>
      <c r="L6009">
        <v>0.1216781</v>
      </c>
      <c r="M6009">
        <v>6.0838999999999997E-3</v>
      </c>
      <c r="O6009" t="str">
        <f>Table_Index[[#This Row],[ID]]&amp;Table_Index[[#This Row],[year]]</f>
        <v>94222006</v>
      </c>
      <c r="R6009" t="str">
        <f t="shared" si="213"/>
        <v/>
      </c>
    </row>
    <row r="6010" spans="1:18" x14ac:dyDescent="0.3">
      <c r="A6010">
        <v>9422</v>
      </c>
      <c r="B6010">
        <v>2006</v>
      </c>
      <c r="C6010">
        <v>4</v>
      </c>
      <c r="D6010">
        <v>0.1100887</v>
      </c>
      <c r="E6010">
        <v>3.4495900000000003E-2</v>
      </c>
      <c r="F6010">
        <v>7.6657500000000003E-2</v>
      </c>
      <c r="G6010">
        <v>7.8573900000000002E-2</v>
      </c>
      <c r="H6010">
        <v>9.5822000000000008E-3</v>
      </c>
      <c r="I6010">
        <v>0.25871899999999998</v>
      </c>
      <c r="J6010">
        <v>0.1971193</v>
      </c>
      <c r="K6010">
        <v>4.5994500000000001E-2</v>
      </c>
      <c r="L6010">
        <v>0.1648136</v>
      </c>
      <c r="M6010">
        <v>2.3955500000000001E-2</v>
      </c>
      <c r="O6010" t="str">
        <f>Table_Index[[#This Row],[ID]]&amp;Table_Index[[#This Row],[year]]</f>
        <v>94222006</v>
      </c>
      <c r="R6010" t="str">
        <f t="shared" si="213"/>
        <v/>
      </c>
    </row>
    <row r="6011" spans="1:18" x14ac:dyDescent="0.3">
      <c r="A6011">
        <v>9423</v>
      </c>
      <c r="B6011">
        <v>2003</v>
      </c>
      <c r="C6011">
        <v>1</v>
      </c>
      <c r="D6011">
        <v>0</v>
      </c>
      <c r="E6011">
        <v>0.29810300000000001</v>
      </c>
      <c r="F6011">
        <v>5.1490500000000002E-2</v>
      </c>
      <c r="G6011">
        <v>7.3170700000000005E-2</v>
      </c>
      <c r="H6011">
        <v>0</v>
      </c>
      <c r="I6011">
        <v>0.32520320000000003</v>
      </c>
      <c r="J6011">
        <v>0.1233062</v>
      </c>
      <c r="K6011">
        <v>2.7100300000000001E-2</v>
      </c>
      <c r="L6011">
        <v>9.4850900000000002E-2</v>
      </c>
      <c r="M6011">
        <v>6.7751E-3</v>
      </c>
      <c r="O6011" t="str">
        <f>Table_Index[[#This Row],[ID]]&amp;Table_Index[[#This Row],[year]]</f>
        <v>94232003</v>
      </c>
      <c r="R6011" t="str">
        <f t="shared" si="213"/>
        <v/>
      </c>
    </row>
    <row r="6012" spans="1:18" x14ac:dyDescent="0.3">
      <c r="A6012">
        <v>9423</v>
      </c>
      <c r="B6012">
        <v>2003</v>
      </c>
      <c r="C6012">
        <v>2</v>
      </c>
      <c r="D6012">
        <v>0.3882119</v>
      </c>
      <c r="E6012">
        <v>0</v>
      </c>
      <c r="F6012">
        <v>0.22382489999999999</v>
      </c>
      <c r="G6012">
        <v>0.14175579999999999</v>
      </c>
      <c r="H6012">
        <v>0</v>
      </c>
      <c r="I6012">
        <v>0</v>
      </c>
      <c r="J6012">
        <v>0</v>
      </c>
      <c r="K6012">
        <v>7.8338699999999997E-2</v>
      </c>
      <c r="L6012">
        <v>0.1492166</v>
      </c>
      <c r="M6012">
        <v>1.8652100000000001E-2</v>
      </c>
      <c r="O6012" t="str">
        <f>Table_Index[[#This Row],[ID]]&amp;Table_Index[[#This Row],[year]]</f>
        <v>94232003</v>
      </c>
      <c r="R6012" t="str">
        <f t="shared" si="213"/>
        <v/>
      </c>
    </row>
    <row r="6013" spans="1:18" x14ac:dyDescent="0.3">
      <c r="A6013">
        <v>9423</v>
      </c>
      <c r="B6013">
        <v>2003</v>
      </c>
      <c r="C6013">
        <v>3</v>
      </c>
      <c r="D6013">
        <v>0.44194749999999999</v>
      </c>
      <c r="E6013">
        <v>4.8689099999999999E-2</v>
      </c>
      <c r="F6013">
        <v>0.14981269999999999</v>
      </c>
      <c r="G6013">
        <v>0.20224719999999999</v>
      </c>
      <c r="H6013">
        <v>1.4981299999999999E-2</v>
      </c>
      <c r="I6013">
        <v>0</v>
      </c>
      <c r="J6013">
        <v>0</v>
      </c>
      <c r="K6013">
        <v>6.7415699999999995E-2</v>
      </c>
      <c r="L6013">
        <v>7.4906399999999998E-2</v>
      </c>
      <c r="M6013">
        <v>0</v>
      </c>
      <c r="O6013" t="str">
        <f>Table_Index[[#This Row],[ID]]&amp;Table_Index[[#This Row],[year]]</f>
        <v>94232003</v>
      </c>
      <c r="R6013" t="str">
        <f t="shared" si="213"/>
        <v/>
      </c>
    </row>
    <row r="6014" spans="1:18" x14ac:dyDescent="0.3">
      <c r="A6014">
        <v>9423</v>
      </c>
      <c r="B6014">
        <v>2003</v>
      </c>
      <c r="C6014">
        <v>4</v>
      </c>
      <c r="D6014">
        <v>0</v>
      </c>
      <c r="E6014">
        <v>0.29752060000000002</v>
      </c>
      <c r="F6014">
        <v>0.21487600000000001</v>
      </c>
      <c r="G6014">
        <v>1.6528899999999999E-2</v>
      </c>
      <c r="H6014">
        <v>9.9173499999999998E-2</v>
      </c>
      <c r="I6014">
        <v>0</v>
      </c>
      <c r="J6014">
        <v>0.1322314</v>
      </c>
      <c r="K6014">
        <v>9.3663899999999994E-2</v>
      </c>
      <c r="L6014">
        <v>0.1046832</v>
      </c>
      <c r="M6014">
        <v>4.1322299999999999E-2</v>
      </c>
      <c r="O6014" t="str">
        <f>Table_Index[[#This Row],[ID]]&amp;Table_Index[[#This Row],[year]]</f>
        <v>94232003</v>
      </c>
      <c r="R6014" t="str">
        <f t="shared" si="213"/>
        <v/>
      </c>
    </row>
    <row r="6015" spans="1:18" x14ac:dyDescent="0.3">
      <c r="A6015">
        <v>9423</v>
      </c>
      <c r="B6015">
        <v>2004</v>
      </c>
      <c r="C6015">
        <v>1</v>
      </c>
      <c r="D6015">
        <v>0.35272730000000002</v>
      </c>
      <c r="E6015">
        <v>5.0909099999999999E-2</v>
      </c>
      <c r="F6015">
        <v>0.14545449999999999</v>
      </c>
      <c r="G6015">
        <v>0.15636359999999999</v>
      </c>
      <c r="H6015">
        <v>1.4545499999999999E-2</v>
      </c>
      <c r="I6015">
        <v>0</v>
      </c>
      <c r="J6015">
        <v>0.12727269999999999</v>
      </c>
      <c r="K6015">
        <v>5.4545499999999997E-2</v>
      </c>
      <c r="L6015">
        <v>6.9090899999999997E-2</v>
      </c>
      <c r="M6015">
        <v>2.9090899999999999E-2</v>
      </c>
      <c r="O6015" t="str">
        <f>Table_Index[[#This Row],[ID]]&amp;Table_Index[[#This Row],[year]]</f>
        <v>94232004</v>
      </c>
      <c r="R6015" t="str">
        <f t="shared" si="213"/>
        <v/>
      </c>
    </row>
    <row r="6016" spans="1:18" x14ac:dyDescent="0.3">
      <c r="A6016">
        <v>9423</v>
      </c>
      <c r="B6016">
        <v>2004</v>
      </c>
      <c r="C6016">
        <v>2</v>
      </c>
      <c r="D6016">
        <v>0.27623730000000002</v>
      </c>
      <c r="E6016">
        <v>0.237313</v>
      </c>
      <c r="F6016">
        <v>7.9522899999999994E-2</v>
      </c>
      <c r="G6016">
        <v>0.14648949999999999</v>
      </c>
      <c r="H6016">
        <v>4.1854099999999998E-2</v>
      </c>
      <c r="I6016">
        <v>0</v>
      </c>
      <c r="J6016">
        <v>7.3244699999999996E-2</v>
      </c>
      <c r="K6016">
        <v>3.1390599999999998E-2</v>
      </c>
      <c r="L6016">
        <v>8.3708299999999999E-2</v>
      </c>
      <c r="M6016">
        <v>3.0239599999999998E-2</v>
      </c>
      <c r="O6016" t="str">
        <f>Table_Index[[#This Row],[ID]]&amp;Table_Index[[#This Row],[year]]</f>
        <v>94232004</v>
      </c>
      <c r="R6016" t="str">
        <f t="shared" si="213"/>
        <v/>
      </c>
    </row>
    <row r="6017" spans="1:18" x14ac:dyDescent="0.3">
      <c r="A6017">
        <v>9423</v>
      </c>
      <c r="B6017">
        <v>2004</v>
      </c>
      <c r="C6017">
        <v>3</v>
      </c>
      <c r="D6017">
        <v>0.12805630000000001</v>
      </c>
      <c r="E6017">
        <v>4.1242000000000001E-2</v>
      </c>
      <c r="F6017">
        <v>0.1001591</v>
      </c>
      <c r="G6017">
        <v>0.1497967</v>
      </c>
      <c r="H6017">
        <v>2.0621E-2</v>
      </c>
      <c r="I6017">
        <v>0.2503977</v>
      </c>
      <c r="J6017">
        <v>0.23313500000000001</v>
      </c>
      <c r="K6017">
        <v>2.7985599999999999E-2</v>
      </c>
      <c r="L6017">
        <v>3.24044E-2</v>
      </c>
      <c r="M6017">
        <v>1.62022E-2</v>
      </c>
      <c r="O6017" t="str">
        <f>Table_Index[[#This Row],[ID]]&amp;Table_Index[[#This Row],[year]]</f>
        <v>94232004</v>
      </c>
      <c r="R6017" t="str">
        <f t="shared" si="213"/>
        <v/>
      </c>
    </row>
    <row r="6018" spans="1:18" x14ac:dyDescent="0.3">
      <c r="A6018">
        <v>9423</v>
      </c>
      <c r="B6018">
        <v>2004</v>
      </c>
      <c r="C6018">
        <v>4</v>
      </c>
      <c r="D6018">
        <v>0.74263259999999998</v>
      </c>
      <c r="E6018">
        <v>5.8939100000000001E-2</v>
      </c>
      <c r="F6018">
        <v>7.4656200000000006E-2</v>
      </c>
      <c r="G6018">
        <v>4.9115899999999997E-2</v>
      </c>
      <c r="H6018">
        <v>0</v>
      </c>
      <c r="I6018">
        <v>0</v>
      </c>
      <c r="J6018">
        <v>0</v>
      </c>
      <c r="K6018">
        <v>2.9469499999999999E-2</v>
      </c>
      <c r="L6018">
        <v>4.12574E-2</v>
      </c>
      <c r="M6018">
        <v>3.9293000000000002E-3</v>
      </c>
      <c r="O6018" t="str">
        <f>Table_Index[[#This Row],[ID]]&amp;Table_Index[[#This Row],[year]]</f>
        <v>94232004</v>
      </c>
      <c r="R6018" t="str">
        <f t="shared" si="213"/>
        <v/>
      </c>
    </row>
    <row r="6019" spans="1:18" x14ac:dyDescent="0.3">
      <c r="A6019">
        <v>9423</v>
      </c>
      <c r="B6019">
        <v>2005</v>
      </c>
      <c r="C6019">
        <v>1</v>
      </c>
      <c r="D6019">
        <v>0</v>
      </c>
      <c r="E6019">
        <v>0.59636920000000004</v>
      </c>
      <c r="F6019">
        <v>0</v>
      </c>
      <c r="G6019">
        <v>6.3731200000000002E-2</v>
      </c>
      <c r="H6019">
        <v>0</v>
      </c>
      <c r="I6019">
        <v>0</v>
      </c>
      <c r="J6019">
        <v>0.14020859999999999</v>
      </c>
      <c r="K6019">
        <v>8.4974900000000006E-2</v>
      </c>
      <c r="L6019">
        <v>9.3472399999999997E-2</v>
      </c>
      <c r="M6019">
        <v>2.1243700000000001E-2</v>
      </c>
      <c r="O6019" t="str">
        <f>Table_Index[[#This Row],[ID]]&amp;Table_Index[[#This Row],[year]]</f>
        <v>94232005</v>
      </c>
      <c r="R6019" t="str">
        <f t="shared" si="213"/>
        <v/>
      </c>
    </row>
    <row r="6020" spans="1:18" x14ac:dyDescent="0.3">
      <c r="A6020">
        <v>9423</v>
      </c>
      <c r="B6020">
        <v>2005</v>
      </c>
      <c r="C6020">
        <v>2</v>
      </c>
      <c r="D6020">
        <v>0</v>
      </c>
      <c r="E6020">
        <v>0.53041020000000005</v>
      </c>
      <c r="F6020">
        <v>0.1414427</v>
      </c>
      <c r="G6020">
        <v>0.1626591</v>
      </c>
      <c r="H6020">
        <v>0</v>
      </c>
      <c r="I6020">
        <v>0</v>
      </c>
      <c r="J6020">
        <v>0</v>
      </c>
      <c r="K6020">
        <v>6.0113199999999999E-2</v>
      </c>
      <c r="L6020">
        <v>8.84017E-2</v>
      </c>
      <c r="M6020">
        <v>1.6973100000000001E-2</v>
      </c>
      <c r="O6020" t="str">
        <f>Table_Index[[#This Row],[ID]]&amp;Table_Index[[#This Row],[year]]</f>
        <v>94232005</v>
      </c>
      <c r="R6020" t="str">
        <f t="shared" si="213"/>
        <v/>
      </c>
    </row>
    <row r="6021" spans="1:18" x14ac:dyDescent="0.3">
      <c r="A6021">
        <v>9423</v>
      </c>
      <c r="B6021">
        <v>2005</v>
      </c>
      <c r="C6021">
        <v>3</v>
      </c>
      <c r="D6021">
        <v>0</v>
      </c>
      <c r="E6021">
        <v>6.2840400000000005E-2</v>
      </c>
      <c r="F6021">
        <v>7.7503100000000005E-2</v>
      </c>
      <c r="G6021">
        <v>6.2840400000000005E-2</v>
      </c>
      <c r="H6021">
        <v>1.17302E-2</v>
      </c>
      <c r="I6021">
        <v>0.43988270000000002</v>
      </c>
      <c r="J6021">
        <v>0.20527860000000001</v>
      </c>
      <c r="K6021">
        <v>3.77042E-2</v>
      </c>
      <c r="L6021">
        <v>0.1005446</v>
      </c>
      <c r="M6021">
        <v>1.6757E-3</v>
      </c>
      <c r="O6021" t="str">
        <f>Table_Index[[#This Row],[ID]]&amp;Table_Index[[#This Row],[year]]</f>
        <v>94232005</v>
      </c>
      <c r="R6021" t="str">
        <f t="shared" si="213"/>
        <v/>
      </c>
    </row>
    <row r="6022" spans="1:18" x14ac:dyDescent="0.3">
      <c r="A6022">
        <v>9424</v>
      </c>
      <c r="B6022">
        <v>2003</v>
      </c>
      <c r="C6022">
        <v>1</v>
      </c>
      <c r="D6022">
        <v>0.1153846</v>
      </c>
      <c r="E6022">
        <v>0</v>
      </c>
      <c r="F6022">
        <v>0.15384610000000001</v>
      </c>
      <c r="G6022">
        <v>0</v>
      </c>
      <c r="H6022">
        <v>0</v>
      </c>
      <c r="I6022">
        <v>0.32692310000000002</v>
      </c>
      <c r="J6022">
        <v>0.21153839999999999</v>
      </c>
      <c r="K6022">
        <v>8.0769199999999999E-2</v>
      </c>
      <c r="L6022">
        <v>8.4615399999999993E-2</v>
      </c>
      <c r="M6022">
        <v>2.6923099999999998E-2</v>
      </c>
      <c r="O6022" t="str">
        <f>Table_Index[[#This Row],[ID]]&amp;Table_Index[[#This Row],[year]]</f>
        <v>94242003</v>
      </c>
      <c r="R6022" t="str">
        <f t="shared" si="213"/>
        <v/>
      </c>
    </row>
    <row r="6023" spans="1:18" x14ac:dyDescent="0.3">
      <c r="A6023">
        <v>9424</v>
      </c>
      <c r="B6023">
        <v>2003</v>
      </c>
      <c r="C6023">
        <v>2</v>
      </c>
      <c r="D6023">
        <v>6.8459699999999998E-2</v>
      </c>
      <c r="E6023">
        <v>3.9119800000000003E-2</v>
      </c>
      <c r="F6023">
        <v>0.1303993</v>
      </c>
      <c r="G6023">
        <v>6.5199699999999999E-2</v>
      </c>
      <c r="H6023">
        <v>3.66748E-2</v>
      </c>
      <c r="I6023">
        <v>0.27709859999999997</v>
      </c>
      <c r="J6023">
        <v>0.24449879999999999</v>
      </c>
      <c r="K6023">
        <v>6.5199699999999999E-2</v>
      </c>
      <c r="L6023">
        <v>6.5199699999999999E-2</v>
      </c>
      <c r="M6023">
        <v>8.1499999999999993E-3</v>
      </c>
      <c r="O6023" t="str">
        <f>Table_Index[[#This Row],[ID]]&amp;Table_Index[[#This Row],[year]]</f>
        <v>94242003</v>
      </c>
      <c r="R6023" t="str">
        <f t="shared" si="213"/>
        <v/>
      </c>
    </row>
    <row r="6024" spans="1:18" x14ac:dyDescent="0.3">
      <c r="A6024">
        <v>9424</v>
      </c>
      <c r="B6024">
        <v>2003</v>
      </c>
      <c r="C6024">
        <v>3</v>
      </c>
      <c r="D6024">
        <v>0.2256532</v>
      </c>
      <c r="E6024">
        <v>6.1757699999999999E-2</v>
      </c>
      <c r="F6024">
        <v>0.19002379999999999</v>
      </c>
      <c r="G6024">
        <v>2.3753E-2</v>
      </c>
      <c r="H6024">
        <v>0</v>
      </c>
      <c r="I6024">
        <v>0</v>
      </c>
      <c r="J6024">
        <v>0.26128269999999998</v>
      </c>
      <c r="K6024">
        <v>9.5011899999999996E-2</v>
      </c>
      <c r="L6024">
        <v>9.5011899999999996E-2</v>
      </c>
      <c r="M6024">
        <v>4.7505899999999997E-2</v>
      </c>
      <c r="O6024" t="str">
        <f>Table_Index[[#This Row],[ID]]&amp;Table_Index[[#This Row],[year]]</f>
        <v>94242003</v>
      </c>
      <c r="R6024" t="str">
        <f t="shared" si="213"/>
        <v/>
      </c>
    </row>
    <row r="6025" spans="1:18" x14ac:dyDescent="0.3">
      <c r="A6025">
        <v>9424</v>
      </c>
      <c r="B6025">
        <v>2003</v>
      </c>
      <c r="C6025">
        <v>4</v>
      </c>
      <c r="D6025">
        <v>0</v>
      </c>
      <c r="E6025">
        <v>1.6537400000000001E-2</v>
      </c>
      <c r="F6025">
        <v>1.5099400000000001E-2</v>
      </c>
      <c r="G6025">
        <v>8.9876999999999995E-3</v>
      </c>
      <c r="H6025">
        <v>0</v>
      </c>
      <c r="I6025">
        <v>0</v>
      </c>
      <c r="J6025">
        <v>3.1842200000000001E-2</v>
      </c>
      <c r="K6025">
        <v>7.5497000000000003E-3</v>
      </c>
      <c r="L6025">
        <v>2.1211000000000001E-2</v>
      </c>
      <c r="M6025">
        <v>0.89877249999999997</v>
      </c>
      <c r="O6025" t="str">
        <f>Table_Index[[#This Row],[ID]]&amp;Table_Index[[#This Row],[year]]</f>
        <v>94242003</v>
      </c>
      <c r="R6025" t="str">
        <f t="shared" si="213"/>
        <v/>
      </c>
    </row>
    <row r="6026" spans="1:18" x14ac:dyDescent="0.3">
      <c r="A6026">
        <v>9424</v>
      </c>
      <c r="B6026">
        <v>2004</v>
      </c>
      <c r="C6026">
        <v>1</v>
      </c>
      <c r="D6026">
        <v>8.1237900000000002E-2</v>
      </c>
      <c r="E6026">
        <v>0</v>
      </c>
      <c r="F6026">
        <v>0</v>
      </c>
      <c r="G6026">
        <v>7.7369400000000005E-2</v>
      </c>
      <c r="H6026">
        <v>0</v>
      </c>
      <c r="I6026">
        <v>0.36750480000000002</v>
      </c>
      <c r="J6026">
        <v>0.29400389999999998</v>
      </c>
      <c r="K6026">
        <v>7.7369400000000005E-2</v>
      </c>
      <c r="L6026">
        <v>7.7369400000000005E-2</v>
      </c>
      <c r="M6026">
        <v>2.51451E-2</v>
      </c>
      <c r="O6026" t="str">
        <f>Table_Index[[#This Row],[ID]]&amp;Table_Index[[#This Row],[year]]</f>
        <v>94242004</v>
      </c>
      <c r="R6026" t="str">
        <f t="shared" si="213"/>
        <v/>
      </c>
    </row>
    <row r="6027" spans="1:18" x14ac:dyDescent="0.3">
      <c r="A6027">
        <v>9424</v>
      </c>
      <c r="B6027">
        <v>2004</v>
      </c>
      <c r="C6027">
        <v>2</v>
      </c>
      <c r="D6027">
        <v>9.0517200000000006E-2</v>
      </c>
      <c r="E6027">
        <v>0</v>
      </c>
      <c r="F6027">
        <v>0.17241380000000001</v>
      </c>
      <c r="G6027">
        <v>0.1206897</v>
      </c>
      <c r="H6027">
        <v>0</v>
      </c>
      <c r="I6027">
        <v>0</v>
      </c>
      <c r="J6027">
        <v>0.42241380000000001</v>
      </c>
      <c r="K6027">
        <v>8.18966E-2</v>
      </c>
      <c r="L6027">
        <v>9.4827599999999998E-2</v>
      </c>
      <c r="M6027">
        <v>1.72414E-2</v>
      </c>
      <c r="O6027" t="str">
        <f>Table_Index[[#This Row],[ID]]&amp;Table_Index[[#This Row],[year]]</f>
        <v>94242004</v>
      </c>
      <c r="R6027" t="str">
        <f t="shared" si="213"/>
        <v/>
      </c>
    </row>
    <row r="6028" spans="1:18" x14ac:dyDescent="0.3">
      <c r="A6028">
        <v>9424</v>
      </c>
      <c r="B6028">
        <v>2004</v>
      </c>
      <c r="C6028">
        <v>3</v>
      </c>
      <c r="D6028">
        <v>0.13690479999999999</v>
      </c>
      <c r="E6028">
        <v>0</v>
      </c>
      <c r="F6028">
        <v>0.23809520000000001</v>
      </c>
      <c r="G6028">
        <v>2.9761900000000001E-2</v>
      </c>
      <c r="H6028">
        <v>0</v>
      </c>
      <c r="I6028">
        <v>0</v>
      </c>
      <c r="J6028">
        <v>0.2916667</v>
      </c>
      <c r="K6028">
        <v>0.125</v>
      </c>
      <c r="L6028">
        <v>0.1309524</v>
      </c>
      <c r="M6028">
        <v>4.7619000000000002E-2</v>
      </c>
      <c r="O6028" t="str">
        <f>Table_Index[[#This Row],[ID]]&amp;Table_Index[[#This Row],[year]]</f>
        <v>94242004</v>
      </c>
      <c r="R6028" t="str">
        <f t="shared" si="213"/>
        <v/>
      </c>
    </row>
    <row r="6029" spans="1:18" x14ac:dyDescent="0.3">
      <c r="A6029">
        <v>9425</v>
      </c>
      <c r="B6029">
        <v>2003</v>
      </c>
      <c r="C6029">
        <v>1</v>
      </c>
      <c r="D6029">
        <v>5.3030300000000002E-2</v>
      </c>
      <c r="E6029">
        <v>7.5757599999999994E-2</v>
      </c>
      <c r="F6029">
        <v>0.10101010000000001</v>
      </c>
      <c r="G6029">
        <v>8.3333299999999999E-2</v>
      </c>
      <c r="H6029">
        <v>0</v>
      </c>
      <c r="I6029">
        <v>0.42929289999999998</v>
      </c>
      <c r="J6029">
        <v>7.5757599999999994E-2</v>
      </c>
      <c r="K6029">
        <v>5.8080800000000002E-2</v>
      </c>
      <c r="L6029">
        <v>0.10101010000000001</v>
      </c>
      <c r="M6029">
        <v>2.2727299999999999E-2</v>
      </c>
      <c r="O6029" t="str">
        <f>Table_Index[[#This Row],[ID]]&amp;Table_Index[[#This Row],[year]]</f>
        <v>94252003</v>
      </c>
      <c r="R6029" t="str">
        <f t="shared" si="213"/>
        <v/>
      </c>
    </row>
    <row r="6030" spans="1:18" x14ac:dyDescent="0.3">
      <c r="A6030">
        <v>9425</v>
      </c>
      <c r="B6030">
        <v>2003</v>
      </c>
      <c r="C6030">
        <v>2</v>
      </c>
      <c r="D6030">
        <v>0.36491220000000002</v>
      </c>
      <c r="E6030">
        <v>0.1438596</v>
      </c>
      <c r="F6030">
        <v>0.1403509</v>
      </c>
      <c r="G6030">
        <v>8.77193E-2</v>
      </c>
      <c r="H6030">
        <v>0</v>
      </c>
      <c r="I6030">
        <v>0</v>
      </c>
      <c r="J6030">
        <v>0</v>
      </c>
      <c r="K6030">
        <v>0.1052632</v>
      </c>
      <c r="L6030">
        <v>0.1403509</v>
      </c>
      <c r="M6030">
        <v>1.7543900000000001E-2</v>
      </c>
      <c r="O6030" t="str">
        <f>Table_Index[[#This Row],[ID]]&amp;Table_Index[[#This Row],[year]]</f>
        <v>94252003</v>
      </c>
      <c r="R6030" t="str">
        <f t="shared" ref="R6030:R6093" si="214">RIGHT(P6030,4)</f>
        <v/>
      </c>
    </row>
    <row r="6031" spans="1:18" x14ac:dyDescent="0.3">
      <c r="A6031">
        <v>9425</v>
      </c>
      <c r="B6031">
        <v>2003</v>
      </c>
      <c r="C6031">
        <v>3</v>
      </c>
      <c r="D6031">
        <v>0.34703200000000001</v>
      </c>
      <c r="E6031">
        <v>7.9147599999999999E-2</v>
      </c>
      <c r="F6031">
        <v>0.18264839999999999</v>
      </c>
      <c r="G6031">
        <v>0.10958900000000001</v>
      </c>
      <c r="H6031">
        <v>0</v>
      </c>
      <c r="I6031">
        <v>0</v>
      </c>
      <c r="J6031">
        <v>0.14916289999999999</v>
      </c>
      <c r="K6031">
        <v>5.1750400000000002E-2</v>
      </c>
      <c r="L6031">
        <v>5.78387E-2</v>
      </c>
      <c r="M6031">
        <v>2.28311E-2</v>
      </c>
      <c r="O6031" t="str">
        <f>Table_Index[[#This Row],[ID]]&amp;Table_Index[[#This Row],[year]]</f>
        <v>94252003</v>
      </c>
      <c r="R6031" t="str">
        <f t="shared" si="214"/>
        <v/>
      </c>
    </row>
    <row r="6032" spans="1:18" x14ac:dyDescent="0.3">
      <c r="A6032">
        <v>9425</v>
      </c>
      <c r="B6032">
        <v>2003</v>
      </c>
      <c r="C6032">
        <v>4</v>
      </c>
      <c r="D6032">
        <v>0.15638750000000001</v>
      </c>
      <c r="E6032">
        <v>0</v>
      </c>
      <c r="F6032">
        <v>0.10820059999999999</v>
      </c>
      <c r="G6032">
        <v>6.3336900000000002E-2</v>
      </c>
      <c r="H6032">
        <v>0</v>
      </c>
      <c r="I6032">
        <v>0.47502689999999997</v>
      </c>
      <c r="J6032">
        <v>9.8524100000000003E-2</v>
      </c>
      <c r="K6032">
        <v>8.0930500000000002E-2</v>
      </c>
      <c r="L6032">
        <v>0</v>
      </c>
      <c r="M6032">
        <v>1.7593600000000001E-2</v>
      </c>
      <c r="O6032" t="str">
        <f>Table_Index[[#This Row],[ID]]&amp;Table_Index[[#This Row],[year]]</f>
        <v>94252003</v>
      </c>
      <c r="R6032" t="str">
        <f t="shared" si="214"/>
        <v/>
      </c>
    </row>
    <row r="6033" spans="1:18" x14ac:dyDescent="0.3">
      <c r="A6033">
        <v>9425</v>
      </c>
      <c r="B6033">
        <v>2004</v>
      </c>
      <c r="C6033">
        <v>1</v>
      </c>
      <c r="D6033">
        <v>1.1734E-3</v>
      </c>
      <c r="E6033">
        <v>0</v>
      </c>
      <c r="F6033">
        <v>3.3441E-3</v>
      </c>
      <c r="G6033">
        <v>2.3467000000000002E-3</v>
      </c>
      <c r="H6033">
        <v>0</v>
      </c>
      <c r="I6033">
        <v>1.05603E-2</v>
      </c>
      <c r="J6033">
        <v>1.9067000000000001E-3</v>
      </c>
      <c r="K6033">
        <v>0.97780860000000003</v>
      </c>
      <c r="L6033">
        <v>2.3467000000000002E-3</v>
      </c>
      <c r="M6033">
        <v>5.1329999999999995E-4</v>
      </c>
      <c r="O6033" t="str">
        <f>Table_Index[[#This Row],[ID]]&amp;Table_Index[[#This Row],[year]]</f>
        <v>94252004</v>
      </c>
      <c r="R6033" t="str">
        <f t="shared" si="214"/>
        <v/>
      </c>
    </row>
    <row r="6034" spans="1:18" x14ac:dyDescent="0.3">
      <c r="A6034">
        <v>9425</v>
      </c>
      <c r="B6034">
        <v>2004</v>
      </c>
      <c r="C6034">
        <v>2</v>
      </c>
      <c r="D6034">
        <v>0.37735190000000002</v>
      </c>
      <c r="E6034">
        <v>0</v>
      </c>
      <c r="F6034">
        <v>7.2249300000000002E-2</v>
      </c>
      <c r="G6034">
        <v>0.1083739</v>
      </c>
      <c r="H6034">
        <v>0</v>
      </c>
      <c r="I6034">
        <v>0.14048469999999999</v>
      </c>
      <c r="J6034">
        <v>0.10435999999999999</v>
      </c>
      <c r="K6034">
        <v>6.4221600000000004E-2</v>
      </c>
      <c r="L6034">
        <v>8.0277000000000001E-2</v>
      </c>
      <c r="M6034">
        <v>5.2681800000000001E-2</v>
      </c>
      <c r="O6034" t="str">
        <f>Table_Index[[#This Row],[ID]]&amp;Table_Index[[#This Row],[year]]</f>
        <v>94252004</v>
      </c>
      <c r="R6034" t="str">
        <f t="shared" si="214"/>
        <v/>
      </c>
    </row>
    <row r="6035" spans="1:18" x14ac:dyDescent="0.3">
      <c r="A6035">
        <v>9425</v>
      </c>
      <c r="B6035">
        <v>2004</v>
      </c>
      <c r="C6035">
        <v>3</v>
      </c>
      <c r="D6035">
        <v>0.5136733</v>
      </c>
      <c r="E6035">
        <v>0</v>
      </c>
      <c r="F6035">
        <v>0.17368810000000001</v>
      </c>
      <c r="G6035">
        <v>9.2633599999999996E-2</v>
      </c>
      <c r="H6035">
        <v>0</v>
      </c>
      <c r="I6035">
        <v>0</v>
      </c>
      <c r="J6035">
        <v>0</v>
      </c>
      <c r="K6035">
        <v>0.1157921</v>
      </c>
      <c r="L6035">
        <v>6.6580399999999998E-2</v>
      </c>
      <c r="M6035">
        <v>3.7632400000000003E-2</v>
      </c>
      <c r="O6035" t="str">
        <f>Table_Index[[#This Row],[ID]]&amp;Table_Index[[#This Row],[year]]</f>
        <v>94252004</v>
      </c>
      <c r="R6035" t="str">
        <f t="shared" si="214"/>
        <v/>
      </c>
    </row>
    <row r="6036" spans="1:18" x14ac:dyDescent="0.3">
      <c r="A6036">
        <v>9425</v>
      </c>
      <c r="B6036">
        <v>2004</v>
      </c>
      <c r="C6036">
        <v>4</v>
      </c>
      <c r="D6036">
        <v>0.34602050000000001</v>
      </c>
      <c r="E6036">
        <v>9.0551000000000006E-2</v>
      </c>
      <c r="F6036">
        <v>0.1609796</v>
      </c>
      <c r="G6036">
        <v>7.24408E-2</v>
      </c>
      <c r="H6036">
        <v>0</v>
      </c>
      <c r="I6036">
        <v>0</v>
      </c>
      <c r="J6036">
        <v>0</v>
      </c>
      <c r="K6036">
        <v>0.19116320000000001</v>
      </c>
      <c r="L6036">
        <v>0.1136918</v>
      </c>
      <c r="M6036">
        <v>2.5153100000000001E-2</v>
      </c>
      <c r="O6036" t="str">
        <f>Table_Index[[#This Row],[ID]]&amp;Table_Index[[#This Row],[year]]</f>
        <v>94252004</v>
      </c>
      <c r="R6036" t="str">
        <f t="shared" si="214"/>
        <v/>
      </c>
    </row>
    <row r="6037" spans="1:18" x14ac:dyDescent="0.3">
      <c r="A6037">
        <v>9425</v>
      </c>
      <c r="B6037">
        <v>2005</v>
      </c>
      <c r="C6037">
        <v>1</v>
      </c>
      <c r="D6037">
        <v>0</v>
      </c>
      <c r="E6037">
        <v>0.1178724</v>
      </c>
      <c r="F6037">
        <v>0.25784590000000002</v>
      </c>
      <c r="G6037">
        <v>0.12892290000000001</v>
      </c>
      <c r="H6037">
        <v>0</v>
      </c>
      <c r="I6037">
        <v>0</v>
      </c>
      <c r="J6037">
        <v>8.1037300000000007E-2</v>
      </c>
      <c r="K6037">
        <v>6.9986699999999999E-2</v>
      </c>
      <c r="L6037">
        <v>0.32414910000000002</v>
      </c>
      <c r="M6037">
        <v>2.0185600000000001E-2</v>
      </c>
      <c r="O6037" t="str">
        <f>Table_Index[[#This Row],[ID]]&amp;Table_Index[[#This Row],[year]]</f>
        <v>94252005</v>
      </c>
      <c r="R6037" t="str">
        <f t="shared" si="214"/>
        <v/>
      </c>
    </row>
    <row r="6038" spans="1:18" x14ac:dyDescent="0.3">
      <c r="A6038">
        <v>9425</v>
      </c>
      <c r="B6038">
        <v>2005</v>
      </c>
      <c r="C6038">
        <v>2</v>
      </c>
      <c r="D6038">
        <v>0.1482946</v>
      </c>
      <c r="E6038">
        <v>0.22837370000000001</v>
      </c>
      <c r="F6038">
        <v>0.1186357</v>
      </c>
      <c r="G6038">
        <v>0.2580326</v>
      </c>
      <c r="H6038">
        <v>7.9089999999999994E-3</v>
      </c>
      <c r="I6038">
        <v>0</v>
      </c>
      <c r="J6038">
        <v>3.5590700000000003E-2</v>
      </c>
      <c r="K6038">
        <v>5.0420199999999998E-2</v>
      </c>
      <c r="L6038">
        <v>0.1482946</v>
      </c>
      <c r="M6038">
        <v>4.4488000000000002E-3</v>
      </c>
      <c r="O6038" t="str">
        <f>Table_Index[[#This Row],[ID]]&amp;Table_Index[[#This Row],[year]]</f>
        <v>94252005</v>
      </c>
      <c r="R6038" t="str">
        <f t="shared" si="214"/>
        <v/>
      </c>
    </row>
    <row r="6039" spans="1:18" x14ac:dyDescent="0.3">
      <c r="A6039">
        <v>9425</v>
      </c>
      <c r="B6039">
        <v>2005</v>
      </c>
      <c r="C6039">
        <v>3</v>
      </c>
      <c r="D6039">
        <v>4.89104E-2</v>
      </c>
      <c r="E6039">
        <v>9.6190399999999995E-2</v>
      </c>
      <c r="F6039">
        <v>6.0322800000000003E-2</v>
      </c>
      <c r="G6039">
        <v>0.1108635</v>
      </c>
      <c r="H6039">
        <v>1.6575199999999998E-2</v>
      </c>
      <c r="I6039">
        <v>0.39128309999999999</v>
      </c>
      <c r="J6039">
        <v>4.0758700000000002E-2</v>
      </c>
      <c r="K6039">
        <v>1.8259899999999999E-2</v>
      </c>
      <c r="L6039">
        <v>0.2152057</v>
      </c>
      <c r="M6039">
        <v>1.6302999999999999E-3</v>
      </c>
      <c r="O6039" t="str">
        <f>Table_Index[[#This Row],[ID]]&amp;Table_Index[[#This Row],[year]]</f>
        <v>94252005</v>
      </c>
      <c r="R6039" t="str">
        <f t="shared" si="214"/>
        <v/>
      </c>
    </row>
    <row r="6040" spans="1:18" x14ac:dyDescent="0.3">
      <c r="A6040">
        <v>9425</v>
      </c>
      <c r="B6040">
        <v>2005</v>
      </c>
      <c r="C6040">
        <v>4</v>
      </c>
      <c r="D6040">
        <v>0.13601240000000001</v>
      </c>
      <c r="E6040">
        <v>7.6249399999999995E-2</v>
      </c>
      <c r="F6040">
        <v>3.7609499999999997E-2</v>
      </c>
      <c r="G6040">
        <v>9.2735700000000004E-2</v>
      </c>
      <c r="H6040">
        <v>7.7279799999999996E-2</v>
      </c>
      <c r="I6040">
        <v>0.18547140000000001</v>
      </c>
      <c r="J6040">
        <v>8.8614100000000001E-2</v>
      </c>
      <c r="K6040">
        <v>0.13807320000000001</v>
      </c>
      <c r="L6040">
        <v>0.1648635</v>
      </c>
      <c r="M6040">
        <v>3.0912000000000001E-3</v>
      </c>
      <c r="O6040" t="str">
        <f>Table_Index[[#This Row],[ID]]&amp;Table_Index[[#This Row],[year]]</f>
        <v>94252005</v>
      </c>
      <c r="R6040" t="str">
        <f t="shared" si="214"/>
        <v/>
      </c>
    </row>
    <row r="6041" spans="1:18" x14ac:dyDescent="0.3">
      <c r="A6041">
        <v>9425</v>
      </c>
      <c r="B6041">
        <v>2006</v>
      </c>
      <c r="C6041">
        <v>1</v>
      </c>
      <c r="D6041">
        <v>0.1355422</v>
      </c>
      <c r="E6041">
        <v>7.5301199999999999E-2</v>
      </c>
      <c r="F6041">
        <v>3.5939199999999998E-2</v>
      </c>
      <c r="G6041">
        <v>9.24151E-2</v>
      </c>
      <c r="H6041">
        <v>7.70126E-2</v>
      </c>
      <c r="I6041">
        <v>0.1848302</v>
      </c>
      <c r="J6041">
        <v>8.8855400000000001E-2</v>
      </c>
      <c r="K6041">
        <v>0.13759579999999999</v>
      </c>
      <c r="L6041">
        <v>0.16942769999999999</v>
      </c>
      <c r="M6041">
        <v>3.0804999999999999E-3</v>
      </c>
      <c r="O6041" t="str">
        <f>Table_Index[[#This Row],[ID]]&amp;Table_Index[[#This Row],[year]]</f>
        <v>94252006</v>
      </c>
      <c r="R6041" t="str">
        <f t="shared" si="214"/>
        <v/>
      </c>
    </row>
    <row r="6042" spans="1:18" x14ac:dyDescent="0.3">
      <c r="A6042">
        <v>9425</v>
      </c>
      <c r="B6042">
        <v>2006</v>
      </c>
      <c r="C6042">
        <v>2</v>
      </c>
      <c r="D6042">
        <v>0</v>
      </c>
      <c r="E6042">
        <v>0.1145516</v>
      </c>
      <c r="F6042">
        <v>9.8442799999999997E-2</v>
      </c>
      <c r="G6042">
        <v>0.13603009999999999</v>
      </c>
      <c r="H6042">
        <v>8.0543999999999998E-3</v>
      </c>
      <c r="I6042">
        <v>0</v>
      </c>
      <c r="J6042">
        <v>0.2072669</v>
      </c>
      <c r="K6042">
        <v>0.25416139999999998</v>
      </c>
      <c r="L6042">
        <v>0.1771971</v>
      </c>
      <c r="M6042">
        <v>4.2957000000000004E-3</v>
      </c>
      <c r="O6042" t="str">
        <f>Table_Index[[#This Row],[ID]]&amp;Table_Index[[#This Row],[year]]</f>
        <v>94252006</v>
      </c>
      <c r="R6042" t="str">
        <f t="shared" si="214"/>
        <v/>
      </c>
    </row>
    <row r="6043" spans="1:18" x14ac:dyDescent="0.3">
      <c r="A6043">
        <v>9425</v>
      </c>
      <c r="B6043">
        <v>2006</v>
      </c>
      <c r="C6043">
        <v>3</v>
      </c>
      <c r="D6043">
        <v>9.3309900000000001E-2</v>
      </c>
      <c r="E6043">
        <v>8.18662E-2</v>
      </c>
      <c r="F6043">
        <v>8.71479E-2</v>
      </c>
      <c r="G6043">
        <v>0.2376761</v>
      </c>
      <c r="H6043">
        <v>4.75352E-2</v>
      </c>
      <c r="I6043">
        <v>0.118838</v>
      </c>
      <c r="J6043">
        <v>0.2174296</v>
      </c>
      <c r="K6043">
        <v>1.9806299999999999E-2</v>
      </c>
      <c r="L6043">
        <v>8.9788699999999999E-2</v>
      </c>
      <c r="M6043">
        <v>6.6020999999999996E-3</v>
      </c>
      <c r="O6043" t="str">
        <f>Table_Index[[#This Row],[ID]]&amp;Table_Index[[#This Row],[year]]</f>
        <v>94252006</v>
      </c>
      <c r="R6043" t="str">
        <f t="shared" si="214"/>
        <v/>
      </c>
    </row>
    <row r="6044" spans="1:18" x14ac:dyDescent="0.3">
      <c r="A6044">
        <v>9425</v>
      </c>
      <c r="B6044">
        <v>2006</v>
      </c>
      <c r="C6044">
        <v>4</v>
      </c>
      <c r="D6044">
        <v>8.8019200000000006E-2</v>
      </c>
      <c r="E6044">
        <v>5.1065699999999999E-2</v>
      </c>
      <c r="F6044">
        <v>7.8562599999999996E-2</v>
      </c>
      <c r="G6044">
        <v>9.0346999999999997E-2</v>
      </c>
      <c r="H6044">
        <v>0</v>
      </c>
      <c r="I6044">
        <v>0.39281300000000002</v>
      </c>
      <c r="J6044">
        <v>0.1178439</v>
      </c>
      <c r="K6044">
        <v>2.88063E-2</v>
      </c>
      <c r="L6044">
        <v>0.1178439</v>
      </c>
      <c r="M6044">
        <v>3.46985E-2</v>
      </c>
      <c r="O6044" t="str">
        <f>Table_Index[[#This Row],[ID]]&amp;Table_Index[[#This Row],[year]]</f>
        <v>94252006</v>
      </c>
      <c r="R6044" t="str">
        <f t="shared" si="214"/>
        <v/>
      </c>
    </row>
    <row r="6045" spans="1:18" x14ac:dyDescent="0.3">
      <c r="A6045">
        <v>9425</v>
      </c>
      <c r="B6045">
        <v>2007</v>
      </c>
      <c r="C6045">
        <v>1</v>
      </c>
      <c r="D6045">
        <v>7.0924600000000004E-2</v>
      </c>
      <c r="E6045">
        <v>5.3471999999999999E-2</v>
      </c>
      <c r="F6045">
        <v>6.6839999999999997E-2</v>
      </c>
      <c r="G6045">
        <v>0.1214259</v>
      </c>
      <c r="H6045">
        <v>0</v>
      </c>
      <c r="I6045">
        <v>0.36204979999999998</v>
      </c>
      <c r="J6045">
        <v>5.2358000000000002E-2</v>
      </c>
      <c r="K6045">
        <v>0.16654289999999999</v>
      </c>
      <c r="L6045">
        <v>0.1047159</v>
      </c>
      <c r="M6045">
        <v>1.671E-3</v>
      </c>
      <c r="O6045" t="str">
        <f>Table_Index[[#This Row],[ID]]&amp;Table_Index[[#This Row],[year]]</f>
        <v>94252007</v>
      </c>
      <c r="R6045" t="str">
        <f t="shared" si="214"/>
        <v/>
      </c>
    </row>
    <row r="6046" spans="1:18" x14ac:dyDescent="0.3">
      <c r="A6046">
        <v>9425</v>
      </c>
      <c r="B6046">
        <v>2007</v>
      </c>
      <c r="C6046">
        <v>2</v>
      </c>
      <c r="D6046">
        <v>7.1615499999999999E-2</v>
      </c>
      <c r="E6046">
        <v>7.8180200000000005E-2</v>
      </c>
      <c r="F6046">
        <v>0.143231</v>
      </c>
      <c r="G6046">
        <v>0.26892529999999998</v>
      </c>
      <c r="H6046">
        <v>2.6259000000000001E-2</v>
      </c>
      <c r="I6046">
        <v>0</v>
      </c>
      <c r="J6046">
        <v>9.5487299999999997E-2</v>
      </c>
      <c r="K6046">
        <v>0.2196208</v>
      </c>
      <c r="L6046">
        <v>9.3100100000000005E-2</v>
      </c>
      <c r="M6046">
        <v>3.5807999999999999E-3</v>
      </c>
      <c r="O6046" t="str">
        <f>Table_Index[[#This Row],[ID]]&amp;Table_Index[[#This Row],[year]]</f>
        <v>94252007</v>
      </c>
      <c r="R6046" t="str">
        <f t="shared" si="214"/>
        <v/>
      </c>
    </row>
    <row r="6047" spans="1:18" x14ac:dyDescent="0.3">
      <c r="A6047">
        <v>9425</v>
      </c>
      <c r="B6047">
        <v>2007</v>
      </c>
      <c r="C6047">
        <v>3</v>
      </c>
      <c r="D6047">
        <v>0</v>
      </c>
      <c r="E6047">
        <v>4.6134500000000002E-2</v>
      </c>
      <c r="F6047">
        <v>9.2269000000000004E-2</v>
      </c>
      <c r="G6047">
        <v>0.40961829999999999</v>
      </c>
      <c r="H6047">
        <v>5.5921E-3</v>
      </c>
      <c r="I6047">
        <v>0.3460087</v>
      </c>
      <c r="J6047">
        <v>0</v>
      </c>
      <c r="K6047">
        <v>2.5164300000000001E-2</v>
      </c>
      <c r="L6047">
        <v>7.2696800000000006E-2</v>
      </c>
      <c r="M6047">
        <v>2.5163999999999998E-3</v>
      </c>
      <c r="O6047" t="str">
        <f>Table_Index[[#This Row],[ID]]&amp;Table_Index[[#This Row],[year]]</f>
        <v>94252007</v>
      </c>
      <c r="R6047" t="str">
        <f t="shared" si="214"/>
        <v/>
      </c>
    </row>
    <row r="6048" spans="1:18" x14ac:dyDescent="0.3">
      <c r="A6048">
        <v>9425</v>
      </c>
      <c r="B6048">
        <v>2007</v>
      </c>
      <c r="C6048">
        <v>4</v>
      </c>
      <c r="D6048">
        <v>9.2764200000000005E-2</v>
      </c>
      <c r="E6048">
        <v>6.3408400000000004E-2</v>
      </c>
      <c r="F6048">
        <v>0.1109647</v>
      </c>
      <c r="G6048">
        <v>0.1035671</v>
      </c>
      <c r="H6048">
        <v>0</v>
      </c>
      <c r="I6048">
        <v>0.18358720000000001</v>
      </c>
      <c r="J6048">
        <v>0.1067375</v>
      </c>
      <c r="K6048">
        <v>0.28005390000000002</v>
      </c>
      <c r="L6048">
        <v>5.4954000000000003E-2</v>
      </c>
      <c r="M6048">
        <v>3.9630000000000004E-3</v>
      </c>
      <c r="O6048" t="str">
        <f>Table_Index[[#This Row],[ID]]&amp;Table_Index[[#This Row],[year]]</f>
        <v>94252007</v>
      </c>
      <c r="R6048" t="str">
        <f t="shared" si="214"/>
        <v/>
      </c>
    </row>
    <row r="6049" spans="1:18" x14ac:dyDescent="0.3">
      <c r="A6049">
        <v>9425</v>
      </c>
      <c r="B6049">
        <v>2008</v>
      </c>
      <c r="C6049">
        <v>1</v>
      </c>
      <c r="D6049">
        <v>6.6463999999999995E-2</v>
      </c>
      <c r="E6049">
        <v>0.1066811</v>
      </c>
      <c r="F6049">
        <v>8.5725899999999994E-2</v>
      </c>
      <c r="G6049">
        <v>7.8486799999999995E-2</v>
      </c>
      <c r="H6049">
        <v>2.3012600000000001E-2</v>
      </c>
      <c r="I6049">
        <v>0.44196459999999999</v>
      </c>
      <c r="J6049">
        <v>7.2390800000000005E-2</v>
      </c>
      <c r="K6049">
        <v>8.3820900000000004E-2</v>
      </c>
      <c r="L6049">
        <v>3.9624399999999997E-2</v>
      </c>
      <c r="M6049">
        <v>1.8288E-3</v>
      </c>
      <c r="O6049" t="str">
        <f>Table_Index[[#This Row],[ID]]&amp;Table_Index[[#This Row],[year]]</f>
        <v>94252008</v>
      </c>
      <c r="R6049" t="str">
        <f t="shared" si="214"/>
        <v/>
      </c>
    </row>
    <row r="6050" spans="1:18" x14ac:dyDescent="0.3">
      <c r="A6050">
        <v>9425</v>
      </c>
      <c r="B6050">
        <v>2008</v>
      </c>
      <c r="C6050">
        <v>2</v>
      </c>
      <c r="D6050">
        <v>0.14089679999999999</v>
      </c>
      <c r="E6050">
        <v>7.9024700000000003E-2</v>
      </c>
      <c r="F6050">
        <v>0.12405049999999999</v>
      </c>
      <c r="G6050">
        <v>0.10934820000000001</v>
      </c>
      <c r="H6050">
        <v>5.1304799999999998E-2</v>
      </c>
      <c r="I6050">
        <v>0.31977450000000002</v>
      </c>
      <c r="J6050">
        <v>6.4322500000000005E-2</v>
      </c>
      <c r="K6050">
        <v>2.7566799999999999E-2</v>
      </c>
      <c r="L6050">
        <v>8.2240900000000006E-2</v>
      </c>
      <c r="M6050">
        <v>1.4702000000000001E-3</v>
      </c>
      <c r="O6050" t="str">
        <f>Table_Index[[#This Row],[ID]]&amp;Table_Index[[#This Row],[year]]</f>
        <v>94252008</v>
      </c>
      <c r="R6050" t="str">
        <f t="shared" si="214"/>
        <v/>
      </c>
    </row>
    <row r="6051" spans="1:18" x14ac:dyDescent="0.3">
      <c r="A6051">
        <v>9425</v>
      </c>
      <c r="B6051">
        <v>2008</v>
      </c>
      <c r="C6051">
        <v>3</v>
      </c>
      <c r="D6051">
        <v>5.1682899999999997E-2</v>
      </c>
      <c r="E6051">
        <v>0.1691897</v>
      </c>
      <c r="F6051">
        <v>0.10336579999999999</v>
      </c>
      <c r="G6051">
        <v>0.17582030000000001</v>
      </c>
      <c r="H6051">
        <v>7.1782E-3</v>
      </c>
      <c r="I6051">
        <v>0.32384629999999998</v>
      </c>
      <c r="J6051">
        <v>0</v>
      </c>
      <c r="K6051">
        <v>0.1037965</v>
      </c>
      <c r="L6051">
        <v>6.2019499999999998E-2</v>
      </c>
      <c r="M6051">
        <v>3.101E-3</v>
      </c>
      <c r="O6051" t="str">
        <f>Table_Index[[#This Row],[ID]]&amp;Table_Index[[#This Row],[year]]</f>
        <v>94252008</v>
      </c>
      <c r="R6051" t="str">
        <f t="shared" si="214"/>
        <v/>
      </c>
    </row>
    <row r="6052" spans="1:18" x14ac:dyDescent="0.3">
      <c r="A6052">
        <v>9425</v>
      </c>
      <c r="B6052">
        <v>2008</v>
      </c>
      <c r="C6052">
        <v>4</v>
      </c>
      <c r="D6052">
        <v>0</v>
      </c>
      <c r="E6052">
        <v>0.1522512</v>
      </c>
      <c r="F6052">
        <v>0.39150289999999999</v>
      </c>
      <c r="G6052">
        <v>0.23490179999999999</v>
      </c>
      <c r="H6052">
        <v>1.63126E-2</v>
      </c>
      <c r="I6052">
        <v>0</v>
      </c>
      <c r="J6052">
        <v>0</v>
      </c>
      <c r="K6052">
        <v>4.0600299999999999E-2</v>
      </c>
      <c r="L6052">
        <v>0.13920099999999999</v>
      </c>
      <c r="M6052">
        <v>2.5230200000000001E-2</v>
      </c>
      <c r="O6052" t="str">
        <f>Table_Index[[#This Row],[ID]]&amp;Table_Index[[#This Row],[year]]</f>
        <v>94252008</v>
      </c>
      <c r="R6052" t="str">
        <f t="shared" si="214"/>
        <v/>
      </c>
    </row>
    <row r="6053" spans="1:18" x14ac:dyDescent="0.3">
      <c r="A6053">
        <v>9425</v>
      </c>
      <c r="B6053">
        <v>2009</v>
      </c>
      <c r="C6053">
        <v>1</v>
      </c>
      <c r="D6053">
        <v>8.0857999999999999E-2</v>
      </c>
      <c r="E6053">
        <v>0.1280251</v>
      </c>
      <c r="F6053">
        <v>0.1094952</v>
      </c>
      <c r="G6053">
        <v>0.1218485</v>
      </c>
      <c r="H6053">
        <v>0.1684542</v>
      </c>
      <c r="I6053">
        <v>0.26952670000000001</v>
      </c>
      <c r="J6053">
        <v>3.7902199999999997E-2</v>
      </c>
      <c r="K6053">
        <v>2.44259E-2</v>
      </c>
      <c r="L6053">
        <v>5.3905300000000003E-2</v>
      </c>
      <c r="M6053">
        <v>5.5589999999999997E-3</v>
      </c>
      <c r="O6053" t="str">
        <f>Table_Index[[#This Row],[ID]]&amp;Table_Index[[#This Row],[year]]</f>
        <v>94252009</v>
      </c>
      <c r="R6053" t="str">
        <f t="shared" si="214"/>
        <v/>
      </c>
    </row>
    <row r="6054" spans="1:18" x14ac:dyDescent="0.3">
      <c r="A6054">
        <v>9425</v>
      </c>
      <c r="B6054">
        <v>2009</v>
      </c>
      <c r="C6054">
        <v>2</v>
      </c>
      <c r="D6054">
        <v>0.1300056</v>
      </c>
      <c r="E6054">
        <v>3.78772E-2</v>
      </c>
      <c r="F6054">
        <v>7.1019799999999994E-2</v>
      </c>
      <c r="G6054">
        <v>0.13020290000000001</v>
      </c>
      <c r="H6054">
        <v>1.36121E-2</v>
      </c>
      <c r="I6054">
        <v>0.35598879999999999</v>
      </c>
      <c r="J6054">
        <v>5.3264800000000001E-2</v>
      </c>
      <c r="K6054">
        <v>0.16571279999999999</v>
      </c>
      <c r="L6054">
        <v>4.1428199999999998E-2</v>
      </c>
      <c r="M6054">
        <v>8.8769999999999995E-4</v>
      </c>
      <c r="O6054" t="str">
        <f>Table_Index[[#This Row],[ID]]&amp;Table_Index[[#This Row],[year]]</f>
        <v>94252009</v>
      </c>
      <c r="R6054" t="str">
        <f t="shared" si="214"/>
        <v/>
      </c>
    </row>
    <row r="6055" spans="1:18" x14ac:dyDescent="0.3">
      <c r="A6055">
        <v>9425</v>
      </c>
      <c r="B6055">
        <v>2009</v>
      </c>
      <c r="C6055">
        <v>3</v>
      </c>
      <c r="D6055">
        <v>5.84212E-2</v>
      </c>
      <c r="E6055">
        <v>0.29878290000000002</v>
      </c>
      <c r="F6055">
        <v>5.0075300000000003E-2</v>
      </c>
      <c r="G6055">
        <v>9.2639399999999997E-2</v>
      </c>
      <c r="H6055">
        <v>3.1297E-3</v>
      </c>
      <c r="I6055">
        <v>0.37556509999999999</v>
      </c>
      <c r="J6055">
        <v>0</v>
      </c>
      <c r="K6055">
        <v>3.8152600000000002E-2</v>
      </c>
      <c r="L6055">
        <v>6.6767099999999996E-2</v>
      </c>
      <c r="M6055">
        <v>1.6466399999999999E-2</v>
      </c>
      <c r="O6055" t="str">
        <f>Table_Index[[#This Row],[ID]]&amp;Table_Index[[#This Row],[year]]</f>
        <v>94252009</v>
      </c>
      <c r="R6055" t="str">
        <f t="shared" si="214"/>
        <v/>
      </c>
    </row>
    <row r="6056" spans="1:18" x14ac:dyDescent="0.3">
      <c r="A6056">
        <v>9425</v>
      </c>
      <c r="B6056">
        <v>2009</v>
      </c>
      <c r="C6056">
        <v>4</v>
      </c>
      <c r="D6056">
        <v>0</v>
      </c>
      <c r="E6056">
        <v>5.0650000000000001E-2</v>
      </c>
      <c r="F6056">
        <v>6.0780000000000001E-2</v>
      </c>
      <c r="G6056">
        <v>0.19753499999999999</v>
      </c>
      <c r="H6056">
        <v>6.7533000000000003E-3</v>
      </c>
      <c r="I6056">
        <v>0.43052509999999999</v>
      </c>
      <c r="J6056">
        <v>0.116495</v>
      </c>
      <c r="K6056">
        <v>3.039E-2</v>
      </c>
      <c r="L6056">
        <v>0.1013</v>
      </c>
      <c r="M6056">
        <v>5.5715000000000001E-3</v>
      </c>
      <c r="O6056" t="str">
        <f>Table_Index[[#This Row],[ID]]&amp;Table_Index[[#This Row],[year]]</f>
        <v>94252009</v>
      </c>
      <c r="R6056" t="str">
        <f t="shared" si="214"/>
        <v/>
      </c>
    </row>
    <row r="6057" spans="1:18" x14ac:dyDescent="0.3">
      <c r="A6057">
        <v>9425</v>
      </c>
      <c r="B6057">
        <v>2010</v>
      </c>
      <c r="C6057">
        <v>1</v>
      </c>
      <c r="D6057">
        <v>0</v>
      </c>
      <c r="E6057">
        <v>0.20258860000000001</v>
      </c>
      <c r="F6057">
        <v>3.3764799999999998E-2</v>
      </c>
      <c r="G6057">
        <v>0.1041081</v>
      </c>
      <c r="H6057">
        <v>0</v>
      </c>
      <c r="I6057">
        <v>0.2673045</v>
      </c>
      <c r="J6057">
        <v>2.8137300000000001E-2</v>
      </c>
      <c r="K6057">
        <v>0.11789529999999999</v>
      </c>
      <c r="L6057">
        <v>0.24395049999999999</v>
      </c>
      <c r="M6057">
        <v>2.251E-3</v>
      </c>
      <c r="O6057" t="str">
        <f>Table_Index[[#This Row],[ID]]&amp;Table_Index[[#This Row],[year]]</f>
        <v>94252010</v>
      </c>
      <c r="R6057" t="str">
        <f t="shared" si="214"/>
        <v/>
      </c>
    </row>
    <row r="6058" spans="1:18" x14ac:dyDescent="0.3">
      <c r="A6058">
        <v>9425</v>
      </c>
      <c r="B6058">
        <v>2010</v>
      </c>
      <c r="C6058">
        <v>2</v>
      </c>
      <c r="D6058">
        <v>0</v>
      </c>
      <c r="E6058">
        <v>0.1151961</v>
      </c>
      <c r="F6058">
        <v>9.5588199999999998E-2</v>
      </c>
      <c r="G6058">
        <v>0.1392157</v>
      </c>
      <c r="H6058">
        <v>1.37255E-2</v>
      </c>
      <c r="I6058">
        <v>0.25980389999999998</v>
      </c>
      <c r="J6058">
        <v>6.3725500000000004E-2</v>
      </c>
      <c r="K6058">
        <v>0.1127451</v>
      </c>
      <c r="L6058">
        <v>0.19607840000000001</v>
      </c>
      <c r="M6058">
        <v>3.9215999999999999E-3</v>
      </c>
      <c r="O6058" t="str">
        <f>Table_Index[[#This Row],[ID]]&amp;Table_Index[[#This Row],[year]]</f>
        <v>94252010</v>
      </c>
      <c r="R6058" t="str">
        <f t="shared" si="214"/>
        <v/>
      </c>
    </row>
    <row r="6059" spans="1:18" x14ac:dyDescent="0.3">
      <c r="A6059">
        <v>9425</v>
      </c>
      <c r="B6059">
        <v>2010</v>
      </c>
      <c r="C6059">
        <v>3</v>
      </c>
      <c r="D6059">
        <v>8.4427799999999997E-2</v>
      </c>
      <c r="E6059">
        <v>0.106379</v>
      </c>
      <c r="F6059">
        <v>6.7542199999999997E-2</v>
      </c>
      <c r="G6059">
        <v>0.23583489999999999</v>
      </c>
      <c r="H6059">
        <v>1.6885600000000001E-2</v>
      </c>
      <c r="I6059">
        <v>9.56848E-2</v>
      </c>
      <c r="J6059">
        <v>6.1913700000000002E-2</v>
      </c>
      <c r="K6059">
        <v>0.2082552</v>
      </c>
      <c r="L6059">
        <v>0.1165103</v>
      </c>
      <c r="M6059">
        <v>6.5665999999999997E-3</v>
      </c>
      <c r="O6059" t="str">
        <f>Table_Index[[#This Row],[ID]]&amp;Table_Index[[#This Row],[year]]</f>
        <v>94252010</v>
      </c>
      <c r="R6059" t="str">
        <f t="shared" si="214"/>
        <v/>
      </c>
    </row>
    <row r="6060" spans="1:18" x14ac:dyDescent="0.3">
      <c r="A6060">
        <v>9425</v>
      </c>
      <c r="B6060">
        <v>2010</v>
      </c>
      <c r="C6060">
        <v>4</v>
      </c>
      <c r="D6060">
        <v>8.3830600000000005E-2</v>
      </c>
      <c r="E6060">
        <v>7.8800700000000001E-2</v>
      </c>
      <c r="F6060">
        <v>0.1131713</v>
      </c>
      <c r="G6060">
        <v>0.16011639999999999</v>
      </c>
      <c r="H6060">
        <v>1.0199400000000001E-2</v>
      </c>
      <c r="I6060">
        <v>0.21499670000000001</v>
      </c>
      <c r="J6060">
        <v>2.09576E-2</v>
      </c>
      <c r="K6060">
        <v>0.26616210000000001</v>
      </c>
      <c r="L6060">
        <v>4.7154700000000001E-2</v>
      </c>
      <c r="M6060">
        <v>4.6106999999999997E-3</v>
      </c>
      <c r="O6060" t="str">
        <f>Table_Index[[#This Row],[ID]]&amp;Table_Index[[#This Row],[year]]</f>
        <v>94252010</v>
      </c>
      <c r="R6060" t="str">
        <f t="shared" si="214"/>
        <v/>
      </c>
    </row>
    <row r="6061" spans="1:18" x14ac:dyDescent="0.3">
      <c r="A6061">
        <v>9425</v>
      </c>
      <c r="B6061">
        <v>2011</v>
      </c>
      <c r="C6061">
        <v>1</v>
      </c>
      <c r="D6061">
        <v>0.1214059</v>
      </c>
      <c r="E6061">
        <v>0.1066003</v>
      </c>
      <c r="F6061">
        <v>8.8833599999999999E-2</v>
      </c>
      <c r="G6061">
        <v>0.25287969999999999</v>
      </c>
      <c r="H6061">
        <v>8.4392000000000009E-3</v>
      </c>
      <c r="I6061">
        <v>0.15397830000000001</v>
      </c>
      <c r="J6061">
        <v>2.6650099999999999E-2</v>
      </c>
      <c r="K6061">
        <v>0.15693940000000001</v>
      </c>
      <c r="L6061">
        <v>8.1430799999999998E-2</v>
      </c>
      <c r="M6061">
        <v>2.8427000000000001E-3</v>
      </c>
      <c r="O6061" t="str">
        <f>Table_Index[[#This Row],[ID]]&amp;Table_Index[[#This Row],[year]]</f>
        <v>94252011</v>
      </c>
      <c r="R6061" t="str">
        <f t="shared" si="214"/>
        <v/>
      </c>
    </row>
    <row r="6062" spans="1:18" x14ac:dyDescent="0.3">
      <c r="A6062">
        <v>9425</v>
      </c>
      <c r="B6062">
        <v>2011</v>
      </c>
      <c r="C6062">
        <v>2</v>
      </c>
      <c r="D6062">
        <v>4.4493900000000003E-2</v>
      </c>
      <c r="E6062">
        <v>9.2547299999999999E-2</v>
      </c>
      <c r="F6062">
        <v>0.13348170000000001</v>
      </c>
      <c r="G6062">
        <v>0.17753060000000001</v>
      </c>
      <c r="H6062">
        <v>1.6685200000000001E-2</v>
      </c>
      <c r="I6062">
        <v>0.15572859999999999</v>
      </c>
      <c r="J6062">
        <v>8.1868700000000003E-2</v>
      </c>
      <c r="K6062">
        <v>0.15661849999999999</v>
      </c>
      <c r="L6062">
        <v>0.13348170000000001</v>
      </c>
      <c r="M6062">
        <v>7.5640000000000004E-3</v>
      </c>
      <c r="O6062" t="str">
        <f>Table_Index[[#This Row],[ID]]&amp;Table_Index[[#This Row],[year]]</f>
        <v>94252011</v>
      </c>
      <c r="R6062" t="str">
        <f t="shared" si="214"/>
        <v/>
      </c>
    </row>
    <row r="6063" spans="1:18" x14ac:dyDescent="0.3">
      <c r="A6063">
        <v>9425</v>
      </c>
      <c r="B6063">
        <v>2011</v>
      </c>
      <c r="C6063">
        <v>3</v>
      </c>
      <c r="D6063">
        <v>4.0882399999999999E-2</v>
      </c>
      <c r="E6063">
        <v>6.1323599999999999E-2</v>
      </c>
      <c r="F6063">
        <v>0.1165148</v>
      </c>
      <c r="G6063">
        <v>0.23793549999999999</v>
      </c>
      <c r="H6063">
        <v>1.2060299999999999E-2</v>
      </c>
      <c r="I6063">
        <v>0.25755909999999999</v>
      </c>
      <c r="J6063">
        <v>3.92471E-2</v>
      </c>
      <c r="K6063">
        <v>0.1087472</v>
      </c>
      <c r="L6063">
        <v>0.12182949999999999</v>
      </c>
      <c r="M6063">
        <v>3.9004999999999999E-3</v>
      </c>
      <c r="O6063" t="str">
        <f>Table_Index[[#This Row],[ID]]&amp;Table_Index[[#This Row],[year]]</f>
        <v>94252011</v>
      </c>
      <c r="R6063" t="str">
        <f t="shared" si="214"/>
        <v/>
      </c>
    </row>
    <row r="6064" spans="1:18" x14ac:dyDescent="0.3">
      <c r="A6064">
        <v>9425</v>
      </c>
      <c r="B6064">
        <v>2011</v>
      </c>
      <c r="C6064">
        <v>4</v>
      </c>
      <c r="D6064">
        <v>0</v>
      </c>
      <c r="E6064">
        <v>9.5384499999999997E-2</v>
      </c>
      <c r="F6064">
        <v>0.2447366</v>
      </c>
      <c r="G6064">
        <v>0.2761131</v>
      </c>
      <c r="H6064">
        <v>3.3102199999999998E-2</v>
      </c>
      <c r="I6064">
        <v>0</v>
      </c>
      <c r="J6064">
        <v>7.5303599999999998E-2</v>
      </c>
      <c r="K6064">
        <v>5.0202400000000001E-2</v>
      </c>
      <c r="L6064">
        <v>0.20708480000000001</v>
      </c>
      <c r="M6064">
        <v>1.8072899999999999E-2</v>
      </c>
      <c r="O6064" t="str">
        <f>Table_Index[[#This Row],[ID]]&amp;Table_Index[[#This Row],[year]]</f>
        <v>94252011</v>
      </c>
      <c r="R6064" t="str">
        <f t="shared" si="214"/>
        <v/>
      </c>
    </row>
    <row r="6065" spans="1:18" x14ac:dyDescent="0.3">
      <c r="A6065">
        <v>9425</v>
      </c>
      <c r="B6065">
        <v>2012</v>
      </c>
      <c r="C6065">
        <v>1</v>
      </c>
      <c r="D6065">
        <v>4.1059199999999997E-2</v>
      </c>
      <c r="E6065">
        <v>8.0065399999999995E-2</v>
      </c>
      <c r="F6065">
        <v>9.7515500000000005E-2</v>
      </c>
      <c r="G6065">
        <v>0.1519189</v>
      </c>
      <c r="H6065">
        <v>9.9796999999999993E-3</v>
      </c>
      <c r="I6065">
        <v>0.49613170000000001</v>
      </c>
      <c r="J6065">
        <v>2.7372799999999999E-2</v>
      </c>
      <c r="K6065">
        <v>2.6004099999999999E-2</v>
      </c>
      <c r="L6065">
        <v>6.4325999999999994E-2</v>
      </c>
      <c r="M6065">
        <v>5.6265999999999998E-3</v>
      </c>
      <c r="O6065" t="str">
        <f>Table_Index[[#This Row],[ID]]&amp;Table_Index[[#This Row],[year]]</f>
        <v>94252012</v>
      </c>
      <c r="R6065" t="str">
        <f t="shared" si="214"/>
        <v/>
      </c>
    </row>
    <row r="6066" spans="1:18" x14ac:dyDescent="0.3">
      <c r="A6066">
        <v>9425</v>
      </c>
      <c r="B6066">
        <v>2012</v>
      </c>
      <c r="C6066">
        <v>2</v>
      </c>
      <c r="D6066">
        <v>0</v>
      </c>
      <c r="E6066">
        <v>5.9655E-2</v>
      </c>
      <c r="F6066">
        <v>8.3516999999999994E-2</v>
      </c>
      <c r="G6066">
        <v>7.9838300000000001E-2</v>
      </c>
      <c r="H6066">
        <v>8.5007999999999993E-3</v>
      </c>
      <c r="I6066">
        <v>0.53689500000000001</v>
      </c>
      <c r="J6066">
        <v>9.6044500000000005E-2</v>
      </c>
      <c r="K6066">
        <v>2.2668899999999999E-2</v>
      </c>
      <c r="L6066">
        <v>0.107379</v>
      </c>
      <c r="M6066">
        <v>5.5015000000000003E-3</v>
      </c>
      <c r="O6066" t="str">
        <f>Table_Index[[#This Row],[ID]]&amp;Table_Index[[#This Row],[year]]</f>
        <v>94252012</v>
      </c>
      <c r="R6066" t="str">
        <f t="shared" si="214"/>
        <v/>
      </c>
    </row>
    <row r="6067" spans="1:18" x14ac:dyDescent="0.3">
      <c r="A6067">
        <v>9425</v>
      </c>
      <c r="B6067">
        <v>2012</v>
      </c>
      <c r="C6067">
        <v>3</v>
      </c>
      <c r="D6067">
        <v>0</v>
      </c>
      <c r="E6067">
        <v>5.0893800000000003E-2</v>
      </c>
      <c r="F6067">
        <v>0.1244069</v>
      </c>
      <c r="G6067">
        <v>0.24429000000000001</v>
      </c>
      <c r="H6067">
        <v>4.8773200000000003E-2</v>
      </c>
      <c r="I6067">
        <v>0.1187521</v>
      </c>
      <c r="J6067">
        <v>5.8527799999999998E-2</v>
      </c>
      <c r="K6067">
        <v>0.2375042</v>
      </c>
      <c r="L6067">
        <v>0.1017875</v>
      </c>
      <c r="M6067">
        <v>1.5064599999999999E-2</v>
      </c>
      <c r="O6067" t="str">
        <f>Table_Index[[#This Row],[ID]]&amp;Table_Index[[#This Row],[year]]</f>
        <v>94252012</v>
      </c>
      <c r="R6067" t="str">
        <f t="shared" si="214"/>
        <v/>
      </c>
    </row>
    <row r="6068" spans="1:18" x14ac:dyDescent="0.3">
      <c r="A6068">
        <v>9425</v>
      </c>
      <c r="B6068">
        <v>2012</v>
      </c>
      <c r="C6068">
        <v>4</v>
      </c>
      <c r="D6068">
        <v>2.7257199999999999E-2</v>
      </c>
      <c r="E6068">
        <v>3.49451E-2</v>
      </c>
      <c r="F6068">
        <v>6.9890099999999997E-2</v>
      </c>
      <c r="G6068">
        <v>5.0210499999999998E-2</v>
      </c>
      <c r="H6068">
        <v>5.1980800000000001E-2</v>
      </c>
      <c r="I6068">
        <v>0.62376940000000003</v>
      </c>
      <c r="J6068">
        <v>0</v>
      </c>
      <c r="K6068">
        <v>3.6692299999999997E-2</v>
      </c>
      <c r="L6068">
        <v>9.7496700000000006E-2</v>
      </c>
      <c r="M6068">
        <v>7.7577999999999996E-3</v>
      </c>
      <c r="O6068" t="str">
        <f>Table_Index[[#This Row],[ID]]&amp;Table_Index[[#This Row],[year]]</f>
        <v>94252012</v>
      </c>
      <c r="R6068" t="str">
        <f t="shared" si="214"/>
        <v/>
      </c>
    </row>
    <row r="6069" spans="1:18" x14ac:dyDescent="0.3">
      <c r="A6069">
        <v>9426</v>
      </c>
      <c r="B6069">
        <v>2003</v>
      </c>
      <c r="C6069">
        <v>1</v>
      </c>
      <c r="D6069">
        <v>0</v>
      </c>
      <c r="E6069">
        <v>0.2142857</v>
      </c>
      <c r="F6069">
        <v>0.28571429999999998</v>
      </c>
      <c r="G6069">
        <v>0.1571429</v>
      </c>
      <c r="H6069">
        <v>0</v>
      </c>
      <c r="I6069">
        <v>0</v>
      </c>
      <c r="J6069">
        <v>0</v>
      </c>
      <c r="K6069">
        <v>0.14285709999999999</v>
      </c>
      <c r="L6069">
        <v>0.15</v>
      </c>
      <c r="M6069">
        <v>0.05</v>
      </c>
      <c r="O6069" t="str">
        <f>Table_Index[[#This Row],[ID]]&amp;Table_Index[[#This Row],[year]]</f>
        <v>94262003</v>
      </c>
      <c r="R6069" t="str">
        <f t="shared" si="214"/>
        <v/>
      </c>
    </row>
    <row r="6070" spans="1:18" x14ac:dyDescent="0.3">
      <c r="A6070">
        <v>9426</v>
      </c>
      <c r="B6070">
        <v>2003</v>
      </c>
      <c r="C6070">
        <v>2</v>
      </c>
      <c r="D6070">
        <v>0</v>
      </c>
      <c r="E6070">
        <v>7.6923099999999994E-2</v>
      </c>
      <c r="F6070">
        <v>0.32967030000000003</v>
      </c>
      <c r="G6070">
        <v>0.16483519999999999</v>
      </c>
      <c r="H6070">
        <v>0</v>
      </c>
      <c r="I6070">
        <v>0</v>
      </c>
      <c r="J6070">
        <v>0.16483519999999999</v>
      </c>
      <c r="K6070">
        <v>9.8901100000000006E-2</v>
      </c>
      <c r="L6070">
        <v>0.1098901</v>
      </c>
      <c r="M6070">
        <v>5.4945000000000001E-2</v>
      </c>
      <c r="O6070" t="str">
        <f>Table_Index[[#This Row],[ID]]&amp;Table_Index[[#This Row],[year]]</f>
        <v>94262003</v>
      </c>
      <c r="R6070" t="str">
        <f t="shared" si="214"/>
        <v/>
      </c>
    </row>
    <row r="6071" spans="1:18" x14ac:dyDescent="0.3">
      <c r="A6071">
        <v>9426</v>
      </c>
      <c r="B6071">
        <v>2003</v>
      </c>
      <c r="C6071">
        <v>3</v>
      </c>
      <c r="D6071">
        <v>0</v>
      </c>
      <c r="E6071">
        <v>0</v>
      </c>
      <c r="F6071">
        <v>0.21693119999999999</v>
      </c>
      <c r="G6071">
        <v>0.22222220000000001</v>
      </c>
      <c r="H6071">
        <v>0</v>
      </c>
      <c r="I6071">
        <v>0</v>
      </c>
      <c r="J6071">
        <v>0.30687829999999999</v>
      </c>
      <c r="K6071">
        <v>9.5238100000000006E-2</v>
      </c>
      <c r="L6071">
        <v>0.1058201</v>
      </c>
      <c r="M6071">
        <v>5.2910100000000002E-2</v>
      </c>
      <c r="O6071" t="str">
        <f>Table_Index[[#This Row],[ID]]&amp;Table_Index[[#This Row],[year]]</f>
        <v>94262003</v>
      </c>
      <c r="R6071" t="str">
        <f t="shared" si="214"/>
        <v/>
      </c>
    </row>
    <row r="6072" spans="1:18" x14ac:dyDescent="0.3">
      <c r="A6072">
        <v>9426</v>
      </c>
      <c r="B6072">
        <v>2003</v>
      </c>
      <c r="C6072">
        <v>4</v>
      </c>
      <c r="D6072">
        <v>0</v>
      </c>
      <c r="E6072">
        <v>0</v>
      </c>
      <c r="F6072">
        <v>0.14232210000000001</v>
      </c>
      <c r="G6072">
        <v>5.6179800000000002E-2</v>
      </c>
      <c r="H6072">
        <v>2.24719E-2</v>
      </c>
      <c r="I6072">
        <v>0.44943820000000001</v>
      </c>
      <c r="J6072">
        <v>0.1123595</v>
      </c>
      <c r="K6072">
        <v>0.1123595</v>
      </c>
      <c r="L6072">
        <v>7.1161000000000002E-2</v>
      </c>
      <c r="M6072">
        <v>3.3707899999999999E-2</v>
      </c>
      <c r="O6072" t="str">
        <f>Table_Index[[#This Row],[ID]]&amp;Table_Index[[#This Row],[year]]</f>
        <v>94262003</v>
      </c>
      <c r="R6072" t="str">
        <f t="shared" si="214"/>
        <v/>
      </c>
    </row>
    <row r="6073" spans="1:18" x14ac:dyDescent="0.3">
      <c r="A6073">
        <v>9426</v>
      </c>
      <c r="B6073">
        <v>2004</v>
      </c>
      <c r="C6073">
        <v>1</v>
      </c>
      <c r="D6073">
        <v>0.37075180000000002</v>
      </c>
      <c r="E6073">
        <v>0</v>
      </c>
      <c r="F6073">
        <v>0.18393409999999999</v>
      </c>
      <c r="G6073">
        <v>4.3563299999999999E-2</v>
      </c>
      <c r="H6073">
        <v>0</v>
      </c>
      <c r="I6073">
        <v>0.14521110000000001</v>
      </c>
      <c r="J6073">
        <v>5.0823899999999998E-2</v>
      </c>
      <c r="K6073">
        <v>7.2605600000000006E-2</v>
      </c>
      <c r="L6073">
        <v>9.6807400000000002E-2</v>
      </c>
      <c r="M6073">
        <v>3.6302800000000003E-2</v>
      </c>
      <c r="O6073" t="str">
        <f>Table_Index[[#This Row],[ID]]&amp;Table_Index[[#This Row],[year]]</f>
        <v>94262004</v>
      </c>
      <c r="R6073" t="str">
        <f t="shared" si="214"/>
        <v/>
      </c>
    </row>
    <row r="6074" spans="1:18" x14ac:dyDescent="0.3">
      <c r="A6074">
        <v>9426</v>
      </c>
      <c r="B6074">
        <v>2004</v>
      </c>
      <c r="C6074">
        <v>2</v>
      </c>
      <c r="D6074">
        <v>0.3572111</v>
      </c>
      <c r="E6074">
        <v>8.5959900000000006E-2</v>
      </c>
      <c r="F6074">
        <v>7.6408799999999999E-2</v>
      </c>
      <c r="G6074">
        <v>0.1222541</v>
      </c>
      <c r="H6074">
        <v>0</v>
      </c>
      <c r="I6074">
        <v>0</v>
      </c>
      <c r="J6074">
        <v>8.5959900000000006E-2</v>
      </c>
      <c r="K6074">
        <v>2.86533E-2</v>
      </c>
      <c r="L6074">
        <v>0.21967529999999999</v>
      </c>
      <c r="M6074">
        <v>2.3877700000000002E-2</v>
      </c>
      <c r="O6074" t="str">
        <f>Table_Index[[#This Row],[ID]]&amp;Table_Index[[#This Row],[year]]</f>
        <v>94262004</v>
      </c>
      <c r="R6074" t="str">
        <f t="shared" si="214"/>
        <v/>
      </c>
    </row>
    <row r="6075" spans="1:18" x14ac:dyDescent="0.3">
      <c r="A6075">
        <v>9426</v>
      </c>
      <c r="B6075">
        <v>2004</v>
      </c>
      <c r="C6075">
        <v>3</v>
      </c>
      <c r="D6075">
        <v>0.26268659999999999</v>
      </c>
      <c r="E6075">
        <v>0.1164179</v>
      </c>
      <c r="F6075">
        <v>0.1044776</v>
      </c>
      <c r="G6075">
        <v>7.4626899999999996E-2</v>
      </c>
      <c r="H6075">
        <v>0</v>
      </c>
      <c r="I6075">
        <v>0.20895520000000001</v>
      </c>
      <c r="J6075">
        <v>8.3582100000000006E-2</v>
      </c>
      <c r="K6075">
        <v>5.0746300000000001E-2</v>
      </c>
      <c r="L6075">
        <v>6.5671599999999997E-2</v>
      </c>
      <c r="M6075">
        <v>3.2835799999999998E-2</v>
      </c>
      <c r="O6075" t="str">
        <f>Table_Index[[#This Row],[ID]]&amp;Table_Index[[#This Row],[year]]</f>
        <v>94262004</v>
      </c>
      <c r="R6075" t="str">
        <f t="shared" si="214"/>
        <v/>
      </c>
    </row>
    <row r="6076" spans="1:18" x14ac:dyDescent="0.3">
      <c r="A6076">
        <v>9426</v>
      </c>
      <c r="B6076">
        <v>2004</v>
      </c>
      <c r="C6076">
        <v>4</v>
      </c>
      <c r="D6076">
        <v>0.62629400000000002</v>
      </c>
      <c r="E6076">
        <v>7.7639799999999995E-2</v>
      </c>
      <c r="F6076">
        <v>8.5403699999999999E-2</v>
      </c>
      <c r="G6076">
        <v>9.8343700000000006E-2</v>
      </c>
      <c r="H6076">
        <v>0</v>
      </c>
      <c r="I6076">
        <v>0</v>
      </c>
      <c r="J6076">
        <v>0</v>
      </c>
      <c r="K6076">
        <v>3.8819899999999997E-2</v>
      </c>
      <c r="L6076">
        <v>5.4347800000000002E-2</v>
      </c>
      <c r="M6076">
        <v>1.9151100000000001E-2</v>
      </c>
      <c r="O6076" t="str">
        <f>Table_Index[[#This Row],[ID]]&amp;Table_Index[[#This Row],[year]]</f>
        <v>94262004</v>
      </c>
      <c r="R6076" t="str">
        <f t="shared" si="214"/>
        <v/>
      </c>
    </row>
    <row r="6077" spans="1:18" x14ac:dyDescent="0.3">
      <c r="A6077">
        <v>9426</v>
      </c>
      <c r="B6077">
        <v>2005</v>
      </c>
      <c r="C6077">
        <v>1</v>
      </c>
      <c r="D6077">
        <v>0</v>
      </c>
      <c r="E6077">
        <v>0.17213249999999999</v>
      </c>
      <c r="F6077">
        <v>0</v>
      </c>
      <c r="G6077">
        <v>0.2667157</v>
      </c>
      <c r="H6077">
        <v>0</v>
      </c>
      <c r="I6077">
        <v>0</v>
      </c>
      <c r="J6077">
        <v>8.6066199999999995E-2</v>
      </c>
      <c r="K6077">
        <v>9.1445399999999996E-2</v>
      </c>
      <c r="L6077">
        <v>0.35502319999999998</v>
      </c>
      <c r="M6077">
        <v>2.8617E-2</v>
      </c>
      <c r="O6077" t="str">
        <f>Table_Index[[#This Row],[ID]]&amp;Table_Index[[#This Row],[year]]</f>
        <v>94262005</v>
      </c>
      <c r="R6077" t="str">
        <f t="shared" si="214"/>
        <v/>
      </c>
    </row>
    <row r="6078" spans="1:18" x14ac:dyDescent="0.3">
      <c r="A6078">
        <v>9426</v>
      </c>
      <c r="B6078">
        <v>2005</v>
      </c>
      <c r="C6078">
        <v>2</v>
      </c>
      <c r="D6078">
        <v>0</v>
      </c>
      <c r="E6078">
        <v>0.13334589999999999</v>
      </c>
      <c r="F6078">
        <v>0.1134859</v>
      </c>
      <c r="G6078">
        <v>4.8231499999999997E-2</v>
      </c>
      <c r="H6078">
        <v>5.2960000000000004E-3</v>
      </c>
      <c r="I6078">
        <v>0.51068659999999999</v>
      </c>
      <c r="J6078">
        <v>6.5254400000000004E-2</v>
      </c>
      <c r="K6078">
        <v>4.8231499999999997E-2</v>
      </c>
      <c r="L6078">
        <v>7.0928699999999997E-2</v>
      </c>
      <c r="M6078">
        <v>4.5393999999999999E-3</v>
      </c>
      <c r="O6078" t="str">
        <f>Table_Index[[#This Row],[ID]]&amp;Table_Index[[#This Row],[year]]</f>
        <v>94262005</v>
      </c>
      <c r="R6078" t="str">
        <f t="shared" si="214"/>
        <v/>
      </c>
    </row>
    <row r="6079" spans="1:18" x14ac:dyDescent="0.3">
      <c r="A6079">
        <v>9426</v>
      </c>
      <c r="B6079">
        <v>2005</v>
      </c>
      <c r="C6079">
        <v>3</v>
      </c>
      <c r="D6079">
        <v>0</v>
      </c>
      <c r="E6079">
        <v>0.224</v>
      </c>
      <c r="F6079">
        <v>0.19733329999999999</v>
      </c>
      <c r="G6079">
        <v>0.17866670000000001</v>
      </c>
      <c r="H6079">
        <v>2.1333299999999999E-2</v>
      </c>
      <c r="I6079">
        <v>0</v>
      </c>
      <c r="J6079">
        <v>0.1482667</v>
      </c>
      <c r="K6079">
        <v>9.6000000000000002E-2</v>
      </c>
      <c r="L6079">
        <v>0.128</v>
      </c>
      <c r="M6079">
        <v>6.4000000000000003E-3</v>
      </c>
      <c r="O6079" t="str">
        <f>Table_Index[[#This Row],[ID]]&amp;Table_Index[[#This Row],[year]]</f>
        <v>94262005</v>
      </c>
      <c r="R6079" t="str">
        <f t="shared" si="214"/>
        <v/>
      </c>
    </row>
    <row r="6080" spans="1:18" x14ac:dyDescent="0.3">
      <c r="A6080">
        <v>9426</v>
      </c>
      <c r="B6080">
        <v>2005</v>
      </c>
      <c r="C6080">
        <v>4</v>
      </c>
      <c r="D6080">
        <v>0.17440330000000001</v>
      </c>
      <c r="E6080">
        <v>8.1916699999999995E-2</v>
      </c>
      <c r="F6080">
        <v>9.6450300000000003E-2</v>
      </c>
      <c r="G6080">
        <v>0.1109839</v>
      </c>
      <c r="H6080">
        <v>8.8082000000000004E-3</v>
      </c>
      <c r="I6080">
        <v>0.26424740000000002</v>
      </c>
      <c r="J6080">
        <v>7.9274200000000003E-2</v>
      </c>
      <c r="K6080">
        <v>4.7564500000000003E-2</v>
      </c>
      <c r="L6080">
        <v>0.13212370000000001</v>
      </c>
      <c r="M6080">
        <v>4.228E-3</v>
      </c>
      <c r="O6080" t="str">
        <f>Table_Index[[#This Row],[ID]]&amp;Table_Index[[#This Row],[year]]</f>
        <v>94262005</v>
      </c>
      <c r="R6080" t="str">
        <f t="shared" si="214"/>
        <v/>
      </c>
    </row>
    <row r="6081" spans="1:18" x14ac:dyDescent="0.3">
      <c r="A6081">
        <v>9426</v>
      </c>
      <c r="B6081">
        <v>2006</v>
      </c>
      <c r="C6081">
        <v>1</v>
      </c>
      <c r="D6081">
        <v>0.1688267</v>
      </c>
      <c r="E6081">
        <v>7.9297400000000004E-2</v>
      </c>
      <c r="F6081">
        <v>8.9529300000000006E-2</v>
      </c>
      <c r="G6081">
        <v>0.12789909999999999</v>
      </c>
      <c r="H6081">
        <v>8.5266000000000005E-3</v>
      </c>
      <c r="I6081">
        <v>0.25579809999999997</v>
      </c>
      <c r="J6081">
        <v>9.2087299999999997E-2</v>
      </c>
      <c r="K6081">
        <v>4.60437E-2</v>
      </c>
      <c r="L6081">
        <v>0.12789909999999999</v>
      </c>
      <c r="M6081">
        <v>4.0927999999999997E-3</v>
      </c>
      <c r="O6081" t="str">
        <f>Table_Index[[#This Row],[ID]]&amp;Table_Index[[#This Row],[year]]</f>
        <v>94262006</v>
      </c>
      <c r="R6081" t="str">
        <f t="shared" si="214"/>
        <v/>
      </c>
    </row>
    <row r="6082" spans="1:18" x14ac:dyDescent="0.3">
      <c r="A6082">
        <v>9426</v>
      </c>
      <c r="B6082">
        <v>2006</v>
      </c>
      <c r="C6082">
        <v>2</v>
      </c>
      <c r="D6082">
        <v>3.9328799999999997E-2</v>
      </c>
      <c r="E6082">
        <v>3.1462999999999998E-2</v>
      </c>
      <c r="F6082">
        <v>4.5883599999999997E-2</v>
      </c>
      <c r="G6082">
        <v>0.13765079999999999</v>
      </c>
      <c r="H6082">
        <v>0</v>
      </c>
      <c r="I6082">
        <v>0.57682230000000001</v>
      </c>
      <c r="J6082">
        <v>3.5658099999999998E-2</v>
      </c>
      <c r="K6082">
        <v>0</v>
      </c>
      <c r="L6082">
        <v>0.12585209999999999</v>
      </c>
      <c r="M6082">
        <v>7.3413999999999997E-3</v>
      </c>
      <c r="O6082" t="str">
        <f>Table_Index[[#This Row],[ID]]&amp;Table_Index[[#This Row],[year]]</f>
        <v>94262006</v>
      </c>
      <c r="R6082" t="str">
        <f t="shared" si="214"/>
        <v/>
      </c>
    </row>
    <row r="6083" spans="1:18" x14ac:dyDescent="0.3">
      <c r="A6083">
        <v>9426</v>
      </c>
      <c r="B6083">
        <v>2006</v>
      </c>
      <c r="C6083">
        <v>3</v>
      </c>
      <c r="D6083">
        <v>9.4292000000000001E-2</v>
      </c>
      <c r="E6083">
        <v>0</v>
      </c>
      <c r="F6083">
        <v>0.24246500000000001</v>
      </c>
      <c r="G6083">
        <v>0.27883479999999999</v>
      </c>
      <c r="H6083">
        <v>1.61643E-2</v>
      </c>
      <c r="I6083">
        <v>0</v>
      </c>
      <c r="J6083">
        <v>9.8501400000000003E-2</v>
      </c>
      <c r="K6083">
        <v>6.0616299999999998E-2</v>
      </c>
      <c r="L6083">
        <v>0.19397200000000001</v>
      </c>
      <c r="M6083">
        <v>1.51541E-2</v>
      </c>
      <c r="O6083" t="str">
        <f>Table_Index[[#This Row],[ID]]&amp;Table_Index[[#This Row],[year]]</f>
        <v>94262006</v>
      </c>
      <c r="R6083" t="str">
        <f t="shared" si="214"/>
        <v/>
      </c>
    </row>
    <row r="6084" spans="1:18" x14ac:dyDescent="0.3">
      <c r="A6084">
        <v>9426</v>
      </c>
      <c r="B6084">
        <v>2006</v>
      </c>
      <c r="C6084">
        <v>4</v>
      </c>
      <c r="D6084">
        <v>0.1153492</v>
      </c>
      <c r="E6084">
        <v>0.1053417</v>
      </c>
      <c r="F6084">
        <v>0.1053417</v>
      </c>
      <c r="G6084">
        <v>0.1185094</v>
      </c>
      <c r="H6084">
        <v>1.3167699999999999E-2</v>
      </c>
      <c r="I6084">
        <v>0.28968969999999999</v>
      </c>
      <c r="J6084">
        <v>5.5304399999999997E-2</v>
      </c>
      <c r="K6084">
        <v>2.8969000000000002E-2</v>
      </c>
      <c r="L6084">
        <v>0.1656937</v>
      </c>
      <c r="M6084">
        <v>2.6335E-3</v>
      </c>
      <c r="O6084" t="str">
        <f>Table_Index[[#This Row],[ID]]&amp;Table_Index[[#This Row],[year]]</f>
        <v>94262006</v>
      </c>
      <c r="R6084" t="str">
        <f t="shared" si="214"/>
        <v/>
      </c>
    </row>
    <row r="6085" spans="1:18" x14ac:dyDescent="0.3">
      <c r="A6085">
        <v>9426</v>
      </c>
      <c r="B6085">
        <v>2007</v>
      </c>
      <c r="C6085">
        <v>1</v>
      </c>
      <c r="D6085">
        <v>0.1309747</v>
      </c>
      <c r="E6085">
        <v>6.5487299999999998E-2</v>
      </c>
      <c r="F6085">
        <v>7.1100499999999997E-2</v>
      </c>
      <c r="G6085">
        <v>0.21914159999999999</v>
      </c>
      <c r="H6085">
        <v>6.2369000000000001E-3</v>
      </c>
      <c r="I6085">
        <v>0.22452800000000001</v>
      </c>
      <c r="J6085">
        <v>0.1141351</v>
      </c>
      <c r="K6085">
        <v>6.17452E-2</v>
      </c>
      <c r="L6085">
        <v>0.10290870000000001</v>
      </c>
      <c r="M6085">
        <v>3.7420999999999999E-3</v>
      </c>
      <c r="O6085" t="str">
        <f>Table_Index[[#This Row],[ID]]&amp;Table_Index[[#This Row],[year]]</f>
        <v>94262007</v>
      </c>
      <c r="R6085" t="str">
        <f t="shared" si="214"/>
        <v/>
      </c>
    </row>
    <row r="6086" spans="1:18" x14ac:dyDescent="0.3">
      <c r="A6086">
        <v>9426</v>
      </c>
      <c r="B6086">
        <v>2007</v>
      </c>
      <c r="C6086">
        <v>2</v>
      </c>
      <c r="D6086">
        <v>0.1065314</v>
      </c>
      <c r="E6086">
        <v>9.2580800000000005E-2</v>
      </c>
      <c r="F6086">
        <v>9.6385499999999999E-2</v>
      </c>
      <c r="G6086">
        <v>0.11667719999999999</v>
      </c>
      <c r="H6086">
        <v>0.1775523</v>
      </c>
      <c r="I6086">
        <v>0.1654214</v>
      </c>
      <c r="J6086">
        <v>0.1065314</v>
      </c>
      <c r="K6086">
        <v>2.5364600000000001E-2</v>
      </c>
      <c r="L6086">
        <v>0.1104188</v>
      </c>
      <c r="M6086">
        <v>2.5365000000000001E-3</v>
      </c>
      <c r="O6086" t="str">
        <f>Table_Index[[#This Row],[ID]]&amp;Table_Index[[#This Row],[year]]</f>
        <v>94262007</v>
      </c>
      <c r="R6086" t="str">
        <f t="shared" si="214"/>
        <v/>
      </c>
    </row>
    <row r="6087" spans="1:18" x14ac:dyDescent="0.3">
      <c r="A6087">
        <v>9426</v>
      </c>
      <c r="B6087">
        <v>2007</v>
      </c>
      <c r="C6087">
        <v>3</v>
      </c>
      <c r="D6087">
        <v>6.3920500000000005E-2</v>
      </c>
      <c r="E6087">
        <v>3.90625E-2</v>
      </c>
      <c r="F6087">
        <v>9.375E-2</v>
      </c>
      <c r="G6087">
        <v>0.27911930000000001</v>
      </c>
      <c r="H6087">
        <v>0</v>
      </c>
      <c r="I6087">
        <v>0.31960230000000001</v>
      </c>
      <c r="J6087">
        <v>9.375E-2</v>
      </c>
      <c r="K6087">
        <v>2.5568199999999999E-2</v>
      </c>
      <c r="L6087">
        <v>8.3096600000000007E-2</v>
      </c>
      <c r="M6087">
        <v>2.1307000000000001E-3</v>
      </c>
      <c r="O6087" t="str">
        <f>Table_Index[[#This Row],[ID]]&amp;Table_Index[[#This Row],[year]]</f>
        <v>94262007</v>
      </c>
      <c r="R6087" t="str">
        <f t="shared" si="214"/>
        <v/>
      </c>
    </row>
    <row r="6088" spans="1:18" x14ac:dyDescent="0.3">
      <c r="A6088">
        <v>9426</v>
      </c>
      <c r="B6088">
        <v>2007</v>
      </c>
      <c r="C6088">
        <v>4</v>
      </c>
      <c r="D6088">
        <v>9.9736000000000005E-2</v>
      </c>
      <c r="E6088">
        <v>3.52009E-2</v>
      </c>
      <c r="F6088">
        <v>0.18480489999999999</v>
      </c>
      <c r="G6088">
        <v>0.223526</v>
      </c>
      <c r="H6088">
        <v>0</v>
      </c>
      <c r="I6088">
        <v>0.27720739999999999</v>
      </c>
      <c r="J6088">
        <v>8.4482299999999996E-2</v>
      </c>
      <c r="K6088">
        <v>1.7600500000000002E-2</v>
      </c>
      <c r="L6088">
        <v>7.3922000000000002E-2</v>
      </c>
      <c r="M6088">
        <v>3.5201E-3</v>
      </c>
      <c r="O6088" t="str">
        <f>Table_Index[[#This Row],[ID]]&amp;Table_Index[[#This Row],[year]]</f>
        <v>94262007</v>
      </c>
      <c r="R6088" t="str">
        <f t="shared" si="214"/>
        <v/>
      </c>
    </row>
    <row r="6089" spans="1:18" x14ac:dyDescent="0.3">
      <c r="A6089">
        <v>9426</v>
      </c>
      <c r="B6089">
        <v>2008</v>
      </c>
      <c r="C6089">
        <v>1</v>
      </c>
      <c r="D6089">
        <v>7.5585799999999995E-2</v>
      </c>
      <c r="E6089">
        <v>4.6863200000000001E-2</v>
      </c>
      <c r="F6089">
        <v>0.1133787</v>
      </c>
      <c r="G6089">
        <v>0.1708239</v>
      </c>
      <c r="H6089">
        <v>3.0233999999999999E-3</v>
      </c>
      <c r="I6089">
        <v>0.4232804</v>
      </c>
      <c r="J6089">
        <v>0.10808769999999999</v>
      </c>
      <c r="K6089">
        <v>1.7384699999999999E-2</v>
      </c>
      <c r="L6089">
        <v>3.9304600000000002E-2</v>
      </c>
      <c r="M6089">
        <v>2.2675999999999998E-3</v>
      </c>
      <c r="O6089" t="str">
        <f>Table_Index[[#This Row],[ID]]&amp;Table_Index[[#This Row],[year]]</f>
        <v>94262008</v>
      </c>
      <c r="R6089" t="str">
        <f t="shared" si="214"/>
        <v/>
      </c>
    </row>
    <row r="6090" spans="1:18" x14ac:dyDescent="0.3">
      <c r="A6090">
        <v>9426</v>
      </c>
      <c r="B6090">
        <v>2008</v>
      </c>
      <c r="C6090">
        <v>2</v>
      </c>
      <c r="D6090">
        <v>0.1427358</v>
      </c>
      <c r="E6090">
        <v>3.7561999999999998E-2</v>
      </c>
      <c r="F6090">
        <v>0.1073201</v>
      </c>
      <c r="G6090">
        <v>0.1073201</v>
      </c>
      <c r="H6090">
        <v>7.1546999999999999E-3</v>
      </c>
      <c r="I6090">
        <v>0.36220540000000001</v>
      </c>
      <c r="J6090">
        <v>0.15427270000000001</v>
      </c>
      <c r="K6090">
        <v>2.3476299999999999E-2</v>
      </c>
      <c r="L6090">
        <v>5.23186E-2</v>
      </c>
      <c r="M6090">
        <v>5.6343000000000001E-3</v>
      </c>
      <c r="O6090" t="str">
        <f>Table_Index[[#This Row],[ID]]&amp;Table_Index[[#This Row],[year]]</f>
        <v>94262008</v>
      </c>
      <c r="R6090" t="str">
        <f t="shared" si="214"/>
        <v/>
      </c>
    </row>
    <row r="6091" spans="1:18" x14ac:dyDescent="0.3">
      <c r="A6091">
        <v>9426</v>
      </c>
      <c r="B6091">
        <v>2008</v>
      </c>
      <c r="C6091">
        <v>3</v>
      </c>
      <c r="D6091">
        <v>0.15388399999999999</v>
      </c>
      <c r="E6091">
        <v>0.1115401</v>
      </c>
      <c r="F6091">
        <v>0.14872009999999999</v>
      </c>
      <c r="G6091">
        <v>0.19333610000000001</v>
      </c>
      <c r="H6091">
        <v>0</v>
      </c>
      <c r="I6091">
        <v>0.25476769999999999</v>
      </c>
      <c r="J6091">
        <v>5.577E-2</v>
      </c>
      <c r="K6091">
        <v>2.3237500000000001E-2</v>
      </c>
      <c r="L6091">
        <v>5.577E-2</v>
      </c>
      <c r="M6091">
        <v>2.9743999999999999E-3</v>
      </c>
      <c r="O6091" t="str">
        <f>Table_Index[[#This Row],[ID]]&amp;Table_Index[[#This Row],[year]]</f>
        <v>94262008</v>
      </c>
      <c r="R6091" t="str">
        <f t="shared" si="214"/>
        <v/>
      </c>
    </row>
    <row r="6092" spans="1:18" x14ac:dyDescent="0.3">
      <c r="A6092">
        <v>9426</v>
      </c>
      <c r="B6092">
        <v>2008</v>
      </c>
      <c r="C6092">
        <v>4</v>
      </c>
      <c r="D6092">
        <v>0.1120765</v>
      </c>
      <c r="E6092">
        <v>0.15283160000000001</v>
      </c>
      <c r="F6092">
        <v>0.1833979</v>
      </c>
      <c r="G6092">
        <v>5.83539E-2</v>
      </c>
      <c r="H6092">
        <v>1.52832E-2</v>
      </c>
      <c r="I6092">
        <v>0.32604060000000001</v>
      </c>
      <c r="J6092">
        <v>0</v>
      </c>
      <c r="K6092">
        <v>1.6302000000000001E-2</v>
      </c>
      <c r="L6092">
        <v>0.1222652</v>
      </c>
      <c r="M6092">
        <v>1.34492E-2</v>
      </c>
      <c r="O6092" t="str">
        <f>Table_Index[[#This Row],[ID]]&amp;Table_Index[[#This Row],[year]]</f>
        <v>94262008</v>
      </c>
      <c r="R6092" t="str">
        <f t="shared" si="214"/>
        <v/>
      </c>
    </row>
    <row r="6093" spans="1:18" x14ac:dyDescent="0.3">
      <c r="A6093">
        <v>9426</v>
      </c>
      <c r="B6093">
        <v>2009</v>
      </c>
      <c r="C6093">
        <v>1</v>
      </c>
      <c r="D6093">
        <v>0.1479586</v>
      </c>
      <c r="E6093">
        <v>9.9277299999999999E-2</v>
      </c>
      <c r="F6093">
        <v>5.2713599999999999E-2</v>
      </c>
      <c r="G6093">
        <v>6.3256400000000004E-2</v>
      </c>
      <c r="H6093">
        <v>0</v>
      </c>
      <c r="I6093">
        <v>0.3162818</v>
      </c>
      <c r="J6093">
        <v>9.0221399999999993E-2</v>
      </c>
      <c r="K6093">
        <v>4.4603799999999999E-2</v>
      </c>
      <c r="L6093">
        <v>0.18138889999999999</v>
      </c>
      <c r="M6093">
        <v>4.2982000000000003E-3</v>
      </c>
      <c r="O6093" t="str">
        <f>Table_Index[[#This Row],[ID]]&amp;Table_Index[[#This Row],[year]]</f>
        <v>94262009</v>
      </c>
      <c r="R6093" t="str">
        <f t="shared" si="214"/>
        <v/>
      </c>
    </row>
    <row r="6094" spans="1:18" x14ac:dyDescent="0.3">
      <c r="A6094">
        <v>9426</v>
      </c>
      <c r="B6094">
        <v>2009</v>
      </c>
      <c r="C6094">
        <v>2</v>
      </c>
      <c r="D6094">
        <v>0.1369582</v>
      </c>
      <c r="E6094">
        <v>4.7908699999999999E-2</v>
      </c>
      <c r="F6094">
        <v>8.2129300000000002E-2</v>
      </c>
      <c r="G6094">
        <v>0.2121673</v>
      </c>
      <c r="H6094">
        <v>0</v>
      </c>
      <c r="I6094">
        <v>0.21901139999999999</v>
      </c>
      <c r="J6094">
        <v>0.2121673</v>
      </c>
      <c r="K6094">
        <v>4.10646E-2</v>
      </c>
      <c r="L6094">
        <v>4.7908699999999999E-2</v>
      </c>
      <c r="M6094">
        <v>6.8440000000000005E-4</v>
      </c>
      <c r="O6094" t="str">
        <f>Table_Index[[#This Row],[ID]]&amp;Table_Index[[#This Row],[year]]</f>
        <v>94262009</v>
      </c>
      <c r="R6094" t="str">
        <f t="shared" ref="R6094:R6157" si="215">RIGHT(P6094,4)</f>
        <v/>
      </c>
    </row>
    <row r="6095" spans="1:18" x14ac:dyDescent="0.3">
      <c r="A6095">
        <v>9426</v>
      </c>
      <c r="B6095">
        <v>2009</v>
      </c>
      <c r="C6095">
        <v>3</v>
      </c>
      <c r="D6095">
        <v>0</v>
      </c>
      <c r="E6095">
        <v>0.32208720000000002</v>
      </c>
      <c r="F6095">
        <v>5.0326099999999999E-2</v>
      </c>
      <c r="G6095">
        <v>0.11910519999999999</v>
      </c>
      <c r="H6095">
        <v>3.1454E-3</v>
      </c>
      <c r="I6095">
        <v>0.40260899999999999</v>
      </c>
      <c r="J6095">
        <v>2.09692E-2</v>
      </c>
      <c r="K6095">
        <v>1.6775399999999999E-2</v>
      </c>
      <c r="L6095">
        <v>6.3746399999999995E-2</v>
      </c>
      <c r="M6095">
        <v>1.2361E-3</v>
      </c>
      <c r="O6095" t="str">
        <f>Table_Index[[#This Row],[ID]]&amp;Table_Index[[#This Row],[year]]</f>
        <v>94262009</v>
      </c>
      <c r="R6095" t="str">
        <f t="shared" si="215"/>
        <v/>
      </c>
    </row>
    <row r="6096" spans="1:18" x14ac:dyDescent="0.3">
      <c r="A6096">
        <v>9426</v>
      </c>
      <c r="B6096">
        <v>2009</v>
      </c>
      <c r="C6096">
        <v>4</v>
      </c>
      <c r="D6096">
        <v>0</v>
      </c>
      <c r="E6096">
        <v>0</v>
      </c>
      <c r="F6096">
        <v>0.1503458</v>
      </c>
      <c r="G6096">
        <v>0.21048410000000001</v>
      </c>
      <c r="H6096">
        <v>1.25288E-2</v>
      </c>
      <c r="I6096">
        <v>0.37586449999999999</v>
      </c>
      <c r="J6096">
        <v>0.11275930000000001</v>
      </c>
      <c r="K6096">
        <v>3.1322000000000003E-2</v>
      </c>
      <c r="L6096">
        <v>0.1002305</v>
      </c>
      <c r="M6096">
        <v>6.4649E-3</v>
      </c>
      <c r="O6096" t="str">
        <f>Table_Index[[#This Row],[ID]]&amp;Table_Index[[#This Row],[year]]</f>
        <v>94262009</v>
      </c>
      <c r="R6096" t="str">
        <f t="shared" si="215"/>
        <v/>
      </c>
    </row>
    <row r="6097" spans="1:18" x14ac:dyDescent="0.3">
      <c r="A6097">
        <v>9426</v>
      </c>
      <c r="B6097">
        <v>2010</v>
      </c>
      <c r="C6097">
        <v>1</v>
      </c>
      <c r="D6097">
        <v>4.8313799999999997E-2</v>
      </c>
      <c r="E6097">
        <v>0.2386704</v>
      </c>
      <c r="F6097">
        <v>5.7976600000000003E-2</v>
      </c>
      <c r="G6097">
        <v>0.16040199999999999</v>
      </c>
      <c r="H6097">
        <v>1.2561599999999999E-2</v>
      </c>
      <c r="I6097">
        <v>0.28505170000000002</v>
      </c>
      <c r="J6097">
        <v>0.1227172</v>
      </c>
      <c r="K6097">
        <v>1.5943599999999999E-2</v>
      </c>
      <c r="L6097">
        <v>5.2179000000000003E-2</v>
      </c>
      <c r="M6097">
        <v>6.1841999999999999E-3</v>
      </c>
      <c r="O6097" t="str">
        <f>Table_Index[[#This Row],[ID]]&amp;Table_Index[[#This Row],[year]]</f>
        <v>94262010</v>
      </c>
      <c r="R6097" t="str">
        <f t="shared" si="215"/>
        <v/>
      </c>
    </row>
    <row r="6098" spans="1:18" x14ac:dyDescent="0.3">
      <c r="A6098">
        <v>9426</v>
      </c>
      <c r="B6098">
        <v>2010</v>
      </c>
      <c r="C6098">
        <v>2</v>
      </c>
      <c r="D6098">
        <v>8.7636000000000006E-2</v>
      </c>
      <c r="E6098">
        <v>9.7860199999999994E-2</v>
      </c>
      <c r="F6098">
        <v>9.0557200000000004E-2</v>
      </c>
      <c r="G6098">
        <v>0.10078139999999999</v>
      </c>
      <c r="H6098">
        <v>8.8731500000000005E-2</v>
      </c>
      <c r="I6098">
        <v>0.27751409999999999</v>
      </c>
      <c r="J6098">
        <v>6.5726999999999994E-2</v>
      </c>
      <c r="K6098">
        <v>2.55605E-2</v>
      </c>
      <c r="L6098">
        <v>0.16212660000000001</v>
      </c>
      <c r="M6098">
        <v>3.5054000000000001E-3</v>
      </c>
      <c r="O6098" t="str">
        <f>Table_Index[[#This Row],[ID]]&amp;Table_Index[[#This Row],[year]]</f>
        <v>94262010</v>
      </c>
      <c r="R6098" t="str">
        <f t="shared" si="215"/>
        <v/>
      </c>
    </row>
    <row r="6099" spans="1:18" x14ac:dyDescent="0.3">
      <c r="A6099">
        <v>9426</v>
      </c>
      <c r="B6099">
        <v>2010</v>
      </c>
      <c r="C6099">
        <v>3</v>
      </c>
      <c r="D6099">
        <v>0.10889169999999999</v>
      </c>
      <c r="E6099">
        <v>0.135601</v>
      </c>
      <c r="F6099">
        <v>0.1232736</v>
      </c>
      <c r="G6099">
        <v>0.20031959999999999</v>
      </c>
      <c r="H6099">
        <v>3.6982099999999997E-2</v>
      </c>
      <c r="I6099">
        <v>0</v>
      </c>
      <c r="J6099">
        <v>0.21059240000000001</v>
      </c>
      <c r="K6099">
        <v>3.5954800000000002E-2</v>
      </c>
      <c r="L6099">
        <v>0.13868279999999999</v>
      </c>
      <c r="M6099">
        <v>9.7021E-3</v>
      </c>
      <c r="O6099" t="str">
        <f>Table_Index[[#This Row],[ID]]&amp;Table_Index[[#This Row],[year]]</f>
        <v>94262010</v>
      </c>
      <c r="R6099" t="str">
        <f t="shared" si="215"/>
        <v/>
      </c>
    </row>
    <row r="6100" spans="1:18" x14ac:dyDescent="0.3">
      <c r="A6100">
        <v>9426</v>
      </c>
      <c r="B6100">
        <v>2010</v>
      </c>
      <c r="C6100">
        <v>4</v>
      </c>
      <c r="D6100">
        <v>0.1574673</v>
      </c>
      <c r="E6100">
        <v>9.2822799999999997E-2</v>
      </c>
      <c r="F6100">
        <v>0.132604</v>
      </c>
      <c r="G6100">
        <v>0.1873032</v>
      </c>
      <c r="H6100">
        <v>1.8730299999999998E-2</v>
      </c>
      <c r="I6100">
        <v>0.1574673</v>
      </c>
      <c r="J6100">
        <v>9.9453E-2</v>
      </c>
      <c r="K6100">
        <v>2.8178399999999999E-2</v>
      </c>
      <c r="L6100">
        <v>0.11934359999999999</v>
      </c>
      <c r="M6100">
        <v>6.6302000000000002E-3</v>
      </c>
      <c r="O6100" t="str">
        <f>Table_Index[[#This Row],[ID]]&amp;Table_Index[[#This Row],[year]]</f>
        <v>94262010</v>
      </c>
      <c r="R6100" t="str">
        <f t="shared" si="215"/>
        <v/>
      </c>
    </row>
    <row r="6101" spans="1:18" x14ac:dyDescent="0.3">
      <c r="A6101">
        <v>9426</v>
      </c>
      <c r="B6101">
        <v>2011</v>
      </c>
      <c r="C6101">
        <v>1</v>
      </c>
      <c r="D6101">
        <v>5.0120600000000001E-2</v>
      </c>
      <c r="E6101">
        <v>8.9305700000000002E-2</v>
      </c>
      <c r="F6101">
        <v>8.9609499999999995E-2</v>
      </c>
      <c r="G6101">
        <v>0.2150628</v>
      </c>
      <c r="H6101">
        <v>1.5207E-2</v>
      </c>
      <c r="I6101">
        <v>0.38577640000000002</v>
      </c>
      <c r="J6101">
        <v>8.3382399999999995E-2</v>
      </c>
      <c r="K6101">
        <v>1.59474E-2</v>
      </c>
      <c r="L6101">
        <v>5.1943099999999999E-2</v>
      </c>
      <c r="M6101">
        <v>3.6451000000000001E-3</v>
      </c>
      <c r="O6101" t="str">
        <f>Table_Index[[#This Row],[ID]]&amp;Table_Index[[#This Row],[year]]</f>
        <v>94262011</v>
      </c>
      <c r="R6101" t="str">
        <f t="shared" si="215"/>
        <v/>
      </c>
    </row>
    <row r="6102" spans="1:18" x14ac:dyDescent="0.3">
      <c r="A6102">
        <v>9426</v>
      </c>
      <c r="B6102">
        <v>2011</v>
      </c>
      <c r="C6102">
        <v>2</v>
      </c>
      <c r="D6102">
        <v>3.2510400000000002E-2</v>
      </c>
      <c r="E6102">
        <v>9.3984600000000001E-2</v>
      </c>
      <c r="F6102">
        <v>0.11821959999999999</v>
      </c>
      <c r="G6102">
        <v>0.1950624</v>
      </c>
      <c r="H6102">
        <v>2.04323E-2</v>
      </c>
      <c r="I6102">
        <v>0.29554900000000001</v>
      </c>
      <c r="J6102">
        <v>0.1058066</v>
      </c>
      <c r="K6102">
        <v>2.18706E-2</v>
      </c>
      <c r="L6102">
        <v>0.10994420000000001</v>
      </c>
      <c r="M6102">
        <v>6.6203E-3</v>
      </c>
      <c r="O6102" t="str">
        <f>Table_Index[[#This Row],[ID]]&amp;Table_Index[[#This Row],[year]]</f>
        <v>94262011</v>
      </c>
      <c r="R6102" t="str">
        <f t="shared" si="215"/>
        <v/>
      </c>
    </row>
    <row r="6103" spans="1:18" x14ac:dyDescent="0.3">
      <c r="A6103">
        <v>9426</v>
      </c>
      <c r="B6103">
        <v>2011</v>
      </c>
      <c r="C6103">
        <v>3</v>
      </c>
      <c r="D6103">
        <v>3.2585999999999997E-2</v>
      </c>
      <c r="E6103">
        <v>0.10818560000000001</v>
      </c>
      <c r="F6103">
        <v>0.1857404</v>
      </c>
      <c r="G6103">
        <v>0.24113660000000001</v>
      </c>
      <c r="H6103">
        <v>1.5967200000000001E-2</v>
      </c>
      <c r="I6103">
        <v>0.1238269</v>
      </c>
      <c r="J6103">
        <v>0.1381648</v>
      </c>
      <c r="K6103">
        <v>6.9082400000000002E-2</v>
      </c>
      <c r="L6103">
        <v>8.2116800000000004E-2</v>
      </c>
      <c r="M6103">
        <v>3.1933999999999999E-3</v>
      </c>
      <c r="O6103" t="str">
        <f>Table_Index[[#This Row],[ID]]&amp;Table_Index[[#This Row],[year]]</f>
        <v>94262011</v>
      </c>
      <c r="R6103" t="str">
        <f t="shared" si="215"/>
        <v/>
      </c>
    </row>
    <row r="6104" spans="1:18" x14ac:dyDescent="0.3">
      <c r="A6104">
        <v>9426</v>
      </c>
      <c r="B6104">
        <v>2011</v>
      </c>
      <c r="C6104">
        <v>4</v>
      </c>
      <c r="D6104">
        <v>4.9608100000000002E-2</v>
      </c>
      <c r="E6104">
        <v>8.8302400000000003E-2</v>
      </c>
      <c r="F6104">
        <v>0.14138310000000001</v>
      </c>
      <c r="G6104">
        <v>0.19347159999999999</v>
      </c>
      <c r="H6104">
        <v>1.8603000000000001E-2</v>
      </c>
      <c r="I6104">
        <v>0.29764859999999999</v>
      </c>
      <c r="J6104">
        <v>8.0861199999999994E-2</v>
      </c>
      <c r="K6104">
        <v>1.8851099999999999E-2</v>
      </c>
      <c r="L6104">
        <v>0.1061613</v>
      </c>
      <c r="M6104">
        <v>5.1095999999999997E-3</v>
      </c>
      <c r="O6104" t="str">
        <f>Table_Index[[#This Row],[ID]]&amp;Table_Index[[#This Row],[year]]</f>
        <v>94262011</v>
      </c>
      <c r="R6104" t="str">
        <f t="shared" si="215"/>
        <v/>
      </c>
    </row>
    <row r="6105" spans="1:18" x14ac:dyDescent="0.3">
      <c r="A6105">
        <v>9426</v>
      </c>
      <c r="B6105">
        <v>2012</v>
      </c>
      <c r="C6105">
        <v>1</v>
      </c>
      <c r="D6105">
        <v>5.03264E-2</v>
      </c>
      <c r="E6105">
        <v>7.8973699999999994E-2</v>
      </c>
      <c r="F6105">
        <v>7.3553900000000005E-2</v>
      </c>
      <c r="G6105">
        <v>0.18814320000000001</v>
      </c>
      <c r="H6105">
        <v>8.8716000000000003E-3</v>
      </c>
      <c r="I6105">
        <v>0.40261089999999999</v>
      </c>
      <c r="J6105">
        <v>6.8134200000000006E-2</v>
      </c>
      <c r="K6105">
        <v>1.5485000000000001E-2</v>
      </c>
      <c r="L6105">
        <v>0.10994379999999999</v>
      </c>
      <c r="M6105">
        <v>3.9573000000000004E-3</v>
      </c>
      <c r="O6105" t="str">
        <f>Table_Index[[#This Row],[ID]]&amp;Table_Index[[#This Row],[year]]</f>
        <v>94262012</v>
      </c>
      <c r="R6105" t="str">
        <f t="shared" si="215"/>
        <v/>
      </c>
    </row>
    <row r="6106" spans="1:18" x14ac:dyDescent="0.3">
      <c r="A6106">
        <v>9426</v>
      </c>
      <c r="B6106">
        <v>2012</v>
      </c>
      <c r="C6106">
        <v>2</v>
      </c>
      <c r="D6106">
        <v>0</v>
      </c>
      <c r="E6106">
        <v>4.0334500000000002E-2</v>
      </c>
      <c r="F6106">
        <v>0.15395529999999999</v>
      </c>
      <c r="G6106">
        <v>9.3993800000000002E-2</v>
      </c>
      <c r="H6106">
        <v>8.6431000000000008E-3</v>
      </c>
      <c r="I6106">
        <v>0.54019399999999995</v>
      </c>
      <c r="J6106">
        <v>5.4019400000000002E-2</v>
      </c>
      <c r="K6106">
        <v>2.0527400000000001E-2</v>
      </c>
      <c r="L6106">
        <v>8.1029100000000007E-2</v>
      </c>
      <c r="M6106">
        <v>7.3033999999999998E-3</v>
      </c>
      <c r="O6106" t="str">
        <f>Table_Index[[#This Row],[ID]]&amp;Table_Index[[#This Row],[year]]</f>
        <v>94262012</v>
      </c>
      <c r="R6106" t="str">
        <f t="shared" si="215"/>
        <v/>
      </c>
    </row>
    <row r="6107" spans="1:18" x14ac:dyDescent="0.3">
      <c r="A6107">
        <v>9426</v>
      </c>
      <c r="B6107">
        <v>2012</v>
      </c>
      <c r="C6107">
        <v>3</v>
      </c>
      <c r="D6107">
        <v>1.67145E-2</v>
      </c>
      <c r="E6107">
        <v>1.35727E-2</v>
      </c>
      <c r="F6107">
        <v>5.7005199999999999E-2</v>
      </c>
      <c r="G6107">
        <v>0.19227949999999999</v>
      </c>
      <c r="H6107">
        <v>1.8931900000000002E-2</v>
      </c>
      <c r="I6107">
        <v>0.47504360000000001</v>
      </c>
      <c r="J6107">
        <v>0.169206</v>
      </c>
      <c r="K6107">
        <v>2.0449499999999999E-2</v>
      </c>
      <c r="L6107">
        <v>2.41292E-2</v>
      </c>
      <c r="M6107">
        <v>1.26678E-2</v>
      </c>
      <c r="O6107" t="str">
        <f>Table_Index[[#This Row],[ID]]&amp;Table_Index[[#This Row],[year]]</f>
        <v>94262012</v>
      </c>
      <c r="R6107" t="str">
        <f t="shared" si="215"/>
        <v/>
      </c>
    </row>
    <row r="6108" spans="1:18" x14ac:dyDescent="0.3">
      <c r="A6108">
        <v>9426</v>
      </c>
      <c r="B6108">
        <v>2012</v>
      </c>
      <c r="C6108">
        <v>4</v>
      </c>
      <c r="D6108">
        <v>5.8065600000000002E-2</v>
      </c>
      <c r="E6108">
        <v>3.1672199999999998E-2</v>
      </c>
      <c r="F6108">
        <v>7.1262400000000004E-2</v>
      </c>
      <c r="G6108">
        <v>0.49646109999999999</v>
      </c>
      <c r="H6108">
        <v>3.1122299999999999E-2</v>
      </c>
      <c r="I6108">
        <v>0</v>
      </c>
      <c r="J6108">
        <v>0.22170509999999999</v>
      </c>
      <c r="K6108">
        <v>3.1672199999999998E-2</v>
      </c>
      <c r="L6108">
        <v>3.6422999999999997E-2</v>
      </c>
      <c r="M6108">
        <v>2.1616199999999999E-2</v>
      </c>
      <c r="O6108" t="str">
        <f>Table_Index[[#This Row],[ID]]&amp;Table_Index[[#This Row],[year]]</f>
        <v>94262012</v>
      </c>
      <c r="R6108" t="str">
        <f t="shared" si="215"/>
        <v/>
      </c>
    </row>
    <row r="6109" spans="1:18" x14ac:dyDescent="0.3">
      <c r="A6109">
        <v>9427</v>
      </c>
      <c r="B6109">
        <v>2003</v>
      </c>
      <c r="C6109">
        <v>1</v>
      </c>
      <c r="D6109">
        <v>0.33800350000000001</v>
      </c>
      <c r="E6109">
        <v>0</v>
      </c>
      <c r="F6109">
        <v>0.2101576</v>
      </c>
      <c r="G6109">
        <v>9.4570899999999999E-2</v>
      </c>
      <c r="H6109">
        <v>0</v>
      </c>
      <c r="I6109">
        <v>0</v>
      </c>
      <c r="J6109">
        <v>0.15761820000000001</v>
      </c>
      <c r="K6109">
        <v>5.5166399999999997E-2</v>
      </c>
      <c r="L6109">
        <v>0.1155867</v>
      </c>
      <c r="M6109">
        <v>2.8896700000000001E-2</v>
      </c>
      <c r="O6109" t="str">
        <f>Table_Index[[#This Row],[ID]]&amp;Table_Index[[#This Row],[year]]</f>
        <v>94272003</v>
      </c>
      <c r="R6109" t="str">
        <f t="shared" si="215"/>
        <v/>
      </c>
    </row>
    <row r="6110" spans="1:18" x14ac:dyDescent="0.3">
      <c r="A6110">
        <v>9427</v>
      </c>
      <c r="B6110">
        <v>2003</v>
      </c>
      <c r="C6110">
        <v>2</v>
      </c>
      <c r="D6110">
        <v>0.24761900000000001</v>
      </c>
      <c r="E6110">
        <v>9.1428599999999999E-2</v>
      </c>
      <c r="F6110">
        <v>0.15238090000000001</v>
      </c>
      <c r="G6110">
        <v>0.18285709999999999</v>
      </c>
      <c r="H6110">
        <v>0</v>
      </c>
      <c r="I6110">
        <v>0</v>
      </c>
      <c r="J6110">
        <v>3.0476199999999998E-2</v>
      </c>
      <c r="K6110">
        <v>7.6190499999999994E-2</v>
      </c>
      <c r="L6110">
        <v>0.17142859999999999</v>
      </c>
      <c r="M6110">
        <v>4.7619000000000002E-2</v>
      </c>
      <c r="O6110" t="str">
        <f>Table_Index[[#This Row],[ID]]&amp;Table_Index[[#This Row],[year]]</f>
        <v>94272003</v>
      </c>
      <c r="R6110" t="str">
        <f t="shared" si="215"/>
        <v/>
      </c>
    </row>
    <row r="6111" spans="1:18" x14ac:dyDescent="0.3">
      <c r="A6111">
        <v>9427</v>
      </c>
      <c r="B6111">
        <v>2003</v>
      </c>
      <c r="C6111">
        <v>3</v>
      </c>
      <c r="D6111">
        <v>0.1462523</v>
      </c>
      <c r="E6111">
        <v>7.3126099999999999E-2</v>
      </c>
      <c r="F6111">
        <v>0.1462523</v>
      </c>
      <c r="G6111">
        <v>0.23766000000000001</v>
      </c>
      <c r="H6111">
        <v>0</v>
      </c>
      <c r="I6111">
        <v>0</v>
      </c>
      <c r="J6111">
        <v>0.23034740000000001</v>
      </c>
      <c r="K6111">
        <v>6.9469799999999998E-2</v>
      </c>
      <c r="L6111">
        <v>6.9469799999999998E-2</v>
      </c>
      <c r="M6111">
        <v>2.74223E-2</v>
      </c>
      <c r="O6111" t="str">
        <f>Table_Index[[#This Row],[ID]]&amp;Table_Index[[#This Row],[year]]</f>
        <v>94272003</v>
      </c>
      <c r="R6111" t="str">
        <f t="shared" si="215"/>
        <v/>
      </c>
    </row>
    <row r="6112" spans="1:18" x14ac:dyDescent="0.3">
      <c r="A6112">
        <v>9427</v>
      </c>
      <c r="B6112">
        <v>2003</v>
      </c>
      <c r="C6112">
        <v>4</v>
      </c>
      <c r="D6112">
        <v>0.35162100000000002</v>
      </c>
      <c r="E6112">
        <v>3.7406500000000002E-2</v>
      </c>
      <c r="F6112">
        <v>9.9750599999999995E-2</v>
      </c>
      <c r="G6112">
        <v>0.1197008</v>
      </c>
      <c r="H6112">
        <v>0.14962590000000001</v>
      </c>
      <c r="I6112">
        <v>0</v>
      </c>
      <c r="J6112">
        <v>0.1197008</v>
      </c>
      <c r="K6112">
        <v>0</v>
      </c>
      <c r="L6112">
        <v>0.1221945</v>
      </c>
      <c r="M6112">
        <v>0</v>
      </c>
      <c r="O6112" t="str">
        <f>Table_Index[[#This Row],[ID]]&amp;Table_Index[[#This Row],[year]]</f>
        <v>94272003</v>
      </c>
      <c r="R6112" t="str">
        <f t="shared" si="215"/>
        <v/>
      </c>
    </row>
    <row r="6113" spans="1:18" x14ac:dyDescent="0.3">
      <c r="A6113">
        <v>9427</v>
      </c>
      <c r="B6113">
        <v>2004</v>
      </c>
      <c r="C6113">
        <v>1</v>
      </c>
      <c r="D6113">
        <v>0.30820900000000001</v>
      </c>
      <c r="E6113">
        <v>0</v>
      </c>
      <c r="F6113">
        <v>0.18571570000000001</v>
      </c>
      <c r="G6113">
        <v>9.98222E-2</v>
      </c>
      <c r="H6113">
        <v>0</v>
      </c>
      <c r="I6113">
        <v>0.22053739999999999</v>
      </c>
      <c r="J6113">
        <v>0</v>
      </c>
      <c r="K6113">
        <v>6.9643399999999994E-2</v>
      </c>
      <c r="L6113">
        <v>9.2857800000000004E-2</v>
      </c>
      <c r="M6113">
        <v>2.3214499999999999E-2</v>
      </c>
      <c r="O6113" t="str">
        <f>Table_Index[[#This Row],[ID]]&amp;Table_Index[[#This Row],[year]]</f>
        <v>94272004</v>
      </c>
      <c r="R6113" t="str">
        <f t="shared" si="215"/>
        <v/>
      </c>
    </row>
    <row r="6114" spans="1:18" x14ac:dyDescent="0.3">
      <c r="A6114">
        <v>9427</v>
      </c>
      <c r="B6114">
        <v>2004</v>
      </c>
      <c r="C6114">
        <v>2</v>
      </c>
      <c r="D6114">
        <v>0.35195009999999999</v>
      </c>
      <c r="E6114">
        <v>0</v>
      </c>
      <c r="F6114">
        <v>8.4503999999999996E-2</v>
      </c>
      <c r="G6114">
        <v>0.11936190000000001</v>
      </c>
      <c r="H6114">
        <v>0</v>
      </c>
      <c r="I6114">
        <v>0.3168899</v>
      </c>
      <c r="J6114">
        <v>0</v>
      </c>
      <c r="K6114">
        <v>4.2251999999999998E-2</v>
      </c>
      <c r="L6114">
        <v>6.3916100000000003E-2</v>
      </c>
      <c r="M6114">
        <v>2.1125999999999999E-2</v>
      </c>
      <c r="O6114" t="str">
        <f>Table_Index[[#This Row],[ID]]&amp;Table_Index[[#This Row],[year]]</f>
        <v>94272004</v>
      </c>
      <c r="R6114" t="str">
        <f t="shared" si="215"/>
        <v/>
      </c>
    </row>
    <row r="6115" spans="1:18" x14ac:dyDescent="0.3">
      <c r="A6115">
        <v>9427</v>
      </c>
      <c r="B6115">
        <v>2004</v>
      </c>
      <c r="C6115">
        <v>3</v>
      </c>
      <c r="D6115">
        <v>0.25936599999999999</v>
      </c>
      <c r="E6115">
        <v>0</v>
      </c>
      <c r="F6115">
        <v>0.18731990000000001</v>
      </c>
      <c r="G6115">
        <v>5.7636899999999998E-2</v>
      </c>
      <c r="H6115">
        <v>9.6060999999999994E-3</v>
      </c>
      <c r="I6115">
        <v>0.26897219999999999</v>
      </c>
      <c r="J6115">
        <v>0</v>
      </c>
      <c r="K6115">
        <v>7.6849200000000006E-2</v>
      </c>
      <c r="L6115">
        <v>0.12103750000000001</v>
      </c>
      <c r="M6115">
        <v>1.9212300000000002E-2</v>
      </c>
      <c r="O6115" t="str">
        <f>Table_Index[[#This Row],[ID]]&amp;Table_Index[[#This Row],[year]]</f>
        <v>94272004</v>
      </c>
      <c r="R6115" t="str">
        <f t="shared" si="215"/>
        <v/>
      </c>
    </row>
    <row r="6116" spans="1:18" x14ac:dyDescent="0.3">
      <c r="A6116">
        <v>9427</v>
      </c>
      <c r="B6116">
        <v>2004</v>
      </c>
      <c r="C6116">
        <v>4</v>
      </c>
      <c r="D6116">
        <v>0.44064429999999999</v>
      </c>
      <c r="E6116">
        <v>0</v>
      </c>
      <c r="F6116">
        <v>0.26067059999999997</v>
      </c>
      <c r="G6116">
        <v>8.5804099999999994E-2</v>
      </c>
      <c r="H6116">
        <v>0</v>
      </c>
      <c r="I6116">
        <v>0</v>
      </c>
      <c r="J6116">
        <v>0</v>
      </c>
      <c r="K6116">
        <v>6.5167699999999995E-2</v>
      </c>
      <c r="L6116">
        <v>0.13033529999999999</v>
      </c>
      <c r="M6116">
        <v>1.7378000000000001E-2</v>
      </c>
      <c r="O6116" t="str">
        <f>Table_Index[[#This Row],[ID]]&amp;Table_Index[[#This Row],[year]]</f>
        <v>94272004</v>
      </c>
      <c r="R6116" t="str">
        <f t="shared" si="215"/>
        <v/>
      </c>
    </row>
    <row r="6117" spans="1:18" x14ac:dyDescent="0.3">
      <c r="A6117">
        <v>9427</v>
      </c>
      <c r="B6117">
        <v>2005</v>
      </c>
      <c r="C6117">
        <v>1</v>
      </c>
      <c r="D6117">
        <v>8.8501800000000005E-2</v>
      </c>
      <c r="E6117">
        <v>0.16992350000000001</v>
      </c>
      <c r="F6117">
        <v>0.2478051</v>
      </c>
      <c r="G6117">
        <v>0.14868310000000001</v>
      </c>
      <c r="H6117">
        <v>0</v>
      </c>
      <c r="I6117">
        <v>0</v>
      </c>
      <c r="J6117">
        <v>5.6641200000000003E-2</v>
      </c>
      <c r="K6117">
        <v>0.11328240000000001</v>
      </c>
      <c r="L6117">
        <v>0.15576319999999999</v>
      </c>
      <c r="M6117">
        <v>1.9399599999999999E-2</v>
      </c>
      <c r="O6117" t="str">
        <f>Table_Index[[#This Row],[ID]]&amp;Table_Index[[#This Row],[year]]</f>
        <v>94272005</v>
      </c>
      <c r="R6117" t="str">
        <f t="shared" si="215"/>
        <v/>
      </c>
    </row>
    <row r="6118" spans="1:18" x14ac:dyDescent="0.3">
      <c r="A6118">
        <v>9427</v>
      </c>
      <c r="B6118">
        <v>2005</v>
      </c>
      <c r="C6118">
        <v>2</v>
      </c>
      <c r="D6118">
        <v>0</v>
      </c>
      <c r="E6118">
        <v>8.8772799999999999E-2</v>
      </c>
      <c r="F6118">
        <v>9.9216700000000005E-2</v>
      </c>
      <c r="G6118">
        <v>0.22715399999999999</v>
      </c>
      <c r="H6118">
        <v>1.0443900000000001E-2</v>
      </c>
      <c r="I6118">
        <v>0</v>
      </c>
      <c r="J6118">
        <v>0.40208880000000002</v>
      </c>
      <c r="K6118">
        <v>3.7597899999999997E-2</v>
      </c>
      <c r="L6118">
        <v>0.13054830000000001</v>
      </c>
      <c r="M6118">
        <v>4.1774999999999998E-3</v>
      </c>
      <c r="O6118" t="str">
        <f>Table_Index[[#This Row],[ID]]&amp;Table_Index[[#This Row],[year]]</f>
        <v>94272005</v>
      </c>
      <c r="R6118" t="str">
        <f t="shared" si="215"/>
        <v/>
      </c>
    </row>
    <row r="6119" spans="1:18" x14ac:dyDescent="0.3">
      <c r="A6119">
        <v>9427</v>
      </c>
      <c r="B6119">
        <v>2005</v>
      </c>
      <c r="C6119">
        <v>3</v>
      </c>
      <c r="D6119">
        <v>0.1980634</v>
      </c>
      <c r="E6119">
        <v>9.90317E-2</v>
      </c>
      <c r="F6119">
        <v>0</v>
      </c>
      <c r="G6119">
        <v>8.2306299999999999E-2</v>
      </c>
      <c r="H6119">
        <v>3.3010600000000001E-2</v>
      </c>
      <c r="I6119">
        <v>0</v>
      </c>
      <c r="J6119">
        <v>0.2574824</v>
      </c>
      <c r="K6119">
        <v>0</v>
      </c>
      <c r="L6119">
        <v>0.3169014</v>
      </c>
      <c r="M6119">
        <v>1.3204199999999999E-2</v>
      </c>
      <c r="O6119" t="str">
        <f>Table_Index[[#This Row],[ID]]&amp;Table_Index[[#This Row],[year]]</f>
        <v>94272005</v>
      </c>
      <c r="R6119" t="str">
        <f t="shared" si="215"/>
        <v/>
      </c>
    </row>
    <row r="6120" spans="1:18" x14ac:dyDescent="0.3">
      <c r="A6120">
        <v>9427</v>
      </c>
      <c r="B6120">
        <v>2005</v>
      </c>
      <c r="C6120">
        <v>4</v>
      </c>
      <c r="D6120">
        <v>0.1326455</v>
      </c>
      <c r="E6120">
        <v>3.9793700000000001E-2</v>
      </c>
      <c r="F6120">
        <v>8.0692700000000006E-2</v>
      </c>
      <c r="G6120">
        <v>8.1798099999999999E-2</v>
      </c>
      <c r="H6120">
        <v>7.3692000000000002E-3</v>
      </c>
      <c r="I6120">
        <v>0.4134119</v>
      </c>
      <c r="J6120">
        <v>2.2107600000000002E-2</v>
      </c>
      <c r="K6120">
        <v>0.128224</v>
      </c>
      <c r="L6120">
        <v>8.9535699999999996E-2</v>
      </c>
      <c r="M6120">
        <v>4.4215000000000001E-3</v>
      </c>
      <c r="O6120" t="str">
        <f>Table_Index[[#This Row],[ID]]&amp;Table_Index[[#This Row],[year]]</f>
        <v>94272005</v>
      </c>
      <c r="R6120" t="str">
        <f t="shared" si="215"/>
        <v/>
      </c>
    </row>
    <row r="6121" spans="1:18" x14ac:dyDescent="0.3">
      <c r="A6121">
        <v>9427</v>
      </c>
      <c r="B6121">
        <v>2006</v>
      </c>
      <c r="C6121">
        <v>1</v>
      </c>
      <c r="D6121">
        <v>0.1195616</v>
      </c>
      <c r="E6121">
        <v>3.5868499999999998E-2</v>
      </c>
      <c r="F6121">
        <v>6.9744299999999995E-2</v>
      </c>
      <c r="G6121">
        <v>0.10561280000000001</v>
      </c>
      <c r="H6121">
        <v>6.6423000000000003E-3</v>
      </c>
      <c r="I6121">
        <v>0.43839250000000002</v>
      </c>
      <c r="J6121">
        <v>2.3912300000000001E-2</v>
      </c>
      <c r="K6121">
        <v>0.1155762</v>
      </c>
      <c r="L6121">
        <v>8.0704100000000001E-2</v>
      </c>
      <c r="M6121">
        <v>3.9854000000000001E-3</v>
      </c>
      <c r="O6121" t="str">
        <f>Table_Index[[#This Row],[ID]]&amp;Table_Index[[#This Row],[year]]</f>
        <v>94272006</v>
      </c>
      <c r="R6121" t="str">
        <f t="shared" si="215"/>
        <v/>
      </c>
    </row>
    <row r="6122" spans="1:18" x14ac:dyDescent="0.3">
      <c r="A6122">
        <v>9427</v>
      </c>
      <c r="B6122">
        <v>2006</v>
      </c>
      <c r="C6122">
        <v>2</v>
      </c>
      <c r="D6122">
        <v>0</v>
      </c>
      <c r="E6122">
        <v>7.6650099999999999E-2</v>
      </c>
      <c r="F6122">
        <v>7.4520900000000001E-2</v>
      </c>
      <c r="G6122">
        <v>0.1320085</v>
      </c>
      <c r="H6122">
        <v>1.4194500000000001E-2</v>
      </c>
      <c r="I6122">
        <v>0.42583389999999999</v>
      </c>
      <c r="J6122">
        <v>0</v>
      </c>
      <c r="K6122">
        <v>4.25834E-2</v>
      </c>
      <c r="L6122">
        <v>0.22356280000000001</v>
      </c>
      <c r="M6122">
        <v>1.06458E-2</v>
      </c>
      <c r="O6122" t="str">
        <f>Table_Index[[#This Row],[ID]]&amp;Table_Index[[#This Row],[year]]</f>
        <v>94272006</v>
      </c>
      <c r="R6122" t="str">
        <f t="shared" si="215"/>
        <v/>
      </c>
    </row>
    <row r="6123" spans="1:18" x14ac:dyDescent="0.3">
      <c r="A6123">
        <v>9427</v>
      </c>
      <c r="B6123">
        <v>2006</v>
      </c>
      <c r="C6123">
        <v>3</v>
      </c>
      <c r="D6123">
        <v>6.6237699999999997E-2</v>
      </c>
      <c r="E6123">
        <v>0.1021953</v>
      </c>
      <c r="F6123">
        <v>4.9678300000000002E-2</v>
      </c>
      <c r="G6123">
        <v>0.20580999999999999</v>
      </c>
      <c r="H6123">
        <v>9.4625000000000004E-3</v>
      </c>
      <c r="I6123">
        <v>0.31226350000000003</v>
      </c>
      <c r="J6123">
        <v>8.5162799999999997E-2</v>
      </c>
      <c r="K6123">
        <v>2.8387599999999999E-2</v>
      </c>
      <c r="L6123">
        <v>0.1362604</v>
      </c>
      <c r="M6123">
        <v>4.542E-3</v>
      </c>
      <c r="O6123" t="str">
        <f>Table_Index[[#This Row],[ID]]&amp;Table_Index[[#This Row],[year]]</f>
        <v>94272006</v>
      </c>
      <c r="R6123" t="str">
        <f t="shared" si="215"/>
        <v/>
      </c>
    </row>
    <row r="6124" spans="1:18" x14ac:dyDescent="0.3">
      <c r="A6124">
        <v>9427</v>
      </c>
      <c r="B6124">
        <v>2006</v>
      </c>
      <c r="C6124">
        <v>4</v>
      </c>
      <c r="D6124">
        <v>0.15862100000000001</v>
      </c>
      <c r="E6124">
        <v>0</v>
      </c>
      <c r="F6124">
        <v>0.14099639999999999</v>
      </c>
      <c r="G6124">
        <v>0.18574560000000001</v>
      </c>
      <c r="H6124">
        <v>0</v>
      </c>
      <c r="I6124">
        <v>0</v>
      </c>
      <c r="J6124">
        <v>0.2608434</v>
      </c>
      <c r="K6124">
        <v>3.5249099999999998E-2</v>
      </c>
      <c r="L6124">
        <v>0.2114946</v>
      </c>
      <c r="M6124">
        <v>7.0498000000000002E-3</v>
      </c>
      <c r="O6124" t="str">
        <f>Table_Index[[#This Row],[ID]]&amp;Table_Index[[#This Row],[year]]</f>
        <v>94272006</v>
      </c>
      <c r="R6124" t="str">
        <f t="shared" si="215"/>
        <v/>
      </c>
    </row>
    <row r="6125" spans="1:18" x14ac:dyDescent="0.3">
      <c r="A6125">
        <v>9428</v>
      </c>
      <c r="B6125">
        <v>2003</v>
      </c>
      <c r="C6125">
        <v>1</v>
      </c>
      <c r="D6125">
        <v>3.6144599999999999E-2</v>
      </c>
      <c r="E6125">
        <v>0.1204819</v>
      </c>
      <c r="F6125">
        <v>0</v>
      </c>
      <c r="G6125">
        <v>8.9500899999999994E-2</v>
      </c>
      <c r="H6125">
        <v>6.88468E-2</v>
      </c>
      <c r="I6125">
        <v>0.41308089999999997</v>
      </c>
      <c r="J6125">
        <v>0.14457829999999999</v>
      </c>
      <c r="K6125">
        <v>3.6144599999999999E-2</v>
      </c>
      <c r="L6125">
        <v>7.5731499999999993E-2</v>
      </c>
      <c r="M6125">
        <v>1.5490500000000001E-2</v>
      </c>
      <c r="O6125" t="str">
        <f>Table_Index[[#This Row],[ID]]&amp;Table_Index[[#This Row],[year]]</f>
        <v>94282003</v>
      </c>
      <c r="R6125" t="str">
        <f t="shared" si="215"/>
        <v/>
      </c>
    </row>
    <row r="6126" spans="1:18" x14ac:dyDescent="0.3">
      <c r="A6126">
        <v>9428</v>
      </c>
      <c r="B6126">
        <v>2003</v>
      </c>
      <c r="C6126">
        <v>2</v>
      </c>
      <c r="D6126">
        <v>5.1162800000000001E-2</v>
      </c>
      <c r="E6126">
        <v>7.9069799999999996E-2</v>
      </c>
      <c r="F6126">
        <v>9.7674399999999995E-2</v>
      </c>
      <c r="G6126">
        <v>0.1</v>
      </c>
      <c r="H6126">
        <v>4.65116E-2</v>
      </c>
      <c r="I6126">
        <v>0.1976744</v>
      </c>
      <c r="J6126">
        <v>0.227907</v>
      </c>
      <c r="K6126">
        <v>4.8837199999999997E-2</v>
      </c>
      <c r="L6126">
        <v>9.3023300000000003E-2</v>
      </c>
      <c r="M6126">
        <v>5.8139499999999997E-2</v>
      </c>
      <c r="O6126" t="str">
        <f>Table_Index[[#This Row],[ID]]&amp;Table_Index[[#This Row],[year]]</f>
        <v>94282003</v>
      </c>
      <c r="R6126" t="str">
        <f t="shared" si="215"/>
        <v/>
      </c>
    </row>
    <row r="6127" spans="1:18" x14ac:dyDescent="0.3">
      <c r="A6127">
        <v>9428</v>
      </c>
      <c r="B6127">
        <v>2003</v>
      </c>
      <c r="C6127">
        <v>3</v>
      </c>
      <c r="D6127">
        <v>0</v>
      </c>
      <c r="E6127">
        <v>0.13621620000000001</v>
      </c>
      <c r="F6127">
        <v>0.1297297</v>
      </c>
      <c r="G6127">
        <v>0.14378379999999999</v>
      </c>
      <c r="H6127">
        <v>8.2162200000000005E-2</v>
      </c>
      <c r="I6127">
        <v>0.17297299999999999</v>
      </c>
      <c r="J6127">
        <v>0.2162162</v>
      </c>
      <c r="K6127">
        <v>3.6756799999999999E-2</v>
      </c>
      <c r="L6127">
        <v>8.2162200000000005E-2</v>
      </c>
      <c r="M6127">
        <v>0</v>
      </c>
      <c r="O6127" t="str">
        <f>Table_Index[[#This Row],[ID]]&amp;Table_Index[[#This Row],[year]]</f>
        <v>94282003</v>
      </c>
      <c r="R6127" t="str">
        <f t="shared" si="215"/>
        <v/>
      </c>
    </row>
    <row r="6128" spans="1:18" x14ac:dyDescent="0.3">
      <c r="A6128">
        <v>9428</v>
      </c>
      <c r="B6128">
        <v>2003</v>
      </c>
      <c r="C6128">
        <v>4</v>
      </c>
      <c r="D6128">
        <v>5.2238800000000002E-2</v>
      </c>
      <c r="E6128">
        <v>9.0796000000000002E-2</v>
      </c>
      <c r="F6128">
        <v>0</v>
      </c>
      <c r="G6128">
        <v>2.4875600000000001E-2</v>
      </c>
      <c r="H6128">
        <v>3.23383E-2</v>
      </c>
      <c r="I6128">
        <v>0.50373140000000005</v>
      </c>
      <c r="J6128">
        <v>0.12437810000000001</v>
      </c>
      <c r="K6128">
        <v>6.3432799999999998E-2</v>
      </c>
      <c r="L6128">
        <v>0.10199</v>
      </c>
      <c r="M6128">
        <v>6.2189000000000003E-3</v>
      </c>
      <c r="O6128" t="str">
        <f>Table_Index[[#This Row],[ID]]&amp;Table_Index[[#This Row],[year]]</f>
        <v>94282003</v>
      </c>
      <c r="R6128" t="str">
        <f t="shared" si="215"/>
        <v/>
      </c>
    </row>
    <row r="6129" spans="1:18" x14ac:dyDescent="0.3">
      <c r="A6129">
        <v>9428</v>
      </c>
      <c r="B6129">
        <v>2004</v>
      </c>
      <c r="C6129">
        <v>1</v>
      </c>
      <c r="D6129">
        <v>3.3959299999999998E-2</v>
      </c>
      <c r="E6129">
        <v>0</v>
      </c>
      <c r="F6129">
        <v>0</v>
      </c>
      <c r="G6129">
        <v>0.1330404</v>
      </c>
      <c r="H6129">
        <v>7.9903999999999999E-3</v>
      </c>
      <c r="I6129">
        <v>0.49940069999999998</v>
      </c>
      <c r="J6129">
        <v>0.1098682</v>
      </c>
      <c r="K6129">
        <v>3.7954500000000002E-2</v>
      </c>
      <c r="L6129">
        <v>0.14982019999999999</v>
      </c>
      <c r="M6129">
        <v>2.7966399999999999E-2</v>
      </c>
      <c r="O6129" t="str">
        <f>Table_Index[[#This Row],[ID]]&amp;Table_Index[[#This Row],[year]]</f>
        <v>94282004</v>
      </c>
      <c r="R6129" t="str">
        <f t="shared" si="215"/>
        <v/>
      </c>
    </row>
    <row r="6130" spans="1:18" x14ac:dyDescent="0.3">
      <c r="A6130">
        <v>9428</v>
      </c>
      <c r="B6130">
        <v>2004</v>
      </c>
      <c r="C6130">
        <v>2</v>
      </c>
      <c r="D6130">
        <v>7.1481000000000001E-3</v>
      </c>
      <c r="E6130">
        <v>2.4141000000000002E-3</v>
      </c>
      <c r="F6130">
        <v>3.2188E-3</v>
      </c>
      <c r="G6130">
        <v>3.4602000000000001E-3</v>
      </c>
      <c r="H6130">
        <v>4.2920000000000002E-4</v>
      </c>
      <c r="I6130">
        <v>4.7209000000000001E-3</v>
      </c>
      <c r="J6130">
        <v>2.6820000000000001E-4</v>
      </c>
      <c r="K6130">
        <v>0.80536870000000005</v>
      </c>
      <c r="L6130">
        <v>0</v>
      </c>
      <c r="M6130">
        <v>0.17297180000000001</v>
      </c>
      <c r="O6130" t="str">
        <f>Table_Index[[#This Row],[ID]]&amp;Table_Index[[#This Row],[year]]</f>
        <v>94282004</v>
      </c>
      <c r="R6130" t="str">
        <f t="shared" si="215"/>
        <v/>
      </c>
    </row>
    <row r="6131" spans="1:18" x14ac:dyDescent="0.3">
      <c r="A6131">
        <v>9428</v>
      </c>
      <c r="B6131">
        <v>2004</v>
      </c>
      <c r="C6131">
        <v>3</v>
      </c>
      <c r="D6131">
        <v>4.1108999999999998E-3</v>
      </c>
      <c r="E6131">
        <v>1.3661999999999999E-3</v>
      </c>
      <c r="F6131">
        <v>2.9275E-3</v>
      </c>
      <c r="G6131">
        <v>8.7819999999999999E-4</v>
      </c>
      <c r="H6131">
        <v>0</v>
      </c>
      <c r="I6131">
        <v>9.7581999999999999E-3</v>
      </c>
      <c r="J6131">
        <v>2.7810999999999999E-3</v>
      </c>
      <c r="K6131">
        <v>0.73186770000000001</v>
      </c>
      <c r="L6131">
        <v>2.1467999999999999E-3</v>
      </c>
      <c r="M6131">
        <v>0.24405350000000001</v>
      </c>
      <c r="O6131" t="str">
        <f>Table_Index[[#This Row],[ID]]&amp;Table_Index[[#This Row],[year]]</f>
        <v>94282004</v>
      </c>
      <c r="R6131" t="str">
        <f t="shared" si="215"/>
        <v/>
      </c>
    </row>
    <row r="6132" spans="1:18" x14ac:dyDescent="0.3">
      <c r="A6132">
        <v>9428</v>
      </c>
      <c r="B6132">
        <v>2004</v>
      </c>
      <c r="C6132">
        <v>4</v>
      </c>
      <c r="D6132">
        <v>9.0150000000000004E-3</v>
      </c>
      <c r="E6132">
        <v>0</v>
      </c>
      <c r="F6132">
        <v>3.4499999999999999E-3</v>
      </c>
      <c r="G6132">
        <v>2.0179E-3</v>
      </c>
      <c r="H6132">
        <v>4.8819999999999999E-4</v>
      </c>
      <c r="I6132">
        <v>6.8349999999999999E-3</v>
      </c>
      <c r="J6132">
        <v>0</v>
      </c>
      <c r="K6132">
        <v>0.97642340000000005</v>
      </c>
      <c r="L6132">
        <v>1.3669999999999999E-3</v>
      </c>
      <c r="M6132">
        <v>4.036E-4</v>
      </c>
      <c r="O6132" t="str">
        <f>Table_Index[[#This Row],[ID]]&amp;Table_Index[[#This Row],[year]]</f>
        <v>94282004</v>
      </c>
      <c r="R6132" t="str">
        <f t="shared" si="215"/>
        <v/>
      </c>
    </row>
    <row r="6133" spans="1:18" x14ac:dyDescent="0.3">
      <c r="A6133">
        <v>9428</v>
      </c>
      <c r="B6133">
        <v>2005</v>
      </c>
      <c r="C6133">
        <v>1</v>
      </c>
      <c r="D6133">
        <v>0.1084489</v>
      </c>
      <c r="E6133">
        <v>0.37523319999999999</v>
      </c>
      <c r="F6133">
        <v>0.17351820000000001</v>
      </c>
      <c r="G6133">
        <v>9.7748600000000005E-2</v>
      </c>
      <c r="H6133">
        <v>0</v>
      </c>
      <c r="I6133">
        <v>0</v>
      </c>
      <c r="J6133">
        <v>5.4224399999999999E-2</v>
      </c>
      <c r="K6133">
        <v>4.3379599999999997E-2</v>
      </c>
      <c r="L6133">
        <v>0.14315249999999999</v>
      </c>
      <c r="M6133">
        <v>4.2946E-3</v>
      </c>
      <c r="O6133" t="str">
        <f>Table_Index[[#This Row],[ID]]&amp;Table_Index[[#This Row],[year]]</f>
        <v>94282005</v>
      </c>
      <c r="R6133" t="str">
        <f t="shared" si="215"/>
        <v/>
      </c>
    </row>
    <row r="6134" spans="1:18" x14ac:dyDescent="0.3">
      <c r="A6134">
        <v>9428</v>
      </c>
      <c r="B6134">
        <v>2005</v>
      </c>
      <c r="C6134">
        <v>2</v>
      </c>
      <c r="D6134">
        <v>0.1131094</v>
      </c>
      <c r="E6134">
        <v>0.15382879999999999</v>
      </c>
      <c r="F6134">
        <v>0.16287750000000001</v>
      </c>
      <c r="G6134">
        <v>0.19907250000000001</v>
      </c>
      <c r="H6134">
        <v>2.7146300000000002E-2</v>
      </c>
      <c r="I6134">
        <v>0</v>
      </c>
      <c r="J6134">
        <v>0.19228600000000001</v>
      </c>
      <c r="K6134">
        <v>3.3932799999999999E-2</v>
      </c>
      <c r="L6134">
        <v>0.1131094</v>
      </c>
      <c r="M6134">
        <v>4.6375000000000001E-3</v>
      </c>
      <c r="O6134" t="str">
        <f>Table_Index[[#This Row],[ID]]&amp;Table_Index[[#This Row],[year]]</f>
        <v>94282005</v>
      </c>
      <c r="R6134" t="str">
        <f t="shared" si="215"/>
        <v/>
      </c>
    </row>
    <row r="6135" spans="1:18" x14ac:dyDescent="0.3">
      <c r="A6135">
        <v>9428</v>
      </c>
      <c r="B6135">
        <v>2005</v>
      </c>
      <c r="C6135">
        <v>3</v>
      </c>
      <c r="D6135">
        <v>0</v>
      </c>
      <c r="E6135">
        <v>0.278225</v>
      </c>
      <c r="F6135">
        <v>0.18548329999999999</v>
      </c>
      <c r="G6135">
        <v>6.3309199999999996E-2</v>
      </c>
      <c r="H6135">
        <v>2.7276999999999999E-2</v>
      </c>
      <c r="I6135">
        <v>0</v>
      </c>
      <c r="J6135">
        <v>8.7286299999999997E-2</v>
      </c>
      <c r="K6135">
        <v>8.1830899999999998E-2</v>
      </c>
      <c r="L6135">
        <v>0.2618588</v>
      </c>
      <c r="M6135">
        <v>1.4729600000000001E-2</v>
      </c>
      <c r="O6135" t="str">
        <f>Table_Index[[#This Row],[ID]]&amp;Table_Index[[#This Row],[year]]</f>
        <v>94282005</v>
      </c>
      <c r="R6135" t="str">
        <f t="shared" si="215"/>
        <v/>
      </c>
    </row>
    <row r="6136" spans="1:18" x14ac:dyDescent="0.3">
      <c r="A6136">
        <v>9428</v>
      </c>
      <c r="B6136">
        <v>2005</v>
      </c>
      <c r="C6136">
        <v>4</v>
      </c>
      <c r="D6136">
        <v>0.1231906</v>
      </c>
      <c r="E6136">
        <v>3.0797700000000001E-2</v>
      </c>
      <c r="F6136">
        <v>0.10779179999999999</v>
      </c>
      <c r="G6136">
        <v>9.0339799999999998E-2</v>
      </c>
      <c r="H6136">
        <v>1.5912099999999998E-2</v>
      </c>
      <c r="I6136">
        <v>0.38394420000000001</v>
      </c>
      <c r="J6136">
        <v>0.1437224</v>
      </c>
      <c r="K6136">
        <v>4.82497E-2</v>
      </c>
      <c r="L6136">
        <v>5.1329399999999997E-2</v>
      </c>
      <c r="M6136">
        <v>4.7222999999999996E-3</v>
      </c>
      <c r="O6136" t="str">
        <f>Table_Index[[#This Row],[ID]]&amp;Table_Index[[#This Row],[year]]</f>
        <v>94282005</v>
      </c>
      <c r="R6136" t="str">
        <f t="shared" si="215"/>
        <v/>
      </c>
    </row>
    <row r="6137" spans="1:18" x14ac:dyDescent="0.3">
      <c r="A6137">
        <v>9428</v>
      </c>
      <c r="B6137">
        <v>2006</v>
      </c>
      <c r="C6137">
        <v>1</v>
      </c>
      <c r="D6137">
        <v>0.1153735</v>
      </c>
      <c r="E6137">
        <v>2.8843400000000002E-2</v>
      </c>
      <c r="F6137">
        <v>0.10095179999999999</v>
      </c>
      <c r="G6137">
        <v>8.4607299999999996E-2</v>
      </c>
      <c r="H6137">
        <v>1.49024E-2</v>
      </c>
      <c r="I6137">
        <v>0.42303619999999997</v>
      </c>
      <c r="J6137">
        <v>0.13460240000000001</v>
      </c>
      <c r="K6137">
        <v>4.5187999999999999E-2</v>
      </c>
      <c r="L6137">
        <v>4.8072299999999998E-2</v>
      </c>
      <c r="M6137">
        <v>4.4226999999999999E-3</v>
      </c>
      <c r="O6137" t="str">
        <f>Table_Index[[#This Row],[ID]]&amp;Table_Index[[#This Row],[year]]</f>
        <v>94282006</v>
      </c>
      <c r="R6137" t="str">
        <f t="shared" si="215"/>
        <v/>
      </c>
    </row>
    <row r="6138" spans="1:18" x14ac:dyDescent="0.3">
      <c r="A6138">
        <v>9428</v>
      </c>
      <c r="B6138">
        <v>2006</v>
      </c>
      <c r="C6138">
        <v>2</v>
      </c>
      <c r="D6138">
        <v>0</v>
      </c>
      <c r="E6138">
        <v>0.1923657</v>
      </c>
      <c r="F6138">
        <v>0.1584188</v>
      </c>
      <c r="G6138">
        <v>0.1652082</v>
      </c>
      <c r="H6138">
        <v>6.7893800000000004E-2</v>
      </c>
      <c r="I6138">
        <v>0</v>
      </c>
      <c r="J6138">
        <v>5.7936000000000001E-2</v>
      </c>
      <c r="K6138">
        <v>4.7978300000000002E-2</v>
      </c>
      <c r="L6138">
        <v>0.29873260000000001</v>
      </c>
      <c r="M6138">
        <v>1.1466499999999999E-2</v>
      </c>
      <c r="O6138" t="str">
        <f>Table_Index[[#This Row],[ID]]&amp;Table_Index[[#This Row],[year]]</f>
        <v>94282006</v>
      </c>
      <c r="R6138" t="str">
        <f t="shared" si="215"/>
        <v/>
      </c>
    </row>
    <row r="6139" spans="1:18" x14ac:dyDescent="0.3">
      <c r="A6139">
        <v>9428</v>
      </c>
      <c r="B6139">
        <v>2006</v>
      </c>
      <c r="C6139">
        <v>3</v>
      </c>
      <c r="D6139">
        <v>0</v>
      </c>
      <c r="E6139">
        <v>4.4827600000000002E-2</v>
      </c>
      <c r="F6139">
        <v>6.0344799999999997E-2</v>
      </c>
      <c r="G6139">
        <v>0.1448276</v>
      </c>
      <c r="H6139">
        <v>0</v>
      </c>
      <c r="I6139">
        <v>0.4482758</v>
      </c>
      <c r="J6139">
        <v>3.4482800000000001E-2</v>
      </c>
      <c r="K6139">
        <v>3.9655200000000002E-2</v>
      </c>
      <c r="L6139">
        <v>0.22068960000000001</v>
      </c>
      <c r="M6139">
        <v>6.8966000000000001E-3</v>
      </c>
      <c r="O6139" t="str">
        <f>Table_Index[[#This Row],[ID]]&amp;Table_Index[[#This Row],[year]]</f>
        <v>94282006</v>
      </c>
      <c r="R6139" t="str">
        <f t="shared" si="215"/>
        <v/>
      </c>
    </row>
    <row r="6140" spans="1:18" x14ac:dyDescent="0.3">
      <c r="A6140">
        <v>9428</v>
      </c>
      <c r="B6140">
        <v>2006</v>
      </c>
      <c r="C6140">
        <v>4</v>
      </c>
      <c r="D6140">
        <v>5.8227399999999999E-2</v>
      </c>
      <c r="E6140">
        <v>4.8709500000000003E-2</v>
      </c>
      <c r="F6140">
        <v>0.14108950000000001</v>
      </c>
      <c r="G6140">
        <v>9.4059699999999996E-2</v>
      </c>
      <c r="H6140">
        <v>5.0388999999999998E-3</v>
      </c>
      <c r="I6140">
        <v>0.41990929999999999</v>
      </c>
      <c r="J6140">
        <v>9.9938399999999997E-2</v>
      </c>
      <c r="K6140">
        <v>3.2249E-2</v>
      </c>
      <c r="L6140">
        <v>9.7419000000000006E-2</v>
      </c>
      <c r="M6140">
        <v>3.3593E-3</v>
      </c>
      <c r="O6140" t="str">
        <f>Table_Index[[#This Row],[ID]]&amp;Table_Index[[#This Row],[year]]</f>
        <v>94282006</v>
      </c>
      <c r="R6140" t="str">
        <f t="shared" si="215"/>
        <v/>
      </c>
    </row>
    <row r="6141" spans="1:18" x14ac:dyDescent="0.3">
      <c r="A6141">
        <v>9429</v>
      </c>
      <c r="B6141">
        <v>2003</v>
      </c>
      <c r="C6141">
        <v>1</v>
      </c>
      <c r="D6141">
        <v>8.9536299999999999E-2</v>
      </c>
      <c r="E6141">
        <v>0</v>
      </c>
      <c r="F6141">
        <v>0.29845440000000001</v>
      </c>
      <c r="G6141">
        <v>0.18653400000000001</v>
      </c>
      <c r="H6141">
        <v>0</v>
      </c>
      <c r="I6141">
        <v>0</v>
      </c>
      <c r="J6141">
        <v>0.2501332</v>
      </c>
      <c r="K6141">
        <v>7.8344300000000006E-2</v>
      </c>
      <c r="L6141">
        <v>7.8344300000000006E-2</v>
      </c>
      <c r="M6141">
        <v>1.8653400000000001E-2</v>
      </c>
      <c r="O6141" t="str">
        <f>Table_Index[[#This Row],[ID]]&amp;Table_Index[[#This Row],[year]]</f>
        <v>94292003</v>
      </c>
      <c r="R6141" t="str">
        <f t="shared" si="215"/>
        <v/>
      </c>
    </row>
    <row r="6142" spans="1:18" x14ac:dyDescent="0.3">
      <c r="A6142">
        <v>9429</v>
      </c>
      <c r="B6142">
        <v>2003</v>
      </c>
      <c r="C6142">
        <v>2</v>
      </c>
      <c r="D6142">
        <v>0</v>
      </c>
      <c r="E6142">
        <v>0.123348</v>
      </c>
      <c r="F6142">
        <v>0.16740089999999999</v>
      </c>
      <c r="G6142">
        <v>0.1145374</v>
      </c>
      <c r="H6142">
        <v>0</v>
      </c>
      <c r="I6142">
        <v>0.37444939999999999</v>
      </c>
      <c r="J6142">
        <v>0</v>
      </c>
      <c r="K6142">
        <v>8.8105699999999995E-2</v>
      </c>
      <c r="L6142">
        <v>8.8105699999999995E-2</v>
      </c>
      <c r="M6142">
        <v>4.4052899999999999E-2</v>
      </c>
      <c r="O6142" t="str">
        <f>Table_Index[[#This Row],[ID]]&amp;Table_Index[[#This Row],[year]]</f>
        <v>94292003</v>
      </c>
      <c r="R6142" t="str">
        <f t="shared" si="215"/>
        <v/>
      </c>
    </row>
    <row r="6143" spans="1:18" x14ac:dyDescent="0.3">
      <c r="A6143">
        <v>9429</v>
      </c>
      <c r="B6143">
        <v>2003</v>
      </c>
      <c r="C6143">
        <v>3</v>
      </c>
      <c r="D6143">
        <v>0.1031941</v>
      </c>
      <c r="E6143">
        <v>0.13759209999999999</v>
      </c>
      <c r="F6143">
        <v>0.19656019999999999</v>
      </c>
      <c r="G6143">
        <v>0.1523342</v>
      </c>
      <c r="H6143">
        <v>0</v>
      </c>
      <c r="I6143">
        <v>0</v>
      </c>
      <c r="J6143">
        <v>0.20638819999999999</v>
      </c>
      <c r="K6143">
        <v>9.8280099999999995E-2</v>
      </c>
      <c r="L6143">
        <v>9.3366099999999994E-2</v>
      </c>
      <c r="M6143">
        <v>1.2285000000000001E-2</v>
      </c>
      <c r="O6143" t="str">
        <f>Table_Index[[#This Row],[ID]]&amp;Table_Index[[#This Row],[year]]</f>
        <v>94292003</v>
      </c>
      <c r="R6143" t="str">
        <f t="shared" si="215"/>
        <v/>
      </c>
    </row>
    <row r="6144" spans="1:18" x14ac:dyDescent="0.3">
      <c r="A6144">
        <v>9429</v>
      </c>
      <c r="B6144">
        <v>2003</v>
      </c>
      <c r="C6144">
        <v>4</v>
      </c>
      <c r="D6144">
        <v>0</v>
      </c>
      <c r="E6144">
        <v>0.15028900000000001</v>
      </c>
      <c r="F6144">
        <v>7.7071299999999995E-2</v>
      </c>
      <c r="G6144">
        <v>2.31214E-2</v>
      </c>
      <c r="H6144">
        <v>0</v>
      </c>
      <c r="I6144">
        <v>0.4624277</v>
      </c>
      <c r="J6144">
        <v>0.1849711</v>
      </c>
      <c r="K6144">
        <v>7.3217699999999997E-2</v>
      </c>
      <c r="L6144">
        <v>0</v>
      </c>
      <c r="M6144">
        <v>2.8901699999999999E-2</v>
      </c>
      <c r="O6144" t="str">
        <f>Table_Index[[#This Row],[ID]]&amp;Table_Index[[#This Row],[year]]</f>
        <v>94292003</v>
      </c>
      <c r="R6144" t="str">
        <f t="shared" si="215"/>
        <v/>
      </c>
    </row>
    <row r="6145" spans="1:18" x14ac:dyDescent="0.3">
      <c r="A6145">
        <v>9429</v>
      </c>
      <c r="B6145">
        <v>2004</v>
      </c>
      <c r="C6145">
        <v>1</v>
      </c>
      <c r="D6145">
        <v>0.28368789999999999</v>
      </c>
      <c r="E6145">
        <v>0</v>
      </c>
      <c r="F6145">
        <v>8.9834499999999998E-2</v>
      </c>
      <c r="G6145">
        <v>5.20095E-2</v>
      </c>
      <c r="H6145">
        <v>0</v>
      </c>
      <c r="I6145">
        <v>0</v>
      </c>
      <c r="J6145">
        <v>0.39479900000000001</v>
      </c>
      <c r="K6145">
        <v>8.5106399999999999E-2</v>
      </c>
      <c r="L6145">
        <v>4.7281299999999998E-2</v>
      </c>
      <c r="M6145">
        <v>4.7281299999999998E-2</v>
      </c>
      <c r="O6145" t="str">
        <f>Table_Index[[#This Row],[ID]]&amp;Table_Index[[#This Row],[year]]</f>
        <v>94292004</v>
      </c>
      <c r="R6145" t="str">
        <f t="shared" si="215"/>
        <v/>
      </c>
    </row>
    <row r="6146" spans="1:18" x14ac:dyDescent="0.3">
      <c r="A6146">
        <v>9429</v>
      </c>
      <c r="B6146">
        <v>2004</v>
      </c>
      <c r="C6146">
        <v>2</v>
      </c>
      <c r="D6146">
        <v>0.26122060000000002</v>
      </c>
      <c r="E6146">
        <v>7.1242E-2</v>
      </c>
      <c r="F6146">
        <v>0.142484</v>
      </c>
      <c r="G6146">
        <v>9.9738800000000002E-2</v>
      </c>
      <c r="H6146">
        <v>9.9739000000000008E-3</v>
      </c>
      <c r="I6146">
        <v>0.213726</v>
      </c>
      <c r="J6146">
        <v>0</v>
      </c>
      <c r="K6146">
        <v>7.1242E-2</v>
      </c>
      <c r="L6146">
        <v>0.10068870000000001</v>
      </c>
      <c r="M6146">
        <v>2.9684200000000001E-2</v>
      </c>
      <c r="O6146" t="str">
        <f>Table_Index[[#This Row],[ID]]&amp;Table_Index[[#This Row],[year]]</f>
        <v>94292004</v>
      </c>
      <c r="R6146" t="str">
        <f t="shared" si="215"/>
        <v/>
      </c>
    </row>
    <row r="6147" spans="1:18" x14ac:dyDescent="0.3">
      <c r="A6147">
        <v>9429</v>
      </c>
      <c r="B6147">
        <v>2004</v>
      </c>
      <c r="C6147">
        <v>3</v>
      </c>
      <c r="D6147">
        <v>0.23017899999999999</v>
      </c>
      <c r="E6147">
        <v>0</v>
      </c>
      <c r="F6147">
        <v>8.6956500000000006E-2</v>
      </c>
      <c r="G6147">
        <v>5.6265999999999997E-2</v>
      </c>
      <c r="H6147">
        <v>1.2787700000000001E-2</v>
      </c>
      <c r="I6147">
        <v>0.2046036</v>
      </c>
      <c r="J6147">
        <v>0.27877239999999998</v>
      </c>
      <c r="K6147">
        <v>4.8593299999999999E-2</v>
      </c>
      <c r="L6147">
        <v>5.6265999999999997E-2</v>
      </c>
      <c r="M6147">
        <v>2.5575400000000002E-2</v>
      </c>
      <c r="O6147" t="str">
        <f>Table_Index[[#This Row],[ID]]&amp;Table_Index[[#This Row],[year]]</f>
        <v>94292004</v>
      </c>
      <c r="R6147" t="str">
        <f t="shared" si="215"/>
        <v/>
      </c>
    </row>
    <row r="6148" spans="1:18" x14ac:dyDescent="0.3">
      <c r="A6148">
        <v>9429</v>
      </c>
      <c r="B6148">
        <v>2004</v>
      </c>
      <c r="C6148">
        <v>4</v>
      </c>
      <c r="D6148">
        <v>0.45528449999999998</v>
      </c>
      <c r="E6148">
        <v>4.8780499999999997E-2</v>
      </c>
      <c r="F6148">
        <v>0.1235772</v>
      </c>
      <c r="G6148">
        <v>7.1544700000000003E-2</v>
      </c>
      <c r="H6148">
        <v>0</v>
      </c>
      <c r="I6148">
        <v>0</v>
      </c>
      <c r="J6148">
        <v>0.1398374</v>
      </c>
      <c r="K6148">
        <v>6.8292699999999998E-2</v>
      </c>
      <c r="L6148">
        <v>6.8292699999999998E-2</v>
      </c>
      <c r="M6148">
        <v>2.4390200000000001E-2</v>
      </c>
      <c r="O6148" t="str">
        <f>Table_Index[[#This Row],[ID]]&amp;Table_Index[[#This Row],[year]]</f>
        <v>94292004</v>
      </c>
      <c r="R6148" t="str">
        <f t="shared" si="215"/>
        <v/>
      </c>
    </row>
    <row r="6149" spans="1:18" x14ac:dyDescent="0.3">
      <c r="A6149">
        <v>9429</v>
      </c>
      <c r="B6149">
        <v>2005</v>
      </c>
      <c r="C6149">
        <v>1</v>
      </c>
      <c r="D6149">
        <v>0</v>
      </c>
      <c r="E6149">
        <v>0.1144274</v>
      </c>
      <c r="F6149">
        <v>0.1907123</v>
      </c>
      <c r="G6149">
        <v>7.8668799999999997E-2</v>
      </c>
      <c r="H6149">
        <v>0</v>
      </c>
      <c r="I6149">
        <v>0.38500050000000002</v>
      </c>
      <c r="J6149">
        <v>7.15171E-2</v>
      </c>
      <c r="K6149">
        <v>4.17183E-2</v>
      </c>
      <c r="L6149">
        <v>0.10489179999999999</v>
      </c>
      <c r="M6149">
        <v>1.30638E-2</v>
      </c>
      <c r="O6149" t="str">
        <f>Table_Index[[#This Row],[ID]]&amp;Table_Index[[#This Row],[year]]</f>
        <v>94292005</v>
      </c>
      <c r="R6149" t="str">
        <f t="shared" si="215"/>
        <v/>
      </c>
    </row>
    <row r="6150" spans="1:18" x14ac:dyDescent="0.3">
      <c r="A6150">
        <v>9429</v>
      </c>
      <c r="B6150">
        <v>2005</v>
      </c>
      <c r="C6150">
        <v>2</v>
      </c>
      <c r="D6150">
        <v>8.4666000000000005E-2</v>
      </c>
      <c r="E6150">
        <v>0.11994349999999999</v>
      </c>
      <c r="F6150">
        <v>0.14111009999999999</v>
      </c>
      <c r="G6150">
        <v>0.2610536</v>
      </c>
      <c r="H6150">
        <v>9.4073400000000001E-2</v>
      </c>
      <c r="I6150">
        <v>0</v>
      </c>
      <c r="J6150">
        <v>0.14816560000000001</v>
      </c>
      <c r="K6150">
        <v>5.9971799999999999E-2</v>
      </c>
      <c r="L6150">
        <v>8.8193800000000003E-2</v>
      </c>
      <c r="M6150">
        <v>2.8222E-3</v>
      </c>
      <c r="O6150" t="str">
        <f>Table_Index[[#This Row],[ID]]&amp;Table_Index[[#This Row],[year]]</f>
        <v>94292005</v>
      </c>
      <c r="R6150" t="str">
        <f t="shared" si="215"/>
        <v/>
      </c>
    </row>
    <row r="6151" spans="1:18" x14ac:dyDescent="0.3">
      <c r="A6151">
        <v>9429</v>
      </c>
      <c r="B6151">
        <v>2005</v>
      </c>
      <c r="C6151">
        <v>3</v>
      </c>
      <c r="D6151">
        <v>0.17411489999999999</v>
      </c>
      <c r="E6151">
        <v>4.9332599999999997E-2</v>
      </c>
      <c r="F6151">
        <v>0.10737090000000001</v>
      </c>
      <c r="G6151">
        <v>5.8038300000000001E-2</v>
      </c>
      <c r="H6151">
        <v>0</v>
      </c>
      <c r="I6151">
        <v>0.26117240000000003</v>
      </c>
      <c r="J6151">
        <v>0.1828207</v>
      </c>
      <c r="K6151">
        <v>2.61172E-2</v>
      </c>
      <c r="L6151">
        <v>0.1392919</v>
      </c>
      <c r="M6151">
        <v>1.7411E-3</v>
      </c>
      <c r="O6151" t="str">
        <f>Table_Index[[#This Row],[ID]]&amp;Table_Index[[#This Row],[year]]</f>
        <v>94292005</v>
      </c>
      <c r="R6151" t="str">
        <f t="shared" si="215"/>
        <v/>
      </c>
    </row>
    <row r="6152" spans="1:18" x14ac:dyDescent="0.3">
      <c r="A6152">
        <v>9429</v>
      </c>
      <c r="B6152">
        <v>2005</v>
      </c>
      <c r="C6152">
        <v>4</v>
      </c>
      <c r="D6152">
        <v>3.5186500000000002E-2</v>
      </c>
      <c r="E6152">
        <v>0</v>
      </c>
      <c r="F6152">
        <v>8.5620500000000002E-2</v>
      </c>
      <c r="G6152">
        <v>4.69153E-2</v>
      </c>
      <c r="H6152">
        <v>1.1728799999999999E-2</v>
      </c>
      <c r="I6152">
        <v>0.6192822</v>
      </c>
      <c r="J6152">
        <v>9.38306E-2</v>
      </c>
      <c r="K6152">
        <v>1.75932E-2</v>
      </c>
      <c r="L6152">
        <v>8.7966199999999994E-2</v>
      </c>
      <c r="M6152">
        <v>1.8766E-3</v>
      </c>
      <c r="O6152" t="str">
        <f>Table_Index[[#This Row],[ID]]&amp;Table_Index[[#This Row],[year]]</f>
        <v>94292005</v>
      </c>
      <c r="R6152" t="str">
        <f t="shared" si="215"/>
        <v/>
      </c>
    </row>
    <row r="6153" spans="1:18" x14ac:dyDescent="0.3">
      <c r="A6153">
        <v>9429</v>
      </c>
      <c r="B6153">
        <v>2006</v>
      </c>
      <c r="C6153">
        <v>1</v>
      </c>
      <c r="D6153">
        <v>3.0562300000000001E-2</v>
      </c>
      <c r="E6153">
        <v>0</v>
      </c>
      <c r="F6153">
        <v>7.1312100000000003E-2</v>
      </c>
      <c r="G6153">
        <v>4.0749800000000003E-2</v>
      </c>
      <c r="H6153">
        <v>1.0187399999999999E-2</v>
      </c>
      <c r="I6153">
        <v>0.67237159999999996</v>
      </c>
      <c r="J6153">
        <v>8.1499600000000005E-2</v>
      </c>
      <c r="K6153">
        <v>1.52812E-2</v>
      </c>
      <c r="L6153">
        <v>7.6405899999999999E-2</v>
      </c>
      <c r="M6153">
        <v>1.6299999999999999E-3</v>
      </c>
      <c r="O6153" t="str">
        <f>Table_Index[[#This Row],[ID]]&amp;Table_Index[[#This Row],[year]]</f>
        <v>94292006</v>
      </c>
      <c r="R6153" t="str">
        <f t="shared" si="215"/>
        <v/>
      </c>
    </row>
    <row r="6154" spans="1:18" x14ac:dyDescent="0.3">
      <c r="A6154">
        <v>9429</v>
      </c>
      <c r="B6154">
        <v>2006</v>
      </c>
      <c r="C6154">
        <v>2</v>
      </c>
      <c r="D6154">
        <v>0</v>
      </c>
      <c r="E6154">
        <v>0.11604639999999999</v>
      </c>
      <c r="F6154">
        <v>0.14005600000000001</v>
      </c>
      <c r="G6154">
        <v>0.25210080000000001</v>
      </c>
      <c r="H6154">
        <v>0</v>
      </c>
      <c r="I6154">
        <v>0</v>
      </c>
      <c r="J6154">
        <v>0.2945178</v>
      </c>
      <c r="K6154">
        <v>5.0020000000000002E-2</v>
      </c>
      <c r="L6154">
        <v>0.14005600000000001</v>
      </c>
      <c r="M6154">
        <v>7.2028999999999999E-3</v>
      </c>
      <c r="O6154" t="str">
        <f>Table_Index[[#This Row],[ID]]&amp;Table_Index[[#This Row],[year]]</f>
        <v>94292006</v>
      </c>
      <c r="R6154" t="str">
        <f t="shared" si="215"/>
        <v/>
      </c>
    </row>
    <row r="6155" spans="1:18" x14ac:dyDescent="0.3">
      <c r="A6155">
        <v>9429</v>
      </c>
      <c r="B6155">
        <v>2006</v>
      </c>
      <c r="C6155">
        <v>3</v>
      </c>
      <c r="D6155">
        <v>3.5641600000000002E-2</v>
      </c>
      <c r="E6155">
        <v>7.8708500000000001E-2</v>
      </c>
      <c r="F6155">
        <v>5.1977299999999997E-2</v>
      </c>
      <c r="G6155">
        <v>0.1302459</v>
      </c>
      <c r="H6155">
        <v>0</v>
      </c>
      <c r="I6155">
        <v>0.26731199999999999</v>
      </c>
      <c r="J6155">
        <v>0.20790929999999999</v>
      </c>
      <c r="K6155">
        <v>2.97013E-2</v>
      </c>
      <c r="L6155">
        <v>0.19404869999999999</v>
      </c>
      <c r="M6155">
        <v>4.4552000000000003E-3</v>
      </c>
      <c r="O6155" t="str">
        <f>Table_Index[[#This Row],[ID]]&amp;Table_Index[[#This Row],[year]]</f>
        <v>94292006</v>
      </c>
      <c r="R6155" t="str">
        <f t="shared" si="215"/>
        <v/>
      </c>
    </row>
    <row r="6156" spans="1:18" x14ac:dyDescent="0.3">
      <c r="A6156">
        <v>9429</v>
      </c>
      <c r="B6156">
        <v>2006</v>
      </c>
      <c r="C6156">
        <v>4</v>
      </c>
      <c r="D6156">
        <v>3.49854E-2</v>
      </c>
      <c r="E6156">
        <v>0.1166181</v>
      </c>
      <c r="F6156">
        <v>0.1166181</v>
      </c>
      <c r="G6156">
        <v>0.180758</v>
      </c>
      <c r="H6156">
        <v>0</v>
      </c>
      <c r="I6156">
        <v>0.2915452</v>
      </c>
      <c r="J6156">
        <v>0.1399417</v>
      </c>
      <c r="K6156">
        <v>2.91545E-2</v>
      </c>
      <c r="L6156">
        <v>8.7463600000000002E-2</v>
      </c>
      <c r="M6156">
        <v>2.9155000000000001E-3</v>
      </c>
      <c r="O6156" t="str">
        <f>Table_Index[[#This Row],[ID]]&amp;Table_Index[[#This Row],[year]]</f>
        <v>94292006</v>
      </c>
      <c r="R6156" t="str">
        <f t="shared" si="215"/>
        <v/>
      </c>
    </row>
    <row r="6157" spans="1:18" x14ac:dyDescent="0.3">
      <c r="A6157">
        <v>9429</v>
      </c>
      <c r="B6157">
        <v>2007</v>
      </c>
      <c r="C6157">
        <v>1</v>
      </c>
      <c r="D6157">
        <v>0.14526259999999999</v>
      </c>
      <c r="E6157">
        <v>2.7236699999999999E-2</v>
      </c>
      <c r="F6157">
        <v>0.1089469</v>
      </c>
      <c r="G6157">
        <v>0.12147579999999999</v>
      </c>
      <c r="H6157">
        <v>0</v>
      </c>
      <c r="I6157">
        <v>0.45045350000000001</v>
      </c>
      <c r="J6157">
        <v>7.2631299999999996E-2</v>
      </c>
      <c r="K6157">
        <v>1.9973600000000001E-2</v>
      </c>
      <c r="L6157">
        <v>5.0841900000000002E-2</v>
      </c>
      <c r="M6157">
        <v>3.1776E-3</v>
      </c>
      <c r="O6157" t="str">
        <f>Table_Index[[#This Row],[ID]]&amp;Table_Index[[#This Row],[year]]</f>
        <v>94292007</v>
      </c>
      <c r="R6157" t="str">
        <f t="shared" si="215"/>
        <v/>
      </c>
    </row>
    <row r="6158" spans="1:18" x14ac:dyDescent="0.3">
      <c r="A6158">
        <v>9429</v>
      </c>
      <c r="B6158">
        <v>2007</v>
      </c>
      <c r="C6158">
        <v>2</v>
      </c>
      <c r="D6158">
        <v>0</v>
      </c>
      <c r="E6158">
        <v>0.13195999999999999</v>
      </c>
      <c r="F6158">
        <v>0</v>
      </c>
      <c r="G6158">
        <v>0.28586349999999999</v>
      </c>
      <c r="H6158">
        <v>1.5524700000000001E-2</v>
      </c>
      <c r="I6158">
        <v>0.25227650000000001</v>
      </c>
      <c r="J6158">
        <v>9.7029400000000002E-2</v>
      </c>
      <c r="K6158">
        <v>0.11643530000000001</v>
      </c>
      <c r="L6158">
        <v>9.7029400000000002E-2</v>
      </c>
      <c r="M6158">
        <v>3.8812E-3</v>
      </c>
      <c r="O6158" t="str">
        <f>Table_Index[[#This Row],[ID]]&amp;Table_Index[[#This Row],[year]]</f>
        <v>94292007</v>
      </c>
      <c r="R6158" t="str">
        <f t="shared" ref="R6158:R6221" si="216">RIGHT(P6158,4)</f>
        <v/>
      </c>
    </row>
    <row r="6159" spans="1:18" x14ac:dyDescent="0.3">
      <c r="A6159">
        <v>9429</v>
      </c>
      <c r="B6159">
        <v>2007</v>
      </c>
      <c r="C6159">
        <v>3</v>
      </c>
      <c r="D6159">
        <v>5.6710799999999999E-2</v>
      </c>
      <c r="E6159">
        <v>6.2381899999999997E-2</v>
      </c>
      <c r="F6159">
        <v>8.3175799999999994E-2</v>
      </c>
      <c r="G6159">
        <v>0.22684309999999999</v>
      </c>
      <c r="H6159">
        <v>0</v>
      </c>
      <c r="I6159">
        <v>0.3591683</v>
      </c>
      <c r="J6159">
        <v>0.12287339999999999</v>
      </c>
      <c r="K6159">
        <v>3.7807199999999999E-2</v>
      </c>
      <c r="L6159">
        <v>4.91493E-2</v>
      </c>
      <c r="M6159">
        <v>1.8904E-3</v>
      </c>
      <c r="O6159" t="str">
        <f>Table_Index[[#This Row],[ID]]&amp;Table_Index[[#This Row],[year]]</f>
        <v>94292007</v>
      </c>
      <c r="R6159" t="str">
        <f t="shared" si="216"/>
        <v/>
      </c>
    </row>
    <row r="6160" spans="1:18" x14ac:dyDescent="0.3">
      <c r="A6160">
        <v>9429</v>
      </c>
      <c r="B6160">
        <v>2007</v>
      </c>
      <c r="C6160">
        <v>4</v>
      </c>
      <c r="D6160">
        <v>0.1615308</v>
      </c>
      <c r="E6160">
        <v>4.9701799999999997E-2</v>
      </c>
      <c r="F6160">
        <v>0.13046720000000001</v>
      </c>
      <c r="G6160">
        <v>0.111829</v>
      </c>
      <c r="H6160">
        <v>2.42296E-2</v>
      </c>
      <c r="I6160">
        <v>0.39761429999999998</v>
      </c>
      <c r="J6160">
        <v>5.4175000000000001E-2</v>
      </c>
      <c r="K6160">
        <v>1.55318E-2</v>
      </c>
      <c r="L6160">
        <v>5.2186900000000001E-2</v>
      </c>
      <c r="M6160">
        <v>2.7336000000000001E-3</v>
      </c>
      <c r="O6160" t="str">
        <f>Table_Index[[#This Row],[ID]]&amp;Table_Index[[#This Row],[year]]</f>
        <v>94292007</v>
      </c>
      <c r="R6160" t="str">
        <f t="shared" si="216"/>
        <v/>
      </c>
    </row>
    <row r="6161" spans="1:18" x14ac:dyDescent="0.3">
      <c r="A6161">
        <v>9429</v>
      </c>
      <c r="B6161">
        <v>2008</v>
      </c>
      <c r="C6161">
        <v>1</v>
      </c>
      <c r="D6161">
        <v>8.9001899999999995E-2</v>
      </c>
      <c r="E6161">
        <v>0.12968850000000001</v>
      </c>
      <c r="F6161">
        <v>9.5359200000000005E-2</v>
      </c>
      <c r="G6161">
        <v>0.17164650000000001</v>
      </c>
      <c r="H6161">
        <v>0</v>
      </c>
      <c r="I6161">
        <v>0.30514940000000002</v>
      </c>
      <c r="J6161">
        <v>4.5772399999999998E-2</v>
      </c>
      <c r="K6161">
        <v>3.1786399999999999E-2</v>
      </c>
      <c r="L6161">
        <v>0.1290528</v>
      </c>
      <c r="M6161">
        <v>2.5428999999999998E-3</v>
      </c>
      <c r="O6161" t="str">
        <f>Table_Index[[#This Row],[ID]]&amp;Table_Index[[#This Row],[year]]</f>
        <v>94292008</v>
      </c>
      <c r="R6161" t="str">
        <f t="shared" si="216"/>
        <v/>
      </c>
    </row>
    <row r="6162" spans="1:18" x14ac:dyDescent="0.3">
      <c r="A6162">
        <v>9429</v>
      </c>
      <c r="B6162">
        <v>2008</v>
      </c>
      <c r="C6162">
        <v>2</v>
      </c>
      <c r="D6162">
        <v>5.3425899999999998E-2</v>
      </c>
      <c r="E6162">
        <v>4.5412000000000001E-2</v>
      </c>
      <c r="F6162">
        <v>0.17029520000000001</v>
      </c>
      <c r="G6162">
        <v>0.14959259999999999</v>
      </c>
      <c r="H6162">
        <v>0</v>
      </c>
      <c r="I6162">
        <v>0.33391209999999999</v>
      </c>
      <c r="J6162">
        <v>0.1602778</v>
      </c>
      <c r="K6162">
        <v>3.0719900000000001E-2</v>
      </c>
      <c r="L6162">
        <v>5.2090299999999999E-2</v>
      </c>
      <c r="M6162">
        <v>4.2741000000000003E-3</v>
      </c>
      <c r="O6162" t="str">
        <f>Table_Index[[#This Row],[ID]]&amp;Table_Index[[#This Row],[year]]</f>
        <v>94292008</v>
      </c>
      <c r="R6162" t="str">
        <f t="shared" si="216"/>
        <v/>
      </c>
    </row>
    <row r="6163" spans="1:18" x14ac:dyDescent="0.3">
      <c r="A6163">
        <v>9429</v>
      </c>
      <c r="B6163">
        <v>2008</v>
      </c>
      <c r="C6163">
        <v>3</v>
      </c>
      <c r="D6163">
        <v>6.44541E-2</v>
      </c>
      <c r="E6163">
        <v>6.44541E-2</v>
      </c>
      <c r="F6163">
        <v>9.0461899999999998E-2</v>
      </c>
      <c r="G6163">
        <v>0.133714</v>
      </c>
      <c r="H6163">
        <v>3.9576999999999998E-3</v>
      </c>
      <c r="I6163">
        <v>0.46644429999999998</v>
      </c>
      <c r="J6163">
        <v>0.1243851</v>
      </c>
      <c r="K6163">
        <v>1.41347E-2</v>
      </c>
      <c r="L6163">
        <v>3.3923200000000001E-2</v>
      </c>
      <c r="M6163">
        <v>4.0708000000000003E-3</v>
      </c>
      <c r="O6163" t="str">
        <f>Table_Index[[#This Row],[ID]]&amp;Table_Index[[#This Row],[year]]</f>
        <v>94292008</v>
      </c>
      <c r="R6163" t="str">
        <f t="shared" si="216"/>
        <v/>
      </c>
    </row>
    <row r="6164" spans="1:18" x14ac:dyDescent="0.3">
      <c r="A6164">
        <v>9429</v>
      </c>
      <c r="B6164">
        <v>2008</v>
      </c>
      <c r="C6164">
        <v>4</v>
      </c>
      <c r="D6164">
        <v>8.74751E-2</v>
      </c>
      <c r="E6164">
        <v>6.3618300000000003E-2</v>
      </c>
      <c r="F6164">
        <v>0.1431412</v>
      </c>
      <c r="G6164">
        <v>9.9403599999999995E-2</v>
      </c>
      <c r="H6164">
        <v>1.19284E-2</v>
      </c>
      <c r="I6164">
        <v>0.42942350000000001</v>
      </c>
      <c r="J6164">
        <v>9.1451299999999999E-2</v>
      </c>
      <c r="K6164">
        <v>1.9880700000000001E-2</v>
      </c>
      <c r="L6164">
        <v>4.4532799999999997E-2</v>
      </c>
      <c r="M6164">
        <v>9.1450999999999998E-3</v>
      </c>
      <c r="O6164" t="str">
        <f>Table_Index[[#This Row],[ID]]&amp;Table_Index[[#This Row],[year]]</f>
        <v>94292008</v>
      </c>
      <c r="R6164" t="str">
        <f t="shared" si="216"/>
        <v/>
      </c>
    </row>
    <row r="6165" spans="1:18" x14ac:dyDescent="0.3">
      <c r="A6165">
        <v>9429</v>
      </c>
      <c r="B6165">
        <v>2009</v>
      </c>
      <c r="C6165">
        <v>1</v>
      </c>
      <c r="D6165">
        <v>1.23257E-2</v>
      </c>
      <c r="E6165">
        <v>0.3548926</v>
      </c>
      <c r="F6165">
        <v>0.1273657</v>
      </c>
      <c r="G6165">
        <v>0.10168720000000001</v>
      </c>
      <c r="H6165">
        <v>1.0600099999999999E-2</v>
      </c>
      <c r="I6165">
        <v>0.17255999999999999</v>
      </c>
      <c r="J6165">
        <v>5.1151700000000001E-2</v>
      </c>
      <c r="K6165">
        <v>0.1170943</v>
      </c>
      <c r="L6165">
        <v>4.06749E-2</v>
      </c>
      <c r="M6165">
        <v>1.16478E-2</v>
      </c>
      <c r="O6165" t="str">
        <f>Table_Index[[#This Row],[ID]]&amp;Table_Index[[#This Row],[year]]</f>
        <v>94292009</v>
      </c>
      <c r="R6165" t="str">
        <f t="shared" si="216"/>
        <v/>
      </c>
    </row>
    <row r="6166" spans="1:18" x14ac:dyDescent="0.3">
      <c r="A6166">
        <v>9429</v>
      </c>
      <c r="B6166">
        <v>2009</v>
      </c>
      <c r="C6166">
        <v>2</v>
      </c>
      <c r="D6166">
        <v>9.82933E-2</v>
      </c>
      <c r="E6166">
        <v>0.23411670000000001</v>
      </c>
      <c r="F6166">
        <v>0.107229</v>
      </c>
      <c r="G6166">
        <v>0.124207</v>
      </c>
      <c r="H6166">
        <v>1.02761E-2</v>
      </c>
      <c r="I6166">
        <v>0.28594409999999998</v>
      </c>
      <c r="J6166">
        <v>4.4678799999999998E-2</v>
      </c>
      <c r="K6166">
        <v>5.7859000000000001E-2</v>
      </c>
      <c r="L6166">
        <v>3.12751E-2</v>
      </c>
      <c r="M6166">
        <v>6.1209999999999997E-3</v>
      </c>
      <c r="O6166" t="str">
        <f>Table_Index[[#This Row],[ID]]&amp;Table_Index[[#This Row],[year]]</f>
        <v>94292009</v>
      </c>
      <c r="R6166" t="str">
        <f t="shared" si="216"/>
        <v/>
      </c>
    </row>
    <row r="6167" spans="1:18" x14ac:dyDescent="0.3">
      <c r="A6167">
        <v>9429</v>
      </c>
      <c r="B6167">
        <v>2009</v>
      </c>
      <c r="C6167">
        <v>3</v>
      </c>
      <c r="D6167">
        <v>0.12072289999999999</v>
      </c>
      <c r="E6167">
        <v>0.25848900000000002</v>
      </c>
      <c r="F6167">
        <v>4.3397100000000001E-2</v>
      </c>
      <c r="G6167">
        <v>8.2375599999999993E-2</v>
      </c>
      <c r="H6167">
        <v>4.10547E-2</v>
      </c>
      <c r="I6167">
        <v>0.2556485</v>
      </c>
      <c r="J6167">
        <v>0.1384763</v>
      </c>
      <c r="K6167">
        <v>1.98838E-2</v>
      </c>
      <c r="L6167">
        <v>2.8405400000000001E-2</v>
      </c>
      <c r="M6167">
        <v>1.1546799999999999E-2</v>
      </c>
      <c r="O6167" t="str">
        <f>Table_Index[[#This Row],[ID]]&amp;Table_Index[[#This Row],[year]]</f>
        <v>94292009</v>
      </c>
      <c r="R6167" t="str">
        <f t="shared" si="216"/>
        <v/>
      </c>
    </row>
    <row r="6168" spans="1:18" x14ac:dyDescent="0.3">
      <c r="A6168">
        <v>9429</v>
      </c>
      <c r="B6168">
        <v>2009</v>
      </c>
      <c r="C6168">
        <v>4</v>
      </c>
      <c r="D6168">
        <v>3.2603399999999998E-2</v>
      </c>
      <c r="E6168">
        <v>9.9983699999999995E-2</v>
      </c>
      <c r="F6168">
        <v>6.5206799999999995E-2</v>
      </c>
      <c r="G6168">
        <v>0.1956203</v>
      </c>
      <c r="H6168">
        <v>5.4339000000000002E-3</v>
      </c>
      <c r="I6168">
        <v>0.34233550000000001</v>
      </c>
      <c r="J6168">
        <v>6.2489799999999998E-2</v>
      </c>
      <c r="K6168">
        <v>2.66261E-2</v>
      </c>
      <c r="L6168">
        <v>0.16627720000000001</v>
      </c>
      <c r="M6168">
        <v>3.4234000000000001E-3</v>
      </c>
      <c r="O6168" t="str">
        <f>Table_Index[[#This Row],[ID]]&amp;Table_Index[[#This Row],[year]]</f>
        <v>94292009</v>
      </c>
      <c r="R6168" t="str">
        <f t="shared" si="216"/>
        <v/>
      </c>
    </row>
    <row r="6169" spans="1:18" x14ac:dyDescent="0.3">
      <c r="A6169">
        <v>9429</v>
      </c>
      <c r="B6169">
        <v>2010</v>
      </c>
      <c r="C6169">
        <v>1</v>
      </c>
      <c r="D6169">
        <v>5.0373599999999998E-2</v>
      </c>
      <c r="E6169">
        <v>3.02242E-2</v>
      </c>
      <c r="F6169">
        <v>3.02242E-2</v>
      </c>
      <c r="G6169">
        <v>0.13852739999999999</v>
      </c>
      <c r="H6169">
        <v>4.88624E-2</v>
      </c>
      <c r="I6169">
        <v>0.59398870000000004</v>
      </c>
      <c r="J6169">
        <v>5.7929599999999998E-2</v>
      </c>
      <c r="K6169">
        <v>2.26681E-2</v>
      </c>
      <c r="L6169">
        <v>2.4683099999999999E-2</v>
      </c>
      <c r="M6169">
        <v>2.5187E-3</v>
      </c>
      <c r="O6169" t="str">
        <f>Table_Index[[#This Row],[ID]]&amp;Table_Index[[#This Row],[year]]</f>
        <v>94292010</v>
      </c>
      <c r="R6169" t="str">
        <f t="shared" si="216"/>
        <v/>
      </c>
    </row>
    <row r="6170" spans="1:18" x14ac:dyDescent="0.3">
      <c r="A6170">
        <v>9429</v>
      </c>
      <c r="B6170">
        <v>2010</v>
      </c>
      <c r="C6170">
        <v>2</v>
      </c>
      <c r="D6170">
        <v>0</v>
      </c>
      <c r="E6170">
        <v>0.60140470000000001</v>
      </c>
      <c r="F6170">
        <v>8.7796299999999994E-2</v>
      </c>
      <c r="G6170">
        <v>0.10681880000000001</v>
      </c>
      <c r="H6170">
        <v>0</v>
      </c>
      <c r="I6170">
        <v>0</v>
      </c>
      <c r="J6170">
        <v>9.9502499999999994E-2</v>
      </c>
      <c r="K6170">
        <v>2.4875600000000001E-2</v>
      </c>
      <c r="L6170">
        <v>7.3163599999999995E-2</v>
      </c>
      <c r="M6170">
        <v>6.4384000000000004E-3</v>
      </c>
      <c r="O6170" t="str">
        <f>Table_Index[[#This Row],[ID]]&amp;Table_Index[[#This Row],[year]]</f>
        <v>94292010</v>
      </c>
      <c r="R6170" t="str">
        <f t="shared" si="216"/>
        <v/>
      </c>
    </row>
    <row r="6171" spans="1:18" x14ac:dyDescent="0.3">
      <c r="A6171">
        <v>9429</v>
      </c>
      <c r="B6171">
        <v>2010</v>
      </c>
      <c r="C6171">
        <v>3</v>
      </c>
      <c r="D6171">
        <v>0</v>
      </c>
      <c r="E6171">
        <v>0.13456009999999999</v>
      </c>
      <c r="F6171">
        <v>0.20701549999999999</v>
      </c>
      <c r="G6171">
        <v>0.28464630000000002</v>
      </c>
      <c r="H6171">
        <v>8.6256000000000006E-3</v>
      </c>
      <c r="I6171">
        <v>0</v>
      </c>
      <c r="J6171">
        <v>5.1753899999999999E-2</v>
      </c>
      <c r="K6171">
        <v>5.8654400000000002E-2</v>
      </c>
      <c r="L6171">
        <v>0.23461760000000001</v>
      </c>
      <c r="M6171">
        <v>2.0126499999999999E-2</v>
      </c>
      <c r="O6171" t="str">
        <f>Table_Index[[#This Row],[ID]]&amp;Table_Index[[#This Row],[year]]</f>
        <v>94292010</v>
      </c>
      <c r="R6171" t="str">
        <f t="shared" si="216"/>
        <v/>
      </c>
    </row>
    <row r="6172" spans="1:18" x14ac:dyDescent="0.3">
      <c r="A6172">
        <v>9429</v>
      </c>
      <c r="B6172">
        <v>2010</v>
      </c>
      <c r="C6172">
        <v>4</v>
      </c>
      <c r="D6172">
        <v>0</v>
      </c>
      <c r="E6172">
        <v>0.2131171</v>
      </c>
      <c r="F6172">
        <v>0.22631899999999999</v>
      </c>
      <c r="G6172">
        <v>0.3196756</v>
      </c>
      <c r="H6172">
        <v>3.8898599999999998E-2</v>
      </c>
      <c r="I6172">
        <v>0</v>
      </c>
      <c r="J6172">
        <v>0</v>
      </c>
      <c r="K6172">
        <v>4.8092799999999998E-2</v>
      </c>
      <c r="L6172">
        <v>0.1414494</v>
      </c>
      <c r="M6172">
        <v>1.24475E-2</v>
      </c>
      <c r="O6172" t="str">
        <f>Table_Index[[#This Row],[ID]]&amp;Table_Index[[#This Row],[year]]</f>
        <v>94292010</v>
      </c>
      <c r="R6172" t="str">
        <f t="shared" si="216"/>
        <v/>
      </c>
    </row>
    <row r="6173" spans="1:18" x14ac:dyDescent="0.3">
      <c r="A6173">
        <v>9430</v>
      </c>
      <c r="B6173">
        <v>2003</v>
      </c>
      <c r="C6173">
        <v>1</v>
      </c>
      <c r="D6173">
        <v>0</v>
      </c>
      <c r="E6173">
        <v>2.9304E-2</v>
      </c>
      <c r="F6173">
        <v>0.14652019999999999</v>
      </c>
      <c r="G6173">
        <v>0.16483519999999999</v>
      </c>
      <c r="H6173">
        <v>7.3260099999999995E-2</v>
      </c>
      <c r="I6173">
        <v>0.29304029999999998</v>
      </c>
      <c r="J6173">
        <v>0</v>
      </c>
      <c r="K6173">
        <v>8.0586099999999994E-2</v>
      </c>
      <c r="L6173">
        <v>0.18681320000000001</v>
      </c>
      <c r="M6173">
        <v>2.5641000000000001E-2</v>
      </c>
      <c r="O6173" t="str">
        <f>Table_Index[[#This Row],[ID]]&amp;Table_Index[[#This Row],[year]]</f>
        <v>94302003</v>
      </c>
      <c r="R6173" t="str">
        <f t="shared" si="216"/>
        <v/>
      </c>
    </row>
    <row r="6174" spans="1:18" x14ac:dyDescent="0.3">
      <c r="A6174">
        <v>9430</v>
      </c>
      <c r="B6174">
        <v>2003</v>
      </c>
      <c r="C6174">
        <v>2</v>
      </c>
      <c r="D6174">
        <v>0</v>
      </c>
      <c r="E6174">
        <v>3.5514499999999997E-2</v>
      </c>
      <c r="F6174">
        <v>0.16391310000000001</v>
      </c>
      <c r="G6174">
        <v>8.1956600000000004E-2</v>
      </c>
      <c r="H6174">
        <v>0</v>
      </c>
      <c r="I6174">
        <v>0.34694940000000002</v>
      </c>
      <c r="J6174">
        <v>0.10667359999999999</v>
      </c>
      <c r="K6174">
        <v>6.2833399999999998E-2</v>
      </c>
      <c r="L6174">
        <v>0.17757249999999999</v>
      </c>
      <c r="M6174">
        <v>2.4587000000000001E-2</v>
      </c>
      <c r="O6174" t="str">
        <f>Table_Index[[#This Row],[ID]]&amp;Table_Index[[#This Row],[year]]</f>
        <v>94302003</v>
      </c>
      <c r="R6174" t="str">
        <f t="shared" si="216"/>
        <v/>
      </c>
    </row>
    <row r="6175" spans="1:18" x14ac:dyDescent="0.3">
      <c r="A6175">
        <v>9430</v>
      </c>
      <c r="B6175">
        <v>2003</v>
      </c>
      <c r="C6175">
        <v>3</v>
      </c>
      <c r="D6175">
        <v>0.35674329999999999</v>
      </c>
      <c r="E6175">
        <v>0</v>
      </c>
      <c r="F6175">
        <v>0.15289</v>
      </c>
      <c r="G6175">
        <v>0.22374150000000001</v>
      </c>
      <c r="H6175">
        <v>0</v>
      </c>
      <c r="I6175">
        <v>0</v>
      </c>
      <c r="J6175">
        <v>8.20385E-2</v>
      </c>
      <c r="K6175">
        <v>6.7122399999999999E-2</v>
      </c>
      <c r="L6175">
        <v>7.0851499999999998E-2</v>
      </c>
      <c r="M6175">
        <v>4.6612800000000003E-2</v>
      </c>
      <c r="O6175" t="str">
        <f>Table_Index[[#This Row],[ID]]&amp;Table_Index[[#This Row],[year]]</f>
        <v>94302003</v>
      </c>
      <c r="R6175" t="str">
        <f t="shared" si="216"/>
        <v/>
      </c>
    </row>
    <row r="6176" spans="1:18" x14ac:dyDescent="0.3">
      <c r="A6176">
        <v>9430</v>
      </c>
      <c r="B6176">
        <v>2003</v>
      </c>
      <c r="C6176">
        <v>4</v>
      </c>
      <c r="D6176">
        <v>0.17777780000000001</v>
      </c>
      <c r="E6176">
        <v>0</v>
      </c>
      <c r="F6176">
        <v>0.17777780000000001</v>
      </c>
      <c r="G6176">
        <v>4.0404000000000002E-2</v>
      </c>
      <c r="H6176">
        <v>0.16161619999999999</v>
      </c>
      <c r="I6176">
        <v>0</v>
      </c>
      <c r="J6176">
        <v>0.24242420000000001</v>
      </c>
      <c r="K6176">
        <v>7.2727299999999995E-2</v>
      </c>
      <c r="L6176">
        <v>0.1151515</v>
      </c>
      <c r="M6176">
        <v>1.21212E-2</v>
      </c>
      <c r="O6176" t="str">
        <f>Table_Index[[#This Row],[ID]]&amp;Table_Index[[#This Row],[year]]</f>
        <v>94302003</v>
      </c>
      <c r="R6176" t="str">
        <f t="shared" si="216"/>
        <v/>
      </c>
    </row>
    <row r="6177" spans="1:18" x14ac:dyDescent="0.3">
      <c r="A6177">
        <v>9430</v>
      </c>
      <c r="B6177">
        <v>2004</v>
      </c>
      <c r="C6177">
        <v>1</v>
      </c>
      <c r="D6177">
        <v>8.6796100000000001E-2</v>
      </c>
      <c r="E6177">
        <v>0</v>
      </c>
      <c r="F6177">
        <v>0.1735923</v>
      </c>
      <c r="G6177">
        <v>0.18791359999999999</v>
      </c>
      <c r="H6177">
        <v>1.30194E-2</v>
      </c>
      <c r="I6177">
        <v>0.41228160000000003</v>
      </c>
      <c r="J6177">
        <v>0</v>
      </c>
      <c r="K6177">
        <v>3.9058299999999997E-2</v>
      </c>
      <c r="L6177">
        <v>4.3398100000000002E-2</v>
      </c>
      <c r="M6177">
        <v>4.39405E-2</v>
      </c>
      <c r="O6177" t="str">
        <f>Table_Index[[#This Row],[ID]]&amp;Table_Index[[#This Row],[year]]</f>
        <v>94302004</v>
      </c>
      <c r="R6177" t="str">
        <f t="shared" si="216"/>
        <v/>
      </c>
    </row>
    <row r="6178" spans="1:18" x14ac:dyDescent="0.3">
      <c r="A6178">
        <v>9430</v>
      </c>
      <c r="B6178">
        <v>2004</v>
      </c>
      <c r="C6178">
        <v>2</v>
      </c>
      <c r="D6178">
        <v>0</v>
      </c>
      <c r="E6178">
        <v>0</v>
      </c>
      <c r="F6178">
        <v>8.0240699999999998E-2</v>
      </c>
      <c r="G6178">
        <v>0.2758275</v>
      </c>
      <c r="H6178">
        <v>7.0210599999999998E-2</v>
      </c>
      <c r="I6178">
        <v>0.36108319999999999</v>
      </c>
      <c r="J6178">
        <v>5.0150399999999998E-2</v>
      </c>
      <c r="K6178">
        <v>4.0120400000000001E-2</v>
      </c>
      <c r="L6178">
        <v>8.8264800000000004E-2</v>
      </c>
      <c r="M6178">
        <v>3.4102300000000002E-2</v>
      </c>
      <c r="O6178" t="str">
        <f>Table_Index[[#This Row],[ID]]&amp;Table_Index[[#This Row],[year]]</f>
        <v>94302004</v>
      </c>
      <c r="R6178" t="str">
        <f t="shared" si="216"/>
        <v/>
      </c>
    </row>
    <row r="6179" spans="1:18" x14ac:dyDescent="0.3">
      <c r="A6179">
        <v>9430</v>
      </c>
      <c r="B6179">
        <v>2004</v>
      </c>
      <c r="C6179">
        <v>3</v>
      </c>
      <c r="D6179">
        <v>0</v>
      </c>
      <c r="E6179">
        <v>6.2456600000000001E-2</v>
      </c>
      <c r="F6179">
        <v>0.11103399999999999</v>
      </c>
      <c r="G6179">
        <v>9.3684900000000002E-2</v>
      </c>
      <c r="H6179">
        <v>0</v>
      </c>
      <c r="I6179">
        <v>0.2567661</v>
      </c>
      <c r="J6179">
        <v>0.35641909999999999</v>
      </c>
      <c r="K6179">
        <v>2.9146399999999999E-2</v>
      </c>
      <c r="L6179">
        <v>6.1068699999999997E-2</v>
      </c>
      <c r="M6179">
        <v>2.9423999999999999E-2</v>
      </c>
      <c r="O6179" t="str">
        <f>Table_Index[[#This Row],[ID]]&amp;Table_Index[[#This Row],[year]]</f>
        <v>94302004</v>
      </c>
      <c r="R6179" t="str">
        <f t="shared" si="216"/>
        <v/>
      </c>
    </row>
    <row r="6180" spans="1:18" x14ac:dyDescent="0.3">
      <c r="A6180">
        <v>9430</v>
      </c>
      <c r="B6180">
        <v>2004</v>
      </c>
      <c r="C6180">
        <v>4</v>
      </c>
      <c r="D6180">
        <v>0.57452490000000001</v>
      </c>
      <c r="E6180">
        <v>2.9691200000000001E-2</v>
      </c>
      <c r="F6180">
        <v>3.95883E-2</v>
      </c>
      <c r="G6180">
        <v>9.5407800000000001E-2</v>
      </c>
      <c r="H6180">
        <v>1.58353E-2</v>
      </c>
      <c r="I6180">
        <v>0.1880443</v>
      </c>
      <c r="J6180">
        <v>0</v>
      </c>
      <c r="K6180">
        <v>1.8804399999999999E-2</v>
      </c>
      <c r="L6180">
        <v>3.11758E-2</v>
      </c>
      <c r="M6180">
        <v>6.9278999999999999E-3</v>
      </c>
      <c r="O6180" t="str">
        <f>Table_Index[[#This Row],[ID]]&amp;Table_Index[[#This Row],[year]]</f>
        <v>94302004</v>
      </c>
      <c r="R6180" t="str">
        <f t="shared" si="216"/>
        <v/>
      </c>
    </row>
    <row r="6181" spans="1:18" x14ac:dyDescent="0.3">
      <c r="A6181">
        <v>9430</v>
      </c>
      <c r="B6181">
        <v>2005</v>
      </c>
      <c r="C6181">
        <v>1</v>
      </c>
      <c r="D6181">
        <v>0.15030660000000001</v>
      </c>
      <c r="E6181">
        <v>0</v>
      </c>
      <c r="F6181">
        <v>0.2404906</v>
      </c>
      <c r="G6181">
        <v>8.6175799999999997E-2</v>
      </c>
      <c r="H6181">
        <v>0</v>
      </c>
      <c r="I6181">
        <v>0.32366030000000001</v>
      </c>
      <c r="J6181">
        <v>6.0122700000000001E-2</v>
      </c>
      <c r="K6181">
        <v>4.0081800000000001E-2</v>
      </c>
      <c r="L6181">
        <v>8.8179900000000005E-2</v>
      </c>
      <c r="M6181">
        <v>1.09824E-2</v>
      </c>
      <c r="O6181" t="str">
        <f>Table_Index[[#This Row],[ID]]&amp;Table_Index[[#This Row],[year]]</f>
        <v>94302005</v>
      </c>
      <c r="R6181" t="str">
        <f t="shared" si="216"/>
        <v/>
      </c>
    </row>
    <row r="6182" spans="1:18" x14ac:dyDescent="0.3">
      <c r="A6182">
        <v>9430</v>
      </c>
      <c r="B6182">
        <v>2005</v>
      </c>
      <c r="C6182">
        <v>2</v>
      </c>
      <c r="D6182">
        <v>2.1857000000000001E-2</v>
      </c>
      <c r="E6182">
        <v>5.7702400000000001E-2</v>
      </c>
      <c r="F6182">
        <v>0.13638749999999999</v>
      </c>
      <c r="G6182">
        <v>0.1031649</v>
      </c>
      <c r="H6182">
        <v>6.9941999999999999E-3</v>
      </c>
      <c r="I6182">
        <v>0.64207029999999998</v>
      </c>
      <c r="J6182">
        <v>0</v>
      </c>
      <c r="K6182">
        <v>2.9725499999999998E-2</v>
      </c>
      <c r="L6182">
        <v>0</v>
      </c>
      <c r="M6182">
        <v>2.0983E-3</v>
      </c>
      <c r="O6182" t="str">
        <f>Table_Index[[#This Row],[ID]]&amp;Table_Index[[#This Row],[year]]</f>
        <v>94302005</v>
      </c>
      <c r="R6182" t="str">
        <f t="shared" si="216"/>
        <v/>
      </c>
    </row>
    <row r="6183" spans="1:18" x14ac:dyDescent="0.3">
      <c r="A6183">
        <v>9430</v>
      </c>
      <c r="B6183">
        <v>2005</v>
      </c>
      <c r="C6183">
        <v>3</v>
      </c>
      <c r="D6183">
        <v>0.17346049999999999</v>
      </c>
      <c r="E6183">
        <v>7.5166200000000002E-2</v>
      </c>
      <c r="F6183">
        <v>0.21393470000000001</v>
      </c>
      <c r="G6183">
        <v>0.19080659999999999</v>
      </c>
      <c r="H6183">
        <v>2.16826E-2</v>
      </c>
      <c r="I6183">
        <v>0</v>
      </c>
      <c r="J6183">
        <v>8.0948300000000001E-2</v>
      </c>
      <c r="K6183">
        <v>9.8294300000000001E-2</v>
      </c>
      <c r="L6183">
        <v>0.13876839999999999</v>
      </c>
      <c r="M6183">
        <v>6.9383999999999999E-3</v>
      </c>
      <c r="O6183" t="str">
        <f>Table_Index[[#This Row],[ID]]&amp;Table_Index[[#This Row],[year]]</f>
        <v>94302005</v>
      </c>
      <c r="R6183" t="str">
        <f t="shared" si="216"/>
        <v/>
      </c>
    </row>
    <row r="6184" spans="1:18" x14ac:dyDescent="0.3">
      <c r="A6184">
        <v>9430</v>
      </c>
      <c r="B6184">
        <v>2005</v>
      </c>
      <c r="C6184">
        <v>4</v>
      </c>
      <c r="D6184">
        <v>0.15375150000000001</v>
      </c>
      <c r="E6184">
        <v>5.2275500000000003E-2</v>
      </c>
      <c r="F6184">
        <v>0.11223859999999999</v>
      </c>
      <c r="G6184">
        <v>9.3788399999999994E-2</v>
      </c>
      <c r="H6184">
        <v>1.53752E-2</v>
      </c>
      <c r="I6184">
        <v>0.27675270000000002</v>
      </c>
      <c r="J6184">
        <v>0.16912669999999999</v>
      </c>
      <c r="K6184">
        <v>4.61255E-2</v>
      </c>
      <c r="L6184">
        <v>7.6875799999999994E-2</v>
      </c>
      <c r="M6184">
        <v>3.6900000000000001E-3</v>
      </c>
      <c r="O6184" t="str">
        <f>Table_Index[[#This Row],[ID]]&amp;Table_Index[[#This Row],[year]]</f>
        <v>94302005</v>
      </c>
      <c r="R6184" t="str">
        <f t="shared" si="216"/>
        <v/>
      </c>
    </row>
    <row r="6185" spans="1:18" x14ac:dyDescent="0.3">
      <c r="A6185">
        <v>9430</v>
      </c>
      <c r="B6185">
        <v>2006</v>
      </c>
      <c r="C6185">
        <v>1</v>
      </c>
      <c r="D6185">
        <v>0.14909049999999999</v>
      </c>
      <c r="E6185">
        <v>4.9696900000000002E-2</v>
      </c>
      <c r="F6185">
        <v>0.1043634</v>
      </c>
      <c r="G6185">
        <v>0.12672700000000001</v>
      </c>
      <c r="H6185">
        <v>1.49091E-2</v>
      </c>
      <c r="I6185">
        <v>0.26836300000000002</v>
      </c>
      <c r="J6185">
        <v>0.1639996</v>
      </c>
      <c r="K6185">
        <v>4.4727200000000002E-2</v>
      </c>
      <c r="L6185">
        <v>7.4545299999999995E-2</v>
      </c>
      <c r="M6185">
        <v>3.5782000000000001E-3</v>
      </c>
      <c r="O6185" t="str">
        <f>Table_Index[[#This Row],[ID]]&amp;Table_Index[[#This Row],[year]]</f>
        <v>94302006</v>
      </c>
      <c r="R6185" t="str">
        <f t="shared" si="216"/>
        <v/>
      </c>
    </row>
    <row r="6186" spans="1:18" x14ac:dyDescent="0.3">
      <c r="A6186">
        <v>9430</v>
      </c>
      <c r="B6186">
        <v>2006</v>
      </c>
      <c r="C6186">
        <v>2</v>
      </c>
      <c r="D6186">
        <v>5.4200199999999997E-2</v>
      </c>
      <c r="E6186">
        <v>0.24711</v>
      </c>
      <c r="F6186">
        <v>0.1572518</v>
      </c>
      <c r="G6186">
        <v>6.5468100000000001E-2</v>
      </c>
      <c r="H6186">
        <v>0</v>
      </c>
      <c r="I6186">
        <v>0</v>
      </c>
      <c r="J6186">
        <v>0</v>
      </c>
      <c r="K6186">
        <v>5.61614E-2</v>
      </c>
      <c r="L6186">
        <v>0.3925302</v>
      </c>
      <c r="M6186">
        <v>2.7278400000000001E-2</v>
      </c>
      <c r="O6186" t="str">
        <f>Table_Index[[#This Row],[ID]]&amp;Table_Index[[#This Row],[year]]</f>
        <v>94302006</v>
      </c>
      <c r="R6186" t="str">
        <f t="shared" si="216"/>
        <v/>
      </c>
    </row>
    <row r="6187" spans="1:18" x14ac:dyDescent="0.3">
      <c r="A6187">
        <v>9430</v>
      </c>
      <c r="B6187">
        <v>2006</v>
      </c>
      <c r="C6187">
        <v>3</v>
      </c>
      <c r="D6187">
        <v>0</v>
      </c>
      <c r="E6187">
        <v>0</v>
      </c>
      <c r="F6187">
        <v>0.100038</v>
      </c>
      <c r="G6187">
        <v>0.63591419999999999</v>
      </c>
      <c r="H6187">
        <v>3.1591000000000001E-2</v>
      </c>
      <c r="I6187">
        <v>0</v>
      </c>
      <c r="J6187">
        <v>0</v>
      </c>
      <c r="K6187">
        <v>5.34414E-2</v>
      </c>
      <c r="L6187">
        <v>0.1684851</v>
      </c>
      <c r="M6187">
        <v>1.0530299999999999E-2</v>
      </c>
      <c r="O6187" t="str">
        <f>Table_Index[[#This Row],[ID]]&amp;Table_Index[[#This Row],[year]]</f>
        <v>94302006</v>
      </c>
      <c r="R6187" t="str">
        <f t="shared" si="216"/>
        <v/>
      </c>
    </row>
    <row r="6188" spans="1:18" x14ac:dyDescent="0.3">
      <c r="A6188">
        <v>9430</v>
      </c>
      <c r="B6188">
        <v>2006</v>
      </c>
      <c r="C6188">
        <v>4</v>
      </c>
      <c r="D6188">
        <v>2.5168900000000001E-2</v>
      </c>
      <c r="E6188">
        <v>6.4066200000000004E-2</v>
      </c>
      <c r="F6188">
        <v>0</v>
      </c>
      <c r="G6188">
        <v>0</v>
      </c>
      <c r="H6188">
        <v>0</v>
      </c>
      <c r="I6188">
        <v>0.70472809999999997</v>
      </c>
      <c r="J6188">
        <v>0</v>
      </c>
      <c r="K6188">
        <v>2.8829799999999999E-2</v>
      </c>
      <c r="L6188">
        <v>0.17618200000000001</v>
      </c>
      <c r="M6188">
        <v>1.0250999999999999E-3</v>
      </c>
      <c r="O6188" t="str">
        <f>Table_Index[[#This Row],[ID]]&amp;Table_Index[[#This Row],[year]]</f>
        <v>94302006</v>
      </c>
      <c r="R6188" t="str">
        <f t="shared" si="216"/>
        <v/>
      </c>
    </row>
    <row r="6189" spans="1:18" x14ac:dyDescent="0.3">
      <c r="A6189">
        <v>9431</v>
      </c>
      <c r="B6189">
        <v>2003</v>
      </c>
      <c r="C6189">
        <v>1</v>
      </c>
      <c r="D6189">
        <v>0.39408870000000001</v>
      </c>
      <c r="E6189">
        <v>0</v>
      </c>
      <c r="F6189">
        <v>0.2364532</v>
      </c>
      <c r="G6189">
        <v>9.7536899999999996E-2</v>
      </c>
      <c r="H6189">
        <v>0</v>
      </c>
      <c r="I6189">
        <v>0</v>
      </c>
      <c r="J6189">
        <v>8.8669899999999996E-2</v>
      </c>
      <c r="K6189">
        <v>8.8669899999999996E-2</v>
      </c>
      <c r="L6189">
        <v>6.5024600000000002E-2</v>
      </c>
      <c r="M6189">
        <v>2.9556599999999999E-2</v>
      </c>
      <c r="O6189" t="str">
        <f>Table_Index[[#This Row],[ID]]&amp;Table_Index[[#This Row],[year]]</f>
        <v>94312003</v>
      </c>
      <c r="R6189" t="str">
        <f t="shared" si="216"/>
        <v/>
      </c>
    </row>
    <row r="6190" spans="1:18" x14ac:dyDescent="0.3">
      <c r="A6190">
        <v>9431</v>
      </c>
      <c r="B6190">
        <v>2003</v>
      </c>
      <c r="C6190">
        <v>2</v>
      </c>
      <c r="D6190">
        <v>0.30575190000000002</v>
      </c>
      <c r="E6190">
        <v>2.9810799999999998E-2</v>
      </c>
      <c r="F6190">
        <v>0.18803739999999999</v>
      </c>
      <c r="G6190">
        <v>0.16281290000000001</v>
      </c>
      <c r="H6190">
        <v>1.54787E-2</v>
      </c>
      <c r="I6190">
        <v>0</v>
      </c>
      <c r="J6190">
        <v>9.6311900000000006E-2</v>
      </c>
      <c r="K6190">
        <v>8.7139300000000003E-2</v>
      </c>
      <c r="L6190">
        <v>9.1725600000000004E-2</v>
      </c>
      <c r="M6190">
        <v>2.2931400000000001E-2</v>
      </c>
      <c r="O6190" t="str">
        <f>Table_Index[[#This Row],[ID]]&amp;Table_Index[[#This Row],[year]]</f>
        <v>94312003</v>
      </c>
      <c r="R6190" t="str">
        <f t="shared" si="216"/>
        <v/>
      </c>
    </row>
    <row r="6191" spans="1:18" x14ac:dyDescent="0.3">
      <c r="A6191">
        <v>9431</v>
      </c>
      <c r="B6191">
        <v>2003</v>
      </c>
      <c r="C6191">
        <v>3</v>
      </c>
      <c r="D6191">
        <v>0</v>
      </c>
      <c r="E6191">
        <v>5.2780000000000004E-4</v>
      </c>
      <c r="F6191">
        <v>2.6388000000000002E-3</v>
      </c>
      <c r="G6191">
        <v>2.111E-3</v>
      </c>
      <c r="H6191">
        <v>0</v>
      </c>
      <c r="I6191">
        <v>1.7592E-3</v>
      </c>
      <c r="J6191">
        <v>1.3194000000000001E-3</v>
      </c>
      <c r="K6191">
        <v>0.98953290000000005</v>
      </c>
      <c r="L6191">
        <v>1.6712000000000001E-3</v>
      </c>
      <c r="M6191">
        <v>4.3980000000000001E-4</v>
      </c>
      <c r="O6191" t="str">
        <f>Table_Index[[#This Row],[ID]]&amp;Table_Index[[#This Row],[year]]</f>
        <v>94312003</v>
      </c>
      <c r="R6191" t="str">
        <f t="shared" si="216"/>
        <v/>
      </c>
    </row>
    <row r="6192" spans="1:18" x14ac:dyDescent="0.3">
      <c r="A6192">
        <v>9431</v>
      </c>
      <c r="B6192">
        <v>2003</v>
      </c>
      <c r="C6192">
        <v>4</v>
      </c>
      <c r="D6192">
        <v>7.0144999999999999E-3</v>
      </c>
      <c r="E6192">
        <v>1.4028999999999999E-3</v>
      </c>
      <c r="F6192">
        <v>2.6304000000000002E-3</v>
      </c>
      <c r="G6192">
        <v>9.6449999999999997E-4</v>
      </c>
      <c r="H6192">
        <v>4.3839999999999998E-4</v>
      </c>
      <c r="I6192">
        <v>0</v>
      </c>
      <c r="J6192">
        <v>7.0140000000000003E-4</v>
      </c>
      <c r="K6192">
        <v>0.98640950000000005</v>
      </c>
      <c r="L6192">
        <v>0</v>
      </c>
      <c r="M6192">
        <v>4.3839999999999998E-4</v>
      </c>
      <c r="O6192" t="str">
        <f>Table_Index[[#This Row],[ID]]&amp;Table_Index[[#This Row],[year]]</f>
        <v>94312003</v>
      </c>
      <c r="R6192" t="str">
        <f t="shared" si="216"/>
        <v/>
      </c>
    </row>
    <row r="6193" spans="1:18" x14ac:dyDescent="0.3">
      <c r="A6193">
        <v>9431</v>
      </c>
      <c r="B6193">
        <v>2004</v>
      </c>
      <c r="C6193">
        <v>1</v>
      </c>
      <c r="D6193">
        <v>0.53527619999999998</v>
      </c>
      <c r="E6193">
        <v>0</v>
      </c>
      <c r="F6193">
        <v>0</v>
      </c>
      <c r="G6193">
        <v>0.13976659999999999</v>
      </c>
      <c r="H6193">
        <v>0</v>
      </c>
      <c r="I6193">
        <v>0</v>
      </c>
      <c r="J6193">
        <v>8.3859900000000001E-2</v>
      </c>
      <c r="K6193">
        <v>6.6389100000000006E-2</v>
      </c>
      <c r="L6193">
        <v>0.13976659999999999</v>
      </c>
      <c r="M6193">
        <v>3.4941600000000003E-2</v>
      </c>
      <c r="O6193" t="str">
        <f>Table_Index[[#This Row],[ID]]&amp;Table_Index[[#This Row],[year]]</f>
        <v>94312004</v>
      </c>
      <c r="R6193" t="str">
        <f t="shared" si="216"/>
        <v/>
      </c>
    </row>
    <row r="6194" spans="1:18" x14ac:dyDescent="0.3">
      <c r="A6194">
        <v>9431</v>
      </c>
      <c r="B6194">
        <v>2004</v>
      </c>
      <c r="C6194">
        <v>2</v>
      </c>
      <c r="D6194">
        <v>0.55691990000000002</v>
      </c>
      <c r="E6194">
        <v>0</v>
      </c>
      <c r="F6194">
        <v>9.9289699999999995E-2</v>
      </c>
      <c r="G6194">
        <v>0.1936148</v>
      </c>
      <c r="H6194">
        <v>0</v>
      </c>
      <c r="I6194">
        <v>0</v>
      </c>
      <c r="J6194">
        <v>0</v>
      </c>
      <c r="K6194">
        <v>4.4680299999999999E-2</v>
      </c>
      <c r="L6194">
        <v>9.9289699999999995E-2</v>
      </c>
      <c r="M6194">
        <v>6.2056000000000004E-3</v>
      </c>
      <c r="O6194" t="str">
        <f>Table_Index[[#This Row],[ID]]&amp;Table_Index[[#This Row],[year]]</f>
        <v>94312004</v>
      </c>
      <c r="R6194" t="str">
        <f t="shared" si="216"/>
        <v/>
      </c>
    </row>
    <row r="6195" spans="1:18" x14ac:dyDescent="0.3">
      <c r="A6195">
        <v>9431</v>
      </c>
      <c r="B6195">
        <v>2004</v>
      </c>
      <c r="C6195">
        <v>3</v>
      </c>
      <c r="D6195">
        <v>3.9200899999999997E-2</v>
      </c>
      <c r="E6195">
        <v>8.1886299999999995E-2</v>
      </c>
      <c r="F6195">
        <v>0.21836340000000001</v>
      </c>
      <c r="G6195">
        <v>8.7345400000000004E-2</v>
      </c>
      <c r="H6195">
        <v>0</v>
      </c>
      <c r="I6195">
        <v>0</v>
      </c>
      <c r="J6195">
        <v>0.3057088</v>
      </c>
      <c r="K6195">
        <v>5.4590899999999998E-2</v>
      </c>
      <c r="L6195">
        <v>0.18833849999999999</v>
      </c>
      <c r="M6195">
        <v>2.4565900000000002E-2</v>
      </c>
      <c r="O6195" t="str">
        <f>Table_Index[[#This Row],[ID]]&amp;Table_Index[[#This Row],[year]]</f>
        <v>94312004</v>
      </c>
      <c r="R6195" t="str">
        <f t="shared" si="216"/>
        <v/>
      </c>
    </row>
    <row r="6196" spans="1:18" x14ac:dyDescent="0.3">
      <c r="A6196">
        <v>9431</v>
      </c>
      <c r="B6196">
        <v>2004</v>
      </c>
      <c r="C6196">
        <v>4</v>
      </c>
      <c r="D6196">
        <v>0.42848449999999999</v>
      </c>
      <c r="E6196">
        <v>0.19476570000000001</v>
      </c>
      <c r="F6196">
        <v>9.7382800000000005E-2</v>
      </c>
      <c r="G6196">
        <v>3.04321E-2</v>
      </c>
      <c r="H6196">
        <v>1.21729E-2</v>
      </c>
      <c r="I6196">
        <v>0</v>
      </c>
      <c r="J6196">
        <v>0.102252</v>
      </c>
      <c r="K6196">
        <v>4.3822300000000002E-2</v>
      </c>
      <c r="L6196">
        <v>8.0340800000000004E-2</v>
      </c>
      <c r="M6196">
        <v>1.0346899999999999E-2</v>
      </c>
      <c r="O6196" t="str">
        <f>Table_Index[[#This Row],[ID]]&amp;Table_Index[[#This Row],[year]]</f>
        <v>94312004</v>
      </c>
      <c r="R6196" t="str">
        <f t="shared" si="216"/>
        <v/>
      </c>
    </row>
    <row r="6197" spans="1:18" x14ac:dyDescent="0.3">
      <c r="A6197">
        <v>9431</v>
      </c>
      <c r="B6197">
        <v>2005</v>
      </c>
      <c r="C6197">
        <v>1</v>
      </c>
      <c r="D6197">
        <v>9.0582999999999997E-2</v>
      </c>
      <c r="E6197">
        <v>0.1413095</v>
      </c>
      <c r="F6197">
        <v>0.1449328</v>
      </c>
      <c r="G6197">
        <v>9.9641300000000002E-2</v>
      </c>
      <c r="H6197">
        <v>0</v>
      </c>
      <c r="I6197">
        <v>0.29258309999999998</v>
      </c>
      <c r="J6197">
        <v>2.8986600000000001E-2</v>
      </c>
      <c r="K6197">
        <v>7.24664E-2</v>
      </c>
      <c r="L6197">
        <v>0.1195696</v>
      </c>
      <c r="M6197">
        <v>9.9278999999999999E-3</v>
      </c>
      <c r="O6197" t="str">
        <f>Table_Index[[#This Row],[ID]]&amp;Table_Index[[#This Row],[year]]</f>
        <v>94312005</v>
      </c>
      <c r="R6197" t="str">
        <f t="shared" si="216"/>
        <v/>
      </c>
    </row>
    <row r="6198" spans="1:18" x14ac:dyDescent="0.3">
      <c r="A6198">
        <v>9431</v>
      </c>
      <c r="B6198">
        <v>2005</v>
      </c>
      <c r="C6198">
        <v>2</v>
      </c>
      <c r="D6198">
        <v>0</v>
      </c>
      <c r="E6198">
        <v>0</v>
      </c>
      <c r="F6198">
        <v>8.7623199999999998E-2</v>
      </c>
      <c r="G6198">
        <v>9.6385499999999999E-2</v>
      </c>
      <c r="H6198">
        <v>8.7623000000000006E-3</v>
      </c>
      <c r="I6198">
        <v>0.21905810000000001</v>
      </c>
      <c r="J6198">
        <v>0.1840088</v>
      </c>
      <c r="K6198">
        <v>0.29025190000000001</v>
      </c>
      <c r="L6198">
        <v>0.109529</v>
      </c>
      <c r="M6198">
        <v>4.3812E-3</v>
      </c>
      <c r="O6198" t="str">
        <f>Table_Index[[#This Row],[ID]]&amp;Table_Index[[#This Row],[year]]</f>
        <v>94312005</v>
      </c>
      <c r="R6198" t="str">
        <f t="shared" si="216"/>
        <v/>
      </c>
    </row>
    <row r="6199" spans="1:18" x14ac:dyDescent="0.3">
      <c r="A6199">
        <v>9431</v>
      </c>
      <c r="B6199">
        <v>2005</v>
      </c>
      <c r="C6199">
        <v>3</v>
      </c>
      <c r="D6199">
        <v>0</v>
      </c>
      <c r="E6199">
        <v>9.5792600000000006E-2</v>
      </c>
      <c r="F6199">
        <v>0.20848990000000001</v>
      </c>
      <c r="G6199">
        <v>0.14650640000000001</v>
      </c>
      <c r="H6199">
        <v>1.5026299999999999E-2</v>
      </c>
      <c r="I6199">
        <v>0</v>
      </c>
      <c r="J6199">
        <v>0.27610820000000003</v>
      </c>
      <c r="K6199">
        <v>0.1126972</v>
      </c>
      <c r="L6199">
        <v>0.13523669999999999</v>
      </c>
      <c r="M6199">
        <v>1.01428E-2</v>
      </c>
      <c r="O6199" t="str">
        <f>Table_Index[[#This Row],[ID]]&amp;Table_Index[[#This Row],[year]]</f>
        <v>94312005</v>
      </c>
      <c r="R6199" t="str">
        <f t="shared" si="216"/>
        <v/>
      </c>
    </row>
    <row r="6200" spans="1:18" x14ac:dyDescent="0.3">
      <c r="A6200">
        <v>9431</v>
      </c>
      <c r="B6200">
        <v>2005</v>
      </c>
      <c r="C6200">
        <v>4</v>
      </c>
      <c r="D6200">
        <v>8.5714299999999993E-2</v>
      </c>
      <c r="E6200">
        <v>9.1428599999999999E-2</v>
      </c>
      <c r="F6200">
        <v>0.20571429999999999</v>
      </c>
      <c r="G6200">
        <v>0.16</v>
      </c>
      <c r="H6200">
        <v>2.85714E-2</v>
      </c>
      <c r="I6200">
        <v>0</v>
      </c>
      <c r="J6200">
        <v>0.17142859999999999</v>
      </c>
      <c r="K6200">
        <v>9.1428599999999999E-2</v>
      </c>
      <c r="L6200">
        <v>0.14857139999999999</v>
      </c>
      <c r="M6200">
        <v>1.7142899999999999E-2</v>
      </c>
      <c r="O6200" t="str">
        <f>Table_Index[[#This Row],[ID]]&amp;Table_Index[[#This Row],[year]]</f>
        <v>94312005</v>
      </c>
      <c r="R6200" t="str">
        <f t="shared" si="216"/>
        <v/>
      </c>
    </row>
    <row r="6201" spans="1:18" x14ac:dyDescent="0.3">
      <c r="A6201">
        <v>9431</v>
      </c>
      <c r="B6201">
        <v>2006</v>
      </c>
      <c r="C6201">
        <v>1</v>
      </c>
      <c r="D6201">
        <v>8.5714299999999993E-2</v>
      </c>
      <c r="E6201">
        <v>9.1428599999999999E-2</v>
      </c>
      <c r="F6201">
        <v>0.20571429999999999</v>
      </c>
      <c r="G6201">
        <v>0.16</v>
      </c>
      <c r="H6201">
        <v>2.85714E-2</v>
      </c>
      <c r="I6201">
        <v>0</v>
      </c>
      <c r="J6201">
        <v>0.17142859999999999</v>
      </c>
      <c r="K6201">
        <v>9.1428599999999999E-2</v>
      </c>
      <c r="L6201">
        <v>0.14857139999999999</v>
      </c>
      <c r="M6201">
        <v>1.7142899999999999E-2</v>
      </c>
      <c r="O6201" t="str">
        <f>Table_Index[[#This Row],[ID]]&amp;Table_Index[[#This Row],[year]]</f>
        <v>94312006</v>
      </c>
      <c r="R6201" t="str">
        <f t="shared" si="216"/>
        <v/>
      </c>
    </row>
    <row r="6202" spans="1:18" x14ac:dyDescent="0.3">
      <c r="A6202">
        <v>9431</v>
      </c>
      <c r="B6202">
        <v>2006</v>
      </c>
      <c r="C6202">
        <v>2</v>
      </c>
      <c r="D6202">
        <v>0</v>
      </c>
      <c r="E6202">
        <v>0.1436094</v>
      </c>
      <c r="F6202">
        <v>0.16754430000000001</v>
      </c>
      <c r="G6202">
        <v>4.3082799999999997E-2</v>
      </c>
      <c r="H6202">
        <v>0</v>
      </c>
      <c r="I6202">
        <v>0</v>
      </c>
      <c r="J6202">
        <v>0.1436094</v>
      </c>
      <c r="K6202">
        <v>0.23934900000000001</v>
      </c>
      <c r="L6202">
        <v>0.2513164</v>
      </c>
      <c r="M6202">
        <v>1.14888E-2</v>
      </c>
      <c r="O6202" t="str">
        <f>Table_Index[[#This Row],[ID]]&amp;Table_Index[[#This Row],[year]]</f>
        <v>94312006</v>
      </c>
      <c r="R6202" t="str">
        <f t="shared" si="216"/>
        <v/>
      </c>
    </row>
    <row r="6203" spans="1:18" x14ac:dyDescent="0.3">
      <c r="A6203">
        <v>9431</v>
      </c>
      <c r="B6203">
        <v>2006</v>
      </c>
      <c r="C6203">
        <v>3</v>
      </c>
      <c r="D6203">
        <v>0</v>
      </c>
      <c r="E6203">
        <v>7.1759299999999998E-2</v>
      </c>
      <c r="F6203">
        <v>0.1180556</v>
      </c>
      <c r="G6203">
        <v>0.61805549999999998</v>
      </c>
      <c r="H6203">
        <v>2.7777799999999998E-2</v>
      </c>
      <c r="I6203">
        <v>0</v>
      </c>
      <c r="J6203">
        <v>0</v>
      </c>
      <c r="K6203">
        <v>4.6296299999999999E-2</v>
      </c>
      <c r="L6203">
        <v>0.1111111</v>
      </c>
      <c r="M6203">
        <v>6.9443999999999999E-3</v>
      </c>
      <c r="O6203" t="str">
        <f>Table_Index[[#This Row],[ID]]&amp;Table_Index[[#This Row],[year]]</f>
        <v>94312006</v>
      </c>
      <c r="R6203" t="str">
        <f t="shared" si="216"/>
        <v/>
      </c>
    </row>
    <row r="6204" spans="1:18" x14ac:dyDescent="0.3">
      <c r="A6204">
        <v>9431</v>
      </c>
      <c r="B6204">
        <v>2006</v>
      </c>
      <c r="C6204">
        <v>4</v>
      </c>
      <c r="D6204">
        <v>0.1282565</v>
      </c>
      <c r="E6204">
        <v>0.2134269</v>
      </c>
      <c r="F6204">
        <v>0</v>
      </c>
      <c r="G6204">
        <v>0.16232469999999999</v>
      </c>
      <c r="H6204">
        <v>3.0060099999999999E-2</v>
      </c>
      <c r="I6204">
        <v>0</v>
      </c>
      <c r="J6204">
        <v>4.8096199999999999E-2</v>
      </c>
      <c r="K6204">
        <v>0.1202405</v>
      </c>
      <c r="L6204">
        <v>0.2795591</v>
      </c>
      <c r="M6204">
        <v>1.8036099999999999E-2</v>
      </c>
      <c r="O6204" t="str">
        <f>Table_Index[[#This Row],[ID]]&amp;Table_Index[[#This Row],[year]]</f>
        <v>94312006</v>
      </c>
      <c r="R6204" t="str">
        <f t="shared" si="216"/>
        <v/>
      </c>
    </row>
    <row r="6205" spans="1:18" x14ac:dyDescent="0.3">
      <c r="A6205">
        <v>9431</v>
      </c>
      <c r="B6205">
        <v>2007</v>
      </c>
      <c r="C6205">
        <v>1</v>
      </c>
      <c r="D6205">
        <v>7.36932E-2</v>
      </c>
      <c r="E6205">
        <v>2.5706900000000001E-2</v>
      </c>
      <c r="F6205">
        <v>0.1028278</v>
      </c>
      <c r="G6205">
        <v>0.17909169999999999</v>
      </c>
      <c r="H6205">
        <v>0</v>
      </c>
      <c r="I6205">
        <v>0.44558690000000001</v>
      </c>
      <c r="J6205">
        <v>6.8551799999999996E-2</v>
      </c>
      <c r="K6205">
        <v>3.0848299999999999E-2</v>
      </c>
      <c r="L6205">
        <v>6.6837999999999995E-2</v>
      </c>
      <c r="M6205">
        <v>6.8551999999999997E-3</v>
      </c>
      <c r="O6205" t="str">
        <f>Table_Index[[#This Row],[ID]]&amp;Table_Index[[#This Row],[year]]</f>
        <v>94312007</v>
      </c>
      <c r="R6205" t="str">
        <f t="shared" si="216"/>
        <v/>
      </c>
    </row>
    <row r="6206" spans="1:18" x14ac:dyDescent="0.3">
      <c r="A6206">
        <v>9431</v>
      </c>
      <c r="B6206">
        <v>2007</v>
      </c>
      <c r="C6206">
        <v>2</v>
      </c>
      <c r="D6206">
        <v>0.14466789999999999</v>
      </c>
      <c r="E6206">
        <v>4.2885699999999999E-2</v>
      </c>
      <c r="F6206">
        <v>0.11436200000000001</v>
      </c>
      <c r="G6206">
        <v>0.12961020000000001</v>
      </c>
      <c r="H6206">
        <v>0</v>
      </c>
      <c r="I6206">
        <v>0.22872390000000001</v>
      </c>
      <c r="J6206">
        <v>6.8617200000000003E-2</v>
      </c>
      <c r="K6206">
        <v>0.21347569999999999</v>
      </c>
      <c r="L6206">
        <v>5.1462899999999999E-2</v>
      </c>
      <c r="M6206">
        <v>6.1945999999999998E-3</v>
      </c>
      <c r="O6206" t="str">
        <f>Table_Index[[#This Row],[ID]]&amp;Table_Index[[#This Row],[year]]</f>
        <v>94312007</v>
      </c>
      <c r="R6206" t="str">
        <f t="shared" si="216"/>
        <v/>
      </c>
    </row>
    <row r="6207" spans="1:18" x14ac:dyDescent="0.3">
      <c r="A6207">
        <v>9431</v>
      </c>
      <c r="B6207">
        <v>2007</v>
      </c>
      <c r="C6207">
        <v>3</v>
      </c>
      <c r="D6207">
        <v>0</v>
      </c>
      <c r="E6207">
        <v>3.5971200000000002E-2</v>
      </c>
      <c r="F6207">
        <v>0.1055156</v>
      </c>
      <c r="G6207">
        <v>0.50599519999999998</v>
      </c>
      <c r="H6207">
        <v>0</v>
      </c>
      <c r="I6207">
        <v>5.9951999999999998E-2</v>
      </c>
      <c r="J6207">
        <v>9.5923300000000003E-2</v>
      </c>
      <c r="K6207">
        <v>4.79616E-2</v>
      </c>
      <c r="L6207">
        <v>0.1247002</v>
      </c>
      <c r="M6207">
        <v>2.39808E-2</v>
      </c>
      <c r="O6207" t="str">
        <f>Table_Index[[#This Row],[ID]]&amp;Table_Index[[#This Row],[year]]</f>
        <v>94312007</v>
      </c>
      <c r="R6207" t="str">
        <f t="shared" si="216"/>
        <v/>
      </c>
    </row>
    <row r="6208" spans="1:18" x14ac:dyDescent="0.3">
      <c r="A6208">
        <v>9431</v>
      </c>
      <c r="B6208">
        <v>2007</v>
      </c>
      <c r="C6208">
        <v>4</v>
      </c>
      <c r="D6208">
        <v>0</v>
      </c>
      <c r="E6208">
        <v>0.16813049999999999</v>
      </c>
      <c r="F6208">
        <v>0.1756587</v>
      </c>
      <c r="G6208">
        <v>0.27101629999999999</v>
      </c>
      <c r="H6208">
        <v>0</v>
      </c>
      <c r="I6208">
        <v>0.20075280000000001</v>
      </c>
      <c r="J6208">
        <v>7.5282299999999996E-2</v>
      </c>
      <c r="K6208">
        <v>2.8858200000000001E-2</v>
      </c>
      <c r="L6208">
        <v>7.0263500000000007E-2</v>
      </c>
      <c r="M6208">
        <v>1.0037600000000001E-2</v>
      </c>
      <c r="O6208" t="str">
        <f>Table_Index[[#This Row],[ID]]&amp;Table_Index[[#This Row],[year]]</f>
        <v>94312007</v>
      </c>
      <c r="R6208" t="str">
        <f t="shared" si="216"/>
        <v/>
      </c>
    </row>
    <row r="6209" spans="1:18" x14ac:dyDescent="0.3">
      <c r="A6209">
        <v>9431</v>
      </c>
      <c r="B6209">
        <v>2008</v>
      </c>
      <c r="C6209">
        <v>1</v>
      </c>
      <c r="D6209">
        <v>3.1357299999999998E-2</v>
      </c>
      <c r="E6209">
        <v>5.1935599999999998E-2</v>
      </c>
      <c r="F6209">
        <v>7.3493799999999998E-2</v>
      </c>
      <c r="G6209">
        <v>0.18500330000000001</v>
      </c>
      <c r="H6209">
        <v>1.2902200000000001E-2</v>
      </c>
      <c r="I6209">
        <v>0.20904890000000001</v>
      </c>
      <c r="J6209">
        <v>6.0101599999999998E-2</v>
      </c>
      <c r="K6209">
        <v>0.2894021</v>
      </c>
      <c r="L6209">
        <v>8.3292900000000003E-2</v>
      </c>
      <c r="M6209">
        <v>3.4624E-3</v>
      </c>
      <c r="O6209" t="str">
        <f>Table_Index[[#This Row],[ID]]&amp;Table_Index[[#This Row],[year]]</f>
        <v>94312008</v>
      </c>
      <c r="R6209" t="str">
        <f t="shared" si="216"/>
        <v/>
      </c>
    </row>
    <row r="6210" spans="1:18" x14ac:dyDescent="0.3">
      <c r="A6210">
        <v>9431</v>
      </c>
      <c r="B6210">
        <v>2008</v>
      </c>
      <c r="C6210">
        <v>2</v>
      </c>
      <c r="D6210">
        <v>0</v>
      </c>
      <c r="E6210">
        <v>0.13358159999999999</v>
      </c>
      <c r="F6210">
        <v>0.15404000000000001</v>
      </c>
      <c r="G6210">
        <v>0.27438380000000001</v>
      </c>
      <c r="H6210">
        <v>0</v>
      </c>
      <c r="I6210">
        <v>0.23449339999999999</v>
      </c>
      <c r="J6210">
        <v>9.2063000000000006E-2</v>
      </c>
      <c r="K6210">
        <v>4.2120299999999999E-2</v>
      </c>
      <c r="L6210">
        <v>6.2578800000000004E-2</v>
      </c>
      <c r="M6210">
        <v>6.7393000000000002E-3</v>
      </c>
      <c r="O6210" t="str">
        <f>Table_Index[[#This Row],[ID]]&amp;Table_Index[[#This Row],[year]]</f>
        <v>94312008</v>
      </c>
      <c r="R6210" t="str">
        <f t="shared" si="216"/>
        <v/>
      </c>
    </row>
    <row r="6211" spans="1:18" x14ac:dyDescent="0.3">
      <c r="A6211">
        <v>9431</v>
      </c>
      <c r="B6211">
        <v>2008</v>
      </c>
      <c r="C6211">
        <v>3</v>
      </c>
      <c r="D6211">
        <v>5.425E-2</v>
      </c>
      <c r="E6211">
        <v>8.4504800000000005E-2</v>
      </c>
      <c r="F6211">
        <v>0.14084140000000001</v>
      </c>
      <c r="G6211">
        <v>0.25727030000000001</v>
      </c>
      <c r="H6211">
        <v>7.7463000000000002E-3</v>
      </c>
      <c r="I6211">
        <v>0.23943039999999999</v>
      </c>
      <c r="J6211">
        <v>9.8588999999999996E-2</v>
      </c>
      <c r="K6211">
        <v>3.9905099999999999E-2</v>
      </c>
      <c r="L6211">
        <v>7.0420700000000003E-2</v>
      </c>
      <c r="M6211">
        <v>7.0420999999999999E-3</v>
      </c>
      <c r="O6211" t="str">
        <f>Table_Index[[#This Row],[ID]]&amp;Table_Index[[#This Row],[year]]</f>
        <v>94312008</v>
      </c>
      <c r="R6211" t="str">
        <f t="shared" si="216"/>
        <v/>
      </c>
    </row>
    <row r="6212" spans="1:18" x14ac:dyDescent="0.3">
      <c r="A6212">
        <v>9431</v>
      </c>
      <c r="B6212">
        <v>2008</v>
      </c>
      <c r="C6212">
        <v>4</v>
      </c>
      <c r="D6212">
        <v>6.8069299999999999E-2</v>
      </c>
      <c r="E6212">
        <v>8.6633699999999994E-2</v>
      </c>
      <c r="F6212">
        <v>0.1113861</v>
      </c>
      <c r="G6212">
        <v>0.12128709999999999</v>
      </c>
      <c r="H6212">
        <v>0</v>
      </c>
      <c r="I6212">
        <v>0.47493809999999997</v>
      </c>
      <c r="J6212">
        <v>7.6113899999999998E-2</v>
      </c>
      <c r="K6212">
        <v>1.73267E-2</v>
      </c>
      <c r="L6212">
        <v>3.7128700000000001E-2</v>
      </c>
      <c r="M6212">
        <v>7.1162999999999999E-3</v>
      </c>
      <c r="O6212" t="str">
        <f>Table_Index[[#This Row],[ID]]&amp;Table_Index[[#This Row],[year]]</f>
        <v>94312008</v>
      </c>
      <c r="R6212" t="str">
        <f t="shared" si="216"/>
        <v/>
      </c>
    </row>
    <row r="6213" spans="1:18" x14ac:dyDescent="0.3">
      <c r="A6213">
        <v>9431</v>
      </c>
      <c r="B6213">
        <v>2009</v>
      </c>
      <c r="C6213">
        <v>1</v>
      </c>
      <c r="D6213">
        <v>0.17301330000000001</v>
      </c>
      <c r="E6213">
        <v>6.9226399999999993E-2</v>
      </c>
      <c r="F6213">
        <v>6.1639899999999997E-2</v>
      </c>
      <c r="G6213">
        <v>0.16879859999999999</v>
      </c>
      <c r="H6213">
        <v>3.5087300000000002E-2</v>
      </c>
      <c r="I6213">
        <v>0.29397509999999999</v>
      </c>
      <c r="J6213">
        <v>5.9269200000000001E-2</v>
      </c>
      <c r="K6213">
        <v>6.5907300000000002E-2</v>
      </c>
      <c r="L6213">
        <v>6.1639899999999997E-2</v>
      </c>
      <c r="M6213">
        <v>1.1442900000000001E-2</v>
      </c>
      <c r="O6213" t="str">
        <f>Table_Index[[#This Row],[ID]]&amp;Table_Index[[#This Row],[year]]</f>
        <v>94312009</v>
      </c>
      <c r="R6213" t="str">
        <f t="shared" si="216"/>
        <v/>
      </c>
    </row>
    <row r="6214" spans="1:18" x14ac:dyDescent="0.3">
      <c r="A6214">
        <v>9431</v>
      </c>
      <c r="B6214">
        <v>2009</v>
      </c>
      <c r="C6214">
        <v>2</v>
      </c>
      <c r="D6214">
        <v>0.1246413</v>
      </c>
      <c r="E6214">
        <v>7.3295600000000002E-2</v>
      </c>
      <c r="F6214">
        <v>8.3766400000000005E-2</v>
      </c>
      <c r="G6214">
        <v>0.17765449999999999</v>
      </c>
      <c r="H6214">
        <v>6.9804999999999997E-3</v>
      </c>
      <c r="I6214">
        <v>0.29318240000000001</v>
      </c>
      <c r="J6214">
        <v>0.1144807</v>
      </c>
      <c r="K6214">
        <v>5.3750100000000002E-2</v>
      </c>
      <c r="L6214">
        <v>4.8863700000000003E-2</v>
      </c>
      <c r="M6214">
        <v>2.3384800000000001E-2</v>
      </c>
      <c r="O6214" t="str">
        <f>Table_Index[[#This Row],[ID]]&amp;Table_Index[[#This Row],[year]]</f>
        <v>94312009</v>
      </c>
      <c r="R6214" t="str">
        <f t="shared" si="216"/>
        <v/>
      </c>
    </row>
    <row r="6215" spans="1:18" x14ac:dyDescent="0.3">
      <c r="A6215">
        <v>9431</v>
      </c>
      <c r="B6215">
        <v>2009</v>
      </c>
      <c r="C6215">
        <v>3</v>
      </c>
      <c r="D6215">
        <v>4.9828900000000002E-2</v>
      </c>
      <c r="E6215">
        <v>0.4295253</v>
      </c>
      <c r="F6215">
        <v>2.9897400000000001E-2</v>
      </c>
      <c r="G6215">
        <v>7.0092699999999994E-2</v>
      </c>
      <c r="H6215">
        <v>5.4811800000000001E-2</v>
      </c>
      <c r="I6215">
        <v>0.16941829999999999</v>
      </c>
      <c r="J6215">
        <v>0.11709799999999999</v>
      </c>
      <c r="K6215">
        <v>3.7371700000000001E-2</v>
      </c>
      <c r="L6215">
        <v>3.9863099999999999E-2</v>
      </c>
      <c r="M6215">
        <v>2.0928000000000001E-3</v>
      </c>
      <c r="O6215" t="str">
        <f>Table_Index[[#This Row],[ID]]&amp;Table_Index[[#This Row],[year]]</f>
        <v>94312009</v>
      </c>
      <c r="R6215" t="str">
        <f t="shared" si="216"/>
        <v/>
      </c>
    </row>
    <row r="6216" spans="1:18" x14ac:dyDescent="0.3">
      <c r="A6216">
        <v>9431</v>
      </c>
      <c r="B6216">
        <v>2009</v>
      </c>
      <c r="C6216">
        <v>4</v>
      </c>
      <c r="D6216">
        <v>2.7943200000000001E-2</v>
      </c>
      <c r="E6216">
        <v>0.33725830000000001</v>
      </c>
      <c r="F6216">
        <v>4.1914699999999999E-2</v>
      </c>
      <c r="G6216">
        <v>9.0116699999999994E-2</v>
      </c>
      <c r="H6216">
        <v>6.2871999999999997E-3</v>
      </c>
      <c r="I6216">
        <v>9.5006699999999999E-2</v>
      </c>
      <c r="J6216">
        <v>7.3350799999999994E-2</v>
      </c>
      <c r="K6216">
        <v>0.11386830000000001</v>
      </c>
      <c r="L6216">
        <v>0.12993569999999999</v>
      </c>
      <c r="M6216">
        <v>8.4318500000000005E-2</v>
      </c>
      <c r="O6216" t="str">
        <f>Table_Index[[#This Row],[ID]]&amp;Table_Index[[#This Row],[year]]</f>
        <v>94312009</v>
      </c>
      <c r="R6216" t="str">
        <f t="shared" si="216"/>
        <v/>
      </c>
    </row>
    <row r="6217" spans="1:18" x14ac:dyDescent="0.3">
      <c r="A6217">
        <v>9431</v>
      </c>
      <c r="B6217">
        <v>2010</v>
      </c>
      <c r="C6217">
        <v>1</v>
      </c>
      <c r="D6217">
        <v>0</v>
      </c>
      <c r="E6217">
        <v>3.8027600000000002E-2</v>
      </c>
      <c r="F6217">
        <v>7.6055300000000006E-2</v>
      </c>
      <c r="G6217">
        <v>0.14894160000000001</v>
      </c>
      <c r="H6217">
        <v>6.3379400000000002E-2</v>
      </c>
      <c r="I6217">
        <v>0</v>
      </c>
      <c r="J6217">
        <v>0.1838002</v>
      </c>
      <c r="K6217">
        <v>0.24464440000000001</v>
      </c>
      <c r="L6217">
        <v>0.23577129999999999</v>
      </c>
      <c r="M6217">
        <v>9.3801000000000006E-3</v>
      </c>
      <c r="O6217" t="str">
        <f>Table_Index[[#This Row],[ID]]&amp;Table_Index[[#This Row],[year]]</f>
        <v>94312010</v>
      </c>
      <c r="R6217" t="str">
        <f t="shared" si="216"/>
        <v/>
      </c>
    </row>
    <row r="6218" spans="1:18" x14ac:dyDescent="0.3">
      <c r="A6218">
        <v>9431</v>
      </c>
      <c r="B6218">
        <v>2010</v>
      </c>
      <c r="C6218">
        <v>2</v>
      </c>
      <c r="D6218">
        <v>7.5765399999999997E-2</v>
      </c>
      <c r="E6218">
        <v>0.48261549999999998</v>
      </c>
      <c r="F6218">
        <v>0.10119359999999999</v>
      </c>
      <c r="G6218">
        <v>0.1136482</v>
      </c>
      <c r="H6218">
        <v>3.5806999999999999E-2</v>
      </c>
      <c r="I6218">
        <v>0</v>
      </c>
      <c r="J6218">
        <v>4.1515299999999998E-2</v>
      </c>
      <c r="K6218">
        <v>3.6325900000000001E-2</v>
      </c>
      <c r="L6218">
        <v>0.1037883</v>
      </c>
      <c r="M6218">
        <v>9.3408999999999992E-3</v>
      </c>
      <c r="O6218" t="str">
        <f>Table_Index[[#This Row],[ID]]&amp;Table_Index[[#This Row],[year]]</f>
        <v>94312010</v>
      </c>
      <c r="R6218" t="str">
        <f t="shared" si="216"/>
        <v/>
      </c>
    </row>
    <row r="6219" spans="1:18" x14ac:dyDescent="0.3">
      <c r="A6219">
        <v>9431</v>
      </c>
      <c r="B6219">
        <v>2010</v>
      </c>
      <c r="C6219">
        <v>3</v>
      </c>
      <c r="D6219">
        <v>5.80945E-2</v>
      </c>
      <c r="E6219">
        <v>0.1115414</v>
      </c>
      <c r="F6219">
        <v>7.4360999999999997E-2</v>
      </c>
      <c r="G6219">
        <v>0.1847405</v>
      </c>
      <c r="H6219">
        <v>3.3694799999999997E-2</v>
      </c>
      <c r="I6219">
        <v>0.11812549999999999</v>
      </c>
      <c r="J6219">
        <v>0.13942679999999999</v>
      </c>
      <c r="K6219">
        <v>0.16034080000000001</v>
      </c>
      <c r="L6219">
        <v>0.1115414</v>
      </c>
      <c r="M6219">
        <v>8.1332000000000002E-3</v>
      </c>
      <c r="O6219" t="str">
        <f>Table_Index[[#This Row],[ID]]&amp;Table_Index[[#This Row],[year]]</f>
        <v>94312010</v>
      </c>
      <c r="R6219" t="str">
        <f t="shared" si="216"/>
        <v/>
      </c>
    </row>
    <row r="6220" spans="1:18" x14ac:dyDescent="0.3">
      <c r="A6220">
        <v>9431</v>
      </c>
      <c r="B6220">
        <v>2010</v>
      </c>
      <c r="C6220">
        <v>4</v>
      </c>
      <c r="D6220">
        <v>6.0500100000000001E-2</v>
      </c>
      <c r="E6220">
        <v>3.8316799999999998E-2</v>
      </c>
      <c r="F6220">
        <v>9.5791899999999999E-2</v>
      </c>
      <c r="G6220">
        <v>0.44938159999999999</v>
      </c>
      <c r="H6220">
        <v>8.7389000000000008E-3</v>
      </c>
      <c r="I6220">
        <v>0.17141700000000001</v>
      </c>
      <c r="J6220">
        <v>2.8233399999999999E-2</v>
      </c>
      <c r="K6220">
        <v>5.9155699999999999E-2</v>
      </c>
      <c r="L6220">
        <v>8.4028000000000005E-2</v>
      </c>
      <c r="M6220">
        <v>4.4367E-3</v>
      </c>
      <c r="O6220" t="str">
        <f>Table_Index[[#This Row],[ID]]&amp;Table_Index[[#This Row],[year]]</f>
        <v>94312010</v>
      </c>
      <c r="R6220" t="str">
        <f t="shared" si="216"/>
        <v/>
      </c>
    </row>
    <row r="6221" spans="1:18" x14ac:dyDescent="0.3">
      <c r="A6221">
        <v>9431</v>
      </c>
      <c r="B6221">
        <v>2011</v>
      </c>
      <c r="C6221">
        <v>1</v>
      </c>
      <c r="D6221">
        <v>5.4778199999999999E-2</v>
      </c>
      <c r="E6221">
        <v>4.9498399999999998E-2</v>
      </c>
      <c r="F6221">
        <v>0.14107049999999999</v>
      </c>
      <c r="G6221">
        <v>0.21779299999999999</v>
      </c>
      <c r="H6221">
        <v>2.6828100000000001E-2</v>
      </c>
      <c r="I6221">
        <v>0.24749209999999999</v>
      </c>
      <c r="J6221">
        <v>5.54382E-2</v>
      </c>
      <c r="K6221">
        <v>9.2066999999999996E-2</v>
      </c>
      <c r="L6221">
        <v>0.10889649999999999</v>
      </c>
      <c r="M6221">
        <v>6.1377999999999997E-3</v>
      </c>
      <c r="O6221" t="str">
        <f>Table_Index[[#This Row],[ID]]&amp;Table_Index[[#This Row],[year]]</f>
        <v>94312011</v>
      </c>
      <c r="R6221" t="str">
        <f t="shared" si="216"/>
        <v/>
      </c>
    </row>
    <row r="6222" spans="1:18" x14ac:dyDescent="0.3">
      <c r="A6222">
        <v>9431</v>
      </c>
      <c r="B6222">
        <v>2011</v>
      </c>
      <c r="C6222">
        <v>2</v>
      </c>
      <c r="D6222">
        <v>0</v>
      </c>
      <c r="E6222">
        <v>0.10013660000000001</v>
      </c>
      <c r="F6222">
        <v>0.1648956</v>
      </c>
      <c r="G6222">
        <v>0.2323529</v>
      </c>
      <c r="H6222">
        <v>1.9321100000000001E-2</v>
      </c>
      <c r="I6222">
        <v>0.1299177</v>
      </c>
      <c r="J6222">
        <v>0.119924</v>
      </c>
      <c r="K6222">
        <v>0.10293480000000001</v>
      </c>
      <c r="L6222">
        <v>0.1239215</v>
      </c>
      <c r="M6222">
        <v>6.5957999999999998E-3</v>
      </c>
      <c r="O6222" t="str">
        <f>Table_Index[[#This Row],[ID]]&amp;Table_Index[[#This Row],[year]]</f>
        <v>94312011</v>
      </c>
      <c r="R6222" t="str">
        <f t="shared" ref="R6222:R6285" si="217">RIGHT(P6222,4)</f>
        <v/>
      </c>
    </row>
    <row r="6223" spans="1:18" x14ac:dyDescent="0.3">
      <c r="A6223">
        <v>9431</v>
      </c>
      <c r="B6223">
        <v>2011</v>
      </c>
      <c r="C6223">
        <v>3</v>
      </c>
      <c r="D6223">
        <v>0</v>
      </c>
      <c r="E6223">
        <v>3.6461199999999999E-2</v>
      </c>
      <c r="F6223">
        <v>8.65953E-2</v>
      </c>
      <c r="G6223">
        <v>0.32359290000000002</v>
      </c>
      <c r="H6223">
        <v>4.8425000000000003E-2</v>
      </c>
      <c r="I6223">
        <v>0.24930330000000001</v>
      </c>
      <c r="J6223">
        <v>8.7506799999999996E-2</v>
      </c>
      <c r="K6223">
        <v>4.5576499999999999E-2</v>
      </c>
      <c r="L6223">
        <v>0.118336</v>
      </c>
      <c r="M6223">
        <v>4.2031999999999998E-3</v>
      </c>
      <c r="O6223" t="str">
        <f>Table_Index[[#This Row],[ID]]&amp;Table_Index[[#This Row],[year]]</f>
        <v>94312011</v>
      </c>
      <c r="R6223" t="str">
        <f t="shared" si="217"/>
        <v/>
      </c>
    </row>
    <row r="6224" spans="1:18" x14ac:dyDescent="0.3">
      <c r="A6224">
        <v>9431</v>
      </c>
      <c r="B6224">
        <v>2011</v>
      </c>
      <c r="C6224">
        <v>4</v>
      </c>
      <c r="D6224">
        <v>4.6404599999999997E-2</v>
      </c>
      <c r="E6224">
        <v>7.7453400000000006E-2</v>
      </c>
      <c r="F6224">
        <v>0.1240267</v>
      </c>
      <c r="G6224">
        <v>0.1257142</v>
      </c>
      <c r="H6224">
        <v>9.2206000000000007E-3</v>
      </c>
      <c r="I6224">
        <v>0.31217610000000001</v>
      </c>
      <c r="J6224">
        <v>8.6059399999999994E-2</v>
      </c>
      <c r="K6224">
        <v>0.1012463</v>
      </c>
      <c r="L6224">
        <v>0.11137089999999999</v>
      </c>
      <c r="M6224">
        <v>6.3279E-3</v>
      </c>
      <c r="O6224" t="str">
        <f>Table_Index[[#This Row],[ID]]&amp;Table_Index[[#This Row],[year]]</f>
        <v>94312011</v>
      </c>
      <c r="R6224" t="str">
        <f t="shared" si="217"/>
        <v/>
      </c>
    </row>
    <row r="6225" spans="1:18" x14ac:dyDescent="0.3">
      <c r="A6225">
        <v>9431</v>
      </c>
      <c r="B6225">
        <v>2012</v>
      </c>
      <c r="C6225">
        <v>1</v>
      </c>
      <c r="D6225">
        <v>0</v>
      </c>
      <c r="E6225">
        <v>0.36663689999999999</v>
      </c>
      <c r="F6225">
        <v>8.7456500000000006E-2</v>
      </c>
      <c r="G6225">
        <v>0.1447175</v>
      </c>
      <c r="H6225">
        <v>3.1445899999999999E-2</v>
      </c>
      <c r="I6225">
        <v>0.1457609</v>
      </c>
      <c r="J6225">
        <v>9.5741900000000005E-2</v>
      </c>
      <c r="K6225">
        <v>4.14268E-2</v>
      </c>
      <c r="L6225">
        <v>8.2722000000000004E-2</v>
      </c>
      <c r="M6225">
        <v>4.0914999999999997E-3</v>
      </c>
      <c r="O6225" t="str">
        <f>Table_Index[[#This Row],[ID]]&amp;Table_Index[[#This Row],[year]]</f>
        <v>94312012</v>
      </c>
      <c r="R6225" t="str">
        <f t="shared" si="217"/>
        <v/>
      </c>
    </row>
    <row r="6226" spans="1:18" x14ac:dyDescent="0.3">
      <c r="A6226">
        <v>9431</v>
      </c>
      <c r="B6226">
        <v>2012</v>
      </c>
      <c r="C6226">
        <v>2</v>
      </c>
      <c r="D6226">
        <v>6.2205499999999997E-2</v>
      </c>
      <c r="E6226">
        <v>6.3619200000000001E-2</v>
      </c>
      <c r="F6226">
        <v>9.5428799999999994E-2</v>
      </c>
      <c r="G6226">
        <v>7.5636200000000001E-2</v>
      </c>
      <c r="H6226">
        <v>1.83789E-2</v>
      </c>
      <c r="I6226">
        <v>0.43826579999999998</v>
      </c>
      <c r="J6226">
        <v>8.1998100000000004E-2</v>
      </c>
      <c r="K6226">
        <v>5.3016000000000001E-2</v>
      </c>
      <c r="L6226">
        <v>0.1060321</v>
      </c>
      <c r="M6226">
        <v>5.4194000000000004E-3</v>
      </c>
      <c r="O6226" t="str">
        <f>Table_Index[[#This Row],[ID]]&amp;Table_Index[[#This Row],[year]]</f>
        <v>94312012</v>
      </c>
      <c r="R6226" t="str">
        <f t="shared" si="217"/>
        <v/>
      </c>
    </row>
    <row r="6227" spans="1:18" x14ac:dyDescent="0.3">
      <c r="A6227">
        <v>9431</v>
      </c>
      <c r="B6227">
        <v>2012</v>
      </c>
      <c r="C6227">
        <v>3</v>
      </c>
      <c r="D6227">
        <v>4.2662400000000003E-2</v>
      </c>
      <c r="E6227">
        <v>0.18120510000000001</v>
      </c>
      <c r="F6227">
        <v>7.2130200000000005E-2</v>
      </c>
      <c r="G6227">
        <v>0.17050280000000001</v>
      </c>
      <c r="H6227">
        <v>3.6284999999999998E-2</v>
      </c>
      <c r="I6227">
        <v>0.1407418</v>
      </c>
      <c r="J6227">
        <v>0.1605336</v>
      </c>
      <c r="K6227">
        <v>8.0486699999999994E-2</v>
      </c>
      <c r="L6227">
        <v>0.1046767</v>
      </c>
      <c r="M6227">
        <v>1.07755E-2</v>
      </c>
      <c r="O6227" t="str">
        <f>Table_Index[[#This Row],[ID]]&amp;Table_Index[[#This Row],[year]]</f>
        <v>94312012</v>
      </c>
      <c r="R6227" t="str">
        <f t="shared" si="217"/>
        <v/>
      </c>
    </row>
    <row r="6228" spans="1:18" x14ac:dyDescent="0.3">
      <c r="A6228">
        <v>9431</v>
      </c>
      <c r="B6228">
        <v>2012</v>
      </c>
      <c r="C6228">
        <v>4</v>
      </c>
      <c r="D6228">
        <v>5.0227599999999997E-2</v>
      </c>
      <c r="E6228">
        <v>1.7720900000000001E-2</v>
      </c>
      <c r="F6228">
        <v>0.1052178</v>
      </c>
      <c r="G6228">
        <v>0.3665583</v>
      </c>
      <c r="H6228">
        <v>2.10189E-2</v>
      </c>
      <c r="I6228">
        <v>0.1550578</v>
      </c>
      <c r="J6228">
        <v>0.1855155</v>
      </c>
      <c r="K6228">
        <v>2.5030799999999999E-2</v>
      </c>
      <c r="L6228">
        <v>5.31627E-2</v>
      </c>
      <c r="M6228">
        <v>2.0489799999999999E-2</v>
      </c>
      <c r="O6228" t="str">
        <f>Table_Index[[#This Row],[ID]]&amp;Table_Index[[#This Row],[year]]</f>
        <v>94312012</v>
      </c>
      <c r="R6228" t="str">
        <f t="shared" si="217"/>
        <v/>
      </c>
    </row>
    <row r="6229" spans="1:18" x14ac:dyDescent="0.3">
      <c r="A6229">
        <v>9432</v>
      </c>
      <c r="B6229">
        <v>2003</v>
      </c>
      <c r="C6229">
        <v>1</v>
      </c>
      <c r="D6229">
        <v>0.36036040000000003</v>
      </c>
      <c r="E6229">
        <v>0.22522519999999999</v>
      </c>
      <c r="F6229">
        <v>0</v>
      </c>
      <c r="G6229">
        <v>9.4594600000000001E-2</v>
      </c>
      <c r="H6229">
        <v>0</v>
      </c>
      <c r="I6229">
        <v>0</v>
      </c>
      <c r="J6229">
        <v>9.4594600000000001E-2</v>
      </c>
      <c r="K6229">
        <v>9.0090100000000006E-2</v>
      </c>
      <c r="L6229">
        <v>9.4594600000000001E-2</v>
      </c>
      <c r="M6229">
        <v>4.05405E-2</v>
      </c>
      <c r="O6229" t="str">
        <f>Table_Index[[#This Row],[ID]]&amp;Table_Index[[#This Row],[year]]</f>
        <v>94322003</v>
      </c>
      <c r="R6229" t="str">
        <f t="shared" si="217"/>
        <v/>
      </c>
    </row>
    <row r="6230" spans="1:18" x14ac:dyDescent="0.3">
      <c r="A6230">
        <v>9432</v>
      </c>
      <c r="B6230">
        <v>2003</v>
      </c>
      <c r="C6230">
        <v>2</v>
      </c>
      <c r="D6230">
        <v>0.33394489999999999</v>
      </c>
      <c r="E6230">
        <v>7.7064199999999999E-2</v>
      </c>
      <c r="F6230">
        <v>0.2201835</v>
      </c>
      <c r="G6230">
        <v>0.19082569999999999</v>
      </c>
      <c r="H6230">
        <v>0</v>
      </c>
      <c r="I6230">
        <v>0</v>
      </c>
      <c r="J6230">
        <v>0</v>
      </c>
      <c r="K6230">
        <v>7.3394500000000001E-2</v>
      </c>
      <c r="L6230">
        <v>7.3394500000000001E-2</v>
      </c>
      <c r="M6230">
        <v>3.11927E-2</v>
      </c>
      <c r="O6230" t="str">
        <f>Table_Index[[#This Row],[ID]]&amp;Table_Index[[#This Row],[year]]</f>
        <v>94322003</v>
      </c>
      <c r="R6230" t="str">
        <f t="shared" si="217"/>
        <v/>
      </c>
    </row>
    <row r="6231" spans="1:18" x14ac:dyDescent="0.3">
      <c r="A6231">
        <v>9432</v>
      </c>
      <c r="B6231">
        <v>2003</v>
      </c>
      <c r="C6231">
        <v>3</v>
      </c>
      <c r="D6231">
        <v>0.40232970000000001</v>
      </c>
      <c r="E6231">
        <v>4.1601199999999998E-2</v>
      </c>
      <c r="F6231">
        <v>0.11093649999999999</v>
      </c>
      <c r="G6231">
        <v>0.17195160000000001</v>
      </c>
      <c r="H6231">
        <v>0</v>
      </c>
      <c r="I6231">
        <v>0</v>
      </c>
      <c r="J6231">
        <v>0.14976429999999999</v>
      </c>
      <c r="K6231">
        <v>4.9921399999999998E-2</v>
      </c>
      <c r="L6231">
        <v>5.26948E-2</v>
      </c>
      <c r="M6231">
        <v>2.0800599999999999E-2</v>
      </c>
      <c r="O6231" t="str">
        <f>Table_Index[[#This Row],[ID]]&amp;Table_Index[[#This Row],[year]]</f>
        <v>94322003</v>
      </c>
      <c r="R6231" t="str">
        <f t="shared" si="217"/>
        <v/>
      </c>
    </row>
    <row r="6232" spans="1:18" x14ac:dyDescent="0.3">
      <c r="A6232">
        <v>9432</v>
      </c>
      <c r="B6232">
        <v>2003</v>
      </c>
      <c r="C6232">
        <v>4</v>
      </c>
      <c r="D6232">
        <v>0.4045801</v>
      </c>
      <c r="E6232">
        <v>4.9618299999999997E-2</v>
      </c>
      <c r="F6232">
        <v>0.14503820000000001</v>
      </c>
      <c r="G6232">
        <v>0.1030534</v>
      </c>
      <c r="H6232">
        <v>0</v>
      </c>
      <c r="I6232">
        <v>0</v>
      </c>
      <c r="J6232">
        <v>0.12213739999999999</v>
      </c>
      <c r="K6232">
        <v>6.1068699999999997E-2</v>
      </c>
      <c r="L6232">
        <v>7.2519100000000003E-2</v>
      </c>
      <c r="M6232">
        <v>4.19847E-2</v>
      </c>
      <c r="O6232" t="str">
        <f>Table_Index[[#This Row],[ID]]&amp;Table_Index[[#This Row],[year]]</f>
        <v>94322003</v>
      </c>
      <c r="R6232" t="str">
        <f t="shared" si="217"/>
        <v/>
      </c>
    </row>
    <row r="6233" spans="1:18" x14ac:dyDescent="0.3">
      <c r="A6233">
        <v>9432</v>
      </c>
      <c r="B6233">
        <v>2004</v>
      </c>
      <c r="C6233">
        <v>1</v>
      </c>
      <c r="D6233">
        <v>6.4814800000000006E-2</v>
      </c>
      <c r="E6233">
        <v>0</v>
      </c>
      <c r="F6233">
        <v>0.2345679</v>
      </c>
      <c r="G6233">
        <v>0.2160494</v>
      </c>
      <c r="H6233">
        <v>5.8642E-2</v>
      </c>
      <c r="I6233">
        <v>0.2006173</v>
      </c>
      <c r="J6233">
        <v>0</v>
      </c>
      <c r="K6233">
        <v>5.5555599999999997E-2</v>
      </c>
      <c r="L6233">
        <v>0.12345680000000001</v>
      </c>
      <c r="M6233">
        <v>4.6296299999999999E-2</v>
      </c>
      <c r="O6233" t="str">
        <f>Table_Index[[#This Row],[ID]]&amp;Table_Index[[#This Row],[year]]</f>
        <v>94322004</v>
      </c>
      <c r="R6233" t="str">
        <f t="shared" si="217"/>
        <v/>
      </c>
    </row>
    <row r="6234" spans="1:18" x14ac:dyDescent="0.3">
      <c r="A6234">
        <v>9432</v>
      </c>
      <c r="B6234">
        <v>2004</v>
      </c>
      <c r="C6234">
        <v>2</v>
      </c>
      <c r="D6234">
        <v>0</v>
      </c>
      <c r="E6234">
        <v>0.1898734</v>
      </c>
      <c r="F6234">
        <v>0.25316460000000002</v>
      </c>
      <c r="G6234">
        <v>0.37341770000000002</v>
      </c>
      <c r="H6234">
        <v>0</v>
      </c>
      <c r="I6234">
        <v>0</v>
      </c>
      <c r="J6234">
        <v>0</v>
      </c>
      <c r="K6234">
        <v>0.12658230000000001</v>
      </c>
      <c r="L6234">
        <v>0</v>
      </c>
      <c r="M6234">
        <v>5.6961999999999999E-2</v>
      </c>
      <c r="O6234" t="str">
        <f>Table_Index[[#This Row],[ID]]&amp;Table_Index[[#This Row],[year]]</f>
        <v>94322004</v>
      </c>
      <c r="R6234" t="str">
        <f t="shared" si="217"/>
        <v/>
      </c>
    </row>
    <row r="6235" spans="1:18" x14ac:dyDescent="0.3">
      <c r="A6235">
        <v>9432</v>
      </c>
      <c r="B6235">
        <v>2004</v>
      </c>
      <c r="C6235">
        <v>3</v>
      </c>
      <c r="D6235">
        <v>5.7716E-3</v>
      </c>
      <c r="E6235">
        <v>9.1620000000000004E-4</v>
      </c>
      <c r="F6235">
        <v>2.7487000000000002E-3</v>
      </c>
      <c r="G6235">
        <v>1.1126E-3</v>
      </c>
      <c r="H6235">
        <v>0</v>
      </c>
      <c r="I6235">
        <v>2.9450000000000001E-3</v>
      </c>
      <c r="J6235">
        <v>2.9450000000000001E-3</v>
      </c>
      <c r="K6235">
        <v>0.98166310000000001</v>
      </c>
      <c r="L6235">
        <v>1.4398E-3</v>
      </c>
      <c r="M6235">
        <v>4.5810000000000002E-4</v>
      </c>
      <c r="O6235" t="str">
        <f>Table_Index[[#This Row],[ID]]&amp;Table_Index[[#This Row],[year]]</f>
        <v>94322004</v>
      </c>
      <c r="R6235" t="str">
        <f t="shared" si="217"/>
        <v/>
      </c>
    </row>
    <row r="6236" spans="1:18" x14ac:dyDescent="0.3">
      <c r="A6236">
        <v>9432</v>
      </c>
      <c r="B6236">
        <v>2004</v>
      </c>
      <c r="C6236">
        <v>4</v>
      </c>
      <c r="D6236">
        <v>0.34580650000000002</v>
      </c>
      <c r="E6236">
        <v>7.4129600000000004E-2</v>
      </c>
      <c r="F6236">
        <v>6.6716600000000001E-2</v>
      </c>
      <c r="G6236">
        <v>7.5056200000000003E-2</v>
      </c>
      <c r="H6236">
        <v>2.77986E-2</v>
      </c>
      <c r="I6236">
        <v>0</v>
      </c>
      <c r="J6236">
        <v>7.4129600000000004E-2</v>
      </c>
      <c r="K6236">
        <v>0.1408462</v>
      </c>
      <c r="L6236">
        <v>0.18161740000000001</v>
      </c>
      <c r="M6236">
        <v>1.38993E-2</v>
      </c>
      <c r="O6236" t="str">
        <f>Table_Index[[#This Row],[ID]]&amp;Table_Index[[#This Row],[year]]</f>
        <v>94322004</v>
      </c>
      <c r="R6236" t="str">
        <f t="shared" si="217"/>
        <v/>
      </c>
    </row>
    <row r="6237" spans="1:18" x14ac:dyDescent="0.3">
      <c r="A6237">
        <v>9432</v>
      </c>
      <c r="B6237">
        <v>2005</v>
      </c>
      <c r="C6237">
        <v>1</v>
      </c>
      <c r="D6237">
        <v>0</v>
      </c>
      <c r="E6237">
        <v>0.29524790000000001</v>
      </c>
      <c r="F6237">
        <v>0.17808599999999999</v>
      </c>
      <c r="G6237">
        <v>0.21276590000000001</v>
      </c>
      <c r="H6237">
        <v>0</v>
      </c>
      <c r="I6237">
        <v>0</v>
      </c>
      <c r="J6237">
        <v>0</v>
      </c>
      <c r="K6237">
        <v>8.2013299999999997E-2</v>
      </c>
      <c r="L6237">
        <v>0.2062049</v>
      </c>
      <c r="M6237">
        <v>2.5681900000000001E-2</v>
      </c>
      <c r="O6237" t="str">
        <f>Table_Index[[#This Row],[ID]]&amp;Table_Index[[#This Row],[year]]</f>
        <v>94322005</v>
      </c>
      <c r="R6237" t="str">
        <f t="shared" si="217"/>
        <v/>
      </c>
    </row>
    <row r="6238" spans="1:18" x14ac:dyDescent="0.3">
      <c r="A6238">
        <v>9432</v>
      </c>
      <c r="B6238">
        <v>2005</v>
      </c>
      <c r="C6238">
        <v>2</v>
      </c>
      <c r="D6238">
        <v>0</v>
      </c>
      <c r="E6238">
        <v>7.5578000000000006E-2</v>
      </c>
      <c r="F6238">
        <v>8.0023700000000003E-2</v>
      </c>
      <c r="G6238">
        <v>0.1800534</v>
      </c>
      <c r="H6238">
        <v>5.9277000000000002E-3</v>
      </c>
      <c r="I6238">
        <v>0.22050980000000001</v>
      </c>
      <c r="J6238">
        <v>0.23562540000000001</v>
      </c>
      <c r="K6238">
        <v>8.89152E-2</v>
      </c>
      <c r="L6238">
        <v>0.11114400000000001</v>
      </c>
      <c r="M6238">
        <v>2.2228999999999999E-3</v>
      </c>
      <c r="O6238" t="str">
        <f>Table_Index[[#This Row],[ID]]&amp;Table_Index[[#This Row],[year]]</f>
        <v>94322005</v>
      </c>
      <c r="R6238" t="str">
        <f t="shared" si="217"/>
        <v/>
      </c>
    </row>
    <row r="6239" spans="1:18" x14ac:dyDescent="0.3">
      <c r="A6239">
        <v>9432</v>
      </c>
      <c r="B6239">
        <v>2005</v>
      </c>
      <c r="C6239">
        <v>3</v>
      </c>
      <c r="D6239">
        <v>8.5106399999999999E-2</v>
      </c>
      <c r="E6239">
        <v>2.12766E-2</v>
      </c>
      <c r="F6239">
        <v>5.2482300000000003E-2</v>
      </c>
      <c r="G6239">
        <v>0.1702128</v>
      </c>
      <c r="H6239">
        <v>1.41844E-2</v>
      </c>
      <c r="I6239">
        <v>0.28368789999999999</v>
      </c>
      <c r="J6239">
        <v>0.15886529999999999</v>
      </c>
      <c r="K6239">
        <v>7.3758900000000002E-2</v>
      </c>
      <c r="L6239">
        <v>0.13617019999999999</v>
      </c>
      <c r="M6239">
        <v>4.2553000000000001E-3</v>
      </c>
      <c r="O6239" t="str">
        <f>Table_Index[[#This Row],[ID]]&amp;Table_Index[[#This Row],[year]]</f>
        <v>94322005</v>
      </c>
      <c r="R6239" t="str">
        <f t="shared" si="217"/>
        <v/>
      </c>
    </row>
    <row r="6240" spans="1:18" x14ac:dyDescent="0.3">
      <c r="A6240">
        <v>9433</v>
      </c>
      <c r="B6240">
        <v>2003</v>
      </c>
      <c r="C6240">
        <v>1</v>
      </c>
      <c r="D6240">
        <v>6.4516100000000007E-2</v>
      </c>
      <c r="E6240">
        <v>4.3010699999999999E-2</v>
      </c>
      <c r="F6240">
        <v>0.10752689999999999</v>
      </c>
      <c r="G6240">
        <v>4.8387100000000002E-2</v>
      </c>
      <c r="H6240">
        <v>5.3763400000000003E-2</v>
      </c>
      <c r="I6240">
        <v>0.45698929999999999</v>
      </c>
      <c r="J6240">
        <v>0</v>
      </c>
      <c r="K6240">
        <v>6.1828000000000001E-2</v>
      </c>
      <c r="L6240">
        <v>0.15053759999999999</v>
      </c>
      <c r="M6240">
        <v>1.34409E-2</v>
      </c>
      <c r="O6240" t="str">
        <f>Table_Index[[#This Row],[ID]]&amp;Table_Index[[#This Row],[year]]</f>
        <v>94332003</v>
      </c>
      <c r="R6240" t="str">
        <f t="shared" si="217"/>
        <v/>
      </c>
    </row>
    <row r="6241" spans="1:18" x14ac:dyDescent="0.3">
      <c r="A6241">
        <v>9433</v>
      </c>
      <c r="B6241">
        <v>2003</v>
      </c>
      <c r="C6241">
        <v>2</v>
      </c>
      <c r="D6241">
        <v>5.8588500000000002E-2</v>
      </c>
      <c r="E6241">
        <v>5.3262299999999999E-2</v>
      </c>
      <c r="F6241">
        <v>0.11984019999999999</v>
      </c>
      <c r="G6241">
        <v>9.3209E-2</v>
      </c>
      <c r="H6241">
        <v>2.3968E-2</v>
      </c>
      <c r="I6241">
        <v>0.45272970000000001</v>
      </c>
      <c r="J6241">
        <v>0</v>
      </c>
      <c r="K6241">
        <v>4.7936100000000002E-2</v>
      </c>
      <c r="L6241">
        <v>0.13315579999999999</v>
      </c>
      <c r="M6241">
        <v>1.7310300000000001E-2</v>
      </c>
      <c r="O6241" t="str">
        <f>Table_Index[[#This Row],[ID]]&amp;Table_Index[[#This Row],[year]]</f>
        <v>94332003</v>
      </c>
      <c r="R6241" t="str">
        <f t="shared" si="217"/>
        <v/>
      </c>
    </row>
    <row r="6242" spans="1:18" x14ac:dyDescent="0.3">
      <c r="A6242">
        <v>9433</v>
      </c>
      <c r="B6242">
        <v>2003</v>
      </c>
      <c r="C6242">
        <v>3</v>
      </c>
      <c r="D6242">
        <v>0.12575420000000001</v>
      </c>
      <c r="E6242">
        <v>0.1886313</v>
      </c>
      <c r="F6242">
        <v>0.14290249999999999</v>
      </c>
      <c r="G6242">
        <v>8.8281999999999999E-2</v>
      </c>
      <c r="H6242">
        <v>2.28644E-2</v>
      </c>
      <c r="I6242">
        <v>0</v>
      </c>
      <c r="J6242">
        <v>0</v>
      </c>
      <c r="K6242">
        <v>0.11432199999999999</v>
      </c>
      <c r="L6242">
        <v>0.30295329999999998</v>
      </c>
      <c r="M6242">
        <v>1.4290300000000001E-2</v>
      </c>
      <c r="O6242" t="str">
        <f>Table_Index[[#This Row],[ID]]&amp;Table_Index[[#This Row],[year]]</f>
        <v>94332003</v>
      </c>
      <c r="R6242" t="str">
        <f t="shared" si="217"/>
        <v/>
      </c>
    </row>
    <row r="6243" spans="1:18" x14ac:dyDescent="0.3">
      <c r="A6243">
        <v>9433</v>
      </c>
      <c r="B6243">
        <v>2003</v>
      </c>
      <c r="C6243">
        <v>4</v>
      </c>
      <c r="D6243">
        <v>1.9361000000000001E-3</v>
      </c>
      <c r="E6243">
        <v>0</v>
      </c>
      <c r="F6243">
        <v>0</v>
      </c>
      <c r="G6243">
        <v>7.3760000000000004E-4</v>
      </c>
      <c r="H6243">
        <v>4.1026999999999999E-3</v>
      </c>
      <c r="I6243">
        <v>1.17549E-2</v>
      </c>
      <c r="J6243">
        <v>7.7444000000000002E-3</v>
      </c>
      <c r="K6243">
        <v>0.96805419999999998</v>
      </c>
      <c r="L6243">
        <v>5.4394999999999999E-3</v>
      </c>
      <c r="M6243">
        <v>2.3049999999999999E-4</v>
      </c>
      <c r="O6243" t="str">
        <f>Table_Index[[#This Row],[ID]]&amp;Table_Index[[#This Row],[year]]</f>
        <v>94332003</v>
      </c>
      <c r="R6243" t="str">
        <f t="shared" si="217"/>
        <v/>
      </c>
    </row>
    <row r="6244" spans="1:18" x14ac:dyDescent="0.3">
      <c r="A6244">
        <v>9434</v>
      </c>
      <c r="B6244">
        <v>2003</v>
      </c>
      <c r="C6244">
        <v>1</v>
      </c>
      <c r="D6244">
        <v>0.22346369999999999</v>
      </c>
      <c r="E6244">
        <v>5.5865900000000003E-2</v>
      </c>
      <c r="F6244">
        <v>0.22346369999999999</v>
      </c>
      <c r="G6244">
        <v>8.3798899999999996E-2</v>
      </c>
      <c r="H6244">
        <v>0</v>
      </c>
      <c r="I6244">
        <v>0</v>
      </c>
      <c r="J6244">
        <v>0.1005587</v>
      </c>
      <c r="K6244">
        <v>0.18156420000000001</v>
      </c>
      <c r="L6244">
        <v>0.1173184</v>
      </c>
      <c r="M6244">
        <v>1.39665E-2</v>
      </c>
      <c r="O6244" t="str">
        <f>Table_Index[[#This Row],[ID]]&amp;Table_Index[[#This Row],[year]]</f>
        <v>94342003</v>
      </c>
      <c r="R6244" t="str">
        <f t="shared" si="217"/>
        <v/>
      </c>
    </row>
    <row r="6245" spans="1:18" x14ac:dyDescent="0.3">
      <c r="A6245">
        <v>9434</v>
      </c>
      <c r="B6245">
        <v>2003</v>
      </c>
      <c r="C6245">
        <v>2</v>
      </c>
      <c r="D6245">
        <v>0.1931996</v>
      </c>
      <c r="E6245">
        <v>0.13444300000000001</v>
      </c>
      <c r="F6245">
        <v>0.1195049</v>
      </c>
      <c r="G6245">
        <v>0.20315830000000001</v>
      </c>
      <c r="H6245">
        <v>9.5603900000000006E-2</v>
      </c>
      <c r="I6245">
        <v>0</v>
      </c>
      <c r="J6245">
        <v>0.1166595</v>
      </c>
      <c r="K6245">
        <v>6.2740099999999993E-2</v>
      </c>
      <c r="L6245">
        <v>5.9752399999999997E-2</v>
      </c>
      <c r="M6245">
        <v>1.4938099999999999E-2</v>
      </c>
      <c r="O6245" t="str">
        <f>Table_Index[[#This Row],[ID]]&amp;Table_Index[[#This Row],[year]]</f>
        <v>94342003</v>
      </c>
      <c r="R6245" t="str">
        <f t="shared" si="217"/>
        <v/>
      </c>
    </row>
    <row r="6246" spans="1:18" x14ac:dyDescent="0.3">
      <c r="A6246">
        <v>9434</v>
      </c>
      <c r="B6246">
        <v>2003</v>
      </c>
      <c r="C6246">
        <v>3</v>
      </c>
      <c r="D6246">
        <v>0.31955919999999999</v>
      </c>
      <c r="E6246">
        <v>0</v>
      </c>
      <c r="F6246">
        <v>0.11019279999999999</v>
      </c>
      <c r="G6246">
        <v>0.22589529999999999</v>
      </c>
      <c r="H6246">
        <v>0</v>
      </c>
      <c r="I6246">
        <v>0</v>
      </c>
      <c r="J6246">
        <v>0.1652893</v>
      </c>
      <c r="K6246">
        <v>4.95868E-2</v>
      </c>
      <c r="L6246">
        <v>0.10743800000000001</v>
      </c>
      <c r="M6246">
        <v>2.2038599999999998E-2</v>
      </c>
      <c r="O6246" t="str">
        <f>Table_Index[[#This Row],[ID]]&amp;Table_Index[[#This Row],[year]]</f>
        <v>94342003</v>
      </c>
      <c r="R6246" t="str">
        <f t="shared" si="217"/>
        <v/>
      </c>
    </row>
    <row r="6247" spans="1:18" x14ac:dyDescent="0.3">
      <c r="A6247">
        <v>9434</v>
      </c>
      <c r="B6247">
        <v>2003</v>
      </c>
      <c r="C6247">
        <v>4</v>
      </c>
      <c r="D6247">
        <v>0.1048868</v>
      </c>
      <c r="E6247">
        <v>0</v>
      </c>
      <c r="F6247">
        <v>0</v>
      </c>
      <c r="G6247">
        <v>0.1013111</v>
      </c>
      <c r="H6247">
        <v>7.6281299999999996E-2</v>
      </c>
      <c r="I6247">
        <v>0.38140639999999998</v>
      </c>
      <c r="J6247">
        <v>0.11442189999999999</v>
      </c>
      <c r="K6247">
        <v>0.1644815</v>
      </c>
      <c r="L6247">
        <v>4.5291999999999999E-2</v>
      </c>
      <c r="M6247">
        <v>1.1919000000000001E-2</v>
      </c>
      <c r="O6247" t="str">
        <f>Table_Index[[#This Row],[ID]]&amp;Table_Index[[#This Row],[year]]</f>
        <v>94342003</v>
      </c>
      <c r="R6247" t="str">
        <f t="shared" si="217"/>
        <v/>
      </c>
    </row>
    <row r="6248" spans="1:18" x14ac:dyDescent="0.3">
      <c r="A6248">
        <v>9435</v>
      </c>
      <c r="B6248">
        <v>2003</v>
      </c>
      <c r="C6248">
        <v>1</v>
      </c>
      <c r="D6248">
        <v>0</v>
      </c>
      <c r="E6248">
        <v>0</v>
      </c>
      <c r="F6248">
        <v>0.17857139999999999</v>
      </c>
      <c r="G6248">
        <v>0.14955360000000001</v>
      </c>
      <c r="H6248">
        <v>8.9285699999999996E-2</v>
      </c>
      <c r="I6248">
        <v>0</v>
      </c>
      <c r="J6248">
        <v>0.24776780000000001</v>
      </c>
      <c r="K6248">
        <v>9.375E-2</v>
      </c>
      <c r="L6248">
        <v>0.2232143</v>
      </c>
      <c r="M6248">
        <v>1.7857100000000001E-2</v>
      </c>
      <c r="O6248" t="str">
        <f>Table_Index[[#This Row],[ID]]&amp;Table_Index[[#This Row],[year]]</f>
        <v>94352003</v>
      </c>
      <c r="R6248" t="str">
        <f t="shared" si="217"/>
        <v/>
      </c>
    </row>
    <row r="6249" spans="1:18" x14ac:dyDescent="0.3">
      <c r="A6249">
        <v>9435</v>
      </c>
      <c r="B6249">
        <v>2003</v>
      </c>
      <c r="C6249">
        <v>2</v>
      </c>
      <c r="D6249">
        <v>0.3307776</v>
      </c>
      <c r="E6249">
        <v>2.8477499999999999E-2</v>
      </c>
      <c r="F6249">
        <v>9.85761E-2</v>
      </c>
      <c r="G6249">
        <v>0.162103</v>
      </c>
      <c r="H6249">
        <v>0</v>
      </c>
      <c r="I6249">
        <v>0</v>
      </c>
      <c r="J6249">
        <v>0.1971522</v>
      </c>
      <c r="K6249">
        <v>8.7623199999999998E-2</v>
      </c>
      <c r="L6249">
        <v>4.3811599999999999E-2</v>
      </c>
      <c r="M6249">
        <v>5.1478599999999999E-2</v>
      </c>
      <c r="O6249" t="str">
        <f>Table_Index[[#This Row],[ID]]&amp;Table_Index[[#This Row],[year]]</f>
        <v>94352003</v>
      </c>
      <c r="R6249" t="str">
        <f t="shared" si="217"/>
        <v/>
      </c>
    </row>
    <row r="6250" spans="1:18" x14ac:dyDescent="0.3">
      <c r="A6250">
        <v>9435</v>
      </c>
      <c r="B6250">
        <v>2003</v>
      </c>
      <c r="C6250">
        <v>3</v>
      </c>
      <c r="D6250">
        <v>4.6364599999999999E-2</v>
      </c>
      <c r="E6250">
        <v>0</v>
      </c>
      <c r="F6250">
        <v>8.4299299999999994E-2</v>
      </c>
      <c r="G6250">
        <v>0.1001054</v>
      </c>
      <c r="H6250">
        <v>1.2644900000000001E-2</v>
      </c>
      <c r="I6250">
        <v>0.35827189999999998</v>
      </c>
      <c r="J6250">
        <v>0.1264489</v>
      </c>
      <c r="K6250">
        <v>0.10958900000000001</v>
      </c>
      <c r="L6250">
        <v>0.14330870000000001</v>
      </c>
      <c r="M6250">
        <v>1.8967299999999999E-2</v>
      </c>
      <c r="O6250" t="str">
        <f>Table_Index[[#This Row],[ID]]&amp;Table_Index[[#This Row],[year]]</f>
        <v>94352003</v>
      </c>
      <c r="R6250" t="str">
        <f t="shared" si="217"/>
        <v/>
      </c>
    </row>
    <row r="6251" spans="1:18" x14ac:dyDescent="0.3">
      <c r="A6251">
        <v>9435</v>
      </c>
      <c r="B6251">
        <v>2003</v>
      </c>
      <c r="C6251">
        <v>4</v>
      </c>
      <c r="D6251">
        <v>3.8948400000000001E-2</v>
      </c>
      <c r="E6251">
        <v>7.7896800000000002E-2</v>
      </c>
      <c r="F6251">
        <v>0.11976630000000001</v>
      </c>
      <c r="G6251">
        <v>2.0447900000000001E-2</v>
      </c>
      <c r="H6251">
        <v>1.55794E-2</v>
      </c>
      <c r="I6251">
        <v>0.46738069999999998</v>
      </c>
      <c r="J6251">
        <v>7.7896800000000002E-2</v>
      </c>
      <c r="K6251">
        <v>4.0895800000000003E-2</v>
      </c>
      <c r="L6251">
        <v>0.12658230000000001</v>
      </c>
      <c r="M6251">
        <v>1.46056E-2</v>
      </c>
      <c r="O6251" t="str">
        <f>Table_Index[[#This Row],[ID]]&amp;Table_Index[[#This Row],[year]]</f>
        <v>94352003</v>
      </c>
      <c r="R6251" t="str">
        <f t="shared" si="217"/>
        <v/>
      </c>
    </row>
    <row r="6252" spans="1:18" x14ac:dyDescent="0.3">
      <c r="A6252">
        <v>9436</v>
      </c>
      <c r="B6252">
        <v>2003</v>
      </c>
      <c r="C6252">
        <v>1</v>
      </c>
      <c r="D6252">
        <v>8.7912100000000007E-2</v>
      </c>
      <c r="E6252">
        <v>0.23443220000000001</v>
      </c>
      <c r="F6252">
        <v>0.13919409999999999</v>
      </c>
      <c r="G6252">
        <v>0.1098901</v>
      </c>
      <c r="H6252">
        <v>0</v>
      </c>
      <c r="I6252">
        <v>0.21978020000000001</v>
      </c>
      <c r="J6252">
        <v>6.5934099999999995E-2</v>
      </c>
      <c r="K6252">
        <v>6.5934099999999995E-2</v>
      </c>
      <c r="L6252">
        <v>7.6923099999999994E-2</v>
      </c>
      <c r="M6252">
        <v>0</v>
      </c>
      <c r="O6252" t="str">
        <f>Table_Index[[#This Row],[ID]]&amp;Table_Index[[#This Row],[year]]</f>
        <v>94362003</v>
      </c>
      <c r="R6252" t="str">
        <f t="shared" si="217"/>
        <v/>
      </c>
    </row>
    <row r="6253" spans="1:18" x14ac:dyDescent="0.3">
      <c r="A6253">
        <v>9436</v>
      </c>
      <c r="B6253">
        <v>2003</v>
      </c>
      <c r="C6253">
        <v>2</v>
      </c>
      <c r="D6253">
        <v>0.21631210000000001</v>
      </c>
      <c r="E6253">
        <v>0</v>
      </c>
      <c r="F6253">
        <v>0.15957450000000001</v>
      </c>
      <c r="G6253">
        <v>0.1099291</v>
      </c>
      <c r="H6253">
        <v>3.1914900000000003E-2</v>
      </c>
      <c r="I6253">
        <v>0.12765960000000001</v>
      </c>
      <c r="J6253">
        <v>0.10638300000000001</v>
      </c>
      <c r="K6253">
        <v>7.0921999999999999E-2</v>
      </c>
      <c r="L6253">
        <v>0.17730499999999999</v>
      </c>
      <c r="M6253">
        <v>0</v>
      </c>
      <c r="O6253" t="str">
        <f>Table_Index[[#This Row],[ID]]&amp;Table_Index[[#This Row],[year]]</f>
        <v>94362003</v>
      </c>
      <c r="R6253" t="str">
        <f t="shared" si="217"/>
        <v/>
      </c>
    </row>
    <row r="6254" spans="1:18" x14ac:dyDescent="0.3">
      <c r="A6254">
        <v>9436</v>
      </c>
      <c r="B6254">
        <v>2003</v>
      </c>
      <c r="C6254">
        <v>3</v>
      </c>
      <c r="D6254">
        <v>5.31171E-2</v>
      </c>
      <c r="E6254">
        <v>0</v>
      </c>
      <c r="F6254">
        <v>0</v>
      </c>
      <c r="G6254">
        <v>0.13279270000000001</v>
      </c>
      <c r="H6254">
        <v>1.3279300000000001E-2</v>
      </c>
      <c r="I6254">
        <v>0.199189</v>
      </c>
      <c r="J6254">
        <v>0.27412199999999998</v>
      </c>
      <c r="K6254">
        <v>0.199189</v>
      </c>
      <c r="L6254">
        <v>0.12831090000000001</v>
      </c>
      <c r="M6254">
        <v>0</v>
      </c>
      <c r="O6254" t="str">
        <f>Table_Index[[#This Row],[ID]]&amp;Table_Index[[#This Row],[year]]</f>
        <v>94362003</v>
      </c>
      <c r="R6254" t="str">
        <f t="shared" si="217"/>
        <v/>
      </c>
    </row>
    <row r="6255" spans="1:18" x14ac:dyDescent="0.3">
      <c r="A6255">
        <v>9436</v>
      </c>
      <c r="B6255">
        <v>2003</v>
      </c>
      <c r="C6255">
        <v>4</v>
      </c>
      <c r="D6255">
        <v>0.40130149999999998</v>
      </c>
      <c r="E6255">
        <v>0</v>
      </c>
      <c r="F6255">
        <v>0.1388286</v>
      </c>
      <c r="G6255">
        <v>0</v>
      </c>
      <c r="H6255">
        <v>5.2060700000000001E-2</v>
      </c>
      <c r="I6255">
        <v>0.1518438</v>
      </c>
      <c r="J6255">
        <v>0.10412150000000001</v>
      </c>
      <c r="K6255">
        <v>4.3383900000000003E-2</v>
      </c>
      <c r="L6255">
        <v>8.6767899999999995E-2</v>
      </c>
      <c r="M6255">
        <v>2.1691999999999999E-2</v>
      </c>
      <c r="O6255" t="str">
        <f>Table_Index[[#This Row],[ID]]&amp;Table_Index[[#This Row],[year]]</f>
        <v>94362003</v>
      </c>
      <c r="R6255" t="str">
        <f t="shared" si="217"/>
        <v/>
      </c>
    </row>
    <row r="6256" spans="1:18" x14ac:dyDescent="0.3">
      <c r="A6256">
        <v>9437</v>
      </c>
      <c r="B6256">
        <v>2003</v>
      </c>
      <c r="C6256">
        <v>1</v>
      </c>
      <c r="D6256">
        <v>0.22711139999999999</v>
      </c>
      <c r="E6256">
        <v>6.8133399999999997E-2</v>
      </c>
      <c r="F6256">
        <v>1.7033400000000001E-2</v>
      </c>
      <c r="G6256">
        <v>6.8133399999999997E-2</v>
      </c>
      <c r="H6256">
        <v>4.25834E-2</v>
      </c>
      <c r="I6256">
        <v>0.3406672</v>
      </c>
      <c r="J6256">
        <v>4.4712599999999998E-2</v>
      </c>
      <c r="K6256">
        <v>8.5166800000000001E-2</v>
      </c>
      <c r="L6256">
        <v>8.9425099999999993E-2</v>
      </c>
      <c r="M6256">
        <v>1.7033400000000001E-2</v>
      </c>
      <c r="O6256" t="str">
        <f>Table_Index[[#This Row],[ID]]&amp;Table_Index[[#This Row],[year]]</f>
        <v>94372003</v>
      </c>
      <c r="R6256" t="str">
        <f t="shared" si="217"/>
        <v/>
      </c>
    </row>
    <row r="6257" spans="1:18" x14ac:dyDescent="0.3">
      <c r="A6257">
        <v>9437</v>
      </c>
      <c r="B6257">
        <v>2003</v>
      </c>
      <c r="C6257">
        <v>2</v>
      </c>
      <c r="D6257">
        <v>1.8296699999999999E-2</v>
      </c>
      <c r="E6257">
        <v>2.2298999999999999E-3</v>
      </c>
      <c r="F6257">
        <v>1.37226E-2</v>
      </c>
      <c r="G6257">
        <v>6.1751000000000002E-3</v>
      </c>
      <c r="H6257">
        <v>0</v>
      </c>
      <c r="I6257">
        <v>2.91604E-2</v>
      </c>
      <c r="J6257">
        <v>4.6001999999999996E-3</v>
      </c>
      <c r="K6257">
        <v>3.4305999999999998E-3</v>
      </c>
      <c r="L6257">
        <v>6.8612999999999999E-3</v>
      </c>
      <c r="M6257">
        <v>0.91552319999999998</v>
      </c>
      <c r="O6257" t="str">
        <f>Table_Index[[#This Row],[ID]]&amp;Table_Index[[#This Row],[year]]</f>
        <v>94372003</v>
      </c>
      <c r="R6257" t="str">
        <f t="shared" si="217"/>
        <v/>
      </c>
    </row>
    <row r="6258" spans="1:18" x14ac:dyDescent="0.3">
      <c r="A6258">
        <v>9437</v>
      </c>
      <c r="B6258">
        <v>2003</v>
      </c>
      <c r="C6258">
        <v>3</v>
      </c>
      <c r="D6258">
        <v>0.17414779999999999</v>
      </c>
      <c r="E6258">
        <v>0</v>
      </c>
      <c r="F6258">
        <v>7.6455200000000001E-2</v>
      </c>
      <c r="G6258">
        <v>8.0277899999999999E-2</v>
      </c>
      <c r="H6258">
        <v>7.6455099999999998E-2</v>
      </c>
      <c r="I6258">
        <v>0.32493440000000001</v>
      </c>
      <c r="J6258">
        <v>0.17502770000000001</v>
      </c>
      <c r="K6258">
        <v>3.82276E-2</v>
      </c>
      <c r="L6258">
        <v>3.63162E-2</v>
      </c>
      <c r="M6258">
        <v>1.81581E-2</v>
      </c>
      <c r="O6258" t="str">
        <f>Table_Index[[#This Row],[ID]]&amp;Table_Index[[#This Row],[year]]</f>
        <v>94372003</v>
      </c>
      <c r="R6258" t="str">
        <f t="shared" si="217"/>
        <v/>
      </c>
    </row>
    <row r="6259" spans="1:18" x14ac:dyDescent="0.3">
      <c r="A6259">
        <v>9437</v>
      </c>
      <c r="B6259">
        <v>2003</v>
      </c>
      <c r="C6259">
        <v>4</v>
      </c>
      <c r="D6259">
        <v>1.6586000000000001E-3</v>
      </c>
      <c r="E6259">
        <v>1.1846999999999999E-3</v>
      </c>
      <c r="F6259">
        <v>3.1592999999999999E-3</v>
      </c>
      <c r="G6259">
        <v>0</v>
      </c>
      <c r="H6259">
        <v>0</v>
      </c>
      <c r="I6259">
        <v>1.2637199999999999E-2</v>
      </c>
      <c r="J6259">
        <v>1.5797000000000001E-3</v>
      </c>
      <c r="K6259">
        <v>0.97741100000000003</v>
      </c>
      <c r="L6259">
        <v>1.8758E-3</v>
      </c>
      <c r="M6259">
        <v>4.9359999999999996E-4</v>
      </c>
      <c r="O6259" t="str">
        <f>Table_Index[[#This Row],[ID]]&amp;Table_Index[[#This Row],[year]]</f>
        <v>94372003</v>
      </c>
      <c r="R6259" t="str">
        <f t="shared" si="217"/>
        <v/>
      </c>
    </row>
    <row r="6260" spans="1:18" x14ac:dyDescent="0.3">
      <c r="A6260">
        <v>9438</v>
      </c>
      <c r="B6260">
        <v>2003</v>
      </c>
      <c r="C6260">
        <v>1</v>
      </c>
      <c r="D6260">
        <v>0</v>
      </c>
      <c r="E6260">
        <v>0.35849059999999999</v>
      </c>
      <c r="F6260">
        <v>0</v>
      </c>
      <c r="G6260">
        <v>7.9245300000000005E-2</v>
      </c>
      <c r="H6260">
        <v>0</v>
      </c>
      <c r="I6260">
        <v>0.30188680000000001</v>
      </c>
      <c r="J6260">
        <v>0.15094340000000001</v>
      </c>
      <c r="K6260">
        <v>0</v>
      </c>
      <c r="L6260">
        <v>7.9245300000000005E-2</v>
      </c>
      <c r="M6260">
        <v>3.0188699999999999E-2</v>
      </c>
      <c r="O6260" t="str">
        <f>Table_Index[[#This Row],[ID]]&amp;Table_Index[[#This Row],[year]]</f>
        <v>94382003</v>
      </c>
      <c r="R6260" t="str">
        <f t="shared" si="217"/>
        <v/>
      </c>
    </row>
    <row r="6261" spans="1:18" x14ac:dyDescent="0.3">
      <c r="A6261">
        <v>9438</v>
      </c>
      <c r="B6261">
        <v>2003</v>
      </c>
      <c r="C6261">
        <v>2</v>
      </c>
      <c r="D6261">
        <v>0</v>
      </c>
      <c r="E6261">
        <v>0.29065740000000001</v>
      </c>
      <c r="F6261">
        <v>0.13840830000000001</v>
      </c>
      <c r="G6261">
        <v>0.1141868</v>
      </c>
      <c r="H6261">
        <v>0</v>
      </c>
      <c r="I6261">
        <v>0.22491349999999999</v>
      </c>
      <c r="J6261">
        <v>8.3044999999999994E-2</v>
      </c>
      <c r="K6261">
        <v>6.2283699999999997E-2</v>
      </c>
      <c r="L6261">
        <v>6.9204100000000005E-2</v>
      </c>
      <c r="M6261">
        <v>1.7301E-2</v>
      </c>
      <c r="O6261" t="str">
        <f>Table_Index[[#This Row],[ID]]&amp;Table_Index[[#This Row],[year]]</f>
        <v>94382003</v>
      </c>
      <c r="R6261" t="str">
        <f t="shared" si="217"/>
        <v/>
      </c>
    </row>
    <row r="6262" spans="1:18" x14ac:dyDescent="0.3">
      <c r="A6262">
        <v>9438</v>
      </c>
      <c r="B6262">
        <v>2003</v>
      </c>
      <c r="C6262">
        <v>3</v>
      </c>
      <c r="D6262">
        <v>5.03054E-2</v>
      </c>
      <c r="E6262">
        <v>0.17966219999999999</v>
      </c>
      <c r="F6262">
        <v>7.1864899999999995E-2</v>
      </c>
      <c r="G6262">
        <v>0.1221703</v>
      </c>
      <c r="H6262">
        <v>1.4373E-2</v>
      </c>
      <c r="I6262">
        <v>0.1185771</v>
      </c>
      <c r="J6262">
        <v>0.30830039999999997</v>
      </c>
      <c r="K6262">
        <v>5.7491899999999999E-2</v>
      </c>
      <c r="L6262">
        <v>6.8271700000000005E-2</v>
      </c>
      <c r="M6262">
        <v>8.9831000000000008E-3</v>
      </c>
      <c r="O6262" t="str">
        <f>Table_Index[[#This Row],[ID]]&amp;Table_Index[[#This Row],[year]]</f>
        <v>94382003</v>
      </c>
      <c r="R6262" t="str">
        <f t="shared" si="217"/>
        <v/>
      </c>
    </row>
    <row r="6263" spans="1:18" x14ac:dyDescent="0.3">
      <c r="A6263">
        <v>9438</v>
      </c>
      <c r="B6263">
        <v>2003</v>
      </c>
      <c r="C6263">
        <v>4</v>
      </c>
      <c r="D6263">
        <v>0</v>
      </c>
      <c r="E6263">
        <v>7.8087E-3</v>
      </c>
      <c r="F6263">
        <v>1.9162000000000001E-3</v>
      </c>
      <c r="G6263">
        <v>4.6359999999999999E-4</v>
      </c>
      <c r="H6263">
        <v>0</v>
      </c>
      <c r="I6263">
        <v>5.5570999999999997E-3</v>
      </c>
      <c r="J6263">
        <v>5.0369999999999998E-3</v>
      </c>
      <c r="K6263">
        <v>0.97728199999999998</v>
      </c>
      <c r="L6263">
        <v>1.4563E-3</v>
      </c>
      <c r="M6263">
        <v>4.7909999999999999E-4</v>
      </c>
      <c r="O6263" t="str">
        <f>Table_Index[[#This Row],[ID]]&amp;Table_Index[[#This Row],[year]]</f>
        <v>94382003</v>
      </c>
      <c r="R6263" t="str">
        <f t="shared" si="217"/>
        <v/>
      </c>
    </row>
    <row r="6264" spans="1:18" x14ac:dyDescent="0.3">
      <c r="A6264">
        <v>9439</v>
      </c>
      <c r="B6264">
        <v>2003</v>
      </c>
      <c r="C6264">
        <v>1</v>
      </c>
      <c r="D6264">
        <v>3.1495999999999998E-3</v>
      </c>
      <c r="E6264">
        <v>7.8215199999999999E-2</v>
      </c>
      <c r="F6264">
        <v>0.11023620000000001</v>
      </c>
      <c r="G6264">
        <v>8.3989499999999995E-2</v>
      </c>
      <c r="H6264">
        <v>4.9868799999999998E-2</v>
      </c>
      <c r="I6264">
        <v>0.32020999999999999</v>
      </c>
      <c r="J6264">
        <v>3.04462E-2</v>
      </c>
      <c r="K6264">
        <v>0.1322835</v>
      </c>
      <c r="L6264">
        <v>0.18635170000000001</v>
      </c>
      <c r="M6264">
        <v>5.2493000000000001E-3</v>
      </c>
      <c r="O6264" t="str">
        <f>Table_Index[[#This Row],[ID]]&amp;Table_Index[[#This Row],[year]]</f>
        <v>94392003</v>
      </c>
      <c r="R6264" t="str">
        <f t="shared" si="217"/>
        <v/>
      </c>
    </row>
    <row r="6265" spans="1:18" x14ac:dyDescent="0.3">
      <c r="A6265">
        <v>9439</v>
      </c>
      <c r="B6265">
        <v>2003</v>
      </c>
      <c r="C6265">
        <v>2</v>
      </c>
      <c r="D6265">
        <v>1.3022999999999999E-3</v>
      </c>
      <c r="E6265">
        <v>1.2501999999999999E-3</v>
      </c>
      <c r="F6265">
        <v>3.7507E-3</v>
      </c>
      <c r="G6265">
        <v>5.4699999999999996E-4</v>
      </c>
      <c r="H6265">
        <v>0</v>
      </c>
      <c r="I6265">
        <v>0</v>
      </c>
      <c r="J6265">
        <v>0</v>
      </c>
      <c r="K6265">
        <v>0.99081600000000003</v>
      </c>
      <c r="L6265">
        <v>2.3338E-3</v>
      </c>
      <c r="M6265">
        <v>0</v>
      </c>
      <c r="O6265" t="str">
        <f>Table_Index[[#This Row],[ID]]&amp;Table_Index[[#This Row],[year]]</f>
        <v>94392003</v>
      </c>
      <c r="R6265" t="str">
        <f t="shared" si="217"/>
        <v/>
      </c>
    </row>
    <row r="6266" spans="1:18" x14ac:dyDescent="0.3">
      <c r="A6266">
        <v>9439</v>
      </c>
      <c r="B6266">
        <v>2003</v>
      </c>
      <c r="C6266">
        <v>3</v>
      </c>
      <c r="D6266">
        <v>3.92377E-2</v>
      </c>
      <c r="E6266">
        <v>0.1334081</v>
      </c>
      <c r="F6266">
        <v>9.4170400000000001E-2</v>
      </c>
      <c r="G6266">
        <v>7.8475000000000003E-3</v>
      </c>
      <c r="H6266">
        <v>0</v>
      </c>
      <c r="I6266">
        <v>0.31390129999999999</v>
      </c>
      <c r="J6266">
        <v>8.9686100000000005E-2</v>
      </c>
      <c r="K6266">
        <v>3.1390099999999997E-2</v>
      </c>
      <c r="L6266">
        <v>0.28251120000000002</v>
      </c>
      <c r="M6266">
        <v>7.8475000000000003E-3</v>
      </c>
      <c r="O6266" t="str">
        <f>Table_Index[[#This Row],[ID]]&amp;Table_Index[[#This Row],[year]]</f>
        <v>94392003</v>
      </c>
      <c r="R6266" t="str">
        <f t="shared" si="217"/>
        <v/>
      </c>
    </row>
    <row r="6267" spans="1:18" x14ac:dyDescent="0.3">
      <c r="A6267">
        <v>9439</v>
      </c>
      <c r="B6267">
        <v>2003</v>
      </c>
      <c r="C6267">
        <v>4</v>
      </c>
      <c r="D6267">
        <v>8.0490199999999998E-2</v>
      </c>
      <c r="E6267">
        <v>0.1046373</v>
      </c>
      <c r="F6267">
        <v>0.386353</v>
      </c>
      <c r="G6267">
        <v>8.5631200000000005E-2</v>
      </c>
      <c r="H6267">
        <v>3.05863E-2</v>
      </c>
      <c r="I6267">
        <v>0</v>
      </c>
      <c r="J6267">
        <v>0</v>
      </c>
      <c r="K6267">
        <v>0.14488239999999999</v>
      </c>
      <c r="L6267">
        <v>0.1609804</v>
      </c>
      <c r="M6267">
        <v>6.4392E-3</v>
      </c>
      <c r="O6267" t="str">
        <f>Table_Index[[#This Row],[ID]]&amp;Table_Index[[#This Row],[year]]</f>
        <v>94392003</v>
      </c>
      <c r="R6267" t="str">
        <f t="shared" si="217"/>
        <v/>
      </c>
    </row>
    <row r="6268" spans="1:18" x14ac:dyDescent="0.3">
      <c r="A6268">
        <v>9439</v>
      </c>
      <c r="B6268">
        <v>2004</v>
      </c>
      <c r="C6268">
        <v>1</v>
      </c>
      <c r="D6268">
        <v>0.48076920000000001</v>
      </c>
      <c r="E6268">
        <v>0.10817309999999999</v>
      </c>
      <c r="F6268">
        <v>0.20192309999999999</v>
      </c>
      <c r="G6268">
        <v>0</v>
      </c>
      <c r="H6268">
        <v>0</v>
      </c>
      <c r="I6268">
        <v>0</v>
      </c>
      <c r="J6268">
        <v>0</v>
      </c>
      <c r="K6268">
        <v>0</v>
      </c>
      <c r="L6268">
        <v>0.14423079999999999</v>
      </c>
      <c r="M6268">
        <v>6.4903799999999998E-2</v>
      </c>
      <c r="O6268" t="str">
        <f>Table_Index[[#This Row],[ID]]&amp;Table_Index[[#This Row],[year]]</f>
        <v>94392004</v>
      </c>
      <c r="R6268" t="str">
        <f t="shared" si="217"/>
        <v/>
      </c>
    </row>
    <row r="6269" spans="1:18" x14ac:dyDescent="0.3">
      <c r="A6269">
        <v>9439</v>
      </c>
      <c r="B6269">
        <v>2004</v>
      </c>
      <c r="C6269">
        <v>2</v>
      </c>
      <c r="D6269">
        <v>9.9510000000000006E-4</v>
      </c>
      <c r="E6269">
        <v>0</v>
      </c>
      <c r="F6269">
        <v>0</v>
      </c>
      <c r="G6269">
        <v>7.4629999999999998E-4</v>
      </c>
      <c r="H6269">
        <v>0</v>
      </c>
      <c r="I6269">
        <v>0</v>
      </c>
      <c r="J6269">
        <v>0</v>
      </c>
      <c r="K6269">
        <v>0.99512389999999995</v>
      </c>
      <c r="L6269">
        <v>2.4878000000000001E-3</v>
      </c>
      <c r="M6269">
        <v>6.468E-4</v>
      </c>
      <c r="O6269" t="str">
        <f>Table_Index[[#This Row],[ID]]&amp;Table_Index[[#This Row],[year]]</f>
        <v>94392004</v>
      </c>
      <c r="R6269" t="str">
        <f t="shared" si="217"/>
        <v/>
      </c>
    </row>
    <row r="6270" spans="1:18" x14ac:dyDescent="0.3">
      <c r="A6270">
        <v>9439</v>
      </c>
      <c r="B6270">
        <v>2004</v>
      </c>
      <c r="C6270">
        <v>3</v>
      </c>
      <c r="D6270">
        <v>0.58472559999999996</v>
      </c>
      <c r="E6270">
        <v>8.9498800000000003E-2</v>
      </c>
      <c r="F6270">
        <v>0.14319809999999999</v>
      </c>
      <c r="G6270">
        <v>0</v>
      </c>
      <c r="H6270">
        <v>0</v>
      </c>
      <c r="I6270">
        <v>0</v>
      </c>
      <c r="J6270">
        <v>0</v>
      </c>
      <c r="K6270">
        <v>4.7732700000000003E-2</v>
      </c>
      <c r="L6270">
        <v>0.1097852</v>
      </c>
      <c r="M6270">
        <v>2.5059700000000001E-2</v>
      </c>
      <c r="O6270" t="str">
        <f>Table_Index[[#This Row],[ID]]&amp;Table_Index[[#This Row],[year]]</f>
        <v>94392004</v>
      </c>
      <c r="R6270" t="str">
        <f t="shared" si="217"/>
        <v/>
      </c>
    </row>
    <row r="6271" spans="1:18" x14ac:dyDescent="0.3">
      <c r="A6271">
        <v>9439</v>
      </c>
      <c r="B6271">
        <v>2004</v>
      </c>
      <c r="C6271">
        <v>4</v>
      </c>
      <c r="D6271">
        <v>0.75384620000000002</v>
      </c>
      <c r="E6271">
        <v>0</v>
      </c>
      <c r="F6271">
        <v>0.18461540000000001</v>
      </c>
      <c r="G6271">
        <v>0</v>
      </c>
      <c r="H6271">
        <v>0</v>
      </c>
      <c r="I6271">
        <v>0</v>
      </c>
      <c r="J6271">
        <v>0</v>
      </c>
      <c r="K6271">
        <v>6.1538500000000003E-2</v>
      </c>
      <c r="L6271">
        <v>0</v>
      </c>
      <c r="M6271">
        <v>0</v>
      </c>
      <c r="O6271" t="str">
        <f>Table_Index[[#This Row],[ID]]&amp;Table_Index[[#This Row],[year]]</f>
        <v>94392004</v>
      </c>
      <c r="R6271" t="str">
        <f t="shared" si="217"/>
        <v/>
      </c>
    </row>
    <row r="6272" spans="1:18" x14ac:dyDescent="0.3">
      <c r="A6272">
        <v>9440</v>
      </c>
      <c r="B6272">
        <v>2003</v>
      </c>
      <c r="C6272">
        <v>1</v>
      </c>
      <c r="D6272">
        <v>3.2633000000000002E-2</v>
      </c>
      <c r="E6272">
        <v>0</v>
      </c>
      <c r="F6272">
        <v>0.21929390000000001</v>
      </c>
      <c r="G6272">
        <v>1.5663799999999999E-2</v>
      </c>
      <c r="H6272">
        <v>0</v>
      </c>
      <c r="I6272">
        <v>3.9159600000000003E-2</v>
      </c>
      <c r="J6272">
        <v>4.97265E-2</v>
      </c>
      <c r="K6272">
        <v>0.2506216</v>
      </c>
      <c r="L6272">
        <v>0.39290150000000001</v>
      </c>
      <c r="M6272">
        <v>0</v>
      </c>
      <c r="O6272" t="str">
        <f>Table_Index[[#This Row],[ID]]&amp;Table_Index[[#This Row],[year]]</f>
        <v>94402003</v>
      </c>
      <c r="R6272" t="str">
        <f t="shared" si="217"/>
        <v/>
      </c>
    </row>
    <row r="6273" spans="1:18" x14ac:dyDescent="0.3">
      <c r="A6273">
        <v>9440</v>
      </c>
      <c r="B6273">
        <v>2003</v>
      </c>
      <c r="C6273">
        <v>2</v>
      </c>
      <c r="D6273">
        <v>6.1939999999999999E-4</v>
      </c>
      <c r="E6273">
        <v>7.9290000000000003E-4</v>
      </c>
      <c r="F6273">
        <v>1.8996E-3</v>
      </c>
      <c r="G6273">
        <v>1.4867000000000001E-3</v>
      </c>
      <c r="H6273">
        <v>0</v>
      </c>
      <c r="I6273">
        <v>0</v>
      </c>
      <c r="J6273">
        <v>8.0230000000000004E-4</v>
      </c>
      <c r="K6273">
        <v>0.99110359999999997</v>
      </c>
      <c r="L6273">
        <v>3.2954E-3</v>
      </c>
      <c r="M6273">
        <v>0</v>
      </c>
      <c r="O6273" t="str">
        <f>Table_Index[[#This Row],[ID]]&amp;Table_Index[[#This Row],[year]]</f>
        <v>94402003</v>
      </c>
      <c r="R6273" t="str">
        <f t="shared" si="217"/>
        <v/>
      </c>
    </row>
    <row r="6274" spans="1:18" x14ac:dyDescent="0.3">
      <c r="A6274">
        <v>9440</v>
      </c>
      <c r="B6274">
        <v>2003</v>
      </c>
      <c r="C6274">
        <v>3</v>
      </c>
      <c r="D6274">
        <v>9.8133100000000001E-2</v>
      </c>
      <c r="E6274">
        <v>0.17233129999999999</v>
      </c>
      <c r="F6274">
        <v>0.1436094</v>
      </c>
      <c r="G6274">
        <v>3.5902299999999998E-2</v>
      </c>
      <c r="H6274">
        <v>0</v>
      </c>
      <c r="I6274">
        <v>0.3590235</v>
      </c>
      <c r="J6274">
        <v>2.58497E-2</v>
      </c>
      <c r="K6274">
        <v>8.6165599999999995E-2</v>
      </c>
      <c r="L6274">
        <v>7.1804699999999999E-2</v>
      </c>
      <c r="M6274">
        <v>7.1805000000000003E-3</v>
      </c>
      <c r="O6274" t="str">
        <f>Table_Index[[#This Row],[ID]]&amp;Table_Index[[#This Row],[year]]</f>
        <v>94402003</v>
      </c>
      <c r="R6274" t="str">
        <f t="shared" si="217"/>
        <v/>
      </c>
    </row>
    <row r="6275" spans="1:18" x14ac:dyDescent="0.3">
      <c r="A6275">
        <v>9440</v>
      </c>
      <c r="B6275">
        <v>2003</v>
      </c>
      <c r="C6275">
        <v>4</v>
      </c>
      <c r="D6275">
        <v>0</v>
      </c>
      <c r="E6275">
        <v>0.21</v>
      </c>
      <c r="F6275">
        <v>0.28749999999999998</v>
      </c>
      <c r="G6275">
        <v>7.4999999999999997E-2</v>
      </c>
      <c r="H6275">
        <v>0</v>
      </c>
      <c r="I6275">
        <v>0</v>
      </c>
      <c r="J6275">
        <v>0</v>
      </c>
      <c r="K6275">
        <v>0.28999999999999998</v>
      </c>
      <c r="L6275">
        <v>0.1</v>
      </c>
      <c r="M6275">
        <v>3.7499999999999999E-2</v>
      </c>
      <c r="O6275" t="str">
        <f>Table_Index[[#This Row],[ID]]&amp;Table_Index[[#This Row],[year]]</f>
        <v>94402003</v>
      </c>
      <c r="R6275" t="str">
        <f t="shared" si="217"/>
        <v/>
      </c>
    </row>
    <row r="6276" spans="1:18" x14ac:dyDescent="0.3">
      <c r="A6276">
        <v>9440</v>
      </c>
      <c r="B6276">
        <v>2004</v>
      </c>
      <c r="C6276">
        <v>1</v>
      </c>
      <c r="D6276">
        <v>0.48913050000000002</v>
      </c>
      <c r="E6276">
        <v>0.11269179999999999</v>
      </c>
      <c r="F6276">
        <v>0.21035809999999999</v>
      </c>
      <c r="G6276">
        <v>0</v>
      </c>
      <c r="H6276">
        <v>0</v>
      </c>
      <c r="I6276">
        <v>0</v>
      </c>
      <c r="J6276">
        <v>0</v>
      </c>
      <c r="K6276">
        <v>0</v>
      </c>
      <c r="L6276">
        <v>0.15025579999999999</v>
      </c>
      <c r="M6276">
        <v>3.7563899999999997E-2</v>
      </c>
      <c r="O6276" t="str">
        <f>Table_Index[[#This Row],[ID]]&amp;Table_Index[[#This Row],[year]]</f>
        <v>94402004</v>
      </c>
      <c r="R6276" t="str">
        <f t="shared" si="217"/>
        <v/>
      </c>
    </row>
    <row r="6277" spans="1:18" x14ac:dyDescent="0.3">
      <c r="A6277">
        <v>9440</v>
      </c>
      <c r="B6277">
        <v>2004</v>
      </c>
      <c r="C6277">
        <v>2</v>
      </c>
      <c r="D6277">
        <v>0.64610480000000003</v>
      </c>
      <c r="E6277">
        <v>0</v>
      </c>
      <c r="F6277">
        <v>0.21778159999999999</v>
      </c>
      <c r="G6277">
        <v>0</v>
      </c>
      <c r="H6277">
        <v>0</v>
      </c>
      <c r="I6277">
        <v>0</v>
      </c>
      <c r="J6277">
        <v>0</v>
      </c>
      <c r="K6277">
        <v>0</v>
      </c>
      <c r="L6277">
        <v>0.1088908</v>
      </c>
      <c r="M6277">
        <v>2.7222699999999999E-2</v>
      </c>
      <c r="O6277" t="str">
        <f>Table_Index[[#This Row],[ID]]&amp;Table_Index[[#This Row],[year]]</f>
        <v>94402004</v>
      </c>
      <c r="R6277" t="str">
        <f t="shared" si="217"/>
        <v/>
      </c>
    </row>
    <row r="6278" spans="1:18" x14ac:dyDescent="0.3">
      <c r="A6278">
        <v>9440</v>
      </c>
      <c r="B6278">
        <v>2004</v>
      </c>
      <c r="C6278">
        <v>3</v>
      </c>
      <c r="D6278">
        <v>0.43488320000000003</v>
      </c>
      <c r="E6278">
        <v>6.0548200000000003E-2</v>
      </c>
      <c r="F6278">
        <v>0.20182739999999999</v>
      </c>
      <c r="G6278">
        <v>0</v>
      </c>
      <c r="H6278">
        <v>0</v>
      </c>
      <c r="I6278">
        <v>0</v>
      </c>
      <c r="J6278">
        <v>0.16146189999999999</v>
      </c>
      <c r="K6278">
        <v>0</v>
      </c>
      <c r="L6278">
        <v>0.1160508</v>
      </c>
      <c r="M6278">
        <v>2.5228400000000002E-2</v>
      </c>
      <c r="O6278" t="str">
        <f>Table_Index[[#This Row],[ID]]&amp;Table_Index[[#This Row],[year]]</f>
        <v>94402004</v>
      </c>
      <c r="R6278" t="str">
        <f t="shared" si="217"/>
        <v/>
      </c>
    </row>
    <row r="6279" spans="1:18" x14ac:dyDescent="0.3">
      <c r="A6279">
        <v>9440</v>
      </c>
      <c r="B6279">
        <v>2004</v>
      </c>
      <c r="C6279">
        <v>4</v>
      </c>
      <c r="D6279">
        <v>0</v>
      </c>
      <c r="E6279">
        <v>0.10344830000000001</v>
      </c>
      <c r="F6279">
        <v>0.2758621</v>
      </c>
      <c r="G6279">
        <v>0</v>
      </c>
      <c r="H6279">
        <v>0.1896552</v>
      </c>
      <c r="I6279">
        <v>0</v>
      </c>
      <c r="J6279">
        <v>0.1206897</v>
      </c>
      <c r="K6279">
        <v>0.31034479999999998</v>
      </c>
      <c r="L6279">
        <v>0</v>
      </c>
      <c r="M6279">
        <v>0</v>
      </c>
      <c r="O6279" t="str">
        <f>Table_Index[[#This Row],[ID]]&amp;Table_Index[[#This Row],[year]]</f>
        <v>94402004</v>
      </c>
      <c r="R6279" t="str">
        <f t="shared" si="217"/>
        <v/>
      </c>
    </row>
    <row r="6280" spans="1:18" x14ac:dyDescent="0.3">
      <c r="A6280">
        <v>9440</v>
      </c>
      <c r="B6280">
        <v>2005</v>
      </c>
      <c r="C6280">
        <v>1</v>
      </c>
      <c r="D6280">
        <v>0</v>
      </c>
      <c r="E6280">
        <v>0</v>
      </c>
      <c r="F6280">
        <v>0.46121590000000001</v>
      </c>
      <c r="G6280">
        <v>0</v>
      </c>
      <c r="H6280">
        <v>0</v>
      </c>
      <c r="I6280">
        <v>0</v>
      </c>
      <c r="J6280">
        <v>0</v>
      </c>
      <c r="K6280">
        <v>0.1205451</v>
      </c>
      <c r="L6280">
        <v>0.39308179999999998</v>
      </c>
      <c r="M6280">
        <v>2.5157200000000001E-2</v>
      </c>
      <c r="O6280" t="str">
        <f>Table_Index[[#This Row],[ID]]&amp;Table_Index[[#This Row],[year]]</f>
        <v>94402005</v>
      </c>
      <c r="R6280" t="str">
        <f t="shared" si="217"/>
        <v/>
      </c>
    </row>
    <row r="6281" spans="1:18" x14ac:dyDescent="0.3">
      <c r="A6281">
        <v>9440</v>
      </c>
      <c r="B6281">
        <v>2005</v>
      </c>
      <c r="C6281">
        <v>2</v>
      </c>
      <c r="D6281">
        <v>0.1622142</v>
      </c>
      <c r="E6281">
        <v>0.1672834</v>
      </c>
      <c r="F6281">
        <v>6.0830299999999997E-2</v>
      </c>
      <c r="G6281">
        <v>2.1291000000000001E-3</v>
      </c>
      <c r="H6281">
        <v>0</v>
      </c>
      <c r="I6281">
        <v>0.25852890000000001</v>
      </c>
      <c r="J6281">
        <v>0.2357175</v>
      </c>
      <c r="K6281">
        <v>3.04152E-2</v>
      </c>
      <c r="L6281">
        <v>8.0600199999999997E-2</v>
      </c>
      <c r="M6281">
        <v>2.2810999999999999E-3</v>
      </c>
      <c r="O6281" t="str">
        <f>Table_Index[[#This Row],[ID]]&amp;Table_Index[[#This Row],[year]]</f>
        <v>94402005</v>
      </c>
      <c r="R6281" t="str">
        <f t="shared" si="217"/>
        <v/>
      </c>
    </row>
    <row r="6282" spans="1:18" x14ac:dyDescent="0.3">
      <c r="A6282">
        <v>9440</v>
      </c>
      <c r="B6282">
        <v>2005</v>
      </c>
      <c r="C6282">
        <v>3</v>
      </c>
      <c r="D6282">
        <v>0.25434849999999998</v>
      </c>
      <c r="E6282">
        <v>0.2133246</v>
      </c>
      <c r="F6282">
        <v>0</v>
      </c>
      <c r="G6282">
        <v>0</v>
      </c>
      <c r="H6282">
        <v>0</v>
      </c>
      <c r="I6282">
        <v>0.27896290000000001</v>
      </c>
      <c r="J6282">
        <v>0</v>
      </c>
      <c r="K6282">
        <v>4.1023999999999998E-2</v>
      </c>
      <c r="L6282">
        <v>0.20511979999999999</v>
      </c>
      <c r="M6282">
        <v>7.2202000000000004E-3</v>
      </c>
      <c r="O6282" t="str">
        <f>Table_Index[[#This Row],[ID]]&amp;Table_Index[[#This Row],[year]]</f>
        <v>94402005</v>
      </c>
      <c r="R6282" t="str">
        <f t="shared" si="217"/>
        <v/>
      </c>
    </row>
    <row r="6283" spans="1:18" x14ac:dyDescent="0.3">
      <c r="A6283">
        <v>9440</v>
      </c>
      <c r="B6283">
        <v>2005</v>
      </c>
      <c r="C6283">
        <v>4</v>
      </c>
      <c r="D6283">
        <v>9.1049199999999997E-2</v>
      </c>
      <c r="E6283">
        <v>0.13132089999999999</v>
      </c>
      <c r="F6283">
        <v>7.6691400000000007E-2</v>
      </c>
      <c r="G6283">
        <v>0</v>
      </c>
      <c r="H6283">
        <v>0</v>
      </c>
      <c r="I6283">
        <v>0.25213619999999998</v>
      </c>
      <c r="J6283">
        <v>0.33618150000000002</v>
      </c>
      <c r="K6283">
        <v>5.2528400000000003E-2</v>
      </c>
      <c r="L6283">
        <v>5.2528400000000003E-2</v>
      </c>
      <c r="M6283">
        <v>7.5640999999999998E-3</v>
      </c>
      <c r="O6283" t="str">
        <f>Table_Index[[#This Row],[ID]]&amp;Table_Index[[#This Row],[year]]</f>
        <v>94402005</v>
      </c>
      <c r="R6283" t="str">
        <f t="shared" si="217"/>
        <v/>
      </c>
    </row>
    <row r="6284" spans="1:18" x14ac:dyDescent="0.3">
      <c r="A6284">
        <v>9440</v>
      </c>
      <c r="B6284">
        <v>2006</v>
      </c>
      <c r="C6284">
        <v>1</v>
      </c>
      <c r="D6284">
        <v>0.12457509999999999</v>
      </c>
      <c r="E6284">
        <v>0.17885429999999999</v>
      </c>
      <c r="F6284">
        <v>0.1121176</v>
      </c>
      <c r="G6284">
        <v>0</v>
      </c>
      <c r="H6284">
        <v>0</v>
      </c>
      <c r="I6284">
        <v>0.32033600000000001</v>
      </c>
      <c r="J6284">
        <v>0</v>
      </c>
      <c r="K6284">
        <v>0.15215960000000001</v>
      </c>
      <c r="L6284">
        <v>0.1057109</v>
      </c>
      <c r="M6284">
        <v>6.2465999999999997E-3</v>
      </c>
      <c r="O6284" t="str">
        <f>Table_Index[[#This Row],[ID]]&amp;Table_Index[[#This Row],[year]]</f>
        <v>94402006</v>
      </c>
      <c r="R6284" t="str">
        <f t="shared" si="217"/>
        <v/>
      </c>
    </row>
    <row r="6285" spans="1:18" x14ac:dyDescent="0.3">
      <c r="A6285">
        <v>9440</v>
      </c>
      <c r="B6285">
        <v>2006</v>
      </c>
      <c r="C6285">
        <v>2</v>
      </c>
      <c r="D6285">
        <v>3.9339100000000002E-2</v>
      </c>
      <c r="E6285">
        <v>5.05788E-2</v>
      </c>
      <c r="F6285">
        <v>0.11801730000000001</v>
      </c>
      <c r="G6285">
        <v>0</v>
      </c>
      <c r="H6285">
        <v>0</v>
      </c>
      <c r="I6285">
        <v>0.35405189999999997</v>
      </c>
      <c r="J6285">
        <v>0.24530740000000001</v>
      </c>
      <c r="K6285">
        <v>6.7438499999999998E-2</v>
      </c>
      <c r="L6285">
        <v>0.11801730000000001</v>
      </c>
      <c r="M6285">
        <v>7.2496000000000001E-3</v>
      </c>
      <c r="O6285" t="str">
        <f>Table_Index[[#This Row],[ID]]&amp;Table_Index[[#This Row],[year]]</f>
        <v>94402006</v>
      </c>
      <c r="R6285" t="str">
        <f t="shared" si="217"/>
        <v/>
      </c>
    </row>
    <row r="6286" spans="1:18" x14ac:dyDescent="0.3">
      <c r="A6286">
        <v>9440</v>
      </c>
      <c r="B6286">
        <v>2006</v>
      </c>
      <c r="C6286">
        <v>3</v>
      </c>
      <c r="D6286">
        <v>1.7352200000000002E-2</v>
      </c>
      <c r="E6286">
        <v>0.14460149999999999</v>
      </c>
      <c r="F6286">
        <v>7.3264800000000005E-2</v>
      </c>
      <c r="G6286">
        <v>0.2429306</v>
      </c>
      <c r="H6286">
        <v>0</v>
      </c>
      <c r="I6286">
        <v>0.35989719999999997</v>
      </c>
      <c r="J6286">
        <v>0</v>
      </c>
      <c r="K6286">
        <v>3.8560400000000002E-2</v>
      </c>
      <c r="L6286">
        <v>0.1156812</v>
      </c>
      <c r="M6286">
        <v>7.7121000000000004E-3</v>
      </c>
      <c r="O6286" t="str">
        <f>Table_Index[[#This Row],[ID]]&amp;Table_Index[[#This Row],[year]]</f>
        <v>94402006</v>
      </c>
      <c r="R6286" t="str">
        <f t="shared" ref="R6286:R6349" si="218">RIGHT(P6286,4)</f>
        <v/>
      </c>
    </row>
    <row r="6287" spans="1:18" x14ac:dyDescent="0.3">
      <c r="A6287">
        <v>9440</v>
      </c>
      <c r="B6287">
        <v>2006</v>
      </c>
      <c r="C6287">
        <v>4</v>
      </c>
      <c r="D6287">
        <v>0.14654039999999999</v>
      </c>
      <c r="E6287">
        <v>0.12314079999999999</v>
      </c>
      <c r="F6287">
        <v>0.14073240000000001</v>
      </c>
      <c r="G6287">
        <v>0</v>
      </c>
      <c r="H6287">
        <v>0</v>
      </c>
      <c r="I6287">
        <v>0.42219709999999999</v>
      </c>
      <c r="J6287">
        <v>0</v>
      </c>
      <c r="K6287">
        <v>4.3978900000000001E-2</v>
      </c>
      <c r="L6287">
        <v>0.115811</v>
      </c>
      <c r="M6287">
        <v>7.5995000000000004E-3</v>
      </c>
      <c r="O6287" t="str">
        <f>Table_Index[[#This Row],[ID]]&amp;Table_Index[[#This Row],[year]]</f>
        <v>94402006</v>
      </c>
      <c r="R6287" t="str">
        <f t="shared" si="218"/>
        <v/>
      </c>
    </row>
    <row r="6288" spans="1:18" x14ac:dyDescent="0.3">
      <c r="A6288">
        <v>9440</v>
      </c>
      <c r="B6288">
        <v>2007</v>
      </c>
      <c r="C6288">
        <v>1</v>
      </c>
      <c r="D6288">
        <v>8.1277199999999994E-2</v>
      </c>
      <c r="E6288">
        <v>0.1959361</v>
      </c>
      <c r="F6288">
        <v>0.3483309</v>
      </c>
      <c r="G6288">
        <v>0</v>
      </c>
      <c r="H6288">
        <v>0</v>
      </c>
      <c r="I6288">
        <v>0</v>
      </c>
      <c r="J6288">
        <v>0</v>
      </c>
      <c r="K6288">
        <v>0.1001451</v>
      </c>
      <c r="L6288">
        <v>0.26124819999999999</v>
      </c>
      <c r="M6288">
        <v>1.30624E-2</v>
      </c>
      <c r="O6288" t="str">
        <f>Table_Index[[#This Row],[ID]]&amp;Table_Index[[#This Row],[year]]</f>
        <v>94402007</v>
      </c>
      <c r="R6288" t="str">
        <f t="shared" si="218"/>
        <v/>
      </c>
    </row>
    <row r="6289" spans="1:18" x14ac:dyDescent="0.3">
      <c r="A6289">
        <v>9440</v>
      </c>
      <c r="B6289">
        <v>2007</v>
      </c>
      <c r="C6289">
        <v>2</v>
      </c>
      <c r="D6289">
        <v>0.10959919999999999</v>
      </c>
      <c r="E6289">
        <v>7.1091399999999999E-2</v>
      </c>
      <c r="F6289">
        <v>7.4646000000000004E-2</v>
      </c>
      <c r="G6289">
        <v>0.1048598</v>
      </c>
      <c r="H6289">
        <v>0.12441000000000001</v>
      </c>
      <c r="I6289">
        <v>0.44381350000000003</v>
      </c>
      <c r="J6289">
        <v>0</v>
      </c>
      <c r="K6289">
        <v>1.8661500000000001E-2</v>
      </c>
      <c r="L6289">
        <v>4.9764000000000003E-2</v>
      </c>
      <c r="M6289">
        <v>3.1546999999999999E-3</v>
      </c>
      <c r="O6289" t="str">
        <f>Table_Index[[#This Row],[ID]]&amp;Table_Index[[#This Row],[year]]</f>
        <v>94402007</v>
      </c>
      <c r="R6289" t="str">
        <f t="shared" si="218"/>
        <v/>
      </c>
    </row>
    <row r="6290" spans="1:18" x14ac:dyDescent="0.3">
      <c r="A6290">
        <v>9440</v>
      </c>
      <c r="B6290">
        <v>2007</v>
      </c>
      <c r="C6290">
        <v>3</v>
      </c>
      <c r="D6290">
        <v>9.4409300000000002E-2</v>
      </c>
      <c r="E6290">
        <v>4.9257000000000002E-2</v>
      </c>
      <c r="F6290">
        <v>0.1231426</v>
      </c>
      <c r="G6290">
        <v>0</v>
      </c>
      <c r="H6290">
        <v>0</v>
      </c>
      <c r="I6290">
        <v>0.36942779999999997</v>
      </c>
      <c r="J6290">
        <v>0.25859949999999998</v>
      </c>
      <c r="K6290">
        <v>2.7091400000000002E-2</v>
      </c>
      <c r="L6290">
        <v>7.3885599999999996E-2</v>
      </c>
      <c r="M6290">
        <v>4.1868000000000001E-3</v>
      </c>
      <c r="O6290" t="str">
        <f>Table_Index[[#This Row],[ID]]&amp;Table_Index[[#This Row],[year]]</f>
        <v>94402007</v>
      </c>
      <c r="R6290" t="str">
        <f t="shared" si="218"/>
        <v/>
      </c>
    </row>
    <row r="6291" spans="1:18" x14ac:dyDescent="0.3">
      <c r="A6291">
        <v>9440</v>
      </c>
      <c r="B6291">
        <v>2007</v>
      </c>
      <c r="C6291">
        <v>4</v>
      </c>
      <c r="D6291">
        <v>0.13909940000000001</v>
      </c>
      <c r="E6291">
        <v>0.16049930000000001</v>
      </c>
      <c r="F6291">
        <v>0.1872492</v>
      </c>
      <c r="G6291">
        <v>0</v>
      </c>
      <c r="H6291">
        <v>0</v>
      </c>
      <c r="I6291">
        <v>0.4012483</v>
      </c>
      <c r="J6291">
        <v>4.0124800000000002E-2</v>
      </c>
      <c r="K6291">
        <v>3.0762399999999999E-2</v>
      </c>
      <c r="L6291">
        <v>3.4774899999999997E-2</v>
      </c>
      <c r="M6291">
        <v>6.2415999999999999E-3</v>
      </c>
      <c r="O6291" t="str">
        <f>Table_Index[[#This Row],[ID]]&amp;Table_Index[[#This Row],[year]]</f>
        <v>94402007</v>
      </c>
      <c r="R6291" t="str">
        <f t="shared" si="218"/>
        <v/>
      </c>
    </row>
    <row r="6292" spans="1:18" x14ac:dyDescent="0.3">
      <c r="A6292">
        <v>9440</v>
      </c>
      <c r="B6292">
        <v>2008</v>
      </c>
      <c r="C6292">
        <v>1</v>
      </c>
      <c r="D6292">
        <v>0.15330189999999999</v>
      </c>
      <c r="E6292">
        <v>0.10613209999999999</v>
      </c>
      <c r="F6292">
        <v>0.18952160000000001</v>
      </c>
      <c r="G6292">
        <v>0</v>
      </c>
      <c r="H6292">
        <v>0</v>
      </c>
      <c r="I6292">
        <v>0.37062</v>
      </c>
      <c r="J6292">
        <v>0</v>
      </c>
      <c r="K6292">
        <v>5.1802599999999997E-2</v>
      </c>
      <c r="L6292">
        <v>0.12382079999999999</v>
      </c>
      <c r="M6292">
        <v>4.8012000000000003E-3</v>
      </c>
      <c r="O6292" t="str">
        <f>Table_Index[[#This Row],[ID]]&amp;Table_Index[[#This Row],[year]]</f>
        <v>94402008</v>
      </c>
      <c r="R6292" t="str">
        <f t="shared" si="218"/>
        <v/>
      </c>
    </row>
    <row r="6293" spans="1:18" x14ac:dyDescent="0.3">
      <c r="A6293">
        <v>9440</v>
      </c>
      <c r="B6293">
        <v>2008</v>
      </c>
      <c r="C6293">
        <v>2</v>
      </c>
      <c r="D6293">
        <v>8.2009200000000004E-2</v>
      </c>
      <c r="E6293">
        <v>0.1383906</v>
      </c>
      <c r="F6293">
        <v>0.14761659999999999</v>
      </c>
      <c r="G6293">
        <v>0</v>
      </c>
      <c r="H6293">
        <v>0</v>
      </c>
      <c r="I6293">
        <v>0.46130189999999999</v>
      </c>
      <c r="J6293">
        <v>0</v>
      </c>
      <c r="K6293">
        <v>9.9948700000000001E-2</v>
      </c>
      <c r="L6293">
        <v>6.4582299999999995E-2</v>
      </c>
      <c r="M6293">
        <v>6.1507000000000003E-3</v>
      </c>
      <c r="O6293" t="str">
        <f>Table_Index[[#This Row],[ID]]&amp;Table_Index[[#This Row],[year]]</f>
        <v>94402008</v>
      </c>
      <c r="R6293" t="str">
        <f t="shared" si="218"/>
        <v/>
      </c>
    </row>
    <row r="6294" spans="1:18" x14ac:dyDescent="0.3">
      <c r="A6294">
        <v>9440</v>
      </c>
      <c r="B6294">
        <v>2008</v>
      </c>
      <c r="C6294">
        <v>3</v>
      </c>
      <c r="D6294">
        <v>0.10856590000000001</v>
      </c>
      <c r="E6294">
        <v>0.34844330000000001</v>
      </c>
      <c r="F6294">
        <v>0.1161478</v>
      </c>
      <c r="G6294">
        <v>5.8073899999999998E-2</v>
      </c>
      <c r="H6294">
        <v>0</v>
      </c>
      <c r="I6294">
        <v>0</v>
      </c>
      <c r="J6294">
        <v>0</v>
      </c>
      <c r="K6294">
        <v>4.3555400000000001E-2</v>
      </c>
      <c r="L6294">
        <v>0.31940639999999998</v>
      </c>
      <c r="M6294">
        <v>5.8073999999999999E-3</v>
      </c>
      <c r="O6294" t="str">
        <f>Table_Index[[#This Row],[ID]]&amp;Table_Index[[#This Row],[year]]</f>
        <v>94402008</v>
      </c>
      <c r="R6294" t="str">
        <f t="shared" si="218"/>
        <v/>
      </c>
    </row>
    <row r="6295" spans="1:18" x14ac:dyDescent="0.3">
      <c r="A6295">
        <v>9440</v>
      </c>
      <c r="B6295">
        <v>2008</v>
      </c>
      <c r="C6295">
        <v>4</v>
      </c>
      <c r="D6295">
        <v>0.1824152</v>
      </c>
      <c r="E6295">
        <v>0.1358164</v>
      </c>
      <c r="F6295">
        <v>0.1044741</v>
      </c>
      <c r="G6295">
        <v>0</v>
      </c>
      <c r="H6295">
        <v>0</v>
      </c>
      <c r="I6295">
        <v>0.47759610000000002</v>
      </c>
      <c r="J6295">
        <v>0</v>
      </c>
      <c r="K6295">
        <v>4.4774599999999998E-2</v>
      </c>
      <c r="L6295">
        <v>4.8058099999999999E-2</v>
      </c>
      <c r="M6295">
        <v>6.8653999999999998E-3</v>
      </c>
      <c r="O6295" t="str">
        <f>Table_Index[[#This Row],[ID]]&amp;Table_Index[[#This Row],[year]]</f>
        <v>94402008</v>
      </c>
      <c r="R6295" t="str">
        <f t="shared" si="218"/>
        <v/>
      </c>
    </row>
    <row r="6296" spans="1:18" x14ac:dyDescent="0.3">
      <c r="A6296">
        <v>9440</v>
      </c>
      <c r="B6296">
        <v>2009</v>
      </c>
      <c r="C6296">
        <v>1</v>
      </c>
      <c r="D6296">
        <v>9.5915399999999998E-2</v>
      </c>
      <c r="E6296">
        <v>0.20553299999999999</v>
      </c>
      <c r="F6296">
        <v>7.4676999999999993E-2</v>
      </c>
      <c r="G6296">
        <v>0</v>
      </c>
      <c r="H6296">
        <v>0</v>
      </c>
      <c r="I6296">
        <v>0.35625709999999999</v>
      </c>
      <c r="J6296">
        <v>0.12331979999999999</v>
      </c>
      <c r="K6296">
        <v>4.11066E-2</v>
      </c>
      <c r="L6296">
        <v>9.5915399999999998E-2</v>
      </c>
      <c r="M6296">
        <v>7.2759000000000001E-3</v>
      </c>
      <c r="O6296" t="str">
        <f>Table_Index[[#This Row],[ID]]&amp;Table_Index[[#This Row],[year]]</f>
        <v>94402009</v>
      </c>
      <c r="R6296" t="str">
        <f t="shared" si="218"/>
        <v/>
      </c>
    </row>
    <row r="6297" spans="1:18" x14ac:dyDescent="0.3">
      <c r="A6297">
        <v>9440</v>
      </c>
      <c r="B6297">
        <v>2009</v>
      </c>
      <c r="C6297">
        <v>2</v>
      </c>
      <c r="D6297">
        <v>0.11440699999999999</v>
      </c>
      <c r="E6297">
        <v>0.31554179999999998</v>
      </c>
      <c r="F6297">
        <v>8.6358799999999999E-2</v>
      </c>
      <c r="G6297">
        <v>0</v>
      </c>
      <c r="H6297">
        <v>0</v>
      </c>
      <c r="I6297">
        <v>0.249112</v>
      </c>
      <c r="J6297">
        <v>0</v>
      </c>
      <c r="K6297">
        <v>0.17188719999999999</v>
      </c>
      <c r="L6297">
        <v>5.4804600000000002E-2</v>
      </c>
      <c r="M6297">
        <v>7.8884999999999997E-3</v>
      </c>
      <c r="O6297" t="str">
        <f>Table_Index[[#This Row],[ID]]&amp;Table_Index[[#This Row],[year]]</f>
        <v>94402009</v>
      </c>
      <c r="R6297" t="str">
        <f t="shared" si="218"/>
        <v/>
      </c>
    </row>
    <row r="6298" spans="1:18" x14ac:dyDescent="0.3">
      <c r="A6298">
        <v>9440</v>
      </c>
      <c r="B6298">
        <v>2009</v>
      </c>
      <c r="C6298">
        <v>3</v>
      </c>
      <c r="D6298">
        <v>0.63635719999999996</v>
      </c>
      <c r="E6298">
        <v>3.84807E-2</v>
      </c>
      <c r="F6298">
        <v>3.3670600000000002E-2</v>
      </c>
      <c r="G6298">
        <v>0</v>
      </c>
      <c r="H6298">
        <v>0</v>
      </c>
      <c r="I6298">
        <v>0.1667498</v>
      </c>
      <c r="J6298">
        <v>0</v>
      </c>
      <c r="K6298">
        <v>9.6201800000000004E-2</v>
      </c>
      <c r="L6298">
        <v>2.5653800000000001E-2</v>
      </c>
      <c r="M6298">
        <v>2.8861E-3</v>
      </c>
      <c r="O6298" t="str">
        <f>Table_Index[[#This Row],[ID]]&amp;Table_Index[[#This Row],[year]]</f>
        <v>94402009</v>
      </c>
      <c r="R6298" t="str">
        <f t="shared" si="218"/>
        <v/>
      </c>
    </row>
    <row r="6299" spans="1:18" x14ac:dyDescent="0.3">
      <c r="A6299">
        <v>9440</v>
      </c>
      <c r="B6299">
        <v>2009</v>
      </c>
      <c r="C6299">
        <v>4</v>
      </c>
      <c r="D6299">
        <v>5.4807000000000002E-2</v>
      </c>
      <c r="E6299">
        <v>0.2192279</v>
      </c>
      <c r="F6299">
        <v>6.9754300000000005E-2</v>
      </c>
      <c r="G6299">
        <v>0</v>
      </c>
      <c r="H6299">
        <v>0</v>
      </c>
      <c r="I6299">
        <v>0.31142500000000001</v>
      </c>
      <c r="J6299">
        <v>0</v>
      </c>
      <c r="K6299">
        <v>0.13452620000000001</v>
      </c>
      <c r="L6299">
        <v>0.20527709999999999</v>
      </c>
      <c r="M6299">
        <v>4.9824999999999999E-3</v>
      </c>
      <c r="O6299" t="str">
        <f>Table_Index[[#This Row],[ID]]&amp;Table_Index[[#This Row],[year]]</f>
        <v>94402009</v>
      </c>
      <c r="R6299" t="str">
        <f t="shared" si="218"/>
        <v/>
      </c>
    </row>
    <row r="6300" spans="1:18" x14ac:dyDescent="0.3">
      <c r="A6300">
        <v>9440</v>
      </c>
      <c r="B6300">
        <v>2010</v>
      </c>
      <c r="C6300">
        <v>1</v>
      </c>
      <c r="D6300">
        <v>0.13233990000000001</v>
      </c>
      <c r="E6300">
        <v>0.100089</v>
      </c>
      <c r="F6300">
        <v>6.1165499999999998E-2</v>
      </c>
      <c r="G6300">
        <v>0</v>
      </c>
      <c r="H6300">
        <v>0</v>
      </c>
      <c r="I6300">
        <v>0.17793590000000001</v>
      </c>
      <c r="J6300">
        <v>0.42259790000000003</v>
      </c>
      <c r="K6300">
        <v>4.4484000000000003E-2</v>
      </c>
      <c r="L6300">
        <v>5.5605000000000002E-2</v>
      </c>
      <c r="M6300">
        <v>5.7828999999999997E-3</v>
      </c>
      <c r="O6300" t="str">
        <f>Table_Index[[#This Row],[ID]]&amp;Table_Index[[#This Row],[year]]</f>
        <v>94402010</v>
      </c>
      <c r="R6300" t="str">
        <f t="shared" si="218"/>
        <v/>
      </c>
    </row>
    <row r="6301" spans="1:18" x14ac:dyDescent="0.3">
      <c r="A6301">
        <v>9440</v>
      </c>
      <c r="B6301">
        <v>2010</v>
      </c>
      <c r="C6301">
        <v>2</v>
      </c>
      <c r="D6301">
        <v>4.7378999999999998E-3</v>
      </c>
      <c r="E6301">
        <v>7.4158000000000002E-2</v>
      </c>
      <c r="F6301">
        <v>5.0983599999999997E-2</v>
      </c>
      <c r="G6301">
        <v>0</v>
      </c>
      <c r="H6301">
        <v>0</v>
      </c>
      <c r="I6301">
        <v>0.29354209999999997</v>
      </c>
      <c r="J6301">
        <v>0.185395</v>
      </c>
      <c r="K6301">
        <v>0.10660210000000001</v>
      </c>
      <c r="L6301">
        <v>0.27809250000000002</v>
      </c>
      <c r="M6301">
        <v>6.4888000000000003E-3</v>
      </c>
      <c r="O6301" t="str">
        <f>Table_Index[[#This Row],[ID]]&amp;Table_Index[[#This Row],[year]]</f>
        <v>94402010</v>
      </c>
      <c r="R6301" t="str">
        <f t="shared" si="218"/>
        <v/>
      </c>
    </row>
    <row r="6302" spans="1:18" x14ac:dyDescent="0.3">
      <c r="A6302">
        <v>9440</v>
      </c>
      <c r="B6302">
        <v>2010</v>
      </c>
      <c r="C6302">
        <v>3</v>
      </c>
      <c r="D6302">
        <v>6.5072999999999997E-3</v>
      </c>
      <c r="E6302">
        <v>9.5835299999999998E-2</v>
      </c>
      <c r="F6302">
        <v>5.8566E-2</v>
      </c>
      <c r="G6302">
        <v>5.3241799999999999E-2</v>
      </c>
      <c r="H6302">
        <v>0</v>
      </c>
      <c r="I6302">
        <v>0.38334119999999999</v>
      </c>
      <c r="J6302">
        <v>0.2129674</v>
      </c>
      <c r="K6302">
        <v>1.8634600000000001E-2</v>
      </c>
      <c r="L6302">
        <v>0.16398489999999999</v>
      </c>
      <c r="M6302">
        <v>6.9214000000000003E-3</v>
      </c>
      <c r="O6302" t="str">
        <f>Table_Index[[#This Row],[ID]]&amp;Table_Index[[#This Row],[year]]</f>
        <v>94402010</v>
      </c>
      <c r="R6302" t="str">
        <f t="shared" si="218"/>
        <v/>
      </c>
    </row>
    <row r="6303" spans="1:18" x14ac:dyDescent="0.3">
      <c r="A6303">
        <v>9440</v>
      </c>
      <c r="B6303">
        <v>2010</v>
      </c>
      <c r="C6303">
        <v>4</v>
      </c>
      <c r="D6303">
        <v>8.1341499999999997E-2</v>
      </c>
      <c r="E6303">
        <v>0.23048779999999999</v>
      </c>
      <c r="F6303">
        <v>8.2317100000000004E-2</v>
      </c>
      <c r="G6303">
        <v>0</v>
      </c>
      <c r="H6303">
        <v>0</v>
      </c>
      <c r="I6303">
        <v>0</v>
      </c>
      <c r="J6303">
        <v>0.21951219999999999</v>
      </c>
      <c r="K6303">
        <v>0.15914629999999999</v>
      </c>
      <c r="L6303">
        <v>0.21951219999999999</v>
      </c>
      <c r="M6303">
        <v>7.6829000000000003E-3</v>
      </c>
      <c r="O6303" t="str">
        <f>Table_Index[[#This Row],[ID]]&amp;Table_Index[[#This Row],[year]]</f>
        <v>94402010</v>
      </c>
      <c r="R6303" t="str">
        <f t="shared" si="218"/>
        <v/>
      </c>
    </row>
    <row r="6304" spans="1:18" x14ac:dyDescent="0.3">
      <c r="A6304">
        <v>9440</v>
      </c>
      <c r="B6304">
        <v>2011</v>
      </c>
      <c r="C6304">
        <v>1</v>
      </c>
      <c r="D6304">
        <v>9.0798199999999996E-2</v>
      </c>
      <c r="E6304">
        <v>6.0983900000000001E-2</v>
      </c>
      <c r="F6304">
        <v>9.3508599999999997E-2</v>
      </c>
      <c r="G6304">
        <v>0</v>
      </c>
      <c r="H6304">
        <v>0</v>
      </c>
      <c r="I6304">
        <v>0.36590319999999998</v>
      </c>
      <c r="J6304">
        <v>0.2927226</v>
      </c>
      <c r="K6304">
        <v>4.9600199999999997E-2</v>
      </c>
      <c r="L6304">
        <v>4.2688700000000003E-2</v>
      </c>
      <c r="M6304">
        <v>3.7946E-3</v>
      </c>
      <c r="O6304" t="str">
        <f>Table_Index[[#This Row],[ID]]&amp;Table_Index[[#This Row],[year]]</f>
        <v>94402011</v>
      </c>
      <c r="R6304" t="str">
        <f t="shared" si="218"/>
        <v/>
      </c>
    </row>
    <row r="6305" spans="1:18" x14ac:dyDescent="0.3">
      <c r="A6305">
        <v>9440</v>
      </c>
      <c r="B6305">
        <v>2011</v>
      </c>
      <c r="C6305">
        <v>2</v>
      </c>
      <c r="D6305">
        <v>8.6005000000000005E-3</v>
      </c>
      <c r="E6305">
        <v>0.1052704</v>
      </c>
      <c r="F6305">
        <v>4.9539E-2</v>
      </c>
      <c r="G6305">
        <v>0</v>
      </c>
      <c r="H6305">
        <v>0</v>
      </c>
      <c r="I6305">
        <v>0.30961880000000003</v>
      </c>
      <c r="J6305">
        <v>0.14242469999999999</v>
      </c>
      <c r="K6305">
        <v>0.16688449999999999</v>
      </c>
      <c r="L6305">
        <v>0.21384339999999999</v>
      </c>
      <c r="M6305">
        <v>3.8186000000000001E-3</v>
      </c>
      <c r="O6305" t="str">
        <f>Table_Index[[#This Row],[ID]]&amp;Table_Index[[#This Row],[year]]</f>
        <v>94402011</v>
      </c>
      <c r="R6305" t="str">
        <f t="shared" si="218"/>
        <v/>
      </c>
    </row>
    <row r="6306" spans="1:18" x14ac:dyDescent="0.3">
      <c r="A6306">
        <v>9440</v>
      </c>
      <c r="B6306">
        <v>2011</v>
      </c>
      <c r="C6306">
        <v>3</v>
      </c>
      <c r="D6306">
        <v>8.2238999999999993E-3</v>
      </c>
      <c r="E6306">
        <v>7.4015399999999995E-2</v>
      </c>
      <c r="F6306">
        <v>5.0885600000000003E-2</v>
      </c>
      <c r="G6306">
        <v>0.1048552</v>
      </c>
      <c r="H6306">
        <v>3.2073000000000002E-3</v>
      </c>
      <c r="I6306">
        <v>0.3700772</v>
      </c>
      <c r="J6306">
        <v>0.14186289999999999</v>
      </c>
      <c r="K6306">
        <v>0.1079392</v>
      </c>
      <c r="L6306">
        <v>0.13569500000000001</v>
      </c>
      <c r="M6306">
        <v>3.2382000000000001E-3</v>
      </c>
      <c r="O6306" t="str">
        <f>Table_Index[[#This Row],[ID]]&amp;Table_Index[[#This Row],[year]]</f>
        <v>94402011</v>
      </c>
      <c r="R6306" t="str">
        <f t="shared" si="218"/>
        <v/>
      </c>
    </row>
    <row r="6307" spans="1:18" x14ac:dyDescent="0.3">
      <c r="A6307">
        <v>9440</v>
      </c>
      <c r="B6307">
        <v>2011</v>
      </c>
      <c r="C6307">
        <v>4</v>
      </c>
      <c r="D6307">
        <v>0.12542500000000001</v>
      </c>
      <c r="E6307">
        <v>0.18813740000000001</v>
      </c>
      <c r="F6307">
        <v>5.4460799999999997E-2</v>
      </c>
      <c r="G6307">
        <v>0</v>
      </c>
      <c r="H6307">
        <v>0</v>
      </c>
      <c r="I6307">
        <v>0.1980394</v>
      </c>
      <c r="J6307">
        <v>0.1584315</v>
      </c>
      <c r="K6307">
        <v>7.9215800000000003E-2</v>
      </c>
      <c r="L6307">
        <v>0.1914381</v>
      </c>
      <c r="M6307">
        <v>4.8520000000000004E-3</v>
      </c>
      <c r="O6307" t="str">
        <f>Table_Index[[#This Row],[ID]]&amp;Table_Index[[#This Row],[year]]</f>
        <v>94402011</v>
      </c>
      <c r="R6307" t="str">
        <f t="shared" si="218"/>
        <v/>
      </c>
    </row>
    <row r="6308" spans="1:18" x14ac:dyDescent="0.3">
      <c r="A6308">
        <v>9440</v>
      </c>
      <c r="B6308">
        <v>2012</v>
      </c>
      <c r="C6308">
        <v>1</v>
      </c>
      <c r="D6308">
        <v>3.4540500000000002E-2</v>
      </c>
      <c r="E6308">
        <v>5.43258E-2</v>
      </c>
      <c r="F6308">
        <v>4.8289600000000002E-2</v>
      </c>
      <c r="G6308">
        <v>0</v>
      </c>
      <c r="H6308">
        <v>0</v>
      </c>
      <c r="I6308">
        <v>0.28973749999999998</v>
      </c>
      <c r="J6308">
        <v>0.32595459999999998</v>
      </c>
      <c r="K6308">
        <v>2.4144800000000001E-2</v>
      </c>
      <c r="L6308">
        <v>0.2173031</v>
      </c>
      <c r="M6308">
        <v>5.7042000000000004E-3</v>
      </c>
      <c r="O6308" t="str">
        <f>Table_Index[[#This Row],[ID]]&amp;Table_Index[[#This Row],[year]]</f>
        <v>94402012</v>
      </c>
      <c r="R6308" t="str">
        <f t="shared" si="218"/>
        <v/>
      </c>
    </row>
    <row r="6309" spans="1:18" x14ac:dyDescent="0.3">
      <c r="A6309">
        <v>9440</v>
      </c>
      <c r="B6309">
        <v>2012</v>
      </c>
      <c r="C6309">
        <v>2</v>
      </c>
      <c r="D6309">
        <v>6.1934299999999998E-2</v>
      </c>
      <c r="E6309">
        <v>6.9387000000000004E-2</v>
      </c>
      <c r="F6309">
        <v>4.6258000000000001E-2</v>
      </c>
      <c r="G6309">
        <v>0</v>
      </c>
      <c r="H6309">
        <v>0</v>
      </c>
      <c r="I6309">
        <v>0.40957579999999999</v>
      </c>
      <c r="J6309">
        <v>0.13877390000000001</v>
      </c>
      <c r="K6309">
        <v>5.7822499999999999E-2</v>
      </c>
      <c r="L6309">
        <v>0.2117192</v>
      </c>
      <c r="M6309">
        <v>4.5294000000000003E-3</v>
      </c>
      <c r="O6309" t="str">
        <f>Table_Index[[#This Row],[ID]]&amp;Table_Index[[#This Row],[year]]</f>
        <v>94402012</v>
      </c>
      <c r="R6309" t="str">
        <f t="shared" si="218"/>
        <v/>
      </c>
    </row>
    <row r="6310" spans="1:18" x14ac:dyDescent="0.3">
      <c r="A6310">
        <v>9440</v>
      </c>
      <c r="B6310">
        <v>2012</v>
      </c>
      <c r="C6310">
        <v>3</v>
      </c>
      <c r="D6310">
        <v>8.00207E-2</v>
      </c>
      <c r="E6310">
        <v>8.8186E-2</v>
      </c>
      <c r="F6310">
        <v>5.1441899999999999E-2</v>
      </c>
      <c r="G6310">
        <v>0.15111050000000001</v>
      </c>
      <c r="H6310">
        <v>0</v>
      </c>
      <c r="I6310">
        <v>0.38581389999999999</v>
      </c>
      <c r="J6310">
        <v>0.14789530000000001</v>
      </c>
      <c r="K6310">
        <v>2.5720900000000001E-2</v>
      </c>
      <c r="L6310">
        <v>6.4302300000000007E-2</v>
      </c>
      <c r="M6310">
        <v>5.5085999999999998E-3</v>
      </c>
      <c r="O6310" t="str">
        <f>Table_Index[[#This Row],[ID]]&amp;Table_Index[[#This Row],[year]]</f>
        <v>94402012</v>
      </c>
      <c r="R6310" t="str">
        <f t="shared" si="218"/>
        <v/>
      </c>
    </row>
    <row r="6311" spans="1:18" x14ac:dyDescent="0.3">
      <c r="A6311">
        <v>9440</v>
      </c>
      <c r="B6311">
        <v>2012</v>
      </c>
      <c r="C6311">
        <v>4</v>
      </c>
      <c r="D6311">
        <v>0.14726729999999999</v>
      </c>
      <c r="E6311">
        <v>9.2807399999999998E-2</v>
      </c>
      <c r="F6311">
        <v>4.81438E-2</v>
      </c>
      <c r="G6311">
        <v>1.7401400000000001E-2</v>
      </c>
      <c r="H6311">
        <v>1.5081199999999999E-2</v>
      </c>
      <c r="I6311">
        <v>0.324826</v>
      </c>
      <c r="J6311">
        <v>0.162413</v>
      </c>
      <c r="K6311">
        <v>0.1287703</v>
      </c>
      <c r="L6311">
        <v>5.8004600000000003E-2</v>
      </c>
      <c r="M6311">
        <v>5.2849000000000004E-3</v>
      </c>
      <c r="O6311" t="str">
        <f>Table_Index[[#This Row],[ID]]&amp;Table_Index[[#This Row],[year]]</f>
        <v>94402012</v>
      </c>
      <c r="R6311" t="str">
        <f t="shared" si="218"/>
        <v/>
      </c>
    </row>
    <row r="6312" spans="1:18" x14ac:dyDescent="0.3">
      <c r="A6312">
        <v>9441</v>
      </c>
      <c r="B6312">
        <v>2003</v>
      </c>
      <c r="C6312">
        <v>1</v>
      </c>
      <c r="D6312">
        <v>2.1071099999999999E-2</v>
      </c>
      <c r="E6312">
        <v>0.10974540000000001</v>
      </c>
      <c r="F6312">
        <v>0.24582970000000001</v>
      </c>
      <c r="G6312">
        <v>0</v>
      </c>
      <c r="H6312">
        <v>0</v>
      </c>
      <c r="I6312">
        <v>0</v>
      </c>
      <c r="J6312">
        <v>5.2677799999999997E-2</v>
      </c>
      <c r="K6312">
        <v>0.24407380000000001</v>
      </c>
      <c r="L6312">
        <v>0.29850749999999998</v>
      </c>
      <c r="M6312">
        <v>2.80948E-2</v>
      </c>
      <c r="O6312" t="str">
        <f>Table_Index[[#This Row],[ID]]&amp;Table_Index[[#This Row],[year]]</f>
        <v>94412003</v>
      </c>
      <c r="R6312" t="str">
        <f t="shared" si="218"/>
        <v/>
      </c>
    </row>
    <row r="6313" spans="1:18" x14ac:dyDescent="0.3">
      <c r="A6313">
        <v>9441</v>
      </c>
      <c r="B6313">
        <v>2003</v>
      </c>
      <c r="C6313">
        <v>2</v>
      </c>
      <c r="D6313">
        <v>5.3648099999999997E-2</v>
      </c>
      <c r="E6313">
        <v>0.10300429999999999</v>
      </c>
      <c r="F6313">
        <v>0.2961374</v>
      </c>
      <c r="G6313">
        <v>0.11158800000000001</v>
      </c>
      <c r="H6313">
        <v>0</v>
      </c>
      <c r="I6313">
        <v>0</v>
      </c>
      <c r="J6313">
        <v>0</v>
      </c>
      <c r="K6313">
        <v>0.30042920000000001</v>
      </c>
      <c r="L6313">
        <v>0.13519310000000001</v>
      </c>
      <c r="M6313">
        <v>0</v>
      </c>
      <c r="O6313" t="str">
        <f>Table_Index[[#This Row],[ID]]&amp;Table_Index[[#This Row],[year]]</f>
        <v>94412003</v>
      </c>
      <c r="R6313" t="str">
        <f t="shared" si="218"/>
        <v/>
      </c>
    </row>
    <row r="6314" spans="1:18" x14ac:dyDescent="0.3">
      <c r="A6314">
        <v>9441</v>
      </c>
      <c r="B6314">
        <v>2003</v>
      </c>
      <c r="C6314">
        <v>3</v>
      </c>
      <c r="D6314">
        <v>0.14503820000000001</v>
      </c>
      <c r="E6314">
        <v>0.25190839999999998</v>
      </c>
      <c r="F6314">
        <v>0</v>
      </c>
      <c r="G6314">
        <v>0.1526718</v>
      </c>
      <c r="H6314">
        <v>0</v>
      </c>
      <c r="I6314">
        <v>0</v>
      </c>
      <c r="J6314">
        <v>0</v>
      </c>
      <c r="K6314">
        <v>0.29007630000000001</v>
      </c>
      <c r="L6314">
        <v>0.16030530000000001</v>
      </c>
      <c r="M6314">
        <v>0</v>
      </c>
      <c r="O6314" t="str">
        <f>Table_Index[[#This Row],[ID]]&amp;Table_Index[[#This Row],[year]]</f>
        <v>94412003</v>
      </c>
      <c r="R6314" t="str">
        <f t="shared" si="218"/>
        <v/>
      </c>
    </row>
    <row r="6315" spans="1:18" x14ac:dyDescent="0.3">
      <c r="A6315">
        <v>9441</v>
      </c>
      <c r="B6315">
        <v>2003</v>
      </c>
      <c r="C6315">
        <v>4</v>
      </c>
      <c r="D6315">
        <v>0.1207729</v>
      </c>
      <c r="E6315">
        <v>0.1811594</v>
      </c>
      <c r="F6315">
        <v>0.34782610000000003</v>
      </c>
      <c r="G6315">
        <v>3.6231899999999997E-2</v>
      </c>
      <c r="H6315">
        <v>0</v>
      </c>
      <c r="I6315">
        <v>0</v>
      </c>
      <c r="J6315">
        <v>4.8309199999999997E-2</v>
      </c>
      <c r="K6315">
        <v>9.6618399999999993E-2</v>
      </c>
      <c r="L6315">
        <v>0.14492749999999999</v>
      </c>
      <c r="M6315">
        <v>2.4154599999999998E-2</v>
      </c>
      <c r="O6315" t="str">
        <f>Table_Index[[#This Row],[ID]]&amp;Table_Index[[#This Row],[year]]</f>
        <v>94412003</v>
      </c>
      <c r="R6315" t="str">
        <f t="shared" si="218"/>
        <v/>
      </c>
    </row>
    <row r="6316" spans="1:18" x14ac:dyDescent="0.3">
      <c r="A6316">
        <v>9441</v>
      </c>
      <c r="B6316">
        <v>2004</v>
      </c>
      <c r="C6316">
        <v>1</v>
      </c>
      <c r="D6316">
        <v>0.60240959999999999</v>
      </c>
      <c r="E6316">
        <v>0.1355422</v>
      </c>
      <c r="F6316">
        <v>0</v>
      </c>
      <c r="G6316">
        <v>0</v>
      </c>
      <c r="H6316">
        <v>0</v>
      </c>
      <c r="I6316">
        <v>0</v>
      </c>
      <c r="J6316">
        <v>0</v>
      </c>
      <c r="K6316">
        <v>0</v>
      </c>
      <c r="L6316">
        <v>0.18072289999999999</v>
      </c>
      <c r="M6316">
        <v>8.1325300000000003E-2</v>
      </c>
      <c r="O6316" t="str">
        <f>Table_Index[[#This Row],[ID]]&amp;Table_Index[[#This Row],[year]]</f>
        <v>94412004</v>
      </c>
      <c r="R6316" t="str">
        <f t="shared" si="218"/>
        <v/>
      </c>
    </row>
    <row r="6317" spans="1:18" x14ac:dyDescent="0.3">
      <c r="A6317">
        <v>9441</v>
      </c>
      <c r="B6317">
        <v>2004</v>
      </c>
      <c r="C6317">
        <v>2</v>
      </c>
      <c r="D6317">
        <v>0.4405287</v>
      </c>
      <c r="E6317">
        <v>6.6079299999999994E-2</v>
      </c>
      <c r="F6317">
        <v>0</v>
      </c>
      <c r="G6317">
        <v>0</v>
      </c>
      <c r="H6317">
        <v>0</v>
      </c>
      <c r="I6317">
        <v>0.37444929999999998</v>
      </c>
      <c r="J6317">
        <v>0</v>
      </c>
      <c r="K6317">
        <v>2.9368600000000002E-2</v>
      </c>
      <c r="L6317">
        <v>5.8737200000000003E-2</v>
      </c>
      <c r="M6317">
        <v>3.0837E-2</v>
      </c>
      <c r="O6317" t="str">
        <f>Table_Index[[#This Row],[ID]]&amp;Table_Index[[#This Row],[year]]</f>
        <v>94412004</v>
      </c>
      <c r="R6317" t="str">
        <f t="shared" si="218"/>
        <v/>
      </c>
    </row>
    <row r="6318" spans="1:18" x14ac:dyDescent="0.3">
      <c r="A6318">
        <v>9441</v>
      </c>
      <c r="B6318">
        <v>2004</v>
      </c>
      <c r="C6318">
        <v>3</v>
      </c>
      <c r="D6318">
        <v>0.26887660000000002</v>
      </c>
      <c r="E6318">
        <v>0.1546961</v>
      </c>
      <c r="F6318">
        <v>0.237569</v>
      </c>
      <c r="G6318">
        <v>0</v>
      </c>
      <c r="H6318">
        <v>0</v>
      </c>
      <c r="I6318">
        <v>0</v>
      </c>
      <c r="J6318">
        <v>0</v>
      </c>
      <c r="K6318">
        <v>7.3664800000000003E-2</v>
      </c>
      <c r="L6318">
        <v>0.22099450000000001</v>
      </c>
      <c r="M6318">
        <v>4.4198899999999999E-2</v>
      </c>
      <c r="O6318" t="str">
        <f>Table_Index[[#This Row],[ID]]&amp;Table_Index[[#This Row],[year]]</f>
        <v>94412004</v>
      </c>
      <c r="R6318" t="str">
        <f t="shared" si="218"/>
        <v/>
      </c>
    </row>
    <row r="6319" spans="1:18" x14ac:dyDescent="0.3">
      <c r="A6319">
        <v>9441</v>
      </c>
      <c r="B6319">
        <v>2004</v>
      </c>
      <c r="C6319">
        <v>4</v>
      </c>
      <c r="D6319">
        <v>0.51292789999999999</v>
      </c>
      <c r="E6319">
        <v>8.43415E-2</v>
      </c>
      <c r="F6319">
        <v>0.168683</v>
      </c>
      <c r="G6319">
        <v>0</v>
      </c>
      <c r="H6319">
        <v>0</v>
      </c>
      <c r="I6319">
        <v>0</v>
      </c>
      <c r="J6319">
        <v>0</v>
      </c>
      <c r="K6319">
        <v>5.6227699999999999E-2</v>
      </c>
      <c r="L6319">
        <v>0.16165450000000001</v>
      </c>
      <c r="M6319">
        <v>1.6165499999999999E-2</v>
      </c>
      <c r="O6319" t="str">
        <f>Table_Index[[#This Row],[ID]]&amp;Table_Index[[#This Row],[year]]</f>
        <v>94412004</v>
      </c>
      <c r="R6319" t="str">
        <f t="shared" si="218"/>
        <v/>
      </c>
    </row>
    <row r="6320" spans="1:18" x14ac:dyDescent="0.3">
      <c r="A6320">
        <v>9442</v>
      </c>
      <c r="B6320">
        <v>2003</v>
      </c>
      <c r="C6320">
        <v>1</v>
      </c>
      <c r="D6320">
        <v>3.6091999999999999E-2</v>
      </c>
      <c r="E6320">
        <v>0</v>
      </c>
      <c r="F6320">
        <v>0.31294300000000003</v>
      </c>
      <c r="G6320">
        <v>2.1807900000000002E-2</v>
      </c>
      <c r="H6320">
        <v>0</v>
      </c>
      <c r="I6320">
        <v>0.2616945</v>
      </c>
      <c r="J6320">
        <v>9.8135399999999998E-2</v>
      </c>
      <c r="K6320">
        <v>7.8508300000000003E-2</v>
      </c>
      <c r="L6320">
        <v>0.19081890000000001</v>
      </c>
      <c r="M6320">
        <v>0</v>
      </c>
      <c r="O6320" t="str">
        <f>Table_Index[[#This Row],[ID]]&amp;Table_Index[[#This Row],[year]]</f>
        <v>94422003</v>
      </c>
      <c r="R6320" t="str">
        <f t="shared" si="218"/>
        <v/>
      </c>
    </row>
    <row r="6321" spans="1:18" x14ac:dyDescent="0.3">
      <c r="A6321">
        <v>9442</v>
      </c>
      <c r="B6321">
        <v>2003</v>
      </c>
      <c r="C6321">
        <v>2</v>
      </c>
      <c r="D6321">
        <v>5.4054100000000001E-2</v>
      </c>
      <c r="E6321">
        <v>3.4594600000000003E-2</v>
      </c>
      <c r="F6321">
        <v>0.3135135</v>
      </c>
      <c r="G6321">
        <v>7.3513499999999996E-2</v>
      </c>
      <c r="H6321">
        <v>0</v>
      </c>
      <c r="I6321">
        <v>0.1081081</v>
      </c>
      <c r="J6321">
        <v>0</v>
      </c>
      <c r="K6321">
        <v>0.25945940000000001</v>
      </c>
      <c r="L6321">
        <v>0.15135129999999999</v>
      </c>
      <c r="M6321">
        <v>5.4054000000000003E-3</v>
      </c>
      <c r="O6321" t="str">
        <f>Table_Index[[#This Row],[ID]]&amp;Table_Index[[#This Row],[year]]</f>
        <v>94422003</v>
      </c>
      <c r="R6321" t="str">
        <f t="shared" si="218"/>
        <v/>
      </c>
    </row>
    <row r="6322" spans="1:18" x14ac:dyDescent="0.3">
      <c r="A6322">
        <v>9442</v>
      </c>
      <c r="B6322">
        <v>2003</v>
      </c>
      <c r="C6322">
        <v>3</v>
      </c>
      <c r="D6322">
        <v>2.5728999999999998E-2</v>
      </c>
      <c r="E6322">
        <v>6.8610599999999994E-2</v>
      </c>
      <c r="F6322">
        <v>6.0034299999999999E-2</v>
      </c>
      <c r="G6322">
        <v>0</v>
      </c>
      <c r="H6322">
        <v>0</v>
      </c>
      <c r="I6322">
        <v>0.51457980000000003</v>
      </c>
      <c r="J6322">
        <v>0.20583190000000001</v>
      </c>
      <c r="K6322">
        <v>3.9451100000000003E-2</v>
      </c>
      <c r="L6322">
        <v>7.7187000000000006E-2</v>
      </c>
      <c r="M6322">
        <v>8.5763000000000002E-3</v>
      </c>
      <c r="O6322" t="str">
        <f>Table_Index[[#This Row],[ID]]&amp;Table_Index[[#This Row],[year]]</f>
        <v>94422003</v>
      </c>
      <c r="R6322" t="str">
        <f t="shared" si="218"/>
        <v/>
      </c>
    </row>
    <row r="6323" spans="1:18" x14ac:dyDescent="0.3">
      <c r="A6323">
        <v>9442</v>
      </c>
      <c r="B6323">
        <v>2003</v>
      </c>
      <c r="C6323">
        <v>4</v>
      </c>
      <c r="D6323">
        <v>7.5134199999999998E-2</v>
      </c>
      <c r="E6323">
        <v>6.9767399999999993E-2</v>
      </c>
      <c r="F6323">
        <v>0</v>
      </c>
      <c r="G6323">
        <v>1.7889100000000002E-2</v>
      </c>
      <c r="H6323">
        <v>0</v>
      </c>
      <c r="I6323">
        <v>0</v>
      </c>
      <c r="J6323">
        <v>0</v>
      </c>
      <c r="K6323">
        <v>0.1359571</v>
      </c>
      <c r="L6323">
        <v>0.14490159999999999</v>
      </c>
      <c r="M6323">
        <v>0.55635060000000003</v>
      </c>
      <c r="O6323" t="str">
        <f>Table_Index[[#This Row],[ID]]&amp;Table_Index[[#This Row],[year]]</f>
        <v>94422003</v>
      </c>
      <c r="R6323" t="str">
        <f t="shared" si="218"/>
        <v/>
      </c>
    </row>
    <row r="6324" spans="1:18" x14ac:dyDescent="0.3">
      <c r="A6324">
        <v>9442</v>
      </c>
      <c r="B6324">
        <v>2004</v>
      </c>
      <c r="C6324">
        <v>1</v>
      </c>
      <c r="D6324">
        <v>0.48076920000000001</v>
      </c>
      <c r="E6324">
        <v>0.10817309999999999</v>
      </c>
      <c r="F6324">
        <v>0.20192309999999999</v>
      </c>
      <c r="G6324">
        <v>0</v>
      </c>
      <c r="H6324">
        <v>0</v>
      </c>
      <c r="I6324">
        <v>0</v>
      </c>
      <c r="J6324">
        <v>0</v>
      </c>
      <c r="K6324">
        <v>0</v>
      </c>
      <c r="L6324">
        <v>0.14423079999999999</v>
      </c>
      <c r="M6324">
        <v>6.4903799999999998E-2</v>
      </c>
      <c r="O6324" t="str">
        <f>Table_Index[[#This Row],[ID]]&amp;Table_Index[[#This Row],[year]]</f>
        <v>94422004</v>
      </c>
      <c r="R6324" t="str">
        <f t="shared" si="218"/>
        <v/>
      </c>
    </row>
    <row r="6325" spans="1:18" x14ac:dyDescent="0.3">
      <c r="A6325">
        <v>9442</v>
      </c>
      <c r="B6325">
        <v>2004</v>
      </c>
      <c r="C6325">
        <v>2</v>
      </c>
      <c r="D6325">
        <v>0.76025500000000001</v>
      </c>
      <c r="E6325">
        <v>0</v>
      </c>
      <c r="F6325">
        <v>0.15983</v>
      </c>
      <c r="G6325">
        <v>0</v>
      </c>
      <c r="H6325">
        <v>0</v>
      </c>
      <c r="I6325">
        <v>0</v>
      </c>
      <c r="J6325">
        <v>0</v>
      </c>
      <c r="K6325">
        <v>0</v>
      </c>
      <c r="L6325">
        <v>7.9915E-2</v>
      </c>
      <c r="M6325">
        <v>0</v>
      </c>
      <c r="O6325" t="str">
        <f>Table_Index[[#This Row],[ID]]&amp;Table_Index[[#This Row],[year]]</f>
        <v>94422004</v>
      </c>
      <c r="R6325" t="str">
        <f t="shared" si="218"/>
        <v/>
      </c>
    </row>
    <row r="6326" spans="1:18" x14ac:dyDescent="0.3">
      <c r="A6326">
        <v>9442</v>
      </c>
      <c r="B6326">
        <v>2004</v>
      </c>
      <c r="C6326">
        <v>3</v>
      </c>
      <c r="D6326">
        <v>0.51270899999999997</v>
      </c>
      <c r="E6326">
        <v>9.4314400000000007E-2</v>
      </c>
      <c r="F6326">
        <v>0.1351839</v>
      </c>
      <c r="G6326">
        <v>0</v>
      </c>
      <c r="H6326">
        <v>0</v>
      </c>
      <c r="I6326">
        <v>0</v>
      </c>
      <c r="J6326">
        <v>0</v>
      </c>
      <c r="K6326">
        <v>3.1438099999999997E-2</v>
      </c>
      <c r="L6326">
        <v>0.19806019999999999</v>
      </c>
      <c r="M6326">
        <v>2.8294300000000001E-2</v>
      </c>
      <c r="O6326" t="str">
        <f>Table_Index[[#This Row],[ID]]&amp;Table_Index[[#This Row],[year]]</f>
        <v>94422004</v>
      </c>
      <c r="R6326" t="str">
        <f t="shared" si="218"/>
        <v/>
      </c>
    </row>
    <row r="6327" spans="1:18" x14ac:dyDescent="0.3">
      <c r="A6327">
        <v>9442</v>
      </c>
      <c r="B6327">
        <v>2004</v>
      </c>
      <c r="C6327">
        <v>4</v>
      </c>
      <c r="D6327">
        <v>0.67411399999999999</v>
      </c>
      <c r="E6327">
        <v>0.15518380000000001</v>
      </c>
      <c r="F6327">
        <v>0</v>
      </c>
      <c r="G6327">
        <v>0</v>
      </c>
      <c r="H6327">
        <v>0</v>
      </c>
      <c r="I6327">
        <v>0</v>
      </c>
      <c r="J6327">
        <v>0</v>
      </c>
      <c r="K6327">
        <v>5.17279E-2</v>
      </c>
      <c r="L6327">
        <v>0.1189742</v>
      </c>
      <c r="M6327">
        <v>0</v>
      </c>
      <c r="O6327" t="str">
        <f>Table_Index[[#This Row],[ID]]&amp;Table_Index[[#This Row],[year]]</f>
        <v>94422004</v>
      </c>
      <c r="R6327" t="str">
        <f t="shared" si="218"/>
        <v/>
      </c>
    </row>
    <row r="6328" spans="1:18" x14ac:dyDescent="0.3">
      <c r="A6328">
        <v>9442</v>
      </c>
      <c r="B6328">
        <v>2005</v>
      </c>
      <c r="C6328">
        <v>1</v>
      </c>
      <c r="D6328">
        <v>0</v>
      </c>
      <c r="E6328">
        <v>0.25104599999999999</v>
      </c>
      <c r="F6328">
        <v>0.33472809999999997</v>
      </c>
      <c r="G6328">
        <v>0.1004184</v>
      </c>
      <c r="H6328">
        <v>0</v>
      </c>
      <c r="I6328">
        <v>0</v>
      </c>
      <c r="J6328">
        <v>0</v>
      </c>
      <c r="K6328">
        <v>8.3682000000000006E-2</v>
      </c>
      <c r="L6328">
        <v>0.209205</v>
      </c>
      <c r="M6328">
        <v>2.0920500000000002E-2</v>
      </c>
      <c r="O6328" t="str">
        <f>Table_Index[[#This Row],[ID]]&amp;Table_Index[[#This Row],[year]]</f>
        <v>94422005</v>
      </c>
      <c r="R6328" t="str">
        <f t="shared" si="218"/>
        <v/>
      </c>
    </row>
    <row r="6329" spans="1:18" x14ac:dyDescent="0.3">
      <c r="A6329">
        <v>9442</v>
      </c>
      <c r="B6329">
        <v>2005</v>
      </c>
      <c r="C6329">
        <v>2</v>
      </c>
      <c r="D6329">
        <v>0.331565</v>
      </c>
      <c r="E6329">
        <v>7.1618000000000001E-2</v>
      </c>
      <c r="F6329">
        <v>9.5490699999999998E-2</v>
      </c>
      <c r="G6329">
        <v>0</v>
      </c>
      <c r="H6329">
        <v>0</v>
      </c>
      <c r="I6329">
        <v>0.38554379999999999</v>
      </c>
      <c r="J6329">
        <v>0</v>
      </c>
      <c r="K6329">
        <v>4.77454E-2</v>
      </c>
      <c r="L6329">
        <v>5.4907200000000003E-2</v>
      </c>
      <c r="M6329">
        <v>1.3129999999999999E-2</v>
      </c>
      <c r="O6329" t="str">
        <f>Table_Index[[#This Row],[ID]]&amp;Table_Index[[#This Row],[year]]</f>
        <v>94422005</v>
      </c>
      <c r="R6329" t="str">
        <f t="shared" si="218"/>
        <v/>
      </c>
    </row>
    <row r="6330" spans="1:18" x14ac:dyDescent="0.3">
      <c r="A6330">
        <v>9442</v>
      </c>
      <c r="B6330">
        <v>2005</v>
      </c>
      <c r="C6330">
        <v>3</v>
      </c>
      <c r="D6330">
        <v>0.2319891</v>
      </c>
      <c r="E6330">
        <v>0.16311729999999999</v>
      </c>
      <c r="F6330">
        <v>0.100589</v>
      </c>
      <c r="G6330">
        <v>0</v>
      </c>
      <c r="H6330">
        <v>0</v>
      </c>
      <c r="I6330">
        <v>0.2718622</v>
      </c>
      <c r="J6330">
        <v>0</v>
      </c>
      <c r="K6330">
        <v>6.7965600000000001E-2</v>
      </c>
      <c r="L6330">
        <v>0.15224289999999999</v>
      </c>
      <c r="M6330">
        <v>1.22338E-2</v>
      </c>
      <c r="O6330" t="str">
        <f>Table_Index[[#This Row],[ID]]&amp;Table_Index[[#This Row],[year]]</f>
        <v>94422005</v>
      </c>
      <c r="R6330" t="str">
        <f t="shared" si="218"/>
        <v/>
      </c>
    </row>
    <row r="6331" spans="1:18" x14ac:dyDescent="0.3">
      <c r="A6331">
        <v>9442</v>
      </c>
      <c r="B6331">
        <v>2005</v>
      </c>
      <c r="C6331">
        <v>4</v>
      </c>
      <c r="D6331">
        <v>0.16841500000000001</v>
      </c>
      <c r="E6331">
        <v>0.18044460000000001</v>
      </c>
      <c r="F6331">
        <v>0.1053796</v>
      </c>
      <c r="G6331">
        <v>0</v>
      </c>
      <c r="H6331">
        <v>0</v>
      </c>
      <c r="I6331">
        <v>0.35800209999999999</v>
      </c>
      <c r="J6331">
        <v>0</v>
      </c>
      <c r="K6331">
        <v>7.21778E-2</v>
      </c>
      <c r="L6331">
        <v>0.1082668</v>
      </c>
      <c r="M6331">
        <v>7.3140000000000002E-3</v>
      </c>
      <c r="O6331" t="str">
        <f>Table_Index[[#This Row],[ID]]&amp;Table_Index[[#This Row],[year]]</f>
        <v>94422005</v>
      </c>
      <c r="R6331" t="str">
        <f t="shared" si="218"/>
        <v/>
      </c>
    </row>
    <row r="6332" spans="1:18" x14ac:dyDescent="0.3">
      <c r="A6332">
        <v>9443</v>
      </c>
      <c r="B6332">
        <v>2003</v>
      </c>
      <c r="C6332">
        <v>1</v>
      </c>
      <c r="D6332">
        <v>2.1595699999999999E-2</v>
      </c>
      <c r="E6332">
        <v>0</v>
      </c>
      <c r="F6332">
        <v>6.2987399999999999E-2</v>
      </c>
      <c r="G6332">
        <v>1.2597499999999999E-2</v>
      </c>
      <c r="H6332">
        <v>0</v>
      </c>
      <c r="I6332">
        <v>0.40491899999999997</v>
      </c>
      <c r="J6332">
        <v>8.3983199999999994E-2</v>
      </c>
      <c r="K6332">
        <v>0.1889622</v>
      </c>
      <c r="L6332">
        <v>0.22495499999999999</v>
      </c>
      <c r="M6332">
        <v>0</v>
      </c>
      <c r="O6332" t="str">
        <f>Table_Index[[#This Row],[ID]]&amp;Table_Index[[#This Row],[year]]</f>
        <v>94432003</v>
      </c>
      <c r="R6332" t="str">
        <f t="shared" si="218"/>
        <v/>
      </c>
    </row>
    <row r="6333" spans="1:18" x14ac:dyDescent="0.3">
      <c r="A6333">
        <v>9443</v>
      </c>
      <c r="B6333">
        <v>2003</v>
      </c>
      <c r="C6333">
        <v>2</v>
      </c>
      <c r="D6333">
        <v>6.0409999999999999E-4</v>
      </c>
      <c r="E6333">
        <v>1.0983E-3</v>
      </c>
      <c r="F6333">
        <v>3.7891000000000001E-3</v>
      </c>
      <c r="G6333">
        <v>1.0983E-3</v>
      </c>
      <c r="H6333">
        <v>0</v>
      </c>
      <c r="I6333">
        <v>0</v>
      </c>
      <c r="J6333">
        <v>0</v>
      </c>
      <c r="K6333">
        <v>0.99010180000000003</v>
      </c>
      <c r="L6333">
        <v>3.2399E-3</v>
      </c>
      <c r="M6333">
        <v>6.86E-5</v>
      </c>
      <c r="O6333" t="str">
        <f>Table_Index[[#This Row],[ID]]&amp;Table_Index[[#This Row],[year]]</f>
        <v>94432003</v>
      </c>
      <c r="R6333" t="str">
        <f t="shared" si="218"/>
        <v/>
      </c>
    </row>
    <row r="6334" spans="1:18" x14ac:dyDescent="0.3">
      <c r="A6334">
        <v>9443</v>
      </c>
      <c r="B6334">
        <v>2003</v>
      </c>
      <c r="C6334">
        <v>3</v>
      </c>
      <c r="D6334">
        <v>0</v>
      </c>
      <c r="E6334">
        <v>0.1483679</v>
      </c>
      <c r="F6334">
        <v>0.13056380000000001</v>
      </c>
      <c r="G6334">
        <v>0.18397630000000001</v>
      </c>
      <c r="H6334">
        <v>0</v>
      </c>
      <c r="I6334">
        <v>0.32640950000000002</v>
      </c>
      <c r="J6334">
        <v>0</v>
      </c>
      <c r="K6334">
        <v>0</v>
      </c>
      <c r="L6334">
        <v>0.19584570000000001</v>
      </c>
      <c r="M6334">
        <v>1.4836800000000001E-2</v>
      </c>
      <c r="O6334" t="str">
        <f>Table_Index[[#This Row],[ID]]&amp;Table_Index[[#This Row],[year]]</f>
        <v>94432003</v>
      </c>
      <c r="R6334" t="str">
        <f t="shared" si="218"/>
        <v/>
      </c>
    </row>
    <row r="6335" spans="1:18" x14ac:dyDescent="0.3">
      <c r="A6335">
        <v>9443</v>
      </c>
      <c r="B6335">
        <v>2003</v>
      </c>
      <c r="C6335">
        <v>4</v>
      </c>
      <c r="D6335">
        <v>6.8401500000000004E-2</v>
      </c>
      <c r="E6335">
        <v>3.86617E-2</v>
      </c>
      <c r="F6335">
        <v>0.28550179999999997</v>
      </c>
      <c r="G6335">
        <v>1.48699E-2</v>
      </c>
      <c r="H6335">
        <v>0</v>
      </c>
      <c r="I6335">
        <v>0.3241636</v>
      </c>
      <c r="J6335">
        <v>0</v>
      </c>
      <c r="K6335">
        <v>9.3680299999999994E-2</v>
      </c>
      <c r="L6335">
        <v>0.16356879999999999</v>
      </c>
      <c r="M6335">
        <v>1.11524E-2</v>
      </c>
      <c r="O6335" t="str">
        <f>Table_Index[[#This Row],[ID]]&amp;Table_Index[[#This Row],[year]]</f>
        <v>94432003</v>
      </c>
      <c r="R6335" t="str">
        <f t="shared" si="218"/>
        <v/>
      </c>
    </row>
    <row r="6336" spans="1:18" x14ac:dyDescent="0.3">
      <c r="A6336">
        <v>9443</v>
      </c>
      <c r="B6336">
        <v>2004</v>
      </c>
      <c r="C6336">
        <v>1</v>
      </c>
      <c r="D6336">
        <v>0.48076920000000001</v>
      </c>
      <c r="E6336">
        <v>0.10817309999999999</v>
      </c>
      <c r="F6336">
        <v>0.20192309999999999</v>
      </c>
      <c r="G6336">
        <v>0</v>
      </c>
      <c r="H6336">
        <v>0</v>
      </c>
      <c r="I6336">
        <v>0</v>
      </c>
      <c r="J6336">
        <v>0</v>
      </c>
      <c r="K6336">
        <v>0</v>
      </c>
      <c r="L6336">
        <v>0.14423079999999999</v>
      </c>
      <c r="M6336">
        <v>6.4903799999999998E-2</v>
      </c>
      <c r="O6336" t="str">
        <f>Table_Index[[#This Row],[ID]]&amp;Table_Index[[#This Row],[year]]</f>
        <v>94432004</v>
      </c>
      <c r="R6336" t="str">
        <f t="shared" si="218"/>
        <v/>
      </c>
    </row>
    <row r="6337" spans="1:18" x14ac:dyDescent="0.3">
      <c r="A6337">
        <v>9443</v>
      </c>
      <c r="B6337">
        <v>2004</v>
      </c>
      <c r="C6337">
        <v>2</v>
      </c>
      <c r="D6337">
        <v>0</v>
      </c>
      <c r="E6337">
        <v>0.20279720000000001</v>
      </c>
      <c r="F6337">
        <v>0.27972029999999998</v>
      </c>
      <c r="G6337">
        <v>0</v>
      </c>
      <c r="H6337">
        <v>0</v>
      </c>
      <c r="I6337">
        <v>0</v>
      </c>
      <c r="J6337">
        <v>0</v>
      </c>
      <c r="K6337">
        <v>0.13986009999999999</v>
      </c>
      <c r="L6337">
        <v>0.20979020000000001</v>
      </c>
      <c r="M6337">
        <v>0.16783219999999999</v>
      </c>
      <c r="O6337" t="str">
        <f>Table_Index[[#This Row],[ID]]&amp;Table_Index[[#This Row],[year]]</f>
        <v>94432004</v>
      </c>
      <c r="R6337" t="str">
        <f t="shared" si="218"/>
        <v/>
      </c>
    </row>
    <row r="6338" spans="1:18" x14ac:dyDescent="0.3">
      <c r="A6338">
        <v>9443</v>
      </c>
      <c r="B6338">
        <v>2004</v>
      </c>
      <c r="C6338">
        <v>3</v>
      </c>
      <c r="D6338">
        <v>0.71345460000000005</v>
      </c>
      <c r="E6338">
        <v>0</v>
      </c>
      <c r="F6338">
        <v>9.1869500000000007E-2</v>
      </c>
      <c r="G6338">
        <v>0</v>
      </c>
      <c r="H6338">
        <v>0</v>
      </c>
      <c r="I6338">
        <v>0</v>
      </c>
      <c r="J6338">
        <v>0</v>
      </c>
      <c r="K6338">
        <v>0</v>
      </c>
      <c r="L6338">
        <v>0.19467590000000001</v>
      </c>
      <c r="M6338">
        <v>0</v>
      </c>
      <c r="O6338" t="str">
        <f>Table_Index[[#This Row],[ID]]&amp;Table_Index[[#This Row],[year]]</f>
        <v>94432004</v>
      </c>
      <c r="R6338" t="str">
        <f t="shared" si="218"/>
        <v/>
      </c>
    </row>
    <row r="6339" spans="1:18" x14ac:dyDescent="0.3">
      <c r="A6339">
        <v>9443</v>
      </c>
      <c r="B6339">
        <v>2004</v>
      </c>
      <c r="C6339">
        <v>4</v>
      </c>
      <c r="D6339">
        <v>0</v>
      </c>
      <c r="E6339">
        <v>0</v>
      </c>
      <c r="F6339">
        <v>0.41379310000000002</v>
      </c>
      <c r="G6339">
        <v>0</v>
      </c>
      <c r="H6339">
        <v>0</v>
      </c>
      <c r="I6339">
        <v>0</v>
      </c>
      <c r="J6339">
        <v>0.41379310000000002</v>
      </c>
      <c r="K6339">
        <v>0.137931</v>
      </c>
      <c r="L6339">
        <v>0</v>
      </c>
      <c r="M6339">
        <v>3.4482800000000001E-2</v>
      </c>
      <c r="O6339" t="str">
        <f>Table_Index[[#This Row],[ID]]&amp;Table_Index[[#This Row],[year]]</f>
        <v>94432004</v>
      </c>
      <c r="R6339" t="str">
        <f t="shared" si="218"/>
        <v/>
      </c>
    </row>
    <row r="6340" spans="1:18" x14ac:dyDescent="0.3">
      <c r="A6340">
        <v>9443</v>
      </c>
      <c r="B6340">
        <v>2005</v>
      </c>
      <c r="C6340">
        <v>1</v>
      </c>
      <c r="D6340">
        <v>0.40431270000000002</v>
      </c>
      <c r="E6340">
        <v>0.16172510000000001</v>
      </c>
      <c r="F6340">
        <v>0.23180590000000001</v>
      </c>
      <c r="G6340">
        <v>0</v>
      </c>
      <c r="H6340">
        <v>0</v>
      </c>
      <c r="I6340">
        <v>0</v>
      </c>
      <c r="J6340">
        <v>0</v>
      </c>
      <c r="K6340">
        <v>6.7385500000000001E-2</v>
      </c>
      <c r="L6340">
        <v>0.11859840000000001</v>
      </c>
      <c r="M6340">
        <v>1.6172499999999999E-2</v>
      </c>
      <c r="O6340" t="str">
        <f>Table_Index[[#This Row],[ID]]&amp;Table_Index[[#This Row],[year]]</f>
        <v>94432005</v>
      </c>
      <c r="R6340" t="str">
        <f t="shared" si="218"/>
        <v/>
      </c>
    </row>
    <row r="6341" spans="1:18" x14ac:dyDescent="0.3">
      <c r="A6341">
        <v>9443</v>
      </c>
      <c r="B6341">
        <v>2005</v>
      </c>
      <c r="C6341">
        <v>2</v>
      </c>
      <c r="D6341">
        <v>0.1693064</v>
      </c>
      <c r="E6341">
        <v>5.4614999999999997E-2</v>
      </c>
      <c r="F6341">
        <v>7.2819999999999996E-2</v>
      </c>
      <c r="G6341">
        <v>0</v>
      </c>
      <c r="H6341">
        <v>0</v>
      </c>
      <c r="I6341">
        <v>0.3094848</v>
      </c>
      <c r="J6341">
        <v>0.26488260000000002</v>
      </c>
      <c r="K6341">
        <v>4.0051000000000003E-2</v>
      </c>
      <c r="L6341">
        <v>8.0102000000000007E-2</v>
      </c>
      <c r="M6341">
        <v>8.7384000000000003E-3</v>
      </c>
      <c r="O6341" t="str">
        <f>Table_Index[[#This Row],[ID]]&amp;Table_Index[[#This Row],[year]]</f>
        <v>94432005</v>
      </c>
      <c r="R6341" t="str">
        <f t="shared" si="218"/>
        <v/>
      </c>
    </row>
    <row r="6342" spans="1:18" x14ac:dyDescent="0.3">
      <c r="A6342">
        <v>9443</v>
      </c>
      <c r="B6342">
        <v>2005</v>
      </c>
      <c r="C6342">
        <v>3</v>
      </c>
      <c r="D6342">
        <v>0.2581715</v>
      </c>
      <c r="E6342">
        <v>0</v>
      </c>
      <c r="F6342">
        <v>0.1314543</v>
      </c>
      <c r="G6342">
        <v>0</v>
      </c>
      <c r="H6342">
        <v>0</v>
      </c>
      <c r="I6342">
        <v>0.30198960000000002</v>
      </c>
      <c r="J6342">
        <v>0</v>
      </c>
      <c r="K6342">
        <v>0.2042871</v>
      </c>
      <c r="L6342">
        <v>8.8820499999999997E-2</v>
      </c>
      <c r="M6342">
        <v>1.52771E-2</v>
      </c>
      <c r="O6342" t="str">
        <f>Table_Index[[#This Row],[ID]]&amp;Table_Index[[#This Row],[year]]</f>
        <v>94432005</v>
      </c>
      <c r="R6342" t="str">
        <f t="shared" si="218"/>
        <v/>
      </c>
    </row>
    <row r="6343" spans="1:18" x14ac:dyDescent="0.3">
      <c r="A6343">
        <v>9443</v>
      </c>
      <c r="B6343">
        <v>2005</v>
      </c>
      <c r="C6343">
        <v>4</v>
      </c>
      <c r="D6343">
        <v>0.1904429</v>
      </c>
      <c r="E6343">
        <v>0</v>
      </c>
      <c r="F6343">
        <v>0.1147899</v>
      </c>
      <c r="G6343">
        <v>0</v>
      </c>
      <c r="H6343">
        <v>0</v>
      </c>
      <c r="I6343">
        <v>0.18869569999999999</v>
      </c>
      <c r="J6343">
        <v>0.22014500000000001</v>
      </c>
      <c r="K6343">
        <v>7.8623200000000004E-2</v>
      </c>
      <c r="L6343">
        <v>0.19655810000000001</v>
      </c>
      <c r="M6343">
        <v>1.07452E-2</v>
      </c>
      <c r="O6343" t="str">
        <f>Table_Index[[#This Row],[ID]]&amp;Table_Index[[#This Row],[year]]</f>
        <v>94432005</v>
      </c>
      <c r="R6343" t="str">
        <f t="shared" si="218"/>
        <v/>
      </c>
    </row>
    <row r="6344" spans="1:18" x14ac:dyDescent="0.3">
      <c r="A6344">
        <v>9443</v>
      </c>
      <c r="B6344">
        <v>2006</v>
      </c>
      <c r="C6344">
        <v>1</v>
      </c>
      <c r="D6344">
        <v>8.2027199999999995E-2</v>
      </c>
      <c r="E6344">
        <v>0</v>
      </c>
      <c r="F6344">
        <v>0.24608169999999999</v>
      </c>
      <c r="G6344">
        <v>0</v>
      </c>
      <c r="H6344">
        <v>0</v>
      </c>
      <c r="I6344">
        <v>0.35154530000000001</v>
      </c>
      <c r="J6344">
        <v>0</v>
      </c>
      <c r="K6344">
        <v>0.1757727</v>
      </c>
      <c r="L6344">
        <v>0.12304089999999999</v>
      </c>
      <c r="M6344">
        <v>2.1532200000000001E-2</v>
      </c>
      <c r="O6344" t="str">
        <f>Table_Index[[#This Row],[ID]]&amp;Table_Index[[#This Row],[year]]</f>
        <v>94432006</v>
      </c>
      <c r="R6344" t="str">
        <f t="shared" si="218"/>
        <v/>
      </c>
    </row>
    <row r="6345" spans="1:18" x14ac:dyDescent="0.3">
      <c r="A6345">
        <v>9443</v>
      </c>
      <c r="B6345">
        <v>2006</v>
      </c>
      <c r="C6345">
        <v>2</v>
      </c>
      <c r="D6345">
        <v>0.20092109999999999</v>
      </c>
      <c r="E6345">
        <v>0</v>
      </c>
      <c r="F6345">
        <v>0.13494700000000001</v>
      </c>
      <c r="G6345">
        <v>0</v>
      </c>
      <c r="H6345">
        <v>0</v>
      </c>
      <c r="I6345">
        <v>0.23133770000000001</v>
      </c>
      <c r="J6345">
        <v>0.13494700000000001</v>
      </c>
      <c r="K6345">
        <v>0.1542251</v>
      </c>
      <c r="L6345">
        <v>0.13494700000000001</v>
      </c>
      <c r="M6345">
        <v>8.6751999999999992E-3</v>
      </c>
      <c r="O6345" t="str">
        <f>Table_Index[[#This Row],[ID]]&amp;Table_Index[[#This Row],[year]]</f>
        <v>94432006</v>
      </c>
      <c r="R6345" t="str">
        <f t="shared" si="218"/>
        <v/>
      </c>
    </row>
    <row r="6346" spans="1:18" x14ac:dyDescent="0.3">
      <c r="A6346">
        <v>9443</v>
      </c>
      <c r="B6346">
        <v>2006</v>
      </c>
      <c r="C6346">
        <v>3</v>
      </c>
      <c r="D6346">
        <v>0.115735</v>
      </c>
      <c r="E6346">
        <v>0</v>
      </c>
      <c r="F6346">
        <v>0.17360239999999999</v>
      </c>
      <c r="G6346">
        <v>0</v>
      </c>
      <c r="H6346">
        <v>0</v>
      </c>
      <c r="I6346">
        <v>0.54406509999999997</v>
      </c>
      <c r="J6346">
        <v>0</v>
      </c>
      <c r="K6346">
        <v>6.0913099999999998E-2</v>
      </c>
      <c r="L6346">
        <v>9.7461000000000006E-2</v>
      </c>
      <c r="M6346">
        <v>8.2232999999999994E-3</v>
      </c>
      <c r="O6346" t="str">
        <f>Table_Index[[#This Row],[ID]]&amp;Table_Index[[#This Row],[year]]</f>
        <v>94432006</v>
      </c>
      <c r="R6346" t="str">
        <f t="shared" si="218"/>
        <v/>
      </c>
    </row>
    <row r="6347" spans="1:18" x14ac:dyDescent="0.3">
      <c r="A6347">
        <v>9443</v>
      </c>
      <c r="B6347">
        <v>2006</v>
      </c>
      <c r="C6347">
        <v>4</v>
      </c>
      <c r="D6347">
        <v>9.33673E-2</v>
      </c>
      <c r="E6347">
        <v>5.7456800000000002E-2</v>
      </c>
      <c r="F6347">
        <v>7.1820999999999996E-2</v>
      </c>
      <c r="G6347">
        <v>0</v>
      </c>
      <c r="H6347">
        <v>0</v>
      </c>
      <c r="I6347">
        <v>0.21546309999999999</v>
      </c>
      <c r="J6347">
        <v>0</v>
      </c>
      <c r="K6347">
        <v>0.17955260000000001</v>
      </c>
      <c r="L6347">
        <v>0.37706040000000002</v>
      </c>
      <c r="M6347">
        <v>5.2788000000000002E-3</v>
      </c>
      <c r="O6347" t="str">
        <f>Table_Index[[#This Row],[ID]]&amp;Table_Index[[#This Row],[year]]</f>
        <v>94432006</v>
      </c>
      <c r="R6347" t="str">
        <f t="shared" si="218"/>
        <v/>
      </c>
    </row>
    <row r="6348" spans="1:18" x14ac:dyDescent="0.3">
      <c r="A6348">
        <v>9444</v>
      </c>
      <c r="B6348">
        <v>2003</v>
      </c>
      <c r="C6348">
        <v>1</v>
      </c>
      <c r="D6348">
        <v>5.0724600000000002E-2</v>
      </c>
      <c r="E6348">
        <v>0.14009659999999999</v>
      </c>
      <c r="F6348">
        <v>0.1714976</v>
      </c>
      <c r="G6348">
        <v>2.1739100000000001E-2</v>
      </c>
      <c r="H6348">
        <v>0</v>
      </c>
      <c r="I6348">
        <v>0.2246377</v>
      </c>
      <c r="J6348">
        <v>0</v>
      </c>
      <c r="K6348">
        <v>0.17391300000000001</v>
      </c>
      <c r="L6348">
        <v>0.21739130000000001</v>
      </c>
      <c r="M6348">
        <v>0</v>
      </c>
      <c r="O6348" t="str">
        <f>Table_Index[[#This Row],[ID]]&amp;Table_Index[[#This Row],[year]]</f>
        <v>94442003</v>
      </c>
      <c r="R6348" t="str">
        <f t="shared" si="218"/>
        <v/>
      </c>
    </row>
    <row r="6349" spans="1:18" x14ac:dyDescent="0.3">
      <c r="A6349">
        <v>9444</v>
      </c>
      <c r="B6349">
        <v>2003</v>
      </c>
      <c r="C6349">
        <v>2</v>
      </c>
      <c r="D6349">
        <v>6.1709999999999998E-4</v>
      </c>
      <c r="E6349">
        <v>1.7527E-3</v>
      </c>
      <c r="F6349">
        <v>0</v>
      </c>
      <c r="G6349">
        <v>1.1355E-3</v>
      </c>
      <c r="H6349">
        <v>0</v>
      </c>
      <c r="I6349">
        <v>0</v>
      </c>
      <c r="J6349">
        <v>4.9370000000000002E-4</v>
      </c>
      <c r="K6349">
        <v>0.99234750000000005</v>
      </c>
      <c r="L6349">
        <v>3.6533999999999998E-3</v>
      </c>
      <c r="M6349">
        <v>0</v>
      </c>
      <c r="O6349" t="str">
        <f>Table_Index[[#This Row],[ID]]&amp;Table_Index[[#This Row],[year]]</f>
        <v>94442003</v>
      </c>
      <c r="R6349" t="str">
        <f t="shared" si="218"/>
        <v/>
      </c>
    </row>
    <row r="6350" spans="1:18" x14ac:dyDescent="0.3">
      <c r="A6350">
        <v>9444</v>
      </c>
      <c r="B6350">
        <v>2003</v>
      </c>
      <c r="C6350">
        <v>3</v>
      </c>
      <c r="D6350">
        <v>0.21718599999999999</v>
      </c>
      <c r="E6350">
        <v>0</v>
      </c>
      <c r="F6350">
        <v>0.22662889999999999</v>
      </c>
      <c r="G6350">
        <v>0.15864020000000001</v>
      </c>
      <c r="H6350">
        <v>2.5495799999999999E-2</v>
      </c>
      <c r="I6350">
        <v>0</v>
      </c>
      <c r="J6350">
        <v>0</v>
      </c>
      <c r="K6350">
        <v>0.24929180000000001</v>
      </c>
      <c r="L6350">
        <v>0.1133144</v>
      </c>
      <c r="M6350">
        <v>9.4429000000000006E-3</v>
      </c>
      <c r="O6350" t="str">
        <f>Table_Index[[#This Row],[ID]]&amp;Table_Index[[#This Row],[year]]</f>
        <v>94442003</v>
      </c>
      <c r="R6350" t="str">
        <f t="shared" ref="R6350:R6413" si="219">RIGHT(P6350,4)</f>
        <v/>
      </c>
    </row>
    <row r="6351" spans="1:18" x14ac:dyDescent="0.3">
      <c r="A6351">
        <v>9444</v>
      </c>
      <c r="B6351">
        <v>2003</v>
      </c>
      <c r="C6351">
        <v>4</v>
      </c>
      <c r="D6351">
        <v>7.7098799999999995E-2</v>
      </c>
      <c r="E6351">
        <v>7.7098799999999995E-2</v>
      </c>
      <c r="F6351">
        <v>0.13135350000000001</v>
      </c>
      <c r="G6351">
        <v>2.56996E-2</v>
      </c>
      <c r="H6351">
        <v>0</v>
      </c>
      <c r="I6351">
        <v>0.44545980000000002</v>
      </c>
      <c r="J6351">
        <v>5.1399199999999999E-2</v>
      </c>
      <c r="K6351">
        <v>0.106225</v>
      </c>
      <c r="L6351">
        <v>6.8532300000000004E-2</v>
      </c>
      <c r="M6351">
        <v>1.7133099999999998E-2</v>
      </c>
      <c r="O6351" t="str">
        <f>Table_Index[[#This Row],[ID]]&amp;Table_Index[[#This Row],[year]]</f>
        <v>94442003</v>
      </c>
      <c r="R6351" t="str">
        <f t="shared" si="219"/>
        <v/>
      </c>
    </row>
    <row r="6352" spans="1:18" x14ac:dyDescent="0.3">
      <c r="A6352">
        <v>9444</v>
      </c>
      <c r="B6352">
        <v>2004</v>
      </c>
      <c r="C6352">
        <v>1</v>
      </c>
      <c r="D6352">
        <v>4.1540800000000003E-2</v>
      </c>
      <c r="E6352">
        <v>0.199679</v>
      </c>
      <c r="F6352">
        <v>0.37273410000000001</v>
      </c>
      <c r="G6352">
        <v>0</v>
      </c>
      <c r="H6352">
        <v>0</v>
      </c>
      <c r="I6352">
        <v>0</v>
      </c>
      <c r="J6352">
        <v>0</v>
      </c>
      <c r="K6352">
        <v>0</v>
      </c>
      <c r="L6352">
        <v>0.26623869999999999</v>
      </c>
      <c r="M6352">
        <v>0.11980739999999999</v>
      </c>
      <c r="O6352" t="str">
        <f>Table_Index[[#This Row],[ID]]&amp;Table_Index[[#This Row],[year]]</f>
        <v>94442004</v>
      </c>
      <c r="R6352" t="str">
        <f t="shared" si="219"/>
        <v/>
      </c>
    </row>
    <row r="6353" spans="1:18" x14ac:dyDescent="0.3">
      <c r="A6353">
        <v>9444</v>
      </c>
      <c r="B6353">
        <v>2004</v>
      </c>
      <c r="C6353">
        <v>2</v>
      </c>
      <c r="D6353">
        <v>0.23783779999999999</v>
      </c>
      <c r="E6353">
        <v>0</v>
      </c>
      <c r="F6353">
        <v>0.76216220000000001</v>
      </c>
      <c r="G6353">
        <v>0</v>
      </c>
      <c r="H6353">
        <v>0</v>
      </c>
      <c r="I6353">
        <v>0</v>
      </c>
      <c r="J6353">
        <v>0</v>
      </c>
      <c r="K6353">
        <v>0</v>
      </c>
      <c r="L6353">
        <v>0</v>
      </c>
      <c r="M6353">
        <v>0</v>
      </c>
      <c r="O6353" t="str">
        <f>Table_Index[[#This Row],[ID]]&amp;Table_Index[[#This Row],[year]]</f>
        <v>94442004</v>
      </c>
      <c r="R6353" t="str">
        <f t="shared" si="219"/>
        <v/>
      </c>
    </row>
    <row r="6354" spans="1:18" x14ac:dyDescent="0.3">
      <c r="A6354">
        <v>9444</v>
      </c>
      <c r="B6354">
        <v>2004</v>
      </c>
      <c r="C6354">
        <v>3</v>
      </c>
      <c r="D6354">
        <v>0.66175530000000005</v>
      </c>
      <c r="E6354">
        <v>9.0065199999999998E-2</v>
      </c>
      <c r="F6354">
        <v>0.17212450000000001</v>
      </c>
      <c r="G6354">
        <v>0</v>
      </c>
      <c r="H6354">
        <v>0</v>
      </c>
      <c r="I6354">
        <v>0</v>
      </c>
      <c r="J6354">
        <v>0</v>
      </c>
      <c r="K6354">
        <v>4.0029000000000002E-2</v>
      </c>
      <c r="L6354">
        <v>0</v>
      </c>
      <c r="M6354">
        <v>3.6026099999999998E-2</v>
      </c>
      <c r="O6354" t="str">
        <f>Table_Index[[#This Row],[ID]]&amp;Table_Index[[#This Row],[year]]</f>
        <v>94442004</v>
      </c>
      <c r="R6354" t="str">
        <f t="shared" si="219"/>
        <v/>
      </c>
    </row>
    <row r="6355" spans="1:18" x14ac:dyDescent="0.3">
      <c r="A6355">
        <v>9444</v>
      </c>
      <c r="B6355">
        <v>2004</v>
      </c>
      <c r="C6355">
        <v>4</v>
      </c>
      <c r="D6355">
        <v>0.53846150000000004</v>
      </c>
      <c r="E6355">
        <v>0</v>
      </c>
      <c r="F6355">
        <v>0.30769229999999997</v>
      </c>
      <c r="G6355">
        <v>0</v>
      </c>
      <c r="H6355">
        <v>0</v>
      </c>
      <c r="I6355">
        <v>0</v>
      </c>
      <c r="J6355">
        <v>0</v>
      </c>
      <c r="K6355">
        <v>0.15384619999999999</v>
      </c>
      <c r="L6355">
        <v>0</v>
      </c>
      <c r="M6355">
        <v>0</v>
      </c>
      <c r="O6355" t="str">
        <f>Table_Index[[#This Row],[ID]]&amp;Table_Index[[#This Row],[year]]</f>
        <v>94442004</v>
      </c>
      <c r="R6355" t="str">
        <f t="shared" si="219"/>
        <v/>
      </c>
    </row>
    <row r="6356" spans="1:18" x14ac:dyDescent="0.3">
      <c r="A6356">
        <v>9444</v>
      </c>
      <c r="B6356">
        <v>2005</v>
      </c>
      <c r="C6356">
        <v>1</v>
      </c>
      <c r="D6356">
        <v>0.26014569999999998</v>
      </c>
      <c r="E6356">
        <v>0</v>
      </c>
      <c r="F6356">
        <v>0.22372529999999999</v>
      </c>
      <c r="G6356">
        <v>0</v>
      </c>
      <c r="H6356">
        <v>0</v>
      </c>
      <c r="I6356">
        <v>0</v>
      </c>
      <c r="J6356">
        <v>0</v>
      </c>
      <c r="K6356">
        <v>0.10405830000000001</v>
      </c>
      <c r="L6356">
        <v>0.39021850000000002</v>
      </c>
      <c r="M6356">
        <v>2.1852199999999999E-2</v>
      </c>
      <c r="O6356" t="str">
        <f>Table_Index[[#This Row],[ID]]&amp;Table_Index[[#This Row],[year]]</f>
        <v>94442005</v>
      </c>
      <c r="R6356" t="str">
        <f t="shared" si="219"/>
        <v/>
      </c>
    </row>
    <row r="6357" spans="1:18" x14ac:dyDescent="0.3">
      <c r="A6357">
        <v>9444</v>
      </c>
      <c r="B6357">
        <v>2005</v>
      </c>
      <c r="C6357">
        <v>2</v>
      </c>
      <c r="D6357">
        <v>0.1117581</v>
      </c>
      <c r="E6357">
        <v>0.1344236</v>
      </c>
      <c r="F6357">
        <v>6.2765899999999999E-2</v>
      </c>
      <c r="G6357">
        <v>0</v>
      </c>
      <c r="H6357">
        <v>0</v>
      </c>
      <c r="I6357">
        <v>0.15691469999999999</v>
      </c>
      <c r="J6357">
        <v>0.1608376</v>
      </c>
      <c r="K6357">
        <v>0.12867010000000001</v>
      </c>
      <c r="L6357">
        <v>0.2259572</v>
      </c>
      <c r="M6357">
        <v>1.8672899999999999E-2</v>
      </c>
      <c r="O6357" t="str">
        <f>Table_Index[[#This Row],[ID]]&amp;Table_Index[[#This Row],[year]]</f>
        <v>94442005</v>
      </c>
      <c r="R6357" t="str">
        <f t="shared" si="219"/>
        <v/>
      </c>
    </row>
    <row r="6358" spans="1:18" x14ac:dyDescent="0.3">
      <c r="A6358">
        <v>9444</v>
      </c>
      <c r="B6358">
        <v>2005</v>
      </c>
      <c r="C6358">
        <v>3</v>
      </c>
      <c r="D6358">
        <v>0.1865242</v>
      </c>
      <c r="E6358">
        <v>5.0930400000000001E-2</v>
      </c>
      <c r="F6358">
        <v>6.8524500000000002E-2</v>
      </c>
      <c r="G6358">
        <v>0</v>
      </c>
      <c r="H6358">
        <v>0</v>
      </c>
      <c r="I6358">
        <v>0.3454718</v>
      </c>
      <c r="J6358">
        <v>0.1685333</v>
      </c>
      <c r="K6358">
        <v>0.1064908</v>
      </c>
      <c r="L6358">
        <v>6.9450499999999998E-2</v>
      </c>
      <c r="M6358">
        <v>4.0743999999999997E-3</v>
      </c>
      <c r="O6358" t="str">
        <f>Table_Index[[#This Row],[ID]]&amp;Table_Index[[#This Row],[year]]</f>
        <v>94442005</v>
      </c>
      <c r="R6358" t="str">
        <f t="shared" si="219"/>
        <v/>
      </c>
    </row>
    <row r="6359" spans="1:18" x14ac:dyDescent="0.3">
      <c r="A6359">
        <v>9444</v>
      </c>
      <c r="B6359">
        <v>2005</v>
      </c>
      <c r="C6359">
        <v>4</v>
      </c>
      <c r="D6359">
        <v>7.2734300000000002E-2</v>
      </c>
      <c r="E6359">
        <v>7.5395299999999998E-2</v>
      </c>
      <c r="F6359">
        <v>6.4751299999999998E-2</v>
      </c>
      <c r="G6359">
        <v>0</v>
      </c>
      <c r="H6359">
        <v>0</v>
      </c>
      <c r="I6359">
        <v>0.33270699999999997</v>
      </c>
      <c r="J6359">
        <v>0.1153105</v>
      </c>
      <c r="K6359">
        <v>8.4265400000000004E-2</v>
      </c>
      <c r="L6359">
        <v>0.2483611</v>
      </c>
      <c r="M6359">
        <v>6.4751000000000001E-3</v>
      </c>
      <c r="O6359" t="str">
        <f>Table_Index[[#This Row],[ID]]&amp;Table_Index[[#This Row],[year]]</f>
        <v>94442005</v>
      </c>
      <c r="R6359" t="str">
        <f t="shared" si="219"/>
        <v/>
      </c>
    </row>
    <row r="6360" spans="1:18" x14ac:dyDescent="0.3">
      <c r="A6360">
        <v>9445</v>
      </c>
      <c r="B6360">
        <v>2003</v>
      </c>
      <c r="C6360">
        <v>1</v>
      </c>
      <c r="D6360">
        <v>8.4955799999999998E-2</v>
      </c>
      <c r="E6360">
        <v>6.3716800000000004E-2</v>
      </c>
      <c r="F6360">
        <v>0.30796459999999998</v>
      </c>
      <c r="G6360">
        <v>0.21592919999999999</v>
      </c>
      <c r="H6360">
        <v>0</v>
      </c>
      <c r="I6360">
        <v>0</v>
      </c>
      <c r="J6360">
        <v>0</v>
      </c>
      <c r="K6360">
        <v>9.5575199999999999E-2</v>
      </c>
      <c r="L6360">
        <v>0.23185839999999999</v>
      </c>
      <c r="M6360">
        <v>0</v>
      </c>
      <c r="O6360" t="str">
        <f>Table_Index[[#This Row],[ID]]&amp;Table_Index[[#This Row],[year]]</f>
        <v>94452003</v>
      </c>
      <c r="R6360" t="str">
        <f t="shared" si="219"/>
        <v/>
      </c>
    </row>
    <row r="6361" spans="1:18" x14ac:dyDescent="0.3">
      <c r="A6361">
        <v>9445</v>
      </c>
      <c r="B6361">
        <v>2003</v>
      </c>
      <c r="C6361">
        <v>2</v>
      </c>
      <c r="D6361">
        <v>6.066E-4</v>
      </c>
      <c r="E6361">
        <v>0</v>
      </c>
      <c r="F6361">
        <v>3.9702000000000001E-3</v>
      </c>
      <c r="G6361">
        <v>1.0200999999999999E-3</v>
      </c>
      <c r="H6361">
        <v>0</v>
      </c>
      <c r="I6361">
        <v>0</v>
      </c>
      <c r="J6361">
        <v>0</v>
      </c>
      <c r="K6361">
        <v>0.99365870000000001</v>
      </c>
      <c r="L6361">
        <v>6.6169999999999998E-4</v>
      </c>
      <c r="M6361">
        <v>8.2700000000000004E-5</v>
      </c>
      <c r="O6361" t="str">
        <f>Table_Index[[#This Row],[ID]]&amp;Table_Index[[#This Row],[year]]</f>
        <v>94452003</v>
      </c>
      <c r="R6361" t="str">
        <f t="shared" si="219"/>
        <v/>
      </c>
    </row>
    <row r="6362" spans="1:18" x14ac:dyDescent="0.3">
      <c r="A6362">
        <v>9445</v>
      </c>
      <c r="B6362">
        <v>2003</v>
      </c>
      <c r="C6362">
        <v>3</v>
      </c>
      <c r="D6362">
        <v>0.25137900000000002</v>
      </c>
      <c r="E6362">
        <v>0.21460470000000001</v>
      </c>
      <c r="F6362">
        <v>9.9816100000000005E-2</v>
      </c>
      <c r="G6362">
        <v>0</v>
      </c>
      <c r="H6362">
        <v>0</v>
      </c>
      <c r="I6362">
        <v>0.19963230000000001</v>
      </c>
      <c r="J6362">
        <v>0</v>
      </c>
      <c r="K6362">
        <v>5.7394300000000002E-2</v>
      </c>
      <c r="L6362">
        <v>0.17717359999999999</v>
      </c>
      <c r="M6362">
        <v>0</v>
      </c>
      <c r="O6362" t="str">
        <f>Table_Index[[#This Row],[ID]]&amp;Table_Index[[#This Row],[year]]</f>
        <v>94452003</v>
      </c>
      <c r="R6362" t="str">
        <f t="shared" si="219"/>
        <v/>
      </c>
    </row>
    <row r="6363" spans="1:18" x14ac:dyDescent="0.3">
      <c r="A6363">
        <v>9445</v>
      </c>
      <c r="B6363">
        <v>2003</v>
      </c>
      <c r="C6363">
        <v>4</v>
      </c>
      <c r="D6363">
        <v>0</v>
      </c>
      <c r="E6363">
        <v>8.37696E-2</v>
      </c>
      <c r="F6363">
        <v>0.27225129999999997</v>
      </c>
      <c r="G6363">
        <v>5.0610799999999997E-2</v>
      </c>
      <c r="H6363">
        <v>0</v>
      </c>
      <c r="I6363">
        <v>0.44502619999999998</v>
      </c>
      <c r="J6363">
        <v>0</v>
      </c>
      <c r="K6363">
        <v>6.9807999999999995E-2</v>
      </c>
      <c r="L6363">
        <v>6.9807999999999995E-2</v>
      </c>
      <c r="M6363">
        <v>8.7259999999999994E-3</v>
      </c>
      <c r="O6363" t="str">
        <f>Table_Index[[#This Row],[ID]]&amp;Table_Index[[#This Row],[year]]</f>
        <v>94452003</v>
      </c>
      <c r="R6363" t="str">
        <f t="shared" si="219"/>
        <v/>
      </c>
    </row>
    <row r="6364" spans="1:18" x14ac:dyDescent="0.3">
      <c r="A6364">
        <v>9445</v>
      </c>
      <c r="B6364">
        <v>2004</v>
      </c>
      <c r="C6364">
        <v>1</v>
      </c>
      <c r="D6364">
        <v>0.44150109999999998</v>
      </c>
      <c r="E6364">
        <v>6.6225199999999998E-2</v>
      </c>
      <c r="F6364">
        <v>0.17660039999999999</v>
      </c>
      <c r="G6364">
        <v>0</v>
      </c>
      <c r="H6364">
        <v>0</v>
      </c>
      <c r="I6364">
        <v>0</v>
      </c>
      <c r="J6364">
        <v>0</v>
      </c>
      <c r="K6364">
        <v>0.15452540000000001</v>
      </c>
      <c r="L6364">
        <v>8.8300199999999995E-2</v>
      </c>
      <c r="M6364">
        <v>7.2847700000000001E-2</v>
      </c>
      <c r="O6364" t="str">
        <f>Table_Index[[#This Row],[ID]]&amp;Table_Index[[#This Row],[year]]</f>
        <v>94452004</v>
      </c>
      <c r="R6364" t="str">
        <f t="shared" si="219"/>
        <v/>
      </c>
    </row>
    <row r="6365" spans="1:18" x14ac:dyDescent="0.3">
      <c r="A6365">
        <v>9445</v>
      </c>
      <c r="B6365">
        <v>2004</v>
      </c>
      <c r="C6365">
        <v>2</v>
      </c>
      <c r="D6365">
        <v>0</v>
      </c>
      <c r="E6365">
        <v>0</v>
      </c>
      <c r="F6365">
        <v>0.4</v>
      </c>
      <c r="G6365">
        <v>0</v>
      </c>
      <c r="H6365">
        <v>0</v>
      </c>
      <c r="I6365">
        <v>0</v>
      </c>
      <c r="J6365">
        <v>0</v>
      </c>
      <c r="K6365">
        <v>0.3</v>
      </c>
      <c r="L6365">
        <v>0.3</v>
      </c>
      <c r="M6365">
        <v>0</v>
      </c>
      <c r="O6365" t="str">
        <f>Table_Index[[#This Row],[ID]]&amp;Table_Index[[#This Row],[year]]</f>
        <v>94452004</v>
      </c>
      <c r="R6365" t="str">
        <f t="shared" si="219"/>
        <v/>
      </c>
    </row>
    <row r="6366" spans="1:18" x14ac:dyDescent="0.3">
      <c r="A6366">
        <v>9445</v>
      </c>
      <c r="B6366">
        <v>2004</v>
      </c>
      <c r="C6366">
        <v>3</v>
      </c>
      <c r="D6366">
        <v>0.34988619999999998</v>
      </c>
      <c r="E6366">
        <v>0</v>
      </c>
      <c r="F6366">
        <v>0.16555690000000001</v>
      </c>
      <c r="G6366">
        <v>0</v>
      </c>
      <c r="H6366">
        <v>0</v>
      </c>
      <c r="I6366">
        <v>0.40379739999999997</v>
      </c>
      <c r="J6366">
        <v>0</v>
      </c>
      <c r="K6366">
        <v>6.0569600000000001E-2</v>
      </c>
      <c r="L6366">
        <v>0</v>
      </c>
      <c r="M6366">
        <v>2.01899E-2</v>
      </c>
      <c r="O6366" t="str">
        <f>Table_Index[[#This Row],[ID]]&amp;Table_Index[[#This Row],[year]]</f>
        <v>94452004</v>
      </c>
      <c r="R6366" t="str">
        <f t="shared" si="219"/>
        <v/>
      </c>
    </row>
    <row r="6367" spans="1:18" x14ac:dyDescent="0.3">
      <c r="A6367">
        <v>9445</v>
      </c>
      <c r="B6367">
        <v>2004</v>
      </c>
      <c r="C6367">
        <v>4</v>
      </c>
      <c r="D6367">
        <v>0.26101360000000001</v>
      </c>
      <c r="E6367">
        <v>0</v>
      </c>
      <c r="F6367">
        <v>0.12329279999999999</v>
      </c>
      <c r="G6367">
        <v>0</v>
      </c>
      <c r="H6367">
        <v>0</v>
      </c>
      <c r="I6367">
        <v>0.38529010000000002</v>
      </c>
      <c r="J6367">
        <v>0.16182189999999999</v>
      </c>
      <c r="K6367">
        <v>0</v>
      </c>
      <c r="L6367">
        <v>5.5481799999999998E-2</v>
      </c>
      <c r="M6367">
        <v>1.3099899999999999E-2</v>
      </c>
      <c r="O6367" t="str">
        <f>Table_Index[[#This Row],[ID]]&amp;Table_Index[[#This Row],[year]]</f>
        <v>94452004</v>
      </c>
      <c r="R6367" t="str">
        <f t="shared" si="219"/>
        <v/>
      </c>
    </row>
    <row r="6368" spans="1:18" x14ac:dyDescent="0.3">
      <c r="A6368">
        <v>9445</v>
      </c>
      <c r="B6368">
        <v>2005</v>
      </c>
      <c r="C6368">
        <v>1</v>
      </c>
      <c r="D6368">
        <v>9.5397099999999999E-2</v>
      </c>
      <c r="E6368">
        <v>0.15025040000000001</v>
      </c>
      <c r="F6368">
        <v>0.15382779999999999</v>
      </c>
      <c r="G6368">
        <v>0</v>
      </c>
      <c r="H6368">
        <v>0</v>
      </c>
      <c r="I6368">
        <v>0.41736230000000002</v>
      </c>
      <c r="J6368">
        <v>0</v>
      </c>
      <c r="K6368">
        <v>4.1140000000000003E-2</v>
      </c>
      <c r="L6368">
        <v>0.1341522</v>
      </c>
      <c r="M6368">
        <v>7.8703000000000002E-3</v>
      </c>
      <c r="O6368" t="str">
        <f>Table_Index[[#This Row],[ID]]&amp;Table_Index[[#This Row],[year]]</f>
        <v>94452005</v>
      </c>
      <c r="R6368" t="str">
        <f t="shared" si="219"/>
        <v/>
      </c>
    </row>
    <row r="6369" spans="1:18" x14ac:dyDescent="0.3">
      <c r="A6369">
        <v>9445</v>
      </c>
      <c r="B6369">
        <v>2005</v>
      </c>
      <c r="C6369">
        <v>2</v>
      </c>
      <c r="D6369">
        <v>0.13604060000000001</v>
      </c>
      <c r="E6369">
        <v>6.0913700000000001E-2</v>
      </c>
      <c r="F6369">
        <v>8.1218299999999993E-2</v>
      </c>
      <c r="G6369">
        <v>0</v>
      </c>
      <c r="H6369">
        <v>0</v>
      </c>
      <c r="I6369">
        <v>0.34517769999999998</v>
      </c>
      <c r="J6369">
        <v>0.24873100000000001</v>
      </c>
      <c r="K6369">
        <v>4.4670000000000001E-2</v>
      </c>
      <c r="L6369">
        <v>7.9187800000000003E-2</v>
      </c>
      <c r="M6369">
        <v>4.0609000000000001E-3</v>
      </c>
      <c r="O6369" t="str">
        <f>Table_Index[[#This Row],[ID]]&amp;Table_Index[[#This Row],[year]]</f>
        <v>94452005</v>
      </c>
      <c r="R6369" t="str">
        <f t="shared" si="219"/>
        <v/>
      </c>
    </row>
    <row r="6370" spans="1:18" x14ac:dyDescent="0.3">
      <c r="A6370">
        <v>9445</v>
      </c>
      <c r="B6370">
        <v>2005</v>
      </c>
      <c r="C6370">
        <v>3</v>
      </c>
      <c r="D6370">
        <v>7.59494E-2</v>
      </c>
      <c r="E6370">
        <v>0.12658230000000001</v>
      </c>
      <c r="F6370">
        <v>0.15611810000000001</v>
      </c>
      <c r="G6370">
        <v>0</v>
      </c>
      <c r="H6370">
        <v>0</v>
      </c>
      <c r="I6370">
        <v>0.35864980000000002</v>
      </c>
      <c r="J6370">
        <v>0</v>
      </c>
      <c r="K6370">
        <v>0.1898734</v>
      </c>
      <c r="L6370">
        <v>8.8607599999999995E-2</v>
      </c>
      <c r="M6370">
        <v>4.2193999999999999E-3</v>
      </c>
      <c r="O6370" t="str">
        <f>Table_Index[[#This Row],[ID]]&amp;Table_Index[[#This Row],[year]]</f>
        <v>94452005</v>
      </c>
      <c r="R6370" t="str">
        <f t="shared" si="219"/>
        <v/>
      </c>
    </row>
    <row r="6371" spans="1:18" x14ac:dyDescent="0.3">
      <c r="A6371">
        <v>9445</v>
      </c>
      <c r="B6371">
        <v>2005</v>
      </c>
      <c r="C6371">
        <v>4</v>
      </c>
      <c r="D6371">
        <v>0.14638609999999999</v>
      </c>
      <c r="E6371">
        <v>6.2214100000000001E-2</v>
      </c>
      <c r="F6371">
        <v>0.13357730000000001</v>
      </c>
      <c r="G6371">
        <v>4.75755E-2</v>
      </c>
      <c r="H6371">
        <v>0</v>
      </c>
      <c r="I6371">
        <v>0.31107040000000002</v>
      </c>
      <c r="J6371">
        <v>0</v>
      </c>
      <c r="K6371">
        <v>0.20128090000000001</v>
      </c>
      <c r="L6371">
        <v>9.1491299999999998E-2</v>
      </c>
      <c r="M6371">
        <v>6.4044000000000002E-3</v>
      </c>
      <c r="O6371" t="str">
        <f>Table_Index[[#This Row],[ID]]&amp;Table_Index[[#This Row],[year]]</f>
        <v>94452005</v>
      </c>
      <c r="R6371" t="str">
        <f t="shared" si="219"/>
        <v/>
      </c>
    </row>
    <row r="6372" spans="1:18" x14ac:dyDescent="0.3">
      <c r="A6372">
        <v>9445</v>
      </c>
      <c r="B6372">
        <v>2006</v>
      </c>
      <c r="C6372">
        <v>1</v>
      </c>
      <c r="D6372">
        <v>0.1733585</v>
      </c>
      <c r="E6372">
        <v>0</v>
      </c>
      <c r="F6372">
        <v>0.15602269999999999</v>
      </c>
      <c r="G6372">
        <v>0</v>
      </c>
      <c r="H6372">
        <v>0</v>
      </c>
      <c r="I6372">
        <v>0.44577899999999998</v>
      </c>
      <c r="J6372">
        <v>0</v>
      </c>
      <c r="K6372">
        <v>5.5722399999999998E-2</v>
      </c>
      <c r="L6372">
        <v>0.1604805</v>
      </c>
      <c r="M6372">
        <v>8.6370000000000006E-3</v>
      </c>
      <c r="O6372" t="str">
        <f>Table_Index[[#This Row],[ID]]&amp;Table_Index[[#This Row],[year]]</f>
        <v>94452006</v>
      </c>
      <c r="R6372" t="str">
        <f t="shared" si="219"/>
        <v/>
      </c>
    </row>
    <row r="6373" spans="1:18" x14ac:dyDescent="0.3">
      <c r="A6373">
        <v>9445</v>
      </c>
      <c r="B6373">
        <v>2006</v>
      </c>
      <c r="C6373">
        <v>2</v>
      </c>
      <c r="D6373">
        <v>2.03565E-2</v>
      </c>
      <c r="E6373">
        <v>0</v>
      </c>
      <c r="F6373">
        <v>0.1832087</v>
      </c>
      <c r="G6373">
        <v>0</v>
      </c>
      <c r="H6373">
        <v>0</v>
      </c>
      <c r="I6373">
        <v>0.54962630000000001</v>
      </c>
      <c r="J6373">
        <v>0</v>
      </c>
      <c r="K6373">
        <v>5.23454E-2</v>
      </c>
      <c r="L6373">
        <v>0.1832087</v>
      </c>
      <c r="M6373">
        <v>1.12543E-2</v>
      </c>
      <c r="O6373" t="str">
        <f>Table_Index[[#This Row],[ID]]&amp;Table_Index[[#This Row],[year]]</f>
        <v>94452006</v>
      </c>
      <c r="R6373" t="str">
        <f t="shared" si="219"/>
        <v/>
      </c>
    </row>
    <row r="6374" spans="1:18" x14ac:dyDescent="0.3">
      <c r="A6374">
        <v>9445</v>
      </c>
      <c r="B6374">
        <v>2006</v>
      </c>
      <c r="C6374">
        <v>3</v>
      </c>
      <c r="D6374">
        <v>8.3193400000000001E-2</v>
      </c>
      <c r="E6374">
        <v>0</v>
      </c>
      <c r="F6374">
        <v>9.2980800000000002E-2</v>
      </c>
      <c r="G6374">
        <v>0</v>
      </c>
      <c r="H6374">
        <v>0</v>
      </c>
      <c r="I6374">
        <v>0.43709900000000002</v>
      </c>
      <c r="J6374">
        <v>0.1101089</v>
      </c>
      <c r="K6374">
        <v>0.19574910000000001</v>
      </c>
      <c r="L6374">
        <v>7.3405899999999996E-2</v>
      </c>
      <c r="M6374">
        <v>7.4628999999999997E-3</v>
      </c>
      <c r="O6374" t="str">
        <f>Table_Index[[#This Row],[ID]]&amp;Table_Index[[#This Row],[year]]</f>
        <v>94452006</v>
      </c>
      <c r="R6374" t="str">
        <f t="shared" si="219"/>
        <v/>
      </c>
    </row>
    <row r="6375" spans="1:18" x14ac:dyDescent="0.3">
      <c r="A6375">
        <v>9445</v>
      </c>
      <c r="B6375">
        <v>2006</v>
      </c>
      <c r="C6375">
        <v>4</v>
      </c>
      <c r="D6375">
        <v>5.6991300000000002E-2</v>
      </c>
      <c r="E6375">
        <v>4.1269500000000001E-2</v>
      </c>
      <c r="F6375">
        <v>5.5025999999999999E-2</v>
      </c>
      <c r="G6375">
        <v>0</v>
      </c>
      <c r="H6375">
        <v>0</v>
      </c>
      <c r="I6375">
        <v>0.16507810000000001</v>
      </c>
      <c r="J6375">
        <v>0</v>
      </c>
      <c r="K6375">
        <v>0.24761720000000001</v>
      </c>
      <c r="L6375">
        <v>0.42645179999999999</v>
      </c>
      <c r="M6375">
        <v>7.5661000000000001E-3</v>
      </c>
      <c r="O6375" t="str">
        <f>Table_Index[[#This Row],[ID]]&amp;Table_Index[[#This Row],[year]]</f>
        <v>94452006</v>
      </c>
      <c r="R6375" t="str">
        <f t="shared" si="219"/>
        <v/>
      </c>
    </row>
    <row r="6376" spans="1:18" x14ac:dyDescent="0.3">
      <c r="A6376">
        <v>9445</v>
      </c>
      <c r="B6376">
        <v>2007</v>
      </c>
      <c r="C6376">
        <v>1</v>
      </c>
      <c r="D6376">
        <v>9.3378900000000001E-2</v>
      </c>
      <c r="E6376">
        <v>0.10843999999999999</v>
      </c>
      <c r="F6376">
        <v>0.10843999999999999</v>
      </c>
      <c r="G6376">
        <v>0.20853849999999999</v>
      </c>
      <c r="H6376">
        <v>0</v>
      </c>
      <c r="I6376">
        <v>0.3253201</v>
      </c>
      <c r="J6376">
        <v>0</v>
      </c>
      <c r="K6376">
        <v>2.9821E-2</v>
      </c>
      <c r="L6376">
        <v>0.12199500000000001</v>
      </c>
      <c r="M6376">
        <v>4.0664999999999998E-3</v>
      </c>
      <c r="O6376" t="str">
        <f>Table_Index[[#This Row],[ID]]&amp;Table_Index[[#This Row],[year]]</f>
        <v>94452007</v>
      </c>
      <c r="R6376" t="str">
        <f t="shared" si="219"/>
        <v/>
      </c>
    </row>
    <row r="6377" spans="1:18" x14ac:dyDescent="0.3">
      <c r="A6377">
        <v>9445</v>
      </c>
      <c r="B6377">
        <v>2007</v>
      </c>
      <c r="C6377">
        <v>2</v>
      </c>
      <c r="D6377">
        <v>0.1013121</v>
      </c>
      <c r="E6377">
        <v>0</v>
      </c>
      <c r="F6377">
        <v>0.14947679999999999</v>
      </c>
      <c r="G6377">
        <v>0</v>
      </c>
      <c r="H6377">
        <v>0</v>
      </c>
      <c r="I6377">
        <v>0.56884239999999997</v>
      </c>
      <c r="J6377">
        <v>0</v>
      </c>
      <c r="K6377">
        <v>6.2281999999999997E-2</v>
      </c>
      <c r="L6377">
        <v>0.1121076</v>
      </c>
      <c r="M6377">
        <v>5.9791000000000002E-3</v>
      </c>
      <c r="O6377" t="str">
        <f>Table_Index[[#This Row],[ID]]&amp;Table_Index[[#This Row],[year]]</f>
        <v>94452007</v>
      </c>
      <c r="R6377" t="str">
        <f t="shared" si="219"/>
        <v/>
      </c>
    </row>
    <row r="6378" spans="1:18" x14ac:dyDescent="0.3">
      <c r="A6378">
        <v>9445</v>
      </c>
      <c r="B6378">
        <v>2007</v>
      </c>
      <c r="C6378">
        <v>3</v>
      </c>
      <c r="D6378">
        <v>6.9244200000000006E-2</v>
      </c>
      <c r="E6378">
        <v>3.77206E-2</v>
      </c>
      <c r="F6378">
        <v>8.5814399999999999E-2</v>
      </c>
      <c r="G6378">
        <v>0</v>
      </c>
      <c r="H6378">
        <v>0.1320221</v>
      </c>
      <c r="I6378">
        <v>0.42435669999999998</v>
      </c>
      <c r="J6378">
        <v>0</v>
      </c>
      <c r="K6378">
        <v>0.19048899999999999</v>
      </c>
      <c r="L6378">
        <v>5.6580900000000003E-2</v>
      </c>
      <c r="M6378">
        <v>3.7721E-3</v>
      </c>
      <c r="O6378" t="str">
        <f>Table_Index[[#This Row],[ID]]&amp;Table_Index[[#This Row],[year]]</f>
        <v>94452007</v>
      </c>
      <c r="R6378" t="str">
        <f t="shared" si="219"/>
        <v/>
      </c>
    </row>
    <row r="6379" spans="1:18" x14ac:dyDescent="0.3">
      <c r="A6379">
        <v>9445</v>
      </c>
      <c r="B6379">
        <v>2007</v>
      </c>
      <c r="C6379">
        <v>4</v>
      </c>
      <c r="D6379">
        <v>0.1064331</v>
      </c>
      <c r="E6379">
        <v>7.4098999999999998E-2</v>
      </c>
      <c r="F6379">
        <v>0.1886157</v>
      </c>
      <c r="G6379">
        <v>0</v>
      </c>
      <c r="H6379">
        <v>0</v>
      </c>
      <c r="I6379">
        <v>0.40417649999999999</v>
      </c>
      <c r="J6379">
        <v>0</v>
      </c>
      <c r="K6379">
        <v>3.36814E-2</v>
      </c>
      <c r="L6379">
        <v>0.1818794</v>
      </c>
      <c r="M6379">
        <v>1.11149E-2</v>
      </c>
      <c r="O6379" t="str">
        <f>Table_Index[[#This Row],[ID]]&amp;Table_Index[[#This Row],[year]]</f>
        <v>94452007</v>
      </c>
      <c r="R6379" t="str">
        <f t="shared" si="219"/>
        <v/>
      </c>
    </row>
    <row r="6380" spans="1:18" x14ac:dyDescent="0.3">
      <c r="A6380">
        <v>9445</v>
      </c>
      <c r="B6380">
        <v>2008</v>
      </c>
      <c r="C6380">
        <v>1</v>
      </c>
      <c r="D6380">
        <v>3.2833800000000003E-2</v>
      </c>
      <c r="E6380">
        <v>0.12451</v>
      </c>
      <c r="F6380">
        <v>0.12451</v>
      </c>
      <c r="G6380">
        <v>0</v>
      </c>
      <c r="H6380">
        <v>0</v>
      </c>
      <c r="I6380">
        <v>0.49693330000000002</v>
      </c>
      <c r="J6380">
        <v>0.14526169999999999</v>
      </c>
      <c r="K6380">
        <v>2.7392199999999998E-2</v>
      </c>
      <c r="L6380">
        <v>4.4823599999999998E-2</v>
      </c>
      <c r="M6380">
        <v>3.7353E-3</v>
      </c>
      <c r="O6380" t="str">
        <f>Table_Index[[#This Row],[ID]]&amp;Table_Index[[#This Row],[year]]</f>
        <v>94452008</v>
      </c>
      <c r="R6380" t="str">
        <f t="shared" si="219"/>
        <v/>
      </c>
    </row>
    <row r="6381" spans="1:18" x14ac:dyDescent="0.3">
      <c r="A6381">
        <v>9445</v>
      </c>
      <c r="B6381">
        <v>2008</v>
      </c>
      <c r="C6381">
        <v>2</v>
      </c>
      <c r="D6381">
        <v>3.2846100000000003E-2</v>
      </c>
      <c r="E6381">
        <v>0.177369</v>
      </c>
      <c r="F6381">
        <v>0.19707669999999999</v>
      </c>
      <c r="G6381">
        <v>0</v>
      </c>
      <c r="H6381">
        <v>0</v>
      </c>
      <c r="I6381">
        <v>0.36951879999999998</v>
      </c>
      <c r="J6381">
        <v>0</v>
      </c>
      <c r="K6381">
        <v>0.13856959999999999</v>
      </c>
      <c r="L6381">
        <v>8.1294099999999994E-2</v>
      </c>
      <c r="M6381">
        <v>3.3257E-3</v>
      </c>
      <c r="O6381" t="str">
        <f>Table_Index[[#This Row],[ID]]&amp;Table_Index[[#This Row],[year]]</f>
        <v>94452008</v>
      </c>
      <c r="R6381" t="str">
        <f t="shared" si="219"/>
        <v/>
      </c>
    </row>
    <row r="6382" spans="1:18" x14ac:dyDescent="0.3">
      <c r="A6382">
        <v>9445</v>
      </c>
      <c r="B6382">
        <v>2008</v>
      </c>
      <c r="C6382">
        <v>3</v>
      </c>
      <c r="D6382">
        <v>0.1969815</v>
      </c>
      <c r="E6382">
        <v>0.1897681</v>
      </c>
      <c r="F6382">
        <v>0.19975589999999999</v>
      </c>
      <c r="G6382">
        <v>9.4883999999999996E-2</v>
      </c>
      <c r="H6382">
        <v>0</v>
      </c>
      <c r="I6382">
        <v>0</v>
      </c>
      <c r="J6382">
        <v>9.4883999999999996E-2</v>
      </c>
      <c r="K6382">
        <v>6.2423699999999999E-2</v>
      </c>
      <c r="L6382">
        <v>0.1498169</v>
      </c>
      <c r="M6382">
        <v>1.1486E-2</v>
      </c>
      <c r="O6382" t="str">
        <f>Table_Index[[#This Row],[ID]]&amp;Table_Index[[#This Row],[year]]</f>
        <v>94452008</v>
      </c>
      <c r="R6382" t="str">
        <f t="shared" si="219"/>
        <v/>
      </c>
    </row>
    <row r="6383" spans="1:18" x14ac:dyDescent="0.3">
      <c r="A6383">
        <v>9445</v>
      </c>
      <c r="B6383">
        <v>2008</v>
      </c>
      <c r="C6383">
        <v>4</v>
      </c>
      <c r="D6383">
        <v>6.6896200000000003E-2</v>
      </c>
      <c r="E6383">
        <v>0.13339719999999999</v>
      </c>
      <c r="F6383">
        <v>0.12450410000000001</v>
      </c>
      <c r="G6383">
        <v>0</v>
      </c>
      <c r="H6383">
        <v>0</v>
      </c>
      <c r="I6383">
        <v>0.2670515</v>
      </c>
      <c r="J6383">
        <v>0.17786299999999999</v>
      </c>
      <c r="K6383">
        <v>9.7824599999999998E-2</v>
      </c>
      <c r="L6383">
        <v>0.1262827</v>
      </c>
      <c r="M6383">
        <v>6.1806999999999999E-3</v>
      </c>
      <c r="O6383" t="str">
        <f>Table_Index[[#This Row],[ID]]&amp;Table_Index[[#This Row],[year]]</f>
        <v>94452008</v>
      </c>
      <c r="R6383" t="str">
        <f t="shared" si="219"/>
        <v/>
      </c>
    </row>
    <row r="6384" spans="1:18" x14ac:dyDescent="0.3">
      <c r="A6384">
        <v>9445</v>
      </c>
      <c r="B6384">
        <v>2009</v>
      </c>
      <c r="C6384">
        <v>1</v>
      </c>
      <c r="D6384">
        <v>2.6398399999999999E-2</v>
      </c>
      <c r="E6384">
        <v>0.41926940000000001</v>
      </c>
      <c r="F6384">
        <v>0.15233459999999999</v>
      </c>
      <c r="G6384">
        <v>0</v>
      </c>
      <c r="H6384">
        <v>0</v>
      </c>
      <c r="I6384">
        <v>0</v>
      </c>
      <c r="J6384">
        <v>0.26718150000000002</v>
      </c>
      <c r="K6384">
        <v>4.1926900000000003E-2</v>
      </c>
      <c r="L6384">
        <v>8.3853899999999995E-2</v>
      </c>
      <c r="M6384">
        <v>9.0352999999999996E-3</v>
      </c>
      <c r="O6384" t="str">
        <f>Table_Index[[#This Row],[ID]]&amp;Table_Index[[#This Row],[year]]</f>
        <v>94452009</v>
      </c>
      <c r="R6384" t="str">
        <f t="shared" si="219"/>
        <v/>
      </c>
    </row>
    <row r="6385" spans="1:18" x14ac:dyDescent="0.3">
      <c r="A6385">
        <v>9445</v>
      </c>
      <c r="B6385">
        <v>2009</v>
      </c>
      <c r="C6385">
        <v>2</v>
      </c>
      <c r="D6385">
        <v>1.9460000000000002E-2</v>
      </c>
      <c r="E6385">
        <v>0.24324979999999999</v>
      </c>
      <c r="F6385">
        <v>5.0596000000000002E-2</v>
      </c>
      <c r="G6385">
        <v>0</v>
      </c>
      <c r="H6385">
        <v>0</v>
      </c>
      <c r="I6385">
        <v>0.29189979999999999</v>
      </c>
      <c r="J6385">
        <v>0.1848699</v>
      </c>
      <c r="K6385">
        <v>5.8380000000000001E-2</v>
      </c>
      <c r="L6385">
        <v>0.14594989999999999</v>
      </c>
      <c r="M6385">
        <v>5.5947000000000002E-3</v>
      </c>
      <c r="O6385" t="str">
        <f>Table_Index[[#This Row],[ID]]&amp;Table_Index[[#This Row],[year]]</f>
        <v>94452009</v>
      </c>
      <c r="R6385" t="str">
        <f t="shared" si="219"/>
        <v/>
      </c>
    </row>
    <row r="6386" spans="1:18" x14ac:dyDescent="0.3">
      <c r="A6386">
        <v>9445</v>
      </c>
      <c r="B6386">
        <v>2009</v>
      </c>
      <c r="C6386">
        <v>3</v>
      </c>
      <c r="D6386">
        <v>0.15357080000000001</v>
      </c>
      <c r="E6386">
        <v>0.27712029999999999</v>
      </c>
      <c r="F6386">
        <v>9.09301E-2</v>
      </c>
      <c r="G6386">
        <v>0</v>
      </c>
      <c r="H6386">
        <v>0</v>
      </c>
      <c r="I6386">
        <v>0.25980029999999998</v>
      </c>
      <c r="J6386">
        <v>0</v>
      </c>
      <c r="K6386">
        <v>5.1959999999999999E-2</v>
      </c>
      <c r="L6386">
        <v>0.13856009999999999</v>
      </c>
      <c r="M6386">
        <v>2.8058400000000001E-2</v>
      </c>
      <c r="O6386" t="str">
        <f>Table_Index[[#This Row],[ID]]&amp;Table_Index[[#This Row],[year]]</f>
        <v>94452009</v>
      </c>
      <c r="R6386" t="str">
        <f t="shared" si="219"/>
        <v/>
      </c>
    </row>
    <row r="6387" spans="1:18" x14ac:dyDescent="0.3">
      <c r="A6387">
        <v>9445</v>
      </c>
      <c r="B6387">
        <v>2009</v>
      </c>
      <c r="C6387">
        <v>4</v>
      </c>
      <c r="D6387">
        <v>9.9238400000000004E-2</v>
      </c>
      <c r="E6387">
        <v>0.12131020000000001</v>
      </c>
      <c r="F6387">
        <v>8.1884399999999996E-2</v>
      </c>
      <c r="G6387">
        <v>0</v>
      </c>
      <c r="H6387">
        <v>0</v>
      </c>
      <c r="I6387">
        <v>0.48524060000000002</v>
      </c>
      <c r="J6387">
        <v>0</v>
      </c>
      <c r="K6387">
        <v>5.3073200000000001E-2</v>
      </c>
      <c r="L6387">
        <v>0.12737570000000001</v>
      </c>
      <c r="M6387">
        <v>3.1877599999999999E-2</v>
      </c>
      <c r="O6387" t="str">
        <f>Table_Index[[#This Row],[ID]]&amp;Table_Index[[#This Row],[year]]</f>
        <v>94452009</v>
      </c>
      <c r="R6387" t="str">
        <f t="shared" si="219"/>
        <v/>
      </c>
    </row>
    <row r="6388" spans="1:18" x14ac:dyDescent="0.3">
      <c r="A6388">
        <v>9445</v>
      </c>
      <c r="B6388">
        <v>2010</v>
      </c>
      <c r="C6388">
        <v>1</v>
      </c>
      <c r="D6388">
        <v>0.1055229</v>
      </c>
      <c r="E6388">
        <v>5.1534400000000001E-2</v>
      </c>
      <c r="F6388">
        <v>5.0614199999999998E-2</v>
      </c>
      <c r="G6388">
        <v>0</v>
      </c>
      <c r="H6388">
        <v>0.19719809999999999</v>
      </c>
      <c r="I6388">
        <v>0.46933140000000001</v>
      </c>
      <c r="J6388">
        <v>0</v>
      </c>
      <c r="K6388">
        <v>2.7607699999999999E-2</v>
      </c>
      <c r="L6388">
        <v>9.2025800000000005E-2</v>
      </c>
      <c r="M6388">
        <v>6.1656999999999997E-3</v>
      </c>
      <c r="O6388" t="str">
        <f>Table_Index[[#This Row],[ID]]&amp;Table_Index[[#This Row],[year]]</f>
        <v>94452010</v>
      </c>
      <c r="R6388" t="str">
        <f t="shared" si="219"/>
        <v/>
      </c>
    </row>
    <row r="6389" spans="1:18" x14ac:dyDescent="0.3">
      <c r="A6389">
        <v>9445</v>
      </c>
      <c r="B6389">
        <v>2010</v>
      </c>
      <c r="C6389">
        <v>2</v>
      </c>
      <c r="D6389">
        <v>5.2214400000000001E-2</v>
      </c>
      <c r="E6389">
        <v>0.12842190000000001</v>
      </c>
      <c r="F6389">
        <v>0.1046401</v>
      </c>
      <c r="G6389">
        <v>0</v>
      </c>
      <c r="H6389">
        <v>0</v>
      </c>
      <c r="I6389">
        <v>0.29489480000000001</v>
      </c>
      <c r="J6389">
        <v>0.1902547</v>
      </c>
      <c r="K6389">
        <v>2.85382E-2</v>
      </c>
      <c r="L6389">
        <v>0.1902547</v>
      </c>
      <c r="M6389">
        <v>1.07811E-2</v>
      </c>
      <c r="O6389" t="str">
        <f>Table_Index[[#This Row],[ID]]&amp;Table_Index[[#This Row],[year]]</f>
        <v>94452010</v>
      </c>
      <c r="R6389" t="str">
        <f t="shared" si="219"/>
        <v/>
      </c>
    </row>
    <row r="6390" spans="1:18" x14ac:dyDescent="0.3">
      <c r="A6390">
        <v>9445</v>
      </c>
      <c r="B6390">
        <v>2010</v>
      </c>
      <c r="C6390">
        <v>3</v>
      </c>
      <c r="D6390">
        <v>5.9162100000000002E-2</v>
      </c>
      <c r="E6390">
        <v>0.25170759999999998</v>
      </c>
      <c r="F6390">
        <v>5.3245800000000003E-2</v>
      </c>
      <c r="G6390">
        <v>5.3245800000000003E-2</v>
      </c>
      <c r="H6390">
        <v>0</v>
      </c>
      <c r="I6390">
        <v>0.30011290000000002</v>
      </c>
      <c r="J6390">
        <v>0</v>
      </c>
      <c r="K6390">
        <v>7.7448500000000003E-2</v>
      </c>
      <c r="L6390">
        <v>0.1936213</v>
      </c>
      <c r="M6390">
        <v>1.14559E-2</v>
      </c>
      <c r="O6390" t="str">
        <f>Table_Index[[#This Row],[ID]]&amp;Table_Index[[#This Row],[year]]</f>
        <v>94452010</v>
      </c>
      <c r="R6390" t="str">
        <f t="shared" si="219"/>
        <v/>
      </c>
    </row>
    <row r="6391" spans="1:18" x14ac:dyDescent="0.3">
      <c r="A6391">
        <v>9445</v>
      </c>
      <c r="B6391">
        <v>2010</v>
      </c>
      <c r="C6391">
        <v>4</v>
      </c>
      <c r="D6391">
        <v>4.845E-2</v>
      </c>
      <c r="E6391">
        <v>0.18797130000000001</v>
      </c>
      <c r="F6391">
        <v>4.91785E-2</v>
      </c>
      <c r="G6391">
        <v>0</v>
      </c>
      <c r="H6391">
        <v>0</v>
      </c>
      <c r="I6391">
        <v>0.38851039999999998</v>
      </c>
      <c r="J6391">
        <v>6.5571400000000002E-2</v>
      </c>
      <c r="K6391">
        <v>0.1245856</v>
      </c>
      <c r="L6391">
        <v>0.1311428</v>
      </c>
      <c r="M6391">
        <v>4.5900000000000003E-3</v>
      </c>
      <c r="O6391" t="str">
        <f>Table_Index[[#This Row],[ID]]&amp;Table_Index[[#This Row],[year]]</f>
        <v>94452010</v>
      </c>
      <c r="R6391" t="str">
        <f t="shared" si="219"/>
        <v/>
      </c>
    </row>
    <row r="6392" spans="1:18" x14ac:dyDescent="0.3">
      <c r="A6392">
        <v>9445</v>
      </c>
      <c r="B6392">
        <v>2011</v>
      </c>
      <c r="C6392">
        <v>1</v>
      </c>
      <c r="D6392">
        <v>0.21340880000000001</v>
      </c>
      <c r="E6392">
        <v>0.1723441</v>
      </c>
      <c r="F6392">
        <v>0.1101087</v>
      </c>
      <c r="G6392">
        <v>0</v>
      </c>
      <c r="H6392">
        <v>0</v>
      </c>
      <c r="I6392">
        <v>0.2297921</v>
      </c>
      <c r="J6392">
        <v>0</v>
      </c>
      <c r="K6392">
        <v>0.15319469999999999</v>
      </c>
      <c r="L6392">
        <v>0.1148961</v>
      </c>
      <c r="M6392">
        <v>6.2554999999999998E-3</v>
      </c>
      <c r="O6392" t="str">
        <f>Table_Index[[#This Row],[ID]]&amp;Table_Index[[#This Row],[year]]</f>
        <v>94452011</v>
      </c>
      <c r="R6392" t="str">
        <f t="shared" si="219"/>
        <v/>
      </c>
    </row>
    <row r="6393" spans="1:18" x14ac:dyDescent="0.3">
      <c r="A6393">
        <v>9445</v>
      </c>
      <c r="B6393">
        <v>2011</v>
      </c>
      <c r="C6393">
        <v>2</v>
      </c>
      <c r="D6393">
        <v>4.4439399999999997E-2</v>
      </c>
      <c r="E6393">
        <v>7.4065599999999995E-2</v>
      </c>
      <c r="F6393">
        <v>4.5578899999999999E-2</v>
      </c>
      <c r="G6393">
        <v>0</v>
      </c>
      <c r="H6393">
        <v>0</v>
      </c>
      <c r="I6393">
        <v>0.56973560000000001</v>
      </c>
      <c r="J6393">
        <v>0.16522329999999999</v>
      </c>
      <c r="K6393">
        <v>2.2789400000000001E-2</v>
      </c>
      <c r="L6393">
        <v>6.8368300000000007E-2</v>
      </c>
      <c r="M6393">
        <v>9.7994999999999992E-3</v>
      </c>
      <c r="O6393" t="str">
        <f>Table_Index[[#This Row],[ID]]&amp;Table_Index[[#This Row],[year]]</f>
        <v>94452011</v>
      </c>
      <c r="R6393" t="str">
        <f t="shared" si="219"/>
        <v/>
      </c>
    </row>
    <row r="6394" spans="1:18" x14ac:dyDescent="0.3">
      <c r="A6394">
        <v>9445</v>
      </c>
      <c r="B6394">
        <v>2011</v>
      </c>
      <c r="C6394">
        <v>3</v>
      </c>
      <c r="D6394">
        <v>0.1732697</v>
      </c>
      <c r="E6394">
        <v>6.38238E-2</v>
      </c>
      <c r="F6394">
        <v>4.3878800000000003E-2</v>
      </c>
      <c r="G6394">
        <v>6.01007E-2</v>
      </c>
      <c r="H6394">
        <v>0</v>
      </c>
      <c r="I6394">
        <v>0.31911879999999998</v>
      </c>
      <c r="J6394">
        <v>0.23402039999999999</v>
      </c>
      <c r="K6394">
        <v>2.1274600000000001E-2</v>
      </c>
      <c r="L6394">
        <v>7.9779699999999995E-2</v>
      </c>
      <c r="M6394">
        <v>4.7336000000000001E-3</v>
      </c>
      <c r="O6394" t="str">
        <f>Table_Index[[#This Row],[ID]]&amp;Table_Index[[#This Row],[year]]</f>
        <v>94452011</v>
      </c>
      <c r="R6394" t="str">
        <f t="shared" si="219"/>
        <v/>
      </c>
    </row>
    <row r="6395" spans="1:18" x14ac:dyDescent="0.3">
      <c r="A6395">
        <v>9445</v>
      </c>
      <c r="B6395">
        <v>2011</v>
      </c>
      <c r="C6395">
        <v>4</v>
      </c>
      <c r="D6395">
        <v>6.2102200000000003E-2</v>
      </c>
      <c r="E6395">
        <v>0.20183200000000001</v>
      </c>
      <c r="F6395">
        <v>4.2695200000000003E-2</v>
      </c>
      <c r="G6395">
        <v>0</v>
      </c>
      <c r="H6395">
        <v>0</v>
      </c>
      <c r="I6395">
        <v>0.38166949999999999</v>
      </c>
      <c r="J6395">
        <v>0.10867880000000001</v>
      </c>
      <c r="K6395">
        <v>0.1190291</v>
      </c>
      <c r="L6395">
        <v>7.7627699999999994E-2</v>
      </c>
      <c r="M6395">
        <v>6.3654999999999996E-3</v>
      </c>
      <c r="O6395" t="str">
        <f>Table_Index[[#This Row],[ID]]&amp;Table_Index[[#This Row],[year]]</f>
        <v>94452011</v>
      </c>
      <c r="R6395" t="str">
        <f t="shared" si="219"/>
        <v/>
      </c>
    </row>
    <row r="6396" spans="1:18" x14ac:dyDescent="0.3">
      <c r="A6396">
        <v>9446</v>
      </c>
      <c r="B6396">
        <v>2003</v>
      </c>
      <c r="C6396">
        <v>1</v>
      </c>
      <c r="D6396">
        <v>3.7407799999999998E-2</v>
      </c>
      <c r="E6396">
        <v>3.64067E-2</v>
      </c>
      <c r="F6396">
        <v>0.26394830000000002</v>
      </c>
      <c r="G6396">
        <v>8.7375999999999999E-3</v>
      </c>
      <c r="H6396">
        <v>2.2754199999999999E-2</v>
      </c>
      <c r="I6396">
        <v>0.10922</v>
      </c>
      <c r="J6396">
        <v>0</v>
      </c>
      <c r="K6396">
        <v>0.21844</v>
      </c>
      <c r="L6396">
        <v>0.3030854</v>
      </c>
      <c r="M6396">
        <v>0</v>
      </c>
      <c r="O6396" t="str">
        <f>Table_Index[[#This Row],[ID]]&amp;Table_Index[[#This Row],[year]]</f>
        <v>94462003</v>
      </c>
      <c r="R6396" t="str">
        <f t="shared" si="219"/>
        <v/>
      </c>
    </row>
    <row r="6397" spans="1:18" x14ac:dyDescent="0.3">
      <c r="A6397">
        <v>9446</v>
      </c>
      <c r="B6397">
        <v>2003</v>
      </c>
      <c r="C6397">
        <v>2</v>
      </c>
      <c r="D6397">
        <v>0</v>
      </c>
      <c r="E6397">
        <v>7.3709999999999997E-4</v>
      </c>
      <c r="F6397">
        <v>2.3218000000000002E-3</v>
      </c>
      <c r="G6397">
        <v>4.4220000000000001E-4</v>
      </c>
      <c r="H6397">
        <v>0</v>
      </c>
      <c r="I6397">
        <v>0</v>
      </c>
      <c r="J6397">
        <v>0</v>
      </c>
      <c r="K6397">
        <v>0.99536760000000002</v>
      </c>
      <c r="L6397">
        <v>1.0392999999999999E-3</v>
      </c>
      <c r="M6397">
        <v>9.2100000000000003E-5</v>
      </c>
      <c r="O6397" t="str">
        <f>Table_Index[[#This Row],[ID]]&amp;Table_Index[[#This Row],[year]]</f>
        <v>94462003</v>
      </c>
      <c r="R6397" t="str">
        <f t="shared" si="219"/>
        <v/>
      </c>
    </row>
    <row r="6398" spans="1:18" x14ac:dyDescent="0.3">
      <c r="A6398">
        <v>9446</v>
      </c>
      <c r="B6398">
        <v>2003</v>
      </c>
      <c r="C6398">
        <v>3</v>
      </c>
      <c r="D6398">
        <v>0.27972029999999998</v>
      </c>
      <c r="E6398">
        <v>0</v>
      </c>
      <c r="F6398">
        <v>0</v>
      </c>
      <c r="G6398">
        <v>0</v>
      </c>
      <c r="H6398">
        <v>0</v>
      </c>
      <c r="I6398">
        <v>0.34965039999999997</v>
      </c>
      <c r="J6398">
        <v>0</v>
      </c>
      <c r="K6398">
        <v>0</v>
      </c>
      <c r="L6398">
        <v>0.35314689999999999</v>
      </c>
      <c r="M6398">
        <v>1.7482500000000002E-2</v>
      </c>
      <c r="O6398" t="str">
        <f>Table_Index[[#This Row],[ID]]&amp;Table_Index[[#This Row],[year]]</f>
        <v>94462003</v>
      </c>
      <c r="R6398" t="str">
        <f t="shared" si="219"/>
        <v/>
      </c>
    </row>
    <row r="6399" spans="1:18" x14ac:dyDescent="0.3">
      <c r="A6399">
        <v>9446</v>
      </c>
      <c r="B6399">
        <v>2003</v>
      </c>
      <c r="C6399">
        <v>4</v>
      </c>
      <c r="D6399">
        <v>0</v>
      </c>
      <c r="E6399">
        <v>0</v>
      </c>
      <c r="F6399">
        <v>0.52747250000000001</v>
      </c>
      <c r="G6399">
        <v>3.2967000000000003E-2</v>
      </c>
      <c r="H6399">
        <v>0</v>
      </c>
      <c r="I6399">
        <v>0</v>
      </c>
      <c r="J6399">
        <v>0</v>
      </c>
      <c r="K6399">
        <v>0.21978020000000001</v>
      </c>
      <c r="L6399">
        <v>0.21978020000000001</v>
      </c>
      <c r="M6399">
        <v>0</v>
      </c>
      <c r="O6399" t="str">
        <f>Table_Index[[#This Row],[ID]]&amp;Table_Index[[#This Row],[year]]</f>
        <v>94462003</v>
      </c>
      <c r="R6399" t="str">
        <f t="shared" si="219"/>
        <v/>
      </c>
    </row>
    <row r="6400" spans="1:18" x14ac:dyDescent="0.3">
      <c r="A6400">
        <v>9446</v>
      </c>
      <c r="B6400">
        <v>2004</v>
      </c>
      <c r="C6400">
        <v>1</v>
      </c>
      <c r="D6400">
        <v>0.48076920000000001</v>
      </c>
      <c r="E6400">
        <v>0.10817309999999999</v>
      </c>
      <c r="F6400">
        <v>0.20192309999999999</v>
      </c>
      <c r="G6400">
        <v>0</v>
      </c>
      <c r="H6400">
        <v>0</v>
      </c>
      <c r="I6400">
        <v>0</v>
      </c>
      <c r="J6400">
        <v>0</v>
      </c>
      <c r="K6400">
        <v>0</v>
      </c>
      <c r="L6400">
        <v>0.14423079999999999</v>
      </c>
      <c r="M6400">
        <v>6.4903799999999998E-2</v>
      </c>
      <c r="O6400" t="str">
        <f>Table_Index[[#This Row],[ID]]&amp;Table_Index[[#This Row],[year]]</f>
        <v>94462004</v>
      </c>
      <c r="R6400" t="str">
        <f t="shared" si="219"/>
        <v/>
      </c>
    </row>
    <row r="6401" spans="1:18" x14ac:dyDescent="0.3">
      <c r="A6401">
        <v>9446</v>
      </c>
      <c r="B6401">
        <v>2004</v>
      </c>
      <c r="C6401">
        <v>2</v>
      </c>
      <c r="D6401">
        <v>0.45839429999999998</v>
      </c>
      <c r="E6401">
        <v>0.1346533</v>
      </c>
      <c r="F6401">
        <v>0.2393837</v>
      </c>
      <c r="G6401">
        <v>0</v>
      </c>
      <c r="H6401">
        <v>0</v>
      </c>
      <c r="I6401">
        <v>0</v>
      </c>
      <c r="J6401">
        <v>0</v>
      </c>
      <c r="K6401">
        <v>0</v>
      </c>
      <c r="L6401">
        <v>0.1196919</v>
      </c>
      <c r="M6401">
        <v>4.7876700000000001E-2</v>
      </c>
      <c r="O6401" t="str">
        <f>Table_Index[[#This Row],[ID]]&amp;Table_Index[[#This Row],[year]]</f>
        <v>94462004</v>
      </c>
      <c r="R6401" t="str">
        <f t="shared" si="219"/>
        <v/>
      </c>
    </row>
    <row r="6402" spans="1:18" x14ac:dyDescent="0.3">
      <c r="A6402">
        <v>9446</v>
      </c>
      <c r="B6402">
        <v>2004</v>
      </c>
      <c r="C6402">
        <v>3</v>
      </c>
      <c r="D6402">
        <v>2.6659700000000001E-2</v>
      </c>
      <c r="E6402">
        <v>2.6080099999999998E-2</v>
      </c>
      <c r="F6402">
        <v>4.8682900000000001E-2</v>
      </c>
      <c r="G6402">
        <v>0</v>
      </c>
      <c r="H6402">
        <v>0</v>
      </c>
      <c r="I6402">
        <v>0.81570050000000005</v>
      </c>
      <c r="J6402">
        <v>0</v>
      </c>
      <c r="K6402">
        <v>2.6659700000000001E-2</v>
      </c>
      <c r="L6402">
        <v>5.3319400000000003E-2</v>
      </c>
      <c r="M6402">
        <v>2.8977999999999999E-3</v>
      </c>
      <c r="O6402" t="str">
        <f>Table_Index[[#This Row],[ID]]&amp;Table_Index[[#This Row],[year]]</f>
        <v>94462004</v>
      </c>
      <c r="R6402" t="str">
        <f t="shared" si="219"/>
        <v/>
      </c>
    </row>
    <row r="6403" spans="1:18" x14ac:dyDescent="0.3">
      <c r="A6403">
        <v>9446</v>
      </c>
      <c r="B6403">
        <v>2004</v>
      </c>
      <c r="C6403">
        <v>4</v>
      </c>
      <c r="D6403">
        <v>0.35242289999999998</v>
      </c>
      <c r="E6403">
        <v>0.33039649999999998</v>
      </c>
      <c r="F6403">
        <v>0</v>
      </c>
      <c r="G6403">
        <v>0</v>
      </c>
      <c r="H6403">
        <v>0</v>
      </c>
      <c r="I6403">
        <v>0</v>
      </c>
      <c r="J6403">
        <v>0</v>
      </c>
      <c r="K6403">
        <v>0.2202643</v>
      </c>
      <c r="L6403">
        <v>9.6916299999999997E-2</v>
      </c>
      <c r="M6403">
        <v>0</v>
      </c>
      <c r="O6403" t="str">
        <f>Table_Index[[#This Row],[ID]]&amp;Table_Index[[#This Row],[year]]</f>
        <v>94462004</v>
      </c>
      <c r="R6403" t="str">
        <f t="shared" si="219"/>
        <v/>
      </c>
    </row>
    <row r="6404" spans="1:18" x14ac:dyDescent="0.3">
      <c r="A6404">
        <v>9446</v>
      </c>
      <c r="B6404">
        <v>2005</v>
      </c>
      <c r="C6404">
        <v>1</v>
      </c>
      <c r="D6404">
        <v>0</v>
      </c>
      <c r="E6404">
        <v>0.28125</v>
      </c>
      <c r="F6404">
        <v>0.25</v>
      </c>
      <c r="G6404">
        <v>0</v>
      </c>
      <c r="H6404">
        <v>0</v>
      </c>
      <c r="I6404">
        <v>0</v>
      </c>
      <c r="J6404">
        <v>0</v>
      </c>
      <c r="K6404">
        <v>0.125</v>
      </c>
      <c r="L6404">
        <v>0.3125</v>
      </c>
      <c r="M6404">
        <v>3.125E-2</v>
      </c>
      <c r="O6404" t="str">
        <f>Table_Index[[#This Row],[ID]]&amp;Table_Index[[#This Row],[year]]</f>
        <v>94462005</v>
      </c>
      <c r="R6404" t="str">
        <f t="shared" si="219"/>
        <v/>
      </c>
    </row>
    <row r="6405" spans="1:18" x14ac:dyDescent="0.3">
      <c r="A6405">
        <v>9446</v>
      </c>
      <c r="B6405">
        <v>2005</v>
      </c>
      <c r="C6405">
        <v>2</v>
      </c>
      <c r="D6405">
        <v>0.2225519</v>
      </c>
      <c r="E6405">
        <v>0.1566765</v>
      </c>
      <c r="F6405">
        <v>7.1216600000000005E-2</v>
      </c>
      <c r="G6405">
        <v>2.6706199999999999E-2</v>
      </c>
      <c r="H6405">
        <v>0</v>
      </c>
      <c r="I6405">
        <v>0.17804149999999999</v>
      </c>
      <c r="J6405">
        <v>0.21810089999999999</v>
      </c>
      <c r="K6405">
        <v>3.5608300000000002E-2</v>
      </c>
      <c r="L6405">
        <v>8.0118700000000001E-2</v>
      </c>
      <c r="M6405">
        <v>1.09792E-2</v>
      </c>
      <c r="O6405" t="str">
        <f>Table_Index[[#This Row],[ID]]&amp;Table_Index[[#This Row],[year]]</f>
        <v>94462005</v>
      </c>
      <c r="R6405" t="str">
        <f t="shared" si="219"/>
        <v/>
      </c>
    </row>
    <row r="6406" spans="1:18" x14ac:dyDescent="0.3">
      <c r="A6406">
        <v>9446</v>
      </c>
      <c r="B6406">
        <v>2005</v>
      </c>
      <c r="C6406">
        <v>3</v>
      </c>
      <c r="D6406">
        <v>0.2434077</v>
      </c>
      <c r="E6406">
        <v>0.18255579999999999</v>
      </c>
      <c r="F6406">
        <v>0.16227179999999999</v>
      </c>
      <c r="G6406">
        <v>0</v>
      </c>
      <c r="H6406">
        <v>0</v>
      </c>
      <c r="I6406">
        <v>0.22312370000000001</v>
      </c>
      <c r="J6406">
        <v>0</v>
      </c>
      <c r="K6406">
        <v>8.1135899999999997E-2</v>
      </c>
      <c r="L6406">
        <v>0.10141989999999999</v>
      </c>
      <c r="M6406">
        <v>6.0851999999999998E-3</v>
      </c>
      <c r="O6406" t="str">
        <f>Table_Index[[#This Row],[ID]]&amp;Table_Index[[#This Row],[year]]</f>
        <v>94462005</v>
      </c>
      <c r="R6406" t="str">
        <f t="shared" si="219"/>
        <v/>
      </c>
    </row>
    <row r="6407" spans="1:18" x14ac:dyDescent="0.3">
      <c r="A6407">
        <v>9446</v>
      </c>
      <c r="B6407">
        <v>2005</v>
      </c>
      <c r="C6407">
        <v>4</v>
      </c>
      <c r="D6407">
        <v>0.1439106</v>
      </c>
      <c r="E6407">
        <v>0.1139665</v>
      </c>
      <c r="F6407">
        <v>0.1072626</v>
      </c>
      <c r="G6407">
        <v>0</v>
      </c>
      <c r="H6407">
        <v>0</v>
      </c>
      <c r="I6407">
        <v>0.33251399999999998</v>
      </c>
      <c r="J6407">
        <v>0</v>
      </c>
      <c r="K6407">
        <v>3.3519599999999997E-2</v>
      </c>
      <c r="L6407">
        <v>0.26145249999999998</v>
      </c>
      <c r="M6407">
        <v>7.3743000000000003E-3</v>
      </c>
      <c r="O6407" t="str">
        <f>Table_Index[[#This Row],[ID]]&amp;Table_Index[[#This Row],[year]]</f>
        <v>94462005</v>
      </c>
      <c r="R6407" t="str">
        <f t="shared" si="219"/>
        <v/>
      </c>
    </row>
    <row r="6408" spans="1:18" x14ac:dyDescent="0.3">
      <c r="A6408">
        <v>9446</v>
      </c>
      <c r="B6408">
        <v>2006</v>
      </c>
      <c r="C6408">
        <v>1</v>
      </c>
      <c r="D6408">
        <v>0.14509759999999999</v>
      </c>
      <c r="E6408">
        <v>0.232102</v>
      </c>
      <c r="F6408">
        <v>3.0037500000000002E-2</v>
      </c>
      <c r="G6408">
        <v>0.20135829999999999</v>
      </c>
      <c r="H6408">
        <v>0.1205432</v>
      </c>
      <c r="I6408">
        <v>0.21026230000000001</v>
      </c>
      <c r="J6408">
        <v>1.8773399999999999E-2</v>
      </c>
      <c r="K6408">
        <v>1.80225E-2</v>
      </c>
      <c r="L6408">
        <v>1.65206E-2</v>
      </c>
      <c r="M6408">
        <v>7.2826999999999996E-3</v>
      </c>
      <c r="O6408" t="str">
        <f>Table_Index[[#This Row],[ID]]&amp;Table_Index[[#This Row],[year]]</f>
        <v>94462006</v>
      </c>
      <c r="R6408" t="str">
        <f t="shared" si="219"/>
        <v/>
      </c>
    </row>
    <row r="6409" spans="1:18" x14ac:dyDescent="0.3">
      <c r="A6409">
        <v>9446</v>
      </c>
      <c r="B6409">
        <v>2006</v>
      </c>
      <c r="C6409">
        <v>2</v>
      </c>
      <c r="D6409">
        <v>0.13620750000000001</v>
      </c>
      <c r="E6409">
        <v>0</v>
      </c>
      <c r="F6409">
        <v>6.2181699999999999E-2</v>
      </c>
      <c r="G6409">
        <v>0</v>
      </c>
      <c r="H6409">
        <v>0</v>
      </c>
      <c r="I6409">
        <v>0.42638870000000001</v>
      </c>
      <c r="J6409">
        <v>0</v>
      </c>
      <c r="K6409">
        <v>0.2043113</v>
      </c>
      <c r="L6409">
        <v>0.1598958</v>
      </c>
      <c r="M6409">
        <v>1.1015E-2</v>
      </c>
      <c r="O6409" t="str">
        <f>Table_Index[[#This Row],[ID]]&amp;Table_Index[[#This Row],[year]]</f>
        <v>94462006</v>
      </c>
      <c r="R6409" t="str">
        <f t="shared" si="219"/>
        <v/>
      </c>
    </row>
    <row r="6410" spans="1:18" x14ac:dyDescent="0.3">
      <c r="A6410">
        <v>9446</v>
      </c>
      <c r="B6410">
        <v>2006</v>
      </c>
      <c r="C6410">
        <v>3</v>
      </c>
      <c r="D6410">
        <v>3.1367000000000001E-3</v>
      </c>
      <c r="E6410">
        <v>2.2287100000000001E-2</v>
      </c>
      <c r="F6410">
        <v>2.9716099999999999E-2</v>
      </c>
      <c r="G6410">
        <v>8.7662500000000004E-2</v>
      </c>
      <c r="H6410">
        <v>0</v>
      </c>
      <c r="I6410">
        <v>0.36402200000000001</v>
      </c>
      <c r="J6410">
        <v>2.78588E-2</v>
      </c>
      <c r="K6410">
        <v>0.4286546</v>
      </c>
      <c r="L6410">
        <v>3.5659299999999998E-2</v>
      </c>
      <c r="M6410">
        <v>1.0028999999999999E-3</v>
      </c>
      <c r="O6410" t="str">
        <f>Table_Index[[#This Row],[ID]]&amp;Table_Index[[#This Row],[year]]</f>
        <v>94462006</v>
      </c>
      <c r="R6410" t="str">
        <f t="shared" si="219"/>
        <v/>
      </c>
    </row>
    <row r="6411" spans="1:18" x14ac:dyDescent="0.3">
      <c r="A6411">
        <v>9446</v>
      </c>
      <c r="B6411">
        <v>2006</v>
      </c>
      <c r="C6411">
        <v>4</v>
      </c>
      <c r="D6411">
        <v>0.1562634</v>
      </c>
      <c r="E6411">
        <v>0</v>
      </c>
      <c r="F6411">
        <v>0.1089606</v>
      </c>
      <c r="G6411">
        <v>0</v>
      </c>
      <c r="H6411">
        <v>1.9067999999999999E-3</v>
      </c>
      <c r="I6411">
        <v>0.3268819</v>
      </c>
      <c r="J6411">
        <v>0</v>
      </c>
      <c r="K6411">
        <v>6.8100400000000005E-2</v>
      </c>
      <c r="L6411">
        <v>0.3268819</v>
      </c>
      <c r="M6411">
        <v>1.1004999999999999E-2</v>
      </c>
      <c r="O6411" t="str">
        <f>Table_Index[[#This Row],[ID]]&amp;Table_Index[[#This Row],[year]]</f>
        <v>94462006</v>
      </c>
      <c r="R6411" t="str">
        <f t="shared" si="219"/>
        <v/>
      </c>
    </row>
    <row r="6412" spans="1:18" x14ac:dyDescent="0.3">
      <c r="A6412">
        <v>9447</v>
      </c>
      <c r="B6412">
        <v>2003</v>
      </c>
      <c r="C6412">
        <v>1</v>
      </c>
      <c r="D6412">
        <v>1.98499E-2</v>
      </c>
      <c r="E6412">
        <v>7.5709399999999996E-2</v>
      </c>
      <c r="F6412">
        <v>0.1336048</v>
      </c>
      <c r="G6412">
        <v>6.1458199999999998E-2</v>
      </c>
      <c r="H6412">
        <v>0.1017941</v>
      </c>
      <c r="I6412">
        <v>0.36900369999999999</v>
      </c>
      <c r="J6412">
        <v>0</v>
      </c>
      <c r="K6412">
        <v>0.12724269999999999</v>
      </c>
      <c r="L6412">
        <v>0.1113373</v>
      </c>
      <c r="M6412">
        <v>0</v>
      </c>
      <c r="O6412" t="str">
        <f>Table_Index[[#This Row],[ID]]&amp;Table_Index[[#This Row],[year]]</f>
        <v>94472003</v>
      </c>
      <c r="R6412" t="str">
        <f t="shared" si="219"/>
        <v/>
      </c>
    </row>
    <row r="6413" spans="1:18" x14ac:dyDescent="0.3">
      <c r="A6413">
        <v>9447</v>
      </c>
      <c r="B6413">
        <v>2003</v>
      </c>
      <c r="C6413">
        <v>2</v>
      </c>
      <c r="D6413">
        <v>8.7120000000000003E-4</v>
      </c>
      <c r="E6413">
        <v>6.2730000000000001E-4</v>
      </c>
      <c r="F6413">
        <v>2.4045999999999998E-3</v>
      </c>
      <c r="G6413">
        <v>4.1819999999999997E-4</v>
      </c>
      <c r="H6413">
        <v>0</v>
      </c>
      <c r="I6413">
        <v>1.2197E-3</v>
      </c>
      <c r="J6413">
        <v>0</v>
      </c>
      <c r="K6413">
        <v>0.99319579999999996</v>
      </c>
      <c r="L6413">
        <v>1.1326000000000001E-3</v>
      </c>
      <c r="M6413">
        <v>1.3070000000000001E-4</v>
      </c>
      <c r="O6413" t="str">
        <f>Table_Index[[#This Row],[ID]]&amp;Table_Index[[#This Row],[year]]</f>
        <v>94472003</v>
      </c>
      <c r="R6413" t="str">
        <f t="shared" si="219"/>
        <v/>
      </c>
    </row>
    <row r="6414" spans="1:18" x14ac:dyDescent="0.3">
      <c r="A6414">
        <v>9447</v>
      </c>
      <c r="B6414">
        <v>2003</v>
      </c>
      <c r="C6414">
        <v>3</v>
      </c>
      <c r="D6414">
        <v>0</v>
      </c>
      <c r="E6414">
        <v>0</v>
      </c>
      <c r="F6414">
        <v>3.8671999999999998E-2</v>
      </c>
      <c r="G6414">
        <v>1.75119E-2</v>
      </c>
      <c r="H6414">
        <v>0</v>
      </c>
      <c r="I6414">
        <v>0</v>
      </c>
      <c r="J6414">
        <v>0</v>
      </c>
      <c r="K6414">
        <v>1.4593200000000001E-2</v>
      </c>
      <c r="L6414">
        <v>1.53229E-2</v>
      </c>
      <c r="M6414">
        <v>0.91390009999999999</v>
      </c>
      <c r="O6414" t="str">
        <f>Table_Index[[#This Row],[ID]]&amp;Table_Index[[#This Row],[year]]</f>
        <v>94472003</v>
      </c>
      <c r="R6414" t="str">
        <f t="shared" ref="R6414:R6477" si="220">RIGHT(P6414,4)</f>
        <v/>
      </c>
    </row>
    <row r="6415" spans="1:18" x14ac:dyDescent="0.3">
      <c r="A6415">
        <v>9447</v>
      </c>
      <c r="B6415">
        <v>2003</v>
      </c>
      <c r="C6415">
        <v>4</v>
      </c>
      <c r="D6415">
        <v>5.7692300000000002E-2</v>
      </c>
      <c r="E6415">
        <v>8.3791199999999996E-2</v>
      </c>
      <c r="F6415">
        <v>0.19780220000000001</v>
      </c>
      <c r="G6415">
        <v>0</v>
      </c>
      <c r="H6415">
        <v>0</v>
      </c>
      <c r="I6415">
        <v>0.4093407</v>
      </c>
      <c r="J6415">
        <v>0</v>
      </c>
      <c r="K6415">
        <v>0.16208790000000001</v>
      </c>
      <c r="L6415">
        <v>8.2417599999999994E-2</v>
      </c>
      <c r="M6415">
        <v>6.8681000000000002E-3</v>
      </c>
      <c r="O6415" t="str">
        <f>Table_Index[[#This Row],[ID]]&amp;Table_Index[[#This Row],[year]]</f>
        <v>94472003</v>
      </c>
      <c r="R6415" t="str">
        <f t="shared" si="220"/>
        <v/>
      </c>
    </row>
    <row r="6416" spans="1:18" x14ac:dyDescent="0.3">
      <c r="A6416">
        <v>9447</v>
      </c>
      <c r="B6416">
        <v>2004</v>
      </c>
      <c r="C6416">
        <v>1</v>
      </c>
      <c r="D6416">
        <v>0.48076920000000001</v>
      </c>
      <c r="E6416">
        <v>0.10817309999999999</v>
      </c>
      <c r="F6416">
        <v>0.20192309999999999</v>
      </c>
      <c r="G6416">
        <v>0</v>
      </c>
      <c r="H6416">
        <v>0</v>
      </c>
      <c r="I6416">
        <v>0</v>
      </c>
      <c r="J6416">
        <v>0</v>
      </c>
      <c r="K6416">
        <v>0</v>
      </c>
      <c r="L6416">
        <v>0.14423079999999999</v>
      </c>
      <c r="M6416">
        <v>6.4903799999999998E-2</v>
      </c>
      <c r="O6416" t="str">
        <f>Table_Index[[#This Row],[ID]]&amp;Table_Index[[#This Row],[year]]</f>
        <v>94472004</v>
      </c>
      <c r="R6416" t="str">
        <f t="shared" si="220"/>
        <v/>
      </c>
    </row>
    <row r="6417" spans="1:18" x14ac:dyDescent="0.3">
      <c r="A6417">
        <v>9447</v>
      </c>
      <c r="B6417">
        <v>2004</v>
      </c>
      <c r="C6417">
        <v>2</v>
      </c>
      <c r="D6417">
        <v>0.55155960000000004</v>
      </c>
      <c r="E6417">
        <v>0.1293578</v>
      </c>
      <c r="F6417">
        <v>0.13798170000000001</v>
      </c>
      <c r="G6417">
        <v>0</v>
      </c>
      <c r="H6417">
        <v>0</v>
      </c>
      <c r="I6417">
        <v>0</v>
      </c>
      <c r="J6417">
        <v>0</v>
      </c>
      <c r="K6417">
        <v>5.17431E-2</v>
      </c>
      <c r="L6417">
        <v>0.1034862</v>
      </c>
      <c r="M6417">
        <v>2.5871600000000002E-2</v>
      </c>
      <c r="O6417" t="str">
        <f>Table_Index[[#This Row],[ID]]&amp;Table_Index[[#This Row],[year]]</f>
        <v>94472004</v>
      </c>
      <c r="R6417" t="str">
        <f t="shared" si="220"/>
        <v/>
      </c>
    </row>
    <row r="6418" spans="1:18" x14ac:dyDescent="0.3">
      <c r="A6418">
        <v>9447</v>
      </c>
      <c r="B6418">
        <v>2004</v>
      </c>
      <c r="C6418">
        <v>3</v>
      </c>
      <c r="D6418">
        <v>3.4573899999999998E-2</v>
      </c>
      <c r="E6418">
        <v>0.14338010000000001</v>
      </c>
      <c r="F6418">
        <v>0.26764290000000002</v>
      </c>
      <c r="G6418">
        <v>0</v>
      </c>
      <c r="H6418">
        <v>0</v>
      </c>
      <c r="I6418">
        <v>0</v>
      </c>
      <c r="J6418">
        <v>0.2230357</v>
      </c>
      <c r="K6418">
        <v>6.3724500000000003E-2</v>
      </c>
      <c r="L6418">
        <v>0.2198495</v>
      </c>
      <c r="M6418">
        <v>4.77934E-2</v>
      </c>
      <c r="O6418" t="str">
        <f>Table_Index[[#This Row],[ID]]&amp;Table_Index[[#This Row],[year]]</f>
        <v>94472004</v>
      </c>
      <c r="R6418" t="str">
        <f t="shared" si="220"/>
        <v/>
      </c>
    </row>
    <row r="6419" spans="1:18" x14ac:dyDescent="0.3">
      <c r="A6419">
        <v>9447</v>
      </c>
      <c r="B6419">
        <v>2004</v>
      </c>
      <c r="C6419">
        <v>4</v>
      </c>
      <c r="D6419">
        <v>0.37891340000000001</v>
      </c>
      <c r="E6419">
        <v>0</v>
      </c>
      <c r="F6419">
        <v>0.1187262</v>
      </c>
      <c r="G6419">
        <v>0</v>
      </c>
      <c r="H6419">
        <v>0</v>
      </c>
      <c r="I6419">
        <v>0.26713399999999998</v>
      </c>
      <c r="J6419">
        <v>0</v>
      </c>
      <c r="K6419">
        <v>0.1187262</v>
      </c>
      <c r="L6419">
        <v>0.1024014</v>
      </c>
      <c r="M6419">
        <v>1.40987E-2</v>
      </c>
      <c r="O6419" t="str">
        <f>Table_Index[[#This Row],[ID]]&amp;Table_Index[[#This Row],[year]]</f>
        <v>94472004</v>
      </c>
      <c r="R6419" t="str">
        <f t="shared" si="220"/>
        <v/>
      </c>
    </row>
    <row r="6420" spans="1:18" x14ac:dyDescent="0.3">
      <c r="A6420">
        <v>9447</v>
      </c>
      <c r="B6420">
        <v>2005</v>
      </c>
      <c r="C6420">
        <v>1</v>
      </c>
      <c r="D6420">
        <v>0</v>
      </c>
      <c r="E6420">
        <v>2.1662999999999999E-3</v>
      </c>
      <c r="F6420">
        <v>2.8884000000000002E-3</v>
      </c>
      <c r="G6420">
        <v>0.97482080000000004</v>
      </c>
      <c r="H6420">
        <v>0</v>
      </c>
      <c r="I6420">
        <v>1.4441799999999999E-2</v>
      </c>
      <c r="J6420">
        <v>0</v>
      </c>
      <c r="K6420">
        <v>1.6608E-3</v>
      </c>
      <c r="L6420">
        <v>3.6104000000000002E-3</v>
      </c>
      <c r="M6420">
        <v>4.1159999999999998E-4</v>
      </c>
      <c r="O6420" t="str">
        <f>Table_Index[[#This Row],[ID]]&amp;Table_Index[[#This Row],[year]]</f>
        <v>94472005</v>
      </c>
      <c r="R6420" t="str">
        <f t="shared" si="220"/>
        <v/>
      </c>
    </row>
    <row r="6421" spans="1:18" x14ac:dyDescent="0.3">
      <c r="A6421">
        <v>9447</v>
      </c>
      <c r="B6421">
        <v>2005</v>
      </c>
      <c r="C6421">
        <v>2</v>
      </c>
      <c r="D6421">
        <v>5.0175600000000001E-2</v>
      </c>
      <c r="E6421">
        <v>7.8273999999999996E-2</v>
      </c>
      <c r="F6421">
        <v>8.0281000000000005E-2</v>
      </c>
      <c r="G6421">
        <v>0</v>
      </c>
      <c r="H6421">
        <v>0</v>
      </c>
      <c r="I6421">
        <v>0.38133470000000003</v>
      </c>
      <c r="J6421">
        <v>0</v>
      </c>
      <c r="K6421">
        <v>0.14550930000000001</v>
      </c>
      <c r="L6421">
        <v>0.25087809999999999</v>
      </c>
      <c r="M6421">
        <v>1.3547399999999999E-2</v>
      </c>
      <c r="O6421" t="str">
        <f>Table_Index[[#This Row],[ID]]&amp;Table_Index[[#This Row],[year]]</f>
        <v>94472005</v>
      </c>
      <c r="R6421" t="str">
        <f t="shared" si="220"/>
        <v/>
      </c>
    </row>
    <row r="6422" spans="1:18" x14ac:dyDescent="0.3">
      <c r="A6422">
        <v>9447</v>
      </c>
      <c r="B6422">
        <v>2005</v>
      </c>
      <c r="C6422">
        <v>3</v>
      </c>
      <c r="D6422">
        <v>0.1640452</v>
      </c>
      <c r="E6422">
        <v>4.5968700000000001E-2</v>
      </c>
      <c r="F6422">
        <v>0.1000496</v>
      </c>
      <c r="G6422">
        <v>0</v>
      </c>
      <c r="H6422">
        <v>0</v>
      </c>
      <c r="I6422">
        <v>0.22984360000000001</v>
      </c>
      <c r="J6422">
        <v>0.28392450000000002</v>
      </c>
      <c r="K6422">
        <v>6.7601099999999997E-2</v>
      </c>
      <c r="L6422">
        <v>0.10140159999999999</v>
      </c>
      <c r="M6422">
        <v>7.1656999999999997E-3</v>
      </c>
      <c r="O6422" t="str">
        <f>Table_Index[[#This Row],[ID]]&amp;Table_Index[[#This Row],[year]]</f>
        <v>94472005</v>
      </c>
      <c r="R6422" t="str">
        <f t="shared" si="220"/>
        <v/>
      </c>
    </row>
    <row r="6423" spans="1:18" x14ac:dyDescent="0.3">
      <c r="A6423">
        <v>9447</v>
      </c>
      <c r="B6423">
        <v>2005</v>
      </c>
      <c r="C6423">
        <v>4</v>
      </c>
      <c r="D6423">
        <v>0.18090729999999999</v>
      </c>
      <c r="E6423">
        <v>9.3932600000000005E-2</v>
      </c>
      <c r="F6423">
        <v>0.1523796</v>
      </c>
      <c r="G6423">
        <v>0</v>
      </c>
      <c r="H6423">
        <v>0</v>
      </c>
      <c r="I6423">
        <v>0.35485660000000002</v>
      </c>
      <c r="J6423">
        <v>0</v>
      </c>
      <c r="K6423">
        <v>0.10436960000000001</v>
      </c>
      <c r="L6423">
        <v>0.10436960000000001</v>
      </c>
      <c r="M6423">
        <v>9.1845E-3</v>
      </c>
      <c r="O6423" t="str">
        <f>Table_Index[[#This Row],[ID]]&amp;Table_Index[[#This Row],[year]]</f>
        <v>94472005</v>
      </c>
      <c r="R6423" t="str">
        <f t="shared" si="220"/>
        <v/>
      </c>
    </row>
    <row r="6424" spans="1:18" x14ac:dyDescent="0.3">
      <c r="A6424">
        <v>9448</v>
      </c>
      <c r="B6424">
        <v>2003</v>
      </c>
      <c r="C6424">
        <v>1</v>
      </c>
      <c r="D6424">
        <v>3.8824499999999998E-2</v>
      </c>
      <c r="E6424">
        <v>2.69614E-2</v>
      </c>
      <c r="F6424">
        <v>0.3046643</v>
      </c>
      <c r="G6424">
        <v>0.16850899999999999</v>
      </c>
      <c r="H6424">
        <v>0</v>
      </c>
      <c r="I6424">
        <v>0</v>
      </c>
      <c r="J6424">
        <v>0</v>
      </c>
      <c r="K6424">
        <v>0.16985710000000001</v>
      </c>
      <c r="L6424">
        <v>0.29118359999999999</v>
      </c>
      <c r="M6424">
        <v>0</v>
      </c>
      <c r="O6424" t="str">
        <f>Table_Index[[#This Row],[ID]]&amp;Table_Index[[#This Row],[year]]</f>
        <v>94482003</v>
      </c>
      <c r="R6424" t="str">
        <f t="shared" si="220"/>
        <v/>
      </c>
    </row>
    <row r="6425" spans="1:18" x14ac:dyDescent="0.3">
      <c r="A6425">
        <v>9448</v>
      </c>
      <c r="B6425">
        <v>2003</v>
      </c>
      <c r="C6425">
        <v>2</v>
      </c>
      <c r="D6425">
        <v>3.2868500000000002E-2</v>
      </c>
      <c r="E6425">
        <v>5.3784899999999997E-2</v>
      </c>
      <c r="F6425">
        <v>0.20617530000000001</v>
      </c>
      <c r="G6425">
        <v>2.3904399999999999E-2</v>
      </c>
      <c r="H6425">
        <v>5.0796800000000003E-2</v>
      </c>
      <c r="I6425">
        <v>0.35856569999999999</v>
      </c>
      <c r="J6425">
        <v>2.24104E-2</v>
      </c>
      <c r="K6425">
        <v>8.0677299999999993E-2</v>
      </c>
      <c r="L6425">
        <v>0.15986059999999999</v>
      </c>
      <c r="M6425">
        <v>1.0956199999999999E-2</v>
      </c>
      <c r="O6425" t="str">
        <f>Table_Index[[#This Row],[ID]]&amp;Table_Index[[#This Row],[year]]</f>
        <v>94482003</v>
      </c>
      <c r="R6425" t="str">
        <f t="shared" si="220"/>
        <v/>
      </c>
    </row>
    <row r="6426" spans="1:18" x14ac:dyDescent="0.3">
      <c r="A6426">
        <v>9448</v>
      </c>
      <c r="B6426">
        <v>2003</v>
      </c>
      <c r="C6426">
        <v>3</v>
      </c>
      <c r="D6426">
        <v>0.1644737</v>
      </c>
      <c r="E6426">
        <v>0</v>
      </c>
      <c r="F6426">
        <v>0.3947369</v>
      </c>
      <c r="G6426">
        <v>0</v>
      </c>
      <c r="H6426">
        <v>0</v>
      </c>
      <c r="I6426">
        <v>0</v>
      </c>
      <c r="J6426">
        <v>0</v>
      </c>
      <c r="K6426">
        <v>0.131579</v>
      </c>
      <c r="L6426">
        <v>0.2763158</v>
      </c>
      <c r="M6426">
        <v>3.2894699999999999E-2</v>
      </c>
      <c r="O6426" t="str">
        <f>Table_Index[[#This Row],[ID]]&amp;Table_Index[[#This Row],[year]]</f>
        <v>94482003</v>
      </c>
      <c r="R6426" t="str">
        <f t="shared" si="220"/>
        <v/>
      </c>
    </row>
    <row r="6427" spans="1:18" x14ac:dyDescent="0.3">
      <c r="A6427">
        <v>9448</v>
      </c>
      <c r="B6427">
        <v>2003</v>
      </c>
      <c r="C6427">
        <v>4</v>
      </c>
      <c r="D6427">
        <v>8.2031300000000001E-2</v>
      </c>
      <c r="E6427">
        <v>0.1171875</v>
      </c>
      <c r="F6427">
        <v>0.44921879999999997</v>
      </c>
      <c r="G6427">
        <v>0.1015625</v>
      </c>
      <c r="H6427">
        <v>7.8125E-2</v>
      </c>
      <c r="I6427">
        <v>0</v>
      </c>
      <c r="J6427">
        <v>0</v>
      </c>
      <c r="K6427">
        <v>0</v>
      </c>
      <c r="L6427">
        <v>0.15625</v>
      </c>
      <c r="M6427">
        <v>1.5625E-2</v>
      </c>
      <c r="O6427" t="str">
        <f>Table_Index[[#This Row],[ID]]&amp;Table_Index[[#This Row],[year]]</f>
        <v>94482003</v>
      </c>
      <c r="R6427" t="str">
        <f t="shared" si="220"/>
        <v/>
      </c>
    </row>
    <row r="6428" spans="1:18" x14ac:dyDescent="0.3">
      <c r="A6428">
        <v>9448</v>
      </c>
      <c r="B6428">
        <v>2004</v>
      </c>
      <c r="C6428">
        <v>1</v>
      </c>
      <c r="D6428">
        <v>0.48928949999999999</v>
      </c>
      <c r="E6428">
        <v>0.12292169999999999</v>
      </c>
      <c r="F6428">
        <v>0.17560249999999999</v>
      </c>
      <c r="G6428">
        <v>0</v>
      </c>
      <c r="H6428">
        <v>0</v>
      </c>
      <c r="I6428">
        <v>0</v>
      </c>
      <c r="J6428">
        <v>0</v>
      </c>
      <c r="K6428">
        <v>0.10243480000000001</v>
      </c>
      <c r="L6428">
        <v>8.7801199999999996E-2</v>
      </c>
      <c r="M6428">
        <v>2.1950299999999999E-2</v>
      </c>
      <c r="O6428" t="str">
        <f>Table_Index[[#This Row],[ID]]&amp;Table_Index[[#This Row],[year]]</f>
        <v>94482004</v>
      </c>
      <c r="R6428" t="str">
        <f t="shared" si="220"/>
        <v/>
      </c>
    </row>
    <row r="6429" spans="1:18" x14ac:dyDescent="0.3">
      <c r="A6429">
        <v>9448</v>
      </c>
      <c r="B6429">
        <v>2004</v>
      </c>
      <c r="C6429">
        <v>2</v>
      </c>
      <c r="D6429">
        <v>0.52228859999999999</v>
      </c>
      <c r="E6429">
        <v>0.1073509</v>
      </c>
      <c r="F6429">
        <v>0.2147017</v>
      </c>
      <c r="G6429">
        <v>0</v>
      </c>
      <c r="H6429">
        <v>0</v>
      </c>
      <c r="I6429">
        <v>0</v>
      </c>
      <c r="J6429">
        <v>0</v>
      </c>
      <c r="K6429">
        <v>0</v>
      </c>
      <c r="L6429">
        <v>0.1073509</v>
      </c>
      <c r="M6429">
        <v>4.8307900000000001E-2</v>
      </c>
      <c r="O6429" t="str">
        <f>Table_Index[[#This Row],[ID]]&amp;Table_Index[[#This Row],[year]]</f>
        <v>94482004</v>
      </c>
      <c r="R6429" t="str">
        <f t="shared" si="220"/>
        <v/>
      </c>
    </row>
    <row r="6430" spans="1:18" x14ac:dyDescent="0.3">
      <c r="A6430">
        <v>9448</v>
      </c>
      <c r="B6430">
        <v>2004</v>
      </c>
      <c r="C6430">
        <v>3</v>
      </c>
      <c r="D6430">
        <v>0.1869159</v>
      </c>
      <c r="E6430">
        <v>9.3457899999999997E-2</v>
      </c>
      <c r="F6430">
        <v>0.42056080000000001</v>
      </c>
      <c r="G6430">
        <v>1.55763E-2</v>
      </c>
      <c r="H6430">
        <v>0</v>
      </c>
      <c r="I6430">
        <v>0</v>
      </c>
      <c r="J6430">
        <v>0</v>
      </c>
      <c r="K6430">
        <v>0.1246106</v>
      </c>
      <c r="L6430">
        <v>0.14330219999999999</v>
      </c>
      <c r="M6430">
        <v>1.55763E-2</v>
      </c>
      <c r="O6430" t="str">
        <f>Table_Index[[#This Row],[ID]]&amp;Table_Index[[#This Row],[year]]</f>
        <v>94482004</v>
      </c>
      <c r="R6430" t="str">
        <f t="shared" si="220"/>
        <v/>
      </c>
    </row>
    <row r="6431" spans="1:18" x14ac:dyDescent="0.3">
      <c r="A6431">
        <v>9448</v>
      </c>
      <c r="B6431">
        <v>2004</v>
      </c>
      <c r="C6431">
        <v>4</v>
      </c>
      <c r="D6431">
        <v>0.146789</v>
      </c>
      <c r="E6431">
        <v>9.7859299999999996E-2</v>
      </c>
      <c r="F6431">
        <v>0.36697249999999998</v>
      </c>
      <c r="G6431">
        <v>0</v>
      </c>
      <c r="H6431">
        <v>0</v>
      </c>
      <c r="I6431">
        <v>0</v>
      </c>
      <c r="J6431">
        <v>0</v>
      </c>
      <c r="K6431">
        <v>0.12232419999999999</v>
      </c>
      <c r="L6431">
        <v>0.21100920000000001</v>
      </c>
      <c r="M6431">
        <v>5.5045900000000002E-2</v>
      </c>
      <c r="O6431" t="str">
        <f>Table_Index[[#This Row],[ID]]&amp;Table_Index[[#This Row],[year]]</f>
        <v>94482004</v>
      </c>
      <c r="R6431" t="str">
        <f t="shared" si="220"/>
        <v/>
      </c>
    </row>
    <row r="6432" spans="1:18" x14ac:dyDescent="0.3">
      <c r="A6432">
        <v>9448</v>
      </c>
      <c r="B6432">
        <v>2005</v>
      </c>
      <c r="C6432">
        <v>1</v>
      </c>
      <c r="D6432">
        <v>0.15045130000000001</v>
      </c>
      <c r="E6432">
        <v>0.1283852</v>
      </c>
      <c r="F6432">
        <v>0.1604814</v>
      </c>
      <c r="G6432">
        <v>0</v>
      </c>
      <c r="H6432">
        <v>0</v>
      </c>
      <c r="I6432">
        <v>0.30692069999999999</v>
      </c>
      <c r="J6432">
        <v>0</v>
      </c>
      <c r="K6432">
        <v>9.2276800000000006E-2</v>
      </c>
      <c r="L6432">
        <v>0.15045130000000001</v>
      </c>
      <c r="M6432">
        <v>1.1033100000000001E-2</v>
      </c>
      <c r="O6432" t="str">
        <f>Table_Index[[#This Row],[ID]]&amp;Table_Index[[#This Row],[year]]</f>
        <v>94482005</v>
      </c>
      <c r="R6432" t="str">
        <f t="shared" si="220"/>
        <v/>
      </c>
    </row>
    <row r="6433" spans="1:18" x14ac:dyDescent="0.3">
      <c r="A6433">
        <v>9448</v>
      </c>
      <c r="B6433">
        <v>2005</v>
      </c>
      <c r="C6433">
        <v>2</v>
      </c>
      <c r="D6433">
        <v>9.8875699999999997E-2</v>
      </c>
      <c r="E6433">
        <v>0.1435292</v>
      </c>
      <c r="F6433">
        <v>8.0376400000000001E-2</v>
      </c>
      <c r="G6433">
        <v>3.46862E-2</v>
      </c>
      <c r="H6433">
        <v>0</v>
      </c>
      <c r="I6433">
        <v>0.35977989999999999</v>
      </c>
      <c r="J6433">
        <v>6.8893999999999997E-2</v>
      </c>
      <c r="K6433">
        <v>0.124392</v>
      </c>
      <c r="L6433">
        <v>8.4203799999999995E-2</v>
      </c>
      <c r="M6433">
        <v>5.2627000000000004E-3</v>
      </c>
      <c r="O6433" t="str">
        <f>Table_Index[[#This Row],[ID]]&amp;Table_Index[[#This Row],[year]]</f>
        <v>94482005</v>
      </c>
      <c r="R6433" t="str">
        <f t="shared" si="220"/>
        <v/>
      </c>
    </row>
    <row r="6434" spans="1:18" x14ac:dyDescent="0.3">
      <c r="A6434">
        <v>9448</v>
      </c>
      <c r="B6434">
        <v>2005</v>
      </c>
      <c r="C6434">
        <v>3</v>
      </c>
      <c r="D6434">
        <v>0.23598</v>
      </c>
      <c r="E6434">
        <v>0</v>
      </c>
      <c r="F6434">
        <v>0.1540811</v>
      </c>
      <c r="G6434">
        <v>0</v>
      </c>
      <c r="H6434">
        <v>0</v>
      </c>
      <c r="I6434">
        <v>0.39977790000000002</v>
      </c>
      <c r="J6434">
        <v>0</v>
      </c>
      <c r="K6434">
        <v>0.1249306</v>
      </c>
      <c r="L6434">
        <v>7.7734600000000001E-2</v>
      </c>
      <c r="M6434">
        <v>7.4958000000000004E-3</v>
      </c>
      <c r="O6434" t="str">
        <f>Table_Index[[#This Row],[ID]]&amp;Table_Index[[#This Row],[year]]</f>
        <v>94482005</v>
      </c>
      <c r="R6434" t="str">
        <f t="shared" si="220"/>
        <v/>
      </c>
    </row>
    <row r="6435" spans="1:18" x14ac:dyDescent="0.3">
      <c r="A6435">
        <v>9448</v>
      </c>
      <c r="B6435">
        <v>2005</v>
      </c>
      <c r="C6435">
        <v>4</v>
      </c>
      <c r="D6435">
        <v>0.15075379999999999</v>
      </c>
      <c r="E6435">
        <v>0</v>
      </c>
      <c r="F6435">
        <v>0.12698110000000001</v>
      </c>
      <c r="G6435">
        <v>0.1681484</v>
      </c>
      <c r="H6435">
        <v>0</v>
      </c>
      <c r="I6435">
        <v>0.33397759999999999</v>
      </c>
      <c r="J6435">
        <v>0</v>
      </c>
      <c r="K6435">
        <v>0.1275609</v>
      </c>
      <c r="L6435">
        <v>8.6973300000000003E-2</v>
      </c>
      <c r="M6435">
        <v>5.6049000000000003E-3</v>
      </c>
      <c r="O6435" t="str">
        <f>Table_Index[[#This Row],[ID]]&amp;Table_Index[[#This Row],[year]]</f>
        <v>94482005</v>
      </c>
      <c r="R6435" t="str">
        <f t="shared" si="220"/>
        <v/>
      </c>
    </row>
    <row r="6436" spans="1:18" x14ac:dyDescent="0.3">
      <c r="A6436">
        <v>9448</v>
      </c>
      <c r="B6436">
        <v>2006</v>
      </c>
      <c r="C6436">
        <v>1</v>
      </c>
      <c r="D6436">
        <v>0.17511669999999999</v>
      </c>
      <c r="E6436">
        <v>0.18455730000000001</v>
      </c>
      <c r="F6436">
        <v>3.1720400000000003E-2</v>
      </c>
      <c r="G6436">
        <v>0.1152292</v>
      </c>
      <c r="H6436">
        <v>0.14548220000000001</v>
      </c>
      <c r="I6436">
        <v>0.25376310000000002</v>
      </c>
      <c r="J6436">
        <v>0</v>
      </c>
      <c r="K6436">
        <v>5.4377799999999997E-2</v>
      </c>
      <c r="L6436">
        <v>2.9907799999999998E-2</v>
      </c>
      <c r="M6436">
        <v>9.8455999999999995E-3</v>
      </c>
      <c r="O6436" t="str">
        <f>Table_Index[[#This Row],[ID]]&amp;Table_Index[[#This Row],[year]]</f>
        <v>94482006</v>
      </c>
      <c r="R6436" t="str">
        <f t="shared" si="220"/>
        <v/>
      </c>
    </row>
    <row r="6437" spans="1:18" x14ac:dyDescent="0.3">
      <c r="A6437">
        <v>9448</v>
      </c>
      <c r="B6437">
        <v>2006</v>
      </c>
      <c r="C6437">
        <v>2</v>
      </c>
      <c r="D6437">
        <v>0.1005245</v>
      </c>
      <c r="E6437">
        <v>0</v>
      </c>
      <c r="F6437">
        <v>9.1783199999999995E-2</v>
      </c>
      <c r="G6437">
        <v>2.4475500000000001E-2</v>
      </c>
      <c r="H6437">
        <v>0</v>
      </c>
      <c r="I6437">
        <v>0.6993007</v>
      </c>
      <c r="J6437">
        <v>0</v>
      </c>
      <c r="K6437">
        <v>2.18531E-2</v>
      </c>
      <c r="L6437">
        <v>5.7692300000000002E-2</v>
      </c>
      <c r="M6437">
        <v>4.3705999999999997E-3</v>
      </c>
      <c r="O6437" t="str">
        <f>Table_Index[[#This Row],[ID]]&amp;Table_Index[[#This Row],[year]]</f>
        <v>94482006</v>
      </c>
      <c r="R6437" t="str">
        <f t="shared" si="220"/>
        <v/>
      </c>
    </row>
    <row r="6438" spans="1:18" x14ac:dyDescent="0.3">
      <c r="A6438">
        <v>9448</v>
      </c>
      <c r="B6438">
        <v>2006</v>
      </c>
      <c r="C6438">
        <v>3</v>
      </c>
      <c r="D6438">
        <v>7.68427E-2</v>
      </c>
      <c r="E6438">
        <v>0</v>
      </c>
      <c r="F6438">
        <v>8.8984800000000003E-2</v>
      </c>
      <c r="G6438">
        <v>0.27710190000000001</v>
      </c>
      <c r="H6438">
        <v>0</v>
      </c>
      <c r="I6438">
        <v>0.27887590000000001</v>
      </c>
      <c r="J6438">
        <v>0</v>
      </c>
      <c r="K6438">
        <v>0.19514219999999999</v>
      </c>
      <c r="L6438">
        <v>7.4934600000000004E-2</v>
      </c>
      <c r="M6438">
        <v>8.1179000000000008E-3</v>
      </c>
      <c r="O6438" t="str">
        <f>Table_Index[[#This Row],[ID]]&amp;Table_Index[[#This Row],[year]]</f>
        <v>94482006</v>
      </c>
      <c r="R6438" t="str">
        <f t="shared" si="220"/>
        <v/>
      </c>
    </row>
    <row r="6439" spans="1:18" x14ac:dyDescent="0.3">
      <c r="A6439">
        <v>9448</v>
      </c>
      <c r="B6439">
        <v>2006</v>
      </c>
      <c r="C6439">
        <v>4</v>
      </c>
      <c r="D6439">
        <v>0.12550990000000001</v>
      </c>
      <c r="E6439">
        <v>6.2754900000000002E-2</v>
      </c>
      <c r="F6439">
        <v>8.3673300000000006E-2</v>
      </c>
      <c r="G6439">
        <v>8.0535499999999996E-2</v>
      </c>
      <c r="H6439">
        <v>0</v>
      </c>
      <c r="I6439">
        <v>0.25101970000000001</v>
      </c>
      <c r="J6439">
        <v>0</v>
      </c>
      <c r="K6439">
        <v>0.20918310000000001</v>
      </c>
      <c r="L6439">
        <v>0.17780570000000001</v>
      </c>
      <c r="M6439">
        <v>9.5177999999999999E-3</v>
      </c>
      <c r="O6439" t="str">
        <f>Table_Index[[#This Row],[ID]]&amp;Table_Index[[#This Row],[year]]</f>
        <v>94482006</v>
      </c>
      <c r="R6439" t="str">
        <f t="shared" si="220"/>
        <v/>
      </c>
    </row>
    <row r="6440" spans="1:18" x14ac:dyDescent="0.3">
      <c r="A6440">
        <v>9449</v>
      </c>
      <c r="B6440">
        <v>2003</v>
      </c>
      <c r="C6440">
        <v>1</v>
      </c>
      <c r="D6440">
        <v>1.68244E-2</v>
      </c>
      <c r="E6440">
        <v>0</v>
      </c>
      <c r="F6440">
        <v>0.24535580000000001</v>
      </c>
      <c r="G6440">
        <v>0.1606496</v>
      </c>
      <c r="H6440">
        <v>0</v>
      </c>
      <c r="I6440">
        <v>7.01016E-2</v>
      </c>
      <c r="J6440">
        <v>0</v>
      </c>
      <c r="K6440">
        <v>0.168244</v>
      </c>
      <c r="L6440">
        <v>0.33882459999999998</v>
      </c>
      <c r="M6440">
        <v>0</v>
      </c>
      <c r="O6440" t="str">
        <f>Table_Index[[#This Row],[ID]]&amp;Table_Index[[#This Row],[year]]</f>
        <v>94492003</v>
      </c>
      <c r="R6440" t="str">
        <f t="shared" si="220"/>
        <v/>
      </c>
    </row>
    <row r="6441" spans="1:18" x14ac:dyDescent="0.3">
      <c r="A6441">
        <v>9449</v>
      </c>
      <c r="B6441">
        <v>2003</v>
      </c>
      <c r="C6441">
        <v>2</v>
      </c>
      <c r="D6441">
        <v>9.1839999999999999E-4</v>
      </c>
      <c r="E6441">
        <v>0</v>
      </c>
      <c r="F6441">
        <v>2.6448999999999999E-3</v>
      </c>
      <c r="G6441">
        <v>8.8159999999999996E-4</v>
      </c>
      <c r="H6441">
        <v>0</v>
      </c>
      <c r="I6441">
        <v>0</v>
      </c>
      <c r="J6441">
        <v>0</v>
      </c>
      <c r="K6441">
        <v>0.99295290000000003</v>
      </c>
      <c r="L6441">
        <v>1.9285999999999999E-3</v>
      </c>
      <c r="M6441">
        <v>6.7350000000000005E-4</v>
      </c>
      <c r="O6441" t="str">
        <f>Table_Index[[#This Row],[ID]]&amp;Table_Index[[#This Row],[year]]</f>
        <v>94492003</v>
      </c>
      <c r="R6441" t="str">
        <f t="shared" si="220"/>
        <v/>
      </c>
    </row>
    <row r="6442" spans="1:18" x14ac:dyDescent="0.3">
      <c r="A6442">
        <v>9449</v>
      </c>
      <c r="B6442">
        <v>2003</v>
      </c>
      <c r="C6442">
        <v>3</v>
      </c>
      <c r="D6442">
        <v>0.141844</v>
      </c>
      <c r="E6442">
        <v>3.5460999999999999E-2</v>
      </c>
      <c r="F6442">
        <v>0.1241135</v>
      </c>
      <c r="G6442">
        <v>2.12766E-2</v>
      </c>
      <c r="H6442">
        <v>2.65957E-2</v>
      </c>
      <c r="I6442">
        <v>0.35460989999999998</v>
      </c>
      <c r="J6442">
        <v>0</v>
      </c>
      <c r="K6442">
        <v>6.2056699999999999E-2</v>
      </c>
      <c r="L6442">
        <v>0.21631210000000001</v>
      </c>
      <c r="M6442">
        <v>1.77305E-2</v>
      </c>
      <c r="O6442" t="str">
        <f>Table_Index[[#This Row],[ID]]&amp;Table_Index[[#This Row],[year]]</f>
        <v>94492003</v>
      </c>
      <c r="R6442" t="str">
        <f t="shared" si="220"/>
        <v/>
      </c>
    </row>
    <row r="6443" spans="1:18" x14ac:dyDescent="0.3">
      <c r="A6443">
        <v>9449</v>
      </c>
      <c r="B6443">
        <v>2003</v>
      </c>
      <c r="C6443">
        <v>4</v>
      </c>
      <c r="D6443">
        <v>0.1210654</v>
      </c>
      <c r="E6443">
        <v>0.10895879999999999</v>
      </c>
      <c r="F6443">
        <v>0</v>
      </c>
      <c r="G6443">
        <v>6.5375299999999997E-2</v>
      </c>
      <c r="H6443">
        <v>0</v>
      </c>
      <c r="I6443">
        <v>0</v>
      </c>
      <c r="J6443">
        <v>7.2639200000000001E-2</v>
      </c>
      <c r="K6443">
        <v>0.30508469999999999</v>
      </c>
      <c r="L6443">
        <v>0.30266340000000003</v>
      </c>
      <c r="M6443">
        <v>2.4213100000000001E-2</v>
      </c>
      <c r="O6443" t="str">
        <f>Table_Index[[#This Row],[ID]]&amp;Table_Index[[#This Row],[year]]</f>
        <v>94492003</v>
      </c>
      <c r="R6443" t="str">
        <f t="shared" si="220"/>
        <v/>
      </c>
    </row>
    <row r="6444" spans="1:18" x14ac:dyDescent="0.3">
      <c r="A6444">
        <v>9449</v>
      </c>
      <c r="B6444">
        <v>2004</v>
      </c>
      <c r="C6444">
        <v>1</v>
      </c>
      <c r="D6444">
        <v>0.48076920000000001</v>
      </c>
      <c r="E6444">
        <v>0.10817309999999999</v>
      </c>
      <c r="F6444">
        <v>0.20192309999999999</v>
      </c>
      <c r="G6444">
        <v>0</v>
      </c>
      <c r="H6444">
        <v>0</v>
      </c>
      <c r="I6444">
        <v>0</v>
      </c>
      <c r="J6444">
        <v>0</v>
      </c>
      <c r="K6444">
        <v>0</v>
      </c>
      <c r="L6444">
        <v>0.14423079999999999</v>
      </c>
      <c r="M6444">
        <v>6.4903799999999998E-2</v>
      </c>
      <c r="O6444" t="str">
        <f>Table_Index[[#This Row],[ID]]&amp;Table_Index[[#This Row],[year]]</f>
        <v>94492004</v>
      </c>
      <c r="R6444" t="str">
        <f t="shared" si="220"/>
        <v/>
      </c>
    </row>
    <row r="6445" spans="1:18" x14ac:dyDescent="0.3">
      <c r="A6445">
        <v>9449</v>
      </c>
      <c r="B6445">
        <v>2004</v>
      </c>
      <c r="C6445">
        <v>2</v>
      </c>
      <c r="D6445">
        <v>0.67318359999999999</v>
      </c>
      <c r="E6445">
        <v>0</v>
      </c>
      <c r="F6445">
        <v>0.18945880000000001</v>
      </c>
      <c r="G6445">
        <v>0</v>
      </c>
      <c r="H6445">
        <v>0</v>
      </c>
      <c r="I6445">
        <v>0</v>
      </c>
      <c r="J6445">
        <v>0</v>
      </c>
      <c r="K6445">
        <v>0</v>
      </c>
      <c r="L6445">
        <v>9.4729400000000005E-2</v>
      </c>
      <c r="M6445">
        <v>4.2628199999999998E-2</v>
      </c>
      <c r="O6445" t="str">
        <f>Table_Index[[#This Row],[ID]]&amp;Table_Index[[#This Row],[year]]</f>
        <v>94492004</v>
      </c>
      <c r="R6445" t="str">
        <f t="shared" si="220"/>
        <v/>
      </c>
    </row>
    <row r="6446" spans="1:18" x14ac:dyDescent="0.3">
      <c r="A6446">
        <v>9449</v>
      </c>
      <c r="B6446">
        <v>2004</v>
      </c>
      <c r="C6446">
        <v>3</v>
      </c>
      <c r="D6446">
        <v>0.54515780000000003</v>
      </c>
      <c r="E6446">
        <v>0.17410229999999999</v>
      </c>
      <c r="F6446">
        <v>0.13057669999999999</v>
      </c>
      <c r="G6446">
        <v>0</v>
      </c>
      <c r="H6446">
        <v>0</v>
      </c>
      <c r="I6446">
        <v>0</v>
      </c>
      <c r="J6446">
        <v>0</v>
      </c>
      <c r="K6446">
        <v>4.3525599999999998E-2</v>
      </c>
      <c r="L6446">
        <v>8.7051100000000006E-2</v>
      </c>
      <c r="M6446">
        <v>1.95865E-2</v>
      </c>
      <c r="O6446" t="str">
        <f>Table_Index[[#This Row],[ID]]&amp;Table_Index[[#This Row],[year]]</f>
        <v>94492004</v>
      </c>
      <c r="R6446" t="str">
        <f t="shared" si="220"/>
        <v/>
      </c>
    </row>
    <row r="6447" spans="1:18" x14ac:dyDescent="0.3">
      <c r="A6447">
        <v>9449</v>
      </c>
      <c r="B6447">
        <v>2004</v>
      </c>
      <c r="C6447">
        <v>4</v>
      </c>
      <c r="D6447">
        <v>0.5538805</v>
      </c>
      <c r="E6447">
        <v>8.3752099999999996E-2</v>
      </c>
      <c r="F6447">
        <v>0</v>
      </c>
      <c r="G6447">
        <v>0</v>
      </c>
      <c r="H6447">
        <v>0</v>
      </c>
      <c r="I6447">
        <v>0.20100499999999999</v>
      </c>
      <c r="J6447">
        <v>0</v>
      </c>
      <c r="K6447">
        <v>4.4667800000000001E-2</v>
      </c>
      <c r="L6447">
        <v>0.1027359</v>
      </c>
      <c r="M6447">
        <v>1.3958699999999999E-2</v>
      </c>
      <c r="O6447" t="str">
        <f>Table_Index[[#This Row],[ID]]&amp;Table_Index[[#This Row],[year]]</f>
        <v>94492004</v>
      </c>
      <c r="R6447" t="str">
        <f t="shared" si="220"/>
        <v/>
      </c>
    </row>
    <row r="6448" spans="1:18" x14ac:dyDescent="0.3">
      <c r="A6448">
        <v>9450</v>
      </c>
      <c r="B6448">
        <v>2003</v>
      </c>
      <c r="C6448">
        <v>1</v>
      </c>
      <c r="D6448">
        <v>3.07329E-2</v>
      </c>
      <c r="E6448">
        <v>0.12608349999999999</v>
      </c>
      <c r="F6448">
        <v>0.41371160000000001</v>
      </c>
      <c r="G6448">
        <v>9.6532699999999999E-2</v>
      </c>
      <c r="H6448">
        <v>3.4476E-2</v>
      </c>
      <c r="I6448">
        <v>0</v>
      </c>
      <c r="J6448">
        <v>0</v>
      </c>
      <c r="K6448">
        <v>0.12805359999999999</v>
      </c>
      <c r="L6448">
        <v>0.1704098</v>
      </c>
      <c r="M6448">
        <v>0</v>
      </c>
      <c r="O6448" t="str">
        <f>Table_Index[[#This Row],[ID]]&amp;Table_Index[[#This Row],[year]]</f>
        <v>94502003</v>
      </c>
      <c r="R6448" t="str">
        <f t="shared" si="220"/>
        <v/>
      </c>
    </row>
    <row r="6449" spans="1:18" x14ac:dyDescent="0.3">
      <c r="A6449">
        <v>9450</v>
      </c>
      <c r="B6449">
        <v>2003</v>
      </c>
      <c r="C6449">
        <v>2</v>
      </c>
      <c r="D6449">
        <v>5.9104799999999999E-2</v>
      </c>
      <c r="E6449">
        <v>0.161195</v>
      </c>
      <c r="F6449">
        <v>0.37074849999999998</v>
      </c>
      <c r="G6449">
        <v>0</v>
      </c>
      <c r="H6449">
        <v>0</v>
      </c>
      <c r="I6449">
        <v>0</v>
      </c>
      <c r="J6449">
        <v>0</v>
      </c>
      <c r="K6449">
        <v>0.2149266</v>
      </c>
      <c r="L6449">
        <v>0.16925470000000001</v>
      </c>
      <c r="M6449">
        <v>2.4770299999999999E-2</v>
      </c>
      <c r="O6449" t="str">
        <f>Table_Index[[#This Row],[ID]]&amp;Table_Index[[#This Row],[year]]</f>
        <v>94502003</v>
      </c>
      <c r="R6449" t="str">
        <f t="shared" si="220"/>
        <v/>
      </c>
    </row>
    <row r="6450" spans="1:18" x14ac:dyDescent="0.3">
      <c r="A6450">
        <v>9450</v>
      </c>
      <c r="B6450">
        <v>2003</v>
      </c>
      <c r="C6450">
        <v>3</v>
      </c>
      <c r="D6450">
        <v>5.1440300000000001E-2</v>
      </c>
      <c r="E6450">
        <v>8.0246899999999996E-2</v>
      </c>
      <c r="F6450">
        <v>0.32098769999999999</v>
      </c>
      <c r="G6450">
        <v>0.27572020000000003</v>
      </c>
      <c r="H6450">
        <v>0</v>
      </c>
      <c r="I6450">
        <v>0.16460910000000001</v>
      </c>
      <c r="J6450">
        <v>0</v>
      </c>
      <c r="K6450">
        <v>0</v>
      </c>
      <c r="L6450">
        <v>8.2304500000000003E-2</v>
      </c>
      <c r="M6450">
        <v>2.4691399999999999E-2</v>
      </c>
      <c r="O6450" t="str">
        <f>Table_Index[[#This Row],[ID]]&amp;Table_Index[[#This Row],[year]]</f>
        <v>94502003</v>
      </c>
      <c r="R6450" t="str">
        <f t="shared" si="220"/>
        <v/>
      </c>
    </row>
    <row r="6451" spans="1:18" x14ac:dyDescent="0.3">
      <c r="A6451">
        <v>9450</v>
      </c>
      <c r="B6451">
        <v>2003</v>
      </c>
      <c r="C6451">
        <v>4</v>
      </c>
      <c r="D6451">
        <v>0</v>
      </c>
      <c r="E6451">
        <v>0.18766060000000001</v>
      </c>
      <c r="F6451">
        <v>0.4010283</v>
      </c>
      <c r="G6451">
        <v>4.1131099999999997E-2</v>
      </c>
      <c r="H6451">
        <v>0</v>
      </c>
      <c r="I6451">
        <v>0</v>
      </c>
      <c r="J6451">
        <v>0</v>
      </c>
      <c r="K6451">
        <v>0.15424160000000001</v>
      </c>
      <c r="L6451">
        <v>0.192802</v>
      </c>
      <c r="M6451">
        <v>2.3136199999999999E-2</v>
      </c>
      <c r="O6451" t="str">
        <f>Table_Index[[#This Row],[ID]]&amp;Table_Index[[#This Row],[year]]</f>
        <v>94502003</v>
      </c>
      <c r="R6451" t="str">
        <f t="shared" si="220"/>
        <v/>
      </c>
    </row>
    <row r="6452" spans="1:18" x14ac:dyDescent="0.3">
      <c r="A6452">
        <v>9450</v>
      </c>
      <c r="B6452">
        <v>2004</v>
      </c>
      <c r="C6452">
        <v>1</v>
      </c>
      <c r="D6452">
        <v>0.519617</v>
      </c>
      <c r="E6452">
        <v>6.8408999999999998E-2</v>
      </c>
      <c r="F6452">
        <v>0.1824239</v>
      </c>
      <c r="G6452">
        <v>0</v>
      </c>
      <c r="H6452">
        <v>0</v>
      </c>
      <c r="I6452">
        <v>0</v>
      </c>
      <c r="J6452">
        <v>0</v>
      </c>
      <c r="K6452">
        <v>0.10641390000000001</v>
      </c>
      <c r="L6452">
        <v>9.1212000000000001E-2</v>
      </c>
      <c r="M6452">
        <v>3.19242E-2</v>
      </c>
      <c r="O6452" t="str">
        <f>Table_Index[[#This Row],[ID]]&amp;Table_Index[[#This Row],[year]]</f>
        <v>94502004</v>
      </c>
      <c r="R6452" t="str">
        <f t="shared" si="220"/>
        <v/>
      </c>
    </row>
    <row r="6453" spans="1:18" x14ac:dyDescent="0.3">
      <c r="A6453">
        <v>9450</v>
      </c>
      <c r="B6453">
        <v>2004</v>
      </c>
      <c r="C6453">
        <v>2</v>
      </c>
      <c r="D6453">
        <v>0</v>
      </c>
      <c r="E6453">
        <v>0</v>
      </c>
      <c r="F6453">
        <v>0.30769229999999997</v>
      </c>
      <c r="G6453">
        <v>0</v>
      </c>
      <c r="H6453">
        <v>0</v>
      </c>
      <c r="I6453">
        <v>0</v>
      </c>
      <c r="J6453">
        <v>0</v>
      </c>
      <c r="K6453">
        <v>0.23076920000000001</v>
      </c>
      <c r="L6453">
        <v>0.3846154</v>
      </c>
      <c r="M6453">
        <v>7.6923099999999994E-2</v>
      </c>
      <c r="O6453" t="str">
        <f>Table_Index[[#This Row],[ID]]&amp;Table_Index[[#This Row],[year]]</f>
        <v>94502004</v>
      </c>
      <c r="R6453" t="str">
        <f t="shared" si="220"/>
        <v/>
      </c>
    </row>
    <row r="6454" spans="1:18" x14ac:dyDescent="0.3">
      <c r="A6454">
        <v>9450</v>
      </c>
      <c r="B6454">
        <v>2004</v>
      </c>
      <c r="C6454">
        <v>3</v>
      </c>
      <c r="D6454">
        <v>0</v>
      </c>
      <c r="E6454">
        <v>0</v>
      </c>
      <c r="F6454">
        <v>3.9661000000000002E-3</v>
      </c>
      <c r="G6454">
        <v>0</v>
      </c>
      <c r="H6454">
        <v>0</v>
      </c>
      <c r="I6454">
        <v>0</v>
      </c>
      <c r="J6454">
        <v>0</v>
      </c>
      <c r="K6454">
        <v>0.99152030000000002</v>
      </c>
      <c r="L6454">
        <v>3.4951000000000001E-3</v>
      </c>
      <c r="M6454">
        <v>7.4359999999999997E-4</v>
      </c>
      <c r="O6454" t="str">
        <f>Table_Index[[#This Row],[ID]]&amp;Table_Index[[#This Row],[year]]</f>
        <v>94502004</v>
      </c>
      <c r="R6454" t="str">
        <f t="shared" si="220"/>
        <v/>
      </c>
    </row>
    <row r="6455" spans="1:18" x14ac:dyDescent="0.3">
      <c r="A6455">
        <v>9450</v>
      </c>
      <c r="B6455">
        <v>2004</v>
      </c>
      <c r="C6455">
        <v>4</v>
      </c>
      <c r="D6455">
        <v>5.6332800000000002E-2</v>
      </c>
      <c r="E6455">
        <v>0.48600880000000002</v>
      </c>
      <c r="F6455">
        <v>0.25515460000000001</v>
      </c>
      <c r="G6455">
        <v>0</v>
      </c>
      <c r="H6455">
        <v>0</v>
      </c>
      <c r="I6455">
        <v>0</v>
      </c>
      <c r="J6455">
        <v>0</v>
      </c>
      <c r="K6455">
        <v>0</v>
      </c>
      <c r="L6455">
        <v>0.20250370000000001</v>
      </c>
      <c r="M6455">
        <v>0</v>
      </c>
      <c r="O6455" t="str">
        <f>Table_Index[[#This Row],[ID]]&amp;Table_Index[[#This Row],[year]]</f>
        <v>94502004</v>
      </c>
      <c r="R6455" t="str">
        <f t="shared" si="220"/>
        <v/>
      </c>
    </row>
    <row r="6456" spans="1:18" x14ac:dyDescent="0.3">
      <c r="A6456">
        <v>9451</v>
      </c>
      <c r="B6456">
        <v>2003</v>
      </c>
      <c r="C6456">
        <v>1</v>
      </c>
      <c r="D6456">
        <v>1.2615599999999999E-2</v>
      </c>
      <c r="E6456">
        <v>3.3641699999999997E-2</v>
      </c>
      <c r="F6456">
        <v>0.17493690000000001</v>
      </c>
      <c r="G6456">
        <v>1.8502899999999999E-2</v>
      </c>
      <c r="H6456">
        <v>7.9899100000000001E-2</v>
      </c>
      <c r="I6456">
        <v>0.42893189999999998</v>
      </c>
      <c r="J6456">
        <v>0</v>
      </c>
      <c r="K6456">
        <v>0.18839359999999999</v>
      </c>
      <c r="L6456">
        <v>6.3078200000000001E-2</v>
      </c>
      <c r="M6456">
        <v>0</v>
      </c>
      <c r="O6456" t="str">
        <f>Table_Index[[#This Row],[ID]]&amp;Table_Index[[#This Row],[year]]</f>
        <v>94512003</v>
      </c>
      <c r="R6456" t="str">
        <f t="shared" si="220"/>
        <v/>
      </c>
    </row>
    <row r="6457" spans="1:18" x14ac:dyDescent="0.3">
      <c r="A6457">
        <v>9451</v>
      </c>
      <c r="B6457">
        <v>2003</v>
      </c>
      <c r="C6457">
        <v>2</v>
      </c>
      <c r="D6457">
        <v>4.2979900000000001E-2</v>
      </c>
      <c r="E6457">
        <v>8.2521499999999998E-2</v>
      </c>
      <c r="F6457">
        <v>0.33008589999999999</v>
      </c>
      <c r="G6457">
        <v>3.4383999999999998E-2</v>
      </c>
      <c r="H6457">
        <v>0</v>
      </c>
      <c r="I6457">
        <v>0</v>
      </c>
      <c r="J6457">
        <v>0</v>
      </c>
      <c r="K6457">
        <v>0.17191980000000001</v>
      </c>
      <c r="L6457">
        <v>0.28366760000000002</v>
      </c>
      <c r="M6457">
        <v>5.4441299999999998E-2</v>
      </c>
      <c r="O6457" t="str">
        <f>Table_Index[[#This Row],[ID]]&amp;Table_Index[[#This Row],[year]]</f>
        <v>94512003</v>
      </c>
      <c r="R6457" t="str">
        <f t="shared" si="220"/>
        <v/>
      </c>
    </row>
    <row r="6458" spans="1:18" x14ac:dyDescent="0.3">
      <c r="A6458">
        <v>9451</v>
      </c>
      <c r="B6458">
        <v>2003</v>
      </c>
      <c r="C6458">
        <v>3</v>
      </c>
      <c r="D6458">
        <v>0.18518519999999999</v>
      </c>
      <c r="E6458">
        <v>0.14550260000000001</v>
      </c>
      <c r="F6458">
        <v>0.29100530000000002</v>
      </c>
      <c r="G6458">
        <v>0</v>
      </c>
      <c r="H6458">
        <v>0</v>
      </c>
      <c r="I6458">
        <v>0</v>
      </c>
      <c r="J6458">
        <v>0</v>
      </c>
      <c r="K6458">
        <v>0.1216931</v>
      </c>
      <c r="L6458">
        <v>0.2433862</v>
      </c>
      <c r="M6458">
        <v>1.32275E-2</v>
      </c>
      <c r="O6458" t="str">
        <f>Table_Index[[#This Row],[ID]]&amp;Table_Index[[#This Row],[year]]</f>
        <v>94512003</v>
      </c>
      <c r="R6458" t="str">
        <f t="shared" si="220"/>
        <v/>
      </c>
    </row>
    <row r="6459" spans="1:18" x14ac:dyDescent="0.3">
      <c r="A6459">
        <v>9451</v>
      </c>
      <c r="B6459">
        <v>2003</v>
      </c>
      <c r="C6459">
        <v>4</v>
      </c>
      <c r="D6459">
        <v>0</v>
      </c>
      <c r="E6459">
        <v>1.5455E-3</v>
      </c>
      <c r="F6459">
        <v>0</v>
      </c>
      <c r="G6459">
        <v>4.416E-4</v>
      </c>
      <c r="H6459">
        <v>0</v>
      </c>
      <c r="I6459">
        <v>1.6558E-3</v>
      </c>
      <c r="J6459">
        <v>0</v>
      </c>
      <c r="K6459">
        <v>0.99464620000000004</v>
      </c>
      <c r="L6459">
        <v>1.619E-3</v>
      </c>
      <c r="M6459">
        <v>9.2E-5</v>
      </c>
      <c r="O6459" t="str">
        <f>Table_Index[[#This Row],[ID]]&amp;Table_Index[[#This Row],[year]]</f>
        <v>94512003</v>
      </c>
      <c r="R6459" t="str">
        <f t="shared" si="220"/>
        <v/>
      </c>
    </row>
    <row r="6460" spans="1:18" x14ac:dyDescent="0.3">
      <c r="A6460">
        <v>9451</v>
      </c>
      <c r="B6460">
        <v>2004</v>
      </c>
      <c r="C6460">
        <v>1</v>
      </c>
      <c r="D6460">
        <v>7.3599499999999998E-2</v>
      </c>
      <c r="E6460">
        <v>4.7676000000000003E-3</v>
      </c>
      <c r="F6460">
        <v>6.8533999999999999E-3</v>
      </c>
      <c r="G6460">
        <v>0</v>
      </c>
      <c r="H6460">
        <v>0</v>
      </c>
      <c r="I6460">
        <v>0</v>
      </c>
      <c r="J6460">
        <v>0</v>
      </c>
      <c r="K6460">
        <v>0</v>
      </c>
      <c r="L6460">
        <v>2.08582E-2</v>
      </c>
      <c r="M6460">
        <v>0.89392130000000003</v>
      </c>
      <c r="O6460" t="str">
        <f>Table_Index[[#This Row],[ID]]&amp;Table_Index[[#This Row],[year]]</f>
        <v>94512004</v>
      </c>
      <c r="R6460" t="str">
        <f t="shared" si="220"/>
        <v/>
      </c>
    </row>
    <row r="6461" spans="1:18" x14ac:dyDescent="0.3">
      <c r="A6461">
        <v>9451</v>
      </c>
      <c r="B6461">
        <v>2004</v>
      </c>
      <c r="C6461">
        <v>2</v>
      </c>
      <c r="D6461">
        <v>0.57331399999999999</v>
      </c>
      <c r="E6461">
        <v>5.7369499999999997E-2</v>
      </c>
      <c r="F6461">
        <v>6.2747899999999995E-2</v>
      </c>
      <c r="G6461">
        <v>0</v>
      </c>
      <c r="H6461">
        <v>0</v>
      </c>
      <c r="I6461">
        <v>0</v>
      </c>
      <c r="J6461">
        <v>0</v>
      </c>
      <c r="K6461">
        <v>0.17927979999999999</v>
      </c>
      <c r="L6461">
        <v>0.10756789999999999</v>
      </c>
      <c r="M6461">
        <v>1.97208E-2</v>
      </c>
      <c r="O6461" t="str">
        <f>Table_Index[[#This Row],[ID]]&amp;Table_Index[[#This Row],[year]]</f>
        <v>94512004</v>
      </c>
      <c r="R6461" t="str">
        <f t="shared" si="220"/>
        <v/>
      </c>
    </row>
    <row r="6462" spans="1:18" x14ac:dyDescent="0.3">
      <c r="A6462">
        <v>9451</v>
      </c>
      <c r="B6462">
        <v>2004</v>
      </c>
      <c r="C6462">
        <v>3</v>
      </c>
      <c r="D6462">
        <v>0.5802197</v>
      </c>
      <c r="E6462">
        <v>0.13186809999999999</v>
      </c>
      <c r="F6462">
        <v>0.13186809999999999</v>
      </c>
      <c r="G6462">
        <v>0</v>
      </c>
      <c r="H6462">
        <v>1.0989000000000001E-2</v>
      </c>
      <c r="I6462">
        <v>0</v>
      </c>
      <c r="J6462">
        <v>0</v>
      </c>
      <c r="K6462">
        <v>0</v>
      </c>
      <c r="L6462">
        <v>0.14505489999999999</v>
      </c>
      <c r="M6462">
        <v>0</v>
      </c>
      <c r="O6462" t="str">
        <f>Table_Index[[#This Row],[ID]]&amp;Table_Index[[#This Row],[year]]</f>
        <v>94512004</v>
      </c>
      <c r="R6462" t="str">
        <f t="shared" si="220"/>
        <v/>
      </c>
    </row>
    <row r="6463" spans="1:18" x14ac:dyDescent="0.3">
      <c r="A6463">
        <v>9451</v>
      </c>
      <c r="B6463">
        <v>2004</v>
      </c>
      <c r="C6463">
        <v>4</v>
      </c>
      <c r="D6463">
        <v>0.31809150000000003</v>
      </c>
      <c r="E6463">
        <v>5.9642100000000003E-2</v>
      </c>
      <c r="F6463">
        <v>5.9642100000000003E-2</v>
      </c>
      <c r="G6463">
        <v>3.4791200000000001E-2</v>
      </c>
      <c r="H6463">
        <v>0</v>
      </c>
      <c r="I6463">
        <v>0.49701790000000001</v>
      </c>
      <c r="J6463">
        <v>0</v>
      </c>
      <c r="K6463">
        <v>2.7833E-2</v>
      </c>
      <c r="L6463">
        <v>0</v>
      </c>
      <c r="M6463">
        <v>2.9821000000000001E-3</v>
      </c>
      <c r="O6463" t="str">
        <f>Table_Index[[#This Row],[ID]]&amp;Table_Index[[#This Row],[year]]</f>
        <v>94512004</v>
      </c>
      <c r="R6463" t="str">
        <f t="shared" si="220"/>
        <v/>
      </c>
    </row>
    <row r="6464" spans="1:18" x14ac:dyDescent="0.3">
      <c r="A6464">
        <v>9452</v>
      </c>
      <c r="B6464">
        <v>2003</v>
      </c>
      <c r="C6464">
        <v>1</v>
      </c>
      <c r="D6464">
        <v>0.27791379999999999</v>
      </c>
      <c r="E6464">
        <v>0.10544149999999999</v>
      </c>
      <c r="F6464">
        <v>0.1186217</v>
      </c>
      <c r="G6464">
        <v>0.155338</v>
      </c>
      <c r="H6464">
        <v>0</v>
      </c>
      <c r="I6464">
        <v>5.6486500000000002E-2</v>
      </c>
      <c r="J6464">
        <v>0</v>
      </c>
      <c r="K6464">
        <v>0.15439649999999999</v>
      </c>
      <c r="L6464">
        <v>0.114856</v>
      </c>
      <c r="M6464">
        <v>1.6945999999999999E-2</v>
      </c>
      <c r="O6464" t="str">
        <f>Table_Index[[#This Row],[ID]]&amp;Table_Index[[#This Row],[year]]</f>
        <v>94522003</v>
      </c>
      <c r="R6464" t="str">
        <f t="shared" si="220"/>
        <v/>
      </c>
    </row>
    <row r="6465" spans="1:18" x14ac:dyDescent="0.3">
      <c r="A6465">
        <v>9452</v>
      </c>
      <c r="B6465">
        <v>2003</v>
      </c>
      <c r="C6465">
        <v>2</v>
      </c>
      <c r="D6465">
        <v>5.2863399999999998E-2</v>
      </c>
      <c r="E6465">
        <v>9.5154199999999994E-2</v>
      </c>
      <c r="F6465">
        <v>0.22995589999999999</v>
      </c>
      <c r="G6465">
        <v>3.8061699999999997E-2</v>
      </c>
      <c r="H6465">
        <v>0</v>
      </c>
      <c r="I6465">
        <v>0</v>
      </c>
      <c r="J6465">
        <v>0</v>
      </c>
      <c r="K6465">
        <v>0.25374449999999998</v>
      </c>
      <c r="L6465">
        <v>0.26008809999999999</v>
      </c>
      <c r="M6465">
        <v>7.0132200000000006E-2</v>
      </c>
      <c r="O6465" t="str">
        <f>Table_Index[[#This Row],[ID]]&amp;Table_Index[[#This Row],[year]]</f>
        <v>94522003</v>
      </c>
      <c r="R6465" t="str">
        <f t="shared" si="220"/>
        <v/>
      </c>
    </row>
    <row r="6466" spans="1:18" x14ac:dyDescent="0.3">
      <c r="A6466">
        <v>9452</v>
      </c>
      <c r="B6466">
        <v>2003</v>
      </c>
      <c r="C6466">
        <v>3</v>
      </c>
      <c r="D6466">
        <v>0.1309524</v>
      </c>
      <c r="E6466">
        <v>0.17142859999999999</v>
      </c>
      <c r="F6466">
        <v>8.3333299999999999E-2</v>
      </c>
      <c r="G6466">
        <v>0</v>
      </c>
      <c r="H6466">
        <v>0</v>
      </c>
      <c r="I6466">
        <v>0.20952380000000001</v>
      </c>
      <c r="J6466">
        <v>0.1071429</v>
      </c>
      <c r="K6466">
        <v>4.7619000000000002E-2</v>
      </c>
      <c r="L6466">
        <v>0.23809520000000001</v>
      </c>
      <c r="M6466">
        <v>1.19048E-2</v>
      </c>
      <c r="O6466" t="str">
        <f>Table_Index[[#This Row],[ID]]&amp;Table_Index[[#This Row],[year]]</f>
        <v>94522003</v>
      </c>
      <c r="R6466" t="str">
        <f t="shared" si="220"/>
        <v/>
      </c>
    </row>
    <row r="6467" spans="1:18" x14ac:dyDescent="0.3">
      <c r="A6467">
        <v>9452</v>
      </c>
      <c r="B6467">
        <v>2003</v>
      </c>
      <c r="C6467">
        <v>4</v>
      </c>
      <c r="D6467">
        <v>7.5268799999999997E-2</v>
      </c>
      <c r="E6467">
        <v>0</v>
      </c>
      <c r="F6467">
        <v>0.55913979999999996</v>
      </c>
      <c r="G6467">
        <v>0</v>
      </c>
      <c r="H6467">
        <v>0</v>
      </c>
      <c r="I6467">
        <v>0</v>
      </c>
      <c r="J6467">
        <v>0</v>
      </c>
      <c r="K6467">
        <v>0.21505379999999999</v>
      </c>
      <c r="L6467">
        <v>0.15053759999999999</v>
      </c>
      <c r="M6467">
        <v>0</v>
      </c>
      <c r="O6467" t="str">
        <f>Table_Index[[#This Row],[ID]]&amp;Table_Index[[#This Row],[year]]</f>
        <v>94522003</v>
      </c>
      <c r="R6467" t="str">
        <f t="shared" si="220"/>
        <v/>
      </c>
    </row>
    <row r="6468" spans="1:18" x14ac:dyDescent="0.3">
      <c r="A6468">
        <v>9452</v>
      </c>
      <c r="B6468">
        <v>2004</v>
      </c>
      <c r="C6468">
        <v>1</v>
      </c>
      <c r="D6468">
        <v>0.70486660000000001</v>
      </c>
      <c r="E6468">
        <v>0</v>
      </c>
      <c r="F6468">
        <v>0.1475667</v>
      </c>
      <c r="G6468">
        <v>0</v>
      </c>
      <c r="H6468">
        <v>0</v>
      </c>
      <c r="I6468">
        <v>0</v>
      </c>
      <c r="J6468">
        <v>0</v>
      </c>
      <c r="K6468">
        <v>0</v>
      </c>
      <c r="L6468">
        <v>9.8377800000000001E-2</v>
      </c>
      <c r="M6468">
        <v>4.9188900000000001E-2</v>
      </c>
      <c r="O6468" t="str">
        <f>Table_Index[[#This Row],[ID]]&amp;Table_Index[[#This Row],[year]]</f>
        <v>94522004</v>
      </c>
      <c r="R6468" t="str">
        <f t="shared" si="220"/>
        <v/>
      </c>
    </row>
    <row r="6469" spans="1:18" x14ac:dyDescent="0.3">
      <c r="A6469">
        <v>9452</v>
      </c>
      <c r="B6469">
        <v>2004</v>
      </c>
      <c r="C6469">
        <v>2</v>
      </c>
      <c r="D6469">
        <v>6.4175999999999999E-3</v>
      </c>
      <c r="E6469">
        <v>0</v>
      </c>
      <c r="F6469">
        <v>7.7039999999999997E-4</v>
      </c>
      <c r="G6469">
        <v>0</v>
      </c>
      <c r="H6469">
        <v>0</v>
      </c>
      <c r="I6469">
        <v>0</v>
      </c>
      <c r="J6469">
        <v>0</v>
      </c>
      <c r="K6469">
        <v>0.84748710000000005</v>
      </c>
      <c r="L6469">
        <v>7.7039999999999997E-4</v>
      </c>
      <c r="M6469">
        <v>0.1445543</v>
      </c>
      <c r="O6469" t="str">
        <f>Table_Index[[#This Row],[ID]]&amp;Table_Index[[#This Row],[year]]</f>
        <v>94522004</v>
      </c>
      <c r="R6469" t="str">
        <f t="shared" si="220"/>
        <v/>
      </c>
    </row>
    <row r="6470" spans="1:18" x14ac:dyDescent="0.3">
      <c r="A6470">
        <v>9452</v>
      </c>
      <c r="B6470">
        <v>2004</v>
      </c>
      <c r="C6470">
        <v>3</v>
      </c>
      <c r="D6470">
        <v>0.56520760000000003</v>
      </c>
      <c r="E6470">
        <v>9.0897400000000003E-2</v>
      </c>
      <c r="F6470">
        <v>0.1211965</v>
      </c>
      <c r="G6470">
        <v>0</v>
      </c>
      <c r="H6470">
        <v>0</v>
      </c>
      <c r="I6470">
        <v>0</v>
      </c>
      <c r="J6470">
        <v>0</v>
      </c>
      <c r="K6470">
        <v>6.0598300000000001E-2</v>
      </c>
      <c r="L6470">
        <v>0.139376</v>
      </c>
      <c r="M6470">
        <v>2.2724299999999999E-2</v>
      </c>
      <c r="O6470" t="str">
        <f>Table_Index[[#This Row],[ID]]&amp;Table_Index[[#This Row],[year]]</f>
        <v>94522004</v>
      </c>
      <c r="R6470" t="str">
        <f t="shared" si="220"/>
        <v/>
      </c>
    </row>
    <row r="6471" spans="1:18" x14ac:dyDescent="0.3">
      <c r="A6471">
        <v>9452</v>
      </c>
      <c r="B6471">
        <v>2004</v>
      </c>
      <c r="C6471">
        <v>4</v>
      </c>
      <c r="D6471">
        <v>0.52080820000000005</v>
      </c>
      <c r="E6471">
        <v>0.1373287</v>
      </c>
      <c r="F6471">
        <v>0.21205170000000001</v>
      </c>
      <c r="G6471">
        <v>3.5902900000000001E-2</v>
      </c>
      <c r="H6471">
        <v>0</v>
      </c>
      <c r="I6471">
        <v>0</v>
      </c>
      <c r="J6471">
        <v>0</v>
      </c>
      <c r="K6471">
        <v>0</v>
      </c>
      <c r="L6471">
        <v>8.88597E-2</v>
      </c>
      <c r="M6471">
        <v>5.0488E-3</v>
      </c>
      <c r="O6471" t="str">
        <f>Table_Index[[#This Row],[ID]]&amp;Table_Index[[#This Row],[year]]</f>
        <v>94522004</v>
      </c>
      <c r="R6471" t="str">
        <f t="shared" si="220"/>
        <v/>
      </c>
    </row>
    <row r="6472" spans="1:18" x14ac:dyDescent="0.3">
      <c r="A6472">
        <v>9453</v>
      </c>
      <c r="B6472">
        <v>2003</v>
      </c>
      <c r="C6472">
        <v>1</v>
      </c>
      <c r="D6472">
        <v>0.1132948</v>
      </c>
      <c r="E6472">
        <v>0</v>
      </c>
      <c r="F6472">
        <v>0.24277460000000001</v>
      </c>
      <c r="G6472">
        <v>0.1213873</v>
      </c>
      <c r="H6472">
        <v>2.8901699999999999E-2</v>
      </c>
      <c r="I6472">
        <v>0</v>
      </c>
      <c r="J6472">
        <v>0</v>
      </c>
      <c r="K6472">
        <v>0.2473988</v>
      </c>
      <c r="L6472">
        <v>0.24624280000000001</v>
      </c>
      <c r="M6472">
        <v>0</v>
      </c>
      <c r="O6472" t="str">
        <f>Table_Index[[#This Row],[ID]]&amp;Table_Index[[#This Row],[year]]</f>
        <v>94532003</v>
      </c>
      <c r="R6472" t="str">
        <f t="shared" si="220"/>
        <v/>
      </c>
    </row>
    <row r="6473" spans="1:18" x14ac:dyDescent="0.3">
      <c r="A6473">
        <v>9453</v>
      </c>
      <c r="B6473">
        <v>2003</v>
      </c>
      <c r="C6473">
        <v>2</v>
      </c>
      <c r="D6473">
        <v>1.2994E-3</v>
      </c>
      <c r="E6473">
        <v>1.5593E-3</v>
      </c>
      <c r="F6473">
        <v>3.8202000000000002E-3</v>
      </c>
      <c r="G6473">
        <v>1.2474000000000001E-3</v>
      </c>
      <c r="H6473">
        <v>1.6459999999999999E-4</v>
      </c>
      <c r="I6473">
        <v>2.5988000000000001E-3</v>
      </c>
      <c r="J6473">
        <v>0</v>
      </c>
      <c r="K6473">
        <v>0.98754310000000001</v>
      </c>
      <c r="L6473">
        <v>1.6371999999999999E-3</v>
      </c>
      <c r="M6473">
        <v>1.2990000000000001E-4</v>
      </c>
      <c r="O6473" t="str">
        <f>Table_Index[[#This Row],[ID]]&amp;Table_Index[[#This Row],[year]]</f>
        <v>94532003</v>
      </c>
      <c r="R6473" t="str">
        <f t="shared" si="220"/>
        <v/>
      </c>
    </row>
    <row r="6474" spans="1:18" x14ac:dyDescent="0.3">
      <c r="A6474">
        <v>9453</v>
      </c>
      <c r="B6474">
        <v>2003</v>
      </c>
      <c r="C6474">
        <v>3</v>
      </c>
      <c r="D6474">
        <v>0.13994909999999999</v>
      </c>
      <c r="E6474">
        <v>0.1908397</v>
      </c>
      <c r="F6474">
        <v>0.1068702</v>
      </c>
      <c r="G6474">
        <v>0</v>
      </c>
      <c r="H6474">
        <v>0</v>
      </c>
      <c r="I6474">
        <v>0.2035623</v>
      </c>
      <c r="J6474">
        <v>0</v>
      </c>
      <c r="K6474">
        <v>5.8524199999999998E-2</v>
      </c>
      <c r="L6474">
        <v>0.2875318</v>
      </c>
      <c r="M6474">
        <v>1.2722600000000001E-2</v>
      </c>
      <c r="O6474" t="str">
        <f>Table_Index[[#This Row],[ID]]&amp;Table_Index[[#This Row],[year]]</f>
        <v>94532003</v>
      </c>
      <c r="R6474" t="str">
        <f t="shared" si="220"/>
        <v/>
      </c>
    </row>
    <row r="6475" spans="1:18" x14ac:dyDescent="0.3">
      <c r="A6475">
        <v>9453</v>
      </c>
      <c r="B6475">
        <v>2003</v>
      </c>
      <c r="C6475">
        <v>4</v>
      </c>
      <c r="D6475">
        <v>3.4610000000000001E-4</v>
      </c>
      <c r="E6475">
        <v>0</v>
      </c>
      <c r="F6475">
        <v>1.9934000000000002E-3</v>
      </c>
      <c r="G6475">
        <v>0</v>
      </c>
      <c r="H6475">
        <v>0</v>
      </c>
      <c r="I6475">
        <v>0</v>
      </c>
      <c r="J6475">
        <v>0</v>
      </c>
      <c r="K6475">
        <v>0.99671089999999996</v>
      </c>
      <c r="L6475">
        <v>8.3060000000000002E-4</v>
      </c>
      <c r="M6475">
        <v>1.1909999999999999E-4</v>
      </c>
      <c r="O6475" t="str">
        <f>Table_Index[[#This Row],[ID]]&amp;Table_Index[[#This Row],[year]]</f>
        <v>94532003</v>
      </c>
      <c r="R6475" t="str">
        <f t="shared" si="220"/>
        <v/>
      </c>
    </row>
    <row r="6476" spans="1:18" x14ac:dyDescent="0.3">
      <c r="A6476">
        <v>9453</v>
      </c>
      <c r="B6476">
        <v>2004</v>
      </c>
      <c r="C6476">
        <v>1</v>
      </c>
      <c r="D6476">
        <v>0.58950199999999997</v>
      </c>
      <c r="E6476">
        <v>0.10094210000000001</v>
      </c>
      <c r="F6476">
        <v>0.1615074</v>
      </c>
      <c r="G6476">
        <v>0</v>
      </c>
      <c r="H6476">
        <v>0</v>
      </c>
      <c r="I6476">
        <v>0</v>
      </c>
      <c r="J6476">
        <v>0</v>
      </c>
      <c r="K6476">
        <v>0</v>
      </c>
      <c r="L6476">
        <v>0.10767160000000001</v>
      </c>
      <c r="M6476">
        <v>4.0376799999999997E-2</v>
      </c>
      <c r="O6476" t="str">
        <f>Table_Index[[#This Row],[ID]]&amp;Table_Index[[#This Row],[year]]</f>
        <v>94532004</v>
      </c>
      <c r="R6476" t="str">
        <f t="shared" si="220"/>
        <v/>
      </c>
    </row>
    <row r="6477" spans="1:18" x14ac:dyDescent="0.3">
      <c r="A6477">
        <v>9453</v>
      </c>
      <c r="B6477">
        <v>2004</v>
      </c>
      <c r="C6477">
        <v>2</v>
      </c>
      <c r="D6477">
        <v>0</v>
      </c>
      <c r="E6477">
        <v>0</v>
      </c>
      <c r="F6477">
        <v>0.35729850000000002</v>
      </c>
      <c r="G6477">
        <v>8.4967299999999996E-2</v>
      </c>
      <c r="H6477">
        <v>0</v>
      </c>
      <c r="I6477">
        <v>0</v>
      </c>
      <c r="J6477">
        <v>0</v>
      </c>
      <c r="K6477">
        <v>0.2309368</v>
      </c>
      <c r="L6477">
        <v>0.2723312</v>
      </c>
      <c r="M6477">
        <v>5.4466199999999999E-2</v>
      </c>
      <c r="O6477" t="str">
        <f>Table_Index[[#This Row],[ID]]&amp;Table_Index[[#This Row],[year]]</f>
        <v>94532004</v>
      </c>
      <c r="R6477" t="str">
        <f t="shared" si="220"/>
        <v/>
      </c>
    </row>
    <row r="6478" spans="1:18" x14ac:dyDescent="0.3">
      <c r="A6478">
        <v>9453</v>
      </c>
      <c r="B6478">
        <v>2004</v>
      </c>
      <c r="C6478">
        <v>3</v>
      </c>
      <c r="D6478">
        <v>0.6849866</v>
      </c>
      <c r="E6478">
        <v>0</v>
      </c>
      <c r="F6478">
        <v>0.1608579</v>
      </c>
      <c r="G6478">
        <v>0</v>
      </c>
      <c r="H6478">
        <v>0</v>
      </c>
      <c r="I6478">
        <v>0</v>
      </c>
      <c r="J6478">
        <v>0</v>
      </c>
      <c r="K6478">
        <v>8.0429E-2</v>
      </c>
      <c r="L6478">
        <v>6.16622E-2</v>
      </c>
      <c r="M6478">
        <v>1.20643E-2</v>
      </c>
      <c r="O6478" t="str">
        <f>Table_Index[[#This Row],[ID]]&amp;Table_Index[[#This Row],[year]]</f>
        <v>94532004</v>
      </c>
      <c r="R6478" t="str">
        <f t="shared" ref="R6478:R6541" si="221">RIGHT(P6478,4)</f>
        <v/>
      </c>
    </row>
    <row r="6479" spans="1:18" x14ac:dyDescent="0.3">
      <c r="A6479">
        <v>9453</v>
      </c>
      <c r="B6479">
        <v>2004</v>
      </c>
      <c r="C6479">
        <v>4</v>
      </c>
      <c r="D6479">
        <v>0.62292910000000001</v>
      </c>
      <c r="E6479">
        <v>0</v>
      </c>
      <c r="F6479">
        <v>0.15904570000000001</v>
      </c>
      <c r="G6479">
        <v>0</v>
      </c>
      <c r="H6479">
        <v>0</v>
      </c>
      <c r="I6479">
        <v>0</v>
      </c>
      <c r="J6479">
        <v>8.6149799999999999E-2</v>
      </c>
      <c r="K6479">
        <v>5.5666E-2</v>
      </c>
      <c r="L6479">
        <v>6.6269099999999997E-2</v>
      </c>
      <c r="M6479">
        <v>9.9404000000000003E-3</v>
      </c>
      <c r="O6479" t="str">
        <f>Table_Index[[#This Row],[ID]]&amp;Table_Index[[#This Row],[year]]</f>
        <v>94532004</v>
      </c>
      <c r="R6479" t="str">
        <f t="shared" si="221"/>
        <v/>
      </c>
    </row>
    <row r="6480" spans="1:18" x14ac:dyDescent="0.3">
      <c r="A6480">
        <v>9454</v>
      </c>
      <c r="B6480">
        <v>2003</v>
      </c>
      <c r="C6480">
        <v>1</v>
      </c>
      <c r="D6480">
        <v>3.8277499999999999E-2</v>
      </c>
      <c r="E6480">
        <v>0</v>
      </c>
      <c r="F6480">
        <v>0.39872410000000003</v>
      </c>
      <c r="G6480">
        <v>0.1164274</v>
      </c>
      <c r="H6480">
        <v>0</v>
      </c>
      <c r="I6480">
        <v>0</v>
      </c>
      <c r="J6480">
        <v>0</v>
      </c>
      <c r="K6480">
        <v>0.245614</v>
      </c>
      <c r="L6480">
        <v>0.200957</v>
      </c>
      <c r="M6480">
        <v>0</v>
      </c>
      <c r="O6480" t="str">
        <f>Table_Index[[#This Row],[ID]]&amp;Table_Index[[#This Row],[year]]</f>
        <v>94542003</v>
      </c>
      <c r="R6480" t="str">
        <f t="shared" si="221"/>
        <v/>
      </c>
    </row>
    <row r="6481" spans="1:18" x14ac:dyDescent="0.3">
      <c r="A6481">
        <v>9454</v>
      </c>
      <c r="B6481">
        <v>2003</v>
      </c>
      <c r="C6481">
        <v>2</v>
      </c>
      <c r="D6481">
        <v>3.8420000000000001E-4</v>
      </c>
      <c r="E6481">
        <v>0</v>
      </c>
      <c r="F6481">
        <v>2.4101999999999999E-3</v>
      </c>
      <c r="G6481">
        <v>0</v>
      </c>
      <c r="H6481">
        <v>5.5309999999999995E-4</v>
      </c>
      <c r="I6481">
        <v>0</v>
      </c>
      <c r="J6481">
        <v>0</v>
      </c>
      <c r="K6481">
        <v>0.99552589999999996</v>
      </c>
      <c r="L6481">
        <v>1.1003E-3</v>
      </c>
      <c r="M6481">
        <v>2.62E-5</v>
      </c>
      <c r="O6481" t="str">
        <f>Table_Index[[#This Row],[ID]]&amp;Table_Index[[#This Row],[year]]</f>
        <v>94542003</v>
      </c>
      <c r="R6481" t="str">
        <f t="shared" si="221"/>
        <v/>
      </c>
    </row>
    <row r="6482" spans="1:18" x14ac:dyDescent="0.3">
      <c r="A6482">
        <v>9454</v>
      </c>
      <c r="B6482">
        <v>2003</v>
      </c>
      <c r="C6482">
        <v>3</v>
      </c>
      <c r="D6482">
        <v>6.7024100000000003E-2</v>
      </c>
      <c r="E6482">
        <v>0.1045576</v>
      </c>
      <c r="F6482">
        <v>0.38605899999999999</v>
      </c>
      <c r="G6482">
        <v>0.15013399999999999</v>
      </c>
      <c r="H6482">
        <v>0</v>
      </c>
      <c r="I6482">
        <v>0</v>
      </c>
      <c r="J6482">
        <v>0</v>
      </c>
      <c r="K6482">
        <v>0.1662198</v>
      </c>
      <c r="L6482">
        <v>0.11260050000000001</v>
      </c>
      <c r="M6482">
        <v>1.34048E-2</v>
      </c>
      <c r="O6482" t="str">
        <f>Table_Index[[#This Row],[ID]]&amp;Table_Index[[#This Row],[year]]</f>
        <v>94542003</v>
      </c>
      <c r="R6482" t="str">
        <f t="shared" si="221"/>
        <v/>
      </c>
    </row>
    <row r="6483" spans="1:18" x14ac:dyDescent="0.3">
      <c r="A6483">
        <v>9454</v>
      </c>
      <c r="B6483">
        <v>2003</v>
      </c>
      <c r="C6483">
        <v>4</v>
      </c>
      <c r="D6483">
        <v>8.2677200000000006E-2</v>
      </c>
      <c r="E6483">
        <v>0</v>
      </c>
      <c r="F6483">
        <v>0.56692909999999996</v>
      </c>
      <c r="G6483">
        <v>1.9685000000000001E-2</v>
      </c>
      <c r="H6483">
        <v>0</v>
      </c>
      <c r="I6483">
        <v>0</v>
      </c>
      <c r="J6483">
        <v>0</v>
      </c>
      <c r="K6483">
        <v>0.2362205</v>
      </c>
      <c r="L6483">
        <v>7.48032E-2</v>
      </c>
      <c r="M6483">
        <v>1.9685000000000001E-2</v>
      </c>
      <c r="O6483" t="str">
        <f>Table_Index[[#This Row],[ID]]&amp;Table_Index[[#This Row],[year]]</f>
        <v>94542003</v>
      </c>
      <c r="R6483" t="str">
        <f t="shared" si="221"/>
        <v/>
      </c>
    </row>
    <row r="6484" spans="1:18" x14ac:dyDescent="0.3">
      <c r="A6484">
        <v>9454</v>
      </c>
      <c r="B6484">
        <v>2004</v>
      </c>
      <c r="C6484">
        <v>1</v>
      </c>
      <c r="D6484">
        <v>0</v>
      </c>
      <c r="E6484">
        <v>0.19702639999999999</v>
      </c>
      <c r="F6484">
        <v>0.44133919999999999</v>
      </c>
      <c r="G6484">
        <v>0</v>
      </c>
      <c r="H6484">
        <v>0</v>
      </c>
      <c r="I6484">
        <v>0</v>
      </c>
      <c r="J6484">
        <v>0</v>
      </c>
      <c r="K6484">
        <v>0</v>
      </c>
      <c r="L6484">
        <v>0.26270189999999999</v>
      </c>
      <c r="M6484">
        <v>6.5675499999999998E-2</v>
      </c>
      <c r="O6484" t="str">
        <f>Table_Index[[#This Row],[ID]]&amp;Table_Index[[#This Row],[year]]</f>
        <v>94542004</v>
      </c>
      <c r="R6484" t="str">
        <f t="shared" si="221"/>
        <v/>
      </c>
    </row>
    <row r="6485" spans="1:18" x14ac:dyDescent="0.3">
      <c r="A6485">
        <v>9454</v>
      </c>
      <c r="B6485">
        <v>2004</v>
      </c>
      <c r="C6485">
        <v>2</v>
      </c>
      <c r="D6485">
        <v>3.8016999999999999E-3</v>
      </c>
      <c r="E6485">
        <v>5.0943000000000004E-3</v>
      </c>
      <c r="F6485">
        <v>1.5207E-3</v>
      </c>
      <c r="G6485">
        <v>0</v>
      </c>
      <c r="H6485">
        <v>0</v>
      </c>
      <c r="I6485">
        <v>0</v>
      </c>
      <c r="J6485">
        <v>0</v>
      </c>
      <c r="K6485">
        <v>0.76034060000000003</v>
      </c>
      <c r="L6485">
        <v>7.6029999999999999E-4</v>
      </c>
      <c r="M6485">
        <v>0.2284823</v>
      </c>
      <c r="O6485" t="str">
        <f>Table_Index[[#This Row],[ID]]&amp;Table_Index[[#This Row],[year]]</f>
        <v>94542004</v>
      </c>
      <c r="R6485" t="str">
        <f t="shared" si="221"/>
        <v/>
      </c>
    </row>
    <row r="6486" spans="1:18" x14ac:dyDescent="0.3">
      <c r="A6486">
        <v>9454</v>
      </c>
      <c r="B6486">
        <v>2004</v>
      </c>
      <c r="C6486">
        <v>3</v>
      </c>
      <c r="D6486">
        <v>0.61903819999999998</v>
      </c>
      <c r="E6486">
        <v>0.13937630000000001</v>
      </c>
      <c r="F6486">
        <v>0</v>
      </c>
      <c r="G6486">
        <v>0</v>
      </c>
      <c r="H6486">
        <v>0</v>
      </c>
      <c r="I6486">
        <v>0</v>
      </c>
      <c r="J6486">
        <v>0</v>
      </c>
      <c r="K6486">
        <v>4.6458800000000001E-2</v>
      </c>
      <c r="L6486">
        <v>0.15795980000000001</v>
      </c>
      <c r="M6486">
        <v>3.7166999999999999E-2</v>
      </c>
      <c r="O6486" t="str">
        <f>Table_Index[[#This Row],[ID]]&amp;Table_Index[[#This Row],[year]]</f>
        <v>94542004</v>
      </c>
      <c r="R6486" t="str">
        <f t="shared" si="221"/>
        <v/>
      </c>
    </row>
    <row r="6487" spans="1:18" x14ac:dyDescent="0.3">
      <c r="A6487">
        <v>9454</v>
      </c>
      <c r="B6487">
        <v>2004</v>
      </c>
      <c r="C6487">
        <v>4</v>
      </c>
      <c r="D6487">
        <v>0.3837544</v>
      </c>
      <c r="E6487">
        <v>8.4545899999999993E-2</v>
      </c>
      <c r="F6487">
        <v>7.5151899999999994E-2</v>
      </c>
      <c r="G6487">
        <v>0</v>
      </c>
      <c r="H6487">
        <v>0</v>
      </c>
      <c r="I6487">
        <v>0.33818359999999997</v>
      </c>
      <c r="J6487">
        <v>0</v>
      </c>
      <c r="K6487">
        <v>3.7575999999999998E-2</v>
      </c>
      <c r="L6487">
        <v>6.4818500000000001E-2</v>
      </c>
      <c r="M6487">
        <v>1.5969799999999999E-2</v>
      </c>
      <c r="O6487" t="str">
        <f>Table_Index[[#This Row],[ID]]&amp;Table_Index[[#This Row],[year]]</f>
        <v>94542004</v>
      </c>
      <c r="R6487" t="str">
        <f t="shared" si="221"/>
        <v/>
      </c>
    </row>
    <row r="6488" spans="1:18" x14ac:dyDescent="0.3">
      <c r="A6488">
        <v>9455</v>
      </c>
      <c r="B6488">
        <v>2003</v>
      </c>
      <c r="C6488">
        <v>1</v>
      </c>
      <c r="D6488">
        <v>9.4106599999999999E-2</v>
      </c>
      <c r="E6488">
        <v>3.3878400000000003E-2</v>
      </c>
      <c r="F6488">
        <v>0.14174809999999999</v>
      </c>
      <c r="G6488">
        <v>8.2060900000000006E-2</v>
      </c>
      <c r="H6488">
        <v>1.95742E-2</v>
      </c>
      <c r="I6488">
        <v>0.3688977</v>
      </c>
      <c r="J6488">
        <v>0</v>
      </c>
      <c r="K6488">
        <v>0.16412189999999999</v>
      </c>
      <c r="L6488">
        <v>9.5612299999999997E-2</v>
      </c>
      <c r="M6488">
        <v>0</v>
      </c>
      <c r="O6488" t="str">
        <f>Table_Index[[#This Row],[ID]]&amp;Table_Index[[#This Row],[year]]</f>
        <v>94552003</v>
      </c>
      <c r="R6488" t="str">
        <f t="shared" si="221"/>
        <v/>
      </c>
    </row>
    <row r="6489" spans="1:18" x14ac:dyDescent="0.3">
      <c r="A6489">
        <v>9455</v>
      </c>
      <c r="B6489">
        <v>2003</v>
      </c>
      <c r="C6489">
        <v>2</v>
      </c>
      <c r="D6489">
        <v>5.4480000000000002E-4</v>
      </c>
      <c r="E6489">
        <v>2.3027999999999998E-3</v>
      </c>
      <c r="F6489">
        <v>3.64E-3</v>
      </c>
      <c r="G6489">
        <v>0</v>
      </c>
      <c r="H6489">
        <v>2.6830000000000002E-4</v>
      </c>
      <c r="I6489">
        <v>0</v>
      </c>
      <c r="J6489">
        <v>0</v>
      </c>
      <c r="K6489">
        <v>0.99047090000000004</v>
      </c>
      <c r="L6489">
        <v>2.6494999999999999E-3</v>
      </c>
      <c r="M6489">
        <v>1.238E-4</v>
      </c>
      <c r="O6489" t="str">
        <f>Table_Index[[#This Row],[ID]]&amp;Table_Index[[#This Row],[year]]</f>
        <v>94552003</v>
      </c>
      <c r="R6489" t="str">
        <f t="shared" si="221"/>
        <v/>
      </c>
    </row>
    <row r="6490" spans="1:18" x14ac:dyDescent="0.3">
      <c r="A6490">
        <v>9455</v>
      </c>
      <c r="B6490">
        <v>2003</v>
      </c>
      <c r="C6490">
        <v>3</v>
      </c>
      <c r="D6490">
        <v>5.39216E-2</v>
      </c>
      <c r="E6490">
        <v>9.5588199999999998E-2</v>
      </c>
      <c r="F6490">
        <v>0.35294120000000001</v>
      </c>
      <c r="G6490">
        <v>0.30147059999999998</v>
      </c>
      <c r="H6490">
        <v>0</v>
      </c>
      <c r="I6490">
        <v>9.8039200000000007E-2</v>
      </c>
      <c r="J6490">
        <v>0</v>
      </c>
      <c r="K6490">
        <v>9.8039200000000007E-2</v>
      </c>
      <c r="L6490">
        <v>0</v>
      </c>
      <c r="M6490">
        <v>0</v>
      </c>
      <c r="O6490" t="str">
        <f>Table_Index[[#This Row],[ID]]&amp;Table_Index[[#This Row],[year]]</f>
        <v>94552003</v>
      </c>
      <c r="R6490" t="str">
        <f t="shared" si="221"/>
        <v/>
      </c>
    </row>
    <row r="6491" spans="1:18" x14ac:dyDescent="0.3">
      <c r="A6491">
        <v>9455</v>
      </c>
      <c r="B6491">
        <v>2003</v>
      </c>
      <c r="C6491">
        <v>4</v>
      </c>
      <c r="D6491">
        <v>7.2165000000000007E-2</v>
      </c>
      <c r="E6491">
        <v>0.13402059999999999</v>
      </c>
      <c r="F6491">
        <v>0.32989689999999999</v>
      </c>
      <c r="G6491">
        <v>0</v>
      </c>
      <c r="H6491">
        <v>0</v>
      </c>
      <c r="I6491">
        <v>0</v>
      </c>
      <c r="J6491">
        <v>0</v>
      </c>
      <c r="K6491">
        <v>0.1374571</v>
      </c>
      <c r="L6491">
        <v>0.30927840000000001</v>
      </c>
      <c r="M6491">
        <v>1.7182099999999999E-2</v>
      </c>
      <c r="O6491" t="str">
        <f>Table_Index[[#This Row],[ID]]&amp;Table_Index[[#This Row],[year]]</f>
        <v>94552003</v>
      </c>
      <c r="R6491" t="str">
        <f t="shared" si="221"/>
        <v/>
      </c>
    </row>
    <row r="6492" spans="1:18" x14ac:dyDescent="0.3">
      <c r="A6492">
        <v>9455</v>
      </c>
      <c r="B6492">
        <v>2004</v>
      </c>
      <c r="C6492">
        <v>1</v>
      </c>
      <c r="D6492">
        <v>0</v>
      </c>
      <c r="E6492">
        <v>0</v>
      </c>
      <c r="F6492">
        <v>0.46902290000000002</v>
      </c>
      <c r="G6492">
        <v>0</v>
      </c>
      <c r="H6492">
        <v>0</v>
      </c>
      <c r="I6492">
        <v>0</v>
      </c>
      <c r="J6492">
        <v>0</v>
      </c>
      <c r="K6492">
        <v>0.15634100000000001</v>
      </c>
      <c r="L6492">
        <v>0.23451140000000001</v>
      </c>
      <c r="M6492">
        <v>9.7713099999999997E-2</v>
      </c>
      <c r="O6492" t="str">
        <f>Table_Index[[#This Row],[ID]]&amp;Table_Index[[#This Row],[year]]</f>
        <v>94552004</v>
      </c>
      <c r="R6492" t="str">
        <f t="shared" si="221"/>
        <v/>
      </c>
    </row>
    <row r="6493" spans="1:18" x14ac:dyDescent="0.3">
      <c r="A6493">
        <v>9455</v>
      </c>
      <c r="B6493">
        <v>2004</v>
      </c>
      <c r="C6493">
        <v>2</v>
      </c>
      <c r="D6493">
        <v>0.75244540000000004</v>
      </c>
      <c r="E6493">
        <v>0</v>
      </c>
      <c r="F6493">
        <v>0</v>
      </c>
      <c r="G6493">
        <v>0</v>
      </c>
      <c r="H6493">
        <v>0</v>
      </c>
      <c r="I6493">
        <v>0</v>
      </c>
      <c r="J6493">
        <v>0</v>
      </c>
      <c r="K6493">
        <v>0</v>
      </c>
      <c r="L6493">
        <v>0.1768247</v>
      </c>
      <c r="M6493">
        <v>7.0729899999999998E-2</v>
      </c>
      <c r="O6493" t="str">
        <f>Table_Index[[#This Row],[ID]]&amp;Table_Index[[#This Row],[year]]</f>
        <v>94552004</v>
      </c>
      <c r="R6493" t="str">
        <f t="shared" si="221"/>
        <v/>
      </c>
    </row>
    <row r="6494" spans="1:18" x14ac:dyDescent="0.3">
      <c r="A6494">
        <v>9455</v>
      </c>
      <c r="B6494">
        <v>2004</v>
      </c>
      <c r="C6494">
        <v>3</v>
      </c>
      <c r="D6494">
        <v>0.56215859999999995</v>
      </c>
      <c r="E6494">
        <v>9.7058400000000003E-2</v>
      </c>
      <c r="F6494">
        <v>0.17254829999999999</v>
      </c>
      <c r="G6494">
        <v>0</v>
      </c>
      <c r="H6494">
        <v>0</v>
      </c>
      <c r="I6494">
        <v>0</v>
      </c>
      <c r="J6494">
        <v>0</v>
      </c>
      <c r="K6494">
        <v>0</v>
      </c>
      <c r="L6494">
        <v>0.14882290000000001</v>
      </c>
      <c r="M6494">
        <v>1.94117E-2</v>
      </c>
      <c r="O6494" t="str">
        <f>Table_Index[[#This Row],[ID]]&amp;Table_Index[[#This Row],[year]]</f>
        <v>94552004</v>
      </c>
      <c r="R6494" t="str">
        <f t="shared" si="221"/>
        <v/>
      </c>
    </row>
    <row r="6495" spans="1:18" x14ac:dyDescent="0.3">
      <c r="A6495">
        <v>9455</v>
      </c>
      <c r="B6495">
        <v>2004</v>
      </c>
      <c r="C6495">
        <v>4</v>
      </c>
      <c r="D6495">
        <v>0.53469460000000002</v>
      </c>
      <c r="E6495">
        <v>0.1865367</v>
      </c>
      <c r="F6495">
        <v>0.1658104</v>
      </c>
      <c r="G6495">
        <v>0</v>
      </c>
      <c r="H6495">
        <v>0</v>
      </c>
      <c r="I6495">
        <v>0</v>
      </c>
      <c r="J6495">
        <v>0</v>
      </c>
      <c r="K6495">
        <v>4.1452599999999999E-2</v>
      </c>
      <c r="L6495">
        <v>7.1505700000000005E-2</v>
      </c>
      <c r="M6495">
        <v>0</v>
      </c>
      <c r="O6495" t="str">
        <f>Table_Index[[#This Row],[ID]]&amp;Table_Index[[#This Row],[year]]</f>
        <v>94552004</v>
      </c>
      <c r="R6495" t="str">
        <f t="shared" si="221"/>
        <v/>
      </c>
    </row>
    <row r="6496" spans="1:18" x14ac:dyDescent="0.3">
      <c r="A6496">
        <v>9456</v>
      </c>
      <c r="B6496">
        <v>2003</v>
      </c>
      <c r="C6496">
        <v>1</v>
      </c>
      <c r="D6496">
        <v>0.12102060000000001</v>
      </c>
      <c r="E6496">
        <v>4.3567399999999999E-2</v>
      </c>
      <c r="F6496">
        <v>0.28355809999999998</v>
      </c>
      <c r="G6496">
        <v>0.1055299</v>
      </c>
      <c r="H6496">
        <v>2.5172300000000002E-2</v>
      </c>
      <c r="I6496">
        <v>8.7134799999999998E-2</v>
      </c>
      <c r="J6496">
        <v>0</v>
      </c>
      <c r="K6496">
        <v>0.21105989999999999</v>
      </c>
      <c r="L6496">
        <v>0.12295689999999999</v>
      </c>
      <c r="M6496">
        <v>0</v>
      </c>
      <c r="O6496" t="str">
        <f>Table_Index[[#This Row],[ID]]&amp;Table_Index[[#This Row],[year]]</f>
        <v>94562003</v>
      </c>
      <c r="R6496" t="str">
        <f t="shared" si="221"/>
        <v/>
      </c>
    </row>
    <row r="6497" spans="1:18" x14ac:dyDescent="0.3">
      <c r="A6497">
        <v>9456</v>
      </c>
      <c r="B6497">
        <v>2003</v>
      </c>
      <c r="C6497">
        <v>2</v>
      </c>
      <c r="D6497">
        <v>1.2966E-3</v>
      </c>
      <c r="E6497">
        <v>2.5931999999999999E-3</v>
      </c>
      <c r="F6497">
        <v>3.7342E-3</v>
      </c>
      <c r="G6497">
        <v>0</v>
      </c>
      <c r="H6497">
        <v>5.2729999999999997E-4</v>
      </c>
      <c r="I6497">
        <v>2.2041999999999999E-3</v>
      </c>
      <c r="J6497">
        <v>0</v>
      </c>
      <c r="K6497">
        <v>0.98645479999999997</v>
      </c>
      <c r="L6497">
        <v>3.1118000000000001E-3</v>
      </c>
      <c r="M6497">
        <v>7.7799999999999994E-5</v>
      </c>
      <c r="O6497" t="str">
        <f>Table_Index[[#This Row],[ID]]&amp;Table_Index[[#This Row],[year]]</f>
        <v>94562003</v>
      </c>
      <c r="R6497" t="str">
        <f t="shared" si="221"/>
        <v/>
      </c>
    </row>
    <row r="6498" spans="1:18" x14ac:dyDescent="0.3">
      <c r="A6498">
        <v>9456</v>
      </c>
      <c r="B6498">
        <v>2003</v>
      </c>
      <c r="C6498">
        <v>3</v>
      </c>
      <c r="D6498">
        <v>9.6858600000000003E-2</v>
      </c>
      <c r="E6498">
        <v>9.42408E-2</v>
      </c>
      <c r="F6498">
        <v>0.104712</v>
      </c>
      <c r="G6498">
        <v>0</v>
      </c>
      <c r="H6498">
        <v>0</v>
      </c>
      <c r="I6498">
        <v>0.3769633</v>
      </c>
      <c r="J6498">
        <v>0.104712</v>
      </c>
      <c r="K6498">
        <v>2.6178E-2</v>
      </c>
      <c r="L6498">
        <v>0.1832461</v>
      </c>
      <c r="M6498">
        <v>1.3089E-2</v>
      </c>
      <c r="O6498" t="str">
        <f>Table_Index[[#This Row],[ID]]&amp;Table_Index[[#This Row],[year]]</f>
        <v>94562003</v>
      </c>
      <c r="R6498" t="str">
        <f t="shared" si="221"/>
        <v/>
      </c>
    </row>
    <row r="6499" spans="1:18" x14ac:dyDescent="0.3">
      <c r="A6499">
        <v>9456</v>
      </c>
      <c r="B6499">
        <v>2003</v>
      </c>
      <c r="C6499">
        <v>4</v>
      </c>
      <c r="D6499">
        <v>0</v>
      </c>
      <c r="E6499">
        <v>0.16107379999999999</v>
      </c>
      <c r="F6499">
        <v>0.48322140000000002</v>
      </c>
      <c r="G6499">
        <v>5.3691299999999997E-2</v>
      </c>
      <c r="H6499">
        <v>6.7114099999999996E-2</v>
      </c>
      <c r="I6499">
        <v>0</v>
      </c>
      <c r="J6499">
        <v>0</v>
      </c>
      <c r="K6499">
        <v>0.2013423</v>
      </c>
      <c r="L6499">
        <v>0</v>
      </c>
      <c r="M6499">
        <v>3.3556999999999997E-2</v>
      </c>
      <c r="O6499" t="str">
        <f>Table_Index[[#This Row],[ID]]&amp;Table_Index[[#This Row],[year]]</f>
        <v>94562003</v>
      </c>
      <c r="R6499" t="str">
        <f t="shared" si="221"/>
        <v/>
      </c>
    </row>
    <row r="6500" spans="1:18" x14ac:dyDescent="0.3">
      <c r="A6500">
        <v>9456</v>
      </c>
      <c r="B6500">
        <v>2004</v>
      </c>
      <c r="C6500">
        <v>1</v>
      </c>
      <c r="D6500">
        <v>0</v>
      </c>
      <c r="E6500">
        <v>0.35756549999999998</v>
      </c>
      <c r="F6500">
        <v>0</v>
      </c>
      <c r="G6500">
        <v>0</v>
      </c>
      <c r="H6500">
        <v>0</v>
      </c>
      <c r="I6500">
        <v>0</v>
      </c>
      <c r="J6500">
        <v>0</v>
      </c>
      <c r="K6500">
        <v>0</v>
      </c>
      <c r="L6500">
        <v>0.47675400000000001</v>
      </c>
      <c r="M6500">
        <v>7.9459000000000002E-2</v>
      </c>
      <c r="O6500" t="str">
        <f>Table_Index[[#This Row],[ID]]&amp;Table_Index[[#This Row],[year]]</f>
        <v>94562004</v>
      </c>
      <c r="R6500" t="str">
        <f t="shared" si="221"/>
        <v/>
      </c>
    </row>
    <row r="6501" spans="1:18" x14ac:dyDescent="0.3">
      <c r="A6501">
        <v>9456</v>
      </c>
      <c r="B6501">
        <v>2004</v>
      </c>
      <c r="C6501">
        <v>2</v>
      </c>
      <c r="D6501">
        <v>0.72263029999999995</v>
      </c>
      <c r="E6501">
        <v>0</v>
      </c>
      <c r="F6501">
        <v>0</v>
      </c>
      <c r="G6501">
        <v>0</v>
      </c>
      <c r="H6501">
        <v>0</v>
      </c>
      <c r="I6501">
        <v>0</v>
      </c>
      <c r="J6501">
        <v>0</v>
      </c>
      <c r="K6501">
        <v>5.6605999999999997E-2</v>
      </c>
      <c r="L6501">
        <v>0.1698181</v>
      </c>
      <c r="M6501">
        <v>5.0945400000000002E-2</v>
      </c>
      <c r="O6501" t="str">
        <f>Table_Index[[#This Row],[ID]]&amp;Table_Index[[#This Row],[year]]</f>
        <v>94562004</v>
      </c>
      <c r="R6501" t="str">
        <f t="shared" si="221"/>
        <v/>
      </c>
    </row>
    <row r="6502" spans="1:18" x14ac:dyDescent="0.3">
      <c r="A6502">
        <v>9456</v>
      </c>
      <c r="B6502">
        <v>2004</v>
      </c>
      <c r="C6502">
        <v>3</v>
      </c>
      <c r="D6502">
        <v>0.48452859999999998</v>
      </c>
      <c r="E6502">
        <v>0.1114131</v>
      </c>
      <c r="F6502">
        <v>0.178261</v>
      </c>
      <c r="G6502">
        <v>0</v>
      </c>
      <c r="H6502">
        <v>0</v>
      </c>
      <c r="I6502">
        <v>0</v>
      </c>
      <c r="J6502">
        <v>0</v>
      </c>
      <c r="K6502">
        <v>5.9420300000000002E-2</v>
      </c>
      <c r="L6502">
        <v>0.11884069999999999</v>
      </c>
      <c r="M6502">
        <v>4.7536299999999997E-2</v>
      </c>
      <c r="O6502" t="str">
        <f>Table_Index[[#This Row],[ID]]&amp;Table_Index[[#This Row],[year]]</f>
        <v>94562004</v>
      </c>
      <c r="R6502" t="str">
        <f t="shared" si="221"/>
        <v/>
      </c>
    </row>
    <row r="6503" spans="1:18" x14ac:dyDescent="0.3">
      <c r="A6503">
        <v>9456</v>
      </c>
      <c r="B6503">
        <v>2004</v>
      </c>
      <c r="C6503">
        <v>4</v>
      </c>
      <c r="D6503">
        <v>0.5994372</v>
      </c>
      <c r="E6503">
        <v>0.1149941</v>
      </c>
      <c r="F6503">
        <v>0.1533255</v>
      </c>
      <c r="G6503">
        <v>0</v>
      </c>
      <c r="H6503">
        <v>0</v>
      </c>
      <c r="I6503">
        <v>0</v>
      </c>
      <c r="J6503">
        <v>0</v>
      </c>
      <c r="K6503">
        <v>0</v>
      </c>
      <c r="L6503">
        <v>0.13224320000000001</v>
      </c>
      <c r="M6503">
        <v>0</v>
      </c>
      <c r="O6503" t="str">
        <f>Table_Index[[#This Row],[ID]]&amp;Table_Index[[#This Row],[year]]</f>
        <v>94562004</v>
      </c>
      <c r="R6503" t="str">
        <f t="shared" si="221"/>
        <v/>
      </c>
    </row>
    <row r="6504" spans="1:18" x14ac:dyDescent="0.3">
      <c r="A6504">
        <v>9457</v>
      </c>
      <c r="B6504">
        <v>2003</v>
      </c>
      <c r="C6504">
        <v>1</v>
      </c>
      <c r="D6504">
        <v>1.4349799999999999E-2</v>
      </c>
      <c r="E6504">
        <v>8.6098599999999997E-2</v>
      </c>
      <c r="F6504">
        <v>0.12556049999999999</v>
      </c>
      <c r="G6504">
        <v>8.6696599999999999E-2</v>
      </c>
      <c r="H6504">
        <v>2.6606899999999999E-2</v>
      </c>
      <c r="I6504">
        <v>0.328849</v>
      </c>
      <c r="J6504">
        <v>1.1958099999999999E-2</v>
      </c>
      <c r="K6504">
        <v>0.10762330000000001</v>
      </c>
      <c r="L6504">
        <v>0.2122571</v>
      </c>
      <c r="M6504">
        <v>0</v>
      </c>
      <c r="O6504" t="str">
        <f>Table_Index[[#This Row],[ID]]&amp;Table_Index[[#This Row],[year]]</f>
        <v>94572003</v>
      </c>
      <c r="R6504" t="str">
        <f t="shared" si="221"/>
        <v/>
      </c>
    </row>
    <row r="6505" spans="1:18" x14ac:dyDescent="0.3">
      <c r="A6505">
        <v>9457</v>
      </c>
      <c r="B6505">
        <v>2003</v>
      </c>
      <c r="C6505">
        <v>2</v>
      </c>
      <c r="D6505">
        <v>5.4466199999999999E-2</v>
      </c>
      <c r="E6505">
        <v>0.1307189</v>
      </c>
      <c r="F6505">
        <v>0.30065360000000002</v>
      </c>
      <c r="G6505">
        <v>0.1176471</v>
      </c>
      <c r="H6505">
        <v>1.9607800000000002E-2</v>
      </c>
      <c r="I6505">
        <v>0</v>
      </c>
      <c r="J6505">
        <v>0</v>
      </c>
      <c r="K6505">
        <v>8.7146000000000001E-2</v>
      </c>
      <c r="L6505">
        <v>0.27886709999999998</v>
      </c>
      <c r="M6505">
        <v>1.08932E-2</v>
      </c>
      <c r="O6505" t="str">
        <f>Table_Index[[#This Row],[ID]]&amp;Table_Index[[#This Row],[year]]</f>
        <v>94572003</v>
      </c>
      <c r="R6505" t="str">
        <f t="shared" si="221"/>
        <v/>
      </c>
    </row>
    <row r="6506" spans="1:18" x14ac:dyDescent="0.3">
      <c r="A6506">
        <v>9457</v>
      </c>
      <c r="B6506">
        <v>2003</v>
      </c>
      <c r="C6506">
        <v>3</v>
      </c>
      <c r="D6506">
        <v>0.2142857</v>
      </c>
      <c r="E6506">
        <v>0</v>
      </c>
      <c r="F6506">
        <v>0.38571430000000001</v>
      </c>
      <c r="G6506">
        <v>0.26285710000000001</v>
      </c>
      <c r="H6506">
        <v>0</v>
      </c>
      <c r="I6506">
        <v>0</v>
      </c>
      <c r="J6506">
        <v>0</v>
      </c>
      <c r="K6506">
        <v>6.5714300000000003E-2</v>
      </c>
      <c r="L6506">
        <v>5.7142900000000003E-2</v>
      </c>
      <c r="M6506">
        <v>1.42857E-2</v>
      </c>
      <c r="O6506" t="str">
        <f>Table_Index[[#This Row],[ID]]&amp;Table_Index[[#This Row],[year]]</f>
        <v>94572003</v>
      </c>
      <c r="R6506" t="str">
        <f t="shared" si="221"/>
        <v/>
      </c>
    </row>
    <row r="6507" spans="1:18" x14ac:dyDescent="0.3">
      <c r="A6507">
        <v>9457</v>
      </c>
      <c r="B6507">
        <v>2003</v>
      </c>
      <c r="C6507">
        <v>4</v>
      </c>
      <c r="D6507">
        <v>7.3170700000000005E-2</v>
      </c>
      <c r="E6507">
        <v>0</v>
      </c>
      <c r="F6507">
        <v>0.33449479999999998</v>
      </c>
      <c r="G6507">
        <v>1.7421599999999999E-2</v>
      </c>
      <c r="H6507">
        <v>0</v>
      </c>
      <c r="I6507">
        <v>0</v>
      </c>
      <c r="J6507">
        <v>0</v>
      </c>
      <c r="K6507">
        <v>0.27874569999999999</v>
      </c>
      <c r="L6507">
        <v>0.27874569999999999</v>
      </c>
      <c r="M6507">
        <v>1.7421599999999999E-2</v>
      </c>
      <c r="O6507" t="str">
        <f>Table_Index[[#This Row],[ID]]&amp;Table_Index[[#This Row],[year]]</f>
        <v>94572003</v>
      </c>
      <c r="R6507" t="str">
        <f t="shared" si="221"/>
        <v/>
      </c>
    </row>
    <row r="6508" spans="1:18" x14ac:dyDescent="0.3">
      <c r="A6508">
        <v>9457</v>
      </c>
      <c r="B6508">
        <v>2004</v>
      </c>
      <c r="C6508">
        <v>1</v>
      </c>
      <c r="D6508">
        <v>0.58335720000000002</v>
      </c>
      <c r="E6508">
        <v>8.9600600000000002E-2</v>
      </c>
      <c r="F6508">
        <v>0.12544089999999999</v>
      </c>
      <c r="G6508">
        <v>0</v>
      </c>
      <c r="H6508">
        <v>0</v>
      </c>
      <c r="I6508">
        <v>0</v>
      </c>
      <c r="J6508">
        <v>0</v>
      </c>
      <c r="K6508">
        <v>5.2267000000000001E-2</v>
      </c>
      <c r="L6508">
        <v>0.1194675</v>
      </c>
      <c r="M6508">
        <v>2.9866899999999998E-2</v>
      </c>
      <c r="O6508" t="str">
        <f>Table_Index[[#This Row],[ID]]&amp;Table_Index[[#This Row],[year]]</f>
        <v>94572004</v>
      </c>
      <c r="R6508" t="str">
        <f t="shared" si="221"/>
        <v/>
      </c>
    </row>
    <row r="6509" spans="1:18" x14ac:dyDescent="0.3">
      <c r="A6509">
        <v>9457</v>
      </c>
      <c r="B6509">
        <v>2004</v>
      </c>
      <c r="C6509">
        <v>2</v>
      </c>
      <c r="D6509">
        <v>0.50917029999999996</v>
      </c>
      <c r="E6509">
        <v>0.14651629999999999</v>
      </c>
      <c r="F6509">
        <v>9.7677600000000003E-2</v>
      </c>
      <c r="G6509">
        <v>0</v>
      </c>
      <c r="H6509">
        <v>0</v>
      </c>
      <c r="I6509">
        <v>0</v>
      </c>
      <c r="J6509">
        <v>0</v>
      </c>
      <c r="K6509">
        <v>9.7677600000000003E-2</v>
      </c>
      <c r="L6509">
        <v>9.7677600000000003E-2</v>
      </c>
      <c r="M6509">
        <v>5.1280699999999999E-2</v>
      </c>
      <c r="O6509" t="str">
        <f>Table_Index[[#This Row],[ID]]&amp;Table_Index[[#This Row],[year]]</f>
        <v>94572004</v>
      </c>
      <c r="R6509" t="str">
        <f t="shared" si="221"/>
        <v/>
      </c>
    </row>
    <row r="6510" spans="1:18" x14ac:dyDescent="0.3">
      <c r="A6510">
        <v>9457</v>
      </c>
      <c r="B6510">
        <v>2004</v>
      </c>
      <c r="C6510">
        <v>3</v>
      </c>
      <c r="D6510">
        <v>0.75303240000000005</v>
      </c>
      <c r="E6510">
        <v>0</v>
      </c>
      <c r="F6510">
        <v>0.21952679999999999</v>
      </c>
      <c r="G6510">
        <v>1.8293899999999998E-2</v>
      </c>
      <c r="H6510">
        <v>0</v>
      </c>
      <c r="I6510">
        <v>0</v>
      </c>
      <c r="J6510">
        <v>0</v>
      </c>
      <c r="K6510">
        <v>0</v>
      </c>
      <c r="L6510">
        <v>0</v>
      </c>
      <c r="M6510">
        <v>9.1468999999999995E-3</v>
      </c>
      <c r="O6510" t="str">
        <f>Table_Index[[#This Row],[ID]]&amp;Table_Index[[#This Row],[year]]</f>
        <v>94572004</v>
      </c>
      <c r="R6510" t="str">
        <f t="shared" si="221"/>
        <v/>
      </c>
    </row>
    <row r="6511" spans="1:18" x14ac:dyDescent="0.3">
      <c r="A6511">
        <v>9457</v>
      </c>
      <c r="B6511">
        <v>2004</v>
      </c>
      <c r="C6511">
        <v>4</v>
      </c>
      <c r="D6511">
        <v>5.3454599999999998E-2</v>
      </c>
      <c r="E6511">
        <v>0.2115678</v>
      </c>
      <c r="F6511">
        <v>0.26445970000000002</v>
      </c>
      <c r="G6511">
        <v>0.14324899999999999</v>
      </c>
      <c r="H6511">
        <v>0</v>
      </c>
      <c r="I6511">
        <v>0</v>
      </c>
      <c r="J6511">
        <v>0</v>
      </c>
      <c r="K6511">
        <v>0.1939371</v>
      </c>
      <c r="L6511">
        <v>5.06881E-2</v>
      </c>
      <c r="M6511">
        <v>8.26437E-2</v>
      </c>
      <c r="O6511" t="str">
        <f>Table_Index[[#This Row],[ID]]&amp;Table_Index[[#This Row],[year]]</f>
        <v>94572004</v>
      </c>
      <c r="R6511" t="str">
        <f t="shared" si="221"/>
        <v/>
      </c>
    </row>
    <row r="6512" spans="1:18" x14ac:dyDescent="0.3">
      <c r="A6512">
        <v>9458</v>
      </c>
      <c r="B6512">
        <v>2003</v>
      </c>
      <c r="C6512">
        <v>1</v>
      </c>
      <c r="D6512">
        <v>4.9154299999999998E-2</v>
      </c>
      <c r="E6512">
        <v>0</v>
      </c>
      <c r="F6512">
        <v>0.2219873</v>
      </c>
      <c r="G6512">
        <v>0.1516913</v>
      </c>
      <c r="H6512">
        <v>0</v>
      </c>
      <c r="I6512">
        <v>6.3424900000000006E-2</v>
      </c>
      <c r="J6512">
        <v>0</v>
      </c>
      <c r="K6512">
        <v>0.19450319999999999</v>
      </c>
      <c r="L6512">
        <v>0.31923889999999999</v>
      </c>
      <c r="M6512">
        <v>0</v>
      </c>
      <c r="O6512" t="str">
        <f>Table_Index[[#This Row],[ID]]&amp;Table_Index[[#This Row],[year]]</f>
        <v>94582003</v>
      </c>
      <c r="R6512" t="str">
        <f t="shared" si="221"/>
        <v/>
      </c>
    </row>
    <row r="6513" spans="1:18" x14ac:dyDescent="0.3">
      <c r="A6513">
        <v>9458</v>
      </c>
      <c r="B6513">
        <v>2003</v>
      </c>
      <c r="C6513">
        <v>2</v>
      </c>
      <c r="D6513">
        <v>6.1939999999999999E-4</v>
      </c>
      <c r="E6513">
        <v>8.92E-4</v>
      </c>
      <c r="F6513">
        <v>3.568E-3</v>
      </c>
      <c r="G6513">
        <v>1.0158999999999999E-3</v>
      </c>
      <c r="H6513">
        <v>1.5689999999999999E-4</v>
      </c>
      <c r="I6513">
        <v>4.46E-4</v>
      </c>
      <c r="J6513">
        <v>0</v>
      </c>
      <c r="K6513">
        <v>0.99155499999999996</v>
      </c>
      <c r="L6513">
        <v>1.5610000000000001E-3</v>
      </c>
      <c r="M6513">
        <v>1.8579999999999999E-4</v>
      </c>
      <c r="O6513" t="str">
        <f>Table_Index[[#This Row],[ID]]&amp;Table_Index[[#This Row],[year]]</f>
        <v>94582003</v>
      </c>
      <c r="R6513" t="str">
        <f t="shared" si="221"/>
        <v/>
      </c>
    </row>
    <row r="6514" spans="1:18" x14ac:dyDescent="0.3">
      <c r="A6514">
        <v>9458</v>
      </c>
      <c r="B6514">
        <v>2003</v>
      </c>
      <c r="C6514">
        <v>3</v>
      </c>
      <c r="D6514">
        <v>0.15424170000000001</v>
      </c>
      <c r="E6514">
        <v>0.1156812</v>
      </c>
      <c r="F6514">
        <v>0.24421590000000001</v>
      </c>
      <c r="G6514">
        <v>0</v>
      </c>
      <c r="H6514">
        <v>0</v>
      </c>
      <c r="I6514">
        <v>0.2570694</v>
      </c>
      <c r="J6514">
        <v>6.16967E-2</v>
      </c>
      <c r="K6514">
        <v>5.1413899999999998E-2</v>
      </c>
      <c r="L6514">
        <v>0.1028278</v>
      </c>
      <c r="M6514">
        <v>1.28535E-2</v>
      </c>
      <c r="O6514" t="str">
        <f>Table_Index[[#This Row],[ID]]&amp;Table_Index[[#This Row],[year]]</f>
        <v>94582003</v>
      </c>
      <c r="R6514" t="str">
        <f t="shared" si="221"/>
        <v/>
      </c>
    </row>
    <row r="6515" spans="1:18" x14ac:dyDescent="0.3">
      <c r="A6515">
        <v>9458</v>
      </c>
      <c r="B6515">
        <v>2003</v>
      </c>
      <c r="C6515">
        <v>4</v>
      </c>
      <c r="D6515">
        <v>0</v>
      </c>
      <c r="E6515">
        <v>0.1212121</v>
      </c>
      <c r="F6515">
        <v>0.38636369999999998</v>
      </c>
      <c r="G6515">
        <v>3.7878799999999997E-2</v>
      </c>
      <c r="H6515">
        <v>6.0606100000000003E-2</v>
      </c>
      <c r="I6515">
        <v>0</v>
      </c>
      <c r="J6515">
        <v>0</v>
      </c>
      <c r="K6515">
        <v>0.22727269999999999</v>
      </c>
      <c r="L6515">
        <v>0.15151519999999999</v>
      </c>
      <c r="M6515">
        <v>1.51515E-2</v>
      </c>
      <c r="O6515" t="str">
        <f>Table_Index[[#This Row],[ID]]&amp;Table_Index[[#This Row],[year]]</f>
        <v>94582003</v>
      </c>
      <c r="R6515" t="str">
        <f t="shared" si="221"/>
        <v/>
      </c>
    </row>
    <row r="6516" spans="1:18" x14ac:dyDescent="0.3">
      <c r="A6516">
        <v>9458</v>
      </c>
      <c r="B6516">
        <v>2004</v>
      </c>
      <c r="C6516">
        <v>1</v>
      </c>
      <c r="D6516">
        <v>7.4585600000000002E-2</v>
      </c>
      <c r="E6516">
        <v>0.1657459</v>
      </c>
      <c r="F6516">
        <v>0.3314917</v>
      </c>
      <c r="G6516">
        <v>0</v>
      </c>
      <c r="H6516">
        <v>0</v>
      </c>
      <c r="I6516">
        <v>0</v>
      </c>
      <c r="J6516">
        <v>0</v>
      </c>
      <c r="K6516">
        <v>0.38674029999999998</v>
      </c>
      <c r="L6516">
        <v>0</v>
      </c>
      <c r="M6516">
        <v>4.1436500000000001E-2</v>
      </c>
      <c r="O6516" t="str">
        <f>Table_Index[[#This Row],[ID]]&amp;Table_Index[[#This Row],[year]]</f>
        <v>94582004</v>
      </c>
      <c r="R6516" t="str">
        <f t="shared" si="221"/>
        <v/>
      </c>
    </row>
    <row r="6517" spans="1:18" x14ac:dyDescent="0.3">
      <c r="A6517">
        <v>9458</v>
      </c>
      <c r="B6517">
        <v>2004</v>
      </c>
      <c r="C6517">
        <v>2</v>
      </c>
      <c r="D6517">
        <v>0</v>
      </c>
      <c r="E6517">
        <v>0</v>
      </c>
      <c r="F6517">
        <v>3.9623999999999996E-3</v>
      </c>
      <c r="G6517">
        <v>0</v>
      </c>
      <c r="H6517">
        <v>0</v>
      </c>
      <c r="I6517">
        <v>0</v>
      </c>
      <c r="J6517">
        <v>0</v>
      </c>
      <c r="K6517">
        <v>0.99058939999999995</v>
      </c>
      <c r="L6517">
        <v>4.9528999999999997E-3</v>
      </c>
      <c r="M6517">
        <v>4.9529999999999995E-4</v>
      </c>
      <c r="O6517" t="str">
        <f>Table_Index[[#This Row],[ID]]&amp;Table_Index[[#This Row],[year]]</f>
        <v>94582004</v>
      </c>
      <c r="R6517" t="str">
        <f t="shared" si="221"/>
        <v/>
      </c>
    </row>
    <row r="6518" spans="1:18" x14ac:dyDescent="0.3">
      <c r="A6518">
        <v>9458</v>
      </c>
      <c r="B6518">
        <v>2004</v>
      </c>
      <c r="C6518">
        <v>3</v>
      </c>
      <c r="D6518">
        <v>0.59521089999999999</v>
      </c>
      <c r="E6518">
        <v>0</v>
      </c>
      <c r="F6518">
        <v>0.22805020000000001</v>
      </c>
      <c r="G6518">
        <v>0</v>
      </c>
      <c r="H6518">
        <v>0</v>
      </c>
      <c r="I6518">
        <v>0</v>
      </c>
      <c r="J6518">
        <v>0</v>
      </c>
      <c r="K6518">
        <v>6.8415000000000004E-2</v>
      </c>
      <c r="L6518">
        <v>8.5518800000000006E-2</v>
      </c>
      <c r="M6518">
        <v>2.2804999999999999E-2</v>
      </c>
      <c r="O6518" t="str">
        <f>Table_Index[[#This Row],[ID]]&amp;Table_Index[[#This Row],[year]]</f>
        <v>94582004</v>
      </c>
      <c r="R6518" t="str">
        <f t="shared" si="221"/>
        <v/>
      </c>
    </row>
    <row r="6519" spans="1:18" x14ac:dyDescent="0.3">
      <c r="A6519">
        <v>9458</v>
      </c>
      <c r="B6519">
        <v>2004</v>
      </c>
      <c r="C6519">
        <v>4</v>
      </c>
      <c r="D6519">
        <v>0.54990269999999997</v>
      </c>
      <c r="E6519">
        <v>0.1054915</v>
      </c>
      <c r="F6519">
        <v>0.14065540000000001</v>
      </c>
      <c r="G6519">
        <v>0</v>
      </c>
      <c r="H6519">
        <v>0</v>
      </c>
      <c r="I6519">
        <v>0</v>
      </c>
      <c r="J6519">
        <v>0</v>
      </c>
      <c r="K6519">
        <v>0</v>
      </c>
      <c r="L6519">
        <v>0.2039503</v>
      </c>
      <c r="M6519">
        <v>0</v>
      </c>
      <c r="O6519" t="str">
        <f>Table_Index[[#This Row],[ID]]&amp;Table_Index[[#This Row],[year]]</f>
        <v>94582004</v>
      </c>
      <c r="R6519" t="str">
        <f t="shared" si="221"/>
        <v/>
      </c>
    </row>
    <row r="6520" spans="1:18" x14ac:dyDescent="0.3">
      <c r="A6520">
        <v>9459</v>
      </c>
      <c r="B6520">
        <v>2003</v>
      </c>
      <c r="C6520">
        <v>1</v>
      </c>
      <c r="D6520">
        <v>2.9732399999999999E-2</v>
      </c>
      <c r="E6520">
        <v>9.9108000000000002E-2</v>
      </c>
      <c r="F6520">
        <v>0.14246780000000001</v>
      </c>
      <c r="G6520">
        <v>3.6174400000000002E-2</v>
      </c>
      <c r="H6520">
        <v>9.2913800000000005E-2</v>
      </c>
      <c r="I6520">
        <v>5.5748300000000001E-2</v>
      </c>
      <c r="J6520">
        <v>5.5748300000000001E-2</v>
      </c>
      <c r="K6520">
        <v>0.27750249999999999</v>
      </c>
      <c r="L6520">
        <v>0.2106046</v>
      </c>
      <c r="M6520">
        <v>0</v>
      </c>
      <c r="O6520" t="str">
        <f>Table_Index[[#This Row],[ID]]&amp;Table_Index[[#This Row],[year]]</f>
        <v>94592003</v>
      </c>
      <c r="R6520" t="str">
        <f t="shared" si="221"/>
        <v/>
      </c>
    </row>
    <row r="6521" spans="1:18" x14ac:dyDescent="0.3">
      <c r="A6521">
        <v>9459</v>
      </c>
      <c r="B6521">
        <v>2003</v>
      </c>
      <c r="C6521">
        <v>2</v>
      </c>
      <c r="D6521">
        <v>9.29368E-2</v>
      </c>
      <c r="E6521">
        <v>0.2825279</v>
      </c>
      <c r="F6521">
        <v>0</v>
      </c>
      <c r="G6521">
        <v>7.4349399999999996E-2</v>
      </c>
      <c r="H6521">
        <v>0</v>
      </c>
      <c r="I6521">
        <v>0.29739779999999999</v>
      </c>
      <c r="J6521">
        <v>0</v>
      </c>
      <c r="K6521">
        <v>0</v>
      </c>
      <c r="L6521">
        <v>0.23420070000000001</v>
      </c>
      <c r="M6521">
        <v>1.85874E-2</v>
      </c>
      <c r="O6521" t="str">
        <f>Table_Index[[#This Row],[ID]]&amp;Table_Index[[#This Row],[year]]</f>
        <v>94592003</v>
      </c>
      <c r="R6521" t="str">
        <f t="shared" si="221"/>
        <v/>
      </c>
    </row>
    <row r="6522" spans="1:18" x14ac:dyDescent="0.3">
      <c r="A6522">
        <v>9459</v>
      </c>
      <c r="B6522">
        <v>2003</v>
      </c>
      <c r="C6522">
        <v>3</v>
      </c>
      <c r="D6522">
        <v>0.15580740000000001</v>
      </c>
      <c r="E6522">
        <v>0</v>
      </c>
      <c r="F6522">
        <v>0.1274787</v>
      </c>
      <c r="G6522">
        <v>0.111898</v>
      </c>
      <c r="H6522">
        <v>6.3739400000000002E-2</v>
      </c>
      <c r="I6522">
        <v>0.3399433</v>
      </c>
      <c r="J6522">
        <v>0</v>
      </c>
      <c r="K6522">
        <v>3.1161500000000002E-2</v>
      </c>
      <c r="L6522">
        <v>0.1699717</v>
      </c>
      <c r="M6522">
        <v>0</v>
      </c>
      <c r="O6522" t="str">
        <f>Table_Index[[#This Row],[ID]]&amp;Table_Index[[#This Row],[year]]</f>
        <v>94592003</v>
      </c>
      <c r="R6522" t="str">
        <f t="shared" si="221"/>
        <v/>
      </c>
    </row>
    <row r="6523" spans="1:18" x14ac:dyDescent="0.3">
      <c r="A6523">
        <v>9459</v>
      </c>
      <c r="B6523">
        <v>2003</v>
      </c>
      <c r="C6523">
        <v>4</v>
      </c>
      <c r="D6523">
        <v>3.8200000000000002E-4</v>
      </c>
      <c r="E6523">
        <v>0</v>
      </c>
      <c r="F6523">
        <v>2.3914000000000001E-3</v>
      </c>
      <c r="G6523">
        <v>4.1520000000000001E-4</v>
      </c>
      <c r="H6523">
        <v>0</v>
      </c>
      <c r="I6523">
        <v>0</v>
      </c>
      <c r="J6523">
        <v>0</v>
      </c>
      <c r="K6523">
        <v>0.99639639999999996</v>
      </c>
      <c r="L6523">
        <v>3.321E-4</v>
      </c>
      <c r="M6523">
        <v>8.2999999999999998E-5</v>
      </c>
      <c r="O6523" t="str">
        <f>Table_Index[[#This Row],[ID]]&amp;Table_Index[[#This Row],[year]]</f>
        <v>94592003</v>
      </c>
      <c r="R6523" t="str">
        <f t="shared" si="221"/>
        <v/>
      </c>
    </row>
    <row r="6524" spans="1:18" x14ac:dyDescent="0.3">
      <c r="A6524">
        <v>9459</v>
      </c>
      <c r="B6524">
        <v>2004</v>
      </c>
      <c r="C6524">
        <v>1</v>
      </c>
      <c r="D6524">
        <v>0.59322039999999998</v>
      </c>
      <c r="E6524">
        <v>5.9322E-2</v>
      </c>
      <c r="F6524">
        <v>0.20338980000000001</v>
      </c>
      <c r="G6524">
        <v>0</v>
      </c>
      <c r="H6524">
        <v>0</v>
      </c>
      <c r="I6524">
        <v>0</v>
      </c>
      <c r="J6524">
        <v>0</v>
      </c>
      <c r="K6524">
        <v>0.1186441</v>
      </c>
      <c r="L6524">
        <v>0</v>
      </c>
      <c r="M6524">
        <v>2.54237E-2</v>
      </c>
      <c r="O6524" t="str">
        <f>Table_Index[[#This Row],[ID]]&amp;Table_Index[[#This Row],[year]]</f>
        <v>94592004</v>
      </c>
      <c r="R6524" t="str">
        <f t="shared" si="221"/>
        <v/>
      </c>
    </row>
    <row r="6525" spans="1:18" x14ac:dyDescent="0.3">
      <c r="A6525">
        <v>9459</v>
      </c>
      <c r="B6525">
        <v>2004</v>
      </c>
      <c r="C6525">
        <v>2</v>
      </c>
      <c r="D6525">
        <v>0.56742840000000005</v>
      </c>
      <c r="E6525">
        <v>0.2199516</v>
      </c>
      <c r="F6525">
        <v>0</v>
      </c>
      <c r="G6525">
        <v>0</v>
      </c>
      <c r="H6525">
        <v>0</v>
      </c>
      <c r="I6525">
        <v>0</v>
      </c>
      <c r="J6525">
        <v>0</v>
      </c>
      <c r="K6525">
        <v>0</v>
      </c>
      <c r="L6525">
        <v>0.1466344</v>
      </c>
      <c r="M6525">
        <v>6.5985500000000002E-2</v>
      </c>
      <c r="O6525" t="str">
        <f>Table_Index[[#This Row],[ID]]&amp;Table_Index[[#This Row],[year]]</f>
        <v>94592004</v>
      </c>
      <c r="R6525" t="str">
        <f t="shared" si="221"/>
        <v/>
      </c>
    </row>
    <row r="6526" spans="1:18" x14ac:dyDescent="0.3">
      <c r="A6526">
        <v>9459</v>
      </c>
      <c r="B6526">
        <v>2004</v>
      </c>
      <c r="C6526">
        <v>3</v>
      </c>
      <c r="D6526">
        <v>0.61321910000000002</v>
      </c>
      <c r="E6526">
        <v>7.3439400000000002E-2</v>
      </c>
      <c r="F6526">
        <v>9.7919199999999998E-2</v>
      </c>
      <c r="G6526">
        <v>0</v>
      </c>
      <c r="H6526">
        <v>0</v>
      </c>
      <c r="I6526">
        <v>0</v>
      </c>
      <c r="J6526">
        <v>0</v>
      </c>
      <c r="K6526">
        <v>4.8959599999999999E-2</v>
      </c>
      <c r="L6526">
        <v>0.14075889999999999</v>
      </c>
      <c r="M6526">
        <v>2.5703799999999999E-2</v>
      </c>
      <c r="O6526" t="str">
        <f>Table_Index[[#This Row],[ID]]&amp;Table_Index[[#This Row],[year]]</f>
        <v>94592004</v>
      </c>
      <c r="R6526" t="str">
        <f t="shared" si="221"/>
        <v/>
      </c>
    </row>
    <row r="6527" spans="1:18" x14ac:dyDescent="0.3">
      <c r="A6527">
        <v>9459</v>
      </c>
      <c r="B6527">
        <v>2004</v>
      </c>
      <c r="C6527">
        <v>4</v>
      </c>
      <c r="D6527">
        <v>0.93288910000000003</v>
      </c>
      <c r="E6527">
        <v>0</v>
      </c>
      <c r="F6527">
        <v>0</v>
      </c>
      <c r="G6527">
        <v>0</v>
      </c>
      <c r="H6527">
        <v>0</v>
      </c>
      <c r="I6527">
        <v>0</v>
      </c>
      <c r="J6527">
        <v>0</v>
      </c>
      <c r="K6527">
        <v>5.5925700000000002E-2</v>
      </c>
      <c r="L6527">
        <v>0</v>
      </c>
      <c r="M6527">
        <v>1.11851E-2</v>
      </c>
      <c r="O6527" t="str">
        <f>Table_Index[[#This Row],[ID]]&amp;Table_Index[[#This Row],[year]]</f>
        <v>94592004</v>
      </c>
      <c r="R6527" t="str">
        <f t="shared" si="221"/>
        <v/>
      </c>
    </row>
    <row r="6528" spans="1:18" x14ac:dyDescent="0.3">
      <c r="A6528">
        <v>9460</v>
      </c>
      <c r="B6528">
        <v>2003</v>
      </c>
      <c r="C6528">
        <v>1</v>
      </c>
      <c r="D6528">
        <v>4.0460799999999998E-2</v>
      </c>
      <c r="E6528">
        <v>7.0244399999999999E-2</v>
      </c>
      <c r="F6528">
        <v>0.1180107</v>
      </c>
      <c r="G6528">
        <v>1.40489E-2</v>
      </c>
      <c r="H6528">
        <v>0</v>
      </c>
      <c r="I6528">
        <v>0.29502669999999998</v>
      </c>
      <c r="J6528">
        <v>5.0576000000000003E-2</v>
      </c>
      <c r="K6528">
        <v>0.22478219999999999</v>
      </c>
      <c r="L6528">
        <v>0.18685019999999999</v>
      </c>
      <c r="M6528">
        <v>0</v>
      </c>
      <c r="O6528" t="str">
        <f>Table_Index[[#This Row],[ID]]&amp;Table_Index[[#This Row],[year]]</f>
        <v>94602003</v>
      </c>
      <c r="R6528" t="str">
        <f t="shared" si="221"/>
        <v/>
      </c>
    </row>
    <row r="6529" spans="1:18" x14ac:dyDescent="0.3">
      <c r="A6529">
        <v>9460</v>
      </c>
      <c r="B6529">
        <v>2003</v>
      </c>
      <c r="C6529">
        <v>2</v>
      </c>
      <c r="D6529">
        <v>6.8079999999999996E-4</v>
      </c>
      <c r="E6529">
        <v>0</v>
      </c>
      <c r="F6529">
        <v>4.2705E-3</v>
      </c>
      <c r="G6529">
        <v>2.1660000000000001E-4</v>
      </c>
      <c r="H6529">
        <v>4.8999999999999998E-4</v>
      </c>
      <c r="I6529">
        <v>5.5699999999999999E-4</v>
      </c>
      <c r="J6529">
        <v>0</v>
      </c>
      <c r="K6529">
        <v>0.9902512</v>
      </c>
      <c r="L6529">
        <v>3.1564000000000002E-3</v>
      </c>
      <c r="M6529">
        <v>3.7750000000000001E-4</v>
      </c>
      <c r="O6529" t="str">
        <f>Table_Index[[#This Row],[ID]]&amp;Table_Index[[#This Row],[year]]</f>
        <v>94602003</v>
      </c>
      <c r="R6529" t="str">
        <f t="shared" si="221"/>
        <v/>
      </c>
    </row>
    <row r="6530" spans="1:18" x14ac:dyDescent="0.3">
      <c r="A6530">
        <v>9460</v>
      </c>
      <c r="B6530">
        <v>2003</v>
      </c>
      <c r="C6530">
        <v>3</v>
      </c>
      <c r="D6530">
        <v>0</v>
      </c>
      <c r="E6530">
        <v>0.1365188</v>
      </c>
      <c r="F6530">
        <v>8.5324200000000003E-2</v>
      </c>
      <c r="G6530">
        <v>0</v>
      </c>
      <c r="H6530">
        <v>0</v>
      </c>
      <c r="I6530">
        <v>0.40955629999999998</v>
      </c>
      <c r="J6530">
        <v>0</v>
      </c>
      <c r="K6530">
        <v>4.4368600000000001E-2</v>
      </c>
      <c r="L6530">
        <v>0.30716719999999997</v>
      </c>
      <c r="M6530">
        <v>1.7064800000000001E-2</v>
      </c>
      <c r="O6530" t="str">
        <f>Table_Index[[#This Row],[ID]]&amp;Table_Index[[#This Row],[year]]</f>
        <v>94602003</v>
      </c>
      <c r="R6530" t="str">
        <f t="shared" si="221"/>
        <v/>
      </c>
    </row>
    <row r="6531" spans="1:18" x14ac:dyDescent="0.3">
      <c r="A6531">
        <v>9460</v>
      </c>
      <c r="B6531">
        <v>2003</v>
      </c>
      <c r="C6531">
        <v>4</v>
      </c>
      <c r="D6531">
        <v>0</v>
      </c>
      <c r="E6531">
        <v>0.1035599</v>
      </c>
      <c r="F6531">
        <v>0.50485429999999998</v>
      </c>
      <c r="G6531">
        <v>0</v>
      </c>
      <c r="H6531">
        <v>0</v>
      </c>
      <c r="I6531">
        <v>0</v>
      </c>
      <c r="J6531">
        <v>0</v>
      </c>
      <c r="K6531">
        <v>0.1747573</v>
      </c>
      <c r="L6531">
        <v>0.18446599999999999</v>
      </c>
      <c r="M6531">
        <v>3.2362500000000002E-2</v>
      </c>
      <c r="O6531" t="str">
        <f>Table_Index[[#This Row],[ID]]&amp;Table_Index[[#This Row],[year]]</f>
        <v>94602003</v>
      </c>
      <c r="R6531" t="str">
        <f t="shared" si="221"/>
        <v/>
      </c>
    </row>
    <row r="6532" spans="1:18" x14ac:dyDescent="0.3">
      <c r="A6532">
        <v>9460</v>
      </c>
      <c r="B6532">
        <v>2004</v>
      </c>
      <c r="C6532">
        <v>1</v>
      </c>
      <c r="D6532">
        <v>0.56818179999999996</v>
      </c>
      <c r="E6532">
        <v>6.8181800000000001E-2</v>
      </c>
      <c r="F6532">
        <v>0.1909091</v>
      </c>
      <c r="G6532">
        <v>0</v>
      </c>
      <c r="H6532">
        <v>0</v>
      </c>
      <c r="I6532">
        <v>0</v>
      </c>
      <c r="J6532">
        <v>0</v>
      </c>
      <c r="K6532">
        <v>0</v>
      </c>
      <c r="L6532">
        <v>0.15</v>
      </c>
      <c r="M6532">
        <v>2.2727299999999999E-2</v>
      </c>
      <c r="O6532" t="str">
        <f>Table_Index[[#This Row],[ID]]&amp;Table_Index[[#This Row],[year]]</f>
        <v>94602004</v>
      </c>
      <c r="R6532" t="str">
        <f t="shared" si="221"/>
        <v/>
      </c>
    </row>
    <row r="6533" spans="1:18" x14ac:dyDescent="0.3">
      <c r="A6533">
        <v>9460</v>
      </c>
      <c r="B6533">
        <v>2004</v>
      </c>
      <c r="C6533">
        <v>2</v>
      </c>
      <c r="D6533">
        <v>3.7340000000000002E-4</v>
      </c>
      <c r="E6533">
        <v>1.7168999999999999E-3</v>
      </c>
      <c r="F6533">
        <v>0</v>
      </c>
      <c r="G6533">
        <v>0</v>
      </c>
      <c r="H6533">
        <v>0</v>
      </c>
      <c r="I6533">
        <v>0</v>
      </c>
      <c r="J6533">
        <v>2.8614999999999999E-3</v>
      </c>
      <c r="K6533">
        <v>0.76307369999999997</v>
      </c>
      <c r="L6533">
        <v>2.2891999999999999E-3</v>
      </c>
      <c r="M6533">
        <v>0.22968520000000001</v>
      </c>
      <c r="O6533" t="str">
        <f>Table_Index[[#This Row],[ID]]&amp;Table_Index[[#This Row],[year]]</f>
        <v>94602004</v>
      </c>
      <c r="R6533" t="str">
        <f t="shared" si="221"/>
        <v/>
      </c>
    </row>
    <row r="6534" spans="1:18" x14ac:dyDescent="0.3">
      <c r="A6534">
        <v>9460</v>
      </c>
      <c r="B6534">
        <v>2004</v>
      </c>
      <c r="C6534">
        <v>3</v>
      </c>
      <c r="D6534">
        <v>0.58271629999999996</v>
      </c>
      <c r="E6534">
        <v>0.109332</v>
      </c>
      <c r="F6534">
        <v>0.14577599999999999</v>
      </c>
      <c r="G6534">
        <v>0</v>
      </c>
      <c r="H6534">
        <v>0</v>
      </c>
      <c r="I6534">
        <v>0</v>
      </c>
      <c r="J6534">
        <v>0</v>
      </c>
      <c r="K6534">
        <v>3.6443999999999997E-2</v>
      </c>
      <c r="L6534">
        <v>0.1257318</v>
      </c>
      <c r="M6534">
        <v>0</v>
      </c>
      <c r="O6534" t="str">
        <f>Table_Index[[#This Row],[ID]]&amp;Table_Index[[#This Row],[year]]</f>
        <v>94602004</v>
      </c>
      <c r="R6534" t="str">
        <f t="shared" si="221"/>
        <v/>
      </c>
    </row>
    <row r="6535" spans="1:18" x14ac:dyDescent="0.3">
      <c r="A6535">
        <v>9460</v>
      </c>
      <c r="B6535">
        <v>2004</v>
      </c>
      <c r="C6535">
        <v>4</v>
      </c>
      <c r="D6535">
        <v>0</v>
      </c>
      <c r="E6535">
        <v>0</v>
      </c>
      <c r="F6535">
        <v>0.43478260000000002</v>
      </c>
      <c r="G6535">
        <v>0</v>
      </c>
      <c r="H6535">
        <v>3.2608699999999997E-2</v>
      </c>
      <c r="I6535">
        <v>0</v>
      </c>
      <c r="J6535">
        <v>0</v>
      </c>
      <c r="K6535">
        <v>0.10869570000000001</v>
      </c>
      <c r="L6535">
        <v>0.375</v>
      </c>
      <c r="M6535">
        <v>4.8912999999999998E-2</v>
      </c>
      <c r="O6535" t="str">
        <f>Table_Index[[#This Row],[ID]]&amp;Table_Index[[#This Row],[year]]</f>
        <v>94602004</v>
      </c>
      <c r="R6535" t="str">
        <f t="shared" si="221"/>
        <v/>
      </c>
    </row>
    <row r="6536" spans="1:18" x14ac:dyDescent="0.3">
      <c r="A6536">
        <v>9461</v>
      </c>
      <c r="B6536">
        <v>2003</v>
      </c>
      <c r="C6536">
        <v>1</v>
      </c>
      <c r="D6536">
        <v>4.596E-4</v>
      </c>
      <c r="E6536">
        <v>7.3530000000000004E-4</v>
      </c>
      <c r="F6536">
        <v>1.9026E-3</v>
      </c>
      <c r="G6536">
        <v>0</v>
      </c>
      <c r="H6536">
        <v>0</v>
      </c>
      <c r="I6536">
        <v>1.5625000000000001E-3</v>
      </c>
      <c r="J6536">
        <v>0</v>
      </c>
      <c r="K6536">
        <v>0.99337330000000001</v>
      </c>
      <c r="L6536">
        <v>1.9669000000000002E-3</v>
      </c>
      <c r="M6536">
        <v>0</v>
      </c>
      <c r="O6536" t="str">
        <f>Table_Index[[#This Row],[ID]]&amp;Table_Index[[#This Row],[year]]</f>
        <v>94612003</v>
      </c>
      <c r="R6536" t="str">
        <f t="shared" si="221"/>
        <v/>
      </c>
    </row>
    <row r="6537" spans="1:18" x14ac:dyDescent="0.3">
      <c r="A6537">
        <v>9461</v>
      </c>
      <c r="B6537">
        <v>2003</v>
      </c>
      <c r="C6537">
        <v>2</v>
      </c>
      <c r="D6537">
        <v>0.15197569999999999</v>
      </c>
      <c r="E6537">
        <v>0.11854099999999999</v>
      </c>
      <c r="F6537">
        <v>0.4650456</v>
      </c>
      <c r="G6537">
        <v>8.2066899999999998E-2</v>
      </c>
      <c r="H6537">
        <v>0</v>
      </c>
      <c r="I6537">
        <v>0</v>
      </c>
      <c r="J6537">
        <v>0</v>
      </c>
      <c r="K6537">
        <v>0.1823708</v>
      </c>
      <c r="L6537">
        <v>0</v>
      </c>
      <c r="M6537">
        <v>0</v>
      </c>
      <c r="O6537" t="str">
        <f>Table_Index[[#This Row],[ID]]&amp;Table_Index[[#This Row],[year]]</f>
        <v>94612003</v>
      </c>
      <c r="R6537" t="str">
        <f t="shared" si="221"/>
        <v/>
      </c>
    </row>
    <row r="6538" spans="1:18" x14ac:dyDescent="0.3">
      <c r="A6538">
        <v>9461</v>
      </c>
      <c r="B6538">
        <v>2003</v>
      </c>
      <c r="C6538">
        <v>3</v>
      </c>
      <c r="D6538">
        <v>5.5555599999999997E-2</v>
      </c>
      <c r="E6538">
        <v>0.1893939</v>
      </c>
      <c r="F6538">
        <v>0</v>
      </c>
      <c r="G6538">
        <v>0</v>
      </c>
      <c r="H6538">
        <v>9.5959600000000006E-2</v>
      </c>
      <c r="I6538">
        <v>0</v>
      </c>
      <c r="J6538">
        <v>0</v>
      </c>
      <c r="K6538">
        <v>0.25252520000000001</v>
      </c>
      <c r="L6538">
        <v>0.36616159999999998</v>
      </c>
      <c r="M6538">
        <v>4.0404000000000002E-2</v>
      </c>
      <c r="O6538" t="str">
        <f>Table_Index[[#This Row],[ID]]&amp;Table_Index[[#This Row],[year]]</f>
        <v>94612003</v>
      </c>
      <c r="R6538" t="str">
        <f t="shared" si="221"/>
        <v/>
      </c>
    </row>
    <row r="6539" spans="1:18" x14ac:dyDescent="0.3">
      <c r="A6539">
        <v>9461</v>
      </c>
      <c r="B6539">
        <v>2003</v>
      </c>
      <c r="C6539">
        <v>4</v>
      </c>
      <c r="D6539">
        <v>7.6178999999999997E-2</v>
      </c>
      <c r="E6539">
        <v>0</v>
      </c>
      <c r="F6539">
        <v>0</v>
      </c>
      <c r="G6539">
        <v>7.1342199999999995E-2</v>
      </c>
      <c r="H6539">
        <v>3.6275700000000001E-2</v>
      </c>
      <c r="I6539">
        <v>0.20314389999999999</v>
      </c>
      <c r="J6539">
        <v>0</v>
      </c>
      <c r="K6539">
        <v>0.35550179999999998</v>
      </c>
      <c r="L6539">
        <v>0.23035069999999999</v>
      </c>
      <c r="M6539">
        <v>2.72068E-2</v>
      </c>
      <c r="O6539" t="str">
        <f>Table_Index[[#This Row],[ID]]&amp;Table_Index[[#This Row],[year]]</f>
        <v>94612003</v>
      </c>
      <c r="R6539" t="str">
        <f t="shared" si="221"/>
        <v/>
      </c>
    </row>
    <row r="6540" spans="1:18" x14ac:dyDescent="0.3">
      <c r="A6540">
        <v>9461</v>
      </c>
      <c r="B6540">
        <v>2004</v>
      </c>
      <c r="C6540">
        <v>1</v>
      </c>
      <c r="D6540">
        <v>0.3854167</v>
      </c>
      <c r="E6540">
        <v>0.13194439999999999</v>
      </c>
      <c r="F6540">
        <v>0.15625</v>
      </c>
      <c r="G6540">
        <v>2.6041700000000001E-2</v>
      </c>
      <c r="H6540">
        <v>0</v>
      </c>
      <c r="I6540">
        <v>0</v>
      </c>
      <c r="J6540">
        <v>0</v>
      </c>
      <c r="K6540">
        <v>0.21527779999999999</v>
      </c>
      <c r="L6540">
        <v>7.6388899999999996E-2</v>
      </c>
      <c r="M6540">
        <v>8.6806000000000001E-3</v>
      </c>
      <c r="O6540" t="str">
        <f>Table_Index[[#This Row],[ID]]&amp;Table_Index[[#This Row],[year]]</f>
        <v>94612004</v>
      </c>
      <c r="R6540" t="str">
        <f t="shared" si="221"/>
        <v/>
      </c>
    </row>
    <row r="6541" spans="1:18" x14ac:dyDescent="0.3">
      <c r="A6541">
        <v>9461</v>
      </c>
      <c r="B6541">
        <v>2004</v>
      </c>
      <c r="C6541">
        <v>2</v>
      </c>
      <c r="D6541">
        <v>2.3209799999999999E-2</v>
      </c>
      <c r="E6541">
        <v>9.6552600000000002E-2</v>
      </c>
      <c r="F6541">
        <v>0.1931051</v>
      </c>
      <c r="G6541">
        <v>5.1494699999999997E-2</v>
      </c>
      <c r="H6541">
        <v>0</v>
      </c>
      <c r="I6541">
        <v>0.25747350000000002</v>
      </c>
      <c r="J6541">
        <v>0.16092090000000001</v>
      </c>
      <c r="K6541">
        <v>0</v>
      </c>
      <c r="L6541">
        <v>0.17862230000000001</v>
      </c>
      <c r="M6541">
        <v>3.8621000000000003E-2</v>
      </c>
      <c r="O6541" t="str">
        <f>Table_Index[[#This Row],[ID]]&amp;Table_Index[[#This Row],[year]]</f>
        <v>94612004</v>
      </c>
      <c r="R6541" t="str">
        <f t="shared" si="221"/>
        <v/>
      </c>
    </row>
    <row r="6542" spans="1:18" x14ac:dyDescent="0.3">
      <c r="A6542">
        <v>9461</v>
      </c>
      <c r="B6542">
        <v>2004</v>
      </c>
      <c r="C6542">
        <v>3</v>
      </c>
      <c r="D6542">
        <v>6.0077999999999998E-3</v>
      </c>
      <c r="E6542">
        <v>1.8031E-3</v>
      </c>
      <c r="F6542">
        <v>2.2537999999999998E-3</v>
      </c>
      <c r="G6542">
        <v>2.5040000000000001E-4</v>
      </c>
      <c r="H6542">
        <v>0</v>
      </c>
      <c r="I6542">
        <v>4.5076699999999997E-2</v>
      </c>
      <c r="J6542">
        <v>0</v>
      </c>
      <c r="K6542">
        <v>0.93909880000000001</v>
      </c>
      <c r="L6542">
        <v>5.5094000000000002E-3</v>
      </c>
      <c r="M6542">
        <v>0</v>
      </c>
      <c r="O6542" t="str">
        <f>Table_Index[[#This Row],[ID]]&amp;Table_Index[[#This Row],[year]]</f>
        <v>94612004</v>
      </c>
      <c r="R6542" t="str">
        <f t="shared" ref="R6542:R6605" si="222">RIGHT(P6542,4)</f>
        <v/>
      </c>
    </row>
    <row r="6543" spans="1:18" x14ac:dyDescent="0.3">
      <c r="A6543">
        <v>9461</v>
      </c>
      <c r="B6543">
        <v>2004</v>
      </c>
      <c r="C6543">
        <v>4</v>
      </c>
      <c r="D6543">
        <v>0.26758409999999999</v>
      </c>
      <c r="E6543">
        <v>0</v>
      </c>
      <c r="F6543">
        <v>6.1162099999999997E-2</v>
      </c>
      <c r="G6543">
        <v>0.1154434</v>
      </c>
      <c r="H6543">
        <v>8.4097900000000003E-2</v>
      </c>
      <c r="I6543">
        <v>0.175841</v>
      </c>
      <c r="J6543">
        <v>0.1261468</v>
      </c>
      <c r="K6543">
        <v>0.1055046</v>
      </c>
      <c r="L6543">
        <v>5.9632999999999999E-2</v>
      </c>
      <c r="M6543">
        <v>4.5871999999999996E-3</v>
      </c>
      <c r="O6543" t="str">
        <f>Table_Index[[#This Row],[ID]]&amp;Table_Index[[#This Row],[year]]</f>
        <v>94612004</v>
      </c>
      <c r="R6543" t="str">
        <f t="shared" si="222"/>
        <v/>
      </c>
    </row>
    <row r="6544" spans="1:18" x14ac:dyDescent="0.3">
      <c r="A6544">
        <v>9461</v>
      </c>
      <c r="B6544">
        <v>2005</v>
      </c>
      <c r="C6544">
        <v>1</v>
      </c>
      <c r="D6544">
        <v>0</v>
      </c>
      <c r="E6544">
        <v>0</v>
      </c>
      <c r="F6544">
        <v>0.62992130000000002</v>
      </c>
      <c r="G6544">
        <v>0</v>
      </c>
      <c r="H6544">
        <v>0</v>
      </c>
      <c r="I6544">
        <v>0</v>
      </c>
      <c r="J6544">
        <v>0</v>
      </c>
      <c r="K6544">
        <v>0</v>
      </c>
      <c r="L6544">
        <v>0.36220479999999999</v>
      </c>
      <c r="M6544">
        <v>7.8740000000000008E-3</v>
      </c>
      <c r="O6544" t="str">
        <f>Table_Index[[#This Row],[ID]]&amp;Table_Index[[#This Row],[year]]</f>
        <v>94612005</v>
      </c>
      <c r="R6544" t="str">
        <f t="shared" si="222"/>
        <v/>
      </c>
    </row>
    <row r="6545" spans="1:18" x14ac:dyDescent="0.3">
      <c r="A6545">
        <v>9461</v>
      </c>
      <c r="B6545">
        <v>2005</v>
      </c>
      <c r="C6545">
        <v>2</v>
      </c>
      <c r="D6545">
        <v>0.23072570000000001</v>
      </c>
      <c r="E6545">
        <v>9.0480699999999997E-2</v>
      </c>
      <c r="F6545">
        <v>0.1131008</v>
      </c>
      <c r="G6545">
        <v>0.127804</v>
      </c>
      <c r="H6545">
        <v>0</v>
      </c>
      <c r="I6545">
        <v>0.28218660000000001</v>
      </c>
      <c r="J6545">
        <v>4.1470300000000002E-2</v>
      </c>
      <c r="K6545">
        <v>4.0716299999999997E-2</v>
      </c>
      <c r="L6545">
        <v>5.6550400000000001E-2</v>
      </c>
      <c r="M6545">
        <v>1.69651E-2</v>
      </c>
      <c r="O6545" t="str">
        <f>Table_Index[[#This Row],[ID]]&amp;Table_Index[[#This Row],[year]]</f>
        <v>94612005</v>
      </c>
      <c r="R6545" t="str">
        <f t="shared" si="222"/>
        <v/>
      </c>
    </row>
    <row r="6546" spans="1:18" x14ac:dyDescent="0.3">
      <c r="A6546">
        <v>9461</v>
      </c>
      <c r="B6546">
        <v>2005</v>
      </c>
      <c r="C6546">
        <v>3</v>
      </c>
      <c r="D6546">
        <v>0.16923079999999999</v>
      </c>
      <c r="E6546">
        <v>0.15230769999999999</v>
      </c>
      <c r="F6546">
        <v>6.1538500000000003E-2</v>
      </c>
      <c r="G6546">
        <v>0.1030769</v>
      </c>
      <c r="H6546">
        <v>0</v>
      </c>
      <c r="I6546">
        <v>0</v>
      </c>
      <c r="J6546">
        <v>0.16923079999999999</v>
      </c>
      <c r="K6546">
        <v>0.15384610000000001</v>
      </c>
      <c r="L6546">
        <v>0.1646154</v>
      </c>
      <c r="M6546">
        <v>2.6153800000000001E-2</v>
      </c>
      <c r="O6546" t="str">
        <f>Table_Index[[#This Row],[ID]]&amp;Table_Index[[#This Row],[year]]</f>
        <v>94612005</v>
      </c>
      <c r="R6546" t="str">
        <f t="shared" si="222"/>
        <v/>
      </c>
    </row>
    <row r="6547" spans="1:18" x14ac:dyDescent="0.3">
      <c r="A6547">
        <v>9461</v>
      </c>
      <c r="B6547">
        <v>2005</v>
      </c>
      <c r="C6547">
        <v>4</v>
      </c>
      <c r="D6547">
        <v>5.7376999999999997E-2</v>
      </c>
      <c r="E6547">
        <v>6.5573800000000002E-2</v>
      </c>
      <c r="F6547">
        <v>0.16393440000000001</v>
      </c>
      <c r="G6547">
        <v>6.5573800000000002E-2</v>
      </c>
      <c r="H6547">
        <v>0</v>
      </c>
      <c r="I6547">
        <v>0.27868850000000001</v>
      </c>
      <c r="J6547">
        <v>0</v>
      </c>
      <c r="K6547">
        <v>0.1540984</v>
      </c>
      <c r="L6547">
        <v>0.19672129999999999</v>
      </c>
      <c r="M6547">
        <v>1.8032800000000002E-2</v>
      </c>
      <c r="O6547" t="str">
        <f>Table_Index[[#This Row],[ID]]&amp;Table_Index[[#This Row],[year]]</f>
        <v>94612005</v>
      </c>
      <c r="R6547" t="str">
        <f t="shared" si="222"/>
        <v/>
      </c>
    </row>
    <row r="6548" spans="1:18" x14ac:dyDescent="0.3">
      <c r="A6548">
        <v>9461</v>
      </c>
      <c r="B6548">
        <v>2006</v>
      </c>
      <c r="C6548">
        <v>1</v>
      </c>
      <c r="D6548">
        <v>0.1029412</v>
      </c>
      <c r="E6548">
        <v>5.8823500000000001E-2</v>
      </c>
      <c r="F6548">
        <v>0.14705879999999999</v>
      </c>
      <c r="G6548">
        <v>5.8823500000000001E-2</v>
      </c>
      <c r="H6548">
        <v>0</v>
      </c>
      <c r="I6548">
        <v>0.29411769999999998</v>
      </c>
      <c r="J6548">
        <v>0</v>
      </c>
      <c r="K6548">
        <v>0.13823530000000001</v>
      </c>
      <c r="L6548">
        <v>0.1838235</v>
      </c>
      <c r="M6548">
        <v>1.61765E-2</v>
      </c>
      <c r="O6548" t="str">
        <f>Table_Index[[#This Row],[ID]]&amp;Table_Index[[#This Row],[year]]</f>
        <v>94612006</v>
      </c>
      <c r="R6548" t="str">
        <f t="shared" si="222"/>
        <v/>
      </c>
    </row>
    <row r="6549" spans="1:18" x14ac:dyDescent="0.3">
      <c r="A6549">
        <v>9461</v>
      </c>
      <c r="B6549">
        <v>2006</v>
      </c>
      <c r="C6549">
        <v>2</v>
      </c>
      <c r="D6549">
        <v>0.12957750000000001</v>
      </c>
      <c r="E6549">
        <v>0.1216901</v>
      </c>
      <c r="F6549">
        <v>7.8873200000000004E-2</v>
      </c>
      <c r="G6549">
        <v>9.0140799999999993E-2</v>
      </c>
      <c r="H6549">
        <v>0</v>
      </c>
      <c r="I6549">
        <v>0</v>
      </c>
      <c r="J6549">
        <v>0.19154930000000001</v>
      </c>
      <c r="K6549">
        <v>0.1098592</v>
      </c>
      <c r="L6549">
        <v>0.26366200000000001</v>
      </c>
      <c r="M6549">
        <v>1.46479E-2</v>
      </c>
      <c r="O6549" t="str">
        <f>Table_Index[[#This Row],[ID]]&amp;Table_Index[[#This Row],[year]]</f>
        <v>94612006</v>
      </c>
      <c r="R6549" t="str">
        <f t="shared" si="222"/>
        <v/>
      </c>
    </row>
    <row r="6550" spans="1:18" x14ac:dyDescent="0.3">
      <c r="A6550">
        <v>9461</v>
      </c>
      <c r="B6550">
        <v>2006</v>
      </c>
      <c r="C6550">
        <v>3</v>
      </c>
      <c r="D6550">
        <v>4.5290200000000003E-2</v>
      </c>
      <c r="E6550">
        <v>6.8171999999999996E-2</v>
      </c>
      <c r="F6550">
        <v>3.5979700000000003E-2</v>
      </c>
      <c r="G6550">
        <v>4.2134100000000001E-2</v>
      </c>
      <c r="H6550">
        <v>0</v>
      </c>
      <c r="I6550">
        <v>0.46584219999999998</v>
      </c>
      <c r="J6550">
        <v>0.11835420000000001</v>
      </c>
      <c r="K6550">
        <v>2.8405E-2</v>
      </c>
      <c r="L6550">
        <v>0.1893668</v>
      </c>
      <c r="M6550">
        <v>6.4557E-3</v>
      </c>
      <c r="O6550" t="str">
        <f>Table_Index[[#This Row],[ID]]&amp;Table_Index[[#This Row],[year]]</f>
        <v>94612006</v>
      </c>
      <c r="R6550" t="str">
        <f t="shared" si="222"/>
        <v/>
      </c>
    </row>
    <row r="6551" spans="1:18" x14ac:dyDescent="0.3">
      <c r="A6551">
        <v>9461</v>
      </c>
      <c r="B6551">
        <v>2006</v>
      </c>
      <c r="C6551">
        <v>4</v>
      </c>
      <c r="D6551">
        <v>9.9387299999999998E-2</v>
      </c>
      <c r="E6551">
        <v>3.7861800000000001E-2</v>
      </c>
      <c r="F6551">
        <v>7.5723600000000002E-2</v>
      </c>
      <c r="G6551">
        <v>9.0868400000000002E-2</v>
      </c>
      <c r="H6551">
        <v>9.4655E-3</v>
      </c>
      <c r="I6551">
        <v>0.34075630000000001</v>
      </c>
      <c r="J6551">
        <v>9.4654500000000003E-2</v>
      </c>
      <c r="K6551">
        <v>0.16659199999999999</v>
      </c>
      <c r="L6551">
        <v>6.23142E-2</v>
      </c>
      <c r="M6551">
        <v>2.2376299999999998E-2</v>
      </c>
      <c r="O6551" t="str">
        <f>Table_Index[[#This Row],[ID]]&amp;Table_Index[[#This Row],[year]]</f>
        <v>94612006</v>
      </c>
      <c r="R6551" t="str">
        <f t="shared" si="222"/>
        <v/>
      </c>
    </row>
    <row r="6552" spans="1:18" x14ac:dyDescent="0.3">
      <c r="A6552">
        <v>9461</v>
      </c>
      <c r="B6552">
        <v>2007</v>
      </c>
      <c r="C6552">
        <v>1</v>
      </c>
      <c r="D6552">
        <v>0.11927749999999999</v>
      </c>
      <c r="E6552">
        <v>0.15108489999999999</v>
      </c>
      <c r="F6552">
        <v>0.11927749999999999</v>
      </c>
      <c r="G6552">
        <v>4.7711000000000003E-2</v>
      </c>
      <c r="H6552">
        <v>0</v>
      </c>
      <c r="I6552">
        <v>0.22861529999999999</v>
      </c>
      <c r="J6552">
        <v>0.11927749999999999</v>
      </c>
      <c r="K6552">
        <v>6.2123699999999997E-2</v>
      </c>
      <c r="L6552">
        <v>0.13915710000000001</v>
      </c>
      <c r="M6552">
        <v>1.34755E-2</v>
      </c>
      <c r="O6552" t="str">
        <f>Table_Index[[#This Row],[ID]]&amp;Table_Index[[#This Row],[year]]</f>
        <v>94612007</v>
      </c>
      <c r="R6552" t="str">
        <f t="shared" si="222"/>
        <v/>
      </c>
    </row>
    <row r="6553" spans="1:18" x14ac:dyDescent="0.3">
      <c r="A6553">
        <v>9461</v>
      </c>
      <c r="B6553">
        <v>2007</v>
      </c>
      <c r="C6553">
        <v>2</v>
      </c>
      <c r="D6553">
        <v>0.1002383</v>
      </c>
      <c r="E6553">
        <v>0.21405060000000001</v>
      </c>
      <c r="F6553">
        <v>7.9355300000000004E-2</v>
      </c>
      <c r="G6553">
        <v>6.2648999999999996E-2</v>
      </c>
      <c r="H6553">
        <v>0</v>
      </c>
      <c r="I6553">
        <v>0.25059579999999998</v>
      </c>
      <c r="J6553">
        <v>0</v>
      </c>
      <c r="K6553">
        <v>5.2207499999999997E-2</v>
      </c>
      <c r="L6553">
        <v>0.2299398</v>
      </c>
      <c r="M6553">
        <v>1.09636E-2</v>
      </c>
      <c r="O6553" t="str">
        <f>Table_Index[[#This Row],[ID]]&amp;Table_Index[[#This Row],[year]]</f>
        <v>94612007</v>
      </c>
      <c r="R6553" t="str">
        <f t="shared" si="222"/>
        <v/>
      </c>
    </row>
    <row r="6554" spans="1:18" x14ac:dyDescent="0.3">
      <c r="A6554">
        <v>9461</v>
      </c>
      <c r="B6554">
        <v>2007</v>
      </c>
      <c r="C6554">
        <v>3</v>
      </c>
      <c r="D6554">
        <v>0.13657849999999999</v>
      </c>
      <c r="E6554">
        <v>0.1269092</v>
      </c>
      <c r="F6554">
        <v>9.9714399999999995E-2</v>
      </c>
      <c r="G6554">
        <v>8.1584500000000004E-2</v>
      </c>
      <c r="H6554">
        <v>0</v>
      </c>
      <c r="I6554">
        <v>0.1260027</v>
      </c>
      <c r="J6554">
        <v>0.1450391</v>
      </c>
      <c r="K6554">
        <v>5.4389699999999999E-2</v>
      </c>
      <c r="L6554">
        <v>0.20506479999999999</v>
      </c>
      <c r="M6554">
        <v>2.4717099999999999E-2</v>
      </c>
      <c r="O6554" t="str">
        <f>Table_Index[[#This Row],[ID]]&amp;Table_Index[[#This Row],[year]]</f>
        <v>94612007</v>
      </c>
      <c r="R6554" t="str">
        <f t="shared" si="222"/>
        <v/>
      </c>
    </row>
    <row r="6555" spans="1:18" x14ac:dyDescent="0.3">
      <c r="A6555">
        <v>9461</v>
      </c>
      <c r="B6555">
        <v>2007</v>
      </c>
      <c r="C6555">
        <v>4</v>
      </c>
      <c r="D6555">
        <v>4.0283600000000003E-2</v>
      </c>
      <c r="E6555">
        <v>0.39184999999999998</v>
      </c>
      <c r="F6555">
        <v>0.12890769999999999</v>
      </c>
      <c r="G6555">
        <v>1.1718900000000001E-2</v>
      </c>
      <c r="H6555">
        <v>4.3446400000000003E-2</v>
      </c>
      <c r="I6555">
        <v>0.21972900000000001</v>
      </c>
      <c r="J6555">
        <v>2.19729E-2</v>
      </c>
      <c r="K6555">
        <v>4.6143099999999999E-2</v>
      </c>
      <c r="L6555">
        <v>8.78916E-2</v>
      </c>
      <c r="M6555">
        <v>8.0567E-3</v>
      </c>
      <c r="O6555" t="str">
        <f>Table_Index[[#This Row],[ID]]&amp;Table_Index[[#This Row],[year]]</f>
        <v>94612007</v>
      </c>
      <c r="R6555" t="str">
        <f t="shared" si="222"/>
        <v/>
      </c>
    </row>
    <row r="6556" spans="1:18" x14ac:dyDescent="0.3">
      <c r="A6556">
        <v>9461</v>
      </c>
      <c r="B6556">
        <v>2008</v>
      </c>
      <c r="C6556">
        <v>1</v>
      </c>
      <c r="D6556">
        <v>9.3443499999999999E-2</v>
      </c>
      <c r="E6556">
        <v>0.31147819999999998</v>
      </c>
      <c r="F6556">
        <v>7.0790500000000006E-2</v>
      </c>
      <c r="G6556">
        <v>0.19821340000000001</v>
      </c>
      <c r="H6556">
        <v>0</v>
      </c>
      <c r="I6556">
        <v>0</v>
      </c>
      <c r="J6556">
        <v>0</v>
      </c>
      <c r="K6556">
        <v>0.17461660000000001</v>
      </c>
      <c r="L6556">
        <v>0.13187260000000001</v>
      </c>
      <c r="M6556">
        <v>1.9585399999999999E-2</v>
      </c>
      <c r="O6556" t="str">
        <f>Table_Index[[#This Row],[ID]]&amp;Table_Index[[#This Row],[year]]</f>
        <v>94612008</v>
      </c>
      <c r="R6556" t="str">
        <f t="shared" si="222"/>
        <v/>
      </c>
    </row>
    <row r="6557" spans="1:18" x14ac:dyDescent="0.3">
      <c r="A6557">
        <v>9461</v>
      </c>
      <c r="B6557">
        <v>2008</v>
      </c>
      <c r="C6557">
        <v>2</v>
      </c>
      <c r="D6557">
        <v>5.2417800000000001E-2</v>
      </c>
      <c r="E6557">
        <v>9.8844899999999999E-2</v>
      </c>
      <c r="F6557">
        <v>0.1123238</v>
      </c>
      <c r="G6557">
        <v>7.7877799999999997E-2</v>
      </c>
      <c r="H6557">
        <v>0.16730629999999999</v>
      </c>
      <c r="I6557">
        <v>0</v>
      </c>
      <c r="J6557">
        <v>7.4882500000000005E-2</v>
      </c>
      <c r="K6557">
        <v>0.1857087</v>
      </c>
      <c r="L6557">
        <v>0.2096711</v>
      </c>
      <c r="M6557">
        <v>2.0967099999999999E-2</v>
      </c>
      <c r="O6557" t="str">
        <f>Table_Index[[#This Row],[ID]]&amp;Table_Index[[#This Row],[year]]</f>
        <v>94612008</v>
      </c>
      <c r="R6557" t="str">
        <f t="shared" si="222"/>
        <v/>
      </c>
    </row>
    <row r="6558" spans="1:18" x14ac:dyDescent="0.3">
      <c r="A6558">
        <v>9461</v>
      </c>
      <c r="B6558">
        <v>2008</v>
      </c>
      <c r="C6558">
        <v>3</v>
      </c>
      <c r="D6558">
        <v>7.5209499999999999E-2</v>
      </c>
      <c r="E6558">
        <v>0.23012830000000001</v>
      </c>
      <c r="F6558">
        <v>0.16713230000000001</v>
      </c>
      <c r="G6558">
        <v>3.6769099999999999E-2</v>
      </c>
      <c r="H6558">
        <v>1.1699299999999999E-2</v>
      </c>
      <c r="I6558">
        <v>0</v>
      </c>
      <c r="J6558">
        <v>0.10457370000000001</v>
      </c>
      <c r="K6558">
        <v>0.14651929999999999</v>
      </c>
      <c r="L6558">
        <v>0.20055870000000001</v>
      </c>
      <c r="M6558">
        <v>2.7409699999999999E-2</v>
      </c>
      <c r="O6558" t="str">
        <f>Table_Index[[#This Row],[ID]]&amp;Table_Index[[#This Row],[year]]</f>
        <v>94612008</v>
      </c>
      <c r="R6558" t="str">
        <f t="shared" si="222"/>
        <v/>
      </c>
    </row>
    <row r="6559" spans="1:18" x14ac:dyDescent="0.3">
      <c r="A6559">
        <v>9461</v>
      </c>
      <c r="B6559">
        <v>2008</v>
      </c>
      <c r="C6559">
        <v>4</v>
      </c>
      <c r="D6559">
        <v>5.2046299999999997E-2</v>
      </c>
      <c r="E6559">
        <v>8.1973000000000004E-2</v>
      </c>
      <c r="F6559">
        <v>0.2224981</v>
      </c>
      <c r="G6559">
        <v>0</v>
      </c>
      <c r="H6559">
        <v>0.1051776</v>
      </c>
      <c r="I6559">
        <v>0.25762940000000001</v>
      </c>
      <c r="J6559">
        <v>0.1053938</v>
      </c>
      <c r="K6559">
        <v>7.0262599999999995E-2</v>
      </c>
      <c r="L6559">
        <v>8.1973000000000004E-2</v>
      </c>
      <c r="M6559">
        <v>2.30461E-2</v>
      </c>
      <c r="O6559" t="str">
        <f>Table_Index[[#This Row],[ID]]&amp;Table_Index[[#This Row],[year]]</f>
        <v>94612008</v>
      </c>
      <c r="R6559" t="str">
        <f t="shared" si="222"/>
        <v/>
      </c>
    </row>
    <row r="6560" spans="1:18" x14ac:dyDescent="0.3">
      <c r="A6560">
        <v>9461</v>
      </c>
      <c r="B6560">
        <v>2009</v>
      </c>
      <c r="C6560">
        <v>1</v>
      </c>
      <c r="D6560">
        <v>0</v>
      </c>
      <c r="E6560">
        <v>0</v>
      </c>
      <c r="F6560">
        <v>0.16295119999999999</v>
      </c>
      <c r="G6560">
        <v>0.2619667</v>
      </c>
      <c r="H6560">
        <v>4.9790599999999997E-2</v>
      </c>
      <c r="I6560">
        <v>0.24895329999999999</v>
      </c>
      <c r="J6560">
        <v>0</v>
      </c>
      <c r="K6560">
        <v>5.7938200000000002E-2</v>
      </c>
      <c r="L6560">
        <v>0.14710870000000001</v>
      </c>
      <c r="M6560">
        <v>7.1291199999999999E-2</v>
      </c>
      <c r="O6560" t="str">
        <f>Table_Index[[#This Row],[ID]]&amp;Table_Index[[#This Row],[year]]</f>
        <v>94612009</v>
      </c>
      <c r="R6560" t="str">
        <f t="shared" si="222"/>
        <v/>
      </c>
    </row>
    <row r="6561" spans="1:18" x14ac:dyDescent="0.3">
      <c r="A6561">
        <v>9461</v>
      </c>
      <c r="B6561">
        <v>2009</v>
      </c>
      <c r="C6561">
        <v>2</v>
      </c>
      <c r="D6561">
        <v>0</v>
      </c>
      <c r="E6561">
        <v>0.2226969</v>
      </c>
      <c r="F6561">
        <v>0.12725539999999999</v>
      </c>
      <c r="G6561">
        <v>3.0223199999999999E-2</v>
      </c>
      <c r="H6561">
        <v>2.1512199999999999E-2</v>
      </c>
      <c r="I6561">
        <v>0</v>
      </c>
      <c r="J6561">
        <v>0.1060461</v>
      </c>
      <c r="K6561">
        <v>0.2714781</v>
      </c>
      <c r="L6561">
        <v>0.19618540000000001</v>
      </c>
      <c r="M6561">
        <v>2.4602700000000002E-2</v>
      </c>
      <c r="O6561" t="str">
        <f>Table_Index[[#This Row],[ID]]&amp;Table_Index[[#This Row],[year]]</f>
        <v>94612009</v>
      </c>
      <c r="R6561" t="str">
        <f t="shared" si="222"/>
        <v/>
      </c>
    </row>
    <row r="6562" spans="1:18" x14ac:dyDescent="0.3">
      <c r="A6562">
        <v>9461</v>
      </c>
      <c r="B6562">
        <v>2009</v>
      </c>
      <c r="C6562">
        <v>3</v>
      </c>
      <c r="D6562">
        <v>9.2945299999999995E-2</v>
      </c>
      <c r="E6562">
        <v>0.22845799999999999</v>
      </c>
      <c r="F6562">
        <v>8.3529300000000001E-2</v>
      </c>
      <c r="G6562">
        <v>0.19591410000000001</v>
      </c>
      <c r="H6562">
        <v>3.5993499999999998E-2</v>
      </c>
      <c r="I6562">
        <v>0</v>
      </c>
      <c r="J6562">
        <v>0</v>
      </c>
      <c r="K6562">
        <v>0.18452379999999999</v>
      </c>
      <c r="L6562">
        <v>0.16086690000000001</v>
      </c>
      <c r="M6562">
        <v>1.7769E-2</v>
      </c>
      <c r="O6562" t="str">
        <f>Table_Index[[#This Row],[ID]]&amp;Table_Index[[#This Row],[year]]</f>
        <v>94612009</v>
      </c>
      <c r="R6562" t="str">
        <f t="shared" si="222"/>
        <v/>
      </c>
    </row>
    <row r="6563" spans="1:18" x14ac:dyDescent="0.3">
      <c r="A6563">
        <v>9461</v>
      </c>
      <c r="B6563">
        <v>2009</v>
      </c>
      <c r="C6563">
        <v>4</v>
      </c>
      <c r="D6563">
        <v>4.3481699999999998E-2</v>
      </c>
      <c r="E6563">
        <v>4.3481699999999998E-2</v>
      </c>
      <c r="F6563">
        <v>9.4869200000000001E-2</v>
      </c>
      <c r="G6563">
        <v>1.5653400000000001E-2</v>
      </c>
      <c r="H6563">
        <v>5.9293000000000002E-3</v>
      </c>
      <c r="I6563">
        <v>0.3794766</v>
      </c>
      <c r="J6563">
        <v>0.23717289999999999</v>
      </c>
      <c r="K6563">
        <v>4.8383299999999997E-2</v>
      </c>
      <c r="L6563">
        <v>0.1067278</v>
      </c>
      <c r="M6563">
        <v>2.4824100000000002E-2</v>
      </c>
      <c r="O6563" t="str">
        <f>Table_Index[[#This Row],[ID]]&amp;Table_Index[[#This Row],[year]]</f>
        <v>94612009</v>
      </c>
      <c r="R6563" t="str">
        <f t="shared" si="222"/>
        <v/>
      </c>
    </row>
    <row r="6564" spans="1:18" x14ac:dyDescent="0.3">
      <c r="A6564">
        <v>9461</v>
      </c>
      <c r="B6564">
        <v>2010</v>
      </c>
      <c r="C6564">
        <v>1</v>
      </c>
      <c r="D6564">
        <v>5.2798299999999999E-2</v>
      </c>
      <c r="E6564">
        <v>0.1013728</v>
      </c>
      <c r="F6564">
        <v>0</v>
      </c>
      <c r="G6564">
        <v>0.12671589999999999</v>
      </c>
      <c r="H6564">
        <v>0.1119324</v>
      </c>
      <c r="I6564">
        <v>0.31678990000000001</v>
      </c>
      <c r="J6564">
        <v>0</v>
      </c>
      <c r="K6564">
        <v>0.1659979</v>
      </c>
      <c r="L6564">
        <v>0.1055966</v>
      </c>
      <c r="M6564">
        <v>1.8796199999999999E-2</v>
      </c>
      <c r="O6564" t="str">
        <f>Table_Index[[#This Row],[ID]]&amp;Table_Index[[#This Row],[year]]</f>
        <v>94612010</v>
      </c>
      <c r="R6564" t="str">
        <f t="shared" si="222"/>
        <v/>
      </c>
    </row>
    <row r="6565" spans="1:18" x14ac:dyDescent="0.3">
      <c r="A6565">
        <v>9461</v>
      </c>
      <c r="B6565">
        <v>2010</v>
      </c>
      <c r="C6565">
        <v>2</v>
      </c>
      <c r="D6565">
        <v>9.1670100000000004E-2</v>
      </c>
      <c r="E6565">
        <v>7.4579099999999995E-2</v>
      </c>
      <c r="F6565">
        <v>5.1273100000000002E-2</v>
      </c>
      <c r="G6565">
        <v>0</v>
      </c>
      <c r="H6565">
        <v>4.7233400000000002E-2</v>
      </c>
      <c r="I6565">
        <v>0.42882979999999998</v>
      </c>
      <c r="J6565">
        <v>1.3672800000000001E-2</v>
      </c>
      <c r="K6565">
        <v>0.1568647</v>
      </c>
      <c r="L6565">
        <v>0.12429850000000001</v>
      </c>
      <c r="M6565">
        <v>1.1578400000000001E-2</v>
      </c>
      <c r="O6565" t="str">
        <f>Table_Index[[#This Row],[ID]]&amp;Table_Index[[#This Row],[year]]</f>
        <v>94612010</v>
      </c>
      <c r="R6565" t="str">
        <f t="shared" si="222"/>
        <v/>
      </c>
    </row>
    <row r="6566" spans="1:18" x14ac:dyDescent="0.3">
      <c r="A6566">
        <v>9461</v>
      </c>
      <c r="B6566">
        <v>2010</v>
      </c>
      <c r="C6566">
        <v>3</v>
      </c>
      <c r="D6566">
        <v>5.84007E-2</v>
      </c>
      <c r="E6566">
        <v>6.2989299999999998E-2</v>
      </c>
      <c r="F6566">
        <v>5.84007E-2</v>
      </c>
      <c r="G6566">
        <v>0.13738059999999999</v>
      </c>
      <c r="H6566">
        <v>3.9823699999999997E-2</v>
      </c>
      <c r="I6566">
        <v>0.28783180000000003</v>
      </c>
      <c r="J6566">
        <v>0.16685900000000001</v>
      </c>
      <c r="K6566">
        <v>5.6857199999999997E-2</v>
      </c>
      <c r="L6566">
        <v>0.11963790000000001</v>
      </c>
      <c r="M6566">
        <v>1.18192E-2</v>
      </c>
      <c r="O6566" t="str">
        <f>Table_Index[[#This Row],[ID]]&amp;Table_Index[[#This Row],[year]]</f>
        <v>94612010</v>
      </c>
      <c r="R6566" t="str">
        <f t="shared" si="222"/>
        <v/>
      </c>
    </row>
    <row r="6567" spans="1:18" x14ac:dyDescent="0.3">
      <c r="A6567">
        <v>9461</v>
      </c>
      <c r="B6567">
        <v>2010</v>
      </c>
      <c r="C6567">
        <v>4</v>
      </c>
      <c r="D6567">
        <v>4.75907E-2</v>
      </c>
      <c r="E6567">
        <v>1.7846500000000001E-2</v>
      </c>
      <c r="F6567">
        <v>5.35396E-2</v>
      </c>
      <c r="G6567">
        <v>6.74202E-2</v>
      </c>
      <c r="H6567">
        <v>0.1610153</v>
      </c>
      <c r="I6567">
        <v>0.2260559</v>
      </c>
      <c r="J6567">
        <v>7.3765600000000001E-2</v>
      </c>
      <c r="K6567">
        <v>0.1154075</v>
      </c>
      <c r="L6567">
        <v>0.2260559</v>
      </c>
      <c r="M6567">
        <v>1.13028E-2</v>
      </c>
      <c r="O6567" t="str">
        <f>Table_Index[[#This Row],[ID]]&amp;Table_Index[[#This Row],[year]]</f>
        <v>94612010</v>
      </c>
      <c r="R6567" t="str">
        <f t="shared" si="222"/>
        <v/>
      </c>
    </row>
    <row r="6568" spans="1:18" x14ac:dyDescent="0.3">
      <c r="A6568">
        <v>9461</v>
      </c>
      <c r="B6568">
        <v>2011</v>
      </c>
      <c r="C6568">
        <v>1</v>
      </c>
      <c r="D6568">
        <v>5.3815700000000001E-2</v>
      </c>
      <c r="E6568">
        <v>2.8242099999999999E-2</v>
      </c>
      <c r="F6568">
        <v>9.7846699999999995E-2</v>
      </c>
      <c r="G6568">
        <v>9.2465199999999997E-2</v>
      </c>
      <c r="H6568">
        <v>0.28422150000000002</v>
      </c>
      <c r="I6568">
        <v>0.2650016</v>
      </c>
      <c r="J6568">
        <v>0</v>
      </c>
      <c r="K6568">
        <v>3.9627900000000001E-2</v>
      </c>
      <c r="L6568">
        <v>0.1272008</v>
      </c>
      <c r="M6568">
        <v>1.15785E-2</v>
      </c>
      <c r="O6568" t="str">
        <f>Table_Index[[#This Row],[ID]]&amp;Table_Index[[#This Row],[year]]</f>
        <v>94612011</v>
      </c>
      <c r="R6568" t="str">
        <f t="shared" si="222"/>
        <v/>
      </c>
    </row>
    <row r="6569" spans="1:18" x14ac:dyDescent="0.3">
      <c r="A6569">
        <v>9461</v>
      </c>
      <c r="B6569">
        <v>2011</v>
      </c>
      <c r="C6569">
        <v>2</v>
      </c>
      <c r="D6569">
        <v>0</v>
      </c>
      <c r="E6569">
        <v>9.1821200000000006E-2</v>
      </c>
      <c r="F6569">
        <v>6.4274800000000007E-2</v>
      </c>
      <c r="G6569">
        <v>5.2469200000000001E-2</v>
      </c>
      <c r="H6569">
        <v>3.4432900000000002E-2</v>
      </c>
      <c r="I6569">
        <v>0.38040200000000002</v>
      </c>
      <c r="J6569">
        <v>6.5586599999999995E-2</v>
      </c>
      <c r="K6569">
        <v>0.1243293</v>
      </c>
      <c r="L6569">
        <v>0.17793919999999999</v>
      </c>
      <c r="M6569">
        <v>8.7448999999999999E-3</v>
      </c>
      <c r="O6569" t="str">
        <f>Table_Index[[#This Row],[ID]]&amp;Table_Index[[#This Row],[year]]</f>
        <v>94612011</v>
      </c>
      <c r="R6569" t="str">
        <f t="shared" si="222"/>
        <v/>
      </c>
    </row>
    <row r="6570" spans="1:18" x14ac:dyDescent="0.3">
      <c r="A6570">
        <v>9461</v>
      </c>
      <c r="B6570">
        <v>2011</v>
      </c>
      <c r="C6570">
        <v>3</v>
      </c>
      <c r="D6570">
        <v>0</v>
      </c>
      <c r="E6570">
        <v>0.1047809</v>
      </c>
      <c r="F6570">
        <v>6.1635799999999998E-2</v>
      </c>
      <c r="G6570">
        <v>0.22805249999999999</v>
      </c>
      <c r="H6570">
        <v>6.4101000000000002E-3</v>
      </c>
      <c r="I6570">
        <v>0.2218889</v>
      </c>
      <c r="J6570">
        <v>8.0126600000000006E-2</v>
      </c>
      <c r="K6570">
        <v>9.7384600000000002E-2</v>
      </c>
      <c r="L6570">
        <v>0.19107099999999999</v>
      </c>
      <c r="M6570">
        <v>8.6496000000000003E-3</v>
      </c>
      <c r="O6570" t="str">
        <f>Table_Index[[#This Row],[ID]]&amp;Table_Index[[#This Row],[year]]</f>
        <v>94612011</v>
      </c>
      <c r="R6570" t="str">
        <f t="shared" si="222"/>
        <v/>
      </c>
    </row>
    <row r="6571" spans="1:18" x14ac:dyDescent="0.3">
      <c r="A6571">
        <v>9461</v>
      </c>
      <c r="B6571">
        <v>2011</v>
      </c>
      <c r="C6571">
        <v>4</v>
      </c>
      <c r="D6571">
        <v>5.6828900000000002E-2</v>
      </c>
      <c r="E6571">
        <v>0</v>
      </c>
      <c r="F6571">
        <v>0.12786510000000001</v>
      </c>
      <c r="G6571">
        <v>8.6348400000000006E-2</v>
      </c>
      <c r="H6571">
        <v>9.8124600000000006E-2</v>
      </c>
      <c r="I6571">
        <v>0.51146049999999998</v>
      </c>
      <c r="J6571">
        <v>0</v>
      </c>
      <c r="K6571">
        <v>3.2203099999999998E-2</v>
      </c>
      <c r="L6571">
        <v>6.3932600000000006E-2</v>
      </c>
      <c r="M6571">
        <v>2.3236699999999999E-2</v>
      </c>
      <c r="O6571" t="str">
        <f>Table_Index[[#This Row],[ID]]&amp;Table_Index[[#This Row],[year]]</f>
        <v>94612011</v>
      </c>
      <c r="R6571" t="str">
        <f t="shared" si="222"/>
        <v/>
      </c>
    </row>
    <row r="6572" spans="1:18" x14ac:dyDescent="0.3">
      <c r="A6572">
        <v>9461</v>
      </c>
      <c r="B6572">
        <v>2012</v>
      </c>
      <c r="C6572">
        <v>1</v>
      </c>
      <c r="D6572">
        <v>5.6189500000000003E-2</v>
      </c>
      <c r="E6572">
        <v>9.6180199999999993E-2</v>
      </c>
      <c r="F6572">
        <v>9.4408400000000003E-2</v>
      </c>
      <c r="G6572">
        <v>2.0248499999999999E-2</v>
      </c>
      <c r="H6572">
        <v>3.3747399999999997E-2</v>
      </c>
      <c r="I6572">
        <v>0.45305909999999999</v>
      </c>
      <c r="J6572">
        <v>0</v>
      </c>
      <c r="K6572">
        <v>8.3850300000000003E-2</v>
      </c>
      <c r="L6572">
        <v>0.1366771</v>
      </c>
      <c r="M6572">
        <v>2.5639599999999999E-2</v>
      </c>
      <c r="O6572" t="str">
        <f>Table_Index[[#This Row],[ID]]&amp;Table_Index[[#This Row],[year]]</f>
        <v>94612012</v>
      </c>
      <c r="R6572" t="str">
        <f t="shared" si="222"/>
        <v/>
      </c>
    </row>
    <row r="6573" spans="1:18" x14ac:dyDescent="0.3">
      <c r="A6573">
        <v>9461</v>
      </c>
      <c r="B6573">
        <v>2012</v>
      </c>
      <c r="C6573">
        <v>2</v>
      </c>
      <c r="D6573">
        <v>0.1064812</v>
      </c>
      <c r="E6573">
        <v>4.8326099999999997E-2</v>
      </c>
      <c r="F6573">
        <v>0.1310537</v>
      </c>
      <c r="G6573">
        <v>0</v>
      </c>
      <c r="H6573">
        <v>6.0066300000000003E-2</v>
      </c>
      <c r="I6573">
        <v>0.46687899999999999</v>
      </c>
      <c r="J6573">
        <v>0</v>
      </c>
      <c r="K6573">
        <v>8.8051699999999997E-2</v>
      </c>
      <c r="L6573">
        <v>8.0270400000000006E-2</v>
      </c>
      <c r="M6573">
        <v>1.8871700000000002E-2</v>
      </c>
      <c r="O6573" t="str">
        <f>Table_Index[[#This Row],[ID]]&amp;Table_Index[[#This Row],[year]]</f>
        <v>94612012</v>
      </c>
      <c r="R6573" t="str">
        <f t="shared" si="222"/>
        <v/>
      </c>
    </row>
    <row r="6574" spans="1:18" x14ac:dyDescent="0.3">
      <c r="A6574">
        <v>9461</v>
      </c>
      <c r="B6574">
        <v>2012</v>
      </c>
      <c r="C6574">
        <v>3</v>
      </c>
      <c r="D6574">
        <v>4.3759800000000001E-2</v>
      </c>
      <c r="E6574">
        <v>0.1458662</v>
      </c>
      <c r="F6574">
        <v>0.1385728</v>
      </c>
      <c r="G6574">
        <v>5.2511799999999997E-2</v>
      </c>
      <c r="H6574">
        <v>7.4755999999999998E-3</v>
      </c>
      <c r="I6574">
        <v>0.30631890000000001</v>
      </c>
      <c r="J6574">
        <v>5.10532E-2</v>
      </c>
      <c r="K6574">
        <v>2.91732E-2</v>
      </c>
      <c r="L6574">
        <v>0.2115059</v>
      </c>
      <c r="M6574">
        <v>1.37625E-2</v>
      </c>
      <c r="O6574" t="str">
        <f>Table_Index[[#This Row],[ID]]&amp;Table_Index[[#This Row],[year]]</f>
        <v>94612012</v>
      </c>
      <c r="R6574" t="str">
        <f t="shared" si="222"/>
        <v/>
      </c>
    </row>
    <row r="6575" spans="1:18" x14ac:dyDescent="0.3">
      <c r="A6575">
        <v>9461</v>
      </c>
      <c r="B6575">
        <v>2012</v>
      </c>
      <c r="C6575">
        <v>4</v>
      </c>
      <c r="D6575">
        <v>3.6465999999999998E-2</v>
      </c>
      <c r="E6575">
        <v>9.1165099999999999E-2</v>
      </c>
      <c r="F6575">
        <v>6.0776700000000003E-2</v>
      </c>
      <c r="G6575">
        <v>4.9634299999999999E-2</v>
      </c>
      <c r="H6575">
        <v>4.46912E-2</v>
      </c>
      <c r="I6575">
        <v>0.44367010000000001</v>
      </c>
      <c r="J6575">
        <v>7.9009700000000002E-2</v>
      </c>
      <c r="K6575">
        <v>2.5526199999999999E-2</v>
      </c>
      <c r="L6575">
        <v>0.1640972</v>
      </c>
      <c r="M6575">
        <v>4.9633999999999998E-3</v>
      </c>
      <c r="O6575" t="str">
        <f>Table_Index[[#This Row],[ID]]&amp;Table_Index[[#This Row],[year]]</f>
        <v>94612012</v>
      </c>
      <c r="R6575" t="str">
        <f t="shared" si="222"/>
        <v/>
      </c>
    </row>
    <row r="6576" spans="1:18" x14ac:dyDescent="0.3">
      <c r="A6576">
        <v>9462</v>
      </c>
      <c r="B6576">
        <v>2003</v>
      </c>
      <c r="C6576">
        <v>1</v>
      </c>
      <c r="D6576">
        <v>6.8659999999999999E-4</v>
      </c>
      <c r="E6576">
        <v>1.3733E-3</v>
      </c>
      <c r="F6576">
        <v>2.1056999999999998E-3</v>
      </c>
      <c r="G6576">
        <v>1.373E-4</v>
      </c>
      <c r="H6576">
        <v>0</v>
      </c>
      <c r="I6576">
        <v>2.7466000000000001E-3</v>
      </c>
      <c r="J6576">
        <v>0</v>
      </c>
      <c r="K6576">
        <v>0.98987420000000004</v>
      </c>
      <c r="L6576">
        <v>3.0761999999999999E-3</v>
      </c>
      <c r="M6576">
        <v>0</v>
      </c>
      <c r="O6576" t="str">
        <f>Table_Index[[#This Row],[ID]]&amp;Table_Index[[#This Row],[year]]</f>
        <v>94622003</v>
      </c>
      <c r="R6576" t="str">
        <f t="shared" si="222"/>
        <v/>
      </c>
    </row>
    <row r="6577" spans="1:18" x14ac:dyDescent="0.3">
      <c r="A6577">
        <v>9462</v>
      </c>
      <c r="B6577">
        <v>2003</v>
      </c>
      <c r="C6577">
        <v>2</v>
      </c>
      <c r="D6577">
        <v>0.18939400000000001</v>
      </c>
      <c r="E6577">
        <v>0.14772730000000001</v>
      </c>
      <c r="F6577">
        <v>0.57954550000000005</v>
      </c>
      <c r="G6577">
        <v>0</v>
      </c>
      <c r="H6577">
        <v>0</v>
      </c>
      <c r="I6577">
        <v>0</v>
      </c>
      <c r="J6577">
        <v>0</v>
      </c>
      <c r="K6577">
        <v>8.3333299999999999E-2</v>
      </c>
      <c r="L6577">
        <v>0</v>
      </c>
      <c r="M6577">
        <v>0</v>
      </c>
      <c r="O6577" t="str">
        <f>Table_Index[[#This Row],[ID]]&amp;Table_Index[[#This Row],[year]]</f>
        <v>94622003</v>
      </c>
      <c r="R6577" t="str">
        <f t="shared" si="222"/>
        <v/>
      </c>
    </row>
    <row r="6578" spans="1:18" x14ac:dyDescent="0.3">
      <c r="A6578">
        <v>9462</v>
      </c>
      <c r="B6578">
        <v>2003</v>
      </c>
      <c r="C6578">
        <v>3</v>
      </c>
      <c r="D6578">
        <v>5.0113900000000003E-2</v>
      </c>
      <c r="E6578">
        <v>0.17995439999999999</v>
      </c>
      <c r="F6578">
        <v>0.32801819999999998</v>
      </c>
      <c r="G6578">
        <v>0</v>
      </c>
      <c r="H6578">
        <v>0</v>
      </c>
      <c r="I6578">
        <v>0</v>
      </c>
      <c r="J6578">
        <v>0</v>
      </c>
      <c r="K6578">
        <v>0.1366743</v>
      </c>
      <c r="L6578">
        <v>0.29612749999999999</v>
      </c>
      <c r="M6578">
        <v>9.1115999999999992E-3</v>
      </c>
      <c r="O6578" t="str">
        <f>Table_Index[[#This Row],[ID]]&amp;Table_Index[[#This Row],[year]]</f>
        <v>94622003</v>
      </c>
      <c r="R6578" t="str">
        <f t="shared" si="222"/>
        <v/>
      </c>
    </row>
    <row r="6579" spans="1:18" x14ac:dyDescent="0.3">
      <c r="A6579">
        <v>9462</v>
      </c>
      <c r="B6579">
        <v>2003</v>
      </c>
      <c r="C6579">
        <v>4</v>
      </c>
      <c r="D6579">
        <v>0.13234399999999999</v>
      </c>
      <c r="E6579">
        <v>0.20166700000000001</v>
      </c>
      <c r="F6579">
        <v>0</v>
      </c>
      <c r="G6579">
        <v>6.0988000000000001E-2</v>
      </c>
      <c r="H6579">
        <v>0</v>
      </c>
      <c r="I6579">
        <v>0</v>
      </c>
      <c r="J6579">
        <v>0</v>
      </c>
      <c r="K6579">
        <v>0.52937590000000001</v>
      </c>
      <c r="L6579">
        <v>7.5625100000000001E-2</v>
      </c>
      <c r="M6579">
        <v>0</v>
      </c>
      <c r="O6579" t="str">
        <f>Table_Index[[#This Row],[ID]]&amp;Table_Index[[#This Row],[year]]</f>
        <v>94622003</v>
      </c>
      <c r="R6579" t="str">
        <f t="shared" si="222"/>
        <v/>
      </c>
    </row>
    <row r="6580" spans="1:18" x14ac:dyDescent="0.3">
      <c r="A6580">
        <v>9462</v>
      </c>
      <c r="B6580">
        <v>2004</v>
      </c>
      <c r="C6580">
        <v>1</v>
      </c>
      <c r="D6580">
        <v>0</v>
      </c>
      <c r="E6580">
        <v>0.36363630000000002</v>
      </c>
      <c r="F6580">
        <v>0.18181820000000001</v>
      </c>
      <c r="G6580">
        <v>5.4545499999999997E-2</v>
      </c>
      <c r="H6580">
        <v>0</v>
      </c>
      <c r="I6580">
        <v>0</v>
      </c>
      <c r="J6580">
        <v>0</v>
      </c>
      <c r="K6580">
        <v>0.21818180000000001</v>
      </c>
      <c r="L6580">
        <v>0.1090909</v>
      </c>
      <c r="M6580">
        <v>7.2727299999999995E-2</v>
      </c>
      <c r="O6580" t="str">
        <f>Table_Index[[#This Row],[ID]]&amp;Table_Index[[#This Row],[year]]</f>
        <v>94622004</v>
      </c>
      <c r="R6580" t="str">
        <f t="shared" si="222"/>
        <v/>
      </c>
    </row>
    <row r="6581" spans="1:18" x14ac:dyDescent="0.3">
      <c r="A6581">
        <v>9462</v>
      </c>
      <c r="B6581">
        <v>2004</v>
      </c>
      <c r="C6581">
        <v>2</v>
      </c>
      <c r="D6581">
        <v>0.14838709999999999</v>
      </c>
      <c r="E6581">
        <v>0</v>
      </c>
      <c r="F6581">
        <v>0.27096779999999998</v>
      </c>
      <c r="G6581">
        <v>3.2258099999999998E-2</v>
      </c>
      <c r="H6581">
        <v>0</v>
      </c>
      <c r="I6581">
        <v>0</v>
      </c>
      <c r="J6581">
        <v>0</v>
      </c>
      <c r="K6581">
        <v>7.7419399999999999E-2</v>
      </c>
      <c r="L6581">
        <v>0.43870969999999998</v>
      </c>
      <c r="M6581">
        <v>3.2258099999999998E-2</v>
      </c>
      <c r="O6581" t="str">
        <f>Table_Index[[#This Row],[ID]]&amp;Table_Index[[#This Row],[year]]</f>
        <v>94622004</v>
      </c>
      <c r="R6581" t="str">
        <f t="shared" si="222"/>
        <v/>
      </c>
    </row>
    <row r="6582" spans="1:18" x14ac:dyDescent="0.3">
      <c r="A6582">
        <v>9462</v>
      </c>
      <c r="B6582">
        <v>2004</v>
      </c>
      <c r="C6582">
        <v>3</v>
      </c>
      <c r="D6582">
        <v>7.5304999999999999E-3</v>
      </c>
      <c r="E6582">
        <v>1.0954000000000001E-3</v>
      </c>
      <c r="F6582">
        <v>2.4645000000000001E-3</v>
      </c>
      <c r="G6582">
        <v>1.4513E-3</v>
      </c>
      <c r="H6582">
        <v>0</v>
      </c>
      <c r="I6582">
        <v>0</v>
      </c>
      <c r="J6582">
        <v>0</v>
      </c>
      <c r="K6582">
        <v>0.9858152</v>
      </c>
      <c r="L6582">
        <v>1.3692000000000001E-3</v>
      </c>
      <c r="M6582">
        <v>2.7379999999999999E-4</v>
      </c>
      <c r="O6582" t="str">
        <f>Table_Index[[#This Row],[ID]]&amp;Table_Index[[#This Row],[year]]</f>
        <v>94622004</v>
      </c>
      <c r="R6582" t="str">
        <f t="shared" si="222"/>
        <v/>
      </c>
    </row>
    <row r="6583" spans="1:18" x14ac:dyDescent="0.3">
      <c r="A6583">
        <v>9462</v>
      </c>
      <c r="B6583">
        <v>2004</v>
      </c>
      <c r="C6583">
        <v>4</v>
      </c>
      <c r="D6583">
        <v>9.6907E-3</v>
      </c>
      <c r="E6583">
        <v>2.7521999999999998E-3</v>
      </c>
      <c r="F6583">
        <v>3.4887E-3</v>
      </c>
      <c r="G6583">
        <v>3.7134999999999998E-3</v>
      </c>
      <c r="H6583">
        <v>3.8763000000000001E-3</v>
      </c>
      <c r="I6583">
        <v>0</v>
      </c>
      <c r="J6583">
        <v>3.8763000000000001E-3</v>
      </c>
      <c r="K6583">
        <v>0.7752599</v>
      </c>
      <c r="L6583">
        <v>3.4110999999999998E-3</v>
      </c>
      <c r="M6583">
        <v>0.1939313</v>
      </c>
      <c r="O6583" t="str">
        <f>Table_Index[[#This Row],[ID]]&amp;Table_Index[[#This Row],[year]]</f>
        <v>94622004</v>
      </c>
      <c r="R6583" t="str">
        <f t="shared" si="222"/>
        <v/>
      </c>
    </row>
    <row r="6584" spans="1:18" x14ac:dyDescent="0.3">
      <c r="A6584">
        <v>9462</v>
      </c>
      <c r="B6584">
        <v>2005</v>
      </c>
      <c r="C6584">
        <v>1</v>
      </c>
      <c r="D6584">
        <v>6.6847900000000002E-2</v>
      </c>
      <c r="E6584">
        <v>0.1845002</v>
      </c>
      <c r="F6584">
        <v>0.2139133</v>
      </c>
      <c r="G6584">
        <v>9.0913099999999997E-2</v>
      </c>
      <c r="H6584">
        <v>0</v>
      </c>
      <c r="I6584">
        <v>0</v>
      </c>
      <c r="J6584">
        <v>4.9021799999999997E-2</v>
      </c>
      <c r="K6584">
        <v>0.19091759999999999</v>
      </c>
      <c r="L6584">
        <v>0.1845002</v>
      </c>
      <c r="M6584">
        <v>1.9385900000000001E-2</v>
      </c>
      <c r="O6584" t="str">
        <f>Table_Index[[#This Row],[ID]]&amp;Table_Index[[#This Row],[year]]</f>
        <v>94622005</v>
      </c>
      <c r="R6584" t="str">
        <f t="shared" si="222"/>
        <v/>
      </c>
    </row>
    <row r="6585" spans="1:18" x14ac:dyDescent="0.3">
      <c r="A6585">
        <v>9462</v>
      </c>
      <c r="B6585">
        <v>2005</v>
      </c>
      <c r="C6585">
        <v>2</v>
      </c>
      <c r="D6585">
        <v>0.1695873</v>
      </c>
      <c r="E6585">
        <v>0.1153194</v>
      </c>
      <c r="F6585">
        <v>0.1130582</v>
      </c>
      <c r="G6585">
        <v>0.2295082</v>
      </c>
      <c r="H6585">
        <v>0</v>
      </c>
      <c r="I6585">
        <v>0.2210288</v>
      </c>
      <c r="J6585">
        <v>0</v>
      </c>
      <c r="K6585">
        <v>4.9745600000000001E-2</v>
      </c>
      <c r="L6585">
        <v>8.47937E-2</v>
      </c>
      <c r="M6585">
        <v>1.69587E-2</v>
      </c>
      <c r="O6585" t="str">
        <f>Table_Index[[#This Row],[ID]]&amp;Table_Index[[#This Row],[year]]</f>
        <v>94622005</v>
      </c>
      <c r="R6585" t="str">
        <f t="shared" si="222"/>
        <v/>
      </c>
    </row>
    <row r="6586" spans="1:18" x14ac:dyDescent="0.3">
      <c r="A6586">
        <v>9462</v>
      </c>
      <c r="B6586">
        <v>2005</v>
      </c>
      <c r="C6586">
        <v>3</v>
      </c>
      <c r="D6586">
        <v>0.1236264</v>
      </c>
      <c r="E6586">
        <v>0.16483519999999999</v>
      </c>
      <c r="F6586">
        <v>0.1373626</v>
      </c>
      <c r="G6586">
        <v>9.0659299999999998E-2</v>
      </c>
      <c r="H6586">
        <v>0</v>
      </c>
      <c r="I6586">
        <v>0</v>
      </c>
      <c r="J6586">
        <v>0.15109890000000001</v>
      </c>
      <c r="K6586">
        <v>0.15109890000000001</v>
      </c>
      <c r="L6586">
        <v>0.15384619999999999</v>
      </c>
      <c r="M6586">
        <v>2.74725E-2</v>
      </c>
      <c r="O6586" t="str">
        <f>Table_Index[[#This Row],[ID]]&amp;Table_Index[[#This Row],[year]]</f>
        <v>94622005</v>
      </c>
      <c r="R6586" t="str">
        <f t="shared" si="222"/>
        <v/>
      </c>
    </row>
    <row r="6587" spans="1:18" x14ac:dyDescent="0.3">
      <c r="A6587">
        <v>9462</v>
      </c>
      <c r="B6587">
        <v>2005</v>
      </c>
      <c r="C6587">
        <v>4</v>
      </c>
      <c r="D6587">
        <v>0</v>
      </c>
      <c r="E6587">
        <v>0.13291629999999999</v>
      </c>
      <c r="F6587">
        <v>0.2345583</v>
      </c>
      <c r="G6587">
        <v>8.9132100000000006E-2</v>
      </c>
      <c r="H6587">
        <v>0</v>
      </c>
      <c r="I6587">
        <v>0</v>
      </c>
      <c r="J6587">
        <v>0.17200940000000001</v>
      </c>
      <c r="K6587">
        <v>0.15246290000000001</v>
      </c>
      <c r="L6587">
        <v>0.20328379999999999</v>
      </c>
      <c r="M6587">
        <v>1.56372E-2</v>
      </c>
      <c r="O6587" t="str">
        <f>Table_Index[[#This Row],[ID]]&amp;Table_Index[[#This Row],[year]]</f>
        <v>94622005</v>
      </c>
      <c r="R6587" t="str">
        <f t="shared" si="222"/>
        <v/>
      </c>
    </row>
    <row r="6588" spans="1:18" x14ac:dyDescent="0.3">
      <c r="A6588">
        <v>9462</v>
      </c>
      <c r="B6588">
        <v>2006</v>
      </c>
      <c r="C6588">
        <v>1</v>
      </c>
      <c r="D6588">
        <v>9.4874E-2</v>
      </c>
      <c r="E6588">
        <v>0.1193727</v>
      </c>
      <c r="F6588">
        <v>0.2106577</v>
      </c>
      <c r="G6588">
        <v>8.0049899999999993E-2</v>
      </c>
      <c r="H6588">
        <v>0</v>
      </c>
      <c r="I6588">
        <v>0</v>
      </c>
      <c r="J6588">
        <v>0.15448229999999999</v>
      </c>
      <c r="K6588">
        <v>0.13692750000000001</v>
      </c>
      <c r="L6588">
        <v>0.18959200000000001</v>
      </c>
      <c r="M6588">
        <v>1.40438E-2</v>
      </c>
      <c r="O6588" t="str">
        <f>Table_Index[[#This Row],[ID]]&amp;Table_Index[[#This Row],[year]]</f>
        <v>94622006</v>
      </c>
      <c r="R6588" t="str">
        <f t="shared" si="222"/>
        <v/>
      </c>
    </row>
    <row r="6589" spans="1:18" x14ac:dyDescent="0.3">
      <c r="A6589">
        <v>9462</v>
      </c>
      <c r="B6589">
        <v>2006</v>
      </c>
      <c r="C6589">
        <v>2</v>
      </c>
      <c r="D6589">
        <v>0</v>
      </c>
      <c r="E6589">
        <v>4.72466E-2</v>
      </c>
      <c r="F6589">
        <v>0.11024200000000001</v>
      </c>
      <c r="G6589">
        <v>0</v>
      </c>
      <c r="H6589">
        <v>0</v>
      </c>
      <c r="I6589">
        <v>0.45566699999999999</v>
      </c>
      <c r="J6589">
        <v>6.4255300000000001E-2</v>
      </c>
      <c r="K6589">
        <v>0.16168830000000001</v>
      </c>
      <c r="L6589">
        <v>0.15223900000000001</v>
      </c>
      <c r="M6589">
        <v>8.6619000000000002E-3</v>
      </c>
      <c r="O6589" t="str">
        <f>Table_Index[[#This Row],[ID]]&amp;Table_Index[[#This Row],[year]]</f>
        <v>94622006</v>
      </c>
      <c r="R6589" t="str">
        <f t="shared" si="222"/>
        <v/>
      </c>
    </row>
    <row r="6590" spans="1:18" x14ac:dyDescent="0.3">
      <c r="A6590">
        <v>9462</v>
      </c>
      <c r="B6590">
        <v>2006</v>
      </c>
      <c r="C6590">
        <v>3</v>
      </c>
      <c r="D6590">
        <v>7.6941899999999994E-2</v>
      </c>
      <c r="E6590">
        <v>7.6941899999999994E-2</v>
      </c>
      <c r="F6590">
        <v>8.7933600000000001E-2</v>
      </c>
      <c r="G6590">
        <v>7.2545200000000004E-2</v>
      </c>
      <c r="H6590">
        <v>0</v>
      </c>
      <c r="I6590">
        <v>0.36638979999999999</v>
      </c>
      <c r="J6590">
        <v>0.1172448</v>
      </c>
      <c r="K6590">
        <v>9.8925299999999994E-2</v>
      </c>
      <c r="L6590">
        <v>9.2818800000000007E-2</v>
      </c>
      <c r="M6590">
        <v>1.02589E-2</v>
      </c>
      <c r="O6590" t="str">
        <f>Table_Index[[#This Row],[ID]]&amp;Table_Index[[#This Row],[year]]</f>
        <v>94622006</v>
      </c>
      <c r="R6590" t="str">
        <f t="shared" si="222"/>
        <v/>
      </c>
    </row>
    <row r="6591" spans="1:18" x14ac:dyDescent="0.3">
      <c r="A6591">
        <v>9462</v>
      </c>
      <c r="B6591">
        <v>2006</v>
      </c>
      <c r="C6591">
        <v>4</v>
      </c>
      <c r="D6591">
        <v>7.8490000000000004E-2</v>
      </c>
      <c r="E6591">
        <v>8.0732600000000002E-2</v>
      </c>
      <c r="F6591">
        <v>0.13455429999999999</v>
      </c>
      <c r="G6591">
        <v>5.04579E-2</v>
      </c>
      <c r="H6591">
        <v>0</v>
      </c>
      <c r="I6591">
        <v>0.26910859999999998</v>
      </c>
      <c r="J6591">
        <v>6.7277100000000006E-2</v>
      </c>
      <c r="K6591">
        <v>0.11212859999999999</v>
      </c>
      <c r="L6591">
        <v>0.191553</v>
      </c>
      <c r="M6591">
        <v>1.5698E-2</v>
      </c>
      <c r="O6591" t="str">
        <f>Table_Index[[#This Row],[ID]]&amp;Table_Index[[#This Row],[year]]</f>
        <v>94622006</v>
      </c>
      <c r="R6591" t="str">
        <f t="shared" si="222"/>
        <v/>
      </c>
    </row>
    <row r="6592" spans="1:18" x14ac:dyDescent="0.3">
      <c r="A6592">
        <v>9462</v>
      </c>
      <c r="B6592">
        <v>2007</v>
      </c>
      <c r="C6592">
        <v>1</v>
      </c>
      <c r="D6592">
        <v>9.4697000000000003E-2</v>
      </c>
      <c r="E6592">
        <v>0.1231061</v>
      </c>
      <c r="F6592">
        <v>0.1136364</v>
      </c>
      <c r="G6592">
        <v>8.1439399999999995E-2</v>
      </c>
      <c r="H6592">
        <v>0</v>
      </c>
      <c r="I6592">
        <v>0.3125</v>
      </c>
      <c r="J6592">
        <v>0</v>
      </c>
      <c r="K6592">
        <v>0.1136364</v>
      </c>
      <c r="L6592">
        <v>0.15151519999999999</v>
      </c>
      <c r="M6592">
        <v>9.4696999999999993E-3</v>
      </c>
      <c r="O6592" t="str">
        <f>Table_Index[[#This Row],[ID]]&amp;Table_Index[[#This Row],[year]]</f>
        <v>94622007</v>
      </c>
      <c r="R6592" t="str">
        <f t="shared" si="222"/>
        <v/>
      </c>
    </row>
    <row r="6593" spans="1:18" x14ac:dyDescent="0.3">
      <c r="A6593">
        <v>9462</v>
      </c>
      <c r="B6593">
        <v>2007</v>
      </c>
      <c r="C6593">
        <v>2</v>
      </c>
      <c r="D6593">
        <v>3.9331999999999999E-2</v>
      </c>
      <c r="E6593">
        <v>9.8330000000000001E-2</v>
      </c>
      <c r="F6593">
        <v>0.14749499999999999</v>
      </c>
      <c r="G6593">
        <v>0.1548697</v>
      </c>
      <c r="H6593">
        <v>7.3747499999999994E-2</v>
      </c>
      <c r="I6593">
        <v>0</v>
      </c>
      <c r="J6593">
        <v>0</v>
      </c>
      <c r="K6593">
        <v>0.35644619999999999</v>
      </c>
      <c r="L6593">
        <v>0.1106212</v>
      </c>
      <c r="M6593">
        <v>1.91583E-2</v>
      </c>
      <c r="O6593" t="str">
        <f>Table_Index[[#This Row],[ID]]&amp;Table_Index[[#This Row],[year]]</f>
        <v>94622007</v>
      </c>
      <c r="R6593" t="str">
        <f t="shared" si="222"/>
        <v/>
      </c>
    </row>
    <row r="6594" spans="1:18" x14ac:dyDescent="0.3">
      <c r="A6594">
        <v>9462</v>
      </c>
      <c r="B6594">
        <v>2007</v>
      </c>
      <c r="C6594">
        <v>3</v>
      </c>
      <c r="D6594">
        <v>9.5022599999999999E-2</v>
      </c>
      <c r="E6594">
        <v>0.1240695</v>
      </c>
      <c r="F6594">
        <v>9.63363E-2</v>
      </c>
      <c r="G6594">
        <v>1.4596400000000001E-2</v>
      </c>
      <c r="H6594">
        <v>2.9193000000000001E-3</v>
      </c>
      <c r="I6594">
        <v>0.37220839999999999</v>
      </c>
      <c r="J6594">
        <v>8.0280299999999999E-2</v>
      </c>
      <c r="K6594">
        <v>3.6491000000000003E-2</v>
      </c>
      <c r="L6594">
        <v>0.1671289</v>
      </c>
      <c r="M6594">
        <v>1.09473E-2</v>
      </c>
      <c r="O6594" t="str">
        <f>Table_Index[[#This Row],[ID]]&amp;Table_Index[[#This Row],[year]]</f>
        <v>94622007</v>
      </c>
      <c r="R6594" t="str">
        <f t="shared" si="222"/>
        <v/>
      </c>
    </row>
    <row r="6595" spans="1:18" x14ac:dyDescent="0.3">
      <c r="A6595">
        <v>9462</v>
      </c>
      <c r="B6595">
        <v>2007</v>
      </c>
      <c r="C6595">
        <v>4</v>
      </c>
      <c r="D6595">
        <v>0.10048310000000001</v>
      </c>
      <c r="E6595">
        <v>0.1849663</v>
      </c>
      <c r="F6595">
        <v>0.2568127</v>
      </c>
      <c r="G6595">
        <v>1.83438E-2</v>
      </c>
      <c r="H6595">
        <v>9.1719000000000002E-3</v>
      </c>
      <c r="I6595">
        <v>0.15592200000000001</v>
      </c>
      <c r="J6595">
        <v>0.1100626</v>
      </c>
      <c r="K6595">
        <v>4.0356299999999998E-2</v>
      </c>
      <c r="L6595">
        <v>0.1100626</v>
      </c>
      <c r="M6595">
        <v>1.3819E-2</v>
      </c>
      <c r="O6595" t="str">
        <f>Table_Index[[#This Row],[ID]]&amp;Table_Index[[#This Row],[year]]</f>
        <v>94622007</v>
      </c>
      <c r="R6595" t="str">
        <f t="shared" si="222"/>
        <v/>
      </c>
    </row>
    <row r="6596" spans="1:18" x14ac:dyDescent="0.3">
      <c r="A6596">
        <v>9462</v>
      </c>
      <c r="B6596">
        <v>2008</v>
      </c>
      <c r="C6596">
        <v>1</v>
      </c>
      <c r="D6596">
        <v>9.4403200000000007E-2</v>
      </c>
      <c r="E6596">
        <v>0.2427512</v>
      </c>
      <c r="F6596">
        <v>0.20229269999999999</v>
      </c>
      <c r="G6596">
        <v>2.6972400000000001E-2</v>
      </c>
      <c r="H6596">
        <v>0</v>
      </c>
      <c r="I6596">
        <v>0</v>
      </c>
      <c r="J6596">
        <v>0</v>
      </c>
      <c r="K6596">
        <v>8.9008799999999999E-2</v>
      </c>
      <c r="L6596">
        <v>0.29669590000000001</v>
      </c>
      <c r="M6596">
        <v>4.7875899999999999E-2</v>
      </c>
      <c r="O6596" t="str">
        <f>Table_Index[[#This Row],[ID]]&amp;Table_Index[[#This Row],[year]]</f>
        <v>94622008</v>
      </c>
      <c r="R6596" t="str">
        <f t="shared" si="222"/>
        <v/>
      </c>
    </row>
    <row r="6597" spans="1:18" x14ac:dyDescent="0.3">
      <c r="A6597">
        <v>9462</v>
      </c>
      <c r="B6597">
        <v>2008</v>
      </c>
      <c r="C6597">
        <v>2</v>
      </c>
      <c r="D6597">
        <v>0</v>
      </c>
      <c r="E6597">
        <v>0.21086260000000001</v>
      </c>
      <c r="F6597">
        <v>0.23961660000000001</v>
      </c>
      <c r="G6597">
        <v>0</v>
      </c>
      <c r="H6597">
        <v>0</v>
      </c>
      <c r="I6597">
        <v>0</v>
      </c>
      <c r="J6597">
        <v>0.34504800000000002</v>
      </c>
      <c r="K6597">
        <v>7.9872200000000004E-2</v>
      </c>
      <c r="L6597">
        <v>9.5846600000000004E-2</v>
      </c>
      <c r="M6597">
        <v>2.8753999999999998E-2</v>
      </c>
      <c r="O6597" t="str">
        <f>Table_Index[[#This Row],[ID]]&amp;Table_Index[[#This Row],[year]]</f>
        <v>94622008</v>
      </c>
      <c r="R6597" t="str">
        <f t="shared" si="222"/>
        <v/>
      </c>
    </row>
    <row r="6598" spans="1:18" x14ac:dyDescent="0.3">
      <c r="A6598">
        <v>9462</v>
      </c>
      <c r="B6598">
        <v>2008</v>
      </c>
      <c r="C6598">
        <v>3</v>
      </c>
      <c r="D6598">
        <v>0</v>
      </c>
      <c r="E6598">
        <v>0.1443497</v>
      </c>
      <c r="F6598">
        <v>0.13747590000000001</v>
      </c>
      <c r="G6598">
        <v>0.1099807</v>
      </c>
      <c r="H6598">
        <v>5.4990000000000004E-3</v>
      </c>
      <c r="I6598">
        <v>0</v>
      </c>
      <c r="J6598">
        <v>0.1196041</v>
      </c>
      <c r="K6598">
        <v>0.30382179999999998</v>
      </c>
      <c r="L6598">
        <v>0.1539731</v>
      </c>
      <c r="M6598">
        <v>2.5295600000000001E-2</v>
      </c>
      <c r="O6598" t="str">
        <f>Table_Index[[#This Row],[ID]]&amp;Table_Index[[#This Row],[year]]</f>
        <v>94622008</v>
      </c>
      <c r="R6598" t="str">
        <f t="shared" si="222"/>
        <v/>
      </c>
    </row>
    <row r="6599" spans="1:18" x14ac:dyDescent="0.3">
      <c r="A6599">
        <v>9462</v>
      </c>
      <c r="B6599">
        <v>2008</v>
      </c>
      <c r="C6599">
        <v>4</v>
      </c>
      <c r="D6599">
        <v>0</v>
      </c>
      <c r="E6599">
        <v>0.42937209999999998</v>
      </c>
      <c r="F6599">
        <v>0.17174880000000001</v>
      </c>
      <c r="G6599">
        <v>5.2450799999999999E-2</v>
      </c>
      <c r="H6599">
        <v>1.3358200000000001E-2</v>
      </c>
      <c r="I6599">
        <v>0</v>
      </c>
      <c r="J6599">
        <v>0</v>
      </c>
      <c r="K6599">
        <v>4.9616300000000002E-2</v>
      </c>
      <c r="L6599">
        <v>0.19798830000000001</v>
      </c>
      <c r="M6599">
        <v>8.54655E-2</v>
      </c>
      <c r="O6599" t="str">
        <f>Table_Index[[#This Row],[ID]]&amp;Table_Index[[#This Row],[year]]</f>
        <v>94622008</v>
      </c>
      <c r="R6599" t="str">
        <f t="shared" si="222"/>
        <v/>
      </c>
    </row>
    <row r="6600" spans="1:18" x14ac:dyDescent="0.3">
      <c r="A6600">
        <v>9462</v>
      </c>
      <c r="B6600">
        <v>2009</v>
      </c>
      <c r="C6600">
        <v>1</v>
      </c>
      <c r="D6600">
        <v>0.11074349999999999</v>
      </c>
      <c r="E6600">
        <v>7.3829000000000006E-2</v>
      </c>
      <c r="F6600">
        <v>5.31569E-2</v>
      </c>
      <c r="G6600">
        <v>0.33130779999999999</v>
      </c>
      <c r="H6600">
        <v>2.0303000000000001E-3</v>
      </c>
      <c r="I6600">
        <v>0</v>
      </c>
      <c r="J6600">
        <v>0.159162</v>
      </c>
      <c r="K6600">
        <v>0.15430269999999999</v>
      </c>
      <c r="L6600">
        <v>0.10920539999999999</v>
      </c>
      <c r="M6600">
        <v>6.2623000000000002E-3</v>
      </c>
      <c r="O6600" t="str">
        <f>Table_Index[[#This Row],[ID]]&amp;Table_Index[[#This Row],[year]]</f>
        <v>94622009</v>
      </c>
      <c r="R6600" t="str">
        <f t="shared" si="222"/>
        <v/>
      </c>
    </row>
    <row r="6601" spans="1:18" x14ac:dyDescent="0.3">
      <c r="A6601">
        <v>9462</v>
      </c>
      <c r="B6601">
        <v>2009</v>
      </c>
      <c r="C6601">
        <v>2</v>
      </c>
      <c r="D6601">
        <v>0.34340480000000001</v>
      </c>
      <c r="E6601">
        <v>9.3171799999999999E-2</v>
      </c>
      <c r="F6601">
        <v>9.58339E-2</v>
      </c>
      <c r="G6601">
        <v>0.29814990000000002</v>
      </c>
      <c r="H6601">
        <v>0</v>
      </c>
      <c r="I6601">
        <v>0</v>
      </c>
      <c r="J6601">
        <v>0</v>
      </c>
      <c r="K6601">
        <v>4.7916899999999998E-2</v>
      </c>
      <c r="L6601">
        <v>9.3171799999999999E-2</v>
      </c>
      <c r="M6601">
        <v>2.8350899999999998E-2</v>
      </c>
      <c r="O6601" t="str">
        <f>Table_Index[[#This Row],[ID]]&amp;Table_Index[[#This Row],[year]]</f>
        <v>94622009</v>
      </c>
      <c r="R6601" t="str">
        <f t="shared" si="222"/>
        <v/>
      </c>
    </row>
    <row r="6602" spans="1:18" x14ac:dyDescent="0.3">
      <c r="A6602">
        <v>9462</v>
      </c>
      <c r="B6602">
        <v>2009</v>
      </c>
      <c r="C6602">
        <v>3</v>
      </c>
      <c r="D6602">
        <v>0</v>
      </c>
      <c r="E6602">
        <v>9.1503299999999996E-2</v>
      </c>
      <c r="F6602">
        <v>7.4558299999999994E-2</v>
      </c>
      <c r="G6602">
        <v>0.1141731</v>
      </c>
      <c r="H6602">
        <v>0</v>
      </c>
      <c r="I6602">
        <v>0.54139479999999995</v>
      </c>
      <c r="J6602">
        <v>8.8453199999999996E-2</v>
      </c>
      <c r="K6602">
        <v>3.1111099999999999E-2</v>
      </c>
      <c r="L6602">
        <v>4.0261499999999999E-2</v>
      </c>
      <c r="M6602">
        <v>1.8544700000000001E-2</v>
      </c>
      <c r="O6602" t="str">
        <f>Table_Index[[#This Row],[ID]]&amp;Table_Index[[#This Row],[year]]</f>
        <v>94622009</v>
      </c>
      <c r="R6602" t="str">
        <f t="shared" si="222"/>
        <v/>
      </c>
    </row>
    <row r="6603" spans="1:18" x14ac:dyDescent="0.3">
      <c r="A6603">
        <v>9462</v>
      </c>
      <c r="B6603">
        <v>2009</v>
      </c>
      <c r="C6603">
        <v>4</v>
      </c>
      <c r="D6603">
        <v>0</v>
      </c>
      <c r="E6603">
        <v>0.16950460000000001</v>
      </c>
      <c r="F6603">
        <v>6.9342799999999996E-2</v>
      </c>
      <c r="G6603">
        <v>1.9261899999999998E-2</v>
      </c>
      <c r="H6603">
        <v>4.4302300000000003E-2</v>
      </c>
      <c r="I6603">
        <v>0.30819020000000003</v>
      </c>
      <c r="J6603">
        <v>0.28892830000000003</v>
      </c>
      <c r="K6603">
        <v>3.8831999999999998E-2</v>
      </c>
      <c r="L6603">
        <v>4.854E-2</v>
      </c>
      <c r="M6603">
        <v>1.30981E-2</v>
      </c>
      <c r="O6603" t="str">
        <f>Table_Index[[#This Row],[ID]]&amp;Table_Index[[#This Row],[year]]</f>
        <v>94622009</v>
      </c>
      <c r="R6603" t="str">
        <f t="shared" si="222"/>
        <v/>
      </c>
    </row>
    <row r="6604" spans="1:18" x14ac:dyDescent="0.3">
      <c r="A6604">
        <v>9462</v>
      </c>
      <c r="B6604">
        <v>2010</v>
      </c>
      <c r="C6604">
        <v>1</v>
      </c>
      <c r="D6604">
        <v>9.7555699999999995E-2</v>
      </c>
      <c r="E6604">
        <v>5.8533399999999999E-2</v>
      </c>
      <c r="F6604">
        <v>4.6826699999999999E-2</v>
      </c>
      <c r="G6604">
        <v>1.95111E-2</v>
      </c>
      <c r="H6604">
        <v>0.18291689999999999</v>
      </c>
      <c r="I6604">
        <v>0.14633350000000001</v>
      </c>
      <c r="J6604">
        <v>0</v>
      </c>
      <c r="K6604">
        <v>0.28213110000000002</v>
      </c>
      <c r="L6604">
        <v>0.15608910000000001</v>
      </c>
      <c r="M6604">
        <v>1.0102399999999999E-2</v>
      </c>
      <c r="O6604" t="str">
        <f>Table_Index[[#This Row],[ID]]&amp;Table_Index[[#This Row],[year]]</f>
        <v>94622010</v>
      </c>
      <c r="R6604" t="str">
        <f t="shared" si="222"/>
        <v/>
      </c>
    </row>
    <row r="6605" spans="1:18" x14ac:dyDescent="0.3">
      <c r="A6605">
        <v>9462</v>
      </c>
      <c r="B6605">
        <v>2010</v>
      </c>
      <c r="C6605">
        <v>2</v>
      </c>
      <c r="D6605">
        <v>1.3476E-2</v>
      </c>
      <c r="E6605">
        <v>8.1260299999999994E-2</v>
      </c>
      <c r="F6605">
        <v>4.8877499999999997E-2</v>
      </c>
      <c r="G6605">
        <v>0.1303803</v>
      </c>
      <c r="H6605">
        <v>0.11825189999999999</v>
      </c>
      <c r="I6605">
        <v>0.43662240000000002</v>
      </c>
      <c r="J6605">
        <v>2.6682500000000001E-2</v>
      </c>
      <c r="K6605">
        <v>8.3807199999999998E-2</v>
      </c>
      <c r="L6605">
        <v>5.5669400000000001E-2</v>
      </c>
      <c r="M6605">
        <v>4.9725999999999998E-3</v>
      </c>
      <c r="O6605" t="str">
        <f>Table_Index[[#This Row],[ID]]&amp;Table_Index[[#This Row],[year]]</f>
        <v>94622010</v>
      </c>
      <c r="R6605" t="str">
        <f t="shared" si="222"/>
        <v/>
      </c>
    </row>
    <row r="6606" spans="1:18" x14ac:dyDescent="0.3">
      <c r="A6606">
        <v>9462</v>
      </c>
      <c r="B6606">
        <v>2010</v>
      </c>
      <c r="C6606">
        <v>3</v>
      </c>
      <c r="D6606">
        <v>0.19551060000000001</v>
      </c>
      <c r="E6606">
        <v>4.84121E-2</v>
      </c>
      <c r="F6606">
        <v>7.8204200000000001E-2</v>
      </c>
      <c r="G6606">
        <v>0.41677890000000001</v>
      </c>
      <c r="H6606">
        <v>5.42464E-2</v>
      </c>
      <c r="I6606">
        <v>3.5990099999999997E-2</v>
      </c>
      <c r="J6606">
        <v>0</v>
      </c>
      <c r="K6606">
        <v>0.11574230000000001</v>
      </c>
      <c r="L6606">
        <v>4.4688100000000001E-2</v>
      </c>
      <c r="M6606">
        <v>1.0427199999999999E-2</v>
      </c>
      <c r="O6606" t="str">
        <f>Table_Index[[#This Row],[ID]]&amp;Table_Index[[#This Row],[year]]</f>
        <v>94622010</v>
      </c>
      <c r="R6606" t="str">
        <f t="shared" ref="R6606:R6669" si="223">RIGHT(P6606,4)</f>
        <v/>
      </c>
    </row>
    <row r="6607" spans="1:18" x14ac:dyDescent="0.3">
      <c r="A6607">
        <v>9462</v>
      </c>
      <c r="B6607">
        <v>2010</v>
      </c>
      <c r="C6607">
        <v>4</v>
      </c>
      <c r="D6607">
        <v>4.4217199999999998E-2</v>
      </c>
      <c r="E6607">
        <v>3.4489400000000003E-2</v>
      </c>
      <c r="F6607">
        <v>3.2720699999999998E-2</v>
      </c>
      <c r="G6607">
        <v>0.28520069999999997</v>
      </c>
      <c r="H6607">
        <v>0.26663170000000003</v>
      </c>
      <c r="I6607">
        <v>0.29625499999999999</v>
      </c>
      <c r="J6607">
        <v>8.8433999999999995E-3</v>
      </c>
      <c r="K6607">
        <v>1.37958E-2</v>
      </c>
      <c r="L6607">
        <v>1.4591700000000001E-2</v>
      </c>
      <c r="M6607">
        <v>3.2544000000000002E-3</v>
      </c>
      <c r="O6607" t="str">
        <f>Table_Index[[#This Row],[ID]]&amp;Table_Index[[#This Row],[year]]</f>
        <v>94622010</v>
      </c>
      <c r="R6607" t="str">
        <f t="shared" si="223"/>
        <v/>
      </c>
    </row>
    <row r="6608" spans="1:18" x14ac:dyDescent="0.3">
      <c r="A6608">
        <v>9462</v>
      </c>
      <c r="B6608">
        <v>2011</v>
      </c>
      <c r="C6608">
        <v>1</v>
      </c>
      <c r="D6608">
        <v>0.2298557</v>
      </c>
      <c r="E6608">
        <v>0</v>
      </c>
      <c r="F6608">
        <v>8.6195900000000006E-2</v>
      </c>
      <c r="G6608">
        <v>2.1548999999999999E-2</v>
      </c>
      <c r="H6608">
        <v>1.0774499999999999E-2</v>
      </c>
      <c r="I6608">
        <v>0.27295370000000002</v>
      </c>
      <c r="J6608">
        <v>0.23943300000000001</v>
      </c>
      <c r="K6608">
        <v>4.9849999999999998E-2</v>
      </c>
      <c r="L6608">
        <v>6.8956699999999996E-2</v>
      </c>
      <c r="M6608">
        <v>2.0431600000000001E-2</v>
      </c>
      <c r="O6608" t="str">
        <f>Table_Index[[#This Row],[ID]]&amp;Table_Index[[#This Row],[year]]</f>
        <v>94622011</v>
      </c>
      <c r="R6608" t="str">
        <f t="shared" si="223"/>
        <v/>
      </c>
    </row>
    <row r="6609" spans="1:18" x14ac:dyDescent="0.3">
      <c r="A6609">
        <v>9462</v>
      </c>
      <c r="B6609">
        <v>2011</v>
      </c>
      <c r="C6609">
        <v>2</v>
      </c>
      <c r="D6609">
        <v>0.1290644</v>
      </c>
      <c r="E6609">
        <v>2.8025399999999999E-2</v>
      </c>
      <c r="F6609">
        <v>3.4220500000000001E-2</v>
      </c>
      <c r="G6609">
        <v>0.2484276</v>
      </c>
      <c r="H6609">
        <v>2.54687E-2</v>
      </c>
      <c r="I6609">
        <v>0.313442</v>
      </c>
      <c r="J6609">
        <v>8.8501300000000005E-2</v>
      </c>
      <c r="K6609">
        <v>5.1822399999999998E-2</v>
      </c>
      <c r="L6609">
        <v>7.0063500000000001E-2</v>
      </c>
      <c r="M6609">
        <v>1.09643E-2</v>
      </c>
      <c r="O6609" t="str">
        <f>Table_Index[[#This Row],[ID]]&amp;Table_Index[[#This Row],[year]]</f>
        <v>94622011</v>
      </c>
      <c r="R6609" t="str">
        <f t="shared" si="223"/>
        <v/>
      </c>
    </row>
    <row r="6610" spans="1:18" x14ac:dyDescent="0.3">
      <c r="A6610">
        <v>9462</v>
      </c>
      <c r="B6610">
        <v>2011</v>
      </c>
      <c r="C6610">
        <v>3</v>
      </c>
      <c r="D6610">
        <v>0</v>
      </c>
      <c r="E6610">
        <v>7.1346999999999994E-2</v>
      </c>
      <c r="F6610">
        <v>0.14269409999999999</v>
      </c>
      <c r="G6610">
        <v>0.15125569999999999</v>
      </c>
      <c r="H6610">
        <v>3.9478699999999999E-2</v>
      </c>
      <c r="I6610">
        <v>0.42332570000000003</v>
      </c>
      <c r="J6610">
        <v>0</v>
      </c>
      <c r="K6610">
        <v>5.5650699999999997E-2</v>
      </c>
      <c r="L6610">
        <v>0.1084475</v>
      </c>
      <c r="M6610">
        <v>7.8006000000000004E-3</v>
      </c>
      <c r="O6610" t="str">
        <f>Table_Index[[#This Row],[ID]]&amp;Table_Index[[#This Row],[year]]</f>
        <v>94622011</v>
      </c>
      <c r="R6610" t="str">
        <f t="shared" si="223"/>
        <v/>
      </c>
    </row>
    <row r="6611" spans="1:18" x14ac:dyDescent="0.3">
      <c r="A6611">
        <v>9462</v>
      </c>
      <c r="B6611">
        <v>2011</v>
      </c>
      <c r="C6611">
        <v>4</v>
      </c>
      <c r="D6611">
        <v>0.17108780000000001</v>
      </c>
      <c r="E6611">
        <v>4.3993999999999998E-2</v>
      </c>
      <c r="F6611">
        <v>5.2792800000000001E-2</v>
      </c>
      <c r="G6611">
        <v>0.1930848</v>
      </c>
      <c r="H6611">
        <v>6.3546900000000003E-2</v>
      </c>
      <c r="I6611">
        <v>0.26640809999999998</v>
      </c>
      <c r="J6611">
        <v>0.13198199999999999</v>
      </c>
      <c r="K6611">
        <v>3.9105800000000003E-2</v>
      </c>
      <c r="L6611">
        <v>2.1996999999999999E-2</v>
      </c>
      <c r="M6611">
        <v>1.6000799999999999E-2</v>
      </c>
      <c r="O6611" t="str">
        <f>Table_Index[[#This Row],[ID]]&amp;Table_Index[[#This Row],[year]]</f>
        <v>94622011</v>
      </c>
      <c r="R6611" t="str">
        <f t="shared" si="223"/>
        <v/>
      </c>
    </row>
    <row r="6612" spans="1:18" x14ac:dyDescent="0.3">
      <c r="A6612">
        <v>9462</v>
      </c>
      <c r="B6612">
        <v>2012</v>
      </c>
      <c r="C6612">
        <v>1</v>
      </c>
      <c r="D6612">
        <v>3.4764799999999998E-2</v>
      </c>
      <c r="E6612">
        <v>0.15346599999999999</v>
      </c>
      <c r="F6612">
        <v>5.6375300000000003E-2</v>
      </c>
      <c r="G6612">
        <v>0.25055680000000002</v>
      </c>
      <c r="H6612">
        <v>3.3059600000000001E-2</v>
      </c>
      <c r="I6612">
        <v>0.23489699999999999</v>
      </c>
      <c r="J6612">
        <v>4.0715500000000002E-2</v>
      </c>
      <c r="K6612">
        <v>0.10335469999999999</v>
      </c>
      <c r="L6612">
        <v>8.6128899999999994E-2</v>
      </c>
      <c r="M6612">
        <v>6.6814999999999999E-3</v>
      </c>
      <c r="O6612" t="str">
        <f>Table_Index[[#This Row],[ID]]&amp;Table_Index[[#This Row],[year]]</f>
        <v>94622012</v>
      </c>
      <c r="R6612" t="str">
        <f t="shared" si="223"/>
        <v/>
      </c>
    </row>
    <row r="6613" spans="1:18" x14ac:dyDescent="0.3">
      <c r="A6613">
        <v>9462</v>
      </c>
      <c r="B6613">
        <v>2012</v>
      </c>
      <c r="C6613">
        <v>2</v>
      </c>
      <c r="D6613">
        <v>5.8153099999999999E-2</v>
      </c>
      <c r="E6613">
        <v>6.9939100000000004E-2</v>
      </c>
      <c r="F6613">
        <v>9.1179899999999994E-2</v>
      </c>
      <c r="G6613">
        <v>1.3642400000000001E-2</v>
      </c>
      <c r="H6613">
        <v>7.3047500000000001E-2</v>
      </c>
      <c r="I6613">
        <v>0.314467</v>
      </c>
      <c r="J6613">
        <v>7.2529499999999997E-2</v>
      </c>
      <c r="K6613">
        <v>6.25135E-2</v>
      </c>
      <c r="L6613">
        <v>0.2341665</v>
      </c>
      <c r="M6613">
        <v>1.03614E-2</v>
      </c>
      <c r="O6613" t="str">
        <f>Table_Index[[#This Row],[ID]]&amp;Table_Index[[#This Row],[year]]</f>
        <v>94622012</v>
      </c>
      <c r="R6613" t="str">
        <f t="shared" si="223"/>
        <v/>
      </c>
    </row>
    <row r="6614" spans="1:18" x14ac:dyDescent="0.3">
      <c r="A6614">
        <v>9462</v>
      </c>
      <c r="B6614">
        <v>2012</v>
      </c>
      <c r="C6614">
        <v>3</v>
      </c>
      <c r="D6614">
        <v>9.4786700000000002E-2</v>
      </c>
      <c r="E6614">
        <v>5.1701900000000002E-2</v>
      </c>
      <c r="F6614">
        <v>0.15510560000000001</v>
      </c>
      <c r="G6614">
        <v>0</v>
      </c>
      <c r="H6614">
        <v>3.6622099999999998E-2</v>
      </c>
      <c r="I6614">
        <v>0.4825506</v>
      </c>
      <c r="J6614">
        <v>5.1701900000000002E-2</v>
      </c>
      <c r="K6614">
        <v>6.8935800000000005E-2</v>
      </c>
      <c r="L6614">
        <v>4.3084900000000002E-2</v>
      </c>
      <c r="M6614">
        <v>1.5510599999999999E-2</v>
      </c>
      <c r="O6614" t="str">
        <f>Table_Index[[#This Row],[ID]]&amp;Table_Index[[#This Row],[year]]</f>
        <v>94622012</v>
      </c>
      <c r="R6614" t="str">
        <f t="shared" si="223"/>
        <v/>
      </c>
    </row>
    <row r="6615" spans="1:18" x14ac:dyDescent="0.3">
      <c r="A6615">
        <v>9462</v>
      </c>
      <c r="B6615">
        <v>2012</v>
      </c>
      <c r="C6615">
        <v>4</v>
      </c>
      <c r="D6615">
        <v>0.1235401</v>
      </c>
      <c r="E6615">
        <v>8.2360100000000006E-2</v>
      </c>
      <c r="F6615">
        <v>0.1935462</v>
      </c>
      <c r="G6615">
        <v>0.20590020000000001</v>
      </c>
      <c r="H6615">
        <v>3.3870600000000001E-2</v>
      </c>
      <c r="I6615">
        <v>0</v>
      </c>
      <c r="J6615">
        <v>0</v>
      </c>
      <c r="K6615">
        <v>8.6478100000000002E-2</v>
      </c>
      <c r="L6615">
        <v>0.25737520000000003</v>
      </c>
      <c r="M6615">
        <v>1.69296E-2</v>
      </c>
      <c r="O6615" t="str">
        <f>Table_Index[[#This Row],[ID]]&amp;Table_Index[[#This Row],[year]]</f>
        <v>94622012</v>
      </c>
      <c r="R6615" t="str">
        <f t="shared" si="223"/>
        <v/>
      </c>
    </row>
    <row r="6616" spans="1:18" x14ac:dyDescent="0.3">
      <c r="A6616">
        <v>9463</v>
      </c>
      <c r="B6616">
        <v>2003</v>
      </c>
      <c r="C6616">
        <v>1</v>
      </c>
      <c r="D6616">
        <v>9.1399999999999999E-4</v>
      </c>
      <c r="E6616">
        <v>1.17E-3</v>
      </c>
      <c r="F6616">
        <v>2.8031000000000002E-3</v>
      </c>
      <c r="G6616">
        <v>4.3869999999999998E-4</v>
      </c>
      <c r="H6616">
        <v>0</v>
      </c>
      <c r="I6616">
        <v>5.8498999999999999E-3</v>
      </c>
      <c r="J6616">
        <v>0</v>
      </c>
      <c r="K6616">
        <v>0.98716800000000005</v>
      </c>
      <c r="L6616">
        <v>9.9810000000000003E-4</v>
      </c>
      <c r="M6616">
        <v>6.581E-4</v>
      </c>
      <c r="O6616" t="str">
        <f>Table_Index[[#This Row],[ID]]&amp;Table_Index[[#This Row],[year]]</f>
        <v>94632003</v>
      </c>
      <c r="R6616" t="str">
        <f t="shared" si="223"/>
        <v/>
      </c>
    </row>
    <row r="6617" spans="1:18" x14ac:dyDescent="0.3">
      <c r="A6617">
        <v>9463</v>
      </c>
      <c r="B6617">
        <v>2003</v>
      </c>
      <c r="C6617">
        <v>2</v>
      </c>
      <c r="D6617">
        <v>0</v>
      </c>
      <c r="E6617">
        <v>0</v>
      </c>
      <c r="F6617">
        <v>0.45945950000000002</v>
      </c>
      <c r="G6617">
        <v>0.12012009999999999</v>
      </c>
      <c r="H6617">
        <v>0</v>
      </c>
      <c r="I6617">
        <v>0</v>
      </c>
      <c r="J6617">
        <v>0</v>
      </c>
      <c r="K6617">
        <v>0.24024019999999999</v>
      </c>
      <c r="L6617">
        <v>0.18018020000000001</v>
      </c>
      <c r="M6617">
        <v>0</v>
      </c>
      <c r="O6617" t="str">
        <f>Table_Index[[#This Row],[ID]]&amp;Table_Index[[#This Row],[year]]</f>
        <v>94632003</v>
      </c>
      <c r="R6617" t="str">
        <f t="shared" si="223"/>
        <v/>
      </c>
    </row>
    <row r="6618" spans="1:18" x14ac:dyDescent="0.3">
      <c r="A6618">
        <v>9463</v>
      </c>
      <c r="B6618">
        <v>2003</v>
      </c>
      <c r="C6618">
        <v>3</v>
      </c>
      <c r="D6618">
        <v>0</v>
      </c>
      <c r="E6618">
        <v>1.2461E-3</v>
      </c>
      <c r="F6618">
        <v>0</v>
      </c>
      <c r="G6618">
        <v>0</v>
      </c>
      <c r="H6618">
        <v>6.3139999999999995E-4</v>
      </c>
      <c r="I6618">
        <v>0</v>
      </c>
      <c r="J6618">
        <v>0</v>
      </c>
      <c r="K6618">
        <v>0.9968764</v>
      </c>
      <c r="L6618">
        <v>9.969E-4</v>
      </c>
      <c r="M6618">
        <v>2.4919999999999999E-4</v>
      </c>
      <c r="O6618" t="str">
        <f>Table_Index[[#This Row],[ID]]&amp;Table_Index[[#This Row],[year]]</f>
        <v>94632003</v>
      </c>
      <c r="R6618" t="str">
        <f t="shared" si="223"/>
        <v/>
      </c>
    </row>
    <row r="6619" spans="1:18" x14ac:dyDescent="0.3">
      <c r="A6619">
        <v>9463</v>
      </c>
      <c r="B6619">
        <v>2003</v>
      </c>
      <c r="C6619">
        <v>4</v>
      </c>
      <c r="D6619">
        <v>6.5527100000000005E-2</v>
      </c>
      <c r="E6619">
        <v>0</v>
      </c>
      <c r="F6619">
        <v>0</v>
      </c>
      <c r="G6619">
        <v>7.9772099999999999E-2</v>
      </c>
      <c r="H6619">
        <v>0</v>
      </c>
      <c r="I6619">
        <v>0.76923079999999999</v>
      </c>
      <c r="J6619">
        <v>0</v>
      </c>
      <c r="K6619">
        <v>0</v>
      </c>
      <c r="L6619">
        <v>5.6980099999999999E-2</v>
      </c>
      <c r="M6619">
        <v>2.8490000000000001E-2</v>
      </c>
      <c r="O6619" t="str">
        <f>Table_Index[[#This Row],[ID]]&amp;Table_Index[[#This Row],[year]]</f>
        <v>94632003</v>
      </c>
      <c r="R6619" t="str">
        <f t="shared" si="223"/>
        <v/>
      </c>
    </row>
    <row r="6620" spans="1:18" x14ac:dyDescent="0.3">
      <c r="A6620">
        <v>9463</v>
      </c>
      <c r="B6620">
        <v>2004</v>
      </c>
      <c r="C6620">
        <v>1</v>
      </c>
      <c r="D6620">
        <v>6.9002900000000006E-2</v>
      </c>
      <c r="E6620">
        <v>5.7803000000000004E-3</v>
      </c>
      <c r="F6620">
        <v>8.6704999999999994E-3</v>
      </c>
      <c r="G6620">
        <v>0</v>
      </c>
      <c r="H6620">
        <v>0</v>
      </c>
      <c r="I6620">
        <v>0</v>
      </c>
      <c r="J6620">
        <v>0</v>
      </c>
      <c r="K6620">
        <v>3.9740000000000001E-3</v>
      </c>
      <c r="L6620">
        <v>8.3091999999999992E-3</v>
      </c>
      <c r="M6620">
        <v>0.90426300000000004</v>
      </c>
      <c r="O6620" t="str">
        <f>Table_Index[[#This Row],[ID]]&amp;Table_Index[[#This Row],[year]]</f>
        <v>94632004</v>
      </c>
      <c r="R6620" t="str">
        <f t="shared" si="223"/>
        <v/>
      </c>
    </row>
    <row r="6621" spans="1:18" x14ac:dyDescent="0.3">
      <c r="A6621">
        <v>9463</v>
      </c>
      <c r="B6621">
        <v>2004</v>
      </c>
      <c r="C6621">
        <v>2</v>
      </c>
      <c r="D6621">
        <v>0.1336898</v>
      </c>
      <c r="E6621">
        <v>8.5561499999999999E-2</v>
      </c>
      <c r="F6621">
        <v>0.2139037</v>
      </c>
      <c r="G6621">
        <v>0</v>
      </c>
      <c r="H6621">
        <v>0</v>
      </c>
      <c r="I6621">
        <v>0.22727269999999999</v>
      </c>
      <c r="J6621">
        <v>0</v>
      </c>
      <c r="K6621">
        <v>0.1229947</v>
      </c>
      <c r="L6621">
        <v>0.18449199999999999</v>
      </c>
      <c r="M6621">
        <v>3.2085599999999999E-2</v>
      </c>
      <c r="O6621" t="str">
        <f>Table_Index[[#This Row],[ID]]&amp;Table_Index[[#This Row],[year]]</f>
        <v>94632004</v>
      </c>
      <c r="R6621" t="str">
        <f t="shared" si="223"/>
        <v/>
      </c>
    </row>
    <row r="6622" spans="1:18" x14ac:dyDescent="0.3">
      <c r="A6622">
        <v>9463</v>
      </c>
      <c r="B6622">
        <v>2004</v>
      </c>
      <c r="C6622">
        <v>3</v>
      </c>
      <c r="D6622">
        <v>5.2706000000000003E-3</v>
      </c>
      <c r="E6622">
        <v>8.1450000000000001E-4</v>
      </c>
      <c r="F6622">
        <v>2.1562E-3</v>
      </c>
      <c r="G6622">
        <v>1.126E-3</v>
      </c>
      <c r="H6622">
        <v>0</v>
      </c>
      <c r="I6622">
        <v>5.2706000000000003E-3</v>
      </c>
      <c r="J6622">
        <v>4.7909999999999999E-4</v>
      </c>
      <c r="K6622">
        <v>0.86317999999999995</v>
      </c>
      <c r="L6622">
        <v>1.9166000000000001E-3</v>
      </c>
      <c r="M6622">
        <v>0.1197863</v>
      </c>
      <c r="O6622" t="str">
        <f>Table_Index[[#This Row],[ID]]&amp;Table_Index[[#This Row],[year]]</f>
        <v>94632004</v>
      </c>
      <c r="R6622" t="str">
        <f t="shared" si="223"/>
        <v/>
      </c>
    </row>
    <row r="6623" spans="1:18" x14ac:dyDescent="0.3">
      <c r="A6623">
        <v>9463</v>
      </c>
      <c r="B6623">
        <v>2004</v>
      </c>
      <c r="C6623">
        <v>4</v>
      </c>
      <c r="D6623">
        <v>0.2690167</v>
      </c>
      <c r="E6623">
        <v>3.33952E-2</v>
      </c>
      <c r="F6623">
        <v>8.3487900000000004E-2</v>
      </c>
      <c r="G6623">
        <v>6.7718E-2</v>
      </c>
      <c r="H6623">
        <v>0</v>
      </c>
      <c r="I6623">
        <v>0.15769939999999999</v>
      </c>
      <c r="J6623">
        <v>0.2179963</v>
      </c>
      <c r="K6623">
        <v>9.6475000000000005E-2</v>
      </c>
      <c r="L6623">
        <v>6.9573300000000005E-2</v>
      </c>
      <c r="M6623">
        <v>4.6382000000000003E-3</v>
      </c>
      <c r="O6623" t="str">
        <f>Table_Index[[#This Row],[ID]]&amp;Table_Index[[#This Row],[year]]</f>
        <v>94632004</v>
      </c>
      <c r="R6623" t="str">
        <f t="shared" si="223"/>
        <v/>
      </c>
    </row>
    <row r="6624" spans="1:18" x14ac:dyDescent="0.3">
      <c r="A6624">
        <v>9463</v>
      </c>
      <c r="B6624">
        <v>2005</v>
      </c>
      <c r="C6624">
        <v>1</v>
      </c>
      <c r="D6624">
        <v>9.7087400000000004E-2</v>
      </c>
      <c r="E6624">
        <v>0.20035310000000001</v>
      </c>
      <c r="F6624">
        <v>0.14121800000000001</v>
      </c>
      <c r="G6624">
        <v>2.8243600000000001E-2</v>
      </c>
      <c r="H6624">
        <v>0</v>
      </c>
      <c r="I6624">
        <v>0.21182699999999999</v>
      </c>
      <c r="J6624">
        <v>0</v>
      </c>
      <c r="K6624">
        <v>0.11120919999999999</v>
      </c>
      <c r="L6624">
        <v>0.19594</v>
      </c>
      <c r="M6624">
        <v>1.41218E-2</v>
      </c>
      <c r="O6624" t="str">
        <f>Table_Index[[#This Row],[ID]]&amp;Table_Index[[#This Row],[year]]</f>
        <v>94632005</v>
      </c>
      <c r="R6624" t="str">
        <f t="shared" si="223"/>
        <v/>
      </c>
    </row>
    <row r="6625" spans="1:18" x14ac:dyDescent="0.3">
      <c r="A6625">
        <v>9463</v>
      </c>
      <c r="B6625">
        <v>2005</v>
      </c>
      <c r="C6625">
        <v>2</v>
      </c>
      <c r="D6625">
        <v>0.211227</v>
      </c>
      <c r="E6625">
        <v>6.5288399999999996E-2</v>
      </c>
      <c r="F6625">
        <v>0.1280164</v>
      </c>
      <c r="G6625">
        <v>7.5529700000000005E-2</v>
      </c>
      <c r="H6625">
        <v>1.9714499999999999E-2</v>
      </c>
      <c r="I6625">
        <v>0</v>
      </c>
      <c r="J6625">
        <v>0.2560328</v>
      </c>
      <c r="K6625">
        <v>4.3525599999999998E-2</v>
      </c>
      <c r="L6625">
        <v>0.187864</v>
      </c>
      <c r="M6625">
        <v>1.28016E-2</v>
      </c>
      <c r="O6625" t="str">
        <f>Table_Index[[#This Row],[ID]]&amp;Table_Index[[#This Row],[year]]</f>
        <v>94632005</v>
      </c>
      <c r="R6625" t="str">
        <f t="shared" si="223"/>
        <v/>
      </c>
    </row>
    <row r="6626" spans="1:18" x14ac:dyDescent="0.3">
      <c r="A6626">
        <v>9463</v>
      </c>
      <c r="B6626">
        <v>2005</v>
      </c>
      <c r="C6626">
        <v>3</v>
      </c>
      <c r="D6626">
        <v>6.6737299999999999E-2</v>
      </c>
      <c r="E6626">
        <v>8.7870799999999999E-2</v>
      </c>
      <c r="F6626">
        <v>0.1112288</v>
      </c>
      <c r="G6626">
        <v>9.3432200000000007E-2</v>
      </c>
      <c r="H6626">
        <v>0</v>
      </c>
      <c r="I6626">
        <v>0.20169490000000001</v>
      </c>
      <c r="J6626">
        <v>0.1271186</v>
      </c>
      <c r="K6626">
        <v>0.1612818</v>
      </c>
      <c r="L6626">
        <v>0.13283900000000001</v>
      </c>
      <c r="M6626">
        <v>1.7796599999999999E-2</v>
      </c>
      <c r="O6626" t="str">
        <f>Table_Index[[#This Row],[ID]]&amp;Table_Index[[#This Row],[year]]</f>
        <v>94632005</v>
      </c>
      <c r="R6626" t="str">
        <f t="shared" si="223"/>
        <v/>
      </c>
    </row>
    <row r="6627" spans="1:18" x14ac:dyDescent="0.3">
      <c r="A6627">
        <v>9463</v>
      </c>
      <c r="B6627">
        <v>2005</v>
      </c>
      <c r="C6627">
        <v>4</v>
      </c>
      <c r="D6627">
        <v>0.10543130000000001</v>
      </c>
      <c r="E6627">
        <v>3.4078799999999999E-2</v>
      </c>
      <c r="F6627">
        <v>0.15974440000000001</v>
      </c>
      <c r="G6627">
        <v>4.4728400000000001E-2</v>
      </c>
      <c r="H6627">
        <v>0</v>
      </c>
      <c r="I6627">
        <v>0.25559110000000002</v>
      </c>
      <c r="J6627">
        <v>0.1171459</v>
      </c>
      <c r="K6627">
        <v>0.1171459</v>
      </c>
      <c r="L6627">
        <v>0.15974440000000001</v>
      </c>
      <c r="M6627">
        <v>6.3898000000000002E-3</v>
      </c>
      <c r="O6627" t="str">
        <f>Table_Index[[#This Row],[ID]]&amp;Table_Index[[#This Row],[year]]</f>
        <v>94632005</v>
      </c>
      <c r="R6627" t="str">
        <f t="shared" si="223"/>
        <v/>
      </c>
    </row>
    <row r="6628" spans="1:18" x14ac:dyDescent="0.3">
      <c r="A6628">
        <v>9463</v>
      </c>
      <c r="B6628">
        <v>2006</v>
      </c>
      <c r="C6628">
        <v>1</v>
      </c>
      <c r="D6628">
        <v>0.13397129999999999</v>
      </c>
      <c r="E6628">
        <v>3.0622E-2</v>
      </c>
      <c r="F6628">
        <v>0.14354069999999999</v>
      </c>
      <c r="G6628">
        <v>4.0191400000000002E-2</v>
      </c>
      <c r="H6628">
        <v>0</v>
      </c>
      <c r="I6628">
        <v>0.28708129999999998</v>
      </c>
      <c r="J6628">
        <v>0.1052632</v>
      </c>
      <c r="K6628">
        <v>0.1052632</v>
      </c>
      <c r="L6628">
        <v>0.1483254</v>
      </c>
      <c r="M6628">
        <v>5.7416000000000003E-3</v>
      </c>
      <c r="O6628" t="str">
        <f>Table_Index[[#This Row],[ID]]&amp;Table_Index[[#This Row],[year]]</f>
        <v>94632006</v>
      </c>
      <c r="R6628" t="str">
        <f t="shared" si="223"/>
        <v/>
      </c>
    </row>
    <row r="6629" spans="1:18" x14ac:dyDescent="0.3">
      <c r="A6629">
        <v>9463</v>
      </c>
      <c r="B6629">
        <v>2006</v>
      </c>
      <c r="C6629">
        <v>2</v>
      </c>
      <c r="D6629">
        <v>0</v>
      </c>
      <c r="E6629">
        <v>4.0336900000000002E-2</v>
      </c>
      <c r="F6629">
        <v>0.13553200000000001</v>
      </c>
      <c r="G6629">
        <v>7.7446799999999996E-2</v>
      </c>
      <c r="H6629">
        <v>0</v>
      </c>
      <c r="I6629">
        <v>0.23234050000000001</v>
      </c>
      <c r="J6629">
        <v>0.2420214</v>
      </c>
      <c r="K6629">
        <v>0.1452128</v>
      </c>
      <c r="L6629">
        <v>0.1161703</v>
      </c>
      <c r="M6629">
        <v>1.09394E-2</v>
      </c>
      <c r="O6629" t="str">
        <f>Table_Index[[#This Row],[ID]]&amp;Table_Index[[#This Row],[year]]</f>
        <v>94632006</v>
      </c>
      <c r="R6629" t="str">
        <f t="shared" si="223"/>
        <v/>
      </c>
    </row>
    <row r="6630" spans="1:18" x14ac:dyDescent="0.3">
      <c r="A6630">
        <v>9463</v>
      </c>
      <c r="B6630">
        <v>2006</v>
      </c>
      <c r="C6630">
        <v>3</v>
      </c>
      <c r="D6630">
        <v>6.2008000000000001E-2</v>
      </c>
      <c r="E6630">
        <v>0.19885320000000001</v>
      </c>
      <c r="F6630">
        <v>0.1462533</v>
      </c>
      <c r="G6630">
        <v>0.16678009999999999</v>
      </c>
      <c r="H6630">
        <v>0</v>
      </c>
      <c r="I6630">
        <v>0</v>
      </c>
      <c r="J6630">
        <v>0.13791429999999999</v>
      </c>
      <c r="K6630">
        <v>6.41462E-2</v>
      </c>
      <c r="L6630">
        <v>0.21168239999999999</v>
      </c>
      <c r="M6630">
        <v>1.2362700000000001E-2</v>
      </c>
      <c r="O6630" t="str">
        <f>Table_Index[[#This Row],[ID]]&amp;Table_Index[[#This Row],[year]]</f>
        <v>94632006</v>
      </c>
      <c r="R6630" t="str">
        <f t="shared" si="223"/>
        <v/>
      </c>
    </row>
    <row r="6631" spans="1:18" x14ac:dyDescent="0.3">
      <c r="A6631">
        <v>9463</v>
      </c>
      <c r="B6631">
        <v>2006</v>
      </c>
      <c r="C6631">
        <v>4</v>
      </c>
      <c r="D6631">
        <v>0.1031427</v>
      </c>
      <c r="E6631">
        <v>0</v>
      </c>
      <c r="F6631">
        <v>8.9602799999999996E-2</v>
      </c>
      <c r="G6631">
        <v>7.9646999999999999E-3</v>
      </c>
      <c r="H6631">
        <v>3.9823499999999998E-2</v>
      </c>
      <c r="I6631">
        <v>0.35841099999999998</v>
      </c>
      <c r="J6631">
        <v>0.1194703</v>
      </c>
      <c r="K6631">
        <v>9.9558599999999997E-2</v>
      </c>
      <c r="L6631">
        <v>0.17007929999999999</v>
      </c>
      <c r="M6631">
        <v>1.1946999999999999E-2</v>
      </c>
      <c r="O6631" t="str">
        <f>Table_Index[[#This Row],[ID]]&amp;Table_Index[[#This Row],[year]]</f>
        <v>94632006</v>
      </c>
      <c r="R6631" t="str">
        <f t="shared" si="223"/>
        <v/>
      </c>
    </row>
    <row r="6632" spans="1:18" x14ac:dyDescent="0.3">
      <c r="A6632">
        <v>9463</v>
      </c>
      <c r="B6632">
        <v>2007</v>
      </c>
      <c r="C6632">
        <v>1</v>
      </c>
      <c r="D6632">
        <v>0.13987749999999999</v>
      </c>
      <c r="E6632">
        <v>0.14346410000000001</v>
      </c>
      <c r="F6632">
        <v>7.1732000000000004E-2</v>
      </c>
      <c r="G6632">
        <v>3.9004299999999999E-2</v>
      </c>
      <c r="H6632">
        <v>0</v>
      </c>
      <c r="I6632">
        <v>0.25554529999999998</v>
      </c>
      <c r="J6632">
        <v>0.13449759999999999</v>
      </c>
      <c r="K6632">
        <v>0.11764479999999999</v>
      </c>
      <c r="L6632">
        <v>8.3388500000000004E-2</v>
      </c>
      <c r="M6632">
        <v>1.4846E-2</v>
      </c>
      <c r="O6632" t="str">
        <f>Table_Index[[#This Row],[ID]]&amp;Table_Index[[#This Row],[year]]</f>
        <v>94632007</v>
      </c>
      <c r="R6632" t="str">
        <f t="shared" si="223"/>
        <v/>
      </c>
    </row>
    <row r="6633" spans="1:18" x14ac:dyDescent="0.3">
      <c r="A6633">
        <v>9463</v>
      </c>
      <c r="B6633">
        <v>2007</v>
      </c>
      <c r="C6633">
        <v>2</v>
      </c>
      <c r="D6633">
        <v>0.1239157</v>
      </c>
      <c r="E6633">
        <v>0.25113590000000002</v>
      </c>
      <c r="F6633">
        <v>0.1982652</v>
      </c>
      <c r="G6633">
        <v>7.4349399999999996E-2</v>
      </c>
      <c r="H6633">
        <v>0</v>
      </c>
      <c r="I6633">
        <v>0.173482</v>
      </c>
      <c r="J6633">
        <v>0</v>
      </c>
      <c r="K6633">
        <v>6.6088400000000005E-2</v>
      </c>
      <c r="L6633">
        <v>9.9132600000000001E-2</v>
      </c>
      <c r="M6633">
        <v>1.3630700000000001E-2</v>
      </c>
      <c r="O6633" t="str">
        <f>Table_Index[[#This Row],[ID]]&amp;Table_Index[[#This Row],[year]]</f>
        <v>94632007</v>
      </c>
      <c r="R6633" t="str">
        <f t="shared" si="223"/>
        <v/>
      </c>
    </row>
    <row r="6634" spans="1:18" x14ac:dyDescent="0.3">
      <c r="A6634">
        <v>9463</v>
      </c>
      <c r="B6634">
        <v>2007</v>
      </c>
      <c r="C6634">
        <v>3</v>
      </c>
      <c r="D6634">
        <v>7.9901600000000003E-2</v>
      </c>
      <c r="E6634">
        <v>8.8779499999999997E-2</v>
      </c>
      <c r="F6634">
        <v>0</v>
      </c>
      <c r="G6634">
        <v>1.66462E-2</v>
      </c>
      <c r="H6634">
        <v>0</v>
      </c>
      <c r="I6634">
        <v>0.35511809999999999</v>
      </c>
      <c r="J6634">
        <v>0.1054257</v>
      </c>
      <c r="K6634">
        <v>0.19975390000000001</v>
      </c>
      <c r="L6634">
        <v>0.1432776</v>
      </c>
      <c r="M6634">
        <v>1.10974E-2</v>
      </c>
      <c r="O6634" t="str">
        <f>Table_Index[[#This Row],[ID]]&amp;Table_Index[[#This Row],[year]]</f>
        <v>94632007</v>
      </c>
      <c r="R6634" t="str">
        <f t="shared" si="223"/>
        <v/>
      </c>
    </row>
    <row r="6635" spans="1:18" x14ac:dyDescent="0.3">
      <c r="A6635">
        <v>9463</v>
      </c>
      <c r="B6635">
        <v>2007</v>
      </c>
      <c r="C6635">
        <v>4</v>
      </c>
      <c r="D6635">
        <v>0.13599130000000001</v>
      </c>
      <c r="E6635">
        <v>4.2497300000000002E-2</v>
      </c>
      <c r="F6635">
        <v>0.2379848</v>
      </c>
      <c r="G6635">
        <v>2.0498700000000002E-2</v>
      </c>
      <c r="H6635">
        <v>0</v>
      </c>
      <c r="I6635">
        <v>0.1019935</v>
      </c>
      <c r="J6635">
        <v>0.21928600000000001</v>
      </c>
      <c r="K6635">
        <v>3.90975E-2</v>
      </c>
      <c r="L6635">
        <v>0.18495639999999999</v>
      </c>
      <c r="M6635">
        <v>1.7694600000000001E-2</v>
      </c>
      <c r="O6635" t="str">
        <f>Table_Index[[#This Row],[ID]]&amp;Table_Index[[#This Row],[year]]</f>
        <v>94632007</v>
      </c>
      <c r="R6635" t="str">
        <f t="shared" si="223"/>
        <v/>
      </c>
    </row>
    <row r="6636" spans="1:18" x14ac:dyDescent="0.3">
      <c r="A6636">
        <v>9463</v>
      </c>
      <c r="B6636">
        <v>2008</v>
      </c>
      <c r="C6636">
        <v>1</v>
      </c>
      <c r="D6636">
        <v>0</v>
      </c>
      <c r="E6636">
        <v>0.1229508</v>
      </c>
      <c r="F6636">
        <v>0.30737700000000001</v>
      </c>
      <c r="G6636">
        <v>0</v>
      </c>
      <c r="H6636">
        <v>0</v>
      </c>
      <c r="I6636">
        <v>0</v>
      </c>
      <c r="J6636">
        <v>0</v>
      </c>
      <c r="K6636">
        <v>0.2622951</v>
      </c>
      <c r="L6636">
        <v>0.2438525</v>
      </c>
      <c r="M6636">
        <v>6.3524600000000001E-2</v>
      </c>
      <c r="O6636" t="str">
        <f>Table_Index[[#This Row],[ID]]&amp;Table_Index[[#This Row],[year]]</f>
        <v>94632008</v>
      </c>
      <c r="R6636" t="str">
        <f t="shared" si="223"/>
        <v/>
      </c>
    </row>
    <row r="6637" spans="1:18" x14ac:dyDescent="0.3">
      <c r="A6637">
        <v>9463</v>
      </c>
      <c r="B6637">
        <v>2008</v>
      </c>
      <c r="C6637">
        <v>2</v>
      </c>
      <c r="D6637">
        <v>8.4134600000000004E-2</v>
      </c>
      <c r="E6637">
        <v>0.23557690000000001</v>
      </c>
      <c r="F6637">
        <v>0.18028849999999999</v>
      </c>
      <c r="G6637">
        <v>0</v>
      </c>
      <c r="H6637">
        <v>0</v>
      </c>
      <c r="I6637">
        <v>0</v>
      </c>
      <c r="J6637">
        <v>0</v>
      </c>
      <c r="K6637">
        <v>0.29807689999999998</v>
      </c>
      <c r="L6637">
        <v>0.16826920000000001</v>
      </c>
      <c r="M6637">
        <v>3.3653799999999998E-2</v>
      </c>
      <c r="O6637" t="str">
        <f>Table_Index[[#This Row],[ID]]&amp;Table_Index[[#This Row],[year]]</f>
        <v>94632008</v>
      </c>
      <c r="R6637" t="str">
        <f t="shared" si="223"/>
        <v/>
      </c>
    </row>
    <row r="6638" spans="1:18" x14ac:dyDescent="0.3">
      <c r="A6638">
        <v>9463</v>
      </c>
      <c r="B6638">
        <v>2008</v>
      </c>
      <c r="C6638">
        <v>3</v>
      </c>
      <c r="D6638">
        <v>0</v>
      </c>
      <c r="E6638">
        <v>0.37768239999999997</v>
      </c>
      <c r="F6638">
        <v>0.25178830000000002</v>
      </c>
      <c r="G6638">
        <v>0</v>
      </c>
      <c r="H6638">
        <v>7.1530800000000005E-2</v>
      </c>
      <c r="I6638">
        <v>0</v>
      </c>
      <c r="J6638">
        <v>5.6827200000000001E-2</v>
      </c>
      <c r="K6638">
        <v>0.1005894</v>
      </c>
      <c r="L6638">
        <v>9.4420599999999993E-2</v>
      </c>
      <c r="M6638">
        <v>4.7161300000000003E-2</v>
      </c>
      <c r="O6638" t="str">
        <f>Table_Index[[#This Row],[ID]]&amp;Table_Index[[#This Row],[year]]</f>
        <v>94632008</v>
      </c>
      <c r="R6638" t="str">
        <f t="shared" si="223"/>
        <v/>
      </c>
    </row>
    <row r="6639" spans="1:18" x14ac:dyDescent="0.3">
      <c r="A6639">
        <v>9463</v>
      </c>
      <c r="B6639">
        <v>2008</v>
      </c>
      <c r="C6639">
        <v>4</v>
      </c>
      <c r="D6639">
        <v>0.1900366</v>
      </c>
      <c r="E6639">
        <v>0.16288859999999999</v>
      </c>
      <c r="F6639">
        <v>0.285055</v>
      </c>
      <c r="G6639">
        <v>0</v>
      </c>
      <c r="H6639">
        <v>0.1303108</v>
      </c>
      <c r="I6639">
        <v>0</v>
      </c>
      <c r="J6639">
        <v>0</v>
      </c>
      <c r="K6639">
        <v>0</v>
      </c>
      <c r="L6639">
        <v>0.19139400000000001</v>
      </c>
      <c r="M6639">
        <v>4.0314900000000001E-2</v>
      </c>
      <c r="O6639" t="str">
        <f>Table_Index[[#This Row],[ID]]&amp;Table_Index[[#This Row],[year]]</f>
        <v>94632008</v>
      </c>
      <c r="R6639" t="str">
        <f t="shared" si="223"/>
        <v/>
      </c>
    </row>
    <row r="6640" spans="1:18" x14ac:dyDescent="0.3">
      <c r="A6640">
        <v>9463</v>
      </c>
      <c r="B6640">
        <v>2009</v>
      </c>
      <c r="C6640">
        <v>1</v>
      </c>
      <c r="D6640">
        <v>9.5788799999999993E-2</v>
      </c>
      <c r="E6640">
        <v>0.12887950000000001</v>
      </c>
      <c r="F6640">
        <v>4.7459000000000001E-2</v>
      </c>
      <c r="G6640">
        <v>0.25253409999999998</v>
      </c>
      <c r="H6640">
        <v>6.9664599999999993E-2</v>
      </c>
      <c r="I6640">
        <v>0</v>
      </c>
      <c r="J6640">
        <v>0.1654533</v>
      </c>
      <c r="K6640">
        <v>0.16371169999999999</v>
      </c>
      <c r="L6640">
        <v>5.5731700000000002E-2</v>
      </c>
      <c r="M6640">
        <v>2.0777500000000001E-2</v>
      </c>
      <c r="O6640" t="str">
        <f>Table_Index[[#This Row],[ID]]&amp;Table_Index[[#This Row],[year]]</f>
        <v>94632009</v>
      </c>
      <c r="R6640" t="str">
        <f t="shared" si="223"/>
        <v/>
      </c>
    </row>
    <row r="6641" spans="1:18" x14ac:dyDescent="0.3">
      <c r="A6641">
        <v>9463</v>
      </c>
      <c r="B6641">
        <v>2009</v>
      </c>
      <c r="C6641">
        <v>2</v>
      </c>
      <c r="D6641">
        <v>0.12624959999999999</v>
      </c>
      <c r="E6641">
        <v>0</v>
      </c>
      <c r="F6641">
        <v>0.14092969999999999</v>
      </c>
      <c r="G6641">
        <v>3.9636499999999998E-2</v>
      </c>
      <c r="H6641">
        <v>0</v>
      </c>
      <c r="I6641">
        <v>0.41974440000000002</v>
      </c>
      <c r="J6641">
        <v>0.1174414</v>
      </c>
      <c r="K6641">
        <v>5.2848699999999998E-2</v>
      </c>
      <c r="L6641">
        <v>6.8507499999999999E-2</v>
      </c>
      <c r="M6641">
        <v>3.4642300000000001E-2</v>
      </c>
      <c r="O6641" t="str">
        <f>Table_Index[[#This Row],[ID]]&amp;Table_Index[[#This Row],[year]]</f>
        <v>94632009</v>
      </c>
      <c r="R6641" t="str">
        <f t="shared" si="223"/>
        <v/>
      </c>
    </row>
    <row r="6642" spans="1:18" x14ac:dyDescent="0.3">
      <c r="A6642">
        <v>9463</v>
      </c>
      <c r="B6642">
        <v>2009</v>
      </c>
      <c r="C6642">
        <v>3</v>
      </c>
      <c r="D6642">
        <v>0.1057279</v>
      </c>
      <c r="E6642">
        <v>6.2261999999999998E-2</v>
      </c>
      <c r="F6642">
        <v>0.1076858</v>
      </c>
      <c r="G6642">
        <v>0.28017900000000001</v>
      </c>
      <c r="H6642">
        <v>6.6080000000000002E-3</v>
      </c>
      <c r="I6642">
        <v>0.2819411</v>
      </c>
      <c r="J6642">
        <v>3.5242599999999999E-2</v>
      </c>
      <c r="K6642">
        <v>3.2775699999999998E-2</v>
      </c>
      <c r="L6642">
        <v>7.0485300000000001E-2</v>
      </c>
      <c r="M6642">
        <v>1.7092699999999999E-2</v>
      </c>
      <c r="O6642" t="str">
        <f>Table_Index[[#This Row],[ID]]&amp;Table_Index[[#This Row],[year]]</f>
        <v>94632009</v>
      </c>
      <c r="R6642" t="str">
        <f t="shared" si="223"/>
        <v/>
      </c>
    </row>
    <row r="6643" spans="1:18" x14ac:dyDescent="0.3">
      <c r="A6643">
        <v>9463</v>
      </c>
      <c r="B6643">
        <v>2009</v>
      </c>
      <c r="C6643">
        <v>4</v>
      </c>
      <c r="D6643">
        <v>6.00568E-2</v>
      </c>
      <c r="E6643">
        <v>4.6797499999999999E-2</v>
      </c>
      <c r="F6643">
        <v>5.6156999999999999E-2</v>
      </c>
      <c r="G6643">
        <v>7.7996000000000003E-3</v>
      </c>
      <c r="H6643">
        <v>3.5878100000000003E-2</v>
      </c>
      <c r="I6643">
        <v>0.15599160000000001</v>
      </c>
      <c r="J6643">
        <v>0.38373940000000001</v>
      </c>
      <c r="K6643">
        <v>0.18282219999999999</v>
      </c>
      <c r="L6643">
        <v>5.6156999999999999E-2</v>
      </c>
      <c r="M6643">
        <v>1.4600800000000001E-2</v>
      </c>
      <c r="O6643" t="str">
        <f>Table_Index[[#This Row],[ID]]&amp;Table_Index[[#This Row],[year]]</f>
        <v>94632009</v>
      </c>
      <c r="R6643" t="str">
        <f t="shared" si="223"/>
        <v/>
      </c>
    </row>
    <row r="6644" spans="1:18" x14ac:dyDescent="0.3">
      <c r="A6644">
        <v>9463</v>
      </c>
      <c r="B6644">
        <v>2010</v>
      </c>
      <c r="C6644">
        <v>1</v>
      </c>
      <c r="D6644">
        <v>5.1378199999999999E-2</v>
      </c>
      <c r="E6644">
        <v>1.8196400000000001E-2</v>
      </c>
      <c r="F6644">
        <v>5.1378199999999999E-2</v>
      </c>
      <c r="G6644">
        <v>8.5629999999999994E-3</v>
      </c>
      <c r="H6644">
        <v>0.18710209999999999</v>
      </c>
      <c r="I6644">
        <v>0.38961770000000001</v>
      </c>
      <c r="J6644">
        <v>4.6240299999999998E-2</v>
      </c>
      <c r="K6644">
        <v>6.2510099999999999E-2</v>
      </c>
      <c r="L6644">
        <v>0.17126050000000001</v>
      </c>
      <c r="M6644">
        <v>1.37535E-2</v>
      </c>
      <c r="O6644" t="str">
        <f>Table_Index[[#This Row],[ID]]&amp;Table_Index[[#This Row],[year]]</f>
        <v>94632010</v>
      </c>
      <c r="R6644" t="str">
        <f t="shared" si="223"/>
        <v/>
      </c>
    </row>
    <row r="6645" spans="1:18" x14ac:dyDescent="0.3">
      <c r="A6645">
        <v>9463</v>
      </c>
      <c r="B6645">
        <v>2010</v>
      </c>
      <c r="C6645">
        <v>2</v>
      </c>
      <c r="D6645">
        <v>0.10007969999999999</v>
      </c>
      <c r="E6645">
        <v>0.12647439999999999</v>
      </c>
      <c r="F6645">
        <v>5.1414599999999998E-2</v>
      </c>
      <c r="G6645">
        <v>0.1187759</v>
      </c>
      <c r="H6645">
        <v>0.23150309999999999</v>
      </c>
      <c r="I6645">
        <v>5.49889E-2</v>
      </c>
      <c r="J6645">
        <v>0.1072283</v>
      </c>
      <c r="K6645">
        <v>5.1249599999999999E-2</v>
      </c>
      <c r="L6645">
        <v>0.1424212</v>
      </c>
      <c r="M6645">
        <v>1.5864300000000001E-2</v>
      </c>
      <c r="O6645" t="str">
        <f>Table_Index[[#This Row],[ID]]&amp;Table_Index[[#This Row],[year]]</f>
        <v>94632010</v>
      </c>
      <c r="R6645" t="str">
        <f t="shared" si="223"/>
        <v/>
      </c>
    </row>
    <row r="6646" spans="1:18" x14ac:dyDescent="0.3">
      <c r="A6646">
        <v>9463</v>
      </c>
      <c r="B6646">
        <v>2010</v>
      </c>
      <c r="C6646">
        <v>3</v>
      </c>
      <c r="D6646">
        <v>8.0198500000000006E-2</v>
      </c>
      <c r="E6646">
        <v>0.6321232</v>
      </c>
      <c r="F6646">
        <v>0</v>
      </c>
      <c r="G6646">
        <v>6.2763999999999997E-3</v>
      </c>
      <c r="H6646">
        <v>9.2263100000000001E-2</v>
      </c>
      <c r="I6646">
        <v>0.15108189999999999</v>
      </c>
      <c r="J6646">
        <v>0</v>
      </c>
      <c r="K6646">
        <v>3.4071900000000002E-2</v>
      </c>
      <c r="L6646">
        <v>0</v>
      </c>
      <c r="M6646">
        <v>3.9849999999999998E-3</v>
      </c>
      <c r="O6646" t="str">
        <f>Table_Index[[#This Row],[ID]]&amp;Table_Index[[#This Row],[year]]</f>
        <v>94632010</v>
      </c>
      <c r="R6646" t="str">
        <f t="shared" si="223"/>
        <v/>
      </c>
    </row>
    <row r="6647" spans="1:18" x14ac:dyDescent="0.3">
      <c r="A6647">
        <v>9463</v>
      </c>
      <c r="B6647">
        <v>2010</v>
      </c>
      <c r="C6647">
        <v>4</v>
      </c>
      <c r="D6647">
        <v>0.15442629999999999</v>
      </c>
      <c r="E6647">
        <v>2.8954899999999999E-2</v>
      </c>
      <c r="F6647">
        <v>8.6864800000000006E-2</v>
      </c>
      <c r="G6647">
        <v>4.8396099999999997E-2</v>
      </c>
      <c r="H6647">
        <v>2.99362E-2</v>
      </c>
      <c r="I6647">
        <v>0.37047960000000002</v>
      </c>
      <c r="J6647">
        <v>0.1302972</v>
      </c>
      <c r="K6647">
        <v>7.0574999999999999E-2</v>
      </c>
      <c r="L6647">
        <v>7.2387300000000002E-2</v>
      </c>
      <c r="M6647">
        <v>7.6826999999999998E-3</v>
      </c>
      <c r="O6647" t="str">
        <f>Table_Index[[#This Row],[ID]]&amp;Table_Index[[#This Row],[year]]</f>
        <v>94632010</v>
      </c>
      <c r="R6647" t="str">
        <f t="shared" si="223"/>
        <v/>
      </c>
    </row>
    <row r="6648" spans="1:18" x14ac:dyDescent="0.3">
      <c r="A6648">
        <v>9463</v>
      </c>
      <c r="B6648">
        <v>2011</v>
      </c>
      <c r="C6648">
        <v>1</v>
      </c>
      <c r="D6648">
        <v>0</v>
      </c>
      <c r="E6648">
        <v>0.17962639999999999</v>
      </c>
      <c r="F6648">
        <v>8.1648399999999996E-2</v>
      </c>
      <c r="G6648">
        <v>0.1000192</v>
      </c>
      <c r="H6648">
        <v>0.1053264</v>
      </c>
      <c r="I6648">
        <v>0.40722120000000001</v>
      </c>
      <c r="J6648">
        <v>0</v>
      </c>
      <c r="K6648">
        <v>1.3063699999999999E-2</v>
      </c>
      <c r="L6648">
        <v>0.1020605</v>
      </c>
      <c r="M6648">
        <v>1.1034199999999999E-2</v>
      </c>
      <c r="O6648" t="str">
        <f>Table_Index[[#This Row],[ID]]&amp;Table_Index[[#This Row],[year]]</f>
        <v>94632011</v>
      </c>
      <c r="R6648" t="str">
        <f t="shared" si="223"/>
        <v/>
      </c>
    </row>
    <row r="6649" spans="1:18" x14ac:dyDescent="0.3">
      <c r="A6649">
        <v>9463</v>
      </c>
      <c r="B6649">
        <v>2011</v>
      </c>
      <c r="C6649">
        <v>2</v>
      </c>
      <c r="D6649">
        <v>4.6682599999999998E-2</v>
      </c>
      <c r="E6649">
        <v>4.51265E-2</v>
      </c>
      <c r="F6649">
        <v>5.6019100000000002E-2</v>
      </c>
      <c r="G6649">
        <v>0.1143724</v>
      </c>
      <c r="H6649">
        <v>0.1716463</v>
      </c>
      <c r="I6649">
        <v>0.34042909999999998</v>
      </c>
      <c r="J6649">
        <v>0.11320529999999999</v>
      </c>
      <c r="K6649">
        <v>1.8672999999999999E-2</v>
      </c>
      <c r="L6649">
        <v>7.7804300000000007E-2</v>
      </c>
      <c r="M6649">
        <v>1.6041300000000001E-2</v>
      </c>
      <c r="O6649" t="str">
        <f>Table_Index[[#This Row],[ID]]&amp;Table_Index[[#This Row],[year]]</f>
        <v>94632011</v>
      </c>
      <c r="R6649" t="str">
        <f t="shared" si="223"/>
        <v/>
      </c>
    </row>
    <row r="6650" spans="1:18" x14ac:dyDescent="0.3">
      <c r="A6650">
        <v>9463</v>
      </c>
      <c r="B6650">
        <v>2011</v>
      </c>
      <c r="C6650">
        <v>3</v>
      </c>
      <c r="D6650">
        <v>0.1165991</v>
      </c>
      <c r="E6650">
        <v>0.1249276</v>
      </c>
      <c r="F6650">
        <v>0.1665701</v>
      </c>
      <c r="G6650">
        <v>0.15824160000000001</v>
      </c>
      <c r="H6650">
        <v>1.2992500000000001E-2</v>
      </c>
      <c r="I6650">
        <v>0</v>
      </c>
      <c r="J6650">
        <v>0</v>
      </c>
      <c r="K6650">
        <v>6.6628000000000007E-2</v>
      </c>
      <c r="L6650">
        <v>0.33863339999999997</v>
      </c>
      <c r="M6650">
        <v>1.54077E-2</v>
      </c>
      <c r="O6650" t="str">
        <f>Table_Index[[#This Row],[ID]]&amp;Table_Index[[#This Row],[year]]</f>
        <v>94632011</v>
      </c>
      <c r="R6650" t="str">
        <f t="shared" si="223"/>
        <v/>
      </c>
    </row>
    <row r="6651" spans="1:18" x14ac:dyDescent="0.3">
      <c r="A6651">
        <v>9463</v>
      </c>
      <c r="B6651">
        <v>2011</v>
      </c>
      <c r="C6651">
        <v>4</v>
      </c>
      <c r="D6651">
        <v>0</v>
      </c>
      <c r="E6651">
        <v>8.4439100000000003E-2</v>
      </c>
      <c r="F6651">
        <v>0.127938</v>
      </c>
      <c r="G6651">
        <v>0.10204580000000001</v>
      </c>
      <c r="H6651">
        <v>1.9190700000000002E-2</v>
      </c>
      <c r="I6651">
        <v>0.47337059999999997</v>
      </c>
      <c r="J6651">
        <v>7.6762800000000006E-2</v>
      </c>
      <c r="K6651">
        <v>3.88931E-2</v>
      </c>
      <c r="L6651">
        <v>5.7572100000000001E-2</v>
      </c>
      <c r="M6651">
        <v>1.9787699999999998E-2</v>
      </c>
      <c r="O6651" t="str">
        <f>Table_Index[[#This Row],[ID]]&amp;Table_Index[[#This Row],[year]]</f>
        <v>94632011</v>
      </c>
      <c r="R6651" t="str">
        <f t="shared" si="223"/>
        <v/>
      </c>
    </row>
    <row r="6652" spans="1:18" x14ac:dyDescent="0.3">
      <c r="A6652">
        <v>9463</v>
      </c>
      <c r="B6652">
        <v>2012</v>
      </c>
      <c r="C6652">
        <v>1</v>
      </c>
      <c r="D6652">
        <v>4.1376099999999999E-2</v>
      </c>
      <c r="E6652">
        <v>0.11447400000000001</v>
      </c>
      <c r="F6652">
        <v>0.1241284</v>
      </c>
      <c r="G6652">
        <v>4.8272200000000001E-2</v>
      </c>
      <c r="H6652">
        <v>0.1155084</v>
      </c>
      <c r="I6652">
        <v>0.25860090000000002</v>
      </c>
      <c r="J6652">
        <v>0</v>
      </c>
      <c r="K6652">
        <v>0.12068039999999999</v>
      </c>
      <c r="L6652">
        <v>0.1655046</v>
      </c>
      <c r="M6652">
        <v>1.1455099999999999E-2</v>
      </c>
      <c r="O6652" t="str">
        <f>Table_Index[[#This Row],[ID]]&amp;Table_Index[[#This Row],[year]]</f>
        <v>94632012</v>
      </c>
      <c r="R6652" t="str">
        <f t="shared" si="223"/>
        <v/>
      </c>
    </row>
    <row r="6653" spans="1:18" x14ac:dyDescent="0.3">
      <c r="A6653">
        <v>9463</v>
      </c>
      <c r="B6653">
        <v>2012</v>
      </c>
      <c r="C6653">
        <v>2</v>
      </c>
      <c r="D6653">
        <v>0.1140996</v>
      </c>
      <c r="E6653">
        <v>3.0494299999999998E-2</v>
      </c>
      <c r="F6653">
        <v>0.1219773</v>
      </c>
      <c r="G6653">
        <v>0</v>
      </c>
      <c r="H6653">
        <v>0.1255349</v>
      </c>
      <c r="I6653">
        <v>0.20329539999999999</v>
      </c>
      <c r="J6653">
        <v>0</v>
      </c>
      <c r="K6653">
        <v>0.20990249999999999</v>
      </c>
      <c r="L6653">
        <v>0.17534230000000001</v>
      </c>
      <c r="M6653">
        <v>1.9353700000000001E-2</v>
      </c>
      <c r="O6653" t="str">
        <f>Table_Index[[#This Row],[ID]]&amp;Table_Index[[#This Row],[year]]</f>
        <v>94632012</v>
      </c>
      <c r="R6653" t="str">
        <f t="shared" si="223"/>
        <v/>
      </c>
    </row>
    <row r="6654" spans="1:18" x14ac:dyDescent="0.3">
      <c r="A6654">
        <v>9463</v>
      </c>
      <c r="B6654">
        <v>2012</v>
      </c>
      <c r="C6654">
        <v>3</v>
      </c>
      <c r="D6654">
        <v>0</v>
      </c>
      <c r="E6654">
        <v>8.6726700000000004E-2</v>
      </c>
      <c r="F6654">
        <v>0.1982324</v>
      </c>
      <c r="G6654">
        <v>0.1189395</v>
      </c>
      <c r="H6654">
        <v>0.13628480000000001</v>
      </c>
      <c r="I6654">
        <v>0</v>
      </c>
      <c r="J6654">
        <v>0.1238953</v>
      </c>
      <c r="K6654">
        <v>9.9116200000000002E-2</v>
      </c>
      <c r="L6654">
        <v>0.18584290000000001</v>
      </c>
      <c r="M6654">
        <v>5.0962300000000002E-2</v>
      </c>
      <c r="O6654" t="str">
        <f>Table_Index[[#This Row],[ID]]&amp;Table_Index[[#This Row],[year]]</f>
        <v>94632012</v>
      </c>
      <c r="R6654" t="str">
        <f t="shared" si="223"/>
        <v/>
      </c>
    </row>
    <row r="6655" spans="1:18" x14ac:dyDescent="0.3">
      <c r="A6655">
        <v>9463</v>
      </c>
      <c r="B6655">
        <v>2012</v>
      </c>
      <c r="C6655">
        <v>4</v>
      </c>
      <c r="D6655">
        <v>6.4757800000000004E-2</v>
      </c>
      <c r="E6655">
        <v>9.63064E-2</v>
      </c>
      <c r="F6655">
        <v>6.3097299999999995E-2</v>
      </c>
      <c r="G6655">
        <v>0</v>
      </c>
      <c r="H6655">
        <v>1.6788999999999998E-2</v>
      </c>
      <c r="I6655">
        <v>0.408472</v>
      </c>
      <c r="J6655">
        <v>6.6418199999999997E-2</v>
      </c>
      <c r="K6655">
        <v>2.7895699999999999E-2</v>
      </c>
      <c r="L6655">
        <v>0.25238919999999998</v>
      </c>
      <c r="M6655">
        <v>3.8744000000000001E-3</v>
      </c>
      <c r="O6655" t="str">
        <f>Table_Index[[#This Row],[ID]]&amp;Table_Index[[#This Row],[year]]</f>
        <v>94632012</v>
      </c>
      <c r="R6655" t="str">
        <f t="shared" si="223"/>
        <v/>
      </c>
    </row>
    <row r="6656" spans="1:18" x14ac:dyDescent="0.3">
      <c r="A6656">
        <v>9464</v>
      </c>
      <c r="B6656">
        <v>2003</v>
      </c>
      <c r="C6656">
        <v>1</v>
      </c>
      <c r="D6656">
        <v>9.7349999999999997E-4</v>
      </c>
      <c r="E6656">
        <v>3.1930999999999999E-3</v>
      </c>
      <c r="F6656">
        <v>1.7523E-3</v>
      </c>
      <c r="G6656">
        <v>3.8939999999999998E-4</v>
      </c>
      <c r="H6656">
        <v>0</v>
      </c>
      <c r="I6656">
        <v>7.0092000000000002E-3</v>
      </c>
      <c r="J6656">
        <v>0</v>
      </c>
      <c r="K6656">
        <v>0.98284300000000002</v>
      </c>
      <c r="L6656">
        <v>3.8395E-3</v>
      </c>
      <c r="M6656">
        <v>0</v>
      </c>
      <c r="O6656" t="str">
        <f>Table_Index[[#This Row],[ID]]&amp;Table_Index[[#This Row],[year]]</f>
        <v>94642003</v>
      </c>
      <c r="R6656" t="str">
        <f t="shared" si="223"/>
        <v/>
      </c>
    </row>
    <row r="6657" spans="1:18" x14ac:dyDescent="0.3">
      <c r="A6657">
        <v>9464</v>
      </c>
      <c r="B6657">
        <v>2003</v>
      </c>
      <c r="C6657">
        <v>2</v>
      </c>
      <c r="D6657">
        <v>0.13192609999999999</v>
      </c>
      <c r="E6657">
        <v>0.27704489999999998</v>
      </c>
      <c r="F6657">
        <v>0.40369389999999999</v>
      </c>
      <c r="G6657">
        <v>3.1662299999999997E-2</v>
      </c>
      <c r="H6657">
        <v>0</v>
      </c>
      <c r="I6657">
        <v>0</v>
      </c>
      <c r="J6657">
        <v>0</v>
      </c>
      <c r="K6657">
        <v>0.1424802</v>
      </c>
      <c r="L6657">
        <v>0</v>
      </c>
      <c r="M6657">
        <v>1.3192600000000001E-2</v>
      </c>
      <c r="O6657" t="str">
        <f>Table_Index[[#This Row],[ID]]&amp;Table_Index[[#This Row],[year]]</f>
        <v>94642003</v>
      </c>
      <c r="R6657" t="str">
        <f t="shared" si="223"/>
        <v/>
      </c>
    </row>
    <row r="6658" spans="1:18" x14ac:dyDescent="0.3">
      <c r="A6658">
        <v>9464</v>
      </c>
      <c r="B6658">
        <v>2003</v>
      </c>
      <c r="C6658">
        <v>3</v>
      </c>
      <c r="D6658">
        <v>8.0906099999999995E-2</v>
      </c>
      <c r="E6658">
        <v>0.21035599999999999</v>
      </c>
      <c r="F6658">
        <v>0.46601949999999998</v>
      </c>
      <c r="G6658">
        <v>0</v>
      </c>
      <c r="H6658">
        <v>4.8543700000000002E-2</v>
      </c>
      <c r="I6658">
        <v>0</v>
      </c>
      <c r="J6658">
        <v>0</v>
      </c>
      <c r="K6658">
        <v>0.19417480000000001</v>
      </c>
      <c r="L6658">
        <v>0</v>
      </c>
      <c r="M6658">
        <v>0</v>
      </c>
      <c r="O6658" t="str">
        <f>Table_Index[[#This Row],[ID]]&amp;Table_Index[[#This Row],[year]]</f>
        <v>94642003</v>
      </c>
      <c r="R6658" t="str">
        <f t="shared" si="223"/>
        <v/>
      </c>
    </row>
    <row r="6659" spans="1:18" x14ac:dyDescent="0.3">
      <c r="A6659">
        <v>9464</v>
      </c>
      <c r="B6659">
        <v>2003</v>
      </c>
      <c r="C6659">
        <v>4</v>
      </c>
      <c r="D6659">
        <v>5.30348E-2</v>
      </c>
      <c r="E6659">
        <v>0.23980960000000001</v>
      </c>
      <c r="F6659">
        <v>0</v>
      </c>
      <c r="G6659">
        <v>3.3844100000000002E-2</v>
      </c>
      <c r="H6659">
        <v>0</v>
      </c>
      <c r="I6659">
        <v>0</v>
      </c>
      <c r="J6659">
        <v>0</v>
      </c>
      <c r="K6659">
        <v>0.18446889999999999</v>
      </c>
      <c r="L6659">
        <v>0.47500740000000002</v>
      </c>
      <c r="M6659">
        <v>1.3835200000000001E-2</v>
      </c>
      <c r="O6659" t="str">
        <f>Table_Index[[#This Row],[ID]]&amp;Table_Index[[#This Row],[year]]</f>
        <v>94642003</v>
      </c>
      <c r="R6659" t="str">
        <f t="shared" si="223"/>
        <v/>
      </c>
    </row>
    <row r="6660" spans="1:18" x14ac:dyDescent="0.3">
      <c r="A6660">
        <v>9464</v>
      </c>
      <c r="B6660">
        <v>2004</v>
      </c>
      <c r="C6660">
        <v>1</v>
      </c>
      <c r="D6660">
        <v>1.06877E-2</v>
      </c>
      <c r="E6660">
        <v>3.5041999999999998E-3</v>
      </c>
      <c r="F6660">
        <v>1.7520999999999999E-3</v>
      </c>
      <c r="G6660">
        <v>0</v>
      </c>
      <c r="H6660">
        <v>0</v>
      </c>
      <c r="I6660">
        <v>1.75208E-2</v>
      </c>
      <c r="J6660">
        <v>0</v>
      </c>
      <c r="K6660">
        <v>0.96364430000000001</v>
      </c>
      <c r="L6660">
        <v>2.1900999999999999E-3</v>
      </c>
      <c r="M6660">
        <v>7.0080000000000001E-4</v>
      </c>
      <c r="O6660" t="str">
        <f>Table_Index[[#This Row],[ID]]&amp;Table_Index[[#This Row],[year]]</f>
        <v>94642004</v>
      </c>
      <c r="R6660" t="str">
        <f t="shared" si="223"/>
        <v/>
      </c>
    </row>
    <row r="6661" spans="1:18" x14ac:dyDescent="0.3">
      <c r="A6661">
        <v>9464</v>
      </c>
      <c r="B6661">
        <v>2004</v>
      </c>
      <c r="C6661">
        <v>2</v>
      </c>
      <c r="D6661">
        <v>0</v>
      </c>
      <c r="E6661">
        <v>0.13016069999999999</v>
      </c>
      <c r="F6661">
        <v>0.2440512</v>
      </c>
      <c r="G6661">
        <v>0.10982310000000001</v>
      </c>
      <c r="H6661">
        <v>0</v>
      </c>
      <c r="I6661">
        <v>0.32540170000000002</v>
      </c>
      <c r="J6661">
        <v>0</v>
      </c>
      <c r="K6661">
        <v>0</v>
      </c>
      <c r="L6661">
        <v>0.1718528</v>
      </c>
      <c r="M6661">
        <v>1.8710600000000001E-2</v>
      </c>
      <c r="O6661" t="str">
        <f>Table_Index[[#This Row],[ID]]&amp;Table_Index[[#This Row],[year]]</f>
        <v>94642004</v>
      </c>
      <c r="R6661" t="str">
        <f t="shared" si="223"/>
        <v/>
      </c>
    </row>
    <row r="6662" spans="1:18" x14ac:dyDescent="0.3">
      <c r="A6662">
        <v>9464</v>
      </c>
      <c r="B6662">
        <v>2004</v>
      </c>
      <c r="C6662">
        <v>3</v>
      </c>
      <c r="D6662">
        <v>0</v>
      </c>
      <c r="E6662">
        <v>1.9141100000000001E-2</v>
      </c>
      <c r="F6662">
        <v>1.498E-2</v>
      </c>
      <c r="G6662">
        <v>2.3302000000000002E-3</v>
      </c>
      <c r="H6662">
        <v>0</v>
      </c>
      <c r="I6662">
        <v>7.9893500000000006E-2</v>
      </c>
      <c r="J6662">
        <v>0</v>
      </c>
      <c r="K6662">
        <v>2.6631200000000001E-2</v>
      </c>
      <c r="L6662">
        <v>2.3635199999999999E-2</v>
      </c>
      <c r="M6662">
        <v>0.83338869999999998</v>
      </c>
      <c r="O6662" t="str">
        <f>Table_Index[[#This Row],[ID]]&amp;Table_Index[[#This Row],[year]]</f>
        <v>94642004</v>
      </c>
      <c r="R6662" t="str">
        <f t="shared" si="223"/>
        <v/>
      </c>
    </row>
    <row r="6663" spans="1:18" x14ac:dyDescent="0.3">
      <c r="A6663">
        <v>9464</v>
      </c>
      <c r="B6663">
        <v>2004</v>
      </c>
      <c r="C6663">
        <v>4</v>
      </c>
      <c r="D6663">
        <v>5.2992999999999998E-3</v>
      </c>
      <c r="E6663">
        <v>1.611E-3</v>
      </c>
      <c r="F6663">
        <v>1.6957999999999999E-3</v>
      </c>
      <c r="G6663">
        <v>3.9214999999999996E-3</v>
      </c>
      <c r="H6663">
        <v>4.239E-4</v>
      </c>
      <c r="I6663">
        <v>8.4788999999999993E-3</v>
      </c>
      <c r="J6663">
        <v>1.1658E-3</v>
      </c>
      <c r="K6663">
        <v>0.97596229999999995</v>
      </c>
      <c r="L6663">
        <v>1.3354E-3</v>
      </c>
      <c r="M6663">
        <v>1.06E-4</v>
      </c>
      <c r="O6663" t="str">
        <f>Table_Index[[#This Row],[ID]]&amp;Table_Index[[#This Row],[year]]</f>
        <v>94642004</v>
      </c>
      <c r="R6663" t="str">
        <f t="shared" si="223"/>
        <v/>
      </c>
    </row>
    <row r="6664" spans="1:18" x14ac:dyDescent="0.3">
      <c r="A6664">
        <v>9464</v>
      </c>
      <c r="B6664">
        <v>2005</v>
      </c>
      <c r="C6664">
        <v>1</v>
      </c>
      <c r="D6664">
        <v>8.9835899999999996E-2</v>
      </c>
      <c r="E6664">
        <v>0.1163259</v>
      </c>
      <c r="F6664">
        <v>0.138209</v>
      </c>
      <c r="G6664">
        <v>8.2925399999999996E-2</v>
      </c>
      <c r="H6664">
        <v>0</v>
      </c>
      <c r="I6664">
        <v>0</v>
      </c>
      <c r="J6664">
        <v>0.38007489999999999</v>
      </c>
      <c r="K6664">
        <v>3.4552300000000001E-2</v>
      </c>
      <c r="L6664">
        <v>0.15548519999999999</v>
      </c>
      <c r="M6664">
        <v>2.5914000000000002E-3</v>
      </c>
      <c r="O6664" t="str">
        <f>Table_Index[[#This Row],[ID]]&amp;Table_Index[[#This Row],[year]]</f>
        <v>94642005</v>
      </c>
      <c r="R6664" t="str">
        <f t="shared" si="223"/>
        <v/>
      </c>
    </row>
    <row r="6665" spans="1:18" x14ac:dyDescent="0.3">
      <c r="A6665">
        <v>9464</v>
      </c>
      <c r="B6665">
        <v>2005</v>
      </c>
      <c r="C6665">
        <v>2</v>
      </c>
      <c r="D6665">
        <v>0.30240810000000001</v>
      </c>
      <c r="E6665">
        <v>0.1368925</v>
      </c>
      <c r="F6665">
        <v>0.1244478</v>
      </c>
      <c r="G6665">
        <v>0.1008027</v>
      </c>
      <c r="H6665">
        <v>0</v>
      </c>
      <c r="I6665">
        <v>0.26880720000000002</v>
      </c>
      <c r="J6665">
        <v>0</v>
      </c>
      <c r="K6665">
        <v>4.2312200000000001E-2</v>
      </c>
      <c r="L6665">
        <v>0</v>
      </c>
      <c r="M6665">
        <v>2.43295E-2</v>
      </c>
      <c r="O6665" t="str">
        <f>Table_Index[[#This Row],[ID]]&amp;Table_Index[[#This Row],[year]]</f>
        <v>94642005</v>
      </c>
      <c r="R6665" t="str">
        <f t="shared" si="223"/>
        <v/>
      </c>
    </row>
    <row r="6666" spans="1:18" x14ac:dyDescent="0.3">
      <c r="A6666">
        <v>9464</v>
      </c>
      <c r="B6666">
        <v>2005</v>
      </c>
      <c r="C6666">
        <v>3</v>
      </c>
      <c r="D6666">
        <v>0.11134230000000001</v>
      </c>
      <c r="E6666">
        <v>7.3527899999999993E-2</v>
      </c>
      <c r="F6666">
        <v>0.10503990000000001</v>
      </c>
      <c r="G6666">
        <v>6.7225499999999994E-2</v>
      </c>
      <c r="H6666">
        <v>0</v>
      </c>
      <c r="I6666">
        <v>0.242012</v>
      </c>
      <c r="J6666">
        <v>0.1200456</v>
      </c>
      <c r="K6666">
        <v>0.14985689999999999</v>
      </c>
      <c r="L6666">
        <v>0.11834500000000001</v>
      </c>
      <c r="M6666">
        <v>1.2604799999999999E-2</v>
      </c>
      <c r="O6666" t="str">
        <f>Table_Index[[#This Row],[ID]]&amp;Table_Index[[#This Row],[year]]</f>
        <v>94642005</v>
      </c>
      <c r="R6666" t="str">
        <f t="shared" si="223"/>
        <v/>
      </c>
    </row>
    <row r="6667" spans="1:18" x14ac:dyDescent="0.3">
      <c r="A6667">
        <v>9464</v>
      </c>
      <c r="B6667">
        <v>2005</v>
      </c>
      <c r="C6667">
        <v>4</v>
      </c>
      <c r="D6667">
        <v>0.11002439999999999</v>
      </c>
      <c r="E6667">
        <v>0.10757949999999999</v>
      </c>
      <c r="F6667">
        <v>0.18337410000000001</v>
      </c>
      <c r="G6667">
        <v>3.4229799999999998E-2</v>
      </c>
      <c r="H6667">
        <v>0</v>
      </c>
      <c r="I6667">
        <v>0.20782400000000001</v>
      </c>
      <c r="J6667">
        <v>0.13447429999999999</v>
      </c>
      <c r="K6667">
        <v>6.1124699999999997E-2</v>
      </c>
      <c r="L6667">
        <v>0.1466993</v>
      </c>
      <c r="M6667">
        <v>1.46699E-2</v>
      </c>
      <c r="O6667" t="str">
        <f>Table_Index[[#This Row],[ID]]&amp;Table_Index[[#This Row],[year]]</f>
        <v>94642005</v>
      </c>
      <c r="R6667" t="str">
        <f t="shared" si="223"/>
        <v/>
      </c>
    </row>
    <row r="6668" spans="1:18" x14ac:dyDescent="0.3">
      <c r="A6668">
        <v>9464</v>
      </c>
      <c r="B6668">
        <v>2006</v>
      </c>
      <c r="C6668">
        <v>1</v>
      </c>
      <c r="D6668">
        <v>0.1870829</v>
      </c>
      <c r="E6668">
        <v>9.4375600000000004E-2</v>
      </c>
      <c r="F6668">
        <v>0.1608675</v>
      </c>
      <c r="G6668">
        <v>3.0028599999999999E-2</v>
      </c>
      <c r="H6668">
        <v>0</v>
      </c>
      <c r="I6668">
        <v>0.21448999999999999</v>
      </c>
      <c r="J6668">
        <v>0.1179695</v>
      </c>
      <c r="K6668">
        <v>5.3622499999999997E-2</v>
      </c>
      <c r="L6668">
        <v>0.128694</v>
      </c>
      <c r="M6668">
        <v>1.28694E-2</v>
      </c>
      <c r="O6668" t="str">
        <f>Table_Index[[#This Row],[ID]]&amp;Table_Index[[#This Row],[year]]</f>
        <v>94642006</v>
      </c>
      <c r="R6668" t="str">
        <f t="shared" si="223"/>
        <v/>
      </c>
    </row>
    <row r="6669" spans="1:18" x14ac:dyDescent="0.3">
      <c r="A6669">
        <v>9464</v>
      </c>
      <c r="B6669">
        <v>2006</v>
      </c>
      <c r="C6669">
        <v>2</v>
      </c>
      <c r="D6669">
        <v>8.3178000000000002E-2</v>
      </c>
      <c r="E6669">
        <v>8.9701799999999998E-2</v>
      </c>
      <c r="F6669">
        <v>4.8928199999999998E-2</v>
      </c>
      <c r="G6669">
        <v>4.0773499999999997E-2</v>
      </c>
      <c r="H6669">
        <v>0</v>
      </c>
      <c r="I6669">
        <v>0.4193849</v>
      </c>
      <c r="J6669">
        <v>0.17940349999999999</v>
      </c>
      <c r="K6669">
        <v>4.72973E-2</v>
      </c>
      <c r="L6669">
        <v>8.1547099999999997E-2</v>
      </c>
      <c r="M6669">
        <v>9.7856000000000002E-3</v>
      </c>
      <c r="O6669" t="str">
        <f>Table_Index[[#This Row],[ID]]&amp;Table_Index[[#This Row],[year]]</f>
        <v>94642006</v>
      </c>
      <c r="R6669" t="str">
        <f t="shared" si="223"/>
        <v/>
      </c>
    </row>
    <row r="6670" spans="1:18" x14ac:dyDescent="0.3">
      <c r="A6670">
        <v>9464</v>
      </c>
      <c r="B6670">
        <v>2006</v>
      </c>
      <c r="C6670">
        <v>3</v>
      </c>
      <c r="D6670">
        <v>0</v>
      </c>
      <c r="E6670">
        <v>0.15940219999999999</v>
      </c>
      <c r="F6670">
        <v>9.4645099999999996E-2</v>
      </c>
      <c r="G6670">
        <v>0.10958900000000001</v>
      </c>
      <c r="H6670">
        <v>0</v>
      </c>
      <c r="I6670">
        <v>0.28642590000000001</v>
      </c>
      <c r="J6670">
        <v>9.9626400000000004E-2</v>
      </c>
      <c r="K6670">
        <v>9.9626400000000004E-2</v>
      </c>
      <c r="L6670">
        <v>0.13075970000000001</v>
      </c>
      <c r="M6670">
        <v>1.99253E-2</v>
      </c>
      <c r="O6670" t="str">
        <f>Table_Index[[#This Row],[ID]]&amp;Table_Index[[#This Row],[year]]</f>
        <v>94642006</v>
      </c>
      <c r="R6670" t="str">
        <f t="shared" ref="R6670:R6733" si="224">RIGHT(P6670,4)</f>
        <v/>
      </c>
    </row>
    <row r="6671" spans="1:18" x14ac:dyDescent="0.3">
      <c r="A6671">
        <v>9464</v>
      </c>
      <c r="B6671">
        <v>2006</v>
      </c>
      <c r="C6671">
        <v>4</v>
      </c>
      <c r="D6671">
        <v>6.6351099999999996E-2</v>
      </c>
      <c r="E6671">
        <v>6.7235799999999998E-2</v>
      </c>
      <c r="F6671">
        <v>7.0774500000000004E-2</v>
      </c>
      <c r="G6671">
        <v>3.5387299999999997E-2</v>
      </c>
      <c r="H6671">
        <v>0</v>
      </c>
      <c r="I6671">
        <v>0.40695360000000003</v>
      </c>
      <c r="J6671">
        <v>0.1061618</v>
      </c>
      <c r="K6671">
        <v>0.1083735</v>
      </c>
      <c r="L6671">
        <v>0.12201239999999999</v>
      </c>
      <c r="M6671">
        <v>1.6750000000000001E-2</v>
      </c>
      <c r="O6671" t="str">
        <f>Table_Index[[#This Row],[ID]]&amp;Table_Index[[#This Row],[year]]</f>
        <v>94642006</v>
      </c>
      <c r="R6671" t="str">
        <f t="shared" si="224"/>
        <v/>
      </c>
    </row>
    <row r="6672" spans="1:18" x14ac:dyDescent="0.3">
      <c r="A6672">
        <v>9464</v>
      </c>
      <c r="B6672">
        <v>2007</v>
      </c>
      <c r="C6672">
        <v>1</v>
      </c>
      <c r="D6672">
        <v>2.5060300000000001E-2</v>
      </c>
      <c r="E6672">
        <v>5.8473900000000002E-2</v>
      </c>
      <c r="F6672">
        <v>0.1002411</v>
      </c>
      <c r="G6672">
        <v>4.1767100000000001E-2</v>
      </c>
      <c r="H6672">
        <v>0</v>
      </c>
      <c r="I6672">
        <v>0.41767110000000002</v>
      </c>
      <c r="J6672">
        <v>0</v>
      </c>
      <c r="K6672">
        <v>0.2138476</v>
      </c>
      <c r="L6672">
        <v>0.13365469999999999</v>
      </c>
      <c r="M6672">
        <v>9.2841999999999994E-3</v>
      </c>
      <c r="O6672" t="str">
        <f>Table_Index[[#This Row],[ID]]&amp;Table_Index[[#This Row],[year]]</f>
        <v>94642007</v>
      </c>
      <c r="R6672" t="str">
        <f t="shared" si="224"/>
        <v/>
      </c>
    </row>
    <row r="6673" spans="1:18" x14ac:dyDescent="0.3">
      <c r="A6673">
        <v>9464</v>
      </c>
      <c r="B6673">
        <v>2007</v>
      </c>
      <c r="C6673">
        <v>2</v>
      </c>
      <c r="D6673">
        <v>5.1369900000000003E-2</v>
      </c>
      <c r="E6673">
        <v>9.8458900000000002E-2</v>
      </c>
      <c r="F6673">
        <v>0.1027397</v>
      </c>
      <c r="G6673">
        <v>5.9931499999999999E-2</v>
      </c>
      <c r="H6673">
        <v>3.4246600000000002E-2</v>
      </c>
      <c r="I6673">
        <v>0.51369860000000001</v>
      </c>
      <c r="J6673">
        <v>0</v>
      </c>
      <c r="K6673">
        <v>5.1369900000000003E-2</v>
      </c>
      <c r="L6673">
        <v>7.7054800000000007E-2</v>
      </c>
      <c r="M6673">
        <v>1.11301E-2</v>
      </c>
      <c r="O6673" t="str">
        <f>Table_Index[[#This Row],[ID]]&amp;Table_Index[[#This Row],[year]]</f>
        <v>94642007</v>
      </c>
      <c r="R6673" t="str">
        <f t="shared" si="224"/>
        <v/>
      </c>
    </row>
    <row r="6674" spans="1:18" x14ac:dyDescent="0.3">
      <c r="A6674">
        <v>9464</v>
      </c>
      <c r="B6674">
        <v>2007</v>
      </c>
      <c r="C6674">
        <v>3</v>
      </c>
      <c r="D6674">
        <v>0.1237113</v>
      </c>
      <c r="E6674">
        <v>0.14058109999999999</v>
      </c>
      <c r="F6674">
        <v>0</v>
      </c>
      <c r="G6674">
        <v>0.11246490000000001</v>
      </c>
      <c r="H6674">
        <v>0</v>
      </c>
      <c r="I6674">
        <v>0.39831299999999997</v>
      </c>
      <c r="J6674">
        <v>0</v>
      </c>
      <c r="K6674">
        <v>4.6860400000000003E-2</v>
      </c>
      <c r="L6674">
        <v>0.1628397</v>
      </c>
      <c r="M6674">
        <v>1.5229599999999999E-2</v>
      </c>
      <c r="O6674" t="str">
        <f>Table_Index[[#This Row],[ID]]&amp;Table_Index[[#This Row],[year]]</f>
        <v>94642007</v>
      </c>
      <c r="R6674" t="str">
        <f t="shared" si="224"/>
        <v/>
      </c>
    </row>
    <row r="6675" spans="1:18" x14ac:dyDescent="0.3">
      <c r="A6675">
        <v>9464</v>
      </c>
      <c r="B6675">
        <v>2007</v>
      </c>
      <c r="C6675">
        <v>4</v>
      </c>
      <c r="D6675">
        <v>9.7618099999999999E-2</v>
      </c>
      <c r="E6675">
        <v>3.9047199999999997E-2</v>
      </c>
      <c r="F6675">
        <v>9.1110200000000002E-2</v>
      </c>
      <c r="G6675">
        <v>0.17245869999999999</v>
      </c>
      <c r="H6675">
        <v>0</v>
      </c>
      <c r="I6675">
        <v>0.32539370000000001</v>
      </c>
      <c r="J6675">
        <v>7.8094499999999997E-2</v>
      </c>
      <c r="K6675">
        <v>2.6031499999999999E-2</v>
      </c>
      <c r="L6675">
        <v>0.15618899999999999</v>
      </c>
      <c r="M6675">
        <v>1.4057E-2</v>
      </c>
      <c r="O6675" t="str">
        <f>Table_Index[[#This Row],[ID]]&amp;Table_Index[[#This Row],[year]]</f>
        <v>94642007</v>
      </c>
      <c r="R6675" t="str">
        <f t="shared" si="224"/>
        <v/>
      </c>
    </row>
    <row r="6676" spans="1:18" x14ac:dyDescent="0.3">
      <c r="A6676">
        <v>9464</v>
      </c>
      <c r="B6676">
        <v>2008</v>
      </c>
      <c r="C6676">
        <v>1</v>
      </c>
      <c r="D6676">
        <v>3.9635499999999997E-2</v>
      </c>
      <c r="E6676">
        <v>0.1283434</v>
      </c>
      <c r="F6676">
        <v>0.1132442</v>
      </c>
      <c r="G6676">
        <v>1.13244E-2</v>
      </c>
      <c r="H6676">
        <v>0</v>
      </c>
      <c r="I6676">
        <v>0.36238130000000002</v>
      </c>
      <c r="J6676">
        <v>0</v>
      </c>
      <c r="K6676">
        <v>0.1970449</v>
      </c>
      <c r="L6676">
        <v>0.13103970000000001</v>
      </c>
      <c r="M6676">
        <v>1.6986600000000001E-2</v>
      </c>
      <c r="O6676" t="str">
        <f>Table_Index[[#This Row],[ID]]&amp;Table_Index[[#This Row],[year]]</f>
        <v>94642008</v>
      </c>
      <c r="R6676" t="str">
        <f t="shared" si="224"/>
        <v/>
      </c>
    </row>
    <row r="6677" spans="1:18" x14ac:dyDescent="0.3">
      <c r="A6677">
        <v>9464</v>
      </c>
      <c r="B6677">
        <v>2008</v>
      </c>
      <c r="C6677">
        <v>2</v>
      </c>
      <c r="D6677">
        <v>5.9965200000000003E-2</v>
      </c>
      <c r="E6677">
        <v>0.1319234</v>
      </c>
      <c r="F6677">
        <v>0.1599071</v>
      </c>
      <c r="G6677">
        <v>2.39861E-2</v>
      </c>
      <c r="H6677">
        <v>2.39861E-2</v>
      </c>
      <c r="I6677">
        <v>0.21987229999999999</v>
      </c>
      <c r="J6677">
        <v>0.14991299999999999</v>
      </c>
      <c r="K6677">
        <v>0.1039397</v>
      </c>
      <c r="L6677">
        <v>0.1065188</v>
      </c>
      <c r="M6677">
        <v>1.99884E-2</v>
      </c>
      <c r="O6677" t="str">
        <f>Table_Index[[#This Row],[ID]]&amp;Table_Index[[#This Row],[year]]</f>
        <v>94642008</v>
      </c>
      <c r="R6677" t="str">
        <f t="shared" si="224"/>
        <v/>
      </c>
    </row>
    <row r="6678" spans="1:18" x14ac:dyDescent="0.3">
      <c r="A6678">
        <v>9464</v>
      </c>
      <c r="B6678">
        <v>2008</v>
      </c>
      <c r="C6678">
        <v>3</v>
      </c>
      <c r="D6678">
        <v>7.2925199999999996E-2</v>
      </c>
      <c r="E6678">
        <v>0</v>
      </c>
      <c r="F6678">
        <v>0.1020952</v>
      </c>
      <c r="G6678">
        <v>0.28109339999999999</v>
      </c>
      <c r="H6678">
        <v>6.1621799999999997E-2</v>
      </c>
      <c r="I6678">
        <v>0.2333605</v>
      </c>
      <c r="J6678">
        <v>8.7510199999999996E-2</v>
      </c>
      <c r="K6678">
        <v>2.6253100000000001E-2</v>
      </c>
      <c r="L6678">
        <v>5.8340099999999999E-2</v>
      </c>
      <c r="M6678">
        <v>7.6800599999999997E-2</v>
      </c>
      <c r="O6678" t="str">
        <f>Table_Index[[#This Row],[ID]]&amp;Table_Index[[#This Row],[year]]</f>
        <v>94642008</v>
      </c>
      <c r="R6678" t="str">
        <f t="shared" si="224"/>
        <v/>
      </c>
    </row>
    <row r="6679" spans="1:18" x14ac:dyDescent="0.3">
      <c r="A6679">
        <v>9464</v>
      </c>
      <c r="B6679">
        <v>2008</v>
      </c>
      <c r="C6679">
        <v>4</v>
      </c>
      <c r="D6679">
        <v>5.0534999999999997E-2</v>
      </c>
      <c r="E6679">
        <v>0.11370379999999999</v>
      </c>
      <c r="F6679">
        <v>0.17282980000000001</v>
      </c>
      <c r="G6679">
        <v>2.2740799999999999E-2</v>
      </c>
      <c r="H6679">
        <v>5.15457E-2</v>
      </c>
      <c r="I6679">
        <v>0.34111150000000001</v>
      </c>
      <c r="J6679">
        <v>8.1866800000000003E-2</v>
      </c>
      <c r="K6679">
        <v>3.18371E-2</v>
      </c>
      <c r="L6679">
        <v>0.11597789999999999</v>
      </c>
      <c r="M6679">
        <v>1.7851499999999999E-2</v>
      </c>
      <c r="O6679" t="str">
        <f>Table_Index[[#This Row],[ID]]&amp;Table_Index[[#This Row],[year]]</f>
        <v>94642008</v>
      </c>
      <c r="R6679" t="str">
        <f t="shared" si="224"/>
        <v/>
      </c>
    </row>
    <row r="6680" spans="1:18" x14ac:dyDescent="0.3">
      <c r="A6680">
        <v>9464</v>
      </c>
      <c r="B6680">
        <v>2009</v>
      </c>
      <c r="C6680">
        <v>1</v>
      </c>
      <c r="D6680">
        <v>0</v>
      </c>
      <c r="E6680">
        <v>9.1107900000000006E-2</v>
      </c>
      <c r="F6680">
        <v>0.1749271</v>
      </c>
      <c r="G6680">
        <v>0</v>
      </c>
      <c r="H6680">
        <v>1.45773E-2</v>
      </c>
      <c r="I6680">
        <v>0</v>
      </c>
      <c r="J6680">
        <v>0.1457726</v>
      </c>
      <c r="K6680">
        <v>0.33940720000000002</v>
      </c>
      <c r="L6680">
        <v>0.20651120000000001</v>
      </c>
      <c r="M6680">
        <v>2.7696800000000001E-2</v>
      </c>
      <c r="O6680" t="str">
        <f>Table_Index[[#This Row],[ID]]&amp;Table_Index[[#This Row],[year]]</f>
        <v>94642009</v>
      </c>
      <c r="R6680" t="str">
        <f t="shared" si="224"/>
        <v/>
      </c>
    </row>
    <row r="6681" spans="1:18" x14ac:dyDescent="0.3">
      <c r="A6681">
        <v>9464</v>
      </c>
      <c r="B6681">
        <v>2009</v>
      </c>
      <c r="C6681">
        <v>2</v>
      </c>
      <c r="D6681">
        <v>0.1170161</v>
      </c>
      <c r="E6681">
        <v>0.13164310000000001</v>
      </c>
      <c r="F6681">
        <v>9.5563099999999998E-2</v>
      </c>
      <c r="G6681">
        <v>3.9492899999999997E-2</v>
      </c>
      <c r="H6681">
        <v>6.04583E-2</v>
      </c>
      <c r="I6681">
        <v>0.1560214</v>
      </c>
      <c r="J6681">
        <v>9.75134E-2</v>
      </c>
      <c r="K6681">
        <v>0.1248172</v>
      </c>
      <c r="L6681">
        <v>0.1657728</v>
      </c>
      <c r="M6681">
        <v>1.17016E-2</v>
      </c>
      <c r="O6681" t="str">
        <f>Table_Index[[#This Row],[ID]]&amp;Table_Index[[#This Row],[year]]</f>
        <v>94642009</v>
      </c>
      <c r="R6681" t="str">
        <f t="shared" si="224"/>
        <v/>
      </c>
    </row>
    <row r="6682" spans="1:18" x14ac:dyDescent="0.3">
      <c r="A6682">
        <v>9464</v>
      </c>
      <c r="B6682">
        <v>2009</v>
      </c>
      <c r="C6682">
        <v>3</v>
      </c>
      <c r="D6682">
        <v>0</v>
      </c>
      <c r="E6682">
        <v>0</v>
      </c>
      <c r="F6682">
        <v>7.1968599999999994E-2</v>
      </c>
      <c r="G6682">
        <v>0.30282910000000002</v>
      </c>
      <c r="H6682">
        <v>5.1425400000000003E-2</v>
      </c>
      <c r="I6682">
        <v>0.28600530000000002</v>
      </c>
      <c r="J6682">
        <v>6.7295400000000005E-2</v>
      </c>
      <c r="K6682">
        <v>3.6507699999999997E-2</v>
      </c>
      <c r="L6682">
        <v>0.16823840000000001</v>
      </c>
      <c r="M6682">
        <v>1.5730299999999999E-2</v>
      </c>
      <c r="O6682" t="str">
        <f>Table_Index[[#This Row],[ID]]&amp;Table_Index[[#This Row],[year]]</f>
        <v>94642009</v>
      </c>
      <c r="R6682" t="str">
        <f t="shared" si="224"/>
        <v/>
      </c>
    </row>
    <row r="6683" spans="1:18" x14ac:dyDescent="0.3">
      <c r="A6683">
        <v>9464</v>
      </c>
      <c r="B6683">
        <v>2009</v>
      </c>
      <c r="C6683">
        <v>4</v>
      </c>
      <c r="D6683">
        <v>7.0668599999999998E-2</v>
      </c>
      <c r="E6683">
        <v>2.9445200000000001E-2</v>
      </c>
      <c r="F6683">
        <v>5.5121499999999997E-2</v>
      </c>
      <c r="G6683">
        <v>3.43643E-2</v>
      </c>
      <c r="H6683">
        <v>5.9311099999999999E-2</v>
      </c>
      <c r="I6683">
        <v>0.28267429999999999</v>
      </c>
      <c r="J6683">
        <v>0.31918639999999998</v>
      </c>
      <c r="K6683">
        <v>2.60296E-2</v>
      </c>
      <c r="L6683">
        <v>0.1130697</v>
      </c>
      <c r="M6683">
        <v>1.01292E-2</v>
      </c>
      <c r="O6683" t="str">
        <f>Table_Index[[#This Row],[ID]]&amp;Table_Index[[#This Row],[year]]</f>
        <v>94642009</v>
      </c>
      <c r="R6683" t="str">
        <f t="shared" si="224"/>
        <v/>
      </c>
    </row>
    <row r="6684" spans="1:18" x14ac:dyDescent="0.3">
      <c r="A6684">
        <v>9464</v>
      </c>
      <c r="B6684">
        <v>2010</v>
      </c>
      <c r="C6684">
        <v>1</v>
      </c>
      <c r="D6684">
        <v>0.13971929999999999</v>
      </c>
      <c r="E6684">
        <v>5.3347400000000003E-2</v>
      </c>
      <c r="F6684">
        <v>0</v>
      </c>
      <c r="G6684">
        <v>0.1333684</v>
      </c>
      <c r="H6684">
        <v>0.14130699999999999</v>
      </c>
      <c r="I6684">
        <v>0.27435789999999999</v>
      </c>
      <c r="J6684">
        <v>0.1320983</v>
      </c>
      <c r="K6684">
        <v>2.6673700000000002E-2</v>
      </c>
      <c r="L6684">
        <v>8.6553400000000003E-2</v>
      </c>
      <c r="M6684">
        <v>1.2574699999999999E-2</v>
      </c>
      <c r="O6684" t="str">
        <f>Table_Index[[#This Row],[ID]]&amp;Table_Index[[#This Row],[year]]</f>
        <v>94642010</v>
      </c>
      <c r="R6684" t="str">
        <f t="shared" si="224"/>
        <v/>
      </c>
    </row>
    <row r="6685" spans="1:18" x14ac:dyDescent="0.3">
      <c r="A6685">
        <v>9464</v>
      </c>
      <c r="B6685">
        <v>2010</v>
      </c>
      <c r="C6685">
        <v>2</v>
      </c>
      <c r="D6685">
        <v>5.5227100000000001E-2</v>
      </c>
      <c r="E6685">
        <v>8.0868200000000001E-2</v>
      </c>
      <c r="F6685">
        <v>4.9704400000000003E-2</v>
      </c>
      <c r="G6685">
        <v>6.5878000000000006E-2</v>
      </c>
      <c r="H6685">
        <v>0.1419504</v>
      </c>
      <c r="I6685">
        <v>0.23668739999999999</v>
      </c>
      <c r="J6685">
        <v>0.16607559999999999</v>
      </c>
      <c r="K6685">
        <v>7.8501299999999996E-2</v>
      </c>
      <c r="L6685">
        <v>0.1167658</v>
      </c>
      <c r="M6685">
        <v>8.3418999999999993E-3</v>
      </c>
      <c r="O6685" t="str">
        <f>Table_Index[[#This Row],[ID]]&amp;Table_Index[[#This Row],[year]]</f>
        <v>94642010</v>
      </c>
      <c r="R6685" t="str">
        <f t="shared" si="224"/>
        <v/>
      </c>
    </row>
    <row r="6686" spans="1:18" x14ac:dyDescent="0.3">
      <c r="A6686">
        <v>9464</v>
      </c>
      <c r="B6686">
        <v>2010</v>
      </c>
      <c r="C6686">
        <v>3</v>
      </c>
      <c r="D6686">
        <v>6.6753400000000004E-2</v>
      </c>
      <c r="E6686">
        <v>8.1197900000000003E-2</v>
      </c>
      <c r="F6686">
        <v>2.7486699999999999E-2</v>
      </c>
      <c r="G6686">
        <v>0.1660981</v>
      </c>
      <c r="H6686">
        <v>0.13034419999999999</v>
      </c>
      <c r="I6686">
        <v>0.26635910000000002</v>
      </c>
      <c r="J6686">
        <v>9.4240099999999993E-2</v>
      </c>
      <c r="K6686">
        <v>7.08371E-2</v>
      </c>
      <c r="L6686">
        <v>8.4816100000000005E-2</v>
      </c>
      <c r="M6686">
        <v>1.1867300000000001E-2</v>
      </c>
      <c r="O6686" t="str">
        <f>Table_Index[[#This Row],[ID]]&amp;Table_Index[[#This Row],[year]]</f>
        <v>94642010</v>
      </c>
      <c r="R6686" t="str">
        <f t="shared" si="224"/>
        <v/>
      </c>
    </row>
    <row r="6687" spans="1:18" x14ac:dyDescent="0.3">
      <c r="A6687">
        <v>9464</v>
      </c>
      <c r="B6687">
        <v>2010</v>
      </c>
      <c r="C6687">
        <v>4</v>
      </c>
      <c r="D6687">
        <v>5.4367800000000001E-2</v>
      </c>
      <c r="E6687">
        <v>0.1609286</v>
      </c>
      <c r="F6687">
        <v>6.8503400000000006E-2</v>
      </c>
      <c r="G6687">
        <v>1.63103E-2</v>
      </c>
      <c r="H6687">
        <v>3.5825000000000003E-2</v>
      </c>
      <c r="I6687">
        <v>0.41319509999999998</v>
      </c>
      <c r="J6687">
        <v>0.1049466</v>
      </c>
      <c r="K6687">
        <v>4.17545E-2</v>
      </c>
      <c r="L6687">
        <v>9.3512600000000001E-2</v>
      </c>
      <c r="M6687">
        <v>1.06561E-2</v>
      </c>
      <c r="O6687" t="str">
        <f>Table_Index[[#This Row],[ID]]&amp;Table_Index[[#This Row],[year]]</f>
        <v>94642010</v>
      </c>
      <c r="R6687" t="str">
        <f t="shared" si="224"/>
        <v/>
      </c>
    </row>
    <row r="6688" spans="1:18" x14ac:dyDescent="0.3">
      <c r="A6688">
        <v>9464</v>
      </c>
      <c r="B6688">
        <v>2011</v>
      </c>
      <c r="C6688">
        <v>1</v>
      </c>
      <c r="D6688">
        <v>7.5139700000000004E-2</v>
      </c>
      <c r="E6688">
        <v>6.9057400000000005E-2</v>
      </c>
      <c r="F6688">
        <v>0</v>
      </c>
      <c r="G6688">
        <v>0.1832173</v>
      </c>
      <c r="H6688">
        <v>1.4616199999999999E-2</v>
      </c>
      <c r="I6688">
        <v>0.3355552</v>
      </c>
      <c r="J6688">
        <v>5.5582800000000002E-2</v>
      </c>
      <c r="K6688">
        <v>9.2226199999999994E-2</v>
      </c>
      <c r="L6688">
        <v>0.16829230000000001</v>
      </c>
      <c r="M6688">
        <v>6.3131000000000003E-3</v>
      </c>
      <c r="O6688" t="str">
        <f>Table_Index[[#This Row],[ID]]&amp;Table_Index[[#This Row],[year]]</f>
        <v>94642011</v>
      </c>
      <c r="R6688" t="str">
        <f t="shared" si="224"/>
        <v/>
      </c>
    </row>
    <row r="6689" spans="1:18" x14ac:dyDescent="0.3">
      <c r="A6689">
        <v>9464</v>
      </c>
      <c r="B6689">
        <v>2011</v>
      </c>
      <c r="C6689">
        <v>2</v>
      </c>
      <c r="D6689">
        <v>5.0583500000000003E-2</v>
      </c>
      <c r="E6689">
        <v>5.32112E-2</v>
      </c>
      <c r="F6689">
        <v>4.5984999999999998E-2</v>
      </c>
      <c r="G6689">
        <v>0.19911509999999999</v>
      </c>
      <c r="H6689">
        <v>8.1278500000000004E-2</v>
      </c>
      <c r="I6689">
        <v>0.35846420000000001</v>
      </c>
      <c r="J6689">
        <v>0.1072984</v>
      </c>
      <c r="K6689">
        <v>7.3575999999999997E-3</v>
      </c>
      <c r="L6689">
        <v>9.1050300000000001E-2</v>
      </c>
      <c r="M6689">
        <v>5.6562000000000001E-3</v>
      </c>
      <c r="O6689" t="str">
        <f>Table_Index[[#This Row],[ID]]&amp;Table_Index[[#This Row],[year]]</f>
        <v>94642011</v>
      </c>
      <c r="R6689" t="str">
        <f t="shared" si="224"/>
        <v/>
      </c>
    </row>
    <row r="6690" spans="1:18" x14ac:dyDescent="0.3">
      <c r="A6690">
        <v>9464</v>
      </c>
      <c r="B6690">
        <v>2011</v>
      </c>
      <c r="C6690">
        <v>3</v>
      </c>
      <c r="D6690">
        <v>0</v>
      </c>
      <c r="E6690">
        <v>9.8386399999999999E-2</v>
      </c>
      <c r="F6690">
        <v>4.6805199999999998E-2</v>
      </c>
      <c r="G6690">
        <v>0.65336229999999995</v>
      </c>
      <c r="H6690">
        <v>2.1980400000000001E-2</v>
      </c>
      <c r="I6690">
        <v>0</v>
      </c>
      <c r="J6690">
        <v>3.3432299999999998E-2</v>
      </c>
      <c r="K6690">
        <v>1.9104199999999998E-2</v>
      </c>
      <c r="L6690">
        <v>0.11299910000000001</v>
      </c>
      <c r="M6690">
        <v>1.3930100000000001E-2</v>
      </c>
      <c r="O6690" t="str">
        <f>Table_Index[[#This Row],[ID]]&amp;Table_Index[[#This Row],[year]]</f>
        <v>94642011</v>
      </c>
      <c r="R6690" t="str">
        <f t="shared" si="224"/>
        <v/>
      </c>
    </row>
    <row r="6691" spans="1:18" x14ac:dyDescent="0.3">
      <c r="A6691">
        <v>9464</v>
      </c>
      <c r="B6691">
        <v>2011</v>
      </c>
      <c r="C6691">
        <v>4</v>
      </c>
      <c r="D6691">
        <v>7.02121E-2</v>
      </c>
      <c r="E6691">
        <v>5.4009300000000003E-2</v>
      </c>
      <c r="F6691">
        <v>9.8296900000000006E-2</v>
      </c>
      <c r="G6691">
        <v>0</v>
      </c>
      <c r="H6691">
        <v>0.1426925</v>
      </c>
      <c r="I6691">
        <v>0.2808483</v>
      </c>
      <c r="J6691">
        <v>7.5613E-2</v>
      </c>
      <c r="K6691">
        <v>0.1168761</v>
      </c>
      <c r="L6691">
        <v>0.14690529999999999</v>
      </c>
      <c r="M6691">
        <v>1.45465E-2</v>
      </c>
      <c r="O6691" t="str">
        <f>Table_Index[[#This Row],[ID]]&amp;Table_Index[[#This Row],[year]]</f>
        <v>94642011</v>
      </c>
      <c r="R6691" t="str">
        <f t="shared" si="224"/>
        <v/>
      </c>
    </row>
    <row r="6692" spans="1:18" x14ac:dyDescent="0.3">
      <c r="A6692">
        <v>9464</v>
      </c>
      <c r="B6692">
        <v>2012</v>
      </c>
      <c r="C6692">
        <v>1</v>
      </c>
      <c r="D6692">
        <v>2.7385300000000001E-2</v>
      </c>
      <c r="E6692">
        <v>4.7280599999999999E-2</v>
      </c>
      <c r="F6692">
        <v>6.0036899999999997E-2</v>
      </c>
      <c r="G6692">
        <v>0.1727379</v>
      </c>
      <c r="H6692">
        <v>9.2337500000000003E-2</v>
      </c>
      <c r="I6692">
        <v>0.3040467</v>
      </c>
      <c r="J6692">
        <v>8.6368899999999998E-2</v>
      </c>
      <c r="K6692">
        <v>0.13948930000000001</v>
      </c>
      <c r="L6692">
        <v>6.5514000000000003E-2</v>
      </c>
      <c r="M6692">
        <v>4.803E-3</v>
      </c>
      <c r="O6692" t="str">
        <f>Table_Index[[#This Row],[ID]]&amp;Table_Index[[#This Row],[year]]</f>
        <v>94642012</v>
      </c>
      <c r="R6692" t="str">
        <f t="shared" si="224"/>
        <v/>
      </c>
    </row>
    <row r="6693" spans="1:18" x14ac:dyDescent="0.3">
      <c r="A6693">
        <v>9464</v>
      </c>
      <c r="B6693">
        <v>2012</v>
      </c>
      <c r="C6693">
        <v>2</v>
      </c>
      <c r="D6693">
        <v>0</v>
      </c>
      <c r="E6693">
        <v>0.31475229999999998</v>
      </c>
      <c r="F6693">
        <v>7.3898400000000003E-2</v>
      </c>
      <c r="G6693">
        <v>1.47797E-2</v>
      </c>
      <c r="H6693">
        <v>0.11404069999999999</v>
      </c>
      <c r="I6693">
        <v>0.229906</v>
      </c>
      <c r="J6693">
        <v>0.13958580000000001</v>
      </c>
      <c r="K6693">
        <v>2.18958E-2</v>
      </c>
      <c r="L6693">
        <v>8.4846299999999999E-2</v>
      </c>
      <c r="M6693">
        <v>6.2950000000000002E-3</v>
      </c>
      <c r="O6693" t="str">
        <f>Table_Index[[#This Row],[ID]]&amp;Table_Index[[#This Row],[year]]</f>
        <v>94642012</v>
      </c>
      <c r="R6693" t="str">
        <f t="shared" si="224"/>
        <v/>
      </c>
    </row>
    <row r="6694" spans="1:18" x14ac:dyDescent="0.3">
      <c r="A6694">
        <v>9464</v>
      </c>
      <c r="B6694">
        <v>2012</v>
      </c>
      <c r="C6694">
        <v>3</v>
      </c>
      <c r="D6694">
        <v>6.3327400000000006E-2</v>
      </c>
      <c r="E6694">
        <v>0.25330970000000003</v>
      </c>
      <c r="F6694">
        <v>0.1093837</v>
      </c>
      <c r="G6694">
        <v>3.4542200000000002E-2</v>
      </c>
      <c r="H6694">
        <v>3.9418799999999997E-2</v>
      </c>
      <c r="I6694">
        <v>0</v>
      </c>
      <c r="J6694">
        <v>2.87852E-2</v>
      </c>
      <c r="K6694">
        <v>0.1093838</v>
      </c>
      <c r="L6694">
        <v>0.33390829999999999</v>
      </c>
      <c r="M6694">
        <v>2.7940799999999998E-2</v>
      </c>
      <c r="O6694" t="str">
        <f>Table_Index[[#This Row],[ID]]&amp;Table_Index[[#This Row],[year]]</f>
        <v>94642012</v>
      </c>
      <c r="R6694" t="str">
        <f t="shared" si="224"/>
        <v/>
      </c>
    </row>
    <row r="6695" spans="1:18" x14ac:dyDescent="0.3">
      <c r="A6695">
        <v>9464</v>
      </c>
      <c r="B6695">
        <v>2012</v>
      </c>
      <c r="C6695">
        <v>4</v>
      </c>
      <c r="D6695">
        <v>6.7904500000000007E-2</v>
      </c>
      <c r="E6695">
        <v>8.2051200000000005E-2</v>
      </c>
      <c r="F6695">
        <v>5.4889399999999998E-2</v>
      </c>
      <c r="G6695">
        <v>9.0539300000000003E-2</v>
      </c>
      <c r="H6695">
        <v>2.7476199999999999E-2</v>
      </c>
      <c r="I6695">
        <v>0.29991139999999999</v>
      </c>
      <c r="J6695">
        <v>0.15844369999999999</v>
      </c>
      <c r="K6695">
        <v>0.10298839999999999</v>
      </c>
      <c r="L6695">
        <v>0.1041202</v>
      </c>
      <c r="M6695">
        <v>1.16758E-2</v>
      </c>
      <c r="O6695" t="str">
        <f>Table_Index[[#This Row],[ID]]&amp;Table_Index[[#This Row],[year]]</f>
        <v>94642012</v>
      </c>
      <c r="R6695" t="str">
        <f t="shared" si="224"/>
        <v/>
      </c>
    </row>
    <row r="6696" spans="1:18" x14ac:dyDescent="0.3">
      <c r="A6696">
        <v>9465</v>
      </c>
      <c r="B6696">
        <v>2003</v>
      </c>
      <c r="C6696">
        <v>1</v>
      </c>
      <c r="D6696">
        <v>6.1939999999999999E-4</v>
      </c>
      <c r="E6696">
        <v>7.2079999999999996E-4</v>
      </c>
      <c r="F6696">
        <v>1.7269E-3</v>
      </c>
      <c r="G6696">
        <v>1.351E-4</v>
      </c>
      <c r="H6696">
        <v>0</v>
      </c>
      <c r="I6696">
        <v>0</v>
      </c>
      <c r="J6696">
        <v>0</v>
      </c>
      <c r="K6696">
        <v>0.99521649999999995</v>
      </c>
      <c r="L6696">
        <v>1.5587000000000001E-3</v>
      </c>
      <c r="M6696">
        <v>2.2500000000000001E-5</v>
      </c>
      <c r="O6696" t="str">
        <f>Table_Index[[#This Row],[ID]]&amp;Table_Index[[#This Row],[year]]</f>
        <v>94652003</v>
      </c>
      <c r="R6696" t="str">
        <f t="shared" si="224"/>
        <v/>
      </c>
    </row>
    <row r="6697" spans="1:18" x14ac:dyDescent="0.3">
      <c r="A6697">
        <v>9465</v>
      </c>
      <c r="B6697">
        <v>2003</v>
      </c>
      <c r="C6697">
        <v>2</v>
      </c>
      <c r="D6697">
        <v>0</v>
      </c>
      <c r="E6697">
        <v>0</v>
      </c>
      <c r="F6697">
        <v>0.63749999999999996</v>
      </c>
      <c r="G6697">
        <v>0</v>
      </c>
      <c r="H6697">
        <v>0</v>
      </c>
      <c r="I6697">
        <v>0</v>
      </c>
      <c r="J6697">
        <v>0</v>
      </c>
      <c r="K6697">
        <v>0.1666667</v>
      </c>
      <c r="L6697">
        <v>0.17499999999999999</v>
      </c>
      <c r="M6697">
        <v>2.0833299999999999E-2</v>
      </c>
      <c r="O6697" t="str">
        <f>Table_Index[[#This Row],[ID]]&amp;Table_Index[[#This Row],[year]]</f>
        <v>94652003</v>
      </c>
      <c r="R6697" t="str">
        <f t="shared" si="224"/>
        <v/>
      </c>
    </row>
    <row r="6698" spans="1:18" x14ac:dyDescent="0.3">
      <c r="A6698">
        <v>9465</v>
      </c>
      <c r="B6698">
        <v>2003</v>
      </c>
      <c r="C6698">
        <v>3</v>
      </c>
      <c r="D6698">
        <v>0</v>
      </c>
      <c r="E6698">
        <v>0</v>
      </c>
      <c r="F6698">
        <v>0.26641999999999999</v>
      </c>
      <c r="G6698">
        <v>1.1100799999999999E-2</v>
      </c>
      <c r="H6698">
        <v>0</v>
      </c>
      <c r="I6698">
        <v>0.47178540000000002</v>
      </c>
      <c r="J6698">
        <v>0</v>
      </c>
      <c r="K6698">
        <v>9.9907499999999996E-2</v>
      </c>
      <c r="L6698">
        <v>0.14338580000000001</v>
      </c>
      <c r="M6698">
        <v>7.4006000000000002E-3</v>
      </c>
      <c r="O6698" t="str">
        <f>Table_Index[[#This Row],[ID]]&amp;Table_Index[[#This Row],[year]]</f>
        <v>94652003</v>
      </c>
      <c r="R6698" t="str">
        <f t="shared" si="224"/>
        <v/>
      </c>
    </row>
    <row r="6699" spans="1:18" x14ac:dyDescent="0.3">
      <c r="A6699">
        <v>9465</v>
      </c>
      <c r="B6699">
        <v>2003</v>
      </c>
      <c r="C6699">
        <v>4</v>
      </c>
      <c r="D6699">
        <v>1.0369999999999999E-3</v>
      </c>
      <c r="E6699">
        <v>1.9751999999999999E-3</v>
      </c>
      <c r="F6699">
        <v>0</v>
      </c>
      <c r="G6699">
        <v>6.3400000000000001E-4</v>
      </c>
      <c r="H6699">
        <v>0</v>
      </c>
      <c r="I6699">
        <v>0</v>
      </c>
      <c r="J6699">
        <v>0</v>
      </c>
      <c r="K6699">
        <v>0.99067499999999997</v>
      </c>
      <c r="L6699">
        <v>5.3331000000000003E-3</v>
      </c>
      <c r="M6699">
        <v>3.457E-4</v>
      </c>
      <c r="O6699" t="str">
        <f>Table_Index[[#This Row],[ID]]&amp;Table_Index[[#This Row],[year]]</f>
        <v>94652003</v>
      </c>
      <c r="R6699" t="str">
        <f t="shared" si="224"/>
        <v/>
      </c>
    </row>
    <row r="6700" spans="1:18" x14ac:dyDescent="0.3">
      <c r="A6700">
        <v>9465</v>
      </c>
      <c r="B6700">
        <v>2004</v>
      </c>
      <c r="C6700">
        <v>1</v>
      </c>
      <c r="D6700">
        <v>0.46296290000000001</v>
      </c>
      <c r="E6700">
        <v>5.5555599999999997E-2</v>
      </c>
      <c r="F6700">
        <v>0.13888890000000001</v>
      </c>
      <c r="G6700">
        <v>0</v>
      </c>
      <c r="H6700">
        <v>0</v>
      </c>
      <c r="I6700">
        <v>0</v>
      </c>
      <c r="J6700">
        <v>0</v>
      </c>
      <c r="K6700">
        <v>0.17901230000000001</v>
      </c>
      <c r="L6700">
        <v>0.15432100000000001</v>
      </c>
      <c r="M6700">
        <v>9.2592999999999998E-3</v>
      </c>
      <c r="O6700" t="str">
        <f>Table_Index[[#This Row],[ID]]&amp;Table_Index[[#This Row],[year]]</f>
        <v>94652004</v>
      </c>
      <c r="R6700" t="str">
        <f t="shared" si="224"/>
        <v/>
      </c>
    </row>
    <row r="6701" spans="1:18" x14ac:dyDescent="0.3">
      <c r="A6701">
        <v>9465</v>
      </c>
      <c r="B6701">
        <v>2004</v>
      </c>
      <c r="C6701">
        <v>2</v>
      </c>
      <c r="D6701">
        <v>8.5062899999999997E-2</v>
      </c>
      <c r="E6701">
        <v>0.1769309</v>
      </c>
      <c r="F6701">
        <v>0.2041511</v>
      </c>
      <c r="G6701">
        <v>0.13269819999999999</v>
      </c>
      <c r="H6701">
        <v>0</v>
      </c>
      <c r="I6701">
        <v>0</v>
      </c>
      <c r="J6701">
        <v>5.1037800000000001E-2</v>
      </c>
      <c r="K6701">
        <v>0.1701259</v>
      </c>
      <c r="L6701">
        <v>0.16332089999999999</v>
      </c>
      <c r="M6701">
        <v>1.6672300000000001E-2</v>
      </c>
      <c r="O6701" t="str">
        <f>Table_Index[[#This Row],[ID]]&amp;Table_Index[[#This Row],[year]]</f>
        <v>94652004</v>
      </c>
      <c r="R6701" t="str">
        <f t="shared" si="224"/>
        <v/>
      </c>
    </row>
    <row r="6702" spans="1:18" x14ac:dyDescent="0.3">
      <c r="A6702">
        <v>9465</v>
      </c>
      <c r="B6702">
        <v>2004</v>
      </c>
      <c r="C6702">
        <v>3</v>
      </c>
      <c r="D6702">
        <v>0</v>
      </c>
      <c r="E6702">
        <v>2.0517999999999999E-3</v>
      </c>
      <c r="F6702">
        <v>2.3936999999999999E-3</v>
      </c>
      <c r="G6702">
        <v>9.9740000000000007E-4</v>
      </c>
      <c r="H6702">
        <v>0</v>
      </c>
      <c r="I6702">
        <v>5.6994000000000003E-3</v>
      </c>
      <c r="J6702">
        <v>5.6990000000000003E-4</v>
      </c>
      <c r="K6702">
        <v>0.98485389999999995</v>
      </c>
      <c r="L6702">
        <v>2.9922E-3</v>
      </c>
      <c r="M6702">
        <v>4.417E-4</v>
      </c>
      <c r="O6702" t="str">
        <f>Table_Index[[#This Row],[ID]]&amp;Table_Index[[#This Row],[year]]</f>
        <v>94652004</v>
      </c>
      <c r="R6702" t="str">
        <f t="shared" si="224"/>
        <v/>
      </c>
    </row>
    <row r="6703" spans="1:18" x14ac:dyDescent="0.3">
      <c r="A6703">
        <v>9465</v>
      </c>
      <c r="B6703">
        <v>2004</v>
      </c>
      <c r="C6703">
        <v>4</v>
      </c>
      <c r="D6703">
        <v>8.3023000000000003E-3</v>
      </c>
      <c r="E6703">
        <v>2.6567000000000001E-3</v>
      </c>
      <c r="F6703">
        <v>2.1348999999999999E-3</v>
      </c>
      <c r="G6703">
        <v>5.9302000000000001E-3</v>
      </c>
      <c r="H6703">
        <v>9.4879999999999997E-4</v>
      </c>
      <c r="I6703">
        <v>2.5618499999999999E-2</v>
      </c>
      <c r="J6703">
        <v>9.4879999999999997E-4</v>
      </c>
      <c r="K6703">
        <v>0.95025740000000003</v>
      </c>
      <c r="L6703">
        <v>2.9651E-3</v>
      </c>
      <c r="M6703">
        <v>2.3719999999999999E-4</v>
      </c>
      <c r="O6703" t="str">
        <f>Table_Index[[#This Row],[ID]]&amp;Table_Index[[#This Row],[year]]</f>
        <v>94652004</v>
      </c>
      <c r="R6703" t="str">
        <f t="shared" si="224"/>
        <v/>
      </c>
    </row>
    <row r="6704" spans="1:18" x14ac:dyDescent="0.3">
      <c r="A6704">
        <v>9465</v>
      </c>
      <c r="B6704">
        <v>2005</v>
      </c>
      <c r="C6704">
        <v>1</v>
      </c>
      <c r="D6704">
        <v>0</v>
      </c>
      <c r="E6704">
        <v>0.1060256</v>
      </c>
      <c r="F6704">
        <v>0.1146223</v>
      </c>
      <c r="G6704">
        <v>0</v>
      </c>
      <c r="H6704">
        <v>0</v>
      </c>
      <c r="I6704">
        <v>0.40117809999999998</v>
      </c>
      <c r="J6704">
        <v>3.5023499999999999E-2</v>
      </c>
      <c r="K6704">
        <v>0.14972540000000001</v>
      </c>
      <c r="L6704">
        <v>0.17909729999999999</v>
      </c>
      <c r="M6704">
        <v>1.43278E-2</v>
      </c>
      <c r="O6704" t="str">
        <f>Table_Index[[#This Row],[ID]]&amp;Table_Index[[#This Row],[year]]</f>
        <v>94652005</v>
      </c>
      <c r="R6704" t="str">
        <f t="shared" si="224"/>
        <v/>
      </c>
    </row>
    <row r="6705" spans="1:18" x14ac:dyDescent="0.3">
      <c r="A6705">
        <v>9465</v>
      </c>
      <c r="B6705">
        <v>2005</v>
      </c>
      <c r="C6705">
        <v>2</v>
      </c>
      <c r="D6705">
        <v>0.25240390000000001</v>
      </c>
      <c r="E6705">
        <v>0.1117788</v>
      </c>
      <c r="F6705">
        <v>0.10817309999999999</v>
      </c>
      <c r="G6705">
        <v>0.17307690000000001</v>
      </c>
      <c r="H6705">
        <v>0</v>
      </c>
      <c r="I6705">
        <v>0</v>
      </c>
      <c r="J6705">
        <v>0</v>
      </c>
      <c r="K6705">
        <v>0.1514423</v>
      </c>
      <c r="L6705">
        <v>0.18870190000000001</v>
      </c>
      <c r="M6705">
        <v>1.4423099999999999E-2</v>
      </c>
      <c r="O6705" t="str">
        <f>Table_Index[[#This Row],[ID]]&amp;Table_Index[[#This Row],[year]]</f>
        <v>94652005</v>
      </c>
      <c r="R6705" t="str">
        <f t="shared" si="224"/>
        <v/>
      </c>
    </row>
    <row r="6706" spans="1:18" x14ac:dyDescent="0.3">
      <c r="A6706">
        <v>9465</v>
      </c>
      <c r="B6706">
        <v>2005</v>
      </c>
      <c r="C6706">
        <v>3</v>
      </c>
      <c r="D6706">
        <v>0.12513050000000001</v>
      </c>
      <c r="E6706">
        <v>0.1230275</v>
      </c>
      <c r="F6706">
        <v>0.14195479999999999</v>
      </c>
      <c r="G6706">
        <v>7.9021499999999995E-2</v>
      </c>
      <c r="H6706">
        <v>0</v>
      </c>
      <c r="I6706">
        <v>0.182333</v>
      </c>
      <c r="J6706">
        <v>0.108156</v>
      </c>
      <c r="K6706">
        <v>9.8421999999999996E-2</v>
      </c>
      <c r="L6706">
        <v>0.1305984</v>
      </c>
      <c r="M6706">
        <v>1.1356399999999999E-2</v>
      </c>
      <c r="O6706" t="str">
        <f>Table_Index[[#This Row],[ID]]&amp;Table_Index[[#This Row],[year]]</f>
        <v>94652005</v>
      </c>
      <c r="R6706" t="str">
        <f t="shared" si="224"/>
        <v/>
      </c>
    </row>
    <row r="6707" spans="1:18" x14ac:dyDescent="0.3">
      <c r="A6707">
        <v>9465</v>
      </c>
      <c r="B6707">
        <v>2005</v>
      </c>
      <c r="C6707">
        <v>4</v>
      </c>
      <c r="D6707">
        <v>6.9738599999999998E-2</v>
      </c>
      <c r="E6707">
        <v>0.1089666</v>
      </c>
      <c r="F6707">
        <v>0.16344990000000001</v>
      </c>
      <c r="G6707">
        <v>4.5766000000000001E-2</v>
      </c>
      <c r="H6707">
        <v>0</v>
      </c>
      <c r="I6707">
        <v>0.38138309999999997</v>
      </c>
      <c r="J6707">
        <v>0</v>
      </c>
      <c r="K6707">
        <v>4.7945300000000003E-2</v>
      </c>
      <c r="L6707">
        <v>0.16344990000000001</v>
      </c>
      <c r="M6707">
        <v>1.93007E-2</v>
      </c>
      <c r="O6707" t="str">
        <f>Table_Index[[#This Row],[ID]]&amp;Table_Index[[#This Row],[year]]</f>
        <v>94652005</v>
      </c>
      <c r="R6707" t="str">
        <f t="shared" si="224"/>
        <v/>
      </c>
    </row>
    <row r="6708" spans="1:18" x14ac:dyDescent="0.3">
      <c r="A6708">
        <v>9465</v>
      </c>
      <c r="B6708">
        <v>2006</v>
      </c>
      <c r="C6708">
        <v>1</v>
      </c>
      <c r="D6708">
        <v>0.149509</v>
      </c>
      <c r="E6708">
        <v>7.6021500000000006E-2</v>
      </c>
      <c r="F6708">
        <v>0.1140323</v>
      </c>
      <c r="G6708">
        <v>3.1928999999999999E-2</v>
      </c>
      <c r="H6708">
        <v>0</v>
      </c>
      <c r="I6708">
        <v>0.38010769999999999</v>
      </c>
      <c r="J6708">
        <v>8.3623699999999995E-2</v>
      </c>
      <c r="K6708">
        <v>3.34495E-2</v>
      </c>
      <c r="L6708">
        <v>0.1178334</v>
      </c>
      <c r="M6708">
        <v>1.34938E-2</v>
      </c>
      <c r="O6708" t="str">
        <f>Table_Index[[#This Row],[ID]]&amp;Table_Index[[#This Row],[year]]</f>
        <v>94652006</v>
      </c>
      <c r="R6708" t="str">
        <f t="shared" si="224"/>
        <v/>
      </c>
    </row>
    <row r="6709" spans="1:18" x14ac:dyDescent="0.3">
      <c r="A6709">
        <v>9465</v>
      </c>
      <c r="B6709">
        <v>2006</v>
      </c>
      <c r="C6709">
        <v>2</v>
      </c>
      <c r="D6709">
        <v>5.6200800000000002E-2</v>
      </c>
      <c r="E6709">
        <v>8.2427899999999998E-2</v>
      </c>
      <c r="F6709">
        <v>9.8351400000000005E-2</v>
      </c>
      <c r="G6709">
        <v>4.6834000000000001E-2</v>
      </c>
      <c r="H6709">
        <v>0</v>
      </c>
      <c r="I6709">
        <v>0.35031849999999998</v>
      </c>
      <c r="J6709">
        <v>0.1217685</v>
      </c>
      <c r="K6709">
        <v>6.1820899999999998E-2</v>
      </c>
      <c r="L6709">
        <v>0.14846380000000001</v>
      </c>
      <c r="M6709">
        <v>3.3814200000000003E-2</v>
      </c>
      <c r="O6709" t="str">
        <f>Table_Index[[#This Row],[ID]]&amp;Table_Index[[#This Row],[year]]</f>
        <v>94652006</v>
      </c>
      <c r="R6709" t="str">
        <f t="shared" si="224"/>
        <v/>
      </c>
    </row>
    <row r="6710" spans="1:18" x14ac:dyDescent="0.3">
      <c r="A6710">
        <v>9465</v>
      </c>
      <c r="B6710">
        <v>2006</v>
      </c>
      <c r="C6710">
        <v>3</v>
      </c>
      <c r="D6710">
        <v>7.5960200000000005E-2</v>
      </c>
      <c r="E6710">
        <v>5.7874399999999999E-2</v>
      </c>
      <c r="F6710">
        <v>5.49807E-2</v>
      </c>
      <c r="G6710">
        <v>7.2343000000000005E-2</v>
      </c>
      <c r="H6710">
        <v>0</v>
      </c>
      <c r="I6710">
        <v>0.36171520000000001</v>
      </c>
      <c r="J6710">
        <v>0.18085760000000001</v>
      </c>
      <c r="K6710">
        <v>7.2343000000000005E-2</v>
      </c>
      <c r="L6710">
        <v>0.1133374</v>
      </c>
      <c r="M6710">
        <v>1.05884E-2</v>
      </c>
      <c r="O6710" t="str">
        <f>Table_Index[[#This Row],[ID]]&amp;Table_Index[[#This Row],[year]]</f>
        <v>94652006</v>
      </c>
      <c r="R6710" t="str">
        <f t="shared" si="224"/>
        <v/>
      </c>
    </row>
    <row r="6711" spans="1:18" x14ac:dyDescent="0.3">
      <c r="A6711">
        <v>9465</v>
      </c>
      <c r="B6711">
        <v>2006</v>
      </c>
      <c r="C6711">
        <v>4</v>
      </c>
      <c r="D6711">
        <v>0.1408258</v>
      </c>
      <c r="E6711">
        <v>8.2234000000000002E-2</v>
      </c>
      <c r="F6711">
        <v>0.123351</v>
      </c>
      <c r="G6711">
        <v>3.7005299999999998E-2</v>
      </c>
      <c r="H6711">
        <v>1.23351E-2</v>
      </c>
      <c r="I6711">
        <v>0.37005310000000002</v>
      </c>
      <c r="J6711">
        <v>0</v>
      </c>
      <c r="K6711">
        <v>6.1675500000000001E-2</v>
      </c>
      <c r="L6711">
        <v>0.16018499999999999</v>
      </c>
      <c r="M6711">
        <v>1.23351E-2</v>
      </c>
      <c r="O6711" t="str">
        <f>Table_Index[[#This Row],[ID]]&amp;Table_Index[[#This Row],[year]]</f>
        <v>94652006</v>
      </c>
      <c r="R6711" t="str">
        <f t="shared" si="224"/>
        <v/>
      </c>
    </row>
    <row r="6712" spans="1:18" x14ac:dyDescent="0.3">
      <c r="A6712">
        <v>9465</v>
      </c>
      <c r="B6712">
        <v>2007</v>
      </c>
      <c r="C6712">
        <v>1</v>
      </c>
      <c r="D6712">
        <v>5.2273399999999998E-2</v>
      </c>
      <c r="E6712">
        <v>0.2240287</v>
      </c>
      <c r="F6712">
        <v>0.119482</v>
      </c>
      <c r="G6712">
        <v>6.2728000000000006E-2</v>
      </c>
      <c r="H6712">
        <v>0</v>
      </c>
      <c r="I6712">
        <v>0</v>
      </c>
      <c r="J6712">
        <v>0</v>
      </c>
      <c r="K6712">
        <v>0.17922289999999999</v>
      </c>
      <c r="L6712">
        <v>0.3435107</v>
      </c>
      <c r="M6712">
        <v>1.8754400000000001E-2</v>
      </c>
      <c r="O6712" t="str">
        <f>Table_Index[[#This Row],[ID]]&amp;Table_Index[[#This Row],[year]]</f>
        <v>94652007</v>
      </c>
      <c r="R6712" t="str">
        <f t="shared" si="224"/>
        <v/>
      </c>
    </row>
    <row r="6713" spans="1:18" x14ac:dyDescent="0.3">
      <c r="A6713">
        <v>9465</v>
      </c>
      <c r="B6713">
        <v>2007</v>
      </c>
      <c r="C6713">
        <v>2</v>
      </c>
      <c r="D6713">
        <v>2.76753E-2</v>
      </c>
      <c r="E6713">
        <v>3.69004E-2</v>
      </c>
      <c r="F6713">
        <v>0.1107011</v>
      </c>
      <c r="G6713">
        <v>3.3210299999999998E-2</v>
      </c>
      <c r="H6713">
        <v>0</v>
      </c>
      <c r="I6713">
        <v>0.46125460000000001</v>
      </c>
      <c r="J6713">
        <v>0.1107011</v>
      </c>
      <c r="K6713">
        <v>8.3025799999999997E-2</v>
      </c>
      <c r="L6713">
        <v>0.1245387</v>
      </c>
      <c r="M6713">
        <v>1.1992600000000001E-2</v>
      </c>
      <c r="O6713" t="str">
        <f>Table_Index[[#This Row],[ID]]&amp;Table_Index[[#This Row],[year]]</f>
        <v>94652007</v>
      </c>
      <c r="R6713" t="str">
        <f t="shared" si="224"/>
        <v/>
      </c>
    </row>
    <row r="6714" spans="1:18" x14ac:dyDescent="0.3">
      <c r="A6714">
        <v>9465</v>
      </c>
      <c r="B6714">
        <v>2007</v>
      </c>
      <c r="C6714">
        <v>3</v>
      </c>
      <c r="D6714">
        <v>0.1160477</v>
      </c>
      <c r="E6714">
        <v>8.0128199999999997E-2</v>
      </c>
      <c r="F6714">
        <v>4.8629499999999999E-2</v>
      </c>
      <c r="G6714">
        <v>0.20130729999999999</v>
      </c>
      <c r="H6714">
        <v>8.2891000000000006E-3</v>
      </c>
      <c r="I6714">
        <v>0.18788679999999999</v>
      </c>
      <c r="J6714">
        <v>0.13262599999999999</v>
      </c>
      <c r="K6714">
        <v>8.6049E-2</v>
      </c>
      <c r="L6714">
        <v>0.1215738</v>
      </c>
      <c r="M6714">
        <v>1.7462399999999999E-2</v>
      </c>
      <c r="O6714" t="str">
        <f>Table_Index[[#This Row],[ID]]&amp;Table_Index[[#This Row],[year]]</f>
        <v>94652007</v>
      </c>
      <c r="R6714" t="str">
        <f t="shared" si="224"/>
        <v/>
      </c>
    </row>
    <row r="6715" spans="1:18" x14ac:dyDescent="0.3">
      <c r="A6715">
        <v>9465</v>
      </c>
      <c r="B6715">
        <v>2007</v>
      </c>
      <c r="C6715">
        <v>4</v>
      </c>
      <c r="D6715">
        <v>0.13043479999999999</v>
      </c>
      <c r="E6715">
        <v>0.12560389999999999</v>
      </c>
      <c r="F6715">
        <v>0.13526569999999999</v>
      </c>
      <c r="G6715">
        <v>0</v>
      </c>
      <c r="H6715">
        <v>2.02899E-2</v>
      </c>
      <c r="I6715">
        <v>0.30917869999999997</v>
      </c>
      <c r="J6715">
        <v>0.16425120000000001</v>
      </c>
      <c r="K6715">
        <v>0.10144930000000001</v>
      </c>
      <c r="L6715">
        <v>0</v>
      </c>
      <c r="M6715">
        <v>1.35266E-2</v>
      </c>
      <c r="O6715" t="str">
        <f>Table_Index[[#This Row],[ID]]&amp;Table_Index[[#This Row],[year]]</f>
        <v>94652007</v>
      </c>
      <c r="R6715" t="str">
        <f t="shared" si="224"/>
        <v/>
      </c>
    </row>
    <row r="6716" spans="1:18" x14ac:dyDescent="0.3">
      <c r="A6716">
        <v>9465</v>
      </c>
      <c r="B6716">
        <v>2008</v>
      </c>
      <c r="C6716">
        <v>1</v>
      </c>
      <c r="D6716">
        <v>5.2209199999999997E-2</v>
      </c>
      <c r="E6716">
        <v>0.15952820000000001</v>
      </c>
      <c r="F6716">
        <v>0.1305231</v>
      </c>
      <c r="G6716">
        <v>0.18273229999999999</v>
      </c>
      <c r="H6716">
        <v>8.3534800000000006E-2</v>
      </c>
      <c r="I6716">
        <v>0</v>
      </c>
      <c r="J6716">
        <v>0</v>
      </c>
      <c r="K6716">
        <v>0.25669540000000002</v>
      </c>
      <c r="L6716">
        <v>0.12617229999999999</v>
      </c>
      <c r="M6716">
        <v>8.6049000000000004E-3</v>
      </c>
      <c r="O6716" t="str">
        <f>Table_Index[[#This Row],[ID]]&amp;Table_Index[[#This Row],[year]]</f>
        <v>94652008</v>
      </c>
      <c r="R6716" t="str">
        <f t="shared" si="224"/>
        <v/>
      </c>
    </row>
    <row r="6717" spans="1:18" x14ac:dyDescent="0.3">
      <c r="A6717">
        <v>9465</v>
      </c>
      <c r="B6717">
        <v>2008</v>
      </c>
      <c r="C6717">
        <v>2</v>
      </c>
      <c r="D6717">
        <v>0</v>
      </c>
      <c r="E6717">
        <v>0.1696262</v>
      </c>
      <c r="F6717">
        <v>0.1121495</v>
      </c>
      <c r="G6717">
        <v>0.10210279999999999</v>
      </c>
      <c r="H6717">
        <v>0</v>
      </c>
      <c r="I6717">
        <v>0.25233650000000002</v>
      </c>
      <c r="J6717">
        <v>0.1205608</v>
      </c>
      <c r="K6717">
        <v>0.16401869999999999</v>
      </c>
      <c r="L6717">
        <v>3.6448599999999998E-2</v>
      </c>
      <c r="M6717">
        <v>4.2757000000000003E-2</v>
      </c>
      <c r="O6717" t="str">
        <f>Table_Index[[#This Row],[ID]]&amp;Table_Index[[#This Row],[year]]</f>
        <v>94652008</v>
      </c>
      <c r="R6717" t="str">
        <f t="shared" si="224"/>
        <v/>
      </c>
    </row>
    <row r="6718" spans="1:18" x14ac:dyDescent="0.3">
      <c r="A6718">
        <v>9465</v>
      </c>
      <c r="B6718">
        <v>2008</v>
      </c>
      <c r="C6718">
        <v>3</v>
      </c>
      <c r="D6718">
        <v>0.111371</v>
      </c>
      <c r="E6718">
        <v>0.17819360000000001</v>
      </c>
      <c r="F6718">
        <v>0.20603630000000001</v>
      </c>
      <c r="G6718">
        <v>8.0187099999999997E-2</v>
      </c>
      <c r="H6718">
        <v>5.0116899999999999E-2</v>
      </c>
      <c r="I6718">
        <v>0</v>
      </c>
      <c r="J6718">
        <v>0.111371</v>
      </c>
      <c r="K6718">
        <v>0.16148789999999999</v>
      </c>
      <c r="L6718">
        <v>7.7959700000000007E-2</v>
      </c>
      <c r="M6718">
        <v>2.3276499999999999E-2</v>
      </c>
      <c r="O6718" t="str">
        <f>Table_Index[[#This Row],[ID]]&amp;Table_Index[[#This Row],[year]]</f>
        <v>94652008</v>
      </c>
      <c r="R6718" t="str">
        <f t="shared" si="224"/>
        <v/>
      </c>
    </row>
    <row r="6719" spans="1:18" x14ac:dyDescent="0.3">
      <c r="A6719">
        <v>9465</v>
      </c>
      <c r="B6719">
        <v>2008</v>
      </c>
      <c r="C6719">
        <v>4</v>
      </c>
      <c r="D6719">
        <v>0.1006036</v>
      </c>
      <c r="E6719">
        <v>0</v>
      </c>
      <c r="F6719">
        <v>0.2723005</v>
      </c>
      <c r="G6719">
        <v>0</v>
      </c>
      <c r="H6719">
        <v>1.52582E-2</v>
      </c>
      <c r="I6719">
        <v>0</v>
      </c>
      <c r="J6719">
        <v>0.3521127</v>
      </c>
      <c r="K6719">
        <v>5.16432E-2</v>
      </c>
      <c r="L6719">
        <v>0.1509054</v>
      </c>
      <c r="M6719">
        <v>5.7176400000000002E-2</v>
      </c>
      <c r="O6719" t="str">
        <f>Table_Index[[#This Row],[ID]]&amp;Table_Index[[#This Row],[year]]</f>
        <v>94652008</v>
      </c>
      <c r="R6719" t="str">
        <f t="shared" si="224"/>
        <v/>
      </c>
    </row>
    <row r="6720" spans="1:18" x14ac:dyDescent="0.3">
      <c r="A6720">
        <v>9465</v>
      </c>
      <c r="B6720">
        <v>2009</v>
      </c>
      <c r="C6720">
        <v>1</v>
      </c>
      <c r="D6720">
        <v>0</v>
      </c>
      <c r="E6720">
        <v>0.1157407</v>
      </c>
      <c r="F6720">
        <v>0.15046300000000001</v>
      </c>
      <c r="G6720">
        <v>0</v>
      </c>
      <c r="H6720">
        <v>1.3888899999999999E-2</v>
      </c>
      <c r="I6720">
        <v>0</v>
      </c>
      <c r="J6720">
        <v>0</v>
      </c>
      <c r="K6720">
        <v>0.44861109999999998</v>
      </c>
      <c r="L6720">
        <v>0.2303241</v>
      </c>
      <c r="M6720">
        <v>4.09722E-2</v>
      </c>
      <c r="O6720" t="str">
        <f>Table_Index[[#This Row],[ID]]&amp;Table_Index[[#This Row],[year]]</f>
        <v>94652009</v>
      </c>
      <c r="R6720" t="str">
        <f t="shared" si="224"/>
        <v/>
      </c>
    </row>
    <row r="6721" spans="1:18" x14ac:dyDescent="0.3">
      <c r="A6721">
        <v>9465</v>
      </c>
      <c r="B6721">
        <v>2009</v>
      </c>
      <c r="C6721">
        <v>2</v>
      </c>
      <c r="D6721">
        <v>0</v>
      </c>
      <c r="E6721">
        <v>0.1408353</v>
      </c>
      <c r="F6721">
        <v>0.18778039999999999</v>
      </c>
      <c r="G6721">
        <v>4.6945099999999997E-2</v>
      </c>
      <c r="H6721">
        <v>7.3303900000000005E-2</v>
      </c>
      <c r="I6721">
        <v>0</v>
      </c>
      <c r="J6721">
        <v>0</v>
      </c>
      <c r="K6721">
        <v>0.28902529999999999</v>
      </c>
      <c r="L6721">
        <v>0.1643078</v>
      </c>
      <c r="M6721">
        <v>9.7802299999999995E-2</v>
      </c>
      <c r="O6721" t="str">
        <f>Table_Index[[#This Row],[ID]]&amp;Table_Index[[#This Row],[year]]</f>
        <v>94652009</v>
      </c>
      <c r="R6721" t="str">
        <f t="shared" si="224"/>
        <v/>
      </c>
    </row>
    <row r="6722" spans="1:18" x14ac:dyDescent="0.3">
      <c r="A6722">
        <v>9465</v>
      </c>
      <c r="B6722">
        <v>2009</v>
      </c>
      <c r="C6722">
        <v>3</v>
      </c>
      <c r="D6722">
        <v>0</v>
      </c>
      <c r="E6722">
        <v>0.1072461</v>
      </c>
      <c r="F6722">
        <v>0.15014449999999999</v>
      </c>
      <c r="G6722">
        <v>0.22092700000000001</v>
      </c>
      <c r="H6722">
        <v>7.1248699999999998E-2</v>
      </c>
      <c r="I6722">
        <v>0</v>
      </c>
      <c r="J6722">
        <v>0.12869530000000001</v>
      </c>
      <c r="K6722">
        <v>0.10081130000000001</v>
      </c>
      <c r="L6722">
        <v>0.19304299999999999</v>
      </c>
      <c r="M6722">
        <v>2.7883999999999999E-2</v>
      </c>
      <c r="O6722" t="str">
        <f>Table_Index[[#This Row],[ID]]&amp;Table_Index[[#This Row],[year]]</f>
        <v>94652009</v>
      </c>
      <c r="R6722" t="str">
        <f t="shared" si="224"/>
        <v/>
      </c>
    </row>
    <row r="6723" spans="1:18" x14ac:dyDescent="0.3">
      <c r="A6723">
        <v>9465</v>
      </c>
      <c r="B6723">
        <v>2009</v>
      </c>
      <c r="C6723">
        <v>4</v>
      </c>
      <c r="D6723">
        <v>0</v>
      </c>
      <c r="E6723">
        <v>9.7751199999999996E-2</v>
      </c>
      <c r="F6723">
        <v>0.1234751</v>
      </c>
      <c r="G6723">
        <v>4.5274200000000001E-2</v>
      </c>
      <c r="H6723">
        <v>5.5769600000000003E-2</v>
      </c>
      <c r="I6723">
        <v>0.32926699999999998</v>
      </c>
      <c r="J6723">
        <v>0.1157579</v>
      </c>
      <c r="K6723">
        <v>5.2682699999999999E-2</v>
      </c>
      <c r="L6723">
        <v>0.12964890000000001</v>
      </c>
      <c r="M6723">
        <v>5.0373300000000003E-2</v>
      </c>
      <c r="O6723" t="str">
        <f>Table_Index[[#This Row],[ID]]&amp;Table_Index[[#This Row],[year]]</f>
        <v>94652009</v>
      </c>
      <c r="R6723" t="str">
        <f t="shared" si="224"/>
        <v/>
      </c>
    </row>
    <row r="6724" spans="1:18" x14ac:dyDescent="0.3">
      <c r="A6724">
        <v>9465</v>
      </c>
      <c r="B6724">
        <v>2010</v>
      </c>
      <c r="C6724">
        <v>1</v>
      </c>
      <c r="D6724">
        <v>9.2278200000000005E-2</v>
      </c>
      <c r="E6724">
        <v>0.14867040000000001</v>
      </c>
      <c r="F6724">
        <v>6.1518799999999998E-2</v>
      </c>
      <c r="G6724">
        <v>1.53797E-2</v>
      </c>
      <c r="H6724">
        <v>5.3412399999999999E-2</v>
      </c>
      <c r="I6724">
        <v>0.33835330000000002</v>
      </c>
      <c r="J6724">
        <v>0</v>
      </c>
      <c r="K6724">
        <v>0.14867040000000001</v>
      </c>
      <c r="L6724">
        <v>0.1079277</v>
      </c>
      <c r="M6724">
        <v>3.3789199999999998E-2</v>
      </c>
      <c r="O6724" t="str">
        <f>Table_Index[[#This Row],[ID]]&amp;Table_Index[[#This Row],[year]]</f>
        <v>94652010</v>
      </c>
      <c r="R6724" t="str">
        <f t="shared" si="224"/>
        <v/>
      </c>
    </row>
    <row r="6725" spans="1:18" x14ac:dyDescent="0.3">
      <c r="A6725">
        <v>9465</v>
      </c>
      <c r="B6725">
        <v>2010</v>
      </c>
      <c r="C6725">
        <v>2</v>
      </c>
      <c r="D6725">
        <v>3.9903000000000001E-2</v>
      </c>
      <c r="E6725">
        <v>0.14510190000000001</v>
      </c>
      <c r="F6725">
        <v>3.9903000000000001E-2</v>
      </c>
      <c r="G6725">
        <v>0.1070126</v>
      </c>
      <c r="H6725">
        <v>0.1198965</v>
      </c>
      <c r="I6725">
        <v>0.24878929999999999</v>
      </c>
      <c r="J6725">
        <v>2.9020399999999998E-2</v>
      </c>
      <c r="K6725">
        <v>9.7363400000000003E-2</v>
      </c>
      <c r="L6725">
        <v>0.15961210000000001</v>
      </c>
      <c r="M6725">
        <v>1.33977E-2</v>
      </c>
      <c r="O6725" t="str">
        <f>Table_Index[[#This Row],[ID]]&amp;Table_Index[[#This Row],[year]]</f>
        <v>94652010</v>
      </c>
      <c r="R6725" t="str">
        <f t="shared" si="224"/>
        <v/>
      </c>
    </row>
    <row r="6726" spans="1:18" x14ac:dyDescent="0.3">
      <c r="A6726">
        <v>9465</v>
      </c>
      <c r="B6726">
        <v>2010</v>
      </c>
      <c r="C6726">
        <v>3</v>
      </c>
      <c r="D6726">
        <v>0.1303038</v>
      </c>
      <c r="E6726">
        <v>2.78839E-2</v>
      </c>
      <c r="F6726">
        <v>6.5539200000000006E-2</v>
      </c>
      <c r="G6726">
        <v>0.1163619</v>
      </c>
      <c r="H6726">
        <v>4.3670599999999997E-2</v>
      </c>
      <c r="I6726">
        <v>0.39501009999999998</v>
      </c>
      <c r="J6726">
        <v>2.1449200000000002E-2</v>
      </c>
      <c r="K6726">
        <v>7.0514199999999999E-2</v>
      </c>
      <c r="L6726">
        <v>0.11797050000000001</v>
      </c>
      <c r="M6726">
        <v>1.12966E-2</v>
      </c>
      <c r="O6726" t="str">
        <f>Table_Index[[#This Row],[ID]]&amp;Table_Index[[#This Row],[year]]</f>
        <v>94652010</v>
      </c>
      <c r="R6726" t="str">
        <f t="shared" si="224"/>
        <v/>
      </c>
    </row>
    <row r="6727" spans="1:18" x14ac:dyDescent="0.3">
      <c r="A6727">
        <v>9465</v>
      </c>
      <c r="B6727">
        <v>2010</v>
      </c>
      <c r="C6727">
        <v>4</v>
      </c>
      <c r="D6727">
        <v>4.8314000000000003E-2</v>
      </c>
      <c r="E6727">
        <v>6.0904899999999998E-2</v>
      </c>
      <c r="F6727">
        <v>5.2706099999999999E-2</v>
      </c>
      <c r="G6727">
        <v>7.1738899999999994E-2</v>
      </c>
      <c r="H6727">
        <v>0.12090720000000001</v>
      </c>
      <c r="I6727">
        <v>0.39445010000000003</v>
      </c>
      <c r="J6727">
        <v>5.8562400000000001E-2</v>
      </c>
      <c r="K6727">
        <v>6.0553500000000003E-2</v>
      </c>
      <c r="L6727">
        <v>0.12298099999999999</v>
      </c>
      <c r="M6727">
        <v>8.8819999999999993E-3</v>
      </c>
      <c r="O6727" t="str">
        <f>Table_Index[[#This Row],[ID]]&amp;Table_Index[[#This Row],[year]]</f>
        <v>94652010</v>
      </c>
      <c r="R6727" t="str">
        <f t="shared" si="224"/>
        <v/>
      </c>
    </row>
    <row r="6728" spans="1:18" x14ac:dyDescent="0.3">
      <c r="A6728">
        <v>9465</v>
      </c>
      <c r="B6728">
        <v>2011</v>
      </c>
      <c r="C6728">
        <v>1</v>
      </c>
      <c r="D6728">
        <v>4.1525199999999998E-2</v>
      </c>
      <c r="E6728">
        <v>8.6510900000000002E-2</v>
      </c>
      <c r="F6728">
        <v>6.9208699999999998E-2</v>
      </c>
      <c r="G6728">
        <v>0.13848659999999999</v>
      </c>
      <c r="H6728">
        <v>4.4424499999999999E-2</v>
      </c>
      <c r="I6728">
        <v>0.4014104</v>
      </c>
      <c r="J6728">
        <v>1.9724499999999999E-2</v>
      </c>
      <c r="K6728">
        <v>5.3290700000000003E-2</v>
      </c>
      <c r="L6728">
        <v>0.13149649999999999</v>
      </c>
      <c r="M6728">
        <v>1.39221E-2</v>
      </c>
      <c r="O6728" t="str">
        <f>Table_Index[[#This Row],[ID]]&amp;Table_Index[[#This Row],[year]]</f>
        <v>94652011</v>
      </c>
      <c r="R6728" t="str">
        <f t="shared" si="224"/>
        <v/>
      </c>
    </row>
    <row r="6729" spans="1:18" x14ac:dyDescent="0.3">
      <c r="A6729">
        <v>9465</v>
      </c>
      <c r="B6729">
        <v>2011</v>
      </c>
      <c r="C6729">
        <v>2</v>
      </c>
      <c r="D6729">
        <v>2.5936000000000001E-2</v>
      </c>
      <c r="E6729">
        <v>0.14610609999999999</v>
      </c>
      <c r="F6729">
        <v>6.22464E-2</v>
      </c>
      <c r="G6729">
        <v>0.1718259</v>
      </c>
      <c r="H6729">
        <v>0.13560920000000001</v>
      </c>
      <c r="I6729">
        <v>0.31627499999999997</v>
      </c>
      <c r="J6729">
        <v>5.1872000000000001E-2</v>
      </c>
      <c r="K6729">
        <v>1.6253199999999999E-2</v>
      </c>
      <c r="L6729">
        <v>6.7132899999999995E-2</v>
      </c>
      <c r="M6729">
        <v>6.7434000000000001E-3</v>
      </c>
      <c r="O6729" t="str">
        <f>Table_Index[[#This Row],[ID]]&amp;Table_Index[[#This Row],[year]]</f>
        <v>94652011</v>
      </c>
      <c r="R6729" t="str">
        <f t="shared" si="224"/>
        <v/>
      </c>
    </row>
    <row r="6730" spans="1:18" x14ac:dyDescent="0.3">
      <c r="A6730">
        <v>9465</v>
      </c>
      <c r="B6730">
        <v>2011</v>
      </c>
      <c r="C6730">
        <v>3</v>
      </c>
      <c r="D6730">
        <v>0</v>
      </c>
      <c r="E6730">
        <v>3.3675900000000002E-2</v>
      </c>
      <c r="F6730">
        <v>5.6126500000000003E-2</v>
      </c>
      <c r="G6730">
        <v>0.16781840000000001</v>
      </c>
      <c r="H6730">
        <v>0.1359225</v>
      </c>
      <c r="I6730">
        <v>0.35149249999999999</v>
      </c>
      <c r="J6730">
        <v>0.1515417</v>
      </c>
      <c r="K6730">
        <v>2.2450600000000001E-2</v>
      </c>
      <c r="L6730">
        <v>7.4087E-2</v>
      </c>
      <c r="M6730">
        <v>6.8849000000000002E-3</v>
      </c>
      <c r="O6730" t="str">
        <f>Table_Index[[#This Row],[ID]]&amp;Table_Index[[#This Row],[year]]</f>
        <v>94652011</v>
      </c>
      <c r="R6730" t="str">
        <f t="shared" si="224"/>
        <v/>
      </c>
    </row>
    <row r="6731" spans="1:18" x14ac:dyDescent="0.3">
      <c r="A6731">
        <v>9465</v>
      </c>
      <c r="B6731">
        <v>2011</v>
      </c>
      <c r="C6731">
        <v>4</v>
      </c>
      <c r="D6731">
        <v>4.1887899999999999E-2</v>
      </c>
      <c r="E6731">
        <v>2.2848E-2</v>
      </c>
      <c r="F6731">
        <v>0.1028158</v>
      </c>
      <c r="G6731">
        <v>0</v>
      </c>
      <c r="H6731">
        <v>0.1641118</v>
      </c>
      <c r="I6731">
        <v>0.4112632</v>
      </c>
      <c r="J6731">
        <v>6.7934599999999998E-2</v>
      </c>
      <c r="K6731">
        <v>3.0463899999999999E-2</v>
      </c>
      <c r="L6731">
        <v>0.14089570000000001</v>
      </c>
      <c r="M6731">
        <v>1.7779099999999999E-2</v>
      </c>
      <c r="O6731" t="str">
        <f>Table_Index[[#This Row],[ID]]&amp;Table_Index[[#This Row],[year]]</f>
        <v>94652011</v>
      </c>
      <c r="R6731" t="str">
        <f t="shared" si="224"/>
        <v/>
      </c>
    </row>
    <row r="6732" spans="1:18" x14ac:dyDescent="0.3">
      <c r="A6732">
        <v>9465</v>
      </c>
      <c r="B6732">
        <v>2012</v>
      </c>
      <c r="C6732">
        <v>1</v>
      </c>
      <c r="D6732">
        <v>8.1004599999999996E-2</v>
      </c>
      <c r="E6732">
        <v>0.1046309</v>
      </c>
      <c r="F6732">
        <v>0.1974487</v>
      </c>
      <c r="G6732">
        <v>2.7001500000000001E-2</v>
      </c>
      <c r="H6732">
        <v>0.1001063</v>
      </c>
      <c r="I6732">
        <v>0</v>
      </c>
      <c r="J6732">
        <v>8.1004599999999996E-2</v>
      </c>
      <c r="K6732">
        <v>0.17415990000000001</v>
      </c>
      <c r="L6732">
        <v>0.20251150000000001</v>
      </c>
      <c r="M6732">
        <v>3.2131800000000002E-2</v>
      </c>
      <c r="O6732" t="str">
        <f>Table_Index[[#This Row],[ID]]&amp;Table_Index[[#This Row],[year]]</f>
        <v>94652012</v>
      </c>
      <c r="R6732" t="str">
        <f t="shared" si="224"/>
        <v/>
      </c>
    </row>
    <row r="6733" spans="1:18" x14ac:dyDescent="0.3">
      <c r="A6733">
        <v>9465</v>
      </c>
      <c r="B6733">
        <v>2012</v>
      </c>
      <c r="C6733">
        <v>2</v>
      </c>
      <c r="D6733">
        <v>7.2665999999999994E-2</v>
      </c>
      <c r="E6733">
        <v>3.5604700000000003E-2</v>
      </c>
      <c r="F6733">
        <v>0.1242929</v>
      </c>
      <c r="G6733">
        <v>8.0920000000000002E-3</v>
      </c>
      <c r="H6733">
        <v>3.6324000000000002E-2</v>
      </c>
      <c r="I6733">
        <v>0.469335</v>
      </c>
      <c r="J6733">
        <v>5.0350100000000002E-2</v>
      </c>
      <c r="K6733">
        <v>7.7683000000000002E-2</v>
      </c>
      <c r="L6733">
        <v>0.1181429</v>
      </c>
      <c r="M6733">
        <v>7.5094000000000003E-3</v>
      </c>
      <c r="O6733" t="str">
        <f>Table_Index[[#This Row],[ID]]&amp;Table_Index[[#This Row],[year]]</f>
        <v>94652012</v>
      </c>
      <c r="R6733" t="str">
        <f t="shared" si="224"/>
        <v/>
      </c>
    </row>
    <row r="6734" spans="1:18" x14ac:dyDescent="0.3">
      <c r="A6734">
        <v>9465</v>
      </c>
      <c r="B6734">
        <v>2012</v>
      </c>
      <c r="C6734">
        <v>3</v>
      </c>
      <c r="D6734">
        <v>8.0787300000000006E-2</v>
      </c>
      <c r="E6734">
        <v>0.1909518</v>
      </c>
      <c r="F6734">
        <v>0.13954169999999999</v>
      </c>
      <c r="G6734">
        <v>0.1057579</v>
      </c>
      <c r="H6734">
        <v>0.1101645</v>
      </c>
      <c r="I6734">
        <v>0</v>
      </c>
      <c r="J6734">
        <v>0</v>
      </c>
      <c r="K6734">
        <v>0.1175088</v>
      </c>
      <c r="L6734">
        <v>0.2276733</v>
      </c>
      <c r="M6734">
        <v>2.76146E-2</v>
      </c>
      <c r="O6734" t="str">
        <f>Table_Index[[#This Row],[ID]]&amp;Table_Index[[#This Row],[year]]</f>
        <v>94652012</v>
      </c>
      <c r="R6734" t="str">
        <f t="shared" ref="R6734:R6797" si="225">RIGHT(P6734,4)</f>
        <v/>
      </c>
    </row>
    <row r="6735" spans="1:18" x14ac:dyDescent="0.3">
      <c r="A6735">
        <v>9465</v>
      </c>
      <c r="B6735">
        <v>2012</v>
      </c>
      <c r="C6735">
        <v>4</v>
      </c>
      <c r="D6735">
        <v>0.10826470000000001</v>
      </c>
      <c r="E6735">
        <v>6.4092700000000002E-2</v>
      </c>
      <c r="F6735">
        <v>8.2281199999999999E-2</v>
      </c>
      <c r="G6735">
        <v>1.12595E-2</v>
      </c>
      <c r="H6735">
        <v>0.12833939999999999</v>
      </c>
      <c r="I6735">
        <v>0.40620909999999999</v>
      </c>
      <c r="J6735">
        <v>0</v>
      </c>
      <c r="K6735">
        <v>3.8109200000000003E-2</v>
      </c>
      <c r="L6735">
        <v>0.14983830000000001</v>
      </c>
      <c r="M6735">
        <v>1.1606E-2</v>
      </c>
      <c r="O6735" t="str">
        <f>Table_Index[[#This Row],[ID]]&amp;Table_Index[[#This Row],[year]]</f>
        <v>94652012</v>
      </c>
      <c r="R6735" t="str">
        <f t="shared" si="225"/>
        <v/>
      </c>
    </row>
    <row r="6736" spans="1:18" x14ac:dyDescent="0.3">
      <c r="A6736">
        <v>9466</v>
      </c>
      <c r="B6736">
        <v>2003</v>
      </c>
      <c r="C6736">
        <v>1</v>
      </c>
      <c r="D6736">
        <v>0</v>
      </c>
      <c r="E6736">
        <v>2.1954000000000001E-3</v>
      </c>
      <c r="F6736">
        <v>0</v>
      </c>
      <c r="G6736">
        <v>0</v>
      </c>
      <c r="H6736">
        <v>0</v>
      </c>
      <c r="I6736">
        <v>5.4885000000000003E-3</v>
      </c>
      <c r="J6736">
        <v>0</v>
      </c>
      <c r="K6736">
        <v>0.98793629999999999</v>
      </c>
      <c r="L6736">
        <v>4.2151999999999997E-3</v>
      </c>
      <c r="M6736">
        <v>1.6469999999999999E-4</v>
      </c>
      <c r="O6736" t="str">
        <f>Table_Index[[#This Row],[ID]]&amp;Table_Index[[#This Row],[year]]</f>
        <v>94662003</v>
      </c>
      <c r="R6736" t="str">
        <f t="shared" si="225"/>
        <v/>
      </c>
    </row>
    <row r="6737" spans="1:18" x14ac:dyDescent="0.3">
      <c r="A6737">
        <v>9466</v>
      </c>
      <c r="B6737">
        <v>2003</v>
      </c>
      <c r="C6737">
        <v>2</v>
      </c>
      <c r="D6737">
        <v>0</v>
      </c>
      <c r="E6737">
        <v>0.1192053</v>
      </c>
      <c r="F6737">
        <v>0.50662249999999998</v>
      </c>
      <c r="G6737">
        <v>0</v>
      </c>
      <c r="H6737">
        <v>0</v>
      </c>
      <c r="I6737">
        <v>0</v>
      </c>
      <c r="J6737">
        <v>0</v>
      </c>
      <c r="K6737">
        <v>0.2086093</v>
      </c>
      <c r="L6737">
        <v>0.13245029999999999</v>
      </c>
      <c r="M6737">
        <v>3.3112599999999999E-2</v>
      </c>
      <c r="O6737" t="str">
        <f>Table_Index[[#This Row],[ID]]&amp;Table_Index[[#This Row],[year]]</f>
        <v>94662003</v>
      </c>
      <c r="R6737" t="str">
        <f t="shared" si="225"/>
        <v/>
      </c>
    </row>
    <row r="6738" spans="1:18" x14ac:dyDescent="0.3">
      <c r="A6738">
        <v>9466</v>
      </c>
      <c r="B6738">
        <v>2003</v>
      </c>
      <c r="C6738">
        <v>3</v>
      </c>
      <c r="D6738">
        <v>0</v>
      </c>
      <c r="E6738">
        <v>0</v>
      </c>
      <c r="F6738">
        <v>0.40453070000000002</v>
      </c>
      <c r="G6738">
        <v>4.8543700000000002E-2</v>
      </c>
      <c r="H6738">
        <v>0</v>
      </c>
      <c r="I6738">
        <v>0.14563110000000001</v>
      </c>
      <c r="J6738">
        <v>0</v>
      </c>
      <c r="K6738">
        <v>0.19417480000000001</v>
      </c>
      <c r="L6738">
        <v>0.19417480000000001</v>
      </c>
      <c r="M6738">
        <v>1.2945E-2</v>
      </c>
      <c r="O6738" t="str">
        <f>Table_Index[[#This Row],[ID]]&amp;Table_Index[[#This Row],[year]]</f>
        <v>94662003</v>
      </c>
      <c r="R6738" t="str">
        <f t="shared" si="225"/>
        <v/>
      </c>
    </row>
    <row r="6739" spans="1:18" x14ac:dyDescent="0.3">
      <c r="A6739">
        <v>9466</v>
      </c>
      <c r="B6739">
        <v>2003</v>
      </c>
      <c r="C6739">
        <v>4</v>
      </c>
      <c r="D6739">
        <v>7.5539599999999998E-2</v>
      </c>
      <c r="E6739">
        <v>0</v>
      </c>
      <c r="F6739">
        <v>0</v>
      </c>
      <c r="G6739">
        <v>2.8777E-2</v>
      </c>
      <c r="H6739">
        <v>0</v>
      </c>
      <c r="I6739">
        <v>0.352518</v>
      </c>
      <c r="J6739">
        <v>0</v>
      </c>
      <c r="K6739">
        <v>0.381295</v>
      </c>
      <c r="L6739">
        <v>0.1366906</v>
      </c>
      <c r="M6739">
        <v>2.5179900000000002E-2</v>
      </c>
      <c r="O6739" t="str">
        <f>Table_Index[[#This Row],[ID]]&amp;Table_Index[[#This Row],[year]]</f>
        <v>94662003</v>
      </c>
      <c r="R6739" t="str">
        <f t="shared" si="225"/>
        <v/>
      </c>
    </row>
    <row r="6740" spans="1:18" x14ac:dyDescent="0.3">
      <c r="A6740">
        <v>9466</v>
      </c>
      <c r="B6740">
        <v>2004</v>
      </c>
      <c r="C6740">
        <v>1</v>
      </c>
      <c r="D6740">
        <v>0.1023454</v>
      </c>
      <c r="E6740">
        <v>6.8230299999999994E-2</v>
      </c>
      <c r="F6740">
        <v>0.1833689</v>
      </c>
      <c r="G6740">
        <v>0</v>
      </c>
      <c r="H6740">
        <v>0</v>
      </c>
      <c r="I6740">
        <v>0.3624734</v>
      </c>
      <c r="J6740">
        <v>0</v>
      </c>
      <c r="K6740">
        <v>9.8081000000000002E-2</v>
      </c>
      <c r="L6740">
        <v>0.16204689999999999</v>
      </c>
      <c r="M6740">
        <v>2.3454200000000001E-2</v>
      </c>
      <c r="O6740" t="str">
        <f>Table_Index[[#This Row],[ID]]&amp;Table_Index[[#This Row],[year]]</f>
        <v>94662004</v>
      </c>
      <c r="R6740" t="str">
        <f t="shared" si="225"/>
        <v/>
      </c>
    </row>
    <row r="6741" spans="1:18" x14ac:dyDescent="0.3">
      <c r="A6741">
        <v>9466</v>
      </c>
      <c r="B6741">
        <v>2004</v>
      </c>
      <c r="C6741">
        <v>2</v>
      </c>
      <c r="D6741">
        <v>0</v>
      </c>
      <c r="E6741">
        <v>0.28308820000000001</v>
      </c>
      <c r="F6741">
        <v>0.29411759999999998</v>
      </c>
      <c r="G6741">
        <v>0</v>
      </c>
      <c r="H6741">
        <v>0</v>
      </c>
      <c r="I6741">
        <v>0</v>
      </c>
      <c r="J6741">
        <v>0</v>
      </c>
      <c r="K6741">
        <v>0</v>
      </c>
      <c r="L6741">
        <v>0.36029410000000001</v>
      </c>
      <c r="M6741">
        <v>6.25E-2</v>
      </c>
      <c r="O6741" t="str">
        <f>Table_Index[[#This Row],[ID]]&amp;Table_Index[[#This Row],[year]]</f>
        <v>94662004</v>
      </c>
      <c r="R6741" t="str">
        <f t="shared" si="225"/>
        <v/>
      </c>
    </row>
    <row r="6742" spans="1:18" x14ac:dyDescent="0.3">
      <c r="A6742">
        <v>9466</v>
      </c>
      <c r="B6742">
        <v>2004</v>
      </c>
      <c r="C6742">
        <v>3</v>
      </c>
      <c r="D6742">
        <v>6.2715000000000002E-3</v>
      </c>
      <c r="E6742">
        <v>1.7723999999999999E-3</v>
      </c>
      <c r="F6742">
        <v>2.4540999999999999E-3</v>
      </c>
      <c r="G6742">
        <v>9.2710000000000004E-4</v>
      </c>
      <c r="H6742">
        <v>0</v>
      </c>
      <c r="I6742">
        <v>2.1814E-3</v>
      </c>
      <c r="J6742">
        <v>1.6360000000000001E-3</v>
      </c>
      <c r="K6742">
        <v>0.98216720000000002</v>
      </c>
      <c r="L6742">
        <v>2.0449999999999999E-3</v>
      </c>
      <c r="M6742">
        <v>5.4529999999999997E-4</v>
      </c>
      <c r="O6742" t="str">
        <f>Table_Index[[#This Row],[ID]]&amp;Table_Index[[#This Row],[year]]</f>
        <v>94662004</v>
      </c>
      <c r="R6742" t="str">
        <f t="shared" si="225"/>
        <v/>
      </c>
    </row>
    <row r="6743" spans="1:18" x14ac:dyDescent="0.3">
      <c r="A6743">
        <v>9466</v>
      </c>
      <c r="B6743">
        <v>2004</v>
      </c>
      <c r="C6743">
        <v>4</v>
      </c>
      <c r="D6743">
        <v>1.02071E-2</v>
      </c>
      <c r="E6743">
        <v>2.2598000000000002E-3</v>
      </c>
      <c r="F6743">
        <v>2.5826999999999998E-3</v>
      </c>
      <c r="G6743">
        <v>4.5326000000000003E-3</v>
      </c>
      <c r="H6743">
        <v>3.8482E-3</v>
      </c>
      <c r="I6743">
        <v>5.8110000000000002E-3</v>
      </c>
      <c r="J6743">
        <v>0</v>
      </c>
      <c r="K6743">
        <v>0.96979660000000001</v>
      </c>
      <c r="L6743">
        <v>8.0710000000000005E-4</v>
      </c>
      <c r="M6743">
        <v>1.55E-4</v>
      </c>
      <c r="O6743" t="str">
        <f>Table_Index[[#This Row],[ID]]&amp;Table_Index[[#This Row],[year]]</f>
        <v>94662004</v>
      </c>
      <c r="R6743" t="str">
        <f t="shared" si="225"/>
        <v/>
      </c>
    </row>
    <row r="6744" spans="1:18" x14ac:dyDescent="0.3">
      <c r="A6744">
        <v>9466</v>
      </c>
      <c r="B6744">
        <v>2005</v>
      </c>
      <c r="C6744">
        <v>1</v>
      </c>
      <c r="D6744">
        <v>0.31901839999999998</v>
      </c>
      <c r="E6744">
        <v>0</v>
      </c>
      <c r="F6744">
        <v>0.36809819999999999</v>
      </c>
      <c r="G6744">
        <v>9.8159499999999997E-2</v>
      </c>
      <c r="H6744">
        <v>0</v>
      </c>
      <c r="I6744">
        <v>0</v>
      </c>
      <c r="J6744">
        <v>0</v>
      </c>
      <c r="K6744">
        <v>0.2147239</v>
      </c>
      <c r="L6744">
        <v>0</v>
      </c>
      <c r="M6744">
        <v>0</v>
      </c>
      <c r="O6744" t="str">
        <f>Table_Index[[#This Row],[ID]]&amp;Table_Index[[#This Row],[year]]</f>
        <v>94662005</v>
      </c>
      <c r="R6744" t="str">
        <f t="shared" si="225"/>
        <v/>
      </c>
    </row>
    <row r="6745" spans="1:18" x14ac:dyDescent="0.3">
      <c r="A6745">
        <v>9466</v>
      </c>
      <c r="B6745">
        <v>2005</v>
      </c>
      <c r="C6745">
        <v>2</v>
      </c>
      <c r="D6745">
        <v>0.1699524</v>
      </c>
      <c r="E6745">
        <v>2.5492899999999999E-2</v>
      </c>
      <c r="F6745">
        <v>8.4976200000000002E-2</v>
      </c>
      <c r="G6745">
        <v>4.0788600000000001E-2</v>
      </c>
      <c r="H6745">
        <v>0</v>
      </c>
      <c r="I6745">
        <v>0.23266490000000001</v>
      </c>
      <c r="J6745">
        <v>0.1359619</v>
      </c>
      <c r="K6745">
        <v>0.1742012</v>
      </c>
      <c r="L6745">
        <v>0.12321550000000001</v>
      </c>
      <c r="M6745">
        <v>1.27464E-2</v>
      </c>
      <c r="O6745" t="str">
        <f>Table_Index[[#This Row],[ID]]&amp;Table_Index[[#This Row],[year]]</f>
        <v>94662005</v>
      </c>
      <c r="R6745" t="str">
        <f t="shared" si="225"/>
        <v/>
      </c>
    </row>
    <row r="6746" spans="1:18" x14ac:dyDescent="0.3">
      <c r="A6746">
        <v>9466</v>
      </c>
      <c r="B6746">
        <v>2005</v>
      </c>
      <c r="C6746">
        <v>3</v>
      </c>
      <c r="D6746">
        <v>7.6824600000000007E-2</v>
      </c>
      <c r="E6746">
        <v>9.7311099999999998E-2</v>
      </c>
      <c r="F6746">
        <v>0.1920615</v>
      </c>
      <c r="G6746">
        <v>7.0422499999999999E-2</v>
      </c>
      <c r="H6746">
        <v>0</v>
      </c>
      <c r="I6746">
        <v>0.19590270000000001</v>
      </c>
      <c r="J6746">
        <v>6.4020499999999994E-2</v>
      </c>
      <c r="K6746">
        <v>0.1382843</v>
      </c>
      <c r="L6746">
        <v>0.1434059</v>
      </c>
      <c r="M6746">
        <v>2.1767000000000002E-2</v>
      </c>
      <c r="O6746" t="str">
        <f>Table_Index[[#This Row],[ID]]&amp;Table_Index[[#This Row],[year]]</f>
        <v>94662005</v>
      </c>
      <c r="R6746" t="str">
        <f t="shared" si="225"/>
        <v/>
      </c>
    </row>
    <row r="6747" spans="1:18" x14ac:dyDescent="0.3">
      <c r="A6747">
        <v>9466</v>
      </c>
      <c r="B6747">
        <v>2005</v>
      </c>
      <c r="C6747">
        <v>4</v>
      </c>
      <c r="D6747">
        <v>0.1283089</v>
      </c>
      <c r="E6747">
        <v>0.1214575</v>
      </c>
      <c r="F6747">
        <v>0.18685769999999999</v>
      </c>
      <c r="G6747">
        <v>3.7371500000000002E-2</v>
      </c>
      <c r="H6747">
        <v>0</v>
      </c>
      <c r="I6747">
        <v>0.19059480000000001</v>
      </c>
      <c r="J6747">
        <v>0.18125189999999999</v>
      </c>
      <c r="K6747">
        <v>9.3428800000000006E-2</v>
      </c>
      <c r="L6747">
        <v>5.6057299999999997E-2</v>
      </c>
      <c r="M6747">
        <v>4.6714E-3</v>
      </c>
      <c r="O6747" t="str">
        <f>Table_Index[[#This Row],[ID]]&amp;Table_Index[[#This Row],[year]]</f>
        <v>94662005</v>
      </c>
      <c r="R6747" t="str">
        <f t="shared" si="225"/>
        <v/>
      </c>
    </row>
    <row r="6748" spans="1:18" x14ac:dyDescent="0.3">
      <c r="A6748">
        <v>9466</v>
      </c>
      <c r="B6748">
        <v>2006</v>
      </c>
      <c r="C6748">
        <v>1</v>
      </c>
      <c r="D6748">
        <v>0.15597920000000001</v>
      </c>
      <c r="E6748">
        <v>0.1126516</v>
      </c>
      <c r="F6748">
        <v>0.1733102</v>
      </c>
      <c r="G6748">
        <v>3.4661999999999998E-2</v>
      </c>
      <c r="H6748">
        <v>0</v>
      </c>
      <c r="I6748">
        <v>0.2079723</v>
      </c>
      <c r="J6748">
        <v>0.16811090000000001</v>
      </c>
      <c r="K6748">
        <v>8.6655099999999999E-2</v>
      </c>
      <c r="L6748">
        <v>5.6325800000000002E-2</v>
      </c>
      <c r="M6748">
        <v>4.3328000000000004E-3</v>
      </c>
      <c r="O6748" t="str">
        <f>Table_Index[[#This Row],[ID]]&amp;Table_Index[[#This Row],[year]]</f>
        <v>94662006</v>
      </c>
      <c r="R6748" t="str">
        <f t="shared" si="225"/>
        <v/>
      </c>
    </row>
    <row r="6749" spans="1:18" x14ac:dyDescent="0.3">
      <c r="A6749">
        <v>9466</v>
      </c>
      <c r="B6749">
        <v>2006</v>
      </c>
      <c r="C6749">
        <v>2</v>
      </c>
      <c r="D6749">
        <v>5.5027100000000002E-2</v>
      </c>
      <c r="E6749">
        <v>7.54658E-2</v>
      </c>
      <c r="F6749">
        <v>0.1100542</v>
      </c>
      <c r="G6749">
        <v>6.2888100000000002E-2</v>
      </c>
      <c r="H6749">
        <v>0</v>
      </c>
      <c r="I6749">
        <v>0</v>
      </c>
      <c r="J6749">
        <v>0.31420480000000001</v>
      </c>
      <c r="K6749">
        <v>0.15722030000000001</v>
      </c>
      <c r="L6749">
        <v>0.2043864</v>
      </c>
      <c r="M6749">
        <v>2.07531E-2</v>
      </c>
      <c r="O6749" t="str">
        <f>Table_Index[[#This Row],[ID]]&amp;Table_Index[[#This Row],[year]]</f>
        <v>94662006</v>
      </c>
      <c r="R6749" t="str">
        <f t="shared" si="225"/>
        <v/>
      </c>
    </row>
    <row r="6750" spans="1:18" x14ac:dyDescent="0.3">
      <c r="A6750">
        <v>9466</v>
      </c>
      <c r="B6750">
        <v>2006</v>
      </c>
      <c r="C6750">
        <v>3</v>
      </c>
      <c r="D6750">
        <v>0.16817570000000001</v>
      </c>
      <c r="E6750">
        <v>0.1086496</v>
      </c>
      <c r="F6750">
        <v>0.12714310000000001</v>
      </c>
      <c r="G6750">
        <v>0</v>
      </c>
      <c r="H6750">
        <v>0</v>
      </c>
      <c r="I6750">
        <v>0.27740320000000002</v>
      </c>
      <c r="J6750">
        <v>0.1040262</v>
      </c>
      <c r="K6750">
        <v>4.1610500000000002E-2</v>
      </c>
      <c r="L6750">
        <v>0.15334229999999999</v>
      </c>
      <c r="M6750">
        <v>1.9649400000000001E-2</v>
      </c>
      <c r="O6750" t="str">
        <f>Table_Index[[#This Row],[ID]]&amp;Table_Index[[#This Row],[year]]</f>
        <v>94662006</v>
      </c>
      <c r="R6750" t="str">
        <f t="shared" si="225"/>
        <v/>
      </c>
    </row>
    <row r="6751" spans="1:18" x14ac:dyDescent="0.3">
      <c r="A6751">
        <v>9466</v>
      </c>
      <c r="B6751">
        <v>2006</v>
      </c>
      <c r="C6751">
        <v>4</v>
      </c>
      <c r="D6751">
        <v>9.43412E-2</v>
      </c>
      <c r="E6751">
        <v>0.12529979999999999</v>
      </c>
      <c r="F6751">
        <v>6.5947199999999997E-2</v>
      </c>
      <c r="G6751">
        <v>2.4730200000000001E-2</v>
      </c>
      <c r="H6751">
        <v>3.2973599999999999E-2</v>
      </c>
      <c r="I6751">
        <v>0.28027570000000002</v>
      </c>
      <c r="J6751">
        <v>0.18135490000000001</v>
      </c>
      <c r="K6751">
        <v>4.9460400000000002E-2</v>
      </c>
      <c r="L6751">
        <v>0.1360162</v>
      </c>
      <c r="M6751">
        <v>9.6007999999999996E-3</v>
      </c>
      <c r="O6751" t="str">
        <f>Table_Index[[#This Row],[ID]]&amp;Table_Index[[#This Row],[year]]</f>
        <v>94662006</v>
      </c>
      <c r="R6751" t="str">
        <f t="shared" si="225"/>
        <v/>
      </c>
    </row>
    <row r="6752" spans="1:18" x14ac:dyDescent="0.3">
      <c r="A6752">
        <v>9466</v>
      </c>
      <c r="B6752">
        <v>2007</v>
      </c>
      <c r="C6752">
        <v>1</v>
      </c>
      <c r="D6752">
        <v>6.6174200000000002E-2</v>
      </c>
      <c r="E6752">
        <v>0.190751</v>
      </c>
      <c r="F6752">
        <v>9.1105000000000005E-2</v>
      </c>
      <c r="G6752">
        <v>1.4235100000000001E-2</v>
      </c>
      <c r="H6752">
        <v>0</v>
      </c>
      <c r="I6752">
        <v>0.32740839999999999</v>
      </c>
      <c r="J6752">
        <v>9.25285E-2</v>
      </c>
      <c r="K6752">
        <v>6.8328700000000006E-2</v>
      </c>
      <c r="L6752">
        <v>0.1323869</v>
      </c>
      <c r="M6752">
        <v>1.7082199999999999E-2</v>
      </c>
      <c r="O6752" t="str">
        <f>Table_Index[[#This Row],[ID]]&amp;Table_Index[[#This Row],[year]]</f>
        <v>94662007</v>
      </c>
      <c r="R6752" t="str">
        <f t="shared" si="225"/>
        <v/>
      </c>
    </row>
    <row r="6753" spans="1:18" x14ac:dyDescent="0.3">
      <c r="A6753">
        <v>9466</v>
      </c>
      <c r="B6753">
        <v>2007</v>
      </c>
      <c r="C6753">
        <v>2</v>
      </c>
      <c r="D6753">
        <v>6.4287999999999998E-2</v>
      </c>
      <c r="E6753">
        <v>0.13371910000000001</v>
      </c>
      <c r="F6753">
        <v>0.1028608</v>
      </c>
      <c r="G6753">
        <v>3.8572799999999997E-2</v>
      </c>
      <c r="H6753">
        <v>0</v>
      </c>
      <c r="I6753">
        <v>0.29572480000000001</v>
      </c>
      <c r="J6753">
        <v>0.128576</v>
      </c>
      <c r="K6753">
        <v>5.1430400000000001E-2</v>
      </c>
      <c r="L6753">
        <v>0.1735776</v>
      </c>
      <c r="M6753">
        <v>1.1250400000000001E-2</v>
      </c>
      <c r="O6753" t="str">
        <f>Table_Index[[#This Row],[ID]]&amp;Table_Index[[#This Row],[year]]</f>
        <v>94662007</v>
      </c>
      <c r="R6753" t="str">
        <f t="shared" si="225"/>
        <v/>
      </c>
    </row>
    <row r="6754" spans="1:18" x14ac:dyDescent="0.3">
      <c r="A6754">
        <v>9466</v>
      </c>
      <c r="B6754">
        <v>2007</v>
      </c>
      <c r="C6754">
        <v>3</v>
      </c>
      <c r="D6754">
        <v>0.13243060000000001</v>
      </c>
      <c r="E6754">
        <v>0.13582630000000001</v>
      </c>
      <c r="F6754">
        <v>7.4704400000000004E-2</v>
      </c>
      <c r="G6754">
        <v>1.6978300000000002E-2</v>
      </c>
      <c r="H6754">
        <v>0</v>
      </c>
      <c r="I6754">
        <v>0.38710489999999997</v>
      </c>
      <c r="J6754">
        <v>5.5179400000000003E-2</v>
      </c>
      <c r="K6754">
        <v>4.2445700000000003E-2</v>
      </c>
      <c r="L6754">
        <v>0.1359185</v>
      </c>
      <c r="M6754">
        <v>1.94118E-2</v>
      </c>
      <c r="O6754" t="str">
        <f>Table_Index[[#This Row],[ID]]&amp;Table_Index[[#This Row],[year]]</f>
        <v>94662007</v>
      </c>
      <c r="R6754" t="str">
        <f t="shared" si="225"/>
        <v/>
      </c>
    </row>
    <row r="6755" spans="1:18" x14ac:dyDescent="0.3">
      <c r="A6755">
        <v>9466</v>
      </c>
      <c r="B6755">
        <v>2007</v>
      </c>
      <c r="C6755">
        <v>4</v>
      </c>
      <c r="D6755">
        <v>8.7818999999999994E-2</v>
      </c>
      <c r="E6755">
        <v>5.3466300000000001E-2</v>
      </c>
      <c r="F6755">
        <v>0.15110029999999999</v>
      </c>
      <c r="G6755">
        <v>4.6492400000000003E-2</v>
      </c>
      <c r="H6755">
        <v>0</v>
      </c>
      <c r="I6755">
        <v>0.1046079</v>
      </c>
      <c r="J6755">
        <v>0.2371113</v>
      </c>
      <c r="K6755">
        <v>2.6035800000000001E-2</v>
      </c>
      <c r="L6755">
        <v>0.2557082</v>
      </c>
      <c r="M6755">
        <v>3.7658900000000002E-2</v>
      </c>
      <c r="O6755" t="str">
        <f>Table_Index[[#This Row],[ID]]&amp;Table_Index[[#This Row],[year]]</f>
        <v>94662007</v>
      </c>
      <c r="R6755" t="str">
        <f t="shared" si="225"/>
        <v/>
      </c>
    </row>
    <row r="6756" spans="1:18" x14ac:dyDescent="0.3">
      <c r="A6756">
        <v>9466</v>
      </c>
      <c r="B6756">
        <v>2008</v>
      </c>
      <c r="C6756">
        <v>1</v>
      </c>
      <c r="D6756">
        <v>0.10064389999999999</v>
      </c>
      <c r="E6756">
        <v>0.18298880000000001</v>
      </c>
      <c r="F6756">
        <v>0.22873599999999999</v>
      </c>
      <c r="G6756">
        <v>3.04981E-2</v>
      </c>
      <c r="H6756">
        <v>0</v>
      </c>
      <c r="I6756">
        <v>0</v>
      </c>
      <c r="J6756">
        <v>0</v>
      </c>
      <c r="K6756">
        <v>0.31413079999999999</v>
      </c>
      <c r="L6756">
        <v>0.10064389999999999</v>
      </c>
      <c r="M6756">
        <v>4.23585E-2</v>
      </c>
      <c r="O6756" t="str">
        <f>Table_Index[[#This Row],[ID]]&amp;Table_Index[[#This Row],[year]]</f>
        <v>94662008</v>
      </c>
      <c r="R6756" t="str">
        <f t="shared" si="225"/>
        <v/>
      </c>
    </row>
    <row r="6757" spans="1:18" x14ac:dyDescent="0.3">
      <c r="A6757">
        <v>9466</v>
      </c>
      <c r="B6757">
        <v>2008</v>
      </c>
      <c r="C6757">
        <v>2</v>
      </c>
      <c r="D6757">
        <v>0</v>
      </c>
      <c r="E6757">
        <v>0.3578732</v>
      </c>
      <c r="F6757">
        <v>0.40899790000000003</v>
      </c>
      <c r="G6757">
        <v>0</v>
      </c>
      <c r="H6757">
        <v>0</v>
      </c>
      <c r="I6757">
        <v>0</v>
      </c>
      <c r="J6757">
        <v>0</v>
      </c>
      <c r="K6757">
        <v>0.15337419999999999</v>
      </c>
      <c r="L6757">
        <v>0</v>
      </c>
      <c r="M6757">
        <v>7.9754599999999995E-2</v>
      </c>
      <c r="O6757" t="str">
        <f>Table_Index[[#This Row],[ID]]&amp;Table_Index[[#This Row],[year]]</f>
        <v>94662008</v>
      </c>
      <c r="R6757" t="str">
        <f t="shared" si="225"/>
        <v/>
      </c>
    </row>
    <row r="6758" spans="1:18" x14ac:dyDescent="0.3">
      <c r="A6758">
        <v>9466</v>
      </c>
      <c r="B6758">
        <v>2008</v>
      </c>
      <c r="C6758">
        <v>3</v>
      </c>
      <c r="D6758">
        <v>0</v>
      </c>
      <c r="E6758">
        <v>0</v>
      </c>
      <c r="F6758">
        <v>0.3143418</v>
      </c>
      <c r="G6758">
        <v>7.8585500000000003E-2</v>
      </c>
      <c r="H6758">
        <v>0</v>
      </c>
      <c r="I6758">
        <v>0</v>
      </c>
      <c r="J6758">
        <v>7.8585500000000003E-2</v>
      </c>
      <c r="K6758">
        <v>0.47151280000000001</v>
      </c>
      <c r="L6758">
        <v>0</v>
      </c>
      <c r="M6758">
        <v>5.6974499999999997E-2</v>
      </c>
      <c r="O6758" t="str">
        <f>Table_Index[[#This Row],[ID]]&amp;Table_Index[[#This Row],[year]]</f>
        <v>94662008</v>
      </c>
      <c r="R6758" t="str">
        <f t="shared" si="225"/>
        <v/>
      </c>
    </row>
    <row r="6759" spans="1:18" x14ac:dyDescent="0.3">
      <c r="A6759">
        <v>9466</v>
      </c>
      <c r="B6759">
        <v>2008</v>
      </c>
      <c r="C6759">
        <v>4</v>
      </c>
      <c r="D6759">
        <v>6.6008999999999998E-2</v>
      </c>
      <c r="E6759">
        <v>0.29704049999999999</v>
      </c>
      <c r="F6759">
        <v>0.3465472</v>
      </c>
      <c r="G6759">
        <v>0</v>
      </c>
      <c r="H6759">
        <v>1.2871799999999999E-2</v>
      </c>
      <c r="I6759">
        <v>0</v>
      </c>
      <c r="J6759">
        <v>0</v>
      </c>
      <c r="K6759">
        <v>7.9210799999999998E-2</v>
      </c>
      <c r="L6759">
        <v>0.1584216</v>
      </c>
      <c r="M6759">
        <v>3.98991E-2</v>
      </c>
      <c r="O6759" t="str">
        <f>Table_Index[[#This Row],[ID]]&amp;Table_Index[[#This Row],[year]]</f>
        <v>94662008</v>
      </c>
      <c r="R6759" t="str">
        <f t="shared" si="225"/>
        <v/>
      </c>
    </row>
    <row r="6760" spans="1:18" x14ac:dyDescent="0.3">
      <c r="A6760">
        <v>9466</v>
      </c>
      <c r="B6760">
        <v>2009</v>
      </c>
      <c r="C6760">
        <v>1</v>
      </c>
      <c r="D6760">
        <v>3.7167800000000001E-2</v>
      </c>
      <c r="E6760">
        <v>0.70837479999999997</v>
      </c>
      <c r="F6760">
        <v>7.0837499999999998E-2</v>
      </c>
      <c r="G6760">
        <v>3.1975299999999998E-2</v>
      </c>
      <c r="H6760">
        <v>3.2794999999999999E-3</v>
      </c>
      <c r="I6760">
        <v>0</v>
      </c>
      <c r="J6760">
        <v>7.8708299999999995E-2</v>
      </c>
      <c r="K6760">
        <v>1.9677099999999999E-2</v>
      </c>
      <c r="L6760">
        <v>3.73864E-2</v>
      </c>
      <c r="M6760">
        <v>1.25933E-2</v>
      </c>
      <c r="O6760" t="str">
        <f>Table_Index[[#This Row],[ID]]&amp;Table_Index[[#This Row],[year]]</f>
        <v>94662009</v>
      </c>
      <c r="R6760" t="str">
        <f t="shared" si="225"/>
        <v/>
      </c>
    </row>
    <row r="6761" spans="1:18" x14ac:dyDescent="0.3">
      <c r="A6761">
        <v>9466</v>
      </c>
      <c r="B6761">
        <v>2009</v>
      </c>
      <c r="C6761">
        <v>2</v>
      </c>
      <c r="D6761">
        <v>0</v>
      </c>
      <c r="E6761">
        <v>0</v>
      </c>
      <c r="F6761">
        <v>0.1879411</v>
      </c>
      <c r="G6761">
        <v>0</v>
      </c>
      <c r="H6761">
        <v>4.2958000000000003E-2</v>
      </c>
      <c r="I6761">
        <v>0</v>
      </c>
      <c r="J6761">
        <v>8.94958E-2</v>
      </c>
      <c r="K6761">
        <v>8.1620100000000001E-2</v>
      </c>
      <c r="L6761">
        <v>0.1879411</v>
      </c>
      <c r="M6761">
        <v>0.41004400000000002</v>
      </c>
      <c r="O6761" t="str">
        <f>Table_Index[[#This Row],[ID]]&amp;Table_Index[[#This Row],[year]]</f>
        <v>94662009</v>
      </c>
      <c r="R6761" t="str">
        <f t="shared" si="225"/>
        <v/>
      </c>
    </row>
    <row r="6762" spans="1:18" x14ac:dyDescent="0.3">
      <c r="A6762">
        <v>9466</v>
      </c>
      <c r="B6762">
        <v>2009</v>
      </c>
      <c r="C6762">
        <v>3</v>
      </c>
      <c r="D6762">
        <v>0</v>
      </c>
      <c r="E6762">
        <v>0.13833210000000001</v>
      </c>
      <c r="F6762">
        <v>0.112715</v>
      </c>
      <c r="G6762">
        <v>0.36888549999999998</v>
      </c>
      <c r="H6762">
        <v>8.6458000000000004E-3</v>
      </c>
      <c r="I6762">
        <v>0</v>
      </c>
      <c r="J6762">
        <v>0.20749809999999999</v>
      </c>
      <c r="K6762">
        <v>5.0030100000000001E-2</v>
      </c>
      <c r="L6762">
        <v>9.2221399999999995E-2</v>
      </c>
      <c r="M6762">
        <v>2.1672E-2</v>
      </c>
      <c r="O6762" t="str">
        <f>Table_Index[[#This Row],[ID]]&amp;Table_Index[[#This Row],[year]]</f>
        <v>94662009</v>
      </c>
      <c r="R6762" t="str">
        <f t="shared" si="225"/>
        <v/>
      </c>
    </row>
    <row r="6763" spans="1:18" x14ac:dyDescent="0.3">
      <c r="A6763">
        <v>9466</v>
      </c>
      <c r="B6763">
        <v>2009</v>
      </c>
      <c r="C6763">
        <v>4</v>
      </c>
      <c r="D6763">
        <v>0.27204709999999999</v>
      </c>
      <c r="E6763">
        <v>0.113353</v>
      </c>
      <c r="F6763">
        <v>0.21763769999999999</v>
      </c>
      <c r="G6763">
        <v>4.5341199999999998E-2</v>
      </c>
      <c r="H6763">
        <v>1.7002900000000001E-2</v>
      </c>
      <c r="I6763">
        <v>0</v>
      </c>
      <c r="J6763">
        <v>0</v>
      </c>
      <c r="K6763">
        <v>9.2495999999999995E-2</v>
      </c>
      <c r="L6763">
        <v>0.20403540000000001</v>
      </c>
      <c r="M6763">
        <v>3.8086599999999998E-2</v>
      </c>
      <c r="O6763" t="str">
        <f>Table_Index[[#This Row],[ID]]&amp;Table_Index[[#This Row],[year]]</f>
        <v>94662009</v>
      </c>
      <c r="R6763" t="str">
        <f t="shared" si="225"/>
        <v/>
      </c>
    </row>
    <row r="6764" spans="1:18" x14ac:dyDescent="0.3">
      <c r="A6764">
        <v>9466</v>
      </c>
      <c r="B6764">
        <v>2010</v>
      </c>
      <c r="C6764">
        <v>1</v>
      </c>
      <c r="D6764">
        <v>0</v>
      </c>
      <c r="E6764">
        <v>0.29415570000000002</v>
      </c>
      <c r="F6764">
        <v>0</v>
      </c>
      <c r="G6764">
        <v>0</v>
      </c>
      <c r="H6764">
        <v>1.34471E-2</v>
      </c>
      <c r="I6764">
        <v>0</v>
      </c>
      <c r="J6764">
        <v>0.33617789999999997</v>
      </c>
      <c r="K6764">
        <v>8.4044499999999994E-2</v>
      </c>
      <c r="L6764">
        <v>0.17132140000000001</v>
      </c>
      <c r="M6764">
        <v>0.1008534</v>
      </c>
      <c r="O6764" t="str">
        <f>Table_Index[[#This Row],[ID]]&amp;Table_Index[[#This Row],[year]]</f>
        <v>94662010</v>
      </c>
      <c r="R6764" t="str">
        <f t="shared" si="225"/>
        <v/>
      </c>
    </row>
    <row r="6765" spans="1:18" x14ac:dyDescent="0.3">
      <c r="A6765">
        <v>9466</v>
      </c>
      <c r="B6765">
        <v>2010</v>
      </c>
      <c r="C6765">
        <v>2</v>
      </c>
      <c r="D6765">
        <v>0</v>
      </c>
      <c r="E6765">
        <v>0.53745609999999999</v>
      </c>
      <c r="F6765">
        <v>0.13794709999999999</v>
      </c>
      <c r="G6765">
        <v>0</v>
      </c>
      <c r="H6765">
        <v>2.2394000000000001E-2</v>
      </c>
      <c r="I6765">
        <v>0</v>
      </c>
      <c r="J6765">
        <v>0</v>
      </c>
      <c r="K6765">
        <v>8.3604300000000006E-2</v>
      </c>
      <c r="L6765">
        <v>0.1642227</v>
      </c>
      <c r="M6765">
        <v>5.4376000000000001E-2</v>
      </c>
      <c r="O6765" t="str">
        <f>Table_Index[[#This Row],[ID]]&amp;Table_Index[[#This Row],[year]]</f>
        <v>94662010</v>
      </c>
      <c r="R6765" t="str">
        <f t="shared" si="225"/>
        <v/>
      </c>
    </row>
    <row r="6766" spans="1:18" x14ac:dyDescent="0.3">
      <c r="A6766">
        <v>9466</v>
      </c>
      <c r="B6766">
        <v>2010</v>
      </c>
      <c r="C6766">
        <v>3</v>
      </c>
      <c r="D6766">
        <v>0</v>
      </c>
      <c r="E6766">
        <v>0.14661650000000001</v>
      </c>
      <c r="F6766">
        <v>0.1353384</v>
      </c>
      <c r="G6766">
        <v>5.6390999999999997E-2</v>
      </c>
      <c r="H6766">
        <v>4.3702999999999999E-2</v>
      </c>
      <c r="I6766">
        <v>0</v>
      </c>
      <c r="J6766">
        <v>0.3947369</v>
      </c>
      <c r="K6766">
        <v>4.2293200000000003E-2</v>
      </c>
      <c r="L6766">
        <v>0.1353384</v>
      </c>
      <c r="M6766">
        <v>4.5582699999999997E-2</v>
      </c>
      <c r="O6766" t="str">
        <f>Table_Index[[#This Row],[ID]]&amp;Table_Index[[#This Row],[year]]</f>
        <v>94662010</v>
      </c>
      <c r="R6766" t="str">
        <f t="shared" si="225"/>
        <v/>
      </c>
    </row>
    <row r="6767" spans="1:18" x14ac:dyDescent="0.3">
      <c r="A6767">
        <v>9466</v>
      </c>
      <c r="B6767">
        <v>2010</v>
      </c>
      <c r="C6767">
        <v>4</v>
      </c>
      <c r="D6767">
        <v>0</v>
      </c>
      <c r="E6767">
        <v>0.1638193</v>
      </c>
      <c r="F6767">
        <v>0.1556284</v>
      </c>
      <c r="G6767">
        <v>4.09548E-2</v>
      </c>
      <c r="H6767">
        <v>6.5527699999999994E-2</v>
      </c>
      <c r="I6767">
        <v>0</v>
      </c>
      <c r="J6767">
        <v>0.2574304</v>
      </c>
      <c r="K6767">
        <v>0.14626729999999999</v>
      </c>
      <c r="L6767">
        <v>0.1146735</v>
      </c>
      <c r="M6767">
        <v>5.5698600000000001E-2</v>
      </c>
      <c r="O6767" t="str">
        <f>Table_Index[[#This Row],[ID]]&amp;Table_Index[[#This Row],[year]]</f>
        <v>94662010</v>
      </c>
      <c r="R6767" t="str">
        <f t="shared" si="225"/>
        <v/>
      </c>
    </row>
    <row r="6768" spans="1:18" x14ac:dyDescent="0.3">
      <c r="A6768">
        <v>9466</v>
      </c>
      <c r="B6768">
        <v>2011</v>
      </c>
      <c r="C6768">
        <v>1</v>
      </c>
      <c r="D6768">
        <v>6.9952100000000003E-2</v>
      </c>
      <c r="E6768">
        <v>9.9332000000000004E-2</v>
      </c>
      <c r="F6768">
        <v>0</v>
      </c>
      <c r="G6768">
        <v>0.20635870000000001</v>
      </c>
      <c r="H6768">
        <v>6.0458600000000001E-2</v>
      </c>
      <c r="I6768">
        <v>0.283306</v>
      </c>
      <c r="J6768">
        <v>6.7154000000000005E-2</v>
      </c>
      <c r="K6768">
        <v>2.8330600000000001E-2</v>
      </c>
      <c r="L6768">
        <v>0.17488020000000001</v>
      </c>
      <c r="M6768">
        <v>1.0227699999999999E-2</v>
      </c>
      <c r="O6768" t="str">
        <f>Table_Index[[#This Row],[ID]]&amp;Table_Index[[#This Row],[year]]</f>
        <v>94662011</v>
      </c>
      <c r="R6768" t="str">
        <f t="shared" si="225"/>
        <v/>
      </c>
    </row>
    <row r="6769" spans="1:18" x14ac:dyDescent="0.3">
      <c r="A6769">
        <v>9466</v>
      </c>
      <c r="B6769">
        <v>2011</v>
      </c>
      <c r="C6769">
        <v>2</v>
      </c>
      <c r="D6769">
        <v>0.1003796</v>
      </c>
      <c r="E6769">
        <v>0.17759469999999999</v>
      </c>
      <c r="F6769">
        <v>8.3392300000000003E-2</v>
      </c>
      <c r="G6769">
        <v>1.9303799999999999E-2</v>
      </c>
      <c r="H6769">
        <v>3.7642399999999999E-2</v>
      </c>
      <c r="I6769">
        <v>0.32430340000000002</v>
      </c>
      <c r="J6769">
        <v>8.4936600000000001E-2</v>
      </c>
      <c r="K6769">
        <v>6.3316399999999995E-2</v>
      </c>
      <c r="L6769">
        <v>9.2658099999999993E-2</v>
      </c>
      <c r="M6769">
        <v>1.64726E-2</v>
      </c>
      <c r="O6769" t="str">
        <f>Table_Index[[#This Row],[ID]]&amp;Table_Index[[#This Row],[year]]</f>
        <v>94662011</v>
      </c>
      <c r="R6769" t="str">
        <f t="shared" si="225"/>
        <v/>
      </c>
    </row>
    <row r="6770" spans="1:18" x14ac:dyDescent="0.3">
      <c r="A6770">
        <v>9466</v>
      </c>
      <c r="B6770">
        <v>2011</v>
      </c>
      <c r="C6770">
        <v>3</v>
      </c>
      <c r="D6770">
        <v>0</v>
      </c>
      <c r="E6770">
        <v>8.1130400000000005E-2</v>
      </c>
      <c r="F6770">
        <v>0.18254339999999999</v>
      </c>
      <c r="G6770">
        <v>0</v>
      </c>
      <c r="H6770">
        <v>1.0547000000000001E-2</v>
      </c>
      <c r="I6770">
        <v>0.34480430000000001</v>
      </c>
      <c r="J6770">
        <v>0.1419782</v>
      </c>
      <c r="K6770">
        <v>8.3158700000000002E-2</v>
      </c>
      <c r="L6770">
        <v>0.13183690000000001</v>
      </c>
      <c r="M6770">
        <v>2.4001100000000001E-2</v>
      </c>
      <c r="O6770" t="str">
        <f>Table_Index[[#This Row],[ID]]&amp;Table_Index[[#This Row],[year]]</f>
        <v>94662011</v>
      </c>
      <c r="R6770" t="str">
        <f t="shared" si="225"/>
        <v/>
      </c>
    </row>
    <row r="6771" spans="1:18" x14ac:dyDescent="0.3">
      <c r="A6771">
        <v>9466</v>
      </c>
      <c r="B6771">
        <v>2011</v>
      </c>
      <c r="C6771">
        <v>4</v>
      </c>
      <c r="D6771">
        <v>0</v>
      </c>
      <c r="E6771">
        <v>8.1678200000000006E-2</v>
      </c>
      <c r="F6771">
        <v>0.19252710000000001</v>
      </c>
      <c r="G6771">
        <v>0</v>
      </c>
      <c r="H6771">
        <v>1.8902700000000001E-2</v>
      </c>
      <c r="I6771">
        <v>0.2333662</v>
      </c>
      <c r="J6771">
        <v>0</v>
      </c>
      <c r="K6771">
        <v>8.1678200000000006E-2</v>
      </c>
      <c r="L6771">
        <v>0.3710522</v>
      </c>
      <c r="M6771">
        <v>2.0795500000000001E-2</v>
      </c>
      <c r="O6771" t="str">
        <f>Table_Index[[#This Row],[ID]]&amp;Table_Index[[#This Row],[year]]</f>
        <v>94662011</v>
      </c>
      <c r="R6771" t="str">
        <f t="shared" si="225"/>
        <v/>
      </c>
    </row>
    <row r="6772" spans="1:18" x14ac:dyDescent="0.3">
      <c r="A6772">
        <v>9466</v>
      </c>
      <c r="B6772">
        <v>2012</v>
      </c>
      <c r="C6772">
        <v>1</v>
      </c>
      <c r="D6772">
        <v>0</v>
      </c>
      <c r="E6772">
        <v>9.0814699999999998E-2</v>
      </c>
      <c r="F6772">
        <v>0.1167618</v>
      </c>
      <c r="G6772">
        <v>0.1037883</v>
      </c>
      <c r="H6772">
        <v>9.7301499999999999E-2</v>
      </c>
      <c r="I6772">
        <v>0.37623250000000003</v>
      </c>
      <c r="J6772">
        <v>9.0814699999999998E-2</v>
      </c>
      <c r="K6772">
        <v>4.5407400000000001E-2</v>
      </c>
      <c r="L6772">
        <v>6.48677E-2</v>
      </c>
      <c r="M6772">
        <v>1.40114E-2</v>
      </c>
      <c r="O6772" t="str">
        <f>Table_Index[[#This Row],[ID]]&amp;Table_Index[[#This Row],[year]]</f>
        <v>94662012</v>
      </c>
      <c r="R6772" t="str">
        <f t="shared" si="225"/>
        <v/>
      </c>
    </row>
    <row r="6773" spans="1:18" x14ac:dyDescent="0.3">
      <c r="A6773">
        <v>9466</v>
      </c>
      <c r="B6773">
        <v>2012</v>
      </c>
      <c r="C6773">
        <v>2</v>
      </c>
      <c r="D6773">
        <v>0</v>
      </c>
      <c r="E6773">
        <v>0.26734669999999999</v>
      </c>
      <c r="F6773">
        <v>0.19536870000000001</v>
      </c>
      <c r="G6773">
        <v>3.0847699999999999E-2</v>
      </c>
      <c r="H6773">
        <v>2.0565099999999999E-2</v>
      </c>
      <c r="I6773">
        <v>0</v>
      </c>
      <c r="J6773">
        <v>9.8712599999999998E-2</v>
      </c>
      <c r="K6773">
        <v>9.2543100000000003E-2</v>
      </c>
      <c r="L6773">
        <v>0.26734669999999999</v>
      </c>
      <c r="M6773">
        <v>2.7269399999999999E-2</v>
      </c>
      <c r="O6773" t="str">
        <f>Table_Index[[#This Row],[ID]]&amp;Table_Index[[#This Row],[year]]</f>
        <v>94662012</v>
      </c>
      <c r="R6773" t="str">
        <f t="shared" si="225"/>
        <v/>
      </c>
    </row>
    <row r="6774" spans="1:18" x14ac:dyDescent="0.3">
      <c r="A6774">
        <v>9466</v>
      </c>
      <c r="B6774">
        <v>2012</v>
      </c>
      <c r="C6774">
        <v>3</v>
      </c>
      <c r="D6774">
        <v>0</v>
      </c>
      <c r="E6774">
        <v>0.2859717</v>
      </c>
      <c r="F6774">
        <v>0.1536565</v>
      </c>
      <c r="G6774">
        <v>0.3073129</v>
      </c>
      <c r="H6774">
        <v>6.82918E-2</v>
      </c>
      <c r="I6774">
        <v>0</v>
      </c>
      <c r="J6774">
        <v>0</v>
      </c>
      <c r="K6774">
        <v>6.82918E-2</v>
      </c>
      <c r="L6774">
        <v>8.5364700000000002E-2</v>
      </c>
      <c r="M6774">
        <v>3.1110700000000002E-2</v>
      </c>
      <c r="O6774" t="str">
        <f>Table_Index[[#This Row],[ID]]&amp;Table_Index[[#This Row],[year]]</f>
        <v>94662012</v>
      </c>
      <c r="R6774" t="str">
        <f t="shared" si="225"/>
        <v/>
      </c>
    </row>
    <row r="6775" spans="1:18" x14ac:dyDescent="0.3">
      <c r="A6775">
        <v>9466</v>
      </c>
      <c r="B6775">
        <v>2012</v>
      </c>
      <c r="C6775">
        <v>4</v>
      </c>
      <c r="D6775">
        <v>7.3449399999999998E-2</v>
      </c>
      <c r="E6775">
        <v>0.15097930000000001</v>
      </c>
      <c r="F6775">
        <v>0.1101741</v>
      </c>
      <c r="G6775">
        <v>1.8362400000000001E-2</v>
      </c>
      <c r="H6775">
        <v>9.1812000000000005E-3</v>
      </c>
      <c r="I6775">
        <v>0.37948860000000001</v>
      </c>
      <c r="J6775">
        <v>0</v>
      </c>
      <c r="K6775">
        <v>0.1802231</v>
      </c>
      <c r="L6775">
        <v>6.12078E-2</v>
      </c>
      <c r="M6775">
        <v>1.69342E-2</v>
      </c>
      <c r="O6775" t="str">
        <f>Table_Index[[#This Row],[ID]]&amp;Table_Index[[#This Row],[year]]</f>
        <v>94662012</v>
      </c>
      <c r="R6775" t="str">
        <f t="shared" si="225"/>
        <v/>
      </c>
    </row>
    <row r="6776" spans="1:18" x14ac:dyDescent="0.3">
      <c r="A6776">
        <v>9467</v>
      </c>
      <c r="B6776">
        <v>2003</v>
      </c>
      <c r="C6776">
        <v>1</v>
      </c>
      <c r="D6776">
        <v>0</v>
      </c>
      <c r="E6776">
        <v>0</v>
      </c>
      <c r="F6776">
        <v>9.7438700000000003E-2</v>
      </c>
      <c r="G6776">
        <v>2.7839599999999999E-2</v>
      </c>
      <c r="H6776">
        <v>5.2895299999999999E-2</v>
      </c>
      <c r="I6776">
        <v>0.6263919</v>
      </c>
      <c r="J6776">
        <v>0</v>
      </c>
      <c r="K6776">
        <v>0.1113586</v>
      </c>
      <c r="L6776">
        <v>7.0155899999999993E-2</v>
      </c>
      <c r="M6776">
        <v>1.39198E-2</v>
      </c>
      <c r="O6776" t="str">
        <f>Table_Index[[#This Row],[ID]]&amp;Table_Index[[#This Row],[year]]</f>
        <v>94672003</v>
      </c>
      <c r="R6776" t="str">
        <f t="shared" si="225"/>
        <v/>
      </c>
    </row>
    <row r="6777" spans="1:18" x14ac:dyDescent="0.3">
      <c r="A6777">
        <v>9467</v>
      </c>
      <c r="B6777">
        <v>2003</v>
      </c>
      <c r="C6777">
        <v>2</v>
      </c>
      <c r="D6777">
        <v>0.1187648</v>
      </c>
      <c r="E6777">
        <v>0</v>
      </c>
      <c r="F6777">
        <v>0.2470309</v>
      </c>
      <c r="G6777">
        <v>0.1187648</v>
      </c>
      <c r="H6777">
        <v>0</v>
      </c>
      <c r="I6777">
        <v>0</v>
      </c>
      <c r="J6777">
        <v>0</v>
      </c>
      <c r="K6777">
        <v>9.5011899999999996E-2</v>
      </c>
      <c r="L6777">
        <v>0.40380050000000001</v>
      </c>
      <c r="M6777">
        <v>1.6627099999999999E-2</v>
      </c>
      <c r="O6777" t="str">
        <f>Table_Index[[#This Row],[ID]]&amp;Table_Index[[#This Row],[year]]</f>
        <v>94672003</v>
      </c>
      <c r="R6777" t="str">
        <f t="shared" si="225"/>
        <v/>
      </c>
    </row>
    <row r="6778" spans="1:18" x14ac:dyDescent="0.3">
      <c r="A6778">
        <v>9467</v>
      </c>
      <c r="B6778">
        <v>2003</v>
      </c>
      <c r="C6778">
        <v>3</v>
      </c>
      <c r="D6778">
        <v>0</v>
      </c>
      <c r="E6778">
        <v>0</v>
      </c>
      <c r="F6778">
        <v>0.22082019999999999</v>
      </c>
      <c r="G6778">
        <v>0</v>
      </c>
      <c r="H6778">
        <v>3.68034E-2</v>
      </c>
      <c r="I6778">
        <v>0.42060989999999998</v>
      </c>
      <c r="J6778">
        <v>0</v>
      </c>
      <c r="K6778">
        <v>0.25236589999999998</v>
      </c>
      <c r="L6778">
        <v>5.8885399999999997E-2</v>
      </c>
      <c r="M6778">
        <v>1.0515200000000001E-2</v>
      </c>
      <c r="O6778" t="str">
        <f>Table_Index[[#This Row],[ID]]&amp;Table_Index[[#This Row],[year]]</f>
        <v>94672003</v>
      </c>
      <c r="R6778" t="str">
        <f t="shared" si="225"/>
        <v/>
      </c>
    </row>
    <row r="6779" spans="1:18" x14ac:dyDescent="0.3">
      <c r="A6779">
        <v>9467</v>
      </c>
      <c r="B6779">
        <v>2003</v>
      </c>
      <c r="C6779">
        <v>4</v>
      </c>
      <c r="D6779">
        <v>0</v>
      </c>
      <c r="E6779">
        <v>0.19046160000000001</v>
      </c>
      <c r="F6779">
        <v>0</v>
      </c>
      <c r="G6779">
        <v>6.9119100000000003E-2</v>
      </c>
      <c r="H6779">
        <v>0</v>
      </c>
      <c r="I6779">
        <v>0</v>
      </c>
      <c r="J6779">
        <v>0</v>
      </c>
      <c r="K6779">
        <v>0.46663080000000001</v>
      </c>
      <c r="L6779">
        <v>0.2499808</v>
      </c>
      <c r="M6779">
        <v>2.3807700000000001E-2</v>
      </c>
      <c r="O6779" t="str">
        <f>Table_Index[[#This Row],[ID]]&amp;Table_Index[[#This Row],[year]]</f>
        <v>94672003</v>
      </c>
      <c r="R6779" t="str">
        <f t="shared" si="225"/>
        <v/>
      </c>
    </row>
    <row r="6780" spans="1:18" x14ac:dyDescent="0.3">
      <c r="A6780">
        <v>9467</v>
      </c>
      <c r="B6780">
        <v>2004</v>
      </c>
      <c r="C6780">
        <v>1</v>
      </c>
      <c r="D6780">
        <v>0.1125612</v>
      </c>
      <c r="E6780">
        <v>0.1044046</v>
      </c>
      <c r="F6780">
        <v>6.8515499999999993E-2</v>
      </c>
      <c r="G6780">
        <v>7.8303399999999995E-2</v>
      </c>
      <c r="H6780">
        <v>0</v>
      </c>
      <c r="I6780">
        <v>0.27732459999999998</v>
      </c>
      <c r="J6780">
        <v>0</v>
      </c>
      <c r="K6780">
        <v>0.22185969999999999</v>
      </c>
      <c r="L6780">
        <v>0.1141925</v>
      </c>
      <c r="M6780">
        <v>2.2838500000000001E-2</v>
      </c>
      <c r="O6780" t="str">
        <f>Table_Index[[#This Row],[ID]]&amp;Table_Index[[#This Row],[year]]</f>
        <v>94672004</v>
      </c>
      <c r="R6780" t="str">
        <f t="shared" si="225"/>
        <v/>
      </c>
    </row>
    <row r="6781" spans="1:18" x14ac:dyDescent="0.3">
      <c r="A6781">
        <v>9467</v>
      </c>
      <c r="B6781">
        <v>2004</v>
      </c>
      <c r="C6781">
        <v>2</v>
      </c>
      <c r="D6781">
        <v>0.33809879999999998</v>
      </c>
      <c r="E6781">
        <v>0.14040330000000001</v>
      </c>
      <c r="F6781">
        <v>0.1203457</v>
      </c>
      <c r="G6781">
        <v>0</v>
      </c>
      <c r="H6781">
        <v>0</v>
      </c>
      <c r="I6781">
        <v>0</v>
      </c>
      <c r="J6781">
        <v>7.6218900000000006E-2</v>
      </c>
      <c r="K6781">
        <v>0.1233543</v>
      </c>
      <c r="L6781">
        <v>0.1825243</v>
      </c>
      <c r="M6781">
        <v>1.9054700000000001E-2</v>
      </c>
      <c r="O6781" t="str">
        <f>Table_Index[[#This Row],[ID]]&amp;Table_Index[[#This Row],[year]]</f>
        <v>94672004</v>
      </c>
      <c r="R6781" t="str">
        <f t="shared" si="225"/>
        <v/>
      </c>
    </row>
    <row r="6782" spans="1:18" x14ac:dyDescent="0.3">
      <c r="A6782">
        <v>9467</v>
      </c>
      <c r="B6782">
        <v>2004</v>
      </c>
      <c r="C6782">
        <v>3</v>
      </c>
      <c r="D6782">
        <v>0</v>
      </c>
      <c r="E6782">
        <v>1.1917E-3</v>
      </c>
      <c r="F6782">
        <v>2.3833999999999999E-3</v>
      </c>
      <c r="G6782">
        <v>0</v>
      </c>
      <c r="H6782">
        <v>0</v>
      </c>
      <c r="I6782">
        <v>0</v>
      </c>
      <c r="J6782">
        <v>0</v>
      </c>
      <c r="K6782">
        <v>0.99426999999999999</v>
      </c>
      <c r="L6782">
        <v>1.9464E-3</v>
      </c>
      <c r="M6782">
        <v>2.085E-4</v>
      </c>
      <c r="O6782" t="str">
        <f>Table_Index[[#This Row],[ID]]&amp;Table_Index[[#This Row],[year]]</f>
        <v>94672004</v>
      </c>
      <c r="R6782" t="str">
        <f t="shared" si="225"/>
        <v/>
      </c>
    </row>
    <row r="6783" spans="1:18" x14ac:dyDescent="0.3">
      <c r="A6783">
        <v>9467</v>
      </c>
      <c r="B6783">
        <v>2004</v>
      </c>
      <c r="C6783">
        <v>4</v>
      </c>
      <c r="D6783">
        <v>0.25750580000000001</v>
      </c>
      <c r="E6783">
        <v>7.5057700000000005E-2</v>
      </c>
      <c r="F6783">
        <v>9.6997700000000006E-2</v>
      </c>
      <c r="G6783">
        <v>0.1050808</v>
      </c>
      <c r="H6783">
        <v>4.6189399999999999E-2</v>
      </c>
      <c r="I6783">
        <v>0.18475749999999999</v>
      </c>
      <c r="J6783">
        <v>7.5057700000000005E-2</v>
      </c>
      <c r="K6783">
        <v>5.0808300000000001E-2</v>
      </c>
      <c r="L6783">
        <v>8.8914599999999996E-2</v>
      </c>
      <c r="M6783">
        <v>1.9630499999999999E-2</v>
      </c>
      <c r="O6783" t="str">
        <f>Table_Index[[#This Row],[ID]]&amp;Table_Index[[#This Row],[year]]</f>
        <v>94672004</v>
      </c>
      <c r="R6783" t="str">
        <f t="shared" si="225"/>
        <v/>
      </c>
    </row>
    <row r="6784" spans="1:18" x14ac:dyDescent="0.3">
      <c r="A6784">
        <v>9467</v>
      </c>
      <c r="B6784">
        <v>2005</v>
      </c>
      <c r="C6784">
        <v>1</v>
      </c>
      <c r="D6784">
        <v>0.56097560000000002</v>
      </c>
      <c r="E6784">
        <v>0.43902439999999998</v>
      </c>
      <c r="F6784">
        <v>0</v>
      </c>
      <c r="G6784">
        <v>0</v>
      </c>
      <c r="H6784">
        <v>0</v>
      </c>
      <c r="I6784">
        <v>0</v>
      </c>
      <c r="J6784">
        <v>0</v>
      </c>
      <c r="K6784">
        <v>0</v>
      </c>
      <c r="L6784">
        <v>0</v>
      </c>
      <c r="M6784">
        <v>0</v>
      </c>
      <c r="O6784" t="str">
        <f>Table_Index[[#This Row],[ID]]&amp;Table_Index[[#This Row],[year]]</f>
        <v>94672005</v>
      </c>
      <c r="R6784" t="str">
        <f t="shared" si="225"/>
        <v/>
      </c>
    </row>
    <row r="6785" spans="1:18" x14ac:dyDescent="0.3">
      <c r="A6785">
        <v>9467</v>
      </c>
      <c r="B6785">
        <v>2005</v>
      </c>
      <c r="C6785">
        <v>2</v>
      </c>
      <c r="D6785">
        <v>0.2347418</v>
      </c>
      <c r="E6785">
        <v>8.8028200000000001E-2</v>
      </c>
      <c r="F6785">
        <v>0.1173709</v>
      </c>
      <c r="G6785">
        <v>0.1068075</v>
      </c>
      <c r="H6785">
        <v>0</v>
      </c>
      <c r="I6785">
        <v>0.1596244</v>
      </c>
      <c r="J6785">
        <v>0</v>
      </c>
      <c r="K6785">
        <v>7.0422499999999999E-2</v>
      </c>
      <c r="L6785">
        <v>0.2112676</v>
      </c>
      <c r="M6785">
        <v>1.17371E-2</v>
      </c>
      <c r="O6785" t="str">
        <f>Table_Index[[#This Row],[ID]]&amp;Table_Index[[#This Row],[year]]</f>
        <v>94672005</v>
      </c>
      <c r="R6785" t="str">
        <f t="shared" si="225"/>
        <v/>
      </c>
    </row>
    <row r="6786" spans="1:18" x14ac:dyDescent="0.3">
      <c r="A6786">
        <v>9467</v>
      </c>
      <c r="B6786">
        <v>2005</v>
      </c>
      <c r="C6786">
        <v>3</v>
      </c>
      <c r="D6786">
        <v>9.96504E-2</v>
      </c>
      <c r="E6786">
        <v>0.13286709999999999</v>
      </c>
      <c r="F6786">
        <v>8.7412599999999993E-2</v>
      </c>
      <c r="G6786">
        <v>0</v>
      </c>
      <c r="H6786">
        <v>0</v>
      </c>
      <c r="I6786">
        <v>0.3059441</v>
      </c>
      <c r="J6786">
        <v>9.6153799999999998E-2</v>
      </c>
      <c r="K6786">
        <v>0.13548950000000001</v>
      </c>
      <c r="L6786">
        <v>0.1276224</v>
      </c>
      <c r="M6786">
        <v>1.4860099999999999E-2</v>
      </c>
      <c r="O6786" t="str">
        <f>Table_Index[[#This Row],[ID]]&amp;Table_Index[[#This Row],[year]]</f>
        <v>94672005</v>
      </c>
      <c r="R6786" t="str">
        <f t="shared" si="225"/>
        <v/>
      </c>
    </row>
    <row r="6787" spans="1:18" x14ac:dyDescent="0.3">
      <c r="A6787">
        <v>9467</v>
      </c>
      <c r="B6787">
        <v>2005</v>
      </c>
      <c r="C6787">
        <v>4</v>
      </c>
      <c r="D6787">
        <v>0.1093411</v>
      </c>
      <c r="E6787">
        <v>9.5582899999999998E-2</v>
      </c>
      <c r="F6787">
        <v>0.1629254</v>
      </c>
      <c r="G6787">
        <v>3.4757400000000001E-2</v>
      </c>
      <c r="H6787">
        <v>0</v>
      </c>
      <c r="I6787">
        <v>0.1846488</v>
      </c>
      <c r="J6787">
        <v>0.1194786</v>
      </c>
      <c r="K6787">
        <v>0.1194786</v>
      </c>
      <c r="L6787">
        <v>0.1629254</v>
      </c>
      <c r="M6787">
        <v>1.08617E-2</v>
      </c>
      <c r="O6787" t="str">
        <f>Table_Index[[#This Row],[ID]]&amp;Table_Index[[#This Row],[year]]</f>
        <v>94672005</v>
      </c>
      <c r="R6787" t="str">
        <f t="shared" si="225"/>
        <v/>
      </c>
    </row>
    <row r="6788" spans="1:18" x14ac:dyDescent="0.3">
      <c r="A6788">
        <v>9467</v>
      </c>
      <c r="B6788">
        <v>2006</v>
      </c>
      <c r="C6788">
        <v>1</v>
      </c>
      <c r="D6788">
        <v>0.14357259999999999</v>
      </c>
      <c r="E6788">
        <v>8.81469E-2</v>
      </c>
      <c r="F6788">
        <v>0.15025040000000001</v>
      </c>
      <c r="G6788">
        <v>3.2053400000000003E-2</v>
      </c>
      <c r="H6788">
        <v>0</v>
      </c>
      <c r="I6788">
        <v>0.20033390000000001</v>
      </c>
      <c r="J6788">
        <v>0.11018360000000001</v>
      </c>
      <c r="K6788">
        <v>0.11018360000000001</v>
      </c>
      <c r="L6788">
        <v>0.1552588</v>
      </c>
      <c r="M6788">
        <v>1.00167E-2</v>
      </c>
      <c r="O6788" t="str">
        <f>Table_Index[[#This Row],[ID]]&amp;Table_Index[[#This Row],[year]]</f>
        <v>94672006</v>
      </c>
      <c r="R6788" t="str">
        <f t="shared" si="225"/>
        <v/>
      </c>
    </row>
    <row r="6789" spans="1:18" x14ac:dyDescent="0.3">
      <c r="A6789">
        <v>9467</v>
      </c>
      <c r="B6789">
        <v>2006</v>
      </c>
      <c r="C6789">
        <v>2</v>
      </c>
      <c r="D6789">
        <v>5.9823399999999999E-2</v>
      </c>
      <c r="E6789">
        <v>0.20681820000000001</v>
      </c>
      <c r="F6789">
        <v>8.9735200000000001E-2</v>
      </c>
      <c r="G6789">
        <v>6.1532700000000003E-2</v>
      </c>
      <c r="H6789">
        <v>3.4184800000000001E-2</v>
      </c>
      <c r="I6789">
        <v>0.1709241</v>
      </c>
      <c r="J6789">
        <v>0.15810479999999999</v>
      </c>
      <c r="K6789">
        <v>8.5461999999999996E-2</v>
      </c>
      <c r="L6789">
        <v>0.12392</v>
      </c>
      <c r="M6789">
        <v>9.4947999999999994E-3</v>
      </c>
      <c r="O6789" t="str">
        <f>Table_Index[[#This Row],[ID]]&amp;Table_Index[[#This Row],[year]]</f>
        <v>94672006</v>
      </c>
      <c r="R6789" t="str">
        <f t="shared" si="225"/>
        <v/>
      </c>
    </row>
    <row r="6790" spans="1:18" x14ac:dyDescent="0.3">
      <c r="A6790">
        <v>9467</v>
      </c>
      <c r="B6790">
        <v>2006</v>
      </c>
      <c r="C6790">
        <v>3</v>
      </c>
      <c r="D6790">
        <v>9.9214999999999998E-2</v>
      </c>
      <c r="E6790">
        <v>8.7331000000000006E-2</v>
      </c>
      <c r="F6790">
        <v>0.14718709999999999</v>
      </c>
      <c r="G6790">
        <v>0</v>
      </c>
      <c r="H6790">
        <v>0</v>
      </c>
      <c r="I6790">
        <v>0.29437419999999997</v>
      </c>
      <c r="J6790">
        <v>0.1079372</v>
      </c>
      <c r="K6790">
        <v>0.13737460000000001</v>
      </c>
      <c r="L6790">
        <v>0.1216747</v>
      </c>
      <c r="M6790">
        <v>4.9062000000000003E-3</v>
      </c>
      <c r="O6790" t="str">
        <f>Table_Index[[#This Row],[ID]]&amp;Table_Index[[#This Row],[year]]</f>
        <v>94672006</v>
      </c>
      <c r="R6790" t="str">
        <f t="shared" si="225"/>
        <v/>
      </c>
    </row>
    <row r="6791" spans="1:18" x14ac:dyDescent="0.3">
      <c r="A6791">
        <v>9467</v>
      </c>
      <c r="B6791">
        <v>2006</v>
      </c>
      <c r="C6791">
        <v>4</v>
      </c>
      <c r="D6791">
        <v>5.5401699999999998E-2</v>
      </c>
      <c r="E6791">
        <v>5.0652999999999997E-2</v>
      </c>
      <c r="F6791">
        <v>9.4974299999999998E-2</v>
      </c>
      <c r="G6791">
        <v>7.1230699999999994E-2</v>
      </c>
      <c r="H6791">
        <v>0</v>
      </c>
      <c r="I6791">
        <v>0.4748714</v>
      </c>
      <c r="J6791">
        <v>0</v>
      </c>
      <c r="K6791">
        <v>8.7059800000000007E-2</v>
      </c>
      <c r="L6791">
        <v>0.14707819999999999</v>
      </c>
      <c r="M6791">
        <v>1.8731000000000001E-2</v>
      </c>
      <c r="O6791" t="str">
        <f>Table_Index[[#This Row],[ID]]&amp;Table_Index[[#This Row],[year]]</f>
        <v>94672006</v>
      </c>
      <c r="R6791" t="str">
        <f t="shared" si="225"/>
        <v/>
      </c>
    </row>
    <row r="6792" spans="1:18" x14ac:dyDescent="0.3">
      <c r="A6792">
        <v>9467</v>
      </c>
      <c r="B6792">
        <v>2007</v>
      </c>
      <c r="C6792">
        <v>1</v>
      </c>
      <c r="D6792">
        <v>0</v>
      </c>
      <c r="E6792">
        <v>0.14940680000000001</v>
      </c>
      <c r="F6792">
        <v>0.11642089999999999</v>
      </c>
      <c r="G6792">
        <v>6.9852499999999998E-2</v>
      </c>
      <c r="H6792">
        <v>0</v>
      </c>
      <c r="I6792">
        <v>0.24642420000000001</v>
      </c>
      <c r="J6792">
        <v>0.11642089999999999</v>
      </c>
      <c r="K6792">
        <v>7.3733199999999999E-2</v>
      </c>
      <c r="L6792">
        <v>0.21246809999999999</v>
      </c>
      <c r="M6792">
        <v>1.52733E-2</v>
      </c>
      <c r="O6792" t="str">
        <f>Table_Index[[#This Row],[ID]]&amp;Table_Index[[#This Row],[year]]</f>
        <v>94672007</v>
      </c>
      <c r="R6792" t="str">
        <f t="shared" si="225"/>
        <v/>
      </c>
    </row>
    <row r="6793" spans="1:18" x14ac:dyDescent="0.3">
      <c r="A6793">
        <v>9467</v>
      </c>
      <c r="B6793">
        <v>2007</v>
      </c>
      <c r="C6793">
        <v>2</v>
      </c>
      <c r="D6793">
        <v>8.6362599999999998E-2</v>
      </c>
      <c r="E6793">
        <v>9.8700200000000002E-2</v>
      </c>
      <c r="F6793">
        <v>0.1057502</v>
      </c>
      <c r="G6793">
        <v>0</v>
      </c>
      <c r="H6793">
        <v>0</v>
      </c>
      <c r="I6793">
        <v>0.32606299999999999</v>
      </c>
      <c r="J6793">
        <v>0.2115003</v>
      </c>
      <c r="K6793">
        <v>4.40626E-2</v>
      </c>
      <c r="L6793">
        <v>0.1154439</v>
      </c>
      <c r="M6793">
        <v>1.21172E-2</v>
      </c>
      <c r="O6793" t="str">
        <f>Table_Index[[#This Row],[ID]]&amp;Table_Index[[#This Row],[year]]</f>
        <v>94672007</v>
      </c>
      <c r="R6793" t="str">
        <f t="shared" si="225"/>
        <v/>
      </c>
    </row>
    <row r="6794" spans="1:18" x14ac:dyDescent="0.3">
      <c r="A6794">
        <v>9467</v>
      </c>
      <c r="B6794">
        <v>2007</v>
      </c>
      <c r="C6794">
        <v>3</v>
      </c>
      <c r="D6794">
        <v>8.6514999999999995E-2</v>
      </c>
      <c r="E6794">
        <v>0.222467</v>
      </c>
      <c r="F6794">
        <v>0.1087617</v>
      </c>
      <c r="G6794">
        <v>0.1767377</v>
      </c>
      <c r="H6794">
        <v>0</v>
      </c>
      <c r="I6794">
        <v>0</v>
      </c>
      <c r="J6794">
        <v>0.13595209999999999</v>
      </c>
      <c r="K6794">
        <v>5.9324500000000002E-2</v>
      </c>
      <c r="L6794">
        <v>0.19170319999999999</v>
      </c>
      <c r="M6794">
        <v>1.8538900000000001E-2</v>
      </c>
      <c r="O6794" t="str">
        <f>Table_Index[[#This Row],[ID]]&amp;Table_Index[[#This Row],[year]]</f>
        <v>94672007</v>
      </c>
      <c r="R6794" t="str">
        <f t="shared" si="225"/>
        <v/>
      </c>
    </row>
    <row r="6795" spans="1:18" x14ac:dyDescent="0.3">
      <c r="A6795">
        <v>9467</v>
      </c>
      <c r="B6795">
        <v>2007</v>
      </c>
      <c r="C6795">
        <v>4</v>
      </c>
      <c r="D6795">
        <v>9.4820799999999997E-2</v>
      </c>
      <c r="E6795">
        <v>9.4820799999999997E-2</v>
      </c>
      <c r="F6795">
        <v>0.11062420000000001</v>
      </c>
      <c r="G6795">
        <v>0.15013290000000001</v>
      </c>
      <c r="H6795">
        <v>0.20113500000000001</v>
      </c>
      <c r="I6795">
        <v>0</v>
      </c>
      <c r="J6795">
        <v>0.18964159999999999</v>
      </c>
      <c r="K6795">
        <v>8.8499400000000006E-2</v>
      </c>
      <c r="L6795">
        <v>4.7410399999999998E-2</v>
      </c>
      <c r="M6795">
        <v>2.2915000000000001E-2</v>
      </c>
      <c r="O6795" t="str">
        <f>Table_Index[[#This Row],[ID]]&amp;Table_Index[[#This Row],[year]]</f>
        <v>94672007</v>
      </c>
      <c r="R6795" t="str">
        <f t="shared" si="225"/>
        <v/>
      </c>
    </row>
    <row r="6796" spans="1:18" x14ac:dyDescent="0.3">
      <c r="A6796">
        <v>9467</v>
      </c>
      <c r="B6796">
        <v>2008</v>
      </c>
      <c r="C6796">
        <v>1</v>
      </c>
      <c r="D6796">
        <v>7.5570700000000005E-2</v>
      </c>
      <c r="E6796">
        <v>0.22251380000000001</v>
      </c>
      <c r="F6796">
        <v>7.8719499999999998E-2</v>
      </c>
      <c r="G6796">
        <v>2.0991900000000001E-2</v>
      </c>
      <c r="H6796">
        <v>0</v>
      </c>
      <c r="I6796">
        <v>0.31487799999999999</v>
      </c>
      <c r="J6796">
        <v>0</v>
      </c>
      <c r="K6796">
        <v>0.157439</v>
      </c>
      <c r="L6796">
        <v>0.118604</v>
      </c>
      <c r="M6796">
        <v>1.1283100000000001E-2</v>
      </c>
      <c r="O6796" t="str">
        <f>Table_Index[[#This Row],[ID]]&amp;Table_Index[[#This Row],[year]]</f>
        <v>94672008</v>
      </c>
      <c r="R6796" t="str">
        <f t="shared" si="225"/>
        <v/>
      </c>
    </row>
    <row r="6797" spans="1:18" x14ac:dyDescent="0.3">
      <c r="A6797">
        <v>9467</v>
      </c>
      <c r="B6797">
        <v>2008</v>
      </c>
      <c r="C6797">
        <v>2</v>
      </c>
      <c r="D6797">
        <v>0</v>
      </c>
      <c r="E6797">
        <v>4.23585E-2</v>
      </c>
      <c r="F6797">
        <v>0.1016605</v>
      </c>
      <c r="G6797">
        <v>1.3978300000000001E-2</v>
      </c>
      <c r="H6797">
        <v>0</v>
      </c>
      <c r="I6797">
        <v>0.59090140000000002</v>
      </c>
      <c r="J6797">
        <v>0.16519819999999999</v>
      </c>
      <c r="K6797">
        <v>2.7448299999999998E-2</v>
      </c>
      <c r="L6797">
        <v>3.8122700000000002E-2</v>
      </c>
      <c r="M6797">
        <v>2.0332099999999999E-2</v>
      </c>
      <c r="O6797" t="str">
        <f>Table_Index[[#This Row],[ID]]&amp;Table_Index[[#This Row],[year]]</f>
        <v>94672008</v>
      </c>
      <c r="R6797" t="str">
        <f t="shared" si="225"/>
        <v/>
      </c>
    </row>
    <row r="6798" spans="1:18" x14ac:dyDescent="0.3">
      <c r="A6798">
        <v>9467</v>
      </c>
      <c r="B6798">
        <v>2008</v>
      </c>
      <c r="C6798">
        <v>3</v>
      </c>
      <c r="D6798">
        <v>0</v>
      </c>
      <c r="E6798">
        <v>8.7753499999999998E-2</v>
      </c>
      <c r="F6798">
        <v>9.7503900000000004E-2</v>
      </c>
      <c r="G6798">
        <v>0</v>
      </c>
      <c r="H6798">
        <v>0</v>
      </c>
      <c r="I6798">
        <v>0</v>
      </c>
      <c r="J6798">
        <v>0.35588920000000002</v>
      </c>
      <c r="K6798">
        <v>0.27047579999999999</v>
      </c>
      <c r="L6798">
        <v>0.15600620000000001</v>
      </c>
      <c r="M6798">
        <v>3.2371299999999999E-2</v>
      </c>
      <c r="O6798" t="str">
        <f>Table_Index[[#This Row],[ID]]&amp;Table_Index[[#This Row],[year]]</f>
        <v>94672008</v>
      </c>
      <c r="R6798" t="str">
        <f t="shared" ref="R6798:R6861" si="226">RIGHT(P6798,4)</f>
        <v/>
      </c>
    </row>
    <row r="6799" spans="1:18" x14ac:dyDescent="0.3">
      <c r="A6799">
        <v>9467</v>
      </c>
      <c r="B6799">
        <v>2008</v>
      </c>
      <c r="C6799">
        <v>4</v>
      </c>
      <c r="D6799">
        <v>0.21046319999999999</v>
      </c>
      <c r="E6799">
        <v>0</v>
      </c>
      <c r="F6799">
        <v>0.33147949999999998</v>
      </c>
      <c r="G6799">
        <v>0</v>
      </c>
      <c r="H6799">
        <v>9.4707999999999997E-3</v>
      </c>
      <c r="I6799">
        <v>0</v>
      </c>
      <c r="J6799">
        <v>0</v>
      </c>
      <c r="K6799">
        <v>0.15626889999999999</v>
      </c>
      <c r="L6799">
        <v>0.22730020000000001</v>
      </c>
      <c r="M6799">
        <v>6.50173E-2</v>
      </c>
      <c r="O6799" t="str">
        <f>Table_Index[[#This Row],[ID]]&amp;Table_Index[[#This Row],[year]]</f>
        <v>94672008</v>
      </c>
      <c r="R6799" t="str">
        <f t="shared" si="226"/>
        <v/>
      </c>
    </row>
    <row r="6800" spans="1:18" x14ac:dyDescent="0.3">
      <c r="A6800">
        <v>9467</v>
      </c>
      <c r="B6800">
        <v>2009</v>
      </c>
      <c r="C6800">
        <v>1</v>
      </c>
      <c r="D6800">
        <v>0</v>
      </c>
      <c r="E6800">
        <v>0.1050764</v>
      </c>
      <c r="F6800">
        <v>0.1681222</v>
      </c>
      <c r="G6800">
        <v>0</v>
      </c>
      <c r="H6800">
        <v>0</v>
      </c>
      <c r="I6800">
        <v>0.35025450000000002</v>
      </c>
      <c r="J6800">
        <v>8.40611E-2</v>
      </c>
      <c r="K6800">
        <v>4.6700600000000002E-2</v>
      </c>
      <c r="L6800">
        <v>0.14710690000000001</v>
      </c>
      <c r="M6800">
        <v>9.8678399999999999E-2</v>
      </c>
      <c r="O6800" t="str">
        <f>Table_Index[[#This Row],[ID]]&amp;Table_Index[[#This Row],[year]]</f>
        <v>94672009</v>
      </c>
      <c r="R6800" t="str">
        <f t="shared" si="226"/>
        <v/>
      </c>
    </row>
    <row r="6801" spans="1:18" x14ac:dyDescent="0.3">
      <c r="A6801">
        <v>9467</v>
      </c>
      <c r="B6801">
        <v>2009</v>
      </c>
      <c r="C6801">
        <v>2</v>
      </c>
      <c r="D6801">
        <v>0</v>
      </c>
      <c r="E6801">
        <v>0.121146</v>
      </c>
      <c r="F6801">
        <v>0.13568359999999999</v>
      </c>
      <c r="G6801">
        <v>7.2687600000000005E-2</v>
      </c>
      <c r="H6801">
        <v>9.0860000000000003E-3</v>
      </c>
      <c r="I6801">
        <v>0</v>
      </c>
      <c r="J6801">
        <v>6.0573000000000002E-2</v>
      </c>
      <c r="K6801">
        <v>0.36440729999999999</v>
      </c>
      <c r="L6801">
        <v>0.2180629</v>
      </c>
      <c r="M6801">
        <v>1.8353600000000001E-2</v>
      </c>
      <c r="O6801" t="str">
        <f>Table_Index[[#This Row],[ID]]&amp;Table_Index[[#This Row],[year]]</f>
        <v>94672009</v>
      </c>
      <c r="R6801" t="str">
        <f t="shared" si="226"/>
        <v/>
      </c>
    </row>
    <row r="6802" spans="1:18" x14ac:dyDescent="0.3">
      <c r="A6802">
        <v>9467</v>
      </c>
      <c r="B6802">
        <v>2009</v>
      </c>
      <c r="C6802">
        <v>3</v>
      </c>
      <c r="D6802">
        <v>0</v>
      </c>
      <c r="E6802">
        <v>7.4956499999999995E-2</v>
      </c>
      <c r="F6802">
        <v>0.14723600000000001</v>
      </c>
      <c r="G6802">
        <v>0.2141614</v>
      </c>
      <c r="H6802">
        <v>6.6924999999999997E-3</v>
      </c>
      <c r="I6802">
        <v>0</v>
      </c>
      <c r="J6802">
        <v>0.1900683</v>
      </c>
      <c r="K6802">
        <v>7.4956499999999995E-2</v>
      </c>
      <c r="L6802">
        <v>0.2610092</v>
      </c>
      <c r="M6802">
        <v>3.0919599999999998E-2</v>
      </c>
      <c r="O6802" t="str">
        <f>Table_Index[[#This Row],[ID]]&amp;Table_Index[[#This Row],[year]]</f>
        <v>94672009</v>
      </c>
      <c r="R6802" t="str">
        <f t="shared" si="226"/>
        <v/>
      </c>
    </row>
    <row r="6803" spans="1:18" x14ac:dyDescent="0.3">
      <c r="A6803">
        <v>9467</v>
      </c>
      <c r="B6803">
        <v>2009</v>
      </c>
      <c r="C6803">
        <v>4</v>
      </c>
      <c r="D6803">
        <v>0</v>
      </c>
      <c r="E6803">
        <v>0.1001344</v>
      </c>
      <c r="F6803">
        <v>9.0377700000000005E-2</v>
      </c>
      <c r="G6803">
        <v>8.4729100000000002E-2</v>
      </c>
      <c r="H6803">
        <v>0.1001344</v>
      </c>
      <c r="I6803">
        <v>0.34471020000000002</v>
      </c>
      <c r="J6803">
        <v>4.6215899999999997E-2</v>
      </c>
      <c r="K6803">
        <v>3.9437600000000003E-2</v>
      </c>
      <c r="L6803">
        <v>0.17330950000000001</v>
      </c>
      <c r="M6803">
        <v>2.09512E-2</v>
      </c>
      <c r="O6803" t="str">
        <f>Table_Index[[#This Row],[ID]]&amp;Table_Index[[#This Row],[year]]</f>
        <v>94672009</v>
      </c>
      <c r="R6803" t="str">
        <f t="shared" si="226"/>
        <v/>
      </c>
    </row>
    <row r="6804" spans="1:18" x14ac:dyDescent="0.3">
      <c r="A6804">
        <v>9467</v>
      </c>
      <c r="B6804">
        <v>2010</v>
      </c>
      <c r="C6804">
        <v>1</v>
      </c>
      <c r="D6804">
        <v>9.5233899999999996E-2</v>
      </c>
      <c r="E6804">
        <v>0</v>
      </c>
      <c r="F6804">
        <v>0</v>
      </c>
      <c r="G6804">
        <v>1.5383900000000001E-2</v>
      </c>
      <c r="H6804">
        <v>2.4541E-2</v>
      </c>
      <c r="I6804">
        <v>0.51035609999999998</v>
      </c>
      <c r="J6804">
        <v>9.9629300000000004E-2</v>
      </c>
      <c r="K6804">
        <v>5.2744899999999997E-2</v>
      </c>
      <c r="L6804">
        <v>0.1810909</v>
      </c>
      <c r="M6804">
        <v>2.1019800000000002E-2</v>
      </c>
      <c r="O6804" t="str">
        <f>Table_Index[[#This Row],[ID]]&amp;Table_Index[[#This Row],[year]]</f>
        <v>94672010</v>
      </c>
      <c r="R6804" t="str">
        <f t="shared" si="226"/>
        <v/>
      </c>
    </row>
    <row r="6805" spans="1:18" x14ac:dyDescent="0.3">
      <c r="A6805">
        <v>9467</v>
      </c>
      <c r="B6805">
        <v>2010</v>
      </c>
      <c r="C6805">
        <v>2</v>
      </c>
      <c r="D6805">
        <v>3.8974300000000003E-2</v>
      </c>
      <c r="E6805">
        <v>0.12146990000000001</v>
      </c>
      <c r="F6805">
        <v>6.0734999999999997E-2</v>
      </c>
      <c r="G6805">
        <v>3.8974300000000003E-2</v>
      </c>
      <c r="H6805">
        <v>8.28565E-2</v>
      </c>
      <c r="I6805">
        <v>0.20786289999999999</v>
      </c>
      <c r="J6805">
        <v>2.8581200000000001E-2</v>
      </c>
      <c r="K6805">
        <v>0.15199979999999999</v>
      </c>
      <c r="L6805">
        <v>0.19357240000000001</v>
      </c>
      <c r="M6805">
        <v>7.4973799999999993E-2</v>
      </c>
      <c r="O6805" t="str">
        <f>Table_Index[[#This Row],[ID]]&amp;Table_Index[[#This Row],[year]]</f>
        <v>94672010</v>
      </c>
      <c r="R6805" t="str">
        <f t="shared" si="226"/>
        <v/>
      </c>
    </row>
    <row r="6806" spans="1:18" x14ac:dyDescent="0.3">
      <c r="A6806">
        <v>9467</v>
      </c>
      <c r="B6806">
        <v>2010</v>
      </c>
      <c r="C6806">
        <v>3</v>
      </c>
      <c r="D6806">
        <v>6.5841700000000003E-2</v>
      </c>
      <c r="E6806">
        <v>6.6854700000000003E-2</v>
      </c>
      <c r="F6806">
        <v>9.1165499999999997E-2</v>
      </c>
      <c r="G6806">
        <v>7.4283000000000002E-2</v>
      </c>
      <c r="H6806">
        <v>3.7435700000000002E-2</v>
      </c>
      <c r="I6806">
        <v>0.28362599999999999</v>
      </c>
      <c r="J6806">
        <v>0.101295</v>
      </c>
      <c r="K6806">
        <v>8.8126599999999999E-2</v>
      </c>
      <c r="L6806">
        <v>0.15700720000000001</v>
      </c>
      <c r="M6806">
        <v>3.4364499999999999E-2</v>
      </c>
      <c r="O6806" t="str">
        <f>Table_Index[[#This Row],[ID]]&amp;Table_Index[[#This Row],[year]]</f>
        <v>94672010</v>
      </c>
      <c r="R6806" t="str">
        <f t="shared" si="226"/>
        <v/>
      </c>
    </row>
    <row r="6807" spans="1:18" x14ac:dyDescent="0.3">
      <c r="A6807">
        <v>9467</v>
      </c>
      <c r="B6807">
        <v>2010</v>
      </c>
      <c r="C6807">
        <v>4</v>
      </c>
      <c r="D6807">
        <v>3.1390800000000003E-2</v>
      </c>
      <c r="E6807">
        <v>8.7894399999999998E-2</v>
      </c>
      <c r="F6807">
        <v>0.113007</v>
      </c>
      <c r="G6807">
        <v>5.6503499999999998E-2</v>
      </c>
      <c r="H6807">
        <v>0.1021946</v>
      </c>
      <c r="I6807">
        <v>0.39379389999999997</v>
      </c>
      <c r="J6807">
        <v>7.5338000000000002E-2</v>
      </c>
      <c r="K6807">
        <v>2.44849E-2</v>
      </c>
      <c r="L6807">
        <v>0.1035898</v>
      </c>
      <c r="M6807">
        <v>1.1802999999999999E-2</v>
      </c>
      <c r="O6807" t="str">
        <f>Table_Index[[#This Row],[ID]]&amp;Table_Index[[#This Row],[year]]</f>
        <v>94672010</v>
      </c>
      <c r="R6807" t="str">
        <f t="shared" si="226"/>
        <v/>
      </c>
    </row>
    <row r="6808" spans="1:18" x14ac:dyDescent="0.3">
      <c r="A6808">
        <v>9467</v>
      </c>
      <c r="B6808">
        <v>2011</v>
      </c>
      <c r="C6808">
        <v>1</v>
      </c>
      <c r="D6808">
        <v>0</v>
      </c>
      <c r="E6808">
        <v>8.0002100000000007E-2</v>
      </c>
      <c r="F6808">
        <v>0</v>
      </c>
      <c r="G6808">
        <v>0.21159990000000001</v>
      </c>
      <c r="H6808">
        <v>5.2851700000000001E-2</v>
      </c>
      <c r="I6808">
        <v>0.13913420000000001</v>
      </c>
      <c r="J6808">
        <v>0.23913680000000001</v>
      </c>
      <c r="K6808">
        <v>0.18643979999999999</v>
      </c>
      <c r="L6808">
        <v>8.0002100000000007E-2</v>
      </c>
      <c r="M6808">
        <v>1.08334E-2</v>
      </c>
      <c r="O6808" t="str">
        <f>Table_Index[[#This Row],[ID]]&amp;Table_Index[[#This Row],[year]]</f>
        <v>94672011</v>
      </c>
      <c r="R6808" t="str">
        <f t="shared" si="226"/>
        <v/>
      </c>
    </row>
    <row r="6809" spans="1:18" x14ac:dyDescent="0.3">
      <c r="A6809">
        <v>9467</v>
      </c>
      <c r="B6809">
        <v>2011</v>
      </c>
      <c r="C6809">
        <v>2</v>
      </c>
      <c r="D6809">
        <v>5.3829500000000002E-2</v>
      </c>
      <c r="E6809">
        <v>9.2978099999999994E-2</v>
      </c>
      <c r="F6809">
        <v>8.8084599999999999E-2</v>
      </c>
      <c r="G6809">
        <v>2.4467900000000001E-2</v>
      </c>
      <c r="H6809">
        <v>0.16893430000000001</v>
      </c>
      <c r="I6809">
        <v>0.2275518</v>
      </c>
      <c r="J6809">
        <v>0</v>
      </c>
      <c r="K6809">
        <v>0.18987119999999999</v>
      </c>
      <c r="L6809">
        <v>0.1219851</v>
      </c>
      <c r="M6809">
        <v>3.2297699999999999E-2</v>
      </c>
      <c r="O6809" t="str">
        <f>Table_Index[[#This Row],[ID]]&amp;Table_Index[[#This Row],[year]]</f>
        <v>94672011</v>
      </c>
      <c r="R6809" t="str">
        <f t="shared" si="226"/>
        <v/>
      </c>
    </row>
    <row r="6810" spans="1:18" x14ac:dyDescent="0.3">
      <c r="A6810">
        <v>9467</v>
      </c>
      <c r="B6810">
        <v>2011</v>
      </c>
      <c r="C6810">
        <v>3</v>
      </c>
      <c r="D6810">
        <v>0.1268445</v>
      </c>
      <c r="E6810">
        <v>0.1057038</v>
      </c>
      <c r="F6810">
        <v>0.1046467</v>
      </c>
      <c r="G6810">
        <v>5.07378E-2</v>
      </c>
      <c r="H6810">
        <v>5.0737999999999998E-3</v>
      </c>
      <c r="I6810">
        <v>0.29174240000000001</v>
      </c>
      <c r="J6810">
        <v>0.13107269999999999</v>
      </c>
      <c r="K6810">
        <v>4.05902E-2</v>
      </c>
      <c r="L6810">
        <v>0.1268445</v>
      </c>
      <c r="M6810">
        <v>1.6743500000000001E-2</v>
      </c>
      <c r="O6810" t="str">
        <f>Table_Index[[#This Row],[ID]]&amp;Table_Index[[#This Row],[year]]</f>
        <v>94672011</v>
      </c>
      <c r="R6810" t="str">
        <f t="shared" si="226"/>
        <v/>
      </c>
    </row>
    <row r="6811" spans="1:18" x14ac:dyDescent="0.3">
      <c r="A6811">
        <v>9467</v>
      </c>
      <c r="B6811">
        <v>2011</v>
      </c>
      <c r="C6811">
        <v>4</v>
      </c>
      <c r="D6811">
        <v>0</v>
      </c>
      <c r="E6811">
        <v>5.47529E-2</v>
      </c>
      <c r="F6811">
        <v>6.5967399999999995E-2</v>
      </c>
      <c r="G6811">
        <v>0.1088462</v>
      </c>
      <c r="H6811">
        <v>0.15073549999999999</v>
      </c>
      <c r="I6811">
        <v>0.32983709999999999</v>
      </c>
      <c r="J6811">
        <v>0.22428919999999999</v>
      </c>
      <c r="K6811">
        <v>2.5067599999999999E-2</v>
      </c>
      <c r="L6811">
        <v>2.9685300000000001E-2</v>
      </c>
      <c r="M6811">
        <v>1.0818700000000001E-2</v>
      </c>
      <c r="O6811" t="str">
        <f>Table_Index[[#This Row],[ID]]&amp;Table_Index[[#This Row],[year]]</f>
        <v>94672011</v>
      </c>
      <c r="R6811" t="str">
        <f t="shared" si="226"/>
        <v/>
      </c>
    </row>
    <row r="6812" spans="1:18" x14ac:dyDescent="0.3">
      <c r="A6812">
        <v>9467</v>
      </c>
      <c r="B6812">
        <v>2012</v>
      </c>
      <c r="C6812">
        <v>1</v>
      </c>
      <c r="D6812">
        <v>6.8192699999999995E-2</v>
      </c>
      <c r="E6812">
        <v>4.3004399999999998E-2</v>
      </c>
      <c r="F6812">
        <v>0.11058279999999999</v>
      </c>
      <c r="G6812">
        <v>4.3004399999999998E-2</v>
      </c>
      <c r="H6812">
        <v>0.15042359999999999</v>
      </c>
      <c r="I6812">
        <v>0</v>
      </c>
      <c r="J6812">
        <v>0</v>
      </c>
      <c r="K6812">
        <v>0.26109830000000001</v>
      </c>
      <c r="L6812">
        <v>0.30717450000000002</v>
      </c>
      <c r="M6812">
        <v>1.6519200000000001E-2</v>
      </c>
      <c r="O6812" t="str">
        <f>Table_Index[[#This Row],[ID]]&amp;Table_Index[[#This Row],[year]]</f>
        <v>94672012</v>
      </c>
      <c r="R6812" t="str">
        <f t="shared" si="226"/>
        <v/>
      </c>
    </row>
    <row r="6813" spans="1:18" x14ac:dyDescent="0.3">
      <c r="A6813">
        <v>9467</v>
      </c>
      <c r="B6813">
        <v>2012</v>
      </c>
      <c r="C6813">
        <v>2</v>
      </c>
      <c r="D6813">
        <v>0</v>
      </c>
      <c r="E6813">
        <v>4.0635400000000002E-2</v>
      </c>
      <c r="F6813">
        <v>0.14802899999999999</v>
      </c>
      <c r="G6813">
        <v>2.90253E-2</v>
      </c>
      <c r="H6813">
        <v>7.0357299999999998E-2</v>
      </c>
      <c r="I6813">
        <v>0.19737199999999999</v>
      </c>
      <c r="J6813">
        <v>0.1541566</v>
      </c>
      <c r="K6813">
        <v>0.14512649999999999</v>
      </c>
      <c r="L6813">
        <v>0.19737199999999999</v>
      </c>
      <c r="M6813">
        <v>1.7926000000000001E-2</v>
      </c>
      <c r="O6813" t="str">
        <f>Table_Index[[#This Row],[ID]]&amp;Table_Index[[#This Row],[year]]</f>
        <v>94672012</v>
      </c>
      <c r="R6813" t="str">
        <f t="shared" si="226"/>
        <v/>
      </c>
    </row>
    <row r="6814" spans="1:18" x14ac:dyDescent="0.3">
      <c r="A6814">
        <v>9467</v>
      </c>
      <c r="B6814">
        <v>2012</v>
      </c>
      <c r="C6814">
        <v>3</v>
      </c>
      <c r="D6814">
        <v>4.0919200000000003E-2</v>
      </c>
      <c r="E6814">
        <v>0.13094149999999999</v>
      </c>
      <c r="F6814">
        <v>0.1243944</v>
      </c>
      <c r="G6814">
        <v>0.1243944</v>
      </c>
      <c r="H6814">
        <v>8.1837999999999998E-3</v>
      </c>
      <c r="I6814">
        <v>0.36663610000000002</v>
      </c>
      <c r="J6814">
        <v>0</v>
      </c>
      <c r="K6814">
        <v>2.2914799999999999E-2</v>
      </c>
      <c r="L6814">
        <v>0.17022390000000001</v>
      </c>
      <c r="M6814">
        <v>1.13919E-2</v>
      </c>
      <c r="O6814" t="str">
        <f>Table_Index[[#This Row],[ID]]&amp;Table_Index[[#This Row],[year]]</f>
        <v>94672012</v>
      </c>
      <c r="R6814" t="str">
        <f t="shared" si="226"/>
        <v/>
      </c>
    </row>
    <row r="6815" spans="1:18" x14ac:dyDescent="0.3">
      <c r="A6815">
        <v>9467</v>
      </c>
      <c r="B6815">
        <v>2012</v>
      </c>
      <c r="C6815">
        <v>4</v>
      </c>
      <c r="D6815">
        <v>0.1229823</v>
      </c>
      <c r="E6815">
        <v>4.0994099999999999E-2</v>
      </c>
      <c r="F6815">
        <v>8.5062799999999994E-2</v>
      </c>
      <c r="G6815">
        <v>0.19600310000000001</v>
      </c>
      <c r="H6815">
        <v>3.1599599999999999E-2</v>
      </c>
      <c r="I6815">
        <v>0.23571610000000001</v>
      </c>
      <c r="J6815">
        <v>2.56213E-2</v>
      </c>
      <c r="K6815">
        <v>0.13835510000000001</v>
      </c>
      <c r="L6815">
        <v>0.1024853</v>
      </c>
      <c r="M6815">
        <v>2.1180299999999999E-2</v>
      </c>
      <c r="O6815" t="str">
        <f>Table_Index[[#This Row],[ID]]&amp;Table_Index[[#This Row],[year]]</f>
        <v>94672012</v>
      </c>
      <c r="R6815" t="str">
        <f t="shared" si="226"/>
        <v/>
      </c>
    </row>
    <row r="6816" spans="1:18" x14ac:dyDescent="0.3">
      <c r="A6816">
        <v>9468</v>
      </c>
      <c r="B6816">
        <v>2003</v>
      </c>
      <c r="C6816">
        <v>1</v>
      </c>
      <c r="D6816">
        <v>1.6109E-3</v>
      </c>
      <c r="E6816">
        <v>1.3424000000000001E-3</v>
      </c>
      <c r="F6816">
        <v>2.4163000000000001E-3</v>
      </c>
      <c r="G6816">
        <v>0</v>
      </c>
      <c r="H6816">
        <v>0</v>
      </c>
      <c r="I6816">
        <v>5.0339999999999998E-4</v>
      </c>
      <c r="J6816">
        <v>0</v>
      </c>
      <c r="K6816">
        <v>0.90745560000000003</v>
      </c>
      <c r="L6816">
        <v>2.7720000000000002E-3</v>
      </c>
      <c r="M6816">
        <v>8.3899399999999999E-2</v>
      </c>
      <c r="O6816" t="str">
        <f>Table_Index[[#This Row],[ID]]&amp;Table_Index[[#This Row],[year]]</f>
        <v>94682003</v>
      </c>
      <c r="R6816" t="str">
        <f t="shared" si="226"/>
        <v/>
      </c>
    </row>
    <row r="6817" spans="1:18" x14ac:dyDescent="0.3">
      <c r="A6817">
        <v>9468</v>
      </c>
      <c r="B6817">
        <v>2003</v>
      </c>
      <c r="C6817">
        <v>2</v>
      </c>
      <c r="D6817">
        <v>0</v>
      </c>
      <c r="E6817">
        <v>1.0754E-3</v>
      </c>
      <c r="F6817">
        <v>4.5500000000000002E-3</v>
      </c>
      <c r="G6817">
        <v>0</v>
      </c>
      <c r="H6817">
        <v>0</v>
      </c>
      <c r="I6817">
        <v>1.3787999999999999E-3</v>
      </c>
      <c r="J6817">
        <v>0</v>
      </c>
      <c r="K6817">
        <v>0.99272009999999999</v>
      </c>
      <c r="L6817">
        <v>0</v>
      </c>
      <c r="M6817">
        <v>2.7579999999999998E-4</v>
      </c>
      <c r="O6817" t="str">
        <f>Table_Index[[#This Row],[ID]]&amp;Table_Index[[#This Row],[year]]</f>
        <v>94682003</v>
      </c>
      <c r="R6817" t="str">
        <f t="shared" si="226"/>
        <v/>
      </c>
    </row>
    <row r="6818" spans="1:18" x14ac:dyDescent="0.3">
      <c r="A6818">
        <v>9468</v>
      </c>
      <c r="B6818">
        <v>2003</v>
      </c>
      <c r="C6818">
        <v>3</v>
      </c>
      <c r="D6818">
        <v>0</v>
      </c>
      <c r="E6818">
        <v>0.14545449999999999</v>
      </c>
      <c r="F6818">
        <v>0</v>
      </c>
      <c r="G6818">
        <v>9.0909100000000007E-2</v>
      </c>
      <c r="H6818">
        <v>5.4545499999999997E-2</v>
      </c>
      <c r="I6818">
        <v>0</v>
      </c>
      <c r="J6818">
        <v>0</v>
      </c>
      <c r="K6818">
        <v>0.14545449999999999</v>
      </c>
      <c r="L6818">
        <v>0.56363640000000004</v>
      </c>
      <c r="M6818">
        <v>0</v>
      </c>
      <c r="O6818" t="str">
        <f>Table_Index[[#This Row],[ID]]&amp;Table_Index[[#This Row],[year]]</f>
        <v>94682003</v>
      </c>
      <c r="R6818" t="str">
        <f t="shared" si="226"/>
        <v/>
      </c>
    </row>
    <row r="6819" spans="1:18" x14ac:dyDescent="0.3">
      <c r="A6819">
        <v>9468</v>
      </c>
      <c r="B6819">
        <v>2003</v>
      </c>
      <c r="C6819">
        <v>4</v>
      </c>
      <c r="D6819">
        <v>1.0460999999999999E-3</v>
      </c>
      <c r="E6819">
        <v>0</v>
      </c>
      <c r="F6819">
        <v>1.1954999999999999E-3</v>
      </c>
      <c r="G6819">
        <v>0</v>
      </c>
      <c r="H6819">
        <v>0</v>
      </c>
      <c r="I6819">
        <v>0</v>
      </c>
      <c r="J6819">
        <v>0</v>
      </c>
      <c r="K6819">
        <v>0.99628879999999997</v>
      </c>
      <c r="L6819">
        <v>7.4719999999999995E-4</v>
      </c>
      <c r="M6819">
        <v>7.2230000000000005E-4</v>
      </c>
      <c r="O6819" t="str">
        <f>Table_Index[[#This Row],[ID]]&amp;Table_Index[[#This Row],[year]]</f>
        <v>94682003</v>
      </c>
      <c r="R6819" t="str">
        <f t="shared" si="226"/>
        <v/>
      </c>
    </row>
    <row r="6820" spans="1:18" x14ac:dyDescent="0.3">
      <c r="A6820">
        <v>9468</v>
      </c>
      <c r="B6820">
        <v>2004</v>
      </c>
      <c r="C6820">
        <v>1</v>
      </c>
      <c r="D6820">
        <v>0.61938530000000003</v>
      </c>
      <c r="E6820">
        <v>4.1371199999999997E-2</v>
      </c>
      <c r="F6820">
        <v>9.4562599999999997E-2</v>
      </c>
      <c r="G6820">
        <v>0</v>
      </c>
      <c r="H6820">
        <v>2.3640700000000001E-2</v>
      </c>
      <c r="I6820">
        <v>0</v>
      </c>
      <c r="J6820">
        <v>0</v>
      </c>
      <c r="K6820">
        <v>0.1536643</v>
      </c>
      <c r="L6820">
        <v>4.7281299999999998E-2</v>
      </c>
      <c r="M6820">
        <v>2.0094600000000001E-2</v>
      </c>
      <c r="O6820" t="str">
        <f>Table_Index[[#This Row],[ID]]&amp;Table_Index[[#This Row],[year]]</f>
        <v>94682004</v>
      </c>
      <c r="R6820" t="str">
        <f t="shared" si="226"/>
        <v/>
      </c>
    </row>
    <row r="6821" spans="1:18" x14ac:dyDescent="0.3">
      <c r="A6821">
        <v>9468</v>
      </c>
      <c r="B6821">
        <v>2004</v>
      </c>
      <c r="C6821">
        <v>2</v>
      </c>
      <c r="D6821">
        <v>9.0909100000000007E-2</v>
      </c>
      <c r="E6821">
        <v>8.1818199999999994E-2</v>
      </c>
      <c r="F6821">
        <v>0.21818180000000001</v>
      </c>
      <c r="G6821">
        <v>5.4545499999999997E-2</v>
      </c>
      <c r="H6821">
        <v>0</v>
      </c>
      <c r="I6821">
        <v>0.29090909999999998</v>
      </c>
      <c r="J6821">
        <v>0</v>
      </c>
      <c r="K6821">
        <v>6.5454499999999999E-2</v>
      </c>
      <c r="L6821">
        <v>0.1672727</v>
      </c>
      <c r="M6821">
        <v>3.0909099999999998E-2</v>
      </c>
      <c r="O6821" t="str">
        <f>Table_Index[[#This Row],[ID]]&amp;Table_Index[[#This Row],[year]]</f>
        <v>94682004</v>
      </c>
      <c r="R6821" t="str">
        <f t="shared" si="226"/>
        <v/>
      </c>
    </row>
    <row r="6822" spans="1:18" x14ac:dyDescent="0.3">
      <c r="A6822">
        <v>9468</v>
      </c>
      <c r="B6822">
        <v>2004</v>
      </c>
      <c r="C6822">
        <v>3</v>
      </c>
      <c r="D6822">
        <v>9.8590000000000006E-4</v>
      </c>
      <c r="E6822">
        <v>2.2082999999999998E-3</v>
      </c>
      <c r="F6822">
        <v>1.7745E-3</v>
      </c>
      <c r="G6822">
        <v>1.183E-3</v>
      </c>
      <c r="H6822">
        <v>0</v>
      </c>
      <c r="I6822">
        <v>3.1546999999999999E-3</v>
      </c>
      <c r="J6822">
        <v>0</v>
      </c>
      <c r="K6822">
        <v>0.98703600000000002</v>
      </c>
      <c r="L6822">
        <v>3.4505E-3</v>
      </c>
      <c r="M6822">
        <v>2.0699999999999999E-4</v>
      </c>
      <c r="O6822" t="str">
        <f>Table_Index[[#This Row],[ID]]&amp;Table_Index[[#This Row],[year]]</f>
        <v>94682004</v>
      </c>
      <c r="R6822" t="str">
        <f t="shared" si="226"/>
        <v/>
      </c>
    </row>
    <row r="6823" spans="1:18" x14ac:dyDescent="0.3">
      <c r="A6823">
        <v>9468</v>
      </c>
      <c r="B6823">
        <v>2004</v>
      </c>
      <c r="C6823">
        <v>4</v>
      </c>
      <c r="D6823">
        <v>0.15073210000000001</v>
      </c>
      <c r="E6823">
        <v>3.1007799999999999E-2</v>
      </c>
      <c r="F6823">
        <v>3.44531E-2</v>
      </c>
      <c r="G6823">
        <v>7.9242000000000007E-2</v>
      </c>
      <c r="H6823">
        <v>8.9578000000000005E-2</v>
      </c>
      <c r="I6823">
        <v>0.43066320000000002</v>
      </c>
      <c r="J6823">
        <v>8.6132600000000004E-2</v>
      </c>
      <c r="K6823">
        <v>4.7372999999999998E-2</v>
      </c>
      <c r="L6823">
        <v>4.65116E-2</v>
      </c>
      <c r="M6823">
        <v>4.3065999999999998E-3</v>
      </c>
      <c r="O6823" t="str">
        <f>Table_Index[[#This Row],[ID]]&amp;Table_Index[[#This Row],[year]]</f>
        <v>94682004</v>
      </c>
      <c r="R6823" t="str">
        <f t="shared" si="226"/>
        <v/>
      </c>
    </row>
    <row r="6824" spans="1:18" x14ac:dyDescent="0.3">
      <c r="A6824">
        <v>9468</v>
      </c>
      <c r="B6824">
        <v>2005</v>
      </c>
      <c r="C6824">
        <v>2</v>
      </c>
      <c r="D6824">
        <v>0.22184300000000001</v>
      </c>
      <c r="E6824">
        <v>9.5563099999999998E-2</v>
      </c>
      <c r="F6824">
        <v>0.1023891</v>
      </c>
      <c r="G6824">
        <v>0.1208191</v>
      </c>
      <c r="H6824">
        <v>0</v>
      </c>
      <c r="I6824">
        <v>0.1911263</v>
      </c>
      <c r="J6824">
        <v>7.5085299999999994E-2</v>
      </c>
      <c r="K6824">
        <v>0.1119454</v>
      </c>
      <c r="L6824">
        <v>7.0989800000000006E-2</v>
      </c>
      <c r="M6824">
        <v>1.02389E-2</v>
      </c>
      <c r="O6824" t="str">
        <f>Table_Index[[#This Row],[ID]]&amp;Table_Index[[#This Row],[year]]</f>
        <v>94682005</v>
      </c>
      <c r="R6824" t="str">
        <f t="shared" si="226"/>
        <v/>
      </c>
    </row>
    <row r="6825" spans="1:18" x14ac:dyDescent="0.3">
      <c r="A6825">
        <v>9468</v>
      </c>
      <c r="B6825">
        <v>2005</v>
      </c>
      <c r="C6825">
        <v>3</v>
      </c>
      <c r="D6825">
        <v>0.1082221</v>
      </c>
      <c r="E6825">
        <v>7.0836300000000005E-2</v>
      </c>
      <c r="F6825">
        <v>9.8383700000000004E-2</v>
      </c>
      <c r="G6825">
        <v>0.1101897</v>
      </c>
      <c r="H6825">
        <v>0</v>
      </c>
      <c r="I6825">
        <v>0.24891070000000001</v>
      </c>
      <c r="J6825">
        <v>0.1082221</v>
      </c>
      <c r="K6825">
        <v>4.3288800000000002E-2</v>
      </c>
      <c r="L6825">
        <v>0.19522129999999999</v>
      </c>
      <c r="M6825">
        <v>1.6725199999999999E-2</v>
      </c>
      <c r="O6825" t="str">
        <f>Table_Index[[#This Row],[ID]]&amp;Table_Index[[#This Row],[year]]</f>
        <v>94682005</v>
      </c>
      <c r="R6825" t="str">
        <f t="shared" si="226"/>
        <v/>
      </c>
    </row>
    <row r="6826" spans="1:18" x14ac:dyDescent="0.3">
      <c r="A6826">
        <v>9468</v>
      </c>
      <c r="B6826">
        <v>2005</v>
      </c>
      <c r="C6826">
        <v>4</v>
      </c>
      <c r="D6826">
        <v>8.1607899999999997E-2</v>
      </c>
      <c r="E6826">
        <v>4.0804E-2</v>
      </c>
      <c r="F6826">
        <v>0.17001649999999999</v>
      </c>
      <c r="G6826">
        <v>0</v>
      </c>
      <c r="H6826">
        <v>0</v>
      </c>
      <c r="I6826">
        <v>0.28902810000000001</v>
      </c>
      <c r="J6826">
        <v>9.3509099999999998E-2</v>
      </c>
      <c r="K6826">
        <v>0.1020099</v>
      </c>
      <c r="L6826">
        <v>0.21252070000000001</v>
      </c>
      <c r="M6826">
        <v>1.0503800000000001E-2</v>
      </c>
      <c r="O6826" t="str">
        <f>Table_Index[[#This Row],[ID]]&amp;Table_Index[[#This Row],[year]]</f>
        <v>94682005</v>
      </c>
      <c r="R6826" t="str">
        <f t="shared" si="226"/>
        <v/>
      </c>
    </row>
    <row r="6827" spans="1:18" x14ac:dyDescent="0.3">
      <c r="A6827">
        <v>9468</v>
      </c>
      <c r="B6827">
        <v>2006</v>
      </c>
      <c r="C6827">
        <v>1</v>
      </c>
      <c r="D6827">
        <v>0.1688481</v>
      </c>
      <c r="E6827">
        <v>3.4984399999999999E-2</v>
      </c>
      <c r="F6827">
        <v>0.14576819999999999</v>
      </c>
      <c r="G6827">
        <v>0</v>
      </c>
      <c r="H6827">
        <v>0</v>
      </c>
      <c r="I6827">
        <v>0.29153639999999997</v>
      </c>
      <c r="J6827">
        <v>8.0172499999999994E-2</v>
      </c>
      <c r="K6827">
        <v>8.7460899999999994E-2</v>
      </c>
      <c r="L6827">
        <v>0.18221019999999999</v>
      </c>
      <c r="M6827">
        <v>9.0194000000000003E-3</v>
      </c>
      <c r="O6827" t="str">
        <f>Table_Index[[#This Row],[ID]]&amp;Table_Index[[#This Row],[year]]</f>
        <v>94682006</v>
      </c>
      <c r="R6827" t="str">
        <f t="shared" si="226"/>
        <v/>
      </c>
    </row>
    <row r="6828" spans="1:18" x14ac:dyDescent="0.3">
      <c r="A6828">
        <v>9468</v>
      </c>
      <c r="B6828">
        <v>2006</v>
      </c>
      <c r="C6828">
        <v>2</v>
      </c>
      <c r="D6828">
        <v>0</v>
      </c>
      <c r="E6828">
        <v>9.2271099999999995E-2</v>
      </c>
      <c r="F6828">
        <v>0.17300840000000001</v>
      </c>
      <c r="G6828">
        <v>1.84542E-2</v>
      </c>
      <c r="H6828">
        <v>4.6135599999999999E-2</v>
      </c>
      <c r="I6828">
        <v>0.25374560000000002</v>
      </c>
      <c r="J6828">
        <v>0.11533889999999999</v>
      </c>
      <c r="K6828">
        <v>9.2271099999999995E-2</v>
      </c>
      <c r="L6828">
        <v>0.2018431</v>
      </c>
      <c r="M6828">
        <v>6.9319000000000004E-3</v>
      </c>
      <c r="O6828" t="str">
        <f>Table_Index[[#This Row],[ID]]&amp;Table_Index[[#This Row],[year]]</f>
        <v>94682006</v>
      </c>
      <c r="R6828" t="str">
        <f t="shared" si="226"/>
        <v/>
      </c>
    </row>
    <row r="6829" spans="1:18" x14ac:dyDescent="0.3">
      <c r="A6829">
        <v>9468</v>
      </c>
      <c r="B6829">
        <v>2006</v>
      </c>
      <c r="C6829">
        <v>3</v>
      </c>
      <c r="D6829">
        <v>6.3285099999999997E-2</v>
      </c>
      <c r="E6829">
        <v>7.3832599999999998E-2</v>
      </c>
      <c r="F6829">
        <v>5.3440700000000001E-2</v>
      </c>
      <c r="G6829">
        <v>0.1476652</v>
      </c>
      <c r="H6829">
        <v>1.05475E-2</v>
      </c>
      <c r="I6829">
        <v>0.42190050000000001</v>
      </c>
      <c r="J6829">
        <v>5.6253400000000002E-2</v>
      </c>
      <c r="K6829">
        <v>4.3948000000000001E-2</v>
      </c>
      <c r="L6829">
        <v>0.11531950000000001</v>
      </c>
      <c r="M6829">
        <v>1.3807699999999999E-2</v>
      </c>
      <c r="O6829" t="str">
        <f>Table_Index[[#This Row],[ID]]&amp;Table_Index[[#This Row],[year]]</f>
        <v>94682006</v>
      </c>
      <c r="R6829" t="str">
        <f t="shared" si="226"/>
        <v/>
      </c>
    </row>
    <row r="6830" spans="1:18" x14ac:dyDescent="0.3">
      <c r="A6830">
        <v>9468</v>
      </c>
      <c r="B6830">
        <v>2006</v>
      </c>
      <c r="C6830">
        <v>4</v>
      </c>
      <c r="D6830">
        <v>5.6518100000000002E-2</v>
      </c>
      <c r="E6830">
        <v>8.1816600000000003E-2</v>
      </c>
      <c r="F6830">
        <v>6.45921E-2</v>
      </c>
      <c r="G6830">
        <v>5.3826699999999998E-2</v>
      </c>
      <c r="H6830">
        <v>0</v>
      </c>
      <c r="I6830">
        <v>0.44137910000000002</v>
      </c>
      <c r="J6830">
        <v>5.3826699999999998E-2</v>
      </c>
      <c r="K6830">
        <v>8.8814100000000007E-2</v>
      </c>
      <c r="L6830">
        <v>0.14622930000000001</v>
      </c>
      <c r="M6830">
        <v>1.2997399999999999E-2</v>
      </c>
      <c r="O6830" t="str">
        <f>Table_Index[[#This Row],[ID]]&amp;Table_Index[[#This Row],[year]]</f>
        <v>94682006</v>
      </c>
      <c r="R6830" t="str">
        <f t="shared" si="226"/>
        <v/>
      </c>
    </row>
    <row r="6831" spans="1:18" x14ac:dyDescent="0.3">
      <c r="A6831">
        <v>9468</v>
      </c>
      <c r="B6831">
        <v>2007</v>
      </c>
      <c r="C6831">
        <v>1</v>
      </c>
      <c r="D6831">
        <v>7.1412600000000007E-2</v>
      </c>
      <c r="E6831">
        <v>0.1190211</v>
      </c>
      <c r="F6831">
        <v>9.5216899999999993E-2</v>
      </c>
      <c r="G6831">
        <v>6.8767700000000001E-2</v>
      </c>
      <c r="H6831">
        <v>5.5543200000000001E-2</v>
      </c>
      <c r="I6831">
        <v>0.1190211</v>
      </c>
      <c r="J6831">
        <v>0.21622160000000001</v>
      </c>
      <c r="K6831">
        <v>0.1110863</v>
      </c>
      <c r="L6831">
        <v>0.1348906</v>
      </c>
      <c r="M6831">
        <v>8.8188999999999993E-3</v>
      </c>
      <c r="O6831" t="str">
        <f>Table_Index[[#This Row],[ID]]&amp;Table_Index[[#This Row],[year]]</f>
        <v>94682007</v>
      </c>
      <c r="R6831" t="str">
        <f t="shared" si="226"/>
        <v/>
      </c>
    </row>
    <row r="6832" spans="1:18" x14ac:dyDescent="0.3">
      <c r="A6832">
        <v>9468</v>
      </c>
      <c r="B6832">
        <v>2007</v>
      </c>
      <c r="C6832">
        <v>2</v>
      </c>
      <c r="D6832">
        <v>0.1043095</v>
      </c>
      <c r="E6832">
        <v>7.3630299999999996E-2</v>
      </c>
      <c r="F6832">
        <v>0.1227171</v>
      </c>
      <c r="G6832">
        <v>3.8860400000000003E-2</v>
      </c>
      <c r="H6832">
        <v>0</v>
      </c>
      <c r="I6832">
        <v>0.3374721</v>
      </c>
      <c r="J6832">
        <v>0.1227171</v>
      </c>
      <c r="K6832">
        <v>6.1358599999999999E-2</v>
      </c>
      <c r="L6832">
        <v>0.12794150000000001</v>
      </c>
      <c r="M6832">
        <v>1.09934E-2</v>
      </c>
      <c r="O6832" t="str">
        <f>Table_Index[[#This Row],[ID]]&amp;Table_Index[[#This Row],[year]]</f>
        <v>94682007</v>
      </c>
      <c r="R6832" t="str">
        <f t="shared" si="226"/>
        <v/>
      </c>
    </row>
    <row r="6833" spans="1:18" x14ac:dyDescent="0.3">
      <c r="A6833">
        <v>9468</v>
      </c>
      <c r="B6833">
        <v>2007</v>
      </c>
      <c r="C6833">
        <v>3</v>
      </c>
      <c r="D6833">
        <v>9.5286899999999994E-2</v>
      </c>
      <c r="E6833">
        <v>9.7730200000000003E-2</v>
      </c>
      <c r="F6833">
        <v>5.3751599999999997E-2</v>
      </c>
      <c r="G6833">
        <v>0.1191087</v>
      </c>
      <c r="H6833">
        <v>0</v>
      </c>
      <c r="I6833">
        <v>0.19546040000000001</v>
      </c>
      <c r="J6833">
        <v>7.6351699999999995E-2</v>
      </c>
      <c r="K6833">
        <v>0.15802620000000001</v>
      </c>
      <c r="L6833">
        <v>0.1978097</v>
      </c>
      <c r="M6833">
        <v>6.4745999999999996E-3</v>
      </c>
      <c r="O6833" t="str">
        <f>Table_Index[[#This Row],[ID]]&amp;Table_Index[[#This Row],[year]]</f>
        <v>94682007</v>
      </c>
      <c r="R6833" t="str">
        <f t="shared" si="226"/>
        <v/>
      </c>
    </row>
    <row r="6834" spans="1:18" x14ac:dyDescent="0.3">
      <c r="A6834">
        <v>9468</v>
      </c>
      <c r="B6834">
        <v>2007</v>
      </c>
      <c r="C6834">
        <v>4</v>
      </c>
      <c r="D6834">
        <v>0.1129279</v>
      </c>
      <c r="E6834">
        <v>9.8811899999999994E-2</v>
      </c>
      <c r="F6834">
        <v>0.19762379999999999</v>
      </c>
      <c r="G6834">
        <v>0</v>
      </c>
      <c r="H6834">
        <v>0</v>
      </c>
      <c r="I6834">
        <v>0</v>
      </c>
      <c r="J6834">
        <v>0.23526639999999999</v>
      </c>
      <c r="K6834">
        <v>0.15104110000000001</v>
      </c>
      <c r="L6834">
        <v>0.19056580000000001</v>
      </c>
      <c r="M6834">
        <v>1.37631E-2</v>
      </c>
      <c r="O6834" t="str">
        <f>Table_Index[[#This Row],[ID]]&amp;Table_Index[[#This Row],[year]]</f>
        <v>94682007</v>
      </c>
      <c r="R6834" t="str">
        <f t="shared" si="226"/>
        <v/>
      </c>
    </row>
    <row r="6835" spans="1:18" x14ac:dyDescent="0.3">
      <c r="A6835">
        <v>9468</v>
      </c>
      <c r="B6835">
        <v>2008</v>
      </c>
      <c r="C6835">
        <v>1</v>
      </c>
      <c r="D6835">
        <v>9.0080400000000005E-2</v>
      </c>
      <c r="E6835">
        <v>0.2058981</v>
      </c>
      <c r="F6835">
        <v>9.6514699999999995E-2</v>
      </c>
      <c r="G6835">
        <v>0</v>
      </c>
      <c r="H6835">
        <v>0.1029491</v>
      </c>
      <c r="I6835">
        <v>0</v>
      </c>
      <c r="J6835">
        <v>0.25737270000000001</v>
      </c>
      <c r="K6835">
        <v>3.2171600000000002E-2</v>
      </c>
      <c r="L6835">
        <v>0.17372650000000001</v>
      </c>
      <c r="M6835">
        <v>4.1286900000000001E-2</v>
      </c>
      <c r="O6835" t="str">
        <f>Table_Index[[#This Row],[ID]]&amp;Table_Index[[#This Row],[year]]</f>
        <v>94682008</v>
      </c>
      <c r="R6835" t="str">
        <f t="shared" si="226"/>
        <v/>
      </c>
    </row>
    <row r="6836" spans="1:18" x14ac:dyDescent="0.3">
      <c r="A6836">
        <v>9468</v>
      </c>
      <c r="B6836">
        <v>2008</v>
      </c>
      <c r="C6836">
        <v>2</v>
      </c>
      <c r="D6836">
        <v>5.5348399999999999E-2</v>
      </c>
      <c r="E6836">
        <v>5.4794900000000001E-2</v>
      </c>
      <c r="F6836">
        <v>0.13283610000000001</v>
      </c>
      <c r="G6836">
        <v>2.0755599999999999E-2</v>
      </c>
      <c r="H6836">
        <v>6.6417999999999998E-3</v>
      </c>
      <c r="I6836">
        <v>0.31329269999999998</v>
      </c>
      <c r="J6836">
        <v>6.1990200000000002E-2</v>
      </c>
      <c r="K6836">
        <v>0.23246320000000001</v>
      </c>
      <c r="L6836">
        <v>6.22669E-2</v>
      </c>
      <c r="M6836">
        <v>5.9610200000000002E-2</v>
      </c>
      <c r="O6836" t="str">
        <f>Table_Index[[#This Row],[ID]]&amp;Table_Index[[#This Row],[year]]</f>
        <v>94682008</v>
      </c>
      <c r="R6836" t="str">
        <f t="shared" si="226"/>
        <v/>
      </c>
    </row>
    <row r="6837" spans="1:18" x14ac:dyDescent="0.3">
      <c r="A6837">
        <v>9468</v>
      </c>
      <c r="B6837">
        <v>2008</v>
      </c>
      <c r="C6837">
        <v>3</v>
      </c>
      <c r="D6837">
        <v>0.21886630000000001</v>
      </c>
      <c r="E6837">
        <v>8.7546499999999999E-2</v>
      </c>
      <c r="F6837">
        <v>0.175093</v>
      </c>
      <c r="G6837">
        <v>0.22324359999999999</v>
      </c>
      <c r="H6837">
        <v>0</v>
      </c>
      <c r="I6837">
        <v>0</v>
      </c>
      <c r="J6837">
        <v>8.7546499999999999E-2</v>
      </c>
      <c r="K6837">
        <v>8.2074900000000006E-2</v>
      </c>
      <c r="L6837">
        <v>8.7546499999999999E-2</v>
      </c>
      <c r="M6837">
        <v>3.8082699999999997E-2</v>
      </c>
      <c r="O6837" t="str">
        <f>Table_Index[[#This Row],[ID]]&amp;Table_Index[[#This Row],[year]]</f>
        <v>94682008</v>
      </c>
      <c r="R6837" t="str">
        <f t="shared" si="226"/>
        <v/>
      </c>
    </row>
    <row r="6838" spans="1:18" x14ac:dyDescent="0.3">
      <c r="A6838">
        <v>9468</v>
      </c>
      <c r="B6838">
        <v>2008</v>
      </c>
      <c r="C6838">
        <v>4</v>
      </c>
      <c r="D6838">
        <v>0.12598429999999999</v>
      </c>
      <c r="E6838">
        <v>0</v>
      </c>
      <c r="F6838">
        <v>0.1984252</v>
      </c>
      <c r="G6838">
        <v>4.2519700000000001E-2</v>
      </c>
      <c r="H6838">
        <v>4.3464599999999999E-2</v>
      </c>
      <c r="I6838">
        <v>0.39685039999999999</v>
      </c>
      <c r="J6838">
        <v>0</v>
      </c>
      <c r="K6838">
        <v>7.3700799999999997E-2</v>
      </c>
      <c r="L6838">
        <v>8.5039400000000001E-2</v>
      </c>
      <c r="M6838">
        <v>3.4015700000000003E-2</v>
      </c>
      <c r="O6838" t="str">
        <f>Table_Index[[#This Row],[ID]]&amp;Table_Index[[#This Row],[year]]</f>
        <v>94682008</v>
      </c>
      <c r="R6838" t="str">
        <f t="shared" si="226"/>
        <v/>
      </c>
    </row>
    <row r="6839" spans="1:18" x14ac:dyDescent="0.3">
      <c r="A6839">
        <v>9468</v>
      </c>
      <c r="B6839">
        <v>2009</v>
      </c>
      <c r="C6839">
        <v>1</v>
      </c>
      <c r="D6839">
        <v>3.3531199999999997E-2</v>
      </c>
      <c r="E6839">
        <v>0.54571970000000003</v>
      </c>
      <c r="F6839">
        <v>4.8284899999999999E-2</v>
      </c>
      <c r="G6839">
        <v>0</v>
      </c>
      <c r="H6839">
        <v>2.6825E-3</v>
      </c>
      <c r="I6839">
        <v>0</v>
      </c>
      <c r="J6839">
        <v>6.7062300000000005E-2</v>
      </c>
      <c r="K6839">
        <v>0.2273413</v>
      </c>
      <c r="L6839">
        <v>6.5721100000000005E-2</v>
      </c>
      <c r="M6839">
        <v>9.6570000000000007E-3</v>
      </c>
      <c r="O6839" t="str">
        <f>Table_Index[[#This Row],[ID]]&amp;Table_Index[[#This Row],[year]]</f>
        <v>94682009</v>
      </c>
      <c r="R6839" t="str">
        <f t="shared" si="226"/>
        <v/>
      </c>
    </row>
    <row r="6840" spans="1:18" x14ac:dyDescent="0.3">
      <c r="A6840">
        <v>9468</v>
      </c>
      <c r="B6840">
        <v>2009</v>
      </c>
      <c r="C6840">
        <v>2</v>
      </c>
      <c r="D6840">
        <v>0</v>
      </c>
      <c r="E6840">
        <v>0.15488360000000001</v>
      </c>
      <c r="F6840">
        <v>0.18586030000000001</v>
      </c>
      <c r="G6840">
        <v>3.71721E-2</v>
      </c>
      <c r="H6840">
        <v>8.9594199999999999E-2</v>
      </c>
      <c r="I6840">
        <v>0</v>
      </c>
      <c r="J6840">
        <v>0.1471394</v>
      </c>
      <c r="K6840">
        <v>0.1177115</v>
      </c>
      <c r="L6840">
        <v>0.2478137</v>
      </c>
      <c r="M6840">
        <v>1.9825099999999998E-2</v>
      </c>
      <c r="O6840" t="str">
        <f>Table_Index[[#This Row],[ID]]&amp;Table_Index[[#This Row],[year]]</f>
        <v>94682009</v>
      </c>
      <c r="R6840" t="str">
        <f t="shared" si="226"/>
        <v/>
      </c>
    </row>
    <row r="6841" spans="1:18" x14ac:dyDescent="0.3">
      <c r="A6841">
        <v>9468</v>
      </c>
      <c r="B6841">
        <v>2009</v>
      </c>
      <c r="C6841">
        <v>3</v>
      </c>
      <c r="D6841">
        <v>0.19548869999999999</v>
      </c>
      <c r="E6841">
        <v>9.0225600000000003E-2</v>
      </c>
      <c r="F6841">
        <v>0.13784460000000001</v>
      </c>
      <c r="G6841">
        <v>0.15037590000000001</v>
      </c>
      <c r="H6841">
        <v>0</v>
      </c>
      <c r="I6841">
        <v>0.29323310000000002</v>
      </c>
      <c r="J6841">
        <v>0</v>
      </c>
      <c r="K6841">
        <v>4.2606499999999999E-2</v>
      </c>
      <c r="L6841">
        <v>7.5188000000000005E-2</v>
      </c>
      <c r="M6841">
        <v>1.50376E-2</v>
      </c>
      <c r="O6841" t="str">
        <f>Table_Index[[#This Row],[ID]]&amp;Table_Index[[#This Row],[year]]</f>
        <v>94682009</v>
      </c>
      <c r="R6841" t="str">
        <f t="shared" si="226"/>
        <v/>
      </c>
    </row>
    <row r="6842" spans="1:18" x14ac:dyDescent="0.3">
      <c r="A6842">
        <v>9468</v>
      </c>
      <c r="B6842">
        <v>2009</v>
      </c>
      <c r="C6842">
        <v>4</v>
      </c>
      <c r="D6842">
        <v>6.2689400000000006E-2</v>
      </c>
      <c r="E6842">
        <v>5.2241099999999999E-2</v>
      </c>
      <c r="F6842">
        <v>6.2689400000000006E-2</v>
      </c>
      <c r="G6842">
        <v>1.04482E-2</v>
      </c>
      <c r="H6842">
        <v>0.1175426</v>
      </c>
      <c r="I6842">
        <v>0.43882559999999998</v>
      </c>
      <c r="J6842">
        <v>8.3585800000000002E-2</v>
      </c>
      <c r="K6842">
        <v>3.5524E-2</v>
      </c>
      <c r="L6842">
        <v>0.118065</v>
      </c>
      <c r="M6842">
        <v>1.83889E-2</v>
      </c>
      <c r="O6842" t="str">
        <f>Table_Index[[#This Row],[ID]]&amp;Table_Index[[#This Row],[year]]</f>
        <v>94682009</v>
      </c>
      <c r="R6842" t="str">
        <f t="shared" si="226"/>
        <v/>
      </c>
    </row>
    <row r="6843" spans="1:18" x14ac:dyDescent="0.3">
      <c r="A6843">
        <v>9468</v>
      </c>
      <c r="B6843">
        <v>2010</v>
      </c>
      <c r="C6843">
        <v>1</v>
      </c>
      <c r="D6843">
        <v>6.2582100000000002E-2</v>
      </c>
      <c r="E6843">
        <v>7.0092000000000002E-2</v>
      </c>
      <c r="F6843">
        <v>0</v>
      </c>
      <c r="G6843">
        <v>6.2582100000000002E-2</v>
      </c>
      <c r="H6843">
        <v>4.1554500000000001E-2</v>
      </c>
      <c r="I6843">
        <v>0.1126479</v>
      </c>
      <c r="J6843">
        <v>5.5072299999999998E-2</v>
      </c>
      <c r="K6843">
        <v>0.26253209999999999</v>
      </c>
      <c r="L6843">
        <v>0.28287129999999999</v>
      </c>
      <c r="M6843">
        <v>5.0065699999999998E-2</v>
      </c>
      <c r="O6843" t="str">
        <f>Table_Index[[#This Row],[ID]]&amp;Table_Index[[#This Row],[year]]</f>
        <v>94682010</v>
      </c>
      <c r="R6843" t="str">
        <f t="shared" si="226"/>
        <v/>
      </c>
    </row>
    <row r="6844" spans="1:18" x14ac:dyDescent="0.3">
      <c r="A6844">
        <v>9468</v>
      </c>
      <c r="B6844">
        <v>2010</v>
      </c>
      <c r="C6844">
        <v>2</v>
      </c>
      <c r="D6844">
        <v>8.0078300000000005E-2</v>
      </c>
      <c r="E6844">
        <v>2.7299400000000001E-2</v>
      </c>
      <c r="F6844">
        <v>6.00587E-2</v>
      </c>
      <c r="G6844">
        <v>0.13394909999999999</v>
      </c>
      <c r="H6844">
        <v>5.9214000000000003E-2</v>
      </c>
      <c r="I6844">
        <v>0.32759280000000002</v>
      </c>
      <c r="J6844">
        <v>9.2453999999999995E-2</v>
      </c>
      <c r="K6844">
        <v>0.117715</v>
      </c>
      <c r="L6844">
        <v>7.2798399999999999E-2</v>
      </c>
      <c r="M6844">
        <v>2.8840299999999999E-2</v>
      </c>
      <c r="O6844" t="str">
        <f>Table_Index[[#This Row],[ID]]&amp;Table_Index[[#This Row],[year]]</f>
        <v>94682010</v>
      </c>
      <c r="R6844" t="str">
        <f t="shared" si="226"/>
        <v/>
      </c>
    </row>
    <row r="6845" spans="1:18" x14ac:dyDescent="0.3">
      <c r="A6845">
        <v>9468</v>
      </c>
      <c r="B6845">
        <v>2010</v>
      </c>
      <c r="C6845">
        <v>3</v>
      </c>
      <c r="D6845">
        <v>4.9275199999999998E-2</v>
      </c>
      <c r="E6845">
        <v>4.7585799999999998E-2</v>
      </c>
      <c r="F6845">
        <v>5.1739E-2</v>
      </c>
      <c r="G6845">
        <v>8.3275100000000005E-2</v>
      </c>
      <c r="H6845">
        <v>2.1819100000000001E-2</v>
      </c>
      <c r="I6845">
        <v>0.51081969999999999</v>
      </c>
      <c r="J6845">
        <v>8.6231600000000005E-2</v>
      </c>
      <c r="K6845">
        <v>5.8095500000000001E-2</v>
      </c>
      <c r="L6845">
        <v>7.8840300000000002E-2</v>
      </c>
      <c r="M6845">
        <v>1.23188E-2</v>
      </c>
      <c r="O6845" t="str">
        <f>Table_Index[[#This Row],[ID]]&amp;Table_Index[[#This Row],[year]]</f>
        <v>94682010</v>
      </c>
      <c r="R6845" t="str">
        <f t="shared" si="226"/>
        <v/>
      </c>
    </row>
    <row r="6846" spans="1:18" x14ac:dyDescent="0.3">
      <c r="A6846">
        <v>9468</v>
      </c>
      <c r="B6846">
        <v>2010</v>
      </c>
      <c r="C6846">
        <v>4</v>
      </c>
      <c r="D6846">
        <v>7.7681899999999998E-2</v>
      </c>
      <c r="E6846">
        <v>6.2743099999999996E-2</v>
      </c>
      <c r="F6846">
        <v>4.8401800000000002E-2</v>
      </c>
      <c r="G6846">
        <v>6.2743099999999996E-2</v>
      </c>
      <c r="H6846">
        <v>7.3661299999999999E-2</v>
      </c>
      <c r="I6846">
        <v>0.14341280000000001</v>
      </c>
      <c r="J6846">
        <v>2.98777E-2</v>
      </c>
      <c r="K6846">
        <v>0.21284839999999999</v>
      </c>
      <c r="L6846">
        <v>0.28084999999999999</v>
      </c>
      <c r="M6846">
        <v>7.7800999999999999E-3</v>
      </c>
      <c r="O6846" t="str">
        <f>Table_Index[[#This Row],[ID]]&amp;Table_Index[[#This Row],[year]]</f>
        <v>94682010</v>
      </c>
      <c r="R6846" t="str">
        <f t="shared" si="226"/>
        <v/>
      </c>
    </row>
    <row r="6847" spans="1:18" x14ac:dyDescent="0.3">
      <c r="A6847">
        <v>9468</v>
      </c>
      <c r="B6847">
        <v>2011</v>
      </c>
      <c r="C6847">
        <v>1</v>
      </c>
      <c r="D6847">
        <v>3.7981399999999998E-2</v>
      </c>
      <c r="E6847">
        <v>8.6856799999999998E-2</v>
      </c>
      <c r="F6847">
        <v>8.7649400000000002E-2</v>
      </c>
      <c r="G6847">
        <v>0.10225770000000001</v>
      </c>
      <c r="H6847">
        <v>2.9508599999999999E-2</v>
      </c>
      <c r="I6847">
        <v>0.20279340000000001</v>
      </c>
      <c r="J6847">
        <v>0.24834000000000001</v>
      </c>
      <c r="K6847">
        <v>0.13030549999999999</v>
      </c>
      <c r="L6847">
        <v>7.0119500000000001E-2</v>
      </c>
      <c r="M6847">
        <v>4.1876999999999999E-3</v>
      </c>
      <c r="O6847" t="str">
        <f>Table_Index[[#This Row],[ID]]&amp;Table_Index[[#This Row],[year]]</f>
        <v>94682011</v>
      </c>
      <c r="R6847" t="str">
        <f t="shared" si="226"/>
        <v/>
      </c>
    </row>
    <row r="6848" spans="1:18" x14ac:dyDescent="0.3">
      <c r="A6848">
        <v>9468</v>
      </c>
      <c r="B6848">
        <v>2011</v>
      </c>
      <c r="C6848">
        <v>2</v>
      </c>
      <c r="D6848">
        <v>6.5286999999999998E-2</v>
      </c>
      <c r="E6848">
        <v>0.1173202</v>
      </c>
      <c r="F6848">
        <v>6.8723099999999995E-2</v>
      </c>
      <c r="G6848">
        <v>2.0616900000000001E-2</v>
      </c>
      <c r="H6848">
        <v>4.0180100000000003E-2</v>
      </c>
      <c r="I6848">
        <v>0.39286720000000003</v>
      </c>
      <c r="J6848">
        <v>0</v>
      </c>
      <c r="K6848">
        <v>1.48442E-2</v>
      </c>
      <c r="L6848">
        <v>0.26733299999999999</v>
      </c>
      <c r="M6848">
        <v>1.2828300000000001E-2</v>
      </c>
      <c r="O6848" t="str">
        <f>Table_Index[[#This Row],[ID]]&amp;Table_Index[[#This Row],[year]]</f>
        <v>94682011</v>
      </c>
      <c r="R6848" t="str">
        <f t="shared" si="226"/>
        <v/>
      </c>
    </row>
    <row r="6849" spans="1:18" x14ac:dyDescent="0.3">
      <c r="A6849">
        <v>9468</v>
      </c>
      <c r="B6849">
        <v>2011</v>
      </c>
      <c r="C6849">
        <v>3</v>
      </c>
      <c r="D6849">
        <v>3.6360799999999999E-2</v>
      </c>
      <c r="E6849">
        <v>8.5554900000000003E-2</v>
      </c>
      <c r="F6849">
        <v>0.1069436</v>
      </c>
      <c r="G6849">
        <v>0.12993650000000001</v>
      </c>
      <c r="H6849">
        <v>2.3587E-2</v>
      </c>
      <c r="I6849">
        <v>0.32083080000000003</v>
      </c>
      <c r="J6849">
        <v>8.5554900000000003E-2</v>
      </c>
      <c r="K6849">
        <v>5.1332900000000001E-2</v>
      </c>
      <c r="L6849">
        <v>0.15399879999999999</v>
      </c>
      <c r="M6849">
        <v>5.8996999999999999E-3</v>
      </c>
      <c r="O6849" t="str">
        <f>Table_Index[[#This Row],[ID]]&amp;Table_Index[[#This Row],[year]]</f>
        <v>94682011</v>
      </c>
      <c r="R6849" t="str">
        <f t="shared" si="226"/>
        <v/>
      </c>
    </row>
    <row r="6850" spans="1:18" x14ac:dyDescent="0.3">
      <c r="A6850">
        <v>9468</v>
      </c>
      <c r="B6850">
        <v>2011</v>
      </c>
      <c r="C6850">
        <v>4</v>
      </c>
      <c r="D6850">
        <v>0</v>
      </c>
      <c r="E6850">
        <v>0.2437877</v>
      </c>
      <c r="F6850">
        <v>5.7739199999999997E-2</v>
      </c>
      <c r="G6850">
        <v>0.11740299999999999</v>
      </c>
      <c r="H6850">
        <v>4.8222899999999999E-2</v>
      </c>
      <c r="I6850">
        <v>0.46512130000000002</v>
      </c>
      <c r="J6850">
        <v>0</v>
      </c>
      <c r="K6850">
        <v>2.4378799999999999E-2</v>
      </c>
      <c r="L6850">
        <v>2.8869599999999999E-2</v>
      </c>
      <c r="M6850">
        <v>1.44776E-2</v>
      </c>
      <c r="O6850" t="str">
        <f>Table_Index[[#This Row],[ID]]&amp;Table_Index[[#This Row],[year]]</f>
        <v>94682011</v>
      </c>
      <c r="R6850" t="str">
        <f t="shared" si="226"/>
        <v/>
      </c>
    </row>
    <row r="6851" spans="1:18" x14ac:dyDescent="0.3">
      <c r="A6851">
        <v>9468</v>
      </c>
      <c r="B6851">
        <v>2012</v>
      </c>
      <c r="C6851">
        <v>1</v>
      </c>
      <c r="D6851">
        <v>3.5623799999999997E-2</v>
      </c>
      <c r="E6851">
        <v>0</v>
      </c>
      <c r="F6851">
        <v>5.3435700000000003E-2</v>
      </c>
      <c r="G6851">
        <v>4.0076800000000003E-2</v>
      </c>
      <c r="H6851">
        <v>7.9510399999999995E-2</v>
      </c>
      <c r="I6851">
        <v>0.48685879999999998</v>
      </c>
      <c r="J6851">
        <v>4.7498400000000003E-2</v>
      </c>
      <c r="K6851">
        <v>0.10687140000000001</v>
      </c>
      <c r="L6851">
        <v>0.13982349999999999</v>
      </c>
      <c r="M6851">
        <v>1.03012E-2</v>
      </c>
      <c r="O6851" t="str">
        <f>Table_Index[[#This Row],[ID]]&amp;Table_Index[[#This Row],[year]]</f>
        <v>94682012</v>
      </c>
      <c r="R6851" t="str">
        <f t="shared" si="226"/>
        <v/>
      </c>
    </row>
    <row r="6852" spans="1:18" x14ac:dyDescent="0.3">
      <c r="A6852">
        <v>9468</v>
      </c>
      <c r="B6852">
        <v>2012</v>
      </c>
      <c r="C6852">
        <v>2</v>
      </c>
      <c r="D6852">
        <v>2.64316E-2</v>
      </c>
      <c r="E6852">
        <v>5.6513000000000001E-2</v>
      </c>
      <c r="F6852">
        <v>4.23848E-2</v>
      </c>
      <c r="G6852">
        <v>7.0641000000000002E-3</v>
      </c>
      <c r="H6852">
        <v>4.55401E-2</v>
      </c>
      <c r="I6852">
        <v>0.44127260000000001</v>
      </c>
      <c r="J6852">
        <v>0.14128260000000001</v>
      </c>
      <c r="K6852">
        <v>1.8837699999999999E-2</v>
      </c>
      <c r="L6852">
        <v>0.1483467</v>
      </c>
      <c r="M6852">
        <v>7.2327000000000002E-2</v>
      </c>
      <c r="O6852" t="str">
        <f>Table_Index[[#This Row],[ID]]&amp;Table_Index[[#This Row],[year]]</f>
        <v>94682012</v>
      </c>
      <c r="R6852" t="str">
        <f t="shared" si="226"/>
        <v/>
      </c>
    </row>
    <row r="6853" spans="1:18" x14ac:dyDescent="0.3">
      <c r="A6853">
        <v>9468</v>
      </c>
      <c r="B6853">
        <v>2012</v>
      </c>
      <c r="C6853">
        <v>3</v>
      </c>
      <c r="D6853">
        <v>6.3802800000000007E-2</v>
      </c>
      <c r="E6853">
        <v>0.2097627</v>
      </c>
      <c r="F6853">
        <v>0</v>
      </c>
      <c r="G6853">
        <v>0</v>
      </c>
      <c r="H6853">
        <v>5.1260800000000002E-2</v>
      </c>
      <c r="I6853">
        <v>0.31464409999999998</v>
      </c>
      <c r="J6853">
        <v>6.5550800000000006E-2</v>
      </c>
      <c r="K6853">
        <v>4.9163100000000001E-2</v>
      </c>
      <c r="L6853">
        <v>0.19337499999999999</v>
      </c>
      <c r="M6853">
        <v>5.24407E-2</v>
      </c>
      <c r="O6853" t="str">
        <f>Table_Index[[#This Row],[ID]]&amp;Table_Index[[#This Row],[year]]</f>
        <v>94682012</v>
      </c>
      <c r="R6853" t="str">
        <f t="shared" si="226"/>
        <v/>
      </c>
    </row>
    <row r="6854" spans="1:18" x14ac:dyDescent="0.3">
      <c r="A6854">
        <v>9468</v>
      </c>
      <c r="B6854">
        <v>2012</v>
      </c>
      <c r="C6854">
        <v>4</v>
      </c>
      <c r="D6854">
        <v>0.27242830000000001</v>
      </c>
      <c r="E6854">
        <v>0.16080839999999999</v>
      </c>
      <c r="F6854">
        <v>0.1021606</v>
      </c>
      <c r="G6854">
        <v>0</v>
      </c>
      <c r="H6854">
        <v>0.13607230000000001</v>
      </c>
      <c r="I6854">
        <v>0</v>
      </c>
      <c r="J6854">
        <v>0.14188980000000001</v>
      </c>
      <c r="K6854">
        <v>0.15210580000000001</v>
      </c>
      <c r="L6854">
        <v>0</v>
      </c>
      <c r="M6854">
        <v>3.4534700000000002E-2</v>
      </c>
      <c r="O6854" t="str">
        <f>Table_Index[[#This Row],[ID]]&amp;Table_Index[[#This Row],[year]]</f>
        <v>94682012</v>
      </c>
      <c r="R6854" t="str">
        <f t="shared" si="226"/>
        <v/>
      </c>
    </row>
    <row r="6855" spans="1:18" x14ac:dyDescent="0.3">
      <c r="A6855">
        <v>9469</v>
      </c>
      <c r="B6855">
        <v>2003</v>
      </c>
      <c r="C6855">
        <v>1</v>
      </c>
      <c r="D6855">
        <v>1.3787999999999999E-3</v>
      </c>
      <c r="E6855">
        <v>0</v>
      </c>
      <c r="F6855">
        <v>2.2060000000000001E-3</v>
      </c>
      <c r="G6855">
        <v>1.3787999999999999E-3</v>
      </c>
      <c r="H6855">
        <v>0</v>
      </c>
      <c r="I6855">
        <v>0</v>
      </c>
      <c r="J6855">
        <v>1.8751E-3</v>
      </c>
      <c r="K6855">
        <v>0.99270360000000002</v>
      </c>
      <c r="L6855">
        <v>1.506E-4</v>
      </c>
      <c r="M6855">
        <v>0</v>
      </c>
      <c r="O6855" t="str">
        <f>Table_Index[[#This Row],[ID]]&amp;Table_Index[[#This Row],[year]]</f>
        <v>94692003</v>
      </c>
      <c r="R6855" t="str">
        <f t="shared" si="226"/>
        <v/>
      </c>
    </row>
    <row r="6856" spans="1:18" x14ac:dyDescent="0.3">
      <c r="A6856">
        <v>9469</v>
      </c>
      <c r="B6856">
        <v>2003</v>
      </c>
      <c r="C6856">
        <v>2</v>
      </c>
      <c r="D6856">
        <v>0</v>
      </c>
      <c r="E6856">
        <v>1.40845E-2</v>
      </c>
      <c r="F6856">
        <v>5.5254600000000001E-2</v>
      </c>
      <c r="G6856">
        <v>1.08342E-2</v>
      </c>
      <c r="H6856">
        <v>0</v>
      </c>
      <c r="I6856">
        <v>0</v>
      </c>
      <c r="J6856">
        <v>0</v>
      </c>
      <c r="K6856">
        <v>1.4445599999999999E-2</v>
      </c>
      <c r="L6856">
        <v>0</v>
      </c>
      <c r="M6856">
        <v>0.90538099999999999</v>
      </c>
      <c r="O6856" t="str">
        <f>Table_Index[[#This Row],[ID]]&amp;Table_Index[[#This Row],[year]]</f>
        <v>94692003</v>
      </c>
      <c r="R6856" t="str">
        <f t="shared" si="226"/>
        <v/>
      </c>
    </row>
    <row r="6857" spans="1:18" x14ac:dyDescent="0.3">
      <c r="A6857">
        <v>9469</v>
      </c>
      <c r="B6857">
        <v>2003</v>
      </c>
      <c r="C6857">
        <v>3</v>
      </c>
      <c r="D6857">
        <v>0</v>
      </c>
      <c r="E6857">
        <v>0.120743</v>
      </c>
      <c r="F6857">
        <v>0.44582050000000001</v>
      </c>
      <c r="G6857">
        <v>0</v>
      </c>
      <c r="H6857">
        <v>0</v>
      </c>
      <c r="I6857">
        <v>0.123839</v>
      </c>
      <c r="J6857">
        <v>0</v>
      </c>
      <c r="K6857">
        <v>0.30959750000000003</v>
      </c>
      <c r="L6857">
        <v>0</v>
      </c>
      <c r="M6857">
        <v>0</v>
      </c>
      <c r="O6857" t="str">
        <f>Table_Index[[#This Row],[ID]]&amp;Table_Index[[#This Row],[year]]</f>
        <v>94692003</v>
      </c>
      <c r="R6857" t="str">
        <f t="shared" si="226"/>
        <v/>
      </c>
    </row>
    <row r="6858" spans="1:18" x14ac:dyDescent="0.3">
      <c r="A6858">
        <v>9469</v>
      </c>
      <c r="B6858">
        <v>2003</v>
      </c>
      <c r="C6858">
        <v>4</v>
      </c>
      <c r="D6858">
        <v>0</v>
      </c>
      <c r="E6858">
        <v>9.8461499999999993E-2</v>
      </c>
      <c r="F6858">
        <v>0.34461540000000002</v>
      </c>
      <c r="G6858">
        <v>0</v>
      </c>
      <c r="H6858">
        <v>0</v>
      </c>
      <c r="I6858">
        <v>0</v>
      </c>
      <c r="J6858">
        <v>0</v>
      </c>
      <c r="K6858">
        <v>0.36615389999999998</v>
      </c>
      <c r="L6858">
        <v>0.1753846</v>
      </c>
      <c r="M6858">
        <v>1.53846E-2</v>
      </c>
      <c r="O6858" t="str">
        <f>Table_Index[[#This Row],[ID]]&amp;Table_Index[[#This Row],[year]]</f>
        <v>94692003</v>
      </c>
      <c r="R6858" t="str">
        <f t="shared" si="226"/>
        <v/>
      </c>
    </row>
    <row r="6859" spans="1:18" x14ac:dyDescent="0.3">
      <c r="A6859">
        <v>9469</v>
      </c>
      <c r="B6859">
        <v>2004</v>
      </c>
      <c r="C6859">
        <v>1</v>
      </c>
      <c r="D6859">
        <v>0</v>
      </c>
      <c r="E6859">
        <v>0.16822429999999999</v>
      </c>
      <c r="F6859">
        <v>0.40186909999999998</v>
      </c>
      <c r="G6859">
        <v>4.6729E-2</v>
      </c>
      <c r="H6859">
        <v>0</v>
      </c>
      <c r="I6859">
        <v>0</v>
      </c>
      <c r="J6859">
        <v>0</v>
      </c>
      <c r="K6859">
        <v>0.25233650000000002</v>
      </c>
      <c r="L6859">
        <v>0.10747660000000001</v>
      </c>
      <c r="M6859">
        <v>2.33645E-2</v>
      </c>
      <c r="O6859" t="str">
        <f>Table_Index[[#This Row],[ID]]&amp;Table_Index[[#This Row],[year]]</f>
        <v>94692004</v>
      </c>
      <c r="R6859" t="str">
        <f t="shared" si="226"/>
        <v/>
      </c>
    </row>
    <row r="6860" spans="1:18" x14ac:dyDescent="0.3">
      <c r="A6860">
        <v>9469</v>
      </c>
      <c r="B6860">
        <v>2004</v>
      </c>
      <c r="C6860">
        <v>2</v>
      </c>
      <c r="D6860">
        <v>0</v>
      </c>
      <c r="E6860">
        <v>9.8901100000000006E-2</v>
      </c>
      <c r="F6860">
        <v>8.7912100000000007E-2</v>
      </c>
      <c r="G6860">
        <v>5.2747299999999997E-2</v>
      </c>
      <c r="H6860">
        <v>0</v>
      </c>
      <c r="I6860">
        <v>0.40659339999999999</v>
      </c>
      <c r="J6860">
        <v>0.23076920000000001</v>
      </c>
      <c r="K6860">
        <v>0</v>
      </c>
      <c r="L6860">
        <v>9.6703300000000006E-2</v>
      </c>
      <c r="M6860">
        <v>2.6373600000000001E-2</v>
      </c>
      <c r="O6860" t="str">
        <f>Table_Index[[#This Row],[ID]]&amp;Table_Index[[#This Row],[year]]</f>
        <v>94692004</v>
      </c>
      <c r="R6860" t="str">
        <f t="shared" si="226"/>
        <v/>
      </c>
    </row>
    <row r="6861" spans="1:18" x14ac:dyDescent="0.3">
      <c r="A6861">
        <v>9469</v>
      </c>
      <c r="B6861">
        <v>2004</v>
      </c>
      <c r="C6861">
        <v>3</v>
      </c>
      <c r="D6861">
        <v>0</v>
      </c>
      <c r="E6861">
        <v>0.16182050000000001</v>
      </c>
      <c r="F6861">
        <v>0.1061947</v>
      </c>
      <c r="G6861">
        <v>2.0227599999999998E-2</v>
      </c>
      <c r="H6861">
        <v>0</v>
      </c>
      <c r="I6861">
        <v>0.24273069999999999</v>
      </c>
      <c r="J6861">
        <v>0.13906450000000001</v>
      </c>
      <c r="K6861">
        <v>0.23261689999999999</v>
      </c>
      <c r="L6861">
        <v>7.5853299999999999E-2</v>
      </c>
      <c r="M6861">
        <v>2.1491799999999998E-2</v>
      </c>
      <c r="O6861" t="str">
        <f>Table_Index[[#This Row],[ID]]&amp;Table_Index[[#This Row],[year]]</f>
        <v>94692004</v>
      </c>
      <c r="R6861" t="str">
        <f t="shared" si="226"/>
        <v/>
      </c>
    </row>
    <row r="6862" spans="1:18" x14ac:dyDescent="0.3">
      <c r="A6862">
        <v>9469</v>
      </c>
      <c r="B6862">
        <v>2004</v>
      </c>
      <c r="C6862">
        <v>4</v>
      </c>
      <c r="D6862">
        <v>1.6781999999999999E-3</v>
      </c>
      <c r="E6862">
        <v>1.4597E-3</v>
      </c>
      <c r="F6862">
        <v>1.1524E-3</v>
      </c>
      <c r="G6862">
        <v>5.8580000000000004E-4</v>
      </c>
      <c r="H6862">
        <v>0</v>
      </c>
      <c r="I6862">
        <v>0</v>
      </c>
      <c r="J6862">
        <v>0.51216300000000003</v>
      </c>
      <c r="K6862">
        <v>0.4238789</v>
      </c>
      <c r="L6862">
        <v>1.4404999999999999E-3</v>
      </c>
      <c r="M6862">
        <v>5.7641400000000002E-2</v>
      </c>
      <c r="O6862" t="str">
        <f>Table_Index[[#This Row],[ID]]&amp;Table_Index[[#This Row],[year]]</f>
        <v>94692004</v>
      </c>
      <c r="R6862" t="str">
        <f t="shared" ref="R6862:R6925" si="227">RIGHT(P6862,4)</f>
        <v/>
      </c>
    </row>
    <row r="6863" spans="1:18" x14ac:dyDescent="0.3">
      <c r="A6863">
        <v>9469</v>
      </c>
      <c r="B6863">
        <v>2005</v>
      </c>
      <c r="C6863">
        <v>1</v>
      </c>
      <c r="D6863">
        <v>0</v>
      </c>
      <c r="E6863">
        <v>1</v>
      </c>
      <c r="F6863">
        <v>0</v>
      </c>
      <c r="G6863">
        <v>0</v>
      </c>
      <c r="H6863">
        <v>0</v>
      </c>
      <c r="I6863">
        <v>0</v>
      </c>
      <c r="J6863">
        <v>0</v>
      </c>
      <c r="K6863">
        <v>0</v>
      </c>
      <c r="L6863">
        <v>0</v>
      </c>
      <c r="M6863">
        <v>0</v>
      </c>
      <c r="O6863" t="str">
        <f>Table_Index[[#This Row],[ID]]&amp;Table_Index[[#This Row],[year]]</f>
        <v>94692005</v>
      </c>
      <c r="R6863" t="str">
        <f t="shared" si="227"/>
        <v/>
      </c>
    </row>
    <row r="6864" spans="1:18" x14ac:dyDescent="0.3">
      <c r="A6864">
        <v>9469</v>
      </c>
      <c r="B6864">
        <v>2005</v>
      </c>
      <c r="C6864">
        <v>2</v>
      </c>
      <c r="D6864">
        <v>9.2626899999999998E-2</v>
      </c>
      <c r="E6864">
        <v>0.1111523</v>
      </c>
      <c r="F6864">
        <v>9.2626899999999998E-2</v>
      </c>
      <c r="G6864">
        <v>6.1133800000000002E-2</v>
      </c>
      <c r="H6864">
        <v>0</v>
      </c>
      <c r="I6864">
        <v>0</v>
      </c>
      <c r="J6864">
        <v>0.29603560000000001</v>
      </c>
      <c r="K6864">
        <v>0.1111523</v>
      </c>
      <c r="L6864">
        <v>0.20192660000000001</v>
      </c>
      <c r="M6864">
        <v>3.3345699999999999E-2</v>
      </c>
      <c r="O6864" t="str">
        <f>Table_Index[[#This Row],[ID]]&amp;Table_Index[[#This Row],[year]]</f>
        <v>94692005</v>
      </c>
      <c r="R6864" t="str">
        <f t="shared" si="227"/>
        <v/>
      </c>
    </row>
    <row r="6865" spans="1:18" x14ac:dyDescent="0.3">
      <c r="A6865">
        <v>9469</v>
      </c>
      <c r="B6865">
        <v>2005</v>
      </c>
      <c r="C6865">
        <v>3</v>
      </c>
      <c r="D6865">
        <v>8.60794E-2</v>
      </c>
      <c r="E6865">
        <v>4.1156699999999997E-2</v>
      </c>
      <c r="F6865">
        <v>0.12104910000000001</v>
      </c>
      <c r="G6865">
        <v>0</v>
      </c>
      <c r="H6865">
        <v>0</v>
      </c>
      <c r="I6865">
        <v>0.36798920000000002</v>
      </c>
      <c r="J6865">
        <v>0.19367860000000001</v>
      </c>
      <c r="K6865">
        <v>4.84196E-2</v>
      </c>
      <c r="L6865">
        <v>0.135575</v>
      </c>
      <c r="M6865">
        <v>6.0524999999999997E-3</v>
      </c>
      <c r="O6865" t="str">
        <f>Table_Index[[#This Row],[ID]]&amp;Table_Index[[#This Row],[year]]</f>
        <v>94692005</v>
      </c>
      <c r="R6865" t="str">
        <f t="shared" si="227"/>
        <v/>
      </c>
    </row>
    <row r="6866" spans="1:18" x14ac:dyDescent="0.3">
      <c r="A6866">
        <v>9469</v>
      </c>
      <c r="B6866">
        <v>2005</v>
      </c>
      <c r="C6866">
        <v>4</v>
      </c>
      <c r="D6866">
        <v>0.20393559999999999</v>
      </c>
      <c r="E6866">
        <v>8.05009E-2</v>
      </c>
      <c r="F6866">
        <v>0.17889089999999999</v>
      </c>
      <c r="G6866">
        <v>5.0089399999999999E-2</v>
      </c>
      <c r="H6866">
        <v>0</v>
      </c>
      <c r="I6866">
        <v>0</v>
      </c>
      <c r="J6866">
        <v>0.17173530000000001</v>
      </c>
      <c r="K6866">
        <v>0.1860465</v>
      </c>
      <c r="L6866">
        <v>0.1073345</v>
      </c>
      <c r="M6866">
        <v>2.1466900000000001E-2</v>
      </c>
      <c r="O6866" t="str">
        <f>Table_Index[[#This Row],[ID]]&amp;Table_Index[[#This Row],[year]]</f>
        <v>94692005</v>
      </c>
      <c r="R6866" t="str">
        <f t="shared" si="227"/>
        <v/>
      </c>
    </row>
    <row r="6867" spans="1:18" x14ac:dyDescent="0.3">
      <c r="A6867">
        <v>9469</v>
      </c>
      <c r="B6867">
        <v>2006</v>
      </c>
      <c r="C6867">
        <v>1</v>
      </c>
      <c r="D6867">
        <v>0.27642280000000002</v>
      </c>
      <c r="E6867">
        <v>7.3170700000000005E-2</v>
      </c>
      <c r="F6867">
        <v>0.16260160000000001</v>
      </c>
      <c r="G6867">
        <v>4.55285E-2</v>
      </c>
      <c r="H6867">
        <v>0</v>
      </c>
      <c r="I6867">
        <v>0</v>
      </c>
      <c r="J6867">
        <v>0.1560976</v>
      </c>
      <c r="K6867">
        <v>0.1691057</v>
      </c>
      <c r="L6867">
        <v>9.7560999999999995E-2</v>
      </c>
      <c r="M6867">
        <v>1.95122E-2</v>
      </c>
      <c r="O6867" t="str">
        <f>Table_Index[[#This Row],[ID]]&amp;Table_Index[[#This Row],[year]]</f>
        <v>94692006</v>
      </c>
      <c r="R6867" t="str">
        <f t="shared" si="227"/>
        <v/>
      </c>
    </row>
    <row r="6868" spans="1:18" x14ac:dyDescent="0.3">
      <c r="A6868">
        <v>9469</v>
      </c>
      <c r="B6868">
        <v>2006</v>
      </c>
      <c r="C6868">
        <v>2</v>
      </c>
      <c r="D6868">
        <v>0</v>
      </c>
      <c r="E6868">
        <v>0.12232659999999999</v>
      </c>
      <c r="F6868">
        <v>9.4097399999999998E-2</v>
      </c>
      <c r="G6868">
        <v>5.1081399999999999E-2</v>
      </c>
      <c r="H6868">
        <v>6.0222299999999999E-2</v>
      </c>
      <c r="I6868">
        <v>0.13442490000000001</v>
      </c>
      <c r="J6868">
        <v>0.221801</v>
      </c>
      <c r="K6868">
        <v>0.15862129999999999</v>
      </c>
      <c r="L6868">
        <v>0.14988370000000001</v>
      </c>
      <c r="M6868">
        <v>7.5411999999999996E-3</v>
      </c>
      <c r="O6868" t="str">
        <f>Table_Index[[#This Row],[ID]]&amp;Table_Index[[#This Row],[year]]</f>
        <v>94692006</v>
      </c>
      <c r="R6868" t="str">
        <f t="shared" si="227"/>
        <v/>
      </c>
    </row>
    <row r="6869" spans="1:18" x14ac:dyDescent="0.3">
      <c r="A6869">
        <v>9469</v>
      </c>
      <c r="B6869">
        <v>2006</v>
      </c>
      <c r="C6869">
        <v>3</v>
      </c>
      <c r="D6869">
        <v>0</v>
      </c>
      <c r="E6869">
        <v>0</v>
      </c>
      <c r="F6869">
        <v>0.1216708</v>
      </c>
      <c r="G6869">
        <v>7.0441000000000004E-2</v>
      </c>
      <c r="H6869">
        <v>0</v>
      </c>
      <c r="I6869">
        <v>0.48027940000000002</v>
      </c>
      <c r="J6869">
        <v>8.8051199999999996E-2</v>
      </c>
      <c r="K6869">
        <v>6.4037300000000005E-2</v>
      </c>
      <c r="L6869">
        <v>0.15208849999999999</v>
      </c>
      <c r="M6869">
        <v>2.3431799999999999E-2</v>
      </c>
      <c r="O6869" t="str">
        <f>Table_Index[[#This Row],[ID]]&amp;Table_Index[[#This Row],[year]]</f>
        <v>94692006</v>
      </c>
      <c r="R6869" t="str">
        <f t="shared" si="227"/>
        <v/>
      </c>
    </row>
    <row r="6870" spans="1:18" x14ac:dyDescent="0.3">
      <c r="A6870">
        <v>9469</v>
      </c>
      <c r="B6870">
        <v>2006</v>
      </c>
      <c r="C6870">
        <v>4</v>
      </c>
      <c r="D6870">
        <v>3.9105599999999997E-2</v>
      </c>
      <c r="E6870">
        <v>7.0389999999999994E-2</v>
      </c>
      <c r="F6870">
        <v>8.9384099999999994E-2</v>
      </c>
      <c r="G6870">
        <v>7.1507299999999996E-2</v>
      </c>
      <c r="H6870">
        <v>0</v>
      </c>
      <c r="I6870">
        <v>0.26815240000000001</v>
      </c>
      <c r="J6870">
        <v>0.18994130000000001</v>
      </c>
      <c r="K6870">
        <v>0.1117302</v>
      </c>
      <c r="L6870">
        <v>0.14524919999999999</v>
      </c>
      <c r="M6870">
        <v>1.45398E-2</v>
      </c>
      <c r="O6870" t="str">
        <f>Table_Index[[#This Row],[ID]]&amp;Table_Index[[#This Row],[year]]</f>
        <v>94692006</v>
      </c>
      <c r="R6870" t="str">
        <f t="shared" si="227"/>
        <v/>
      </c>
    </row>
    <row r="6871" spans="1:18" x14ac:dyDescent="0.3">
      <c r="A6871">
        <v>9469</v>
      </c>
      <c r="B6871">
        <v>2007</v>
      </c>
      <c r="C6871">
        <v>1</v>
      </c>
      <c r="D6871">
        <v>8.8077199999999994E-2</v>
      </c>
      <c r="E6871">
        <v>7.0461800000000005E-2</v>
      </c>
      <c r="F6871">
        <v>0.1006597</v>
      </c>
      <c r="G6871">
        <v>1.76154E-2</v>
      </c>
      <c r="H6871">
        <v>5.0329800000000001E-2</v>
      </c>
      <c r="I6871">
        <v>0.301979</v>
      </c>
      <c r="J6871">
        <v>0.163572</v>
      </c>
      <c r="K6871">
        <v>7.5494800000000001E-2</v>
      </c>
      <c r="L6871">
        <v>0.1195334</v>
      </c>
      <c r="M6871">
        <v>1.22769E-2</v>
      </c>
      <c r="O6871" t="str">
        <f>Table_Index[[#This Row],[ID]]&amp;Table_Index[[#This Row],[year]]</f>
        <v>94692007</v>
      </c>
      <c r="R6871" t="str">
        <f t="shared" si="227"/>
        <v/>
      </c>
    </row>
    <row r="6872" spans="1:18" x14ac:dyDescent="0.3">
      <c r="A6872">
        <v>9469</v>
      </c>
      <c r="B6872">
        <v>2007</v>
      </c>
      <c r="C6872">
        <v>2</v>
      </c>
      <c r="D6872">
        <v>6.3711699999999996E-2</v>
      </c>
      <c r="E6872">
        <v>6.8933999999999995E-2</v>
      </c>
      <c r="F6872">
        <v>9.4000899999999998E-2</v>
      </c>
      <c r="G6872">
        <v>7.9900799999999994E-2</v>
      </c>
      <c r="H6872">
        <v>3.1333600000000003E-2</v>
      </c>
      <c r="I6872">
        <v>0.34466999999999998</v>
      </c>
      <c r="J6872">
        <v>0.1429597</v>
      </c>
      <c r="K6872">
        <v>9.4000899999999998E-2</v>
      </c>
      <c r="L6872">
        <v>7.0500699999999999E-2</v>
      </c>
      <c r="M6872">
        <v>9.9875999999999993E-3</v>
      </c>
      <c r="O6872" t="str">
        <f>Table_Index[[#This Row],[ID]]&amp;Table_Index[[#This Row],[year]]</f>
        <v>94692007</v>
      </c>
      <c r="R6872" t="str">
        <f t="shared" si="227"/>
        <v/>
      </c>
    </row>
    <row r="6873" spans="1:18" x14ac:dyDescent="0.3">
      <c r="A6873">
        <v>9469</v>
      </c>
      <c r="B6873">
        <v>2007</v>
      </c>
      <c r="C6873">
        <v>3</v>
      </c>
      <c r="D6873">
        <v>0.13071930000000001</v>
      </c>
      <c r="E6873">
        <v>0.15321699999999999</v>
      </c>
      <c r="F6873">
        <v>0.17067209999999999</v>
      </c>
      <c r="G6873">
        <v>7.75782E-2</v>
      </c>
      <c r="H6873">
        <v>0</v>
      </c>
      <c r="I6873">
        <v>0</v>
      </c>
      <c r="J6873">
        <v>0.121216</v>
      </c>
      <c r="K6873">
        <v>7.75782E-2</v>
      </c>
      <c r="L6873">
        <v>0.24264269999999999</v>
      </c>
      <c r="M6873">
        <v>2.63766E-2</v>
      </c>
      <c r="O6873" t="str">
        <f>Table_Index[[#This Row],[ID]]&amp;Table_Index[[#This Row],[year]]</f>
        <v>94692007</v>
      </c>
      <c r="R6873" t="str">
        <f t="shared" si="227"/>
        <v/>
      </c>
    </row>
    <row r="6874" spans="1:18" x14ac:dyDescent="0.3">
      <c r="A6874">
        <v>9469</v>
      </c>
      <c r="B6874">
        <v>2007</v>
      </c>
      <c r="C6874">
        <v>4</v>
      </c>
      <c r="D6874">
        <v>0.1328609</v>
      </c>
      <c r="E6874">
        <v>5.3144400000000001E-2</v>
      </c>
      <c r="F6874">
        <v>0.12400360000000001</v>
      </c>
      <c r="G6874">
        <v>0.30380869999999999</v>
      </c>
      <c r="H6874">
        <v>0</v>
      </c>
      <c r="I6874">
        <v>0</v>
      </c>
      <c r="J6874">
        <v>0.15943309999999999</v>
      </c>
      <c r="K6874">
        <v>0.15943309999999999</v>
      </c>
      <c r="L6874">
        <v>5.3144400000000001E-2</v>
      </c>
      <c r="M6874">
        <v>1.41718E-2</v>
      </c>
      <c r="O6874" t="str">
        <f>Table_Index[[#This Row],[ID]]&amp;Table_Index[[#This Row],[year]]</f>
        <v>94692007</v>
      </c>
      <c r="R6874" t="str">
        <f t="shared" si="227"/>
        <v/>
      </c>
    </row>
    <row r="6875" spans="1:18" x14ac:dyDescent="0.3">
      <c r="A6875">
        <v>9469</v>
      </c>
      <c r="B6875">
        <v>2008</v>
      </c>
      <c r="C6875">
        <v>1</v>
      </c>
      <c r="D6875">
        <v>0</v>
      </c>
      <c r="E6875">
        <v>0.12684989999999999</v>
      </c>
      <c r="F6875">
        <v>0.31712469999999998</v>
      </c>
      <c r="G6875">
        <v>6.3424900000000006E-2</v>
      </c>
      <c r="H6875">
        <v>0</v>
      </c>
      <c r="I6875">
        <v>0</v>
      </c>
      <c r="J6875">
        <v>0</v>
      </c>
      <c r="K6875">
        <v>0.38054969999999999</v>
      </c>
      <c r="L6875">
        <v>7.1881600000000004E-2</v>
      </c>
      <c r="M6875">
        <v>4.0169099999999999E-2</v>
      </c>
      <c r="O6875" t="str">
        <f>Table_Index[[#This Row],[ID]]&amp;Table_Index[[#This Row],[year]]</f>
        <v>94692008</v>
      </c>
      <c r="R6875" t="str">
        <f t="shared" si="227"/>
        <v/>
      </c>
    </row>
    <row r="6876" spans="1:18" x14ac:dyDescent="0.3">
      <c r="A6876">
        <v>9469</v>
      </c>
      <c r="B6876">
        <v>2008</v>
      </c>
      <c r="C6876">
        <v>2</v>
      </c>
      <c r="D6876">
        <v>0</v>
      </c>
      <c r="E6876">
        <v>0</v>
      </c>
      <c r="F6876">
        <v>0.2382465</v>
      </c>
      <c r="G6876">
        <v>4.7649299999999999E-2</v>
      </c>
      <c r="H6876">
        <v>0</v>
      </c>
      <c r="I6876">
        <v>0</v>
      </c>
      <c r="J6876">
        <v>0</v>
      </c>
      <c r="K6876">
        <v>0.58449810000000002</v>
      </c>
      <c r="L6876">
        <v>9.5298599999999997E-2</v>
      </c>
      <c r="M6876">
        <v>3.4307499999999998E-2</v>
      </c>
      <c r="O6876" t="str">
        <f>Table_Index[[#This Row],[ID]]&amp;Table_Index[[#This Row],[year]]</f>
        <v>94692008</v>
      </c>
      <c r="R6876" t="str">
        <f t="shared" si="227"/>
        <v/>
      </c>
    </row>
    <row r="6877" spans="1:18" x14ac:dyDescent="0.3">
      <c r="A6877">
        <v>9469</v>
      </c>
      <c r="B6877">
        <v>2008</v>
      </c>
      <c r="C6877">
        <v>3</v>
      </c>
      <c r="D6877">
        <v>0</v>
      </c>
      <c r="E6877">
        <v>0.33585809999999999</v>
      </c>
      <c r="F6877">
        <v>7.5568099999999999E-2</v>
      </c>
      <c r="G6877">
        <v>3.1486699999999999E-2</v>
      </c>
      <c r="H6877">
        <v>0</v>
      </c>
      <c r="I6877">
        <v>0</v>
      </c>
      <c r="J6877">
        <v>0.1386289</v>
      </c>
      <c r="K6877">
        <v>0.34320499999999998</v>
      </c>
      <c r="L6877">
        <v>6.2973399999999999E-2</v>
      </c>
      <c r="M6877">
        <v>1.22798E-2</v>
      </c>
      <c r="O6877" t="str">
        <f>Table_Index[[#This Row],[ID]]&amp;Table_Index[[#This Row],[year]]</f>
        <v>94692008</v>
      </c>
      <c r="R6877" t="str">
        <f t="shared" si="227"/>
        <v/>
      </c>
    </row>
    <row r="6878" spans="1:18" x14ac:dyDescent="0.3">
      <c r="A6878">
        <v>9469</v>
      </c>
      <c r="B6878">
        <v>2008</v>
      </c>
      <c r="C6878">
        <v>4</v>
      </c>
      <c r="D6878">
        <v>0</v>
      </c>
      <c r="E6878">
        <v>0.14987500000000001</v>
      </c>
      <c r="F6878">
        <v>0.1311407</v>
      </c>
      <c r="G6878">
        <v>0</v>
      </c>
      <c r="H6878">
        <v>0</v>
      </c>
      <c r="I6878">
        <v>0.2248126</v>
      </c>
      <c r="J6878">
        <v>0</v>
      </c>
      <c r="K6878">
        <v>0.41665259999999998</v>
      </c>
      <c r="L6878">
        <v>5.9950000000000003E-2</v>
      </c>
      <c r="M6878">
        <v>1.7569100000000001E-2</v>
      </c>
      <c r="O6878" t="str">
        <f>Table_Index[[#This Row],[ID]]&amp;Table_Index[[#This Row],[year]]</f>
        <v>94692008</v>
      </c>
      <c r="R6878" t="str">
        <f t="shared" si="227"/>
        <v/>
      </c>
    </row>
    <row r="6879" spans="1:18" x14ac:dyDescent="0.3">
      <c r="A6879">
        <v>9469</v>
      </c>
      <c r="B6879">
        <v>2009</v>
      </c>
      <c r="C6879">
        <v>1</v>
      </c>
      <c r="D6879">
        <v>0</v>
      </c>
      <c r="E6879">
        <v>0.14369879999999999</v>
      </c>
      <c r="F6879">
        <v>6.7743700000000004E-2</v>
      </c>
      <c r="G6879">
        <v>0</v>
      </c>
      <c r="H6879">
        <v>0</v>
      </c>
      <c r="I6879">
        <v>0</v>
      </c>
      <c r="J6879">
        <v>0.2463408</v>
      </c>
      <c r="K6879">
        <v>0.45819389999999999</v>
      </c>
      <c r="L6879">
        <v>6.7743700000000004E-2</v>
      </c>
      <c r="M6879">
        <v>1.6278999999999998E-2</v>
      </c>
      <c r="O6879" t="str">
        <f>Table_Index[[#This Row],[ID]]&amp;Table_Index[[#This Row],[year]]</f>
        <v>94692009</v>
      </c>
      <c r="R6879" t="str">
        <f t="shared" si="227"/>
        <v/>
      </c>
    </row>
    <row r="6880" spans="1:18" x14ac:dyDescent="0.3">
      <c r="A6880">
        <v>9469</v>
      </c>
      <c r="B6880">
        <v>2009</v>
      </c>
      <c r="C6880">
        <v>2</v>
      </c>
      <c r="D6880">
        <v>0</v>
      </c>
      <c r="E6880">
        <v>0</v>
      </c>
      <c r="F6880">
        <v>0.1216872</v>
      </c>
      <c r="G6880">
        <v>0</v>
      </c>
      <c r="H6880">
        <v>0.336395</v>
      </c>
      <c r="I6880">
        <v>0</v>
      </c>
      <c r="J6880">
        <v>0</v>
      </c>
      <c r="K6880">
        <v>0.38319779999999998</v>
      </c>
      <c r="L6880">
        <v>0.11115659999999999</v>
      </c>
      <c r="M6880">
        <v>4.7563300000000003E-2</v>
      </c>
      <c r="O6880" t="str">
        <f>Table_Index[[#This Row],[ID]]&amp;Table_Index[[#This Row],[year]]</f>
        <v>94692009</v>
      </c>
      <c r="R6880" t="str">
        <f t="shared" si="227"/>
        <v/>
      </c>
    </row>
    <row r="6881" spans="1:18" x14ac:dyDescent="0.3">
      <c r="A6881">
        <v>9469</v>
      </c>
      <c r="B6881">
        <v>2009</v>
      </c>
      <c r="C6881">
        <v>3</v>
      </c>
      <c r="D6881">
        <v>0</v>
      </c>
      <c r="E6881">
        <v>0.28936250000000002</v>
      </c>
      <c r="F6881">
        <v>0.25261800000000001</v>
      </c>
      <c r="G6881">
        <v>0.16535</v>
      </c>
      <c r="H6881">
        <v>0</v>
      </c>
      <c r="I6881">
        <v>0</v>
      </c>
      <c r="J6881">
        <v>0</v>
      </c>
      <c r="K6881">
        <v>0.25215870000000001</v>
      </c>
      <c r="L6881">
        <v>0</v>
      </c>
      <c r="M6881">
        <v>4.0510699999999997E-2</v>
      </c>
      <c r="O6881" t="str">
        <f>Table_Index[[#This Row],[ID]]&amp;Table_Index[[#This Row],[year]]</f>
        <v>94692009</v>
      </c>
      <c r="R6881" t="str">
        <f t="shared" si="227"/>
        <v/>
      </c>
    </row>
    <row r="6882" spans="1:18" x14ac:dyDescent="0.3">
      <c r="A6882">
        <v>9469</v>
      </c>
      <c r="B6882">
        <v>2009</v>
      </c>
      <c r="C6882">
        <v>4</v>
      </c>
      <c r="D6882">
        <v>0.23496690000000001</v>
      </c>
      <c r="E6882">
        <v>0</v>
      </c>
      <c r="F6882">
        <v>0.16596050000000001</v>
      </c>
      <c r="G6882">
        <v>0</v>
      </c>
      <c r="H6882">
        <v>1.3456299999999999E-2</v>
      </c>
      <c r="I6882">
        <v>0</v>
      </c>
      <c r="J6882">
        <v>0</v>
      </c>
      <c r="K6882">
        <v>0.43221490000000001</v>
      </c>
      <c r="L6882">
        <v>0.1211063</v>
      </c>
      <c r="M6882">
        <v>3.2294999999999997E-2</v>
      </c>
      <c r="O6882" t="str">
        <f>Table_Index[[#This Row],[ID]]&amp;Table_Index[[#This Row],[year]]</f>
        <v>94692009</v>
      </c>
      <c r="R6882" t="str">
        <f t="shared" si="227"/>
        <v/>
      </c>
    </row>
    <row r="6883" spans="1:18" x14ac:dyDescent="0.3">
      <c r="A6883">
        <v>9469</v>
      </c>
      <c r="B6883">
        <v>2010</v>
      </c>
      <c r="C6883">
        <v>1</v>
      </c>
      <c r="D6883">
        <v>8.3198499999999995E-2</v>
      </c>
      <c r="E6883">
        <v>8.3198499999999995E-2</v>
      </c>
      <c r="F6883">
        <v>0</v>
      </c>
      <c r="G6883">
        <v>0.15530389999999999</v>
      </c>
      <c r="H6883">
        <v>0.1559972</v>
      </c>
      <c r="I6883">
        <v>0.2218627</v>
      </c>
      <c r="J6883">
        <v>0</v>
      </c>
      <c r="K6883">
        <v>0.24404899999999999</v>
      </c>
      <c r="L6883">
        <v>4.1599299999999999E-2</v>
      </c>
      <c r="M6883">
        <v>1.47908E-2</v>
      </c>
      <c r="O6883" t="str">
        <f>Table_Index[[#This Row],[ID]]&amp;Table_Index[[#This Row],[year]]</f>
        <v>94692010</v>
      </c>
      <c r="R6883" t="str">
        <f t="shared" si="227"/>
        <v/>
      </c>
    </row>
    <row r="6884" spans="1:18" x14ac:dyDescent="0.3">
      <c r="A6884">
        <v>9469</v>
      </c>
      <c r="B6884">
        <v>2010</v>
      </c>
      <c r="C6884">
        <v>2</v>
      </c>
      <c r="D6884">
        <v>0</v>
      </c>
      <c r="E6884">
        <v>0.2614379</v>
      </c>
      <c r="F6884">
        <v>9.7485299999999997E-2</v>
      </c>
      <c r="G6884">
        <v>6.6467300000000007E-2</v>
      </c>
      <c r="H6884">
        <v>0.27417750000000002</v>
      </c>
      <c r="I6884">
        <v>0</v>
      </c>
      <c r="J6884">
        <v>4.4311499999999997E-2</v>
      </c>
      <c r="K6884">
        <v>6.3808599999999993E-2</v>
      </c>
      <c r="L6884">
        <v>0.15509029999999999</v>
      </c>
      <c r="M6884">
        <v>3.7221700000000003E-2</v>
      </c>
      <c r="O6884" t="str">
        <f>Table_Index[[#This Row],[ID]]&amp;Table_Index[[#This Row],[year]]</f>
        <v>94692010</v>
      </c>
      <c r="R6884" t="str">
        <f t="shared" si="227"/>
        <v/>
      </c>
    </row>
    <row r="6885" spans="1:18" x14ac:dyDescent="0.3">
      <c r="A6885">
        <v>9469</v>
      </c>
      <c r="B6885">
        <v>2010</v>
      </c>
      <c r="C6885">
        <v>3</v>
      </c>
      <c r="D6885">
        <v>0</v>
      </c>
      <c r="E6885">
        <v>0</v>
      </c>
      <c r="F6885">
        <v>9.3267699999999995E-2</v>
      </c>
      <c r="G6885">
        <v>0.1249121</v>
      </c>
      <c r="H6885">
        <v>0.316444</v>
      </c>
      <c r="I6885">
        <v>0</v>
      </c>
      <c r="J6885">
        <v>0</v>
      </c>
      <c r="K6885">
        <v>0.37107220000000002</v>
      </c>
      <c r="L6885">
        <v>6.3954999999999998E-2</v>
      </c>
      <c r="M6885">
        <v>3.0349000000000001E-2</v>
      </c>
      <c r="O6885" t="str">
        <f>Table_Index[[#This Row],[ID]]&amp;Table_Index[[#This Row],[year]]</f>
        <v>94692010</v>
      </c>
      <c r="R6885" t="str">
        <f t="shared" si="227"/>
        <v/>
      </c>
    </row>
    <row r="6886" spans="1:18" x14ac:dyDescent="0.3">
      <c r="A6886">
        <v>9469</v>
      </c>
      <c r="B6886">
        <v>2010</v>
      </c>
      <c r="C6886">
        <v>4</v>
      </c>
      <c r="D6886">
        <v>5.8861799999999999E-2</v>
      </c>
      <c r="E6886">
        <v>7.0634199999999994E-2</v>
      </c>
      <c r="F6886">
        <v>6.3570799999999997E-2</v>
      </c>
      <c r="G6886">
        <v>1.76586E-2</v>
      </c>
      <c r="H6886">
        <v>0.1336164</v>
      </c>
      <c r="I6886">
        <v>0.19620609999999999</v>
      </c>
      <c r="J6886">
        <v>0</v>
      </c>
      <c r="K6886">
        <v>0.39249079999999997</v>
      </c>
      <c r="L6886">
        <v>5.8861799999999999E-2</v>
      </c>
      <c r="M6886">
        <v>8.0993999999999997E-3</v>
      </c>
      <c r="O6886" t="str">
        <f>Table_Index[[#This Row],[ID]]&amp;Table_Index[[#This Row],[year]]</f>
        <v>94692010</v>
      </c>
      <c r="R6886" t="str">
        <f t="shared" si="227"/>
        <v/>
      </c>
    </row>
    <row r="6887" spans="1:18" x14ac:dyDescent="0.3">
      <c r="A6887">
        <v>9469</v>
      </c>
      <c r="B6887">
        <v>2011</v>
      </c>
      <c r="C6887">
        <v>1</v>
      </c>
      <c r="D6887">
        <v>0</v>
      </c>
      <c r="E6887">
        <v>0.18352460000000001</v>
      </c>
      <c r="F6887">
        <v>9.1762300000000005E-2</v>
      </c>
      <c r="G6887">
        <v>4.5881199999999997E-2</v>
      </c>
      <c r="H6887">
        <v>0.1498785</v>
      </c>
      <c r="I6887">
        <v>0</v>
      </c>
      <c r="J6887">
        <v>0.18352460000000001</v>
      </c>
      <c r="K6887">
        <v>0.33248549999999999</v>
      </c>
      <c r="L6887">
        <v>0</v>
      </c>
      <c r="M6887">
        <v>1.29433E-2</v>
      </c>
      <c r="O6887" t="str">
        <f>Table_Index[[#This Row],[ID]]&amp;Table_Index[[#This Row],[year]]</f>
        <v>94692011</v>
      </c>
      <c r="R6887" t="str">
        <f t="shared" si="227"/>
        <v/>
      </c>
    </row>
    <row r="6888" spans="1:18" x14ac:dyDescent="0.3">
      <c r="A6888">
        <v>9469</v>
      </c>
      <c r="B6888">
        <v>2011</v>
      </c>
      <c r="C6888">
        <v>2</v>
      </c>
      <c r="D6888">
        <v>0</v>
      </c>
      <c r="E6888">
        <v>0.1603938</v>
      </c>
      <c r="F6888">
        <v>9.3563099999999996E-2</v>
      </c>
      <c r="G6888">
        <v>0</v>
      </c>
      <c r="H6888">
        <v>0.18766079999999999</v>
      </c>
      <c r="I6888">
        <v>0</v>
      </c>
      <c r="J6888">
        <v>0.13366149999999999</v>
      </c>
      <c r="K6888">
        <v>0.16841349999999999</v>
      </c>
      <c r="L6888">
        <v>0.241753</v>
      </c>
      <c r="M6888">
        <v>1.4554299999999999E-2</v>
      </c>
      <c r="O6888" t="str">
        <f>Table_Index[[#This Row],[ID]]&amp;Table_Index[[#This Row],[year]]</f>
        <v>94692011</v>
      </c>
      <c r="R6888" t="str">
        <f t="shared" si="227"/>
        <v/>
      </c>
    </row>
    <row r="6889" spans="1:18" x14ac:dyDescent="0.3">
      <c r="A6889">
        <v>9469</v>
      </c>
      <c r="B6889">
        <v>2011</v>
      </c>
      <c r="C6889">
        <v>3</v>
      </c>
      <c r="D6889">
        <v>0</v>
      </c>
      <c r="E6889">
        <v>0.32162960000000002</v>
      </c>
      <c r="F6889">
        <v>0</v>
      </c>
      <c r="G6889">
        <v>0.1206111</v>
      </c>
      <c r="H6889">
        <v>0</v>
      </c>
      <c r="I6889">
        <v>0</v>
      </c>
      <c r="J6889">
        <v>0.32162960000000002</v>
      </c>
      <c r="K6889">
        <v>0.16081480000000001</v>
      </c>
      <c r="L6889">
        <v>0</v>
      </c>
      <c r="M6889">
        <v>7.5314900000000004E-2</v>
      </c>
      <c r="O6889" t="str">
        <f>Table_Index[[#This Row],[ID]]&amp;Table_Index[[#This Row],[year]]</f>
        <v>94692011</v>
      </c>
      <c r="R6889" t="str">
        <f t="shared" si="227"/>
        <v/>
      </c>
    </row>
    <row r="6890" spans="1:18" x14ac:dyDescent="0.3">
      <c r="A6890">
        <v>9469</v>
      </c>
      <c r="B6890">
        <v>2011</v>
      </c>
      <c r="C6890">
        <v>4</v>
      </c>
      <c r="D6890">
        <v>0</v>
      </c>
      <c r="E6890">
        <v>7.18448E-2</v>
      </c>
      <c r="F6890">
        <v>0.1436896</v>
      </c>
      <c r="G6890">
        <v>0</v>
      </c>
      <c r="H6890">
        <v>0.25241479999999999</v>
      </c>
      <c r="I6890">
        <v>0</v>
      </c>
      <c r="J6890">
        <v>0.1197414</v>
      </c>
      <c r="K6890">
        <v>0.32330170000000003</v>
      </c>
      <c r="L6890">
        <v>5.8673299999999998E-2</v>
      </c>
      <c r="M6890">
        <v>3.03345E-2</v>
      </c>
      <c r="O6890" t="str">
        <f>Table_Index[[#This Row],[ID]]&amp;Table_Index[[#This Row],[year]]</f>
        <v>94692011</v>
      </c>
      <c r="R6890" t="str">
        <f t="shared" si="227"/>
        <v/>
      </c>
    </row>
    <row r="6891" spans="1:18" x14ac:dyDescent="0.3">
      <c r="A6891">
        <v>9469</v>
      </c>
      <c r="B6891">
        <v>2012</v>
      </c>
      <c r="C6891">
        <v>1</v>
      </c>
      <c r="D6891">
        <v>0</v>
      </c>
      <c r="E6891">
        <v>0.14067080000000001</v>
      </c>
      <c r="F6891">
        <v>0.1113644</v>
      </c>
      <c r="G6891">
        <v>0.12699450000000001</v>
      </c>
      <c r="H6891">
        <v>6.6427899999999998E-2</v>
      </c>
      <c r="I6891">
        <v>0</v>
      </c>
      <c r="J6891">
        <v>0.12699450000000001</v>
      </c>
      <c r="K6891">
        <v>0.35851509999999998</v>
      </c>
      <c r="L6891">
        <v>4.8843999999999999E-2</v>
      </c>
      <c r="M6891">
        <v>2.0188899999999999E-2</v>
      </c>
      <c r="O6891" t="str">
        <f>Table_Index[[#This Row],[ID]]&amp;Table_Index[[#This Row],[year]]</f>
        <v>94692012</v>
      </c>
      <c r="R6891" t="str">
        <f t="shared" si="227"/>
        <v/>
      </c>
    </row>
    <row r="6892" spans="1:18" x14ac:dyDescent="0.3">
      <c r="A6892">
        <v>9469</v>
      </c>
      <c r="B6892">
        <v>2012</v>
      </c>
      <c r="C6892">
        <v>2</v>
      </c>
      <c r="D6892">
        <v>0</v>
      </c>
      <c r="E6892">
        <v>0.10211530000000001</v>
      </c>
      <c r="F6892">
        <v>0.1239971</v>
      </c>
      <c r="G6892">
        <v>2.18818E-2</v>
      </c>
      <c r="H6892">
        <v>3.4281499999999999E-2</v>
      </c>
      <c r="I6892">
        <v>0.43763679999999999</v>
      </c>
      <c r="J6892">
        <v>0.16046679999999999</v>
      </c>
      <c r="K6892">
        <v>0.10211530000000001</v>
      </c>
      <c r="L6892">
        <v>0</v>
      </c>
      <c r="M6892">
        <v>1.75055E-2</v>
      </c>
      <c r="O6892" t="str">
        <f>Table_Index[[#This Row],[ID]]&amp;Table_Index[[#This Row],[year]]</f>
        <v>94692012</v>
      </c>
      <c r="R6892" t="str">
        <f t="shared" si="227"/>
        <v/>
      </c>
    </row>
    <row r="6893" spans="1:18" x14ac:dyDescent="0.3">
      <c r="A6893">
        <v>9469</v>
      </c>
      <c r="B6893">
        <v>2012</v>
      </c>
      <c r="C6893">
        <v>3</v>
      </c>
      <c r="D6893">
        <v>0</v>
      </c>
      <c r="E6893">
        <v>9.6618399999999993E-2</v>
      </c>
      <c r="F6893">
        <v>0.21739130000000001</v>
      </c>
      <c r="G6893">
        <v>0</v>
      </c>
      <c r="H6893">
        <v>0</v>
      </c>
      <c r="I6893">
        <v>0</v>
      </c>
      <c r="J6893">
        <v>0.12077300000000001</v>
      </c>
      <c r="K6893">
        <v>0.48309180000000002</v>
      </c>
      <c r="L6893">
        <v>6.0386500000000003E-2</v>
      </c>
      <c r="M6893">
        <v>2.1739100000000001E-2</v>
      </c>
      <c r="O6893" t="str">
        <f>Table_Index[[#This Row],[ID]]&amp;Table_Index[[#This Row],[year]]</f>
        <v>94692012</v>
      </c>
      <c r="R6893" t="str">
        <f t="shared" si="227"/>
        <v/>
      </c>
    </row>
    <row r="6894" spans="1:18" x14ac:dyDescent="0.3">
      <c r="A6894">
        <v>9469</v>
      </c>
      <c r="B6894">
        <v>2012</v>
      </c>
      <c r="C6894">
        <v>4</v>
      </c>
      <c r="D6894">
        <v>0</v>
      </c>
      <c r="E6894">
        <v>0.24415319999999999</v>
      </c>
      <c r="F6894">
        <v>8.1478700000000001E-2</v>
      </c>
      <c r="G6894">
        <v>1.2730999999999999E-2</v>
      </c>
      <c r="H6894">
        <v>0.20275370000000001</v>
      </c>
      <c r="I6894">
        <v>2.9705800000000001E-2</v>
      </c>
      <c r="J6894">
        <v>9.3361E-2</v>
      </c>
      <c r="K6894">
        <v>0.28178049999999999</v>
      </c>
      <c r="L6894">
        <v>4.2436799999999997E-2</v>
      </c>
      <c r="M6894">
        <v>1.1599399999999999E-2</v>
      </c>
      <c r="O6894" t="str">
        <f>Table_Index[[#This Row],[ID]]&amp;Table_Index[[#This Row],[year]]</f>
        <v>94692012</v>
      </c>
      <c r="R6894" t="str">
        <f t="shared" si="227"/>
        <v/>
      </c>
    </row>
    <row r="6895" spans="1:18" x14ac:dyDescent="0.3">
      <c r="A6895">
        <v>9470</v>
      </c>
      <c r="B6895">
        <v>2003</v>
      </c>
      <c r="C6895">
        <v>1</v>
      </c>
      <c r="D6895">
        <v>1.7602E-3</v>
      </c>
      <c r="E6895">
        <v>1.8776000000000001E-3</v>
      </c>
      <c r="F6895">
        <v>1.3730000000000001E-3</v>
      </c>
      <c r="G6895">
        <v>1.4082000000000001E-3</v>
      </c>
      <c r="H6895">
        <v>0</v>
      </c>
      <c r="I6895">
        <v>3.6378000000000001E-3</v>
      </c>
      <c r="J6895">
        <v>0</v>
      </c>
      <c r="K6895">
        <v>0.98572110000000002</v>
      </c>
      <c r="L6895">
        <v>4.1047999999999996E-3</v>
      </c>
      <c r="M6895">
        <v>1.1730000000000001E-4</v>
      </c>
      <c r="O6895" t="str">
        <f>Table_Index[[#This Row],[ID]]&amp;Table_Index[[#This Row],[year]]</f>
        <v>94702003</v>
      </c>
      <c r="R6895" t="str">
        <f t="shared" si="227"/>
        <v/>
      </c>
    </row>
    <row r="6896" spans="1:18" x14ac:dyDescent="0.3">
      <c r="A6896">
        <v>9470</v>
      </c>
      <c r="B6896">
        <v>2003</v>
      </c>
      <c r="C6896">
        <v>2</v>
      </c>
      <c r="D6896">
        <v>0</v>
      </c>
      <c r="E6896">
        <v>0</v>
      </c>
      <c r="F6896">
        <v>0.38931300000000002</v>
      </c>
      <c r="G6896">
        <v>7.6335899999999998E-2</v>
      </c>
      <c r="H6896">
        <v>0</v>
      </c>
      <c r="I6896">
        <v>0</v>
      </c>
      <c r="J6896">
        <v>0</v>
      </c>
      <c r="K6896">
        <v>0.24045800000000001</v>
      </c>
      <c r="L6896">
        <v>0.24045800000000001</v>
      </c>
      <c r="M6896">
        <v>5.3435099999999999E-2</v>
      </c>
      <c r="O6896" t="str">
        <f>Table_Index[[#This Row],[ID]]&amp;Table_Index[[#This Row],[year]]</f>
        <v>94702003</v>
      </c>
      <c r="R6896" t="str">
        <f t="shared" si="227"/>
        <v/>
      </c>
    </row>
    <row r="6897" spans="1:18" x14ac:dyDescent="0.3">
      <c r="A6897">
        <v>9470</v>
      </c>
      <c r="B6897">
        <v>2003</v>
      </c>
      <c r="C6897">
        <v>3</v>
      </c>
      <c r="D6897">
        <v>0</v>
      </c>
      <c r="E6897">
        <v>0.27297539999999998</v>
      </c>
      <c r="F6897">
        <v>0</v>
      </c>
      <c r="G6897">
        <v>5.4595100000000001E-2</v>
      </c>
      <c r="H6897">
        <v>0.13466790000000001</v>
      </c>
      <c r="I6897">
        <v>0.200182</v>
      </c>
      <c r="J6897">
        <v>0</v>
      </c>
      <c r="K6897">
        <v>0.2183804</v>
      </c>
      <c r="L6897">
        <v>0.11919929999999999</v>
      </c>
      <c r="M6897">
        <v>0</v>
      </c>
      <c r="O6897" t="str">
        <f>Table_Index[[#This Row],[ID]]&amp;Table_Index[[#This Row],[year]]</f>
        <v>94702003</v>
      </c>
      <c r="R6897" t="str">
        <f t="shared" si="227"/>
        <v/>
      </c>
    </row>
    <row r="6898" spans="1:18" x14ac:dyDescent="0.3">
      <c r="A6898">
        <v>9470</v>
      </c>
      <c r="B6898">
        <v>2003</v>
      </c>
      <c r="C6898">
        <v>4</v>
      </c>
      <c r="D6898">
        <v>0.1141204</v>
      </c>
      <c r="E6898">
        <v>0</v>
      </c>
      <c r="F6898">
        <v>0</v>
      </c>
      <c r="G6898">
        <v>0.1223595</v>
      </c>
      <c r="H6898">
        <v>6.5211699999999997E-2</v>
      </c>
      <c r="I6898">
        <v>0.1847664</v>
      </c>
      <c r="J6898">
        <v>0</v>
      </c>
      <c r="K6898">
        <v>0.195635</v>
      </c>
      <c r="L6898">
        <v>0.22280659999999999</v>
      </c>
      <c r="M6898">
        <v>9.5100400000000002E-2</v>
      </c>
      <c r="O6898" t="str">
        <f>Table_Index[[#This Row],[ID]]&amp;Table_Index[[#This Row],[year]]</f>
        <v>94702003</v>
      </c>
      <c r="R6898" t="str">
        <f t="shared" si="227"/>
        <v/>
      </c>
    </row>
    <row r="6899" spans="1:18" x14ac:dyDescent="0.3">
      <c r="A6899">
        <v>9470</v>
      </c>
      <c r="B6899">
        <v>2004</v>
      </c>
      <c r="C6899">
        <v>1</v>
      </c>
      <c r="D6899">
        <v>0</v>
      </c>
      <c r="E6899">
        <v>0.20430110000000001</v>
      </c>
      <c r="F6899">
        <v>0.2419355</v>
      </c>
      <c r="G6899">
        <v>0</v>
      </c>
      <c r="H6899">
        <v>0</v>
      </c>
      <c r="I6899">
        <v>0</v>
      </c>
      <c r="J6899">
        <v>0</v>
      </c>
      <c r="K6899">
        <v>0.18817200000000001</v>
      </c>
      <c r="L6899">
        <v>0.31989250000000002</v>
      </c>
      <c r="M6899">
        <v>4.5698900000000001E-2</v>
      </c>
      <c r="O6899" t="str">
        <f>Table_Index[[#This Row],[ID]]&amp;Table_Index[[#This Row],[year]]</f>
        <v>94702004</v>
      </c>
      <c r="R6899" t="str">
        <f t="shared" si="227"/>
        <v/>
      </c>
    </row>
    <row r="6900" spans="1:18" x14ac:dyDescent="0.3">
      <c r="A6900">
        <v>9470</v>
      </c>
      <c r="B6900">
        <v>2004</v>
      </c>
      <c r="C6900">
        <v>2</v>
      </c>
      <c r="D6900">
        <v>0.29790030000000001</v>
      </c>
      <c r="E6900">
        <v>0.18711810000000001</v>
      </c>
      <c r="F6900">
        <v>6.5084600000000006E-2</v>
      </c>
      <c r="G6900">
        <v>2.7660899999999999E-2</v>
      </c>
      <c r="H6900">
        <v>0</v>
      </c>
      <c r="I6900">
        <v>0.1383047</v>
      </c>
      <c r="J6900">
        <v>1.62711E-2</v>
      </c>
      <c r="K6900">
        <v>7.3220099999999996E-2</v>
      </c>
      <c r="L6900">
        <v>0.17898249999999999</v>
      </c>
      <c r="M6900">
        <v>1.54576E-2</v>
      </c>
      <c r="O6900" t="str">
        <f>Table_Index[[#This Row],[ID]]&amp;Table_Index[[#This Row],[year]]</f>
        <v>94702004</v>
      </c>
      <c r="R6900" t="str">
        <f t="shared" si="227"/>
        <v/>
      </c>
    </row>
    <row r="6901" spans="1:18" x14ac:dyDescent="0.3">
      <c r="A6901">
        <v>9470</v>
      </c>
      <c r="B6901">
        <v>2004</v>
      </c>
      <c r="C6901">
        <v>3</v>
      </c>
      <c r="D6901">
        <v>2.2309999999999999E-3</v>
      </c>
      <c r="E6901">
        <v>3.0788E-3</v>
      </c>
      <c r="F6901">
        <v>4.0159000000000002E-3</v>
      </c>
      <c r="G6901">
        <v>6.6929999999999995E-4</v>
      </c>
      <c r="H6901">
        <v>0</v>
      </c>
      <c r="I6901">
        <v>0</v>
      </c>
      <c r="J6901">
        <v>8.9240000000000001E-4</v>
      </c>
      <c r="K6901">
        <v>0.98433800000000005</v>
      </c>
      <c r="L6901">
        <v>4.4621000000000001E-3</v>
      </c>
      <c r="M6901">
        <v>3.123E-4</v>
      </c>
      <c r="O6901" t="str">
        <f>Table_Index[[#This Row],[ID]]&amp;Table_Index[[#This Row],[year]]</f>
        <v>94702004</v>
      </c>
      <c r="R6901" t="str">
        <f t="shared" si="227"/>
        <v/>
      </c>
    </row>
    <row r="6902" spans="1:18" x14ac:dyDescent="0.3">
      <c r="A6902">
        <v>9470</v>
      </c>
      <c r="B6902">
        <v>2004</v>
      </c>
      <c r="C6902">
        <v>4</v>
      </c>
      <c r="D6902">
        <v>7.4257999999999998E-3</v>
      </c>
      <c r="E6902">
        <v>1.7099000000000001E-3</v>
      </c>
      <c r="F6902">
        <v>0</v>
      </c>
      <c r="G6902">
        <v>2.3083000000000001E-3</v>
      </c>
      <c r="H6902">
        <v>9.7710000000000006E-4</v>
      </c>
      <c r="I6902">
        <v>6.1066999999999996E-3</v>
      </c>
      <c r="J6902">
        <v>1.4656000000000001E-3</v>
      </c>
      <c r="K6902">
        <v>0.97854099999999999</v>
      </c>
      <c r="L6902">
        <v>1.2213E-3</v>
      </c>
      <c r="M6902">
        <v>2.4429999999999998E-4</v>
      </c>
      <c r="O6902" t="str">
        <f>Table_Index[[#This Row],[ID]]&amp;Table_Index[[#This Row],[year]]</f>
        <v>94702004</v>
      </c>
      <c r="R6902" t="str">
        <f t="shared" si="227"/>
        <v/>
      </c>
    </row>
    <row r="6903" spans="1:18" x14ac:dyDescent="0.3">
      <c r="A6903">
        <v>9470</v>
      </c>
      <c r="B6903">
        <v>2005</v>
      </c>
      <c r="C6903">
        <v>2</v>
      </c>
      <c r="D6903">
        <v>0.21103669999999999</v>
      </c>
      <c r="E6903">
        <v>6.1467000000000001E-2</v>
      </c>
      <c r="F6903">
        <v>0.10244499999999999</v>
      </c>
      <c r="G6903">
        <v>8.7078299999999997E-2</v>
      </c>
      <c r="H6903">
        <v>0</v>
      </c>
      <c r="I6903">
        <v>0.1524382</v>
      </c>
      <c r="J6903">
        <v>0.1126895</v>
      </c>
      <c r="K6903">
        <v>0.1126895</v>
      </c>
      <c r="L6903">
        <v>0.14991119999999999</v>
      </c>
      <c r="M6903">
        <v>1.02445E-2</v>
      </c>
      <c r="O6903" t="str">
        <f>Table_Index[[#This Row],[ID]]&amp;Table_Index[[#This Row],[year]]</f>
        <v>94702005</v>
      </c>
      <c r="R6903" t="str">
        <f t="shared" si="227"/>
        <v/>
      </c>
    </row>
    <row r="6904" spans="1:18" x14ac:dyDescent="0.3">
      <c r="A6904">
        <v>9470</v>
      </c>
      <c r="B6904">
        <v>2005</v>
      </c>
      <c r="C6904">
        <v>3</v>
      </c>
      <c r="D6904">
        <v>0.1241135</v>
      </c>
      <c r="E6904">
        <v>0.11613469999999999</v>
      </c>
      <c r="F6904">
        <v>8.8652499999999995E-2</v>
      </c>
      <c r="G6904">
        <v>5.8510600000000003E-2</v>
      </c>
      <c r="H6904">
        <v>0</v>
      </c>
      <c r="I6904">
        <v>0.26950350000000001</v>
      </c>
      <c r="J6904">
        <v>0.1950355</v>
      </c>
      <c r="K6904">
        <v>3.5460999999999999E-2</v>
      </c>
      <c r="L6904">
        <v>0.10638300000000001</v>
      </c>
      <c r="M6904">
        <v>6.2056999999999998E-3</v>
      </c>
      <c r="O6904" t="str">
        <f>Table_Index[[#This Row],[ID]]&amp;Table_Index[[#This Row],[year]]</f>
        <v>94702005</v>
      </c>
      <c r="R6904" t="str">
        <f t="shared" si="227"/>
        <v/>
      </c>
    </row>
    <row r="6905" spans="1:18" x14ac:dyDescent="0.3">
      <c r="A6905">
        <v>9470</v>
      </c>
      <c r="B6905">
        <v>2005</v>
      </c>
      <c r="C6905">
        <v>4</v>
      </c>
      <c r="D6905">
        <v>0.1020744</v>
      </c>
      <c r="E6905">
        <v>0.102733</v>
      </c>
      <c r="F6905">
        <v>9.87817E-2</v>
      </c>
      <c r="G6905">
        <v>0.1521238</v>
      </c>
      <c r="H6905">
        <v>0</v>
      </c>
      <c r="I6905">
        <v>0.16792889999999999</v>
      </c>
      <c r="J6905">
        <v>0.1086599</v>
      </c>
      <c r="K6905">
        <v>0.11261110000000001</v>
      </c>
      <c r="L6905">
        <v>0.14817250000000001</v>
      </c>
      <c r="M6905">
        <v>6.9147000000000002E-3</v>
      </c>
      <c r="O6905" t="str">
        <f>Table_Index[[#This Row],[ID]]&amp;Table_Index[[#This Row],[year]]</f>
        <v>94702005</v>
      </c>
      <c r="R6905" t="str">
        <f t="shared" si="227"/>
        <v/>
      </c>
    </row>
    <row r="6906" spans="1:18" x14ac:dyDescent="0.3">
      <c r="A6906">
        <v>9470</v>
      </c>
      <c r="B6906">
        <v>2006</v>
      </c>
      <c r="C6906">
        <v>1</v>
      </c>
      <c r="D6906">
        <v>0.1241524</v>
      </c>
      <c r="E6906">
        <v>8.9389700000000002E-2</v>
      </c>
      <c r="F6906">
        <v>8.5951700000000006E-2</v>
      </c>
      <c r="G6906">
        <v>0.2011269</v>
      </c>
      <c r="H6906">
        <v>0</v>
      </c>
      <c r="I6906">
        <v>0.17190340000000001</v>
      </c>
      <c r="J6906">
        <v>9.45468E-2</v>
      </c>
      <c r="K6906">
        <v>9.79849E-2</v>
      </c>
      <c r="L6906">
        <v>0.1289275</v>
      </c>
      <c r="M6906">
        <v>6.0166000000000004E-3</v>
      </c>
      <c r="O6906" t="str">
        <f>Table_Index[[#This Row],[ID]]&amp;Table_Index[[#This Row],[year]]</f>
        <v>94702006</v>
      </c>
      <c r="R6906" t="str">
        <f t="shared" si="227"/>
        <v/>
      </c>
    </row>
    <row r="6907" spans="1:18" x14ac:dyDescent="0.3">
      <c r="A6907">
        <v>9470</v>
      </c>
      <c r="B6907">
        <v>2006</v>
      </c>
      <c r="C6907">
        <v>2</v>
      </c>
      <c r="D6907">
        <v>6.1210199999999999E-2</v>
      </c>
      <c r="E6907">
        <v>0.26932499999999998</v>
      </c>
      <c r="F6907">
        <v>0.16614200000000001</v>
      </c>
      <c r="G6907">
        <v>6.1210199999999999E-2</v>
      </c>
      <c r="H6907">
        <v>0</v>
      </c>
      <c r="I6907">
        <v>0.17488629999999999</v>
      </c>
      <c r="J6907">
        <v>9.6187499999999995E-2</v>
      </c>
      <c r="K6907">
        <v>3.4977300000000003E-2</v>
      </c>
      <c r="L6907">
        <v>0.12504370000000001</v>
      </c>
      <c r="M6907">
        <v>1.1017799999999999E-2</v>
      </c>
      <c r="O6907" t="str">
        <f>Table_Index[[#This Row],[ID]]&amp;Table_Index[[#This Row],[year]]</f>
        <v>94702006</v>
      </c>
      <c r="R6907" t="str">
        <f t="shared" si="227"/>
        <v/>
      </c>
    </row>
    <row r="6908" spans="1:18" x14ac:dyDescent="0.3">
      <c r="A6908">
        <v>9470</v>
      </c>
      <c r="B6908">
        <v>2006</v>
      </c>
      <c r="C6908">
        <v>3</v>
      </c>
      <c r="D6908">
        <v>5.5944099999999997E-2</v>
      </c>
      <c r="E6908">
        <v>0.1078921</v>
      </c>
      <c r="F6908">
        <v>0.20499500000000001</v>
      </c>
      <c r="G6908">
        <v>0.12587409999999999</v>
      </c>
      <c r="H6908">
        <v>0</v>
      </c>
      <c r="I6908">
        <v>0</v>
      </c>
      <c r="J6908">
        <v>3.5964000000000003E-2</v>
      </c>
      <c r="K6908">
        <v>0.1078921</v>
      </c>
      <c r="L6908">
        <v>0.3326674</v>
      </c>
      <c r="M6908">
        <v>2.87712E-2</v>
      </c>
      <c r="O6908" t="str">
        <f>Table_Index[[#This Row],[ID]]&amp;Table_Index[[#This Row],[year]]</f>
        <v>94702006</v>
      </c>
      <c r="R6908" t="str">
        <f t="shared" si="227"/>
        <v/>
      </c>
    </row>
    <row r="6909" spans="1:18" x14ac:dyDescent="0.3">
      <c r="A6909">
        <v>9470</v>
      </c>
      <c r="B6909">
        <v>2006</v>
      </c>
      <c r="C6909">
        <v>4</v>
      </c>
      <c r="D6909">
        <v>3.61765E-2</v>
      </c>
      <c r="E6909">
        <v>0.1447058</v>
      </c>
      <c r="F6909">
        <v>0.13953779999999999</v>
      </c>
      <c r="G6909">
        <v>8.7512599999999996E-2</v>
      </c>
      <c r="H6909">
        <v>0</v>
      </c>
      <c r="I6909">
        <v>0</v>
      </c>
      <c r="J6909">
        <v>0.2025882</v>
      </c>
      <c r="K6909">
        <v>0.1116302</v>
      </c>
      <c r="L6909">
        <v>0.26012600000000002</v>
      </c>
      <c r="M6909">
        <v>1.7722999999999999E-2</v>
      </c>
      <c r="O6909" t="str">
        <f>Table_Index[[#This Row],[ID]]&amp;Table_Index[[#This Row],[year]]</f>
        <v>94702006</v>
      </c>
      <c r="R6909" t="str">
        <f t="shared" si="227"/>
        <v/>
      </c>
    </row>
    <row r="6910" spans="1:18" x14ac:dyDescent="0.3">
      <c r="A6910">
        <v>9470</v>
      </c>
      <c r="B6910">
        <v>2007</v>
      </c>
      <c r="C6910">
        <v>1</v>
      </c>
      <c r="D6910">
        <v>7.1964600000000004E-2</v>
      </c>
      <c r="E6910">
        <v>5.9970500000000003E-2</v>
      </c>
      <c r="F6910">
        <v>9.5952800000000005E-2</v>
      </c>
      <c r="G6910">
        <v>5.0375200000000002E-2</v>
      </c>
      <c r="H6910">
        <v>0</v>
      </c>
      <c r="I6910">
        <v>0.28785850000000002</v>
      </c>
      <c r="J6910">
        <v>0.23988209999999999</v>
      </c>
      <c r="K6910">
        <v>4.7976400000000002E-2</v>
      </c>
      <c r="L6910">
        <v>0.1319352</v>
      </c>
      <c r="M6910">
        <v>1.40845E-2</v>
      </c>
      <c r="O6910" t="str">
        <f>Table_Index[[#This Row],[ID]]&amp;Table_Index[[#This Row],[year]]</f>
        <v>94702007</v>
      </c>
      <c r="R6910" t="str">
        <f t="shared" si="227"/>
        <v/>
      </c>
    </row>
    <row r="6911" spans="1:18" x14ac:dyDescent="0.3">
      <c r="A6911">
        <v>9470</v>
      </c>
      <c r="B6911">
        <v>2007</v>
      </c>
      <c r="C6911">
        <v>2</v>
      </c>
      <c r="D6911">
        <v>9.4357099999999999E-2</v>
      </c>
      <c r="E6911">
        <v>6.6604999999999998E-2</v>
      </c>
      <c r="F6911">
        <v>7.4005600000000005E-2</v>
      </c>
      <c r="G6911">
        <v>8.6956500000000006E-2</v>
      </c>
      <c r="H6911">
        <v>0</v>
      </c>
      <c r="I6911">
        <v>0.44958369999999998</v>
      </c>
      <c r="J6911">
        <v>0</v>
      </c>
      <c r="K6911">
        <v>4.6253500000000003E-2</v>
      </c>
      <c r="L6911">
        <v>0.17576320000000001</v>
      </c>
      <c r="M6911">
        <v>6.4755000000000004E-3</v>
      </c>
      <c r="O6911" t="str">
        <f>Table_Index[[#This Row],[ID]]&amp;Table_Index[[#This Row],[year]]</f>
        <v>94702007</v>
      </c>
      <c r="R6911" t="str">
        <f t="shared" si="227"/>
        <v/>
      </c>
    </row>
    <row r="6912" spans="1:18" x14ac:dyDescent="0.3">
      <c r="A6912">
        <v>9470</v>
      </c>
      <c r="B6912">
        <v>2007</v>
      </c>
      <c r="C6912">
        <v>3</v>
      </c>
      <c r="D6912">
        <v>0.16805329999999999</v>
      </c>
      <c r="E6912">
        <v>0.19718250000000001</v>
      </c>
      <c r="F6912">
        <v>0.157746</v>
      </c>
      <c r="G6912">
        <v>5.3777100000000001E-2</v>
      </c>
      <c r="H6912">
        <v>0</v>
      </c>
      <c r="I6912">
        <v>0</v>
      </c>
      <c r="J6912">
        <v>4.4814199999999998E-2</v>
      </c>
      <c r="K6912">
        <v>0.1254798</v>
      </c>
      <c r="L6912">
        <v>0.23143620000000001</v>
      </c>
      <c r="M6912">
        <v>2.15108E-2</v>
      </c>
      <c r="O6912" t="str">
        <f>Table_Index[[#This Row],[ID]]&amp;Table_Index[[#This Row],[year]]</f>
        <v>94702007</v>
      </c>
      <c r="R6912" t="str">
        <f t="shared" si="227"/>
        <v/>
      </c>
    </row>
    <row r="6913" spans="1:18" x14ac:dyDescent="0.3">
      <c r="A6913">
        <v>9470</v>
      </c>
      <c r="B6913">
        <v>2007</v>
      </c>
      <c r="C6913">
        <v>4</v>
      </c>
      <c r="D6913">
        <v>0.17183409999999999</v>
      </c>
      <c r="E6913">
        <v>8.2181599999999994E-2</v>
      </c>
      <c r="F6913">
        <v>0.1045947</v>
      </c>
      <c r="G6913">
        <v>9.8244300000000007E-2</v>
      </c>
      <c r="H6913">
        <v>0</v>
      </c>
      <c r="I6913">
        <v>0</v>
      </c>
      <c r="J6913">
        <v>0.2348044</v>
      </c>
      <c r="K6913">
        <v>0.1785581</v>
      </c>
      <c r="L6913">
        <v>0.1088639</v>
      </c>
      <c r="M6913">
        <v>2.0918900000000001E-2</v>
      </c>
      <c r="O6913" t="str">
        <f>Table_Index[[#This Row],[ID]]&amp;Table_Index[[#This Row],[year]]</f>
        <v>94702007</v>
      </c>
      <c r="R6913" t="str">
        <f t="shared" si="227"/>
        <v/>
      </c>
    </row>
    <row r="6914" spans="1:18" x14ac:dyDescent="0.3">
      <c r="A6914">
        <v>9470</v>
      </c>
      <c r="B6914">
        <v>2008</v>
      </c>
      <c r="C6914">
        <v>1</v>
      </c>
      <c r="D6914">
        <v>0</v>
      </c>
      <c r="E6914">
        <v>0.2815377</v>
      </c>
      <c r="F6914">
        <v>0.1407688</v>
      </c>
      <c r="G6914">
        <v>2.1656700000000001E-2</v>
      </c>
      <c r="H6914">
        <v>0</v>
      </c>
      <c r="I6914">
        <v>0.3248511</v>
      </c>
      <c r="J6914">
        <v>0</v>
      </c>
      <c r="K6914">
        <v>5.41419E-2</v>
      </c>
      <c r="L6914">
        <v>0.14293449999999999</v>
      </c>
      <c r="M6914">
        <v>3.4109399999999998E-2</v>
      </c>
      <c r="O6914" t="str">
        <f>Table_Index[[#This Row],[ID]]&amp;Table_Index[[#This Row],[year]]</f>
        <v>94702008</v>
      </c>
      <c r="R6914" t="str">
        <f t="shared" si="227"/>
        <v/>
      </c>
    </row>
    <row r="6915" spans="1:18" x14ac:dyDescent="0.3">
      <c r="A6915">
        <v>9470</v>
      </c>
      <c r="B6915">
        <v>2008</v>
      </c>
      <c r="C6915">
        <v>2</v>
      </c>
      <c r="D6915">
        <v>0</v>
      </c>
      <c r="E6915">
        <v>0.11384759999999999</v>
      </c>
      <c r="F6915">
        <v>0.22769519999999999</v>
      </c>
      <c r="G6915">
        <v>0.1087361</v>
      </c>
      <c r="H6915">
        <v>8.1319699999999995E-2</v>
      </c>
      <c r="I6915">
        <v>0</v>
      </c>
      <c r="J6915">
        <v>0.14637549999999999</v>
      </c>
      <c r="K6915">
        <v>0.18866169999999999</v>
      </c>
      <c r="L6915">
        <v>9.7583600000000006E-2</v>
      </c>
      <c r="M6915">
        <v>3.5780699999999999E-2</v>
      </c>
      <c r="O6915" t="str">
        <f>Table_Index[[#This Row],[ID]]&amp;Table_Index[[#This Row],[year]]</f>
        <v>94702008</v>
      </c>
      <c r="R6915" t="str">
        <f t="shared" si="227"/>
        <v/>
      </c>
    </row>
    <row r="6916" spans="1:18" x14ac:dyDescent="0.3">
      <c r="A6916">
        <v>9470</v>
      </c>
      <c r="B6916">
        <v>2008</v>
      </c>
      <c r="C6916">
        <v>3</v>
      </c>
      <c r="D6916">
        <v>0.16512550000000001</v>
      </c>
      <c r="E6916">
        <v>0.26420080000000001</v>
      </c>
      <c r="F6916">
        <v>0.11889039999999999</v>
      </c>
      <c r="G6916">
        <v>3.9630100000000001E-2</v>
      </c>
      <c r="H6916">
        <v>0</v>
      </c>
      <c r="I6916">
        <v>0</v>
      </c>
      <c r="J6916">
        <v>0.15852050000000001</v>
      </c>
      <c r="K6916">
        <v>0.12582560000000001</v>
      </c>
      <c r="L6916">
        <v>8.0911499999999997E-2</v>
      </c>
      <c r="M6916">
        <v>4.6895600000000003E-2</v>
      </c>
      <c r="O6916" t="str">
        <f>Table_Index[[#This Row],[ID]]&amp;Table_Index[[#This Row],[year]]</f>
        <v>94702008</v>
      </c>
      <c r="R6916" t="str">
        <f t="shared" si="227"/>
        <v/>
      </c>
    </row>
    <row r="6917" spans="1:18" x14ac:dyDescent="0.3">
      <c r="A6917">
        <v>9470</v>
      </c>
      <c r="B6917">
        <v>2008</v>
      </c>
      <c r="C6917">
        <v>4</v>
      </c>
      <c r="D6917">
        <v>0</v>
      </c>
      <c r="E6917">
        <v>0.12889500000000001</v>
      </c>
      <c r="F6917">
        <v>0.15789639999999999</v>
      </c>
      <c r="G6917">
        <v>0</v>
      </c>
      <c r="H6917">
        <v>6.4447500000000005E-2</v>
      </c>
      <c r="I6917">
        <v>0</v>
      </c>
      <c r="J6917">
        <v>7.2503499999999999E-2</v>
      </c>
      <c r="K6917">
        <v>0.41310859999999999</v>
      </c>
      <c r="L6917">
        <v>0.13050619999999999</v>
      </c>
      <c r="M6917">
        <v>3.2642699999999997E-2</v>
      </c>
      <c r="O6917" t="str">
        <f>Table_Index[[#This Row],[ID]]&amp;Table_Index[[#This Row],[year]]</f>
        <v>94702008</v>
      </c>
      <c r="R6917" t="str">
        <f t="shared" si="227"/>
        <v/>
      </c>
    </row>
    <row r="6918" spans="1:18" x14ac:dyDescent="0.3">
      <c r="A6918">
        <v>9470</v>
      </c>
      <c r="B6918">
        <v>2009</v>
      </c>
      <c r="C6918">
        <v>1</v>
      </c>
      <c r="D6918">
        <v>0</v>
      </c>
      <c r="E6918">
        <v>0.1386975</v>
      </c>
      <c r="F6918">
        <v>0.10287499999999999</v>
      </c>
      <c r="G6918">
        <v>0</v>
      </c>
      <c r="H6918">
        <v>0</v>
      </c>
      <c r="I6918">
        <v>0</v>
      </c>
      <c r="J6918">
        <v>0.2066685</v>
      </c>
      <c r="K6918">
        <v>0.41333700000000001</v>
      </c>
      <c r="L6918">
        <v>0.1240011</v>
      </c>
      <c r="M6918">
        <v>1.44209E-2</v>
      </c>
      <c r="O6918" t="str">
        <f>Table_Index[[#This Row],[ID]]&amp;Table_Index[[#This Row],[year]]</f>
        <v>94702009</v>
      </c>
      <c r="R6918" t="str">
        <f t="shared" si="227"/>
        <v/>
      </c>
    </row>
    <row r="6919" spans="1:18" x14ac:dyDescent="0.3">
      <c r="A6919">
        <v>9470</v>
      </c>
      <c r="B6919">
        <v>2009</v>
      </c>
      <c r="C6919">
        <v>2</v>
      </c>
      <c r="D6919">
        <v>0</v>
      </c>
      <c r="E6919">
        <v>0.1271658</v>
      </c>
      <c r="F6919">
        <v>0.1780321</v>
      </c>
      <c r="G6919">
        <v>5.72246E-2</v>
      </c>
      <c r="H6919">
        <v>1.27166E-2</v>
      </c>
      <c r="I6919">
        <v>0.25433159999999999</v>
      </c>
      <c r="J6919">
        <v>0.14306150000000001</v>
      </c>
      <c r="K6919">
        <v>6.6762000000000002E-2</v>
      </c>
      <c r="L6919">
        <v>0.1208075</v>
      </c>
      <c r="M6919">
        <v>3.9898299999999998E-2</v>
      </c>
      <c r="O6919" t="str">
        <f>Table_Index[[#This Row],[ID]]&amp;Table_Index[[#This Row],[year]]</f>
        <v>94702009</v>
      </c>
      <c r="R6919" t="str">
        <f t="shared" si="227"/>
        <v/>
      </c>
    </row>
    <row r="6920" spans="1:18" x14ac:dyDescent="0.3">
      <c r="A6920">
        <v>9470</v>
      </c>
      <c r="B6920">
        <v>2009</v>
      </c>
      <c r="C6920">
        <v>3</v>
      </c>
      <c r="D6920">
        <v>0</v>
      </c>
      <c r="E6920">
        <v>0.1461276</v>
      </c>
      <c r="F6920">
        <v>6.6975199999999999E-2</v>
      </c>
      <c r="G6920">
        <v>0</v>
      </c>
      <c r="H6920">
        <v>9.1330000000000005E-3</v>
      </c>
      <c r="I6920">
        <v>0.41555039999999999</v>
      </c>
      <c r="J6920">
        <v>7.3063799999999998E-2</v>
      </c>
      <c r="K6920">
        <v>0.14521429999999999</v>
      </c>
      <c r="L6920">
        <v>0.12968830000000001</v>
      </c>
      <c r="M6920">
        <v>1.42474E-2</v>
      </c>
      <c r="O6920" t="str">
        <f>Table_Index[[#This Row],[ID]]&amp;Table_Index[[#This Row],[year]]</f>
        <v>94702009</v>
      </c>
      <c r="R6920" t="str">
        <f t="shared" si="227"/>
        <v/>
      </c>
    </row>
    <row r="6921" spans="1:18" x14ac:dyDescent="0.3">
      <c r="A6921">
        <v>9470</v>
      </c>
      <c r="B6921">
        <v>2009</v>
      </c>
      <c r="C6921">
        <v>4</v>
      </c>
      <c r="D6921">
        <v>0</v>
      </c>
      <c r="E6921">
        <v>0.1208166</v>
      </c>
      <c r="F6921">
        <v>0.12685740000000001</v>
      </c>
      <c r="G6921">
        <v>1.51021E-2</v>
      </c>
      <c r="H6921">
        <v>1.1326599999999999E-2</v>
      </c>
      <c r="I6921">
        <v>0.23598620000000001</v>
      </c>
      <c r="J6921">
        <v>0</v>
      </c>
      <c r="K6921">
        <v>0.2401229</v>
      </c>
      <c r="L6921">
        <v>0.21898000000000001</v>
      </c>
      <c r="M6921">
        <v>3.0808200000000001E-2</v>
      </c>
      <c r="O6921" t="str">
        <f>Table_Index[[#This Row],[ID]]&amp;Table_Index[[#This Row],[year]]</f>
        <v>94702009</v>
      </c>
      <c r="R6921" t="str">
        <f t="shared" si="227"/>
        <v/>
      </c>
    </row>
    <row r="6922" spans="1:18" x14ac:dyDescent="0.3">
      <c r="A6922">
        <v>9470</v>
      </c>
      <c r="B6922">
        <v>2010</v>
      </c>
      <c r="C6922">
        <v>1</v>
      </c>
      <c r="D6922">
        <v>0</v>
      </c>
      <c r="E6922">
        <v>0.2938423</v>
      </c>
      <c r="F6922">
        <v>0.1166727</v>
      </c>
      <c r="G6922">
        <v>2.16061E-2</v>
      </c>
      <c r="H6922">
        <v>2.70076E-2</v>
      </c>
      <c r="I6922">
        <v>0</v>
      </c>
      <c r="J6922">
        <v>0.30896649999999998</v>
      </c>
      <c r="K6922">
        <v>7.5189099999999995E-2</v>
      </c>
      <c r="L6922">
        <v>0.12963630000000001</v>
      </c>
      <c r="M6922">
        <v>2.7079599999999999E-2</v>
      </c>
      <c r="O6922" t="str">
        <f>Table_Index[[#This Row],[ID]]&amp;Table_Index[[#This Row],[year]]</f>
        <v>94702010</v>
      </c>
      <c r="R6922" t="str">
        <f t="shared" si="227"/>
        <v/>
      </c>
    </row>
    <row r="6923" spans="1:18" x14ac:dyDescent="0.3">
      <c r="A6923">
        <v>9470</v>
      </c>
      <c r="B6923">
        <v>2010</v>
      </c>
      <c r="C6923">
        <v>2</v>
      </c>
      <c r="D6923">
        <v>0.16701559999999999</v>
      </c>
      <c r="E6923">
        <v>0</v>
      </c>
      <c r="F6923">
        <v>5.7319700000000001E-2</v>
      </c>
      <c r="G6923">
        <v>2.0041900000000001E-2</v>
      </c>
      <c r="H6923">
        <v>3.4071200000000003E-2</v>
      </c>
      <c r="I6923">
        <v>0.30285479999999998</v>
      </c>
      <c r="J6923">
        <v>7.0146500000000001E-2</v>
      </c>
      <c r="K6923">
        <v>0.26455260000000003</v>
      </c>
      <c r="L6923">
        <v>7.3486800000000005E-2</v>
      </c>
      <c r="M6923">
        <v>1.0510800000000001E-2</v>
      </c>
      <c r="O6923" t="str">
        <f>Table_Index[[#This Row],[ID]]&amp;Table_Index[[#This Row],[year]]</f>
        <v>94702010</v>
      </c>
      <c r="R6923" t="str">
        <f t="shared" si="227"/>
        <v/>
      </c>
    </row>
    <row r="6924" spans="1:18" x14ac:dyDescent="0.3">
      <c r="A6924">
        <v>9470</v>
      </c>
      <c r="B6924">
        <v>2010</v>
      </c>
      <c r="C6924">
        <v>3</v>
      </c>
      <c r="D6924">
        <v>6.5031199999999997E-2</v>
      </c>
      <c r="E6924">
        <v>3.6789099999999998E-2</v>
      </c>
      <c r="F6924">
        <v>5.74876E-2</v>
      </c>
      <c r="G6924">
        <v>5.2675300000000001E-2</v>
      </c>
      <c r="H6924">
        <v>2.8418599999999999E-2</v>
      </c>
      <c r="I6924">
        <v>0.40607379999999998</v>
      </c>
      <c r="J6924">
        <v>0.1755843</v>
      </c>
      <c r="K6924">
        <v>9.0393399999999999E-2</v>
      </c>
      <c r="L6924">
        <v>7.1534399999999998E-2</v>
      </c>
      <c r="M6924">
        <v>1.6012100000000001E-2</v>
      </c>
      <c r="O6924" t="str">
        <f>Table_Index[[#This Row],[ID]]&amp;Table_Index[[#This Row],[year]]</f>
        <v>94702010</v>
      </c>
      <c r="R6924" t="str">
        <f t="shared" si="227"/>
        <v/>
      </c>
    </row>
    <row r="6925" spans="1:18" x14ac:dyDescent="0.3">
      <c r="A6925">
        <v>9470</v>
      </c>
      <c r="B6925">
        <v>2010</v>
      </c>
      <c r="C6925">
        <v>4</v>
      </c>
      <c r="D6925">
        <v>9.9854499999999999E-2</v>
      </c>
      <c r="E6925">
        <v>4.2900500000000001E-2</v>
      </c>
      <c r="F6925">
        <v>6.2131699999999998E-2</v>
      </c>
      <c r="G6925">
        <v>3.89556E-2</v>
      </c>
      <c r="H6925">
        <v>4.6968599999999999E-2</v>
      </c>
      <c r="I6925">
        <v>0.3476417</v>
      </c>
      <c r="J6925">
        <v>0.13313939999999999</v>
      </c>
      <c r="K6925">
        <v>0.13631989999999999</v>
      </c>
      <c r="L6925">
        <v>8.2595699999999994E-2</v>
      </c>
      <c r="M6925">
        <v>9.4923000000000004E-3</v>
      </c>
      <c r="O6925" t="str">
        <f>Table_Index[[#This Row],[ID]]&amp;Table_Index[[#This Row],[year]]</f>
        <v>94702010</v>
      </c>
      <c r="R6925" t="str">
        <f t="shared" si="227"/>
        <v/>
      </c>
    </row>
    <row r="6926" spans="1:18" x14ac:dyDescent="0.3">
      <c r="A6926">
        <v>9470</v>
      </c>
      <c r="B6926">
        <v>2011</v>
      </c>
      <c r="C6926">
        <v>1</v>
      </c>
      <c r="D6926">
        <v>0.1602131</v>
      </c>
      <c r="E6926">
        <v>0.1201598</v>
      </c>
      <c r="F6926">
        <v>7.8103900000000004E-2</v>
      </c>
      <c r="G6926">
        <v>3.5046599999999997E-2</v>
      </c>
      <c r="H6926">
        <v>0.17398140000000001</v>
      </c>
      <c r="I6926">
        <v>0.25033300000000003</v>
      </c>
      <c r="J6926">
        <v>1.9025299999999998E-2</v>
      </c>
      <c r="K6926">
        <v>2.0527299999999998E-2</v>
      </c>
      <c r="L6926">
        <v>0.13017319999999999</v>
      </c>
      <c r="M6926">
        <v>1.24362E-2</v>
      </c>
      <c r="O6926" t="str">
        <f>Table_Index[[#This Row],[ID]]&amp;Table_Index[[#This Row],[year]]</f>
        <v>94702011</v>
      </c>
      <c r="R6926" t="str">
        <f t="shared" ref="R6926:R6989" si="228">RIGHT(P6926,4)</f>
        <v/>
      </c>
    </row>
    <row r="6927" spans="1:18" x14ac:dyDescent="0.3">
      <c r="A6927">
        <v>9470</v>
      </c>
      <c r="B6927">
        <v>2011</v>
      </c>
      <c r="C6927">
        <v>2</v>
      </c>
      <c r="D6927">
        <v>4.4768500000000003E-2</v>
      </c>
      <c r="E6927">
        <v>5.2229900000000003E-2</v>
      </c>
      <c r="F6927">
        <v>9.6998299999999996E-2</v>
      </c>
      <c r="G6927">
        <v>2.61149E-2</v>
      </c>
      <c r="H6927">
        <v>1.49228E-2</v>
      </c>
      <c r="I6927">
        <v>0.4825044</v>
      </c>
      <c r="J6927">
        <v>0.1799692</v>
      </c>
      <c r="K6927">
        <v>2.3876499999999998E-2</v>
      </c>
      <c r="L6927">
        <v>6.3584199999999994E-2</v>
      </c>
      <c r="M6927">
        <v>1.5031299999999999E-2</v>
      </c>
      <c r="O6927" t="str">
        <f>Table_Index[[#This Row],[ID]]&amp;Table_Index[[#This Row],[year]]</f>
        <v>94702011</v>
      </c>
      <c r="R6927" t="str">
        <f t="shared" si="228"/>
        <v/>
      </c>
    </row>
    <row r="6928" spans="1:18" x14ac:dyDescent="0.3">
      <c r="A6928">
        <v>9470</v>
      </c>
      <c r="B6928">
        <v>2011</v>
      </c>
      <c r="C6928">
        <v>3</v>
      </c>
      <c r="D6928">
        <v>0</v>
      </c>
      <c r="E6928">
        <v>5.3177299999999997E-2</v>
      </c>
      <c r="F6928">
        <v>8.8628899999999997E-2</v>
      </c>
      <c r="G6928">
        <v>3.9883000000000002E-2</v>
      </c>
      <c r="H6928">
        <v>3.7667300000000001E-2</v>
      </c>
      <c r="I6928">
        <v>0.34565269999999998</v>
      </c>
      <c r="J6928">
        <v>0</v>
      </c>
      <c r="K6928">
        <v>0.3013383</v>
      </c>
      <c r="L6928">
        <v>0.11964900000000001</v>
      </c>
      <c r="M6928">
        <v>1.4003399999999999E-2</v>
      </c>
      <c r="O6928" t="str">
        <f>Table_Index[[#This Row],[ID]]&amp;Table_Index[[#This Row],[year]]</f>
        <v>94702011</v>
      </c>
      <c r="R6928" t="str">
        <f t="shared" si="228"/>
        <v/>
      </c>
    </row>
    <row r="6929" spans="1:18" x14ac:dyDescent="0.3">
      <c r="A6929">
        <v>9470</v>
      </c>
      <c r="B6929">
        <v>2011</v>
      </c>
      <c r="C6929">
        <v>4</v>
      </c>
      <c r="D6929">
        <v>9.1167399999999996E-2</v>
      </c>
      <c r="E6929">
        <v>0.1124793</v>
      </c>
      <c r="F6929">
        <v>0.1065593</v>
      </c>
      <c r="G6929">
        <v>0.15983900000000001</v>
      </c>
      <c r="H6929">
        <v>3.2915E-2</v>
      </c>
      <c r="I6929">
        <v>0.33743790000000001</v>
      </c>
      <c r="J6929">
        <v>3.4098999999999997E-2</v>
      </c>
      <c r="K6929">
        <v>4.7359699999999998E-2</v>
      </c>
      <c r="L6929">
        <v>5.6831600000000003E-2</v>
      </c>
      <c r="M6929">
        <v>2.1311900000000002E-2</v>
      </c>
      <c r="O6929" t="str">
        <f>Table_Index[[#This Row],[ID]]&amp;Table_Index[[#This Row],[year]]</f>
        <v>94702011</v>
      </c>
      <c r="R6929" t="str">
        <f t="shared" si="228"/>
        <v/>
      </c>
    </row>
    <row r="6930" spans="1:18" x14ac:dyDescent="0.3">
      <c r="A6930">
        <v>9470</v>
      </c>
      <c r="B6930">
        <v>2012</v>
      </c>
      <c r="C6930">
        <v>1</v>
      </c>
      <c r="D6930">
        <v>2.1019300000000001E-2</v>
      </c>
      <c r="E6930">
        <v>0.1201102</v>
      </c>
      <c r="F6930">
        <v>0.1141047</v>
      </c>
      <c r="G6930">
        <v>6.4459100000000005E-2</v>
      </c>
      <c r="H6930">
        <v>3.6275700000000001E-2</v>
      </c>
      <c r="I6930">
        <v>0.34231410000000001</v>
      </c>
      <c r="J6930">
        <v>0.1261157</v>
      </c>
      <c r="K6930">
        <v>4.5641899999999999E-2</v>
      </c>
      <c r="L6930">
        <v>9.3686000000000005E-2</v>
      </c>
      <c r="M6930">
        <v>3.6273300000000001E-2</v>
      </c>
      <c r="O6930" t="str">
        <f>Table_Index[[#This Row],[ID]]&amp;Table_Index[[#This Row],[year]]</f>
        <v>94702012</v>
      </c>
      <c r="R6930" t="str">
        <f t="shared" si="228"/>
        <v/>
      </c>
    </row>
    <row r="6931" spans="1:18" x14ac:dyDescent="0.3">
      <c r="A6931">
        <v>9470</v>
      </c>
      <c r="B6931">
        <v>2012</v>
      </c>
      <c r="C6931">
        <v>2</v>
      </c>
      <c r="D6931">
        <v>0.10611909999999999</v>
      </c>
      <c r="E6931">
        <v>0.1890763</v>
      </c>
      <c r="F6931">
        <v>0.17016870000000001</v>
      </c>
      <c r="G6931">
        <v>2.0798400000000002E-2</v>
      </c>
      <c r="H6931">
        <v>1.32353E-2</v>
      </c>
      <c r="I6931">
        <v>0</v>
      </c>
      <c r="J6931">
        <v>0</v>
      </c>
      <c r="K6931">
        <v>7.5630500000000003E-2</v>
      </c>
      <c r="L6931">
        <v>0.25525310000000001</v>
      </c>
      <c r="M6931">
        <v>0.16971849999999999</v>
      </c>
      <c r="O6931" t="str">
        <f>Table_Index[[#This Row],[ID]]&amp;Table_Index[[#This Row],[year]]</f>
        <v>94702012</v>
      </c>
      <c r="R6931" t="str">
        <f t="shared" si="228"/>
        <v/>
      </c>
    </row>
    <row r="6932" spans="1:18" x14ac:dyDescent="0.3">
      <c r="A6932">
        <v>9470</v>
      </c>
      <c r="B6932">
        <v>2012</v>
      </c>
      <c r="C6932">
        <v>3</v>
      </c>
      <c r="D6932">
        <v>0</v>
      </c>
      <c r="E6932">
        <v>0</v>
      </c>
      <c r="F6932">
        <v>0.1098499</v>
      </c>
      <c r="G6932">
        <v>0.2746247</v>
      </c>
      <c r="H6932">
        <v>6.2248299999999999E-2</v>
      </c>
      <c r="I6932">
        <v>0.3844745</v>
      </c>
      <c r="J6932">
        <v>2.7462500000000001E-2</v>
      </c>
      <c r="K6932">
        <v>5.4924899999999999E-2</v>
      </c>
      <c r="L6932">
        <v>6.8656200000000001E-2</v>
      </c>
      <c r="M6932">
        <v>1.77591E-2</v>
      </c>
      <c r="O6932" t="str">
        <f>Table_Index[[#This Row],[ID]]&amp;Table_Index[[#This Row],[year]]</f>
        <v>94702012</v>
      </c>
      <c r="R6932" t="str">
        <f t="shared" si="228"/>
        <v/>
      </c>
    </row>
    <row r="6933" spans="1:18" x14ac:dyDescent="0.3">
      <c r="A6933">
        <v>9470</v>
      </c>
      <c r="B6933">
        <v>2012</v>
      </c>
      <c r="C6933">
        <v>4</v>
      </c>
      <c r="D6933">
        <v>5.6993599999999998E-2</v>
      </c>
      <c r="E6933">
        <v>0.12823560000000001</v>
      </c>
      <c r="F6933">
        <v>8.5490399999999994E-2</v>
      </c>
      <c r="G6933">
        <v>8.0740900000000004E-2</v>
      </c>
      <c r="H6933">
        <v>0.12467350000000001</v>
      </c>
      <c r="I6933">
        <v>0.37045830000000002</v>
      </c>
      <c r="J6933">
        <v>0</v>
      </c>
      <c r="K6933">
        <v>3.98955E-2</v>
      </c>
      <c r="L6933">
        <v>8.5490399999999994E-2</v>
      </c>
      <c r="M6933">
        <v>2.8021799999999999E-2</v>
      </c>
      <c r="O6933" t="str">
        <f>Table_Index[[#This Row],[ID]]&amp;Table_Index[[#This Row],[year]]</f>
        <v>94702012</v>
      </c>
      <c r="R6933" t="str">
        <f t="shared" si="228"/>
        <v/>
      </c>
    </row>
    <row r="6934" spans="1:18" x14ac:dyDescent="0.3">
      <c r="A6934">
        <v>9471</v>
      </c>
      <c r="B6934">
        <v>2003</v>
      </c>
      <c r="C6934">
        <v>1</v>
      </c>
      <c r="D6934">
        <v>0</v>
      </c>
      <c r="E6934">
        <v>9.5328899999999994E-2</v>
      </c>
      <c r="F6934">
        <v>0.1310772</v>
      </c>
      <c r="G6934">
        <v>8.3412799999999995E-2</v>
      </c>
      <c r="H6934">
        <v>0</v>
      </c>
      <c r="I6934">
        <v>0.38131549999999997</v>
      </c>
      <c r="J6934">
        <v>3.5748299999999997E-2</v>
      </c>
      <c r="K6934">
        <v>6.1963799999999999E-2</v>
      </c>
      <c r="L6934">
        <v>0.21115349999999999</v>
      </c>
      <c r="M6934">
        <v>0</v>
      </c>
      <c r="O6934" t="str">
        <f>Table_Index[[#This Row],[ID]]&amp;Table_Index[[#This Row],[year]]</f>
        <v>94712003</v>
      </c>
      <c r="R6934" t="str">
        <f t="shared" si="228"/>
        <v/>
      </c>
    </row>
    <row r="6935" spans="1:18" x14ac:dyDescent="0.3">
      <c r="A6935">
        <v>9471</v>
      </c>
      <c r="B6935">
        <v>2003</v>
      </c>
      <c r="C6935">
        <v>2</v>
      </c>
      <c r="D6935">
        <v>0.1157605</v>
      </c>
      <c r="E6935">
        <v>0</v>
      </c>
      <c r="F6935">
        <v>0</v>
      </c>
      <c r="G6935">
        <v>0</v>
      </c>
      <c r="H6935">
        <v>0</v>
      </c>
      <c r="I6935">
        <v>0</v>
      </c>
      <c r="J6935">
        <v>0.1002255</v>
      </c>
      <c r="K6935">
        <v>0.44199450000000001</v>
      </c>
      <c r="L6935">
        <v>0.3157103</v>
      </c>
      <c r="M6935">
        <v>2.6309200000000001E-2</v>
      </c>
      <c r="O6935" t="str">
        <f>Table_Index[[#This Row],[ID]]&amp;Table_Index[[#This Row],[year]]</f>
        <v>94712003</v>
      </c>
      <c r="R6935" t="str">
        <f t="shared" si="228"/>
        <v/>
      </c>
    </row>
    <row r="6936" spans="1:18" x14ac:dyDescent="0.3">
      <c r="A6936">
        <v>9471</v>
      </c>
      <c r="B6936">
        <v>2003</v>
      </c>
      <c r="C6936">
        <v>3</v>
      </c>
      <c r="D6936">
        <v>0</v>
      </c>
      <c r="E6936">
        <v>0</v>
      </c>
      <c r="F6936">
        <v>0</v>
      </c>
      <c r="G6936">
        <v>7.5291300000000005E-2</v>
      </c>
      <c r="H6936">
        <v>9.4114100000000006E-2</v>
      </c>
      <c r="I6936">
        <v>0</v>
      </c>
      <c r="J6936">
        <v>0.11951000000000001</v>
      </c>
      <c r="K6936">
        <v>0.41828500000000002</v>
      </c>
      <c r="L6936">
        <v>0.29279949999999999</v>
      </c>
      <c r="M6936">
        <v>0</v>
      </c>
      <c r="O6936" t="str">
        <f>Table_Index[[#This Row],[ID]]&amp;Table_Index[[#This Row],[year]]</f>
        <v>94712003</v>
      </c>
      <c r="R6936" t="str">
        <f t="shared" si="228"/>
        <v/>
      </c>
    </row>
    <row r="6937" spans="1:18" x14ac:dyDescent="0.3">
      <c r="A6937">
        <v>9471</v>
      </c>
      <c r="B6937">
        <v>2003</v>
      </c>
      <c r="C6937">
        <v>4</v>
      </c>
      <c r="D6937">
        <v>8.6419700000000002E-2</v>
      </c>
      <c r="E6937">
        <v>0.1502058</v>
      </c>
      <c r="F6937">
        <v>0.3168724</v>
      </c>
      <c r="G6937">
        <v>0</v>
      </c>
      <c r="H6937">
        <v>6.8930000000000005E-2</v>
      </c>
      <c r="I6937">
        <v>0</v>
      </c>
      <c r="J6937">
        <v>0</v>
      </c>
      <c r="K6937">
        <v>0.22222220000000001</v>
      </c>
      <c r="L6937">
        <v>0.1502058</v>
      </c>
      <c r="M6937">
        <v>5.1440000000000001E-3</v>
      </c>
      <c r="O6937" t="str">
        <f>Table_Index[[#This Row],[ID]]&amp;Table_Index[[#This Row],[year]]</f>
        <v>94712003</v>
      </c>
      <c r="R6937" t="str">
        <f t="shared" si="228"/>
        <v/>
      </c>
    </row>
    <row r="6938" spans="1:18" x14ac:dyDescent="0.3">
      <c r="A6938">
        <v>9471</v>
      </c>
      <c r="B6938">
        <v>2004</v>
      </c>
      <c r="C6938">
        <v>1</v>
      </c>
      <c r="D6938">
        <v>0</v>
      </c>
      <c r="E6938">
        <v>5.6478399999999998E-2</v>
      </c>
      <c r="F6938">
        <v>0.14285709999999999</v>
      </c>
      <c r="G6938">
        <v>0</v>
      </c>
      <c r="H6938">
        <v>0</v>
      </c>
      <c r="I6938">
        <v>0.3986711</v>
      </c>
      <c r="J6938">
        <v>0</v>
      </c>
      <c r="K6938">
        <v>0.22425249999999999</v>
      </c>
      <c r="L6938">
        <v>0.15946840000000001</v>
      </c>
      <c r="M6938">
        <v>1.8272400000000001E-2</v>
      </c>
      <c r="O6938" t="str">
        <f>Table_Index[[#This Row],[ID]]&amp;Table_Index[[#This Row],[year]]</f>
        <v>94712004</v>
      </c>
      <c r="R6938" t="str">
        <f t="shared" si="228"/>
        <v/>
      </c>
    </row>
    <row r="6939" spans="1:18" x14ac:dyDescent="0.3">
      <c r="A6939">
        <v>9471</v>
      </c>
      <c r="B6939">
        <v>2004</v>
      </c>
      <c r="C6939">
        <v>2</v>
      </c>
      <c r="D6939">
        <v>0</v>
      </c>
      <c r="E6939">
        <v>9.1047000000000003E-2</v>
      </c>
      <c r="F6939">
        <v>0.24279210000000001</v>
      </c>
      <c r="G6939">
        <v>5.4628200000000002E-2</v>
      </c>
      <c r="H6939">
        <v>0</v>
      </c>
      <c r="I6939">
        <v>0.36418820000000002</v>
      </c>
      <c r="J6939">
        <v>0</v>
      </c>
      <c r="K6939">
        <v>0</v>
      </c>
      <c r="L6939">
        <v>0.2245827</v>
      </c>
      <c r="M6939">
        <v>2.2761799999999999E-2</v>
      </c>
      <c r="O6939" t="str">
        <f>Table_Index[[#This Row],[ID]]&amp;Table_Index[[#This Row],[year]]</f>
        <v>94712004</v>
      </c>
      <c r="R6939" t="str">
        <f t="shared" si="228"/>
        <v/>
      </c>
    </row>
    <row r="6940" spans="1:18" x14ac:dyDescent="0.3">
      <c r="A6940">
        <v>9471</v>
      </c>
      <c r="B6940">
        <v>2004</v>
      </c>
      <c r="C6940">
        <v>3</v>
      </c>
      <c r="D6940">
        <v>0.27085589999999998</v>
      </c>
      <c r="E6940">
        <v>0.1126761</v>
      </c>
      <c r="F6940">
        <v>9.75081E-2</v>
      </c>
      <c r="G6940">
        <v>9.2091000000000006E-2</v>
      </c>
      <c r="H6940">
        <v>0</v>
      </c>
      <c r="I6940">
        <v>9.75081E-2</v>
      </c>
      <c r="J6940">
        <v>6.5005400000000005E-2</v>
      </c>
      <c r="K6940">
        <v>6.5005400000000005E-2</v>
      </c>
      <c r="L6940">
        <v>0.1733478</v>
      </c>
      <c r="M6940">
        <v>2.60022E-2</v>
      </c>
      <c r="O6940" t="str">
        <f>Table_Index[[#This Row],[ID]]&amp;Table_Index[[#This Row],[year]]</f>
        <v>94712004</v>
      </c>
      <c r="R6940" t="str">
        <f t="shared" si="228"/>
        <v/>
      </c>
    </row>
    <row r="6941" spans="1:18" x14ac:dyDescent="0.3">
      <c r="A6941">
        <v>9471</v>
      </c>
      <c r="B6941">
        <v>2004</v>
      </c>
      <c r="C6941">
        <v>4</v>
      </c>
      <c r="D6941">
        <v>0.1981513</v>
      </c>
      <c r="E6941">
        <v>7.2565500000000005E-2</v>
      </c>
      <c r="F6941">
        <v>7.2565500000000005E-2</v>
      </c>
      <c r="G6941">
        <v>0.10884820000000001</v>
      </c>
      <c r="H6941">
        <v>7.0751400000000006E-2</v>
      </c>
      <c r="I6941">
        <v>0.23130249999999999</v>
      </c>
      <c r="J6941">
        <v>5.8959499999999998E-2</v>
      </c>
      <c r="K6941">
        <v>9.0706899999999993E-2</v>
      </c>
      <c r="L6941">
        <v>9.0706899999999993E-2</v>
      </c>
      <c r="M6941">
        <v>5.4424E-3</v>
      </c>
      <c r="O6941" t="str">
        <f>Table_Index[[#This Row],[ID]]&amp;Table_Index[[#This Row],[year]]</f>
        <v>94712004</v>
      </c>
      <c r="R6941" t="str">
        <f t="shared" si="228"/>
        <v/>
      </c>
    </row>
    <row r="6942" spans="1:18" x14ac:dyDescent="0.3">
      <c r="A6942">
        <v>9471</v>
      </c>
      <c r="B6942">
        <v>2005</v>
      </c>
      <c r="C6942">
        <v>1</v>
      </c>
      <c r="D6942">
        <v>0.4131148</v>
      </c>
      <c r="E6942">
        <v>0.52786889999999997</v>
      </c>
      <c r="F6942">
        <v>0</v>
      </c>
      <c r="G6942">
        <v>5.9016399999999997E-2</v>
      </c>
      <c r="H6942">
        <v>0</v>
      </c>
      <c r="I6942">
        <v>0</v>
      </c>
      <c r="J6942">
        <v>0</v>
      </c>
      <c r="K6942">
        <v>0</v>
      </c>
      <c r="L6942">
        <v>0</v>
      </c>
      <c r="M6942">
        <v>0</v>
      </c>
      <c r="O6942" t="str">
        <f>Table_Index[[#This Row],[ID]]&amp;Table_Index[[#This Row],[year]]</f>
        <v>94712005</v>
      </c>
      <c r="R6942" t="str">
        <f t="shared" si="228"/>
        <v/>
      </c>
    </row>
    <row r="6943" spans="1:18" x14ac:dyDescent="0.3">
      <c r="A6943">
        <v>9471</v>
      </c>
      <c r="B6943">
        <v>2005</v>
      </c>
      <c r="C6943">
        <v>2</v>
      </c>
      <c r="D6943">
        <v>0.1370739</v>
      </c>
      <c r="E6943">
        <v>6.7623100000000005E-2</v>
      </c>
      <c r="F6943">
        <v>9.1382599999999994E-2</v>
      </c>
      <c r="G6943">
        <v>5.4829599999999999E-2</v>
      </c>
      <c r="H6943">
        <v>0</v>
      </c>
      <c r="I6943">
        <v>0.22269939999999999</v>
      </c>
      <c r="J6943">
        <v>0.2299187</v>
      </c>
      <c r="K6943">
        <v>0.1187974</v>
      </c>
      <c r="L6943">
        <v>6.8537000000000001E-2</v>
      </c>
      <c r="M6943">
        <v>9.1383000000000002E-3</v>
      </c>
      <c r="O6943" t="str">
        <f>Table_Index[[#This Row],[ID]]&amp;Table_Index[[#This Row],[year]]</f>
        <v>94712005</v>
      </c>
      <c r="R6943" t="str">
        <f t="shared" si="228"/>
        <v/>
      </c>
    </row>
    <row r="6944" spans="1:18" x14ac:dyDescent="0.3">
      <c r="A6944">
        <v>9471</v>
      </c>
      <c r="B6944">
        <v>2005</v>
      </c>
      <c r="C6944">
        <v>3</v>
      </c>
      <c r="D6944">
        <v>0.15194679999999999</v>
      </c>
      <c r="E6944">
        <v>7.5023699999999999E-2</v>
      </c>
      <c r="F6944">
        <v>9.4966800000000004E-2</v>
      </c>
      <c r="G6944">
        <v>0</v>
      </c>
      <c r="H6944">
        <v>0</v>
      </c>
      <c r="I6944">
        <v>0.28869889999999998</v>
      </c>
      <c r="J6944">
        <v>0.2089269</v>
      </c>
      <c r="K6944">
        <v>3.7986699999999998E-2</v>
      </c>
      <c r="L6944">
        <v>0.13105410000000001</v>
      </c>
      <c r="M6944">
        <v>1.1396E-2</v>
      </c>
      <c r="O6944" t="str">
        <f>Table_Index[[#This Row],[ID]]&amp;Table_Index[[#This Row],[year]]</f>
        <v>94712005</v>
      </c>
      <c r="R6944" t="str">
        <f t="shared" si="228"/>
        <v/>
      </c>
    </row>
    <row r="6945" spans="1:18" x14ac:dyDescent="0.3">
      <c r="A6945">
        <v>9471</v>
      </c>
      <c r="B6945">
        <v>2005</v>
      </c>
      <c r="C6945">
        <v>4</v>
      </c>
      <c r="D6945">
        <v>0.14340069999999999</v>
      </c>
      <c r="E6945">
        <v>6.4530299999999999E-2</v>
      </c>
      <c r="F6945">
        <v>0.16132579999999999</v>
      </c>
      <c r="G6945">
        <v>4.5171200000000002E-2</v>
      </c>
      <c r="H6945">
        <v>0</v>
      </c>
      <c r="I6945">
        <v>0.2011194</v>
      </c>
      <c r="J6945">
        <v>6.4530299999999999E-2</v>
      </c>
      <c r="K6945">
        <v>8.2544999999999993E-2</v>
      </c>
      <c r="L6945">
        <v>0.2258561</v>
      </c>
      <c r="M6945">
        <v>1.15213E-2</v>
      </c>
      <c r="O6945" t="str">
        <f>Table_Index[[#This Row],[ID]]&amp;Table_Index[[#This Row],[year]]</f>
        <v>94712005</v>
      </c>
      <c r="R6945" t="str">
        <f t="shared" si="228"/>
        <v/>
      </c>
    </row>
    <row r="6946" spans="1:18" x14ac:dyDescent="0.3">
      <c r="A6946">
        <v>9471</v>
      </c>
      <c r="B6946">
        <v>2006</v>
      </c>
      <c r="C6946">
        <v>1</v>
      </c>
      <c r="D6946">
        <v>0.17166439999999999</v>
      </c>
      <c r="E6946">
        <v>5.90438E-2</v>
      </c>
      <c r="F6946">
        <v>0.1476095</v>
      </c>
      <c r="G6946">
        <v>4.1330699999999998E-2</v>
      </c>
      <c r="H6946">
        <v>0</v>
      </c>
      <c r="I6946">
        <v>0.21649399999999999</v>
      </c>
      <c r="J6946">
        <v>5.90438E-2</v>
      </c>
      <c r="K6946">
        <v>7.7741000000000005E-2</v>
      </c>
      <c r="L6946">
        <v>0.21649399999999999</v>
      </c>
      <c r="M6946">
        <v>1.05787E-2</v>
      </c>
      <c r="O6946" t="str">
        <f>Table_Index[[#This Row],[ID]]&amp;Table_Index[[#This Row],[year]]</f>
        <v>94712006</v>
      </c>
      <c r="R6946" t="str">
        <f t="shared" si="228"/>
        <v/>
      </c>
    </row>
    <row r="6947" spans="1:18" x14ac:dyDescent="0.3">
      <c r="A6947">
        <v>9471</v>
      </c>
      <c r="B6947">
        <v>2006</v>
      </c>
      <c r="C6947">
        <v>2</v>
      </c>
      <c r="D6947">
        <v>5.3754400000000001E-2</v>
      </c>
      <c r="E6947">
        <v>4.9146799999999997E-2</v>
      </c>
      <c r="F6947">
        <v>0.12286710000000001</v>
      </c>
      <c r="G6947">
        <v>9.2150300000000004E-2</v>
      </c>
      <c r="H6947">
        <v>0</v>
      </c>
      <c r="I6947">
        <v>0</v>
      </c>
      <c r="J6947">
        <v>0.23037579999999999</v>
      </c>
      <c r="K6947">
        <v>0.190444</v>
      </c>
      <c r="L6947">
        <v>0.24957380000000001</v>
      </c>
      <c r="M6947">
        <v>1.1687700000000001E-2</v>
      </c>
      <c r="O6947" t="str">
        <f>Table_Index[[#This Row],[ID]]&amp;Table_Index[[#This Row],[year]]</f>
        <v>94712006</v>
      </c>
      <c r="R6947" t="str">
        <f t="shared" si="228"/>
        <v/>
      </c>
    </row>
    <row r="6948" spans="1:18" x14ac:dyDescent="0.3">
      <c r="A6948">
        <v>9471</v>
      </c>
      <c r="B6948">
        <v>2006</v>
      </c>
      <c r="C6948">
        <v>3</v>
      </c>
      <c r="D6948">
        <v>0</v>
      </c>
      <c r="E6948">
        <v>0.13236000000000001</v>
      </c>
      <c r="F6948">
        <v>0.141184</v>
      </c>
      <c r="G6948">
        <v>2.4707199999999999E-2</v>
      </c>
      <c r="H6948">
        <v>0</v>
      </c>
      <c r="I6948">
        <v>0</v>
      </c>
      <c r="J6948">
        <v>0.3706081</v>
      </c>
      <c r="K6948">
        <v>0.17648</v>
      </c>
      <c r="L6948">
        <v>0.13059519999999999</v>
      </c>
      <c r="M6948">
        <v>2.40655E-2</v>
      </c>
      <c r="O6948" t="str">
        <f>Table_Index[[#This Row],[ID]]&amp;Table_Index[[#This Row],[year]]</f>
        <v>94712006</v>
      </c>
      <c r="R6948" t="str">
        <f t="shared" si="228"/>
        <v/>
      </c>
    </row>
    <row r="6949" spans="1:18" x14ac:dyDescent="0.3">
      <c r="A6949">
        <v>9471</v>
      </c>
      <c r="B6949">
        <v>2006</v>
      </c>
      <c r="C6949">
        <v>4</v>
      </c>
      <c r="D6949">
        <v>3.5500700000000003E-2</v>
      </c>
      <c r="E6949">
        <v>8.1144400000000005E-2</v>
      </c>
      <c r="F6949">
        <v>0.1369312</v>
      </c>
      <c r="G6949">
        <v>8.1144400000000005E-2</v>
      </c>
      <c r="H6949">
        <v>3.5500700000000003E-2</v>
      </c>
      <c r="I6949">
        <v>0.18257490000000001</v>
      </c>
      <c r="J6949">
        <v>0.1521458</v>
      </c>
      <c r="K6949">
        <v>0.1054877</v>
      </c>
      <c r="L6949">
        <v>0.13667760000000001</v>
      </c>
      <c r="M6949">
        <v>5.2892599999999998E-2</v>
      </c>
      <c r="O6949" t="str">
        <f>Table_Index[[#This Row],[ID]]&amp;Table_Index[[#This Row],[year]]</f>
        <v>94712006</v>
      </c>
      <c r="R6949" t="str">
        <f t="shared" si="228"/>
        <v/>
      </c>
    </row>
    <row r="6950" spans="1:18" x14ac:dyDescent="0.3">
      <c r="A6950">
        <v>9471</v>
      </c>
      <c r="B6950">
        <v>2007</v>
      </c>
      <c r="C6950">
        <v>1</v>
      </c>
      <c r="D6950">
        <v>4.3139499999999997E-2</v>
      </c>
      <c r="E6950">
        <v>0.1078489</v>
      </c>
      <c r="F6950">
        <v>0.1150388</v>
      </c>
      <c r="G6950">
        <v>5.1767500000000001E-2</v>
      </c>
      <c r="H6950">
        <v>0</v>
      </c>
      <c r="I6950">
        <v>0.33073649999999999</v>
      </c>
      <c r="J6950">
        <v>8.6279099999999997E-2</v>
      </c>
      <c r="K6950">
        <v>0.16085369999999999</v>
      </c>
      <c r="L6950">
        <v>8.6279099999999997E-2</v>
      </c>
      <c r="M6950">
        <v>1.8057E-2</v>
      </c>
      <c r="O6950" t="str">
        <f>Table_Index[[#This Row],[ID]]&amp;Table_Index[[#This Row],[year]]</f>
        <v>94712007</v>
      </c>
      <c r="R6950" t="str">
        <f t="shared" si="228"/>
        <v/>
      </c>
    </row>
    <row r="6951" spans="1:18" x14ac:dyDescent="0.3">
      <c r="A6951">
        <v>9471</v>
      </c>
      <c r="B6951">
        <v>2007</v>
      </c>
      <c r="C6951">
        <v>2</v>
      </c>
      <c r="D6951">
        <v>5.6762699999999999E-2</v>
      </c>
      <c r="E6951">
        <v>4.6563199999999999E-2</v>
      </c>
      <c r="F6951">
        <v>0.1064302</v>
      </c>
      <c r="G6951">
        <v>4.7893600000000001E-2</v>
      </c>
      <c r="H6951">
        <v>7.9822599999999994E-2</v>
      </c>
      <c r="I6951">
        <v>0.34589799999999998</v>
      </c>
      <c r="J6951">
        <v>7.3170700000000005E-2</v>
      </c>
      <c r="K6951">
        <v>0.15964519999999999</v>
      </c>
      <c r="L6951">
        <v>6.6518800000000003E-2</v>
      </c>
      <c r="M6951">
        <v>1.7294899999999998E-2</v>
      </c>
      <c r="O6951" t="str">
        <f>Table_Index[[#This Row],[ID]]&amp;Table_Index[[#This Row],[year]]</f>
        <v>94712007</v>
      </c>
      <c r="R6951" t="str">
        <f t="shared" si="228"/>
        <v/>
      </c>
    </row>
    <row r="6952" spans="1:18" x14ac:dyDescent="0.3">
      <c r="A6952">
        <v>9471</v>
      </c>
      <c r="B6952">
        <v>2007</v>
      </c>
      <c r="C6952">
        <v>3</v>
      </c>
      <c r="D6952">
        <v>9.4003500000000004E-2</v>
      </c>
      <c r="E6952">
        <v>3.6925600000000003E-2</v>
      </c>
      <c r="F6952">
        <v>0.14335829999999999</v>
      </c>
      <c r="G6952">
        <v>1.08605E-2</v>
      </c>
      <c r="H6952">
        <v>0</v>
      </c>
      <c r="I6952">
        <v>0.3828318</v>
      </c>
      <c r="J6952">
        <v>0</v>
      </c>
      <c r="K6952">
        <v>0.1473922</v>
      </c>
      <c r="L6952">
        <v>0.1683374</v>
      </c>
      <c r="M6952">
        <v>1.6290700000000002E-2</v>
      </c>
      <c r="O6952" t="str">
        <f>Table_Index[[#This Row],[ID]]&amp;Table_Index[[#This Row],[year]]</f>
        <v>94712007</v>
      </c>
      <c r="R6952" t="str">
        <f t="shared" si="228"/>
        <v/>
      </c>
    </row>
    <row r="6953" spans="1:18" x14ac:dyDescent="0.3">
      <c r="A6953">
        <v>9471</v>
      </c>
      <c r="B6953">
        <v>2007</v>
      </c>
      <c r="C6953">
        <v>4</v>
      </c>
      <c r="D6953">
        <v>6.1281700000000001E-2</v>
      </c>
      <c r="E6953">
        <v>0.12639359999999999</v>
      </c>
      <c r="F6953">
        <v>8.0432299999999998E-2</v>
      </c>
      <c r="G6953">
        <v>0.30908970000000002</v>
      </c>
      <c r="H6953">
        <v>0</v>
      </c>
      <c r="I6953">
        <v>0</v>
      </c>
      <c r="J6953">
        <v>8.0432299999999998E-2</v>
      </c>
      <c r="K6953">
        <v>0.1967718</v>
      </c>
      <c r="L6953">
        <v>0.13066140000000001</v>
      </c>
      <c r="M6953">
        <v>1.49374E-2</v>
      </c>
      <c r="O6953" t="str">
        <f>Table_Index[[#This Row],[ID]]&amp;Table_Index[[#This Row],[year]]</f>
        <v>94712007</v>
      </c>
      <c r="R6953" t="str">
        <f t="shared" si="228"/>
        <v/>
      </c>
    </row>
    <row r="6954" spans="1:18" x14ac:dyDescent="0.3">
      <c r="A6954">
        <v>9471</v>
      </c>
      <c r="B6954">
        <v>2008</v>
      </c>
      <c r="C6954">
        <v>1</v>
      </c>
      <c r="D6954">
        <v>8.9352200000000007E-2</v>
      </c>
      <c r="E6954">
        <v>0.1042442</v>
      </c>
      <c r="F6954">
        <v>0.22338050000000001</v>
      </c>
      <c r="G6954">
        <v>7.4460200000000004E-2</v>
      </c>
      <c r="H6954">
        <v>0</v>
      </c>
      <c r="I6954">
        <v>0</v>
      </c>
      <c r="J6954">
        <v>0.14892030000000001</v>
      </c>
      <c r="K6954">
        <v>0.1102011</v>
      </c>
      <c r="L6954">
        <v>0.20848849999999999</v>
      </c>
      <c r="M6954">
        <v>4.0953099999999999E-2</v>
      </c>
      <c r="O6954" t="str">
        <f>Table_Index[[#This Row],[ID]]&amp;Table_Index[[#This Row],[year]]</f>
        <v>94712008</v>
      </c>
      <c r="R6954" t="str">
        <f t="shared" si="228"/>
        <v/>
      </c>
    </row>
    <row r="6955" spans="1:18" x14ac:dyDescent="0.3">
      <c r="A6955">
        <v>9471</v>
      </c>
      <c r="B6955">
        <v>2008</v>
      </c>
      <c r="C6955">
        <v>2</v>
      </c>
      <c r="D6955">
        <v>9.1832200000000003E-2</v>
      </c>
      <c r="E6955">
        <v>0.10101540000000001</v>
      </c>
      <c r="F6955">
        <v>0.24488579999999999</v>
      </c>
      <c r="G6955">
        <v>3.6732899999999999E-2</v>
      </c>
      <c r="H6955">
        <v>0</v>
      </c>
      <c r="I6955">
        <v>0</v>
      </c>
      <c r="J6955">
        <v>0.15305360000000001</v>
      </c>
      <c r="K6955">
        <v>7.6526800000000006E-2</v>
      </c>
      <c r="L6955">
        <v>0.20718230000000001</v>
      </c>
      <c r="M6955">
        <v>8.8771100000000006E-2</v>
      </c>
      <c r="O6955" t="str">
        <f>Table_Index[[#This Row],[ID]]&amp;Table_Index[[#This Row],[year]]</f>
        <v>94712008</v>
      </c>
      <c r="R6955" t="str">
        <f t="shared" si="228"/>
        <v/>
      </c>
    </row>
    <row r="6956" spans="1:18" x14ac:dyDescent="0.3">
      <c r="A6956">
        <v>9471</v>
      </c>
      <c r="B6956">
        <v>2008</v>
      </c>
      <c r="C6956">
        <v>3</v>
      </c>
      <c r="D6956">
        <v>0</v>
      </c>
      <c r="E6956">
        <v>0.13966480000000001</v>
      </c>
      <c r="F6956">
        <v>0.23942540000000001</v>
      </c>
      <c r="G6956">
        <v>0.23942540000000001</v>
      </c>
      <c r="H6956">
        <v>0</v>
      </c>
      <c r="I6956">
        <v>0.15961690000000001</v>
      </c>
      <c r="J6956">
        <v>0</v>
      </c>
      <c r="K6956">
        <v>8.6193099999999995E-2</v>
      </c>
      <c r="L6956">
        <v>0.11971270000000001</v>
      </c>
      <c r="M6956">
        <v>1.5961699999999999E-2</v>
      </c>
      <c r="O6956" t="str">
        <f>Table_Index[[#This Row],[ID]]&amp;Table_Index[[#This Row],[year]]</f>
        <v>94712008</v>
      </c>
      <c r="R6956" t="str">
        <f t="shared" si="228"/>
        <v/>
      </c>
    </row>
    <row r="6957" spans="1:18" x14ac:dyDescent="0.3">
      <c r="A6957">
        <v>9471</v>
      </c>
      <c r="B6957">
        <v>2008</v>
      </c>
      <c r="C6957">
        <v>4</v>
      </c>
      <c r="D6957">
        <v>0.14484359999999999</v>
      </c>
      <c r="E6957">
        <v>0.26071840000000002</v>
      </c>
      <c r="F6957">
        <v>0.27375430000000001</v>
      </c>
      <c r="G6957">
        <v>0</v>
      </c>
      <c r="H6957">
        <v>0</v>
      </c>
      <c r="I6957">
        <v>0</v>
      </c>
      <c r="J6957">
        <v>0</v>
      </c>
      <c r="K6957">
        <v>7.8215499999999993E-2</v>
      </c>
      <c r="L6957">
        <v>0.2085747</v>
      </c>
      <c r="M6957">
        <v>3.3893399999999997E-2</v>
      </c>
      <c r="O6957" t="str">
        <f>Table_Index[[#This Row],[ID]]&amp;Table_Index[[#This Row],[year]]</f>
        <v>94712008</v>
      </c>
      <c r="R6957" t="str">
        <f t="shared" si="228"/>
        <v/>
      </c>
    </row>
    <row r="6958" spans="1:18" x14ac:dyDescent="0.3">
      <c r="A6958">
        <v>9471</v>
      </c>
      <c r="B6958">
        <v>2009</v>
      </c>
      <c r="C6958">
        <v>1</v>
      </c>
      <c r="D6958">
        <v>0</v>
      </c>
      <c r="E6958">
        <v>0</v>
      </c>
      <c r="F6958">
        <v>8.4538600000000005E-2</v>
      </c>
      <c r="G6958">
        <v>0.14821699999999999</v>
      </c>
      <c r="H6958">
        <v>0.28545500000000001</v>
      </c>
      <c r="I6958">
        <v>0.22232550000000001</v>
      </c>
      <c r="J6958">
        <v>0</v>
      </c>
      <c r="K6958">
        <v>0.1653443</v>
      </c>
      <c r="L6958">
        <v>7.7585199999999993E-2</v>
      </c>
      <c r="M6958">
        <v>1.6534400000000001E-2</v>
      </c>
      <c r="O6958" t="str">
        <f>Table_Index[[#This Row],[ID]]&amp;Table_Index[[#This Row],[year]]</f>
        <v>94712009</v>
      </c>
      <c r="R6958" t="str">
        <f t="shared" si="228"/>
        <v/>
      </c>
    </row>
    <row r="6959" spans="1:18" x14ac:dyDescent="0.3">
      <c r="A6959">
        <v>9471</v>
      </c>
      <c r="B6959">
        <v>2009</v>
      </c>
      <c r="C6959">
        <v>2</v>
      </c>
      <c r="D6959">
        <v>0</v>
      </c>
      <c r="E6959">
        <v>0.27583970000000002</v>
      </c>
      <c r="F6959">
        <v>9.3461000000000002E-2</v>
      </c>
      <c r="G6959">
        <v>4.6243699999999999E-2</v>
      </c>
      <c r="H6959">
        <v>0</v>
      </c>
      <c r="I6959">
        <v>0</v>
      </c>
      <c r="J6959">
        <v>9.7355200000000003E-2</v>
      </c>
      <c r="K6959">
        <v>0.23365240000000001</v>
      </c>
      <c r="L6959">
        <v>0.2190492</v>
      </c>
      <c r="M6959">
        <v>3.43988E-2</v>
      </c>
      <c r="O6959" t="str">
        <f>Table_Index[[#This Row],[ID]]&amp;Table_Index[[#This Row],[year]]</f>
        <v>94712009</v>
      </c>
      <c r="R6959" t="str">
        <f t="shared" si="228"/>
        <v/>
      </c>
    </row>
    <row r="6960" spans="1:18" x14ac:dyDescent="0.3">
      <c r="A6960">
        <v>9471</v>
      </c>
      <c r="B6960">
        <v>2009</v>
      </c>
      <c r="C6960">
        <v>3</v>
      </c>
      <c r="D6960">
        <v>0</v>
      </c>
      <c r="E6960">
        <v>9.5159499999999994E-2</v>
      </c>
      <c r="F6960">
        <v>0.19317390000000001</v>
      </c>
      <c r="G6960">
        <v>0.32988640000000002</v>
      </c>
      <c r="H6960">
        <v>9.5159499999999994E-2</v>
      </c>
      <c r="I6960">
        <v>0</v>
      </c>
      <c r="J6960">
        <v>6.3439700000000002E-2</v>
      </c>
      <c r="K6960">
        <v>5.89989E-2</v>
      </c>
      <c r="L6960">
        <v>0.1268794</v>
      </c>
      <c r="M6960">
        <v>3.7302500000000002E-2</v>
      </c>
      <c r="O6960" t="str">
        <f>Table_Index[[#This Row],[ID]]&amp;Table_Index[[#This Row],[year]]</f>
        <v>94712009</v>
      </c>
      <c r="R6960" t="str">
        <f t="shared" si="228"/>
        <v/>
      </c>
    </row>
    <row r="6961" spans="1:18" x14ac:dyDescent="0.3">
      <c r="A6961">
        <v>9471</v>
      </c>
      <c r="B6961">
        <v>2009</v>
      </c>
      <c r="C6961">
        <v>4</v>
      </c>
      <c r="D6961">
        <v>7.6516000000000001E-2</v>
      </c>
      <c r="E6961">
        <v>3.1881699999999999E-2</v>
      </c>
      <c r="F6961">
        <v>7.6516000000000001E-2</v>
      </c>
      <c r="G6961">
        <v>9.3094399999999994E-2</v>
      </c>
      <c r="H6961">
        <v>3.0287600000000001E-2</v>
      </c>
      <c r="I6961">
        <v>0.3188165</v>
      </c>
      <c r="J6961">
        <v>0.1020213</v>
      </c>
      <c r="K6961">
        <v>9.6155099999999993E-2</v>
      </c>
      <c r="L6961">
        <v>0.158133</v>
      </c>
      <c r="M6961">
        <v>1.6578499999999999E-2</v>
      </c>
      <c r="O6961" t="str">
        <f>Table_Index[[#This Row],[ID]]&amp;Table_Index[[#This Row],[year]]</f>
        <v>94712009</v>
      </c>
      <c r="R6961" t="str">
        <f t="shared" si="228"/>
        <v/>
      </c>
    </row>
    <row r="6962" spans="1:18" x14ac:dyDescent="0.3">
      <c r="A6962">
        <v>9471</v>
      </c>
      <c r="B6962">
        <v>2010</v>
      </c>
      <c r="C6962">
        <v>1</v>
      </c>
      <c r="D6962">
        <v>0.13590650000000001</v>
      </c>
      <c r="E6962">
        <v>0.13590650000000001</v>
      </c>
      <c r="F6962">
        <v>0.1223158</v>
      </c>
      <c r="G6962">
        <v>0.1953656</v>
      </c>
      <c r="H6962">
        <v>6.4555600000000005E-2</v>
      </c>
      <c r="I6962">
        <v>0</v>
      </c>
      <c r="J6962">
        <v>8.4941600000000006E-2</v>
      </c>
      <c r="K6962">
        <v>8.3242700000000003E-2</v>
      </c>
      <c r="L6962">
        <v>0.13590650000000001</v>
      </c>
      <c r="M6962">
        <v>4.1859199999999999E-2</v>
      </c>
      <c r="O6962" t="str">
        <f>Table_Index[[#This Row],[ID]]&amp;Table_Index[[#This Row],[year]]</f>
        <v>94712010</v>
      </c>
      <c r="R6962" t="str">
        <f t="shared" si="228"/>
        <v/>
      </c>
    </row>
    <row r="6963" spans="1:18" x14ac:dyDescent="0.3">
      <c r="A6963">
        <v>9471</v>
      </c>
      <c r="B6963">
        <v>2010</v>
      </c>
      <c r="C6963">
        <v>2</v>
      </c>
      <c r="D6963">
        <v>3.4721299999999997E-2</v>
      </c>
      <c r="E6963">
        <v>6.4482399999999995E-2</v>
      </c>
      <c r="F6963">
        <v>5.4562100000000002E-2</v>
      </c>
      <c r="G6963">
        <v>7.4402800000000005E-2</v>
      </c>
      <c r="H6963">
        <v>4.9601899999999997E-2</v>
      </c>
      <c r="I6963">
        <v>0.43814979999999998</v>
      </c>
      <c r="J6963">
        <v>6.9442599999999993E-2</v>
      </c>
      <c r="K6963">
        <v>0.1200365</v>
      </c>
      <c r="L6963">
        <v>8.1843100000000002E-2</v>
      </c>
      <c r="M6963">
        <v>1.2757599999999999E-2</v>
      </c>
      <c r="O6963" t="str">
        <f>Table_Index[[#This Row],[ID]]&amp;Table_Index[[#This Row],[year]]</f>
        <v>94712010</v>
      </c>
      <c r="R6963" t="str">
        <f t="shared" si="228"/>
        <v/>
      </c>
    </row>
    <row r="6964" spans="1:18" x14ac:dyDescent="0.3">
      <c r="A6964">
        <v>9471</v>
      </c>
      <c r="B6964">
        <v>2010</v>
      </c>
      <c r="C6964">
        <v>3</v>
      </c>
      <c r="D6964">
        <v>7.9674200000000001E-2</v>
      </c>
      <c r="E6964">
        <v>3.8105100000000003E-2</v>
      </c>
      <c r="F6964">
        <v>4.0414499999999999E-2</v>
      </c>
      <c r="G6964">
        <v>5.7734899999999999E-2</v>
      </c>
      <c r="H6964">
        <v>1.9237299999999999E-2</v>
      </c>
      <c r="I6964">
        <v>0.25788270000000002</v>
      </c>
      <c r="J6964">
        <v>0.29444819999999999</v>
      </c>
      <c r="K6964">
        <v>6.9051000000000001E-2</v>
      </c>
      <c r="L6964">
        <v>0.12701689999999999</v>
      </c>
      <c r="M6964">
        <v>1.6435200000000001E-2</v>
      </c>
      <c r="O6964" t="str">
        <f>Table_Index[[#This Row],[ID]]&amp;Table_Index[[#This Row],[year]]</f>
        <v>94712010</v>
      </c>
      <c r="R6964" t="str">
        <f t="shared" si="228"/>
        <v/>
      </c>
    </row>
    <row r="6965" spans="1:18" x14ac:dyDescent="0.3">
      <c r="A6965">
        <v>9471</v>
      </c>
      <c r="B6965">
        <v>2010</v>
      </c>
      <c r="C6965">
        <v>4</v>
      </c>
      <c r="D6965">
        <v>7.7912899999999993E-2</v>
      </c>
      <c r="E6965">
        <v>6.33465E-2</v>
      </c>
      <c r="F6965">
        <v>4.8780200000000003E-2</v>
      </c>
      <c r="G6965">
        <v>6.2330299999999998E-2</v>
      </c>
      <c r="H6965">
        <v>4.3618299999999999E-2</v>
      </c>
      <c r="I6965">
        <v>0.3063514</v>
      </c>
      <c r="J6965">
        <v>0.1897008</v>
      </c>
      <c r="K6965">
        <v>0.1121945</v>
      </c>
      <c r="L6965">
        <v>8.72285E-2</v>
      </c>
      <c r="M6965">
        <v>8.5365000000000007E-3</v>
      </c>
      <c r="O6965" t="str">
        <f>Table_Index[[#This Row],[ID]]&amp;Table_Index[[#This Row],[year]]</f>
        <v>94712010</v>
      </c>
      <c r="R6965" t="str">
        <f t="shared" si="228"/>
        <v/>
      </c>
    </row>
    <row r="6966" spans="1:18" x14ac:dyDescent="0.3">
      <c r="A6966">
        <v>9471</v>
      </c>
      <c r="B6966">
        <v>2011</v>
      </c>
      <c r="C6966">
        <v>1</v>
      </c>
      <c r="D6966">
        <v>6.3812999999999995E-2</v>
      </c>
      <c r="E6966">
        <v>8.12166E-2</v>
      </c>
      <c r="F6966">
        <v>0</v>
      </c>
      <c r="G6966">
        <v>0.11602369999999999</v>
      </c>
      <c r="H6966">
        <v>0.19800570000000001</v>
      </c>
      <c r="I6966">
        <v>0.23494789999999999</v>
      </c>
      <c r="J6966">
        <v>4.06083E-2</v>
      </c>
      <c r="K6966">
        <v>0.17345540000000001</v>
      </c>
      <c r="L6966">
        <v>6.9614200000000001E-2</v>
      </c>
      <c r="M6966">
        <v>2.23152E-2</v>
      </c>
      <c r="O6966" t="str">
        <f>Table_Index[[#This Row],[ID]]&amp;Table_Index[[#This Row],[year]]</f>
        <v>94712011</v>
      </c>
      <c r="R6966" t="str">
        <f t="shared" si="228"/>
        <v/>
      </c>
    </row>
    <row r="6967" spans="1:18" x14ac:dyDescent="0.3">
      <c r="A6967">
        <v>9471</v>
      </c>
      <c r="B6967">
        <v>2011</v>
      </c>
      <c r="C6967">
        <v>2</v>
      </c>
      <c r="D6967">
        <v>0.17444200000000001</v>
      </c>
      <c r="E6967">
        <v>0.1073489</v>
      </c>
      <c r="F6967">
        <v>0.1784676</v>
      </c>
      <c r="G6967">
        <v>6.7093100000000003E-2</v>
      </c>
      <c r="H6967">
        <v>8.4403099999999995E-2</v>
      </c>
      <c r="I6967">
        <v>0</v>
      </c>
      <c r="J6967">
        <v>0.14760480000000001</v>
      </c>
      <c r="K6967">
        <v>4.2939600000000001E-2</v>
      </c>
      <c r="L6967">
        <v>0.17444200000000001</v>
      </c>
      <c r="M6967">
        <v>2.3258899999999999E-2</v>
      </c>
      <c r="O6967" t="str">
        <f>Table_Index[[#This Row],[ID]]&amp;Table_Index[[#This Row],[year]]</f>
        <v>94712011</v>
      </c>
      <c r="R6967" t="str">
        <f t="shared" si="228"/>
        <v/>
      </c>
    </row>
    <row r="6968" spans="1:18" x14ac:dyDescent="0.3">
      <c r="A6968">
        <v>9471</v>
      </c>
      <c r="B6968">
        <v>2011</v>
      </c>
      <c r="C6968">
        <v>3</v>
      </c>
      <c r="D6968">
        <v>0</v>
      </c>
      <c r="E6968">
        <v>0</v>
      </c>
      <c r="F6968">
        <v>0.21229870000000001</v>
      </c>
      <c r="G6968">
        <v>0.30746699999999999</v>
      </c>
      <c r="H6968">
        <v>7.6866799999999999E-2</v>
      </c>
      <c r="I6968">
        <v>0</v>
      </c>
      <c r="J6968">
        <v>0.1537335</v>
      </c>
      <c r="K6968">
        <v>8.7847700000000001E-2</v>
      </c>
      <c r="L6968">
        <v>0.14275260000000001</v>
      </c>
      <c r="M6968">
        <v>1.9033700000000001E-2</v>
      </c>
      <c r="O6968" t="str">
        <f>Table_Index[[#This Row],[ID]]&amp;Table_Index[[#This Row],[year]]</f>
        <v>94712011</v>
      </c>
      <c r="R6968" t="str">
        <f t="shared" si="228"/>
        <v/>
      </c>
    </row>
    <row r="6969" spans="1:18" x14ac:dyDescent="0.3">
      <c r="A6969">
        <v>9471</v>
      </c>
      <c r="B6969">
        <v>2011</v>
      </c>
      <c r="C6969">
        <v>4</v>
      </c>
      <c r="D6969">
        <v>0</v>
      </c>
      <c r="E6969">
        <v>0.10122349999999999</v>
      </c>
      <c r="F6969">
        <v>8.8020399999999999E-2</v>
      </c>
      <c r="G6969">
        <v>0.2200511</v>
      </c>
      <c r="H6969">
        <v>6.4695000000000003E-2</v>
      </c>
      <c r="I6969">
        <v>0.25966020000000001</v>
      </c>
      <c r="J6969">
        <v>6.1614299999999997E-2</v>
      </c>
      <c r="K6969">
        <v>3.5208200000000002E-2</v>
      </c>
      <c r="L6969">
        <v>0.1144265</v>
      </c>
      <c r="M6969">
        <v>5.5100799999999998E-2</v>
      </c>
      <c r="O6969" t="str">
        <f>Table_Index[[#This Row],[ID]]&amp;Table_Index[[#This Row],[year]]</f>
        <v>94712011</v>
      </c>
      <c r="R6969" t="str">
        <f t="shared" si="228"/>
        <v/>
      </c>
    </row>
    <row r="6970" spans="1:18" x14ac:dyDescent="0.3">
      <c r="A6970">
        <v>9471</v>
      </c>
      <c r="B6970">
        <v>2012</v>
      </c>
      <c r="C6970">
        <v>1</v>
      </c>
      <c r="D6970">
        <v>3.8382600000000003E-2</v>
      </c>
      <c r="E6970">
        <v>2.4205299999999999E-2</v>
      </c>
      <c r="F6970">
        <v>6.6852599999999998E-2</v>
      </c>
      <c r="G6970">
        <v>1.3831599999999999E-2</v>
      </c>
      <c r="H6970">
        <v>0.25726739999999998</v>
      </c>
      <c r="I6970">
        <v>6.9157899999999994E-2</v>
      </c>
      <c r="J6970">
        <v>6.9157899999999994E-2</v>
      </c>
      <c r="K6970">
        <v>0.2109316</v>
      </c>
      <c r="L6970">
        <v>0.23859469999999999</v>
      </c>
      <c r="M6970">
        <v>1.16185E-2</v>
      </c>
      <c r="O6970" t="str">
        <f>Table_Index[[#This Row],[ID]]&amp;Table_Index[[#This Row],[year]]</f>
        <v>94712012</v>
      </c>
      <c r="R6970" t="str">
        <f t="shared" si="228"/>
        <v/>
      </c>
    </row>
    <row r="6971" spans="1:18" x14ac:dyDescent="0.3">
      <c r="A6971">
        <v>9471</v>
      </c>
      <c r="B6971">
        <v>2012</v>
      </c>
      <c r="C6971">
        <v>2</v>
      </c>
      <c r="D6971">
        <v>0.15653690000000001</v>
      </c>
      <c r="E6971">
        <v>4.8808799999999999E-2</v>
      </c>
      <c r="F6971">
        <v>0.11853569999999999</v>
      </c>
      <c r="G6971">
        <v>2.0918099999999999E-2</v>
      </c>
      <c r="H6971">
        <v>3.1377099999999998E-2</v>
      </c>
      <c r="I6971">
        <v>0</v>
      </c>
      <c r="J6971">
        <v>0.11853569999999999</v>
      </c>
      <c r="K6971">
        <v>0.25101689999999999</v>
      </c>
      <c r="L6971">
        <v>0.2161534</v>
      </c>
      <c r="M6971">
        <v>3.8117400000000003E-2</v>
      </c>
      <c r="O6971" t="str">
        <f>Table_Index[[#This Row],[ID]]&amp;Table_Index[[#This Row],[year]]</f>
        <v>94712012</v>
      </c>
      <c r="R6971" t="str">
        <f t="shared" si="228"/>
        <v/>
      </c>
    </row>
    <row r="6972" spans="1:18" x14ac:dyDescent="0.3">
      <c r="A6972">
        <v>9471</v>
      </c>
      <c r="B6972">
        <v>2012</v>
      </c>
      <c r="C6972">
        <v>3</v>
      </c>
      <c r="D6972">
        <v>8.3042299999999999E-2</v>
      </c>
      <c r="E6972">
        <v>0.1788604</v>
      </c>
      <c r="F6972">
        <v>0.1820543</v>
      </c>
      <c r="G6972">
        <v>0.22464010000000001</v>
      </c>
      <c r="H6972">
        <v>0</v>
      </c>
      <c r="I6972">
        <v>0</v>
      </c>
      <c r="J6972">
        <v>0.1533089</v>
      </c>
      <c r="K6972">
        <v>5.1103000000000003E-2</v>
      </c>
      <c r="L6972">
        <v>0.1053999</v>
      </c>
      <c r="M6972">
        <v>2.1590999999999999E-2</v>
      </c>
      <c r="O6972" t="str">
        <f>Table_Index[[#This Row],[ID]]&amp;Table_Index[[#This Row],[year]]</f>
        <v>94712012</v>
      </c>
      <c r="R6972" t="str">
        <f t="shared" si="228"/>
        <v/>
      </c>
    </row>
    <row r="6973" spans="1:18" x14ac:dyDescent="0.3">
      <c r="A6973">
        <v>9471</v>
      </c>
      <c r="B6973">
        <v>2012</v>
      </c>
      <c r="C6973">
        <v>4</v>
      </c>
      <c r="D6973">
        <v>8.7323499999999998E-2</v>
      </c>
      <c r="E6973">
        <v>0.22922429999999999</v>
      </c>
      <c r="F6973">
        <v>6.9131100000000001E-2</v>
      </c>
      <c r="G6973">
        <v>0.1186145</v>
      </c>
      <c r="H6973">
        <v>7.7232800000000004E-2</v>
      </c>
      <c r="I6973">
        <v>0.30563240000000003</v>
      </c>
      <c r="J6973">
        <v>0</v>
      </c>
      <c r="K6973">
        <v>6.3794699999999996E-2</v>
      </c>
      <c r="L6973">
        <v>3.4201700000000002E-2</v>
      </c>
      <c r="M6973">
        <v>1.4845000000000001E-2</v>
      </c>
      <c r="O6973" t="str">
        <f>Table_Index[[#This Row],[ID]]&amp;Table_Index[[#This Row],[year]]</f>
        <v>94712012</v>
      </c>
      <c r="R6973" t="str">
        <f t="shared" si="228"/>
        <v/>
      </c>
    </row>
    <row r="6974" spans="1:18" x14ac:dyDescent="0.3">
      <c r="A6974">
        <v>9472</v>
      </c>
      <c r="B6974">
        <v>2003</v>
      </c>
      <c r="C6974">
        <v>1</v>
      </c>
      <c r="D6974">
        <v>0</v>
      </c>
      <c r="E6974">
        <v>2.1976000000000001E-3</v>
      </c>
      <c r="F6974">
        <v>2.4724E-3</v>
      </c>
      <c r="G6974">
        <v>0</v>
      </c>
      <c r="H6974">
        <v>0</v>
      </c>
      <c r="I6974">
        <v>0</v>
      </c>
      <c r="J6974">
        <v>2.9667999999999999E-3</v>
      </c>
      <c r="K6974">
        <v>0.98894040000000005</v>
      </c>
      <c r="L6974">
        <v>3.4228000000000001E-3</v>
      </c>
      <c r="M6974">
        <v>0</v>
      </c>
      <c r="O6974" t="str">
        <f>Table_Index[[#This Row],[ID]]&amp;Table_Index[[#This Row],[year]]</f>
        <v>94722003</v>
      </c>
      <c r="R6974" t="str">
        <f t="shared" si="228"/>
        <v/>
      </c>
    </row>
    <row r="6975" spans="1:18" x14ac:dyDescent="0.3">
      <c r="A6975">
        <v>9472</v>
      </c>
      <c r="B6975">
        <v>2003</v>
      </c>
      <c r="C6975">
        <v>2</v>
      </c>
      <c r="D6975">
        <v>0</v>
      </c>
      <c r="E6975">
        <v>0</v>
      </c>
      <c r="F6975">
        <v>0.3966942</v>
      </c>
      <c r="G6975">
        <v>5.9504099999999997E-2</v>
      </c>
      <c r="H6975">
        <v>0</v>
      </c>
      <c r="I6975">
        <v>0</v>
      </c>
      <c r="J6975">
        <v>0</v>
      </c>
      <c r="K6975">
        <v>0.40661160000000002</v>
      </c>
      <c r="L6975">
        <v>0.1256198</v>
      </c>
      <c r="M6975">
        <v>1.1570199999999999E-2</v>
      </c>
      <c r="O6975" t="str">
        <f>Table_Index[[#This Row],[ID]]&amp;Table_Index[[#This Row],[year]]</f>
        <v>94722003</v>
      </c>
      <c r="R6975" t="str">
        <f t="shared" si="228"/>
        <v/>
      </c>
    </row>
    <row r="6976" spans="1:18" x14ac:dyDescent="0.3">
      <c r="A6976">
        <v>9472</v>
      </c>
      <c r="B6976">
        <v>2003</v>
      </c>
      <c r="C6976">
        <v>3</v>
      </c>
      <c r="D6976">
        <v>0</v>
      </c>
      <c r="E6976">
        <v>0.1071429</v>
      </c>
      <c r="F6976">
        <v>0.28846159999999998</v>
      </c>
      <c r="G6976">
        <v>0</v>
      </c>
      <c r="H6976">
        <v>0</v>
      </c>
      <c r="I6976">
        <v>0.23351649999999999</v>
      </c>
      <c r="J6976">
        <v>0</v>
      </c>
      <c r="K6976">
        <v>0.16483519999999999</v>
      </c>
      <c r="L6976">
        <v>0.1923077</v>
      </c>
      <c r="M6976">
        <v>1.37363E-2</v>
      </c>
      <c r="O6976" t="str">
        <f>Table_Index[[#This Row],[ID]]&amp;Table_Index[[#This Row],[year]]</f>
        <v>94722003</v>
      </c>
      <c r="R6976" t="str">
        <f t="shared" si="228"/>
        <v/>
      </c>
    </row>
    <row r="6977" spans="1:18" x14ac:dyDescent="0.3">
      <c r="A6977">
        <v>9472</v>
      </c>
      <c r="B6977">
        <v>2003</v>
      </c>
      <c r="C6977">
        <v>4</v>
      </c>
      <c r="D6977">
        <v>0.16030530000000001</v>
      </c>
      <c r="E6977">
        <v>0</v>
      </c>
      <c r="F6977">
        <v>0</v>
      </c>
      <c r="G6977">
        <v>0</v>
      </c>
      <c r="H6977">
        <v>0.1526718</v>
      </c>
      <c r="I6977">
        <v>0</v>
      </c>
      <c r="J6977">
        <v>0</v>
      </c>
      <c r="K6977">
        <v>0.33587790000000001</v>
      </c>
      <c r="L6977">
        <v>0.29770990000000003</v>
      </c>
      <c r="M6977">
        <v>5.3435099999999999E-2</v>
      </c>
      <c r="O6977" t="str">
        <f>Table_Index[[#This Row],[ID]]&amp;Table_Index[[#This Row],[year]]</f>
        <v>94722003</v>
      </c>
      <c r="R6977" t="str">
        <f t="shared" si="228"/>
        <v/>
      </c>
    </row>
    <row r="6978" spans="1:18" x14ac:dyDescent="0.3">
      <c r="A6978">
        <v>9472</v>
      </c>
      <c r="B6978">
        <v>2004</v>
      </c>
      <c r="C6978">
        <v>1</v>
      </c>
      <c r="D6978">
        <v>0</v>
      </c>
      <c r="E6978">
        <v>0.1126972</v>
      </c>
      <c r="F6978">
        <v>0.2118708</v>
      </c>
      <c r="G6978">
        <v>3.6063100000000001E-2</v>
      </c>
      <c r="H6978">
        <v>0</v>
      </c>
      <c r="I6978">
        <v>0.27798650000000003</v>
      </c>
      <c r="J6978">
        <v>3.0052599999999999E-2</v>
      </c>
      <c r="K6978">
        <v>6.0105199999999998E-2</v>
      </c>
      <c r="L6978">
        <v>0.2449286</v>
      </c>
      <c r="M6978">
        <v>2.6296E-2</v>
      </c>
      <c r="O6978" t="str">
        <f>Table_Index[[#This Row],[ID]]&amp;Table_Index[[#This Row],[year]]</f>
        <v>94722004</v>
      </c>
      <c r="R6978" t="str">
        <f t="shared" si="228"/>
        <v/>
      </c>
    </row>
    <row r="6979" spans="1:18" x14ac:dyDescent="0.3">
      <c r="A6979">
        <v>9472</v>
      </c>
      <c r="B6979">
        <v>2004</v>
      </c>
      <c r="C6979">
        <v>2</v>
      </c>
      <c r="D6979">
        <v>3.6603200000000002E-2</v>
      </c>
      <c r="E6979">
        <v>8.7847700000000001E-2</v>
      </c>
      <c r="F6979">
        <v>0.13177159999999999</v>
      </c>
      <c r="G6979">
        <v>5.2708600000000001E-2</v>
      </c>
      <c r="H6979">
        <v>0</v>
      </c>
      <c r="I6979">
        <v>0.24890190000000001</v>
      </c>
      <c r="J6979">
        <v>0.22401170000000001</v>
      </c>
      <c r="K6979">
        <v>0</v>
      </c>
      <c r="L6979">
        <v>0.2005856</v>
      </c>
      <c r="M6979">
        <v>1.7569499999999998E-2</v>
      </c>
      <c r="O6979" t="str">
        <f>Table_Index[[#This Row],[ID]]&amp;Table_Index[[#This Row],[year]]</f>
        <v>94722004</v>
      </c>
      <c r="R6979" t="str">
        <f t="shared" si="228"/>
        <v/>
      </c>
    </row>
    <row r="6980" spans="1:18" x14ac:dyDescent="0.3">
      <c r="A6980">
        <v>9472</v>
      </c>
      <c r="B6980">
        <v>2004</v>
      </c>
      <c r="C6980">
        <v>3</v>
      </c>
      <c r="D6980">
        <v>1.1664900000000001E-2</v>
      </c>
      <c r="E6980">
        <v>2.2525000000000002E-3</v>
      </c>
      <c r="F6980">
        <v>3.6200999999999998E-3</v>
      </c>
      <c r="G6980">
        <v>2.333E-3</v>
      </c>
      <c r="H6980">
        <v>0</v>
      </c>
      <c r="I6980">
        <v>7.2402999999999999E-3</v>
      </c>
      <c r="J6980">
        <v>2.4134E-3</v>
      </c>
      <c r="K6980">
        <v>0.9667753</v>
      </c>
      <c r="L6980">
        <v>3.2179000000000001E-3</v>
      </c>
      <c r="M6980">
        <v>4.8270000000000002E-4</v>
      </c>
      <c r="O6980" t="str">
        <f>Table_Index[[#This Row],[ID]]&amp;Table_Index[[#This Row],[year]]</f>
        <v>94722004</v>
      </c>
      <c r="R6980" t="str">
        <f t="shared" si="228"/>
        <v/>
      </c>
    </row>
    <row r="6981" spans="1:18" x14ac:dyDescent="0.3">
      <c r="A6981">
        <v>9472</v>
      </c>
      <c r="B6981">
        <v>2004</v>
      </c>
      <c r="C6981">
        <v>4</v>
      </c>
      <c r="D6981">
        <v>4.1318899999999999E-2</v>
      </c>
      <c r="E6981">
        <v>1.85109E-2</v>
      </c>
      <c r="F6981">
        <v>1.8593499999999999E-2</v>
      </c>
      <c r="G6981">
        <v>4.9582999999999997E-3</v>
      </c>
      <c r="H6981">
        <v>0</v>
      </c>
      <c r="I6981">
        <v>2.4791299999999999E-2</v>
      </c>
      <c r="J6981">
        <v>1.65276E-2</v>
      </c>
      <c r="K6981">
        <v>2.72705E-2</v>
      </c>
      <c r="L6981">
        <v>2.0824700000000002E-2</v>
      </c>
      <c r="M6981">
        <v>0.8272043</v>
      </c>
      <c r="O6981" t="str">
        <f>Table_Index[[#This Row],[ID]]&amp;Table_Index[[#This Row],[year]]</f>
        <v>94722004</v>
      </c>
      <c r="R6981" t="str">
        <f t="shared" si="228"/>
        <v/>
      </c>
    </row>
    <row r="6982" spans="1:18" x14ac:dyDescent="0.3">
      <c r="A6982">
        <v>9472</v>
      </c>
      <c r="B6982">
        <v>2005</v>
      </c>
      <c r="C6982">
        <v>1</v>
      </c>
      <c r="D6982">
        <v>0.1468429</v>
      </c>
      <c r="E6982">
        <v>0.1174743</v>
      </c>
      <c r="F6982">
        <v>0.23494860000000001</v>
      </c>
      <c r="G6982">
        <v>4.6989700000000002E-2</v>
      </c>
      <c r="H6982">
        <v>8.2232E-2</v>
      </c>
      <c r="I6982">
        <v>0</v>
      </c>
      <c r="J6982">
        <v>0</v>
      </c>
      <c r="K6982">
        <v>7.0484599999999994E-2</v>
      </c>
      <c r="L6982">
        <v>0.28193829999999998</v>
      </c>
      <c r="M6982">
        <v>1.9089600000000002E-2</v>
      </c>
      <c r="O6982" t="str">
        <f>Table_Index[[#This Row],[ID]]&amp;Table_Index[[#This Row],[year]]</f>
        <v>94722005</v>
      </c>
      <c r="R6982" t="str">
        <f t="shared" si="228"/>
        <v/>
      </c>
    </row>
    <row r="6983" spans="1:18" x14ac:dyDescent="0.3">
      <c r="A6983">
        <v>9472</v>
      </c>
      <c r="B6983">
        <v>2005</v>
      </c>
      <c r="C6983">
        <v>2</v>
      </c>
      <c r="D6983">
        <v>4.77099E-2</v>
      </c>
      <c r="E6983">
        <v>0.1526718</v>
      </c>
      <c r="F6983">
        <v>0.1908397</v>
      </c>
      <c r="G6983">
        <v>0.15076329999999999</v>
      </c>
      <c r="H6983">
        <v>0</v>
      </c>
      <c r="I6983">
        <v>0</v>
      </c>
      <c r="J6983">
        <v>0.2862595</v>
      </c>
      <c r="K6983">
        <v>3.8167899999999998E-2</v>
      </c>
      <c r="L6983">
        <v>0.1030534</v>
      </c>
      <c r="M6983">
        <v>3.05343E-2</v>
      </c>
      <c r="O6983" t="str">
        <f>Table_Index[[#This Row],[ID]]&amp;Table_Index[[#This Row],[year]]</f>
        <v>94722005</v>
      </c>
      <c r="R6983" t="str">
        <f t="shared" si="228"/>
        <v/>
      </c>
    </row>
    <row r="6984" spans="1:18" x14ac:dyDescent="0.3">
      <c r="A6984">
        <v>9472</v>
      </c>
      <c r="B6984">
        <v>2005</v>
      </c>
      <c r="C6984">
        <v>3</v>
      </c>
      <c r="D6984">
        <v>0.14096539999999999</v>
      </c>
      <c r="E6984">
        <v>9.4831299999999993E-2</v>
      </c>
      <c r="F6984">
        <v>0.1281504</v>
      </c>
      <c r="G6984">
        <v>8.9705300000000002E-2</v>
      </c>
      <c r="H6984">
        <v>0</v>
      </c>
      <c r="I6984">
        <v>0.23237930000000001</v>
      </c>
      <c r="J6984">
        <v>0.1153353</v>
      </c>
      <c r="K6984">
        <v>5.1260100000000003E-2</v>
      </c>
      <c r="L6984">
        <v>0.1319949</v>
      </c>
      <c r="M6984">
        <v>1.5377999999999999E-2</v>
      </c>
      <c r="O6984" t="str">
        <f>Table_Index[[#This Row],[ID]]&amp;Table_Index[[#This Row],[year]]</f>
        <v>94722005</v>
      </c>
      <c r="R6984" t="str">
        <f t="shared" si="228"/>
        <v/>
      </c>
    </row>
    <row r="6985" spans="1:18" x14ac:dyDescent="0.3">
      <c r="A6985">
        <v>9472</v>
      </c>
      <c r="B6985">
        <v>2005</v>
      </c>
      <c r="C6985">
        <v>4</v>
      </c>
      <c r="D6985">
        <v>6.3230300000000003E-2</v>
      </c>
      <c r="E6985">
        <v>4.9398600000000001E-2</v>
      </c>
      <c r="F6985">
        <v>0</v>
      </c>
      <c r="G6985">
        <v>1.64662E-2</v>
      </c>
      <c r="H6985">
        <v>0</v>
      </c>
      <c r="I6985">
        <v>0.28980539999999999</v>
      </c>
      <c r="J6985">
        <v>0.18661710000000001</v>
      </c>
      <c r="K6985">
        <v>2.7443700000000001E-2</v>
      </c>
      <c r="L6985">
        <v>0.35567019999999999</v>
      </c>
      <c r="M6985">
        <v>1.13685E-2</v>
      </c>
      <c r="O6985" t="str">
        <f>Table_Index[[#This Row],[ID]]&amp;Table_Index[[#This Row],[year]]</f>
        <v>94722005</v>
      </c>
      <c r="R6985" t="str">
        <f t="shared" si="228"/>
        <v/>
      </c>
    </row>
    <row r="6986" spans="1:18" x14ac:dyDescent="0.3">
      <c r="A6986">
        <v>9472</v>
      </c>
      <c r="B6986">
        <v>2006</v>
      </c>
      <c r="C6986">
        <v>1</v>
      </c>
      <c r="D6986">
        <v>5.8957500000000003E-2</v>
      </c>
      <c r="E6986">
        <v>4.6060499999999997E-2</v>
      </c>
      <c r="F6986">
        <v>0</v>
      </c>
      <c r="G6986">
        <v>1.5353500000000001E-2</v>
      </c>
      <c r="H6986">
        <v>0</v>
      </c>
      <c r="I6986">
        <v>0.3377773</v>
      </c>
      <c r="J6986">
        <v>0.17400650000000001</v>
      </c>
      <c r="K6986">
        <v>2.5589199999999999E-2</v>
      </c>
      <c r="L6986">
        <v>0.33163589999999998</v>
      </c>
      <c r="M6986">
        <v>1.06195E-2</v>
      </c>
      <c r="O6986" t="str">
        <f>Table_Index[[#This Row],[ID]]&amp;Table_Index[[#This Row],[year]]</f>
        <v>94722006</v>
      </c>
      <c r="R6986" t="str">
        <f t="shared" si="228"/>
        <v/>
      </c>
    </row>
    <row r="6987" spans="1:18" x14ac:dyDescent="0.3">
      <c r="A6987">
        <v>9472</v>
      </c>
      <c r="B6987">
        <v>2006</v>
      </c>
      <c r="C6987">
        <v>2</v>
      </c>
      <c r="D6987">
        <v>5.1966600000000002E-2</v>
      </c>
      <c r="E6987">
        <v>2.22714E-2</v>
      </c>
      <c r="F6987">
        <v>0.1039331</v>
      </c>
      <c r="G6987">
        <v>0.14847589999999999</v>
      </c>
      <c r="H6987">
        <v>0</v>
      </c>
      <c r="I6987">
        <v>0.35634209999999999</v>
      </c>
      <c r="J6987">
        <v>7.4237899999999996E-2</v>
      </c>
      <c r="K6987">
        <v>7.1268399999999996E-2</v>
      </c>
      <c r="L6987">
        <v>0.15961159999999999</v>
      </c>
      <c r="M6987">
        <v>1.18929E-2</v>
      </c>
      <c r="O6987" t="str">
        <f>Table_Index[[#This Row],[ID]]&amp;Table_Index[[#This Row],[year]]</f>
        <v>94722006</v>
      </c>
      <c r="R6987" t="str">
        <f t="shared" si="228"/>
        <v/>
      </c>
    </row>
    <row r="6988" spans="1:18" x14ac:dyDescent="0.3">
      <c r="A6988">
        <v>9472</v>
      </c>
      <c r="B6988">
        <v>2006</v>
      </c>
      <c r="C6988">
        <v>3</v>
      </c>
      <c r="D6988">
        <v>0</v>
      </c>
      <c r="E6988">
        <v>3.1496099999999999E-2</v>
      </c>
      <c r="F6988">
        <v>6.4960599999999993E-2</v>
      </c>
      <c r="G6988">
        <v>6.1023599999999997E-2</v>
      </c>
      <c r="H6988">
        <v>2.6574799999999999E-2</v>
      </c>
      <c r="I6988">
        <v>0.226378</v>
      </c>
      <c r="J6988">
        <v>0.13779530000000001</v>
      </c>
      <c r="K6988">
        <v>0.14370079999999999</v>
      </c>
      <c r="L6988">
        <v>0.2775591</v>
      </c>
      <c r="M6988">
        <v>3.0511799999999999E-2</v>
      </c>
      <c r="O6988" t="str">
        <f>Table_Index[[#This Row],[ID]]&amp;Table_Index[[#This Row],[year]]</f>
        <v>94722006</v>
      </c>
      <c r="R6988" t="str">
        <f t="shared" si="228"/>
        <v/>
      </c>
    </row>
    <row r="6989" spans="1:18" x14ac:dyDescent="0.3">
      <c r="A6989">
        <v>9472</v>
      </c>
      <c r="B6989">
        <v>2006</v>
      </c>
      <c r="C6989">
        <v>4</v>
      </c>
      <c r="D6989">
        <v>9.3093800000000004E-2</v>
      </c>
      <c r="E6989">
        <v>0.1090527</v>
      </c>
      <c r="F6989">
        <v>0.11969200000000001</v>
      </c>
      <c r="G6989">
        <v>8.1124600000000005E-2</v>
      </c>
      <c r="H6989">
        <v>2.6598199999999999E-2</v>
      </c>
      <c r="I6989">
        <v>0</v>
      </c>
      <c r="J6989">
        <v>0.25268309999999999</v>
      </c>
      <c r="K6989">
        <v>0.12966630000000001</v>
      </c>
      <c r="L6989">
        <v>0.1728884</v>
      </c>
      <c r="M6989">
        <v>1.52009E-2</v>
      </c>
      <c r="O6989" t="str">
        <f>Table_Index[[#This Row],[ID]]&amp;Table_Index[[#This Row],[year]]</f>
        <v>94722006</v>
      </c>
      <c r="R6989" t="str">
        <f t="shared" si="228"/>
        <v/>
      </c>
    </row>
    <row r="6990" spans="1:18" x14ac:dyDescent="0.3">
      <c r="A6990">
        <v>9472</v>
      </c>
      <c r="B6990">
        <v>2007</v>
      </c>
      <c r="C6990">
        <v>1</v>
      </c>
      <c r="D6990">
        <v>3.5050600000000001E-2</v>
      </c>
      <c r="E6990">
        <v>0.1742514</v>
      </c>
      <c r="F6990">
        <v>8.0115599999999995E-2</v>
      </c>
      <c r="G6990">
        <v>4.4063600000000001E-2</v>
      </c>
      <c r="H6990">
        <v>0</v>
      </c>
      <c r="I6990">
        <v>3.6052000000000001E-2</v>
      </c>
      <c r="J6990">
        <v>0.24535399999999999</v>
      </c>
      <c r="K6990">
        <v>0.1151662</v>
      </c>
      <c r="L6990">
        <v>0.25636989999999998</v>
      </c>
      <c r="M6990">
        <v>1.3576700000000001E-2</v>
      </c>
      <c r="O6990" t="str">
        <f>Table_Index[[#This Row],[ID]]&amp;Table_Index[[#This Row],[year]]</f>
        <v>94722007</v>
      </c>
      <c r="R6990" t="str">
        <f t="shared" ref="R6990:R7053" si="229">RIGHT(P6990,4)</f>
        <v/>
      </c>
    </row>
    <row r="6991" spans="1:18" x14ac:dyDescent="0.3">
      <c r="A6991">
        <v>9472</v>
      </c>
      <c r="B6991">
        <v>2007</v>
      </c>
      <c r="C6991">
        <v>2</v>
      </c>
      <c r="D6991">
        <v>7.7632999999999994E-2</v>
      </c>
      <c r="E6991">
        <v>0.110248</v>
      </c>
      <c r="F6991">
        <v>0.16537209999999999</v>
      </c>
      <c r="G6991">
        <v>6.6936300000000004E-2</v>
      </c>
      <c r="H6991">
        <v>0</v>
      </c>
      <c r="I6991">
        <v>0.23528540000000001</v>
      </c>
      <c r="J6991">
        <v>0.13229759999999999</v>
      </c>
      <c r="K6991">
        <v>3.4452499999999997E-2</v>
      </c>
      <c r="L6991">
        <v>0.16537209999999999</v>
      </c>
      <c r="M6991">
        <v>1.24029E-2</v>
      </c>
      <c r="O6991" t="str">
        <f>Table_Index[[#This Row],[ID]]&amp;Table_Index[[#This Row],[year]]</f>
        <v>94722007</v>
      </c>
      <c r="R6991" t="str">
        <f t="shared" si="229"/>
        <v/>
      </c>
    </row>
    <row r="6992" spans="1:18" x14ac:dyDescent="0.3">
      <c r="A6992">
        <v>9472</v>
      </c>
      <c r="B6992">
        <v>2007</v>
      </c>
      <c r="C6992">
        <v>3</v>
      </c>
      <c r="D6992">
        <v>0.12905949999999999</v>
      </c>
      <c r="E6992">
        <v>8.9976100000000003E-2</v>
      </c>
      <c r="F6992">
        <v>0.1237171</v>
      </c>
      <c r="G6992">
        <v>0.1687052</v>
      </c>
      <c r="H6992">
        <v>0</v>
      </c>
      <c r="I6992">
        <v>0</v>
      </c>
      <c r="J6992">
        <v>0.27063130000000002</v>
      </c>
      <c r="K6992">
        <v>7.0293800000000004E-2</v>
      </c>
      <c r="L6992">
        <v>0.1265289</v>
      </c>
      <c r="M6992">
        <v>2.1088099999999999E-2</v>
      </c>
      <c r="O6992" t="str">
        <f>Table_Index[[#This Row],[ID]]&amp;Table_Index[[#This Row],[year]]</f>
        <v>94722007</v>
      </c>
      <c r="R6992" t="str">
        <f t="shared" si="229"/>
        <v/>
      </c>
    </row>
    <row r="6993" spans="1:18" x14ac:dyDescent="0.3">
      <c r="A6993">
        <v>9472</v>
      </c>
      <c r="B6993">
        <v>2007</v>
      </c>
      <c r="C6993">
        <v>4</v>
      </c>
      <c r="D6993">
        <v>3.6927599999999998E-2</v>
      </c>
      <c r="E6993">
        <v>0.22156580000000001</v>
      </c>
      <c r="F6993">
        <v>0.12924669999999999</v>
      </c>
      <c r="G6993">
        <v>5.53914E-2</v>
      </c>
      <c r="H6993">
        <v>0</v>
      </c>
      <c r="I6993">
        <v>0</v>
      </c>
      <c r="J6993">
        <v>0.15066470000000001</v>
      </c>
      <c r="K6993">
        <v>4.6159499999999999E-2</v>
      </c>
      <c r="L6993">
        <v>0.34158050000000001</v>
      </c>
      <c r="M6993">
        <v>1.8463799999999999E-2</v>
      </c>
      <c r="O6993" t="str">
        <f>Table_Index[[#This Row],[ID]]&amp;Table_Index[[#This Row],[year]]</f>
        <v>94722007</v>
      </c>
      <c r="R6993" t="str">
        <f t="shared" si="229"/>
        <v/>
      </c>
    </row>
    <row r="6994" spans="1:18" x14ac:dyDescent="0.3">
      <c r="A6994">
        <v>9472</v>
      </c>
      <c r="B6994">
        <v>2008</v>
      </c>
      <c r="C6994">
        <v>1</v>
      </c>
      <c r="D6994">
        <v>0.27660699999999999</v>
      </c>
      <c r="E6994">
        <v>0.10677159999999999</v>
      </c>
      <c r="F6994">
        <v>7.8673800000000002E-2</v>
      </c>
      <c r="G6994">
        <v>1.12391E-2</v>
      </c>
      <c r="H6994">
        <v>0</v>
      </c>
      <c r="I6994">
        <v>0.16858670000000001</v>
      </c>
      <c r="J6994">
        <v>0.18881709999999999</v>
      </c>
      <c r="K6994">
        <v>2.6973899999999999E-2</v>
      </c>
      <c r="L6994">
        <v>0.12587809999999999</v>
      </c>
      <c r="M6994">
        <v>1.64528E-2</v>
      </c>
      <c r="O6994" t="str">
        <f>Table_Index[[#This Row],[ID]]&amp;Table_Index[[#This Row],[year]]</f>
        <v>94722008</v>
      </c>
      <c r="R6994" t="str">
        <f t="shared" si="229"/>
        <v/>
      </c>
    </row>
    <row r="6995" spans="1:18" x14ac:dyDescent="0.3">
      <c r="A6995">
        <v>9472</v>
      </c>
      <c r="B6995">
        <v>2008</v>
      </c>
      <c r="C6995">
        <v>2</v>
      </c>
      <c r="D6995">
        <v>0</v>
      </c>
      <c r="E6995">
        <v>0.1464954</v>
      </c>
      <c r="F6995">
        <v>0.22537750000000001</v>
      </c>
      <c r="G6995">
        <v>2.7045300000000001E-2</v>
      </c>
      <c r="H6995">
        <v>0</v>
      </c>
      <c r="I6995">
        <v>0</v>
      </c>
      <c r="J6995">
        <v>0.37863419999999998</v>
      </c>
      <c r="K6995">
        <v>4.3272499999999998E-2</v>
      </c>
      <c r="L6995">
        <v>0.15212980000000001</v>
      </c>
      <c r="M6995">
        <v>2.7045300000000001E-2</v>
      </c>
      <c r="O6995" t="str">
        <f>Table_Index[[#This Row],[ID]]&amp;Table_Index[[#This Row],[year]]</f>
        <v>94722008</v>
      </c>
      <c r="R6995" t="str">
        <f t="shared" si="229"/>
        <v/>
      </c>
    </row>
    <row r="6996" spans="1:18" x14ac:dyDescent="0.3">
      <c r="A6996">
        <v>9472</v>
      </c>
      <c r="B6996">
        <v>2008</v>
      </c>
      <c r="C6996">
        <v>3</v>
      </c>
      <c r="D6996">
        <v>0.1053741</v>
      </c>
      <c r="E6996">
        <v>4.0463600000000002E-2</v>
      </c>
      <c r="F6996">
        <v>0.14162279999999999</v>
      </c>
      <c r="G6996">
        <v>0</v>
      </c>
      <c r="H6996">
        <v>2.8451000000000001E-2</v>
      </c>
      <c r="I6996">
        <v>0.32876709999999998</v>
      </c>
      <c r="J6996">
        <v>5.0579600000000002E-2</v>
      </c>
      <c r="K6996">
        <v>0.20484720000000001</v>
      </c>
      <c r="L6996">
        <v>7.5869300000000001E-2</v>
      </c>
      <c r="M6996">
        <v>2.4025299999999999E-2</v>
      </c>
      <c r="O6996" t="str">
        <f>Table_Index[[#This Row],[ID]]&amp;Table_Index[[#This Row],[year]]</f>
        <v>94722008</v>
      </c>
      <c r="R6996" t="str">
        <f t="shared" si="229"/>
        <v/>
      </c>
    </row>
    <row r="6997" spans="1:18" x14ac:dyDescent="0.3">
      <c r="A6997">
        <v>9472</v>
      </c>
      <c r="B6997">
        <v>2008</v>
      </c>
      <c r="C6997">
        <v>4</v>
      </c>
      <c r="D6997">
        <v>0.32927230000000002</v>
      </c>
      <c r="E6997">
        <v>0.13170889999999999</v>
      </c>
      <c r="F6997">
        <v>0.23049059999999999</v>
      </c>
      <c r="G6997">
        <v>0</v>
      </c>
      <c r="H6997">
        <v>9.8782000000000002E-3</v>
      </c>
      <c r="I6997">
        <v>0</v>
      </c>
      <c r="J6997">
        <v>9.87817E-2</v>
      </c>
      <c r="K6997">
        <v>6.9147200000000006E-2</v>
      </c>
      <c r="L6997">
        <v>0.10536710000000001</v>
      </c>
      <c r="M6997">
        <v>2.5354000000000002E-2</v>
      </c>
      <c r="O6997" t="str">
        <f>Table_Index[[#This Row],[ID]]&amp;Table_Index[[#This Row],[year]]</f>
        <v>94722008</v>
      </c>
      <c r="R6997" t="str">
        <f t="shared" si="229"/>
        <v/>
      </c>
    </row>
    <row r="6998" spans="1:18" x14ac:dyDescent="0.3">
      <c r="A6998">
        <v>9472</v>
      </c>
      <c r="B6998">
        <v>2009</v>
      </c>
      <c r="C6998">
        <v>1</v>
      </c>
      <c r="D6998">
        <v>8.8115200000000005E-2</v>
      </c>
      <c r="E6998">
        <v>0.1423306</v>
      </c>
      <c r="F6998">
        <v>6.4030400000000001E-2</v>
      </c>
      <c r="G6998">
        <v>5.9477799999999997E-2</v>
      </c>
      <c r="H6998">
        <v>0</v>
      </c>
      <c r="I6998">
        <v>0.20560220000000001</v>
      </c>
      <c r="J6998">
        <v>0.29371740000000002</v>
      </c>
      <c r="K6998">
        <v>2.5700299999999999E-2</v>
      </c>
      <c r="L6998">
        <v>0.10426970000000001</v>
      </c>
      <c r="M6998">
        <v>1.67566E-2</v>
      </c>
      <c r="O6998" t="str">
        <f>Table_Index[[#This Row],[ID]]&amp;Table_Index[[#This Row],[year]]</f>
        <v>94722009</v>
      </c>
      <c r="R6998" t="str">
        <f t="shared" si="229"/>
        <v/>
      </c>
    </row>
    <row r="6999" spans="1:18" x14ac:dyDescent="0.3">
      <c r="A6999">
        <v>9472</v>
      </c>
      <c r="B6999">
        <v>2009</v>
      </c>
      <c r="C6999">
        <v>2</v>
      </c>
      <c r="D6999">
        <v>0.12734799999999999</v>
      </c>
      <c r="E6999">
        <v>7.42863E-2</v>
      </c>
      <c r="F6999">
        <v>0.1103683</v>
      </c>
      <c r="G6999">
        <v>0.222859</v>
      </c>
      <c r="H6999">
        <v>0</v>
      </c>
      <c r="I6999">
        <v>0</v>
      </c>
      <c r="J6999">
        <v>0.191022</v>
      </c>
      <c r="K6999">
        <v>5.2000400000000002E-2</v>
      </c>
      <c r="L6999">
        <v>0.20800170000000001</v>
      </c>
      <c r="M6999">
        <v>1.4114399999999999E-2</v>
      </c>
      <c r="O6999" t="str">
        <f>Table_Index[[#This Row],[ID]]&amp;Table_Index[[#This Row],[year]]</f>
        <v>94722009</v>
      </c>
      <c r="R6999" t="str">
        <f t="shared" si="229"/>
        <v/>
      </c>
    </row>
    <row r="7000" spans="1:18" x14ac:dyDescent="0.3">
      <c r="A7000">
        <v>9472</v>
      </c>
      <c r="B7000">
        <v>2009</v>
      </c>
      <c r="C7000">
        <v>3</v>
      </c>
      <c r="D7000">
        <v>0</v>
      </c>
      <c r="E7000">
        <v>5.7012500000000001E-2</v>
      </c>
      <c r="F7000">
        <v>9.3120499999999995E-2</v>
      </c>
      <c r="G7000">
        <v>0.1615355</v>
      </c>
      <c r="H7000">
        <v>5.7013000000000003E-3</v>
      </c>
      <c r="I7000">
        <v>0.25655640000000002</v>
      </c>
      <c r="J7000">
        <v>0.30406689999999997</v>
      </c>
      <c r="K7000">
        <v>3.5347799999999999E-2</v>
      </c>
      <c r="L7000">
        <v>7.6016700000000006E-2</v>
      </c>
      <c r="M7000">
        <v>1.06423E-2</v>
      </c>
      <c r="O7000" t="str">
        <f>Table_Index[[#This Row],[ID]]&amp;Table_Index[[#This Row],[year]]</f>
        <v>94722009</v>
      </c>
      <c r="R7000" t="str">
        <f t="shared" si="229"/>
        <v/>
      </c>
    </row>
    <row r="7001" spans="1:18" x14ac:dyDescent="0.3">
      <c r="A7001">
        <v>9472</v>
      </c>
      <c r="B7001">
        <v>2009</v>
      </c>
      <c r="C7001">
        <v>4</v>
      </c>
      <c r="D7001">
        <v>0.14240549999999999</v>
      </c>
      <c r="E7001">
        <v>0.14667769999999999</v>
      </c>
      <c r="F7001">
        <v>9.9683900000000006E-2</v>
      </c>
      <c r="G7001">
        <v>1.06804E-2</v>
      </c>
      <c r="H7001">
        <v>2.8481099999999999E-2</v>
      </c>
      <c r="I7001">
        <v>0.19936770000000001</v>
      </c>
      <c r="J7001">
        <v>0.1780069</v>
      </c>
      <c r="K7001">
        <v>2.99052E-2</v>
      </c>
      <c r="L7001">
        <v>0.14952579999999999</v>
      </c>
      <c r="M7001">
        <v>1.5265900000000001E-2</v>
      </c>
      <c r="O7001" t="str">
        <f>Table_Index[[#This Row],[ID]]&amp;Table_Index[[#This Row],[year]]</f>
        <v>94722009</v>
      </c>
      <c r="R7001" t="str">
        <f t="shared" si="229"/>
        <v/>
      </c>
    </row>
    <row r="7002" spans="1:18" x14ac:dyDescent="0.3">
      <c r="A7002">
        <v>9472</v>
      </c>
      <c r="B7002">
        <v>2010</v>
      </c>
      <c r="C7002">
        <v>1</v>
      </c>
      <c r="D7002">
        <v>3.9817199999999997E-2</v>
      </c>
      <c r="E7002">
        <v>7.56526E-2</v>
      </c>
      <c r="F7002">
        <v>4.69843E-2</v>
      </c>
      <c r="G7002">
        <v>7.9634000000000007E-3</v>
      </c>
      <c r="H7002">
        <v>1.4174900000000001E-2</v>
      </c>
      <c r="I7002">
        <v>0.61318430000000002</v>
      </c>
      <c r="J7002">
        <v>4.7780599999999999E-2</v>
      </c>
      <c r="K7002">
        <v>3.703E-2</v>
      </c>
      <c r="L7002">
        <v>0.1075063</v>
      </c>
      <c r="M7002">
        <v>9.9065000000000004E-3</v>
      </c>
      <c r="O7002" t="str">
        <f>Table_Index[[#This Row],[ID]]&amp;Table_Index[[#This Row],[year]]</f>
        <v>94722010</v>
      </c>
      <c r="R7002" t="str">
        <f t="shared" si="229"/>
        <v/>
      </c>
    </row>
    <row r="7003" spans="1:18" x14ac:dyDescent="0.3">
      <c r="A7003">
        <v>9472</v>
      </c>
      <c r="B7003">
        <v>2010</v>
      </c>
      <c r="C7003">
        <v>2</v>
      </c>
      <c r="D7003">
        <v>3.6196300000000001E-2</v>
      </c>
      <c r="E7003">
        <v>9.8453899999999997E-2</v>
      </c>
      <c r="F7003">
        <v>4.5607300000000003E-2</v>
      </c>
      <c r="G7003">
        <v>0.17374210000000001</v>
      </c>
      <c r="H7003">
        <v>3.8569100000000002E-2</v>
      </c>
      <c r="I7003">
        <v>0.28414070000000002</v>
      </c>
      <c r="J7003">
        <v>0.17301820000000001</v>
      </c>
      <c r="K7003">
        <v>8.3613400000000004E-2</v>
      </c>
      <c r="L7003">
        <v>6.3705399999999995E-2</v>
      </c>
      <c r="M7003">
        <v>2.9535999999999998E-3</v>
      </c>
      <c r="O7003" t="str">
        <f>Table_Index[[#This Row],[ID]]&amp;Table_Index[[#This Row],[year]]</f>
        <v>94722010</v>
      </c>
      <c r="R7003" t="str">
        <f t="shared" si="229"/>
        <v/>
      </c>
    </row>
    <row r="7004" spans="1:18" x14ac:dyDescent="0.3">
      <c r="A7004">
        <v>9472</v>
      </c>
      <c r="B7004">
        <v>2010</v>
      </c>
      <c r="C7004">
        <v>3</v>
      </c>
      <c r="D7004">
        <v>6.9471699999999997E-2</v>
      </c>
      <c r="E7004">
        <v>4.1682999999999998E-2</v>
      </c>
      <c r="F7004">
        <v>3.82095E-2</v>
      </c>
      <c r="G7004">
        <v>0.17609720000000001</v>
      </c>
      <c r="H7004">
        <v>5.2882400000000003E-2</v>
      </c>
      <c r="I7004">
        <v>0.40380440000000001</v>
      </c>
      <c r="J7004">
        <v>8.3945000000000006E-2</v>
      </c>
      <c r="K7004">
        <v>1.3199600000000001E-2</v>
      </c>
      <c r="L7004">
        <v>0.11150210000000001</v>
      </c>
      <c r="M7004">
        <v>9.2049999999999996E-3</v>
      </c>
      <c r="O7004" t="str">
        <f>Table_Index[[#This Row],[ID]]&amp;Table_Index[[#This Row],[year]]</f>
        <v>94722010</v>
      </c>
      <c r="R7004" t="str">
        <f t="shared" si="229"/>
        <v/>
      </c>
    </row>
    <row r="7005" spans="1:18" x14ac:dyDescent="0.3">
      <c r="A7005">
        <v>9472</v>
      </c>
      <c r="B7005">
        <v>2010</v>
      </c>
      <c r="C7005">
        <v>4</v>
      </c>
      <c r="D7005">
        <v>8.6457599999999996E-2</v>
      </c>
      <c r="E7005">
        <v>9.7064700000000004E-2</v>
      </c>
      <c r="F7005">
        <v>0.10503</v>
      </c>
      <c r="G7005">
        <v>0.1024683</v>
      </c>
      <c r="H7005">
        <v>0.12862799999999999</v>
      </c>
      <c r="I7005">
        <v>0</v>
      </c>
      <c r="J7005">
        <v>0.202705</v>
      </c>
      <c r="K7005">
        <v>0.1928966</v>
      </c>
      <c r="L7005">
        <v>8.0053399999999997E-2</v>
      </c>
      <c r="M7005">
        <v>4.6965000000000002E-3</v>
      </c>
      <c r="O7005" t="str">
        <f>Table_Index[[#This Row],[ID]]&amp;Table_Index[[#This Row],[year]]</f>
        <v>94722010</v>
      </c>
      <c r="R7005" t="str">
        <f t="shared" si="229"/>
        <v/>
      </c>
    </row>
    <row r="7006" spans="1:18" x14ac:dyDescent="0.3">
      <c r="A7006">
        <v>9472</v>
      </c>
      <c r="B7006">
        <v>2011</v>
      </c>
      <c r="C7006">
        <v>1</v>
      </c>
      <c r="D7006">
        <v>5.21714E-2</v>
      </c>
      <c r="E7006">
        <v>1.0097699999999999E-2</v>
      </c>
      <c r="F7006">
        <v>3.3659000000000001E-2</v>
      </c>
      <c r="G7006">
        <v>0.2490763</v>
      </c>
      <c r="H7006">
        <v>0.11167290000000001</v>
      </c>
      <c r="I7006">
        <v>0.34500429999999999</v>
      </c>
      <c r="J7006">
        <v>0.13716020000000001</v>
      </c>
      <c r="K7006">
        <v>3.7024799999999997E-2</v>
      </c>
      <c r="L7006">
        <v>2.0195399999999999E-2</v>
      </c>
      <c r="M7006">
        <v>3.9380999999999999E-3</v>
      </c>
      <c r="O7006" t="str">
        <f>Table_Index[[#This Row],[ID]]&amp;Table_Index[[#This Row],[year]]</f>
        <v>94722011</v>
      </c>
      <c r="R7006" t="str">
        <f t="shared" si="229"/>
        <v/>
      </c>
    </row>
    <row r="7007" spans="1:18" x14ac:dyDescent="0.3">
      <c r="A7007">
        <v>9472</v>
      </c>
      <c r="B7007">
        <v>2011</v>
      </c>
      <c r="C7007">
        <v>2</v>
      </c>
      <c r="D7007">
        <v>9.0298199999999995E-2</v>
      </c>
      <c r="E7007">
        <v>5.0944400000000001E-2</v>
      </c>
      <c r="F7007">
        <v>3.0472300000000001E-2</v>
      </c>
      <c r="G7007">
        <v>0.16934279999999999</v>
      </c>
      <c r="H7007">
        <v>6.4259999999999998E-2</v>
      </c>
      <c r="I7007">
        <v>0.23231570000000001</v>
      </c>
      <c r="J7007">
        <v>0.2063247</v>
      </c>
      <c r="K7007">
        <v>0.1231155</v>
      </c>
      <c r="L7007">
        <v>2.8712600000000001E-2</v>
      </c>
      <c r="M7007">
        <v>4.2138999999999996E-3</v>
      </c>
      <c r="O7007" t="str">
        <f>Table_Index[[#This Row],[ID]]&amp;Table_Index[[#This Row],[year]]</f>
        <v>94722011</v>
      </c>
      <c r="R7007" t="str">
        <f t="shared" si="229"/>
        <v/>
      </c>
    </row>
    <row r="7008" spans="1:18" x14ac:dyDescent="0.3">
      <c r="A7008">
        <v>9472</v>
      </c>
      <c r="B7008">
        <v>2011</v>
      </c>
      <c r="C7008">
        <v>3</v>
      </c>
      <c r="D7008">
        <v>0</v>
      </c>
      <c r="E7008">
        <v>9.0856699999999999E-2</v>
      </c>
      <c r="F7008">
        <v>0.12460350000000001</v>
      </c>
      <c r="G7008">
        <v>0.17911750000000001</v>
      </c>
      <c r="H7008">
        <v>5.2639199999999997E-2</v>
      </c>
      <c r="I7008">
        <v>0</v>
      </c>
      <c r="J7008">
        <v>9.0856699999999999E-2</v>
      </c>
      <c r="K7008">
        <v>0.1817134</v>
      </c>
      <c r="L7008">
        <v>8.21577E-2</v>
      </c>
      <c r="M7008">
        <v>0.19805529999999999</v>
      </c>
      <c r="O7008" t="str">
        <f>Table_Index[[#This Row],[ID]]&amp;Table_Index[[#This Row],[year]]</f>
        <v>94722011</v>
      </c>
      <c r="R7008" t="str">
        <f t="shared" si="229"/>
        <v/>
      </c>
    </row>
    <row r="7009" spans="1:18" x14ac:dyDescent="0.3">
      <c r="A7009">
        <v>9472</v>
      </c>
      <c r="B7009">
        <v>2011</v>
      </c>
      <c r="C7009">
        <v>4</v>
      </c>
      <c r="D7009">
        <v>7.5957899999999995E-2</v>
      </c>
      <c r="E7009">
        <v>0.1016538</v>
      </c>
      <c r="F7009">
        <v>7.7934500000000004E-2</v>
      </c>
      <c r="G7009">
        <v>1.27067E-2</v>
      </c>
      <c r="H7009">
        <v>7.2945999999999997E-2</v>
      </c>
      <c r="I7009">
        <v>0.48285529999999999</v>
      </c>
      <c r="J7009">
        <v>0</v>
      </c>
      <c r="K7009">
        <v>9.82653E-2</v>
      </c>
      <c r="L7009">
        <v>5.97216E-2</v>
      </c>
      <c r="M7009">
        <v>1.79588E-2</v>
      </c>
      <c r="O7009" t="str">
        <f>Table_Index[[#This Row],[ID]]&amp;Table_Index[[#This Row],[year]]</f>
        <v>94722011</v>
      </c>
      <c r="R7009" t="str">
        <f t="shared" si="229"/>
        <v/>
      </c>
    </row>
    <row r="7010" spans="1:18" x14ac:dyDescent="0.3">
      <c r="A7010">
        <v>9472</v>
      </c>
      <c r="B7010">
        <v>2012</v>
      </c>
      <c r="C7010">
        <v>1</v>
      </c>
      <c r="D7010">
        <v>0</v>
      </c>
      <c r="E7010">
        <v>0.15197569999999999</v>
      </c>
      <c r="F7010">
        <v>0.1057751</v>
      </c>
      <c r="G7010">
        <v>4.2553199999999999E-2</v>
      </c>
      <c r="H7010">
        <v>0.2012158</v>
      </c>
      <c r="I7010">
        <v>0.16413369999999999</v>
      </c>
      <c r="J7010">
        <v>3.6474199999999998E-2</v>
      </c>
      <c r="K7010">
        <v>0.20303950000000001</v>
      </c>
      <c r="L7010">
        <v>6.6869300000000007E-2</v>
      </c>
      <c r="M7010">
        <v>2.7963499999999999E-2</v>
      </c>
      <c r="O7010" t="str">
        <f>Table_Index[[#This Row],[ID]]&amp;Table_Index[[#This Row],[year]]</f>
        <v>94722012</v>
      </c>
      <c r="R7010" t="str">
        <f t="shared" si="229"/>
        <v/>
      </c>
    </row>
    <row r="7011" spans="1:18" x14ac:dyDescent="0.3">
      <c r="A7011">
        <v>9472</v>
      </c>
      <c r="B7011">
        <v>2012</v>
      </c>
      <c r="C7011">
        <v>2</v>
      </c>
      <c r="D7011">
        <v>5.04292E-2</v>
      </c>
      <c r="E7011">
        <v>5.6905999999999998E-2</v>
      </c>
      <c r="F7011">
        <v>8.6257500000000001E-2</v>
      </c>
      <c r="G7011">
        <v>0.11980200000000001</v>
      </c>
      <c r="H7011">
        <v>4.7587999999999998E-2</v>
      </c>
      <c r="I7011">
        <v>0.29950510000000002</v>
      </c>
      <c r="J7011">
        <v>8.3861400000000003E-2</v>
      </c>
      <c r="K7011">
        <v>9.5841599999999999E-2</v>
      </c>
      <c r="L7011">
        <v>0.14526</v>
      </c>
      <c r="M7011">
        <v>1.4549299999999999E-2</v>
      </c>
      <c r="O7011" t="str">
        <f>Table_Index[[#This Row],[ID]]&amp;Table_Index[[#This Row],[year]]</f>
        <v>94722012</v>
      </c>
      <c r="R7011" t="str">
        <f t="shared" si="229"/>
        <v/>
      </c>
    </row>
    <row r="7012" spans="1:18" x14ac:dyDescent="0.3">
      <c r="A7012">
        <v>9472</v>
      </c>
      <c r="B7012">
        <v>2012</v>
      </c>
      <c r="C7012">
        <v>3</v>
      </c>
      <c r="D7012">
        <v>0</v>
      </c>
      <c r="E7012">
        <v>0.202264</v>
      </c>
      <c r="F7012">
        <v>0.1186116</v>
      </c>
      <c r="G7012">
        <v>3.7456299999999998E-2</v>
      </c>
      <c r="H7012">
        <v>0.1997669</v>
      </c>
      <c r="I7012">
        <v>0</v>
      </c>
      <c r="J7012">
        <v>9.3640799999999996E-2</v>
      </c>
      <c r="K7012">
        <v>8.11553E-2</v>
      </c>
      <c r="L7012">
        <v>0.1165307</v>
      </c>
      <c r="M7012">
        <v>0.15057429999999999</v>
      </c>
      <c r="O7012" t="str">
        <f>Table_Index[[#This Row],[ID]]&amp;Table_Index[[#This Row],[year]]</f>
        <v>94722012</v>
      </c>
      <c r="R7012" t="str">
        <f t="shared" si="229"/>
        <v/>
      </c>
    </row>
    <row r="7013" spans="1:18" x14ac:dyDescent="0.3">
      <c r="A7013">
        <v>9472</v>
      </c>
      <c r="B7013">
        <v>2012</v>
      </c>
      <c r="C7013">
        <v>4</v>
      </c>
      <c r="D7013">
        <v>6.9375599999999996E-2</v>
      </c>
      <c r="E7013">
        <v>2.3125199999999999E-2</v>
      </c>
      <c r="F7013">
        <v>6.3869599999999999E-2</v>
      </c>
      <c r="G7013">
        <v>6.2768400000000002E-2</v>
      </c>
      <c r="H7013">
        <v>3.3256300000000003E-2</v>
      </c>
      <c r="I7013">
        <v>0.37991409999999998</v>
      </c>
      <c r="J7013">
        <v>0.21143049999999999</v>
      </c>
      <c r="K7013">
        <v>4.4598600000000002E-2</v>
      </c>
      <c r="L7013">
        <v>8.45722E-2</v>
      </c>
      <c r="M7013">
        <v>2.7089499999999999E-2</v>
      </c>
      <c r="O7013" t="str">
        <f>Table_Index[[#This Row],[ID]]&amp;Table_Index[[#This Row],[year]]</f>
        <v>94722012</v>
      </c>
      <c r="R7013" t="str">
        <f t="shared" si="229"/>
        <v/>
      </c>
    </row>
    <row r="7014" spans="1:18" x14ac:dyDescent="0.3">
      <c r="A7014">
        <v>9473</v>
      </c>
      <c r="B7014">
        <v>2003</v>
      </c>
      <c r="C7014">
        <v>1</v>
      </c>
      <c r="D7014">
        <v>0</v>
      </c>
      <c r="E7014">
        <v>1.0445000000000001E-3</v>
      </c>
      <c r="F7014">
        <v>1.5041E-3</v>
      </c>
      <c r="G7014">
        <v>1.3579E-3</v>
      </c>
      <c r="H7014">
        <v>0</v>
      </c>
      <c r="I7014">
        <v>4.6999999999999999E-4</v>
      </c>
      <c r="J7014">
        <v>7.8339999999999996E-4</v>
      </c>
      <c r="K7014">
        <v>0.99231990000000003</v>
      </c>
      <c r="L7014">
        <v>2.5200000000000001E-3</v>
      </c>
      <c r="M7014">
        <v>0</v>
      </c>
      <c r="O7014" t="str">
        <f>Table_Index[[#This Row],[ID]]&amp;Table_Index[[#This Row],[year]]</f>
        <v>94732003</v>
      </c>
      <c r="R7014" t="str">
        <f t="shared" si="229"/>
        <v/>
      </c>
    </row>
    <row r="7015" spans="1:18" x14ac:dyDescent="0.3">
      <c r="A7015">
        <v>9473</v>
      </c>
      <c r="B7015">
        <v>2003</v>
      </c>
      <c r="C7015">
        <v>2</v>
      </c>
      <c r="D7015">
        <v>4.8092999999999999E-3</v>
      </c>
      <c r="E7015">
        <v>0</v>
      </c>
      <c r="F7015">
        <v>1.7554E-2</v>
      </c>
      <c r="G7015">
        <v>3.8474E-3</v>
      </c>
      <c r="H7015">
        <v>0</v>
      </c>
      <c r="I7015">
        <v>0</v>
      </c>
      <c r="J7015">
        <v>0</v>
      </c>
      <c r="K7015">
        <v>0</v>
      </c>
      <c r="L7015">
        <v>1.09652E-2</v>
      </c>
      <c r="M7015">
        <v>0.96282400000000001</v>
      </c>
      <c r="O7015" t="str">
        <f>Table_Index[[#This Row],[ID]]&amp;Table_Index[[#This Row],[year]]</f>
        <v>94732003</v>
      </c>
      <c r="R7015" t="str">
        <f t="shared" si="229"/>
        <v/>
      </c>
    </row>
    <row r="7016" spans="1:18" x14ac:dyDescent="0.3">
      <c r="A7016">
        <v>9473</v>
      </c>
      <c r="B7016">
        <v>2003</v>
      </c>
      <c r="C7016">
        <v>3</v>
      </c>
      <c r="D7016">
        <v>0.1094527</v>
      </c>
      <c r="E7016">
        <v>0</v>
      </c>
      <c r="F7016">
        <v>0.358209</v>
      </c>
      <c r="G7016">
        <v>6.2189099999999997E-2</v>
      </c>
      <c r="H7016">
        <v>3.7313399999999997E-2</v>
      </c>
      <c r="I7016">
        <v>0</v>
      </c>
      <c r="J7016">
        <v>0</v>
      </c>
      <c r="K7016">
        <v>0.14925369999999999</v>
      </c>
      <c r="L7016">
        <v>0.24875620000000001</v>
      </c>
      <c r="M7016">
        <v>3.48259E-2</v>
      </c>
      <c r="O7016" t="str">
        <f>Table_Index[[#This Row],[ID]]&amp;Table_Index[[#This Row],[year]]</f>
        <v>94732003</v>
      </c>
      <c r="R7016" t="str">
        <f t="shared" si="229"/>
        <v/>
      </c>
    </row>
    <row r="7017" spans="1:18" x14ac:dyDescent="0.3">
      <c r="A7017">
        <v>9473</v>
      </c>
      <c r="B7017">
        <v>2003</v>
      </c>
      <c r="C7017">
        <v>4</v>
      </c>
      <c r="D7017">
        <v>6.2785300000000002E-2</v>
      </c>
      <c r="E7017">
        <v>0.1004565</v>
      </c>
      <c r="F7017">
        <v>0.3616433</v>
      </c>
      <c r="G7017">
        <v>1.2152E-2</v>
      </c>
      <c r="H7017">
        <v>0</v>
      </c>
      <c r="I7017">
        <v>6.8671399999999994E-2</v>
      </c>
      <c r="J7017">
        <v>0</v>
      </c>
      <c r="K7017">
        <v>0.16575319999999999</v>
      </c>
      <c r="L7017">
        <v>0.20091290000000001</v>
      </c>
      <c r="M7017">
        <v>2.7625500000000001E-2</v>
      </c>
      <c r="O7017" t="str">
        <f>Table_Index[[#This Row],[ID]]&amp;Table_Index[[#This Row],[year]]</f>
        <v>94732003</v>
      </c>
      <c r="R7017" t="str">
        <f t="shared" si="229"/>
        <v/>
      </c>
    </row>
    <row r="7018" spans="1:18" x14ac:dyDescent="0.3">
      <c r="A7018">
        <v>9473</v>
      </c>
      <c r="B7018">
        <v>2004</v>
      </c>
      <c r="C7018">
        <v>1</v>
      </c>
      <c r="D7018">
        <v>5.8355400000000002E-2</v>
      </c>
      <c r="E7018">
        <v>4.5092800000000002E-2</v>
      </c>
      <c r="F7018">
        <v>0.23872679999999999</v>
      </c>
      <c r="G7018">
        <v>5.57029E-2</v>
      </c>
      <c r="H7018">
        <v>0</v>
      </c>
      <c r="I7018">
        <v>0.2254642</v>
      </c>
      <c r="J7018">
        <v>2.6525199999999999E-2</v>
      </c>
      <c r="K7018">
        <v>0.26525199999999999</v>
      </c>
      <c r="L7018">
        <v>5.8355400000000002E-2</v>
      </c>
      <c r="M7018">
        <v>2.6525199999999999E-2</v>
      </c>
      <c r="O7018" t="str">
        <f>Table_Index[[#This Row],[ID]]&amp;Table_Index[[#This Row],[year]]</f>
        <v>94732004</v>
      </c>
      <c r="R7018" t="str">
        <f t="shared" si="229"/>
        <v/>
      </c>
    </row>
    <row r="7019" spans="1:18" x14ac:dyDescent="0.3">
      <c r="A7019">
        <v>9473</v>
      </c>
      <c r="B7019">
        <v>2004</v>
      </c>
      <c r="C7019">
        <v>2</v>
      </c>
      <c r="D7019">
        <v>0</v>
      </c>
      <c r="E7019">
        <v>5.2718300000000003E-2</v>
      </c>
      <c r="F7019">
        <v>0.2224053</v>
      </c>
      <c r="G7019">
        <v>3.62438E-2</v>
      </c>
      <c r="H7019">
        <v>0</v>
      </c>
      <c r="I7019">
        <v>0.28006589999999998</v>
      </c>
      <c r="J7019">
        <v>0.2306425</v>
      </c>
      <c r="K7019">
        <v>0</v>
      </c>
      <c r="L7019">
        <v>0.15815489999999999</v>
      </c>
      <c r="M7019">
        <v>1.9769399999999999E-2</v>
      </c>
      <c r="O7019" t="str">
        <f>Table_Index[[#This Row],[ID]]&amp;Table_Index[[#This Row],[year]]</f>
        <v>94732004</v>
      </c>
      <c r="R7019" t="str">
        <f t="shared" si="229"/>
        <v/>
      </c>
    </row>
    <row r="7020" spans="1:18" x14ac:dyDescent="0.3">
      <c r="A7020">
        <v>9473</v>
      </c>
      <c r="B7020">
        <v>2004</v>
      </c>
      <c r="C7020">
        <v>3</v>
      </c>
      <c r="D7020">
        <v>0</v>
      </c>
      <c r="E7020">
        <v>1.199E-3</v>
      </c>
      <c r="F7020">
        <v>7.494E-4</v>
      </c>
      <c r="G7020">
        <v>1.4653999999999999E-3</v>
      </c>
      <c r="H7020">
        <v>0</v>
      </c>
      <c r="I7020">
        <v>1.4155000000000001E-3</v>
      </c>
      <c r="J7020">
        <v>0.44523889999999999</v>
      </c>
      <c r="K7020">
        <v>0.54954049999999999</v>
      </c>
      <c r="L7020">
        <v>2.498E-4</v>
      </c>
      <c r="M7020">
        <v>1.415E-4</v>
      </c>
      <c r="O7020" t="str">
        <f>Table_Index[[#This Row],[ID]]&amp;Table_Index[[#This Row],[year]]</f>
        <v>94732004</v>
      </c>
      <c r="R7020" t="str">
        <f t="shared" si="229"/>
        <v/>
      </c>
    </row>
    <row r="7021" spans="1:18" x14ac:dyDescent="0.3">
      <c r="A7021">
        <v>9473</v>
      </c>
      <c r="B7021">
        <v>2004</v>
      </c>
      <c r="C7021">
        <v>4</v>
      </c>
      <c r="D7021">
        <v>4.4834000000000002E-3</v>
      </c>
      <c r="E7021">
        <v>7.6130000000000002E-4</v>
      </c>
      <c r="F7021">
        <v>1.3323E-3</v>
      </c>
      <c r="G7021">
        <v>3.7291999999999998E-3</v>
      </c>
      <c r="H7021">
        <v>4.2299999999999998E-4</v>
      </c>
      <c r="I7021">
        <v>0</v>
      </c>
      <c r="J7021">
        <v>0.56479610000000002</v>
      </c>
      <c r="K7021">
        <v>0.42296260000000002</v>
      </c>
      <c r="L7021">
        <v>1.2689000000000001E-3</v>
      </c>
      <c r="M7021">
        <v>2.432E-4</v>
      </c>
      <c r="O7021" t="str">
        <f>Table_Index[[#This Row],[ID]]&amp;Table_Index[[#This Row],[year]]</f>
        <v>94732004</v>
      </c>
      <c r="R7021" t="str">
        <f t="shared" si="229"/>
        <v/>
      </c>
    </row>
    <row r="7022" spans="1:18" x14ac:dyDescent="0.3">
      <c r="A7022">
        <v>9473</v>
      </c>
      <c r="B7022">
        <v>2005</v>
      </c>
      <c r="C7022">
        <v>1</v>
      </c>
      <c r="D7022">
        <v>0.25316450000000001</v>
      </c>
      <c r="E7022">
        <v>0</v>
      </c>
      <c r="F7022">
        <v>0.18083179999999999</v>
      </c>
      <c r="G7022">
        <v>0.1446655</v>
      </c>
      <c r="H7022">
        <v>0</v>
      </c>
      <c r="I7022">
        <v>0</v>
      </c>
      <c r="J7022">
        <v>0</v>
      </c>
      <c r="K7022">
        <v>0</v>
      </c>
      <c r="L7022">
        <v>0.41591319999999998</v>
      </c>
      <c r="M7022">
        <v>5.4250000000000001E-3</v>
      </c>
      <c r="O7022" t="str">
        <f>Table_Index[[#This Row],[ID]]&amp;Table_Index[[#This Row],[year]]</f>
        <v>94732005</v>
      </c>
      <c r="R7022" t="str">
        <f t="shared" si="229"/>
        <v/>
      </c>
    </row>
    <row r="7023" spans="1:18" x14ac:dyDescent="0.3">
      <c r="A7023">
        <v>9473</v>
      </c>
      <c r="B7023">
        <v>2005</v>
      </c>
      <c r="C7023">
        <v>2</v>
      </c>
      <c r="D7023">
        <v>0.104712</v>
      </c>
      <c r="E7023">
        <v>0.1675393</v>
      </c>
      <c r="F7023">
        <v>0</v>
      </c>
      <c r="G7023">
        <v>7.1204199999999995E-2</v>
      </c>
      <c r="H7023">
        <v>1.04712E-2</v>
      </c>
      <c r="I7023">
        <v>0.30261779999999999</v>
      </c>
      <c r="J7023">
        <v>0.113089</v>
      </c>
      <c r="K7023">
        <v>0.1005236</v>
      </c>
      <c r="L7023">
        <v>0.1089005</v>
      </c>
      <c r="M7023">
        <v>2.09424E-2</v>
      </c>
      <c r="O7023" t="str">
        <f>Table_Index[[#This Row],[ID]]&amp;Table_Index[[#This Row],[year]]</f>
        <v>94732005</v>
      </c>
      <c r="R7023" t="str">
        <f t="shared" si="229"/>
        <v/>
      </c>
    </row>
    <row r="7024" spans="1:18" x14ac:dyDescent="0.3">
      <c r="A7024">
        <v>9473</v>
      </c>
      <c r="B7024">
        <v>2005</v>
      </c>
      <c r="C7024">
        <v>3</v>
      </c>
      <c r="D7024">
        <v>0.1109412</v>
      </c>
      <c r="E7024">
        <v>0.1210267</v>
      </c>
      <c r="F7024">
        <v>0.1008556</v>
      </c>
      <c r="G7024">
        <v>5.3453500000000001E-2</v>
      </c>
      <c r="H7024">
        <v>0</v>
      </c>
      <c r="I7024">
        <v>0.18288479999999999</v>
      </c>
      <c r="J7024">
        <v>0.1909052</v>
      </c>
      <c r="K7024">
        <v>0.1462406</v>
      </c>
      <c r="L7024">
        <v>8.4718699999999994E-2</v>
      </c>
      <c r="M7024">
        <v>8.9736E-3</v>
      </c>
      <c r="O7024" t="str">
        <f>Table_Index[[#This Row],[ID]]&amp;Table_Index[[#This Row],[year]]</f>
        <v>94732005</v>
      </c>
      <c r="R7024" t="str">
        <f t="shared" si="229"/>
        <v/>
      </c>
    </row>
    <row r="7025" spans="1:18" x14ac:dyDescent="0.3">
      <c r="A7025">
        <v>9473</v>
      </c>
      <c r="B7025">
        <v>2005</v>
      </c>
      <c r="C7025">
        <v>4</v>
      </c>
      <c r="D7025">
        <v>9.3532000000000004E-2</v>
      </c>
      <c r="E7025">
        <v>7.65261E-2</v>
      </c>
      <c r="F7025">
        <v>0</v>
      </c>
      <c r="G7025">
        <v>5.1017399999999997E-2</v>
      </c>
      <c r="H7025">
        <v>0</v>
      </c>
      <c r="I7025">
        <v>0.43364809999999998</v>
      </c>
      <c r="J7025">
        <v>9.1831399999999994E-2</v>
      </c>
      <c r="K7025">
        <v>8.4178799999999998E-2</v>
      </c>
      <c r="L7025">
        <v>0.1530523</v>
      </c>
      <c r="M7025">
        <v>1.6213999999999999E-2</v>
      </c>
      <c r="O7025" t="str">
        <f>Table_Index[[#This Row],[ID]]&amp;Table_Index[[#This Row],[year]]</f>
        <v>94732005</v>
      </c>
      <c r="R7025" t="str">
        <f t="shared" si="229"/>
        <v/>
      </c>
    </row>
    <row r="7026" spans="1:18" x14ac:dyDescent="0.3">
      <c r="A7026">
        <v>9473</v>
      </c>
      <c r="B7026">
        <v>2006</v>
      </c>
      <c r="C7026">
        <v>1</v>
      </c>
      <c r="D7026">
        <v>8.6879300000000007E-2</v>
      </c>
      <c r="E7026">
        <v>7.1082999999999993E-2</v>
      </c>
      <c r="F7026">
        <v>0</v>
      </c>
      <c r="G7026">
        <v>4.7388699999999999E-2</v>
      </c>
      <c r="H7026">
        <v>0</v>
      </c>
      <c r="I7026">
        <v>0.4738869</v>
      </c>
      <c r="J7026">
        <v>8.5299600000000003E-2</v>
      </c>
      <c r="K7026">
        <v>7.8191300000000005E-2</v>
      </c>
      <c r="L7026">
        <v>0.14216609999999999</v>
      </c>
      <c r="M7026">
        <v>1.51051E-2</v>
      </c>
      <c r="O7026" t="str">
        <f>Table_Index[[#This Row],[ID]]&amp;Table_Index[[#This Row],[year]]</f>
        <v>94732006</v>
      </c>
      <c r="R7026" t="str">
        <f t="shared" si="229"/>
        <v/>
      </c>
    </row>
    <row r="7027" spans="1:18" x14ac:dyDescent="0.3">
      <c r="A7027">
        <v>9473</v>
      </c>
      <c r="B7027">
        <v>2006</v>
      </c>
      <c r="C7027">
        <v>2</v>
      </c>
      <c r="D7027">
        <v>5.5590000000000001E-2</v>
      </c>
      <c r="E7027">
        <v>0.1143565</v>
      </c>
      <c r="F7027">
        <v>5.5590000000000001E-2</v>
      </c>
      <c r="G7027">
        <v>5.7178300000000001E-2</v>
      </c>
      <c r="H7027">
        <v>0</v>
      </c>
      <c r="I7027">
        <v>0.50825109999999996</v>
      </c>
      <c r="J7027">
        <v>4.7648500000000003E-2</v>
      </c>
      <c r="K7027">
        <v>4.7648500000000003E-2</v>
      </c>
      <c r="L7027">
        <v>0.1048268</v>
      </c>
      <c r="M7027">
        <v>8.9102999999999995E-3</v>
      </c>
      <c r="O7027" t="str">
        <f>Table_Index[[#This Row],[ID]]&amp;Table_Index[[#This Row],[year]]</f>
        <v>94732006</v>
      </c>
      <c r="R7027" t="str">
        <f t="shared" si="229"/>
        <v/>
      </c>
    </row>
    <row r="7028" spans="1:18" x14ac:dyDescent="0.3">
      <c r="A7028">
        <v>9473</v>
      </c>
      <c r="B7028">
        <v>2006</v>
      </c>
      <c r="C7028">
        <v>3</v>
      </c>
      <c r="D7028">
        <v>8.1275299999999995E-2</v>
      </c>
      <c r="E7028">
        <v>0.1145038</v>
      </c>
      <c r="F7028">
        <v>5.1189900000000003E-2</v>
      </c>
      <c r="G7028">
        <v>0.10103280000000001</v>
      </c>
      <c r="H7028">
        <v>0</v>
      </c>
      <c r="I7028">
        <v>0.3098339</v>
      </c>
      <c r="J7028">
        <v>0.1145038</v>
      </c>
      <c r="K7028">
        <v>3.2330499999999998E-2</v>
      </c>
      <c r="L7028">
        <v>0.1885945</v>
      </c>
      <c r="M7028">
        <v>6.7355000000000002E-3</v>
      </c>
      <c r="O7028" t="str">
        <f>Table_Index[[#This Row],[ID]]&amp;Table_Index[[#This Row],[year]]</f>
        <v>94732006</v>
      </c>
      <c r="R7028" t="str">
        <f t="shared" si="229"/>
        <v/>
      </c>
    </row>
    <row r="7029" spans="1:18" x14ac:dyDescent="0.3">
      <c r="A7029">
        <v>9473</v>
      </c>
      <c r="B7029">
        <v>2006</v>
      </c>
      <c r="C7029">
        <v>4</v>
      </c>
      <c r="D7029">
        <v>0.10050249999999999</v>
      </c>
      <c r="E7029">
        <v>6.8341700000000005E-2</v>
      </c>
      <c r="F7029">
        <v>8.0402000000000001E-2</v>
      </c>
      <c r="G7029">
        <v>5.6281400000000002E-2</v>
      </c>
      <c r="H7029">
        <v>0</v>
      </c>
      <c r="I7029">
        <v>0.22110550000000001</v>
      </c>
      <c r="J7029">
        <v>0.35175879999999998</v>
      </c>
      <c r="K7029">
        <v>4.4221099999999999E-2</v>
      </c>
      <c r="L7029">
        <v>6.0301500000000001E-2</v>
      </c>
      <c r="M7029">
        <v>1.7085400000000001E-2</v>
      </c>
      <c r="O7029" t="str">
        <f>Table_Index[[#This Row],[ID]]&amp;Table_Index[[#This Row],[year]]</f>
        <v>94732006</v>
      </c>
      <c r="R7029" t="str">
        <f t="shared" si="229"/>
        <v/>
      </c>
    </row>
    <row r="7030" spans="1:18" x14ac:dyDescent="0.3">
      <c r="A7030">
        <v>9473</v>
      </c>
      <c r="B7030">
        <v>2007</v>
      </c>
      <c r="C7030">
        <v>1</v>
      </c>
      <c r="D7030">
        <v>7.3974399999999996E-2</v>
      </c>
      <c r="E7030">
        <v>9.6839300000000003E-2</v>
      </c>
      <c r="F7030">
        <v>0.10759920000000001</v>
      </c>
      <c r="G7030">
        <v>6.4559500000000006E-2</v>
      </c>
      <c r="H7030">
        <v>0</v>
      </c>
      <c r="I7030">
        <v>0.26899800000000001</v>
      </c>
      <c r="J7030">
        <v>0.2454607</v>
      </c>
      <c r="K7030">
        <v>9.1459299999999993E-2</v>
      </c>
      <c r="L7030">
        <v>4.0349700000000002E-2</v>
      </c>
      <c r="M7030">
        <v>1.0759899999999999E-2</v>
      </c>
      <c r="O7030" t="str">
        <f>Table_Index[[#This Row],[ID]]&amp;Table_Index[[#This Row],[year]]</f>
        <v>94732007</v>
      </c>
      <c r="R7030" t="str">
        <f t="shared" si="229"/>
        <v/>
      </c>
    </row>
    <row r="7031" spans="1:18" x14ac:dyDescent="0.3">
      <c r="A7031">
        <v>9473</v>
      </c>
      <c r="B7031">
        <v>2007</v>
      </c>
      <c r="C7031">
        <v>2</v>
      </c>
      <c r="D7031">
        <v>0.12577360000000001</v>
      </c>
      <c r="E7031">
        <v>5.5899400000000002E-2</v>
      </c>
      <c r="F7031">
        <v>0.1117988</v>
      </c>
      <c r="G7031">
        <v>8.18527E-2</v>
      </c>
      <c r="H7031">
        <v>0</v>
      </c>
      <c r="I7031">
        <v>0.33539629999999998</v>
      </c>
      <c r="J7031">
        <v>2.7949700000000001E-2</v>
      </c>
      <c r="K7031">
        <v>5.5899400000000002E-2</v>
      </c>
      <c r="L7031">
        <v>0.19564790000000001</v>
      </c>
      <c r="M7031">
        <v>9.7824000000000001E-3</v>
      </c>
      <c r="O7031" t="str">
        <f>Table_Index[[#This Row],[ID]]&amp;Table_Index[[#This Row],[year]]</f>
        <v>94732007</v>
      </c>
      <c r="R7031" t="str">
        <f t="shared" si="229"/>
        <v/>
      </c>
    </row>
    <row r="7032" spans="1:18" x14ac:dyDescent="0.3">
      <c r="A7032">
        <v>9473</v>
      </c>
      <c r="B7032">
        <v>2007</v>
      </c>
      <c r="C7032">
        <v>3</v>
      </c>
      <c r="D7032">
        <v>0.16770189999999999</v>
      </c>
      <c r="E7032">
        <v>0.1397516</v>
      </c>
      <c r="F7032">
        <v>0.13664599999999999</v>
      </c>
      <c r="G7032">
        <v>0.15527949999999999</v>
      </c>
      <c r="H7032">
        <v>0</v>
      </c>
      <c r="I7032">
        <v>0</v>
      </c>
      <c r="J7032">
        <v>0.18633540000000001</v>
      </c>
      <c r="K7032">
        <v>0.18633540000000001</v>
      </c>
      <c r="L7032">
        <v>0</v>
      </c>
      <c r="M7032">
        <v>2.7950300000000001E-2</v>
      </c>
      <c r="O7032" t="str">
        <f>Table_Index[[#This Row],[ID]]&amp;Table_Index[[#This Row],[year]]</f>
        <v>94732007</v>
      </c>
      <c r="R7032" t="str">
        <f t="shared" si="229"/>
        <v/>
      </c>
    </row>
    <row r="7033" spans="1:18" x14ac:dyDescent="0.3">
      <c r="A7033">
        <v>9473</v>
      </c>
      <c r="B7033">
        <v>2007</v>
      </c>
      <c r="C7033">
        <v>4</v>
      </c>
      <c r="D7033">
        <v>0.1015503</v>
      </c>
      <c r="E7033">
        <v>5.2060599999999999E-2</v>
      </c>
      <c r="F7033">
        <v>8.0983100000000002E-2</v>
      </c>
      <c r="G7033">
        <v>0.21402679999999999</v>
      </c>
      <c r="H7033">
        <v>0</v>
      </c>
      <c r="I7033">
        <v>0.39334649999999999</v>
      </c>
      <c r="J7033">
        <v>0</v>
      </c>
      <c r="K7033">
        <v>2.89225E-2</v>
      </c>
      <c r="L7033">
        <v>0.1214747</v>
      </c>
      <c r="M7033">
        <v>7.6356000000000002E-3</v>
      </c>
      <c r="O7033" t="str">
        <f>Table_Index[[#This Row],[ID]]&amp;Table_Index[[#This Row],[year]]</f>
        <v>94732007</v>
      </c>
      <c r="R7033" t="str">
        <f t="shared" si="229"/>
        <v/>
      </c>
    </row>
    <row r="7034" spans="1:18" x14ac:dyDescent="0.3">
      <c r="A7034">
        <v>9473</v>
      </c>
      <c r="B7034">
        <v>2008</v>
      </c>
      <c r="C7034">
        <v>1</v>
      </c>
      <c r="D7034">
        <v>0.1140065</v>
      </c>
      <c r="E7034">
        <v>0.1140065</v>
      </c>
      <c r="F7034">
        <v>0.24429970000000001</v>
      </c>
      <c r="G7034">
        <v>3.2573299999999999E-2</v>
      </c>
      <c r="H7034">
        <v>0</v>
      </c>
      <c r="I7034">
        <v>0</v>
      </c>
      <c r="J7034">
        <v>0</v>
      </c>
      <c r="K7034">
        <v>0.34201959999999998</v>
      </c>
      <c r="L7034">
        <v>0.1140065</v>
      </c>
      <c r="M7034">
        <v>3.9087900000000002E-2</v>
      </c>
      <c r="O7034" t="str">
        <f>Table_Index[[#This Row],[ID]]&amp;Table_Index[[#This Row],[year]]</f>
        <v>94732008</v>
      </c>
      <c r="R7034" t="str">
        <f t="shared" si="229"/>
        <v/>
      </c>
    </row>
    <row r="7035" spans="1:18" x14ac:dyDescent="0.3">
      <c r="A7035">
        <v>9473</v>
      </c>
      <c r="B7035">
        <v>2008</v>
      </c>
      <c r="C7035">
        <v>2</v>
      </c>
      <c r="D7035">
        <v>0</v>
      </c>
      <c r="E7035">
        <v>0.2317881</v>
      </c>
      <c r="F7035">
        <v>0.26490069999999999</v>
      </c>
      <c r="G7035">
        <v>3.9735100000000002E-2</v>
      </c>
      <c r="H7035">
        <v>0</v>
      </c>
      <c r="I7035">
        <v>0</v>
      </c>
      <c r="J7035">
        <v>0</v>
      </c>
      <c r="K7035">
        <v>0.33112580000000003</v>
      </c>
      <c r="L7035">
        <v>9.9337700000000001E-2</v>
      </c>
      <c r="M7035">
        <v>3.3112599999999999E-2</v>
      </c>
      <c r="O7035" t="str">
        <f>Table_Index[[#This Row],[ID]]&amp;Table_Index[[#This Row],[year]]</f>
        <v>94732008</v>
      </c>
      <c r="R7035" t="str">
        <f t="shared" si="229"/>
        <v/>
      </c>
    </row>
    <row r="7036" spans="1:18" x14ac:dyDescent="0.3">
      <c r="A7036">
        <v>9473</v>
      </c>
      <c r="B7036">
        <v>2008</v>
      </c>
      <c r="C7036">
        <v>3</v>
      </c>
      <c r="D7036">
        <v>0</v>
      </c>
      <c r="E7036">
        <v>0.110666</v>
      </c>
      <c r="F7036">
        <v>0.13019530000000001</v>
      </c>
      <c r="G7036">
        <v>0.1415874</v>
      </c>
      <c r="H7036">
        <v>0</v>
      </c>
      <c r="I7036">
        <v>0.28636699999999998</v>
      </c>
      <c r="J7036">
        <v>0</v>
      </c>
      <c r="K7036">
        <v>0.21563599999999999</v>
      </c>
      <c r="L7036">
        <v>9.7646499999999997E-2</v>
      </c>
      <c r="M7036">
        <v>1.7901899999999998E-2</v>
      </c>
      <c r="O7036" t="str">
        <f>Table_Index[[#This Row],[ID]]&amp;Table_Index[[#This Row],[year]]</f>
        <v>94732008</v>
      </c>
      <c r="R7036" t="str">
        <f t="shared" si="229"/>
        <v/>
      </c>
    </row>
    <row r="7037" spans="1:18" x14ac:dyDescent="0.3">
      <c r="A7037">
        <v>9473</v>
      </c>
      <c r="B7037">
        <v>2008</v>
      </c>
      <c r="C7037">
        <v>4</v>
      </c>
      <c r="D7037">
        <v>6.8719100000000005E-2</v>
      </c>
      <c r="E7037">
        <v>0.18325089999999999</v>
      </c>
      <c r="F7037">
        <v>9.6206700000000006E-2</v>
      </c>
      <c r="G7037">
        <v>0</v>
      </c>
      <c r="H7037">
        <v>0</v>
      </c>
      <c r="I7037">
        <v>0</v>
      </c>
      <c r="J7037">
        <v>0.22333700000000001</v>
      </c>
      <c r="K7037">
        <v>0.32985160000000002</v>
      </c>
      <c r="L7037">
        <v>8.0172300000000002E-2</v>
      </c>
      <c r="M7037">
        <v>1.84625E-2</v>
      </c>
      <c r="O7037" t="str">
        <f>Table_Index[[#This Row],[ID]]&amp;Table_Index[[#This Row],[year]]</f>
        <v>94732008</v>
      </c>
      <c r="R7037" t="str">
        <f t="shared" si="229"/>
        <v/>
      </c>
    </row>
    <row r="7038" spans="1:18" x14ac:dyDescent="0.3">
      <c r="A7038">
        <v>9473</v>
      </c>
      <c r="B7038">
        <v>2009</v>
      </c>
      <c r="C7038">
        <v>1</v>
      </c>
      <c r="D7038">
        <v>0.20867150000000001</v>
      </c>
      <c r="E7038">
        <v>0.31300719999999999</v>
      </c>
      <c r="F7038">
        <v>0.22745190000000001</v>
      </c>
      <c r="G7038">
        <v>5.2167900000000003E-2</v>
      </c>
      <c r="H7038">
        <v>2.89821E-2</v>
      </c>
      <c r="I7038">
        <v>0</v>
      </c>
      <c r="J7038">
        <v>0</v>
      </c>
      <c r="K7038">
        <v>5.0081100000000003E-2</v>
      </c>
      <c r="L7038">
        <v>9.7379999999999994E-2</v>
      </c>
      <c r="M7038">
        <v>2.2258300000000002E-2</v>
      </c>
      <c r="O7038" t="str">
        <f>Table_Index[[#This Row],[ID]]&amp;Table_Index[[#This Row],[year]]</f>
        <v>94732009</v>
      </c>
      <c r="R7038" t="str">
        <f t="shared" si="229"/>
        <v/>
      </c>
    </row>
    <row r="7039" spans="1:18" x14ac:dyDescent="0.3">
      <c r="A7039">
        <v>9473</v>
      </c>
      <c r="B7039">
        <v>2009</v>
      </c>
      <c r="C7039">
        <v>2</v>
      </c>
      <c r="D7039">
        <v>0.20338980000000001</v>
      </c>
      <c r="E7039">
        <v>0</v>
      </c>
      <c r="F7039">
        <v>0.16949149999999999</v>
      </c>
      <c r="G7039">
        <v>0</v>
      </c>
      <c r="H7039">
        <v>0.21186440000000001</v>
      </c>
      <c r="I7039">
        <v>0</v>
      </c>
      <c r="J7039">
        <v>0.1977401</v>
      </c>
      <c r="K7039">
        <v>0.1073446</v>
      </c>
      <c r="L7039">
        <v>9.8870100000000002E-2</v>
      </c>
      <c r="M7039">
        <v>1.1299399999999999E-2</v>
      </c>
      <c r="O7039" t="str">
        <f>Table_Index[[#This Row],[ID]]&amp;Table_Index[[#This Row],[year]]</f>
        <v>94732009</v>
      </c>
      <c r="R7039" t="str">
        <f t="shared" si="229"/>
        <v/>
      </c>
    </row>
    <row r="7040" spans="1:18" x14ac:dyDescent="0.3">
      <c r="A7040">
        <v>9473</v>
      </c>
      <c r="B7040">
        <v>2009</v>
      </c>
      <c r="C7040">
        <v>3</v>
      </c>
      <c r="D7040">
        <v>0.14680969999999999</v>
      </c>
      <c r="E7040">
        <v>6.7758299999999994E-2</v>
      </c>
      <c r="F7040">
        <v>5.4206699999999997E-2</v>
      </c>
      <c r="G7040">
        <v>8.4697900000000007E-2</v>
      </c>
      <c r="H7040">
        <v>0</v>
      </c>
      <c r="I7040">
        <v>0.47430830000000002</v>
      </c>
      <c r="J7040">
        <v>8.5827200000000006E-2</v>
      </c>
      <c r="K7040">
        <v>2.93619E-2</v>
      </c>
      <c r="L7040">
        <v>5.0818700000000001E-2</v>
      </c>
      <c r="M7040">
        <v>6.2112000000000001E-3</v>
      </c>
      <c r="O7040" t="str">
        <f>Table_Index[[#This Row],[ID]]&amp;Table_Index[[#This Row],[year]]</f>
        <v>94732009</v>
      </c>
      <c r="R7040" t="str">
        <f t="shared" si="229"/>
        <v/>
      </c>
    </row>
    <row r="7041" spans="1:18" x14ac:dyDescent="0.3">
      <c r="A7041">
        <v>9473</v>
      </c>
      <c r="B7041">
        <v>2009</v>
      </c>
      <c r="C7041">
        <v>4</v>
      </c>
      <c r="D7041">
        <v>0</v>
      </c>
      <c r="E7041">
        <v>0.13850409999999999</v>
      </c>
      <c r="F7041">
        <v>9.0027700000000002E-2</v>
      </c>
      <c r="G7041">
        <v>1.66205E-2</v>
      </c>
      <c r="H7041">
        <v>1.1542E-2</v>
      </c>
      <c r="I7041">
        <v>0.36934440000000002</v>
      </c>
      <c r="J7041">
        <v>0</v>
      </c>
      <c r="K7041">
        <v>6.3250200000000006E-2</v>
      </c>
      <c r="L7041">
        <v>0.28624189999999999</v>
      </c>
      <c r="M7041">
        <v>2.4469100000000001E-2</v>
      </c>
      <c r="O7041" t="str">
        <f>Table_Index[[#This Row],[ID]]&amp;Table_Index[[#This Row],[year]]</f>
        <v>94732009</v>
      </c>
      <c r="R7041" t="str">
        <f t="shared" si="229"/>
        <v/>
      </c>
    </row>
    <row r="7042" spans="1:18" x14ac:dyDescent="0.3">
      <c r="A7042">
        <v>9473</v>
      </c>
      <c r="B7042">
        <v>2010</v>
      </c>
      <c r="C7042">
        <v>1</v>
      </c>
      <c r="D7042">
        <v>0.13083649999999999</v>
      </c>
      <c r="E7042">
        <v>0.114482</v>
      </c>
      <c r="F7042">
        <v>0.1226593</v>
      </c>
      <c r="G7042">
        <v>3.0664799999999999E-2</v>
      </c>
      <c r="H7042">
        <v>6.5418000000000004E-3</v>
      </c>
      <c r="I7042">
        <v>0.30664809999999998</v>
      </c>
      <c r="J7042">
        <v>0.16354569999999999</v>
      </c>
      <c r="K7042">
        <v>4.8245999999999997E-2</v>
      </c>
      <c r="L7042">
        <v>6.1329599999999998E-2</v>
      </c>
      <c r="M7042">
        <v>1.5046199999999999E-2</v>
      </c>
      <c r="O7042" t="str">
        <f>Table_Index[[#This Row],[ID]]&amp;Table_Index[[#This Row],[year]]</f>
        <v>94732010</v>
      </c>
      <c r="R7042" t="str">
        <f t="shared" si="229"/>
        <v/>
      </c>
    </row>
    <row r="7043" spans="1:18" x14ac:dyDescent="0.3">
      <c r="A7043">
        <v>9473</v>
      </c>
      <c r="B7043">
        <v>2010</v>
      </c>
      <c r="C7043">
        <v>2</v>
      </c>
      <c r="D7043">
        <v>0.11074920000000001</v>
      </c>
      <c r="E7043">
        <v>0.1525878</v>
      </c>
      <c r="F7043">
        <v>5.8918600000000002E-2</v>
      </c>
      <c r="G7043">
        <v>2.95331E-2</v>
      </c>
      <c r="H7043">
        <v>9.2291000000000005E-3</v>
      </c>
      <c r="I7043">
        <v>0.49221890000000001</v>
      </c>
      <c r="J7043">
        <v>2.7071999999999999E-2</v>
      </c>
      <c r="K7043">
        <v>3.3963100000000003E-2</v>
      </c>
      <c r="L7043">
        <v>6.7680100000000007E-2</v>
      </c>
      <c r="M7043">
        <v>1.8048000000000002E-2</v>
      </c>
      <c r="O7043" t="str">
        <f>Table_Index[[#This Row],[ID]]&amp;Table_Index[[#This Row],[year]]</f>
        <v>94732010</v>
      </c>
      <c r="R7043" t="str">
        <f t="shared" si="229"/>
        <v/>
      </c>
    </row>
    <row r="7044" spans="1:18" x14ac:dyDescent="0.3">
      <c r="A7044">
        <v>9473</v>
      </c>
      <c r="B7044">
        <v>2010</v>
      </c>
      <c r="C7044">
        <v>3</v>
      </c>
      <c r="D7044">
        <v>0.13042239999999999</v>
      </c>
      <c r="E7044">
        <v>0.1223964</v>
      </c>
      <c r="F7044">
        <v>7.8253400000000001E-2</v>
      </c>
      <c r="G7044">
        <v>6.0194999999999999E-2</v>
      </c>
      <c r="H7044">
        <v>0.2169527</v>
      </c>
      <c r="I7044">
        <v>0</v>
      </c>
      <c r="J7044">
        <v>6.0194999999999999E-2</v>
      </c>
      <c r="K7044">
        <v>0.2371682</v>
      </c>
      <c r="L7044">
        <v>8.0259899999999995E-2</v>
      </c>
      <c r="M7044">
        <v>1.4156999999999999E-2</v>
      </c>
      <c r="O7044" t="str">
        <f>Table_Index[[#This Row],[ID]]&amp;Table_Index[[#This Row],[year]]</f>
        <v>94732010</v>
      </c>
      <c r="R7044" t="str">
        <f t="shared" si="229"/>
        <v/>
      </c>
    </row>
    <row r="7045" spans="1:18" x14ac:dyDescent="0.3">
      <c r="A7045">
        <v>9473</v>
      </c>
      <c r="B7045">
        <v>2010</v>
      </c>
      <c r="C7045">
        <v>4</v>
      </c>
      <c r="D7045">
        <v>0.16634779999999999</v>
      </c>
      <c r="E7045">
        <v>6.2380400000000003E-2</v>
      </c>
      <c r="F7045">
        <v>8.42136E-2</v>
      </c>
      <c r="G7045">
        <v>0.27031519999999998</v>
      </c>
      <c r="H7045">
        <v>2.0793499999999999E-2</v>
      </c>
      <c r="I7045">
        <v>0.17466519999999999</v>
      </c>
      <c r="J7045">
        <v>0</v>
      </c>
      <c r="K7045">
        <v>3.2229899999999999E-2</v>
      </c>
      <c r="L7045">
        <v>0.1767446</v>
      </c>
      <c r="M7045">
        <v>1.23097E-2</v>
      </c>
      <c r="O7045" t="str">
        <f>Table_Index[[#This Row],[ID]]&amp;Table_Index[[#This Row],[year]]</f>
        <v>94732010</v>
      </c>
      <c r="R7045" t="str">
        <f t="shared" si="229"/>
        <v/>
      </c>
    </row>
    <row r="7046" spans="1:18" x14ac:dyDescent="0.3">
      <c r="A7046">
        <v>9473</v>
      </c>
      <c r="B7046">
        <v>2011</v>
      </c>
      <c r="C7046">
        <v>1</v>
      </c>
      <c r="D7046">
        <v>0.1163517</v>
      </c>
      <c r="E7046">
        <v>0.1093706</v>
      </c>
      <c r="F7046">
        <v>9.3081399999999995E-2</v>
      </c>
      <c r="G7046">
        <v>0.2792441</v>
      </c>
      <c r="H7046">
        <v>5.8176E-3</v>
      </c>
      <c r="I7046">
        <v>0.2908792</v>
      </c>
      <c r="J7046">
        <v>0</v>
      </c>
      <c r="K7046">
        <v>2.7924399999999999E-2</v>
      </c>
      <c r="L7046">
        <v>6.9810999999999998E-2</v>
      </c>
      <c r="M7046">
        <v>7.5199999999999998E-3</v>
      </c>
      <c r="O7046" t="str">
        <f>Table_Index[[#This Row],[ID]]&amp;Table_Index[[#This Row],[year]]</f>
        <v>94732011</v>
      </c>
      <c r="R7046" t="str">
        <f t="shared" si="229"/>
        <v/>
      </c>
    </row>
    <row r="7047" spans="1:18" x14ac:dyDescent="0.3">
      <c r="A7047">
        <v>9473</v>
      </c>
      <c r="B7047">
        <v>2011</v>
      </c>
      <c r="C7047">
        <v>2</v>
      </c>
      <c r="D7047">
        <v>4.6652600000000002E-2</v>
      </c>
      <c r="E7047">
        <v>8.5140999999999994E-2</v>
      </c>
      <c r="F7047">
        <v>2.7991599999999998E-2</v>
      </c>
      <c r="G7047">
        <v>0.1108</v>
      </c>
      <c r="H7047">
        <v>0.1036725</v>
      </c>
      <c r="I7047">
        <v>0.44319989999999998</v>
      </c>
      <c r="J7047">
        <v>4.6652600000000002E-2</v>
      </c>
      <c r="K7047">
        <v>7.9309400000000002E-2</v>
      </c>
      <c r="L7047">
        <v>5.3988599999999998E-2</v>
      </c>
      <c r="M7047">
        <v>2.5918E-3</v>
      </c>
      <c r="O7047" t="str">
        <f>Table_Index[[#This Row],[ID]]&amp;Table_Index[[#This Row],[year]]</f>
        <v>94732011</v>
      </c>
      <c r="R7047" t="str">
        <f t="shared" si="229"/>
        <v/>
      </c>
    </row>
    <row r="7048" spans="1:18" x14ac:dyDescent="0.3">
      <c r="A7048">
        <v>9473</v>
      </c>
      <c r="B7048">
        <v>2011</v>
      </c>
      <c r="C7048">
        <v>3</v>
      </c>
      <c r="D7048">
        <v>0</v>
      </c>
      <c r="E7048">
        <v>0</v>
      </c>
      <c r="F7048">
        <v>9.9419999999999994E-2</v>
      </c>
      <c r="G7048">
        <v>3.1068800000000001E-2</v>
      </c>
      <c r="H7048">
        <v>0</v>
      </c>
      <c r="I7048">
        <v>0.6338028</v>
      </c>
      <c r="J7048">
        <v>0</v>
      </c>
      <c r="K7048">
        <v>7.5945899999999997E-2</v>
      </c>
      <c r="L7048">
        <v>0.1553438</v>
      </c>
      <c r="M7048">
        <v>4.4187000000000002E-3</v>
      </c>
      <c r="O7048" t="str">
        <f>Table_Index[[#This Row],[ID]]&amp;Table_Index[[#This Row],[year]]</f>
        <v>94732011</v>
      </c>
      <c r="R7048" t="str">
        <f t="shared" si="229"/>
        <v/>
      </c>
    </row>
    <row r="7049" spans="1:18" x14ac:dyDescent="0.3">
      <c r="A7049">
        <v>9473</v>
      </c>
      <c r="B7049">
        <v>2011</v>
      </c>
      <c r="C7049">
        <v>4</v>
      </c>
      <c r="D7049">
        <v>0.13095300000000001</v>
      </c>
      <c r="E7049">
        <v>6.3294000000000003E-2</v>
      </c>
      <c r="F7049">
        <v>0.218255</v>
      </c>
      <c r="G7049">
        <v>1.6369100000000001E-2</v>
      </c>
      <c r="H7049">
        <v>2.9464400000000002E-2</v>
      </c>
      <c r="I7049">
        <v>0.35357309999999997</v>
      </c>
      <c r="J7049">
        <v>6.2857399999999994E-2</v>
      </c>
      <c r="K7049">
        <v>0</v>
      </c>
      <c r="L7049">
        <v>0.10104399999999999</v>
      </c>
      <c r="M7049">
        <v>2.41899E-2</v>
      </c>
      <c r="O7049" t="str">
        <f>Table_Index[[#This Row],[ID]]&amp;Table_Index[[#This Row],[year]]</f>
        <v>94732011</v>
      </c>
      <c r="R7049" t="str">
        <f t="shared" si="229"/>
        <v/>
      </c>
    </row>
    <row r="7050" spans="1:18" x14ac:dyDescent="0.3">
      <c r="A7050">
        <v>9473</v>
      </c>
      <c r="B7050">
        <v>2012</v>
      </c>
      <c r="C7050">
        <v>1</v>
      </c>
      <c r="D7050">
        <v>0</v>
      </c>
      <c r="E7050">
        <v>5.96053E-2</v>
      </c>
      <c r="F7050">
        <v>8.8083400000000006E-2</v>
      </c>
      <c r="G7050">
        <v>8.9407899999999998E-2</v>
      </c>
      <c r="H7050">
        <v>9.9342000000000007E-3</v>
      </c>
      <c r="I7050">
        <v>0.3576317</v>
      </c>
      <c r="J7050">
        <v>0</v>
      </c>
      <c r="K7050">
        <v>0.23577200000000001</v>
      </c>
      <c r="L7050">
        <v>0.1523246</v>
      </c>
      <c r="M7050">
        <v>7.2408999999999998E-3</v>
      </c>
      <c r="O7050" t="str">
        <f>Table_Index[[#This Row],[ID]]&amp;Table_Index[[#This Row],[year]]</f>
        <v>94732012</v>
      </c>
      <c r="R7050" t="str">
        <f t="shared" si="229"/>
        <v/>
      </c>
    </row>
    <row r="7051" spans="1:18" x14ac:dyDescent="0.3">
      <c r="A7051">
        <v>9473</v>
      </c>
      <c r="B7051">
        <v>2012</v>
      </c>
      <c r="C7051">
        <v>2</v>
      </c>
      <c r="D7051">
        <v>6.1259500000000001E-2</v>
      </c>
      <c r="E7051">
        <v>0.1036909</v>
      </c>
      <c r="F7051">
        <v>0.1036909</v>
      </c>
      <c r="G7051">
        <v>8.1861E-3</v>
      </c>
      <c r="H7051">
        <v>4.0930999999999997E-3</v>
      </c>
      <c r="I7051">
        <v>0.30561529999999998</v>
      </c>
      <c r="J7051">
        <v>0.22063550000000001</v>
      </c>
      <c r="K7051">
        <v>0.15826509999999999</v>
      </c>
      <c r="L7051">
        <v>2.6195599999999999E-2</v>
      </c>
      <c r="M7051">
        <v>8.3680000000000004E-3</v>
      </c>
      <c r="O7051" t="str">
        <f>Table_Index[[#This Row],[ID]]&amp;Table_Index[[#This Row],[year]]</f>
        <v>94732012</v>
      </c>
      <c r="R7051" t="str">
        <f t="shared" si="229"/>
        <v/>
      </c>
    </row>
    <row r="7052" spans="1:18" x14ac:dyDescent="0.3">
      <c r="A7052">
        <v>9473</v>
      </c>
      <c r="B7052">
        <v>2012</v>
      </c>
      <c r="C7052">
        <v>3</v>
      </c>
      <c r="D7052">
        <v>0</v>
      </c>
      <c r="E7052">
        <v>0.28173419999999999</v>
      </c>
      <c r="F7052">
        <v>0.1408671</v>
      </c>
      <c r="G7052">
        <v>0.35999370000000003</v>
      </c>
      <c r="H7052">
        <v>1.17389E-2</v>
      </c>
      <c r="I7052">
        <v>0</v>
      </c>
      <c r="J7052">
        <v>5.4781700000000003E-2</v>
      </c>
      <c r="K7052">
        <v>6.2607599999999999E-2</v>
      </c>
      <c r="L7052">
        <v>7.8259499999999996E-2</v>
      </c>
      <c r="M7052">
        <v>1.00172E-2</v>
      </c>
      <c r="O7052" t="str">
        <f>Table_Index[[#This Row],[ID]]&amp;Table_Index[[#This Row],[year]]</f>
        <v>94732012</v>
      </c>
      <c r="R7052" t="str">
        <f t="shared" si="229"/>
        <v/>
      </c>
    </row>
    <row r="7053" spans="1:18" x14ac:dyDescent="0.3">
      <c r="A7053">
        <v>9473</v>
      </c>
      <c r="B7053">
        <v>2012</v>
      </c>
      <c r="C7053">
        <v>4</v>
      </c>
      <c r="D7053">
        <v>0.1658163</v>
      </c>
      <c r="E7053">
        <v>0.11479590000000001</v>
      </c>
      <c r="F7053">
        <v>0.1211735</v>
      </c>
      <c r="G7053">
        <v>9.5662999999999998E-3</v>
      </c>
      <c r="H7053">
        <v>3.6139499999999998E-2</v>
      </c>
      <c r="I7053">
        <v>0.45918369999999997</v>
      </c>
      <c r="J7053">
        <v>0</v>
      </c>
      <c r="K7053">
        <v>5.3571399999999998E-2</v>
      </c>
      <c r="L7053">
        <v>2.9974500000000001E-2</v>
      </c>
      <c r="M7053">
        <v>9.7789000000000001E-3</v>
      </c>
      <c r="O7053" t="str">
        <f>Table_Index[[#This Row],[ID]]&amp;Table_Index[[#This Row],[year]]</f>
        <v>94732012</v>
      </c>
      <c r="R7053" t="str">
        <f t="shared" si="229"/>
        <v/>
      </c>
    </row>
    <row r="7054" spans="1:18" x14ac:dyDescent="0.3">
      <c r="A7054">
        <v>9474</v>
      </c>
      <c r="B7054">
        <v>2003</v>
      </c>
      <c r="C7054">
        <v>1</v>
      </c>
      <c r="D7054">
        <v>4.5229999999999999E-4</v>
      </c>
      <c r="E7054">
        <v>0</v>
      </c>
      <c r="F7054">
        <v>2.8272000000000002E-3</v>
      </c>
      <c r="G7054">
        <v>1.5077999999999999E-3</v>
      </c>
      <c r="H7054">
        <v>0</v>
      </c>
      <c r="I7054">
        <v>3.3926E-3</v>
      </c>
      <c r="J7054">
        <v>1.3005E-3</v>
      </c>
      <c r="K7054">
        <v>0.98951489999999998</v>
      </c>
      <c r="L7054">
        <v>9.1040000000000001E-4</v>
      </c>
      <c r="M7054">
        <v>9.4199999999999999E-5</v>
      </c>
      <c r="O7054" t="str">
        <f>Table_Index[[#This Row],[ID]]&amp;Table_Index[[#This Row],[year]]</f>
        <v>94742003</v>
      </c>
      <c r="R7054" t="str">
        <f t="shared" ref="R7054:R7117" si="230">RIGHT(P7054,4)</f>
        <v/>
      </c>
    </row>
    <row r="7055" spans="1:18" x14ac:dyDescent="0.3">
      <c r="A7055">
        <v>9474</v>
      </c>
      <c r="B7055">
        <v>2003</v>
      </c>
      <c r="C7055">
        <v>2</v>
      </c>
      <c r="D7055">
        <v>0</v>
      </c>
      <c r="E7055">
        <v>0.14285709999999999</v>
      </c>
      <c r="F7055">
        <v>0.29304029999999998</v>
      </c>
      <c r="G7055">
        <v>0.25274730000000001</v>
      </c>
      <c r="H7055">
        <v>0</v>
      </c>
      <c r="I7055">
        <v>0</v>
      </c>
      <c r="J7055">
        <v>7.3260099999999995E-2</v>
      </c>
      <c r="K7055">
        <v>0.21978020000000001</v>
      </c>
      <c r="L7055">
        <v>0</v>
      </c>
      <c r="M7055">
        <v>1.8315000000000001E-2</v>
      </c>
      <c r="O7055" t="str">
        <f>Table_Index[[#This Row],[ID]]&amp;Table_Index[[#This Row],[year]]</f>
        <v>94742003</v>
      </c>
      <c r="R7055" t="str">
        <f t="shared" si="230"/>
        <v/>
      </c>
    </row>
    <row r="7056" spans="1:18" x14ac:dyDescent="0.3">
      <c r="A7056">
        <v>9474</v>
      </c>
      <c r="B7056">
        <v>2003</v>
      </c>
      <c r="C7056">
        <v>3</v>
      </c>
      <c r="D7056">
        <v>0.15068490000000001</v>
      </c>
      <c r="E7056">
        <v>4.4520499999999998E-2</v>
      </c>
      <c r="F7056">
        <v>0.35958899999999999</v>
      </c>
      <c r="G7056">
        <v>0</v>
      </c>
      <c r="H7056">
        <v>0</v>
      </c>
      <c r="I7056">
        <v>0</v>
      </c>
      <c r="J7056">
        <v>0</v>
      </c>
      <c r="K7056">
        <v>0.27397260000000001</v>
      </c>
      <c r="L7056">
        <v>0.13698630000000001</v>
      </c>
      <c r="M7056">
        <v>3.4246600000000002E-2</v>
      </c>
      <c r="O7056" t="str">
        <f>Table_Index[[#This Row],[ID]]&amp;Table_Index[[#This Row],[year]]</f>
        <v>94742003</v>
      </c>
      <c r="R7056" t="str">
        <f t="shared" si="230"/>
        <v/>
      </c>
    </row>
    <row r="7057" spans="1:18" x14ac:dyDescent="0.3">
      <c r="A7057">
        <v>9474</v>
      </c>
      <c r="B7057">
        <v>2003</v>
      </c>
      <c r="C7057">
        <v>4</v>
      </c>
      <c r="D7057">
        <v>0</v>
      </c>
      <c r="E7057">
        <v>0.2780899</v>
      </c>
      <c r="F7057">
        <v>0</v>
      </c>
      <c r="G7057">
        <v>0</v>
      </c>
      <c r="H7057">
        <v>0</v>
      </c>
      <c r="I7057">
        <v>0</v>
      </c>
      <c r="J7057">
        <v>0</v>
      </c>
      <c r="K7057">
        <v>0.28089890000000001</v>
      </c>
      <c r="L7057">
        <v>0.35112359999999998</v>
      </c>
      <c r="M7057">
        <v>8.9887599999999998E-2</v>
      </c>
      <c r="O7057" t="str">
        <f>Table_Index[[#This Row],[ID]]&amp;Table_Index[[#This Row],[year]]</f>
        <v>94742003</v>
      </c>
      <c r="R7057" t="str">
        <f t="shared" si="230"/>
        <v/>
      </c>
    </row>
    <row r="7058" spans="1:18" x14ac:dyDescent="0.3">
      <c r="A7058">
        <v>9474</v>
      </c>
      <c r="B7058">
        <v>2004</v>
      </c>
      <c r="C7058">
        <v>1</v>
      </c>
      <c r="D7058">
        <v>0.10858139999999999</v>
      </c>
      <c r="E7058">
        <v>0</v>
      </c>
      <c r="F7058">
        <v>0.23642730000000001</v>
      </c>
      <c r="G7058">
        <v>9.1068300000000005E-2</v>
      </c>
      <c r="H7058">
        <v>0</v>
      </c>
      <c r="I7058">
        <v>0.29772330000000002</v>
      </c>
      <c r="J7058">
        <v>0</v>
      </c>
      <c r="K7058">
        <v>7.7057799999999996E-2</v>
      </c>
      <c r="L7058">
        <v>0.15411559999999999</v>
      </c>
      <c r="M7058">
        <v>3.5026300000000003E-2</v>
      </c>
      <c r="O7058" t="str">
        <f>Table_Index[[#This Row],[ID]]&amp;Table_Index[[#This Row],[year]]</f>
        <v>94742004</v>
      </c>
      <c r="R7058" t="str">
        <f t="shared" si="230"/>
        <v/>
      </c>
    </row>
    <row r="7059" spans="1:18" x14ac:dyDescent="0.3">
      <c r="A7059">
        <v>9474</v>
      </c>
      <c r="B7059">
        <v>2004</v>
      </c>
      <c r="C7059">
        <v>2</v>
      </c>
      <c r="D7059">
        <v>0.36319610000000002</v>
      </c>
      <c r="E7059">
        <v>5.4479399999999997E-2</v>
      </c>
      <c r="F7059">
        <v>0.10895879999999999</v>
      </c>
      <c r="G7059">
        <v>7.5060500000000002E-2</v>
      </c>
      <c r="H7059">
        <v>0</v>
      </c>
      <c r="I7059">
        <v>0.1937046</v>
      </c>
      <c r="J7059">
        <v>6.0532700000000002E-2</v>
      </c>
      <c r="K7059">
        <v>0.12590799999999999</v>
      </c>
      <c r="L7059">
        <v>0</v>
      </c>
      <c r="M7059">
        <v>1.81598E-2</v>
      </c>
      <c r="O7059" t="str">
        <f>Table_Index[[#This Row],[ID]]&amp;Table_Index[[#This Row],[year]]</f>
        <v>94742004</v>
      </c>
      <c r="R7059" t="str">
        <f t="shared" si="230"/>
        <v/>
      </c>
    </row>
    <row r="7060" spans="1:18" x14ac:dyDescent="0.3">
      <c r="A7060">
        <v>9474</v>
      </c>
      <c r="B7060">
        <v>2004</v>
      </c>
      <c r="C7060">
        <v>3</v>
      </c>
      <c r="D7060">
        <v>6.1629999999999996E-4</v>
      </c>
      <c r="E7060">
        <v>1.4790999999999999E-3</v>
      </c>
      <c r="F7060">
        <v>2.2187000000000001E-3</v>
      </c>
      <c r="G7060">
        <v>2.5885000000000001E-3</v>
      </c>
      <c r="H7060">
        <v>0</v>
      </c>
      <c r="I7060">
        <v>0</v>
      </c>
      <c r="J7060">
        <v>2.7117999999999999E-3</v>
      </c>
      <c r="K7060">
        <v>0.98757519999999999</v>
      </c>
      <c r="L7060">
        <v>2.3419999999999999E-3</v>
      </c>
      <c r="M7060">
        <v>4.684E-4</v>
      </c>
      <c r="O7060" t="str">
        <f>Table_Index[[#This Row],[ID]]&amp;Table_Index[[#This Row],[year]]</f>
        <v>94742004</v>
      </c>
      <c r="R7060" t="str">
        <f t="shared" si="230"/>
        <v/>
      </c>
    </row>
    <row r="7061" spans="1:18" x14ac:dyDescent="0.3">
      <c r="A7061">
        <v>9474</v>
      </c>
      <c r="B7061">
        <v>2004</v>
      </c>
      <c r="C7061">
        <v>4</v>
      </c>
      <c r="D7061">
        <v>9.9296000000000002E-3</v>
      </c>
      <c r="E7061">
        <v>2.0585999999999998E-3</v>
      </c>
      <c r="F7061">
        <v>2.1797000000000001E-3</v>
      </c>
      <c r="G7061">
        <v>5.2506000000000002E-3</v>
      </c>
      <c r="H7061">
        <v>0</v>
      </c>
      <c r="I7061">
        <v>6.5389999999999997E-3</v>
      </c>
      <c r="J7061">
        <v>1.6953000000000001E-3</v>
      </c>
      <c r="K7061">
        <v>0.96873880000000001</v>
      </c>
      <c r="L7061">
        <v>3.3421000000000002E-3</v>
      </c>
      <c r="M7061">
        <v>2.6640000000000002E-4</v>
      </c>
      <c r="O7061" t="str">
        <f>Table_Index[[#This Row],[ID]]&amp;Table_Index[[#This Row],[year]]</f>
        <v>94742004</v>
      </c>
      <c r="R7061" t="str">
        <f t="shared" si="230"/>
        <v/>
      </c>
    </row>
    <row r="7062" spans="1:18" x14ac:dyDescent="0.3">
      <c r="A7062">
        <v>9474</v>
      </c>
      <c r="B7062">
        <v>2005</v>
      </c>
      <c r="C7062">
        <v>1</v>
      </c>
      <c r="D7062">
        <v>0.18159339999999999</v>
      </c>
      <c r="E7062">
        <v>0.47142859999999998</v>
      </c>
      <c r="F7062">
        <v>0.13186809999999999</v>
      </c>
      <c r="G7062">
        <v>2.6373600000000001E-2</v>
      </c>
      <c r="H7062">
        <v>0</v>
      </c>
      <c r="I7062">
        <v>0</v>
      </c>
      <c r="J7062">
        <v>0</v>
      </c>
      <c r="K7062">
        <v>9.8901100000000006E-2</v>
      </c>
      <c r="L7062">
        <v>8.7362599999999999E-2</v>
      </c>
      <c r="M7062">
        <v>2.4724999999999999E-3</v>
      </c>
      <c r="O7062" t="str">
        <f>Table_Index[[#This Row],[ID]]&amp;Table_Index[[#This Row],[year]]</f>
        <v>94742005</v>
      </c>
      <c r="R7062" t="str">
        <f t="shared" si="230"/>
        <v/>
      </c>
    </row>
    <row r="7063" spans="1:18" x14ac:dyDescent="0.3">
      <c r="A7063">
        <v>9474</v>
      </c>
      <c r="B7063">
        <v>2005</v>
      </c>
      <c r="C7063">
        <v>2</v>
      </c>
      <c r="D7063">
        <v>0.13380410000000001</v>
      </c>
      <c r="E7063">
        <v>3.7167800000000001E-2</v>
      </c>
      <c r="F7063">
        <v>0.13937930000000001</v>
      </c>
      <c r="G7063">
        <v>6.5043699999999996E-2</v>
      </c>
      <c r="H7063">
        <v>0</v>
      </c>
      <c r="I7063">
        <v>0.36424459999999997</v>
      </c>
      <c r="J7063">
        <v>5.6866800000000002E-2</v>
      </c>
      <c r="K7063">
        <v>0.118937</v>
      </c>
      <c r="L7063">
        <v>6.9689699999999993E-2</v>
      </c>
      <c r="M7063">
        <v>1.4867099999999999E-2</v>
      </c>
      <c r="O7063" t="str">
        <f>Table_Index[[#This Row],[ID]]&amp;Table_Index[[#This Row],[year]]</f>
        <v>94742005</v>
      </c>
      <c r="R7063" t="str">
        <f t="shared" si="230"/>
        <v/>
      </c>
    </row>
    <row r="7064" spans="1:18" x14ac:dyDescent="0.3">
      <c r="A7064">
        <v>9474</v>
      </c>
      <c r="B7064">
        <v>2005</v>
      </c>
      <c r="C7064">
        <v>3</v>
      </c>
      <c r="D7064">
        <v>8.3933400000000005E-2</v>
      </c>
      <c r="E7064">
        <v>0.10263600000000001</v>
      </c>
      <c r="F7064">
        <v>0.1231632</v>
      </c>
      <c r="G7064">
        <v>8.2108799999999996E-2</v>
      </c>
      <c r="H7064">
        <v>9.6801999999999999E-3</v>
      </c>
      <c r="I7064">
        <v>0.14889060000000001</v>
      </c>
      <c r="J7064">
        <v>0.25137930000000003</v>
      </c>
      <c r="K7064">
        <v>0.1092047</v>
      </c>
      <c r="L7064">
        <v>7.8824400000000003E-2</v>
      </c>
      <c r="M7064">
        <v>1.01794E-2</v>
      </c>
      <c r="O7064" t="str">
        <f>Table_Index[[#This Row],[ID]]&amp;Table_Index[[#This Row],[year]]</f>
        <v>94742005</v>
      </c>
      <c r="R7064" t="str">
        <f t="shared" si="230"/>
        <v/>
      </c>
    </row>
    <row r="7065" spans="1:18" x14ac:dyDescent="0.3">
      <c r="A7065">
        <v>9474</v>
      </c>
      <c r="B7065">
        <v>2005</v>
      </c>
      <c r="C7065">
        <v>4</v>
      </c>
      <c r="D7065">
        <v>0.25588240000000001</v>
      </c>
      <c r="E7065">
        <v>6.6176499999999999E-2</v>
      </c>
      <c r="F7065">
        <v>0.14705879999999999</v>
      </c>
      <c r="G7065">
        <v>5.2941200000000001E-2</v>
      </c>
      <c r="H7065">
        <v>0</v>
      </c>
      <c r="I7065">
        <v>0.25</v>
      </c>
      <c r="J7065">
        <v>7.3529399999999995E-2</v>
      </c>
      <c r="K7065">
        <v>4.41176E-2</v>
      </c>
      <c r="L7065">
        <v>8.8235300000000003E-2</v>
      </c>
      <c r="M7065">
        <v>2.20588E-2</v>
      </c>
      <c r="O7065" t="str">
        <f>Table_Index[[#This Row],[ID]]&amp;Table_Index[[#This Row],[year]]</f>
        <v>94742005</v>
      </c>
      <c r="R7065" t="str">
        <f t="shared" si="230"/>
        <v/>
      </c>
    </row>
    <row r="7066" spans="1:18" x14ac:dyDescent="0.3">
      <c r="A7066">
        <v>9474</v>
      </c>
      <c r="B7066">
        <v>2006</v>
      </c>
      <c r="C7066">
        <v>1</v>
      </c>
      <c r="D7066">
        <v>0.28786539999999999</v>
      </c>
      <c r="E7066">
        <v>5.9787399999999997E-2</v>
      </c>
      <c r="F7066">
        <v>0.1328609</v>
      </c>
      <c r="G7066">
        <v>4.7829900000000002E-2</v>
      </c>
      <c r="H7066">
        <v>0</v>
      </c>
      <c r="I7066">
        <v>0.26572190000000001</v>
      </c>
      <c r="J7066">
        <v>6.6430500000000003E-2</v>
      </c>
      <c r="K7066">
        <v>3.9858299999999999E-2</v>
      </c>
      <c r="L7066">
        <v>7.9716599999999999E-2</v>
      </c>
      <c r="M7066">
        <v>1.9929100000000002E-2</v>
      </c>
      <c r="O7066" t="str">
        <f>Table_Index[[#This Row],[ID]]&amp;Table_Index[[#This Row],[year]]</f>
        <v>94742006</v>
      </c>
      <c r="R7066" t="str">
        <f t="shared" si="230"/>
        <v/>
      </c>
    </row>
    <row r="7067" spans="1:18" x14ac:dyDescent="0.3">
      <c r="A7067">
        <v>9474</v>
      </c>
      <c r="B7067">
        <v>2006</v>
      </c>
      <c r="C7067">
        <v>2</v>
      </c>
      <c r="D7067">
        <v>4.6222600000000003E-2</v>
      </c>
      <c r="E7067">
        <v>0.42920999999999998</v>
      </c>
      <c r="F7067">
        <v>9.2445200000000005E-2</v>
      </c>
      <c r="G7067">
        <v>4.7543299999999997E-2</v>
      </c>
      <c r="H7067">
        <v>0</v>
      </c>
      <c r="I7067">
        <v>0.1320646</v>
      </c>
      <c r="J7067">
        <v>0</v>
      </c>
      <c r="K7067">
        <v>5.2825900000000002E-2</v>
      </c>
      <c r="L7067">
        <v>0.19149369999999999</v>
      </c>
      <c r="M7067">
        <v>8.1945999999999998E-3</v>
      </c>
      <c r="O7067" t="str">
        <f>Table_Index[[#This Row],[ID]]&amp;Table_Index[[#This Row],[year]]</f>
        <v>94742006</v>
      </c>
      <c r="R7067" t="str">
        <f t="shared" si="230"/>
        <v/>
      </c>
    </row>
    <row r="7068" spans="1:18" x14ac:dyDescent="0.3">
      <c r="A7068">
        <v>9474</v>
      </c>
      <c r="B7068">
        <v>2006</v>
      </c>
      <c r="C7068">
        <v>3</v>
      </c>
      <c r="D7068">
        <v>5.5485100000000002E-2</v>
      </c>
      <c r="E7068">
        <v>2.1401400000000001E-2</v>
      </c>
      <c r="F7068">
        <v>0.21401390000000001</v>
      </c>
      <c r="G7068">
        <v>0</v>
      </c>
      <c r="H7068">
        <v>1.71211E-2</v>
      </c>
      <c r="I7068">
        <v>0.3709575</v>
      </c>
      <c r="J7068">
        <v>7.1337999999999999E-2</v>
      </c>
      <c r="K7068">
        <v>8.5605600000000004E-2</v>
      </c>
      <c r="L7068">
        <v>0.14980979999999999</v>
      </c>
      <c r="M7068">
        <v>1.42676E-2</v>
      </c>
      <c r="O7068" t="str">
        <f>Table_Index[[#This Row],[ID]]&amp;Table_Index[[#This Row],[year]]</f>
        <v>94742006</v>
      </c>
      <c r="R7068" t="str">
        <f t="shared" si="230"/>
        <v/>
      </c>
    </row>
    <row r="7069" spans="1:18" x14ac:dyDescent="0.3">
      <c r="A7069">
        <v>9474</v>
      </c>
      <c r="B7069">
        <v>2006</v>
      </c>
      <c r="C7069">
        <v>4</v>
      </c>
      <c r="D7069">
        <v>0.11301600000000001</v>
      </c>
      <c r="E7069">
        <v>6.67822E-2</v>
      </c>
      <c r="F7069">
        <v>9.24677E-2</v>
      </c>
      <c r="G7069">
        <v>0.13048209999999999</v>
      </c>
      <c r="H7069">
        <v>1.5411299999999999E-2</v>
      </c>
      <c r="I7069">
        <v>0.20548369999999999</v>
      </c>
      <c r="J7069">
        <v>0.1232902</v>
      </c>
      <c r="K7069">
        <v>6.1645100000000001E-2</v>
      </c>
      <c r="L7069">
        <v>0.17551729999999999</v>
      </c>
      <c r="M7069">
        <v>1.5904399999999999E-2</v>
      </c>
      <c r="O7069" t="str">
        <f>Table_Index[[#This Row],[ID]]&amp;Table_Index[[#This Row],[year]]</f>
        <v>94742006</v>
      </c>
      <c r="R7069" t="str">
        <f t="shared" si="230"/>
        <v/>
      </c>
    </row>
    <row r="7070" spans="1:18" x14ac:dyDescent="0.3">
      <c r="A7070">
        <v>9474</v>
      </c>
      <c r="B7070">
        <v>2007</v>
      </c>
      <c r="C7070">
        <v>1</v>
      </c>
      <c r="D7070">
        <v>7.9264399999999999E-2</v>
      </c>
      <c r="E7070">
        <v>0.12682309999999999</v>
      </c>
      <c r="F7070">
        <v>8.4548700000000004E-2</v>
      </c>
      <c r="G7070">
        <v>5.6013500000000001E-2</v>
      </c>
      <c r="H7070">
        <v>0.14796029999999999</v>
      </c>
      <c r="I7070">
        <v>0</v>
      </c>
      <c r="J7070">
        <v>0.12682309999999999</v>
      </c>
      <c r="K7070">
        <v>0.1934052</v>
      </c>
      <c r="L7070">
        <v>0.1585288</v>
      </c>
      <c r="M7070">
        <v>2.6632800000000002E-2</v>
      </c>
      <c r="O7070" t="str">
        <f>Table_Index[[#This Row],[ID]]&amp;Table_Index[[#This Row],[year]]</f>
        <v>94742007</v>
      </c>
      <c r="R7070" t="str">
        <f t="shared" si="230"/>
        <v/>
      </c>
    </row>
    <row r="7071" spans="1:18" x14ac:dyDescent="0.3">
      <c r="A7071">
        <v>9474</v>
      </c>
      <c r="B7071">
        <v>2007</v>
      </c>
      <c r="C7071">
        <v>2</v>
      </c>
      <c r="D7071">
        <v>4.2086800000000001E-2</v>
      </c>
      <c r="E7071">
        <v>9.3160900000000005E-2</v>
      </c>
      <c r="F7071">
        <v>8.7680800000000003E-2</v>
      </c>
      <c r="G7071">
        <v>3.9456400000000003E-2</v>
      </c>
      <c r="H7071">
        <v>0</v>
      </c>
      <c r="I7071">
        <v>0.46032440000000002</v>
      </c>
      <c r="J7071">
        <v>0.13152130000000001</v>
      </c>
      <c r="K7071">
        <v>0.13152130000000001</v>
      </c>
      <c r="L7071">
        <v>0</v>
      </c>
      <c r="M7071">
        <v>1.42481E-2</v>
      </c>
      <c r="O7071" t="str">
        <f>Table_Index[[#This Row],[ID]]&amp;Table_Index[[#This Row],[year]]</f>
        <v>94742007</v>
      </c>
      <c r="R7071" t="str">
        <f t="shared" si="230"/>
        <v/>
      </c>
    </row>
    <row r="7072" spans="1:18" x14ac:dyDescent="0.3">
      <c r="A7072">
        <v>9474</v>
      </c>
      <c r="B7072">
        <v>2007</v>
      </c>
      <c r="C7072">
        <v>3</v>
      </c>
      <c r="D7072">
        <v>6.4741000000000007E-2</v>
      </c>
      <c r="E7072">
        <v>5.6519899999999998E-2</v>
      </c>
      <c r="F7072">
        <v>0.1027634</v>
      </c>
      <c r="G7072">
        <v>0.1644215</v>
      </c>
      <c r="H7072">
        <v>4.11054E-2</v>
      </c>
      <c r="I7072">
        <v>0.27746130000000002</v>
      </c>
      <c r="J7072">
        <v>9.7625299999999998E-2</v>
      </c>
      <c r="K7072">
        <v>5.1381700000000002E-2</v>
      </c>
      <c r="L7072">
        <v>0.12856600000000001</v>
      </c>
      <c r="M7072">
        <v>1.5414499999999999E-2</v>
      </c>
      <c r="O7072" t="str">
        <f>Table_Index[[#This Row],[ID]]&amp;Table_Index[[#This Row],[year]]</f>
        <v>94742007</v>
      </c>
      <c r="R7072" t="str">
        <f t="shared" si="230"/>
        <v/>
      </c>
    </row>
    <row r="7073" spans="1:18" x14ac:dyDescent="0.3">
      <c r="A7073">
        <v>9474</v>
      </c>
      <c r="B7073">
        <v>2007</v>
      </c>
      <c r="C7073">
        <v>4</v>
      </c>
      <c r="D7073">
        <v>4.4576499999999998E-2</v>
      </c>
      <c r="E7073">
        <v>0.15601780000000001</v>
      </c>
      <c r="F7073">
        <v>0.2340267</v>
      </c>
      <c r="G7073">
        <v>8.4695400000000004E-2</v>
      </c>
      <c r="H7073">
        <v>0</v>
      </c>
      <c r="I7073">
        <v>0.25074289999999999</v>
      </c>
      <c r="J7073">
        <v>9.2867699999999997E-2</v>
      </c>
      <c r="K7073">
        <v>5.3491799999999999E-2</v>
      </c>
      <c r="L7073">
        <v>6.6864800000000002E-2</v>
      </c>
      <c r="M7073">
        <v>1.6716200000000001E-2</v>
      </c>
      <c r="O7073" t="str">
        <f>Table_Index[[#This Row],[ID]]&amp;Table_Index[[#This Row],[year]]</f>
        <v>94742007</v>
      </c>
      <c r="R7073" t="str">
        <f t="shared" si="230"/>
        <v/>
      </c>
    </row>
    <row r="7074" spans="1:18" x14ac:dyDescent="0.3">
      <c r="A7074">
        <v>9474</v>
      </c>
      <c r="B7074">
        <v>2008</v>
      </c>
      <c r="C7074">
        <v>1</v>
      </c>
      <c r="D7074">
        <v>9.3288399999999994E-2</v>
      </c>
      <c r="E7074">
        <v>0.19694220000000001</v>
      </c>
      <c r="F7074">
        <v>0.23322100000000001</v>
      </c>
      <c r="G7074">
        <v>0</v>
      </c>
      <c r="H7074">
        <v>0</v>
      </c>
      <c r="I7074">
        <v>0</v>
      </c>
      <c r="J7074">
        <v>0.27209119999999998</v>
      </c>
      <c r="K7074">
        <v>6.2192299999999999E-2</v>
      </c>
      <c r="L7074">
        <v>0.1088365</v>
      </c>
      <c r="M7074">
        <v>3.3428300000000001E-2</v>
      </c>
      <c r="O7074" t="str">
        <f>Table_Index[[#This Row],[ID]]&amp;Table_Index[[#This Row],[year]]</f>
        <v>94742008</v>
      </c>
      <c r="R7074" t="str">
        <f t="shared" si="230"/>
        <v/>
      </c>
    </row>
    <row r="7075" spans="1:18" x14ac:dyDescent="0.3">
      <c r="A7075">
        <v>9474</v>
      </c>
      <c r="B7075">
        <v>2008</v>
      </c>
      <c r="C7075">
        <v>2</v>
      </c>
      <c r="D7075">
        <v>0</v>
      </c>
      <c r="E7075">
        <v>0.1172333</v>
      </c>
      <c r="F7075">
        <v>0.2813599</v>
      </c>
      <c r="G7075">
        <v>3.517E-2</v>
      </c>
      <c r="H7075">
        <v>0</v>
      </c>
      <c r="I7075">
        <v>0</v>
      </c>
      <c r="J7075">
        <v>0</v>
      </c>
      <c r="K7075">
        <v>0.42203980000000002</v>
      </c>
      <c r="L7075">
        <v>0.10551000000000001</v>
      </c>
      <c r="M7075">
        <v>3.8686999999999999E-2</v>
      </c>
      <c r="O7075" t="str">
        <f>Table_Index[[#This Row],[ID]]&amp;Table_Index[[#This Row],[year]]</f>
        <v>94742008</v>
      </c>
      <c r="R7075" t="str">
        <f t="shared" si="230"/>
        <v/>
      </c>
    </row>
    <row r="7076" spans="1:18" x14ac:dyDescent="0.3">
      <c r="A7076">
        <v>9474</v>
      </c>
      <c r="B7076">
        <v>2008</v>
      </c>
      <c r="C7076">
        <v>3</v>
      </c>
      <c r="D7076">
        <v>7.1281999999999998E-2</v>
      </c>
      <c r="E7076">
        <v>0.11405129999999999</v>
      </c>
      <c r="F7076">
        <v>9.1241000000000003E-2</v>
      </c>
      <c r="G7076">
        <v>6.1302599999999999E-2</v>
      </c>
      <c r="H7076">
        <v>6.4153999999999999E-3</v>
      </c>
      <c r="I7076">
        <v>0.21384610000000001</v>
      </c>
      <c r="J7076">
        <v>9.2864699999999994E-2</v>
      </c>
      <c r="K7076">
        <v>0.1864738</v>
      </c>
      <c r="L7076">
        <v>0.1425641</v>
      </c>
      <c r="M7076">
        <v>1.9959000000000001E-2</v>
      </c>
      <c r="O7076" t="str">
        <f>Table_Index[[#This Row],[ID]]&amp;Table_Index[[#This Row],[year]]</f>
        <v>94742008</v>
      </c>
      <c r="R7076" t="str">
        <f t="shared" si="230"/>
        <v/>
      </c>
    </row>
    <row r="7077" spans="1:18" x14ac:dyDescent="0.3">
      <c r="A7077">
        <v>9474</v>
      </c>
      <c r="B7077">
        <v>2008</v>
      </c>
      <c r="C7077">
        <v>4</v>
      </c>
      <c r="D7077">
        <v>0.1396889</v>
      </c>
      <c r="E7077">
        <v>0.15964449999999999</v>
      </c>
      <c r="F7077">
        <v>0.18957779999999999</v>
      </c>
      <c r="G7077">
        <v>4.6004499999999997E-2</v>
      </c>
      <c r="H7077">
        <v>0.25543120000000002</v>
      </c>
      <c r="I7077">
        <v>0</v>
      </c>
      <c r="J7077">
        <v>0</v>
      </c>
      <c r="K7077">
        <v>5.18845E-2</v>
      </c>
      <c r="L7077">
        <v>0.12771560000000001</v>
      </c>
      <c r="M7077">
        <v>3.0053099999999999E-2</v>
      </c>
      <c r="O7077" t="str">
        <f>Table_Index[[#This Row],[ID]]&amp;Table_Index[[#This Row],[year]]</f>
        <v>94742008</v>
      </c>
      <c r="R7077" t="str">
        <f t="shared" si="230"/>
        <v/>
      </c>
    </row>
    <row r="7078" spans="1:18" x14ac:dyDescent="0.3">
      <c r="A7078">
        <v>9474</v>
      </c>
      <c r="B7078">
        <v>2009</v>
      </c>
      <c r="C7078">
        <v>1</v>
      </c>
      <c r="D7078">
        <v>3.0850599999999999E-2</v>
      </c>
      <c r="E7078">
        <v>0</v>
      </c>
      <c r="F7078">
        <v>0.1175954</v>
      </c>
      <c r="G7078">
        <v>2.6540600000000001E-2</v>
      </c>
      <c r="H7078">
        <v>0</v>
      </c>
      <c r="I7078">
        <v>0.26132309999999997</v>
      </c>
      <c r="J7078">
        <v>0.15842709999999999</v>
      </c>
      <c r="K7078">
        <v>0.13588800000000001</v>
      </c>
      <c r="L7078">
        <v>0.24907360000000001</v>
      </c>
      <c r="M7078">
        <v>2.03015E-2</v>
      </c>
      <c r="O7078" t="str">
        <f>Table_Index[[#This Row],[ID]]&amp;Table_Index[[#This Row],[year]]</f>
        <v>94742009</v>
      </c>
      <c r="R7078" t="str">
        <f t="shared" si="230"/>
        <v/>
      </c>
    </row>
    <row r="7079" spans="1:18" x14ac:dyDescent="0.3">
      <c r="A7079">
        <v>9474</v>
      </c>
      <c r="B7079">
        <v>2009</v>
      </c>
      <c r="C7079">
        <v>2</v>
      </c>
      <c r="D7079">
        <v>0.15136230000000001</v>
      </c>
      <c r="E7079">
        <v>8.8294700000000004E-2</v>
      </c>
      <c r="F7079">
        <v>0.13118060000000001</v>
      </c>
      <c r="G7079">
        <v>0.15136230000000001</v>
      </c>
      <c r="H7079">
        <v>0</v>
      </c>
      <c r="I7079">
        <v>0</v>
      </c>
      <c r="J7079">
        <v>0.23965690000000001</v>
      </c>
      <c r="K7079">
        <v>7.5681100000000001E-2</v>
      </c>
      <c r="L7079">
        <v>0.132442</v>
      </c>
      <c r="M7079">
        <v>3.00202E-2</v>
      </c>
      <c r="O7079" t="str">
        <f>Table_Index[[#This Row],[ID]]&amp;Table_Index[[#This Row],[year]]</f>
        <v>94742009</v>
      </c>
      <c r="R7079" t="str">
        <f t="shared" si="230"/>
        <v/>
      </c>
    </row>
    <row r="7080" spans="1:18" x14ac:dyDescent="0.3">
      <c r="A7080">
        <v>9474</v>
      </c>
      <c r="B7080">
        <v>2009</v>
      </c>
      <c r="C7080">
        <v>3</v>
      </c>
      <c r="D7080">
        <v>0</v>
      </c>
      <c r="E7080">
        <v>0.1932275</v>
      </c>
      <c r="F7080">
        <v>0.18166689999999999</v>
      </c>
      <c r="G7080">
        <v>0.22295480000000001</v>
      </c>
      <c r="H7080">
        <v>0</v>
      </c>
      <c r="I7080">
        <v>0</v>
      </c>
      <c r="J7080">
        <v>0.1694456</v>
      </c>
      <c r="K7080">
        <v>7.3723700000000003E-2</v>
      </c>
      <c r="L7080">
        <v>0.1337729</v>
      </c>
      <c r="M7080">
        <v>2.52088E-2</v>
      </c>
      <c r="O7080" t="str">
        <f>Table_Index[[#This Row],[ID]]&amp;Table_Index[[#This Row],[year]]</f>
        <v>94742009</v>
      </c>
      <c r="R7080" t="str">
        <f t="shared" si="230"/>
        <v/>
      </c>
    </row>
    <row r="7081" spans="1:18" x14ac:dyDescent="0.3">
      <c r="A7081">
        <v>9474</v>
      </c>
      <c r="B7081">
        <v>2009</v>
      </c>
      <c r="C7081">
        <v>4</v>
      </c>
      <c r="D7081">
        <v>0.1107361</v>
      </c>
      <c r="E7081">
        <v>4.7458300000000002E-2</v>
      </c>
      <c r="F7081">
        <v>8.8588899999999998E-2</v>
      </c>
      <c r="G7081">
        <v>1.5819400000000001E-2</v>
      </c>
      <c r="H7081">
        <v>0</v>
      </c>
      <c r="I7081">
        <v>0.30584260000000002</v>
      </c>
      <c r="J7081">
        <v>9.4916700000000007E-2</v>
      </c>
      <c r="K7081">
        <v>0.16531319999999999</v>
      </c>
      <c r="L7081">
        <v>0.1455389</v>
      </c>
      <c r="M7081">
        <v>2.5785700000000002E-2</v>
      </c>
      <c r="O7081" t="str">
        <f>Table_Index[[#This Row],[ID]]&amp;Table_Index[[#This Row],[year]]</f>
        <v>94742009</v>
      </c>
      <c r="R7081" t="str">
        <f t="shared" si="230"/>
        <v/>
      </c>
    </row>
    <row r="7082" spans="1:18" x14ac:dyDescent="0.3">
      <c r="A7082">
        <v>9474</v>
      </c>
      <c r="B7082">
        <v>2010</v>
      </c>
      <c r="C7082">
        <v>1</v>
      </c>
      <c r="D7082">
        <v>5.6278599999999998E-2</v>
      </c>
      <c r="E7082">
        <v>0.14744989999999999</v>
      </c>
      <c r="F7082">
        <v>6.7534300000000005E-2</v>
      </c>
      <c r="G7082">
        <v>9.2296900000000001E-2</v>
      </c>
      <c r="H7082">
        <v>4.5740400000000001E-2</v>
      </c>
      <c r="I7082">
        <v>0.33767150000000001</v>
      </c>
      <c r="J7082">
        <v>0.13506860000000001</v>
      </c>
      <c r="K7082">
        <v>2.3636999999999998E-2</v>
      </c>
      <c r="L7082">
        <v>8.4417900000000004E-2</v>
      </c>
      <c r="M7082">
        <v>9.9050000000000006E-3</v>
      </c>
      <c r="O7082" t="str">
        <f>Table_Index[[#This Row],[ID]]&amp;Table_Index[[#This Row],[year]]</f>
        <v>94742010</v>
      </c>
      <c r="R7082" t="str">
        <f t="shared" si="230"/>
        <v/>
      </c>
    </row>
    <row r="7083" spans="1:18" x14ac:dyDescent="0.3">
      <c r="A7083">
        <v>9474</v>
      </c>
      <c r="B7083">
        <v>2010</v>
      </c>
      <c r="C7083">
        <v>2</v>
      </c>
      <c r="D7083">
        <v>9.9303000000000002E-2</v>
      </c>
      <c r="E7083">
        <v>6.8484799999999998E-2</v>
      </c>
      <c r="F7083">
        <v>0.1294363</v>
      </c>
      <c r="G7083">
        <v>0.139709</v>
      </c>
      <c r="H7083">
        <v>0.1295733</v>
      </c>
      <c r="I7083">
        <v>0.12098979999999999</v>
      </c>
      <c r="J7083">
        <v>6.8484799999999998E-2</v>
      </c>
      <c r="K7083">
        <v>4.3830300000000003E-2</v>
      </c>
      <c r="L7083">
        <v>0.15066660000000001</v>
      </c>
      <c r="M7083">
        <v>4.9522099999999999E-2</v>
      </c>
      <c r="O7083" t="str">
        <f>Table_Index[[#This Row],[ID]]&amp;Table_Index[[#This Row],[year]]</f>
        <v>94742010</v>
      </c>
      <c r="R7083" t="str">
        <f t="shared" si="230"/>
        <v/>
      </c>
    </row>
    <row r="7084" spans="1:18" x14ac:dyDescent="0.3">
      <c r="A7084">
        <v>9474</v>
      </c>
      <c r="B7084">
        <v>2010</v>
      </c>
      <c r="C7084">
        <v>3</v>
      </c>
      <c r="D7084">
        <v>8.2197900000000004E-2</v>
      </c>
      <c r="E7084">
        <v>0.18210000000000001</v>
      </c>
      <c r="F7084">
        <v>4.93187E-2</v>
      </c>
      <c r="G7084">
        <v>5.8170800000000002E-2</v>
      </c>
      <c r="H7084">
        <v>5.5641700000000002E-2</v>
      </c>
      <c r="I7084">
        <v>0.23295450000000001</v>
      </c>
      <c r="J7084">
        <v>4.0466700000000001E-2</v>
      </c>
      <c r="K7084">
        <v>0.1083495</v>
      </c>
      <c r="L7084">
        <v>0.17501829999999999</v>
      </c>
      <c r="M7084">
        <v>1.5782000000000001E-2</v>
      </c>
      <c r="O7084" t="str">
        <f>Table_Index[[#This Row],[ID]]&amp;Table_Index[[#This Row],[year]]</f>
        <v>94742010</v>
      </c>
      <c r="R7084" t="str">
        <f t="shared" si="230"/>
        <v/>
      </c>
    </row>
    <row r="7085" spans="1:18" x14ac:dyDescent="0.3">
      <c r="A7085">
        <v>9474</v>
      </c>
      <c r="B7085">
        <v>2010</v>
      </c>
      <c r="C7085">
        <v>4</v>
      </c>
      <c r="D7085">
        <v>0.1348086</v>
      </c>
      <c r="E7085">
        <v>0.16544690000000001</v>
      </c>
      <c r="F7085">
        <v>0.1021277</v>
      </c>
      <c r="G7085">
        <v>9.8042599999999994E-2</v>
      </c>
      <c r="H7085">
        <v>7.9886600000000002E-2</v>
      </c>
      <c r="I7085">
        <v>0.187915</v>
      </c>
      <c r="J7085">
        <v>4.9021299999999997E-2</v>
      </c>
      <c r="K7085">
        <v>5.9642599999999997E-2</v>
      </c>
      <c r="L7085">
        <v>0.1062128</v>
      </c>
      <c r="M7085">
        <v>1.6896000000000001E-2</v>
      </c>
      <c r="O7085" t="str">
        <f>Table_Index[[#This Row],[ID]]&amp;Table_Index[[#This Row],[year]]</f>
        <v>94742010</v>
      </c>
      <c r="R7085" t="str">
        <f t="shared" si="230"/>
        <v/>
      </c>
    </row>
    <row r="7086" spans="1:18" x14ac:dyDescent="0.3">
      <c r="A7086">
        <v>9474</v>
      </c>
      <c r="B7086">
        <v>2011</v>
      </c>
      <c r="C7086">
        <v>1</v>
      </c>
      <c r="D7086">
        <v>2.9590000000000002E-2</v>
      </c>
      <c r="E7086">
        <v>0.50302939999999996</v>
      </c>
      <c r="F7086">
        <v>8.4542800000000001E-2</v>
      </c>
      <c r="G7086">
        <v>4.2271400000000001E-2</v>
      </c>
      <c r="H7086">
        <v>8.4542999999999997E-3</v>
      </c>
      <c r="I7086">
        <v>0.13442299999999999</v>
      </c>
      <c r="J7086">
        <v>0</v>
      </c>
      <c r="K7086">
        <v>0.1082147</v>
      </c>
      <c r="L7086">
        <v>7.6088500000000003E-2</v>
      </c>
      <c r="M7086">
        <v>1.3385899999999999E-2</v>
      </c>
      <c r="O7086" t="str">
        <f>Table_Index[[#This Row],[ID]]&amp;Table_Index[[#This Row],[year]]</f>
        <v>94742011</v>
      </c>
      <c r="R7086" t="str">
        <f t="shared" si="230"/>
        <v/>
      </c>
    </row>
    <row r="7087" spans="1:18" x14ac:dyDescent="0.3">
      <c r="A7087">
        <v>9474</v>
      </c>
      <c r="B7087">
        <v>2011</v>
      </c>
      <c r="C7087">
        <v>2</v>
      </c>
      <c r="D7087">
        <v>4.9005800000000002E-2</v>
      </c>
      <c r="E7087">
        <v>8.9101399999999997E-2</v>
      </c>
      <c r="F7087">
        <v>7.02565E-2</v>
      </c>
      <c r="G7087">
        <v>0.1158318</v>
      </c>
      <c r="H7087">
        <v>5.03423E-2</v>
      </c>
      <c r="I7087">
        <v>0.4267958</v>
      </c>
      <c r="J7087">
        <v>0</v>
      </c>
      <c r="K7087">
        <v>0.12474200000000001</v>
      </c>
      <c r="L7087">
        <v>5.7915899999999999E-2</v>
      </c>
      <c r="M7087">
        <v>1.6008600000000001E-2</v>
      </c>
      <c r="O7087" t="str">
        <f>Table_Index[[#This Row],[ID]]&amp;Table_Index[[#This Row],[year]]</f>
        <v>94742011</v>
      </c>
      <c r="R7087" t="str">
        <f t="shared" si="230"/>
        <v/>
      </c>
    </row>
    <row r="7088" spans="1:18" x14ac:dyDescent="0.3">
      <c r="A7088">
        <v>9474</v>
      </c>
      <c r="B7088">
        <v>2011</v>
      </c>
      <c r="C7088">
        <v>3</v>
      </c>
      <c r="D7088">
        <v>0</v>
      </c>
      <c r="E7088">
        <v>2.8627E-2</v>
      </c>
      <c r="F7088">
        <v>9.1168799999999994E-2</v>
      </c>
      <c r="G7088">
        <v>6.01714E-2</v>
      </c>
      <c r="H7088">
        <v>3.64675E-2</v>
      </c>
      <c r="I7088">
        <v>0</v>
      </c>
      <c r="J7088">
        <v>8.2051899999999997E-2</v>
      </c>
      <c r="K7088">
        <v>7.7493500000000007E-2</v>
      </c>
      <c r="L7088">
        <v>6.8376599999999996E-2</v>
      </c>
      <c r="M7088">
        <v>0.55564329999999995</v>
      </c>
      <c r="O7088" t="str">
        <f>Table_Index[[#This Row],[ID]]&amp;Table_Index[[#This Row],[year]]</f>
        <v>94742011</v>
      </c>
      <c r="R7088" t="str">
        <f t="shared" si="230"/>
        <v/>
      </c>
    </row>
    <row r="7089" spans="1:18" x14ac:dyDescent="0.3">
      <c r="A7089">
        <v>9474</v>
      </c>
      <c r="B7089">
        <v>2011</v>
      </c>
      <c r="C7089">
        <v>4</v>
      </c>
      <c r="D7089">
        <v>0.13906470000000001</v>
      </c>
      <c r="E7089">
        <v>8.5578299999999996E-2</v>
      </c>
      <c r="F7089">
        <v>9.6275600000000003E-2</v>
      </c>
      <c r="G7089">
        <v>4.8137800000000001E-2</v>
      </c>
      <c r="H7089">
        <v>0.1416499</v>
      </c>
      <c r="I7089">
        <v>0.2032484</v>
      </c>
      <c r="J7089">
        <v>0</v>
      </c>
      <c r="K7089">
        <v>4.2789099999999997E-2</v>
      </c>
      <c r="L7089">
        <v>0.21394569999999999</v>
      </c>
      <c r="M7089">
        <v>2.9310599999999999E-2</v>
      </c>
      <c r="O7089" t="str">
        <f>Table_Index[[#This Row],[ID]]&amp;Table_Index[[#This Row],[year]]</f>
        <v>94742011</v>
      </c>
      <c r="R7089" t="str">
        <f t="shared" si="230"/>
        <v/>
      </c>
    </row>
    <row r="7090" spans="1:18" x14ac:dyDescent="0.3">
      <c r="A7090">
        <v>9474</v>
      </c>
      <c r="B7090">
        <v>2012</v>
      </c>
      <c r="C7090">
        <v>1</v>
      </c>
      <c r="D7090">
        <v>4.1904799999999999E-2</v>
      </c>
      <c r="E7090">
        <v>6.4468999999999999E-2</v>
      </c>
      <c r="F7090">
        <v>6.1245500000000001E-2</v>
      </c>
      <c r="G7090">
        <v>0.1450552</v>
      </c>
      <c r="H7090">
        <v>5.6947600000000001E-2</v>
      </c>
      <c r="I7090">
        <v>0.37875530000000002</v>
      </c>
      <c r="J7090">
        <v>0</v>
      </c>
      <c r="K7090">
        <v>0.1076632</v>
      </c>
      <c r="L7090">
        <v>0.1270039</v>
      </c>
      <c r="M7090">
        <v>1.69553E-2</v>
      </c>
      <c r="O7090" t="str">
        <f>Table_Index[[#This Row],[ID]]&amp;Table_Index[[#This Row],[year]]</f>
        <v>94742012</v>
      </c>
      <c r="R7090" t="str">
        <f t="shared" si="230"/>
        <v/>
      </c>
    </row>
    <row r="7091" spans="1:18" x14ac:dyDescent="0.3">
      <c r="A7091">
        <v>9474</v>
      </c>
      <c r="B7091">
        <v>2012</v>
      </c>
      <c r="C7091">
        <v>2</v>
      </c>
      <c r="D7091">
        <v>6.6254900000000005E-2</v>
      </c>
      <c r="E7091">
        <v>2.2716E-2</v>
      </c>
      <c r="F7091">
        <v>6.8147899999999997E-2</v>
      </c>
      <c r="G7091">
        <v>0.18172769999999999</v>
      </c>
      <c r="H7091">
        <v>7.2463899999999998E-2</v>
      </c>
      <c r="I7091">
        <v>0.24230360000000001</v>
      </c>
      <c r="J7091">
        <v>0.1930857</v>
      </c>
      <c r="K7091">
        <v>3.1802299999999999E-2</v>
      </c>
      <c r="L7091">
        <v>0</v>
      </c>
      <c r="M7091">
        <v>0.12149799999999999</v>
      </c>
      <c r="O7091" t="str">
        <f>Table_Index[[#This Row],[ID]]&amp;Table_Index[[#This Row],[year]]</f>
        <v>94742012</v>
      </c>
      <c r="R7091" t="str">
        <f t="shared" si="230"/>
        <v/>
      </c>
    </row>
    <row r="7092" spans="1:18" x14ac:dyDescent="0.3">
      <c r="A7092">
        <v>9474</v>
      </c>
      <c r="B7092">
        <v>2012</v>
      </c>
      <c r="C7092">
        <v>3</v>
      </c>
      <c r="D7092">
        <v>6.0218300000000002E-2</v>
      </c>
      <c r="E7092">
        <v>4.5163700000000001E-2</v>
      </c>
      <c r="F7092">
        <v>0.10726380000000001</v>
      </c>
      <c r="G7092">
        <v>0.22920589999999999</v>
      </c>
      <c r="H7092">
        <v>5.3631900000000003E-2</v>
      </c>
      <c r="I7092">
        <v>0.1467821</v>
      </c>
      <c r="J7092">
        <v>3.3872800000000002E-2</v>
      </c>
      <c r="K7092">
        <v>0.18968760000000001</v>
      </c>
      <c r="L7092">
        <v>0.1129093</v>
      </c>
      <c r="M7092">
        <v>2.1264600000000002E-2</v>
      </c>
      <c r="O7092" t="str">
        <f>Table_Index[[#This Row],[ID]]&amp;Table_Index[[#This Row],[year]]</f>
        <v>94742012</v>
      </c>
      <c r="R7092" t="str">
        <f t="shared" si="230"/>
        <v/>
      </c>
    </row>
    <row r="7093" spans="1:18" x14ac:dyDescent="0.3">
      <c r="A7093">
        <v>9474</v>
      </c>
      <c r="B7093">
        <v>2012</v>
      </c>
      <c r="C7093">
        <v>4</v>
      </c>
      <c r="D7093">
        <v>7.3616100000000004E-2</v>
      </c>
      <c r="E7093">
        <v>0.1073568</v>
      </c>
      <c r="F7093">
        <v>5.52121E-2</v>
      </c>
      <c r="G7093">
        <v>9.2020000000000001E-3</v>
      </c>
      <c r="H7093">
        <v>1.7286200000000002E-2</v>
      </c>
      <c r="I7093">
        <v>0.47083639999999999</v>
      </c>
      <c r="J7093">
        <v>1.8404E-2</v>
      </c>
      <c r="K7093">
        <v>3.09188E-2</v>
      </c>
      <c r="L7093">
        <v>0.20428470000000001</v>
      </c>
      <c r="M7093">
        <v>1.28828E-2</v>
      </c>
      <c r="O7093" t="str">
        <f>Table_Index[[#This Row],[ID]]&amp;Table_Index[[#This Row],[year]]</f>
        <v>94742012</v>
      </c>
      <c r="R7093" t="str">
        <f t="shared" si="230"/>
        <v/>
      </c>
    </row>
    <row r="7094" spans="1:18" x14ac:dyDescent="0.3">
      <c r="A7094">
        <v>9475</v>
      </c>
      <c r="B7094">
        <v>2003</v>
      </c>
      <c r="C7094">
        <v>1</v>
      </c>
      <c r="D7094">
        <v>0</v>
      </c>
      <c r="E7094">
        <v>0</v>
      </c>
      <c r="F7094">
        <v>2.4066999999999999E-3</v>
      </c>
      <c r="G7094">
        <v>0</v>
      </c>
      <c r="H7094">
        <v>0</v>
      </c>
      <c r="I7094">
        <v>0</v>
      </c>
      <c r="J7094">
        <v>0</v>
      </c>
      <c r="K7094">
        <v>0.99616499999999997</v>
      </c>
      <c r="L7094">
        <v>1.4283E-3</v>
      </c>
      <c r="M7094">
        <v>0</v>
      </c>
      <c r="O7094" t="str">
        <f>Table_Index[[#This Row],[ID]]&amp;Table_Index[[#This Row],[year]]</f>
        <v>94752003</v>
      </c>
      <c r="R7094" t="str">
        <f t="shared" si="230"/>
        <v/>
      </c>
    </row>
    <row r="7095" spans="1:18" x14ac:dyDescent="0.3">
      <c r="A7095">
        <v>9475</v>
      </c>
      <c r="B7095">
        <v>2003</v>
      </c>
      <c r="C7095">
        <v>2</v>
      </c>
      <c r="D7095">
        <v>0</v>
      </c>
      <c r="E7095">
        <v>0</v>
      </c>
      <c r="F7095">
        <v>0.14676259999999999</v>
      </c>
      <c r="G7095">
        <v>2.30216E-2</v>
      </c>
      <c r="H7095">
        <v>0</v>
      </c>
      <c r="I7095">
        <v>0.57553949999999998</v>
      </c>
      <c r="J7095">
        <v>0</v>
      </c>
      <c r="K7095">
        <v>0</v>
      </c>
      <c r="L7095">
        <v>0.22877700000000001</v>
      </c>
      <c r="M7095">
        <v>2.58993E-2</v>
      </c>
      <c r="O7095" t="str">
        <f>Table_Index[[#This Row],[ID]]&amp;Table_Index[[#This Row],[year]]</f>
        <v>94752003</v>
      </c>
      <c r="R7095" t="str">
        <f t="shared" si="230"/>
        <v/>
      </c>
    </row>
    <row r="7096" spans="1:18" x14ac:dyDescent="0.3">
      <c r="A7096">
        <v>9475</v>
      </c>
      <c r="B7096">
        <v>2003</v>
      </c>
      <c r="C7096">
        <v>3</v>
      </c>
      <c r="D7096">
        <v>0</v>
      </c>
      <c r="E7096">
        <v>0</v>
      </c>
      <c r="F7096">
        <v>0.35424349999999999</v>
      </c>
      <c r="G7096">
        <v>0</v>
      </c>
      <c r="H7096">
        <v>0</v>
      </c>
      <c r="I7096">
        <v>0</v>
      </c>
      <c r="J7096">
        <v>0</v>
      </c>
      <c r="K7096">
        <v>0.36900369999999999</v>
      </c>
      <c r="L7096">
        <v>0.22140219999999999</v>
      </c>
      <c r="M7096">
        <v>5.53506E-2</v>
      </c>
      <c r="O7096" t="str">
        <f>Table_Index[[#This Row],[ID]]&amp;Table_Index[[#This Row],[year]]</f>
        <v>94752003</v>
      </c>
      <c r="R7096" t="str">
        <f t="shared" si="230"/>
        <v/>
      </c>
    </row>
    <row r="7097" spans="1:18" x14ac:dyDescent="0.3">
      <c r="A7097">
        <v>9475</v>
      </c>
      <c r="B7097">
        <v>2003</v>
      </c>
      <c r="C7097">
        <v>4</v>
      </c>
      <c r="D7097">
        <v>0.18723400000000001</v>
      </c>
      <c r="E7097">
        <v>0.2765957</v>
      </c>
      <c r="F7097">
        <v>0</v>
      </c>
      <c r="G7097">
        <v>0</v>
      </c>
      <c r="H7097">
        <v>0</v>
      </c>
      <c r="I7097">
        <v>0</v>
      </c>
      <c r="J7097">
        <v>0</v>
      </c>
      <c r="K7097">
        <v>0.30638300000000002</v>
      </c>
      <c r="L7097">
        <v>0.1702128</v>
      </c>
      <c r="M7097">
        <v>5.9574500000000002E-2</v>
      </c>
      <c r="O7097" t="str">
        <f>Table_Index[[#This Row],[ID]]&amp;Table_Index[[#This Row],[year]]</f>
        <v>94752003</v>
      </c>
      <c r="R7097" t="str">
        <f t="shared" si="230"/>
        <v/>
      </c>
    </row>
    <row r="7098" spans="1:18" x14ac:dyDescent="0.3">
      <c r="A7098">
        <v>9475</v>
      </c>
      <c r="B7098">
        <v>2004</v>
      </c>
      <c r="C7098">
        <v>1</v>
      </c>
      <c r="D7098">
        <v>0.27323639999999999</v>
      </c>
      <c r="E7098">
        <v>9.5794799999999999E-2</v>
      </c>
      <c r="F7098">
        <v>0.11495379999999999</v>
      </c>
      <c r="G7098">
        <v>3.32089E-2</v>
      </c>
      <c r="H7098">
        <v>0</v>
      </c>
      <c r="I7098">
        <v>0.21713499999999999</v>
      </c>
      <c r="J7098">
        <v>7.6635900000000007E-2</v>
      </c>
      <c r="K7098">
        <v>0.1226174</v>
      </c>
      <c r="L7098">
        <v>5.3645100000000001E-2</v>
      </c>
      <c r="M7098">
        <v>1.27726E-2</v>
      </c>
      <c r="O7098" t="str">
        <f>Table_Index[[#This Row],[ID]]&amp;Table_Index[[#This Row],[year]]</f>
        <v>94752004</v>
      </c>
      <c r="R7098" t="str">
        <f t="shared" si="230"/>
        <v/>
      </c>
    </row>
    <row r="7099" spans="1:18" x14ac:dyDescent="0.3">
      <c r="A7099">
        <v>9475</v>
      </c>
      <c r="B7099">
        <v>2004</v>
      </c>
      <c r="C7099">
        <v>2</v>
      </c>
      <c r="D7099">
        <v>0.23076920000000001</v>
      </c>
      <c r="E7099">
        <v>0</v>
      </c>
      <c r="F7099">
        <v>0.15384610000000001</v>
      </c>
      <c r="G7099">
        <v>0.14017089999999999</v>
      </c>
      <c r="H7099">
        <v>0</v>
      </c>
      <c r="I7099">
        <v>0.27350429999999998</v>
      </c>
      <c r="J7099">
        <v>0</v>
      </c>
      <c r="K7099">
        <v>0.10256410000000001</v>
      </c>
      <c r="L7099">
        <v>7.8632499999999994E-2</v>
      </c>
      <c r="M7099">
        <v>2.0512800000000001E-2</v>
      </c>
      <c r="O7099" t="str">
        <f>Table_Index[[#This Row],[ID]]&amp;Table_Index[[#This Row],[year]]</f>
        <v>94752004</v>
      </c>
      <c r="R7099" t="str">
        <f t="shared" si="230"/>
        <v/>
      </c>
    </row>
    <row r="7100" spans="1:18" x14ac:dyDescent="0.3">
      <c r="A7100">
        <v>9475</v>
      </c>
      <c r="B7100">
        <v>2004</v>
      </c>
      <c r="C7100">
        <v>3</v>
      </c>
      <c r="D7100">
        <v>6.4630000000000004E-4</v>
      </c>
      <c r="E7100">
        <v>1.4476999999999999E-3</v>
      </c>
      <c r="F7100">
        <v>1.1632999999999999E-3</v>
      </c>
      <c r="G7100">
        <v>4.1360000000000002E-4</v>
      </c>
      <c r="H7100">
        <v>0</v>
      </c>
      <c r="I7100">
        <v>2.3265999999999998E-3</v>
      </c>
      <c r="J7100">
        <v>0.86171980000000004</v>
      </c>
      <c r="K7100">
        <v>2.1974E-3</v>
      </c>
      <c r="L7100">
        <v>6.4630000000000004E-4</v>
      </c>
      <c r="M7100">
        <v>0.1294389</v>
      </c>
      <c r="O7100" t="str">
        <f>Table_Index[[#This Row],[ID]]&amp;Table_Index[[#This Row],[year]]</f>
        <v>94752004</v>
      </c>
      <c r="R7100" t="str">
        <f t="shared" si="230"/>
        <v/>
      </c>
    </row>
    <row r="7101" spans="1:18" x14ac:dyDescent="0.3">
      <c r="A7101">
        <v>9475</v>
      </c>
      <c r="B7101">
        <v>2004</v>
      </c>
      <c r="C7101">
        <v>4</v>
      </c>
      <c r="D7101">
        <v>0</v>
      </c>
      <c r="E7101">
        <v>0.1404213</v>
      </c>
      <c r="F7101">
        <v>0.1003009</v>
      </c>
      <c r="G7101">
        <v>6.5195600000000006E-2</v>
      </c>
      <c r="H7101">
        <v>0</v>
      </c>
      <c r="I7101">
        <v>0.2006018</v>
      </c>
      <c r="J7101">
        <v>0.26328990000000002</v>
      </c>
      <c r="K7101">
        <v>0.1003009</v>
      </c>
      <c r="L7101">
        <v>0.12537609999999999</v>
      </c>
      <c r="M7101">
        <v>4.5135000000000002E-3</v>
      </c>
      <c r="O7101" t="str">
        <f>Table_Index[[#This Row],[ID]]&amp;Table_Index[[#This Row],[year]]</f>
        <v>94752004</v>
      </c>
      <c r="R7101" t="str">
        <f t="shared" si="230"/>
        <v/>
      </c>
    </row>
    <row r="7102" spans="1:18" x14ac:dyDescent="0.3">
      <c r="A7102">
        <v>9475</v>
      </c>
      <c r="B7102">
        <v>2005</v>
      </c>
      <c r="C7102">
        <v>1</v>
      </c>
      <c r="D7102">
        <v>0.13524939999999999</v>
      </c>
      <c r="E7102">
        <v>0.12510569999999999</v>
      </c>
      <c r="F7102">
        <v>0.13524939999999999</v>
      </c>
      <c r="G7102">
        <v>5.4099700000000001E-2</v>
      </c>
      <c r="H7102">
        <v>0</v>
      </c>
      <c r="I7102">
        <v>0.14370240000000001</v>
      </c>
      <c r="J7102">
        <v>0.16906170000000001</v>
      </c>
      <c r="K7102">
        <v>0.1521555</v>
      </c>
      <c r="L7102">
        <v>7.7768400000000001E-2</v>
      </c>
      <c r="M7102">
        <v>7.6077999999999996E-3</v>
      </c>
      <c r="O7102" t="str">
        <f>Table_Index[[#This Row],[ID]]&amp;Table_Index[[#This Row],[year]]</f>
        <v>94752005</v>
      </c>
      <c r="R7102" t="str">
        <f t="shared" si="230"/>
        <v/>
      </c>
    </row>
    <row r="7103" spans="1:18" x14ac:dyDescent="0.3">
      <c r="A7103">
        <v>9475</v>
      </c>
      <c r="B7103">
        <v>2005</v>
      </c>
      <c r="C7103">
        <v>2</v>
      </c>
      <c r="D7103">
        <v>0.2408671</v>
      </c>
      <c r="E7103">
        <v>0.1124047</v>
      </c>
      <c r="F7103">
        <v>0.1204336</v>
      </c>
      <c r="G7103">
        <v>3.2115600000000001E-2</v>
      </c>
      <c r="H7103">
        <v>0</v>
      </c>
      <c r="I7103">
        <v>0.1592934</v>
      </c>
      <c r="J7103">
        <v>0.28101159999999997</v>
      </c>
      <c r="K7103">
        <v>3.6933000000000001E-2</v>
      </c>
      <c r="L7103">
        <v>0</v>
      </c>
      <c r="M7103">
        <v>1.6941000000000001E-2</v>
      </c>
      <c r="O7103" t="str">
        <f>Table_Index[[#This Row],[ID]]&amp;Table_Index[[#This Row],[year]]</f>
        <v>94752005</v>
      </c>
      <c r="R7103" t="str">
        <f t="shared" si="230"/>
        <v/>
      </c>
    </row>
    <row r="7104" spans="1:18" x14ac:dyDescent="0.3">
      <c r="A7104">
        <v>9475</v>
      </c>
      <c r="B7104">
        <v>2005</v>
      </c>
      <c r="C7104">
        <v>3</v>
      </c>
      <c r="D7104">
        <v>0.12982199999999999</v>
      </c>
      <c r="E7104">
        <v>6.7507399999999995E-2</v>
      </c>
      <c r="F7104">
        <v>0.12982199999999999</v>
      </c>
      <c r="G7104">
        <v>2.3368E-2</v>
      </c>
      <c r="H7104">
        <v>6.4910999999999996E-3</v>
      </c>
      <c r="I7104">
        <v>0.22069730000000001</v>
      </c>
      <c r="J7104">
        <v>0.20029669999999999</v>
      </c>
      <c r="K7104">
        <v>0.13501479999999999</v>
      </c>
      <c r="L7104">
        <v>7.1402099999999996E-2</v>
      </c>
      <c r="M7104">
        <v>1.55786E-2</v>
      </c>
      <c r="O7104" t="str">
        <f>Table_Index[[#This Row],[ID]]&amp;Table_Index[[#This Row],[year]]</f>
        <v>94752005</v>
      </c>
      <c r="R7104" t="str">
        <f t="shared" si="230"/>
        <v/>
      </c>
    </row>
    <row r="7105" spans="1:18" x14ac:dyDescent="0.3">
      <c r="A7105">
        <v>9475</v>
      </c>
      <c r="B7105">
        <v>2005</v>
      </c>
      <c r="C7105">
        <v>4</v>
      </c>
      <c r="D7105">
        <v>4.8951000000000001E-2</v>
      </c>
      <c r="E7105">
        <v>8.3916099999999993E-2</v>
      </c>
      <c r="F7105">
        <v>0.13986009999999999</v>
      </c>
      <c r="G7105">
        <v>4.1958000000000002E-2</v>
      </c>
      <c r="H7105">
        <v>0</v>
      </c>
      <c r="I7105">
        <v>0.19020980000000001</v>
      </c>
      <c r="J7105">
        <v>0.2587412</v>
      </c>
      <c r="K7105">
        <v>0.14545449999999999</v>
      </c>
      <c r="L7105">
        <v>8.3916099999999993E-2</v>
      </c>
      <c r="M7105">
        <v>6.9930000000000001E-3</v>
      </c>
      <c r="O7105" t="str">
        <f>Table_Index[[#This Row],[ID]]&amp;Table_Index[[#This Row],[year]]</f>
        <v>94752005</v>
      </c>
      <c r="R7105" t="str">
        <f t="shared" si="230"/>
        <v/>
      </c>
    </row>
    <row r="7106" spans="1:18" x14ac:dyDescent="0.3">
      <c r="A7106">
        <v>9475</v>
      </c>
      <c r="B7106">
        <v>2006</v>
      </c>
      <c r="C7106">
        <v>1</v>
      </c>
      <c r="D7106">
        <v>4.7361300000000002E-2</v>
      </c>
      <c r="E7106">
        <v>8.1190799999999994E-2</v>
      </c>
      <c r="F7106">
        <v>0.13531799999999999</v>
      </c>
      <c r="G7106">
        <v>4.0595399999999997E-2</v>
      </c>
      <c r="H7106">
        <v>0</v>
      </c>
      <c r="I7106">
        <v>0.2165088</v>
      </c>
      <c r="J7106">
        <v>0.25033830000000001</v>
      </c>
      <c r="K7106">
        <v>0.14073069999999999</v>
      </c>
      <c r="L7106">
        <v>8.1190799999999994E-2</v>
      </c>
      <c r="M7106">
        <v>6.7659E-3</v>
      </c>
      <c r="O7106" t="str">
        <f>Table_Index[[#This Row],[ID]]&amp;Table_Index[[#This Row],[year]]</f>
        <v>94752006</v>
      </c>
      <c r="R7106" t="str">
        <f t="shared" si="230"/>
        <v/>
      </c>
    </row>
    <row r="7107" spans="1:18" x14ac:dyDescent="0.3">
      <c r="A7107">
        <v>9475</v>
      </c>
      <c r="B7107">
        <v>2006</v>
      </c>
      <c r="C7107">
        <v>2</v>
      </c>
      <c r="D7107">
        <v>4.6841500000000001E-2</v>
      </c>
      <c r="E7107">
        <v>0.117773</v>
      </c>
      <c r="F7107">
        <v>0</v>
      </c>
      <c r="G7107">
        <v>2.6766600000000002E-2</v>
      </c>
      <c r="H7107">
        <v>0</v>
      </c>
      <c r="I7107">
        <v>0.40149889999999999</v>
      </c>
      <c r="J7107">
        <v>0.27435759999999998</v>
      </c>
      <c r="K7107">
        <v>8.0299800000000005E-2</v>
      </c>
      <c r="L7107">
        <v>5.0856499999999999E-2</v>
      </c>
      <c r="M7107">
        <v>1.606E-3</v>
      </c>
      <c r="O7107" t="str">
        <f>Table_Index[[#This Row],[ID]]&amp;Table_Index[[#This Row],[year]]</f>
        <v>94752006</v>
      </c>
      <c r="R7107" t="str">
        <f t="shared" si="230"/>
        <v/>
      </c>
    </row>
    <row r="7108" spans="1:18" x14ac:dyDescent="0.3">
      <c r="A7108">
        <v>9475</v>
      </c>
      <c r="B7108">
        <v>2006</v>
      </c>
      <c r="C7108">
        <v>3</v>
      </c>
      <c r="D7108">
        <v>0.1016334</v>
      </c>
      <c r="E7108">
        <v>9.8003599999999996E-2</v>
      </c>
      <c r="F7108">
        <v>0.1633394</v>
      </c>
      <c r="G7108">
        <v>9.8003599999999996E-2</v>
      </c>
      <c r="H7108">
        <v>0</v>
      </c>
      <c r="I7108">
        <v>0</v>
      </c>
      <c r="J7108">
        <v>0.35934660000000002</v>
      </c>
      <c r="K7108">
        <v>0.1306715</v>
      </c>
      <c r="L7108">
        <v>0</v>
      </c>
      <c r="M7108">
        <v>4.9001799999999998E-2</v>
      </c>
      <c r="O7108" t="str">
        <f>Table_Index[[#This Row],[ID]]&amp;Table_Index[[#This Row],[year]]</f>
        <v>94752006</v>
      </c>
      <c r="R7108" t="str">
        <f t="shared" si="230"/>
        <v/>
      </c>
    </row>
    <row r="7109" spans="1:18" x14ac:dyDescent="0.3">
      <c r="A7109">
        <v>9475</v>
      </c>
      <c r="B7109">
        <v>2006</v>
      </c>
      <c r="C7109">
        <v>4</v>
      </c>
      <c r="D7109">
        <v>0</v>
      </c>
      <c r="E7109">
        <v>0.16714699999999999</v>
      </c>
      <c r="F7109">
        <v>8.6455299999999999E-2</v>
      </c>
      <c r="G7109">
        <v>1.9212300000000002E-2</v>
      </c>
      <c r="H7109">
        <v>0</v>
      </c>
      <c r="I7109">
        <v>0.29971179999999997</v>
      </c>
      <c r="J7109">
        <v>0.30739670000000002</v>
      </c>
      <c r="K7109">
        <v>3.8424600000000003E-2</v>
      </c>
      <c r="L7109">
        <v>6.7242999999999997E-2</v>
      </c>
      <c r="M7109">
        <v>1.44092E-2</v>
      </c>
      <c r="O7109" t="str">
        <f>Table_Index[[#This Row],[ID]]&amp;Table_Index[[#This Row],[year]]</f>
        <v>94752006</v>
      </c>
      <c r="R7109" t="str">
        <f t="shared" si="230"/>
        <v/>
      </c>
    </row>
    <row r="7110" spans="1:18" x14ac:dyDescent="0.3">
      <c r="A7110">
        <v>9475</v>
      </c>
      <c r="B7110">
        <v>2007</v>
      </c>
      <c r="C7110">
        <v>1</v>
      </c>
      <c r="D7110">
        <v>8.0128199999999997E-2</v>
      </c>
      <c r="E7110">
        <v>0.1121795</v>
      </c>
      <c r="F7110">
        <v>6.4102599999999996E-2</v>
      </c>
      <c r="G7110">
        <v>3.2051299999999998E-2</v>
      </c>
      <c r="H7110">
        <v>0</v>
      </c>
      <c r="I7110">
        <v>0.32852559999999997</v>
      </c>
      <c r="J7110">
        <v>0.32051279999999999</v>
      </c>
      <c r="K7110">
        <v>0</v>
      </c>
      <c r="L7110">
        <v>4.8076899999999999E-2</v>
      </c>
      <c r="M7110">
        <v>1.4423099999999999E-2</v>
      </c>
      <c r="O7110" t="str">
        <f>Table_Index[[#This Row],[ID]]&amp;Table_Index[[#This Row],[year]]</f>
        <v>94752007</v>
      </c>
      <c r="R7110" t="str">
        <f t="shared" si="230"/>
        <v/>
      </c>
    </row>
    <row r="7111" spans="1:18" x14ac:dyDescent="0.3">
      <c r="A7111">
        <v>9475</v>
      </c>
      <c r="B7111">
        <v>2007</v>
      </c>
      <c r="C7111">
        <v>2</v>
      </c>
      <c r="D7111">
        <v>4.2923099999999999E-2</v>
      </c>
      <c r="E7111">
        <v>0.10730770000000001</v>
      </c>
      <c r="F7111">
        <v>8.5846099999999995E-2</v>
      </c>
      <c r="G7111">
        <v>4.2923099999999999E-2</v>
      </c>
      <c r="H7111">
        <v>0</v>
      </c>
      <c r="I7111">
        <v>0.2575383</v>
      </c>
      <c r="J7111">
        <v>0.33694600000000002</v>
      </c>
      <c r="K7111">
        <v>0.10730770000000001</v>
      </c>
      <c r="L7111">
        <v>0</v>
      </c>
      <c r="M7111">
        <v>1.9208099999999999E-2</v>
      </c>
      <c r="O7111" t="str">
        <f>Table_Index[[#This Row],[ID]]&amp;Table_Index[[#This Row],[year]]</f>
        <v>94752007</v>
      </c>
      <c r="R7111" t="str">
        <f t="shared" si="230"/>
        <v/>
      </c>
    </row>
    <row r="7112" spans="1:18" x14ac:dyDescent="0.3">
      <c r="A7112">
        <v>9475</v>
      </c>
      <c r="B7112">
        <v>2007</v>
      </c>
      <c r="C7112">
        <v>3</v>
      </c>
      <c r="D7112">
        <v>3.87341E-2</v>
      </c>
      <c r="E7112">
        <v>5.48733E-2</v>
      </c>
      <c r="F7112">
        <v>7.1012599999999995E-2</v>
      </c>
      <c r="G7112">
        <v>8.0696100000000007E-2</v>
      </c>
      <c r="H7112">
        <v>0</v>
      </c>
      <c r="I7112">
        <v>0.45189810000000002</v>
      </c>
      <c r="J7112">
        <v>0.14121819999999999</v>
      </c>
      <c r="K7112">
        <v>4.0348000000000002E-2</v>
      </c>
      <c r="L7112">
        <v>0.1050804</v>
      </c>
      <c r="M7112">
        <v>1.6139199999999999E-2</v>
      </c>
      <c r="O7112" t="str">
        <f>Table_Index[[#This Row],[ID]]&amp;Table_Index[[#This Row],[year]]</f>
        <v>94752007</v>
      </c>
      <c r="R7112" t="str">
        <f t="shared" si="230"/>
        <v/>
      </c>
    </row>
    <row r="7113" spans="1:18" x14ac:dyDescent="0.3">
      <c r="A7113">
        <v>9475</v>
      </c>
      <c r="B7113">
        <v>2007</v>
      </c>
      <c r="C7113">
        <v>4</v>
      </c>
      <c r="D7113">
        <v>4.9763000000000002E-2</v>
      </c>
      <c r="E7113">
        <v>0.58293839999999997</v>
      </c>
      <c r="F7113">
        <v>9.9526100000000006E-2</v>
      </c>
      <c r="G7113">
        <v>6.54029E-2</v>
      </c>
      <c r="H7113">
        <v>0</v>
      </c>
      <c r="I7113">
        <v>0</v>
      </c>
      <c r="J7113">
        <v>0.16113739999999999</v>
      </c>
      <c r="K7113">
        <v>3.4123199999999999E-2</v>
      </c>
      <c r="L7113">
        <v>0</v>
      </c>
      <c r="M7113">
        <v>7.1089999999999999E-3</v>
      </c>
      <c r="O7113" t="str">
        <f>Table_Index[[#This Row],[ID]]&amp;Table_Index[[#This Row],[year]]</f>
        <v>94752007</v>
      </c>
      <c r="R7113" t="str">
        <f t="shared" si="230"/>
        <v/>
      </c>
    </row>
    <row r="7114" spans="1:18" x14ac:dyDescent="0.3">
      <c r="A7114">
        <v>9475</v>
      </c>
      <c r="B7114">
        <v>2008</v>
      </c>
      <c r="C7114">
        <v>1</v>
      </c>
      <c r="D7114">
        <v>0</v>
      </c>
      <c r="E7114">
        <v>0.29618080000000002</v>
      </c>
      <c r="F7114">
        <v>0.23382700000000001</v>
      </c>
      <c r="G7114">
        <v>3.11769E-2</v>
      </c>
      <c r="H7114">
        <v>0</v>
      </c>
      <c r="I7114">
        <v>0</v>
      </c>
      <c r="J7114">
        <v>0</v>
      </c>
      <c r="K7114">
        <v>0.31176930000000003</v>
      </c>
      <c r="L7114">
        <v>0.1091193</v>
      </c>
      <c r="M7114">
        <v>1.79267E-2</v>
      </c>
      <c r="O7114" t="str">
        <f>Table_Index[[#This Row],[ID]]&amp;Table_Index[[#This Row],[year]]</f>
        <v>94752008</v>
      </c>
      <c r="R7114" t="str">
        <f t="shared" si="230"/>
        <v/>
      </c>
    </row>
    <row r="7115" spans="1:18" x14ac:dyDescent="0.3">
      <c r="A7115">
        <v>9475</v>
      </c>
      <c r="B7115">
        <v>2008</v>
      </c>
      <c r="C7115">
        <v>2</v>
      </c>
      <c r="D7115">
        <v>0</v>
      </c>
      <c r="E7115">
        <v>0.11925040000000001</v>
      </c>
      <c r="F7115">
        <v>0.1703577</v>
      </c>
      <c r="G7115">
        <v>4.0885900000000003E-2</v>
      </c>
      <c r="H7115">
        <v>0.2214651</v>
      </c>
      <c r="I7115">
        <v>0</v>
      </c>
      <c r="J7115">
        <v>0</v>
      </c>
      <c r="K7115">
        <v>0.35775129999999999</v>
      </c>
      <c r="L7115">
        <v>5.9625200000000003E-2</v>
      </c>
      <c r="M7115">
        <v>3.0664400000000001E-2</v>
      </c>
      <c r="O7115" t="str">
        <f>Table_Index[[#This Row],[ID]]&amp;Table_Index[[#This Row],[year]]</f>
        <v>94752008</v>
      </c>
      <c r="R7115" t="str">
        <f t="shared" si="230"/>
        <v/>
      </c>
    </row>
    <row r="7116" spans="1:18" x14ac:dyDescent="0.3">
      <c r="A7116">
        <v>9475</v>
      </c>
      <c r="B7116">
        <v>2008</v>
      </c>
      <c r="C7116">
        <v>3</v>
      </c>
      <c r="D7116">
        <v>0.1050862</v>
      </c>
      <c r="E7116">
        <v>0.16813790000000001</v>
      </c>
      <c r="F7116">
        <v>0.10088270000000001</v>
      </c>
      <c r="G7116">
        <v>2.5220699999999999E-2</v>
      </c>
      <c r="H7116">
        <v>0</v>
      </c>
      <c r="I7116">
        <v>0</v>
      </c>
      <c r="J7116">
        <v>9.2055499999999998E-2</v>
      </c>
      <c r="K7116">
        <v>0.44661630000000002</v>
      </c>
      <c r="L7116">
        <v>4.41362E-2</v>
      </c>
      <c r="M7116">
        <v>1.7864700000000001E-2</v>
      </c>
      <c r="O7116" t="str">
        <f>Table_Index[[#This Row],[ID]]&amp;Table_Index[[#This Row],[year]]</f>
        <v>94752008</v>
      </c>
      <c r="R7116" t="str">
        <f t="shared" si="230"/>
        <v/>
      </c>
    </row>
    <row r="7117" spans="1:18" x14ac:dyDescent="0.3">
      <c r="A7117">
        <v>9475</v>
      </c>
      <c r="B7117">
        <v>2008</v>
      </c>
      <c r="C7117">
        <v>4</v>
      </c>
      <c r="D7117">
        <v>0</v>
      </c>
      <c r="E7117">
        <v>0.31771250000000001</v>
      </c>
      <c r="F7117">
        <v>0.27799839999999998</v>
      </c>
      <c r="G7117">
        <v>0</v>
      </c>
      <c r="H7117">
        <v>1.58856E-2</v>
      </c>
      <c r="I7117">
        <v>0</v>
      </c>
      <c r="J7117">
        <v>0.1429706</v>
      </c>
      <c r="K7117">
        <v>8.2605200000000004E-2</v>
      </c>
      <c r="L7117">
        <v>0.127085</v>
      </c>
      <c r="M7117">
        <v>3.5742700000000002E-2</v>
      </c>
      <c r="O7117" t="str">
        <f>Table_Index[[#This Row],[ID]]&amp;Table_Index[[#This Row],[year]]</f>
        <v>94752008</v>
      </c>
      <c r="R7117" t="str">
        <f t="shared" si="230"/>
        <v/>
      </c>
    </row>
    <row r="7118" spans="1:18" x14ac:dyDescent="0.3">
      <c r="A7118">
        <v>9475</v>
      </c>
      <c r="B7118">
        <v>2009</v>
      </c>
      <c r="C7118">
        <v>1</v>
      </c>
      <c r="D7118">
        <v>0</v>
      </c>
      <c r="E7118">
        <v>0.27270220000000001</v>
      </c>
      <c r="F7118">
        <v>0.39470050000000001</v>
      </c>
      <c r="G7118">
        <v>0.1435275</v>
      </c>
      <c r="H7118">
        <v>2.7601400000000002E-2</v>
      </c>
      <c r="I7118">
        <v>0</v>
      </c>
      <c r="J7118">
        <v>0</v>
      </c>
      <c r="K7118">
        <v>0.10764559999999999</v>
      </c>
      <c r="L7118">
        <v>0</v>
      </c>
      <c r="M7118">
        <v>5.3822799999999997E-2</v>
      </c>
      <c r="O7118" t="str">
        <f>Table_Index[[#This Row],[ID]]&amp;Table_Index[[#This Row],[year]]</f>
        <v>94752009</v>
      </c>
      <c r="R7118" t="str">
        <f t="shared" ref="R7118:R7181" si="231">RIGHT(P7118,4)</f>
        <v/>
      </c>
    </row>
    <row r="7119" spans="1:18" x14ac:dyDescent="0.3">
      <c r="A7119">
        <v>9475</v>
      </c>
      <c r="B7119">
        <v>2009</v>
      </c>
      <c r="C7119">
        <v>2</v>
      </c>
      <c r="D7119">
        <v>0</v>
      </c>
      <c r="E7119">
        <v>0.1952036</v>
      </c>
      <c r="F7119">
        <v>0.1160067</v>
      </c>
      <c r="G7119">
        <v>0</v>
      </c>
      <c r="H7119">
        <v>0</v>
      </c>
      <c r="I7119">
        <v>0</v>
      </c>
      <c r="J7119">
        <v>0</v>
      </c>
      <c r="K7119">
        <v>0.65532619999999997</v>
      </c>
      <c r="L7119">
        <v>0</v>
      </c>
      <c r="M7119">
        <v>3.34635E-2</v>
      </c>
      <c r="O7119" t="str">
        <f>Table_Index[[#This Row],[ID]]&amp;Table_Index[[#This Row],[year]]</f>
        <v>94752009</v>
      </c>
      <c r="R7119" t="str">
        <f t="shared" si="231"/>
        <v/>
      </c>
    </row>
    <row r="7120" spans="1:18" x14ac:dyDescent="0.3">
      <c r="A7120">
        <v>9475</v>
      </c>
      <c r="B7120">
        <v>2009</v>
      </c>
      <c r="C7120">
        <v>3</v>
      </c>
      <c r="D7120">
        <v>0</v>
      </c>
      <c r="E7120">
        <v>0.77156080000000005</v>
      </c>
      <c r="F7120">
        <v>0.1176672</v>
      </c>
      <c r="G7120">
        <v>0</v>
      </c>
      <c r="H7120">
        <v>8.8249999999999995E-3</v>
      </c>
      <c r="I7120">
        <v>0</v>
      </c>
      <c r="J7120">
        <v>0</v>
      </c>
      <c r="K7120">
        <v>7.4130399999999999E-2</v>
      </c>
      <c r="L7120">
        <v>0</v>
      </c>
      <c r="M7120">
        <v>2.7816500000000001E-2</v>
      </c>
      <c r="O7120" t="str">
        <f>Table_Index[[#This Row],[ID]]&amp;Table_Index[[#This Row],[year]]</f>
        <v>94752009</v>
      </c>
      <c r="R7120" t="str">
        <f t="shared" si="231"/>
        <v/>
      </c>
    </row>
    <row r="7121" spans="1:18" x14ac:dyDescent="0.3">
      <c r="A7121">
        <v>9475</v>
      </c>
      <c r="B7121">
        <v>2009</v>
      </c>
      <c r="C7121">
        <v>4</v>
      </c>
      <c r="D7121">
        <v>0</v>
      </c>
      <c r="E7121">
        <v>0.46688740000000001</v>
      </c>
      <c r="F7121">
        <v>0.1986755</v>
      </c>
      <c r="G7121">
        <v>3.3112599999999999E-2</v>
      </c>
      <c r="H7121">
        <v>0</v>
      </c>
      <c r="I7121">
        <v>0</v>
      </c>
      <c r="J7121">
        <v>0</v>
      </c>
      <c r="K7121">
        <v>7.9470200000000005E-2</v>
      </c>
      <c r="L7121">
        <v>0.14900659999999999</v>
      </c>
      <c r="M7121">
        <v>7.2847700000000001E-2</v>
      </c>
      <c r="O7121" t="str">
        <f>Table_Index[[#This Row],[ID]]&amp;Table_Index[[#This Row],[year]]</f>
        <v>94752009</v>
      </c>
      <c r="R7121" t="str">
        <f t="shared" si="231"/>
        <v/>
      </c>
    </row>
    <row r="7122" spans="1:18" x14ac:dyDescent="0.3">
      <c r="A7122">
        <v>9475</v>
      </c>
      <c r="B7122">
        <v>2010</v>
      </c>
      <c r="C7122">
        <v>1</v>
      </c>
      <c r="D7122">
        <v>0</v>
      </c>
      <c r="E7122">
        <v>0.1203284</v>
      </c>
      <c r="F7122">
        <v>3.8221999999999999E-2</v>
      </c>
      <c r="G7122">
        <v>0</v>
      </c>
      <c r="H7122">
        <v>5.3086000000000001E-3</v>
      </c>
      <c r="I7122">
        <v>0</v>
      </c>
      <c r="J7122">
        <v>0.12740660000000001</v>
      </c>
      <c r="K7122">
        <v>0.63951020000000003</v>
      </c>
      <c r="L7122">
        <v>5.3086099999999997E-2</v>
      </c>
      <c r="M7122">
        <v>1.6138199999999998E-2</v>
      </c>
      <c r="O7122" t="str">
        <f>Table_Index[[#This Row],[ID]]&amp;Table_Index[[#This Row],[year]]</f>
        <v>94752010</v>
      </c>
      <c r="R7122" t="str">
        <f t="shared" si="231"/>
        <v/>
      </c>
    </row>
    <row r="7123" spans="1:18" x14ac:dyDescent="0.3">
      <c r="A7123">
        <v>9475</v>
      </c>
      <c r="B7123">
        <v>2010</v>
      </c>
      <c r="C7123">
        <v>2</v>
      </c>
      <c r="D7123">
        <v>0</v>
      </c>
      <c r="E7123">
        <v>0.25877630000000001</v>
      </c>
      <c r="F7123">
        <v>5.20708E-2</v>
      </c>
      <c r="G7123">
        <v>2.3668600000000001E-2</v>
      </c>
      <c r="H7123">
        <v>0.17514740000000001</v>
      </c>
      <c r="I7123">
        <v>0.17988109999999999</v>
      </c>
      <c r="J7123">
        <v>9.4674300000000003E-2</v>
      </c>
      <c r="K7123">
        <v>0.132544</v>
      </c>
      <c r="L7123">
        <v>5.0177399999999997E-2</v>
      </c>
      <c r="M7123">
        <v>3.3060300000000001E-2</v>
      </c>
      <c r="O7123" t="str">
        <f>Table_Index[[#This Row],[ID]]&amp;Table_Index[[#This Row],[year]]</f>
        <v>94752010</v>
      </c>
      <c r="R7123" t="str">
        <f t="shared" si="231"/>
        <v/>
      </c>
    </row>
    <row r="7124" spans="1:18" x14ac:dyDescent="0.3">
      <c r="A7124">
        <v>9475</v>
      </c>
      <c r="B7124">
        <v>2010</v>
      </c>
      <c r="C7124">
        <v>3</v>
      </c>
      <c r="D7124">
        <v>5.7209999999999997E-2</v>
      </c>
      <c r="E7124">
        <v>0.34606530000000002</v>
      </c>
      <c r="F7124">
        <v>4.1587199999999998E-2</v>
      </c>
      <c r="G7124">
        <v>0</v>
      </c>
      <c r="H7124">
        <v>9.9636100000000005E-2</v>
      </c>
      <c r="I7124">
        <v>0.16832929999999999</v>
      </c>
      <c r="J7124">
        <v>0</v>
      </c>
      <c r="K7124">
        <v>0.22061049999999999</v>
      </c>
      <c r="L7124">
        <v>4.95086E-2</v>
      </c>
      <c r="M7124">
        <v>1.7052999999999999E-2</v>
      </c>
      <c r="O7124" t="str">
        <f>Table_Index[[#This Row],[ID]]&amp;Table_Index[[#This Row],[year]]</f>
        <v>94752010</v>
      </c>
      <c r="R7124" t="str">
        <f t="shared" si="231"/>
        <v/>
      </c>
    </row>
    <row r="7125" spans="1:18" x14ac:dyDescent="0.3">
      <c r="A7125">
        <v>9475</v>
      </c>
      <c r="B7125">
        <v>2010</v>
      </c>
      <c r="C7125">
        <v>4</v>
      </c>
      <c r="D7125">
        <v>0</v>
      </c>
      <c r="E7125">
        <v>0.1866247</v>
      </c>
      <c r="F7125">
        <v>6.9375699999999998E-2</v>
      </c>
      <c r="G7125">
        <v>2.43424E-2</v>
      </c>
      <c r="H7125">
        <v>0.12171170000000001</v>
      </c>
      <c r="I7125">
        <v>0</v>
      </c>
      <c r="J7125">
        <v>8.7632500000000002E-2</v>
      </c>
      <c r="K7125">
        <v>0.43621490000000002</v>
      </c>
      <c r="L7125">
        <v>6.0855899999999997E-2</v>
      </c>
      <c r="M7125">
        <v>1.3242200000000001E-2</v>
      </c>
      <c r="O7125" t="str">
        <f>Table_Index[[#This Row],[ID]]&amp;Table_Index[[#This Row],[year]]</f>
        <v>94752010</v>
      </c>
      <c r="R7125" t="str">
        <f t="shared" si="231"/>
        <v/>
      </c>
    </row>
    <row r="7126" spans="1:18" x14ac:dyDescent="0.3">
      <c r="A7126">
        <v>9475</v>
      </c>
      <c r="B7126">
        <v>2011</v>
      </c>
      <c r="C7126">
        <v>1</v>
      </c>
      <c r="D7126">
        <v>0</v>
      </c>
      <c r="E7126">
        <v>0.1181818</v>
      </c>
      <c r="F7126">
        <v>0.13506489999999999</v>
      </c>
      <c r="G7126">
        <v>0.1857143</v>
      </c>
      <c r="H7126">
        <v>4.0382599999999998E-2</v>
      </c>
      <c r="I7126">
        <v>0.23636360000000001</v>
      </c>
      <c r="J7126">
        <v>0</v>
      </c>
      <c r="K7126">
        <v>0.20597399999999999</v>
      </c>
      <c r="L7126">
        <v>6.0779199999999999E-2</v>
      </c>
      <c r="M7126">
        <v>1.7539699999999998E-2</v>
      </c>
      <c r="O7126" t="str">
        <f>Table_Index[[#This Row],[ID]]&amp;Table_Index[[#This Row],[year]]</f>
        <v>94752011</v>
      </c>
      <c r="R7126" t="str">
        <f t="shared" si="231"/>
        <v/>
      </c>
    </row>
    <row r="7127" spans="1:18" x14ac:dyDescent="0.3">
      <c r="A7127">
        <v>9475</v>
      </c>
      <c r="B7127">
        <v>2011</v>
      </c>
      <c r="C7127">
        <v>2</v>
      </c>
      <c r="D7127">
        <v>0</v>
      </c>
      <c r="E7127">
        <v>0.2176738</v>
      </c>
      <c r="F7127">
        <v>0.1481481</v>
      </c>
      <c r="G7127">
        <v>0</v>
      </c>
      <c r="H7127">
        <v>9.7465999999999994E-3</v>
      </c>
      <c r="I7127">
        <v>0</v>
      </c>
      <c r="J7127">
        <v>0.38986359999999998</v>
      </c>
      <c r="K7127">
        <v>0.21637429999999999</v>
      </c>
      <c r="L7127">
        <v>0</v>
      </c>
      <c r="M7127">
        <v>1.8193600000000001E-2</v>
      </c>
      <c r="O7127" t="str">
        <f>Table_Index[[#This Row],[ID]]&amp;Table_Index[[#This Row],[year]]</f>
        <v>94752011</v>
      </c>
      <c r="R7127" t="str">
        <f t="shared" si="231"/>
        <v/>
      </c>
    </row>
    <row r="7128" spans="1:18" x14ac:dyDescent="0.3">
      <c r="A7128">
        <v>9475</v>
      </c>
      <c r="B7128">
        <v>2011</v>
      </c>
      <c r="C7128">
        <v>3</v>
      </c>
      <c r="D7128">
        <v>0</v>
      </c>
      <c r="E7128">
        <v>0.23718539999999999</v>
      </c>
      <c r="F7128">
        <v>0</v>
      </c>
      <c r="G7128">
        <v>0</v>
      </c>
      <c r="H7128">
        <v>0</v>
      </c>
      <c r="I7128">
        <v>0</v>
      </c>
      <c r="J7128">
        <v>0.1581236</v>
      </c>
      <c r="K7128">
        <v>0.58308079999999995</v>
      </c>
      <c r="L7128">
        <v>0</v>
      </c>
      <c r="M7128">
        <v>2.16102E-2</v>
      </c>
      <c r="O7128" t="str">
        <f>Table_Index[[#This Row],[ID]]&amp;Table_Index[[#This Row],[year]]</f>
        <v>94752011</v>
      </c>
      <c r="R7128" t="str">
        <f t="shared" si="231"/>
        <v/>
      </c>
    </row>
    <row r="7129" spans="1:18" x14ac:dyDescent="0.3">
      <c r="A7129">
        <v>9475</v>
      </c>
      <c r="B7129">
        <v>2011</v>
      </c>
      <c r="C7129">
        <v>4</v>
      </c>
      <c r="D7129">
        <v>0.1074456</v>
      </c>
      <c r="E7129">
        <v>5.3722800000000001E-2</v>
      </c>
      <c r="F7129">
        <v>0.16116839999999999</v>
      </c>
      <c r="G7129">
        <v>1.7907599999999999E-2</v>
      </c>
      <c r="H7129">
        <v>0.10816190000000001</v>
      </c>
      <c r="I7129">
        <v>0</v>
      </c>
      <c r="J7129">
        <v>0.1074456</v>
      </c>
      <c r="K7129">
        <v>0.3402443</v>
      </c>
      <c r="L7129">
        <v>8.9538000000000006E-2</v>
      </c>
      <c r="M7129">
        <v>1.4365899999999999E-2</v>
      </c>
      <c r="O7129" t="str">
        <f>Table_Index[[#This Row],[ID]]&amp;Table_Index[[#This Row],[year]]</f>
        <v>94752011</v>
      </c>
      <c r="R7129" t="str">
        <f t="shared" si="231"/>
        <v/>
      </c>
    </row>
    <row r="7130" spans="1:18" x14ac:dyDescent="0.3">
      <c r="A7130">
        <v>9475</v>
      </c>
      <c r="B7130">
        <v>2012</v>
      </c>
      <c r="C7130">
        <v>1</v>
      </c>
      <c r="D7130">
        <v>0</v>
      </c>
      <c r="E7130">
        <v>7.9945799999999997E-2</v>
      </c>
      <c r="F7130">
        <v>6.4363100000000006E-2</v>
      </c>
      <c r="G7130">
        <v>1.0162600000000001E-2</v>
      </c>
      <c r="H7130">
        <v>7.9945799999999997E-2</v>
      </c>
      <c r="I7130">
        <v>0.39701900000000001</v>
      </c>
      <c r="J7130">
        <v>0.1084011</v>
      </c>
      <c r="K7130">
        <v>0.18021680000000001</v>
      </c>
      <c r="L7130">
        <v>6.7750699999999997E-2</v>
      </c>
      <c r="M7130">
        <v>1.21951E-2</v>
      </c>
      <c r="O7130" t="str">
        <f>Table_Index[[#This Row],[ID]]&amp;Table_Index[[#This Row],[year]]</f>
        <v>94752012</v>
      </c>
      <c r="R7130" t="str">
        <f t="shared" si="231"/>
        <v/>
      </c>
    </row>
    <row r="7131" spans="1:18" x14ac:dyDescent="0.3">
      <c r="A7131">
        <v>9475</v>
      </c>
      <c r="B7131">
        <v>2012</v>
      </c>
      <c r="C7131">
        <v>2</v>
      </c>
      <c r="D7131">
        <v>0</v>
      </c>
      <c r="E7131">
        <v>0.14127139999999999</v>
      </c>
      <c r="F7131">
        <v>0.19374369999999999</v>
      </c>
      <c r="G7131">
        <v>2.4218E-2</v>
      </c>
      <c r="H7131">
        <v>1.5136200000000001E-2</v>
      </c>
      <c r="I7131">
        <v>0</v>
      </c>
      <c r="J7131">
        <v>0.3430878</v>
      </c>
      <c r="K7131">
        <v>0.1695257</v>
      </c>
      <c r="L7131">
        <v>0.1009082</v>
      </c>
      <c r="M7131">
        <v>1.2109E-2</v>
      </c>
      <c r="O7131" t="str">
        <f>Table_Index[[#This Row],[ID]]&amp;Table_Index[[#This Row],[year]]</f>
        <v>94752012</v>
      </c>
      <c r="R7131" t="str">
        <f t="shared" si="231"/>
        <v/>
      </c>
    </row>
    <row r="7132" spans="1:18" x14ac:dyDescent="0.3">
      <c r="A7132">
        <v>9475</v>
      </c>
      <c r="B7132">
        <v>2012</v>
      </c>
      <c r="C7132">
        <v>3</v>
      </c>
      <c r="D7132">
        <v>0</v>
      </c>
      <c r="E7132">
        <v>0.34445049999999999</v>
      </c>
      <c r="F7132">
        <v>0.13614000000000001</v>
      </c>
      <c r="G7132">
        <v>0</v>
      </c>
      <c r="H7132">
        <v>0</v>
      </c>
      <c r="I7132">
        <v>0</v>
      </c>
      <c r="J7132">
        <v>8.2012000000000002E-2</v>
      </c>
      <c r="K7132">
        <v>0.3936577</v>
      </c>
      <c r="L7132">
        <v>4.1006000000000001E-2</v>
      </c>
      <c r="M7132">
        <v>2.7336999999999999E-3</v>
      </c>
      <c r="O7132" t="str">
        <f>Table_Index[[#This Row],[ID]]&amp;Table_Index[[#This Row],[year]]</f>
        <v>94752012</v>
      </c>
      <c r="R7132" t="str">
        <f t="shared" si="231"/>
        <v/>
      </c>
    </row>
    <row r="7133" spans="1:18" x14ac:dyDescent="0.3">
      <c r="A7133">
        <v>9475</v>
      </c>
      <c r="B7133">
        <v>2012</v>
      </c>
      <c r="C7133">
        <v>4</v>
      </c>
      <c r="D7133">
        <v>5.8291099999999998E-2</v>
      </c>
      <c r="E7133">
        <v>0.23316439999999999</v>
      </c>
      <c r="F7133">
        <v>8.7436700000000006E-2</v>
      </c>
      <c r="G7133">
        <v>1.45728E-2</v>
      </c>
      <c r="H7133">
        <v>8.5007999999999993E-3</v>
      </c>
      <c r="I7133">
        <v>0.1651581</v>
      </c>
      <c r="J7133">
        <v>0.3594618</v>
      </c>
      <c r="K7133">
        <v>4.0803800000000001E-2</v>
      </c>
      <c r="L7133">
        <v>2.2830699999999999E-2</v>
      </c>
      <c r="M7133">
        <v>9.7800000000000005E-3</v>
      </c>
      <c r="O7133" t="str">
        <f>Table_Index[[#This Row],[ID]]&amp;Table_Index[[#This Row],[year]]</f>
        <v>94752012</v>
      </c>
      <c r="R7133" t="str">
        <f t="shared" si="231"/>
        <v/>
      </c>
    </row>
    <row r="7134" spans="1:18" x14ac:dyDescent="0.3">
      <c r="A7134">
        <v>9476</v>
      </c>
      <c r="B7134">
        <v>2003</v>
      </c>
      <c r="C7134">
        <v>1</v>
      </c>
      <c r="D7134">
        <v>1.0996999999999999E-3</v>
      </c>
      <c r="E7134">
        <v>3.1158000000000002E-3</v>
      </c>
      <c r="F7134">
        <v>2.1078E-3</v>
      </c>
      <c r="G7134">
        <v>0</v>
      </c>
      <c r="H7134">
        <v>0</v>
      </c>
      <c r="I7134">
        <v>0</v>
      </c>
      <c r="J7134">
        <v>0</v>
      </c>
      <c r="K7134">
        <v>0.98973610000000001</v>
      </c>
      <c r="L7134">
        <v>3.9405999999999998E-3</v>
      </c>
      <c r="M7134">
        <v>0</v>
      </c>
      <c r="O7134" t="str">
        <f>Table_Index[[#This Row],[ID]]&amp;Table_Index[[#This Row],[year]]</f>
        <v>94762003</v>
      </c>
      <c r="R7134" t="str">
        <f t="shared" si="231"/>
        <v/>
      </c>
    </row>
    <row r="7135" spans="1:18" x14ac:dyDescent="0.3">
      <c r="A7135">
        <v>9476</v>
      </c>
      <c r="B7135">
        <v>2003</v>
      </c>
      <c r="C7135">
        <v>2</v>
      </c>
      <c r="D7135">
        <v>0</v>
      </c>
      <c r="E7135">
        <v>2.877E-4</v>
      </c>
      <c r="F7135">
        <v>2.6557999999999998E-3</v>
      </c>
      <c r="G7135">
        <v>1.9919999999999999E-4</v>
      </c>
      <c r="H7135">
        <v>0</v>
      </c>
      <c r="I7135">
        <v>0</v>
      </c>
      <c r="J7135">
        <v>0</v>
      </c>
      <c r="K7135">
        <v>0.99592780000000003</v>
      </c>
      <c r="L7135">
        <v>8.4099999999999995E-4</v>
      </c>
      <c r="M7135">
        <v>8.8499999999999996E-5</v>
      </c>
      <c r="O7135" t="str">
        <f>Table_Index[[#This Row],[ID]]&amp;Table_Index[[#This Row],[year]]</f>
        <v>94762003</v>
      </c>
      <c r="R7135" t="str">
        <f t="shared" si="231"/>
        <v/>
      </c>
    </row>
    <row r="7136" spans="1:18" x14ac:dyDescent="0.3">
      <c r="A7136">
        <v>9476</v>
      </c>
      <c r="B7136">
        <v>2003</v>
      </c>
      <c r="C7136">
        <v>3</v>
      </c>
      <c r="D7136">
        <v>0.13601240000000001</v>
      </c>
      <c r="E7136">
        <v>0.12055639999999999</v>
      </c>
      <c r="F7136">
        <v>0.2163833</v>
      </c>
      <c r="G7136">
        <v>0</v>
      </c>
      <c r="H7136">
        <v>0</v>
      </c>
      <c r="I7136">
        <v>0</v>
      </c>
      <c r="J7136">
        <v>6.1823799999999998E-2</v>
      </c>
      <c r="K7136">
        <v>0.1669243</v>
      </c>
      <c r="L7136">
        <v>0.2859351</v>
      </c>
      <c r="M7136">
        <v>1.23648E-2</v>
      </c>
      <c r="O7136" t="str">
        <f>Table_Index[[#This Row],[ID]]&amp;Table_Index[[#This Row],[year]]</f>
        <v>94762003</v>
      </c>
      <c r="R7136" t="str">
        <f t="shared" si="231"/>
        <v/>
      </c>
    </row>
    <row r="7137" spans="1:18" x14ac:dyDescent="0.3">
      <c r="A7137">
        <v>9476</v>
      </c>
      <c r="B7137">
        <v>2003</v>
      </c>
      <c r="C7137">
        <v>4</v>
      </c>
      <c r="D7137">
        <v>0.14893619999999999</v>
      </c>
      <c r="E7137">
        <v>0.12765960000000001</v>
      </c>
      <c r="F7137">
        <v>0.51063840000000005</v>
      </c>
      <c r="G7137">
        <v>0</v>
      </c>
      <c r="H7137">
        <v>0</v>
      </c>
      <c r="I7137">
        <v>0</v>
      </c>
      <c r="J7137">
        <v>0</v>
      </c>
      <c r="K7137">
        <v>0.1134752</v>
      </c>
      <c r="L7137">
        <v>7.0921999999999999E-2</v>
      </c>
      <c r="M7137">
        <v>2.83688E-2</v>
      </c>
      <c r="O7137" t="str">
        <f>Table_Index[[#This Row],[ID]]&amp;Table_Index[[#This Row],[year]]</f>
        <v>94762003</v>
      </c>
      <c r="R7137" t="str">
        <f t="shared" si="231"/>
        <v/>
      </c>
    </row>
    <row r="7138" spans="1:18" x14ac:dyDescent="0.3">
      <c r="A7138">
        <v>9476</v>
      </c>
      <c r="B7138">
        <v>2004</v>
      </c>
      <c r="C7138">
        <v>1</v>
      </c>
      <c r="D7138">
        <v>0.39388790000000001</v>
      </c>
      <c r="E7138">
        <v>3.82003E-2</v>
      </c>
      <c r="F7138">
        <v>0.11460099999999999</v>
      </c>
      <c r="G7138">
        <v>3.9049199999999999E-2</v>
      </c>
      <c r="H7138">
        <v>0</v>
      </c>
      <c r="I7138">
        <v>0.33955859999999999</v>
      </c>
      <c r="J7138">
        <v>0</v>
      </c>
      <c r="K7138">
        <v>0</v>
      </c>
      <c r="L7138">
        <v>5.6027199999999999E-2</v>
      </c>
      <c r="M7138">
        <v>1.86757E-2</v>
      </c>
      <c r="O7138" t="str">
        <f>Table_Index[[#This Row],[ID]]&amp;Table_Index[[#This Row],[year]]</f>
        <v>94762004</v>
      </c>
      <c r="R7138" t="str">
        <f t="shared" si="231"/>
        <v/>
      </c>
    </row>
    <row r="7139" spans="1:18" x14ac:dyDescent="0.3">
      <c r="A7139">
        <v>9476</v>
      </c>
      <c r="B7139">
        <v>2004</v>
      </c>
      <c r="C7139">
        <v>2</v>
      </c>
      <c r="D7139">
        <v>0.58411219999999997</v>
      </c>
      <c r="E7139">
        <v>0.1728972</v>
      </c>
      <c r="F7139">
        <v>9.3457899999999997E-2</v>
      </c>
      <c r="G7139">
        <v>1.8691599999999999E-2</v>
      </c>
      <c r="H7139">
        <v>0</v>
      </c>
      <c r="I7139">
        <v>0</v>
      </c>
      <c r="J7139">
        <v>0</v>
      </c>
      <c r="K7139">
        <v>0</v>
      </c>
      <c r="L7139">
        <v>9.3457899999999997E-2</v>
      </c>
      <c r="M7139">
        <v>3.7383199999999998E-2</v>
      </c>
      <c r="O7139" t="str">
        <f>Table_Index[[#This Row],[ID]]&amp;Table_Index[[#This Row],[year]]</f>
        <v>94762004</v>
      </c>
      <c r="R7139" t="str">
        <f t="shared" si="231"/>
        <v/>
      </c>
    </row>
    <row r="7140" spans="1:18" x14ac:dyDescent="0.3">
      <c r="A7140">
        <v>9476</v>
      </c>
      <c r="B7140">
        <v>2004</v>
      </c>
      <c r="C7140">
        <v>3</v>
      </c>
      <c r="D7140">
        <v>9.2485499999999998E-2</v>
      </c>
      <c r="E7140">
        <v>0.25048169999999997</v>
      </c>
      <c r="F7140">
        <v>0.17341039999999999</v>
      </c>
      <c r="G7140">
        <v>0.1464355</v>
      </c>
      <c r="H7140">
        <v>0</v>
      </c>
      <c r="I7140">
        <v>0</v>
      </c>
      <c r="J7140">
        <v>0</v>
      </c>
      <c r="K7140">
        <v>0.16184970000000001</v>
      </c>
      <c r="L7140">
        <v>0.16184970000000001</v>
      </c>
      <c r="M7140">
        <v>1.3487499999999999E-2</v>
      </c>
      <c r="O7140" t="str">
        <f>Table_Index[[#This Row],[ID]]&amp;Table_Index[[#This Row],[year]]</f>
        <v>94762004</v>
      </c>
      <c r="R7140" t="str">
        <f t="shared" si="231"/>
        <v/>
      </c>
    </row>
    <row r="7141" spans="1:18" x14ac:dyDescent="0.3">
      <c r="A7141">
        <v>9476</v>
      </c>
      <c r="B7141">
        <v>2004</v>
      </c>
      <c r="C7141">
        <v>4</v>
      </c>
      <c r="D7141">
        <v>0.2839373</v>
      </c>
      <c r="E7141">
        <v>0.1233099</v>
      </c>
      <c r="F7141">
        <v>8.11249E-2</v>
      </c>
      <c r="G7141">
        <v>8.35587E-2</v>
      </c>
      <c r="H7141">
        <v>0</v>
      </c>
      <c r="I7141">
        <v>0.13791239999999999</v>
      </c>
      <c r="J7141">
        <v>0.1703624</v>
      </c>
      <c r="K7141">
        <v>3.245E-2</v>
      </c>
      <c r="L7141">
        <v>7.43645E-2</v>
      </c>
      <c r="M7141">
        <v>1.298E-2</v>
      </c>
      <c r="O7141" t="str">
        <f>Table_Index[[#This Row],[ID]]&amp;Table_Index[[#This Row],[year]]</f>
        <v>94762004</v>
      </c>
      <c r="R7141" t="str">
        <f t="shared" si="231"/>
        <v/>
      </c>
    </row>
    <row r="7142" spans="1:18" x14ac:dyDescent="0.3">
      <c r="A7142">
        <v>9476</v>
      </c>
      <c r="B7142">
        <v>2005</v>
      </c>
      <c r="C7142">
        <v>1</v>
      </c>
      <c r="D7142">
        <v>0</v>
      </c>
      <c r="E7142">
        <v>9.5478400000000005E-2</v>
      </c>
      <c r="F7142">
        <v>0.19095680000000001</v>
      </c>
      <c r="G7142">
        <v>0</v>
      </c>
      <c r="H7142">
        <v>0</v>
      </c>
      <c r="I7142">
        <v>0</v>
      </c>
      <c r="J7142">
        <v>0.23869609999999999</v>
      </c>
      <c r="K7142">
        <v>9.5478400000000005E-2</v>
      </c>
      <c r="L7142">
        <v>0.36554599999999998</v>
      </c>
      <c r="M7142">
        <v>1.38444E-2</v>
      </c>
      <c r="O7142" t="str">
        <f>Table_Index[[#This Row],[ID]]&amp;Table_Index[[#This Row],[year]]</f>
        <v>94762005</v>
      </c>
      <c r="R7142" t="str">
        <f t="shared" si="231"/>
        <v/>
      </c>
    </row>
    <row r="7143" spans="1:18" x14ac:dyDescent="0.3">
      <c r="A7143">
        <v>9476</v>
      </c>
      <c r="B7143">
        <v>2005</v>
      </c>
      <c r="C7143">
        <v>2</v>
      </c>
      <c r="D7143">
        <v>0.26970959999999999</v>
      </c>
      <c r="E7143">
        <v>3.73444E-2</v>
      </c>
      <c r="F7143">
        <v>0</v>
      </c>
      <c r="G7143">
        <v>4.9792500000000003E-2</v>
      </c>
      <c r="H7143">
        <v>0</v>
      </c>
      <c r="I7143">
        <v>0.2614108</v>
      </c>
      <c r="J7143">
        <v>9.1286300000000001E-2</v>
      </c>
      <c r="K7143">
        <v>9.1286300000000001E-2</v>
      </c>
      <c r="L7143">
        <v>0.186722</v>
      </c>
      <c r="M7143">
        <v>1.24481E-2</v>
      </c>
      <c r="O7143" t="str">
        <f>Table_Index[[#This Row],[ID]]&amp;Table_Index[[#This Row],[year]]</f>
        <v>94762005</v>
      </c>
      <c r="R7143" t="str">
        <f t="shared" si="231"/>
        <v/>
      </c>
    </row>
    <row r="7144" spans="1:18" x14ac:dyDescent="0.3">
      <c r="A7144">
        <v>9476</v>
      </c>
      <c r="B7144">
        <v>2005</v>
      </c>
      <c r="C7144">
        <v>3</v>
      </c>
      <c r="D7144">
        <v>0.1497173</v>
      </c>
      <c r="E7144">
        <v>0.1095493</v>
      </c>
      <c r="F7144">
        <v>9.12911E-2</v>
      </c>
      <c r="G7144">
        <v>4.5645499999999999E-2</v>
      </c>
      <c r="H7144">
        <v>0</v>
      </c>
      <c r="I7144">
        <v>0.15519479999999999</v>
      </c>
      <c r="J7144">
        <v>0.1095493</v>
      </c>
      <c r="K7144">
        <v>0.16067229999999999</v>
      </c>
      <c r="L7144">
        <v>0.16706270000000001</v>
      </c>
      <c r="M7144">
        <v>1.1317799999999999E-2</v>
      </c>
      <c r="O7144" t="str">
        <f>Table_Index[[#This Row],[ID]]&amp;Table_Index[[#This Row],[year]]</f>
        <v>94762005</v>
      </c>
      <c r="R7144" t="str">
        <f t="shared" si="231"/>
        <v/>
      </c>
    </row>
    <row r="7145" spans="1:18" x14ac:dyDescent="0.3">
      <c r="A7145">
        <v>9476</v>
      </c>
      <c r="B7145">
        <v>2005</v>
      </c>
      <c r="C7145">
        <v>4</v>
      </c>
      <c r="D7145">
        <v>7.3059399999999997E-2</v>
      </c>
      <c r="E7145">
        <v>6.8493200000000004E-2</v>
      </c>
      <c r="F7145">
        <v>0.1141552</v>
      </c>
      <c r="G7145">
        <v>5.7077599999999999E-2</v>
      </c>
      <c r="H7145">
        <v>0</v>
      </c>
      <c r="I7145">
        <v>0.27397260000000001</v>
      </c>
      <c r="J7145">
        <v>0.12557080000000001</v>
      </c>
      <c r="K7145">
        <v>5.0228299999999997E-2</v>
      </c>
      <c r="L7145">
        <v>0.216895</v>
      </c>
      <c r="M7145">
        <v>2.0547900000000001E-2</v>
      </c>
      <c r="O7145" t="str">
        <f>Table_Index[[#This Row],[ID]]&amp;Table_Index[[#This Row],[year]]</f>
        <v>94762005</v>
      </c>
      <c r="R7145" t="str">
        <f t="shared" si="231"/>
        <v/>
      </c>
    </row>
    <row r="7146" spans="1:18" x14ac:dyDescent="0.3">
      <c r="A7146">
        <v>9476</v>
      </c>
      <c r="B7146">
        <v>2006</v>
      </c>
      <c r="C7146">
        <v>1</v>
      </c>
      <c r="D7146">
        <v>0.1504655</v>
      </c>
      <c r="E7146">
        <v>5.8454199999999998E-2</v>
      </c>
      <c r="F7146">
        <v>9.7423700000000002E-2</v>
      </c>
      <c r="G7146">
        <v>4.87118E-2</v>
      </c>
      <c r="H7146">
        <v>0</v>
      </c>
      <c r="I7146">
        <v>0.292271</v>
      </c>
      <c r="J7146">
        <v>0.1071661</v>
      </c>
      <c r="K7146">
        <v>4.2866399999999999E-2</v>
      </c>
      <c r="L7146">
        <v>0.18510499999999999</v>
      </c>
      <c r="M7146">
        <v>1.7536300000000001E-2</v>
      </c>
      <c r="O7146" t="str">
        <f>Table_Index[[#This Row],[ID]]&amp;Table_Index[[#This Row],[year]]</f>
        <v>94762006</v>
      </c>
      <c r="R7146" t="str">
        <f t="shared" si="231"/>
        <v/>
      </c>
    </row>
    <row r="7147" spans="1:18" x14ac:dyDescent="0.3">
      <c r="A7147">
        <v>9476</v>
      </c>
      <c r="B7147">
        <v>2006</v>
      </c>
      <c r="C7147">
        <v>2</v>
      </c>
      <c r="D7147">
        <v>7.0563799999999996E-2</v>
      </c>
      <c r="E7147">
        <v>0.14515980000000001</v>
      </c>
      <c r="F7147">
        <v>7.0563799999999996E-2</v>
      </c>
      <c r="G7147">
        <v>7.0563799999999996E-2</v>
      </c>
      <c r="H7147">
        <v>0</v>
      </c>
      <c r="I7147">
        <v>0</v>
      </c>
      <c r="J7147">
        <v>0.221772</v>
      </c>
      <c r="K7147">
        <v>0.18144979999999999</v>
      </c>
      <c r="L7147">
        <v>0.2328606</v>
      </c>
      <c r="M7147">
        <v>7.0664999999999999E-3</v>
      </c>
      <c r="O7147" t="str">
        <f>Table_Index[[#This Row],[ID]]&amp;Table_Index[[#This Row],[year]]</f>
        <v>94762006</v>
      </c>
      <c r="R7147" t="str">
        <f t="shared" si="231"/>
        <v/>
      </c>
    </row>
    <row r="7148" spans="1:18" x14ac:dyDescent="0.3">
      <c r="A7148">
        <v>9476</v>
      </c>
      <c r="B7148">
        <v>2006</v>
      </c>
      <c r="C7148">
        <v>3</v>
      </c>
      <c r="D7148">
        <v>6.1227700000000003E-2</v>
      </c>
      <c r="E7148">
        <v>0.153944</v>
      </c>
      <c r="F7148">
        <v>0.13295170000000001</v>
      </c>
      <c r="G7148">
        <v>6.82252E-2</v>
      </c>
      <c r="H7148">
        <v>0</v>
      </c>
      <c r="I7148">
        <v>0.34987279999999998</v>
      </c>
      <c r="J7148">
        <v>0</v>
      </c>
      <c r="K7148">
        <v>4.0235399999999998E-2</v>
      </c>
      <c r="L7148">
        <v>0.16618959999999999</v>
      </c>
      <c r="M7148">
        <v>2.7353700000000002E-2</v>
      </c>
      <c r="O7148" t="str">
        <f>Table_Index[[#This Row],[ID]]&amp;Table_Index[[#This Row],[year]]</f>
        <v>94762006</v>
      </c>
      <c r="R7148" t="str">
        <f t="shared" si="231"/>
        <v/>
      </c>
    </row>
    <row r="7149" spans="1:18" x14ac:dyDescent="0.3">
      <c r="A7149">
        <v>9476</v>
      </c>
      <c r="B7149">
        <v>2006</v>
      </c>
      <c r="C7149">
        <v>4</v>
      </c>
      <c r="D7149">
        <v>0</v>
      </c>
      <c r="E7149">
        <v>0.1257036</v>
      </c>
      <c r="F7149">
        <v>7.7517199999999994E-2</v>
      </c>
      <c r="G7149">
        <v>0.13617889999999999</v>
      </c>
      <c r="H7149">
        <v>0</v>
      </c>
      <c r="I7149">
        <v>0</v>
      </c>
      <c r="J7149">
        <v>0.2514072</v>
      </c>
      <c r="K7149">
        <v>0.17808009999999999</v>
      </c>
      <c r="L7149">
        <v>0.20706169999999999</v>
      </c>
      <c r="M7149">
        <v>2.4051300000000001E-2</v>
      </c>
      <c r="O7149" t="str">
        <f>Table_Index[[#This Row],[ID]]&amp;Table_Index[[#This Row],[year]]</f>
        <v>94762006</v>
      </c>
      <c r="R7149" t="str">
        <f t="shared" si="231"/>
        <v/>
      </c>
    </row>
    <row r="7150" spans="1:18" x14ac:dyDescent="0.3">
      <c r="A7150">
        <v>9476</v>
      </c>
      <c r="B7150">
        <v>2007</v>
      </c>
      <c r="C7150">
        <v>1</v>
      </c>
      <c r="D7150">
        <v>4.3011099999999997E-2</v>
      </c>
      <c r="E7150">
        <v>0.13272010000000001</v>
      </c>
      <c r="F7150">
        <v>0.1228889</v>
      </c>
      <c r="G7150">
        <v>6.1444499999999999E-2</v>
      </c>
      <c r="H7150">
        <v>7.3733400000000004E-2</v>
      </c>
      <c r="I7150">
        <v>4.9155600000000001E-2</v>
      </c>
      <c r="J7150">
        <v>0.14746670000000001</v>
      </c>
      <c r="K7150">
        <v>8.6022299999999996E-2</v>
      </c>
      <c r="L7150">
        <v>0.27035569999999998</v>
      </c>
      <c r="M7150">
        <v>1.32018E-2</v>
      </c>
      <c r="O7150" t="str">
        <f>Table_Index[[#This Row],[ID]]&amp;Table_Index[[#This Row],[year]]</f>
        <v>94762007</v>
      </c>
      <c r="R7150" t="str">
        <f t="shared" si="231"/>
        <v/>
      </c>
    </row>
    <row r="7151" spans="1:18" x14ac:dyDescent="0.3">
      <c r="A7151">
        <v>9476</v>
      </c>
      <c r="B7151">
        <v>2007</v>
      </c>
      <c r="C7151">
        <v>2</v>
      </c>
      <c r="D7151">
        <v>7.7345499999999998E-2</v>
      </c>
      <c r="E7151">
        <v>8.03204E-2</v>
      </c>
      <c r="F7151">
        <v>8.2379900000000006E-2</v>
      </c>
      <c r="G7151">
        <v>0.12356979999999999</v>
      </c>
      <c r="H7151">
        <v>4.4336399999999998E-2</v>
      </c>
      <c r="I7151">
        <v>0.2745996</v>
      </c>
      <c r="J7151">
        <v>8.2379900000000006E-2</v>
      </c>
      <c r="K7151">
        <v>8.2379900000000006E-2</v>
      </c>
      <c r="L7151">
        <v>0.14187640000000001</v>
      </c>
      <c r="M7151">
        <v>1.08124E-2</v>
      </c>
      <c r="O7151" t="str">
        <f>Table_Index[[#This Row],[ID]]&amp;Table_Index[[#This Row],[year]]</f>
        <v>94762007</v>
      </c>
      <c r="R7151" t="str">
        <f t="shared" si="231"/>
        <v/>
      </c>
    </row>
    <row r="7152" spans="1:18" x14ac:dyDescent="0.3">
      <c r="A7152">
        <v>9476</v>
      </c>
      <c r="B7152">
        <v>2007</v>
      </c>
      <c r="C7152">
        <v>3</v>
      </c>
      <c r="D7152">
        <v>6.1918899999999999E-2</v>
      </c>
      <c r="E7152">
        <v>0.1043448</v>
      </c>
      <c r="F7152">
        <v>7.5678599999999999E-2</v>
      </c>
      <c r="G7152">
        <v>5.7332300000000003E-2</v>
      </c>
      <c r="H7152">
        <v>0</v>
      </c>
      <c r="I7152">
        <v>0.59052269999999996</v>
      </c>
      <c r="J7152">
        <v>0</v>
      </c>
      <c r="K7152">
        <v>2.2932899999999999E-2</v>
      </c>
      <c r="L7152">
        <v>7.4656600000000004E-2</v>
      </c>
      <c r="M7152">
        <v>1.26131E-2</v>
      </c>
      <c r="O7152" t="str">
        <f>Table_Index[[#This Row],[ID]]&amp;Table_Index[[#This Row],[year]]</f>
        <v>94762007</v>
      </c>
      <c r="R7152" t="str">
        <f t="shared" si="231"/>
        <v/>
      </c>
    </row>
    <row r="7153" spans="1:18" x14ac:dyDescent="0.3">
      <c r="A7153">
        <v>9476</v>
      </c>
      <c r="B7153">
        <v>2007</v>
      </c>
      <c r="C7153">
        <v>4</v>
      </c>
      <c r="D7153">
        <v>0.27871190000000001</v>
      </c>
      <c r="E7153">
        <v>0</v>
      </c>
      <c r="F7153">
        <v>0.199487</v>
      </c>
      <c r="G7153">
        <v>8.4354499999999999E-2</v>
      </c>
      <c r="H7153">
        <v>0</v>
      </c>
      <c r="I7153">
        <v>0</v>
      </c>
      <c r="J7153">
        <v>0</v>
      </c>
      <c r="K7153">
        <v>0.21373610000000001</v>
      </c>
      <c r="L7153">
        <v>0.19236249999999999</v>
      </c>
      <c r="M7153">
        <v>3.1348000000000001E-2</v>
      </c>
      <c r="O7153" t="str">
        <f>Table_Index[[#This Row],[ID]]&amp;Table_Index[[#This Row],[year]]</f>
        <v>94762007</v>
      </c>
      <c r="R7153" t="str">
        <f t="shared" si="231"/>
        <v/>
      </c>
    </row>
    <row r="7154" spans="1:18" x14ac:dyDescent="0.3">
      <c r="A7154">
        <v>9476</v>
      </c>
      <c r="B7154">
        <v>2008</v>
      </c>
      <c r="C7154">
        <v>1</v>
      </c>
      <c r="D7154">
        <v>0</v>
      </c>
      <c r="E7154">
        <v>0</v>
      </c>
      <c r="F7154">
        <v>9.6857499999999999E-2</v>
      </c>
      <c r="G7154">
        <v>1.29143E-2</v>
      </c>
      <c r="H7154">
        <v>0</v>
      </c>
      <c r="I7154">
        <v>0.29702970000000001</v>
      </c>
      <c r="J7154">
        <v>0.2367628</v>
      </c>
      <c r="K7154">
        <v>0.1498063</v>
      </c>
      <c r="L7154">
        <v>0.193715</v>
      </c>
      <c r="M7154">
        <v>1.29143E-2</v>
      </c>
      <c r="O7154" t="str">
        <f>Table_Index[[#This Row],[ID]]&amp;Table_Index[[#This Row],[year]]</f>
        <v>94762008</v>
      </c>
      <c r="R7154" t="str">
        <f t="shared" si="231"/>
        <v/>
      </c>
    </row>
    <row r="7155" spans="1:18" x14ac:dyDescent="0.3">
      <c r="A7155">
        <v>9476</v>
      </c>
      <c r="B7155">
        <v>2008</v>
      </c>
      <c r="C7155">
        <v>2</v>
      </c>
      <c r="D7155">
        <v>6.8297700000000003E-2</v>
      </c>
      <c r="E7155">
        <v>7.5886300000000004E-2</v>
      </c>
      <c r="F7155">
        <v>0</v>
      </c>
      <c r="G7155">
        <v>7.9680600000000004E-2</v>
      </c>
      <c r="H7155">
        <v>0</v>
      </c>
      <c r="I7155">
        <v>0</v>
      </c>
      <c r="J7155">
        <v>0.203267</v>
      </c>
      <c r="K7155">
        <v>0.28457369999999998</v>
      </c>
      <c r="L7155">
        <v>0.25186920000000002</v>
      </c>
      <c r="M7155">
        <v>3.6425399999999997E-2</v>
      </c>
      <c r="O7155" t="str">
        <f>Table_Index[[#This Row],[ID]]&amp;Table_Index[[#This Row],[year]]</f>
        <v>94762008</v>
      </c>
      <c r="R7155" t="str">
        <f t="shared" si="231"/>
        <v/>
      </c>
    </row>
    <row r="7156" spans="1:18" x14ac:dyDescent="0.3">
      <c r="A7156">
        <v>9476</v>
      </c>
      <c r="B7156">
        <v>2008</v>
      </c>
      <c r="C7156">
        <v>3</v>
      </c>
      <c r="D7156">
        <v>0</v>
      </c>
      <c r="E7156">
        <v>0.13358819999999999</v>
      </c>
      <c r="F7156">
        <v>0.13358819999999999</v>
      </c>
      <c r="G7156">
        <v>5.0095599999999997E-2</v>
      </c>
      <c r="H7156">
        <v>0</v>
      </c>
      <c r="I7156">
        <v>0</v>
      </c>
      <c r="J7156">
        <v>3.0150099999999999E-2</v>
      </c>
      <c r="K7156">
        <v>0.5093048</v>
      </c>
      <c r="L7156">
        <v>7.5143299999999996E-2</v>
      </c>
      <c r="M7156">
        <v>6.8129999999999996E-2</v>
      </c>
      <c r="O7156" t="str">
        <f>Table_Index[[#This Row],[ID]]&amp;Table_Index[[#This Row],[year]]</f>
        <v>94762008</v>
      </c>
      <c r="R7156" t="str">
        <f t="shared" si="231"/>
        <v/>
      </c>
    </row>
    <row r="7157" spans="1:18" x14ac:dyDescent="0.3">
      <c r="A7157">
        <v>9476</v>
      </c>
      <c r="B7157">
        <v>2008</v>
      </c>
      <c r="C7157">
        <v>4</v>
      </c>
      <c r="D7157">
        <v>0.2379491</v>
      </c>
      <c r="E7157">
        <v>7.5141799999999995E-2</v>
      </c>
      <c r="F7157">
        <v>0</v>
      </c>
      <c r="G7157">
        <v>6.1991999999999998E-2</v>
      </c>
      <c r="H7157">
        <v>5.6356400000000001E-2</v>
      </c>
      <c r="I7157">
        <v>0.37570910000000002</v>
      </c>
      <c r="J7157">
        <v>0</v>
      </c>
      <c r="K7157">
        <v>4.8842200000000002E-2</v>
      </c>
      <c r="L7157">
        <v>0.1202269</v>
      </c>
      <c r="M7157">
        <v>2.3782399999999999E-2</v>
      </c>
      <c r="O7157" t="str">
        <f>Table_Index[[#This Row],[ID]]&amp;Table_Index[[#This Row],[year]]</f>
        <v>94762008</v>
      </c>
      <c r="R7157" t="str">
        <f t="shared" si="231"/>
        <v/>
      </c>
    </row>
    <row r="7158" spans="1:18" x14ac:dyDescent="0.3">
      <c r="A7158">
        <v>9476</v>
      </c>
      <c r="B7158">
        <v>2009</v>
      </c>
      <c r="C7158">
        <v>1</v>
      </c>
      <c r="D7158">
        <v>9.3857499999999996E-2</v>
      </c>
      <c r="E7158">
        <v>0</v>
      </c>
      <c r="F7158">
        <v>0.1095005</v>
      </c>
      <c r="G7158">
        <v>4.69288E-2</v>
      </c>
      <c r="H7158">
        <v>5.4228999999999996E-3</v>
      </c>
      <c r="I7158">
        <v>0.219001</v>
      </c>
      <c r="J7158">
        <v>0.1642507</v>
      </c>
      <c r="K7158">
        <v>0.13922200000000001</v>
      </c>
      <c r="L7158">
        <v>0.1955366</v>
      </c>
      <c r="M7158">
        <v>2.6280100000000001E-2</v>
      </c>
      <c r="O7158" t="str">
        <f>Table_Index[[#This Row],[ID]]&amp;Table_Index[[#This Row],[year]]</f>
        <v>94762009</v>
      </c>
      <c r="R7158" t="str">
        <f t="shared" si="231"/>
        <v/>
      </c>
    </row>
    <row r="7159" spans="1:18" x14ac:dyDescent="0.3">
      <c r="A7159">
        <v>9476</v>
      </c>
      <c r="B7159">
        <v>2009</v>
      </c>
      <c r="C7159">
        <v>2</v>
      </c>
      <c r="D7159">
        <v>9.7600599999999996E-2</v>
      </c>
      <c r="E7159">
        <v>5.6933699999999997E-2</v>
      </c>
      <c r="F7159">
        <v>0.20740140000000001</v>
      </c>
      <c r="G7159">
        <v>7.3200500000000002E-2</v>
      </c>
      <c r="H7159">
        <v>0</v>
      </c>
      <c r="I7159">
        <v>0.26026840000000001</v>
      </c>
      <c r="J7159">
        <v>8.1333900000000001E-2</v>
      </c>
      <c r="K7159">
        <v>6.8320500000000006E-2</v>
      </c>
      <c r="L7159">
        <v>0.13013420000000001</v>
      </c>
      <c r="M7159">
        <v>2.48068E-2</v>
      </c>
      <c r="O7159" t="str">
        <f>Table_Index[[#This Row],[ID]]&amp;Table_Index[[#This Row],[year]]</f>
        <v>94762009</v>
      </c>
      <c r="R7159" t="str">
        <f t="shared" si="231"/>
        <v/>
      </c>
    </row>
    <row r="7160" spans="1:18" x14ac:dyDescent="0.3">
      <c r="A7160">
        <v>9476</v>
      </c>
      <c r="B7160">
        <v>2009</v>
      </c>
      <c r="C7160">
        <v>3</v>
      </c>
      <c r="D7160">
        <v>0.13117210000000001</v>
      </c>
      <c r="E7160">
        <v>6.5586099999999994E-2</v>
      </c>
      <c r="F7160">
        <v>0.13117210000000001</v>
      </c>
      <c r="G7160">
        <v>0.250164</v>
      </c>
      <c r="H7160">
        <v>7.0270999999999997E-3</v>
      </c>
      <c r="I7160">
        <v>0.17801929999999999</v>
      </c>
      <c r="J7160">
        <v>2.43605E-2</v>
      </c>
      <c r="K7160">
        <v>4.4973300000000001E-2</v>
      </c>
      <c r="L7160">
        <v>0.14991099999999999</v>
      </c>
      <c r="M7160">
        <v>1.7614500000000002E-2</v>
      </c>
      <c r="O7160" t="str">
        <f>Table_Index[[#This Row],[ID]]&amp;Table_Index[[#This Row],[year]]</f>
        <v>94762009</v>
      </c>
      <c r="R7160" t="str">
        <f t="shared" si="231"/>
        <v/>
      </c>
    </row>
    <row r="7161" spans="1:18" x14ac:dyDescent="0.3">
      <c r="A7161">
        <v>9476</v>
      </c>
      <c r="B7161">
        <v>2009</v>
      </c>
      <c r="C7161">
        <v>4</v>
      </c>
      <c r="D7161">
        <v>9.3073799999999998E-2</v>
      </c>
      <c r="E7161">
        <v>4.3434399999999998E-2</v>
      </c>
      <c r="F7161">
        <v>0.1085861</v>
      </c>
      <c r="G7161">
        <v>2.48197E-2</v>
      </c>
      <c r="H7161">
        <v>9.6951999999999993E-3</v>
      </c>
      <c r="I7161">
        <v>0.27922130000000001</v>
      </c>
      <c r="J7161">
        <v>4.6536899999999999E-2</v>
      </c>
      <c r="K7161">
        <v>0.1946793</v>
      </c>
      <c r="L7161">
        <v>0.1752889</v>
      </c>
      <c r="M7161">
        <v>2.4664499999999999E-2</v>
      </c>
      <c r="O7161" t="str">
        <f>Table_Index[[#This Row],[ID]]&amp;Table_Index[[#This Row],[year]]</f>
        <v>94762009</v>
      </c>
      <c r="R7161" t="str">
        <f t="shared" si="231"/>
        <v/>
      </c>
    </row>
    <row r="7162" spans="1:18" x14ac:dyDescent="0.3">
      <c r="A7162">
        <v>9476</v>
      </c>
      <c r="B7162">
        <v>2010</v>
      </c>
      <c r="C7162">
        <v>1</v>
      </c>
      <c r="D7162">
        <v>7.1241100000000002E-2</v>
      </c>
      <c r="E7162">
        <v>0.40132509999999999</v>
      </c>
      <c r="F7162">
        <v>8.5489399999999993E-2</v>
      </c>
      <c r="G7162">
        <v>0</v>
      </c>
      <c r="H7162">
        <v>5.7954699999999998E-2</v>
      </c>
      <c r="I7162">
        <v>0</v>
      </c>
      <c r="J7162">
        <v>5.6992899999999999E-2</v>
      </c>
      <c r="K7162">
        <v>0.14604429999999999</v>
      </c>
      <c r="L7162">
        <v>0.16057750000000001</v>
      </c>
      <c r="M7162">
        <v>2.0375000000000001E-2</v>
      </c>
      <c r="O7162" t="str">
        <f>Table_Index[[#This Row],[ID]]&amp;Table_Index[[#This Row],[year]]</f>
        <v>94762010</v>
      </c>
      <c r="R7162" t="str">
        <f t="shared" si="231"/>
        <v/>
      </c>
    </row>
    <row r="7163" spans="1:18" x14ac:dyDescent="0.3">
      <c r="A7163">
        <v>9476</v>
      </c>
      <c r="B7163">
        <v>2010</v>
      </c>
      <c r="C7163">
        <v>2</v>
      </c>
      <c r="D7163">
        <v>9.2260400000000006E-2</v>
      </c>
      <c r="E7163">
        <v>0.13454640000000001</v>
      </c>
      <c r="F7163">
        <v>4.8436699999999999E-2</v>
      </c>
      <c r="G7163">
        <v>0.1153255</v>
      </c>
      <c r="H7163">
        <v>2.8062500000000001E-2</v>
      </c>
      <c r="I7163">
        <v>0.29728349999999998</v>
      </c>
      <c r="J7163">
        <v>3.2675599999999999E-2</v>
      </c>
      <c r="K7163">
        <v>1.38391E-2</v>
      </c>
      <c r="L7163">
        <v>0.22757559999999999</v>
      </c>
      <c r="M7163">
        <v>9.9948999999999993E-3</v>
      </c>
      <c r="O7163" t="str">
        <f>Table_Index[[#This Row],[ID]]&amp;Table_Index[[#This Row],[year]]</f>
        <v>94762010</v>
      </c>
      <c r="R7163" t="str">
        <f t="shared" si="231"/>
        <v/>
      </c>
    </row>
    <row r="7164" spans="1:18" x14ac:dyDescent="0.3">
      <c r="A7164">
        <v>9476</v>
      </c>
      <c r="B7164">
        <v>2010</v>
      </c>
      <c r="C7164">
        <v>3</v>
      </c>
      <c r="D7164">
        <v>0.1142912</v>
      </c>
      <c r="E7164">
        <v>7.9313099999999997E-2</v>
      </c>
      <c r="F7164">
        <v>4.6156099999999999E-2</v>
      </c>
      <c r="G7164">
        <v>0.1320684</v>
      </c>
      <c r="H7164">
        <v>5.3719999999999997E-2</v>
      </c>
      <c r="I7164">
        <v>0.25476520000000002</v>
      </c>
      <c r="J7164">
        <v>0.2505616</v>
      </c>
      <c r="K7164">
        <v>5.2749799999999999E-2</v>
      </c>
      <c r="L7164">
        <v>0</v>
      </c>
      <c r="M7164">
        <v>1.6374400000000001E-2</v>
      </c>
      <c r="O7164" t="str">
        <f>Table_Index[[#This Row],[ID]]&amp;Table_Index[[#This Row],[year]]</f>
        <v>94762010</v>
      </c>
      <c r="R7164" t="str">
        <f t="shared" si="231"/>
        <v/>
      </c>
    </row>
    <row r="7165" spans="1:18" x14ac:dyDescent="0.3">
      <c r="A7165">
        <v>9476</v>
      </c>
      <c r="B7165">
        <v>2010</v>
      </c>
      <c r="C7165">
        <v>4</v>
      </c>
      <c r="D7165">
        <v>0.1148617</v>
      </c>
      <c r="E7165">
        <v>3.7256400000000002E-2</v>
      </c>
      <c r="F7165">
        <v>0</v>
      </c>
      <c r="G7165">
        <v>0.1038173</v>
      </c>
      <c r="H7165">
        <v>5.8191699999999999E-2</v>
      </c>
      <c r="I7165">
        <v>0.48374430000000002</v>
      </c>
      <c r="J7165">
        <v>9.8452899999999996E-2</v>
      </c>
      <c r="K7165">
        <v>3.6490700000000001E-2</v>
      </c>
      <c r="L7165">
        <v>6.1848599999999997E-2</v>
      </c>
      <c r="M7165">
        <v>5.3366000000000004E-3</v>
      </c>
      <c r="O7165" t="str">
        <f>Table_Index[[#This Row],[ID]]&amp;Table_Index[[#This Row],[year]]</f>
        <v>94762010</v>
      </c>
      <c r="R7165" t="str">
        <f t="shared" si="231"/>
        <v/>
      </c>
    </row>
    <row r="7166" spans="1:18" x14ac:dyDescent="0.3">
      <c r="A7166">
        <v>9476</v>
      </c>
      <c r="B7166">
        <v>2011</v>
      </c>
      <c r="C7166">
        <v>1</v>
      </c>
      <c r="D7166">
        <v>6.8821999999999994E-2</v>
      </c>
      <c r="E7166">
        <v>5.6308900000000002E-2</v>
      </c>
      <c r="F7166">
        <v>9.3848200000000007E-2</v>
      </c>
      <c r="G7166">
        <v>0.1246929</v>
      </c>
      <c r="H7166">
        <v>0.23937539999999999</v>
      </c>
      <c r="I7166">
        <v>0.2236715</v>
      </c>
      <c r="J7166">
        <v>8.7591600000000006E-2</v>
      </c>
      <c r="K7166">
        <v>2.0020900000000001E-2</v>
      </c>
      <c r="L7166">
        <v>7.5078500000000006E-2</v>
      </c>
      <c r="M7166">
        <v>1.059E-2</v>
      </c>
      <c r="O7166" t="str">
        <f>Table_Index[[#This Row],[ID]]&amp;Table_Index[[#This Row],[year]]</f>
        <v>94762011</v>
      </c>
      <c r="R7166" t="str">
        <f t="shared" si="231"/>
        <v/>
      </c>
    </row>
    <row r="7167" spans="1:18" x14ac:dyDescent="0.3">
      <c r="A7167">
        <v>9476</v>
      </c>
      <c r="B7167">
        <v>2011</v>
      </c>
      <c r="C7167">
        <v>2</v>
      </c>
      <c r="D7167">
        <v>7.1735599999999997E-2</v>
      </c>
      <c r="E7167">
        <v>0.11501210000000001</v>
      </c>
      <c r="F7167">
        <v>3.1751799999999997E-2</v>
      </c>
      <c r="G7167">
        <v>0.16316910000000001</v>
      </c>
      <c r="H7167">
        <v>0.1081326</v>
      </c>
      <c r="I7167">
        <v>0.29590929999999999</v>
      </c>
      <c r="J7167">
        <v>3.9160599999999997E-2</v>
      </c>
      <c r="K7167">
        <v>8.6082699999999998E-2</v>
      </c>
      <c r="L7167">
        <v>8.5377099999999997E-2</v>
      </c>
      <c r="M7167">
        <v>3.6690999999999998E-3</v>
      </c>
      <c r="O7167" t="str">
        <f>Table_Index[[#This Row],[ID]]&amp;Table_Index[[#This Row],[year]]</f>
        <v>94762011</v>
      </c>
      <c r="R7167" t="str">
        <f t="shared" si="231"/>
        <v/>
      </c>
    </row>
    <row r="7168" spans="1:18" x14ac:dyDescent="0.3">
      <c r="A7168">
        <v>9476</v>
      </c>
      <c r="B7168">
        <v>2011</v>
      </c>
      <c r="C7168">
        <v>3</v>
      </c>
      <c r="D7168">
        <v>0</v>
      </c>
      <c r="E7168">
        <v>6.6250199999999995E-2</v>
      </c>
      <c r="F7168">
        <v>0.18171490000000001</v>
      </c>
      <c r="G7168">
        <v>0.19591140000000001</v>
      </c>
      <c r="H7168">
        <v>1.79822E-2</v>
      </c>
      <c r="I7168">
        <v>0.30285820000000002</v>
      </c>
      <c r="J7168">
        <v>8.9911000000000005E-2</v>
      </c>
      <c r="K7168">
        <v>0</v>
      </c>
      <c r="L7168">
        <v>0.13880999999999999</v>
      </c>
      <c r="M7168">
        <v>6.5618999999999999E-3</v>
      </c>
      <c r="O7168" t="str">
        <f>Table_Index[[#This Row],[ID]]&amp;Table_Index[[#This Row],[year]]</f>
        <v>94762011</v>
      </c>
      <c r="R7168" t="str">
        <f t="shared" si="231"/>
        <v/>
      </c>
    </row>
    <row r="7169" spans="1:18" x14ac:dyDescent="0.3">
      <c r="A7169">
        <v>9476</v>
      </c>
      <c r="B7169">
        <v>2011</v>
      </c>
      <c r="C7169">
        <v>4</v>
      </c>
      <c r="D7169">
        <v>5.4981099999999998E-2</v>
      </c>
      <c r="E7169">
        <v>6.5977300000000003E-2</v>
      </c>
      <c r="F7169">
        <v>0.1011652</v>
      </c>
      <c r="G7169">
        <v>4.0319500000000001E-2</v>
      </c>
      <c r="H7169">
        <v>7.9768400000000003E-2</v>
      </c>
      <c r="I7169">
        <v>0.42885250000000003</v>
      </c>
      <c r="J7169">
        <v>0.1143607</v>
      </c>
      <c r="K7169">
        <v>5.0032800000000002E-2</v>
      </c>
      <c r="L7169">
        <v>5.1053899999999999E-2</v>
      </c>
      <c r="M7169">
        <v>1.3488699999999999E-2</v>
      </c>
      <c r="O7169" t="str">
        <f>Table_Index[[#This Row],[ID]]&amp;Table_Index[[#This Row],[year]]</f>
        <v>94762011</v>
      </c>
      <c r="R7169" t="str">
        <f t="shared" si="231"/>
        <v/>
      </c>
    </row>
    <row r="7170" spans="1:18" x14ac:dyDescent="0.3">
      <c r="A7170">
        <v>9476</v>
      </c>
      <c r="B7170">
        <v>2012</v>
      </c>
      <c r="C7170">
        <v>1</v>
      </c>
      <c r="D7170">
        <v>4.0014099999999997E-2</v>
      </c>
      <c r="E7170">
        <v>0.1100387</v>
      </c>
      <c r="F7170">
        <v>9.5033400000000004E-2</v>
      </c>
      <c r="G7170">
        <v>0.21007390000000001</v>
      </c>
      <c r="H7170">
        <v>4.8906100000000001E-2</v>
      </c>
      <c r="I7170">
        <v>0.2259128</v>
      </c>
      <c r="J7170">
        <v>0</v>
      </c>
      <c r="K7170">
        <v>0.14271690000000001</v>
      </c>
      <c r="L7170">
        <v>6.6690100000000002E-2</v>
      </c>
      <c r="M7170">
        <v>6.0613899999999998E-2</v>
      </c>
      <c r="O7170" t="str">
        <f>Table_Index[[#This Row],[ID]]&amp;Table_Index[[#This Row],[year]]</f>
        <v>94762012</v>
      </c>
      <c r="R7170" t="str">
        <f t="shared" si="231"/>
        <v/>
      </c>
    </row>
    <row r="7171" spans="1:18" x14ac:dyDescent="0.3">
      <c r="A7171">
        <v>9476</v>
      </c>
      <c r="B7171">
        <v>2012</v>
      </c>
      <c r="C7171">
        <v>2</v>
      </c>
      <c r="D7171">
        <v>7.3928599999999997E-2</v>
      </c>
      <c r="E7171">
        <v>2.2747300000000002E-2</v>
      </c>
      <c r="F7171">
        <v>9.4401100000000002E-2</v>
      </c>
      <c r="G7171">
        <v>5.6868200000000001E-2</v>
      </c>
      <c r="H7171">
        <v>3.9428600000000001E-2</v>
      </c>
      <c r="I7171">
        <v>0.2638682</v>
      </c>
      <c r="J7171">
        <v>0.17439569999999999</v>
      </c>
      <c r="K7171">
        <v>0.11676930000000001</v>
      </c>
      <c r="L7171">
        <v>0.13648360000000001</v>
      </c>
      <c r="M7171">
        <v>2.11095E-2</v>
      </c>
      <c r="O7171" t="str">
        <f>Table_Index[[#This Row],[ID]]&amp;Table_Index[[#This Row],[year]]</f>
        <v>94762012</v>
      </c>
      <c r="R7171" t="str">
        <f t="shared" si="231"/>
        <v/>
      </c>
    </row>
    <row r="7172" spans="1:18" x14ac:dyDescent="0.3">
      <c r="A7172">
        <v>9476</v>
      </c>
      <c r="B7172">
        <v>2012</v>
      </c>
      <c r="C7172">
        <v>3</v>
      </c>
      <c r="D7172">
        <v>2.95768E-2</v>
      </c>
      <c r="E7172">
        <v>6.7220100000000005E-2</v>
      </c>
      <c r="F7172">
        <v>7.6630900000000002E-2</v>
      </c>
      <c r="G7172">
        <v>9.6796900000000005E-2</v>
      </c>
      <c r="H7172">
        <v>1.9818100000000002E-2</v>
      </c>
      <c r="I7172">
        <v>0.30114590000000002</v>
      </c>
      <c r="J7172">
        <v>6.45313E-2</v>
      </c>
      <c r="K7172">
        <v>0.1882162</v>
      </c>
      <c r="L7172">
        <v>0.14653969999999999</v>
      </c>
      <c r="M7172">
        <v>9.5242999999999994E-3</v>
      </c>
      <c r="O7172" t="str">
        <f>Table_Index[[#This Row],[ID]]&amp;Table_Index[[#This Row],[year]]</f>
        <v>94762012</v>
      </c>
      <c r="R7172" t="str">
        <f t="shared" si="231"/>
        <v/>
      </c>
    </row>
    <row r="7173" spans="1:18" x14ac:dyDescent="0.3">
      <c r="A7173">
        <v>9476</v>
      </c>
      <c r="B7173">
        <v>2012</v>
      </c>
      <c r="C7173">
        <v>4</v>
      </c>
      <c r="D7173">
        <v>5.1707299999999998E-2</v>
      </c>
      <c r="E7173">
        <v>0.14010230000000001</v>
      </c>
      <c r="F7173">
        <v>8.2731700000000005E-2</v>
      </c>
      <c r="G7173">
        <v>0.18313009999999999</v>
      </c>
      <c r="H7173">
        <v>1.94381E-2</v>
      </c>
      <c r="I7173">
        <v>0.30593510000000002</v>
      </c>
      <c r="J7173">
        <v>0</v>
      </c>
      <c r="K7173">
        <v>9.1780500000000001E-2</v>
      </c>
      <c r="L7173">
        <v>0.11806510000000001</v>
      </c>
      <c r="M7173">
        <v>7.1098000000000003E-3</v>
      </c>
      <c r="O7173" t="str">
        <f>Table_Index[[#This Row],[ID]]&amp;Table_Index[[#This Row],[year]]</f>
        <v>94762012</v>
      </c>
      <c r="R7173" t="str">
        <f t="shared" si="231"/>
        <v/>
      </c>
    </row>
    <row r="7174" spans="1:18" x14ac:dyDescent="0.3">
      <c r="A7174">
        <v>9477</v>
      </c>
      <c r="B7174">
        <v>2003</v>
      </c>
      <c r="C7174">
        <v>1</v>
      </c>
      <c r="D7174">
        <v>1.3738999999999999E-3</v>
      </c>
      <c r="E7174">
        <v>0</v>
      </c>
      <c r="F7174">
        <v>2.9675999999999999E-3</v>
      </c>
      <c r="G7174">
        <v>9.8919999999999998E-4</v>
      </c>
      <c r="H7174">
        <v>1.8684999999999999E-3</v>
      </c>
      <c r="I7174">
        <v>1.9784E-3</v>
      </c>
      <c r="J7174">
        <v>0</v>
      </c>
      <c r="K7174">
        <v>0.98920660000000005</v>
      </c>
      <c r="L7174">
        <v>1.6157000000000001E-3</v>
      </c>
      <c r="M7174">
        <v>0</v>
      </c>
      <c r="O7174" t="str">
        <f>Table_Index[[#This Row],[ID]]&amp;Table_Index[[#This Row],[year]]</f>
        <v>94772003</v>
      </c>
      <c r="R7174" t="str">
        <f t="shared" si="231"/>
        <v/>
      </c>
    </row>
    <row r="7175" spans="1:18" x14ac:dyDescent="0.3">
      <c r="A7175">
        <v>9477</v>
      </c>
      <c r="B7175">
        <v>2003</v>
      </c>
      <c r="C7175">
        <v>2</v>
      </c>
      <c r="D7175">
        <v>0</v>
      </c>
      <c r="E7175">
        <v>0</v>
      </c>
      <c r="F7175">
        <v>0.40747030000000001</v>
      </c>
      <c r="G7175">
        <v>0</v>
      </c>
      <c r="H7175">
        <v>0</v>
      </c>
      <c r="I7175">
        <v>0</v>
      </c>
      <c r="J7175">
        <v>3.3955899999999997E-2</v>
      </c>
      <c r="K7175">
        <v>0.417657</v>
      </c>
      <c r="L7175">
        <v>0.12903229999999999</v>
      </c>
      <c r="M7175">
        <v>1.1884499999999999E-2</v>
      </c>
      <c r="O7175" t="str">
        <f>Table_Index[[#This Row],[ID]]&amp;Table_Index[[#This Row],[year]]</f>
        <v>94772003</v>
      </c>
      <c r="R7175" t="str">
        <f t="shared" si="231"/>
        <v/>
      </c>
    </row>
    <row r="7176" spans="1:18" x14ac:dyDescent="0.3">
      <c r="A7176">
        <v>9477</v>
      </c>
      <c r="B7176">
        <v>2003</v>
      </c>
      <c r="C7176">
        <v>3</v>
      </c>
      <c r="D7176">
        <v>0</v>
      </c>
      <c r="E7176">
        <v>0.13100439999999999</v>
      </c>
      <c r="F7176">
        <v>0.20960699999999999</v>
      </c>
      <c r="G7176">
        <v>0.1630277</v>
      </c>
      <c r="H7176">
        <v>0</v>
      </c>
      <c r="I7176">
        <v>0</v>
      </c>
      <c r="J7176">
        <v>0</v>
      </c>
      <c r="K7176">
        <v>0.1164483</v>
      </c>
      <c r="L7176">
        <v>0.36535659999999998</v>
      </c>
      <c r="M7176">
        <v>1.4555999999999999E-2</v>
      </c>
      <c r="O7176" t="str">
        <f>Table_Index[[#This Row],[ID]]&amp;Table_Index[[#This Row],[year]]</f>
        <v>94772003</v>
      </c>
      <c r="R7176" t="str">
        <f t="shared" si="231"/>
        <v/>
      </c>
    </row>
    <row r="7177" spans="1:18" x14ac:dyDescent="0.3">
      <c r="A7177">
        <v>9477</v>
      </c>
      <c r="B7177">
        <v>2003</v>
      </c>
      <c r="C7177">
        <v>4</v>
      </c>
      <c r="D7177">
        <v>0.21367520000000001</v>
      </c>
      <c r="E7177">
        <v>0.27350429999999998</v>
      </c>
      <c r="F7177">
        <v>0</v>
      </c>
      <c r="G7177">
        <v>0</v>
      </c>
      <c r="H7177">
        <v>0</v>
      </c>
      <c r="I7177">
        <v>0</v>
      </c>
      <c r="J7177">
        <v>0</v>
      </c>
      <c r="K7177">
        <v>0.46153850000000002</v>
      </c>
      <c r="L7177">
        <v>0</v>
      </c>
      <c r="M7177">
        <v>5.1282099999999997E-2</v>
      </c>
      <c r="O7177" t="str">
        <f>Table_Index[[#This Row],[ID]]&amp;Table_Index[[#This Row],[year]]</f>
        <v>94772003</v>
      </c>
      <c r="R7177" t="str">
        <f t="shared" si="231"/>
        <v/>
      </c>
    </row>
    <row r="7178" spans="1:18" x14ac:dyDescent="0.3">
      <c r="A7178">
        <v>9477</v>
      </c>
      <c r="B7178">
        <v>2004</v>
      </c>
      <c r="C7178">
        <v>1</v>
      </c>
      <c r="D7178">
        <v>0</v>
      </c>
      <c r="E7178">
        <v>0</v>
      </c>
      <c r="F7178">
        <v>0.30821920000000003</v>
      </c>
      <c r="G7178">
        <v>0.1073059</v>
      </c>
      <c r="H7178">
        <v>0</v>
      </c>
      <c r="I7178">
        <v>0.38812790000000003</v>
      </c>
      <c r="J7178">
        <v>0</v>
      </c>
      <c r="K7178">
        <v>0</v>
      </c>
      <c r="L7178">
        <v>0.15068490000000001</v>
      </c>
      <c r="M7178">
        <v>4.5662099999999997E-2</v>
      </c>
      <c r="O7178" t="str">
        <f>Table_Index[[#This Row],[ID]]&amp;Table_Index[[#This Row],[year]]</f>
        <v>94772004</v>
      </c>
      <c r="R7178" t="str">
        <f t="shared" si="231"/>
        <v/>
      </c>
    </row>
    <row r="7179" spans="1:18" x14ac:dyDescent="0.3">
      <c r="A7179">
        <v>9477</v>
      </c>
      <c r="B7179">
        <v>2004</v>
      </c>
      <c r="C7179">
        <v>2</v>
      </c>
      <c r="D7179">
        <v>0.214507</v>
      </c>
      <c r="E7179">
        <v>0.1098592</v>
      </c>
      <c r="F7179">
        <v>0.24718309999999999</v>
      </c>
      <c r="G7179">
        <v>2.92958E-2</v>
      </c>
      <c r="H7179">
        <v>0</v>
      </c>
      <c r="I7179">
        <v>0</v>
      </c>
      <c r="J7179">
        <v>0</v>
      </c>
      <c r="K7179">
        <v>0.1098592</v>
      </c>
      <c r="L7179">
        <v>0.26732400000000001</v>
      </c>
      <c r="M7179">
        <v>2.19718E-2</v>
      </c>
      <c r="O7179" t="str">
        <f>Table_Index[[#This Row],[ID]]&amp;Table_Index[[#This Row],[year]]</f>
        <v>94772004</v>
      </c>
      <c r="R7179" t="str">
        <f t="shared" si="231"/>
        <v/>
      </c>
    </row>
    <row r="7180" spans="1:18" x14ac:dyDescent="0.3">
      <c r="A7180">
        <v>9477</v>
      </c>
      <c r="B7180">
        <v>2004</v>
      </c>
      <c r="C7180">
        <v>3</v>
      </c>
      <c r="D7180">
        <v>8.8777999999999999E-3</v>
      </c>
      <c r="E7180">
        <v>2.1661900000000001E-2</v>
      </c>
      <c r="F7180">
        <v>1.5980100000000001E-2</v>
      </c>
      <c r="G7180">
        <v>2.4857999999999998E-3</v>
      </c>
      <c r="H7180">
        <v>0</v>
      </c>
      <c r="I7180">
        <v>3.1960200000000001E-2</v>
      </c>
      <c r="J7180">
        <v>0</v>
      </c>
      <c r="K7180">
        <v>1.06534E-2</v>
      </c>
      <c r="L7180">
        <v>1.9531300000000001E-2</v>
      </c>
      <c r="M7180">
        <v>0.88884940000000001</v>
      </c>
      <c r="O7180" t="str">
        <f>Table_Index[[#This Row],[ID]]&amp;Table_Index[[#This Row],[year]]</f>
        <v>94772004</v>
      </c>
      <c r="R7180" t="str">
        <f t="shared" si="231"/>
        <v/>
      </c>
    </row>
    <row r="7181" spans="1:18" x14ac:dyDescent="0.3">
      <c r="A7181">
        <v>9477</v>
      </c>
      <c r="B7181">
        <v>2004</v>
      </c>
      <c r="C7181">
        <v>4</v>
      </c>
      <c r="D7181">
        <v>0.31289109999999998</v>
      </c>
      <c r="E7181">
        <v>0.1126408</v>
      </c>
      <c r="F7181">
        <v>0.1126408</v>
      </c>
      <c r="G7181">
        <v>7.2590699999999994E-2</v>
      </c>
      <c r="H7181">
        <v>0</v>
      </c>
      <c r="I7181">
        <v>0.20025029999999999</v>
      </c>
      <c r="J7181">
        <v>0</v>
      </c>
      <c r="K7181">
        <v>5.5068800000000001E-2</v>
      </c>
      <c r="L7181">
        <v>0.1251564</v>
      </c>
      <c r="M7181">
        <v>8.7609999999999997E-3</v>
      </c>
      <c r="O7181" t="str">
        <f>Table_Index[[#This Row],[ID]]&amp;Table_Index[[#This Row],[year]]</f>
        <v>94772004</v>
      </c>
      <c r="R7181" t="str">
        <f t="shared" si="231"/>
        <v/>
      </c>
    </row>
    <row r="7182" spans="1:18" x14ac:dyDescent="0.3">
      <c r="A7182">
        <v>9477</v>
      </c>
      <c r="B7182">
        <v>2005</v>
      </c>
      <c r="C7182">
        <v>1</v>
      </c>
      <c r="D7182">
        <v>0</v>
      </c>
      <c r="E7182">
        <v>6.8669499999999994E-2</v>
      </c>
      <c r="F7182">
        <v>0.13733909999999999</v>
      </c>
      <c r="G7182">
        <v>1.37339E-2</v>
      </c>
      <c r="H7182">
        <v>0</v>
      </c>
      <c r="I7182">
        <v>0.52532190000000001</v>
      </c>
      <c r="J7182">
        <v>0</v>
      </c>
      <c r="K7182">
        <v>6.1802599999999999E-2</v>
      </c>
      <c r="L7182">
        <v>0.17339060000000001</v>
      </c>
      <c r="M7182">
        <v>1.97425E-2</v>
      </c>
      <c r="O7182" t="str">
        <f>Table_Index[[#This Row],[ID]]&amp;Table_Index[[#This Row],[year]]</f>
        <v>94772005</v>
      </c>
      <c r="R7182" t="str">
        <f t="shared" ref="R7182:R7245" si="232">RIGHT(P7182,4)</f>
        <v/>
      </c>
    </row>
    <row r="7183" spans="1:18" x14ac:dyDescent="0.3">
      <c r="A7183">
        <v>9477</v>
      </c>
      <c r="B7183">
        <v>2005</v>
      </c>
      <c r="C7183">
        <v>2</v>
      </c>
      <c r="D7183">
        <v>0.37943769999999999</v>
      </c>
      <c r="E7183">
        <v>5.6352100000000002E-2</v>
      </c>
      <c r="F7183">
        <v>0.125227</v>
      </c>
      <c r="G7183">
        <v>6.7622600000000005E-2</v>
      </c>
      <c r="H7183">
        <v>0</v>
      </c>
      <c r="I7183">
        <v>0.17030870000000001</v>
      </c>
      <c r="J7183">
        <v>0</v>
      </c>
      <c r="K7183">
        <v>5.0090799999999998E-2</v>
      </c>
      <c r="L7183">
        <v>0.13023609999999999</v>
      </c>
      <c r="M7183">
        <v>2.07251E-2</v>
      </c>
      <c r="O7183" t="str">
        <f>Table_Index[[#This Row],[ID]]&amp;Table_Index[[#This Row],[year]]</f>
        <v>94772005</v>
      </c>
      <c r="R7183" t="str">
        <f t="shared" si="232"/>
        <v/>
      </c>
    </row>
    <row r="7184" spans="1:18" x14ac:dyDescent="0.3">
      <c r="A7184">
        <v>9477</v>
      </c>
      <c r="B7184">
        <v>2005</v>
      </c>
      <c r="C7184">
        <v>3</v>
      </c>
      <c r="D7184">
        <v>7.2914900000000005E-2</v>
      </c>
      <c r="E7184">
        <v>7.5831499999999996E-2</v>
      </c>
      <c r="F7184">
        <v>0.14582980000000001</v>
      </c>
      <c r="G7184">
        <v>0</v>
      </c>
      <c r="H7184">
        <v>2.9166000000000001E-2</v>
      </c>
      <c r="I7184">
        <v>0.36894939999999998</v>
      </c>
      <c r="J7184">
        <v>2.6735499999999999E-2</v>
      </c>
      <c r="K7184">
        <v>0.15166299999999999</v>
      </c>
      <c r="L7184">
        <v>0.1137473</v>
      </c>
      <c r="M7184">
        <v>1.5162699999999999E-2</v>
      </c>
      <c r="O7184" t="str">
        <f>Table_Index[[#This Row],[ID]]&amp;Table_Index[[#This Row],[year]]</f>
        <v>94772005</v>
      </c>
      <c r="R7184" t="str">
        <f t="shared" si="232"/>
        <v/>
      </c>
    </row>
    <row r="7185" spans="1:18" x14ac:dyDescent="0.3">
      <c r="A7185">
        <v>9477</v>
      </c>
      <c r="B7185">
        <v>2005</v>
      </c>
      <c r="C7185">
        <v>4</v>
      </c>
      <c r="D7185">
        <v>9.7560999999999995E-2</v>
      </c>
      <c r="E7185">
        <v>9.3224899999999999E-2</v>
      </c>
      <c r="F7185">
        <v>0.16260160000000001</v>
      </c>
      <c r="G7185">
        <v>2.38482E-2</v>
      </c>
      <c r="H7185">
        <v>0</v>
      </c>
      <c r="I7185">
        <v>0.37940380000000001</v>
      </c>
      <c r="J7185">
        <v>0</v>
      </c>
      <c r="K7185">
        <v>0.1056911</v>
      </c>
      <c r="L7185">
        <v>0.13008130000000001</v>
      </c>
      <c r="M7185">
        <v>7.5881000000000004E-3</v>
      </c>
      <c r="O7185" t="str">
        <f>Table_Index[[#This Row],[ID]]&amp;Table_Index[[#This Row],[year]]</f>
        <v>94772005</v>
      </c>
      <c r="R7185" t="str">
        <f t="shared" si="232"/>
        <v/>
      </c>
    </row>
    <row r="7186" spans="1:18" x14ac:dyDescent="0.3">
      <c r="A7186">
        <v>9477</v>
      </c>
      <c r="B7186">
        <v>2006</v>
      </c>
      <c r="C7186">
        <v>1</v>
      </c>
      <c r="D7186">
        <v>0.1502608</v>
      </c>
      <c r="E7186">
        <v>7.3216299999999998E-2</v>
      </c>
      <c r="F7186">
        <v>0.12920519999999999</v>
      </c>
      <c r="G7186">
        <v>1.8950100000000001E-2</v>
      </c>
      <c r="H7186">
        <v>0</v>
      </c>
      <c r="I7186">
        <v>0.43068390000000001</v>
      </c>
      <c r="J7186">
        <v>0</v>
      </c>
      <c r="K7186">
        <v>8.3983299999999997E-2</v>
      </c>
      <c r="L7186">
        <v>0.107671</v>
      </c>
      <c r="M7186">
        <v>6.0296000000000004E-3</v>
      </c>
      <c r="O7186" t="str">
        <f>Table_Index[[#This Row],[ID]]&amp;Table_Index[[#This Row],[year]]</f>
        <v>94772006</v>
      </c>
      <c r="R7186" t="str">
        <f t="shared" si="232"/>
        <v/>
      </c>
    </row>
    <row r="7187" spans="1:18" x14ac:dyDescent="0.3">
      <c r="A7187">
        <v>9477</v>
      </c>
      <c r="B7187">
        <v>2006</v>
      </c>
      <c r="C7187">
        <v>2</v>
      </c>
      <c r="D7187">
        <v>2.89517E-2</v>
      </c>
      <c r="E7187">
        <v>0.1191156</v>
      </c>
      <c r="F7187">
        <v>5.7903400000000001E-2</v>
      </c>
      <c r="G7187">
        <v>4.4668300000000001E-2</v>
      </c>
      <c r="H7187">
        <v>0</v>
      </c>
      <c r="I7187">
        <v>0.2481574</v>
      </c>
      <c r="J7187">
        <v>0.21606239999999999</v>
      </c>
      <c r="K7187">
        <v>6.4520900000000006E-2</v>
      </c>
      <c r="L7187">
        <v>0.2109338</v>
      </c>
      <c r="M7187">
        <v>9.6863999999999995E-3</v>
      </c>
      <c r="O7187" t="str">
        <f>Table_Index[[#This Row],[ID]]&amp;Table_Index[[#This Row],[year]]</f>
        <v>94772006</v>
      </c>
      <c r="R7187" t="str">
        <f t="shared" si="232"/>
        <v/>
      </c>
    </row>
    <row r="7188" spans="1:18" x14ac:dyDescent="0.3">
      <c r="A7188">
        <v>9477</v>
      </c>
      <c r="B7188">
        <v>2006</v>
      </c>
      <c r="C7188">
        <v>3</v>
      </c>
      <c r="D7188">
        <v>8.1391000000000005E-2</v>
      </c>
      <c r="E7188">
        <v>6.1857200000000001E-2</v>
      </c>
      <c r="F7188">
        <v>9.2785800000000002E-2</v>
      </c>
      <c r="G7188">
        <v>6.0229400000000002E-2</v>
      </c>
      <c r="H7188">
        <v>0</v>
      </c>
      <c r="I7188">
        <v>0.40695520000000002</v>
      </c>
      <c r="J7188">
        <v>6.5112799999999998E-2</v>
      </c>
      <c r="K7188">
        <v>0.11231960000000001</v>
      </c>
      <c r="L7188">
        <v>0.1058084</v>
      </c>
      <c r="M7188">
        <v>1.35405E-2</v>
      </c>
      <c r="O7188" t="str">
        <f>Table_Index[[#This Row],[ID]]&amp;Table_Index[[#This Row],[year]]</f>
        <v>94772006</v>
      </c>
      <c r="R7188" t="str">
        <f t="shared" si="232"/>
        <v/>
      </c>
    </row>
    <row r="7189" spans="1:18" x14ac:dyDescent="0.3">
      <c r="A7189">
        <v>9477</v>
      </c>
      <c r="B7189">
        <v>2006</v>
      </c>
      <c r="C7189">
        <v>4</v>
      </c>
      <c r="D7189">
        <v>0.17676910000000001</v>
      </c>
      <c r="E7189">
        <v>6.8426799999999996E-2</v>
      </c>
      <c r="F7189">
        <v>0.17106689999999999</v>
      </c>
      <c r="G7189">
        <v>9.5512399999999997E-2</v>
      </c>
      <c r="H7189">
        <v>0</v>
      </c>
      <c r="I7189">
        <v>0</v>
      </c>
      <c r="J7189">
        <v>0.14255570000000001</v>
      </c>
      <c r="K7189">
        <v>7.1277900000000005E-2</v>
      </c>
      <c r="L7189">
        <v>0.25660040000000001</v>
      </c>
      <c r="M7189">
        <v>1.7791000000000001E-2</v>
      </c>
      <c r="O7189" t="str">
        <f>Table_Index[[#This Row],[ID]]&amp;Table_Index[[#This Row],[year]]</f>
        <v>94772006</v>
      </c>
      <c r="R7189" t="str">
        <f t="shared" si="232"/>
        <v/>
      </c>
    </row>
    <row r="7190" spans="1:18" x14ac:dyDescent="0.3">
      <c r="A7190">
        <v>9477</v>
      </c>
      <c r="B7190">
        <v>2007</v>
      </c>
      <c r="C7190">
        <v>1</v>
      </c>
      <c r="D7190">
        <v>3.95678E-2</v>
      </c>
      <c r="E7190">
        <v>0.12774759999999999</v>
      </c>
      <c r="F7190">
        <v>9.0440699999999999E-2</v>
      </c>
      <c r="G7190">
        <v>3.3915300000000002E-2</v>
      </c>
      <c r="H7190">
        <v>1.3566099999999999E-2</v>
      </c>
      <c r="I7190">
        <v>0.31202059999999998</v>
      </c>
      <c r="J7190">
        <v>0.12435599999999999</v>
      </c>
      <c r="K7190">
        <v>0.1073984</v>
      </c>
      <c r="L7190">
        <v>0.1254865</v>
      </c>
      <c r="M7190">
        <v>2.5501099999999999E-2</v>
      </c>
      <c r="O7190" t="str">
        <f>Table_Index[[#This Row],[ID]]&amp;Table_Index[[#This Row],[year]]</f>
        <v>94772007</v>
      </c>
      <c r="R7190" t="str">
        <f t="shared" si="232"/>
        <v/>
      </c>
    </row>
    <row r="7191" spans="1:18" x14ac:dyDescent="0.3">
      <c r="A7191">
        <v>9477</v>
      </c>
      <c r="B7191">
        <v>2007</v>
      </c>
      <c r="C7191">
        <v>2</v>
      </c>
      <c r="D7191">
        <v>2.1996999999999999E-2</v>
      </c>
      <c r="E7191">
        <v>6.5685599999999997E-2</v>
      </c>
      <c r="F7191">
        <v>6.1102900000000002E-2</v>
      </c>
      <c r="G7191">
        <v>8.3061700000000002E-2</v>
      </c>
      <c r="H7191">
        <v>0</v>
      </c>
      <c r="I7191">
        <v>0.53465010000000002</v>
      </c>
      <c r="J7191">
        <v>0</v>
      </c>
      <c r="K7191">
        <v>3.0551399999999999E-2</v>
      </c>
      <c r="L7191">
        <v>0.13764750000000001</v>
      </c>
      <c r="M7191">
        <v>6.5303700000000006E-2</v>
      </c>
      <c r="O7191" t="str">
        <f>Table_Index[[#This Row],[ID]]&amp;Table_Index[[#This Row],[year]]</f>
        <v>94772007</v>
      </c>
      <c r="R7191" t="str">
        <f t="shared" si="232"/>
        <v/>
      </c>
    </row>
    <row r="7192" spans="1:18" x14ac:dyDescent="0.3">
      <c r="A7192">
        <v>9477</v>
      </c>
      <c r="B7192">
        <v>2007</v>
      </c>
      <c r="C7192">
        <v>3</v>
      </c>
      <c r="D7192">
        <v>0.10934140000000001</v>
      </c>
      <c r="E7192">
        <v>3.2285800000000003E-2</v>
      </c>
      <c r="F7192">
        <v>0.14205770000000001</v>
      </c>
      <c r="G7192">
        <v>0.18295310000000001</v>
      </c>
      <c r="H7192">
        <v>0</v>
      </c>
      <c r="I7192">
        <v>0.16142919999999999</v>
      </c>
      <c r="J7192">
        <v>0.12914329999999999</v>
      </c>
      <c r="K7192">
        <v>8.0714599999999997E-2</v>
      </c>
      <c r="L7192">
        <v>0.1506672</v>
      </c>
      <c r="M7192">
        <v>1.14077E-2</v>
      </c>
      <c r="O7192" t="str">
        <f>Table_Index[[#This Row],[ID]]&amp;Table_Index[[#This Row],[year]]</f>
        <v>94772007</v>
      </c>
      <c r="R7192" t="str">
        <f t="shared" si="232"/>
        <v/>
      </c>
    </row>
    <row r="7193" spans="1:18" x14ac:dyDescent="0.3">
      <c r="A7193">
        <v>9477</v>
      </c>
      <c r="B7193">
        <v>2007</v>
      </c>
      <c r="C7193">
        <v>4</v>
      </c>
      <c r="D7193">
        <v>7.8828800000000004E-2</v>
      </c>
      <c r="E7193">
        <v>0.1445195</v>
      </c>
      <c r="F7193">
        <v>0.1103604</v>
      </c>
      <c r="G7193">
        <v>0.11298800000000001</v>
      </c>
      <c r="H7193">
        <v>0</v>
      </c>
      <c r="I7193">
        <v>0.1970721</v>
      </c>
      <c r="J7193">
        <v>0.20645649999999999</v>
      </c>
      <c r="K7193">
        <v>3.1531499999999997E-2</v>
      </c>
      <c r="L7193">
        <v>9.8535999999999999E-2</v>
      </c>
      <c r="M7193">
        <v>1.9707200000000001E-2</v>
      </c>
      <c r="O7193" t="str">
        <f>Table_Index[[#This Row],[ID]]&amp;Table_Index[[#This Row],[year]]</f>
        <v>94772007</v>
      </c>
      <c r="R7193" t="str">
        <f t="shared" si="232"/>
        <v/>
      </c>
    </row>
    <row r="7194" spans="1:18" x14ac:dyDescent="0.3">
      <c r="A7194">
        <v>9477</v>
      </c>
      <c r="B7194">
        <v>2008</v>
      </c>
      <c r="C7194">
        <v>1</v>
      </c>
      <c r="D7194">
        <v>3.7988399999999999E-2</v>
      </c>
      <c r="E7194">
        <v>0.1646165</v>
      </c>
      <c r="F7194">
        <v>9.4971100000000003E-2</v>
      </c>
      <c r="G7194">
        <v>1.26628E-2</v>
      </c>
      <c r="H7194">
        <v>0</v>
      </c>
      <c r="I7194">
        <v>0.37988420000000001</v>
      </c>
      <c r="J7194">
        <v>0</v>
      </c>
      <c r="K7194">
        <v>0.13422580000000001</v>
      </c>
      <c r="L7194">
        <v>0.1528582</v>
      </c>
      <c r="M7194">
        <v>2.27931E-2</v>
      </c>
      <c r="O7194" t="str">
        <f>Table_Index[[#This Row],[ID]]&amp;Table_Index[[#This Row],[year]]</f>
        <v>94772008</v>
      </c>
      <c r="R7194" t="str">
        <f t="shared" si="232"/>
        <v/>
      </c>
    </row>
    <row r="7195" spans="1:18" x14ac:dyDescent="0.3">
      <c r="A7195">
        <v>9477</v>
      </c>
      <c r="B7195">
        <v>2008</v>
      </c>
      <c r="C7195">
        <v>2</v>
      </c>
      <c r="D7195">
        <v>0</v>
      </c>
      <c r="E7195">
        <v>9.1878100000000004E-2</v>
      </c>
      <c r="F7195">
        <v>0.20417360000000001</v>
      </c>
      <c r="G7195">
        <v>0.27263179999999998</v>
      </c>
      <c r="H7195">
        <v>0</v>
      </c>
      <c r="I7195">
        <v>0</v>
      </c>
      <c r="J7195">
        <v>0</v>
      </c>
      <c r="K7195">
        <v>0.3190212</v>
      </c>
      <c r="L7195">
        <v>7.6565099999999997E-2</v>
      </c>
      <c r="M7195">
        <v>3.5730400000000002E-2</v>
      </c>
      <c r="O7195" t="str">
        <f>Table_Index[[#This Row],[ID]]&amp;Table_Index[[#This Row],[year]]</f>
        <v>94772008</v>
      </c>
      <c r="R7195" t="str">
        <f t="shared" si="232"/>
        <v/>
      </c>
    </row>
    <row r="7196" spans="1:18" x14ac:dyDescent="0.3">
      <c r="A7196">
        <v>9477</v>
      </c>
      <c r="B7196">
        <v>2008</v>
      </c>
      <c r="C7196">
        <v>3</v>
      </c>
      <c r="D7196">
        <v>0.1487463</v>
      </c>
      <c r="E7196">
        <v>0.1699958</v>
      </c>
      <c r="F7196">
        <v>0.1019974</v>
      </c>
      <c r="G7196">
        <v>2.1249500000000001E-2</v>
      </c>
      <c r="H7196">
        <v>0</v>
      </c>
      <c r="I7196">
        <v>0</v>
      </c>
      <c r="J7196">
        <v>0</v>
      </c>
      <c r="K7196">
        <v>0.47811300000000001</v>
      </c>
      <c r="L7196">
        <v>6.3748399999999997E-2</v>
      </c>
      <c r="M7196">
        <v>1.61496E-2</v>
      </c>
      <c r="O7196" t="str">
        <f>Table_Index[[#This Row],[ID]]&amp;Table_Index[[#This Row],[year]]</f>
        <v>94772008</v>
      </c>
      <c r="R7196" t="str">
        <f t="shared" si="232"/>
        <v/>
      </c>
    </row>
    <row r="7197" spans="1:18" x14ac:dyDescent="0.3">
      <c r="A7197">
        <v>9477</v>
      </c>
      <c r="B7197">
        <v>2008</v>
      </c>
      <c r="C7197">
        <v>4</v>
      </c>
      <c r="D7197">
        <v>0.1084922</v>
      </c>
      <c r="E7197">
        <v>0.2169845</v>
      </c>
      <c r="F7197">
        <v>0.2278337</v>
      </c>
      <c r="G7197">
        <v>0</v>
      </c>
      <c r="H7197">
        <v>0</v>
      </c>
      <c r="I7197">
        <v>0</v>
      </c>
      <c r="J7197">
        <v>9.7642999999999994E-2</v>
      </c>
      <c r="K7197">
        <v>0.1179853</v>
      </c>
      <c r="L7197">
        <v>0.18986140000000001</v>
      </c>
      <c r="M7197">
        <v>4.1199899999999998E-2</v>
      </c>
      <c r="O7197" t="str">
        <f>Table_Index[[#This Row],[ID]]&amp;Table_Index[[#This Row],[year]]</f>
        <v>94772008</v>
      </c>
      <c r="R7197" t="str">
        <f t="shared" si="232"/>
        <v/>
      </c>
    </row>
    <row r="7198" spans="1:18" x14ac:dyDescent="0.3">
      <c r="A7198">
        <v>9477</v>
      </c>
      <c r="B7198">
        <v>2009</v>
      </c>
      <c r="C7198">
        <v>1</v>
      </c>
      <c r="D7198">
        <v>0</v>
      </c>
      <c r="E7198">
        <v>0.17184659999999999</v>
      </c>
      <c r="F7198">
        <v>0.2297835</v>
      </c>
      <c r="G7198">
        <v>0</v>
      </c>
      <c r="H7198">
        <v>0</v>
      </c>
      <c r="I7198">
        <v>0</v>
      </c>
      <c r="J7198">
        <v>0.1104728</v>
      </c>
      <c r="K7198">
        <v>0.36259639999999999</v>
      </c>
      <c r="L7198">
        <v>8.5923299999999994E-2</v>
      </c>
      <c r="M7198">
        <v>3.93774E-2</v>
      </c>
      <c r="O7198" t="str">
        <f>Table_Index[[#This Row],[ID]]&amp;Table_Index[[#This Row],[year]]</f>
        <v>94772009</v>
      </c>
      <c r="R7198" t="str">
        <f t="shared" si="232"/>
        <v/>
      </c>
    </row>
    <row r="7199" spans="1:18" x14ac:dyDescent="0.3">
      <c r="A7199">
        <v>9477</v>
      </c>
      <c r="B7199">
        <v>2009</v>
      </c>
      <c r="C7199">
        <v>2</v>
      </c>
      <c r="D7199">
        <v>0.2955083</v>
      </c>
      <c r="E7199">
        <v>0.1477541</v>
      </c>
      <c r="F7199">
        <v>0.18838650000000001</v>
      </c>
      <c r="G7199">
        <v>7.0183200000000001E-2</v>
      </c>
      <c r="H7199">
        <v>0</v>
      </c>
      <c r="I7199">
        <v>0</v>
      </c>
      <c r="J7199">
        <v>0</v>
      </c>
      <c r="K7199">
        <v>0.10096529999999999</v>
      </c>
      <c r="L7199">
        <v>0.1379039</v>
      </c>
      <c r="M7199">
        <v>5.9298700000000003E-2</v>
      </c>
      <c r="O7199" t="str">
        <f>Table_Index[[#This Row],[ID]]&amp;Table_Index[[#This Row],[year]]</f>
        <v>94772009</v>
      </c>
      <c r="R7199" t="str">
        <f t="shared" si="232"/>
        <v/>
      </c>
    </row>
    <row r="7200" spans="1:18" x14ac:dyDescent="0.3">
      <c r="A7200">
        <v>9477</v>
      </c>
      <c r="B7200">
        <v>2009</v>
      </c>
      <c r="C7200">
        <v>3</v>
      </c>
      <c r="D7200">
        <v>0.1709193</v>
      </c>
      <c r="E7200">
        <v>0</v>
      </c>
      <c r="F7200">
        <v>0.10255160000000001</v>
      </c>
      <c r="G7200">
        <v>6.4094700000000004E-2</v>
      </c>
      <c r="H7200">
        <v>6.1043E-3</v>
      </c>
      <c r="I7200">
        <v>0.2319619</v>
      </c>
      <c r="J7200">
        <v>0</v>
      </c>
      <c r="K7200">
        <v>0.31131730000000002</v>
      </c>
      <c r="L7200">
        <v>9.7668199999999997E-2</v>
      </c>
      <c r="M7200">
        <v>1.5382699999999999E-2</v>
      </c>
      <c r="O7200" t="str">
        <f>Table_Index[[#This Row],[ID]]&amp;Table_Index[[#This Row],[year]]</f>
        <v>94772009</v>
      </c>
      <c r="R7200" t="str">
        <f t="shared" si="232"/>
        <v/>
      </c>
    </row>
    <row r="7201" spans="1:18" x14ac:dyDescent="0.3">
      <c r="A7201">
        <v>9477</v>
      </c>
      <c r="B7201">
        <v>2009</v>
      </c>
      <c r="C7201">
        <v>4</v>
      </c>
      <c r="D7201">
        <v>0.11035979999999999</v>
      </c>
      <c r="E7201">
        <v>7.0228899999999997E-2</v>
      </c>
      <c r="F7201">
        <v>5.2170099999999997E-2</v>
      </c>
      <c r="G7201">
        <v>1.00327E-2</v>
      </c>
      <c r="H7201">
        <v>7.5244999999999999E-3</v>
      </c>
      <c r="I7201">
        <v>0.40130830000000001</v>
      </c>
      <c r="J7201">
        <v>0</v>
      </c>
      <c r="K7201">
        <v>0.24820919999999999</v>
      </c>
      <c r="L7201">
        <v>7.0630299999999993E-2</v>
      </c>
      <c r="M7201">
        <v>2.9536300000000001E-2</v>
      </c>
      <c r="O7201" t="str">
        <f>Table_Index[[#This Row],[ID]]&amp;Table_Index[[#This Row],[year]]</f>
        <v>94772009</v>
      </c>
      <c r="R7201" t="str">
        <f t="shared" si="232"/>
        <v/>
      </c>
    </row>
    <row r="7202" spans="1:18" x14ac:dyDescent="0.3">
      <c r="A7202">
        <v>9477</v>
      </c>
      <c r="B7202">
        <v>2010</v>
      </c>
      <c r="C7202">
        <v>1</v>
      </c>
      <c r="D7202">
        <v>0</v>
      </c>
      <c r="E7202">
        <v>7.85999E-2</v>
      </c>
      <c r="F7202">
        <v>5.3897E-2</v>
      </c>
      <c r="G7202">
        <v>7.85999E-2</v>
      </c>
      <c r="H7202">
        <v>4.3510600000000003E-2</v>
      </c>
      <c r="I7202">
        <v>0.43149720000000003</v>
      </c>
      <c r="J7202">
        <v>5.61428E-2</v>
      </c>
      <c r="K7202">
        <v>0.14452390000000001</v>
      </c>
      <c r="L7202">
        <v>0.10667119999999999</v>
      </c>
      <c r="M7202">
        <v>6.5575E-3</v>
      </c>
      <c r="O7202" t="str">
        <f>Table_Index[[#This Row],[ID]]&amp;Table_Index[[#This Row],[year]]</f>
        <v>94772010</v>
      </c>
      <c r="R7202" t="str">
        <f t="shared" si="232"/>
        <v/>
      </c>
    </row>
    <row r="7203" spans="1:18" x14ac:dyDescent="0.3">
      <c r="A7203">
        <v>9477</v>
      </c>
      <c r="B7203">
        <v>2010</v>
      </c>
      <c r="C7203">
        <v>2</v>
      </c>
      <c r="D7203">
        <v>0.1018577</v>
      </c>
      <c r="E7203">
        <v>3.6377699999999999E-2</v>
      </c>
      <c r="F7203">
        <v>5.6021700000000001E-2</v>
      </c>
      <c r="G7203">
        <v>5.45666E-2</v>
      </c>
      <c r="H7203">
        <v>4.0743099999999997E-2</v>
      </c>
      <c r="I7203">
        <v>0.49958770000000002</v>
      </c>
      <c r="J7203">
        <v>3.2012400000000003E-2</v>
      </c>
      <c r="K7203">
        <v>8.4105399999999997E-2</v>
      </c>
      <c r="L7203">
        <v>8.7306599999999998E-2</v>
      </c>
      <c r="M7203">
        <v>7.4210999999999999E-3</v>
      </c>
      <c r="O7203" t="str">
        <f>Table_Index[[#This Row],[ID]]&amp;Table_Index[[#This Row],[year]]</f>
        <v>94772010</v>
      </c>
      <c r="R7203" t="str">
        <f t="shared" si="232"/>
        <v/>
      </c>
    </row>
    <row r="7204" spans="1:18" x14ac:dyDescent="0.3">
      <c r="A7204">
        <v>9477</v>
      </c>
      <c r="B7204">
        <v>2010</v>
      </c>
      <c r="C7204">
        <v>3</v>
      </c>
      <c r="D7204">
        <v>0.126055</v>
      </c>
      <c r="E7204">
        <v>4.3218899999999998E-2</v>
      </c>
      <c r="F7204">
        <v>6.30275E-2</v>
      </c>
      <c r="G7204">
        <v>0.17486160000000001</v>
      </c>
      <c r="H7204">
        <v>1.26055E-2</v>
      </c>
      <c r="I7204">
        <v>0.34214919999999999</v>
      </c>
      <c r="J7204">
        <v>9.0039300000000003E-2</v>
      </c>
      <c r="K7204">
        <v>3.5295399999999998E-2</v>
      </c>
      <c r="L7204">
        <v>9.9043199999999998E-2</v>
      </c>
      <c r="M7204">
        <v>1.37044E-2</v>
      </c>
      <c r="O7204" t="str">
        <f>Table_Index[[#This Row],[ID]]&amp;Table_Index[[#This Row],[year]]</f>
        <v>94772010</v>
      </c>
      <c r="R7204" t="str">
        <f t="shared" si="232"/>
        <v/>
      </c>
    </row>
    <row r="7205" spans="1:18" x14ac:dyDescent="0.3">
      <c r="A7205">
        <v>9477</v>
      </c>
      <c r="B7205">
        <v>2010</v>
      </c>
      <c r="C7205">
        <v>4</v>
      </c>
      <c r="D7205">
        <v>0.10502019999999999</v>
      </c>
      <c r="E7205">
        <v>0.14465520000000001</v>
      </c>
      <c r="F7205">
        <v>4.9884600000000001E-2</v>
      </c>
      <c r="G7205">
        <v>3.8372799999999999E-2</v>
      </c>
      <c r="H7205">
        <v>1.99562E-2</v>
      </c>
      <c r="I7205">
        <v>0.29235349999999999</v>
      </c>
      <c r="J7205">
        <v>1.6157000000000001E-2</v>
      </c>
      <c r="K7205">
        <v>0.17788799999999999</v>
      </c>
      <c r="L7205">
        <v>0.13894980000000001</v>
      </c>
      <c r="M7205">
        <v>1.6762800000000001E-2</v>
      </c>
      <c r="O7205" t="str">
        <f>Table_Index[[#This Row],[ID]]&amp;Table_Index[[#This Row],[year]]</f>
        <v>94772010</v>
      </c>
      <c r="R7205" t="str">
        <f t="shared" si="232"/>
        <v/>
      </c>
    </row>
    <row r="7206" spans="1:18" x14ac:dyDescent="0.3">
      <c r="A7206">
        <v>9477</v>
      </c>
      <c r="B7206">
        <v>2011</v>
      </c>
      <c r="C7206">
        <v>1</v>
      </c>
      <c r="D7206">
        <v>4.9793900000000002E-2</v>
      </c>
      <c r="E7206">
        <v>9.1288800000000003E-2</v>
      </c>
      <c r="F7206">
        <v>6.6391900000000004E-2</v>
      </c>
      <c r="G7206">
        <v>0.15145649999999999</v>
      </c>
      <c r="H7206">
        <v>0.17012920000000001</v>
      </c>
      <c r="I7206">
        <v>0.16597970000000001</v>
      </c>
      <c r="J7206">
        <v>0</v>
      </c>
      <c r="K7206">
        <v>5.4275400000000001E-2</v>
      </c>
      <c r="L7206">
        <v>0.23984069999999999</v>
      </c>
      <c r="M7206">
        <v>1.0843999999999999E-2</v>
      </c>
      <c r="O7206" t="str">
        <f>Table_Index[[#This Row],[ID]]&amp;Table_Index[[#This Row],[year]]</f>
        <v>94772011</v>
      </c>
      <c r="R7206" t="str">
        <f t="shared" si="232"/>
        <v/>
      </c>
    </row>
    <row r="7207" spans="1:18" x14ac:dyDescent="0.3">
      <c r="A7207">
        <v>9477</v>
      </c>
      <c r="B7207">
        <v>2011</v>
      </c>
      <c r="C7207">
        <v>2</v>
      </c>
      <c r="D7207">
        <v>9.62871E-2</v>
      </c>
      <c r="E7207">
        <v>0.1272934</v>
      </c>
      <c r="F7207">
        <v>5.94622E-2</v>
      </c>
      <c r="G7207">
        <v>0.1174475</v>
      </c>
      <c r="H7207">
        <v>9.7204899999999997E-2</v>
      </c>
      <c r="I7207">
        <v>0.32350810000000002</v>
      </c>
      <c r="J7207">
        <v>1.7933600000000001E-2</v>
      </c>
      <c r="K7207">
        <v>8.5448300000000005E-2</v>
      </c>
      <c r="L7207">
        <v>6.8569699999999997E-2</v>
      </c>
      <c r="M7207">
        <v>6.8452000000000001E-3</v>
      </c>
      <c r="O7207" t="str">
        <f>Table_Index[[#This Row],[ID]]&amp;Table_Index[[#This Row],[year]]</f>
        <v>94772011</v>
      </c>
      <c r="R7207" t="str">
        <f t="shared" si="232"/>
        <v/>
      </c>
    </row>
    <row r="7208" spans="1:18" x14ac:dyDescent="0.3">
      <c r="A7208">
        <v>9477</v>
      </c>
      <c r="B7208">
        <v>2011</v>
      </c>
      <c r="C7208">
        <v>3</v>
      </c>
      <c r="D7208">
        <v>0</v>
      </c>
      <c r="E7208">
        <v>4.6103900000000003E-2</v>
      </c>
      <c r="F7208">
        <v>0.1536795</v>
      </c>
      <c r="G7208">
        <v>0</v>
      </c>
      <c r="H7208">
        <v>0.15572859999999999</v>
      </c>
      <c r="I7208">
        <v>8.7085099999999999E-2</v>
      </c>
      <c r="J7208">
        <v>0.102453</v>
      </c>
      <c r="K7208">
        <v>0.2330807</v>
      </c>
      <c r="L7208">
        <v>0.1997834</v>
      </c>
      <c r="M7208">
        <v>2.20857E-2</v>
      </c>
      <c r="O7208" t="str">
        <f>Table_Index[[#This Row],[ID]]&amp;Table_Index[[#This Row],[year]]</f>
        <v>94772011</v>
      </c>
      <c r="R7208" t="str">
        <f t="shared" si="232"/>
        <v/>
      </c>
    </row>
    <row r="7209" spans="1:18" x14ac:dyDescent="0.3">
      <c r="A7209">
        <v>9477</v>
      </c>
      <c r="B7209">
        <v>2011</v>
      </c>
      <c r="C7209">
        <v>4</v>
      </c>
      <c r="D7209">
        <v>9.9641099999999996E-2</v>
      </c>
      <c r="E7209">
        <v>9.0582800000000005E-2</v>
      </c>
      <c r="F7209">
        <v>9.0582800000000005E-2</v>
      </c>
      <c r="G7209">
        <v>5.4349700000000001E-2</v>
      </c>
      <c r="H7209">
        <v>4.0943399999999998E-2</v>
      </c>
      <c r="I7209">
        <v>0.23551540000000001</v>
      </c>
      <c r="J7209">
        <v>9.0582800000000005E-2</v>
      </c>
      <c r="K7209">
        <v>0.17089960000000001</v>
      </c>
      <c r="L7209">
        <v>0.1145226</v>
      </c>
      <c r="M7209">
        <v>1.23797E-2</v>
      </c>
      <c r="O7209" t="str">
        <f>Table_Index[[#This Row],[ID]]&amp;Table_Index[[#This Row],[year]]</f>
        <v>94772011</v>
      </c>
      <c r="R7209" t="str">
        <f t="shared" si="232"/>
        <v/>
      </c>
    </row>
    <row r="7210" spans="1:18" x14ac:dyDescent="0.3">
      <c r="A7210">
        <v>9477</v>
      </c>
      <c r="B7210">
        <v>2012</v>
      </c>
      <c r="C7210">
        <v>1</v>
      </c>
      <c r="D7210">
        <v>4.96008E-2</v>
      </c>
      <c r="E7210">
        <v>2.68112E-2</v>
      </c>
      <c r="F7210">
        <v>8.49023E-2</v>
      </c>
      <c r="G7210">
        <v>0.1108198</v>
      </c>
      <c r="H7210">
        <v>3.2024499999999997E-2</v>
      </c>
      <c r="I7210">
        <v>0.33514060000000001</v>
      </c>
      <c r="J7210">
        <v>3.1279800000000003E-2</v>
      </c>
      <c r="K7210">
        <v>0.1412059</v>
      </c>
      <c r="L7210">
        <v>0.17606050000000001</v>
      </c>
      <c r="M7210">
        <v>1.2154399999999999E-2</v>
      </c>
      <c r="O7210" t="str">
        <f>Table_Index[[#This Row],[ID]]&amp;Table_Index[[#This Row],[year]]</f>
        <v>94772012</v>
      </c>
      <c r="R7210" t="str">
        <f t="shared" si="232"/>
        <v/>
      </c>
    </row>
    <row r="7211" spans="1:18" x14ac:dyDescent="0.3">
      <c r="A7211">
        <v>9477</v>
      </c>
      <c r="B7211">
        <v>2012</v>
      </c>
      <c r="C7211">
        <v>2</v>
      </c>
      <c r="D7211">
        <v>3.7435000000000003E-2</v>
      </c>
      <c r="E7211">
        <v>0.34650310000000001</v>
      </c>
      <c r="F7211">
        <v>6.26974E-2</v>
      </c>
      <c r="G7211">
        <v>7.0034299999999994E-2</v>
      </c>
      <c r="H7211">
        <v>9.4112799999999996E-2</v>
      </c>
      <c r="I7211">
        <v>0.24345259999999999</v>
      </c>
      <c r="J7211">
        <v>0</v>
      </c>
      <c r="K7211">
        <v>2.9347700000000001E-2</v>
      </c>
      <c r="L7211">
        <v>9.6714099999999997E-2</v>
      </c>
      <c r="M7211">
        <v>1.9702999999999998E-2</v>
      </c>
      <c r="O7211" t="str">
        <f>Table_Index[[#This Row],[ID]]&amp;Table_Index[[#This Row],[year]]</f>
        <v>94772012</v>
      </c>
      <c r="R7211" t="str">
        <f t="shared" si="232"/>
        <v/>
      </c>
    </row>
    <row r="7212" spans="1:18" x14ac:dyDescent="0.3">
      <c r="A7212">
        <v>9477</v>
      </c>
      <c r="B7212">
        <v>2012</v>
      </c>
      <c r="C7212">
        <v>3</v>
      </c>
      <c r="D7212">
        <v>6.8021600000000002E-2</v>
      </c>
      <c r="E7212">
        <v>0.16077830000000001</v>
      </c>
      <c r="F7212">
        <v>0.11130809999999999</v>
      </c>
      <c r="G7212">
        <v>9.8940500000000001E-2</v>
      </c>
      <c r="H7212">
        <v>0.12676750000000001</v>
      </c>
      <c r="I7212">
        <v>0</v>
      </c>
      <c r="J7212">
        <v>0</v>
      </c>
      <c r="K7212">
        <v>6.1837799999999998E-2</v>
      </c>
      <c r="L7212">
        <v>0.34629179999999998</v>
      </c>
      <c r="M7212">
        <v>2.6054299999999999E-2</v>
      </c>
      <c r="O7212" t="str">
        <f>Table_Index[[#This Row],[ID]]&amp;Table_Index[[#This Row],[year]]</f>
        <v>94772012</v>
      </c>
      <c r="R7212" t="str">
        <f t="shared" si="232"/>
        <v/>
      </c>
    </row>
    <row r="7213" spans="1:18" x14ac:dyDescent="0.3">
      <c r="A7213">
        <v>9477</v>
      </c>
      <c r="B7213">
        <v>2012</v>
      </c>
      <c r="C7213">
        <v>4</v>
      </c>
      <c r="D7213">
        <v>6.8303000000000003E-2</v>
      </c>
      <c r="E7213">
        <v>0.1138383</v>
      </c>
      <c r="F7213">
        <v>5.4642400000000001E-2</v>
      </c>
      <c r="G7213">
        <v>8.5378999999999993E-3</v>
      </c>
      <c r="H7213">
        <v>1.5810899999999999E-2</v>
      </c>
      <c r="I7213">
        <v>0.52650220000000003</v>
      </c>
      <c r="J7213">
        <v>0</v>
      </c>
      <c r="K7213">
        <v>2.8459600000000002E-2</v>
      </c>
      <c r="L7213">
        <v>0.1710421</v>
      </c>
      <c r="M7213">
        <v>1.28637E-2</v>
      </c>
      <c r="O7213" t="str">
        <f>Table_Index[[#This Row],[ID]]&amp;Table_Index[[#This Row],[year]]</f>
        <v>94772012</v>
      </c>
      <c r="R7213" t="str">
        <f t="shared" si="232"/>
        <v/>
      </c>
    </row>
    <row r="7214" spans="1:18" x14ac:dyDescent="0.3">
      <c r="A7214">
        <v>9478</v>
      </c>
      <c r="B7214">
        <v>2003</v>
      </c>
      <c r="C7214">
        <v>1</v>
      </c>
      <c r="D7214">
        <v>0</v>
      </c>
      <c r="E7214">
        <v>4.3159000000000001E-3</v>
      </c>
      <c r="F7214">
        <v>3.5606000000000001E-3</v>
      </c>
      <c r="G7214">
        <v>0</v>
      </c>
      <c r="H7214">
        <v>0</v>
      </c>
      <c r="I7214">
        <v>1.32175E-2</v>
      </c>
      <c r="J7214">
        <v>2.9131999999999999E-3</v>
      </c>
      <c r="K7214">
        <v>0.97108329999999998</v>
      </c>
      <c r="L7214">
        <v>4.9094000000000004E-3</v>
      </c>
      <c r="M7214">
        <v>0</v>
      </c>
      <c r="O7214" t="str">
        <f>Table_Index[[#This Row],[ID]]&amp;Table_Index[[#This Row],[year]]</f>
        <v>94782003</v>
      </c>
      <c r="R7214" t="str">
        <f t="shared" si="232"/>
        <v/>
      </c>
    </row>
    <row r="7215" spans="1:18" x14ac:dyDescent="0.3">
      <c r="A7215">
        <v>9478</v>
      </c>
      <c r="B7215">
        <v>2003</v>
      </c>
      <c r="C7215">
        <v>2</v>
      </c>
      <c r="D7215">
        <v>0</v>
      </c>
      <c r="E7215">
        <v>8.5106399999999999E-2</v>
      </c>
      <c r="F7215">
        <v>0.40691490000000002</v>
      </c>
      <c r="G7215">
        <v>7.9787200000000003E-2</v>
      </c>
      <c r="H7215">
        <v>0</v>
      </c>
      <c r="I7215">
        <v>0</v>
      </c>
      <c r="J7215">
        <v>5.3191500000000003E-2</v>
      </c>
      <c r="K7215">
        <v>0.1702128</v>
      </c>
      <c r="L7215">
        <v>0.18617020000000001</v>
      </c>
      <c r="M7215">
        <v>1.8617000000000002E-2</v>
      </c>
      <c r="O7215" t="str">
        <f>Table_Index[[#This Row],[ID]]&amp;Table_Index[[#This Row],[year]]</f>
        <v>94782003</v>
      </c>
      <c r="R7215" t="str">
        <f t="shared" si="232"/>
        <v/>
      </c>
    </row>
    <row r="7216" spans="1:18" x14ac:dyDescent="0.3">
      <c r="A7216">
        <v>9478</v>
      </c>
      <c r="B7216">
        <v>2003</v>
      </c>
      <c r="C7216">
        <v>3</v>
      </c>
      <c r="D7216">
        <v>1.663E-4</v>
      </c>
      <c r="E7216">
        <v>9.9749999999999991E-4</v>
      </c>
      <c r="F7216">
        <v>0</v>
      </c>
      <c r="G7216">
        <v>5.6530000000000003E-4</v>
      </c>
      <c r="H7216">
        <v>0</v>
      </c>
      <c r="I7216">
        <v>0</v>
      </c>
      <c r="J7216">
        <v>0</v>
      </c>
      <c r="K7216">
        <v>0.99752280000000004</v>
      </c>
      <c r="L7216">
        <v>6.6500000000000001E-4</v>
      </c>
      <c r="M7216">
        <v>8.3100000000000001E-5</v>
      </c>
      <c r="O7216" t="str">
        <f>Table_Index[[#This Row],[ID]]&amp;Table_Index[[#This Row],[year]]</f>
        <v>94782003</v>
      </c>
      <c r="R7216" t="str">
        <f t="shared" si="232"/>
        <v/>
      </c>
    </row>
    <row r="7217" spans="1:18" x14ac:dyDescent="0.3">
      <c r="A7217">
        <v>9478</v>
      </c>
      <c r="B7217">
        <v>2003</v>
      </c>
      <c r="C7217">
        <v>4</v>
      </c>
      <c r="D7217">
        <v>0</v>
      </c>
      <c r="E7217">
        <v>0</v>
      </c>
      <c r="F7217">
        <v>0</v>
      </c>
      <c r="G7217">
        <v>5.4839999999999999E-4</v>
      </c>
      <c r="H7217">
        <v>0</v>
      </c>
      <c r="I7217">
        <v>6.1416999999999999E-3</v>
      </c>
      <c r="J7217">
        <v>0</v>
      </c>
      <c r="K7217">
        <v>0.99078739999999998</v>
      </c>
      <c r="L7217">
        <v>2.1935000000000001E-3</v>
      </c>
      <c r="M7217">
        <v>3.2899999999999997E-4</v>
      </c>
      <c r="O7217" t="str">
        <f>Table_Index[[#This Row],[ID]]&amp;Table_Index[[#This Row],[year]]</f>
        <v>94782003</v>
      </c>
      <c r="R7217" t="str">
        <f t="shared" si="232"/>
        <v/>
      </c>
    </row>
    <row r="7218" spans="1:18" x14ac:dyDescent="0.3">
      <c r="A7218">
        <v>9478</v>
      </c>
      <c r="B7218">
        <v>2004</v>
      </c>
      <c r="C7218">
        <v>1</v>
      </c>
      <c r="D7218">
        <v>0</v>
      </c>
      <c r="E7218">
        <v>0.1223776</v>
      </c>
      <c r="F7218">
        <v>0.3146853</v>
      </c>
      <c r="G7218">
        <v>9.0909100000000007E-2</v>
      </c>
      <c r="H7218">
        <v>0</v>
      </c>
      <c r="I7218">
        <v>0</v>
      </c>
      <c r="J7218">
        <v>0</v>
      </c>
      <c r="K7218">
        <v>0.10489510000000001</v>
      </c>
      <c r="L7218">
        <v>0.3286713</v>
      </c>
      <c r="M7218">
        <v>3.8461500000000003E-2</v>
      </c>
      <c r="O7218" t="str">
        <f>Table_Index[[#This Row],[ID]]&amp;Table_Index[[#This Row],[year]]</f>
        <v>94782004</v>
      </c>
      <c r="R7218" t="str">
        <f t="shared" si="232"/>
        <v/>
      </c>
    </row>
    <row r="7219" spans="1:18" x14ac:dyDescent="0.3">
      <c r="A7219">
        <v>9478</v>
      </c>
      <c r="B7219">
        <v>2004</v>
      </c>
      <c r="C7219">
        <v>2</v>
      </c>
      <c r="D7219">
        <v>0</v>
      </c>
      <c r="E7219">
        <v>0.11387899999999999</v>
      </c>
      <c r="F7219">
        <v>0.28469749999999999</v>
      </c>
      <c r="G7219">
        <v>0</v>
      </c>
      <c r="H7219">
        <v>0</v>
      </c>
      <c r="I7219">
        <v>0</v>
      </c>
      <c r="J7219">
        <v>5.3380799999999999E-2</v>
      </c>
      <c r="K7219">
        <v>0.17081850000000001</v>
      </c>
      <c r="L7219">
        <v>0.34163700000000002</v>
      </c>
      <c r="M7219">
        <v>3.5587199999999999E-2</v>
      </c>
      <c r="O7219" t="str">
        <f>Table_Index[[#This Row],[ID]]&amp;Table_Index[[#This Row],[year]]</f>
        <v>94782004</v>
      </c>
      <c r="R7219" t="str">
        <f t="shared" si="232"/>
        <v/>
      </c>
    </row>
    <row r="7220" spans="1:18" x14ac:dyDescent="0.3">
      <c r="A7220">
        <v>9478</v>
      </c>
      <c r="B7220">
        <v>2004</v>
      </c>
      <c r="C7220">
        <v>3</v>
      </c>
      <c r="D7220">
        <v>0</v>
      </c>
      <c r="E7220">
        <v>2.1243999999999998E-3</v>
      </c>
      <c r="F7220">
        <v>2.5837E-3</v>
      </c>
      <c r="G7220">
        <v>1.0908999999999999E-3</v>
      </c>
      <c r="H7220">
        <v>0</v>
      </c>
      <c r="I7220">
        <v>0</v>
      </c>
      <c r="J7220">
        <v>0</v>
      </c>
      <c r="K7220">
        <v>0.99242129999999995</v>
      </c>
      <c r="L7220">
        <v>1.4354000000000001E-3</v>
      </c>
      <c r="M7220">
        <v>3.4450000000000003E-4</v>
      </c>
      <c r="O7220" t="str">
        <f>Table_Index[[#This Row],[ID]]&amp;Table_Index[[#This Row],[year]]</f>
        <v>94782004</v>
      </c>
      <c r="R7220" t="str">
        <f t="shared" si="232"/>
        <v/>
      </c>
    </row>
    <row r="7221" spans="1:18" x14ac:dyDescent="0.3">
      <c r="A7221">
        <v>9478</v>
      </c>
      <c r="B7221">
        <v>2004</v>
      </c>
      <c r="C7221">
        <v>4</v>
      </c>
      <c r="D7221">
        <v>0.282167</v>
      </c>
      <c r="E7221">
        <v>6.5462800000000002E-2</v>
      </c>
      <c r="F7221">
        <v>0</v>
      </c>
      <c r="G7221">
        <v>1.12867E-2</v>
      </c>
      <c r="H7221">
        <v>0</v>
      </c>
      <c r="I7221">
        <v>0.18058689999999999</v>
      </c>
      <c r="J7221">
        <v>0.20654629999999999</v>
      </c>
      <c r="K7221">
        <v>0.1512415</v>
      </c>
      <c r="L7221">
        <v>8.4650100000000006E-2</v>
      </c>
      <c r="M7221">
        <v>1.80587E-2</v>
      </c>
      <c r="O7221" t="str">
        <f>Table_Index[[#This Row],[ID]]&amp;Table_Index[[#This Row],[year]]</f>
        <v>94782004</v>
      </c>
      <c r="R7221" t="str">
        <f t="shared" si="232"/>
        <v/>
      </c>
    </row>
    <row r="7222" spans="1:18" x14ac:dyDescent="0.3">
      <c r="A7222">
        <v>9478</v>
      </c>
      <c r="B7222">
        <v>2005</v>
      </c>
      <c r="C7222">
        <v>1</v>
      </c>
      <c r="D7222">
        <v>9.1407699999999995E-2</v>
      </c>
      <c r="E7222">
        <v>0.43190129999999999</v>
      </c>
      <c r="F7222">
        <v>0</v>
      </c>
      <c r="G7222">
        <v>7.3126099999999999E-2</v>
      </c>
      <c r="H7222">
        <v>0</v>
      </c>
      <c r="I7222">
        <v>0</v>
      </c>
      <c r="J7222">
        <v>9.3235799999999994E-2</v>
      </c>
      <c r="K7222">
        <v>7.7696500000000002E-2</v>
      </c>
      <c r="L7222">
        <v>0.2102377</v>
      </c>
      <c r="M7222">
        <v>2.2394899999999999E-2</v>
      </c>
      <c r="O7222" t="str">
        <f>Table_Index[[#This Row],[ID]]&amp;Table_Index[[#This Row],[year]]</f>
        <v>94782005</v>
      </c>
      <c r="R7222" t="str">
        <f t="shared" si="232"/>
        <v/>
      </c>
    </row>
    <row r="7223" spans="1:18" x14ac:dyDescent="0.3">
      <c r="A7223">
        <v>9478</v>
      </c>
      <c r="B7223">
        <v>2005</v>
      </c>
      <c r="C7223">
        <v>2</v>
      </c>
      <c r="D7223">
        <v>0.25167780000000001</v>
      </c>
      <c r="E7223">
        <v>5.0335600000000001E-2</v>
      </c>
      <c r="F7223">
        <v>0.1677852</v>
      </c>
      <c r="G7223">
        <v>7.3825500000000002E-2</v>
      </c>
      <c r="H7223">
        <v>0</v>
      </c>
      <c r="I7223">
        <v>0</v>
      </c>
      <c r="J7223">
        <v>0.25167780000000001</v>
      </c>
      <c r="K7223">
        <v>0.1677852</v>
      </c>
      <c r="L7223">
        <v>6.7114000000000002E-3</v>
      </c>
      <c r="M7223">
        <v>3.02013E-2</v>
      </c>
      <c r="O7223" t="str">
        <f>Table_Index[[#This Row],[ID]]&amp;Table_Index[[#This Row],[year]]</f>
        <v>94782005</v>
      </c>
      <c r="R7223" t="str">
        <f t="shared" si="232"/>
        <v/>
      </c>
    </row>
    <row r="7224" spans="1:18" x14ac:dyDescent="0.3">
      <c r="A7224">
        <v>9478</v>
      </c>
      <c r="B7224">
        <v>2005</v>
      </c>
      <c r="C7224">
        <v>3</v>
      </c>
      <c r="D7224">
        <v>9.67248E-2</v>
      </c>
      <c r="E7224">
        <v>7.6613700000000007E-2</v>
      </c>
      <c r="F7224">
        <v>0.12768950000000001</v>
      </c>
      <c r="G7224">
        <v>4.0860599999999997E-2</v>
      </c>
      <c r="H7224">
        <v>0</v>
      </c>
      <c r="I7224">
        <v>0.29419650000000003</v>
      </c>
      <c r="J7224">
        <v>0</v>
      </c>
      <c r="K7224">
        <v>0.15322730000000001</v>
      </c>
      <c r="L7224">
        <v>0.19536490000000001</v>
      </c>
      <c r="M7224">
        <v>1.53227E-2</v>
      </c>
      <c r="O7224" t="str">
        <f>Table_Index[[#This Row],[ID]]&amp;Table_Index[[#This Row],[year]]</f>
        <v>94782005</v>
      </c>
      <c r="R7224" t="str">
        <f t="shared" si="232"/>
        <v/>
      </c>
    </row>
    <row r="7225" spans="1:18" x14ac:dyDescent="0.3">
      <c r="A7225">
        <v>9478</v>
      </c>
      <c r="B7225">
        <v>2005</v>
      </c>
      <c r="C7225">
        <v>4</v>
      </c>
      <c r="D7225">
        <v>5.3789700000000003E-2</v>
      </c>
      <c r="E7225">
        <v>0.1026895</v>
      </c>
      <c r="F7225">
        <v>0.1466992</v>
      </c>
      <c r="G7225">
        <v>3.2273799999999998E-2</v>
      </c>
      <c r="H7225">
        <v>0</v>
      </c>
      <c r="I7225">
        <v>0.24938869999999999</v>
      </c>
      <c r="J7225">
        <v>9.5354499999999995E-2</v>
      </c>
      <c r="K7225">
        <v>0.1364303</v>
      </c>
      <c r="L7225">
        <v>0.1760391</v>
      </c>
      <c r="M7225">
        <v>7.3350000000000004E-3</v>
      </c>
      <c r="O7225" t="str">
        <f>Table_Index[[#This Row],[ID]]&amp;Table_Index[[#This Row],[year]]</f>
        <v>94782005</v>
      </c>
      <c r="R7225" t="str">
        <f t="shared" si="232"/>
        <v/>
      </c>
    </row>
    <row r="7226" spans="1:18" x14ac:dyDescent="0.3">
      <c r="A7226">
        <v>9478</v>
      </c>
      <c r="B7226">
        <v>2006</v>
      </c>
      <c r="C7226">
        <v>1</v>
      </c>
      <c r="D7226">
        <v>9.7345100000000004E-2</v>
      </c>
      <c r="E7226">
        <v>9.29204E-2</v>
      </c>
      <c r="F7226">
        <v>0.13274340000000001</v>
      </c>
      <c r="G7226">
        <v>2.92035E-2</v>
      </c>
      <c r="H7226">
        <v>0</v>
      </c>
      <c r="I7226">
        <v>0.26548670000000002</v>
      </c>
      <c r="J7226">
        <v>8.6283200000000004E-2</v>
      </c>
      <c r="K7226">
        <v>0.1234513</v>
      </c>
      <c r="L7226">
        <v>0.1659292</v>
      </c>
      <c r="M7226">
        <v>6.6372000000000002E-3</v>
      </c>
      <c r="O7226" t="str">
        <f>Table_Index[[#This Row],[ID]]&amp;Table_Index[[#This Row],[year]]</f>
        <v>94782006</v>
      </c>
      <c r="R7226" t="str">
        <f t="shared" si="232"/>
        <v/>
      </c>
    </row>
    <row r="7227" spans="1:18" x14ac:dyDescent="0.3">
      <c r="A7227">
        <v>9478</v>
      </c>
      <c r="B7227">
        <v>2006</v>
      </c>
      <c r="C7227">
        <v>2</v>
      </c>
      <c r="D7227">
        <v>9.0321399999999996E-2</v>
      </c>
      <c r="E7227">
        <v>8.2579600000000003E-2</v>
      </c>
      <c r="F7227">
        <v>0.18064279999999999</v>
      </c>
      <c r="G7227">
        <v>4.6450999999999999E-2</v>
      </c>
      <c r="H7227">
        <v>0</v>
      </c>
      <c r="I7227">
        <v>0</v>
      </c>
      <c r="J7227">
        <v>5.1612199999999997E-2</v>
      </c>
      <c r="K7227">
        <v>0.25806119999999999</v>
      </c>
      <c r="L7227">
        <v>0.27741579999999999</v>
      </c>
      <c r="M7227">
        <v>1.2916E-2</v>
      </c>
      <c r="O7227" t="str">
        <f>Table_Index[[#This Row],[ID]]&amp;Table_Index[[#This Row],[year]]</f>
        <v>94782006</v>
      </c>
      <c r="R7227" t="str">
        <f t="shared" si="232"/>
        <v/>
      </c>
    </row>
    <row r="7228" spans="1:18" x14ac:dyDescent="0.3">
      <c r="A7228">
        <v>9478</v>
      </c>
      <c r="B7228">
        <v>2006</v>
      </c>
      <c r="C7228">
        <v>3</v>
      </c>
      <c r="D7228">
        <v>5.3012700000000003E-2</v>
      </c>
      <c r="E7228">
        <v>8.0215400000000006E-2</v>
      </c>
      <c r="F7228">
        <v>0.17825640000000001</v>
      </c>
      <c r="G7228">
        <v>5.57051E-2</v>
      </c>
      <c r="H7228">
        <v>0</v>
      </c>
      <c r="I7228">
        <v>0</v>
      </c>
      <c r="J7228">
        <v>0.37879489999999999</v>
      </c>
      <c r="K7228">
        <v>8.9128200000000005E-2</v>
      </c>
      <c r="L7228">
        <v>0.13814870000000001</v>
      </c>
      <c r="M7228">
        <v>2.6738499999999998E-2</v>
      </c>
      <c r="O7228" t="str">
        <f>Table_Index[[#This Row],[ID]]&amp;Table_Index[[#This Row],[year]]</f>
        <v>94782006</v>
      </c>
      <c r="R7228" t="str">
        <f t="shared" si="232"/>
        <v/>
      </c>
    </row>
    <row r="7229" spans="1:18" x14ac:dyDescent="0.3">
      <c r="A7229">
        <v>9478</v>
      </c>
      <c r="B7229">
        <v>2006</v>
      </c>
      <c r="C7229">
        <v>4</v>
      </c>
      <c r="D7229">
        <v>6.7765000000000006E-2</v>
      </c>
      <c r="E7229">
        <v>6.8612099999999995E-2</v>
      </c>
      <c r="F7229">
        <v>0.17153019999999999</v>
      </c>
      <c r="G7229">
        <v>6.8612099999999995E-2</v>
      </c>
      <c r="H7229">
        <v>0</v>
      </c>
      <c r="I7229">
        <v>0</v>
      </c>
      <c r="J7229">
        <v>0.1524713</v>
      </c>
      <c r="K7229">
        <v>0.19058910000000001</v>
      </c>
      <c r="L7229">
        <v>0.25888349999999999</v>
      </c>
      <c r="M7229">
        <v>2.1536599999999999E-2</v>
      </c>
      <c r="O7229" t="str">
        <f>Table_Index[[#This Row],[ID]]&amp;Table_Index[[#This Row],[year]]</f>
        <v>94782006</v>
      </c>
      <c r="R7229" t="str">
        <f t="shared" si="232"/>
        <v/>
      </c>
    </row>
    <row r="7230" spans="1:18" x14ac:dyDescent="0.3">
      <c r="A7230">
        <v>9478</v>
      </c>
      <c r="B7230">
        <v>2007</v>
      </c>
      <c r="C7230">
        <v>1</v>
      </c>
      <c r="D7230">
        <v>0.13305710000000001</v>
      </c>
      <c r="E7230">
        <v>0.11176800000000001</v>
      </c>
      <c r="F7230">
        <v>5.3222800000000001E-2</v>
      </c>
      <c r="G7230">
        <v>4.7900600000000002E-2</v>
      </c>
      <c r="H7230">
        <v>5.3222800000000001E-2</v>
      </c>
      <c r="I7230">
        <v>0.2794199</v>
      </c>
      <c r="J7230">
        <v>0.1064457</v>
      </c>
      <c r="K7230">
        <v>7.9834299999999997E-2</v>
      </c>
      <c r="L7230">
        <v>0.11709020000000001</v>
      </c>
      <c r="M7230">
        <v>1.8038700000000001E-2</v>
      </c>
      <c r="O7230" t="str">
        <f>Table_Index[[#This Row],[ID]]&amp;Table_Index[[#This Row],[year]]</f>
        <v>94782007</v>
      </c>
      <c r="R7230" t="str">
        <f t="shared" si="232"/>
        <v/>
      </c>
    </row>
    <row r="7231" spans="1:18" x14ac:dyDescent="0.3">
      <c r="A7231">
        <v>9478</v>
      </c>
      <c r="B7231">
        <v>2007</v>
      </c>
      <c r="C7231">
        <v>2</v>
      </c>
      <c r="D7231">
        <v>7.8497700000000004E-2</v>
      </c>
      <c r="E7231">
        <v>9.17819E-2</v>
      </c>
      <c r="F7231">
        <v>9.6612500000000004E-2</v>
      </c>
      <c r="G7231">
        <v>3.3814400000000001E-2</v>
      </c>
      <c r="H7231">
        <v>0</v>
      </c>
      <c r="I7231">
        <v>0.26568449999999999</v>
      </c>
      <c r="J7231">
        <v>0.1672604</v>
      </c>
      <c r="K7231">
        <v>0.1207657</v>
      </c>
      <c r="L7231">
        <v>0.13284219999999999</v>
      </c>
      <c r="M7231">
        <v>1.27408E-2</v>
      </c>
      <c r="O7231" t="str">
        <f>Table_Index[[#This Row],[ID]]&amp;Table_Index[[#This Row],[year]]</f>
        <v>94782007</v>
      </c>
      <c r="R7231" t="str">
        <f t="shared" si="232"/>
        <v/>
      </c>
    </row>
    <row r="7232" spans="1:18" x14ac:dyDescent="0.3">
      <c r="A7232">
        <v>9478</v>
      </c>
      <c r="B7232">
        <v>2007</v>
      </c>
      <c r="C7232">
        <v>3</v>
      </c>
      <c r="D7232">
        <v>0.1073891</v>
      </c>
      <c r="E7232">
        <v>0.16010740000000001</v>
      </c>
      <c r="F7232">
        <v>0.17182249999999999</v>
      </c>
      <c r="G7232">
        <v>3.9050599999999998E-2</v>
      </c>
      <c r="H7232">
        <v>0</v>
      </c>
      <c r="I7232">
        <v>0</v>
      </c>
      <c r="J7232">
        <v>0.16271070000000001</v>
      </c>
      <c r="K7232">
        <v>0.20641019999999999</v>
      </c>
      <c r="L7232">
        <v>0.12712660000000001</v>
      </c>
      <c r="M7232">
        <v>2.53829E-2</v>
      </c>
      <c r="O7232" t="str">
        <f>Table_Index[[#This Row],[ID]]&amp;Table_Index[[#This Row],[year]]</f>
        <v>94782007</v>
      </c>
      <c r="R7232" t="str">
        <f t="shared" si="232"/>
        <v/>
      </c>
    </row>
    <row r="7233" spans="1:18" x14ac:dyDescent="0.3">
      <c r="A7233">
        <v>9478</v>
      </c>
      <c r="B7233">
        <v>2007</v>
      </c>
      <c r="C7233">
        <v>4</v>
      </c>
      <c r="D7233">
        <v>4.54168E-2</v>
      </c>
      <c r="E7233">
        <v>0.22708390000000001</v>
      </c>
      <c r="F7233">
        <v>0.15895870000000001</v>
      </c>
      <c r="G7233">
        <v>2.27084E-2</v>
      </c>
      <c r="H7233">
        <v>0</v>
      </c>
      <c r="I7233">
        <v>0</v>
      </c>
      <c r="J7233">
        <v>0</v>
      </c>
      <c r="K7233">
        <v>0.3292717</v>
      </c>
      <c r="L7233">
        <v>0.1938521</v>
      </c>
      <c r="M7233">
        <v>2.27084E-2</v>
      </c>
      <c r="O7233" t="str">
        <f>Table_Index[[#This Row],[ID]]&amp;Table_Index[[#This Row],[year]]</f>
        <v>94782007</v>
      </c>
      <c r="R7233" t="str">
        <f t="shared" si="232"/>
        <v/>
      </c>
    </row>
    <row r="7234" spans="1:18" x14ac:dyDescent="0.3">
      <c r="A7234">
        <v>9478</v>
      </c>
      <c r="B7234">
        <v>2008</v>
      </c>
      <c r="C7234">
        <v>1</v>
      </c>
      <c r="D7234">
        <v>0.1023891</v>
      </c>
      <c r="E7234">
        <v>0.32423210000000002</v>
      </c>
      <c r="F7234">
        <v>0.2559727</v>
      </c>
      <c r="G7234">
        <v>8.5324200000000003E-2</v>
      </c>
      <c r="H7234">
        <v>0</v>
      </c>
      <c r="I7234">
        <v>0</v>
      </c>
      <c r="J7234">
        <v>0</v>
      </c>
      <c r="K7234">
        <v>6.8259399999999998E-2</v>
      </c>
      <c r="L7234">
        <v>0.1194539</v>
      </c>
      <c r="M7234">
        <v>4.4368600000000001E-2</v>
      </c>
      <c r="O7234" t="str">
        <f>Table_Index[[#This Row],[ID]]&amp;Table_Index[[#This Row],[year]]</f>
        <v>94782008</v>
      </c>
      <c r="R7234" t="str">
        <f t="shared" si="232"/>
        <v/>
      </c>
    </row>
    <row r="7235" spans="1:18" x14ac:dyDescent="0.3">
      <c r="A7235">
        <v>9478</v>
      </c>
      <c r="B7235">
        <v>2008</v>
      </c>
      <c r="C7235">
        <v>2</v>
      </c>
      <c r="D7235">
        <v>0</v>
      </c>
      <c r="E7235">
        <v>0.1699029</v>
      </c>
      <c r="F7235">
        <v>0.19417480000000001</v>
      </c>
      <c r="G7235">
        <v>9.7087400000000004E-2</v>
      </c>
      <c r="H7235">
        <v>0</v>
      </c>
      <c r="I7235">
        <v>0.15776699999999999</v>
      </c>
      <c r="J7235">
        <v>0</v>
      </c>
      <c r="K7235">
        <v>0.14563110000000001</v>
      </c>
      <c r="L7235">
        <v>0.17718449999999999</v>
      </c>
      <c r="M7235">
        <v>5.8252400000000003E-2</v>
      </c>
      <c r="O7235" t="str">
        <f>Table_Index[[#This Row],[ID]]&amp;Table_Index[[#This Row],[year]]</f>
        <v>94782008</v>
      </c>
      <c r="R7235" t="str">
        <f t="shared" si="232"/>
        <v/>
      </c>
    </row>
    <row r="7236" spans="1:18" x14ac:dyDescent="0.3">
      <c r="A7236">
        <v>9478</v>
      </c>
      <c r="B7236">
        <v>2008</v>
      </c>
      <c r="C7236">
        <v>3</v>
      </c>
      <c r="D7236">
        <v>0</v>
      </c>
      <c r="E7236">
        <v>0.1601495</v>
      </c>
      <c r="F7236">
        <v>0.2242093</v>
      </c>
      <c r="G7236">
        <v>0</v>
      </c>
      <c r="H7236">
        <v>0</v>
      </c>
      <c r="I7236">
        <v>0</v>
      </c>
      <c r="J7236">
        <v>0.1761644</v>
      </c>
      <c r="K7236">
        <v>0.2502336</v>
      </c>
      <c r="L7236">
        <v>0.1601495</v>
      </c>
      <c r="M7236">
        <v>2.90938E-2</v>
      </c>
      <c r="O7236" t="str">
        <f>Table_Index[[#This Row],[ID]]&amp;Table_Index[[#This Row],[year]]</f>
        <v>94782008</v>
      </c>
      <c r="R7236" t="str">
        <f t="shared" si="232"/>
        <v/>
      </c>
    </row>
    <row r="7237" spans="1:18" x14ac:dyDescent="0.3">
      <c r="A7237">
        <v>9478</v>
      </c>
      <c r="B7237">
        <v>2008</v>
      </c>
      <c r="C7237">
        <v>4</v>
      </c>
      <c r="D7237">
        <v>0</v>
      </c>
      <c r="E7237">
        <v>0.36968580000000001</v>
      </c>
      <c r="F7237">
        <v>0.4158965</v>
      </c>
      <c r="G7237">
        <v>0</v>
      </c>
      <c r="H7237">
        <v>1.8484299999999999E-2</v>
      </c>
      <c r="I7237">
        <v>0</v>
      </c>
      <c r="J7237">
        <v>0</v>
      </c>
      <c r="K7237">
        <v>0.13863220000000001</v>
      </c>
      <c r="L7237">
        <v>0</v>
      </c>
      <c r="M7237">
        <v>5.7301299999999999E-2</v>
      </c>
      <c r="O7237" t="str">
        <f>Table_Index[[#This Row],[ID]]&amp;Table_Index[[#This Row],[year]]</f>
        <v>94782008</v>
      </c>
      <c r="R7237" t="str">
        <f t="shared" si="232"/>
        <v/>
      </c>
    </row>
    <row r="7238" spans="1:18" x14ac:dyDescent="0.3">
      <c r="A7238">
        <v>9478</v>
      </c>
      <c r="B7238">
        <v>2009</v>
      </c>
      <c r="C7238">
        <v>1</v>
      </c>
      <c r="D7238">
        <v>0</v>
      </c>
      <c r="E7238">
        <v>0.25999</v>
      </c>
      <c r="F7238">
        <v>0.15670629999999999</v>
      </c>
      <c r="G7238">
        <v>0</v>
      </c>
      <c r="H7238">
        <v>8.7434999999999999E-2</v>
      </c>
      <c r="I7238">
        <v>0</v>
      </c>
      <c r="J7238">
        <v>0.2136904</v>
      </c>
      <c r="K7238">
        <v>0.25037399999999999</v>
      </c>
      <c r="L7238">
        <v>0</v>
      </c>
      <c r="M7238">
        <v>3.1804300000000001E-2</v>
      </c>
      <c r="O7238" t="str">
        <f>Table_Index[[#This Row],[ID]]&amp;Table_Index[[#This Row],[year]]</f>
        <v>94782009</v>
      </c>
      <c r="R7238" t="str">
        <f t="shared" si="232"/>
        <v/>
      </c>
    </row>
    <row r="7239" spans="1:18" x14ac:dyDescent="0.3">
      <c r="A7239">
        <v>9478</v>
      </c>
      <c r="B7239">
        <v>2009</v>
      </c>
      <c r="C7239">
        <v>2</v>
      </c>
      <c r="D7239">
        <v>0</v>
      </c>
      <c r="E7239">
        <v>0.1157599</v>
      </c>
      <c r="F7239">
        <v>5.9533599999999999E-2</v>
      </c>
      <c r="G7239">
        <v>7.19365E-2</v>
      </c>
      <c r="H7239">
        <v>3.9689099999999998E-2</v>
      </c>
      <c r="I7239">
        <v>0.12898960000000001</v>
      </c>
      <c r="J7239">
        <v>0.1157599</v>
      </c>
      <c r="K7239">
        <v>0.3272697</v>
      </c>
      <c r="L7239">
        <v>0.1157599</v>
      </c>
      <c r="M7239">
        <v>2.5301799999999999E-2</v>
      </c>
      <c r="O7239" t="str">
        <f>Table_Index[[#This Row],[ID]]&amp;Table_Index[[#This Row],[year]]</f>
        <v>94782009</v>
      </c>
      <c r="R7239" t="str">
        <f t="shared" si="232"/>
        <v/>
      </c>
    </row>
    <row r="7240" spans="1:18" x14ac:dyDescent="0.3">
      <c r="A7240">
        <v>9478</v>
      </c>
      <c r="B7240">
        <v>2009</v>
      </c>
      <c r="C7240">
        <v>3</v>
      </c>
      <c r="D7240">
        <v>8.1066899999999997E-2</v>
      </c>
      <c r="E7240">
        <v>0.55009680000000005</v>
      </c>
      <c r="F7240">
        <v>6.6204600000000002E-2</v>
      </c>
      <c r="G7240">
        <v>6.7555999999999996E-3</v>
      </c>
      <c r="H7240">
        <v>9.0074000000000005E-3</v>
      </c>
      <c r="I7240">
        <v>0.21617839999999999</v>
      </c>
      <c r="J7240">
        <v>3.37779E-2</v>
      </c>
      <c r="K7240">
        <v>2.83734E-2</v>
      </c>
      <c r="L7240">
        <v>0</v>
      </c>
      <c r="M7240">
        <v>8.5389999999999997E-3</v>
      </c>
      <c r="O7240" t="str">
        <f>Table_Index[[#This Row],[ID]]&amp;Table_Index[[#This Row],[year]]</f>
        <v>94782009</v>
      </c>
      <c r="R7240" t="str">
        <f t="shared" si="232"/>
        <v/>
      </c>
    </row>
    <row r="7241" spans="1:18" x14ac:dyDescent="0.3">
      <c r="A7241">
        <v>9478</v>
      </c>
      <c r="B7241">
        <v>2009</v>
      </c>
      <c r="C7241">
        <v>4</v>
      </c>
      <c r="D7241">
        <v>0</v>
      </c>
      <c r="E7241">
        <v>0.1535155</v>
      </c>
      <c r="F7241">
        <v>0.27632790000000002</v>
      </c>
      <c r="G7241">
        <v>4.6054600000000001E-2</v>
      </c>
      <c r="H7241">
        <v>2.3027300000000001E-2</v>
      </c>
      <c r="I7241">
        <v>0</v>
      </c>
      <c r="J7241">
        <v>0</v>
      </c>
      <c r="K7241">
        <v>0.1473749</v>
      </c>
      <c r="L7241">
        <v>0.27632790000000002</v>
      </c>
      <c r="M7241">
        <v>7.7371800000000004E-2</v>
      </c>
      <c r="O7241" t="str">
        <f>Table_Index[[#This Row],[ID]]&amp;Table_Index[[#This Row],[year]]</f>
        <v>94782009</v>
      </c>
      <c r="R7241" t="str">
        <f t="shared" si="232"/>
        <v/>
      </c>
    </row>
    <row r="7242" spans="1:18" x14ac:dyDescent="0.3">
      <c r="A7242">
        <v>9478</v>
      </c>
      <c r="B7242">
        <v>2010</v>
      </c>
      <c r="C7242">
        <v>1</v>
      </c>
      <c r="D7242">
        <v>0</v>
      </c>
      <c r="E7242">
        <v>0.14202000000000001</v>
      </c>
      <c r="F7242">
        <v>0.11361599999999999</v>
      </c>
      <c r="G7242">
        <v>0.16095599999999999</v>
      </c>
      <c r="H7242">
        <v>2.73388E-2</v>
      </c>
      <c r="I7242">
        <v>0.15148800000000001</v>
      </c>
      <c r="J7242">
        <v>0</v>
      </c>
      <c r="K7242">
        <v>0.3102799</v>
      </c>
      <c r="L7242">
        <v>8.0288600000000002E-2</v>
      </c>
      <c r="M7242">
        <v>1.40126E-2</v>
      </c>
      <c r="O7242" t="str">
        <f>Table_Index[[#This Row],[ID]]&amp;Table_Index[[#This Row],[year]]</f>
        <v>94782010</v>
      </c>
      <c r="R7242" t="str">
        <f t="shared" si="232"/>
        <v/>
      </c>
    </row>
    <row r="7243" spans="1:18" x14ac:dyDescent="0.3">
      <c r="A7243">
        <v>9478</v>
      </c>
      <c r="B7243">
        <v>2010</v>
      </c>
      <c r="C7243">
        <v>2</v>
      </c>
      <c r="D7243">
        <v>4.0246799999999999E-2</v>
      </c>
      <c r="E7243">
        <v>6.7078100000000002E-2</v>
      </c>
      <c r="F7243">
        <v>5.9028700000000003E-2</v>
      </c>
      <c r="G7243">
        <v>2.01234E-2</v>
      </c>
      <c r="H7243">
        <v>8.0494E-3</v>
      </c>
      <c r="I7243">
        <v>0.348806</v>
      </c>
      <c r="J7243">
        <v>6.7078100000000002E-2</v>
      </c>
      <c r="K7243">
        <v>0.21196670000000001</v>
      </c>
      <c r="L7243">
        <v>0.16903670000000001</v>
      </c>
      <c r="M7243">
        <v>8.5859999999999999E-3</v>
      </c>
      <c r="O7243" t="str">
        <f>Table_Index[[#This Row],[ID]]&amp;Table_Index[[#This Row],[year]]</f>
        <v>94782010</v>
      </c>
      <c r="R7243" t="str">
        <f t="shared" si="232"/>
        <v/>
      </c>
    </row>
    <row r="7244" spans="1:18" x14ac:dyDescent="0.3">
      <c r="A7244">
        <v>9478</v>
      </c>
      <c r="B7244">
        <v>2010</v>
      </c>
      <c r="C7244">
        <v>3</v>
      </c>
      <c r="D7244">
        <v>0</v>
      </c>
      <c r="E7244">
        <v>0.1208135</v>
      </c>
      <c r="F7244">
        <v>0.14094909999999999</v>
      </c>
      <c r="G7244">
        <v>0.1006779</v>
      </c>
      <c r="H7244">
        <v>3.22169E-2</v>
      </c>
      <c r="I7244">
        <v>0</v>
      </c>
      <c r="J7244">
        <v>8.0542299999999997E-2</v>
      </c>
      <c r="K7244">
        <v>0.21444389999999999</v>
      </c>
      <c r="L7244">
        <v>0.27183030000000002</v>
      </c>
      <c r="M7244">
        <v>3.8526100000000001E-2</v>
      </c>
      <c r="O7244" t="str">
        <f>Table_Index[[#This Row],[ID]]&amp;Table_Index[[#This Row],[year]]</f>
        <v>94782010</v>
      </c>
      <c r="R7244" t="str">
        <f t="shared" si="232"/>
        <v/>
      </c>
    </row>
    <row r="7245" spans="1:18" x14ac:dyDescent="0.3">
      <c r="A7245">
        <v>9478</v>
      </c>
      <c r="B7245">
        <v>2010</v>
      </c>
      <c r="C7245">
        <v>4</v>
      </c>
      <c r="D7245">
        <v>0.12653130000000001</v>
      </c>
      <c r="E7245">
        <v>6.8537799999999996E-2</v>
      </c>
      <c r="F7245">
        <v>8.0136499999999999E-2</v>
      </c>
      <c r="G7245">
        <v>5.2721400000000002E-2</v>
      </c>
      <c r="H7245">
        <v>0.12705859999999999</v>
      </c>
      <c r="I7245">
        <v>0.25477260000000002</v>
      </c>
      <c r="J7245">
        <v>7.5918799999999995E-2</v>
      </c>
      <c r="K7245">
        <v>0.16174920000000001</v>
      </c>
      <c r="L7245">
        <v>4.4813199999999997E-2</v>
      </c>
      <c r="M7245">
        <v>7.7606000000000003E-3</v>
      </c>
      <c r="O7245" t="str">
        <f>Table_Index[[#This Row],[ID]]&amp;Table_Index[[#This Row],[year]]</f>
        <v>94782010</v>
      </c>
      <c r="R7245" t="str">
        <f t="shared" si="232"/>
        <v/>
      </c>
    </row>
    <row r="7246" spans="1:18" x14ac:dyDescent="0.3">
      <c r="A7246">
        <v>9478</v>
      </c>
      <c r="B7246">
        <v>2011</v>
      </c>
      <c r="C7246">
        <v>1</v>
      </c>
      <c r="D7246">
        <v>0.1012335</v>
      </c>
      <c r="E7246">
        <v>0.23007610000000001</v>
      </c>
      <c r="F7246">
        <v>0.1840609</v>
      </c>
      <c r="G7246">
        <v>9.0189900000000003E-2</v>
      </c>
      <c r="H7246">
        <v>9.6632000000000003E-3</v>
      </c>
      <c r="I7246">
        <v>0</v>
      </c>
      <c r="J7246">
        <v>0.11733879999999999</v>
      </c>
      <c r="K7246">
        <v>0.24894240000000001</v>
      </c>
      <c r="L7246">
        <v>0</v>
      </c>
      <c r="M7246">
        <v>1.84952E-2</v>
      </c>
      <c r="O7246" t="str">
        <f>Table_Index[[#This Row],[ID]]&amp;Table_Index[[#This Row],[year]]</f>
        <v>94782011</v>
      </c>
      <c r="R7246" t="str">
        <f t="shared" ref="R7246:R7309" si="233">RIGHT(P7246,4)</f>
        <v/>
      </c>
    </row>
    <row r="7247" spans="1:18" x14ac:dyDescent="0.3">
      <c r="A7247">
        <v>9478</v>
      </c>
      <c r="B7247">
        <v>2011</v>
      </c>
      <c r="C7247">
        <v>2</v>
      </c>
      <c r="D7247">
        <v>2.6502999999999999E-2</v>
      </c>
      <c r="E7247">
        <v>8.4327899999999997E-2</v>
      </c>
      <c r="F7247">
        <v>4.3946899999999997E-2</v>
      </c>
      <c r="G7247">
        <v>5.7824800000000003E-2</v>
      </c>
      <c r="H7247">
        <v>0.13983970000000001</v>
      </c>
      <c r="I7247">
        <v>0.2650304</v>
      </c>
      <c r="J7247">
        <v>0.2158793</v>
      </c>
      <c r="K7247">
        <v>6.3607300000000006E-2</v>
      </c>
      <c r="L7247">
        <v>8.7701000000000001E-2</v>
      </c>
      <c r="M7247">
        <v>1.53396E-2</v>
      </c>
      <c r="O7247" t="str">
        <f>Table_Index[[#This Row],[ID]]&amp;Table_Index[[#This Row],[year]]</f>
        <v>94782011</v>
      </c>
      <c r="R7247" t="str">
        <f t="shared" si="233"/>
        <v/>
      </c>
    </row>
    <row r="7248" spans="1:18" x14ac:dyDescent="0.3">
      <c r="A7248">
        <v>9478</v>
      </c>
      <c r="B7248">
        <v>2011</v>
      </c>
      <c r="C7248">
        <v>3</v>
      </c>
      <c r="D7248">
        <v>0</v>
      </c>
      <c r="E7248">
        <v>0</v>
      </c>
      <c r="F7248">
        <v>0.37523450000000003</v>
      </c>
      <c r="G7248">
        <v>0.18761729999999999</v>
      </c>
      <c r="H7248">
        <v>0</v>
      </c>
      <c r="I7248">
        <v>0</v>
      </c>
      <c r="J7248">
        <v>0</v>
      </c>
      <c r="K7248">
        <v>0.1500938</v>
      </c>
      <c r="L7248">
        <v>0.25891180000000003</v>
      </c>
      <c r="M7248">
        <v>2.81426E-2</v>
      </c>
      <c r="O7248" t="str">
        <f>Table_Index[[#This Row],[ID]]&amp;Table_Index[[#This Row],[year]]</f>
        <v>94782011</v>
      </c>
      <c r="R7248" t="str">
        <f t="shared" si="233"/>
        <v/>
      </c>
    </row>
    <row r="7249" spans="1:18" x14ac:dyDescent="0.3">
      <c r="A7249">
        <v>9478</v>
      </c>
      <c r="B7249">
        <v>2011</v>
      </c>
      <c r="C7249">
        <v>4</v>
      </c>
      <c r="D7249">
        <v>6.46476E-2</v>
      </c>
      <c r="E7249">
        <v>0.12694430000000001</v>
      </c>
      <c r="F7249">
        <v>0.1057869</v>
      </c>
      <c r="G7249">
        <v>1.64557E-2</v>
      </c>
      <c r="H7249">
        <v>4.4783099999999999E-2</v>
      </c>
      <c r="I7249">
        <v>0.1880657</v>
      </c>
      <c r="J7249">
        <v>0.11754100000000001</v>
      </c>
      <c r="K7249">
        <v>0.25388870000000002</v>
      </c>
      <c r="L7249">
        <v>5.7595100000000003E-2</v>
      </c>
      <c r="M7249">
        <v>2.4291799999999999E-2</v>
      </c>
      <c r="O7249" t="str">
        <f>Table_Index[[#This Row],[ID]]&amp;Table_Index[[#This Row],[year]]</f>
        <v>94782011</v>
      </c>
      <c r="R7249" t="str">
        <f t="shared" si="233"/>
        <v/>
      </c>
    </row>
    <row r="7250" spans="1:18" x14ac:dyDescent="0.3">
      <c r="A7250">
        <v>9478</v>
      </c>
      <c r="B7250">
        <v>2012</v>
      </c>
      <c r="C7250">
        <v>1</v>
      </c>
      <c r="D7250">
        <v>0</v>
      </c>
      <c r="E7250">
        <v>0.1130476</v>
      </c>
      <c r="F7250">
        <v>0</v>
      </c>
      <c r="G7250">
        <v>2.1196400000000001E-2</v>
      </c>
      <c r="H7250">
        <v>1.13048E-2</v>
      </c>
      <c r="I7250">
        <v>0.66839380000000004</v>
      </c>
      <c r="J7250">
        <v>0</v>
      </c>
      <c r="K7250">
        <v>5.6523799999999999E-2</v>
      </c>
      <c r="L7250">
        <v>7.0654700000000001E-2</v>
      </c>
      <c r="M7250">
        <v>5.8879000000000001E-2</v>
      </c>
      <c r="O7250" t="str">
        <f>Table_Index[[#This Row],[ID]]&amp;Table_Index[[#This Row],[year]]</f>
        <v>94782012</v>
      </c>
      <c r="R7250" t="str">
        <f t="shared" si="233"/>
        <v/>
      </c>
    </row>
    <row r="7251" spans="1:18" x14ac:dyDescent="0.3">
      <c r="A7251">
        <v>9478</v>
      </c>
      <c r="B7251">
        <v>2012</v>
      </c>
      <c r="C7251">
        <v>2</v>
      </c>
      <c r="D7251">
        <v>5.1353000000000003E-2</v>
      </c>
      <c r="E7251">
        <v>0.10979709999999999</v>
      </c>
      <c r="F7251">
        <v>0.1646957</v>
      </c>
      <c r="G7251">
        <v>3.2024200000000003E-2</v>
      </c>
      <c r="H7251">
        <v>3.5684100000000003E-2</v>
      </c>
      <c r="I7251">
        <v>0</v>
      </c>
      <c r="J7251">
        <v>0.1646957</v>
      </c>
      <c r="K7251">
        <v>0.1628657</v>
      </c>
      <c r="L7251">
        <v>0.23789370000000001</v>
      </c>
      <c r="M7251">
        <v>4.0990899999999997E-2</v>
      </c>
      <c r="O7251" t="str">
        <f>Table_Index[[#This Row],[ID]]&amp;Table_Index[[#This Row],[year]]</f>
        <v>94782012</v>
      </c>
      <c r="R7251" t="str">
        <f t="shared" si="233"/>
        <v/>
      </c>
    </row>
    <row r="7252" spans="1:18" x14ac:dyDescent="0.3">
      <c r="A7252">
        <v>9478</v>
      </c>
      <c r="B7252">
        <v>2012</v>
      </c>
      <c r="C7252">
        <v>3</v>
      </c>
      <c r="D7252">
        <v>0</v>
      </c>
      <c r="E7252">
        <v>0</v>
      </c>
      <c r="F7252">
        <v>0.13808000000000001</v>
      </c>
      <c r="G7252">
        <v>0</v>
      </c>
      <c r="H7252">
        <v>4.6966000000000004E-3</v>
      </c>
      <c r="I7252">
        <v>0.34285179999999998</v>
      </c>
      <c r="J7252">
        <v>0.30058240000000003</v>
      </c>
      <c r="K7252">
        <v>0.10332520000000001</v>
      </c>
      <c r="L7252">
        <v>9.3932000000000002E-2</v>
      </c>
      <c r="M7252">
        <v>1.6532000000000002E-2</v>
      </c>
      <c r="O7252" t="str">
        <f>Table_Index[[#This Row],[ID]]&amp;Table_Index[[#This Row],[year]]</f>
        <v>94782012</v>
      </c>
      <c r="R7252" t="str">
        <f t="shared" si="233"/>
        <v/>
      </c>
    </row>
    <row r="7253" spans="1:18" x14ac:dyDescent="0.3">
      <c r="A7253">
        <v>9478</v>
      </c>
      <c r="B7253">
        <v>2012</v>
      </c>
      <c r="C7253">
        <v>4</v>
      </c>
      <c r="D7253">
        <v>6.2602699999999997E-2</v>
      </c>
      <c r="E7253">
        <v>0.13042229999999999</v>
      </c>
      <c r="F7253">
        <v>9.9121000000000001E-2</v>
      </c>
      <c r="G7253">
        <v>0.12242310000000001</v>
      </c>
      <c r="H7253">
        <v>2.18327E-2</v>
      </c>
      <c r="I7253">
        <v>0.28432059999999998</v>
      </c>
      <c r="J7253">
        <v>2.08676E-2</v>
      </c>
      <c r="K7253">
        <v>0.18780810000000001</v>
      </c>
      <c r="L7253">
        <v>5.00822E-2</v>
      </c>
      <c r="M7253">
        <v>2.0519800000000001E-2</v>
      </c>
      <c r="O7253" t="str">
        <f>Table_Index[[#This Row],[ID]]&amp;Table_Index[[#This Row],[year]]</f>
        <v>94782012</v>
      </c>
      <c r="R7253" t="str">
        <f t="shared" si="233"/>
        <v/>
      </c>
    </row>
    <row r="7254" spans="1:18" x14ac:dyDescent="0.3">
      <c r="A7254">
        <v>9479</v>
      </c>
      <c r="B7254">
        <v>2003</v>
      </c>
      <c r="C7254">
        <v>1</v>
      </c>
      <c r="D7254">
        <v>8.2589999999999996E-4</v>
      </c>
      <c r="E7254">
        <v>1.3213999999999999E-3</v>
      </c>
      <c r="F7254">
        <v>0</v>
      </c>
      <c r="G7254">
        <v>1.7838999999999999E-3</v>
      </c>
      <c r="H7254">
        <v>0</v>
      </c>
      <c r="I7254">
        <v>1.3213999999999999E-3</v>
      </c>
      <c r="J7254">
        <v>0</v>
      </c>
      <c r="K7254">
        <v>0.99104760000000003</v>
      </c>
      <c r="L7254">
        <v>3.6998999999999999E-3</v>
      </c>
      <c r="M7254">
        <v>0</v>
      </c>
      <c r="O7254" t="str">
        <f>Table_Index[[#This Row],[ID]]&amp;Table_Index[[#This Row],[year]]</f>
        <v>94792003</v>
      </c>
      <c r="R7254" t="str">
        <f t="shared" si="233"/>
        <v/>
      </c>
    </row>
    <row r="7255" spans="1:18" x14ac:dyDescent="0.3">
      <c r="A7255">
        <v>9479</v>
      </c>
      <c r="B7255">
        <v>2003</v>
      </c>
      <c r="C7255">
        <v>2</v>
      </c>
      <c r="D7255">
        <v>0</v>
      </c>
      <c r="E7255">
        <v>0.15942029999999999</v>
      </c>
      <c r="F7255">
        <v>0.44347829999999999</v>
      </c>
      <c r="G7255">
        <v>0</v>
      </c>
      <c r="H7255">
        <v>0</v>
      </c>
      <c r="I7255">
        <v>0</v>
      </c>
      <c r="J7255">
        <v>0</v>
      </c>
      <c r="K7255">
        <v>5.7971000000000002E-2</v>
      </c>
      <c r="L7255">
        <v>0.31884059999999997</v>
      </c>
      <c r="M7255">
        <v>2.02899E-2</v>
      </c>
      <c r="O7255" t="str">
        <f>Table_Index[[#This Row],[ID]]&amp;Table_Index[[#This Row],[year]]</f>
        <v>94792003</v>
      </c>
      <c r="R7255" t="str">
        <f t="shared" si="233"/>
        <v/>
      </c>
    </row>
    <row r="7256" spans="1:18" x14ac:dyDescent="0.3">
      <c r="A7256">
        <v>9479</v>
      </c>
      <c r="B7256">
        <v>2003</v>
      </c>
      <c r="C7256">
        <v>3</v>
      </c>
      <c r="D7256">
        <v>7.8291799999999995E-2</v>
      </c>
      <c r="E7256">
        <v>8.0071199999999995E-2</v>
      </c>
      <c r="F7256">
        <v>0.18683269999999999</v>
      </c>
      <c r="G7256">
        <v>0</v>
      </c>
      <c r="H7256">
        <v>0</v>
      </c>
      <c r="I7256">
        <v>0.17793590000000001</v>
      </c>
      <c r="J7256">
        <v>3.5587199999999999E-2</v>
      </c>
      <c r="K7256">
        <v>0.22064059999999999</v>
      </c>
      <c r="L7256">
        <v>0.21174380000000001</v>
      </c>
      <c r="M7256">
        <v>8.8967999999999998E-3</v>
      </c>
      <c r="O7256" t="str">
        <f>Table_Index[[#This Row],[ID]]&amp;Table_Index[[#This Row],[year]]</f>
        <v>94792003</v>
      </c>
      <c r="R7256" t="str">
        <f t="shared" si="233"/>
        <v/>
      </c>
    </row>
    <row r="7257" spans="1:18" x14ac:dyDescent="0.3">
      <c r="A7257">
        <v>9479</v>
      </c>
      <c r="B7257">
        <v>2003</v>
      </c>
      <c r="C7257">
        <v>4</v>
      </c>
      <c r="D7257">
        <v>0</v>
      </c>
      <c r="E7257">
        <v>0.17715620000000001</v>
      </c>
      <c r="F7257">
        <v>0</v>
      </c>
      <c r="G7257">
        <v>0</v>
      </c>
      <c r="H7257">
        <v>0</v>
      </c>
      <c r="I7257">
        <v>0.27039629999999998</v>
      </c>
      <c r="J7257">
        <v>0</v>
      </c>
      <c r="K7257">
        <v>0.37762240000000002</v>
      </c>
      <c r="L7257">
        <v>0.17482519999999999</v>
      </c>
      <c r="M7257">
        <v>0</v>
      </c>
      <c r="O7257" t="str">
        <f>Table_Index[[#This Row],[ID]]&amp;Table_Index[[#This Row],[year]]</f>
        <v>94792003</v>
      </c>
      <c r="R7257" t="str">
        <f t="shared" si="233"/>
        <v/>
      </c>
    </row>
    <row r="7258" spans="1:18" x14ac:dyDescent="0.3">
      <c r="A7258">
        <v>9479</v>
      </c>
      <c r="B7258">
        <v>2004</v>
      </c>
      <c r="C7258">
        <v>1</v>
      </c>
      <c r="D7258">
        <v>0.34620250000000002</v>
      </c>
      <c r="E7258">
        <v>4.0506300000000002E-2</v>
      </c>
      <c r="F7258">
        <v>0.12658230000000001</v>
      </c>
      <c r="G7258">
        <v>5.6961999999999999E-2</v>
      </c>
      <c r="H7258">
        <v>0</v>
      </c>
      <c r="I7258">
        <v>0.3037975</v>
      </c>
      <c r="J7258">
        <v>0</v>
      </c>
      <c r="K7258">
        <v>4.3670899999999999E-2</v>
      </c>
      <c r="L7258">
        <v>6.9620299999999996E-2</v>
      </c>
      <c r="M7258">
        <v>1.26582E-2</v>
      </c>
      <c r="O7258" t="str">
        <f>Table_Index[[#This Row],[ID]]&amp;Table_Index[[#This Row],[year]]</f>
        <v>94792004</v>
      </c>
      <c r="R7258" t="str">
        <f t="shared" si="233"/>
        <v/>
      </c>
    </row>
    <row r="7259" spans="1:18" x14ac:dyDescent="0.3">
      <c r="A7259">
        <v>9479</v>
      </c>
      <c r="B7259">
        <v>2004</v>
      </c>
      <c r="C7259">
        <v>2</v>
      </c>
      <c r="D7259">
        <v>0</v>
      </c>
      <c r="E7259">
        <v>0.13698630000000001</v>
      </c>
      <c r="F7259">
        <v>7.8277899999999997E-2</v>
      </c>
      <c r="G7259">
        <v>0.16046969999999999</v>
      </c>
      <c r="H7259">
        <v>0</v>
      </c>
      <c r="I7259">
        <v>0.41585129999999998</v>
      </c>
      <c r="J7259">
        <v>2.6908000000000001E-2</v>
      </c>
      <c r="K7259">
        <v>6.8493200000000004E-2</v>
      </c>
      <c r="L7259">
        <v>0.1037182</v>
      </c>
      <c r="M7259">
        <v>9.2954999999999999E-3</v>
      </c>
      <c r="O7259" t="str">
        <f>Table_Index[[#This Row],[ID]]&amp;Table_Index[[#This Row],[year]]</f>
        <v>94792004</v>
      </c>
      <c r="R7259" t="str">
        <f t="shared" si="233"/>
        <v/>
      </c>
    </row>
    <row r="7260" spans="1:18" x14ac:dyDescent="0.3">
      <c r="A7260">
        <v>9479</v>
      </c>
      <c r="B7260">
        <v>2004</v>
      </c>
      <c r="C7260">
        <v>3</v>
      </c>
      <c r="D7260">
        <v>1.29695E-2</v>
      </c>
      <c r="E7260">
        <v>5.6594000000000002E-3</v>
      </c>
      <c r="F7260">
        <v>4.2446000000000003E-3</v>
      </c>
      <c r="G7260">
        <v>9.904E-4</v>
      </c>
      <c r="H7260">
        <v>0</v>
      </c>
      <c r="I7260">
        <v>2.12228E-2</v>
      </c>
      <c r="J7260">
        <v>5.1878000000000002E-3</v>
      </c>
      <c r="K7260">
        <v>0.94606639999999997</v>
      </c>
      <c r="L7260">
        <v>3.3406E-3</v>
      </c>
      <c r="M7260">
        <v>3.1829999999999998E-4</v>
      </c>
      <c r="O7260" t="str">
        <f>Table_Index[[#This Row],[ID]]&amp;Table_Index[[#This Row],[year]]</f>
        <v>94792004</v>
      </c>
      <c r="R7260" t="str">
        <f t="shared" si="233"/>
        <v/>
      </c>
    </row>
    <row r="7261" spans="1:18" x14ac:dyDescent="0.3">
      <c r="A7261">
        <v>9479</v>
      </c>
      <c r="B7261">
        <v>2004</v>
      </c>
      <c r="C7261">
        <v>4</v>
      </c>
      <c r="D7261">
        <v>0.214009</v>
      </c>
      <c r="E7261">
        <v>5.9036999999999999E-2</v>
      </c>
      <c r="F7261">
        <v>3.5422200000000001E-2</v>
      </c>
      <c r="G7261">
        <v>9.7410999999999998E-2</v>
      </c>
      <c r="H7261">
        <v>4.7967500000000003E-2</v>
      </c>
      <c r="I7261">
        <v>0.368981</v>
      </c>
      <c r="J7261">
        <v>8.1175800000000006E-2</v>
      </c>
      <c r="K7261">
        <v>3.5422200000000001E-2</v>
      </c>
      <c r="L7261">
        <v>5.4117199999999997E-2</v>
      </c>
      <c r="M7261">
        <v>6.4571999999999997E-3</v>
      </c>
      <c r="O7261" t="str">
        <f>Table_Index[[#This Row],[ID]]&amp;Table_Index[[#This Row],[year]]</f>
        <v>94792004</v>
      </c>
      <c r="R7261" t="str">
        <f t="shared" si="233"/>
        <v/>
      </c>
    </row>
    <row r="7262" spans="1:18" x14ac:dyDescent="0.3">
      <c r="A7262">
        <v>9479</v>
      </c>
      <c r="B7262">
        <v>2005</v>
      </c>
      <c r="C7262">
        <v>1</v>
      </c>
      <c r="D7262">
        <v>0.2172625</v>
      </c>
      <c r="E7262">
        <v>0.12767700000000001</v>
      </c>
      <c r="F7262">
        <v>8.4647700000000006E-2</v>
      </c>
      <c r="G7262">
        <v>2.2572700000000001E-2</v>
      </c>
      <c r="H7262">
        <v>0</v>
      </c>
      <c r="I7262">
        <v>0.22220029999999999</v>
      </c>
      <c r="J7262">
        <v>0.12697159999999999</v>
      </c>
      <c r="K7262">
        <v>9.8755700000000002E-2</v>
      </c>
      <c r="L7262">
        <v>9.0996300000000002E-2</v>
      </c>
      <c r="M7262">
        <v>8.9162000000000009E-3</v>
      </c>
      <c r="O7262" t="str">
        <f>Table_Index[[#This Row],[ID]]&amp;Table_Index[[#This Row],[year]]</f>
        <v>94792005</v>
      </c>
      <c r="R7262" t="str">
        <f t="shared" si="233"/>
        <v/>
      </c>
    </row>
    <row r="7263" spans="1:18" x14ac:dyDescent="0.3">
      <c r="A7263">
        <v>9479</v>
      </c>
      <c r="B7263">
        <v>2005</v>
      </c>
      <c r="C7263">
        <v>2</v>
      </c>
      <c r="D7263">
        <v>0.1325134</v>
      </c>
      <c r="E7263">
        <v>6.77291E-2</v>
      </c>
      <c r="F7263">
        <v>8.8342199999999996E-2</v>
      </c>
      <c r="G7263">
        <v>0.1055488</v>
      </c>
      <c r="H7263">
        <v>0</v>
      </c>
      <c r="I7263">
        <v>0.45769700000000002</v>
      </c>
      <c r="J7263">
        <v>0</v>
      </c>
      <c r="K7263">
        <v>2.35579E-2</v>
      </c>
      <c r="L7263">
        <v>0.1168081</v>
      </c>
      <c r="M7263">
        <v>7.8035999999999999E-3</v>
      </c>
      <c r="O7263" t="str">
        <f>Table_Index[[#This Row],[ID]]&amp;Table_Index[[#This Row],[year]]</f>
        <v>94792005</v>
      </c>
      <c r="R7263" t="str">
        <f t="shared" si="233"/>
        <v/>
      </c>
    </row>
    <row r="7264" spans="1:18" x14ac:dyDescent="0.3">
      <c r="A7264">
        <v>9479</v>
      </c>
      <c r="B7264">
        <v>2005</v>
      </c>
      <c r="C7264">
        <v>3</v>
      </c>
      <c r="D7264">
        <v>0.1084388</v>
      </c>
      <c r="E7264">
        <v>0.1232259</v>
      </c>
      <c r="F7264">
        <v>0.147871</v>
      </c>
      <c r="G7264">
        <v>9.9566500000000002E-2</v>
      </c>
      <c r="H7264">
        <v>0</v>
      </c>
      <c r="I7264">
        <v>0.23659369999999999</v>
      </c>
      <c r="J7264">
        <v>0.1084388</v>
      </c>
      <c r="K7264">
        <v>3.9432300000000003E-2</v>
      </c>
      <c r="L7264">
        <v>0.13012650000000001</v>
      </c>
      <c r="M7264">
        <v>6.3067000000000002E-3</v>
      </c>
      <c r="O7264" t="str">
        <f>Table_Index[[#This Row],[ID]]&amp;Table_Index[[#This Row],[year]]</f>
        <v>94792005</v>
      </c>
      <c r="R7264" t="str">
        <f t="shared" si="233"/>
        <v/>
      </c>
    </row>
    <row r="7265" spans="1:18" x14ac:dyDescent="0.3">
      <c r="A7265">
        <v>9479</v>
      </c>
      <c r="B7265">
        <v>2005</v>
      </c>
      <c r="C7265">
        <v>4</v>
      </c>
      <c r="D7265">
        <v>6.1784899999999997E-2</v>
      </c>
      <c r="E7265">
        <v>5.1487400000000003E-2</v>
      </c>
      <c r="F7265">
        <v>0.10297480000000001</v>
      </c>
      <c r="G7265">
        <v>3.6842100000000003E-2</v>
      </c>
      <c r="H7265">
        <v>0</v>
      </c>
      <c r="I7265">
        <v>0.2402746</v>
      </c>
      <c r="J7265">
        <v>0.3157895</v>
      </c>
      <c r="K7265">
        <v>9.6796300000000002E-2</v>
      </c>
      <c r="L7265">
        <v>8.2379900000000006E-2</v>
      </c>
      <c r="M7265">
        <v>1.16705E-2</v>
      </c>
      <c r="O7265" t="str">
        <f>Table_Index[[#This Row],[ID]]&amp;Table_Index[[#This Row],[year]]</f>
        <v>94792005</v>
      </c>
      <c r="R7265" t="str">
        <f t="shared" si="233"/>
        <v/>
      </c>
    </row>
    <row r="7266" spans="1:18" x14ac:dyDescent="0.3">
      <c r="A7266">
        <v>9479</v>
      </c>
      <c r="B7266">
        <v>2006</v>
      </c>
      <c r="C7266">
        <v>1</v>
      </c>
      <c r="D7266">
        <v>0.25246439999999998</v>
      </c>
      <c r="E7266">
        <v>3.6965999999999999E-2</v>
      </c>
      <c r="F7266">
        <v>7.3932100000000001E-2</v>
      </c>
      <c r="G7266">
        <v>2.6451300000000001E-2</v>
      </c>
      <c r="H7266">
        <v>0</v>
      </c>
      <c r="I7266">
        <v>0.2464403</v>
      </c>
      <c r="J7266">
        <v>0.22672510000000001</v>
      </c>
      <c r="K7266">
        <v>6.9496199999999994E-2</v>
      </c>
      <c r="L7266">
        <v>5.9145700000000002E-2</v>
      </c>
      <c r="M7266">
        <v>8.3789999999999993E-3</v>
      </c>
      <c r="O7266" t="str">
        <f>Table_Index[[#This Row],[ID]]&amp;Table_Index[[#This Row],[year]]</f>
        <v>94792006</v>
      </c>
      <c r="R7266" t="str">
        <f t="shared" si="233"/>
        <v/>
      </c>
    </row>
    <row r="7267" spans="1:18" x14ac:dyDescent="0.3">
      <c r="A7267">
        <v>9479</v>
      </c>
      <c r="B7267">
        <v>2006</v>
      </c>
      <c r="C7267">
        <v>2</v>
      </c>
      <c r="D7267">
        <v>5.0411299999999999E-2</v>
      </c>
      <c r="E7267">
        <v>6.7214999999999997E-2</v>
      </c>
      <c r="F7267">
        <v>5.8813200000000003E-2</v>
      </c>
      <c r="G7267">
        <v>7.8977699999999998E-2</v>
      </c>
      <c r="H7267">
        <v>0</v>
      </c>
      <c r="I7267">
        <v>0.42009390000000002</v>
      </c>
      <c r="J7267">
        <v>9.2420699999999995E-2</v>
      </c>
      <c r="K7267">
        <v>6.8055199999999996E-2</v>
      </c>
      <c r="L7267">
        <v>0.1512338</v>
      </c>
      <c r="M7267">
        <v>1.27793E-2</v>
      </c>
      <c r="O7267" t="str">
        <f>Table_Index[[#This Row],[ID]]&amp;Table_Index[[#This Row],[year]]</f>
        <v>94792006</v>
      </c>
      <c r="R7267" t="str">
        <f t="shared" si="233"/>
        <v/>
      </c>
    </row>
    <row r="7268" spans="1:18" x14ac:dyDescent="0.3">
      <c r="A7268">
        <v>9479</v>
      </c>
      <c r="B7268">
        <v>2006</v>
      </c>
      <c r="C7268">
        <v>3</v>
      </c>
      <c r="D7268">
        <v>6.3620599999999999E-2</v>
      </c>
      <c r="E7268">
        <v>0.1166378</v>
      </c>
      <c r="F7268">
        <v>0.1060343</v>
      </c>
      <c r="G7268">
        <v>9.6137799999999995E-2</v>
      </c>
      <c r="H7268">
        <v>1.7672400000000001E-2</v>
      </c>
      <c r="I7268">
        <v>0.35344769999999998</v>
      </c>
      <c r="J7268">
        <v>5.65516E-2</v>
      </c>
      <c r="K7268">
        <v>6.0793E-2</v>
      </c>
      <c r="L7268">
        <v>0.1131033</v>
      </c>
      <c r="M7268">
        <v>1.6001499999999998E-2</v>
      </c>
      <c r="O7268" t="str">
        <f>Table_Index[[#This Row],[ID]]&amp;Table_Index[[#This Row],[year]]</f>
        <v>94792006</v>
      </c>
      <c r="R7268" t="str">
        <f t="shared" si="233"/>
        <v/>
      </c>
    </row>
    <row r="7269" spans="1:18" x14ac:dyDescent="0.3">
      <c r="A7269">
        <v>9479</v>
      </c>
      <c r="B7269">
        <v>2006</v>
      </c>
      <c r="C7269">
        <v>4</v>
      </c>
      <c r="D7269">
        <v>0.1068361</v>
      </c>
      <c r="E7269">
        <v>7.6311500000000004E-2</v>
      </c>
      <c r="F7269">
        <v>8.1398999999999999E-2</v>
      </c>
      <c r="G7269">
        <v>0.16178049999999999</v>
      </c>
      <c r="H7269">
        <v>1.5262299999999999E-2</v>
      </c>
      <c r="I7269">
        <v>0.1017487</v>
      </c>
      <c r="J7269">
        <v>0.1220985</v>
      </c>
      <c r="K7269">
        <v>0.1424482</v>
      </c>
      <c r="L7269">
        <v>0.16788539999999999</v>
      </c>
      <c r="M7269">
        <v>2.4229799999999999E-2</v>
      </c>
      <c r="O7269" t="str">
        <f>Table_Index[[#This Row],[ID]]&amp;Table_Index[[#This Row],[year]]</f>
        <v>94792006</v>
      </c>
      <c r="R7269" t="str">
        <f t="shared" si="233"/>
        <v/>
      </c>
    </row>
    <row r="7270" spans="1:18" x14ac:dyDescent="0.3">
      <c r="A7270">
        <v>9479</v>
      </c>
      <c r="B7270">
        <v>2007</v>
      </c>
      <c r="C7270">
        <v>1</v>
      </c>
      <c r="D7270">
        <v>0.1051817</v>
      </c>
      <c r="E7270">
        <v>5.0270700000000001E-2</v>
      </c>
      <c r="F7270">
        <v>9.2807399999999998E-2</v>
      </c>
      <c r="G7270">
        <v>8.1206500000000001E-2</v>
      </c>
      <c r="H7270">
        <v>6.9605999999999999E-3</v>
      </c>
      <c r="I7270">
        <v>0.42536740000000001</v>
      </c>
      <c r="J7270">
        <v>0</v>
      </c>
      <c r="K7270">
        <v>0.13457079999999999</v>
      </c>
      <c r="L7270">
        <v>9.2807399999999998E-2</v>
      </c>
      <c r="M7270">
        <v>1.08275E-2</v>
      </c>
      <c r="O7270" t="str">
        <f>Table_Index[[#This Row],[ID]]&amp;Table_Index[[#This Row],[year]]</f>
        <v>94792007</v>
      </c>
      <c r="R7270" t="str">
        <f t="shared" si="233"/>
        <v/>
      </c>
    </row>
    <row r="7271" spans="1:18" x14ac:dyDescent="0.3">
      <c r="A7271">
        <v>9479</v>
      </c>
      <c r="B7271">
        <v>2007</v>
      </c>
      <c r="C7271">
        <v>2</v>
      </c>
      <c r="D7271">
        <v>0.10042669999999999</v>
      </c>
      <c r="E7271">
        <v>0.12611729999999999</v>
      </c>
      <c r="F7271">
        <v>5.6052100000000001E-2</v>
      </c>
      <c r="G7271">
        <v>6.5160599999999999E-2</v>
      </c>
      <c r="H7271">
        <v>0</v>
      </c>
      <c r="I7271">
        <v>0.42039100000000001</v>
      </c>
      <c r="J7271">
        <v>0</v>
      </c>
      <c r="K7271">
        <v>4.2623000000000001E-2</v>
      </c>
      <c r="L7271">
        <v>0.17889459999999999</v>
      </c>
      <c r="M7271">
        <v>1.0334599999999999E-2</v>
      </c>
      <c r="O7271" t="str">
        <f>Table_Index[[#This Row],[ID]]&amp;Table_Index[[#This Row],[year]]</f>
        <v>94792007</v>
      </c>
      <c r="R7271" t="str">
        <f t="shared" si="233"/>
        <v/>
      </c>
    </row>
    <row r="7272" spans="1:18" x14ac:dyDescent="0.3">
      <c r="A7272">
        <v>9479</v>
      </c>
      <c r="B7272">
        <v>2007</v>
      </c>
      <c r="C7272">
        <v>3</v>
      </c>
      <c r="D7272">
        <v>6.2858999999999998E-2</v>
      </c>
      <c r="E7272">
        <v>3.49217E-2</v>
      </c>
      <c r="F7272">
        <v>8.3811999999999998E-2</v>
      </c>
      <c r="G7272">
        <v>0.1478351</v>
      </c>
      <c r="H7272">
        <v>0</v>
      </c>
      <c r="I7272">
        <v>0.48890349999999999</v>
      </c>
      <c r="J7272">
        <v>9.0796399999999999E-2</v>
      </c>
      <c r="K7272">
        <v>3.49217E-2</v>
      </c>
      <c r="L7272">
        <v>4.5474100000000003E-2</v>
      </c>
      <c r="M7272">
        <v>1.04765E-2</v>
      </c>
      <c r="O7272" t="str">
        <f>Table_Index[[#This Row],[ID]]&amp;Table_Index[[#This Row],[year]]</f>
        <v>94792007</v>
      </c>
      <c r="R7272" t="str">
        <f t="shared" si="233"/>
        <v/>
      </c>
    </row>
    <row r="7273" spans="1:18" x14ac:dyDescent="0.3">
      <c r="A7273">
        <v>9479</v>
      </c>
      <c r="B7273">
        <v>2007</v>
      </c>
      <c r="C7273">
        <v>4</v>
      </c>
      <c r="D7273">
        <v>3.9911599999999998E-2</v>
      </c>
      <c r="E7273">
        <v>2.3631900000000001E-2</v>
      </c>
      <c r="F7273">
        <v>8.3184300000000003E-2</v>
      </c>
      <c r="G7273">
        <v>0.55264869999999999</v>
      </c>
      <c r="H7273">
        <v>0</v>
      </c>
      <c r="I7273">
        <v>0.21268699999999999</v>
      </c>
      <c r="J7273">
        <v>0</v>
      </c>
      <c r="K7273">
        <v>1.1815900000000001E-2</v>
      </c>
      <c r="L7273">
        <v>6.8558300000000003E-2</v>
      </c>
      <c r="M7273">
        <v>7.5621999999999998E-3</v>
      </c>
      <c r="O7273" t="str">
        <f>Table_Index[[#This Row],[ID]]&amp;Table_Index[[#This Row],[year]]</f>
        <v>94792007</v>
      </c>
      <c r="R7273" t="str">
        <f t="shared" si="233"/>
        <v/>
      </c>
    </row>
    <row r="7274" spans="1:18" x14ac:dyDescent="0.3">
      <c r="A7274">
        <v>9479</v>
      </c>
      <c r="B7274">
        <v>2008</v>
      </c>
      <c r="C7274">
        <v>1</v>
      </c>
      <c r="D7274">
        <v>3.1443800000000001E-2</v>
      </c>
      <c r="E7274">
        <v>3.1443800000000001E-2</v>
      </c>
      <c r="F7274">
        <v>0.157219</v>
      </c>
      <c r="G7274">
        <v>9.9571999999999994E-2</v>
      </c>
      <c r="H7274">
        <v>0.17294090000000001</v>
      </c>
      <c r="I7274">
        <v>0</v>
      </c>
      <c r="J7274">
        <v>0.19215650000000001</v>
      </c>
      <c r="K7274">
        <v>3.1443800000000001E-2</v>
      </c>
      <c r="L7274">
        <v>0.25679099999999999</v>
      </c>
      <c r="M7274">
        <v>2.6989300000000001E-2</v>
      </c>
      <c r="O7274" t="str">
        <f>Table_Index[[#This Row],[ID]]&amp;Table_Index[[#This Row],[year]]</f>
        <v>94792008</v>
      </c>
      <c r="R7274" t="str">
        <f t="shared" si="233"/>
        <v/>
      </c>
    </row>
    <row r="7275" spans="1:18" x14ac:dyDescent="0.3">
      <c r="A7275">
        <v>9479</v>
      </c>
      <c r="B7275">
        <v>2008</v>
      </c>
      <c r="C7275">
        <v>2</v>
      </c>
      <c r="D7275">
        <v>4.4951499999999998E-2</v>
      </c>
      <c r="E7275">
        <v>0.10624889999999999</v>
      </c>
      <c r="F7275">
        <v>0.1089733</v>
      </c>
      <c r="G7275">
        <v>4.0864999999999999E-2</v>
      </c>
      <c r="H7275">
        <v>0.25625740000000002</v>
      </c>
      <c r="I7275">
        <v>0.16345989999999999</v>
      </c>
      <c r="J7275">
        <v>0.12259490000000001</v>
      </c>
      <c r="K7275">
        <v>3.4054099999999997E-2</v>
      </c>
      <c r="L7275">
        <v>0.1021624</v>
      </c>
      <c r="M7275">
        <v>2.0432499999999999E-2</v>
      </c>
      <c r="O7275" t="str">
        <f>Table_Index[[#This Row],[ID]]&amp;Table_Index[[#This Row],[year]]</f>
        <v>94792008</v>
      </c>
      <c r="R7275" t="str">
        <f t="shared" si="233"/>
        <v/>
      </c>
    </row>
    <row r="7276" spans="1:18" x14ac:dyDescent="0.3">
      <c r="A7276">
        <v>9479</v>
      </c>
      <c r="B7276">
        <v>2008</v>
      </c>
      <c r="C7276">
        <v>3</v>
      </c>
      <c r="D7276">
        <v>6.2277300000000001E-2</v>
      </c>
      <c r="E7276">
        <v>2.0759099999999999E-2</v>
      </c>
      <c r="F7276">
        <v>0.1245547</v>
      </c>
      <c r="G7276">
        <v>9.0302099999999996E-2</v>
      </c>
      <c r="H7276">
        <v>3.9896399999999999E-2</v>
      </c>
      <c r="I7276">
        <v>0.26567669999999999</v>
      </c>
      <c r="J7276">
        <v>0.1007682</v>
      </c>
      <c r="K7276">
        <v>0.16866780000000001</v>
      </c>
      <c r="L7276">
        <v>0.1193649</v>
      </c>
      <c r="M7276">
        <v>7.7327999999999997E-3</v>
      </c>
      <c r="O7276" t="str">
        <f>Table_Index[[#This Row],[ID]]&amp;Table_Index[[#This Row],[year]]</f>
        <v>94792008</v>
      </c>
      <c r="R7276" t="str">
        <f t="shared" si="233"/>
        <v/>
      </c>
    </row>
    <row r="7277" spans="1:18" x14ac:dyDescent="0.3">
      <c r="A7277">
        <v>9479</v>
      </c>
      <c r="B7277">
        <v>2008</v>
      </c>
      <c r="C7277">
        <v>4</v>
      </c>
      <c r="D7277">
        <v>2.4681000000000002E-2</v>
      </c>
      <c r="E7277">
        <v>3.2908E-2</v>
      </c>
      <c r="F7277">
        <v>5.7589000000000001E-2</v>
      </c>
      <c r="G7277">
        <v>0.1295752</v>
      </c>
      <c r="H7277">
        <v>0.131632</v>
      </c>
      <c r="I7277">
        <v>0.35376099999999999</v>
      </c>
      <c r="J7277">
        <v>0.1388306</v>
      </c>
      <c r="K7277">
        <v>8.2928199999999994E-2</v>
      </c>
      <c r="L7277">
        <v>3.94896E-2</v>
      </c>
      <c r="M7277">
        <v>8.6053999999999992E-3</v>
      </c>
      <c r="O7277" t="str">
        <f>Table_Index[[#This Row],[ID]]&amp;Table_Index[[#This Row],[year]]</f>
        <v>94792008</v>
      </c>
      <c r="R7277" t="str">
        <f t="shared" si="233"/>
        <v/>
      </c>
    </row>
    <row r="7278" spans="1:18" x14ac:dyDescent="0.3">
      <c r="A7278">
        <v>9479</v>
      </c>
      <c r="B7278">
        <v>2009</v>
      </c>
      <c r="C7278">
        <v>1</v>
      </c>
      <c r="D7278">
        <v>6.2792500000000001E-2</v>
      </c>
      <c r="E7278">
        <v>9.4759700000000002E-2</v>
      </c>
      <c r="F7278">
        <v>5.7540800000000003E-2</v>
      </c>
      <c r="G7278">
        <v>7.3067699999999999E-2</v>
      </c>
      <c r="H7278">
        <v>1.3700199999999999E-2</v>
      </c>
      <c r="I7278">
        <v>0.18266930000000001</v>
      </c>
      <c r="J7278">
        <v>0.42013929999999999</v>
      </c>
      <c r="K7278">
        <v>2.3975300000000001E-2</v>
      </c>
      <c r="L7278">
        <v>5.6513300000000002E-2</v>
      </c>
      <c r="M7278">
        <v>1.48419E-2</v>
      </c>
      <c r="O7278" t="str">
        <f>Table_Index[[#This Row],[ID]]&amp;Table_Index[[#This Row],[year]]</f>
        <v>94792009</v>
      </c>
      <c r="R7278" t="str">
        <f t="shared" si="233"/>
        <v/>
      </c>
    </row>
    <row r="7279" spans="1:18" x14ac:dyDescent="0.3">
      <c r="A7279">
        <v>9479</v>
      </c>
      <c r="B7279">
        <v>2009</v>
      </c>
      <c r="C7279">
        <v>2</v>
      </c>
      <c r="D7279">
        <v>9.6311599999999997E-2</v>
      </c>
      <c r="E7279">
        <v>0</v>
      </c>
      <c r="F7279">
        <v>8.0901699999999993E-2</v>
      </c>
      <c r="G7279">
        <v>0.2518918</v>
      </c>
      <c r="H7279">
        <v>0</v>
      </c>
      <c r="I7279">
        <v>0.2370747</v>
      </c>
      <c r="J7279">
        <v>0.2343229</v>
      </c>
      <c r="K7279">
        <v>4.4081099999999998E-2</v>
      </c>
      <c r="L7279">
        <v>4.7414900000000003E-2</v>
      </c>
      <c r="M7279">
        <v>8.0012999999999994E-3</v>
      </c>
      <c r="O7279" t="str">
        <f>Table_Index[[#This Row],[ID]]&amp;Table_Index[[#This Row],[year]]</f>
        <v>94792009</v>
      </c>
      <c r="R7279" t="str">
        <f t="shared" si="233"/>
        <v/>
      </c>
    </row>
    <row r="7280" spans="1:18" x14ac:dyDescent="0.3">
      <c r="A7280">
        <v>9479</v>
      </c>
      <c r="B7280">
        <v>2009</v>
      </c>
      <c r="C7280">
        <v>3</v>
      </c>
      <c r="D7280">
        <v>0.1260754</v>
      </c>
      <c r="E7280">
        <v>4.7278300000000002E-2</v>
      </c>
      <c r="F7280">
        <v>9.6307599999999993E-2</v>
      </c>
      <c r="G7280">
        <v>3.9398500000000003E-2</v>
      </c>
      <c r="H7280">
        <v>5.9097999999999998E-3</v>
      </c>
      <c r="I7280">
        <v>0.37822600000000001</v>
      </c>
      <c r="J7280">
        <v>5.9885800000000003E-2</v>
      </c>
      <c r="K7280">
        <v>0.1237114</v>
      </c>
      <c r="L7280">
        <v>0.1063761</v>
      </c>
      <c r="M7280">
        <v>1.6831100000000002E-2</v>
      </c>
      <c r="O7280" t="str">
        <f>Table_Index[[#This Row],[ID]]&amp;Table_Index[[#This Row],[year]]</f>
        <v>94792009</v>
      </c>
      <c r="R7280" t="str">
        <f t="shared" si="233"/>
        <v/>
      </c>
    </row>
    <row r="7281" spans="1:18" x14ac:dyDescent="0.3">
      <c r="A7281">
        <v>9479</v>
      </c>
      <c r="B7281">
        <v>2009</v>
      </c>
      <c r="C7281">
        <v>4</v>
      </c>
      <c r="D7281">
        <v>5.76997E-2</v>
      </c>
      <c r="E7281">
        <v>2.8849900000000001E-2</v>
      </c>
      <c r="F7281">
        <v>4.7121400000000001E-2</v>
      </c>
      <c r="G7281">
        <v>2.17977E-2</v>
      </c>
      <c r="H7281">
        <v>1.9473600000000001E-2</v>
      </c>
      <c r="I7281">
        <v>0.35581489999999999</v>
      </c>
      <c r="J7281">
        <v>0.15506800000000001</v>
      </c>
      <c r="K7281">
        <v>0.18223490000000001</v>
      </c>
      <c r="L7281">
        <v>0.1182844</v>
      </c>
      <c r="M7281">
        <v>1.36556E-2</v>
      </c>
      <c r="O7281" t="str">
        <f>Table_Index[[#This Row],[ID]]&amp;Table_Index[[#This Row],[year]]</f>
        <v>94792009</v>
      </c>
      <c r="R7281" t="str">
        <f t="shared" si="233"/>
        <v/>
      </c>
    </row>
    <row r="7282" spans="1:18" x14ac:dyDescent="0.3">
      <c r="A7282">
        <v>9479</v>
      </c>
      <c r="B7282">
        <v>2010</v>
      </c>
      <c r="C7282">
        <v>1</v>
      </c>
      <c r="D7282">
        <v>0</v>
      </c>
      <c r="E7282">
        <v>9.4377699999999995E-2</v>
      </c>
      <c r="F7282">
        <v>0</v>
      </c>
      <c r="G7282">
        <v>0.15006050000000001</v>
      </c>
      <c r="H7282">
        <v>4.36497E-2</v>
      </c>
      <c r="I7282">
        <v>0.35391640000000002</v>
      </c>
      <c r="J7282">
        <v>9.4377699999999995E-2</v>
      </c>
      <c r="K7282">
        <v>0.16280149999999999</v>
      </c>
      <c r="L7282">
        <v>8.4939899999999999E-2</v>
      </c>
      <c r="M7282">
        <v>1.5876399999999999E-2</v>
      </c>
      <c r="O7282" t="str">
        <f>Table_Index[[#This Row],[ID]]&amp;Table_Index[[#This Row],[year]]</f>
        <v>94792010</v>
      </c>
      <c r="R7282" t="str">
        <f t="shared" si="233"/>
        <v/>
      </c>
    </row>
    <row r="7283" spans="1:18" x14ac:dyDescent="0.3">
      <c r="A7283">
        <v>9479</v>
      </c>
      <c r="B7283">
        <v>2010</v>
      </c>
      <c r="C7283">
        <v>2</v>
      </c>
      <c r="D7283">
        <v>0.1125385</v>
      </c>
      <c r="E7283">
        <v>0.1169232</v>
      </c>
      <c r="F7283">
        <v>3.6830799999999997E-2</v>
      </c>
      <c r="G7283">
        <v>0.1169232</v>
      </c>
      <c r="H7283">
        <v>8.9855500000000005E-2</v>
      </c>
      <c r="I7283">
        <v>0.32044250000000002</v>
      </c>
      <c r="J7283">
        <v>9.9384700000000006E-2</v>
      </c>
      <c r="K7283">
        <v>2.45539E-2</v>
      </c>
      <c r="L7283">
        <v>6.9861599999999996E-2</v>
      </c>
      <c r="M7283">
        <v>1.26862E-2</v>
      </c>
      <c r="O7283" t="str">
        <f>Table_Index[[#This Row],[ID]]&amp;Table_Index[[#This Row],[year]]</f>
        <v>94792010</v>
      </c>
      <c r="R7283" t="str">
        <f t="shared" si="233"/>
        <v/>
      </c>
    </row>
    <row r="7284" spans="1:18" x14ac:dyDescent="0.3">
      <c r="A7284">
        <v>9479</v>
      </c>
      <c r="B7284">
        <v>2010</v>
      </c>
      <c r="C7284">
        <v>3</v>
      </c>
      <c r="D7284">
        <v>7.7674900000000005E-2</v>
      </c>
      <c r="E7284">
        <v>2.6398600000000001E-2</v>
      </c>
      <c r="F7284">
        <v>3.07984E-2</v>
      </c>
      <c r="G7284">
        <v>0.1108138</v>
      </c>
      <c r="H7284">
        <v>6.5745100000000001E-2</v>
      </c>
      <c r="I7284">
        <v>0.32835310000000001</v>
      </c>
      <c r="J7284">
        <v>0.16132479999999999</v>
      </c>
      <c r="K7284">
        <v>8.0222399999999999E-2</v>
      </c>
      <c r="L7284">
        <v>0.1054967</v>
      </c>
      <c r="M7284">
        <v>1.3172100000000001E-2</v>
      </c>
      <c r="O7284" t="str">
        <f>Table_Index[[#This Row],[ID]]&amp;Table_Index[[#This Row],[year]]</f>
        <v>94792010</v>
      </c>
      <c r="R7284" t="str">
        <f t="shared" si="233"/>
        <v/>
      </c>
    </row>
    <row r="7285" spans="1:18" x14ac:dyDescent="0.3">
      <c r="A7285">
        <v>9479</v>
      </c>
      <c r="B7285">
        <v>2010</v>
      </c>
      <c r="C7285">
        <v>4</v>
      </c>
      <c r="D7285">
        <v>0.1306794</v>
      </c>
      <c r="E7285">
        <v>0.1052695</v>
      </c>
      <c r="F7285">
        <v>6.5339700000000001E-2</v>
      </c>
      <c r="G7285">
        <v>0.1168855</v>
      </c>
      <c r="H7285">
        <v>0.104725</v>
      </c>
      <c r="I7285">
        <v>0.1633493</v>
      </c>
      <c r="J7285">
        <v>3.62998E-2</v>
      </c>
      <c r="K7285">
        <v>0.21102309999999999</v>
      </c>
      <c r="L7285">
        <v>5.9894700000000002E-2</v>
      </c>
      <c r="M7285">
        <v>6.5339999999999999E-3</v>
      </c>
      <c r="O7285" t="str">
        <f>Table_Index[[#This Row],[ID]]&amp;Table_Index[[#This Row],[year]]</f>
        <v>94792010</v>
      </c>
      <c r="R7285" t="str">
        <f t="shared" si="233"/>
        <v/>
      </c>
    </row>
    <row r="7286" spans="1:18" x14ac:dyDescent="0.3">
      <c r="A7286">
        <v>9479</v>
      </c>
      <c r="B7286">
        <v>2011</v>
      </c>
      <c r="C7286">
        <v>1</v>
      </c>
      <c r="D7286">
        <v>0.11081630000000001</v>
      </c>
      <c r="E7286">
        <v>8.3112199999999997E-2</v>
      </c>
      <c r="F7286">
        <v>0</v>
      </c>
      <c r="G7286">
        <v>0.14082900000000001</v>
      </c>
      <c r="H7286">
        <v>4.3402999999999997E-2</v>
      </c>
      <c r="I7286">
        <v>0.43412859999999998</v>
      </c>
      <c r="J7286">
        <v>0</v>
      </c>
      <c r="K7286">
        <v>1.47755E-2</v>
      </c>
      <c r="L7286">
        <v>0.16622439999999999</v>
      </c>
      <c r="M7286">
        <v>6.7108999999999997E-3</v>
      </c>
      <c r="O7286" t="str">
        <f>Table_Index[[#This Row],[ID]]&amp;Table_Index[[#This Row],[year]]</f>
        <v>94792011</v>
      </c>
      <c r="R7286" t="str">
        <f t="shared" si="233"/>
        <v/>
      </c>
    </row>
    <row r="7287" spans="1:18" x14ac:dyDescent="0.3">
      <c r="A7287">
        <v>9479</v>
      </c>
      <c r="B7287">
        <v>2011</v>
      </c>
      <c r="C7287">
        <v>2</v>
      </c>
      <c r="D7287">
        <v>7.4977600000000005E-2</v>
      </c>
      <c r="E7287">
        <v>6.6712900000000006E-2</v>
      </c>
      <c r="F7287">
        <v>3.7750100000000002E-2</v>
      </c>
      <c r="G7287">
        <v>0.12691540000000001</v>
      </c>
      <c r="H7287">
        <v>0.1234452</v>
      </c>
      <c r="I7287">
        <v>0.34123100000000001</v>
      </c>
      <c r="J7287">
        <v>9.5707500000000001E-2</v>
      </c>
      <c r="K7287">
        <v>4.8853000000000001E-2</v>
      </c>
      <c r="L7287">
        <v>7.9053100000000001E-2</v>
      </c>
      <c r="M7287">
        <v>5.3540999999999997E-3</v>
      </c>
      <c r="O7287" t="str">
        <f>Table_Index[[#This Row],[ID]]&amp;Table_Index[[#This Row],[year]]</f>
        <v>94792011</v>
      </c>
      <c r="R7287" t="str">
        <f t="shared" si="233"/>
        <v/>
      </c>
    </row>
    <row r="7288" spans="1:18" x14ac:dyDescent="0.3">
      <c r="A7288">
        <v>9479</v>
      </c>
      <c r="B7288">
        <v>2011</v>
      </c>
      <c r="C7288">
        <v>3</v>
      </c>
      <c r="D7288">
        <v>0.1196893</v>
      </c>
      <c r="E7288">
        <v>0.1825262</v>
      </c>
      <c r="F7288">
        <v>0.14961160000000001</v>
      </c>
      <c r="G7288">
        <v>0.2194304</v>
      </c>
      <c r="H7288">
        <v>5.6852399999999997E-2</v>
      </c>
      <c r="I7288">
        <v>0.1097152</v>
      </c>
      <c r="J7288">
        <v>0</v>
      </c>
      <c r="K7288">
        <v>3.5906800000000003E-2</v>
      </c>
      <c r="L7288">
        <v>0.12626799999999999</v>
      </c>
      <c r="M7288">
        <v>0</v>
      </c>
      <c r="O7288" t="str">
        <f>Table_Index[[#This Row],[ID]]&amp;Table_Index[[#This Row],[year]]</f>
        <v>94792011</v>
      </c>
      <c r="R7288" t="str">
        <f t="shared" si="233"/>
        <v/>
      </c>
    </row>
    <row r="7289" spans="1:18" x14ac:dyDescent="0.3">
      <c r="A7289">
        <v>9479</v>
      </c>
      <c r="B7289">
        <v>2011</v>
      </c>
      <c r="C7289">
        <v>4</v>
      </c>
      <c r="D7289">
        <v>7.7409699999999998E-2</v>
      </c>
      <c r="E7289">
        <v>5.49807E-2</v>
      </c>
      <c r="F7289">
        <v>7.9394599999999996E-2</v>
      </c>
      <c r="G7289">
        <v>7.46309E-2</v>
      </c>
      <c r="H7289">
        <v>0.1001286</v>
      </c>
      <c r="I7289">
        <v>0.21436540000000001</v>
      </c>
      <c r="J7289">
        <v>0.1667286</v>
      </c>
      <c r="K7289">
        <v>9.9243200000000004E-2</v>
      </c>
      <c r="L7289">
        <v>0.1151221</v>
      </c>
      <c r="M7289">
        <v>1.7996100000000001E-2</v>
      </c>
      <c r="O7289" t="str">
        <f>Table_Index[[#This Row],[ID]]&amp;Table_Index[[#This Row],[year]]</f>
        <v>94792011</v>
      </c>
      <c r="R7289" t="str">
        <f t="shared" si="233"/>
        <v/>
      </c>
    </row>
    <row r="7290" spans="1:18" x14ac:dyDescent="0.3">
      <c r="A7290">
        <v>9479</v>
      </c>
      <c r="B7290">
        <v>2012</v>
      </c>
      <c r="C7290">
        <v>1</v>
      </c>
      <c r="D7290">
        <v>4.3556699999999997E-2</v>
      </c>
      <c r="E7290">
        <v>8.97622E-2</v>
      </c>
      <c r="F7290">
        <v>7.4556600000000001E-2</v>
      </c>
      <c r="G7290">
        <v>9.0252700000000005E-2</v>
      </c>
      <c r="H7290">
        <v>0.2655786</v>
      </c>
      <c r="I7290">
        <v>0.16628080000000001</v>
      </c>
      <c r="J7290">
        <v>0.1412651</v>
      </c>
      <c r="K7290">
        <v>5.2581999999999997E-2</v>
      </c>
      <c r="L7290">
        <v>5.88604E-2</v>
      </c>
      <c r="M7290">
        <v>1.7305000000000001E-2</v>
      </c>
      <c r="O7290" t="str">
        <f>Table_Index[[#This Row],[ID]]&amp;Table_Index[[#This Row],[year]]</f>
        <v>94792012</v>
      </c>
      <c r="R7290" t="str">
        <f t="shared" si="233"/>
        <v/>
      </c>
    </row>
    <row r="7291" spans="1:18" x14ac:dyDescent="0.3">
      <c r="A7291">
        <v>9479</v>
      </c>
      <c r="B7291">
        <v>2012</v>
      </c>
      <c r="C7291">
        <v>2</v>
      </c>
      <c r="D7291">
        <v>0</v>
      </c>
      <c r="E7291">
        <v>5.41875E-2</v>
      </c>
      <c r="F7291">
        <v>5.7197900000000003E-2</v>
      </c>
      <c r="G7291">
        <v>1.2041700000000001E-2</v>
      </c>
      <c r="H7291">
        <v>9.8962400000000006E-2</v>
      </c>
      <c r="I7291">
        <v>0.5081582</v>
      </c>
      <c r="J7291">
        <v>7.2249999999999995E-2</v>
      </c>
      <c r="K7291">
        <v>3.4439200000000003E-2</v>
      </c>
      <c r="L7291">
        <v>0.14449999999999999</v>
      </c>
      <c r="M7291">
        <v>1.82632E-2</v>
      </c>
      <c r="O7291" t="str">
        <f>Table_Index[[#This Row],[ID]]&amp;Table_Index[[#This Row],[year]]</f>
        <v>94792012</v>
      </c>
      <c r="R7291" t="str">
        <f t="shared" si="233"/>
        <v/>
      </c>
    </row>
    <row r="7292" spans="1:18" x14ac:dyDescent="0.3">
      <c r="A7292">
        <v>9479</v>
      </c>
      <c r="B7292">
        <v>2012</v>
      </c>
      <c r="C7292">
        <v>3</v>
      </c>
      <c r="D7292">
        <v>4.6491200000000003E-2</v>
      </c>
      <c r="E7292">
        <v>0.10143530000000001</v>
      </c>
      <c r="F7292">
        <v>8.0302999999999999E-2</v>
      </c>
      <c r="G7292">
        <v>3.8038299999999997E-2</v>
      </c>
      <c r="H7292">
        <v>2.69251E-2</v>
      </c>
      <c r="I7292">
        <v>0.30853249999999999</v>
      </c>
      <c r="J7292">
        <v>0</v>
      </c>
      <c r="K7292">
        <v>0.14200950000000001</v>
      </c>
      <c r="L7292">
        <v>0.23668249999999999</v>
      </c>
      <c r="M7292">
        <v>1.9582700000000001E-2</v>
      </c>
      <c r="O7292" t="str">
        <f>Table_Index[[#This Row],[ID]]&amp;Table_Index[[#This Row],[year]]</f>
        <v>94792012</v>
      </c>
      <c r="R7292" t="str">
        <f t="shared" si="233"/>
        <v/>
      </c>
    </row>
    <row r="7293" spans="1:18" x14ac:dyDescent="0.3">
      <c r="A7293">
        <v>9479</v>
      </c>
      <c r="B7293">
        <v>2012</v>
      </c>
      <c r="C7293">
        <v>4</v>
      </c>
      <c r="D7293">
        <v>2.9963699999999999E-2</v>
      </c>
      <c r="E7293">
        <v>0.16505010000000001</v>
      </c>
      <c r="F7293">
        <v>4.7941900000000003E-2</v>
      </c>
      <c r="G7293">
        <v>1.7478799999999999E-2</v>
      </c>
      <c r="H7293">
        <v>1.7340100000000001E-2</v>
      </c>
      <c r="I7293">
        <v>0.39285750000000003</v>
      </c>
      <c r="J7293">
        <v>0</v>
      </c>
      <c r="K7293">
        <v>0.1325395</v>
      </c>
      <c r="L7293">
        <v>0.18352769999999999</v>
      </c>
      <c r="M7293">
        <v>1.3300599999999999E-2</v>
      </c>
      <c r="O7293" t="str">
        <f>Table_Index[[#This Row],[ID]]&amp;Table_Index[[#This Row],[year]]</f>
        <v>94792012</v>
      </c>
      <c r="R7293" t="str">
        <f t="shared" si="233"/>
        <v/>
      </c>
    </row>
    <row r="7294" spans="1:18" x14ac:dyDescent="0.3">
      <c r="A7294">
        <v>9480</v>
      </c>
      <c r="B7294">
        <v>2003</v>
      </c>
      <c r="C7294">
        <v>1</v>
      </c>
      <c r="D7294">
        <v>7.7220000000000001E-4</v>
      </c>
      <c r="E7294">
        <v>8.6479999999999999E-4</v>
      </c>
      <c r="F7294">
        <v>2.1621000000000001E-3</v>
      </c>
      <c r="G7294">
        <v>8.0309999999999995E-4</v>
      </c>
      <c r="H7294">
        <v>0</v>
      </c>
      <c r="I7294">
        <v>2.0076999999999998E-3</v>
      </c>
      <c r="J7294">
        <v>1.8531999999999999E-3</v>
      </c>
      <c r="K7294">
        <v>0.9883864</v>
      </c>
      <c r="L7294">
        <v>3.1505000000000001E-3</v>
      </c>
      <c r="M7294">
        <v>0</v>
      </c>
      <c r="O7294" t="str">
        <f>Table_Index[[#This Row],[ID]]&amp;Table_Index[[#This Row],[year]]</f>
        <v>94802003</v>
      </c>
      <c r="R7294" t="str">
        <f t="shared" si="233"/>
        <v/>
      </c>
    </row>
    <row r="7295" spans="1:18" x14ac:dyDescent="0.3">
      <c r="A7295">
        <v>9480</v>
      </c>
      <c r="B7295">
        <v>2003</v>
      </c>
      <c r="C7295">
        <v>2</v>
      </c>
      <c r="D7295">
        <v>0</v>
      </c>
      <c r="E7295">
        <v>0</v>
      </c>
      <c r="F7295">
        <v>0</v>
      </c>
      <c r="G7295">
        <v>0</v>
      </c>
      <c r="H7295">
        <v>0</v>
      </c>
      <c r="I7295">
        <v>0</v>
      </c>
      <c r="J7295">
        <v>7.7399399999999993E-2</v>
      </c>
      <c r="K7295">
        <v>0.19504640000000001</v>
      </c>
      <c r="L7295">
        <v>0.71207430000000005</v>
      </c>
      <c r="M7295">
        <v>1.54799E-2</v>
      </c>
      <c r="O7295" t="str">
        <f>Table_Index[[#This Row],[ID]]&amp;Table_Index[[#This Row],[year]]</f>
        <v>94802003</v>
      </c>
      <c r="R7295" t="str">
        <f t="shared" si="233"/>
        <v/>
      </c>
    </row>
    <row r="7296" spans="1:18" x14ac:dyDescent="0.3">
      <c r="A7296">
        <v>9480</v>
      </c>
      <c r="B7296">
        <v>2003</v>
      </c>
      <c r="C7296">
        <v>3</v>
      </c>
      <c r="D7296">
        <v>0.1242938</v>
      </c>
      <c r="E7296">
        <v>0.22598869999999999</v>
      </c>
      <c r="F7296">
        <v>0</v>
      </c>
      <c r="G7296">
        <v>0.16949149999999999</v>
      </c>
      <c r="H7296">
        <v>0</v>
      </c>
      <c r="I7296">
        <v>0</v>
      </c>
      <c r="J7296">
        <v>0</v>
      </c>
      <c r="K7296">
        <v>0.11299430000000001</v>
      </c>
      <c r="L7296">
        <v>0.33898299999999998</v>
      </c>
      <c r="M7296">
        <v>2.8248599999999999E-2</v>
      </c>
      <c r="O7296" t="str">
        <f>Table_Index[[#This Row],[ID]]&amp;Table_Index[[#This Row],[year]]</f>
        <v>94802003</v>
      </c>
      <c r="R7296" t="str">
        <f t="shared" si="233"/>
        <v/>
      </c>
    </row>
    <row r="7297" spans="1:18" x14ac:dyDescent="0.3">
      <c r="A7297">
        <v>9480</v>
      </c>
      <c r="B7297">
        <v>2003</v>
      </c>
      <c r="C7297">
        <v>4</v>
      </c>
      <c r="D7297">
        <v>0</v>
      </c>
      <c r="E7297">
        <v>0.21951219999999999</v>
      </c>
      <c r="F7297">
        <v>0</v>
      </c>
      <c r="G7297">
        <v>0</v>
      </c>
      <c r="H7297">
        <v>0</v>
      </c>
      <c r="I7297">
        <v>0</v>
      </c>
      <c r="J7297">
        <v>0</v>
      </c>
      <c r="K7297">
        <v>0.3658537</v>
      </c>
      <c r="L7297">
        <v>0.38617889999999999</v>
      </c>
      <c r="M7297">
        <v>2.8455299999999999E-2</v>
      </c>
      <c r="O7297" t="str">
        <f>Table_Index[[#This Row],[ID]]&amp;Table_Index[[#This Row],[year]]</f>
        <v>94802003</v>
      </c>
      <c r="R7297" t="str">
        <f t="shared" si="233"/>
        <v/>
      </c>
    </row>
    <row r="7298" spans="1:18" x14ac:dyDescent="0.3">
      <c r="A7298">
        <v>9480</v>
      </c>
      <c r="B7298">
        <v>2004</v>
      </c>
      <c r="C7298">
        <v>1</v>
      </c>
      <c r="D7298">
        <v>0</v>
      </c>
      <c r="E7298">
        <v>8.4043900000000005E-2</v>
      </c>
      <c r="F7298">
        <v>0.10962239999999999</v>
      </c>
      <c r="G7298">
        <v>4.1412900000000002E-2</v>
      </c>
      <c r="H7298">
        <v>0</v>
      </c>
      <c r="I7298">
        <v>0.38976860000000002</v>
      </c>
      <c r="J7298">
        <v>6.0901299999999998E-2</v>
      </c>
      <c r="K7298">
        <v>0.1266748</v>
      </c>
      <c r="L7298">
        <v>0.16321559999999999</v>
      </c>
      <c r="M7298">
        <v>2.43605E-2</v>
      </c>
      <c r="O7298" t="str">
        <f>Table_Index[[#This Row],[ID]]&amp;Table_Index[[#This Row],[year]]</f>
        <v>94802004</v>
      </c>
      <c r="R7298" t="str">
        <f t="shared" si="233"/>
        <v/>
      </c>
    </row>
    <row r="7299" spans="1:18" x14ac:dyDescent="0.3">
      <c r="A7299">
        <v>9480</v>
      </c>
      <c r="B7299">
        <v>2004</v>
      </c>
      <c r="C7299">
        <v>2</v>
      </c>
      <c r="D7299">
        <v>0</v>
      </c>
      <c r="E7299">
        <v>2.4558000000000002E-3</v>
      </c>
      <c r="F7299">
        <v>3.3153000000000002E-3</v>
      </c>
      <c r="G7299">
        <v>2.1857000000000001E-3</v>
      </c>
      <c r="H7299">
        <v>0</v>
      </c>
      <c r="I7299">
        <v>4.1748999999999996E-3</v>
      </c>
      <c r="J7299">
        <v>4.1748999999999996E-3</v>
      </c>
      <c r="K7299">
        <v>0.98231829999999998</v>
      </c>
      <c r="L7299">
        <v>1.1297E-3</v>
      </c>
      <c r="M7299">
        <v>2.4560000000000001E-4</v>
      </c>
      <c r="O7299" t="str">
        <f>Table_Index[[#This Row],[ID]]&amp;Table_Index[[#This Row],[year]]</f>
        <v>94802004</v>
      </c>
      <c r="R7299" t="str">
        <f t="shared" si="233"/>
        <v/>
      </c>
    </row>
    <row r="7300" spans="1:18" x14ac:dyDescent="0.3">
      <c r="A7300">
        <v>9480</v>
      </c>
      <c r="B7300">
        <v>2004</v>
      </c>
      <c r="C7300">
        <v>3</v>
      </c>
      <c r="D7300">
        <v>8.3125000000000004E-3</v>
      </c>
      <c r="E7300">
        <v>2.1778700000000002E-2</v>
      </c>
      <c r="F7300">
        <v>1.49625E-2</v>
      </c>
      <c r="G7300">
        <v>7.9799999999999992E-3</v>
      </c>
      <c r="H7300">
        <v>0</v>
      </c>
      <c r="I7300">
        <v>2.9924900000000001E-2</v>
      </c>
      <c r="J7300">
        <v>2.16125E-2</v>
      </c>
      <c r="K7300">
        <v>1.9949999999999999E-2</v>
      </c>
      <c r="L7300">
        <v>2.90937E-2</v>
      </c>
      <c r="M7300">
        <v>0.83142280000000002</v>
      </c>
      <c r="O7300" t="str">
        <f>Table_Index[[#This Row],[ID]]&amp;Table_Index[[#This Row],[year]]</f>
        <v>94802004</v>
      </c>
      <c r="R7300" t="str">
        <f t="shared" si="233"/>
        <v/>
      </c>
    </row>
    <row r="7301" spans="1:18" x14ac:dyDescent="0.3">
      <c r="A7301">
        <v>9480</v>
      </c>
      <c r="B7301">
        <v>2004</v>
      </c>
      <c r="C7301">
        <v>4</v>
      </c>
      <c r="D7301">
        <v>0.18773100000000001</v>
      </c>
      <c r="E7301">
        <v>9.6082799999999996E-2</v>
      </c>
      <c r="F7301">
        <v>0</v>
      </c>
      <c r="G7301">
        <v>0.2099039</v>
      </c>
      <c r="H7301">
        <v>0.1034738</v>
      </c>
      <c r="I7301">
        <v>0</v>
      </c>
      <c r="J7301">
        <v>0.1219512</v>
      </c>
      <c r="K7301">
        <v>0.17590539999999999</v>
      </c>
      <c r="L7301">
        <v>9.3126399999999998E-2</v>
      </c>
      <c r="M7301">
        <v>1.18256E-2</v>
      </c>
      <c r="O7301" t="str">
        <f>Table_Index[[#This Row],[ID]]&amp;Table_Index[[#This Row],[year]]</f>
        <v>94802004</v>
      </c>
      <c r="R7301" t="str">
        <f t="shared" si="233"/>
        <v/>
      </c>
    </row>
    <row r="7302" spans="1:18" x14ac:dyDescent="0.3">
      <c r="A7302">
        <v>9480</v>
      </c>
      <c r="B7302">
        <v>2005</v>
      </c>
      <c r="C7302">
        <v>1</v>
      </c>
      <c r="D7302">
        <v>0.21609490000000001</v>
      </c>
      <c r="E7302">
        <v>8.5176100000000005E-2</v>
      </c>
      <c r="F7302">
        <v>0.11356810000000001</v>
      </c>
      <c r="G7302">
        <v>9.4955600000000001E-2</v>
      </c>
      <c r="H7302">
        <v>0</v>
      </c>
      <c r="I7302">
        <v>0</v>
      </c>
      <c r="J7302">
        <v>0.28392030000000001</v>
      </c>
      <c r="K7302">
        <v>8.5176100000000005E-2</v>
      </c>
      <c r="L7302">
        <v>9.4640100000000005E-2</v>
      </c>
      <c r="M7302">
        <v>2.64689E-2</v>
      </c>
      <c r="O7302" t="str">
        <f>Table_Index[[#This Row],[ID]]&amp;Table_Index[[#This Row],[year]]</f>
        <v>94802005</v>
      </c>
      <c r="R7302" t="str">
        <f t="shared" si="233"/>
        <v/>
      </c>
    </row>
    <row r="7303" spans="1:18" x14ac:dyDescent="0.3">
      <c r="A7303">
        <v>9480</v>
      </c>
      <c r="B7303">
        <v>2005</v>
      </c>
      <c r="C7303">
        <v>2</v>
      </c>
      <c r="D7303">
        <v>0.28333330000000001</v>
      </c>
      <c r="E7303">
        <v>7.4999999999999997E-2</v>
      </c>
      <c r="F7303">
        <v>8.3333299999999999E-2</v>
      </c>
      <c r="G7303">
        <v>0.15666669999999999</v>
      </c>
      <c r="H7303">
        <v>0</v>
      </c>
      <c r="I7303">
        <v>0</v>
      </c>
      <c r="J7303">
        <v>0.25</v>
      </c>
      <c r="K7303">
        <v>5.1666700000000003E-2</v>
      </c>
      <c r="L7303">
        <v>8.3333299999999999E-2</v>
      </c>
      <c r="M7303">
        <v>1.66667E-2</v>
      </c>
      <c r="O7303" t="str">
        <f>Table_Index[[#This Row],[ID]]&amp;Table_Index[[#This Row],[year]]</f>
        <v>94802005</v>
      </c>
      <c r="R7303" t="str">
        <f t="shared" si="233"/>
        <v/>
      </c>
    </row>
    <row r="7304" spans="1:18" x14ac:dyDescent="0.3">
      <c r="A7304">
        <v>9480</v>
      </c>
      <c r="B7304">
        <v>2005</v>
      </c>
      <c r="C7304">
        <v>3</v>
      </c>
      <c r="D7304">
        <v>9.6279400000000001E-2</v>
      </c>
      <c r="E7304">
        <v>8.4938200000000005E-2</v>
      </c>
      <c r="F7304">
        <v>9.6520700000000001E-2</v>
      </c>
      <c r="G7304">
        <v>4.8260299999999999E-2</v>
      </c>
      <c r="H7304">
        <v>5.7912400000000003E-2</v>
      </c>
      <c r="I7304">
        <v>0.22238359999999999</v>
      </c>
      <c r="J7304">
        <v>0.15443309999999999</v>
      </c>
      <c r="K7304">
        <v>3.8608299999999998E-2</v>
      </c>
      <c r="L7304">
        <v>0.1886979</v>
      </c>
      <c r="M7304">
        <v>1.19662E-2</v>
      </c>
      <c r="O7304" t="str">
        <f>Table_Index[[#This Row],[ID]]&amp;Table_Index[[#This Row],[year]]</f>
        <v>94802005</v>
      </c>
      <c r="R7304" t="str">
        <f t="shared" si="233"/>
        <v/>
      </c>
    </row>
    <row r="7305" spans="1:18" x14ac:dyDescent="0.3">
      <c r="A7305">
        <v>9480</v>
      </c>
      <c r="B7305">
        <v>2005</v>
      </c>
      <c r="C7305">
        <v>4</v>
      </c>
      <c r="D7305">
        <v>7.5205599999999997E-2</v>
      </c>
      <c r="E7305">
        <v>9.9882499999999999E-2</v>
      </c>
      <c r="F7305">
        <v>0.1175088</v>
      </c>
      <c r="G7305">
        <v>3.0552300000000001E-2</v>
      </c>
      <c r="H7305">
        <v>0</v>
      </c>
      <c r="I7305">
        <v>0.25381900000000002</v>
      </c>
      <c r="J7305">
        <v>0.1645123</v>
      </c>
      <c r="K7305">
        <v>7.0505300000000007E-2</v>
      </c>
      <c r="L7305">
        <v>0.17626320000000001</v>
      </c>
      <c r="M7305">
        <v>1.17509E-2</v>
      </c>
      <c r="O7305" t="str">
        <f>Table_Index[[#This Row],[ID]]&amp;Table_Index[[#This Row],[year]]</f>
        <v>94802005</v>
      </c>
      <c r="R7305" t="str">
        <f t="shared" si="233"/>
        <v/>
      </c>
    </row>
    <row r="7306" spans="1:18" x14ac:dyDescent="0.3">
      <c r="A7306">
        <v>9480</v>
      </c>
      <c r="B7306">
        <v>2006</v>
      </c>
      <c r="C7306">
        <v>1</v>
      </c>
      <c r="D7306">
        <v>7.6419200000000007E-2</v>
      </c>
      <c r="E7306">
        <v>9.2794799999999997E-2</v>
      </c>
      <c r="F7306">
        <v>0.1091703</v>
      </c>
      <c r="G7306">
        <v>2.8384300000000001E-2</v>
      </c>
      <c r="H7306">
        <v>0</v>
      </c>
      <c r="I7306">
        <v>0.29475980000000002</v>
      </c>
      <c r="J7306">
        <v>0.15283840000000001</v>
      </c>
      <c r="K7306">
        <v>6.5502199999999997E-2</v>
      </c>
      <c r="L7306">
        <v>0.169214</v>
      </c>
      <c r="M7306">
        <v>1.0917E-2</v>
      </c>
      <c r="O7306" t="str">
        <f>Table_Index[[#This Row],[ID]]&amp;Table_Index[[#This Row],[year]]</f>
        <v>94802006</v>
      </c>
      <c r="R7306" t="str">
        <f t="shared" si="233"/>
        <v/>
      </c>
    </row>
    <row r="7307" spans="1:18" x14ac:dyDescent="0.3">
      <c r="A7307">
        <v>9480</v>
      </c>
      <c r="B7307">
        <v>2006</v>
      </c>
      <c r="C7307">
        <v>2</v>
      </c>
      <c r="D7307">
        <v>0</v>
      </c>
      <c r="E7307">
        <v>0.14674999999999999</v>
      </c>
      <c r="F7307">
        <v>7.3374999999999996E-2</v>
      </c>
      <c r="G7307">
        <v>5.6603599999999997E-2</v>
      </c>
      <c r="H7307">
        <v>0</v>
      </c>
      <c r="I7307">
        <v>0.23060710000000001</v>
      </c>
      <c r="J7307">
        <v>9.5177800000000007E-2</v>
      </c>
      <c r="K7307">
        <v>0.16247320000000001</v>
      </c>
      <c r="L7307">
        <v>0.22536600000000001</v>
      </c>
      <c r="M7307">
        <v>9.6474999999999998E-3</v>
      </c>
      <c r="O7307" t="str">
        <f>Table_Index[[#This Row],[ID]]&amp;Table_Index[[#This Row],[year]]</f>
        <v>94802006</v>
      </c>
      <c r="R7307" t="str">
        <f t="shared" si="233"/>
        <v/>
      </c>
    </row>
    <row r="7308" spans="1:18" x14ac:dyDescent="0.3">
      <c r="A7308">
        <v>9480</v>
      </c>
      <c r="B7308">
        <v>2006</v>
      </c>
      <c r="C7308">
        <v>3</v>
      </c>
      <c r="D7308">
        <v>0</v>
      </c>
      <c r="E7308">
        <v>4.3054000000000002E-2</v>
      </c>
      <c r="F7308">
        <v>0.130884</v>
      </c>
      <c r="G7308">
        <v>0.163605</v>
      </c>
      <c r="H7308">
        <v>0</v>
      </c>
      <c r="I7308">
        <v>0.1722158</v>
      </c>
      <c r="J7308">
        <v>0.20665900000000001</v>
      </c>
      <c r="K7308">
        <v>9.4718700000000003E-2</v>
      </c>
      <c r="L7308">
        <v>0.1722158</v>
      </c>
      <c r="M7308">
        <v>1.6647499999999999E-2</v>
      </c>
      <c r="O7308" t="str">
        <f>Table_Index[[#This Row],[ID]]&amp;Table_Index[[#This Row],[year]]</f>
        <v>94802006</v>
      </c>
      <c r="R7308" t="str">
        <f t="shared" si="233"/>
        <v/>
      </c>
    </row>
    <row r="7309" spans="1:18" x14ac:dyDescent="0.3">
      <c r="A7309">
        <v>9480</v>
      </c>
      <c r="B7309">
        <v>2006</v>
      </c>
      <c r="C7309">
        <v>4</v>
      </c>
      <c r="D7309">
        <v>7.5446200000000005E-2</v>
      </c>
      <c r="E7309">
        <v>4.8501099999999998E-2</v>
      </c>
      <c r="F7309">
        <v>9.70023E-2</v>
      </c>
      <c r="G7309">
        <v>0.1120915</v>
      </c>
      <c r="H7309">
        <v>0</v>
      </c>
      <c r="I7309">
        <v>0.22993130000000001</v>
      </c>
      <c r="J7309">
        <v>0.11855830000000001</v>
      </c>
      <c r="K7309">
        <v>0.1401144</v>
      </c>
      <c r="L7309">
        <v>0.16167039999999999</v>
      </c>
      <c r="M7309">
        <v>1.6684399999999999E-2</v>
      </c>
      <c r="O7309" t="str">
        <f>Table_Index[[#This Row],[ID]]&amp;Table_Index[[#This Row],[year]]</f>
        <v>94802006</v>
      </c>
      <c r="R7309" t="str">
        <f t="shared" si="233"/>
        <v/>
      </c>
    </row>
    <row r="7310" spans="1:18" x14ac:dyDescent="0.3">
      <c r="A7310">
        <v>9480</v>
      </c>
      <c r="B7310">
        <v>2007</v>
      </c>
      <c r="C7310">
        <v>1</v>
      </c>
      <c r="D7310">
        <v>7.5436299999999998E-2</v>
      </c>
      <c r="E7310">
        <v>5.7397200000000002E-2</v>
      </c>
      <c r="F7310">
        <v>6.5596799999999997E-2</v>
      </c>
      <c r="G7310">
        <v>7.0165199999999997E-2</v>
      </c>
      <c r="H7310">
        <v>4.0998E-2</v>
      </c>
      <c r="I7310">
        <v>0.1803912</v>
      </c>
      <c r="J7310">
        <v>0.12299400000000001</v>
      </c>
      <c r="K7310">
        <v>0.1065948</v>
      </c>
      <c r="L7310">
        <v>0.27222679999999999</v>
      </c>
      <c r="M7310">
        <v>8.1995999999999996E-3</v>
      </c>
      <c r="O7310" t="str">
        <f>Table_Index[[#This Row],[ID]]&amp;Table_Index[[#This Row],[year]]</f>
        <v>94802007</v>
      </c>
      <c r="R7310" t="str">
        <f t="shared" ref="R7310:R7373" si="234">RIGHT(P7310,4)</f>
        <v/>
      </c>
    </row>
    <row r="7311" spans="1:18" x14ac:dyDescent="0.3">
      <c r="A7311">
        <v>9480</v>
      </c>
      <c r="B7311">
        <v>2007</v>
      </c>
      <c r="C7311">
        <v>2</v>
      </c>
      <c r="D7311">
        <v>9.0622999999999995E-2</v>
      </c>
      <c r="E7311">
        <v>6.7967299999999994E-2</v>
      </c>
      <c r="F7311">
        <v>0.1208307</v>
      </c>
      <c r="G7311">
        <v>7.2498400000000005E-2</v>
      </c>
      <c r="H7311">
        <v>0</v>
      </c>
      <c r="I7311">
        <v>0.32221529999999998</v>
      </c>
      <c r="J7311">
        <v>0.18124609999999999</v>
      </c>
      <c r="K7311">
        <v>6.0415400000000001E-2</v>
      </c>
      <c r="L7311">
        <v>6.7967299999999994E-2</v>
      </c>
      <c r="M7311">
        <v>1.62366E-2</v>
      </c>
      <c r="O7311" t="str">
        <f>Table_Index[[#This Row],[ID]]&amp;Table_Index[[#This Row],[year]]</f>
        <v>94802007</v>
      </c>
      <c r="R7311" t="str">
        <f t="shared" si="234"/>
        <v/>
      </c>
    </row>
    <row r="7312" spans="1:18" x14ac:dyDescent="0.3">
      <c r="A7312">
        <v>9480</v>
      </c>
      <c r="B7312">
        <v>2007</v>
      </c>
      <c r="C7312">
        <v>3</v>
      </c>
      <c r="D7312">
        <v>0.18774569999999999</v>
      </c>
      <c r="E7312">
        <v>0.16897119999999999</v>
      </c>
      <c r="F7312">
        <v>0.13120109999999999</v>
      </c>
      <c r="G7312">
        <v>0.15108009999999999</v>
      </c>
      <c r="H7312">
        <v>0</v>
      </c>
      <c r="I7312">
        <v>0</v>
      </c>
      <c r="J7312">
        <v>6.9576399999999997E-2</v>
      </c>
      <c r="K7312">
        <v>9.5419000000000004E-2</v>
      </c>
      <c r="L7312">
        <v>0.1789106</v>
      </c>
      <c r="M7312">
        <v>1.7095900000000001E-2</v>
      </c>
      <c r="O7312" t="str">
        <f>Table_Index[[#This Row],[ID]]&amp;Table_Index[[#This Row],[year]]</f>
        <v>94802007</v>
      </c>
      <c r="R7312" t="str">
        <f t="shared" si="234"/>
        <v/>
      </c>
    </row>
    <row r="7313" spans="1:18" x14ac:dyDescent="0.3">
      <c r="A7313">
        <v>9480</v>
      </c>
      <c r="B7313">
        <v>2007</v>
      </c>
      <c r="C7313">
        <v>4</v>
      </c>
      <c r="D7313">
        <v>0.12738849999999999</v>
      </c>
      <c r="E7313">
        <v>0.36305730000000003</v>
      </c>
      <c r="F7313">
        <v>8.9172000000000001E-2</v>
      </c>
      <c r="G7313">
        <v>0</v>
      </c>
      <c r="H7313">
        <v>0</v>
      </c>
      <c r="I7313">
        <v>0.38216559999999999</v>
      </c>
      <c r="J7313">
        <v>0</v>
      </c>
      <c r="K7313">
        <v>2.5477699999999999E-2</v>
      </c>
      <c r="L7313">
        <v>0</v>
      </c>
      <c r="M7313">
        <v>1.2738899999999999E-2</v>
      </c>
      <c r="O7313" t="str">
        <f>Table_Index[[#This Row],[ID]]&amp;Table_Index[[#This Row],[year]]</f>
        <v>94802007</v>
      </c>
      <c r="R7313" t="str">
        <f t="shared" si="234"/>
        <v/>
      </c>
    </row>
    <row r="7314" spans="1:18" x14ac:dyDescent="0.3">
      <c r="A7314">
        <v>9480</v>
      </c>
      <c r="B7314">
        <v>2008</v>
      </c>
      <c r="C7314">
        <v>1</v>
      </c>
      <c r="D7314">
        <v>6.6172999999999996E-2</v>
      </c>
      <c r="E7314">
        <v>0.11580269999999999</v>
      </c>
      <c r="F7314">
        <v>0.16543250000000001</v>
      </c>
      <c r="G7314">
        <v>0</v>
      </c>
      <c r="H7314">
        <v>1.6543200000000001E-2</v>
      </c>
      <c r="I7314">
        <v>0.33086500000000002</v>
      </c>
      <c r="J7314">
        <v>0</v>
      </c>
      <c r="K7314">
        <v>0.12793450000000001</v>
      </c>
      <c r="L7314">
        <v>0.16070580000000001</v>
      </c>
      <c r="M7314">
        <v>1.6543200000000001E-2</v>
      </c>
      <c r="O7314" t="str">
        <f>Table_Index[[#This Row],[ID]]&amp;Table_Index[[#This Row],[year]]</f>
        <v>94802008</v>
      </c>
      <c r="R7314" t="str">
        <f t="shared" si="234"/>
        <v/>
      </c>
    </row>
    <row r="7315" spans="1:18" x14ac:dyDescent="0.3">
      <c r="A7315">
        <v>9480</v>
      </c>
      <c r="B7315">
        <v>2008</v>
      </c>
      <c r="C7315">
        <v>2</v>
      </c>
      <c r="D7315">
        <v>8.6880399999999997E-2</v>
      </c>
      <c r="E7315">
        <v>0.1103244</v>
      </c>
      <c r="F7315">
        <v>0.1103244</v>
      </c>
      <c r="G7315">
        <v>1.3790500000000001E-2</v>
      </c>
      <c r="H7315">
        <v>0.36958659999999999</v>
      </c>
      <c r="I7315">
        <v>0</v>
      </c>
      <c r="J7315">
        <v>0</v>
      </c>
      <c r="K7315">
        <v>0.13445779999999999</v>
      </c>
      <c r="L7315">
        <v>0.15257090000000001</v>
      </c>
      <c r="M7315">
        <v>2.2064899999999998E-2</v>
      </c>
      <c r="O7315" t="str">
        <f>Table_Index[[#This Row],[ID]]&amp;Table_Index[[#This Row],[year]]</f>
        <v>94802008</v>
      </c>
      <c r="R7315" t="str">
        <f t="shared" si="234"/>
        <v/>
      </c>
    </row>
    <row r="7316" spans="1:18" x14ac:dyDescent="0.3">
      <c r="A7316">
        <v>9480</v>
      </c>
      <c r="B7316">
        <v>2008</v>
      </c>
      <c r="C7316">
        <v>3</v>
      </c>
      <c r="D7316">
        <v>0</v>
      </c>
      <c r="E7316">
        <v>0.10252029999999999</v>
      </c>
      <c r="F7316">
        <v>0.20504059999999999</v>
      </c>
      <c r="G7316">
        <v>0</v>
      </c>
      <c r="H7316">
        <v>5.1260100000000003E-2</v>
      </c>
      <c r="I7316">
        <v>0.29901749999999999</v>
      </c>
      <c r="J7316">
        <v>0.25630069999999999</v>
      </c>
      <c r="K7316">
        <v>5.7667700000000002E-2</v>
      </c>
      <c r="L7316">
        <v>0</v>
      </c>
      <c r="M7316">
        <v>2.8193099999999999E-2</v>
      </c>
      <c r="O7316" t="str">
        <f>Table_Index[[#This Row],[ID]]&amp;Table_Index[[#This Row],[year]]</f>
        <v>94802008</v>
      </c>
      <c r="R7316" t="str">
        <f t="shared" si="234"/>
        <v/>
      </c>
    </row>
    <row r="7317" spans="1:18" x14ac:dyDescent="0.3">
      <c r="A7317">
        <v>9480</v>
      </c>
      <c r="B7317">
        <v>2008</v>
      </c>
      <c r="C7317">
        <v>4</v>
      </c>
      <c r="D7317">
        <v>6.4241000000000006E-2</v>
      </c>
      <c r="E7317">
        <v>0.23126749999999999</v>
      </c>
      <c r="F7317">
        <v>0.14454220000000001</v>
      </c>
      <c r="G7317">
        <v>4.4808099999999997E-2</v>
      </c>
      <c r="H7317">
        <v>0</v>
      </c>
      <c r="I7317">
        <v>0.23126749999999999</v>
      </c>
      <c r="J7317">
        <v>0</v>
      </c>
      <c r="K7317">
        <v>0.21681329999999999</v>
      </c>
      <c r="L7317">
        <v>4.6253500000000003E-2</v>
      </c>
      <c r="M7317">
        <v>2.08069E-2</v>
      </c>
      <c r="O7317" t="str">
        <f>Table_Index[[#This Row],[ID]]&amp;Table_Index[[#This Row],[year]]</f>
        <v>94802008</v>
      </c>
      <c r="R7317" t="str">
        <f t="shared" si="234"/>
        <v/>
      </c>
    </row>
    <row r="7318" spans="1:18" x14ac:dyDescent="0.3">
      <c r="A7318">
        <v>9480</v>
      </c>
      <c r="B7318">
        <v>2009</v>
      </c>
      <c r="C7318">
        <v>1</v>
      </c>
      <c r="D7318">
        <v>0.13449900000000001</v>
      </c>
      <c r="E7318">
        <v>5.3799600000000003E-2</v>
      </c>
      <c r="F7318">
        <v>0.1143241</v>
      </c>
      <c r="G7318">
        <v>0.1008742</v>
      </c>
      <c r="H7318">
        <v>0</v>
      </c>
      <c r="I7318">
        <v>0.3093477</v>
      </c>
      <c r="J7318">
        <v>0.16139880000000001</v>
      </c>
      <c r="K7318">
        <v>3.9004700000000003E-2</v>
      </c>
      <c r="L7318">
        <v>6.6576999999999997E-2</v>
      </c>
      <c r="M7318">
        <v>2.01748E-2</v>
      </c>
      <c r="O7318" t="str">
        <f>Table_Index[[#This Row],[ID]]&amp;Table_Index[[#This Row],[year]]</f>
        <v>94802009</v>
      </c>
      <c r="R7318" t="str">
        <f t="shared" si="234"/>
        <v/>
      </c>
    </row>
    <row r="7319" spans="1:18" x14ac:dyDescent="0.3">
      <c r="A7319">
        <v>9480</v>
      </c>
      <c r="B7319">
        <v>2009</v>
      </c>
      <c r="C7319">
        <v>2</v>
      </c>
      <c r="D7319">
        <v>0</v>
      </c>
      <c r="E7319">
        <v>5.89784E-2</v>
      </c>
      <c r="F7319">
        <v>5.89784E-2</v>
      </c>
      <c r="G7319">
        <v>6.6350699999999999E-2</v>
      </c>
      <c r="H7319">
        <v>3.3912999999999999E-3</v>
      </c>
      <c r="I7319">
        <v>0.2255056</v>
      </c>
      <c r="J7319">
        <v>0.15727569999999999</v>
      </c>
      <c r="K7319">
        <v>0.2506582</v>
      </c>
      <c r="L7319">
        <v>0.16710539999999999</v>
      </c>
      <c r="M7319">
        <v>1.17564E-2</v>
      </c>
      <c r="O7319" t="str">
        <f>Table_Index[[#This Row],[ID]]&amp;Table_Index[[#This Row],[year]]</f>
        <v>94802009</v>
      </c>
      <c r="R7319" t="str">
        <f t="shared" si="234"/>
        <v/>
      </c>
    </row>
    <row r="7320" spans="1:18" x14ac:dyDescent="0.3">
      <c r="A7320">
        <v>9480</v>
      </c>
      <c r="B7320">
        <v>2009</v>
      </c>
      <c r="C7320">
        <v>3</v>
      </c>
      <c r="D7320">
        <v>4.8167599999999998E-2</v>
      </c>
      <c r="E7320">
        <v>8.9454099999999995E-2</v>
      </c>
      <c r="F7320">
        <v>4.1286499999999997E-2</v>
      </c>
      <c r="G7320">
        <v>0</v>
      </c>
      <c r="H7320">
        <v>3.4405E-3</v>
      </c>
      <c r="I7320">
        <v>0.22019459999999999</v>
      </c>
      <c r="J7320">
        <v>8.4637299999999999E-2</v>
      </c>
      <c r="K7320">
        <v>0.38045499999999999</v>
      </c>
      <c r="L7320">
        <v>0.1238595</v>
      </c>
      <c r="M7320">
        <v>8.5050000000000004E-3</v>
      </c>
      <c r="O7320" t="str">
        <f>Table_Index[[#This Row],[ID]]&amp;Table_Index[[#This Row],[year]]</f>
        <v>94802009</v>
      </c>
      <c r="R7320" t="str">
        <f t="shared" si="234"/>
        <v/>
      </c>
    </row>
    <row r="7321" spans="1:18" x14ac:dyDescent="0.3">
      <c r="A7321">
        <v>9480</v>
      </c>
      <c r="B7321">
        <v>2009</v>
      </c>
      <c r="C7321">
        <v>4</v>
      </c>
      <c r="D7321">
        <v>0</v>
      </c>
      <c r="E7321">
        <v>0.15751850000000001</v>
      </c>
      <c r="F7321">
        <v>8.4817600000000007E-2</v>
      </c>
      <c r="G7321">
        <v>0</v>
      </c>
      <c r="H7321">
        <v>6.0584000000000002E-3</v>
      </c>
      <c r="I7321">
        <v>0.2181025</v>
      </c>
      <c r="J7321">
        <v>0.13328490000000001</v>
      </c>
      <c r="K7321">
        <v>0.18781049999999999</v>
      </c>
      <c r="L7321">
        <v>0.18999150000000001</v>
      </c>
      <c r="M7321">
        <v>2.2416100000000001E-2</v>
      </c>
      <c r="O7321" t="str">
        <f>Table_Index[[#This Row],[ID]]&amp;Table_Index[[#This Row],[year]]</f>
        <v>94802009</v>
      </c>
      <c r="R7321" t="str">
        <f t="shared" si="234"/>
        <v/>
      </c>
    </row>
    <row r="7322" spans="1:18" x14ac:dyDescent="0.3">
      <c r="A7322">
        <v>9480</v>
      </c>
      <c r="B7322">
        <v>2010</v>
      </c>
      <c r="C7322">
        <v>1</v>
      </c>
      <c r="D7322">
        <v>0.1125874</v>
      </c>
      <c r="E7322">
        <v>9.5699300000000001E-2</v>
      </c>
      <c r="F7322">
        <v>0.1238461</v>
      </c>
      <c r="G7322">
        <v>1.5894700000000001E-2</v>
      </c>
      <c r="H7322">
        <v>2.76472E-2</v>
      </c>
      <c r="I7322">
        <v>0</v>
      </c>
      <c r="J7322">
        <v>0.1407342</v>
      </c>
      <c r="K7322">
        <v>0.28709780000000001</v>
      </c>
      <c r="L7322">
        <v>0.17451040000000001</v>
      </c>
      <c r="M7322">
        <v>2.1982700000000001E-2</v>
      </c>
      <c r="O7322" t="str">
        <f>Table_Index[[#This Row],[ID]]&amp;Table_Index[[#This Row],[year]]</f>
        <v>94802010</v>
      </c>
      <c r="R7322" t="str">
        <f t="shared" si="234"/>
        <v/>
      </c>
    </row>
    <row r="7323" spans="1:18" x14ac:dyDescent="0.3">
      <c r="A7323">
        <v>9480</v>
      </c>
      <c r="B7323">
        <v>2010</v>
      </c>
      <c r="C7323">
        <v>2</v>
      </c>
      <c r="D7323">
        <v>0.11299439999999999</v>
      </c>
      <c r="E7323">
        <v>7.8342800000000004E-2</v>
      </c>
      <c r="F7323">
        <v>0</v>
      </c>
      <c r="G7323">
        <v>9.0395000000000007E-3</v>
      </c>
      <c r="H7323">
        <v>5.7732600000000002E-2</v>
      </c>
      <c r="I7323">
        <v>0.36519770000000001</v>
      </c>
      <c r="J7323">
        <v>5.0380399999999999E-2</v>
      </c>
      <c r="K7323">
        <v>0.12818080000000001</v>
      </c>
      <c r="L7323">
        <v>0.18832389999999999</v>
      </c>
      <c r="M7323">
        <v>9.8078999999999996E-3</v>
      </c>
      <c r="O7323" t="str">
        <f>Table_Index[[#This Row],[ID]]&amp;Table_Index[[#This Row],[year]]</f>
        <v>94802010</v>
      </c>
      <c r="R7323" t="str">
        <f t="shared" si="234"/>
        <v/>
      </c>
    </row>
    <row r="7324" spans="1:18" x14ac:dyDescent="0.3">
      <c r="A7324">
        <v>9480</v>
      </c>
      <c r="B7324">
        <v>2010</v>
      </c>
      <c r="C7324">
        <v>3</v>
      </c>
      <c r="D7324">
        <v>4.6105699999999999E-2</v>
      </c>
      <c r="E7324">
        <v>5.3746000000000002E-2</v>
      </c>
      <c r="F7324">
        <v>4.84109E-2</v>
      </c>
      <c r="G7324">
        <v>7.4045700000000006E-2</v>
      </c>
      <c r="H7324">
        <v>4.5802900000000001E-2</v>
      </c>
      <c r="I7324">
        <v>0.35088079999999999</v>
      </c>
      <c r="J7324">
        <v>0.20747550000000001</v>
      </c>
      <c r="K7324">
        <v>0.1175694</v>
      </c>
      <c r="L7324">
        <v>4.4261399999999999E-2</v>
      </c>
      <c r="M7324">
        <v>1.17016E-2</v>
      </c>
      <c r="O7324" t="str">
        <f>Table_Index[[#This Row],[ID]]&amp;Table_Index[[#This Row],[year]]</f>
        <v>94802010</v>
      </c>
      <c r="R7324" t="str">
        <f t="shared" si="234"/>
        <v/>
      </c>
    </row>
    <row r="7325" spans="1:18" x14ac:dyDescent="0.3">
      <c r="A7325">
        <v>9480</v>
      </c>
      <c r="B7325">
        <v>2010</v>
      </c>
      <c r="C7325">
        <v>4</v>
      </c>
      <c r="D7325">
        <v>7.37342E-2</v>
      </c>
      <c r="E7325">
        <v>4.3570200000000003E-2</v>
      </c>
      <c r="F7325">
        <v>9.2502899999999999E-2</v>
      </c>
      <c r="G7325">
        <v>1.7288399999999999E-2</v>
      </c>
      <c r="H7325">
        <v>4.2568000000000002E-2</v>
      </c>
      <c r="I7325">
        <v>0.37930900000000001</v>
      </c>
      <c r="J7325">
        <v>3.3515499999999997E-2</v>
      </c>
      <c r="K7325">
        <v>0.17401269999999999</v>
      </c>
      <c r="L7325">
        <v>0.1350934</v>
      </c>
      <c r="M7325">
        <v>8.4057000000000003E-3</v>
      </c>
      <c r="O7325" t="str">
        <f>Table_Index[[#This Row],[ID]]&amp;Table_Index[[#This Row],[year]]</f>
        <v>94802010</v>
      </c>
      <c r="R7325" t="str">
        <f t="shared" si="234"/>
        <v/>
      </c>
    </row>
    <row r="7326" spans="1:18" x14ac:dyDescent="0.3">
      <c r="A7326">
        <v>9480</v>
      </c>
      <c r="B7326">
        <v>2011</v>
      </c>
      <c r="C7326">
        <v>1</v>
      </c>
      <c r="D7326">
        <v>9.1036500000000006E-2</v>
      </c>
      <c r="E7326">
        <v>0.1942112</v>
      </c>
      <c r="F7326">
        <v>7.9162200000000002E-2</v>
      </c>
      <c r="G7326">
        <v>0</v>
      </c>
      <c r="H7326">
        <v>5.99371E-2</v>
      </c>
      <c r="I7326">
        <v>0.31532939999999998</v>
      </c>
      <c r="J7326">
        <v>7.9162200000000002E-2</v>
      </c>
      <c r="K7326">
        <v>8.0217700000000003E-2</v>
      </c>
      <c r="L7326">
        <v>6.3329700000000003E-2</v>
      </c>
      <c r="M7326">
        <v>3.7614000000000002E-2</v>
      </c>
      <c r="O7326" t="str">
        <f>Table_Index[[#This Row],[ID]]&amp;Table_Index[[#This Row],[year]]</f>
        <v>94802011</v>
      </c>
      <c r="R7326" t="str">
        <f t="shared" si="234"/>
        <v/>
      </c>
    </row>
    <row r="7327" spans="1:18" x14ac:dyDescent="0.3">
      <c r="A7327">
        <v>9480</v>
      </c>
      <c r="B7327">
        <v>2011</v>
      </c>
      <c r="C7327">
        <v>2</v>
      </c>
      <c r="D7327">
        <v>7.6435900000000001E-2</v>
      </c>
      <c r="E7327">
        <v>3.8919200000000001E-2</v>
      </c>
      <c r="F7327">
        <v>4.6490499999999997E-2</v>
      </c>
      <c r="G7327">
        <v>0.11483160000000001</v>
      </c>
      <c r="H7327">
        <v>3.6934099999999997E-2</v>
      </c>
      <c r="I7327">
        <v>0.34286759999999999</v>
      </c>
      <c r="J7327">
        <v>7.0200700000000005E-2</v>
      </c>
      <c r="K7327">
        <v>8.9261800000000002E-2</v>
      </c>
      <c r="L7327">
        <v>0.17282339999999999</v>
      </c>
      <c r="M7327">
        <v>1.1235200000000001E-2</v>
      </c>
      <c r="O7327" t="str">
        <f>Table_Index[[#This Row],[ID]]&amp;Table_Index[[#This Row],[year]]</f>
        <v>94802011</v>
      </c>
      <c r="R7327" t="str">
        <f t="shared" si="234"/>
        <v/>
      </c>
    </row>
    <row r="7328" spans="1:18" x14ac:dyDescent="0.3">
      <c r="A7328">
        <v>9480</v>
      </c>
      <c r="B7328">
        <v>2011</v>
      </c>
      <c r="C7328">
        <v>3</v>
      </c>
      <c r="D7328">
        <v>0</v>
      </c>
      <c r="E7328">
        <v>0</v>
      </c>
      <c r="F7328">
        <v>9.1344099999999998E-2</v>
      </c>
      <c r="G7328">
        <v>0.29360589999999998</v>
      </c>
      <c r="H7328">
        <v>9.4606399999999993E-2</v>
      </c>
      <c r="I7328">
        <v>0.29360589999999998</v>
      </c>
      <c r="J7328">
        <v>0.1239669</v>
      </c>
      <c r="K7328">
        <v>2.6098300000000001E-2</v>
      </c>
      <c r="L7328">
        <v>6.2635899999999994E-2</v>
      </c>
      <c r="M7328">
        <v>1.4136599999999999E-2</v>
      </c>
      <c r="O7328" t="str">
        <f>Table_Index[[#This Row],[ID]]&amp;Table_Index[[#This Row],[year]]</f>
        <v>94802011</v>
      </c>
      <c r="R7328" t="str">
        <f t="shared" si="234"/>
        <v/>
      </c>
    </row>
    <row r="7329" spans="1:18" x14ac:dyDescent="0.3">
      <c r="A7329">
        <v>9480</v>
      </c>
      <c r="B7329">
        <v>2011</v>
      </c>
      <c r="C7329">
        <v>4</v>
      </c>
      <c r="D7329">
        <v>3.3542500000000003E-2</v>
      </c>
      <c r="E7329">
        <v>9.1479599999999994E-2</v>
      </c>
      <c r="F7329">
        <v>5.48878E-2</v>
      </c>
      <c r="G7329">
        <v>0.2384569</v>
      </c>
      <c r="H7329">
        <v>2.71186E-2</v>
      </c>
      <c r="I7329">
        <v>0.39641169999999998</v>
      </c>
      <c r="J7329">
        <v>8.5380999999999999E-2</v>
      </c>
      <c r="K7329">
        <v>2.4394599999999999E-2</v>
      </c>
      <c r="L7329">
        <v>4.2472700000000002E-2</v>
      </c>
      <c r="M7329">
        <v>5.8547E-3</v>
      </c>
      <c r="O7329" t="str">
        <f>Table_Index[[#This Row],[ID]]&amp;Table_Index[[#This Row],[year]]</f>
        <v>94802011</v>
      </c>
      <c r="R7329" t="str">
        <f t="shared" si="234"/>
        <v/>
      </c>
    </row>
    <row r="7330" spans="1:18" x14ac:dyDescent="0.3">
      <c r="A7330">
        <v>9480</v>
      </c>
      <c r="B7330">
        <v>2012</v>
      </c>
      <c r="C7330">
        <v>1</v>
      </c>
      <c r="D7330">
        <v>3.6896699999999998E-2</v>
      </c>
      <c r="E7330">
        <v>7.0103799999999994E-2</v>
      </c>
      <c r="F7330">
        <v>0.13282830000000001</v>
      </c>
      <c r="G7330">
        <v>1.1069000000000001E-2</v>
      </c>
      <c r="H7330">
        <v>6.0879599999999999E-2</v>
      </c>
      <c r="I7330">
        <v>0.2017022</v>
      </c>
      <c r="J7330">
        <v>9.9621199999999993E-2</v>
      </c>
      <c r="K7330">
        <v>0.17710429999999999</v>
      </c>
      <c r="L7330">
        <v>0.19924239999999999</v>
      </c>
      <c r="M7330">
        <v>1.0552499999999999E-2</v>
      </c>
      <c r="O7330" t="str">
        <f>Table_Index[[#This Row],[ID]]&amp;Table_Index[[#This Row],[year]]</f>
        <v>94802012</v>
      </c>
      <c r="R7330" t="str">
        <f t="shared" si="234"/>
        <v/>
      </c>
    </row>
    <row r="7331" spans="1:18" x14ac:dyDescent="0.3">
      <c r="A7331">
        <v>9480</v>
      </c>
      <c r="B7331">
        <v>2012</v>
      </c>
      <c r="C7331">
        <v>2</v>
      </c>
      <c r="D7331">
        <v>3.5866799999999997E-2</v>
      </c>
      <c r="E7331">
        <v>0.19199279999999999</v>
      </c>
      <c r="F7331">
        <v>6.07626E-2</v>
      </c>
      <c r="G7331">
        <v>6.3293999999999998E-3</v>
      </c>
      <c r="H7331">
        <v>4.8103699999999999E-2</v>
      </c>
      <c r="I7331">
        <v>0.1497966</v>
      </c>
      <c r="J7331">
        <v>6.7514000000000005E-2</v>
      </c>
      <c r="K7331">
        <v>0.3038129</v>
      </c>
      <c r="L7331">
        <v>0.12869849999999999</v>
      </c>
      <c r="M7331">
        <v>7.1227E-3</v>
      </c>
      <c r="O7331" t="str">
        <f>Table_Index[[#This Row],[ID]]&amp;Table_Index[[#This Row],[year]]</f>
        <v>94802012</v>
      </c>
      <c r="R7331" t="str">
        <f t="shared" si="234"/>
        <v/>
      </c>
    </row>
    <row r="7332" spans="1:18" x14ac:dyDescent="0.3">
      <c r="A7332">
        <v>9480</v>
      </c>
      <c r="B7332">
        <v>2012</v>
      </c>
      <c r="C7332">
        <v>3</v>
      </c>
      <c r="D7332">
        <v>6.4974400000000002E-2</v>
      </c>
      <c r="E7332">
        <v>8.0568299999999995E-2</v>
      </c>
      <c r="F7332">
        <v>9.8761100000000004E-2</v>
      </c>
      <c r="G7332">
        <v>0.12128559999999999</v>
      </c>
      <c r="H7332">
        <v>6.8584099999999995E-2</v>
      </c>
      <c r="I7332">
        <v>0.27289269999999999</v>
      </c>
      <c r="J7332">
        <v>8.0857100000000001E-2</v>
      </c>
      <c r="K7332">
        <v>0.15178030000000001</v>
      </c>
      <c r="L7332">
        <v>5.1979600000000001E-2</v>
      </c>
      <c r="M7332">
        <v>8.3166999999999998E-3</v>
      </c>
      <c r="O7332" t="str">
        <f>Table_Index[[#This Row],[ID]]&amp;Table_Index[[#This Row],[year]]</f>
        <v>94802012</v>
      </c>
      <c r="R7332" t="str">
        <f t="shared" si="234"/>
        <v/>
      </c>
    </row>
    <row r="7333" spans="1:18" x14ac:dyDescent="0.3">
      <c r="A7333">
        <v>9480</v>
      </c>
      <c r="B7333">
        <v>2012</v>
      </c>
      <c r="C7333">
        <v>4</v>
      </c>
      <c r="D7333">
        <v>3.7027900000000002E-2</v>
      </c>
      <c r="E7333">
        <v>8.9484099999999997E-2</v>
      </c>
      <c r="F7333">
        <v>5.5541800000000002E-2</v>
      </c>
      <c r="G7333">
        <v>0</v>
      </c>
      <c r="H7333">
        <v>2.3451E-2</v>
      </c>
      <c r="I7333">
        <v>0.40113549999999998</v>
      </c>
      <c r="J7333">
        <v>0.1727968</v>
      </c>
      <c r="K7333">
        <v>3.7027900000000002E-2</v>
      </c>
      <c r="L7333">
        <v>0.1727968</v>
      </c>
      <c r="M7333">
        <v>1.07381E-2</v>
      </c>
      <c r="O7333" t="str">
        <f>Table_Index[[#This Row],[ID]]&amp;Table_Index[[#This Row],[year]]</f>
        <v>94802012</v>
      </c>
      <c r="R7333" t="str">
        <f t="shared" si="234"/>
        <v/>
      </c>
    </row>
    <row r="7334" spans="1:18" x14ac:dyDescent="0.3">
      <c r="A7334">
        <v>9481</v>
      </c>
      <c r="B7334">
        <v>2003</v>
      </c>
      <c r="C7334">
        <v>1</v>
      </c>
      <c r="D7334">
        <v>1.3175999999999999E-3</v>
      </c>
      <c r="E7334">
        <v>0</v>
      </c>
      <c r="F7334">
        <v>3.2117000000000001E-3</v>
      </c>
      <c r="G7334">
        <v>0</v>
      </c>
      <c r="H7334">
        <v>0</v>
      </c>
      <c r="I7334">
        <v>3.4586999999999999E-3</v>
      </c>
      <c r="J7334">
        <v>0</v>
      </c>
      <c r="K7334">
        <v>0.990398</v>
      </c>
      <c r="L7334">
        <v>1.6141E-3</v>
      </c>
      <c r="M7334">
        <v>0</v>
      </c>
      <c r="O7334" t="str">
        <f>Table_Index[[#This Row],[ID]]&amp;Table_Index[[#This Row],[year]]</f>
        <v>94812003</v>
      </c>
      <c r="R7334" t="str">
        <f t="shared" si="234"/>
        <v/>
      </c>
    </row>
    <row r="7335" spans="1:18" x14ac:dyDescent="0.3">
      <c r="A7335">
        <v>9481</v>
      </c>
      <c r="B7335">
        <v>2003</v>
      </c>
      <c r="C7335">
        <v>2</v>
      </c>
      <c r="D7335">
        <v>0</v>
      </c>
      <c r="E7335">
        <v>0</v>
      </c>
      <c r="F7335">
        <v>0.40052359999999998</v>
      </c>
      <c r="G7335">
        <v>0</v>
      </c>
      <c r="H7335">
        <v>0</v>
      </c>
      <c r="I7335">
        <v>0</v>
      </c>
      <c r="J7335">
        <v>0</v>
      </c>
      <c r="K7335">
        <v>0.42931940000000002</v>
      </c>
      <c r="L7335">
        <v>0.15706809999999999</v>
      </c>
      <c r="M7335">
        <v>1.3089E-2</v>
      </c>
      <c r="O7335" t="str">
        <f>Table_Index[[#This Row],[ID]]&amp;Table_Index[[#This Row],[year]]</f>
        <v>94812003</v>
      </c>
      <c r="R7335" t="str">
        <f t="shared" si="234"/>
        <v/>
      </c>
    </row>
    <row r="7336" spans="1:18" x14ac:dyDescent="0.3">
      <c r="A7336">
        <v>9481</v>
      </c>
      <c r="B7336">
        <v>2003</v>
      </c>
      <c r="C7336">
        <v>3</v>
      </c>
      <c r="D7336">
        <v>7.1895399999999998E-2</v>
      </c>
      <c r="E7336">
        <v>0.14705879999999999</v>
      </c>
      <c r="F7336">
        <v>0.40849669999999999</v>
      </c>
      <c r="G7336">
        <v>0</v>
      </c>
      <c r="H7336">
        <v>0</v>
      </c>
      <c r="I7336">
        <v>0</v>
      </c>
      <c r="J7336">
        <v>0</v>
      </c>
      <c r="K7336">
        <v>0.17647060000000001</v>
      </c>
      <c r="L7336">
        <v>0.19607840000000001</v>
      </c>
      <c r="M7336">
        <v>0</v>
      </c>
      <c r="O7336" t="str">
        <f>Table_Index[[#This Row],[ID]]&amp;Table_Index[[#This Row],[year]]</f>
        <v>94812003</v>
      </c>
      <c r="R7336" t="str">
        <f t="shared" si="234"/>
        <v/>
      </c>
    </row>
    <row r="7337" spans="1:18" x14ac:dyDescent="0.3">
      <c r="A7337">
        <v>9481</v>
      </c>
      <c r="B7337">
        <v>2003</v>
      </c>
      <c r="C7337">
        <v>4</v>
      </c>
      <c r="D7337">
        <v>0</v>
      </c>
      <c r="E7337">
        <v>0.27551019999999998</v>
      </c>
      <c r="F7337">
        <v>0</v>
      </c>
      <c r="G7337">
        <v>0</v>
      </c>
      <c r="H7337">
        <v>6.1224500000000001E-2</v>
      </c>
      <c r="I7337">
        <v>0</v>
      </c>
      <c r="J7337">
        <v>0</v>
      </c>
      <c r="K7337">
        <v>0.51020410000000005</v>
      </c>
      <c r="L7337">
        <v>9.6938800000000006E-2</v>
      </c>
      <c r="M7337">
        <v>5.6122400000000003E-2</v>
      </c>
      <c r="O7337" t="str">
        <f>Table_Index[[#This Row],[ID]]&amp;Table_Index[[#This Row],[year]]</f>
        <v>94812003</v>
      </c>
      <c r="R7337" t="str">
        <f t="shared" si="234"/>
        <v/>
      </c>
    </row>
    <row r="7338" spans="1:18" x14ac:dyDescent="0.3">
      <c r="A7338">
        <v>9481</v>
      </c>
      <c r="B7338">
        <v>2004</v>
      </c>
      <c r="C7338">
        <v>1</v>
      </c>
      <c r="D7338">
        <v>0</v>
      </c>
      <c r="E7338">
        <v>0.1182965</v>
      </c>
      <c r="F7338">
        <v>0.21293380000000001</v>
      </c>
      <c r="G7338">
        <v>8.6750800000000003E-2</v>
      </c>
      <c r="H7338">
        <v>0</v>
      </c>
      <c r="I7338">
        <v>0</v>
      </c>
      <c r="J7338">
        <v>0.14984230000000001</v>
      </c>
      <c r="K7338">
        <v>0.25236589999999998</v>
      </c>
      <c r="L7338">
        <v>0.1451104</v>
      </c>
      <c r="M7338">
        <v>3.4700300000000003E-2</v>
      </c>
      <c r="O7338" t="str">
        <f>Table_Index[[#This Row],[ID]]&amp;Table_Index[[#This Row],[year]]</f>
        <v>94812004</v>
      </c>
      <c r="R7338" t="str">
        <f t="shared" si="234"/>
        <v/>
      </c>
    </row>
    <row r="7339" spans="1:18" x14ac:dyDescent="0.3">
      <c r="A7339">
        <v>9481</v>
      </c>
      <c r="B7339">
        <v>2004</v>
      </c>
      <c r="C7339">
        <v>2</v>
      </c>
      <c r="D7339">
        <v>0.1006036</v>
      </c>
      <c r="E7339">
        <v>6.4386299999999994E-2</v>
      </c>
      <c r="F7339">
        <v>0.24144869999999999</v>
      </c>
      <c r="G7339">
        <v>0.10462780000000001</v>
      </c>
      <c r="H7339">
        <v>8.0482899999999996E-2</v>
      </c>
      <c r="I7339">
        <v>0.12072430000000001</v>
      </c>
      <c r="J7339">
        <v>0.110664</v>
      </c>
      <c r="K7339">
        <v>0</v>
      </c>
      <c r="L7339">
        <v>0.13883300000000001</v>
      </c>
      <c r="M7339">
        <v>3.8229399999999997E-2</v>
      </c>
      <c r="O7339" t="str">
        <f>Table_Index[[#This Row],[ID]]&amp;Table_Index[[#This Row],[year]]</f>
        <v>94812004</v>
      </c>
      <c r="R7339" t="str">
        <f t="shared" si="234"/>
        <v/>
      </c>
    </row>
    <row r="7340" spans="1:18" x14ac:dyDescent="0.3">
      <c r="A7340">
        <v>9481</v>
      </c>
      <c r="B7340">
        <v>2004</v>
      </c>
      <c r="C7340">
        <v>3</v>
      </c>
      <c r="D7340">
        <v>5.4612000000000003E-3</v>
      </c>
      <c r="E7340">
        <v>3.0582999999999999E-3</v>
      </c>
      <c r="F7340">
        <v>1.9659999999999999E-3</v>
      </c>
      <c r="G7340">
        <v>1.1796E-3</v>
      </c>
      <c r="H7340">
        <v>0</v>
      </c>
      <c r="I7340">
        <v>0</v>
      </c>
      <c r="J7340">
        <v>7.1000000000000002E-4</v>
      </c>
      <c r="K7340">
        <v>0.87510140000000003</v>
      </c>
      <c r="L7340">
        <v>3.2767E-3</v>
      </c>
      <c r="M7340">
        <v>0.10924680000000001</v>
      </c>
      <c r="O7340" t="str">
        <f>Table_Index[[#This Row],[ID]]&amp;Table_Index[[#This Row],[year]]</f>
        <v>94812004</v>
      </c>
      <c r="R7340" t="str">
        <f t="shared" si="234"/>
        <v/>
      </c>
    </row>
    <row r="7341" spans="1:18" x14ac:dyDescent="0.3">
      <c r="A7341">
        <v>9481</v>
      </c>
      <c r="B7341">
        <v>2004</v>
      </c>
      <c r="C7341">
        <v>4</v>
      </c>
      <c r="D7341">
        <v>4.7486999999999998E-3</v>
      </c>
      <c r="E7341">
        <v>7.5980000000000004E-4</v>
      </c>
      <c r="F7341">
        <v>2.8492000000000001E-3</v>
      </c>
      <c r="G7341">
        <v>3.5668000000000002E-3</v>
      </c>
      <c r="H7341">
        <v>4.9249999999999999E-4</v>
      </c>
      <c r="I7341">
        <v>0</v>
      </c>
      <c r="J7341">
        <v>0</v>
      </c>
      <c r="K7341">
        <v>0.98640110000000003</v>
      </c>
      <c r="L7341">
        <v>1.0552999999999999E-3</v>
      </c>
      <c r="M7341">
        <v>1.2659999999999999E-4</v>
      </c>
      <c r="O7341" t="str">
        <f>Table_Index[[#This Row],[ID]]&amp;Table_Index[[#This Row],[year]]</f>
        <v>94812004</v>
      </c>
      <c r="R7341" t="str">
        <f t="shared" si="234"/>
        <v/>
      </c>
    </row>
    <row r="7342" spans="1:18" x14ac:dyDescent="0.3">
      <c r="A7342">
        <v>9481</v>
      </c>
      <c r="B7342">
        <v>2005</v>
      </c>
      <c r="C7342">
        <v>1</v>
      </c>
      <c r="D7342">
        <v>8.8778399999999993E-2</v>
      </c>
      <c r="E7342">
        <v>7.5757599999999994E-2</v>
      </c>
      <c r="F7342">
        <v>0.14204549999999999</v>
      </c>
      <c r="G7342">
        <v>0.1003788</v>
      </c>
      <c r="H7342">
        <v>4.7348500000000002E-2</v>
      </c>
      <c r="I7342">
        <v>0.25568180000000001</v>
      </c>
      <c r="J7342">
        <v>0.1302083</v>
      </c>
      <c r="K7342">
        <v>0</v>
      </c>
      <c r="L7342">
        <v>0.1467803</v>
      </c>
      <c r="M7342">
        <v>1.3020800000000001E-2</v>
      </c>
      <c r="O7342" t="str">
        <f>Table_Index[[#This Row],[ID]]&amp;Table_Index[[#This Row],[year]]</f>
        <v>94812005</v>
      </c>
      <c r="R7342" t="str">
        <f t="shared" si="234"/>
        <v/>
      </c>
    </row>
    <row r="7343" spans="1:18" x14ac:dyDescent="0.3">
      <c r="A7343">
        <v>9481</v>
      </c>
      <c r="B7343">
        <v>2005</v>
      </c>
      <c r="C7343">
        <v>2</v>
      </c>
      <c r="D7343">
        <v>0.21123900000000001</v>
      </c>
      <c r="E7343">
        <v>9.1401499999999997E-2</v>
      </c>
      <c r="F7343">
        <v>0.2031144</v>
      </c>
      <c r="G7343">
        <v>9.7494899999999995E-2</v>
      </c>
      <c r="H7343">
        <v>0</v>
      </c>
      <c r="I7343">
        <v>0</v>
      </c>
      <c r="J7343">
        <v>0</v>
      </c>
      <c r="K7343">
        <v>8.1245800000000007E-2</v>
      </c>
      <c r="L7343">
        <v>0.28503719999999999</v>
      </c>
      <c r="M7343">
        <v>3.04672E-2</v>
      </c>
      <c r="O7343" t="str">
        <f>Table_Index[[#This Row],[ID]]&amp;Table_Index[[#This Row],[year]]</f>
        <v>94812005</v>
      </c>
      <c r="R7343" t="str">
        <f t="shared" si="234"/>
        <v/>
      </c>
    </row>
    <row r="7344" spans="1:18" x14ac:dyDescent="0.3">
      <c r="A7344">
        <v>9481</v>
      </c>
      <c r="B7344">
        <v>2005</v>
      </c>
      <c r="C7344">
        <v>3</v>
      </c>
      <c r="D7344">
        <v>6.1025200000000002E-2</v>
      </c>
      <c r="E7344">
        <v>0.1342555</v>
      </c>
      <c r="F7344">
        <v>0.1220504</v>
      </c>
      <c r="G7344">
        <v>0.1037429</v>
      </c>
      <c r="H7344">
        <v>0</v>
      </c>
      <c r="I7344">
        <v>0.2074858</v>
      </c>
      <c r="J7344">
        <v>0.1566314</v>
      </c>
      <c r="K7344">
        <v>0.1269325</v>
      </c>
      <c r="L7344">
        <v>7.3230299999999998E-2</v>
      </c>
      <c r="M7344">
        <v>1.46461E-2</v>
      </c>
      <c r="O7344" t="str">
        <f>Table_Index[[#This Row],[ID]]&amp;Table_Index[[#This Row],[year]]</f>
        <v>94812005</v>
      </c>
      <c r="R7344" t="str">
        <f t="shared" si="234"/>
        <v/>
      </c>
    </row>
    <row r="7345" spans="1:18" x14ac:dyDescent="0.3">
      <c r="A7345">
        <v>9481</v>
      </c>
      <c r="B7345">
        <v>2005</v>
      </c>
      <c r="C7345">
        <v>4</v>
      </c>
      <c r="D7345">
        <v>7.2229600000000005E-2</v>
      </c>
      <c r="E7345">
        <v>8.3515500000000006E-2</v>
      </c>
      <c r="F7345">
        <v>0.1128588</v>
      </c>
      <c r="G7345">
        <v>3.8372000000000003E-2</v>
      </c>
      <c r="H7345">
        <v>9.7129800000000002E-2</v>
      </c>
      <c r="I7345">
        <v>0.27086110000000002</v>
      </c>
      <c r="J7345">
        <v>0.1241447</v>
      </c>
      <c r="K7345">
        <v>5.6429399999999998E-2</v>
      </c>
      <c r="L7345">
        <v>0.13091620000000001</v>
      </c>
      <c r="M7345">
        <v>1.3543100000000001E-2</v>
      </c>
      <c r="O7345" t="str">
        <f>Table_Index[[#This Row],[ID]]&amp;Table_Index[[#This Row],[year]]</f>
        <v>94812005</v>
      </c>
      <c r="R7345" t="str">
        <f t="shared" si="234"/>
        <v/>
      </c>
    </row>
    <row r="7346" spans="1:18" x14ac:dyDescent="0.3">
      <c r="A7346">
        <v>9481</v>
      </c>
      <c r="B7346">
        <v>2006</v>
      </c>
      <c r="C7346">
        <v>1</v>
      </c>
      <c r="D7346">
        <v>0.14642369999999999</v>
      </c>
      <c r="E7346">
        <v>6.9524900000000001E-2</v>
      </c>
      <c r="F7346">
        <v>9.4806699999999994E-2</v>
      </c>
      <c r="G7346">
        <v>3.22343E-2</v>
      </c>
      <c r="H7346">
        <v>9.4806699999999994E-2</v>
      </c>
      <c r="I7346">
        <v>0.28442010000000001</v>
      </c>
      <c r="J7346">
        <v>0.1042874</v>
      </c>
      <c r="K7346">
        <v>4.7403300000000002E-2</v>
      </c>
      <c r="L7346">
        <v>0.1147161</v>
      </c>
      <c r="M7346">
        <v>1.1376799999999999E-2</v>
      </c>
      <c r="O7346" t="str">
        <f>Table_Index[[#This Row],[ID]]&amp;Table_Index[[#This Row],[year]]</f>
        <v>94812006</v>
      </c>
      <c r="R7346" t="str">
        <f t="shared" si="234"/>
        <v/>
      </c>
    </row>
    <row r="7347" spans="1:18" x14ac:dyDescent="0.3">
      <c r="A7347">
        <v>9481</v>
      </c>
      <c r="B7347">
        <v>2006</v>
      </c>
      <c r="C7347">
        <v>2</v>
      </c>
      <c r="D7347">
        <v>4.3044600000000002E-2</v>
      </c>
      <c r="E7347">
        <v>0.18078739999999999</v>
      </c>
      <c r="F7347">
        <v>0.12913379999999999</v>
      </c>
      <c r="G7347">
        <v>6.6411700000000004E-2</v>
      </c>
      <c r="H7347">
        <v>1.10686E-2</v>
      </c>
      <c r="I7347">
        <v>0.2459692</v>
      </c>
      <c r="J7347">
        <v>0.15987999999999999</v>
      </c>
      <c r="K7347">
        <v>0.1543457</v>
      </c>
      <c r="L7347">
        <v>0</v>
      </c>
      <c r="M7347">
        <v>9.3591000000000004E-3</v>
      </c>
      <c r="O7347" t="str">
        <f>Table_Index[[#This Row],[ID]]&amp;Table_Index[[#This Row],[year]]</f>
        <v>94812006</v>
      </c>
      <c r="R7347" t="str">
        <f t="shared" si="234"/>
        <v/>
      </c>
    </row>
    <row r="7348" spans="1:18" x14ac:dyDescent="0.3">
      <c r="A7348">
        <v>9481</v>
      </c>
      <c r="B7348">
        <v>2006</v>
      </c>
      <c r="C7348">
        <v>3</v>
      </c>
      <c r="D7348">
        <v>0</v>
      </c>
      <c r="E7348">
        <v>4.8502099999999999E-2</v>
      </c>
      <c r="F7348">
        <v>0.1198288</v>
      </c>
      <c r="G7348">
        <v>3.4236799999999998E-2</v>
      </c>
      <c r="H7348">
        <v>0</v>
      </c>
      <c r="I7348">
        <v>0</v>
      </c>
      <c r="J7348">
        <v>0.1997147</v>
      </c>
      <c r="K7348">
        <v>0.18830240000000001</v>
      </c>
      <c r="L7348">
        <v>0.38516410000000001</v>
      </c>
      <c r="M7348">
        <v>2.4251100000000001E-2</v>
      </c>
      <c r="O7348" t="str">
        <f>Table_Index[[#This Row],[ID]]&amp;Table_Index[[#This Row],[year]]</f>
        <v>94812006</v>
      </c>
      <c r="R7348" t="str">
        <f t="shared" si="234"/>
        <v/>
      </c>
    </row>
    <row r="7349" spans="1:18" x14ac:dyDescent="0.3">
      <c r="A7349">
        <v>9481</v>
      </c>
      <c r="B7349">
        <v>2006</v>
      </c>
      <c r="C7349">
        <v>4</v>
      </c>
      <c r="D7349">
        <v>0.1463653</v>
      </c>
      <c r="E7349">
        <v>0.11123760000000001</v>
      </c>
      <c r="F7349">
        <v>0.15612290000000001</v>
      </c>
      <c r="G7349">
        <v>0.1492926</v>
      </c>
      <c r="H7349">
        <v>3.9030700000000002E-2</v>
      </c>
      <c r="I7349">
        <v>0</v>
      </c>
      <c r="J7349">
        <v>0.11709219999999999</v>
      </c>
      <c r="K7349">
        <v>0.1122134</v>
      </c>
      <c r="L7349">
        <v>0.1520572</v>
      </c>
      <c r="M7349">
        <v>1.6588100000000001E-2</v>
      </c>
      <c r="O7349" t="str">
        <f>Table_Index[[#This Row],[ID]]&amp;Table_Index[[#This Row],[year]]</f>
        <v>94812006</v>
      </c>
      <c r="R7349" t="str">
        <f t="shared" si="234"/>
        <v/>
      </c>
    </row>
    <row r="7350" spans="1:18" x14ac:dyDescent="0.3">
      <c r="A7350">
        <v>9481</v>
      </c>
      <c r="B7350">
        <v>2007</v>
      </c>
      <c r="C7350">
        <v>1</v>
      </c>
      <c r="D7350">
        <v>2.5575199999999999E-2</v>
      </c>
      <c r="E7350">
        <v>9.5480599999999999E-2</v>
      </c>
      <c r="F7350">
        <v>6.8200399999999994E-2</v>
      </c>
      <c r="G7350">
        <v>3.0690200000000001E-2</v>
      </c>
      <c r="H7350">
        <v>3.4100199999999997E-2</v>
      </c>
      <c r="I7350">
        <v>0.36909730000000002</v>
      </c>
      <c r="J7350">
        <v>0.10230060000000001</v>
      </c>
      <c r="K7350">
        <v>0.13682710000000001</v>
      </c>
      <c r="L7350">
        <v>0.12787580000000001</v>
      </c>
      <c r="M7350">
        <v>9.8525000000000001E-3</v>
      </c>
      <c r="O7350" t="str">
        <f>Table_Index[[#This Row],[ID]]&amp;Table_Index[[#This Row],[year]]</f>
        <v>94812007</v>
      </c>
      <c r="R7350" t="str">
        <f t="shared" si="234"/>
        <v/>
      </c>
    </row>
    <row r="7351" spans="1:18" x14ac:dyDescent="0.3">
      <c r="A7351">
        <v>9481</v>
      </c>
      <c r="B7351">
        <v>2007</v>
      </c>
      <c r="C7351">
        <v>2</v>
      </c>
      <c r="D7351">
        <v>0.1219628</v>
      </c>
      <c r="E7351">
        <v>6.6698400000000005E-2</v>
      </c>
      <c r="F7351">
        <v>0.1143402</v>
      </c>
      <c r="G7351">
        <v>0.1048118</v>
      </c>
      <c r="H7351">
        <v>0</v>
      </c>
      <c r="I7351">
        <v>0.2286803</v>
      </c>
      <c r="J7351">
        <v>0</v>
      </c>
      <c r="K7351">
        <v>0.15626490000000001</v>
      </c>
      <c r="L7351">
        <v>0.18103859999999999</v>
      </c>
      <c r="M7351">
        <v>2.6203000000000001E-2</v>
      </c>
      <c r="O7351" t="str">
        <f>Table_Index[[#This Row],[ID]]&amp;Table_Index[[#This Row],[year]]</f>
        <v>94812007</v>
      </c>
      <c r="R7351" t="str">
        <f t="shared" si="234"/>
        <v/>
      </c>
    </row>
    <row r="7352" spans="1:18" x14ac:dyDescent="0.3">
      <c r="A7352">
        <v>9481</v>
      </c>
      <c r="B7352">
        <v>2007</v>
      </c>
      <c r="C7352">
        <v>3</v>
      </c>
      <c r="D7352">
        <v>4.7878499999999997E-2</v>
      </c>
      <c r="E7352">
        <v>0.10079680000000001</v>
      </c>
      <c r="F7352">
        <v>0.123196</v>
      </c>
      <c r="G7352">
        <v>8.3997299999999997E-2</v>
      </c>
      <c r="H7352">
        <v>0</v>
      </c>
      <c r="I7352">
        <v>0.39198739999999999</v>
      </c>
      <c r="J7352">
        <v>0</v>
      </c>
      <c r="K7352">
        <v>5.5998199999999998E-2</v>
      </c>
      <c r="L7352">
        <v>0.17514650000000001</v>
      </c>
      <c r="M7352">
        <v>2.0999299999999999E-2</v>
      </c>
      <c r="O7352" t="str">
        <f>Table_Index[[#This Row],[ID]]&amp;Table_Index[[#This Row],[year]]</f>
        <v>94812007</v>
      </c>
      <c r="R7352" t="str">
        <f t="shared" si="234"/>
        <v/>
      </c>
    </row>
    <row r="7353" spans="1:18" x14ac:dyDescent="0.3">
      <c r="A7353">
        <v>9481</v>
      </c>
      <c r="B7353">
        <v>2007</v>
      </c>
      <c r="C7353">
        <v>4</v>
      </c>
      <c r="D7353">
        <v>6.79728E-2</v>
      </c>
      <c r="E7353">
        <v>3.1487399999999999E-2</v>
      </c>
      <c r="F7353">
        <v>6.2974799999999997E-2</v>
      </c>
      <c r="G7353">
        <v>0.21591360000000001</v>
      </c>
      <c r="H7353">
        <v>5.3978000000000003E-3</v>
      </c>
      <c r="I7353">
        <v>0.51279490000000005</v>
      </c>
      <c r="J7353">
        <v>0</v>
      </c>
      <c r="K7353">
        <v>8.5465799999999995E-2</v>
      </c>
      <c r="L7353">
        <v>0</v>
      </c>
      <c r="M7353">
        <v>1.79928E-2</v>
      </c>
      <c r="O7353" t="str">
        <f>Table_Index[[#This Row],[ID]]&amp;Table_Index[[#This Row],[year]]</f>
        <v>94812007</v>
      </c>
      <c r="R7353" t="str">
        <f t="shared" si="234"/>
        <v/>
      </c>
    </row>
    <row r="7354" spans="1:18" x14ac:dyDescent="0.3">
      <c r="A7354">
        <v>9481</v>
      </c>
      <c r="B7354">
        <v>2008</v>
      </c>
      <c r="C7354">
        <v>1</v>
      </c>
      <c r="D7354">
        <v>0.14728359999999999</v>
      </c>
      <c r="E7354">
        <v>4.3224499999999999E-2</v>
      </c>
      <c r="F7354">
        <v>0.1080614</v>
      </c>
      <c r="G7354">
        <v>1.4408199999999999E-2</v>
      </c>
      <c r="H7354">
        <v>0</v>
      </c>
      <c r="I7354">
        <v>0.23053090000000001</v>
      </c>
      <c r="J7354">
        <v>0.25981969999999999</v>
      </c>
      <c r="K7354">
        <v>0.13687769999999999</v>
      </c>
      <c r="L7354">
        <v>4.3224499999999999E-2</v>
      </c>
      <c r="M7354">
        <v>1.6569400000000001E-2</v>
      </c>
      <c r="O7354" t="str">
        <f>Table_Index[[#This Row],[ID]]&amp;Table_Index[[#This Row],[year]]</f>
        <v>94812008</v>
      </c>
      <c r="R7354" t="str">
        <f t="shared" si="234"/>
        <v/>
      </c>
    </row>
    <row r="7355" spans="1:18" x14ac:dyDescent="0.3">
      <c r="A7355">
        <v>9481</v>
      </c>
      <c r="B7355">
        <v>2008</v>
      </c>
      <c r="C7355">
        <v>2</v>
      </c>
      <c r="D7355">
        <v>0</v>
      </c>
      <c r="E7355">
        <v>0.14981269999999999</v>
      </c>
      <c r="F7355">
        <v>0.1404494</v>
      </c>
      <c r="G7355">
        <v>9.3632999999999994E-2</v>
      </c>
      <c r="H7355">
        <v>0</v>
      </c>
      <c r="I7355">
        <v>0.32584269999999999</v>
      </c>
      <c r="J7355">
        <v>0</v>
      </c>
      <c r="K7355">
        <v>0.1404494</v>
      </c>
      <c r="L7355">
        <v>0.1235955</v>
      </c>
      <c r="M7355">
        <v>2.62172E-2</v>
      </c>
      <c r="O7355" t="str">
        <f>Table_Index[[#This Row],[ID]]&amp;Table_Index[[#This Row],[year]]</f>
        <v>94812008</v>
      </c>
      <c r="R7355" t="str">
        <f t="shared" si="234"/>
        <v/>
      </c>
    </row>
    <row r="7356" spans="1:18" x14ac:dyDescent="0.3">
      <c r="A7356">
        <v>9481</v>
      </c>
      <c r="B7356">
        <v>2008</v>
      </c>
      <c r="C7356">
        <v>3</v>
      </c>
      <c r="D7356">
        <v>0</v>
      </c>
      <c r="E7356">
        <v>0</v>
      </c>
      <c r="F7356">
        <v>0.2245509</v>
      </c>
      <c r="G7356">
        <v>0</v>
      </c>
      <c r="H7356">
        <v>0</v>
      </c>
      <c r="I7356">
        <v>0</v>
      </c>
      <c r="J7356">
        <v>0</v>
      </c>
      <c r="K7356">
        <v>0.60815870000000005</v>
      </c>
      <c r="L7356">
        <v>0.14034430000000001</v>
      </c>
      <c r="M7356">
        <v>2.6946100000000001E-2</v>
      </c>
      <c r="O7356" t="str">
        <f>Table_Index[[#This Row],[ID]]&amp;Table_Index[[#This Row],[year]]</f>
        <v>94812008</v>
      </c>
      <c r="R7356" t="str">
        <f t="shared" si="234"/>
        <v/>
      </c>
    </row>
    <row r="7357" spans="1:18" x14ac:dyDescent="0.3">
      <c r="A7357">
        <v>9481</v>
      </c>
      <c r="B7357">
        <v>2008</v>
      </c>
      <c r="C7357">
        <v>4</v>
      </c>
      <c r="D7357">
        <v>0.1423865</v>
      </c>
      <c r="E7357">
        <v>0.12814790000000001</v>
      </c>
      <c r="F7357">
        <v>0.22425880000000001</v>
      </c>
      <c r="G7357">
        <v>5.7666500000000002E-2</v>
      </c>
      <c r="H7357">
        <v>0</v>
      </c>
      <c r="I7357">
        <v>0</v>
      </c>
      <c r="J7357">
        <v>0</v>
      </c>
      <c r="K7357">
        <v>0.40046209999999999</v>
      </c>
      <c r="L7357">
        <v>0</v>
      </c>
      <c r="M7357">
        <v>4.7078299999999997E-2</v>
      </c>
      <c r="O7357" t="str">
        <f>Table_Index[[#This Row],[ID]]&amp;Table_Index[[#This Row],[year]]</f>
        <v>94812008</v>
      </c>
      <c r="R7357" t="str">
        <f t="shared" si="234"/>
        <v/>
      </c>
    </row>
    <row r="7358" spans="1:18" x14ac:dyDescent="0.3">
      <c r="A7358">
        <v>9481</v>
      </c>
      <c r="B7358">
        <v>2009</v>
      </c>
      <c r="C7358">
        <v>1</v>
      </c>
      <c r="D7358">
        <v>0</v>
      </c>
      <c r="E7358">
        <v>0.1958384</v>
      </c>
      <c r="F7358">
        <v>0.26682980000000001</v>
      </c>
      <c r="G7358">
        <v>0.1468788</v>
      </c>
      <c r="H7358">
        <v>2.5703799999999999E-2</v>
      </c>
      <c r="I7358">
        <v>0</v>
      </c>
      <c r="J7358">
        <v>0</v>
      </c>
      <c r="K7358">
        <v>0.1175031</v>
      </c>
      <c r="L7358">
        <v>0.1860465</v>
      </c>
      <c r="M7358">
        <v>6.1199499999999997E-2</v>
      </c>
      <c r="O7358" t="str">
        <f>Table_Index[[#This Row],[ID]]&amp;Table_Index[[#This Row],[year]]</f>
        <v>94812009</v>
      </c>
      <c r="R7358" t="str">
        <f t="shared" si="234"/>
        <v/>
      </c>
    </row>
    <row r="7359" spans="1:18" x14ac:dyDescent="0.3">
      <c r="A7359">
        <v>9481</v>
      </c>
      <c r="B7359">
        <v>2009</v>
      </c>
      <c r="C7359">
        <v>2</v>
      </c>
      <c r="D7359">
        <v>0</v>
      </c>
      <c r="E7359">
        <v>0.22222220000000001</v>
      </c>
      <c r="F7359">
        <v>0.3333333</v>
      </c>
      <c r="G7359">
        <v>0</v>
      </c>
      <c r="H7359">
        <v>1.2777800000000001E-2</v>
      </c>
      <c r="I7359">
        <v>0</v>
      </c>
      <c r="J7359">
        <v>0</v>
      </c>
      <c r="K7359">
        <v>0.17499999999999999</v>
      </c>
      <c r="L7359">
        <v>0.19444439999999999</v>
      </c>
      <c r="M7359">
        <v>6.2222199999999998E-2</v>
      </c>
      <c r="O7359" t="str">
        <f>Table_Index[[#This Row],[ID]]&amp;Table_Index[[#This Row],[year]]</f>
        <v>94812009</v>
      </c>
      <c r="R7359" t="str">
        <f t="shared" si="234"/>
        <v/>
      </c>
    </row>
    <row r="7360" spans="1:18" x14ac:dyDescent="0.3">
      <c r="A7360">
        <v>9481</v>
      </c>
      <c r="B7360">
        <v>2009</v>
      </c>
      <c r="C7360">
        <v>3</v>
      </c>
      <c r="D7360">
        <v>0</v>
      </c>
      <c r="E7360">
        <v>0.1017165</v>
      </c>
      <c r="F7360">
        <v>0.17800379999999999</v>
      </c>
      <c r="G7360">
        <v>0.15257470000000001</v>
      </c>
      <c r="H7360">
        <v>1.58932E-2</v>
      </c>
      <c r="I7360">
        <v>0.22886210000000001</v>
      </c>
      <c r="J7360">
        <v>0</v>
      </c>
      <c r="K7360">
        <v>9.9173600000000001E-2</v>
      </c>
      <c r="L7360">
        <v>0.21360460000000001</v>
      </c>
      <c r="M7360">
        <v>1.0171599999999999E-2</v>
      </c>
      <c r="O7360" t="str">
        <f>Table_Index[[#This Row],[ID]]&amp;Table_Index[[#This Row],[year]]</f>
        <v>94812009</v>
      </c>
      <c r="R7360" t="str">
        <f t="shared" si="234"/>
        <v/>
      </c>
    </row>
    <row r="7361" spans="1:18" x14ac:dyDescent="0.3">
      <c r="A7361">
        <v>9481</v>
      </c>
      <c r="B7361">
        <v>2009</v>
      </c>
      <c r="C7361">
        <v>4</v>
      </c>
      <c r="D7361">
        <v>0</v>
      </c>
      <c r="E7361">
        <v>0.17285600000000001</v>
      </c>
      <c r="F7361">
        <v>0.133824</v>
      </c>
      <c r="G7361">
        <v>1.1152E-2</v>
      </c>
      <c r="H7361">
        <v>2.1746399999999999E-2</v>
      </c>
      <c r="I7361">
        <v>0.35686400000000001</v>
      </c>
      <c r="J7361">
        <v>0</v>
      </c>
      <c r="K7361">
        <v>4.4608000000000002E-2</v>
      </c>
      <c r="L7361">
        <v>0.22303999999999999</v>
      </c>
      <c r="M7361">
        <v>3.5909400000000001E-2</v>
      </c>
      <c r="O7361" t="str">
        <f>Table_Index[[#This Row],[ID]]&amp;Table_Index[[#This Row],[year]]</f>
        <v>94812009</v>
      </c>
      <c r="R7361" t="str">
        <f t="shared" si="234"/>
        <v/>
      </c>
    </row>
    <row r="7362" spans="1:18" x14ac:dyDescent="0.3">
      <c r="A7362">
        <v>9481</v>
      </c>
      <c r="B7362">
        <v>2010</v>
      </c>
      <c r="C7362">
        <v>1</v>
      </c>
      <c r="D7362">
        <v>4.2755300000000003E-2</v>
      </c>
      <c r="E7362">
        <v>9.9762500000000004E-2</v>
      </c>
      <c r="F7362">
        <v>7.0546300000000006E-2</v>
      </c>
      <c r="G7362">
        <v>1.42518E-2</v>
      </c>
      <c r="H7362">
        <v>2.9929000000000002E-3</v>
      </c>
      <c r="I7362">
        <v>0.47981000000000001</v>
      </c>
      <c r="J7362">
        <v>3.5629500000000001E-2</v>
      </c>
      <c r="K7362">
        <v>0.16361049999999999</v>
      </c>
      <c r="L7362">
        <v>7.12589E-2</v>
      </c>
      <c r="M7362">
        <v>1.9382400000000001E-2</v>
      </c>
      <c r="O7362" t="str">
        <f>Table_Index[[#This Row],[ID]]&amp;Table_Index[[#This Row],[year]]</f>
        <v>94812010</v>
      </c>
      <c r="R7362" t="str">
        <f t="shared" si="234"/>
        <v/>
      </c>
    </row>
    <row r="7363" spans="1:18" x14ac:dyDescent="0.3">
      <c r="A7363">
        <v>9481</v>
      </c>
      <c r="B7363">
        <v>2010</v>
      </c>
      <c r="C7363">
        <v>2</v>
      </c>
      <c r="D7363">
        <v>0</v>
      </c>
      <c r="E7363">
        <v>4.7261400000000002E-2</v>
      </c>
      <c r="F7363">
        <v>4.2109899999999999E-2</v>
      </c>
      <c r="G7363">
        <v>4.2535200000000002E-2</v>
      </c>
      <c r="H7363">
        <v>0.14518690000000001</v>
      </c>
      <c r="I7363">
        <v>0.42692770000000002</v>
      </c>
      <c r="J7363">
        <v>0</v>
      </c>
      <c r="K7363">
        <v>0.18488650000000001</v>
      </c>
      <c r="L7363">
        <v>9.4522700000000001E-2</v>
      </c>
      <c r="M7363">
        <v>1.6569799999999999E-2</v>
      </c>
      <c r="O7363" t="str">
        <f>Table_Index[[#This Row],[ID]]&amp;Table_Index[[#This Row],[year]]</f>
        <v>94812010</v>
      </c>
      <c r="R7363" t="str">
        <f t="shared" si="234"/>
        <v/>
      </c>
    </row>
    <row r="7364" spans="1:18" x14ac:dyDescent="0.3">
      <c r="A7364">
        <v>9481</v>
      </c>
      <c r="B7364">
        <v>2010</v>
      </c>
      <c r="C7364">
        <v>3</v>
      </c>
      <c r="D7364">
        <v>8.4761199999999995E-2</v>
      </c>
      <c r="E7364">
        <v>0.1161542</v>
      </c>
      <c r="F7364">
        <v>6.5925399999999995E-2</v>
      </c>
      <c r="G7364">
        <v>0.14503579999999999</v>
      </c>
      <c r="H7364">
        <v>0.22361890000000001</v>
      </c>
      <c r="I7364">
        <v>0.16952239999999999</v>
      </c>
      <c r="J7364">
        <v>5.6507500000000002E-2</v>
      </c>
      <c r="K7364">
        <v>5.1986900000000003E-2</v>
      </c>
      <c r="L7364">
        <v>7.0634299999999997E-2</v>
      </c>
      <c r="M7364">
        <v>1.58535E-2</v>
      </c>
      <c r="O7364" t="str">
        <f>Table_Index[[#This Row],[ID]]&amp;Table_Index[[#This Row],[year]]</f>
        <v>94812010</v>
      </c>
      <c r="R7364" t="str">
        <f t="shared" si="234"/>
        <v/>
      </c>
    </row>
    <row r="7365" spans="1:18" x14ac:dyDescent="0.3">
      <c r="A7365">
        <v>9481</v>
      </c>
      <c r="B7365">
        <v>2010</v>
      </c>
      <c r="C7365">
        <v>4</v>
      </c>
      <c r="D7365">
        <v>8.3048700000000003E-2</v>
      </c>
      <c r="E7365">
        <v>8.8003300000000007E-2</v>
      </c>
      <c r="F7365">
        <v>5.6397599999999999E-2</v>
      </c>
      <c r="G7365">
        <v>7.2478899999999999E-2</v>
      </c>
      <c r="H7365">
        <v>8.3426200000000006E-2</v>
      </c>
      <c r="I7365">
        <v>0.46890910000000002</v>
      </c>
      <c r="J7365">
        <v>3.7749400000000002E-2</v>
      </c>
      <c r="K7365">
        <v>1.1324799999999999E-2</v>
      </c>
      <c r="L7365">
        <v>8.6823700000000004E-2</v>
      </c>
      <c r="M7365">
        <v>1.18382E-2</v>
      </c>
      <c r="O7365" t="str">
        <f>Table_Index[[#This Row],[ID]]&amp;Table_Index[[#This Row],[year]]</f>
        <v>94812010</v>
      </c>
      <c r="R7365" t="str">
        <f t="shared" si="234"/>
        <v/>
      </c>
    </row>
    <row r="7366" spans="1:18" x14ac:dyDescent="0.3">
      <c r="A7366">
        <v>9481</v>
      </c>
      <c r="B7366">
        <v>2011</v>
      </c>
      <c r="C7366">
        <v>1</v>
      </c>
      <c r="D7366">
        <v>6.2439599999999998E-2</v>
      </c>
      <c r="E7366">
        <v>2.9138500000000001E-2</v>
      </c>
      <c r="F7366">
        <v>7.4927499999999994E-2</v>
      </c>
      <c r="G7366">
        <v>0.14152970000000001</v>
      </c>
      <c r="H7366">
        <v>0.37824049999999998</v>
      </c>
      <c r="I7366">
        <v>0.1123913</v>
      </c>
      <c r="J7366">
        <v>0</v>
      </c>
      <c r="K7366">
        <v>0.1423623</v>
      </c>
      <c r="L7366">
        <v>4.9951700000000002E-2</v>
      </c>
      <c r="M7366">
        <v>9.0191000000000004E-3</v>
      </c>
      <c r="O7366" t="str">
        <f>Table_Index[[#This Row],[ID]]&amp;Table_Index[[#This Row],[year]]</f>
        <v>94812011</v>
      </c>
      <c r="R7366" t="str">
        <f t="shared" si="234"/>
        <v/>
      </c>
    </row>
    <row r="7367" spans="1:18" x14ac:dyDescent="0.3">
      <c r="A7367">
        <v>9481</v>
      </c>
      <c r="B7367">
        <v>2011</v>
      </c>
      <c r="C7367">
        <v>2</v>
      </c>
      <c r="D7367">
        <v>6.6394700000000001E-2</v>
      </c>
      <c r="E7367">
        <v>0.1123603</v>
      </c>
      <c r="F7367">
        <v>8.2084299999999999E-2</v>
      </c>
      <c r="G7367">
        <v>0.1525376</v>
      </c>
      <c r="H7367">
        <v>2.5229999999999999E-2</v>
      </c>
      <c r="I7367">
        <v>0.3421882</v>
      </c>
      <c r="J7367">
        <v>0</v>
      </c>
      <c r="K7367">
        <v>9.2952599999999996E-2</v>
      </c>
      <c r="L7367">
        <v>0.11951050000000001</v>
      </c>
      <c r="M7367">
        <v>6.7416000000000004E-3</v>
      </c>
      <c r="O7367" t="str">
        <f>Table_Index[[#This Row],[ID]]&amp;Table_Index[[#This Row],[year]]</f>
        <v>94812011</v>
      </c>
      <c r="R7367" t="str">
        <f t="shared" si="234"/>
        <v/>
      </c>
    </row>
    <row r="7368" spans="1:18" x14ac:dyDescent="0.3">
      <c r="A7368">
        <v>9481</v>
      </c>
      <c r="B7368">
        <v>2011</v>
      </c>
      <c r="C7368">
        <v>3</v>
      </c>
      <c r="D7368">
        <v>0</v>
      </c>
      <c r="E7368">
        <v>8.1905699999999998E-2</v>
      </c>
      <c r="F7368">
        <v>0.1023821</v>
      </c>
      <c r="G7368">
        <v>2.55955E-2</v>
      </c>
      <c r="H7368">
        <v>7.1666999999999998E-3</v>
      </c>
      <c r="I7368">
        <v>0.45048120000000003</v>
      </c>
      <c r="J7368">
        <v>0</v>
      </c>
      <c r="K7368">
        <v>9.7263000000000002E-2</v>
      </c>
      <c r="L7368">
        <v>0.2201215</v>
      </c>
      <c r="M7368">
        <v>1.50843E-2</v>
      </c>
      <c r="O7368" t="str">
        <f>Table_Index[[#This Row],[ID]]&amp;Table_Index[[#This Row],[year]]</f>
        <v>94812011</v>
      </c>
      <c r="R7368" t="str">
        <f t="shared" si="234"/>
        <v/>
      </c>
    </row>
    <row r="7369" spans="1:18" x14ac:dyDescent="0.3">
      <c r="A7369">
        <v>9481</v>
      </c>
      <c r="B7369">
        <v>2011</v>
      </c>
      <c r="C7369">
        <v>4</v>
      </c>
      <c r="D7369">
        <v>5.4669700000000002E-2</v>
      </c>
      <c r="E7369">
        <v>3.8268799999999999E-2</v>
      </c>
      <c r="F7369">
        <v>8.2004599999999997E-2</v>
      </c>
      <c r="G7369">
        <v>0.1047836</v>
      </c>
      <c r="H7369">
        <v>0.40592260000000002</v>
      </c>
      <c r="I7369">
        <v>0</v>
      </c>
      <c r="J7369">
        <v>0</v>
      </c>
      <c r="K7369">
        <v>8.4737999999999994E-2</v>
      </c>
      <c r="L7369">
        <v>0.21685650000000001</v>
      </c>
      <c r="M7369">
        <v>1.27563E-2</v>
      </c>
      <c r="O7369" t="str">
        <f>Table_Index[[#This Row],[ID]]&amp;Table_Index[[#This Row],[year]]</f>
        <v>94812011</v>
      </c>
      <c r="R7369" t="str">
        <f t="shared" si="234"/>
        <v/>
      </c>
    </row>
    <row r="7370" spans="1:18" x14ac:dyDescent="0.3">
      <c r="A7370">
        <v>9481</v>
      </c>
      <c r="B7370">
        <v>2012</v>
      </c>
      <c r="C7370">
        <v>1</v>
      </c>
      <c r="D7370">
        <v>0</v>
      </c>
      <c r="E7370">
        <v>4.3794600000000003E-2</v>
      </c>
      <c r="F7370">
        <v>0.1167855</v>
      </c>
      <c r="G7370">
        <v>9.4888200000000006E-2</v>
      </c>
      <c r="H7370">
        <v>0.20388800000000001</v>
      </c>
      <c r="I7370">
        <v>0</v>
      </c>
      <c r="J7370">
        <v>4.3794600000000003E-2</v>
      </c>
      <c r="K7370">
        <v>0.1985353</v>
      </c>
      <c r="L7370">
        <v>0.27736549999999999</v>
      </c>
      <c r="M7370">
        <v>2.0948399999999999E-2</v>
      </c>
      <c r="O7370" t="str">
        <f>Table_Index[[#This Row],[ID]]&amp;Table_Index[[#This Row],[year]]</f>
        <v>94812012</v>
      </c>
      <c r="R7370" t="str">
        <f t="shared" si="234"/>
        <v/>
      </c>
    </row>
    <row r="7371" spans="1:18" x14ac:dyDescent="0.3">
      <c r="A7371">
        <v>9481</v>
      </c>
      <c r="B7371">
        <v>2012</v>
      </c>
      <c r="C7371">
        <v>2</v>
      </c>
      <c r="D7371">
        <v>0.12768260000000001</v>
      </c>
      <c r="E7371">
        <v>3.43761E-2</v>
      </c>
      <c r="F7371">
        <v>7.8573900000000002E-2</v>
      </c>
      <c r="G7371">
        <v>0</v>
      </c>
      <c r="H7371">
        <v>0.1221824</v>
      </c>
      <c r="I7371">
        <v>0</v>
      </c>
      <c r="J7371">
        <v>0.40981190000000001</v>
      </c>
      <c r="K7371">
        <v>5.3037399999999998E-2</v>
      </c>
      <c r="L7371">
        <v>0.15223690000000001</v>
      </c>
      <c r="M7371">
        <v>2.2098900000000001E-2</v>
      </c>
      <c r="O7371" t="str">
        <f>Table_Index[[#This Row],[ID]]&amp;Table_Index[[#This Row],[year]]</f>
        <v>94812012</v>
      </c>
      <c r="R7371" t="str">
        <f t="shared" si="234"/>
        <v/>
      </c>
    </row>
    <row r="7372" spans="1:18" x14ac:dyDescent="0.3">
      <c r="A7372">
        <v>9481</v>
      </c>
      <c r="B7372">
        <v>2012</v>
      </c>
      <c r="C7372">
        <v>3</v>
      </c>
      <c r="D7372">
        <v>6.4591899999999994E-2</v>
      </c>
      <c r="E7372">
        <v>8.22079E-2</v>
      </c>
      <c r="F7372">
        <v>0.1526718</v>
      </c>
      <c r="G7372">
        <v>0.42278329999999997</v>
      </c>
      <c r="H7372">
        <v>1.1743999999999999E-2</v>
      </c>
      <c r="I7372">
        <v>0</v>
      </c>
      <c r="J7372">
        <v>7.0463899999999996E-2</v>
      </c>
      <c r="K7372">
        <v>5.8719899999999998E-2</v>
      </c>
      <c r="L7372">
        <v>0.1174398</v>
      </c>
      <c r="M7372">
        <v>1.9377599999999998E-2</v>
      </c>
      <c r="O7372" t="str">
        <f>Table_Index[[#This Row],[ID]]&amp;Table_Index[[#This Row],[year]]</f>
        <v>94812012</v>
      </c>
      <c r="R7372" t="str">
        <f t="shared" si="234"/>
        <v/>
      </c>
    </row>
    <row r="7373" spans="1:18" x14ac:dyDescent="0.3">
      <c r="A7373">
        <v>9481</v>
      </c>
      <c r="B7373">
        <v>2012</v>
      </c>
      <c r="C7373">
        <v>4</v>
      </c>
      <c r="D7373">
        <v>4.7685100000000001E-2</v>
      </c>
      <c r="E7373">
        <v>0.1510029</v>
      </c>
      <c r="F7373">
        <v>7.9475199999999996E-2</v>
      </c>
      <c r="G7373">
        <v>8.4243700000000005E-2</v>
      </c>
      <c r="H7373">
        <v>2.1193400000000001E-2</v>
      </c>
      <c r="I7373">
        <v>0.37837120000000002</v>
      </c>
      <c r="J7373">
        <v>0</v>
      </c>
      <c r="K7373">
        <v>4.80825E-2</v>
      </c>
      <c r="L7373">
        <v>0.16053999999999999</v>
      </c>
      <c r="M7373">
        <v>2.9405799999999999E-2</v>
      </c>
      <c r="O7373" t="str">
        <f>Table_Index[[#This Row],[ID]]&amp;Table_Index[[#This Row],[year]]</f>
        <v>94812012</v>
      </c>
      <c r="R7373" t="str">
        <f t="shared" si="234"/>
        <v/>
      </c>
    </row>
    <row r="7374" spans="1:18" x14ac:dyDescent="0.3">
      <c r="A7374">
        <v>9482</v>
      </c>
      <c r="B7374">
        <v>2003</v>
      </c>
      <c r="C7374">
        <v>1</v>
      </c>
      <c r="D7374">
        <v>1.5732000000000001E-3</v>
      </c>
      <c r="E7374">
        <v>1.5732000000000001E-3</v>
      </c>
      <c r="F7374">
        <v>1.7043E-3</v>
      </c>
      <c r="G7374">
        <v>1.4421E-3</v>
      </c>
      <c r="H7374">
        <v>5.8989999999999997E-4</v>
      </c>
      <c r="I7374">
        <v>8.8491999999999998E-3</v>
      </c>
      <c r="J7374">
        <v>0</v>
      </c>
      <c r="K7374">
        <v>0.98324230000000001</v>
      </c>
      <c r="L7374">
        <v>8.9479999999999996E-4</v>
      </c>
      <c r="M7374">
        <v>1.3109999999999999E-4</v>
      </c>
      <c r="O7374" t="str">
        <f>Table_Index[[#This Row],[ID]]&amp;Table_Index[[#This Row],[year]]</f>
        <v>94822003</v>
      </c>
      <c r="R7374" t="str">
        <f t="shared" ref="R7374:R7437" si="235">RIGHT(P7374,4)</f>
        <v/>
      </c>
    </row>
    <row r="7375" spans="1:18" x14ac:dyDescent="0.3">
      <c r="A7375">
        <v>9482</v>
      </c>
      <c r="B7375">
        <v>2003</v>
      </c>
      <c r="C7375">
        <v>2</v>
      </c>
      <c r="D7375">
        <v>0</v>
      </c>
      <c r="E7375">
        <v>0</v>
      </c>
      <c r="F7375">
        <v>9.6285999999999993E-3</v>
      </c>
      <c r="G7375">
        <v>2.8319999999999999E-3</v>
      </c>
      <c r="H7375">
        <v>2.6432000000000001E-3</v>
      </c>
      <c r="I7375">
        <v>0</v>
      </c>
      <c r="J7375">
        <v>0</v>
      </c>
      <c r="K7375">
        <v>3.0206999999999999E-3</v>
      </c>
      <c r="L7375">
        <v>0.79294659999999995</v>
      </c>
      <c r="M7375">
        <v>0.18892900000000001</v>
      </c>
      <c r="O7375" t="str">
        <f>Table_Index[[#This Row],[ID]]&amp;Table_Index[[#This Row],[year]]</f>
        <v>94822003</v>
      </c>
      <c r="R7375" t="str">
        <f t="shared" si="235"/>
        <v/>
      </c>
    </row>
    <row r="7376" spans="1:18" x14ac:dyDescent="0.3">
      <c r="A7376">
        <v>9482</v>
      </c>
      <c r="B7376">
        <v>2003</v>
      </c>
      <c r="C7376">
        <v>3</v>
      </c>
      <c r="D7376">
        <v>0</v>
      </c>
      <c r="E7376">
        <v>0.1174935</v>
      </c>
      <c r="F7376">
        <v>0.37597910000000001</v>
      </c>
      <c r="G7376">
        <v>0</v>
      </c>
      <c r="H7376">
        <v>0</v>
      </c>
      <c r="I7376">
        <v>0.14360310000000001</v>
      </c>
      <c r="J7376">
        <v>0</v>
      </c>
      <c r="K7376">
        <v>0</v>
      </c>
      <c r="L7376">
        <v>0.35248040000000003</v>
      </c>
      <c r="M7376">
        <v>1.0443900000000001E-2</v>
      </c>
      <c r="O7376" t="str">
        <f>Table_Index[[#This Row],[ID]]&amp;Table_Index[[#This Row],[year]]</f>
        <v>94822003</v>
      </c>
      <c r="R7376" t="str">
        <f t="shared" si="235"/>
        <v/>
      </c>
    </row>
    <row r="7377" spans="1:18" x14ac:dyDescent="0.3">
      <c r="A7377">
        <v>9482</v>
      </c>
      <c r="B7377">
        <v>2003</v>
      </c>
      <c r="C7377">
        <v>4</v>
      </c>
      <c r="D7377">
        <v>0.14423079999999999</v>
      </c>
      <c r="E7377">
        <v>0.21978020000000001</v>
      </c>
      <c r="F7377">
        <v>0</v>
      </c>
      <c r="G7377">
        <v>0</v>
      </c>
      <c r="H7377">
        <v>6.1813199999999999E-2</v>
      </c>
      <c r="I7377">
        <v>0</v>
      </c>
      <c r="J7377">
        <v>0.18543960000000001</v>
      </c>
      <c r="K7377">
        <v>0.28846159999999998</v>
      </c>
      <c r="L7377">
        <v>0</v>
      </c>
      <c r="M7377">
        <v>0.10027469999999999</v>
      </c>
      <c r="O7377" t="str">
        <f>Table_Index[[#This Row],[ID]]&amp;Table_Index[[#This Row],[year]]</f>
        <v>94822003</v>
      </c>
      <c r="R7377" t="str">
        <f t="shared" si="235"/>
        <v/>
      </c>
    </row>
    <row r="7378" spans="1:18" x14ac:dyDescent="0.3">
      <c r="A7378">
        <v>9482</v>
      </c>
      <c r="B7378">
        <v>2004</v>
      </c>
      <c r="C7378">
        <v>1</v>
      </c>
      <c r="D7378">
        <v>7.9207899999999998E-2</v>
      </c>
      <c r="E7378">
        <v>4.9505E-2</v>
      </c>
      <c r="F7378">
        <v>0.1980198</v>
      </c>
      <c r="G7378">
        <v>6.4356399999999994E-2</v>
      </c>
      <c r="H7378">
        <v>0</v>
      </c>
      <c r="I7378">
        <v>0.26402639999999999</v>
      </c>
      <c r="J7378">
        <v>8.2508300000000007E-2</v>
      </c>
      <c r="K7378">
        <v>0.16831679999999999</v>
      </c>
      <c r="L7378">
        <v>6.9306900000000005E-2</v>
      </c>
      <c r="M7378">
        <v>2.47525E-2</v>
      </c>
      <c r="O7378" t="str">
        <f>Table_Index[[#This Row],[ID]]&amp;Table_Index[[#This Row],[year]]</f>
        <v>94822004</v>
      </c>
      <c r="R7378" t="str">
        <f t="shared" si="235"/>
        <v/>
      </c>
    </row>
    <row r="7379" spans="1:18" x14ac:dyDescent="0.3">
      <c r="A7379">
        <v>9482</v>
      </c>
      <c r="B7379">
        <v>2004</v>
      </c>
      <c r="C7379">
        <v>2</v>
      </c>
      <c r="D7379">
        <v>0.30428769999999999</v>
      </c>
      <c r="E7379">
        <v>4.1493799999999997E-2</v>
      </c>
      <c r="F7379">
        <v>0.1244813</v>
      </c>
      <c r="G7379">
        <v>6.3623799999999994E-2</v>
      </c>
      <c r="H7379">
        <v>0</v>
      </c>
      <c r="I7379">
        <v>0.2213001</v>
      </c>
      <c r="J7379">
        <v>6.9156300000000004E-2</v>
      </c>
      <c r="K7379">
        <v>0</v>
      </c>
      <c r="L7379">
        <v>0.13278010000000001</v>
      </c>
      <c r="M7379">
        <v>4.2876900000000003E-2</v>
      </c>
      <c r="O7379" t="str">
        <f>Table_Index[[#This Row],[ID]]&amp;Table_Index[[#This Row],[year]]</f>
        <v>94822004</v>
      </c>
      <c r="R7379" t="str">
        <f t="shared" si="235"/>
        <v/>
      </c>
    </row>
    <row r="7380" spans="1:18" x14ac:dyDescent="0.3">
      <c r="A7380">
        <v>9482</v>
      </c>
      <c r="B7380">
        <v>2004</v>
      </c>
      <c r="C7380">
        <v>3</v>
      </c>
      <c r="D7380">
        <v>7.4374999999999997E-3</v>
      </c>
      <c r="E7380">
        <v>2.0081000000000001E-3</v>
      </c>
      <c r="F7380">
        <v>2.7891000000000001E-3</v>
      </c>
      <c r="G7380">
        <v>2.9750000000000002E-4</v>
      </c>
      <c r="H7380">
        <v>0</v>
      </c>
      <c r="I7380">
        <v>4.5120999999999998E-3</v>
      </c>
      <c r="J7380">
        <v>3.4088E-3</v>
      </c>
      <c r="K7380">
        <v>0.85531120000000005</v>
      </c>
      <c r="L7380">
        <v>0</v>
      </c>
      <c r="M7380">
        <v>0.12423579999999999</v>
      </c>
      <c r="O7380" t="str">
        <f>Table_Index[[#This Row],[ID]]&amp;Table_Index[[#This Row],[year]]</f>
        <v>94822004</v>
      </c>
      <c r="R7380" t="str">
        <f t="shared" si="235"/>
        <v/>
      </c>
    </row>
    <row r="7381" spans="1:18" x14ac:dyDescent="0.3">
      <c r="A7381">
        <v>9482</v>
      </c>
      <c r="B7381">
        <v>2004</v>
      </c>
      <c r="C7381">
        <v>4</v>
      </c>
      <c r="D7381">
        <v>1.317E-3</v>
      </c>
      <c r="E7381">
        <v>2.8292E-3</v>
      </c>
      <c r="F7381">
        <v>1.9511999999999999E-3</v>
      </c>
      <c r="G7381">
        <v>4.3901000000000001E-3</v>
      </c>
      <c r="H7381">
        <v>9.7559999999999997E-4</v>
      </c>
      <c r="I7381">
        <v>3.9023E-3</v>
      </c>
      <c r="J7381">
        <v>4.5120999999999998E-3</v>
      </c>
      <c r="K7381">
        <v>0.97729330000000003</v>
      </c>
      <c r="L7381">
        <v>2.4390000000000002E-3</v>
      </c>
      <c r="M7381">
        <v>3.902E-4</v>
      </c>
      <c r="O7381" t="str">
        <f>Table_Index[[#This Row],[ID]]&amp;Table_Index[[#This Row],[year]]</f>
        <v>94822004</v>
      </c>
      <c r="R7381" t="str">
        <f t="shared" si="235"/>
        <v/>
      </c>
    </row>
    <row r="7382" spans="1:18" x14ac:dyDescent="0.3">
      <c r="A7382">
        <v>9482</v>
      </c>
      <c r="B7382">
        <v>2005</v>
      </c>
      <c r="C7382">
        <v>1</v>
      </c>
      <c r="D7382">
        <v>0.1510427</v>
      </c>
      <c r="E7382">
        <v>9.3548999999999993E-2</v>
      </c>
      <c r="F7382">
        <v>9.3548999999999993E-2</v>
      </c>
      <c r="G7382">
        <v>7.7177899999999994E-2</v>
      </c>
      <c r="H7382">
        <v>0</v>
      </c>
      <c r="I7382">
        <v>0.22451760000000001</v>
      </c>
      <c r="J7382">
        <v>0.15201719999999999</v>
      </c>
      <c r="K7382">
        <v>0.15201709999999999</v>
      </c>
      <c r="L7382">
        <v>5.1451999999999998E-2</v>
      </c>
      <c r="M7382">
        <v>4.6775000000000002E-3</v>
      </c>
      <c r="O7382" t="str">
        <f>Table_Index[[#This Row],[ID]]&amp;Table_Index[[#This Row],[year]]</f>
        <v>94822005</v>
      </c>
      <c r="R7382" t="str">
        <f t="shared" si="235"/>
        <v/>
      </c>
    </row>
    <row r="7383" spans="1:18" x14ac:dyDescent="0.3">
      <c r="A7383">
        <v>9482</v>
      </c>
      <c r="B7383">
        <v>2005</v>
      </c>
      <c r="C7383">
        <v>2</v>
      </c>
      <c r="D7383">
        <v>0.25229639999999998</v>
      </c>
      <c r="E7383">
        <v>0.1041029</v>
      </c>
      <c r="F7383">
        <v>0.122474</v>
      </c>
      <c r="G7383">
        <v>4.2865899999999998E-2</v>
      </c>
      <c r="H7383">
        <v>0</v>
      </c>
      <c r="I7383">
        <v>0.17697489999999999</v>
      </c>
      <c r="J7383">
        <v>6.1237E-2</v>
      </c>
      <c r="K7383">
        <v>6.1237E-2</v>
      </c>
      <c r="L7383">
        <v>0.1592162</v>
      </c>
      <c r="M7383">
        <v>1.95958E-2</v>
      </c>
      <c r="O7383" t="str">
        <f>Table_Index[[#This Row],[ID]]&amp;Table_Index[[#This Row],[year]]</f>
        <v>94822005</v>
      </c>
      <c r="R7383" t="str">
        <f t="shared" si="235"/>
        <v/>
      </c>
    </row>
    <row r="7384" spans="1:18" x14ac:dyDescent="0.3">
      <c r="A7384">
        <v>9482</v>
      </c>
      <c r="B7384">
        <v>2005</v>
      </c>
      <c r="C7384">
        <v>3</v>
      </c>
      <c r="D7384">
        <v>0.1499085</v>
      </c>
      <c r="E7384">
        <v>0.11224240000000001</v>
      </c>
      <c r="F7384">
        <v>0.1133762</v>
      </c>
      <c r="G7384">
        <v>3.1745299999999997E-2</v>
      </c>
      <c r="H7384">
        <v>0</v>
      </c>
      <c r="I7384">
        <v>0.26121870000000003</v>
      </c>
      <c r="J7384">
        <v>0.14738899999999999</v>
      </c>
      <c r="K7384">
        <v>0.1133762</v>
      </c>
      <c r="L7384">
        <v>5.44206E-2</v>
      </c>
      <c r="M7384">
        <v>1.6323299999999999E-2</v>
      </c>
      <c r="O7384" t="str">
        <f>Table_Index[[#This Row],[ID]]&amp;Table_Index[[#This Row],[year]]</f>
        <v>94822005</v>
      </c>
      <c r="R7384" t="str">
        <f t="shared" si="235"/>
        <v/>
      </c>
    </row>
    <row r="7385" spans="1:18" x14ac:dyDescent="0.3">
      <c r="A7385">
        <v>9482</v>
      </c>
      <c r="B7385">
        <v>2005</v>
      </c>
      <c r="C7385">
        <v>4</v>
      </c>
      <c r="D7385">
        <v>0.1246213</v>
      </c>
      <c r="E7385">
        <v>7.5528100000000001E-2</v>
      </c>
      <c r="F7385">
        <v>0</v>
      </c>
      <c r="G7385">
        <v>2.7693599999999999E-2</v>
      </c>
      <c r="H7385">
        <v>5.41682E-2</v>
      </c>
      <c r="I7385">
        <v>0.3021123</v>
      </c>
      <c r="J7385">
        <v>0.25805430000000001</v>
      </c>
      <c r="K7385">
        <v>7.3482500000000006E-2</v>
      </c>
      <c r="L7385">
        <v>7.5528100000000001E-2</v>
      </c>
      <c r="M7385">
        <v>8.8115999999999993E-3</v>
      </c>
      <c r="O7385" t="str">
        <f>Table_Index[[#This Row],[ID]]&amp;Table_Index[[#This Row],[year]]</f>
        <v>94822005</v>
      </c>
      <c r="R7385" t="str">
        <f t="shared" si="235"/>
        <v/>
      </c>
    </row>
    <row r="7386" spans="1:18" x14ac:dyDescent="0.3">
      <c r="A7386">
        <v>9482</v>
      </c>
      <c r="B7386">
        <v>2006</v>
      </c>
      <c r="C7386">
        <v>1</v>
      </c>
      <c r="D7386">
        <v>0.15461069999999999</v>
      </c>
      <c r="E7386">
        <v>6.6261700000000007E-2</v>
      </c>
      <c r="F7386">
        <v>0</v>
      </c>
      <c r="G7386">
        <v>2.4296000000000002E-2</v>
      </c>
      <c r="H7386">
        <v>5.5218099999999999E-2</v>
      </c>
      <c r="I7386">
        <v>0.33130870000000001</v>
      </c>
      <c r="J7386">
        <v>0.228603</v>
      </c>
      <c r="K7386">
        <v>6.5709500000000004E-2</v>
      </c>
      <c r="L7386">
        <v>6.6261700000000007E-2</v>
      </c>
      <c r="M7386">
        <v>7.7305000000000004E-3</v>
      </c>
      <c r="O7386" t="str">
        <f>Table_Index[[#This Row],[ID]]&amp;Table_Index[[#This Row],[year]]</f>
        <v>94822006</v>
      </c>
      <c r="R7386" t="str">
        <f t="shared" si="235"/>
        <v/>
      </c>
    </row>
    <row r="7387" spans="1:18" x14ac:dyDescent="0.3">
      <c r="A7387">
        <v>9482</v>
      </c>
      <c r="B7387">
        <v>2006</v>
      </c>
      <c r="C7387">
        <v>2</v>
      </c>
      <c r="D7387">
        <v>0</v>
      </c>
      <c r="E7387">
        <v>3.0926700000000001E-2</v>
      </c>
      <c r="F7387">
        <v>5.0739100000000002E-2</v>
      </c>
      <c r="G7387">
        <v>0.25707809999999998</v>
      </c>
      <c r="H7387">
        <v>8.2149E-2</v>
      </c>
      <c r="I7387">
        <v>0.19329180000000001</v>
      </c>
      <c r="J7387">
        <v>9.4713000000000006E-2</v>
      </c>
      <c r="K7387">
        <v>0.12370680000000001</v>
      </c>
      <c r="L7387">
        <v>0.1401366</v>
      </c>
      <c r="M7387">
        <v>2.7258999999999999E-2</v>
      </c>
      <c r="O7387" t="str">
        <f>Table_Index[[#This Row],[ID]]&amp;Table_Index[[#This Row],[year]]</f>
        <v>94822006</v>
      </c>
      <c r="R7387" t="str">
        <f t="shared" si="235"/>
        <v/>
      </c>
    </row>
    <row r="7388" spans="1:18" x14ac:dyDescent="0.3">
      <c r="A7388">
        <v>9482</v>
      </c>
      <c r="B7388">
        <v>2006</v>
      </c>
      <c r="C7388">
        <v>3</v>
      </c>
      <c r="D7388">
        <v>5.0118799999999998E-2</v>
      </c>
      <c r="E7388">
        <v>7.7326099999999995E-2</v>
      </c>
      <c r="F7388">
        <v>0.122433</v>
      </c>
      <c r="G7388">
        <v>0.14498649999999999</v>
      </c>
      <c r="H7388">
        <v>6.4438400000000007E-2</v>
      </c>
      <c r="I7388">
        <v>0.16109609999999999</v>
      </c>
      <c r="J7388">
        <v>0.1127673</v>
      </c>
      <c r="K7388">
        <v>5.79946E-2</v>
      </c>
      <c r="L7388">
        <v>0.1949263</v>
      </c>
      <c r="M7388">
        <v>1.3912799999999999E-2</v>
      </c>
      <c r="O7388" t="str">
        <f>Table_Index[[#This Row],[ID]]&amp;Table_Index[[#This Row],[year]]</f>
        <v>94822006</v>
      </c>
      <c r="R7388" t="str">
        <f t="shared" si="235"/>
        <v/>
      </c>
    </row>
    <row r="7389" spans="1:18" x14ac:dyDescent="0.3">
      <c r="A7389">
        <v>9482</v>
      </c>
      <c r="B7389">
        <v>2006</v>
      </c>
      <c r="C7389">
        <v>4</v>
      </c>
      <c r="D7389">
        <v>8.1775700000000007E-2</v>
      </c>
      <c r="E7389">
        <v>0.14894859999999999</v>
      </c>
      <c r="F7389">
        <v>0.1401869</v>
      </c>
      <c r="G7389">
        <v>6.6588800000000004E-2</v>
      </c>
      <c r="H7389">
        <v>0</v>
      </c>
      <c r="I7389">
        <v>0.2015187</v>
      </c>
      <c r="J7389">
        <v>8.7616799999999995E-2</v>
      </c>
      <c r="K7389">
        <v>0.12967290000000001</v>
      </c>
      <c r="L7389">
        <v>0.1226636</v>
      </c>
      <c r="M7389">
        <v>2.1028000000000002E-2</v>
      </c>
      <c r="O7389" t="str">
        <f>Table_Index[[#This Row],[ID]]&amp;Table_Index[[#This Row],[year]]</f>
        <v>94822006</v>
      </c>
      <c r="R7389" t="str">
        <f t="shared" si="235"/>
        <v/>
      </c>
    </row>
    <row r="7390" spans="1:18" x14ac:dyDescent="0.3">
      <c r="A7390">
        <v>9482</v>
      </c>
      <c r="B7390">
        <v>2007</v>
      </c>
      <c r="C7390">
        <v>1</v>
      </c>
      <c r="D7390">
        <v>4.5643200000000002E-2</v>
      </c>
      <c r="E7390">
        <v>6.1410800000000001E-2</v>
      </c>
      <c r="F7390">
        <v>9.9585099999999996E-2</v>
      </c>
      <c r="G7390">
        <v>5.6431500000000002E-2</v>
      </c>
      <c r="H7390">
        <v>7.46888E-2</v>
      </c>
      <c r="I7390">
        <v>0.373444</v>
      </c>
      <c r="J7390">
        <v>0.17012450000000001</v>
      </c>
      <c r="K7390">
        <v>5.8091299999999998E-2</v>
      </c>
      <c r="L7390">
        <v>4.9792500000000003E-2</v>
      </c>
      <c r="M7390">
        <v>1.07884E-2</v>
      </c>
      <c r="O7390" t="str">
        <f>Table_Index[[#This Row],[ID]]&amp;Table_Index[[#This Row],[year]]</f>
        <v>94822007</v>
      </c>
      <c r="R7390" t="str">
        <f t="shared" si="235"/>
        <v/>
      </c>
    </row>
    <row r="7391" spans="1:18" x14ac:dyDescent="0.3">
      <c r="A7391">
        <v>9482</v>
      </c>
      <c r="B7391">
        <v>2007</v>
      </c>
      <c r="C7391">
        <v>2</v>
      </c>
      <c r="D7391">
        <v>0.18471109999999999</v>
      </c>
      <c r="E7391">
        <v>0.16162219999999999</v>
      </c>
      <c r="F7391">
        <v>0.18471109999999999</v>
      </c>
      <c r="G7391">
        <v>4.156E-2</v>
      </c>
      <c r="H7391">
        <v>0</v>
      </c>
      <c r="I7391">
        <v>0</v>
      </c>
      <c r="J7391">
        <v>5.7722200000000001E-2</v>
      </c>
      <c r="K7391">
        <v>4.6177799999999998E-2</v>
      </c>
      <c r="L7391">
        <v>0.28886210000000001</v>
      </c>
      <c r="M7391">
        <v>3.4633299999999999E-2</v>
      </c>
      <c r="O7391" t="str">
        <f>Table_Index[[#This Row],[ID]]&amp;Table_Index[[#This Row],[year]]</f>
        <v>94822007</v>
      </c>
      <c r="R7391" t="str">
        <f t="shared" si="235"/>
        <v/>
      </c>
    </row>
    <row r="7392" spans="1:18" x14ac:dyDescent="0.3">
      <c r="A7392">
        <v>9482</v>
      </c>
      <c r="B7392">
        <v>2007</v>
      </c>
      <c r="C7392">
        <v>3</v>
      </c>
      <c r="D7392">
        <v>6.7621200000000006E-2</v>
      </c>
      <c r="E7392">
        <v>6.4401100000000003E-2</v>
      </c>
      <c r="F7392">
        <v>8.8551599999999994E-2</v>
      </c>
      <c r="G7392">
        <v>8.8551599999999994E-2</v>
      </c>
      <c r="H7392">
        <v>0</v>
      </c>
      <c r="I7392">
        <v>0.4326951</v>
      </c>
      <c r="J7392">
        <v>4.5080799999999997E-2</v>
      </c>
      <c r="K7392">
        <v>0.1301823</v>
      </c>
      <c r="L7392">
        <v>7.2451299999999996E-2</v>
      </c>
      <c r="M7392">
        <v>1.0465199999999999E-2</v>
      </c>
      <c r="O7392" t="str">
        <f>Table_Index[[#This Row],[ID]]&amp;Table_Index[[#This Row],[year]]</f>
        <v>94822007</v>
      </c>
      <c r="R7392" t="str">
        <f t="shared" si="235"/>
        <v/>
      </c>
    </row>
    <row r="7393" spans="1:18" x14ac:dyDescent="0.3">
      <c r="A7393">
        <v>9482</v>
      </c>
      <c r="B7393">
        <v>2007</v>
      </c>
      <c r="C7393">
        <v>4</v>
      </c>
      <c r="D7393">
        <v>0</v>
      </c>
      <c r="E7393">
        <v>0.16406889999999999</v>
      </c>
      <c r="F7393">
        <v>0.1148482</v>
      </c>
      <c r="G7393">
        <v>0</v>
      </c>
      <c r="H7393">
        <v>0</v>
      </c>
      <c r="I7393">
        <v>0.61525850000000004</v>
      </c>
      <c r="J7393">
        <v>0</v>
      </c>
      <c r="K7393">
        <v>3.9376500000000002E-2</v>
      </c>
      <c r="L7393">
        <v>4.9220699999999999E-2</v>
      </c>
      <c r="M7393">
        <v>1.7227200000000002E-2</v>
      </c>
      <c r="O7393" t="str">
        <f>Table_Index[[#This Row],[ID]]&amp;Table_Index[[#This Row],[year]]</f>
        <v>94822007</v>
      </c>
      <c r="R7393" t="str">
        <f t="shared" si="235"/>
        <v/>
      </c>
    </row>
    <row r="7394" spans="1:18" x14ac:dyDescent="0.3">
      <c r="A7394">
        <v>9482</v>
      </c>
      <c r="B7394">
        <v>2008</v>
      </c>
      <c r="C7394">
        <v>1</v>
      </c>
      <c r="D7394">
        <v>0</v>
      </c>
      <c r="E7394">
        <v>0.37181999999999998</v>
      </c>
      <c r="F7394">
        <v>0.29354209999999997</v>
      </c>
      <c r="G7394">
        <v>3.9138899999999997E-2</v>
      </c>
      <c r="H7394">
        <v>0</v>
      </c>
      <c r="I7394">
        <v>0</v>
      </c>
      <c r="J7394">
        <v>0</v>
      </c>
      <c r="K7394">
        <v>7.8277899999999997E-2</v>
      </c>
      <c r="L7394">
        <v>0.13698630000000001</v>
      </c>
      <c r="M7394">
        <v>8.0234799999999995E-2</v>
      </c>
      <c r="O7394" t="str">
        <f>Table_Index[[#This Row],[ID]]&amp;Table_Index[[#This Row],[year]]</f>
        <v>94822008</v>
      </c>
      <c r="R7394" t="str">
        <f t="shared" si="235"/>
        <v/>
      </c>
    </row>
    <row r="7395" spans="1:18" x14ac:dyDescent="0.3">
      <c r="A7395">
        <v>9482</v>
      </c>
      <c r="B7395">
        <v>2008</v>
      </c>
      <c r="C7395">
        <v>2</v>
      </c>
      <c r="D7395">
        <v>6.51925E-2</v>
      </c>
      <c r="E7395">
        <v>0.53812539999999998</v>
      </c>
      <c r="F7395">
        <v>0.1020404</v>
      </c>
      <c r="G7395">
        <v>0.108418</v>
      </c>
      <c r="H7395">
        <v>0.1020404</v>
      </c>
      <c r="I7395">
        <v>0</v>
      </c>
      <c r="J7395">
        <v>0</v>
      </c>
      <c r="K7395">
        <v>2.5510100000000001E-2</v>
      </c>
      <c r="L7395">
        <v>4.2091700000000003E-2</v>
      </c>
      <c r="M7395">
        <v>1.6581599999999998E-2</v>
      </c>
      <c r="O7395" t="str">
        <f>Table_Index[[#This Row],[ID]]&amp;Table_Index[[#This Row],[year]]</f>
        <v>94822008</v>
      </c>
      <c r="R7395" t="str">
        <f t="shared" si="235"/>
        <v/>
      </c>
    </row>
    <row r="7396" spans="1:18" x14ac:dyDescent="0.3">
      <c r="A7396">
        <v>9482</v>
      </c>
      <c r="B7396">
        <v>2008</v>
      </c>
      <c r="C7396">
        <v>3</v>
      </c>
      <c r="D7396">
        <v>0</v>
      </c>
      <c r="E7396">
        <v>0.12894910000000001</v>
      </c>
      <c r="F7396">
        <v>0.12894910000000001</v>
      </c>
      <c r="G7396">
        <v>6.4474500000000004E-2</v>
      </c>
      <c r="H7396">
        <v>0</v>
      </c>
      <c r="I7396">
        <v>0.1934236</v>
      </c>
      <c r="J7396">
        <v>0.1708575</v>
      </c>
      <c r="K7396">
        <v>0.2176015</v>
      </c>
      <c r="L7396">
        <v>7.7369400000000005E-2</v>
      </c>
      <c r="M7396">
        <v>1.8375200000000001E-2</v>
      </c>
      <c r="O7396" t="str">
        <f>Table_Index[[#This Row],[ID]]&amp;Table_Index[[#This Row],[year]]</f>
        <v>94822008</v>
      </c>
      <c r="R7396" t="str">
        <f t="shared" si="235"/>
        <v/>
      </c>
    </row>
    <row r="7397" spans="1:18" x14ac:dyDescent="0.3">
      <c r="A7397">
        <v>9482</v>
      </c>
      <c r="B7397">
        <v>2008</v>
      </c>
      <c r="C7397">
        <v>4</v>
      </c>
      <c r="D7397">
        <v>0.16285259999999999</v>
      </c>
      <c r="E7397">
        <v>7.8169199999999994E-2</v>
      </c>
      <c r="F7397">
        <v>0.18999469999999999</v>
      </c>
      <c r="G7397">
        <v>0</v>
      </c>
      <c r="H7397">
        <v>0</v>
      </c>
      <c r="I7397">
        <v>0</v>
      </c>
      <c r="J7397">
        <v>0.24427879999999999</v>
      </c>
      <c r="K7397">
        <v>6.5141000000000004E-2</v>
      </c>
      <c r="L7397">
        <v>0.21325930000000001</v>
      </c>
      <c r="M7397">
        <v>4.6304400000000003E-2</v>
      </c>
      <c r="O7397" t="str">
        <f>Table_Index[[#This Row],[ID]]&amp;Table_Index[[#This Row],[year]]</f>
        <v>94822008</v>
      </c>
      <c r="R7397" t="str">
        <f t="shared" si="235"/>
        <v/>
      </c>
    </row>
    <row r="7398" spans="1:18" x14ac:dyDescent="0.3">
      <c r="A7398">
        <v>9482</v>
      </c>
      <c r="B7398">
        <v>2009</v>
      </c>
      <c r="C7398">
        <v>1</v>
      </c>
      <c r="D7398">
        <v>0</v>
      </c>
      <c r="E7398">
        <v>4.6956600000000001E-2</v>
      </c>
      <c r="F7398">
        <v>0.159946</v>
      </c>
      <c r="G7398">
        <v>0</v>
      </c>
      <c r="H7398">
        <v>2.0543499999999999E-2</v>
      </c>
      <c r="I7398">
        <v>0</v>
      </c>
      <c r="J7398">
        <v>0.23478309999999999</v>
      </c>
      <c r="K7398">
        <v>0.39091389999999998</v>
      </c>
      <c r="L7398">
        <v>0.11621769999999999</v>
      </c>
      <c r="M7398">
        <v>3.0639199999999998E-2</v>
      </c>
      <c r="O7398" t="str">
        <f>Table_Index[[#This Row],[ID]]&amp;Table_Index[[#This Row],[year]]</f>
        <v>94822009</v>
      </c>
      <c r="R7398" t="str">
        <f t="shared" si="235"/>
        <v/>
      </c>
    </row>
    <row r="7399" spans="1:18" x14ac:dyDescent="0.3">
      <c r="A7399">
        <v>9482</v>
      </c>
      <c r="B7399">
        <v>2009</v>
      </c>
      <c r="C7399">
        <v>2</v>
      </c>
      <c r="D7399">
        <v>0</v>
      </c>
      <c r="E7399">
        <v>0.15889829999999999</v>
      </c>
      <c r="F7399">
        <v>0.1239407</v>
      </c>
      <c r="G7399">
        <v>0</v>
      </c>
      <c r="H7399">
        <v>0</v>
      </c>
      <c r="I7399">
        <v>0.49788139999999997</v>
      </c>
      <c r="J7399">
        <v>0</v>
      </c>
      <c r="K7399">
        <v>9.5338999999999993E-2</v>
      </c>
      <c r="L7399">
        <v>9.2690700000000001E-2</v>
      </c>
      <c r="M7399">
        <v>3.125E-2</v>
      </c>
      <c r="O7399" t="str">
        <f>Table_Index[[#This Row],[ID]]&amp;Table_Index[[#This Row],[year]]</f>
        <v>94822009</v>
      </c>
      <c r="R7399" t="str">
        <f t="shared" si="235"/>
        <v/>
      </c>
    </row>
    <row r="7400" spans="1:18" x14ac:dyDescent="0.3">
      <c r="A7400">
        <v>9482</v>
      </c>
      <c r="B7400">
        <v>2009</v>
      </c>
      <c r="C7400">
        <v>3</v>
      </c>
      <c r="D7400">
        <v>0</v>
      </c>
      <c r="E7400">
        <v>0.21951219999999999</v>
      </c>
      <c r="F7400">
        <v>0.2682927</v>
      </c>
      <c r="G7400">
        <v>0</v>
      </c>
      <c r="H7400">
        <v>1.8292699999999999E-2</v>
      </c>
      <c r="I7400">
        <v>0</v>
      </c>
      <c r="J7400">
        <v>0</v>
      </c>
      <c r="K7400">
        <v>9.0731699999999998E-2</v>
      </c>
      <c r="L7400">
        <v>0.32195119999999999</v>
      </c>
      <c r="M7400">
        <v>8.12195E-2</v>
      </c>
      <c r="O7400" t="str">
        <f>Table_Index[[#This Row],[ID]]&amp;Table_Index[[#This Row],[year]]</f>
        <v>94822009</v>
      </c>
      <c r="R7400" t="str">
        <f t="shared" si="235"/>
        <v/>
      </c>
    </row>
    <row r="7401" spans="1:18" x14ac:dyDescent="0.3">
      <c r="A7401">
        <v>9482</v>
      </c>
      <c r="B7401">
        <v>2009</v>
      </c>
      <c r="C7401">
        <v>4</v>
      </c>
      <c r="D7401">
        <v>0</v>
      </c>
      <c r="E7401">
        <v>0</v>
      </c>
      <c r="F7401">
        <v>0.1951041</v>
      </c>
      <c r="G7401">
        <v>3.3351100000000002E-2</v>
      </c>
      <c r="H7401">
        <v>3.3351100000000002E-2</v>
      </c>
      <c r="I7401">
        <v>0</v>
      </c>
      <c r="J7401">
        <v>0</v>
      </c>
      <c r="K7401">
        <v>0.105056</v>
      </c>
      <c r="L7401">
        <v>0.54695839999999996</v>
      </c>
      <c r="M7401">
        <v>8.61793E-2</v>
      </c>
      <c r="O7401" t="str">
        <f>Table_Index[[#This Row],[ID]]&amp;Table_Index[[#This Row],[year]]</f>
        <v>94822009</v>
      </c>
      <c r="R7401" t="str">
        <f t="shared" si="235"/>
        <v/>
      </c>
    </row>
    <row r="7402" spans="1:18" x14ac:dyDescent="0.3">
      <c r="A7402">
        <v>9482</v>
      </c>
      <c r="B7402">
        <v>2010</v>
      </c>
      <c r="C7402">
        <v>1</v>
      </c>
      <c r="D7402">
        <v>0.30632140000000002</v>
      </c>
      <c r="E7402">
        <v>0.15594540000000001</v>
      </c>
      <c r="F7402">
        <v>0</v>
      </c>
      <c r="G7402">
        <v>4.45558E-2</v>
      </c>
      <c r="H7402">
        <v>0.22389300000000001</v>
      </c>
      <c r="I7402">
        <v>0</v>
      </c>
      <c r="J7402">
        <v>0</v>
      </c>
      <c r="K7402">
        <v>4.8732900000000003E-2</v>
      </c>
      <c r="L7402">
        <v>0.16708439999999999</v>
      </c>
      <c r="M7402">
        <v>5.3467000000000001E-2</v>
      </c>
      <c r="O7402" t="str">
        <f>Table_Index[[#This Row],[ID]]&amp;Table_Index[[#This Row],[year]]</f>
        <v>94822010</v>
      </c>
      <c r="R7402" t="str">
        <f t="shared" si="235"/>
        <v/>
      </c>
    </row>
    <row r="7403" spans="1:18" x14ac:dyDescent="0.3">
      <c r="A7403">
        <v>9482</v>
      </c>
      <c r="B7403">
        <v>2010</v>
      </c>
      <c r="C7403">
        <v>2</v>
      </c>
      <c r="D7403">
        <v>0.1008032</v>
      </c>
      <c r="E7403">
        <v>6.14653E-2</v>
      </c>
      <c r="F7403">
        <v>0.1054745</v>
      </c>
      <c r="G7403">
        <v>6.63826E-2</v>
      </c>
      <c r="H7403">
        <v>3.4830399999999997E-2</v>
      </c>
      <c r="I7403">
        <v>0.43435509999999999</v>
      </c>
      <c r="J7403">
        <v>0</v>
      </c>
      <c r="K7403">
        <v>4.4255000000000003E-2</v>
      </c>
      <c r="L7403">
        <v>0.1352237</v>
      </c>
      <c r="M7403">
        <v>1.7210300000000001E-2</v>
      </c>
      <c r="O7403" t="str">
        <f>Table_Index[[#This Row],[ID]]&amp;Table_Index[[#This Row],[year]]</f>
        <v>94822010</v>
      </c>
      <c r="R7403" t="str">
        <f t="shared" si="235"/>
        <v/>
      </c>
    </row>
    <row r="7404" spans="1:18" x14ac:dyDescent="0.3">
      <c r="A7404">
        <v>9482</v>
      </c>
      <c r="B7404">
        <v>2010</v>
      </c>
      <c r="C7404">
        <v>3</v>
      </c>
      <c r="D7404">
        <v>0</v>
      </c>
      <c r="E7404">
        <v>0</v>
      </c>
      <c r="F7404">
        <v>0.21280189999999999</v>
      </c>
      <c r="G7404">
        <v>0</v>
      </c>
      <c r="H7404">
        <v>2.5333600000000001E-2</v>
      </c>
      <c r="I7404">
        <v>0</v>
      </c>
      <c r="J7404">
        <v>0.1013342</v>
      </c>
      <c r="K7404">
        <v>7.7013999999999999E-2</v>
      </c>
      <c r="L7404">
        <v>0.55733829999999995</v>
      </c>
      <c r="M7404">
        <v>2.6178E-2</v>
      </c>
      <c r="O7404" t="str">
        <f>Table_Index[[#This Row],[ID]]&amp;Table_Index[[#This Row],[year]]</f>
        <v>94822010</v>
      </c>
      <c r="R7404" t="str">
        <f t="shared" si="235"/>
        <v/>
      </c>
    </row>
    <row r="7405" spans="1:18" x14ac:dyDescent="0.3">
      <c r="A7405">
        <v>9482</v>
      </c>
      <c r="B7405">
        <v>2010</v>
      </c>
      <c r="C7405">
        <v>4</v>
      </c>
      <c r="D7405">
        <v>5.0945299999999999E-2</v>
      </c>
      <c r="E7405">
        <v>0.1222688</v>
      </c>
      <c r="F7405">
        <v>0.119212</v>
      </c>
      <c r="G7405">
        <v>0.1018906</v>
      </c>
      <c r="H7405">
        <v>1.52836E-2</v>
      </c>
      <c r="I7405">
        <v>0</v>
      </c>
      <c r="J7405">
        <v>0.28529379999999999</v>
      </c>
      <c r="K7405">
        <v>0.22415940000000001</v>
      </c>
      <c r="L7405">
        <v>6.7247799999999996E-2</v>
      </c>
      <c r="M7405">
        <v>1.36986E-2</v>
      </c>
      <c r="O7405" t="str">
        <f>Table_Index[[#This Row],[ID]]&amp;Table_Index[[#This Row],[year]]</f>
        <v>94822010</v>
      </c>
      <c r="R7405" t="str">
        <f t="shared" si="235"/>
        <v/>
      </c>
    </row>
    <row r="7406" spans="1:18" x14ac:dyDescent="0.3">
      <c r="A7406">
        <v>9482</v>
      </c>
      <c r="B7406">
        <v>2011</v>
      </c>
      <c r="C7406">
        <v>1</v>
      </c>
      <c r="D7406">
        <v>0</v>
      </c>
      <c r="E7406">
        <v>0.12683449999999999</v>
      </c>
      <c r="F7406">
        <v>7.2476899999999997E-2</v>
      </c>
      <c r="G7406">
        <v>9.6635799999999994E-2</v>
      </c>
      <c r="H7406">
        <v>0.1328743</v>
      </c>
      <c r="I7406">
        <v>0.12079479999999999</v>
      </c>
      <c r="J7406">
        <v>0.19327169999999999</v>
      </c>
      <c r="K7406">
        <v>0.14495369999999999</v>
      </c>
      <c r="L7406">
        <v>5.6924500000000003E-2</v>
      </c>
      <c r="M7406">
        <v>5.5233699999999997E-2</v>
      </c>
      <c r="O7406" t="str">
        <f>Table_Index[[#This Row],[ID]]&amp;Table_Index[[#This Row],[year]]</f>
        <v>94822011</v>
      </c>
      <c r="R7406" t="str">
        <f t="shared" si="235"/>
        <v/>
      </c>
    </row>
    <row r="7407" spans="1:18" x14ac:dyDescent="0.3">
      <c r="A7407">
        <v>9482</v>
      </c>
      <c r="B7407">
        <v>2011</v>
      </c>
      <c r="C7407">
        <v>2</v>
      </c>
      <c r="D7407">
        <v>0.3487055</v>
      </c>
      <c r="E7407">
        <v>0.2178938</v>
      </c>
      <c r="F7407">
        <v>0.19225929999999999</v>
      </c>
      <c r="G7407">
        <v>4.8064799999999998E-2</v>
      </c>
      <c r="H7407">
        <v>4.9346500000000001E-2</v>
      </c>
      <c r="I7407">
        <v>0</v>
      </c>
      <c r="J7407">
        <v>0</v>
      </c>
      <c r="K7407">
        <v>0</v>
      </c>
      <c r="L7407">
        <v>0.1170274</v>
      </c>
      <c r="M7407">
        <v>2.6702699999999999E-2</v>
      </c>
      <c r="O7407" t="str">
        <f>Table_Index[[#This Row],[ID]]&amp;Table_Index[[#This Row],[year]]</f>
        <v>94822011</v>
      </c>
      <c r="R7407" t="str">
        <f t="shared" si="235"/>
        <v/>
      </c>
    </row>
    <row r="7408" spans="1:18" x14ac:dyDescent="0.3">
      <c r="A7408">
        <v>9482</v>
      </c>
      <c r="B7408">
        <v>2011</v>
      </c>
      <c r="C7408">
        <v>3</v>
      </c>
      <c r="D7408">
        <v>0</v>
      </c>
      <c r="E7408">
        <v>0.37947989999999998</v>
      </c>
      <c r="F7408">
        <v>0.21082219999999999</v>
      </c>
      <c r="G7408">
        <v>0.1264933</v>
      </c>
      <c r="H7408">
        <v>4.2164399999999998E-2</v>
      </c>
      <c r="I7408">
        <v>0</v>
      </c>
      <c r="J7408">
        <v>0</v>
      </c>
      <c r="K7408">
        <v>8.4328899999999998E-2</v>
      </c>
      <c r="L7408">
        <v>0.1370344</v>
      </c>
      <c r="M7408">
        <v>1.9676699999999998E-2</v>
      </c>
      <c r="O7408" t="str">
        <f>Table_Index[[#This Row],[ID]]&amp;Table_Index[[#This Row],[year]]</f>
        <v>94822011</v>
      </c>
      <c r="R7408" t="str">
        <f t="shared" si="235"/>
        <v/>
      </c>
    </row>
    <row r="7409" spans="1:18" x14ac:dyDescent="0.3">
      <c r="A7409">
        <v>9482</v>
      </c>
      <c r="B7409">
        <v>2011</v>
      </c>
      <c r="C7409">
        <v>4</v>
      </c>
      <c r="D7409">
        <v>1.8941800000000002E-2</v>
      </c>
      <c r="E7409">
        <v>0.34699629999999998</v>
      </c>
      <c r="F7409">
        <v>5.32737E-2</v>
      </c>
      <c r="G7409">
        <v>0.117794</v>
      </c>
      <c r="H7409">
        <v>0.1308165</v>
      </c>
      <c r="I7409">
        <v>0.20954310000000001</v>
      </c>
      <c r="J7409">
        <v>6.2152600000000002E-2</v>
      </c>
      <c r="K7409">
        <v>2.3677199999999999E-2</v>
      </c>
      <c r="L7409">
        <v>2.9596500000000001E-2</v>
      </c>
      <c r="M7409">
        <v>7.2084000000000002E-3</v>
      </c>
      <c r="O7409" t="str">
        <f>Table_Index[[#This Row],[ID]]&amp;Table_Index[[#This Row],[year]]</f>
        <v>94822011</v>
      </c>
      <c r="R7409" t="str">
        <f t="shared" si="235"/>
        <v/>
      </c>
    </row>
    <row r="7410" spans="1:18" x14ac:dyDescent="0.3">
      <c r="A7410">
        <v>9482</v>
      </c>
      <c r="B7410">
        <v>2012</v>
      </c>
      <c r="C7410">
        <v>1</v>
      </c>
      <c r="D7410">
        <v>0</v>
      </c>
      <c r="E7410">
        <v>0.23624709999999999</v>
      </c>
      <c r="F7410">
        <v>0</v>
      </c>
      <c r="G7410">
        <v>5.06244E-2</v>
      </c>
      <c r="H7410">
        <v>2.7337199999999999E-2</v>
      </c>
      <c r="I7410">
        <v>0.161998</v>
      </c>
      <c r="J7410">
        <v>0</v>
      </c>
      <c r="K7410">
        <v>0.30712119999999998</v>
      </c>
      <c r="L7410">
        <v>0.16874790000000001</v>
      </c>
      <c r="M7410">
        <v>4.7924399999999999E-2</v>
      </c>
      <c r="O7410" t="str">
        <f>Table_Index[[#This Row],[ID]]&amp;Table_Index[[#This Row],[year]]</f>
        <v>94822012</v>
      </c>
      <c r="R7410" t="str">
        <f t="shared" si="235"/>
        <v/>
      </c>
    </row>
    <row r="7411" spans="1:18" x14ac:dyDescent="0.3">
      <c r="A7411">
        <v>9482</v>
      </c>
      <c r="B7411">
        <v>2012</v>
      </c>
      <c r="C7411">
        <v>2</v>
      </c>
      <c r="D7411">
        <v>0.1348375</v>
      </c>
      <c r="E7411">
        <v>0</v>
      </c>
      <c r="F7411">
        <v>0.21622050000000001</v>
      </c>
      <c r="G7411">
        <v>3.6036800000000001E-2</v>
      </c>
      <c r="H7411">
        <v>1.20123E-2</v>
      </c>
      <c r="I7411">
        <v>0</v>
      </c>
      <c r="J7411">
        <v>0.28829399999999999</v>
      </c>
      <c r="K7411">
        <v>9.6098000000000003E-2</v>
      </c>
      <c r="L7411">
        <v>0.18018380000000001</v>
      </c>
      <c r="M7411">
        <v>3.6317000000000002E-2</v>
      </c>
      <c r="O7411" t="str">
        <f>Table_Index[[#This Row],[ID]]&amp;Table_Index[[#This Row],[year]]</f>
        <v>94822012</v>
      </c>
      <c r="R7411" t="str">
        <f t="shared" si="235"/>
        <v/>
      </c>
    </row>
    <row r="7412" spans="1:18" x14ac:dyDescent="0.3">
      <c r="A7412">
        <v>9482</v>
      </c>
      <c r="B7412">
        <v>2012</v>
      </c>
      <c r="C7412">
        <v>3</v>
      </c>
      <c r="D7412">
        <v>0</v>
      </c>
      <c r="E7412">
        <v>6.6998199999999994E-2</v>
      </c>
      <c r="F7412">
        <v>0.18185229999999999</v>
      </c>
      <c r="G7412">
        <v>0</v>
      </c>
      <c r="H7412">
        <v>4.54349E-2</v>
      </c>
      <c r="I7412">
        <v>0</v>
      </c>
      <c r="J7412">
        <v>0.2297082</v>
      </c>
      <c r="K7412">
        <v>0.35413339999999999</v>
      </c>
      <c r="L7412">
        <v>9.5711699999999997E-2</v>
      </c>
      <c r="M7412">
        <v>2.6161199999999999E-2</v>
      </c>
      <c r="O7412" t="str">
        <f>Table_Index[[#This Row],[ID]]&amp;Table_Index[[#This Row],[year]]</f>
        <v>94822012</v>
      </c>
      <c r="R7412" t="str">
        <f t="shared" si="235"/>
        <v/>
      </c>
    </row>
    <row r="7413" spans="1:18" x14ac:dyDescent="0.3">
      <c r="A7413">
        <v>9482</v>
      </c>
      <c r="B7413">
        <v>2012</v>
      </c>
      <c r="C7413">
        <v>4</v>
      </c>
      <c r="D7413">
        <v>0</v>
      </c>
      <c r="E7413">
        <v>0.23012540000000001</v>
      </c>
      <c r="F7413">
        <v>0.1218311</v>
      </c>
      <c r="G7413">
        <v>2.0305199999999999E-2</v>
      </c>
      <c r="H7413">
        <v>1.18447E-2</v>
      </c>
      <c r="I7413">
        <v>0.27073570000000002</v>
      </c>
      <c r="J7413">
        <v>0.13536790000000001</v>
      </c>
      <c r="K7413">
        <v>0.12589210000000001</v>
      </c>
      <c r="L7413">
        <v>6.4976599999999995E-2</v>
      </c>
      <c r="M7413">
        <v>1.8921400000000001E-2</v>
      </c>
      <c r="O7413" t="str">
        <f>Table_Index[[#This Row],[ID]]&amp;Table_Index[[#This Row],[year]]</f>
        <v>94822012</v>
      </c>
      <c r="R7413" t="str">
        <f t="shared" si="235"/>
        <v/>
      </c>
    </row>
    <row r="7414" spans="1:18" x14ac:dyDescent="0.3">
      <c r="A7414">
        <v>9483</v>
      </c>
      <c r="B7414">
        <v>2003</v>
      </c>
      <c r="C7414">
        <v>1</v>
      </c>
      <c r="D7414">
        <v>0</v>
      </c>
      <c r="E7414">
        <v>7.0845999999999999E-3</v>
      </c>
      <c r="F7414">
        <v>1.10697E-2</v>
      </c>
      <c r="G7414">
        <v>6.9861999999999997E-3</v>
      </c>
      <c r="H7414">
        <v>0</v>
      </c>
      <c r="I7414">
        <v>2.26313E-2</v>
      </c>
      <c r="J7414">
        <v>6.1053000000000001E-3</v>
      </c>
      <c r="K7414">
        <v>0.93784250000000002</v>
      </c>
      <c r="L7414">
        <v>7.7884E-3</v>
      </c>
      <c r="M7414">
        <v>4.9200000000000003E-4</v>
      </c>
      <c r="O7414" t="str">
        <f>Table_Index[[#This Row],[ID]]&amp;Table_Index[[#This Row],[year]]</f>
        <v>94832003</v>
      </c>
      <c r="R7414" t="str">
        <f t="shared" si="235"/>
        <v/>
      </c>
    </row>
    <row r="7415" spans="1:18" x14ac:dyDescent="0.3">
      <c r="A7415">
        <v>9483</v>
      </c>
      <c r="B7415">
        <v>2003</v>
      </c>
      <c r="C7415">
        <v>2</v>
      </c>
      <c r="D7415">
        <v>0</v>
      </c>
      <c r="E7415">
        <v>5.9737000000000002E-3</v>
      </c>
      <c r="F7415">
        <v>0</v>
      </c>
      <c r="G7415">
        <v>8.1071199999999996E-2</v>
      </c>
      <c r="H7415">
        <v>5.54698E-2</v>
      </c>
      <c r="I7415">
        <v>0.33708549999999998</v>
      </c>
      <c r="J7415">
        <v>0.1099236</v>
      </c>
      <c r="K7415">
        <v>0.27308189999999999</v>
      </c>
      <c r="L7415">
        <v>0.1373943</v>
      </c>
      <c r="M7415">
        <v>0</v>
      </c>
      <c r="O7415" t="str">
        <f>Table_Index[[#This Row],[ID]]&amp;Table_Index[[#This Row],[year]]</f>
        <v>94832003</v>
      </c>
      <c r="R7415" t="str">
        <f t="shared" si="235"/>
        <v/>
      </c>
    </row>
    <row r="7416" spans="1:18" x14ac:dyDescent="0.3">
      <c r="A7416">
        <v>9483</v>
      </c>
      <c r="B7416">
        <v>2003</v>
      </c>
      <c r="C7416">
        <v>3</v>
      </c>
      <c r="D7416">
        <v>4.5520000000000001E-4</v>
      </c>
      <c r="E7416">
        <v>3.9310000000000001E-4</v>
      </c>
      <c r="F7416">
        <v>1.0346000000000001E-3</v>
      </c>
      <c r="G7416">
        <v>7.0350000000000002E-4</v>
      </c>
      <c r="H7416">
        <v>0</v>
      </c>
      <c r="I7416">
        <v>0.99596530000000005</v>
      </c>
      <c r="J7416">
        <v>1.0349999999999999E-4</v>
      </c>
      <c r="K7416">
        <v>0</v>
      </c>
      <c r="L7416">
        <v>1.2001E-3</v>
      </c>
      <c r="M7416">
        <v>1.448E-4</v>
      </c>
      <c r="O7416" t="str">
        <f>Table_Index[[#This Row],[ID]]&amp;Table_Index[[#This Row],[year]]</f>
        <v>94832003</v>
      </c>
      <c r="R7416" t="str">
        <f t="shared" si="235"/>
        <v/>
      </c>
    </row>
    <row r="7417" spans="1:18" x14ac:dyDescent="0.3">
      <c r="A7417">
        <v>9483</v>
      </c>
      <c r="B7417">
        <v>2003</v>
      </c>
      <c r="C7417">
        <v>4</v>
      </c>
      <c r="D7417">
        <v>0</v>
      </c>
      <c r="E7417">
        <v>0.14339470000000001</v>
      </c>
      <c r="F7417">
        <v>6.3888700000000007E-2</v>
      </c>
      <c r="G7417">
        <v>0.33650360000000001</v>
      </c>
      <c r="H7417">
        <v>1.7037E-2</v>
      </c>
      <c r="I7417">
        <v>0.2413575</v>
      </c>
      <c r="J7417">
        <v>0.143868</v>
      </c>
      <c r="K7417">
        <v>1.9876499999999998E-2</v>
      </c>
      <c r="L7417">
        <v>2.8395E-2</v>
      </c>
      <c r="M7417">
        <v>5.679E-3</v>
      </c>
      <c r="O7417" t="str">
        <f>Table_Index[[#This Row],[ID]]&amp;Table_Index[[#This Row],[year]]</f>
        <v>94832003</v>
      </c>
      <c r="R7417" t="str">
        <f t="shared" si="235"/>
        <v/>
      </c>
    </row>
    <row r="7418" spans="1:18" x14ac:dyDescent="0.3">
      <c r="A7418">
        <v>9483</v>
      </c>
      <c r="B7418">
        <v>2004</v>
      </c>
      <c r="C7418">
        <v>1</v>
      </c>
      <c r="D7418">
        <v>3.5997099999999997E-2</v>
      </c>
      <c r="E7418">
        <v>0.16990640000000001</v>
      </c>
      <c r="F7418">
        <v>7.1994199999999994E-2</v>
      </c>
      <c r="G7418">
        <v>2.8797699999999999E-2</v>
      </c>
      <c r="H7418">
        <v>0</v>
      </c>
      <c r="I7418">
        <v>0.44636429999999999</v>
      </c>
      <c r="J7418">
        <v>0.16270699999999999</v>
      </c>
      <c r="K7418">
        <v>4.6076300000000001E-2</v>
      </c>
      <c r="L7418">
        <v>3.4557200000000003E-2</v>
      </c>
      <c r="M7418">
        <v>3.5996999999999999E-3</v>
      </c>
      <c r="O7418" t="str">
        <f>Table_Index[[#This Row],[ID]]&amp;Table_Index[[#This Row],[year]]</f>
        <v>94832004</v>
      </c>
      <c r="R7418" t="str">
        <f t="shared" si="235"/>
        <v/>
      </c>
    </row>
    <row r="7419" spans="1:18" x14ac:dyDescent="0.3">
      <c r="A7419">
        <v>9483</v>
      </c>
      <c r="B7419">
        <v>2004</v>
      </c>
      <c r="C7419">
        <v>2</v>
      </c>
      <c r="D7419">
        <v>0</v>
      </c>
      <c r="E7419">
        <v>1.3177E-3</v>
      </c>
      <c r="F7419">
        <v>6.3349999999999995E-4</v>
      </c>
      <c r="G7419">
        <v>2.2298999999999999E-3</v>
      </c>
      <c r="H7419">
        <v>0</v>
      </c>
      <c r="I7419">
        <v>3.0408000000000002E-3</v>
      </c>
      <c r="J7419">
        <v>7.6020000000000005E-4</v>
      </c>
      <c r="K7419">
        <v>0.99144779999999999</v>
      </c>
      <c r="L7419">
        <v>5.0679999999999996E-4</v>
      </c>
      <c r="M7419">
        <v>6.3299999999999994E-5</v>
      </c>
      <c r="O7419" t="str">
        <f>Table_Index[[#This Row],[ID]]&amp;Table_Index[[#This Row],[year]]</f>
        <v>94832004</v>
      </c>
      <c r="R7419" t="str">
        <f t="shared" si="235"/>
        <v/>
      </c>
    </row>
    <row r="7420" spans="1:18" x14ac:dyDescent="0.3">
      <c r="A7420">
        <v>9483</v>
      </c>
      <c r="B7420">
        <v>2004</v>
      </c>
      <c r="C7420">
        <v>3</v>
      </c>
      <c r="D7420">
        <v>0</v>
      </c>
      <c r="E7420">
        <v>0.1035394</v>
      </c>
      <c r="F7420">
        <v>5.2826199999999997E-2</v>
      </c>
      <c r="G7420">
        <v>0.12150030000000001</v>
      </c>
      <c r="H7420">
        <v>8.4521899999999997E-2</v>
      </c>
      <c r="I7420">
        <v>0.35921819999999999</v>
      </c>
      <c r="J7420">
        <v>0.17960909999999999</v>
      </c>
      <c r="K7420">
        <v>2.6413099999999998E-2</v>
      </c>
      <c r="L7420">
        <v>6.9730600000000004E-2</v>
      </c>
      <c r="M7420">
        <v>2.6413000000000001E-3</v>
      </c>
      <c r="O7420" t="str">
        <f>Table_Index[[#This Row],[ID]]&amp;Table_Index[[#This Row],[year]]</f>
        <v>94832004</v>
      </c>
      <c r="R7420" t="str">
        <f t="shared" si="235"/>
        <v/>
      </c>
    </row>
    <row r="7421" spans="1:18" x14ac:dyDescent="0.3">
      <c r="A7421">
        <v>9483</v>
      </c>
      <c r="B7421">
        <v>2004</v>
      </c>
      <c r="C7421">
        <v>4</v>
      </c>
      <c r="D7421">
        <v>4.4943799999999999E-2</v>
      </c>
      <c r="E7421">
        <v>0.2797753</v>
      </c>
      <c r="F7421">
        <v>6.7415699999999995E-2</v>
      </c>
      <c r="G7421">
        <v>4.4943799999999999E-2</v>
      </c>
      <c r="H7421">
        <v>0.15730340000000001</v>
      </c>
      <c r="I7421">
        <v>4.4943799999999999E-2</v>
      </c>
      <c r="J7421">
        <v>0.1235955</v>
      </c>
      <c r="K7421">
        <v>8.9887599999999998E-2</v>
      </c>
      <c r="L7421">
        <v>0.14606739999999999</v>
      </c>
      <c r="M7421">
        <v>1.1236E-3</v>
      </c>
      <c r="O7421" t="str">
        <f>Table_Index[[#This Row],[ID]]&amp;Table_Index[[#This Row],[year]]</f>
        <v>94832004</v>
      </c>
      <c r="R7421" t="str">
        <f t="shared" si="235"/>
        <v/>
      </c>
    </row>
    <row r="7422" spans="1:18" x14ac:dyDescent="0.3">
      <c r="A7422">
        <v>9484</v>
      </c>
      <c r="B7422">
        <v>2003</v>
      </c>
      <c r="C7422">
        <v>1</v>
      </c>
      <c r="D7422">
        <v>3.79361E-2</v>
      </c>
      <c r="E7422">
        <v>2.7413699999999999E-2</v>
      </c>
      <c r="F7422">
        <v>1.163E-2</v>
      </c>
      <c r="G7422">
        <v>0</v>
      </c>
      <c r="H7422">
        <v>0.36066959999999998</v>
      </c>
      <c r="I7422">
        <v>3.73823E-2</v>
      </c>
      <c r="J7422">
        <v>1.84274E-2</v>
      </c>
      <c r="K7422">
        <v>1.88164E-2</v>
      </c>
      <c r="L7422">
        <v>2.2706299999999999E-2</v>
      </c>
      <c r="M7422">
        <v>0.4650184</v>
      </c>
      <c r="O7422" t="str">
        <f>Table_Index[[#This Row],[ID]]&amp;Table_Index[[#This Row],[year]]</f>
        <v>94842003</v>
      </c>
      <c r="R7422" t="str">
        <f t="shared" si="235"/>
        <v/>
      </c>
    </row>
    <row r="7423" spans="1:18" x14ac:dyDescent="0.3">
      <c r="A7423">
        <v>9484</v>
      </c>
      <c r="B7423">
        <v>2003</v>
      </c>
      <c r="C7423">
        <v>2</v>
      </c>
      <c r="D7423">
        <v>0.27020260000000001</v>
      </c>
      <c r="E7423">
        <v>0.14150260000000001</v>
      </c>
      <c r="F7423">
        <v>8.4901599999999994E-2</v>
      </c>
      <c r="G7423">
        <v>6.97406E-2</v>
      </c>
      <c r="H7423">
        <v>2.52683E-2</v>
      </c>
      <c r="I7423">
        <v>0.1920393</v>
      </c>
      <c r="J7423">
        <v>1.9252100000000001E-2</v>
      </c>
      <c r="K7423">
        <v>0.1111806</v>
      </c>
      <c r="L7423">
        <v>6.5697599999999995E-2</v>
      </c>
      <c r="M7423">
        <v>2.0214699999999999E-2</v>
      </c>
      <c r="O7423" t="str">
        <f>Table_Index[[#This Row],[ID]]&amp;Table_Index[[#This Row],[year]]</f>
        <v>94842003</v>
      </c>
      <c r="R7423" t="str">
        <f t="shared" si="235"/>
        <v/>
      </c>
    </row>
    <row r="7424" spans="1:18" x14ac:dyDescent="0.3">
      <c r="A7424">
        <v>9484</v>
      </c>
      <c r="B7424">
        <v>2003</v>
      </c>
      <c r="C7424">
        <v>3</v>
      </c>
      <c r="D7424">
        <v>8.4848499999999993E-2</v>
      </c>
      <c r="E7424">
        <v>0.13160169999999999</v>
      </c>
      <c r="F7424">
        <v>0.20346320000000001</v>
      </c>
      <c r="G7424">
        <v>0</v>
      </c>
      <c r="H7424">
        <v>0</v>
      </c>
      <c r="I7424">
        <v>0.31168829999999997</v>
      </c>
      <c r="J7424">
        <v>0.12900429999999999</v>
      </c>
      <c r="K7424">
        <v>8.7445899999999993E-2</v>
      </c>
      <c r="L7424">
        <v>5.1948000000000001E-2</v>
      </c>
      <c r="M7424">
        <v>0</v>
      </c>
      <c r="O7424" t="str">
        <f>Table_Index[[#This Row],[ID]]&amp;Table_Index[[#This Row],[year]]</f>
        <v>94842003</v>
      </c>
      <c r="R7424" t="str">
        <f t="shared" si="235"/>
        <v/>
      </c>
    </row>
    <row r="7425" spans="1:18" x14ac:dyDescent="0.3">
      <c r="A7425">
        <v>9484</v>
      </c>
      <c r="B7425">
        <v>2003</v>
      </c>
      <c r="C7425">
        <v>4</v>
      </c>
      <c r="D7425">
        <v>1.23152E-2</v>
      </c>
      <c r="E7425">
        <v>6.9273000000000001E-2</v>
      </c>
      <c r="F7425">
        <v>9.2364000000000005E-3</v>
      </c>
      <c r="G7425">
        <v>1.5311200000000001E-2</v>
      </c>
      <c r="H7425">
        <v>7.1839E-3</v>
      </c>
      <c r="I7425">
        <v>3.0787999999999999E-2</v>
      </c>
      <c r="J7425">
        <v>1.8150300000000001E-2</v>
      </c>
      <c r="K7425">
        <v>3.0788E-3</v>
      </c>
      <c r="L7425">
        <v>1.3136200000000001E-2</v>
      </c>
      <c r="M7425">
        <v>0.82152689999999995</v>
      </c>
      <c r="O7425" t="str">
        <f>Table_Index[[#This Row],[ID]]&amp;Table_Index[[#This Row],[year]]</f>
        <v>94842003</v>
      </c>
      <c r="R7425" t="str">
        <f t="shared" si="235"/>
        <v/>
      </c>
    </row>
    <row r="7426" spans="1:18" x14ac:dyDescent="0.3">
      <c r="A7426">
        <v>9484</v>
      </c>
      <c r="B7426">
        <v>2004</v>
      </c>
      <c r="C7426">
        <v>1</v>
      </c>
      <c r="D7426">
        <v>6.6208999999999999E-3</v>
      </c>
      <c r="E7426">
        <v>3.1936999999999998E-3</v>
      </c>
      <c r="F7426">
        <v>3.0907E-3</v>
      </c>
      <c r="G7426">
        <v>2.7937000000000001E-3</v>
      </c>
      <c r="H7426">
        <v>1.2878E-3</v>
      </c>
      <c r="I7426">
        <v>1.8029000000000001E-3</v>
      </c>
      <c r="J7426">
        <v>4.1466999999999997E-3</v>
      </c>
      <c r="K7426">
        <v>0.72116089999999999</v>
      </c>
      <c r="L7426">
        <v>0.126725</v>
      </c>
      <c r="M7426">
        <v>0.12917780000000001</v>
      </c>
      <c r="O7426" t="str">
        <f>Table_Index[[#This Row],[ID]]&amp;Table_Index[[#This Row],[year]]</f>
        <v>94842004</v>
      </c>
      <c r="R7426" t="str">
        <f t="shared" si="235"/>
        <v/>
      </c>
    </row>
    <row r="7427" spans="1:18" x14ac:dyDescent="0.3">
      <c r="A7427">
        <v>9484</v>
      </c>
      <c r="B7427">
        <v>2004</v>
      </c>
      <c r="C7427">
        <v>2</v>
      </c>
      <c r="D7427">
        <v>0.2608818</v>
      </c>
      <c r="E7427">
        <v>3.2550599999999999E-2</v>
      </c>
      <c r="F7427">
        <v>6.1484499999999997E-2</v>
      </c>
      <c r="G7427">
        <v>0.16661619999999999</v>
      </c>
      <c r="H7427">
        <v>1.44669E-2</v>
      </c>
      <c r="I7427">
        <v>0.26040469999999999</v>
      </c>
      <c r="J7427">
        <v>6.5101199999999998E-2</v>
      </c>
      <c r="K7427">
        <v>8.9668200000000003E-2</v>
      </c>
      <c r="L7427">
        <v>4.3400800000000003E-2</v>
      </c>
      <c r="M7427">
        <v>5.4251000000000004E-3</v>
      </c>
      <c r="O7427" t="str">
        <f>Table_Index[[#This Row],[ID]]&amp;Table_Index[[#This Row],[year]]</f>
        <v>94842004</v>
      </c>
      <c r="R7427" t="str">
        <f t="shared" si="235"/>
        <v/>
      </c>
    </row>
    <row r="7428" spans="1:18" x14ac:dyDescent="0.3">
      <c r="A7428">
        <v>9484</v>
      </c>
      <c r="B7428">
        <v>2004</v>
      </c>
      <c r="C7428">
        <v>3</v>
      </c>
      <c r="D7428">
        <v>1.0445899999999999E-2</v>
      </c>
      <c r="E7428">
        <v>1.1607E-3</v>
      </c>
      <c r="F7428">
        <v>3.8687999999999999E-3</v>
      </c>
      <c r="G7428">
        <v>2.9975000000000002E-3</v>
      </c>
      <c r="H7428">
        <v>0</v>
      </c>
      <c r="I7428">
        <v>7.7377000000000001E-3</v>
      </c>
      <c r="J7428">
        <v>4.6426000000000002E-3</v>
      </c>
      <c r="K7428">
        <v>0.96914690000000003</v>
      </c>
      <c r="L7428">
        <v>0</v>
      </c>
      <c r="M7428">
        <v>0</v>
      </c>
      <c r="O7428" t="str">
        <f>Table_Index[[#This Row],[ID]]&amp;Table_Index[[#This Row],[year]]</f>
        <v>94842004</v>
      </c>
      <c r="R7428" t="str">
        <f t="shared" si="235"/>
        <v/>
      </c>
    </row>
    <row r="7429" spans="1:18" x14ac:dyDescent="0.3">
      <c r="A7429">
        <v>9484</v>
      </c>
      <c r="B7429">
        <v>2004</v>
      </c>
      <c r="C7429">
        <v>4</v>
      </c>
      <c r="D7429">
        <v>0.1735681</v>
      </c>
      <c r="E7429">
        <v>5.3447000000000001E-2</v>
      </c>
      <c r="F7429">
        <v>4.5007999999999999E-2</v>
      </c>
      <c r="G7429">
        <v>7.2275900000000004E-2</v>
      </c>
      <c r="H7429">
        <v>0.1240752</v>
      </c>
      <c r="I7429">
        <v>0.15190200000000001</v>
      </c>
      <c r="J7429">
        <v>0.17212440000000001</v>
      </c>
      <c r="K7429">
        <v>0.14627599999999999</v>
      </c>
      <c r="L7429">
        <v>5.9635599999999997E-2</v>
      </c>
      <c r="M7429">
        <v>1.6877999999999999E-3</v>
      </c>
      <c r="O7429" t="str">
        <f>Table_Index[[#This Row],[ID]]&amp;Table_Index[[#This Row],[year]]</f>
        <v>94842004</v>
      </c>
      <c r="R7429" t="str">
        <f t="shared" si="235"/>
        <v/>
      </c>
    </row>
    <row r="7430" spans="1:18" x14ac:dyDescent="0.3">
      <c r="A7430">
        <v>9484</v>
      </c>
      <c r="B7430">
        <v>2005</v>
      </c>
      <c r="C7430">
        <v>1</v>
      </c>
      <c r="D7430">
        <v>4.8129499999999999E-2</v>
      </c>
      <c r="E7430">
        <v>0.21986439999999999</v>
      </c>
      <c r="F7430">
        <v>5.9068000000000002E-2</v>
      </c>
      <c r="G7430">
        <v>5.25049E-2</v>
      </c>
      <c r="H7430">
        <v>1.09385E-2</v>
      </c>
      <c r="I7430">
        <v>0.23627219999999999</v>
      </c>
      <c r="J7430">
        <v>0.14220079999999999</v>
      </c>
      <c r="K7430">
        <v>4.8129499999999999E-2</v>
      </c>
      <c r="L7430">
        <v>0.15313940000000001</v>
      </c>
      <c r="M7430">
        <v>2.9752799999999999E-2</v>
      </c>
      <c r="O7430" t="str">
        <f>Table_Index[[#This Row],[ID]]&amp;Table_Index[[#This Row],[year]]</f>
        <v>94842005</v>
      </c>
      <c r="R7430" t="str">
        <f t="shared" si="235"/>
        <v/>
      </c>
    </row>
    <row r="7431" spans="1:18" x14ac:dyDescent="0.3">
      <c r="A7431">
        <v>9484</v>
      </c>
      <c r="B7431">
        <v>2005</v>
      </c>
      <c r="C7431">
        <v>2</v>
      </c>
      <c r="D7431">
        <v>5.3043199999999999E-2</v>
      </c>
      <c r="E7431">
        <v>7.1404300000000004E-2</v>
      </c>
      <c r="F7431">
        <v>0.16320979999999999</v>
      </c>
      <c r="G7431">
        <v>0.29377760000000003</v>
      </c>
      <c r="H7431">
        <v>5.6103399999999998E-2</v>
      </c>
      <c r="I7431">
        <v>0</v>
      </c>
      <c r="J7431">
        <v>0.14688880000000001</v>
      </c>
      <c r="K7431">
        <v>7.1404300000000004E-2</v>
      </c>
      <c r="L7431">
        <v>0.1020061</v>
      </c>
      <c r="M7431">
        <v>4.2162499999999999E-2</v>
      </c>
      <c r="O7431" t="str">
        <f>Table_Index[[#This Row],[ID]]&amp;Table_Index[[#This Row],[year]]</f>
        <v>94842005</v>
      </c>
      <c r="R7431" t="str">
        <f t="shared" si="235"/>
        <v/>
      </c>
    </row>
    <row r="7432" spans="1:18" x14ac:dyDescent="0.3">
      <c r="A7432">
        <v>9484</v>
      </c>
      <c r="B7432">
        <v>2005</v>
      </c>
      <c r="C7432">
        <v>3</v>
      </c>
      <c r="D7432">
        <v>0.1136307</v>
      </c>
      <c r="E7432">
        <v>7.4107000000000006E-2</v>
      </c>
      <c r="F7432">
        <v>0.1096784</v>
      </c>
      <c r="G7432">
        <v>0.2601156</v>
      </c>
      <c r="H7432">
        <v>0</v>
      </c>
      <c r="I7432">
        <v>0.16797590000000001</v>
      </c>
      <c r="J7432">
        <v>0.1432735</v>
      </c>
      <c r="K7432">
        <v>4.9404700000000003E-2</v>
      </c>
      <c r="L7432">
        <v>7.4107000000000006E-2</v>
      </c>
      <c r="M7432">
        <v>7.7070999999999997E-3</v>
      </c>
      <c r="O7432" t="str">
        <f>Table_Index[[#This Row],[ID]]&amp;Table_Index[[#This Row],[year]]</f>
        <v>94842005</v>
      </c>
      <c r="R7432" t="str">
        <f t="shared" si="235"/>
        <v/>
      </c>
    </row>
    <row r="7433" spans="1:18" x14ac:dyDescent="0.3">
      <c r="A7433">
        <v>9484</v>
      </c>
      <c r="B7433">
        <v>2005</v>
      </c>
      <c r="C7433">
        <v>4</v>
      </c>
      <c r="D7433">
        <v>9.43248E-2</v>
      </c>
      <c r="E7433">
        <v>0.11130329999999999</v>
      </c>
      <c r="F7433">
        <v>9.43248E-2</v>
      </c>
      <c r="G7433">
        <v>0.14148720000000001</v>
      </c>
      <c r="H7433">
        <v>9.6682900000000002E-2</v>
      </c>
      <c r="I7433">
        <v>0</v>
      </c>
      <c r="J7433">
        <v>0.21977679999999999</v>
      </c>
      <c r="K7433">
        <v>6.60274E-2</v>
      </c>
      <c r="L7433">
        <v>0.16978460000000001</v>
      </c>
      <c r="M7433">
        <v>6.2883000000000001E-3</v>
      </c>
      <c r="O7433" t="str">
        <f>Table_Index[[#This Row],[ID]]&amp;Table_Index[[#This Row],[year]]</f>
        <v>94842005</v>
      </c>
      <c r="R7433" t="str">
        <f t="shared" si="235"/>
        <v/>
      </c>
    </row>
    <row r="7434" spans="1:18" x14ac:dyDescent="0.3">
      <c r="A7434">
        <v>9484</v>
      </c>
      <c r="B7434">
        <v>2006</v>
      </c>
      <c r="C7434">
        <v>1</v>
      </c>
      <c r="D7434">
        <v>0.13775509999999999</v>
      </c>
      <c r="E7434">
        <v>0.1183674</v>
      </c>
      <c r="F7434">
        <v>0.1071429</v>
      </c>
      <c r="G7434">
        <v>7.0408200000000004E-2</v>
      </c>
      <c r="H7434">
        <v>6.8878000000000003E-3</v>
      </c>
      <c r="I7434">
        <v>0.244898</v>
      </c>
      <c r="J7434">
        <v>8.41837E-2</v>
      </c>
      <c r="K7434">
        <v>6.1224500000000001E-2</v>
      </c>
      <c r="L7434">
        <v>0.1607143</v>
      </c>
      <c r="M7434">
        <v>8.4183999999999995E-3</v>
      </c>
      <c r="O7434" t="str">
        <f>Table_Index[[#This Row],[ID]]&amp;Table_Index[[#This Row],[year]]</f>
        <v>94842006</v>
      </c>
      <c r="R7434" t="str">
        <f t="shared" si="235"/>
        <v/>
      </c>
    </row>
    <row r="7435" spans="1:18" x14ac:dyDescent="0.3">
      <c r="A7435">
        <v>9484</v>
      </c>
      <c r="B7435">
        <v>2006</v>
      </c>
      <c r="C7435">
        <v>2</v>
      </c>
      <c r="D7435">
        <v>8.6175100000000004E-2</v>
      </c>
      <c r="E7435">
        <v>0.44318600000000002</v>
      </c>
      <c r="F7435">
        <v>4.3087500000000001E-2</v>
      </c>
      <c r="G7435">
        <v>0.16496369999999999</v>
      </c>
      <c r="H7435">
        <v>0</v>
      </c>
      <c r="I7435">
        <v>0.14772869999999999</v>
      </c>
      <c r="J7435">
        <v>0</v>
      </c>
      <c r="K7435">
        <v>3.07768E-2</v>
      </c>
      <c r="L7435">
        <v>8.0019699999999999E-2</v>
      </c>
      <c r="M7435">
        <v>4.0625000000000001E-3</v>
      </c>
      <c r="O7435" t="str">
        <f>Table_Index[[#This Row],[ID]]&amp;Table_Index[[#This Row],[year]]</f>
        <v>94842006</v>
      </c>
      <c r="R7435" t="str">
        <f t="shared" si="235"/>
        <v/>
      </c>
    </row>
    <row r="7436" spans="1:18" x14ac:dyDescent="0.3">
      <c r="A7436">
        <v>9484</v>
      </c>
      <c r="B7436">
        <v>2006</v>
      </c>
      <c r="C7436">
        <v>3</v>
      </c>
      <c r="D7436">
        <v>6.0234900000000001E-2</v>
      </c>
      <c r="E7436">
        <v>3.5137000000000002E-2</v>
      </c>
      <c r="F7436">
        <v>0.10039149999999999</v>
      </c>
      <c r="G7436">
        <v>0.1013954</v>
      </c>
      <c r="H7436">
        <v>2.00783E-2</v>
      </c>
      <c r="I7436">
        <v>0.4336914</v>
      </c>
      <c r="J7436">
        <v>6.4250600000000005E-2</v>
      </c>
      <c r="K7436">
        <v>3.7646800000000001E-2</v>
      </c>
      <c r="L7436">
        <v>0.14054810000000001</v>
      </c>
      <c r="M7436">
        <v>6.6258000000000003E-3</v>
      </c>
      <c r="O7436" t="str">
        <f>Table_Index[[#This Row],[ID]]&amp;Table_Index[[#This Row],[year]]</f>
        <v>94842006</v>
      </c>
      <c r="R7436" t="str">
        <f t="shared" si="235"/>
        <v/>
      </c>
    </row>
    <row r="7437" spans="1:18" x14ac:dyDescent="0.3">
      <c r="A7437">
        <v>9484</v>
      </c>
      <c r="B7437">
        <v>2006</v>
      </c>
      <c r="C7437">
        <v>4</v>
      </c>
      <c r="D7437">
        <v>7.8895499999999993E-2</v>
      </c>
      <c r="E7437">
        <v>0.15253120000000001</v>
      </c>
      <c r="F7437">
        <v>0.13149240000000001</v>
      </c>
      <c r="G7437">
        <v>0.10256410000000001</v>
      </c>
      <c r="H7437">
        <v>9.0729799999999999E-2</v>
      </c>
      <c r="I7437">
        <v>0.13149240000000001</v>
      </c>
      <c r="J7437">
        <v>0.17422750000000001</v>
      </c>
      <c r="K7437">
        <v>5.2596999999999998E-2</v>
      </c>
      <c r="L7437">
        <v>7.8895499999999993E-2</v>
      </c>
      <c r="M7437">
        <v>6.5745999999999999E-3</v>
      </c>
      <c r="O7437" t="str">
        <f>Table_Index[[#This Row],[ID]]&amp;Table_Index[[#This Row],[year]]</f>
        <v>94842006</v>
      </c>
      <c r="R7437" t="str">
        <f t="shared" si="235"/>
        <v/>
      </c>
    </row>
    <row r="7438" spans="1:18" x14ac:dyDescent="0.3">
      <c r="A7438">
        <v>9485</v>
      </c>
      <c r="B7438">
        <v>2003</v>
      </c>
      <c r="C7438">
        <v>1</v>
      </c>
      <c r="D7438">
        <v>7.0277199999999998E-2</v>
      </c>
      <c r="E7438">
        <v>0.12264600000000001</v>
      </c>
      <c r="F7438">
        <v>3.2560899999999997E-2</v>
      </c>
      <c r="G7438">
        <v>0</v>
      </c>
      <c r="H7438">
        <v>1.3566999999999999E-2</v>
      </c>
      <c r="I7438">
        <v>8.6829000000000003E-2</v>
      </c>
      <c r="J7438">
        <v>7.5678200000000001E-2</v>
      </c>
      <c r="K7438">
        <v>1.62804E-2</v>
      </c>
      <c r="L7438">
        <v>3.6088299999999997E-2</v>
      </c>
      <c r="M7438">
        <v>0.54607300000000003</v>
      </c>
      <c r="O7438" t="str">
        <f>Table_Index[[#This Row],[ID]]&amp;Table_Index[[#This Row],[year]]</f>
        <v>94852003</v>
      </c>
      <c r="R7438" t="str">
        <f t="shared" ref="R7438:R7501" si="236">RIGHT(P7438,4)</f>
        <v/>
      </c>
    </row>
    <row r="7439" spans="1:18" x14ac:dyDescent="0.3">
      <c r="A7439">
        <v>9485</v>
      </c>
      <c r="B7439">
        <v>2003</v>
      </c>
      <c r="C7439">
        <v>2</v>
      </c>
      <c r="D7439">
        <v>8.4508799999999995E-2</v>
      </c>
      <c r="E7439">
        <v>0.1249652</v>
      </c>
      <c r="F7439">
        <v>3.4163199999999998E-2</v>
      </c>
      <c r="G7439">
        <v>5.1244699999999997E-2</v>
      </c>
      <c r="H7439">
        <v>2.2026199999999999E-2</v>
      </c>
      <c r="I7439">
        <v>0.36410730000000002</v>
      </c>
      <c r="J7439">
        <v>0.12928909999999999</v>
      </c>
      <c r="K7439">
        <v>3.7759300000000003E-2</v>
      </c>
      <c r="L7439">
        <v>0.14744099999999999</v>
      </c>
      <c r="M7439">
        <v>4.4952000000000004E-3</v>
      </c>
      <c r="O7439" t="str">
        <f>Table_Index[[#This Row],[ID]]&amp;Table_Index[[#This Row],[year]]</f>
        <v>94852003</v>
      </c>
      <c r="R7439" t="str">
        <f t="shared" si="236"/>
        <v/>
      </c>
    </row>
    <row r="7440" spans="1:18" x14ac:dyDescent="0.3">
      <c r="A7440">
        <v>9485</v>
      </c>
      <c r="B7440">
        <v>2003</v>
      </c>
      <c r="C7440">
        <v>3</v>
      </c>
      <c r="D7440">
        <v>9.4637200000000005E-2</v>
      </c>
      <c r="E7440">
        <v>0.20662459999999999</v>
      </c>
      <c r="F7440">
        <v>0</v>
      </c>
      <c r="G7440">
        <v>0</v>
      </c>
      <c r="H7440">
        <v>0</v>
      </c>
      <c r="I7440">
        <v>0.29968450000000002</v>
      </c>
      <c r="J7440">
        <v>0.22870660000000001</v>
      </c>
      <c r="K7440">
        <v>0</v>
      </c>
      <c r="L7440">
        <v>0.170347</v>
      </c>
      <c r="M7440">
        <v>0</v>
      </c>
      <c r="O7440" t="str">
        <f>Table_Index[[#This Row],[ID]]&amp;Table_Index[[#This Row],[year]]</f>
        <v>94852003</v>
      </c>
      <c r="R7440" t="str">
        <f t="shared" si="236"/>
        <v/>
      </c>
    </row>
    <row r="7441" spans="1:18" x14ac:dyDescent="0.3">
      <c r="A7441">
        <v>9485</v>
      </c>
      <c r="B7441">
        <v>2003</v>
      </c>
      <c r="C7441">
        <v>4</v>
      </c>
      <c r="D7441">
        <v>1.12999E-2</v>
      </c>
      <c r="E7441">
        <v>7.8011200000000003E-2</v>
      </c>
      <c r="F7441">
        <v>1.00444E-2</v>
      </c>
      <c r="G7441">
        <v>2.05072E-2</v>
      </c>
      <c r="H7441">
        <v>1.2555000000000001E-3</v>
      </c>
      <c r="I7441">
        <v>0</v>
      </c>
      <c r="J7441">
        <v>2.7203499999999999E-2</v>
      </c>
      <c r="K7441">
        <v>4.1852E-3</v>
      </c>
      <c r="L7441">
        <v>9.2072999999999999E-3</v>
      </c>
      <c r="M7441">
        <v>0.83828570000000002</v>
      </c>
      <c r="O7441" t="str">
        <f>Table_Index[[#This Row],[ID]]&amp;Table_Index[[#This Row],[year]]</f>
        <v>94852003</v>
      </c>
      <c r="R7441" t="str">
        <f t="shared" si="236"/>
        <v/>
      </c>
    </row>
    <row r="7442" spans="1:18" x14ac:dyDescent="0.3">
      <c r="A7442">
        <v>9485</v>
      </c>
      <c r="B7442">
        <v>2004</v>
      </c>
      <c r="C7442">
        <v>1</v>
      </c>
      <c r="D7442">
        <v>0.18681490000000001</v>
      </c>
      <c r="E7442">
        <v>5.6044499999999997E-2</v>
      </c>
      <c r="F7442">
        <v>8.3028900000000003E-2</v>
      </c>
      <c r="G7442">
        <v>2.7676300000000001E-2</v>
      </c>
      <c r="H7442">
        <v>1.5221999999999999E-2</v>
      </c>
      <c r="I7442">
        <v>0.35514250000000003</v>
      </c>
      <c r="J7442">
        <v>0.15083579999999999</v>
      </c>
      <c r="K7442">
        <v>2.4908699999999999E-2</v>
      </c>
      <c r="L7442">
        <v>9.3407500000000004E-2</v>
      </c>
      <c r="M7442">
        <v>6.9191000000000001E-3</v>
      </c>
      <c r="O7442" t="str">
        <f>Table_Index[[#This Row],[ID]]&amp;Table_Index[[#This Row],[year]]</f>
        <v>94852004</v>
      </c>
      <c r="R7442" t="str">
        <f t="shared" si="236"/>
        <v/>
      </c>
    </row>
    <row r="7443" spans="1:18" x14ac:dyDescent="0.3">
      <c r="A7443">
        <v>9485</v>
      </c>
      <c r="B7443">
        <v>2004</v>
      </c>
      <c r="C7443">
        <v>2</v>
      </c>
      <c r="D7443">
        <v>0.45719490000000002</v>
      </c>
      <c r="E7443">
        <v>7.9183900000000002E-2</v>
      </c>
      <c r="F7443">
        <v>0.11085739999999999</v>
      </c>
      <c r="G7443">
        <v>0.22475000000000001</v>
      </c>
      <c r="H7443">
        <v>0</v>
      </c>
      <c r="I7443">
        <v>0</v>
      </c>
      <c r="J7443">
        <v>6.3347100000000003E-2</v>
      </c>
      <c r="K7443">
        <v>2.6394600000000001E-2</v>
      </c>
      <c r="L7443">
        <v>3.16735E-2</v>
      </c>
      <c r="M7443">
        <v>6.5986999999999999E-3</v>
      </c>
      <c r="O7443" t="str">
        <f>Table_Index[[#This Row],[ID]]&amp;Table_Index[[#This Row],[year]]</f>
        <v>94852004</v>
      </c>
      <c r="R7443" t="str">
        <f t="shared" si="236"/>
        <v/>
      </c>
    </row>
    <row r="7444" spans="1:18" x14ac:dyDescent="0.3">
      <c r="A7444">
        <v>9485</v>
      </c>
      <c r="B7444">
        <v>2004</v>
      </c>
      <c r="C7444">
        <v>3</v>
      </c>
      <c r="D7444">
        <v>0.2312495</v>
      </c>
      <c r="E7444">
        <v>5.2031099999999997E-2</v>
      </c>
      <c r="F7444">
        <v>4.6249899999999997E-2</v>
      </c>
      <c r="G7444">
        <v>0.20218939999999999</v>
      </c>
      <c r="H7444">
        <v>1.73437E-2</v>
      </c>
      <c r="I7444">
        <v>0.28906179999999998</v>
      </c>
      <c r="J7444">
        <v>4.6249899999999997E-2</v>
      </c>
      <c r="K7444">
        <v>0</v>
      </c>
      <c r="L7444">
        <v>0.1156247</v>
      </c>
      <c r="M7444">
        <v>0</v>
      </c>
      <c r="O7444" t="str">
        <f>Table_Index[[#This Row],[ID]]&amp;Table_Index[[#This Row],[year]]</f>
        <v>94852004</v>
      </c>
      <c r="R7444" t="str">
        <f t="shared" si="236"/>
        <v/>
      </c>
    </row>
    <row r="7445" spans="1:18" x14ac:dyDescent="0.3">
      <c r="A7445">
        <v>9485</v>
      </c>
      <c r="B7445">
        <v>2004</v>
      </c>
      <c r="C7445">
        <v>4</v>
      </c>
      <c r="D7445">
        <v>0.34757569999999999</v>
      </c>
      <c r="E7445">
        <v>8.4260799999999997E-2</v>
      </c>
      <c r="F7445">
        <v>8.0047699999999999E-2</v>
      </c>
      <c r="G7445">
        <v>0.1310607</v>
      </c>
      <c r="H7445">
        <v>1.5798900000000001E-2</v>
      </c>
      <c r="I7445">
        <v>0.17378779999999999</v>
      </c>
      <c r="J7445">
        <v>7.3728199999999994E-2</v>
      </c>
      <c r="K7445">
        <v>4.2130399999999998E-2</v>
      </c>
      <c r="L7445">
        <v>4.63434E-2</v>
      </c>
      <c r="M7445">
        <v>5.2662999999999998E-3</v>
      </c>
      <c r="O7445" t="str">
        <f>Table_Index[[#This Row],[ID]]&amp;Table_Index[[#This Row],[year]]</f>
        <v>94852004</v>
      </c>
      <c r="R7445" t="str">
        <f t="shared" si="236"/>
        <v/>
      </c>
    </row>
    <row r="7446" spans="1:18" x14ac:dyDescent="0.3">
      <c r="A7446">
        <v>9485</v>
      </c>
      <c r="B7446">
        <v>2005</v>
      </c>
      <c r="C7446">
        <v>1</v>
      </c>
      <c r="D7446">
        <v>0.24953719999999999</v>
      </c>
      <c r="E7446">
        <v>9.7188200000000002E-2</v>
      </c>
      <c r="F7446">
        <v>6.3041E-2</v>
      </c>
      <c r="G7446">
        <v>0</v>
      </c>
      <c r="H7446">
        <v>1.3133499999999999E-2</v>
      </c>
      <c r="I7446">
        <v>0.29200229999999999</v>
      </c>
      <c r="J7446">
        <v>0.1063817</v>
      </c>
      <c r="K7446">
        <v>4.3778499999999998E-2</v>
      </c>
      <c r="L7446">
        <v>0.1083204</v>
      </c>
      <c r="M7446">
        <v>2.66173E-2</v>
      </c>
      <c r="O7446" t="str">
        <f>Table_Index[[#This Row],[ID]]&amp;Table_Index[[#This Row],[year]]</f>
        <v>94852005</v>
      </c>
      <c r="R7446" t="str">
        <f t="shared" si="236"/>
        <v/>
      </c>
    </row>
    <row r="7447" spans="1:18" x14ac:dyDescent="0.3">
      <c r="A7447">
        <v>9485</v>
      </c>
      <c r="B7447">
        <v>2005</v>
      </c>
      <c r="C7447">
        <v>2</v>
      </c>
      <c r="D7447">
        <v>0.14852689999999999</v>
      </c>
      <c r="E7447">
        <v>5.9410699999999997E-2</v>
      </c>
      <c r="F7447">
        <v>0.1188215</v>
      </c>
      <c r="G7447">
        <v>6.9807599999999997E-2</v>
      </c>
      <c r="H7447">
        <v>9.6659599999999998E-2</v>
      </c>
      <c r="I7447">
        <v>0.24388109999999999</v>
      </c>
      <c r="J7447">
        <v>0.14852689999999999</v>
      </c>
      <c r="K7447">
        <v>3.2675900000000001E-2</v>
      </c>
      <c r="L7447">
        <v>7.4263399999999993E-2</v>
      </c>
      <c r="M7447">
        <v>7.4263000000000003E-3</v>
      </c>
      <c r="O7447" t="str">
        <f>Table_Index[[#This Row],[ID]]&amp;Table_Index[[#This Row],[year]]</f>
        <v>94852005</v>
      </c>
      <c r="R7447" t="str">
        <f t="shared" si="236"/>
        <v/>
      </c>
    </row>
    <row r="7448" spans="1:18" x14ac:dyDescent="0.3">
      <c r="A7448">
        <v>9485</v>
      </c>
      <c r="B7448">
        <v>2005</v>
      </c>
      <c r="C7448">
        <v>3</v>
      </c>
      <c r="D7448">
        <v>0.3972154</v>
      </c>
      <c r="E7448">
        <v>4.9140099999999999E-2</v>
      </c>
      <c r="F7448">
        <v>6.5520099999999998E-2</v>
      </c>
      <c r="G7448">
        <v>9.8280099999999995E-2</v>
      </c>
      <c r="H7448">
        <v>2.2932000000000001E-2</v>
      </c>
      <c r="I7448">
        <v>0</v>
      </c>
      <c r="J7448">
        <v>0.2375102</v>
      </c>
      <c r="K7448">
        <v>3.2759999999999997E-2</v>
      </c>
      <c r="L7448">
        <v>8.8452100000000006E-2</v>
      </c>
      <c r="M7448">
        <v>8.1899999999999994E-3</v>
      </c>
      <c r="O7448" t="str">
        <f>Table_Index[[#This Row],[ID]]&amp;Table_Index[[#This Row],[year]]</f>
        <v>94852005</v>
      </c>
      <c r="R7448" t="str">
        <f t="shared" si="236"/>
        <v/>
      </c>
    </row>
    <row r="7449" spans="1:18" x14ac:dyDescent="0.3">
      <c r="A7449">
        <v>9485</v>
      </c>
      <c r="B7449">
        <v>2005</v>
      </c>
      <c r="C7449">
        <v>4</v>
      </c>
      <c r="D7449">
        <v>0.22216449999999999</v>
      </c>
      <c r="E7449">
        <v>5.2251199999999998E-2</v>
      </c>
      <c r="F7449">
        <v>0.12540290000000001</v>
      </c>
      <c r="G7449">
        <v>0.1532702</v>
      </c>
      <c r="H7449">
        <v>0</v>
      </c>
      <c r="I7449">
        <v>0.32569930000000002</v>
      </c>
      <c r="J7449">
        <v>0</v>
      </c>
      <c r="K7449">
        <v>3.1350700000000002E-2</v>
      </c>
      <c r="L7449">
        <v>8.0118499999999995E-2</v>
      </c>
      <c r="M7449">
        <v>9.7427E-3</v>
      </c>
      <c r="O7449" t="str">
        <f>Table_Index[[#This Row],[ID]]&amp;Table_Index[[#This Row],[year]]</f>
        <v>94852005</v>
      </c>
      <c r="R7449" t="str">
        <f t="shared" si="236"/>
        <v/>
      </c>
    </row>
    <row r="7450" spans="1:18" x14ac:dyDescent="0.3">
      <c r="A7450">
        <v>9485</v>
      </c>
      <c r="B7450">
        <v>2006</v>
      </c>
      <c r="C7450">
        <v>1</v>
      </c>
      <c r="D7450">
        <v>8.7870799999999999E-2</v>
      </c>
      <c r="E7450">
        <v>0.15608630000000001</v>
      </c>
      <c r="F7450">
        <v>9.1050300000000001E-2</v>
      </c>
      <c r="G7450">
        <v>7.9777399999999998E-2</v>
      </c>
      <c r="H7450">
        <v>1.1056099999999999E-2</v>
      </c>
      <c r="I7450">
        <v>0.15608630000000001</v>
      </c>
      <c r="J7450">
        <v>0.1864364</v>
      </c>
      <c r="K7450">
        <v>7.8043100000000004E-2</v>
      </c>
      <c r="L7450">
        <v>0.14741480000000001</v>
      </c>
      <c r="M7450">
        <v>6.1783999999999997E-3</v>
      </c>
      <c r="O7450" t="str">
        <f>Table_Index[[#This Row],[ID]]&amp;Table_Index[[#This Row],[year]]</f>
        <v>94852006</v>
      </c>
      <c r="R7450" t="str">
        <f t="shared" si="236"/>
        <v/>
      </c>
    </row>
    <row r="7451" spans="1:18" x14ac:dyDescent="0.3">
      <c r="A7451">
        <v>9485</v>
      </c>
      <c r="B7451">
        <v>2006</v>
      </c>
      <c r="C7451">
        <v>2</v>
      </c>
      <c r="D7451">
        <v>6.4754199999999998E-2</v>
      </c>
      <c r="E7451">
        <v>4.0291500000000001E-2</v>
      </c>
      <c r="F7451">
        <v>4.6047499999999998E-2</v>
      </c>
      <c r="G7451">
        <v>0.1539712</v>
      </c>
      <c r="H7451">
        <v>1.38142E-2</v>
      </c>
      <c r="I7451">
        <v>0.24367040000000001</v>
      </c>
      <c r="J7451">
        <v>0.19498219999999999</v>
      </c>
      <c r="K7451">
        <v>9.5692399999999997E-2</v>
      </c>
      <c r="L7451">
        <v>0.14245930000000001</v>
      </c>
      <c r="M7451">
        <v>4.3169000000000003E-3</v>
      </c>
      <c r="O7451" t="str">
        <f>Table_Index[[#This Row],[ID]]&amp;Table_Index[[#This Row],[year]]</f>
        <v>94852006</v>
      </c>
      <c r="R7451" t="str">
        <f t="shared" si="236"/>
        <v/>
      </c>
    </row>
    <row r="7452" spans="1:18" x14ac:dyDescent="0.3">
      <c r="A7452">
        <v>9485</v>
      </c>
      <c r="B7452">
        <v>2006</v>
      </c>
      <c r="C7452">
        <v>3</v>
      </c>
      <c r="D7452">
        <v>0.1040671</v>
      </c>
      <c r="E7452">
        <v>4.5912000000000001E-2</v>
      </c>
      <c r="F7452">
        <v>0.1224319</v>
      </c>
      <c r="G7452">
        <v>0.14615310000000001</v>
      </c>
      <c r="H7452">
        <v>5.3564000000000001E-2</v>
      </c>
      <c r="I7452">
        <v>0.20660390000000001</v>
      </c>
      <c r="J7452">
        <v>0.14921390000000001</v>
      </c>
      <c r="K7452">
        <v>6.1216E-2</v>
      </c>
      <c r="L7452">
        <v>9.7945500000000005E-2</v>
      </c>
      <c r="M7452">
        <v>1.2892499999999999E-2</v>
      </c>
      <c r="O7452" t="str">
        <f>Table_Index[[#This Row],[ID]]&amp;Table_Index[[#This Row],[year]]</f>
        <v>94852006</v>
      </c>
      <c r="R7452" t="str">
        <f t="shared" si="236"/>
        <v/>
      </c>
    </row>
    <row r="7453" spans="1:18" x14ac:dyDescent="0.3">
      <c r="A7453">
        <v>9485</v>
      </c>
      <c r="B7453">
        <v>2006</v>
      </c>
      <c r="C7453">
        <v>4</v>
      </c>
      <c r="D7453">
        <v>7.3755699999999993E-2</v>
      </c>
      <c r="E7453">
        <v>0.42065920000000001</v>
      </c>
      <c r="F7453">
        <v>0.1408064</v>
      </c>
      <c r="G7453">
        <v>1.8774200000000001E-2</v>
      </c>
      <c r="H7453">
        <v>2.2880999999999999E-2</v>
      </c>
      <c r="I7453">
        <v>0.1173387</v>
      </c>
      <c r="J7453">
        <v>3.8135099999999998E-2</v>
      </c>
      <c r="K7453">
        <v>5.1629000000000001E-2</v>
      </c>
      <c r="L7453">
        <v>0.1090272</v>
      </c>
      <c r="M7453">
        <v>6.9934000000000003E-3</v>
      </c>
      <c r="O7453" t="str">
        <f>Table_Index[[#This Row],[ID]]&amp;Table_Index[[#This Row],[year]]</f>
        <v>94852006</v>
      </c>
      <c r="R7453" t="str">
        <f t="shared" si="236"/>
        <v/>
      </c>
    </row>
    <row r="7454" spans="1:18" x14ac:dyDescent="0.3">
      <c r="A7454">
        <v>9486</v>
      </c>
      <c r="B7454">
        <v>2003</v>
      </c>
      <c r="C7454">
        <v>1</v>
      </c>
      <c r="D7454">
        <v>3.0111800000000001E-2</v>
      </c>
      <c r="E7454">
        <v>2.91136E-2</v>
      </c>
      <c r="F7454">
        <v>6.9873000000000001E-3</v>
      </c>
      <c r="G7454">
        <v>0</v>
      </c>
      <c r="H7454">
        <v>8.3181999999999996E-3</v>
      </c>
      <c r="I7454">
        <v>4.4918199999999998E-2</v>
      </c>
      <c r="J7454">
        <v>1.80623E-2</v>
      </c>
      <c r="K7454">
        <v>7.3200000000000001E-3</v>
      </c>
      <c r="L7454">
        <v>1.9358199999999999E-2</v>
      </c>
      <c r="M7454">
        <v>0.83581050000000001</v>
      </c>
      <c r="O7454" t="str">
        <f>Table_Index[[#This Row],[ID]]&amp;Table_Index[[#This Row],[year]]</f>
        <v>94862003</v>
      </c>
      <c r="R7454" t="str">
        <f t="shared" si="236"/>
        <v/>
      </c>
    </row>
    <row r="7455" spans="1:18" x14ac:dyDescent="0.3">
      <c r="A7455">
        <v>9486</v>
      </c>
      <c r="B7455">
        <v>2003</v>
      </c>
      <c r="C7455">
        <v>2</v>
      </c>
      <c r="D7455">
        <v>0.23978959999999999</v>
      </c>
      <c r="E7455">
        <v>5.5748399999999997E-2</v>
      </c>
      <c r="F7455">
        <v>4.2883400000000002E-2</v>
      </c>
      <c r="G7455">
        <v>0.1350827</v>
      </c>
      <c r="H7455">
        <v>6.9685499999999997E-2</v>
      </c>
      <c r="I7455">
        <v>0.19297529999999999</v>
      </c>
      <c r="J7455">
        <v>0.14804980000000001</v>
      </c>
      <c r="K7455">
        <v>4.2883400000000002E-2</v>
      </c>
      <c r="L7455">
        <v>4.5027600000000001E-2</v>
      </c>
      <c r="M7455">
        <v>2.7874199999999998E-2</v>
      </c>
      <c r="O7455" t="str">
        <f>Table_Index[[#This Row],[ID]]&amp;Table_Index[[#This Row],[year]]</f>
        <v>94862003</v>
      </c>
      <c r="R7455" t="str">
        <f t="shared" si="236"/>
        <v/>
      </c>
    </row>
    <row r="7456" spans="1:18" x14ac:dyDescent="0.3">
      <c r="A7456">
        <v>9486</v>
      </c>
      <c r="B7456">
        <v>2003</v>
      </c>
      <c r="C7456">
        <v>3</v>
      </c>
      <c r="D7456">
        <v>0</v>
      </c>
      <c r="E7456">
        <v>0</v>
      </c>
      <c r="F7456">
        <v>0.224359</v>
      </c>
      <c r="G7456">
        <v>5.7692300000000002E-2</v>
      </c>
      <c r="H7456">
        <v>0</v>
      </c>
      <c r="I7456">
        <v>0.64102559999999997</v>
      </c>
      <c r="J7456">
        <v>0</v>
      </c>
      <c r="K7456">
        <v>0</v>
      </c>
      <c r="L7456">
        <v>7.6923099999999994E-2</v>
      </c>
      <c r="M7456">
        <v>0</v>
      </c>
      <c r="O7456" t="str">
        <f>Table_Index[[#This Row],[ID]]&amp;Table_Index[[#This Row],[year]]</f>
        <v>94862003</v>
      </c>
      <c r="R7456" t="str">
        <f t="shared" si="236"/>
        <v/>
      </c>
    </row>
    <row r="7457" spans="1:18" x14ac:dyDescent="0.3">
      <c r="A7457">
        <v>9486</v>
      </c>
      <c r="B7457">
        <v>2003</v>
      </c>
      <c r="C7457">
        <v>4</v>
      </c>
      <c r="D7457">
        <v>0.12911439999999999</v>
      </c>
      <c r="E7457">
        <v>0.15293599999999999</v>
      </c>
      <c r="F7457">
        <v>4.7792500000000002E-2</v>
      </c>
      <c r="G7457">
        <v>0</v>
      </c>
      <c r="H7457">
        <v>1.5930799999999998E-2</v>
      </c>
      <c r="I7457">
        <v>0</v>
      </c>
      <c r="J7457">
        <v>5.4164799999999999E-2</v>
      </c>
      <c r="K7457">
        <v>5.8413100000000003E-2</v>
      </c>
      <c r="L7457">
        <v>0.1062056</v>
      </c>
      <c r="M7457">
        <v>0.43544280000000002</v>
      </c>
      <c r="O7457" t="str">
        <f>Table_Index[[#This Row],[ID]]&amp;Table_Index[[#This Row],[year]]</f>
        <v>94862003</v>
      </c>
      <c r="R7457" t="str">
        <f t="shared" si="236"/>
        <v/>
      </c>
    </row>
    <row r="7458" spans="1:18" x14ac:dyDescent="0.3">
      <c r="A7458">
        <v>9486</v>
      </c>
      <c r="B7458">
        <v>2004</v>
      </c>
      <c r="C7458">
        <v>1</v>
      </c>
      <c r="D7458">
        <v>1.5540699999999999E-2</v>
      </c>
      <c r="E7458">
        <v>6.5820000000000002E-3</v>
      </c>
      <c r="F7458">
        <v>9.1415999999999997E-3</v>
      </c>
      <c r="G7458">
        <v>2.7425000000000001E-3</v>
      </c>
      <c r="H7458">
        <v>0</v>
      </c>
      <c r="I7458">
        <v>1.6454900000000001E-2</v>
      </c>
      <c r="J7458">
        <v>1.61806E-2</v>
      </c>
      <c r="K7458">
        <v>7.3133E-3</v>
      </c>
      <c r="L7458">
        <v>1.0969899999999999E-2</v>
      </c>
      <c r="M7458">
        <v>0.91507450000000001</v>
      </c>
      <c r="O7458" t="str">
        <f>Table_Index[[#This Row],[ID]]&amp;Table_Index[[#This Row],[year]]</f>
        <v>94862004</v>
      </c>
      <c r="R7458" t="str">
        <f t="shared" si="236"/>
        <v/>
      </c>
    </row>
    <row r="7459" spans="1:18" x14ac:dyDescent="0.3">
      <c r="A7459">
        <v>9486</v>
      </c>
      <c r="B7459">
        <v>2004</v>
      </c>
      <c r="C7459">
        <v>2</v>
      </c>
      <c r="D7459">
        <v>1.33761E-2</v>
      </c>
      <c r="E7459">
        <v>3.2258E-3</v>
      </c>
      <c r="F7459">
        <v>2.8674E-3</v>
      </c>
      <c r="G7459">
        <v>4.3011000000000004E-3</v>
      </c>
      <c r="H7459">
        <v>0</v>
      </c>
      <c r="I7459">
        <v>1.6846E-2</v>
      </c>
      <c r="J7459">
        <v>0</v>
      </c>
      <c r="K7459">
        <v>0.95579930000000002</v>
      </c>
      <c r="L7459">
        <v>2.8674E-3</v>
      </c>
      <c r="M7459">
        <v>7.1679999999999997E-4</v>
      </c>
      <c r="O7459" t="str">
        <f>Table_Index[[#This Row],[ID]]&amp;Table_Index[[#This Row],[year]]</f>
        <v>94862004</v>
      </c>
      <c r="R7459" t="str">
        <f t="shared" si="236"/>
        <v/>
      </c>
    </row>
    <row r="7460" spans="1:18" x14ac:dyDescent="0.3">
      <c r="A7460">
        <v>9486</v>
      </c>
      <c r="B7460">
        <v>2004</v>
      </c>
      <c r="C7460">
        <v>3</v>
      </c>
      <c r="D7460">
        <v>0.2463137</v>
      </c>
      <c r="E7460">
        <v>7.4061699999999994E-2</v>
      </c>
      <c r="F7460">
        <v>8.7131399999999998E-2</v>
      </c>
      <c r="G7460">
        <v>6.1863300000000003E-2</v>
      </c>
      <c r="H7460">
        <v>0</v>
      </c>
      <c r="I7460">
        <v>0.383378</v>
      </c>
      <c r="J7460">
        <v>0.1045576</v>
      </c>
      <c r="K7460">
        <v>3.8337799999999998E-2</v>
      </c>
      <c r="L7460">
        <v>0</v>
      </c>
      <c r="M7460">
        <v>4.3566000000000004E-3</v>
      </c>
      <c r="O7460" t="str">
        <f>Table_Index[[#This Row],[ID]]&amp;Table_Index[[#This Row],[year]]</f>
        <v>94862004</v>
      </c>
      <c r="R7460" t="str">
        <f t="shared" si="236"/>
        <v/>
      </c>
    </row>
    <row r="7461" spans="1:18" x14ac:dyDescent="0.3">
      <c r="A7461">
        <v>9486</v>
      </c>
      <c r="B7461">
        <v>2004</v>
      </c>
      <c r="C7461">
        <v>4</v>
      </c>
      <c r="D7461">
        <v>1.62338E-2</v>
      </c>
      <c r="E7461">
        <v>0.17045450000000001</v>
      </c>
      <c r="F7461">
        <v>6.4935099999999996E-2</v>
      </c>
      <c r="G7461">
        <v>3.40909E-2</v>
      </c>
      <c r="H7461">
        <v>6.3311699999999999E-2</v>
      </c>
      <c r="I7461">
        <v>0.43831170000000003</v>
      </c>
      <c r="J7461">
        <v>0</v>
      </c>
      <c r="K7461">
        <v>0.12987009999999999</v>
      </c>
      <c r="L7461">
        <v>8.1168799999999999E-2</v>
      </c>
      <c r="M7461">
        <v>1.6234000000000001E-3</v>
      </c>
      <c r="O7461" t="str">
        <f>Table_Index[[#This Row],[ID]]&amp;Table_Index[[#This Row],[year]]</f>
        <v>94862004</v>
      </c>
      <c r="R7461" t="str">
        <f t="shared" si="236"/>
        <v/>
      </c>
    </row>
    <row r="7462" spans="1:18" x14ac:dyDescent="0.3">
      <c r="A7462">
        <v>9486</v>
      </c>
      <c r="B7462">
        <v>2005</v>
      </c>
      <c r="C7462">
        <v>1</v>
      </c>
      <c r="D7462">
        <v>5.3269200000000003E-2</v>
      </c>
      <c r="E7462">
        <v>0.1875076</v>
      </c>
      <c r="F7462">
        <v>7.6707700000000004E-2</v>
      </c>
      <c r="G7462">
        <v>5.7530699999999997E-2</v>
      </c>
      <c r="H7462">
        <v>0</v>
      </c>
      <c r="I7462">
        <v>0.32600750000000001</v>
      </c>
      <c r="J7462">
        <v>7.4576900000000002E-2</v>
      </c>
      <c r="K7462">
        <v>4.2615399999999998E-2</v>
      </c>
      <c r="L7462">
        <v>0.1698527</v>
      </c>
      <c r="M7462">
        <v>1.19323E-2</v>
      </c>
      <c r="O7462" t="str">
        <f>Table_Index[[#This Row],[ID]]&amp;Table_Index[[#This Row],[year]]</f>
        <v>94862005</v>
      </c>
      <c r="R7462" t="str">
        <f t="shared" si="236"/>
        <v/>
      </c>
    </row>
    <row r="7463" spans="1:18" x14ac:dyDescent="0.3">
      <c r="A7463">
        <v>9486</v>
      </c>
      <c r="B7463">
        <v>2005</v>
      </c>
      <c r="C7463">
        <v>2</v>
      </c>
      <c r="D7463">
        <v>0</v>
      </c>
      <c r="E7463">
        <v>0.23103689999999999</v>
      </c>
      <c r="F7463">
        <v>6.9589399999999996E-2</v>
      </c>
      <c r="G7463">
        <v>8.9074500000000001E-2</v>
      </c>
      <c r="H7463">
        <v>4.8712600000000002E-2</v>
      </c>
      <c r="I7463">
        <v>0.27209460000000002</v>
      </c>
      <c r="J7463">
        <v>7.9331899999999997E-2</v>
      </c>
      <c r="K7463">
        <v>3.4794699999999998E-2</v>
      </c>
      <c r="L7463">
        <v>0.17397360000000001</v>
      </c>
      <c r="M7463">
        <v>1.3917999999999999E-3</v>
      </c>
      <c r="O7463" t="str">
        <f>Table_Index[[#This Row],[ID]]&amp;Table_Index[[#This Row],[year]]</f>
        <v>94862005</v>
      </c>
      <c r="R7463" t="str">
        <f t="shared" si="236"/>
        <v/>
      </c>
    </row>
    <row r="7464" spans="1:18" x14ac:dyDescent="0.3">
      <c r="A7464">
        <v>9486</v>
      </c>
      <c r="B7464">
        <v>2005</v>
      </c>
      <c r="C7464">
        <v>3</v>
      </c>
      <c r="D7464">
        <v>0.13083829999999999</v>
      </c>
      <c r="E7464">
        <v>0.32253159999999997</v>
      </c>
      <c r="F7464">
        <v>0.11562450000000001</v>
      </c>
      <c r="G7464">
        <v>6.69405E-2</v>
      </c>
      <c r="H7464">
        <v>0</v>
      </c>
      <c r="I7464">
        <v>0</v>
      </c>
      <c r="J7464">
        <v>0.1064963</v>
      </c>
      <c r="K7464">
        <v>6.0854999999999999E-2</v>
      </c>
      <c r="L7464">
        <v>0.18256500000000001</v>
      </c>
      <c r="M7464">
        <v>1.41488E-2</v>
      </c>
      <c r="O7464" t="str">
        <f>Table_Index[[#This Row],[ID]]&amp;Table_Index[[#This Row],[year]]</f>
        <v>94862005</v>
      </c>
      <c r="R7464" t="str">
        <f t="shared" si="236"/>
        <v/>
      </c>
    </row>
    <row r="7465" spans="1:18" x14ac:dyDescent="0.3">
      <c r="A7465">
        <v>9486</v>
      </c>
      <c r="B7465">
        <v>2005</v>
      </c>
      <c r="C7465">
        <v>4</v>
      </c>
      <c r="D7465">
        <v>6.4473699999999995E-2</v>
      </c>
      <c r="E7465">
        <v>0.22796050000000001</v>
      </c>
      <c r="F7465">
        <v>8.7499999999999994E-2</v>
      </c>
      <c r="G7465">
        <v>5.1315800000000002E-2</v>
      </c>
      <c r="H7465">
        <v>2.87829E-2</v>
      </c>
      <c r="I7465">
        <v>0.2072368</v>
      </c>
      <c r="J7465">
        <v>0.1208882</v>
      </c>
      <c r="K7465">
        <v>8.05921E-2</v>
      </c>
      <c r="L7465">
        <v>0.1266447</v>
      </c>
      <c r="M7465">
        <v>4.6052999999999997E-3</v>
      </c>
      <c r="O7465" t="str">
        <f>Table_Index[[#This Row],[ID]]&amp;Table_Index[[#This Row],[year]]</f>
        <v>94862005</v>
      </c>
      <c r="R7465" t="str">
        <f t="shared" si="236"/>
        <v/>
      </c>
    </row>
    <row r="7466" spans="1:18" x14ac:dyDescent="0.3">
      <c r="A7466">
        <v>9486</v>
      </c>
      <c r="B7466">
        <v>2006</v>
      </c>
      <c r="C7466">
        <v>1</v>
      </c>
      <c r="D7466">
        <v>0</v>
      </c>
      <c r="E7466">
        <v>9.4555899999999998E-2</v>
      </c>
      <c r="F7466">
        <v>8.4857799999999997E-2</v>
      </c>
      <c r="G7466">
        <v>6.1824999999999998E-2</v>
      </c>
      <c r="H7466">
        <v>0.30306369999999999</v>
      </c>
      <c r="I7466">
        <v>0.23143050000000001</v>
      </c>
      <c r="J7466">
        <v>4.2428899999999999E-2</v>
      </c>
      <c r="K7466">
        <v>4.8490199999999997E-2</v>
      </c>
      <c r="L7466">
        <v>0.12728680000000001</v>
      </c>
      <c r="M7466">
        <v>6.0613000000000004E-3</v>
      </c>
      <c r="O7466" t="str">
        <f>Table_Index[[#This Row],[ID]]&amp;Table_Index[[#This Row],[year]]</f>
        <v>94862006</v>
      </c>
      <c r="R7466" t="str">
        <f t="shared" si="236"/>
        <v/>
      </c>
    </row>
    <row r="7467" spans="1:18" x14ac:dyDescent="0.3">
      <c r="A7467">
        <v>9486</v>
      </c>
      <c r="B7467">
        <v>2006</v>
      </c>
      <c r="C7467">
        <v>2</v>
      </c>
      <c r="D7467">
        <v>7.1971199999999999E-2</v>
      </c>
      <c r="E7467">
        <v>8.1567399999999998E-2</v>
      </c>
      <c r="F7467">
        <v>7.1971199999999999E-2</v>
      </c>
      <c r="G7467">
        <v>0.1879248</v>
      </c>
      <c r="H7467">
        <v>2.8788500000000002E-2</v>
      </c>
      <c r="I7467">
        <v>0.23030790000000001</v>
      </c>
      <c r="J7467">
        <v>5.8776500000000002E-2</v>
      </c>
      <c r="K7467">
        <v>9.5961599999999994E-2</v>
      </c>
      <c r="L7467">
        <v>0.13194719999999999</v>
      </c>
      <c r="M7467">
        <v>4.0783699999999999E-2</v>
      </c>
      <c r="O7467" t="str">
        <f>Table_Index[[#This Row],[ID]]&amp;Table_Index[[#This Row],[year]]</f>
        <v>94862006</v>
      </c>
      <c r="R7467" t="str">
        <f t="shared" si="236"/>
        <v/>
      </c>
    </row>
    <row r="7468" spans="1:18" x14ac:dyDescent="0.3">
      <c r="A7468">
        <v>9486</v>
      </c>
      <c r="B7468">
        <v>2006</v>
      </c>
      <c r="C7468">
        <v>3</v>
      </c>
      <c r="D7468">
        <v>4.3268599999999997E-2</v>
      </c>
      <c r="E7468">
        <v>3.6057199999999998E-2</v>
      </c>
      <c r="F7468">
        <v>7.2114300000000006E-2</v>
      </c>
      <c r="G7468">
        <v>9.59922E-2</v>
      </c>
      <c r="H7468">
        <v>3.8461000000000002E-2</v>
      </c>
      <c r="I7468">
        <v>0.36057169999999999</v>
      </c>
      <c r="J7468">
        <v>0.24590989999999999</v>
      </c>
      <c r="K7468">
        <v>3.6057199999999998E-2</v>
      </c>
      <c r="L7468">
        <v>5.0479999999999997E-2</v>
      </c>
      <c r="M7468">
        <v>2.1087999999999999E-2</v>
      </c>
      <c r="O7468" t="str">
        <f>Table_Index[[#This Row],[ID]]&amp;Table_Index[[#This Row],[year]]</f>
        <v>94862006</v>
      </c>
      <c r="R7468" t="str">
        <f t="shared" si="236"/>
        <v/>
      </c>
    </row>
    <row r="7469" spans="1:18" x14ac:dyDescent="0.3">
      <c r="A7469">
        <v>9486</v>
      </c>
      <c r="B7469">
        <v>2006</v>
      </c>
      <c r="C7469">
        <v>4</v>
      </c>
      <c r="D7469">
        <v>8.51383E-2</v>
      </c>
      <c r="E7469">
        <v>7.5122099999999997E-2</v>
      </c>
      <c r="F7469">
        <v>6.2601699999999996E-2</v>
      </c>
      <c r="G7469">
        <v>4.0065099999999999E-2</v>
      </c>
      <c r="H7469">
        <v>1.12683E-2</v>
      </c>
      <c r="I7469">
        <v>0.32552900000000001</v>
      </c>
      <c r="J7469">
        <v>0.20658570000000001</v>
      </c>
      <c r="K7469">
        <v>6.2601699999999996E-2</v>
      </c>
      <c r="L7469">
        <v>0.12520339999999999</v>
      </c>
      <c r="M7469">
        <v>5.8846000000000002E-3</v>
      </c>
      <c r="O7469" t="str">
        <f>Table_Index[[#This Row],[ID]]&amp;Table_Index[[#This Row],[year]]</f>
        <v>94862006</v>
      </c>
      <c r="R7469" t="str">
        <f t="shared" si="236"/>
        <v/>
      </c>
    </row>
    <row r="7470" spans="1:18" x14ac:dyDescent="0.3">
      <c r="A7470">
        <v>9486</v>
      </c>
      <c r="B7470">
        <v>2007</v>
      </c>
      <c r="C7470">
        <v>1</v>
      </c>
      <c r="D7470">
        <v>8.4958900000000004E-2</v>
      </c>
      <c r="E7470">
        <v>0.1076146</v>
      </c>
      <c r="F7470">
        <v>0.1132785</v>
      </c>
      <c r="G7470">
        <v>0.13593430000000001</v>
      </c>
      <c r="H7470">
        <v>3.53995E-2</v>
      </c>
      <c r="I7470">
        <v>0</v>
      </c>
      <c r="J7470">
        <v>0.30694129999999997</v>
      </c>
      <c r="K7470">
        <v>0.1238341</v>
      </c>
      <c r="L7470">
        <v>8.4958900000000004E-2</v>
      </c>
      <c r="M7470">
        <v>7.0799000000000001E-3</v>
      </c>
      <c r="O7470" t="str">
        <f>Table_Index[[#This Row],[ID]]&amp;Table_Index[[#This Row],[year]]</f>
        <v>94862007</v>
      </c>
      <c r="R7470" t="str">
        <f t="shared" si="236"/>
        <v/>
      </c>
    </row>
    <row r="7471" spans="1:18" x14ac:dyDescent="0.3">
      <c r="A7471">
        <v>9486</v>
      </c>
      <c r="B7471">
        <v>2007</v>
      </c>
      <c r="C7471">
        <v>2</v>
      </c>
      <c r="D7471">
        <v>0.10907020000000001</v>
      </c>
      <c r="E7471">
        <v>0.25995069999999998</v>
      </c>
      <c r="F7471">
        <v>0.1454269</v>
      </c>
      <c r="G7471">
        <v>0.16814989999999999</v>
      </c>
      <c r="H7471">
        <v>4.5536800000000002E-2</v>
      </c>
      <c r="I7471">
        <v>6.3624299999999995E-2</v>
      </c>
      <c r="J7471">
        <v>0.1072524</v>
      </c>
      <c r="K7471">
        <v>3.6356699999999999E-2</v>
      </c>
      <c r="L7471">
        <v>5.9178500000000002E-2</v>
      </c>
      <c r="M7471">
        <v>5.4535E-3</v>
      </c>
      <c r="O7471" t="str">
        <f>Table_Index[[#This Row],[ID]]&amp;Table_Index[[#This Row],[year]]</f>
        <v>94862007</v>
      </c>
      <c r="R7471" t="str">
        <f t="shared" si="236"/>
        <v/>
      </c>
    </row>
    <row r="7472" spans="1:18" x14ac:dyDescent="0.3">
      <c r="A7472">
        <v>9486</v>
      </c>
      <c r="B7472">
        <v>2007</v>
      </c>
      <c r="C7472">
        <v>3</v>
      </c>
      <c r="D7472">
        <v>7.39176E-2</v>
      </c>
      <c r="E7472">
        <v>9.5036999999999996E-2</v>
      </c>
      <c r="F7472">
        <v>0.1393875</v>
      </c>
      <c r="G7472">
        <v>0.12671589999999999</v>
      </c>
      <c r="H7472">
        <v>0</v>
      </c>
      <c r="I7472">
        <v>0.31678990000000001</v>
      </c>
      <c r="J7472">
        <v>4.7518499999999998E-2</v>
      </c>
      <c r="K7472">
        <v>2.6399200000000001E-2</v>
      </c>
      <c r="L7472">
        <v>0.16367480000000001</v>
      </c>
      <c r="M7472">
        <v>1.05597E-2</v>
      </c>
      <c r="O7472" t="str">
        <f>Table_Index[[#This Row],[ID]]&amp;Table_Index[[#This Row],[year]]</f>
        <v>94862007</v>
      </c>
      <c r="R7472" t="str">
        <f t="shared" si="236"/>
        <v/>
      </c>
    </row>
    <row r="7473" spans="1:18" x14ac:dyDescent="0.3">
      <c r="A7473">
        <v>9486</v>
      </c>
      <c r="B7473">
        <v>2007</v>
      </c>
      <c r="C7473">
        <v>4</v>
      </c>
      <c r="D7473">
        <v>0.119994</v>
      </c>
      <c r="E7473">
        <v>4.2854999999999997E-2</v>
      </c>
      <c r="F7473">
        <v>0.1071375</v>
      </c>
      <c r="G7473">
        <v>7.7138999999999999E-2</v>
      </c>
      <c r="H7473">
        <v>1.0499000000000001E-3</v>
      </c>
      <c r="I7473">
        <v>0.5142601</v>
      </c>
      <c r="J7473">
        <v>0</v>
      </c>
      <c r="K7473">
        <v>2.8570000000000002E-2</v>
      </c>
      <c r="L7473">
        <v>9.9995000000000001E-2</v>
      </c>
      <c r="M7473">
        <v>8.9996E-3</v>
      </c>
      <c r="O7473" t="str">
        <f>Table_Index[[#This Row],[ID]]&amp;Table_Index[[#This Row],[year]]</f>
        <v>94862007</v>
      </c>
      <c r="R7473" t="str">
        <f t="shared" si="236"/>
        <v/>
      </c>
    </row>
    <row r="7474" spans="1:18" x14ac:dyDescent="0.3">
      <c r="A7474">
        <v>9486</v>
      </c>
      <c r="B7474">
        <v>2008</v>
      </c>
      <c r="C7474">
        <v>1</v>
      </c>
      <c r="D7474">
        <v>4.0855000000000002E-2</v>
      </c>
      <c r="E7474">
        <v>0.1143441</v>
      </c>
      <c r="F7474">
        <v>0.1434906</v>
      </c>
      <c r="G7474">
        <v>9.8649799999999996E-2</v>
      </c>
      <c r="H7474">
        <v>3.45274E-2</v>
      </c>
      <c r="I7474">
        <v>0.40356730000000002</v>
      </c>
      <c r="J7474">
        <v>3.1388600000000003E-2</v>
      </c>
      <c r="K7474">
        <v>5.82931E-2</v>
      </c>
      <c r="L7474">
        <v>5.3809000000000003E-2</v>
      </c>
      <c r="M7474">
        <v>2.1075199999999999E-2</v>
      </c>
      <c r="O7474" t="str">
        <f>Table_Index[[#This Row],[ID]]&amp;Table_Index[[#This Row],[year]]</f>
        <v>94862008</v>
      </c>
      <c r="R7474" t="str">
        <f t="shared" si="236"/>
        <v/>
      </c>
    </row>
    <row r="7475" spans="1:18" x14ac:dyDescent="0.3">
      <c r="A7475">
        <v>9486</v>
      </c>
      <c r="B7475">
        <v>2008</v>
      </c>
      <c r="C7475">
        <v>2</v>
      </c>
      <c r="D7475">
        <v>6.5609000000000001E-2</v>
      </c>
      <c r="E7475">
        <v>0.1073601</v>
      </c>
      <c r="F7475">
        <v>0.11928900000000001</v>
      </c>
      <c r="G7475">
        <v>0.1789336</v>
      </c>
      <c r="H7475">
        <v>2.35596E-2</v>
      </c>
      <c r="I7475">
        <v>0.32208039999999999</v>
      </c>
      <c r="J7475">
        <v>7.45556E-2</v>
      </c>
      <c r="K7475">
        <v>3.5786699999999998E-2</v>
      </c>
      <c r="L7475">
        <v>6.5609000000000001E-2</v>
      </c>
      <c r="M7475">
        <v>7.2170000000000003E-3</v>
      </c>
      <c r="O7475" t="str">
        <f>Table_Index[[#This Row],[ID]]&amp;Table_Index[[#This Row],[year]]</f>
        <v>94862008</v>
      </c>
      <c r="R7475" t="str">
        <f t="shared" si="236"/>
        <v/>
      </c>
    </row>
    <row r="7476" spans="1:18" x14ac:dyDescent="0.3">
      <c r="A7476">
        <v>9486</v>
      </c>
      <c r="B7476">
        <v>2008</v>
      </c>
      <c r="C7476">
        <v>3</v>
      </c>
      <c r="D7476">
        <v>6.8291000000000004E-2</v>
      </c>
      <c r="E7476">
        <v>0.2013538</v>
      </c>
      <c r="F7476">
        <v>0.1122592</v>
      </c>
      <c r="G7476">
        <v>0.1246077</v>
      </c>
      <c r="H7476">
        <v>2.0206999999999998E-3</v>
      </c>
      <c r="I7476">
        <v>0.1908407</v>
      </c>
      <c r="J7476">
        <v>0.2132925</v>
      </c>
      <c r="K7476">
        <v>4.7100799999999998E-2</v>
      </c>
      <c r="L7476">
        <v>3.9290699999999998E-2</v>
      </c>
      <c r="M7476">
        <v>9.4300000000000004E-4</v>
      </c>
      <c r="O7476" t="str">
        <f>Table_Index[[#This Row],[ID]]&amp;Table_Index[[#This Row],[year]]</f>
        <v>94862008</v>
      </c>
      <c r="R7476" t="str">
        <f t="shared" si="236"/>
        <v/>
      </c>
    </row>
    <row r="7477" spans="1:18" x14ac:dyDescent="0.3">
      <c r="A7477">
        <v>9486</v>
      </c>
      <c r="B7477">
        <v>2008</v>
      </c>
      <c r="C7477">
        <v>4</v>
      </c>
      <c r="D7477">
        <v>0.1127572</v>
      </c>
      <c r="E7477">
        <v>0.10970969999999999</v>
      </c>
      <c r="F7477">
        <v>0.1165665</v>
      </c>
      <c r="G7477">
        <v>0.15085080000000001</v>
      </c>
      <c r="H7477">
        <v>2.6604599999999999E-2</v>
      </c>
      <c r="I7477">
        <v>0.25370369999999998</v>
      </c>
      <c r="J7477">
        <v>0.13576569999999999</v>
      </c>
      <c r="K7477">
        <v>4.11411E-2</v>
      </c>
      <c r="L7477">
        <v>4.3883900000000003E-2</v>
      </c>
      <c r="M7477">
        <v>9.0168000000000002E-3</v>
      </c>
      <c r="O7477" t="str">
        <f>Table_Index[[#This Row],[ID]]&amp;Table_Index[[#This Row],[year]]</f>
        <v>94862008</v>
      </c>
      <c r="R7477" t="str">
        <f t="shared" si="236"/>
        <v/>
      </c>
    </row>
    <row r="7478" spans="1:18" x14ac:dyDescent="0.3">
      <c r="A7478">
        <v>9486</v>
      </c>
      <c r="B7478">
        <v>2009</v>
      </c>
      <c r="C7478">
        <v>1</v>
      </c>
      <c r="D7478">
        <v>9.0893199999999993E-2</v>
      </c>
      <c r="E7478">
        <v>0.4321797</v>
      </c>
      <c r="F7478">
        <v>0.10487680000000001</v>
      </c>
      <c r="G7478">
        <v>0.1485754</v>
      </c>
      <c r="H7478">
        <v>9.0543600000000002E-2</v>
      </c>
      <c r="I7478">
        <v>0</v>
      </c>
      <c r="J7478">
        <v>0</v>
      </c>
      <c r="K7478">
        <v>6.8169900000000005E-2</v>
      </c>
      <c r="L7478">
        <v>5.41863E-2</v>
      </c>
      <c r="M7478">
        <v>1.05751E-2</v>
      </c>
      <c r="O7478" t="str">
        <f>Table_Index[[#This Row],[ID]]&amp;Table_Index[[#This Row],[year]]</f>
        <v>94862009</v>
      </c>
      <c r="R7478" t="str">
        <f t="shared" si="236"/>
        <v/>
      </c>
    </row>
    <row r="7479" spans="1:18" x14ac:dyDescent="0.3">
      <c r="A7479">
        <v>9486</v>
      </c>
      <c r="B7479">
        <v>2009</v>
      </c>
      <c r="C7479">
        <v>2</v>
      </c>
      <c r="D7479">
        <v>5.2601299999999997E-2</v>
      </c>
      <c r="E7479">
        <v>0.3161311</v>
      </c>
      <c r="F7479">
        <v>3.14037E-2</v>
      </c>
      <c r="G7479">
        <v>0.16120590000000001</v>
      </c>
      <c r="H7479">
        <v>2.0936000000000001E-3</v>
      </c>
      <c r="I7479">
        <v>0.2669319</v>
      </c>
      <c r="J7479">
        <v>7.3275400000000004E-2</v>
      </c>
      <c r="K7479">
        <v>4.1871699999999998E-2</v>
      </c>
      <c r="L7479">
        <v>3.6637700000000002E-2</v>
      </c>
      <c r="M7479">
        <v>1.78478E-2</v>
      </c>
      <c r="O7479" t="str">
        <f>Table_Index[[#This Row],[ID]]&amp;Table_Index[[#This Row],[year]]</f>
        <v>94862009</v>
      </c>
      <c r="R7479" t="str">
        <f t="shared" si="236"/>
        <v/>
      </c>
    </row>
    <row r="7480" spans="1:18" x14ac:dyDescent="0.3">
      <c r="A7480">
        <v>9486</v>
      </c>
      <c r="B7480">
        <v>2009</v>
      </c>
      <c r="C7480">
        <v>3</v>
      </c>
      <c r="D7480">
        <v>6.7378999999999994E-2</v>
      </c>
      <c r="E7480">
        <v>6.7378999999999994E-2</v>
      </c>
      <c r="F7480">
        <v>6.2196000000000001E-2</v>
      </c>
      <c r="G7480">
        <v>0.10106859999999999</v>
      </c>
      <c r="H7480">
        <v>4.5480899999999998E-2</v>
      </c>
      <c r="I7480">
        <v>0.35935489999999998</v>
      </c>
      <c r="J7480">
        <v>0.142619</v>
      </c>
      <c r="K7480">
        <v>5.3903199999999998E-2</v>
      </c>
      <c r="L7480">
        <v>8.9838699999999994E-2</v>
      </c>
      <c r="M7480">
        <v>1.07806E-2</v>
      </c>
      <c r="O7480" t="str">
        <f>Table_Index[[#This Row],[ID]]&amp;Table_Index[[#This Row],[year]]</f>
        <v>94862009</v>
      </c>
      <c r="R7480" t="str">
        <f t="shared" si="236"/>
        <v/>
      </c>
    </row>
    <row r="7481" spans="1:18" x14ac:dyDescent="0.3">
      <c r="A7481">
        <v>9486</v>
      </c>
      <c r="B7481">
        <v>2009</v>
      </c>
      <c r="C7481">
        <v>4</v>
      </c>
      <c r="D7481">
        <v>3.6581200000000001E-2</v>
      </c>
      <c r="E7481">
        <v>0.31952009999999997</v>
      </c>
      <c r="F7481">
        <v>3.9906799999999999E-2</v>
      </c>
      <c r="G7481">
        <v>0.1435535</v>
      </c>
      <c r="H7481">
        <v>1.5411599999999999E-2</v>
      </c>
      <c r="I7481">
        <v>0.31925399999999998</v>
      </c>
      <c r="J7481">
        <v>3.9906799999999999E-2</v>
      </c>
      <c r="K7481">
        <v>5.3208999999999999E-2</v>
      </c>
      <c r="L7481">
        <v>2.79347E-2</v>
      </c>
      <c r="M7481">
        <v>4.7222999999999996E-3</v>
      </c>
      <c r="O7481" t="str">
        <f>Table_Index[[#This Row],[ID]]&amp;Table_Index[[#This Row],[year]]</f>
        <v>94862009</v>
      </c>
      <c r="R7481" t="str">
        <f t="shared" si="236"/>
        <v/>
      </c>
    </row>
    <row r="7482" spans="1:18" x14ac:dyDescent="0.3">
      <c r="A7482">
        <v>9486</v>
      </c>
      <c r="B7482">
        <v>2010</v>
      </c>
      <c r="C7482">
        <v>1</v>
      </c>
      <c r="D7482">
        <v>0.18607280000000001</v>
      </c>
      <c r="E7482">
        <v>5.5821799999999998E-2</v>
      </c>
      <c r="F7482">
        <v>7.8150600000000001E-2</v>
      </c>
      <c r="G7482">
        <v>5.95433E-2</v>
      </c>
      <c r="H7482">
        <v>3.4423500000000003E-2</v>
      </c>
      <c r="I7482">
        <v>0.31706800000000002</v>
      </c>
      <c r="J7482">
        <v>4.4657500000000003E-2</v>
      </c>
      <c r="K7482">
        <v>5.0611799999999998E-2</v>
      </c>
      <c r="L7482">
        <v>0.17193130000000001</v>
      </c>
      <c r="M7482">
        <v>1.7193E-3</v>
      </c>
      <c r="O7482" t="str">
        <f>Table_Index[[#This Row],[ID]]&amp;Table_Index[[#This Row],[year]]</f>
        <v>94862010</v>
      </c>
      <c r="R7482" t="str">
        <f t="shared" si="236"/>
        <v/>
      </c>
    </row>
    <row r="7483" spans="1:18" x14ac:dyDescent="0.3">
      <c r="A7483">
        <v>9486</v>
      </c>
      <c r="B7483">
        <v>2010</v>
      </c>
      <c r="C7483">
        <v>2</v>
      </c>
      <c r="D7483">
        <v>0</v>
      </c>
      <c r="E7483">
        <v>5.5524700000000003E-2</v>
      </c>
      <c r="F7483">
        <v>8.6371799999999999E-2</v>
      </c>
      <c r="G7483">
        <v>0.18878400000000001</v>
      </c>
      <c r="H7483">
        <v>2.85335E-2</v>
      </c>
      <c r="I7483">
        <v>0.49355300000000002</v>
      </c>
      <c r="J7483">
        <v>4.9355299999999998E-2</v>
      </c>
      <c r="K7483">
        <v>3.1463999999999999E-2</v>
      </c>
      <c r="L7483">
        <v>6.1694100000000002E-2</v>
      </c>
      <c r="M7483">
        <v>4.7196E-3</v>
      </c>
      <c r="O7483" t="str">
        <f>Table_Index[[#This Row],[ID]]&amp;Table_Index[[#This Row],[year]]</f>
        <v>94862010</v>
      </c>
      <c r="R7483" t="str">
        <f t="shared" si="236"/>
        <v/>
      </c>
    </row>
    <row r="7484" spans="1:18" x14ac:dyDescent="0.3">
      <c r="A7484">
        <v>9486</v>
      </c>
      <c r="B7484">
        <v>2010</v>
      </c>
      <c r="C7484">
        <v>3</v>
      </c>
      <c r="D7484">
        <v>4.79365E-2</v>
      </c>
      <c r="E7484">
        <v>4.19444E-2</v>
      </c>
      <c r="F7484">
        <v>6.3665600000000003E-2</v>
      </c>
      <c r="G7484">
        <v>0.13856640000000001</v>
      </c>
      <c r="H7484">
        <v>4.04464E-2</v>
      </c>
      <c r="I7484">
        <v>0.40446409999999999</v>
      </c>
      <c r="J7484">
        <v>4.4940500000000001E-2</v>
      </c>
      <c r="K7484">
        <v>5.6175599999999999E-2</v>
      </c>
      <c r="L7484">
        <v>0.1572916</v>
      </c>
      <c r="M7484">
        <v>4.5688999999999999E-3</v>
      </c>
      <c r="O7484" t="str">
        <f>Table_Index[[#This Row],[ID]]&amp;Table_Index[[#This Row],[year]]</f>
        <v>94862010</v>
      </c>
      <c r="R7484" t="str">
        <f t="shared" si="236"/>
        <v/>
      </c>
    </row>
    <row r="7485" spans="1:18" x14ac:dyDescent="0.3">
      <c r="A7485">
        <v>9486</v>
      </c>
      <c r="B7485">
        <v>2010</v>
      </c>
      <c r="C7485">
        <v>4</v>
      </c>
      <c r="D7485">
        <v>8.8760999999999996E-3</v>
      </c>
      <c r="E7485">
        <v>0.1522809</v>
      </c>
      <c r="F7485">
        <v>9.9856299999999995E-2</v>
      </c>
      <c r="G7485">
        <v>6.98994E-2</v>
      </c>
      <c r="H7485">
        <v>2.4464799999999998E-2</v>
      </c>
      <c r="I7485">
        <v>0.43437500000000001</v>
      </c>
      <c r="J7485">
        <v>4.9928199999999999E-2</v>
      </c>
      <c r="K7485">
        <v>3.9942499999999999E-2</v>
      </c>
      <c r="L7485">
        <v>0.1173312</v>
      </c>
      <c r="M7485">
        <v>3.0455999999999999E-3</v>
      </c>
      <c r="O7485" t="str">
        <f>Table_Index[[#This Row],[ID]]&amp;Table_Index[[#This Row],[year]]</f>
        <v>94862010</v>
      </c>
      <c r="R7485" t="str">
        <f t="shared" si="236"/>
        <v/>
      </c>
    </row>
    <row r="7486" spans="1:18" x14ac:dyDescent="0.3">
      <c r="A7486">
        <v>9486</v>
      </c>
      <c r="B7486">
        <v>2011</v>
      </c>
      <c r="C7486">
        <v>1</v>
      </c>
      <c r="D7486">
        <v>8.8017999999999999E-2</v>
      </c>
      <c r="E7486">
        <v>0.1158131</v>
      </c>
      <c r="F7486">
        <v>7.7208700000000005E-2</v>
      </c>
      <c r="G7486">
        <v>5.40461E-2</v>
      </c>
      <c r="H7486">
        <v>3.6191999999999999E-3</v>
      </c>
      <c r="I7486">
        <v>0.4999266</v>
      </c>
      <c r="J7486">
        <v>8.8789999999999994E-2</v>
      </c>
      <c r="K7486">
        <v>2.3625899999999998E-2</v>
      </c>
      <c r="L7486">
        <v>4.6325199999999997E-2</v>
      </c>
      <c r="M7486">
        <v>2.6272999999999999E-3</v>
      </c>
      <c r="O7486" t="str">
        <f>Table_Index[[#This Row],[ID]]&amp;Table_Index[[#This Row],[year]]</f>
        <v>94862011</v>
      </c>
      <c r="R7486" t="str">
        <f t="shared" si="236"/>
        <v/>
      </c>
    </row>
    <row r="7487" spans="1:18" x14ac:dyDescent="0.3">
      <c r="A7487">
        <v>9486</v>
      </c>
      <c r="B7487">
        <v>2011</v>
      </c>
      <c r="C7487">
        <v>2</v>
      </c>
      <c r="D7487">
        <v>6.7624000000000004E-2</v>
      </c>
      <c r="E7487">
        <v>6.8856600000000004E-2</v>
      </c>
      <c r="F7487">
        <v>7.6507400000000003E-2</v>
      </c>
      <c r="G7487">
        <v>0.1120833</v>
      </c>
      <c r="H7487">
        <v>2.3909000000000001E-3</v>
      </c>
      <c r="I7487">
        <v>0.53555149999999996</v>
      </c>
      <c r="J7487">
        <v>4.7817100000000001E-2</v>
      </c>
      <c r="K7487">
        <v>3.6340999999999998E-2</v>
      </c>
      <c r="L7487">
        <v>4.9729799999999998E-2</v>
      </c>
      <c r="M7487">
        <v>3.0985000000000001E-3</v>
      </c>
      <c r="O7487" t="str">
        <f>Table_Index[[#This Row],[ID]]&amp;Table_Index[[#This Row],[year]]</f>
        <v>94862011</v>
      </c>
      <c r="R7487" t="str">
        <f t="shared" si="236"/>
        <v/>
      </c>
    </row>
    <row r="7488" spans="1:18" x14ac:dyDescent="0.3">
      <c r="A7488">
        <v>9486</v>
      </c>
      <c r="B7488">
        <v>2011</v>
      </c>
      <c r="C7488">
        <v>3</v>
      </c>
      <c r="D7488">
        <v>5.0762099999999998E-2</v>
      </c>
      <c r="E7488">
        <v>7.5100100000000003E-2</v>
      </c>
      <c r="F7488">
        <v>6.2583399999999997E-2</v>
      </c>
      <c r="G7488">
        <v>9.5961299999999999E-2</v>
      </c>
      <c r="H7488">
        <v>2.1278399999999999E-2</v>
      </c>
      <c r="I7488">
        <v>0.62583440000000001</v>
      </c>
      <c r="J7488">
        <v>0</v>
      </c>
      <c r="K7488">
        <v>2.5033400000000001E-2</v>
      </c>
      <c r="L7488">
        <v>3.8801700000000001E-2</v>
      </c>
      <c r="M7488">
        <v>4.6451000000000001E-3</v>
      </c>
      <c r="O7488" t="str">
        <f>Table_Index[[#This Row],[ID]]&amp;Table_Index[[#This Row],[year]]</f>
        <v>94862011</v>
      </c>
      <c r="R7488" t="str">
        <f t="shared" si="236"/>
        <v/>
      </c>
    </row>
    <row r="7489" spans="1:18" x14ac:dyDescent="0.3">
      <c r="A7489">
        <v>9486</v>
      </c>
      <c r="B7489">
        <v>2011</v>
      </c>
      <c r="C7489">
        <v>4</v>
      </c>
      <c r="D7489">
        <v>0.1067091</v>
      </c>
      <c r="E7489">
        <v>0</v>
      </c>
      <c r="F7489">
        <v>7.6220800000000005E-2</v>
      </c>
      <c r="G7489">
        <v>0.1072173</v>
      </c>
      <c r="H7489">
        <v>2.7693599999999999E-2</v>
      </c>
      <c r="I7489">
        <v>0.45732479999999998</v>
      </c>
      <c r="J7489">
        <v>4.7765000000000002E-2</v>
      </c>
      <c r="K7489">
        <v>6.3517299999999999E-2</v>
      </c>
      <c r="L7489">
        <v>0.103745</v>
      </c>
      <c r="M7489">
        <v>9.8070999999999992E-3</v>
      </c>
      <c r="O7489" t="str">
        <f>Table_Index[[#This Row],[ID]]&amp;Table_Index[[#This Row],[year]]</f>
        <v>94862011</v>
      </c>
      <c r="R7489" t="str">
        <f t="shared" si="236"/>
        <v/>
      </c>
    </row>
    <row r="7490" spans="1:18" x14ac:dyDescent="0.3">
      <c r="A7490">
        <v>9486</v>
      </c>
      <c r="B7490">
        <v>2012</v>
      </c>
      <c r="C7490">
        <v>1</v>
      </c>
      <c r="D7490">
        <v>9.3076500000000006E-2</v>
      </c>
      <c r="E7490">
        <v>0.1217155</v>
      </c>
      <c r="F7490">
        <v>7.1597300000000003E-2</v>
      </c>
      <c r="G7490">
        <v>9.8088400000000006E-2</v>
      </c>
      <c r="H7490">
        <v>2.1478999999999999E-3</v>
      </c>
      <c r="I7490">
        <v>0.42958400000000002</v>
      </c>
      <c r="J7490">
        <v>0</v>
      </c>
      <c r="K7490">
        <v>6.4437599999999998E-2</v>
      </c>
      <c r="L7490">
        <v>0.1131238</v>
      </c>
      <c r="M7490">
        <v>6.2290000000000002E-3</v>
      </c>
      <c r="O7490" t="str">
        <f>Table_Index[[#This Row],[ID]]&amp;Table_Index[[#This Row],[year]]</f>
        <v>94862012</v>
      </c>
      <c r="R7490" t="str">
        <f t="shared" si="236"/>
        <v/>
      </c>
    </row>
    <row r="7491" spans="1:18" x14ac:dyDescent="0.3">
      <c r="A7491">
        <v>9486</v>
      </c>
      <c r="B7491">
        <v>2012</v>
      </c>
      <c r="C7491">
        <v>2</v>
      </c>
      <c r="D7491">
        <v>7.0055500000000007E-2</v>
      </c>
      <c r="E7491">
        <v>9.7577300000000006E-2</v>
      </c>
      <c r="F7491">
        <v>5.0039599999999997E-2</v>
      </c>
      <c r="G7491">
        <v>0.20649680000000001</v>
      </c>
      <c r="H7491">
        <v>1.5412199999999999E-2</v>
      </c>
      <c r="I7491">
        <v>0.28022180000000002</v>
      </c>
      <c r="J7491">
        <v>0.1364831</v>
      </c>
      <c r="K7491">
        <v>4.4034900000000002E-2</v>
      </c>
      <c r="L7491">
        <v>9.3824299999999999E-2</v>
      </c>
      <c r="M7491">
        <v>5.8545999999999997E-3</v>
      </c>
      <c r="O7491" t="str">
        <f>Table_Index[[#This Row],[ID]]&amp;Table_Index[[#This Row],[year]]</f>
        <v>94862012</v>
      </c>
      <c r="R7491" t="str">
        <f t="shared" si="236"/>
        <v/>
      </c>
    </row>
    <row r="7492" spans="1:18" x14ac:dyDescent="0.3">
      <c r="A7492">
        <v>9486</v>
      </c>
      <c r="B7492">
        <v>2012</v>
      </c>
      <c r="C7492">
        <v>3</v>
      </c>
      <c r="D7492">
        <v>4.6790400000000003E-2</v>
      </c>
      <c r="E7492">
        <v>9.3580800000000006E-2</v>
      </c>
      <c r="F7492">
        <v>6.3501299999999997E-2</v>
      </c>
      <c r="G7492">
        <v>0.1687797</v>
      </c>
      <c r="H7492">
        <v>2.3395E-3</v>
      </c>
      <c r="I7492">
        <v>0.28742669999999998</v>
      </c>
      <c r="J7492">
        <v>0.18181410000000001</v>
      </c>
      <c r="K7492">
        <v>3.3421699999999999E-2</v>
      </c>
      <c r="L7492">
        <v>0.11096010000000001</v>
      </c>
      <c r="M7492">
        <v>1.13857E-2</v>
      </c>
      <c r="O7492" t="str">
        <f>Table_Index[[#This Row],[ID]]&amp;Table_Index[[#This Row],[year]]</f>
        <v>94862012</v>
      </c>
      <c r="R7492" t="str">
        <f t="shared" si="236"/>
        <v/>
      </c>
    </row>
    <row r="7493" spans="1:18" x14ac:dyDescent="0.3">
      <c r="A7493">
        <v>9486</v>
      </c>
      <c r="B7493">
        <v>2012</v>
      </c>
      <c r="C7493">
        <v>4</v>
      </c>
      <c r="D7493">
        <v>0.15510889999999999</v>
      </c>
      <c r="E7493">
        <v>7.3472700000000002E-2</v>
      </c>
      <c r="F7493">
        <v>8.1636299999999995E-2</v>
      </c>
      <c r="G7493">
        <v>0.1208217</v>
      </c>
      <c r="H7493">
        <v>1.19969E-2</v>
      </c>
      <c r="I7493">
        <v>0.3489951</v>
      </c>
      <c r="J7493">
        <v>0</v>
      </c>
      <c r="K7493">
        <v>9.0616299999999997E-2</v>
      </c>
      <c r="L7493">
        <v>0.1051067</v>
      </c>
      <c r="M7493">
        <v>1.22454E-2</v>
      </c>
      <c r="O7493" t="str">
        <f>Table_Index[[#This Row],[ID]]&amp;Table_Index[[#This Row],[year]]</f>
        <v>94862012</v>
      </c>
      <c r="R7493" t="str">
        <f t="shared" si="236"/>
        <v/>
      </c>
    </row>
    <row r="7494" spans="1:18" x14ac:dyDescent="0.3">
      <c r="A7494">
        <v>9487</v>
      </c>
      <c r="B7494">
        <v>2003</v>
      </c>
      <c r="C7494">
        <v>1</v>
      </c>
      <c r="D7494">
        <v>1.00786E-2</v>
      </c>
      <c r="E7494">
        <v>4.9196999999999999E-3</v>
      </c>
      <c r="F7494">
        <v>2.2548999999999998E-3</v>
      </c>
      <c r="G7494">
        <v>7.3796E-3</v>
      </c>
      <c r="H7494">
        <v>0.25726159999999998</v>
      </c>
      <c r="I7494">
        <v>3.0748399999999999E-2</v>
      </c>
      <c r="J7494">
        <v>1.13793E-2</v>
      </c>
      <c r="K7494">
        <v>0.51349820000000002</v>
      </c>
      <c r="L7494">
        <v>8.6607999999999997E-3</v>
      </c>
      <c r="M7494">
        <v>0.15381880000000001</v>
      </c>
      <c r="O7494" t="str">
        <f>Table_Index[[#This Row],[ID]]&amp;Table_Index[[#This Row],[year]]</f>
        <v>94872003</v>
      </c>
      <c r="R7494" t="str">
        <f t="shared" si="236"/>
        <v/>
      </c>
    </row>
    <row r="7495" spans="1:18" x14ac:dyDescent="0.3">
      <c r="A7495">
        <v>9487</v>
      </c>
      <c r="B7495">
        <v>2003</v>
      </c>
      <c r="C7495">
        <v>2</v>
      </c>
      <c r="D7495">
        <v>0.28571429999999998</v>
      </c>
      <c r="E7495">
        <v>4.6818699999999998E-2</v>
      </c>
      <c r="F7495">
        <v>9.6038399999999996E-2</v>
      </c>
      <c r="G7495">
        <v>0.15006</v>
      </c>
      <c r="H7495">
        <v>0</v>
      </c>
      <c r="I7495">
        <v>0.22809119999999999</v>
      </c>
      <c r="J7495">
        <v>6.0024000000000001E-2</v>
      </c>
      <c r="K7495">
        <v>5.5222100000000003E-2</v>
      </c>
      <c r="L7495">
        <v>7.2028800000000004E-2</v>
      </c>
      <c r="M7495">
        <v>6.0023999999999997E-3</v>
      </c>
      <c r="O7495" t="str">
        <f>Table_Index[[#This Row],[ID]]&amp;Table_Index[[#This Row],[year]]</f>
        <v>94872003</v>
      </c>
      <c r="R7495" t="str">
        <f t="shared" si="236"/>
        <v/>
      </c>
    </row>
    <row r="7496" spans="1:18" x14ac:dyDescent="0.3">
      <c r="A7496">
        <v>9487</v>
      </c>
      <c r="B7496">
        <v>2003</v>
      </c>
      <c r="C7496">
        <v>3</v>
      </c>
      <c r="D7496">
        <v>0.23976339999999999</v>
      </c>
      <c r="E7496">
        <v>5.3230199999999998E-2</v>
      </c>
      <c r="F7496">
        <v>5.7324800000000002E-2</v>
      </c>
      <c r="G7496">
        <v>2.7297499999999999E-2</v>
      </c>
      <c r="H7496">
        <v>0</v>
      </c>
      <c r="I7496">
        <v>0.38899</v>
      </c>
      <c r="J7496">
        <v>0</v>
      </c>
      <c r="K7496">
        <v>0</v>
      </c>
      <c r="L7496">
        <v>0.23339399999999999</v>
      </c>
      <c r="M7496">
        <v>0</v>
      </c>
      <c r="O7496" t="str">
        <f>Table_Index[[#This Row],[ID]]&amp;Table_Index[[#This Row],[year]]</f>
        <v>94872003</v>
      </c>
      <c r="R7496" t="str">
        <f t="shared" si="236"/>
        <v/>
      </c>
    </row>
    <row r="7497" spans="1:18" x14ac:dyDescent="0.3">
      <c r="A7497">
        <v>9487</v>
      </c>
      <c r="B7497">
        <v>2003</v>
      </c>
      <c r="C7497">
        <v>4</v>
      </c>
      <c r="D7497">
        <v>3.2717000000000002E-3</v>
      </c>
      <c r="E7497">
        <v>9.3921000000000004E-3</v>
      </c>
      <c r="F7497">
        <v>1.0577E-3</v>
      </c>
      <c r="G7497">
        <v>2.5179E-3</v>
      </c>
      <c r="H7497">
        <v>0</v>
      </c>
      <c r="I7497">
        <v>3.3844999999999999E-3</v>
      </c>
      <c r="J7497">
        <v>5.2884000000000004E-3</v>
      </c>
      <c r="K7497">
        <v>0.88844330000000005</v>
      </c>
      <c r="L7497">
        <v>1.6923000000000001E-3</v>
      </c>
      <c r="M7497">
        <v>8.4952100000000003E-2</v>
      </c>
      <c r="O7497" t="str">
        <f>Table_Index[[#This Row],[ID]]&amp;Table_Index[[#This Row],[year]]</f>
        <v>94872003</v>
      </c>
      <c r="R7497" t="str">
        <f t="shared" si="236"/>
        <v/>
      </c>
    </row>
    <row r="7498" spans="1:18" x14ac:dyDescent="0.3">
      <c r="A7498">
        <v>9487</v>
      </c>
      <c r="B7498">
        <v>2004</v>
      </c>
      <c r="C7498">
        <v>1</v>
      </c>
      <c r="D7498">
        <v>0.1287614</v>
      </c>
      <c r="E7498">
        <v>7.6976900000000001E-2</v>
      </c>
      <c r="F7498">
        <v>6.9979E-2</v>
      </c>
      <c r="G7498">
        <v>6.7879599999999998E-2</v>
      </c>
      <c r="H7498">
        <v>4.1987400000000001E-2</v>
      </c>
      <c r="I7498">
        <v>0.3079076</v>
      </c>
      <c r="J7498">
        <v>5.8082599999999998E-2</v>
      </c>
      <c r="K7498">
        <v>0.1357593</v>
      </c>
      <c r="L7498">
        <v>8.3974800000000002E-2</v>
      </c>
      <c r="M7498">
        <v>2.8691399999999999E-2</v>
      </c>
      <c r="O7498" t="str">
        <f>Table_Index[[#This Row],[ID]]&amp;Table_Index[[#This Row],[year]]</f>
        <v>94872004</v>
      </c>
      <c r="R7498" t="str">
        <f t="shared" si="236"/>
        <v/>
      </c>
    </row>
    <row r="7499" spans="1:18" x14ac:dyDescent="0.3">
      <c r="A7499">
        <v>9487</v>
      </c>
      <c r="B7499">
        <v>2004</v>
      </c>
      <c r="C7499">
        <v>2</v>
      </c>
      <c r="D7499">
        <v>1.0352E-2</v>
      </c>
      <c r="E7499">
        <v>7.1666999999999998E-3</v>
      </c>
      <c r="F7499">
        <v>3.9814999999999998E-3</v>
      </c>
      <c r="G7499">
        <v>9.476E-3</v>
      </c>
      <c r="H7499">
        <v>3.5834E-3</v>
      </c>
      <c r="I7499">
        <v>3.2648499999999997E-2</v>
      </c>
      <c r="J7499">
        <v>7.0870999999999998E-3</v>
      </c>
      <c r="K7499">
        <v>0.91575090000000003</v>
      </c>
      <c r="L7499">
        <v>8.7594000000000005E-3</v>
      </c>
      <c r="M7499">
        <v>1.1945E-3</v>
      </c>
      <c r="O7499" t="str">
        <f>Table_Index[[#This Row],[ID]]&amp;Table_Index[[#This Row],[year]]</f>
        <v>94872004</v>
      </c>
      <c r="R7499" t="str">
        <f t="shared" si="236"/>
        <v/>
      </c>
    </row>
    <row r="7500" spans="1:18" x14ac:dyDescent="0.3">
      <c r="A7500">
        <v>9487</v>
      </c>
      <c r="B7500">
        <v>2004</v>
      </c>
      <c r="C7500">
        <v>3</v>
      </c>
      <c r="D7500">
        <v>0.1067256</v>
      </c>
      <c r="E7500">
        <v>0.1029365</v>
      </c>
      <c r="F7500">
        <v>6.3151200000000005E-2</v>
      </c>
      <c r="G7500">
        <v>0.1490369</v>
      </c>
      <c r="H7500">
        <v>5.0521000000000003E-3</v>
      </c>
      <c r="I7500">
        <v>0.31575619999999999</v>
      </c>
      <c r="J7500">
        <v>1.8945400000000001E-2</v>
      </c>
      <c r="K7500">
        <v>6.1572500000000002E-2</v>
      </c>
      <c r="L7500">
        <v>0.17366590000000001</v>
      </c>
      <c r="M7500">
        <v>3.1576E-3</v>
      </c>
      <c r="O7500" t="str">
        <f>Table_Index[[#This Row],[ID]]&amp;Table_Index[[#This Row],[year]]</f>
        <v>94872004</v>
      </c>
      <c r="R7500" t="str">
        <f t="shared" si="236"/>
        <v/>
      </c>
    </row>
    <row r="7501" spans="1:18" x14ac:dyDescent="0.3">
      <c r="A7501">
        <v>9487</v>
      </c>
      <c r="B7501">
        <v>2004</v>
      </c>
      <c r="C7501">
        <v>4</v>
      </c>
      <c r="D7501">
        <v>5.2104200000000003E-2</v>
      </c>
      <c r="E7501">
        <v>7.5577400000000003E-2</v>
      </c>
      <c r="F7501">
        <v>3.22099E-2</v>
      </c>
      <c r="G7501">
        <v>3.03152E-2</v>
      </c>
      <c r="H7501">
        <v>4.2630999999999997E-3</v>
      </c>
      <c r="I7501">
        <v>6.8209099999999995E-2</v>
      </c>
      <c r="J7501">
        <v>1.98943E-2</v>
      </c>
      <c r="K7501">
        <v>2.9367799999999999E-2</v>
      </c>
      <c r="L7501">
        <v>2.46311E-2</v>
      </c>
      <c r="M7501">
        <v>0.66342809999999997</v>
      </c>
      <c r="O7501" t="str">
        <f>Table_Index[[#This Row],[ID]]&amp;Table_Index[[#This Row],[year]]</f>
        <v>94872004</v>
      </c>
      <c r="R7501" t="str">
        <f t="shared" si="236"/>
        <v/>
      </c>
    </row>
    <row r="7502" spans="1:18" x14ac:dyDescent="0.3">
      <c r="A7502">
        <v>9487</v>
      </c>
      <c r="B7502">
        <v>2005</v>
      </c>
      <c r="C7502">
        <v>1</v>
      </c>
      <c r="D7502">
        <v>0.20616770000000001</v>
      </c>
      <c r="E7502">
        <v>0.11100500000000001</v>
      </c>
      <c r="F7502">
        <v>0.1302112</v>
      </c>
      <c r="G7502">
        <v>3.9063300000000002E-2</v>
      </c>
      <c r="H7502">
        <v>1.9531699999999999E-2</v>
      </c>
      <c r="I7502">
        <v>0.28125610000000001</v>
      </c>
      <c r="J7502">
        <v>7.1616100000000002E-2</v>
      </c>
      <c r="K7502">
        <v>7.0834900000000006E-2</v>
      </c>
      <c r="L7502">
        <v>6.2501399999999999E-2</v>
      </c>
      <c r="M7502">
        <v>7.8127000000000005E-3</v>
      </c>
      <c r="O7502" t="str">
        <f>Table_Index[[#This Row],[ID]]&amp;Table_Index[[#This Row],[year]]</f>
        <v>94872005</v>
      </c>
      <c r="R7502" t="str">
        <f t="shared" ref="R7502:R7565" si="237">RIGHT(P7502,4)</f>
        <v/>
      </c>
    </row>
    <row r="7503" spans="1:18" x14ac:dyDescent="0.3">
      <c r="A7503">
        <v>9487</v>
      </c>
      <c r="B7503">
        <v>2005</v>
      </c>
      <c r="C7503">
        <v>2</v>
      </c>
      <c r="D7503">
        <v>6.2556E-2</v>
      </c>
      <c r="E7503">
        <v>0.1211826</v>
      </c>
      <c r="F7503">
        <v>9.43055E-2</v>
      </c>
      <c r="G7503">
        <v>0.16974990000000001</v>
      </c>
      <c r="H7503">
        <v>2.8291699999999999E-2</v>
      </c>
      <c r="I7503">
        <v>0.33926410000000001</v>
      </c>
      <c r="J7503">
        <v>8.9401599999999998E-2</v>
      </c>
      <c r="K7503">
        <v>2.3576400000000001E-2</v>
      </c>
      <c r="L7503">
        <v>7.0729100000000003E-2</v>
      </c>
      <c r="M7503">
        <v>9.4309999999999999E-4</v>
      </c>
      <c r="O7503" t="str">
        <f>Table_Index[[#This Row],[ID]]&amp;Table_Index[[#This Row],[year]]</f>
        <v>94872005</v>
      </c>
      <c r="R7503" t="str">
        <f t="shared" si="237"/>
        <v/>
      </c>
    </row>
    <row r="7504" spans="1:18" x14ac:dyDescent="0.3">
      <c r="A7504">
        <v>9487</v>
      </c>
      <c r="B7504">
        <v>2005</v>
      </c>
      <c r="C7504">
        <v>3</v>
      </c>
      <c r="D7504">
        <v>5.3941099999999999E-2</v>
      </c>
      <c r="E7504">
        <v>6.7426299999999995E-2</v>
      </c>
      <c r="F7504">
        <v>9.9791000000000005E-2</v>
      </c>
      <c r="G7504">
        <v>0.39556789999999997</v>
      </c>
      <c r="H7504">
        <v>0</v>
      </c>
      <c r="I7504">
        <v>0.152833</v>
      </c>
      <c r="J7504">
        <v>6.9673899999999997E-2</v>
      </c>
      <c r="K7504">
        <v>4.4950900000000002E-2</v>
      </c>
      <c r="L7504">
        <v>0.1123772</v>
      </c>
      <c r="M7504">
        <v>3.4386999999999998E-3</v>
      </c>
      <c r="O7504" t="str">
        <f>Table_Index[[#This Row],[ID]]&amp;Table_Index[[#This Row],[year]]</f>
        <v>94872005</v>
      </c>
      <c r="R7504" t="str">
        <f t="shared" si="237"/>
        <v/>
      </c>
    </row>
    <row r="7505" spans="1:18" x14ac:dyDescent="0.3">
      <c r="A7505">
        <v>9487</v>
      </c>
      <c r="B7505">
        <v>2005</v>
      </c>
      <c r="C7505">
        <v>4</v>
      </c>
      <c r="D7505">
        <v>0.1280858</v>
      </c>
      <c r="E7505">
        <v>0.1162961</v>
      </c>
      <c r="F7505">
        <v>4.8788400000000003E-2</v>
      </c>
      <c r="G7505">
        <v>8.3916000000000004E-2</v>
      </c>
      <c r="H7505">
        <v>0</v>
      </c>
      <c r="I7505">
        <v>0.3333873</v>
      </c>
      <c r="J7505">
        <v>9.5543900000000001E-2</v>
      </c>
      <c r="K7505">
        <v>2.3418399999999999E-2</v>
      </c>
      <c r="L7505">
        <v>0.16588049999999999</v>
      </c>
      <c r="M7505">
        <v>4.6836999999999998E-3</v>
      </c>
      <c r="O7505" t="str">
        <f>Table_Index[[#This Row],[ID]]&amp;Table_Index[[#This Row],[year]]</f>
        <v>94872005</v>
      </c>
      <c r="R7505" t="str">
        <f t="shared" si="237"/>
        <v/>
      </c>
    </row>
    <row r="7506" spans="1:18" x14ac:dyDescent="0.3">
      <c r="A7506">
        <v>9487</v>
      </c>
      <c r="B7506">
        <v>2006</v>
      </c>
      <c r="C7506">
        <v>1</v>
      </c>
      <c r="D7506">
        <v>7.2428800000000002E-2</v>
      </c>
      <c r="E7506">
        <v>6.0357300000000003E-2</v>
      </c>
      <c r="F7506">
        <v>8.4500199999999998E-2</v>
      </c>
      <c r="G7506">
        <v>0.1352004</v>
      </c>
      <c r="H7506">
        <v>5.7943000000000001E-2</v>
      </c>
      <c r="I7506">
        <v>0.24142930000000001</v>
      </c>
      <c r="J7506">
        <v>9.6450999999999995E-2</v>
      </c>
      <c r="K7506">
        <v>0.10019309999999999</v>
      </c>
      <c r="L7506">
        <v>0.14787539999999999</v>
      </c>
      <c r="M7506">
        <v>3.6213999999999999E-3</v>
      </c>
      <c r="O7506" t="str">
        <f>Table_Index[[#This Row],[ID]]&amp;Table_Index[[#This Row],[year]]</f>
        <v>94872006</v>
      </c>
      <c r="R7506" t="str">
        <f t="shared" si="237"/>
        <v/>
      </c>
    </row>
    <row r="7507" spans="1:18" x14ac:dyDescent="0.3">
      <c r="A7507">
        <v>9487</v>
      </c>
      <c r="B7507">
        <v>2006</v>
      </c>
      <c r="C7507">
        <v>2</v>
      </c>
      <c r="D7507">
        <v>0.1067806</v>
      </c>
      <c r="E7507">
        <v>3.7373200000000002E-2</v>
      </c>
      <c r="F7507">
        <v>0.1067806</v>
      </c>
      <c r="G7507">
        <v>0.1366791</v>
      </c>
      <c r="H7507">
        <v>2.1356099999999999E-2</v>
      </c>
      <c r="I7507">
        <v>0.26695140000000001</v>
      </c>
      <c r="J7507">
        <v>9.6102499999999993E-2</v>
      </c>
      <c r="K7507">
        <v>2.4559500000000001E-2</v>
      </c>
      <c r="L7507">
        <v>0.2007475</v>
      </c>
      <c r="M7507">
        <v>2.6695E-3</v>
      </c>
      <c r="O7507" t="str">
        <f>Table_Index[[#This Row],[ID]]&amp;Table_Index[[#This Row],[year]]</f>
        <v>94872006</v>
      </c>
      <c r="R7507" t="str">
        <f t="shared" si="237"/>
        <v/>
      </c>
    </row>
    <row r="7508" spans="1:18" x14ac:dyDescent="0.3">
      <c r="A7508">
        <v>9487</v>
      </c>
      <c r="B7508">
        <v>2006</v>
      </c>
      <c r="C7508">
        <v>3</v>
      </c>
      <c r="D7508">
        <v>7.7884099999999998E-2</v>
      </c>
      <c r="E7508">
        <v>9.8653199999999996E-2</v>
      </c>
      <c r="F7508">
        <v>0.1298068</v>
      </c>
      <c r="G7508">
        <v>0.1604042</v>
      </c>
      <c r="H7508">
        <v>8.8446800000000006E-2</v>
      </c>
      <c r="I7508">
        <v>0.1557682</v>
      </c>
      <c r="J7508">
        <v>0.1157444</v>
      </c>
      <c r="K7508">
        <v>0.1233165</v>
      </c>
      <c r="L7508">
        <v>4.5432399999999998E-2</v>
      </c>
      <c r="M7508">
        <v>4.5431999999999998E-3</v>
      </c>
      <c r="O7508" t="str">
        <f>Table_Index[[#This Row],[ID]]&amp;Table_Index[[#This Row],[year]]</f>
        <v>94872006</v>
      </c>
      <c r="R7508" t="str">
        <f t="shared" si="237"/>
        <v/>
      </c>
    </row>
    <row r="7509" spans="1:18" x14ac:dyDescent="0.3">
      <c r="A7509">
        <v>9487</v>
      </c>
      <c r="B7509">
        <v>2006</v>
      </c>
      <c r="C7509">
        <v>4</v>
      </c>
      <c r="D7509">
        <v>6.6970699999999994E-2</v>
      </c>
      <c r="E7509">
        <v>9.82957E-2</v>
      </c>
      <c r="F7509">
        <v>5.7609199999999999E-2</v>
      </c>
      <c r="G7509">
        <v>0.15770519999999999</v>
      </c>
      <c r="H7509">
        <v>1.2001899999999999E-2</v>
      </c>
      <c r="I7509">
        <v>0.28084500000000001</v>
      </c>
      <c r="J7509">
        <v>0.24483920000000001</v>
      </c>
      <c r="K7509">
        <v>1.8002899999999999E-2</v>
      </c>
      <c r="L7509">
        <v>6.1929900000000003E-2</v>
      </c>
      <c r="M7509">
        <v>1.8002999999999999E-3</v>
      </c>
      <c r="O7509" t="str">
        <f>Table_Index[[#This Row],[ID]]&amp;Table_Index[[#This Row],[year]]</f>
        <v>94872006</v>
      </c>
      <c r="R7509" t="str">
        <f t="shared" si="237"/>
        <v/>
      </c>
    </row>
    <row r="7510" spans="1:18" x14ac:dyDescent="0.3">
      <c r="A7510">
        <v>9487</v>
      </c>
      <c r="B7510">
        <v>2007</v>
      </c>
      <c r="C7510">
        <v>1</v>
      </c>
      <c r="D7510">
        <v>7.0906999999999998E-2</v>
      </c>
      <c r="E7510">
        <v>0.1713586</v>
      </c>
      <c r="F7510">
        <v>4.7271300000000002E-2</v>
      </c>
      <c r="G7510">
        <v>7.2384199999999996E-2</v>
      </c>
      <c r="H7510">
        <v>2.6590099999999998E-2</v>
      </c>
      <c r="I7510">
        <v>0.40476089999999998</v>
      </c>
      <c r="J7510">
        <v>8.0361299999999997E-2</v>
      </c>
      <c r="K7510">
        <v>2.9544600000000001E-2</v>
      </c>
      <c r="L7510">
        <v>8.5088399999999995E-2</v>
      </c>
      <c r="M7510">
        <v>1.17334E-2</v>
      </c>
      <c r="O7510" t="str">
        <f>Table_Index[[#This Row],[ID]]&amp;Table_Index[[#This Row],[year]]</f>
        <v>94872007</v>
      </c>
      <c r="R7510" t="str">
        <f t="shared" si="237"/>
        <v/>
      </c>
    </row>
    <row r="7511" spans="1:18" x14ac:dyDescent="0.3">
      <c r="A7511">
        <v>9487</v>
      </c>
      <c r="B7511">
        <v>2007</v>
      </c>
      <c r="C7511">
        <v>2</v>
      </c>
      <c r="D7511">
        <v>7.2701000000000002E-2</v>
      </c>
      <c r="E7511">
        <v>0.12989239999999999</v>
      </c>
      <c r="F7511">
        <v>4.8467299999999998E-2</v>
      </c>
      <c r="G7511">
        <v>0.1996108</v>
      </c>
      <c r="H7511">
        <v>1.6963599999999999E-2</v>
      </c>
      <c r="I7511">
        <v>0.45074609999999998</v>
      </c>
      <c r="J7511">
        <v>0</v>
      </c>
      <c r="K7511">
        <v>2.2294999999999999E-2</v>
      </c>
      <c r="L7511">
        <v>5.8160799999999999E-2</v>
      </c>
      <c r="M7511">
        <v>1.1632000000000001E-3</v>
      </c>
      <c r="O7511" t="str">
        <f>Table_Index[[#This Row],[ID]]&amp;Table_Index[[#This Row],[year]]</f>
        <v>94872007</v>
      </c>
      <c r="R7511" t="str">
        <f t="shared" si="237"/>
        <v/>
      </c>
    </row>
    <row r="7512" spans="1:18" x14ac:dyDescent="0.3">
      <c r="A7512">
        <v>9487</v>
      </c>
      <c r="B7512">
        <v>2007</v>
      </c>
      <c r="C7512">
        <v>3</v>
      </c>
      <c r="D7512">
        <v>7.0131899999999997E-2</v>
      </c>
      <c r="E7512">
        <v>0.18557979999999999</v>
      </c>
      <c r="F7512">
        <v>0.1510533</v>
      </c>
      <c r="G7512">
        <v>0.10250049999999999</v>
      </c>
      <c r="H7512">
        <v>1.8692799999999999E-2</v>
      </c>
      <c r="I7512">
        <v>0.32368570000000002</v>
      </c>
      <c r="J7512">
        <v>6.2039799999999999E-2</v>
      </c>
      <c r="K7512">
        <v>2.6973799999999999E-2</v>
      </c>
      <c r="L7512">
        <v>5.3947599999999998E-2</v>
      </c>
      <c r="M7512">
        <v>5.3947999999999999E-3</v>
      </c>
      <c r="O7512" t="str">
        <f>Table_Index[[#This Row],[ID]]&amp;Table_Index[[#This Row],[year]]</f>
        <v>94872007</v>
      </c>
      <c r="R7512" t="str">
        <f t="shared" si="237"/>
        <v/>
      </c>
    </row>
    <row r="7513" spans="1:18" x14ac:dyDescent="0.3">
      <c r="A7513">
        <v>9487</v>
      </c>
      <c r="B7513">
        <v>2007</v>
      </c>
      <c r="C7513">
        <v>4</v>
      </c>
      <c r="D7513">
        <v>8.3512900000000001E-2</v>
      </c>
      <c r="E7513">
        <v>4.1756500000000002E-2</v>
      </c>
      <c r="F7513">
        <v>9.7431699999999996E-2</v>
      </c>
      <c r="G7513">
        <v>2.08782E-2</v>
      </c>
      <c r="H7513">
        <v>0</v>
      </c>
      <c r="I7513">
        <v>0.67605689999999996</v>
      </c>
      <c r="J7513">
        <v>0</v>
      </c>
      <c r="K7513">
        <v>3.4797000000000002E-2</v>
      </c>
      <c r="L7513">
        <v>4.1756500000000002E-2</v>
      </c>
      <c r="M7513">
        <v>3.8103E-3</v>
      </c>
      <c r="O7513" t="str">
        <f>Table_Index[[#This Row],[ID]]&amp;Table_Index[[#This Row],[year]]</f>
        <v>94872007</v>
      </c>
      <c r="R7513" t="str">
        <f t="shared" si="237"/>
        <v/>
      </c>
    </row>
    <row r="7514" spans="1:18" x14ac:dyDescent="0.3">
      <c r="A7514">
        <v>9487</v>
      </c>
      <c r="B7514">
        <v>2008</v>
      </c>
      <c r="C7514">
        <v>1</v>
      </c>
      <c r="D7514">
        <v>4.9193899999999999E-2</v>
      </c>
      <c r="E7514">
        <v>0.13808390000000001</v>
      </c>
      <c r="F7514">
        <v>0.1315084</v>
      </c>
      <c r="G7514">
        <v>9.6439499999999997E-2</v>
      </c>
      <c r="H7514">
        <v>3.37538E-2</v>
      </c>
      <c r="I7514">
        <v>0.33315470000000003</v>
      </c>
      <c r="J7514">
        <v>8.3288699999999993E-2</v>
      </c>
      <c r="K7514">
        <v>5.6987000000000003E-2</v>
      </c>
      <c r="L7514">
        <v>5.2603400000000002E-2</v>
      </c>
      <c r="M7514">
        <v>2.4986600000000001E-2</v>
      </c>
      <c r="O7514" t="str">
        <f>Table_Index[[#This Row],[ID]]&amp;Table_Index[[#This Row],[year]]</f>
        <v>94872008</v>
      </c>
      <c r="R7514" t="str">
        <f t="shared" si="237"/>
        <v/>
      </c>
    </row>
    <row r="7515" spans="1:18" x14ac:dyDescent="0.3">
      <c r="A7515">
        <v>9487</v>
      </c>
      <c r="B7515">
        <v>2008</v>
      </c>
      <c r="C7515">
        <v>2</v>
      </c>
      <c r="D7515">
        <v>4.03805E-2</v>
      </c>
      <c r="E7515">
        <v>7.1787500000000004E-2</v>
      </c>
      <c r="F7515">
        <v>8.9734400000000006E-2</v>
      </c>
      <c r="G7515">
        <v>0.37015429999999999</v>
      </c>
      <c r="H7515">
        <v>6.9992799999999994E-2</v>
      </c>
      <c r="I7515">
        <v>0.21536250000000001</v>
      </c>
      <c r="J7515">
        <v>8.5247699999999996E-2</v>
      </c>
      <c r="K7515">
        <v>1.7946899999999998E-2</v>
      </c>
      <c r="L7515">
        <v>3.1406999999999997E-2</v>
      </c>
      <c r="M7515">
        <v>7.9863999999999994E-3</v>
      </c>
      <c r="O7515" t="str">
        <f>Table_Index[[#This Row],[ID]]&amp;Table_Index[[#This Row],[year]]</f>
        <v>94872008</v>
      </c>
      <c r="R7515" t="str">
        <f t="shared" si="237"/>
        <v/>
      </c>
    </row>
    <row r="7516" spans="1:18" x14ac:dyDescent="0.3">
      <c r="A7516">
        <v>9487</v>
      </c>
      <c r="B7516">
        <v>2008</v>
      </c>
      <c r="C7516">
        <v>3</v>
      </c>
      <c r="D7516">
        <v>8.5217100000000004E-2</v>
      </c>
      <c r="E7516">
        <v>8.9571300000000006E-2</v>
      </c>
      <c r="F7516">
        <v>7.4642700000000006E-2</v>
      </c>
      <c r="G7516">
        <v>0.1212944</v>
      </c>
      <c r="H7516">
        <v>2.2393000000000001E-3</v>
      </c>
      <c r="I7516">
        <v>0.12689259999999999</v>
      </c>
      <c r="J7516">
        <v>0.14102139999999999</v>
      </c>
      <c r="K7516">
        <v>2.0526800000000001E-2</v>
      </c>
      <c r="L7516">
        <v>0.33775840000000001</v>
      </c>
      <c r="M7516">
        <v>8.3600000000000005E-4</v>
      </c>
      <c r="O7516" t="str">
        <f>Table_Index[[#This Row],[ID]]&amp;Table_Index[[#This Row],[year]]</f>
        <v>94872008</v>
      </c>
      <c r="R7516" t="str">
        <f t="shared" si="237"/>
        <v/>
      </c>
    </row>
    <row r="7517" spans="1:18" x14ac:dyDescent="0.3">
      <c r="A7517">
        <v>9487</v>
      </c>
      <c r="B7517">
        <v>2008</v>
      </c>
      <c r="C7517">
        <v>4</v>
      </c>
      <c r="D7517">
        <v>9.2707600000000001E-2</v>
      </c>
      <c r="E7517">
        <v>9.0503E-2</v>
      </c>
      <c r="F7517">
        <v>5.9174999999999998E-2</v>
      </c>
      <c r="G7517">
        <v>0.20624239999999999</v>
      </c>
      <c r="H7517">
        <v>2.9169799999999999E-2</v>
      </c>
      <c r="I7517">
        <v>0.2158148</v>
      </c>
      <c r="J7517">
        <v>0.2506237</v>
      </c>
      <c r="K7517">
        <v>2.0885299999999999E-2</v>
      </c>
      <c r="L7517">
        <v>3.3416500000000002E-2</v>
      </c>
      <c r="M7517">
        <v>1.462E-3</v>
      </c>
      <c r="O7517" t="str">
        <f>Table_Index[[#This Row],[ID]]&amp;Table_Index[[#This Row],[year]]</f>
        <v>94872008</v>
      </c>
      <c r="R7517" t="str">
        <f t="shared" si="237"/>
        <v/>
      </c>
    </row>
    <row r="7518" spans="1:18" x14ac:dyDescent="0.3">
      <c r="A7518">
        <v>9487</v>
      </c>
      <c r="B7518">
        <v>2009</v>
      </c>
      <c r="C7518">
        <v>1</v>
      </c>
      <c r="D7518">
        <v>4.6773700000000001E-2</v>
      </c>
      <c r="E7518">
        <v>0.29366429999999999</v>
      </c>
      <c r="F7518">
        <v>6.1656200000000001E-2</v>
      </c>
      <c r="G7518">
        <v>0.11427660000000001</v>
      </c>
      <c r="H7518">
        <v>5.50654E-2</v>
      </c>
      <c r="I7518">
        <v>0.2551292</v>
      </c>
      <c r="J7518">
        <v>3.1093900000000001E-2</v>
      </c>
      <c r="K7518">
        <v>1.86032E-2</v>
      </c>
      <c r="L7518">
        <v>0.12224939999999999</v>
      </c>
      <c r="M7518">
        <v>1.4882999999999999E-3</v>
      </c>
      <c r="O7518" t="str">
        <f>Table_Index[[#This Row],[ID]]&amp;Table_Index[[#This Row],[year]]</f>
        <v>94872009</v>
      </c>
      <c r="R7518" t="str">
        <f t="shared" si="237"/>
        <v/>
      </c>
    </row>
    <row r="7519" spans="1:18" x14ac:dyDescent="0.3">
      <c r="A7519">
        <v>9487</v>
      </c>
      <c r="B7519">
        <v>2009</v>
      </c>
      <c r="C7519">
        <v>2</v>
      </c>
      <c r="D7519">
        <v>3.2561699999999999E-2</v>
      </c>
      <c r="E7519">
        <v>0.2914098</v>
      </c>
      <c r="F7519">
        <v>2.79101E-2</v>
      </c>
      <c r="G7519">
        <v>0.1767638</v>
      </c>
      <c r="H7519">
        <v>2.0933000000000002E-3</v>
      </c>
      <c r="I7519">
        <v>0.34422419999999998</v>
      </c>
      <c r="J7519">
        <v>4.1865100000000002E-2</v>
      </c>
      <c r="K7519">
        <v>1.6280900000000001E-2</v>
      </c>
      <c r="L7519">
        <v>5.8611200000000002E-2</v>
      </c>
      <c r="M7519">
        <v>8.2799999999999992E-3</v>
      </c>
      <c r="O7519" t="str">
        <f>Table_Index[[#This Row],[ID]]&amp;Table_Index[[#This Row],[year]]</f>
        <v>94872009</v>
      </c>
      <c r="R7519" t="str">
        <f t="shared" si="237"/>
        <v/>
      </c>
    </row>
    <row r="7520" spans="1:18" x14ac:dyDescent="0.3">
      <c r="A7520">
        <v>9487</v>
      </c>
      <c r="B7520">
        <v>2009</v>
      </c>
      <c r="C7520">
        <v>3</v>
      </c>
      <c r="D7520">
        <v>0</v>
      </c>
      <c r="E7520">
        <v>7.2227E-2</v>
      </c>
      <c r="F7520">
        <v>5.6834299999999997E-2</v>
      </c>
      <c r="G7520">
        <v>0.40541820000000001</v>
      </c>
      <c r="H7520">
        <v>2.58123E-2</v>
      </c>
      <c r="I7520">
        <v>0</v>
      </c>
      <c r="J7520">
        <v>0.32206119999999999</v>
      </c>
      <c r="K7520">
        <v>3.7889600000000002E-2</v>
      </c>
      <c r="L7520">
        <v>7.5779100000000002E-2</v>
      </c>
      <c r="M7520">
        <v>3.9784E-3</v>
      </c>
      <c r="O7520" t="str">
        <f>Table_Index[[#This Row],[ID]]&amp;Table_Index[[#This Row],[year]]</f>
        <v>94872009</v>
      </c>
      <c r="R7520" t="str">
        <f t="shared" si="237"/>
        <v/>
      </c>
    </row>
    <row r="7521" spans="1:18" x14ac:dyDescent="0.3">
      <c r="A7521">
        <v>9487</v>
      </c>
      <c r="B7521">
        <v>2009</v>
      </c>
      <c r="C7521">
        <v>4</v>
      </c>
      <c r="D7521">
        <v>0</v>
      </c>
      <c r="E7521">
        <v>0.23219490000000001</v>
      </c>
      <c r="F7521">
        <v>2.5780299999999999E-2</v>
      </c>
      <c r="G7521">
        <v>0.12460499999999999</v>
      </c>
      <c r="H7521">
        <v>3.19983E-2</v>
      </c>
      <c r="I7521">
        <v>0.35233130000000001</v>
      </c>
      <c r="J7521">
        <v>0.10655870000000001</v>
      </c>
      <c r="K7521">
        <v>1.7186900000000001E-2</v>
      </c>
      <c r="L7521">
        <v>0.10412390000000001</v>
      </c>
      <c r="M7521">
        <v>5.2205000000000003E-3</v>
      </c>
      <c r="O7521" t="str">
        <f>Table_Index[[#This Row],[ID]]&amp;Table_Index[[#This Row],[year]]</f>
        <v>94872009</v>
      </c>
      <c r="R7521" t="str">
        <f t="shared" si="237"/>
        <v/>
      </c>
    </row>
    <row r="7522" spans="1:18" x14ac:dyDescent="0.3">
      <c r="A7522">
        <v>9487</v>
      </c>
      <c r="B7522">
        <v>2010</v>
      </c>
      <c r="C7522">
        <v>1</v>
      </c>
      <c r="D7522">
        <v>4.6019499999999998E-2</v>
      </c>
      <c r="E7522">
        <v>1.2969100000000001E-2</v>
      </c>
      <c r="F7522">
        <v>5.0203100000000001E-2</v>
      </c>
      <c r="G7522">
        <v>0.1062631</v>
      </c>
      <c r="H7522">
        <v>7.2017499999999998E-2</v>
      </c>
      <c r="I7522">
        <v>0.56478430000000002</v>
      </c>
      <c r="J7522">
        <v>7.5304599999999999E-2</v>
      </c>
      <c r="K7522">
        <v>3.40962E-2</v>
      </c>
      <c r="L7522">
        <v>3.3259499999999997E-2</v>
      </c>
      <c r="M7522">
        <v>5.0831000000000001E-3</v>
      </c>
      <c r="O7522" t="str">
        <f>Table_Index[[#This Row],[ID]]&amp;Table_Index[[#This Row],[year]]</f>
        <v>94872010</v>
      </c>
      <c r="R7522" t="str">
        <f t="shared" si="237"/>
        <v/>
      </c>
    </row>
    <row r="7523" spans="1:18" x14ac:dyDescent="0.3">
      <c r="A7523">
        <v>9487</v>
      </c>
      <c r="B7523">
        <v>2010</v>
      </c>
      <c r="C7523">
        <v>2</v>
      </c>
      <c r="D7523">
        <v>0</v>
      </c>
      <c r="E7523">
        <v>3.2647700000000002E-2</v>
      </c>
      <c r="F7523">
        <v>5.7522200000000002E-2</v>
      </c>
      <c r="G7523">
        <v>0.32025870000000001</v>
      </c>
      <c r="H7523">
        <v>4.52404E-2</v>
      </c>
      <c r="I7523">
        <v>0.27983770000000002</v>
      </c>
      <c r="J7523">
        <v>0</v>
      </c>
      <c r="K7523">
        <v>0.10027519999999999</v>
      </c>
      <c r="L7523">
        <v>0.16323860000000001</v>
      </c>
      <c r="M7523">
        <v>9.7940000000000006E-4</v>
      </c>
      <c r="O7523" t="str">
        <f>Table_Index[[#This Row],[ID]]&amp;Table_Index[[#This Row],[year]]</f>
        <v>94872010</v>
      </c>
      <c r="R7523" t="str">
        <f t="shared" si="237"/>
        <v/>
      </c>
    </row>
    <row r="7524" spans="1:18" x14ac:dyDescent="0.3">
      <c r="A7524">
        <v>9487</v>
      </c>
      <c r="B7524">
        <v>2010</v>
      </c>
      <c r="C7524">
        <v>3</v>
      </c>
      <c r="D7524">
        <v>6.5140199999999995E-2</v>
      </c>
      <c r="E7524">
        <v>3.3122100000000002E-2</v>
      </c>
      <c r="F7524">
        <v>7.7284900000000004E-2</v>
      </c>
      <c r="G7524">
        <v>8.2418900000000003E-2</v>
      </c>
      <c r="H7524">
        <v>8.4697999999999996E-2</v>
      </c>
      <c r="I7524">
        <v>0.34226190000000001</v>
      </c>
      <c r="J7524">
        <v>0.1711309</v>
      </c>
      <c r="K7524">
        <v>8.0045099999999994E-2</v>
      </c>
      <c r="L7524">
        <v>5.8515699999999997E-2</v>
      </c>
      <c r="M7524">
        <v>5.3822999999999996E-3</v>
      </c>
      <c r="O7524" t="str">
        <f>Table_Index[[#This Row],[ID]]&amp;Table_Index[[#This Row],[year]]</f>
        <v>94872010</v>
      </c>
      <c r="R7524" t="str">
        <f t="shared" si="237"/>
        <v/>
      </c>
    </row>
    <row r="7525" spans="1:18" x14ac:dyDescent="0.3">
      <c r="A7525">
        <v>9487</v>
      </c>
      <c r="B7525">
        <v>2010</v>
      </c>
      <c r="C7525">
        <v>4</v>
      </c>
      <c r="D7525">
        <v>3.20719E-2</v>
      </c>
      <c r="E7525">
        <v>7.0509199999999994E-2</v>
      </c>
      <c r="F7525">
        <v>8.8136500000000007E-2</v>
      </c>
      <c r="G7525">
        <v>0.15644230000000001</v>
      </c>
      <c r="H7525">
        <v>1.5754399999999998E-2</v>
      </c>
      <c r="I7525">
        <v>0.46271649999999998</v>
      </c>
      <c r="J7525">
        <v>1.10171E-2</v>
      </c>
      <c r="K7525">
        <v>1.7627299999999999E-2</v>
      </c>
      <c r="L7525">
        <v>0.14322180000000001</v>
      </c>
      <c r="M7525">
        <v>2.5030999999999999E-3</v>
      </c>
      <c r="O7525" t="str">
        <f>Table_Index[[#This Row],[ID]]&amp;Table_Index[[#This Row],[year]]</f>
        <v>94872010</v>
      </c>
      <c r="R7525" t="str">
        <f t="shared" si="237"/>
        <v/>
      </c>
    </row>
    <row r="7526" spans="1:18" x14ac:dyDescent="0.3">
      <c r="A7526">
        <v>9487</v>
      </c>
      <c r="B7526">
        <v>2011</v>
      </c>
      <c r="C7526">
        <v>1</v>
      </c>
      <c r="D7526">
        <v>3.5501100000000001E-2</v>
      </c>
      <c r="E7526">
        <v>0.1055364</v>
      </c>
      <c r="F7526">
        <v>6.8619700000000006E-2</v>
      </c>
      <c r="G7526">
        <v>0.1129365</v>
      </c>
      <c r="H7526">
        <v>1.6058900000000001E-2</v>
      </c>
      <c r="I7526">
        <v>0.50273429999999997</v>
      </c>
      <c r="J7526">
        <v>1.7631399999999998E-2</v>
      </c>
      <c r="K7526">
        <v>1.9061000000000002E-2</v>
      </c>
      <c r="L7526">
        <v>0.1207198</v>
      </c>
      <c r="M7526">
        <v>1.2007999999999999E-3</v>
      </c>
      <c r="O7526" t="str">
        <f>Table_Index[[#This Row],[ID]]&amp;Table_Index[[#This Row],[year]]</f>
        <v>94872011</v>
      </c>
      <c r="R7526" t="str">
        <f t="shared" si="237"/>
        <v/>
      </c>
    </row>
    <row r="7527" spans="1:18" x14ac:dyDescent="0.3">
      <c r="A7527">
        <v>9487</v>
      </c>
      <c r="B7527">
        <v>2011</v>
      </c>
      <c r="C7527">
        <v>2</v>
      </c>
      <c r="D7527">
        <v>8.4216100000000002E-2</v>
      </c>
      <c r="E7527">
        <v>0.2148108</v>
      </c>
      <c r="F7527">
        <v>3.5203100000000001E-2</v>
      </c>
      <c r="G7527">
        <v>8.9803999999999995E-3</v>
      </c>
      <c r="H7527">
        <v>1.43686E-2</v>
      </c>
      <c r="I7527">
        <v>0.37178800000000001</v>
      </c>
      <c r="J7527">
        <v>9.62697E-2</v>
      </c>
      <c r="K7527">
        <v>8.2619600000000001E-2</v>
      </c>
      <c r="L7527">
        <v>8.8007799999999997E-2</v>
      </c>
      <c r="M7527">
        <v>3.7358000000000001E-3</v>
      </c>
      <c r="O7527" t="str">
        <f>Table_Index[[#This Row],[ID]]&amp;Table_Index[[#This Row],[year]]</f>
        <v>94872011</v>
      </c>
      <c r="R7527" t="str">
        <f t="shared" si="237"/>
        <v/>
      </c>
    </row>
    <row r="7528" spans="1:18" x14ac:dyDescent="0.3">
      <c r="A7528">
        <v>9487</v>
      </c>
      <c r="B7528">
        <v>2011</v>
      </c>
      <c r="C7528">
        <v>3</v>
      </c>
      <c r="D7528">
        <v>4.8836000000000001E-3</v>
      </c>
      <c r="E7528">
        <v>0.17513429999999999</v>
      </c>
      <c r="F7528">
        <v>3.36797E-2</v>
      </c>
      <c r="G7528">
        <v>0.1195628</v>
      </c>
      <c r="H7528">
        <v>3.2837699999999997E-2</v>
      </c>
      <c r="I7528">
        <v>0.52540290000000001</v>
      </c>
      <c r="J7528">
        <v>2.1891799999999999E-2</v>
      </c>
      <c r="K7528">
        <v>6.3991400000000004E-2</v>
      </c>
      <c r="L7528">
        <v>2.0881400000000001E-2</v>
      </c>
      <c r="M7528">
        <v>1.7344999999999999E-3</v>
      </c>
      <c r="O7528" t="str">
        <f>Table_Index[[#This Row],[ID]]&amp;Table_Index[[#This Row],[year]]</f>
        <v>94872011</v>
      </c>
      <c r="R7528" t="str">
        <f t="shared" si="237"/>
        <v/>
      </c>
    </row>
    <row r="7529" spans="1:18" x14ac:dyDescent="0.3">
      <c r="A7529">
        <v>9487</v>
      </c>
      <c r="B7529">
        <v>2011</v>
      </c>
      <c r="C7529">
        <v>4</v>
      </c>
      <c r="D7529">
        <v>4.5548699999999998E-2</v>
      </c>
      <c r="E7529">
        <v>0.19423689999999999</v>
      </c>
      <c r="F7529">
        <v>4.2225400000000003E-2</v>
      </c>
      <c r="G7529">
        <v>5.84118E-2</v>
      </c>
      <c r="H7529">
        <v>8.6453699999999994E-2</v>
      </c>
      <c r="I7529">
        <v>0.31669059999999999</v>
      </c>
      <c r="J7529">
        <v>0.10398010000000001</v>
      </c>
      <c r="K7529">
        <v>3.9112599999999997E-2</v>
      </c>
      <c r="L7529">
        <v>0.10873049999999999</v>
      </c>
      <c r="M7529">
        <v>4.6096000000000002E-3</v>
      </c>
      <c r="O7529" t="str">
        <f>Table_Index[[#This Row],[ID]]&amp;Table_Index[[#This Row],[year]]</f>
        <v>94872011</v>
      </c>
      <c r="R7529" t="str">
        <f t="shared" si="237"/>
        <v/>
      </c>
    </row>
    <row r="7530" spans="1:18" x14ac:dyDescent="0.3">
      <c r="A7530">
        <v>9487</v>
      </c>
      <c r="B7530">
        <v>2012</v>
      </c>
      <c r="C7530">
        <v>1</v>
      </c>
      <c r="D7530">
        <v>4.24036E-2</v>
      </c>
      <c r="E7530">
        <v>0.1688067</v>
      </c>
      <c r="F7530">
        <v>3.8365200000000002E-2</v>
      </c>
      <c r="G7530">
        <v>5.3711200000000001E-2</v>
      </c>
      <c r="H7530">
        <v>0.12413689999999999</v>
      </c>
      <c r="I7530">
        <v>0.29076750000000001</v>
      </c>
      <c r="J7530">
        <v>0.13750879999999999</v>
      </c>
      <c r="K7530">
        <v>4.5095900000000001E-2</v>
      </c>
      <c r="L7530">
        <v>9.4297500000000006E-2</v>
      </c>
      <c r="M7530">
        <v>4.9067E-3</v>
      </c>
      <c r="O7530" t="str">
        <f>Table_Index[[#This Row],[ID]]&amp;Table_Index[[#This Row],[year]]</f>
        <v>94872012</v>
      </c>
      <c r="R7530" t="str">
        <f t="shared" si="237"/>
        <v/>
      </c>
    </row>
    <row r="7531" spans="1:18" x14ac:dyDescent="0.3">
      <c r="A7531">
        <v>9487</v>
      </c>
      <c r="B7531">
        <v>2012</v>
      </c>
      <c r="C7531">
        <v>2</v>
      </c>
      <c r="D7531">
        <v>4.2422000000000001E-2</v>
      </c>
      <c r="E7531">
        <v>7.6763499999999998E-2</v>
      </c>
      <c r="F7531">
        <v>4.0401899999999998E-2</v>
      </c>
      <c r="G7531">
        <v>7.9322299999999998E-2</v>
      </c>
      <c r="H7531">
        <v>0.12888189999999999</v>
      </c>
      <c r="I7531">
        <v>0.33331539999999998</v>
      </c>
      <c r="J7531">
        <v>0.15938540000000001</v>
      </c>
      <c r="K7531">
        <v>6.0602799999999998E-2</v>
      </c>
      <c r="L7531">
        <v>7.2723399999999994E-2</v>
      </c>
      <c r="M7531">
        <v>6.1815000000000004E-3</v>
      </c>
      <c r="O7531" t="str">
        <f>Table_Index[[#This Row],[ID]]&amp;Table_Index[[#This Row],[year]]</f>
        <v>94872012</v>
      </c>
      <c r="R7531" t="str">
        <f t="shared" si="237"/>
        <v/>
      </c>
    </row>
    <row r="7532" spans="1:18" x14ac:dyDescent="0.3">
      <c r="A7532">
        <v>9487</v>
      </c>
      <c r="B7532">
        <v>2012</v>
      </c>
      <c r="C7532">
        <v>3</v>
      </c>
      <c r="D7532">
        <v>3.0284100000000001E-2</v>
      </c>
      <c r="E7532">
        <v>8.2593E-2</v>
      </c>
      <c r="F7532">
        <v>5.5062E-2</v>
      </c>
      <c r="G7532">
        <v>9.7735000000000002E-2</v>
      </c>
      <c r="H7532">
        <v>8.2557099999999994E-2</v>
      </c>
      <c r="I7532">
        <v>0.2119887</v>
      </c>
      <c r="J7532">
        <v>0.22355169999999999</v>
      </c>
      <c r="K7532">
        <v>7.7086799999999997E-2</v>
      </c>
      <c r="L7532">
        <v>0.1293957</v>
      </c>
      <c r="M7532">
        <v>9.7459999999999995E-3</v>
      </c>
      <c r="O7532" t="str">
        <f>Table_Index[[#This Row],[ID]]&amp;Table_Index[[#This Row],[year]]</f>
        <v>94872012</v>
      </c>
      <c r="R7532" t="str">
        <f t="shared" si="237"/>
        <v/>
      </c>
    </row>
    <row r="7533" spans="1:18" x14ac:dyDescent="0.3">
      <c r="A7533">
        <v>9487</v>
      </c>
      <c r="B7533">
        <v>2012</v>
      </c>
      <c r="C7533">
        <v>4</v>
      </c>
      <c r="D7533">
        <v>3.9194399999999997E-2</v>
      </c>
      <c r="E7533">
        <v>0.1639449</v>
      </c>
      <c r="F7533">
        <v>3.2661999999999997E-2</v>
      </c>
      <c r="G7533">
        <v>0.10451829999999999</v>
      </c>
      <c r="H7533">
        <v>0.1148662</v>
      </c>
      <c r="I7533">
        <v>0.230459</v>
      </c>
      <c r="J7533">
        <v>0.17555809999999999</v>
      </c>
      <c r="K7533">
        <v>6.8590100000000001E-2</v>
      </c>
      <c r="L7533">
        <v>6.4507400000000006E-2</v>
      </c>
      <c r="M7533">
        <v>5.6994999999999997E-3</v>
      </c>
      <c r="O7533" t="str">
        <f>Table_Index[[#This Row],[ID]]&amp;Table_Index[[#This Row],[year]]</f>
        <v>94872012</v>
      </c>
      <c r="R7533" t="str">
        <f t="shared" si="237"/>
        <v/>
      </c>
    </row>
    <row r="7534" spans="1:18" x14ac:dyDescent="0.3">
      <c r="A7534">
        <v>9488</v>
      </c>
      <c r="B7534">
        <v>2003</v>
      </c>
      <c r="C7534">
        <v>1</v>
      </c>
      <c r="D7534">
        <v>8.1729000000000003E-3</v>
      </c>
      <c r="E7534">
        <v>2.0268700000000001E-2</v>
      </c>
      <c r="F7534">
        <v>1.40573E-2</v>
      </c>
      <c r="G7534">
        <v>1.34035E-2</v>
      </c>
      <c r="H7534">
        <v>0.82382429999999995</v>
      </c>
      <c r="I7534">
        <v>6.0479199999999997E-2</v>
      </c>
      <c r="J7534">
        <v>2.1872099999999998E-2</v>
      </c>
      <c r="K7534">
        <v>6.5383000000000004E-3</v>
      </c>
      <c r="L7534">
        <v>3.05665E-2</v>
      </c>
      <c r="M7534">
        <v>8.1729999999999997E-4</v>
      </c>
      <c r="O7534" t="str">
        <f>Table_Index[[#This Row],[ID]]&amp;Table_Index[[#This Row],[year]]</f>
        <v>94882003</v>
      </c>
      <c r="R7534" t="str">
        <f t="shared" si="237"/>
        <v/>
      </c>
    </row>
    <row r="7535" spans="1:18" x14ac:dyDescent="0.3">
      <c r="A7535">
        <v>9488</v>
      </c>
      <c r="B7535">
        <v>2003</v>
      </c>
      <c r="C7535">
        <v>2</v>
      </c>
      <c r="D7535">
        <v>1.0956799999999999E-2</v>
      </c>
      <c r="E7535">
        <v>4.3442700000000001E-2</v>
      </c>
      <c r="F7535">
        <v>1.21101E-2</v>
      </c>
      <c r="G7535">
        <v>2.3067000000000001E-3</v>
      </c>
      <c r="H7535">
        <v>1.9222E-3</v>
      </c>
      <c r="I7535">
        <v>1.8261300000000001E-2</v>
      </c>
      <c r="J7535">
        <v>2.3739699999999999E-2</v>
      </c>
      <c r="K7535">
        <v>0.87020030000000004</v>
      </c>
      <c r="L7535">
        <v>1.5858500000000001E-2</v>
      </c>
      <c r="M7535">
        <v>1.2014E-3</v>
      </c>
      <c r="O7535" t="str">
        <f>Table_Index[[#This Row],[ID]]&amp;Table_Index[[#This Row],[year]]</f>
        <v>94882003</v>
      </c>
      <c r="R7535" t="str">
        <f t="shared" si="237"/>
        <v/>
      </c>
    </row>
    <row r="7536" spans="1:18" x14ac:dyDescent="0.3">
      <c r="A7536">
        <v>9488</v>
      </c>
      <c r="B7536">
        <v>2003</v>
      </c>
      <c r="C7536">
        <v>3</v>
      </c>
      <c r="D7536">
        <v>6.4020499999999994E-2</v>
      </c>
      <c r="E7536">
        <v>0.14724709999999999</v>
      </c>
      <c r="F7536">
        <v>8.9628700000000006E-2</v>
      </c>
      <c r="G7536">
        <v>2.5608200000000001E-2</v>
      </c>
      <c r="H7536">
        <v>0</v>
      </c>
      <c r="I7536">
        <v>0.36747760000000002</v>
      </c>
      <c r="J7536">
        <v>0.15364920000000001</v>
      </c>
      <c r="K7536">
        <v>0</v>
      </c>
      <c r="L7536">
        <v>0.1523688</v>
      </c>
      <c r="M7536">
        <v>0</v>
      </c>
      <c r="O7536" t="str">
        <f>Table_Index[[#This Row],[ID]]&amp;Table_Index[[#This Row],[year]]</f>
        <v>94882003</v>
      </c>
      <c r="R7536" t="str">
        <f t="shared" si="237"/>
        <v/>
      </c>
    </row>
    <row r="7537" spans="1:18" x14ac:dyDescent="0.3">
      <c r="A7537">
        <v>9488</v>
      </c>
      <c r="B7537">
        <v>2003</v>
      </c>
      <c r="C7537">
        <v>4</v>
      </c>
      <c r="D7537">
        <v>0.2219855</v>
      </c>
      <c r="E7537">
        <v>8.2954200000000006E-2</v>
      </c>
      <c r="F7537">
        <v>2.65454E-2</v>
      </c>
      <c r="G7537">
        <v>1.28445E-2</v>
      </c>
      <c r="H7537">
        <v>1.9909E-2</v>
      </c>
      <c r="I7537">
        <v>0.44463469999999999</v>
      </c>
      <c r="J7537">
        <v>7.9636100000000001E-2</v>
      </c>
      <c r="K7537">
        <v>3.0527200000000001E-2</v>
      </c>
      <c r="L7537">
        <v>7.6317899999999994E-2</v>
      </c>
      <c r="M7537">
        <v>4.6454000000000001E-3</v>
      </c>
      <c r="O7537" t="str">
        <f>Table_Index[[#This Row],[ID]]&amp;Table_Index[[#This Row],[year]]</f>
        <v>94882003</v>
      </c>
      <c r="R7537" t="str">
        <f t="shared" si="237"/>
        <v/>
      </c>
    </row>
    <row r="7538" spans="1:18" x14ac:dyDescent="0.3">
      <c r="A7538">
        <v>9488</v>
      </c>
      <c r="B7538">
        <v>2004</v>
      </c>
      <c r="C7538">
        <v>1</v>
      </c>
      <c r="D7538">
        <v>0.18461540000000001</v>
      </c>
      <c r="E7538">
        <v>0.1246154</v>
      </c>
      <c r="F7538">
        <v>0.13846149999999999</v>
      </c>
      <c r="G7538">
        <v>6.4615400000000003E-2</v>
      </c>
      <c r="H7538">
        <v>0.1492308</v>
      </c>
      <c r="I7538">
        <v>9.2307700000000006E-2</v>
      </c>
      <c r="J7538">
        <v>9.2307700000000006E-2</v>
      </c>
      <c r="K7538">
        <v>3.8461500000000003E-2</v>
      </c>
      <c r="L7538">
        <v>9.2307700000000006E-2</v>
      </c>
      <c r="M7538">
        <v>2.3076900000000001E-2</v>
      </c>
      <c r="O7538" t="str">
        <f>Table_Index[[#This Row],[ID]]&amp;Table_Index[[#This Row],[year]]</f>
        <v>94882004</v>
      </c>
      <c r="R7538" t="str">
        <f t="shared" si="237"/>
        <v/>
      </c>
    </row>
    <row r="7539" spans="1:18" x14ac:dyDescent="0.3">
      <c r="A7539">
        <v>9488</v>
      </c>
      <c r="B7539">
        <v>2004</v>
      </c>
      <c r="C7539">
        <v>2</v>
      </c>
      <c r="D7539">
        <v>1.66182E-2</v>
      </c>
      <c r="E7539">
        <v>0</v>
      </c>
      <c r="F7539">
        <v>4.4530000000000004E-3</v>
      </c>
      <c r="G7539">
        <v>6.3232000000000002E-3</v>
      </c>
      <c r="H7539">
        <v>1.3359000000000001E-3</v>
      </c>
      <c r="I7539">
        <v>3.2506800000000002E-2</v>
      </c>
      <c r="J7539">
        <v>0</v>
      </c>
      <c r="K7539">
        <v>0.93512850000000003</v>
      </c>
      <c r="L7539">
        <v>3.5623999999999999E-3</v>
      </c>
      <c r="M7539">
        <v>7.1899999999999999E-5</v>
      </c>
      <c r="O7539" t="str">
        <f>Table_Index[[#This Row],[ID]]&amp;Table_Index[[#This Row],[year]]</f>
        <v>94882004</v>
      </c>
      <c r="R7539" t="str">
        <f t="shared" si="237"/>
        <v/>
      </c>
    </row>
    <row r="7540" spans="1:18" x14ac:dyDescent="0.3">
      <c r="A7540">
        <v>9488</v>
      </c>
      <c r="B7540">
        <v>2004</v>
      </c>
      <c r="C7540">
        <v>3</v>
      </c>
      <c r="D7540">
        <v>0.23099539999999999</v>
      </c>
      <c r="E7540">
        <v>8.3158300000000004E-2</v>
      </c>
      <c r="F7540">
        <v>0.12599750000000001</v>
      </c>
      <c r="G7540">
        <v>0.12557750000000001</v>
      </c>
      <c r="H7540">
        <v>0</v>
      </c>
      <c r="I7540">
        <v>0.22679550000000001</v>
      </c>
      <c r="J7540">
        <v>7.5598499999999999E-2</v>
      </c>
      <c r="K7540">
        <v>3.8639199999999999E-2</v>
      </c>
      <c r="L7540">
        <v>8.0638399999999999E-2</v>
      </c>
      <c r="M7540">
        <v>1.25997E-2</v>
      </c>
      <c r="O7540" t="str">
        <f>Table_Index[[#This Row],[ID]]&amp;Table_Index[[#This Row],[year]]</f>
        <v>94882004</v>
      </c>
      <c r="R7540" t="str">
        <f t="shared" si="237"/>
        <v/>
      </c>
    </row>
    <row r="7541" spans="1:18" x14ac:dyDescent="0.3">
      <c r="A7541">
        <v>9488</v>
      </c>
      <c r="B7541">
        <v>2004</v>
      </c>
      <c r="C7541">
        <v>4</v>
      </c>
      <c r="D7541">
        <v>0.1064147</v>
      </c>
      <c r="E7541">
        <v>3.7294300000000002E-2</v>
      </c>
      <c r="F7541">
        <v>7.9388799999999995E-2</v>
      </c>
      <c r="G7541">
        <v>5.7233800000000001E-2</v>
      </c>
      <c r="H7541">
        <v>8.3081000000000006E-3</v>
      </c>
      <c r="I7541">
        <v>0.12923750000000001</v>
      </c>
      <c r="J7541">
        <v>3.6924999999999999E-2</v>
      </c>
      <c r="K7541">
        <v>3.50788E-2</v>
      </c>
      <c r="L7541">
        <v>4.8002499999999997E-2</v>
      </c>
      <c r="M7541">
        <v>0.46211649999999999</v>
      </c>
      <c r="O7541" t="str">
        <f>Table_Index[[#This Row],[ID]]&amp;Table_Index[[#This Row],[year]]</f>
        <v>94882004</v>
      </c>
      <c r="R7541" t="str">
        <f t="shared" si="237"/>
        <v/>
      </c>
    </row>
    <row r="7542" spans="1:18" x14ac:dyDescent="0.3">
      <c r="A7542">
        <v>9488</v>
      </c>
      <c r="B7542">
        <v>2005</v>
      </c>
      <c r="C7542">
        <v>1</v>
      </c>
      <c r="D7542">
        <v>5.53943E-2</v>
      </c>
      <c r="E7542">
        <v>6.4883099999999999E-2</v>
      </c>
      <c r="F7542">
        <v>0.1128402</v>
      </c>
      <c r="G7542">
        <v>2.0516400000000001E-2</v>
      </c>
      <c r="H7542">
        <v>0.1230984</v>
      </c>
      <c r="I7542">
        <v>0.35698540000000001</v>
      </c>
      <c r="J7542">
        <v>0.10463359999999999</v>
      </c>
      <c r="K7542">
        <v>4.7187699999999999E-2</v>
      </c>
      <c r="L7542">
        <v>0.1061724</v>
      </c>
      <c r="M7542">
        <v>8.2886000000000001E-3</v>
      </c>
      <c r="O7542" t="str">
        <f>Table_Index[[#This Row],[ID]]&amp;Table_Index[[#This Row],[year]]</f>
        <v>94882005</v>
      </c>
      <c r="R7542" t="str">
        <f t="shared" si="237"/>
        <v/>
      </c>
    </row>
    <row r="7543" spans="1:18" x14ac:dyDescent="0.3">
      <c r="A7543">
        <v>9488</v>
      </c>
      <c r="B7543">
        <v>2005</v>
      </c>
      <c r="C7543">
        <v>2</v>
      </c>
      <c r="D7543">
        <v>5.6258099999999998E-2</v>
      </c>
      <c r="E7543">
        <v>0.1953964</v>
      </c>
      <c r="F7543">
        <v>5.0230400000000001E-2</v>
      </c>
      <c r="G7543">
        <v>0.14499860000000001</v>
      </c>
      <c r="H7543">
        <v>7.6931799999999995E-2</v>
      </c>
      <c r="I7543">
        <v>0.15470980000000001</v>
      </c>
      <c r="J7543">
        <v>8.1875600000000007E-2</v>
      </c>
      <c r="K7543">
        <v>0.1255761</v>
      </c>
      <c r="L7543">
        <v>0.1115116</v>
      </c>
      <c r="M7543">
        <v>2.5114999999999998E-3</v>
      </c>
      <c r="O7543" t="str">
        <f>Table_Index[[#This Row],[ID]]&amp;Table_Index[[#This Row],[year]]</f>
        <v>94882005</v>
      </c>
      <c r="R7543" t="str">
        <f t="shared" si="237"/>
        <v/>
      </c>
    </row>
    <row r="7544" spans="1:18" x14ac:dyDescent="0.3">
      <c r="A7544">
        <v>9488</v>
      </c>
      <c r="B7544">
        <v>2005</v>
      </c>
      <c r="C7544">
        <v>3</v>
      </c>
      <c r="D7544">
        <v>5.6773400000000002E-2</v>
      </c>
      <c r="E7544">
        <v>0.33543600000000001</v>
      </c>
      <c r="F7544">
        <v>6.6235600000000006E-2</v>
      </c>
      <c r="G7544">
        <v>0.30279139999999999</v>
      </c>
      <c r="H7544">
        <v>2.3655599999999999E-2</v>
      </c>
      <c r="I7544">
        <v>0</v>
      </c>
      <c r="J7544">
        <v>0.1290017</v>
      </c>
      <c r="K7544">
        <v>3.4063999999999997E-2</v>
      </c>
      <c r="L7544">
        <v>4.7311100000000002E-2</v>
      </c>
      <c r="M7544">
        <v>4.7311000000000002E-3</v>
      </c>
      <c r="O7544" t="str">
        <f>Table_Index[[#This Row],[ID]]&amp;Table_Index[[#This Row],[year]]</f>
        <v>94882005</v>
      </c>
      <c r="R7544" t="str">
        <f t="shared" si="237"/>
        <v/>
      </c>
    </row>
    <row r="7545" spans="1:18" x14ac:dyDescent="0.3">
      <c r="A7545">
        <v>9488</v>
      </c>
      <c r="B7545">
        <v>2005</v>
      </c>
      <c r="C7545">
        <v>4</v>
      </c>
      <c r="D7545">
        <v>7.4349999999999999E-2</v>
      </c>
      <c r="E7545">
        <v>6.75346E-2</v>
      </c>
      <c r="F7545">
        <v>0.18587500000000001</v>
      </c>
      <c r="G7545">
        <v>0.15029319999999999</v>
      </c>
      <c r="H7545">
        <v>2.4783300000000001E-2</v>
      </c>
      <c r="I7545">
        <v>0.30607410000000002</v>
      </c>
      <c r="J7545">
        <v>0.1239167</v>
      </c>
      <c r="K7545">
        <v>0</v>
      </c>
      <c r="L7545">
        <v>6.1132199999999998E-2</v>
      </c>
      <c r="M7545">
        <v>6.0409000000000001E-3</v>
      </c>
      <c r="O7545" t="str">
        <f>Table_Index[[#This Row],[ID]]&amp;Table_Index[[#This Row],[year]]</f>
        <v>94882005</v>
      </c>
      <c r="R7545" t="str">
        <f t="shared" si="237"/>
        <v/>
      </c>
    </row>
    <row r="7546" spans="1:18" x14ac:dyDescent="0.3">
      <c r="A7546">
        <v>9488</v>
      </c>
      <c r="B7546">
        <v>2006</v>
      </c>
      <c r="C7546">
        <v>1</v>
      </c>
      <c r="D7546">
        <v>0.1154205</v>
      </c>
      <c r="E7546">
        <v>0.131331</v>
      </c>
      <c r="F7546">
        <v>5.8389900000000002E-2</v>
      </c>
      <c r="G7546">
        <v>5.7833799999999998E-2</v>
      </c>
      <c r="H7546">
        <v>0</v>
      </c>
      <c r="I7546">
        <v>0.31141289999999999</v>
      </c>
      <c r="J7546">
        <v>0.15377869999999999</v>
      </c>
      <c r="K7546">
        <v>5.0048500000000003E-2</v>
      </c>
      <c r="L7546">
        <v>0.1162237</v>
      </c>
      <c r="M7546">
        <v>5.5608999999999997E-3</v>
      </c>
      <c r="O7546" t="str">
        <f>Table_Index[[#This Row],[ID]]&amp;Table_Index[[#This Row],[year]]</f>
        <v>94882006</v>
      </c>
      <c r="R7546" t="str">
        <f t="shared" si="237"/>
        <v/>
      </c>
    </row>
    <row r="7547" spans="1:18" x14ac:dyDescent="0.3">
      <c r="A7547">
        <v>9488</v>
      </c>
      <c r="B7547">
        <v>2006</v>
      </c>
      <c r="C7547">
        <v>2</v>
      </c>
      <c r="D7547">
        <v>0.1637652</v>
      </c>
      <c r="E7547">
        <v>2.11159E-2</v>
      </c>
      <c r="F7547">
        <v>4.9270300000000003E-2</v>
      </c>
      <c r="G7547">
        <v>0.1215335</v>
      </c>
      <c r="H7547">
        <v>2.3931299999999999E-2</v>
      </c>
      <c r="I7547">
        <v>0.35193089999999999</v>
      </c>
      <c r="J7547">
        <v>7.8269400000000003E-2</v>
      </c>
      <c r="K7547">
        <v>3.6600800000000003E-2</v>
      </c>
      <c r="L7547">
        <v>0.14851490000000001</v>
      </c>
      <c r="M7547">
        <v>5.0677999999999999E-3</v>
      </c>
      <c r="O7547" t="str">
        <f>Table_Index[[#This Row],[ID]]&amp;Table_Index[[#This Row],[year]]</f>
        <v>94882006</v>
      </c>
      <c r="R7547" t="str">
        <f t="shared" si="237"/>
        <v/>
      </c>
    </row>
    <row r="7548" spans="1:18" x14ac:dyDescent="0.3">
      <c r="A7548">
        <v>9488</v>
      </c>
      <c r="B7548">
        <v>2006</v>
      </c>
      <c r="C7548">
        <v>3</v>
      </c>
      <c r="D7548">
        <v>2.8878899999999999E-2</v>
      </c>
      <c r="E7548">
        <v>0.24732709999999999</v>
      </c>
      <c r="F7548">
        <v>3.91928E-2</v>
      </c>
      <c r="G7548">
        <v>0.2336096</v>
      </c>
      <c r="H7548">
        <v>3.4919899999999997E-2</v>
      </c>
      <c r="I7548">
        <v>0.20721539999999999</v>
      </c>
      <c r="J7548">
        <v>6.7556000000000005E-2</v>
      </c>
      <c r="K7548">
        <v>5.0538100000000002E-2</v>
      </c>
      <c r="L7548">
        <v>8.7668099999999999E-2</v>
      </c>
      <c r="M7548">
        <v>3.0942000000000001E-3</v>
      </c>
      <c r="O7548" t="str">
        <f>Table_Index[[#This Row],[ID]]&amp;Table_Index[[#This Row],[year]]</f>
        <v>94882006</v>
      </c>
      <c r="R7548" t="str">
        <f t="shared" si="237"/>
        <v/>
      </c>
    </row>
    <row r="7549" spans="1:18" x14ac:dyDescent="0.3">
      <c r="A7549">
        <v>9488</v>
      </c>
      <c r="B7549">
        <v>2006</v>
      </c>
      <c r="C7549">
        <v>4</v>
      </c>
      <c r="D7549">
        <v>7.4886499999999995E-2</v>
      </c>
      <c r="E7549">
        <v>0.33358549999999998</v>
      </c>
      <c r="F7549">
        <v>0.1134645</v>
      </c>
      <c r="G7549">
        <v>0.1043873</v>
      </c>
      <c r="H7549">
        <v>3.7821500000000001E-2</v>
      </c>
      <c r="I7549">
        <v>0</v>
      </c>
      <c r="J7549">
        <v>9.0771599999999994E-2</v>
      </c>
      <c r="K7549">
        <v>4.5385799999999997E-2</v>
      </c>
      <c r="L7549">
        <v>0.19288959999999999</v>
      </c>
      <c r="M7549">
        <v>6.8079000000000004E-3</v>
      </c>
      <c r="O7549" t="str">
        <f>Table_Index[[#This Row],[ID]]&amp;Table_Index[[#This Row],[year]]</f>
        <v>94882006</v>
      </c>
      <c r="R7549" t="str">
        <f t="shared" si="237"/>
        <v/>
      </c>
    </row>
    <row r="7550" spans="1:18" x14ac:dyDescent="0.3">
      <c r="A7550">
        <v>9488</v>
      </c>
      <c r="B7550">
        <v>2007</v>
      </c>
      <c r="C7550">
        <v>1</v>
      </c>
      <c r="D7550">
        <v>6.4265100000000006E-2</v>
      </c>
      <c r="E7550">
        <v>5.1826700000000003E-2</v>
      </c>
      <c r="F7550">
        <v>4.1461400000000002E-2</v>
      </c>
      <c r="G7550">
        <v>0.1409687</v>
      </c>
      <c r="H7550">
        <v>0</v>
      </c>
      <c r="I7550">
        <v>0.40424840000000001</v>
      </c>
      <c r="J7550">
        <v>0.15574279999999999</v>
      </c>
      <c r="K7550">
        <v>2.59134E-2</v>
      </c>
      <c r="L7550">
        <v>0.1119457</v>
      </c>
      <c r="M7550">
        <v>3.6278999999999999E-3</v>
      </c>
      <c r="O7550" t="str">
        <f>Table_Index[[#This Row],[ID]]&amp;Table_Index[[#This Row],[year]]</f>
        <v>94882007</v>
      </c>
      <c r="R7550" t="str">
        <f t="shared" si="237"/>
        <v/>
      </c>
    </row>
    <row r="7551" spans="1:18" x14ac:dyDescent="0.3">
      <c r="A7551">
        <v>9488</v>
      </c>
      <c r="B7551">
        <v>2007</v>
      </c>
      <c r="C7551">
        <v>2</v>
      </c>
      <c r="D7551">
        <v>8.1309900000000004E-2</v>
      </c>
      <c r="E7551">
        <v>0.2095321</v>
      </c>
      <c r="F7551">
        <v>6.0982399999999999E-2</v>
      </c>
      <c r="G7551">
        <v>9.3506400000000003E-2</v>
      </c>
      <c r="H7551">
        <v>0</v>
      </c>
      <c r="I7551">
        <v>0.42010120000000001</v>
      </c>
      <c r="J7551">
        <v>5.28514E-2</v>
      </c>
      <c r="K7551">
        <v>2.9813599999999999E-2</v>
      </c>
      <c r="L7551">
        <v>4.0654999999999997E-2</v>
      </c>
      <c r="M7551">
        <v>1.12479E-2</v>
      </c>
      <c r="O7551" t="str">
        <f>Table_Index[[#This Row],[ID]]&amp;Table_Index[[#This Row],[year]]</f>
        <v>94882007</v>
      </c>
      <c r="R7551" t="str">
        <f t="shared" si="237"/>
        <v/>
      </c>
    </row>
    <row r="7552" spans="1:18" x14ac:dyDescent="0.3">
      <c r="A7552">
        <v>9488</v>
      </c>
      <c r="B7552">
        <v>2007</v>
      </c>
      <c r="C7552">
        <v>3</v>
      </c>
      <c r="D7552">
        <v>2.0603099999999999E-2</v>
      </c>
      <c r="E7552">
        <v>7.4920000000000004E-3</v>
      </c>
      <c r="F7552">
        <v>2.99682E-2</v>
      </c>
      <c r="G7552">
        <v>2.4349099999999999E-2</v>
      </c>
      <c r="H7552">
        <v>4.6825E-3</v>
      </c>
      <c r="I7552">
        <v>0.1123806</v>
      </c>
      <c r="J7552">
        <v>2.1539599999999999E-2</v>
      </c>
      <c r="K7552">
        <v>9.3650999999999995E-3</v>
      </c>
      <c r="L7552">
        <v>1.87301E-2</v>
      </c>
      <c r="M7552">
        <v>0.75088969999999999</v>
      </c>
      <c r="O7552" t="str">
        <f>Table_Index[[#This Row],[ID]]&amp;Table_Index[[#This Row],[year]]</f>
        <v>94882007</v>
      </c>
      <c r="R7552" t="str">
        <f t="shared" si="237"/>
        <v/>
      </c>
    </row>
    <row r="7553" spans="1:18" x14ac:dyDescent="0.3">
      <c r="A7553">
        <v>9488</v>
      </c>
      <c r="B7553">
        <v>2007</v>
      </c>
      <c r="C7553">
        <v>4</v>
      </c>
      <c r="D7553">
        <v>0.14004510000000001</v>
      </c>
      <c r="E7553">
        <v>8.71392E-2</v>
      </c>
      <c r="F7553">
        <v>6.22423E-2</v>
      </c>
      <c r="G7553">
        <v>0.1073679</v>
      </c>
      <c r="H7553">
        <v>6.6909999999999999E-3</v>
      </c>
      <c r="I7553">
        <v>0.52905939999999996</v>
      </c>
      <c r="J7553">
        <v>0</v>
      </c>
      <c r="K7553">
        <v>1.5560600000000001E-2</v>
      </c>
      <c r="L7553">
        <v>4.66817E-2</v>
      </c>
      <c r="M7553">
        <v>5.2128000000000001E-3</v>
      </c>
      <c r="O7553" t="str">
        <f>Table_Index[[#This Row],[ID]]&amp;Table_Index[[#This Row],[year]]</f>
        <v>94882007</v>
      </c>
      <c r="R7553" t="str">
        <f t="shared" si="237"/>
        <v/>
      </c>
    </row>
    <row r="7554" spans="1:18" x14ac:dyDescent="0.3">
      <c r="A7554">
        <v>9488</v>
      </c>
      <c r="B7554">
        <v>2008</v>
      </c>
      <c r="C7554">
        <v>1</v>
      </c>
      <c r="D7554">
        <v>5.5937099999999997E-2</v>
      </c>
      <c r="E7554">
        <v>7.4767399999999998E-2</v>
      </c>
      <c r="F7554">
        <v>0.1495348</v>
      </c>
      <c r="G7554">
        <v>0.16947280000000001</v>
      </c>
      <c r="H7554">
        <v>3.8380600000000001E-2</v>
      </c>
      <c r="I7554">
        <v>0.37882139999999997</v>
      </c>
      <c r="J7554">
        <v>0</v>
      </c>
      <c r="K7554">
        <v>6.4798400000000006E-2</v>
      </c>
      <c r="L7554">
        <v>5.9813900000000003E-2</v>
      </c>
      <c r="M7554">
        <v>8.4735999999999995E-3</v>
      </c>
      <c r="O7554" t="str">
        <f>Table_Index[[#This Row],[ID]]&amp;Table_Index[[#This Row],[year]]</f>
        <v>94882008</v>
      </c>
      <c r="R7554" t="str">
        <f t="shared" si="237"/>
        <v/>
      </c>
    </row>
    <row r="7555" spans="1:18" x14ac:dyDescent="0.3">
      <c r="A7555">
        <v>9488</v>
      </c>
      <c r="B7555">
        <v>2008</v>
      </c>
      <c r="C7555">
        <v>2</v>
      </c>
      <c r="D7555">
        <v>7.2571200000000002E-2</v>
      </c>
      <c r="E7555">
        <v>0.20973149999999999</v>
      </c>
      <c r="F7555">
        <v>9.4658000000000006E-2</v>
      </c>
      <c r="G7555">
        <v>0.168018</v>
      </c>
      <c r="H7555">
        <v>3.78632E-2</v>
      </c>
      <c r="I7555">
        <v>0.25557669999999999</v>
      </c>
      <c r="J7555">
        <v>4.7329000000000003E-2</v>
      </c>
      <c r="K7555">
        <v>3.3130300000000001E-2</v>
      </c>
      <c r="L7555">
        <v>7.3359999999999995E-2</v>
      </c>
      <c r="M7555">
        <v>7.7619999999999998E-3</v>
      </c>
      <c r="O7555" t="str">
        <f>Table_Index[[#This Row],[ID]]&amp;Table_Index[[#This Row],[year]]</f>
        <v>94882008</v>
      </c>
      <c r="R7555" t="str">
        <f t="shared" si="237"/>
        <v/>
      </c>
    </row>
    <row r="7556" spans="1:18" x14ac:dyDescent="0.3">
      <c r="A7556">
        <v>9488</v>
      </c>
      <c r="B7556">
        <v>2008</v>
      </c>
      <c r="C7556">
        <v>3</v>
      </c>
      <c r="D7556">
        <v>0.1222163</v>
      </c>
      <c r="E7556">
        <v>0.16223409999999999</v>
      </c>
      <c r="F7556">
        <v>6.4893599999999996E-2</v>
      </c>
      <c r="G7556">
        <v>0.22712769999999999</v>
      </c>
      <c r="H7556">
        <v>2.8877699999999999E-2</v>
      </c>
      <c r="I7556">
        <v>0.22063830000000001</v>
      </c>
      <c r="J7556">
        <v>9.0851100000000004E-2</v>
      </c>
      <c r="K7556">
        <v>2.5957500000000001E-2</v>
      </c>
      <c r="L7556">
        <v>4.5425500000000001E-2</v>
      </c>
      <c r="M7556">
        <v>1.1778200000000001E-2</v>
      </c>
      <c r="O7556" t="str">
        <f>Table_Index[[#This Row],[ID]]&amp;Table_Index[[#This Row],[year]]</f>
        <v>94882008</v>
      </c>
      <c r="R7556" t="str">
        <f t="shared" si="237"/>
        <v/>
      </c>
    </row>
    <row r="7557" spans="1:18" x14ac:dyDescent="0.3">
      <c r="A7557">
        <v>9488</v>
      </c>
      <c r="B7557">
        <v>2008</v>
      </c>
      <c r="C7557">
        <v>4</v>
      </c>
      <c r="D7557">
        <v>9.0940800000000002E-2</v>
      </c>
      <c r="E7557">
        <v>0.25302059999999998</v>
      </c>
      <c r="F7557">
        <v>9.3507599999999996E-2</v>
      </c>
      <c r="G7557">
        <v>0.16776369999999999</v>
      </c>
      <c r="H7557">
        <v>4.4883699999999999E-2</v>
      </c>
      <c r="I7557">
        <v>0.20351659999999999</v>
      </c>
      <c r="J7557">
        <v>6.6005400000000006E-2</v>
      </c>
      <c r="K7557">
        <v>3.8503099999999998E-2</v>
      </c>
      <c r="L7557">
        <v>3.5202900000000002E-2</v>
      </c>
      <c r="M7557">
        <v>6.6555E-3</v>
      </c>
      <c r="O7557" t="str">
        <f>Table_Index[[#This Row],[ID]]&amp;Table_Index[[#This Row],[year]]</f>
        <v>94882008</v>
      </c>
      <c r="R7557" t="str">
        <f t="shared" si="237"/>
        <v/>
      </c>
    </row>
    <row r="7558" spans="1:18" x14ac:dyDescent="0.3">
      <c r="A7558">
        <v>9488</v>
      </c>
      <c r="B7558">
        <v>2009</v>
      </c>
      <c r="C7558">
        <v>1</v>
      </c>
      <c r="D7558">
        <v>6.6496700000000006E-2</v>
      </c>
      <c r="E7558">
        <v>0.24865399999999999</v>
      </c>
      <c r="F7558">
        <v>6.1396100000000002E-2</v>
      </c>
      <c r="G7558">
        <v>0.16576940000000001</v>
      </c>
      <c r="H7558">
        <v>3.3059000000000001E-3</v>
      </c>
      <c r="I7558">
        <v>0.31170300000000001</v>
      </c>
      <c r="J7558">
        <v>5.9034700000000002E-2</v>
      </c>
      <c r="K7558">
        <v>3.7782200000000002E-2</v>
      </c>
      <c r="L7558">
        <v>3.3059400000000003E-2</v>
      </c>
      <c r="M7558">
        <v>1.27987E-2</v>
      </c>
      <c r="O7558" t="str">
        <f>Table_Index[[#This Row],[ID]]&amp;Table_Index[[#This Row],[year]]</f>
        <v>94882009</v>
      </c>
      <c r="R7558" t="str">
        <f t="shared" si="237"/>
        <v/>
      </c>
    </row>
    <row r="7559" spans="1:18" x14ac:dyDescent="0.3">
      <c r="A7559">
        <v>9488</v>
      </c>
      <c r="B7559">
        <v>2009</v>
      </c>
      <c r="C7559">
        <v>2</v>
      </c>
      <c r="D7559">
        <v>0</v>
      </c>
      <c r="E7559">
        <v>5.0935000000000001E-2</v>
      </c>
      <c r="F7559">
        <v>0</v>
      </c>
      <c r="G7559">
        <v>0.23739360000000001</v>
      </c>
      <c r="H7559">
        <v>3.3834999999999998E-3</v>
      </c>
      <c r="I7559">
        <v>0.55300879999999997</v>
      </c>
      <c r="J7559">
        <v>0.10187</v>
      </c>
      <c r="K7559">
        <v>2.5467500000000001E-2</v>
      </c>
      <c r="L7559">
        <v>2.69228E-2</v>
      </c>
      <c r="M7559">
        <v>1.0187E-3</v>
      </c>
      <c r="O7559" t="str">
        <f>Table_Index[[#This Row],[ID]]&amp;Table_Index[[#This Row],[year]]</f>
        <v>94882009</v>
      </c>
      <c r="R7559" t="str">
        <f t="shared" si="237"/>
        <v/>
      </c>
    </row>
    <row r="7560" spans="1:18" x14ac:dyDescent="0.3">
      <c r="A7560">
        <v>9488</v>
      </c>
      <c r="B7560">
        <v>2009</v>
      </c>
      <c r="C7560">
        <v>3</v>
      </c>
      <c r="D7560">
        <v>7.8443600000000002E-2</v>
      </c>
      <c r="E7560">
        <v>3.9221800000000001E-2</v>
      </c>
      <c r="F7560">
        <v>3.99481E-2</v>
      </c>
      <c r="G7560">
        <v>0.27455269999999998</v>
      </c>
      <c r="H7560">
        <v>1.7813200000000001E-2</v>
      </c>
      <c r="I7560">
        <v>0.43143989999999999</v>
      </c>
      <c r="J7560">
        <v>0.1176654</v>
      </c>
      <c r="K7560">
        <v>0</v>
      </c>
      <c r="L7560">
        <v>0</v>
      </c>
      <c r="M7560">
        <v>9.1520000000000002E-4</v>
      </c>
      <c r="O7560" t="str">
        <f>Table_Index[[#This Row],[ID]]&amp;Table_Index[[#This Row],[year]]</f>
        <v>94882009</v>
      </c>
      <c r="R7560" t="str">
        <f t="shared" si="237"/>
        <v/>
      </c>
    </row>
    <row r="7561" spans="1:18" x14ac:dyDescent="0.3">
      <c r="A7561">
        <v>9488</v>
      </c>
      <c r="B7561">
        <v>2009</v>
      </c>
      <c r="C7561">
        <v>4</v>
      </c>
      <c r="D7561">
        <v>3.6962099999999998E-2</v>
      </c>
      <c r="E7561">
        <v>0.2367544</v>
      </c>
      <c r="F7561">
        <v>4.4354499999999998E-2</v>
      </c>
      <c r="G7561">
        <v>0.13528119999999999</v>
      </c>
      <c r="H7561">
        <v>5.2538899999999999E-2</v>
      </c>
      <c r="I7561">
        <v>0.36592449999999999</v>
      </c>
      <c r="J7561">
        <v>7.0227899999999996E-2</v>
      </c>
      <c r="K7561">
        <v>2.5873500000000001E-2</v>
      </c>
      <c r="L7561">
        <v>3.1048099999999999E-2</v>
      </c>
      <c r="M7561">
        <v>1.0349000000000001E-3</v>
      </c>
      <c r="O7561" t="str">
        <f>Table_Index[[#This Row],[ID]]&amp;Table_Index[[#This Row],[year]]</f>
        <v>94882009</v>
      </c>
      <c r="R7561" t="str">
        <f t="shared" si="237"/>
        <v/>
      </c>
    </row>
    <row r="7562" spans="1:18" x14ac:dyDescent="0.3">
      <c r="A7562">
        <v>9488</v>
      </c>
      <c r="B7562">
        <v>2010</v>
      </c>
      <c r="C7562">
        <v>1</v>
      </c>
      <c r="D7562">
        <v>6.18837E-2</v>
      </c>
      <c r="E7562">
        <v>2.3979899999999998E-2</v>
      </c>
      <c r="F7562">
        <v>6.9619100000000003E-2</v>
      </c>
      <c r="G7562">
        <v>8.2511600000000004E-2</v>
      </c>
      <c r="H7562">
        <v>0.14087559999999999</v>
      </c>
      <c r="I7562">
        <v>0.4770199</v>
      </c>
      <c r="J7562">
        <v>3.0941799999999998E-2</v>
      </c>
      <c r="K7562">
        <v>3.0941799999999998E-2</v>
      </c>
      <c r="L7562">
        <v>7.6580999999999996E-2</v>
      </c>
      <c r="M7562">
        <v>5.6455000000000003E-3</v>
      </c>
      <c r="O7562" t="str">
        <f>Table_Index[[#This Row],[ID]]&amp;Table_Index[[#This Row],[year]]</f>
        <v>94882010</v>
      </c>
      <c r="R7562" t="str">
        <f t="shared" si="237"/>
        <v/>
      </c>
    </row>
    <row r="7563" spans="1:18" x14ac:dyDescent="0.3">
      <c r="A7563">
        <v>9488</v>
      </c>
      <c r="B7563">
        <v>2010</v>
      </c>
      <c r="C7563">
        <v>2</v>
      </c>
      <c r="D7563">
        <v>2.0346400000000001E-2</v>
      </c>
      <c r="E7563">
        <v>3.6623599999999999E-2</v>
      </c>
      <c r="F7563">
        <v>3.1740400000000002E-2</v>
      </c>
      <c r="G7563">
        <v>0.19112080000000001</v>
      </c>
      <c r="H7563">
        <v>3.0384000000000001E-2</v>
      </c>
      <c r="I7563">
        <v>0.47610649999999999</v>
      </c>
      <c r="J7563">
        <v>8.1385700000000005E-2</v>
      </c>
      <c r="K7563">
        <v>2.40088E-2</v>
      </c>
      <c r="L7563">
        <v>0.10376680000000001</v>
      </c>
      <c r="M7563">
        <v>4.5168999999999999E-3</v>
      </c>
      <c r="O7563" t="str">
        <f>Table_Index[[#This Row],[ID]]&amp;Table_Index[[#This Row],[year]]</f>
        <v>94882010</v>
      </c>
      <c r="R7563" t="str">
        <f t="shared" si="237"/>
        <v/>
      </c>
    </row>
    <row r="7564" spans="1:18" x14ac:dyDescent="0.3">
      <c r="A7564">
        <v>9488</v>
      </c>
      <c r="B7564">
        <v>2010</v>
      </c>
      <c r="C7564">
        <v>3</v>
      </c>
      <c r="D7564">
        <v>8.5706000000000004E-2</v>
      </c>
      <c r="E7564">
        <v>2.9626799999999998E-2</v>
      </c>
      <c r="F7564">
        <v>2.9626799999999998E-2</v>
      </c>
      <c r="G7564">
        <v>5.7983800000000002E-2</v>
      </c>
      <c r="H7564">
        <v>0.1965007</v>
      </c>
      <c r="I7564">
        <v>0.39678720000000001</v>
      </c>
      <c r="J7564">
        <v>1.0581E-2</v>
      </c>
      <c r="K7564">
        <v>2.49711E-2</v>
      </c>
      <c r="L7564">
        <v>0.16574059999999999</v>
      </c>
      <c r="M7564">
        <v>2.4759999999999999E-3</v>
      </c>
      <c r="O7564" t="str">
        <f>Table_Index[[#This Row],[ID]]&amp;Table_Index[[#This Row],[year]]</f>
        <v>94882010</v>
      </c>
      <c r="R7564" t="str">
        <f t="shared" si="237"/>
        <v/>
      </c>
    </row>
    <row r="7565" spans="1:18" x14ac:dyDescent="0.3">
      <c r="A7565">
        <v>9488</v>
      </c>
      <c r="B7565">
        <v>2010</v>
      </c>
      <c r="C7565">
        <v>4</v>
      </c>
      <c r="D7565">
        <v>1.7107299999999999E-2</v>
      </c>
      <c r="E7565">
        <v>0.10166650000000001</v>
      </c>
      <c r="F7565">
        <v>0.1368587</v>
      </c>
      <c r="G7565">
        <v>0.22801640000000001</v>
      </c>
      <c r="H7565">
        <v>0.1370815</v>
      </c>
      <c r="I7565">
        <v>0</v>
      </c>
      <c r="J7565">
        <v>1.83293E-2</v>
      </c>
      <c r="K7565">
        <v>0.11290840000000001</v>
      </c>
      <c r="L7565">
        <v>0.23681440000000001</v>
      </c>
      <c r="M7565">
        <v>1.12175E-2</v>
      </c>
      <c r="O7565" t="str">
        <f>Table_Index[[#This Row],[ID]]&amp;Table_Index[[#This Row],[year]]</f>
        <v>94882010</v>
      </c>
      <c r="R7565" t="str">
        <f t="shared" si="237"/>
        <v/>
      </c>
    </row>
    <row r="7566" spans="1:18" x14ac:dyDescent="0.3">
      <c r="A7566">
        <v>9488</v>
      </c>
      <c r="B7566">
        <v>2011</v>
      </c>
      <c r="C7566">
        <v>1</v>
      </c>
      <c r="D7566">
        <v>9.2994199999999999E-2</v>
      </c>
      <c r="E7566">
        <v>4.7988000000000003E-2</v>
      </c>
      <c r="F7566">
        <v>0.1041844</v>
      </c>
      <c r="G7566">
        <v>0.34788910000000001</v>
      </c>
      <c r="H7566">
        <v>0.10783089999999999</v>
      </c>
      <c r="I7566">
        <v>0.17364070000000001</v>
      </c>
      <c r="J7566">
        <v>3.2991699999999999E-2</v>
      </c>
      <c r="K7566">
        <v>3.3339000000000001E-2</v>
      </c>
      <c r="L7566">
        <v>5.4175899999999999E-2</v>
      </c>
      <c r="M7566">
        <v>4.9661000000000002E-3</v>
      </c>
      <c r="O7566" t="str">
        <f>Table_Index[[#This Row],[ID]]&amp;Table_Index[[#This Row],[year]]</f>
        <v>94882011</v>
      </c>
      <c r="R7566" t="str">
        <f t="shared" ref="R7566:R7629" si="238">RIGHT(P7566,4)</f>
        <v/>
      </c>
    </row>
    <row r="7567" spans="1:18" x14ac:dyDescent="0.3">
      <c r="A7567">
        <v>9488</v>
      </c>
      <c r="B7567">
        <v>2011</v>
      </c>
      <c r="C7567">
        <v>2</v>
      </c>
      <c r="D7567">
        <v>6.5225199999999997E-2</v>
      </c>
      <c r="E7567">
        <v>0.1295568</v>
      </c>
      <c r="F7567">
        <v>0.10721940000000001</v>
      </c>
      <c r="G7567">
        <v>0.37526799999999999</v>
      </c>
      <c r="H7567">
        <v>4.4675000000000001E-3</v>
      </c>
      <c r="I7567">
        <v>0</v>
      </c>
      <c r="J7567">
        <v>0</v>
      </c>
      <c r="K7567">
        <v>0.15225159999999999</v>
      </c>
      <c r="L7567">
        <v>0.15904219999999999</v>
      </c>
      <c r="M7567">
        <v>6.9693000000000003E-3</v>
      </c>
      <c r="O7567" t="str">
        <f>Table_Index[[#This Row],[ID]]&amp;Table_Index[[#This Row],[year]]</f>
        <v>94882011</v>
      </c>
      <c r="R7567" t="str">
        <f t="shared" si="238"/>
        <v/>
      </c>
    </row>
    <row r="7568" spans="1:18" x14ac:dyDescent="0.3">
      <c r="A7568">
        <v>9488</v>
      </c>
      <c r="B7568">
        <v>2011</v>
      </c>
      <c r="C7568">
        <v>3</v>
      </c>
      <c r="D7568">
        <v>3.2688700000000001E-2</v>
      </c>
      <c r="E7568">
        <v>0</v>
      </c>
      <c r="F7568">
        <v>5.4481099999999998E-2</v>
      </c>
      <c r="G7568">
        <v>0.21102360000000001</v>
      </c>
      <c r="H7568">
        <v>1.20994E-2</v>
      </c>
      <c r="I7568">
        <v>0.60292469999999998</v>
      </c>
      <c r="J7568">
        <v>0</v>
      </c>
      <c r="K7568">
        <v>4.8125000000000001E-2</v>
      </c>
      <c r="L7568">
        <v>3.3778299999999997E-2</v>
      </c>
      <c r="M7568">
        <v>4.8790999999999999E-3</v>
      </c>
      <c r="O7568" t="str">
        <f>Table_Index[[#This Row],[ID]]&amp;Table_Index[[#This Row],[year]]</f>
        <v>94882011</v>
      </c>
      <c r="R7568" t="str">
        <f t="shared" si="238"/>
        <v/>
      </c>
    </row>
    <row r="7569" spans="1:18" x14ac:dyDescent="0.3">
      <c r="A7569">
        <v>9488</v>
      </c>
      <c r="B7569">
        <v>2011</v>
      </c>
      <c r="C7569">
        <v>4</v>
      </c>
      <c r="D7569">
        <v>3.55824E-2</v>
      </c>
      <c r="E7569">
        <v>0.25175649999999999</v>
      </c>
      <c r="F7569">
        <v>0.10247729999999999</v>
      </c>
      <c r="G7569">
        <v>0.1264863</v>
      </c>
      <c r="H7569">
        <v>5.1106499999999999E-2</v>
      </c>
      <c r="I7569">
        <v>0.28181270000000003</v>
      </c>
      <c r="J7569">
        <v>0</v>
      </c>
      <c r="K7569">
        <v>4.0990899999999997E-2</v>
      </c>
      <c r="L7569">
        <v>0.1035875</v>
      </c>
      <c r="M7569">
        <v>6.1999000000000004E-3</v>
      </c>
      <c r="O7569" t="str">
        <f>Table_Index[[#This Row],[ID]]&amp;Table_Index[[#This Row],[year]]</f>
        <v>94882011</v>
      </c>
      <c r="R7569" t="str">
        <f t="shared" si="238"/>
        <v/>
      </c>
    </row>
    <row r="7570" spans="1:18" x14ac:dyDescent="0.3">
      <c r="A7570">
        <v>9488</v>
      </c>
      <c r="B7570">
        <v>2012</v>
      </c>
      <c r="C7570">
        <v>1</v>
      </c>
      <c r="D7570">
        <v>9.2604400000000003E-2</v>
      </c>
      <c r="E7570">
        <v>7.93021E-2</v>
      </c>
      <c r="F7570">
        <v>4.6046400000000001E-2</v>
      </c>
      <c r="G7570">
        <v>7.9557900000000001E-2</v>
      </c>
      <c r="H7570">
        <v>6.14805E-2</v>
      </c>
      <c r="I7570">
        <v>0.30697600000000003</v>
      </c>
      <c r="J7570">
        <v>0.12790670000000001</v>
      </c>
      <c r="K7570">
        <v>5.5298300000000002E-2</v>
      </c>
      <c r="L7570">
        <v>0.1427438</v>
      </c>
      <c r="M7570">
        <v>8.0836999999999992E-3</v>
      </c>
      <c r="O7570" t="str">
        <f>Table_Index[[#This Row],[ID]]&amp;Table_Index[[#This Row],[year]]</f>
        <v>94882012</v>
      </c>
      <c r="R7570" t="str">
        <f t="shared" si="238"/>
        <v/>
      </c>
    </row>
    <row r="7571" spans="1:18" x14ac:dyDescent="0.3">
      <c r="A7571">
        <v>9488</v>
      </c>
      <c r="B7571">
        <v>2012</v>
      </c>
      <c r="C7571">
        <v>2</v>
      </c>
      <c r="D7571">
        <v>6.29971E-2</v>
      </c>
      <c r="E7571">
        <v>0.1283668</v>
      </c>
      <c r="F7571">
        <v>8.2414500000000002E-2</v>
      </c>
      <c r="G7571">
        <v>9.0572700000000006E-2</v>
      </c>
      <c r="H7571">
        <v>0.17282069999999999</v>
      </c>
      <c r="I7571">
        <v>0.1753181</v>
      </c>
      <c r="J7571">
        <v>0.18118699999999999</v>
      </c>
      <c r="K7571">
        <v>3.8293599999999997E-2</v>
      </c>
      <c r="L7571">
        <v>5.9937799999999999E-2</v>
      </c>
      <c r="M7571">
        <v>8.0915999999999991E-3</v>
      </c>
      <c r="O7571" t="str">
        <f>Table_Index[[#This Row],[ID]]&amp;Table_Index[[#This Row],[year]]</f>
        <v>94882012</v>
      </c>
      <c r="R7571" t="str">
        <f t="shared" si="238"/>
        <v/>
      </c>
    </row>
    <row r="7572" spans="1:18" x14ac:dyDescent="0.3">
      <c r="A7572">
        <v>9488</v>
      </c>
      <c r="B7572">
        <v>2012</v>
      </c>
      <c r="C7572">
        <v>3</v>
      </c>
      <c r="D7572">
        <v>7.8443100000000002E-2</v>
      </c>
      <c r="E7572">
        <v>0.13447390000000001</v>
      </c>
      <c r="F7572">
        <v>8.4046200000000001E-2</v>
      </c>
      <c r="G7572">
        <v>0.1400769</v>
      </c>
      <c r="H7572">
        <v>0.13391359999999999</v>
      </c>
      <c r="I7572">
        <v>0.27641850000000001</v>
      </c>
      <c r="J7572">
        <v>4.7065900000000001E-2</v>
      </c>
      <c r="K7572">
        <v>4.4824599999999999E-2</v>
      </c>
      <c r="L7572">
        <v>5.6030799999999999E-2</v>
      </c>
      <c r="M7572">
        <v>4.7066E-3</v>
      </c>
      <c r="O7572" t="str">
        <f>Table_Index[[#This Row],[ID]]&amp;Table_Index[[#This Row],[year]]</f>
        <v>94882012</v>
      </c>
      <c r="R7572" t="str">
        <f t="shared" si="238"/>
        <v/>
      </c>
    </row>
    <row r="7573" spans="1:18" x14ac:dyDescent="0.3">
      <c r="A7573">
        <v>9488</v>
      </c>
      <c r="B7573">
        <v>2012</v>
      </c>
      <c r="C7573">
        <v>4</v>
      </c>
      <c r="D7573">
        <v>9.3943600000000002E-2</v>
      </c>
      <c r="E7573">
        <v>4.6971800000000001E-2</v>
      </c>
      <c r="F7573">
        <v>7.3589199999999994E-2</v>
      </c>
      <c r="G7573">
        <v>0.12525819999999999</v>
      </c>
      <c r="H7573">
        <v>2.1733499999999999E-2</v>
      </c>
      <c r="I7573">
        <v>0.26095459999999998</v>
      </c>
      <c r="J7573">
        <v>5.1147100000000001E-2</v>
      </c>
      <c r="K7573">
        <v>0.15657280000000001</v>
      </c>
      <c r="L7573">
        <v>0.15957370000000001</v>
      </c>
      <c r="M7573">
        <v>1.0255500000000001E-2</v>
      </c>
      <c r="O7573" t="str">
        <f>Table_Index[[#This Row],[ID]]&amp;Table_Index[[#This Row],[year]]</f>
        <v>94882012</v>
      </c>
      <c r="R7573" t="str">
        <f t="shared" si="238"/>
        <v/>
      </c>
    </row>
    <row r="7574" spans="1:18" x14ac:dyDescent="0.3">
      <c r="A7574">
        <v>9489</v>
      </c>
      <c r="B7574">
        <v>2003</v>
      </c>
      <c r="C7574">
        <v>1</v>
      </c>
      <c r="D7574">
        <v>0.12531210000000001</v>
      </c>
      <c r="E7574">
        <v>8.3532800000000004E-2</v>
      </c>
      <c r="F7574">
        <v>0.1192811</v>
      </c>
      <c r="G7574">
        <v>4.9588800000000002E-2</v>
      </c>
      <c r="H7574">
        <v>7.3713000000000001E-2</v>
      </c>
      <c r="I7574">
        <v>0.29686249999999997</v>
      </c>
      <c r="J7574">
        <v>0.1065488</v>
      </c>
      <c r="K7574">
        <v>5.3609499999999997E-2</v>
      </c>
      <c r="L7574">
        <v>9.1551499999999994E-2</v>
      </c>
      <c r="M7574">
        <v>0</v>
      </c>
      <c r="O7574" t="str">
        <f>Table_Index[[#This Row],[ID]]&amp;Table_Index[[#This Row],[year]]</f>
        <v>94892003</v>
      </c>
      <c r="R7574" t="str">
        <f t="shared" si="238"/>
        <v/>
      </c>
    </row>
    <row r="7575" spans="1:18" x14ac:dyDescent="0.3">
      <c r="A7575">
        <v>9489</v>
      </c>
      <c r="B7575">
        <v>2003</v>
      </c>
      <c r="C7575">
        <v>2</v>
      </c>
      <c r="D7575">
        <v>0.15629709999999999</v>
      </c>
      <c r="E7575">
        <v>0.1160576</v>
      </c>
      <c r="F7575">
        <v>6.0126199999999998E-2</v>
      </c>
      <c r="G7575">
        <v>4.8939900000000001E-2</v>
      </c>
      <c r="H7575">
        <v>6.9914199999999996E-2</v>
      </c>
      <c r="I7575">
        <v>0.2527836</v>
      </c>
      <c r="J7575">
        <v>6.0037399999999998E-2</v>
      </c>
      <c r="K7575">
        <v>2.0508200000000001E-2</v>
      </c>
      <c r="L7575">
        <v>0.1850396</v>
      </c>
      <c r="M7575">
        <v>3.0296199999999999E-2</v>
      </c>
      <c r="O7575" t="str">
        <f>Table_Index[[#This Row],[ID]]&amp;Table_Index[[#This Row],[year]]</f>
        <v>94892003</v>
      </c>
      <c r="R7575" t="str">
        <f t="shared" si="238"/>
        <v/>
      </c>
    </row>
    <row r="7576" spans="1:18" x14ac:dyDescent="0.3">
      <c r="A7576">
        <v>9489</v>
      </c>
      <c r="B7576">
        <v>2003</v>
      </c>
      <c r="C7576">
        <v>3</v>
      </c>
      <c r="D7576">
        <v>0.30303029999999997</v>
      </c>
      <c r="E7576">
        <v>4.5454500000000002E-2</v>
      </c>
      <c r="F7576">
        <v>6.6666699999999995E-2</v>
      </c>
      <c r="G7576">
        <v>0.1075758</v>
      </c>
      <c r="H7576">
        <v>0</v>
      </c>
      <c r="I7576">
        <v>0.30303029999999997</v>
      </c>
      <c r="J7576">
        <v>1.51515E-2</v>
      </c>
      <c r="K7576">
        <v>3.0303E-2</v>
      </c>
      <c r="L7576">
        <v>0.1060606</v>
      </c>
      <c r="M7576">
        <v>2.2727299999999999E-2</v>
      </c>
      <c r="O7576" t="str">
        <f>Table_Index[[#This Row],[ID]]&amp;Table_Index[[#This Row],[year]]</f>
        <v>94892003</v>
      </c>
      <c r="R7576" t="str">
        <f t="shared" si="238"/>
        <v/>
      </c>
    </row>
    <row r="7577" spans="1:18" x14ac:dyDescent="0.3">
      <c r="A7577">
        <v>9489</v>
      </c>
      <c r="B7577">
        <v>2003</v>
      </c>
      <c r="C7577">
        <v>4</v>
      </c>
      <c r="D7577">
        <v>0.2664126</v>
      </c>
      <c r="E7577">
        <v>7.7595899999999995E-2</v>
      </c>
      <c r="F7577">
        <v>3.44871E-2</v>
      </c>
      <c r="G7577">
        <v>2.9619900000000001E-2</v>
      </c>
      <c r="H7577">
        <v>1.1639399999999999E-2</v>
      </c>
      <c r="I7577">
        <v>0.35349249999999999</v>
      </c>
      <c r="J7577">
        <v>0.1034612</v>
      </c>
      <c r="K7577">
        <v>1.98301E-2</v>
      </c>
      <c r="L7577">
        <v>9.9150299999999997E-2</v>
      </c>
      <c r="M7577">
        <v>4.3109000000000003E-3</v>
      </c>
      <c r="O7577" t="str">
        <f>Table_Index[[#This Row],[ID]]&amp;Table_Index[[#This Row],[year]]</f>
        <v>94892003</v>
      </c>
      <c r="R7577" t="str">
        <f t="shared" si="238"/>
        <v/>
      </c>
    </row>
    <row r="7578" spans="1:18" x14ac:dyDescent="0.3">
      <c r="A7578">
        <v>9489</v>
      </c>
      <c r="B7578">
        <v>2004</v>
      </c>
      <c r="C7578">
        <v>1</v>
      </c>
      <c r="D7578">
        <v>0.19775110000000001</v>
      </c>
      <c r="E7578">
        <v>2.3264799999999999E-2</v>
      </c>
      <c r="F7578">
        <v>8.5304400000000002E-2</v>
      </c>
      <c r="G7578">
        <v>4.2652200000000001E-2</v>
      </c>
      <c r="H7578">
        <v>2.7142300000000001E-2</v>
      </c>
      <c r="I7578">
        <v>0.21326100000000001</v>
      </c>
      <c r="J7578">
        <v>0.2644436</v>
      </c>
      <c r="K7578">
        <v>8.1426899999999997E-2</v>
      </c>
      <c r="L7578">
        <v>5.89376E-2</v>
      </c>
      <c r="M7578">
        <v>5.8161999999999997E-3</v>
      </c>
      <c r="O7578" t="str">
        <f>Table_Index[[#This Row],[ID]]&amp;Table_Index[[#This Row],[year]]</f>
        <v>94892004</v>
      </c>
      <c r="R7578" t="str">
        <f t="shared" si="238"/>
        <v/>
      </c>
    </row>
    <row r="7579" spans="1:18" x14ac:dyDescent="0.3">
      <c r="A7579">
        <v>9489</v>
      </c>
      <c r="B7579">
        <v>2004</v>
      </c>
      <c r="C7579">
        <v>2</v>
      </c>
      <c r="D7579">
        <v>0.2139568</v>
      </c>
      <c r="E7579">
        <v>3.6247099999999997E-2</v>
      </c>
      <c r="F7579">
        <v>4.1425200000000002E-2</v>
      </c>
      <c r="G7579">
        <v>6.9387199999999996E-2</v>
      </c>
      <c r="H7579">
        <v>3.6247099999999997E-2</v>
      </c>
      <c r="I7579">
        <v>0.3417579</v>
      </c>
      <c r="J7579">
        <v>6.21378E-2</v>
      </c>
      <c r="K7579">
        <v>2.2783899999999999E-2</v>
      </c>
      <c r="L7579">
        <v>0.1346319</v>
      </c>
      <c r="M7579">
        <v>4.1425200000000002E-2</v>
      </c>
      <c r="O7579" t="str">
        <f>Table_Index[[#This Row],[ID]]&amp;Table_Index[[#This Row],[year]]</f>
        <v>94892004</v>
      </c>
      <c r="R7579" t="str">
        <f t="shared" si="238"/>
        <v/>
      </c>
    </row>
    <row r="7580" spans="1:18" x14ac:dyDescent="0.3">
      <c r="A7580">
        <v>9489</v>
      </c>
      <c r="B7580">
        <v>2004</v>
      </c>
      <c r="C7580">
        <v>3</v>
      </c>
      <c r="D7580">
        <v>0.33547700000000003</v>
      </c>
      <c r="E7580">
        <v>7.07396E-2</v>
      </c>
      <c r="F7580">
        <v>0.16077169999999999</v>
      </c>
      <c r="G7580">
        <v>0.29474810000000001</v>
      </c>
      <c r="H7580">
        <v>0</v>
      </c>
      <c r="I7580">
        <v>0</v>
      </c>
      <c r="J7580">
        <v>0</v>
      </c>
      <c r="K7580">
        <v>4.7159699999999999E-2</v>
      </c>
      <c r="L7580">
        <v>8.0385799999999993E-2</v>
      </c>
      <c r="M7580">
        <v>1.07181E-2</v>
      </c>
      <c r="O7580" t="str">
        <f>Table_Index[[#This Row],[ID]]&amp;Table_Index[[#This Row],[year]]</f>
        <v>94892004</v>
      </c>
      <c r="R7580" t="str">
        <f t="shared" si="238"/>
        <v/>
      </c>
    </row>
    <row r="7581" spans="1:18" x14ac:dyDescent="0.3">
      <c r="A7581">
        <v>9489</v>
      </c>
      <c r="B7581">
        <v>2004</v>
      </c>
      <c r="C7581">
        <v>4</v>
      </c>
      <c r="D7581">
        <v>4.9358300000000001E-2</v>
      </c>
      <c r="E7581">
        <v>0.106614</v>
      </c>
      <c r="F7581">
        <v>8.8844999999999993E-2</v>
      </c>
      <c r="G7581">
        <v>8.3909200000000003E-2</v>
      </c>
      <c r="H7581">
        <v>3.7512299999999998E-2</v>
      </c>
      <c r="I7581">
        <v>0.44422509999999998</v>
      </c>
      <c r="J7581">
        <v>4.4422499999999997E-2</v>
      </c>
      <c r="K7581">
        <v>5.4294200000000001E-2</v>
      </c>
      <c r="L7581">
        <v>7.4037500000000006E-2</v>
      </c>
      <c r="M7581">
        <v>1.6781799999999999E-2</v>
      </c>
      <c r="O7581" t="str">
        <f>Table_Index[[#This Row],[ID]]&amp;Table_Index[[#This Row],[year]]</f>
        <v>94892004</v>
      </c>
      <c r="R7581" t="str">
        <f t="shared" si="238"/>
        <v/>
      </c>
    </row>
    <row r="7582" spans="1:18" x14ac:dyDescent="0.3">
      <c r="A7582">
        <v>9489</v>
      </c>
      <c r="B7582">
        <v>2005</v>
      </c>
      <c r="C7582">
        <v>1</v>
      </c>
      <c r="D7582">
        <v>0.1611493</v>
      </c>
      <c r="E7582">
        <v>5.6214899999999998E-2</v>
      </c>
      <c r="F7582">
        <v>0.1561524</v>
      </c>
      <c r="G7582">
        <v>2.8107400000000001E-2</v>
      </c>
      <c r="H7582">
        <v>0</v>
      </c>
      <c r="I7582">
        <v>0.3560275</v>
      </c>
      <c r="J7582">
        <v>4.6845699999999997E-2</v>
      </c>
      <c r="K7582">
        <v>7.4953199999999998E-2</v>
      </c>
      <c r="L7582">
        <v>0.1077452</v>
      </c>
      <c r="M7582">
        <v>1.28045E-2</v>
      </c>
      <c r="O7582" t="str">
        <f>Table_Index[[#This Row],[ID]]&amp;Table_Index[[#This Row],[year]]</f>
        <v>94892005</v>
      </c>
      <c r="R7582" t="str">
        <f t="shared" si="238"/>
        <v/>
      </c>
    </row>
    <row r="7583" spans="1:18" x14ac:dyDescent="0.3">
      <c r="A7583">
        <v>9489</v>
      </c>
      <c r="B7583">
        <v>2005</v>
      </c>
      <c r="C7583">
        <v>2</v>
      </c>
      <c r="D7583">
        <v>9.5729300000000003E-2</v>
      </c>
      <c r="E7583">
        <v>7.2015200000000001E-2</v>
      </c>
      <c r="F7583">
        <v>9.95119E-2</v>
      </c>
      <c r="G7583">
        <v>0.13093669999999999</v>
      </c>
      <c r="H7583">
        <v>0</v>
      </c>
      <c r="I7583">
        <v>0.38587050000000001</v>
      </c>
      <c r="J7583">
        <v>9.1655700000000007E-2</v>
      </c>
      <c r="K7583">
        <v>2.8806100000000001E-2</v>
      </c>
      <c r="L7583">
        <v>8.6418200000000001E-2</v>
      </c>
      <c r="M7583">
        <v>9.0565000000000003E-3</v>
      </c>
      <c r="O7583" t="str">
        <f>Table_Index[[#This Row],[ID]]&amp;Table_Index[[#This Row],[year]]</f>
        <v>94892005</v>
      </c>
      <c r="R7583" t="str">
        <f t="shared" si="238"/>
        <v/>
      </c>
    </row>
    <row r="7584" spans="1:18" x14ac:dyDescent="0.3">
      <c r="A7584">
        <v>9489</v>
      </c>
      <c r="B7584">
        <v>2005</v>
      </c>
      <c r="C7584">
        <v>3</v>
      </c>
      <c r="D7584">
        <v>0.13465540000000001</v>
      </c>
      <c r="E7584">
        <v>0.11776929999999999</v>
      </c>
      <c r="F7584">
        <v>9.6120499999999998E-2</v>
      </c>
      <c r="G7584">
        <v>2.5978500000000002E-2</v>
      </c>
      <c r="H7584">
        <v>0</v>
      </c>
      <c r="I7584">
        <v>0.20782819999999999</v>
      </c>
      <c r="J7584">
        <v>0.15587110000000001</v>
      </c>
      <c r="K7584">
        <v>7.7935599999999994E-2</v>
      </c>
      <c r="L7584">
        <v>0.17319019999999999</v>
      </c>
      <c r="M7584">
        <v>1.06512E-2</v>
      </c>
      <c r="O7584" t="str">
        <f>Table_Index[[#This Row],[ID]]&amp;Table_Index[[#This Row],[year]]</f>
        <v>94892005</v>
      </c>
      <c r="R7584" t="str">
        <f t="shared" si="238"/>
        <v/>
      </c>
    </row>
    <row r="7585" spans="1:18" x14ac:dyDescent="0.3">
      <c r="A7585">
        <v>9489</v>
      </c>
      <c r="B7585">
        <v>2005</v>
      </c>
      <c r="C7585">
        <v>4</v>
      </c>
      <c r="D7585">
        <v>9.0246499999999993E-2</v>
      </c>
      <c r="E7585">
        <v>6.05312E-2</v>
      </c>
      <c r="F7585">
        <v>3.96204E-2</v>
      </c>
      <c r="G7585">
        <v>8.8045399999999996E-2</v>
      </c>
      <c r="H7585">
        <v>4.7359100000000001E-2</v>
      </c>
      <c r="I7585">
        <v>0.37044090000000002</v>
      </c>
      <c r="J7585">
        <v>0.14197319999999999</v>
      </c>
      <c r="K7585">
        <v>6.05312E-2</v>
      </c>
      <c r="L7585">
        <v>9.7950499999999996E-2</v>
      </c>
      <c r="M7585">
        <v>3.3016999999999999E-3</v>
      </c>
      <c r="O7585" t="str">
        <f>Table_Index[[#This Row],[ID]]&amp;Table_Index[[#This Row],[year]]</f>
        <v>94892005</v>
      </c>
      <c r="R7585" t="str">
        <f t="shared" si="238"/>
        <v/>
      </c>
    </row>
    <row r="7586" spans="1:18" x14ac:dyDescent="0.3">
      <c r="A7586">
        <v>9489</v>
      </c>
      <c r="B7586">
        <v>2006</v>
      </c>
      <c r="C7586">
        <v>1</v>
      </c>
      <c r="D7586">
        <v>5.7782500000000001E-2</v>
      </c>
      <c r="E7586">
        <v>6.6187300000000004E-2</v>
      </c>
      <c r="F7586">
        <v>9.1926800000000003E-2</v>
      </c>
      <c r="G7586">
        <v>7.0039400000000002E-2</v>
      </c>
      <c r="H7586">
        <v>1.5758899999999999E-2</v>
      </c>
      <c r="I7586">
        <v>0.28572910000000001</v>
      </c>
      <c r="J7586">
        <v>0.15058479999999999</v>
      </c>
      <c r="K7586">
        <v>8.4047300000000005E-2</v>
      </c>
      <c r="L7586">
        <v>0.17422309999999999</v>
      </c>
      <c r="M7586">
        <v>3.7207999999999998E-3</v>
      </c>
      <c r="O7586" t="str">
        <f>Table_Index[[#This Row],[ID]]&amp;Table_Index[[#This Row],[year]]</f>
        <v>94892006</v>
      </c>
      <c r="R7586" t="str">
        <f t="shared" si="238"/>
        <v/>
      </c>
    </row>
    <row r="7587" spans="1:18" x14ac:dyDescent="0.3">
      <c r="A7587">
        <v>9489</v>
      </c>
      <c r="B7587">
        <v>2006</v>
      </c>
      <c r="C7587">
        <v>2</v>
      </c>
      <c r="D7587">
        <v>6.4942100000000003E-2</v>
      </c>
      <c r="E7587">
        <v>6.9271600000000003E-2</v>
      </c>
      <c r="F7587">
        <v>7.5765799999999994E-2</v>
      </c>
      <c r="G7587">
        <v>0.20997940000000001</v>
      </c>
      <c r="H7587">
        <v>1.5694300000000001E-2</v>
      </c>
      <c r="I7587">
        <v>0.3355341</v>
      </c>
      <c r="J7587">
        <v>3.8315799999999997E-2</v>
      </c>
      <c r="K7587">
        <v>2.9223900000000001E-2</v>
      </c>
      <c r="L7587">
        <v>0.15694340000000001</v>
      </c>
      <c r="M7587">
        <v>4.3295E-3</v>
      </c>
      <c r="O7587" t="str">
        <f>Table_Index[[#This Row],[ID]]&amp;Table_Index[[#This Row],[year]]</f>
        <v>94892006</v>
      </c>
      <c r="R7587" t="str">
        <f t="shared" si="238"/>
        <v/>
      </c>
    </row>
    <row r="7588" spans="1:18" x14ac:dyDescent="0.3">
      <c r="A7588">
        <v>9489</v>
      </c>
      <c r="B7588">
        <v>2006</v>
      </c>
      <c r="C7588">
        <v>3</v>
      </c>
      <c r="D7588">
        <v>7.6860600000000001E-2</v>
      </c>
      <c r="E7588">
        <v>5.0126499999999997E-2</v>
      </c>
      <c r="F7588">
        <v>8.3544099999999996E-2</v>
      </c>
      <c r="G7588">
        <v>0.2009235</v>
      </c>
      <c r="H7588">
        <v>2.2556900000000001E-2</v>
      </c>
      <c r="I7588">
        <v>0.22746769999999999</v>
      </c>
      <c r="J7588">
        <v>0.12531610000000001</v>
      </c>
      <c r="K7588">
        <v>9.4683299999999998E-2</v>
      </c>
      <c r="L7588">
        <v>0.10916430000000001</v>
      </c>
      <c r="M7588">
        <v>9.3568999999999996E-3</v>
      </c>
      <c r="O7588" t="str">
        <f>Table_Index[[#This Row],[ID]]&amp;Table_Index[[#This Row],[year]]</f>
        <v>94892006</v>
      </c>
      <c r="R7588" t="str">
        <f t="shared" si="238"/>
        <v/>
      </c>
    </row>
    <row r="7589" spans="1:18" x14ac:dyDescent="0.3">
      <c r="A7589">
        <v>9489</v>
      </c>
      <c r="B7589">
        <v>2006</v>
      </c>
      <c r="C7589">
        <v>4</v>
      </c>
      <c r="D7589">
        <v>0.1034047</v>
      </c>
      <c r="E7589">
        <v>6.6638600000000006E-2</v>
      </c>
      <c r="F7589">
        <v>0.1148941</v>
      </c>
      <c r="G7589">
        <v>1.8383099999999999E-2</v>
      </c>
      <c r="H7589">
        <v>2.1255400000000001E-2</v>
      </c>
      <c r="I7589">
        <v>0.41361880000000001</v>
      </c>
      <c r="J7589">
        <v>0.1335644</v>
      </c>
      <c r="K7589">
        <v>2.8723499999999999E-2</v>
      </c>
      <c r="L7589">
        <v>9.2968499999999996E-2</v>
      </c>
      <c r="M7589">
        <v>6.5490000000000001E-3</v>
      </c>
      <c r="O7589" t="str">
        <f>Table_Index[[#This Row],[ID]]&amp;Table_Index[[#This Row],[year]]</f>
        <v>94892006</v>
      </c>
      <c r="R7589" t="str">
        <f t="shared" si="238"/>
        <v/>
      </c>
    </row>
    <row r="7590" spans="1:18" x14ac:dyDescent="0.3">
      <c r="A7590">
        <v>9489</v>
      </c>
      <c r="B7590">
        <v>2007</v>
      </c>
      <c r="C7590">
        <v>1</v>
      </c>
      <c r="D7590">
        <v>0.1136104</v>
      </c>
      <c r="E7590">
        <v>7.9775600000000002E-2</v>
      </c>
      <c r="F7590">
        <v>0.1117479</v>
      </c>
      <c r="G7590">
        <v>0.1382881</v>
      </c>
      <c r="H7590">
        <v>3.84134E-2</v>
      </c>
      <c r="I7590">
        <v>0.36318080000000003</v>
      </c>
      <c r="J7590">
        <v>3.7249299999999999E-2</v>
      </c>
      <c r="K7590">
        <v>2.3280800000000001E-2</v>
      </c>
      <c r="L7590">
        <v>8.3810999999999997E-2</v>
      </c>
      <c r="M7590">
        <v>1.06427E-2</v>
      </c>
      <c r="O7590" t="str">
        <f>Table_Index[[#This Row],[ID]]&amp;Table_Index[[#This Row],[year]]</f>
        <v>94892007</v>
      </c>
      <c r="R7590" t="str">
        <f t="shared" si="238"/>
        <v/>
      </c>
    </row>
    <row r="7591" spans="1:18" x14ac:dyDescent="0.3">
      <c r="A7591">
        <v>9489</v>
      </c>
      <c r="B7591">
        <v>2007</v>
      </c>
      <c r="C7591">
        <v>2</v>
      </c>
      <c r="D7591">
        <v>9.6387200000000006E-2</v>
      </c>
      <c r="E7591">
        <v>9.38837E-2</v>
      </c>
      <c r="F7591">
        <v>5.2157599999999998E-2</v>
      </c>
      <c r="G7591">
        <v>0.14430270000000001</v>
      </c>
      <c r="H7591">
        <v>9.3880000000000005E-4</v>
      </c>
      <c r="I7591">
        <v>0.41726069999999998</v>
      </c>
      <c r="J7591">
        <v>0.1043152</v>
      </c>
      <c r="K7591">
        <v>2.39925E-2</v>
      </c>
      <c r="L7591">
        <v>6.2589099999999995E-2</v>
      </c>
      <c r="M7591">
        <v>4.1726000000000003E-3</v>
      </c>
      <c r="O7591" t="str">
        <f>Table_Index[[#This Row],[ID]]&amp;Table_Index[[#This Row],[year]]</f>
        <v>94892007</v>
      </c>
      <c r="R7591" t="str">
        <f t="shared" si="238"/>
        <v/>
      </c>
    </row>
    <row r="7592" spans="1:18" x14ac:dyDescent="0.3">
      <c r="A7592">
        <v>9489</v>
      </c>
      <c r="B7592">
        <v>2007</v>
      </c>
      <c r="C7592">
        <v>3</v>
      </c>
      <c r="D7592">
        <v>0.1009457</v>
      </c>
      <c r="E7592">
        <v>5.0472799999999998E-2</v>
      </c>
      <c r="F7592">
        <v>8.0756599999999998E-2</v>
      </c>
      <c r="G7592">
        <v>0.1907874</v>
      </c>
      <c r="H7592">
        <v>0</v>
      </c>
      <c r="I7592">
        <v>0.39873550000000002</v>
      </c>
      <c r="J7592">
        <v>8.5936700000000005E-2</v>
      </c>
      <c r="K7592">
        <v>3.5331000000000001E-2</v>
      </c>
      <c r="L7592">
        <v>5.0472799999999998E-2</v>
      </c>
      <c r="M7592">
        <v>6.5614999999999996E-3</v>
      </c>
      <c r="O7592" t="str">
        <f>Table_Index[[#This Row],[ID]]&amp;Table_Index[[#This Row],[year]]</f>
        <v>94892007</v>
      </c>
      <c r="R7592" t="str">
        <f t="shared" si="238"/>
        <v/>
      </c>
    </row>
    <row r="7593" spans="1:18" x14ac:dyDescent="0.3">
      <c r="A7593">
        <v>9489</v>
      </c>
      <c r="B7593">
        <v>2007</v>
      </c>
      <c r="C7593">
        <v>4</v>
      </c>
      <c r="D7593">
        <v>0.11870410000000001</v>
      </c>
      <c r="E7593">
        <v>0.13000929999999999</v>
      </c>
      <c r="F7593">
        <v>7.9136100000000001E-2</v>
      </c>
      <c r="G7593">
        <v>4.52206E-2</v>
      </c>
      <c r="H7593">
        <v>0</v>
      </c>
      <c r="I7593">
        <v>0.48046909999999998</v>
      </c>
      <c r="J7593">
        <v>4.7104800000000002E-2</v>
      </c>
      <c r="K7593">
        <v>1.1776200000000001E-2</v>
      </c>
      <c r="L7593">
        <v>8.4788699999999995E-2</v>
      </c>
      <c r="M7593">
        <v>2.7910000000000001E-3</v>
      </c>
      <c r="O7593" t="str">
        <f>Table_Index[[#This Row],[ID]]&amp;Table_Index[[#This Row],[year]]</f>
        <v>94892007</v>
      </c>
      <c r="R7593" t="str">
        <f t="shared" si="238"/>
        <v/>
      </c>
    </row>
    <row r="7594" spans="1:18" x14ac:dyDescent="0.3">
      <c r="A7594">
        <v>9489</v>
      </c>
      <c r="B7594">
        <v>2008</v>
      </c>
      <c r="C7594">
        <v>1</v>
      </c>
      <c r="D7594">
        <v>7.37313E-2</v>
      </c>
      <c r="E7594">
        <v>0.1379725</v>
      </c>
      <c r="F7594">
        <v>9.8551799999999995E-2</v>
      </c>
      <c r="G7594">
        <v>9.9646799999999994E-2</v>
      </c>
      <c r="H7594">
        <v>6.8000699999999997E-2</v>
      </c>
      <c r="I7594">
        <v>0.27594489999999999</v>
      </c>
      <c r="J7594">
        <v>6.31742E-2</v>
      </c>
      <c r="K7594">
        <v>6.8986199999999998E-2</v>
      </c>
      <c r="L7594">
        <v>9.5266699999999996E-2</v>
      </c>
      <c r="M7594">
        <v>1.87248E-2</v>
      </c>
      <c r="O7594" t="str">
        <f>Table_Index[[#This Row],[ID]]&amp;Table_Index[[#This Row],[year]]</f>
        <v>94892008</v>
      </c>
      <c r="R7594" t="str">
        <f t="shared" si="238"/>
        <v/>
      </c>
    </row>
    <row r="7595" spans="1:18" x14ac:dyDescent="0.3">
      <c r="A7595">
        <v>9489</v>
      </c>
      <c r="B7595">
        <v>2008</v>
      </c>
      <c r="C7595">
        <v>2</v>
      </c>
      <c r="D7595">
        <v>0.10435270000000001</v>
      </c>
      <c r="E7595">
        <v>9.6325599999999997E-2</v>
      </c>
      <c r="F7595">
        <v>8.8298500000000002E-2</v>
      </c>
      <c r="G7595">
        <v>0.14007339999999999</v>
      </c>
      <c r="H7595">
        <v>3.0563300000000002E-2</v>
      </c>
      <c r="I7595">
        <v>0.2516506</v>
      </c>
      <c r="J7595">
        <v>8.2278100000000007E-2</v>
      </c>
      <c r="K7595">
        <v>7.2244199999999995E-2</v>
      </c>
      <c r="L7595">
        <v>0.1224138</v>
      </c>
      <c r="M7595">
        <v>1.17999E-2</v>
      </c>
      <c r="O7595" t="str">
        <f>Table_Index[[#This Row],[ID]]&amp;Table_Index[[#This Row],[year]]</f>
        <v>94892008</v>
      </c>
      <c r="R7595" t="str">
        <f t="shared" si="238"/>
        <v/>
      </c>
    </row>
    <row r="7596" spans="1:18" x14ac:dyDescent="0.3">
      <c r="A7596">
        <v>9489</v>
      </c>
      <c r="B7596">
        <v>2008</v>
      </c>
      <c r="C7596">
        <v>3</v>
      </c>
      <c r="D7596">
        <v>3.7886900000000001E-2</v>
      </c>
      <c r="E7596">
        <v>0.1170037</v>
      </c>
      <c r="F7596">
        <v>9.1931499999999999E-2</v>
      </c>
      <c r="G7596">
        <v>0.17425189999999999</v>
      </c>
      <c r="H7596">
        <v>3.4683199999999997E-2</v>
      </c>
      <c r="I7596">
        <v>0.1420759</v>
      </c>
      <c r="J7596">
        <v>0.25322939999999999</v>
      </c>
      <c r="K7596">
        <v>2.7161600000000001E-2</v>
      </c>
      <c r="L7596">
        <v>0.1117803</v>
      </c>
      <c r="M7596">
        <v>9.9954999999999992E-3</v>
      </c>
      <c r="O7596" t="str">
        <f>Table_Index[[#This Row],[ID]]&amp;Table_Index[[#This Row],[year]]</f>
        <v>94892008</v>
      </c>
      <c r="R7596" t="str">
        <f t="shared" si="238"/>
        <v/>
      </c>
    </row>
    <row r="7597" spans="1:18" x14ac:dyDescent="0.3">
      <c r="A7597">
        <v>9489</v>
      </c>
      <c r="B7597">
        <v>2008</v>
      </c>
      <c r="C7597">
        <v>4</v>
      </c>
      <c r="D7597">
        <v>7.5915200000000002E-2</v>
      </c>
      <c r="E7597">
        <v>0.10175869999999999</v>
      </c>
      <c r="F7597">
        <v>0.1035758</v>
      </c>
      <c r="G7597">
        <v>0.12174699999999999</v>
      </c>
      <c r="H7597">
        <v>3.04549E-2</v>
      </c>
      <c r="I7597">
        <v>0.3307156</v>
      </c>
      <c r="J7597">
        <v>0.1013952</v>
      </c>
      <c r="K7597">
        <v>2.90739E-2</v>
      </c>
      <c r="L7597">
        <v>0.10030500000000001</v>
      </c>
      <c r="M7597">
        <v>5.0588999999999999E-3</v>
      </c>
      <c r="O7597" t="str">
        <f>Table_Index[[#This Row],[ID]]&amp;Table_Index[[#This Row],[year]]</f>
        <v>94892008</v>
      </c>
      <c r="R7597" t="str">
        <f t="shared" si="238"/>
        <v/>
      </c>
    </row>
    <row r="7598" spans="1:18" x14ac:dyDescent="0.3">
      <c r="A7598">
        <v>9489</v>
      </c>
      <c r="B7598">
        <v>2009</v>
      </c>
      <c r="C7598">
        <v>1</v>
      </c>
      <c r="D7598">
        <v>0.1233416</v>
      </c>
      <c r="E7598">
        <v>0.31531169999999997</v>
      </c>
      <c r="F7598">
        <v>3.79513E-2</v>
      </c>
      <c r="G7598">
        <v>3.79513E-2</v>
      </c>
      <c r="H7598">
        <v>3.3839899999999999E-2</v>
      </c>
      <c r="I7598">
        <v>0.28463450000000001</v>
      </c>
      <c r="J7598">
        <v>6.6414699999999993E-2</v>
      </c>
      <c r="K7598">
        <v>7.7088500000000004E-2</v>
      </c>
      <c r="L7598">
        <v>2.21382E-2</v>
      </c>
      <c r="M7598">
        <v>1.3282999999999999E-3</v>
      </c>
      <c r="O7598" t="str">
        <f>Table_Index[[#This Row],[ID]]&amp;Table_Index[[#This Row],[year]]</f>
        <v>94892009</v>
      </c>
      <c r="R7598" t="str">
        <f t="shared" si="238"/>
        <v/>
      </c>
    </row>
    <row r="7599" spans="1:18" x14ac:dyDescent="0.3">
      <c r="A7599">
        <v>9489</v>
      </c>
      <c r="B7599">
        <v>2009</v>
      </c>
      <c r="C7599">
        <v>2</v>
      </c>
      <c r="D7599">
        <v>0.1265772</v>
      </c>
      <c r="E7599">
        <v>4.5376699999999999E-2</v>
      </c>
      <c r="F7599">
        <v>7.1647500000000003E-2</v>
      </c>
      <c r="G7599">
        <v>9.9261600000000005E-2</v>
      </c>
      <c r="H7599">
        <v>2.63006E-2</v>
      </c>
      <c r="I7599">
        <v>0.32241370000000003</v>
      </c>
      <c r="J7599">
        <v>0.23285439999999999</v>
      </c>
      <c r="K7599">
        <v>3.58237E-2</v>
      </c>
      <c r="L7599">
        <v>3.6818900000000002E-2</v>
      </c>
      <c r="M7599">
        <v>2.9256E-3</v>
      </c>
      <c r="O7599" t="str">
        <f>Table_Index[[#This Row],[ID]]&amp;Table_Index[[#This Row],[year]]</f>
        <v>94892009</v>
      </c>
      <c r="R7599" t="str">
        <f t="shared" si="238"/>
        <v/>
      </c>
    </row>
    <row r="7600" spans="1:18" x14ac:dyDescent="0.3">
      <c r="A7600">
        <v>9489</v>
      </c>
      <c r="B7600">
        <v>2009</v>
      </c>
      <c r="C7600">
        <v>3</v>
      </c>
      <c r="D7600">
        <v>7.6249800000000006E-2</v>
      </c>
      <c r="E7600">
        <v>1.66666E-2</v>
      </c>
      <c r="F7600">
        <v>5.09258E-2</v>
      </c>
      <c r="G7600">
        <v>0.25611050000000002</v>
      </c>
      <c r="H7600">
        <v>2.6291599999999998E-2</v>
      </c>
      <c r="I7600">
        <v>0.28333269999999999</v>
      </c>
      <c r="J7600">
        <v>0.158333</v>
      </c>
      <c r="K7600">
        <v>7.1110900000000005E-2</v>
      </c>
      <c r="L7600">
        <v>5.4166499999999999E-2</v>
      </c>
      <c r="M7600">
        <v>6.8125E-3</v>
      </c>
      <c r="O7600" t="str">
        <f>Table_Index[[#This Row],[ID]]&amp;Table_Index[[#This Row],[year]]</f>
        <v>94892009</v>
      </c>
      <c r="R7600" t="str">
        <f t="shared" si="238"/>
        <v/>
      </c>
    </row>
    <row r="7601" spans="1:18" x14ac:dyDescent="0.3">
      <c r="A7601">
        <v>9489</v>
      </c>
      <c r="B7601">
        <v>2009</v>
      </c>
      <c r="C7601">
        <v>4</v>
      </c>
      <c r="D7601">
        <v>3.0209699999999999E-2</v>
      </c>
      <c r="E7601">
        <v>0.29857820000000002</v>
      </c>
      <c r="F7601">
        <v>3.8159699999999998E-2</v>
      </c>
      <c r="G7601">
        <v>8.2361299999999998E-2</v>
      </c>
      <c r="H7601">
        <v>0.13151689999999999</v>
      </c>
      <c r="I7601">
        <v>0.25439780000000001</v>
      </c>
      <c r="J7601">
        <v>0.1179036</v>
      </c>
      <c r="K7601">
        <v>1.62179E-2</v>
      </c>
      <c r="L7601">
        <v>2.6711800000000001E-2</v>
      </c>
      <c r="M7601">
        <v>3.9432E-3</v>
      </c>
      <c r="O7601" t="str">
        <f>Table_Index[[#This Row],[ID]]&amp;Table_Index[[#This Row],[year]]</f>
        <v>94892009</v>
      </c>
      <c r="R7601" t="str">
        <f t="shared" si="238"/>
        <v/>
      </c>
    </row>
    <row r="7602" spans="1:18" x14ac:dyDescent="0.3">
      <c r="A7602">
        <v>9489</v>
      </c>
      <c r="B7602">
        <v>2010</v>
      </c>
      <c r="C7602">
        <v>1</v>
      </c>
      <c r="D7602">
        <v>4.7339600000000003E-2</v>
      </c>
      <c r="E7602">
        <v>2.5052000000000001E-2</v>
      </c>
      <c r="F7602">
        <v>5.1831599999999999E-2</v>
      </c>
      <c r="G7602">
        <v>0.1079826</v>
      </c>
      <c r="H7602">
        <v>4.53835E-2</v>
      </c>
      <c r="I7602">
        <v>0.33042670000000002</v>
      </c>
      <c r="J7602">
        <v>0.1994078</v>
      </c>
      <c r="K7602">
        <v>8.8545700000000005E-2</v>
      </c>
      <c r="L7602">
        <v>9.7616300000000003E-2</v>
      </c>
      <c r="M7602">
        <v>6.4142000000000001E-3</v>
      </c>
      <c r="O7602" t="str">
        <f>Table_Index[[#This Row],[ID]]&amp;Table_Index[[#This Row],[year]]</f>
        <v>94892010</v>
      </c>
      <c r="R7602" t="str">
        <f t="shared" si="238"/>
        <v/>
      </c>
    </row>
    <row r="7603" spans="1:18" x14ac:dyDescent="0.3">
      <c r="A7603">
        <v>9489</v>
      </c>
      <c r="B7603">
        <v>2010</v>
      </c>
      <c r="C7603">
        <v>2</v>
      </c>
      <c r="D7603">
        <v>4.3397100000000001E-2</v>
      </c>
      <c r="E7603">
        <v>4.2608E-2</v>
      </c>
      <c r="F7603">
        <v>4.7342299999999997E-2</v>
      </c>
      <c r="G7603">
        <v>5.4838100000000001E-2</v>
      </c>
      <c r="H7603">
        <v>2.79451E-2</v>
      </c>
      <c r="I7603">
        <v>0.3945188</v>
      </c>
      <c r="J7603">
        <v>0.1617527</v>
      </c>
      <c r="K7603">
        <v>8.9950299999999997E-2</v>
      </c>
      <c r="L7603">
        <v>0.1274296</v>
      </c>
      <c r="M7603">
        <v>1.0218E-2</v>
      </c>
      <c r="O7603" t="str">
        <f>Table_Index[[#This Row],[ID]]&amp;Table_Index[[#This Row],[year]]</f>
        <v>94892010</v>
      </c>
      <c r="R7603" t="str">
        <f t="shared" si="238"/>
        <v/>
      </c>
    </row>
    <row r="7604" spans="1:18" x14ac:dyDescent="0.3">
      <c r="A7604">
        <v>9489</v>
      </c>
      <c r="B7604">
        <v>2010</v>
      </c>
      <c r="C7604">
        <v>3</v>
      </c>
      <c r="D7604">
        <v>6.9030900000000006E-2</v>
      </c>
      <c r="E7604">
        <v>8.5409200000000005E-2</v>
      </c>
      <c r="F7604">
        <v>5.65166E-2</v>
      </c>
      <c r="G7604">
        <v>6.5397700000000003E-2</v>
      </c>
      <c r="H7604">
        <v>9.5040100000000002E-2</v>
      </c>
      <c r="I7604">
        <v>0.3784592</v>
      </c>
      <c r="J7604">
        <v>1.0092200000000001E-2</v>
      </c>
      <c r="K7604">
        <v>8.7297899999999998E-2</v>
      </c>
      <c r="L7604">
        <v>0.14912300000000001</v>
      </c>
      <c r="M7604">
        <v>3.6332000000000001E-3</v>
      </c>
      <c r="O7604" t="str">
        <f>Table_Index[[#This Row],[ID]]&amp;Table_Index[[#This Row],[year]]</f>
        <v>94892010</v>
      </c>
      <c r="R7604" t="str">
        <f t="shared" si="238"/>
        <v/>
      </c>
    </row>
    <row r="7605" spans="1:18" x14ac:dyDescent="0.3">
      <c r="A7605">
        <v>9489</v>
      </c>
      <c r="B7605">
        <v>2010</v>
      </c>
      <c r="C7605">
        <v>4</v>
      </c>
      <c r="D7605">
        <v>6.4680100000000004E-2</v>
      </c>
      <c r="E7605">
        <v>5.1975E-2</v>
      </c>
      <c r="F7605">
        <v>6.6412600000000002E-2</v>
      </c>
      <c r="G7605">
        <v>6.6412600000000002E-2</v>
      </c>
      <c r="H7605">
        <v>0.11550009999999999</v>
      </c>
      <c r="I7605">
        <v>0.24255019999999999</v>
      </c>
      <c r="J7605">
        <v>0.20241390000000001</v>
      </c>
      <c r="K7605">
        <v>7.5363799999999995E-2</v>
      </c>
      <c r="L7605">
        <v>0.10885889999999999</v>
      </c>
      <c r="M7605">
        <v>5.8328E-3</v>
      </c>
      <c r="O7605" t="str">
        <f>Table_Index[[#This Row],[ID]]&amp;Table_Index[[#This Row],[year]]</f>
        <v>94892010</v>
      </c>
      <c r="R7605" t="str">
        <f t="shared" si="238"/>
        <v/>
      </c>
    </row>
    <row r="7606" spans="1:18" x14ac:dyDescent="0.3">
      <c r="A7606">
        <v>9489</v>
      </c>
      <c r="B7606">
        <v>2011</v>
      </c>
      <c r="C7606">
        <v>1</v>
      </c>
      <c r="D7606">
        <v>7.8202999999999995E-2</v>
      </c>
      <c r="E7606">
        <v>3.9633000000000002E-2</v>
      </c>
      <c r="F7606">
        <v>5.6943899999999999E-2</v>
      </c>
      <c r="G7606">
        <v>9.7184300000000001E-2</v>
      </c>
      <c r="H7606">
        <v>6.1727200000000003E-2</v>
      </c>
      <c r="I7606">
        <v>0.37583</v>
      </c>
      <c r="J7606">
        <v>0.23005349999999999</v>
      </c>
      <c r="K7606">
        <v>2.2777599999999999E-2</v>
      </c>
      <c r="L7606">
        <v>3.4640900000000002E-2</v>
      </c>
      <c r="M7606">
        <v>3.0065999999999999E-3</v>
      </c>
      <c r="O7606" t="str">
        <f>Table_Index[[#This Row],[ID]]&amp;Table_Index[[#This Row],[year]]</f>
        <v>94892011</v>
      </c>
      <c r="R7606" t="str">
        <f t="shared" si="238"/>
        <v/>
      </c>
    </row>
    <row r="7607" spans="1:18" x14ac:dyDescent="0.3">
      <c r="A7607">
        <v>9489</v>
      </c>
      <c r="B7607">
        <v>2011</v>
      </c>
      <c r="C7607">
        <v>2</v>
      </c>
      <c r="D7607">
        <v>8.1497600000000003E-2</v>
      </c>
      <c r="E7607">
        <v>0.10086340000000001</v>
      </c>
      <c r="F7607">
        <v>7.9076900000000006E-2</v>
      </c>
      <c r="G7607">
        <v>0.14322599999999999</v>
      </c>
      <c r="H7607">
        <v>2.67288E-2</v>
      </c>
      <c r="I7607">
        <v>0.30259019999999998</v>
      </c>
      <c r="J7607">
        <v>0.15169849999999999</v>
      </c>
      <c r="K7607">
        <v>3.6310799999999997E-2</v>
      </c>
      <c r="L7607">
        <v>7.2621599999999994E-2</v>
      </c>
      <c r="M7607">
        <v>5.3860999999999996E-3</v>
      </c>
      <c r="O7607" t="str">
        <f>Table_Index[[#This Row],[ID]]&amp;Table_Index[[#This Row],[year]]</f>
        <v>94892011</v>
      </c>
      <c r="R7607" t="str">
        <f t="shared" si="238"/>
        <v/>
      </c>
    </row>
    <row r="7608" spans="1:18" x14ac:dyDescent="0.3">
      <c r="A7608">
        <v>9489</v>
      </c>
      <c r="B7608">
        <v>2011</v>
      </c>
      <c r="C7608">
        <v>3</v>
      </c>
      <c r="D7608">
        <v>3.6404499999999999E-2</v>
      </c>
      <c r="E7608">
        <v>2.0582E-2</v>
      </c>
      <c r="F7608">
        <v>4.6309500000000003E-2</v>
      </c>
      <c r="G7608">
        <v>0.12391480000000001</v>
      </c>
      <c r="H7608">
        <v>7.80555E-2</v>
      </c>
      <c r="I7608">
        <v>0.43736799999999998</v>
      </c>
      <c r="J7608">
        <v>0.1749472</v>
      </c>
      <c r="K7608">
        <v>4.7467299999999997E-2</v>
      </c>
      <c r="L7608">
        <v>3.1340800000000002E-2</v>
      </c>
      <c r="M7608">
        <v>3.6104000000000002E-3</v>
      </c>
      <c r="O7608" t="str">
        <f>Table_Index[[#This Row],[ID]]&amp;Table_Index[[#This Row],[year]]</f>
        <v>94892011</v>
      </c>
      <c r="R7608" t="str">
        <f t="shared" si="238"/>
        <v/>
      </c>
    </row>
    <row r="7609" spans="1:18" x14ac:dyDescent="0.3">
      <c r="A7609">
        <v>9489</v>
      </c>
      <c r="B7609">
        <v>2011</v>
      </c>
      <c r="C7609">
        <v>4</v>
      </c>
      <c r="D7609">
        <v>0.1195142</v>
      </c>
      <c r="E7609">
        <v>7.5828099999999996E-2</v>
      </c>
      <c r="F7609">
        <v>6.7905800000000002E-2</v>
      </c>
      <c r="G7609">
        <v>5.9417600000000001E-2</v>
      </c>
      <c r="H7609">
        <v>9.9360000000000004E-2</v>
      </c>
      <c r="I7609">
        <v>0.28223340000000002</v>
      </c>
      <c r="J7609">
        <v>0.19692680000000001</v>
      </c>
      <c r="K7609">
        <v>2.71623E-2</v>
      </c>
      <c r="L7609">
        <v>6.1963999999999998E-2</v>
      </c>
      <c r="M7609">
        <v>9.6878999999999993E-3</v>
      </c>
      <c r="O7609" t="str">
        <f>Table_Index[[#This Row],[ID]]&amp;Table_Index[[#This Row],[year]]</f>
        <v>94892011</v>
      </c>
      <c r="R7609" t="str">
        <f t="shared" si="238"/>
        <v/>
      </c>
    </row>
    <row r="7610" spans="1:18" x14ac:dyDescent="0.3">
      <c r="A7610">
        <v>9489</v>
      </c>
      <c r="B7610">
        <v>2012</v>
      </c>
      <c r="C7610">
        <v>1</v>
      </c>
      <c r="D7610">
        <v>4.1580400000000003E-2</v>
      </c>
      <c r="E7610">
        <v>8.5239899999999993E-2</v>
      </c>
      <c r="F7610">
        <v>6.2370599999999998E-2</v>
      </c>
      <c r="G7610">
        <v>8.6487300000000003E-2</v>
      </c>
      <c r="H7610">
        <v>4.8036799999999998E-2</v>
      </c>
      <c r="I7610">
        <v>0.3118532</v>
      </c>
      <c r="J7610">
        <v>0.1866961</v>
      </c>
      <c r="K7610">
        <v>3.1185299999999999E-2</v>
      </c>
      <c r="L7610">
        <v>0.13513639999999999</v>
      </c>
      <c r="M7610">
        <v>1.14138E-2</v>
      </c>
      <c r="O7610" t="str">
        <f>Table_Index[[#This Row],[ID]]&amp;Table_Index[[#This Row],[year]]</f>
        <v>94892012</v>
      </c>
      <c r="R7610" t="str">
        <f t="shared" si="238"/>
        <v/>
      </c>
    </row>
    <row r="7611" spans="1:18" x14ac:dyDescent="0.3">
      <c r="A7611">
        <v>9489</v>
      </c>
      <c r="B7611">
        <v>2012</v>
      </c>
      <c r="C7611">
        <v>2</v>
      </c>
      <c r="D7611">
        <v>8.1628300000000001E-2</v>
      </c>
      <c r="E7611">
        <v>0.1651224</v>
      </c>
      <c r="F7611">
        <v>6.9967100000000004E-2</v>
      </c>
      <c r="G7611">
        <v>0.13526969999999999</v>
      </c>
      <c r="H7611">
        <v>2.0959700000000001E-2</v>
      </c>
      <c r="I7611">
        <v>0.26121050000000001</v>
      </c>
      <c r="J7611">
        <v>0.122559</v>
      </c>
      <c r="K7611">
        <v>4.4312499999999998E-2</v>
      </c>
      <c r="L7611">
        <v>8.3960499999999993E-2</v>
      </c>
      <c r="M7611">
        <v>1.5010300000000001E-2</v>
      </c>
      <c r="O7611" t="str">
        <f>Table_Index[[#This Row],[ID]]&amp;Table_Index[[#This Row],[year]]</f>
        <v>94892012</v>
      </c>
      <c r="R7611" t="str">
        <f t="shared" si="238"/>
        <v/>
      </c>
    </row>
    <row r="7612" spans="1:18" x14ac:dyDescent="0.3">
      <c r="A7612">
        <v>9489</v>
      </c>
      <c r="B7612">
        <v>2012</v>
      </c>
      <c r="C7612">
        <v>3</v>
      </c>
      <c r="D7612">
        <v>0</v>
      </c>
      <c r="E7612">
        <v>6.6987000000000005E-2</v>
      </c>
      <c r="F7612">
        <v>5.6329999999999998E-2</v>
      </c>
      <c r="G7612">
        <v>0.1065702</v>
      </c>
      <c r="H7612">
        <v>7.69701E-2</v>
      </c>
      <c r="I7612">
        <v>0.35624899999999998</v>
      </c>
      <c r="J7612">
        <v>0.233541</v>
      </c>
      <c r="K7612">
        <v>2.7403799999999999E-2</v>
      </c>
      <c r="L7612">
        <v>7.0031800000000005E-2</v>
      </c>
      <c r="M7612">
        <v>5.9172000000000001E-3</v>
      </c>
      <c r="O7612" t="str">
        <f>Table_Index[[#This Row],[ID]]&amp;Table_Index[[#This Row],[year]]</f>
        <v>94892012</v>
      </c>
      <c r="R7612" t="str">
        <f t="shared" si="238"/>
        <v/>
      </c>
    </row>
    <row r="7613" spans="1:18" x14ac:dyDescent="0.3">
      <c r="A7613">
        <v>9489</v>
      </c>
      <c r="B7613">
        <v>2012</v>
      </c>
      <c r="C7613">
        <v>4</v>
      </c>
      <c r="D7613">
        <v>9.2550499999999994E-2</v>
      </c>
      <c r="E7613">
        <v>7.1148199999999995E-2</v>
      </c>
      <c r="F7613">
        <v>5.7844E-2</v>
      </c>
      <c r="G7613">
        <v>0.15617890000000001</v>
      </c>
      <c r="H7613">
        <v>1.8001099999999999E-2</v>
      </c>
      <c r="I7613">
        <v>0.28922019999999998</v>
      </c>
      <c r="J7613">
        <v>0.21980730000000001</v>
      </c>
      <c r="K7613">
        <v>4.6275200000000002E-2</v>
      </c>
      <c r="L7613">
        <v>2.6029799999999999E-2</v>
      </c>
      <c r="M7613">
        <v>2.2944800000000001E-2</v>
      </c>
      <c r="O7613" t="str">
        <f>Table_Index[[#This Row],[ID]]&amp;Table_Index[[#This Row],[year]]</f>
        <v>94892012</v>
      </c>
      <c r="R7613" t="str">
        <f t="shared" si="238"/>
        <v/>
      </c>
    </row>
    <row r="7614" spans="1:18" x14ac:dyDescent="0.3">
      <c r="A7614">
        <v>9490</v>
      </c>
      <c r="B7614">
        <v>2003</v>
      </c>
      <c r="C7614">
        <v>1</v>
      </c>
      <c r="D7614">
        <v>9.08167E-2</v>
      </c>
      <c r="E7614">
        <v>8.3157499999999995E-2</v>
      </c>
      <c r="F7614">
        <v>0.10394689999999999</v>
      </c>
      <c r="G7614">
        <v>5.4161800000000003E-2</v>
      </c>
      <c r="H7614">
        <v>8.0969100000000002E-2</v>
      </c>
      <c r="I7614">
        <v>0.32551780000000002</v>
      </c>
      <c r="J7614">
        <v>0.1711606</v>
      </c>
      <c r="K7614">
        <v>2.7354400000000001E-2</v>
      </c>
      <c r="L7614">
        <v>6.0179799999999999E-2</v>
      </c>
      <c r="M7614">
        <v>2.7353999999999998E-3</v>
      </c>
      <c r="O7614" t="str">
        <f>Table_Index[[#This Row],[ID]]&amp;Table_Index[[#This Row],[year]]</f>
        <v>94902003</v>
      </c>
      <c r="R7614" t="str">
        <f t="shared" si="238"/>
        <v/>
      </c>
    </row>
    <row r="7615" spans="1:18" x14ac:dyDescent="0.3">
      <c r="A7615">
        <v>9490</v>
      </c>
      <c r="B7615">
        <v>2003</v>
      </c>
      <c r="C7615">
        <v>2</v>
      </c>
      <c r="D7615">
        <v>0.29207759999999999</v>
      </c>
      <c r="E7615">
        <v>8.6515900000000007E-2</v>
      </c>
      <c r="F7615">
        <v>2.9069299999999999E-2</v>
      </c>
      <c r="G7615">
        <v>0.15988140000000001</v>
      </c>
      <c r="H7615">
        <v>0.14136699999999999</v>
      </c>
      <c r="I7615">
        <v>0.13150410000000001</v>
      </c>
      <c r="J7615">
        <v>6.9608199999999995E-2</v>
      </c>
      <c r="K7615">
        <v>2.7685100000000001E-2</v>
      </c>
      <c r="L7615">
        <v>5.5370200000000001E-2</v>
      </c>
      <c r="M7615">
        <v>6.9213E-3</v>
      </c>
      <c r="O7615" t="str">
        <f>Table_Index[[#This Row],[ID]]&amp;Table_Index[[#This Row],[year]]</f>
        <v>94902003</v>
      </c>
      <c r="R7615" t="str">
        <f t="shared" si="238"/>
        <v/>
      </c>
    </row>
    <row r="7616" spans="1:18" x14ac:dyDescent="0.3">
      <c r="A7616">
        <v>9490</v>
      </c>
      <c r="B7616">
        <v>2003</v>
      </c>
      <c r="C7616">
        <v>3</v>
      </c>
      <c r="D7616">
        <v>8.9979500000000004E-2</v>
      </c>
      <c r="E7616">
        <v>9.2024499999999995E-2</v>
      </c>
      <c r="F7616">
        <v>0.20449899999999999</v>
      </c>
      <c r="G7616">
        <v>0</v>
      </c>
      <c r="H7616">
        <v>0</v>
      </c>
      <c r="I7616">
        <v>0.3578732</v>
      </c>
      <c r="J7616">
        <v>8.17996E-2</v>
      </c>
      <c r="K7616">
        <v>0</v>
      </c>
      <c r="L7616">
        <v>0.1635992</v>
      </c>
      <c r="M7616">
        <v>1.02249E-2</v>
      </c>
      <c r="O7616" t="str">
        <f>Table_Index[[#This Row],[ID]]&amp;Table_Index[[#This Row],[year]]</f>
        <v>94902003</v>
      </c>
      <c r="R7616" t="str">
        <f t="shared" si="238"/>
        <v/>
      </c>
    </row>
    <row r="7617" spans="1:18" x14ac:dyDescent="0.3">
      <c r="A7617">
        <v>9490</v>
      </c>
      <c r="B7617">
        <v>2003</v>
      </c>
      <c r="C7617">
        <v>4</v>
      </c>
      <c r="D7617">
        <v>0.20468639999999999</v>
      </c>
      <c r="E7617">
        <v>1.5506499999999999E-2</v>
      </c>
      <c r="F7617">
        <v>4.13508E-2</v>
      </c>
      <c r="G7617">
        <v>4.9620999999999998E-2</v>
      </c>
      <c r="H7617">
        <v>2.06754E-2</v>
      </c>
      <c r="I7617">
        <v>0.34631289999999998</v>
      </c>
      <c r="J7617">
        <v>0.15437629999999999</v>
      </c>
      <c r="K7617">
        <v>2.27429E-2</v>
      </c>
      <c r="L7617">
        <v>0.13955890000000001</v>
      </c>
      <c r="M7617">
        <v>5.1688000000000003E-3</v>
      </c>
      <c r="O7617" t="str">
        <f>Table_Index[[#This Row],[ID]]&amp;Table_Index[[#This Row],[year]]</f>
        <v>94902003</v>
      </c>
      <c r="R7617" t="str">
        <f t="shared" si="238"/>
        <v/>
      </c>
    </row>
    <row r="7618" spans="1:18" x14ac:dyDescent="0.3">
      <c r="A7618">
        <v>9490</v>
      </c>
      <c r="B7618">
        <v>2004</v>
      </c>
      <c r="C7618">
        <v>1</v>
      </c>
      <c r="D7618">
        <v>0.1226462</v>
      </c>
      <c r="E7618">
        <v>5.0548799999999998E-2</v>
      </c>
      <c r="F7618">
        <v>2.2534700000000001E-2</v>
      </c>
      <c r="G7618">
        <v>0.1605444</v>
      </c>
      <c r="H7618">
        <v>0.13372339999999999</v>
      </c>
      <c r="I7618">
        <v>0.2230655</v>
      </c>
      <c r="J7618">
        <v>0.21122969999999999</v>
      </c>
      <c r="K7618">
        <v>7.6617999999999999E-3</v>
      </c>
      <c r="L7618">
        <v>2.0731900000000001E-2</v>
      </c>
      <c r="M7618">
        <v>4.7313599999999997E-2</v>
      </c>
      <c r="O7618" t="str">
        <f>Table_Index[[#This Row],[ID]]&amp;Table_Index[[#This Row],[year]]</f>
        <v>94902004</v>
      </c>
      <c r="R7618" t="str">
        <f t="shared" si="238"/>
        <v/>
      </c>
    </row>
    <row r="7619" spans="1:18" x14ac:dyDescent="0.3">
      <c r="A7619">
        <v>9490</v>
      </c>
      <c r="B7619">
        <v>2004</v>
      </c>
      <c r="C7619">
        <v>2</v>
      </c>
      <c r="D7619">
        <v>1.8526899999999999E-2</v>
      </c>
      <c r="E7619">
        <v>4.5614000000000002E-3</v>
      </c>
      <c r="F7619">
        <v>3.6491000000000002E-3</v>
      </c>
      <c r="G7619">
        <v>1.40074E-2</v>
      </c>
      <c r="H7619">
        <v>2.2807000000000001E-3</v>
      </c>
      <c r="I7619">
        <v>3.5122500000000001E-2</v>
      </c>
      <c r="J7619">
        <v>0</v>
      </c>
      <c r="K7619">
        <v>0.91227320000000001</v>
      </c>
      <c r="L7619">
        <v>8.6666E-3</v>
      </c>
      <c r="M7619">
        <v>9.123E-4</v>
      </c>
      <c r="O7619" t="str">
        <f>Table_Index[[#This Row],[ID]]&amp;Table_Index[[#This Row],[year]]</f>
        <v>94902004</v>
      </c>
      <c r="R7619" t="str">
        <f t="shared" si="238"/>
        <v/>
      </c>
    </row>
    <row r="7620" spans="1:18" x14ac:dyDescent="0.3">
      <c r="A7620">
        <v>9490</v>
      </c>
      <c r="B7620">
        <v>2004</v>
      </c>
      <c r="C7620">
        <v>3</v>
      </c>
      <c r="D7620">
        <v>5.3131000000000003E-3</v>
      </c>
      <c r="E7620">
        <v>2.8990000000000001E-3</v>
      </c>
      <c r="F7620">
        <v>2.1962000000000001E-3</v>
      </c>
      <c r="G7620">
        <v>6.9738999999999999E-3</v>
      </c>
      <c r="H7620">
        <v>2.9868E-3</v>
      </c>
      <c r="I7620">
        <v>8.3455999999999999E-3</v>
      </c>
      <c r="J7620">
        <v>0</v>
      </c>
      <c r="K7620">
        <v>0.96632870000000004</v>
      </c>
      <c r="L7620">
        <v>4.2978000000000001E-3</v>
      </c>
      <c r="M7620">
        <v>6.5890000000000002E-4</v>
      </c>
      <c r="O7620" t="str">
        <f>Table_Index[[#This Row],[ID]]&amp;Table_Index[[#This Row],[year]]</f>
        <v>94902004</v>
      </c>
      <c r="R7620" t="str">
        <f t="shared" si="238"/>
        <v/>
      </c>
    </row>
    <row r="7621" spans="1:18" x14ac:dyDescent="0.3">
      <c r="A7621">
        <v>9490</v>
      </c>
      <c r="B7621">
        <v>2004</v>
      </c>
      <c r="C7621">
        <v>4</v>
      </c>
      <c r="D7621">
        <v>4.0691600000000001E-2</v>
      </c>
      <c r="E7621">
        <v>1.1433499999999999E-2</v>
      </c>
      <c r="F7621">
        <v>4.1576E-3</v>
      </c>
      <c r="G7621">
        <v>1.22115E-2</v>
      </c>
      <c r="H7621">
        <v>0.84457400000000005</v>
      </c>
      <c r="I7621">
        <v>2.4945700000000001E-2</v>
      </c>
      <c r="J7621">
        <v>3.5221299999999997E-2</v>
      </c>
      <c r="K7621">
        <v>1.09138E-2</v>
      </c>
      <c r="L7621">
        <v>1.55911E-2</v>
      </c>
      <c r="M7621">
        <v>2.5989999999999997E-4</v>
      </c>
      <c r="O7621" t="str">
        <f>Table_Index[[#This Row],[ID]]&amp;Table_Index[[#This Row],[year]]</f>
        <v>94902004</v>
      </c>
      <c r="R7621" t="str">
        <f t="shared" si="238"/>
        <v/>
      </c>
    </row>
    <row r="7622" spans="1:18" x14ac:dyDescent="0.3">
      <c r="A7622">
        <v>9490</v>
      </c>
      <c r="B7622">
        <v>2005</v>
      </c>
      <c r="C7622">
        <v>1</v>
      </c>
      <c r="D7622">
        <v>0.3210884</v>
      </c>
      <c r="E7622">
        <v>3.51343E-2</v>
      </c>
      <c r="F7622">
        <v>9.3691399999999994E-2</v>
      </c>
      <c r="G7622">
        <v>3.9038099999999999E-2</v>
      </c>
      <c r="H7622">
        <v>0</v>
      </c>
      <c r="I7622">
        <v>0.2654591</v>
      </c>
      <c r="J7622">
        <v>0.10540289999999999</v>
      </c>
      <c r="K7622">
        <v>4.8797599999999997E-2</v>
      </c>
      <c r="L7622">
        <v>8.5883799999999996E-2</v>
      </c>
      <c r="M7622">
        <v>5.5043999999999996E-3</v>
      </c>
      <c r="O7622" t="str">
        <f>Table_Index[[#This Row],[ID]]&amp;Table_Index[[#This Row],[year]]</f>
        <v>94902005</v>
      </c>
      <c r="R7622" t="str">
        <f t="shared" si="238"/>
        <v/>
      </c>
    </row>
    <row r="7623" spans="1:18" x14ac:dyDescent="0.3">
      <c r="A7623">
        <v>9490</v>
      </c>
      <c r="B7623">
        <v>2005</v>
      </c>
      <c r="C7623">
        <v>2</v>
      </c>
      <c r="D7623">
        <v>3.1385700000000002E-2</v>
      </c>
      <c r="E7623">
        <v>0.12105929999999999</v>
      </c>
      <c r="F7623">
        <v>0.10088270000000001</v>
      </c>
      <c r="G7623">
        <v>0.16589599999999999</v>
      </c>
      <c r="H7623">
        <v>0</v>
      </c>
      <c r="I7623">
        <v>0.19503989999999999</v>
      </c>
      <c r="J7623">
        <v>7.9164899999999996E-2</v>
      </c>
      <c r="K7623">
        <v>0.1944795</v>
      </c>
      <c r="L7623">
        <v>0.11209189999999999</v>
      </c>
      <c r="M7623">
        <v>0</v>
      </c>
      <c r="O7623" t="str">
        <f>Table_Index[[#This Row],[ID]]&amp;Table_Index[[#This Row],[year]]</f>
        <v>94902005</v>
      </c>
      <c r="R7623" t="str">
        <f t="shared" si="238"/>
        <v/>
      </c>
    </row>
    <row r="7624" spans="1:18" x14ac:dyDescent="0.3">
      <c r="A7624">
        <v>9490</v>
      </c>
      <c r="B7624">
        <v>2005</v>
      </c>
      <c r="C7624">
        <v>3</v>
      </c>
      <c r="D7624">
        <v>0.111336</v>
      </c>
      <c r="E7624">
        <v>0.13495280000000001</v>
      </c>
      <c r="F7624">
        <v>8.4345500000000004E-2</v>
      </c>
      <c r="G7624">
        <v>0.1636302</v>
      </c>
      <c r="H7624">
        <v>1.26518E-2</v>
      </c>
      <c r="I7624">
        <v>0.27243590000000001</v>
      </c>
      <c r="J7624">
        <v>0.1096491</v>
      </c>
      <c r="K7624">
        <v>3.3738200000000003E-2</v>
      </c>
      <c r="L7624">
        <v>7.4223999999999998E-2</v>
      </c>
      <c r="M7624">
        <v>3.0363999999999999E-3</v>
      </c>
      <c r="O7624" t="str">
        <f>Table_Index[[#This Row],[ID]]&amp;Table_Index[[#This Row],[year]]</f>
        <v>94902005</v>
      </c>
      <c r="R7624" t="str">
        <f t="shared" si="238"/>
        <v/>
      </c>
    </row>
    <row r="7625" spans="1:18" x14ac:dyDescent="0.3">
      <c r="A7625">
        <v>9490</v>
      </c>
      <c r="B7625">
        <v>2005</v>
      </c>
      <c r="C7625">
        <v>4</v>
      </c>
      <c r="D7625">
        <v>7.8275899999999995E-2</v>
      </c>
      <c r="E7625">
        <v>0.13492290000000001</v>
      </c>
      <c r="F7625">
        <v>6.5916500000000003E-2</v>
      </c>
      <c r="G7625">
        <v>0.1235935</v>
      </c>
      <c r="H7625">
        <v>0</v>
      </c>
      <c r="I7625">
        <v>0.22658809999999999</v>
      </c>
      <c r="J7625">
        <v>0.1235935</v>
      </c>
      <c r="K7625">
        <v>0.1833303</v>
      </c>
      <c r="L7625">
        <v>5.1497300000000003E-2</v>
      </c>
      <c r="M7625">
        <v>1.2282100000000001E-2</v>
      </c>
      <c r="O7625" t="str">
        <f>Table_Index[[#This Row],[ID]]&amp;Table_Index[[#This Row],[year]]</f>
        <v>94902005</v>
      </c>
      <c r="R7625" t="str">
        <f t="shared" si="238"/>
        <v/>
      </c>
    </row>
    <row r="7626" spans="1:18" x14ac:dyDescent="0.3">
      <c r="A7626">
        <v>9490</v>
      </c>
      <c r="B7626">
        <v>2006</v>
      </c>
      <c r="C7626">
        <v>1</v>
      </c>
      <c r="D7626">
        <v>7.7475600000000006E-2</v>
      </c>
      <c r="E7626">
        <v>0.16860939999999999</v>
      </c>
      <c r="F7626">
        <v>7.0646399999999998E-2</v>
      </c>
      <c r="G7626">
        <v>7.0646399999999998E-2</v>
      </c>
      <c r="H7626">
        <v>3.3910299999999997E-2</v>
      </c>
      <c r="I7626">
        <v>0.38855529999999999</v>
      </c>
      <c r="J7626">
        <v>4.2387800000000003E-2</v>
      </c>
      <c r="K7626">
        <v>3.8620000000000002E-2</v>
      </c>
      <c r="L7626">
        <v>0.10314379999999999</v>
      </c>
      <c r="M7626">
        <v>6.0048999999999996E-3</v>
      </c>
      <c r="O7626" t="str">
        <f>Table_Index[[#This Row],[ID]]&amp;Table_Index[[#This Row],[year]]</f>
        <v>94902006</v>
      </c>
      <c r="R7626" t="str">
        <f t="shared" si="238"/>
        <v/>
      </c>
    </row>
    <row r="7627" spans="1:18" x14ac:dyDescent="0.3">
      <c r="A7627">
        <v>9490</v>
      </c>
      <c r="B7627">
        <v>2006</v>
      </c>
      <c r="C7627">
        <v>2</v>
      </c>
      <c r="D7627">
        <v>5.6956899999999998E-2</v>
      </c>
      <c r="E7627">
        <v>0.37835639999999998</v>
      </c>
      <c r="F7627">
        <v>6.9161899999999998E-2</v>
      </c>
      <c r="G7627">
        <v>0.1261188</v>
      </c>
      <c r="H7627">
        <v>2.0341700000000001E-2</v>
      </c>
      <c r="I7627">
        <v>2.8478400000000001E-2</v>
      </c>
      <c r="J7627">
        <v>0.1334418</v>
      </c>
      <c r="K7627">
        <v>4.0683499999999997E-2</v>
      </c>
      <c r="L7627">
        <v>0.1423922</v>
      </c>
      <c r="M7627">
        <v>4.0683000000000004E-3</v>
      </c>
      <c r="O7627" t="str">
        <f>Table_Index[[#This Row],[ID]]&amp;Table_Index[[#This Row],[year]]</f>
        <v>94902006</v>
      </c>
      <c r="R7627" t="str">
        <f t="shared" si="238"/>
        <v/>
      </c>
    </row>
    <row r="7628" spans="1:18" x14ac:dyDescent="0.3">
      <c r="A7628">
        <v>9490</v>
      </c>
      <c r="B7628">
        <v>2006</v>
      </c>
      <c r="C7628">
        <v>3</v>
      </c>
      <c r="D7628">
        <v>0.20160700000000001</v>
      </c>
      <c r="E7628">
        <v>3.2870700000000003E-2</v>
      </c>
      <c r="F7628">
        <v>8.3272499999999999E-2</v>
      </c>
      <c r="G7628">
        <v>0.29145359999999998</v>
      </c>
      <c r="H7628">
        <v>3.2870700000000003E-2</v>
      </c>
      <c r="I7628">
        <v>6.9393700000000003E-2</v>
      </c>
      <c r="J7628">
        <v>6.5741400000000005E-2</v>
      </c>
      <c r="K7628">
        <v>7.6698299999999997E-2</v>
      </c>
      <c r="L7628">
        <v>0.13148280000000001</v>
      </c>
      <c r="M7628">
        <v>1.4609199999999999E-2</v>
      </c>
      <c r="O7628" t="str">
        <f>Table_Index[[#This Row],[ID]]&amp;Table_Index[[#This Row],[year]]</f>
        <v>94902006</v>
      </c>
      <c r="R7628" t="str">
        <f t="shared" si="238"/>
        <v/>
      </c>
    </row>
    <row r="7629" spans="1:18" x14ac:dyDescent="0.3">
      <c r="A7629">
        <v>9490</v>
      </c>
      <c r="B7629">
        <v>2006</v>
      </c>
      <c r="C7629">
        <v>4</v>
      </c>
      <c r="D7629">
        <v>8.3032700000000001E-2</v>
      </c>
      <c r="E7629">
        <v>0.1605299</v>
      </c>
      <c r="F7629">
        <v>0.13838790000000001</v>
      </c>
      <c r="G7629">
        <v>6.1720999999999998E-2</v>
      </c>
      <c r="H7629">
        <v>0</v>
      </c>
      <c r="I7629">
        <v>0.27677570000000001</v>
      </c>
      <c r="J7629">
        <v>6.71181E-2</v>
      </c>
      <c r="K7629">
        <v>4.9819599999999999E-2</v>
      </c>
      <c r="L7629">
        <v>0.1503815</v>
      </c>
      <c r="M7629">
        <v>1.22335E-2</v>
      </c>
      <c r="O7629" t="str">
        <f>Table_Index[[#This Row],[ID]]&amp;Table_Index[[#This Row],[year]]</f>
        <v>94902006</v>
      </c>
      <c r="R7629" t="str">
        <f t="shared" si="238"/>
        <v/>
      </c>
    </row>
    <row r="7630" spans="1:18" x14ac:dyDescent="0.3">
      <c r="A7630">
        <v>9491</v>
      </c>
      <c r="B7630">
        <v>2003</v>
      </c>
      <c r="C7630">
        <v>1</v>
      </c>
      <c r="D7630">
        <v>0.19142429999999999</v>
      </c>
      <c r="E7630">
        <v>0.1146027</v>
      </c>
      <c r="F7630">
        <v>5.0374799999999997E-2</v>
      </c>
      <c r="G7630">
        <v>0.1070465</v>
      </c>
      <c r="H7630">
        <v>8.8155899999999995E-2</v>
      </c>
      <c r="I7630">
        <v>0</v>
      </c>
      <c r="J7630">
        <v>0.26326840000000001</v>
      </c>
      <c r="K7630">
        <v>6.2968499999999997E-2</v>
      </c>
      <c r="L7630">
        <v>9.3193399999999996E-2</v>
      </c>
      <c r="M7630">
        <v>2.8965500000000002E-2</v>
      </c>
      <c r="O7630" t="str">
        <f>Table_Index[[#This Row],[ID]]&amp;Table_Index[[#This Row],[year]]</f>
        <v>94912003</v>
      </c>
      <c r="R7630" t="str">
        <f t="shared" ref="R7630:R7693" si="239">RIGHT(P7630,4)</f>
        <v/>
      </c>
    </row>
    <row r="7631" spans="1:18" x14ac:dyDescent="0.3">
      <c r="A7631">
        <v>9491</v>
      </c>
      <c r="B7631">
        <v>2003</v>
      </c>
      <c r="C7631">
        <v>2</v>
      </c>
      <c r="D7631">
        <v>0.27408549999999998</v>
      </c>
      <c r="E7631">
        <v>4.9459000000000003E-2</v>
      </c>
      <c r="F7631">
        <v>6.1823799999999998E-2</v>
      </c>
      <c r="G7631">
        <v>0.1452859</v>
      </c>
      <c r="H7631">
        <v>3.6063900000000003E-2</v>
      </c>
      <c r="I7631">
        <v>0.24523439999999999</v>
      </c>
      <c r="J7631">
        <v>5.1519799999999998E-2</v>
      </c>
      <c r="K7631">
        <v>7.2127800000000006E-2</v>
      </c>
      <c r="L7631">
        <v>6.1823799999999998E-2</v>
      </c>
      <c r="M7631">
        <v>2.5760000000000002E-3</v>
      </c>
      <c r="O7631" t="str">
        <f>Table_Index[[#This Row],[ID]]&amp;Table_Index[[#This Row],[year]]</f>
        <v>94912003</v>
      </c>
      <c r="R7631" t="str">
        <f t="shared" si="239"/>
        <v/>
      </c>
    </row>
    <row r="7632" spans="1:18" x14ac:dyDescent="0.3">
      <c r="A7632">
        <v>9491</v>
      </c>
      <c r="B7632">
        <v>2003</v>
      </c>
      <c r="C7632">
        <v>3</v>
      </c>
      <c r="D7632">
        <v>0.32573289999999999</v>
      </c>
      <c r="E7632">
        <v>8.7947899999999996E-2</v>
      </c>
      <c r="F7632">
        <v>0.2052117</v>
      </c>
      <c r="G7632">
        <v>0.13355049999999999</v>
      </c>
      <c r="H7632">
        <v>0</v>
      </c>
      <c r="I7632">
        <v>0</v>
      </c>
      <c r="J7632">
        <v>0</v>
      </c>
      <c r="K7632">
        <v>6.5146599999999999E-2</v>
      </c>
      <c r="L7632">
        <v>0.1302932</v>
      </c>
      <c r="M7632">
        <v>5.2117299999999998E-2</v>
      </c>
      <c r="O7632" t="str">
        <f>Table_Index[[#This Row],[ID]]&amp;Table_Index[[#This Row],[year]]</f>
        <v>94912003</v>
      </c>
      <c r="R7632" t="str">
        <f t="shared" si="239"/>
        <v/>
      </c>
    </row>
    <row r="7633" spans="1:18" x14ac:dyDescent="0.3">
      <c r="A7633">
        <v>9491</v>
      </c>
      <c r="B7633">
        <v>2003</v>
      </c>
      <c r="C7633">
        <v>4</v>
      </c>
      <c r="D7633">
        <v>0.19042220000000001</v>
      </c>
      <c r="E7633">
        <v>2.84055E-2</v>
      </c>
      <c r="F7633">
        <v>5.3023599999999997E-2</v>
      </c>
      <c r="G7633">
        <v>1.8326100000000001E-2</v>
      </c>
      <c r="H7633">
        <v>0.15149609999999999</v>
      </c>
      <c r="I7633">
        <v>0.1704331</v>
      </c>
      <c r="J7633">
        <v>0.22219430000000001</v>
      </c>
      <c r="K7633">
        <v>3.7873999999999998E-2</v>
      </c>
      <c r="L7633">
        <v>0.12309059999999999</v>
      </c>
      <c r="M7633">
        <v>4.7343000000000003E-3</v>
      </c>
      <c r="O7633" t="str">
        <f>Table_Index[[#This Row],[ID]]&amp;Table_Index[[#This Row],[year]]</f>
        <v>94912003</v>
      </c>
      <c r="R7633" t="str">
        <f t="shared" si="239"/>
        <v/>
      </c>
    </row>
    <row r="7634" spans="1:18" x14ac:dyDescent="0.3">
      <c r="A7634">
        <v>9491</v>
      </c>
      <c r="B7634">
        <v>2004</v>
      </c>
      <c r="C7634">
        <v>1</v>
      </c>
      <c r="D7634">
        <v>5.1787199999999999E-2</v>
      </c>
      <c r="E7634">
        <v>9.5693799999999996E-2</v>
      </c>
      <c r="F7634">
        <v>9.5693799999999996E-2</v>
      </c>
      <c r="G7634">
        <v>1.8012899999999998E-2</v>
      </c>
      <c r="H7634">
        <v>3.0678299999999999E-2</v>
      </c>
      <c r="I7634">
        <v>0.30959750000000003</v>
      </c>
      <c r="J7634">
        <v>2.8145199999999999E-2</v>
      </c>
      <c r="K7634">
        <v>0.22741339999999999</v>
      </c>
      <c r="L7634">
        <v>0.13734869999999999</v>
      </c>
      <c r="M7634">
        <v>5.6290000000000003E-3</v>
      </c>
      <c r="O7634" t="str">
        <f>Table_Index[[#This Row],[ID]]&amp;Table_Index[[#This Row],[year]]</f>
        <v>94912004</v>
      </c>
      <c r="R7634" t="str">
        <f t="shared" si="239"/>
        <v/>
      </c>
    </row>
    <row r="7635" spans="1:18" x14ac:dyDescent="0.3">
      <c r="A7635">
        <v>9491</v>
      </c>
      <c r="B7635">
        <v>2004</v>
      </c>
      <c r="C7635">
        <v>2</v>
      </c>
      <c r="D7635">
        <v>5.60224E-2</v>
      </c>
      <c r="E7635">
        <v>0</v>
      </c>
      <c r="F7635">
        <v>6.3025200000000003E-2</v>
      </c>
      <c r="G7635">
        <v>0.15126049999999999</v>
      </c>
      <c r="H7635">
        <v>0</v>
      </c>
      <c r="I7635">
        <v>0.25210090000000002</v>
      </c>
      <c r="J7635">
        <v>0.26890760000000002</v>
      </c>
      <c r="K7635">
        <v>6.1624699999999998E-2</v>
      </c>
      <c r="L7635">
        <v>0.14005600000000001</v>
      </c>
      <c r="M7635">
        <v>7.0028E-3</v>
      </c>
      <c r="O7635" t="str">
        <f>Table_Index[[#This Row],[ID]]&amp;Table_Index[[#This Row],[year]]</f>
        <v>94912004</v>
      </c>
      <c r="R7635" t="str">
        <f t="shared" si="239"/>
        <v/>
      </c>
    </row>
    <row r="7636" spans="1:18" x14ac:dyDescent="0.3">
      <c r="A7636">
        <v>9491</v>
      </c>
      <c r="B7636">
        <v>2004</v>
      </c>
      <c r="C7636">
        <v>3</v>
      </c>
      <c r="D7636">
        <v>8.5071900000000006E-2</v>
      </c>
      <c r="E7636">
        <v>0</v>
      </c>
      <c r="F7636">
        <v>0</v>
      </c>
      <c r="G7636">
        <v>0.4463452</v>
      </c>
      <c r="H7636">
        <v>0</v>
      </c>
      <c r="I7636">
        <v>0.34945169999999998</v>
      </c>
      <c r="J7636">
        <v>4.76525E-2</v>
      </c>
      <c r="K7636">
        <v>6.3536700000000002E-2</v>
      </c>
      <c r="L7636">
        <v>0</v>
      </c>
      <c r="M7636">
        <v>7.9421000000000005E-3</v>
      </c>
      <c r="O7636" t="str">
        <f>Table_Index[[#This Row],[ID]]&amp;Table_Index[[#This Row],[year]]</f>
        <v>94912004</v>
      </c>
      <c r="R7636" t="str">
        <f t="shared" si="239"/>
        <v/>
      </c>
    </row>
    <row r="7637" spans="1:18" x14ac:dyDescent="0.3">
      <c r="A7637">
        <v>9491</v>
      </c>
      <c r="B7637">
        <v>2004</v>
      </c>
      <c r="C7637">
        <v>4</v>
      </c>
      <c r="D7637">
        <v>7.9629999999999996E-3</v>
      </c>
      <c r="E7637">
        <v>2.7967999999999999E-3</v>
      </c>
      <c r="F7637">
        <v>3.1075E-3</v>
      </c>
      <c r="G7637">
        <v>1.2819000000000001E-3</v>
      </c>
      <c r="H7637">
        <v>0</v>
      </c>
      <c r="I7637">
        <v>7.7688000000000002E-3</v>
      </c>
      <c r="J7637">
        <v>4.0397999999999996E-3</v>
      </c>
      <c r="K7637">
        <v>0.97109999999999996</v>
      </c>
      <c r="L7637">
        <v>1.7868000000000001E-3</v>
      </c>
      <c r="M7637">
        <v>1.5540000000000001E-4</v>
      </c>
      <c r="O7637" t="str">
        <f>Table_Index[[#This Row],[ID]]&amp;Table_Index[[#This Row],[year]]</f>
        <v>94912004</v>
      </c>
      <c r="R7637" t="str">
        <f t="shared" si="239"/>
        <v/>
      </c>
    </row>
    <row r="7638" spans="1:18" x14ac:dyDescent="0.3">
      <c r="A7638">
        <v>9491</v>
      </c>
      <c r="B7638">
        <v>2005</v>
      </c>
      <c r="C7638">
        <v>1</v>
      </c>
      <c r="D7638">
        <v>0.28693279999999999</v>
      </c>
      <c r="E7638">
        <v>0.10873240000000001</v>
      </c>
      <c r="F7638">
        <v>1.45E-4</v>
      </c>
      <c r="G7638">
        <v>0.10873240000000001</v>
      </c>
      <c r="H7638">
        <v>0.27183099999999999</v>
      </c>
      <c r="I7638">
        <v>0</v>
      </c>
      <c r="J7638">
        <v>0</v>
      </c>
      <c r="K7638">
        <v>0</v>
      </c>
      <c r="L7638">
        <v>0.20296719999999999</v>
      </c>
      <c r="M7638">
        <v>2.0659199999999999E-2</v>
      </c>
      <c r="O7638" t="str">
        <f>Table_Index[[#This Row],[ID]]&amp;Table_Index[[#This Row],[year]]</f>
        <v>94912005</v>
      </c>
      <c r="R7638" t="str">
        <f t="shared" si="239"/>
        <v/>
      </c>
    </row>
    <row r="7639" spans="1:18" x14ac:dyDescent="0.3">
      <c r="A7639">
        <v>9491</v>
      </c>
      <c r="B7639">
        <v>2005</v>
      </c>
      <c r="C7639">
        <v>2</v>
      </c>
      <c r="D7639">
        <v>0</v>
      </c>
      <c r="E7639">
        <v>0</v>
      </c>
      <c r="F7639">
        <v>0</v>
      </c>
      <c r="G7639">
        <v>0</v>
      </c>
      <c r="H7639">
        <v>0</v>
      </c>
      <c r="I7639">
        <v>0</v>
      </c>
      <c r="J7639">
        <v>0</v>
      </c>
      <c r="K7639">
        <v>0.86399999999999999</v>
      </c>
      <c r="L7639">
        <v>0</v>
      </c>
      <c r="M7639">
        <v>0.13600000000000001</v>
      </c>
      <c r="O7639" t="str">
        <f>Table_Index[[#This Row],[ID]]&amp;Table_Index[[#This Row],[year]]</f>
        <v>94912005</v>
      </c>
      <c r="R7639" t="str">
        <f t="shared" si="239"/>
        <v/>
      </c>
    </row>
    <row r="7640" spans="1:18" x14ac:dyDescent="0.3">
      <c r="A7640">
        <v>9491</v>
      </c>
      <c r="B7640">
        <v>2005</v>
      </c>
      <c r="C7640">
        <v>3</v>
      </c>
      <c r="D7640">
        <v>8.3794499999999994E-2</v>
      </c>
      <c r="E7640">
        <v>0.15019759999999999</v>
      </c>
      <c r="F7640">
        <v>7.9051399999999994E-2</v>
      </c>
      <c r="G7640">
        <v>0.10118580000000001</v>
      </c>
      <c r="H7640">
        <v>3.9525699999999997E-2</v>
      </c>
      <c r="I7640">
        <v>0.26877469999999998</v>
      </c>
      <c r="J7640">
        <v>8.6956500000000006E-2</v>
      </c>
      <c r="K7640">
        <v>0.10276680000000001</v>
      </c>
      <c r="L7640">
        <v>8.5375499999999993E-2</v>
      </c>
      <c r="M7640">
        <v>2.3714999999999999E-3</v>
      </c>
      <c r="O7640" t="str">
        <f>Table_Index[[#This Row],[ID]]&amp;Table_Index[[#This Row],[year]]</f>
        <v>94912005</v>
      </c>
      <c r="R7640" t="str">
        <f t="shared" si="239"/>
        <v/>
      </c>
    </row>
    <row r="7641" spans="1:18" x14ac:dyDescent="0.3">
      <c r="A7641">
        <v>9491</v>
      </c>
      <c r="B7641">
        <v>2005</v>
      </c>
      <c r="C7641">
        <v>4</v>
      </c>
      <c r="D7641">
        <v>6.55559E-2</v>
      </c>
      <c r="E7641">
        <v>0.1158154</v>
      </c>
      <c r="F7641">
        <v>7.97596E-2</v>
      </c>
      <c r="G7641">
        <v>0.1256487</v>
      </c>
      <c r="H7641">
        <v>0</v>
      </c>
      <c r="I7641">
        <v>0.33870529999999999</v>
      </c>
      <c r="J7641">
        <v>7.92133E-2</v>
      </c>
      <c r="K7641">
        <v>4.80743E-2</v>
      </c>
      <c r="L7641">
        <v>0.13657469999999999</v>
      </c>
      <c r="M7641">
        <v>1.06528E-2</v>
      </c>
      <c r="O7641" t="str">
        <f>Table_Index[[#This Row],[ID]]&amp;Table_Index[[#This Row],[year]]</f>
        <v>94912005</v>
      </c>
      <c r="R7641" t="str">
        <f t="shared" si="239"/>
        <v/>
      </c>
    </row>
    <row r="7642" spans="1:18" x14ac:dyDescent="0.3">
      <c r="A7642">
        <v>9491</v>
      </c>
      <c r="B7642">
        <v>2006</v>
      </c>
      <c r="C7642">
        <v>1</v>
      </c>
      <c r="D7642">
        <v>0.1307054</v>
      </c>
      <c r="E7642">
        <v>9.3361E-2</v>
      </c>
      <c r="F7642">
        <v>0.1037344</v>
      </c>
      <c r="G7642">
        <v>6.2240700000000003E-2</v>
      </c>
      <c r="H7642">
        <v>7.0020999999999998E-3</v>
      </c>
      <c r="I7642">
        <v>0.31120330000000002</v>
      </c>
      <c r="J7642">
        <v>0.1205913</v>
      </c>
      <c r="K7642">
        <v>3.8900400000000002E-2</v>
      </c>
      <c r="L7642">
        <v>0.1291494</v>
      </c>
      <c r="M7642">
        <v>3.1120000000000002E-3</v>
      </c>
      <c r="O7642" t="str">
        <f>Table_Index[[#This Row],[ID]]&amp;Table_Index[[#This Row],[year]]</f>
        <v>94912006</v>
      </c>
      <c r="R7642" t="str">
        <f t="shared" si="239"/>
        <v/>
      </c>
    </row>
    <row r="7643" spans="1:18" x14ac:dyDescent="0.3">
      <c r="A7643">
        <v>9491</v>
      </c>
      <c r="B7643">
        <v>2006</v>
      </c>
      <c r="C7643">
        <v>2</v>
      </c>
      <c r="D7643">
        <v>6.0872500000000003E-2</v>
      </c>
      <c r="E7643">
        <v>8.5221500000000006E-2</v>
      </c>
      <c r="F7643">
        <v>0.10652689999999999</v>
      </c>
      <c r="G7643">
        <v>0.22793369999999999</v>
      </c>
      <c r="H7643">
        <v>1.0145400000000001E-2</v>
      </c>
      <c r="I7643">
        <v>0.19073380000000001</v>
      </c>
      <c r="J7643">
        <v>0.1237741</v>
      </c>
      <c r="K7643">
        <v>5.2756200000000003E-2</v>
      </c>
      <c r="L7643">
        <v>0.13797770000000001</v>
      </c>
      <c r="M7643">
        <v>4.0581999999999997E-3</v>
      </c>
      <c r="O7643" t="str">
        <f>Table_Index[[#This Row],[ID]]&amp;Table_Index[[#This Row],[year]]</f>
        <v>94912006</v>
      </c>
      <c r="R7643" t="str">
        <f t="shared" si="239"/>
        <v/>
      </c>
    </row>
    <row r="7644" spans="1:18" x14ac:dyDescent="0.3">
      <c r="A7644">
        <v>9491</v>
      </c>
      <c r="B7644">
        <v>2006</v>
      </c>
      <c r="C7644">
        <v>3</v>
      </c>
      <c r="D7644">
        <v>0.10691779999999999</v>
      </c>
      <c r="E7644">
        <v>0.1275886</v>
      </c>
      <c r="F7644">
        <v>7.1278499999999995E-2</v>
      </c>
      <c r="G7644">
        <v>0.23611019999999999</v>
      </c>
      <c r="H7644">
        <v>2.67294E-2</v>
      </c>
      <c r="I7644">
        <v>7.1278499999999995E-2</v>
      </c>
      <c r="J7644">
        <v>0.16215869999999999</v>
      </c>
      <c r="K7644">
        <v>9.6226000000000006E-2</v>
      </c>
      <c r="L7644">
        <v>9.20681E-2</v>
      </c>
      <c r="M7644">
        <v>9.6442000000000003E-3</v>
      </c>
      <c r="O7644" t="str">
        <f>Table_Index[[#This Row],[ID]]&amp;Table_Index[[#This Row],[year]]</f>
        <v>94912006</v>
      </c>
      <c r="R7644" t="str">
        <f t="shared" si="239"/>
        <v/>
      </c>
    </row>
    <row r="7645" spans="1:18" x14ac:dyDescent="0.3">
      <c r="A7645">
        <v>9491</v>
      </c>
      <c r="B7645">
        <v>2006</v>
      </c>
      <c r="C7645">
        <v>4</v>
      </c>
      <c r="D7645">
        <v>6.9238400000000005E-2</v>
      </c>
      <c r="E7645">
        <v>0.13353119999999999</v>
      </c>
      <c r="F7645">
        <v>0.12364</v>
      </c>
      <c r="G7645">
        <v>3.9564799999999997E-2</v>
      </c>
      <c r="H7645">
        <v>4.4510399999999999E-2</v>
      </c>
      <c r="I7645">
        <v>0.1730959</v>
      </c>
      <c r="J7645">
        <v>0.25964389999999998</v>
      </c>
      <c r="K7645">
        <v>5.6874399999999999E-2</v>
      </c>
      <c r="L7645">
        <v>7.4184E-2</v>
      </c>
      <c r="M7645">
        <v>2.57171E-2</v>
      </c>
      <c r="O7645" t="str">
        <f>Table_Index[[#This Row],[ID]]&amp;Table_Index[[#This Row],[year]]</f>
        <v>94912006</v>
      </c>
      <c r="R7645" t="str">
        <f t="shared" si="239"/>
        <v/>
      </c>
    </row>
    <row r="7646" spans="1:18" x14ac:dyDescent="0.3">
      <c r="A7646">
        <v>9491</v>
      </c>
      <c r="B7646">
        <v>2007</v>
      </c>
      <c r="C7646">
        <v>1</v>
      </c>
      <c r="D7646">
        <v>4.6176799999999997E-2</v>
      </c>
      <c r="E7646">
        <v>2.3088399999999999E-2</v>
      </c>
      <c r="F7646">
        <v>6.1569100000000002E-2</v>
      </c>
      <c r="G7646">
        <v>0.12416430000000001</v>
      </c>
      <c r="H7646">
        <v>2.3088399999999999E-2</v>
      </c>
      <c r="I7646">
        <v>0.44637569999999999</v>
      </c>
      <c r="J7646">
        <v>0.17266570000000001</v>
      </c>
      <c r="K7646">
        <v>5.3872900000000001E-2</v>
      </c>
      <c r="L7646">
        <v>4.5150599999999999E-2</v>
      </c>
      <c r="M7646">
        <v>3.8481000000000001E-3</v>
      </c>
      <c r="O7646" t="str">
        <f>Table_Index[[#This Row],[ID]]&amp;Table_Index[[#This Row],[year]]</f>
        <v>94912007</v>
      </c>
      <c r="R7646" t="str">
        <f t="shared" si="239"/>
        <v/>
      </c>
    </row>
    <row r="7647" spans="1:18" x14ac:dyDescent="0.3">
      <c r="A7647">
        <v>9491</v>
      </c>
      <c r="B7647">
        <v>2007</v>
      </c>
      <c r="C7647">
        <v>2</v>
      </c>
      <c r="D7647">
        <v>5.9979999999999999E-2</v>
      </c>
      <c r="E7647">
        <v>0.1059647</v>
      </c>
      <c r="F7647">
        <v>7.9973299999999997E-2</v>
      </c>
      <c r="G7647">
        <v>0.18593799999999999</v>
      </c>
      <c r="H7647">
        <v>5.19827E-2</v>
      </c>
      <c r="I7647">
        <v>0.23991999999999999</v>
      </c>
      <c r="J7647">
        <v>0.15394869999999999</v>
      </c>
      <c r="K7647">
        <v>6.5311599999999997E-2</v>
      </c>
      <c r="L7647">
        <v>4.9983300000000001E-2</v>
      </c>
      <c r="M7647">
        <v>6.9976999999999999E-3</v>
      </c>
      <c r="O7647" t="str">
        <f>Table_Index[[#This Row],[ID]]&amp;Table_Index[[#This Row],[year]]</f>
        <v>94912007</v>
      </c>
      <c r="R7647" t="str">
        <f t="shared" si="239"/>
        <v/>
      </c>
    </row>
    <row r="7648" spans="1:18" x14ac:dyDescent="0.3">
      <c r="A7648">
        <v>9491</v>
      </c>
      <c r="B7648">
        <v>2007</v>
      </c>
      <c r="C7648">
        <v>3</v>
      </c>
      <c r="D7648">
        <v>0.15512889999999999</v>
      </c>
      <c r="E7648">
        <v>0.2187318</v>
      </c>
      <c r="F7648">
        <v>8.5320900000000005E-2</v>
      </c>
      <c r="G7648">
        <v>7.5431499999999999E-2</v>
      </c>
      <c r="H7648">
        <v>0</v>
      </c>
      <c r="I7648">
        <v>0.23269339999999999</v>
      </c>
      <c r="J7648">
        <v>0.15280199999999999</v>
      </c>
      <c r="K7648">
        <v>1.9391100000000001E-2</v>
      </c>
      <c r="L7648">
        <v>4.6538700000000002E-2</v>
      </c>
      <c r="M7648">
        <v>1.3961599999999999E-2</v>
      </c>
      <c r="O7648" t="str">
        <f>Table_Index[[#This Row],[ID]]&amp;Table_Index[[#This Row],[year]]</f>
        <v>94912007</v>
      </c>
      <c r="R7648" t="str">
        <f t="shared" si="239"/>
        <v/>
      </c>
    </row>
    <row r="7649" spans="1:18" x14ac:dyDescent="0.3">
      <c r="A7649">
        <v>9491</v>
      </c>
      <c r="B7649">
        <v>2007</v>
      </c>
      <c r="C7649">
        <v>4</v>
      </c>
      <c r="D7649">
        <v>0.2480414</v>
      </c>
      <c r="E7649">
        <v>3.0248899999999999E-2</v>
      </c>
      <c r="F7649">
        <v>0.1088962</v>
      </c>
      <c r="G7649">
        <v>3.2668900000000001E-2</v>
      </c>
      <c r="H7649">
        <v>3.0249000000000001E-3</v>
      </c>
      <c r="I7649">
        <v>0.36298740000000002</v>
      </c>
      <c r="J7649">
        <v>0.1391452</v>
      </c>
      <c r="K7649">
        <v>3.0248899999999999E-2</v>
      </c>
      <c r="L7649">
        <v>4.2348499999999997E-2</v>
      </c>
      <c r="M7649">
        <v>2.3896999999999998E-3</v>
      </c>
      <c r="O7649" t="str">
        <f>Table_Index[[#This Row],[ID]]&amp;Table_Index[[#This Row],[year]]</f>
        <v>94912007</v>
      </c>
      <c r="R7649" t="str">
        <f t="shared" si="239"/>
        <v/>
      </c>
    </row>
    <row r="7650" spans="1:18" x14ac:dyDescent="0.3">
      <c r="A7650">
        <v>9491</v>
      </c>
      <c r="B7650">
        <v>2008</v>
      </c>
      <c r="C7650">
        <v>1</v>
      </c>
      <c r="D7650">
        <v>5.4943199999999998E-2</v>
      </c>
      <c r="E7650">
        <v>0.13313159999999999</v>
      </c>
      <c r="F7650">
        <v>0.15215039999999999</v>
      </c>
      <c r="G7650">
        <v>7.7596700000000005E-2</v>
      </c>
      <c r="H7650">
        <v>2.9288999999999999E-2</v>
      </c>
      <c r="I7650">
        <v>0.27894239999999998</v>
      </c>
      <c r="J7650">
        <v>9.5093999999999998E-2</v>
      </c>
      <c r="K7650">
        <v>8.3682699999999999E-2</v>
      </c>
      <c r="L7650">
        <v>7.6075199999999996E-2</v>
      </c>
      <c r="M7650">
        <v>1.9094900000000001E-2</v>
      </c>
      <c r="O7650" t="str">
        <f>Table_Index[[#This Row],[ID]]&amp;Table_Index[[#This Row],[year]]</f>
        <v>94912008</v>
      </c>
      <c r="R7650" t="str">
        <f t="shared" si="239"/>
        <v/>
      </c>
    </row>
    <row r="7651" spans="1:18" x14ac:dyDescent="0.3">
      <c r="A7651">
        <v>9491</v>
      </c>
      <c r="B7651">
        <v>2008</v>
      </c>
      <c r="C7651">
        <v>2</v>
      </c>
      <c r="D7651">
        <v>5.71102E-2</v>
      </c>
      <c r="E7651">
        <v>0</v>
      </c>
      <c r="F7651">
        <v>9.5183699999999996E-2</v>
      </c>
      <c r="G7651">
        <v>0.29189670000000001</v>
      </c>
      <c r="H7651">
        <v>3.2045200000000003E-2</v>
      </c>
      <c r="I7651">
        <v>0.2284409</v>
      </c>
      <c r="J7651">
        <v>0.1459483</v>
      </c>
      <c r="K7651">
        <v>5.07646E-2</v>
      </c>
      <c r="L7651">
        <v>8.2492499999999996E-2</v>
      </c>
      <c r="M7651">
        <v>1.6117800000000002E-2</v>
      </c>
      <c r="O7651" t="str">
        <f>Table_Index[[#This Row],[ID]]&amp;Table_Index[[#This Row],[year]]</f>
        <v>94912008</v>
      </c>
      <c r="R7651" t="str">
        <f t="shared" si="239"/>
        <v/>
      </c>
    </row>
    <row r="7652" spans="1:18" x14ac:dyDescent="0.3">
      <c r="A7652">
        <v>9491</v>
      </c>
      <c r="B7652">
        <v>2008</v>
      </c>
      <c r="C7652">
        <v>3</v>
      </c>
      <c r="D7652">
        <v>9.6957000000000002E-2</v>
      </c>
      <c r="E7652">
        <v>5.0770200000000001E-2</v>
      </c>
      <c r="F7652">
        <v>0</v>
      </c>
      <c r="G7652">
        <v>0.1554837</v>
      </c>
      <c r="H7652">
        <v>1.7007999999999999E-2</v>
      </c>
      <c r="I7652">
        <v>0.2157733</v>
      </c>
      <c r="J7652">
        <v>0.1066174</v>
      </c>
      <c r="K7652">
        <v>4.1250799999999997E-2</v>
      </c>
      <c r="L7652">
        <v>0.30462109999999998</v>
      </c>
      <c r="M7652">
        <v>1.1518499999999999E-2</v>
      </c>
      <c r="O7652" t="str">
        <f>Table_Index[[#This Row],[ID]]&amp;Table_Index[[#This Row],[year]]</f>
        <v>94912008</v>
      </c>
      <c r="R7652" t="str">
        <f t="shared" si="239"/>
        <v/>
      </c>
    </row>
    <row r="7653" spans="1:18" x14ac:dyDescent="0.3">
      <c r="A7653">
        <v>9491</v>
      </c>
      <c r="B7653">
        <v>2008</v>
      </c>
      <c r="C7653">
        <v>4</v>
      </c>
      <c r="D7653">
        <v>6.5735199999999994E-2</v>
      </c>
      <c r="E7653">
        <v>0.22290099999999999</v>
      </c>
      <c r="F7653">
        <v>7.8944100000000003E-2</v>
      </c>
      <c r="G7653">
        <v>0.1691107</v>
      </c>
      <c r="H7653">
        <v>3.7893200000000002E-2</v>
      </c>
      <c r="I7653">
        <v>0.21825720000000001</v>
      </c>
      <c r="J7653">
        <v>0.102163</v>
      </c>
      <c r="K7653">
        <v>2.7862600000000001E-2</v>
      </c>
      <c r="L7653">
        <v>7.6157799999999998E-2</v>
      </c>
      <c r="M7653">
        <v>9.7519999999999996E-4</v>
      </c>
      <c r="O7653" t="str">
        <f>Table_Index[[#This Row],[ID]]&amp;Table_Index[[#This Row],[year]]</f>
        <v>94912008</v>
      </c>
      <c r="R7653" t="str">
        <f t="shared" si="239"/>
        <v/>
      </c>
    </row>
    <row r="7654" spans="1:18" x14ac:dyDescent="0.3">
      <c r="A7654">
        <v>9491</v>
      </c>
      <c r="B7654">
        <v>2009</v>
      </c>
      <c r="C7654">
        <v>1</v>
      </c>
      <c r="D7654">
        <v>3.8095200000000003E-2</v>
      </c>
      <c r="E7654">
        <v>0.25333329999999998</v>
      </c>
      <c r="F7654">
        <v>4.95238E-2</v>
      </c>
      <c r="G7654">
        <v>8.7619100000000005E-2</v>
      </c>
      <c r="H7654">
        <v>7.8933299999999998E-2</v>
      </c>
      <c r="I7654">
        <v>0.36571429999999999</v>
      </c>
      <c r="J7654">
        <v>6.8571400000000005E-2</v>
      </c>
      <c r="K7654">
        <v>2.2857100000000002E-2</v>
      </c>
      <c r="L7654">
        <v>2.6666700000000002E-2</v>
      </c>
      <c r="M7654">
        <v>8.6856999999999993E-3</v>
      </c>
      <c r="O7654" t="str">
        <f>Table_Index[[#This Row],[ID]]&amp;Table_Index[[#This Row],[year]]</f>
        <v>94912009</v>
      </c>
      <c r="R7654" t="str">
        <f t="shared" si="239"/>
        <v/>
      </c>
    </row>
    <row r="7655" spans="1:18" x14ac:dyDescent="0.3">
      <c r="A7655">
        <v>9491</v>
      </c>
      <c r="B7655">
        <v>2009</v>
      </c>
      <c r="C7655">
        <v>2</v>
      </c>
      <c r="D7655">
        <v>0</v>
      </c>
      <c r="E7655">
        <v>4.5907000000000003E-2</v>
      </c>
      <c r="F7655">
        <v>7.2484800000000002E-2</v>
      </c>
      <c r="G7655">
        <v>0.31651689999999999</v>
      </c>
      <c r="H7655">
        <v>3.9262600000000002E-2</v>
      </c>
      <c r="I7655">
        <v>0.38658550000000003</v>
      </c>
      <c r="J7655">
        <v>3.0202E-2</v>
      </c>
      <c r="K7655">
        <v>4.5907000000000003E-2</v>
      </c>
      <c r="L7655">
        <v>4.3490899999999999E-2</v>
      </c>
      <c r="M7655">
        <v>1.9643399999999998E-2</v>
      </c>
      <c r="O7655" t="str">
        <f>Table_Index[[#This Row],[ID]]&amp;Table_Index[[#This Row],[year]]</f>
        <v>94912009</v>
      </c>
      <c r="R7655" t="str">
        <f t="shared" si="239"/>
        <v/>
      </c>
    </row>
    <row r="7656" spans="1:18" x14ac:dyDescent="0.3">
      <c r="A7656">
        <v>9491</v>
      </c>
      <c r="B7656">
        <v>2009</v>
      </c>
      <c r="C7656">
        <v>3</v>
      </c>
      <c r="D7656">
        <v>6.3650300000000007E-2</v>
      </c>
      <c r="E7656">
        <v>3.0764300000000001E-2</v>
      </c>
      <c r="F7656">
        <v>6.3650300000000007E-2</v>
      </c>
      <c r="G7656">
        <v>0.28112239999999999</v>
      </c>
      <c r="H7656">
        <v>2.89079E-2</v>
      </c>
      <c r="I7656">
        <v>0.33946850000000001</v>
      </c>
      <c r="J7656">
        <v>0.15382170000000001</v>
      </c>
      <c r="K7656">
        <v>3.71294E-2</v>
      </c>
      <c r="L7656">
        <v>0</v>
      </c>
      <c r="M7656">
        <v>1.4852000000000001E-3</v>
      </c>
      <c r="O7656" t="str">
        <f>Table_Index[[#This Row],[ID]]&amp;Table_Index[[#This Row],[year]]</f>
        <v>94912009</v>
      </c>
      <c r="R7656" t="str">
        <f t="shared" si="239"/>
        <v/>
      </c>
    </row>
    <row r="7657" spans="1:18" x14ac:dyDescent="0.3">
      <c r="A7657">
        <v>9491</v>
      </c>
      <c r="B7657">
        <v>2009</v>
      </c>
      <c r="C7657">
        <v>4</v>
      </c>
      <c r="D7657">
        <v>0</v>
      </c>
      <c r="E7657">
        <v>0.36433749999999998</v>
      </c>
      <c r="F7657">
        <v>5.1524800000000003E-2</v>
      </c>
      <c r="G7657">
        <v>0.1373994</v>
      </c>
      <c r="H7657">
        <v>1.8739100000000002E-2</v>
      </c>
      <c r="I7657">
        <v>0.27479890000000001</v>
      </c>
      <c r="J7657">
        <v>8.5874599999999995E-2</v>
      </c>
      <c r="K7657">
        <v>3.0056099999999999E-2</v>
      </c>
      <c r="L7657">
        <v>3.6067399999999999E-2</v>
      </c>
      <c r="M7657">
        <v>1.2022000000000001E-3</v>
      </c>
      <c r="O7657" t="str">
        <f>Table_Index[[#This Row],[ID]]&amp;Table_Index[[#This Row],[year]]</f>
        <v>94912009</v>
      </c>
      <c r="R7657" t="str">
        <f t="shared" si="239"/>
        <v/>
      </c>
    </row>
    <row r="7658" spans="1:18" x14ac:dyDescent="0.3">
      <c r="A7658">
        <v>9491</v>
      </c>
      <c r="B7658">
        <v>2010</v>
      </c>
      <c r="C7658">
        <v>1</v>
      </c>
      <c r="D7658">
        <v>0.1066198</v>
      </c>
      <c r="E7658">
        <v>6.2033400000000002E-2</v>
      </c>
      <c r="F7658">
        <v>5.8156300000000001E-2</v>
      </c>
      <c r="G7658">
        <v>2.1808600000000001E-2</v>
      </c>
      <c r="H7658">
        <v>4.5694199999999997E-2</v>
      </c>
      <c r="I7658">
        <v>0.17931520000000001</v>
      </c>
      <c r="J7658">
        <v>0.12600529999999999</v>
      </c>
      <c r="K7658">
        <v>9.1111499999999998E-2</v>
      </c>
      <c r="L7658">
        <v>0.27042670000000002</v>
      </c>
      <c r="M7658">
        <v>3.8829000000000002E-2</v>
      </c>
      <c r="O7658" t="str">
        <f>Table_Index[[#This Row],[ID]]&amp;Table_Index[[#This Row],[year]]</f>
        <v>94912010</v>
      </c>
      <c r="R7658" t="str">
        <f t="shared" si="239"/>
        <v/>
      </c>
    </row>
    <row r="7659" spans="1:18" x14ac:dyDescent="0.3">
      <c r="A7659">
        <v>9491</v>
      </c>
      <c r="B7659">
        <v>2010</v>
      </c>
      <c r="C7659">
        <v>2</v>
      </c>
      <c r="D7659">
        <v>8.7108599999999994E-2</v>
      </c>
      <c r="E7659">
        <v>0</v>
      </c>
      <c r="F7659">
        <v>6.63213E-2</v>
      </c>
      <c r="G7659">
        <v>0.25340679999999999</v>
      </c>
      <c r="H7659">
        <v>7.3910299999999998E-2</v>
      </c>
      <c r="I7659">
        <v>0.42481940000000001</v>
      </c>
      <c r="J7659">
        <v>0</v>
      </c>
      <c r="K7659">
        <v>3.5635300000000002E-2</v>
      </c>
      <c r="L7659">
        <v>4.8503600000000001E-2</v>
      </c>
      <c r="M7659">
        <v>1.02947E-2</v>
      </c>
      <c r="O7659" t="str">
        <f>Table_Index[[#This Row],[ID]]&amp;Table_Index[[#This Row],[year]]</f>
        <v>94912010</v>
      </c>
      <c r="R7659" t="str">
        <f t="shared" si="239"/>
        <v/>
      </c>
    </row>
    <row r="7660" spans="1:18" x14ac:dyDescent="0.3">
      <c r="A7660">
        <v>9491</v>
      </c>
      <c r="B7660">
        <v>2010</v>
      </c>
      <c r="C7660">
        <v>3</v>
      </c>
      <c r="D7660">
        <v>0.1179936</v>
      </c>
      <c r="E7660">
        <v>4.5971499999999998E-2</v>
      </c>
      <c r="F7660">
        <v>5.3633500000000001E-2</v>
      </c>
      <c r="G7660">
        <v>0.1034359</v>
      </c>
      <c r="H7660">
        <v>0.15783559999999999</v>
      </c>
      <c r="I7660">
        <v>0.3064769</v>
      </c>
      <c r="J7660">
        <v>0.1057345</v>
      </c>
      <c r="K7660">
        <v>5.7464399999999999E-2</v>
      </c>
      <c r="L7660">
        <v>4.8729799999999997E-2</v>
      </c>
      <c r="M7660">
        <v>2.7242E-3</v>
      </c>
      <c r="O7660" t="str">
        <f>Table_Index[[#This Row],[ID]]&amp;Table_Index[[#This Row],[year]]</f>
        <v>94912010</v>
      </c>
      <c r="R7660" t="str">
        <f t="shared" si="239"/>
        <v/>
      </c>
    </row>
    <row r="7661" spans="1:18" x14ac:dyDescent="0.3">
      <c r="A7661">
        <v>9491</v>
      </c>
      <c r="B7661">
        <v>2010</v>
      </c>
      <c r="C7661">
        <v>4</v>
      </c>
      <c r="D7661">
        <v>8.0880300000000002E-2</v>
      </c>
      <c r="E7661">
        <v>0.109442</v>
      </c>
      <c r="F7661">
        <v>7.20716E-2</v>
      </c>
      <c r="G7661">
        <v>0.101701</v>
      </c>
      <c r="H7661">
        <v>4.2042E-3</v>
      </c>
      <c r="I7661">
        <v>0.38611319999999999</v>
      </c>
      <c r="J7661">
        <v>0.15615509999999999</v>
      </c>
      <c r="K7661">
        <v>3.2031799999999999E-2</v>
      </c>
      <c r="L7661">
        <v>5.2852499999999997E-2</v>
      </c>
      <c r="M7661">
        <v>4.5484999999999996E-3</v>
      </c>
      <c r="O7661" t="str">
        <f>Table_Index[[#This Row],[ID]]&amp;Table_Index[[#This Row],[year]]</f>
        <v>94912010</v>
      </c>
      <c r="R7661" t="str">
        <f t="shared" si="239"/>
        <v/>
      </c>
    </row>
    <row r="7662" spans="1:18" x14ac:dyDescent="0.3">
      <c r="A7662">
        <v>9491</v>
      </c>
      <c r="B7662">
        <v>2011</v>
      </c>
      <c r="C7662">
        <v>1</v>
      </c>
      <c r="D7662">
        <v>9.4848600000000005E-2</v>
      </c>
      <c r="E7662">
        <v>7.7603400000000003E-2</v>
      </c>
      <c r="F7662">
        <v>7.1136400000000002E-2</v>
      </c>
      <c r="G7662">
        <v>0.15520680000000001</v>
      </c>
      <c r="H7662">
        <v>1.7676299999999999E-2</v>
      </c>
      <c r="I7662">
        <v>0.32334740000000001</v>
      </c>
      <c r="J7662">
        <v>0.122872</v>
      </c>
      <c r="K7662">
        <v>3.7896300000000001E-2</v>
      </c>
      <c r="L7662">
        <v>9.7004199999999999E-2</v>
      </c>
      <c r="M7662">
        <v>2.4084000000000002E-3</v>
      </c>
      <c r="O7662" t="str">
        <f>Table_Index[[#This Row],[ID]]&amp;Table_Index[[#This Row],[year]]</f>
        <v>94912011</v>
      </c>
      <c r="R7662" t="str">
        <f t="shared" si="239"/>
        <v/>
      </c>
    </row>
    <row r="7663" spans="1:18" x14ac:dyDescent="0.3">
      <c r="A7663">
        <v>9491</v>
      </c>
      <c r="B7663">
        <v>2011</v>
      </c>
      <c r="C7663">
        <v>2</v>
      </c>
      <c r="D7663">
        <v>3.5500700000000003E-2</v>
      </c>
      <c r="E7663">
        <v>0</v>
      </c>
      <c r="F7663">
        <v>0</v>
      </c>
      <c r="G7663">
        <v>0.16330339999999999</v>
      </c>
      <c r="H7663">
        <v>2.4723700000000001E-2</v>
      </c>
      <c r="I7663">
        <v>0.52541090000000001</v>
      </c>
      <c r="J7663">
        <v>0.13490279999999999</v>
      </c>
      <c r="K7663">
        <v>3.1950699999999999E-2</v>
      </c>
      <c r="L7663">
        <v>6.5676399999999996E-2</v>
      </c>
      <c r="M7663">
        <v>1.85314E-2</v>
      </c>
      <c r="O7663" t="str">
        <f>Table_Index[[#This Row],[ID]]&amp;Table_Index[[#This Row],[year]]</f>
        <v>94912011</v>
      </c>
      <c r="R7663" t="str">
        <f t="shared" si="239"/>
        <v/>
      </c>
    </row>
    <row r="7664" spans="1:18" x14ac:dyDescent="0.3">
      <c r="A7664">
        <v>9491</v>
      </c>
      <c r="B7664">
        <v>2011</v>
      </c>
      <c r="C7664">
        <v>3</v>
      </c>
      <c r="D7664">
        <v>5.4267200000000002E-2</v>
      </c>
      <c r="E7664">
        <v>0</v>
      </c>
      <c r="F7664">
        <v>0.125837</v>
      </c>
      <c r="G7664">
        <v>0.28061639999999999</v>
      </c>
      <c r="H7664">
        <v>5.8986000000000004E-3</v>
      </c>
      <c r="I7664">
        <v>0.25167390000000001</v>
      </c>
      <c r="J7664">
        <v>7.5502200000000005E-2</v>
      </c>
      <c r="K7664">
        <v>0.1132533</v>
      </c>
      <c r="L7664">
        <v>7.5502200000000005E-2</v>
      </c>
      <c r="M7664">
        <v>1.74494E-2</v>
      </c>
      <c r="O7664" t="str">
        <f>Table_Index[[#This Row],[ID]]&amp;Table_Index[[#This Row],[year]]</f>
        <v>94912011</v>
      </c>
      <c r="R7664" t="str">
        <f t="shared" si="239"/>
        <v/>
      </c>
    </row>
    <row r="7665" spans="1:18" x14ac:dyDescent="0.3">
      <c r="A7665">
        <v>9491</v>
      </c>
      <c r="B7665">
        <v>2011</v>
      </c>
      <c r="C7665">
        <v>4</v>
      </c>
      <c r="D7665">
        <v>8.2447699999999999E-2</v>
      </c>
      <c r="E7665">
        <v>5.3509300000000003E-2</v>
      </c>
      <c r="F7665">
        <v>0.1021657</v>
      </c>
      <c r="G7665">
        <v>9.1949100000000006E-2</v>
      </c>
      <c r="H7665">
        <v>2.1965599999999998E-2</v>
      </c>
      <c r="I7665">
        <v>0.37801289999999999</v>
      </c>
      <c r="J7665">
        <v>0.14303189999999999</v>
      </c>
      <c r="K7665">
        <v>6.8989900000000007E-2</v>
      </c>
      <c r="L7665">
        <v>5.1082799999999998E-2</v>
      </c>
      <c r="M7665">
        <v>6.8450999999999998E-3</v>
      </c>
      <c r="O7665" t="str">
        <f>Table_Index[[#This Row],[ID]]&amp;Table_Index[[#This Row],[year]]</f>
        <v>94912011</v>
      </c>
      <c r="R7665" t="str">
        <f t="shared" si="239"/>
        <v/>
      </c>
    </row>
    <row r="7666" spans="1:18" x14ac:dyDescent="0.3">
      <c r="A7666">
        <v>9491</v>
      </c>
      <c r="B7666">
        <v>2012</v>
      </c>
      <c r="C7666">
        <v>1</v>
      </c>
      <c r="D7666">
        <v>4.2286999999999998E-2</v>
      </c>
      <c r="E7666">
        <v>0.26830369999999998</v>
      </c>
      <c r="F7666">
        <v>3.9370700000000002E-2</v>
      </c>
      <c r="G7666">
        <v>5.7597799999999998E-2</v>
      </c>
      <c r="H7666">
        <v>9.1135800000000003E-2</v>
      </c>
      <c r="I7666">
        <v>0.16039900000000001</v>
      </c>
      <c r="J7666">
        <v>0.16914799999999999</v>
      </c>
      <c r="K7666">
        <v>3.6454300000000002E-2</v>
      </c>
      <c r="L7666">
        <v>0.126861</v>
      </c>
      <c r="M7666">
        <v>8.4428000000000003E-3</v>
      </c>
      <c r="O7666" t="str">
        <f>Table_Index[[#This Row],[ID]]&amp;Table_Index[[#This Row],[year]]</f>
        <v>94912012</v>
      </c>
      <c r="R7666" t="str">
        <f t="shared" si="239"/>
        <v/>
      </c>
    </row>
    <row r="7667" spans="1:18" x14ac:dyDescent="0.3">
      <c r="A7667">
        <v>9491</v>
      </c>
      <c r="B7667">
        <v>2012</v>
      </c>
      <c r="C7667">
        <v>2</v>
      </c>
      <c r="D7667">
        <v>1.8569700000000001E-2</v>
      </c>
      <c r="E7667">
        <v>9.6391699999999997E-2</v>
      </c>
      <c r="F7667">
        <v>4.40049E-2</v>
      </c>
      <c r="G7667">
        <v>9.7053399999999998E-2</v>
      </c>
      <c r="H7667">
        <v>0.1217579</v>
      </c>
      <c r="I7667">
        <v>0.3176292</v>
      </c>
      <c r="J7667">
        <v>0.14723439999999999</v>
      </c>
      <c r="K7667">
        <v>5.2938199999999998E-2</v>
      </c>
      <c r="L7667">
        <v>9.2641899999999999E-2</v>
      </c>
      <c r="M7667">
        <v>1.1778800000000001E-2</v>
      </c>
      <c r="O7667" t="str">
        <f>Table_Index[[#This Row],[ID]]&amp;Table_Index[[#This Row],[year]]</f>
        <v>94912012</v>
      </c>
      <c r="R7667" t="str">
        <f t="shared" si="239"/>
        <v/>
      </c>
    </row>
    <row r="7668" spans="1:18" x14ac:dyDescent="0.3">
      <c r="A7668">
        <v>9491</v>
      </c>
      <c r="B7668">
        <v>2012</v>
      </c>
      <c r="C7668">
        <v>3</v>
      </c>
      <c r="D7668">
        <v>1.81844E-2</v>
      </c>
      <c r="E7668">
        <v>8.06727E-2</v>
      </c>
      <c r="F7668">
        <v>3.3062599999999998E-2</v>
      </c>
      <c r="G7668">
        <v>0.1165456</v>
      </c>
      <c r="H7668">
        <v>0.10811469999999999</v>
      </c>
      <c r="I7668">
        <v>0.25458190000000003</v>
      </c>
      <c r="J7668">
        <v>0.27028659999999999</v>
      </c>
      <c r="K7668">
        <v>2.34083E-2</v>
      </c>
      <c r="L7668">
        <v>9.1252700000000006E-2</v>
      </c>
      <c r="M7668">
        <v>3.8904E-3</v>
      </c>
      <c r="O7668" t="str">
        <f>Table_Index[[#This Row],[ID]]&amp;Table_Index[[#This Row],[year]]</f>
        <v>94912012</v>
      </c>
      <c r="R7668" t="str">
        <f t="shared" si="239"/>
        <v/>
      </c>
    </row>
    <row r="7669" spans="1:18" x14ac:dyDescent="0.3">
      <c r="A7669">
        <v>9491</v>
      </c>
      <c r="B7669">
        <v>2012</v>
      </c>
      <c r="C7669">
        <v>4</v>
      </c>
      <c r="D7669">
        <v>6.0700299999999999E-2</v>
      </c>
      <c r="E7669">
        <v>0.22905</v>
      </c>
      <c r="F7669">
        <v>5.1932499999999999E-2</v>
      </c>
      <c r="G7669">
        <v>0.1208948</v>
      </c>
      <c r="H7669">
        <v>3.9455200000000003E-2</v>
      </c>
      <c r="I7669">
        <v>0.1483785</v>
      </c>
      <c r="J7669">
        <v>0.23706840000000001</v>
      </c>
      <c r="K7669">
        <v>3.37224E-2</v>
      </c>
      <c r="L7669">
        <v>7.41893E-2</v>
      </c>
      <c r="M7669">
        <v>4.6087000000000003E-3</v>
      </c>
      <c r="O7669" t="str">
        <f>Table_Index[[#This Row],[ID]]&amp;Table_Index[[#This Row],[year]]</f>
        <v>94912012</v>
      </c>
      <c r="R7669" t="str">
        <f t="shared" si="239"/>
        <v/>
      </c>
    </row>
    <row r="7670" spans="1:18" x14ac:dyDescent="0.3">
      <c r="A7670">
        <v>9492</v>
      </c>
      <c r="B7670">
        <v>2003</v>
      </c>
      <c r="C7670">
        <v>1</v>
      </c>
      <c r="D7670">
        <v>3.2823699999999997E-2</v>
      </c>
      <c r="E7670">
        <v>2.0475799999999999E-2</v>
      </c>
      <c r="F7670">
        <v>2.6259000000000001E-2</v>
      </c>
      <c r="G7670">
        <v>1.17228E-2</v>
      </c>
      <c r="H7670">
        <v>0.78151749999999998</v>
      </c>
      <c r="I7670">
        <v>5.3143200000000002E-2</v>
      </c>
      <c r="J7670">
        <v>3.2168700000000001E-2</v>
      </c>
      <c r="K7670">
        <v>1.64119E-2</v>
      </c>
      <c r="L7670">
        <v>2.23514E-2</v>
      </c>
      <c r="M7670">
        <v>3.1261000000000001E-3</v>
      </c>
      <c r="O7670" t="str">
        <f>Table_Index[[#This Row],[ID]]&amp;Table_Index[[#This Row],[year]]</f>
        <v>94922003</v>
      </c>
      <c r="R7670" t="str">
        <f t="shared" si="239"/>
        <v/>
      </c>
    </row>
    <row r="7671" spans="1:18" x14ac:dyDescent="0.3">
      <c r="A7671">
        <v>9492</v>
      </c>
      <c r="B7671">
        <v>2003</v>
      </c>
      <c r="C7671">
        <v>2</v>
      </c>
      <c r="D7671">
        <v>0.24087739999999999</v>
      </c>
      <c r="E7671">
        <v>1.88072E-2</v>
      </c>
      <c r="F7671">
        <v>5.78684E-2</v>
      </c>
      <c r="G7671">
        <v>0.19458259999999999</v>
      </c>
      <c r="H7671">
        <v>0</v>
      </c>
      <c r="I7671">
        <v>0.19530600000000001</v>
      </c>
      <c r="J7671">
        <v>0.1862249</v>
      </c>
      <c r="K7671">
        <v>3.1827599999999998E-2</v>
      </c>
      <c r="L7671">
        <v>7.4505600000000005E-2</v>
      </c>
      <c r="M7671">
        <v>0</v>
      </c>
      <c r="O7671" t="str">
        <f>Table_Index[[#This Row],[ID]]&amp;Table_Index[[#This Row],[year]]</f>
        <v>94922003</v>
      </c>
      <c r="R7671" t="str">
        <f t="shared" si="239"/>
        <v/>
      </c>
    </row>
    <row r="7672" spans="1:18" x14ac:dyDescent="0.3">
      <c r="A7672">
        <v>9492</v>
      </c>
      <c r="B7672">
        <v>2003</v>
      </c>
      <c r="C7672">
        <v>3</v>
      </c>
      <c r="D7672">
        <v>0.14619699999999999</v>
      </c>
      <c r="E7672">
        <v>7.2007500000000002E-2</v>
      </c>
      <c r="F7672">
        <v>9.1645900000000002E-2</v>
      </c>
      <c r="G7672">
        <v>0.2552992</v>
      </c>
      <c r="H7672">
        <v>1.3092299999999999E-2</v>
      </c>
      <c r="I7672">
        <v>3.2730700000000001E-2</v>
      </c>
      <c r="J7672">
        <v>0.22755610000000001</v>
      </c>
      <c r="K7672">
        <v>5.2369100000000002E-2</v>
      </c>
      <c r="L7672">
        <v>8.7281800000000007E-2</v>
      </c>
      <c r="M7672">
        <v>2.18204E-2</v>
      </c>
      <c r="O7672" t="str">
        <f>Table_Index[[#This Row],[ID]]&amp;Table_Index[[#This Row],[year]]</f>
        <v>94922003</v>
      </c>
      <c r="R7672" t="str">
        <f t="shared" si="239"/>
        <v/>
      </c>
    </row>
    <row r="7673" spans="1:18" x14ac:dyDescent="0.3">
      <c r="A7673">
        <v>9492</v>
      </c>
      <c r="B7673">
        <v>2003</v>
      </c>
      <c r="C7673">
        <v>4</v>
      </c>
      <c r="D7673">
        <v>9.0997999999999999E-3</v>
      </c>
      <c r="E7673">
        <v>4.2655000000000002E-3</v>
      </c>
      <c r="F7673">
        <v>1.6249999999999999E-3</v>
      </c>
      <c r="G7673">
        <v>2.4244000000000002E-3</v>
      </c>
      <c r="H7673">
        <v>6.0936400000000002E-2</v>
      </c>
      <c r="I7673">
        <v>1.01561E-2</v>
      </c>
      <c r="J7673">
        <v>1.3758100000000001E-2</v>
      </c>
      <c r="K7673">
        <v>0.89373329999999995</v>
      </c>
      <c r="L7673">
        <v>3.8593E-3</v>
      </c>
      <c r="M7673">
        <v>1.4219999999999999E-4</v>
      </c>
      <c r="O7673" t="str">
        <f>Table_Index[[#This Row],[ID]]&amp;Table_Index[[#This Row],[year]]</f>
        <v>94922003</v>
      </c>
      <c r="R7673" t="str">
        <f t="shared" si="239"/>
        <v/>
      </c>
    </row>
    <row r="7674" spans="1:18" x14ac:dyDescent="0.3">
      <c r="A7674">
        <v>9492</v>
      </c>
      <c r="B7674">
        <v>2004</v>
      </c>
      <c r="C7674">
        <v>1</v>
      </c>
      <c r="D7674">
        <v>4.7058799999999998E-2</v>
      </c>
      <c r="E7674">
        <v>0.1025882</v>
      </c>
      <c r="F7674">
        <v>8.4705900000000001E-2</v>
      </c>
      <c r="G7674">
        <v>1.5058800000000001E-2</v>
      </c>
      <c r="H7674">
        <v>3.38824E-2</v>
      </c>
      <c r="I7674">
        <v>0.46117649999999999</v>
      </c>
      <c r="J7674">
        <v>7.5294100000000003E-2</v>
      </c>
      <c r="K7674">
        <v>4.7058799999999998E-2</v>
      </c>
      <c r="L7674">
        <v>0.13082350000000001</v>
      </c>
      <c r="M7674">
        <v>2.3528999999999998E-3</v>
      </c>
      <c r="O7674" t="str">
        <f>Table_Index[[#This Row],[ID]]&amp;Table_Index[[#This Row],[year]]</f>
        <v>94922004</v>
      </c>
      <c r="R7674" t="str">
        <f t="shared" si="239"/>
        <v/>
      </c>
    </row>
    <row r="7675" spans="1:18" x14ac:dyDescent="0.3">
      <c r="A7675">
        <v>9492</v>
      </c>
      <c r="B7675">
        <v>2004</v>
      </c>
      <c r="C7675">
        <v>2</v>
      </c>
      <c r="D7675">
        <v>0.15190400000000001</v>
      </c>
      <c r="E7675">
        <v>7.7593400000000007E-2</v>
      </c>
      <c r="F7675">
        <v>3.4916999999999997E-2</v>
      </c>
      <c r="G7675">
        <v>6.5954399999999996E-2</v>
      </c>
      <c r="H7675">
        <v>1.1639E-2</v>
      </c>
      <c r="I7675">
        <v>0.49659779999999998</v>
      </c>
      <c r="J7675">
        <v>5.81951E-2</v>
      </c>
      <c r="K7675">
        <v>1.7846500000000001E-2</v>
      </c>
      <c r="L7675">
        <v>7.7593400000000007E-2</v>
      </c>
      <c r="M7675">
        <v>7.7593000000000002E-3</v>
      </c>
      <c r="O7675" t="str">
        <f>Table_Index[[#This Row],[ID]]&amp;Table_Index[[#This Row],[year]]</f>
        <v>94922004</v>
      </c>
      <c r="R7675" t="str">
        <f t="shared" si="239"/>
        <v/>
      </c>
    </row>
    <row r="7676" spans="1:18" x14ac:dyDescent="0.3">
      <c r="A7676">
        <v>9492</v>
      </c>
      <c r="B7676">
        <v>2004</v>
      </c>
      <c r="C7676">
        <v>3</v>
      </c>
      <c r="D7676">
        <v>0.19333690000000001</v>
      </c>
      <c r="E7676">
        <v>4.5009100000000003E-2</v>
      </c>
      <c r="F7676">
        <v>0</v>
      </c>
      <c r="G7676">
        <v>0.20154069999999999</v>
      </c>
      <c r="H7676">
        <v>0</v>
      </c>
      <c r="I7676">
        <v>0.27005459999999998</v>
      </c>
      <c r="J7676">
        <v>0.2200445</v>
      </c>
      <c r="K7676">
        <v>6.0012099999999999E-2</v>
      </c>
      <c r="L7676">
        <v>0</v>
      </c>
      <c r="M7676">
        <v>1.0002E-2</v>
      </c>
      <c r="O7676" t="str">
        <f>Table_Index[[#This Row],[ID]]&amp;Table_Index[[#This Row],[year]]</f>
        <v>94922004</v>
      </c>
      <c r="R7676" t="str">
        <f t="shared" si="239"/>
        <v/>
      </c>
    </row>
    <row r="7677" spans="1:18" x14ac:dyDescent="0.3">
      <c r="A7677">
        <v>9492</v>
      </c>
      <c r="B7677">
        <v>2004</v>
      </c>
      <c r="C7677">
        <v>4</v>
      </c>
      <c r="D7677">
        <v>6.6415100000000005E-2</v>
      </c>
      <c r="E7677">
        <v>4.8301900000000002E-2</v>
      </c>
      <c r="F7677">
        <v>0.1283019</v>
      </c>
      <c r="G7677">
        <v>5.13208E-2</v>
      </c>
      <c r="H7677">
        <v>5.13208E-2</v>
      </c>
      <c r="I7677">
        <v>0.30188680000000001</v>
      </c>
      <c r="J7677">
        <v>0.1283019</v>
      </c>
      <c r="K7677">
        <v>0.2188679</v>
      </c>
      <c r="L7677">
        <v>0</v>
      </c>
      <c r="M7677">
        <v>5.2830000000000004E-3</v>
      </c>
      <c r="O7677" t="str">
        <f>Table_Index[[#This Row],[ID]]&amp;Table_Index[[#This Row],[year]]</f>
        <v>94922004</v>
      </c>
      <c r="R7677" t="str">
        <f t="shared" si="239"/>
        <v/>
      </c>
    </row>
    <row r="7678" spans="1:18" x14ac:dyDescent="0.3">
      <c r="A7678">
        <v>9492</v>
      </c>
      <c r="B7678">
        <v>2005</v>
      </c>
      <c r="C7678">
        <v>1</v>
      </c>
      <c r="D7678">
        <v>0.24487149999999999</v>
      </c>
      <c r="E7678">
        <v>6.4366199999999998E-2</v>
      </c>
      <c r="F7678">
        <v>0.1175383</v>
      </c>
      <c r="G7678">
        <v>6.7164699999999994E-2</v>
      </c>
      <c r="H7678">
        <v>5.9168900000000003E-2</v>
      </c>
      <c r="I7678">
        <v>0.21408759999999999</v>
      </c>
      <c r="J7678">
        <v>8.4830500000000003E-2</v>
      </c>
      <c r="K7678">
        <v>6.7164699999999994E-2</v>
      </c>
      <c r="L7678">
        <v>6.7164699999999994E-2</v>
      </c>
      <c r="M7678">
        <v>1.36428E-2</v>
      </c>
      <c r="O7678" t="str">
        <f>Table_Index[[#This Row],[ID]]&amp;Table_Index[[#This Row],[year]]</f>
        <v>94922005</v>
      </c>
      <c r="R7678" t="str">
        <f t="shared" si="239"/>
        <v/>
      </c>
    </row>
    <row r="7679" spans="1:18" x14ac:dyDescent="0.3">
      <c r="A7679">
        <v>9492</v>
      </c>
      <c r="B7679">
        <v>2005</v>
      </c>
      <c r="C7679">
        <v>2</v>
      </c>
      <c r="D7679">
        <v>6.4631999999999995E-2</v>
      </c>
      <c r="E7679">
        <v>0.12926389999999999</v>
      </c>
      <c r="F7679">
        <v>0.26929979999999998</v>
      </c>
      <c r="G7679">
        <v>9.6947900000000004E-2</v>
      </c>
      <c r="H7679">
        <v>0</v>
      </c>
      <c r="I7679">
        <v>0.29622979999999999</v>
      </c>
      <c r="J7679">
        <v>0</v>
      </c>
      <c r="K7679">
        <v>6.7324999999999996E-2</v>
      </c>
      <c r="L7679">
        <v>6.7324999999999996E-2</v>
      </c>
      <c r="M7679">
        <v>8.9767000000000007E-3</v>
      </c>
      <c r="O7679" t="str">
        <f>Table_Index[[#This Row],[ID]]&amp;Table_Index[[#This Row],[year]]</f>
        <v>94922005</v>
      </c>
      <c r="R7679" t="str">
        <f t="shared" si="239"/>
        <v/>
      </c>
    </row>
    <row r="7680" spans="1:18" x14ac:dyDescent="0.3">
      <c r="A7680">
        <v>9492</v>
      </c>
      <c r="B7680">
        <v>2005</v>
      </c>
      <c r="C7680">
        <v>3</v>
      </c>
      <c r="D7680">
        <v>0.148697</v>
      </c>
      <c r="E7680">
        <v>4.61827E-2</v>
      </c>
      <c r="F7680">
        <v>4.1051299999999999E-2</v>
      </c>
      <c r="G7680">
        <v>0.20936170000000001</v>
      </c>
      <c r="H7680">
        <v>0</v>
      </c>
      <c r="I7680">
        <v>0.4059681</v>
      </c>
      <c r="J7680">
        <v>0</v>
      </c>
      <c r="K7680">
        <v>2.0525700000000001E-2</v>
      </c>
      <c r="L7680">
        <v>0.1077597</v>
      </c>
      <c r="M7680">
        <v>2.0453800000000001E-2</v>
      </c>
      <c r="O7680" t="str">
        <f>Table_Index[[#This Row],[ID]]&amp;Table_Index[[#This Row],[year]]</f>
        <v>94922005</v>
      </c>
      <c r="R7680" t="str">
        <f t="shared" si="239"/>
        <v/>
      </c>
    </row>
    <row r="7681" spans="1:18" x14ac:dyDescent="0.3">
      <c r="A7681">
        <v>9492</v>
      </c>
      <c r="B7681">
        <v>2005</v>
      </c>
      <c r="C7681">
        <v>4</v>
      </c>
      <c r="D7681">
        <v>0.1730447</v>
      </c>
      <c r="E7681">
        <v>0.12768350000000001</v>
      </c>
      <c r="F7681">
        <v>0.1209633</v>
      </c>
      <c r="G7681">
        <v>0.14952409999999999</v>
      </c>
      <c r="H7681">
        <v>6.9954699999999995E-2</v>
      </c>
      <c r="I7681">
        <v>0.14280390000000001</v>
      </c>
      <c r="J7681">
        <v>2.1840600000000002E-2</v>
      </c>
      <c r="K7681">
        <v>9.9122699999999994E-2</v>
      </c>
      <c r="L7681">
        <v>9.0862499999999999E-2</v>
      </c>
      <c r="M7681">
        <v>4.2001E-3</v>
      </c>
      <c r="O7681" t="str">
        <f>Table_Index[[#This Row],[ID]]&amp;Table_Index[[#This Row],[year]]</f>
        <v>94922005</v>
      </c>
      <c r="R7681" t="str">
        <f t="shared" si="239"/>
        <v/>
      </c>
    </row>
    <row r="7682" spans="1:18" x14ac:dyDescent="0.3">
      <c r="A7682">
        <v>9492</v>
      </c>
      <c r="B7682">
        <v>2006</v>
      </c>
      <c r="C7682">
        <v>1</v>
      </c>
      <c r="D7682">
        <v>9.3592099999999998E-2</v>
      </c>
      <c r="E7682">
        <v>0.60125850000000003</v>
      </c>
      <c r="F7682">
        <v>6.23948E-2</v>
      </c>
      <c r="G7682">
        <v>0</v>
      </c>
      <c r="H7682">
        <v>0</v>
      </c>
      <c r="I7682">
        <v>0</v>
      </c>
      <c r="J7682">
        <v>4.67961E-2</v>
      </c>
      <c r="K7682">
        <v>3.11974E-2</v>
      </c>
      <c r="L7682">
        <v>0.15988659999999999</v>
      </c>
      <c r="M7682">
        <v>4.8745999999999998E-3</v>
      </c>
      <c r="O7682" t="str">
        <f>Table_Index[[#This Row],[ID]]&amp;Table_Index[[#This Row],[year]]</f>
        <v>94922006</v>
      </c>
      <c r="R7682" t="str">
        <f t="shared" si="239"/>
        <v/>
      </c>
    </row>
    <row r="7683" spans="1:18" x14ac:dyDescent="0.3">
      <c r="A7683">
        <v>9492</v>
      </c>
      <c r="B7683">
        <v>2006</v>
      </c>
      <c r="C7683">
        <v>2</v>
      </c>
      <c r="D7683">
        <v>7.3179099999999997E-2</v>
      </c>
      <c r="E7683">
        <v>3.54808E-2</v>
      </c>
      <c r="F7683">
        <v>0.15522839999999999</v>
      </c>
      <c r="G7683">
        <v>0.2106671</v>
      </c>
      <c r="H7683">
        <v>3.9915899999999997E-2</v>
      </c>
      <c r="I7683">
        <v>0</v>
      </c>
      <c r="J7683">
        <v>0.26194790000000001</v>
      </c>
      <c r="K7683">
        <v>5.54387E-2</v>
      </c>
      <c r="L7683">
        <v>0.13083529999999999</v>
      </c>
      <c r="M7683">
        <v>3.7307E-2</v>
      </c>
      <c r="O7683" t="str">
        <f>Table_Index[[#This Row],[ID]]&amp;Table_Index[[#This Row],[year]]</f>
        <v>94922006</v>
      </c>
      <c r="R7683" t="str">
        <f t="shared" si="239"/>
        <v/>
      </c>
    </row>
    <row r="7684" spans="1:18" x14ac:dyDescent="0.3">
      <c r="A7684">
        <v>9492</v>
      </c>
      <c r="B7684">
        <v>2006</v>
      </c>
      <c r="C7684">
        <v>3</v>
      </c>
      <c r="D7684">
        <v>5.9855899999999997E-2</v>
      </c>
      <c r="E7684">
        <v>3.7281700000000001E-2</v>
      </c>
      <c r="F7684">
        <v>3.7908799999999999E-2</v>
      </c>
      <c r="G7684">
        <v>0.11771669999999999</v>
      </c>
      <c r="H7684">
        <v>5.5976400000000003E-2</v>
      </c>
      <c r="I7684">
        <v>0.34915960000000001</v>
      </c>
      <c r="J7684">
        <v>8.7289900000000004E-2</v>
      </c>
      <c r="K7684">
        <v>6.9831900000000002E-2</v>
      </c>
      <c r="L7684">
        <v>0.16959179999999999</v>
      </c>
      <c r="M7684">
        <v>1.53872E-2</v>
      </c>
      <c r="O7684" t="str">
        <f>Table_Index[[#This Row],[ID]]&amp;Table_Index[[#This Row],[year]]</f>
        <v>94922006</v>
      </c>
      <c r="R7684" t="str">
        <f t="shared" si="239"/>
        <v/>
      </c>
    </row>
    <row r="7685" spans="1:18" x14ac:dyDescent="0.3">
      <c r="A7685">
        <v>9492</v>
      </c>
      <c r="B7685">
        <v>2006</v>
      </c>
      <c r="C7685">
        <v>4</v>
      </c>
      <c r="D7685">
        <v>6.3465599999999997E-2</v>
      </c>
      <c r="E7685">
        <v>0.2102299</v>
      </c>
      <c r="F7685">
        <v>0.158664</v>
      </c>
      <c r="G7685">
        <v>0.20427999999999999</v>
      </c>
      <c r="H7685">
        <v>4.3632600000000001E-2</v>
      </c>
      <c r="I7685">
        <v>0</v>
      </c>
      <c r="J7685">
        <v>0.1313937</v>
      </c>
      <c r="K7685">
        <v>5.9499000000000003E-2</v>
      </c>
      <c r="L7685">
        <v>0.11899800000000001</v>
      </c>
      <c r="M7685">
        <v>9.8372000000000008E-3</v>
      </c>
      <c r="O7685" t="str">
        <f>Table_Index[[#This Row],[ID]]&amp;Table_Index[[#This Row],[year]]</f>
        <v>94922006</v>
      </c>
      <c r="R7685" t="str">
        <f t="shared" si="239"/>
        <v/>
      </c>
    </row>
    <row r="7686" spans="1:18" x14ac:dyDescent="0.3">
      <c r="A7686">
        <v>9492</v>
      </c>
      <c r="B7686">
        <v>2007</v>
      </c>
      <c r="C7686">
        <v>1</v>
      </c>
      <c r="D7686">
        <v>9.0964199999999995E-2</v>
      </c>
      <c r="E7686">
        <v>5.0939999999999999E-2</v>
      </c>
      <c r="F7686">
        <v>8.0857100000000001E-2</v>
      </c>
      <c r="G7686">
        <v>3.63857E-2</v>
      </c>
      <c r="H7686">
        <v>0</v>
      </c>
      <c r="I7686">
        <v>0.4351121</v>
      </c>
      <c r="J7686">
        <v>8.5910600000000004E-2</v>
      </c>
      <c r="K7686">
        <v>3.7901799999999999E-2</v>
      </c>
      <c r="L7686">
        <v>0.1778856</v>
      </c>
      <c r="M7686">
        <v>4.0429000000000003E-3</v>
      </c>
      <c r="O7686" t="str">
        <f>Table_Index[[#This Row],[ID]]&amp;Table_Index[[#This Row],[year]]</f>
        <v>94922007</v>
      </c>
      <c r="R7686" t="str">
        <f t="shared" si="239"/>
        <v/>
      </c>
    </row>
    <row r="7687" spans="1:18" x14ac:dyDescent="0.3">
      <c r="A7687">
        <v>9492</v>
      </c>
      <c r="B7687">
        <v>2007</v>
      </c>
      <c r="C7687">
        <v>2</v>
      </c>
      <c r="D7687">
        <v>9.9349400000000004E-2</v>
      </c>
      <c r="E7687">
        <v>0.2259091</v>
      </c>
      <c r="F7687">
        <v>3.7967899999999999E-2</v>
      </c>
      <c r="G7687">
        <v>3.2272700000000001E-2</v>
      </c>
      <c r="H7687">
        <v>4.7460000000000002E-3</v>
      </c>
      <c r="I7687">
        <v>0.40815509999999999</v>
      </c>
      <c r="J7687">
        <v>7.5935799999999998E-2</v>
      </c>
      <c r="K7687">
        <v>2.3730000000000001E-2</v>
      </c>
      <c r="L7687">
        <v>8.7852399999999997E-2</v>
      </c>
      <c r="M7687">
        <v>4.0816000000000003E-3</v>
      </c>
      <c r="O7687" t="str">
        <f>Table_Index[[#This Row],[ID]]&amp;Table_Index[[#This Row],[year]]</f>
        <v>94922007</v>
      </c>
      <c r="R7687" t="str">
        <f t="shared" si="239"/>
        <v/>
      </c>
    </row>
    <row r="7688" spans="1:18" x14ac:dyDescent="0.3">
      <c r="A7688">
        <v>9492</v>
      </c>
      <c r="B7688">
        <v>2007</v>
      </c>
      <c r="C7688">
        <v>3</v>
      </c>
      <c r="D7688">
        <v>0.24774769999999999</v>
      </c>
      <c r="E7688">
        <v>0.18468470000000001</v>
      </c>
      <c r="F7688">
        <v>0.24774769999999999</v>
      </c>
      <c r="G7688">
        <v>6.7567600000000005E-2</v>
      </c>
      <c r="H7688">
        <v>0</v>
      </c>
      <c r="I7688">
        <v>0</v>
      </c>
      <c r="J7688">
        <v>3.9414400000000002E-2</v>
      </c>
      <c r="K7688">
        <v>7.8828800000000004E-2</v>
      </c>
      <c r="L7688">
        <v>0.11261259999999999</v>
      </c>
      <c r="M7688">
        <v>2.1396399999999999E-2</v>
      </c>
      <c r="O7688" t="str">
        <f>Table_Index[[#This Row],[ID]]&amp;Table_Index[[#This Row],[year]]</f>
        <v>94922007</v>
      </c>
      <c r="R7688" t="str">
        <f t="shared" si="239"/>
        <v/>
      </c>
    </row>
    <row r="7689" spans="1:18" x14ac:dyDescent="0.3">
      <c r="A7689">
        <v>9492</v>
      </c>
      <c r="B7689">
        <v>2007</v>
      </c>
      <c r="C7689">
        <v>4</v>
      </c>
      <c r="D7689">
        <v>3.8560400000000002E-2</v>
      </c>
      <c r="E7689">
        <v>0.1323908</v>
      </c>
      <c r="F7689">
        <v>8.9974299999999993E-2</v>
      </c>
      <c r="G7689">
        <v>3.8560400000000002E-2</v>
      </c>
      <c r="H7689">
        <v>5.9125999999999996E-3</v>
      </c>
      <c r="I7689">
        <v>0.57197949999999997</v>
      </c>
      <c r="J7689">
        <v>3.8560400000000002E-2</v>
      </c>
      <c r="K7689">
        <v>2.5706900000000001E-2</v>
      </c>
      <c r="L7689">
        <v>5.5269899999999997E-2</v>
      </c>
      <c r="M7689">
        <v>3.0848E-3</v>
      </c>
      <c r="O7689" t="str">
        <f>Table_Index[[#This Row],[ID]]&amp;Table_Index[[#This Row],[year]]</f>
        <v>94922007</v>
      </c>
      <c r="R7689" t="str">
        <f t="shared" si="239"/>
        <v/>
      </c>
    </row>
    <row r="7690" spans="1:18" x14ac:dyDescent="0.3">
      <c r="A7690">
        <v>9492</v>
      </c>
      <c r="B7690">
        <v>2008</v>
      </c>
      <c r="C7690">
        <v>1</v>
      </c>
      <c r="D7690">
        <v>6.1580000000000003E-2</v>
      </c>
      <c r="E7690">
        <v>9.7803500000000002E-2</v>
      </c>
      <c r="F7690">
        <v>0.21094859999999999</v>
      </c>
      <c r="G7690">
        <v>3.1067000000000001E-2</v>
      </c>
      <c r="H7690">
        <v>3.7970799999999999E-2</v>
      </c>
      <c r="I7690">
        <v>0.24546750000000001</v>
      </c>
      <c r="J7690">
        <v>0.16108800000000001</v>
      </c>
      <c r="K7690">
        <v>2.91493E-2</v>
      </c>
      <c r="L7690">
        <v>0.1022964</v>
      </c>
      <c r="M7690">
        <v>2.2629E-2</v>
      </c>
      <c r="O7690" t="str">
        <f>Table_Index[[#This Row],[ID]]&amp;Table_Index[[#This Row],[year]]</f>
        <v>94922008</v>
      </c>
      <c r="R7690" t="str">
        <f t="shared" si="239"/>
        <v/>
      </c>
    </row>
    <row r="7691" spans="1:18" x14ac:dyDescent="0.3">
      <c r="A7691">
        <v>9492</v>
      </c>
      <c r="B7691">
        <v>2008</v>
      </c>
      <c r="C7691">
        <v>2</v>
      </c>
      <c r="D7691">
        <v>0.19719639999999999</v>
      </c>
      <c r="E7691">
        <v>0.2014833</v>
      </c>
      <c r="F7691">
        <v>0.1371801</v>
      </c>
      <c r="G7691">
        <v>0.16204399999999999</v>
      </c>
      <c r="H7691">
        <v>5.2085600000000003E-2</v>
      </c>
      <c r="I7691">
        <v>0</v>
      </c>
      <c r="J7691">
        <v>7.7163800000000005E-2</v>
      </c>
      <c r="K7691">
        <v>7.7163800000000005E-2</v>
      </c>
      <c r="L7691">
        <v>9.0024400000000004E-2</v>
      </c>
      <c r="M7691">
        <v>5.6587E-3</v>
      </c>
      <c r="O7691" t="str">
        <f>Table_Index[[#This Row],[ID]]&amp;Table_Index[[#This Row],[year]]</f>
        <v>94922008</v>
      </c>
      <c r="R7691" t="str">
        <f t="shared" si="239"/>
        <v/>
      </c>
    </row>
    <row r="7692" spans="1:18" x14ac:dyDescent="0.3">
      <c r="A7692">
        <v>9492</v>
      </c>
      <c r="B7692">
        <v>2008</v>
      </c>
      <c r="C7692">
        <v>3</v>
      </c>
      <c r="D7692">
        <v>6.8097000000000005E-2</v>
      </c>
      <c r="E7692">
        <v>7.6909500000000006E-2</v>
      </c>
      <c r="F7692">
        <v>0.1057506</v>
      </c>
      <c r="G7692">
        <v>0.18746689999999999</v>
      </c>
      <c r="H7692">
        <v>8.3639000000000005E-3</v>
      </c>
      <c r="I7692">
        <v>0.16343269999999999</v>
      </c>
      <c r="J7692">
        <v>6.2489000000000003E-2</v>
      </c>
      <c r="K7692">
        <v>2.8841100000000001E-2</v>
      </c>
      <c r="L7692">
        <v>0.28841070000000002</v>
      </c>
      <c r="M7692">
        <v>1.02386E-2</v>
      </c>
      <c r="O7692" t="str">
        <f>Table_Index[[#This Row],[ID]]&amp;Table_Index[[#This Row],[year]]</f>
        <v>94922008</v>
      </c>
      <c r="R7692" t="str">
        <f t="shared" si="239"/>
        <v/>
      </c>
    </row>
    <row r="7693" spans="1:18" x14ac:dyDescent="0.3">
      <c r="A7693">
        <v>9492</v>
      </c>
      <c r="B7693">
        <v>2008</v>
      </c>
      <c r="C7693">
        <v>4</v>
      </c>
      <c r="D7693">
        <v>4.4099800000000001E-2</v>
      </c>
      <c r="E7693">
        <v>0.1070204</v>
      </c>
      <c r="F7693">
        <v>2.5832500000000001E-2</v>
      </c>
      <c r="G7693">
        <v>0.2209602</v>
      </c>
      <c r="H7693">
        <v>3.87488E-2</v>
      </c>
      <c r="I7693">
        <v>0.1605306</v>
      </c>
      <c r="J7693">
        <v>0.25232830000000001</v>
      </c>
      <c r="K7693">
        <v>5.5354999999999996E-3</v>
      </c>
      <c r="L7693">
        <v>0.1443238</v>
      </c>
      <c r="M7693">
        <v>6.2E-4</v>
      </c>
      <c r="O7693" t="str">
        <f>Table_Index[[#This Row],[ID]]&amp;Table_Index[[#This Row],[year]]</f>
        <v>94922008</v>
      </c>
      <c r="R7693" t="str">
        <f t="shared" si="239"/>
        <v/>
      </c>
    </row>
    <row r="7694" spans="1:18" x14ac:dyDescent="0.3">
      <c r="A7694">
        <v>9492</v>
      </c>
      <c r="B7694">
        <v>2009</v>
      </c>
      <c r="C7694">
        <v>1</v>
      </c>
      <c r="D7694">
        <v>0</v>
      </c>
      <c r="E7694">
        <v>0.31342029999999999</v>
      </c>
      <c r="F7694">
        <v>5.0483800000000002E-2</v>
      </c>
      <c r="G7694">
        <v>0.11443</v>
      </c>
      <c r="H7694">
        <v>4.4173299999999999E-2</v>
      </c>
      <c r="I7694">
        <v>0.19562470000000001</v>
      </c>
      <c r="J7694">
        <v>0.1935212</v>
      </c>
      <c r="K7694">
        <v>3.1973099999999997E-2</v>
      </c>
      <c r="L7694">
        <v>4.4173299999999999E-2</v>
      </c>
      <c r="M7694">
        <v>1.2200300000000001E-2</v>
      </c>
      <c r="O7694" t="str">
        <f>Table_Index[[#This Row],[ID]]&amp;Table_Index[[#This Row],[year]]</f>
        <v>94922009</v>
      </c>
      <c r="R7694" t="str">
        <f t="shared" ref="R7694:R7757" si="240">RIGHT(P7694,4)</f>
        <v/>
      </c>
    </row>
    <row r="7695" spans="1:18" x14ac:dyDescent="0.3">
      <c r="A7695">
        <v>9492</v>
      </c>
      <c r="B7695">
        <v>2009</v>
      </c>
      <c r="C7695">
        <v>2</v>
      </c>
      <c r="D7695">
        <v>8.3346199999999995E-2</v>
      </c>
      <c r="E7695">
        <v>8.7976499999999999E-2</v>
      </c>
      <c r="F7695">
        <v>9.2606900000000006E-2</v>
      </c>
      <c r="G7695">
        <v>7.3313799999999998E-2</v>
      </c>
      <c r="H7695">
        <v>6.5287899999999996E-2</v>
      </c>
      <c r="I7695">
        <v>0.37042750000000002</v>
      </c>
      <c r="J7695">
        <v>0.13891029999999999</v>
      </c>
      <c r="K7695">
        <v>5.4020699999999998E-2</v>
      </c>
      <c r="L7695">
        <v>3.0869000000000001E-2</v>
      </c>
      <c r="M7695">
        <v>3.2412000000000001E-3</v>
      </c>
      <c r="O7695" t="str">
        <f>Table_Index[[#This Row],[ID]]&amp;Table_Index[[#This Row],[year]]</f>
        <v>94922009</v>
      </c>
      <c r="R7695" t="str">
        <f t="shared" si="240"/>
        <v/>
      </c>
    </row>
    <row r="7696" spans="1:18" x14ac:dyDescent="0.3">
      <c r="A7696">
        <v>9492</v>
      </c>
      <c r="B7696">
        <v>2009</v>
      </c>
      <c r="C7696">
        <v>3</v>
      </c>
      <c r="D7696">
        <v>1.2755300000000001E-2</v>
      </c>
      <c r="E7696">
        <v>2.6164799999999998E-2</v>
      </c>
      <c r="F7696">
        <v>0</v>
      </c>
      <c r="G7696">
        <v>0.35322480000000001</v>
      </c>
      <c r="H7696">
        <v>0.23389460000000001</v>
      </c>
      <c r="I7696">
        <v>0</v>
      </c>
      <c r="J7696">
        <v>0.18642420000000001</v>
      </c>
      <c r="K7696">
        <v>0.15208289999999999</v>
      </c>
      <c r="L7696">
        <v>3.2705999999999999E-2</v>
      </c>
      <c r="M7696">
        <v>2.7472999999999998E-3</v>
      </c>
      <c r="O7696" t="str">
        <f>Table_Index[[#This Row],[ID]]&amp;Table_Index[[#This Row],[year]]</f>
        <v>94922009</v>
      </c>
      <c r="R7696" t="str">
        <f t="shared" si="240"/>
        <v/>
      </c>
    </row>
    <row r="7697" spans="1:18" x14ac:dyDescent="0.3">
      <c r="A7697">
        <v>9492</v>
      </c>
      <c r="B7697">
        <v>2009</v>
      </c>
      <c r="C7697">
        <v>4</v>
      </c>
      <c r="D7697">
        <v>0</v>
      </c>
      <c r="E7697">
        <v>0.3786564</v>
      </c>
      <c r="F7697">
        <v>3.8256699999999998E-2</v>
      </c>
      <c r="G7697">
        <v>0.12539700000000001</v>
      </c>
      <c r="H7697">
        <v>2.0415699999999998E-2</v>
      </c>
      <c r="I7697">
        <v>0.20828650000000001</v>
      </c>
      <c r="J7697">
        <v>0.1360239</v>
      </c>
      <c r="K7697">
        <v>2.2953999999999999E-2</v>
      </c>
      <c r="L7697">
        <v>6.5036399999999994E-2</v>
      </c>
      <c r="M7697">
        <v>4.9734000000000002E-3</v>
      </c>
      <c r="O7697" t="str">
        <f>Table_Index[[#This Row],[ID]]&amp;Table_Index[[#This Row],[year]]</f>
        <v>94922009</v>
      </c>
      <c r="R7697" t="str">
        <f t="shared" si="240"/>
        <v/>
      </c>
    </row>
    <row r="7698" spans="1:18" x14ac:dyDescent="0.3">
      <c r="A7698">
        <v>9492</v>
      </c>
      <c r="B7698">
        <v>2010</v>
      </c>
      <c r="C7698">
        <v>1</v>
      </c>
      <c r="D7698">
        <v>0</v>
      </c>
      <c r="E7698">
        <v>5.7620600000000001E-2</v>
      </c>
      <c r="F7698">
        <v>0.1440514</v>
      </c>
      <c r="G7698">
        <v>0.17526259999999999</v>
      </c>
      <c r="H7698">
        <v>5.9284000000000003E-2</v>
      </c>
      <c r="I7698">
        <v>0.33912110000000001</v>
      </c>
      <c r="J7698">
        <v>0.1080386</v>
      </c>
      <c r="K7698">
        <v>4.8017200000000003E-2</v>
      </c>
      <c r="L7698">
        <v>6.3622700000000004E-2</v>
      </c>
      <c r="M7698">
        <v>4.9817999999999998E-3</v>
      </c>
      <c r="O7698" t="str">
        <f>Table_Index[[#This Row],[ID]]&amp;Table_Index[[#This Row],[year]]</f>
        <v>94922010</v>
      </c>
      <c r="R7698" t="str">
        <f t="shared" si="240"/>
        <v/>
      </c>
    </row>
    <row r="7699" spans="1:18" x14ac:dyDescent="0.3">
      <c r="A7699">
        <v>9492</v>
      </c>
      <c r="B7699">
        <v>2010</v>
      </c>
      <c r="C7699">
        <v>2</v>
      </c>
      <c r="D7699">
        <v>0.1126799</v>
      </c>
      <c r="E7699">
        <v>5.20061E-2</v>
      </c>
      <c r="F7699">
        <v>0.1126799</v>
      </c>
      <c r="G7699">
        <v>0.3588422</v>
      </c>
      <c r="H7699">
        <v>0.1230903</v>
      </c>
      <c r="I7699">
        <v>0</v>
      </c>
      <c r="J7699">
        <v>4.7672300000000001E-2</v>
      </c>
      <c r="K7699">
        <v>9.7511500000000001E-2</v>
      </c>
      <c r="L7699">
        <v>8.6676900000000001E-2</v>
      </c>
      <c r="M7699">
        <v>8.8409999999999999E-3</v>
      </c>
      <c r="O7699" t="str">
        <f>Table_Index[[#This Row],[ID]]&amp;Table_Index[[#This Row],[year]]</f>
        <v>94922010</v>
      </c>
      <c r="R7699" t="str">
        <f t="shared" si="240"/>
        <v/>
      </c>
    </row>
    <row r="7700" spans="1:18" x14ac:dyDescent="0.3">
      <c r="A7700">
        <v>9492</v>
      </c>
      <c r="B7700">
        <v>2010</v>
      </c>
      <c r="C7700">
        <v>3</v>
      </c>
      <c r="D7700">
        <v>3.8042699999999999E-2</v>
      </c>
      <c r="E7700">
        <v>0.12696750000000001</v>
      </c>
      <c r="F7700">
        <v>8.5596099999999994E-2</v>
      </c>
      <c r="G7700">
        <v>0.25726379999999999</v>
      </c>
      <c r="H7700">
        <v>1.2839400000000001E-2</v>
      </c>
      <c r="I7700">
        <v>0.38042710000000002</v>
      </c>
      <c r="J7700">
        <v>1.1888299999999999E-2</v>
      </c>
      <c r="K7700">
        <v>3.5665000000000002E-2</v>
      </c>
      <c r="L7700">
        <v>4.7553400000000003E-2</v>
      </c>
      <c r="M7700">
        <v>3.7567E-3</v>
      </c>
      <c r="O7700" t="str">
        <f>Table_Index[[#This Row],[ID]]&amp;Table_Index[[#This Row],[year]]</f>
        <v>94922010</v>
      </c>
      <c r="R7700" t="str">
        <f t="shared" si="240"/>
        <v/>
      </c>
    </row>
    <row r="7701" spans="1:18" x14ac:dyDescent="0.3">
      <c r="A7701">
        <v>9492</v>
      </c>
      <c r="B7701">
        <v>2010</v>
      </c>
      <c r="C7701">
        <v>4</v>
      </c>
      <c r="D7701">
        <v>7.2621900000000003E-2</v>
      </c>
      <c r="E7701">
        <v>0.23710290000000001</v>
      </c>
      <c r="F7701">
        <v>0</v>
      </c>
      <c r="G7701">
        <v>7.4398800000000001E-2</v>
      </c>
      <c r="H7701">
        <v>8.6914999999999996E-3</v>
      </c>
      <c r="I7701">
        <v>0.34765819999999997</v>
      </c>
      <c r="J7701">
        <v>6.9531599999999999E-2</v>
      </c>
      <c r="K7701">
        <v>5.5625300000000003E-2</v>
      </c>
      <c r="L7701">
        <v>0.12515689999999999</v>
      </c>
      <c r="M7701">
        <v>9.2128999999999996E-3</v>
      </c>
      <c r="O7701" t="str">
        <f>Table_Index[[#This Row],[ID]]&amp;Table_Index[[#This Row],[year]]</f>
        <v>94922010</v>
      </c>
      <c r="R7701" t="str">
        <f t="shared" si="240"/>
        <v/>
      </c>
    </row>
    <row r="7702" spans="1:18" x14ac:dyDescent="0.3">
      <c r="A7702">
        <v>9492</v>
      </c>
      <c r="B7702">
        <v>2011</v>
      </c>
      <c r="C7702">
        <v>1</v>
      </c>
      <c r="D7702">
        <v>0.10876180000000001</v>
      </c>
      <c r="E7702">
        <v>6.8975800000000004E-2</v>
      </c>
      <c r="F7702">
        <v>0.1119607</v>
      </c>
      <c r="G7702">
        <v>0.20392840000000001</v>
      </c>
      <c r="H7702">
        <v>3.9766000000000003E-2</v>
      </c>
      <c r="I7702">
        <v>0.25910899999999998</v>
      </c>
      <c r="J7702">
        <v>6.8547300000000005E-2</v>
      </c>
      <c r="K7702">
        <v>6.7176399999999997E-2</v>
      </c>
      <c r="L7702">
        <v>6.4777199999999993E-2</v>
      </c>
      <c r="M7702">
        <v>6.9975000000000002E-3</v>
      </c>
      <c r="O7702" t="str">
        <f>Table_Index[[#This Row],[ID]]&amp;Table_Index[[#This Row],[year]]</f>
        <v>94922011</v>
      </c>
      <c r="R7702" t="str">
        <f t="shared" si="240"/>
        <v/>
      </c>
    </row>
    <row r="7703" spans="1:18" x14ac:dyDescent="0.3">
      <c r="A7703">
        <v>9492</v>
      </c>
      <c r="B7703">
        <v>2011</v>
      </c>
      <c r="C7703">
        <v>2</v>
      </c>
      <c r="D7703">
        <v>3.5371300000000001E-2</v>
      </c>
      <c r="E7703">
        <v>0.1161707</v>
      </c>
      <c r="F7703">
        <v>0.1014552</v>
      </c>
      <c r="G7703">
        <v>0.163053</v>
      </c>
      <c r="H7703">
        <v>2.6399100000000002E-2</v>
      </c>
      <c r="I7703">
        <v>0.1552886</v>
      </c>
      <c r="J7703">
        <v>0.25363799999999997</v>
      </c>
      <c r="K7703">
        <v>5.7715599999999999E-2</v>
      </c>
      <c r="L7703">
        <v>8.0232399999999995E-2</v>
      </c>
      <c r="M7703">
        <v>1.0676100000000001E-2</v>
      </c>
      <c r="O7703" t="str">
        <f>Table_Index[[#This Row],[ID]]&amp;Table_Index[[#This Row],[year]]</f>
        <v>94922011</v>
      </c>
      <c r="R7703" t="str">
        <f t="shared" si="240"/>
        <v/>
      </c>
    </row>
    <row r="7704" spans="1:18" x14ac:dyDescent="0.3">
      <c r="A7704">
        <v>9492</v>
      </c>
      <c r="B7704">
        <v>2011</v>
      </c>
      <c r="C7704">
        <v>3</v>
      </c>
      <c r="D7704">
        <v>0.30412499999999998</v>
      </c>
      <c r="E7704">
        <v>5.5708899999999999E-2</v>
      </c>
      <c r="F7704">
        <v>5.6845800000000002E-2</v>
      </c>
      <c r="G7704">
        <v>0.20578179999999999</v>
      </c>
      <c r="H7704">
        <v>3.4473999999999998E-2</v>
      </c>
      <c r="I7704">
        <v>0.10800700000000001</v>
      </c>
      <c r="J7704">
        <v>2.8422900000000001E-2</v>
      </c>
      <c r="K7704">
        <v>4.4339700000000003E-2</v>
      </c>
      <c r="L7704">
        <v>0.14609369999999999</v>
      </c>
      <c r="M7704">
        <v>1.62011E-2</v>
      </c>
      <c r="O7704" t="str">
        <f>Table_Index[[#This Row],[ID]]&amp;Table_Index[[#This Row],[year]]</f>
        <v>94922011</v>
      </c>
      <c r="R7704" t="str">
        <f t="shared" si="240"/>
        <v/>
      </c>
    </row>
    <row r="7705" spans="1:18" x14ac:dyDescent="0.3">
      <c r="A7705">
        <v>9492</v>
      </c>
      <c r="B7705">
        <v>2011</v>
      </c>
      <c r="C7705">
        <v>4</v>
      </c>
      <c r="D7705">
        <v>6.4147899999999994E-2</v>
      </c>
      <c r="E7705">
        <v>7.7013700000000004E-2</v>
      </c>
      <c r="F7705">
        <v>7.2483500000000006E-2</v>
      </c>
      <c r="G7705">
        <v>3.8053799999999999E-2</v>
      </c>
      <c r="H7705">
        <v>4.9397499999999997E-2</v>
      </c>
      <c r="I7705">
        <v>0.39865909999999999</v>
      </c>
      <c r="J7705">
        <v>0.1333696</v>
      </c>
      <c r="K7705">
        <v>2.1745E-2</v>
      </c>
      <c r="L7705">
        <v>0.1369937</v>
      </c>
      <c r="M7705">
        <v>8.1363000000000008E-3</v>
      </c>
      <c r="O7705" t="str">
        <f>Table_Index[[#This Row],[ID]]&amp;Table_Index[[#This Row],[year]]</f>
        <v>94922011</v>
      </c>
      <c r="R7705" t="str">
        <f t="shared" si="240"/>
        <v/>
      </c>
    </row>
    <row r="7706" spans="1:18" x14ac:dyDescent="0.3">
      <c r="A7706">
        <v>9492</v>
      </c>
      <c r="B7706">
        <v>2012</v>
      </c>
      <c r="C7706">
        <v>1</v>
      </c>
      <c r="D7706">
        <v>5.5480799999999997E-2</v>
      </c>
      <c r="E7706">
        <v>0.1080329</v>
      </c>
      <c r="F7706">
        <v>6.6311700000000001E-2</v>
      </c>
      <c r="G7706">
        <v>6.2996099999999999E-2</v>
      </c>
      <c r="H7706">
        <v>4.3639400000000002E-2</v>
      </c>
      <c r="I7706">
        <v>0.35545480000000002</v>
      </c>
      <c r="J7706">
        <v>9.6373100000000003E-2</v>
      </c>
      <c r="K7706">
        <v>6.0785800000000001E-2</v>
      </c>
      <c r="L7706">
        <v>0.14367540000000001</v>
      </c>
      <c r="M7706">
        <v>7.2500999999999998E-3</v>
      </c>
      <c r="O7706" t="str">
        <f>Table_Index[[#This Row],[ID]]&amp;Table_Index[[#This Row],[year]]</f>
        <v>94922012</v>
      </c>
      <c r="R7706" t="str">
        <f t="shared" si="240"/>
        <v/>
      </c>
    </row>
    <row r="7707" spans="1:18" x14ac:dyDescent="0.3">
      <c r="A7707">
        <v>9492</v>
      </c>
      <c r="B7707">
        <v>2012</v>
      </c>
      <c r="C7707">
        <v>2</v>
      </c>
      <c r="D7707">
        <v>3.1102999999999999E-2</v>
      </c>
      <c r="E7707">
        <v>8.3624000000000004E-2</v>
      </c>
      <c r="F7707">
        <v>3.4132200000000001E-2</v>
      </c>
      <c r="G7707">
        <v>0.17498469999999999</v>
      </c>
      <c r="H7707">
        <v>0.1359658</v>
      </c>
      <c r="I7707">
        <v>0.28671089999999999</v>
      </c>
      <c r="J7707">
        <v>0.12010759999999999</v>
      </c>
      <c r="K7707">
        <v>5.58916E-2</v>
      </c>
      <c r="L7707">
        <v>6.9629800000000006E-2</v>
      </c>
      <c r="M7707">
        <v>7.8504000000000004E-3</v>
      </c>
      <c r="O7707" t="str">
        <f>Table_Index[[#This Row],[ID]]&amp;Table_Index[[#This Row],[year]]</f>
        <v>94922012</v>
      </c>
      <c r="R7707" t="str">
        <f t="shared" si="240"/>
        <v/>
      </c>
    </row>
    <row r="7708" spans="1:18" x14ac:dyDescent="0.3">
      <c r="A7708">
        <v>9492</v>
      </c>
      <c r="B7708">
        <v>2012</v>
      </c>
      <c r="C7708">
        <v>3</v>
      </c>
      <c r="D7708">
        <v>7.9474699999999995E-2</v>
      </c>
      <c r="E7708">
        <v>2.68107E-2</v>
      </c>
      <c r="F7708">
        <v>5.17064E-2</v>
      </c>
      <c r="G7708">
        <v>0.16086439999999999</v>
      </c>
      <c r="H7708">
        <v>8.8920399999999997E-2</v>
      </c>
      <c r="I7708">
        <v>0.30640830000000002</v>
      </c>
      <c r="J7708">
        <v>0.2432116</v>
      </c>
      <c r="K7708">
        <v>3.4470899999999999E-2</v>
      </c>
      <c r="L7708">
        <v>0</v>
      </c>
      <c r="M7708">
        <v>8.1326000000000002E-3</v>
      </c>
      <c r="O7708" t="str">
        <f>Table_Index[[#This Row],[ID]]&amp;Table_Index[[#This Row],[year]]</f>
        <v>94922012</v>
      </c>
      <c r="R7708" t="str">
        <f t="shared" si="240"/>
        <v/>
      </c>
    </row>
    <row r="7709" spans="1:18" x14ac:dyDescent="0.3">
      <c r="A7709">
        <v>9492</v>
      </c>
      <c r="B7709">
        <v>2012</v>
      </c>
      <c r="C7709">
        <v>4</v>
      </c>
      <c r="D7709">
        <v>2.6586200000000001E-2</v>
      </c>
      <c r="E7709">
        <v>7.1177000000000004E-2</v>
      </c>
      <c r="F7709">
        <v>4.27062E-2</v>
      </c>
      <c r="G7709">
        <v>0.17567079999999999</v>
      </c>
      <c r="H7709">
        <v>0.1130835</v>
      </c>
      <c r="I7709">
        <v>0.24551149999999999</v>
      </c>
      <c r="J7709">
        <v>0.18987709999999999</v>
      </c>
      <c r="K7709">
        <v>5.6032899999999997E-2</v>
      </c>
      <c r="L7709">
        <v>7.1934200000000004E-2</v>
      </c>
      <c r="M7709">
        <v>7.4206000000000003E-3</v>
      </c>
      <c r="O7709" t="str">
        <f>Table_Index[[#This Row],[ID]]&amp;Table_Index[[#This Row],[year]]</f>
        <v>94922012</v>
      </c>
      <c r="R7709" t="str">
        <f t="shared" si="240"/>
        <v/>
      </c>
    </row>
    <row r="7710" spans="1:18" x14ac:dyDescent="0.3">
      <c r="A7710">
        <v>9493</v>
      </c>
      <c r="B7710">
        <v>2003</v>
      </c>
      <c r="C7710">
        <v>1</v>
      </c>
      <c r="D7710">
        <v>0.13513410000000001</v>
      </c>
      <c r="E7710">
        <v>0.1009335</v>
      </c>
      <c r="F7710">
        <v>6.6732899999999998E-2</v>
      </c>
      <c r="G7710">
        <v>2.00199E-2</v>
      </c>
      <c r="H7710">
        <v>5.0049700000000003E-2</v>
      </c>
      <c r="I7710">
        <v>0.23356499999999999</v>
      </c>
      <c r="J7710">
        <v>0.18919559999999999</v>
      </c>
      <c r="K7710">
        <v>5.4220499999999998E-2</v>
      </c>
      <c r="L7710">
        <v>0.1167825</v>
      </c>
      <c r="M7710">
        <v>3.3366399999999997E-2</v>
      </c>
      <c r="O7710" t="str">
        <f>Table_Index[[#This Row],[ID]]&amp;Table_Index[[#This Row],[year]]</f>
        <v>94932003</v>
      </c>
      <c r="R7710" t="str">
        <f t="shared" si="240"/>
        <v/>
      </c>
    </row>
    <row r="7711" spans="1:18" x14ac:dyDescent="0.3">
      <c r="A7711">
        <v>9493</v>
      </c>
      <c r="B7711">
        <v>2003</v>
      </c>
      <c r="C7711">
        <v>2</v>
      </c>
      <c r="D7711">
        <v>0.25905289999999997</v>
      </c>
      <c r="E7711">
        <v>0.2158774</v>
      </c>
      <c r="F7711">
        <v>5.8495800000000001E-2</v>
      </c>
      <c r="G7711">
        <v>4.0390000000000002E-2</v>
      </c>
      <c r="H7711">
        <v>5.5710299999999997E-2</v>
      </c>
      <c r="I7711">
        <v>0</v>
      </c>
      <c r="J7711">
        <v>0.23398330000000001</v>
      </c>
      <c r="K7711">
        <v>6.1281299999999997E-2</v>
      </c>
      <c r="L7711">
        <v>6.8245100000000003E-2</v>
      </c>
      <c r="M7711">
        <v>6.9638E-3</v>
      </c>
      <c r="O7711" t="str">
        <f>Table_Index[[#This Row],[ID]]&amp;Table_Index[[#This Row],[year]]</f>
        <v>94932003</v>
      </c>
      <c r="R7711" t="str">
        <f t="shared" si="240"/>
        <v/>
      </c>
    </row>
    <row r="7712" spans="1:18" x14ac:dyDescent="0.3">
      <c r="A7712">
        <v>9493</v>
      </c>
      <c r="B7712">
        <v>2003</v>
      </c>
      <c r="C7712">
        <v>3</v>
      </c>
      <c r="D7712">
        <v>0.2246696</v>
      </c>
      <c r="E7712">
        <v>9.5447900000000002E-2</v>
      </c>
      <c r="F7712">
        <v>0.10279000000000001</v>
      </c>
      <c r="G7712">
        <v>2.6431699999999999E-2</v>
      </c>
      <c r="H7712">
        <v>0</v>
      </c>
      <c r="I7712">
        <v>0.34508070000000002</v>
      </c>
      <c r="J7712">
        <v>5.2863399999999998E-2</v>
      </c>
      <c r="K7712">
        <v>0</v>
      </c>
      <c r="L7712">
        <v>0.14537449999999999</v>
      </c>
      <c r="M7712">
        <v>7.3420999999999998E-3</v>
      </c>
      <c r="O7712" t="str">
        <f>Table_Index[[#This Row],[ID]]&amp;Table_Index[[#This Row],[year]]</f>
        <v>94932003</v>
      </c>
      <c r="R7712" t="str">
        <f t="shared" si="240"/>
        <v/>
      </c>
    </row>
    <row r="7713" spans="1:18" x14ac:dyDescent="0.3">
      <c r="A7713">
        <v>9493</v>
      </c>
      <c r="B7713">
        <v>2003</v>
      </c>
      <c r="C7713">
        <v>4</v>
      </c>
      <c r="D7713">
        <v>0.2011724</v>
      </c>
      <c r="E7713">
        <v>3.7543800000000002E-2</v>
      </c>
      <c r="F7713">
        <v>0.12514610000000001</v>
      </c>
      <c r="G7713">
        <v>2.44237E-2</v>
      </c>
      <c r="H7713">
        <v>2.5029200000000001E-2</v>
      </c>
      <c r="I7713">
        <v>0.46304060000000002</v>
      </c>
      <c r="J7713">
        <v>0</v>
      </c>
      <c r="K7713">
        <v>2.75321E-2</v>
      </c>
      <c r="L7713">
        <v>9.3859600000000001E-2</v>
      </c>
      <c r="M7713">
        <v>2.2526E-3</v>
      </c>
      <c r="O7713" t="str">
        <f>Table_Index[[#This Row],[ID]]&amp;Table_Index[[#This Row],[year]]</f>
        <v>94932003</v>
      </c>
      <c r="R7713" t="str">
        <f t="shared" si="240"/>
        <v/>
      </c>
    </row>
    <row r="7714" spans="1:18" x14ac:dyDescent="0.3">
      <c r="A7714">
        <v>9493</v>
      </c>
      <c r="B7714">
        <v>2004</v>
      </c>
      <c r="C7714">
        <v>1</v>
      </c>
      <c r="D7714">
        <v>7.8498999999999999E-3</v>
      </c>
      <c r="E7714">
        <v>5.3495000000000001E-3</v>
      </c>
      <c r="F7714">
        <v>2.9074000000000001E-3</v>
      </c>
      <c r="G7714">
        <v>2.8419000000000001E-3</v>
      </c>
      <c r="H7714">
        <v>1.3083000000000001E-3</v>
      </c>
      <c r="I7714">
        <v>8.6862999999999992E-3</v>
      </c>
      <c r="J7714">
        <v>4.3610000000000003E-3</v>
      </c>
      <c r="K7714">
        <v>0.95942720000000004</v>
      </c>
      <c r="L7714">
        <v>3.4887999999999998E-3</v>
      </c>
      <c r="M7714">
        <v>3.7796000000000001E-3</v>
      </c>
      <c r="O7714" t="str">
        <f>Table_Index[[#This Row],[ID]]&amp;Table_Index[[#This Row],[year]]</f>
        <v>94932004</v>
      </c>
      <c r="R7714" t="str">
        <f t="shared" si="240"/>
        <v/>
      </c>
    </row>
    <row r="7715" spans="1:18" x14ac:dyDescent="0.3">
      <c r="A7715">
        <v>9493</v>
      </c>
      <c r="B7715">
        <v>2004</v>
      </c>
      <c r="C7715">
        <v>2</v>
      </c>
      <c r="D7715">
        <v>0.42938460000000001</v>
      </c>
      <c r="E7715">
        <v>5.6126099999999998E-2</v>
      </c>
      <c r="F7715">
        <v>8.4189200000000006E-2</v>
      </c>
      <c r="G7715">
        <v>2.4321300000000001E-2</v>
      </c>
      <c r="H7715">
        <v>0</v>
      </c>
      <c r="I7715">
        <v>0.33114399999999999</v>
      </c>
      <c r="J7715">
        <v>0</v>
      </c>
      <c r="K7715">
        <v>0</v>
      </c>
      <c r="L7715">
        <v>7.4834800000000007E-2</v>
      </c>
      <c r="M7715">
        <v>0</v>
      </c>
      <c r="O7715" t="str">
        <f>Table_Index[[#This Row],[ID]]&amp;Table_Index[[#This Row],[year]]</f>
        <v>94932004</v>
      </c>
      <c r="R7715" t="str">
        <f t="shared" si="240"/>
        <v/>
      </c>
    </row>
    <row r="7716" spans="1:18" x14ac:dyDescent="0.3">
      <c r="A7716">
        <v>9493</v>
      </c>
      <c r="B7716">
        <v>2004</v>
      </c>
      <c r="C7716">
        <v>3</v>
      </c>
      <c r="D7716">
        <v>1.7978E-3</v>
      </c>
      <c r="E7716">
        <v>2.9483000000000001E-3</v>
      </c>
      <c r="F7716">
        <v>4.3146E-3</v>
      </c>
      <c r="G7716">
        <v>1.7978E-3</v>
      </c>
      <c r="H7716">
        <v>0</v>
      </c>
      <c r="I7716">
        <v>9.8875999999999999E-3</v>
      </c>
      <c r="J7716">
        <v>4.3146E-3</v>
      </c>
      <c r="K7716">
        <v>0.97164799999999996</v>
      </c>
      <c r="L7716">
        <v>2.8763999999999999E-3</v>
      </c>
      <c r="M7716">
        <v>1.7980000000000001E-4</v>
      </c>
      <c r="O7716" t="str">
        <f>Table_Index[[#This Row],[ID]]&amp;Table_Index[[#This Row],[year]]</f>
        <v>94932004</v>
      </c>
      <c r="R7716" t="str">
        <f t="shared" si="240"/>
        <v/>
      </c>
    </row>
    <row r="7717" spans="1:18" x14ac:dyDescent="0.3">
      <c r="A7717">
        <v>9493</v>
      </c>
      <c r="B7717">
        <v>2004</v>
      </c>
      <c r="C7717">
        <v>4</v>
      </c>
      <c r="D7717">
        <v>3.45081E-2</v>
      </c>
      <c r="E7717">
        <v>1.7744200000000002E-2</v>
      </c>
      <c r="F7717">
        <v>4.6566000000000003E-3</v>
      </c>
      <c r="G7717">
        <v>5.3918999999999998E-3</v>
      </c>
      <c r="H7717">
        <v>2.2057999999999999E-3</v>
      </c>
      <c r="I7717">
        <v>2.6469300000000001E-2</v>
      </c>
      <c r="J7717">
        <v>1.02936E-2</v>
      </c>
      <c r="K7717">
        <v>5.3918999999999998E-3</v>
      </c>
      <c r="L7717">
        <v>1.07838E-2</v>
      </c>
      <c r="M7717">
        <v>0.88255479999999997</v>
      </c>
      <c r="O7717" t="str">
        <f>Table_Index[[#This Row],[ID]]&amp;Table_Index[[#This Row],[year]]</f>
        <v>94932004</v>
      </c>
      <c r="R7717" t="str">
        <f t="shared" si="240"/>
        <v/>
      </c>
    </row>
    <row r="7718" spans="1:18" x14ac:dyDescent="0.3">
      <c r="A7718">
        <v>9493</v>
      </c>
      <c r="B7718">
        <v>2005</v>
      </c>
      <c r="C7718">
        <v>1</v>
      </c>
      <c r="D7718">
        <v>8.2358399999999998E-2</v>
      </c>
      <c r="E7718">
        <v>8.7973800000000005E-2</v>
      </c>
      <c r="F7718">
        <v>0.14225550000000001</v>
      </c>
      <c r="G7718">
        <v>5.9897100000000002E-2</v>
      </c>
      <c r="H7718">
        <v>2.80767E-2</v>
      </c>
      <c r="I7718">
        <v>0.26204959999999999</v>
      </c>
      <c r="J7718">
        <v>0.1146467</v>
      </c>
      <c r="K7718">
        <v>7.4871300000000002E-2</v>
      </c>
      <c r="L7718">
        <v>0.13851189999999999</v>
      </c>
      <c r="M7718">
        <v>9.3588999999999999E-3</v>
      </c>
      <c r="O7718" t="str">
        <f>Table_Index[[#This Row],[ID]]&amp;Table_Index[[#This Row],[year]]</f>
        <v>94932005</v>
      </c>
      <c r="R7718" t="str">
        <f t="shared" si="240"/>
        <v/>
      </c>
    </row>
    <row r="7719" spans="1:18" x14ac:dyDescent="0.3">
      <c r="A7719">
        <v>9493</v>
      </c>
      <c r="B7719">
        <v>2005</v>
      </c>
      <c r="C7719">
        <v>2</v>
      </c>
      <c r="D7719">
        <v>5.8888200000000002E-2</v>
      </c>
      <c r="E7719">
        <v>3.53329E-2</v>
      </c>
      <c r="F7719">
        <v>0.1884422</v>
      </c>
      <c r="G7719">
        <v>0.32270729999999997</v>
      </c>
      <c r="H7719">
        <v>0</v>
      </c>
      <c r="I7719">
        <v>0.2237751</v>
      </c>
      <c r="J7719">
        <v>5.8888200000000002E-2</v>
      </c>
      <c r="K7719">
        <v>4.7110600000000002E-2</v>
      </c>
      <c r="L7719">
        <v>5.8888200000000002E-2</v>
      </c>
      <c r="M7719">
        <v>5.9673E-3</v>
      </c>
      <c r="O7719" t="str">
        <f>Table_Index[[#This Row],[ID]]&amp;Table_Index[[#This Row],[year]]</f>
        <v>94932005</v>
      </c>
      <c r="R7719" t="str">
        <f t="shared" si="240"/>
        <v/>
      </c>
    </row>
    <row r="7720" spans="1:18" x14ac:dyDescent="0.3">
      <c r="A7720">
        <v>9493</v>
      </c>
      <c r="B7720">
        <v>2005</v>
      </c>
      <c r="C7720">
        <v>3</v>
      </c>
      <c r="D7720">
        <v>9.2811199999999996E-2</v>
      </c>
      <c r="E7720">
        <v>0.1031236</v>
      </c>
      <c r="F7720">
        <v>0.13749810000000001</v>
      </c>
      <c r="G7720">
        <v>0.12374830000000001</v>
      </c>
      <c r="H7720">
        <v>0</v>
      </c>
      <c r="I7720">
        <v>0</v>
      </c>
      <c r="J7720">
        <v>0</v>
      </c>
      <c r="K7720">
        <v>0.21655949999999999</v>
      </c>
      <c r="L7720">
        <v>0.30855660000000001</v>
      </c>
      <c r="M7720">
        <v>1.7702900000000001E-2</v>
      </c>
      <c r="O7720" t="str">
        <f>Table_Index[[#This Row],[ID]]&amp;Table_Index[[#This Row],[year]]</f>
        <v>94932005</v>
      </c>
      <c r="R7720" t="str">
        <f t="shared" si="240"/>
        <v/>
      </c>
    </row>
    <row r="7721" spans="1:18" x14ac:dyDescent="0.3">
      <c r="A7721">
        <v>9493</v>
      </c>
      <c r="B7721">
        <v>2005</v>
      </c>
      <c r="C7721">
        <v>4</v>
      </c>
      <c r="D7721">
        <v>9.2054800000000006E-2</v>
      </c>
      <c r="E7721">
        <v>0.27397260000000001</v>
      </c>
      <c r="F7721">
        <v>0.10958900000000001</v>
      </c>
      <c r="G7721">
        <v>0</v>
      </c>
      <c r="H7721">
        <v>1.9726E-2</v>
      </c>
      <c r="I7721">
        <v>0.27178079999999999</v>
      </c>
      <c r="J7721">
        <v>0.1013699</v>
      </c>
      <c r="K7721">
        <v>7.0137000000000005E-2</v>
      </c>
      <c r="L7721">
        <v>5.4794500000000003E-2</v>
      </c>
      <c r="M7721">
        <v>6.5753000000000001E-3</v>
      </c>
      <c r="O7721" t="str">
        <f>Table_Index[[#This Row],[ID]]&amp;Table_Index[[#This Row],[year]]</f>
        <v>94932005</v>
      </c>
      <c r="R7721" t="str">
        <f t="shared" si="240"/>
        <v/>
      </c>
    </row>
    <row r="7722" spans="1:18" x14ac:dyDescent="0.3">
      <c r="A7722">
        <v>9493</v>
      </c>
      <c r="B7722">
        <v>2006</v>
      </c>
      <c r="C7722">
        <v>1</v>
      </c>
      <c r="D7722">
        <v>0.11047999999999999</v>
      </c>
      <c r="E7722">
        <v>5.0001700000000003E-2</v>
      </c>
      <c r="F7722">
        <v>5.0001700000000003E-2</v>
      </c>
      <c r="G7722">
        <v>7.3063699999999995E-2</v>
      </c>
      <c r="H7722">
        <v>0</v>
      </c>
      <c r="I7722">
        <v>0.54430429999999996</v>
      </c>
      <c r="J7722">
        <v>0</v>
      </c>
      <c r="K7722">
        <v>2.5715200000000001E-2</v>
      </c>
      <c r="L7722">
        <v>0.14286199999999999</v>
      </c>
      <c r="M7722">
        <v>3.5715999999999999E-3</v>
      </c>
      <c r="O7722" t="str">
        <f>Table_Index[[#This Row],[ID]]&amp;Table_Index[[#This Row],[year]]</f>
        <v>94932006</v>
      </c>
      <c r="R7722" t="str">
        <f t="shared" si="240"/>
        <v/>
      </c>
    </row>
    <row r="7723" spans="1:18" x14ac:dyDescent="0.3">
      <c r="A7723">
        <v>9493</v>
      </c>
      <c r="B7723">
        <v>2006</v>
      </c>
      <c r="C7723">
        <v>2</v>
      </c>
      <c r="D7723">
        <v>6.1795900000000001E-2</v>
      </c>
      <c r="E7723">
        <v>5.0209200000000002E-2</v>
      </c>
      <c r="F7723">
        <v>0.101384</v>
      </c>
      <c r="G7723">
        <v>0.1583521</v>
      </c>
      <c r="H7723">
        <v>3.8622499999999997E-2</v>
      </c>
      <c r="I7723">
        <v>0.19311229999999999</v>
      </c>
      <c r="J7723">
        <v>9.4625000000000001E-2</v>
      </c>
      <c r="K7723">
        <v>0.14161570000000001</v>
      </c>
      <c r="L7723">
        <v>0.12745409999999999</v>
      </c>
      <c r="M7723">
        <v>3.28291E-2</v>
      </c>
      <c r="O7723" t="str">
        <f>Table_Index[[#This Row],[ID]]&amp;Table_Index[[#This Row],[year]]</f>
        <v>94932006</v>
      </c>
      <c r="R7723" t="str">
        <f t="shared" si="240"/>
        <v/>
      </c>
    </row>
    <row r="7724" spans="1:18" x14ac:dyDescent="0.3">
      <c r="A7724">
        <v>9493</v>
      </c>
      <c r="B7724">
        <v>2006</v>
      </c>
      <c r="C7724">
        <v>3</v>
      </c>
      <c r="D7724">
        <v>9.4786499999999996E-2</v>
      </c>
      <c r="E7724">
        <v>7.5271699999999997E-2</v>
      </c>
      <c r="F7724">
        <v>7.9453399999999993E-2</v>
      </c>
      <c r="G7724">
        <v>0.1826035</v>
      </c>
      <c r="H7724">
        <v>7.4342400000000003E-2</v>
      </c>
      <c r="I7724">
        <v>0.29272310000000001</v>
      </c>
      <c r="J7724">
        <v>5.0529600000000001E-2</v>
      </c>
      <c r="K7724">
        <v>5.5756800000000002E-2</v>
      </c>
      <c r="L7724">
        <v>8.3635200000000007E-2</v>
      </c>
      <c r="M7724">
        <v>1.08979E-2</v>
      </c>
      <c r="O7724" t="str">
        <f>Table_Index[[#This Row],[ID]]&amp;Table_Index[[#This Row],[year]]</f>
        <v>94932006</v>
      </c>
      <c r="R7724" t="str">
        <f t="shared" si="240"/>
        <v/>
      </c>
    </row>
    <row r="7725" spans="1:18" x14ac:dyDescent="0.3">
      <c r="A7725">
        <v>9493</v>
      </c>
      <c r="B7725">
        <v>2006</v>
      </c>
      <c r="C7725">
        <v>4</v>
      </c>
      <c r="D7725">
        <v>0.19590569999999999</v>
      </c>
      <c r="E7725">
        <v>0.1166179</v>
      </c>
      <c r="F7725">
        <v>0.12494769999999999</v>
      </c>
      <c r="G7725">
        <v>6.6638799999999998E-2</v>
      </c>
      <c r="H7725">
        <v>0.100421</v>
      </c>
      <c r="I7725">
        <v>6.9415400000000002E-2</v>
      </c>
      <c r="J7725">
        <v>0.12841849999999999</v>
      </c>
      <c r="K7725">
        <v>5.55323E-2</v>
      </c>
      <c r="L7725">
        <v>0.128997</v>
      </c>
      <c r="M7725">
        <v>1.31056E-2</v>
      </c>
      <c r="O7725" t="str">
        <f>Table_Index[[#This Row],[ID]]&amp;Table_Index[[#This Row],[year]]</f>
        <v>94932006</v>
      </c>
      <c r="R7725" t="str">
        <f t="shared" si="240"/>
        <v/>
      </c>
    </row>
    <row r="7726" spans="1:18" x14ac:dyDescent="0.3">
      <c r="A7726">
        <v>9493</v>
      </c>
      <c r="B7726">
        <v>2007</v>
      </c>
      <c r="C7726">
        <v>1</v>
      </c>
      <c r="D7726">
        <v>3.6575400000000001E-2</v>
      </c>
      <c r="E7726">
        <v>4.3890499999999999E-2</v>
      </c>
      <c r="F7726">
        <v>4.8767199999999997E-2</v>
      </c>
      <c r="G7726">
        <v>0.13979920000000001</v>
      </c>
      <c r="H7726">
        <v>3.04795E-2</v>
      </c>
      <c r="I7726">
        <v>0.41452099999999997</v>
      </c>
      <c r="J7726">
        <v>8.6561700000000005E-2</v>
      </c>
      <c r="K7726">
        <v>6.8274100000000004E-2</v>
      </c>
      <c r="L7726">
        <v>0.1219179</v>
      </c>
      <c r="M7726">
        <v>9.2134999999999995E-3</v>
      </c>
      <c r="O7726" t="str">
        <f>Table_Index[[#This Row],[ID]]&amp;Table_Index[[#This Row],[year]]</f>
        <v>94932007</v>
      </c>
      <c r="R7726" t="str">
        <f t="shared" si="240"/>
        <v/>
      </c>
    </row>
    <row r="7727" spans="1:18" x14ac:dyDescent="0.3">
      <c r="A7727">
        <v>9493</v>
      </c>
      <c r="B7727">
        <v>2007</v>
      </c>
      <c r="C7727">
        <v>2</v>
      </c>
      <c r="D7727">
        <v>0.1372507</v>
      </c>
      <c r="E7727">
        <v>1.9300899999999999E-2</v>
      </c>
      <c r="F7727">
        <v>6.4336299999999999E-2</v>
      </c>
      <c r="G7727">
        <v>0.10551149999999999</v>
      </c>
      <c r="H7727">
        <v>0</v>
      </c>
      <c r="I7727">
        <v>0.4374866</v>
      </c>
      <c r="J7727">
        <v>0.1212739</v>
      </c>
      <c r="K7727">
        <v>3.2168099999999998E-2</v>
      </c>
      <c r="L7727">
        <v>7.7203499999999994E-2</v>
      </c>
      <c r="M7727">
        <v>5.4685999999999997E-3</v>
      </c>
      <c r="O7727" t="str">
        <f>Table_Index[[#This Row],[ID]]&amp;Table_Index[[#This Row],[year]]</f>
        <v>94932007</v>
      </c>
      <c r="R7727" t="str">
        <f t="shared" si="240"/>
        <v/>
      </c>
    </row>
    <row r="7728" spans="1:18" x14ac:dyDescent="0.3">
      <c r="A7728">
        <v>9493</v>
      </c>
      <c r="B7728">
        <v>2007</v>
      </c>
      <c r="C7728">
        <v>3</v>
      </c>
      <c r="D7728">
        <v>6.4105400000000007E-2</v>
      </c>
      <c r="E7728">
        <v>7.3263300000000003E-2</v>
      </c>
      <c r="F7728">
        <v>0.1465265</v>
      </c>
      <c r="G7728">
        <v>6.3451199999999999E-2</v>
      </c>
      <c r="H7728">
        <v>2.28948E-2</v>
      </c>
      <c r="I7728">
        <v>0.29305310000000001</v>
      </c>
      <c r="J7728">
        <v>0.1053159</v>
      </c>
      <c r="K7728">
        <v>0.1144738</v>
      </c>
      <c r="L7728">
        <v>9.7684400000000005E-2</v>
      </c>
      <c r="M7728">
        <v>1.9231600000000001E-2</v>
      </c>
      <c r="O7728" t="str">
        <f>Table_Index[[#This Row],[ID]]&amp;Table_Index[[#This Row],[year]]</f>
        <v>94932007</v>
      </c>
      <c r="R7728" t="str">
        <f t="shared" si="240"/>
        <v/>
      </c>
    </row>
    <row r="7729" spans="1:18" x14ac:dyDescent="0.3">
      <c r="A7729">
        <v>9493</v>
      </c>
      <c r="B7729">
        <v>2007</v>
      </c>
      <c r="C7729">
        <v>4</v>
      </c>
      <c r="D7729">
        <v>0.29751300000000003</v>
      </c>
      <c r="E7729">
        <v>6.5547499999999995E-2</v>
      </c>
      <c r="F7729">
        <v>9.8320999999999999E-3</v>
      </c>
      <c r="G7729">
        <v>4.6303499999999997E-2</v>
      </c>
      <c r="H7729">
        <v>1.0924999999999999E-3</v>
      </c>
      <c r="I7729">
        <v>0.39796720000000002</v>
      </c>
      <c r="J7729">
        <v>9.2858999999999997E-2</v>
      </c>
      <c r="K7729">
        <v>2.7311499999999999E-2</v>
      </c>
      <c r="L7729">
        <v>6.0085199999999998E-2</v>
      </c>
      <c r="M7729">
        <v>1.4885E-3</v>
      </c>
      <c r="O7729" t="str">
        <f>Table_Index[[#This Row],[ID]]&amp;Table_Index[[#This Row],[year]]</f>
        <v>94932007</v>
      </c>
      <c r="R7729" t="str">
        <f t="shared" si="240"/>
        <v/>
      </c>
    </row>
    <row r="7730" spans="1:18" x14ac:dyDescent="0.3">
      <c r="A7730">
        <v>9493</v>
      </c>
      <c r="B7730">
        <v>2008</v>
      </c>
      <c r="C7730">
        <v>1</v>
      </c>
      <c r="D7730">
        <v>0.1316129</v>
      </c>
      <c r="E7730">
        <v>9.8592299999999994E-2</v>
      </c>
      <c r="F7730">
        <v>0.15493080000000001</v>
      </c>
      <c r="G7730">
        <v>8.3803500000000003E-2</v>
      </c>
      <c r="H7730">
        <v>2.9929799999999999E-2</v>
      </c>
      <c r="I7730">
        <v>0.2676077</v>
      </c>
      <c r="J7730">
        <v>0.1302827</v>
      </c>
      <c r="K7730">
        <v>4.5775000000000003E-2</v>
      </c>
      <c r="L7730">
        <v>3.9436899999999997E-2</v>
      </c>
      <c r="M7730">
        <v>1.8028300000000001E-2</v>
      </c>
      <c r="O7730" t="str">
        <f>Table_Index[[#This Row],[ID]]&amp;Table_Index[[#This Row],[year]]</f>
        <v>94932008</v>
      </c>
      <c r="R7730" t="str">
        <f t="shared" si="240"/>
        <v/>
      </c>
    </row>
    <row r="7731" spans="1:18" x14ac:dyDescent="0.3">
      <c r="A7731">
        <v>9493</v>
      </c>
      <c r="B7731">
        <v>2008</v>
      </c>
      <c r="C7731">
        <v>2</v>
      </c>
      <c r="D7731">
        <v>0.1055446</v>
      </c>
      <c r="E7731">
        <v>0.12137630000000001</v>
      </c>
      <c r="F7731">
        <v>5.5410899999999999E-2</v>
      </c>
      <c r="G7731">
        <v>0.18646209999999999</v>
      </c>
      <c r="H7731">
        <v>2.0845099999999998E-2</v>
      </c>
      <c r="I7731">
        <v>0.28497040000000001</v>
      </c>
      <c r="J7731">
        <v>0.1055446</v>
      </c>
      <c r="K7731">
        <v>3.4301999999999999E-2</v>
      </c>
      <c r="L7731">
        <v>7.9158500000000007E-2</v>
      </c>
      <c r="M7731">
        <v>6.3854000000000003E-3</v>
      </c>
      <c r="O7731" t="str">
        <f>Table_Index[[#This Row],[ID]]&amp;Table_Index[[#This Row],[year]]</f>
        <v>94932008</v>
      </c>
      <c r="R7731" t="str">
        <f t="shared" si="240"/>
        <v/>
      </c>
    </row>
    <row r="7732" spans="1:18" x14ac:dyDescent="0.3">
      <c r="A7732">
        <v>9493</v>
      </c>
      <c r="B7732">
        <v>2008</v>
      </c>
      <c r="C7732">
        <v>3</v>
      </c>
      <c r="D7732">
        <v>0.11946130000000001</v>
      </c>
      <c r="E7732">
        <v>8.5689500000000002E-2</v>
      </c>
      <c r="F7732">
        <v>0.1008112</v>
      </c>
      <c r="G7732">
        <v>0.18582860000000001</v>
      </c>
      <c r="H7732">
        <v>3.3771700000000002E-2</v>
      </c>
      <c r="I7732">
        <v>0.27219019999999999</v>
      </c>
      <c r="J7732">
        <v>6.0486699999999997E-2</v>
      </c>
      <c r="K7732">
        <v>2.7723100000000001E-2</v>
      </c>
      <c r="L7732">
        <v>0.10786800000000001</v>
      </c>
      <c r="M7732">
        <v>6.1695999999999999E-3</v>
      </c>
      <c r="O7732" t="str">
        <f>Table_Index[[#This Row],[ID]]&amp;Table_Index[[#This Row],[year]]</f>
        <v>94932008</v>
      </c>
      <c r="R7732" t="str">
        <f t="shared" si="240"/>
        <v/>
      </c>
    </row>
    <row r="7733" spans="1:18" x14ac:dyDescent="0.3">
      <c r="A7733">
        <v>9493</v>
      </c>
      <c r="B7733">
        <v>2008</v>
      </c>
      <c r="C7733">
        <v>4</v>
      </c>
      <c r="D7733">
        <v>0.1927056</v>
      </c>
      <c r="E7733">
        <v>0.114102</v>
      </c>
      <c r="F7733">
        <v>0</v>
      </c>
      <c r="G7733">
        <v>0.23505010000000001</v>
      </c>
      <c r="H7733">
        <v>1.3578099999999999E-2</v>
      </c>
      <c r="I7733">
        <v>0.21108869999999999</v>
      </c>
      <c r="J7733">
        <v>0.14719160000000001</v>
      </c>
      <c r="K7733">
        <v>3.9935699999999998E-2</v>
      </c>
      <c r="L7733">
        <v>3.6512599999999999E-2</v>
      </c>
      <c r="M7733">
        <v>9.8355999999999999E-3</v>
      </c>
      <c r="O7733" t="str">
        <f>Table_Index[[#This Row],[ID]]&amp;Table_Index[[#This Row],[year]]</f>
        <v>94932008</v>
      </c>
      <c r="R7733" t="str">
        <f t="shared" si="240"/>
        <v/>
      </c>
    </row>
    <row r="7734" spans="1:18" x14ac:dyDescent="0.3">
      <c r="A7734">
        <v>9493</v>
      </c>
      <c r="B7734">
        <v>2009</v>
      </c>
      <c r="C7734">
        <v>1</v>
      </c>
      <c r="D7734">
        <v>0.12113790000000001</v>
      </c>
      <c r="E7734">
        <v>0.40963749999999999</v>
      </c>
      <c r="F7734">
        <v>0.1147623</v>
      </c>
      <c r="G7734">
        <v>6.6944600000000007E-2</v>
      </c>
      <c r="H7734">
        <v>6.6944699999999996E-2</v>
      </c>
      <c r="I7734">
        <v>0.1147623</v>
      </c>
      <c r="J7734">
        <v>0</v>
      </c>
      <c r="K7734">
        <v>3.1878400000000001E-2</v>
      </c>
      <c r="L7734">
        <v>6.31192E-2</v>
      </c>
      <c r="M7734">
        <v>1.08132E-2</v>
      </c>
      <c r="O7734" t="str">
        <f>Table_Index[[#This Row],[ID]]&amp;Table_Index[[#This Row],[year]]</f>
        <v>94932009</v>
      </c>
      <c r="R7734" t="str">
        <f t="shared" si="240"/>
        <v/>
      </c>
    </row>
    <row r="7735" spans="1:18" x14ac:dyDescent="0.3">
      <c r="A7735">
        <v>9493</v>
      </c>
      <c r="B7735">
        <v>2009</v>
      </c>
      <c r="C7735">
        <v>2</v>
      </c>
      <c r="D7735">
        <v>2.3684500000000001E-2</v>
      </c>
      <c r="E7735">
        <v>0.39821139999999999</v>
      </c>
      <c r="F7735">
        <v>4.0601900000000003E-2</v>
      </c>
      <c r="G7735">
        <v>0.19590440000000001</v>
      </c>
      <c r="H7735">
        <v>2.7068000000000001E-3</v>
      </c>
      <c r="I7735">
        <v>0.1116554</v>
      </c>
      <c r="J7735">
        <v>0.17594180000000001</v>
      </c>
      <c r="K7735">
        <v>2.5037899999999998E-2</v>
      </c>
      <c r="L7735">
        <v>2.43612E-2</v>
      </c>
      <c r="M7735">
        <v>1.8948000000000001E-3</v>
      </c>
      <c r="O7735" t="str">
        <f>Table_Index[[#This Row],[ID]]&amp;Table_Index[[#This Row],[year]]</f>
        <v>94932009</v>
      </c>
      <c r="R7735" t="str">
        <f t="shared" si="240"/>
        <v/>
      </c>
    </row>
    <row r="7736" spans="1:18" x14ac:dyDescent="0.3">
      <c r="A7736">
        <v>9493</v>
      </c>
      <c r="B7736">
        <v>2009</v>
      </c>
      <c r="C7736">
        <v>3</v>
      </c>
      <c r="D7736">
        <v>8.1265500000000004E-2</v>
      </c>
      <c r="E7736">
        <v>2.3669599999999999E-2</v>
      </c>
      <c r="F7736">
        <v>4.7339100000000002E-2</v>
      </c>
      <c r="G7736">
        <v>0.40474969999999999</v>
      </c>
      <c r="H7736">
        <v>2.1499899999999999E-2</v>
      </c>
      <c r="I7736">
        <v>0.26036530000000002</v>
      </c>
      <c r="J7736">
        <v>0.13018270000000001</v>
      </c>
      <c r="K7736">
        <v>2.76145E-2</v>
      </c>
      <c r="L7736">
        <v>0</v>
      </c>
      <c r="M7736">
        <v>3.3137000000000002E-3</v>
      </c>
      <c r="O7736" t="str">
        <f>Table_Index[[#This Row],[ID]]&amp;Table_Index[[#This Row],[year]]</f>
        <v>94932009</v>
      </c>
      <c r="R7736" t="str">
        <f t="shared" si="240"/>
        <v/>
      </c>
    </row>
    <row r="7737" spans="1:18" x14ac:dyDescent="0.3">
      <c r="A7737">
        <v>9493</v>
      </c>
      <c r="B7737">
        <v>2009</v>
      </c>
      <c r="C7737">
        <v>4</v>
      </c>
      <c r="D7737">
        <v>0</v>
      </c>
      <c r="E7737">
        <v>0.37227670000000002</v>
      </c>
      <c r="F7737">
        <v>3.6766E-2</v>
      </c>
      <c r="G7737">
        <v>0.1041705</v>
      </c>
      <c r="H7737">
        <v>1.8448699999999998E-2</v>
      </c>
      <c r="I7737">
        <v>0.30331989999999998</v>
      </c>
      <c r="J7737">
        <v>8.2723599999999994E-2</v>
      </c>
      <c r="K7737">
        <v>2.45107E-2</v>
      </c>
      <c r="L7737">
        <v>5.1472499999999997E-2</v>
      </c>
      <c r="M7737">
        <v>6.3115000000000003E-3</v>
      </c>
      <c r="O7737" t="str">
        <f>Table_Index[[#This Row],[ID]]&amp;Table_Index[[#This Row],[year]]</f>
        <v>94932009</v>
      </c>
      <c r="R7737" t="str">
        <f t="shared" si="240"/>
        <v/>
      </c>
    </row>
    <row r="7738" spans="1:18" x14ac:dyDescent="0.3">
      <c r="A7738">
        <v>9493</v>
      </c>
      <c r="B7738">
        <v>2010</v>
      </c>
      <c r="C7738">
        <v>1</v>
      </c>
      <c r="D7738">
        <v>7.8302800000000006E-2</v>
      </c>
      <c r="E7738">
        <v>9.1553999999999996E-2</v>
      </c>
      <c r="F7738">
        <v>7.2279499999999997E-2</v>
      </c>
      <c r="G7738">
        <v>0.1003481</v>
      </c>
      <c r="H7738">
        <v>4.8078799999999998E-2</v>
      </c>
      <c r="I7738">
        <v>0.4457237</v>
      </c>
      <c r="J7738">
        <v>6.0232899999999999E-2</v>
      </c>
      <c r="K7738">
        <v>3.0718800000000001E-2</v>
      </c>
      <c r="L7738">
        <v>6.6256200000000001E-2</v>
      </c>
      <c r="M7738">
        <v>6.5052E-3</v>
      </c>
      <c r="O7738" t="str">
        <f>Table_Index[[#This Row],[ID]]&amp;Table_Index[[#This Row],[year]]</f>
        <v>94932010</v>
      </c>
      <c r="R7738" t="str">
        <f t="shared" si="240"/>
        <v/>
      </c>
    </row>
    <row r="7739" spans="1:18" x14ac:dyDescent="0.3">
      <c r="A7739">
        <v>9493</v>
      </c>
      <c r="B7739">
        <v>2010</v>
      </c>
      <c r="C7739">
        <v>2</v>
      </c>
      <c r="D7739">
        <v>1.8160699999999998E-2</v>
      </c>
      <c r="E7739">
        <v>2.7241100000000001E-2</v>
      </c>
      <c r="F7739">
        <v>8.8533600000000004E-2</v>
      </c>
      <c r="G7739">
        <v>0.22791729999999999</v>
      </c>
      <c r="H7739">
        <v>0.16072259999999999</v>
      </c>
      <c r="I7739">
        <v>0.2406298</v>
      </c>
      <c r="J7739">
        <v>9.8068000000000002E-2</v>
      </c>
      <c r="K7739">
        <v>6.41679E-2</v>
      </c>
      <c r="L7739">
        <v>6.67407E-2</v>
      </c>
      <c r="M7739">
        <v>7.8182000000000008E-3</v>
      </c>
      <c r="O7739" t="str">
        <f>Table_Index[[#This Row],[ID]]&amp;Table_Index[[#This Row],[year]]</f>
        <v>94932010</v>
      </c>
      <c r="R7739" t="str">
        <f t="shared" si="240"/>
        <v/>
      </c>
    </row>
    <row r="7740" spans="1:18" x14ac:dyDescent="0.3">
      <c r="A7740">
        <v>9493</v>
      </c>
      <c r="B7740">
        <v>2010</v>
      </c>
      <c r="C7740">
        <v>3</v>
      </c>
      <c r="D7740">
        <v>7.5855900000000004E-2</v>
      </c>
      <c r="E7740">
        <v>8.8840299999999997E-2</v>
      </c>
      <c r="F7740">
        <v>4.78371E-2</v>
      </c>
      <c r="G7740">
        <v>8.5423399999999997E-2</v>
      </c>
      <c r="H7740">
        <v>6.62885E-2</v>
      </c>
      <c r="I7740">
        <v>0.41003210000000001</v>
      </c>
      <c r="J7740">
        <v>9.5674200000000001E-2</v>
      </c>
      <c r="K7740">
        <v>2.3918499999999999E-2</v>
      </c>
      <c r="L7740">
        <v>0.102508</v>
      </c>
      <c r="M7740">
        <v>3.6219999999999998E-3</v>
      </c>
      <c r="O7740" t="str">
        <f>Table_Index[[#This Row],[ID]]&amp;Table_Index[[#This Row],[year]]</f>
        <v>94932010</v>
      </c>
      <c r="R7740" t="str">
        <f t="shared" si="240"/>
        <v/>
      </c>
    </row>
    <row r="7741" spans="1:18" x14ac:dyDescent="0.3">
      <c r="A7741">
        <v>9493</v>
      </c>
      <c r="B7741">
        <v>2010</v>
      </c>
      <c r="C7741">
        <v>4</v>
      </c>
      <c r="D7741">
        <v>4.3439199999999997E-2</v>
      </c>
      <c r="E7741">
        <v>7.6605699999999999E-2</v>
      </c>
      <c r="F7741">
        <v>0.1014365</v>
      </c>
      <c r="G7741">
        <v>0.1643059</v>
      </c>
      <c r="H7741">
        <v>3.6805900000000003E-2</v>
      </c>
      <c r="I7741">
        <v>0.39180979999999999</v>
      </c>
      <c r="J7741">
        <v>8.7171999999999999E-2</v>
      </c>
      <c r="K7741">
        <v>3.9623600000000002E-2</v>
      </c>
      <c r="L7741">
        <v>5.4944699999999999E-2</v>
      </c>
      <c r="M7741">
        <v>3.8566999999999998E-3</v>
      </c>
      <c r="O7741" t="str">
        <f>Table_Index[[#This Row],[ID]]&amp;Table_Index[[#This Row],[year]]</f>
        <v>94932010</v>
      </c>
      <c r="R7741" t="str">
        <f t="shared" si="240"/>
        <v/>
      </c>
    </row>
    <row r="7742" spans="1:18" x14ac:dyDescent="0.3">
      <c r="A7742">
        <v>9493</v>
      </c>
      <c r="B7742">
        <v>2011</v>
      </c>
      <c r="C7742">
        <v>1</v>
      </c>
      <c r="D7742">
        <v>5.2678799999999998E-2</v>
      </c>
      <c r="E7742">
        <v>5.6580999999999999E-2</v>
      </c>
      <c r="F7742">
        <v>6.2434200000000002E-2</v>
      </c>
      <c r="G7742">
        <v>0.17678840000000001</v>
      </c>
      <c r="H7742">
        <v>1.78035E-2</v>
      </c>
      <c r="I7742">
        <v>0.47801169999999998</v>
      </c>
      <c r="J7742">
        <v>9.26757E-2</v>
      </c>
      <c r="K7742">
        <v>2.0811400000000001E-2</v>
      </c>
      <c r="L7742">
        <v>3.7720700000000003E-2</v>
      </c>
      <c r="M7742">
        <v>4.4946999999999999E-3</v>
      </c>
      <c r="O7742" t="str">
        <f>Table_Index[[#This Row],[ID]]&amp;Table_Index[[#This Row],[year]]</f>
        <v>94932011</v>
      </c>
      <c r="R7742" t="str">
        <f t="shared" si="240"/>
        <v/>
      </c>
    </row>
    <row r="7743" spans="1:18" x14ac:dyDescent="0.3">
      <c r="A7743">
        <v>9493</v>
      </c>
      <c r="B7743">
        <v>2011</v>
      </c>
      <c r="C7743">
        <v>2</v>
      </c>
      <c r="D7743">
        <v>8.1410000000000007E-3</v>
      </c>
      <c r="E7743">
        <v>5.4707800000000001E-2</v>
      </c>
      <c r="F7743">
        <v>0.12700020000000001</v>
      </c>
      <c r="G7743">
        <v>0.1107181</v>
      </c>
      <c r="H7743">
        <v>1.3541299999999999E-2</v>
      </c>
      <c r="I7743">
        <v>0.52265470000000003</v>
      </c>
      <c r="J7743">
        <v>7.1641099999999999E-2</v>
      </c>
      <c r="K7743">
        <v>0</v>
      </c>
      <c r="L7743">
        <v>7.9286599999999999E-2</v>
      </c>
      <c r="M7743">
        <v>1.2309199999999999E-2</v>
      </c>
      <c r="O7743" t="str">
        <f>Table_Index[[#This Row],[ID]]&amp;Table_Index[[#This Row],[year]]</f>
        <v>94932011</v>
      </c>
      <c r="R7743" t="str">
        <f t="shared" si="240"/>
        <v/>
      </c>
    </row>
    <row r="7744" spans="1:18" x14ac:dyDescent="0.3">
      <c r="A7744">
        <v>9493</v>
      </c>
      <c r="B7744">
        <v>2011</v>
      </c>
      <c r="C7744">
        <v>3</v>
      </c>
      <c r="D7744">
        <v>0.1374898</v>
      </c>
      <c r="E7744">
        <v>2.0801300000000002E-2</v>
      </c>
      <c r="F7744">
        <v>8.0004900000000004E-2</v>
      </c>
      <c r="G7744">
        <v>0.23361419999999999</v>
      </c>
      <c r="H7744">
        <v>5.0003000000000001E-3</v>
      </c>
      <c r="I7744">
        <v>0.32001940000000001</v>
      </c>
      <c r="J7744">
        <v>9.1738899999999998E-2</v>
      </c>
      <c r="K7744">
        <v>4.1602500000000001E-2</v>
      </c>
      <c r="L7744">
        <v>6.6137399999999999E-2</v>
      </c>
      <c r="M7744">
        <v>3.5913E-3</v>
      </c>
      <c r="O7744" t="str">
        <f>Table_Index[[#This Row],[ID]]&amp;Table_Index[[#This Row],[year]]</f>
        <v>94932011</v>
      </c>
      <c r="R7744" t="str">
        <f t="shared" si="240"/>
        <v/>
      </c>
    </row>
    <row r="7745" spans="1:18" x14ac:dyDescent="0.3">
      <c r="A7745">
        <v>9493</v>
      </c>
      <c r="B7745">
        <v>2011</v>
      </c>
      <c r="C7745">
        <v>4</v>
      </c>
      <c r="D7745">
        <v>7.0288600000000007E-2</v>
      </c>
      <c r="E7745">
        <v>4.2707000000000002E-2</v>
      </c>
      <c r="F7745">
        <v>8.00757E-2</v>
      </c>
      <c r="G7745">
        <v>6.4505400000000004E-2</v>
      </c>
      <c r="H7745">
        <v>3.2092799999999998E-2</v>
      </c>
      <c r="I7745">
        <v>0.4448648</v>
      </c>
      <c r="J7745">
        <v>0.15748210000000001</v>
      </c>
      <c r="K7745">
        <v>4.4486499999999998E-2</v>
      </c>
      <c r="L7745">
        <v>4.2707000000000002E-2</v>
      </c>
      <c r="M7745">
        <v>2.0789999999999999E-2</v>
      </c>
      <c r="O7745" t="str">
        <f>Table_Index[[#This Row],[ID]]&amp;Table_Index[[#This Row],[year]]</f>
        <v>94932011</v>
      </c>
      <c r="R7745" t="str">
        <f t="shared" si="240"/>
        <v/>
      </c>
    </row>
    <row r="7746" spans="1:18" x14ac:dyDescent="0.3">
      <c r="A7746">
        <v>9493</v>
      </c>
      <c r="B7746">
        <v>2012</v>
      </c>
      <c r="C7746">
        <v>1</v>
      </c>
      <c r="D7746">
        <v>6.0081099999999998E-2</v>
      </c>
      <c r="E7746">
        <v>8.5114899999999993E-2</v>
      </c>
      <c r="F7746">
        <v>9.0121699999999999E-2</v>
      </c>
      <c r="G7746">
        <v>6.5087900000000004E-2</v>
      </c>
      <c r="H7746">
        <v>1.5020000000000001E-3</v>
      </c>
      <c r="I7746">
        <v>0.39052720000000002</v>
      </c>
      <c r="J7746">
        <v>0.15070339999999999</v>
      </c>
      <c r="K7746">
        <v>4.0054100000000002E-2</v>
      </c>
      <c r="L7746">
        <v>0.1051419</v>
      </c>
      <c r="M7746">
        <v>1.1665699999999999E-2</v>
      </c>
      <c r="O7746" t="str">
        <f>Table_Index[[#This Row],[ID]]&amp;Table_Index[[#This Row],[year]]</f>
        <v>94932012</v>
      </c>
      <c r="R7746" t="str">
        <f t="shared" si="240"/>
        <v/>
      </c>
    </row>
    <row r="7747" spans="1:18" x14ac:dyDescent="0.3">
      <c r="A7747">
        <v>9493</v>
      </c>
      <c r="B7747">
        <v>2012</v>
      </c>
      <c r="C7747">
        <v>2</v>
      </c>
      <c r="D7747">
        <v>4.5400200000000002E-2</v>
      </c>
      <c r="E7747">
        <v>6.9181199999999998E-2</v>
      </c>
      <c r="F7747">
        <v>6.1614500000000003E-2</v>
      </c>
      <c r="G7747">
        <v>0.15205450000000001</v>
      </c>
      <c r="H7747">
        <v>0.13952990000000001</v>
      </c>
      <c r="I7747">
        <v>0.28969630000000002</v>
      </c>
      <c r="J7747">
        <v>0.1031232</v>
      </c>
      <c r="K7747">
        <v>3.4590599999999999E-2</v>
      </c>
      <c r="L7747">
        <v>9.5124200000000006E-2</v>
      </c>
      <c r="M7747">
        <v>9.6854000000000003E-3</v>
      </c>
      <c r="O7747" t="str">
        <f>Table_Index[[#This Row],[ID]]&amp;Table_Index[[#This Row],[year]]</f>
        <v>94932012</v>
      </c>
      <c r="R7747" t="str">
        <f t="shared" si="240"/>
        <v/>
      </c>
    </row>
    <row r="7748" spans="1:18" x14ac:dyDescent="0.3">
      <c r="A7748">
        <v>9493</v>
      </c>
      <c r="B7748">
        <v>2012</v>
      </c>
      <c r="C7748">
        <v>3</v>
      </c>
      <c r="D7748">
        <v>6.5306699999999995E-2</v>
      </c>
      <c r="E7748">
        <v>7.1837399999999996E-2</v>
      </c>
      <c r="F7748">
        <v>5.3986899999999997E-2</v>
      </c>
      <c r="G7748">
        <v>0.144981</v>
      </c>
      <c r="H7748">
        <v>0.1187814</v>
      </c>
      <c r="I7748">
        <v>0.29257420000000001</v>
      </c>
      <c r="J7748">
        <v>0.14733199999999999</v>
      </c>
      <c r="K7748">
        <v>3.6571800000000002E-2</v>
      </c>
      <c r="L7748">
        <v>4.7020800000000001E-2</v>
      </c>
      <c r="M7748">
        <v>2.16078E-2</v>
      </c>
      <c r="O7748" t="str">
        <f>Table_Index[[#This Row],[ID]]&amp;Table_Index[[#This Row],[year]]</f>
        <v>94932012</v>
      </c>
      <c r="R7748" t="str">
        <f t="shared" si="240"/>
        <v/>
      </c>
    </row>
    <row r="7749" spans="1:18" x14ac:dyDescent="0.3">
      <c r="A7749">
        <v>9493</v>
      </c>
      <c r="B7749">
        <v>2012</v>
      </c>
      <c r="C7749">
        <v>4</v>
      </c>
      <c r="D7749">
        <v>4.4580799999999997E-2</v>
      </c>
      <c r="E7749">
        <v>5.2333900000000003E-2</v>
      </c>
      <c r="F7749">
        <v>4.8845E-2</v>
      </c>
      <c r="G7749">
        <v>7.3655200000000004E-2</v>
      </c>
      <c r="H7749">
        <v>1.3665E-2</v>
      </c>
      <c r="I7749">
        <v>0.42277609999999999</v>
      </c>
      <c r="J7749">
        <v>0.22212850000000001</v>
      </c>
      <c r="K7749">
        <v>3.9541199999999999E-2</v>
      </c>
      <c r="L7749">
        <v>7.6562599999999995E-2</v>
      </c>
      <c r="M7749">
        <v>5.9118E-3</v>
      </c>
      <c r="O7749" t="str">
        <f>Table_Index[[#This Row],[ID]]&amp;Table_Index[[#This Row],[year]]</f>
        <v>94932012</v>
      </c>
      <c r="R7749" t="str">
        <f t="shared" si="240"/>
        <v/>
      </c>
    </row>
    <row r="7750" spans="1:18" x14ac:dyDescent="0.3">
      <c r="A7750">
        <v>9494</v>
      </c>
      <c r="B7750">
        <v>2003</v>
      </c>
      <c r="C7750">
        <v>1</v>
      </c>
      <c r="D7750">
        <v>0.3423602</v>
      </c>
      <c r="E7750">
        <v>6.2355800000000003E-2</v>
      </c>
      <c r="F7750">
        <v>9.3370999999999996E-2</v>
      </c>
      <c r="G7750">
        <v>5.2613800000000002E-2</v>
      </c>
      <c r="H7750">
        <v>2.22312E-2</v>
      </c>
      <c r="I7750">
        <v>0.17784949999999999</v>
      </c>
      <c r="J7750">
        <v>0.13102279999999999</v>
      </c>
      <c r="K7750">
        <v>2.8159500000000001E-2</v>
      </c>
      <c r="L7750">
        <v>8.0773300000000006E-2</v>
      </c>
      <c r="M7750">
        <v>9.2630000000000004E-3</v>
      </c>
      <c r="O7750" t="str">
        <f>Table_Index[[#This Row],[ID]]&amp;Table_Index[[#This Row],[year]]</f>
        <v>94942003</v>
      </c>
      <c r="R7750" t="str">
        <f t="shared" si="240"/>
        <v/>
      </c>
    </row>
    <row r="7751" spans="1:18" x14ac:dyDescent="0.3">
      <c r="A7751">
        <v>9494</v>
      </c>
      <c r="B7751">
        <v>2003</v>
      </c>
      <c r="C7751">
        <v>2</v>
      </c>
      <c r="D7751">
        <v>8.4492300000000006E-2</v>
      </c>
      <c r="E7751">
        <v>9.1810500000000003E-2</v>
      </c>
      <c r="F7751">
        <v>4.9896999999999997E-2</v>
      </c>
      <c r="G7751">
        <v>7.5178200000000001E-2</v>
      </c>
      <c r="H7751">
        <v>2.3285299999999998E-2</v>
      </c>
      <c r="I7751">
        <v>0.15700929999999999</v>
      </c>
      <c r="J7751">
        <v>0.26485029999999998</v>
      </c>
      <c r="K7751">
        <v>0.1037858</v>
      </c>
      <c r="L7751">
        <v>0.12640580000000001</v>
      </c>
      <c r="M7751">
        <v>2.3285299999999998E-2</v>
      </c>
      <c r="O7751" t="str">
        <f>Table_Index[[#This Row],[ID]]&amp;Table_Index[[#This Row],[year]]</f>
        <v>94942003</v>
      </c>
      <c r="R7751" t="str">
        <f t="shared" si="240"/>
        <v/>
      </c>
    </row>
    <row r="7752" spans="1:18" x14ac:dyDescent="0.3">
      <c r="A7752">
        <v>9494</v>
      </c>
      <c r="B7752">
        <v>2003</v>
      </c>
      <c r="C7752">
        <v>3</v>
      </c>
      <c r="D7752">
        <v>5.1612900000000003E-2</v>
      </c>
      <c r="E7752">
        <v>6.7096799999999998E-2</v>
      </c>
      <c r="F7752">
        <v>0.116129</v>
      </c>
      <c r="G7752">
        <v>0.1677419</v>
      </c>
      <c r="H7752">
        <v>0</v>
      </c>
      <c r="I7752">
        <v>0.36774190000000001</v>
      </c>
      <c r="J7752">
        <v>9.6774200000000005E-2</v>
      </c>
      <c r="K7752">
        <v>5.9354799999999999E-2</v>
      </c>
      <c r="L7752">
        <v>7.35484E-2</v>
      </c>
      <c r="M7752">
        <v>0</v>
      </c>
      <c r="O7752" t="str">
        <f>Table_Index[[#This Row],[ID]]&amp;Table_Index[[#This Row],[year]]</f>
        <v>94942003</v>
      </c>
      <c r="R7752" t="str">
        <f t="shared" si="240"/>
        <v/>
      </c>
    </row>
    <row r="7753" spans="1:18" x14ac:dyDescent="0.3">
      <c r="A7753">
        <v>9494</v>
      </c>
      <c r="B7753">
        <v>2003</v>
      </c>
      <c r="C7753">
        <v>4</v>
      </c>
      <c r="D7753">
        <v>0.1785766</v>
      </c>
      <c r="E7753">
        <v>5.1761300000000003E-2</v>
      </c>
      <c r="F7753">
        <v>3.4507599999999999E-2</v>
      </c>
      <c r="G7753">
        <v>6.4701700000000001E-2</v>
      </c>
      <c r="H7753">
        <v>1.16463E-2</v>
      </c>
      <c r="I7753">
        <v>0.379583</v>
      </c>
      <c r="J7753">
        <v>0.14378150000000001</v>
      </c>
      <c r="K7753">
        <v>1.98418E-2</v>
      </c>
      <c r="L7753">
        <v>0.1121495</v>
      </c>
      <c r="M7753">
        <v>3.4508E-3</v>
      </c>
      <c r="O7753" t="str">
        <f>Table_Index[[#This Row],[ID]]&amp;Table_Index[[#This Row],[year]]</f>
        <v>94942003</v>
      </c>
      <c r="R7753" t="str">
        <f t="shared" si="240"/>
        <v/>
      </c>
    </row>
    <row r="7754" spans="1:18" x14ac:dyDescent="0.3">
      <c r="A7754">
        <v>9494</v>
      </c>
      <c r="B7754">
        <v>2004</v>
      </c>
      <c r="C7754">
        <v>1</v>
      </c>
      <c r="D7754">
        <v>7.9930000000000001E-3</v>
      </c>
      <c r="E7754">
        <v>1.8940999999999999E-3</v>
      </c>
      <c r="F7754">
        <v>1.2627999999999999E-3</v>
      </c>
      <c r="G7754">
        <v>1.0101999999999999E-3</v>
      </c>
      <c r="H7754">
        <v>1.389E-3</v>
      </c>
      <c r="I7754">
        <v>1.7476499999999999E-2</v>
      </c>
      <c r="J7754">
        <v>4.3943999999999997E-3</v>
      </c>
      <c r="K7754">
        <v>0.83455429999999997</v>
      </c>
      <c r="L7754">
        <v>3.5609999999999999E-3</v>
      </c>
      <c r="M7754">
        <v>0.12646479999999999</v>
      </c>
      <c r="O7754" t="str">
        <f>Table_Index[[#This Row],[ID]]&amp;Table_Index[[#This Row],[year]]</f>
        <v>94942004</v>
      </c>
      <c r="R7754" t="str">
        <f t="shared" si="240"/>
        <v/>
      </c>
    </row>
    <row r="7755" spans="1:18" x14ac:dyDescent="0.3">
      <c r="A7755">
        <v>9494</v>
      </c>
      <c r="B7755">
        <v>2004</v>
      </c>
      <c r="C7755">
        <v>2</v>
      </c>
      <c r="D7755">
        <v>0.35926560000000002</v>
      </c>
      <c r="E7755">
        <v>3.8444100000000002E-2</v>
      </c>
      <c r="F7755">
        <v>3.8444100000000002E-2</v>
      </c>
      <c r="G7755">
        <v>0.12985550000000001</v>
      </c>
      <c r="H7755">
        <v>2.13578E-2</v>
      </c>
      <c r="I7755">
        <v>0.29900939999999998</v>
      </c>
      <c r="J7755">
        <v>2.13578E-2</v>
      </c>
      <c r="K7755">
        <v>1.9649199999999999E-2</v>
      </c>
      <c r="L7755">
        <v>5.5530299999999998E-2</v>
      </c>
      <c r="M7755">
        <v>1.7086199999999999E-2</v>
      </c>
      <c r="O7755" t="str">
        <f>Table_Index[[#This Row],[ID]]&amp;Table_Index[[#This Row],[year]]</f>
        <v>94942004</v>
      </c>
      <c r="R7755" t="str">
        <f t="shared" si="240"/>
        <v/>
      </c>
    </row>
    <row r="7756" spans="1:18" x14ac:dyDescent="0.3">
      <c r="A7756">
        <v>9494</v>
      </c>
      <c r="B7756">
        <v>2004</v>
      </c>
      <c r="C7756">
        <v>3</v>
      </c>
      <c r="D7756">
        <v>1.40666E-2</v>
      </c>
      <c r="E7756">
        <v>5.8301999999999998E-3</v>
      </c>
      <c r="F7756">
        <v>7.4035000000000004E-3</v>
      </c>
      <c r="G7756">
        <v>9.3469E-3</v>
      </c>
      <c r="H7756">
        <v>1.3881E-3</v>
      </c>
      <c r="I7756">
        <v>2.2950700000000001E-2</v>
      </c>
      <c r="J7756">
        <v>7.0102000000000003E-3</v>
      </c>
      <c r="K7756">
        <v>0.92543319999999996</v>
      </c>
      <c r="L7756">
        <v>6.1079000000000003E-3</v>
      </c>
      <c r="M7756">
        <v>4.6270000000000003E-4</v>
      </c>
      <c r="O7756" t="str">
        <f>Table_Index[[#This Row],[ID]]&amp;Table_Index[[#This Row],[year]]</f>
        <v>94942004</v>
      </c>
      <c r="R7756" t="str">
        <f t="shared" si="240"/>
        <v/>
      </c>
    </row>
    <row r="7757" spans="1:18" x14ac:dyDescent="0.3">
      <c r="A7757">
        <v>9494</v>
      </c>
      <c r="B7757">
        <v>2004</v>
      </c>
      <c r="C7757">
        <v>4</v>
      </c>
      <c r="D7757">
        <v>2.07929E-2</v>
      </c>
      <c r="E7757">
        <v>1.9024999999999999E-3</v>
      </c>
      <c r="F7757">
        <v>0</v>
      </c>
      <c r="G7757">
        <v>5.9610000000000002E-3</v>
      </c>
      <c r="H7757">
        <v>0.95685319999999996</v>
      </c>
      <c r="I7757">
        <v>9.8294000000000003E-3</v>
      </c>
      <c r="J7757">
        <v>1.5219999999999999E-3</v>
      </c>
      <c r="K7757">
        <v>1.5219999999999999E-3</v>
      </c>
      <c r="L7757">
        <v>1.4586E-3</v>
      </c>
      <c r="M7757">
        <v>1.585E-4</v>
      </c>
      <c r="O7757" t="str">
        <f>Table_Index[[#This Row],[ID]]&amp;Table_Index[[#This Row],[year]]</f>
        <v>94942004</v>
      </c>
      <c r="R7757" t="str">
        <f t="shared" si="240"/>
        <v/>
      </c>
    </row>
    <row r="7758" spans="1:18" x14ac:dyDescent="0.3">
      <c r="A7758">
        <v>9494</v>
      </c>
      <c r="B7758">
        <v>2005</v>
      </c>
      <c r="C7758">
        <v>1</v>
      </c>
      <c r="D7758">
        <v>0.21885579999999999</v>
      </c>
      <c r="E7758">
        <v>0.1038002</v>
      </c>
      <c r="F7758">
        <v>0.12506049999999999</v>
      </c>
      <c r="G7758">
        <v>6.4197699999999996E-2</v>
      </c>
      <c r="H7758">
        <v>0</v>
      </c>
      <c r="I7758">
        <v>0.2701305</v>
      </c>
      <c r="J7758">
        <v>6.8783200000000003E-2</v>
      </c>
      <c r="K7758">
        <v>5.7527799999999997E-2</v>
      </c>
      <c r="L7758">
        <v>8.2539899999999999E-2</v>
      </c>
      <c r="M7758">
        <v>9.1044000000000003E-3</v>
      </c>
      <c r="O7758" t="str">
        <f>Table_Index[[#This Row],[ID]]&amp;Table_Index[[#This Row],[year]]</f>
        <v>94942005</v>
      </c>
      <c r="R7758" t="str">
        <f t="shared" ref="R7758:R7821" si="241">RIGHT(P7758,4)</f>
        <v/>
      </c>
    </row>
    <row r="7759" spans="1:18" x14ac:dyDescent="0.3">
      <c r="A7759">
        <v>9494</v>
      </c>
      <c r="B7759">
        <v>2005</v>
      </c>
      <c r="C7759">
        <v>2</v>
      </c>
      <c r="D7759">
        <v>0.27312019999999998</v>
      </c>
      <c r="E7759">
        <v>0.1068731</v>
      </c>
      <c r="F7759">
        <v>5.6999000000000001E-2</v>
      </c>
      <c r="G7759">
        <v>0.1225479</v>
      </c>
      <c r="H7759">
        <v>0</v>
      </c>
      <c r="I7759">
        <v>0.26647029999999999</v>
      </c>
      <c r="J7759">
        <v>3.9186800000000001E-2</v>
      </c>
      <c r="K7759">
        <v>3.5624400000000001E-2</v>
      </c>
      <c r="L7759">
        <v>8.9060899999999998E-2</v>
      </c>
      <c r="M7759">
        <v>1.0117299999999999E-2</v>
      </c>
      <c r="O7759" t="str">
        <f>Table_Index[[#This Row],[ID]]&amp;Table_Index[[#This Row],[year]]</f>
        <v>94942005</v>
      </c>
      <c r="R7759" t="str">
        <f t="shared" si="241"/>
        <v/>
      </c>
    </row>
    <row r="7760" spans="1:18" x14ac:dyDescent="0.3">
      <c r="A7760">
        <v>9494</v>
      </c>
      <c r="B7760">
        <v>2005</v>
      </c>
      <c r="C7760">
        <v>3</v>
      </c>
      <c r="D7760">
        <v>7.7247899999999994E-2</v>
      </c>
      <c r="E7760">
        <v>9.9318699999999996E-2</v>
      </c>
      <c r="F7760">
        <v>6.8971299999999999E-2</v>
      </c>
      <c r="G7760">
        <v>0.16737050000000001</v>
      </c>
      <c r="H7760">
        <v>0</v>
      </c>
      <c r="I7760">
        <v>0.25795279999999998</v>
      </c>
      <c r="J7760">
        <v>0</v>
      </c>
      <c r="K7760">
        <v>8.6903900000000006E-2</v>
      </c>
      <c r="L7760">
        <v>0.2334135</v>
      </c>
      <c r="M7760">
        <v>8.8214000000000001E-3</v>
      </c>
      <c r="O7760" t="str">
        <f>Table_Index[[#This Row],[ID]]&amp;Table_Index[[#This Row],[year]]</f>
        <v>94942005</v>
      </c>
      <c r="R7760" t="str">
        <f t="shared" si="241"/>
        <v/>
      </c>
    </row>
    <row r="7761" spans="1:18" x14ac:dyDescent="0.3">
      <c r="A7761">
        <v>9494</v>
      </c>
      <c r="B7761">
        <v>2005</v>
      </c>
      <c r="C7761">
        <v>4</v>
      </c>
      <c r="D7761">
        <v>2.9031700000000001E-2</v>
      </c>
      <c r="E7761">
        <v>0.18870609999999999</v>
      </c>
      <c r="F7761">
        <v>5.3224800000000003E-2</v>
      </c>
      <c r="G7761">
        <v>0.1180623</v>
      </c>
      <c r="H7761">
        <v>0.2795299</v>
      </c>
      <c r="I7761">
        <v>0.19354469999999999</v>
      </c>
      <c r="J7761">
        <v>4.49991E-2</v>
      </c>
      <c r="K7761">
        <v>1.93545E-2</v>
      </c>
      <c r="L7761">
        <v>7.1611499999999995E-2</v>
      </c>
      <c r="M7761">
        <v>1.9354000000000001E-3</v>
      </c>
      <c r="O7761" t="str">
        <f>Table_Index[[#This Row],[ID]]&amp;Table_Index[[#This Row],[year]]</f>
        <v>94942005</v>
      </c>
      <c r="R7761" t="str">
        <f t="shared" si="241"/>
        <v/>
      </c>
    </row>
    <row r="7762" spans="1:18" x14ac:dyDescent="0.3">
      <c r="A7762">
        <v>9494</v>
      </c>
      <c r="B7762">
        <v>2006</v>
      </c>
      <c r="C7762">
        <v>1</v>
      </c>
      <c r="D7762">
        <v>0.1076487</v>
      </c>
      <c r="E7762">
        <v>0.16090650000000001</v>
      </c>
      <c r="F7762">
        <v>5.6657199999999998E-2</v>
      </c>
      <c r="G7762">
        <v>3.6260599999999997E-2</v>
      </c>
      <c r="H7762">
        <v>1.91501E-2</v>
      </c>
      <c r="I7762">
        <v>0.39093489999999997</v>
      </c>
      <c r="J7762">
        <v>0.1359773</v>
      </c>
      <c r="K7762">
        <v>2.60623E-2</v>
      </c>
      <c r="L7762">
        <v>3.8526900000000003E-2</v>
      </c>
      <c r="M7762">
        <v>2.7875400000000002E-2</v>
      </c>
      <c r="O7762" t="str">
        <f>Table_Index[[#This Row],[ID]]&amp;Table_Index[[#This Row],[year]]</f>
        <v>94942006</v>
      </c>
      <c r="R7762" t="str">
        <f t="shared" si="241"/>
        <v/>
      </c>
    </row>
    <row r="7763" spans="1:18" x14ac:dyDescent="0.3">
      <c r="A7763">
        <v>9494</v>
      </c>
      <c r="B7763">
        <v>2006</v>
      </c>
      <c r="C7763">
        <v>2</v>
      </c>
      <c r="D7763">
        <v>0.12966159999999999</v>
      </c>
      <c r="E7763">
        <v>0.12966159999999999</v>
      </c>
      <c r="F7763">
        <v>6.1743600000000003E-2</v>
      </c>
      <c r="G7763">
        <v>0.16300319999999999</v>
      </c>
      <c r="H7763">
        <v>0</v>
      </c>
      <c r="I7763">
        <v>0.48653990000000003</v>
      </c>
      <c r="J7763">
        <v>0</v>
      </c>
      <c r="K7763">
        <v>2.7167199999999999E-2</v>
      </c>
      <c r="L7763">
        <v>0</v>
      </c>
      <c r="M7763">
        <v>2.2228E-3</v>
      </c>
      <c r="O7763" t="str">
        <f>Table_Index[[#This Row],[ID]]&amp;Table_Index[[#This Row],[year]]</f>
        <v>94942006</v>
      </c>
      <c r="R7763" t="str">
        <f t="shared" si="241"/>
        <v/>
      </c>
    </row>
    <row r="7764" spans="1:18" x14ac:dyDescent="0.3">
      <c r="A7764">
        <v>9494</v>
      </c>
      <c r="B7764">
        <v>2006</v>
      </c>
      <c r="C7764">
        <v>3</v>
      </c>
      <c r="D7764">
        <v>8.1654500000000005E-2</v>
      </c>
      <c r="E7764">
        <v>7.1210300000000004E-2</v>
      </c>
      <c r="F7764">
        <v>0.1044418</v>
      </c>
      <c r="G7764">
        <v>0.13529959999999999</v>
      </c>
      <c r="H7764">
        <v>1.89894E-2</v>
      </c>
      <c r="I7764">
        <v>0.33878849999999999</v>
      </c>
      <c r="J7764">
        <v>0.1001692</v>
      </c>
      <c r="K7764">
        <v>3.5605199999999997E-2</v>
      </c>
      <c r="L7764">
        <v>0.1091892</v>
      </c>
      <c r="M7764">
        <v>4.6524000000000001E-3</v>
      </c>
      <c r="O7764" t="str">
        <f>Table_Index[[#This Row],[ID]]&amp;Table_Index[[#This Row],[year]]</f>
        <v>94942006</v>
      </c>
      <c r="R7764" t="str">
        <f t="shared" si="241"/>
        <v/>
      </c>
    </row>
    <row r="7765" spans="1:18" x14ac:dyDescent="0.3">
      <c r="A7765">
        <v>9494</v>
      </c>
      <c r="B7765">
        <v>2006</v>
      </c>
      <c r="C7765">
        <v>4</v>
      </c>
      <c r="D7765">
        <v>0.14224290000000001</v>
      </c>
      <c r="E7765">
        <v>0.18149470000000001</v>
      </c>
      <c r="F7765">
        <v>6.1578599999999997E-2</v>
      </c>
      <c r="G7765">
        <v>9.5608799999999994E-2</v>
      </c>
      <c r="H7765">
        <v>0</v>
      </c>
      <c r="I7765">
        <v>0.4537368</v>
      </c>
      <c r="J7765">
        <v>0</v>
      </c>
      <c r="K7765">
        <v>1.4584400000000001E-2</v>
      </c>
      <c r="L7765">
        <v>4.8614699999999997E-2</v>
      </c>
      <c r="M7765">
        <v>2.1389999999999998E-3</v>
      </c>
      <c r="O7765" t="str">
        <f>Table_Index[[#This Row],[ID]]&amp;Table_Index[[#This Row],[year]]</f>
        <v>94942006</v>
      </c>
      <c r="R7765" t="str">
        <f t="shared" si="241"/>
        <v/>
      </c>
    </row>
    <row r="7766" spans="1:18" x14ac:dyDescent="0.3">
      <c r="A7766">
        <v>9494</v>
      </c>
      <c r="B7766">
        <v>2007</v>
      </c>
      <c r="C7766">
        <v>1</v>
      </c>
      <c r="D7766">
        <v>9.5628400000000002E-2</v>
      </c>
      <c r="E7766">
        <v>2.6380299999999999E-2</v>
      </c>
      <c r="F7766">
        <v>6.5950599999999998E-2</v>
      </c>
      <c r="G7766">
        <v>8.2438300000000006E-2</v>
      </c>
      <c r="H7766">
        <v>0.14674019999999999</v>
      </c>
      <c r="I7766">
        <v>0.28029019999999999</v>
      </c>
      <c r="J7766">
        <v>0.11541360000000001</v>
      </c>
      <c r="K7766">
        <v>5.7706800000000003E-2</v>
      </c>
      <c r="L7766">
        <v>0.11541360000000001</v>
      </c>
      <c r="M7766">
        <v>1.40381E-2</v>
      </c>
      <c r="O7766" t="str">
        <f>Table_Index[[#This Row],[ID]]&amp;Table_Index[[#This Row],[year]]</f>
        <v>94942007</v>
      </c>
      <c r="R7766" t="str">
        <f t="shared" si="241"/>
        <v/>
      </c>
    </row>
    <row r="7767" spans="1:18" x14ac:dyDescent="0.3">
      <c r="A7767">
        <v>9494</v>
      </c>
      <c r="B7767">
        <v>2007</v>
      </c>
      <c r="C7767">
        <v>2</v>
      </c>
      <c r="D7767">
        <v>0.13143730000000001</v>
      </c>
      <c r="E7767">
        <v>0</v>
      </c>
      <c r="F7767">
        <v>4.9703200000000003E-2</v>
      </c>
      <c r="G7767">
        <v>0.2008008</v>
      </c>
      <c r="H7767">
        <v>4.4733000000000004E-3</v>
      </c>
      <c r="I7767">
        <v>0.46223940000000002</v>
      </c>
      <c r="J7767">
        <v>6.4614099999999994E-2</v>
      </c>
      <c r="K7767">
        <v>2.2863499999999998E-2</v>
      </c>
      <c r="L7767">
        <v>5.9643799999999997E-2</v>
      </c>
      <c r="M7767">
        <v>4.2247999999999999E-3</v>
      </c>
      <c r="O7767" t="str">
        <f>Table_Index[[#This Row],[ID]]&amp;Table_Index[[#This Row],[year]]</f>
        <v>94942007</v>
      </c>
      <c r="R7767" t="str">
        <f t="shared" si="241"/>
        <v/>
      </c>
    </row>
    <row r="7768" spans="1:18" x14ac:dyDescent="0.3">
      <c r="A7768">
        <v>9494</v>
      </c>
      <c r="B7768">
        <v>2007</v>
      </c>
      <c r="C7768">
        <v>3</v>
      </c>
      <c r="D7768">
        <v>8.0580200000000005E-2</v>
      </c>
      <c r="E7768">
        <v>3.97145E-2</v>
      </c>
      <c r="F7768">
        <v>0.1496489</v>
      </c>
      <c r="G7768">
        <v>8.6335899999999993E-2</v>
      </c>
      <c r="H7768">
        <v>0</v>
      </c>
      <c r="I7768">
        <v>0.62161860000000002</v>
      </c>
      <c r="J7768">
        <v>0</v>
      </c>
      <c r="K7768">
        <v>1.72672E-2</v>
      </c>
      <c r="L7768">
        <v>0</v>
      </c>
      <c r="M7768">
        <v>4.8348000000000002E-3</v>
      </c>
      <c r="O7768" t="str">
        <f>Table_Index[[#This Row],[ID]]&amp;Table_Index[[#This Row],[year]]</f>
        <v>94942007</v>
      </c>
      <c r="R7768" t="str">
        <f t="shared" si="241"/>
        <v/>
      </c>
    </row>
    <row r="7769" spans="1:18" x14ac:dyDescent="0.3">
      <c r="A7769">
        <v>9494</v>
      </c>
      <c r="B7769">
        <v>2007</v>
      </c>
      <c r="C7769">
        <v>4</v>
      </c>
      <c r="D7769">
        <v>7.11807E-2</v>
      </c>
      <c r="E7769">
        <v>0</v>
      </c>
      <c r="F7769">
        <v>0.10083930000000001</v>
      </c>
      <c r="G7769">
        <v>9.6805799999999997E-2</v>
      </c>
      <c r="H7769">
        <v>0</v>
      </c>
      <c r="I7769">
        <v>0.58130910000000002</v>
      </c>
      <c r="J7769">
        <v>4.7453799999999997E-2</v>
      </c>
      <c r="K7769">
        <v>2.6099600000000001E-2</v>
      </c>
      <c r="L7769">
        <v>7.11807E-2</v>
      </c>
      <c r="M7769">
        <v>5.1308999999999999E-3</v>
      </c>
      <c r="O7769" t="str">
        <f>Table_Index[[#This Row],[ID]]&amp;Table_Index[[#This Row],[year]]</f>
        <v>94942007</v>
      </c>
      <c r="R7769" t="str">
        <f t="shared" si="241"/>
        <v/>
      </c>
    </row>
    <row r="7770" spans="1:18" x14ac:dyDescent="0.3">
      <c r="A7770">
        <v>9494</v>
      </c>
      <c r="B7770">
        <v>2008</v>
      </c>
      <c r="C7770">
        <v>1</v>
      </c>
      <c r="D7770">
        <v>4.3213300000000003E-2</v>
      </c>
      <c r="E7770">
        <v>0.1378614</v>
      </c>
      <c r="F7770">
        <v>0.1038504</v>
      </c>
      <c r="G7770">
        <v>0.1197525</v>
      </c>
      <c r="H7770">
        <v>1.8693100000000001E-2</v>
      </c>
      <c r="I7770">
        <v>0.34582180000000001</v>
      </c>
      <c r="J7770">
        <v>0.11163919999999999</v>
      </c>
      <c r="K7770">
        <v>7.3733800000000002E-2</v>
      </c>
      <c r="L7770">
        <v>3.5049499999999997E-2</v>
      </c>
      <c r="M7770">
        <v>1.0385E-2</v>
      </c>
      <c r="O7770" t="str">
        <f>Table_Index[[#This Row],[ID]]&amp;Table_Index[[#This Row],[year]]</f>
        <v>94942008</v>
      </c>
      <c r="R7770" t="str">
        <f t="shared" si="241"/>
        <v/>
      </c>
    </row>
    <row r="7771" spans="1:18" x14ac:dyDescent="0.3">
      <c r="A7771">
        <v>9494</v>
      </c>
      <c r="B7771">
        <v>2008</v>
      </c>
      <c r="C7771">
        <v>2</v>
      </c>
      <c r="D7771">
        <v>0.1038824</v>
      </c>
      <c r="E7771">
        <v>9.1660900000000003E-2</v>
      </c>
      <c r="F7771">
        <v>6.41626E-2</v>
      </c>
      <c r="G7771">
        <v>0.28088970000000002</v>
      </c>
      <c r="H7771">
        <v>2.68872E-2</v>
      </c>
      <c r="I7771">
        <v>0.21998609999999999</v>
      </c>
      <c r="J7771">
        <v>0.11610379999999999</v>
      </c>
      <c r="K7771">
        <v>4.2775100000000003E-2</v>
      </c>
      <c r="L7771">
        <v>4.2775100000000003E-2</v>
      </c>
      <c r="M7771">
        <v>1.0877100000000001E-2</v>
      </c>
      <c r="O7771" t="str">
        <f>Table_Index[[#This Row],[ID]]&amp;Table_Index[[#This Row],[year]]</f>
        <v>94942008</v>
      </c>
      <c r="R7771" t="str">
        <f t="shared" si="241"/>
        <v/>
      </c>
    </row>
    <row r="7772" spans="1:18" x14ac:dyDescent="0.3">
      <c r="A7772">
        <v>9494</v>
      </c>
      <c r="B7772">
        <v>2008</v>
      </c>
      <c r="C7772">
        <v>3</v>
      </c>
      <c r="D7772">
        <v>0.1001112</v>
      </c>
      <c r="E7772">
        <v>0.29244680000000001</v>
      </c>
      <c r="F7772">
        <v>0.1116733</v>
      </c>
      <c r="G7772">
        <v>0.15735789999999999</v>
      </c>
      <c r="H7772">
        <v>2.0304200000000001E-2</v>
      </c>
      <c r="I7772">
        <v>0.17258609999999999</v>
      </c>
      <c r="J7772">
        <v>7.8678899999999996E-2</v>
      </c>
      <c r="K7772">
        <v>3.0456400000000002E-2</v>
      </c>
      <c r="L7772">
        <v>3.5532399999999999E-2</v>
      </c>
      <c r="M7772">
        <v>8.5280000000000002E-4</v>
      </c>
      <c r="O7772" t="str">
        <f>Table_Index[[#This Row],[ID]]&amp;Table_Index[[#This Row],[year]]</f>
        <v>94942008</v>
      </c>
      <c r="R7772" t="str">
        <f t="shared" si="241"/>
        <v/>
      </c>
    </row>
    <row r="7773" spans="1:18" x14ac:dyDescent="0.3">
      <c r="A7773">
        <v>9494</v>
      </c>
      <c r="B7773">
        <v>2008</v>
      </c>
      <c r="C7773">
        <v>4</v>
      </c>
      <c r="D7773">
        <v>0.1001262</v>
      </c>
      <c r="E7773">
        <v>0.1001262</v>
      </c>
      <c r="F7773">
        <v>9.5119899999999993E-2</v>
      </c>
      <c r="G7773">
        <v>0.20025229999999999</v>
      </c>
      <c r="H7773">
        <v>4.1952900000000001E-2</v>
      </c>
      <c r="I7773">
        <v>0.18523339999999999</v>
      </c>
      <c r="J7773">
        <v>0.12916269999999999</v>
      </c>
      <c r="K7773">
        <v>3.5044199999999998E-2</v>
      </c>
      <c r="L7773">
        <v>0.10713499999999999</v>
      </c>
      <c r="M7773">
        <v>5.8474E-3</v>
      </c>
      <c r="O7773" t="str">
        <f>Table_Index[[#This Row],[ID]]&amp;Table_Index[[#This Row],[year]]</f>
        <v>94942008</v>
      </c>
      <c r="R7773" t="str">
        <f t="shared" si="241"/>
        <v/>
      </c>
    </row>
    <row r="7774" spans="1:18" x14ac:dyDescent="0.3">
      <c r="A7774">
        <v>9494</v>
      </c>
      <c r="B7774">
        <v>2009</v>
      </c>
      <c r="C7774">
        <v>1</v>
      </c>
      <c r="D7774">
        <v>0</v>
      </c>
      <c r="E7774">
        <v>0.47740129999999997</v>
      </c>
      <c r="F7774">
        <v>3.8421200000000003E-2</v>
      </c>
      <c r="G7774">
        <v>0.1187566</v>
      </c>
      <c r="H7774">
        <v>7.6842499999999994E-2</v>
      </c>
      <c r="I7774">
        <v>0.1187565</v>
      </c>
      <c r="J7774">
        <v>0.1047852</v>
      </c>
      <c r="K7774">
        <v>2.0957E-2</v>
      </c>
      <c r="L7774">
        <v>2.5148400000000001E-2</v>
      </c>
      <c r="M7774">
        <v>1.8931199999999999E-2</v>
      </c>
      <c r="O7774" t="str">
        <f>Table_Index[[#This Row],[ID]]&amp;Table_Index[[#This Row],[year]]</f>
        <v>94942009</v>
      </c>
      <c r="R7774" t="str">
        <f t="shared" si="241"/>
        <v/>
      </c>
    </row>
    <row r="7775" spans="1:18" x14ac:dyDescent="0.3">
      <c r="A7775">
        <v>9494</v>
      </c>
      <c r="B7775">
        <v>2009</v>
      </c>
      <c r="C7775">
        <v>2</v>
      </c>
      <c r="D7775">
        <v>0.1205378</v>
      </c>
      <c r="E7775">
        <v>7.0468199999999995E-2</v>
      </c>
      <c r="F7775">
        <v>5.5632800000000003E-2</v>
      </c>
      <c r="G7775">
        <v>0.1103384</v>
      </c>
      <c r="H7775">
        <v>5.9805299999999999E-2</v>
      </c>
      <c r="I7775">
        <v>0.51460360000000005</v>
      </c>
      <c r="J7775">
        <v>0</v>
      </c>
      <c r="K7775">
        <v>3.4306900000000001E-2</v>
      </c>
      <c r="L7775">
        <v>3.4306900000000001E-2</v>
      </c>
      <c r="M7775">
        <v>0</v>
      </c>
      <c r="O7775" t="str">
        <f>Table_Index[[#This Row],[ID]]&amp;Table_Index[[#This Row],[year]]</f>
        <v>94942009</v>
      </c>
      <c r="R7775" t="str">
        <f t="shared" si="241"/>
        <v/>
      </c>
    </row>
    <row r="7776" spans="1:18" x14ac:dyDescent="0.3">
      <c r="A7776">
        <v>9494</v>
      </c>
      <c r="B7776">
        <v>2009</v>
      </c>
      <c r="C7776">
        <v>3</v>
      </c>
      <c r="D7776">
        <v>0.11129799999999999</v>
      </c>
      <c r="E7776">
        <v>2.7278899999999998E-2</v>
      </c>
      <c r="F7776">
        <v>5.4557899999999999E-2</v>
      </c>
      <c r="G7776">
        <v>0.23005229999999999</v>
      </c>
      <c r="H7776">
        <v>2.4778399999999999E-2</v>
      </c>
      <c r="I7776">
        <v>0.30006820000000001</v>
      </c>
      <c r="J7776">
        <v>8.1836800000000001E-2</v>
      </c>
      <c r="K7776">
        <v>2.7278899999999998E-2</v>
      </c>
      <c r="L7776">
        <v>0.14094110000000001</v>
      </c>
      <c r="M7776">
        <v>1.9095E-3</v>
      </c>
      <c r="O7776" t="str">
        <f>Table_Index[[#This Row],[ID]]&amp;Table_Index[[#This Row],[year]]</f>
        <v>94942009</v>
      </c>
      <c r="R7776" t="str">
        <f t="shared" si="241"/>
        <v/>
      </c>
    </row>
    <row r="7777" spans="1:18" x14ac:dyDescent="0.3">
      <c r="A7777">
        <v>9494</v>
      </c>
      <c r="B7777">
        <v>2009</v>
      </c>
      <c r="C7777">
        <v>4</v>
      </c>
      <c r="D7777">
        <v>0</v>
      </c>
      <c r="E7777">
        <v>0.22412270000000001</v>
      </c>
      <c r="F7777">
        <v>4.1987999999999998E-2</v>
      </c>
      <c r="G7777">
        <v>6.4381599999999997E-2</v>
      </c>
      <c r="H7777">
        <v>0.16976620000000001</v>
      </c>
      <c r="I7777">
        <v>0.37789210000000001</v>
      </c>
      <c r="J7777">
        <v>5.9483000000000001E-2</v>
      </c>
      <c r="K7777">
        <v>2.7992E-2</v>
      </c>
      <c r="L7777">
        <v>2.93916E-2</v>
      </c>
      <c r="M7777">
        <v>4.9826000000000002E-3</v>
      </c>
      <c r="O7777" t="str">
        <f>Table_Index[[#This Row],[ID]]&amp;Table_Index[[#This Row],[year]]</f>
        <v>94942009</v>
      </c>
      <c r="R7777" t="str">
        <f t="shared" si="241"/>
        <v/>
      </c>
    </row>
    <row r="7778" spans="1:18" x14ac:dyDescent="0.3">
      <c r="A7778">
        <v>9494</v>
      </c>
      <c r="B7778">
        <v>2010</v>
      </c>
      <c r="C7778">
        <v>1</v>
      </c>
      <c r="D7778">
        <v>4.4504500000000002E-2</v>
      </c>
      <c r="E7778">
        <v>0.1155217</v>
      </c>
      <c r="F7778">
        <v>0</v>
      </c>
      <c r="G7778">
        <v>7.03043E-2</v>
      </c>
      <c r="H7778">
        <v>5.3688E-2</v>
      </c>
      <c r="I7778">
        <v>0.42569570000000001</v>
      </c>
      <c r="J7778">
        <v>3.8699600000000001E-2</v>
      </c>
      <c r="K7778">
        <v>0.1354486</v>
      </c>
      <c r="L7778">
        <v>0.11222890000000001</v>
      </c>
      <c r="M7778">
        <v>3.9087000000000002E-3</v>
      </c>
      <c r="O7778" t="str">
        <f>Table_Index[[#This Row],[ID]]&amp;Table_Index[[#This Row],[year]]</f>
        <v>94942010</v>
      </c>
      <c r="R7778" t="str">
        <f t="shared" si="241"/>
        <v/>
      </c>
    </row>
    <row r="7779" spans="1:18" x14ac:dyDescent="0.3">
      <c r="A7779">
        <v>9494</v>
      </c>
      <c r="B7779">
        <v>2010</v>
      </c>
      <c r="C7779">
        <v>2</v>
      </c>
      <c r="D7779">
        <v>0</v>
      </c>
      <c r="E7779">
        <v>8.0941399999999997E-2</v>
      </c>
      <c r="F7779">
        <v>3.86028E-2</v>
      </c>
      <c r="G7779">
        <v>9.9620200000000006E-2</v>
      </c>
      <c r="H7779">
        <v>4.5451699999999998E-2</v>
      </c>
      <c r="I7779">
        <v>0.54168479999999997</v>
      </c>
      <c r="J7779">
        <v>8.0941399999999997E-2</v>
      </c>
      <c r="K7779">
        <v>7.5960399999999997E-2</v>
      </c>
      <c r="L7779">
        <v>3.1753900000000002E-2</v>
      </c>
      <c r="M7779">
        <v>5.0432999999999997E-3</v>
      </c>
      <c r="O7779" t="str">
        <f>Table_Index[[#This Row],[ID]]&amp;Table_Index[[#This Row],[year]]</f>
        <v>94942010</v>
      </c>
      <c r="R7779" t="str">
        <f t="shared" si="241"/>
        <v/>
      </c>
    </row>
    <row r="7780" spans="1:18" x14ac:dyDescent="0.3">
      <c r="A7780">
        <v>9494</v>
      </c>
      <c r="B7780">
        <v>2010</v>
      </c>
      <c r="C7780">
        <v>3</v>
      </c>
      <c r="D7780">
        <v>5.7967999999999999E-2</v>
      </c>
      <c r="E7780">
        <v>0</v>
      </c>
      <c r="F7780">
        <v>7.6722399999999996E-2</v>
      </c>
      <c r="G7780">
        <v>0.25574140000000001</v>
      </c>
      <c r="H7780">
        <v>4.3987499999999999E-2</v>
      </c>
      <c r="I7780">
        <v>0.30688969999999999</v>
      </c>
      <c r="J7780">
        <v>0.20800299999999999</v>
      </c>
      <c r="K7780">
        <v>3.2393900000000003E-2</v>
      </c>
      <c r="L7780">
        <v>1.72199E-2</v>
      </c>
      <c r="M7780">
        <v>1.0740999999999999E-3</v>
      </c>
      <c r="O7780" t="str">
        <f>Table_Index[[#This Row],[ID]]&amp;Table_Index[[#This Row],[year]]</f>
        <v>94942010</v>
      </c>
      <c r="R7780" t="str">
        <f t="shared" si="241"/>
        <v/>
      </c>
    </row>
    <row r="7781" spans="1:18" x14ac:dyDescent="0.3">
      <c r="A7781">
        <v>9494</v>
      </c>
      <c r="B7781">
        <v>2010</v>
      </c>
      <c r="C7781">
        <v>4</v>
      </c>
      <c r="D7781">
        <v>8.0575800000000003E-2</v>
      </c>
      <c r="E7781">
        <v>4.3387000000000002E-2</v>
      </c>
      <c r="F7781">
        <v>5.5783199999999998E-2</v>
      </c>
      <c r="G7781">
        <v>0.1859442</v>
      </c>
      <c r="H7781">
        <v>4.8229300000000003E-2</v>
      </c>
      <c r="I7781">
        <v>0.42767159999999999</v>
      </c>
      <c r="J7781">
        <v>8.3674899999999997E-2</v>
      </c>
      <c r="K7781">
        <v>3.2338800000000001E-2</v>
      </c>
      <c r="L7781">
        <v>3.4089800000000003E-2</v>
      </c>
      <c r="M7781">
        <v>8.3055000000000004E-3</v>
      </c>
      <c r="O7781" t="str">
        <f>Table_Index[[#This Row],[ID]]&amp;Table_Index[[#This Row],[year]]</f>
        <v>94942010</v>
      </c>
      <c r="R7781" t="str">
        <f t="shared" si="241"/>
        <v/>
      </c>
    </row>
    <row r="7782" spans="1:18" x14ac:dyDescent="0.3">
      <c r="A7782">
        <v>9494</v>
      </c>
      <c r="B7782">
        <v>2011</v>
      </c>
      <c r="C7782">
        <v>1</v>
      </c>
      <c r="D7782">
        <v>5.9503300000000002E-2</v>
      </c>
      <c r="E7782">
        <v>2.2383199999999999E-2</v>
      </c>
      <c r="F7782">
        <v>5.5054400000000003E-2</v>
      </c>
      <c r="G7782">
        <v>0.1751732</v>
      </c>
      <c r="H7782">
        <v>1.9018799999999999E-2</v>
      </c>
      <c r="I7782">
        <v>0.4829774</v>
      </c>
      <c r="J7782">
        <v>7.6951099999999995E-2</v>
      </c>
      <c r="K7782">
        <v>6.1127099999999997E-2</v>
      </c>
      <c r="L7782">
        <v>3.0029699999999999E-2</v>
      </c>
      <c r="M7782">
        <v>1.77819E-2</v>
      </c>
      <c r="O7782" t="str">
        <f>Table_Index[[#This Row],[ID]]&amp;Table_Index[[#This Row],[year]]</f>
        <v>94942011</v>
      </c>
      <c r="R7782" t="str">
        <f t="shared" si="241"/>
        <v/>
      </c>
    </row>
    <row r="7783" spans="1:18" x14ac:dyDescent="0.3">
      <c r="A7783">
        <v>9494</v>
      </c>
      <c r="B7783">
        <v>2011</v>
      </c>
      <c r="C7783">
        <v>2</v>
      </c>
      <c r="D7783">
        <v>7.9415799999999995E-2</v>
      </c>
      <c r="E7783">
        <v>5.4572900000000001E-2</v>
      </c>
      <c r="F7783">
        <v>4.8871299999999999E-2</v>
      </c>
      <c r="G7783">
        <v>0.26471939999999999</v>
      </c>
      <c r="H7783">
        <v>1.55777E-2</v>
      </c>
      <c r="I7783">
        <v>0.4398415</v>
      </c>
      <c r="J7783">
        <v>4.8464E-2</v>
      </c>
      <c r="K7783">
        <v>1.62904E-2</v>
      </c>
      <c r="L7783">
        <v>2.52502E-2</v>
      </c>
      <c r="M7783">
        <v>6.9966999999999998E-3</v>
      </c>
      <c r="O7783" t="str">
        <f>Table_Index[[#This Row],[ID]]&amp;Table_Index[[#This Row],[year]]</f>
        <v>94942011</v>
      </c>
      <c r="R7783" t="str">
        <f t="shared" si="241"/>
        <v/>
      </c>
    </row>
    <row r="7784" spans="1:18" x14ac:dyDescent="0.3">
      <c r="A7784">
        <v>9494</v>
      </c>
      <c r="B7784">
        <v>2011</v>
      </c>
      <c r="C7784">
        <v>3</v>
      </c>
      <c r="D7784">
        <v>0.2856089</v>
      </c>
      <c r="E7784">
        <v>1.7362200000000001E-2</v>
      </c>
      <c r="F7784">
        <v>4.3405600000000003E-2</v>
      </c>
      <c r="G7784">
        <v>0.14801310000000001</v>
      </c>
      <c r="H7784">
        <v>4.0801299999999999E-2</v>
      </c>
      <c r="I7784">
        <v>0.32988260000000003</v>
      </c>
      <c r="J7784">
        <v>5.3714400000000002E-2</v>
      </c>
      <c r="K7784">
        <v>2.9515799999999998E-2</v>
      </c>
      <c r="L7784">
        <v>4.6878099999999999E-2</v>
      </c>
      <c r="M7784">
        <v>4.8180000000000002E-3</v>
      </c>
      <c r="O7784" t="str">
        <f>Table_Index[[#This Row],[ID]]&amp;Table_Index[[#This Row],[year]]</f>
        <v>94942011</v>
      </c>
      <c r="R7784" t="str">
        <f t="shared" si="241"/>
        <v/>
      </c>
    </row>
    <row r="7785" spans="1:18" x14ac:dyDescent="0.3">
      <c r="A7785">
        <v>9494</v>
      </c>
      <c r="B7785">
        <v>2011</v>
      </c>
      <c r="C7785">
        <v>4</v>
      </c>
      <c r="D7785">
        <v>5.12646E-2</v>
      </c>
      <c r="E7785">
        <v>4.34048E-2</v>
      </c>
      <c r="F7785">
        <v>4.6924100000000003E-2</v>
      </c>
      <c r="G7785">
        <v>7.5899800000000003E-2</v>
      </c>
      <c r="H7785">
        <v>0.1209469</v>
      </c>
      <c r="I7785">
        <v>0.4223171</v>
      </c>
      <c r="J7785">
        <v>8.9155799999999993E-2</v>
      </c>
      <c r="K7785">
        <v>9.0094300000000002E-2</v>
      </c>
      <c r="L7785">
        <v>5.8655199999999998E-2</v>
      </c>
      <c r="M7785">
        <v>1.3373E-3</v>
      </c>
      <c r="O7785" t="str">
        <f>Table_Index[[#This Row],[ID]]&amp;Table_Index[[#This Row],[year]]</f>
        <v>94942011</v>
      </c>
      <c r="R7785" t="str">
        <f t="shared" si="241"/>
        <v/>
      </c>
    </row>
    <row r="7786" spans="1:18" x14ac:dyDescent="0.3">
      <c r="A7786">
        <v>9494</v>
      </c>
      <c r="B7786">
        <v>2012</v>
      </c>
      <c r="C7786">
        <v>1</v>
      </c>
      <c r="D7786">
        <v>7.1652099999999996E-2</v>
      </c>
      <c r="E7786">
        <v>9.8050200000000004E-2</v>
      </c>
      <c r="F7786">
        <v>3.5825999999999997E-2</v>
      </c>
      <c r="G7786">
        <v>4.7139500000000001E-2</v>
      </c>
      <c r="H7786">
        <v>0.193047</v>
      </c>
      <c r="I7786">
        <v>0.3318622</v>
      </c>
      <c r="J7786">
        <v>0.14188990000000001</v>
      </c>
      <c r="K7786">
        <v>2.0647100000000002E-2</v>
      </c>
      <c r="L7786">
        <v>5.5058900000000001E-2</v>
      </c>
      <c r="M7786">
        <v>4.8271E-3</v>
      </c>
      <c r="O7786" t="str">
        <f>Table_Index[[#This Row],[ID]]&amp;Table_Index[[#This Row],[year]]</f>
        <v>94942012</v>
      </c>
      <c r="R7786" t="str">
        <f t="shared" si="241"/>
        <v/>
      </c>
    </row>
    <row r="7787" spans="1:18" x14ac:dyDescent="0.3">
      <c r="A7787">
        <v>9494</v>
      </c>
      <c r="B7787">
        <v>2012</v>
      </c>
      <c r="C7787">
        <v>2</v>
      </c>
      <c r="D7787">
        <v>3.1285100000000003E-2</v>
      </c>
      <c r="E7787">
        <v>8.2682199999999997E-2</v>
      </c>
      <c r="F7787">
        <v>4.4693099999999999E-2</v>
      </c>
      <c r="G7787">
        <v>0.2017147</v>
      </c>
      <c r="H7787">
        <v>0.1157551</v>
      </c>
      <c r="I7787">
        <v>0.35754449999999999</v>
      </c>
      <c r="J7787">
        <v>7.2067599999999996E-2</v>
      </c>
      <c r="K7787">
        <v>4.4693099999999999E-2</v>
      </c>
      <c r="L7787">
        <v>4.0223799999999997E-2</v>
      </c>
      <c r="M7787">
        <v>9.3408999999999992E-3</v>
      </c>
      <c r="O7787" t="str">
        <f>Table_Index[[#This Row],[ID]]&amp;Table_Index[[#This Row],[year]]</f>
        <v>94942012</v>
      </c>
      <c r="R7787" t="str">
        <f t="shared" si="241"/>
        <v/>
      </c>
    </row>
    <row r="7788" spans="1:18" x14ac:dyDescent="0.3">
      <c r="A7788">
        <v>9494</v>
      </c>
      <c r="B7788">
        <v>2012</v>
      </c>
      <c r="C7788">
        <v>3</v>
      </c>
      <c r="D7788">
        <v>5.9082799999999998E-2</v>
      </c>
      <c r="E7788">
        <v>6.7139500000000005E-2</v>
      </c>
      <c r="F7788">
        <v>4.6191999999999997E-2</v>
      </c>
      <c r="G7788">
        <v>0.12890779999999999</v>
      </c>
      <c r="H7788">
        <v>8.6592600000000006E-2</v>
      </c>
      <c r="I7788">
        <v>0.30436570000000002</v>
      </c>
      <c r="J7788">
        <v>0.1217463</v>
      </c>
      <c r="K7788">
        <v>9.9652900000000003E-2</v>
      </c>
      <c r="L7788">
        <v>8.1283499999999995E-2</v>
      </c>
      <c r="M7788">
        <v>5.0369999999999998E-3</v>
      </c>
      <c r="O7788" t="str">
        <f>Table_Index[[#This Row],[ID]]&amp;Table_Index[[#This Row],[year]]</f>
        <v>94942012</v>
      </c>
      <c r="R7788" t="str">
        <f t="shared" si="241"/>
        <v/>
      </c>
    </row>
    <row r="7789" spans="1:18" x14ac:dyDescent="0.3">
      <c r="A7789">
        <v>9494</v>
      </c>
      <c r="B7789">
        <v>2012</v>
      </c>
      <c r="C7789">
        <v>4</v>
      </c>
      <c r="D7789">
        <v>5.33695E-2</v>
      </c>
      <c r="E7789">
        <v>8.6725399999999994E-2</v>
      </c>
      <c r="F7789">
        <v>4.4474600000000003E-2</v>
      </c>
      <c r="G7789">
        <v>0.17567450000000001</v>
      </c>
      <c r="H7789">
        <v>0.203483</v>
      </c>
      <c r="I7789">
        <v>0.1245288</v>
      </c>
      <c r="J7789">
        <v>0.15788469999999999</v>
      </c>
      <c r="K7789">
        <v>5.2479999999999999E-2</v>
      </c>
      <c r="L7789">
        <v>9.5175499999999996E-2</v>
      </c>
      <c r="M7789">
        <v>6.2042E-3</v>
      </c>
      <c r="O7789" t="str">
        <f>Table_Index[[#This Row],[ID]]&amp;Table_Index[[#This Row],[year]]</f>
        <v>94942012</v>
      </c>
      <c r="R7789" t="str">
        <f t="shared" si="241"/>
        <v/>
      </c>
    </row>
    <row r="7790" spans="1:18" x14ac:dyDescent="0.3">
      <c r="A7790">
        <v>9495</v>
      </c>
      <c r="B7790">
        <v>2003</v>
      </c>
      <c r="C7790">
        <v>1</v>
      </c>
      <c r="D7790">
        <v>3.5465799999999999E-2</v>
      </c>
      <c r="E7790">
        <v>0.16172400000000001</v>
      </c>
      <c r="F7790">
        <v>6.7385E-2</v>
      </c>
      <c r="G7790">
        <v>8.8664499999999993E-2</v>
      </c>
      <c r="H7790">
        <v>3.6884399999999998E-2</v>
      </c>
      <c r="I7790">
        <v>0.32273859999999999</v>
      </c>
      <c r="J7790">
        <v>0.15307709999999999</v>
      </c>
      <c r="K7790">
        <v>3.3337800000000001E-2</v>
      </c>
      <c r="L7790">
        <v>9.3629699999999996E-2</v>
      </c>
      <c r="M7790">
        <v>7.0932E-3</v>
      </c>
      <c r="O7790" t="str">
        <f>Table_Index[[#This Row],[ID]]&amp;Table_Index[[#This Row],[year]]</f>
        <v>94952003</v>
      </c>
      <c r="R7790" t="str">
        <f t="shared" si="241"/>
        <v/>
      </c>
    </row>
    <row r="7791" spans="1:18" x14ac:dyDescent="0.3">
      <c r="A7791">
        <v>9495</v>
      </c>
      <c r="B7791">
        <v>2003</v>
      </c>
      <c r="C7791">
        <v>2</v>
      </c>
      <c r="D7791">
        <v>7.5338999999999996E-3</v>
      </c>
      <c r="E7791">
        <v>2.3647E-3</v>
      </c>
      <c r="F7791">
        <v>2.5909000000000001E-3</v>
      </c>
      <c r="G7791">
        <v>1.1237799999999999E-2</v>
      </c>
      <c r="H7791">
        <v>6.2921000000000001E-3</v>
      </c>
      <c r="I7791">
        <v>1.0949499999999999E-2</v>
      </c>
      <c r="J7791">
        <v>1.8212E-3</v>
      </c>
      <c r="K7791">
        <v>0.94751510000000005</v>
      </c>
      <c r="L7791">
        <v>9.3039999999999998E-3</v>
      </c>
      <c r="M7791">
        <v>3.9070000000000001E-4</v>
      </c>
      <c r="O7791" t="str">
        <f>Table_Index[[#This Row],[ID]]&amp;Table_Index[[#This Row],[year]]</f>
        <v>94952003</v>
      </c>
      <c r="R7791" t="str">
        <f t="shared" si="241"/>
        <v/>
      </c>
    </row>
    <row r="7792" spans="1:18" x14ac:dyDescent="0.3">
      <c r="A7792">
        <v>9495</v>
      </c>
      <c r="B7792">
        <v>2003</v>
      </c>
      <c r="C7792">
        <v>3</v>
      </c>
      <c r="D7792">
        <v>0.1082251</v>
      </c>
      <c r="E7792">
        <v>9.4697000000000003E-2</v>
      </c>
      <c r="F7792">
        <v>8.3874500000000005E-2</v>
      </c>
      <c r="G7792">
        <v>4.3831200000000001E-2</v>
      </c>
      <c r="H7792">
        <v>1.8939399999999999E-2</v>
      </c>
      <c r="I7792">
        <v>0.2830087</v>
      </c>
      <c r="J7792">
        <v>0.1439394</v>
      </c>
      <c r="K7792">
        <v>6.3852800000000001E-2</v>
      </c>
      <c r="L7792">
        <v>0.14339830000000001</v>
      </c>
      <c r="M7792">
        <v>1.62338E-2</v>
      </c>
      <c r="O7792" t="str">
        <f>Table_Index[[#This Row],[ID]]&amp;Table_Index[[#This Row],[year]]</f>
        <v>94952003</v>
      </c>
      <c r="R7792" t="str">
        <f t="shared" si="241"/>
        <v/>
      </c>
    </row>
    <row r="7793" spans="1:18" x14ac:dyDescent="0.3">
      <c r="A7793">
        <v>9495</v>
      </c>
      <c r="B7793">
        <v>2003</v>
      </c>
      <c r="C7793">
        <v>4</v>
      </c>
      <c r="D7793">
        <v>0.15829080000000001</v>
      </c>
      <c r="E7793">
        <v>3.3172599999999997E-2</v>
      </c>
      <c r="F7793">
        <v>2.8845699999999998E-2</v>
      </c>
      <c r="G7793">
        <v>4.5687899999999997E-2</v>
      </c>
      <c r="H7793">
        <v>0.25961139999999999</v>
      </c>
      <c r="I7793">
        <v>0.2163428</v>
      </c>
      <c r="J7793">
        <v>0.1365363</v>
      </c>
      <c r="K7793">
        <v>1.58651E-2</v>
      </c>
      <c r="L7793">
        <v>0.1031234</v>
      </c>
      <c r="M7793">
        <v>2.5240000000000002E-3</v>
      </c>
      <c r="O7793" t="str">
        <f>Table_Index[[#This Row],[ID]]&amp;Table_Index[[#This Row],[year]]</f>
        <v>94952003</v>
      </c>
      <c r="R7793" t="str">
        <f t="shared" si="241"/>
        <v/>
      </c>
    </row>
    <row r="7794" spans="1:18" x14ac:dyDescent="0.3">
      <c r="A7794">
        <v>9495</v>
      </c>
      <c r="B7794">
        <v>2004</v>
      </c>
      <c r="C7794">
        <v>1</v>
      </c>
      <c r="D7794">
        <v>0.16100809999999999</v>
      </c>
      <c r="E7794">
        <v>6.7892099999999997E-2</v>
      </c>
      <c r="F7794">
        <v>2.7598399999999999E-2</v>
      </c>
      <c r="G7794">
        <v>2.4838599999999999E-2</v>
      </c>
      <c r="H7794">
        <v>3.3118099999999998E-2</v>
      </c>
      <c r="I7794">
        <v>0.36429909999999999</v>
      </c>
      <c r="J7794">
        <v>7.5619699999999998E-2</v>
      </c>
      <c r="K7794">
        <v>0.11867320000000001</v>
      </c>
      <c r="L7794">
        <v>0.121433</v>
      </c>
      <c r="M7794">
        <v>5.5196999999999998E-3</v>
      </c>
      <c r="O7794" t="str">
        <f>Table_Index[[#This Row],[ID]]&amp;Table_Index[[#This Row],[year]]</f>
        <v>94952004</v>
      </c>
      <c r="R7794" t="str">
        <f t="shared" si="241"/>
        <v/>
      </c>
    </row>
    <row r="7795" spans="1:18" x14ac:dyDescent="0.3">
      <c r="A7795">
        <v>9495</v>
      </c>
      <c r="B7795">
        <v>2004</v>
      </c>
      <c r="C7795">
        <v>2</v>
      </c>
      <c r="D7795">
        <v>3.6540000000000001E-3</v>
      </c>
      <c r="E7795">
        <v>7.5613E-3</v>
      </c>
      <c r="F7795">
        <v>5.9695E-3</v>
      </c>
      <c r="G7795">
        <v>1.13022E-2</v>
      </c>
      <c r="H7795">
        <v>0</v>
      </c>
      <c r="I7795">
        <v>3.2235199999999999E-2</v>
      </c>
      <c r="J7795">
        <v>1.16206E-2</v>
      </c>
      <c r="K7795">
        <v>0.91532020000000003</v>
      </c>
      <c r="L7795">
        <v>1.1143E-2</v>
      </c>
      <c r="M7795">
        <v>1.1938999999999999E-3</v>
      </c>
      <c r="O7795" t="str">
        <f>Table_Index[[#This Row],[ID]]&amp;Table_Index[[#This Row],[year]]</f>
        <v>94952004</v>
      </c>
      <c r="R7795" t="str">
        <f t="shared" si="241"/>
        <v/>
      </c>
    </row>
    <row r="7796" spans="1:18" x14ac:dyDescent="0.3">
      <c r="A7796">
        <v>9495</v>
      </c>
      <c r="B7796">
        <v>2004</v>
      </c>
      <c r="C7796">
        <v>3</v>
      </c>
      <c r="D7796">
        <v>4.0160599999999998E-2</v>
      </c>
      <c r="E7796">
        <v>2.40964E-2</v>
      </c>
      <c r="F7796">
        <v>0.1204819</v>
      </c>
      <c r="G7796">
        <v>0.1817269</v>
      </c>
      <c r="H7796">
        <v>2.61044E-2</v>
      </c>
      <c r="I7796">
        <v>0.33132529999999999</v>
      </c>
      <c r="J7796">
        <v>0.1767068</v>
      </c>
      <c r="K7796">
        <v>5.0200799999999997E-2</v>
      </c>
      <c r="L7796">
        <v>4.4176699999999999E-2</v>
      </c>
      <c r="M7796">
        <v>5.0201000000000004E-3</v>
      </c>
      <c r="O7796" t="str">
        <f>Table_Index[[#This Row],[ID]]&amp;Table_Index[[#This Row],[year]]</f>
        <v>94952004</v>
      </c>
      <c r="R7796" t="str">
        <f t="shared" si="241"/>
        <v/>
      </c>
    </row>
    <row r="7797" spans="1:18" x14ac:dyDescent="0.3">
      <c r="A7797">
        <v>9495</v>
      </c>
      <c r="B7797">
        <v>2004</v>
      </c>
      <c r="C7797">
        <v>4</v>
      </c>
      <c r="D7797">
        <v>1.20669E-2</v>
      </c>
      <c r="E7797">
        <v>9.2373000000000004E-3</v>
      </c>
      <c r="F7797">
        <v>2.7169E-3</v>
      </c>
      <c r="G7797">
        <v>4.8564000000000003E-3</v>
      </c>
      <c r="H7797">
        <v>7.6409999999999998E-4</v>
      </c>
      <c r="I7797">
        <v>2.2074400000000001E-2</v>
      </c>
      <c r="J7797">
        <v>1.04259E-2</v>
      </c>
      <c r="K7797">
        <v>0.93391869999999999</v>
      </c>
      <c r="L7797">
        <v>3.6678000000000001E-3</v>
      </c>
      <c r="M7797">
        <v>2.7169999999999999E-4</v>
      </c>
      <c r="O7797" t="str">
        <f>Table_Index[[#This Row],[ID]]&amp;Table_Index[[#This Row],[year]]</f>
        <v>94952004</v>
      </c>
      <c r="R7797" t="str">
        <f t="shared" si="241"/>
        <v/>
      </c>
    </row>
    <row r="7798" spans="1:18" x14ac:dyDescent="0.3">
      <c r="A7798">
        <v>9495</v>
      </c>
      <c r="B7798">
        <v>2005</v>
      </c>
      <c r="C7798">
        <v>1</v>
      </c>
      <c r="D7798">
        <v>0.29182599999999997</v>
      </c>
      <c r="E7798">
        <v>5.03872E-2</v>
      </c>
      <c r="F7798">
        <v>8.3978700000000003E-2</v>
      </c>
      <c r="G7798">
        <v>4.4088799999999997E-2</v>
      </c>
      <c r="H7798">
        <v>8.8410999999999993E-3</v>
      </c>
      <c r="I7798">
        <v>0.16060930000000001</v>
      </c>
      <c r="J7798">
        <v>0.2204441</v>
      </c>
      <c r="K7798">
        <v>5.2486699999999997E-2</v>
      </c>
      <c r="L7798">
        <v>7.8729999999999994E-2</v>
      </c>
      <c r="M7798">
        <v>8.6078000000000005E-3</v>
      </c>
      <c r="O7798" t="str">
        <f>Table_Index[[#This Row],[ID]]&amp;Table_Index[[#This Row],[year]]</f>
        <v>94952005</v>
      </c>
      <c r="R7798" t="str">
        <f t="shared" si="241"/>
        <v/>
      </c>
    </row>
    <row r="7799" spans="1:18" x14ac:dyDescent="0.3">
      <c r="A7799">
        <v>9495</v>
      </c>
      <c r="B7799">
        <v>2005</v>
      </c>
      <c r="C7799">
        <v>2</v>
      </c>
      <c r="D7799">
        <v>6.2041199999999998E-2</v>
      </c>
      <c r="E7799">
        <v>0.1178782</v>
      </c>
      <c r="F7799">
        <v>0.14145379999999999</v>
      </c>
      <c r="G7799">
        <v>0.22334809999999999</v>
      </c>
      <c r="H7799">
        <v>1.8612299999999998E-2</v>
      </c>
      <c r="I7799">
        <v>0.21093990000000001</v>
      </c>
      <c r="J7799">
        <v>2.4506300000000002E-2</v>
      </c>
      <c r="K7799">
        <v>3.84655E-2</v>
      </c>
      <c r="L7799">
        <v>0.15510289999999999</v>
      </c>
      <c r="M7799">
        <v>7.6517E-3</v>
      </c>
      <c r="O7799" t="str">
        <f>Table_Index[[#This Row],[ID]]&amp;Table_Index[[#This Row],[year]]</f>
        <v>94952005</v>
      </c>
      <c r="R7799" t="str">
        <f t="shared" si="241"/>
        <v/>
      </c>
    </row>
    <row r="7800" spans="1:18" x14ac:dyDescent="0.3">
      <c r="A7800">
        <v>9495</v>
      </c>
      <c r="B7800">
        <v>2005</v>
      </c>
      <c r="C7800">
        <v>3</v>
      </c>
      <c r="D7800">
        <v>4.71542E-2</v>
      </c>
      <c r="E7800">
        <v>0.19009029999999999</v>
      </c>
      <c r="F7800">
        <v>3.6839200000000002E-2</v>
      </c>
      <c r="G7800">
        <v>3.5365599999999997E-2</v>
      </c>
      <c r="H7800">
        <v>0</v>
      </c>
      <c r="I7800">
        <v>0.33818379999999998</v>
      </c>
      <c r="J7800">
        <v>0.18806410000000001</v>
      </c>
      <c r="K7800">
        <v>1.9156400000000001E-2</v>
      </c>
      <c r="L7800">
        <v>0.13925219999999999</v>
      </c>
      <c r="M7800">
        <v>5.8942999999999999E-3</v>
      </c>
      <c r="O7800" t="str">
        <f>Table_Index[[#This Row],[ID]]&amp;Table_Index[[#This Row],[year]]</f>
        <v>94952005</v>
      </c>
      <c r="R7800" t="str">
        <f t="shared" si="241"/>
        <v/>
      </c>
    </row>
    <row r="7801" spans="1:18" x14ac:dyDescent="0.3">
      <c r="A7801">
        <v>9495</v>
      </c>
      <c r="B7801">
        <v>2005</v>
      </c>
      <c r="C7801">
        <v>4</v>
      </c>
      <c r="D7801">
        <v>2.6548499999999999E-2</v>
      </c>
      <c r="E7801">
        <v>4.2477599999999997E-2</v>
      </c>
      <c r="F7801">
        <v>7.5852799999999998E-2</v>
      </c>
      <c r="G7801">
        <v>0.1460167</v>
      </c>
      <c r="H7801">
        <v>3.32555E-2</v>
      </c>
      <c r="I7801">
        <v>0.29355049999999999</v>
      </c>
      <c r="J7801">
        <v>0.13388030000000001</v>
      </c>
      <c r="K7801">
        <v>0.11757189999999999</v>
      </c>
      <c r="L7801">
        <v>0.1251572</v>
      </c>
      <c r="M7801">
        <v>5.6889999999999996E-3</v>
      </c>
      <c r="O7801" t="str">
        <f>Table_Index[[#This Row],[ID]]&amp;Table_Index[[#This Row],[year]]</f>
        <v>94952005</v>
      </c>
      <c r="R7801" t="str">
        <f t="shared" si="241"/>
        <v/>
      </c>
    </row>
    <row r="7802" spans="1:18" x14ac:dyDescent="0.3">
      <c r="A7802">
        <v>9495</v>
      </c>
      <c r="B7802">
        <v>2006</v>
      </c>
      <c r="C7802">
        <v>1</v>
      </c>
      <c r="D7802">
        <v>0.1321534</v>
      </c>
      <c r="E7802">
        <v>0.11475879999999999</v>
      </c>
      <c r="F7802">
        <v>0</v>
      </c>
      <c r="G7802">
        <v>1.55873E-2</v>
      </c>
      <c r="H7802">
        <v>2.2703299999999999E-2</v>
      </c>
      <c r="I7802">
        <v>0.42356850000000001</v>
      </c>
      <c r="J7802">
        <v>0.1626503</v>
      </c>
      <c r="K7802">
        <v>7.0481799999999997E-2</v>
      </c>
      <c r="L7802">
        <v>4.6084300000000002E-2</v>
      </c>
      <c r="M7802">
        <v>1.2012399999999999E-2</v>
      </c>
      <c r="O7802" t="str">
        <f>Table_Index[[#This Row],[ID]]&amp;Table_Index[[#This Row],[year]]</f>
        <v>94952006</v>
      </c>
      <c r="R7802" t="str">
        <f t="shared" si="241"/>
        <v/>
      </c>
    </row>
    <row r="7803" spans="1:18" x14ac:dyDescent="0.3">
      <c r="A7803">
        <v>9495</v>
      </c>
      <c r="B7803">
        <v>2006</v>
      </c>
      <c r="C7803">
        <v>2</v>
      </c>
      <c r="D7803">
        <v>0.13340579999999999</v>
      </c>
      <c r="E7803">
        <v>2.7349700000000001E-2</v>
      </c>
      <c r="F7803">
        <v>3.6922099999999999E-2</v>
      </c>
      <c r="G7803">
        <v>0.1517908</v>
      </c>
      <c r="H7803">
        <v>9.8116999999999996E-3</v>
      </c>
      <c r="I7803">
        <v>0.46266580000000002</v>
      </c>
      <c r="J7803">
        <v>5.8118099999999999E-2</v>
      </c>
      <c r="K7803">
        <v>1.70936E-2</v>
      </c>
      <c r="L7803">
        <v>9.6407699999999999E-2</v>
      </c>
      <c r="M7803">
        <v>6.4348000000000001E-3</v>
      </c>
      <c r="O7803" t="str">
        <f>Table_Index[[#This Row],[ID]]&amp;Table_Index[[#This Row],[year]]</f>
        <v>94952006</v>
      </c>
      <c r="R7803" t="str">
        <f t="shared" si="241"/>
        <v/>
      </c>
    </row>
    <row r="7804" spans="1:18" x14ac:dyDescent="0.3">
      <c r="A7804">
        <v>9495</v>
      </c>
      <c r="B7804">
        <v>2006</v>
      </c>
      <c r="C7804">
        <v>3</v>
      </c>
      <c r="D7804">
        <v>4.27547E-2</v>
      </c>
      <c r="E7804">
        <v>8.1946400000000003E-2</v>
      </c>
      <c r="F7804">
        <v>5.3443299999999999E-2</v>
      </c>
      <c r="G7804">
        <v>0.12645709999999999</v>
      </c>
      <c r="H7804">
        <v>4.1511100000000002E-2</v>
      </c>
      <c r="I7804">
        <v>0.33377790000000002</v>
      </c>
      <c r="J7804">
        <v>0.16757449999999999</v>
      </c>
      <c r="K7804">
        <v>5.8431400000000001E-2</v>
      </c>
      <c r="L7804">
        <v>8.5509299999999996E-2</v>
      </c>
      <c r="M7804">
        <v>8.5941000000000004E-3</v>
      </c>
      <c r="O7804" t="str">
        <f>Table_Index[[#This Row],[ID]]&amp;Table_Index[[#This Row],[year]]</f>
        <v>94952006</v>
      </c>
      <c r="R7804" t="str">
        <f t="shared" si="241"/>
        <v/>
      </c>
    </row>
    <row r="7805" spans="1:18" x14ac:dyDescent="0.3">
      <c r="A7805">
        <v>9495</v>
      </c>
      <c r="B7805">
        <v>2006</v>
      </c>
      <c r="C7805">
        <v>4</v>
      </c>
      <c r="D7805">
        <v>7.58746E-2</v>
      </c>
      <c r="E7805">
        <v>4.0574699999999998E-2</v>
      </c>
      <c r="F7805">
        <v>2.7895099999999999E-2</v>
      </c>
      <c r="G7805">
        <v>6.8469799999999997E-2</v>
      </c>
      <c r="H7805">
        <v>1.8259000000000001E-3</v>
      </c>
      <c r="I7805">
        <v>0.59847640000000002</v>
      </c>
      <c r="J7805">
        <v>0.1141163</v>
      </c>
      <c r="K7805">
        <v>2.2738700000000001E-2</v>
      </c>
      <c r="L7805">
        <v>4.56465E-2</v>
      </c>
      <c r="M7805">
        <v>4.3820999999999999E-3</v>
      </c>
      <c r="O7805" t="str">
        <f>Table_Index[[#This Row],[ID]]&amp;Table_Index[[#This Row],[year]]</f>
        <v>94952006</v>
      </c>
      <c r="R7805" t="str">
        <f t="shared" si="241"/>
        <v/>
      </c>
    </row>
    <row r="7806" spans="1:18" x14ac:dyDescent="0.3">
      <c r="A7806">
        <v>9496</v>
      </c>
      <c r="B7806">
        <v>2003</v>
      </c>
      <c r="C7806">
        <v>1</v>
      </c>
      <c r="D7806">
        <v>0.2355545</v>
      </c>
      <c r="E7806">
        <v>8.9957200000000001E-2</v>
      </c>
      <c r="F7806">
        <v>7.9961900000000002E-2</v>
      </c>
      <c r="G7806">
        <v>6.5968600000000002E-2</v>
      </c>
      <c r="H7806">
        <v>9.9951999999999992E-3</v>
      </c>
      <c r="I7806">
        <v>0.1499286</v>
      </c>
      <c r="J7806">
        <v>0.1317468</v>
      </c>
      <c r="K7806">
        <v>8.9957200000000001E-2</v>
      </c>
      <c r="L7806">
        <v>0.14193239999999999</v>
      </c>
      <c r="M7806">
        <v>4.9975999999999996E-3</v>
      </c>
      <c r="O7806" t="str">
        <f>Table_Index[[#This Row],[ID]]&amp;Table_Index[[#This Row],[year]]</f>
        <v>94962003</v>
      </c>
      <c r="R7806" t="str">
        <f t="shared" si="241"/>
        <v/>
      </c>
    </row>
    <row r="7807" spans="1:18" x14ac:dyDescent="0.3">
      <c r="A7807">
        <v>9496</v>
      </c>
      <c r="B7807">
        <v>2003</v>
      </c>
      <c r="C7807">
        <v>2</v>
      </c>
      <c r="D7807">
        <v>6.5018300000000001E-2</v>
      </c>
      <c r="E7807">
        <v>4.4421200000000001E-2</v>
      </c>
      <c r="F7807">
        <v>3.6305799999999999E-2</v>
      </c>
      <c r="G7807">
        <v>2.7336099999999999E-2</v>
      </c>
      <c r="H7807">
        <v>0</v>
      </c>
      <c r="I7807">
        <v>0.17298659999999999</v>
      </c>
      <c r="J7807">
        <v>5.3390899999999998E-2</v>
      </c>
      <c r="K7807">
        <v>1.3668100000000001E-2</v>
      </c>
      <c r="L7807">
        <v>5.1255299999999997E-2</v>
      </c>
      <c r="M7807">
        <v>0.53561760000000003</v>
      </c>
      <c r="O7807" t="str">
        <f>Table_Index[[#This Row],[ID]]&amp;Table_Index[[#This Row],[year]]</f>
        <v>94962003</v>
      </c>
      <c r="R7807" t="str">
        <f t="shared" si="241"/>
        <v/>
      </c>
    </row>
    <row r="7808" spans="1:18" x14ac:dyDescent="0.3">
      <c r="A7808">
        <v>9496</v>
      </c>
      <c r="B7808">
        <v>2003</v>
      </c>
      <c r="C7808">
        <v>3</v>
      </c>
      <c r="D7808">
        <v>7.6655000000000001E-2</v>
      </c>
      <c r="E7808">
        <v>0.1132404</v>
      </c>
      <c r="F7808">
        <v>0.13937279999999999</v>
      </c>
      <c r="G7808">
        <v>5.9233399999999999E-2</v>
      </c>
      <c r="H7808">
        <v>0</v>
      </c>
      <c r="I7808">
        <v>0.4965157</v>
      </c>
      <c r="J7808">
        <v>0</v>
      </c>
      <c r="K7808">
        <v>0</v>
      </c>
      <c r="L7808">
        <v>0.1149826</v>
      </c>
      <c r="M7808">
        <v>0</v>
      </c>
      <c r="O7808" t="str">
        <f>Table_Index[[#This Row],[ID]]&amp;Table_Index[[#This Row],[year]]</f>
        <v>94962003</v>
      </c>
      <c r="R7808" t="str">
        <f t="shared" si="241"/>
        <v/>
      </c>
    </row>
    <row r="7809" spans="1:18" x14ac:dyDescent="0.3">
      <c r="A7809">
        <v>9496</v>
      </c>
      <c r="B7809">
        <v>2003</v>
      </c>
      <c r="C7809">
        <v>4</v>
      </c>
      <c r="D7809">
        <v>0.17575730000000001</v>
      </c>
      <c r="E7809">
        <v>2.0849900000000001E-2</v>
      </c>
      <c r="F7809">
        <v>3.1274900000000001E-2</v>
      </c>
      <c r="G7809">
        <v>0.16749449999999999</v>
      </c>
      <c r="H7809">
        <v>4.4653600000000002E-2</v>
      </c>
      <c r="I7809">
        <v>0.14872959999999999</v>
      </c>
      <c r="J7809">
        <v>8.2506200000000002E-2</v>
      </c>
      <c r="K7809">
        <v>0.14942459999999999</v>
      </c>
      <c r="L7809">
        <v>0.1723595</v>
      </c>
      <c r="M7809">
        <v>6.9499999999999996E-3</v>
      </c>
      <c r="O7809" t="str">
        <f>Table_Index[[#This Row],[ID]]&amp;Table_Index[[#This Row],[year]]</f>
        <v>94962003</v>
      </c>
      <c r="R7809" t="str">
        <f t="shared" si="241"/>
        <v/>
      </c>
    </row>
    <row r="7810" spans="1:18" x14ac:dyDescent="0.3">
      <c r="A7810">
        <v>9496</v>
      </c>
      <c r="B7810">
        <v>2004</v>
      </c>
      <c r="C7810">
        <v>1</v>
      </c>
      <c r="D7810">
        <v>5.6937000000000001E-2</v>
      </c>
      <c r="E7810">
        <v>1.06692E-2</v>
      </c>
      <c r="F7810">
        <v>8.7294E-3</v>
      </c>
      <c r="G7810">
        <v>1.5130899999999999E-2</v>
      </c>
      <c r="H7810">
        <v>6.7895000000000004E-3</v>
      </c>
      <c r="I7810">
        <v>8.0504199999999998E-2</v>
      </c>
      <c r="J7810">
        <v>1.1639200000000001E-2</v>
      </c>
      <c r="K7810">
        <v>1.06692E-2</v>
      </c>
      <c r="L7810">
        <v>2.15324E-2</v>
      </c>
      <c r="M7810">
        <v>0.7773989</v>
      </c>
      <c r="O7810" t="str">
        <f>Table_Index[[#This Row],[ID]]&amp;Table_Index[[#This Row],[year]]</f>
        <v>94962004</v>
      </c>
      <c r="R7810" t="str">
        <f t="shared" si="241"/>
        <v/>
      </c>
    </row>
    <row r="7811" spans="1:18" x14ac:dyDescent="0.3">
      <c r="A7811">
        <v>9496</v>
      </c>
      <c r="B7811">
        <v>2004</v>
      </c>
      <c r="C7811">
        <v>2</v>
      </c>
      <c r="D7811">
        <v>0.26845449999999998</v>
      </c>
      <c r="E7811">
        <v>2.76403E-2</v>
      </c>
      <c r="F7811">
        <v>4.1460400000000001E-2</v>
      </c>
      <c r="G7811">
        <v>0.1160891</v>
      </c>
      <c r="H7811">
        <v>0</v>
      </c>
      <c r="I7811">
        <v>0.43763740000000001</v>
      </c>
      <c r="J7811">
        <v>4.2381700000000001E-2</v>
      </c>
      <c r="K7811">
        <v>2.0269499999999999E-2</v>
      </c>
      <c r="L7811">
        <v>3.6853700000000003E-2</v>
      </c>
      <c r="M7811">
        <v>9.2134000000000001E-3</v>
      </c>
      <c r="O7811" t="str">
        <f>Table_Index[[#This Row],[ID]]&amp;Table_Index[[#This Row],[year]]</f>
        <v>94962004</v>
      </c>
      <c r="R7811" t="str">
        <f t="shared" si="241"/>
        <v/>
      </c>
    </row>
    <row r="7812" spans="1:18" x14ac:dyDescent="0.3">
      <c r="A7812">
        <v>9496</v>
      </c>
      <c r="B7812">
        <v>2004</v>
      </c>
      <c r="C7812">
        <v>3</v>
      </c>
      <c r="D7812">
        <v>0.21284449999999999</v>
      </c>
      <c r="E7812">
        <v>6.5556100000000006E-2</v>
      </c>
      <c r="F7812">
        <v>0.12770670000000001</v>
      </c>
      <c r="G7812">
        <v>0.1851747</v>
      </c>
      <c r="H7812">
        <v>0</v>
      </c>
      <c r="I7812">
        <v>0.25541340000000001</v>
      </c>
      <c r="J7812">
        <v>2.5541299999999999E-2</v>
      </c>
      <c r="K7812">
        <v>5.9596400000000001E-2</v>
      </c>
      <c r="L7812">
        <v>5.3551700000000001E-2</v>
      </c>
      <c r="M7812">
        <v>1.4615299999999999E-2</v>
      </c>
      <c r="O7812" t="str">
        <f>Table_Index[[#This Row],[ID]]&amp;Table_Index[[#This Row],[year]]</f>
        <v>94962004</v>
      </c>
      <c r="R7812" t="str">
        <f t="shared" si="241"/>
        <v/>
      </c>
    </row>
    <row r="7813" spans="1:18" x14ac:dyDescent="0.3">
      <c r="A7813">
        <v>9496</v>
      </c>
      <c r="B7813">
        <v>2004</v>
      </c>
      <c r="C7813">
        <v>4</v>
      </c>
      <c r="D7813">
        <v>9.9564000000000007E-3</v>
      </c>
      <c r="E7813">
        <v>3.1040999999999998E-3</v>
      </c>
      <c r="F7813">
        <v>1.3178E-3</v>
      </c>
      <c r="G7813">
        <v>2.5184000000000001E-3</v>
      </c>
      <c r="H7813">
        <v>5.8569999999999998E-4</v>
      </c>
      <c r="I7813">
        <v>7.3794999999999998E-3</v>
      </c>
      <c r="J7813">
        <v>3.3676000000000001E-3</v>
      </c>
      <c r="K7813">
        <v>0.96635890000000002</v>
      </c>
      <c r="L7813">
        <v>5.2709999999999996E-3</v>
      </c>
      <c r="M7813">
        <v>1.406E-4</v>
      </c>
      <c r="O7813" t="str">
        <f>Table_Index[[#This Row],[ID]]&amp;Table_Index[[#This Row],[year]]</f>
        <v>94962004</v>
      </c>
      <c r="R7813" t="str">
        <f t="shared" si="241"/>
        <v/>
      </c>
    </row>
    <row r="7814" spans="1:18" x14ac:dyDescent="0.3">
      <c r="A7814">
        <v>9496</v>
      </c>
      <c r="B7814">
        <v>2005</v>
      </c>
      <c r="C7814">
        <v>1</v>
      </c>
      <c r="D7814">
        <v>6.4358100000000001E-2</v>
      </c>
      <c r="E7814">
        <v>0.16685430000000001</v>
      </c>
      <c r="F7814">
        <v>5.72072E-2</v>
      </c>
      <c r="G7814">
        <v>3.8336799999999997E-2</v>
      </c>
      <c r="H7814">
        <v>0</v>
      </c>
      <c r="I7814">
        <v>0.32179039999999998</v>
      </c>
      <c r="J7814">
        <v>0.1019665</v>
      </c>
      <c r="K7814">
        <v>0.10646890000000001</v>
      </c>
      <c r="L7814">
        <v>0.13507250000000001</v>
      </c>
      <c r="M7814">
        <v>7.9454E-3</v>
      </c>
      <c r="O7814" t="str">
        <f>Table_Index[[#This Row],[ID]]&amp;Table_Index[[#This Row],[year]]</f>
        <v>94962005</v>
      </c>
      <c r="R7814" t="str">
        <f t="shared" si="241"/>
        <v/>
      </c>
    </row>
    <row r="7815" spans="1:18" x14ac:dyDescent="0.3">
      <c r="A7815">
        <v>9496</v>
      </c>
      <c r="B7815">
        <v>2005</v>
      </c>
      <c r="C7815">
        <v>2</v>
      </c>
      <c r="D7815">
        <v>0.38217570000000001</v>
      </c>
      <c r="E7815">
        <v>5.24682E-2</v>
      </c>
      <c r="F7815">
        <v>5.0136300000000002E-2</v>
      </c>
      <c r="G7815">
        <v>0.17417650000000001</v>
      </c>
      <c r="H7815">
        <v>4.08086E-2</v>
      </c>
      <c r="I7815">
        <v>0.11659600000000001</v>
      </c>
      <c r="J7815">
        <v>9.0361899999999995E-2</v>
      </c>
      <c r="K7815">
        <v>4.6638400000000003E-2</v>
      </c>
      <c r="L7815">
        <v>2.9149000000000001E-2</v>
      </c>
      <c r="M7815">
        <v>1.7489399999999999E-2</v>
      </c>
      <c r="O7815" t="str">
        <f>Table_Index[[#This Row],[ID]]&amp;Table_Index[[#This Row],[year]]</f>
        <v>94962005</v>
      </c>
      <c r="R7815" t="str">
        <f t="shared" si="241"/>
        <v/>
      </c>
    </row>
    <row r="7816" spans="1:18" x14ac:dyDescent="0.3">
      <c r="A7816">
        <v>9496</v>
      </c>
      <c r="B7816">
        <v>2005</v>
      </c>
      <c r="C7816">
        <v>3</v>
      </c>
      <c r="D7816">
        <v>9.3288999999999997E-2</v>
      </c>
      <c r="E7816">
        <v>0.16273750000000001</v>
      </c>
      <c r="F7816">
        <v>8.5514900000000005E-2</v>
      </c>
      <c r="G7816">
        <v>0.1026179</v>
      </c>
      <c r="H7816">
        <v>0</v>
      </c>
      <c r="I7816">
        <v>0</v>
      </c>
      <c r="J7816">
        <v>0.28608640000000002</v>
      </c>
      <c r="K7816">
        <v>4.0425200000000001E-2</v>
      </c>
      <c r="L7816">
        <v>0.22518930000000001</v>
      </c>
      <c r="M7816">
        <v>4.1396999999999996E-3</v>
      </c>
      <c r="O7816" t="str">
        <f>Table_Index[[#This Row],[ID]]&amp;Table_Index[[#This Row],[year]]</f>
        <v>94962005</v>
      </c>
      <c r="R7816" t="str">
        <f t="shared" si="241"/>
        <v/>
      </c>
    </row>
    <row r="7817" spans="1:18" x14ac:dyDescent="0.3">
      <c r="A7817">
        <v>9496</v>
      </c>
      <c r="B7817">
        <v>2005</v>
      </c>
      <c r="C7817">
        <v>4</v>
      </c>
      <c r="D7817">
        <v>8.2064899999999996E-2</v>
      </c>
      <c r="E7817">
        <v>3.3090700000000001E-2</v>
      </c>
      <c r="F7817">
        <v>5.0297799999999997E-2</v>
      </c>
      <c r="G7817">
        <v>0.14162810000000001</v>
      </c>
      <c r="H7817">
        <v>3.3090700000000001E-2</v>
      </c>
      <c r="I7817">
        <v>0.43745869999999998</v>
      </c>
      <c r="J7817">
        <v>7.9417600000000005E-2</v>
      </c>
      <c r="K7817">
        <v>3.1766999999999997E-2</v>
      </c>
      <c r="L7817">
        <v>9.13302E-2</v>
      </c>
      <c r="M7817">
        <v>1.9854400000000001E-2</v>
      </c>
      <c r="O7817" t="str">
        <f>Table_Index[[#This Row],[ID]]&amp;Table_Index[[#This Row],[year]]</f>
        <v>94962005</v>
      </c>
      <c r="R7817" t="str">
        <f t="shared" si="241"/>
        <v/>
      </c>
    </row>
    <row r="7818" spans="1:18" x14ac:dyDescent="0.3">
      <c r="A7818">
        <v>9496</v>
      </c>
      <c r="B7818">
        <v>2006</v>
      </c>
      <c r="C7818">
        <v>1</v>
      </c>
      <c r="D7818">
        <v>9.5165E-2</v>
      </c>
      <c r="E7818">
        <v>5.9213799999999997E-2</v>
      </c>
      <c r="F7818">
        <v>0.10573879999999999</v>
      </c>
      <c r="G7818">
        <v>8.1570000000000004E-2</v>
      </c>
      <c r="H7818">
        <v>3.3307700000000003E-2</v>
      </c>
      <c r="I7818">
        <v>0.34893819999999998</v>
      </c>
      <c r="J7818">
        <v>0.14442160000000001</v>
      </c>
      <c r="K7818">
        <v>4.75825E-2</v>
      </c>
      <c r="L7818">
        <v>7.4017200000000005E-2</v>
      </c>
      <c r="M7818">
        <v>1.0045200000000001E-2</v>
      </c>
      <c r="O7818" t="str">
        <f>Table_Index[[#This Row],[ID]]&amp;Table_Index[[#This Row],[year]]</f>
        <v>94962006</v>
      </c>
      <c r="R7818" t="str">
        <f t="shared" si="241"/>
        <v/>
      </c>
    </row>
    <row r="7819" spans="1:18" x14ac:dyDescent="0.3">
      <c r="A7819">
        <v>9496</v>
      </c>
      <c r="B7819">
        <v>2006</v>
      </c>
      <c r="C7819">
        <v>2</v>
      </c>
      <c r="D7819">
        <v>0.1207105</v>
      </c>
      <c r="E7819">
        <v>2.5866500000000001E-2</v>
      </c>
      <c r="F7819">
        <v>3.4488699999999997E-2</v>
      </c>
      <c r="G7819">
        <v>0.14571480000000001</v>
      </c>
      <c r="H7819">
        <v>0</v>
      </c>
      <c r="I7819">
        <v>0.5259528</v>
      </c>
      <c r="J7819">
        <v>4.22487E-2</v>
      </c>
      <c r="K7819">
        <v>1.72444E-2</v>
      </c>
      <c r="L7819">
        <v>8.5359500000000005E-2</v>
      </c>
      <c r="M7819">
        <v>2.4142E-3</v>
      </c>
      <c r="O7819" t="str">
        <f>Table_Index[[#This Row],[ID]]&amp;Table_Index[[#This Row],[year]]</f>
        <v>94962006</v>
      </c>
      <c r="R7819" t="str">
        <f t="shared" si="241"/>
        <v/>
      </c>
    </row>
    <row r="7820" spans="1:18" x14ac:dyDescent="0.3">
      <c r="A7820">
        <v>9496</v>
      </c>
      <c r="B7820">
        <v>2006</v>
      </c>
      <c r="C7820">
        <v>3</v>
      </c>
      <c r="D7820">
        <v>8.7257100000000004E-2</v>
      </c>
      <c r="E7820">
        <v>3.8781000000000003E-2</v>
      </c>
      <c r="F7820">
        <v>8.3101999999999995E-2</v>
      </c>
      <c r="G7820">
        <v>0.1590019</v>
      </c>
      <c r="H7820">
        <v>6.01159E-2</v>
      </c>
      <c r="I7820">
        <v>0.19944490000000001</v>
      </c>
      <c r="J7820">
        <v>0.1606639</v>
      </c>
      <c r="K7820">
        <v>5.4293300000000003E-2</v>
      </c>
      <c r="L7820">
        <v>0.14958369999999999</v>
      </c>
      <c r="M7820">
        <v>7.7562000000000004E-3</v>
      </c>
      <c r="O7820" t="str">
        <f>Table_Index[[#This Row],[ID]]&amp;Table_Index[[#This Row],[year]]</f>
        <v>94962006</v>
      </c>
      <c r="R7820" t="str">
        <f t="shared" si="241"/>
        <v/>
      </c>
    </row>
    <row r="7821" spans="1:18" x14ac:dyDescent="0.3">
      <c r="A7821">
        <v>9496</v>
      </c>
      <c r="B7821">
        <v>2006</v>
      </c>
      <c r="C7821">
        <v>4</v>
      </c>
      <c r="D7821">
        <v>9.35806E-2</v>
      </c>
      <c r="E7821">
        <v>1.9445299999999999E-2</v>
      </c>
      <c r="F7821">
        <v>4.6182599999999997E-2</v>
      </c>
      <c r="G7821">
        <v>3.8890599999999997E-2</v>
      </c>
      <c r="H7821">
        <v>4.8612999999999998E-3</v>
      </c>
      <c r="I7821">
        <v>0.66843300000000005</v>
      </c>
      <c r="J7821">
        <v>3.6459999999999999E-2</v>
      </c>
      <c r="K7821">
        <v>1.3368700000000001E-2</v>
      </c>
      <c r="L7821">
        <v>7.2919999999999999E-2</v>
      </c>
      <c r="M7821">
        <v>5.8579000000000001E-3</v>
      </c>
      <c r="O7821" t="str">
        <f>Table_Index[[#This Row],[ID]]&amp;Table_Index[[#This Row],[year]]</f>
        <v>94962006</v>
      </c>
      <c r="R7821" t="str">
        <f t="shared" si="241"/>
        <v/>
      </c>
    </row>
    <row r="7822" spans="1:18" x14ac:dyDescent="0.3">
      <c r="A7822">
        <v>9496</v>
      </c>
      <c r="B7822">
        <v>2007</v>
      </c>
      <c r="C7822">
        <v>1</v>
      </c>
      <c r="D7822">
        <v>5.6928300000000001E-2</v>
      </c>
      <c r="E7822">
        <v>9.2508499999999994E-2</v>
      </c>
      <c r="F7822">
        <v>9.4880500000000006E-2</v>
      </c>
      <c r="G7822">
        <v>0.13441410000000001</v>
      </c>
      <c r="H7822">
        <v>2.81677E-2</v>
      </c>
      <c r="I7822">
        <v>0.34394190000000002</v>
      </c>
      <c r="J7822">
        <v>5.8534000000000003E-2</v>
      </c>
      <c r="K7822">
        <v>8.4206500000000004E-2</v>
      </c>
      <c r="L7822">
        <v>9.9624500000000005E-2</v>
      </c>
      <c r="M7822">
        <v>6.7941E-3</v>
      </c>
      <c r="O7822" t="str">
        <f>Table_Index[[#This Row],[ID]]&amp;Table_Index[[#This Row],[year]]</f>
        <v>94962007</v>
      </c>
      <c r="R7822" t="str">
        <f t="shared" ref="R7822:R7885" si="242">RIGHT(P7822,4)</f>
        <v/>
      </c>
    </row>
    <row r="7823" spans="1:18" x14ac:dyDescent="0.3">
      <c r="A7823">
        <v>9496</v>
      </c>
      <c r="B7823">
        <v>2007</v>
      </c>
      <c r="C7823">
        <v>2</v>
      </c>
      <c r="D7823">
        <v>5.5369000000000002E-2</v>
      </c>
      <c r="E7823">
        <v>0</v>
      </c>
      <c r="F7823">
        <v>5.4820800000000003E-2</v>
      </c>
      <c r="G7823">
        <v>0.1192352</v>
      </c>
      <c r="H7823">
        <v>6.1672999999999997E-3</v>
      </c>
      <c r="I7823">
        <v>0.63729179999999996</v>
      </c>
      <c r="J7823">
        <v>9.2510099999999998E-2</v>
      </c>
      <c r="K7823">
        <v>3.0151399999999998E-2</v>
      </c>
      <c r="L7823">
        <v>0</v>
      </c>
      <c r="M7823">
        <v>4.4542000000000002E-3</v>
      </c>
      <c r="O7823" t="str">
        <f>Table_Index[[#This Row],[ID]]&amp;Table_Index[[#This Row],[year]]</f>
        <v>94962007</v>
      </c>
      <c r="R7823" t="str">
        <f t="shared" si="242"/>
        <v/>
      </c>
    </row>
    <row r="7824" spans="1:18" x14ac:dyDescent="0.3">
      <c r="A7824">
        <v>9496</v>
      </c>
      <c r="B7824">
        <v>2007</v>
      </c>
      <c r="C7824">
        <v>3</v>
      </c>
      <c r="D7824">
        <v>0.19219549999999999</v>
      </c>
      <c r="E7824">
        <v>2.4024400000000001E-2</v>
      </c>
      <c r="F7824">
        <v>0.14414660000000001</v>
      </c>
      <c r="G7824">
        <v>0.1423276</v>
      </c>
      <c r="H7824">
        <v>0</v>
      </c>
      <c r="I7824">
        <v>0.36036649999999998</v>
      </c>
      <c r="J7824">
        <v>0</v>
      </c>
      <c r="K7824">
        <v>2.4024400000000001E-2</v>
      </c>
      <c r="L7824">
        <v>0.10811</v>
      </c>
      <c r="M7824">
        <v>4.8049E-3</v>
      </c>
      <c r="O7824" t="str">
        <f>Table_Index[[#This Row],[ID]]&amp;Table_Index[[#This Row],[year]]</f>
        <v>94962007</v>
      </c>
      <c r="R7824" t="str">
        <f t="shared" si="242"/>
        <v/>
      </c>
    </row>
    <row r="7825" spans="1:18" x14ac:dyDescent="0.3">
      <c r="A7825">
        <v>9496</v>
      </c>
      <c r="B7825">
        <v>2007</v>
      </c>
      <c r="C7825">
        <v>4</v>
      </c>
      <c r="D7825">
        <v>9.1967800000000002E-2</v>
      </c>
      <c r="E7825">
        <v>8.4893300000000005E-2</v>
      </c>
      <c r="F7825">
        <v>3.8202E-2</v>
      </c>
      <c r="G7825">
        <v>0.13582929999999999</v>
      </c>
      <c r="H7825">
        <v>0</v>
      </c>
      <c r="I7825">
        <v>0.38944800000000002</v>
      </c>
      <c r="J7825">
        <v>0.12734000000000001</v>
      </c>
      <c r="K7825">
        <v>2.12233E-2</v>
      </c>
      <c r="L7825">
        <v>0.1021826</v>
      </c>
      <c r="M7825">
        <v>8.9137999999999995E-3</v>
      </c>
      <c r="O7825" t="str">
        <f>Table_Index[[#This Row],[ID]]&amp;Table_Index[[#This Row],[year]]</f>
        <v>94962007</v>
      </c>
      <c r="R7825" t="str">
        <f t="shared" si="242"/>
        <v/>
      </c>
    </row>
    <row r="7826" spans="1:18" x14ac:dyDescent="0.3">
      <c r="A7826">
        <v>9496</v>
      </c>
      <c r="B7826">
        <v>2008</v>
      </c>
      <c r="C7826">
        <v>1</v>
      </c>
      <c r="D7826">
        <v>4.1189900000000002E-2</v>
      </c>
      <c r="E7826">
        <v>0.1182806</v>
      </c>
      <c r="F7826">
        <v>0.13847490000000001</v>
      </c>
      <c r="G7826">
        <v>8.1738599999999995E-2</v>
      </c>
      <c r="H7826">
        <v>4.0869299999999997E-2</v>
      </c>
      <c r="I7826">
        <v>0.2404077</v>
      </c>
      <c r="J7826">
        <v>0.16347729999999999</v>
      </c>
      <c r="K7826">
        <v>6.9237400000000004E-2</v>
      </c>
      <c r="L7826">
        <v>8.6546799999999993E-2</v>
      </c>
      <c r="M7826">
        <v>1.97775E-2</v>
      </c>
      <c r="O7826" t="str">
        <f>Table_Index[[#This Row],[ID]]&amp;Table_Index[[#This Row],[year]]</f>
        <v>94962008</v>
      </c>
      <c r="R7826" t="str">
        <f t="shared" si="242"/>
        <v/>
      </c>
    </row>
    <row r="7827" spans="1:18" x14ac:dyDescent="0.3">
      <c r="A7827">
        <v>9496</v>
      </c>
      <c r="B7827">
        <v>2008</v>
      </c>
      <c r="C7827">
        <v>2</v>
      </c>
      <c r="D7827">
        <v>0.1011102</v>
      </c>
      <c r="E7827">
        <v>7.3354500000000003E-2</v>
      </c>
      <c r="F7827">
        <v>8.32672E-2</v>
      </c>
      <c r="G7827">
        <v>0.23195879999999999</v>
      </c>
      <c r="H7827">
        <v>3.2513899999999998E-2</v>
      </c>
      <c r="I7827">
        <v>0.28945280000000001</v>
      </c>
      <c r="J7827">
        <v>8.32672E-2</v>
      </c>
      <c r="K7827">
        <v>4.75813E-2</v>
      </c>
      <c r="L7827">
        <v>4.16336E-2</v>
      </c>
      <c r="M7827">
        <v>1.58604E-2</v>
      </c>
      <c r="O7827" t="str">
        <f>Table_Index[[#This Row],[ID]]&amp;Table_Index[[#This Row],[year]]</f>
        <v>94962008</v>
      </c>
      <c r="R7827" t="str">
        <f t="shared" si="242"/>
        <v/>
      </c>
    </row>
    <row r="7828" spans="1:18" x14ac:dyDescent="0.3">
      <c r="A7828">
        <v>9496</v>
      </c>
      <c r="B7828">
        <v>2008</v>
      </c>
      <c r="C7828">
        <v>3</v>
      </c>
      <c r="D7828">
        <v>9.2786400000000005E-2</v>
      </c>
      <c r="E7828">
        <v>0.11377379999999999</v>
      </c>
      <c r="F7828">
        <v>7.2903599999999999E-2</v>
      </c>
      <c r="G7828">
        <v>0.1905435</v>
      </c>
      <c r="H7828">
        <v>2.7173200000000002E-2</v>
      </c>
      <c r="I7828">
        <v>0.1126692</v>
      </c>
      <c r="J7828">
        <v>0.1126692</v>
      </c>
      <c r="K7828">
        <v>2.1539699999999998E-2</v>
      </c>
      <c r="L7828">
        <v>0.24853500000000001</v>
      </c>
      <c r="M7828">
        <v>7.4063000000000002E-3</v>
      </c>
      <c r="O7828" t="str">
        <f>Table_Index[[#This Row],[ID]]&amp;Table_Index[[#This Row],[year]]</f>
        <v>94962008</v>
      </c>
      <c r="R7828" t="str">
        <f t="shared" si="242"/>
        <v/>
      </c>
    </row>
    <row r="7829" spans="1:18" x14ac:dyDescent="0.3">
      <c r="A7829">
        <v>9496</v>
      </c>
      <c r="B7829">
        <v>2008</v>
      </c>
      <c r="C7829">
        <v>4</v>
      </c>
      <c r="D7829">
        <v>0.10020469999999999</v>
      </c>
      <c r="E7829">
        <v>8.4979200000000005E-2</v>
      </c>
      <c r="F7829">
        <v>9.0290400000000007E-2</v>
      </c>
      <c r="G7829">
        <v>0.19208839999999999</v>
      </c>
      <c r="H7829">
        <v>2.9671900000000001E-2</v>
      </c>
      <c r="I7829">
        <v>0.2301521</v>
      </c>
      <c r="J7829">
        <v>0.21598880000000001</v>
      </c>
      <c r="K7829">
        <v>2.1244800000000001E-2</v>
      </c>
      <c r="L7829">
        <v>3.39917E-2</v>
      </c>
      <c r="M7829">
        <v>1.3879999999999999E-3</v>
      </c>
      <c r="O7829" t="str">
        <f>Table_Index[[#This Row],[ID]]&amp;Table_Index[[#This Row],[year]]</f>
        <v>94962008</v>
      </c>
      <c r="R7829" t="str">
        <f t="shared" si="242"/>
        <v/>
      </c>
    </row>
    <row r="7830" spans="1:18" x14ac:dyDescent="0.3">
      <c r="A7830">
        <v>9496</v>
      </c>
      <c r="B7830">
        <v>2009</v>
      </c>
      <c r="C7830">
        <v>1</v>
      </c>
      <c r="D7830">
        <v>0</v>
      </c>
      <c r="E7830">
        <v>0.15717639999999999</v>
      </c>
      <c r="F7830">
        <v>4.0865899999999997E-2</v>
      </c>
      <c r="G7830">
        <v>0.16346350000000001</v>
      </c>
      <c r="H7830">
        <v>2.2633000000000002E-3</v>
      </c>
      <c r="I7830">
        <v>0.34578819999999999</v>
      </c>
      <c r="J7830">
        <v>0.19112660000000001</v>
      </c>
      <c r="K7830">
        <v>1.9344799999999999E-2</v>
      </c>
      <c r="L7830">
        <v>7.5444700000000003E-2</v>
      </c>
      <c r="M7830">
        <v>4.5266999999999998E-3</v>
      </c>
      <c r="O7830" t="str">
        <f>Table_Index[[#This Row],[ID]]&amp;Table_Index[[#This Row],[year]]</f>
        <v>94962009</v>
      </c>
      <c r="R7830" t="str">
        <f t="shared" si="242"/>
        <v/>
      </c>
    </row>
    <row r="7831" spans="1:18" x14ac:dyDescent="0.3">
      <c r="A7831">
        <v>9496</v>
      </c>
      <c r="B7831">
        <v>2009</v>
      </c>
      <c r="C7831">
        <v>2</v>
      </c>
      <c r="D7831">
        <v>2.4937999999999998E-2</v>
      </c>
      <c r="E7831">
        <v>0.40380369999999999</v>
      </c>
      <c r="F7831">
        <v>4.2750900000000001E-2</v>
      </c>
      <c r="G7831">
        <v>0.16067190000000001</v>
      </c>
      <c r="H7831">
        <v>1.5140900000000001E-2</v>
      </c>
      <c r="I7831">
        <v>0.18703500000000001</v>
      </c>
      <c r="J7831">
        <v>7.1251400000000006E-2</v>
      </c>
      <c r="K7831">
        <v>2.8500600000000001E-2</v>
      </c>
      <c r="L7831">
        <v>5.7001099999999999E-2</v>
      </c>
      <c r="M7831">
        <v>8.9064000000000001E-3</v>
      </c>
      <c r="O7831" t="str">
        <f>Table_Index[[#This Row],[ID]]&amp;Table_Index[[#This Row],[year]]</f>
        <v>94962009</v>
      </c>
      <c r="R7831" t="str">
        <f t="shared" si="242"/>
        <v/>
      </c>
    </row>
    <row r="7832" spans="1:18" x14ac:dyDescent="0.3">
      <c r="A7832">
        <v>9496</v>
      </c>
      <c r="B7832">
        <v>2009</v>
      </c>
      <c r="C7832">
        <v>3</v>
      </c>
      <c r="D7832">
        <v>5.7662999999999999E-2</v>
      </c>
      <c r="E7832">
        <v>0.10379339999999999</v>
      </c>
      <c r="F7832">
        <v>6.9195599999999996E-2</v>
      </c>
      <c r="G7832">
        <v>0.17570740000000001</v>
      </c>
      <c r="H7832">
        <v>3.6039399999999999E-2</v>
      </c>
      <c r="I7832">
        <v>0.38634210000000002</v>
      </c>
      <c r="J7832">
        <v>0.1124429</v>
      </c>
      <c r="K7832">
        <v>2.8370200000000002E-2</v>
      </c>
      <c r="L7832">
        <v>2.8831499999999999E-2</v>
      </c>
      <c r="M7832">
        <v>1.6146000000000001E-3</v>
      </c>
      <c r="O7832" t="str">
        <f>Table_Index[[#This Row],[ID]]&amp;Table_Index[[#This Row],[year]]</f>
        <v>94962009</v>
      </c>
      <c r="R7832" t="str">
        <f t="shared" si="242"/>
        <v/>
      </c>
    </row>
    <row r="7833" spans="1:18" x14ac:dyDescent="0.3">
      <c r="A7833">
        <v>9496</v>
      </c>
      <c r="B7833">
        <v>2009</v>
      </c>
      <c r="C7833">
        <v>4</v>
      </c>
      <c r="D7833">
        <v>0</v>
      </c>
      <c r="E7833">
        <v>0.35099200000000003</v>
      </c>
      <c r="F7833">
        <v>4.83682E-2</v>
      </c>
      <c r="G7833">
        <v>6.6506300000000004E-2</v>
      </c>
      <c r="H7833">
        <v>2.0084299999999999E-2</v>
      </c>
      <c r="I7833">
        <v>0.32245479999999999</v>
      </c>
      <c r="J7833">
        <v>0.1209205</v>
      </c>
      <c r="K7833">
        <v>3.2245500000000003E-2</v>
      </c>
      <c r="L7833">
        <v>3.3857699999999998E-2</v>
      </c>
      <c r="M7833">
        <v>4.5707999999999999E-3</v>
      </c>
      <c r="O7833" t="str">
        <f>Table_Index[[#This Row],[ID]]&amp;Table_Index[[#This Row],[year]]</f>
        <v>94962009</v>
      </c>
      <c r="R7833" t="str">
        <f t="shared" si="242"/>
        <v/>
      </c>
    </row>
    <row r="7834" spans="1:18" x14ac:dyDescent="0.3">
      <c r="A7834">
        <v>9496</v>
      </c>
      <c r="B7834">
        <v>2010</v>
      </c>
      <c r="C7834">
        <v>1</v>
      </c>
      <c r="D7834">
        <v>4.3484700000000001E-2</v>
      </c>
      <c r="E7834">
        <v>0.22145490000000001</v>
      </c>
      <c r="F7834">
        <v>3.7406200000000001E-2</v>
      </c>
      <c r="G7834">
        <v>0.1306099</v>
      </c>
      <c r="H7834">
        <v>0.15933249999999999</v>
      </c>
      <c r="I7834">
        <v>0.29145660000000001</v>
      </c>
      <c r="J7834">
        <v>8.8216299999999997E-2</v>
      </c>
      <c r="K7834">
        <v>2.5560900000000001E-2</v>
      </c>
      <c r="L7834">
        <v>0</v>
      </c>
      <c r="M7834">
        <v>2.4781999999999998E-3</v>
      </c>
      <c r="O7834" t="str">
        <f>Table_Index[[#This Row],[ID]]&amp;Table_Index[[#This Row],[year]]</f>
        <v>94962010</v>
      </c>
      <c r="R7834" t="str">
        <f t="shared" si="242"/>
        <v/>
      </c>
    </row>
    <row r="7835" spans="1:18" x14ac:dyDescent="0.3">
      <c r="A7835">
        <v>9496</v>
      </c>
      <c r="B7835">
        <v>2010</v>
      </c>
      <c r="C7835">
        <v>2</v>
      </c>
      <c r="D7835">
        <v>6.0476500000000002E-2</v>
      </c>
      <c r="E7835">
        <v>0</v>
      </c>
      <c r="F7835">
        <v>4.5357399999999999E-2</v>
      </c>
      <c r="G7835">
        <v>0.2207392</v>
      </c>
      <c r="H7835">
        <v>5.6772299999999998E-2</v>
      </c>
      <c r="I7835">
        <v>0.40254669999999998</v>
      </c>
      <c r="J7835">
        <v>0.14195179999999999</v>
      </c>
      <c r="K7835">
        <v>3.0238299999999999E-2</v>
      </c>
      <c r="L7835">
        <v>3.7797799999999999E-2</v>
      </c>
      <c r="M7835">
        <v>4.1200000000000004E-3</v>
      </c>
      <c r="O7835" t="str">
        <f>Table_Index[[#This Row],[ID]]&amp;Table_Index[[#This Row],[year]]</f>
        <v>94962010</v>
      </c>
      <c r="R7835" t="str">
        <f t="shared" si="242"/>
        <v/>
      </c>
    </row>
    <row r="7836" spans="1:18" x14ac:dyDescent="0.3">
      <c r="A7836">
        <v>9496</v>
      </c>
      <c r="B7836">
        <v>2010</v>
      </c>
      <c r="C7836">
        <v>3</v>
      </c>
      <c r="D7836">
        <v>8.4481299999999995E-2</v>
      </c>
      <c r="E7836">
        <v>1.9788400000000001E-2</v>
      </c>
      <c r="F7836">
        <v>6.8498400000000001E-2</v>
      </c>
      <c r="G7836">
        <v>0.12786359999999999</v>
      </c>
      <c r="H7836">
        <v>4.1479599999999998E-2</v>
      </c>
      <c r="I7836">
        <v>0.4566557</v>
      </c>
      <c r="J7836">
        <v>0.1293858</v>
      </c>
      <c r="K7836">
        <v>3.2308400000000001E-2</v>
      </c>
      <c r="L7836">
        <v>3.5771400000000002E-2</v>
      </c>
      <c r="M7836">
        <v>3.7674000000000002E-3</v>
      </c>
      <c r="O7836" t="str">
        <f>Table_Index[[#This Row],[ID]]&amp;Table_Index[[#This Row],[year]]</f>
        <v>94962010</v>
      </c>
      <c r="R7836" t="str">
        <f t="shared" si="242"/>
        <v/>
      </c>
    </row>
    <row r="7837" spans="1:18" x14ac:dyDescent="0.3">
      <c r="A7837">
        <v>9496</v>
      </c>
      <c r="B7837">
        <v>2010</v>
      </c>
      <c r="C7837">
        <v>4</v>
      </c>
      <c r="D7837">
        <v>7.1701600000000004E-2</v>
      </c>
      <c r="E7837">
        <v>8.7236999999999995E-2</v>
      </c>
      <c r="F7837">
        <v>7.9668500000000003E-2</v>
      </c>
      <c r="G7837">
        <v>9.9187300000000006E-2</v>
      </c>
      <c r="H7837">
        <v>4.8797E-2</v>
      </c>
      <c r="I7837">
        <v>0.34763460000000002</v>
      </c>
      <c r="J7837">
        <v>0.18124580000000001</v>
      </c>
      <c r="K7837">
        <v>3.98342E-2</v>
      </c>
      <c r="L7837">
        <v>3.98342E-2</v>
      </c>
      <c r="M7837">
        <v>4.8598000000000001E-3</v>
      </c>
      <c r="O7837" t="str">
        <f>Table_Index[[#This Row],[ID]]&amp;Table_Index[[#This Row],[year]]</f>
        <v>94962010</v>
      </c>
      <c r="R7837" t="str">
        <f t="shared" si="242"/>
        <v/>
      </c>
    </row>
    <row r="7838" spans="1:18" x14ac:dyDescent="0.3">
      <c r="A7838">
        <v>9496</v>
      </c>
      <c r="B7838">
        <v>2011</v>
      </c>
      <c r="C7838">
        <v>1</v>
      </c>
      <c r="D7838">
        <v>4.4291900000000002E-2</v>
      </c>
      <c r="E7838">
        <v>3.8011999999999997E-2</v>
      </c>
      <c r="F7838">
        <v>6.0952199999999998E-2</v>
      </c>
      <c r="G7838">
        <v>0.1724947</v>
      </c>
      <c r="H7838">
        <v>1.7859E-2</v>
      </c>
      <c r="I7838">
        <v>0.48761749999999998</v>
      </c>
      <c r="J7838">
        <v>9.9961599999999998E-2</v>
      </c>
      <c r="K7838">
        <v>9.7523000000000002E-3</v>
      </c>
      <c r="L7838">
        <v>6.4182699999999995E-2</v>
      </c>
      <c r="M7838">
        <v>4.8761999999999998E-3</v>
      </c>
      <c r="O7838" t="str">
        <f>Table_Index[[#This Row],[ID]]&amp;Table_Index[[#This Row],[year]]</f>
        <v>94962011</v>
      </c>
      <c r="R7838" t="str">
        <f t="shared" si="242"/>
        <v/>
      </c>
    </row>
    <row r="7839" spans="1:18" x14ac:dyDescent="0.3">
      <c r="A7839">
        <v>9496</v>
      </c>
      <c r="B7839">
        <v>2011</v>
      </c>
      <c r="C7839">
        <v>2</v>
      </c>
      <c r="D7839">
        <v>5.3657099999999999E-2</v>
      </c>
      <c r="E7839">
        <v>2.7753699999999999E-2</v>
      </c>
      <c r="F7839">
        <v>4.6256100000000001E-2</v>
      </c>
      <c r="G7839">
        <v>4.4405899999999998E-2</v>
      </c>
      <c r="H7839">
        <v>1.30095E-2</v>
      </c>
      <c r="I7839">
        <v>0.50419199999999997</v>
      </c>
      <c r="J7839">
        <v>0.14108119999999999</v>
      </c>
      <c r="K7839">
        <v>5.41197E-2</v>
      </c>
      <c r="L7839">
        <v>0.10361380000000001</v>
      </c>
      <c r="M7839">
        <v>1.1911E-2</v>
      </c>
      <c r="O7839" t="str">
        <f>Table_Index[[#This Row],[ID]]&amp;Table_Index[[#This Row],[year]]</f>
        <v>94962011</v>
      </c>
      <c r="R7839" t="str">
        <f t="shared" si="242"/>
        <v/>
      </c>
    </row>
    <row r="7840" spans="1:18" x14ac:dyDescent="0.3">
      <c r="A7840">
        <v>9496</v>
      </c>
      <c r="B7840">
        <v>2011</v>
      </c>
      <c r="C7840">
        <v>3</v>
      </c>
      <c r="D7840">
        <v>2.6561899999999999E-2</v>
      </c>
      <c r="E7840">
        <v>0.19383</v>
      </c>
      <c r="F7840">
        <v>4.3073300000000002E-2</v>
      </c>
      <c r="G7840">
        <v>7.9559000000000005E-2</v>
      </c>
      <c r="H7840">
        <v>2.4336400000000001E-2</v>
      </c>
      <c r="I7840">
        <v>0.58148979999999995</v>
      </c>
      <c r="J7840">
        <v>0</v>
      </c>
      <c r="K7840">
        <v>2.2936499999999999E-2</v>
      </c>
      <c r="L7840">
        <v>2.5843999999999999E-2</v>
      </c>
      <c r="M7840">
        <v>2.369E-3</v>
      </c>
      <c r="O7840" t="str">
        <f>Table_Index[[#This Row],[ID]]&amp;Table_Index[[#This Row],[year]]</f>
        <v>94962011</v>
      </c>
      <c r="R7840" t="str">
        <f t="shared" si="242"/>
        <v/>
      </c>
    </row>
    <row r="7841" spans="1:18" x14ac:dyDescent="0.3">
      <c r="A7841">
        <v>9496</v>
      </c>
      <c r="B7841">
        <v>2011</v>
      </c>
      <c r="C7841">
        <v>4</v>
      </c>
      <c r="D7841">
        <v>5.6330600000000002E-2</v>
      </c>
      <c r="E7841">
        <v>6.7472900000000002E-2</v>
      </c>
      <c r="F7841">
        <v>5.9425699999999998E-2</v>
      </c>
      <c r="G7841">
        <v>9.1713600000000006E-2</v>
      </c>
      <c r="H7841">
        <v>1.22875E-2</v>
      </c>
      <c r="I7841">
        <v>0.40112320000000001</v>
      </c>
      <c r="J7841">
        <v>0.1465833</v>
      </c>
      <c r="K7841">
        <v>2.48559E-2</v>
      </c>
      <c r="L7841">
        <v>0.13618379999999999</v>
      </c>
      <c r="M7841">
        <v>4.0235999999999996E-3</v>
      </c>
      <c r="O7841" t="str">
        <f>Table_Index[[#This Row],[ID]]&amp;Table_Index[[#This Row],[year]]</f>
        <v>94962011</v>
      </c>
      <c r="R7841" t="str">
        <f t="shared" si="242"/>
        <v/>
      </c>
    </row>
    <row r="7842" spans="1:18" x14ac:dyDescent="0.3">
      <c r="A7842">
        <v>9497</v>
      </c>
      <c r="B7842">
        <v>2003</v>
      </c>
      <c r="C7842">
        <v>1</v>
      </c>
      <c r="D7842">
        <v>6.0901299999999998E-2</v>
      </c>
      <c r="E7842">
        <v>0.20462849999999999</v>
      </c>
      <c r="F7842">
        <v>0</v>
      </c>
      <c r="G7842">
        <v>0.2850182</v>
      </c>
      <c r="H7842">
        <v>6.0901299999999998E-2</v>
      </c>
      <c r="I7842">
        <v>0</v>
      </c>
      <c r="J7842">
        <v>0.15347140000000001</v>
      </c>
      <c r="K7842">
        <v>9.257E-2</v>
      </c>
      <c r="L7842">
        <v>0.11205850000000001</v>
      </c>
      <c r="M7842">
        <v>3.0450700000000001E-2</v>
      </c>
      <c r="O7842" t="str">
        <f>Table_Index[[#This Row],[ID]]&amp;Table_Index[[#This Row],[year]]</f>
        <v>94972003</v>
      </c>
      <c r="R7842" t="str">
        <f t="shared" si="242"/>
        <v/>
      </c>
    </row>
    <row r="7843" spans="1:18" x14ac:dyDescent="0.3">
      <c r="A7843">
        <v>9497</v>
      </c>
      <c r="B7843">
        <v>2003</v>
      </c>
      <c r="C7843">
        <v>2</v>
      </c>
      <c r="D7843">
        <v>0.36826209999999998</v>
      </c>
      <c r="E7843">
        <v>7.7984899999999996E-2</v>
      </c>
      <c r="F7843">
        <v>8.6649900000000002E-2</v>
      </c>
      <c r="G7843">
        <v>3.8992499999999999E-2</v>
      </c>
      <c r="H7843">
        <v>5.4156200000000002E-2</v>
      </c>
      <c r="I7843">
        <v>0</v>
      </c>
      <c r="J7843">
        <v>0.2331483</v>
      </c>
      <c r="K7843">
        <v>4.3325000000000002E-2</v>
      </c>
      <c r="L7843">
        <v>8.6649900000000002E-2</v>
      </c>
      <c r="M7843">
        <v>1.0831199999999999E-2</v>
      </c>
      <c r="O7843" t="str">
        <f>Table_Index[[#This Row],[ID]]&amp;Table_Index[[#This Row],[year]]</f>
        <v>94972003</v>
      </c>
      <c r="R7843" t="str">
        <f t="shared" si="242"/>
        <v/>
      </c>
    </row>
    <row r="7844" spans="1:18" x14ac:dyDescent="0.3">
      <c r="A7844">
        <v>9497</v>
      </c>
      <c r="B7844">
        <v>2003</v>
      </c>
      <c r="C7844">
        <v>3</v>
      </c>
      <c r="D7844">
        <v>2.7255000000000001E-3</v>
      </c>
      <c r="E7844">
        <v>2.9202E-3</v>
      </c>
      <c r="F7844">
        <v>3.5691E-3</v>
      </c>
      <c r="G7844">
        <v>1.5574E-3</v>
      </c>
      <c r="H7844">
        <v>0</v>
      </c>
      <c r="I7844">
        <v>1.29786E-2</v>
      </c>
      <c r="J7844">
        <v>0</v>
      </c>
      <c r="K7844">
        <v>0</v>
      </c>
      <c r="L7844">
        <v>2.8552999999999999E-3</v>
      </c>
      <c r="M7844">
        <v>0.97339390000000003</v>
      </c>
      <c r="O7844" t="str">
        <f>Table_Index[[#This Row],[ID]]&amp;Table_Index[[#This Row],[year]]</f>
        <v>94972003</v>
      </c>
      <c r="R7844" t="str">
        <f t="shared" si="242"/>
        <v/>
      </c>
    </row>
    <row r="7845" spans="1:18" x14ac:dyDescent="0.3">
      <c r="A7845">
        <v>9497</v>
      </c>
      <c r="B7845">
        <v>2003</v>
      </c>
      <c r="C7845">
        <v>4</v>
      </c>
      <c r="D7845">
        <v>3.7445999999999998E-3</v>
      </c>
      <c r="E7845">
        <v>2.7253999999999998E-3</v>
      </c>
      <c r="F7845">
        <v>2.3444999999999998E-3</v>
      </c>
      <c r="G7845">
        <v>3.8097000000000001E-3</v>
      </c>
      <c r="H7845">
        <v>5.8609999999999999E-4</v>
      </c>
      <c r="I7845">
        <v>1.31875E-2</v>
      </c>
      <c r="J7845">
        <v>1.6802E-3</v>
      </c>
      <c r="K7845">
        <v>0.97001709999999997</v>
      </c>
      <c r="L7845">
        <v>1.7583E-3</v>
      </c>
      <c r="M7845">
        <v>1.4650000000000001E-4</v>
      </c>
      <c r="O7845" t="str">
        <f>Table_Index[[#This Row],[ID]]&amp;Table_Index[[#This Row],[year]]</f>
        <v>94972003</v>
      </c>
      <c r="R7845" t="str">
        <f t="shared" si="242"/>
        <v/>
      </c>
    </row>
    <row r="7846" spans="1:18" x14ac:dyDescent="0.3">
      <c r="A7846">
        <v>9497</v>
      </c>
      <c r="B7846">
        <v>2004</v>
      </c>
      <c r="C7846">
        <v>1</v>
      </c>
      <c r="D7846">
        <v>0.13924049999999999</v>
      </c>
      <c r="E7846">
        <v>0.15949369999999999</v>
      </c>
      <c r="F7846">
        <v>0.1063291</v>
      </c>
      <c r="G7846">
        <v>0.113924</v>
      </c>
      <c r="H7846">
        <v>6.3291100000000003E-2</v>
      </c>
      <c r="I7846">
        <v>0</v>
      </c>
      <c r="J7846">
        <v>0.22025320000000001</v>
      </c>
      <c r="K7846">
        <v>6.3291100000000003E-2</v>
      </c>
      <c r="L7846">
        <v>0.121519</v>
      </c>
      <c r="M7846">
        <v>1.26582E-2</v>
      </c>
      <c r="O7846" t="str">
        <f>Table_Index[[#This Row],[ID]]&amp;Table_Index[[#This Row],[year]]</f>
        <v>94972004</v>
      </c>
      <c r="R7846" t="str">
        <f t="shared" si="242"/>
        <v/>
      </c>
    </row>
    <row r="7847" spans="1:18" x14ac:dyDescent="0.3">
      <c r="A7847">
        <v>9497</v>
      </c>
      <c r="B7847">
        <v>2004</v>
      </c>
      <c r="C7847">
        <v>2</v>
      </c>
      <c r="D7847">
        <v>0</v>
      </c>
      <c r="E7847">
        <v>0.1775148</v>
      </c>
      <c r="F7847">
        <v>3.80389E-2</v>
      </c>
      <c r="G7847">
        <v>5.32544E-2</v>
      </c>
      <c r="H7847">
        <v>0</v>
      </c>
      <c r="I7847">
        <v>0.52409130000000004</v>
      </c>
      <c r="J7847">
        <v>0.13524939999999999</v>
      </c>
      <c r="K7847">
        <v>0</v>
      </c>
      <c r="L7847">
        <v>6.7624699999999996E-2</v>
      </c>
      <c r="M7847">
        <v>4.2265000000000002E-3</v>
      </c>
      <c r="O7847" t="str">
        <f>Table_Index[[#This Row],[ID]]&amp;Table_Index[[#This Row],[year]]</f>
        <v>94972004</v>
      </c>
      <c r="R7847" t="str">
        <f t="shared" si="242"/>
        <v/>
      </c>
    </row>
    <row r="7848" spans="1:18" x14ac:dyDescent="0.3">
      <c r="A7848">
        <v>9497</v>
      </c>
      <c r="B7848">
        <v>2004</v>
      </c>
      <c r="C7848">
        <v>3</v>
      </c>
      <c r="D7848">
        <v>0.10958900000000001</v>
      </c>
      <c r="E7848">
        <v>0.23013700000000001</v>
      </c>
      <c r="F7848">
        <v>0.1232877</v>
      </c>
      <c r="G7848">
        <v>0.13698630000000001</v>
      </c>
      <c r="H7848">
        <v>0</v>
      </c>
      <c r="I7848">
        <v>0</v>
      </c>
      <c r="J7848">
        <v>9.5890400000000001E-2</v>
      </c>
      <c r="K7848">
        <v>0.10958900000000001</v>
      </c>
      <c r="L7848">
        <v>0.18082190000000001</v>
      </c>
      <c r="M7848">
        <v>1.36986E-2</v>
      </c>
      <c r="O7848" t="str">
        <f>Table_Index[[#This Row],[ID]]&amp;Table_Index[[#This Row],[year]]</f>
        <v>94972004</v>
      </c>
      <c r="R7848" t="str">
        <f t="shared" si="242"/>
        <v/>
      </c>
    </row>
    <row r="7849" spans="1:18" x14ac:dyDescent="0.3">
      <c r="A7849">
        <v>9497</v>
      </c>
      <c r="B7849">
        <v>2004</v>
      </c>
      <c r="C7849">
        <v>4</v>
      </c>
      <c r="D7849">
        <v>2.2940999999999999E-3</v>
      </c>
      <c r="E7849">
        <v>3.7279000000000001E-3</v>
      </c>
      <c r="F7849">
        <v>1.3035E-3</v>
      </c>
      <c r="G7849">
        <v>9.1239999999999995E-4</v>
      </c>
      <c r="H7849">
        <v>5.2139999999999999E-4</v>
      </c>
      <c r="I7849">
        <v>9.7759000000000006E-3</v>
      </c>
      <c r="J7849">
        <v>1.6163E-3</v>
      </c>
      <c r="K7849">
        <v>0.97819319999999998</v>
      </c>
      <c r="L7849">
        <v>1.4599000000000001E-3</v>
      </c>
      <c r="M7849">
        <v>1.9550000000000001E-4</v>
      </c>
      <c r="O7849" t="str">
        <f>Table_Index[[#This Row],[ID]]&amp;Table_Index[[#This Row],[year]]</f>
        <v>94972004</v>
      </c>
      <c r="R7849" t="str">
        <f t="shared" si="242"/>
        <v/>
      </c>
    </row>
    <row r="7850" spans="1:18" x14ac:dyDescent="0.3">
      <c r="A7850">
        <v>9497</v>
      </c>
      <c r="B7850">
        <v>2005</v>
      </c>
      <c r="C7850">
        <v>1</v>
      </c>
      <c r="D7850">
        <v>5.8946600000000002E-2</v>
      </c>
      <c r="E7850">
        <v>0.10000299999999999</v>
      </c>
      <c r="F7850">
        <v>9.9030300000000002E-2</v>
      </c>
      <c r="G7850">
        <v>7.7809500000000004E-2</v>
      </c>
      <c r="H7850">
        <v>0</v>
      </c>
      <c r="I7850">
        <v>0.3607534</v>
      </c>
      <c r="J7850">
        <v>0.11789330000000001</v>
      </c>
      <c r="K7850">
        <v>5.8946600000000002E-2</v>
      </c>
      <c r="L7850">
        <v>0.1131775</v>
      </c>
      <c r="M7850">
        <v>1.34398E-2</v>
      </c>
      <c r="O7850" t="str">
        <f>Table_Index[[#This Row],[ID]]&amp;Table_Index[[#This Row],[year]]</f>
        <v>94972005</v>
      </c>
      <c r="R7850" t="str">
        <f t="shared" si="242"/>
        <v/>
      </c>
    </row>
    <row r="7851" spans="1:18" x14ac:dyDescent="0.3">
      <c r="A7851">
        <v>9497</v>
      </c>
      <c r="B7851">
        <v>2005</v>
      </c>
      <c r="C7851">
        <v>2</v>
      </c>
      <c r="D7851">
        <v>8.7476700000000004E-2</v>
      </c>
      <c r="E7851">
        <v>0.1177388</v>
      </c>
      <c r="F7851">
        <v>7.0927000000000004E-2</v>
      </c>
      <c r="G7851">
        <v>0.12199450000000001</v>
      </c>
      <c r="H7851">
        <v>2.30513E-2</v>
      </c>
      <c r="I7851">
        <v>0.43974750000000001</v>
      </c>
      <c r="J7851">
        <v>0</v>
      </c>
      <c r="K7851">
        <v>3.26264E-2</v>
      </c>
      <c r="L7851">
        <v>0.1021349</v>
      </c>
      <c r="M7851">
        <v>4.3029000000000001E-3</v>
      </c>
      <c r="O7851" t="str">
        <f>Table_Index[[#This Row],[ID]]&amp;Table_Index[[#This Row],[year]]</f>
        <v>94972005</v>
      </c>
      <c r="R7851" t="str">
        <f t="shared" si="242"/>
        <v/>
      </c>
    </row>
    <row r="7852" spans="1:18" x14ac:dyDescent="0.3">
      <c r="A7852">
        <v>9497</v>
      </c>
      <c r="B7852">
        <v>2005</v>
      </c>
      <c r="C7852">
        <v>3</v>
      </c>
      <c r="D7852">
        <v>0.1145038</v>
      </c>
      <c r="E7852">
        <v>0.25190839999999998</v>
      </c>
      <c r="F7852">
        <v>0.12722649999999999</v>
      </c>
      <c r="G7852">
        <v>7.8880400000000003E-2</v>
      </c>
      <c r="H7852">
        <v>0</v>
      </c>
      <c r="I7852">
        <v>0.30534349999999999</v>
      </c>
      <c r="J7852">
        <v>0</v>
      </c>
      <c r="K7852">
        <v>5.8524199999999998E-2</v>
      </c>
      <c r="L7852">
        <v>6.3613199999999995E-2</v>
      </c>
      <c r="M7852">
        <v>0</v>
      </c>
      <c r="O7852" t="str">
        <f>Table_Index[[#This Row],[ID]]&amp;Table_Index[[#This Row],[year]]</f>
        <v>94972005</v>
      </c>
      <c r="R7852" t="str">
        <f t="shared" si="242"/>
        <v/>
      </c>
    </row>
    <row r="7853" spans="1:18" x14ac:dyDescent="0.3">
      <c r="A7853">
        <v>9497</v>
      </c>
      <c r="B7853">
        <v>2005</v>
      </c>
      <c r="C7853">
        <v>4</v>
      </c>
      <c r="D7853">
        <v>4.8604500000000002E-2</v>
      </c>
      <c r="E7853">
        <v>0.1162825</v>
      </c>
      <c r="F7853">
        <v>4.41859E-2</v>
      </c>
      <c r="G7853">
        <v>0.13962740000000001</v>
      </c>
      <c r="H7853">
        <v>3.3139399999999999E-2</v>
      </c>
      <c r="I7853">
        <v>0.41446349999999998</v>
      </c>
      <c r="J7853">
        <v>0</v>
      </c>
      <c r="K7853">
        <v>0.1104647</v>
      </c>
      <c r="L7853">
        <v>9.1906600000000005E-2</v>
      </c>
      <c r="M7853">
        <v>1.3255999999999999E-3</v>
      </c>
      <c r="O7853" t="str">
        <f>Table_Index[[#This Row],[ID]]&amp;Table_Index[[#This Row],[year]]</f>
        <v>94972005</v>
      </c>
      <c r="R7853" t="str">
        <f t="shared" si="242"/>
        <v/>
      </c>
    </row>
    <row r="7854" spans="1:18" x14ac:dyDescent="0.3">
      <c r="A7854">
        <v>9497</v>
      </c>
      <c r="B7854">
        <v>2006</v>
      </c>
      <c r="C7854">
        <v>1</v>
      </c>
      <c r="D7854">
        <v>9.2277300000000007E-2</v>
      </c>
      <c r="E7854">
        <v>0.12259689999999999</v>
      </c>
      <c r="F7854">
        <v>7.2503600000000001E-2</v>
      </c>
      <c r="G7854">
        <v>0.18982750000000001</v>
      </c>
      <c r="H7854">
        <v>1.18642E-2</v>
      </c>
      <c r="I7854">
        <v>0.26496760000000003</v>
      </c>
      <c r="J7854">
        <v>0.17345930000000001</v>
      </c>
      <c r="K7854">
        <v>2.37284E-2</v>
      </c>
      <c r="L7854">
        <v>4.6138600000000002E-2</v>
      </c>
      <c r="M7854">
        <v>2.6365E-3</v>
      </c>
      <c r="O7854" t="str">
        <f>Table_Index[[#This Row],[ID]]&amp;Table_Index[[#This Row],[year]]</f>
        <v>94972006</v>
      </c>
      <c r="R7854" t="str">
        <f t="shared" si="242"/>
        <v/>
      </c>
    </row>
    <row r="7855" spans="1:18" x14ac:dyDescent="0.3">
      <c r="A7855">
        <v>9497</v>
      </c>
      <c r="B7855">
        <v>2006</v>
      </c>
      <c r="C7855">
        <v>2</v>
      </c>
      <c r="D7855">
        <v>9.8079899999999998E-2</v>
      </c>
      <c r="E7855">
        <v>0.13048119999999999</v>
      </c>
      <c r="F7855">
        <v>4.2034200000000001E-2</v>
      </c>
      <c r="G7855">
        <v>0.19090550000000001</v>
      </c>
      <c r="H7855">
        <v>8.6926999999999994E-3</v>
      </c>
      <c r="I7855">
        <v>0.33277099999999998</v>
      </c>
      <c r="J7855">
        <v>0.1120913</v>
      </c>
      <c r="K7855">
        <v>2.10171E-2</v>
      </c>
      <c r="L7855">
        <v>6.1299899999999997E-2</v>
      </c>
      <c r="M7855">
        <v>2.6270999999999998E-3</v>
      </c>
      <c r="O7855" t="str">
        <f>Table_Index[[#This Row],[ID]]&amp;Table_Index[[#This Row],[year]]</f>
        <v>94972006</v>
      </c>
      <c r="R7855" t="str">
        <f t="shared" si="242"/>
        <v/>
      </c>
    </row>
    <row r="7856" spans="1:18" x14ac:dyDescent="0.3">
      <c r="A7856">
        <v>9497</v>
      </c>
      <c r="B7856">
        <v>2006</v>
      </c>
      <c r="C7856">
        <v>3</v>
      </c>
      <c r="D7856">
        <v>0.1018748</v>
      </c>
      <c r="E7856">
        <v>0.1912112</v>
      </c>
      <c r="F7856">
        <v>6.5304399999999999E-2</v>
      </c>
      <c r="G7856">
        <v>8.5814799999999997E-2</v>
      </c>
      <c r="H7856">
        <v>1.9591299999999999E-2</v>
      </c>
      <c r="I7856">
        <v>0.34524250000000001</v>
      </c>
      <c r="J7856">
        <v>9.7140299999999999E-2</v>
      </c>
      <c r="K7856">
        <v>2.6121800000000001E-2</v>
      </c>
      <c r="L7856">
        <v>6.3127600000000006E-2</v>
      </c>
      <c r="M7856">
        <v>4.5713000000000004E-3</v>
      </c>
      <c r="O7856" t="str">
        <f>Table_Index[[#This Row],[ID]]&amp;Table_Index[[#This Row],[year]]</f>
        <v>94972006</v>
      </c>
      <c r="R7856" t="str">
        <f t="shared" si="242"/>
        <v/>
      </c>
    </row>
    <row r="7857" spans="1:18" x14ac:dyDescent="0.3">
      <c r="A7857">
        <v>9497</v>
      </c>
      <c r="B7857">
        <v>2006</v>
      </c>
      <c r="C7857">
        <v>4</v>
      </c>
      <c r="D7857">
        <v>4.4626899999999997E-2</v>
      </c>
      <c r="E7857">
        <v>0.35344520000000001</v>
      </c>
      <c r="F7857">
        <v>0.1356658</v>
      </c>
      <c r="G7857">
        <v>3.5701499999999997E-2</v>
      </c>
      <c r="H7857">
        <v>0</v>
      </c>
      <c r="I7857">
        <v>0.28561229999999999</v>
      </c>
      <c r="J7857">
        <v>0</v>
      </c>
      <c r="K7857">
        <v>3.2131399999999997E-2</v>
      </c>
      <c r="L7857">
        <v>0.10710459999999999</v>
      </c>
      <c r="M7857">
        <v>5.7121999999999997E-3</v>
      </c>
      <c r="O7857" t="str">
        <f>Table_Index[[#This Row],[ID]]&amp;Table_Index[[#This Row],[year]]</f>
        <v>94972006</v>
      </c>
      <c r="R7857" t="str">
        <f t="shared" si="242"/>
        <v/>
      </c>
    </row>
    <row r="7858" spans="1:18" x14ac:dyDescent="0.3">
      <c r="A7858">
        <v>9497</v>
      </c>
      <c r="B7858">
        <v>2007</v>
      </c>
      <c r="C7858">
        <v>1</v>
      </c>
      <c r="D7858">
        <v>4.0746999999999998E-2</v>
      </c>
      <c r="E7858">
        <v>0.2322581</v>
      </c>
      <c r="F7858">
        <v>6.7911700000000005E-2</v>
      </c>
      <c r="G7858">
        <v>0.13039049999999999</v>
      </c>
      <c r="H7858">
        <v>5.6706300000000001E-2</v>
      </c>
      <c r="I7858">
        <v>0.27164690000000002</v>
      </c>
      <c r="J7858">
        <v>7.7419399999999999E-2</v>
      </c>
      <c r="K7858">
        <v>3.3955899999999997E-2</v>
      </c>
      <c r="L7858">
        <v>8.4210499999999994E-2</v>
      </c>
      <c r="M7858">
        <v>4.7537999999999999E-3</v>
      </c>
      <c r="O7858" t="str">
        <f>Table_Index[[#This Row],[ID]]&amp;Table_Index[[#This Row],[year]]</f>
        <v>94972007</v>
      </c>
      <c r="R7858" t="str">
        <f t="shared" si="242"/>
        <v/>
      </c>
    </row>
    <row r="7859" spans="1:18" x14ac:dyDescent="0.3">
      <c r="A7859">
        <v>9497</v>
      </c>
      <c r="B7859">
        <v>2007</v>
      </c>
      <c r="C7859">
        <v>2</v>
      </c>
      <c r="D7859">
        <v>0.1009082</v>
      </c>
      <c r="E7859">
        <v>0.21964349999999999</v>
      </c>
      <c r="F7859">
        <v>8.4090100000000001E-2</v>
      </c>
      <c r="G7859">
        <v>0.1177262</v>
      </c>
      <c r="H7859">
        <v>2.10225E-2</v>
      </c>
      <c r="I7859">
        <v>2.3545199999999999E-2</v>
      </c>
      <c r="J7859">
        <v>0.31113360000000001</v>
      </c>
      <c r="K7859">
        <v>3.3636100000000002E-2</v>
      </c>
      <c r="L7859">
        <v>8.4090100000000001E-2</v>
      </c>
      <c r="M7859">
        <v>4.2044999999999999E-3</v>
      </c>
      <c r="O7859" t="str">
        <f>Table_Index[[#This Row],[ID]]&amp;Table_Index[[#This Row],[year]]</f>
        <v>94972007</v>
      </c>
      <c r="R7859" t="str">
        <f t="shared" si="242"/>
        <v/>
      </c>
    </row>
    <row r="7860" spans="1:18" x14ac:dyDescent="0.3">
      <c r="A7860">
        <v>9497</v>
      </c>
      <c r="B7860">
        <v>2007</v>
      </c>
      <c r="C7860">
        <v>3</v>
      </c>
      <c r="D7860">
        <v>4.4807699999999999E-2</v>
      </c>
      <c r="E7860">
        <v>0.13442299999999999</v>
      </c>
      <c r="F7860">
        <v>5.0638799999999998E-2</v>
      </c>
      <c r="G7860">
        <v>0.31026140000000002</v>
      </c>
      <c r="H7860">
        <v>0</v>
      </c>
      <c r="I7860">
        <v>0.41724040000000001</v>
      </c>
      <c r="J7860">
        <v>2.7621199999999999E-2</v>
      </c>
      <c r="K7860">
        <v>1.05881E-2</v>
      </c>
      <c r="L7860">
        <v>0</v>
      </c>
      <c r="M7860">
        <v>4.4194000000000004E-3</v>
      </c>
      <c r="O7860" t="str">
        <f>Table_Index[[#This Row],[ID]]&amp;Table_Index[[#This Row],[year]]</f>
        <v>94972007</v>
      </c>
      <c r="R7860" t="str">
        <f t="shared" si="242"/>
        <v/>
      </c>
    </row>
    <row r="7861" spans="1:18" x14ac:dyDescent="0.3">
      <c r="A7861">
        <v>9497</v>
      </c>
      <c r="B7861">
        <v>2007</v>
      </c>
      <c r="C7861">
        <v>4</v>
      </c>
      <c r="D7861">
        <v>0.1051073</v>
      </c>
      <c r="E7861">
        <v>3.7265300000000001E-2</v>
      </c>
      <c r="F7861">
        <v>9.0774400000000005E-2</v>
      </c>
      <c r="G7861">
        <v>0.16434950000000001</v>
      </c>
      <c r="H7861">
        <v>1.12751E-2</v>
      </c>
      <c r="I7861">
        <v>0.48612109999999997</v>
      </c>
      <c r="J7861">
        <v>5.2553599999999999E-2</v>
      </c>
      <c r="K7861">
        <v>2.3888E-2</v>
      </c>
      <c r="L7861">
        <v>2.67546E-2</v>
      </c>
      <c r="M7861">
        <v>1.9109999999999999E-3</v>
      </c>
      <c r="O7861" t="str">
        <f>Table_Index[[#This Row],[ID]]&amp;Table_Index[[#This Row],[year]]</f>
        <v>94972007</v>
      </c>
      <c r="R7861" t="str">
        <f t="shared" si="242"/>
        <v/>
      </c>
    </row>
    <row r="7862" spans="1:18" x14ac:dyDescent="0.3">
      <c r="A7862">
        <v>9498</v>
      </c>
      <c r="B7862">
        <v>2003</v>
      </c>
      <c r="C7862">
        <v>1</v>
      </c>
      <c r="D7862">
        <v>2.5575199999999999E-2</v>
      </c>
      <c r="E7862">
        <v>6.6717799999999994E-2</v>
      </c>
      <c r="F7862">
        <v>5.0038399999999997E-2</v>
      </c>
      <c r="G7862">
        <v>8.5065299999999996E-2</v>
      </c>
      <c r="H7862">
        <v>2.77991E-2</v>
      </c>
      <c r="I7862">
        <v>0.32802940000000003</v>
      </c>
      <c r="J7862">
        <v>0.1599111</v>
      </c>
      <c r="K7862">
        <v>0.1223161</v>
      </c>
      <c r="L7862">
        <v>0.12898780000000001</v>
      </c>
      <c r="M7862">
        <v>5.5598000000000002E-3</v>
      </c>
      <c r="O7862" t="str">
        <f>Table_Index[[#This Row],[ID]]&amp;Table_Index[[#This Row],[year]]</f>
        <v>94982003</v>
      </c>
      <c r="R7862" t="str">
        <f t="shared" si="242"/>
        <v/>
      </c>
    </row>
    <row r="7863" spans="1:18" x14ac:dyDescent="0.3">
      <c r="A7863">
        <v>9498</v>
      </c>
      <c r="B7863">
        <v>2003</v>
      </c>
      <c r="C7863">
        <v>2</v>
      </c>
      <c r="D7863">
        <v>8.0038100000000001E-2</v>
      </c>
      <c r="E7863">
        <v>9.1154499999999999E-2</v>
      </c>
      <c r="F7863">
        <v>4.2242300000000003E-2</v>
      </c>
      <c r="G7863">
        <v>0</v>
      </c>
      <c r="H7863">
        <v>3.3349200000000002E-2</v>
      </c>
      <c r="I7863">
        <v>0.53692229999999996</v>
      </c>
      <c r="J7863">
        <v>0.16960459999999999</v>
      </c>
      <c r="K7863">
        <v>2.4456100000000001E-2</v>
      </c>
      <c r="L7863">
        <v>2.22328E-2</v>
      </c>
      <c r="M7863">
        <v>0</v>
      </c>
      <c r="O7863" t="str">
        <f>Table_Index[[#This Row],[ID]]&amp;Table_Index[[#This Row],[year]]</f>
        <v>94982003</v>
      </c>
      <c r="R7863" t="str">
        <f t="shared" si="242"/>
        <v/>
      </c>
    </row>
    <row r="7864" spans="1:18" x14ac:dyDescent="0.3">
      <c r="A7864">
        <v>9498</v>
      </c>
      <c r="B7864">
        <v>2003</v>
      </c>
      <c r="C7864">
        <v>3</v>
      </c>
      <c r="D7864">
        <v>0.23971000000000001</v>
      </c>
      <c r="E7864">
        <v>3.2393199999999997E-2</v>
      </c>
      <c r="F7864">
        <v>0</v>
      </c>
      <c r="G7864">
        <v>0.1365915</v>
      </c>
      <c r="H7864">
        <v>0</v>
      </c>
      <c r="I7864">
        <v>0.33257059999999999</v>
      </c>
      <c r="J7864">
        <v>0.13995940000000001</v>
      </c>
      <c r="K7864">
        <v>7.7743800000000002E-2</v>
      </c>
      <c r="L7864">
        <v>4.1031400000000003E-2</v>
      </c>
      <c r="M7864">
        <v>0</v>
      </c>
      <c r="O7864" t="str">
        <f>Table_Index[[#This Row],[ID]]&amp;Table_Index[[#This Row],[year]]</f>
        <v>94982003</v>
      </c>
      <c r="R7864" t="str">
        <f t="shared" si="242"/>
        <v/>
      </c>
    </row>
    <row r="7865" spans="1:18" x14ac:dyDescent="0.3">
      <c r="A7865">
        <v>9498</v>
      </c>
      <c r="B7865">
        <v>2003</v>
      </c>
      <c r="C7865">
        <v>4</v>
      </c>
      <c r="D7865">
        <v>6.7097900000000002E-2</v>
      </c>
      <c r="E7865">
        <v>6.3603199999999999E-2</v>
      </c>
      <c r="F7865">
        <v>3.9140399999999999E-2</v>
      </c>
      <c r="G7865">
        <v>0.17420649999999999</v>
      </c>
      <c r="H7865">
        <v>7.4227100000000004E-2</v>
      </c>
      <c r="I7865">
        <v>0.26419799999999999</v>
      </c>
      <c r="J7865">
        <v>9.7361900000000001E-2</v>
      </c>
      <c r="K7865">
        <v>0.13209899999999999</v>
      </c>
      <c r="L7865">
        <v>7.82809E-2</v>
      </c>
      <c r="M7865">
        <v>9.7850999999999997E-3</v>
      </c>
      <c r="O7865" t="str">
        <f>Table_Index[[#This Row],[ID]]&amp;Table_Index[[#This Row],[year]]</f>
        <v>94982003</v>
      </c>
      <c r="R7865" t="str">
        <f t="shared" si="242"/>
        <v/>
      </c>
    </row>
    <row r="7866" spans="1:18" x14ac:dyDescent="0.3">
      <c r="A7866">
        <v>9498</v>
      </c>
      <c r="B7866">
        <v>2004</v>
      </c>
      <c r="C7866">
        <v>1</v>
      </c>
      <c r="D7866">
        <v>6.9839000000000004E-3</v>
      </c>
      <c r="E7866">
        <v>2.4483E-3</v>
      </c>
      <c r="F7866">
        <v>1.2752E-3</v>
      </c>
      <c r="G7866">
        <v>1.3006999999999999E-3</v>
      </c>
      <c r="H7866">
        <v>0</v>
      </c>
      <c r="I7866">
        <v>1.0966399999999999E-2</v>
      </c>
      <c r="J7866">
        <v>6.8858000000000001E-3</v>
      </c>
      <c r="K7866">
        <v>0.84160380000000001</v>
      </c>
      <c r="L7866">
        <v>1.0200999999999999E-3</v>
      </c>
      <c r="M7866">
        <v>0.12751570000000001</v>
      </c>
      <c r="O7866" t="str">
        <f>Table_Index[[#This Row],[ID]]&amp;Table_Index[[#This Row],[year]]</f>
        <v>94982004</v>
      </c>
      <c r="R7866" t="str">
        <f t="shared" si="242"/>
        <v/>
      </c>
    </row>
    <row r="7867" spans="1:18" x14ac:dyDescent="0.3">
      <c r="A7867">
        <v>9498</v>
      </c>
      <c r="B7867">
        <v>2004</v>
      </c>
      <c r="C7867">
        <v>2</v>
      </c>
      <c r="D7867">
        <v>0.26232519999999998</v>
      </c>
      <c r="E7867">
        <v>2.2308700000000001E-2</v>
      </c>
      <c r="F7867">
        <v>6.6926100000000002E-2</v>
      </c>
      <c r="G7867">
        <v>0.12046709999999999</v>
      </c>
      <c r="H7867">
        <v>0.11154360000000001</v>
      </c>
      <c r="I7867">
        <v>0.3346307</v>
      </c>
      <c r="J7867">
        <v>3.7181199999999998E-2</v>
      </c>
      <c r="K7867">
        <v>2.9745000000000001E-2</v>
      </c>
      <c r="L7867">
        <v>0</v>
      </c>
      <c r="M7867">
        <v>1.48725E-2</v>
      </c>
      <c r="O7867" t="str">
        <f>Table_Index[[#This Row],[ID]]&amp;Table_Index[[#This Row],[year]]</f>
        <v>94982004</v>
      </c>
      <c r="R7867" t="str">
        <f t="shared" si="242"/>
        <v/>
      </c>
    </row>
    <row r="7868" spans="1:18" x14ac:dyDescent="0.3">
      <c r="A7868">
        <v>9498</v>
      </c>
      <c r="B7868">
        <v>2004</v>
      </c>
      <c r="C7868">
        <v>3</v>
      </c>
      <c r="D7868">
        <v>0.2178534</v>
      </c>
      <c r="E7868">
        <v>7.4388999999999997E-2</v>
      </c>
      <c r="F7868">
        <v>4.2507999999999997E-2</v>
      </c>
      <c r="G7868">
        <v>7.4388999999999997E-2</v>
      </c>
      <c r="H7868">
        <v>1.59405E-2</v>
      </c>
      <c r="I7868">
        <v>0.31349630000000001</v>
      </c>
      <c r="J7868">
        <v>0.1275239</v>
      </c>
      <c r="K7868">
        <v>8.5015900000000005E-2</v>
      </c>
      <c r="L7868">
        <v>4.2507999999999997E-2</v>
      </c>
      <c r="M7868">
        <v>6.3762000000000003E-3</v>
      </c>
      <c r="O7868" t="str">
        <f>Table_Index[[#This Row],[ID]]&amp;Table_Index[[#This Row],[year]]</f>
        <v>94982004</v>
      </c>
      <c r="R7868" t="str">
        <f t="shared" si="242"/>
        <v/>
      </c>
    </row>
    <row r="7869" spans="1:18" x14ac:dyDescent="0.3">
      <c r="A7869">
        <v>9498</v>
      </c>
      <c r="B7869">
        <v>2004</v>
      </c>
      <c r="C7869">
        <v>4</v>
      </c>
      <c r="D7869">
        <v>4.5790600000000001E-2</v>
      </c>
      <c r="E7869">
        <v>0.13737179999999999</v>
      </c>
      <c r="F7869">
        <v>7.6317700000000002E-2</v>
      </c>
      <c r="G7869">
        <v>1.90794E-2</v>
      </c>
      <c r="H7869">
        <v>1.0732200000000001E-2</v>
      </c>
      <c r="I7869">
        <v>0.43882660000000001</v>
      </c>
      <c r="J7869">
        <v>1.90794E-2</v>
      </c>
      <c r="K7869">
        <v>0.1097066</v>
      </c>
      <c r="L7869">
        <v>0.13927980000000001</v>
      </c>
      <c r="M7869">
        <v>3.8159000000000001E-3</v>
      </c>
      <c r="O7869" t="str">
        <f>Table_Index[[#This Row],[ID]]&amp;Table_Index[[#This Row],[year]]</f>
        <v>94982004</v>
      </c>
      <c r="R7869" t="str">
        <f t="shared" si="242"/>
        <v/>
      </c>
    </row>
    <row r="7870" spans="1:18" x14ac:dyDescent="0.3">
      <c r="A7870">
        <v>9498</v>
      </c>
      <c r="B7870">
        <v>2005</v>
      </c>
      <c r="C7870">
        <v>1</v>
      </c>
      <c r="D7870">
        <v>7.6008800000000001E-2</v>
      </c>
      <c r="E7870">
        <v>0.11769689999999999</v>
      </c>
      <c r="F7870">
        <v>8.9844999999999994E-2</v>
      </c>
      <c r="G7870">
        <v>5.5703900000000001E-2</v>
      </c>
      <c r="H7870">
        <v>0</v>
      </c>
      <c r="I7870">
        <v>0.34410619999999997</v>
      </c>
      <c r="J7870">
        <v>9.0743400000000002E-2</v>
      </c>
      <c r="K7870">
        <v>0.1167984</v>
      </c>
      <c r="L7870">
        <v>0.1037067</v>
      </c>
      <c r="M7870">
        <v>5.3907E-3</v>
      </c>
      <c r="O7870" t="str">
        <f>Table_Index[[#This Row],[ID]]&amp;Table_Index[[#This Row],[year]]</f>
        <v>94982005</v>
      </c>
      <c r="R7870" t="str">
        <f t="shared" si="242"/>
        <v/>
      </c>
    </row>
    <row r="7871" spans="1:18" x14ac:dyDescent="0.3">
      <c r="A7871">
        <v>9498</v>
      </c>
      <c r="B7871">
        <v>2005</v>
      </c>
      <c r="C7871">
        <v>2</v>
      </c>
      <c r="D7871">
        <v>0.1003063</v>
      </c>
      <c r="E7871">
        <v>6.1726900000000001E-2</v>
      </c>
      <c r="F7871">
        <v>0</v>
      </c>
      <c r="G7871">
        <v>0.26041049999999999</v>
      </c>
      <c r="H7871">
        <v>8.6955699999999997E-2</v>
      </c>
      <c r="I7871">
        <v>0.1928967</v>
      </c>
      <c r="J7871">
        <v>0.1022352</v>
      </c>
      <c r="K7871">
        <v>9.2590400000000003E-2</v>
      </c>
      <c r="L7871">
        <v>9.6448300000000001E-2</v>
      </c>
      <c r="M7871">
        <v>6.4298999999999997E-3</v>
      </c>
      <c r="O7871" t="str">
        <f>Table_Index[[#This Row],[ID]]&amp;Table_Index[[#This Row],[year]]</f>
        <v>94982005</v>
      </c>
      <c r="R7871" t="str">
        <f t="shared" si="242"/>
        <v/>
      </c>
    </row>
    <row r="7872" spans="1:18" x14ac:dyDescent="0.3">
      <c r="A7872">
        <v>9498</v>
      </c>
      <c r="B7872">
        <v>2005</v>
      </c>
      <c r="C7872">
        <v>3</v>
      </c>
      <c r="D7872">
        <v>0.1336117</v>
      </c>
      <c r="E7872">
        <v>0.1544885</v>
      </c>
      <c r="F7872">
        <v>5.9648100000000003E-2</v>
      </c>
      <c r="G7872">
        <v>9.7822800000000001E-2</v>
      </c>
      <c r="H7872">
        <v>0</v>
      </c>
      <c r="I7872">
        <v>0.3519236</v>
      </c>
      <c r="J7872">
        <v>0.1237698</v>
      </c>
      <c r="K7872">
        <v>0</v>
      </c>
      <c r="L7872">
        <v>5.9648100000000003E-2</v>
      </c>
      <c r="M7872">
        <v>1.9087400000000001E-2</v>
      </c>
      <c r="O7872" t="str">
        <f>Table_Index[[#This Row],[ID]]&amp;Table_Index[[#This Row],[year]]</f>
        <v>94982005</v>
      </c>
      <c r="R7872" t="str">
        <f t="shared" si="242"/>
        <v/>
      </c>
    </row>
    <row r="7873" spans="1:18" x14ac:dyDescent="0.3">
      <c r="A7873">
        <v>9498</v>
      </c>
      <c r="B7873">
        <v>2005</v>
      </c>
      <c r="C7873">
        <v>4</v>
      </c>
      <c r="D7873">
        <v>3.2097399999999998E-2</v>
      </c>
      <c r="E7873">
        <v>7.0322499999999996E-2</v>
      </c>
      <c r="F7873">
        <v>2.9179500000000001E-2</v>
      </c>
      <c r="G7873">
        <v>0.1044625</v>
      </c>
      <c r="H7873">
        <v>9.4911099999999998E-2</v>
      </c>
      <c r="I7873">
        <v>0.30084040000000001</v>
      </c>
      <c r="J7873">
        <v>0.112341</v>
      </c>
      <c r="K7873">
        <v>0.19025020000000001</v>
      </c>
      <c r="L7873">
        <v>6.1860499999999999E-2</v>
      </c>
      <c r="M7873">
        <v>3.735E-3</v>
      </c>
      <c r="O7873" t="str">
        <f>Table_Index[[#This Row],[ID]]&amp;Table_Index[[#This Row],[year]]</f>
        <v>94982005</v>
      </c>
      <c r="R7873" t="str">
        <f t="shared" si="242"/>
        <v/>
      </c>
    </row>
    <row r="7874" spans="1:18" x14ac:dyDescent="0.3">
      <c r="A7874">
        <v>9498</v>
      </c>
      <c r="B7874">
        <v>2006</v>
      </c>
      <c r="C7874">
        <v>1</v>
      </c>
      <c r="D7874">
        <v>6.8422999999999998E-2</v>
      </c>
      <c r="E7874">
        <v>9.2792899999999998E-2</v>
      </c>
      <c r="F7874">
        <v>5.0614300000000001E-2</v>
      </c>
      <c r="G7874">
        <v>5.2723199999999998E-2</v>
      </c>
      <c r="H7874">
        <v>5.32083E-2</v>
      </c>
      <c r="I7874">
        <v>0.5145786</v>
      </c>
      <c r="J7874">
        <v>0.1001741</v>
      </c>
      <c r="K7874">
        <v>2.1089299999999998E-2</v>
      </c>
      <c r="L7874">
        <v>3.79607E-2</v>
      </c>
      <c r="M7874">
        <v>8.4357000000000008E-3</v>
      </c>
      <c r="O7874" t="str">
        <f>Table_Index[[#This Row],[ID]]&amp;Table_Index[[#This Row],[year]]</f>
        <v>94982006</v>
      </c>
      <c r="R7874" t="str">
        <f t="shared" si="242"/>
        <v/>
      </c>
    </row>
    <row r="7875" spans="1:18" x14ac:dyDescent="0.3">
      <c r="A7875">
        <v>9498</v>
      </c>
      <c r="B7875">
        <v>2006</v>
      </c>
      <c r="C7875">
        <v>2</v>
      </c>
      <c r="D7875">
        <v>5.6836499999999998E-2</v>
      </c>
      <c r="E7875">
        <v>0.6477212</v>
      </c>
      <c r="F7875">
        <v>2.9490599999999999E-2</v>
      </c>
      <c r="G7875">
        <v>2.4128699999999999E-2</v>
      </c>
      <c r="H7875">
        <v>0</v>
      </c>
      <c r="I7875">
        <v>8.0429E-2</v>
      </c>
      <c r="J7875">
        <v>0.1174263</v>
      </c>
      <c r="K7875">
        <v>2.4128699999999999E-2</v>
      </c>
      <c r="L7875">
        <v>1.87668E-2</v>
      </c>
      <c r="M7875">
        <v>1.0724E-3</v>
      </c>
      <c r="O7875" t="str">
        <f>Table_Index[[#This Row],[ID]]&amp;Table_Index[[#This Row],[year]]</f>
        <v>94982006</v>
      </c>
      <c r="R7875" t="str">
        <f t="shared" si="242"/>
        <v/>
      </c>
    </row>
    <row r="7876" spans="1:18" x14ac:dyDescent="0.3">
      <c r="A7876">
        <v>9498</v>
      </c>
      <c r="B7876">
        <v>2006</v>
      </c>
      <c r="C7876">
        <v>3</v>
      </c>
      <c r="D7876">
        <v>2.3604799999999999E-2</v>
      </c>
      <c r="E7876">
        <v>0.1742821</v>
      </c>
      <c r="F7876">
        <v>3.9341300000000003E-2</v>
      </c>
      <c r="G7876">
        <v>0.20444109999999999</v>
      </c>
      <c r="H7876">
        <v>3.9341000000000003E-3</v>
      </c>
      <c r="I7876">
        <v>0.37374259999999998</v>
      </c>
      <c r="J7876">
        <v>5.11437E-2</v>
      </c>
      <c r="K7876">
        <v>5.9508900000000003E-2</v>
      </c>
      <c r="L7876">
        <v>6.6224599999999995E-2</v>
      </c>
      <c r="M7876">
        <v>3.7767999999999999E-3</v>
      </c>
      <c r="O7876" t="str">
        <f>Table_Index[[#This Row],[ID]]&amp;Table_Index[[#This Row],[year]]</f>
        <v>94982006</v>
      </c>
      <c r="R7876" t="str">
        <f t="shared" si="242"/>
        <v/>
      </c>
    </row>
    <row r="7877" spans="1:18" x14ac:dyDescent="0.3">
      <c r="A7877">
        <v>9498</v>
      </c>
      <c r="B7877">
        <v>2006</v>
      </c>
      <c r="C7877">
        <v>4</v>
      </c>
      <c r="D7877">
        <v>8.6962100000000001E-2</v>
      </c>
      <c r="E7877">
        <v>0.1275444</v>
      </c>
      <c r="F7877">
        <v>4.89565E-2</v>
      </c>
      <c r="G7877">
        <v>0.1185262</v>
      </c>
      <c r="H7877">
        <v>1.0307000000000001E-3</v>
      </c>
      <c r="I7877">
        <v>0.43158980000000002</v>
      </c>
      <c r="J7877">
        <v>0.1236795</v>
      </c>
      <c r="K7877">
        <v>1.48158E-2</v>
      </c>
      <c r="L7877">
        <v>3.8649799999999998E-2</v>
      </c>
      <c r="M7877">
        <v>8.2453000000000005E-3</v>
      </c>
      <c r="O7877" t="str">
        <f>Table_Index[[#This Row],[ID]]&amp;Table_Index[[#This Row],[year]]</f>
        <v>94982006</v>
      </c>
      <c r="R7877" t="str">
        <f t="shared" si="242"/>
        <v/>
      </c>
    </row>
    <row r="7878" spans="1:18" x14ac:dyDescent="0.3">
      <c r="A7878">
        <v>9498</v>
      </c>
      <c r="B7878">
        <v>2007</v>
      </c>
      <c r="C7878">
        <v>1</v>
      </c>
      <c r="D7878">
        <v>6.5402299999999997E-2</v>
      </c>
      <c r="E7878">
        <v>0.16227939999999999</v>
      </c>
      <c r="F7878">
        <v>8.17528E-2</v>
      </c>
      <c r="G7878">
        <v>5.7227E-2</v>
      </c>
      <c r="H7878">
        <v>4.9051699999999997E-2</v>
      </c>
      <c r="I7878">
        <v>0.24623880000000001</v>
      </c>
      <c r="J7878">
        <v>0.21868879999999999</v>
      </c>
      <c r="K7878">
        <v>2.86135E-2</v>
      </c>
      <c r="L7878">
        <v>8.7475499999999998E-2</v>
      </c>
      <c r="M7878">
        <v>3.2701000000000002E-3</v>
      </c>
      <c r="O7878" t="str">
        <f>Table_Index[[#This Row],[ID]]&amp;Table_Index[[#This Row],[year]]</f>
        <v>94982007</v>
      </c>
      <c r="R7878" t="str">
        <f t="shared" si="242"/>
        <v/>
      </c>
    </row>
    <row r="7879" spans="1:18" x14ac:dyDescent="0.3">
      <c r="A7879">
        <v>9498</v>
      </c>
      <c r="B7879">
        <v>2007</v>
      </c>
      <c r="C7879">
        <v>2</v>
      </c>
      <c r="D7879">
        <v>6.3056299999999996E-2</v>
      </c>
      <c r="E7879">
        <v>0.15952939999999999</v>
      </c>
      <c r="F7879">
        <v>7.0062600000000003E-2</v>
      </c>
      <c r="G7879">
        <v>0.14526310000000001</v>
      </c>
      <c r="H7879">
        <v>9.8087999999999995E-3</v>
      </c>
      <c r="I7879">
        <v>0.34447430000000001</v>
      </c>
      <c r="J7879">
        <v>0.1064951</v>
      </c>
      <c r="K7879">
        <v>1.6114400000000001E-2</v>
      </c>
      <c r="L7879">
        <v>8.40751E-2</v>
      </c>
      <c r="M7879">
        <v>1.121E-3</v>
      </c>
      <c r="O7879" t="str">
        <f>Table_Index[[#This Row],[ID]]&amp;Table_Index[[#This Row],[year]]</f>
        <v>94982007</v>
      </c>
      <c r="R7879" t="str">
        <f t="shared" si="242"/>
        <v/>
      </c>
    </row>
    <row r="7880" spans="1:18" x14ac:dyDescent="0.3">
      <c r="A7880">
        <v>9498</v>
      </c>
      <c r="B7880">
        <v>2007</v>
      </c>
      <c r="C7880">
        <v>3</v>
      </c>
      <c r="D7880">
        <v>8.2169000000000006E-2</v>
      </c>
      <c r="E7880">
        <v>0.1565124</v>
      </c>
      <c r="F7880">
        <v>9.1298900000000002E-2</v>
      </c>
      <c r="G7880">
        <v>0.10955869999999999</v>
      </c>
      <c r="H7880">
        <v>3.8639E-3</v>
      </c>
      <c r="I7880">
        <v>0.41915970000000002</v>
      </c>
      <c r="J7880">
        <v>4.8910099999999998E-2</v>
      </c>
      <c r="K7880">
        <v>2.5433299999999999E-2</v>
      </c>
      <c r="L7880">
        <v>5.8692099999999997E-2</v>
      </c>
      <c r="M7880">
        <v>4.4019000000000003E-3</v>
      </c>
      <c r="O7880" t="str">
        <f>Table_Index[[#This Row],[ID]]&amp;Table_Index[[#This Row],[year]]</f>
        <v>94982007</v>
      </c>
      <c r="R7880" t="str">
        <f t="shared" si="242"/>
        <v/>
      </c>
    </row>
    <row r="7881" spans="1:18" x14ac:dyDescent="0.3">
      <c r="A7881">
        <v>9498</v>
      </c>
      <c r="B7881">
        <v>2007</v>
      </c>
      <c r="C7881">
        <v>4</v>
      </c>
      <c r="D7881">
        <v>5.2642899999999999E-2</v>
      </c>
      <c r="E7881">
        <v>0.1206738</v>
      </c>
      <c r="F7881">
        <v>3.3205600000000002E-2</v>
      </c>
      <c r="G7881">
        <v>0.17169699999999999</v>
      </c>
      <c r="H7881">
        <v>1.4578E-3</v>
      </c>
      <c r="I7881">
        <v>0.51698069999999996</v>
      </c>
      <c r="J7881">
        <v>4.3734099999999998E-2</v>
      </c>
      <c r="K7881">
        <v>3.2881599999999997E-2</v>
      </c>
      <c r="L7881">
        <v>2.4296700000000001E-2</v>
      </c>
      <c r="M7881">
        <v>2.4296999999999999E-3</v>
      </c>
      <c r="O7881" t="str">
        <f>Table_Index[[#This Row],[ID]]&amp;Table_Index[[#This Row],[year]]</f>
        <v>94982007</v>
      </c>
      <c r="R7881" t="str">
        <f t="shared" si="242"/>
        <v/>
      </c>
    </row>
    <row r="7882" spans="1:18" x14ac:dyDescent="0.3">
      <c r="A7882">
        <v>9498</v>
      </c>
      <c r="B7882">
        <v>2008</v>
      </c>
      <c r="C7882">
        <v>1</v>
      </c>
      <c r="D7882">
        <v>5.4330200000000002E-2</v>
      </c>
      <c r="E7882">
        <v>8.1522600000000001E-2</v>
      </c>
      <c r="F7882">
        <v>9.6436999999999995E-2</v>
      </c>
      <c r="G7882">
        <v>0.1007231</v>
      </c>
      <c r="H7882">
        <v>1.80016E-2</v>
      </c>
      <c r="I7882">
        <v>0.36217460000000001</v>
      </c>
      <c r="J7882">
        <v>0.12358230000000001</v>
      </c>
      <c r="K7882">
        <v>7.1434800000000007E-2</v>
      </c>
      <c r="L7882">
        <v>8.2507200000000003E-2</v>
      </c>
      <c r="M7882">
        <v>9.2864999999999996E-3</v>
      </c>
      <c r="O7882" t="str">
        <f>Table_Index[[#This Row],[ID]]&amp;Table_Index[[#This Row],[year]]</f>
        <v>94982008</v>
      </c>
      <c r="R7882" t="str">
        <f t="shared" si="242"/>
        <v/>
      </c>
    </row>
    <row r="7883" spans="1:18" x14ac:dyDescent="0.3">
      <c r="A7883">
        <v>9498</v>
      </c>
      <c r="B7883">
        <v>2008</v>
      </c>
      <c r="C7883">
        <v>2</v>
      </c>
      <c r="D7883">
        <v>9.9138100000000007E-2</v>
      </c>
      <c r="E7883">
        <v>0.31388969999999999</v>
      </c>
      <c r="F7883">
        <v>9.83927E-2</v>
      </c>
      <c r="G7883">
        <v>0.12522710000000001</v>
      </c>
      <c r="H7883">
        <v>1.1330099999999999E-2</v>
      </c>
      <c r="I7883">
        <v>0.16100629999999999</v>
      </c>
      <c r="J7883">
        <v>0.1095737</v>
      </c>
      <c r="K7883">
        <v>3.3543000000000003E-2</v>
      </c>
      <c r="L7883">
        <v>4.6960200000000001E-2</v>
      </c>
      <c r="M7883">
        <v>9.3919999999999995E-4</v>
      </c>
      <c r="O7883" t="str">
        <f>Table_Index[[#This Row],[ID]]&amp;Table_Index[[#This Row],[year]]</f>
        <v>94982008</v>
      </c>
      <c r="R7883" t="str">
        <f t="shared" si="242"/>
        <v/>
      </c>
    </row>
    <row r="7884" spans="1:18" x14ac:dyDescent="0.3">
      <c r="A7884">
        <v>9498</v>
      </c>
      <c r="B7884">
        <v>2008</v>
      </c>
      <c r="C7884">
        <v>3</v>
      </c>
      <c r="D7884">
        <v>4.3707599999999999E-2</v>
      </c>
      <c r="E7884">
        <v>0.1236448</v>
      </c>
      <c r="F7884">
        <v>7.4927400000000005E-2</v>
      </c>
      <c r="G7884">
        <v>0.2709278</v>
      </c>
      <c r="H7884">
        <v>5.57495E-2</v>
      </c>
      <c r="I7884">
        <v>0.29970940000000001</v>
      </c>
      <c r="J7884">
        <v>7.7424900000000005E-2</v>
      </c>
      <c r="K7884">
        <v>1.4985500000000001E-2</v>
      </c>
      <c r="L7884">
        <v>3.8398500000000002E-2</v>
      </c>
      <c r="M7884">
        <v>5.2450000000000001E-4</v>
      </c>
      <c r="O7884" t="str">
        <f>Table_Index[[#This Row],[ID]]&amp;Table_Index[[#This Row],[year]]</f>
        <v>94982008</v>
      </c>
      <c r="R7884" t="str">
        <f t="shared" si="242"/>
        <v/>
      </c>
    </row>
    <row r="7885" spans="1:18" x14ac:dyDescent="0.3">
      <c r="A7885">
        <v>9498</v>
      </c>
      <c r="B7885">
        <v>2008</v>
      </c>
      <c r="C7885">
        <v>4</v>
      </c>
      <c r="D7885">
        <v>4.56429E-2</v>
      </c>
      <c r="E7885">
        <v>0.14384179999999999</v>
      </c>
      <c r="F7885">
        <v>5.31762E-2</v>
      </c>
      <c r="G7885">
        <v>0.15935779999999999</v>
      </c>
      <c r="H7885">
        <v>1.8991500000000001E-2</v>
      </c>
      <c r="I7885">
        <v>0.39882190000000001</v>
      </c>
      <c r="J7885">
        <v>0.15066599999999999</v>
      </c>
      <c r="K7885">
        <v>1.32941E-2</v>
      </c>
      <c r="L7885">
        <v>1.55097E-2</v>
      </c>
      <c r="M7885">
        <v>6.979E-4</v>
      </c>
      <c r="O7885" t="str">
        <f>Table_Index[[#This Row],[ID]]&amp;Table_Index[[#This Row],[year]]</f>
        <v>94982008</v>
      </c>
      <c r="R7885" t="str">
        <f t="shared" si="242"/>
        <v/>
      </c>
    </row>
    <row r="7886" spans="1:18" x14ac:dyDescent="0.3">
      <c r="A7886">
        <v>9498</v>
      </c>
      <c r="B7886">
        <v>2009</v>
      </c>
      <c r="C7886">
        <v>1</v>
      </c>
      <c r="D7886">
        <v>6.9783700000000004E-2</v>
      </c>
      <c r="E7886">
        <v>0.26469680000000001</v>
      </c>
      <c r="F7886">
        <v>2.8073899999999999E-2</v>
      </c>
      <c r="G7886">
        <v>8.5424899999999998E-2</v>
      </c>
      <c r="H7886">
        <v>5.1535699999999997E-2</v>
      </c>
      <c r="I7886">
        <v>0.2893693</v>
      </c>
      <c r="J7886">
        <v>0.1323484</v>
      </c>
      <c r="K7886">
        <v>1.4037000000000001E-2</v>
      </c>
      <c r="L7886">
        <v>6.4168900000000001E-2</v>
      </c>
      <c r="M7886">
        <v>5.6150000000000004E-4</v>
      </c>
      <c r="O7886" t="str">
        <f>Table_Index[[#This Row],[ID]]&amp;Table_Index[[#This Row],[year]]</f>
        <v>94982009</v>
      </c>
      <c r="R7886" t="str">
        <f t="shared" ref="R7886:R7949" si="243">RIGHT(P7886,4)</f>
        <v/>
      </c>
    </row>
    <row r="7887" spans="1:18" x14ac:dyDescent="0.3">
      <c r="A7887">
        <v>9498</v>
      </c>
      <c r="B7887">
        <v>2009</v>
      </c>
      <c r="C7887">
        <v>2</v>
      </c>
      <c r="D7887">
        <v>0.1025558</v>
      </c>
      <c r="E7887">
        <v>0.28617939999999997</v>
      </c>
      <c r="F7887">
        <v>5.8603299999999997E-2</v>
      </c>
      <c r="G7887">
        <v>0.16604260000000001</v>
      </c>
      <c r="H7887">
        <v>0</v>
      </c>
      <c r="I7887">
        <v>0.16197300000000001</v>
      </c>
      <c r="J7887">
        <v>8.7904899999999994E-2</v>
      </c>
      <c r="K7887">
        <v>3.6138700000000003E-2</v>
      </c>
      <c r="L7887">
        <v>3.5161999999999999E-2</v>
      </c>
      <c r="M7887">
        <v>6.5440300000000007E-2</v>
      </c>
      <c r="O7887" t="str">
        <f>Table_Index[[#This Row],[ID]]&amp;Table_Index[[#This Row],[year]]</f>
        <v>94982009</v>
      </c>
      <c r="R7887" t="str">
        <f t="shared" si="243"/>
        <v/>
      </c>
    </row>
    <row r="7888" spans="1:18" x14ac:dyDescent="0.3">
      <c r="A7888">
        <v>9498</v>
      </c>
      <c r="B7888">
        <v>2009</v>
      </c>
      <c r="C7888">
        <v>3</v>
      </c>
      <c r="D7888">
        <v>0.18858469999999999</v>
      </c>
      <c r="E7888">
        <v>4.4199500000000003E-2</v>
      </c>
      <c r="F7888">
        <v>0</v>
      </c>
      <c r="G7888">
        <v>9.9301700000000007E-2</v>
      </c>
      <c r="H7888">
        <v>3.094E-3</v>
      </c>
      <c r="I7888">
        <v>0.42431570000000002</v>
      </c>
      <c r="J7888">
        <v>0.1178655</v>
      </c>
      <c r="K7888">
        <v>4.3610200000000002E-2</v>
      </c>
      <c r="L7888">
        <v>7.7791200000000005E-2</v>
      </c>
      <c r="M7888">
        <v>1.2375999999999999E-3</v>
      </c>
      <c r="O7888" t="str">
        <f>Table_Index[[#This Row],[ID]]&amp;Table_Index[[#This Row],[year]]</f>
        <v>94982009</v>
      </c>
      <c r="R7888" t="str">
        <f t="shared" si="243"/>
        <v/>
      </c>
    </row>
    <row r="7889" spans="1:18" x14ac:dyDescent="0.3">
      <c r="A7889">
        <v>9498</v>
      </c>
      <c r="B7889">
        <v>2009</v>
      </c>
      <c r="C7889">
        <v>4</v>
      </c>
      <c r="D7889">
        <v>3.3120700000000003E-2</v>
      </c>
      <c r="E7889">
        <v>5.33345E-2</v>
      </c>
      <c r="F7889">
        <v>3.20007E-2</v>
      </c>
      <c r="G7889">
        <v>5.28012E-2</v>
      </c>
      <c r="H7889">
        <v>9.5872899999999997E-2</v>
      </c>
      <c r="I7889">
        <v>0.31200709999999998</v>
      </c>
      <c r="J7889">
        <v>0.32000719999999999</v>
      </c>
      <c r="K7889">
        <v>7.4135000000000006E-2</v>
      </c>
      <c r="L7889">
        <v>2.5600600000000001E-2</v>
      </c>
      <c r="M7889">
        <v>1.1199999999999999E-3</v>
      </c>
      <c r="O7889" t="str">
        <f>Table_Index[[#This Row],[ID]]&amp;Table_Index[[#This Row],[year]]</f>
        <v>94982009</v>
      </c>
      <c r="R7889" t="str">
        <f t="shared" si="243"/>
        <v/>
      </c>
    </row>
    <row r="7890" spans="1:18" x14ac:dyDescent="0.3">
      <c r="A7890">
        <v>9498</v>
      </c>
      <c r="B7890">
        <v>2010</v>
      </c>
      <c r="C7890">
        <v>1</v>
      </c>
      <c r="D7890">
        <v>0</v>
      </c>
      <c r="E7890">
        <v>1.53291E-2</v>
      </c>
      <c r="F7890">
        <v>3.06582E-2</v>
      </c>
      <c r="G7890">
        <v>0.12927549999999999</v>
      </c>
      <c r="H7890">
        <v>0.1004932</v>
      </c>
      <c r="I7890">
        <v>0.30862600000000001</v>
      </c>
      <c r="J7890">
        <v>0.20949780000000001</v>
      </c>
      <c r="K7890">
        <v>0.1236548</v>
      </c>
      <c r="L7890">
        <v>8.1499699999999994E-2</v>
      </c>
      <c r="M7890">
        <v>9.657E-4</v>
      </c>
      <c r="O7890" t="str">
        <f>Table_Index[[#This Row],[ID]]&amp;Table_Index[[#This Row],[year]]</f>
        <v>94982010</v>
      </c>
      <c r="R7890" t="str">
        <f t="shared" si="243"/>
        <v/>
      </c>
    </row>
    <row r="7891" spans="1:18" x14ac:dyDescent="0.3">
      <c r="A7891">
        <v>9498</v>
      </c>
      <c r="B7891">
        <v>2010</v>
      </c>
      <c r="C7891">
        <v>2</v>
      </c>
      <c r="D7891">
        <v>7.5214199999999995E-2</v>
      </c>
      <c r="E7891">
        <v>0.16677929999999999</v>
      </c>
      <c r="F7891">
        <v>4.1858300000000001E-2</v>
      </c>
      <c r="G7891">
        <v>6.9491399999999995E-2</v>
      </c>
      <c r="H7891">
        <v>2.9104600000000001E-2</v>
      </c>
      <c r="I7891">
        <v>0.44256469999999998</v>
      </c>
      <c r="J7891">
        <v>0.1242669</v>
      </c>
      <c r="K7891">
        <v>2.3545300000000002E-2</v>
      </c>
      <c r="L7891">
        <v>2.45264E-2</v>
      </c>
      <c r="M7891">
        <v>2.6488000000000002E-3</v>
      </c>
      <c r="O7891" t="str">
        <f>Table_Index[[#This Row],[ID]]&amp;Table_Index[[#This Row],[year]]</f>
        <v>94982010</v>
      </c>
      <c r="R7891" t="str">
        <f t="shared" si="243"/>
        <v/>
      </c>
    </row>
    <row r="7892" spans="1:18" x14ac:dyDescent="0.3">
      <c r="A7892">
        <v>9498</v>
      </c>
      <c r="B7892">
        <v>2010</v>
      </c>
      <c r="C7892">
        <v>3</v>
      </c>
      <c r="D7892">
        <v>6.8483100000000005E-2</v>
      </c>
      <c r="E7892">
        <v>2.0752400000000001E-2</v>
      </c>
      <c r="F7892">
        <v>4.1504899999999997E-2</v>
      </c>
      <c r="G7892">
        <v>0.1141385</v>
      </c>
      <c r="H7892">
        <v>1.9196000000000001E-2</v>
      </c>
      <c r="I7892">
        <v>0.51881120000000003</v>
      </c>
      <c r="J7892">
        <v>0.1919602</v>
      </c>
      <c r="K7892">
        <v>1.9714800000000001E-2</v>
      </c>
      <c r="L7892">
        <v>0</v>
      </c>
      <c r="M7892">
        <v>5.4389E-3</v>
      </c>
      <c r="O7892" t="str">
        <f>Table_Index[[#This Row],[ID]]&amp;Table_Index[[#This Row],[year]]</f>
        <v>94982010</v>
      </c>
      <c r="R7892" t="str">
        <f t="shared" si="243"/>
        <v/>
      </c>
    </row>
    <row r="7893" spans="1:18" x14ac:dyDescent="0.3">
      <c r="A7893">
        <v>9498</v>
      </c>
      <c r="B7893">
        <v>2010</v>
      </c>
      <c r="C7893">
        <v>4</v>
      </c>
      <c r="D7893">
        <v>3.8104100000000002E-2</v>
      </c>
      <c r="E7893">
        <v>0.1649361</v>
      </c>
      <c r="F7893">
        <v>4.8990899999999997E-2</v>
      </c>
      <c r="G7893">
        <v>3.8376199999999999E-2</v>
      </c>
      <c r="H7893">
        <v>0</v>
      </c>
      <c r="I7893">
        <v>0.31844099999999997</v>
      </c>
      <c r="J7893">
        <v>0.34565820000000003</v>
      </c>
      <c r="K7893">
        <v>1.7419E-2</v>
      </c>
      <c r="L7893">
        <v>2.72172E-2</v>
      </c>
      <c r="M7893">
        <v>8.5729999999999997E-4</v>
      </c>
      <c r="O7893" t="str">
        <f>Table_Index[[#This Row],[ID]]&amp;Table_Index[[#This Row],[year]]</f>
        <v>94982010</v>
      </c>
      <c r="R7893" t="str">
        <f t="shared" si="243"/>
        <v/>
      </c>
    </row>
    <row r="7894" spans="1:18" x14ac:dyDescent="0.3">
      <c r="A7894">
        <v>9498</v>
      </c>
      <c r="B7894">
        <v>2011</v>
      </c>
      <c r="C7894">
        <v>1</v>
      </c>
      <c r="D7894">
        <v>7.1954199999999996E-2</v>
      </c>
      <c r="E7894">
        <v>1.7513399999999998E-2</v>
      </c>
      <c r="F7894">
        <v>2.71525E-2</v>
      </c>
      <c r="G7894">
        <v>6.10932E-2</v>
      </c>
      <c r="H7894">
        <v>6.0413999999999997E-3</v>
      </c>
      <c r="I7894">
        <v>0.38556580000000001</v>
      </c>
      <c r="J7894">
        <v>0.3692742</v>
      </c>
      <c r="K7894">
        <v>2.0364400000000001E-2</v>
      </c>
      <c r="L7894">
        <v>3.8013499999999999E-2</v>
      </c>
      <c r="M7894">
        <v>3.0274999999999998E-3</v>
      </c>
      <c r="O7894" t="str">
        <f>Table_Index[[#This Row],[ID]]&amp;Table_Index[[#This Row],[year]]</f>
        <v>94982011</v>
      </c>
      <c r="R7894" t="str">
        <f t="shared" si="243"/>
        <v/>
      </c>
    </row>
    <row r="7895" spans="1:18" x14ac:dyDescent="0.3">
      <c r="A7895">
        <v>9498</v>
      </c>
      <c r="B7895">
        <v>2011</v>
      </c>
      <c r="C7895">
        <v>2</v>
      </c>
      <c r="D7895">
        <v>7.4687600000000007E-2</v>
      </c>
      <c r="E7895">
        <v>0.1504616</v>
      </c>
      <c r="F7895">
        <v>2.55296E-2</v>
      </c>
      <c r="G7895">
        <v>0.1364746</v>
      </c>
      <c r="H7895">
        <v>5.9110999999999999E-3</v>
      </c>
      <c r="I7895">
        <v>0.33948899999999999</v>
      </c>
      <c r="J7895">
        <v>0.23302529999999999</v>
      </c>
      <c r="K7895">
        <v>0</v>
      </c>
      <c r="L7895">
        <v>3.3063299999999997E-2</v>
      </c>
      <c r="M7895">
        <v>1.358E-3</v>
      </c>
      <c r="O7895" t="str">
        <f>Table_Index[[#This Row],[ID]]&amp;Table_Index[[#This Row],[year]]</f>
        <v>94982011</v>
      </c>
      <c r="R7895" t="str">
        <f t="shared" si="243"/>
        <v/>
      </c>
    </row>
    <row r="7896" spans="1:18" x14ac:dyDescent="0.3">
      <c r="A7896">
        <v>9498</v>
      </c>
      <c r="B7896">
        <v>2011</v>
      </c>
      <c r="C7896">
        <v>3</v>
      </c>
      <c r="D7896">
        <v>6.8654800000000002E-2</v>
      </c>
      <c r="E7896">
        <v>8.6473599999999998E-2</v>
      </c>
      <c r="F7896">
        <v>2.48939E-2</v>
      </c>
      <c r="G7896">
        <v>0.1231594</v>
      </c>
      <c r="H7896">
        <v>3.5530899999999997E-2</v>
      </c>
      <c r="I7896">
        <v>0.48215590000000003</v>
      </c>
      <c r="J7896">
        <v>0.16246559999999999</v>
      </c>
      <c r="K7896">
        <v>1.57225E-2</v>
      </c>
      <c r="L7896">
        <v>0</v>
      </c>
      <c r="M7896">
        <v>9.433E-4</v>
      </c>
      <c r="O7896" t="str">
        <f>Table_Index[[#This Row],[ID]]&amp;Table_Index[[#This Row],[year]]</f>
        <v>94982011</v>
      </c>
      <c r="R7896" t="str">
        <f t="shared" si="243"/>
        <v/>
      </c>
    </row>
    <row r="7897" spans="1:18" x14ac:dyDescent="0.3">
      <c r="A7897">
        <v>9498</v>
      </c>
      <c r="B7897">
        <v>2011</v>
      </c>
      <c r="C7897">
        <v>4</v>
      </c>
      <c r="D7897">
        <v>2.54325E-2</v>
      </c>
      <c r="E7897">
        <v>0.1010378</v>
      </c>
      <c r="F7897">
        <v>4.1118399999999999E-2</v>
      </c>
      <c r="G7897">
        <v>8.3759700000000006E-2</v>
      </c>
      <c r="H7897">
        <v>2.1972599999999998E-2</v>
      </c>
      <c r="I7897">
        <v>0.14924460000000001</v>
      </c>
      <c r="J7897">
        <v>0.49661899999999998</v>
      </c>
      <c r="K7897">
        <v>3.5636000000000001E-2</v>
      </c>
      <c r="L7897">
        <v>4.3148899999999997E-2</v>
      </c>
      <c r="M7897">
        <v>2.0305000000000002E-3</v>
      </c>
      <c r="O7897" t="str">
        <f>Table_Index[[#This Row],[ID]]&amp;Table_Index[[#This Row],[year]]</f>
        <v>94982011</v>
      </c>
      <c r="R7897" t="str">
        <f t="shared" si="243"/>
        <v/>
      </c>
    </row>
    <row r="7898" spans="1:18" x14ac:dyDescent="0.3">
      <c r="A7898">
        <v>9498</v>
      </c>
      <c r="B7898">
        <v>2012</v>
      </c>
      <c r="C7898">
        <v>1</v>
      </c>
      <c r="D7898">
        <v>4.5339699999999997E-2</v>
      </c>
      <c r="E7898">
        <v>0.1312024</v>
      </c>
      <c r="F7898">
        <v>2.6612400000000001E-2</v>
      </c>
      <c r="G7898">
        <v>9.20594E-2</v>
      </c>
      <c r="H7898">
        <v>0.1474366</v>
      </c>
      <c r="I7898">
        <v>0.27203830000000001</v>
      </c>
      <c r="J7898">
        <v>0.17154620000000001</v>
      </c>
      <c r="K7898">
        <v>2.9019099999999999E-2</v>
      </c>
      <c r="L7898">
        <v>8.1611500000000003E-2</v>
      </c>
      <c r="M7898">
        <v>3.1343999999999999E-3</v>
      </c>
      <c r="O7898" t="str">
        <f>Table_Index[[#This Row],[ID]]&amp;Table_Index[[#This Row],[year]]</f>
        <v>94982012</v>
      </c>
      <c r="R7898" t="str">
        <f t="shared" si="243"/>
        <v/>
      </c>
    </row>
    <row r="7899" spans="1:18" x14ac:dyDescent="0.3">
      <c r="A7899">
        <v>9498</v>
      </c>
      <c r="B7899">
        <v>2012</v>
      </c>
      <c r="C7899">
        <v>2</v>
      </c>
      <c r="D7899">
        <v>3.5443500000000003E-2</v>
      </c>
      <c r="E7899">
        <v>0.21266099999999999</v>
      </c>
      <c r="F7899">
        <v>1.98067E-2</v>
      </c>
      <c r="G7899">
        <v>0.10424559999999999</v>
      </c>
      <c r="H7899">
        <v>7.4014399999999994E-2</v>
      </c>
      <c r="I7899">
        <v>0.26269880000000001</v>
      </c>
      <c r="J7899">
        <v>0.16887779999999999</v>
      </c>
      <c r="K7899">
        <v>4.6090399999999997E-2</v>
      </c>
      <c r="L7899">
        <v>7.2971900000000006E-2</v>
      </c>
      <c r="M7899">
        <v>3.1898999999999999E-3</v>
      </c>
      <c r="O7899" t="str">
        <f>Table_Index[[#This Row],[ID]]&amp;Table_Index[[#This Row],[year]]</f>
        <v>94982012</v>
      </c>
      <c r="R7899" t="str">
        <f t="shared" si="243"/>
        <v/>
      </c>
    </row>
    <row r="7900" spans="1:18" x14ac:dyDescent="0.3">
      <c r="A7900">
        <v>9498</v>
      </c>
      <c r="B7900">
        <v>2012</v>
      </c>
      <c r="C7900">
        <v>3</v>
      </c>
      <c r="D7900">
        <v>5.0794899999999997E-2</v>
      </c>
      <c r="E7900">
        <v>0.18634829999999999</v>
      </c>
      <c r="F7900">
        <v>3.0056200000000002E-2</v>
      </c>
      <c r="G7900">
        <v>9.1671299999999997E-2</v>
      </c>
      <c r="H7900">
        <v>3.7375699999999998E-2</v>
      </c>
      <c r="I7900">
        <v>0.31859549999999998</v>
      </c>
      <c r="J7900">
        <v>0.1862732</v>
      </c>
      <c r="K7900">
        <v>4.5084300000000001E-2</v>
      </c>
      <c r="L7900">
        <v>4.9893300000000002E-2</v>
      </c>
      <c r="M7900">
        <v>3.9072999999999998E-3</v>
      </c>
      <c r="O7900" t="str">
        <f>Table_Index[[#This Row],[ID]]&amp;Table_Index[[#This Row],[year]]</f>
        <v>94982012</v>
      </c>
      <c r="R7900" t="str">
        <f t="shared" si="243"/>
        <v/>
      </c>
    </row>
    <row r="7901" spans="1:18" x14ac:dyDescent="0.3">
      <c r="A7901">
        <v>9498</v>
      </c>
      <c r="B7901">
        <v>2012</v>
      </c>
      <c r="C7901">
        <v>4</v>
      </c>
      <c r="D7901">
        <v>5.0476100000000003E-2</v>
      </c>
      <c r="E7901">
        <v>3.9960200000000001E-2</v>
      </c>
      <c r="F7901">
        <v>2.9654699999999999E-2</v>
      </c>
      <c r="G7901">
        <v>0.17771780000000001</v>
      </c>
      <c r="H7901">
        <v>0.10122589999999999</v>
      </c>
      <c r="I7901">
        <v>0.29048479999999999</v>
      </c>
      <c r="J7901">
        <v>0.20695189999999999</v>
      </c>
      <c r="K7901">
        <v>5.8888799999999998E-2</v>
      </c>
      <c r="L7901">
        <v>4.0801499999999997E-2</v>
      </c>
      <c r="M7901">
        <v>3.8382999999999998E-3</v>
      </c>
      <c r="O7901" t="str">
        <f>Table_Index[[#This Row],[ID]]&amp;Table_Index[[#This Row],[year]]</f>
        <v>94982012</v>
      </c>
      <c r="R7901" t="str">
        <f t="shared" si="243"/>
        <v/>
      </c>
    </row>
    <row r="7902" spans="1:18" x14ac:dyDescent="0.3">
      <c r="A7902">
        <v>9499</v>
      </c>
      <c r="B7902">
        <v>2003</v>
      </c>
      <c r="C7902">
        <v>1</v>
      </c>
      <c r="D7902">
        <v>6.4807799999999999E-2</v>
      </c>
      <c r="E7902">
        <v>0.19065560000000001</v>
      </c>
      <c r="F7902">
        <v>6.7822199999999999E-2</v>
      </c>
      <c r="G7902">
        <v>6.4054299999999995E-2</v>
      </c>
      <c r="H7902">
        <v>0</v>
      </c>
      <c r="I7902">
        <v>0.34664660000000003</v>
      </c>
      <c r="J7902">
        <v>0.14167289999999999</v>
      </c>
      <c r="K7902">
        <v>4.2200500000000002E-2</v>
      </c>
      <c r="L7902">
        <v>8.2140199999999997E-2</v>
      </c>
      <c r="M7902">
        <v>0</v>
      </c>
      <c r="O7902" t="str">
        <f>Table_Index[[#This Row],[ID]]&amp;Table_Index[[#This Row],[year]]</f>
        <v>94992003</v>
      </c>
      <c r="R7902" t="str">
        <f t="shared" si="243"/>
        <v/>
      </c>
    </row>
    <row r="7903" spans="1:18" x14ac:dyDescent="0.3">
      <c r="A7903">
        <v>9499</v>
      </c>
      <c r="B7903">
        <v>2003</v>
      </c>
      <c r="C7903">
        <v>2</v>
      </c>
      <c r="D7903">
        <v>2.6587300000000001E-2</v>
      </c>
      <c r="E7903">
        <v>2.5654199999999999E-2</v>
      </c>
      <c r="F7903">
        <v>2.3008199999999999E-2</v>
      </c>
      <c r="G7903">
        <v>2.1934499999999999E-2</v>
      </c>
      <c r="H7903">
        <v>5.4069000000000001E-3</v>
      </c>
      <c r="I7903">
        <v>3.8233200000000002E-2</v>
      </c>
      <c r="J7903">
        <v>2.76811E-2</v>
      </c>
      <c r="K7903">
        <v>5.0618E-3</v>
      </c>
      <c r="L7903">
        <v>1.9326900000000001E-2</v>
      </c>
      <c r="M7903">
        <v>0.80710570000000004</v>
      </c>
      <c r="O7903" t="str">
        <f>Table_Index[[#This Row],[ID]]&amp;Table_Index[[#This Row],[year]]</f>
        <v>94992003</v>
      </c>
      <c r="R7903" t="str">
        <f t="shared" si="243"/>
        <v/>
      </c>
    </row>
    <row r="7904" spans="1:18" x14ac:dyDescent="0.3">
      <c r="A7904">
        <v>9499</v>
      </c>
      <c r="B7904">
        <v>2003</v>
      </c>
      <c r="C7904">
        <v>3</v>
      </c>
      <c r="D7904">
        <v>3.7783000000000001E-3</v>
      </c>
      <c r="E7904">
        <v>2.1113999999999998E-3</v>
      </c>
      <c r="F7904">
        <v>2.8893E-3</v>
      </c>
      <c r="G7904">
        <v>3.5243000000000002E-3</v>
      </c>
      <c r="H7904">
        <v>3.3340000000000003E-4</v>
      </c>
      <c r="I7904">
        <v>6.6676000000000001E-3</v>
      </c>
      <c r="J7904">
        <v>7.7789999999999999E-4</v>
      </c>
      <c r="K7904">
        <v>0.97791760000000005</v>
      </c>
      <c r="L7904">
        <v>2.0003E-3</v>
      </c>
      <c r="M7904">
        <v>0</v>
      </c>
      <c r="O7904" t="str">
        <f>Table_Index[[#This Row],[ID]]&amp;Table_Index[[#This Row],[year]]</f>
        <v>94992003</v>
      </c>
      <c r="R7904" t="str">
        <f t="shared" si="243"/>
        <v/>
      </c>
    </row>
    <row r="7905" spans="1:18" x14ac:dyDescent="0.3">
      <c r="A7905">
        <v>9499</v>
      </c>
      <c r="B7905">
        <v>2003</v>
      </c>
      <c r="C7905">
        <v>4</v>
      </c>
      <c r="D7905">
        <v>2.0196200000000001E-2</v>
      </c>
      <c r="E7905">
        <v>1.8276000000000001E-2</v>
      </c>
      <c r="F7905">
        <v>9.6942E-3</v>
      </c>
      <c r="G7905">
        <v>2.1408E-2</v>
      </c>
      <c r="H7905">
        <v>5.4126000000000001E-3</v>
      </c>
      <c r="I7905">
        <v>7.6341599999999996E-2</v>
      </c>
      <c r="J7905">
        <v>1.4729799999999999E-2</v>
      </c>
      <c r="K7905">
        <v>3.7161E-3</v>
      </c>
      <c r="L7905">
        <v>2.1246399999999999E-2</v>
      </c>
      <c r="M7905">
        <v>0.80897909999999995</v>
      </c>
      <c r="O7905" t="str">
        <f>Table_Index[[#This Row],[ID]]&amp;Table_Index[[#This Row],[year]]</f>
        <v>94992003</v>
      </c>
      <c r="R7905" t="str">
        <f t="shared" si="243"/>
        <v/>
      </c>
    </row>
    <row r="7906" spans="1:18" x14ac:dyDescent="0.3">
      <c r="A7906">
        <v>9499</v>
      </c>
      <c r="B7906">
        <v>2004</v>
      </c>
      <c r="C7906">
        <v>1</v>
      </c>
      <c r="D7906">
        <v>0.1483497</v>
      </c>
      <c r="E7906">
        <v>4.70994E-2</v>
      </c>
      <c r="F7906">
        <v>0.35624499999999998</v>
      </c>
      <c r="G7906">
        <v>5.5715099999999997E-2</v>
      </c>
      <c r="H7906">
        <v>4.22171E-2</v>
      </c>
      <c r="I7906">
        <v>0.24985660000000001</v>
      </c>
      <c r="J7906">
        <v>0</v>
      </c>
      <c r="K7906">
        <v>2.8719100000000001E-2</v>
      </c>
      <c r="L7906">
        <v>5.7438299999999998E-2</v>
      </c>
      <c r="M7906">
        <v>1.43596E-2</v>
      </c>
      <c r="O7906" t="str">
        <f>Table_Index[[#This Row],[ID]]&amp;Table_Index[[#This Row],[year]]</f>
        <v>94992004</v>
      </c>
      <c r="R7906" t="str">
        <f t="shared" si="243"/>
        <v/>
      </c>
    </row>
    <row r="7907" spans="1:18" x14ac:dyDescent="0.3">
      <c r="A7907">
        <v>9499</v>
      </c>
      <c r="B7907">
        <v>2004</v>
      </c>
      <c r="C7907">
        <v>2</v>
      </c>
      <c r="D7907">
        <v>0.21892529999999999</v>
      </c>
      <c r="E7907">
        <v>3.9423300000000001E-2</v>
      </c>
      <c r="F7907">
        <v>4.43512E-2</v>
      </c>
      <c r="G7907">
        <v>0.13798160000000001</v>
      </c>
      <c r="H7907">
        <v>1.47837E-2</v>
      </c>
      <c r="I7907">
        <v>0.2661075</v>
      </c>
      <c r="J7907">
        <v>0.15769330000000001</v>
      </c>
      <c r="K7907">
        <v>2.4639600000000001E-2</v>
      </c>
      <c r="L7907">
        <v>9.3630400000000003E-2</v>
      </c>
      <c r="M7907">
        <v>2.464E-3</v>
      </c>
      <c r="O7907" t="str">
        <f>Table_Index[[#This Row],[ID]]&amp;Table_Index[[#This Row],[year]]</f>
        <v>94992004</v>
      </c>
      <c r="R7907" t="str">
        <f t="shared" si="243"/>
        <v/>
      </c>
    </row>
    <row r="7908" spans="1:18" x14ac:dyDescent="0.3">
      <c r="A7908">
        <v>9499</v>
      </c>
      <c r="B7908">
        <v>2004</v>
      </c>
      <c r="C7908">
        <v>3</v>
      </c>
      <c r="D7908">
        <v>0.31243969999999999</v>
      </c>
      <c r="E7908">
        <v>6.6653799999999999E-2</v>
      </c>
      <c r="F7908">
        <v>0.20829310000000001</v>
      </c>
      <c r="G7908">
        <v>0.1194214</v>
      </c>
      <c r="H7908">
        <v>0</v>
      </c>
      <c r="I7908">
        <v>0</v>
      </c>
      <c r="J7908">
        <v>0.1694118</v>
      </c>
      <c r="K7908">
        <v>9.1648999999999994E-2</v>
      </c>
      <c r="L7908">
        <v>0</v>
      </c>
      <c r="M7908">
        <v>3.2131100000000003E-2</v>
      </c>
      <c r="O7908" t="str">
        <f>Table_Index[[#This Row],[ID]]&amp;Table_Index[[#This Row],[year]]</f>
        <v>94992004</v>
      </c>
      <c r="R7908" t="str">
        <f t="shared" si="243"/>
        <v/>
      </c>
    </row>
    <row r="7909" spans="1:18" x14ac:dyDescent="0.3">
      <c r="A7909">
        <v>9499</v>
      </c>
      <c r="B7909">
        <v>2004</v>
      </c>
      <c r="C7909">
        <v>4</v>
      </c>
      <c r="D7909">
        <v>0.1751537</v>
      </c>
      <c r="E7909">
        <v>6.4637299999999995E-2</v>
      </c>
      <c r="F7909">
        <v>4.27354E-2</v>
      </c>
      <c r="G7909">
        <v>0.14358219999999999</v>
      </c>
      <c r="H7909">
        <v>0.10644289999999999</v>
      </c>
      <c r="I7909">
        <v>0.13354820000000001</v>
      </c>
      <c r="J7909">
        <v>0.27727580000000002</v>
      </c>
      <c r="K7909">
        <v>5.5021899999999999E-2</v>
      </c>
      <c r="L7909">
        <v>0</v>
      </c>
      <c r="M7909">
        <v>1.6026E-3</v>
      </c>
      <c r="O7909" t="str">
        <f>Table_Index[[#This Row],[ID]]&amp;Table_Index[[#This Row],[year]]</f>
        <v>94992004</v>
      </c>
      <c r="R7909" t="str">
        <f t="shared" si="243"/>
        <v/>
      </c>
    </row>
    <row r="7910" spans="1:18" x14ac:dyDescent="0.3">
      <c r="A7910">
        <v>9499</v>
      </c>
      <c r="B7910">
        <v>2005</v>
      </c>
      <c r="C7910">
        <v>1</v>
      </c>
      <c r="D7910">
        <v>3.5744100000000001E-2</v>
      </c>
      <c r="E7910">
        <v>0.2144644</v>
      </c>
      <c r="F7910">
        <v>0.114381</v>
      </c>
      <c r="G7910">
        <v>6.4339300000000002E-2</v>
      </c>
      <c r="H7910">
        <v>5.0041700000000001E-2</v>
      </c>
      <c r="I7910">
        <v>0.32479439999999998</v>
      </c>
      <c r="J7910">
        <v>6.75563E-2</v>
      </c>
      <c r="K7910">
        <v>2.8595300000000001E-2</v>
      </c>
      <c r="L7910">
        <v>9.4364400000000001E-2</v>
      </c>
      <c r="M7910">
        <v>5.7191000000000004E-3</v>
      </c>
      <c r="O7910" t="str">
        <f>Table_Index[[#This Row],[ID]]&amp;Table_Index[[#This Row],[year]]</f>
        <v>94992005</v>
      </c>
      <c r="R7910" t="str">
        <f t="shared" si="243"/>
        <v/>
      </c>
    </row>
    <row r="7911" spans="1:18" x14ac:dyDescent="0.3">
      <c r="A7911">
        <v>9499</v>
      </c>
      <c r="B7911">
        <v>2005</v>
      </c>
      <c r="C7911">
        <v>2</v>
      </c>
      <c r="D7911">
        <v>0.1188256</v>
      </c>
      <c r="E7911">
        <v>0.1593222</v>
      </c>
      <c r="F7911">
        <v>0.1278841</v>
      </c>
      <c r="G7911">
        <v>0.13108120000000001</v>
      </c>
      <c r="H7911">
        <v>7.1934799999999993E-2</v>
      </c>
      <c r="I7911">
        <v>0.23178989999999999</v>
      </c>
      <c r="J7911">
        <v>3.9963800000000001E-2</v>
      </c>
      <c r="K7911">
        <v>3.1970999999999999E-2</v>
      </c>
      <c r="L7911">
        <v>7.9927499999999999E-2</v>
      </c>
      <c r="M7911">
        <v>7.3000000000000001E-3</v>
      </c>
      <c r="O7911" t="str">
        <f>Table_Index[[#This Row],[ID]]&amp;Table_Index[[#This Row],[year]]</f>
        <v>94992005</v>
      </c>
      <c r="R7911" t="str">
        <f t="shared" si="243"/>
        <v/>
      </c>
    </row>
    <row r="7912" spans="1:18" x14ac:dyDescent="0.3">
      <c r="A7912">
        <v>9499</v>
      </c>
      <c r="B7912">
        <v>2005</v>
      </c>
      <c r="C7912">
        <v>3</v>
      </c>
      <c r="D7912">
        <v>9.1270400000000002E-2</v>
      </c>
      <c r="E7912">
        <v>0.14260999999999999</v>
      </c>
      <c r="F7912">
        <v>0.15972310000000001</v>
      </c>
      <c r="G7912">
        <v>0.16343099999999999</v>
      </c>
      <c r="H7912">
        <v>8.5566000000000003E-2</v>
      </c>
      <c r="I7912">
        <v>0.16885020000000001</v>
      </c>
      <c r="J7912">
        <v>8.3588499999999996E-2</v>
      </c>
      <c r="K7912">
        <v>4.5635200000000001E-2</v>
      </c>
      <c r="L7912">
        <v>5.7043999999999997E-2</v>
      </c>
      <c r="M7912">
        <v>2.2818000000000001E-3</v>
      </c>
      <c r="O7912" t="str">
        <f>Table_Index[[#This Row],[ID]]&amp;Table_Index[[#This Row],[year]]</f>
        <v>94992005</v>
      </c>
      <c r="R7912" t="str">
        <f t="shared" si="243"/>
        <v/>
      </c>
    </row>
    <row r="7913" spans="1:18" x14ac:dyDescent="0.3">
      <c r="A7913">
        <v>9499</v>
      </c>
      <c r="B7913">
        <v>2005</v>
      </c>
      <c r="C7913">
        <v>4</v>
      </c>
      <c r="D7913">
        <v>2.2773100000000001E-2</v>
      </c>
      <c r="E7913">
        <v>0.2095128</v>
      </c>
      <c r="F7913">
        <v>2.8846E-2</v>
      </c>
      <c r="G7913">
        <v>0.10931100000000001</v>
      </c>
      <c r="H7913">
        <v>5.7572100000000001E-2</v>
      </c>
      <c r="I7913">
        <v>0.27327750000000001</v>
      </c>
      <c r="J7913">
        <v>0.12752949999999999</v>
      </c>
      <c r="K7913">
        <v>2.5430000000000001E-2</v>
      </c>
      <c r="L7913">
        <v>0.14347070000000001</v>
      </c>
      <c r="M7913">
        <v>2.2772999999999999E-3</v>
      </c>
      <c r="O7913" t="str">
        <f>Table_Index[[#This Row],[ID]]&amp;Table_Index[[#This Row],[year]]</f>
        <v>94992005</v>
      </c>
      <c r="R7913" t="str">
        <f t="shared" si="243"/>
        <v/>
      </c>
    </row>
    <row r="7914" spans="1:18" x14ac:dyDescent="0.3">
      <c r="A7914">
        <v>9499</v>
      </c>
      <c r="B7914">
        <v>2006</v>
      </c>
      <c r="C7914">
        <v>1</v>
      </c>
      <c r="D7914">
        <v>0.1130997</v>
      </c>
      <c r="E7914">
        <v>0.3554561</v>
      </c>
      <c r="F7914">
        <v>4.9714099999999997E-2</v>
      </c>
      <c r="G7914">
        <v>3.2314200000000001E-2</v>
      </c>
      <c r="H7914">
        <v>3.10713E-2</v>
      </c>
      <c r="I7914">
        <v>0.25478499999999998</v>
      </c>
      <c r="J7914">
        <v>0</v>
      </c>
      <c r="K7914">
        <v>2.8585599999999999E-2</v>
      </c>
      <c r="L7914">
        <v>0.13049959999999999</v>
      </c>
      <c r="M7914">
        <v>4.4742999999999996E-3</v>
      </c>
      <c r="O7914" t="str">
        <f>Table_Index[[#This Row],[ID]]&amp;Table_Index[[#This Row],[year]]</f>
        <v>94992006</v>
      </c>
      <c r="R7914" t="str">
        <f t="shared" si="243"/>
        <v/>
      </c>
    </row>
    <row r="7915" spans="1:18" x14ac:dyDescent="0.3">
      <c r="A7915">
        <v>9499</v>
      </c>
      <c r="B7915">
        <v>2006</v>
      </c>
      <c r="C7915">
        <v>2</v>
      </c>
      <c r="D7915">
        <v>6.2209800000000003E-2</v>
      </c>
      <c r="E7915">
        <v>0.1381424</v>
      </c>
      <c r="F7915">
        <v>0.1006335</v>
      </c>
      <c r="G7915">
        <v>0.1165926</v>
      </c>
      <c r="H7915">
        <v>4.9612999999999997E-2</v>
      </c>
      <c r="I7915">
        <v>0.33849459999999998</v>
      </c>
      <c r="J7915">
        <v>0.1088672</v>
      </c>
      <c r="K7915">
        <v>3.2019800000000001E-2</v>
      </c>
      <c r="L7915">
        <v>4.5742499999999998E-2</v>
      </c>
      <c r="M7915">
        <v>7.6847E-3</v>
      </c>
      <c r="O7915" t="str">
        <f>Table_Index[[#This Row],[ID]]&amp;Table_Index[[#This Row],[year]]</f>
        <v>94992006</v>
      </c>
      <c r="R7915" t="str">
        <f t="shared" si="243"/>
        <v/>
      </c>
    </row>
    <row r="7916" spans="1:18" x14ac:dyDescent="0.3">
      <c r="A7916">
        <v>9499</v>
      </c>
      <c r="B7916">
        <v>2006</v>
      </c>
      <c r="C7916">
        <v>3</v>
      </c>
      <c r="D7916">
        <v>3.0836200000000001E-2</v>
      </c>
      <c r="E7916">
        <v>0.10175960000000001</v>
      </c>
      <c r="F7916">
        <v>4.9338E-2</v>
      </c>
      <c r="G7916">
        <v>9.3793500000000002E-2</v>
      </c>
      <c r="H7916">
        <v>1.4390200000000001E-2</v>
      </c>
      <c r="I7916">
        <v>0.49337969999999998</v>
      </c>
      <c r="J7916">
        <v>6.6811800000000005E-2</v>
      </c>
      <c r="K7916">
        <v>0.1147432</v>
      </c>
      <c r="L7916">
        <v>3.0836200000000001E-2</v>
      </c>
      <c r="M7916">
        <v>4.1114999999999997E-3</v>
      </c>
      <c r="O7916" t="str">
        <f>Table_Index[[#This Row],[ID]]&amp;Table_Index[[#This Row],[year]]</f>
        <v>94992006</v>
      </c>
      <c r="R7916" t="str">
        <f t="shared" si="243"/>
        <v/>
      </c>
    </row>
    <row r="7917" spans="1:18" x14ac:dyDescent="0.3">
      <c r="A7917">
        <v>9499</v>
      </c>
      <c r="B7917">
        <v>2006</v>
      </c>
      <c r="C7917">
        <v>4</v>
      </c>
      <c r="D7917">
        <v>0.112397</v>
      </c>
      <c r="E7917">
        <v>0.1712235</v>
      </c>
      <c r="F7917">
        <v>6.7923399999999995E-2</v>
      </c>
      <c r="G7917">
        <v>7.0753499999999997E-2</v>
      </c>
      <c r="H7917">
        <v>5.6603000000000001E-3</v>
      </c>
      <c r="I7917">
        <v>0.50942529999999997</v>
      </c>
      <c r="J7917">
        <v>0</v>
      </c>
      <c r="K7917">
        <v>1.41507E-2</v>
      </c>
      <c r="L7917">
        <v>4.24521E-2</v>
      </c>
      <c r="M7917">
        <v>6.0140000000000002E-3</v>
      </c>
      <c r="O7917" t="str">
        <f>Table_Index[[#This Row],[ID]]&amp;Table_Index[[#This Row],[year]]</f>
        <v>94992006</v>
      </c>
      <c r="R7917" t="str">
        <f t="shared" si="243"/>
        <v/>
      </c>
    </row>
    <row r="7918" spans="1:18" x14ac:dyDescent="0.3">
      <c r="A7918">
        <v>9499</v>
      </c>
      <c r="B7918">
        <v>2007</v>
      </c>
      <c r="C7918">
        <v>1</v>
      </c>
      <c r="D7918">
        <v>3.67508E-2</v>
      </c>
      <c r="E7918">
        <v>0.65611070000000005</v>
      </c>
      <c r="F7918">
        <v>2.1618100000000001E-2</v>
      </c>
      <c r="G7918">
        <v>4.10745E-2</v>
      </c>
      <c r="H7918">
        <v>1.4322E-2</v>
      </c>
      <c r="I7918">
        <v>0.1318964</v>
      </c>
      <c r="J7918">
        <v>6.28277E-2</v>
      </c>
      <c r="K7918">
        <v>1.08091E-2</v>
      </c>
      <c r="L7918">
        <v>2.26991E-2</v>
      </c>
      <c r="M7918">
        <v>1.8916E-3</v>
      </c>
      <c r="O7918" t="str">
        <f>Table_Index[[#This Row],[ID]]&amp;Table_Index[[#This Row],[year]]</f>
        <v>94992007</v>
      </c>
      <c r="R7918" t="str">
        <f t="shared" si="243"/>
        <v/>
      </c>
    </row>
    <row r="7919" spans="1:18" x14ac:dyDescent="0.3">
      <c r="A7919">
        <v>9499</v>
      </c>
      <c r="B7919">
        <v>2007</v>
      </c>
      <c r="C7919">
        <v>2</v>
      </c>
      <c r="D7919">
        <v>0.1455408</v>
      </c>
      <c r="E7919">
        <v>0.22066520000000001</v>
      </c>
      <c r="F7919">
        <v>6.9859599999999994E-2</v>
      </c>
      <c r="G7919">
        <v>2.1831099999999999E-2</v>
      </c>
      <c r="H7919">
        <v>6.9496000000000002E-3</v>
      </c>
      <c r="I7919">
        <v>0.43152849999999998</v>
      </c>
      <c r="J7919">
        <v>3.6385199999999999E-2</v>
      </c>
      <c r="K7919">
        <v>0</v>
      </c>
      <c r="L7919">
        <v>6.5493399999999993E-2</v>
      </c>
      <c r="M7919">
        <v>1.7465E-3</v>
      </c>
      <c r="O7919" t="str">
        <f>Table_Index[[#This Row],[ID]]&amp;Table_Index[[#This Row],[year]]</f>
        <v>94992007</v>
      </c>
      <c r="R7919" t="str">
        <f t="shared" si="243"/>
        <v/>
      </c>
    </row>
    <row r="7920" spans="1:18" x14ac:dyDescent="0.3">
      <c r="A7920">
        <v>9499</v>
      </c>
      <c r="B7920">
        <v>2007</v>
      </c>
      <c r="C7920">
        <v>3</v>
      </c>
      <c r="D7920">
        <v>7.0128399999999994E-2</v>
      </c>
      <c r="E7920">
        <v>0.1077583</v>
      </c>
      <c r="F7920">
        <v>9.4074699999999997E-2</v>
      </c>
      <c r="G7920">
        <v>0.1769908</v>
      </c>
      <c r="H7920">
        <v>4.5284100000000001E-2</v>
      </c>
      <c r="I7920">
        <v>0.42394710000000002</v>
      </c>
      <c r="J7920">
        <v>1.7104500000000002E-2</v>
      </c>
      <c r="K7920">
        <v>9.8350999999999994E-3</v>
      </c>
      <c r="L7920">
        <v>5.1313499999999998E-2</v>
      </c>
      <c r="M7920">
        <v>3.5634E-3</v>
      </c>
      <c r="O7920" t="str">
        <f>Table_Index[[#This Row],[ID]]&amp;Table_Index[[#This Row],[year]]</f>
        <v>94992007</v>
      </c>
      <c r="R7920" t="str">
        <f t="shared" si="243"/>
        <v/>
      </c>
    </row>
    <row r="7921" spans="1:18" x14ac:dyDescent="0.3">
      <c r="A7921">
        <v>9499</v>
      </c>
      <c r="B7921">
        <v>2007</v>
      </c>
      <c r="C7921">
        <v>4</v>
      </c>
      <c r="D7921">
        <v>0.1416684</v>
      </c>
      <c r="E7921">
        <v>0.12378790000000001</v>
      </c>
      <c r="F7921">
        <v>0.19599749999999999</v>
      </c>
      <c r="G7921">
        <v>6.7051799999999995E-2</v>
      </c>
      <c r="H7921">
        <v>1.0315700000000001E-2</v>
      </c>
      <c r="I7921">
        <v>0</v>
      </c>
      <c r="J7921">
        <v>0.32391170000000002</v>
      </c>
      <c r="K7921">
        <v>4.7452000000000001E-2</v>
      </c>
      <c r="L7921">
        <v>8.6651500000000006E-2</v>
      </c>
      <c r="M7921">
        <v>3.1635000000000001E-3</v>
      </c>
      <c r="O7921" t="str">
        <f>Table_Index[[#This Row],[ID]]&amp;Table_Index[[#This Row],[year]]</f>
        <v>94992007</v>
      </c>
      <c r="R7921" t="str">
        <f t="shared" si="243"/>
        <v/>
      </c>
    </row>
    <row r="7922" spans="1:18" x14ac:dyDescent="0.3">
      <c r="A7922">
        <v>9499</v>
      </c>
      <c r="B7922">
        <v>2008</v>
      </c>
      <c r="C7922">
        <v>1</v>
      </c>
      <c r="D7922">
        <v>2.9509799999999999E-2</v>
      </c>
      <c r="E7922">
        <v>0.14480119999999999</v>
      </c>
      <c r="F7922">
        <v>9.5420900000000003E-2</v>
      </c>
      <c r="G7922">
        <v>7.2095800000000002E-2</v>
      </c>
      <c r="H7922">
        <v>9.8136299999999996E-2</v>
      </c>
      <c r="I7922">
        <v>0.28649599999999997</v>
      </c>
      <c r="J7922">
        <v>5.5132100000000003E-2</v>
      </c>
      <c r="K7922">
        <v>0.1039028</v>
      </c>
      <c r="L7922">
        <v>0.1039028</v>
      </c>
      <c r="M7922">
        <v>1.06023E-2</v>
      </c>
      <c r="O7922" t="str">
        <f>Table_Index[[#This Row],[ID]]&amp;Table_Index[[#This Row],[year]]</f>
        <v>94992008</v>
      </c>
      <c r="R7922" t="str">
        <f t="shared" si="243"/>
        <v/>
      </c>
    </row>
    <row r="7923" spans="1:18" x14ac:dyDescent="0.3">
      <c r="A7923">
        <v>9499</v>
      </c>
      <c r="B7923">
        <v>2008</v>
      </c>
      <c r="C7923">
        <v>2</v>
      </c>
      <c r="D7923">
        <v>0.13709940000000001</v>
      </c>
      <c r="E7923">
        <v>0.1100463</v>
      </c>
      <c r="F7923">
        <v>7.2217900000000002E-2</v>
      </c>
      <c r="G7923">
        <v>0.28887160000000001</v>
      </c>
      <c r="H7923">
        <v>3.9547899999999997E-2</v>
      </c>
      <c r="I7923">
        <v>0.192581</v>
      </c>
      <c r="J7923">
        <v>5.1584199999999997E-2</v>
      </c>
      <c r="K7923">
        <v>4.8145300000000002E-2</v>
      </c>
      <c r="L7923">
        <v>4.8145300000000002E-2</v>
      </c>
      <c r="M7923">
        <v>1.1761199999999999E-2</v>
      </c>
      <c r="O7923" t="str">
        <f>Table_Index[[#This Row],[ID]]&amp;Table_Index[[#This Row],[year]]</f>
        <v>94992008</v>
      </c>
      <c r="R7923" t="str">
        <f t="shared" si="243"/>
        <v/>
      </c>
    </row>
    <row r="7924" spans="1:18" x14ac:dyDescent="0.3">
      <c r="A7924">
        <v>9499</v>
      </c>
      <c r="B7924">
        <v>2008</v>
      </c>
      <c r="C7924">
        <v>3</v>
      </c>
      <c r="D7924">
        <v>8.3480899999999997E-2</v>
      </c>
      <c r="E7924">
        <v>7.7484999999999998E-2</v>
      </c>
      <c r="F7924">
        <v>5.5346399999999997E-2</v>
      </c>
      <c r="G7924">
        <v>0.13227800000000001</v>
      </c>
      <c r="H7924">
        <v>1.94819E-2</v>
      </c>
      <c r="I7924">
        <v>0.28721619999999998</v>
      </c>
      <c r="J7924">
        <v>0.1245295</v>
      </c>
      <c r="K7924">
        <v>1.3836599999999999E-2</v>
      </c>
      <c r="L7924">
        <v>0.20547370000000001</v>
      </c>
      <c r="M7924">
        <v>8.7169999999999999E-4</v>
      </c>
      <c r="O7924" t="str">
        <f>Table_Index[[#This Row],[ID]]&amp;Table_Index[[#This Row],[year]]</f>
        <v>94992008</v>
      </c>
      <c r="R7924" t="str">
        <f t="shared" si="243"/>
        <v/>
      </c>
    </row>
    <row r="7925" spans="1:18" x14ac:dyDescent="0.3">
      <c r="A7925">
        <v>9499</v>
      </c>
      <c r="B7925">
        <v>2008</v>
      </c>
      <c r="C7925">
        <v>4</v>
      </c>
      <c r="D7925">
        <v>0.16890640000000001</v>
      </c>
      <c r="E7925">
        <v>0.1110341</v>
      </c>
      <c r="F7925">
        <v>8.5799100000000003E-2</v>
      </c>
      <c r="G7925">
        <v>0.25739719999999999</v>
      </c>
      <c r="H7925">
        <v>3.0517599999999999E-2</v>
      </c>
      <c r="I7925">
        <v>0.18673919999999999</v>
      </c>
      <c r="J7925">
        <v>6.9648699999999994E-2</v>
      </c>
      <c r="K7925">
        <v>3.5328999999999999E-2</v>
      </c>
      <c r="L7925">
        <v>4.84512E-2</v>
      </c>
      <c r="M7925">
        <v>6.1774999999999998E-3</v>
      </c>
      <c r="O7925" t="str">
        <f>Table_Index[[#This Row],[ID]]&amp;Table_Index[[#This Row],[year]]</f>
        <v>94992008</v>
      </c>
      <c r="R7925" t="str">
        <f t="shared" si="243"/>
        <v/>
      </c>
    </row>
    <row r="7926" spans="1:18" x14ac:dyDescent="0.3">
      <c r="A7926">
        <v>9499</v>
      </c>
      <c r="B7926">
        <v>2009</v>
      </c>
      <c r="C7926">
        <v>1</v>
      </c>
      <c r="D7926">
        <v>5.9040299999999997E-2</v>
      </c>
      <c r="E7926">
        <v>0.2426276</v>
      </c>
      <c r="F7926">
        <v>0</v>
      </c>
      <c r="G7926">
        <v>0.1124578</v>
      </c>
      <c r="H7926">
        <v>7.4784400000000001E-2</v>
      </c>
      <c r="I7926">
        <v>0.17993239999999999</v>
      </c>
      <c r="J7926">
        <v>0.22491549999999999</v>
      </c>
      <c r="K7926">
        <v>6.04716E-2</v>
      </c>
      <c r="L7926">
        <v>3.9360199999999998E-2</v>
      </c>
      <c r="M7926">
        <v>6.4101000000000002E-3</v>
      </c>
      <c r="O7926" t="str">
        <f>Table_Index[[#This Row],[ID]]&amp;Table_Index[[#This Row],[year]]</f>
        <v>94992009</v>
      </c>
      <c r="R7926" t="str">
        <f t="shared" si="243"/>
        <v/>
      </c>
    </row>
    <row r="7927" spans="1:18" x14ac:dyDescent="0.3">
      <c r="A7927">
        <v>9499</v>
      </c>
      <c r="B7927">
        <v>2009</v>
      </c>
      <c r="C7927">
        <v>2</v>
      </c>
      <c r="D7927">
        <v>0.13041800000000001</v>
      </c>
      <c r="E7927">
        <v>0.4028468</v>
      </c>
      <c r="F7927">
        <v>3.7262299999999998E-2</v>
      </c>
      <c r="G7927">
        <v>0.17901429999999999</v>
      </c>
      <c r="H7927">
        <v>0</v>
      </c>
      <c r="I7927">
        <v>0.1987323</v>
      </c>
      <c r="J7927">
        <v>0</v>
      </c>
      <c r="K7927">
        <v>2.3599499999999999E-2</v>
      </c>
      <c r="L7927">
        <v>2.29784E-2</v>
      </c>
      <c r="M7927">
        <v>5.1484E-3</v>
      </c>
      <c r="O7927" t="str">
        <f>Table_Index[[#This Row],[ID]]&amp;Table_Index[[#This Row],[year]]</f>
        <v>94992009</v>
      </c>
      <c r="R7927" t="str">
        <f t="shared" si="243"/>
        <v/>
      </c>
    </row>
    <row r="7928" spans="1:18" x14ac:dyDescent="0.3">
      <c r="A7928">
        <v>9499</v>
      </c>
      <c r="B7928">
        <v>2009</v>
      </c>
      <c r="C7928">
        <v>3</v>
      </c>
      <c r="D7928">
        <v>0</v>
      </c>
      <c r="E7928">
        <v>1.9682700000000001E-2</v>
      </c>
      <c r="F7928">
        <v>4.0094499999999998E-2</v>
      </c>
      <c r="G7928">
        <v>0.2322564</v>
      </c>
      <c r="H7928">
        <v>3.9529500000000002E-2</v>
      </c>
      <c r="I7928">
        <v>0.35100890000000001</v>
      </c>
      <c r="J7928">
        <v>0.20010790000000001</v>
      </c>
      <c r="K7928">
        <v>9.5570699999999995E-2</v>
      </c>
      <c r="L7928">
        <v>0</v>
      </c>
      <c r="M7928">
        <v>2.1749399999999999E-2</v>
      </c>
      <c r="O7928" t="str">
        <f>Table_Index[[#This Row],[ID]]&amp;Table_Index[[#This Row],[year]]</f>
        <v>94992009</v>
      </c>
      <c r="R7928" t="str">
        <f t="shared" si="243"/>
        <v/>
      </c>
    </row>
    <row r="7929" spans="1:18" x14ac:dyDescent="0.3">
      <c r="A7929">
        <v>9499</v>
      </c>
      <c r="B7929">
        <v>2009</v>
      </c>
      <c r="C7929">
        <v>4</v>
      </c>
      <c r="D7929">
        <v>6.9675000000000001E-2</v>
      </c>
      <c r="E7929">
        <v>0.51505920000000005</v>
      </c>
      <c r="F7929">
        <v>3.4301600000000002E-2</v>
      </c>
      <c r="G7929">
        <v>3.6177399999999998E-2</v>
      </c>
      <c r="H7929">
        <v>2.87122E-2</v>
      </c>
      <c r="I7929">
        <v>0.2411828</v>
      </c>
      <c r="J7929">
        <v>3.2157699999999997E-2</v>
      </c>
      <c r="K7929">
        <v>1.78654E-2</v>
      </c>
      <c r="L7929">
        <v>2.4118299999999999E-2</v>
      </c>
      <c r="M7929">
        <v>7.5029999999999997E-4</v>
      </c>
      <c r="O7929" t="str">
        <f>Table_Index[[#This Row],[ID]]&amp;Table_Index[[#This Row],[year]]</f>
        <v>94992009</v>
      </c>
      <c r="R7929" t="str">
        <f t="shared" si="243"/>
        <v/>
      </c>
    </row>
    <row r="7930" spans="1:18" x14ac:dyDescent="0.3">
      <c r="A7930">
        <v>9499</v>
      </c>
      <c r="B7930">
        <v>2010</v>
      </c>
      <c r="C7930">
        <v>1</v>
      </c>
      <c r="D7930">
        <v>2.9511699999999998E-2</v>
      </c>
      <c r="E7930">
        <v>3.3643300000000001E-2</v>
      </c>
      <c r="F7930">
        <v>3.5414000000000001E-2</v>
      </c>
      <c r="G7930">
        <v>0.26147369999999998</v>
      </c>
      <c r="H7930">
        <v>3.7269099999999999E-2</v>
      </c>
      <c r="I7930">
        <v>0.37774980000000002</v>
      </c>
      <c r="J7930">
        <v>7.7910900000000005E-2</v>
      </c>
      <c r="K7930">
        <v>4.3087100000000003E-2</v>
      </c>
      <c r="L7930">
        <v>0.10270070000000001</v>
      </c>
      <c r="M7930">
        <v>1.2394999999999999E-3</v>
      </c>
      <c r="O7930" t="str">
        <f>Table_Index[[#This Row],[ID]]&amp;Table_Index[[#This Row],[year]]</f>
        <v>94992010</v>
      </c>
      <c r="R7930" t="str">
        <f t="shared" si="243"/>
        <v/>
      </c>
    </row>
    <row r="7931" spans="1:18" x14ac:dyDescent="0.3">
      <c r="A7931">
        <v>9499</v>
      </c>
      <c r="B7931">
        <v>2010</v>
      </c>
      <c r="C7931">
        <v>2</v>
      </c>
      <c r="D7931">
        <v>2.7481100000000001E-2</v>
      </c>
      <c r="E7931">
        <v>3.2543500000000003E-2</v>
      </c>
      <c r="F7931">
        <v>4.7007199999999999E-2</v>
      </c>
      <c r="G7931">
        <v>0.26974900000000002</v>
      </c>
      <c r="H7931">
        <v>5.9060300000000003E-2</v>
      </c>
      <c r="I7931">
        <v>0.423788</v>
      </c>
      <c r="J7931">
        <v>7.0872400000000002E-2</v>
      </c>
      <c r="K7931">
        <v>3.25434E-2</v>
      </c>
      <c r="L7931">
        <v>3.5436200000000001E-2</v>
      </c>
      <c r="M7931">
        <v>1.5187E-3</v>
      </c>
      <c r="O7931" t="str">
        <f>Table_Index[[#This Row],[ID]]&amp;Table_Index[[#This Row],[year]]</f>
        <v>94992010</v>
      </c>
      <c r="R7931" t="str">
        <f t="shared" si="243"/>
        <v/>
      </c>
    </row>
    <row r="7932" spans="1:18" x14ac:dyDescent="0.3">
      <c r="A7932">
        <v>9499</v>
      </c>
      <c r="B7932">
        <v>2010</v>
      </c>
      <c r="C7932">
        <v>3</v>
      </c>
      <c r="D7932">
        <v>7.5771099999999994E-2</v>
      </c>
      <c r="E7932">
        <v>0.21725530000000001</v>
      </c>
      <c r="F7932">
        <v>4.6937899999999998E-2</v>
      </c>
      <c r="G7932">
        <v>0.1441663</v>
      </c>
      <c r="H7932">
        <v>6.5042500000000003E-2</v>
      </c>
      <c r="I7932">
        <v>0.24139469999999999</v>
      </c>
      <c r="J7932">
        <v>8.4488199999999999E-2</v>
      </c>
      <c r="K7932">
        <v>2.95038E-2</v>
      </c>
      <c r="L7932">
        <v>9.0523000000000006E-2</v>
      </c>
      <c r="M7932">
        <v>4.9173000000000003E-3</v>
      </c>
      <c r="O7932" t="str">
        <f>Table_Index[[#This Row],[ID]]&amp;Table_Index[[#This Row],[year]]</f>
        <v>94992010</v>
      </c>
      <c r="R7932" t="str">
        <f t="shared" si="243"/>
        <v/>
      </c>
    </row>
    <row r="7933" spans="1:18" x14ac:dyDescent="0.3">
      <c r="A7933">
        <v>9499</v>
      </c>
      <c r="B7933">
        <v>2010</v>
      </c>
      <c r="C7933">
        <v>4</v>
      </c>
      <c r="D7933">
        <v>5.5078700000000001E-2</v>
      </c>
      <c r="E7933">
        <v>8.2848199999999997E-2</v>
      </c>
      <c r="F7933">
        <v>6.6278500000000004E-2</v>
      </c>
      <c r="G7933">
        <v>0.16845789999999999</v>
      </c>
      <c r="H7933">
        <v>4.3157800000000003E-2</v>
      </c>
      <c r="I7933">
        <v>0.37557829999999998</v>
      </c>
      <c r="J7933">
        <v>0.1463651</v>
      </c>
      <c r="K7933">
        <v>2.1540500000000001E-2</v>
      </c>
      <c r="L7933">
        <v>3.5348499999999998E-2</v>
      </c>
      <c r="M7933">
        <v>5.3464999999999997E-3</v>
      </c>
      <c r="O7933" t="str">
        <f>Table_Index[[#This Row],[ID]]&amp;Table_Index[[#This Row],[year]]</f>
        <v>94992010</v>
      </c>
      <c r="R7933" t="str">
        <f t="shared" si="243"/>
        <v/>
      </c>
    </row>
    <row r="7934" spans="1:18" x14ac:dyDescent="0.3">
      <c r="A7934">
        <v>9499</v>
      </c>
      <c r="B7934">
        <v>2011</v>
      </c>
      <c r="C7934">
        <v>1</v>
      </c>
      <c r="D7934">
        <v>9.2653299999999994E-2</v>
      </c>
      <c r="E7934">
        <v>0.12024170000000001</v>
      </c>
      <c r="F7934">
        <v>7.1946700000000002E-2</v>
      </c>
      <c r="G7934">
        <v>8.5985000000000006E-2</v>
      </c>
      <c r="H7934">
        <v>5.6153000000000002E-3</v>
      </c>
      <c r="I7934">
        <v>0.38184370000000001</v>
      </c>
      <c r="J7934">
        <v>0.13441739999999999</v>
      </c>
      <c r="K7934">
        <v>1.4038399999999999E-2</v>
      </c>
      <c r="L7934">
        <v>9.1249399999999994E-2</v>
      </c>
      <c r="M7934">
        <v>2.0089999999999999E-3</v>
      </c>
      <c r="O7934" t="str">
        <f>Table_Index[[#This Row],[ID]]&amp;Table_Index[[#This Row],[year]]</f>
        <v>94992011</v>
      </c>
      <c r="R7934" t="str">
        <f t="shared" si="243"/>
        <v/>
      </c>
    </row>
    <row r="7935" spans="1:18" x14ac:dyDescent="0.3">
      <c r="A7935">
        <v>9499</v>
      </c>
      <c r="B7935">
        <v>2011</v>
      </c>
      <c r="C7935">
        <v>2</v>
      </c>
      <c r="D7935">
        <v>0.1121566</v>
      </c>
      <c r="E7935">
        <v>0.1180649</v>
      </c>
      <c r="F7935">
        <v>3.5149100000000003E-2</v>
      </c>
      <c r="G7935">
        <v>0.18000140000000001</v>
      </c>
      <c r="H7935">
        <v>3.338E-2</v>
      </c>
      <c r="I7935">
        <v>0.45062940000000001</v>
      </c>
      <c r="J7935">
        <v>3.0041999999999999E-2</v>
      </c>
      <c r="K7935">
        <v>1.14159E-2</v>
      </c>
      <c r="L7935">
        <v>2.7037800000000001E-2</v>
      </c>
      <c r="M7935">
        <v>2.1229999999999999E-3</v>
      </c>
      <c r="O7935" t="str">
        <f>Table_Index[[#This Row],[ID]]&amp;Table_Index[[#This Row],[year]]</f>
        <v>94992011</v>
      </c>
      <c r="R7935" t="str">
        <f t="shared" si="243"/>
        <v/>
      </c>
    </row>
    <row r="7936" spans="1:18" x14ac:dyDescent="0.3">
      <c r="A7936">
        <v>9499</v>
      </c>
      <c r="B7936">
        <v>2011</v>
      </c>
      <c r="C7936">
        <v>3</v>
      </c>
      <c r="D7936">
        <v>6.6370999999999999E-2</v>
      </c>
      <c r="E7936">
        <v>0.1732465</v>
      </c>
      <c r="F7936">
        <v>4.0103399999999997E-2</v>
      </c>
      <c r="G7936">
        <v>6.7717399999999997E-2</v>
      </c>
      <c r="H7936">
        <v>7.1517600000000001E-2</v>
      </c>
      <c r="I7936">
        <v>0.3368681</v>
      </c>
      <c r="J7936">
        <v>7.4191199999999999E-2</v>
      </c>
      <c r="K7936">
        <v>5.6144699999999999E-2</v>
      </c>
      <c r="L7936">
        <v>0.1130915</v>
      </c>
      <c r="M7936">
        <v>7.4859999999999998E-4</v>
      </c>
      <c r="O7936" t="str">
        <f>Table_Index[[#This Row],[ID]]&amp;Table_Index[[#This Row],[year]]</f>
        <v>94992011</v>
      </c>
      <c r="R7936" t="str">
        <f t="shared" si="243"/>
        <v/>
      </c>
    </row>
    <row r="7937" spans="1:18" x14ac:dyDescent="0.3">
      <c r="A7937">
        <v>9499</v>
      </c>
      <c r="B7937">
        <v>2011</v>
      </c>
      <c r="C7937">
        <v>4</v>
      </c>
      <c r="D7937">
        <v>3.9546499999999998E-2</v>
      </c>
      <c r="E7937">
        <v>0.1871496</v>
      </c>
      <c r="F7937">
        <v>5.0129300000000002E-2</v>
      </c>
      <c r="G7937">
        <v>4.9015400000000001E-2</v>
      </c>
      <c r="H7937">
        <v>2.4878999999999998E-2</v>
      </c>
      <c r="I7937">
        <v>0.40846130000000003</v>
      </c>
      <c r="J7937">
        <v>9.1891399999999998E-2</v>
      </c>
      <c r="K7937">
        <v>3.6761500000000003E-2</v>
      </c>
      <c r="L7937">
        <v>0.1045908</v>
      </c>
      <c r="M7937">
        <v>7.5751000000000004E-3</v>
      </c>
      <c r="O7937" t="str">
        <f>Table_Index[[#This Row],[ID]]&amp;Table_Index[[#This Row],[year]]</f>
        <v>94992011</v>
      </c>
      <c r="R7937" t="str">
        <f t="shared" si="243"/>
        <v/>
      </c>
    </row>
    <row r="7938" spans="1:18" x14ac:dyDescent="0.3">
      <c r="A7938">
        <v>9499</v>
      </c>
      <c r="B7938">
        <v>2012</v>
      </c>
      <c r="C7938">
        <v>1</v>
      </c>
      <c r="D7938">
        <v>6.7569100000000007E-2</v>
      </c>
      <c r="E7938">
        <v>0.13808519999999999</v>
      </c>
      <c r="F7938">
        <v>3.7889199999999998E-2</v>
      </c>
      <c r="G7938">
        <v>0.1035639</v>
      </c>
      <c r="H7938">
        <v>0.15602440000000001</v>
      </c>
      <c r="I7938">
        <v>0.21891559999999999</v>
      </c>
      <c r="J7938">
        <v>0.1201931</v>
      </c>
      <c r="K7938">
        <v>2.4978799999999999E-2</v>
      </c>
      <c r="L7938">
        <v>0.12756039999999999</v>
      </c>
      <c r="M7938">
        <v>5.2202999999999998E-3</v>
      </c>
      <c r="O7938" t="str">
        <f>Table_Index[[#This Row],[ID]]&amp;Table_Index[[#This Row],[year]]</f>
        <v>94992012</v>
      </c>
      <c r="R7938" t="str">
        <f t="shared" si="243"/>
        <v/>
      </c>
    </row>
    <row r="7939" spans="1:18" x14ac:dyDescent="0.3">
      <c r="A7939">
        <v>9499</v>
      </c>
      <c r="B7939">
        <v>2012</v>
      </c>
      <c r="C7939">
        <v>2</v>
      </c>
      <c r="D7939">
        <v>3.78386E-2</v>
      </c>
      <c r="E7939">
        <v>0.17599329999999999</v>
      </c>
      <c r="F7939">
        <v>2.9258900000000001E-2</v>
      </c>
      <c r="G7939">
        <v>9.5183100000000007E-2</v>
      </c>
      <c r="H7939">
        <v>0.1242953</v>
      </c>
      <c r="I7939">
        <v>0.24639069999999999</v>
      </c>
      <c r="J7939">
        <v>0.18435299999999999</v>
      </c>
      <c r="K7939">
        <v>6.1597699999999998E-2</v>
      </c>
      <c r="L7939">
        <v>3.9598500000000002E-2</v>
      </c>
      <c r="M7939">
        <v>5.4910000000000002E-3</v>
      </c>
      <c r="O7939" t="str">
        <f>Table_Index[[#This Row],[ID]]&amp;Table_Index[[#This Row],[year]]</f>
        <v>94992012</v>
      </c>
      <c r="R7939" t="str">
        <f t="shared" si="243"/>
        <v/>
      </c>
    </row>
    <row r="7940" spans="1:18" x14ac:dyDescent="0.3">
      <c r="A7940">
        <v>9499</v>
      </c>
      <c r="B7940">
        <v>2012</v>
      </c>
      <c r="C7940">
        <v>3</v>
      </c>
      <c r="D7940">
        <v>4.3833400000000002E-2</v>
      </c>
      <c r="E7940">
        <v>0.13363430000000001</v>
      </c>
      <c r="F7940">
        <v>4.7739299999999998E-2</v>
      </c>
      <c r="G7940">
        <v>0.11565930000000001</v>
      </c>
      <c r="H7940">
        <v>6.59077E-2</v>
      </c>
      <c r="I7940">
        <v>0.23869650000000001</v>
      </c>
      <c r="J7940">
        <v>0.2284977</v>
      </c>
      <c r="K7940">
        <v>6.0759100000000003E-2</v>
      </c>
      <c r="L7940">
        <v>6.11931E-2</v>
      </c>
      <c r="M7940">
        <v>4.0794999999999998E-3</v>
      </c>
      <c r="O7940" t="str">
        <f>Table_Index[[#This Row],[ID]]&amp;Table_Index[[#This Row],[year]]</f>
        <v>94992012</v>
      </c>
      <c r="R7940" t="str">
        <f t="shared" si="243"/>
        <v/>
      </c>
    </row>
    <row r="7941" spans="1:18" x14ac:dyDescent="0.3">
      <c r="A7941">
        <v>9499</v>
      </c>
      <c r="B7941">
        <v>2012</v>
      </c>
      <c r="C7941">
        <v>4</v>
      </c>
      <c r="D7941">
        <v>3.6645499999999998E-2</v>
      </c>
      <c r="E7941">
        <v>0.1526894</v>
      </c>
      <c r="F7941">
        <v>3.05379E-2</v>
      </c>
      <c r="G7941">
        <v>0.14902489999999999</v>
      </c>
      <c r="H7941">
        <v>0.1411868</v>
      </c>
      <c r="I7941">
        <v>0.24906329999999999</v>
      </c>
      <c r="J7941">
        <v>0.13207630000000001</v>
      </c>
      <c r="K7941">
        <v>4.5806800000000002E-2</v>
      </c>
      <c r="L7941">
        <v>6.0312299999999999E-2</v>
      </c>
      <c r="M7941">
        <v>2.6568E-3</v>
      </c>
      <c r="O7941" t="str">
        <f>Table_Index[[#This Row],[ID]]&amp;Table_Index[[#This Row],[year]]</f>
        <v>94992012</v>
      </c>
      <c r="R7941" t="str">
        <f t="shared" si="243"/>
        <v/>
      </c>
    </row>
    <row r="7942" spans="1:18" x14ac:dyDescent="0.3">
      <c r="A7942">
        <v>9500</v>
      </c>
      <c r="B7942">
        <v>2003</v>
      </c>
      <c r="C7942">
        <v>1</v>
      </c>
      <c r="D7942">
        <v>4.5620399999999998E-2</v>
      </c>
      <c r="E7942">
        <v>0.14598539999999999</v>
      </c>
      <c r="F7942">
        <v>4.5620399999999998E-2</v>
      </c>
      <c r="G7942">
        <v>0.15967149999999999</v>
      </c>
      <c r="H7942">
        <v>2.2810199999999999E-2</v>
      </c>
      <c r="I7942">
        <v>0.21897810000000001</v>
      </c>
      <c r="J7942">
        <v>0.16240869999999999</v>
      </c>
      <c r="K7942">
        <v>9.7627699999999998E-2</v>
      </c>
      <c r="L7942">
        <v>9.6715300000000004E-2</v>
      </c>
      <c r="M7942">
        <v>4.5620000000000001E-3</v>
      </c>
      <c r="O7942" t="str">
        <f>Table_Index[[#This Row],[ID]]&amp;Table_Index[[#This Row],[year]]</f>
        <v>95002003</v>
      </c>
      <c r="R7942" t="str">
        <f t="shared" si="243"/>
        <v/>
      </c>
    </row>
    <row r="7943" spans="1:18" x14ac:dyDescent="0.3">
      <c r="A7943">
        <v>9500</v>
      </c>
      <c r="B7943">
        <v>2003</v>
      </c>
      <c r="C7943">
        <v>2</v>
      </c>
      <c r="D7943">
        <v>0.12402390000000001</v>
      </c>
      <c r="E7943">
        <v>7.71704E-2</v>
      </c>
      <c r="F7943">
        <v>0.11024340000000001</v>
      </c>
      <c r="G7943">
        <v>0.15250340000000001</v>
      </c>
      <c r="H7943">
        <v>9.2788200000000001E-2</v>
      </c>
      <c r="I7943">
        <v>0</v>
      </c>
      <c r="J7943">
        <v>0.22967380000000001</v>
      </c>
      <c r="K7943">
        <v>8.8194800000000004E-2</v>
      </c>
      <c r="L7943">
        <v>0.12402390000000001</v>
      </c>
      <c r="M7943">
        <v>1.3780000000000001E-3</v>
      </c>
      <c r="O7943" t="str">
        <f>Table_Index[[#This Row],[ID]]&amp;Table_Index[[#This Row],[year]]</f>
        <v>95002003</v>
      </c>
      <c r="R7943" t="str">
        <f t="shared" si="243"/>
        <v/>
      </c>
    </row>
    <row r="7944" spans="1:18" x14ac:dyDescent="0.3">
      <c r="A7944">
        <v>9500</v>
      </c>
      <c r="B7944">
        <v>2003</v>
      </c>
      <c r="C7944">
        <v>3</v>
      </c>
      <c r="D7944">
        <v>7.8125E-2</v>
      </c>
      <c r="E7944">
        <v>6.25E-2</v>
      </c>
      <c r="F7944">
        <v>9.5833299999999996E-2</v>
      </c>
      <c r="G7944">
        <v>6.5625000000000003E-2</v>
      </c>
      <c r="H7944">
        <v>0</v>
      </c>
      <c r="I7944">
        <v>0.3333333</v>
      </c>
      <c r="J7944">
        <v>0.2604167</v>
      </c>
      <c r="K7944">
        <v>4.58333E-2</v>
      </c>
      <c r="L7944">
        <v>5.2083299999999999E-2</v>
      </c>
      <c r="M7944">
        <v>6.2500000000000003E-3</v>
      </c>
      <c r="O7944" t="str">
        <f>Table_Index[[#This Row],[ID]]&amp;Table_Index[[#This Row],[year]]</f>
        <v>95002003</v>
      </c>
      <c r="R7944" t="str">
        <f t="shared" si="243"/>
        <v/>
      </c>
    </row>
    <row r="7945" spans="1:18" x14ac:dyDescent="0.3">
      <c r="A7945">
        <v>9500</v>
      </c>
      <c r="B7945">
        <v>2003</v>
      </c>
      <c r="C7945">
        <v>4</v>
      </c>
      <c r="D7945">
        <v>8.9552199999999998E-2</v>
      </c>
      <c r="E7945">
        <v>7.4112200000000003E-2</v>
      </c>
      <c r="F7945">
        <v>3.0880100000000001E-2</v>
      </c>
      <c r="G7945">
        <v>0.19377249999999999</v>
      </c>
      <c r="H7945">
        <v>2.3160099999999999E-2</v>
      </c>
      <c r="I7945">
        <v>0.30494080000000001</v>
      </c>
      <c r="J7945">
        <v>0.18090580000000001</v>
      </c>
      <c r="K7945">
        <v>1.7756000000000001E-2</v>
      </c>
      <c r="L7945">
        <v>8.4920200000000001E-2</v>
      </c>
      <c r="M7945">
        <v>0</v>
      </c>
      <c r="O7945" t="str">
        <f>Table_Index[[#This Row],[ID]]&amp;Table_Index[[#This Row],[year]]</f>
        <v>95002003</v>
      </c>
      <c r="R7945" t="str">
        <f t="shared" si="243"/>
        <v/>
      </c>
    </row>
    <row r="7946" spans="1:18" x14ac:dyDescent="0.3">
      <c r="A7946">
        <v>9500</v>
      </c>
      <c r="B7946">
        <v>2004</v>
      </c>
      <c r="C7946">
        <v>1</v>
      </c>
      <c r="D7946">
        <v>0.21140890000000001</v>
      </c>
      <c r="E7946">
        <v>1.8120799999999999E-2</v>
      </c>
      <c r="F7946">
        <v>6.0402499999999998E-2</v>
      </c>
      <c r="G7946">
        <v>8.8042400000000007E-2</v>
      </c>
      <c r="H7946">
        <v>0</v>
      </c>
      <c r="I7946">
        <v>0.39865679999999998</v>
      </c>
      <c r="J7946">
        <v>0.10147630000000001</v>
      </c>
      <c r="K7946">
        <v>0.10268430000000001</v>
      </c>
      <c r="L7946">
        <v>0</v>
      </c>
      <c r="M7946">
        <v>1.92079E-2</v>
      </c>
      <c r="O7946" t="str">
        <f>Table_Index[[#This Row],[ID]]&amp;Table_Index[[#This Row],[year]]</f>
        <v>95002004</v>
      </c>
      <c r="R7946" t="str">
        <f t="shared" si="243"/>
        <v/>
      </c>
    </row>
    <row r="7947" spans="1:18" x14ac:dyDescent="0.3">
      <c r="A7947">
        <v>9500</v>
      </c>
      <c r="B7947">
        <v>2004</v>
      </c>
      <c r="C7947">
        <v>2</v>
      </c>
      <c r="D7947">
        <v>1.46532E-2</v>
      </c>
      <c r="E7947">
        <v>3.4851999999999999E-3</v>
      </c>
      <c r="F7947">
        <v>3.4851999999999999E-3</v>
      </c>
      <c r="G7947">
        <v>5.3673000000000002E-3</v>
      </c>
      <c r="H7947">
        <v>6.2734000000000002E-3</v>
      </c>
      <c r="I7947">
        <v>1.49865E-2</v>
      </c>
      <c r="J7947">
        <v>4.1126000000000001E-3</v>
      </c>
      <c r="K7947">
        <v>0.94310559999999999</v>
      </c>
      <c r="L7947">
        <v>3.4851999999999999E-3</v>
      </c>
      <c r="M7947">
        <v>1.0456E-3</v>
      </c>
      <c r="O7947" t="str">
        <f>Table_Index[[#This Row],[ID]]&amp;Table_Index[[#This Row],[year]]</f>
        <v>95002004</v>
      </c>
      <c r="R7947" t="str">
        <f t="shared" si="243"/>
        <v/>
      </c>
    </row>
    <row r="7948" spans="1:18" x14ac:dyDescent="0.3">
      <c r="A7948">
        <v>9500</v>
      </c>
      <c r="B7948">
        <v>2004</v>
      </c>
      <c r="C7948">
        <v>3</v>
      </c>
      <c r="D7948">
        <v>0.15048130000000001</v>
      </c>
      <c r="E7948">
        <v>0.13773920000000001</v>
      </c>
      <c r="F7948">
        <v>0</v>
      </c>
      <c r="G7948">
        <v>0.13959769999999999</v>
      </c>
      <c r="H7948">
        <v>1.26754E-2</v>
      </c>
      <c r="I7948">
        <v>0.324015</v>
      </c>
      <c r="J7948">
        <v>0.10366740000000001</v>
      </c>
      <c r="K7948">
        <v>2.1125600000000001E-2</v>
      </c>
      <c r="L7948">
        <v>9.8022999999999999E-2</v>
      </c>
      <c r="M7948">
        <v>1.26754E-2</v>
      </c>
      <c r="O7948" t="str">
        <f>Table_Index[[#This Row],[ID]]&amp;Table_Index[[#This Row],[year]]</f>
        <v>95002004</v>
      </c>
      <c r="R7948" t="str">
        <f t="shared" si="243"/>
        <v/>
      </c>
    </row>
    <row r="7949" spans="1:18" x14ac:dyDescent="0.3">
      <c r="A7949">
        <v>9500</v>
      </c>
      <c r="B7949">
        <v>2004</v>
      </c>
      <c r="C7949">
        <v>4</v>
      </c>
      <c r="D7949">
        <v>0.13479869999999999</v>
      </c>
      <c r="E7949">
        <v>0.10560659999999999</v>
      </c>
      <c r="F7949">
        <v>4.2929500000000002E-2</v>
      </c>
      <c r="G7949">
        <v>0.15042449999999999</v>
      </c>
      <c r="H7949">
        <v>0</v>
      </c>
      <c r="I7949">
        <v>0.36060809999999999</v>
      </c>
      <c r="J7949">
        <v>6.4394300000000002E-2</v>
      </c>
      <c r="K7949">
        <v>8.0707500000000001E-2</v>
      </c>
      <c r="L7949">
        <v>5.8384199999999997E-2</v>
      </c>
      <c r="M7949">
        <v>2.1465E-3</v>
      </c>
      <c r="O7949" t="str">
        <f>Table_Index[[#This Row],[ID]]&amp;Table_Index[[#This Row],[year]]</f>
        <v>95002004</v>
      </c>
      <c r="R7949" t="str">
        <f t="shared" si="243"/>
        <v/>
      </c>
    </row>
    <row r="7950" spans="1:18" x14ac:dyDescent="0.3">
      <c r="A7950">
        <v>9500</v>
      </c>
      <c r="B7950">
        <v>2005</v>
      </c>
      <c r="C7950">
        <v>1</v>
      </c>
      <c r="D7950">
        <v>8.0515900000000001E-2</v>
      </c>
      <c r="E7950">
        <v>0.1610318</v>
      </c>
      <c r="F7950">
        <v>6.1505200000000003E-2</v>
      </c>
      <c r="G7950">
        <v>7.5371800000000003E-2</v>
      </c>
      <c r="H7950">
        <v>0</v>
      </c>
      <c r="I7950">
        <v>0.4118984</v>
      </c>
      <c r="J7950">
        <v>9.2816899999999994E-2</v>
      </c>
      <c r="K7950">
        <v>2.5720400000000001E-2</v>
      </c>
      <c r="L7950">
        <v>8.6107299999999998E-2</v>
      </c>
      <c r="M7950">
        <v>5.0321999999999997E-3</v>
      </c>
      <c r="O7950" t="str">
        <f>Table_Index[[#This Row],[ID]]&amp;Table_Index[[#This Row],[year]]</f>
        <v>95002005</v>
      </c>
      <c r="R7950" t="str">
        <f t="shared" ref="R7950:R8013" si="244">RIGHT(P7950,4)</f>
        <v/>
      </c>
    </row>
    <row r="7951" spans="1:18" x14ac:dyDescent="0.3">
      <c r="A7951">
        <v>9500</v>
      </c>
      <c r="B7951">
        <v>2005</v>
      </c>
      <c r="C7951">
        <v>2</v>
      </c>
      <c r="D7951">
        <v>9.0280299999999994E-2</v>
      </c>
      <c r="E7951">
        <v>7.2078600000000007E-2</v>
      </c>
      <c r="F7951">
        <v>5.4605000000000001E-2</v>
      </c>
      <c r="G7951">
        <v>6.9894399999999995E-2</v>
      </c>
      <c r="H7951">
        <v>0</v>
      </c>
      <c r="I7951">
        <v>0.56680019999999998</v>
      </c>
      <c r="J7951">
        <v>5.7881299999999997E-2</v>
      </c>
      <c r="K7951">
        <v>6.1157599999999999E-2</v>
      </c>
      <c r="L7951">
        <v>2.4026200000000001E-2</v>
      </c>
      <c r="M7951">
        <v>3.2762999999999998E-3</v>
      </c>
      <c r="O7951" t="str">
        <f>Table_Index[[#This Row],[ID]]&amp;Table_Index[[#This Row],[year]]</f>
        <v>95002005</v>
      </c>
      <c r="R7951" t="str">
        <f t="shared" si="244"/>
        <v/>
      </c>
    </row>
    <row r="7952" spans="1:18" x14ac:dyDescent="0.3">
      <c r="A7952">
        <v>9500</v>
      </c>
      <c r="B7952">
        <v>2005</v>
      </c>
      <c r="C7952">
        <v>3</v>
      </c>
      <c r="D7952">
        <v>6.8408099999999999E-2</v>
      </c>
      <c r="E7952">
        <v>0.191995</v>
      </c>
      <c r="F7952">
        <v>0.1068877</v>
      </c>
      <c r="G7952">
        <v>8.3372399999999999E-2</v>
      </c>
      <c r="H7952">
        <v>0</v>
      </c>
      <c r="I7952">
        <v>0.4185063</v>
      </c>
      <c r="J7952">
        <v>7.4821399999999996E-2</v>
      </c>
      <c r="K7952">
        <v>4.9168299999999998E-2</v>
      </c>
      <c r="L7952">
        <v>0</v>
      </c>
      <c r="M7952">
        <v>6.8408000000000002E-3</v>
      </c>
      <c r="O7952" t="str">
        <f>Table_Index[[#This Row],[ID]]&amp;Table_Index[[#This Row],[year]]</f>
        <v>95002005</v>
      </c>
      <c r="R7952" t="str">
        <f t="shared" si="244"/>
        <v/>
      </c>
    </row>
    <row r="7953" spans="1:18" x14ac:dyDescent="0.3">
      <c r="A7953">
        <v>9500</v>
      </c>
      <c r="B7953">
        <v>2005</v>
      </c>
      <c r="C7953">
        <v>4</v>
      </c>
      <c r="D7953">
        <v>4.3196199999999997E-2</v>
      </c>
      <c r="E7953">
        <v>8.6566000000000004E-2</v>
      </c>
      <c r="F7953">
        <v>5.4826E-2</v>
      </c>
      <c r="G7953">
        <v>3.7879799999999998E-2</v>
      </c>
      <c r="H7953">
        <v>6.4794299999999999E-2</v>
      </c>
      <c r="I7953">
        <v>0.36783250000000001</v>
      </c>
      <c r="J7953">
        <v>0.1026741</v>
      </c>
      <c r="K7953">
        <v>0.1345729</v>
      </c>
      <c r="L7953">
        <v>0.1056646</v>
      </c>
      <c r="M7953">
        <v>1.9937000000000002E-3</v>
      </c>
      <c r="O7953" t="str">
        <f>Table_Index[[#This Row],[ID]]&amp;Table_Index[[#This Row],[year]]</f>
        <v>95002005</v>
      </c>
      <c r="R7953" t="str">
        <f t="shared" si="244"/>
        <v/>
      </c>
    </row>
    <row r="7954" spans="1:18" x14ac:dyDescent="0.3">
      <c r="A7954">
        <v>9500</v>
      </c>
      <c r="B7954">
        <v>2006</v>
      </c>
      <c r="C7954">
        <v>1</v>
      </c>
      <c r="D7954">
        <v>3.72006E-2</v>
      </c>
      <c r="E7954">
        <v>0.16909350000000001</v>
      </c>
      <c r="F7954">
        <v>5.6364499999999998E-2</v>
      </c>
      <c r="G7954">
        <v>0.1471113</v>
      </c>
      <c r="H7954">
        <v>8.6519499999999999E-2</v>
      </c>
      <c r="I7954">
        <v>0.22996710000000001</v>
      </c>
      <c r="J7954">
        <v>6.9891999999999996E-2</v>
      </c>
      <c r="K7954">
        <v>7.3649599999999996E-2</v>
      </c>
      <c r="L7954">
        <v>8.00376E-2</v>
      </c>
      <c r="M7954">
        <v>5.0164399999999998E-2</v>
      </c>
      <c r="O7954" t="str">
        <f>Table_Index[[#This Row],[ID]]&amp;Table_Index[[#This Row],[year]]</f>
        <v>95002006</v>
      </c>
      <c r="R7954" t="str">
        <f t="shared" si="244"/>
        <v/>
      </c>
    </row>
    <row r="7955" spans="1:18" x14ac:dyDescent="0.3">
      <c r="A7955">
        <v>9500</v>
      </c>
      <c r="B7955">
        <v>2006</v>
      </c>
      <c r="C7955">
        <v>2</v>
      </c>
      <c r="D7955">
        <v>7.3421399999999998E-2</v>
      </c>
      <c r="E7955">
        <v>0.17131669999999999</v>
      </c>
      <c r="F7955">
        <v>0.12236909999999999</v>
      </c>
      <c r="G7955">
        <v>0.1908957</v>
      </c>
      <c r="H7955">
        <v>0</v>
      </c>
      <c r="I7955">
        <v>0.2936858</v>
      </c>
      <c r="J7955">
        <v>3.9158100000000001E-2</v>
      </c>
      <c r="K7955">
        <v>2.44738E-2</v>
      </c>
      <c r="L7955">
        <v>8.0763600000000005E-2</v>
      </c>
      <c r="M7955">
        <v>3.9157999999999997E-3</v>
      </c>
      <c r="O7955" t="str">
        <f>Table_Index[[#This Row],[ID]]&amp;Table_Index[[#This Row],[year]]</f>
        <v>95002006</v>
      </c>
      <c r="R7955" t="str">
        <f t="shared" si="244"/>
        <v/>
      </c>
    </row>
    <row r="7956" spans="1:18" x14ac:dyDescent="0.3">
      <c r="A7956">
        <v>9500</v>
      </c>
      <c r="B7956">
        <v>2006</v>
      </c>
      <c r="C7956">
        <v>3</v>
      </c>
      <c r="D7956">
        <v>4.2154700000000003E-2</v>
      </c>
      <c r="E7956">
        <v>0.25714379999999998</v>
      </c>
      <c r="F7956">
        <v>5.6206300000000001E-2</v>
      </c>
      <c r="G7956">
        <v>0.16610949999999999</v>
      </c>
      <c r="H7956">
        <v>2.2833800000000001E-2</v>
      </c>
      <c r="I7956">
        <v>0.30210880000000001</v>
      </c>
      <c r="J7956">
        <v>3.9344400000000002E-2</v>
      </c>
      <c r="K7956">
        <v>2.8103099999999999E-2</v>
      </c>
      <c r="L7956">
        <v>8.4309400000000007E-2</v>
      </c>
      <c r="M7956">
        <v>1.6861999999999999E-3</v>
      </c>
      <c r="O7956" t="str">
        <f>Table_Index[[#This Row],[ID]]&amp;Table_Index[[#This Row],[year]]</f>
        <v>95002006</v>
      </c>
      <c r="R7956" t="str">
        <f t="shared" si="244"/>
        <v/>
      </c>
    </row>
    <row r="7957" spans="1:18" x14ac:dyDescent="0.3">
      <c r="A7957">
        <v>9500</v>
      </c>
      <c r="B7957">
        <v>2006</v>
      </c>
      <c r="C7957">
        <v>4</v>
      </c>
      <c r="D7957">
        <v>3.2581100000000002E-2</v>
      </c>
      <c r="E7957">
        <v>0.1591902</v>
      </c>
      <c r="F7957">
        <v>5.43019E-2</v>
      </c>
      <c r="G7957">
        <v>3.2581100000000002E-2</v>
      </c>
      <c r="H7957">
        <v>8.6882999999999995E-3</v>
      </c>
      <c r="I7957">
        <v>0.58645999999999998</v>
      </c>
      <c r="J7957">
        <v>6.5162200000000003E-2</v>
      </c>
      <c r="K7957">
        <v>2.4978899999999998E-2</v>
      </c>
      <c r="L7957">
        <v>3.2581100000000002E-2</v>
      </c>
      <c r="M7957">
        <v>3.4753000000000002E-3</v>
      </c>
      <c r="O7957" t="str">
        <f>Table_Index[[#This Row],[ID]]&amp;Table_Index[[#This Row],[year]]</f>
        <v>95002006</v>
      </c>
      <c r="R7957" t="str">
        <f t="shared" si="244"/>
        <v/>
      </c>
    </row>
    <row r="7958" spans="1:18" x14ac:dyDescent="0.3">
      <c r="A7958">
        <v>9501</v>
      </c>
      <c r="B7958">
        <v>2003</v>
      </c>
      <c r="C7958">
        <v>1</v>
      </c>
      <c r="D7958">
        <v>3.4591200000000003E-2</v>
      </c>
      <c r="E7958">
        <v>0.2657233</v>
      </c>
      <c r="F7958">
        <v>6.6037700000000005E-2</v>
      </c>
      <c r="G7958">
        <v>5.3459100000000002E-2</v>
      </c>
      <c r="H7958">
        <v>4.40252E-2</v>
      </c>
      <c r="I7958">
        <v>0</v>
      </c>
      <c r="J7958">
        <v>0.327044</v>
      </c>
      <c r="K7958">
        <v>0.12578619999999999</v>
      </c>
      <c r="L7958">
        <v>8.3333299999999999E-2</v>
      </c>
      <c r="M7958">
        <v>0</v>
      </c>
      <c r="O7958" t="str">
        <f>Table_Index[[#This Row],[ID]]&amp;Table_Index[[#This Row],[year]]</f>
        <v>95012003</v>
      </c>
      <c r="R7958" t="str">
        <f t="shared" si="244"/>
        <v/>
      </c>
    </row>
    <row r="7959" spans="1:18" x14ac:dyDescent="0.3">
      <c r="A7959">
        <v>9501</v>
      </c>
      <c r="B7959">
        <v>2003</v>
      </c>
      <c r="C7959">
        <v>2</v>
      </c>
      <c r="D7959">
        <v>3.3512100000000003E-2</v>
      </c>
      <c r="E7959">
        <v>9.4558999999999997E-3</v>
      </c>
      <c r="F7959">
        <v>6.8472999999999997E-3</v>
      </c>
      <c r="G7959">
        <v>1.0434000000000001E-2</v>
      </c>
      <c r="H7959">
        <v>5.8691999999999998E-3</v>
      </c>
      <c r="I7959">
        <v>7.7715300000000001E-2</v>
      </c>
      <c r="J7959">
        <v>1.3617000000000001E-2</v>
      </c>
      <c r="K7959">
        <v>1.1412200000000001E-2</v>
      </c>
      <c r="L7959">
        <v>1.5162E-2</v>
      </c>
      <c r="M7959">
        <v>0.81597500000000001</v>
      </c>
      <c r="O7959" t="str">
        <f>Table_Index[[#This Row],[ID]]&amp;Table_Index[[#This Row],[year]]</f>
        <v>95012003</v>
      </c>
      <c r="R7959" t="str">
        <f t="shared" si="244"/>
        <v/>
      </c>
    </row>
    <row r="7960" spans="1:18" x14ac:dyDescent="0.3">
      <c r="A7960">
        <v>9501</v>
      </c>
      <c r="B7960">
        <v>2003</v>
      </c>
      <c r="C7960">
        <v>3</v>
      </c>
      <c r="D7960">
        <v>0.2011908</v>
      </c>
      <c r="E7960">
        <v>2.8204300000000002E-2</v>
      </c>
      <c r="F7960">
        <v>8.4612999999999994E-2</v>
      </c>
      <c r="G7960">
        <v>9.5581299999999994E-2</v>
      </c>
      <c r="H7960">
        <v>3.3845199999999999E-2</v>
      </c>
      <c r="I7960">
        <v>0.30648700000000001</v>
      </c>
      <c r="J7960">
        <v>5.6408699999999999E-2</v>
      </c>
      <c r="K7960">
        <v>8.4612999999999994E-2</v>
      </c>
      <c r="L7960">
        <v>0.10341590000000001</v>
      </c>
      <c r="M7960">
        <v>5.6408999999999999E-3</v>
      </c>
      <c r="O7960" t="str">
        <f>Table_Index[[#This Row],[ID]]&amp;Table_Index[[#This Row],[year]]</f>
        <v>95012003</v>
      </c>
      <c r="R7960" t="str">
        <f t="shared" si="244"/>
        <v/>
      </c>
    </row>
    <row r="7961" spans="1:18" x14ac:dyDescent="0.3">
      <c r="A7961">
        <v>9501</v>
      </c>
      <c r="B7961">
        <v>2003</v>
      </c>
      <c r="C7961">
        <v>4</v>
      </c>
      <c r="D7961">
        <v>6.4342999999999996E-3</v>
      </c>
      <c r="E7961">
        <v>1.9859000000000001E-3</v>
      </c>
      <c r="F7961">
        <v>2.3831E-3</v>
      </c>
      <c r="G7961">
        <v>1.7554999999999999E-3</v>
      </c>
      <c r="H7961">
        <v>7.9440000000000001E-4</v>
      </c>
      <c r="I7961">
        <v>2.0057599999999998E-2</v>
      </c>
      <c r="J7961">
        <v>1.08562E-2</v>
      </c>
      <c r="K7961">
        <v>0.95323069999999999</v>
      </c>
      <c r="L7961">
        <v>2.5022E-3</v>
      </c>
      <c r="M7961">
        <v>0</v>
      </c>
      <c r="O7961" t="str">
        <f>Table_Index[[#This Row],[ID]]&amp;Table_Index[[#This Row],[year]]</f>
        <v>95012003</v>
      </c>
      <c r="R7961" t="str">
        <f t="shared" si="244"/>
        <v/>
      </c>
    </row>
    <row r="7962" spans="1:18" x14ac:dyDescent="0.3">
      <c r="A7962">
        <v>9501</v>
      </c>
      <c r="B7962">
        <v>2004</v>
      </c>
      <c r="C7962">
        <v>1</v>
      </c>
      <c r="D7962">
        <v>7.1530800000000005E-2</v>
      </c>
      <c r="E7962">
        <v>6.4377699999999996E-2</v>
      </c>
      <c r="F7962">
        <v>7.1530800000000005E-2</v>
      </c>
      <c r="G7962">
        <v>0</v>
      </c>
      <c r="H7962">
        <v>1.8598E-2</v>
      </c>
      <c r="I7962">
        <v>0.50786830000000005</v>
      </c>
      <c r="J7962">
        <v>9.5851199999999998E-2</v>
      </c>
      <c r="K7962">
        <v>3.5765400000000003E-2</v>
      </c>
      <c r="L7962">
        <v>0.12732470000000001</v>
      </c>
      <c r="M7962">
        <v>7.1530999999999999E-3</v>
      </c>
      <c r="O7962" t="str">
        <f>Table_Index[[#This Row],[ID]]&amp;Table_Index[[#This Row],[year]]</f>
        <v>95012004</v>
      </c>
      <c r="R7962" t="str">
        <f t="shared" si="244"/>
        <v/>
      </c>
    </row>
    <row r="7963" spans="1:18" x14ac:dyDescent="0.3">
      <c r="A7963">
        <v>9501</v>
      </c>
      <c r="B7963">
        <v>2004</v>
      </c>
      <c r="C7963">
        <v>2</v>
      </c>
      <c r="D7963">
        <v>0.19205079999999999</v>
      </c>
      <c r="E7963">
        <v>9.3725799999999998E-2</v>
      </c>
      <c r="F7963">
        <v>3.3775100000000002E-2</v>
      </c>
      <c r="G7963">
        <v>4.3907599999999998E-2</v>
      </c>
      <c r="H7963">
        <v>2.11094E-2</v>
      </c>
      <c r="I7963">
        <v>0.43051289999999998</v>
      </c>
      <c r="J7963">
        <v>6.9238900000000006E-2</v>
      </c>
      <c r="K7963">
        <v>4.3907599999999998E-2</v>
      </c>
      <c r="L7963">
        <v>6.7550100000000002E-2</v>
      </c>
      <c r="M7963">
        <v>4.2218999999999998E-3</v>
      </c>
      <c r="O7963" t="str">
        <f>Table_Index[[#This Row],[ID]]&amp;Table_Index[[#This Row],[year]]</f>
        <v>95012004</v>
      </c>
      <c r="R7963" t="str">
        <f t="shared" si="244"/>
        <v/>
      </c>
    </row>
    <row r="7964" spans="1:18" x14ac:dyDescent="0.3">
      <c r="A7964">
        <v>9501</v>
      </c>
      <c r="B7964">
        <v>2004</v>
      </c>
      <c r="C7964">
        <v>3</v>
      </c>
      <c r="D7964">
        <v>5.7099299999999999E-2</v>
      </c>
      <c r="E7964">
        <v>5.8241300000000003E-2</v>
      </c>
      <c r="F7964">
        <v>2.3981700000000002E-2</v>
      </c>
      <c r="G7964">
        <v>7.7199500000000004E-2</v>
      </c>
      <c r="H7964">
        <v>8.5649000000000003E-3</v>
      </c>
      <c r="I7964">
        <v>0.1027788</v>
      </c>
      <c r="J7964">
        <v>0.63379629999999998</v>
      </c>
      <c r="K7964">
        <v>1.14199E-2</v>
      </c>
      <c r="L7964">
        <v>2.3492300000000001E-2</v>
      </c>
      <c r="M7964">
        <v>3.4259999999999998E-3</v>
      </c>
      <c r="O7964" t="str">
        <f>Table_Index[[#This Row],[ID]]&amp;Table_Index[[#This Row],[year]]</f>
        <v>95012004</v>
      </c>
      <c r="R7964" t="str">
        <f t="shared" si="244"/>
        <v/>
      </c>
    </row>
    <row r="7965" spans="1:18" x14ac:dyDescent="0.3">
      <c r="A7965">
        <v>9501</v>
      </c>
      <c r="B7965">
        <v>2004</v>
      </c>
      <c r="C7965">
        <v>4</v>
      </c>
      <c r="D7965">
        <v>1.3749000000000001E-3</v>
      </c>
      <c r="E7965">
        <v>2.0623E-3</v>
      </c>
      <c r="F7965">
        <v>2.7498000000000002E-3</v>
      </c>
      <c r="G7965">
        <v>2.6453000000000002E-3</v>
      </c>
      <c r="H7965">
        <v>2.4253E-3</v>
      </c>
      <c r="I7965">
        <v>1.32938E-2</v>
      </c>
      <c r="J7965">
        <v>2.7772999999999999E-3</v>
      </c>
      <c r="K7965">
        <v>0.96310220000000002</v>
      </c>
      <c r="L7965">
        <v>2.5847999999999999E-3</v>
      </c>
      <c r="M7965">
        <v>6.9844E-3</v>
      </c>
      <c r="O7965" t="str">
        <f>Table_Index[[#This Row],[ID]]&amp;Table_Index[[#This Row],[year]]</f>
        <v>95012004</v>
      </c>
      <c r="R7965" t="str">
        <f t="shared" si="244"/>
        <v/>
      </c>
    </row>
    <row r="7966" spans="1:18" x14ac:dyDescent="0.3">
      <c r="A7966">
        <v>9501</v>
      </c>
      <c r="B7966">
        <v>2005</v>
      </c>
      <c r="C7966">
        <v>1</v>
      </c>
      <c r="D7966">
        <v>0.14389869999999999</v>
      </c>
      <c r="E7966">
        <v>9.4013799999999995E-2</v>
      </c>
      <c r="F7966">
        <v>9.5932500000000004E-2</v>
      </c>
      <c r="G7966">
        <v>7.6745999999999995E-2</v>
      </c>
      <c r="H7966">
        <v>0</v>
      </c>
      <c r="I7966">
        <v>0.20721410000000001</v>
      </c>
      <c r="J7966">
        <v>0.20625479999999999</v>
      </c>
      <c r="K7966">
        <v>4.2210299999999999E-2</v>
      </c>
      <c r="L7966">
        <v>0.1218342</v>
      </c>
      <c r="M7966">
        <v>1.1895599999999999E-2</v>
      </c>
      <c r="O7966" t="str">
        <f>Table_Index[[#This Row],[ID]]&amp;Table_Index[[#This Row],[year]]</f>
        <v>95012005</v>
      </c>
      <c r="R7966" t="str">
        <f t="shared" si="244"/>
        <v/>
      </c>
    </row>
    <row r="7967" spans="1:18" x14ac:dyDescent="0.3">
      <c r="A7967">
        <v>9501</v>
      </c>
      <c r="B7967">
        <v>2005</v>
      </c>
      <c r="C7967">
        <v>2</v>
      </c>
      <c r="D7967">
        <v>6.6905300000000001E-2</v>
      </c>
      <c r="E7967">
        <v>0.1604477</v>
      </c>
      <c r="F7967">
        <v>5.4542399999999998E-2</v>
      </c>
      <c r="G7967">
        <v>4.6906400000000001E-2</v>
      </c>
      <c r="H7967">
        <v>1.6362700000000001E-2</v>
      </c>
      <c r="I7967">
        <v>0.47506399999999999</v>
      </c>
      <c r="J7967">
        <v>6.10874E-2</v>
      </c>
      <c r="K7967">
        <v>2.5089500000000001E-2</v>
      </c>
      <c r="L7967">
        <v>9.1631199999999996E-2</v>
      </c>
      <c r="M7967">
        <v>1.9635E-3</v>
      </c>
      <c r="O7967" t="str">
        <f>Table_Index[[#This Row],[ID]]&amp;Table_Index[[#This Row],[year]]</f>
        <v>95012005</v>
      </c>
      <c r="R7967" t="str">
        <f t="shared" si="244"/>
        <v/>
      </c>
    </row>
    <row r="7968" spans="1:18" x14ac:dyDescent="0.3">
      <c r="A7968">
        <v>9501</v>
      </c>
      <c r="B7968">
        <v>2005</v>
      </c>
      <c r="C7968">
        <v>3</v>
      </c>
      <c r="D7968">
        <v>2.62387E-2</v>
      </c>
      <c r="E7968">
        <v>9.3584799999999996E-2</v>
      </c>
      <c r="F7968">
        <v>9.6208600000000005E-2</v>
      </c>
      <c r="G7968">
        <v>0.115013</v>
      </c>
      <c r="H7968">
        <v>0</v>
      </c>
      <c r="I7968">
        <v>0.35175790000000001</v>
      </c>
      <c r="J7968">
        <v>0.1067041</v>
      </c>
      <c r="K7968">
        <v>5.7725199999999997E-2</v>
      </c>
      <c r="L7968">
        <v>0.14751990000000001</v>
      </c>
      <c r="M7968">
        <v>5.2477000000000001E-3</v>
      </c>
      <c r="O7968" t="str">
        <f>Table_Index[[#This Row],[ID]]&amp;Table_Index[[#This Row],[year]]</f>
        <v>95012005</v>
      </c>
      <c r="R7968" t="str">
        <f t="shared" si="244"/>
        <v/>
      </c>
    </row>
    <row r="7969" spans="1:18" x14ac:dyDescent="0.3">
      <c r="A7969">
        <v>9501</v>
      </c>
      <c r="B7969">
        <v>2005</v>
      </c>
      <c r="C7969">
        <v>4</v>
      </c>
      <c r="D7969">
        <v>5.56766E-2</v>
      </c>
      <c r="E7969">
        <v>0.13531090000000001</v>
      </c>
      <c r="F7969">
        <v>3.5430499999999997E-2</v>
      </c>
      <c r="G7969">
        <v>4.8590500000000002E-2</v>
      </c>
      <c r="H7969">
        <v>1.0123E-2</v>
      </c>
      <c r="I7969">
        <v>0.51949449999999997</v>
      </c>
      <c r="J7969">
        <v>0.1240069</v>
      </c>
      <c r="K7969">
        <v>2.2270600000000002E-2</v>
      </c>
      <c r="L7969">
        <v>4.6565799999999997E-2</v>
      </c>
      <c r="M7969">
        <v>2.5308000000000002E-3</v>
      </c>
      <c r="O7969" t="str">
        <f>Table_Index[[#This Row],[ID]]&amp;Table_Index[[#This Row],[year]]</f>
        <v>95012005</v>
      </c>
      <c r="R7969" t="str">
        <f t="shared" si="244"/>
        <v/>
      </c>
    </row>
    <row r="7970" spans="1:18" x14ac:dyDescent="0.3">
      <c r="A7970">
        <v>9501</v>
      </c>
      <c r="B7970">
        <v>2006</v>
      </c>
      <c r="C7970">
        <v>1</v>
      </c>
      <c r="D7970">
        <v>7.7846100000000001E-2</v>
      </c>
      <c r="E7970">
        <v>0.1318076</v>
      </c>
      <c r="F7970">
        <v>4.4230699999999998E-2</v>
      </c>
      <c r="G7970">
        <v>4.2714299999999997E-2</v>
      </c>
      <c r="H7970">
        <v>4.8506399999999998E-2</v>
      </c>
      <c r="I7970">
        <v>0.31403819999999999</v>
      </c>
      <c r="J7970">
        <v>0.1480108</v>
      </c>
      <c r="K7970">
        <v>2.21154E-2</v>
      </c>
      <c r="L7970">
        <v>0.16851910000000001</v>
      </c>
      <c r="M7970">
        <v>2.2114999999999999E-3</v>
      </c>
      <c r="O7970" t="str">
        <f>Table_Index[[#This Row],[ID]]&amp;Table_Index[[#This Row],[year]]</f>
        <v>95012006</v>
      </c>
      <c r="R7970" t="str">
        <f t="shared" si="244"/>
        <v/>
      </c>
    </row>
    <row r="7971" spans="1:18" x14ac:dyDescent="0.3">
      <c r="A7971">
        <v>9501</v>
      </c>
      <c r="B7971">
        <v>2006</v>
      </c>
      <c r="C7971">
        <v>2</v>
      </c>
      <c r="D7971">
        <v>3.3206800000000002E-2</v>
      </c>
      <c r="E7971">
        <v>0.23529410000000001</v>
      </c>
      <c r="F7971">
        <v>4.7438300000000003E-2</v>
      </c>
      <c r="G7971">
        <v>0.14642630000000001</v>
      </c>
      <c r="H7971">
        <v>1.89753E-2</v>
      </c>
      <c r="I7971">
        <v>0.25142320000000001</v>
      </c>
      <c r="J7971">
        <v>9.1081599999999999E-2</v>
      </c>
      <c r="K7971">
        <v>5.7558499999999999E-2</v>
      </c>
      <c r="L7971">
        <v>0.11385199999999999</v>
      </c>
      <c r="M7971">
        <v>4.7438000000000003E-3</v>
      </c>
      <c r="O7971" t="str">
        <f>Table_Index[[#This Row],[ID]]&amp;Table_Index[[#This Row],[year]]</f>
        <v>95012006</v>
      </c>
      <c r="R7971" t="str">
        <f t="shared" si="244"/>
        <v/>
      </c>
    </row>
    <row r="7972" spans="1:18" x14ac:dyDescent="0.3">
      <c r="A7972">
        <v>9501</v>
      </c>
      <c r="B7972">
        <v>2006</v>
      </c>
      <c r="C7972">
        <v>3</v>
      </c>
      <c r="D7972">
        <v>3.7290999999999998E-2</v>
      </c>
      <c r="E7972">
        <v>8.1067299999999995E-2</v>
      </c>
      <c r="F7972">
        <v>4.0533600000000003E-2</v>
      </c>
      <c r="G7972">
        <v>0.24074090000000001</v>
      </c>
      <c r="H7972">
        <v>6.6880499999999996E-2</v>
      </c>
      <c r="I7972">
        <v>0.27292650000000002</v>
      </c>
      <c r="J7972">
        <v>0.10295550000000001</v>
      </c>
      <c r="K7972">
        <v>5.2693700000000003E-2</v>
      </c>
      <c r="L7972">
        <v>9.7280699999999998E-2</v>
      </c>
      <c r="M7972">
        <v>7.6302000000000002E-3</v>
      </c>
      <c r="O7972" t="str">
        <f>Table_Index[[#This Row],[ID]]&amp;Table_Index[[#This Row],[year]]</f>
        <v>95012006</v>
      </c>
      <c r="R7972" t="str">
        <f t="shared" si="244"/>
        <v/>
      </c>
    </row>
    <row r="7973" spans="1:18" x14ac:dyDescent="0.3">
      <c r="A7973">
        <v>9501</v>
      </c>
      <c r="B7973">
        <v>2006</v>
      </c>
      <c r="C7973">
        <v>4</v>
      </c>
      <c r="D7973">
        <v>5.4121900000000001E-2</v>
      </c>
      <c r="E7973">
        <v>0.19138759999999999</v>
      </c>
      <c r="F7973">
        <v>4.3140600000000001E-2</v>
      </c>
      <c r="G7973">
        <v>4.3924999999999999E-2</v>
      </c>
      <c r="H7973">
        <v>6.6279699999999997E-2</v>
      </c>
      <c r="I7973">
        <v>0.28629700000000002</v>
      </c>
      <c r="J7973">
        <v>0.11797000000000001</v>
      </c>
      <c r="K7973">
        <v>9.9615700000000001E-2</v>
      </c>
      <c r="L7973">
        <v>9.4125E-2</v>
      </c>
      <c r="M7973">
        <v>3.1375000000000001E-3</v>
      </c>
      <c r="O7973" t="str">
        <f>Table_Index[[#This Row],[ID]]&amp;Table_Index[[#This Row],[year]]</f>
        <v>95012006</v>
      </c>
      <c r="R7973" t="str">
        <f t="shared" si="244"/>
        <v/>
      </c>
    </row>
    <row r="7974" spans="1:18" x14ac:dyDescent="0.3">
      <c r="A7974">
        <v>9501</v>
      </c>
      <c r="B7974">
        <v>2007</v>
      </c>
      <c r="C7974">
        <v>1</v>
      </c>
      <c r="D7974">
        <v>4.7011600000000001E-2</v>
      </c>
      <c r="E7974">
        <v>9.5981999999999998E-2</v>
      </c>
      <c r="F7974">
        <v>4.3094E-2</v>
      </c>
      <c r="G7974">
        <v>6.81668E-2</v>
      </c>
      <c r="H7974">
        <v>0</v>
      </c>
      <c r="I7974">
        <v>0.37217519999999998</v>
      </c>
      <c r="J7974">
        <v>0.1136114</v>
      </c>
      <c r="K7974">
        <v>0.14445379999999999</v>
      </c>
      <c r="L7974">
        <v>0.10933759999999999</v>
      </c>
      <c r="M7974">
        <v>6.1675000000000002E-3</v>
      </c>
      <c r="O7974" t="str">
        <f>Table_Index[[#This Row],[ID]]&amp;Table_Index[[#This Row],[year]]</f>
        <v>95012007</v>
      </c>
      <c r="R7974" t="str">
        <f t="shared" si="244"/>
        <v/>
      </c>
    </row>
    <row r="7975" spans="1:18" x14ac:dyDescent="0.3">
      <c r="A7975">
        <v>9501</v>
      </c>
      <c r="B7975">
        <v>2007</v>
      </c>
      <c r="C7975">
        <v>2</v>
      </c>
      <c r="D7975">
        <v>4.7233200000000003E-2</v>
      </c>
      <c r="E7975">
        <v>0.12684090000000001</v>
      </c>
      <c r="F7975">
        <v>4.9201300000000003E-2</v>
      </c>
      <c r="G7975">
        <v>9.8402600000000007E-2</v>
      </c>
      <c r="H7975">
        <v>2.6076700000000001E-2</v>
      </c>
      <c r="I7975">
        <v>0.30652410000000002</v>
      </c>
      <c r="J7975">
        <v>6.4945699999999995E-2</v>
      </c>
      <c r="K7975">
        <v>0.1200512</v>
      </c>
      <c r="L7975">
        <v>0.15629609999999999</v>
      </c>
      <c r="M7975">
        <v>4.4280999999999999E-3</v>
      </c>
      <c r="O7975" t="str">
        <f>Table_Index[[#This Row],[ID]]&amp;Table_Index[[#This Row],[year]]</f>
        <v>95012007</v>
      </c>
      <c r="R7975" t="str">
        <f t="shared" si="244"/>
        <v/>
      </c>
    </row>
    <row r="7976" spans="1:18" x14ac:dyDescent="0.3">
      <c r="A7976">
        <v>9501</v>
      </c>
      <c r="B7976">
        <v>2007</v>
      </c>
      <c r="C7976">
        <v>3</v>
      </c>
      <c r="D7976">
        <v>0.14938560000000001</v>
      </c>
      <c r="E7976">
        <v>0.22634190000000001</v>
      </c>
      <c r="F7976">
        <v>8.2991999999999996E-2</v>
      </c>
      <c r="G7976">
        <v>6.0357800000000003E-2</v>
      </c>
      <c r="H7976">
        <v>0</v>
      </c>
      <c r="I7976">
        <v>0.34813539999999998</v>
      </c>
      <c r="J7976">
        <v>0</v>
      </c>
      <c r="K7976">
        <v>3.7723600000000003E-2</v>
      </c>
      <c r="L7976">
        <v>9.0536800000000001E-2</v>
      </c>
      <c r="M7976">
        <v>4.5268000000000001E-3</v>
      </c>
      <c r="O7976" t="str">
        <f>Table_Index[[#This Row],[ID]]&amp;Table_Index[[#This Row],[year]]</f>
        <v>95012007</v>
      </c>
      <c r="R7976" t="str">
        <f t="shared" si="244"/>
        <v/>
      </c>
    </row>
    <row r="7977" spans="1:18" x14ac:dyDescent="0.3">
      <c r="A7977">
        <v>9501</v>
      </c>
      <c r="B7977">
        <v>2007</v>
      </c>
      <c r="C7977">
        <v>4</v>
      </c>
      <c r="D7977">
        <v>1.9082200000000001E-2</v>
      </c>
      <c r="E7977">
        <v>0.16995070000000001</v>
      </c>
      <c r="F7977">
        <v>5.3668599999999997E-2</v>
      </c>
      <c r="G7977">
        <v>1.4907999999999999E-2</v>
      </c>
      <c r="H7977">
        <v>1.4908E-3</v>
      </c>
      <c r="I7977">
        <v>0.37568040000000003</v>
      </c>
      <c r="J7977">
        <v>0.15802430000000001</v>
      </c>
      <c r="K7977">
        <v>0.16398750000000001</v>
      </c>
      <c r="L7977">
        <v>4.2253400000000003E-2</v>
      </c>
      <c r="M7977">
        <v>9.5410000000000004E-4</v>
      </c>
      <c r="O7977" t="str">
        <f>Table_Index[[#This Row],[ID]]&amp;Table_Index[[#This Row],[year]]</f>
        <v>95012007</v>
      </c>
      <c r="R7977" t="str">
        <f t="shared" si="244"/>
        <v/>
      </c>
    </row>
    <row r="7978" spans="1:18" x14ac:dyDescent="0.3">
      <c r="A7978">
        <v>9501</v>
      </c>
      <c r="B7978">
        <v>2008</v>
      </c>
      <c r="C7978">
        <v>1</v>
      </c>
      <c r="D7978">
        <v>5.2097999999999998E-2</v>
      </c>
      <c r="E7978">
        <v>0.12274880000000001</v>
      </c>
      <c r="F7978">
        <v>7.6741400000000001E-2</v>
      </c>
      <c r="G7978">
        <v>0.1001293</v>
      </c>
      <c r="H7978">
        <v>1.6866300000000001E-2</v>
      </c>
      <c r="I7978">
        <v>0.3819362</v>
      </c>
      <c r="J7978">
        <v>0.1180638</v>
      </c>
      <c r="K7978">
        <v>3.5419100000000002E-2</v>
      </c>
      <c r="L7978">
        <v>7.66009E-2</v>
      </c>
      <c r="M7978">
        <v>1.9396199999999999E-2</v>
      </c>
      <c r="O7978" t="str">
        <f>Table_Index[[#This Row],[ID]]&amp;Table_Index[[#This Row],[year]]</f>
        <v>95012008</v>
      </c>
      <c r="R7978" t="str">
        <f t="shared" si="244"/>
        <v/>
      </c>
    </row>
    <row r="7979" spans="1:18" x14ac:dyDescent="0.3">
      <c r="A7979">
        <v>9501</v>
      </c>
      <c r="B7979">
        <v>2008</v>
      </c>
      <c r="C7979">
        <v>2</v>
      </c>
      <c r="D7979">
        <v>0.12244530000000001</v>
      </c>
      <c r="E7979">
        <v>0.1954226</v>
      </c>
      <c r="F7979">
        <v>4.4896600000000002E-2</v>
      </c>
      <c r="G7979">
        <v>0.15849859999999999</v>
      </c>
      <c r="H7979">
        <v>1.8366799999999999E-2</v>
      </c>
      <c r="I7979">
        <v>0.2204015</v>
      </c>
      <c r="J7979">
        <v>0.13877129999999999</v>
      </c>
      <c r="K7979">
        <v>2.44891E-2</v>
      </c>
      <c r="L7979">
        <v>7.6708399999999996E-2</v>
      </c>
      <c r="M7979">
        <v>0</v>
      </c>
      <c r="O7979" t="str">
        <f>Table_Index[[#This Row],[ID]]&amp;Table_Index[[#This Row],[year]]</f>
        <v>95012008</v>
      </c>
      <c r="R7979" t="str">
        <f t="shared" si="244"/>
        <v/>
      </c>
    </row>
    <row r="7980" spans="1:18" x14ac:dyDescent="0.3">
      <c r="A7980">
        <v>9501</v>
      </c>
      <c r="B7980">
        <v>2008</v>
      </c>
      <c r="C7980">
        <v>3</v>
      </c>
      <c r="D7980">
        <v>6.6104499999999997E-2</v>
      </c>
      <c r="E7980">
        <v>0.2749549</v>
      </c>
      <c r="F7980">
        <v>5.4672900000000003E-2</v>
      </c>
      <c r="G7980">
        <v>0.1860203</v>
      </c>
      <c r="H7980">
        <v>0</v>
      </c>
      <c r="I7980">
        <v>0.1689889</v>
      </c>
      <c r="J7980">
        <v>6.9583699999999998E-2</v>
      </c>
      <c r="K7980">
        <v>4.1004699999999998E-2</v>
      </c>
      <c r="L7980">
        <v>0.1312149</v>
      </c>
      <c r="M7980">
        <v>7.4554E-3</v>
      </c>
      <c r="O7980" t="str">
        <f>Table_Index[[#This Row],[ID]]&amp;Table_Index[[#This Row],[year]]</f>
        <v>95012008</v>
      </c>
      <c r="R7980" t="str">
        <f t="shared" si="244"/>
        <v/>
      </c>
    </row>
    <row r="7981" spans="1:18" x14ac:dyDescent="0.3">
      <c r="A7981">
        <v>9501</v>
      </c>
      <c r="B7981">
        <v>2008</v>
      </c>
      <c r="C7981">
        <v>4</v>
      </c>
      <c r="D7981">
        <v>6.93053E-2</v>
      </c>
      <c r="E7981">
        <v>0.25610729999999998</v>
      </c>
      <c r="F7981">
        <v>7.5903499999999999E-2</v>
      </c>
      <c r="G7981">
        <v>9.59956E-2</v>
      </c>
      <c r="H7981">
        <v>0</v>
      </c>
      <c r="I7981">
        <v>0.16520170000000001</v>
      </c>
      <c r="J7981">
        <v>0.23797969999999999</v>
      </c>
      <c r="K7981">
        <v>2.6789500000000001E-2</v>
      </c>
      <c r="L7981">
        <v>6.6846100000000006E-2</v>
      </c>
      <c r="M7981">
        <v>5.8713999999999997E-3</v>
      </c>
      <c r="O7981" t="str">
        <f>Table_Index[[#This Row],[ID]]&amp;Table_Index[[#This Row],[year]]</f>
        <v>95012008</v>
      </c>
      <c r="R7981" t="str">
        <f t="shared" si="244"/>
        <v/>
      </c>
    </row>
    <row r="7982" spans="1:18" x14ac:dyDescent="0.3">
      <c r="A7982">
        <v>9501</v>
      </c>
      <c r="B7982">
        <v>2009</v>
      </c>
      <c r="C7982">
        <v>1</v>
      </c>
      <c r="D7982">
        <v>9.9095799999999998E-2</v>
      </c>
      <c r="E7982">
        <v>0.25599739999999999</v>
      </c>
      <c r="F7982">
        <v>0</v>
      </c>
      <c r="G7982">
        <v>5.78059E-2</v>
      </c>
      <c r="H7982">
        <v>4.1289899999999997E-2</v>
      </c>
      <c r="I7982">
        <v>0.23019120000000001</v>
      </c>
      <c r="J7982">
        <v>0.19736570000000001</v>
      </c>
      <c r="K7982">
        <v>1.4451500000000001E-2</v>
      </c>
      <c r="L7982">
        <v>0.1032247</v>
      </c>
      <c r="M7982">
        <v>5.7810000000000001E-4</v>
      </c>
      <c r="O7982" t="str">
        <f>Table_Index[[#This Row],[ID]]&amp;Table_Index[[#This Row],[year]]</f>
        <v>95012009</v>
      </c>
      <c r="R7982" t="str">
        <f t="shared" si="244"/>
        <v/>
      </c>
    </row>
    <row r="7983" spans="1:18" x14ac:dyDescent="0.3">
      <c r="A7983">
        <v>9501</v>
      </c>
      <c r="B7983">
        <v>2009</v>
      </c>
      <c r="C7983">
        <v>2</v>
      </c>
      <c r="D7983">
        <v>7.1224099999999999E-2</v>
      </c>
      <c r="E7983">
        <v>0.31751309999999999</v>
      </c>
      <c r="F7983">
        <v>3.9938800000000003E-2</v>
      </c>
      <c r="G7983">
        <v>9.9846900000000002E-2</v>
      </c>
      <c r="H7983">
        <v>1.07835E-2</v>
      </c>
      <c r="I7983">
        <v>0.26625840000000001</v>
      </c>
      <c r="J7983">
        <v>5.9908099999999999E-2</v>
      </c>
      <c r="K7983">
        <v>2.5294500000000001E-2</v>
      </c>
      <c r="L7983">
        <v>0.10783470000000001</v>
      </c>
      <c r="M7983">
        <v>1.3979000000000001E-3</v>
      </c>
      <c r="O7983" t="str">
        <f>Table_Index[[#This Row],[ID]]&amp;Table_Index[[#This Row],[year]]</f>
        <v>95012009</v>
      </c>
      <c r="R7983" t="str">
        <f t="shared" si="244"/>
        <v/>
      </c>
    </row>
    <row r="7984" spans="1:18" x14ac:dyDescent="0.3">
      <c r="A7984">
        <v>9501</v>
      </c>
      <c r="B7984">
        <v>2009</v>
      </c>
      <c r="C7984">
        <v>3</v>
      </c>
      <c r="D7984">
        <v>0</v>
      </c>
      <c r="E7984">
        <v>0.46681030000000001</v>
      </c>
      <c r="F7984">
        <v>3.0778699999999999E-2</v>
      </c>
      <c r="G7984">
        <v>8.2076499999999997E-2</v>
      </c>
      <c r="H7984">
        <v>2.3597E-2</v>
      </c>
      <c r="I7984">
        <v>0.26418380000000002</v>
      </c>
      <c r="J7984">
        <v>9.7465899999999994E-2</v>
      </c>
      <c r="K7984">
        <v>3.43696E-2</v>
      </c>
      <c r="L7984">
        <v>0</v>
      </c>
      <c r="M7984">
        <v>7.182E-4</v>
      </c>
      <c r="O7984" t="str">
        <f>Table_Index[[#This Row],[ID]]&amp;Table_Index[[#This Row],[year]]</f>
        <v>95012009</v>
      </c>
      <c r="R7984" t="str">
        <f t="shared" si="244"/>
        <v/>
      </c>
    </row>
    <row r="7985" spans="1:18" x14ac:dyDescent="0.3">
      <c r="A7985">
        <v>9501</v>
      </c>
      <c r="B7985">
        <v>2009</v>
      </c>
      <c r="C7985">
        <v>4</v>
      </c>
      <c r="D7985">
        <v>4.6753099999999999E-2</v>
      </c>
      <c r="E7985">
        <v>0.41691899999999998</v>
      </c>
      <c r="F7985">
        <v>4.2936500000000002E-2</v>
      </c>
      <c r="G7985">
        <v>7.3707599999999998E-2</v>
      </c>
      <c r="H7985">
        <v>1.5078899999999999E-2</v>
      </c>
      <c r="I7985">
        <v>0.22899459999999999</v>
      </c>
      <c r="J7985">
        <v>0.11807529999999999</v>
      </c>
      <c r="K7985">
        <v>2.6477500000000001E-2</v>
      </c>
      <c r="L7985">
        <v>3.0055499999999999E-2</v>
      </c>
      <c r="M7985">
        <v>1.0019E-3</v>
      </c>
      <c r="O7985" t="str">
        <f>Table_Index[[#This Row],[ID]]&amp;Table_Index[[#This Row],[year]]</f>
        <v>95012009</v>
      </c>
      <c r="R7985" t="str">
        <f t="shared" si="244"/>
        <v/>
      </c>
    </row>
    <row r="7986" spans="1:18" x14ac:dyDescent="0.3">
      <c r="A7986">
        <v>9501</v>
      </c>
      <c r="B7986">
        <v>2010</v>
      </c>
      <c r="C7986">
        <v>1</v>
      </c>
      <c r="D7986">
        <v>7.7764899999999998E-2</v>
      </c>
      <c r="E7986">
        <v>0.107062</v>
      </c>
      <c r="F7986">
        <v>4.6380699999999997E-2</v>
      </c>
      <c r="G7986">
        <v>5.4110800000000001E-2</v>
      </c>
      <c r="H7986">
        <v>6.8908399999999995E-2</v>
      </c>
      <c r="I7986">
        <v>0.32079950000000002</v>
      </c>
      <c r="J7986">
        <v>0.24736349999999999</v>
      </c>
      <c r="K7986">
        <v>3.4785499999999997E-2</v>
      </c>
      <c r="L7986">
        <v>4.1742599999999998E-2</v>
      </c>
      <c r="M7986">
        <v>1.0822E-3</v>
      </c>
      <c r="O7986" t="str">
        <f>Table_Index[[#This Row],[ID]]&amp;Table_Index[[#This Row],[year]]</f>
        <v>95012010</v>
      </c>
      <c r="R7986" t="str">
        <f t="shared" si="244"/>
        <v/>
      </c>
    </row>
    <row r="7987" spans="1:18" x14ac:dyDescent="0.3">
      <c r="A7987">
        <v>9501</v>
      </c>
      <c r="B7987">
        <v>2010</v>
      </c>
      <c r="C7987">
        <v>2</v>
      </c>
      <c r="D7987">
        <v>3.4421899999999998E-2</v>
      </c>
      <c r="E7987">
        <v>0.1084291</v>
      </c>
      <c r="F7987">
        <v>2.7107300000000001E-2</v>
      </c>
      <c r="G7987">
        <v>0.17124909999999999</v>
      </c>
      <c r="H7987">
        <v>1.29082E-2</v>
      </c>
      <c r="I7987">
        <v>0.5576352</v>
      </c>
      <c r="J7987">
        <v>4.30274E-2</v>
      </c>
      <c r="K7987">
        <v>2.2804499999999998E-2</v>
      </c>
      <c r="L7987">
        <v>2.15137E-2</v>
      </c>
      <c r="M7987">
        <v>9.0359999999999995E-4</v>
      </c>
      <c r="O7987" t="str">
        <f>Table_Index[[#This Row],[ID]]&amp;Table_Index[[#This Row],[year]]</f>
        <v>95012010</v>
      </c>
      <c r="R7987" t="str">
        <f t="shared" si="244"/>
        <v/>
      </c>
    </row>
    <row r="7988" spans="1:18" x14ac:dyDescent="0.3">
      <c r="A7988">
        <v>9501</v>
      </c>
      <c r="B7988">
        <v>2010</v>
      </c>
      <c r="C7988">
        <v>3</v>
      </c>
      <c r="D7988">
        <v>0.1054929</v>
      </c>
      <c r="E7988">
        <v>6.2329999999999998E-3</v>
      </c>
      <c r="F7988">
        <v>5.6096699999999999E-2</v>
      </c>
      <c r="G7988">
        <v>0.18272959999999999</v>
      </c>
      <c r="H7988">
        <v>2.4798299999999999E-2</v>
      </c>
      <c r="I7988">
        <v>0.40514250000000002</v>
      </c>
      <c r="J7988">
        <v>0.1121933</v>
      </c>
      <c r="K7988">
        <v>8.4144999999999998E-2</v>
      </c>
      <c r="L7988">
        <v>2.03016E-2</v>
      </c>
      <c r="M7988">
        <v>2.8671999999999999E-3</v>
      </c>
      <c r="O7988" t="str">
        <f>Table_Index[[#This Row],[ID]]&amp;Table_Index[[#This Row],[year]]</f>
        <v>95012010</v>
      </c>
      <c r="R7988" t="str">
        <f t="shared" si="244"/>
        <v/>
      </c>
    </row>
    <row r="7989" spans="1:18" x14ac:dyDescent="0.3">
      <c r="A7989">
        <v>9501</v>
      </c>
      <c r="B7989">
        <v>2010</v>
      </c>
      <c r="C7989">
        <v>4</v>
      </c>
      <c r="D7989">
        <v>8.2932699999999998E-2</v>
      </c>
      <c r="E7989">
        <v>2.0253299999999998E-2</v>
      </c>
      <c r="F7989">
        <v>5.3611699999999998E-2</v>
      </c>
      <c r="G7989">
        <v>7.8630599999999995E-2</v>
      </c>
      <c r="H7989">
        <v>1.4412299999999999E-2</v>
      </c>
      <c r="I7989">
        <v>0.55994489999999997</v>
      </c>
      <c r="J7989">
        <v>7.4460799999999994E-2</v>
      </c>
      <c r="K7989">
        <v>2.2636099999999999E-2</v>
      </c>
      <c r="L7989">
        <v>8.6374500000000007E-2</v>
      </c>
      <c r="M7989">
        <v>6.7432000000000004E-3</v>
      </c>
      <c r="O7989" t="str">
        <f>Table_Index[[#This Row],[ID]]&amp;Table_Index[[#This Row],[year]]</f>
        <v>95012010</v>
      </c>
      <c r="R7989" t="str">
        <f t="shared" si="244"/>
        <v/>
      </c>
    </row>
    <row r="7990" spans="1:18" x14ac:dyDescent="0.3">
      <c r="A7990">
        <v>9502</v>
      </c>
      <c r="B7990">
        <v>2003</v>
      </c>
      <c r="C7990">
        <v>1</v>
      </c>
      <c r="D7990">
        <v>7.1815699999999996E-2</v>
      </c>
      <c r="E7990">
        <v>6.2686199999999997E-2</v>
      </c>
      <c r="F7990">
        <v>3.54159E-2</v>
      </c>
      <c r="G7990">
        <v>4.002E-2</v>
      </c>
      <c r="H7990">
        <v>0.43915769999999998</v>
      </c>
      <c r="I7990">
        <v>0.19478770000000001</v>
      </c>
      <c r="J7990">
        <v>6.1556300000000001E-2</v>
      </c>
      <c r="K7990">
        <v>2.7978599999999999E-2</v>
      </c>
      <c r="L7990">
        <v>6.2332100000000001E-2</v>
      </c>
      <c r="M7990">
        <v>4.2499E-3</v>
      </c>
      <c r="O7990" t="str">
        <f>Table_Index[[#This Row],[ID]]&amp;Table_Index[[#This Row],[year]]</f>
        <v>95022003</v>
      </c>
      <c r="R7990" t="str">
        <f t="shared" si="244"/>
        <v/>
      </c>
    </row>
    <row r="7991" spans="1:18" x14ac:dyDescent="0.3">
      <c r="A7991">
        <v>9502</v>
      </c>
      <c r="B7991">
        <v>2003</v>
      </c>
      <c r="C7991">
        <v>2</v>
      </c>
      <c r="D7991">
        <v>2.2468599999999998E-2</v>
      </c>
      <c r="E7991">
        <v>2.16983E-2</v>
      </c>
      <c r="F7991">
        <v>6.4196000000000001E-3</v>
      </c>
      <c r="G7991">
        <v>3.06857E-2</v>
      </c>
      <c r="H7991">
        <v>0.77677200000000002</v>
      </c>
      <c r="I7991">
        <v>9.0259599999999995E-2</v>
      </c>
      <c r="J7991">
        <v>2.7622600000000001E-2</v>
      </c>
      <c r="K7991">
        <v>1.3994700000000001E-2</v>
      </c>
      <c r="L7991">
        <v>5.5851E-3</v>
      </c>
      <c r="M7991">
        <v>4.4936999999999998E-3</v>
      </c>
      <c r="O7991" t="str">
        <f>Table_Index[[#This Row],[ID]]&amp;Table_Index[[#This Row],[year]]</f>
        <v>95022003</v>
      </c>
      <c r="R7991" t="str">
        <f t="shared" si="244"/>
        <v/>
      </c>
    </row>
    <row r="7992" spans="1:18" x14ac:dyDescent="0.3">
      <c r="A7992">
        <v>9502</v>
      </c>
      <c r="B7992">
        <v>2003</v>
      </c>
      <c r="C7992">
        <v>3</v>
      </c>
      <c r="D7992">
        <v>1.9719999999999998E-3</v>
      </c>
      <c r="E7992">
        <v>1.1862000000000001E-3</v>
      </c>
      <c r="F7992">
        <v>1.7792999999999999E-3</v>
      </c>
      <c r="G7992">
        <v>2.503E-3</v>
      </c>
      <c r="H7992">
        <v>0</v>
      </c>
      <c r="I7992">
        <v>9.6086000000000001E-3</v>
      </c>
      <c r="J7992">
        <v>6.355E-4</v>
      </c>
      <c r="K7992">
        <v>0.97949120000000001</v>
      </c>
      <c r="L7992">
        <v>2.8241999999999998E-3</v>
      </c>
      <c r="M7992">
        <v>0</v>
      </c>
      <c r="O7992" t="str">
        <f>Table_Index[[#This Row],[ID]]&amp;Table_Index[[#This Row],[year]]</f>
        <v>95022003</v>
      </c>
      <c r="R7992" t="str">
        <f t="shared" si="244"/>
        <v/>
      </c>
    </row>
    <row r="7993" spans="1:18" x14ac:dyDescent="0.3">
      <c r="A7993">
        <v>9502</v>
      </c>
      <c r="B7993">
        <v>2003</v>
      </c>
      <c r="C7993">
        <v>4</v>
      </c>
      <c r="D7993">
        <v>0.13344719999999999</v>
      </c>
      <c r="E7993">
        <v>8.2630499999999996E-2</v>
      </c>
      <c r="F7993">
        <v>7.6865600000000006E-2</v>
      </c>
      <c r="G7993">
        <v>0.19792889999999999</v>
      </c>
      <c r="H7993">
        <v>5.7328900000000002E-2</v>
      </c>
      <c r="I7993">
        <v>0.20817769999999999</v>
      </c>
      <c r="J7993">
        <v>0.10141989999999999</v>
      </c>
      <c r="K7993">
        <v>2.9465100000000001E-2</v>
      </c>
      <c r="L7993">
        <v>9.35198E-2</v>
      </c>
      <c r="M7993">
        <v>1.9216400000000002E-2</v>
      </c>
      <c r="O7993" t="str">
        <f>Table_Index[[#This Row],[ID]]&amp;Table_Index[[#This Row],[year]]</f>
        <v>95022003</v>
      </c>
      <c r="R7993" t="str">
        <f t="shared" si="244"/>
        <v/>
      </c>
    </row>
    <row r="7994" spans="1:18" x14ac:dyDescent="0.3">
      <c r="A7994">
        <v>9502</v>
      </c>
      <c r="B7994">
        <v>2004</v>
      </c>
      <c r="C7994">
        <v>1</v>
      </c>
      <c r="D7994">
        <v>0.1629978</v>
      </c>
      <c r="E7994">
        <v>4.7581699999999998E-2</v>
      </c>
      <c r="F7994">
        <v>3.1721100000000002E-2</v>
      </c>
      <c r="G7994">
        <v>0.16578300000000001</v>
      </c>
      <c r="H7994">
        <v>1.90327E-2</v>
      </c>
      <c r="I7994">
        <v>0.2315643</v>
      </c>
      <c r="J7994">
        <v>0.1262501</v>
      </c>
      <c r="K7994">
        <v>0.12688450000000001</v>
      </c>
      <c r="L7994">
        <v>8.5012599999999994E-2</v>
      </c>
      <c r="M7994">
        <v>3.1721000000000002E-3</v>
      </c>
      <c r="O7994" t="str">
        <f>Table_Index[[#This Row],[ID]]&amp;Table_Index[[#This Row],[year]]</f>
        <v>95022004</v>
      </c>
      <c r="R7994" t="str">
        <f t="shared" si="244"/>
        <v/>
      </c>
    </row>
    <row r="7995" spans="1:18" x14ac:dyDescent="0.3">
      <c r="A7995">
        <v>9502</v>
      </c>
      <c r="B7995">
        <v>2004</v>
      </c>
      <c r="C7995">
        <v>2</v>
      </c>
      <c r="D7995">
        <v>4.5924899999999998E-2</v>
      </c>
      <c r="E7995">
        <v>3.9734000000000002E-3</v>
      </c>
      <c r="F7995">
        <v>4.4149000000000002E-3</v>
      </c>
      <c r="G7995">
        <v>2.7073300000000002E-2</v>
      </c>
      <c r="H7995">
        <v>3.0904000000000001E-3</v>
      </c>
      <c r="I7995">
        <v>1.58937E-2</v>
      </c>
      <c r="J7995">
        <v>1.8542999999999999E-3</v>
      </c>
      <c r="K7995">
        <v>0.88872439999999997</v>
      </c>
      <c r="L7995">
        <v>8.8298000000000005E-3</v>
      </c>
      <c r="M7995">
        <v>2.207E-4</v>
      </c>
      <c r="O7995" t="str">
        <f>Table_Index[[#This Row],[ID]]&amp;Table_Index[[#This Row],[year]]</f>
        <v>95022004</v>
      </c>
      <c r="R7995" t="str">
        <f t="shared" si="244"/>
        <v/>
      </c>
    </row>
    <row r="7996" spans="1:18" x14ac:dyDescent="0.3">
      <c r="A7996">
        <v>9502</v>
      </c>
      <c r="B7996">
        <v>2004</v>
      </c>
      <c r="C7996">
        <v>3</v>
      </c>
      <c r="D7996">
        <v>5.855E-3</v>
      </c>
      <c r="E7996">
        <v>1.781E-3</v>
      </c>
      <c r="F7996">
        <v>2.0035999999999999E-3</v>
      </c>
      <c r="G7996">
        <v>9.4196999999999996E-3</v>
      </c>
      <c r="H7996">
        <v>0</v>
      </c>
      <c r="I7996">
        <v>3.0897600000000001E-2</v>
      </c>
      <c r="J7996">
        <v>8.9050000000000002E-4</v>
      </c>
      <c r="K7996">
        <v>0.83484170000000002</v>
      </c>
      <c r="L7996">
        <v>2.4266000000000001E-3</v>
      </c>
      <c r="M7996">
        <v>0.11188439999999999</v>
      </c>
      <c r="O7996" t="str">
        <f>Table_Index[[#This Row],[ID]]&amp;Table_Index[[#This Row],[year]]</f>
        <v>95022004</v>
      </c>
      <c r="R7996" t="str">
        <f t="shared" si="244"/>
        <v/>
      </c>
    </row>
    <row r="7997" spans="1:18" x14ac:dyDescent="0.3">
      <c r="A7997">
        <v>9502</v>
      </c>
      <c r="B7997">
        <v>2004</v>
      </c>
      <c r="C7997">
        <v>4</v>
      </c>
      <c r="D7997">
        <v>4.5199999999999998E-4</v>
      </c>
      <c r="E7997">
        <v>5.1095999999999997E-3</v>
      </c>
      <c r="F7997">
        <v>3.4064E-3</v>
      </c>
      <c r="G7997">
        <v>1.38919E-2</v>
      </c>
      <c r="H7997">
        <v>3.4059999999999998E-4</v>
      </c>
      <c r="I7997">
        <v>2.04383E-2</v>
      </c>
      <c r="J7997">
        <v>9.8785000000000001E-3</v>
      </c>
      <c r="K7997">
        <v>0.94016049999999995</v>
      </c>
      <c r="L7997">
        <v>5.9952E-3</v>
      </c>
      <c r="M7997">
        <v>3.2699999999999998E-4</v>
      </c>
      <c r="O7997" t="str">
        <f>Table_Index[[#This Row],[ID]]&amp;Table_Index[[#This Row],[year]]</f>
        <v>95022004</v>
      </c>
      <c r="R7997" t="str">
        <f t="shared" si="244"/>
        <v/>
      </c>
    </row>
    <row r="7998" spans="1:18" x14ac:dyDescent="0.3">
      <c r="A7998">
        <v>9502</v>
      </c>
      <c r="B7998">
        <v>2005</v>
      </c>
      <c r="C7998">
        <v>1</v>
      </c>
      <c r="D7998">
        <v>6.22201E-2</v>
      </c>
      <c r="E7998">
        <v>6.7169499999999993E-2</v>
      </c>
      <c r="F7998">
        <v>5.0907399999999998E-2</v>
      </c>
      <c r="G7998">
        <v>8.7673799999999996E-2</v>
      </c>
      <c r="H7998">
        <v>3.6766399999999998E-2</v>
      </c>
      <c r="I7998">
        <v>0.32241340000000002</v>
      </c>
      <c r="J7998">
        <v>0.14518030000000001</v>
      </c>
      <c r="K7998">
        <v>2.8281899999999999E-2</v>
      </c>
      <c r="L7998">
        <v>0.1555503</v>
      </c>
      <c r="M7998">
        <v>4.3836899999999998E-2</v>
      </c>
      <c r="O7998" t="str">
        <f>Table_Index[[#This Row],[ID]]&amp;Table_Index[[#This Row],[year]]</f>
        <v>95022005</v>
      </c>
      <c r="R7998" t="str">
        <f t="shared" si="244"/>
        <v/>
      </c>
    </row>
    <row r="7999" spans="1:18" x14ac:dyDescent="0.3">
      <c r="A7999">
        <v>9502</v>
      </c>
      <c r="B7999">
        <v>2005</v>
      </c>
      <c r="C7999">
        <v>2</v>
      </c>
      <c r="D7999">
        <v>0.1985585</v>
      </c>
      <c r="E7999">
        <v>0.12937750000000001</v>
      </c>
      <c r="F7999">
        <v>0.1078146</v>
      </c>
      <c r="G7999">
        <v>9.2540800000000006E-2</v>
      </c>
      <c r="H7999">
        <v>0</v>
      </c>
      <c r="I7999">
        <v>0.29469309999999999</v>
      </c>
      <c r="J7999">
        <v>5.7501099999999999E-2</v>
      </c>
      <c r="K7999">
        <v>4.1328900000000002E-2</v>
      </c>
      <c r="L7999">
        <v>7.6568300000000006E-2</v>
      </c>
      <c r="M7999">
        <v>1.6172000000000001E-3</v>
      </c>
      <c r="O7999" t="str">
        <f>Table_Index[[#This Row],[ID]]&amp;Table_Index[[#This Row],[year]]</f>
        <v>95022005</v>
      </c>
      <c r="R7999" t="str">
        <f t="shared" si="244"/>
        <v/>
      </c>
    </row>
    <row r="8000" spans="1:18" x14ac:dyDescent="0.3">
      <c r="A8000">
        <v>9502</v>
      </c>
      <c r="B8000">
        <v>2005</v>
      </c>
      <c r="C8000">
        <v>3</v>
      </c>
      <c r="D8000">
        <v>5.9182400000000003E-2</v>
      </c>
      <c r="E8000">
        <v>9.2739500000000002E-2</v>
      </c>
      <c r="F8000">
        <v>4.8810300000000001E-2</v>
      </c>
      <c r="G8000">
        <v>0.12690660000000001</v>
      </c>
      <c r="H8000">
        <v>1.8303799999999999E-2</v>
      </c>
      <c r="I8000">
        <v>0.32214769999999998</v>
      </c>
      <c r="J8000">
        <v>5.7962199999999998E-2</v>
      </c>
      <c r="K8000">
        <v>8.1757200000000002E-2</v>
      </c>
      <c r="L8000">
        <v>0.18913969999999999</v>
      </c>
      <c r="M8000">
        <v>3.0506000000000001E-3</v>
      </c>
      <c r="O8000" t="str">
        <f>Table_Index[[#This Row],[ID]]&amp;Table_Index[[#This Row],[year]]</f>
        <v>95022005</v>
      </c>
      <c r="R8000" t="str">
        <f t="shared" si="244"/>
        <v/>
      </c>
    </row>
    <row r="8001" spans="1:18" x14ac:dyDescent="0.3">
      <c r="A8001">
        <v>9502</v>
      </c>
      <c r="B8001">
        <v>2005</v>
      </c>
      <c r="C8001">
        <v>4</v>
      </c>
      <c r="D8001">
        <v>2.8908699999999999E-2</v>
      </c>
      <c r="E8001">
        <v>7.2271699999999994E-2</v>
      </c>
      <c r="F8001">
        <v>5.2999299999999999E-2</v>
      </c>
      <c r="G8001">
        <v>4.04722E-2</v>
      </c>
      <c r="H8001">
        <v>7.7089999999999997E-3</v>
      </c>
      <c r="I8001">
        <v>0.41700789999999999</v>
      </c>
      <c r="J8001">
        <v>9.1544200000000006E-2</v>
      </c>
      <c r="K8001">
        <v>0.10696219999999999</v>
      </c>
      <c r="L8001">
        <v>0.1792339</v>
      </c>
      <c r="M8001">
        <v>2.8909000000000001E-3</v>
      </c>
      <c r="O8001" t="str">
        <f>Table_Index[[#This Row],[ID]]&amp;Table_Index[[#This Row],[year]]</f>
        <v>95022005</v>
      </c>
      <c r="R8001" t="str">
        <f t="shared" si="244"/>
        <v/>
      </c>
    </row>
    <row r="8002" spans="1:18" x14ac:dyDescent="0.3">
      <c r="A8002">
        <v>9502</v>
      </c>
      <c r="B8002">
        <v>2006</v>
      </c>
      <c r="C8002">
        <v>1</v>
      </c>
      <c r="D8002">
        <v>6.4496300000000006E-2</v>
      </c>
      <c r="E8002">
        <v>0.18865170000000001</v>
      </c>
      <c r="F8002">
        <v>5.37469E-2</v>
      </c>
      <c r="G8002">
        <v>3.1480300000000003E-2</v>
      </c>
      <c r="H8002">
        <v>2.3917399999999998E-2</v>
      </c>
      <c r="I8002">
        <v>0.3950399</v>
      </c>
      <c r="J8002">
        <v>0.1096437</v>
      </c>
      <c r="K8002">
        <v>9.6744499999999997E-2</v>
      </c>
      <c r="L8002">
        <v>3.4935500000000001E-2</v>
      </c>
      <c r="M8002">
        <v>1.3437E-3</v>
      </c>
      <c r="O8002" t="str">
        <f>Table_Index[[#This Row],[ID]]&amp;Table_Index[[#This Row],[year]]</f>
        <v>95022006</v>
      </c>
      <c r="R8002" t="str">
        <f t="shared" si="244"/>
        <v/>
      </c>
    </row>
    <row r="8003" spans="1:18" x14ac:dyDescent="0.3">
      <c r="A8003">
        <v>9502</v>
      </c>
      <c r="B8003">
        <v>2006</v>
      </c>
      <c r="C8003">
        <v>2</v>
      </c>
      <c r="D8003">
        <v>4.3490899999999999E-2</v>
      </c>
      <c r="E8003">
        <v>0</v>
      </c>
      <c r="F8003">
        <v>7.9733299999999993E-2</v>
      </c>
      <c r="G8003">
        <v>0.15801680000000001</v>
      </c>
      <c r="H8003">
        <v>1.8846000000000002E-2</v>
      </c>
      <c r="I8003">
        <v>0.56538129999999998</v>
      </c>
      <c r="J8003">
        <v>0</v>
      </c>
      <c r="K8003">
        <v>3.3342999999999998E-2</v>
      </c>
      <c r="L8003">
        <v>9.5679899999999998E-2</v>
      </c>
      <c r="M8003">
        <v>5.5088000000000003E-3</v>
      </c>
      <c r="O8003" t="str">
        <f>Table_Index[[#This Row],[ID]]&amp;Table_Index[[#This Row],[year]]</f>
        <v>95022006</v>
      </c>
      <c r="R8003" t="str">
        <f t="shared" si="244"/>
        <v/>
      </c>
    </row>
    <row r="8004" spans="1:18" x14ac:dyDescent="0.3">
      <c r="A8004">
        <v>9502</v>
      </c>
      <c r="B8004">
        <v>2006</v>
      </c>
      <c r="C8004">
        <v>3</v>
      </c>
      <c r="D8004">
        <v>5.6867399999999999E-2</v>
      </c>
      <c r="E8004">
        <v>0.1401645</v>
      </c>
      <c r="F8004">
        <v>4.0439000000000003E-2</v>
      </c>
      <c r="G8004">
        <v>9.9918099999999996E-2</v>
      </c>
      <c r="H8004">
        <v>4.2123999999999998E-3</v>
      </c>
      <c r="I8004">
        <v>0.42197230000000002</v>
      </c>
      <c r="J8004">
        <v>5.4761200000000003E-2</v>
      </c>
      <c r="K8004">
        <v>0.11089690000000001</v>
      </c>
      <c r="L8004">
        <v>6.7398399999999997E-2</v>
      </c>
      <c r="M8004">
        <v>3.3698999999999999E-3</v>
      </c>
      <c r="O8004" t="str">
        <f>Table_Index[[#This Row],[ID]]&amp;Table_Index[[#This Row],[year]]</f>
        <v>95022006</v>
      </c>
      <c r="R8004" t="str">
        <f t="shared" si="244"/>
        <v/>
      </c>
    </row>
    <row r="8005" spans="1:18" x14ac:dyDescent="0.3">
      <c r="A8005">
        <v>9502</v>
      </c>
      <c r="B8005">
        <v>2006</v>
      </c>
      <c r="C8005">
        <v>4</v>
      </c>
      <c r="D8005">
        <v>0.20281550000000001</v>
      </c>
      <c r="E8005">
        <v>5.9651599999999999E-2</v>
      </c>
      <c r="F8005">
        <v>6.6279599999999994E-2</v>
      </c>
      <c r="G8005">
        <v>0.11466369999999999</v>
      </c>
      <c r="H8005">
        <v>0.104059</v>
      </c>
      <c r="I8005">
        <v>0.2717463</v>
      </c>
      <c r="J8005">
        <v>5.8326000000000003E-2</v>
      </c>
      <c r="K8005">
        <v>4.0563099999999998E-2</v>
      </c>
      <c r="L8005">
        <v>6.3628400000000002E-2</v>
      </c>
      <c r="M8005">
        <v>1.82667E-2</v>
      </c>
      <c r="O8005" t="str">
        <f>Table_Index[[#This Row],[ID]]&amp;Table_Index[[#This Row],[year]]</f>
        <v>95022006</v>
      </c>
      <c r="R8005" t="str">
        <f t="shared" si="244"/>
        <v/>
      </c>
    </row>
    <row r="8006" spans="1:18" x14ac:dyDescent="0.3">
      <c r="A8006">
        <v>9502</v>
      </c>
      <c r="B8006">
        <v>2007</v>
      </c>
      <c r="C8006">
        <v>1</v>
      </c>
      <c r="D8006">
        <v>5.5276699999999998E-2</v>
      </c>
      <c r="E8006">
        <v>0.1415083</v>
      </c>
      <c r="F8006">
        <v>4.6063899999999998E-2</v>
      </c>
      <c r="G8006">
        <v>9.2127799999999996E-2</v>
      </c>
      <c r="H8006">
        <v>7.1629300000000007E-2</v>
      </c>
      <c r="I8006">
        <v>0.2373741</v>
      </c>
      <c r="J8006">
        <v>0.1586572</v>
      </c>
      <c r="K8006">
        <v>0.1466925</v>
      </c>
      <c r="L8006">
        <v>4.7906400000000002E-2</v>
      </c>
      <c r="M8006">
        <v>2.7637999999999999E-3</v>
      </c>
      <c r="O8006" t="str">
        <f>Table_Index[[#This Row],[ID]]&amp;Table_Index[[#This Row],[year]]</f>
        <v>95022007</v>
      </c>
      <c r="R8006" t="str">
        <f t="shared" si="244"/>
        <v/>
      </c>
    </row>
    <row r="8007" spans="1:18" x14ac:dyDescent="0.3">
      <c r="A8007">
        <v>9502</v>
      </c>
      <c r="B8007">
        <v>2007</v>
      </c>
      <c r="C8007">
        <v>2</v>
      </c>
      <c r="D8007">
        <v>0.1224721</v>
      </c>
      <c r="E8007">
        <v>2.1749399999999999E-2</v>
      </c>
      <c r="F8007">
        <v>5.2789700000000002E-2</v>
      </c>
      <c r="G8007">
        <v>0.2132704</v>
      </c>
      <c r="H8007">
        <v>9.5020999999999994E-3</v>
      </c>
      <c r="I8007">
        <v>0.34313310000000002</v>
      </c>
      <c r="J8007">
        <v>9.5021499999999995E-2</v>
      </c>
      <c r="K8007">
        <v>2.4635199999999999E-2</v>
      </c>
      <c r="L8007">
        <v>0.1089801</v>
      </c>
      <c r="M8007">
        <v>8.4463999999999997E-3</v>
      </c>
      <c r="O8007" t="str">
        <f>Table_Index[[#This Row],[ID]]&amp;Table_Index[[#This Row],[year]]</f>
        <v>95022007</v>
      </c>
      <c r="R8007" t="str">
        <f t="shared" si="244"/>
        <v/>
      </c>
    </row>
    <row r="8008" spans="1:18" x14ac:dyDescent="0.3">
      <c r="A8008">
        <v>9502</v>
      </c>
      <c r="B8008">
        <v>2007</v>
      </c>
      <c r="C8008">
        <v>3</v>
      </c>
      <c r="D8008">
        <v>9.6762100000000004E-2</v>
      </c>
      <c r="E8008">
        <v>0.22335930000000001</v>
      </c>
      <c r="F8008">
        <v>4.4349300000000001E-2</v>
      </c>
      <c r="G8008">
        <v>4.8381100000000003E-2</v>
      </c>
      <c r="H8008">
        <v>0</v>
      </c>
      <c r="I8008">
        <v>0.43542959999999997</v>
      </c>
      <c r="J8008">
        <v>9.3096899999999996E-2</v>
      </c>
      <c r="K8008">
        <v>9.273E-3</v>
      </c>
      <c r="L8008">
        <v>4.8381100000000003E-2</v>
      </c>
      <c r="M8008">
        <v>9.6759999999999999E-4</v>
      </c>
      <c r="O8008" t="str">
        <f>Table_Index[[#This Row],[ID]]&amp;Table_Index[[#This Row],[year]]</f>
        <v>95022007</v>
      </c>
      <c r="R8008" t="str">
        <f t="shared" si="244"/>
        <v/>
      </c>
    </row>
    <row r="8009" spans="1:18" x14ac:dyDescent="0.3">
      <c r="A8009">
        <v>9502</v>
      </c>
      <c r="B8009">
        <v>2007</v>
      </c>
      <c r="C8009">
        <v>4</v>
      </c>
      <c r="D8009">
        <v>4.0331600000000002E-2</v>
      </c>
      <c r="E8009">
        <v>5.0788E-2</v>
      </c>
      <c r="F8009">
        <v>6.7219399999999999E-2</v>
      </c>
      <c r="G8009">
        <v>3.85391E-2</v>
      </c>
      <c r="H8009">
        <v>0</v>
      </c>
      <c r="I8009">
        <v>0.63036820000000005</v>
      </c>
      <c r="J8009">
        <v>7.4688199999999996E-2</v>
      </c>
      <c r="K8009">
        <v>8.5891000000000006E-3</v>
      </c>
      <c r="L8009">
        <v>8.5891400000000007E-2</v>
      </c>
      <c r="M8009">
        <v>3.5850000000000001E-3</v>
      </c>
      <c r="O8009" t="str">
        <f>Table_Index[[#This Row],[ID]]&amp;Table_Index[[#This Row],[year]]</f>
        <v>95022007</v>
      </c>
      <c r="R8009" t="str">
        <f t="shared" si="244"/>
        <v/>
      </c>
    </row>
    <row r="8010" spans="1:18" x14ac:dyDescent="0.3">
      <c r="A8010">
        <v>9502</v>
      </c>
      <c r="B8010">
        <v>2008</v>
      </c>
      <c r="C8010">
        <v>1</v>
      </c>
      <c r="D8010">
        <v>9.0367100000000006E-2</v>
      </c>
      <c r="E8010">
        <v>0.13202990000000001</v>
      </c>
      <c r="F8010">
        <v>0.15089130000000001</v>
      </c>
      <c r="G8010">
        <v>7.9972399999999999E-2</v>
      </c>
      <c r="H8010">
        <v>5.0548599999999999E-2</v>
      </c>
      <c r="I8010">
        <v>0.27537660000000003</v>
      </c>
      <c r="J8010">
        <v>0.11316850000000001</v>
      </c>
      <c r="K8010">
        <v>4.9039699999999999E-2</v>
      </c>
      <c r="L8010">
        <v>4.2249599999999998E-2</v>
      </c>
      <c r="M8010">
        <v>1.6356599999999999E-2</v>
      </c>
      <c r="O8010" t="str">
        <f>Table_Index[[#This Row],[ID]]&amp;Table_Index[[#This Row],[year]]</f>
        <v>95022008</v>
      </c>
      <c r="R8010" t="str">
        <f t="shared" si="244"/>
        <v/>
      </c>
    </row>
    <row r="8011" spans="1:18" x14ac:dyDescent="0.3">
      <c r="A8011">
        <v>9502</v>
      </c>
      <c r="B8011">
        <v>2008</v>
      </c>
      <c r="C8011">
        <v>2</v>
      </c>
      <c r="D8011">
        <v>3.72725E-2</v>
      </c>
      <c r="E8011">
        <v>8.9454099999999995E-2</v>
      </c>
      <c r="F8011">
        <v>7.4545100000000003E-2</v>
      </c>
      <c r="G8011">
        <v>0.27432580000000001</v>
      </c>
      <c r="H8011">
        <v>2.8252599999999999E-2</v>
      </c>
      <c r="I8011">
        <v>0.25345319999999999</v>
      </c>
      <c r="J8011">
        <v>9.3181299999999995E-2</v>
      </c>
      <c r="K8011">
        <v>3.8763400000000003E-2</v>
      </c>
      <c r="L8011">
        <v>0.10918659999999999</v>
      </c>
      <c r="M8011">
        <v>1.5654E-3</v>
      </c>
      <c r="O8011" t="str">
        <f>Table_Index[[#This Row],[ID]]&amp;Table_Index[[#This Row],[year]]</f>
        <v>95022008</v>
      </c>
      <c r="R8011" t="str">
        <f t="shared" si="244"/>
        <v/>
      </c>
    </row>
    <row r="8012" spans="1:18" x14ac:dyDescent="0.3">
      <c r="A8012">
        <v>9502</v>
      </c>
      <c r="B8012">
        <v>2008</v>
      </c>
      <c r="C8012">
        <v>3</v>
      </c>
      <c r="D8012">
        <v>7.36237E-2</v>
      </c>
      <c r="E8012">
        <v>4.8365900000000003E-2</v>
      </c>
      <c r="F8012">
        <v>0.106405</v>
      </c>
      <c r="G8012">
        <v>0.16928070000000001</v>
      </c>
      <c r="H8012">
        <v>3.2743700000000001E-2</v>
      </c>
      <c r="I8012">
        <v>0.16444410000000001</v>
      </c>
      <c r="J8012">
        <v>0.2249014</v>
      </c>
      <c r="K8012">
        <v>4.0869200000000001E-2</v>
      </c>
      <c r="L8012">
        <v>0.13058790000000001</v>
      </c>
      <c r="M8012">
        <v>8.7784000000000004E-3</v>
      </c>
      <c r="O8012" t="str">
        <f>Table_Index[[#This Row],[ID]]&amp;Table_Index[[#This Row],[year]]</f>
        <v>95022008</v>
      </c>
      <c r="R8012" t="str">
        <f t="shared" si="244"/>
        <v/>
      </c>
    </row>
    <row r="8013" spans="1:18" x14ac:dyDescent="0.3">
      <c r="A8013">
        <v>9502</v>
      </c>
      <c r="B8013">
        <v>2008</v>
      </c>
      <c r="C8013">
        <v>4</v>
      </c>
      <c r="D8013">
        <v>8.0620899999999995E-2</v>
      </c>
      <c r="E8013">
        <v>0.1201305</v>
      </c>
      <c r="F8013">
        <v>6.8073999999999996E-2</v>
      </c>
      <c r="G8013">
        <v>0.2202393</v>
      </c>
      <c r="H8013">
        <v>3.3556500000000003E-2</v>
      </c>
      <c r="I8013">
        <v>0.29231760000000001</v>
      </c>
      <c r="J8013">
        <v>0.111321</v>
      </c>
      <c r="K8013">
        <v>2.80305E-2</v>
      </c>
      <c r="L8013">
        <v>3.8441799999999998E-2</v>
      </c>
      <c r="M8013">
        <v>7.2678999999999999E-3</v>
      </c>
      <c r="O8013" t="str">
        <f>Table_Index[[#This Row],[ID]]&amp;Table_Index[[#This Row],[year]]</f>
        <v>95022008</v>
      </c>
      <c r="R8013" t="str">
        <f t="shared" si="244"/>
        <v/>
      </c>
    </row>
    <row r="8014" spans="1:18" x14ac:dyDescent="0.3">
      <c r="A8014">
        <v>9502</v>
      </c>
      <c r="B8014">
        <v>2009</v>
      </c>
      <c r="C8014">
        <v>1</v>
      </c>
      <c r="D8014">
        <v>3.1326300000000001E-2</v>
      </c>
      <c r="E8014">
        <v>0.1808679</v>
      </c>
      <c r="F8014">
        <v>4.2867500000000003E-2</v>
      </c>
      <c r="G8014">
        <v>4.05593E-2</v>
      </c>
      <c r="H8014">
        <v>5.4936400000000003E-2</v>
      </c>
      <c r="I8014">
        <v>0.32068190000000002</v>
      </c>
      <c r="J8014">
        <v>0.18136250000000001</v>
      </c>
      <c r="K8014">
        <v>9.0681300000000006E-2</v>
      </c>
      <c r="L8014">
        <v>5.2760000000000001E-2</v>
      </c>
      <c r="M8014">
        <v>3.9569999999999996E-3</v>
      </c>
      <c r="O8014" t="str">
        <f>Table_Index[[#This Row],[ID]]&amp;Table_Index[[#This Row],[year]]</f>
        <v>95022009</v>
      </c>
      <c r="R8014" t="str">
        <f t="shared" ref="R8014:R8077" si="245">RIGHT(P8014,4)</f>
        <v/>
      </c>
    </row>
    <row r="8015" spans="1:18" x14ac:dyDescent="0.3">
      <c r="A8015">
        <v>9502</v>
      </c>
      <c r="B8015">
        <v>2009</v>
      </c>
      <c r="C8015">
        <v>2</v>
      </c>
      <c r="D8015">
        <v>3.5851300000000003E-2</v>
      </c>
      <c r="E8015">
        <v>6.0435000000000003E-2</v>
      </c>
      <c r="F8015">
        <v>3.0729699999999999E-2</v>
      </c>
      <c r="G8015">
        <v>0.1715739</v>
      </c>
      <c r="H8015">
        <v>2.3303299999999999E-2</v>
      </c>
      <c r="I8015">
        <v>0.48143130000000001</v>
      </c>
      <c r="J8015">
        <v>0.1067451</v>
      </c>
      <c r="K8015">
        <v>1.79256E-2</v>
      </c>
      <c r="L8015">
        <v>7.0678199999999997E-2</v>
      </c>
      <c r="M8015">
        <v>1.3265E-3</v>
      </c>
      <c r="O8015" t="str">
        <f>Table_Index[[#This Row],[ID]]&amp;Table_Index[[#This Row],[year]]</f>
        <v>95022009</v>
      </c>
      <c r="R8015" t="str">
        <f t="shared" si="245"/>
        <v/>
      </c>
    </row>
    <row r="8016" spans="1:18" x14ac:dyDescent="0.3">
      <c r="A8016">
        <v>9502</v>
      </c>
      <c r="B8016">
        <v>2009</v>
      </c>
      <c r="C8016">
        <v>3</v>
      </c>
      <c r="D8016">
        <v>0</v>
      </c>
      <c r="E8016">
        <v>1.1997799999999999E-2</v>
      </c>
      <c r="F8016">
        <v>3.5993400000000002E-2</v>
      </c>
      <c r="G8016">
        <v>0.22395889999999999</v>
      </c>
      <c r="H8016">
        <v>3.0744400000000002E-2</v>
      </c>
      <c r="I8016">
        <v>0.4049256</v>
      </c>
      <c r="J8016">
        <v>0.1684428</v>
      </c>
      <c r="K8016">
        <v>2.3995599999999999E-2</v>
      </c>
      <c r="L8016">
        <v>9.5982399999999995E-2</v>
      </c>
      <c r="M8016">
        <v>3.9592999999999998E-3</v>
      </c>
      <c r="O8016" t="str">
        <f>Table_Index[[#This Row],[ID]]&amp;Table_Index[[#This Row],[year]]</f>
        <v>95022009</v>
      </c>
      <c r="R8016" t="str">
        <f t="shared" si="245"/>
        <v/>
      </c>
    </row>
    <row r="8017" spans="1:18" x14ac:dyDescent="0.3">
      <c r="A8017">
        <v>9502</v>
      </c>
      <c r="B8017">
        <v>2009</v>
      </c>
      <c r="C8017">
        <v>4</v>
      </c>
      <c r="D8017">
        <v>6.1217000000000001E-2</v>
      </c>
      <c r="E8017">
        <v>0.36498209999999998</v>
      </c>
      <c r="F8017">
        <v>5.7994999999999998E-2</v>
      </c>
      <c r="G8017">
        <v>6.6049899999999995E-2</v>
      </c>
      <c r="H8017">
        <v>1.9239599999999999E-2</v>
      </c>
      <c r="I8017">
        <v>0.12887779999999999</v>
      </c>
      <c r="J8017">
        <v>0.1675412</v>
      </c>
      <c r="K8017">
        <v>4.5751600000000003E-2</v>
      </c>
      <c r="L8017">
        <v>8.69925E-2</v>
      </c>
      <c r="M8017">
        <v>1.3531999999999999E-3</v>
      </c>
      <c r="O8017" t="str">
        <f>Table_Index[[#This Row],[ID]]&amp;Table_Index[[#This Row],[year]]</f>
        <v>95022009</v>
      </c>
      <c r="R8017" t="str">
        <f t="shared" si="245"/>
        <v/>
      </c>
    </row>
    <row r="8018" spans="1:18" x14ac:dyDescent="0.3">
      <c r="A8018">
        <v>9502</v>
      </c>
      <c r="B8018">
        <v>2010</v>
      </c>
      <c r="C8018">
        <v>1</v>
      </c>
      <c r="D8018">
        <v>3.4955899999999998E-2</v>
      </c>
      <c r="E8018">
        <v>3.4955899999999998E-2</v>
      </c>
      <c r="F8018">
        <v>3.4955899999999998E-2</v>
      </c>
      <c r="G8018">
        <v>0.2074521</v>
      </c>
      <c r="H8018">
        <v>0.14080139999999999</v>
      </c>
      <c r="I8018">
        <v>0.21556120000000001</v>
      </c>
      <c r="J8018">
        <v>0.1806054</v>
      </c>
      <c r="K8018">
        <v>3.37907E-2</v>
      </c>
      <c r="L8018">
        <v>0.113024</v>
      </c>
      <c r="M8018">
        <v>3.8976000000000002E-3</v>
      </c>
      <c r="O8018" t="str">
        <f>Table_Index[[#This Row],[ID]]&amp;Table_Index[[#This Row],[year]]</f>
        <v>95022010</v>
      </c>
      <c r="R8018" t="str">
        <f t="shared" si="245"/>
        <v/>
      </c>
    </row>
    <row r="8019" spans="1:18" x14ac:dyDescent="0.3">
      <c r="A8019">
        <v>9502</v>
      </c>
      <c r="B8019">
        <v>2010</v>
      </c>
      <c r="C8019">
        <v>2</v>
      </c>
      <c r="D8019">
        <v>0</v>
      </c>
      <c r="E8019">
        <v>6.3103699999999999E-2</v>
      </c>
      <c r="F8019">
        <v>3.1551900000000001E-2</v>
      </c>
      <c r="G8019">
        <v>0.13971810000000001</v>
      </c>
      <c r="H8019">
        <v>2.5484199999999999E-2</v>
      </c>
      <c r="I8019">
        <v>0.64883579999999996</v>
      </c>
      <c r="J8019">
        <v>1.1649899999999999E-2</v>
      </c>
      <c r="K8019">
        <v>3.2037299999999998E-2</v>
      </c>
      <c r="L8019">
        <v>4.3687200000000002E-2</v>
      </c>
      <c r="M8019">
        <v>3.9318000000000001E-3</v>
      </c>
      <c r="O8019" t="str">
        <f>Table_Index[[#This Row],[ID]]&amp;Table_Index[[#This Row],[year]]</f>
        <v>95022010</v>
      </c>
      <c r="R8019" t="str">
        <f t="shared" si="245"/>
        <v/>
      </c>
    </row>
    <row r="8020" spans="1:18" x14ac:dyDescent="0.3">
      <c r="A8020">
        <v>9502</v>
      </c>
      <c r="B8020">
        <v>2010</v>
      </c>
      <c r="C8020">
        <v>3</v>
      </c>
      <c r="D8020">
        <v>0.10732319999999999</v>
      </c>
      <c r="E8020">
        <v>4.2732800000000001E-2</v>
      </c>
      <c r="F8020">
        <v>7.2443199999999999E-2</v>
      </c>
      <c r="G8020">
        <v>0.1720525</v>
      </c>
      <c r="H8020">
        <v>1.28932E-2</v>
      </c>
      <c r="I8020">
        <v>0.43465900000000002</v>
      </c>
      <c r="J8020">
        <v>2.4147700000000001E-2</v>
      </c>
      <c r="K8020">
        <v>4.1654799999999999E-2</v>
      </c>
      <c r="L8020">
        <v>8.8380700000000006E-2</v>
      </c>
      <c r="M8020">
        <v>3.7127000000000002E-3</v>
      </c>
      <c r="O8020" t="str">
        <f>Table_Index[[#This Row],[ID]]&amp;Table_Index[[#This Row],[year]]</f>
        <v>95022010</v>
      </c>
      <c r="R8020" t="str">
        <f t="shared" si="245"/>
        <v/>
      </c>
    </row>
    <row r="8021" spans="1:18" x14ac:dyDescent="0.3">
      <c r="A8021">
        <v>9502</v>
      </c>
      <c r="B8021">
        <v>2010</v>
      </c>
      <c r="C8021">
        <v>4</v>
      </c>
      <c r="D8021">
        <v>3.8878000000000003E-2</v>
      </c>
      <c r="E8021">
        <v>5.2153400000000003E-2</v>
      </c>
      <c r="F8021">
        <v>0</v>
      </c>
      <c r="G8021">
        <v>0.15124499999999999</v>
      </c>
      <c r="H8021">
        <v>6.1583199999999998E-2</v>
      </c>
      <c r="I8021">
        <v>0.53885910000000004</v>
      </c>
      <c r="J8021">
        <v>8.6589700000000006E-2</v>
      </c>
      <c r="K8021">
        <v>2.9869699999999999E-2</v>
      </c>
      <c r="L8021">
        <v>3.69815E-2</v>
      </c>
      <c r="M8021">
        <v>3.8403999999999999E-3</v>
      </c>
      <c r="O8021" t="str">
        <f>Table_Index[[#This Row],[ID]]&amp;Table_Index[[#This Row],[year]]</f>
        <v>95022010</v>
      </c>
      <c r="R8021" t="str">
        <f t="shared" si="245"/>
        <v/>
      </c>
    </row>
    <row r="8022" spans="1:18" x14ac:dyDescent="0.3">
      <c r="A8022">
        <v>9502</v>
      </c>
      <c r="B8022">
        <v>2011</v>
      </c>
      <c r="C8022">
        <v>1</v>
      </c>
      <c r="D8022">
        <v>2.3677500000000001E-2</v>
      </c>
      <c r="E8022">
        <v>0.18918270000000001</v>
      </c>
      <c r="F8022">
        <v>3.2434999999999999E-2</v>
      </c>
      <c r="G8022">
        <v>0.1206581</v>
      </c>
      <c r="H8022">
        <v>3.2434999999999999E-2</v>
      </c>
      <c r="I8022">
        <v>0.4055589</v>
      </c>
      <c r="J8022">
        <v>0.13582150000000001</v>
      </c>
      <c r="K8022">
        <v>1.2325300000000001E-2</v>
      </c>
      <c r="L8022">
        <v>4.5003500000000002E-2</v>
      </c>
      <c r="M8022">
        <v>2.9025000000000001E-3</v>
      </c>
      <c r="O8022" t="str">
        <f>Table_Index[[#This Row],[ID]]&amp;Table_Index[[#This Row],[year]]</f>
        <v>95022011</v>
      </c>
      <c r="R8022" t="str">
        <f t="shared" si="245"/>
        <v/>
      </c>
    </row>
    <row r="8023" spans="1:18" x14ac:dyDescent="0.3">
      <c r="A8023">
        <v>9502</v>
      </c>
      <c r="B8023">
        <v>2011</v>
      </c>
      <c r="C8023">
        <v>2</v>
      </c>
      <c r="D8023">
        <v>8.8182399999999994E-2</v>
      </c>
      <c r="E8023">
        <v>0.34514420000000001</v>
      </c>
      <c r="F8023">
        <v>4.6461700000000002E-2</v>
      </c>
      <c r="G8023">
        <v>9.7980499999999998E-2</v>
      </c>
      <c r="H8023">
        <v>1.48156E-2</v>
      </c>
      <c r="I8023">
        <v>0.28445949999999998</v>
      </c>
      <c r="J8023">
        <v>4.1246600000000001E-2</v>
      </c>
      <c r="K8023">
        <v>1.26426E-2</v>
      </c>
      <c r="L8023">
        <v>6.63739E-2</v>
      </c>
      <c r="M8023">
        <v>2.6928999999999998E-3</v>
      </c>
      <c r="O8023" t="str">
        <f>Table_Index[[#This Row],[ID]]&amp;Table_Index[[#This Row],[year]]</f>
        <v>95022011</v>
      </c>
      <c r="R8023" t="str">
        <f t="shared" si="245"/>
        <v/>
      </c>
    </row>
    <row r="8024" spans="1:18" x14ac:dyDescent="0.3">
      <c r="A8024">
        <v>9502</v>
      </c>
      <c r="B8024">
        <v>2011</v>
      </c>
      <c r="C8024">
        <v>3</v>
      </c>
      <c r="D8024">
        <v>6.5548000000000004E-3</v>
      </c>
      <c r="E8024">
        <v>7.5764799999999993E-2</v>
      </c>
      <c r="F8024">
        <v>4.5205700000000001E-2</v>
      </c>
      <c r="G8024">
        <v>0.1815764</v>
      </c>
      <c r="H8024">
        <v>1.6654700000000001E-2</v>
      </c>
      <c r="I8024">
        <v>0.44753680000000001</v>
      </c>
      <c r="J8024">
        <v>0.1053294</v>
      </c>
      <c r="K8024">
        <v>2.3507E-2</v>
      </c>
      <c r="L8024">
        <v>9.7192299999999995E-2</v>
      </c>
      <c r="M8024">
        <v>6.7809999999999995E-4</v>
      </c>
      <c r="O8024" t="str">
        <f>Table_Index[[#This Row],[ID]]&amp;Table_Index[[#This Row],[year]]</f>
        <v>95022011</v>
      </c>
      <c r="R8024" t="str">
        <f t="shared" si="245"/>
        <v/>
      </c>
    </row>
    <row r="8025" spans="1:18" x14ac:dyDescent="0.3">
      <c r="A8025">
        <v>9502</v>
      </c>
      <c r="B8025">
        <v>2011</v>
      </c>
      <c r="C8025">
        <v>4</v>
      </c>
      <c r="D8025">
        <v>3.7344599999999999E-2</v>
      </c>
      <c r="E8025">
        <v>0.1707082</v>
      </c>
      <c r="F8025">
        <v>3.7518299999999997E-2</v>
      </c>
      <c r="G8025">
        <v>4.65852E-2</v>
      </c>
      <c r="H8025">
        <v>6.3920000000000005E-2</v>
      </c>
      <c r="I8025">
        <v>0.46897860000000002</v>
      </c>
      <c r="J8025">
        <v>0.1166193</v>
      </c>
      <c r="K8025">
        <v>1.9192000000000001E-2</v>
      </c>
      <c r="L8025">
        <v>3.4860700000000001E-2</v>
      </c>
      <c r="M8025">
        <v>4.2728999999999996E-3</v>
      </c>
      <c r="O8025" t="str">
        <f>Table_Index[[#This Row],[ID]]&amp;Table_Index[[#This Row],[year]]</f>
        <v>95022011</v>
      </c>
      <c r="R8025" t="str">
        <f t="shared" si="245"/>
        <v/>
      </c>
    </row>
    <row r="8026" spans="1:18" x14ac:dyDescent="0.3">
      <c r="A8026">
        <v>9503</v>
      </c>
      <c r="B8026">
        <v>2003</v>
      </c>
      <c r="C8026">
        <v>1</v>
      </c>
      <c r="D8026">
        <v>5.7785499999999997E-2</v>
      </c>
      <c r="E8026">
        <v>0.16958790000000001</v>
      </c>
      <c r="F8026">
        <v>0.14132320000000001</v>
      </c>
      <c r="G8026">
        <v>7.9769099999999996E-2</v>
      </c>
      <c r="H8026">
        <v>3.7686200000000003E-2</v>
      </c>
      <c r="I8026">
        <v>0.2135551</v>
      </c>
      <c r="J8026">
        <v>0.1734163</v>
      </c>
      <c r="K8026">
        <v>5.6529299999999998E-2</v>
      </c>
      <c r="L8026">
        <v>5.7785499999999997E-2</v>
      </c>
      <c r="M8026">
        <v>1.25621E-2</v>
      </c>
      <c r="O8026" t="str">
        <f>Table_Index[[#This Row],[ID]]&amp;Table_Index[[#This Row],[year]]</f>
        <v>95032003</v>
      </c>
      <c r="R8026" t="str">
        <f t="shared" si="245"/>
        <v/>
      </c>
    </row>
    <row r="8027" spans="1:18" x14ac:dyDescent="0.3">
      <c r="A8027">
        <v>9503</v>
      </c>
      <c r="B8027">
        <v>2003</v>
      </c>
      <c r="C8027">
        <v>2</v>
      </c>
      <c r="D8027">
        <v>6.7158099999999998E-2</v>
      </c>
      <c r="E8027">
        <v>0.2850123</v>
      </c>
      <c r="F8027">
        <v>0</v>
      </c>
      <c r="G8027">
        <v>3.2759999999999997E-2</v>
      </c>
      <c r="H8027">
        <v>0</v>
      </c>
      <c r="I8027">
        <v>0.20475019999999999</v>
      </c>
      <c r="J8027">
        <v>0.24815719999999999</v>
      </c>
      <c r="K8027">
        <v>3.2759999999999997E-2</v>
      </c>
      <c r="L8027">
        <v>0.1015561</v>
      </c>
      <c r="M8027">
        <v>2.7845999999999999E-2</v>
      </c>
      <c r="O8027" t="str">
        <f>Table_Index[[#This Row],[ID]]&amp;Table_Index[[#This Row],[year]]</f>
        <v>95032003</v>
      </c>
      <c r="R8027" t="str">
        <f t="shared" si="245"/>
        <v/>
      </c>
    </row>
    <row r="8028" spans="1:18" x14ac:dyDescent="0.3">
      <c r="A8028">
        <v>9503</v>
      </c>
      <c r="B8028">
        <v>2003</v>
      </c>
      <c r="C8028">
        <v>3</v>
      </c>
      <c r="D8028">
        <v>5.4678499999999998E-2</v>
      </c>
      <c r="E8028">
        <v>1.6824100000000002E-2</v>
      </c>
      <c r="F8028">
        <v>0.1009449</v>
      </c>
      <c r="G8028">
        <v>0.117769</v>
      </c>
      <c r="H8028">
        <v>0</v>
      </c>
      <c r="I8028">
        <v>0.33648289999999997</v>
      </c>
      <c r="J8028">
        <v>0.15321989999999999</v>
      </c>
      <c r="K8028">
        <v>9.4635800000000006E-2</v>
      </c>
      <c r="L8028">
        <v>0.125445</v>
      </c>
      <c r="M8028">
        <v>0</v>
      </c>
      <c r="O8028" t="str">
        <f>Table_Index[[#This Row],[ID]]&amp;Table_Index[[#This Row],[year]]</f>
        <v>95032003</v>
      </c>
      <c r="R8028" t="str">
        <f t="shared" si="245"/>
        <v/>
      </c>
    </row>
    <row r="8029" spans="1:18" x14ac:dyDescent="0.3">
      <c r="A8029">
        <v>9503</v>
      </c>
      <c r="B8029">
        <v>2003</v>
      </c>
      <c r="C8029">
        <v>4</v>
      </c>
      <c r="D8029">
        <v>0.1050903</v>
      </c>
      <c r="E8029">
        <v>8.8078799999999999E-2</v>
      </c>
      <c r="F8029">
        <v>7.0935999999999999E-2</v>
      </c>
      <c r="G8029">
        <v>0.1365518</v>
      </c>
      <c r="H8029">
        <v>3.2216799999999997E-2</v>
      </c>
      <c r="I8029">
        <v>0.27783259999999999</v>
      </c>
      <c r="J8029">
        <v>0.1270936</v>
      </c>
      <c r="K8029">
        <v>2.9556700000000002E-2</v>
      </c>
      <c r="L8029">
        <v>0.1001311</v>
      </c>
      <c r="M8029">
        <v>3.2512300000000001E-2</v>
      </c>
      <c r="O8029" t="str">
        <f>Table_Index[[#This Row],[ID]]&amp;Table_Index[[#This Row],[year]]</f>
        <v>95032003</v>
      </c>
      <c r="R8029" t="str">
        <f t="shared" si="245"/>
        <v/>
      </c>
    </row>
    <row r="8030" spans="1:18" x14ac:dyDescent="0.3">
      <c r="A8030">
        <v>9503</v>
      </c>
      <c r="B8030">
        <v>2004</v>
      </c>
      <c r="C8030">
        <v>1</v>
      </c>
      <c r="D8030">
        <v>0.17899419999999999</v>
      </c>
      <c r="E8030">
        <v>2.5441700000000001E-2</v>
      </c>
      <c r="F8030">
        <v>3.3922300000000002E-2</v>
      </c>
      <c r="G8030">
        <v>3.8162599999999998E-2</v>
      </c>
      <c r="H8030">
        <v>0.27135290000000001</v>
      </c>
      <c r="I8030">
        <v>7.2084899999999993E-2</v>
      </c>
      <c r="J8030">
        <v>0.31728509999999999</v>
      </c>
      <c r="K8030">
        <v>2.1201399999999999E-2</v>
      </c>
      <c r="L8030">
        <v>3.73145E-2</v>
      </c>
      <c r="M8030">
        <v>4.2402999999999998E-3</v>
      </c>
      <c r="O8030" t="str">
        <f>Table_Index[[#This Row],[ID]]&amp;Table_Index[[#This Row],[year]]</f>
        <v>95032004</v>
      </c>
      <c r="R8030" t="str">
        <f t="shared" si="245"/>
        <v/>
      </c>
    </row>
    <row r="8031" spans="1:18" x14ac:dyDescent="0.3">
      <c r="A8031">
        <v>9503</v>
      </c>
      <c r="B8031">
        <v>2004</v>
      </c>
      <c r="C8031">
        <v>2</v>
      </c>
      <c r="D8031">
        <v>2.1149100000000001E-2</v>
      </c>
      <c r="E8031">
        <v>2.7766000000000002E-3</v>
      </c>
      <c r="F8031">
        <v>4.1647999999999998E-3</v>
      </c>
      <c r="G8031">
        <v>1.9551800000000001E-2</v>
      </c>
      <c r="H8031">
        <v>3.7020999999999998E-3</v>
      </c>
      <c r="I8031">
        <v>1.342E-2</v>
      </c>
      <c r="J8031">
        <v>2.3138E-3</v>
      </c>
      <c r="K8031">
        <v>0.9255177</v>
      </c>
      <c r="L8031">
        <v>6.9414000000000003E-3</v>
      </c>
      <c r="M8031">
        <v>4.6279999999999997E-4</v>
      </c>
      <c r="O8031" t="str">
        <f>Table_Index[[#This Row],[ID]]&amp;Table_Index[[#This Row],[year]]</f>
        <v>95032004</v>
      </c>
      <c r="R8031" t="str">
        <f t="shared" si="245"/>
        <v/>
      </c>
    </row>
    <row r="8032" spans="1:18" x14ac:dyDescent="0.3">
      <c r="A8032">
        <v>9503</v>
      </c>
      <c r="B8032">
        <v>2004</v>
      </c>
      <c r="C8032">
        <v>3</v>
      </c>
      <c r="D8032">
        <v>0</v>
      </c>
      <c r="E8032">
        <v>0.1253283</v>
      </c>
      <c r="F8032">
        <v>0.1002627</v>
      </c>
      <c r="G8032">
        <v>0.27560230000000002</v>
      </c>
      <c r="H8032">
        <v>3.75985E-2</v>
      </c>
      <c r="I8032">
        <v>0.22559100000000001</v>
      </c>
      <c r="J8032">
        <v>2.50657E-2</v>
      </c>
      <c r="K8032">
        <v>4.7624800000000002E-2</v>
      </c>
      <c r="L8032">
        <v>0.150394</v>
      </c>
      <c r="M8032">
        <v>1.25328E-2</v>
      </c>
      <c r="O8032" t="str">
        <f>Table_Index[[#This Row],[ID]]&amp;Table_Index[[#This Row],[year]]</f>
        <v>95032004</v>
      </c>
      <c r="R8032" t="str">
        <f t="shared" si="245"/>
        <v/>
      </c>
    </row>
    <row r="8033" spans="1:18" x14ac:dyDescent="0.3">
      <c r="A8033">
        <v>9503</v>
      </c>
      <c r="B8033">
        <v>2004</v>
      </c>
      <c r="C8033">
        <v>4</v>
      </c>
      <c r="D8033">
        <v>0.1714116</v>
      </c>
      <c r="E8033">
        <v>0.185366</v>
      </c>
      <c r="F8033">
        <v>2.66985E-2</v>
      </c>
      <c r="G8033">
        <v>0.13019919999999999</v>
      </c>
      <c r="H8033">
        <v>1.0011900000000001E-2</v>
      </c>
      <c r="I8033">
        <v>0.21374000000000001</v>
      </c>
      <c r="J8033">
        <v>0.20383589999999999</v>
      </c>
      <c r="K8033">
        <v>1.33493E-2</v>
      </c>
      <c r="L8033">
        <v>4.2717600000000001E-2</v>
      </c>
      <c r="M8033">
        <v>2.6698999999999998E-3</v>
      </c>
      <c r="O8033" t="str">
        <f>Table_Index[[#This Row],[ID]]&amp;Table_Index[[#This Row],[year]]</f>
        <v>95032004</v>
      </c>
      <c r="R8033" t="str">
        <f t="shared" si="245"/>
        <v/>
      </c>
    </row>
    <row r="8034" spans="1:18" x14ac:dyDescent="0.3">
      <c r="A8034">
        <v>9503</v>
      </c>
      <c r="B8034">
        <v>2005</v>
      </c>
      <c r="C8034">
        <v>1</v>
      </c>
      <c r="D8034">
        <v>0.13268940000000001</v>
      </c>
      <c r="E8034">
        <v>0.26690390000000003</v>
      </c>
      <c r="F8034">
        <v>5.4905900000000001E-2</v>
      </c>
      <c r="G8034">
        <v>6.1006600000000001E-2</v>
      </c>
      <c r="H8034">
        <v>2.2877499999999999E-2</v>
      </c>
      <c r="I8034">
        <v>0.14641589999999999</v>
      </c>
      <c r="J8034">
        <v>9.4051899999999994E-2</v>
      </c>
      <c r="K8034">
        <v>2.89781E-2</v>
      </c>
      <c r="L8034">
        <v>0.18454499999999999</v>
      </c>
      <c r="M8034">
        <v>7.6258000000000003E-3</v>
      </c>
      <c r="O8034" t="str">
        <f>Table_Index[[#This Row],[ID]]&amp;Table_Index[[#This Row],[year]]</f>
        <v>95032005</v>
      </c>
      <c r="R8034" t="str">
        <f t="shared" si="245"/>
        <v/>
      </c>
    </row>
    <row r="8035" spans="1:18" x14ac:dyDescent="0.3">
      <c r="A8035">
        <v>9503</v>
      </c>
      <c r="B8035">
        <v>2005</v>
      </c>
      <c r="C8035">
        <v>2</v>
      </c>
      <c r="D8035">
        <v>0.17073169999999999</v>
      </c>
      <c r="E8035">
        <v>0.21341460000000001</v>
      </c>
      <c r="F8035">
        <v>0</v>
      </c>
      <c r="G8035">
        <v>0.30487809999999999</v>
      </c>
      <c r="H8035">
        <v>0</v>
      </c>
      <c r="I8035">
        <v>0</v>
      </c>
      <c r="J8035">
        <v>0</v>
      </c>
      <c r="K8035">
        <v>0.30487809999999999</v>
      </c>
      <c r="L8035">
        <v>0</v>
      </c>
      <c r="M8035">
        <v>6.0975999999999999E-3</v>
      </c>
      <c r="O8035" t="str">
        <f>Table_Index[[#This Row],[ID]]&amp;Table_Index[[#This Row],[year]]</f>
        <v>95032005</v>
      </c>
      <c r="R8035" t="str">
        <f t="shared" si="245"/>
        <v/>
      </c>
    </row>
    <row r="8036" spans="1:18" x14ac:dyDescent="0.3">
      <c r="A8036">
        <v>9503</v>
      </c>
      <c r="B8036">
        <v>2005</v>
      </c>
      <c r="C8036">
        <v>3</v>
      </c>
      <c r="D8036">
        <v>5.6613999999999998E-2</v>
      </c>
      <c r="E8036">
        <v>0.44054130000000002</v>
      </c>
      <c r="F8036">
        <v>5.8065600000000002E-2</v>
      </c>
      <c r="G8036">
        <v>0.15387390000000001</v>
      </c>
      <c r="H8036">
        <v>0</v>
      </c>
      <c r="I8036">
        <v>0.1596805</v>
      </c>
      <c r="J8036">
        <v>3.48394E-2</v>
      </c>
      <c r="K8036">
        <v>2.61295E-2</v>
      </c>
      <c r="L8036">
        <v>6.6775500000000002E-2</v>
      </c>
      <c r="M8036">
        <v>3.4803E-3</v>
      </c>
      <c r="O8036" t="str">
        <f>Table_Index[[#This Row],[ID]]&amp;Table_Index[[#This Row],[year]]</f>
        <v>95032005</v>
      </c>
      <c r="R8036" t="str">
        <f t="shared" si="245"/>
        <v/>
      </c>
    </row>
    <row r="8037" spans="1:18" x14ac:dyDescent="0.3">
      <c r="A8037">
        <v>9503</v>
      </c>
      <c r="B8037">
        <v>2005</v>
      </c>
      <c r="C8037">
        <v>4</v>
      </c>
      <c r="D8037">
        <v>7.0277999999999993E-2</v>
      </c>
      <c r="E8037">
        <v>3.2603199999999999E-2</v>
      </c>
      <c r="F8037">
        <v>3.2603199999999999E-2</v>
      </c>
      <c r="G8037">
        <v>8.2905300000000001E-2</v>
      </c>
      <c r="H8037">
        <v>4.7907000000000002E-3</v>
      </c>
      <c r="I8037">
        <v>0.50800599999999996</v>
      </c>
      <c r="J8037">
        <v>8.9891700000000005E-2</v>
      </c>
      <c r="K8037">
        <v>7.4521599999999993E-2</v>
      </c>
      <c r="L8037">
        <v>9.8741200000000001E-2</v>
      </c>
      <c r="M8037">
        <v>5.659E-3</v>
      </c>
      <c r="O8037" t="str">
        <f>Table_Index[[#This Row],[ID]]&amp;Table_Index[[#This Row],[year]]</f>
        <v>95032005</v>
      </c>
      <c r="R8037" t="str">
        <f t="shared" si="245"/>
        <v/>
      </c>
    </row>
    <row r="8038" spans="1:18" x14ac:dyDescent="0.3">
      <c r="A8038">
        <v>9503</v>
      </c>
      <c r="B8038">
        <v>2006</v>
      </c>
      <c r="C8038">
        <v>1</v>
      </c>
      <c r="D8038">
        <v>3.22046E-2</v>
      </c>
      <c r="E8038">
        <v>0.1159367</v>
      </c>
      <c r="F8038">
        <v>9.2013200000000003E-2</v>
      </c>
      <c r="G8038">
        <v>1.8402600000000002E-2</v>
      </c>
      <c r="H8038">
        <v>8.2812000000000007E-3</v>
      </c>
      <c r="I8038">
        <v>3.6805299999999999E-2</v>
      </c>
      <c r="J8038">
        <v>5.5207899999999997E-2</v>
      </c>
      <c r="K8038">
        <v>1.6562400000000001E-2</v>
      </c>
      <c r="L8038">
        <v>4.6006600000000002E-2</v>
      </c>
      <c r="M8038">
        <v>0.57857919999999996</v>
      </c>
      <c r="O8038" t="str">
        <f>Table_Index[[#This Row],[ID]]&amp;Table_Index[[#This Row],[year]]</f>
        <v>95032006</v>
      </c>
      <c r="R8038" t="str">
        <f t="shared" si="245"/>
        <v/>
      </c>
    </row>
    <row r="8039" spans="1:18" x14ac:dyDescent="0.3">
      <c r="A8039">
        <v>9503</v>
      </c>
      <c r="B8039">
        <v>2006</v>
      </c>
      <c r="C8039">
        <v>2</v>
      </c>
      <c r="D8039">
        <v>6.6603499999999996E-2</v>
      </c>
      <c r="E8039">
        <v>0.24682480000000001</v>
      </c>
      <c r="F8039">
        <v>7.1827299999999997E-2</v>
      </c>
      <c r="G8039">
        <v>9.7946400000000003E-2</v>
      </c>
      <c r="H8039">
        <v>2.35071E-2</v>
      </c>
      <c r="I8039">
        <v>0.17267979999999999</v>
      </c>
      <c r="J8039">
        <v>0.1436547</v>
      </c>
      <c r="K8039">
        <v>3.2648799999999999E-2</v>
      </c>
      <c r="L8039">
        <v>0.13712489999999999</v>
      </c>
      <c r="M8039">
        <v>7.1827000000000002E-3</v>
      </c>
      <c r="O8039" t="str">
        <f>Table_Index[[#This Row],[ID]]&amp;Table_Index[[#This Row],[year]]</f>
        <v>95032006</v>
      </c>
      <c r="R8039" t="str">
        <f t="shared" si="245"/>
        <v/>
      </c>
    </row>
    <row r="8040" spans="1:18" x14ac:dyDescent="0.3">
      <c r="A8040">
        <v>9503</v>
      </c>
      <c r="B8040">
        <v>2006</v>
      </c>
      <c r="C8040">
        <v>3</v>
      </c>
      <c r="D8040">
        <v>3.9848000000000001E-2</v>
      </c>
      <c r="E8040">
        <v>0.2430725</v>
      </c>
      <c r="F8040">
        <v>5.31306E-2</v>
      </c>
      <c r="G8040">
        <v>0.22628570000000001</v>
      </c>
      <c r="H8040">
        <v>3.1214200000000001E-2</v>
      </c>
      <c r="I8040">
        <v>0.27229429999999999</v>
      </c>
      <c r="J8040">
        <v>2.5236999999999999E-2</v>
      </c>
      <c r="K8040">
        <v>2.65653E-2</v>
      </c>
      <c r="L8040">
        <v>7.96959E-2</v>
      </c>
      <c r="M8040">
        <v>2.6565E-3</v>
      </c>
      <c r="O8040" t="str">
        <f>Table_Index[[#This Row],[ID]]&amp;Table_Index[[#This Row],[year]]</f>
        <v>95032006</v>
      </c>
      <c r="R8040" t="str">
        <f t="shared" si="245"/>
        <v/>
      </c>
    </row>
    <row r="8041" spans="1:18" x14ac:dyDescent="0.3">
      <c r="A8041">
        <v>9503</v>
      </c>
      <c r="B8041">
        <v>2006</v>
      </c>
      <c r="C8041">
        <v>4</v>
      </c>
      <c r="D8041">
        <v>5.5495099999999999E-2</v>
      </c>
      <c r="E8041">
        <v>0.17859520000000001</v>
      </c>
      <c r="F8041">
        <v>7.3993500000000004E-2</v>
      </c>
      <c r="G8041">
        <v>0.10451580000000001</v>
      </c>
      <c r="H8041">
        <v>6.1969499999999997E-2</v>
      </c>
      <c r="I8041">
        <v>0.19423289999999999</v>
      </c>
      <c r="J8041">
        <v>6.0350899999999999E-2</v>
      </c>
      <c r="K8041">
        <v>0.18729599999999999</v>
      </c>
      <c r="L8041">
        <v>7.98513E-2</v>
      </c>
      <c r="M8041">
        <v>3.6997000000000002E-3</v>
      </c>
      <c r="O8041" t="str">
        <f>Table_Index[[#This Row],[ID]]&amp;Table_Index[[#This Row],[year]]</f>
        <v>95032006</v>
      </c>
      <c r="R8041" t="str">
        <f t="shared" si="245"/>
        <v/>
      </c>
    </row>
    <row r="8042" spans="1:18" x14ac:dyDescent="0.3">
      <c r="A8042">
        <v>9503</v>
      </c>
      <c r="B8042">
        <v>2007</v>
      </c>
      <c r="C8042">
        <v>1</v>
      </c>
      <c r="D8042">
        <v>2.7978200000000002E-2</v>
      </c>
      <c r="E8042">
        <v>0.61887840000000005</v>
      </c>
      <c r="F8042">
        <v>2.7978200000000002E-2</v>
      </c>
      <c r="G8042">
        <v>3.8050399999999998E-2</v>
      </c>
      <c r="H8042">
        <v>0</v>
      </c>
      <c r="I8042">
        <v>0.15667809999999999</v>
      </c>
      <c r="J8042">
        <v>0.1010595</v>
      </c>
      <c r="K8042">
        <v>1.11913E-2</v>
      </c>
      <c r="L8042">
        <v>1.67869E-2</v>
      </c>
      <c r="M8042">
        <v>1.3989E-3</v>
      </c>
      <c r="O8042" t="str">
        <f>Table_Index[[#This Row],[ID]]&amp;Table_Index[[#This Row],[year]]</f>
        <v>95032007</v>
      </c>
      <c r="R8042" t="str">
        <f t="shared" si="245"/>
        <v/>
      </c>
    </row>
    <row r="8043" spans="1:18" x14ac:dyDescent="0.3">
      <c r="A8043">
        <v>9503</v>
      </c>
      <c r="B8043">
        <v>2007</v>
      </c>
      <c r="C8043">
        <v>2</v>
      </c>
      <c r="D8043">
        <v>0.2244622</v>
      </c>
      <c r="E8043">
        <v>9.2140399999999997E-2</v>
      </c>
      <c r="F8043">
        <v>0.1108455</v>
      </c>
      <c r="G8043">
        <v>0.1454848</v>
      </c>
      <c r="H8043">
        <v>0.17059820000000001</v>
      </c>
      <c r="I8043">
        <v>1.9397999999999999E-2</v>
      </c>
      <c r="J8043">
        <v>9.5050099999999998E-2</v>
      </c>
      <c r="K8043">
        <v>6.8585699999999999E-2</v>
      </c>
      <c r="L8043">
        <v>6.9278500000000007E-2</v>
      </c>
      <c r="M8043">
        <v>4.1567000000000002E-3</v>
      </c>
      <c r="O8043" t="str">
        <f>Table_Index[[#This Row],[ID]]&amp;Table_Index[[#This Row],[year]]</f>
        <v>95032007</v>
      </c>
      <c r="R8043" t="str">
        <f t="shared" si="245"/>
        <v/>
      </c>
    </row>
    <row r="8044" spans="1:18" x14ac:dyDescent="0.3">
      <c r="A8044">
        <v>9503</v>
      </c>
      <c r="B8044">
        <v>2007</v>
      </c>
      <c r="C8044">
        <v>3</v>
      </c>
      <c r="D8044">
        <v>0.19345080000000001</v>
      </c>
      <c r="E8044">
        <v>0.16050039999999999</v>
      </c>
      <c r="F8044">
        <v>4.2516699999999998E-2</v>
      </c>
      <c r="G8044">
        <v>6.5900799999999995E-2</v>
      </c>
      <c r="H8044">
        <v>1.807E-3</v>
      </c>
      <c r="I8044">
        <v>0.3213278</v>
      </c>
      <c r="J8044">
        <v>0.1381791</v>
      </c>
      <c r="K8044">
        <v>1.06292E-2</v>
      </c>
      <c r="L8044">
        <v>6.3774999999999998E-2</v>
      </c>
      <c r="M8044">
        <v>1.9132000000000001E-3</v>
      </c>
      <c r="O8044" t="str">
        <f>Table_Index[[#This Row],[ID]]&amp;Table_Index[[#This Row],[year]]</f>
        <v>95032007</v>
      </c>
      <c r="R8044" t="str">
        <f t="shared" si="245"/>
        <v/>
      </c>
    </row>
    <row r="8045" spans="1:18" x14ac:dyDescent="0.3">
      <c r="A8045">
        <v>9503</v>
      </c>
      <c r="B8045">
        <v>2007</v>
      </c>
      <c r="C8045">
        <v>4</v>
      </c>
      <c r="D8045">
        <v>7.1368600000000004E-2</v>
      </c>
      <c r="E8045">
        <v>0.32308029999999999</v>
      </c>
      <c r="F8045">
        <v>9.33282E-2</v>
      </c>
      <c r="G8045">
        <v>8.2348400000000002E-2</v>
      </c>
      <c r="H8045">
        <v>5.4898999999999998E-3</v>
      </c>
      <c r="I8045">
        <v>0.3137083</v>
      </c>
      <c r="J8045">
        <v>3.2939400000000001E-2</v>
      </c>
      <c r="K8045">
        <v>1.09798E-2</v>
      </c>
      <c r="L8045">
        <v>6.5878699999999998E-2</v>
      </c>
      <c r="M8045">
        <v>8.7839999999999999E-4</v>
      </c>
      <c r="O8045" t="str">
        <f>Table_Index[[#This Row],[ID]]&amp;Table_Index[[#This Row],[year]]</f>
        <v>95032007</v>
      </c>
      <c r="R8045" t="str">
        <f t="shared" si="245"/>
        <v/>
      </c>
    </row>
    <row r="8046" spans="1:18" x14ac:dyDescent="0.3">
      <c r="A8046">
        <v>9503</v>
      </c>
      <c r="B8046">
        <v>2008</v>
      </c>
      <c r="C8046">
        <v>1</v>
      </c>
      <c r="D8046">
        <v>8.4338999999999997E-2</v>
      </c>
      <c r="E8046">
        <v>0.11677700000000001</v>
      </c>
      <c r="F8046">
        <v>9.7314200000000003E-2</v>
      </c>
      <c r="G8046">
        <v>0.1226159</v>
      </c>
      <c r="H8046">
        <v>3.27835E-2</v>
      </c>
      <c r="I8046">
        <v>0.28545490000000001</v>
      </c>
      <c r="J8046">
        <v>0.12975220000000001</v>
      </c>
      <c r="K8046">
        <v>6.2929799999999994E-2</v>
      </c>
      <c r="L8046">
        <v>5.44959E-2</v>
      </c>
      <c r="M8046">
        <v>1.3537499999999999E-2</v>
      </c>
      <c r="O8046" t="str">
        <f>Table_Index[[#This Row],[ID]]&amp;Table_Index[[#This Row],[year]]</f>
        <v>95032008</v>
      </c>
      <c r="R8046" t="str">
        <f t="shared" si="245"/>
        <v/>
      </c>
    </row>
    <row r="8047" spans="1:18" x14ac:dyDescent="0.3">
      <c r="A8047">
        <v>9503</v>
      </c>
      <c r="B8047">
        <v>2008</v>
      </c>
      <c r="C8047">
        <v>2</v>
      </c>
      <c r="D8047">
        <v>0.10528849999999999</v>
      </c>
      <c r="E8047">
        <v>0.1105529</v>
      </c>
      <c r="F8047">
        <v>7.2197800000000006E-2</v>
      </c>
      <c r="G8047">
        <v>0.2368991</v>
      </c>
      <c r="H8047">
        <v>1.57933E-2</v>
      </c>
      <c r="I8047">
        <v>0.24366760000000001</v>
      </c>
      <c r="J8047">
        <v>0.1128091</v>
      </c>
      <c r="K8047">
        <v>4.73798E-2</v>
      </c>
      <c r="L8047">
        <v>4.73798E-2</v>
      </c>
      <c r="M8047">
        <v>8.0319999999999992E-3</v>
      </c>
      <c r="O8047" t="str">
        <f>Table_Index[[#This Row],[ID]]&amp;Table_Index[[#This Row],[year]]</f>
        <v>95032008</v>
      </c>
      <c r="R8047" t="str">
        <f t="shared" si="245"/>
        <v/>
      </c>
    </row>
    <row r="8048" spans="1:18" x14ac:dyDescent="0.3">
      <c r="A8048">
        <v>9503</v>
      </c>
      <c r="B8048">
        <v>2008</v>
      </c>
      <c r="C8048">
        <v>3</v>
      </c>
      <c r="D8048">
        <v>0.1016114</v>
      </c>
      <c r="E8048">
        <v>0.109303</v>
      </c>
      <c r="F8048">
        <v>0.114508</v>
      </c>
      <c r="G8048">
        <v>0.13793</v>
      </c>
      <c r="H8048">
        <v>3.6174100000000001E-2</v>
      </c>
      <c r="I8048">
        <v>0.17696680000000001</v>
      </c>
      <c r="J8048">
        <v>0.17360529999999999</v>
      </c>
      <c r="K8048">
        <v>2.0819600000000001E-2</v>
      </c>
      <c r="L8048">
        <v>0.114508</v>
      </c>
      <c r="M8048">
        <v>1.45737E-2</v>
      </c>
      <c r="O8048" t="str">
        <f>Table_Index[[#This Row],[ID]]&amp;Table_Index[[#This Row],[year]]</f>
        <v>95032008</v>
      </c>
      <c r="R8048" t="str">
        <f t="shared" si="245"/>
        <v/>
      </c>
    </row>
    <row r="8049" spans="1:18" x14ac:dyDescent="0.3">
      <c r="A8049">
        <v>9503</v>
      </c>
      <c r="B8049">
        <v>2008</v>
      </c>
      <c r="C8049">
        <v>4</v>
      </c>
      <c r="D8049">
        <v>0.11859</v>
      </c>
      <c r="E8049">
        <v>0.1069315</v>
      </c>
      <c r="F8049">
        <v>0.1136148</v>
      </c>
      <c r="G8049">
        <v>0.26064559999999998</v>
      </c>
      <c r="H8049">
        <v>2.4460599999999999E-2</v>
      </c>
      <c r="I8049">
        <v>0.2472792</v>
      </c>
      <c r="J8049">
        <v>8.0198599999999995E-2</v>
      </c>
      <c r="K8049">
        <v>4.0099299999999997E-2</v>
      </c>
      <c r="L8049">
        <v>0</v>
      </c>
      <c r="M8049">
        <v>8.1802999999999997E-3</v>
      </c>
      <c r="O8049" t="str">
        <f>Table_Index[[#This Row],[ID]]&amp;Table_Index[[#This Row],[year]]</f>
        <v>95032008</v>
      </c>
      <c r="R8049" t="str">
        <f t="shared" si="245"/>
        <v/>
      </c>
    </row>
    <row r="8050" spans="1:18" x14ac:dyDescent="0.3">
      <c r="A8050">
        <v>9503</v>
      </c>
      <c r="B8050">
        <v>2009</v>
      </c>
      <c r="C8050">
        <v>1</v>
      </c>
      <c r="D8050">
        <v>7.9579700000000003E-2</v>
      </c>
      <c r="E8050">
        <v>0.52205069999999998</v>
      </c>
      <c r="F8050">
        <v>6.5289799999999995E-2</v>
      </c>
      <c r="G8050">
        <v>7.17777E-2</v>
      </c>
      <c r="H8050">
        <v>6.5535999999999997E-3</v>
      </c>
      <c r="I8050">
        <v>0.1404347</v>
      </c>
      <c r="J8050">
        <v>0</v>
      </c>
      <c r="K8050">
        <v>2.1533299999999998E-2</v>
      </c>
      <c r="L8050">
        <v>7.6771000000000006E-2</v>
      </c>
      <c r="M8050">
        <v>1.6009599999999999E-2</v>
      </c>
      <c r="O8050" t="str">
        <f>Table_Index[[#This Row],[ID]]&amp;Table_Index[[#This Row],[year]]</f>
        <v>95032009</v>
      </c>
      <c r="R8050" t="str">
        <f t="shared" si="245"/>
        <v/>
      </c>
    </row>
    <row r="8051" spans="1:18" x14ac:dyDescent="0.3">
      <c r="A8051">
        <v>9503</v>
      </c>
      <c r="B8051">
        <v>2009</v>
      </c>
      <c r="C8051">
        <v>2</v>
      </c>
      <c r="D8051">
        <v>0.20359189999999999</v>
      </c>
      <c r="E8051">
        <v>5.4187899999999997E-2</v>
      </c>
      <c r="F8051">
        <v>9.2893600000000007E-2</v>
      </c>
      <c r="G8051">
        <v>0.20668829999999999</v>
      </c>
      <c r="H8051">
        <v>7.1218000000000002E-3</v>
      </c>
      <c r="I8051">
        <v>0.18578729999999999</v>
      </c>
      <c r="J8051">
        <v>6.9670200000000002E-2</v>
      </c>
      <c r="K8051">
        <v>4.6446800000000003E-2</v>
      </c>
      <c r="L8051">
        <v>0.1238582</v>
      </c>
      <c r="M8051">
        <v>9.7538E-3</v>
      </c>
      <c r="O8051" t="str">
        <f>Table_Index[[#This Row],[ID]]&amp;Table_Index[[#This Row],[year]]</f>
        <v>95032009</v>
      </c>
      <c r="R8051" t="str">
        <f t="shared" si="245"/>
        <v/>
      </c>
    </row>
    <row r="8052" spans="1:18" x14ac:dyDescent="0.3">
      <c r="A8052">
        <v>9503</v>
      </c>
      <c r="B8052">
        <v>2009</v>
      </c>
      <c r="C8052">
        <v>3</v>
      </c>
      <c r="D8052">
        <v>4.8878400000000002E-2</v>
      </c>
      <c r="E8052">
        <v>3.9631100000000002E-2</v>
      </c>
      <c r="F8052">
        <v>4.0365100000000001E-2</v>
      </c>
      <c r="G8052">
        <v>0.43363069999999998</v>
      </c>
      <c r="H8052">
        <v>3.1209500000000001E-2</v>
      </c>
      <c r="I8052">
        <v>0.21797130000000001</v>
      </c>
      <c r="J8052">
        <v>8.2564899999999997E-2</v>
      </c>
      <c r="K8052">
        <v>1.9815599999999999E-2</v>
      </c>
      <c r="L8052">
        <v>8.4546399999999994E-2</v>
      </c>
      <c r="M8052">
        <v>1.3871000000000001E-3</v>
      </c>
      <c r="O8052" t="str">
        <f>Table_Index[[#This Row],[ID]]&amp;Table_Index[[#This Row],[year]]</f>
        <v>95032009</v>
      </c>
      <c r="R8052" t="str">
        <f t="shared" si="245"/>
        <v/>
      </c>
    </row>
    <row r="8053" spans="1:18" x14ac:dyDescent="0.3">
      <c r="A8053">
        <v>9503</v>
      </c>
      <c r="B8053">
        <v>2009</v>
      </c>
      <c r="C8053">
        <v>4</v>
      </c>
      <c r="D8053">
        <v>5.8667299999999999E-2</v>
      </c>
      <c r="E8053">
        <v>0.34496379999999999</v>
      </c>
      <c r="F8053">
        <v>4.4000499999999998E-2</v>
      </c>
      <c r="G8053">
        <v>0.13662150000000001</v>
      </c>
      <c r="H8053">
        <v>2.26026E-2</v>
      </c>
      <c r="I8053">
        <v>0.30066999999999999</v>
      </c>
      <c r="J8053">
        <v>0</v>
      </c>
      <c r="K8053">
        <v>2.7133600000000001E-2</v>
      </c>
      <c r="L8053">
        <v>6.3800700000000002E-2</v>
      </c>
      <c r="M8053">
        <v>1.5399999999999999E-3</v>
      </c>
      <c r="O8053" t="str">
        <f>Table_Index[[#This Row],[ID]]&amp;Table_Index[[#This Row],[year]]</f>
        <v>95032009</v>
      </c>
      <c r="R8053" t="str">
        <f t="shared" si="245"/>
        <v/>
      </c>
    </row>
    <row r="8054" spans="1:18" x14ac:dyDescent="0.3">
      <c r="A8054">
        <v>9503</v>
      </c>
      <c r="B8054">
        <v>2010</v>
      </c>
      <c r="C8054">
        <v>1</v>
      </c>
      <c r="D8054">
        <v>4.6710000000000002E-2</v>
      </c>
      <c r="E8054">
        <v>1.55242E-2</v>
      </c>
      <c r="F8054">
        <v>4.12147E-2</v>
      </c>
      <c r="G8054">
        <v>6.5256700000000001E-2</v>
      </c>
      <c r="H8054">
        <v>6.04974E-2</v>
      </c>
      <c r="I8054">
        <v>0.31513669999999999</v>
      </c>
      <c r="J8054">
        <v>7.2125800000000004E-2</v>
      </c>
      <c r="K8054">
        <v>2.9949400000000001E-2</v>
      </c>
      <c r="L8054">
        <v>0.34932619999999998</v>
      </c>
      <c r="M8054">
        <v>4.2589000000000004E-3</v>
      </c>
      <c r="O8054" t="str">
        <f>Table_Index[[#This Row],[ID]]&amp;Table_Index[[#This Row],[year]]</f>
        <v>95032010</v>
      </c>
      <c r="R8054" t="str">
        <f t="shared" si="245"/>
        <v/>
      </c>
    </row>
    <row r="8055" spans="1:18" x14ac:dyDescent="0.3">
      <c r="A8055">
        <v>9503</v>
      </c>
      <c r="B8055">
        <v>2010</v>
      </c>
      <c r="C8055">
        <v>2</v>
      </c>
      <c r="D8055">
        <v>4.3231400000000003E-2</v>
      </c>
      <c r="E8055">
        <v>6.1820899999999998E-2</v>
      </c>
      <c r="F8055">
        <v>5.6200800000000002E-2</v>
      </c>
      <c r="G8055">
        <v>0.1175894</v>
      </c>
      <c r="H8055">
        <v>4.6689899999999999E-2</v>
      </c>
      <c r="I8055">
        <v>0.34585120000000003</v>
      </c>
      <c r="J8055">
        <v>0.1227772</v>
      </c>
      <c r="K8055">
        <v>0.12681210000000001</v>
      </c>
      <c r="L8055">
        <v>7.0034899999999997E-2</v>
      </c>
      <c r="M8055">
        <v>8.9920999999999994E-3</v>
      </c>
      <c r="O8055" t="str">
        <f>Table_Index[[#This Row],[ID]]&amp;Table_Index[[#This Row],[year]]</f>
        <v>95032010</v>
      </c>
      <c r="R8055" t="str">
        <f t="shared" si="245"/>
        <v/>
      </c>
    </row>
    <row r="8056" spans="1:18" x14ac:dyDescent="0.3">
      <c r="A8056">
        <v>9503</v>
      </c>
      <c r="B8056">
        <v>2010</v>
      </c>
      <c r="C8056">
        <v>3</v>
      </c>
      <c r="D8056">
        <v>4.3486900000000002E-2</v>
      </c>
      <c r="E8056">
        <v>2.14682E-2</v>
      </c>
      <c r="F8056">
        <v>8.9175599999999994E-2</v>
      </c>
      <c r="G8056">
        <v>0.24812290000000001</v>
      </c>
      <c r="H8056">
        <v>6.7019300000000004E-2</v>
      </c>
      <c r="I8056">
        <v>0.37156509999999998</v>
      </c>
      <c r="J8056">
        <v>8.0918599999999993E-2</v>
      </c>
      <c r="K8056">
        <v>3.1376599999999998E-2</v>
      </c>
      <c r="L8056">
        <v>4.3762099999999998E-2</v>
      </c>
      <c r="M8056">
        <v>3.1045999999999999E-3</v>
      </c>
      <c r="O8056" t="str">
        <f>Table_Index[[#This Row],[ID]]&amp;Table_Index[[#This Row],[year]]</f>
        <v>95032010</v>
      </c>
      <c r="R8056" t="str">
        <f t="shared" si="245"/>
        <v/>
      </c>
    </row>
    <row r="8057" spans="1:18" x14ac:dyDescent="0.3">
      <c r="A8057">
        <v>9503</v>
      </c>
      <c r="B8057">
        <v>2010</v>
      </c>
      <c r="C8057">
        <v>4</v>
      </c>
      <c r="D8057">
        <v>3.0579200000000001E-2</v>
      </c>
      <c r="E8057">
        <v>0</v>
      </c>
      <c r="F8057">
        <v>7.4131299999999997E-2</v>
      </c>
      <c r="G8057">
        <v>0.20880309999999999</v>
      </c>
      <c r="H8057">
        <v>1.7760600000000001E-2</v>
      </c>
      <c r="I8057">
        <v>0.54517380000000004</v>
      </c>
      <c r="J8057">
        <v>1.5443999999999999E-2</v>
      </c>
      <c r="K8057">
        <v>4.3613899999999997E-2</v>
      </c>
      <c r="L8057">
        <v>5.8687299999999998E-2</v>
      </c>
      <c r="M8057">
        <v>5.8069000000000003E-3</v>
      </c>
      <c r="O8057" t="str">
        <f>Table_Index[[#This Row],[ID]]&amp;Table_Index[[#This Row],[year]]</f>
        <v>95032010</v>
      </c>
      <c r="R8057" t="str">
        <f t="shared" si="245"/>
        <v/>
      </c>
    </row>
    <row r="8058" spans="1:18" x14ac:dyDescent="0.3">
      <c r="A8058">
        <v>9503</v>
      </c>
      <c r="B8058">
        <v>2011</v>
      </c>
      <c r="C8058">
        <v>1</v>
      </c>
      <c r="D8058">
        <v>0.1635249</v>
      </c>
      <c r="E8058">
        <v>2.8744599999999999E-2</v>
      </c>
      <c r="F8058">
        <v>7.2819700000000001E-2</v>
      </c>
      <c r="G8058">
        <v>0.20180190000000001</v>
      </c>
      <c r="H8058">
        <v>1.73665E-2</v>
      </c>
      <c r="I8058">
        <v>0.27467079999999999</v>
      </c>
      <c r="J8058">
        <v>0.14180680000000001</v>
      </c>
      <c r="K8058">
        <v>2.5550799999999999E-2</v>
      </c>
      <c r="L8058">
        <v>5.7489199999999997E-2</v>
      </c>
      <c r="M8058">
        <v>1.6224700000000002E-2</v>
      </c>
      <c r="O8058" t="str">
        <f>Table_Index[[#This Row],[ID]]&amp;Table_Index[[#This Row],[year]]</f>
        <v>95032011</v>
      </c>
      <c r="R8058" t="str">
        <f t="shared" si="245"/>
        <v/>
      </c>
    </row>
    <row r="8059" spans="1:18" x14ac:dyDescent="0.3">
      <c r="A8059">
        <v>9503</v>
      </c>
      <c r="B8059">
        <v>2011</v>
      </c>
      <c r="C8059">
        <v>2</v>
      </c>
      <c r="D8059">
        <v>9.9299399999999996E-2</v>
      </c>
      <c r="E8059">
        <v>0.29328690000000002</v>
      </c>
      <c r="F8059">
        <v>4.5192000000000003E-2</v>
      </c>
      <c r="G8059">
        <v>0.1890686</v>
      </c>
      <c r="H8059">
        <v>3.6426399999999998E-2</v>
      </c>
      <c r="I8059">
        <v>0.15217720000000001</v>
      </c>
      <c r="J8059">
        <v>2.5362900000000001E-2</v>
      </c>
      <c r="K8059">
        <v>4.7267200000000002E-2</v>
      </c>
      <c r="L8059">
        <v>0.1051406</v>
      </c>
      <c r="M8059">
        <v>6.7787999999999998E-3</v>
      </c>
      <c r="O8059" t="str">
        <f>Table_Index[[#This Row],[ID]]&amp;Table_Index[[#This Row],[year]]</f>
        <v>95032011</v>
      </c>
      <c r="R8059" t="str">
        <f t="shared" si="245"/>
        <v/>
      </c>
    </row>
    <row r="8060" spans="1:18" x14ac:dyDescent="0.3">
      <c r="A8060">
        <v>9503</v>
      </c>
      <c r="B8060">
        <v>2011</v>
      </c>
      <c r="C8060">
        <v>3</v>
      </c>
      <c r="D8060">
        <v>7.1942099999999995E-2</v>
      </c>
      <c r="E8060">
        <v>0.29863309999999998</v>
      </c>
      <c r="F8060">
        <v>5.1387200000000001E-2</v>
      </c>
      <c r="G8060">
        <v>0.1310374</v>
      </c>
      <c r="H8060">
        <v>0</v>
      </c>
      <c r="I8060">
        <v>0.23124239999999999</v>
      </c>
      <c r="J8060">
        <v>0.1233293</v>
      </c>
      <c r="K8060">
        <v>2.0554900000000001E-2</v>
      </c>
      <c r="L8060">
        <v>7.0914400000000002E-2</v>
      </c>
      <c r="M8060">
        <v>9.592E-4</v>
      </c>
      <c r="O8060" t="str">
        <f>Table_Index[[#This Row],[ID]]&amp;Table_Index[[#This Row],[year]]</f>
        <v>95032011</v>
      </c>
      <c r="R8060" t="str">
        <f t="shared" si="245"/>
        <v/>
      </c>
    </row>
    <row r="8061" spans="1:18" x14ac:dyDescent="0.3">
      <c r="A8061">
        <v>9503</v>
      </c>
      <c r="B8061">
        <v>2011</v>
      </c>
      <c r="C8061">
        <v>4</v>
      </c>
      <c r="D8061">
        <v>5.8047000000000001E-2</v>
      </c>
      <c r="E8061">
        <v>0.26668439999999999</v>
      </c>
      <c r="F8061">
        <v>6.6339400000000007E-2</v>
      </c>
      <c r="G8061">
        <v>8.2924200000000003E-2</v>
      </c>
      <c r="H8061">
        <v>1.3267899999999999E-2</v>
      </c>
      <c r="I8061">
        <v>0.39803640000000001</v>
      </c>
      <c r="J8061">
        <v>0</v>
      </c>
      <c r="K8061">
        <v>2.6535799999999998E-2</v>
      </c>
      <c r="L8061">
        <v>7.3968400000000004E-2</v>
      </c>
      <c r="M8061">
        <v>1.41966E-2</v>
      </c>
      <c r="O8061" t="str">
        <f>Table_Index[[#This Row],[ID]]&amp;Table_Index[[#This Row],[year]]</f>
        <v>95032011</v>
      </c>
      <c r="R8061" t="str">
        <f t="shared" si="245"/>
        <v/>
      </c>
    </row>
    <row r="8062" spans="1:18" x14ac:dyDescent="0.3">
      <c r="A8062">
        <v>9503</v>
      </c>
      <c r="B8062">
        <v>2012</v>
      </c>
      <c r="C8062">
        <v>1</v>
      </c>
      <c r="D8062">
        <v>6.1272199999999999E-2</v>
      </c>
      <c r="E8062">
        <v>0.15480289999999999</v>
      </c>
      <c r="F8062">
        <v>3.4358199999999998E-2</v>
      </c>
      <c r="G8062">
        <v>3.6267000000000001E-2</v>
      </c>
      <c r="H8062">
        <v>0.19282360000000001</v>
      </c>
      <c r="I8062">
        <v>0.31495030000000002</v>
      </c>
      <c r="J8062">
        <v>5.4400499999999997E-2</v>
      </c>
      <c r="K8062">
        <v>4.2629599999999997E-2</v>
      </c>
      <c r="L8062">
        <v>9.2385400000000006E-2</v>
      </c>
      <c r="M8062">
        <v>1.6110200000000002E-2</v>
      </c>
      <c r="O8062" t="str">
        <f>Table_Index[[#This Row],[ID]]&amp;Table_Index[[#This Row],[year]]</f>
        <v>95032012</v>
      </c>
      <c r="R8062" t="str">
        <f t="shared" si="245"/>
        <v/>
      </c>
    </row>
    <row r="8063" spans="1:18" x14ac:dyDescent="0.3">
      <c r="A8063">
        <v>9503</v>
      </c>
      <c r="B8063">
        <v>2012</v>
      </c>
      <c r="C8063">
        <v>2</v>
      </c>
      <c r="D8063">
        <v>1.92669E-2</v>
      </c>
      <c r="E8063">
        <v>0.2182105</v>
      </c>
      <c r="F8063">
        <v>2.7762100000000001E-2</v>
      </c>
      <c r="G8063">
        <v>0.18063899999999999</v>
      </c>
      <c r="H8063">
        <v>0.15047089999999999</v>
      </c>
      <c r="I8063">
        <v>6.1076699999999998E-2</v>
      </c>
      <c r="J8063">
        <v>0.13797789999999999</v>
      </c>
      <c r="K8063">
        <v>8.3286399999999997E-2</v>
      </c>
      <c r="L8063">
        <v>0.1143801</v>
      </c>
      <c r="M8063">
        <v>6.9293999999999996E-3</v>
      </c>
      <c r="O8063" t="str">
        <f>Table_Index[[#This Row],[ID]]&amp;Table_Index[[#This Row],[year]]</f>
        <v>95032012</v>
      </c>
      <c r="R8063" t="str">
        <f t="shared" si="245"/>
        <v/>
      </c>
    </row>
    <row r="8064" spans="1:18" x14ac:dyDescent="0.3">
      <c r="A8064">
        <v>9503</v>
      </c>
      <c r="B8064">
        <v>2012</v>
      </c>
      <c r="C8064">
        <v>3</v>
      </c>
      <c r="D8064">
        <v>2.7791099999999999E-2</v>
      </c>
      <c r="E8064">
        <v>0.2281792</v>
      </c>
      <c r="F8064">
        <v>3.3349299999999998E-2</v>
      </c>
      <c r="G8064">
        <v>0.1067761</v>
      </c>
      <c r="H8064">
        <v>0.1121003</v>
      </c>
      <c r="I8064">
        <v>0.3217911</v>
      </c>
      <c r="J8064">
        <v>5.7337300000000001E-2</v>
      </c>
      <c r="K8064">
        <v>4.0955199999999997E-2</v>
      </c>
      <c r="L8064">
        <v>6.7186099999999999E-2</v>
      </c>
      <c r="M8064">
        <v>4.5342999999999998E-3</v>
      </c>
      <c r="O8064" t="str">
        <f>Table_Index[[#This Row],[ID]]&amp;Table_Index[[#This Row],[year]]</f>
        <v>95032012</v>
      </c>
      <c r="R8064" t="str">
        <f t="shared" si="245"/>
        <v/>
      </c>
    </row>
    <row r="8065" spans="1:18" x14ac:dyDescent="0.3">
      <c r="A8065">
        <v>9503</v>
      </c>
      <c r="B8065">
        <v>2012</v>
      </c>
      <c r="C8065">
        <v>4</v>
      </c>
      <c r="D8065">
        <v>3.3387E-2</v>
      </c>
      <c r="E8065">
        <v>0.2022389</v>
      </c>
      <c r="F8065">
        <v>3.6169300000000001E-2</v>
      </c>
      <c r="G8065">
        <v>9.4596600000000003E-2</v>
      </c>
      <c r="H8065">
        <v>0.18308199999999999</v>
      </c>
      <c r="I8065">
        <v>0.17775250000000001</v>
      </c>
      <c r="J8065">
        <v>0.1321214</v>
      </c>
      <c r="K8065">
        <v>4.2179000000000001E-2</v>
      </c>
      <c r="L8065">
        <v>8.2540199999999994E-2</v>
      </c>
      <c r="M8065">
        <v>1.5932999999999999E-2</v>
      </c>
      <c r="O8065" t="str">
        <f>Table_Index[[#This Row],[ID]]&amp;Table_Index[[#This Row],[year]]</f>
        <v>95032012</v>
      </c>
      <c r="R8065" t="str">
        <f t="shared" si="245"/>
        <v/>
      </c>
    </row>
    <row r="8066" spans="1:18" x14ac:dyDescent="0.3">
      <c r="A8066">
        <v>9504</v>
      </c>
      <c r="B8066">
        <v>2003</v>
      </c>
      <c r="C8066">
        <v>1</v>
      </c>
      <c r="D8066">
        <v>4.3359799999999997E-2</v>
      </c>
      <c r="E8066">
        <v>0.23240830000000001</v>
      </c>
      <c r="F8066">
        <v>8.6719500000000005E-2</v>
      </c>
      <c r="G8066">
        <v>0</v>
      </c>
      <c r="H8066">
        <v>0</v>
      </c>
      <c r="I8066">
        <v>0.15609509999999999</v>
      </c>
      <c r="J8066">
        <v>0.28716550000000002</v>
      </c>
      <c r="K8066">
        <v>3.4687799999999998E-2</v>
      </c>
      <c r="L8066">
        <v>0.150892</v>
      </c>
      <c r="M8066">
        <v>8.6719999999999992E-3</v>
      </c>
      <c r="O8066" t="str">
        <f>Table_Index[[#This Row],[ID]]&amp;Table_Index[[#This Row],[year]]</f>
        <v>95042003</v>
      </c>
      <c r="R8066" t="str">
        <f t="shared" si="245"/>
        <v/>
      </c>
    </row>
    <row r="8067" spans="1:18" x14ac:dyDescent="0.3">
      <c r="A8067">
        <v>9504</v>
      </c>
      <c r="B8067">
        <v>2003</v>
      </c>
      <c r="C8067">
        <v>2</v>
      </c>
      <c r="D8067">
        <v>5.5210200000000001E-2</v>
      </c>
      <c r="E8067">
        <v>0.1269835</v>
      </c>
      <c r="F8067">
        <v>5.5210200000000001E-2</v>
      </c>
      <c r="G8067">
        <v>0.20648620000000001</v>
      </c>
      <c r="H8067">
        <v>4.6376599999999997E-2</v>
      </c>
      <c r="I8067">
        <v>0.28416010000000003</v>
      </c>
      <c r="J8067">
        <v>0.1007981</v>
      </c>
      <c r="K8067">
        <v>4.0855599999999999E-2</v>
      </c>
      <c r="L8067">
        <v>8.3919499999999994E-2</v>
      </c>
      <c r="M8067">
        <v>0</v>
      </c>
      <c r="O8067" t="str">
        <f>Table_Index[[#This Row],[ID]]&amp;Table_Index[[#This Row],[year]]</f>
        <v>95042003</v>
      </c>
      <c r="R8067" t="str">
        <f t="shared" si="245"/>
        <v/>
      </c>
    </row>
    <row r="8068" spans="1:18" x14ac:dyDescent="0.3">
      <c r="A8068">
        <v>9504</v>
      </c>
      <c r="B8068">
        <v>2003</v>
      </c>
      <c r="C8068">
        <v>3</v>
      </c>
      <c r="D8068">
        <v>5.0400899999999998E-2</v>
      </c>
      <c r="E8068">
        <v>0.1030928</v>
      </c>
      <c r="F8068">
        <v>0.1008018</v>
      </c>
      <c r="G8068">
        <v>0.14432990000000001</v>
      </c>
      <c r="H8068">
        <v>0</v>
      </c>
      <c r="I8068">
        <v>0.33218779999999998</v>
      </c>
      <c r="J8068">
        <v>0.163803</v>
      </c>
      <c r="K8068">
        <v>4.5818999999999999E-2</v>
      </c>
      <c r="L8068">
        <v>4.5818999999999999E-2</v>
      </c>
      <c r="M8068">
        <v>1.37457E-2</v>
      </c>
      <c r="O8068" t="str">
        <f>Table_Index[[#This Row],[ID]]&amp;Table_Index[[#This Row],[year]]</f>
        <v>95042003</v>
      </c>
      <c r="R8068" t="str">
        <f t="shared" si="245"/>
        <v/>
      </c>
    </row>
    <row r="8069" spans="1:18" x14ac:dyDescent="0.3">
      <c r="A8069">
        <v>9504</v>
      </c>
      <c r="B8069">
        <v>2003</v>
      </c>
      <c r="C8069">
        <v>4</v>
      </c>
      <c r="D8069">
        <v>4.9709999999999997E-2</v>
      </c>
      <c r="E8069">
        <v>9.8425899999999997E-2</v>
      </c>
      <c r="F8069">
        <v>4.9709999999999997E-2</v>
      </c>
      <c r="G8069">
        <v>8.5501199999999999E-2</v>
      </c>
      <c r="H8069">
        <v>6.9096900000000003E-2</v>
      </c>
      <c r="I8069">
        <v>0.31814419999999999</v>
      </c>
      <c r="J8069">
        <v>0.21209610000000001</v>
      </c>
      <c r="K8069">
        <v>0</v>
      </c>
      <c r="L8069">
        <v>0.11234470000000001</v>
      </c>
      <c r="M8069">
        <v>4.9709999999999997E-3</v>
      </c>
      <c r="O8069" t="str">
        <f>Table_Index[[#This Row],[ID]]&amp;Table_Index[[#This Row],[year]]</f>
        <v>95042003</v>
      </c>
      <c r="R8069" t="str">
        <f t="shared" si="245"/>
        <v/>
      </c>
    </row>
    <row r="8070" spans="1:18" x14ac:dyDescent="0.3">
      <c r="A8070">
        <v>9504</v>
      </c>
      <c r="B8070">
        <v>2004</v>
      </c>
      <c r="C8070">
        <v>1</v>
      </c>
      <c r="D8070">
        <v>0.12638720000000001</v>
      </c>
      <c r="E8070">
        <v>0.1230169</v>
      </c>
      <c r="F8070">
        <v>4.2129100000000003E-2</v>
      </c>
      <c r="G8070">
        <v>6.2350999999999997E-2</v>
      </c>
      <c r="H8070">
        <v>3.3703299999999999E-2</v>
      </c>
      <c r="I8070">
        <v>0.443859</v>
      </c>
      <c r="J8070">
        <v>2.5277399999999998E-2</v>
      </c>
      <c r="K8070">
        <v>0</v>
      </c>
      <c r="L8070">
        <v>0.13110140000000001</v>
      </c>
      <c r="M8070">
        <v>1.21748E-2</v>
      </c>
      <c r="O8070" t="str">
        <f>Table_Index[[#This Row],[ID]]&amp;Table_Index[[#This Row],[year]]</f>
        <v>95042004</v>
      </c>
      <c r="R8070" t="str">
        <f t="shared" si="245"/>
        <v/>
      </c>
    </row>
    <row r="8071" spans="1:18" x14ac:dyDescent="0.3">
      <c r="A8071">
        <v>9504</v>
      </c>
      <c r="B8071">
        <v>2004</v>
      </c>
      <c r="C8071">
        <v>2</v>
      </c>
      <c r="D8071">
        <v>2.8525E-3</v>
      </c>
      <c r="E8071">
        <v>2.2344000000000001E-3</v>
      </c>
      <c r="F8071">
        <v>5.9429999999999997E-4</v>
      </c>
      <c r="G8071">
        <v>2.2534E-3</v>
      </c>
      <c r="H8071">
        <v>3.5659999999999999E-4</v>
      </c>
      <c r="I8071">
        <v>9.5625999999999992E-3</v>
      </c>
      <c r="J8071">
        <v>1.6639000000000001E-3</v>
      </c>
      <c r="K8071">
        <v>0.97911550000000003</v>
      </c>
      <c r="L8071">
        <v>1.1885000000000001E-3</v>
      </c>
      <c r="M8071">
        <v>1.783E-4</v>
      </c>
      <c r="O8071" t="str">
        <f>Table_Index[[#This Row],[ID]]&amp;Table_Index[[#This Row],[year]]</f>
        <v>95042004</v>
      </c>
      <c r="R8071" t="str">
        <f t="shared" si="245"/>
        <v/>
      </c>
    </row>
    <row r="8072" spans="1:18" x14ac:dyDescent="0.3">
      <c r="A8072">
        <v>9504</v>
      </c>
      <c r="B8072">
        <v>2004</v>
      </c>
      <c r="C8072">
        <v>3</v>
      </c>
      <c r="D8072">
        <v>5.3351700000000002E-2</v>
      </c>
      <c r="E8072">
        <v>7.6826500000000006E-2</v>
      </c>
      <c r="F8072">
        <v>4.8016499999999997E-2</v>
      </c>
      <c r="G8072">
        <v>8.2161600000000001E-2</v>
      </c>
      <c r="H8072">
        <v>0</v>
      </c>
      <c r="I8072">
        <v>0.5550467</v>
      </c>
      <c r="J8072">
        <v>0.1067034</v>
      </c>
      <c r="K8072">
        <v>2.1340700000000001E-2</v>
      </c>
      <c r="L8072">
        <v>5.1217600000000002E-2</v>
      </c>
      <c r="M8072">
        <v>5.3352E-3</v>
      </c>
      <c r="O8072" t="str">
        <f>Table_Index[[#This Row],[ID]]&amp;Table_Index[[#This Row],[year]]</f>
        <v>95042004</v>
      </c>
      <c r="R8072" t="str">
        <f t="shared" si="245"/>
        <v/>
      </c>
    </row>
    <row r="8073" spans="1:18" x14ac:dyDescent="0.3">
      <c r="A8073">
        <v>9504</v>
      </c>
      <c r="B8073">
        <v>2004</v>
      </c>
      <c r="C8073">
        <v>4</v>
      </c>
      <c r="D8073">
        <v>9.6760799999999994E-2</v>
      </c>
      <c r="E8073">
        <v>0.15550839999999999</v>
      </c>
      <c r="F8073">
        <v>8.6393600000000001E-2</v>
      </c>
      <c r="G8073">
        <v>0.1490234</v>
      </c>
      <c r="H8073">
        <v>0</v>
      </c>
      <c r="I8073">
        <v>0.31101679999999998</v>
      </c>
      <c r="J8073">
        <v>7.7754199999999996E-2</v>
      </c>
      <c r="K8073">
        <v>3.8013199999999997E-2</v>
      </c>
      <c r="L8073">
        <v>8.2937800000000006E-2</v>
      </c>
      <c r="M8073">
        <v>2.5918E-3</v>
      </c>
      <c r="O8073" t="str">
        <f>Table_Index[[#This Row],[ID]]&amp;Table_Index[[#This Row],[year]]</f>
        <v>95042004</v>
      </c>
      <c r="R8073" t="str">
        <f t="shared" si="245"/>
        <v/>
      </c>
    </row>
    <row r="8074" spans="1:18" x14ac:dyDescent="0.3">
      <c r="A8074">
        <v>9504</v>
      </c>
      <c r="B8074">
        <v>2005</v>
      </c>
      <c r="C8074">
        <v>1</v>
      </c>
      <c r="D8074">
        <v>4.9059199999999997E-2</v>
      </c>
      <c r="E8074">
        <v>0.22370970000000001</v>
      </c>
      <c r="F8074">
        <v>9.8118300000000006E-2</v>
      </c>
      <c r="G8074">
        <v>0.12461029999999999</v>
      </c>
      <c r="H8074">
        <v>1.6527500000000001E-2</v>
      </c>
      <c r="I8074">
        <v>0.2668818</v>
      </c>
      <c r="J8074">
        <v>0.12591849999999999</v>
      </c>
      <c r="K8074">
        <v>4.7096800000000001E-2</v>
      </c>
      <c r="L8074">
        <v>4.5134399999999998E-2</v>
      </c>
      <c r="M8074">
        <v>2.9434999999999999E-3</v>
      </c>
      <c r="O8074" t="str">
        <f>Table_Index[[#This Row],[ID]]&amp;Table_Index[[#This Row],[year]]</f>
        <v>95042005</v>
      </c>
      <c r="R8074" t="str">
        <f t="shared" si="245"/>
        <v/>
      </c>
    </row>
    <row r="8075" spans="1:18" x14ac:dyDescent="0.3">
      <c r="A8075">
        <v>9504</v>
      </c>
      <c r="B8075">
        <v>2005</v>
      </c>
      <c r="C8075">
        <v>2</v>
      </c>
      <c r="D8075">
        <v>0</v>
      </c>
      <c r="E8075">
        <v>0.13133980000000001</v>
      </c>
      <c r="F8075">
        <v>6.9326399999999996E-2</v>
      </c>
      <c r="G8075">
        <v>4.8528500000000002E-2</v>
      </c>
      <c r="H8075">
        <v>0.13172020000000001</v>
      </c>
      <c r="I8075">
        <v>0.39516069999999998</v>
      </c>
      <c r="J8075">
        <v>5.9620699999999999E-2</v>
      </c>
      <c r="K8075">
        <v>3.6049699999999997E-2</v>
      </c>
      <c r="L8075">
        <v>0.1275606</v>
      </c>
      <c r="M8075">
        <v>6.9329999999999999E-4</v>
      </c>
      <c r="O8075" t="str">
        <f>Table_Index[[#This Row],[ID]]&amp;Table_Index[[#This Row],[year]]</f>
        <v>95042005</v>
      </c>
      <c r="R8075" t="str">
        <f t="shared" si="245"/>
        <v/>
      </c>
    </row>
    <row r="8076" spans="1:18" x14ac:dyDescent="0.3">
      <c r="A8076">
        <v>9504</v>
      </c>
      <c r="B8076">
        <v>2005</v>
      </c>
      <c r="C8076">
        <v>3</v>
      </c>
      <c r="D8076">
        <v>7.2173200000000007E-2</v>
      </c>
      <c r="E8076">
        <v>0.1171507</v>
      </c>
      <c r="F8076">
        <v>0</v>
      </c>
      <c r="G8076">
        <v>0.10179240000000001</v>
      </c>
      <c r="H8076">
        <v>0.1237255</v>
      </c>
      <c r="I8076">
        <v>0.4758674</v>
      </c>
      <c r="J8076">
        <v>0</v>
      </c>
      <c r="K8076">
        <v>5.7738600000000001E-2</v>
      </c>
      <c r="L8076">
        <v>5.1552300000000002E-2</v>
      </c>
      <c r="M8076">
        <v>0</v>
      </c>
      <c r="O8076" t="str">
        <f>Table_Index[[#This Row],[ID]]&amp;Table_Index[[#This Row],[year]]</f>
        <v>95042005</v>
      </c>
      <c r="R8076" t="str">
        <f t="shared" si="245"/>
        <v/>
      </c>
    </row>
    <row r="8077" spans="1:18" x14ac:dyDescent="0.3">
      <c r="A8077">
        <v>9504</v>
      </c>
      <c r="B8077">
        <v>2005</v>
      </c>
      <c r="C8077">
        <v>4</v>
      </c>
      <c r="D8077">
        <v>3.8496000000000002E-2</v>
      </c>
      <c r="E8077">
        <v>0.11638320000000001</v>
      </c>
      <c r="F8077">
        <v>3.40197E-2</v>
      </c>
      <c r="G8077">
        <v>5.4610600000000002E-2</v>
      </c>
      <c r="H8077">
        <v>4.9238999999999998E-2</v>
      </c>
      <c r="I8077">
        <v>0.4077887</v>
      </c>
      <c r="J8077">
        <v>0.1092211</v>
      </c>
      <c r="K8077">
        <v>9.5792299999999997E-2</v>
      </c>
      <c r="L8077">
        <v>9.3106499999999995E-2</v>
      </c>
      <c r="M8077">
        <v>1.3429E-3</v>
      </c>
      <c r="O8077" t="str">
        <f>Table_Index[[#This Row],[ID]]&amp;Table_Index[[#This Row],[year]]</f>
        <v>95042005</v>
      </c>
      <c r="R8077" t="str">
        <f t="shared" si="245"/>
        <v/>
      </c>
    </row>
    <row r="8078" spans="1:18" x14ac:dyDescent="0.3">
      <c r="A8078">
        <v>9504</v>
      </c>
      <c r="B8078">
        <v>2006</v>
      </c>
      <c r="C8078">
        <v>1</v>
      </c>
      <c r="D8078">
        <v>4.7938099999999997E-2</v>
      </c>
      <c r="E8078">
        <v>0.1357749</v>
      </c>
      <c r="F8078">
        <v>5.3595400000000001E-2</v>
      </c>
      <c r="G8078">
        <v>5.3595400000000001E-2</v>
      </c>
      <c r="H8078">
        <v>6.6368899999999995E-2</v>
      </c>
      <c r="I8078">
        <v>0.37516749999999999</v>
      </c>
      <c r="J8078">
        <v>0.1076671</v>
      </c>
      <c r="K8078">
        <v>4.6449299999999999E-2</v>
      </c>
      <c r="L8078">
        <v>0.1089772</v>
      </c>
      <c r="M8078">
        <v>4.4663000000000003E-3</v>
      </c>
      <c r="O8078" t="str">
        <f>Table_Index[[#This Row],[ID]]&amp;Table_Index[[#This Row],[year]]</f>
        <v>95042006</v>
      </c>
      <c r="R8078" t="str">
        <f t="shared" ref="R8078:R8141" si="246">RIGHT(P8078,4)</f>
        <v/>
      </c>
    </row>
    <row r="8079" spans="1:18" x14ac:dyDescent="0.3">
      <c r="A8079">
        <v>9504</v>
      </c>
      <c r="B8079">
        <v>2006</v>
      </c>
      <c r="C8079">
        <v>2</v>
      </c>
      <c r="D8079">
        <v>0.1193907</v>
      </c>
      <c r="E8079">
        <v>8.6455299999999999E-2</v>
      </c>
      <c r="F8079">
        <v>0.1132153</v>
      </c>
      <c r="G8079">
        <v>0.2449568</v>
      </c>
      <c r="H8079">
        <v>3.0876899999999999E-2</v>
      </c>
      <c r="I8079">
        <v>0.1235076</v>
      </c>
      <c r="J8079">
        <v>0.1399753</v>
      </c>
      <c r="K8079">
        <v>5.14615E-2</v>
      </c>
      <c r="L8079">
        <v>7.2046100000000002E-2</v>
      </c>
      <c r="M8079">
        <v>1.8114499999999999E-2</v>
      </c>
      <c r="O8079" t="str">
        <f>Table_Index[[#This Row],[ID]]&amp;Table_Index[[#This Row],[year]]</f>
        <v>95042006</v>
      </c>
      <c r="R8079" t="str">
        <f t="shared" si="246"/>
        <v/>
      </c>
    </row>
    <row r="8080" spans="1:18" x14ac:dyDescent="0.3">
      <c r="A8080">
        <v>9504</v>
      </c>
      <c r="B8080">
        <v>2006</v>
      </c>
      <c r="C8080">
        <v>3</v>
      </c>
      <c r="D8080">
        <v>4.6693199999999997E-2</v>
      </c>
      <c r="E8080">
        <v>0.155644</v>
      </c>
      <c r="F8080">
        <v>5.9863100000000002E-2</v>
      </c>
      <c r="G8080">
        <v>0.13014680000000001</v>
      </c>
      <c r="H8080">
        <v>7.1835700000000002E-2</v>
      </c>
      <c r="I8080">
        <v>0.25292150000000002</v>
      </c>
      <c r="J8080">
        <v>0.12545590000000001</v>
      </c>
      <c r="K8080">
        <v>3.3523299999999999E-2</v>
      </c>
      <c r="L8080">
        <v>0.1197261</v>
      </c>
      <c r="M8080">
        <v>4.1904000000000004E-3</v>
      </c>
      <c r="O8080" t="str">
        <f>Table_Index[[#This Row],[ID]]&amp;Table_Index[[#This Row],[year]]</f>
        <v>95042006</v>
      </c>
      <c r="R8080" t="str">
        <f t="shared" si="246"/>
        <v/>
      </c>
    </row>
    <row r="8081" spans="1:18" x14ac:dyDescent="0.3">
      <c r="A8081">
        <v>9504</v>
      </c>
      <c r="B8081">
        <v>2006</v>
      </c>
      <c r="C8081">
        <v>4</v>
      </c>
      <c r="D8081">
        <v>6.3321699999999995E-2</v>
      </c>
      <c r="E8081">
        <v>0.24424070000000001</v>
      </c>
      <c r="F8081">
        <v>4.5229800000000001E-2</v>
      </c>
      <c r="G8081">
        <v>6.5854499999999996E-2</v>
      </c>
      <c r="H8081">
        <v>2.4122500000000002E-2</v>
      </c>
      <c r="I8081">
        <v>0.41430460000000002</v>
      </c>
      <c r="J8081">
        <v>6.6035499999999997E-2</v>
      </c>
      <c r="K8081">
        <v>4.5229800000000001E-2</v>
      </c>
      <c r="L8081">
        <v>2.71379E-2</v>
      </c>
      <c r="M8081">
        <v>4.5230000000000001E-3</v>
      </c>
      <c r="O8081" t="str">
        <f>Table_Index[[#This Row],[ID]]&amp;Table_Index[[#This Row],[year]]</f>
        <v>95042006</v>
      </c>
      <c r="R8081" t="str">
        <f t="shared" si="246"/>
        <v/>
      </c>
    </row>
    <row r="8082" spans="1:18" x14ac:dyDescent="0.3">
      <c r="A8082">
        <v>9504</v>
      </c>
      <c r="B8082">
        <v>2007</v>
      </c>
      <c r="C8082">
        <v>1</v>
      </c>
      <c r="D8082">
        <v>5.6613299999999998E-2</v>
      </c>
      <c r="E8082">
        <v>0.2348778</v>
      </c>
      <c r="F8082">
        <v>0.1010952</v>
      </c>
      <c r="G8082">
        <v>0.18331929999999999</v>
      </c>
      <c r="H8082">
        <v>0.13951140000000001</v>
      </c>
      <c r="I8082">
        <v>0</v>
      </c>
      <c r="J8082">
        <v>0.18247679999999999</v>
      </c>
      <c r="K8082">
        <v>3.6394299999999997E-2</v>
      </c>
      <c r="L8082">
        <v>6.0657099999999999E-2</v>
      </c>
      <c r="M8082">
        <v>5.0547999999999999E-3</v>
      </c>
      <c r="O8082" t="str">
        <f>Table_Index[[#This Row],[ID]]&amp;Table_Index[[#This Row],[year]]</f>
        <v>95042007</v>
      </c>
      <c r="R8082" t="str">
        <f t="shared" si="246"/>
        <v/>
      </c>
    </row>
    <row r="8083" spans="1:18" x14ac:dyDescent="0.3">
      <c r="A8083">
        <v>9504</v>
      </c>
      <c r="B8083">
        <v>2007</v>
      </c>
      <c r="C8083">
        <v>2</v>
      </c>
      <c r="D8083">
        <v>5.8871100000000003E-2</v>
      </c>
      <c r="E8083">
        <v>0.121667</v>
      </c>
      <c r="F8083">
        <v>9.81186E-2</v>
      </c>
      <c r="G8083">
        <v>0.2727697</v>
      </c>
      <c r="H8083">
        <v>5.3744500000000001E-2</v>
      </c>
      <c r="I8083">
        <v>0.23940929999999999</v>
      </c>
      <c r="J8083">
        <v>5.6908800000000002E-2</v>
      </c>
      <c r="K8083">
        <v>2.9435599999999999E-2</v>
      </c>
      <c r="L8083">
        <v>6.5150700000000006E-2</v>
      </c>
      <c r="M8083">
        <v>3.9246999999999997E-3</v>
      </c>
      <c r="O8083" t="str">
        <f>Table_Index[[#This Row],[ID]]&amp;Table_Index[[#This Row],[year]]</f>
        <v>95042007</v>
      </c>
      <c r="R8083" t="str">
        <f t="shared" si="246"/>
        <v/>
      </c>
    </row>
    <row r="8084" spans="1:18" x14ac:dyDescent="0.3">
      <c r="A8084">
        <v>9504</v>
      </c>
      <c r="B8084">
        <v>2007</v>
      </c>
      <c r="C8084">
        <v>3</v>
      </c>
      <c r="D8084">
        <v>7.3580699999999999E-2</v>
      </c>
      <c r="E8084">
        <v>0.27650839999999999</v>
      </c>
      <c r="F8084">
        <v>6.3898999999999997E-2</v>
      </c>
      <c r="G8084">
        <v>0.151034</v>
      </c>
      <c r="H8084">
        <v>1.8588999999999999E-3</v>
      </c>
      <c r="I8084">
        <v>0.13941600000000001</v>
      </c>
      <c r="J8084">
        <v>0.13941600000000001</v>
      </c>
      <c r="K8084">
        <v>2.3236E-2</v>
      </c>
      <c r="L8084">
        <v>0.12547440000000001</v>
      </c>
      <c r="M8084">
        <v>5.5766000000000001E-3</v>
      </c>
      <c r="O8084" t="str">
        <f>Table_Index[[#This Row],[ID]]&amp;Table_Index[[#This Row],[year]]</f>
        <v>95042007</v>
      </c>
      <c r="R8084" t="str">
        <f t="shared" si="246"/>
        <v/>
      </c>
    </row>
    <row r="8085" spans="1:18" x14ac:dyDescent="0.3">
      <c r="A8085">
        <v>9504</v>
      </c>
      <c r="B8085">
        <v>2007</v>
      </c>
      <c r="C8085">
        <v>4</v>
      </c>
      <c r="D8085">
        <v>7.4175199999999997E-2</v>
      </c>
      <c r="E8085">
        <v>0.28433839999999999</v>
      </c>
      <c r="F8085">
        <v>0.16777729999999999</v>
      </c>
      <c r="G8085">
        <v>1.41286E-2</v>
      </c>
      <c r="H8085">
        <v>2.1192900000000001E-2</v>
      </c>
      <c r="I8085">
        <v>0.13245580000000001</v>
      </c>
      <c r="J8085">
        <v>0.21192929999999999</v>
      </c>
      <c r="K8085">
        <v>4.2385899999999997E-2</v>
      </c>
      <c r="L8085">
        <v>4.94502E-2</v>
      </c>
      <c r="M8085">
        <v>2.1664000000000002E-3</v>
      </c>
      <c r="O8085" t="str">
        <f>Table_Index[[#This Row],[ID]]&amp;Table_Index[[#This Row],[year]]</f>
        <v>95042007</v>
      </c>
      <c r="R8085" t="str">
        <f t="shared" si="246"/>
        <v/>
      </c>
    </row>
    <row r="8086" spans="1:18" x14ac:dyDescent="0.3">
      <c r="A8086">
        <v>9504</v>
      </c>
      <c r="B8086">
        <v>2008</v>
      </c>
      <c r="C8086">
        <v>1</v>
      </c>
      <c r="D8086">
        <v>7.4826699999999996E-2</v>
      </c>
      <c r="E8086">
        <v>0.24296880000000001</v>
      </c>
      <c r="F8086">
        <v>5.4485499999999999E-2</v>
      </c>
      <c r="G8086">
        <v>9.5894400000000005E-2</v>
      </c>
      <c r="H8086">
        <v>5.8164300000000002E-2</v>
      </c>
      <c r="I8086">
        <v>0.26153019999999999</v>
      </c>
      <c r="J8086">
        <v>0.119868</v>
      </c>
      <c r="K8086">
        <v>5.6664899999999997E-2</v>
      </c>
      <c r="L8086">
        <v>2.03412E-2</v>
      </c>
      <c r="M8086">
        <v>1.5255899999999999E-2</v>
      </c>
      <c r="O8086" t="str">
        <f>Table_Index[[#This Row],[ID]]&amp;Table_Index[[#This Row],[year]]</f>
        <v>95042008</v>
      </c>
      <c r="R8086" t="str">
        <f t="shared" si="246"/>
        <v/>
      </c>
    </row>
    <row r="8087" spans="1:18" x14ac:dyDescent="0.3">
      <c r="A8087">
        <v>9504</v>
      </c>
      <c r="B8087">
        <v>2008</v>
      </c>
      <c r="C8087">
        <v>2</v>
      </c>
      <c r="D8087">
        <v>0.12740689999999999</v>
      </c>
      <c r="E8087">
        <v>0.16117870000000001</v>
      </c>
      <c r="F8087">
        <v>0.101603</v>
      </c>
      <c r="G8087">
        <v>0.26223249999999998</v>
      </c>
      <c r="H8087">
        <v>2.37074E-2</v>
      </c>
      <c r="I8087">
        <v>0.17417650000000001</v>
      </c>
      <c r="J8087">
        <v>4.8382399999999999E-2</v>
      </c>
      <c r="K8087">
        <v>5.8058800000000001E-2</v>
      </c>
      <c r="L8087">
        <v>3.3867700000000001E-2</v>
      </c>
      <c r="M8087">
        <v>9.3862000000000008E-3</v>
      </c>
      <c r="O8087" t="str">
        <f>Table_Index[[#This Row],[ID]]&amp;Table_Index[[#This Row],[year]]</f>
        <v>95042008</v>
      </c>
      <c r="R8087" t="str">
        <f t="shared" si="246"/>
        <v/>
      </c>
    </row>
    <row r="8088" spans="1:18" x14ac:dyDescent="0.3">
      <c r="A8088">
        <v>9504</v>
      </c>
      <c r="B8088">
        <v>2008</v>
      </c>
      <c r="C8088">
        <v>3</v>
      </c>
      <c r="D8088">
        <v>0.1120244</v>
      </c>
      <c r="E8088">
        <v>0.1331321</v>
      </c>
      <c r="F8088">
        <v>6.3193299999999994E-2</v>
      </c>
      <c r="G8088">
        <v>0.15295639999999999</v>
      </c>
      <c r="H8088">
        <v>1.4362099999999999E-2</v>
      </c>
      <c r="I8088">
        <v>9.7662299999999994E-2</v>
      </c>
      <c r="J8088">
        <v>0.16372800000000001</v>
      </c>
      <c r="K8088">
        <v>4.7107700000000002E-2</v>
      </c>
      <c r="L8088">
        <v>0.20681430000000001</v>
      </c>
      <c r="M8088">
        <v>9.0194000000000003E-3</v>
      </c>
      <c r="O8088" t="str">
        <f>Table_Index[[#This Row],[ID]]&amp;Table_Index[[#This Row],[year]]</f>
        <v>95042008</v>
      </c>
      <c r="R8088" t="str">
        <f t="shared" si="246"/>
        <v/>
      </c>
    </row>
    <row r="8089" spans="1:18" x14ac:dyDescent="0.3">
      <c r="A8089">
        <v>9504</v>
      </c>
      <c r="B8089">
        <v>2008</v>
      </c>
      <c r="C8089">
        <v>4</v>
      </c>
      <c r="D8089">
        <v>4.1013899999999999E-2</v>
      </c>
      <c r="E8089">
        <v>0.29530020000000001</v>
      </c>
      <c r="F8089">
        <v>7.7470700000000003E-2</v>
      </c>
      <c r="G8089">
        <v>0.17246880000000001</v>
      </c>
      <c r="H8089">
        <v>0</v>
      </c>
      <c r="I8089">
        <v>0.21418380000000001</v>
      </c>
      <c r="J8089">
        <v>9.5243400000000006E-2</v>
      </c>
      <c r="K8089">
        <v>2.7342600000000002E-2</v>
      </c>
      <c r="L8089">
        <v>6.9375199999999998E-2</v>
      </c>
      <c r="M8089">
        <v>7.6011999999999998E-3</v>
      </c>
      <c r="O8089" t="str">
        <f>Table_Index[[#This Row],[ID]]&amp;Table_Index[[#This Row],[year]]</f>
        <v>95042008</v>
      </c>
      <c r="R8089" t="str">
        <f t="shared" si="246"/>
        <v/>
      </c>
    </row>
    <row r="8090" spans="1:18" x14ac:dyDescent="0.3">
      <c r="A8090">
        <v>9504</v>
      </c>
      <c r="B8090">
        <v>2009</v>
      </c>
      <c r="C8090">
        <v>1</v>
      </c>
      <c r="D8090">
        <v>5.6384700000000003E-2</v>
      </c>
      <c r="E8090">
        <v>0.35433940000000003</v>
      </c>
      <c r="F8090">
        <v>3.01271E-2</v>
      </c>
      <c r="G8090">
        <v>0.10889989999999999</v>
      </c>
      <c r="H8090">
        <v>7.4626899999999996E-2</v>
      </c>
      <c r="I8090">
        <v>0.19762299999999999</v>
      </c>
      <c r="J8090">
        <v>0.1160862</v>
      </c>
      <c r="K8090">
        <v>1.65837E-2</v>
      </c>
      <c r="L8090">
        <v>3.8695399999999998E-2</v>
      </c>
      <c r="M8090">
        <v>6.6334999999999996E-3</v>
      </c>
      <c r="O8090" t="str">
        <f>Table_Index[[#This Row],[ID]]&amp;Table_Index[[#This Row],[year]]</f>
        <v>95042009</v>
      </c>
      <c r="R8090" t="str">
        <f t="shared" si="246"/>
        <v/>
      </c>
    </row>
    <row r="8091" spans="1:18" x14ac:dyDescent="0.3">
      <c r="A8091">
        <v>9504</v>
      </c>
      <c r="B8091">
        <v>2009</v>
      </c>
      <c r="C8091">
        <v>2</v>
      </c>
      <c r="D8091">
        <v>0.1027787</v>
      </c>
      <c r="E8091">
        <v>9.5926800000000007E-2</v>
      </c>
      <c r="F8091">
        <v>8.2222900000000002E-2</v>
      </c>
      <c r="G8091">
        <v>0.23296500000000001</v>
      </c>
      <c r="H8091">
        <v>0</v>
      </c>
      <c r="I8091">
        <v>0.22725509999999999</v>
      </c>
      <c r="J8091">
        <v>5.2074500000000003E-2</v>
      </c>
      <c r="K8091">
        <v>5.0704100000000002E-2</v>
      </c>
      <c r="L8091">
        <v>0.10963059999999999</v>
      </c>
      <c r="M8091">
        <v>4.6442299999999999E-2</v>
      </c>
      <c r="O8091" t="str">
        <f>Table_Index[[#This Row],[ID]]&amp;Table_Index[[#This Row],[year]]</f>
        <v>95042009</v>
      </c>
      <c r="R8091" t="str">
        <f t="shared" si="246"/>
        <v/>
      </c>
    </row>
    <row r="8092" spans="1:18" x14ac:dyDescent="0.3">
      <c r="A8092">
        <v>9504</v>
      </c>
      <c r="B8092">
        <v>2009</v>
      </c>
      <c r="C8092">
        <v>3</v>
      </c>
      <c r="D8092">
        <v>3.2193699999999999E-2</v>
      </c>
      <c r="E8092">
        <v>2.2724899999999999E-2</v>
      </c>
      <c r="F8092">
        <v>4.5449900000000001E-2</v>
      </c>
      <c r="G8092">
        <v>0.22118940000000001</v>
      </c>
      <c r="H8092">
        <v>2.0641799999999998E-2</v>
      </c>
      <c r="I8092">
        <v>0.40472029999999998</v>
      </c>
      <c r="J8092">
        <v>0.1893745</v>
      </c>
      <c r="K8092">
        <v>2.6512399999999998E-2</v>
      </c>
      <c r="L8092">
        <v>2.4239900000000002E-2</v>
      </c>
      <c r="M8092">
        <v>1.29532E-2</v>
      </c>
      <c r="O8092" t="str">
        <f>Table_Index[[#This Row],[ID]]&amp;Table_Index[[#This Row],[year]]</f>
        <v>95042009</v>
      </c>
      <c r="R8092" t="str">
        <f t="shared" si="246"/>
        <v/>
      </c>
    </row>
    <row r="8093" spans="1:18" x14ac:dyDescent="0.3">
      <c r="A8093">
        <v>9504</v>
      </c>
      <c r="B8093">
        <v>2009</v>
      </c>
      <c r="C8093">
        <v>4</v>
      </c>
      <c r="D8093">
        <v>4.4016800000000002E-2</v>
      </c>
      <c r="E8093">
        <v>0.3497537</v>
      </c>
      <c r="F8093">
        <v>4.8018400000000003E-2</v>
      </c>
      <c r="G8093">
        <v>0.1393866</v>
      </c>
      <c r="H8093">
        <v>2.4094899999999999E-2</v>
      </c>
      <c r="I8093">
        <v>0.17473350000000001</v>
      </c>
      <c r="J8093">
        <v>0.1904728</v>
      </c>
      <c r="K8093">
        <v>2.8010699999999999E-2</v>
      </c>
      <c r="L8093">
        <v>0</v>
      </c>
      <c r="M8093">
        <v>1.5126E-3</v>
      </c>
      <c r="O8093" t="str">
        <f>Table_Index[[#This Row],[ID]]&amp;Table_Index[[#This Row],[year]]</f>
        <v>95042009</v>
      </c>
      <c r="R8093" t="str">
        <f t="shared" si="246"/>
        <v/>
      </c>
    </row>
    <row r="8094" spans="1:18" x14ac:dyDescent="0.3">
      <c r="A8094">
        <v>9504</v>
      </c>
      <c r="B8094">
        <v>2010</v>
      </c>
      <c r="C8094">
        <v>1</v>
      </c>
      <c r="D8094">
        <v>7.5976999999999998E-3</v>
      </c>
      <c r="E8094">
        <v>0.11927169999999999</v>
      </c>
      <c r="F8094">
        <v>7.1228200000000005E-2</v>
      </c>
      <c r="G8094">
        <v>0.12821080000000001</v>
      </c>
      <c r="H8094">
        <v>0.32336759999999998</v>
      </c>
      <c r="I8094">
        <v>0.22555600000000001</v>
      </c>
      <c r="J8094">
        <v>0</v>
      </c>
      <c r="K8094">
        <v>4.74855E-2</v>
      </c>
      <c r="L8094">
        <v>6.4105400000000007E-2</v>
      </c>
      <c r="M8094">
        <v>1.31772E-2</v>
      </c>
      <c r="O8094" t="str">
        <f>Table_Index[[#This Row],[ID]]&amp;Table_Index[[#This Row],[year]]</f>
        <v>95042010</v>
      </c>
      <c r="R8094" t="str">
        <f t="shared" si="246"/>
        <v/>
      </c>
    </row>
    <row r="8095" spans="1:18" x14ac:dyDescent="0.3">
      <c r="A8095">
        <v>9504</v>
      </c>
      <c r="B8095">
        <v>2010</v>
      </c>
      <c r="C8095">
        <v>2</v>
      </c>
      <c r="D8095">
        <v>3.075E-2</v>
      </c>
      <c r="E8095">
        <v>2.46E-2</v>
      </c>
      <c r="F8095">
        <v>0</v>
      </c>
      <c r="G8095">
        <v>0.2606058</v>
      </c>
      <c r="H8095">
        <v>6.4574900000000005E-2</v>
      </c>
      <c r="I8095">
        <v>0.43049929999999997</v>
      </c>
      <c r="J8095">
        <v>7.4472499999999997E-2</v>
      </c>
      <c r="K8095">
        <v>5.9193700000000002E-2</v>
      </c>
      <c r="L8095">
        <v>4.6124900000000003E-2</v>
      </c>
      <c r="M8095">
        <v>9.1789000000000003E-3</v>
      </c>
      <c r="O8095" t="str">
        <f>Table_Index[[#This Row],[ID]]&amp;Table_Index[[#This Row],[year]]</f>
        <v>95042010</v>
      </c>
      <c r="R8095" t="str">
        <f t="shared" si="246"/>
        <v/>
      </c>
    </row>
    <row r="8096" spans="1:18" x14ac:dyDescent="0.3">
      <c r="A8096">
        <v>9504</v>
      </c>
      <c r="B8096">
        <v>2010</v>
      </c>
      <c r="C8096">
        <v>3</v>
      </c>
      <c r="D8096">
        <v>1.0051600000000001E-2</v>
      </c>
      <c r="E8096">
        <v>1.6499799999999998E-2</v>
      </c>
      <c r="F8096">
        <v>5.4051000000000002E-2</v>
      </c>
      <c r="G8096">
        <v>0.3878395</v>
      </c>
      <c r="H8096">
        <v>3.7361600000000002E-2</v>
      </c>
      <c r="I8096">
        <v>0.30154760000000003</v>
      </c>
      <c r="J8096">
        <v>5.9740599999999998E-2</v>
      </c>
      <c r="K8096">
        <v>3.9827000000000001E-2</v>
      </c>
      <c r="L8096">
        <v>9.0464299999999997E-2</v>
      </c>
      <c r="M8096">
        <v>2.6172000000000001E-3</v>
      </c>
      <c r="O8096" t="str">
        <f>Table_Index[[#This Row],[ID]]&amp;Table_Index[[#This Row],[year]]</f>
        <v>95042010</v>
      </c>
      <c r="R8096" t="str">
        <f t="shared" si="246"/>
        <v/>
      </c>
    </row>
    <row r="8097" spans="1:18" x14ac:dyDescent="0.3">
      <c r="A8097">
        <v>9504</v>
      </c>
      <c r="B8097">
        <v>2010</v>
      </c>
      <c r="C8097">
        <v>4</v>
      </c>
      <c r="D8097">
        <v>0.1079408</v>
      </c>
      <c r="E8097">
        <v>0.4259058</v>
      </c>
      <c r="F8097">
        <v>7.5307499999999999E-2</v>
      </c>
      <c r="G8097">
        <v>8.3674999999999999E-2</v>
      </c>
      <c r="H8097">
        <v>2.0081999999999999E-2</v>
      </c>
      <c r="I8097">
        <v>0.16735</v>
      </c>
      <c r="J8097">
        <v>3.6817000000000003E-2</v>
      </c>
      <c r="K8097">
        <v>3.4306799999999998E-2</v>
      </c>
      <c r="L8097">
        <v>4.3511000000000001E-2</v>
      </c>
      <c r="M8097">
        <v>5.1041999999999997E-3</v>
      </c>
      <c r="O8097" t="str">
        <f>Table_Index[[#This Row],[ID]]&amp;Table_Index[[#This Row],[year]]</f>
        <v>95042010</v>
      </c>
      <c r="R8097" t="str">
        <f t="shared" si="246"/>
        <v/>
      </c>
    </row>
    <row r="8098" spans="1:18" x14ac:dyDescent="0.3">
      <c r="A8098">
        <v>9504</v>
      </c>
      <c r="B8098">
        <v>2011</v>
      </c>
      <c r="C8098">
        <v>1</v>
      </c>
      <c r="D8098">
        <v>4.2089500000000002E-2</v>
      </c>
      <c r="E8098">
        <v>4.0259499999999997E-2</v>
      </c>
      <c r="F8098">
        <v>7.3199100000000003E-2</v>
      </c>
      <c r="G8098">
        <v>0.27815669999999998</v>
      </c>
      <c r="H8098">
        <v>9.5378500000000005E-2</v>
      </c>
      <c r="I8098">
        <v>0.2598569</v>
      </c>
      <c r="J8098">
        <v>6.8624199999999996E-2</v>
      </c>
      <c r="K8098">
        <v>8.7839E-2</v>
      </c>
      <c r="L8098">
        <v>5.1239399999999997E-2</v>
      </c>
      <c r="M8098">
        <v>3.3571E-3</v>
      </c>
      <c r="O8098" t="str">
        <f>Table_Index[[#This Row],[ID]]&amp;Table_Index[[#This Row],[year]]</f>
        <v>95042011</v>
      </c>
      <c r="R8098" t="str">
        <f t="shared" si="246"/>
        <v/>
      </c>
    </row>
    <row r="8099" spans="1:18" x14ac:dyDescent="0.3">
      <c r="A8099">
        <v>9504</v>
      </c>
      <c r="B8099">
        <v>2011</v>
      </c>
      <c r="C8099">
        <v>2</v>
      </c>
      <c r="D8099">
        <v>0.12532969999999999</v>
      </c>
      <c r="E8099">
        <v>0.34939870000000001</v>
      </c>
      <c r="F8099">
        <v>8.1898600000000002E-2</v>
      </c>
      <c r="G8099">
        <v>0.12657060000000001</v>
      </c>
      <c r="H8099">
        <v>3.5542600000000001E-2</v>
      </c>
      <c r="I8099">
        <v>0</v>
      </c>
      <c r="J8099">
        <v>2.5314099999999999E-2</v>
      </c>
      <c r="K8099">
        <v>4.8146500000000002E-2</v>
      </c>
      <c r="L8099">
        <v>0.2047466</v>
      </c>
      <c r="M8099">
        <v>3.0525999999999999E-3</v>
      </c>
      <c r="O8099" t="str">
        <f>Table_Index[[#This Row],[ID]]&amp;Table_Index[[#This Row],[year]]</f>
        <v>95042011</v>
      </c>
      <c r="R8099" t="str">
        <f t="shared" si="246"/>
        <v/>
      </c>
    </row>
    <row r="8100" spans="1:18" x14ac:dyDescent="0.3">
      <c r="A8100">
        <v>9504</v>
      </c>
      <c r="B8100">
        <v>2011</v>
      </c>
      <c r="C8100">
        <v>3</v>
      </c>
      <c r="D8100">
        <v>4.7525900000000003E-2</v>
      </c>
      <c r="E8100">
        <v>0.35370819999999997</v>
      </c>
      <c r="F8100">
        <v>6.3367900000000005E-2</v>
      </c>
      <c r="G8100">
        <v>7.6041499999999998E-2</v>
      </c>
      <c r="H8100">
        <v>0</v>
      </c>
      <c r="I8100">
        <v>0.25923239999999997</v>
      </c>
      <c r="J8100">
        <v>8.0650100000000002E-2</v>
      </c>
      <c r="K8100">
        <v>1.8434300000000001E-2</v>
      </c>
      <c r="L8100">
        <v>9.81017E-2</v>
      </c>
      <c r="M8100">
        <v>2.9380000000000001E-3</v>
      </c>
      <c r="O8100" t="str">
        <f>Table_Index[[#This Row],[ID]]&amp;Table_Index[[#This Row],[year]]</f>
        <v>95042011</v>
      </c>
      <c r="R8100" t="str">
        <f t="shared" si="246"/>
        <v/>
      </c>
    </row>
    <row r="8101" spans="1:18" x14ac:dyDescent="0.3">
      <c r="A8101">
        <v>9504</v>
      </c>
      <c r="B8101">
        <v>2011</v>
      </c>
      <c r="C8101">
        <v>4</v>
      </c>
      <c r="D8101">
        <v>8.1474699999999997E-2</v>
      </c>
      <c r="E8101">
        <v>0.22125619999999999</v>
      </c>
      <c r="F8101">
        <v>4.4632100000000001E-2</v>
      </c>
      <c r="G8101">
        <v>6.3158599999999995E-2</v>
      </c>
      <c r="H8101">
        <v>0.12532389999999999</v>
      </c>
      <c r="I8101">
        <v>0.23579230000000001</v>
      </c>
      <c r="J8101">
        <v>6.8632399999999996E-2</v>
      </c>
      <c r="K8101">
        <v>3.8380999999999998E-2</v>
      </c>
      <c r="L8101">
        <v>0.1136856</v>
      </c>
      <c r="M8101">
        <v>7.6632000000000002E-3</v>
      </c>
      <c r="O8101" t="str">
        <f>Table_Index[[#This Row],[ID]]&amp;Table_Index[[#This Row],[year]]</f>
        <v>95042011</v>
      </c>
      <c r="R8101" t="str">
        <f t="shared" si="246"/>
        <v/>
      </c>
    </row>
    <row r="8102" spans="1:18" x14ac:dyDescent="0.3">
      <c r="A8102">
        <v>9504</v>
      </c>
      <c r="B8102">
        <v>2012</v>
      </c>
      <c r="C8102">
        <v>1</v>
      </c>
      <c r="D8102">
        <v>5.6204999999999998E-2</v>
      </c>
      <c r="E8102">
        <v>0.16855110000000001</v>
      </c>
      <c r="F8102">
        <v>3.2360399999999998E-2</v>
      </c>
      <c r="G8102">
        <v>2.7250900000000002E-2</v>
      </c>
      <c r="H8102">
        <v>0.13928740000000001</v>
      </c>
      <c r="I8102">
        <v>0.29975990000000002</v>
      </c>
      <c r="J8102">
        <v>0.13932020000000001</v>
      </c>
      <c r="K8102">
        <v>3.46314E-2</v>
      </c>
      <c r="L8102">
        <v>8.8906100000000002E-2</v>
      </c>
      <c r="M8102">
        <v>1.37276E-2</v>
      </c>
      <c r="O8102" t="str">
        <f>Table_Index[[#This Row],[ID]]&amp;Table_Index[[#This Row],[year]]</f>
        <v>95042012</v>
      </c>
      <c r="R8102" t="str">
        <f t="shared" si="246"/>
        <v/>
      </c>
    </row>
    <row r="8103" spans="1:18" x14ac:dyDescent="0.3">
      <c r="A8103">
        <v>9504</v>
      </c>
      <c r="B8103">
        <v>2012</v>
      </c>
      <c r="C8103">
        <v>2</v>
      </c>
      <c r="D8103">
        <v>4.8672899999999998E-2</v>
      </c>
      <c r="E8103">
        <v>0.16651270000000001</v>
      </c>
      <c r="F8103">
        <v>4.8672899999999998E-2</v>
      </c>
      <c r="G8103">
        <v>0.1467019</v>
      </c>
      <c r="H8103">
        <v>0.13925580000000001</v>
      </c>
      <c r="I8103">
        <v>0.1434571</v>
      </c>
      <c r="J8103">
        <v>0.15357589999999999</v>
      </c>
      <c r="K8103">
        <v>5.03124E-2</v>
      </c>
      <c r="L8103">
        <v>9.7345899999999999E-2</v>
      </c>
      <c r="M8103">
        <v>5.4923999999999997E-3</v>
      </c>
      <c r="O8103" t="str">
        <f>Table_Index[[#This Row],[ID]]&amp;Table_Index[[#This Row],[year]]</f>
        <v>95042012</v>
      </c>
      <c r="R8103" t="str">
        <f t="shared" si="246"/>
        <v/>
      </c>
    </row>
    <row r="8104" spans="1:18" x14ac:dyDescent="0.3">
      <c r="A8104">
        <v>9504</v>
      </c>
      <c r="B8104">
        <v>2012</v>
      </c>
      <c r="C8104">
        <v>3</v>
      </c>
      <c r="D8104">
        <v>3.4090700000000002E-2</v>
      </c>
      <c r="E8104">
        <v>0.18767490000000001</v>
      </c>
      <c r="F8104">
        <v>3.8339100000000001E-2</v>
      </c>
      <c r="G8104">
        <v>9.8438100000000001E-2</v>
      </c>
      <c r="H8104">
        <v>4.5592399999999998E-2</v>
      </c>
      <c r="I8104">
        <v>0.31914670000000001</v>
      </c>
      <c r="J8104">
        <v>0.1188718</v>
      </c>
      <c r="K8104">
        <v>5.8026700000000001E-2</v>
      </c>
      <c r="L8104">
        <v>8.2480800000000007E-2</v>
      </c>
      <c r="M8104">
        <v>1.7338900000000001E-2</v>
      </c>
      <c r="O8104" t="str">
        <f>Table_Index[[#This Row],[ID]]&amp;Table_Index[[#This Row],[year]]</f>
        <v>95042012</v>
      </c>
      <c r="R8104" t="str">
        <f t="shared" si="246"/>
        <v/>
      </c>
    </row>
    <row r="8105" spans="1:18" x14ac:dyDescent="0.3">
      <c r="A8105">
        <v>9504</v>
      </c>
      <c r="B8105">
        <v>2012</v>
      </c>
      <c r="C8105">
        <v>4</v>
      </c>
      <c r="D8105">
        <v>4.8489699999999997E-2</v>
      </c>
      <c r="E8105">
        <v>0.1494846</v>
      </c>
      <c r="F8105">
        <v>3.6367299999999998E-2</v>
      </c>
      <c r="G8105">
        <v>0.14243839999999999</v>
      </c>
      <c r="H8105">
        <v>7.1926299999999999E-2</v>
      </c>
      <c r="I8105">
        <v>0.30323870000000003</v>
      </c>
      <c r="J8105">
        <v>0.13334660000000001</v>
      </c>
      <c r="K8105">
        <v>3.2427499999999998E-2</v>
      </c>
      <c r="L8105">
        <v>7.0007E-2</v>
      </c>
      <c r="M8105">
        <v>1.2273900000000001E-2</v>
      </c>
      <c r="O8105" t="str">
        <f>Table_Index[[#This Row],[ID]]&amp;Table_Index[[#This Row],[year]]</f>
        <v>95042012</v>
      </c>
      <c r="R8105" t="str">
        <f t="shared" si="246"/>
        <v/>
      </c>
    </row>
    <row r="8106" spans="1:18" x14ac:dyDescent="0.3">
      <c r="A8106">
        <v>9505</v>
      </c>
      <c r="B8106">
        <v>2003</v>
      </c>
      <c r="C8106">
        <v>1</v>
      </c>
      <c r="D8106">
        <v>0.3676471</v>
      </c>
      <c r="E8106">
        <v>7.1691199999999997E-2</v>
      </c>
      <c r="F8106">
        <v>0.14705879999999999</v>
      </c>
      <c r="G8106">
        <v>0</v>
      </c>
      <c r="H8106">
        <v>9.1912000000000001E-3</v>
      </c>
      <c r="I8106">
        <v>0</v>
      </c>
      <c r="J8106">
        <v>0.20220589999999999</v>
      </c>
      <c r="K8106">
        <v>7.3529399999999995E-2</v>
      </c>
      <c r="L8106">
        <v>0.11029410000000001</v>
      </c>
      <c r="M8106">
        <v>1.83824E-2</v>
      </c>
      <c r="O8106" t="str">
        <f>Table_Index[[#This Row],[ID]]&amp;Table_Index[[#This Row],[year]]</f>
        <v>95052003</v>
      </c>
      <c r="R8106" t="str">
        <f t="shared" si="246"/>
        <v/>
      </c>
    </row>
    <row r="8107" spans="1:18" x14ac:dyDescent="0.3">
      <c r="A8107">
        <v>9505</v>
      </c>
      <c r="B8107">
        <v>2003</v>
      </c>
      <c r="C8107">
        <v>2</v>
      </c>
      <c r="D8107">
        <v>0.15473120000000001</v>
      </c>
      <c r="E8107">
        <v>0</v>
      </c>
      <c r="F8107">
        <v>0.1301329</v>
      </c>
      <c r="G8107">
        <v>0.1606824</v>
      </c>
      <c r="H8107">
        <v>0</v>
      </c>
      <c r="I8107">
        <v>0.31739729999999999</v>
      </c>
      <c r="J8107">
        <v>9.9186700000000003E-2</v>
      </c>
      <c r="K8107">
        <v>4.5625899999999997E-2</v>
      </c>
      <c r="L8107">
        <v>8.7284299999999995E-2</v>
      </c>
      <c r="M8107">
        <v>4.9592999999999998E-3</v>
      </c>
      <c r="O8107" t="str">
        <f>Table_Index[[#This Row],[ID]]&amp;Table_Index[[#This Row],[year]]</f>
        <v>95052003</v>
      </c>
      <c r="R8107" t="str">
        <f t="shared" si="246"/>
        <v/>
      </c>
    </row>
    <row r="8108" spans="1:18" x14ac:dyDescent="0.3">
      <c r="A8108">
        <v>9505</v>
      </c>
      <c r="B8108">
        <v>2003</v>
      </c>
      <c r="C8108">
        <v>3</v>
      </c>
      <c r="D8108">
        <v>0.34052909999999997</v>
      </c>
      <c r="E8108">
        <v>6.5673499999999996E-2</v>
      </c>
      <c r="F8108">
        <v>0.22985710000000001</v>
      </c>
      <c r="G8108">
        <v>0.13134689999999999</v>
      </c>
      <c r="H8108">
        <v>0</v>
      </c>
      <c r="I8108">
        <v>0</v>
      </c>
      <c r="J8108">
        <v>0</v>
      </c>
      <c r="K8108">
        <v>0.10945580000000001</v>
      </c>
      <c r="L8108">
        <v>0.11492860000000001</v>
      </c>
      <c r="M8108">
        <v>8.2091999999999998E-3</v>
      </c>
      <c r="O8108" t="str">
        <f>Table_Index[[#This Row],[ID]]&amp;Table_Index[[#This Row],[year]]</f>
        <v>95052003</v>
      </c>
      <c r="R8108" t="str">
        <f t="shared" si="246"/>
        <v/>
      </c>
    </row>
    <row r="8109" spans="1:18" x14ac:dyDescent="0.3">
      <c r="A8109">
        <v>9505</v>
      </c>
      <c r="B8109">
        <v>2003</v>
      </c>
      <c r="C8109">
        <v>4</v>
      </c>
      <c r="D8109">
        <v>0.56433840000000002</v>
      </c>
      <c r="E8109">
        <v>8.3165699999999995E-2</v>
      </c>
      <c r="F8109">
        <v>0</v>
      </c>
      <c r="G8109">
        <v>0.1000287</v>
      </c>
      <c r="H8109">
        <v>0</v>
      </c>
      <c r="I8109">
        <v>0</v>
      </c>
      <c r="J8109">
        <v>0</v>
      </c>
      <c r="K8109">
        <v>0.1247485</v>
      </c>
      <c r="L8109">
        <v>0.1128677</v>
      </c>
      <c r="M8109">
        <v>1.4851E-2</v>
      </c>
      <c r="O8109" t="str">
        <f>Table_Index[[#This Row],[ID]]&amp;Table_Index[[#This Row],[year]]</f>
        <v>95052003</v>
      </c>
      <c r="R8109" t="str">
        <f t="shared" si="246"/>
        <v/>
      </c>
    </row>
    <row r="8110" spans="1:18" x14ac:dyDescent="0.3">
      <c r="A8110">
        <v>9505</v>
      </c>
      <c r="B8110">
        <v>2004</v>
      </c>
      <c r="C8110">
        <v>1</v>
      </c>
      <c r="D8110">
        <v>0.5150943</v>
      </c>
      <c r="E8110">
        <v>8.4905700000000001E-2</v>
      </c>
      <c r="F8110">
        <v>0.15471699999999999</v>
      </c>
      <c r="G8110">
        <v>3.77358E-2</v>
      </c>
      <c r="H8110">
        <v>0</v>
      </c>
      <c r="I8110">
        <v>0</v>
      </c>
      <c r="J8110">
        <v>0</v>
      </c>
      <c r="K8110">
        <v>7.5471700000000003E-2</v>
      </c>
      <c r="L8110">
        <v>0.11320760000000001</v>
      </c>
      <c r="M8110">
        <v>1.88679E-2</v>
      </c>
      <c r="O8110" t="str">
        <f>Table_Index[[#This Row],[ID]]&amp;Table_Index[[#This Row],[year]]</f>
        <v>95052004</v>
      </c>
      <c r="R8110" t="str">
        <f t="shared" si="246"/>
        <v/>
      </c>
    </row>
    <row r="8111" spans="1:18" x14ac:dyDescent="0.3">
      <c r="A8111">
        <v>9505</v>
      </c>
      <c r="B8111">
        <v>2004</v>
      </c>
      <c r="C8111">
        <v>2</v>
      </c>
      <c r="D8111">
        <v>3.55556E-2</v>
      </c>
      <c r="E8111">
        <v>0.20740739999999999</v>
      </c>
      <c r="F8111">
        <v>0.35555560000000003</v>
      </c>
      <c r="G8111">
        <v>9.18519E-2</v>
      </c>
      <c r="H8111">
        <v>0</v>
      </c>
      <c r="I8111">
        <v>0</v>
      </c>
      <c r="J8111">
        <v>0</v>
      </c>
      <c r="K8111">
        <v>0.17777780000000001</v>
      </c>
      <c r="L8111">
        <v>0.1244444</v>
      </c>
      <c r="M8111">
        <v>7.4073999999999997E-3</v>
      </c>
      <c r="O8111" t="str">
        <f>Table_Index[[#This Row],[ID]]&amp;Table_Index[[#This Row],[year]]</f>
        <v>95052004</v>
      </c>
      <c r="R8111" t="str">
        <f t="shared" si="246"/>
        <v/>
      </c>
    </row>
    <row r="8112" spans="1:18" x14ac:dyDescent="0.3">
      <c r="A8112">
        <v>9505</v>
      </c>
      <c r="B8112">
        <v>2004</v>
      </c>
      <c r="C8112">
        <v>3</v>
      </c>
      <c r="D8112">
        <v>0.4887648</v>
      </c>
      <c r="E8112">
        <v>5.0450799999999997E-2</v>
      </c>
      <c r="F8112">
        <v>0.20180329999999999</v>
      </c>
      <c r="G8112">
        <v>4.2042400000000001E-2</v>
      </c>
      <c r="H8112">
        <v>1.0090200000000001E-2</v>
      </c>
      <c r="I8112">
        <v>0</v>
      </c>
      <c r="J8112">
        <v>0</v>
      </c>
      <c r="K8112">
        <v>7.3994599999999994E-2</v>
      </c>
      <c r="L8112">
        <v>0.1160369</v>
      </c>
      <c r="M8112">
        <v>1.6816899999999999E-2</v>
      </c>
      <c r="O8112" t="str">
        <f>Table_Index[[#This Row],[ID]]&amp;Table_Index[[#This Row],[year]]</f>
        <v>95052004</v>
      </c>
      <c r="R8112" t="str">
        <f t="shared" si="246"/>
        <v/>
      </c>
    </row>
    <row r="8113" spans="1:18" x14ac:dyDescent="0.3">
      <c r="A8113">
        <v>9505</v>
      </c>
      <c r="B8113">
        <v>2004</v>
      </c>
      <c r="C8113">
        <v>4</v>
      </c>
      <c r="D8113">
        <v>0.45558090000000001</v>
      </c>
      <c r="E8113">
        <v>0.10250570000000001</v>
      </c>
      <c r="F8113">
        <v>0.18223239999999999</v>
      </c>
      <c r="G8113">
        <v>2.2779000000000001E-2</v>
      </c>
      <c r="H8113">
        <v>1.13895E-2</v>
      </c>
      <c r="I8113">
        <v>0</v>
      </c>
      <c r="J8113">
        <v>0</v>
      </c>
      <c r="K8113">
        <v>9.1116199999999994E-2</v>
      </c>
      <c r="L8113">
        <v>0.11959</v>
      </c>
      <c r="M8113">
        <v>1.4806400000000001E-2</v>
      </c>
      <c r="O8113" t="str">
        <f>Table_Index[[#This Row],[ID]]&amp;Table_Index[[#This Row],[year]]</f>
        <v>95052004</v>
      </c>
      <c r="R8113" t="str">
        <f t="shared" si="246"/>
        <v/>
      </c>
    </row>
    <row r="8114" spans="1:18" x14ac:dyDescent="0.3">
      <c r="A8114">
        <v>9505</v>
      </c>
      <c r="B8114">
        <v>2005</v>
      </c>
      <c r="C8114">
        <v>1</v>
      </c>
      <c r="D8114">
        <v>0.39430399999999999</v>
      </c>
      <c r="E8114">
        <v>0.12617729999999999</v>
      </c>
      <c r="F8114">
        <v>0.18025330000000001</v>
      </c>
      <c r="G8114">
        <v>5.4075999999999999E-2</v>
      </c>
      <c r="H8114">
        <v>0</v>
      </c>
      <c r="I8114">
        <v>0</v>
      </c>
      <c r="J8114">
        <v>0</v>
      </c>
      <c r="K8114">
        <v>9.4632999999999995E-2</v>
      </c>
      <c r="L8114">
        <v>0.14420259999999999</v>
      </c>
      <c r="M8114">
        <v>6.3539E-3</v>
      </c>
      <c r="O8114" t="str">
        <f>Table_Index[[#This Row],[ID]]&amp;Table_Index[[#This Row],[year]]</f>
        <v>95052005</v>
      </c>
      <c r="R8114" t="str">
        <f t="shared" si="246"/>
        <v/>
      </c>
    </row>
    <row r="8115" spans="1:18" x14ac:dyDescent="0.3">
      <c r="A8115">
        <v>9505</v>
      </c>
      <c r="B8115">
        <v>2005</v>
      </c>
      <c r="C8115">
        <v>2</v>
      </c>
      <c r="D8115">
        <v>0.19030520000000001</v>
      </c>
      <c r="E8115">
        <v>0.10771989999999999</v>
      </c>
      <c r="F8115">
        <v>0.28725309999999998</v>
      </c>
      <c r="G8115">
        <v>3.5906599999999997E-2</v>
      </c>
      <c r="H8115">
        <v>0</v>
      </c>
      <c r="I8115">
        <v>0</v>
      </c>
      <c r="J8115">
        <v>0</v>
      </c>
      <c r="K8115">
        <v>0.14362659999999999</v>
      </c>
      <c r="L8115">
        <v>0.22621179999999999</v>
      </c>
      <c r="M8115">
        <v>8.9767000000000007E-3</v>
      </c>
      <c r="O8115" t="str">
        <f>Table_Index[[#This Row],[ID]]&amp;Table_Index[[#This Row],[year]]</f>
        <v>95052005</v>
      </c>
      <c r="R8115" t="str">
        <f t="shared" si="246"/>
        <v/>
      </c>
    </row>
    <row r="8116" spans="1:18" x14ac:dyDescent="0.3">
      <c r="A8116">
        <v>9505</v>
      </c>
      <c r="B8116">
        <v>2005</v>
      </c>
      <c r="C8116">
        <v>3</v>
      </c>
      <c r="D8116">
        <v>7.0195400000000005E-2</v>
      </c>
      <c r="E8116">
        <v>7.7214900000000003E-2</v>
      </c>
      <c r="F8116">
        <v>0.17782829999999999</v>
      </c>
      <c r="G8116">
        <v>0.2787075</v>
      </c>
      <c r="H8116">
        <v>0</v>
      </c>
      <c r="I8116">
        <v>0.17548839999999999</v>
      </c>
      <c r="J8116">
        <v>0</v>
      </c>
      <c r="K8116">
        <v>9.3593800000000005E-2</v>
      </c>
      <c r="L8116">
        <v>0.121672</v>
      </c>
      <c r="M8116">
        <v>5.2998000000000003E-3</v>
      </c>
      <c r="O8116" t="str">
        <f>Table_Index[[#This Row],[ID]]&amp;Table_Index[[#This Row],[year]]</f>
        <v>95052005</v>
      </c>
      <c r="R8116" t="str">
        <f t="shared" si="246"/>
        <v/>
      </c>
    </row>
    <row r="8117" spans="1:18" x14ac:dyDescent="0.3">
      <c r="A8117">
        <v>9505</v>
      </c>
      <c r="B8117">
        <v>2005</v>
      </c>
      <c r="C8117">
        <v>4</v>
      </c>
      <c r="D8117">
        <v>0</v>
      </c>
      <c r="E8117">
        <v>0.14954500000000001</v>
      </c>
      <c r="F8117">
        <v>0.30788680000000002</v>
      </c>
      <c r="G8117">
        <v>2.6390299999999998E-2</v>
      </c>
      <c r="H8117">
        <v>3.2987900000000001E-2</v>
      </c>
      <c r="I8117">
        <v>0</v>
      </c>
      <c r="J8117">
        <v>0</v>
      </c>
      <c r="K8117">
        <v>0.14954500000000001</v>
      </c>
      <c r="L8117">
        <v>0.31668360000000001</v>
      </c>
      <c r="M8117">
        <v>1.6961299999999999E-2</v>
      </c>
      <c r="O8117" t="str">
        <f>Table_Index[[#This Row],[ID]]&amp;Table_Index[[#This Row],[year]]</f>
        <v>95052005</v>
      </c>
      <c r="R8117" t="str">
        <f t="shared" si="246"/>
        <v/>
      </c>
    </row>
    <row r="8118" spans="1:18" x14ac:dyDescent="0.3">
      <c r="A8118">
        <v>9505</v>
      </c>
      <c r="B8118">
        <v>2006</v>
      </c>
      <c r="C8118">
        <v>1</v>
      </c>
      <c r="D8118">
        <v>9.1933399999999998E-2</v>
      </c>
      <c r="E8118">
        <v>6.1907999999999998E-2</v>
      </c>
      <c r="F8118">
        <v>0.14115030000000001</v>
      </c>
      <c r="G8118">
        <v>3.15731E-2</v>
      </c>
      <c r="H8118">
        <v>0</v>
      </c>
      <c r="I8118">
        <v>0.371448</v>
      </c>
      <c r="J8118">
        <v>0.10214819999999999</v>
      </c>
      <c r="K8118">
        <v>7.4289599999999997E-2</v>
      </c>
      <c r="L8118">
        <v>0.1151489</v>
      </c>
      <c r="M8118">
        <v>1.04005E-2</v>
      </c>
      <c r="O8118" t="str">
        <f>Table_Index[[#This Row],[ID]]&amp;Table_Index[[#This Row],[year]]</f>
        <v>95052006</v>
      </c>
      <c r="R8118" t="str">
        <f t="shared" si="246"/>
        <v/>
      </c>
    </row>
    <row r="8119" spans="1:18" x14ac:dyDescent="0.3">
      <c r="A8119">
        <v>9505</v>
      </c>
      <c r="B8119">
        <v>2006</v>
      </c>
      <c r="C8119">
        <v>2</v>
      </c>
      <c r="D8119">
        <v>6.4460699999999996E-2</v>
      </c>
      <c r="E8119">
        <v>9.6690999999999999E-2</v>
      </c>
      <c r="F8119">
        <v>8.1650200000000006E-2</v>
      </c>
      <c r="G8119">
        <v>2.14869E-2</v>
      </c>
      <c r="H8119">
        <v>0</v>
      </c>
      <c r="I8119">
        <v>0.45122469999999998</v>
      </c>
      <c r="J8119">
        <v>3.86764E-2</v>
      </c>
      <c r="K8119">
        <v>8.5947599999999999E-2</v>
      </c>
      <c r="L8119">
        <v>0.14611089999999999</v>
      </c>
      <c r="M8119">
        <v>1.3751599999999999E-2</v>
      </c>
      <c r="O8119" t="str">
        <f>Table_Index[[#This Row],[ID]]&amp;Table_Index[[#This Row],[year]]</f>
        <v>95052006</v>
      </c>
      <c r="R8119" t="str">
        <f t="shared" si="246"/>
        <v/>
      </c>
    </row>
    <row r="8120" spans="1:18" x14ac:dyDescent="0.3">
      <c r="A8120">
        <v>9505</v>
      </c>
      <c r="B8120">
        <v>2006</v>
      </c>
      <c r="C8120">
        <v>3</v>
      </c>
      <c r="D8120">
        <v>0.1039089</v>
      </c>
      <c r="E8120">
        <v>4.8707300000000002E-2</v>
      </c>
      <c r="F8120">
        <v>0.1233918</v>
      </c>
      <c r="G8120">
        <v>7.4684500000000001E-2</v>
      </c>
      <c r="H8120">
        <v>2.43536E-2</v>
      </c>
      <c r="I8120">
        <v>0.38965830000000001</v>
      </c>
      <c r="J8120">
        <v>0</v>
      </c>
      <c r="K8120">
        <v>6.4943000000000001E-2</v>
      </c>
      <c r="L8120">
        <v>0.16073399999999999</v>
      </c>
      <c r="M8120">
        <v>9.6185000000000003E-3</v>
      </c>
      <c r="O8120" t="str">
        <f>Table_Index[[#This Row],[ID]]&amp;Table_Index[[#This Row],[year]]</f>
        <v>95052006</v>
      </c>
      <c r="R8120" t="str">
        <f t="shared" si="246"/>
        <v/>
      </c>
    </row>
    <row r="8121" spans="1:18" x14ac:dyDescent="0.3">
      <c r="A8121">
        <v>9505</v>
      </c>
      <c r="B8121">
        <v>2006</v>
      </c>
      <c r="C8121">
        <v>4</v>
      </c>
      <c r="D8121">
        <v>0.232935</v>
      </c>
      <c r="E8121">
        <v>0.1226999</v>
      </c>
      <c r="F8121">
        <v>0.2181331</v>
      </c>
      <c r="G8121">
        <v>2.1813300000000001E-2</v>
      </c>
      <c r="H8121">
        <v>2.4539999999999999E-2</v>
      </c>
      <c r="I8121">
        <v>0</v>
      </c>
      <c r="J8121">
        <v>0</v>
      </c>
      <c r="K8121">
        <v>0.1090665</v>
      </c>
      <c r="L8121">
        <v>0.26175969999999998</v>
      </c>
      <c r="M8121">
        <v>9.0524999999999998E-3</v>
      </c>
      <c r="O8121" t="str">
        <f>Table_Index[[#This Row],[ID]]&amp;Table_Index[[#This Row],[year]]</f>
        <v>95052006</v>
      </c>
      <c r="R8121" t="str">
        <f t="shared" si="246"/>
        <v/>
      </c>
    </row>
    <row r="8122" spans="1:18" x14ac:dyDescent="0.3">
      <c r="A8122">
        <v>9505</v>
      </c>
      <c r="B8122">
        <v>2007</v>
      </c>
      <c r="C8122">
        <v>1</v>
      </c>
      <c r="D8122">
        <v>0.11105379999999999</v>
      </c>
      <c r="E8122">
        <v>4.16452E-2</v>
      </c>
      <c r="F8122">
        <v>0.20822589999999999</v>
      </c>
      <c r="G8122">
        <v>2.2210799999999999E-2</v>
      </c>
      <c r="H8122">
        <v>1.2493600000000001E-2</v>
      </c>
      <c r="I8122">
        <v>0.3331615</v>
      </c>
      <c r="J8122">
        <v>7.9819899999999999E-2</v>
      </c>
      <c r="K8122">
        <v>5.5526899999999997E-2</v>
      </c>
      <c r="L8122">
        <v>0.1249355</v>
      </c>
      <c r="M8122">
        <v>1.09269E-2</v>
      </c>
      <c r="O8122" t="str">
        <f>Table_Index[[#This Row],[ID]]&amp;Table_Index[[#This Row],[year]]</f>
        <v>95052007</v>
      </c>
      <c r="R8122" t="str">
        <f t="shared" si="246"/>
        <v/>
      </c>
    </row>
    <row r="8123" spans="1:18" x14ac:dyDescent="0.3">
      <c r="A8123">
        <v>9505</v>
      </c>
      <c r="B8123">
        <v>2007</v>
      </c>
      <c r="C8123">
        <v>2</v>
      </c>
      <c r="D8123">
        <v>5.48552E-2</v>
      </c>
      <c r="E8123">
        <v>0.1157102</v>
      </c>
      <c r="F8123">
        <v>0.2900469</v>
      </c>
      <c r="G8123">
        <v>3.02627E-2</v>
      </c>
      <c r="H8123">
        <v>4.37127E-2</v>
      </c>
      <c r="I8123">
        <v>0</v>
      </c>
      <c r="J8123">
        <v>0.1851363</v>
      </c>
      <c r="K8123">
        <v>0.1131389</v>
      </c>
      <c r="L8123">
        <v>0.13885230000000001</v>
      </c>
      <c r="M8123">
        <v>2.8284699999999999E-2</v>
      </c>
      <c r="O8123" t="str">
        <f>Table_Index[[#This Row],[ID]]&amp;Table_Index[[#This Row],[year]]</f>
        <v>95052007</v>
      </c>
      <c r="R8123" t="str">
        <f t="shared" si="246"/>
        <v/>
      </c>
    </row>
    <row r="8124" spans="1:18" x14ac:dyDescent="0.3">
      <c r="A8124">
        <v>9505</v>
      </c>
      <c r="B8124">
        <v>2007</v>
      </c>
      <c r="C8124">
        <v>3</v>
      </c>
      <c r="D8124">
        <v>9.6395400000000006E-2</v>
      </c>
      <c r="E8124">
        <v>3.0634100000000001E-2</v>
      </c>
      <c r="F8124">
        <v>0.1021138</v>
      </c>
      <c r="G8124">
        <v>0.163382</v>
      </c>
      <c r="H8124">
        <v>0</v>
      </c>
      <c r="I8124">
        <v>0.30634129999999998</v>
      </c>
      <c r="J8124">
        <v>0.16848769999999999</v>
      </c>
      <c r="K8124">
        <v>4.08455E-2</v>
      </c>
      <c r="L8124">
        <v>8.5775599999999994E-2</v>
      </c>
      <c r="M8124">
        <v>6.0247E-3</v>
      </c>
      <c r="O8124" t="str">
        <f>Table_Index[[#This Row],[ID]]&amp;Table_Index[[#This Row],[year]]</f>
        <v>95052007</v>
      </c>
      <c r="R8124" t="str">
        <f t="shared" si="246"/>
        <v/>
      </c>
    </row>
    <row r="8125" spans="1:18" x14ac:dyDescent="0.3">
      <c r="A8125">
        <v>9505</v>
      </c>
      <c r="B8125">
        <v>2007</v>
      </c>
      <c r="C8125">
        <v>4</v>
      </c>
      <c r="D8125">
        <v>0.11341229999999999</v>
      </c>
      <c r="E8125">
        <v>5.7944299999999997E-2</v>
      </c>
      <c r="F8125">
        <v>0.1560038</v>
      </c>
      <c r="G8125">
        <v>2.0057599999999998E-2</v>
      </c>
      <c r="H8125">
        <v>7.9825300000000002E-2</v>
      </c>
      <c r="I8125">
        <v>0.33429379999999997</v>
      </c>
      <c r="J8125">
        <v>8.9145000000000002E-2</v>
      </c>
      <c r="K8125">
        <v>5.1258400000000003E-2</v>
      </c>
      <c r="L8125">
        <v>9.0259300000000001E-2</v>
      </c>
      <c r="M8125">
        <v>7.8002000000000002E-3</v>
      </c>
      <c r="O8125" t="str">
        <f>Table_Index[[#This Row],[ID]]&amp;Table_Index[[#This Row],[year]]</f>
        <v>95052007</v>
      </c>
      <c r="R8125" t="str">
        <f t="shared" si="246"/>
        <v/>
      </c>
    </row>
    <row r="8126" spans="1:18" x14ac:dyDescent="0.3">
      <c r="A8126">
        <v>9505</v>
      </c>
      <c r="B8126">
        <v>2008</v>
      </c>
      <c r="C8126">
        <v>1</v>
      </c>
      <c r="D8126">
        <v>0.14726719999999999</v>
      </c>
      <c r="E8126">
        <v>0.1081963</v>
      </c>
      <c r="F8126">
        <v>0.40573609999999999</v>
      </c>
      <c r="G8126">
        <v>2.4473000000000002E-2</v>
      </c>
      <c r="H8126">
        <v>3.2458899999999999E-2</v>
      </c>
      <c r="I8126">
        <v>0</v>
      </c>
      <c r="J8126">
        <v>0</v>
      </c>
      <c r="K8126">
        <v>0.1159246</v>
      </c>
      <c r="L8126">
        <v>0.1449058</v>
      </c>
      <c r="M8126">
        <v>2.10382E-2</v>
      </c>
      <c r="O8126" t="str">
        <f>Table_Index[[#This Row],[ID]]&amp;Table_Index[[#This Row],[year]]</f>
        <v>95052008</v>
      </c>
      <c r="R8126" t="str">
        <f t="shared" si="246"/>
        <v/>
      </c>
    </row>
    <row r="8127" spans="1:18" x14ac:dyDescent="0.3">
      <c r="A8127">
        <v>9505</v>
      </c>
      <c r="B8127">
        <v>2008</v>
      </c>
      <c r="C8127">
        <v>2</v>
      </c>
      <c r="D8127">
        <v>2.7217100000000001E-2</v>
      </c>
      <c r="E8127">
        <v>7.3486099999999999E-2</v>
      </c>
      <c r="F8127">
        <v>0.34021319999999999</v>
      </c>
      <c r="G8127">
        <v>0.39124520000000002</v>
      </c>
      <c r="H8127">
        <v>0</v>
      </c>
      <c r="I8127">
        <v>0</v>
      </c>
      <c r="J8127">
        <v>0</v>
      </c>
      <c r="K8127">
        <v>5.6702200000000001E-2</v>
      </c>
      <c r="L8127">
        <v>0.102064</v>
      </c>
      <c r="M8127">
        <v>9.0723999999999996E-3</v>
      </c>
      <c r="O8127" t="str">
        <f>Table_Index[[#This Row],[ID]]&amp;Table_Index[[#This Row],[year]]</f>
        <v>95052008</v>
      </c>
      <c r="R8127" t="str">
        <f t="shared" si="246"/>
        <v/>
      </c>
    </row>
    <row r="8128" spans="1:18" x14ac:dyDescent="0.3">
      <c r="A8128">
        <v>9505</v>
      </c>
      <c r="B8128">
        <v>2008</v>
      </c>
      <c r="C8128">
        <v>3</v>
      </c>
      <c r="D8128">
        <v>0.1009361</v>
      </c>
      <c r="E8128">
        <v>0.2345624</v>
      </c>
      <c r="F8128">
        <v>0.37254029999999999</v>
      </c>
      <c r="G8128">
        <v>1.2418E-2</v>
      </c>
      <c r="H8128">
        <v>3.0355099999999999E-2</v>
      </c>
      <c r="I8128">
        <v>0</v>
      </c>
      <c r="J8128">
        <v>0</v>
      </c>
      <c r="K8128">
        <v>0.1103823</v>
      </c>
      <c r="L8128">
        <v>0.1241801</v>
      </c>
      <c r="M8128">
        <v>1.46257E-2</v>
      </c>
      <c r="O8128" t="str">
        <f>Table_Index[[#This Row],[ID]]&amp;Table_Index[[#This Row],[year]]</f>
        <v>95052008</v>
      </c>
      <c r="R8128" t="str">
        <f t="shared" si="246"/>
        <v/>
      </c>
    </row>
    <row r="8129" spans="1:18" x14ac:dyDescent="0.3">
      <c r="A8129">
        <v>9505</v>
      </c>
      <c r="B8129">
        <v>2008</v>
      </c>
      <c r="C8129">
        <v>4</v>
      </c>
      <c r="D8129">
        <v>0.11171830000000001</v>
      </c>
      <c r="E8129">
        <v>0</v>
      </c>
      <c r="F8129">
        <v>0.29017749999999998</v>
      </c>
      <c r="G8129">
        <v>0.20602599999999999</v>
      </c>
      <c r="H8129">
        <v>2.3504400000000002E-2</v>
      </c>
      <c r="I8129">
        <v>0.23939640000000001</v>
      </c>
      <c r="J8129">
        <v>0</v>
      </c>
      <c r="K8129">
        <v>7.2544399999999995E-2</v>
      </c>
      <c r="L8129">
        <v>4.83629E-2</v>
      </c>
      <c r="M8129">
        <v>8.2701000000000007E-3</v>
      </c>
      <c r="O8129" t="str">
        <f>Table_Index[[#This Row],[ID]]&amp;Table_Index[[#This Row],[year]]</f>
        <v>95052008</v>
      </c>
      <c r="R8129" t="str">
        <f t="shared" si="246"/>
        <v/>
      </c>
    </row>
    <row r="8130" spans="1:18" x14ac:dyDescent="0.3">
      <c r="A8130">
        <v>9505</v>
      </c>
      <c r="B8130">
        <v>2009</v>
      </c>
      <c r="C8130">
        <v>1</v>
      </c>
      <c r="D8130">
        <v>0.16089220000000001</v>
      </c>
      <c r="E8130">
        <v>5.3531599999999999E-2</v>
      </c>
      <c r="F8130">
        <v>8.6988899999999994E-2</v>
      </c>
      <c r="G8130">
        <v>0.20074349999999999</v>
      </c>
      <c r="H8130">
        <v>0.15524170000000001</v>
      </c>
      <c r="I8130">
        <v>0</v>
      </c>
      <c r="J8130">
        <v>0.25427509999999998</v>
      </c>
      <c r="K8130">
        <v>3.2119000000000002E-2</v>
      </c>
      <c r="L8130">
        <v>4.4163599999999997E-2</v>
      </c>
      <c r="M8130">
        <v>1.2044600000000001E-2</v>
      </c>
      <c r="O8130" t="str">
        <f>Table_Index[[#This Row],[ID]]&amp;Table_Index[[#This Row],[year]]</f>
        <v>95052009</v>
      </c>
      <c r="R8130" t="str">
        <f t="shared" si="246"/>
        <v/>
      </c>
    </row>
    <row r="8131" spans="1:18" x14ac:dyDescent="0.3">
      <c r="A8131">
        <v>9505</v>
      </c>
      <c r="B8131">
        <v>2009</v>
      </c>
      <c r="C8131">
        <v>2</v>
      </c>
      <c r="D8131">
        <v>3.41394E-2</v>
      </c>
      <c r="E8131">
        <v>0.1792319</v>
      </c>
      <c r="F8131">
        <v>0.2048364</v>
      </c>
      <c r="G8131">
        <v>0.1849218</v>
      </c>
      <c r="H8131">
        <v>4.8648700000000003E-2</v>
      </c>
      <c r="I8131">
        <v>0</v>
      </c>
      <c r="J8131">
        <v>0</v>
      </c>
      <c r="K8131">
        <v>0.1024182</v>
      </c>
      <c r="L8131">
        <v>0.22019920000000001</v>
      </c>
      <c r="M8131">
        <v>2.5604600000000002E-2</v>
      </c>
      <c r="O8131" t="str">
        <f>Table_Index[[#This Row],[ID]]&amp;Table_Index[[#This Row],[year]]</f>
        <v>95052009</v>
      </c>
      <c r="R8131" t="str">
        <f t="shared" si="246"/>
        <v/>
      </c>
    </row>
    <row r="8132" spans="1:18" x14ac:dyDescent="0.3">
      <c r="A8132">
        <v>9505</v>
      </c>
      <c r="B8132">
        <v>2009</v>
      </c>
      <c r="C8132">
        <v>3</v>
      </c>
      <c r="D8132">
        <v>0.1203211</v>
      </c>
      <c r="E8132">
        <v>5.4163799999999998E-2</v>
      </c>
      <c r="F8132">
        <v>0.17409810000000001</v>
      </c>
      <c r="G8132">
        <v>0.1121965</v>
      </c>
      <c r="H8132">
        <v>1.6442600000000002E-2</v>
      </c>
      <c r="I8132">
        <v>0.34819610000000001</v>
      </c>
      <c r="J8132">
        <v>0</v>
      </c>
      <c r="K8132">
        <v>4.8360599999999997E-2</v>
      </c>
      <c r="L8132">
        <v>0.11316370000000001</v>
      </c>
      <c r="M8132">
        <v>1.30574E-2</v>
      </c>
      <c r="O8132" t="str">
        <f>Table_Index[[#This Row],[ID]]&amp;Table_Index[[#This Row],[year]]</f>
        <v>95052009</v>
      </c>
      <c r="R8132" t="str">
        <f t="shared" si="246"/>
        <v/>
      </c>
    </row>
    <row r="8133" spans="1:18" x14ac:dyDescent="0.3">
      <c r="A8133">
        <v>9505</v>
      </c>
      <c r="B8133">
        <v>2009</v>
      </c>
      <c r="C8133">
        <v>4</v>
      </c>
      <c r="D8133">
        <v>0.1749462</v>
      </c>
      <c r="E8133">
        <v>0.1695632</v>
      </c>
      <c r="F8133">
        <v>0.16148879999999999</v>
      </c>
      <c r="G8133">
        <v>9.4201800000000002E-2</v>
      </c>
      <c r="H8133">
        <v>0.11573360000000001</v>
      </c>
      <c r="I8133">
        <v>0</v>
      </c>
      <c r="J8133">
        <v>6.7287E-2</v>
      </c>
      <c r="K8133">
        <v>8.0744399999999994E-2</v>
      </c>
      <c r="L8133">
        <v>0.1076592</v>
      </c>
      <c r="M8133">
        <v>2.8375899999999999E-2</v>
      </c>
      <c r="O8133" t="str">
        <f>Table_Index[[#This Row],[ID]]&amp;Table_Index[[#This Row],[year]]</f>
        <v>95052009</v>
      </c>
      <c r="R8133" t="str">
        <f t="shared" si="246"/>
        <v/>
      </c>
    </row>
    <row r="8134" spans="1:18" x14ac:dyDescent="0.3">
      <c r="A8134">
        <v>9505</v>
      </c>
      <c r="B8134">
        <v>2010</v>
      </c>
      <c r="C8134">
        <v>1</v>
      </c>
      <c r="D8134">
        <v>8.3713399999999993E-2</v>
      </c>
      <c r="E8134">
        <v>5.4029599999999997E-2</v>
      </c>
      <c r="F8134">
        <v>0.1171727</v>
      </c>
      <c r="G8134">
        <v>1.9528799999999999E-2</v>
      </c>
      <c r="H8134">
        <v>6.0925800000000002E-2</v>
      </c>
      <c r="I8134">
        <v>0.31246059999999998</v>
      </c>
      <c r="J8134">
        <v>0.1367015</v>
      </c>
      <c r="K8134">
        <v>0.13735249999999999</v>
      </c>
      <c r="L8134">
        <v>6.7699800000000004E-2</v>
      </c>
      <c r="M8134">
        <v>1.04154E-2</v>
      </c>
      <c r="O8134" t="str">
        <f>Table_Index[[#This Row],[ID]]&amp;Table_Index[[#This Row],[year]]</f>
        <v>95052010</v>
      </c>
      <c r="R8134" t="str">
        <f t="shared" si="246"/>
        <v/>
      </c>
    </row>
    <row r="8135" spans="1:18" x14ac:dyDescent="0.3">
      <c r="A8135">
        <v>9505</v>
      </c>
      <c r="B8135">
        <v>2010</v>
      </c>
      <c r="C8135">
        <v>2</v>
      </c>
      <c r="D8135">
        <v>6.9367600000000001E-2</v>
      </c>
      <c r="E8135">
        <v>7.5217800000000001E-2</v>
      </c>
      <c r="F8135">
        <v>0.13539209999999999</v>
      </c>
      <c r="G8135">
        <v>0.1150833</v>
      </c>
      <c r="H8135">
        <v>1.5795699999999999E-2</v>
      </c>
      <c r="I8135">
        <v>0.41463830000000002</v>
      </c>
      <c r="J8135">
        <v>3.7608900000000001E-2</v>
      </c>
      <c r="K8135">
        <v>5.2652499999999998E-2</v>
      </c>
      <c r="L8135">
        <v>7.5217800000000001E-2</v>
      </c>
      <c r="M8135">
        <v>9.0261000000000004E-3</v>
      </c>
      <c r="O8135" t="str">
        <f>Table_Index[[#This Row],[ID]]&amp;Table_Index[[#This Row],[year]]</f>
        <v>95052010</v>
      </c>
      <c r="R8135" t="str">
        <f t="shared" si="246"/>
        <v/>
      </c>
    </row>
    <row r="8136" spans="1:18" x14ac:dyDescent="0.3">
      <c r="A8136">
        <v>9505</v>
      </c>
      <c r="B8136">
        <v>2010</v>
      </c>
      <c r="C8136">
        <v>3</v>
      </c>
      <c r="D8136">
        <v>0</v>
      </c>
      <c r="E8136">
        <v>6.8637500000000004E-2</v>
      </c>
      <c r="F8136">
        <v>0.1213603</v>
      </c>
      <c r="G8136">
        <v>9.6777100000000005E-2</v>
      </c>
      <c r="H8136">
        <v>2.83174E-2</v>
      </c>
      <c r="I8136">
        <v>0.22404979999999999</v>
      </c>
      <c r="J8136">
        <v>0.2489442</v>
      </c>
      <c r="K8136">
        <v>4.9788800000000001E-2</v>
      </c>
      <c r="L8136">
        <v>0.15247830000000001</v>
      </c>
      <c r="M8136">
        <v>9.6466E-3</v>
      </c>
      <c r="O8136" t="str">
        <f>Table_Index[[#This Row],[ID]]&amp;Table_Index[[#This Row],[year]]</f>
        <v>95052010</v>
      </c>
      <c r="R8136" t="str">
        <f t="shared" si="246"/>
        <v/>
      </c>
    </row>
    <row r="8137" spans="1:18" x14ac:dyDescent="0.3">
      <c r="A8137">
        <v>9505</v>
      </c>
      <c r="B8137">
        <v>2010</v>
      </c>
      <c r="C8137">
        <v>4</v>
      </c>
      <c r="D8137">
        <v>5.9516300000000001E-2</v>
      </c>
      <c r="E8137">
        <v>5.91987E-2</v>
      </c>
      <c r="F8137">
        <v>0.1102321</v>
      </c>
      <c r="G8137">
        <v>6.1648300000000003E-2</v>
      </c>
      <c r="H8137">
        <v>5.2503099999999997E-2</v>
      </c>
      <c r="I8137">
        <v>0.38785360000000002</v>
      </c>
      <c r="J8137">
        <v>0.13676940000000001</v>
      </c>
      <c r="K8137">
        <v>3.26614E-2</v>
      </c>
      <c r="L8137">
        <v>9.3901399999999996E-2</v>
      </c>
      <c r="M8137">
        <v>5.7156999999999998E-3</v>
      </c>
      <c r="O8137" t="str">
        <f>Table_Index[[#This Row],[ID]]&amp;Table_Index[[#This Row],[year]]</f>
        <v>95052010</v>
      </c>
      <c r="R8137" t="str">
        <f t="shared" si="246"/>
        <v/>
      </c>
    </row>
    <row r="8138" spans="1:18" x14ac:dyDescent="0.3">
      <c r="A8138">
        <v>9505</v>
      </c>
      <c r="B8138">
        <v>2011</v>
      </c>
      <c r="C8138">
        <v>1</v>
      </c>
      <c r="D8138">
        <v>7.8683100000000006E-2</v>
      </c>
      <c r="E8138">
        <v>6.72542E-2</v>
      </c>
      <c r="F8138">
        <v>7.9122600000000001E-2</v>
      </c>
      <c r="G8138">
        <v>0.13846459999999999</v>
      </c>
      <c r="H8138">
        <v>8.9320700000000003E-2</v>
      </c>
      <c r="I8138">
        <v>0.2483571</v>
      </c>
      <c r="J8138">
        <v>0.19231190000000001</v>
      </c>
      <c r="K8138">
        <v>3.5165599999999998E-2</v>
      </c>
      <c r="L8138">
        <v>6.5605800000000006E-2</v>
      </c>
      <c r="M8138">
        <v>5.7143999999999997E-3</v>
      </c>
      <c r="O8138" t="str">
        <f>Table_Index[[#This Row],[ID]]&amp;Table_Index[[#This Row],[year]]</f>
        <v>95052011</v>
      </c>
      <c r="R8138" t="str">
        <f t="shared" si="246"/>
        <v/>
      </c>
    </row>
    <row r="8139" spans="1:18" x14ac:dyDescent="0.3">
      <c r="A8139">
        <v>9505</v>
      </c>
      <c r="B8139">
        <v>2011</v>
      </c>
      <c r="C8139">
        <v>2</v>
      </c>
      <c r="D8139">
        <v>4.1909099999999998E-2</v>
      </c>
      <c r="E8139">
        <v>4.9629199999999998E-2</v>
      </c>
      <c r="F8139">
        <v>9.9258299999999994E-2</v>
      </c>
      <c r="G8139">
        <v>6.8488199999999999E-2</v>
      </c>
      <c r="H8139">
        <v>3.2837999999999999E-2</v>
      </c>
      <c r="I8139">
        <v>0.2464915</v>
      </c>
      <c r="J8139">
        <v>0.1513689</v>
      </c>
      <c r="K8139">
        <v>0.1826353</v>
      </c>
      <c r="L8139">
        <v>0.123742</v>
      </c>
      <c r="M8139">
        <v>3.6394999999999999E-3</v>
      </c>
      <c r="O8139" t="str">
        <f>Table_Index[[#This Row],[ID]]&amp;Table_Index[[#This Row],[year]]</f>
        <v>95052011</v>
      </c>
      <c r="R8139" t="str">
        <f t="shared" si="246"/>
        <v/>
      </c>
    </row>
    <row r="8140" spans="1:18" x14ac:dyDescent="0.3">
      <c r="A8140">
        <v>9505</v>
      </c>
      <c r="B8140">
        <v>2011</v>
      </c>
      <c r="C8140">
        <v>3</v>
      </c>
      <c r="D8140">
        <v>5.6933600000000001E-2</v>
      </c>
      <c r="E8140">
        <v>4.2510399999999997E-2</v>
      </c>
      <c r="F8140">
        <v>0.1024804</v>
      </c>
      <c r="G8140">
        <v>9.2232400000000006E-2</v>
      </c>
      <c r="H8140">
        <v>7.7809199999999995E-2</v>
      </c>
      <c r="I8140">
        <v>0.32831690000000002</v>
      </c>
      <c r="J8140">
        <v>0.18114359999999999</v>
      </c>
      <c r="K8140">
        <v>3.0364599999999999E-2</v>
      </c>
      <c r="L8140">
        <v>8.2363900000000004E-2</v>
      </c>
      <c r="M8140">
        <v>5.8452E-3</v>
      </c>
      <c r="O8140" t="str">
        <f>Table_Index[[#This Row],[ID]]&amp;Table_Index[[#This Row],[year]]</f>
        <v>95052011</v>
      </c>
      <c r="R8140" t="str">
        <f t="shared" si="246"/>
        <v/>
      </c>
    </row>
    <row r="8141" spans="1:18" x14ac:dyDescent="0.3">
      <c r="A8141">
        <v>9505</v>
      </c>
      <c r="B8141">
        <v>2011</v>
      </c>
      <c r="C8141">
        <v>4</v>
      </c>
      <c r="D8141">
        <v>6.1818400000000003E-2</v>
      </c>
      <c r="E8141">
        <v>4.8426400000000001E-2</v>
      </c>
      <c r="F8141">
        <v>0.1452793</v>
      </c>
      <c r="G8141">
        <v>3.2284300000000002E-2</v>
      </c>
      <c r="H8141">
        <v>1.26985E-2</v>
      </c>
      <c r="I8141">
        <v>0.5413</v>
      </c>
      <c r="J8141">
        <v>1.0761400000000001E-2</v>
      </c>
      <c r="K8141">
        <v>4.8426400000000001E-2</v>
      </c>
      <c r="L8141">
        <v>9.20102E-2</v>
      </c>
      <c r="M8141">
        <v>6.9949000000000001E-3</v>
      </c>
      <c r="O8141" t="str">
        <f>Table_Index[[#This Row],[ID]]&amp;Table_Index[[#This Row],[year]]</f>
        <v>95052011</v>
      </c>
      <c r="R8141" t="str">
        <f t="shared" si="246"/>
        <v/>
      </c>
    </row>
    <row r="8142" spans="1:18" x14ac:dyDescent="0.3">
      <c r="A8142">
        <v>9505</v>
      </c>
      <c r="B8142">
        <v>2012</v>
      </c>
      <c r="C8142">
        <v>1</v>
      </c>
      <c r="D8142">
        <v>3.64926E-2</v>
      </c>
      <c r="E8142">
        <v>6.2410100000000003E-2</v>
      </c>
      <c r="F8142">
        <v>9.8815899999999998E-2</v>
      </c>
      <c r="G8142">
        <v>1.45623E-2</v>
      </c>
      <c r="H8142">
        <v>1.05404E-2</v>
      </c>
      <c r="I8142">
        <v>0.47327629999999998</v>
      </c>
      <c r="J8142">
        <v>0.14042260000000001</v>
      </c>
      <c r="K8142">
        <v>5.6689099999999999E-2</v>
      </c>
      <c r="L8142">
        <v>0.1005495</v>
      </c>
      <c r="M8142">
        <v>6.241E-3</v>
      </c>
      <c r="O8142" t="str">
        <f>Table_Index[[#This Row],[ID]]&amp;Table_Index[[#This Row],[year]]</f>
        <v>95052012</v>
      </c>
      <c r="R8142" t="str">
        <f t="shared" ref="R8142:R8205" si="247">RIGHT(P8142,4)</f>
        <v/>
      </c>
    </row>
    <row r="8143" spans="1:18" x14ac:dyDescent="0.3">
      <c r="A8143">
        <v>9505</v>
      </c>
      <c r="B8143">
        <v>2012</v>
      </c>
      <c r="C8143">
        <v>2</v>
      </c>
      <c r="D8143">
        <v>5.1762700000000002E-2</v>
      </c>
      <c r="E8143">
        <v>4.6131199999999997E-2</v>
      </c>
      <c r="F8143">
        <v>8.6496000000000003E-2</v>
      </c>
      <c r="G8143">
        <v>3.9454299999999998E-2</v>
      </c>
      <c r="H8143">
        <v>2.5971500000000002E-2</v>
      </c>
      <c r="I8143">
        <v>0.4855913</v>
      </c>
      <c r="J8143">
        <v>0.1084234</v>
      </c>
      <c r="K8143">
        <v>8.3027400000000001E-2</v>
      </c>
      <c r="L8143">
        <v>6.0091899999999997E-2</v>
      </c>
      <c r="M8143">
        <v>1.3050300000000001E-2</v>
      </c>
      <c r="O8143" t="str">
        <f>Table_Index[[#This Row],[ID]]&amp;Table_Index[[#This Row],[year]]</f>
        <v>95052012</v>
      </c>
      <c r="R8143" t="str">
        <f t="shared" si="247"/>
        <v/>
      </c>
    </row>
    <row r="8144" spans="1:18" x14ac:dyDescent="0.3">
      <c r="A8144">
        <v>9505</v>
      </c>
      <c r="B8144">
        <v>2012</v>
      </c>
      <c r="C8144">
        <v>3</v>
      </c>
      <c r="D8144">
        <v>7.4584300000000006E-2</v>
      </c>
      <c r="E8144">
        <v>1.59417E-2</v>
      </c>
      <c r="F8144">
        <v>2.27738E-2</v>
      </c>
      <c r="G8144">
        <v>0.1220678</v>
      </c>
      <c r="H8144">
        <v>2.7613700000000001E-2</v>
      </c>
      <c r="I8144">
        <v>0.38867370000000001</v>
      </c>
      <c r="J8144">
        <v>0.15827820000000001</v>
      </c>
      <c r="K8144">
        <v>0.1041903</v>
      </c>
      <c r="L8144">
        <v>8.19859E-2</v>
      </c>
      <c r="M8144">
        <v>3.8904999999999999E-3</v>
      </c>
      <c r="O8144" t="str">
        <f>Table_Index[[#This Row],[ID]]&amp;Table_Index[[#This Row],[year]]</f>
        <v>95052012</v>
      </c>
      <c r="R8144" t="str">
        <f t="shared" si="247"/>
        <v/>
      </c>
    </row>
    <row r="8145" spans="1:18" x14ac:dyDescent="0.3">
      <c r="A8145">
        <v>9505</v>
      </c>
      <c r="B8145">
        <v>2012</v>
      </c>
      <c r="C8145">
        <v>4</v>
      </c>
      <c r="D8145">
        <v>8.2245299999999993E-2</v>
      </c>
      <c r="E8145">
        <v>3.6856800000000002E-2</v>
      </c>
      <c r="F8145">
        <v>9.2142000000000002E-2</v>
      </c>
      <c r="G8145">
        <v>3.2249699999999999E-2</v>
      </c>
      <c r="H8145">
        <v>1.7814099999999999E-2</v>
      </c>
      <c r="I8145">
        <v>0.36856800000000001</v>
      </c>
      <c r="J8145">
        <v>8.90706E-2</v>
      </c>
      <c r="K8145">
        <v>2.76426E-2</v>
      </c>
      <c r="L8145">
        <v>0.2462239</v>
      </c>
      <c r="M8145">
        <v>7.1871000000000001E-3</v>
      </c>
      <c r="O8145" t="str">
        <f>Table_Index[[#This Row],[ID]]&amp;Table_Index[[#This Row],[year]]</f>
        <v>95052012</v>
      </c>
      <c r="R8145" t="str">
        <f t="shared" si="247"/>
        <v/>
      </c>
    </row>
    <row r="8146" spans="1:18" x14ac:dyDescent="0.3">
      <c r="A8146">
        <v>9506</v>
      </c>
      <c r="B8146">
        <v>2003</v>
      </c>
      <c r="C8146">
        <v>1</v>
      </c>
      <c r="D8146">
        <v>0.23584910000000001</v>
      </c>
      <c r="E8146">
        <v>0.1839623</v>
      </c>
      <c r="F8146">
        <v>0.1792453</v>
      </c>
      <c r="G8146">
        <v>0</v>
      </c>
      <c r="H8146">
        <v>2.3584899999999999E-2</v>
      </c>
      <c r="I8146">
        <v>0</v>
      </c>
      <c r="J8146">
        <v>0</v>
      </c>
      <c r="K8146">
        <v>0.14150940000000001</v>
      </c>
      <c r="L8146">
        <v>0.18867919999999999</v>
      </c>
      <c r="M8146">
        <v>4.7169799999999998E-2</v>
      </c>
      <c r="O8146" t="str">
        <f>Table_Index[[#This Row],[ID]]&amp;Table_Index[[#This Row],[year]]</f>
        <v>95062003</v>
      </c>
      <c r="R8146" t="str">
        <f t="shared" si="247"/>
        <v/>
      </c>
    </row>
    <row r="8147" spans="1:18" x14ac:dyDescent="0.3">
      <c r="A8147">
        <v>9506</v>
      </c>
      <c r="B8147">
        <v>2003</v>
      </c>
      <c r="C8147">
        <v>2</v>
      </c>
      <c r="D8147">
        <v>5.4358999999999996E-3</v>
      </c>
      <c r="E8147">
        <v>4.6861000000000003E-3</v>
      </c>
      <c r="F8147">
        <v>0</v>
      </c>
      <c r="G8147">
        <v>0</v>
      </c>
      <c r="H8147">
        <v>0</v>
      </c>
      <c r="I8147">
        <v>0</v>
      </c>
      <c r="J8147">
        <v>4.2174999999999999E-3</v>
      </c>
      <c r="K8147">
        <v>0.98407670000000003</v>
      </c>
      <c r="L8147">
        <v>1.4433E-3</v>
      </c>
      <c r="M8147">
        <v>1.406E-4</v>
      </c>
      <c r="O8147" t="str">
        <f>Table_Index[[#This Row],[ID]]&amp;Table_Index[[#This Row],[year]]</f>
        <v>95062003</v>
      </c>
      <c r="R8147" t="str">
        <f t="shared" si="247"/>
        <v/>
      </c>
    </row>
    <row r="8148" spans="1:18" x14ac:dyDescent="0.3">
      <c r="A8148">
        <v>9506</v>
      </c>
      <c r="B8148">
        <v>2003</v>
      </c>
      <c r="C8148">
        <v>3</v>
      </c>
      <c r="D8148">
        <v>0</v>
      </c>
      <c r="E8148">
        <v>0.41450779999999998</v>
      </c>
      <c r="F8148">
        <v>0.2487047</v>
      </c>
      <c r="G8148">
        <v>5.1813499999999998E-2</v>
      </c>
      <c r="H8148">
        <v>0</v>
      </c>
      <c r="I8148">
        <v>0</v>
      </c>
      <c r="J8148">
        <v>0</v>
      </c>
      <c r="K8148">
        <v>0.15544040000000001</v>
      </c>
      <c r="L8148">
        <v>0.10362689999999999</v>
      </c>
      <c r="M8148">
        <v>2.5906700000000001E-2</v>
      </c>
      <c r="O8148" t="str">
        <f>Table_Index[[#This Row],[ID]]&amp;Table_Index[[#This Row],[year]]</f>
        <v>95062003</v>
      </c>
      <c r="R8148" t="str">
        <f t="shared" si="247"/>
        <v/>
      </c>
    </row>
    <row r="8149" spans="1:18" x14ac:dyDescent="0.3">
      <c r="A8149">
        <v>9506</v>
      </c>
      <c r="B8149">
        <v>2003</v>
      </c>
      <c r="C8149">
        <v>4</v>
      </c>
      <c r="D8149">
        <v>0.27040819999999999</v>
      </c>
      <c r="E8149">
        <v>0.42857149999999999</v>
      </c>
      <c r="F8149">
        <v>0.19897960000000001</v>
      </c>
      <c r="G8149">
        <v>0</v>
      </c>
      <c r="H8149">
        <v>0</v>
      </c>
      <c r="I8149">
        <v>0</v>
      </c>
      <c r="J8149">
        <v>0</v>
      </c>
      <c r="K8149">
        <v>7.6530600000000004E-2</v>
      </c>
      <c r="L8149">
        <v>0</v>
      </c>
      <c r="M8149">
        <v>2.55102E-2</v>
      </c>
      <c r="O8149" t="str">
        <f>Table_Index[[#This Row],[ID]]&amp;Table_Index[[#This Row],[year]]</f>
        <v>95062003</v>
      </c>
      <c r="R8149" t="str">
        <f t="shared" si="247"/>
        <v/>
      </c>
    </row>
    <row r="8150" spans="1:18" x14ac:dyDescent="0.3">
      <c r="A8150">
        <v>9506</v>
      </c>
      <c r="B8150">
        <v>2004</v>
      </c>
      <c r="C8150">
        <v>1</v>
      </c>
      <c r="D8150">
        <v>0.34843210000000002</v>
      </c>
      <c r="E8150">
        <v>0.17770040000000001</v>
      </c>
      <c r="F8150">
        <v>0.1358885</v>
      </c>
      <c r="G8150">
        <v>0.1219512</v>
      </c>
      <c r="H8150">
        <v>0</v>
      </c>
      <c r="I8150">
        <v>0</v>
      </c>
      <c r="J8150">
        <v>0</v>
      </c>
      <c r="K8150">
        <v>6.2717800000000004E-2</v>
      </c>
      <c r="L8150">
        <v>0.13937279999999999</v>
      </c>
      <c r="M8150">
        <v>1.39373E-2</v>
      </c>
      <c r="O8150" t="str">
        <f>Table_Index[[#This Row],[ID]]&amp;Table_Index[[#This Row],[year]]</f>
        <v>95062004</v>
      </c>
      <c r="R8150" t="str">
        <f t="shared" si="247"/>
        <v/>
      </c>
    </row>
    <row r="8151" spans="1:18" x14ac:dyDescent="0.3">
      <c r="A8151">
        <v>9506</v>
      </c>
      <c r="B8151">
        <v>2004</v>
      </c>
      <c r="C8151">
        <v>2</v>
      </c>
      <c r="D8151">
        <v>0.1079137</v>
      </c>
      <c r="E8151">
        <v>0.441247</v>
      </c>
      <c r="F8151">
        <v>9.3525200000000003E-2</v>
      </c>
      <c r="G8151">
        <v>0</v>
      </c>
      <c r="H8151">
        <v>0</v>
      </c>
      <c r="I8151">
        <v>0</v>
      </c>
      <c r="J8151">
        <v>0.16306960000000001</v>
      </c>
      <c r="K8151">
        <v>3.5971200000000002E-2</v>
      </c>
      <c r="L8151">
        <v>0.15347720000000001</v>
      </c>
      <c r="M8151">
        <v>4.7961999999999996E-3</v>
      </c>
      <c r="O8151" t="str">
        <f>Table_Index[[#This Row],[ID]]&amp;Table_Index[[#This Row],[year]]</f>
        <v>95062004</v>
      </c>
      <c r="R8151" t="str">
        <f t="shared" si="247"/>
        <v/>
      </c>
    </row>
    <row r="8152" spans="1:18" x14ac:dyDescent="0.3">
      <c r="A8152">
        <v>9506</v>
      </c>
      <c r="B8152">
        <v>2004</v>
      </c>
      <c r="C8152">
        <v>3</v>
      </c>
      <c r="D8152">
        <v>8.4979299999999994E-2</v>
      </c>
      <c r="E8152">
        <v>0.31970599999999999</v>
      </c>
      <c r="F8152">
        <v>0.2094626</v>
      </c>
      <c r="G8152">
        <v>0</v>
      </c>
      <c r="H8152">
        <v>0</v>
      </c>
      <c r="I8152">
        <v>0</v>
      </c>
      <c r="J8152">
        <v>0</v>
      </c>
      <c r="K8152">
        <v>0.11024349999999999</v>
      </c>
      <c r="L8152">
        <v>0.2535599</v>
      </c>
      <c r="M8152">
        <v>2.2048700000000001E-2</v>
      </c>
      <c r="O8152" t="str">
        <f>Table_Index[[#This Row],[ID]]&amp;Table_Index[[#This Row],[year]]</f>
        <v>95062004</v>
      </c>
      <c r="R8152" t="str">
        <f t="shared" si="247"/>
        <v/>
      </c>
    </row>
    <row r="8153" spans="1:18" x14ac:dyDescent="0.3">
      <c r="A8153">
        <v>9506</v>
      </c>
      <c r="B8153">
        <v>2004</v>
      </c>
      <c r="C8153">
        <v>4</v>
      </c>
      <c r="D8153">
        <v>1.9665999999999999E-2</v>
      </c>
      <c r="E8153">
        <v>1.84174E-2</v>
      </c>
      <c r="F8153">
        <v>1.0925600000000001E-2</v>
      </c>
      <c r="G8153">
        <v>3.1216E-3</v>
      </c>
      <c r="H8153">
        <v>0.93647579999999997</v>
      </c>
      <c r="I8153">
        <v>0</v>
      </c>
      <c r="J8153">
        <v>0</v>
      </c>
      <c r="K8153">
        <v>4.6823999999999998E-3</v>
      </c>
      <c r="L8153">
        <v>6.5553E-3</v>
      </c>
      <c r="M8153">
        <v>1.561E-4</v>
      </c>
      <c r="O8153" t="str">
        <f>Table_Index[[#This Row],[ID]]&amp;Table_Index[[#This Row],[year]]</f>
        <v>95062004</v>
      </c>
      <c r="R8153" t="str">
        <f t="shared" si="247"/>
        <v/>
      </c>
    </row>
    <row r="8154" spans="1:18" x14ac:dyDescent="0.3">
      <c r="A8154">
        <v>9506</v>
      </c>
      <c r="B8154">
        <v>2005</v>
      </c>
      <c r="C8154">
        <v>1</v>
      </c>
      <c r="D8154">
        <v>0.4130606</v>
      </c>
      <c r="E8154">
        <v>0.11801730000000001</v>
      </c>
      <c r="F8154">
        <v>0.1494886</v>
      </c>
      <c r="G8154">
        <v>5.9008699999999997E-2</v>
      </c>
      <c r="H8154">
        <v>0</v>
      </c>
      <c r="I8154">
        <v>0</v>
      </c>
      <c r="J8154">
        <v>9.8347799999999999E-2</v>
      </c>
      <c r="K8154">
        <v>7.0810399999999996E-2</v>
      </c>
      <c r="L8154">
        <v>8.6545999999999998E-2</v>
      </c>
      <c r="M8154">
        <v>4.7207000000000004E-3</v>
      </c>
      <c r="O8154" t="str">
        <f>Table_Index[[#This Row],[ID]]&amp;Table_Index[[#This Row],[year]]</f>
        <v>95062005</v>
      </c>
      <c r="R8154" t="str">
        <f t="shared" si="247"/>
        <v/>
      </c>
    </row>
    <row r="8155" spans="1:18" x14ac:dyDescent="0.3">
      <c r="A8155">
        <v>9506</v>
      </c>
      <c r="B8155">
        <v>2005</v>
      </c>
      <c r="C8155">
        <v>2</v>
      </c>
      <c r="D8155">
        <v>0.2349398</v>
      </c>
      <c r="E8155">
        <v>0.17469879999999999</v>
      </c>
      <c r="F8155">
        <v>0.24096380000000001</v>
      </c>
      <c r="G8155">
        <v>6.0241000000000003E-2</v>
      </c>
      <c r="H8155">
        <v>0</v>
      </c>
      <c r="I8155">
        <v>0</v>
      </c>
      <c r="J8155">
        <v>3.6144599999999999E-2</v>
      </c>
      <c r="K8155">
        <v>0.1204819</v>
      </c>
      <c r="L8155">
        <v>0.12650600000000001</v>
      </c>
      <c r="M8155">
        <v>6.0241000000000001E-3</v>
      </c>
      <c r="O8155" t="str">
        <f>Table_Index[[#This Row],[ID]]&amp;Table_Index[[#This Row],[year]]</f>
        <v>95062005</v>
      </c>
      <c r="R8155" t="str">
        <f t="shared" si="247"/>
        <v/>
      </c>
    </row>
    <row r="8156" spans="1:18" x14ac:dyDescent="0.3">
      <c r="A8156">
        <v>9506</v>
      </c>
      <c r="B8156">
        <v>2005</v>
      </c>
      <c r="C8156">
        <v>3</v>
      </c>
      <c r="D8156">
        <v>0.20253160000000001</v>
      </c>
      <c r="E8156">
        <v>6.1482799999999997E-2</v>
      </c>
      <c r="F8156">
        <v>0.13381560000000001</v>
      </c>
      <c r="G8156">
        <v>7.23327E-2</v>
      </c>
      <c r="H8156">
        <v>0</v>
      </c>
      <c r="I8156">
        <v>0.36166359999999997</v>
      </c>
      <c r="J8156">
        <v>0</v>
      </c>
      <c r="K8156">
        <v>6.5099500000000005E-2</v>
      </c>
      <c r="L8156">
        <v>9.7649200000000005E-2</v>
      </c>
      <c r="M8156">
        <v>5.4250000000000001E-3</v>
      </c>
      <c r="O8156" t="str">
        <f>Table_Index[[#This Row],[ID]]&amp;Table_Index[[#This Row],[year]]</f>
        <v>95062005</v>
      </c>
      <c r="R8156" t="str">
        <f t="shared" si="247"/>
        <v/>
      </c>
    </row>
    <row r="8157" spans="1:18" x14ac:dyDescent="0.3">
      <c r="A8157">
        <v>9506</v>
      </c>
      <c r="B8157">
        <v>2005</v>
      </c>
      <c r="C8157">
        <v>4</v>
      </c>
      <c r="D8157">
        <v>9.0833700000000003E-2</v>
      </c>
      <c r="E8157">
        <v>5.2403999999999999E-2</v>
      </c>
      <c r="F8157">
        <v>0.13275690000000001</v>
      </c>
      <c r="G8157">
        <v>2.09616E-2</v>
      </c>
      <c r="H8157">
        <v>0</v>
      </c>
      <c r="I8157">
        <v>0.38429629999999998</v>
      </c>
      <c r="J8157">
        <v>7.6859300000000005E-2</v>
      </c>
      <c r="K8157">
        <v>6.9872100000000006E-2</v>
      </c>
      <c r="L8157">
        <v>0.16769290000000001</v>
      </c>
      <c r="M8157">
        <v>4.3233000000000004E-3</v>
      </c>
      <c r="O8157" t="str">
        <f>Table_Index[[#This Row],[ID]]&amp;Table_Index[[#This Row],[year]]</f>
        <v>95062005</v>
      </c>
      <c r="R8157" t="str">
        <f t="shared" si="247"/>
        <v/>
      </c>
    </row>
    <row r="8158" spans="1:18" x14ac:dyDescent="0.3">
      <c r="A8158">
        <v>9506</v>
      </c>
      <c r="B8158">
        <v>2006</v>
      </c>
      <c r="C8158">
        <v>1</v>
      </c>
      <c r="D8158">
        <v>0.2298568</v>
      </c>
      <c r="E8158">
        <v>0.1406953</v>
      </c>
      <c r="F8158">
        <v>0.17177909999999999</v>
      </c>
      <c r="G8158">
        <v>0.191411</v>
      </c>
      <c r="H8158">
        <v>0</v>
      </c>
      <c r="I8158">
        <v>0</v>
      </c>
      <c r="J8158">
        <v>0</v>
      </c>
      <c r="K8158">
        <v>9.8159499999999997E-2</v>
      </c>
      <c r="L8158">
        <v>0.1619632</v>
      </c>
      <c r="M8158">
        <v>6.1349999999999998E-3</v>
      </c>
      <c r="O8158" t="str">
        <f>Table_Index[[#This Row],[ID]]&amp;Table_Index[[#This Row],[year]]</f>
        <v>95062006</v>
      </c>
      <c r="R8158" t="str">
        <f t="shared" si="247"/>
        <v/>
      </c>
    </row>
    <row r="8159" spans="1:18" x14ac:dyDescent="0.3">
      <c r="A8159">
        <v>9506</v>
      </c>
      <c r="B8159">
        <v>2006</v>
      </c>
      <c r="C8159">
        <v>2</v>
      </c>
      <c r="D8159">
        <v>0.13786309999999999</v>
      </c>
      <c r="E8159">
        <v>0.14771049999999999</v>
      </c>
      <c r="F8159">
        <v>0.19202359999999999</v>
      </c>
      <c r="G8159">
        <v>0.13293940000000001</v>
      </c>
      <c r="H8159">
        <v>0</v>
      </c>
      <c r="I8159">
        <v>0</v>
      </c>
      <c r="J8159">
        <v>0.1230921</v>
      </c>
      <c r="K8159">
        <v>9.3549999999999994E-2</v>
      </c>
      <c r="L8159">
        <v>0.1624815</v>
      </c>
      <c r="M8159">
        <v>1.03397E-2</v>
      </c>
      <c r="O8159" t="str">
        <f>Table_Index[[#This Row],[ID]]&amp;Table_Index[[#This Row],[year]]</f>
        <v>95062006</v>
      </c>
      <c r="R8159" t="str">
        <f t="shared" si="247"/>
        <v/>
      </c>
    </row>
    <row r="8160" spans="1:18" x14ac:dyDescent="0.3">
      <c r="A8160">
        <v>9506</v>
      </c>
      <c r="B8160">
        <v>2006</v>
      </c>
      <c r="C8160">
        <v>3</v>
      </c>
      <c r="D8160">
        <v>0.24035880000000001</v>
      </c>
      <c r="E8160">
        <v>0.1545164</v>
      </c>
      <c r="F8160">
        <v>0.1716849</v>
      </c>
      <c r="G8160">
        <v>3.4336999999999999E-2</v>
      </c>
      <c r="H8160">
        <v>0</v>
      </c>
      <c r="I8160">
        <v>0</v>
      </c>
      <c r="J8160">
        <v>8.2110199999999994E-2</v>
      </c>
      <c r="K8160">
        <v>7.5541399999999995E-2</v>
      </c>
      <c r="L8160">
        <v>0.22662399999999999</v>
      </c>
      <c r="M8160">
        <v>1.48273E-2</v>
      </c>
      <c r="O8160" t="str">
        <f>Table_Index[[#This Row],[ID]]&amp;Table_Index[[#This Row],[year]]</f>
        <v>95062006</v>
      </c>
      <c r="R8160" t="str">
        <f t="shared" si="247"/>
        <v/>
      </c>
    </row>
    <row r="8161" spans="1:18" x14ac:dyDescent="0.3">
      <c r="A8161">
        <v>9506</v>
      </c>
      <c r="B8161">
        <v>2006</v>
      </c>
      <c r="C8161">
        <v>4</v>
      </c>
      <c r="D8161">
        <v>0.2839354</v>
      </c>
      <c r="E8161">
        <v>0.1984127</v>
      </c>
      <c r="F8161">
        <v>0.17104539999999999</v>
      </c>
      <c r="G8161">
        <v>2.0525499999999999E-2</v>
      </c>
      <c r="H8161">
        <v>5.1313600000000001E-2</v>
      </c>
      <c r="I8161">
        <v>0</v>
      </c>
      <c r="J8161">
        <v>8.5522699999999993E-2</v>
      </c>
      <c r="K8161">
        <v>7.1839100000000003E-2</v>
      </c>
      <c r="L8161">
        <v>0.1094691</v>
      </c>
      <c r="M8161">
        <v>7.9365000000000008E-3</v>
      </c>
      <c r="O8161" t="str">
        <f>Table_Index[[#This Row],[ID]]&amp;Table_Index[[#This Row],[year]]</f>
        <v>95062006</v>
      </c>
      <c r="R8161" t="str">
        <f t="shared" si="247"/>
        <v/>
      </c>
    </row>
    <row r="8162" spans="1:18" x14ac:dyDescent="0.3">
      <c r="A8162">
        <v>9506</v>
      </c>
      <c r="B8162">
        <v>2007</v>
      </c>
      <c r="C8162">
        <v>1</v>
      </c>
      <c r="D8162">
        <v>4.7169799999999998E-2</v>
      </c>
      <c r="E8162">
        <v>0.21226410000000001</v>
      </c>
      <c r="F8162">
        <v>0.18867919999999999</v>
      </c>
      <c r="G8162">
        <v>9.9056999999999999E-3</v>
      </c>
      <c r="H8162">
        <v>1.4150899999999999E-2</v>
      </c>
      <c r="I8162">
        <v>0</v>
      </c>
      <c r="J8162">
        <v>0.27358490000000002</v>
      </c>
      <c r="K8162">
        <v>0.10377359999999999</v>
      </c>
      <c r="L8162">
        <v>0.13679240000000001</v>
      </c>
      <c r="M8162">
        <v>1.3679200000000001E-2</v>
      </c>
      <c r="O8162" t="str">
        <f>Table_Index[[#This Row],[ID]]&amp;Table_Index[[#This Row],[year]]</f>
        <v>95062007</v>
      </c>
      <c r="R8162" t="str">
        <f t="shared" si="247"/>
        <v/>
      </c>
    </row>
    <row r="8163" spans="1:18" x14ac:dyDescent="0.3">
      <c r="A8163">
        <v>9506</v>
      </c>
      <c r="B8163">
        <v>2007</v>
      </c>
      <c r="C8163">
        <v>2</v>
      </c>
      <c r="D8163">
        <v>0.1118836</v>
      </c>
      <c r="E8163">
        <v>0.20083110000000001</v>
      </c>
      <c r="F8163">
        <v>0.13146330000000001</v>
      </c>
      <c r="G8163">
        <v>0.14464959999999999</v>
      </c>
      <c r="H8163">
        <v>0.1118836</v>
      </c>
      <c r="I8163">
        <v>0</v>
      </c>
      <c r="J8163">
        <v>4.7550500000000002E-2</v>
      </c>
      <c r="K8163">
        <v>5.59418E-2</v>
      </c>
      <c r="L8163">
        <v>0.19020219999999999</v>
      </c>
      <c r="M8163">
        <v>5.5941999999999997E-3</v>
      </c>
      <c r="O8163" t="str">
        <f>Table_Index[[#This Row],[ID]]&amp;Table_Index[[#This Row],[year]]</f>
        <v>95062007</v>
      </c>
      <c r="R8163" t="str">
        <f t="shared" si="247"/>
        <v/>
      </c>
    </row>
    <row r="8164" spans="1:18" x14ac:dyDescent="0.3">
      <c r="A8164">
        <v>9506</v>
      </c>
      <c r="B8164">
        <v>2007</v>
      </c>
      <c r="C8164">
        <v>3</v>
      </c>
      <c r="D8164">
        <v>0.19086429999999999</v>
      </c>
      <c r="E8164">
        <v>6.4336299999999999E-2</v>
      </c>
      <c r="F8164">
        <v>0.150118</v>
      </c>
      <c r="G8164">
        <v>0.1286725</v>
      </c>
      <c r="H8164">
        <v>0</v>
      </c>
      <c r="I8164">
        <v>0.20373150000000001</v>
      </c>
      <c r="J8164">
        <v>0.15547929999999999</v>
      </c>
      <c r="K8164">
        <v>4.28908E-2</v>
      </c>
      <c r="L8164">
        <v>6.0047200000000002E-2</v>
      </c>
      <c r="M8164">
        <v>3.8601999999999998E-3</v>
      </c>
      <c r="O8164" t="str">
        <f>Table_Index[[#This Row],[ID]]&amp;Table_Index[[#This Row],[year]]</f>
        <v>95062007</v>
      </c>
      <c r="R8164" t="str">
        <f t="shared" si="247"/>
        <v/>
      </c>
    </row>
    <row r="8165" spans="1:18" x14ac:dyDescent="0.3">
      <c r="A8165">
        <v>9506</v>
      </c>
      <c r="B8165">
        <v>2007</v>
      </c>
      <c r="C8165">
        <v>4</v>
      </c>
      <c r="D8165">
        <v>0.25027260000000001</v>
      </c>
      <c r="E8165">
        <v>8.5059999999999997E-2</v>
      </c>
      <c r="F8165">
        <v>0.29443839999999999</v>
      </c>
      <c r="G8165">
        <v>2.6172299999999999E-2</v>
      </c>
      <c r="H8165">
        <v>2.1264999999999999E-2</v>
      </c>
      <c r="I8165">
        <v>0</v>
      </c>
      <c r="J8165">
        <v>0.1570338</v>
      </c>
      <c r="K8165">
        <v>6.5430799999999997E-2</v>
      </c>
      <c r="L8165">
        <v>8.8331499999999993E-2</v>
      </c>
      <c r="M8165">
        <v>1.19956E-2</v>
      </c>
      <c r="O8165" t="str">
        <f>Table_Index[[#This Row],[ID]]&amp;Table_Index[[#This Row],[year]]</f>
        <v>95062007</v>
      </c>
      <c r="R8165" t="str">
        <f t="shared" si="247"/>
        <v/>
      </c>
    </row>
    <row r="8166" spans="1:18" x14ac:dyDescent="0.3">
      <c r="A8166">
        <v>9506</v>
      </c>
      <c r="B8166">
        <v>2008</v>
      </c>
      <c r="C8166">
        <v>1</v>
      </c>
      <c r="D8166">
        <v>0.2402039</v>
      </c>
      <c r="E8166">
        <v>8.0280299999999999E-2</v>
      </c>
      <c r="F8166">
        <v>0.258044</v>
      </c>
      <c r="G8166">
        <v>2.8671599999999998E-2</v>
      </c>
      <c r="H8166">
        <v>0</v>
      </c>
      <c r="I8166">
        <v>0.258044</v>
      </c>
      <c r="J8166">
        <v>0</v>
      </c>
      <c r="K8166">
        <v>5.7343100000000001E-2</v>
      </c>
      <c r="L8166">
        <v>7.1678900000000004E-2</v>
      </c>
      <c r="M8166">
        <v>5.7343000000000003E-3</v>
      </c>
      <c r="O8166" t="str">
        <f>Table_Index[[#This Row],[ID]]&amp;Table_Index[[#This Row],[year]]</f>
        <v>95062008</v>
      </c>
      <c r="R8166" t="str">
        <f t="shared" si="247"/>
        <v/>
      </c>
    </row>
    <row r="8167" spans="1:18" x14ac:dyDescent="0.3">
      <c r="A8167">
        <v>9506</v>
      </c>
      <c r="B8167">
        <v>2008</v>
      </c>
      <c r="C8167">
        <v>2</v>
      </c>
      <c r="D8167">
        <v>0</v>
      </c>
      <c r="E8167">
        <v>0.28089890000000001</v>
      </c>
      <c r="F8167">
        <v>0.46816479999999999</v>
      </c>
      <c r="G8167">
        <v>0</v>
      </c>
      <c r="H8167">
        <v>7.4906E-3</v>
      </c>
      <c r="I8167">
        <v>0</v>
      </c>
      <c r="J8167">
        <v>0</v>
      </c>
      <c r="K8167">
        <v>9.8314600000000002E-2</v>
      </c>
      <c r="L8167">
        <v>0.1404494</v>
      </c>
      <c r="M8167">
        <v>4.6816000000000002E-3</v>
      </c>
      <c r="O8167" t="str">
        <f>Table_Index[[#This Row],[ID]]&amp;Table_Index[[#This Row],[year]]</f>
        <v>95062008</v>
      </c>
      <c r="R8167" t="str">
        <f t="shared" si="247"/>
        <v/>
      </c>
    </row>
    <row r="8168" spans="1:18" x14ac:dyDescent="0.3">
      <c r="A8168">
        <v>9506</v>
      </c>
      <c r="B8168">
        <v>2008</v>
      </c>
      <c r="C8168">
        <v>3</v>
      </c>
      <c r="D8168">
        <v>0</v>
      </c>
      <c r="E8168">
        <v>9.74859E-2</v>
      </c>
      <c r="F8168">
        <v>0.25654179999999999</v>
      </c>
      <c r="G8168">
        <v>0.16675219999999999</v>
      </c>
      <c r="H8168">
        <v>4.6178E-3</v>
      </c>
      <c r="I8168">
        <v>0.24371470000000001</v>
      </c>
      <c r="J8168">
        <v>0.10261670000000001</v>
      </c>
      <c r="K8168">
        <v>5.1308399999999997E-2</v>
      </c>
      <c r="L8168">
        <v>7.4397099999999994E-2</v>
      </c>
      <c r="M8168">
        <v>2.5653999999999998E-3</v>
      </c>
      <c r="O8168" t="str">
        <f>Table_Index[[#This Row],[ID]]&amp;Table_Index[[#This Row],[year]]</f>
        <v>95062008</v>
      </c>
      <c r="R8168" t="str">
        <f t="shared" si="247"/>
        <v/>
      </c>
    </row>
    <row r="8169" spans="1:18" x14ac:dyDescent="0.3">
      <c r="A8169">
        <v>9506</v>
      </c>
      <c r="B8169">
        <v>2008</v>
      </c>
      <c r="C8169">
        <v>4</v>
      </c>
      <c r="D8169">
        <v>0.23007949999999999</v>
      </c>
      <c r="E8169">
        <v>0.1182353</v>
      </c>
      <c r="F8169">
        <v>0.28759940000000001</v>
      </c>
      <c r="G8169">
        <v>5.1880700000000002E-2</v>
      </c>
      <c r="H8169">
        <v>5.7520000000000002E-3</v>
      </c>
      <c r="I8169">
        <v>0</v>
      </c>
      <c r="J8169">
        <v>0.1246264</v>
      </c>
      <c r="K8169">
        <v>7.3497599999999996E-2</v>
      </c>
      <c r="L8169">
        <v>0.1022576</v>
      </c>
      <c r="M8169">
        <v>6.0714999999999996E-3</v>
      </c>
      <c r="O8169" t="str">
        <f>Table_Index[[#This Row],[ID]]&amp;Table_Index[[#This Row],[year]]</f>
        <v>95062008</v>
      </c>
      <c r="R8169" t="str">
        <f t="shared" si="247"/>
        <v/>
      </c>
    </row>
    <row r="8170" spans="1:18" x14ac:dyDescent="0.3">
      <c r="A8170">
        <v>9506</v>
      </c>
      <c r="B8170">
        <v>2009</v>
      </c>
      <c r="C8170">
        <v>1</v>
      </c>
      <c r="D8170">
        <v>0.11279409999999999</v>
      </c>
      <c r="E8170">
        <v>9.0235300000000004E-2</v>
      </c>
      <c r="F8170">
        <v>0.20947470000000001</v>
      </c>
      <c r="G8170">
        <v>0.38672260000000003</v>
      </c>
      <c r="H8170">
        <v>0</v>
      </c>
      <c r="I8170">
        <v>0</v>
      </c>
      <c r="J8170">
        <v>0</v>
      </c>
      <c r="K8170">
        <v>8.7012599999999996E-2</v>
      </c>
      <c r="L8170">
        <v>0.1063487</v>
      </c>
      <c r="M8170">
        <v>7.4121999999999999E-3</v>
      </c>
      <c r="O8170" t="str">
        <f>Table_Index[[#This Row],[ID]]&amp;Table_Index[[#This Row],[year]]</f>
        <v>95062009</v>
      </c>
      <c r="R8170" t="str">
        <f t="shared" si="247"/>
        <v/>
      </c>
    </row>
    <row r="8171" spans="1:18" x14ac:dyDescent="0.3">
      <c r="A8171">
        <v>9506</v>
      </c>
      <c r="B8171">
        <v>2009</v>
      </c>
      <c r="C8171">
        <v>2</v>
      </c>
      <c r="D8171">
        <v>8.6784E-2</v>
      </c>
      <c r="E8171">
        <v>0.24795439999999999</v>
      </c>
      <c r="F8171">
        <v>0.1487726</v>
      </c>
      <c r="G8171">
        <v>8.6784E-2</v>
      </c>
      <c r="H8171">
        <v>6.1989000000000002E-3</v>
      </c>
      <c r="I8171">
        <v>0.26035209999999998</v>
      </c>
      <c r="J8171">
        <v>0</v>
      </c>
      <c r="K8171">
        <v>6.1988599999999998E-2</v>
      </c>
      <c r="L8171">
        <v>9.4222700000000006E-2</v>
      </c>
      <c r="M8171">
        <v>6.9426999999999996E-3</v>
      </c>
      <c r="O8171" t="str">
        <f>Table_Index[[#This Row],[ID]]&amp;Table_Index[[#This Row],[year]]</f>
        <v>95062009</v>
      </c>
      <c r="R8171" t="str">
        <f t="shared" si="247"/>
        <v/>
      </c>
    </row>
    <row r="8172" spans="1:18" x14ac:dyDescent="0.3">
      <c r="A8172">
        <v>9506</v>
      </c>
      <c r="B8172">
        <v>2009</v>
      </c>
      <c r="C8172">
        <v>3</v>
      </c>
      <c r="D8172">
        <v>0.3623188</v>
      </c>
      <c r="E8172">
        <v>0.10144930000000001</v>
      </c>
      <c r="F8172">
        <v>0.21739130000000001</v>
      </c>
      <c r="G8172">
        <v>7.2463799999999995E-2</v>
      </c>
      <c r="H8172">
        <v>0</v>
      </c>
      <c r="I8172">
        <v>0</v>
      </c>
      <c r="J8172">
        <v>0</v>
      </c>
      <c r="K8172">
        <v>9.4202900000000006E-2</v>
      </c>
      <c r="L8172">
        <v>0.14492749999999999</v>
      </c>
      <c r="M8172">
        <v>7.2464000000000001E-3</v>
      </c>
      <c r="O8172" t="str">
        <f>Table_Index[[#This Row],[ID]]&amp;Table_Index[[#This Row],[year]]</f>
        <v>95062009</v>
      </c>
      <c r="R8172" t="str">
        <f t="shared" si="247"/>
        <v/>
      </c>
    </row>
    <row r="8173" spans="1:18" x14ac:dyDescent="0.3">
      <c r="A8173">
        <v>9506</v>
      </c>
      <c r="B8173">
        <v>2009</v>
      </c>
      <c r="C8173">
        <v>4</v>
      </c>
      <c r="D8173">
        <v>0.44713770000000003</v>
      </c>
      <c r="E8173">
        <v>8.9736999999999997E-2</v>
      </c>
      <c r="F8173">
        <v>0.18566270000000001</v>
      </c>
      <c r="G8173">
        <v>4.33213E-2</v>
      </c>
      <c r="H8173">
        <v>0</v>
      </c>
      <c r="I8173">
        <v>0</v>
      </c>
      <c r="J8173">
        <v>0</v>
      </c>
      <c r="K8173">
        <v>8.9736999999999997E-2</v>
      </c>
      <c r="L8173">
        <v>0.12996389999999999</v>
      </c>
      <c r="M8173">
        <v>1.4440400000000001E-2</v>
      </c>
      <c r="O8173" t="str">
        <f>Table_Index[[#This Row],[ID]]&amp;Table_Index[[#This Row],[year]]</f>
        <v>95062009</v>
      </c>
      <c r="R8173" t="str">
        <f t="shared" si="247"/>
        <v/>
      </c>
    </row>
    <row r="8174" spans="1:18" x14ac:dyDescent="0.3">
      <c r="A8174">
        <v>9507</v>
      </c>
      <c r="B8174">
        <v>2003</v>
      </c>
      <c r="C8174">
        <v>1</v>
      </c>
      <c r="D8174">
        <v>0.4571984</v>
      </c>
      <c r="E8174">
        <v>0.1050584</v>
      </c>
      <c r="F8174">
        <v>0.155642</v>
      </c>
      <c r="G8174">
        <v>0</v>
      </c>
      <c r="H8174">
        <v>0</v>
      </c>
      <c r="I8174">
        <v>0</v>
      </c>
      <c r="J8174">
        <v>0</v>
      </c>
      <c r="K8174">
        <v>0.1167315</v>
      </c>
      <c r="L8174">
        <v>0.155642</v>
      </c>
      <c r="M8174">
        <v>9.7275999999999994E-3</v>
      </c>
      <c r="O8174" t="str">
        <f>Table_Index[[#This Row],[ID]]&amp;Table_Index[[#This Row],[year]]</f>
        <v>95072003</v>
      </c>
      <c r="R8174" t="str">
        <f t="shared" si="247"/>
        <v/>
      </c>
    </row>
    <row r="8175" spans="1:18" x14ac:dyDescent="0.3">
      <c r="A8175">
        <v>9507</v>
      </c>
      <c r="B8175">
        <v>2003</v>
      </c>
      <c r="C8175">
        <v>2</v>
      </c>
      <c r="D8175">
        <v>1.9136999999999999E-3</v>
      </c>
      <c r="E8175">
        <v>0</v>
      </c>
      <c r="F8175">
        <v>1.5751000000000001E-3</v>
      </c>
      <c r="G8175">
        <v>1.9688000000000002E-3</v>
      </c>
      <c r="H8175">
        <v>0</v>
      </c>
      <c r="I8175">
        <v>0</v>
      </c>
      <c r="J8175">
        <v>0</v>
      </c>
      <c r="K8175">
        <v>0.99355789999999999</v>
      </c>
      <c r="L8175">
        <v>8.6629999999999997E-4</v>
      </c>
      <c r="M8175">
        <v>1.181E-4</v>
      </c>
      <c r="O8175" t="str">
        <f>Table_Index[[#This Row],[ID]]&amp;Table_Index[[#This Row],[year]]</f>
        <v>95072003</v>
      </c>
      <c r="R8175" t="str">
        <f t="shared" si="247"/>
        <v/>
      </c>
    </row>
    <row r="8176" spans="1:18" x14ac:dyDescent="0.3">
      <c r="A8176">
        <v>9507</v>
      </c>
      <c r="B8176">
        <v>2003</v>
      </c>
      <c r="C8176">
        <v>3</v>
      </c>
      <c r="D8176">
        <v>0.33707860000000001</v>
      </c>
      <c r="E8176">
        <v>0</v>
      </c>
      <c r="F8176">
        <v>0.16104869999999999</v>
      </c>
      <c r="G8176">
        <v>0.2097378</v>
      </c>
      <c r="H8176">
        <v>0</v>
      </c>
      <c r="I8176">
        <v>0</v>
      </c>
      <c r="J8176">
        <v>0</v>
      </c>
      <c r="K8176">
        <v>0.1123595</v>
      </c>
      <c r="L8176">
        <v>0.14981269999999999</v>
      </c>
      <c r="M8176">
        <v>2.99625E-2</v>
      </c>
      <c r="O8176" t="str">
        <f>Table_Index[[#This Row],[ID]]&amp;Table_Index[[#This Row],[year]]</f>
        <v>95072003</v>
      </c>
      <c r="R8176" t="str">
        <f t="shared" si="247"/>
        <v/>
      </c>
    </row>
    <row r="8177" spans="1:18" x14ac:dyDescent="0.3">
      <c r="A8177">
        <v>9507</v>
      </c>
      <c r="B8177">
        <v>2003</v>
      </c>
      <c r="C8177">
        <v>4</v>
      </c>
      <c r="D8177">
        <v>0.24611859999999999</v>
      </c>
      <c r="E8177">
        <v>0.10665139999999999</v>
      </c>
      <c r="F8177">
        <v>0.2187721</v>
      </c>
      <c r="G8177">
        <v>2.6464399999999999E-2</v>
      </c>
      <c r="H8177">
        <v>0</v>
      </c>
      <c r="I8177">
        <v>0</v>
      </c>
      <c r="J8177">
        <v>0.15040580000000001</v>
      </c>
      <c r="K8177">
        <v>6.0162300000000002E-2</v>
      </c>
      <c r="L8177">
        <v>0.164079</v>
      </c>
      <c r="M8177">
        <v>2.7346499999999999E-2</v>
      </c>
      <c r="O8177" t="str">
        <f>Table_Index[[#This Row],[ID]]&amp;Table_Index[[#This Row],[year]]</f>
        <v>95072003</v>
      </c>
      <c r="R8177" t="str">
        <f t="shared" si="247"/>
        <v/>
      </c>
    </row>
    <row r="8178" spans="1:18" x14ac:dyDescent="0.3">
      <c r="A8178">
        <v>9507</v>
      </c>
      <c r="B8178">
        <v>2004</v>
      </c>
      <c r="C8178">
        <v>1</v>
      </c>
      <c r="D8178">
        <v>0.1908608</v>
      </c>
      <c r="E8178">
        <v>0.27770460000000002</v>
      </c>
      <c r="F8178">
        <v>0.20777889999999999</v>
      </c>
      <c r="G8178">
        <v>0.11987250000000001</v>
      </c>
      <c r="H8178">
        <v>0</v>
      </c>
      <c r="I8178">
        <v>0</v>
      </c>
      <c r="J8178">
        <v>2.3974499999999999E-2</v>
      </c>
      <c r="K8178">
        <v>2.7970200000000001E-2</v>
      </c>
      <c r="L8178">
        <v>0.143847</v>
      </c>
      <c r="M8178">
        <v>7.9915000000000003E-3</v>
      </c>
      <c r="O8178" t="str">
        <f>Table_Index[[#This Row],[ID]]&amp;Table_Index[[#This Row],[year]]</f>
        <v>95072004</v>
      </c>
      <c r="R8178" t="str">
        <f t="shared" si="247"/>
        <v/>
      </c>
    </row>
    <row r="8179" spans="1:18" x14ac:dyDescent="0.3">
      <c r="A8179">
        <v>9507</v>
      </c>
      <c r="B8179">
        <v>2004</v>
      </c>
      <c r="C8179">
        <v>2</v>
      </c>
      <c r="D8179">
        <v>0.44641249999999999</v>
      </c>
      <c r="E8179">
        <v>9.7691899999999998E-2</v>
      </c>
      <c r="F8179">
        <v>0.23259969999999999</v>
      </c>
      <c r="G8179">
        <v>5.5823900000000003E-2</v>
      </c>
      <c r="H8179">
        <v>0</v>
      </c>
      <c r="I8179">
        <v>0</v>
      </c>
      <c r="J8179">
        <v>0</v>
      </c>
      <c r="K8179">
        <v>9.3039899999999995E-2</v>
      </c>
      <c r="L8179">
        <v>6.9779900000000006E-2</v>
      </c>
      <c r="M8179">
        <v>4.6519999999999999E-3</v>
      </c>
      <c r="O8179" t="str">
        <f>Table_Index[[#This Row],[ID]]&amp;Table_Index[[#This Row],[year]]</f>
        <v>95072004</v>
      </c>
      <c r="R8179" t="str">
        <f t="shared" si="247"/>
        <v/>
      </c>
    </row>
    <row r="8180" spans="1:18" x14ac:dyDescent="0.3">
      <c r="A8180">
        <v>9507</v>
      </c>
      <c r="B8180">
        <v>2004</v>
      </c>
      <c r="C8180">
        <v>3</v>
      </c>
      <c r="D8180">
        <v>0.14089869999999999</v>
      </c>
      <c r="E8180">
        <v>0.18693409999999999</v>
      </c>
      <c r="F8180">
        <v>0.21875259999999999</v>
      </c>
      <c r="G8180">
        <v>0</v>
      </c>
      <c r="H8180">
        <v>0</v>
      </c>
      <c r="I8180">
        <v>0</v>
      </c>
      <c r="J8180">
        <v>0</v>
      </c>
      <c r="K8180">
        <v>0.15909280000000001</v>
      </c>
      <c r="L8180">
        <v>0.27443509999999999</v>
      </c>
      <c r="M8180">
        <v>1.9886600000000001E-2</v>
      </c>
      <c r="O8180" t="str">
        <f>Table_Index[[#This Row],[ID]]&amp;Table_Index[[#This Row],[year]]</f>
        <v>95072004</v>
      </c>
      <c r="R8180" t="str">
        <f t="shared" si="247"/>
        <v/>
      </c>
    </row>
    <row r="8181" spans="1:18" x14ac:dyDescent="0.3">
      <c r="A8181">
        <v>9507</v>
      </c>
      <c r="B8181">
        <v>2004</v>
      </c>
      <c r="C8181">
        <v>4</v>
      </c>
      <c r="D8181">
        <v>5.3547999999999998E-3</v>
      </c>
      <c r="E8181">
        <v>1.7551999999999999E-3</v>
      </c>
      <c r="F8181">
        <v>2.3203999999999998E-3</v>
      </c>
      <c r="G8181">
        <v>3.4210999999999998E-3</v>
      </c>
      <c r="H8181">
        <v>5.0569999999999999E-4</v>
      </c>
      <c r="I8181">
        <v>0</v>
      </c>
      <c r="J8181">
        <v>3.1235999999999998E-3</v>
      </c>
      <c r="K8181">
        <v>0.98170449999999998</v>
      </c>
      <c r="L8181">
        <v>1.6362E-3</v>
      </c>
      <c r="M8181">
        <v>1.785E-4</v>
      </c>
      <c r="O8181" t="str">
        <f>Table_Index[[#This Row],[ID]]&amp;Table_Index[[#This Row],[year]]</f>
        <v>95072004</v>
      </c>
      <c r="R8181" t="str">
        <f t="shared" si="247"/>
        <v/>
      </c>
    </row>
    <row r="8182" spans="1:18" x14ac:dyDescent="0.3">
      <c r="A8182">
        <v>9507</v>
      </c>
      <c r="B8182">
        <v>2005</v>
      </c>
      <c r="C8182">
        <v>1</v>
      </c>
      <c r="D8182">
        <v>0.43974249999999998</v>
      </c>
      <c r="E8182">
        <v>0.1019693</v>
      </c>
      <c r="F8182">
        <v>0.159327</v>
      </c>
      <c r="G8182">
        <v>8.2849999999999993E-2</v>
      </c>
      <c r="H8182">
        <v>0</v>
      </c>
      <c r="I8182">
        <v>0</v>
      </c>
      <c r="J8182">
        <v>0</v>
      </c>
      <c r="K8182">
        <v>7.0103899999999997E-2</v>
      </c>
      <c r="L8182">
        <v>0.14020779999999999</v>
      </c>
      <c r="M8182">
        <v>5.7995E-3</v>
      </c>
      <c r="O8182" t="str">
        <f>Table_Index[[#This Row],[ID]]&amp;Table_Index[[#This Row],[year]]</f>
        <v>95072005</v>
      </c>
      <c r="R8182" t="str">
        <f t="shared" si="247"/>
        <v/>
      </c>
    </row>
    <row r="8183" spans="1:18" x14ac:dyDescent="0.3">
      <c r="A8183">
        <v>9507</v>
      </c>
      <c r="B8183">
        <v>2005</v>
      </c>
      <c r="C8183">
        <v>2</v>
      </c>
      <c r="D8183">
        <v>0.10486180000000001</v>
      </c>
      <c r="E8183">
        <v>8.0076300000000003E-2</v>
      </c>
      <c r="F8183">
        <v>0.19065779999999999</v>
      </c>
      <c r="G8183">
        <v>4.1944700000000001E-2</v>
      </c>
      <c r="H8183">
        <v>0</v>
      </c>
      <c r="I8183">
        <v>0.3527169</v>
      </c>
      <c r="J8183">
        <v>0.10486180000000001</v>
      </c>
      <c r="K8183">
        <v>4.00381E-2</v>
      </c>
      <c r="L8183">
        <v>8.0076300000000003E-2</v>
      </c>
      <c r="M8183">
        <v>4.7663999999999996E-3</v>
      </c>
      <c r="O8183" t="str">
        <f>Table_Index[[#This Row],[ID]]&amp;Table_Index[[#This Row],[year]]</f>
        <v>95072005</v>
      </c>
      <c r="R8183" t="str">
        <f t="shared" si="247"/>
        <v/>
      </c>
    </row>
    <row r="8184" spans="1:18" x14ac:dyDescent="0.3">
      <c r="A8184">
        <v>9507</v>
      </c>
      <c r="B8184">
        <v>2005</v>
      </c>
      <c r="C8184">
        <v>3</v>
      </c>
      <c r="D8184">
        <v>0.1118334</v>
      </c>
      <c r="E8184">
        <v>6.5557500000000005E-2</v>
      </c>
      <c r="F8184">
        <v>9.6408099999999997E-2</v>
      </c>
      <c r="G8184">
        <v>5.6617800000000003E-2</v>
      </c>
      <c r="H8184">
        <v>0</v>
      </c>
      <c r="I8184">
        <v>0.43383640000000001</v>
      </c>
      <c r="J8184">
        <v>5.3024500000000002E-2</v>
      </c>
      <c r="K8184">
        <v>3.2778799999999997E-2</v>
      </c>
      <c r="L8184">
        <v>0.14461209999999999</v>
      </c>
      <c r="M8184">
        <v>5.3314E-3</v>
      </c>
      <c r="O8184" t="str">
        <f>Table_Index[[#This Row],[ID]]&amp;Table_Index[[#This Row],[year]]</f>
        <v>95072005</v>
      </c>
      <c r="R8184" t="str">
        <f t="shared" si="247"/>
        <v/>
      </c>
    </row>
    <row r="8185" spans="1:18" x14ac:dyDescent="0.3">
      <c r="A8185">
        <v>9507</v>
      </c>
      <c r="B8185">
        <v>2005</v>
      </c>
      <c r="C8185">
        <v>4</v>
      </c>
      <c r="D8185">
        <v>0.25298589999999999</v>
      </c>
      <c r="E8185">
        <v>0.1535986</v>
      </c>
      <c r="F8185">
        <v>0.15811620000000001</v>
      </c>
      <c r="G8185">
        <v>2.7105600000000001E-2</v>
      </c>
      <c r="H8185">
        <v>0</v>
      </c>
      <c r="I8185">
        <v>0</v>
      </c>
      <c r="J8185">
        <v>9.9387299999999998E-2</v>
      </c>
      <c r="K8185">
        <v>8.1316899999999998E-2</v>
      </c>
      <c r="L8185">
        <v>0.21684500000000001</v>
      </c>
      <c r="M8185">
        <v>1.0644600000000001E-2</v>
      </c>
      <c r="O8185" t="str">
        <f>Table_Index[[#This Row],[ID]]&amp;Table_Index[[#This Row],[year]]</f>
        <v>95072005</v>
      </c>
      <c r="R8185" t="str">
        <f t="shared" si="247"/>
        <v/>
      </c>
    </row>
    <row r="8186" spans="1:18" x14ac:dyDescent="0.3">
      <c r="A8186">
        <v>9507</v>
      </c>
      <c r="B8186">
        <v>2006</v>
      </c>
      <c r="C8186">
        <v>1</v>
      </c>
      <c r="D8186">
        <v>0.17083039999999999</v>
      </c>
      <c r="E8186">
        <v>0.1116539</v>
      </c>
      <c r="F8186">
        <v>0.16748080000000001</v>
      </c>
      <c r="G8186">
        <v>0.101605</v>
      </c>
      <c r="H8186">
        <v>5.0244200000000003E-2</v>
      </c>
      <c r="I8186">
        <v>0</v>
      </c>
      <c r="J8186">
        <v>0.1088625</v>
      </c>
      <c r="K8186">
        <v>6.6992300000000005E-2</v>
      </c>
      <c r="L8186">
        <v>0.21437539999999999</v>
      </c>
      <c r="M8186">
        <v>7.9553000000000002E-3</v>
      </c>
      <c r="O8186" t="str">
        <f>Table_Index[[#This Row],[ID]]&amp;Table_Index[[#This Row],[year]]</f>
        <v>95072006</v>
      </c>
      <c r="R8186" t="str">
        <f t="shared" si="247"/>
        <v/>
      </c>
    </row>
    <row r="8187" spans="1:18" x14ac:dyDescent="0.3">
      <c r="A8187">
        <v>9507</v>
      </c>
      <c r="B8187">
        <v>2006</v>
      </c>
      <c r="C8187">
        <v>2</v>
      </c>
      <c r="D8187">
        <v>0.16661619999999999</v>
      </c>
      <c r="E8187">
        <v>9.0881500000000004E-2</v>
      </c>
      <c r="F8187">
        <v>0.25143890000000002</v>
      </c>
      <c r="G8187">
        <v>4.5440800000000003E-2</v>
      </c>
      <c r="H8187">
        <v>4.5440800000000003E-2</v>
      </c>
      <c r="I8187">
        <v>0</v>
      </c>
      <c r="J8187">
        <v>6.0587700000000001E-2</v>
      </c>
      <c r="K8187">
        <v>0.1211754</v>
      </c>
      <c r="L8187">
        <v>0.20599819999999999</v>
      </c>
      <c r="M8187">
        <v>1.2420499999999999E-2</v>
      </c>
      <c r="O8187" t="str">
        <f>Table_Index[[#This Row],[ID]]&amp;Table_Index[[#This Row],[year]]</f>
        <v>95072006</v>
      </c>
      <c r="R8187" t="str">
        <f t="shared" si="247"/>
        <v/>
      </c>
    </row>
    <row r="8188" spans="1:18" x14ac:dyDescent="0.3">
      <c r="A8188">
        <v>9507</v>
      </c>
      <c r="B8188">
        <v>2006</v>
      </c>
      <c r="C8188">
        <v>3</v>
      </c>
      <c r="D8188">
        <v>7.3575399999999999E-2</v>
      </c>
      <c r="E8188">
        <v>4.3937400000000001E-2</v>
      </c>
      <c r="F8188">
        <v>5.6693399999999998E-2</v>
      </c>
      <c r="G8188">
        <v>0.21578140000000001</v>
      </c>
      <c r="H8188">
        <v>0</v>
      </c>
      <c r="I8188">
        <v>0.38963829999999999</v>
      </c>
      <c r="J8188">
        <v>9.0708999999999998E-3</v>
      </c>
      <c r="K8188">
        <v>0.1519383</v>
      </c>
      <c r="L8188">
        <v>5.6126500000000003E-2</v>
      </c>
      <c r="M8188">
        <v>3.2383999999999998E-3</v>
      </c>
      <c r="O8188" t="str">
        <f>Table_Index[[#This Row],[ID]]&amp;Table_Index[[#This Row],[year]]</f>
        <v>95072006</v>
      </c>
      <c r="R8188" t="str">
        <f t="shared" si="247"/>
        <v/>
      </c>
    </row>
    <row r="8189" spans="1:18" x14ac:dyDescent="0.3">
      <c r="A8189">
        <v>9507</v>
      </c>
      <c r="B8189">
        <v>2006</v>
      </c>
      <c r="C8189">
        <v>4</v>
      </c>
      <c r="D8189">
        <v>0.13478860000000001</v>
      </c>
      <c r="E8189">
        <v>7.0279300000000003E-2</v>
      </c>
      <c r="F8189">
        <v>0.1615617</v>
      </c>
      <c r="G8189">
        <v>1.6156199999999999E-2</v>
      </c>
      <c r="H8189">
        <v>7.2703000000000004E-3</v>
      </c>
      <c r="I8189">
        <v>0.38774809999999998</v>
      </c>
      <c r="J8189">
        <v>2.6253800000000001E-2</v>
      </c>
      <c r="K8189">
        <v>3.2312300000000002E-2</v>
      </c>
      <c r="L8189">
        <v>0.15509919999999999</v>
      </c>
      <c r="M8189">
        <v>8.5304999999999999E-3</v>
      </c>
      <c r="O8189" t="str">
        <f>Table_Index[[#This Row],[ID]]&amp;Table_Index[[#This Row],[year]]</f>
        <v>95072006</v>
      </c>
      <c r="R8189" t="str">
        <f t="shared" si="247"/>
        <v/>
      </c>
    </row>
    <row r="8190" spans="1:18" x14ac:dyDescent="0.3">
      <c r="A8190">
        <v>9507</v>
      </c>
      <c r="B8190">
        <v>2007</v>
      </c>
      <c r="C8190">
        <v>1</v>
      </c>
      <c r="D8190">
        <v>0.2176939</v>
      </c>
      <c r="E8190">
        <v>7.8684599999999993E-2</v>
      </c>
      <c r="F8190">
        <v>0.1022899</v>
      </c>
      <c r="G8190">
        <v>2.0982600000000001E-2</v>
      </c>
      <c r="H8190">
        <v>2.62282E-2</v>
      </c>
      <c r="I8190">
        <v>0</v>
      </c>
      <c r="J8190">
        <v>0.2865934</v>
      </c>
      <c r="K8190">
        <v>0.1049127</v>
      </c>
      <c r="L8190">
        <v>0.15212349999999999</v>
      </c>
      <c r="M8190">
        <v>1.04913E-2</v>
      </c>
      <c r="O8190" t="str">
        <f>Table_Index[[#This Row],[ID]]&amp;Table_Index[[#This Row],[year]]</f>
        <v>95072007</v>
      </c>
      <c r="R8190" t="str">
        <f t="shared" si="247"/>
        <v/>
      </c>
    </row>
    <row r="8191" spans="1:18" x14ac:dyDescent="0.3">
      <c r="A8191">
        <v>9507</v>
      </c>
      <c r="B8191">
        <v>2007</v>
      </c>
      <c r="C8191">
        <v>2</v>
      </c>
      <c r="D8191">
        <v>0.25247750000000002</v>
      </c>
      <c r="E8191">
        <v>0.15216279999999999</v>
      </c>
      <c r="F8191">
        <v>0.15554419999999999</v>
      </c>
      <c r="G8191">
        <v>3.9796400000000003E-2</v>
      </c>
      <c r="H8191">
        <v>1.6230700000000001E-2</v>
      </c>
      <c r="I8191">
        <v>0</v>
      </c>
      <c r="J8191">
        <v>9.4679100000000002E-2</v>
      </c>
      <c r="K8191">
        <v>7.7772099999999997E-2</v>
      </c>
      <c r="L8191">
        <v>0.19612089999999999</v>
      </c>
      <c r="M8191">
        <v>1.52163E-2</v>
      </c>
      <c r="O8191" t="str">
        <f>Table_Index[[#This Row],[ID]]&amp;Table_Index[[#This Row],[year]]</f>
        <v>95072007</v>
      </c>
      <c r="R8191" t="str">
        <f t="shared" si="247"/>
        <v/>
      </c>
    </row>
    <row r="8192" spans="1:18" x14ac:dyDescent="0.3">
      <c r="A8192">
        <v>9507</v>
      </c>
      <c r="B8192">
        <v>2007</v>
      </c>
      <c r="C8192">
        <v>3</v>
      </c>
      <c r="D8192">
        <v>0.1045576</v>
      </c>
      <c r="E8192">
        <v>0.26675599999999999</v>
      </c>
      <c r="F8192">
        <v>0.18766759999999999</v>
      </c>
      <c r="G8192">
        <v>0.1152815</v>
      </c>
      <c r="H8192">
        <v>2.4128699999999999E-2</v>
      </c>
      <c r="I8192">
        <v>0.12734580000000001</v>
      </c>
      <c r="J8192">
        <v>0</v>
      </c>
      <c r="K8192">
        <v>5.0938299999999999E-2</v>
      </c>
      <c r="L8192">
        <v>0.116622</v>
      </c>
      <c r="M8192">
        <v>6.7023999999999999E-3</v>
      </c>
      <c r="O8192" t="str">
        <f>Table_Index[[#This Row],[ID]]&amp;Table_Index[[#This Row],[year]]</f>
        <v>95072007</v>
      </c>
      <c r="R8192" t="str">
        <f t="shared" si="247"/>
        <v/>
      </c>
    </row>
    <row r="8193" spans="1:18" x14ac:dyDescent="0.3">
      <c r="A8193">
        <v>9507</v>
      </c>
      <c r="B8193">
        <v>2007</v>
      </c>
      <c r="C8193">
        <v>4</v>
      </c>
      <c r="D8193">
        <v>0.1285434</v>
      </c>
      <c r="E8193">
        <v>0.1161942</v>
      </c>
      <c r="F8193">
        <v>0.4546731</v>
      </c>
      <c r="G8193">
        <v>2.52596E-2</v>
      </c>
      <c r="H8193">
        <v>6.6937999999999998E-2</v>
      </c>
      <c r="I8193">
        <v>0</v>
      </c>
      <c r="J8193">
        <v>0</v>
      </c>
      <c r="K8193">
        <v>5.05192E-2</v>
      </c>
      <c r="L8193">
        <v>0.14145379999999999</v>
      </c>
      <c r="M8193">
        <v>1.6418700000000001E-2</v>
      </c>
      <c r="O8193" t="str">
        <f>Table_Index[[#This Row],[ID]]&amp;Table_Index[[#This Row],[year]]</f>
        <v>95072007</v>
      </c>
      <c r="R8193" t="str">
        <f t="shared" si="247"/>
        <v/>
      </c>
    </row>
    <row r="8194" spans="1:18" x14ac:dyDescent="0.3">
      <c r="A8194">
        <v>9507</v>
      </c>
      <c r="B8194">
        <v>2008</v>
      </c>
      <c r="C8194">
        <v>1</v>
      </c>
      <c r="D8194">
        <v>0.16010389999999999</v>
      </c>
      <c r="E8194">
        <v>8.07731E-2</v>
      </c>
      <c r="F8194">
        <v>0.28847539999999999</v>
      </c>
      <c r="G8194">
        <v>4.3271299999999999E-2</v>
      </c>
      <c r="H8194">
        <v>0</v>
      </c>
      <c r="I8194">
        <v>0.12981390000000001</v>
      </c>
      <c r="J8194">
        <v>0</v>
      </c>
      <c r="K8194">
        <v>0.14712249999999999</v>
      </c>
      <c r="L8194">
        <v>0.1449589</v>
      </c>
      <c r="M8194">
        <v>5.4809999999999998E-3</v>
      </c>
      <c r="O8194" t="str">
        <f>Table_Index[[#This Row],[ID]]&amp;Table_Index[[#This Row],[year]]</f>
        <v>95072008</v>
      </c>
      <c r="R8194" t="str">
        <f t="shared" si="247"/>
        <v/>
      </c>
    </row>
    <row r="8195" spans="1:18" x14ac:dyDescent="0.3">
      <c r="A8195">
        <v>9507</v>
      </c>
      <c r="B8195">
        <v>2008</v>
      </c>
      <c r="C8195">
        <v>2</v>
      </c>
      <c r="D8195">
        <v>0.14146010000000001</v>
      </c>
      <c r="E8195">
        <v>0.14431569999999999</v>
      </c>
      <c r="F8195">
        <v>0.31630829999999999</v>
      </c>
      <c r="G8195">
        <v>0.30681910000000001</v>
      </c>
      <c r="H8195">
        <v>0</v>
      </c>
      <c r="I8195">
        <v>0</v>
      </c>
      <c r="J8195">
        <v>0</v>
      </c>
      <c r="K8195">
        <v>3.4793900000000003E-2</v>
      </c>
      <c r="L8195">
        <v>5.1242000000000003E-2</v>
      </c>
      <c r="M8195">
        <v>5.0609000000000001E-3</v>
      </c>
      <c r="O8195" t="str">
        <f>Table_Index[[#This Row],[ID]]&amp;Table_Index[[#This Row],[year]]</f>
        <v>95072008</v>
      </c>
      <c r="R8195" t="str">
        <f t="shared" si="247"/>
        <v/>
      </c>
    </row>
    <row r="8196" spans="1:18" x14ac:dyDescent="0.3">
      <c r="A8196">
        <v>9507</v>
      </c>
      <c r="B8196">
        <v>2008</v>
      </c>
      <c r="C8196">
        <v>3</v>
      </c>
      <c r="D8196">
        <v>7.1489499999999997E-2</v>
      </c>
      <c r="E8196">
        <v>0.108664</v>
      </c>
      <c r="F8196">
        <v>0.26689410000000002</v>
      </c>
      <c r="G8196">
        <v>3.4314999999999998E-2</v>
      </c>
      <c r="H8196">
        <v>4.5753299999999997E-2</v>
      </c>
      <c r="I8196">
        <v>0.30702849999999998</v>
      </c>
      <c r="J8196">
        <v>0</v>
      </c>
      <c r="K8196">
        <v>7.1489499999999997E-2</v>
      </c>
      <c r="L8196">
        <v>8.57874E-2</v>
      </c>
      <c r="M8196">
        <v>8.5786999999999999E-3</v>
      </c>
      <c r="O8196" t="str">
        <f>Table_Index[[#This Row],[ID]]&amp;Table_Index[[#This Row],[year]]</f>
        <v>95072008</v>
      </c>
      <c r="R8196" t="str">
        <f t="shared" si="247"/>
        <v/>
      </c>
    </row>
    <row r="8197" spans="1:18" x14ac:dyDescent="0.3">
      <c r="A8197">
        <v>9507</v>
      </c>
      <c r="B8197">
        <v>2008</v>
      </c>
      <c r="C8197">
        <v>4</v>
      </c>
      <c r="D8197">
        <v>7.9440700000000003E-2</v>
      </c>
      <c r="E8197">
        <v>0.16682549999999999</v>
      </c>
      <c r="F8197">
        <v>0.28598669999999998</v>
      </c>
      <c r="G8197">
        <v>0.2494439</v>
      </c>
      <c r="H8197">
        <v>2.0972399999999999E-2</v>
      </c>
      <c r="I8197">
        <v>0</v>
      </c>
      <c r="J8197">
        <v>0</v>
      </c>
      <c r="K8197">
        <v>3.9720400000000003E-2</v>
      </c>
      <c r="L8197">
        <v>0.1525262</v>
      </c>
      <c r="M8197">
        <v>5.0841999999999997E-3</v>
      </c>
      <c r="O8197" t="str">
        <f>Table_Index[[#This Row],[ID]]&amp;Table_Index[[#This Row],[year]]</f>
        <v>95072008</v>
      </c>
      <c r="R8197" t="str">
        <f t="shared" si="247"/>
        <v/>
      </c>
    </row>
    <row r="8198" spans="1:18" x14ac:dyDescent="0.3">
      <c r="A8198">
        <v>9507</v>
      </c>
      <c r="B8198">
        <v>2009</v>
      </c>
      <c r="C8198">
        <v>1</v>
      </c>
      <c r="D8198">
        <v>0.1111111</v>
      </c>
      <c r="E8198">
        <v>6.8376099999999995E-2</v>
      </c>
      <c r="F8198">
        <v>0.1111111</v>
      </c>
      <c r="G8198">
        <v>0.18803420000000001</v>
      </c>
      <c r="H8198">
        <v>9.7435900000000006E-2</v>
      </c>
      <c r="I8198">
        <v>0.1196581</v>
      </c>
      <c r="J8198">
        <v>7.6923099999999994E-2</v>
      </c>
      <c r="K8198">
        <v>5.9829100000000003E-2</v>
      </c>
      <c r="L8198">
        <v>0.16239319999999999</v>
      </c>
      <c r="M8198">
        <v>5.1282000000000003E-3</v>
      </c>
      <c r="O8198" t="str">
        <f>Table_Index[[#This Row],[ID]]&amp;Table_Index[[#This Row],[year]]</f>
        <v>95072009</v>
      </c>
      <c r="R8198" t="str">
        <f t="shared" si="247"/>
        <v/>
      </c>
    </row>
    <row r="8199" spans="1:18" x14ac:dyDescent="0.3">
      <c r="A8199">
        <v>9507</v>
      </c>
      <c r="B8199">
        <v>2009</v>
      </c>
      <c r="C8199">
        <v>2</v>
      </c>
      <c r="D8199">
        <v>1.3979699999999999E-2</v>
      </c>
      <c r="E8199">
        <v>6.5704700000000005E-2</v>
      </c>
      <c r="F8199">
        <v>0.1258176</v>
      </c>
      <c r="G8199">
        <v>0.1411953</v>
      </c>
      <c r="H8199">
        <v>1.36302E-2</v>
      </c>
      <c r="I8199">
        <v>0.2516352</v>
      </c>
      <c r="J8199">
        <v>0.2496381</v>
      </c>
      <c r="K8199">
        <v>3.8444300000000001E-2</v>
      </c>
      <c r="L8199">
        <v>9.6460099999999993E-2</v>
      </c>
      <c r="M8199">
        <v>3.4949E-3</v>
      </c>
      <c r="O8199" t="str">
        <f>Table_Index[[#This Row],[ID]]&amp;Table_Index[[#This Row],[year]]</f>
        <v>95072009</v>
      </c>
      <c r="R8199" t="str">
        <f t="shared" si="247"/>
        <v/>
      </c>
    </row>
    <row r="8200" spans="1:18" x14ac:dyDescent="0.3">
      <c r="A8200">
        <v>9507</v>
      </c>
      <c r="B8200">
        <v>2009</v>
      </c>
      <c r="C8200">
        <v>3</v>
      </c>
      <c r="D8200">
        <v>5.2301300000000002E-2</v>
      </c>
      <c r="E8200">
        <v>0.10198740000000001</v>
      </c>
      <c r="F8200">
        <v>7.8451900000000005E-2</v>
      </c>
      <c r="G8200">
        <v>0.32949790000000001</v>
      </c>
      <c r="H8200">
        <v>2.7458199999999999E-2</v>
      </c>
      <c r="I8200">
        <v>0.13729079999999999</v>
      </c>
      <c r="J8200">
        <v>7.4529300000000007E-2</v>
      </c>
      <c r="K8200">
        <v>4.5763600000000001E-2</v>
      </c>
      <c r="L8200">
        <v>0.1464435</v>
      </c>
      <c r="M8200">
        <v>6.2762E-3</v>
      </c>
      <c r="O8200" t="str">
        <f>Table_Index[[#This Row],[ID]]&amp;Table_Index[[#This Row],[year]]</f>
        <v>95072009</v>
      </c>
      <c r="R8200" t="str">
        <f t="shared" si="247"/>
        <v/>
      </c>
    </row>
    <row r="8201" spans="1:18" x14ac:dyDescent="0.3">
      <c r="A8201">
        <v>9507</v>
      </c>
      <c r="B8201">
        <v>2009</v>
      </c>
      <c r="C8201">
        <v>4</v>
      </c>
      <c r="D8201">
        <v>3.2756800000000003E-2</v>
      </c>
      <c r="E8201">
        <v>7.3375300000000004E-2</v>
      </c>
      <c r="F8201">
        <v>0.1572327</v>
      </c>
      <c r="G8201">
        <v>0.26205450000000002</v>
      </c>
      <c r="H8201">
        <v>5.2411000000000003E-3</v>
      </c>
      <c r="I8201">
        <v>0.1677149</v>
      </c>
      <c r="J8201">
        <v>0</v>
      </c>
      <c r="K8201">
        <v>0.14937110000000001</v>
      </c>
      <c r="L8201">
        <v>0.11006290000000001</v>
      </c>
      <c r="M8201">
        <v>4.2190800000000001E-2</v>
      </c>
      <c r="O8201" t="str">
        <f>Table_Index[[#This Row],[ID]]&amp;Table_Index[[#This Row],[year]]</f>
        <v>95072009</v>
      </c>
      <c r="R8201" t="str">
        <f t="shared" si="247"/>
        <v/>
      </c>
    </row>
    <row r="8202" spans="1:18" x14ac:dyDescent="0.3">
      <c r="A8202">
        <v>9507</v>
      </c>
      <c r="B8202">
        <v>2010</v>
      </c>
      <c r="C8202">
        <v>1</v>
      </c>
      <c r="D8202">
        <v>5.9561299999999998E-2</v>
      </c>
      <c r="E8202">
        <v>2.94858E-2</v>
      </c>
      <c r="F8202">
        <v>4.4228700000000003E-2</v>
      </c>
      <c r="G8202">
        <v>0.1326861</v>
      </c>
      <c r="H8202">
        <v>7.9243099999999997E-2</v>
      </c>
      <c r="I8202">
        <v>0.51784439999999998</v>
      </c>
      <c r="J8202">
        <v>3.6857300000000003E-2</v>
      </c>
      <c r="K8202">
        <v>2.2114399999999999E-2</v>
      </c>
      <c r="L8202">
        <v>7.3714500000000002E-2</v>
      </c>
      <c r="M8202">
        <v>4.2643999999999998E-3</v>
      </c>
      <c r="O8202" t="str">
        <f>Table_Index[[#This Row],[ID]]&amp;Table_Index[[#This Row],[year]]</f>
        <v>95072010</v>
      </c>
      <c r="R8202" t="str">
        <f t="shared" si="247"/>
        <v/>
      </c>
    </row>
    <row r="8203" spans="1:18" x14ac:dyDescent="0.3">
      <c r="A8203">
        <v>9507</v>
      </c>
      <c r="B8203">
        <v>2010</v>
      </c>
      <c r="C8203">
        <v>2</v>
      </c>
      <c r="D8203">
        <v>5.3815799999999997E-2</v>
      </c>
      <c r="E8203">
        <v>2.7236799999999999E-2</v>
      </c>
      <c r="F8203">
        <v>7.1052599999999994E-2</v>
      </c>
      <c r="G8203">
        <v>8.88158E-2</v>
      </c>
      <c r="H8203">
        <v>1.6578900000000001E-2</v>
      </c>
      <c r="I8203">
        <v>0.42631580000000002</v>
      </c>
      <c r="J8203">
        <v>0.21315790000000001</v>
      </c>
      <c r="K8203">
        <v>4.0263199999999999E-2</v>
      </c>
      <c r="L8203">
        <v>5.9210499999999999E-2</v>
      </c>
      <c r="M8203">
        <v>3.5525999999999999E-3</v>
      </c>
      <c r="O8203" t="str">
        <f>Table_Index[[#This Row],[ID]]&amp;Table_Index[[#This Row],[year]]</f>
        <v>95072010</v>
      </c>
      <c r="R8203" t="str">
        <f t="shared" si="247"/>
        <v/>
      </c>
    </row>
    <row r="8204" spans="1:18" x14ac:dyDescent="0.3">
      <c r="A8204">
        <v>9507</v>
      </c>
      <c r="B8204">
        <v>2010</v>
      </c>
      <c r="C8204">
        <v>3</v>
      </c>
      <c r="D8204">
        <v>1.36276E-2</v>
      </c>
      <c r="E8204">
        <v>5.9520700000000003E-2</v>
      </c>
      <c r="F8204">
        <v>0.10821939999999999</v>
      </c>
      <c r="G8204">
        <v>9.1385300000000003E-2</v>
      </c>
      <c r="H8204">
        <v>1.73151E-2</v>
      </c>
      <c r="I8204">
        <v>0.20742060000000001</v>
      </c>
      <c r="J8204">
        <v>0.34338859999999999</v>
      </c>
      <c r="K8204">
        <v>3.1564000000000002E-2</v>
      </c>
      <c r="L8204">
        <v>0.11904140000000001</v>
      </c>
      <c r="M8204">
        <v>8.5173000000000002E-3</v>
      </c>
      <c r="O8204" t="str">
        <f>Table_Index[[#This Row],[ID]]&amp;Table_Index[[#This Row],[year]]</f>
        <v>95072010</v>
      </c>
      <c r="R8204" t="str">
        <f t="shared" si="247"/>
        <v/>
      </c>
    </row>
    <row r="8205" spans="1:18" x14ac:dyDescent="0.3">
      <c r="A8205">
        <v>9507</v>
      </c>
      <c r="B8205">
        <v>2010</v>
      </c>
      <c r="C8205">
        <v>4</v>
      </c>
      <c r="D8205">
        <v>0.1088773</v>
      </c>
      <c r="E8205">
        <v>0.12229710000000001</v>
      </c>
      <c r="F8205">
        <v>5.8236700000000002E-2</v>
      </c>
      <c r="G8205">
        <v>2.8865100000000001E-2</v>
      </c>
      <c r="H8205">
        <v>1.5951799999999999E-2</v>
      </c>
      <c r="I8205">
        <v>0.39626270000000002</v>
      </c>
      <c r="J8205">
        <v>0.1139414</v>
      </c>
      <c r="K8205">
        <v>7.2162900000000002E-2</v>
      </c>
      <c r="L8205">
        <v>7.5960899999999998E-2</v>
      </c>
      <c r="M8205">
        <v>7.4441999999999998E-3</v>
      </c>
      <c r="O8205" t="str">
        <f>Table_Index[[#This Row],[ID]]&amp;Table_Index[[#This Row],[year]]</f>
        <v>95072010</v>
      </c>
      <c r="R8205" t="str">
        <f t="shared" si="247"/>
        <v/>
      </c>
    </row>
    <row r="8206" spans="1:18" x14ac:dyDescent="0.3">
      <c r="A8206">
        <v>9507</v>
      </c>
      <c r="B8206">
        <v>2011</v>
      </c>
      <c r="C8206">
        <v>1</v>
      </c>
      <c r="D8206">
        <v>0.11889329999999999</v>
      </c>
      <c r="E8206">
        <v>0.11889329999999999</v>
      </c>
      <c r="F8206">
        <v>0.1132317</v>
      </c>
      <c r="G8206">
        <v>5.6615800000000001E-2</v>
      </c>
      <c r="H8206">
        <v>6.6631099999999999E-2</v>
      </c>
      <c r="I8206">
        <v>0.26722679999999999</v>
      </c>
      <c r="J8206">
        <v>6.5108200000000005E-2</v>
      </c>
      <c r="K8206">
        <v>4.7557299999999997E-2</v>
      </c>
      <c r="L8206">
        <v>0.135878</v>
      </c>
      <c r="M8206">
        <v>9.9644E-3</v>
      </c>
      <c r="O8206" t="str">
        <f>Table_Index[[#This Row],[ID]]&amp;Table_Index[[#This Row],[year]]</f>
        <v>95072011</v>
      </c>
      <c r="R8206" t="str">
        <f t="shared" ref="R8206:R8269" si="248">RIGHT(P8206,4)</f>
        <v/>
      </c>
    </row>
    <row r="8207" spans="1:18" x14ac:dyDescent="0.3">
      <c r="A8207">
        <v>9507</v>
      </c>
      <c r="B8207">
        <v>2011</v>
      </c>
      <c r="C8207">
        <v>2</v>
      </c>
      <c r="D8207">
        <v>4.4864899999999999E-2</v>
      </c>
      <c r="E8207">
        <v>4.5680600000000002E-2</v>
      </c>
      <c r="F8207">
        <v>7.3415300000000003E-2</v>
      </c>
      <c r="G8207">
        <v>0.26918940000000002</v>
      </c>
      <c r="H8207">
        <v>5.4954700000000002E-2</v>
      </c>
      <c r="I8207">
        <v>0.2284032</v>
      </c>
      <c r="J8207">
        <v>4.4864899999999999E-2</v>
      </c>
      <c r="K8207">
        <v>6.7052600000000004E-2</v>
      </c>
      <c r="L8207">
        <v>0.16722380000000001</v>
      </c>
      <c r="M8207">
        <v>4.3505000000000002E-3</v>
      </c>
      <c r="O8207" t="str">
        <f>Table_Index[[#This Row],[ID]]&amp;Table_Index[[#This Row],[year]]</f>
        <v>95072011</v>
      </c>
      <c r="R8207" t="str">
        <f t="shared" si="248"/>
        <v/>
      </c>
    </row>
    <row r="8208" spans="1:18" x14ac:dyDescent="0.3">
      <c r="A8208">
        <v>9507</v>
      </c>
      <c r="B8208">
        <v>2011</v>
      </c>
      <c r="C8208">
        <v>3</v>
      </c>
      <c r="D8208">
        <v>4.5054700000000003E-2</v>
      </c>
      <c r="E8208">
        <v>3.6253899999999999E-2</v>
      </c>
      <c r="F8208">
        <v>0.101511</v>
      </c>
      <c r="G8208">
        <v>0.11963790000000001</v>
      </c>
      <c r="H8208">
        <v>3.71171E-2</v>
      </c>
      <c r="I8208">
        <v>0.44108930000000002</v>
      </c>
      <c r="J8208">
        <v>5.4380900000000003E-2</v>
      </c>
      <c r="K8208">
        <v>2.4169300000000001E-2</v>
      </c>
      <c r="L8208">
        <v>0.13655639999999999</v>
      </c>
      <c r="M8208">
        <v>4.2296E-3</v>
      </c>
      <c r="O8208" t="str">
        <f>Table_Index[[#This Row],[ID]]&amp;Table_Index[[#This Row],[year]]</f>
        <v>95072011</v>
      </c>
      <c r="R8208" t="str">
        <f t="shared" si="248"/>
        <v/>
      </c>
    </row>
    <row r="8209" spans="1:18" x14ac:dyDescent="0.3">
      <c r="A8209">
        <v>9507</v>
      </c>
      <c r="B8209">
        <v>2011</v>
      </c>
      <c r="C8209">
        <v>4</v>
      </c>
      <c r="D8209">
        <v>4.0012399999999997E-2</v>
      </c>
      <c r="E8209">
        <v>6.6687399999999994E-2</v>
      </c>
      <c r="F8209">
        <v>0.12670609999999999</v>
      </c>
      <c r="G8209">
        <v>3.1343099999999999E-2</v>
      </c>
      <c r="H8209">
        <v>0.1036545</v>
      </c>
      <c r="I8209">
        <v>0.40012449999999999</v>
      </c>
      <c r="J8209">
        <v>6.3353000000000007E-2</v>
      </c>
      <c r="K8209">
        <v>5.4683700000000002E-2</v>
      </c>
      <c r="L8209">
        <v>0.1070333</v>
      </c>
      <c r="M8209">
        <v>6.4019999999999997E-3</v>
      </c>
      <c r="O8209" t="str">
        <f>Table_Index[[#This Row],[ID]]&amp;Table_Index[[#This Row],[year]]</f>
        <v>95072011</v>
      </c>
      <c r="R8209" t="str">
        <f t="shared" si="248"/>
        <v/>
      </c>
    </row>
    <row r="8210" spans="1:18" x14ac:dyDescent="0.3">
      <c r="A8210">
        <v>9507</v>
      </c>
      <c r="B8210">
        <v>2012</v>
      </c>
      <c r="C8210">
        <v>1</v>
      </c>
      <c r="D8210">
        <v>0.10812330000000001</v>
      </c>
      <c r="E8210">
        <v>7.23694E-2</v>
      </c>
      <c r="F8210">
        <v>0.1550772</v>
      </c>
      <c r="G8210">
        <v>8.8738600000000001E-2</v>
      </c>
      <c r="H8210">
        <v>4.4121199999999999E-2</v>
      </c>
      <c r="I8210">
        <v>0.25846200000000003</v>
      </c>
      <c r="J8210">
        <v>0.10166169999999999</v>
      </c>
      <c r="K8210">
        <v>3.0153900000000001E-2</v>
      </c>
      <c r="L8210">
        <v>0.1344002</v>
      </c>
      <c r="M8210">
        <v>6.8922999999999996E-3</v>
      </c>
      <c r="O8210" t="str">
        <f>Table_Index[[#This Row],[ID]]&amp;Table_Index[[#This Row],[year]]</f>
        <v>95072012</v>
      </c>
      <c r="R8210" t="str">
        <f t="shared" si="248"/>
        <v/>
      </c>
    </row>
    <row r="8211" spans="1:18" x14ac:dyDescent="0.3">
      <c r="A8211">
        <v>9507</v>
      </c>
      <c r="B8211">
        <v>2012</v>
      </c>
      <c r="C8211">
        <v>2</v>
      </c>
      <c r="D8211">
        <v>5.5969699999999997E-2</v>
      </c>
      <c r="E8211">
        <v>6.4667699999999995E-2</v>
      </c>
      <c r="F8211">
        <v>7.7795699999999995E-2</v>
      </c>
      <c r="G8211">
        <v>4.1977300000000002E-2</v>
      </c>
      <c r="H8211">
        <v>2.0226899999999999E-2</v>
      </c>
      <c r="I8211">
        <v>0.40842729999999999</v>
      </c>
      <c r="J8211">
        <v>0.1870135</v>
      </c>
      <c r="K8211">
        <v>2.188E-2</v>
      </c>
      <c r="L8211">
        <v>9.72446E-2</v>
      </c>
      <c r="M8211">
        <v>2.4797400000000001E-2</v>
      </c>
      <c r="O8211" t="str">
        <f>Table_Index[[#This Row],[ID]]&amp;Table_Index[[#This Row],[year]]</f>
        <v>95072012</v>
      </c>
      <c r="R8211" t="str">
        <f t="shared" si="248"/>
        <v/>
      </c>
    </row>
    <row r="8212" spans="1:18" x14ac:dyDescent="0.3">
      <c r="A8212">
        <v>9507</v>
      </c>
      <c r="B8212">
        <v>2012</v>
      </c>
      <c r="C8212">
        <v>3</v>
      </c>
      <c r="D8212">
        <v>6.4592499999999997E-2</v>
      </c>
      <c r="E8212">
        <v>1.6264299999999999E-2</v>
      </c>
      <c r="F8212">
        <v>6.6218899999999997E-2</v>
      </c>
      <c r="G8212">
        <v>0.24535860000000001</v>
      </c>
      <c r="H8212">
        <v>3.3225600000000001E-2</v>
      </c>
      <c r="I8212">
        <v>0.3903432</v>
      </c>
      <c r="J8212">
        <v>5.5763300000000002E-2</v>
      </c>
      <c r="K8212">
        <v>4.0893100000000002E-2</v>
      </c>
      <c r="L8212">
        <v>7.4351100000000003E-2</v>
      </c>
      <c r="M8212">
        <v>1.29893E-2</v>
      </c>
      <c r="O8212" t="str">
        <f>Table_Index[[#This Row],[ID]]&amp;Table_Index[[#This Row],[year]]</f>
        <v>95072012</v>
      </c>
      <c r="R8212" t="str">
        <f t="shared" si="248"/>
        <v/>
      </c>
    </row>
    <row r="8213" spans="1:18" x14ac:dyDescent="0.3">
      <c r="A8213">
        <v>9507</v>
      </c>
      <c r="B8213">
        <v>2012</v>
      </c>
      <c r="C8213">
        <v>4</v>
      </c>
      <c r="D8213">
        <v>7.5128500000000001E-2</v>
      </c>
      <c r="E8213">
        <v>7.9082600000000003E-2</v>
      </c>
      <c r="F8213">
        <v>0.19770660000000001</v>
      </c>
      <c r="G8213">
        <v>7.9082600000000003E-2</v>
      </c>
      <c r="H8213">
        <v>2.4713300000000001E-2</v>
      </c>
      <c r="I8213">
        <v>0.2273626</v>
      </c>
      <c r="J8213">
        <v>0.1087386</v>
      </c>
      <c r="K8213">
        <v>8.8968000000000005E-2</v>
      </c>
      <c r="L8213">
        <v>8.8968000000000005E-2</v>
      </c>
      <c r="M8213">
        <v>3.0249100000000001E-2</v>
      </c>
      <c r="O8213" t="str">
        <f>Table_Index[[#This Row],[ID]]&amp;Table_Index[[#This Row],[year]]</f>
        <v>95072012</v>
      </c>
      <c r="R8213" t="str">
        <f t="shared" si="248"/>
        <v/>
      </c>
    </row>
    <row r="8214" spans="1:18" x14ac:dyDescent="0.3">
      <c r="A8214">
        <v>9508</v>
      </c>
      <c r="B8214">
        <v>2003</v>
      </c>
      <c r="C8214">
        <v>1</v>
      </c>
      <c r="D8214">
        <v>0.1893939</v>
      </c>
      <c r="E8214">
        <v>9.0909100000000007E-2</v>
      </c>
      <c r="F8214">
        <v>0.30303029999999997</v>
      </c>
      <c r="G8214">
        <v>0</v>
      </c>
      <c r="H8214">
        <v>0</v>
      </c>
      <c r="I8214">
        <v>0</v>
      </c>
      <c r="J8214">
        <v>0</v>
      </c>
      <c r="K8214">
        <v>0.15151510000000001</v>
      </c>
      <c r="L8214">
        <v>0.22727269999999999</v>
      </c>
      <c r="M8214">
        <v>3.7878799999999997E-2</v>
      </c>
      <c r="O8214" t="str">
        <f>Table_Index[[#This Row],[ID]]&amp;Table_Index[[#This Row],[year]]</f>
        <v>95082003</v>
      </c>
      <c r="R8214" t="str">
        <f t="shared" si="248"/>
        <v/>
      </c>
    </row>
    <row r="8215" spans="1:18" x14ac:dyDescent="0.3">
      <c r="A8215">
        <v>9508</v>
      </c>
      <c r="B8215">
        <v>2003</v>
      </c>
      <c r="C8215">
        <v>2</v>
      </c>
      <c r="D8215">
        <v>0.3953489</v>
      </c>
      <c r="E8215">
        <v>0</v>
      </c>
      <c r="F8215">
        <v>0.31007750000000001</v>
      </c>
      <c r="G8215">
        <v>7.7519400000000002E-2</v>
      </c>
      <c r="H8215">
        <v>0</v>
      </c>
      <c r="I8215">
        <v>0</v>
      </c>
      <c r="J8215">
        <v>0</v>
      </c>
      <c r="K8215">
        <v>0.1162791</v>
      </c>
      <c r="L8215">
        <v>8.5271299999999994E-2</v>
      </c>
      <c r="M8215">
        <v>1.5503899999999999E-2</v>
      </c>
      <c r="O8215" t="str">
        <f>Table_Index[[#This Row],[ID]]&amp;Table_Index[[#This Row],[year]]</f>
        <v>95082003</v>
      </c>
      <c r="R8215" t="str">
        <f t="shared" si="248"/>
        <v/>
      </c>
    </row>
    <row r="8216" spans="1:18" x14ac:dyDescent="0.3">
      <c r="A8216">
        <v>9508</v>
      </c>
      <c r="B8216">
        <v>2003</v>
      </c>
      <c r="C8216">
        <v>3</v>
      </c>
      <c r="D8216">
        <v>0.34883720000000001</v>
      </c>
      <c r="E8216">
        <v>9.3023300000000003E-2</v>
      </c>
      <c r="F8216">
        <v>0.15116280000000001</v>
      </c>
      <c r="G8216">
        <v>0</v>
      </c>
      <c r="H8216">
        <v>0</v>
      </c>
      <c r="I8216">
        <v>0</v>
      </c>
      <c r="J8216">
        <v>0</v>
      </c>
      <c r="K8216">
        <v>0.1550388</v>
      </c>
      <c r="L8216">
        <v>0.23255809999999999</v>
      </c>
      <c r="M8216">
        <v>1.9379799999999999E-2</v>
      </c>
      <c r="O8216" t="str">
        <f>Table_Index[[#This Row],[ID]]&amp;Table_Index[[#This Row],[year]]</f>
        <v>95082003</v>
      </c>
      <c r="R8216" t="str">
        <f t="shared" si="248"/>
        <v/>
      </c>
    </row>
    <row r="8217" spans="1:18" x14ac:dyDescent="0.3">
      <c r="A8217">
        <v>9508</v>
      </c>
      <c r="B8217">
        <v>2003</v>
      </c>
      <c r="C8217">
        <v>4</v>
      </c>
      <c r="D8217">
        <v>0.54026779999999996</v>
      </c>
      <c r="E8217">
        <v>0.11942759999999999</v>
      </c>
      <c r="F8217">
        <v>0</v>
      </c>
      <c r="G8217">
        <v>2.7517900000000001E-2</v>
      </c>
      <c r="H8217">
        <v>0</v>
      </c>
      <c r="I8217">
        <v>0</v>
      </c>
      <c r="J8217">
        <v>0</v>
      </c>
      <c r="K8217">
        <v>0.18482850000000001</v>
      </c>
      <c r="L8217">
        <v>0.1137406</v>
      </c>
      <c r="M8217">
        <v>1.42176E-2</v>
      </c>
      <c r="O8217" t="str">
        <f>Table_Index[[#This Row],[ID]]&amp;Table_Index[[#This Row],[year]]</f>
        <v>95082003</v>
      </c>
      <c r="R8217" t="str">
        <f t="shared" si="248"/>
        <v/>
      </c>
    </row>
    <row r="8218" spans="1:18" x14ac:dyDescent="0.3">
      <c r="A8218">
        <v>9508</v>
      </c>
      <c r="B8218">
        <v>2004</v>
      </c>
      <c r="C8218">
        <v>1</v>
      </c>
      <c r="D8218">
        <v>0.29645389999999999</v>
      </c>
      <c r="E8218">
        <v>0</v>
      </c>
      <c r="F8218">
        <v>0.15602840000000001</v>
      </c>
      <c r="G8218">
        <v>0.13617019999999999</v>
      </c>
      <c r="H8218">
        <v>0</v>
      </c>
      <c r="I8218">
        <v>0</v>
      </c>
      <c r="J8218">
        <v>0.15602840000000001</v>
      </c>
      <c r="K8218">
        <v>7.0921999999999999E-2</v>
      </c>
      <c r="L8218">
        <v>0.1702128</v>
      </c>
      <c r="M8218">
        <v>1.41844E-2</v>
      </c>
      <c r="O8218" t="str">
        <f>Table_Index[[#This Row],[ID]]&amp;Table_Index[[#This Row],[year]]</f>
        <v>95082004</v>
      </c>
      <c r="R8218" t="str">
        <f t="shared" si="248"/>
        <v/>
      </c>
    </row>
    <row r="8219" spans="1:18" x14ac:dyDescent="0.3">
      <c r="A8219">
        <v>9508</v>
      </c>
      <c r="B8219">
        <v>2004</v>
      </c>
      <c r="C8219">
        <v>2</v>
      </c>
      <c r="D8219">
        <v>0.48144429999999999</v>
      </c>
      <c r="E8219">
        <v>0.13640920000000001</v>
      </c>
      <c r="F8219">
        <v>0.16449349999999999</v>
      </c>
      <c r="G8219">
        <v>5.4162500000000002E-2</v>
      </c>
      <c r="H8219">
        <v>1.00301E-2</v>
      </c>
      <c r="I8219">
        <v>0</v>
      </c>
      <c r="J8219">
        <v>0</v>
      </c>
      <c r="K8219">
        <v>8.0240699999999998E-2</v>
      </c>
      <c r="L8219">
        <v>6.3189599999999999E-2</v>
      </c>
      <c r="M8219">
        <v>1.00301E-2</v>
      </c>
      <c r="O8219" t="str">
        <f>Table_Index[[#This Row],[ID]]&amp;Table_Index[[#This Row],[year]]</f>
        <v>95082004</v>
      </c>
      <c r="R8219" t="str">
        <f t="shared" si="248"/>
        <v/>
      </c>
    </row>
    <row r="8220" spans="1:18" x14ac:dyDescent="0.3">
      <c r="A8220">
        <v>9508</v>
      </c>
      <c r="B8220">
        <v>2004</v>
      </c>
      <c r="C8220">
        <v>3</v>
      </c>
      <c r="D8220">
        <v>7.7121499999999996E-2</v>
      </c>
      <c r="E8220">
        <v>0.54691149999999999</v>
      </c>
      <c r="F8220">
        <v>0.1767367</v>
      </c>
      <c r="G8220">
        <v>1.6067000000000001E-2</v>
      </c>
      <c r="H8220">
        <v>0</v>
      </c>
      <c r="I8220">
        <v>0</v>
      </c>
      <c r="J8220">
        <v>0</v>
      </c>
      <c r="K8220">
        <v>6.4267900000000003E-2</v>
      </c>
      <c r="L8220">
        <v>0.11086210000000001</v>
      </c>
      <c r="M8220">
        <v>8.0335000000000007E-3</v>
      </c>
      <c r="O8220" t="str">
        <f>Table_Index[[#This Row],[ID]]&amp;Table_Index[[#This Row],[year]]</f>
        <v>95082004</v>
      </c>
      <c r="R8220" t="str">
        <f t="shared" si="248"/>
        <v/>
      </c>
    </row>
    <row r="8221" spans="1:18" x14ac:dyDescent="0.3">
      <c r="A8221">
        <v>9508</v>
      </c>
      <c r="B8221">
        <v>2004</v>
      </c>
      <c r="C8221">
        <v>4</v>
      </c>
      <c r="D8221">
        <v>5.8355400000000002E-2</v>
      </c>
      <c r="E8221">
        <v>7.9575599999999996E-2</v>
      </c>
      <c r="F8221">
        <v>0.31830239999999999</v>
      </c>
      <c r="G8221">
        <v>0.14323610000000001</v>
      </c>
      <c r="H8221">
        <v>1.3262599999999999E-2</v>
      </c>
      <c r="I8221">
        <v>0</v>
      </c>
      <c r="J8221">
        <v>0</v>
      </c>
      <c r="K8221">
        <v>0.1644562</v>
      </c>
      <c r="L8221">
        <v>0.20689650000000001</v>
      </c>
      <c r="M8221">
        <v>1.5915100000000001E-2</v>
      </c>
      <c r="O8221" t="str">
        <f>Table_Index[[#This Row],[ID]]&amp;Table_Index[[#This Row],[year]]</f>
        <v>95082004</v>
      </c>
      <c r="R8221" t="str">
        <f t="shared" si="248"/>
        <v/>
      </c>
    </row>
    <row r="8222" spans="1:18" x14ac:dyDescent="0.3">
      <c r="A8222">
        <v>9508</v>
      </c>
      <c r="B8222">
        <v>2005</v>
      </c>
      <c r="C8222">
        <v>1</v>
      </c>
      <c r="D8222">
        <v>0.3126699</v>
      </c>
      <c r="E8222">
        <v>5.22023E-2</v>
      </c>
      <c r="F8222">
        <v>0.1272431</v>
      </c>
      <c r="G8222">
        <v>3.58891E-2</v>
      </c>
      <c r="H8222">
        <v>2.44698E-2</v>
      </c>
      <c r="I8222">
        <v>0.27732459999999998</v>
      </c>
      <c r="J8222">
        <v>2.1751E-2</v>
      </c>
      <c r="K8222">
        <v>6.8515499999999993E-2</v>
      </c>
      <c r="L8222">
        <v>7.1778099999999997E-2</v>
      </c>
      <c r="M8222">
        <v>8.1566E-3</v>
      </c>
      <c r="O8222" t="str">
        <f>Table_Index[[#This Row],[ID]]&amp;Table_Index[[#This Row],[year]]</f>
        <v>95082005</v>
      </c>
      <c r="R8222" t="str">
        <f t="shared" si="248"/>
        <v/>
      </c>
    </row>
    <row r="8223" spans="1:18" x14ac:dyDescent="0.3">
      <c r="A8223">
        <v>9508</v>
      </c>
      <c r="B8223">
        <v>2005</v>
      </c>
      <c r="C8223">
        <v>2</v>
      </c>
      <c r="D8223">
        <v>0.13561570000000001</v>
      </c>
      <c r="E8223">
        <v>7.5944800000000007E-2</v>
      </c>
      <c r="F8223">
        <v>0.13862940000000001</v>
      </c>
      <c r="G8223">
        <v>1.26575E-2</v>
      </c>
      <c r="H8223">
        <v>0</v>
      </c>
      <c r="I8223">
        <v>0.43397029999999998</v>
      </c>
      <c r="J8223">
        <v>0</v>
      </c>
      <c r="K8223">
        <v>7.5944800000000007E-2</v>
      </c>
      <c r="L8223">
        <v>0.11301310000000001</v>
      </c>
      <c r="M8223">
        <v>1.42246E-2</v>
      </c>
      <c r="O8223" t="str">
        <f>Table_Index[[#This Row],[ID]]&amp;Table_Index[[#This Row],[year]]</f>
        <v>95082005</v>
      </c>
      <c r="R8223" t="str">
        <f t="shared" si="248"/>
        <v/>
      </c>
    </row>
    <row r="8224" spans="1:18" x14ac:dyDescent="0.3">
      <c r="A8224">
        <v>9508</v>
      </c>
      <c r="B8224">
        <v>2005</v>
      </c>
      <c r="C8224">
        <v>3</v>
      </c>
      <c r="D8224">
        <v>0.1222844</v>
      </c>
      <c r="E8224">
        <v>7.0869399999999999E-2</v>
      </c>
      <c r="F8224">
        <v>0.13895959999999999</v>
      </c>
      <c r="G8224">
        <v>8.6660000000000001E-3</v>
      </c>
      <c r="H8224">
        <v>2.0843899999999999E-2</v>
      </c>
      <c r="I8224">
        <v>0.25985439999999999</v>
      </c>
      <c r="J8224">
        <v>0.1181156</v>
      </c>
      <c r="K8224">
        <v>5.8362999999999998E-2</v>
      </c>
      <c r="L8224">
        <v>0.19871220000000001</v>
      </c>
      <c r="M8224">
        <v>3.3316000000000001E-3</v>
      </c>
      <c r="O8224" t="str">
        <f>Table_Index[[#This Row],[ID]]&amp;Table_Index[[#This Row],[year]]</f>
        <v>95082005</v>
      </c>
      <c r="R8224" t="str">
        <f t="shared" si="248"/>
        <v/>
      </c>
    </row>
    <row r="8225" spans="1:18" x14ac:dyDescent="0.3">
      <c r="A8225">
        <v>9508</v>
      </c>
      <c r="B8225">
        <v>2005</v>
      </c>
      <c r="C8225">
        <v>4</v>
      </c>
      <c r="D8225">
        <v>0.1184103</v>
      </c>
      <c r="E8225">
        <v>0.14209240000000001</v>
      </c>
      <c r="F8225">
        <v>0.29997289999999999</v>
      </c>
      <c r="G8225">
        <v>2.3682100000000001E-2</v>
      </c>
      <c r="H8225">
        <v>5.9205199999999999E-2</v>
      </c>
      <c r="I8225">
        <v>0</v>
      </c>
      <c r="J8225">
        <v>0</v>
      </c>
      <c r="K8225">
        <v>0.15788050000000001</v>
      </c>
      <c r="L8225">
        <v>0.1894565</v>
      </c>
      <c r="M8225">
        <v>9.3001000000000004E-3</v>
      </c>
      <c r="O8225" t="str">
        <f>Table_Index[[#This Row],[ID]]&amp;Table_Index[[#This Row],[year]]</f>
        <v>95082005</v>
      </c>
      <c r="R8225" t="str">
        <f t="shared" si="248"/>
        <v/>
      </c>
    </row>
    <row r="8226" spans="1:18" x14ac:dyDescent="0.3">
      <c r="A8226">
        <v>9508</v>
      </c>
      <c r="B8226">
        <v>2006</v>
      </c>
      <c r="C8226">
        <v>1</v>
      </c>
      <c r="D8226">
        <v>0</v>
      </c>
      <c r="E8226">
        <v>6.8487300000000001E-2</v>
      </c>
      <c r="F8226">
        <v>0.15615100000000001</v>
      </c>
      <c r="G8226">
        <v>6.3693200000000005E-2</v>
      </c>
      <c r="H8226">
        <v>0</v>
      </c>
      <c r="I8226">
        <v>0.45201609999999998</v>
      </c>
      <c r="J8226">
        <v>0</v>
      </c>
      <c r="K8226">
        <v>0.12533169999999999</v>
      </c>
      <c r="L8226">
        <v>0.12738640000000001</v>
      </c>
      <c r="M8226">
        <v>6.9343E-3</v>
      </c>
      <c r="O8226" t="str">
        <f>Table_Index[[#This Row],[ID]]&amp;Table_Index[[#This Row],[year]]</f>
        <v>95082006</v>
      </c>
      <c r="R8226" t="str">
        <f t="shared" si="248"/>
        <v/>
      </c>
    </row>
    <row r="8227" spans="1:18" x14ac:dyDescent="0.3">
      <c r="A8227">
        <v>9508</v>
      </c>
      <c r="B8227">
        <v>2006</v>
      </c>
      <c r="C8227">
        <v>2</v>
      </c>
      <c r="D8227">
        <v>6.5681500000000004E-2</v>
      </c>
      <c r="E8227">
        <v>0.1172883</v>
      </c>
      <c r="F8227">
        <v>0.1782782</v>
      </c>
      <c r="G8227">
        <v>8.2101800000000003E-2</v>
      </c>
      <c r="H8227">
        <v>0</v>
      </c>
      <c r="I8227">
        <v>0.28149190000000002</v>
      </c>
      <c r="J8227">
        <v>0</v>
      </c>
      <c r="K8227">
        <v>0.10321370000000001</v>
      </c>
      <c r="L8227">
        <v>0.15951209999999999</v>
      </c>
      <c r="M8227">
        <v>1.24326E-2</v>
      </c>
      <c r="O8227" t="str">
        <f>Table_Index[[#This Row],[ID]]&amp;Table_Index[[#This Row],[year]]</f>
        <v>95082006</v>
      </c>
      <c r="R8227" t="str">
        <f t="shared" si="248"/>
        <v/>
      </c>
    </row>
    <row r="8228" spans="1:18" x14ac:dyDescent="0.3">
      <c r="A8228">
        <v>9508</v>
      </c>
      <c r="B8228">
        <v>2006</v>
      </c>
      <c r="C8228">
        <v>3</v>
      </c>
      <c r="D8228">
        <v>8.9879799999999996E-2</v>
      </c>
      <c r="E8228">
        <v>7.7039800000000005E-2</v>
      </c>
      <c r="F8228">
        <v>9.7583699999999995E-2</v>
      </c>
      <c r="G8228">
        <v>5.90638E-2</v>
      </c>
      <c r="H8228">
        <v>1.2840000000000001E-2</v>
      </c>
      <c r="I8228">
        <v>0.2953192</v>
      </c>
      <c r="J8228">
        <v>6.7409800000000006E-2</v>
      </c>
      <c r="K8228">
        <v>5.3927900000000001E-2</v>
      </c>
      <c r="L8228">
        <v>0.21956339999999999</v>
      </c>
      <c r="M8228">
        <v>2.7372500000000001E-2</v>
      </c>
      <c r="O8228" t="str">
        <f>Table_Index[[#This Row],[ID]]&amp;Table_Index[[#This Row],[year]]</f>
        <v>95082006</v>
      </c>
      <c r="R8228" t="str">
        <f t="shared" si="248"/>
        <v/>
      </c>
    </row>
    <row r="8229" spans="1:18" x14ac:dyDescent="0.3">
      <c r="A8229">
        <v>9508</v>
      </c>
      <c r="B8229">
        <v>2006</v>
      </c>
      <c r="C8229">
        <v>4</v>
      </c>
      <c r="D8229">
        <v>3.98248E-2</v>
      </c>
      <c r="E8229">
        <v>0.2323112</v>
      </c>
      <c r="F8229">
        <v>0.17699899999999999</v>
      </c>
      <c r="G8229">
        <v>3.5399800000000002E-2</v>
      </c>
      <c r="H8229">
        <v>0</v>
      </c>
      <c r="I8229">
        <v>0</v>
      </c>
      <c r="J8229">
        <v>7.1905800000000006E-2</v>
      </c>
      <c r="K8229">
        <v>0.1017744</v>
      </c>
      <c r="L8229">
        <v>0.32744810000000002</v>
      </c>
      <c r="M8229">
        <v>1.43369E-2</v>
      </c>
      <c r="O8229" t="str">
        <f>Table_Index[[#This Row],[ID]]&amp;Table_Index[[#This Row],[year]]</f>
        <v>95082006</v>
      </c>
      <c r="R8229" t="str">
        <f t="shared" si="248"/>
        <v/>
      </c>
    </row>
    <row r="8230" spans="1:18" x14ac:dyDescent="0.3">
      <c r="A8230">
        <v>9508</v>
      </c>
      <c r="B8230">
        <v>2007</v>
      </c>
      <c r="C8230">
        <v>1</v>
      </c>
      <c r="D8230">
        <v>0.11376219999999999</v>
      </c>
      <c r="E8230">
        <v>0.11376219999999999</v>
      </c>
      <c r="F8230">
        <v>0.1706433</v>
      </c>
      <c r="G8230">
        <v>4.5504900000000001E-2</v>
      </c>
      <c r="H8230">
        <v>5.7033199999999999E-2</v>
      </c>
      <c r="I8230">
        <v>0</v>
      </c>
      <c r="J8230">
        <v>0.1194503</v>
      </c>
      <c r="K8230">
        <v>7.1101399999999995E-2</v>
      </c>
      <c r="L8230">
        <v>0.29821950000000003</v>
      </c>
      <c r="M8230">
        <v>1.0522999999999999E-2</v>
      </c>
      <c r="O8230" t="str">
        <f>Table_Index[[#This Row],[ID]]&amp;Table_Index[[#This Row],[year]]</f>
        <v>95082007</v>
      </c>
      <c r="R8230" t="str">
        <f t="shared" si="248"/>
        <v/>
      </c>
    </row>
    <row r="8231" spans="1:18" x14ac:dyDescent="0.3">
      <c r="A8231">
        <v>9508</v>
      </c>
      <c r="B8231">
        <v>2007</v>
      </c>
      <c r="C8231">
        <v>2</v>
      </c>
      <c r="D8231">
        <v>0.15246309999999999</v>
      </c>
      <c r="E8231">
        <v>4.8543700000000002E-2</v>
      </c>
      <c r="F8231">
        <v>0.1078749</v>
      </c>
      <c r="G8231">
        <v>2.1215399999999999E-2</v>
      </c>
      <c r="H8231">
        <v>1.4563100000000001E-2</v>
      </c>
      <c r="I8231">
        <v>0.32362459999999998</v>
      </c>
      <c r="J8231">
        <v>0.1294498</v>
      </c>
      <c r="K8231">
        <v>4.5307399999999998E-2</v>
      </c>
      <c r="L8231">
        <v>0.15102479999999999</v>
      </c>
      <c r="M8231">
        <v>5.9331000000000002E-3</v>
      </c>
      <c r="O8231" t="str">
        <f>Table_Index[[#This Row],[ID]]&amp;Table_Index[[#This Row],[year]]</f>
        <v>95082007</v>
      </c>
      <c r="R8231" t="str">
        <f t="shared" si="248"/>
        <v/>
      </c>
    </row>
    <row r="8232" spans="1:18" x14ac:dyDescent="0.3">
      <c r="A8232">
        <v>9508</v>
      </c>
      <c r="B8232">
        <v>2007</v>
      </c>
      <c r="C8232">
        <v>3</v>
      </c>
      <c r="D8232">
        <v>0.12451669999999999</v>
      </c>
      <c r="E8232">
        <v>3.5995199999999998E-2</v>
      </c>
      <c r="F8232">
        <v>0.25196639999999998</v>
      </c>
      <c r="G8232">
        <v>0.33435540000000002</v>
      </c>
      <c r="H8232">
        <v>1.7997599999999999E-2</v>
      </c>
      <c r="I8232">
        <v>0</v>
      </c>
      <c r="J8232">
        <v>7.7989600000000006E-2</v>
      </c>
      <c r="K8232">
        <v>5.2793E-2</v>
      </c>
      <c r="L8232">
        <v>9.3587500000000004E-2</v>
      </c>
      <c r="M8232">
        <v>1.07986E-2</v>
      </c>
      <c r="O8232" t="str">
        <f>Table_Index[[#This Row],[ID]]&amp;Table_Index[[#This Row],[year]]</f>
        <v>95082007</v>
      </c>
      <c r="R8232" t="str">
        <f t="shared" si="248"/>
        <v/>
      </c>
    </row>
    <row r="8233" spans="1:18" x14ac:dyDescent="0.3">
      <c r="A8233">
        <v>9508</v>
      </c>
      <c r="B8233">
        <v>2007</v>
      </c>
      <c r="C8233">
        <v>4</v>
      </c>
      <c r="D8233">
        <v>0.52915570000000001</v>
      </c>
      <c r="E8233">
        <v>9.2498800000000006E-2</v>
      </c>
      <c r="F8233">
        <v>0.15801870000000001</v>
      </c>
      <c r="G8233">
        <v>3.08329E-2</v>
      </c>
      <c r="H8233">
        <v>5.0103500000000002E-2</v>
      </c>
      <c r="I8233">
        <v>0</v>
      </c>
      <c r="J8233">
        <v>3.08329E-2</v>
      </c>
      <c r="K8233">
        <v>5.90964E-2</v>
      </c>
      <c r="L8233">
        <v>3.5971700000000002E-2</v>
      </c>
      <c r="M8233">
        <v>1.34894E-2</v>
      </c>
      <c r="O8233" t="str">
        <f>Table_Index[[#This Row],[ID]]&amp;Table_Index[[#This Row],[year]]</f>
        <v>95082007</v>
      </c>
      <c r="R8233" t="str">
        <f t="shared" si="248"/>
        <v/>
      </c>
    </row>
    <row r="8234" spans="1:18" x14ac:dyDescent="0.3">
      <c r="A8234">
        <v>9508</v>
      </c>
      <c r="B8234">
        <v>2008</v>
      </c>
      <c r="C8234">
        <v>1</v>
      </c>
      <c r="D8234">
        <v>0.1153684</v>
      </c>
      <c r="E8234">
        <v>0.1824655</v>
      </c>
      <c r="F8234">
        <v>0.32365899999999997</v>
      </c>
      <c r="G8234">
        <v>2.1722100000000001E-2</v>
      </c>
      <c r="H8234">
        <v>4.0403099999999997E-2</v>
      </c>
      <c r="I8234">
        <v>0</v>
      </c>
      <c r="J8234">
        <v>9.5034099999999996E-2</v>
      </c>
      <c r="K8234">
        <v>8.6888300000000002E-2</v>
      </c>
      <c r="L8234">
        <v>0.1216436</v>
      </c>
      <c r="M8234">
        <v>1.2815999999999999E-2</v>
      </c>
      <c r="O8234" t="str">
        <f>Table_Index[[#This Row],[ID]]&amp;Table_Index[[#This Row],[year]]</f>
        <v>95082008</v>
      </c>
      <c r="R8234" t="str">
        <f t="shared" si="248"/>
        <v/>
      </c>
    </row>
    <row r="8235" spans="1:18" x14ac:dyDescent="0.3">
      <c r="A8235">
        <v>9508</v>
      </c>
      <c r="B8235">
        <v>2008</v>
      </c>
      <c r="C8235">
        <v>2</v>
      </c>
      <c r="D8235">
        <v>0.11991010000000001</v>
      </c>
      <c r="E8235">
        <v>0.17486889999999999</v>
      </c>
      <c r="F8235">
        <v>0.39970020000000001</v>
      </c>
      <c r="G8235">
        <v>5.8289599999999997E-2</v>
      </c>
      <c r="H8235">
        <v>3.8138100000000001E-2</v>
      </c>
      <c r="I8235">
        <v>0</v>
      </c>
      <c r="J8235">
        <v>3.12266E-2</v>
      </c>
      <c r="K8235">
        <v>6.6616700000000001E-2</v>
      </c>
      <c r="L8235">
        <v>9.9925100000000003E-2</v>
      </c>
      <c r="M8235">
        <v>1.1324799999999999E-2</v>
      </c>
      <c r="O8235" t="str">
        <f>Table_Index[[#This Row],[ID]]&amp;Table_Index[[#This Row],[year]]</f>
        <v>95082008</v>
      </c>
      <c r="R8235" t="str">
        <f t="shared" si="248"/>
        <v/>
      </c>
    </row>
    <row r="8236" spans="1:18" x14ac:dyDescent="0.3">
      <c r="A8236">
        <v>9508</v>
      </c>
      <c r="B8236">
        <v>2008</v>
      </c>
      <c r="C8236">
        <v>3</v>
      </c>
      <c r="D8236">
        <v>0.1637101</v>
      </c>
      <c r="E8236">
        <v>0.14207700000000001</v>
      </c>
      <c r="F8236">
        <v>0.31572670000000003</v>
      </c>
      <c r="G8236">
        <v>3.5080699999999999E-2</v>
      </c>
      <c r="H8236">
        <v>4.3675499999999999E-2</v>
      </c>
      <c r="I8236">
        <v>0</v>
      </c>
      <c r="J8236">
        <v>0.1136616</v>
      </c>
      <c r="K8236">
        <v>9.1560699999999995E-2</v>
      </c>
      <c r="L8236">
        <v>8.8403499999999996E-2</v>
      </c>
      <c r="M8236">
        <v>6.1040000000000001E-3</v>
      </c>
      <c r="O8236" t="str">
        <f>Table_Index[[#This Row],[ID]]&amp;Table_Index[[#This Row],[year]]</f>
        <v>95082008</v>
      </c>
      <c r="R8236" t="str">
        <f t="shared" si="248"/>
        <v/>
      </c>
    </row>
    <row r="8237" spans="1:18" x14ac:dyDescent="0.3">
      <c r="A8237">
        <v>9508</v>
      </c>
      <c r="B8237">
        <v>2008</v>
      </c>
      <c r="C8237">
        <v>4</v>
      </c>
      <c r="D8237">
        <v>7.9830899999999996E-2</v>
      </c>
      <c r="E8237">
        <v>0</v>
      </c>
      <c r="F8237">
        <v>0.3033574</v>
      </c>
      <c r="G8237">
        <v>3.1795700000000003E-2</v>
      </c>
      <c r="H8237">
        <v>3.1932000000000002E-3</v>
      </c>
      <c r="I8237">
        <v>0.2128824</v>
      </c>
      <c r="J8237">
        <v>0.2075603</v>
      </c>
      <c r="K8237">
        <v>5.32206E-2</v>
      </c>
      <c r="L8237">
        <v>9.5797099999999996E-2</v>
      </c>
      <c r="M8237">
        <v>1.2362400000000001E-2</v>
      </c>
      <c r="O8237" t="str">
        <f>Table_Index[[#This Row],[ID]]&amp;Table_Index[[#This Row],[year]]</f>
        <v>95082008</v>
      </c>
      <c r="R8237" t="str">
        <f t="shared" si="248"/>
        <v/>
      </c>
    </row>
    <row r="8238" spans="1:18" x14ac:dyDescent="0.3">
      <c r="A8238">
        <v>9508</v>
      </c>
      <c r="B8238">
        <v>2009</v>
      </c>
      <c r="C8238">
        <v>1</v>
      </c>
      <c r="D8238">
        <v>7.91689E-2</v>
      </c>
      <c r="E8238">
        <v>4.5096200000000003E-2</v>
      </c>
      <c r="F8238">
        <v>0.2367552</v>
      </c>
      <c r="G8238">
        <v>2.2548100000000001E-2</v>
      </c>
      <c r="H8238">
        <v>1.8263999999999999E-2</v>
      </c>
      <c r="I8238">
        <v>0</v>
      </c>
      <c r="J8238">
        <v>0.42841410000000002</v>
      </c>
      <c r="K8238">
        <v>5.4115499999999997E-2</v>
      </c>
      <c r="L8238">
        <v>0.1014665</v>
      </c>
      <c r="M8238">
        <v>1.41715E-2</v>
      </c>
      <c r="O8238" t="str">
        <f>Table_Index[[#This Row],[ID]]&amp;Table_Index[[#This Row],[year]]</f>
        <v>95082009</v>
      </c>
      <c r="R8238" t="str">
        <f t="shared" si="248"/>
        <v/>
      </c>
    </row>
    <row r="8239" spans="1:18" x14ac:dyDescent="0.3">
      <c r="A8239">
        <v>9508</v>
      </c>
      <c r="B8239">
        <v>2009</v>
      </c>
      <c r="C8239">
        <v>2</v>
      </c>
      <c r="D8239">
        <v>0.21064949999999999</v>
      </c>
      <c r="E8239">
        <v>0.1228789</v>
      </c>
      <c r="F8239">
        <v>0.21064949999999999</v>
      </c>
      <c r="G8239">
        <v>0.11702750000000001</v>
      </c>
      <c r="H8239">
        <v>7.0216999999999996E-3</v>
      </c>
      <c r="I8239">
        <v>0</v>
      </c>
      <c r="J8239">
        <v>0.13341140000000001</v>
      </c>
      <c r="K8239">
        <v>5.2662399999999998E-2</v>
      </c>
      <c r="L8239">
        <v>0.13341130000000001</v>
      </c>
      <c r="M8239">
        <v>1.2287899999999999E-2</v>
      </c>
      <c r="O8239" t="str">
        <f>Table_Index[[#This Row],[ID]]&amp;Table_Index[[#This Row],[year]]</f>
        <v>95082009</v>
      </c>
      <c r="R8239" t="str">
        <f t="shared" si="248"/>
        <v/>
      </c>
    </row>
    <row r="8240" spans="1:18" x14ac:dyDescent="0.3">
      <c r="A8240">
        <v>9508</v>
      </c>
      <c r="B8240">
        <v>2009</v>
      </c>
      <c r="C8240">
        <v>3</v>
      </c>
      <c r="D8240">
        <v>8.8853000000000005E-3</v>
      </c>
      <c r="E8240">
        <v>6.1763999999999999E-2</v>
      </c>
      <c r="F8240">
        <v>9.9328E-2</v>
      </c>
      <c r="G8240">
        <v>0.19070980000000001</v>
      </c>
      <c r="H8240">
        <v>1.0293999999999999E-2</v>
      </c>
      <c r="I8240">
        <v>0.2925662</v>
      </c>
      <c r="J8240">
        <v>0.19468289999999999</v>
      </c>
      <c r="K8240">
        <v>2.9798399999999999E-2</v>
      </c>
      <c r="L8240">
        <v>0.1068245</v>
      </c>
      <c r="M8240">
        <v>5.1469999999999997E-3</v>
      </c>
      <c r="O8240" t="str">
        <f>Table_Index[[#This Row],[ID]]&amp;Table_Index[[#This Row],[year]]</f>
        <v>95082009</v>
      </c>
      <c r="R8240" t="str">
        <f t="shared" si="248"/>
        <v/>
      </c>
    </row>
    <row r="8241" spans="1:18" x14ac:dyDescent="0.3">
      <c r="A8241">
        <v>9508</v>
      </c>
      <c r="B8241">
        <v>2009</v>
      </c>
      <c r="C8241">
        <v>4</v>
      </c>
      <c r="D8241">
        <v>6.2380199999999997E-2</v>
      </c>
      <c r="E8241">
        <v>3.8814300000000003E-2</v>
      </c>
      <c r="F8241">
        <v>8.3173499999999997E-2</v>
      </c>
      <c r="G8241">
        <v>1.3862299999999999E-2</v>
      </c>
      <c r="H8241">
        <v>2.8486899999999999E-2</v>
      </c>
      <c r="I8241">
        <v>0</v>
      </c>
      <c r="J8241">
        <v>0.67000910000000002</v>
      </c>
      <c r="K8241">
        <v>2.7724499999999999E-2</v>
      </c>
      <c r="L8241">
        <v>5.8221500000000002E-2</v>
      </c>
      <c r="M8241">
        <v>1.7327800000000001E-2</v>
      </c>
      <c r="O8241" t="str">
        <f>Table_Index[[#This Row],[ID]]&amp;Table_Index[[#This Row],[year]]</f>
        <v>95082009</v>
      </c>
      <c r="R8241" t="str">
        <f t="shared" si="248"/>
        <v/>
      </c>
    </row>
    <row r="8242" spans="1:18" x14ac:dyDescent="0.3">
      <c r="A8242">
        <v>9508</v>
      </c>
      <c r="B8242">
        <v>2010</v>
      </c>
      <c r="C8242">
        <v>1</v>
      </c>
      <c r="D8242">
        <v>8.5442599999999994E-2</v>
      </c>
      <c r="E8242">
        <v>7.9709100000000005E-2</v>
      </c>
      <c r="F8242">
        <v>8.3904300000000001E-2</v>
      </c>
      <c r="G8242">
        <v>2.0976100000000001E-2</v>
      </c>
      <c r="H8242">
        <v>3.2163299999999999E-2</v>
      </c>
      <c r="I8242">
        <v>0.4195217</v>
      </c>
      <c r="J8242">
        <v>0.13984060000000001</v>
      </c>
      <c r="K8242">
        <v>5.3139400000000003E-2</v>
      </c>
      <c r="L8242">
        <v>6.9920300000000005E-2</v>
      </c>
      <c r="M8242">
        <v>1.53825E-2</v>
      </c>
      <c r="O8242" t="str">
        <f>Table_Index[[#This Row],[ID]]&amp;Table_Index[[#This Row],[year]]</f>
        <v>95082010</v>
      </c>
      <c r="R8242" t="str">
        <f t="shared" si="248"/>
        <v/>
      </c>
    </row>
    <row r="8243" spans="1:18" x14ac:dyDescent="0.3">
      <c r="A8243">
        <v>9508</v>
      </c>
      <c r="B8243">
        <v>2010</v>
      </c>
      <c r="C8243">
        <v>2</v>
      </c>
      <c r="D8243">
        <v>4.3029100000000001E-2</v>
      </c>
      <c r="E8243">
        <v>6.2213600000000001E-2</v>
      </c>
      <c r="F8243">
        <v>8.6679599999999996E-2</v>
      </c>
      <c r="G8243">
        <v>9.4368900000000006E-2</v>
      </c>
      <c r="H8243">
        <v>3.3553399999999997E-2</v>
      </c>
      <c r="I8243">
        <v>0.1328155</v>
      </c>
      <c r="J8243">
        <v>0.34601939999999998</v>
      </c>
      <c r="K8243">
        <v>6.2912599999999999E-2</v>
      </c>
      <c r="L8243">
        <v>0.1258252</v>
      </c>
      <c r="M8243">
        <v>1.25825E-2</v>
      </c>
      <c r="O8243" t="str">
        <f>Table_Index[[#This Row],[ID]]&amp;Table_Index[[#This Row],[year]]</f>
        <v>95082010</v>
      </c>
      <c r="R8243" t="str">
        <f t="shared" si="248"/>
        <v/>
      </c>
    </row>
    <row r="8244" spans="1:18" x14ac:dyDescent="0.3">
      <c r="A8244">
        <v>9508</v>
      </c>
      <c r="B8244">
        <v>2010</v>
      </c>
      <c r="C8244">
        <v>3</v>
      </c>
      <c r="D8244">
        <v>0.1281108</v>
      </c>
      <c r="E8244">
        <v>0.3444758</v>
      </c>
      <c r="F8244">
        <v>8.5407200000000003E-2</v>
      </c>
      <c r="G8244">
        <v>0.1185025</v>
      </c>
      <c r="H8244">
        <v>4.9844600000000003E-2</v>
      </c>
      <c r="I8244">
        <v>0</v>
      </c>
      <c r="J8244">
        <v>0</v>
      </c>
      <c r="K8244">
        <v>8.3271999999999999E-2</v>
      </c>
      <c r="L8244">
        <v>0.17508480000000001</v>
      </c>
      <c r="M8244">
        <v>1.5302100000000001E-2</v>
      </c>
      <c r="O8244" t="str">
        <f>Table_Index[[#This Row],[ID]]&amp;Table_Index[[#This Row],[year]]</f>
        <v>95082010</v>
      </c>
      <c r="R8244" t="str">
        <f t="shared" si="248"/>
        <v/>
      </c>
    </row>
    <row r="8245" spans="1:18" x14ac:dyDescent="0.3">
      <c r="A8245">
        <v>9508</v>
      </c>
      <c r="B8245">
        <v>2010</v>
      </c>
      <c r="C8245">
        <v>4</v>
      </c>
      <c r="D8245">
        <v>7.4066599999999996E-2</v>
      </c>
      <c r="E8245">
        <v>5.6134700000000003E-2</v>
      </c>
      <c r="F8245">
        <v>0.1094627</v>
      </c>
      <c r="G8245">
        <v>0.13331999999999999</v>
      </c>
      <c r="H8245">
        <v>5.53774E-2</v>
      </c>
      <c r="I8245">
        <v>0.1684042</v>
      </c>
      <c r="J8245">
        <v>0.23389470000000001</v>
      </c>
      <c r="K8245">
        <v>4.1165500000000001E-2</v>
      </c>
      <c r="L8245">
        <v>0.1001069</v>
      </c>
      <c r="M8245">
        <v>2.8067399999999999E-2</v>
      </c>
      <c r="O8245" t="str">
        <f>Table_Index[[#This Row],[ID]]&amp;Table_Index[[#This Row],[year]]</f>
        <v>95082010</v>
      </c>
      <c r="R8245" t="str">
        <f t="shared" si="248"/>
        <v/>
      </c>
    </row>
    <row r="8246" spans="1:18" x14ac:dyDescent="0.3">
      <c r="A8246">
        <v>9508</v>
      </c>
      <c r="B8246">
        <v>2011</v>
      </c>
      <c r="C8246">
        <v>1</v>
      </c>
      <c r="D8246">
        <v>5.8228599999999998E-2</v>
      </c>
      <c r="E8246">
        <v>1.65492E-2</v>
      </c>
      <c r="F8246">
        <v>0.1176831</v>
      </c>
      <c r="G8246">
        <v>0.10726330000000001</v>
      </c>
      <c r="H8246">
        <v>1.01134E-2</v>
      </c>
      <c r="I8246">
        <v>0.43211769999999999</v>
      </c>
      <c r="J8246">
        <v>0.10787620000000001</v>
      </c>
      <c r="K8246">
        <v>4.9034599999999998E-2</v>
      </c>
      <c r="L8246">
        <v>9.1939900000000005E-2</v>
      </c>
      <c r="M8246">
        <v>9.1940000000000008E-3</v>
      </c>
      <c r="O8246" t="str">
        <f>Table_Index[[#This Row],[ID]]&amp;Table_Index[[#This Row],[year]]</f>
        <v>95082011</v>
      </c>
      <c r="R8246" t="str">
        <f t="shared" si="248"/>
        <v/>
      </c>
    </row>
    <row r="8247" spans="1:18" x14ac:dyDescent="0.3">
      <c r="A8247">
        <v>9508</v>
      </c>
      <c r="B8247">
        <v>2011</v>
      </c>
      <c r="C8247">
        <v>2</v>
      </c>
      <c r="D8247">
        <v>8.3193199999999995E-2</v>
      </c>
      <c r="E8247">
        <v>4.7688700000000001E-2</v>
      </c>
      <c r="F8247">
        <v>0.11201609999999999</v>
      </c>
      <c r="G8247">
        <v>4.9129899999999997E-2</v>
      </c>
      <c r="H8247">
        <v>4.5636200000000002E-2</v>
      </c>
      <c r="I8247">
        <v>0.27316200000000002</v>
      </c>
      <c r="J8247">
        <v>0.20339760000000001</v>
      </c>
      <c r="K8247">
        <v>6.0921000000000003E-2</v>
      </c>
      <c r="L8247">
        <v>0.1189597</v>
      </c>
      <c r="M8247">
        <v>5.8956E-3</v>
      </c>
      <c r="O8247" t="str">
        <f>Table_Index[[#This Row],[ID]]&amp;Table_Index[[#This Row],[year]]</f>
        <v>95082011</v>
      </c>
      <c r="R8247" t="str">
        <f t="shared" si="248"/>
        <v/>
      </c>
    </row>
    <row r="8248" spans="1:18" x14ac:dyDescent="0.3">
      <c r="A8248">
        <v>9508</v>
      </c>
      <c r="B8248">
        <v>2011</v>
      </c>
      <c r="C8248">
        <v>3</v>
      </c>
      <c r="D8248">
        <v>3.04414E-2</v>
      </c>
      <c r="E8248">
        <v>4.09944E-2</v>
      </c>
      <c r="F8248">
        <v>0.1156774</v>
      </c>
      <c r="G8248">
        <v>0.1128362</v>
      </c>
      <c r="H8248">
        <v>2.01339E-2</v>
      </c>
      <c r="I8248">
        <v>0.33485559999999998</v>
      </c>
      <c r="J8248">
        <v>0.18315590000000001</v>
      </c>
      <c r="K8248">
        <v>6.2912300000000004E-2</v>
      </c>
      <c r="L8248">
        <v>9.5339900000000005E-2</v>
      </c>
      <c r="M8248">
        <v>3.653E-3</v>
      </c>
      <c r="O8248" t="str">
        <f>Table_Index[[#This Row],[ID]]&amp;Table_Index[[#This Row],[year]]</f>
        <v>95082011</v>
      </c>
      <c r="R8248" t="str">
        <f t="shared" si="248"/>
        <v/>
      </c>
    </row>
    <row r="8249" spans="1:18" x14ac:dyDescent="0.3">
      <c r="A8249">
        <v>9508</v>
      </c>
      <c r="B8249">
        <v>2011</v>
      </c>
      <c r="C8249">
        <v>4</v>
      </c>
      <c r="D8249">
        <v>5.6721399999999998E-2</v>
      </c>
      <c r="E8249">
        <v>9.0673699999999996E-2</v>
      </c>
      <c r="F8249">
        <v>0.13601050000000001</v>
      </c>
      <c r="G8249">
        <v>2.72021E-2</v>
      </c>
      <c r="H8249">
        <v>1.36011E-2</v>
      </c>
      <c r="I8249">
        <v>0.41165859999999999</v>
      </c>
      <c r="J8249">
        <v>0.1065416</v>
      </c>
      <c r="K8249">
        <v>5.6671100000000002E-2</v>
      </c>
      <c r="L8249">
        <v>9.5660800000000004E-2</v>
      </c>
      <c r="M8249">
        <v>5.2591000000000001E-3</v>
      </c>
      <c r="O8249" t="str">
        <f>Table_Index[[#This Row],[ID]]&amp;Table_Index[[#This Row],[year]]</f>
        <v>95082011</v>
      </c>
      <c r="R8249" t="str">
        <f t="shared" si="248"/>
        <v/>
      </c>
    </row>
    <row r="8250" spans="1:18" x14ac:dyDescent="0.3">
      <c r="A8250">
        <v>9509</v>
      </c>
      <c r="B8250">
        <v>2003</v>
      </c>
      <c r="C8250">
        <v>1</v>
      </c>
      <c r="D8250">
        <v>0</v>
      </c>
      <c r="E8250">
        <v>0.41048040000000002</v>
      </c>
      <c r="F8250">
        <v>0.17467250000000001</v>
      </c>
      <c r="G8250">
        <v>0</v>
      </c>
      <c r="H8250">
        <v>0</v>
      </c>
      <c r="I8250">
        <v>0</v>
      </c>
      <c r="J8250">
        <v>0.13100439999999999</v>
      </c>
      <c r="K8250">
        <v>8.7336200000000003E-2</v>
      </c>
      <c r="L8250">
        <v>0.17467250000000001</v>
      </c>
      <c r="M8250">
        <v>2.1834099999999999E-2</v>
      </c>
      <c r="O8250" t="str">
        <f>Table_Index[[#This Row],[ID]]&amp;Table_Index[[#This Row],[year]]</f>
        <v>95092003</v>
      </c>
      <c r="R8250" t="str">
        <f t="shared" si="248"/>
        <v/>
      </c>
    </row>
    <row r="8251" spans="1:18" x14ac:dyDescent="0.3">
      <c r="A8251">
        <v>9509</v>
      </c>
      <c r="B8251">
        <v>2003</v>
      </c>
      <c r="C8251">
        <v>2</v>
      </c>
      <c r="D8251">
        <v>0</v>
      </c>
      <c r="E8251">
        <v>7.4073999999999997E-3</v>
      </c>
      <c r="F8251">
        <v>2.4889000000000001E-3</v>
      </c>
      <c r="G8251">
        <v>1.4815E-3</v>
      </c>
      <c r="H8251">
        <v>0</v>
      </c>
      <c r="I8251">
        <v>0</v>
      </c>
      <c r="J8251">
        <v>0</v>
      </c>
      <c r="K8251">
        <v>0.98765429999999999</v>
      </c>
      <c r="L8251">
        <v>8.6910000000000004E-4</v>
      </c>
      <c r="M8251">
        <v>9.8800000000000003E-5</v>
      </c>
      <c r="O8251" t="str">
        <f>Table_Index[[#This Row],[ID]]&amp;Table_Index[[#This Row],[year]]</f>
        <v>95092003</v>
      </c>
      <c r="R8251" t="str">
        <f t="shared" si="248"/>
        <v/>
      </c>
    </row>
    <row r="8252" spans="1:18" x14ac:dyDescent="0.3">
      <c r="A8252">
        <v>9509</v>
      </c>
      <c r="B8252">
        <v>2003</v>
      </c>
      <c r="C8252">
        <v>3</v>
      </c>
      <c r="D8252">
        <v>0</v>
      </c>
      <c r="E8252">
        <v>0.16489989999999999</v>
      </c>
      <c r="F8252">
        <v>0</v>
      </c>
      <c r="G8252">
        <v>0</v>
      </c>
      <c r="H8252">
        <v>0</v>
      </c>
      <c r="I8252">
        <v>0</v>
      </c>
      <c r="J8252">
        <v>0.55064780000000002</v>
      </c>
      <c r="K8252">
        <v>0.16489989999999999</v>
      </c>
      <c r="L8252">
        <v>9.8939899999999997E-2</v>
      </c>
      <c r="M8252">
        <v>2.0612499999999999E-2</v>
      </c>
      <c r="O8252" t="str">
        <f>Table_Index[[#This Row],[ID]]&amp;Table_Index[[#This Row],[year]]</f>
        <v>95092003</v>
      </c>
      <c r="R8252" t="str">
        <f t="shared" si="248"/>
        <v/>
      </c>
    </row>
    <row r="8253" spans="1:18" x14ac:dyDescent="0.3">
      <c r="A8253">
        <v>9509</v>
      </c>
      <c r="B8253">
        <v>2003</v>
      </c>
      <c r="C8253">
        <v>4</v>
      </c>
      <c r="D8253">
        <v>0</v>
      </c>
      <c r="E8253">
        <v>0.56565650000000001</v>
      </c>
      <c r="F8253">
        <v>0.20202020000000001</v>
      </c>
      <c r="G8253">
        <v>0</v>
      </c>
      <c r="H8253">
        <v>0</v>
      </c>
      <c r="I8253">
        <v>0</v>
      </c>
      <c r="J8253">
        <v>0</v>
      </c>
      <c r="K8253">
        <v>0.1111111</v>
      </c>
      <c r="L8253">
        <v>9.5959600000000006E-2</v>
      </c>
      <c r="M8253">
        <v>2.5252500000000001E-2</v>
      </c>
      <c r="O8253" t="str">
        <f>Table_Index[[#This Row],[ID]]&amp;Table_Index[[#This Row],[year]]</f>
        <v>95092003</v>
      </c>
      <c r="R8253" t="str">
        <f t="shared" si="248"/>
        <v/>
      </c>
    </row>
    <row r="8254" spans="1:18" x14ac:dyDescent="0.3">
      <c r="A8254">
        <v>9509</v>
      </c>
      <c r="B8254">
        <v>2004</v>
      </c>
      <c r="C8254">
        <v>1</v>
      </c>
      <c r="D8254">
        <v>0</v>
      </c>
      <c r="E8254">
        <v>0.69884170000000001</v>
      </c>
      <c r="F8254">
        <v>0.15057909999999999</v>
      </c>
      <c r="G8254">
        <v>7.72201E-2</v>
      </c>
      <c r="H8254">
        <v>0</v>
      </c>
      <c r="I8254">
        <v>0</v>
      </c>
      <c r="J8254">
        <v>0</v>
      </c>
      <c r="K8254">
        <v>5.7915099999999997E-2</v>
      </c>
      <c r="L8254">
        <v>0</v>
      </c>
      <c r="M8254">
        <v>1.5443999999999999E-2</v>
      </c>
      <c r="O8254" t="str">
        <f>Table_Index[[#This Row],[ID]]&amp;Table_Index[[#This Row],[year]]</f>
        <v>95092004</v>
      </c>
      <c r="R8254" t="str">
        <f t="shared" si="248"/>
        <v/>
      </c>
    </row>
    <row r="8255" spans="1:18" x14ac:dyDescent="0.3">
      <c r="A8255">
        <v>9509</v>
      </c>
      <c r="B8255">
        <v>2004</v>
      </c>
      <c r="C8255">
        <v>2</v>
      </c>
      <c r="D8255">
        <v>0</v>
      </c>
      <c r="E8255">
        <v>0.49197859999999999</v>
      </c>
      <c r="F8255">
        <v>0.1122995</v>
      </c>
      <c r="G8255">
        <v>0.16042780000000001</v>
      </c>
      <c r="H8255">
        <v>0</v>
      </c>
      <c r="I8255">
        <v>0</v>
      </c>
      <c r="J8255">
        <v>0</v>
      </c>
      <c r="K8255">
        <v>9.6256700000000001E-2</v>
      </c>
      <c r="L8255">
        <v>0.1122995</v>
      </c>
      <c r="M8255">
        <v>2.6738000000000001E-2</v>
      </c>
      <c r="O8255" t="str">
        <f>Table_Index[[#This Row],[ID]]&amp;Table_Index[[#This Row],[year]]</f>
        <v>95092004</v>
      </c>
      <c r="R8255" t="str">
        <f t="shared" si="248"/>
        <v/>
      </c>
    </row>
    <row r="8256" spans="1:18" x14ac:dyDescent="0.3">
      <c r="A8256">
        <v>9509</v>
      </c>
      <c r="B8256">
        <v>2004</v>
      </c>
      <c r="C8256">
        <v>3</v>
      </c>
      <c r="D8256">
        <v>0</v>
      </c>
      <c r="E8256">
        <v>0.61038959999999998</v>
      </c>
      <c r="F8256">
        <v>0</v>
      </c>
      <c r="G8256">
        <v>0</v>
      </c>
      <c r="H8256">
        <v>0</v>
      </c>
      <c r="I8256">
        <v>0</v>
      </c>
      <c r="J8256">
        <v>0.30303029999999997</v>
      </c>
      <c r="K8256">
        <v>6.4935099999999996E-2</v>
      </c>
      <c r="L8256">
        <v>0</v>
      </c>
      <c r="M8256">
        <v>2.1645000000000001E-2</v>
      </c>
      <c r="O8256" t="str">
        <f>Table_Index[[#This Row],[ID]]&amp;Table_Index[[#This Row],[year]]</f>
        <v>95092004</v>
      </c>
      <c r="R8256" t="str">
        <f t="shared" si="248"/>
        <v/>
      </c>
    </row>
    <row r="8257" spans="1:18" x14ac:dyDescent="0.3">
      <c r="A8257">
        <v>9509</v>
      </c>
      <c r="B8257">
        <v>2004</v>
      </c>
      <c r="C8257">
        <v>4</v>
      </c>
      <c r="D8257">
        <v>0</v>
      </c>
      <c r="E8257">
        <v>0.58212070000000005</v>
      </c>
      <c r="F8257">
        <v>0.20790020000000001</v>
      </c>
      <c r="G8257">
        <v>2.59875E-2</v>
      </c>
      <c r="H8257">
        <v>0</v>
      </c>
      <c r="I8257">
        <v>0</v>
      </c>
      <c r="J8257">
        <v>0</v>
      </c>
      <c r="K8257">
        <v>7.2765099999999999E-2</v>
      </c>
      <c r="L8257">
        <v>0.1091476</v>
      </c>
      <c r="M8257">
        <v>2.0790000000000001E-3</v>
      </c>
      <c r="O8257" t="str">
        <f>Table_Index[[#This Row],[ID]]&amp;Table_Index[[#This Row],[year]]</f>
        <v>95092004</v>
      </c>
      <c r="R8257" t="str">
        <f t="shared" si="248"/>
        <v/>
      </c>
    </row>
    <row r="8258" spans="1:18" x14ac:dyDescent="0.3">
      <c r="A8258">
        <v>9509</v>
      </c>
      <c r="B8258">
        <v>2005</v>
      </c>
      <c r="C8258">
        <v>1</v>
      </c>
      <c r="D8258">
        <v>0</v>
      </c>
      <c r="E8258">
        <v>0.49696970000000001</v>
      </c>
      <c r="F8258">
        <v>0.14949489999999999</v>
      </c>
      <c r="G8258">
        <v>4.0404000000000002E-2</v>
      </c>
      <c r="H8258">
        <v>0</v>
      </c>
      <c r="I8258">
        <v>0</v>
      </c>
      <c r="J8258">
        <v>0</v>
      </c>
      <c r="K8258">
        <v>0.22222220000000001</v>
      </c>
      <c r="L8258">
        <v>8.8888900000000007E-2</v>
      </c>
      <c r="M8258">
        <v>2.0202000000000002E-3</v>
      </c>
      <c r="O8258" t="str">
        <f>Table_Index[[#This Row],[ID]]&amp;Table_Index[[#This Row],[year]]</f>
        <v>95092005</v>
      </c>
      <c r="R8258" t="str">
        <f t="shared" si="248"/>
        <v/>
      </c>
    </row>
    <row r="8259" spans="1:18" x14ac:dyDescent="0.3">
      <c r="A8259">
        <v>9509</v>
      </c>
      <c r="B8259">
        <v>2005</v>
      </c>
      <c r="C8259">
        <v>2</v>
      </c>
      <c r="D8259">
        <v>0</v>
      </c>
      <c r="E8259">
        <v>0.45303870000000002</v>
      </c>
      <c r="F8259">
        <v>0.27624310000000002</v>
      </c>
      <c r="G8259">
        <v>3.8674E-2</v>
      </c>
      <c r="H8259">
        <v>0</v>
      </c>
      <c r="I8259">
        <v>0</v>
      </c>
      <c r="J8259">
        <v>0</v>
      </c>
      <c r="K8259">
        <v>9.9447499999999994E-2</v>
      </c>
      <c r="L8259">
        <v>0.12707180000000001</v>
      </c>
      <c r="M8259">
        <v>5.5249000000000001E-3</v>
      </c>
      <c r="O8259" t="str">
        <f>Table_Index[[#This Row],[ID]]&amp;Table_Index[[#This Row],[year]]</f>
        <v>95092005</v>
      </c>
      <c r="R8259" t="str">
        <f t="shared" si="248"/>
        <v/>
      </c>
    </row>
    <row r="8260" spans="1:18" x14ac:dyDescent="0.3">
      <c r="A8260">
        <v>9509</v>
      </c>
      <c r="B8260">
        <v>2005</v>
      </c>
      <c r="C8260">
        <v>3</v>
      </c>
      <c r="D8260">
        <v>0</v>
      </c>
      <c r="E8260">
        <v>0.36123349999999999</v>
      </c>
      <c r="F8260">
        <v>0.2202643</v>
      </c>
      <c r="G8260">
        <v>0</v>
      </c>
      <c r="H8260">
        <v>0</v>
      </c>
      <c r="I8260">
        <v>0</v>
      </c>
      <c r="J8260">
        <v>0.2290749</v>
      </c>
      <c r="K8260">
        <v>6.6079299999999994E-2</v>
      </c>
      <c r="L8260">
        <v>0.1189427</v>
      </c>
      <c r="M8260">
        <v>4.4053E-3</v>
      </c>
      <c r="O8260" t="str">
        <f>Table_Index[[#This Row],[ID]]&amp;Table_Index[[#This Row],[year]]</f>
        <v>95092005</v>
      </c>
      <c r="R8260" t="str">
        <f t="shared" si="248"/>
        <v/>
      </c>
    </row>
    <row r="8261" spans="1:18" x14ac:dyDescent="0.3">
      <c r="A8261">
        <v>9509</v>
      </c>
      <c r="B8261">
        <v>2005</v>
      </c>
      <c r="C8261">
        <v>4</v>
      </c>
      <c r="D8261">
        <v>0</v>
      </c>
      <c r="E8261">
        <v>0.42462850000000002</v>
      </c>
      <c r="F8261">
        <v>0.185775</v>
      </c>
      <c r="G8261">
        <v>0.1539278</v>
      </c>
      <c r="H8261">
        <v>0</v>
      </c>
      <c r="I8261">
        <v>0</v>
      </c>
      <c r="J8261">
        <v>0</v>
      </c>
      <c r="K8261">
        <v>9.5541399999999999E-2</v>
      </c>
      <c r="L8261">
        <v>0.13269639999999999</v>
      </c>
      <c r="M8261">
        <v>7.4310000000000001E-3</v>
      </c>
      <c r="O8261" t="str">
        <f>Table_Index[[#This Row],[ID]]&amp;Table_Index[[#This Row],[year]]</f>
        <v>95092005</v>
      </c>
      <c r="R8261" t="str">
        <f t="shared" si="248"/>
        <v/>
      </c>
    </row>
    <row r="8262" spans="1:18" x14ac:dyDescent="0.3">
      <c r="A8262">
        <v>9509</v>
      </c>
      <c r="B8262">
        <v>2006</v>
      </c>
      <c r="C8262">
        <v>1</v>
      </c>
      <c r="D8262">
        <v>0</v>
      </c>
      <c r="E8262">
        <v>0.50679859999999999</v>
      </c>
      <c r="F8262">
        <v>0.1409147</v>
      </c>
      <c r="G8262">
        <v>2.96663E-2</v>
      </c>
      <c r="H8262">
        <v>0</v>
      </c>
      <c r="I8262">
        <v>0</v>
      </c>
      <c r="J8262">
        <v>0.12978990000000001</v>
      </c>
      <c r="K8262">
        <v>6.6749100000000006E-2</v>
      </c>
      <c r="L8262">
        <v>0.1223733</v>
      </c>
      <c r="M8262">
        <v>3.7082999999999999E-3</v>
      </c>
      <c r="O8262" t="str">
        <f>Table_Index[[#This Row],[ID]]&amp;Table_Index[[#This Row],[year]]</f>
        <v>95092006</v>
      </c>
      <c r="R8262" t="str">
        <f t="shared" si="248"/>
        <v/>
      </c>
    </row>
    <row r="8263" spans="1:18" x14ac:dyDescent="0.3">
      <c r="A8263">
        <v>9509</v>
      </c>
      <c r="B8263">
        <v>2006</v>
      </c>
      <c r="C8263">
        <v>2</v>
      </c>
      <c r="D8263">
        <v>0</v>
      </c>
      <c r="E8263">
        <v>0.56140350000000006</v>
      </c>
      <c r="F8263">
        <v>0.16842099999999999</v>
      </c>
      <c r="G8263">
        <v>3.5087699999999999E-2</v>
      </c>
      <c r="H8263">
        <v>0</v>
      </c>
      <c r="I8263">
        <v>0</v>
      </c>
      <c r="J8263">
        <v>5.2631600000000001E-2</v>
      </c>
      <c r="K8263">
        <v>5.9649099999999997E-2</v>
      </c>
      <c r="L8263">
        <v>0.11929819999999999</v>
      </c>
      <c r="M8263">
        <v>3.5087999999999999E-3</v>
      </c>
      <c r="O8263" t="str">
        <f>Table_Index[[#This Row],[ID]]&amp;Table_Index[[#This Row],[year]]</f>
        <v>95092006</v>
      </c>
      <c r="R8263" t="str">
        <f t="shared" si="248"/>
        <v/>
      </c>
    </row>
    <row r="8264" spans="1:18" x14ac:dyDescent="0.3">
      <c r="A8264">
        <v>9509</v>
      </c>
      <c r="B8264">
        <v>2006</v>
      </c>
      <c r="C8264">
        <v>3</v>
      </c>
      <c r="D8264">
        <v>0</v>
      </c>
      <c r="E8264">
        <v>0.10344830000000001</v>
      </c>
      <c r="F8264">
        <v>0.34482760000000001</v>
      </c>
      <c r="G8264">
        <v>0.18620690000000001</v>
      </c>
      <c r="H8264">
        <v>0</v>
      </c>
      <c r="I8264">
        <v>0</v>
      </c>
      <c r="J8264">
        <v>0</v>
      </c>
      <c r="K8264">
        <v>0.137931</v>
      </c>
      <c r="L8264">
        <v>0.22068960000000001</v>
      </c>
      <c r="M8264">
        <v>6.8966000000000001E-3</v>
      </c>
      <c r="O8264" t="str">
        <f>Table_Index[[#This Row],[ID]]&amp;Table_Index[[#This Row],[year]]</f>
        <v>95092006</v>
      </c>
      <c r="R8264" t="str">
        <f t="shared" si="248"/>
        <v/>
      </c>
    </row>
    <row r="8265" spans="1:18" x14ac:dyDescent="0.3">
      <c r="A8265">
        <v>9509</v>
      </c>
      <c r="B8265">
        <v>2006</v>
      </c>
      <c r="C8265">
        <v>4</v>
      </c>
      <c r="D8265">
        <v>0</v>
      </c>
      <c r="E8265">
        <v>0.122449</v>
      </c>
      <c r="F8265">
        <v>0.2040816</v>
      </c>
      <c r="G8265">
        <v>0.32244899999999999</v>
      </c>
      <c r="H8265">
        <v>0</v>
      </c>
      <c r="I8265">
        <v>0</v>
      </c>
      <c r="J8265">
        <v>0.122449</v>
      </c>
      <c r="K8265">
        <v>8.9795899999999998E-2</v>
      </c>
      <c r="L8265">
        <v>0.13469390000000001</v>
      </c>
      <c r="M8265">
        <v>4.0816000000000003E-3</v>
      </c>
      <c r="O8265" t="str">
        <f>Table_Index[[#This Row],[ID]]&amp;Table_Index[[#This Row],[year]]</f>
        <v>95092006</v>
      </c>
      <c r="R8265" t="str">
        <f t="shared" si="248"/>
        <v/>
      </c>
    </row>
    <row r="8266" spans="1:18" x14ac:dyDescent="0.3">
      <c r="A8266">
        <v>9509</v>
      </c>
      <c r="B8266">
        <v>2007</v>
      </c>
      <c r="C8266">
        <v>1</v>
      </c>
      <c r="D8266">
        <v>0</v>
      </c>
      <c r="E8266">
        <v>0.43883709999999998</v>
      </c>
      <c r="F8266">
        <v>0.1371366</v>
      </c>
      <c r="G8266">
        <v>0.28963250000000001</v>
      </c>
      <c r="H8266">
        <v>0</v>
      </c>
      <c r="I8266">
        <v>0</v>
      </c>
      <c r="J8266">
        <v>0</v>
      </c>
      <c r="K8266">
        <v>5.4854600000000003E-2</v>
      </c>
      <c r="L8266">
        <v>7.6796500000000004E-2</v>
      </c>
      <c r="M8266">
        <v>2.7426999999999998E-3</v>
      </c>
      <c r="O8266" t="str">
        <f>Table_Index[[#This Row],[ID]]&amp;Table_Index[[#This Row],[year]]</f>
        <v>95092007</v>
      </c>
      <c r="R8266" t="str">
        <f t="shared" si="248"/>
        <v/>
      </c>
    </row>
    <row r="8267" spans="1:18" x14ac:dyDescent="0.3">
      <c r="A8267">
        <v>9509</v>
      </c>
      <c r="B8267">
        <v>2007</v>
      </c>
      <c r="C8267">
        <v>2</v>
      </c>
      <c r="D8267">
        <v>0</v>
      </c>
      <c r="E8267">
        <v>0.23809520000000001</v>
      </c>
      <c r="F8267">
        <v>0.39682539999999999</v>
      </c>
      <c r="G8267">
        <v>0</v>
      </c>
      <c r="H8267">
        <v>0</v>
      </c>
      <c r="I8267">
        <v>0</v>
      </c>
      <c r="J8267">
        <v>0</v>
      </c>
      <c r="K8267">
        <v>0.14285709999999999</v>
      </c>
      <c r="L8267">
        <v>0.2142857</v>
      </c>
      <c r="M8267">
        <v>7.9365000000000008E-3</v>
      </c>
      <c r="O8267" t="str">
        <f>Table_Index[[#This Row],[ID]]&amp;Table_Index[[#This Row],[year]]</f>
        <v>95092007</v>
      </c>
      <c r="R8267" t="str">
        <f t="shared" si="248"/>
        <v/>
      </c>
    </row>
    <row r="8268" spans="1:18" x14ac:dyDescent="0.3">
      <c r="A8268">
        <v>9509</v>
      </c>
      <c r="B8268">
        <v>2007</v>
      </c>
      <c r="C8268">
        <v>3</v>
      </c>
      <c r="D8268">
        <v>0</v>
      </c>
      <c r="E8268">
        <v>0.4731861</v>
      </c>
      <c r="F8268">
        <v>0.22082019999999999</v>
      </c>
      <c r="G8268">
        <v>3.7854899999999997E-2</v>
      </c>
      <c r="H8268">
        <v>0</v>
      </c>
      <c r="I8268">
        <v>0</v>
      </c>
      <c r="J8268">
        <v>0.12618299999999999</v>
      </c>
      <c r="K8268">
        <v>5.6782300000000001E-2</v>
      </c>
      <c r="L8268">
        <v>8.2018900000000006E-2</v>
      </c>
      <c r="M8268">
        <v>3.1546E-3</v>
      </c>
      <c r="O8268" t="str">
        <f>Table_Index[[#This Row],[ID]]&amp;Table_Index[[#This Row],[year]]</f>
        <v>95092007</v>
      </c>
      <c r="R8268" t="str">
        <f t="shared" si="248"/>
        <v/>
      </c>
    </row>
    <row r="8269" spans="1:18" x14ac:dyDescent="0.3">
      <c r="A8269">
        <v>9509</v>
      </c>
      <c r="B8269">
        <v>2007</v>
      </c>
      <c r="C8269">
        <v>4</v>
      </c>
      <c r="D8269">
        <v>0</v>
      </c>
      <c r="E8269">
        <v>0.12871289999999999</v>
      </c>
      <c r="F8269">
        <v>0.44554460000000001</v>
      </c>
      <c r="G8269">
        <v>0.1980198</v>
      </c>
      <c r="H8269">
        <v>0</v>
      </c>
      <c r="I8269">
        <v>0</v>
      </c>
      <c r="J8269">
        <v>0</v>
      </c>
      <c r="K8269">
        <v>8.9108900000000005E-2</v>
      </c>
      <c r="L8269">
        <v>0.13366339999999999</v>
      </c>
      <c r="M8269">
        <v>4.9505E-3</v>
      </c>
      <c r="O8269" t="str">
        <f>Table_Index[[#This Row],[ID]]&amp;Table_Index[[#This Row],[year]]</f>
        <v>95092007</v>
      </c>
      <c r="R8269" t="str">
        <f t="shared" si="248"/>
        <v/>
      </c>
    </row>
    <row r="8270" spans="1:18" x14ac:dyDescent="0.3">
      <c r="A8270">
        <v>9510</v>
      </c>
      <c r="B8270">
        <v>2003</v>
      </c>
      <c r="C8270">
        <v>1</v>
      </c>
      <c r="D8270">
        <v>0.2142857</v>
      </c>
      <c r="E8270">
        <v>0.17142859999999999</v>
      </c>
      <c r="F8270">
        <v>0.22857140000000001</v>
      </c>
      <c r="G8270">
        <v>0</v>
      </c>
      <c r="H8270">
        <v>1.42857E-2</v>
      </c>
      <c r="I8270">
        <v>0</v>
      </c>
      <c r="J8270">
        <v>5.7142900000000003E-2</v>
      </c>
      <c r="K8270">
        <v>8.5714299999999993E-2</v>
      </c>
      <c r="L8270">
        <v>0.2142857</v>
      </c>
      <c r="M8270">
        <v>1.42857E-2</v>
      </c>
      <c r="O8270" t="str">
        <f>Table_Index[[#This Row],[ID]]&amp;Table_Index[[#This Row],[year]]</f>
        <v>95102003</v>
      </c>
      <c r="R8270" t="str">
        <f t="shared" ref="R8270:R8333" si="249">RIGHT(P8270,4)</f>
        <v/>
      </c>
    </row>
    <row r="8271" spans="1:18" x14ac:dyDescent="0.3">
      <c r="A8271">
        <v>9510</v>
      </c>
      <c r="B8271">
        <v>2003</v>
      </c>
      <c r="C8271">
        <v>2</v>
      </c>
      <c r="D8271">
        <v>0</v>
      </c>
      <c r="E8271">
        <v>2.4859000000000001E-3</v>
      </c>
      <c r="F8271">
        <v>1.9886999999999999E-3</v>
      </c>
      <c r="G8271">
        <v>0</v>
      </c>
      <c r="H8271">
        <v>0</v>
      </c>
      <c r="I8271">
        <v>0</v>
      </c>
      <c r="J8271">
        <v>0</v>
      </c>
      <c r="K8271">
        <v>0.99435700000000005</v>
      </c>
      <c r="L8271">
        <v>1.0441000000000001E-3</v>
      </c>
      <c r="M8271">
        <v>1.2430000000000001E-4</v>
      </c>
      <c r="O8271" t="str">
        <f>Table_Index[[#This Row],[ID]]&amp;Table_Index[[#This Row],[year]]</f>
        <v>95102003</v>
      </c>
      <c r="R8271" t="str">
        <f t="shared" si="249"/>
        <v/>
      </c>
    </row>
    <row r="8272" spans="1:18" x14ac:dyDescent="0.3">
      <c r="A8272">
        <v>9510</v>
      </c>
      <c r="B8272">
        <v>2003</v>
      </c>
      <c r="C8272">
        <v>3</v>
      </c>
      <c r="D8272">
        <v>0</v>
      </c>
      <c r="E8272">
        <v>0.3947368</v>
      </c>
      <c r="F8272">
        <v>0.2631579</v>
      </c>
      <c r="G8272">
        <v>9.86842E-2</v>
      </c>
      <c r="H8272">
        <v>0</v>
      </c>
      <c r="I8272">
        <v>0</v>
      </c>
      <c r="J8272">
        <v>0</v>
      </c>
      <c r="K8272">
        <v>9.86842E-2</v>
      </c>
      <c r="L8272">
        <v>0.1315789</v>
      </c>
      <c r="M8272">
        <v>1.31579E-2</v>
      </c>
      <c r="O8272" t="str">
        <f>Table_Index[[#This Row],[ID]]&amp;Table_Index[[#This Row],[year]]</f>
        <v>95102003</v>
      </c>
      <c r="R8272" t="str">
        <f t="shared" si="249"/>
        <v/>
      </c>
    </row>
    <row r="8273" spans="1:18" x14ac:dyDescent="0.3">
      <c r="A8273">
        <v>9510</v>
      </c>
      <c r="B8273">
        <v>2003</v>
      </c>
      <c r="C8273">
        <v>4</v>
      </c>
      <c r="D8273">
        <v>0.34746870000000002</v>
      </c>
      <c r="E8273">
        <v>0.16215209999999999</v>
      </c>
      <c r="F8273">
        <v>0.23164580000000001</v>
      </c>
      <c r="G8273">
        <v>5.6043299999999997E-2</v>
      </c>
      <c r="H8273">
        <v>0</v>
      </c>
      <c r="I8273">
        <v>0</v>
      </c>
      <c r="J8273">
        <v>0</v>
      </c>
      <c r="K8273">
        <v>0.17373440000000001</v>
      </c>
      <c r="L8273">
        <v>0</v>
      </c>
      <c r="M8273">
        <v>2.8955700000000001E-2</v>
      </c>
      <c r="O8273" t="str">
        <f>Table_Index[[#This Row],[ID]]&amp;Table_Index[[#This Row],[year]]</f>
        <v>95102003</v>
      </c>
      <c r="R8273" t="str">
        <f t="shared" si="249"/>
        <v/>
      </c>
    </row>
    <row r="8274" spans="1:18" x14ac:dyDescent="0.3">
      <c r="A8274">
        <v>9510</v>
      </c>
      <c r="B8274">
        <v>2004</v>
      </c>
      <c r="C8274">
        <v>1</v>
      </c>
      <c r="D8274">
        <v>0.17098440000000001</v>
      </c>
      <c r="E8274">
        <v>0.15544040000000001</v>
      </c>
      <c r="F8274">
        <v>0.20725389999999999</v>
      </c>
      <c r="G8274">
        <v>0.15544040000000001</v>
      </c>
      <c r="H8274">
        <v>0</v>
      </c>
      <c r="I8274">
        <v>0</v>
      </c>
      <c r="J8274">
        <v>0</v>
      </c>
      <c r="K8274">
        <v>7.7720200000000003E-2</v>
      </c>
      <c r="L8274">
        <v>0.20725389999999999</v>
      </c>
      <c r="M8274">
        <v>2.5906700000000001E-2</v>
      </c>
      <c r="O8274" t="str">
        <f>Table_Index[[#This Row],[ID]]&amp;Table_Index[[#This Row],[year]]</f>
        <v>95102004</v>
      </c>
      <c r="R8274" t="str">
        <f t="shared" si="249"/>
        <v/>
      </c>
    </row>
    <row r="8275" spans="1:18" x14ac:dyDescent="0.3">
      <c r="A8275">
        <v>9510</v>
      </c>
      <c r="B8275">
        <v>2004</v>
      </c>
      <c r="C8275">
        <v>2</v>
      </c>
      <c r="D8275">
        <v>0.47032970000000002</v>
      </c>
      <c r="E8275">
        <v>0.14505499999999999</v>
      </c>
      <c r="F8275">
        <v>8.7912100000000007E-2</v>
      </c>
      <c r="G8275">
        <v>2.1978000000000001E-2</v>
      </c>
      <c r="H8275">
        <v>0</v>
      </c>
      <c r="I8275">
        <v>6.5934099999999995E-2</v>
      </c>
      <c r="J8275">
        <v>0</v>
      </c>
      <c r="K8275">
        <v>6.5934099999999995E-2</v>
      </c>
      <c r="L8275">
        <v>0.13186809999999999</v>
      </c>
      <c r="M8275">
        <v>1.0989000000000001E-2</v>
      </c>
      <c r="O8275" t="str">
        <f>Table_Index[[#This Row],[ID]]&amp;Table_Index[[#This Row],[year]]</f>
        <v>95102004</v>
      </c>
      <c r="R8275" t="str">
        <f t="shared" si="249"/>
        <v/>
      </c>
    </row>
    <row r="8276" spans="1:18" x14ac:dyDescent="0.3">
      <c r="A8276">
        <v>9510</v>
      </c>
      <c r="B8276">
        <v>2004</v>
      </c>
      <c r="C8276">
        <v>3</v>
      </c>
      <c r="D8276">
        <v>0.33557049999999999</v>
      </c>
      <c r="E8276">
        <v>0.28523490000000001</v>
      </c>
      <c r="F8276">
        <v>0.13422819999999999</v>
      </c>
      <c r="G8276">
        <v>0</v>
      </c>
      <c r="H8276">
        <v>1.6778499999999998E-2</v>
      </c>
      <c r="I8276">
        <v>0</v>
      </c>
      <c r="J8276">
        <v>0</v>
      </c>
      <c r="K8276">
        <v>6.0402699999999997E-2</v>
      </c>
      <c r="L8276">
        <v>0.15436240000000001</v>
      </c>
      <c r="M8276">
        <v>1.34228E-2</v>
      </c>
      <c r="O8276" t="str">
        <f>Table_Index[[#This Row],[ID]]&amp;Table_Index[[#This Row],[year]]</f>
        <v>95102004</v>
      </c>
      <c r="R8276" t="str">
        <f t="shared" si="249"/>
        <v/>
      </c>
    </row>
    <row r="8277" spans="1:18" x14ac:dyDescent="0.3">
      <c r="A8277">
        <v>9510</v>
      </c>
      <c r="B8277">
        <v>2004</v>
      </c>
      <c r="C8277">
        <v>4</v>
      </c>
      <c r="D8277">
        <v>3.8759999999999999E-4</v>
      </c>
      <c r="E8277">
        <v>1.9681E-3</v>
      </c>
      <c r="F8277">
        <v>2.4929000000000002E-3</v>
      </c>
      <c r="G8277">
        <v>1.6401E-3</v>
      </c>
      <c r="H8277">
        <v>0</v>
      </c>
      <c r="I8277">
        <v>0</v>
      </c>
      <c r="J8277">
        <v>6.5602000000000004E-3</v>
      </c>
      <c r="K8277">
        <v>0.98403189999999996</v>
      </c>
      <c r="L8277">
        <v>2.8865000000000002E-3</v>
      </c>
      <c r="M8277">
        <v>3.2799999999999998E-5</v>
      </c>
      <c r="O8277" t="str">
        <f>Table_Index[[#This Row],[ID]]&amp;Table_Index[[#This Row],[year]]</f>
        <v>95102004</v>
      </c>
      <c r="R8277" t="str">
        <f t="shared" si="249"/>
        <v/>
      </c>
    </row>
    <row r="8278" spans="1:18" x14ac:dyDescent="0.3">
      <c r="A8278">
        <v>9510</v>
      </c>
      <c r="B8278">
        <v>2005</v>
      </c>
      <c r="C8278">
        <v>1</v>
      </c>
      <c r="D8278">
        <v>0.40578799999999998</v>
      </c>
      <c r="E8278">
        <v>0.15803510000000001</v>
      </c>
      <c r="F8278">
        <v>0.19754389999999999</v>
      </c>
      <c r="G8278">
        <v>4.9385999999999999E-2</v>
      </c>
      <c r="H8278">
        <v>0</v>
      </c>
      <c r="I8278">
        <v>0</v>
      </c>
      <c r="J8278">
        <v>0</v>
      </c>
      <c r="K8278">
        <v>7.4078900000000003E-2</v>
      </c>
      <c r="L8278">
        <v>0.1086491</v>
      </c>
      <c r="M8278">
        <v>6.5189000000000002E-3</v>
      </c>
      <c r="O8278" t="str">
        <f>Table_Index[[#This Row],[ID]]&amp;Table_Index[[#This Row],[year]]</f>
        <v>95102005</v>
      </c>
      <c r="R8278" t="str">
        <f t="shared" si="249"/>
        <v/>
      </c>
    </row>
    <row r="8279" spans="1:18" x14ac:dyDescent="0.3">
      <c r="A8279">
        <v>9510</v>
      </c>
      <c r="B8279">
        <v>2005</v>
      </c>
      <c r="C8279">
        <v>2</v>
      </c>
      <c r="D8279">
        <v>0.14674229999999999</v>
      </c>
      <c r="E8279">
        <v>0.19956950000000001</v>
      </c>
      <c r="F8279">
        <v>0.2171786</v>
      </c>
      <c r="G8279">
        <v>5.8696900000000003E-2</v>
      </c>
      <c r="H8279">
        <v>0</v>
      </c>
      <c r="I8279">
        <v>0</v>
      </c>
      <c r="J8279">
        <v>0.1291332</v>
      </c>
      <c r="K8279">
        <v>0.1173939</v>
      </c>
      <c r="L8279">
        <v>0.1232635</v>
      </c>
      <c r="M8279">
        <v>8.0219000000000002E-3</v>
      </c>
      <c r="O8279" t="str">
        <f>Table_Index[[#This Row],[ID]]&amp;Table_Index[[#This Row],[year]]</f>
        <v>95102005</v>
      </c>
      <c r="R8279" t="str">
        <f t="shared" si="249"/>
        <v/>
      </c>
    </row>
    <row r="8280" spans="1:18" x14ac:dyDescent="0.3">
      <c r="A8280">
        <v>9510</v>
      </c>
      <c r="B8280">
        <v>2005</v>
      </c>
      <c r="C8280">
        <v>3</v>
      </c>
      <c r="D8280">
        <v>0.14463599999999999</v>
      </c>
      <c r="E8280">
        <v>8.9411299999999999E-2</v>
      </c>
      <c r="F8280">
        <v>9.7300600000000001E-2</v>
      </c>
      <c r="G8280">
        <v>6.0484099999999999E-2</v>
      </c>
      <c r="H8280">
        <v>0</v>
      </c>
      <c r="I8280">
        <v>0.2629745</v>
      </c>
      <c r="J8280">
        <v>9.2041100000000001E-2</v>
      </c>
      <c r="K8280">
        <v>0.1051898</v>
      </c>
      <c r="L8280">
        <v>0.1420062</v>
      </c>
      <c r="M8280">
        <v>5.9563999999999997E-3</v>
      </c>
      <c r="O8280" t="str">
        <f>Table_Index[[#This Row],[ID]]&amp;Table_Index[[#This Row],[year]]</f>
        <v>95102005</v>
      </c>
      <c r="R8280" t="str">
        <f t="shared" si="249"/>
        <v/>
      </c>
    </row>
    <row r="8281" spans="1:18" x14ac:dyDescent="0.3">
      <c r="A8281">
        <v>9510</v>
      </c>
      <c r="B8281">
        <v>2005</v>
      </c>
      <c r="C8281">
        <v>4</v>
      </c>
      <c r="D8281">
        <v>0</v>
      </c>
      <c r="E8281">
        <v>0</v>
      </c>
      <c r="F8281">
        <v>0.38503850000000001</v>
      </c>
      <c r="G8281">
        <v>0</v>
      </c>
      <c r="H8281">
        <v>0</v>
      </c>
      <c r="I8281">
        <v>0</v>
      </c>
      <c r="J8281">
        <v>0.24202419999999999</v>
      </c>
      <c r="K8281">
        <v>0.110011</v>
      </c>
      <c r="L8281">
        <v>0.25302530000000001</v>
      </c>
      <c r="M8281">
        <v>9.9010000000000001E-3</v>
      </c>
      <c r="O8281" t="str">
        <f>Table_Index[[#This Row],[ID]]&amp;Table_Index[[#This Row],[year]]</f>
        <v>95102005</v>
      </c>
      <c r="R8281" t="str">
        <f t="shared" si="249"/>
        <v/>
      </c>
    </row>
    <row r="8282" spans="1:18" x14ac:dyDescent="0.3">
      <c r="A8282">
        <v>9510</v>
      </c>
      <c r="B8282">
        <v>2006</v>
      </c>
      <c r="C8282">
        <v>1</v>
      </c>
      <c r="D8282">
        <v>0.10108540000000001</v>
      </c>
      <c r="E8282">
        <v>0.1762514</v>
      </c>
      <c r="F8282">
        <v>0.13607649999999999</v>
      </c>
      <c r="G8282">
        <v>5.8318500000000002E-2</v>
      </c>
      <c r="H8282">
        <v>0</v>
      </c>
      <c r="I8282">
        <v>0</v>
      </c>
      <c r="J8282">
        <v>0.10886120000000001</v>
      </c>
      <c r="K8282">
        <v>0.15551599999999999</v>
      </c>
      <c r="L8282">
        <v>0.25660129999999998</v>
      </c>
      <c r="M8282">
        <v>7.2897999999999999E-3</v>
      </c>
      <c r="O8282" t="str">
        <f>Table_Index[[#This Row],[ID]]&amp;Table_Index[[#This Row],[year]]</f>
        <v>95102006</v>
      </c>
      <c r="R8282" t="str">
        <f t="shared" si="249"/>
        <v/>
      </c>
    </row>
    <row r="8283" spans="1:18" x14ac:dyDescent="0.3">
      <c r="A8283">
        <v>9510</v>
      </c>
      <c r="B8283">
        <v>2006</v>
      </c>
      <c r="C8283">
        <v>2</v>
      </c>
      <c r="D8283">
        <v>0.11386739999999999</v>
      </c>
      <c r="E8283">
        <v>0.12200080000000001</v>
      </c>
      <c r="F8283">
        <v>0.30906869999999997</v>
      </c>
      <c r="G8283">
        <v>4.8800299999999998E-2</v>
      </c>
      <c r="H8283">
        <v>0</v>
      </c>
      <c r="I8283">
        <v>0</v>
      </c>
      <c r="J8283">
        <v>0</v>
      </c>
      <c r="K8283">
        <v>0.12200080000000001</v>
      </c>
      <c r="L8283">
        <v>0.26840180000000002</v>
      </c>
      <c r="M8283">
        <v>1.5860099999999999E-2</v>
      </c>
      <c r="O8283" t="str">
        <f>Table_Index[[#This Row],[ID]]&amp;Table_Index[[#This Row],[year]]</f>
        <v>95102006</v>
      </c>
      <c r="R8283" t="str">
        <f t="shared" si="249"/>
        <v/>
      </c>
    </row>
    <row r="8284" spans="1:18" x14ac:dyDescent="0.3">
      <c r="A8284">
        <v>9510</v>
      </c>
      <c r="B8284">
        <v>2006</v>
      </c>
      <c r="C8284">
        <v>3</v>
      </c>
      <c r="D8284">
        <v>0.12581719999999999</v>
      </c>
      <c r="E8284">
        <v>0.11795360000000001</v>
      </c>
      <c r="F8284">
        <v>0.14940790000000001</v>
      </c>
      <c r="G8284">
        <v>0.16120329999999999</v>
      </c>
      <c r="H8284">
        <v>0</v>
      </c>
      <c r="I8284">
        <v>0</v>
      </c>
      <c r="J8284">
        <v>9.4020999999999993E-2</v>
      </c>
      <c r="K8284">
        <v>7.4704000000000007E-2</v>
      </c>
      <c r="L8284">
        <v>0.2594979</v>
      </c>
      <c r="M8284">
        <v>1.73952E-2</v>
      </c>
      <c r="O8284" t="str">
        <f>Table_Index[[#This Row],[ID]]&amp;Table_Index[[#This Row],[year]]</f>
        <v>95102006</v>
      </c>
      <c r="R8284" t="str">
        <f t="shared" si="249"/>
        <v/>
      </c>
    </row>
    <row r="8285" spans="1:18" x14ac:dyDescent="0.3">
      <c r="A8285">
        <v>9510</v>
      </c>
      <c r="B8285">
        <v>2006</v>
      </c>
      <c r="C8285">
        <v>4</v>
      </c>
      <c r="D8285">
        <v>0.2564651</v>
      </c>
      <c r="E8285">
        <v>0.10686039999999999</v>
      </c>
      <c r="F8285">
        <v>0.28496120000000003</v>
      </c>
      <c r="G8285">
        <v>2.4934100000000001E-2</v>
      </c>
      <c r="H8285">
        <v>0</v>
      </c>
      <c r="I8285">
        <v>0</v>
      </c>
      <c r="J8285">
        <v>0</v>
      </c>
      <c r="K8285">
        <v>8.1926299999999994E-2</v>
      </c>
      <c r="L8285">
        <v>0.227969</v>
      </c>
      <c r="M8285">
        <v>1.6884E-2</v>
      </c>
      <c r="O8285" t="str">
        <f>Table_Index[[#This Row],[ID]]&amp;Table_Index[[#This Row],[year]]</f>
        <v>95102006</v>
      </c>
      <c r="R8285" t="str">
        <f t="shared" si="249"/>
        <v/>
      </c>
    </row>
    <row r="8286" spans="1:18" x14ac:dyDescent="0.3">
      <c r="A8286">
        <v>9510</v>
      </c>
      <c r="B8286">
        <v>2007</v>
      </c>
      <c r="C8286">
        <v>1</v>
      </c>
      <c r="D8286">
        <v>0.23056299999999999</v>
      </c>
      <c r="E8286">
        <v>0.1608579</v>
      </c>
      <c r="F8286">
        <v>0.21447720000000001</v>
      </c>
      <c r="G8286">
        <v>2.14477E-2</v>
      </c>
      <c r="H8286">
        <v>1.6085800000000001E-2</v>
      </c>
      <c r="I8286">
        <v>0</v>
      </c>
      <c r="J8286">
        <v>8.0429E-2</v>
      </c>
      <c r="K8286">
        <v>0.11260050000000001</v>
      </c>
      <c r="L8286">
        <v>0.155496</v>
      </c>
      <c r="M8286">
        <v>8.0429000000000004E-3</v>
      </c>
      <c r="O8286" t="str">
        <f>Table_Index[[#This Row],[ID]]&amp;Table_Index[[#This Row],[year]]</f>
        <v>95102007</v>
      </c>
      <c r="R8286" t="str">
        <f t="shared" si="249"/>
        <v/>
      </c>
    </row>
    <row r="8287" spans="1:18" x14ac:dyDescent="0.3">
      <c r="A8287">
        <v>9510</v>
      </c>
      <c r="B8287">
        <v>2007</v>
      </c>
      <c r="C8287">
        <v>2</v>
      </c>
      <c r="D8287">
        <v>0.17440259999999999</v>
      </c>
      <c r="E8287">
        <v>3.5836100000000003E-2</v>
      </c>
      <c r="F8287">
        <v>0.1194538</v>
      </c>
      <c r="G8287">
        <v>0.36075059999999998</v>
      </c>
      <c r="H8287">
        <v>2.7593800000000002E-2</v>
      </c>
      <c r="I8287">
        <v>0</v>
      </c>
      <c r="J8287">
        <v>6.6894200000000001E-2</v>
      </c>
      <c r="K8287">
        <v>5.2559700000000001E-2</v>
      </c>
      <c r="L8287">
        <v>0.16012009999999999</v>
      </c>
      <c r="M8287">
        <v>2.3890999999999999E-3</v>
      </c>
      <c r="O8287" t="str">
        <f>Table_Index[[#This Row],[ID]]&amp;Table_Index[[#This Row],[year]]</f>
        <v>95102007</v>
      </c>
      <c r="R8287" t="str">
        <f t="shared" si="249"/>
        <v/>
      </c>
    </row>
    <row r="8288" spans="1:18" x14ac:dyDescent="0.3">
      <c r="A8288">
        <v>9510</v>
      </c>
      <c r="B8288">
        <v>2007</v>
      </c>
      <c r="C8288">
        <v>3</v>
      </c>
      <c r="D8288">
        <v>0.1048663</v>
      </c>
      <c r="E8288">
        <v>6.4203899999999994E-2</v>
      </c>
      <c r="F8288">
        <v>0.149809</v>
      </c>
      <c r="G8288">
        <v>0.22142100000000001</v>
      </c>
      <c r="H8288">
        <v>0</v>
      </c>
      <c r="I8288">
        <v>0.2996181</v>
      </c>
      <c r="J8288">
        <v>0</v>
      </c>
      <c r="K8288">
        <v>4.4942700000000002E-2</v>
      </c>
      <c r="L8288">
        <v>0.1112867</v>
      </c>
      <c r="M8288">
        <v>3.8522000000000001E-3</v>
      </c>
      <c r="O8288" t="str">
        <f>Table_Index[[#This Row],[ID]]&amp;Table_Index[[#This Row],[year]]</f>
        <v>95102007</v>
      </c>
      <c r="R8288" t="str">
        <f t="shared" si="249"/>
        <v/>
      </c>
    </row>
    <row r="8289" spans="1:18" x14ac:dyDescent="0.3">
      <c r="A8289">
        <v>9510</v>
      </c>
      <c r="B8289">
        <v>2007</v>
      </c>
      <c r="C8289">
        <v>4</v>
      </c>
      <c r="D8289">
        <v>3.5098900000000002E-2</v>
      </c>
      <c r="E8289">
        <v>8.2961099999999996E-2</v>
      </c>
      <c r="F8289">
        <v>0.28717290000000001</v>
      </c>
      <c r="G8289">
        <v>2.5526500000000001E-2</v>
      </c>
      <c r="H8289">
        <v>4.7862E-3</v>
      </c>
      <c r="I8289">
        <v>0.28717290000000001</v>
      </c>
      <c r="J8289">
        <v>0.1021059</v>
      </c>
      <c r="K8289">
        <v>7.9770300000000002E-2</v>
      </c>
      <c r="L8289">
        <v>8.6151900000000003E-2</v>
      </c>
      <c r="M8289">
        <v>9.2534000000000002E-3</v>
      </c>
      <c r="O8289" t="str">
        <f>Table_Index[[#This Row],[ID]]&amp;Table_Index[[#This Row],[year]]</f>
        <v>95102007</v>
      </c>
      <c r="R8289" t="str">
        <f t="shared" si="249"/>
        <v/>
      </c>
    </row>
    <row r="8290" spans="1:18" x14ac:dyDescent="0.3">
      <c r="A8290">
        <v>9510</v>
      </c>
      <c r="B8290">
        <v>2008</v>
      </c>
      <c r="C8290">
        <v>1</v>
      </c>
      <c r="D8290">
        <v>0</v>
      </c>
      <c r="E8290">
        <v>0.12575790000000001</v>
      </c>
      <c r="F8290">
        <v>0.40422190000000002</v>
      </c>
      <c r="G8290">
        <v>4.4913500000000002E-2</v>
      </c>
      <c r="H8290">
        <v>1.7965399999999999E-2</v>
      </c>
      <c r="I8290">
        <v>0</v>
      </c>
      <c r="J8290">
        <v>0.1964968</v>
      </c>
      <c r="K8290">
        <v>8.9827099999999993E-2</v>
      </c>
      <c r="L8290">
        <v>0.11228390000000001</v>
      </c>
      <c r="M8290">
        <v>8.5336000000000006E-3</v>
      </c>
      <c r="O8290" t="str">
        <f>Table_Index[[#This Row],[ID]]&amp;Table_Index[[#This Row],[year]]</f>
        <v>95102008</v>
      </c>
      <c r="R8290" t="str">
        <f t="shared" si="249"/>
        <v/>
      </c>
    </row>
    <row r="8291" spans="1:18" x14ac:dyDescent="0.3">
      <c r="A8291">
        <v>9510</v>
      </c>
      <c r="B8291">
        <v>2008</v>
      </c>
      <c r="C8291">
        <v>2</v>
      </c>
      <c r="D8291">
        <v>0.24427779999999999</v>
      </c>
      <c r="E8291">
        <v>8.1931699999999996E-2</v>
      </c>
      <c r="F8291">
        <v>0.2731056</v>
      </c>
      <c r="G8291">
        <v>0.24774579999999999</v>
      </c>
      <c r="H8291">
        <v>0</v>
      </c>
      <c r="I8291">
        <v>0</v>
      </c>
      <c r="J8291">
        <v>0</v>
      </c>
      <c r="K8291">
        <v>6.5545400000000004E-2</v>
      </c>
      <c r="L8291">
        <v>8.1931699999999996E-2</v>
      </c>
      <c r="M8291">
        <v>5.4621000000000001E-3</v>
      </c>
      <c r="O8291" t="str">
        <f>Table_Index[[#This Row],[ID]]&amp;Table_Index[[#This Row],[year]]</f>
        <v>95102008</v>
      </c>
      <c r="R8291" t="str">
        <f t="shared" si="249"/>
        <v/>
      </c>
    </row>
    <row r="8292" spans="1:18" x14ac:dyDescent="0.3">
      <c r="A8292">
        <v>9510</v>
      </c>
      <c r="B8292">
        <v>2008</v>
      </c>
      <c r="C8292">
        <v>3</v>
      </c>
      <c r="D8292">
        <v>0.1147996</v>
      </c>
      <c r="E8292">
        <v>0.10905960000000001</v>
      </c>
      <c r="F8292">
        <v>0.1434995</v>
      </c>
      <c r="G8292">
        <v>6.0269799999999998E-2</v>
      </c>
      <c r="H8292">
        <v>0</v>
      </c>
      <c r="I8292">
        <v>0</v>
      </c>
      <c r="J8292">
        <v>0.49746479999999998</v>
      </c>
      <c r="K8292">
        <v>2.86999E-2</v>
      </c>
      <c r="L8292">
        <v>4.3049799999999999E-2</v>
      </c>
      <c r="M8292">
        <v>3.1570000000000001E-3</v>
      </c>
      <c r="O8292" t="str">
        <f>Table_Index[[#This Row],[ID]]&amp;Table_Index[[#This Row],[year]]</f>
        <v>95102008</v>
      </c>
      <c r="R8292" t="str">
        <f t="shared" si="249"/>
        <v/>
      </c>
    </row>
    <row r="8293" spans="1:18" x14ac:dyDescent="0.3">
      <c r="A8293">
        <v>9510</v>
      </c>
      <c r="B8293">
        <v>2008</v>
      </c>
      <c r="C8293">
        <v>4</v>
      </c>
      <c r="D8293">
        <v>0.2057998</v>
      </c>
      <c r="E8293">
        <v>0.1379794</v>
      </c>
      <c r="F8293">
        <v>0.2104771</v>
      </c>
      <c r="G8293">
        <v>0.18007480000000001</v>
      </c>
      <c r="H8293">
        <v>4.2095399999999998E-2</v>
      </c>
      <c r="I8293">
        <v>0</v>
      </c>
      <c r="J8293">
        <v>9.1206700000000002E-2</v>
      </c>
      <c r="K8293">
        <v>5.3788599999999999E-2</v>
      </c>
      <c r="L8293">
        <v>7.4836299999999994E-2</v>
      </c>
      <c r="M8293">
        <v>3.7418E-3</v>
      </c>
      <c r="O8293" t="str">
        <f>Table_Index[[#This Row],[ID]]&amp;Table_Index[[#This Row],[year]]</f>
        <v>95102008</v>
      </c>
      <c r="R8293" t="str">
        <f t="shared" si="249"/>
        <v/>
      </c>
    </row>
    <row r="8294" spans="1:18" x14ac:dyDescent="0.3">
      <c r="A8294">
        <v>9510</v>
      </c>
      <c r="B8294">
        <v>2009</v>
      </c>
      <c r="C8294">
        <v>1</v>
      </c>
      <c r="D8294">
        <v>0.13280819999999999</v>
      </c>
      <c r="E8294">
        <v>5.8591799999999999E-2</v>
      </c>
      <c r="F8294">
        <v>0.13671430000000001</v>
      </c>
      <c r="G8294">
        <v>2.92959E-2</v>
      </c>
      <c r="H8294">
        <v>0.220696</v>
      </c>
      <c r="I8294">
        <v>0.17903060000000001</v>
      </c>
      <c r="J8294">
        <v>0.1171837</v>
      </c>
      <c r="K8294">
        <v>5.27327E-2</v>
      </c>
      <c r="L8294">
        <v>6.8357200000000007E-2</v>
      </c>
      <c r="M8294">
        <v>4.5897000000000004E-3</v>
      </c>
      <c r="O8294" t="str">
        <f>Table_Index[[#This Row],[ID]]&amp;Table_Index[[#This Row],[year]]</f>
        <v>95102009</v>
      </c>
      <c r="R8294" t="str">
        <f t="shared" si="249"/>
        <v/>
      </c>
    </row>
    <row r="8295" spans="1:18" x14ac:dyDescent="0.3">
      <c r="A8295">
        <v>9510</v>
      </c>
      <c r="B8295">
        <v>2009</v>
      </c>
      <c r="C8295">
        <v>2</v>
      </c>
      <c r="D8295">
        <v>0.16765389999999999</v>
      </c>
      <c r="E8295">
        <v>7.8238500000000002E-2</v>
      </c>
      <c r="F8295">
        <v>0.1341232</v>
      </c>
      <c r="G8295">
        <v>0.44707720000000001</v>
      </c>
      <c r="H8295">
        <v>1.25182E-2</v>
      </c>
      <c r="I8295">
        <v>0</v>
      </c>
      <c r="J8295">
        <v>0</v>
      </c>
      <c r="K8295">
        <v>6.7061599999999999E-2</v>
      </c>
      <c r="L8295">
        <v>8.4944699999999998E-2</v>
      </c>
      <c r="M8295">
        <v>8.3826999999999999E-3</v>
      </c>
      <c r="O8295" t="str">
        <f>Table_Index[[#This Row],[ID]]&amp;Table_Index[[#This Row],[year]]</f>
        <v>95102009</v>
      </c>
      <c r="R8295" t="str">
        <f t="shared" si="249"/>
        <v/>
      </c>
    </row>
    <row r="8296" spans="1:18" x14ac:dyDescent="0.3">
      <c r="A8296">
        <v>9510</v>
      </c>
      <c r="B8296">
        <v>2009</v>
      </c>
      <c r="C8296">
        <v>3</v>
      </c>
      <c r="D8296">
        <v>0</v>
      </c>
      <c r="E8296">
        <v>0.2116402</v>
      </c>
      <c r="F8296">
        <v>0.24250440000000001</v>
      </c>
      <c r="G8296">
        <v>8.8183399999999995E-2</v>
      </c>
      <c r="H8296">
        <v>7.9365000000000008E-3</v>
      </c>
      <c r="I8296">
        <v>0</v>
      </c>
      <c r="J8296">
        <v>0</v>
      </c>
      <c r="K8296">
        <v>0.13227510000000001</v>
      </c>
      <c r="L8296">
        <v>0.30864200000000003</v>
      </c>
      <c r="M8296">
        <v>8.8182999999999994E-3</v>
      </c>
      <c r="O8296" t="str">
        <f>Table_Index[[#This Row],[ID]]&amp;Table_Index[[#This Row],[year]]</f>
        <v>95102009</v>
      </c>
      <c r="R8296" t="str">
        <f t="shared" si="249"/>
        <v/>
      </c>
    </row>
    <row r="8297" spans="1:18" x14ac:dyDescent="0.3">
      <c r="A8297">
        <v>9510</v>
      </c>
      <c r="B8297">
        <v>2009</v>
      </c>
      <c r="C8297">
        <v>4</v>
      </c>
      <c r="D8297">
        <v>5.5040400000000003E-2</v>
      </c>
      <c r="E8297">
        <v>0.1507628</v>
      </c>
      <c r="F8297">
        <v>0.32306309999999999</v>
      </c>
      <c r="G8297">
        <v>4.3075099999999998E-2</v>
      </c>
      <c r="H8297">
        <v>1.07688E-2</v>
      </c>
      <c r="I8297">
        <v>0</v>
      </c>
      <c r="J8297">
        <v>0</v>
      </c>
      <c r="K8297">
        <v>0.1346096</v>
      </c>
      <c r="L8297">
        <v>0.22614419999999999</v>
      </c>
      <c r="M8297">
        <v>5.6536000000000003E-2</v>
      </c>
      <c r="O8297" t="str">
        <f>Table_Index[[#This Row],[ID]]&amp;Table_Index[[#This Row],[year]]</f>
        <v>95102009</v>
      </c>
      <c r="R8297" t="str">
        <f t="shared" si="249"/>
        <v/>
      </c>
    </row>
    <row r="8298" spans="1:18" x14ac:dyDescent="0.3">
      <c r="A8298">
        <v>9510</v>
      </c>
      <c r="B8298">
        <v>2010</v>
      </c>
      <c r="C8298">
        <v>1</v>
      </c>
      <c r="D8298">
        <v>0.1087463</v>
      </c>
      <c r="E8298">
        <v>0.1159961</v>
      </c>
      <c r="F8298">
        <v>7.2497500000000006E-2</v>
      </c>
      <c r="G8298">
        <v>1.2082900000000001E-2</v>
      </c>
      <c r="H8298">
        <v>0</v>
      </c>
      <c r="I8298">
        <v>0.28642570000000001</v>
      </c>
      <c r="J8298">
        <v>0.26698949999999999</v>
      </c>
      <c r="K8298">
        <v>4.22902E-2</v>
      </c>
      <c r="L8298">
        <v>9.0621900000000005E-2</v>
      </c>
      <c r="M8298">
        <v>4.3499000000000003E-3</v>
      </c>
      <c r="O8298" t="str">
        <f>Table_Index[[#This Row],[ID]]&amp;Table_Index[[#This Row],[year]]</f>
        <v>95102010</v>
      </c>
      <c r="R8298" t="str">
        <f t="shared" si="249"/>
        <v/>
      </c>
    </row>
    <row r="8299" spans="1:18" x14ac:dyDescent="0.3">
      <c r="A8299">
        <v>9510</v>
      </c>
      <c r="B8299">
        <v>2010</v>
      </c>
      <c r="C8299">
        <v>2</v>
      </c>
      <c r="D8299">
        <v>0.12781500000000001</v>
      </c>
      <c r="E8299">
        <v>5.4777800000000001E-2</v>
      </c>
      <c r="F8299">
        <v>0.14607429999999999</v>
      </c>
      <c r="G8299">
        <v>9.12964E-2</v>
      </c>
      <c r="H8299">
        <v>2.7388900000000001E-2</v>
      </c>
      <c r="I8299">
        <v>0.2312842</v>
      </c>
      <c r="J8299">
        <v>0.1217285</v>
      </c>
      <c r="K8299">
        <v>4.2604999999999997E-2</v>
      </c>
      <c r="L8299">
        <v>0.15337799999999999</v>
      </c>
      <c r="M8299">
        <v>3.6519E-3</v>
      </c>
      <c r="O8299" t="str">
        <f>Table_Index[[#This Row],[ID]]&amp;Table_Index[[#This Row],[year]]</f>
        <v>95102010</v>
      </c>
      <c r="R8299" t="str">
        <f t="shared" si="249"/>
        <v/>
      </c>
    </row>
    <row r="8300" spans="1:18" x14ac:dyDescent="0.3">
      <c r="A8300">
        <v>9510</v>
      </c>
      <c r="B8300">
        <v>2010</v>
      </c>
      <c r="C8300">
        <v>3</v>
      </c>
      <c r="D8300">
        <v>0</v>
      </c>
      <c r="E8300">
        <v>6.7668500000000006E-2</v>
      </c>
      <c r="F8300">
        <v>7.6195100000000002E-2</v>
      </c>
      <c r="G8300">
        <v>5.79929E-2</v>
      </c>
      <c r="H8300">
        <v>0</v>
      </c>
      <c r="I8300">
        <v>0.56511350000000005</v>
      </c>
      <c r="J8300">
        <v>6.3495899999999994E-2</v>
      </c>
      <c r="K8300">
        <v>4.4447100000000003E-2</v>
      </c>
      <c r="L8300">
        <v>0.1193723</v>
      </c>
      <c r="M8300">
        <v>5.7146000000000002E-3</v>
      </c>
      <c r="O8300" t="str">
        <f>Table_Index[[#This Row],[ID]]&amp;Table_Index[[#This Row],[year]]</f>
        <v>95102010</v>
      </c>
      <c r="R8300" t="str">
        <f t="shared" si="249"/>
        <v/>
      </c>
    </row>
    <row r="8301" spans="1:18" x14ac:dyDescent="0.3">
      <c r="A8301">
        <v>9510</v>
      </c>
      <c r="B8301">
        <v>2010</v>
      </c>
      <c r="C8301">
        <v>4</v>
      </c>
      <c r="D8301">
        <v>0.11575149999999999</v>
      </c>
      <c r="E8301">
        <v>0.18659129999999999</v>
      </c>
      <c r="F8301">
        <v>8.3340999999999998E-2</v>
      </c>
      <c r="G8301">
        <v>8.1489000000000006E-2</v>
      </c>
      <c r="H8301">
        <v>0</v>
      </c>
      <c r="I8301">
        <v>0.31669599999999998</v>
      </c>
      <c r="J8301">
        <v>9.2601199999999995E-2</v>
      </c>
      <c r="K8301">
        <v>4.1670499999999999E-2</v>
      </c>
      <c r="L8301">
        <v>7.9636999999999999E-2</v>
      </c>
      <c r="M8301">
        <v>2.2223999999999998E-3</v>
      </c>
      <c r="O8301" t="str">
        <f>Table_Index[[#This Row],[ID]]&amp;Table_Index[[#This Row],[year]]</f>
        <v>95102010</v>
      </c>
      <c r="R8301" t="str">
        <f t="shared" si="249"/>
        <v/>
      </c>
    </row>
    <row r="8302" spans="1:18" x14ac:dyDescent="0.3">
      <c r="A8302">
        <v>9510</v>
      </c>
      <c r="B8302">
        <v>2011</v>
      </c>
      <c r="C8302">
        <v>1</v>
      </c>
      <c r="D8302">
        <v>0.1950585</v>
      </c>
      <c r="E8302">
        <v>7.2821800000000006E-2</v>
      </c>
      <c r="F8302">
        <v>0.13003899999999999</v>
      </c>
      <c r="G8302">
        <v>7.1521500000000002E-2</v>
      </c>
      <c r="H8302">
        <v>3.251E-3</v>
      </c>
      <c r="I8302">
        <v>0.17555270000000001</v>
      </c>
      <c r="J8302">
        <v>0.15929779999999999</v>
      </c>
      <c r="K8302">
        <v>5.8517600000000003E-2</v>
      </c>
      <c r="L8302">
        <v>0.12873860000000001</v>
      </c>
      <c r="M8302">
        <v>5.2015999999999998E-3</v>
      </c>
      <c r="O8302" t="str">
        <f>Table_Index[[#This Row],[ID]]&amp;Table_Index[[#This Row],[year]]</f>
        <v>95102011</v>
      </c>
      <c r="R8302" t="str">
        <f t="shared" si="249"/>
        <v/>
      </c>
    </row>
    <row r="8303" spans="1:18" x14ac:dyDescent="0.3">
      <c r="A8303">
        <v>9510</v>
      </c>
      <c r="B8303">
        <v>2011</v>
      </c>
      <c r="C8303">
        <v>2</v>
      </c>
      <c r="D8303">
        <v>5.1429000000000002E-2</v>
      </c>
      <c r="E8303">
        <v>0.12827859999999999</v>
      </c>
      <c r="F8303">
        <v>0.102858</v>
      </c>
      <c r="G8303">
        <v>7.7143500000000004E-2</v>
      </c>
      <c r="H8303">
        <v>1.2857199999999999E-2</v>
      </c>
      <c r="I8303">
        <v>0.35486000000000001</v>
      </c>
      <c r="J8303">
        <v>4.8343200000000003E-2</v>
      </c>
      <c r="K8303">
        <v>4.93718E-2</v>
      </c>
      <c r="L8303">
        <v>0.1748586</v>
      </c>
      <c r="M8303">
        <v>0</v>
      </c>
      <c r="O8303" t="str">
        <f>Table_Index[[#This Row],[ID]]&amp;Table_Index[[#This Row],[year]]</f>
        <v>95102011</v>
      </c>
      <c r="R8303" t="str">
        <f t="shared" si="249"/>
        <v/>
      </c>
    </row>
    <row r="8304" spans="1:18" x14ac:dyDescent="0.3">
      <c r="A8304">
        <v>9510</v>
      </c>
      <c r="B8304">
        <v>2011</v>
      </c>
      <c r="C8304">
        <v>3</v>
      </c>
      <c r="D8304">
        <v>5.7531400000000003E-2</v>
      </c>
      <c r="E8304">
        <v>0.14435149999999999</v>
      </c>
      <c r="F8304">
        <v>0.1046025</v>
      </c>
      <c r="G8304">
        <v>3.13808E-2</v>
      </c>
      <c r="H8304">
        <v>0</v>
      </c>
      <c r="I8304">
        <v>0.42364020000000002</v>
      </c>
      <c r="J8304">
        <v>0.125523</v>
      </c>
      <c r="K8304">
        <v>4.1841000000000003E-2</v>
      </c>
      <c r="L8304">
        <v>6.7991599999999999E-2</v>
      </c>
      <c r="M8304">
        <v>3.1381E-3</v>
      </c>
      <c r="O8304" t="str">
        <f>Table_Index[[#This Row],[ID]]&amp;Table_Index[[#This Row],[year]]</f>
        <v>95102011</v>
      </c>
      <c r="R8304" t="str">
        <f t="shared" si="249"/>
        <v/>
      </c>
    </row>
    <row r="8305" spans="1:18" x14ac:dyDescent="0.3">
      <c r="A8305">
        <v>9510</v>
      </c>
      <c r="B8305">
        <v>2011</v>
      </c>
      <c r="C8305">
        <v>4</v>
      </c>
      <c r="D8305">
        <v>4.26478E-2</v>
      </c>
      <c r="E8305">
        <v>0.1008039</v>
      </c>
      <c r="F8305">
        <v>6.9787299999999997E-2</v>
      </c>
      <c r="G8305">
        <v>3.4893599999999997E-2</v>
      </c>
      <c r="H8305">
        <v>0.115666</v>
      </c>
      <c r="I8305">
        <v>0.31016569999999999</v>
      </c>
      <c r="J8305">
        <v>0.12561710000000001</v>
      </c>
      <c r="K8305">
        <v>3.1016599999999998E-2</v>
      </c>
      <c r="L8305">
        <v>0.16593859999999999</v>
      </c>
      <c r="M8305">
        <v>3.4635E-3</v>
      </c>
      <c r="O8305" t="str">
        <f>Table_Index[[#This Row],[ID]]&amp;Table_Index[[#This Row],[year]]</f>
        <v>95102011</v>
      </c>
      <c r="R8305" t="str">
        <f t="shared" si="249"/>
        <v/>
      </c>
    </row>
    <row r="8306" spans="1:18" x14ac:dyDescent="0.3">
      <c r="A8306">
        <v>9511</v>
      </c>
      <c r="B8306">
        <v>2003</v>
      </c>
      <c r="C8306">
        <v>1</v>
      </c>
      <c r="D8306">
        <v>0.29239759999999998</v>
      </c>
      <c r="E8306">
        <v>0.1403509</v>
      </c>
      <c r="F8306">
        <v>0.20467840000000001</v>
      </c>
      <c r="G8306">
        <v>4.0935699999999998E-2</v>
      </c>
      <c r="H8306">
        <v>0</v>
      </c>
      <c r="I8306">
        <v>0</v>
      </c>
      <c r="J8306">
        <v>0</v>
      </c>
      <c r="K8306">
        <v>0.1169591</v>
      </c>
      <c r="L8306">
        <v>0.1754386</v>
      </c>
      <c r="M8306">
        <v>2.92398E-2</v>
      </c>
      <c r="O8306" t="str">
        <f>Table_Index[[#This Row],[ID]]&amp;Table_Index[[#This Row],[year]]</f>
        <v>95112003</v>
      </c>
      <c r="R8306" t="str">
        <f t="shared" si="249"/>
        <v/>
      </c>
    </row>
    <row r="8307" spans="1:18" x14ac:dyDescent="0.3">
      <c r="A8307">
        <v>9511</v>
      </c>
      <c r="B8307">
        <v>2003</v>
      </c>
      <c r="C8307">
        <v>2</v>
      </c>
      <c r="D8307">
        <v>3.3487999999999999E-3</v>
      </c>
      <c r="E8307">
        <v>0</v>
      </c>
      <c r="F8307">
        <v>1.8852000000000001E-3</v>
      </c>
      <c r="G8307">
        <v>0</v>
      </c>
      <c r="H8307">
        <v>0</v>
      </c>
      <c r="I8307">
        <v>0</v>
      </c>
      <c r="J8307">
        <v>1.3642999999999999E-3</v>
      </c>
      <c r="K8307">
        <v>0.99222339999999998</v>
      </c>
      <c r="L8307">
        <v>1.0914E-3</v>
      </c>
      <c r="M8307">
        <v>8.6799999999999996E-5</v>
      </c>
      <c r="O8307" t="str">
        <f>Table_Index[[#This Row],[ID]]&amp;Table_Index[[#This Row],[year]]</f>
        <v>95112003</v>
      </c>
      <c r="R8307" t="str">
        <f t="shared" si="249"/>
        <v/>
      </c>
    </row>
    <row r="8308" spans="1:18" x14ac:dyDescent="0.3">
      <c r="A8308">
        <v>9511</v>
      </c>
      <c r="B8308">
        <v>2003</v>
      </c>
      <c r="C8308">
        <v>3</v>
      </c>
      <c r="D8308">
        <v>0.38523269999999998</v>
      </c>
      <c r="E8308">
        <v>9.6308199999999997E-2</v>
      </c>
      <c r="F8308">
        <v>0.26324239999999999</v>
      </c>
      <c r="G8308">
        <v>5.2969500000000003E-2</v>
      </c>
      <c r="H8308">
        <v>0</v>
      </c>
      <c r="I8308">
        <v>0</v>
      </c>
      <c r="J8308">
        <v>0</v>
      </c>
      <c r="K8308">
        <v>9.6308199999999997E-2</v>
      </c>
      <c r="L8308">
        <v>8.0256800000000003E-2</v>
      </c>
      <c r="M8308">
        <v>2.5682199999999999E-2</v>
      </c>
      <c r="O8308" t="str">
        <f>Table_Index[[#This Row],[ID]]&amp;Table_Index[[#This Row],[year]]</f>
        <v>95112003</v>
      </c>
      <c r="R8308" t="str">
        <f t="shared" si="249"/>
        <v/>
      </c>
    </row>
    <row r="8309" spans="1:18" x14ac:dyDescent="0.3">
      <c r="A8309">
        <v>9511</v>
      </c>
      <c r="B8309">
        <v>2003</v>
      </c>
      <c r="C8309">
        <v>4</v>
      </c>
      <c r="D8309">
        <v>0.63022769999999995</v>
      </c>
      <c r="E8309">
        <v>0</v>
      </c>
      <c r="F8309">
        <v>0</v>
      </c>
      <c r="G8309">
        <v>3.4851300000000002E-2</v>
      </c>
      <c r="H8309">
        <v>1.8006500000000002E-2</v>
      </c>
      <c r="I8309">
        <v>0</v>
      </c>
      <c r="J8309">
        <v>0</v>
      </c>
      <c r="K8309">
        <v>0.14405200000000001</v>
      </c>
      <c r="L8309">
        <v>0.13684940000000001</v>
      </c>
      <c r="M8309">
        <v>3.6013000000000003E-2</v>
      </c>
      <c r="O8309" t="str">
        <f>Table_Index[[#This Row],[ID]]&amp;Table_Index[[#This Row],[year]]</f>
        <v>95112003</v>
      </c>
      <c r="R8309" t="str">
        <f t="shared" si="249"/>
        <v/>
      </c>
    </row>
    <row r="8310" spans="1:18" x14ac:dyDescent="0.3">
      <c r="A8310">
        <v>9511</v>
      </c>
      <c r="B8310">
        <v>2004</v>
      </c>
      <c r="C8310">
        <v>1</v>
      </c>
      <c r="D8310">
        <v>0.54446459999999997</v>
      </c>
      <c r="E8310">
        <v>8.1669699999999998E-2</v>
      </c>
      <c r="F8310">
        <v>0.1451906</v>
      </c>
      <c r="G8310">
        <v>6.5335799999999999E-2</v>
      </c>
      <c r="H8310">
        <v>0</v>
      </c>
      <c r="I8310">
        <v>0</v>
      </c>
      <c r="J8310">
        <v>0</v>
      </c>
      <c r="K8310">
        <v>7.2595300000000001E-2</v>
      </c>
      <c r="L8310">
        <v>7.2595300000000001E-2</v>
      </c>
      <c r="M8310">
        <v>1.81488E-2</v>
      </c>
      <c r="O8310" t="str">
        <f>Table_Index[[#This Row],[ID]]&amp;Table_Index[[#This Row],[year]]</f>
        <v>95112004</v>
      </c>
      <c r="R8310" t="str">
        <f t="shared" si="249"/>
        <v/>
      </c>
    </row>
    <row r="8311" spans="1:18" x14ac:dyDescent="0.3">
      <c r="A8311">
        <v>9511</v>
      </c>
      <c r="B8311">
        <v>2004</v>
      </c>
      <c r="C8311">
        <v>2</v>
      </c>
      <c r="D8311">
        <v>0.48313010000000001</v>
      </c>
      <c r="E8311">
        <v>8.6488200000000001E-2</v>
      </c>
      <c r="F8311">
        <v>8.2369700000000004E-2</v>
      </c>
      <c r="G8311">
        <v>1.23555E-2</v>
      </c>
      <c r="H8311">
        <v>8.2369999999999995E-3</v>
      </c>
      <c r="I8311">
        <v>0</v>
      </c>
      <c r="J8311">
        <v>5.1481100000000002E-2</v>
      </c>
      <c r="K8311">
        <v>8.2369700000000004E-2</v>
      </c>
      <c r="L8311">
        <v>0.1729764</v>
      </c>
      <c r="M8311">
        <v>2.05924E-2</v>
      </c>
      <c r="O8311" t="str">
        <f>Table_Index[[#This Row],[ID]]&amp;Table_Index[[#This Row],[year]]</f>
        <v>95112004</v>
      </c>
      <c r="R8311" t="str">
        <f t="shared" si="249"/>
        <v/>
      </c>
    </row>
    <row r="8312" spans="1:18" x14ac:dyDescent="0.3">
      <c r="A8312">
        <v>9511</v>
      </c>
      <c r="B8312">
        <v>2004</v>
      </c>
      <c r="C8312">
        <v>3</v>
      </c>
      <c r="D8312">
        <v>0.49896049999999997</v>
      </c>
      <c r="E8312">
        <v>9.3555100000000002E-2</v>
      </c>
      <c r="F8312">
        <v>0.16216220000000001</v>
      </c>
      <c r="G8312">
        <v>0</v>
      </c>
      <c r="H8312">
        <v>1.0395E-2</v>
      </c>
      <c r="I8312">
        <v>0</v>
      </c>
      <c r="J8312">
        <v>0</v>
      </c>
      <c r="K8312">
        <v>8.3160100000000001E-2</v>
      </c>
      <c r="L8312">
        <v>0.13097710000000001</v>
      </c>
      <c r="M8312">
        <v>2.0789999999999999E-2</v>
      </c>
      <c r="O8312" t="str">
        <f>Table_Index[[#This Row],[ID]]&amp;Table_Index[[#This Row],[year]]</f>
        <v>95112004</v>
      </c>
      <c r="R8312" t="str">
        <f t="shared" si="249"/>
        <v/>
      </c>
    </row>
    <row r="8313" spans="1:18" x14ac:dyDescent="0.3">
      <c r="A8313">
        <v>9511</v>
      </c>
      <c r="B8313">
        <v>2004</v>
      </c>
      <c r="C8313">
        <v>4</v>
      </c>
      <c r="D8313">
        <v>0.25799689999999997</v>
      </c>
      <c r="E8313">
        <v>2.9365499999999999E-2</v>
      </c>
      <c r="F8313">
        <v>0.1227058</v>
      </c>
      <c r="G8313">
        <v>0.45097009999999998</v>
      </c>
      <c r="H8313">
        <v>0</v>
      </c>
      <c r="I8313">
        <v>0</v>
      </c>
      <c r="J8313">
        <v>0</v>
      </c>
      <c r="K8313">
        <v>4.19507E-2</v>
      </c>
      <c r="L8313">
        <v>8.8096499999999994E-2</v>
      </c>
      <c r="M8313">
        <v>8.9145000000000005E-3</v>
      </c>
      <c r="O8313" t="str">
        <f>Table_Index[[#This Row],[ID]]&amp;Table_Index[[#This Row],[year]]</f>
        <v>95112004</v>
      </c>
      <c r="R8313" t="str">
        <f t="shared" si="249"/>
        <v/>
      </c>
    </row>
    <row r="8314" spans="1:18" x14ac:dyDescent="0.3">
      <c r="A8314">
        <v>9511</v>
      </c>
      <c r="B8314">
        <v>2005</v>
      </c>
      <c r="C8314">
        <v>1</v>
      </c>
      <c r="D8314">
        <v>0.30395650000000002</v>
      </c>
      <c r="E8314">
        <v>8.0607200000000004E-2</v>
      </c>
      <c r="F8314">
        <v>0.13098679999999999</v>
      </c>
      <c r="G8314">
        <v>4.7020899999999997E-2</v>
      </c>
      <c r="H8314">
        <v>0</v>
      </c>
      <c r="I8314">
        <v>0.28548400000000002</v>
      </c>
      <c r="J8314">
        <v>0</v>
      </c>
      <c r="K8314">
        <v>7.0531300000000005E-2</v>
      </c>
      <c r="L8314">
        <v>7.7248600000000001E-2</v>
      </c>
      <c r="M8314">
        <v>4.1647000000000003E-3</v>
      </c>
      <c r="O8314" t="str">
        <f>Table_Index[[#This Row],[ID]]&amp;Table_Index[[#This Row],[year]]</f>
        <v>95112005</v>
      </c>
      <c r="R8314" t="str">
        <f t="shared" si="249"/>
        <v/>
      </c>
    </row>
    <row r="8315" spans="1:18" x14ac:dyDescent="0.3">
      <c r="A8315">
        <v>9511</v>
      </c>
      <c r="B8315">
        <v>2005</v>
      </c>
      <c r="C8315">
        <v>2</v>
      </c>
      <c r="D8315">
        <v>0.1228501</v>
      </c>
      <c r="E8315">
        <v>0.1474201</v>
      </c>
      <c r="F8315">
        <v>0.18673219999999999</v>
      </c>
      <c r="G8315">
        <v>0.1081081</v>
      </c>
      <c r="H8315">
        <v>0</v>
      </c>
      <c r="I8315">
        <v>0</v>
      </c>
      <c r="J8315">
        <v>0</v>
      </c>
      <c r="K8315">
        <v>0.2162162</v>
      </c>
      <c r="L8315">
        <v>0.20638819999999999</v>
      </c>
      <c r="M8315">
        <v>1.2285000000000001E-2</v>
      </c>
      <c r="O8315" t="str">
        <f>Table_Index[[#This Row],[ID]]&amp;Table_Index[[#This Row],[year]]</f>
        <v>95112005</v>
      </c>
      <c r="R8315" t="str">
        <f t="shared" si="249"/>
        <v/>
      </c>
    </row>
    <row r="8316" spans="1:18" x14ac:dyDescent="0.3">
      <c r="A8316">
        <v>9511</v>
      </c>
      <c r="B8316">
        <v>2005</v>
      </c>
      <c r="C8316">
        <v>3</v>
      </c>
      <c r="D8316">
        <v>0</v>
      </c>
      <c r="E8316">
        <v>0.1929167</v>
      </c>
      <c r="F8316">
        <v>0.23793059999999999</v>
      </c>
      <c r="G8316">
        <v>0</v>
      </c>
      <c r="H8316">
        <v>0</v>
      </c>
      <c r="I8316">
        <v>0</v>
      </c>
      <c r="J8316">
        <v>0.32152789999999998</v>
      </c>
      <c r="K8316">
        <v>6.4305600000000004E-2</v>
      </c>
      <c r="L8316">
        <v>0.1736251</v>
      </c>
      <c r="M8316">
        <v>9.6941000000000006E-3</v>
      </c>
      <c r="O8316" t="str">
        <f>Table_Index[[#This Row],[ID]]&amp;Table_Index[[#This Row],[year]]</f>
        <v>95112005</v>
      </c>
      <c r="R8316" t="str">
        <f t="shared" si="249"/>
        <v/>
      </c>
    </row>
    <row r="8317" spans="1:18" x14ac:dyDescent="0.3">
      <c r="A8317">
        <v>9511</v>
      </c>
      <c r="B8317">
        <v>2005</v>
      </c>
      <c r="C8317">
        <v>4</v>
      </c>
      <c r="D8317">
        <v>0</v>
      </c>
      <c r="E8317">
        <v>8.3834000000000006E-2</v>
      </c>
      <c r="F8317">
        <v>0.1956127</v>
      </c>
      <c r="G8317">
        <v>1.6766799999999998E-2</v>
      </c>
      <c r="H8317">
        <v>0.10863490000000001</v>
      </c>
      <c r="I8317">
        <v>0.17325689999999999</v>
      </c>
      <c r="J8317">
        <v>0.11177869999999999</v>
      </c>
      <c r="K8317">
        <v>0.11177869999999999</v>
      </c>
      <c r="L8317">
        <v>0.1928182</v>
      </c>
      <c r="M8317">
        <v>5.5190999999999999E-3</v>
      </c>
      <c r="O8317" t="str">
        <f>Table_Index[[#This Row],[ID]]&amp;Table_Index[[#This Row],[year]]</f>
        <v>95112005</v>
      </c>
      <c r="R8317" t="str">
        <f t="shared" si="249"/>
        <v/>
      </c>
    </row>
    <row r="8318" spans="1:18" x14ac:dyDescent="0.3">
      <c r="A8318">
        <v>9511</v>
      </c>
      <c r="B8318">
        <v>2006</v>
      </c>
      <c r="C8318">
        <v>1</v>
      </c>
      <c r="D8318">
        <v>0.1051709</v>
      </c>
      <c r="E8318">
        <v>0.12620509999999999</v>
      </c>
      <c r="F8318">
        <v>0.13321649999999999</v>
      </c>
      <c r="G8318">
        <v>1.40228E-2</v>
      </c>
      <c r="H8318">
        <v>2.6292699999999999E-2</v>
      </c>
      <c r="I8318">
        <v>0.40315509999999999</v>
      </c>
      <c r="J8318">
        <v>0</v>
      </c>
      <c r="K8318">
        <v>7.3619599999999993E-2</v>
      </c>
      <c r="L8318">
        <v>0.1121823</v>
      </c>
      <c r="M8318">
        <v>6.1349999999999998E-3</v>
      </c>
      <c r="O8318" t="str">
        <f>Table_Index[[#This Row],[ID]]&amp;Table_Index[[#This Row],[year]]</f>
        <v>95112006</v>
      </c>
      <c r="R8318" t="str">
        <f t="shared" si="249"/>
        <v/>
      </c>
    </row>
    <row r="8319" spans="1:18" x14ac:dyDescent="0.3">
      <c r="A8319">
        <v>9511</v>
      </c>
      <c r="B8319">
        <v>2006</v>
      </c>
      <c r="C8319">
        <v>2</v>
      </c>
      <c r="D8319">
        <v>6.7133399999999996E-2</v>
      </c>
      <c r="E8319">
        <v>7.1928699999999998E-2</v>
      </c>
      <c r="F8319">
        <v>0.1822193</v>
      </c>
      <c r="G8319">
        <v>0.3596433</v>
      </c>
      <c r="H8319">
        <v>3.5964299999999998E-2</v>
      </c>
      <c r="I8319">
        <v>0</v>
      </c>
      <c r="J8319">
        <v>0</v>
      </c>
      <c r="K8319">
        <v>0.1054954</v>
      </c>
      <c r="L8319">
        <v>0.1630383</v>
      </c>
      <c r="M8319">
        <v>1.45775E-2</v>
      </c>
      <c r="O8319" t="str">
        <f>Table_Index[[#This Row],[ID]]&amp;Table_Index[[#This Row],[year]]</f>
        <v>95112006</v>
      </c>
      <c r="R8319" t="str">
        <f t="shared" si="249"/>
        <v/>
      </c>
    </row>
    <row r="8320" spans="1:18" x14ac:dyDescent="0.3">
      <c r="A8320">
        <v>9511</v>
      </c>
      <c r="B8320">
        <v>2006</v>
      </c>
      <c r="C8320">
        <v>3</v>
      </c>
      <c r="D8320">
        <v>0</v>
      </c>
      <c r="E8320">
        <v>0.15561549999999999</v>
      </c>
      <c r="F8320">
        <v>0.26973350000000001</v>
      </c>
      <c r="G8320">
        <v>8.2994899999999996E-2</v>
      </c>
      <c r="H8320">
        <v>0</v>
      </c>
      <c r="I8320">
        <v>0</v>
      </c>
      <c r="J8320">
        <v>0</v>
      </c>
      <c r="K8320">
        <v>0.1383249</v>
      </c>
      <c r="L8320">
        <v>0.33197979999999999</v>
      </c>
      <c r="M8320">
        <v>2.13513E-2</v>
      </c>
      <c r="O8320" t="str">
        <f>Table_Index[[#This Row],[ID]]&amp;Table_Index[[#This Row],[year]]</f>
        <v>95112006</v>
      </c>
      <c r="R8320" t="str">
        <f t="shared" si="249"/>
        <v/>
      </c>
    </row>
    <row r="8321" spans="1:18" x14ac:dyDescent="0.3">
      <c r="A8321">
        <v>9511</v>
      </c>
      <c r="B8321">
        <v>2006</v>
      </c>
      <c r="C8321">
        <v>4</v>
      </c>
      <c r="D8321">
        <v>5.4889800000000002E-2</v>
      </c>
      <c r="E8321">
        <v>0.1372244</v>
      </c>
      <c r="F8321">
        <v>0.2561522</v>
      </c>
      <c r="G8321">
        <v>2.4395500000000001E-2</v>
      </c>
      <c r="H8321">
        <v>3.96426E-2</v>
      </c>
      <c r="I8321">
        <v>0</v>
      </c>
      <c r="J8321">
        <v>4.9553300000000002E-2</v>
      </c>
      <c r="K8321">
        <v>0.12197719999999999</v>
      </c>
      <c r="L8321">
        <v>0.29274539999999999</v>
      </c>
      <c r="M8321">
        <v>2.3419599999999999E-2</v>
      </c>
      <c r="O8321" t="str">
        <f>Table_Index[[#This Row],[ID]]&amp;Table_Index[[#This Row],[year]]</f>
        <v>95112006</v>
      </c>
      <c r="R8321" t="str">
        <f t="shared" si="249"/>
        <v/>
      </c>
    </row>
    <row r="8322" spans="1:18" x14ac:dyDescent="0.3">
      <c r="A8322">
        <v>9511</v>
      </c>
      <c r="B8322">
        <v>2007</v>
      </c>
      <c r="C8322">
        <v>1</v>
      </c>
      <c r="D8322">
        <v>0.10607519999999999</v>
      </c>
      <c r="E8322">
        <v>9.7637399999999999E-2</v>
      </c>
      <c r="F8322">
        <v>0.22782060000000001</v>
      </c>
      <c r="G8322">
        <v>1.73578E-2</v>
      </c>
      <c r="H8322">
        <v>4.3394000000000002E-3</v>
      </c>
      <c r="I8322">
        <v>0.2603664</v>
      </c>
      <c r="J8322">
        <v>0</v>
      </c>
      <c r="K8322">
        <v>8.6788799999999999E-2</v>
      </c>
      <c r="L8322">
        <v>0.18225649999999999</v>
      </c>
      <c r="M8322">
        <v>1.73578E-2</v>
      </c>
      <c r="O8322" t="str">
        <f>Table_Index[[#This Row],[ID]]&amp;Table_Index[[#This Row],[year]]</f>
        <v>95112007</v>
      </c>
      <c r="R8322" t="str">
        <f t="shared" si="249"/>
        <v/>
      </c>
    </row>
    <row r="8323" spans="1:18" x14ac:dyDescent="0.3">
      <c r="A8323">
        <v>9511</v>
      </c>
      <c r="B8323">
        <v>2007</v>
      </c>
      <c r="C8323">
        <v>2</v>
      </c>
      <c r="D8323">
        <v>0.2026017</v>
      </c>
      <c r="E8323">
        <v>0.1195682</v>
      </c>
      <c r="F8323">
        <v>0.2491004</v>
      </c>
      <c r="G8323">
        <v>2.4910000000000002E-2</v>
      </c>
      <c r="H8323">
        <v>7.2515899999999994E-2</v>
      </c>
      <c r="I8323">
        <v>0</v>
      </c>
      <c r="J8323">
        <v>0</v>
      </c>
      <c r="K8323">
        <v>9.9640199999999998E-2</v>
      </c>
      <c r="L8323">
        <v>0.2092444</v>
      </c>
      <c r="M8323">
        <v>2.2419000000000001E-2</v>
      </c>
      <c r="O8323" t="str">
        <f>Table_Index[[#This Row],[ID]]&amp;Table_Index[[#This Row],[year]]</f>
        <v>95112007</v>
      </c>
      <c r="R8323" t="str">
        <f t="shared" si="249"/>
        <v/>
      </c>
    </row>
    <row r="8324" spans="1:18" x14ac:dyDescent="0.3">
      <c r="A8324">
        <v>9511</v>
      </c>
      <c r="B8324">
        <v>2007</v>
      </c>
      <c r="C8324">
        <v>3</v>
      </c>
      <c r="D8324">
        <v>0.3457153</v>
      </c>
      <c r="E8324">
        <v>7.3556499999999997E-2</v>
      </c>
      <c r="F8324">
        <v>0</v>
      </c>
      <c r="G8324">
        <v>0</v>
      </c>
      <c r="H8324">
        <v>9.3784500000000007E-2</v>
      </c>
      <c r="I8324">
        <v>0</v>
      </c>
      <c r="J8324">
        <v>6.43619E-2</v>
      </c>
      <c r="K8324">
        <v>7.3556499999999997E-2</v>
      </c>
      <c r="L8324">
        <v>0.31997059999999999</v>
      </c>
      <c r="M8324">
        <v>2.9054799999999999E-2</v>
      </c>
      <c r="O8324" t="str">
        <f>Table_Index[[#This Row],[ID]]&amp;Table_Index[[#This Row],[year]]</f>
        <v>95112007</v>
      </c>
      <c r="R8324" t="str">
        <f t="shared" si="249"/>
        <v/>
      </c>
    </row>
    <row r="8325" spans="1:18" x14ac:dyDescent="0.3">
      <c r="A8325">
        <v>9511</v>
      </c>
      <c r="B8325">
        <v>2007</v>
      </c>
      <c r="C8325">
        <v>4</v>
      </c>
      <c r="D8325">
        <v>0.1507204</v>
      </c>
      <c r="E8325">
        <v>0.1110821</v>
      </c>
      <c r="F8325">
        <v>0.384515</v>
      </c>
      <c r="G8325">
        <v>4.2723900000000002E-2</v>
      </c>
      <c r="H8325">
        <v>2.45662E-2</v>
      </c>
      <c r="I8325">
        <v>0</v>
      </c>
      <c r="J8325">
        <v>0</v>
      </c>
      <c r="K8325">
        <v>9.8264900000000002E-2</v>
      </c>
      <c r="L8325">
        <v>0.17303170000000001</v>
      </c>
      <c r="M8325">
        <v>1.5095799999999999E-2</v>
      </c>
      <c r="O8325" t="str">
        <f>Table_Index[[#This Row],[ID]]&amp;Table_Index[[#This Row],[year]]</f>
        <v>95112007</v>
      </c>
      <c r="R8325" t="str">
        <f t="shared" si="249"/>
        <v/>
      </c>
    </row>
    <row r="8326" spans="1:18" x14ac:dyDescent="0.3">
      <c r="A8326">
        <v>9512</v>
      </c>
      <c r="B8326">
        <v>2003</v>
      </c>
      <c r="C8326">
        <v>1</v>
      </c>
      <c r="D8326">
        <v>6.3680000000000004E-3</v>
      </c>
      <c r="E8326">
        <v>1.1756E-3</v>
      </c>
      <c r="F8326">
        <v>3.9188000000000001E-3</v>
      </c>
      <c r="G8326">
        <v>1.2490999999999999E-3</v>
      </c>
      <c r="H8326">
        <v>2.4489999999999999E-4</v>
      </c>
      <c r="I8326">
        <v>4.4086000000000004E-3</v>
      </c>
      <c r="J8326">
        <v>0</v>
      </c>
      <c r="K8326">
        <v>0.97969589999999995</v>
      </c>
      <c r="L8326">
        <v>2.4491999999999999E-3</v>
      </c>
      <c r="M8326">
        <v>4.8979999999999998E-4</v>
      </c>
      <c r="O8326" t="str">
        <f>Table_Index[[#This Row],[ID]]&amp;Table_Index[[#This Row],[year]]</f>
        <v>95122003</v>
      </c>
      <c r="R8326" t="str">
        <f t="shared" si="249"/>
        <v/>
      </c>
    </row>
    <row r="8327" spans="1:18" x14ac:dyDescent="0.3">
      <c r="A8327">
        <v>9512</v>
      </c>
      <c r="B8327">
        <v>2003</v>
      </c>
      <c r="C8327">
        <v>2</v>
      </c>
      <c r="D8327">
        <v>2.2518E-3</v>
      </c>
      <c r="E8327">
        <v>0</v>
      </c>
      <c r="F8327">
        <v>1.8915E-3</v>
      </c>
      <c r="G8327">
        <v>2.4769000000000002E-3</v>
      </c>
      <c r="H8327">
        <v>0</v>
      </c>
      <c r="I8327">
        <v>0</v>
      </c>
      <c r="J8327">
        <v>0</v>
      </c>
      <c r="K8327">
        <v>0.99235519999999999</v>
      </c>
      <c r="L8327">
        <v>9.4569999999999995E-4</v>
      </c>
      <c r="M8327">
        <v>7.8800000000000004E-5</v>
      </c>
      <c r="O8327" t="str">
        <f>Table_Index[[#This Row],[ID]]&amp;Table_Index[[#This Row],[year]]</f>
        <v>95122003</v>
      </c>
      <c r="R8327" t="str">
        <f t="shared" si="249"/>
        <v/>
      </c>
    </row>
    <row r="8328" spans="1:18" x14ac:dyDescent="0.3">
      <c r="A8328">
        <v>9512</v>
      </c>
      <c r="B8328">
        <v>2003</v>
      </c>
      <c r="C8328">
        <v>3</v>
      </c>
      <c r="D8328">
        <v>5.5721E-3</v>
      </c>
      <c r="E8328">
        <v>7.8669999999999999E-4</v>
      </c>
      <c r="F8328">
        <v>2.7533000000000002E-3</v>
      </c>
      <c r="G8328">
        <v>2.1632999999999999E-3</v>
      </c>
      <c r="H8328">
        <v>0</v>
      </c>
      <c r="I8328">
        <v>0</v>
      </c>
      <c r="J8328">
        <v>3.6055000000000002E-3</v>
      </c>
      <c r="K8328">
        <v>0.98331639999999998</v>
      </c>
      <c r="L8328">
        <v>1.6389E-3</v>
      </c>
      <c r="M8328">
        <v>1.639E-4</v>
      </c>
      <c r="O8328" t="str">
        <f>Table_Index[[#This Row],[ID]]&amp;Table_Index[[#This Row],[year]]</f>
        <v>95122003</v>
      </c>
      <c r="R8328" t="str">
        <f t="shared" si="249"/>
        <v/>
      </c>
    </row>
    <row r="8329" spans="1:18" x14ac:dyDescent="0.3">
      <c r="A8329">
        <v>9512</v>
      </c>
      <c r="B8329">
        <v>2003</v>
      </c>
      <c r="C8329">
        <v>4</v>
      </c>
      <c r="D8329">
        <v>9.5844700000000005E-2</v>
      </c>
      <c r="E8329">
        <v>0.45813749999999998</v>
      </c>
      <c r="F8329">
        <v>0.161019</v>
      </c>
      <c r="G8329">
        <v>3.7719500000000003E-2</v>
      </c>
      <c r="H8329">
        <v>0</v>
      </c>
      <c r="I8329">
        <v>0</v>
      </c>
      <c r="J8329">
        <v>0</v>
      </c>
      <c r="K8329">
        <v>8.4343299999999996E-2</v>
      </c>
      <c r="L8329">
        <v>0.1533515</v>
      </c>
      <c r="M8329">
        <v>9.5844999999999993E-3</v>
      </c>
      <c r="O8329" t="str">
        <f>Table_Index[[#This Row],[ID]]&amp;Table_Index[[#This Row],[year]]</f>
        <v>95122003</v>
      </c>
      <c r="R8329" t="str">
        <f t="shared" si="249"/>
        <v/>
      </c>
    </row>
    <row r="8330" spans="1:18" x14ac:dyDescent="0.3">
      <c r="A8330">
        <v>9513</v>
      </c>
      <c r="B8330">
        <v>2003</v>
      </c>
      <c r="C8330">
        <v>1</v>
      </c>
      <c r="D8330">
        <v>0.1658375</v>
      </c>
      <c r="E8330">
        <v>3.23383E-2</v>
      </c>
      <c r="F8330">
        <v>9.9502499999999994E-2</v>
      </c>
      <c r="G8330">
        <v>3.06799E-2</v>
      </c>
      <c r="H8330">
        <v>0</v>
      </c>
      <c r="I8330">
        <v>0.41459370000000001</v>
      </c>
      <c r="J8330">
        <v>0.12437810000000001</v>
      </c>
      <c r="K8330">
        <v>4.9751200000000002E-2</v>
      </c>
      <c r="L8330">
        <v>8.2918699999999998E-2</v>
      </c>
      <c r="M8330">
        <v>0</v>
      </c>
      <c r="O8330" t="str">
        <f>Table_Index[[#This Row],[ID]]&amp;Table_Index[[#This Row],[year]]</f>
        <v>95132003</v>
      </c>
      <c r="R8330" t="str">
        <f t="shared" si="249"/>
        <v/>
      </c>
    </row>
    <row r="8331" spans="1:18" x14ac:dyDescent="0.3">
      <c r="A8331">
        <v>9513</v>
      </c>
      <c r="B8331">
        <v>2003</v>
      </c>
      <c r="C8331">
        <v>2</v>
      </c>
      <c r="D8331">
        <v>4.1925E-3</v>
      </c>
      <c r="E8331">
        <v>0</v>
      </c>
      <c r="F8331">
        <v>2.8105999999999999E-3</v>
      </c>
      <c r="G8331">
        <v>1.9908999999999999E-3</v>
      </c>
      <c r="H8331">
        <v>0</v>
      </c>
      <c r="I8331">
        <v>5.6213000000000001E-3</v>
      </c>
      <c r="J8331">
        <v>0</v>
      </c>
      <c r="K8331">
        <v>0.98372170000000003</v>
      </c>
      <c r="L8331">
        <v>1.5458E-3</v>
      </c>
      <c r="M8331">
        <v>1.171E-4</v>
      </c>
      <c r="O8331" t="str">
        <f>Table_Index[[#This Row],[ID]]&amp;Table_Index[[#This Row],[year]]</f>
        <v>95132003</v>
      </c>
      <c r="R8331" t="str">
        <f t="shared" si="249"/>
        <v/>
      </c>
    </row>
    <row r="8332" spans="1:18" x14ac:dyDescent="0.3">
      <c r="A8332">
        <v>9513</v>
      </c>
      <c r="B8332">
        <v>2003</v>
      </c>
      <c r="C8332">
        <v>3</v>
      </c>
      <c r="D8332">
        <v>0.31909209999999999</v>
      </c>
      <c r="E8332">
        <v>0</v>
      </c>
      <c r="F8332">
        <v>0.2189586</v>
      </c>
      <c r="G8332">
        <v>4.8064099999999998E-2</v>
      </c>
      <c r="H8332">
        <v>0</v>
      </c>
      <c r="I8332">
        <v>0.1335113</v>
      </c>
      <c r="J8332">
        <v>0</v>
      </c>
      <c r="K8332">
        <v>0.1068091</v>
      </c>
      <c r="L8332">
        <v>0.16021360000000001</v>
      </c>
      <c r="M8332">
        <v>1.3351099999999999E-2</v>
      </c>
      <c r="O8332" t="str">
        <f>Table_Index[[#This Row],[ID]]&amp;Table_Index[[#This Row],[year]]</f>
        <v>95132003</v>
      </c>
      <c r="R8332" t="str">
        <f t="shared" si="249"/>
        <v/>
      </c>
    </row>
    <row r="8333" spans="1:18" x14ac:dyDescent="0.3">
      <c r="A8333">
        <v>9513</v>
      </c>
      <c r="B8333">
        <v>2003</v>
      </c>
      <c r="C8333">
        <v>4</v>
      </c>
      <c r="D8333">
        <v>0.35754010000000003</v>
      </c>
      <c r="E8333">
        <v>0</v>
      </c>
      <c r="F8333">
        <v>0.18387780000000001</v>
      </c>
      <c r="G8333">
        <v>3.3364900000000003E-2</v>
      </c>
      <c r="H8333">
        <v>0</v>
      </c>
      <c r="I8333">
        <v>0</v>
      </c>
      <c r="J8333">
        <v>0.2298472</v>
      </c>
      <c r="K8333">
        <v>9.1938900000000004E-2</v>
      </c>
      <c r="L8333">
        <v>9.1938900000000004E-2</v>
      </c>
      <c r="M8333">
        <v>1.14924E-2</v>
      </c>
      <c r="O8333" t="str">
        <f>Table_Index[[#This Row],[ID]]&amp;Table_Index[[#This Row],[year]]</f>
        <v>95132003</v>
      </c>
      <c r="R8333" t="str">
        <f t="shared" si="249"/>
        <v/>
      </c>
    </row>
    <row r="8334" spans="1:18" x14ac:dyDescent="0.3">
      <c r="A8334">
        <v>9514</v>
      </c>
      <c r="B8334">
        <v>2003</v>
      </c>
      <c r="C8334">
        <v>1</v>
      </c>
      <c r="D8334">
        <v>0.3846154</v>
      </c>
      <c r="E8334">
        <v>0.1245421</v>
      </c>
      <c r="F8334">
        <v>0.21978020000000001</v>
      </c>
      <c r="G8334">
        <v>0</v>
      </c>
      <c r="H8334">
        <v>0</v>
      </c>
      <c r="I8334">
        <v>0</v>
      </c>
      <c r="J8334">
        <v>0</v>
      </c>
      <c r="K8334">
        <v>0.1098901</v>
      </c>
      <c r="L8334">
        <v>0.14285709999999999</v>
      </c>
      <c r="M8334">
        <v>1.8315000000000001E-2</v>
      </c>
      <c r="O8334" t="str">
        <f>Table_Index[[#This Row],[ID]]&amp;Table_Index[[#This Row],[year]]</f>
        <v>95142003</v>
      </c>
      <c r="R8334" t="str">
        <f t="shared" ref="R8334:R8397" si="250">RIGHT(P8334,4)</f>
        <v/>
      </c>
    </row>
    <row r="8335" spans="1:18" x14ac:dyDescent="0.3">
      <c r="A8335">
        <v>9514</v>
      </c>
      <c r="B8335">
        <v>2003</v>
      </c>
      <c r="C8335">
        <v>2</v>
      </c>
      <c r="D8335">
        <v>0.38647340000000002</v>
      </c>
      <c r="E8335">
        <v>8.3735900000000002E-2</v>
      </c>
      <c r="F8335">
        <v>0.25764890000000001</v>
      </c>
      <c r="G8335">
        <v>6.4412200000000003E-2</v>
      </c>
      <c r="H8335">
        <v>0</v>
      </c>
      <c r="I8335">
        <v>0</v>
      </c>
      <c r="J8335">
        <v>0</v>
      </c>
      <c r="K8335">
        <v>0.12882450000000001</v>
      </c>
      <c r="L8335">
        <v>7.08535E-2</v>
      </c>
      <c r="M8335">
        <v>8.0514999999999996E-3</v>
      </c>
      <c r="O8335" t="str">
        <f>Table_Index[[#This Row],[ID]]&amp;Table_Index[[#This Row],[year]]</f>
        <v>95142003</v>
      </c>
      <c r="R8335" t="str">
        <f t="shared" si="250"/>
        <v/>
      </c>
    </row>
    <row r="8336" spans="1:18" x14ac:dyDescent="0.3">
      <c r="A8336">
        <v>9514</v>
      </c>
      <c r="B8336">
        <v>2003</v>
      </c>
      <c r="C8336">
        <v>3</v>
      </c>
      <c r="D8336">
        <v>0.34653460000000003</v>
      </c>
      <c r="E8336">
        <v>0.1188119</v>
      </c>
      <c r="F8336">
        <v>0.1930693</v>
      </c>
      <c r="G8336">
        <v>0</v>
      </c>
      <c r="H8336">
        <v>0</v>
      </c>
      <c r="I8336">
        <v>0</v>
      </c>
      <c r="J8336">
        <v>0</v>
      </c>
      <c r="K8336">
        <v>0.1138614</v>
      </c>
      <c r="L8336">
        <v>0.20792079999999999</v>
      </c>
      <c r="M8336">
        <v>1.9802E-2</v>
      </c>
      <c r="O8336" t="str">
        <f>Table_Index[[#This Row],[ID]]&amp;Table_Index[[#This Row],[year]]</f>
        <v>95142003</v>
      </c>
      <c r="R8336" t="str">
        <f t="shared" si="250"/>
        <v/>
      </c>
    </row>
    <row r="8337" spans="1:18" x14ac:dyDescent="0.3">
      <c r="A8337">
        <v>9514</v>
      </c>
      <c r="B8337">
        <v>2003</v>
      </c>
      <c r="C8337">
        <v>4</v>
      </c>
      <c r="D8337">
        <v>0.58411849999999998</v>
      </c>
      <c r="E8337">
        <v>0</v>
      </c>
      <c r="F8337">
        <v>0</v>
      </c>
      <c r="G8337">
        <v>4.03769E-2</v>
      </c>
      <c r="H8337">
        <v>0</v>
      </c>
      <c r="I8337">
        <v>0</v>
      </c>
      <c r="J8337">
        <v>0</v>
      </c>
      <c r="K8337">
        <v>0.17523549999999999</v>
      </c>
      <c r="L8337">
        <v>0.1585464</v>
      </c>
      <c r="M8337">
        <v>4.1722700000000001E-2</v>
      </c>
      <c r="O8337" t="str">
        <f>Table_Index[[#This Row],[ID]]&amp;Table_Index[[#This Row],[year]]</f>
        <v>95142003</v>
      </c>
      <c r="R8337" t="str">
        <f t="shared" si="250"/>
        <v/>
      </c>
    </row>
    <row r="8338" spans="1:18" x14ac:dyDescent="0.3">
      <c r="A8338">
        <v>9515</v>
      </c>
      <c r="B8338">
        <v>2003</v>
      </c>
      <c r="C8338">
        <v>1</v>
      </c>
      <c r="D8338">
        <v>0.16816149999999999</v>
      </c>
      <c r="E8338">
        <v>5.3811699999999997E-2</v>
      </c>
      <c r="F8338">
        <v>0.26905829999999997</v>
      </c>
      <c r="G8338">
        <v>0.22421530000000001</v>
      </c>
      <c r="H8338">
        <v>2.24215E-2</v>
      </c>
      <c r="I8338">
        <v>0</v>
      </c>
      <c r="J8338">
        <v>0</v>
      </c>
      <c r="K8338">
        <v>9.4170400000000001E-2</v>
      </c>
      <c r="L8338">
        <v>0.13452919999999999</v>
      </c>
      <c r="M8338">
        <v>3.3632299999999997E-2</v>
      </c>
      <c r="O8338" t="str">
        <f>Table_Index[[#This Row],[ID]]&amp;Table_Index[[#This Row],[year]]</f>
        <v>95152003</v>
      </c>
      <c r="R8338" t="str">
        <f t="shared" si="250"/>
        <v/>
      </c>
    </row>
    <row r="8339" spans="1:18" x14ac:dyDescent="0.3">
      <c r="A8339">
        <v>9515</v>
      </c>
      <c r="B8339">
        <v>2003</v>
      </c>
      <c r="C8339">
        <v>2</v>
      </c>
      <c r="D8339">
        <v>0.42519960000000001</v>
      </c>
      <c r="E8339">
        <v>0</v>
      </c>
      <c r="F8339">
        <v>0.2624089</v>
      </c>
      <c r="G8339">
        <v>0.1718153</v>
      </c>
      <c r="H8339">
        <v>0</v>
      </c>
      <c r="I8339">
        <v>0</v>
      </c>
      <c r="J8339">
        <v>0</v>
      </c>
      <c r="K8339">
        <v>0.1249566</v>
      </c>
      <c r="L8339">
        <v>0</v>
      </c>
      <c r="M8339">
        <v>1.5619600000000001E-2</v>
      </c>
      <c r="O8339" t="str">
        <f>Table_Index[[#This Row],[ID]]&amp;Table_Index[[#This Row],[year]]</f>
        <v>95152003</v>
      </c>
      <c r="R8339" t="str">
        <f t="shared" si="250"/>
        <v/>
      </c>
    </row>
    <row r="8340" spans="1:18" x14ac:dyDescent="0.3">
      <c r="A8340">
        <v>9515</v>
      </c>
      <c r="B8340">
        <v>2003</v>
      </c>
      <c r="C8340">
        <v>3</v>
      </c>
      <c r="D8340">
        <v>0.44117640000000002</v>
      </c>
      <c r="E8340">
        <v>8.8235300000000003E-2</v>
      </c>
      <c r="F8340">
        <v>0</v>
      </c>
      <c r="G8340">
        <v>0.1213235</v>
      </c>
      <c r="H8340">
        <v>0</v>
      </c>
      <c r="I8340">
        <v>0</v>
      </c>
      <c r="J8340">
        <v>0</v>
      </c>
      <c r="K8340">
        <v>0.14705879999999999</v>
      </c>
      <c r="L8340">
        <v>0.1838235</v>
      </c>
      <c r="M8340">
        <v>1.83824E-2</v>
      </c>
      <c r="O8340" t="str">
        <f>Table_Index[[#This Row],[ID]]&amp;Table_Index[[#This Row],[year]]</f>
        <v>95152003</v>
      </c>
      <c r="R8340" t="str">
        <f t="shared" si="250"/>
        <v/>
      </c>
    </row>
    <row r="8341" spans="1:18" x14ac:dyDescent="0.3">
      <c r="A8341">
        <v>9515</v>
      </c>
      <c r="B8341">
        <v>2003</v>
      </c>
      <c r="C8341">
        <v>4</v>
      </c>
      <c r="D8341">
        <v>0.54101220000000005</v>
      </c>
      <c r="E8341">
        <v>0.10549740000000001</v>
      </c>
      <c r="F8341">
        <v>0</v>
      </c>
      <c r="G8341">
        <v>4.5113399999999998E-2</v>
      </c>
      <c r="H8341">
        <v>1.3525300000000001E-2</v>
      </c>
      <c r="I8341">
        <v>0</v>
      </c>
      <c r="J8341">
        <v>0</v>
      </c>
      <c r="K8341">
        <v>0.1190227</v>
      </c>
      <c r="L8341">
        <v>0.1623037</v>
      </c>
      <c r="M8341">
        <v>1.3525300000000001E-2</v>
      </c>
      <c r="O8341" t="str">
        <f>Table_Index[[#This Row],[ID]]&amp;Table_Index[[#This Row],[year]]</f>
        <v>95152003</v>
      </c>
      <c r="R8341" t="str">
        <f t="shared" si="250"/>
        <v/>
      </c>
    </row>
    <row r="8342" spans="1:18" x14ac:dyDescent="0.3">
      <c r="A8342">
        <v>9515</v>
      </c>
      <c r="B8342">
        <v>2004</v>
      </c>
      <c r="C8342">
        <v>1</v>
      </c>
      <c r="D8342">
        <v>5.2438400000000003E-2</v>
      </c>
      <c r="E8342">
        <v>0.33455689999999999</v>
      </c>
      <c r="F8342">
        <v>8.3901400000000001E-2</v>
      </c>
      <c r="G8342">
        <v>6.6072400000000003E-2</v>
      </c>
      <c r="H8342">
        <v>6.4499200000000007E-2</v>
      </c>
      <c r="I8342">
        <v>0.28316730000000001</v>
      </c>
      <c r="J8342">
        <v>0</v>
      </c>
      <c r="K8342">
        <v>4.19507E-2</v>
      </c>
      <c r="L8342">
        <v>6.2926099999999999E-2</v>
      </c>
      <c r="M8342">
        <v>1.0487700000000001E-2</v>
      </c>
      <c r="O8342" t="str">
        <f>Table_Index[[#This Row],[ID]]&amp;Table_Index[[#This Row],[year]]</f>
        <v>95152004</v>
      </c>
      <c r="R8342" t="str">
        <f t="shared" si="250"/>
        <v/>
      </c>
    </row>
    <row r="8343" spans="1:18" x14ac:dyDescent="0.3">
      <c r="A8343">
        <v>9515</v>
      </c>
      <c r="B8343">
        <v>2004</v>
      </c>
      <c r="C8343">
        <v>2</v>
      </c>
      <c r="D8343">
        <v>0.41074250000000001</v>
      </c>
      <c r="E8343">
        <v>9.4786700000000002E-2</v>
      </c>
      <c r="F8343">
        <v>0.25276460000000001</v>
      </c>
      <c r="G8343">
        <v>2.8435999999999999E-2</v>
      </c>
      <c r="H8343">
        <v>7.8989000000000004E-3</v>
      </c>
      <c r="I8343">
        <v>0</v>
      </c>
      <c r="J8343">
        <v>0</v>
      </c>
      <c r="K8343">
        <v>9.4786700000000002E-2</v>
      </c>
      <c r="L8343">
        <v>9.4786700000000002E-2</v>
      </c>
      <c r="M8343">
        <v>1.5797800000000001E-2</v>
      </c>
      <c r="O8343" t="str">
        <f>Table_Index[[#This Row],[ID]]&amp;Table_Index[[#This Row],[year]]</f>
        <v>95152004</v>
      </c>
      <c r="R8343" t="str">
        <f t="shared" si="250"/>
        <v/>
      </c>
    </row>
    <row r="8344" spans="1:18" x14ac:dyDescent="0.3">
      <c r="A8344">
        <v>9515</v>
      </c>
      <c r="B8344">
        <v>2004</v>
      </c>
      <c r="C8344">
        <v>3</v>
      </c>
      <c r="D8344">
        <v>0.12765960000000001</v>
      </c>
      <c r="E8344">
        <v>0.15957450000000001</v>
      </c>
      <c r="F8344">
        <v>0.25531910000000002</v>
      </c>
      <c r="G8344">
        <v>5.3191500000000003E-2</v>
      </c>
      <c r="H8344">
        <v>1.06383E-2</v>
      </c>
      <c r="I8344">
        <v>0</v>
      </c>
      <c r="J8344">
        <v>0</v>
      </c>
      <c r="K8344">
        <v>0.12765960000000001</v>
      </c>
      <c r="L8344">
        <v>0.24468090000000001</v>
      </c>
      <c r="M8344">
        <v>2.12766E-2</v>
      </c>
      <c r="O8344" t="str">
        <f>Table_Index[[#This Row],[ID]]&amp;Table_Index[[#This Row],[year]]</f>
        <v>95152004</v>
      </c>
      <c r="R8344" t="str">
        <f t="shared" si="250"/>
        <v/>
      </c>
    </row>
    <row r="8345" spans="1:18" x14ac:dyDescent="0.3">
      <c r="A8345">
        <v>9515</v>
      </c>
      <c r="B8345">
        <v>2004</v>
      </c>
      <c r="C8345">
        <v>4</v>
      </c>
      <c r="D8345">
        <v>6.1349000000000004E-3</v>
      </c>
      <c r="E8345">
        <v>1.5214E-3</v>
      </c>
      <c r="F8345">
        <v>1.7178E-3</v>
      </c>
      <c r="G8345">
        <v>4.5025000000000004E-3</v>
      </c>
      <c r="H8345">
        <v>1.227E-4</v>
      </c>
      <c r="I8345">
        <v>0</v>
      </c>
      <c r="J8345">
        <v>2.5766000000000001E-3</v>
      </c>
      <c r="K8345">
        <v>0.98157870000000003</v>
      </c>
      <c r="L8345">
        <v>1.6735999999999999E-3</v>
      </c>
      <c r="M8345">
        <v>1.718E-4</v>
      </c>
      <c r="O8345" t="str">
        <f>Table_Index[[#This Row],[ID]]&amp;Table_Index[[#This Row],[year]]</f>
        <v>95152004</v>
      </c>
      <c r="R8345" t="str">
        <f t="shared" si="250"/>
        <v/>
      </c>
    </row>
    <row r="8346" spans="1:18" x14ac:dyDescent="0.3">
      <c r="A8346">
        <v>9515</v>
      </c>
      <c r="B8346">
        <v>2005</v>
      </c>
      <c r="C8346">
        <v>1</v>
      </c>
      <c r="D8346">
        <v>0.60470599999999997</v>
      </c>
      <c r="E8346">
        <v>7.3483300000000001E-2</v>
      </c>
      <c r="F8346">
        <v>9.4150399999999995E-2</v>
      </c>
      <c r="G8346">
        <v>2.7556199999999999E-2</v>
      </c>
      <c r="H8346">
        <v>0</v>
      </c>
      <c r="I8346">
        <v>0</v>
      </c>
      <c r="J8346">
        <v>0</v>
      </c>
      <c r="K8346">
        <v>9.1854099999999994E-2</v>
      </c>
      <c r="L8346">
        <v>0.1010395</v>
      </c>
      <c r="M8346">
        <v>7.2104999999999999E-3</v>
      </c>
      <c r="O8346" t="str">
        <f>Table_Index[[#This Row],[ID]]&amp;Table_Index[[#This Row],[year]]</f>
        <v>95152005</v>
      </c>
      <c r="R8346" t="str">
        <f t="shared" si="250"/>
        <v/>
      </c>
    </row>
    <row r="8347" spans="1:18" x14ac:dyDescent="0.3">
      <c r="A8347">
        <v>9515</v>
      </c>
      <c r="B8347">
        <v>2005</v>
      </c>
      <c r="C8347">
        <v>2</v>
      </c>
      <c r="D8347">
        <v>9.4262399999999996E-2</v>
      </c>
      <c r="E8347">
        <v>0.1119366</v>
      </c>
      <c r="F8347">
        <v>0.15710399999999999</v>
      </c>
      <c r="G8347">
        <v>0.1021176</v>
      </c>
      <c r="H8347">
        <v>0</v>
      </c>
      <c r="I8347">
        <v>0.3299185</v>
      </c>
      <c r="J8347">
        <v>0</v>
      </c>
      <c r="K8347">
        <v>8.24796E-2</v>
      </c>
      <c r="L8347">
        <v>0.11324579999999999</v>
      </c>
      <c r="M8347">
        <v>8.9353000000000002E-3</v>
      </c>
      <c r="O8347" t="str">
        <f>Table_Index[[#This Row],[ID]]&amp;Table_Index[[#This Row],[year]]</f>
        <v>95152005</v>
      </c>
      <c r="R8347" t="str">
        <f t="shared" si="250"/>
        <v/>
      </c>
    </row>
    <row r="8348" spans="1:18" x14ac:dyDescent="0.3">
      <c r="A8348">
        <v>9515</v>
      </c>
      <c r="B8348">
        <v>2005</v>
      </c>
      <c r="C8348">
        <v>3</v>
      </c>
      <c r="D8348">
        <v>9.5252699999999996E-2</v>
      </c>
      <c r="E8348">
        <v>4.7626300000000003E-2</v>
      </c>
      <c r="F8348">
        <v>0.12065339999999999</v>
      </c>
      <c r="G8348">
        <v>0.1635171</v>
      </c>
      <c r="H8348">
        <v>0</v>
      </c>
      <c r="I8348">
        <v>0.26988259999999997</v>
      </c>
      <c r="J8348">
        <v>0.2016182</v>
      </c>
      <c r="K8348">
        <v>3.1750899999999999E-2</v>
      </c>
      <c r="L8348">
        <v>6.5944199999999994E-2</v>
      </c>
      <c r="M8348">
        <v>3.7545E-3</v>
      </c>
      <c r="O8348" t="str">
        <f>Table_Index[[#This Row],[ID]]&amp;Table_Index[[#This Row],[year]]</f>
        <v>95152005</v>
      </c>
      <c r="R8348" t="str">
        <f t="shared" si="250"/>
        <v/>
      </c>
    </row>
    <row r="8349" spans="1:18" x14ac:dyDescent="0.3">
      <c r="A8349">
        <v>9515</v>
      </c>
      <c r="B8349">
        <v>2005</v>
      </c>
      <c r="C8349">
        <v>4</v>
      </c>
      <c r="D8349">
        <v>0.1385902</v>
      </c>
      <c r="E8349">
        <v>7.1684600000000001E-2</v>
      </c>
      <c r="F8349">
        <v>0.18160090000000001</v>
      </c>
      <c r="G8349">
        <v>1.43369E-2</v>
      </c>
      <c r="H8349">
        <v>0</v>
      </c>
      <c r="I8349">
        <v>0</v>
      </c>
      <c r="J8349">
        <v>0.1314217</v>
      </c>
      <c r="K8349">
        <v>0.2867383</v>
      </c>
      <c r="L8349">
        <v>0.172043</v>
      </c>
      <c r="M8349">
        <v>3.5842000000000001E-3</v>
      </c>
      <c r="O8349" t="str">
        <f>Table_Index[[#This Row],[ID]]&amp;Table_Index[[#This Row],[year]]</f>
        <v>95152005</v>
      </c>
      <c r="R8349" t="str">
        <f t="shared" si="250"/>
        <v/>
      </c>
    </row>
    <row r="8350" spans="1:18" x14ac:dyDescent="0.3">
      <c r="A8350">
        <v>9515</v>
      </c>
      <c r="B8350">
        <v>2006</v>
      </c>
      <c r="C8350">
        <v>1</v>
      </c>
      <c r="D8350">
        <v>0.25494929999999999</v>
      </c>
      <c r="E8350">
        <v>0.12071460000000001</v>
      </c>
      <c r="F8350">
        <v>0.2201835</v>
      </c>
      <c r="G8350">
        <v>8.6914500000000006E-2</v>
      </c>
      <c r="H8350">
        <v>0</v>
      </c>
      <c r="I8350">
        <v>0</v>
      </c>
      <c r="J8350">
        <v>0</v>
      </c>
      <c r="K8350">
        <v>0.12168030000000001</v>
      </c>
      <c r="L8350">
        <v>0.18541769999999999</v>
      </c>
      <c r="M8350">
        <v>1.014E-2</v>
      </c>
      <c r="O8350" t="str">
        <f>Table_Index[[#This Row],[ID]]&amp;Table_Index[[#This Row],[year]]</f>
        <v>95152006</v>
      </c>
      <c r="R8350" t="str">
        <f t="shared" si="250"/>
        <v/>
      </c>
    </row>
    <row r="8351" spans="1:18" x14ac:dyDescent="0.3">
      <c r="A8351">
        <v>9515</v>
      </c>
      <c r="B8351">
        <v>2006</v>
      </c>
      <c r="C8351">
        <v>2</v>
      </c>
      <c r="D8351">
        <v>0.18069569999999999</v>
      </c>
      <c r="E8351">
        <v>0.1355218</v>
      </c>
      <c r="F8351">
        <v>0.22888120000000001</v>
      </c>
      <c r="G8351">
        <v>4.5173900000000003E-2</v>
      </c>
      <c r="H8351">
        <v>0</v>
      </c>
      <c r="I8351">
        <v>0</v>
      </c>
      <c r="J8351">
        <v>0</v>
      </c>
      <c r="K8351">
        <v>0.1957536</v>
      </c>
      <c r="L8351">
        <v>0.1987652</v>
      </c>
      <c r="M8351">
        <v>1.5208599999999999E-2</v>
      </c>
      <c r="O8351" t="str">
        <f>Table_Index[[#This Row],[ID]]&amp;Table_Index[[#This Row],[year]]</f>
        <v>95152006</v>
      </c>
      <c r="R8351" t="str">
        <f t="shared" si="250"/>
        <v/>
      </c>
    </row>
    <row r="8352" spans="1:18" x14ac:dyDescent="0.3">
      <c r="A8352">
        <v>9515</v>
      </c>
      <c r="B8352">
        <v>2006</v>
      </c>
      <c r="C8352">
        <v>3</v>
      </c>
      <c r="D8352">
        <v>4.8044299999999998E-2</v>
      </c>
      <c r="E8352">
        <v>7.2066400000000003E-2</v>
      </c>
      <c r="F8352">
        <v>0.1217121</v>
      </c>
      <c r="G8352">
        <v>6.5660499999999997E-2</v>
      </c>
      <c r="H8352">
        <v>0</v>
      </c>
      <c r="I8352">
        <v>0.35232459999999999</v>
      </c>
      <c r="J8352">
        <v>0.100893</v>
      </c>
      <c r="K8352">
        <v>7.0464899999999997E-2</v>
      </c>
      <c r="L8352">
        <v>0.15854599999999999</v>
      </c>
      <c r="M8352">
        <v>1.02883E-2</v>
      </c>
      <c r="O8352" t="str">
        <f>Table_Index[[#This Row],[ID]]&amp;Table_Index[[#This Row],[year]]</f>
        <v>95152006</v>
      </c>
      <c r="R8352" t="str">
        <f t="shared" si="250"/>
        <v/>
      </c>
    </row>
    <row r="8353" spans="1:18" x14ac:dyDescent="0.3">
      <c r="A8353">
        <v>9515</v>
      </c>
      <c r="B8353">
        <v>2006</v>
      </c>
      <c r="C8353">
        <v>4</v>
      </c>
      <c r="D8353">
        <v>0.20273769999999999</v>
      </c>
      <c r="E8353">
        <v>0.132129</v>
      </c>
      <c r="F8353">
        <v>0.25167430000000002</v>
      </c>
      <c r="G8353">
        <v>1.6778299999999999E-2</v>
      </c>
      <c r="H8353">
        <v>3.1459300000000003E-2</v>
      </c>
      <c r="I8353">
        <v>0</v>
      </c>
      <c r="J8353">
        <v>0</v>
      </c>
      <c r="K8353">
        <v>9.2280600000000004E-2</v>
      </c>
      <c r="L8353">
        <v>0.2600635</v>
      </c>
      <c r="M8353">
        <v>1.28773E-2</v>
      </c>
      <c r="O8353" t="str">
        <f>Table_Index[[#This Row],[ID]]&amp;Table_Index[[#This Row],[year]]</f>
        <v>95152006</v>
      </c>
      <c r="R8353" t="str">
        <f t="shared" si="250"/>
        <v/>
      </c>
    </row>
    <row r="8354" spans="1:18" x14ac:dyDescent="0.3">
      <c r="A8354">
        <v>9515</v>
      </c>
      <c r="B8354">
        <v>2007</v>
      </c>
      <c r="C8354">
        <v>1</v>
      </c>
      <c r="D8354">
        <v>9.7719899999999998E-2</v>
      </c>
      <c r="E8354">
        <v>4.7668200000000001E-2</v>
      </c>
      <c r="F8354">
        <v>9.05696E-2</v>
      </c>
      <c r="G8354">
        <v>2.8600899999999999E-2</v>
      </c>
      <c r="H8354">
        <v>6.3558E-3</v>
      </c>
      <c r="I8354">
        <v>0.57201869999999999</v>
      </c>
      <c r="J8354">
        <v>0</v>
      </c>
      <c r="K8354">
        <v>5.0051600000000002E-2</v>
      </c>
      <c r="L8354">
        <v>0.10010330000000001</v>
      </c>
      <c r="M8354">
        <v>6.9119000000000003E-3</v>
      </c>
      <c r="O8354" t="str">
        <f>Table_Index[[#This Row],[ID]]&amp;Table_Index[[#This Row],[year]]</f>
        <v>95152007</v>
      </c>
      <c r="R8354" t="str">
        <f t="shared" si="250"/>
        <v/>
      </c>
    </row>
    <row r="8355" spans="1:18" x14ac:dyDescent="0.3">
      <c r="A8355">
        <v>9515</v>
      </c>
      <c r="B8355">
        <v>2007</v>
      </c>
      <c r="C8355">
        <v>2</v>
      </c>
      <c r="D8355">
        <v>9.9839499999999998E-2</v>
      </c>
      <c r="E8355">
        <v>7.0199600000000001E-2</v>
      </c>
      <c r="F8355">
        <v>0.18719910000000001</v>
      </c>
      <c r="G8355">
        <v>0.3678131</v>
      </c>
      <c r="H8355">
        <v>3.86098E-2</v>
      </c>
      <c r="I8355">
        <v>0</v>
      </c>
      <c r="J8355">
        <v>0</v>
      </c>
      <c r="K8355">
        <v>9.8279500000000006E-2</v>
      </c>
      <c r="L8355">
        <v>0.12167939999999999</v>
      </c>
      <c r="M8355">
        <v>1.6379899999999999E-2</v>
      </c>
      <c r="O8355" t="str">
        <f>Table_Index[[#This Row],[ID]]&amp;Table_Index[[#This Row],[year]]</f>
        <v>95152007</v>
      </c>
      <c r="R8355" t="str">
        <f t="shared" si="250"/>
        <v/>
      </c>
    </row>
    <row r="8356" spans="1:18" x14ac:dyDescent="0.3">
      <c r="A8356">
        <v>9515</v>
      </c>
      <c r="B8356">
        <v>2007</v>
      </c>
      <c r="C8356">
        <v>3</v>
      </c>
      <c r="D8356">
        <v>0.1110377</v>
      </c>
      <c r="E8356">
        <v>3.6351599999999998E-2</v>
      </c>
      <c r="F8356">
        <v>8.7243899999999999E-2</v>
      </c>
      <c r="G8356">
        <v>5.15532E-2</v>
      </c>
      <c r="H8356">
        <v>7.4355999999999997E-3</v>
      </c>
      <c r="I8356">
        <v>0.44613350000000002</v>
      </c>
      <c r="J8356">
        <v>0.1189689</v>
      </c>
      <c r="K8356">
        <v>4.9570400000000001E-2</v>
      </c>
      <c r="L8356">
        <v>8.6252499999999996E-2</v>
      </c>
      <c r="M8356">
        <v>5.4527000000000004E-3</v>
      </c>
      <c r="O8356" t="str">
        <f>Table_Index[[#This Row],[ID]]&amp;Table_Index[[#This Row],[year]]</f>
        <v>95152007</v>
      </c>
      <c r="R8356" t="str">
        <f t="shared" si="250"/>
        <v/>
      </c>
    </row>
    <row r="8357" spans="1:18" x14ac:dyDescent="0.3">
      <c r="A8357">
        <v>9515</v>
      </c>
      <c r="B8357">
        <v>2007</v>
      </c>
      <c r="C8357">
        <v>4</v>
      </c>
      <c r="D8357">
        <v>7.29601E-2</v>
      </c>
      <c r="E8357">
        <v>6.4517199999999997E-2</v>
      </c>
      <c r="F8357">
        <v>0.25806869999999998</v>
      </c>
      <c r="G8357">
        <v>1.1469699999999999E-2</v>
      </c>
      <c r="H8357">
        <v>7.1685999999999998E-3</v>
      </c>
      <c r="I8357">
        <v>0</v>
      </c>
      <c r="J8357">
        <v>0.43011440000000001</v>
      </c>
      <c r="K8357">
        <v>6.5950900000000007E-2</v>
      </c>
      <c r="L8357">
        <v>8.0287999999999998E-2</v>
      </c>
      <c r="M8357">
        <v>9.4625000000000004E-3</v>
      </c>
      <c r="O8357" t="str">
        <f>Table_Index[[#This Row],[ID]]&amp;Table_Index[[#This Row],[year]]</f>
        <v>95152007</v>
      </c>
      <c r="R8357" t="str">
        <f t="shared" si="250"/>
        <v/>
      </c>
    </row>
    <row r="8358" spans="1:18" x14ac:dyDescent="0.3">
      <c r="A8358">
        <v>9515</v>
      </c>
      <c r="B8358">
        <v>2008</v>
      </c>
      <c r="C8358">
        <v>1</v>
      </c>
      <c r="D8358">
        <v>0.1016705</v>
      </c>
      <c r="E8358">
        <v>7.7954200000000001E-2</v>
      </c>
      <c r="F8358">
        <v>0.25056709999999999</v>
      </c>
      <c r="G8358">
        <v>9.2803E-3</v>
      </c>
      <c r="H8358">
        <v>0</v>
      </c>
      <c r="I8358">
        <v>0.44545269999999998</v>
      </c>
      <c r="J8358">
        <v>0</v>
      </c>
      <c r="K8358">
        <v>3.8977100000000001E-2</v>
      </c>
      <c r="L8358">
        <v>6.9601999999999997E-2</v>
      </c>
      <c r="M8358">
        <v>6.4961999999999997E-3</v>
      </c>
      <c r="O8358" t="str">
        <f>Table_Index[[#This Row],[ID]]&amp;Table_Index[[#This Row],[year]]</f>
        <v>95152008</v>
      </c>
      <c r="R8358" t="str">
        <f t="shared" si="250"/>
        <v/>
      </c>
    </row>
    <row r="8359" spans="1:18" x14ac:dyDescent="0.3">
      <c r="A8359">
        <v>9515</v>
      </c>
      <c r="B8359">
        <v>2008</v>
      </c>
      <c r="C8359">
        <v>2</v>
      </c>
      <c r="D8359">
        <v>0.1414234</v>
      </c>
      <c r="E8359">
        <v>9.12409E-2</v>
      </c>
      <c r="F8359">
        <v>0.30413620000000002</v>
      </c>
      <c r="G8359">
        <v>0.29653279999999999</v>
      </c>
      <c r="H8359">
        <v>0</v>
      </c>
      <c r="I8359">
        <v>0</v>
      </c>
      <c r="J8359">
        <v>0</v>
      </c>
      <c r="K8359">
        <v>6.6909999999999997E-2</v>
      </c>
      <c r="L8359">
        <v>9.12409E-2</v>
      </c>
      <c r="M8359">
        <v>8.5158000000000005E-3</v>
      </c>
      <c r="O8359" t="str">
        <f>Table_Index[[#This Row],[ID]]&amp;Table_Index[[#This Row],[year]]</f>
        <v>95152008</v>
      </c>
      <c r="R8359" t="str">
        <f t="shared" si="250"/>
        <v/>
      </c>
    </row>
    <row r="8360" spans="1:18" x14ac:dyDescent="0.3">
      <c r="A8360">
        <v>9515</v>
      </c>
      <c r="B8360">
        <v>2008</v>
      </c>
      <c r="C8360">
        <v>3</v>
      </c>
      <c r="D8360">
        <v>0.1365654</v>
      </c>
      <c r="E8360">
        <v>0.14459859999999999</v>
      </c>
      <c r="F8360">
        <v>0.43379590000000001</v>
      </c>
      <c r="G8360">
        <v>4.8801999999999998E-2</v>
      </c>
      <c r="H8360">
        <v>2.3497299999999999E-2</v>
      </c>
      <c r="I8360">
        <v>0</v>
      </c>
      <c r="J8360">
        <v>0</v>
      </c>
      <c r="K8360">
        <v>9.0374099999999999E-2</v>
      </c>
      <c r="L8360">
        <v>0.108449</v>
      </c>
      <c r="M8360">
        <v>1.39176E-2</v>
      </c>
      <c r="O8360" t="str">
        <f>Table_Index[[#This Row],[ID]]&amp;Table_Index[[#This Row],[year]]</f>
        <v>95152008</v>
      </c>
      <c r="R8360" t="str">
        <f t="shared" si="250"/>
        <v/>
      </c>
    </row>
    <row r="8361" spans="1:18" x14ac:dyDescent="0.3">
      <c r="A8361">
        <v>9515</v>
      </c>
      <c r="B8361">
        <v>2008</v>
      </c>
      <c r="C8361">
        <v>4</v>
      </c>
      <c r="D8361">
        <v>1.8432899999999999E-2</v>
      </c>
      <c r="E8361">
        <v>3.3514299999999997E-2</v>
      </c>
      <c r="F8361">
        <v>0.16757140000000001</v>
      </c>
      <c r="G8361">
        <v>0.1225243</v>
      </c>
      <c r="H8361">
        <v>2.5135999999999999E-3</v>
      </c>
      <c r="I8361">
        <v>0.41892849999999998</v>
      </c>
      <c r="J8361">
        <v>0.15081430000000001</v>
      </c>
      <c r="K8361">
        <v>4.1892899999999997E-2</v>
      </c>
      <c r="L8361">
        <v>3.50105E-2</v>
      </c>
      <c r="M8361">
        <v>8.7974999999999998E-3</v>
      </c>
      <c r="O8361" t="str">
        <f>Table_Index[[#This Row],[ID]]&amp;Table_Index[[#This Row],[year]]</f>
        <v>95152008</v>
      </c>
      <c r="R8361" t="str">
        <f t="shared" si="250"/>
        <v/>
      </c>
    </row>
    <row r="8362" spans="1:18" x14ac:dyDescent="0.3">
      <c r="A8362">
        <v>9515</v>
      </c>
      <c r="B8362">
        <v>2009</v>
      </c>
      <c r="C8362">
        <v>1</v>
      </c>
      <c r="D8362">
        <v>0.10332429999999999</v>
      </c>
      <c r="E8362">
        <v>5.5705299999999999E-2</v>
      </c>
      <c r="F8362">
        <v>0.1078167</v>
      </c>
      <c r="G8362">
        <v>3.1446500000000002E-2</v>
      </c>
      <c r="H8362">
        <v>0</v>
      </c>
      <c r="I8362">
        <v>0.47169810000000001</v>
      </c>
      <c r="J8362">
        <v>8.5354899999999997E-2</v>
      </c>
      <c r="K8362">
        <v>4.8517499999999998E-2</v>
      </c>
      <c r="L8362">
        <v>8.8948799999999995E-2</v>
      </c>
      <c r="M8362">
        <v>7.1878000000000003E-3</v>
      </c>
      <c r="O8362" t="str">
        <f>Table_Index[[#This Row],[ID]]&amp;Table_Index[[#This Row],[year]]</f>
        <v>95152009</v>
      </c>
      <c r="R8362" t="str">
        <f t="shared" si="250"/>
        <v/>
      </c>
    </row>
    <row r="8363" spans="1:18" x14ac:dyDescent="0.3">
      <c r="A8363">
        <v>9515</v>
      </c>
      <c r="B8363">
        <v>2009</v>
      </c>
      <c r="C8363">
        <v>2</v>
      </c>
      <c r="D8363">
        <v>3.6367499999999997E-2</v>
      </c>
      <c r="E8363">
        <v>6.73869E-2</v>
      </c>
      <c r="F8363">
        <v>0.1155204</v>
      </c>
      <c r="G8363">
        <v>0.2021607</v>
      </c>
      <c r="H8363">
        <v>3.1768100000000001E-2</v>
      </c>
      <c r="I8363">
        <v>0.29265160000000001</v>
      </c>
      <c r="J8363">
        <v>0.1039683</v>
      </c>
      <c r="K8363">
        <v>6.3536200000000001E-2</v>
      </c>
      <c r="L8363">
        <v>7.5088199999999994E-2</v>
      </c>
      <c r="M8363">
        <v>1.1552E-2</v>
      </c>
      <c r="O8363" t="str">
        <f>Table_Index[[#This Row],[ID]]&amp;Table_Index[[#This Row],[year]]</f>
        <v>95152009</v>
      </c>
      <c r="R8363" t="str">
        <f t="shared" si="250"/>
        <v/>
      </c>
    </row>
    <row r="8364" spans="1:18" x14ac:dyDescent="0.3">
      <c r="A8364">
        <v>9515</v>
      </c>
      <c r="B8364">
        <v>2009</v>
      </c>
      <c r="C8364">
        <v>3</v>
      </c>
      <c r="D8364">
        <v>0.22037509999999999</v>
      </c>
      <c r="E8364">
        <v>0</v>
      </c>
      <c r="F8364">
        <v>0.2142046</v>
      </c>
      <c r="G8364">
        <v>3.9667500000000001E-2</v>
      </c>
      <c r="H8364">
        <v>0.10313559999999999</v>
      </c>
      <c r="I8364">
        <v>4.9363999999999998E-2</v>
      </c>
      <c r="J8364">
        <v>0.18088389999999999</v>
      </c>
      <c r="K8364">
        <v>0.1142425</v>
      </c>
      <c r="L8364">
        <v>6.1942400000000002E-2</v>
      </c>
      <c r="M8364">
        <v>1.6184400000000002E-2</v>
      </c>
      <c r="O8364" t="str">
        <f>Table_Index[[#This Row],[ID]]&amp;Table_Index[[#This Row],[year]]</f>
        <v>95152009</v>
      </c>
      <c r="R8364" t="str">
        <f t="shared" si="250"/>
        <v/>
      </c>
    </row>
    <row r="8365" spans="1:18" x14ac:dyDescent="0.3">
      <c r="A8365">
        <v>9515</v>
      </c>
      <c r="B8365">
        <v>2009</v>
      </c>
      <c r="C8365">
        <v>4</v>
      </c>
      <c r="D8365">
        <v>0.1820486</v>
      </c>
      <c r="E8365">
        <v>4.5166499999999998E-2</v>
      </c>
      <c r="F8365">
        <v>0.19357070000000001</v>
      </c>
      <c r="G8365">
        <v>3.22618E-2</v>
      </c>
      <c r="H8365">
        <v>3.79076E-2</v>
      </c>
      <c r="I8365">
        <v>0</v>
      </c>
      <c r="J8365">
        <v>0.36870609999999998</v>
      </c>
      <c r="K8365">
        <v>5.6458099999999997E-2</v>
      </c>
      <c r="L8365">
        <v>6.7749699999999996E-2</v>
      </c>
      <c r="M8365">
        <v>1.61309E-2</v>
      </c>
      <c r="O8365" t="str">
        <f>Table_Index[[#This Row],[ID]]&amp;Table_Index[[#This Row],[year]]</f>
        <v>95152009</v>
      </c>
      <c r="R8365" t="str">
        <f t="shared" si="250"/>
        <v/>
      </c>
    </row>
    <row r="8366" spans="1:18" x14ac:dyDescent="0.3">
      <c r="A8366">
        <v>9515</v>
      </c>
      <c r="B8366">
        <v>2010</v>
      </c>
      <c r="C8366">
        <v>1</v>
      </c>
      <c r="D8366">
        <v>0</v>
      </c>
      <c r="E8366">
        <v>0.38489649999999997</v>
      </c>
      <c r="F8366">
        <v>9.7442100000000004E-2</v>
      </c>
      <c r="G8366">
        <v>2.8420600000000001E-2</v>
      </c>
      <c r="H8366">
        <v>4.3036900000000003E-2</v>
      </c>
      <c r="I8366">
        <v>0</v>
      </c>
      <c r="J8366">
        <v>0.26187569999999999</v>
      </c>
      <c r="K8366">
        <v>4.8721100000000003E-2</v>
      </c>
      <c r="L8366">
        <v>0.12423869999999999</v>
      </c>
      <c r="M8366">
        <v>1.13682E-2</v>
      </c>
      <c r="O8366" t="str">
        <f>Table_Index[[#This Row],[ID]]&amp;Table_Index[[#This Row],[year]]</f>
        <v>95152010</v>
      </c>
      <c r="R8366" t="str">
        <f t="shared" si="250"/>
        <v/>
      </c>
    </row>
    <row r="8367" spans="1:18" x14ac:dyDescent="0.3">
      <c r="A8367">
        <v>9515</v>
      </c>
      <c r="B8367">
        <v>2010</v>
      </c>
      <c r="C8367">
        <v>2</v>
      </c>
      <c r="D8367">
        <v>4.1045699999999997E-2</v>
      </c>
      <c r="E8367">
        <v>4.7739299999999998E-2</v>
      </c>
      <c r="F8367">
        <v>0.1022986</v>
      </c>
      <c r="G8367">
        <v>7.6723899999999998E-2</v>
      </c>
      <c r="H8367">
        <v>1.47765E-2</v>
      </c>
      <c r="I8367">
        <v>0.30689569999999999</v>
      </c>
      <c r="J8367">
        <v>0.25176809999999999</v>
      </c>
      <c r="K8367">
        <v>6.7062399999999994E-2</v>
      </c>
      <c r="L8367">
        <v>8.52488E-2</v>
      </c>
      <c r="M8367">
        <v>6.4409999999999997E-3</v>
      </c>
      <c r="O8367" t="str">
        <f>Table_Index[[#This Row],[ID]]&amp;Table_Index[[#This Row],[year]]</f>
        <v>95152010</v>
      </c>
      <c r="R8367" t="str">
        <f t="shared" si="250"/>
        <v/>
      </c>
    </row>
    <row r="8368" spans="1:18" x14ac:dyDescent="0.3">
      <c r="A8368">
        <v>9515</v>
      </c>
      <c r="B8368">
        <v>2010</v>
      </c>
      <c r="C8368">
        <v>3</v>
      </c>
      <c r="D8368">
        <v>9.12158E-2</v>
      </c>
      <c r="E8368">
        <v>3.4100699999999998E-2</v>
      </c>
      <c r="F8368">
        <v>0.1136689</v>
      </c>
      <c r="G8368">
        <v>0.12587780000000001</v>
      </c>
      <c r="H8368">
        <v>1.45244E-2</v>
      </c>
      <c r="I8368">
        <v>0.34100659999999999</v>
      </c>
      <c r="J8368">
        <v>0.14572930000000001</v>
      </c>
      <c r="K8368">
        <v>3.1574699999999997E-2</v>
      </c>
      <c r="L8368">
        <v>9.0935100000000005E-2</v>
      </c>
      <c r="M8368">
        <v>1.1366899999999999E-2</v>
      </c>
      <c r="O8368" t="str">
        <f>Table_Index[[#This Row],[ID]]&amp;Table_Index[[#This Row],[year]]</f>
        <v>95152010</v>
      </c>
      <c r="R8368" t="str">
        <f t="shared" si="250"/>
        <v/>
      </c>
    </row>
    <row r="8369" spans="1:18" x14ac:dyDescent="0.3">
      <c r="A8369">
        <v>9515</v>
      </c>
      <c r="B8369">
        <v>2010</v>
      </c>
      <c r="C8369">
        <v>4</v>
      </c>
      <c r="D8369">
        <v>6.1546400000000001E-2</v>
      </c>
      <c r="E8369">
        <v>0.26735199999999998</v>
      </c>
      <c r="F8369">
        <v>6.9602200000000003E-2</v>
      </c>
      <c r="G8369">
        <v>2.0784E-2</v>
      </c>
      <c r="H8369">
        <v>9.4978000000000007E-2</v>
      </c>
      <c r="I8369">
        <v>0.27550859999999999</v>
      </c>
      <c r="J8369">
        <v>5.8001799999999999E-2</v>
      </c>
      <c r="K8369">
        <v>3.8667899999999998E-2</v>
      </c>
      <c r="L8369">
        <v>0.1063366</v>
      </c>
      <c r="M8369">
        <v>7.2226E-3</v>
      </c>
      <c r="O8369" t="str">
        <f>Table_Index[[#This Row],[ID]]&amp;Table_Index[[#This Row],[year]]</f>
        <v>95152010</v>
      </c>
      <c r="R8369" t="str">
        <f t="shared" si="250"/>
        <v/>
      </c>
    </row>
    <row r="8370" spans="1:18" x14ac:dyDescent="0.3">
      <c r="A8370">
        <v>9515</v>
      </c>
      <c r="B8370">
        <v>2011</v>
      </c>
      <c r="C8370">
        <v>1</v>
      </c>
      <c r="D8370">
        <v>3.0060099999999999E-2</v>
      </c>
      <c r="E8370">
        <v>6.91383E-2</v>
      </c>
      <c r="F8370">
        <v>0.1142285</v>
      </c>
      <c r="G8370">
        <v>7.3346700000000001E-2</v>
      </c>
      <c r="H8370">
        <v>3.3426900000000002E-2</v>
      </c>
      <c r="I8370">
        <v>0.50801600000000002</v>
      </c>
      <c r="J8370">
        <v>6.91383E-2</v>
      </c>
      <c r="K8370">
        <v>2.0040100000000002E-2</v>
      </c>
      <c r="L8370">
        <v>7.2144299999999995E-2</v>
      </c>
      <c r="M8370">
        <v>1.04609E-2</v>
      </c>
      <c r="O8370" t="str">
        <f>Table_Index[[#This Row],[ID]]&amp;Table_Index[[#This Row],[year]]</f>
        <v>95152011</v>
      </c>
      <c r="R8370" t="str">
        <f t="shared" si="250"/>
        <v/>
      </c>
    </row>
    <row r="8371" spans="1:18" x14ac:dyDescent="0.3">
      <c r="A8371">
        <v>9515</v>
      </c>
      <c r="B8371">
        <v>2011</v>
      </c>
      <c r="C8371">
        <v>2</v>
      </c>
      <c r="D8371">
        <v>3.9525299999999999E-2</v>
      </c>
      <c r="E8371">
        <v>0.1492859</v>
      </c>
      <c r="F8371">
        <v>8.1925200000000004E-2</v>
      </c>
      <c r="G8371">
        <v>8.6237099999999997E-2</v>
      </c>
      <c r="H8371">
        <v>1.37979E-2</v>
      </c>
      <c r="I8371">
        <v>0.46567999999999998</v>
      </c>
      <c r="J8371">
        <v>3.4710400000000002E-2</v>
      </c>
      <c r="K8371">
        <v>4.5274399999999999E-2</v>
      </c>
      <c r="L8371">
        <v>7.8906900000000002E-2</v>
      </c>
      <c r="M8371">
        <v>4.6568E-3</v>
      </c>
      <c r="O8371" t="str">
        <f>Table_Index[[#This Row],[ID]]&amp;Table_Index[[#This Row],[year]]</f>
        <v>95152011</v>
      </c>
      <c r="R8371" t="str">
        <f t="shared" si="250"/>
        <v/>
      </c>
    </row>
    <row r="8372" spans="1:18" x14ac:dyDescent="0.3">
      <c r="A8372">
        <v>9515</v>
      </c>
      <c r="B8372">
        <v>2011</v>
      </c>
      <c r="C8372">
        <v>3</v>
      </c>
      <c r="D8372">
        <v>8.4131999999999998E-2</v>
      </c>
      <c r="E8372">
        <v>5.4285100000000003E-2</v>
      </c>
      <c r="F8372">
        <v>7.2113099999999999E-2</v>
      </c>
      <c r="G8372">
        <v>0.12940299999999999</v>
      </c>
      <c r="H8372">
        <v>2.7855100000000001E-2</v>
      </c>
      <c r="I8372">
        <v>0.42466609999999999</v>
      </c>
      <c r="J8372">
        <v>0.1206893</v>
      </c>
      <c r="K8372">
        <v>3.2050299999999997E-2</v>
      </c>
      <c r="L8372">
        <v>4.9677899999999997E-2</v>
      </c>
      <c r="M8372">
        <v>5.1279999999999997E-3</v>
      </c>
      <c r="O8372" t="str">
        <f>Table_Index[[#This Row],[ID]]&amp;Table_Index[[#This Row],[year]]</f>
        <v>95152011</v>
      </c>
      <c r="R8372" t="str">
        <f t="shared" si="250"/>
        <v/>
      </c>
    </row>
    <row r="8373" spans="1:18" x14ac:dyDescent="0.3">
      <c r="A8373">
        <v>9515</v>
      </c>
      <c r="B8373">
        <v>2011</v>
      </c>
      <c r="C8373">
        <v>4</v>
      </c>
      <c r="D8373">
        <v>5.9063200000000003E-2</v>
      </c>
      <c r="E8373">
        <v>4.5463099999999999E-2</v>
      </c>
      <c r="F8373">
        <v>0.1305607</v>
      </c>
      <c r="G8373">
        <v>1.30388E-2</v>
      </c>
      <c r="H8373">
        <v>8.8594999999999993E-3</v>
      </c>
      <c r="I8373">
        <v>0.39168209999999998</v>
      </c>
      <c r="J8373">
        <v>0.14346130000000001</v>
      </c>
      <c r="K8373">
        <v>0.10025199999999999</v>
      </c>
      <c r="L8373">
        <v>0.10258340000000001</v>
      </c>
      <c r="M8373">
        <v>5.0359000000000003E-3</v>
      </c>
      <c r="O8373" t="str">
        <f>Table_Index[[#This Row],[ID]]&amp;Table_Index[[#This Row],[year]]</f>
        <v>95152011</v>
      </c>
      <c r="R8373" t="str">
        <f t="shared" si="250"/>
        <v/>
      </c>
    </row>
    <row r="8374" spans="1:18" x14ac:dyDescent="0.3">
      <c r="A8374">
        <v>9515</v>
      </c>
      <c r="B8374">
        <v>2012</v>
      </c>
      <c r="C8374">
        <v>1</v>
      </c>
      <c r="D8374">
        <v>4.5794799999999997E-2</v>
      </c>
      <c r="E8374">
        <v>7.5294100000000003E-2</v>
      </c>
      <c r="F8374">
        <v>0.1178516</v>
      </c>
      <c r="G8374">
        <v>1.8332500000000002E-2</v>
      </c>
      <c r="H8374">
        <v>1.40112E-2</v>
      </c>
      <c r="I8374">
        <v>0.49759569999999997</v>
      </c>
      <c r="J8374">
        <v>7.8567700000000004E-2</v>
      </c>
      <c r="K8374">
        <v>2.3570299999999999E-2</v>
      </c>
      <c r="L8374">
        <v>0.12112530000000001</v>
      </c>
      <c r="M8374">
        <v>7.8568000000000006E-3</v>
      </c>
      <c r="O8374" t="str">
        <f>Table_Index[[#This Row],[ID]]&amp;Table_Index[[#This Row],[year]]</f>
        <v>95152012</v>
      </c>
      <c r="R8374" t="str">
        <f t="shared" si="250"/>
        <v/>
      </c>
    </row>
    <row r="8375" spans="1:18" x14ac:dyDescent="0.3">
      <c r="A8375">
        <v>9515</v>
      </c>
      <c r="B8375">
        <v>2012</v>
      </c>
      <c r="C8375">
        <v>2</v>
      </c>
      <c r="D8375">
        <v>5.1596999999999997E-2</v>
      </c>
      <c r="E8375">
        <v>7.6836000000000002E-2</v>
      </c>
      <c r="F8375">
        <v>0.1063023</v>
      </c>
      <c r="G8375">
        <v>5.0353700000000001E-2</v>
      </c>
      <c r="H8375">
        <v>2.74148E-2</v>
      </c>
      <c r="I8375">
        <v>0.35434100000000002</v>
      </c>
      <c r="J8375">
        <v>0.1689647</v>
      </c>
      <c r="K8375">
        <v>7.4971099999999999E-2</v>
      </c>
      <c r="L8375">
        <v>8.5787799999999997E-2</v>
      </c>
      <c r="M8375">
        <v>3.4315000000000001E-3</v>
      </c>
      <c r="O8375" t="str">
        <f>Table_Index[[#This Row],[ID]]&amp;Table_Index[[#This Row],[year]]</f>
        <v>95152012</v>
      </c>
      <c r="R8375" t="str">
        <f t="shared" si="250"/>
        <v/>
      </c>
    </row>
    <row r="8376" spans="1:18" x14ac:dyDescent="0.3">
      <c r="A8376">
        <v>9515</v>
      </c>
      <c r="B8376">
        <v>2012</v>
      </c>
      <c r="C8376">
        <v>3</v>
      </c>
      <c r="D8376">
        <v>4.9180700000000001E-2</v>
      </c>
      <c r="E8376">
        <v>0.1236966</v>
      </c>
      <c r="F8376">
        <v>5.8075099999999998E-2</v>
      </c>
      <c r="G8376">
        <v>0.3505433</v>
      </c>
      <c r="H8376">
        <v>6.2086299999999997E-2</v>
      </c>
      <c r="I8376">
        <v>4.7835299999999997E-2</v>
      </c>
      <c r="J8376">
        <v>0.1035934</v>
      </c>
      <c r="K8376">
        <v>0.1239982</v>
      </c>
      <c r="L8376">
        <v>6.6969500000000001E-2</v>
      </c>
      <c r="M8376">
        <v>1.40217E-2</v>
      </c>
      <c r="O8376" t="str">
        <f>Table_Index[[#This Row],[ID]]&amp;Table_Index[[#This Row],[year]]</f>
        <v>95152012</v>
      </c>
      <c r="R8376" t="str">
        <f t="shared" si="250"/>
        <v/>
      </c>
    </row>
    <row r="8377" spans="1:18" x14ac:dyDescent="0.3">
      <c r="A8377">
        <v>9515</v>
      </c>
      <c r="B8377">
        <v>2012</v>
      </c>
      <c r="C8377">
        <v>4</v>
      </c>
      <c r="D8377">
        <v>8.1685900000000006E-2</v>
      </c>
      <c r="E8377">
        <v>7.6779200000000006E-2</v>
      </c>
      <c r="F8377">
        <v>7.5273699999999999E-2</v>
      </c>
      <c r="G8377">
        <v>2.5091200000000001E-2</v>
      </c>
      <c r="H8377">
        <v>1.4552900000000001E-2</v>
      </c>
      <c r="I8377">
        <v>0.45540589999999997</v>
      </c>
      <c r="J8377">
        <v>7.2764599999999999E-2</v>
      </c>
      <c r="K8377">
        <v>2.5091200000000001E-2</v>
      </c>
      <c r="L8377">
        <v>0.16811129999999999</v>
      </c>
      <c r="M8377">
        <v>5.2440999999999998E-3</v>
      </c>
      <c r="O8377" t="str">
        <f>Table_Index[[#This Row],[ID]]&amp;Table_Index[[#This Row],[year]]</f>
        <v>95152012</v>
      </c>
      <c r="R8377" t="str">
        <f t="shared" si="250"/>
        <v/>
      </c>
    </row>
    <row r="8378" spans="1:18" x14ac:dyDescent="0.3">
      <c r="A8378">
        <v>9516</v>
      </c>
      <c r="B8378">
        <v>2003</v>
      </c>
      <c r="C8378">
        <v>1</v>
      </c>
      <c r="D8378">
        <v>0.25806449999999997</v>
      </c>
      <c r="E8378">
        <v>0.1677419</v>
      </c>
      <c r="F8378">
        <v>0.10322580000000001</v>
      </c>
      <c r="G8378">
        <v>4.1290300000000002E-2</v>
      </c>
      <c r="H8378">
        <v>1.29032E-2</v>
      </c>
      <c r="I8378">
        <v>0</v>
      </c>
      <c r="J8378">
        <v>0.25806449999999997</v>
      </c>
      <c r="K8378">
        <v>5.1612900000000003E-2</v>
      </c>
      <c r="L8378">
        <v>0.10322580000000001</v>
      </c>
      <c r="M8378">
        <v>3.8709999999999999E-3</v>
      </c>
      <c r="O8378" t="str">
        <f>Table_Index[[#This Row],[ID]]&amp;Table_Index[[#This Row],[year]]</f>
        <v>95162003</v>
      </c>
      <c r="R8378" t="str">
        <f t="shared" si="250"/>
        <v/>
      </c>
    </row>
    <row r="8379" spans="1:18" x14ac:dyDescent="0.3">
      <c r="A8379">
        <v>9516</v>
      </c>
      <c r="B8379">
        <v>2003</v>
      </c>
      <c r="C8379">
        <v>2</v>
      </c>
      <c r="D8379">
        <v>0.20351759999999999</v>
      </c>
      <c r="E8379">
        <v>0.1469849</v>
      </c>
      <c r="F8379">
        <v>0</v>
      </c>
      <c r="G8379">
        <v>0</v>
      </c>
      <c r="H8379">
        <v>0</v>
      </c>
      <c r="I8379">
        <v>0</v>
      </c>
      <c r="J8379">
        <v>0.41457290000000002</v>
      </c>
      <c r="K8379">
        <v>0.11306529999999999</v>
      </c>
      <c r="L8379">
        <v>0</v>
      </c>
      <c r="M8379">
        <v>0.1218593</v>
      </c>
      <c r="O8379" t="str">
        <f>Table_Index[[#This Row],[ID]]&amp;Table_Index[[#This Row],[year]]</f>
        <v>95162003</v>
      </c>
      <c r="R8379" t="str">
        <f t="shared" si="250"/>
        <v/>
      </c>
    </row>
    <row r="8380" spans="1:18" x14ac:dyDescent="0.3">
      <c r="A8380">
        <v>9516</v>
      </c>
      <c r="B8380">
        <v>2003</v>
      </c>
      <c r="C8380">
        <v>3</v>
      </c>
      <c r="D8380">
        <v>0.4</v>
      </c>
      <c r="E8380">
        <v>0</v>
      </c>
      <c r="F8380">
        <v>0</v>
      </c>
      <c r="G8380">
        <v>0.26666669999999998</v>
      </c>
      <c r="H8380">
        <v>0</v>
      </c>
      <c r="I8380">
        <v>0</v>
      </c>
      <c r="J8380">
        <v>0</v>
      </c>
      <c r="K8380">
        <v>0.13333329999999999</v>
      </c>
      <c r="L8380">
        <v>0.14000000000000001</v>
      </c>
      <c r="M8380">
        <v>0.06</v>
      </c>
      <c r="O8380" t="str">
        <f>Table_Index[[#This Row],[ID]]&amp;Table_Index[[#This Row],[year]]</f>
        <v>95162003</v>
      </c>
      <c r="R8380" t="str">
        <f t="shared" si="250"/>
        <v/>
      </c>
    </row>
    <row r="8381" spans="1:18" x14ac:dyDescent="0.3">
      <c r="A8381">
        <v>9516</v>
      </c>
      <c r="B8381">
        <v>2003</v>
      </c>
      <c r="C8381">
        <v>4</v>
      </c>
      <c r="D8381">
        <v>0.46875</v>
      </c>
      <c r="E8381">
        <v>0</v>
      </c>
      <c r="F8381">
        <v>0.2239583</v>
      </c>
      <c r="G8381">
        <v>0</v>
      </c>
      <c r="H8381">
        <v>0</v>
      </c>
      <c r="I8381">
        <v>0</v>
      </c>
      <c r="J8381">
        <v>0</v>
      </c>
      <c r="K8381">
        <v>6.25E-2</v>
      </c>
      <c r="L8381">
        <v>0.21875</v>
      </c>
      <c r="M8381">
        <v>2.6041700000000001E-2</v>
      </c>
      <c r="O8381" t="str">
        <f>Table_Index[[#This Row],[ID]]&amp;Table_Index[[#This Row],[year]]</f>
        <v>95162003</v>
      </c>
      <c r="R8381" t="str">
        <f t="shared" si="250"/>
        <v/>
      </c>
    </row>
    <row r="8382" spans="1:18" x14ac:dyDescent="0.3">
      <c r="A8382">
        <v>9516</v>
      </c>
      <c r="B8382">
        <v>2004</v>
      </c>
      <c r="C8382">
        <v>1</v>
      </c>
      <c r="D8382">
        <v>0.33783780000000002</v>
      </c>
      <c r="E8382">
        <v>6.0810799999999998E-2</v>
      </c>
      <c r="F8382">
        <v>0.1081081</v>
      </c>
      <c r="G8382">
        <v>0</v>
      </c>
      <c r="H8382">
        <v>0</v>
      </c>
      <c r="I8382">
        <v>0.36486489999999999</v>
      </c>
      <c r="J8382">
        <v>0</v>
      </c>
      <c r="K8382">
        <v>5.4054100000000001E-2</v>
      </c>
      <c r="L8382">
        <v>5.4054100000000001E-2</v>
      </c>
      <c r="M8382">
        <v>2.0270300000000002E-2</v>
      </c>
      <c r="O8382" t="str">
        <f>Table_Index[[#This Row],[ID]]&amp;Table_Index[[#This Row],[year]]</f>
        <v>95162004</v>
      </c>
      <c r="R8382" t="str">
        <f t="shared" si="250"/>
        <v/>
      </c>
    </row>
    <row r="8383" spans="1:18" x14ac:dyDescent="0.3">
      <c r="A8383">
        <v>9516</v>
      </c>
      <c r="B8383">
        <v>2004</v>
      </c>
      <c r="C8383">
        <v>2</v>
      </c>
      <c r="D8383">
        <v>5.8808000000000003E-3</v>
      </c>
      <c r="E8383">
        <v>7.3510000000000003E-4</v>
      </c>
      <c r="F8383">
        <v>2.9404000000000001E-3</v>
      </c>
      <c r="G8383">
        <v>2.0092999999999999E-3</v>
      </c>
      <c r="H8383">
        <v>0</v>
      </c>
      <c r="I8383">
        <v>6.6159000000000001E-3</v>
      </c>
      <c r="J8383">
        <v>0</v>
      </c>
      <c r="K8383">
        <v>0.98012790000000005</v>
      </c>
      <c r="L8383">
        <v>1.4702000000000001E-3</v>
      </c>
      <c r="M8383">
        <v>2.2049999999999999E-4</v>
      </c>
      <c r="O8383" t="str">
        <f>Table_Index[[#This Row],[ID]]&amp;Table_Index[[#This Row],[year]]</f>
        <v>95162004</v>
      </c>
      <c r="R8383" t="str">
        <f t="shared" si="250"/>
        <v/>
      </c>
    </row>
    <row r="8384" spans="1:18" x14ac:dyDescent="0.3">
      <c r="A8384">
        <v>9516</v>
      </c>
      <c r="B8384">
        <v>2004</v>
      </c>
      <c r="C8384">
        <v>3</v>
      </c>
      <c r="D8384">
        <v>3.3126000000000002E-3</v>
      </c>
      <c r="E8384">
        <v>4.5169999999999997E-4</v>
      </c>
      <c r="F8384">
        <v>1.325E-3</v>
      </c>
      <c r="G8384">
        <v>0</v>
      </c>
      <c r="H8384">
        <v>0</v>
      </c>
      <c r="I8384">
        <v>0</v>
      </c>
      <c r="J8384">
        <v>0</v>
      </c>
      <c r="K8384">
        <v>0.99376640000000005</v>
      </c>
      <c r="L8384">
        <v>9.9379999999999998E-4</v>
      </c>
      <c r="M8384">
        <v>1.506E-4</v>
      </c>
      <c r="O8384" t="str">
        <f>Table_Index[[#This Row],[ID]]&amp;Table_Index[[#This Row],[year]]</f>
        <v>95162004</v>
      </c>
      <c r="R8384" t="str">
        <f t="shared" si="250"/>
        <v/>
      </c>
    </row>
    <row r="8385" spans="1:18" x14ac:dyDescent="0.3">
      <c r="A8385">
        <v>9516</v>
      </c>
      <c r="B8385">
        <v>2004</v>
      </c>
      <c r="C8385">
        <v>4</v>
      </c>
      <c r="D8385">
        <v>2.6679999999999998E-4</v>
      </c>
      <c r="E8385">
        <v>1.9819999999999998E-3</v>
      </c>
      <c r="F8385">
        <v>3.5236E-3</v>
      </c>
      <c r="G8385">
        <v>8.809E-4</v>
      </c>
      <c r="H8385">
        <v>2.2020000000000001E-4</v>
      </c>
      <c r="I8385">
        <v>0</v>
      </c>
      <c r="J8385">
        <v>0</v>
      </c>
      <c r="K8385">
        <v>0.99101229999999996</v>
      </c>
      <c r="L8385">
        <v>1.8499E-3</v>
      </c>
      <c r="M8385">
        <v>2.6429999999999997E-4</v>
      </c>
      <c r="O8385" t="str">
        <f>Table_Index[[#This Row],[ID]]&amp;Table_Index[[#This Row],[year]]</f>
        <v>95162004</v>
      </c>
      <c r="R8385" t="str">
        <f t="shared" si="250"/>
        <v/>
      </c>
    </row>
    <row r="8386" spans="1:18" x14ac:dyDescent="0.3">
      <c r="A8386">
        <v>9516</v>
      </c>
      <c r="B8386">
        <v>2005</v>
      </c>
      <c r="C8386">
        <v>1</v>
      </c>
      <c r="D8386">
        <v>0.52266889999999999</v>
      </c>
      <c r="E8386">
        <v>9.5573699999999998E-2</v>
      </c>
      <c r="F8386">
        <v>0.1194672</v>
      </c>
      <c r="G8386">
        <v>5.3760200000000001E-2</v>
      </c>
      <c r="H8386">
        <v>0</v>
      </c>
      <c r="I8386">
        <v>0</v>
      </c>
      <c r="J8386">
        <v>0</v>
      </c>
      <c r="K8386">
        <v>6.5706899999999999E-2</v>
      </c>
      <c r="L8386">
        <v>0.1314139</v>
      </c>
      <c r="M8386">
        <v>1.14091E-2</v>
      </c>
      <c r="O8386" t="str">
        <f>Table_Index[[#This Row],[ID]]&amp;Table_Index[[#This Row],[year]]</f>
        <v>95162005</v>
      </c>
      <c r="R8386" t="str">
        <f t="shared" si="250"/>
        <v/>
      </c>
    </row>
    <row r="8387" spans="1:18" x14ac:dyDescent="0.3">
      <c r="A8387">
        <v>9516</v>
      </c>
      <c r="B8387">
        <v>2005</v>
      </c>
      <c r="C8387">
        <v>2</v>
      </c>
      <c r="D8387">
        <v>0.11855830000000001</v>
      </c>
      <c r="E8387">
        <v>0</v>
      </c>
      <c r="F8387">
        <v>0.37938670000000002</v>
      </c>
      <c r="G8387">
        <v>0.17546629999999999</v>
      </c>
      <c r="H8387">
        <v>0</v>
      </c>
      <c r="I8387">
        <v>0</v>
      </c>
      <c r="J8387">
        <v>0</v>
      </c>
      <c r="K8387">
        <v>0.1043313</v>
      </c>
      <c r="L8387">
        <v>0.20866270000000001</v>
      </c>
      <c r="M8387">
        <v>1.3594699999999999E-2</v>
      </c>
      <c r="O8387" t="str">
        <f>Table_Index[[#This Row],[ID]]&amp;Table_Index[[#This Row],[year]]</f>
        <v>95162005</v>
      </c>
      <c r="R8387" t="str">
        <f t="shared" si="250"/>
        <v/>
      </c>
    </row>
    <row r="8388" spans="1:18" x14ac:dyDescent="0.3">
      <c r="A8388">
        <v>9516</v>
      </c>
      <c r="B8388">
        <v>2005</v>
      </c>
      <c r="C8388">
        <v>3</v>
      </c>
      <c r="D8388">
        <v>0.17835609999999999</v>
      </c>
      <c r="E8388">
        <v>9.90867E-2</v>
      </c>
      <c r="F8388">
        <v>0.25101970000000001</v>
      </c>
      <c r="G8388">
        <v>0.14863009999999999</v>
      </c>
      <c r="H8388">
        <v>0</v>
      </c>
      <c r="I8388">
        <v>0</v>
      </c>
      <c r="J8388">
        <v>0</v>
      </c>
      <c r="K8388">
        <v>0.1321157</v>
      </c>
      <c r="L8388">
        <v>0.17835609999999999</v>
      </c>
      <c r="M8388">
        <v>1.2435399999999999E-2</v>
      </c>
      <c r="O8388" t="str">
        <f>Table_Index[[#This Row],[ID]]&amp;Table_Index[[#This Row],[year]]</f>
        <v>95162005</v>
      </c>
      <c r="R8388" t="str">
        <f t="shared" si="250"/>
        <v/>
      </c>
    </row>
    <row r="8389" spans="1:18" x14ac:dyDescent="0.3">
      <c r="A8389">
        <v>9516</v>
      </c>
      <c r="B8389">
        <v>2005</v>
      </c>
      <c r="C8389">
        <v>4</v>
      </c>
      <c r="D8389">
        <v>6.8612599999999996E-2</v>
      </c>
      <c r="E8389">
        <v>7.7760899999999994E-2</v>
      </c>
      <c r="F8389">
        <v>0.17381859999999999</v>
      </c>
      <c r="G8389">
        <v>1.37225E-2</v>
      </c>
      <c r="H8389">
        <v>0</v>
      </c>
      <c r="I8389">
        <v>0.3888047</v>
      </c>
      <c r="J8389">
        <v>7.5473899999999997E-2</v>
      </c>
      <c r="K8389">
        <v>9.1483499999999995E-2</v>
      </c>
      <c r="L8389">
        <v>0.10520599999999999</v>
      </c>
      <c r="M8389">
        <v>5.1174000000000002E-3</v>
      </c>
      <c r="O8389" t="str">
        <f>Table_Index[[#This Row],[ID]]&amp;Table_Index[[#This Row],[year]]</f>
        <v>95162005</v>
      </c>
      <c r="R8389" t="str">
        <f t="shared" si="250"/>
        <v/>
      </c>
    </row>
    <row r="8390" spans="1:18" x14ac:dyDescent="0.3">
      <c r="A8390">
        <v>9516</v>
      </c>
      <c r="B8390">
        <v>2006</v>
      </c>
      <c r="C8390">
        <v>1</v>
      </c>
      <c r="D8390">
        <v>0.1095724</v>
      </c>
      <c r="E8390">
        <v>6.0873499999999997E-2</v>
      </c>
      <c r="F8390">
        <v>6.7569599999999994E-2</v>
      </c>
      <c r="G8390">
        <v>2.92193E-2</v>
      </c>
      <c r="H8390">
        <v>0</v>
      </c>
      <c r="I8390">
        <v>0.4200274</v>
      </c>
      <c r="J8390">
        <v>0.1022675</v>
      </c>
      <c r="K8390">
        <v>7.6700699999999997E-2</v>
      </c>
      <c r="L8390">
        <v>0.12783439999999999</v>
      </c>
      <c r="M8390">
        <v>5.9351999999999999E-3</v>
      </c>
      <c r="O8390" t="str">
        <f>Table_Index[[#This Row],[ID]]&amp;Table_Index[[#This Row],[year]]</f>
        <v>95162006</v>
      </c>
      <c r="R8390" t="str">
        <f t="shared" si="250"/>
        <v/>
      </c>
    </row>
    <row r="8391" spans="1:18" x14ac:dyDescent="0.3">
      <c r="A8391">
        <v>9516</v>
      </c>
      <c r="B8391">
        <v>2006</v>
      </c>
      <c r="C8391">
        <v>2</v>
      </c>
      <c r="D8391">
        <v>4.1476600000000002E-2</v>
      </c>
      <c r="E8391">
        <v>4.1476600000000002E-2</v>
      </c>
      <c r="F8391">
        <v>9.6778600000000006E-2</v>
      </c>
      <c r="G8391">
        <v>0.20738280000000001</v>
      </c>
      <c r="H8391">
        <v>0</v>
      </c>
      <c r="I8391">
        <v>0.45624219999999999</v>
      </c>
      <c r="J8391">
        <v>0</v>
      </c>
      <c r="K8391">
        <v>5.8067199999999999E-2</v>
      </c>
      <c r="L8391">
        <v>9.40135E-2</v>
      </c>
      <c r="M8391">
        <v>4.5624000000000003E-3</v>
      </c>
      <c r="O8391" t="str">
        <f>Table_Index[[#This Row],[ID]]&amp;Table_Index[[#This Row],[year]]</f>
        <v>95162006</v>
      </c>
      <c r="R8391" t="str">
        <f t="shared" si="250"/>
        <v/>
      </c>
    </row>
    <row r="8392" spans="1:18" x14ac:dyDescent="0.3">
      <c r="A8392">
        <v>9516</v>
      </c>
      <c r="B8392">
        <v>2006</v>
      </c>
      <c r="C8392">
        <v>3</v>
      </c>
      <c r="D8392">
        <v>9.8287399999999997E-2</v>
      </c>
      <c r="E8392">
        <v>8.6724200000000001E-2</v>
      </c>
      <c r="F8392">
        <v>0.21970129999999999</v>
      </c>
      <c r="G8392">
        <v>0.13875870000000001</v>
      </c>
      <c r="H8392">
        <v>0</v>
      </c>
      <c r="I8392">
        <v>0</v>
      </c>
      <c r="J8392">
        <v>0.12719549999999999</v>
      </c>
      <c r="K8392">
        <v>0.12719549999999999</v>
      </c>
      <c r="L8392">
        <v>0.1850116</v>
      </c>
      <c r="M8392">
        <v>1.71258E-2</v>
      </c>
      <c r="O8392" t="str">
        <f>Table_Index[[#This Row],[ID]]&amp;Table_Index[[#This Row],[year]]</f>
        <v>95162006</v>
      </c>
      <c r="R8392" t="str">
        <f t="shared" si="250"/>
        <v/>
      </c>
    </row>
    <row r="8393" spans="1:18" x14ac:dyDescent="0.3">
      <c r="A8393">
        <v>9516</v>
      </c>
      <c r="B8393">
        <v>2006</v>
      </c>
      <c r="C8393">
        <v>4</v>
      </c>
      <c r="D8393">
        <v>7.8590499999999994E-2</v>
      </c>
      <c r="E8393">
        <v>5.48306E-2</v>
      </c>
      <c r="F8393">
        <v>0.1827686</v>
      </c>
      <c r="G8393">
        <v>1.2793799999999999E-2</v>
      </c>
      <c r="H8393">
        <v>0</v>
      </c>
      <c r="I8393">
        <v>0.3655371</v>
      </c>
      <c r="J8393">
        <v>0.10052270000000001</v>
      </c>
      <c r="K8393">
        <v>7.6762800000000006E-2</v>
      </c>
      <c r="L8393">
        <v>0.12062730000000001</v>
      </c>
      <c r="M8393">
        <v>7.5665999999999997E-3</v>
      </c>
      <c r="O8393" t="str">
        <f>Table_Index[[#This Row],[ID]]&amp;Table_Index[[#This Row],[year]]</f>
        <v>95162006</v>
      </c>
      <c r="R8393" t="str">
        <f t="shared" si="250"/>
        <v/>
      </c>
    </row>
    <row r="8394" spans="1:18" x14ac:dyDescent="0.3">
      <c r="A8394">
        <v>9516</v>
      </c>
      <c r="B8394">
        <v>2007</v>
      </c>
      <c r="C8394">
        <v>1</v>
      </c>
      <c r="D8394">
        <v>0.12598889999999999</v>
      </c>
      <c r="E8394">
        <v>8.7899199999999997E-2</v>
      </c>
      <c r="F8394">
        <v>0.29299740000000002</v>
      </c>
      <c r="G8394">
        <v>4.9809600000000002E-2</v>
      </c>
      <c r="H8394">
        <v>0</v>
      </c>
      <c r="I8394">
        <v>0</v>
      </c>
      <c r="J8394">
        <v>0.1347788</v>
      </c>
      <c r="K8394">
        <v>0.1289188</v>
      </c>
      <c r="L8394">
        <v>0.16407849999999999</v>
      </c>
      <c r="M8394">
        <v>1.55289E-2</v>
      </c>
      <c r="O8394" t="str">
        <f>Table_Index[[#This Row],[ID]]&amp;Table_Index[[#This Row],[year]]</f>
        <v>95162007</v>
      </c>
      <c r="R8394" t="str">
        <f t="shared" si="250"/>
        <v/>
      </c>
    </row>
    <row r="8395" spans="1:18" x14ac:dyDescent="0.3">
      <c r="A8395">
        <v>9516</v>
      </c>
      <c r="B8395">
        <v>2007</v>
      </c>
      <c r="C8395">
        <v>2</v>
      </c>
      <c r="D8395">
        <v>6.6214400000000007E-2</v>
      </c>
      <c r="E8395">
        <v>4.88467E-2</v>
      </c>
      <c r="F8395">
        <v>0.13025780000000001</v>
      </c>
      <c r="G8395">
        <v>2.9308000000000001E-2</v>
      </c>
      <c r="H8395">
        <v>0</v>
      </c>
      <c r="I8395">
        <v>0.45590229999999998</v>
      </c>
      <c r="J8395">
        <v>5.8616000000000001E-2</v>
      </c>
      <c r="K8395">
        <v>7.1641800000000005E-2</v>
      </c>
      <c r="L8395">
        <v>0.131886</v>
      </c>
      <c r="M8395">
        <v>7.3270000000000002E-3</v>
      </c>
      <c r="O8395" t="str">
        <f>Table_Index[[#This Row],[ID]]&amp;Table_Index[[#This Row],[year]]</f>
        <v>95162007</v>
      </c>
      <c r="R8395" t="str">
        <f t="shared" si="250"/>
        <v/>
      </c>
    </row>
    <row r="8396" spans="1:18" x14ac:dyDescent="0.3">
      <c r="A8396">
        <v>9516</v>
      </c>
      <c r="B8396">
        <v>2007</v>
      </c>
      <c r="C8396">
        <v>3</v>
      </c>
      <c r="D8396">
        <v>2.94507E-2</v>
      </c>
      <c r="E8396">
        <v>6.1846600000000002E-2</v>
      </c>
      <c r="F8396">
        <v>8.4818099999999993E-2</v>
      </c>
      <c r="G8396">
        <v>8.4818099999999993E-2</v>
      </c>
      <c r="H8396">
        <v>3.9759000000000001E-3</v>
      </c>
      <c r="I8396">
        <v>0.53011330000000001</v>
      </c>
      <c r="J8396">
        <v>0.1148579</v>
      </c>
      <c r="K8396">
        <v>2.65057E-2</v>
      </c>
      <c r="L8396">
        <v>5.12443E-2</v>
      </c>
      <c r="M8396">
        <v>1.23693E-2</v>
      </c>
      <c r="O8396" t="str">
        <f>Table_Index[[#This Row],[ID]]&amp;Table_Index[[#This Row],[year]]</f>
        <v>95162007</v>
      </c>
      <c r="R8396" t="str">
        <f t="shared" si="250"/>
        <v/>
      </c>
    </row>
    <row r="8397" spans="1:18" x14ac:dyDescent="0.3">
      <c r="A8397">
        <v>9516</v>
      </c>
      <c r="B8397">
        <v>2007</v>
      </c>
      <c r="C8397">
        <v>4</v>
      </c>
      <c r="D8397">
        <v>6.5087900000000004E-2</v>
      </c>
      <c r="E8397">
        <v>6.7993600000000001E-2</v>
      </c>
      <c r="F8397">
        <v>0.2353625</v>
      </c>
      <c r="G8397">
        <v>1.3075700000000001E-2</v>
      </c>
      <c r="H8397">
        <v>1.9613999999999999E-3</v>
      </c>
      <c r="I8397">
        <v>0.39227079999999998</v>
      </c>
      <c r="J8397">
        <v>8.3684400000000006E-2</v>
      </c>
      <c r="K8397">
        <v>6.0148199999999999E-2</v>
      </c>
      <c r="L8397">
        <v>7.3223899999999995E-2</v>
      </c>
      <c r="M8397">
        <v>7.1916000000000002E-3</v>
      </c>
      <c r="O8397" t="str">
        <f>Table_Index[[#This Row],[ID]]&amp;Table_Index[[#This Row],[year]]</f>
        <v>95162007</v>
      </c>
      <c r="R8397" t="str">
        <f t="shared" si="250"/>
        <v/>
      </c>
    </row>
    <row r="8398" spans="1:18" x14ac:dyDescent="0.3">
      <c r="A8398">
        <v>9516</v>
      </c>
      <c r="B8398">
        <v>2008</v>
      </c>
      <c r="C8398">
        <v>1</v>
      </c>
      <c r="D8398">
        <v>3.4225899999999997E-2</v>
      </c>
      <c r="E8398">
        <v>5.6372100000000001E-2</v>
      </c>
      <c r="F8398">
        <v>0.18119589999999999</v>
      </c>
      <c r="G8398">
        <v>1.00664E-2</v>
      </c>
      <c r="H8398">
        <v>1.5100000000000001E-3</v>
      </c>
      <c r="I8398">
        <v>0.4529898</v>
      </c>
      <c r="J8398">
        <v>8.5564699999999994E-2</v>
      </c>
      <c r="K8398">
        <v>0.1207973</v>
      </c>
      <c r="L8398">
        <v>5.0332200000000001E-2</v>
      </c>
      <c r="M8398">
        <v>6.9458000000000002E-3</v>
      </c>
      <c r="O8398" t="str">
        <f>Table_Index[[#This Row],[ID]]&amp;Table_Index[[#This Row],[year]]</f>
        <v>95162008</v>
      </c>
      <c r="R8398" t="str">
        <f t="shared" ref="R8398:R8461" si="251">RIGHT(P8398,4)</f>
        <v/>
      </c>
    </row>
    <row r="8399" spans="1:18" x14ac:dyDescent="0.3">
      <c r="A8399">
        <v>9516</v>
      </c>
      <c r="B8399">
        <v>2008</v>
      </c>
      <c r="C8399">
        <v>2</v>
      </c>
      <c r="D8399">
        <v>0</v>
      </c>
      <c r="E8399">
        <v>9.50183E-2</v>
      </c>
      <c r="F8399">
        <v>0.21718470000000001</v>
      </c>
      <c r="G8399">
        <v>1.3573999999999999E-2</v>
      </c>
      <c r="H8399">
        <v>3.3934999999999998E-3</v>
      </c>
      <c r="I8399">
        <v>0.46151750000000002</v>
      </c>
      <c r="J8399">
        <v>9.2303499999999997E-2</v>
      </c>
      <c r="K8399">
        <v>3.1220299999999999E-2</v>
      </c>
      <c r="L8399">
        <v>8.1444299999999997E-2</v>
      </c>
      <c r="M8399">
        <v>4.3436999999999998E-3</v>
      </c>
      <c r="O8399" t="str">
        <f>Table_Index[[#This Row],[ID]]&amp;Table_Index[[#This Row],[year]]</f>
        <v>95162008</v>
      </c>
      <c r="R8399" t="str">
        <f t="shared" si="251"/>
        <v/>
      </c>
    </row>
    <row r="8400" spans="1:18" x14ac:dyDescent="0.3">
      <c r="A8400">
        <v>9516</v>
      </c>
      <c r="B8400">
        <v>2008</v>
      </c>
      <c r="C8400">
        <v>3</v>
      </c>
      <c r="D8400">
        <v>0</v>
      </c>
      <c r="E8400">
        <v>0.18744140000000001</v>
      </c>
      <c r="F8400">
        <v>0.37488280000000002</v>
      </c>
      <c r="G8400">
        <v>0</v>
      </c>
      <c r="H8400">
        <v>0</v>
      </c>
      <c r="I8400">
        <v>0</v>
      </c>
      <c r="J8400">
        <v>0.193299</v>
      </c>
      <c r="K8400">
        <v>9.3720700000000004E-2</v>
      </c>
      <c r="L8400">
        <v>0.14058109999999999</v>
      </c>
      <c r="M8400">
        <v>1.0075000000000001E-2</v>
      </c>
      <c r="O8400" t="str">
        <f>Table_Index[[#This Row],[ID]]&amp;Table_Index[[#This Row],[year]]</f>
        <v>95162008</v>
      </c>
      <c r="R8400" t="str">
        <f t="shared" si="251"/>
        <v/>
      </c>
    </row>
    <row r="8401" spans="1:18" x14ac:dyDescent="0.3">
      <c r="A8401">
        <v>9516</v>
      </c>
      <c r="B8401">
        <v>2008</v>
      </c>
      <c r="C8401">
        <v>4</v>
      </c>
      <c r="D8401">
        <v>7.3780499999999999E-2</v>
      </c>
      <c r="E8401">
        <v>4.0863099999999999E-2</v>
      </c>
      <c r="F8401">
        <v>9.7049800000000006E-2</v>
      </c>
      <c r="G8401">
        <v>4.3781800000000003E-2</v>
      </c>
      <c r="H8401">
        <v>1.8388E-3</v>
      </c>
      <c r="I8401">
        <v>0.49801840000000003</v>
      </c>
      <c r="J8401">
        <v>0.18388370000000001</v>
      </c>
      <c r="K8401">
        <v>2.3496300000000001E-2</v>
      </c>
      <c r="L8401">
        <v>3.2690400000000001E-2</v>
      </c>
      <c r="M8401">
        <v>4.5970999999999998E-3</v>
      </c>
      <c r="O8401" t="str">
        <f>Table_Index[[#This Row],[ID]]&amp;Table_Index[[#This Row],[year]]</f>
        <v>95162008</v>
      </c>
      <c r="R8401" t="str">
        <f t="shared" si="251"/>
        <v/>
      </c>
    </row>
    <row r="8402" spans="1:18" x14ac:dyDescent="0.3">
      <c r="A8402">
        <v>9516</v>
      </c>
      <c r="B8402">
        <v>2009</v>
      </c>
      <c r="C8402">
        <v>1</v>
      </c>
      <c r="D8402">
        <v>5.6091500000000002E-2</v>
      </c>
      <c r="E8402">
        <v>6.7309800000000003E-2</v>
      </c>
      <c r="F8402">
        <v>0.16154360000000001</v>
      </c>
      <c r="G8402">
        <v>2.8045799999999999E-2</v>
      </c>
      <c r="H8402">
        <v>0</v>
      </c>
      <c r="I8402">
        <v>0.57213369999999997</v>
      </c>
      <c r="J8402">
        <v>0</v>
      </c>
      <c r="K8402">
        <v>6.0578899999999998E-2</v>
      </c>
      <c r="L8402">
        <v>4.8126500000000003E-2</v>
      </c>
      <c r="M8402">
        <v>6.1701000000000004E-3</v>
      </c>
      <c r="O8402" t="str">
        <f>Table_Index[[#This Row],[ID]]&amp;Table_Index[[#This Row],[year]]</f>
        <v>95162009</v>
      </c>
      <c r="R8402" t="str">
        <f t="shared" si="251"/>
        <v/>
      </c>
    </row>
    <row r="8403" spans="1:18" x14ac:dyDescent="0.3">
      <c r="A8403">
        <v>9516</v>
      </c>
      <c r="B8403">
        <v>2009</v>
      </c>
      <c r="C8403">
        <v>2</v>
      </c>
      <c r="D8403">
        <v>0.14367820000000001</v>
      </c>
      <c r="E8403">
        <v>0.13409960000000001</v>
      </c>
      <c r="F8403">
        <v>0.22988510000000001</v>
      </c>
      <c r="G8403">
        <v>9.5785400000000007E-2</v>
      </c>
      <c r="H8403">
        <v>0.14367820000000001</v>
      </c>
      <c r="I8403">
        <v>0</v>
      </c>
      <c r="J8403">
        <v>0</v>
      </c>
      <c r="K8403">
        <v>0.10727970000000001</v>
      </c>
      <c r="L8403">
        <v>0.13409960000000001</v>
      </c>
      <c r="M8403">
        <v>1.1494300000000001E-2</v>
      </c>
      <c r="O8403" t="str">
        <f>Table_Index[[#This Row],[ID]]&amp;Table_Index[[#This Row],[year]]</f>
        <v>95162009</v>
      </c>
      <c r="R8403" t="str">
        <f t="shared" si="251"/>
        <v/>
      </c>
    </row>
    <row r="8404" spans="1:18" x14ac:dyDescent="0.3">
      <c r="A8404">
        <v>9516</v>
      </c>
      <c r="B8404">
        <v>2009</v>
      </c>
      <c r="C8404">
        <v>3</v>
      </c>
      <c r="D8404">
        <v>0.39548949999999999</v>
      </c>
      <c r="E8404">
        <v>8.2366400000000006E-2</v>
      </c>
      <c r="F8404">
        <v>0.20591599999999999</v>
      </c>
      <c r="G8404">
        <v>2.9416600000000001E-2</v>
      </c>
      <c r="H8404">
        <v>4.7066499999999997E-2</v>
      </c>
      <c r="I8404">
        <v>0</v>
      </c>
      <c r="J8404">
        <v>0</v>
      </c>
      <c r="K8404">
        <v>0.10295799999999999</v>
      </c>
      <c r="L8404">
        <v>0.1176663</v>
      </c>
      <c r="M8404">
        <v>1.91208E-2</v>
      </c>
      <c r="O8404" t="str">
        <f>Table_Index[[#This Row],[ID]]&amp;Table_Index[[#This Row],[year]]</f>
        <v>95162009</v>
      </c>
      <c r="R8404" t="str">
        <f t="shared" si="251"/>
        <v/>
      </c>
    </row>
    <row r="8405" spans="1:18" x14ac:dyDescent="0.3">
      <c r="A8405">
        <v>9516</v>
      </c>
      <c r="B8405">
        <v>2009</v>
      </c>
      <c r="C8405">
        <v>4</v>
      </c>
      <c r="D8405">
        <v>7.6404799999999995E-2</v>
      </c>
      <c r="E8405">
        <v>8.5573300000000005E-2</v>
      </c>
      <c r="F8405">
        <v>0.18337139999999999</v>
      </c>
      <c r="G8405">
        <v>1.5280999999999999E-2</v>
      </c>
      <c r="H8405">
        <v>5.5011000000000001E-3</v>
      </c>
      <c r="I8405">
        <v>0</v>
      </c>
      <c r="J8405">
        <v>0.40821970000000002</v>
      </c>
      <c r="K8405">
        <v>7.6404799999999995E-2</v>
      </c>
      <c r="L8405">
        <v>0.12836</v>
      </c>
      <c r="M8405">
        <v>2.0884E-2</v>
      </c>
      <c r="O8405" t="str">
        <f>Table_Index[[#This Row],[ID]]&amp;Table_Index[[#This Row],[year]]</f>
        <v>95162009</v>
      </c>
      <c r="R8405" t="str">
        <f t="shared" si="251"/>
        <v/>
      </c>
    </row>
    <row r="8406" spans="1:18" x14ac:dyDescent="0.3">
      <c r="A8406">
        <v>9516</v>
      </c>
      <c r="B8406">
        <v>2010</v>
      </c>
      <c r="C8406">
        <v>1</v>
      </c>
      <c r="D8406">
        <v>4.6082900000000003E-2</v>
      </c>
      <c r="E8406">
        <v>0.1013825</v>
      </c>
      <c r="F8406">
        <v>0.11059910000000001</v>
      </c>
      <c r="G8406">
        <v>2.3041499999999999E-2</v>
      </c>
      <c r="H8406">
        <v>6.65438E-2</v>
      </c>
      <c r="I8406">
        <v>0.33179720000000001</v>
      </c>
      <c r="J8406">
        <v>9.2165899999999995E-2</v>
      </c>
      <c r="K8406">
        <v>4.1474700000000003E-2</v>
      </c>
      <c r="L8406">
        <v>0.17695849999999999</v>
      </c>
      <c r="M8406">
        <v>9.9538999999999999E-3</v>
      </c>
      <c r="O8406" t="str">
        <f>Table_Index[[#This Row],[ID]]&amp;Table_Index[[#This Row],[year]]</f>
        <v>95162010</v>
      </c>
      <c r="R8406" t="str">
        <f t="shared" si="251"/>
        <v/>
      </c>
    </row>
    <row r="8407" spans="1:18" x14ac:dyDescent="0.3">
      <c r="A8407">
        <v>9516</v>
      </c>
      <c r="B8407">
        <v>2010</v>
      </c>
      <c r="C8407">
        <v>2</v>
      </c>
      <c r="D8407">
        <v>7.2230600000000006E-2</v>
      </c>
      <c r="E8407">
        <v>6.5137899999999999E-2</v>
      </c>
      <c r="F8407">
        <v>0.1511198</v>
      </c>
      <c r="G8407">
        <v>9.7706799999999996E-2</v>
      </c>
      <c r="H8407">
        <v>0.12727939999999999</v>
      </c>
      <c r="I8407">
        <v>0.1126342</v>
      </c>
      <c r="J8407">
        <v>0.14851429999999999</v>
      </c>
      <c r="K8407">
        <v>9.1192999999999996E-2</v>
      </c>
      <c r="L8407">
        <v>0.1224592</v>
      </c>
      <c r="M8407">
        <v>1.17248E-2</v>
      </c>
      <c r="O8407" t="str">
        <f>Table_Index[[#This Row],[ID]]&amp;Table_Index[[#This Row],[year]]</f>
        <v>95162010</v>
      </c>
      <c r="R8407" t="str">
        <f t="shared" si="251"/>
        <v/>
      </c>
    </row>
    <row r="8408" spans="1:18" x14ac:dyDescent="0.3">
      <c r="A8408">
        <v>9516</v>
      </c>
      <c r="B8408">
        <v>2010</v>
      </c>
      <c r="C8408">
        <v>3</v>
      </c>
      <c r="D8408">
        <v>6.9137199999999996E-2</v>
      </c>
      <c r="E8408">
        <v>0.1037057</v>
      </c>
      <c r="F8408">
        <v>0.1659292</v>
      </c>
      <c r="G8408">
        <v>5.80752E-2</v>
      </c>
      <c r="H8408">
        <v>2.4889399999999999E-2</v>
      </c>
      <c r="I8408">
        <v>0.23506640000000001</v>
      </c>
      <c r="J8408">
        <v>0.13827429999999999</v>
      </c>
      <c r="K8408">
        <v>5.5309700000000003E-2</v>
      </c>
      <c r="L8408">
        <v>0.13274340000000001</v>
      </c>
      <c r="M8408">
        <v>1.6869499999999999E-2</v>
      </c>
      <c r="O8408" t="str">
        <f>Table_Index[[#This Row],[ID]]&amp;Table_Index[[#This Row],[year]]</f>
        <v>95162010</v>
      </c>
      <c r="R8408" t="str">
        <f t="shared" si="251"/>
        <v/>
      </c>
    </row>
    <row r="8409" spans="1:18" x14ac:dyDescent="0.3">
      <c r="A8409">
        <v>9516</v>
      </c>
      <c r="B8409">
        <v>2010</v>
      </c>
      <c r="C8409">
        <v>4</v>
      </c>
      <c r="D8409">
        <v>2.9019199999999998E-2</v>
      </c>
      <c r="E8409">
        <v>3.25014E-2</v>
      </c>
      <c r="F8409">
        <v>0.1044689</v>
      </c>
      <c r="G8409">
        <v>1.85723E-2</v>
      </c>
      <c r="H8409">
        <v>3.59837E-2</v>
      </c>
      <c r="I8409">
        <v>0.45269880000000001</v>
      </c>
      <c r="J8409">
        <v>0.1300058</v>
      </c>
      <c r="K8409">
        <v>0.1044689</v>
      </c>
      <c r="L8409">
        <v>8.7057499999999996E-2</v>
      </c>
      <c r="M8409">
        <v>5.2233999999999996E-3</v>
      </c>
      <c r="O8409" t="str">
        <f>Table_Index[[#This Row],[ID]]&amp;Table_Index[[#This Row],[year]]</f>
        <v>95162010</v>
      </c>
      <c r="R8409" t="str">
        <f t="shared" si="251"/>
        <v/>
      </c>
    </row>
    <row r="8410" spans="1:18" x14ac:dyDescent="0.3">
      <c r="A8410">
        <v>9516</v>
      </c>
      <c r="B8410">
        <v>2011</v>
      </c>
      <c r="C8410">
        <v>1</v>
      </c>
      <c r="D8410">
        <v>3.89795E-2</v>
      </c>
      <c r="E8410">
        <v>5.97911E-2</v>
      </c>
      <c r="F8410">
        <v>0.13938120000000001</v>
      </c>
      <c r="G8410">
        <v>3.5435899999999999E-2</v>
      </c>
      <c r="H8410">
        <v>1.8780999999999999E-2</v>
      </c>
      <c r="I8410">
        <v>0.35435899999999998</v>
      </c>
      <c r="J8410">
        <v>0.1996222</v>
      </c>
      <c r="K8410">
        <v>5.6697400000000002E-2</v>
      </c>
      <c r="L8410">
        <v>8.7881000000000001E-2</v>
      </c>
      <c r="M8410">
        <v>9.0716000000000008E-3</v>
      </c>
      <c r="O8410" t="str">
        <f>Table_Index[[#This Row],[ID]]&amp;Table_Index[[#This Row],[year]]</f>
        <v>95162011</v>
      </c>
      <c r="R8410" t="str">
        <f t="shared" si="251"/>
        <v/>
      </c>
    </row>
    <row r="8411" spans="1:18" x14ac:dyDescent="0.3">
      <c r="A8411">
        <v>9516</v>
      </c>
      <c r="B8411">
        <v>2011</v>
      </c>
      <c r="C8411">
        <v>2</v>
      </c>
      <c r="D8411">
        <v>3.11033E-2</v>
      </c>
      <c r="E8411">
        <v>7.4648000000000006E-2</v>
      </c>
      <c r="F8411">
        <v>0.11875810000000001</v>
      </c>
      <c r="G8411">
        <v>5.3723899999999998E-2</v>
      </c>
      <c r="H8411">
        <v>9.7834099999999993E-2</v>
      </c>
      <c r="I8411">
        <v>0.3760674</v>
      </c>
      <c r="J8411">
        <v>6.6447999999999993E-2</v>
      </c>
      <c r="K8411">
        <v>7.6344499999999996E-2</v>
      </c>
      <c r="L8411">
        <v>9.7834099999999993E-2</v>
      </c>
      <c r="M8411">
        <v>7.2386000000000004E-3</v>
      </c>
      <c r="O8411" t="str">
        <f>Table_Index[[#This Row],[ID]]&amp;Table_Index[[#This Row],[year]]</f>
        <v>95162011</v>
      </c>
      <c r="R8411" t="str">
        <f t="shared" si="251"/>
        <v/>
      </c>
    </row>
    <row r="8412" spans="1:18" x14ac:dyDescent="0.3">
      <c r="A8412">
        <v>9516</v>
      </c>
      <c r="B8412">
        <v>2011</v>
      </c>
      <c r="C8412">
        <v>3</v>
      </c>
      <c r="D8412">
        <v>3.6566799999999997E-2</v>
      </c>
      <c r="E8412">
        <v>6.9849499999999995E-2</v>
      </c>
      <c r="F8412">
        <v>9.8034399999999994E-2</v>
      </c>
      <c r="G8412">
        <v>0.1078378</v>
      </c>
      <c r="H8412">
        <v>3.9214000000000002E-3</v>
      </c>
      <c r="I8412">
        <v>0.39703939999999999</v>
      </c>
      <c r="J8412">
        <v>0.18430469999999999</v>
      </c>
      <c r="K8412">
        <v>3.92138E-2</v>
      </c>
      <c r="L8412">
        <v>5.8820600000000001E-2</v>
      </c>
      <c r="M8412">
        <v>4.4114999999999996E-3</v>
      </c>
      <c r="O8412" t="str">
        <f>Table_Index[[#This Row],[ID]]&amp;Table_Index[[#This Row],[year]]</f>
        <v>95162011</v>
      </c>
      <c r="R8412" t="str">
        <f t="shared" si="251"/>
        <v/>
      </c>
    </row>
    <row r="8413" spans="1:18" x14ac:dyDescent="0.3">
      <c r="A8413">
        <v>9516</v>
      </c>
      <c r="B8413">
        <v>2011</v>
      </c>
      <c r="C8413">
        <v>4</v>
      </c>
      <c r="D8413">
        <v>2.8035299999999999E-2</v>
      </c>
      <c r="E8413">
        <v>4.8594499999999999E-2</v>
      </c>
      <c r="F8413">
        <v>8.4105799999999994E-2</v>
      </c>
      <c r="G8413">
        <v>1.40176E-2</v>
      </c>
      <c r="H8413">
        <v>1.1445200000000001E-2</v>
      </c>
      <c r="I8413">
        <v>0.49108449999999998</v>
      </c>
      <c r="J8413">
        <v>0.1671214</v>
      </c>
      <c r="K8413">
        <v>8.5040299999999999E-2</v>
      </c>
      <c r="L8413">
        <v>6.5882899999999994E-2</v>
      </c>
      <c r="M8413">
        <v>4.6724999999999996E-3</v>
      </c>
      <c r="O8413" t="str">
        <f>Table_Index[[#This Row],[ID]]&amp;Table_Index[[#This Row],[year]]</f>
        <v>95162011</v>
      </c>
      <c r="R8413" t="str">
        <f t="shared" si="251"/>
        <v/>
      </c>
    </row>
    <row r="8414" spans="1:18" x14ac:dyDescent="0.3">
      <c r="A8414">
        <v>9516</v>
      </c>
      <c r="B8414">
        <v>2012</v>
      </c>
      <c r="C8414">
        <v>1</v>
      </c>
      <c r="D8414">
        <v>4.0174099999999997E-2</v>
      </c>
      <c r="E8414">
        <v>5.08872E-2</v>
      </c>
      <c r="F8414">
        <v>0.1205223</v>
      </c>
      <c r="G8414">
        <v>2.3434900000000002E-2</v>
      </c>
      <c r="H8414">
        <v>3.3478000000000002E-3</v>
      </c>
      <c r="I8414">
        <v>0.56243719999999997</v>
      </c>
      <c r="J8414">
        <v>8.0348199999999995E-2</v>
      </c>
      <c r="K8414">
        <v>5.3565500000000002E-2</v>
      </c>
      <c r="L8414">
        <v>6.0261099999999998E-2</v>
      </c>
      <c r="M8414">
        <v>5.0217999999999999E-3</v>
      </c>
      <c r="O8414" t="str">
        <f>Table_Index[[#This Row],[ID]]&amp;Table_Index[[#This Row],[year]]</f>
        <v>95162012</v>
      </c>
      <c r="R8414" t="str">
        <f t="shared" si="251"/>
        <v/>
      </c>
    </row>
    <row r="8415" spans="1:18" x14ac:dyDescent="0.3">
      <c r="A8415">
        <v>9516</v>
      </c>
      <c r="B8415">
        <v>2012</v>
      </c>
      <c r="C8415">
        <v>2</v>
      </c>
      <c r="D8415">
        <v>3.16122E-2</v>
      </c>
      <c r="E8415">
        <v>3.6880900000000001E-2</v>
      </c>
      <c r="F8415">
        <v>0.1001054</v>
      </c>
      <c r="G8415">
        <v>5.0052699999999999E-2</v>
      </c>
      <c r="H8415">
        <v>1.0537400000000001E-2</v>
      </c>
      <c r="I8415">
        <v>0.45837719999999998</v>
      </c>
      <c r="J8415">
        <v>0.12776609999999999</v>
      </c>
      <c r="K8415">
        <v>0.1261854</v>
      </c>
      <c r="L8415">
        <v>5.16333E-2</v>
      </c>
      <c r="M8415">
        <v>6.8493E-3</v>
      </c>
      <c r="O8415" t="str">
        <f>Table_Index[[#This Row],[ID]]&amp;Table_Index[[#This Row],[year]]</f>
        <v>95162012</v>
      </c>
      <c r="R8415" t="str">
        <f t="shared" si="251"/>
        <v/>
      </c>
    </row>
    <row r="8416" spans="1:18" x14ac:dyDescent="0.3">
      <c r="A8416">
        <v>9516</v>
      </c>
      <c r="B8416">
        <v>2012</v>
      </c>
      <c r="C8416">
        <v>3</v>
      </c>
      <c r="D8416">
        <v>8.2197300000000001E-2</v>
      </c>
      <c r="E8416">
        <v>7.2173200000000007E-2</v>
      </c>
      <c r="F8416">
        <v>5.3461599999999998E-2</v>
      </c>
      <c r="G8416">
        <v>7.7519400000000002E-2</v>
      </c>
      <c r="H8416">
        <v>8.9993799999999999E-2</v>
      </c>
      <c r="I8416">
        <v>0.29537560000000002</v>
      </c>
      <c r="J8416">
        <v>0.13098099999999999</v>
      </c>
      <c r="K8416">
        <v>3.00722E-2</v>
      </c>
      <c r="L8416">
        <v>0.15771180000000001</v>
      </c>
      <c r="M8416">
        <v>1.05141E-2</v>
      </c>
      <c r="O8416" t="str">
        <f>Table_Index[[#This Row],[ID]]&amp;Table_Index[[#This Row],[year]]</f>
        <v>95162012</v>
      </c>
      <c r="R8416" t="str">
        <f t="shared" si="251"/>
        <v/>
      </c>
    </row>
    <row r="8417" spans="1:18" x14ac:dyDescent="0.3">
      <c r="A8417">
        <v>9516</v>
      </c>
      <c r="B8417">
        <v>2012</v>
      </c>
      <c r="C8417">
        <v>4</v>
      </c>
      <c r="D8417">
        <v>6.7283000000000004E-3</v>
      </c>
      <c r="E8417">
        <v>0.1084931</v>
      </c>
      <c r="F8417">
        <v>7.5692899999999994E-2</v>
      </c>
      <c r="G8417">
        <v>0.1211086</v>
      </c>
      <c r="H8417">
        <v>1.12278E-2</v>
      </c>
      <c r="I8417">
        <v>0.43580760000000002</v>
      </c>
      <c r="J8417">
        <v>7.3169799999999993E-2</v>
      </c>
      <c r="K8417">
        <v>2.27079E-2</v>
      </c>
      <c r="L8417">
        <v>0.13877030000000001</v>
      </c>
      <c r="M8417">
        <v>6.2937000000000002E-3</v>
      </c>
      <c r="O8417" t="str">
        <f>Table_Index[[#This Row],[ID]]&amp;Table_Index[[#This Row],[year]]</f>
        <v>95162012</v>
      </c>
      <c r="R8417" t="str">
        <f t="shared" si="251"/>
        <v/>
      </c>
    </row>
    <row r="8418" spans="1:18" x14ac:dyDescent="0.3">
      <c r="A8418">
        <v>9517</v>
      </c>
      <c r="B8418">
        <v>2003</v>
      </c>
      <c r="C8418">
        <v>1</v>
      </c>
      <c r="D8418">
        <v>0</v>
      </c>
      <c r="E8418">
        <v>0.18181820000000001</v>
      </c>
      <c r="F8418">
        <v>0.30303029999999997</v>
      </c>
      <c r="G8418">
        <v>0</v>
      </c>
      <c r="H8418">
        <v>2.5252500000000001E-2</v>
      </c>
      <c r="I8418">
        <v>0</v>
      </c>
      <c r="J8418">
        <v>0</v>
      </c>
      <c r="K8418">
        <v>0.27777780000000002</v>
      </c>
      <c r="L8418">
        <v>0.20202020000000001</v>
      </c>
      <c r="M8418">
        <v>1.0101000000000001E-2</v>
      </c>
      <c r="O8418" t="str">
        <f>Table_Index[[#This Row],[ID]]&amp;Table_Index[[#This Row],[year]]</f>
        <v>95172003</v>
      </c>
      <c r="R8418" t="str">
        <f t="shared" si="251"/>
        <v/>
      </c>
    </row>
    <row r="8419" spans="1:18" x14ac:dyDescent="0.3">
      <c r="A8419">
        <v>9517</v>
      </c>
      <c r="B8419">
        <v>2003</v>
      </c>
      <c r="C8419">
        <v>2</v>
      </c>
      <c r="D8419">
        <v>0.30456850000000002</v>
      </c>
      <c r="E8419">
        <v>0</v>
      </c>
      <c r="F8419">
        <v>0.2030457</v>
      </c>
      <c r="G8419">
        <v>0.1116751</v>
      </c>
      <c r="H8419">
        <v>0</v>
      </c>
      <c r="I8419">
        <v>0</v>
      </c>
      <c r="J8419">
        <v>0</v>
      </c>
      <c r="K8419">
        <v>0.2030457</v>
      </c>
      <c r="L8419">
        <v>0.1598985</v>
      </c>
      <c r="M8419">
        <v>1.7766500000000001E-2</v>
      </c>
      <c r="O8419" t="str">
        <f>Table_Index[[#This Row],[ID]]&amp;Table_Index[[#This Row],[year]]</f>
        <v>95172003</v>
      </c>
      <c r="R8419" t="str">
        <f t="shared" si="251"/>
        <v/>
      </c>
    </row>
    <row r="8420" spans="1:18" x14ac:dyDescent="0.3">
      <c r="A8420">
        <v>9517</v>
      </c>
      <c r="B8420">
        <v>2003</v>
      </c>
      <c r="C8420">
        <v>3</v>
      </c>
      <c r="D8420">
        <v>0.4598662</v>
      </c>
      <c r="E8420">
        <v>6.6889599999999994E-2</v>
      </c>
      <c r="F8420">
        <v>0</v>
      </c>
      <c r="G8420">
        <v>0.1031215</v>
      </c>
      <c r="H8420">
        <v>0</v>
      </c>
      <c r="I8420">
        <v>0</v>
      </c>
      <c r="J8420">
        <v>0.13935339999999999</v>
      </c>
      <c r="K8420">
        <v>0.1114827</v>
      </c>
      <c r="L8420">
        <v>0.1114827</v>
      </c>
      <c r="M8420">
        <v>7.8037999999999996E-3</v>
      </c>
      <c r="O8420" t="str">
        <f>Table_Index[[#This Row],[ID]]&amp;Table_Index[[#This Row],[year]]</f>
        <v>95172003</v>
      </c>
      <c r="R8420" t="str">
        <f t="shared" si="251"/>
        <v/>
      </c>
    </row>
    <row r="8421" spans="1:18" x14ac:dyDescent="0.3">
      <c r="A8421">
        <v>9517</v>
      </c>
      <c r="B8421">
        <v>2003</v>
      </c>
      <c r="C8421">
        <v>4</v>
      </c>
      <c r="D8421">
        <v>0.30735820000000003</v>
      </c>
      <c r="E8421">
        <v>6.09636E-2</v>
      </c>
      <c r="F8421">
        <v>0.19305149999999999</v>
      </c>
      <c r="G8421">
        <v>2.4582099999999999E-2</v>
      </c>
      <c r="H8421">
        <v>1.27008E-2</v>
      </c>
      <c r="I8421">
        <v>0</v>
      </c>
      <c r="J8421">
        <v>0.1270075</v>
      </c>
      <c r="K8421">
        <v>0.15240899999999999</v>
      </c>
      <c r="L8421">
        <v>9.6525700000000006E-2</v>
      </c>
      <c r="M8421">
        <v>2.54015E-2</v>
      </c>
      <c r="O8421" t="str">
        <f>Table_Index[[#This Row],[ID]]&amp;Table_Index[[#This Row],[year]]</f>
        <v>95172003</v>
      </c>
      <c r="R8421" t="str">
        <f t="shared" si="251"/>
        <v/>
      </c>
    </row>
    <row r="8422" spans="1:18" x14ac:dyDescent="0.3">
      <c r="A8422">
        <v>9517</v>
      </c>
      <c r="B8422">
        <v>2004</v>
      </c>
      <c r="C8422">
        <v>1</v>
      </c>
      <c r="D8422">
        <v>0.2835821</v>
      </c>
      <c r="E8422">
        <v>0.1017639</v>
      </c>
      <c r="F8422">
        <v>0.27137040000000001</v>
      </c>
      <c r="G8422">
        <v>0</v>
      </c>
      <c r="H8422">
        <v>0</v>
      </c>
      <c r="I8422">
        <v>0</v>
      </c>
      <c r="J8422">
        <v>0.13568520000000001</v>
      </c>
      <c r="K8422">
        <v>8.14111E-2</v>
      </c>
      <c r="L8422">
        <v>8.5481699999999994E-2</v>
      </c>
      <c r="M8422">
        <v>4.0705600000000002E-2</v>
      </c>
      <c r="O8422" t="str">
        <f>Table_Index[[#This Row],[ID]]&amp;Table_Index[[#This Row],[year]]</f>
        <v>95172004</v>
      </c>
      <c r="R8422" t="str">
        <f t="shared" si="251"/>
        <v/>
      </c>
    </row>
    <row r="8423" spans="1:18" x14ac:dyDescent="0.3">
      <c r="A8423">
        <v>9517</v>
      </c>
      <c r="B8423">
        <v>2004</v>
      </c>
      <c r="C8423">
        <v>2</v>
      </c>
      <c r="D8423">
        <v>0.47337279999999998</v>
      </c>
      <c r="E8423">
        <v>8.87574E-2</v>
      </c>
      <c r="F8423">
        <v>0.16173570000000001</v>
      </c>
      <c r="G8423">
        <v>5.32544E-2</v>
      </c>
      <c r="H8423">
        <v>9.8618999999999998E-3</v>
      </c>
      <c r="I8423">
        <v>0</v>
      </c>
      <c r="J8423">
        <v>0</v>
      </c>
      <c r="K8423">
        <v>7.8895499999999993E-2</v>
      </c>
      <c r="L8423">
        <v>0.12426039999999999</v>
      </c>
      <c r="M8423">
        <v>9.8618999999999998E-3</v>
      </c>
      <c r="O8423" t="str">
        <f>Table_Index[[#This Row],[ID]]&amp;Table_Index[[#This Row],[year]]</f>
        <v>95172004</v>
      </c>
      <c r="R8423" t="str">
        <f t="shared" si="251"/>
        <v/>
      </c>
    </row>
    <row r="8424" spans="1:18" x14ac:dyDescent="0.3">
      <c r="A8424">
        <v>9517</v>
      </c>
      <c r="B8424">
        <v>2004</v>
      </c>
      <c r="C8424">
        <v>3</v>
      </c>
      <c r="D8424">
        <v>0.43471959999999998</v>
      </c>
      <c r="E8424">
        <v>0.1379148</v>
      </c>
      <c r="F8424">
        <v>0.20942620000000001</v>
      </c>
      <c r="G8424">
        <v>0</v>
      </c>
      <c r="H8424">
        <v>8.5132999999999997E-3</v>
      </c>
      <c r="I8424">
        <v>0</v>
      </c>
      <c r="J8424">
        <v>0</v>
      </c>
      <c r="K8424">
        <v>7.4916700000000003E-2</v>
      </c>
      <c r="L8424">
        <v>0.117483</v>
      </c>
      <c r="M8424">
        <v>1.70265E-2</v>
      </c>
      <c r="O8424" t="str">
        <f>Table_Index[[#This Row],[ID]]&amp;Table_Index[[#This Row],[year]]</f>
        <v>95172004</v>
      </c>
      <c r="R8424" t="str">
        <f t="shared" si="251"/>
        <v/>
      </c>
    </row>
    <row r="8425" spans="1:18" x14ac:dyDescent="0.3">
      <c r="A8425">
        <v>9517</v>
      </c>
      <c r="B8425">
        <v>2004</v>
      </c>
      <c r="C8425">
        <v>4</v>
      </c>
      <c r="D8425">
        <v>0.29128739999999997</v>
      </c>
      <c r="E8425">
        <v>3.9011700000000003E-2</v>
      </c>
      <c r="F8425">
        <v>0.14434330000000001</v>
      </c>
      <c r="G8425">
        <v>3.2509799999999998E-2</v>
      </c>
      <c r="H8425">
        <v>0</v>
      </c>
      <c r="I8425">
        <v>0.23407020000000001</v>
      </c>
      <c r="J8425">
        <v>0.136541</v>
      </c>
      <c r="K8425">
        <v>5.2015600000000002E-2</v>
      </c>
      <c r="L8425">
        <v>6.8270499999999998E-2</v>
      </c>
      <c r="M8425">
        <v>1.9506E-3</v>
      </c>
      <c r="O8425" t="str">
        <f>Table_Index[[#This Row],[ID]]&amp;Table_Index[[#This Row],[year]]</f>
        <v>95172004</v>
      </c>
      <c r="R8425" t="str">
        <f t="shared" si="251"/>
        <v/>
      </c>
    </row>
    <row r="8426" spans="1:18" x14ac:dyDescent="0.3">
      <c r="A8426">
        <v>9517</v>
      </c>
      <c r="B8426">
        <v>2005</v>
      </c>
      <c r="C8426">
        <v>1</v>
      </c>
      <c r="D8426">
        <v>0.36848069999999999</v>
      </c>
      <c r="E8426">
        <v>0.1020408</v>
      </c>
      <c r="F8426">
        <v>0.18140590000000001</v>
      </c>
      <c r="G8426">
        <v>3.1746000000000003E-2</v>
      </c>
      <c r="H8426">
        <v>0</v>
      </c>
      <c r="I8426">
        <v>0</v>
      </c>
      <c r="J8426">
        <v>0</v>
      </c>
      <c r="K8426">
        <v>0.170068</v>
      </c>
      <c r="L8426">
        <v>0.14058960000000001</v>
      </c>
      <c r="M8426">
        <v>5.6689000000000002E-3</v>
      </c>
      <c r="O8426" t="str">
        <f>Table_Index[[#This Row],[ID]]&amp;Table_Index[[#This Row],[year]]</f>
        <v>95172005</v>
      </c>
      <c r="R8426" t="str">
        <f t="shared" si="251"/>
        <v/>
      </c>
    </row>
    <row r="8427" spans="1:18" x14ac:dyDescent="0.3">
      <c r="A8427">
        <v>9517</v>
      </c>
      <c r="B8427">
        <v>2005</v>
      </c>
      <c r="C8427">
        <v>2</v>
      </c>
      <c r="D8427">
        <v>0</v>
      </c>
      <c r="E8427">
        <v>8.8924000000000003E-2</v>
      </c>
      <c r="F8427">
        <v>0.1185654</v>
      </c>
      <c r="G8427">
        <v>0.198597</v>
      </c>
      <c r="H8427">
        <v>0</v>
      </c>
      <c r="I8427">
        <v>0.32605479999999998</v>
      </c>
      <c r="J8427">
        <v>0</v>
      </c>
      <c r="K8427">
        <v>0.13042190000000001</v>
      </c>
      <c r="L8427">
        <v>0.13042190000000001</v>
      </c>
      <c r="M8427">
        <v>7.0150999999999998E-3</v>
      </c>
      <c r="O8427" t="str">
        <f>Table_Index[[#This Row],[ID]]&amp;Table_Index[[#This Row],[year]]</f>
        <v>95172005</v>
      </c>
      <c r="R8427" t="str">
        <f t="shared" si="251"/>
        <v/>
      </c>
    </row>
    <row r="8428" spans="1:18" x14ac:dyDescent="0.3">
      <c r="A8428">
        <v>9517</v>
      </c>
      <c r="B8428">
        <v>2005</v>
      </c>
      <c r="C8428">
        <v>3</v>
      </c>
      <c r="D8428">
        <v>0.11536</v>
      </c>
      <c r="E8428">
        <v>5.7680000000000002E-2</v>
      </c>
      <c r="F8428">
        <v>0.14612259999999999</v>
      </c>
      <c r="G8428">
        <v>8.652E-2</v>
      </c>
      <c r="H8428">
        <v>0</v>
      </c>
      <c r="I8428">
        <v>0.35953849999999998</v>
      </c>
      <c r="J8428">
        <v>0</v>
      </c>
      <c r="K8428">
        <v>7.6906600000000006E-2</v>
      </c>
      <c r="L8428">
        <v>0.1535175</v>
      </c>
      <c r="M8428">
        <v>4.3547999999999998E-3</v>
      </c>
      <c r="O8428" t="str">
        <f>Table_Index[[#This Row],[ID]]&amp;Table_Index[[#This Row],[year]]</f>
        <v>95172005</v>
      </c>
      <c r="R8428" t="str">
        <f t="shared" si="251"/>
        <v/>
      </c>
    </row>
    <row r="8429" spans="1:18" x14ac:dyDescent="0.3">
      <c r="A8429">
        <v>9517</v>
      </c>
      <c r="B8429">
        <v>2005</v>
      </c>
      <c r="C8429">
        <v>4</v>
      </c>
      <c r="D8429">
        <v>0</v>
      </c>
      <c r="E8429">
        <v>0.1210377</v>
      </c>
      <c r="F8429">
        <v>0.24919530000000001</v>
      </c>
      <c r="G8429">
        <v>2.9072799999999999E-2</v>
      </c>
      <c r="H8429">
        <v>0</v>
      </c>
      <c r="I8429">
        <v>0</v>
      </c>
      <c r="J8429">
        <v>0.19579630000000001</v>
      </c>
      <c r="K8429">
        <v>0.14951719999999999</v>
      </c>
      <c r="L8429">
        <v>0.2456354</v>
      </c>
      <c r="M8429">
        <v>9.7453000000000001E-3</v>
      </c>
      <c r="O8429" t="str">
        <f>Table_Index[[#This Row],[ID]]&amp;Table_Index[[#This Row],[year]]</f>
        <v>95172005</v>
      </c>
      <c r="R8429" t="str">
        <f t="shared" si="251"/>
        <v/>
      </c>
    </row>
    <row r="8430" spans="1:18" x14ac:dyDescent="0.3">
      <c r="A8430">
        <v>9517</v>
      </c>
      <c r="B8430">
        <v>2006</v>
      </c>
      <c r="C8430">
        <v>1</v>
      </c>
      <c r="D8430">
        <v>0</v>
      </c>
      <c r="E8430">
        <v>0.1512792</v>
      </c>
      <c r="F8430">
        <v>0.3381535</v>
      </c>
      <c r="G8430">
        <v>3.5595099999999998E-2</v>
      </c>
      <c r="H8430">
        <v>0</v>
      </c>
      <c r="I8430">
        <v>0</v>
      </c>
      <c r="J8430">
        <v>0</v>
      </c>
      <c r="K8430">
        <v>0.17797560000000001</v>
      </c>
      <c r="L8430">
        <v>0.28476089999999998</v>
      </c>
      <c r="M8430">
        <v>1.22358E-2</v>
      </c>
      <c r="O8430" t="str">
        <f>Table_Index[[#This Row],[ID]]&amp;Table_Index[[#This Row],[year]]</f>
        <v>95172006</v>
      </c>
      <c r="R8430" t="str">
        <f t="shared" si="251"/>
        <v/>
      </c>
    </row>
    <row r="8431" spans="1:18" x14ac:dyDescent="0.3">
      <c r="A8431">
        <v>9517</v>
      </c>
      <c r="B8431">
        <v>2006</v>
      </c>
      <c r="C8431">
        <v>2</v>
      </c>
      <c r="D8431">
        <v>8.1773600000000002E-2</v>
      </c>
      <c r="E8431">
        <v>8.1773600000000002E-2</v>
      </c>
      <c r="F8431">
        <v>0.190805</v>
      </c>
      <c r="G8431">
        <v>2.7257900000000002E-2</v>
      </c>
      <c r="H8431">
        <v>0</v>
      </c>
      <c r="I8431">
        <v>0</v>
      </c>
      <c r="J8431">
        <v>9.8128300000000002E-2</v>
      </c>
      <c r="K8431">
        <v>0.2316918</v>
      </c>
      <c r="L8431">
        <v>0.2698528</v>
      </c>
      <c r="M8431">
        <v>1.87171E-2</v>
      </c>
      <c r="O8431" t="str">
        <f>Table_Index[[#This Row],[ID]]&amp;Table_Index[[#This Row],[year]]</f>
        <v>95172006</v>
      </c>
      <c r="R8431" t="str">
        <f t="shared" si="251"/>
        <v/>
      </c>
    </row>
    <row r="8432" spans="1:18" x14ac:dyDescent="0.3">
      <c r="A8432">
        <v>9517</v>
      </c>
      <c r="B8432">
        <v>2006</v>
      </c>
      <c r="C8432">
        <v>3</v>
      </c>
      <c r="D8432">
        <v>8.8933799999999993E-2</v>
      </c>
      <c r="E8432">
        <v>0.12506320000000001</v>
      </c>
      <c r="F8432">
        <v>0.2779181</v>
      </c>
      <c r="G8432">
        <v>1.6675100000000002E-2</v>
      </c>
      <c r="H8432">
        <v>0</v>
      </c>
      <c r="I8432">
        <v>0</v>
      </c>
      <c r="J8432">
        <v>6.94795E-2</v>
      </c>
      <c r="K8432">
        <v>0.12506320000000001</v>
      </c>
      <c r="L8432">
        <v>0.27513900000000002</v>
      </c>
      <c r="M8432">
        <v>2.17281E-2</v>
      </c>
      <c r="O8432" t="str">
        <f>Table_Index[[#This Row],[ID]]&amp;Table_Index[[#This Row],[year]]</f>
        <v>95172006</v>
      </c>
      <c r="R8432" t="str">
        <f t="shared" si="251"/>
        <v/>
      </c>
    </row>
    <row r="8433" spans="1:18" x14ac:dyDescent="0.3">
      <c r="A8433">
        <v>9517</v>
      </c>
      <c r="B8433">
        <v>2006</v>
      </c>
      <c r="C8433">
        <v>4</v>
      </c>
      <c r="D8433">
        <v>5.7501999999999998E-2</v>
      </c>
      <c r="E8433">
        <v>0.14555199999999999</v>
      </c>
      <c r="F8433">
        <v>0.25875920000000002</v>
      </c>
      <c r="G8433">
        <v>3.2344900000000003E-2</v>
      </c>
      <c r="H8433">
        <v>0</v>
      </c>
      <c r="I8433">
        <v>0</v>
      </c>
      <c r="J8433">
        <v>5.2560500000000003E-2</v>
      </c>
      <c r="K8433">
        <v>0.12937960000000001</v>
      </c>
      <c r="L8433">
        <v>0.31051099999999998</v>
      </c>
      <c r="M8433">
        <v>1.33908E-2</v>
      </c>
      <c r="O8433" t="str">
        <f>Table_Index[[#This Row],[ID]]&amp;Table_Index[[#This Row],[year]]</f>
        <v>95172006</v>
      </c>
      <c r="R8433" t="str">
        <f t="shared" si="251"/>
        <v/>
      </c>
    </row>
    <row r="8434" spans="1:18" x14ac:dyDescent="0.3">
      <c r="A8434">
        <v>9517</v>
      </c>
      <c r="B8434">
        <v>2007</v>
      </c>
      <c r="C8434">
        <v>1</v>
      </c>
      <c r="D8434">
        <v>0.1037698</v>
      </c>
      <c r="E8434">
        <v>3.6481600000000003E-2</v>
      </c>
      <c r="F8434">
        <v>9.7284200000000001E-2</v>
      </c>
      <c r="G8434">
        <v>4.8642100000000001E-2</v>
      </c>
      <c r="H8434">
        <v>7.2963000000000004E-3</v>
      </c>
      <c r="I8434">
        <v>0.32833400000000001</v>
      </c>
      <c r="J8434">
        <v>0</v>
      </c>
      <c r="K8434">
        <v>0.22861780000000001</v>
      </c>
      <c r="L8434">
        <v>0.14106199999999999</v>
      </c>
      <c r="M8434">
        <v>8.5123999999999998E-3</v>
      </c>
      <c r="O8434" t="str">
        <f>Table_Index[[#This Row],[ID]]&amp;Table_Index[[#This Row],[year]]</f>
        <v>95172007</v>
      </c>
      <c r="R8434" t="str">
        <f t="shared" si="251"/>
        <v/>
      </c>
    </row>
    <row r="8435" spans="1:18" x14ac:dyDescent="0.3">
      <c r="A8435">
        <v>9517</v>
      </c>
      <c r="B8435">
        <v>2007</v>
      </c>
      <c r="C8435">
        <v>2</v>
      </c>
      <c r="D8435">
        <v>0.1534181</v>
      </c>
      <c r="E8435">
        <v>0.1322007</v>
      </c>
      <c r="F8435">
        <v>0.2350235</v>
      </c>
      <c r="G8435">
        <v>3.4575599999999998E-2</v>
      </c>
      <c r="H8435">
        <v>5.2880299999999998E-2</v>
      </c>
      <c r="I8435">
        <v>0</v>
      </c>
      <c r="J8435">
        <v>0</v>
      </c>
      <c r="K8435">
        <v>0.1175118</v>
      </c>
      <c r="L8435">
        <v>0.25558809999999998</v>
      </c>
      <c r="M8435">
        <v>1.88019E-2</v>
      </c>
      <c r="O8435" t="str">
        <f>Table_Index[[#This Row],[ID]]&amp;Table_Index[[#This Row],[year]]</f>
        <v>95172007</v>
      </c>
      <c r="R8435" t="str">
        <f t="shared" si="251"/>
        <v/>
      </c>
    </row>
    <row r="8436" spans="1:18" x14ac:dyDescent="0.3">
      <c r="A8436">
        <v>9517</v>
      </c>
      <c r="B8436">
        <v>2007</v>
      </c>
      <c r="C8436">
        <v>3</v>
      </c>
      <c r="D8436">
        <v>0.1084746</v>
      </c>
      <c r="E8436">
        <v>5.4237300000000002E-2</v>
      </c>
      <c r="F8436">
        <v>0.2542373</v>
      </c>
      <c r="G8436">
        <v>7.2881299999999996E-2</v>
      </c>
      <c r="H8436">
        <v>3.0508500000000001E-2</v>
      </c>
      <c r="I8436">
        <v>0</v>
      </c>
      <c r="J8436">
        <v>0.1101695</v>
      </c>
      <c r="K8436">
        <v>0.2559322</v>
      </c>
      <c r="L8436">
        <v>0.1016949</v>
      </c>
      <c r="M8436">
        <v>1.1864400000000001E-2</v>
      </c>
      <c r="O8436" t="str">
        <f>Table_Index[[#This Row],[ID]]&amp;Table_Index[[#This Row],[year]]</f>
        <v>95172007</v>
      </c>
      <c r="R8436" t="str">
        <f t="shared" si="251"/>
        <v/>
      </c>
    </row>
    <row r="8437" spans="1:18" x14ac:dyDescent="0.3">
      <c r="A8437">
        <v>9517</v>
      </c>
      <c r="B8437">
        <v>2007</v>
      </c>
      <c r="C8437">
        <v>4</v>
      </c>
      <c r="D8437">
        <v>8.2361000000000004E-2</v>
      </c>
      <c r="E8437">
        <v>0.1153054</v>
      </c>
      <c r="F8437">
        <v>0.28826360000000001</v>
      </c>
      <c r="G8437">
        <v>2.0590299999999999E-2</v>
      </c>
      <c r="H8437">
        <v>4.2553199999999999E-2</v>
      </c>
      <c r="I8437">
        <v>0</v>
      </c>
      <c r="J8437">
        <v>0.19766639999999999</v>
      </c>
      <c r="K8437">
        <v>0.1194235</v>
      </c>
      <c r="L8437">
        <v>0.1153054</v>
      </c>
      <c r="M8437">
        <v>1.8531200000000001E-2</v>
      </c>
      <c r="O8437" t="str">
        <f>Table_Index[[#This Row],[ID]]&amp;Table_Index[[#This Row],[year]]</f>
        <v>95172007</v>
      </c>
      <c r="R8437" t="str">
        <f t="shared" si="251"/>
        <v/>
      </c>
    </row>
    <row r="8438" spans="1:18" x14ac:dyDescent="0.3">
      <c r="A8438">
        <v>9517</v>
      </c>
      <c r="B8438">
        <v>2008</v>
      </c>
      <c r="C8438">
        <v>1</v>
      </c>
      <c r="D8438">
        <v>8.1054699999999993E-2</v>
      </c>
      <c r="E8438">
        <v>0.1197225</v>
      </c>
      <c r="F8438">
        <v>0.1598446</v>
      </c>
      <c r="G8438">
        <v>1.0727799999999999E-2</v>
      </c>
      <c r="H8438">
        <v>1.5018999999999999E-2</v>
      </c>
      <c r="I8438">
        <v>0.33256249999999998</v>
      </c>
      <c r="J8438">
        <v>9.3868499999999994E-2</v>
      </c>
      <c r="K8438">
        <v>9.4404799999999997E-2</v>
      </c>
      <c r="L8438">
        <v>8.5286200000000006E-2</v>
      </c>
      <c r="M8438">
        <v>7.5094999999999997E-3</v>
      </c>
      <c r="O8438" t="str">
        <f>Table_Index[[#This Row],[ID]]&amp;Table_Index[[#This Row],[year]]</f>
        <v>95172008</v>
      </c>
      <c r="R8438" t="str">
        <f t="shared" si="251"/>
        <v/>
      </c>
    </row>
    <row r="8439" spans="1:18" x14ac:dyDescent="0.3">
      <c r="A8439">
        <v>9517</v>
      </c>
      <c r="B8439">
        <v>2008</v>
      </c>
      <c r="C8439">
        <v>2</v>
      </c>
      <c r="D8439">
        <v>0.13289039999999999</v>
      </c>
      <c r="E8439">
        <v>0.22425249999999999</v>
      </c>
      <c r="F8439">
        <v>0.3986711</v>
      </c>
      <c r="G8439">
        <v>2.4916899999999999E-2</v>
      </c>
      <c r="H8439">
        <v>8.4717999999999998E-3</v>
      </c>
      <c r="I8439">
        <v>0</v>
      </c>
      <c r="J8439">
        <v>0</v>
      </c>
      <c r="K8439">
        <v>9.9667800000000001E-2</v>
      </c>
      <c r="L8439">
        <v>9.3438499999999994E-2</v>
      </c>
      <c r="M8439">
        <v>1.7690999999999998E-2</v>
      </c>
      <c r="O8439" t="str">
        <f>Table_Index[[#This Row],[ID]]&amp;Table_Index[[#This Row],[year]]</f>
        <v>95172008</v>
      </c>
      <c r="R8439" t="str">
        <f t="shared" si="251"/>
        <v/>
      </c>
    </row>
    <row r="8440" spans="1:18" x14ac:dyDescent="0.3">
      <c r="A8440">
        <v>9517</v>
      </c>
      <c r="B8440">
        <v>2008</v>
      </c>
      <c r="C8440">
        <v>3</v>
      </c>
      <c r="D8440">
        <v>9.9784700000000004E-2</v>
      </c>
      <c r="E8440">
        <v>0.20760000000000001</v>
      </c>
      <c r="F8440">
        <v>0.2952534</v>
      </c>
      <c r="G8440">
        <v>0</v>
      </c>
      <c r="H8440">
        <v>2.9217799999999999E-2</v>
      </c>
      <c r="I8440">
        <v>0</v>
      </c>
      <c r="J8440">
        <v>0.1384</v>
      </c>
      <c r="K8440">
        <v>7.6888899999999996E-2</v>
      </c>
      <c r="L8440">
        <v>0.1384</v>
      </c>
      <c r="M8440">
        <v>1.44551E-2</v>
      </c>
      <c r="O8440" t="str">
        <f>Table_Index[[#This Row],[ID]]&amp;Table_Index[[#This Row],[year]]</f>
        <v>95172008</v>
      </c>
      <c r="R8440" t="str">
        <f t="shared" si="251"/>
        <v/>
      </c>
    </row>
    <row r="8441" spans="1:18" x14ac:dyDescent="0.3">
      <c r="A8441">
        <v>9517</v>
      </c>
      <c r="B8441">
        <v>2008</v>
      </c>
      <c r="C8441">
        <v>4</v>
      </c>
      <c r="D8441">
        <v>0.20127139999999999</v>
      </c>
      <c r="E8441">
        <v>9.4583500000000001E-2</v>
      </c>
      <c r="F8441">
        <v>0.24068110000000001</v>
      </c>
      <c r="G8441">
        <v>4.1131899999999999E-2</v>
      </c>
      <c r="H8441">
        <v>4.6869500000000001E-2</v>
      </c>
      <c r="I8441">
        <v>0</v>
      </c>
      <c r="J8441">
        <v>0.15200910000000001</v>
      </c>
      <c r="K8441">
        <v>0.12667429999999999</v>
      </c>
      <c r="L8441">
        <v>7.6004600000000005E-2</v>
      </c>
      <c r="M8441">
        <v>2.0774600000000001E-2</v>
      </c>
      <c r="O8441" t="str">
        <f>Table_Index[[#This Row],[ID]]&amp;Table_Index[[#This Row],[year]]</f>
        <v>95172008</v>
      </c>
      <c r="R8441" t="str">
        <f t="shared" si="251"/>
        <v/>
      </c>
    </row>
    <row r="8442" spans="1:18" x14ac:dyDescent="0.3">
      <c r="A8442">
        <v>9517</v>
      </c>
      <c r="B8442">
        <v>2009</v>
      </c>
      <c r="C8442">
        <v>1</v>
      </c>
      <c r="D8442">
        <v>0.15151519999999999</v>
      </c>
      <c r="E8442">
        <v>0.12878790000000001</v>
      </c>
      <c r="F8442">
        <v>0.16414139999999999</v>
      </c>
      <c r="G8442">
        <v>2.14646E-2</v>
      </c>
      <c r="H8442">
        <v>7.5757999999999997E-3</v>
      </c>
      <c r="I8442">
        <v>0</v>
      </c>
      <c r="J8442">
        <v>0.32196970000000003</v>
      </c>
      <c r="K8442">
        <v>7.0707099999999995E-2</v>
      </c>
      <c r="L8442">
        <v>0.1212121</v>
      </c>
      <c r="M8442">
        <v>1.26263E-2</v>
      </c>
      <c r="O8442" t="str">
        <f>Table_Index[[#This Row],[ID]]&amp;Table_Index[[#This Row],[year]]</f>
        <v>95172009</v>
      </c>
      <c r="R8442" t="str">
        <f t="shared" si="251"/>
        <v/>
      </c>
    </row>
    <row r="8443" spans="1:18" x14ac:dyDescent="0.3">
      <c r="A8443">
        <v>9517</v>
      </c>
      <c r="B8443">
        <v>2009</v>
      </c>
      <c r="C8443">
        <v>2</v>
      </c>
      <c r="D8443">
        <v>0.15281359999999999</v>
      </c>
      <c r="E8443">
        <v>5.4207499999999999E-2</v>
      </c>
      <c r="F8443">
        <v>0.27878160000000002</v>
      </c>
      <c r="G8443">
        <v>7.7439300000000003E-2</v>
      </c>
      <c r="H8443">
        <v>6.1951000000000003E-3</v>
      </c>
      <c r="I8443">
        <v>0</v>
      </c>
      <c r="J8443">
        <v>0.20598859999999999</v>
      </c>
      <c r="K8443">
        <v>9.2927200000000001E-2</v>
      </c>
      <c r="L8443">
        <v>0.116159</v>
      </c>
      <c r="M8443">
        <v>1.5487900000000001E-2</v>
      </c>
      <c r="O8443" t="str">
        <f>Table_Index[[#This Row],[ID]]&amp;Table_Index[[#This Row],[year]]</f>
        <v>95172009</v>
      </c>
      <c r="R8443" t="str">
        <f t="shared" si="251"/>
        <v/>
      </c>
    </row>
    <row r="8444" spans="1:18" x14ac:dyDescent="0.3">
      <c r="A8444">
        <v>9517</v>
      </c>
      <c r="B8444">
        <v>2009</v>
      </c>
      <c r="C8444">
        <v>3</v>
      </c>
      <c r="D8444">
        <v>3.2297100000000002E-2</v>
      </c>
      <c r="E8444">
        <v>0.1090028</v>
      </c>
      <c r="F8444">
        <v>0.2381914</v>
      </c>
      <c r="G8444">
        <v>0.2052214</v>
      </c>
      <c r="H8444">
        <v>4.2524600000000003E-2</v>
      </c>
      <c r="I8444">
        <v>0</v>
      </c>
      <c r="J8444">
        <v>0.12784280000000001</v>
      </c>
      <c r="K8444">
        <v>6.7285700000000004E-2</v>
      </c>
      <c r="L8444">
        <v>0.16148570000000001</v>
      </c>
      <c r="M8444">
        <v>1.6148599999999999E-2</v>
      </c>
      <c r="O8444" t="str">
        <f>Table_Index[[#This Row],[ID]]&amp;Table_Index[[#This Row],[year]]</f>
        <v>95172009</v>
      </c>
      <c r="R8444" t="str">
        <f t="shared" si="251"/>
        <v/>
      </c>
    </row>
    <row r="8445" spans="1:18" x14ac:dyDescent="0.3">
      <c r="A8445">
        <v>9517</v>
      </c>
      <c r="B8445">
        <v>2009</v>
      </c>
      <c r="C8445">
        <v>4</v>
      </c>
      <c r="D8445">
        <v>9.9159399999999995E-2</v>
      </c>
      <c r="E8445">
        <v>9.1531799999999996E-2</v>
      </c>
      <c r="F8445">
        <v>0.2942092</v>
      </c>
      <c r="G8445">
        <v>1.6344999999999998E-2</v>
      </c>
      <c r="H8445">
        <v>1.96139E-2</v>
      </c>
      <c r="I8445">
        <v>0</v>
      </c>
      <c r="J8445">
        <v>0.22415940000000001</v>
      </c>
      <c r="K8445">
        <v>9.8069699999999996E-2</v>
      </c>
      <c r="L8445">
        <v>0.13729759999999999</v>
      </c>
      <c r="M8445">
        <v>1.96139E-2</v>
      </c>
      <c r="O8445" t="str">
        <f>Table_Index[[#This Row],[ID]]&amp;Table_Index[[#This Row],[year]]</f>
        <v>95172009</v>
      </c>
      <c r="R8445" t="str">
        <f t="shared" si="251"/>
        <v/>
      </c>
    </row>
    <row r="8446" spans="1:18" x14ac:dyDescent="0.3">
      <c r="A8446">
        <v>9517</v>
      </c>
      <c r="B8446">
        <v>2010</v>
      </c>
      <c r="C8446">
        <v>1</v>
      </c>
      <c r="D8446">
        <v>6.2062199999999998E-2</v>
      </c>
      <c r="E8446">
        <v>6.9819999999999993E-2</v>
      </c>
      <c r="F8446">
        <v>0.1496142</v>
      </c>
      <c r="G8446">
        <v>2.2553E-2</v>
      </c>
      <c r="H8446">
        <v>3.8234700000000003E-2</v>
      </c>
      <c r="I8446">
        <v>0.14915239999999999</v>
      </c>
      <c r="J8446">
        <v>0.22483690000000001</v>
      </c>
      <c r="K8446">
        <v>0.1080547</v>
      </c>
      <c r="L8446">
        <v>0.166238</v>
      </c>
      <c r="M8446">
        <v>9.4339999999999997E-3</v>
      </c>
      <c r="O8446" t="str">
        <f>Table_Index[[#This Row],[ID]]&amp;Table_Index[[#This Row],[year]]</f>
        <v>95172010</v>
      </c>
      <c r="R8446" t="str">
        <f t="shared" si="251"/>
        <v/>
      </c>
    </row>
    <row r="8447" spans="1:18" x14ac:dyDescent="0.3">
      <c r="A8447">
        <v>9517</v>
      </c>
      <c r="B8447">
        <v>2010</v>
      </c>
      <c r="C8447">
        <v>2</v>
      </c>
      <c r="D8447">
        <v>4.5049800000000001E-2</v>
      </c>
      <c r="E8447">
        <v>4.0983899999999997E-2</v>
      </c>
      <c r="F8447">
        <v>9.0750200000000003E-2</v>
      </c>
      <c r="G8447">
        <v>2.1955700000000002E-2</v>
      </c>
      <c r="H8447">
        <v>2.1955700000000002E-2</v>
      </c>
      <c r="I8447">
        <v>0.3366538</v>
      </c>
      <c r="J8447">
        <v>0.18479370000000001</v>
      </c>
      <c r="K8447">
        <v>0.1390526</v>
      </c>
      <c r="L8447">
        <v>0.1097784</v>
      </c>
      <c r="M8447">
        <v>9.0261999999999998E-3</v>
      </c>
      <c r="O8447" t="str">
        <f>Table_Index[[#This Row],[ID]]&amp;Table_Index[[#This Row],[year]]</f>
        <v>95172010</v>
      </c>
      <c r="R8447" t="str">
        <f t="shared" si="251"/>
        <v/>
      </c>
    </row>
    <row r="8448" spans="1:18" x14ac:dyDescent="0.3">
      <c r="A8448">
        <v>9517</v>
      </c>
      <c r="B8448">
        <v>2010</v>
      </c>
      <c r="C8448">
        <v>3</v>
      </c>
      <c r="D8448">
        <v>4.9450500000000001E-2</v>
      </c>
      <c r="E8448">
        <v>3.9246499999999997E-2</v>
      </c>
      <c r="F8448">
        <v>0.13186809999999999</v>
      </c>
      <c r="G8448">
        <v>0.12166399999999999</v>
      </c>
      <c r="H8448">
        <v>2.74725E-2</v>
      </c>
      <c r="I8448">
        <v>0.3924647</v>
      </c>
      <c r="J8448">
        <v>6.2794299999999997E-2</v>
      </c>
      <c r="K8448">
        <v>5.4945099999999997E-2</v>
      </c>
      <c r="L8448">
        <v>0.11773939999999999</v>
      </c>
      <c r="M8448">
        <v>2.3548000000000002E-3</v>
      </c>
      <c r="O8448" t="str">
        <f>Table_Index[[#This Row],[ID]]&amp;Table_Index[[#This Row],[year]]</f>
        <v>95172010</v>
      </c>
      <c r="R8448" t="str">
        <f t="shared" si="251"/>
        <v/>
      </c>
    </row>
    <row r="8449" spans="1:18" x14ac:dyDescent="0.3">
      <c r="A8449">
        <v>9517</v>
      </c>
      <c r="B8449">
        <v>2010</v>
      </c>
      <c r="C8449">
        <v>4</v>
      </c>
      <c r="D8449">
        <v>9.8333400000000001E-2</v>
      </c>
      <c r="E8449">
        <v>4.3382400000000002E-2</v>
      </c>
      <c r="F8449">
        <v>0.13014709999999999</v>
      </c>
      <c r="G8449">
        <v>8.9656899999999998E-2</v>
      </c>
      <c r="H8449">
        <v>0.13871510000000001</v>
      </c>
      <c r="I8449">
        <v>0.27475509999999997</v>
      </c>
      <c r="J8449">
        <v>7.2303999999999993E-2</v>
      </c>
      <c r="K8449">
        <v>5.4951E-2</v>
      </c>
      <c r="L8449">
        <v>7.2303999999999993E-2</v>
      </c>
      <c r="M8449">
        <v>2.5451000000000001E-2</v>
      </c>
      <c r="O8449" t="str">
        <f>Table_Index[[#This Row],[ID]]&amp;Table_Index[[#This Row],[year]]</f>
        <v>95172010</v>
      </c>
      <c r="R8449" t="str">
        <f t="shared" si="251"/>
        <v/>
      </c>
    </row>
    <row r="8450" spans="1:18" x14ac:dyDescent="0.3">
      <c r="A8450">
        <v>9517</v>
      </c>
      <c r="B8450">
        <v>2011</v>
      </c>
      <c r="C8450">
        <v>1</v>
      </c>
      <c r="D8450">
        <v>6.9802100000000006E-2</v>
      </c>
      <c r="E8450">
        <v>5.5841700000000001E-2</v>
      </c>
      <c r="F8450">
        <v>0.16752500000000001</v>
      </c>
      <c r="G8450">
        <v>7.8178300000000006E-2</v>
      </c>
      <c r="H8450">
        <v>1.76832E-2</v>
      </c>
      <c r="I8450">
        <v>0.18303659999999999</v>
      </c>
      <c r="J8450">
        <v>0.2187132</v>
      </c>
      <c r="K8450">
        <v>8.3762500000000004E-2</v>
      </c>
      <c r="L8450">
        <v>0.1116833</v>
      </c>
      <c r="M8450">
        <v>1.37743E-2</v>
      </c>
      <c r="O8450" t="str">
        <f>Table_Index[[#This Row],[ID]]&amp;Table_Index[[#This Row],[year]]</f>
        <v>95172011</v>
      </c>
      <c r="R8450" t="str">
        <f t="shared" si="251"/>
        <v/>
      </c>
    </row>
    <row r="8451" spans="1:18" x14ac:dyDescent="0.3">
      <c r="A8451">
        <v>9517</v>
      </c>
      <c r="B8451">
        <v>2011</v>
      </c>
      <c r="C8451">
        <v>2</v>
      </c>
      <c r="D8451">
        <v>5.21171E-2</v>
      </c>
      <c r="E8451">
        <v>4.2710600000000001E-2</v>
      </c>
      <c r="F8451">
        <v>0.1144034</v>
      </c>
      <c r="G8451">
        <v>6.1015100000000003E-2</v>
      </c>
      <c r="H8451">
        <v>6.038E-3</v>
      </c>
      <c r="I8451">
        <v>0.44235980000000003</v>
      </c>
      <c r="J8451">
        <v>0.1010563</v>
      </c>
      <c r="K8451">
        <v>0.1010563</v>
      </c>
      <c r="L8451">
        <v>7.4362200000000003E-2</v>
      </c>
      <c r="M8451">
        <v>4.8811999999999996E-3</v>
      </c>
      <c r="O8451" t="str">
        <f>Table_Index[[#This Row],[ID]]&amp;Table_Index[[#This Row],[year]]</f>
        <v>95172011</v>
      </c>
      <c r="R8451" t="str">
        <f t="shared" si="251"/>
        <v/>
      </c>
    </row>
    <row r="8452" spans="1:18" x14ac:dyDescent="0.3">
      <c r="A8452">
        <v>9517</v>
      </c>
      <c r="B8452">
        <v>2011</v>
      </c>
      <c r="C8452">
        <v>3</v>
      </c>
      <c r="D8452">
        <v>0.12576029999999999</v>
      </c>
      <c r="E8452">
        <v>6.9184999999999997E-2</v>
      </c>
      <c r="F8452">
        <v>0.17751420000000001</v>
      </c>
      <c r="G8452">
        <v>4.5516500000000001E-2</v>
      </c>
      <c r="H8452">
        <v>2.707E-2</v>
      </c>
      <c r="I8452">
        <v>0.20027239999999999</v>
      </c>
      <c r="J8452">
        <v>6.9791900000000004E-2</v>
      </c>
      <c r="K8452">
        <v>0.13741629999999999</v>
      </c>
      <c r="L8452">
        <v>0.14201130000000001</v>
      </c>
      <c r="M8452">
        <v>5.4619999999999998E-3</v>
      </c>
      <c r="O8452" t="str">
        <f>Table_Index[[#This Row],[ID]]&amp;Table_Index[[#This Row],[year]]</f>
        <v>95172011</v>
      </c>
      <c r="R8452" t="str">
        <f t="shared" si="251"/>
        <v/>
      </c>
    </row>
    <row r="8453" spans="1:18" x14ac:dyDescent="0.3">
      <c r="A8453">
        <v>9517</v>
      </c>
      <c r="B8453">
        <v>2011</v>
      </c>
      <c r="C8453">
        <v>4</v>
      </c>
      <c r="D8453">
        <v>5.0740100000000003E-2</v>
      </c>
      <c r="E8453">
        <v>0.13068199999999999</v>
      </c>
      <c r="F8453">
        <v>0.13068199999999999</v>
      </c>
      <c r="G8453">
        <v>2.54104E-2</v>
      </c>
      <c r="H8453">
        <v>3.6300999999999998E-3</v>
      </c>
      <c r="I8453">
        <v>0.40656639999999999</v>
      </c>
      <c r="J8453">
        <v>8.5306300000000002E-2</v>
      </c>
      <c r="K8453">
        <v>5.8080899999999998E-2</v>
      </c>
      <c r="L8453">
        <v>0.1023676</v>
      </c>
      <c r="M8453">
        <v>6.5341000000000002E-3</v>
      </c>
      <c r="O8453" t="str">
        <f>Table_Index[[#This Row],[ID]]&amp;Table_Index[[#This Row],[year]]</f>
        <v>95172011</v>
      </c>
      <c r="R8453" t="str">
        <f t="shared" si="251"/>
        <v/>
      </c>
    </row>
    <row r="8454" spans="1:18" x14ac:dyDescent="0.3">
      <c r="A8454">
        <v>9517</v>
      </c>
      <c r="B8454">
        <v>2012</v>
      </c>
      <c r="C8454">
        <v>1</v>
      </c>
      <c r="D8454">
        <v>4.1759200000000003E-2</v>
      </c>
      <c r="E8454">
        <v>4.4609200000000002E-2</v>
      </c>
      <c r="F8454">
        <v>0.1003708</v>
      </c>
      <c r="G8454">
        <v>2.58362E-2</v>
      </c>
      <c r="H8454">
        <v>4.1821000000000002E-3</v>
      </c>
      <c r="I8454">
        <v>0.59744509999999995</v>
      </c>
      <c r="J8454">
        <v>8.0296599999999996E-2</v>
      </c>
      <c r="K8454">
        <v>4.6839699999999998E-2</v>
      </c>
      <c r="L8454">
        <v>5.1300600000000002E-2</v>
      </c>
      <c r="M8454">
        <v>7.3604999999999999E-3</v>
      </c>
      <c r="O8454" t="str">
        <f>Table_Index[[#This Row],[ID]]&amp;Table_Index[[#This Row],[year]]</f>
        <v>95172012</v>
      </c>
      <c r="R8454" t="str">
        <f t="shared" si="251"/>
        <v/>
      </c>
    </row>
    <row r="8455" spans="1:18" x14ac:dyDescent="0.3">
      <c r="A8455">
        <v>9517</v>
      </c>
      <c r="B8455">
        <v>2012</v>
      </c>
      <c r="C8455">
        <v>2</v>
      </c>
      <c r="D8455">
        <v>3.2658699999999999E-2</v>
      </c>
      <c r="E8455">
        <v>7.7103500000000005E-2</v>
      </c>
      <c r="F8455">
        <v>8.8785799999999998E-2</v>
      </c>
      <c r="G8455">
        <v>1.4641899999999999E-2</v>
      </c>
      <c r="H8455">
        <v>1.02805E-2</v>
      </c>
      <c r="I8455">
        <v>0.3551433</v>
      </c>
      <c r="J8455">
        <v>0.25213249999999998</v>
      </c>
      <c r="K8455">
        <v>4.2056400000000001E-2</v>
      </c>
      <c r="L8455">
        <v>0.10747760000000001</v>
      </c>
      <c r="M8455">
        <v>1.9719799999999999E-2</v>
      </c>
      <c r="O8455" t="str">
        <f>Table_Index[[#This Row],[ID]]&amp;Table_Index[[#This Row],[year]]</f>
        <v>95172012</v>
      </c>
      <c r="R8455" t="str">
        <f t="shared" si="251"/>
        <v/>
      </c>
    </row>
    <row r="8456" spans="1:18" x14ac:dyDescent="0.3">
      <c r="A8456">
        <v>9517</v>
      </c>
      <c r="B8456">
        <v>2012</v>
      </c>
      <c r="C8456">
        <v>3</v>
      </c>
      <c r="D8456">
        <v>9.2027399999999995E-2</v>
      </c>
      <c r="E8456">
        <v>6.9204600000000005E-2</v>
      </c>
      <c r="F8456">
        <v>0.1013038</v>
      </c>
      <c r="G8456">
        <v>0.1104329</v>
      </c>
      <c r="H8456">
        <v>6.2988600000000006E-2</v>
      </c>
      <c r="I8456">
        <v>0.25767669999999998</v>
      </c>
      <c r="J8456">
        <v>0.16365099999999999</v>
      </c>
      <c r="K8456">
        <v>4.0492100000000003E-2</v>
      </c>
      <c r="L8456">
        <v>9.0836100000000003E-2</v>
      </c>
      <c r="M8456">
        <v>1.13869E-2</v>
      </c>
      <c r="O8456" t="str">
        <f>Table_Index[[#This Row],[ID]]&amp;Table_Index[[#This Row],[year]]</f>
        <v>95172012</v>
      </c>
      <c r="R8456" t="str">
        <f t="shared" si="251"/>
        <v/>
      </c>
    </row>
    <row r="8457" spans="1:18" x14ac:dyDescent="0.3">
      <c r="A8457">
        <v>9517</v>
      </c>
      <c r="B8457">
        <v>2012</v>
      </c>
      <c r="C8457">
        <v>4</v>
      </c>
      <c r="D8457">
        <v>5.01114E-2</v>
      </c>
      <c r="E8457">
        <v>3.8535E-2</v>
      </c>
      <c r="F8457">
        <v>5.7088899999999998E-2</v>
      </c>
      <c r="G8457">
        <v>6.9933999999999996E-2</v>
      </c>
      <c r="H8457">
        <v>1.6056299999999999E-2</v>
      </c>
      <c r="I8457">
        <v>0.52236380000000004</v>
      </c>
      <c r="J8457">
        <v>8.2779000000000005E-2</v>
      </c>
      <c r="K8457">
        <v>2.7117200000000001E-2</v>
      </c>
      <c r="L8457">
        <v>0.12845010000000001</v>
      </c>
      <c r="M8457">
        <v>7.5643000000000004E-3</v>
      </c>
      <c r="O8457" t="str">
        <f>Table_Index[[#This Row],[ID]]&amp;Table_Index[[#This Row],[year]]</f>
        <v>95172012</v>
      </c>
      <c r="R8457" t="str">
        <f t="shared" si="251"/>
        <v/>
      </c>
    </row>
    <row r="8458" spans="1:18" x14ac:dyDescent="0.3">
      <c r="A8458">
        <v>9518</v>
      </c>
      <c r="B8458">
        <v>2003</v>
      </c>
      <c r="C8458">
        <v>1</v>
      </c>
      <c r="D8458">
        <v>0</v>
      </c>
      <c r="E8458">
        <v>1.4886000000000001E-3</v>
      </c>
      <c r="F8458">
        <v>1.9846999999999998E-3</v>
      </c>
      <c r="G8458">
        <v>1.2405000000000001E-3</v>
      </c>
      <c r="H8458">
        <v>9.9199999999999999E-5</v>
      </c>
      <c r="I8458">
        <v>0</v>
      </c>
      <c r="J8458">
        <v>1.6374E-3</v>
      </c>
      <c r="K8458">
        <v>0.99237109999999995</v>
      </c>
      <c r="L8458">
        <v>9.9240000000000005E-4</v>
      </c>
      <c r="M8458">
        <v>1.861E-4</v>
      </c>
      <c r="O8458" t="str">
        <f>Table_Index[[#This Row],[ID]]&amp;Table_Index[[#This Row],[year]]</f>
        <v>95182003</v>
      </c>
      <c r="R8458" t="str">
        <f t="shared" si="251"/>
        <v/>
      </c>
    </row>
    <row r="8459" spans="1:18" x14ac:dyDescent="0.3">
      <c r="A8459">
        <v>9518</v>
      </c>
      <c r="B8459">
        <v>2003</v>
      </c>
      <c r="C8459">
        <v>2</v>
      </c>
      <c r="D8459">
        <v>0.29612759999999999</v>
      </c>
      <c r="E8459">
        <v>0.1332574</v>
      </c>
      <c r="F8459">
        <v>0.28701599999999999</v>
      </c>
      <c r="G8459">
        <v>0</v>
      </c>
      <c r="H8459">
        <v>1.70843E-2</v>
      </c>
      <c r="I8459">
        <v>0</v>
      </c>
      <c r="J8459">
        <v>0</v>
      </c>
      <c r="K8459">
        <v>0.10250570000000001</v>
      </c>
      <c r="L8459">
        <v>0.15034169999999999</v>
      </c>
      <c r="M8459">
        <v>1.36674E-2</v>
      </c>
      <c r="O8459" t="str">
        <f>Table_Index[[#This Row],[ID]]&amp;Table_Index[[#This Row],[year]]</f>
        <v>95182003</v>
      </c>
      <c r="R8459" t="str">
        <f t="shared" si="251"/>
        <v/>
      </c>
    </row>
    <row r="8460" spans="1:18" x14ac:dyDescent="0.3">
      <c r="A8460">
        <v>9518</v>
      </c>
      <c r="B8460">
        <v>2003</v>
      </c>
      <c r="C8460">
        <v>3</v>
      </c>
      <c r="D8460">
        <v>0.56930689999999995</v>
      </c>
      <c r="E8460">
        <v>0.1485148</v>
      </c>
      <c r="F8460">
        <v>0</v>
      </c>
      <c r="G8460">
        <v>0.1113861</v>
      </c>
      <c r="H8460">
        <v>0</v>
      </c>
      <c r="I8460">
        <v>0</v>
      </c>
      <c r="J8460">
        <v>0</v>
      </c>
      <c r="K8460">
        <v>5.4455400000000001E-2</v>
      </c>
      <c r="L8460">
        <v>0.10396039999999999</v>
      </c>
      <c r="M8460">
        <v>1.23762E-2</v>
      </c>
      <c r="O8460" t="str">
        <f>Table_Index[[#This Row],[ID]]&amp;Table_Index[[#This Row],[year]]</f>
        <v>95182003</v>
      </c>
      <c r="R8460" t="str">
        <f t="shared" si="251"/>
        <v/>
      </c>
    </row>
    <row r="8461" spans="1:18" x14ac:dyDescent="0.3">
      <c r="A8461">
        <v>9518</v>
      </c>
      <c r="B8461">
        <v>2003</v>
      </c>
      <c r="C8461">
        <v>4</v>
      </c>
      <c r="D8461">
        <v>0.35486509999999999</v>
      </c>
      <c r="E8461">
        <v>0</v>
      </c>
      <c r="F8461">
        <v>0.3041701</v>
      </c>
      <c r="G8461">
        <v>6.2142299999999998E-2</v>
      </c>
      <c r="H8461">
        <v>1.2673800000000001E-2</v>
      </c>
      <c r="I8461">
        <v>0</v>
      </c>
      <c r="J8461">
        <v>0</v>
      </c>
      <c r="K8461">
        <v>0.10138999999999999</v>
      </c>
      <c r="L8461">
        <v>0.152085</v>
      </c>
      <c r="M8461">
        <v>1.2673800000000001E-2</v>
      </c>
      <c r="O8461" t="str">
        <f>Table_Index[[#This Row],[ID]]&amp;Table_Index[[#This Row],[year]]</f>
        <v>95182003</v>
      </c>
      <c r="R8461" t="str">
        <f t="shared" si="251"/>
        <v/>
      </c>
    </row>
    <row r="8462" spans="1:18" x14ac:dyDescent="0.3">
      <c r="A8462">
        <v>9518</v>
      </c>
      <c r="B8462">
        <v>2004</v>
      </c>
      <c r="C8462">
        <v>1</v>
      </c>
      <c r="D8462">
        <v>0.14504900000000001</v>
      </c>
      <c r="E8462">
        <v>0.16727300000000001</v>
      </c>
      <c r="F8462">
        <v>0.29737419999999998</v>
      </c>
      <c r="G8462">
        <v>0</v>
      </c>
      <c r="H8462">
        <v>0</v>
      </c>
      <c r="I8462">
        <v>0</v>
      </c>
      <c r="J8462">
        <v>0</v>
      </c>
      <c r="K8462">
        <v>0.14868709999999999</v>
      </c>
      <c r="L8462">
        <v>0.2230307</v>
      </c>
      <c r="M8462">
        <v>1.8585899999999999E-2</v>
      </c>
      <c r="O8462" t="str">
        <f>Table_Index[[#This Row],[ID]]&amp;Table_Index[[#This Row],[year]]</f>
        <v>95182004</v>
      </c>
      <c r="R8462" t="str">
        <f t="shared" ref="R8462:R8525" si="252">RIGHT(P8462,4)</f>
        <v/>
      </c>
    </row>
    <row r="8463" spans="1:18" x14ac:dyDescent="0.3">
      <c r="A8463">
        <v>9518</v>
      </c>
      <c r="B8463">
        <v>2004</v>
      </c>
      <c r="C8463">
        <v>2</v>
      </c>
      <c r="D8463">
        <v>0.63116369999999999</v>
      </c>
      <c r="E8463">
        <v>8.87574E-2</v>
      </c>
      <c r="F8463">
        <v>7.6923099999999994E-2</v>
      </c>
      <c r="G8463">
        <v>1.5779100000000001E-2</v>
      </c>
      <c r="H8463">
        <v>0</v>
      </c>
      <c r="I8463">
        <v>0</v>
      </c>
      <c r="J8463">
        <v>0</v>
      </c>
      <c r="K8463">
        <v>7.8895499999999993E-2</v>
      </c>
      <c r="L8463">
        <v>7.8895499999999993E-2</v>
      </c>
      <c r="M8463">
        <v>2.9585799999999999E-2</v>
      </c>
      <c r="O8463" t="str">
        <f>Table_Index[[#This Row],[ID]]&amp;Table_Index[[#This Row],[year]]</f>
        <v>95182004</v>
      </c>
      <c r="R8463" t="str">
        <f t="shared" si="252"/>
        <v/>
      </c>
    </row>
    <row r="8464" spans="1:18" x14ac:dyDescent="0.3">
      <c r="A8464">
        <v>9518</v>
      </c>
      <c r="B8464">
        <v>2004</v>
      </c>
      <c r="C8464">
        <v>3</v>
      </c>
      <c r="D8464">
        <v>9.9060200000000001E-2</v>
      </c>
      <c r="E8464">
        <v>0.50757039999999998</v>
      </c>
      <c r="F8464">
        <v>0.18089250000000001</v>
      </c>
      <c r="G8464">
        <v>3.5891399999999997E-2</v>
      </c>
      <c r="H8464">
        <v>0</v>
      </c>
      <c r="I8464">
        <v>0</v>
      </c>
      <c r="J8464">
        <v>0</v>
      </c>
      <c r="K8464">
        <v>6.3168799999999997E-2</v>
      </c>
      <c r="L8464">
        <v>9.9060200000000001E-2</v>
      </c>
      <c r="M8464">
        <v>1.4356499999999999E-2</v>
      </c>
      <c r="O8464" t="str">
        <f>Table_Index[[#This Row],[ID]]&amp;Table_Index[[#This Row],[year]]</f>
        <v>95182004</v>
      </c>
      <c r="R8464" t="str">
        <f t="shared" si="252"/>
        <v/>
      </c>
    </row>
    <row r="8465" spans="1:18" x14ac:dyDescent="0.3">
      <c r="A8465">
        <v>9518</v>
      </c>
      <c r="B8465">
        <v>2004</v>
      </c>
      <c r="C8465">
        <v>4</v>
      </c>
      <c r="D8465">
        <v>0</v>
      </c>
      <c r="E8465">
        <v>0.18168010000000001</v>
      </c>
      <c r="F8465">
        <v>0.34065030000000002</v>
      </c>
      <c r="G8465">
        <v>7.7862899999999999E-2</v>
      </c>
      <c r="H8465">
        <v>0</v>
      </c>
      <c r="I8465">
        <v>0</v>
      </c>
      <c r="J8465">
        <v>0</v>
      </c>
      <c r="K8465">
        <v>0.14923719999999999</v>
      </c>
      <c r="L8465">
        <v>0.20439009999999999</v>
      </c>
      <c r="M8465">
        <v>2.2710000000000001E-2</v>
      </c>
      <c r="O8465" t="str">
        <f>Table_Index[[#This Row],[ID]]&amp;Table_Index[[#This Row],[year]]</f>
        <v>95182004</v>
      </c>
      <c r="R8465" t="str">
        <f t="shared" si="252"/>
        <v/>
      </c>
    </row>
    <row r="8466" spans="1:18" x14ac:dyDescent="0.3">
      <c r="A8466">
        <v>9518</v>
      </c>
      <c r="B8466">
        <v>2005</v>
      </c>
      <c r="C8466">
        <v>1</v>
      </c>
      <c r="D8466">
        <v>0.40540540000000003</v>
      </c>
      <c r="E8466">
        <v>0.13022110000000001</v>
      </c>
      <c r="F8466">
        <v>0.19164619999999999</v>
      </c>
      <c r="G8466">
        <v>1.7198999999999999E-2</v>
      </c>
      <c r="H8466">
        <v>0</v>
      </c>
      <c r="I8466">
        <v>0</v>
      </c>
      <c r="J8466">
        <v>0</v>
      </c>
      <c r="K8466">
        <v>9.8280099999999995E-2</v>
      </c>
      <c r="L8466">
        <v>0.14496310000000001</v>
      </c>
      <c r="M8466">
        <v>1.2285000000000001E-2</v>
      </c>
      <c r="O8466" t="str">
        <f>Table_Index[[#This Row],[ID]]&amp;Table_Index[[#This Row],[year]]</f>
        <v>95182005</v>
      </c>
      <c r="R8466" t="str">
        <f t="shared" si="252"/>
        <v/>
      </c>
    </row>
    <row r="8467" spans="1:18" x14ac:dyDescent="0.3">
      <c r="A8467">
        <v>9518</v>
      </c>
      <c r="B8467">
        <v>2005</v>
      </c>
      <c r="C8467">
        <v>2</v>
      </c>
      <c r="D8467">
        <v>0</v>
      </c>
      <c r="E8467">
        <v>0.11007989999999999</v>
      </c>
      <c r="F8467">
        <v>0.2590114</v>
      </c>
      <c r="G8467">
        <v>2.26635E-2</v>
      </c>
      <c r="H8467">
        <v>0</v>
      </c>
      <c r="I8467">
        <v>0.3237643</v>
      </c>
      <c r="J8467">
        <v>0</v>
      </c>
      <c r="K8467">
        <v>0.1295057</v>
      </c>
      <c r="L8467">
        <v>0.14245630000000001</v>
      </c>
      <c r="M8467">
        <v>1.2518899999999999E-2</v>
      </c>
      <c r="O8467" t="str">
        <f>Table_Index[[#This Row],[ID]]&amp;Table_Index[[#This Row],[year]]</f>
        <v>95182005</v>
      </c>
      <c r="R8467" t="str">
        <f t="shared" si="252"/>
        <v/>
      </c>
    </row>
    <row r="8468" spans="1:18" x14ac:dyDescent="0.3">
      <c r="A8468">
        <v>9518</v>
      </c>
      <c r="B8468">
        <v>2005</v>
      </c>
      <c r="C8468">
        <v>3</v>
      </c>
      <c r="D8468">
        <v>3.8556800000000002E-2</v>
      </c>
      <c r="E8468">
        <v>4.2840900000000001E-2</v>
      </c>
      <c r="F8468">
        <v>0.1142425</v>
      </c>
      <c r="G8468">
        <v>7.9969700000000005E-2</v>
      </c>
      <c r="H8468">
        <v>0</v>
      </c>
      <c r="I8468">
        <v>0.14280309999999999</v>
      </c>
      <c r="J8468">
        <v>0.25704549999999998</v>
      </c>
      <c r="K8468">
        <v>0.24919140000000001</v>
      </c>
      <c r="L8468">
        <v>7.4257600000000007E-2</v>
      </c>
      <c r="M8468">
        <v>1.0924000000000001E-3</v>
      </c>
      <c r="O8468" t="str">
        <f>Table_Index[[#This Row],[ID]]&amp;Table_Index[[#This Row],[year]]</f>
        <v>95182005</v>
      </c>
      <c r="R8468" t="str">
        <f t="shared" si="252"/>
        <v/>
      </c>
    </row>
    <row r="8469" spans="1:18" x14ac:dyDescent="0.3">
      <c r="A8469">
        <v>9518</v>
      </c>
      <c r="B8469">
        <v>2005</v>
      </c>
      <c r="C8469">
        <v>4</v>
      </c>
      <c r="D8469">
        <v>0.12827710000000001</v>
      </c>
      <c r="E8469">
        <v>7.2690400000000002E-2</v>
      </c>
      <c r="F8469">
        <v>0.1496566</v>
      </c>
      <c r="G8469">
        <v>1.49657E-2</v>
      </c>
      <c r="H8469">
        <v>0</v>
      </c>
      <c r="I8469">
        <v>0.27793370000000001</v>
      </c>
      <c r="J8469">
        <v>0.11758730000000001</v>
      </c>
      <c r="K8469">
        <v>8.55181E-2</v>
      </c>
      <c r="L8469">
        <v>0.1475186</v>
      </c>
      <c r="M8469">
        <v>5.8526000000000003E-3</v>
      </c>
      <c r="O8469" t="str">
        <f>Table_Index[[#This Row],[ID]]&amp;Table_Index[[#This Row],[year]]</f>
        <v>95182005</v>
      </c>
      <c r="R8469" t="str">
        <f t="shared" si="252"/>
        <v/>
      </c>
    </row>
    <row r="8470" spans="1:18" x14ac:dyDescent="0.3">
      <c r="A8470">
        <v>9518</v>
      </c>
      <c r="B8470">
        <v>2006</v>
      </c>
      <c r="C8470">
        <v>1</v>
      </c>
      <c r="D8470">
        <v>0.13623460000000001</v>
      </c>
      <c r="E8470">
        <v>0.1513718</v>
      </c>
      <c r="F8470">
        <v>0.17256389999999999</v>
      </c>
      <c r="G8470">
        <v>3.6329199999999999E-2</v>
      </c>
      <c r="H8470">
        <v>0</v>
      </c>
      <c r="I8470">
        <v>0</v>
      </c>
      <c r="J8470">
        <v>0</v>
      </c>
      <c r="K8470">
        <v>0.1907285</v>
      </c>
      <c r="L8470">
        <v>0.29971609999999999</v>
      </c>
      <c r="M8470">
        <v>1.3055799999999999E-2</v>
      </c>
      <c r="O8470" t="str">
        <f>Table_Index[[#This Row],[ID]]&amp;Table_Index[[#This Row],[year]]</f>
        <v>95182006</v>
      </c>
      <c r="R8470" t="str">
        <f t="shared" si="252"/>
        <v/>
      </c>
    </row>
    <row r="8471" spans="1:18" x14ac:dyDescent="0.3">
      <c r="A8471">
        <v>9518</v>
      </c>
      <c r="B8471">
        <v>2006</v>
      </c>
      <c r="C8471">
        <v>2</v>
      </c>
      <c r="D8471">
        <v>7.12589E-2</v>
      </c>
      <c r="E8471">
        <v>0.23752970000000001</v>
      </c>
      <c r="F8471">
        <v>0.15676960000000001</v>
      </c>
      <c r="G8471">
        <v>2.3753E-2</v>
      </c>
      <c r="H8471">
        <v>3.5629500000000001E-2</v>
      </c>
      <c r="I8471">
        <v>0</v>
      </c>
      <c r="J8471">
        <v>4.7505899999999997E-2</v>
      </c>
      <c r="K8471">
        <v>0.1662708</v>
      </c>
      <c r="L8471">
        <v>0.2422803</v>
      </c>
      <c r="M8471">
        <v>1.9002399999999999E-2</v>
      </c>
      <c r="O8471" t="str">
        <f>Table_Index[[#This Row],[ID]]&amp;Table_Index[[#This Row],[year]]</f>
        <v>95182006</v>
      </c>
      <c r="R8471" t="str">
        <f t="shared" si="252"/>
        <v/>
      </c>
    </row>
    <row r="8472" spans="1:18" x14ac:dyDescent="0.3">
      <c r="A8472">
        <v>9518</v>
      </c>
      <c r="B8472">
        <v>2006</v>
      </c>
      <c r="C8472">
        <v>3</v>
      </c>
      <c r="D8472">
        <v>7.64957E-2</v>
      </c>
      <c r="E8472">
        <v>0.1075721</v>
      </c>
      <c r="F8472">
        <v>0.18167730000000001</v>
      </c>
      <c r="G8472">
        <v>0.14342940000000001</v>
      </c>
      <c r="H8472">
        <v>0</v>
      </c>
      <c r="I8472">
        <v>0</v>
      </c>
      <c r="J8472">
        <v>5.9762299999999997E-2</v>
      </c>
      <c r="K8472">
        <v>9.5619599999999999E-2</v>
      </c>
      <c r="L8472">
        <v>0.31554470000000001</v>
      </c>
      <c r="M8472">
        <v>1.9899E-2</v>
      </c>
      <c r="O8472" t="str">
        <f>Table_Index[[#This Row],[ID]]&amp;Table_Index[[#This Row],[year]]</f>
        <v>95182006</v>
      </c>
      <c r="R8472" t="str">
        <f t="shared" si="252"/>
        <v/>
      </c>
    </row>
    <row r="8473" spans="1:18" x14ac:dyDescent="0.3">
      <c r="A8473">
        <v>9518</v>
      </c>
      <c r="B8473">
        <v>2006</v>
      </c>
      <c r="C8473">
        <v>4</v>
      </c>
      <c r="D8473">
        <v>0.22727269999999999</v>
      </c>
      <c r="E8473">
        <v>5.2854100000000001E-2</v>
      </c>
      <c r="F8473">
        <v>0.13389709999999999</v>
      </c>
      <c r="G8473">
        <v>1.40944E-2</v>
      </c>
      <c r="H8473">
        <v>0</v>
      </c>
      <c r="I8473">
        <v>0.2466526</v>
      </c>
      <c r="J8473">
        <v>0.12684989999999999</v>
      </c>
      <c r="K8473">
        <v>7.7519400000000002E-2</v>
      </c>
      <c r="L8473">
        <v>0.11275549999999999</v>
      </c>
      <c r="M8473">
        <v>8.1043E-3</v>
      </c>
      <c r="O8473" t="str">
        <f>Table_Index[[#This Row],[ID]]&amp;Table_Index[[#This Row],[year]]</f>
        <v>95182006</v>
      </c>
      <c r="R8473" t="str">
        <f t="shared" si="252"/>
        <v/>
      </c>
    </row>
    <row r="8474" spans="1:18" x14ac:dyDescent="0.3">
      <c r="A8474">
        <v>9518</v>
      </c>
      <c r="B8474">
        <v>2007</v>
      </c>
      <c r="C8474">
        <v>1</v>
      </c>
      <c r="D8474">
        <v>9.4168799999999997E-2</v>
      </c>
      <c r="E8474">
        <v>0.1059399</v>
      </c>
      <c r="F8474">
        <v>0.18833759999999999</v>
      </c>
      <c r="G8474">
        <v>1.8833800000000001E-2</v>
      </c>
      <c r="H8474">
        <v>4.7084399999999998E-2</v>
      </c>
      <c r="I8474">
        <v>0</v>
      </c>
      <c r="J8474">
        <v>0.31021369999999998</v>
      </c>
      <c r="K8474">
        <v>9.4168799999999997E-2</v>
      </c>
      <c r="L8474">
        <v>0.13183629999999999</v>
      </c>
      <c r="M8474">
        <v>9.4169000000000006E-3</v>
      </c>
      <c r="O8474" t="str">
        <f>Table_Index[[#This Row],[ID]]&amp;Table_Index[[#This Row],[year]]</f>
        <v>95182007</v>
      </c>
      <c r="R8474" t="str">
        <f t="shared" si="252"/>
        <v/>
      </c>
    </row>
    <row r="8475" spans="1:18" x14ac:dyDescent="0.3">
      <c r="A8475">
        <v>9518</v>
      </c>
      <c r="B8475">
        <v>2007</v>
      </c>
      <c r="C8475">
        <v>2</v>
      </c>
      <c r="D8475">
        <v>0.14583740000000001</v>
      </c>
      <c r="E8475">
        <v>0.10700030000000001</v>
      </c>
      <c r="F8475">
        <v>0.21400050000000001</v>
      </c>
      <c r="G8475">
        <v>0.13987769999999999</v>
      </c>
      <c r="H8475">
        <v>5.3499999999999997E-3</v>
      </c>
      <c r="I8475">
        <v>0</v>
      </c>
      <c r="J8475">
        <v>0.11770029999999999</v>
      </c>
      <c r="K8475">
        <v>8.0250199999999994E-2</v>
      </c>
      <c r="L8475">
        <v>0.17928359999999999</v>
      </c>
      <c r="M8475">
        <v>1.0699999999999999E-2</v>
      </c>
      <c r="O8475" t="str">
        <f>Table_Index[[#This Row],[ID]]&amp;Table_Index[[#This Row],[year]]</f>
        <v>95182007</v>
      </c>
      <c r="R8475" t="str">
        <f t="shared" si="252"/>
        <v/>
      </c>
    </row>
    <row r="8476" spans="1:18" x14ac:dyDescent="0.3">
      <c r="A8476">
        <v>9518</v>
      </c>
      <c r="B8476">
        <v>2007</v>
      </c>
      <c r="C8476">
        <v>3</v>
      </c>
      <c r="D8476">
        <v>0.1291339</v>
      </c>
      <c r="E8476">
        <v>5.5118100000000003E-2</v>
      </c>
      <c r="F8476">
        <v>0.1385827</v>
      </c>
      <c r="G8476">
        <v>0.2047244</v>
      </c>
      <c r="H8476">
        <v>0</v>
      </c>
      <c r="I8476">
        <v>0.2992126</v>
      </c>
      <c r="J8476">
        <v>0</v>
      </c>
      <c r="K8476">
        <v>6.6141699999999998E-2</v>
      </c>
      <c r="L8476">
        <v>9.1338600000000006E-2</v>
      </c>
      <c r="M8476">
        <v>1.5748000000000002E-2</v>
      </c>
      <c r="O8476" t="str">
        <f>Table_Index[[#This Row],[ID]]&amp;Table_Index[[#This Row],[year]]</f>
        <v>95182007</v>
      </c>
      <c r="R8476" t="str">
        <f t="shared" si="252"/>
        <v/>
      </c>
    </row>
    <row r="8477" spans="1:18" x14ac:dyDescent="0.3">
      <c r="A8477">
        <v>9518</v>
      </c>
      <c r="B8477">
        <v>2007</v>
      </c>
      <c r="C8477">
        <v>4</v>
      </c>
      <c r="D8477">
        <v>9.4646499999999995E-2</v>
      </c>
      <c r="E8477">
        <v>5.4720699999999997E-2</v>
      </c>
      <c r="F8477">
        <v>0.164162</v>
      </c>
      <c r="G8477">
        <v>0</v>
      </c>
      <c r="H8477">
        <v>1.5504E-3</v>
      </c>
      <c r="I8477">
        <v>0.41040500000000002</v>
      </c>
      <c r="J8477">
        <v>0.14592179999999999</v>
      </c>
      <c r="K8477">
        <v>3.6480400000000003E-2</v>
      </c>
      <c r="L8477">
        <v>8.2081000000000001E-2</v>
      </c>
      <c r="M8477">
        <v>1.00321E-2</v>
      </c>
      <c r="O8477" t="str">
        <f>Table_Index[[#This Row],[ID]]&amp;Table_Index[[#This Row],[year]]</f>
        <v>95182007</v>
      </c>
      <c r="R8477" t="str">
        <f t="shared" si="252"/>
        <v/>
      </c>
    </row>
    <row r="8478" spans="1:18" x14ac:dyDescent="0.3">
      <c r="A8478">
        <v>9518</v>
      </c>
      <c r="B8478">
        <v>2008</v>
      </c>
      <c r="C8478">
        <v>1</v>
      </c>
      <c r="D8478">
        <v>5.9259300000000001E-2</v>
      </c>
      <c r="E8478">
        <v>0.13827159999999999</v>
      </c>
      <c r="F8478">
        <v>0.44444440000000002</v>
      </c>
      <c r="G8478">
        <v>0</v>
      </c>
      <c r="H8478">
        <v>5.5143999999999999E-2</v>
      </c>
      <c r="I8478">
        <v>0</v>
      </c>
      <c r="J8478">
        <v>0</v>
      </c>
      <c r="K8478">
        <v>0.12510289999999999</v>
      </c>
      <c r="L8478">
        <v>0.16460910000000001</v>
      </c>
      <c r="M8478">
        <v>1.31687E-2</v>
      </c>
      <c r="O8478" t="str">
        <f>Table_Index[[#This Row],[ID]]&amp;Table_Index[[#This Row],[year]]</f>
        <v>95182008</v>
      </c>
      <c r="R8478" t="str">
        <f t="shared" si="252"/>
        <v/>
      </c>
    </row>
    <row r="8479" spans="1:18" x14ac:dyDescent="0.3">
      <c r="A8479">
        <v>9518</v>
      </c>
      <c r="B8479">
        <v>2008</v>
      </c>
      <c r="C8479">
        <v>2</v>
      </c>
      <c r="D8479">
        <v>4.1717999999999998E-2</v>
      </c>
      <c r="E8479">
        <v>0.1023988</v>
      </c>
      <c r="F8479">
        <v>0.40959509999999999</v>
      </c>
      <c r="G8479">
        <v>1.7066499999999998E-2</v>
      </c>
      <c r="H8479">
        <v>4.2665999999999997E-3</v>
      </c>
      <c r="I8479">
        <v>0</v>
      </c>
      <c r="J8479">
        <v>0.17407790000000001</v>
      </c>
      <c r="K8479">
        <v>8.53323E-2</v>
      </c>
      <c r="L8479">
        <v>0.15359819999999999</v>
      </c>
      <c r="M8479">
        <v>1.1946500000000001E-2</v>
      </c>
      <c r="O8479" t="str">
        <f>Table_Index[[#This Row],[ID]]&amp;Table_Index[[#This Row],[year]]</f>
        <v>95182008</v>
      </c>
      <c r="R8479" t="str">
        <f t="shared" si="252"/>
        <v/>
      </c>
    </row>
    <row r="8480" spans="1:18" x14ac:dyDescent="0.3">
      <c r="A8480">
        <v>9518</v>
      </c>
      <c r="B8480">
        <v>2008</v>
      </c>
      <c r="C8480">
        <v>3</v>
      </c>
      <c r="D8480">
        <v>0.12645670000000001</v>
      </c>
      <c r="E8480">
        <v>0.1487726</v>
      </c>
      <c r="F8480">
        <v>0.37193150000000003</v>
      </c>
      <c r="G8480">
        <v>0</v>
      </c>
      <c r="H8480">
        <v>4.2152200000000001E-2</v>
      </c>
      <c r="I8480">
        <v>0</v>
      </c>
      <c r="J8480">
        <v>0.1338954</v>
      </c>
      <c r="K8480">
        <v>5.9509100000000002E-2</v>
      </c>
      <c r="L8480">
        <v>0.10414080000000001</v>
      </c>
      <c r="M8480">
        <v>1.31416E-2</v>
      </c>
      <c r="O8480" t="str">
        <f>Table_Index[[#This Row],[ID]]&amp;Table_Index[[#This Row],[year]]</f>
        <v>95182008</v>
      </c>
      <c r="R8480" t="str">
        <f t="shared" si="252"/>
        <v/>
      </c>
    </row>
    <row r="8481" spans="1:18" x14ac:dyDescent="0.3">
      <c r="A8481">
        <v>9518</v>
      </c>
      <c r="B8481">
        <v>2008</v>
      </c>
      <c r="C8481">
        <v>4</v>
      </c>
      <c r="D8481">
        <v>9.1828999999999994E-2</v>
      </c>
      <c r="E8481">
        <v>0</v>
      </c>
      <c r="F8481">
        <v>0.1163168</v>
      </c>
      <c r="G8481">
        <v>1.9878300000000002E-2</v>
      </c>
      <c r="H8481">
        <v>7.9585000000000003E-3</v>
      </c>
      <c r="I8481">
        <v>0.61219349999999995</v>
      </c>
      <c r="J8481">
        <v>0</v>
      </c>
      <c r="K8481">
        <v>3.06097E-2</v>
      </c>
      <c r="L8481">
        <v>0.1101948</v>
      </c>
      <c r="M8481">
        <v>1.10195E-2</v>
      </c>
      <c r="O8481" t="str">
        <f>Table_Index[[#This Row],[ID]]&amp;Table_Index[[#This Row],[year]]</f>
        <v>95182008</v>
      </c>
      <c r="R8481" t="str">
        <f t="shared" si="252"/>
        <v/>
      </c>
    </row>
    <row r="8482" spans="1:18" x14ac:dyDescent="0.3">
      <c r="A8482">
        <v>9518</v>
      </c>
      <c r="B8482">
        <v>2009</v>
      </c>
      <c r="C8482">
        <v>1</v>
      </c>
      <c r="D8482">
        <v>8.1904699999999997E-2</v>
      </c>
      <c r="E8482">
        <v>9.0135300000000002E-2</v>
      </c>
      <c r="F8482">
        <v>0.14453769999999999</v>
      </c>
      <c r="G8482">
        <v>4.2156800000000001E-2</v>
      </c>
      <c r="H8482">
        <v>3.8543399999999998E-2</v>
      </c>
      <c r="I8482">
        <v>0.40952339999999998</v>
      </c>
      <c r="J8482">
        <v>0</v>
      </c>
      <c r="K8482">
        <v>6.0224E-2</v>
      </c>
      <c r="L8482">
        <v>0.11924360000000001</v>
      </c>
      <c r="M8482">
        <v>1.37311E-2</v>
      </c>
      <c r="O8482" t="str">
        <f>Table_Index[[#This Row],[ID]]&amp;Table_Index[[#This Row],[year]]</f>
        <v>95182009</v>
      </c>
      <c r="R8482" t="str">
        <f t="shared" si="252"/>
        <v/>
      </c>
    </row>
    <row r="8483" spans="1:18" x14ac:dyDescent="0.3">
      <c r="A8483">
        <v>9518</v>
      </c>
      <c r="B8483">
        <v>2009</v>
      </c>
      <c r="C8483">
        <v>2</v>
      </c>
      <c r="D8483">
        <v>0.1541971</v>
      </c>
      <c r="E8483">
        <v>9.5802899999999996E-2</v>
      </c>
      <c r="F8483">
        <v>0.109489</v>
      </c>
      <c r="G8483">
        <v>0.1158759</v>
      </c>
      <c r="H8483">
        <v>3.6495999999999998E-3</v>
      </c>
      <c r="I8483">
        <v>0</v>
      </c>
      <c r="J8483">
        <v>0.40145979999999998</v>
      </c>
      <c r="K8483">
        <v>4.5620399999999998E-2</v>
      </c>
      <c r="L8483">
        <v>6.2043800000000003E-2</v>
      </c>
      <c r="M8483">
        <v>1.18613E-2</v>
      </c>
      <c r="O8483" t="str">
        <f>Table_Index[[#This Row],[ID]]&amp;Table_Index[[#This Row],[year]]</f>
        <v>95182009</v>
      </c>
      <c r="R8483" t="str">
        <f t="shared" si="252"/>
        <v/>
      </c>
    </row>
    <row r="8484" spans="1:18" x14ac:dyDescent="0.3">
      <c r="A8484">
        <v>9518</v>
      </c>
      <c r="B8484">
        <v>2009</v>
      </c>
      <c r="C8484">
        <v>3</v>
      </c>
      <c r="D8484">
        <v>4.5765100000000003E-2</v>
      </c>
      <c r="E8484">
        <v>0.115843</v>
      </c>
      <c r="F8484">
        <v>0.17479739999999999</v>
      </c>
      <c r="G8484">
        <v>0</v>
      </c>
      <c r="H8484">
        <v>3.2893699999999998E-2</v>
      </c>
      <c r="I8484">
        <v>0</v>
      </c>
      <c r="J8484">
        <v>0.41903699999999999</v>
      </c>
      <c r="K8484">
        <v>7.1508000000000002E-2</v>
      </c>
      <c r="L8484">
        <v>0.1144128</v>
      </c>
      <c r="M8484">
        <v>2.5742899999999999E-2</v>
      </c>
      <c r="O8484" t="str">
        <f>Table_Index[[#This Row],[ID]]&amp;Table_Index[[#This Row],[year]]</f>
        <v>95182009</v>
      </c>
      <c r="R8484" t="str">
        <f t="shared" si="252"/>
        <v/>
      </c>
    </row>
    <row r="8485" spans="1:18" x14ac:dyDescent="0.3">
      <c r="A8485">
        <v>9518</v>
      </c>
      <c r="B8485">
        <v>2009</v>
      </c>
      <c r="C8485">
        <v>4</v>
      </c>
      <c r="D8485">
        <v>2.1501800000000001E-2</v>
      </c>
      <c r="E8485">
        <v>0.15552949999999999</v>
      </c>
      <c r="F8485">
        <v>0.20068330000000001</v>
      </c>
      <c r="G8485">
        <v>1.6723600000000002E-2</v>
      </c>
      <c r="H8485">
        <v>4.1809000000000004E-3</v>
      </c>
      <c r="I8485">
        <v>0</v>
      </c>
      <c r="J8485">
        <v>0.33447209999999999</v>
      </c>
      <c r="K8485">
        <v>5.5187899999999998E-2</v>
      </c>
      <c r="L8485">
        <v>0.19232150000000001</v>
      </c>
      <c r="M8485">
        <v>1.9399400000000001E-2</v>
      </c>
      <c r="O8485" t="str">
        <f>Table_Index[[#This Row],[ID]]&amp;Table_Index[[#This Row],[year]]</f>
        <v>95182009</v>
      </c>
      <c r="R8485" t="str">
        <f t="shared" si="252"/>
        <v/>
      </c>
    </row>
    <row r="8486" spans="1:18" x14ac:dyDescent="0.3">
      <c r="A8486">
        <v>9518</v>
      </c>
      <c r="B8486">
        <v>2010</v>
      </c>
      <c r="C8486">
        <v>1</v>
      </c>
      <c r="D8486">
        <v>7.8232700000000002E-2</v>
      </c>
      <c r="E8486">
        <v>4.38524E-2</v>
      </c>
      <c r="F8486">
        <v>7.8934400000000002E-2</v>
      </c>
      <c r="G8486">
        <v>3.0258199999999999E-2</v>
      </c>
      <c r="H8486">
        <v>7.7015799999999995E-2</v>
      </c>
      <c r="I8486">
        <v>0.26311459999999998</v>
      </c>
      <c r="J8486">
        <v>0.20643529999999999</v>
      </c>
      <c r="K8486">
        <v>4.2098299999999998E-2</v>
      </c>
      <c r="L8486">
        <v>0.1604999</v>
      </c>
      <c r="M8486">
        <v>1.9558200000000001E-2</v>
      </c>
      <c r="O8486" t="str">
        <f>Table_Index[[#This Row],[ID]]&amp;Table_Index[[#This Row],[year]]</f>
        <v>95182010</v>
      </c>
      <c r="R8486" t="str">
        <f t="shared" si="252"/>
        <v/>
      </c>
    </row>
    <row r="8487" spans="1:18" x14ac:dyDescent="0.3">
      <c r="A8487">
        <v>9518</v>
      </c>
      <c r="B8487">
        <v>2010</v>
      </c>
      <c r="C8487">
        <v>2</v>
      </c>
      <c r="D8487">
        <v>8.8524699999999998E-2</v>
      </c>
      <c r="E8487">
        <v>6.3752400000000001E-2</v>
      </c>
      <c r="F8487">
        <v>0.11657579999999999</v>
      </c>
      <c r="G8487">
        <v>1.8214999999999999E-2</v>
      </c>
      <c r="H8487">
        <v>2.1736499999999999E-2</v>
      </c>
      <c r="I8487">
        <v>0.31525900000000001</v>
      </c>
      <c r="J8487">
        <v>0.10928980000000001</v>
      </c>
      <c r="K8487">
        <v>0.1275047</v>
      </c>
      <c r="L8487">
        <v>0.1183973</v>
      </c>
      <c r="M8487">
        <v>2.0744800000000001E-2</v>
      </c>
      <c r="O8487" t="str">
        <f>Table_Index[[#This Row],[ID]]&amp;Table_Index[[#This Row],[year]]</f>
        <v>95182010</v>
      </c>
      <c r="R8487" t="str">
        <f t="shared" si="252"/>
        <v/>
      </c>
    </row>
    <row r="8488" spans="1:18" x14ac:dyDescent="0.3">
      <c r="A8488">
        <v>9518</v>
      </c>
      <c r="B8488">
        <v>2010</v>
      </c>
      <c r="C8488">
        <v>3</v>
      </c>
      <c r="D8488">
        <v>5.7862900000000002E-2</v>
      </c>
      <c r="E8488">
        <v>5.5010499999999997E-2</v>
      </c>
      <c r="F8488">
        <v>0.17603369999999999</v>
      </c>
      <c r="G8488">
        <v>0.1664986</v>
      </c>
      <c r="H8488">
        <v>1.6136399999999999E-2</v>
      </c>
      <c r="I8488">
        <v>0.26405060000000002</v>
      </c>
      <c r="J8488">
        <v>4.4008400000000003E-2</v>
      </c>
      <c r="K8488">
        <v>4.4008400000000003E-2</v>
      </c>
      <c r="L8488">
        <v>0.16273950000000001</v>
      </c>
      <c r="M8488">
        <v>1.3650799999999999E-2</v>
      </c>
      <c r="O8488" t="str">
        <f>Table_Index[[#This Row],[ID]]&amp;Table_Index[[#This Row],[year]]</f>
        <v>95182010</v>
      </c>
      <c r="R8488" t="str">
        <f t="shared" si="252"/>
        <v/>
      </c>
    </row>
    <row r="8489" spans="1:18" x14ac:dyDescent="0.3">
      <c r="A8489">
        <v>9518</v>
      </c>
      <c r="B8489">
        <v>2010</v>
      </c>
      <c r="C8489">
        <v>4</v>
      </c>
      <c r="D8489">
        <v>7.1140599999999998E-2</v>
      </c>
      <c r="E8489">
        <v>6.59772E-2</v>
      </c>
      <c r="F8489">
        <v>0.16350870000000001</v>
      </c>
      <c r="G8489">
        <v>4.5897199999999999E-2</v>
      </c>
      <c r="H8489">
        <v>2.8685999999999998E-3</v>
      </c>
      <c r="I8489">
        <v>0.3676024</v>
      </c>
      <c r="J8489">
        <v>0.11474289999999999</v>
      </c>
      <c r="K8489">
        <v>5.7371499999999999E-2</v>
      </c>
      <c r="L8489">
        <v>0.1015475</v>
      </c>
      <c r="M8489">
        <v>9.3434E-3</v>
      </c>
      <c r="O8489" t="str">
        <f>Table_Index[[#This Row],[ID]]&amp;Table_Index[[#This Row],[year]]</f>
        <v>95182010</v>
      </c>
      <c r="R8489" t="str">
        <f t="shared" si="252"/>
        <v/>
      </c>
    </row>
    <row r="8490" spans="1:18" x14ac:dyDescent="0.3">
      <c r="A8490">
        <v>9518</v>
      </c>
      <c r="B8490">
        <v>2011</v>
      </c>
      <c r="C8490">
        <v>1</v>
      </c>
      <c r="D8490">
        <v>6.4612000000000003E-2</v>
      </c>
      <c r="E8490">
        <v>6.2965800000000002E-2</v>
      </c>
      <c r="F8490">
        <v>6.6669699999999998E-2</v>
      </c>
      <c r="G8490">
        <v>7.2225499999999998E-2</v>
      </c>
      <c r="H8490">
        <v>8.7410999999999999E-3</v>
      </c>
      <c r="I8490">
        <v>0.34816390000000003</v>
      </c>
      <c r="J8490">
        <v>0.22717080000000001</v>
      </c>
      <c r="K8490">
        <v>3.7038700000000001E-2</v>
      </c>
      <c r="L8490">
        <v>0.1050048</v>
      </c>
      <c r="M8490">
        <v>7.4076999999999997E-3</v>
      </c>
      <c r="O8490" t="str">
        <f>Table_Index[[#This Row],[ID]]&amp;Table_Index[[#This Row],[year]]</f>
        <v>95182011</v>
      </c>
      <c r="R8490" t="str">
        <f t="shared" si="252"/>
        <v/>
      </c>
    </row>
    <row r="8491" spans="1:18" x14ac:dyDescent="0.3">
      <c r="A8491">
        <v>9518</v>
      </c>
      <c r="B8491">
        <v>2011</v>
      </c>
      <c r="C8491">
        <v>2</v>
      </c>
      <c r="D8491">
        <v>6.9701799999999994E-2</v>
      </c>
      <c r="E8491">
        <v>6.2329500000000003E-2</v>
      </c>
      <c r="F8491">
        <v>0.108574</v>
      </c>
      <c r="G8491">
        <v>7.2382699999999994E-2</v>
      </c>
      <c r="H8491">
        <v>5.4870099999999998E-2</v>
      </c>
      <c r="I8491">
        <v>0.30561569999999999</v>
      </c>
      <c r="J8491">
        <v>0.15441630000000001</v>
      </c>
      <c r="K8491">
        <v>5.0265700000000003E-2</v>
      </c>
      <c r="L8491">
        <v>0.1138016</v>
      </c>
      <c r="M8491">
        <v>8.0424999999999993E-3</v>
      </c>
      <c r="O8491" t="str">
        <f>Table_Index[[#This Row],[ID]]&amp;Table_Index[[#This Row],[year]]</f>
        <v>95182011</v>
      </c>
      <c r="R8491" t="str">
        <f t="shared" si="252"/>
        <v/>
      </c>
    </row>
    <row r="8492" spans="1:18" x14ac:dyDescent="0.3">
      <c r="A8492">
        <v>9518</v>
      </c>
      <c r="B8492">
        <v>2011</v>
      </c>
      <c r="C8492">
        <v>3</v>
      </c>
      <c r="D8492">
        <v>8.9957700000000002E-2</v>
      </c>
      <c r="E8492">
        <v>6.2827599999999997E-2</v>
      </c>
      <c r="F8492">
        <v>0.14873</v>
      </c>
      <c r="G8492">
        <v>4.1980200000000002E-2</v>
      </c>
      <c r="H8492">
        <v>1.2873900000000001E-2</v>
      </c>
      <c r="I8492">
        <v>0.29985889999999998</v>
      </c>
      <c r="J8492">
        <v>0.1559266</v>
      </c>
      <c r="K8492">
        <v>3.7715600000000002E-2</v>
      </c>
      <c r="L8492">
        <v>0.1409337</v>
      </c>
      <c r="M8492">
        <v>9.1956999999999994E-3</v>
      </c>
      <c r="O8492" t="str">
        <f>Table_Index[[#This Row],[ID]]&amp;Table_Index[[#This Row],[year]]</f>
        <v>95182011</v>
      </c>
      <c r="R8492" t="str">
        <f t="shared" si="252"/>
        <v/>
      </c>
    </row>
    <row r="8493" spans="1:18" x14ac:dyDescent="0.3">
      <c r="A8493">
        <v>9518</v>
      </c>
      <c r="B8493">
        <v>2011</v>
      </c>
      <c r="C8493">
        <v>4</v>
      </c>
      <c r="D8493">
        <v>4.1905900000000003E-2</v>
      </c>
      <c r="E8493">
        <v>0.1121981</v>
      </c>
      <c r="F8493">
        <v>0.16138079999999999</v>
      </c>
      <c r="G8493">
        <v>7.1724800000000005E-2</v>
      </c>
      <c r="H8493">
        <v>2.9702800000000001E-2</v>
      </c>
      <c r="I8493">
        <v>0.13149549999999999</v>
      </c>
      <c r="J8493">
        <v>0.1972081</v>
      </c>
      <c r="K8493">
        <v>0.12850700000000001</v>
      </c>
      <c r="L8493">
        <v>0.11475970000000001</v>
      </c>
      <c r="M8493">
        <v>1.11173E-2</v>
      </c>
      <c r="O8493" t="str">
        <f>Table_Index[[#This Row],[ID]]&amp;Table_Index[[#This Row],[year]]</f>
        <v>95182011</v>
      </c>
      <c r="R8493" t="str">
        <f t="shared" si="252"/>
        <v/>
      </c>
    </row>
    <row r="8494" spans="1:18" x14ac:dyDescent="0.3">
      <c r="A8494">
        <v>9518</v>
      </c>
      <c r="B8494">
        <v>2012</v>
      </c>
      <c r="C8494">
        <v>1</v>
      </c>
      <c r="D8494">
        <v>7.3029800000000006E-2</v>
      </c>
      <c r="E8494">
        <v>7.1180999999999994E-2</v>
      </c>
      <c r="F8494">
        <v>0.1331176</v>
      </c>
      <c r="G8494">
        <v>5.4541300000000001E-2</v>
      </c>
      <c r="H8494">
        <v>5.43101E-2</v>
      </c>
      <c r="I8494">
        <v>0.3235498</v>
      </c>
      <c r="J8494">
        <v>0.14328630000000001</v>
      </c>
      <c r="K8494">
        <v>3.4666099999999998E-2</v>
      </c>
      <c r="L8494">
        <v>0.10261149999999999</v>
      </c>
      <c r="M8494">
        <v>9.7064999999999999E-3</v>
      </c>
      <c r="O8494" t="str">
        <f>Table_Index[[#This Row],[ID]]&amp;Table_Index[[#This Row],[year]]</f>
        <v>95182012</v>
      </c>
      <c r="R8494" t="str">
        <f t="shared" si="252"/>
        <v/>
      </c>
    </row>
    <row r="8495" spans="1:18" x14ac:dyDescent="0.3">
      <c r="A8495">
        <v>9518</v>
      </c>
      <c r="B8495">
        <v>2012</v>
      </c>
      <c r="C8495">
        <v>2</v>
      </c>
      <c r="D8495">
        <v>3.4192899999999998E-2</v>
      </c>
      <c r="E8495">
        <v>0.1053962</v>
      </c>
      <c r="F8495">
        <v>0.1736296</v>
      </c>
      <c r="G8495">
        <v>6.7014900000000002E-2</v>
      </c>
      <c r="H8495">
        <v>1.8764200000000002E-2</v>
      </c>
      <c r="I8495">
        <v>0.18276800000000001</v>
      </c>
      <c r="J8495">
        <v>0.25374289999999999</v>
      </c>
      <c r="K8495">
        <v>4.3864300000000002E-2</v>
      </c>
      <c r="L8495">
        <v>0.1023501</v>
      </c>
      <c r="M8495">
        <v>1.8276799999999999E-2</v>
      </c>
      <c r="O8495" t="str">
        <f>Table_Index[[#This Row],[ID]]&amp;Table_Index[[#This Row],[year]]</f>
        <v>95182012</v>
      </c>
      <c r="R8495" t="str">
        <f t="shared" si="252"/>
        <v/>
      </c>
    </row>
    <row r="8496" spans="1:18" x14ac:dyDescent="0.3">
      <c r="A8496">
        <v>9518</v>
      </c>
      <c r="B8496">
        <v>2012</v>
      </c>
      <c r="C8496">
        <v>3</v>
      </c>
      <c r="D8496">
        <v>4.4889999999999999E-2</v>
      </c>
      <c r="E8496">
        <v>0.1167141</v>
      </c>
      <c r="F8496">
        <v>0.1089331</v>
      </c>
      <c r="G8496">
        <v>0.1735747</v>
      </c>
      <c r="H8496">
        <v>2.7682200000000001E-2</v>
      </c>
      <c r="I8496">
        <v>0.27382909999999999</v>
      </c>
      <c r="J8496">
        <v>0.11821039999999999</v>
      </c>
      <c r="K8496">
        <v>1.1970700000000001E-2</v>
      </c>
      <c r="L8496">
        <v>0.1107287</v>
      </c>
      <c r="M8496">
        <v>1.3467E-2</v>
      </c>
      <c r="O8496" t="str">
        <f>Table_Index[[#This Row],[ID]]&amp;Table_Index[[#This Row],[year]]</f>
        <v>95182012</v>
      </c>
      <c r="R8496" t="str">
        <f t="shared" si="252"/>
        <v/>
      </c>
    </row>
    <row r="8497" spans="1:18" x14ac:dyDescent="0.3">
      <c r="A8497">
        <v>9518</v>
      </c>
      <c r="B8497">
        <v>2012</v>
      </c>
      <c r="C8497">
        <v>4</v>
      </c>
      <c r="D8497">
        <v>7.7125700000000005E-2</v>
      </c>
      <c r="E8497">
        <v>4.9229200000000001E-2</v>
      </c>
      <c r="F8497">
        <v>9.8458299999999999E-2</v>
      </c>
      <c r="G8497">
        <v>2.46146E-2</v>
      </c>
      <c r="H8497">
        <v>0</v>
      </c>
      <c r="I8497">
        <v>0.36921860000000001</v>
      </c>
      <c r="J8497">
        <v>7.1382299999999996E-2</v>
      </c>
      <c r="K8497">
        <v>5.6613499999999997E-2</v>
      </c>
      <c r="L8497">
        <v>0.2461458</v>
      </c>
      <c r="M8497">
        <v>7.2120999999999999E-3</v>
      </c>
      <c r="O8497" t="str">
        <f>Table_Index[[#This Row],[ID]]&amp;Table_Index[[#This Row],[year]]</f>
        <v>95182012</v>
      </c>
      <c r="R8497" t="str">
        <f t="shared" si="252"/>
        <v/>
      </c>
    </row>
    <row r="8498" spans="1:18" x14ac:dyDescent="0.3">
      <c r="A8498">
        <v>9519</v>
      </c>
      <c r="B8498">
        <v>2003</v>
      </c>
      <c r="C8498">
        <v>1</v>
      </c>
      <c r="D8498">
        <v>0</v>
      </c>
      <c r="E8498">
        <v>2.8860000000000002E-4</v>
      </c>
      <c r="F8498">
        <v>4.44E-4</v>
      </c>
      <c r="G8498">
        <v>0</v>
      </c>
      <c r="H8498">
        <v>5.5500000000000001E-5</v>
      </c>
      <c r="I8498">
        <v>0</v>
      </c>
      <c r="J8498">
        <v>0</v>
      </c>
      <c r="K8498">
        <v>0.99897879999999994</v>
      </c>
      <c r="L8498">
        <v>2.22E-4</v>
      </c>
      <c r="M8498">
        <v>1.11E-5</v>
      </c>
      <c r="O8498" t="str">
        <f>Table_Index[[#This Row],[ID]]&amp;Table_Index[[#This Row],[year]]</f>
        <v>95192003</v>
      </c>
      <c r="R8498" t="str">
        <f t="shared" si="252"/>
        <v/>
      </c>
    </row>
    <row r="8499" spans="1:18" x14ac:dyDescent="0.3">
      <c r="A8499">
        <v>9519</v>
      </c>
      <c r="B8499">
        <v>2003</v>
      </c>
      <c r="C8499">
        <v>2</v>
      </c>
      <c r="D8499">
        <v>1.1956E-2</v>
      </c>
      <c r="E8499">
        <v>3.8259000000000001E-3</v>
      </c>
      <c r="F8499">
        <v>1.33907E-2</v>
      </c>
      <c r="G8499">
        <v>0</v>
      </c>
      <c r="H8499">
        <v>0</v>
      </c>
      <c r="I8499">
        <v>0</v>
      </c>
      <c r="J8499">
        <v>0</v>
      </c>
      <c r="K8499">
        <v>6.6953999999999998E-3</v>
      </c>
      <c r="L8499">
        <v>7.0141999999999999E-3</v>
      </c>
      <c r="M8499">
        <v>0.95711780000000002</v>
      </c>
      <c r="O8499" t="str">
        <f>Table_Index[[#This Row],[ID]]&amp;Table_Index[[#This Row],[year]]</f>
        <v>95192003</v>
      </c>
      <c r="R8499" t="str">
        <f t="shared" si="252"/>
        <v/>
      </c>
    </row>
    <row r="8500" spans="1:18" x14ac:dyDescent="0.3">
      <c r="A8500">
        <v>9519</v>
      </c>
      <c r="B8500">
        <v>2003</v>
      </c>
      <c r="C8500">
        <v>3</v>
      </c>
      <c r="D8500">
        <v>0.43478260000000002</v>
      </c>
      <c r="E8500">
        <v>0.17391309999999999</v>
      </c>
      <c r="F8500">
        <v>0</v>
      </c>
      <c r="G8500">
        <v>6.5217399999999995E-2</v>
      </c>
      <c r="H8500">
        <v>0</v>
      </c>
      <c r="I8500">
        <v>0</v>
      </c>
      <c r="J8500">
        <v>0</v>
      </c>
      <c r="K8500">
        <v>0.1666667</v>
      </c>
      <c r="L8500">
        <v>0.14492749999999999</v>
      </c>
      <c r="M8500">
        <v>1.44928E-2</v>
      </c>
      <c r="O8500" t="str">
        <f>Table_Index[[#This Row],[ID]]&amp;Table_Index[[#This Row],[year]]</f>
        <v>95192003</v>
      </c>
      <c r="R8500" t="str">
        <f t="shared" si="252"/>
        <v/>
      </c>
    </row>
    <row r="8501" spans="1:18" x14ac:dyDescent="0.3">
      <c r="A8501">
        <v>9519</v>
      </c>
      <c r="B8501">
        <v>2003</v>
      </c>
      <c r="C8501">
        <v>4</v>
      </c>
      <c r="D8501">
        <v>0</v>
      </c>
      <c r="E8501">
        <v>0.58271600000000001</v>
      </c>
      <c r="F8501">
        <v>9.8765400000000003E-2</v>
      </c>
      <c r="G8501">
        <v>5.9259300000000001E-2</v>
      </c>
      <c r="H8501">
        <v>0</v>
      </c>
      <c r="I8501">
        <v>0</v>
      </c>
      <c r="J8501">
        <v>0</v>
      </c>
      <c r="K8501">
        <v>9.8765400000000003E-2</v>
      </c>
      <c r="L8501">
        <v>0.1481481</v>
      </c>
      <c r="M8501">
        <v>1.2345699999999999E-2</v>
      </c>
      <c r="O8501" t="str">
        <f>Table_Index[[#This Row],[ID]]&amp;Table_Index[[#This Row],[year]]</f>
        <v>95192003</v>
      </c>
      <c r="R8501" t="str">
        <f t="shared" si="252"/>
        <v/>
      </c>
    </row>
    <row r="8502" spans="1:18" x14ac:dyDescent="0.3">
      <c r="A8502">
        <v>9519</v>
      </c>
      <c r="B8502">
        <v>2004</v>
      </c>
      <c r="C8502">
        <v>1</v>
      </c>
      <c r="D8502">
        <v>9.8039200000000007E-2</v>
      </c>
      <c r="E8502">
        <v>0.4509804</v>
      </c>
      <c r="F8502">
        <v>0.25098039999999999</v>
      </c>
      <c r="G8502">
        <v>0</v>
      </c>
      <c r="H8502">
        <v>0</v>
      </c>
      <c r="I8502">
        <v>0</v>
      </c>
      <c r="J8502">
        <v>0</v>
      </c>
      <c r="K8502">
        <v>7.8431399999999998E-2</v>
      </c>
      <c r="L8502">
        <v>8.2352900000000007E-2</v>
      </c>
      <c r="M8502">
        <v>3.9215699999999999E-2</v>
      </c>
      <c r="O8502" t="str">
        <f>Table_Index[[#This Row],[ID]]&amp;Table_Index[[#This Row],[year]]</f>
        <v>95192004</v>
      </c>
      <c r="R8502" t="str">
        <f t="shared" si="252"/>
        <v/>
      </c>
    </row>
    <row r="8503" spans="1:18" x14ac:dyDescent="0.3">
      <c r="A8503">
        <v>9519</v>
      </c>
      <c r="B8503">
        <v>2004</v>
      </c>
      <c r="C8503">
        <v>2</v>
      </c>
      <c r="D8503">
        <v>0.43210860000000001</v>
      </c>
      <c r="E8503">
        <v>0.103462</v>
      </c>
      <c r="F8503">
        <v>0.1839324</v>
      </c>
      <c r="G8503">
        <v>2.2991600000000001E-2</v>
      </c>
      <c r="H8503">
        <v>1.14958E-2</v>
      </c>
      <c r="I8503">
        <v>0</v>
      </c>
      <c r="J8503">
        <v>0</v>
      </c>
      <c r="K8503">
        <v>0.1011628</v>
      </c>
      <c r="L8503">
        <v>0.1448468</v>
      </c>
      <c r="M8503">
        <v>0</v>
      </c>
      <c r="O8503" t="str">
        <f>Table_Index[[#This Row],[ID]]&amp;Table_Index[[#This Row],[year]]</f>
        <v>95192004</v>
      </c>
      <c r="R8503" t="str">
        <f t="shared" si="252"/>
        <v/>
      </c>
    </row>
    <row r="8504" spans="1:18" x14ac:dyDescent="0.3">
      <c r="A8504">
        <v>9519</v>
      </c>
      <c r="B8504">
        <v>2004</v>
      </c>
      <c r="C8504">
        <v>3</v>
      </c>
      <c r="D8504">
        <v>4.9430000000000003E-4</v>
      </c>
      <c r="E8504">
        <v>4.8221000000000002E-3</v>
      </c>
      <c r="F8504">
        <v>2.6962000000000002E-3</v>
      </c>
      <c r="G8504">
        <v>0</v>
      </c>
      <c r="H8504">
        <v>0</v>
      </c>
      <c r="I8504">
        <v>2.2468000000000002E-3</v>
      </c>
      <c r="J8504">
        <v>0</v>
      </c>
      <c r="K8504">
        <v>0.98859470000000005</v>
      </c>
      <c r="L8504">
        <v>1.0334999999999999E-3</v>
      </c>
      <c r="M8504">
        <v>1.1230000000000001E-4</v>
      </c>
      <c r="O8504" t="str">
        <f>Table_Index[[#This Row],[ID]]&amp;Table_Index[[#This Row],[year]]</f>
        <v>95192004</v>
      </c>
      <c r="R8504" t="str">
        <f t="shared" si="252"/>
        <v/>
      </c>
    </row>
    <row r="8505" spans="1:18" x14ac:dyDescent="0.3">
      <c r="A8505">
        <v>9519</v>
      </c>
      <c r="B8505">
        <v>2004</v>
      </c>
      <c r="C8505">
        <v>4</v>
      </c>
      <c r="D8505">
        <v>5.9141999999999997E-3</v>
      </c>
      <c r="E8505">
        <v>7.6170000000000003E-4</v>
      </c>
      <c r="F8505">
        <v>2.3896E-3</v>
      </c>
      <c r="G8505">
        <v>9.8569999999999994E-4</v>
      </c>
      <c r="H8505">
        <v>8.9609099999999997E-2</v>
      </c>
      <c r="I8505">
        <v>0</v>
      </c>
      <c r="J8505">
        <v>3.1362999999999999E-3</v>
      </c>
      <c r="K8505">
        <v>0.89609090000000002</v>
      </c>
      <c r="L8505">
        <v>9.4090000000000005E-4</v>
      </c>
      <c r="M8505">
        <v>1.718E-4</v>
      </c>
      <c r="O8505" t="str">
        <f>Table_Index[[#This Row],[ID]]&amp;Table_Index[[#This Row],[year]]</f>
        <v>95192004</v>
      </c>
      <c r="R8505" t="str">
        <f t="shared" si="252"/>
        <v/>
      </c>
    </row>
    <row r="8506" spans="1:18" x14ac:dyDescent="0.3">
      <c r="A8506">
        <v>9519</v>
      </c>
      <c r="B8506">
        <v>2005</v>
      </c>
      <c r="C8506">
        <v>1</v>
      </c>
      <c r="D8506">
        <v>0.58011889999999999</v>
      </c>
      <c r="E8506">
        <v>0.12851860000000001</v>
      </c>
      <c r="F8506">
        <v>0.1044214</v>
      </c>
      <c r="G8506">
        <v>0</v>
      </c>
      <c r="H8506">
        <v>0</v>
      </c>
      <c r="I8506">
        <v>0</v>
      </c>
      <c r="J8506">
        <v>0</v>
      </c>
      <c r="K8506">
        <v>5.8904400000000003E-2</v>
      </c>
      <c r="L8506">
        <v>0.11780880000000001</v>
      </c>
      <c r="M8506">
        <v>1.02279E-2</v>
      </c>
      <c r="O8506" t="str">
        <f>Table_Index[[#This Row],[ID]]&amp;Table_Index[[#This Row],[year]]</f>
        <v>95192005</v>
      </c>
      <c r="R8506" t="str">
        <f t="shared" si="252"/>
        <v/>
      </c>
    </row>
    <row r="8507" spans="1:18" x14ac:dyDescent="0.3">
      <c r="A8507">
        <v>9519</v>
      </c>
      <c r="B8507">
        <v>2005</v>
      </c>
      <c r="C8507">
        <v>2</v>
      </c>
      <c r="D8507">
        <v>0.13297870000000001</v>
      </c>
      <c r="E8507">
        <v>0.15957450000000001</v>
      </c>
      <c r="F8507">
        <v>0.21276590000000001</v>
      </c>
      <c r="G8507">
        <v>3.7234000000000003E-2</v>
      </c>
      <c r="H8507">
        <v>0</v>
      </c>
      <c r="I8507">
        <v>0</v>
      </c>
      <c r="J8507">
        <v>0</v>
      </c>
      <c r="K8507">
        <v>0.21276590000000001</v>
      </c>
      <c r="L8507">
        <v>0.23404249999999999</v>
      </c>
      <c r="M8507">
        <v>1.06383E-2</v>
      </c>
      <c r="O8507" t="str">
        <f>Table_Index[[#This Row],[ID]]&amp;Table_Index[[#This Row],[year]]</f>
        <v>95192005</v>
      </c>
      <c r="R8507" t="str">
        <f t="shared" si="252"/>
        <v/>
      </c>
    </row>
    <row r="8508" spans="1:18" x14ac:dyDescent="0.3">
      <c r="A8508">
        <v>9519</v>
      </c>
      <c r="B8508">
        <v>2005</v>
      </c>
      <c r="C8508">
        <v>3</v>
      </c>
      <c r="D8508">
        <v>7.2022900000000001E-2</v>
      </c>
      <c r="E8508">
        <v>8.7456400000000004E-2</v>
      </c>
      <c r="F8508">
        <v>0.12861239999999999</v>
      </c>
      <c r="G8508">
        <v>0.20835210000000001</v>
      </c>
      <c r="H8508">
        <v>0</v>
      </c>
      <c r="I8508">
        <v>0.25722479999999998</v>
      </c>
      <c r="J8508">
        <v>0</v>
      </c>
      <c r="K8508">
        <v>0.10288990000000001</v>
      </c>
      <c r="L8508">
        <v>0.13375690000000001</v>
      </c>
      <c r="M8508">
        <v>9.6845000000000004E-3</v>
      </c>
      <c r="O8508" t="str">
        <f>Table_Index[[#This Row],[ID]]&amp;Table_Index[[#This Row],[year]]</f>
        <v>95192005</v>
      </c>
      <c r="R8508" t="str">
        <f t="shared" si="252"/>
        <v/>
      </c>
    </row>
    <row r="8509" spans="1:18" x14ac:dyDescent="0.3">
      <c r="A8509">
        <v>9519</v>
      </c>
      <c r="B8509">
        <v>2005</v>
      </c>
      <c r="C8509">
        <v>4</v>
      </c>
      <c r="D8509">
        <v>0.1600374</v>
      </c>
      <c r="E8509">
        <v>8.0018699999999998E-2</v>
      </c>
      <c r="F8509">
        <v>0.18671019999999999</v>
      </c>
      <c r="G8509">
        <v>3.2007500000000001E-2</v>
      </c>
      <c r="H8509">
        <v>0</v>
      </c>
      <c r="I8509">
        <v>0</v>
      </c>
      <c r="J8509">
        <v>0.29340179999999999</v>
      </c>
      <c r="K8509">
        <v>0.1066916</v>
      </c>
      <c r="L8509">
        <v>0.1280299</v>
      </c>
      <c r="M8509">
        <v>1.3103099999999999E-2</v>
      </c>
      <c r="O8509" t="str">
        <f>Table_Index[[#This Row],[ID]]&amp;Table_Index[[#This Row],[year]]</f>
        <v>95192005</v>
      </c>
      <c r="R8509" t="str">
        <f t="shared" si="252"/>
        <v/>
      </c>
    </row>
    <row r="8510" spans="1:18" x14ac:dyDescent="0.3">
      <c r="A8510">
        <v>9519</v>
      </c>
      <c r="B8510">
        <v>2006</v>
      </c>
      <c r="C8510">
        <v>1</v>
      </c>
      <c r="D8510">
        <v>8.5247500000000004E-2</v>
      </c>
      <c r="E8510">
        <v>4.7359699999999998E-2</v>
      </c>
      <c r="F8510">
        <v>0.1079801</v>
      </c>
      <c r="G8510">
        <v>3.8361399999999997E-2</v>
      </c>
      <c r="H8510">
        <v>0</v>
      </c>
      <c r="I8510">
        <v>0.56831640000000005</v>
      </c>
      <c r="J8510">
        <v>0</v>
      </c>
      <c r="K8510">
        <v>5.6831600000000003E-2</v>
      </c>
      <c r="L8510">
        <v>9.09306E-2</v>
      </c>
      <c r="M8510">
        <v>4.9728000000000003E-3</v>
      </c>
      <c r="O8510" t="str">
        <f>Table_Index[[#This Row],[ID]]&amp;Table_Index[[#This Row],[year]]</f>
        <v>95192006</v>
      </c>
      <c r="R8510" t="str">
        <f t="shared" si="252"/>
        <v/>
      </c>
    </row>
    <row r="8511" spans="1:18" x14ac:dyDescent="0.3">
      <c r="A8511">
        <v>9519</v>
      </c>
      <c r="B8511">
        <v>2006</v>
      </c>
      <c r="C8511">
        <v>2</v>
      </c>
      <c r="D8511">
        <v>4.2158500000000002E-2</v>
      </c>
      <c r="E8511">
        <v>6.3237799999999997E-2</v>
      </c>
      <c r="F8511">
        <v>0.10961220000000001</v>
      </c>
      <c r="G8511">
        <v>0.2107926</v>
      </c>
      <c r="H8511">
        <v>0</v>
      </c>
      <c r="I8511">
        <v>0.33726810000000002</v>
      </c>
      <c r="J8511">
        <v>7.7290600000000001E-2</v>
      </c>
      <c r="K8511">
        <v>6.1832499999999999E-2</v>
      </c>
      <c r="L8511">
        <v>9.2748700000000003E-2</v>
      </c>
      <c r="M8511">
        <v>5.0590000000000001E-3</v>
      </c>
      <c r="O8511" t="str">
        <f>Table_Index[[#This Row],[ID]]&amp;Table_Index[[#This Row],[year]]</f>
        <v>95192006</v>
      </c>
      <c r="R8511" t="str">
        <f t="shared" si="252"/>
        <v/>
      </c>
    </row>
    <row r="8512" spans="1:18" x14ac:dyDescent="0.3">
      <c r="A8512">
        <v>9519</v>
      </c>
      <c r="B8512">
        <v>2006</v>
      </c>
      <c r="C8512">
        <v>3</v>
      </c>
      <c r="D8512">
        <v>6.5214999999999995E-2</v>
      </c>
      <c r="E8512">
        <v>5.9286400000000003E-2</v>
      </c>
      <c r="F8512">
        <v>9.8810700000000001E-2</v>
      </c>
      <c r="G8512">
        <v>1.77859E-2</v>
      </c>
      <c r="H8512">
        <v>0</v>
      </c>
      <c r="I8512">
        <v>0.47429130000000003</v>
      </c>
      <c r="J8512">
        <v>6.5214999999999995E-2</v>
      </c>
      <c r="K8512">
        <v>7.9048499999999994E-2</v>
      </c>
      <c r="L8512">
        <v>0.13043009999999999</v>
      </c>
      <c r="M8512">
        <v>9.9170000000000005E-3</v>
      </c>
      <c r="O8512" t="str">
        <f>Table_Index[[#This Row],[ID]]&amp;Table_Index[[#This Row],[year]]</f>
        <v>95192006</v>
      </c>
      <c r="R8512" t="str">
        <f t="shared" si="252"/>
        <v/>
      </c>
    </row>
    <row r="8513" spans="1:18" x14ac:dyDescent="0.3">
      <c r="A8513">
        <v>9519</v>
      </c>
      <c r="B8513">
        <v>2006</v>
      </c>
      <c r="C8513">
        <v>4</v>
      </c>
      <c r="D8513">
        <v>0.14580090000000001</v>
      </c>
      <c r="E8513">
        <v>9.7200599999999998E-2</v>
      </c>
      <c r="F8513">
        <v>0.25920159999999998</v>
      </c>
      <c r="G8513">
        <v>2.2680100000000002E-2</v>
      </c>
      <c r="H8513">
        <v>1.9440099999999998E-2</v>
      </c>
      <c r="I8513">
        <v>0</v>
      </c>
      <c r="J8513">
        <v>0.10692069999999999</v>
      </c>
      <c r="K8513">
        <v>0.12960079999999999</v>
      </c>
      <c r="L8513">
        <v>0.2073613</v>
      </c>
      <c r="M8513">
        <v>1.1793700000000001E-2</v>
      </c>
      <c r="O8513" t="str">
        <f>Table_Index[[#This Row],[ID]]&amp;Table_Index[[#This Row],[year]]</f>
        <v>95192006</v>
      </c>
      <c r="R8513" t="str">
        <f t="shared" si="252"/>
        <v/>
      </c>
    </row>
    <row r="8514" spans="1:18" x14ac:dyDescent="0.3">
      <c r="A8514">
        <v>9519</v>
      </c>
      <c r="B8514">
        <v>2007</v>
      </c>
      <c r="C8514">
        <v>1</v>
      </c>
      <c r="D8514">
        <v>6.3460600000000006E-2</v>
      </c>
      <c r="E8514">
        <v>5.94943E-2</v>
      </c>
      <c r="F8514">
        <v>6.9409999999999999E-2</v>
      </c>
      <c r="G8514">
        <v>3.5696600000000002E-2</v>
      </c>
      <c r="H8514">
        <v>4.4621000000000001E-3</v>
      </c>
      <c r="I8514">
        <v>0.4759544</v>
      </c>
      <c r="J8514">
        <v>9.1224600000000003E-2</v>
      </c>
      <c r="K8514">
        <v>7.9325699999999999E-2</v>
      </c>
      <c r="L8514">
        <v>0.11502229999999999</v>
      </c>
      <c r="M8514">
        <v>5.9493999999999997E-3</v>
      </c>
      <c r="O8514" t="str">
        <f>Table_Index[[#This Row],[ID]]&amp;Table_Index[[#This Row],[year]]</f>
        <v>95192007</v>
      </c>
      <c r="R8514" t="str">
        <f t="shared" si="252"/>
        <v/>
      </c>
    </row>
    <row r="8515" spans="1:18" x14ac:dyDescent="0.3">
      <c r="A8515">
        <v>9519</v>
      </c>
      <c r="B8515">
        <v>2007</v>
      </c>
      <c r="C8515">
        <v>2</v>
      </c>
      <c r="D8515">
        <v>7.3139300000000004E-2</v>
      </c>
      <c r="E8515">
        <v>4.9742099999999997E-2</v>
      </c>
      <c r="F8515">
        <v>0.1326455</v>
      </c>
      <c r="G8515">
        <v>3.9793700000000001E-2</v>
      </c>
      <c r="H8515">
        <v>3.3161000000000002E-3</v>
      </c>
      <c r="I8515">
        <v>0.4974208</v>
      </c>
      <c r="J8515">
        <v>0</v>
      </c>
      <c r="K8515">
        <v>6.6322800000000001E-2</v>
      </c>
      <c r="L8515">
        <v>0.12932940000000001</v>
      </c>
      <c r="M8515">
        <v>8.2903000000000004E-3</v>
      </c>
      <c r="O8515" t="str">
        <f>Table_Index[[#This Row],[ID]]&amp;Table_Index[[#This Row],[year]]</f>
        <v>95192007</v>
      </c>
      <c r="R8515" t="str">
        <f t="shared" si="252"/>
        <v/>
      </c>
    </row>
    <row r="8516" spans="1:18" x14ac:dyDescent="0.3">
      <c r="A8516">
        <v>9519</v>
      </c>
      <c r="B8516">
        <v>2007</v>
      </c>
      <c r="C8516">
        <v>3</v>
      </c>
      <c r="D8516">
        <v>0.34622700000000001</v>
      </c>
      <c r="E8516">
        <v>6.0875100000000001E-2</v>
      </c>
      <c r="F8516">
        <v>0.1902346</v>
      </c>
      <c r="G8516">
        <v>7.6093800000000003E-2</v>
      </c>
      <c r="H8516">
        <v>0.1230184</v>
      </c>
      <c r="I8516">
        <v>0</v>
      </c>
      <c r="J8516">
        <v>0</v>
      </c>
      <c r="K8516">
        <v>7.6093800000000003E-2</v>
      </c>
      <c r="L8516">
        <v>0.1065314</v>
      </c>
      <c r="M8516">
        <v>2.0925800000000001E-2</v>
      </c>
      <c r="O8516" t="str">
        <f>Table_Index[[#This Row],[ID]]&amp;Table_Index[[#This Row],[year]]</f>
        <v>95192007</v>
      </c>
      <c r="R8516" t="str">
        <f t="shared" si="252"/>
        <v/>
      </c>
    </row>
    <row r="8517" spans="1:18" x14ac:dyDescent="0.3">
      <c r="A8517">
        <v>9519</v>
      </c>
      <c r="B8517">
        <v>2007</v>
      </c>
      <c r="C8517">
        <v>4</v>
      </c>
      <c r="D8517">
        <v>0.1526718</v>
      </c>
      <c r="E8517">
        <v>0.16772390000000001</v>
      </c>
      <c r="F8517">
        <v>0.29029139999999998</v>
      </c>
      <c r="G8517">
        <v>2.25782E-2</v>
      </c>
      <c r="H8517">
        <v>4.12859E-2</v>
      </c>
      <c r="I8517">
        <v>0</v>
      </c>
      <c r="J8517">
        <v>0.15482209999999999</v>
      </c>
      <c r="K8517">
        <v>6.4509200000000003E-2</v>
      </c>
      <c r="L8517">
        <v>9.6763799999999997E-2</v>
      </c>
      <c r="M8517">
        <v>9.3538000000000007E-3</v>
      </c>
      <c r="O8517" t="str">
        <f>Table_Index[[#This Row],[ID]]&amp;Table_Index[[#This Row],[year]]</f>
        <v>95192007</v>
      </c>
      <c r="R8517" t="str">
        <f t="shared" si="252"/>
        <v/>
      </c>
    </row>
    <row r="8518" spans="1:18" x14ac:dyDescent="0.3">
      <c r="A8518">
        <v>9519</v>
      </c>
      <c r="B8518">
        <v>2008</v>
      </c>
      <c r="C8518">
        <v>1</v>
      </c>
      <c r="D8518">
        <v>0.27467809999999998</v>
      </c>
      <c r="E8518">
        <v>0.25751069999999998</v>
      </c>
      <c r="F8518">
        <v>0</v>
      </c>
      <c r="G8518">
        <v>4.2918499999999998E-2</v>
      </c>
      <c r="H8518">
        <v>5.1502100000000002E-2</v>
      </c>
      <c r="I8518">
        <v>0</v>
      </c>
      <c r="J8518">
        <v>0</v>
      </c>
      <c r="K8518">
        <v>0.10729610000000001</v>
      </c>
      <c r="L8518">
        <v>0.24034330000000001</v>
      </c>
      <c r="M8518">
        <v>2.5751099999999999E-2</v>
      </c>
      <c r="O8518" t="str">
        <f>Table_Index[[#This Row],[ID]]&amp;Table_Index[[#This Row],[year]]</f>
        <v>95192008</v>
      </c>
      <c r="R8518" t="str">
        <f t="shared" si="252"/>
        <v/>
      </c>
    </row>
    <row r="8519" spans="1:18" x14ac:dyDescent="0.3">
      <c r="A8519">
        <v>9519</v>
      </c>
      <c r="B8519">
        <v>2008</v>
      </c>
      <c r="C8519">
        <v>2</v>
      </c>
      <c r="D8519">
        <v>3.3584099999999999E-2</v>
      </c>
      <c r="E8519">
        <v>8.7050000000000002E-2</v>
      </c>
      <c r="F8519">
        <v>0.26867269999999999</v>
      </c>
      <c r="G8519">
        <v>0</v>
      </c>
      <c r="H8519">
        <v>2.1494000000000001E-3</v>
      </c>
      <c r="I8519">
        <v>0.45674369999999997</v>
      </c>
      <c r="J8519">
        <v>6.8511600000000006E-2</v>
      </c>
      <c r="K8519">
        <v>3.0897399999999998E-2</v>
      </c>
      <c r="L8519">
        <v>4.8361099999999997E-2</v>
      </c>
      <c r="M8519">
        <v>4.0301E-3</v>
      </c>
      <c r="O8519" t="str">
        <f>Table_Index[[#This Row],[ID]]&amp;Table_Index[[#This Row],[year]]</f>
        <v>95192008</v>
      </c>
      <c r="R8519" t="str">
        <f t="shared" si="252"/>
        <v/>
      </c>
    </row>
    <row r="8520" spans="1:18" x14ac:dyDescent="0.3">
      <c r="A8520">
        <v>9519</v>
      </c>
      <c r="B8520">
        <v>2008</v>
      </c>
      <c r="C8520">
        <v>3</v>
      </c>
      <c r="D8520">
        <v>6.9415500000000005E-2</v>
      </c>
      <c r="E8520">
        <v>0.11106480000000001</v>
      </c>
      <c r="F8520">
        <v>0.22212970000000001</v>
      </c>
      <c r="G8520">
        <v>0</v>
      </c>
      <c r="H8520">
        <v>0</v>
      </c>
      <c r="I8520">
        <v>0.48590860000000002</v>
      </c>
      <c r="J8520">
        <v>0</v>
      </c>
      <c r="K8520">
        <v>6.3862299999999997E-2</v>
      </c>
      <c r="L8520">
        <v>4.16493E-2</v>
      </c>
      <c r="M8520">
        <v>5.9696999999999997E-3</v>
      </c>
      <c r="O8520" t="str">
        <f>Table_Index[[#This Row],[ID]]&amp;Table_Index[[#This Row],[year]]</f>
        <v>95192008</v>
      </c>
      <c r="R8520" t="str">
        <f t="shared" si="252"/>
        <v/>
      </c>
    </row>
    <row r="8521" spans="1:18" x14ac:dyDescent="0.3">
      <c r="A8521">
        <v>9519</v>
      </c>
      <c r="B8521">
        <v>2008</v>
      </c>
      <c r="C8521">
        <v>4</v>
      </c>
      <c r="D8521">
        <v>8.2208000000000003E-2</v>
      </c>
      <c r="E8521">
        <v>0.16441600000000001</v>
      </c>
      <c r="F8521">
        <v>0.3904881</v>
      </c>
      <c r="G8521">
        <v>6.6733600000000004E-2</v>
      </c>
      <c r="H8521">
        <v>5.4462799999999999E-2</v>
      </c>
      <c r="I8521">
        <v>0</v>
      </c>
      <c r="J8521">
        <v>0</v>
      </c>
      <c r="K8521">
        <v>0.10276</v>
      </c>
      <c r="L8521">
        <v>0.123312</v>
      </c>
      <c r="M8521">
        <v>1.56195E-2</v>
      </c>
      <c r="O8521" t="str">
        <f>Table_Index[[#This Row],[ID]]&amp;Table_Index[[#This Row],[year]]</f>
        <v>95192008</v>
      </c>
      <c r="R8521" t="str">
        <f t="shared" si="252"/>
        <v/>
      </c>
    </row>
    <row r="8522" spans="1:18" x14ac:dyDescent="0.3">
      <c r="A8522">
        <v>9519</v>
      </c>
      <c r="B8522">
        <v>2009</v>
      </c>
      <c r="C8522">
        <v>1</v>
      </c>
      <c r="D8522">
        <v>8.2844299999999996E-2</v>
      </c>
      <c r="E8522">
        <v>0.15498790000000001</v>
      </c>
      <c r="F8522">
        <v>0.29823959999999999</v>
      </c>
      <c r="G8522">
        <v>8.2844299999999996E-2</v>
      </c>
      <c r="H8522">
        <v>9.1128799999999996E-2</v>
      </c>
      <c r="I8522">
        <v>0</v>
      </c>
      <c r="J8522">
        <v>0</v>
      </c>
      <c r="K8522">
        <v>0.13669310000000001</v>
      </c>
      <c r="L8522">
        <v>0.1325509</v>
      </c>
      <c r="M8522">
        <v>2.07111E-2</v>
      </c>
      <c r="O8522" t="str">
        <f>Table_Index[[#This Row],[ID]]&amp;Table_Index[[#This Row],[year]]</f>
        <v>95192009</v>
      </c>
      <c r="R8522" t="str">
        <f t="shared" si="252"/>
        <v/>
      </c>
    </row>
    <row r="8523" spans="1:18" x14ac:dyDescent="0.3">
      <c r="A8523">
        <v>9519</v>
      </c>
      <c r="B8523">
        <v>2009</v>
      </c>
      <c r="C8523">
        <v>2</v>
      </c>
      <c r="D8523">
        <v>7.5392000000000001E-2</v>
      </c>
      <c r="E8523">
        <v>7.0365899999999995E-2</v>
      </c>
      <c r="F8523">
        <v>6.0313600000000002E-2</v>
      </c>
      <c r="G8523">
        <v>5.0261399999999998E-2</v>
      </c>
      <c r="H8523">
        <v>1.58826E-2</v>
      </c>
      <c r="I8523">
        <v>0.54282269999999999</v>
      </c>
      <c r="J8523">
        <v>7.8407699999999997E-2</v>
      </c>
      <c r="K8523">
        <v>2.5130699999999999E-2</v>
      </c>
      <c r="L8523">
        <v>7.6397300000000001E-2</v>
      </c>
      <c r="M8523">
        <v>5.0261000000000004E-3</v>
      </c>
      <c r="O8523" t="str">
        <f>Table_Index[[#This Row],[ID]]&amp;Table_Index[[#This Row],[year]]</f>
        <v>95192009</v>
      </c>
      <c r="R8523" t="str">
        <f t="shared" si="252"/>
        <v/>
      </c>
    </row>
    <row r="8524" spans="1:18" x14ac:dyDescent="0.3">
      <c r="A8524">
        <v>9519</v>
      </c>
      <c r="B8524">
        <v>2009</v>
      </c>
      <c r="C8524">
        <v>3</v>
      </c>
      <c r="D8524">
        <v>2.61523E-2</v>
      </c>
      <c r="E8524">
        <v>4.5766599999999998E-2</v>
      </c>
      <c r="F8524">
        <v>9.80713E-2</v>
      </c>
      <c r="G8524">
        <v>0</v>
      </c>
      <c r="H8524">
        <v>2.69696E-2</v>
      </c>
      <c r="I8524">
        <v>0.5884277</v>
      </c>
      <c r="J8524">
        <v>9.3167700000000006E-2</v>
      </c>
      <c r="K8524">
        <v>4.5766599999999998E-2</v>
      </c>
      <c r="L8524">
        <v>6.5380800000000003E-2</v>
      </c>
      <c r="M8524">
        <v>1.0297499999999999E-2</v>
      </c>
      <c r="O8524" t="str">
        <f>Table_Index[[#This Row],[ID]]&amp;Table_Index[[#This Row],[year]]</f>
        <v>95192009</v>
      </c>
      <c r="R8524" t="str">
        <f t="shared" si="252"/>
        <v/>
      </c>
    </row>
    <row r="8525" spans="1:18" x14ac:dyDescent="0.3">
      <c r="A8525">
        <v>9519</v>
      </c>
      <c r="B8525">
        <v>2009</v>
      </c>
      <c r="C8525">
        <v>4</v>
      </c>
      <c r="D8525">
        <v>0</v>
      </c>
      <c r="E8525">
        <v>8.1341300000000005E-2</v>
      </c>
      <c r="F8525">
        <v>0.34860560000000002</v>
      </c>
      <c r="G8525">
        <v>2.90505E-2</v>
      </c>
      <c r="H8525">
        <v>3.7765600000000003E-2</v>
      </c>
      <c r="I8525">
        <v>0</v>
      </c>
      <c r="J8525">
        <v>0.26560430000000002</v>
      </c>
      <c r="K8525">
        <v>0.10167660000000001</v>
      </c>
      <c r="L8525">
        <v>0.122012</v>
      </c>
      <c r="M8525">
        <v>1.39442E-2</v>
      </c>
      <c r="O8525" t="str">
        <f>Table_Index[[#This Row],[ID]]&amp;Table_Index[[#This Row],[year]]</f>
        <v>95192009</v>
      </c>
      <c r="R8525" t="str">
        <f t="shared" si="252"/>
        <v/>
      </c>
    </row>
    <row r="8526" spans="1:18" x14ac:dyDescent="0.3">
      <c r="A8526">
        <v>9519</v>
      </c>
      <c r="B8526">
        <v>2010</v>
      </c>
      <c r="C8526">
        <v>1</v>
      </c>
      <c r="D8526">
        <v>7.89382E-2</v>
      </c>
      <c r="E8526">
        <v>0</v>
      </c>
      <c r="F8526">
        <v>0.15614159999999999</v>
      </c>
      <c r="G8526">
        <v>0</v>
      </c>
      <c r="H8526">
        <v>1.1450399999999999E-2</v>
      </c>
      <c r="I8526">
        <v>0.43806390000000001</v>
      </c>
      <c r="J8526">
        <v>9.8889699999999997E-2</v>
      </c>
      <c r="K8526">
        <v>7.8070799999999996E-2</v>
      </c>
      <c r="L8526">
        <v>0.13011800000000001</v>
      </c>
      <c r="M8526">
        <v>8.3275999999999992E-3</v>
      </c>
      <c r="O8526" t="str">
        <f>Table_Index[[#This Row],[ID]]&amp;Table_Index[[#This Row],[year]]</f>
        <v>95192010</v>
      </c>
      <c r="R8526" t="str">
        <f t="shared" ref="R8526:R8589" si="253">RIGHT(P8526,4)</f>
        <v/>
      </c>
    </row>
    <row r="8527" spans="1:18" x14ac:dyDescent="0.3">
      <c r="A8527">
        <v>9519</v>
      </c>
      <c r="B8527">
        <v>2010</v>
      </c>
      <c r="C8527">
        <v>2</v>
      </c>
      <c r="D8527">
        <v>5.0958999999999997E-2</v>
      </c>
      <c r="E8527">
        <v>6.5783400000000006E-2</v>
      </c>
      <c r="F8527">
        <v>0.1111832</v>
      </c>
      <c r="G8527">
        <v>1.3897899999999999E-2</v>
      </c>
      <c r="H8527">
        <v>2.3162999999999999E-3</v>
      </c>
      <c r="I8527">
        <v>0.52812000000000003</v>
      </c>
      <c r="J8527">
        <v>6.6709900000000003E-2</v>
      </c>
      <c r="K8527">
        <v>3.33549E-2</v>
      </c>
      <c r="L8527">
        <v>0.1204484</v>
      </c>
      <c r="M8527">
        <v>7.2268999999999996E-3</v>
      </c>
      <c r="O8527" t="str">
        <f>Table_Index[[#This Row],[ID]]&amp;Table_Index[[#This Row],[year]]</f>
        <v>95192010</v>
      </c>
      <c r="R8527" t="str">
        <f t="shared" si="253"/>
        <v/>
      </c>
    </row>
    <row r="8528" spans="1:18" x14ac:dyDescent="0.3">
      <c r="A8528">
        <v>9519</v>
      </c>
      <c r="B8528">
        <v>2010</v>
      </c>
      <c r="C8528">
        <v>3</v>
      </c>
      <c r="D8528">
        <v>7.2552599999999995E-2</v>
      </c>
      <c r="E8528">
        <v>5.6290800000000002E-2</v>
      </c>
      <c r="F8528">
        <v>0.14635609999999999</v>
      </c>
      <c r="G8528">
        <v>0.1508594</v>
      </c>
      <c r="H8528">
        <v>5.6290999999999997E-3</v>
      </c>
      <c r="I8528">
        <v>0</v>
      </c>
      <c r="J8528">
        <v>0.23079230000000001</v>
      </c>
      <c r="K8528">
        <v>0.21390509999999999</v>
      </c>
      <c r="L8528">
        <v>0.1125816</v>
      </c>
      <c r="M8528">
        <v>1.1032999999999999E-2</v>
      </c>
      <c r="O8528" t="str">
        <f>Table_Index[[#This Row],[ID]]&amp;Table_Index[[#This Row],[year]]</f>
        <v>95192010</v>
      </c>
      <c r="R8528" t="str">
        <f t="shared" si="253"/>
        <v/>
      </c>
    </row>
    <row r="8529" spans="1:18" x14ac:dyDescent="0.3">
      <c r="A8529">
        <v>9519</v>
      </c>
      <c r="B8529">
        <v>2010</v>
      </c>
      <c r="C8529">
        <v>4</v>
      </c>
      <c r="D8529">
        <v>3.5945400000000002E-2</v>
      </c>
      <c r="E8529">
        <v>4.3134400000000003E-2</v>
      </c>
      <c r="F8529">
        <v>0.1294033</v>
      </c>
      <c r="G8529">
        <v>1.7972700000000001E-2</v>
      </c>
      <c r="H8529">
        <v>1.4377999999999999E-3</v>
      </c>
      <c r="I8529">
        <v>0.5319914</v>
      </c>
      <c r="J8529">
        <v>0.13443569999999999</v>
      </c>
      <c r="K8529">
        <v>2.8037400000000001E-2</v>
      </c>
      <c r="L8529">
        <v>7.1890700000000002E-2</v>
      </c>
      <c r="M8529">
        <v>5.7513E-3</v>
      </c>
      <c r="O8529" t="str">
        <f>Table_Index[[#This Row],[ID]]&amp;Table_Index[[#This Row],[year]]</f>
        <v>95192010</v>
      </c>
      <c r="R8529" t="str">
        <f t="shared" si="253"/>
        <v/>
      </c>
    </row>
    <row r="8530" spans="1:18" x14ac:dyDescent="0.3">
      <c r="A8530">
        <v>9519</v>
      </c>
      <c r="B8530">
        <v>2011</v>
      </c>
      <c r="C8530">
        <v>1</v>
      </c>
      <c r="D8530">
        <v>5.1391899999999997E-2</v>
      </c>
      <c r="E8530">
        <v>4.8536799999999998E-2</v>
      </c>
      <c r="F8530">
        <v>6.78087E-2</v>
      </c>
      <c r="G8530">
        <v>3.92577E-2</v>
      </c>
      <c r="H8530">
        <v>1.10635E-2</v>
      </c>
      <c r="I8530">
        <v>0.49250529999999998</v>
      </c>
      <c r="J8530">
        <v>0.20735190000000001</v>
      </c>
      <c r="K8530">
        <v>3.21199E-2</v>
      </c>
      <c r="L8530">
        <v>4.2826599999999999E-2</v>
      </c>
      <c r="M8530">
        <v>7.1377999999999997E-3</v>
      </c>
      <c r="O8530" t="str">
        <f>Table_Index[[#This Row],[ID]]&amp;Table_Index[[#This Row],[year]]</f>
        <v>95192011</v>
      </c>
      <c r="R8530" t="str">
        <f t="shared" si="253"/>
        <v/>
      </c>
    </row>
    <row r="8531" spans="1:18" x14ac:dyDescent="0.3">
      <c r="A8531">
        <v>9519</v>
      </c>
      <c r="B8531">
        <v>2011</v>
      </c>
      <c r="C8531">
        <v>2</v>
      </c>
      <c r="D8531">
        <v>5.2210600000000003E-2</v>
      </c>
      <c r="E8531">
        <v>8.9503899999999997E-2</v>
      </c>
      <c r="F8531">
        <v>0.1278628</v>
      </c>
      <c r="G8531">
        <v>6.3931399999999999E-2</v>
      </c>
      <c r="H8531">
        <v>1.41928E-2</v>
      </c>
      <c r="I8531">
        <v>0.48816169999999998</v>
      </c>
      <c r="J8531">
        <v>5.62596E-2</v>
      </c>
      <c r="K8531">
        <v>2.8769099999999999E-2</v>
      </c>
      <c r="L8531">
        <v>7.7829499999999996E-2</v>
      </c>
      <c r="M8531">
        <v>1.2786E-3</v>
      </c>
      <c r="O8531" t="str">
        <f>Table_Index[[#This Row],[ID]]&amp;Table_Index[[#This Row],[year]]</f>
        <v>95192011</v>
      </c>
      <c r="R8531" t="str">
        <f t="shared" si="253"/>
        <v/>
      </c>
    </row>
    <row r="8532" spans="1:18" x14ac:dyDescent="0.3">
      <c r="A8532">
        <v>9519</v>
      </c>
      <c r="B8532">
        <v>2011</v>
      </c>
      <c r="C8532">
        <v>3</v>
      </c>
      <c r="D8532">
        <v>1.4326800000000001E-2</v>
      </c>
      <c r="E8532">
        <v>5.2933599999999997E-2</v>
      </c>
      <c r="F8532">
        <v>0.13572719999999999</v>
      </c>
      <c r="G8532">
        <v>2.0359100000000002E-2</v>
      </c>
      <c r="H8532">
        <v>2.4431000000000001E-3</v>
      </c>
      <c r="I8532">
        <v>0.57005410000000001</v>
      </c>
      <c r="J8532">
        <v>5.9719899999999999E-2</v>
      </c>
      <c r="K8532">
        <v>5.4290900000000003E-2</v>
      </c>
      <c r="L8532">
        <v>8.5508100000000004E-2</v>
      </c>
      <c r="M8532">
        <v>4.6372999999999996E-3</v>
      </c>
      <c r="O8532" t="str">
        <f>Table_Index[[#This Row],[ID]]&amp;Table_Index[[#This Row],[year]]</f>
        <v>95192011</v>
      </c>
      <c r="R8532" t="str">
        <f t="shared" si="253"/>
        <v/>
      </c>
    </row>
    <row r="8533" spans="1:18" x14ac:dyDescent="0.3">
      <c r="A8533">
        <v>9519</v>
      </c>
      <c r="B8533">
        <v>2011</v>
      </c>
      <c r="C8533">
        <v>4</v>
      </c>
      <c r="D8533">
        <v>3.5311700000000001E-2</v>
      </c>
      <c r="E8533">
        <v>0.10386049999999999</v>
      </c>
      <c r="F8533">
        <v>9.5694199999999993E-2</v>
      </c>
      <c r="G8533">
        <v>3.7774000000000002E-2</v>
      </c>
      <c r="H8533">
        <v>9.9220000000000003E-3</v>
      </c>
      <c r="I8533">
        <v>0.50264620000000004</v>
      </c>
      <c r="J8533">
        <v>0.1262491</v>
      </c>
      <c r="K8533">
        <v>4.0292300000000003E-2</v>
      </c>
      <c r="L8533">
        <v>4.5328800000000002E-2</v>
      </c>
      <c r="M8533">
        <v>2.9212000000000001E-3</v>
      </c>
      <c r="O8533" t="str">
        <f>Table_Index[[#This Row],[ID]]&amp;Table_Index[[#This Row],[year]]</f>
        <v>95192011</v>
      </c>
      <c r="R8533" t="str">
        <f t="shared" si="253"/>
        <v/>
      </c>
    </row>
    <row r="8534" spans="1:18" x14ac:dyDescent="0.3">
      <c r="A8534">
        <v>9519</v>
      </c>
      <c r="B8534">
        <v>2012</v>
      </c>
      <c r="C8534">
        <v>1</v>
      </c>
      <c r="D8534">
        <v>4.4415700000000002E-2</v>
      </c>
      <c r="E8534">
        <v>7.4853199999999995E-2</v>
      </c>
      <c r="F8534">
        <v>5.8184199999999998E-2</v>
      </c>
      <c r="G8534">
        <v>9.4353000000000006E-3</v>
      </c>
      <c r="H8534">
        <v>1.4257799999999999E-2</v>
      </c>
      <c r="I8534">
        <v>0.67934019999999995</v>
      </c>
      <c r="J8534">
        <v>6.0385800000000003E-2</v>
      </c>
      <c r="K8534">
        <v>2.3902699999999999E-2</v>
      </c>
      <c r="L8534">
        <v>2.9563900000000001E-2</v>
      </c>
      <c r="M8534">
        <v>5.6611999999999999E-3</v>
      </c>
      <c r="O8534" t="str">
        <f>Table_Index[[#This Row],[ID]]&amp;Table_Index[[#This Row],[year]]</f>
        <v>95192012</v>
      </c>
      <c r="R8534" t="str">
        <f t="shared" si="253"/>
        <v/>
      </c>
    </row>
    <row r="8535" spans="1:18" x14ac:dyDescent="0.3">
      <c r="A8535">
        <v>9519</v>
      </c>
      <c r="B8535">
        <v>2012</v>
      </c>
      <c r="C8535">
        <v>2</v>
      </c>
      <c r="D8535">
        <v>3.7082799999999999E-2</v>
      </c>
      <c r="E8535">
        <v>2.1631600000000001E-2</v>
      </c>
      <c r="F8535">
        <v>0.1174289</v>
      </c>
      <c r="G8535">
        <v>0.1112485</v>
      </c>
      <c r="H8535">
        <v>2.4721999999999999E-3</v>
      </c>
      <c r="I8535">
        <v>0.34610629999999998</v>
      </c>
      <c r="J8535">
        <v>0.250309</v>
      </c>
      <c r="K8535">
        <v>4.6971600000000002E-2</v>
      </c>
      <c r="L8535">
        <v>6.1804699999999997E-2</v>
      </c>
      <c r="M8535">
        <v>4.9443999999999998E-3</v>
      </c>
      <c r="O8535" t="str">
        <f>Table_Index[[#This Row],[ID]]&amp;Table_Index[[#This Row],[year]]</f>
        <v>95192012</v>
      </c>
      <c r="R8535" t="str">
        <f t="shared" si="253"/>
        <v/>
      </c>
    </row>
    <row r="8536" spans="1:18" x14ac:dyDescent="0.3">
      <c r="A8536">
        <v>9519</v>
      </c>
      <c r="B8536">
        <v>2012</v>
      </c>
      <c r="C8536">
        <v>3</v>
      </c>
      <c r="D8536">
        <v>0.20390920000000001</v>
      </c>
      <c r="E8536">
        <v>3.5295100000000003E-2</v>
      </c>
      <c r="F8536">
        <v>5.6863900000000002E-2</v>
      </c>
      <c r="G8536">
        <v>0.1716183</v>
      </c>
      <c r="H8536">
        <v>8.6348800000000003E-2</v>
      </c>
      <c r="I8536">
        <v>0.27199879999999999</v>
      </c>
      <c r="J8536">
        <v>9.3904399999999999E-2</v>
      </c>
      <c r="K8536">
        <v>1.45714E-2</v>
      </c>
      <c r="L8536">
        <v>3.3028399999999999E-2</v>
      </c>
      <c r="M8536">
        <v>3.2461799999999999E-2</v>
      </c>
      <c r="O8536" t="str">
        <f>Table_Index[[#This Row],[ID]]&amp;Table_Index[[#This Row],[year]]</f>
        <v>95192012</v>
      </c>
      <c r="R8536" t="str">
        <f t="shared" si="253"/>
        <v/>
      </c>
    </row>
    <row r="8537" spans="1:18" x14ac:dyDescent="0.3">
      <c r="A8537">
        <v>9519</v>
      </c>
      <c r="B8537">
        <v>2012</v>
      </c>
      <c r="C8537">
        <v>4</v>
      </c>
      <c r="D8537">
        <v>8.0103499999999994E-2</v>
      </c>
      <c r="E8537">
        <v>0.1133773</v>
      </c>
      <c r="F8537">
        <v>0.1232362</v>
      </c>
      <c r="G8537">
        <v>4.4365000000000002E-2</v>
      </c>
      <c r="H8537">
        <v>3.3581899999999998E-2</v>
      </c>
      <c r="I8537">
        <v>0.51759200000000005</v>
      </c>
      <c r="J8537">
        <v>6.4082799999999995E-2</v>
      </c>
      <c r="K8537">
        <v>0</v>
      </c>
      <c r="L8537">
        <v>0</v>
      </c>
      <c r="M8537">
        <v>2.36613E-2</v>
      </c>
      <c r="O8537" t="str">
        <f>Table_Index[[#This Row],[ID]]&amp;Table_Index[[#This Row],[year]]</f>
        <v>95192012</v>
      </c>
      <c r="R8537" t="str">
        <f t="shared" si="253"/>
        <v/>
      </c>
    </row>
    <row r="8538" spans="1:18" x14ac:dyDescent="0.3">
      <c r="A8538">
        <v>9520</v>
      </c>
      <c r="B8538">
        <v>2003</v>
      </c>
      <c r="C8538">
        <v>1</v>
      </c>
      <c r="D8538">
        <v>0.1062356</v>
      </c>
      <c r="E8538">
        <v>0.1200924</v>
      </c>
      <c r="F8538">
        <v>0.36951499999999998</v>
      </c>
      <c r="G8538">
        <v>0</v>
      </c>
      <c r="H8538">
        <v>0</v>
      </c>
      <c r="I8538">
        <v>0</v>
      </c>
      <c r="J8538">
        <v>0</v>
      </c>
      <c r="K8538">
        <v>0.18475749999999999</v>
      </c>
      <c r="L8538">
        <v>0.18475749999999999</v>
      </c>
      <c r="M8538">
        <v>3.4641999999999999E-2</v>
      </c>
      <c r="O8538" t="str">
        <f>Table_Index[[#This Row],[ID]]&amp;Table_Index[[#This Row],[year]]</f>
        <v>95202003</v>
      </c>
      <c r="R8538" t="str">
        <f t="shared" si="253"/>
        <v/>
      </c>
    </row>
    <row r="8539" spans="1:18" x14ac:dyDescent="0.3">
      <c r="A8539">
        <v>9520</v>
      </c>
      <c r="B8539">
        <v>2003</v>
      </c>
      <c r="C8539">
        <v>2</v>
      </c>
      <c r="D8539">
        <v>0.4108463</v>
      </c>
      <c r="E8539">
        <v>0.18488080000000001</v>
      </c>
      <c r="F8539">
        <v>0</v>
      </c>
      <c r="G8539">
        <v>0</v>
      </c>
      <c r="H8539">
        <v>2.46508E-2</v>
      </c>
      <c r="I8539">
        <v>0</v>
      </c>
      <c r="J8539">
        <v>0</v>
      </c>
      <c r="K8539">
        <v>0.1643385</v>
      </c>
      <c r="L8539">
        <v>0.19884959999999999</v>
      </c>
      <c r="M8539">
        <v>1.6433900000000001E-2</v>
      </c>
      <c r="O8539" t="str">
        <f>Table_Index[[#This Row],[ID]]&amp;Table_Index[[#This Row],[year]]</f>
        <v>95202003</v>
      </c>
      <c r="R8539" t="str">
        <f t="shared" si="253"/>
        <v/>
      </c>
    </row>
    <row r="8540" spans="1:18" x14ac:dyDescent="0.3">
      <c r="A8540">
        <v>9520</v>
      </c>
      <c r="B8540">
        <v>2003</v>
      </c>
      <c r="C8540">
        <v>3</v>
      </c>
      <c r="D8540">
        <v>9.3214000000000005E-3</v>
      </c>
      <c r="E8540">
        <v>0</v>
      </c>
      <c r="F8540">
        <v>1.4914200000000001E-2</v>
      </c>
      <c r="G8540">
        <v>1.6779E-3</v>
      </c>
      <c r="H8540">
        <v>0</v>
      </c>
      <c r="I8540">
        <v>0</v>
      </c>
      <c r="J8540">
        <v>1.3050000000000001E-2</v>
      </c>
      <c r="K8540">
        <v>1.8642800000000001E-2</v>
      </c>
      <c r="L8540">
        <v>9.3214000000000005E-3</v>
      </c>
      <c r="M8540">
        <v>0.93307229999999997</v>
      </c>
      <c r="O8540" t="str">
        <f>Table_Index[[#This Row],[ID]]&amp;Table_Index[[#This Row],[year]]</f>
        <v>95202003</v>
      </c>
      <c r="R8540" t="str">
        <f t="shared" si="253"/>
        <v/>
      </c>
    </row>
    <row r="8541" spans="1:18" x14ac:dyDescent="0.3">
      <c r="A8541">
        <v>9520</v>
      </c>
      <c r="B8541">
        <v>2003</v>
      </c>
      <c r="C8541">
        <v>4</v>
      </c>
      <c r="D8541">
        <v>0.38823530000000001</v>
      </c>
      <c r="E8541">
        <v>9.1764700000000005E-2</v>
      </c>
      <c r="F8541">
        <v>0.19294120000000001</v>
      </c>
      <c r="G8541">
        <v>0</v>
      </c>
      <c r="H8541">
        <v>0</v>
      </c>
      <c r="I8541">
        <v>0</v>
      </c>
      <c r="J8541">
        <v>0</v>
      </c>
      <c r="K8541">
        <v>0.18117649999999999</v>
      </c>
      <c r="L8541">
        <v>0.1341176</v>
      </c>
      <c r="M8541">
        <v>1.1764699999999999E-2</v>
      </c>
      <c r="O8541" t="str">
        <f>Table_Index[[#This Row],[ID]]&amp;Table_Index[[#This Row],[year]]</f>
        <v>95202003</v>
      </c>
      <c r="R8541" t="str">
        <f t="shared" si="253"/>
        <v/>
      </c>
    </row>
    <row r="8542" spans="1:18" x14ac:dyDescent="0.3">
      <c r="A8542">
        <v>9520</v>
      </c>
      <c r="B8542">
        <v>2004</v>
      </c>
      <c r="C8542">
        <v>1</v>
      </c>
      <c r="D8542">
        <v>0.390625</v>
      </c>
      <c r="E8542">
        <v>0.14648439999999999</v>
      </c>
      <c r="F8542">
        <v>0.15625</v>
      </c>
      <c r="G8542">
        <v>8.2031300000000001E-2</v>
      </c>
      <c r="H8542">
        <v>0</v>
      </c>
      <c r="I8542">
        <v>0</v>
      </c>
      <c r="J8542">
        <v>0</v>
      </c>
      <c r="K8542">
        <v>0.1171875</v>
      </c>
      <c r="L8542">
        <v>7.8125E-2</v>
      </c>
      <c r="M8542">
        <v>2.9296900000000001E-2</v>
      </c>
      <c r="O8542" t="str">
        <f>Table_Index[[#This Row],[ID]]&amp;Table_Index[[#This Row],[year]]</f>
        <v>95202004</v>
      </c>
      <c r="R8542" t="str">
        <f t="shared" si="253"/>
        <v/>
      </c>
    </row>
    <row r="8543" spans="1:18" x14ac:dyDescent="0.3">
      <c r="A8543">
        <v>9520</v>
      </c>
      <c r="B8543">
        <v>2004</v>
      </c>
      <c r="C8543">
        <v>2</v>
      </c>
      <c r="D8543">
        <v>0.49382320000000002</v>
      </c>
      <c r="E8543">
        <v>5.0449500000000001E-2</v>
      </c>
      <c r="F8543">
        <v>0.13453209999999999</v>
      </c>
      <c r="G8543">
        <v>0.13621369999999999</v>
      </c>
      <c r="H8543">
        <v>8.4083000000000005E-3</v>
      </c>
      <c r="I8543">
        <v>0</v>
      </c>
      <c r="J8543">
        <v>0</v>
      </c>
      <c r="K8543">
        <v>6.7266000000000006E-2</v>
      </c>
      <c r="L8543">
        <v>0.100899</v>
      </c>
      <c r="M8543">
        <v>8.4083000000000005E-3</v>
      </c>
      <c r="O8543" t="str">
        <f>Table_Index[[#This Row],[ID]]&amp;Table_Index[[#This Row],[year]]</f>
        <v>95202004</v>
      </c>
      <c r="R8543" t="str">
        <f t="shared" si="253"/>
        <v/>
      </c>
    </row>
    <row r="8544" spans="1:18" x14ac:dyDescent="0.3">
      <c r="A8544">
        <v>9520</v>
      </c>
      <c r="B8544">
        <v>2004</v>
      </c>
      <c r="C8544">
        <v>3</v>
      </c>
      <c r="D8544">
        <v>0.351379</v>
      </c>
      <c r="E8544">
        <v>0.12656020000000001</v>
      </c>
      <c r="F8544">
        <v>0.1621553</v>
      </c>
      <c r="G8544">
        <v>0</v>
      </c>
      <c r="H8544">
        <v>0</v>
      </c>
      <c r="I8544">
        <v>0</v>
      </c>
      <c r="J8544">
        <v>0.1384252</v>
      </c>
      <c r="K8544">
        <v>8.7010100000000007E-2</v>
      </c>
      <c r="L8544">
        <v>0.1212869</v>
      </c>
      <c r="M8544">
        <v>1.31834E-2</v>
      </c>
      <c r="O8544" t="str">
        <f>Table_Index[[#This Row],[ID]]&amp;Table_Index[[#This Row],[year]]</f>
        <v>95202004</v>
      </c>
      <c r="R8544" t="str">
        <f t="shared" si="253"/>
        <v/>
      </c>
    </row>
    <row r="8545" spans="1:18" x14ac:dyDescent="0.3">
      <c r="A8545">
        <v>9520</v>
      </c>
      <c r="B8545">
        <v>2004</v>
      </c>
      <c r="C8545">
        <v>4</v>
      </c>
      <c r="D8545">
        <v>0.48292679999999999</v>
      </c>
      <c r="E8545">
        <v>0.14146339999999999</v>
      </c>
      <c r="F8545">
        <v>0.12682930000000001</v>
      </c>
      <c r="G8545">
        <v>2.9268300000000001E-2</v>
      </c>
      <c r="H8545">
        <v>0</v>
      </c>
      <c r="I8545">
        <v>0</v>
      </c>
      <c r="J8545">
        <v>0</v>
      </c>
      <c r="K8545">
        <v>6.5040600000000004E-2</v>
      </c>
      <c r="L8545">
        <v>0.14308940000000001</v>
      </c>
      <c r="M8545">
        <v>1.1382099999999999E-2</v>
      </c>
      <c r="O8545" t="str">
        <f>Table_Index[[#This Row],[ID]]&amp;Table_Index[[#This Row],[year]]</f>
        <v>95202004</v>
      </c>
      <c r="R8545" t="str">
        <f t="shared" si="253"/>
        <v/>
      </c>
    </row>
    <row r="8546" spans="1:18" x14ac:dyDescent="0.3">
      <c r="A8546">
        <v>9520</v>
      </c>
      <c r="B8546">
        <v>2005</v>
      </c>
      <c r="C8546">
        <v>1</v>
      </c>
      <c r="D8546">
        <v>0.34275919999999999</v>
      </c>
      <c r="E8546">
        <v>7.7120800000000003E-2</v>
      </c>
      <c r="F8546">
        <v>0.1371037</v>
      </c>
      <c r="G8546">
        <v>7.1979399999999999E-2</v>
      </c>
      <c r="H8546">
        <v>0</v>
      </c>
      <c r="I8546">
        <v>0</v>
      </c>
      <c r="J8546">
        <v>0.17994859999999999</v>
      </c>
      <c r="K8546">
        <v>6.8551799999999996E-2</v>
      </c>
      <c r="L8546">
        <v>0.11825189999999999</v>
      </c>
      <c r="M8546">
        <v>4.2845000000000001E-3</v>
      </c>
      <c r="O8546" t="str">
        <f>Table_Index[[#This Row],[ID]]&amp;Table_Index[[#This Row],[year]]</f>
        <v>95202005</v>
      </c>
      <c r="R8546" t="str">
        <f t="shared" si="253"/>
        <v/>
      </c>
    </row>
    <row r="8547" spans="1:18" x14ac:dyDescent="0.3">
      <c r="A8547">
        <v>9520</v>
      </c>
      <c r="B8547">
        <v>2005</v>
      </c>
      <c r="C8547">
        <v>2</v>
      </c>
      <c r="D8547">
        <v>7.1563500000000002E-2</v>
      </c>
      <c r="E8547">
        <v>8.94543E-2</v>
      </c>
      <c r="F8547">
        <v>0.2385449</v>
      </c>
      <c r="G8547">
        <v>0.1789086</v>
      </c>
      <c r="H8547">
        <v>0</v>
      </c>
      <c r="I8547">
        <v>0</v>
      </c>
      <c r="J8547">
        <v>0.15654509999999999</v>
      </c>
      <c r="K8547">
        <v>0.1192724</v>
      </c>
      <c r="L8547">
        <v>0.13716329999999999</v>
      </c>
      <c r="M8547">
        <v>8.5479000000000006E-3</v>
      </c>
      <c r="O8547" t="str">
        <f>Table_Index[[#This Row],[ID]]&amp;Table_Index[[#This Row],[year]]</f>
        <v>95202005</v>
      </c>
      <c r="R8547" t="str">
        <f t="shared" si="253"/>
        <v/>
      </c>
    </row>
    <row r="8548" spans="1:18" x14ac:dyDescent="0.3">
      <c r="A8548">
        <v>9520</v>
      </c>
      <c r="B8548">
        <v>2005</v>
      </c>
      <c r="C8548">
        <v>3</v>
      </c>
      <c r="D8548">
        <v>6.96383E-2</v>
      </c>
      <c r="E8548">
        <v>0.11838509999999999</v>
      </c>
      <c r="F8548">
        <v>0.17641699999999999</v>
      </c>
      <c r="G8548">
        <v>8.1244700000000003E-2</v>
      </c>
      <c r="H8548">
        <v>0</v>
      </c>
      <c r="I8548">
        <v>0.25534040000000002</v>
      </c>
      <c r="J8548">
        <v>0</v>
      </c>
      <c r="K8548">
        <v>0.1021362</v>
      </c>
      <c r="L8548">
        <v>0.18802340000000001</v>
      </c>
      <c r="M8548">
        <v>8.8149999999999999E-3</v>
      </c>
      <c r="O8548" t="str">
        <f>Table_Index[[#This Row],[ID]]&amp;Table_Index[[#This Row],[year]]</f>
        <v>95202005</v>
      </c>
      <c r="R8548" t="str">
        <f t="shared" si="253"/>
        <v/>
      </c>
    </row>
    <row r="8549" spans="1:18" x14ac:dyDescent="0.3">
      <c r="A8549">
        <v>9520</v>
      </c>
      <c r="B8549">
        <v>2005</v>
      </c>
      <c r="C8549">
        <v>4</v>
      </c>
      <c r="D8549">
        <v>0</v>
      </c>
      <c r="E8549">
        <v>0.1488372</v>
      </c>
      <c r="F8549">
        <v>0.33269490000000002</v>
      </c>
      <c r="G8549">
        <v>2.6265400000000001E-2</v>
      </c>
      <c r="H8549">
        <v>0</v>
      </c>
      <c r="I8549">
        <v>0</v>
      </c>
      <c r="J8549">
        <v>0</v>
      </c>
      <c r="K8549">
        <v>0.1751026</v>
      </c>
      <c r="L8549">
        <v>0.30205199999999999</v>
      </c>
      <c r="M8549">
        <v>1.5047899999999999E-2</v>
      </c>
      <c r="O8549" t="str">
        <f>Table_Index[[#This Row],[ID]]&amp;Table_Index[[#This Row],[year]]</f>
        <v>95202005</v>
      </c>
      <c r="R8549" t="str">
        <f t="shared" si="253"/>
        <v/>
      </c>
    </row>
    <row r="8550" spans="1:18" x14ac:dyDescent="0.3">
      <c r="A8550">
        <v>9520</v>
      </c>
      <c r="B8550">
        <v>2006</v>
      </c>
      <c r="C8550">
        <v>1</v>
      </c>
      <c r="D8550">
        <v>4.9844199999999998E-2</v>
      </c>
      <c r="E8550">
        <v>8.30737E-2</v>
      </c>
      <c r="F8550">
        <v>0.1262721</v>
      </c>
      <c r="G8550">
        <v>5.9813100000000001E-2</v>
      </c>
      <c r="H8550">
        <v>2.4922099999999999E-2</v>
      </c>
      <c r="I8550">
        <v>0.38213910000000001</v>
      </c>
      <c r="J8550">
        <v>9.1381100000000007E-2</v>
      </c>
      <c r="K8550">
        <v>6.6459000000000004E-2</v>
      </c>
      <c r="L8550">
        <v>0.1096573</v>
      </c>
      <c r="M8550">
        <v>6.4381999999999998E-3</v>
      </c>
      <c r="O8550" t="str">
        <f>Table_Index[[#This Row],[ID]]&amp;Table_Index[[#This Row],[year]]</f>
        <v>95202006</v>
      </c>
      <c r="R8550" t="str">
        <f t="shared" si="253"/>
        <v/>
      </c>
    </row>
    <row r="8551" spans="1:18" x14ac:dyDescent="0.3">
      <c r="A8551">
        <v>9520</v>
      </c>
      <c r="B8551">
        <v>2006</v>
      </c>
      <c r="C8551">
        <v>2</v>
      </c>
      <c r="D8551">
        <v>0</v>
      </c>
      <c r="E8551">
        <v>0.1889962</v>
      </c>
      <c r="F8551">
        <v>0.2393952</v>
      </c>
      <c r="G8551">
        <v>4.19992E-2</v>
      </c>
      <c r="H8551">
        <v>6.7198599999999997E-2</v>
      </c>
      <c r="I8551">
        <v>0</v>
      </c>
      <c r="J8551">
        <v>0</v>
      </c>
      <c r="K8551">
        <v>0.1679966</v>
      </c>
      <c r="L8551">
        <v>0.27719440000000001</v>
      </c>
      <c r="M8551">
        <v>1.7219700000000001E-2</v>
      </c>
      <c r="O8551" t="str">
        <f>Table_Index[[#This Row],[ID]]&amp;Table_Index[[#This Row],[year]]</f>
        <v>95202006</v>
      </c>
      <c r="R8551" t="str">
        <f t="shared" si="253"/>
        <v/>
      </c>
    </row>
    <row r="8552" spans="1:18" x14ac:dyDescent="0.3">
      <c r="A8552">
        <v>9520</v>
      </c>
      <c r="B8552">
        <v>2006</v>
      </c>
      <c r="C8552">
        <v>3</v>
      </c>
      <c r="D8552">
        <v>9.5060400000000003E-2</v>
      </c>
      <c r="E8552">
        <v>0.13367870000000001</v>
      </c>
      <c r="F8552">
        <v>0.31488769999999999</v>
      </c>
      <c r="G8552">
        <v>7.0415099999999994E-2</v>
      </c>
      <c r="H8552">
        <v>0</v>
      </c>
      <c r="I8552">
        <v>0</v>
      </c>
      <c r="J8552">
        <v>0</v>
      </c>
      <c r="K8552">
        <v>5.9412800000000002E-2</v>
      </c>
      <c r="L8552">
        <v>0.30300510000000003</v>
      </c>
      <c r="M8552">
        <v>2.3540100000000001E-2</v>
      </c>
      <c r="O8552" t="str">
        <f>Table_Index[[#This Row],[ID]]&amp;Table_Index[[#This Row],[year]]</f>
        <v>95202006</v>
      </c>
      <c r="R8552" t="str">
        <f t="shared" si="253"/>
        <v/>
      </c>
    </row>
    <row r="8553" spans="1:18" x14ac:dyDescent="0.3">
      <c r="A8553">
        <v>9520</v>
      </c>
      <c r="B8553">
        <v>2006</v>
      </c>
      <c r="C8553">
        <v>4</v>
      </c>
      <c r="D8553">
        <v>0.24157509999999999</v>
      </c>
      <c r="E8553">
        <v>0.12143</v>
      </c>
      <c r="F8553">
        <v>0.22666939999999999</v>
      </c>
      <c r="G8553">
        <v>2.6984399999999999E-2</v>
      </c>
      <c r="H8553">
        <v>0</v>
      </c>
      <c r="I8553">
        <v>0</v>
      </c>
      <c r="J8553">
        <v>0</v>
      </c>
      <c r="K8553">
        <v>0.1079378</v>
      </c>
      <c r="L8553">
        <v>0.25905070000000002</v>
      </c>
      <c r="M8553">
        <v>1.6352599999999998E-2</v>
      </c>
      <c r="O8553" t="str">
        <f>Table_Index[[#This Row],[ID]]&amp;Table_Index[[#This Row],[year]]</f>
        <v>95202006</v>
      </c>
      <c r="R8553" t="str">
        <f t="shared" si="253"/>
        <v/>
      </c>
    </row>
    <row r="8554" spans="1:18" x14ac:dyDescent="0.3">
      <c r="A8554">
        <v>9520</v>
      </c>
      <c r="B8554">
        <v>2007</v>
      </c>
      <c r="C8554">
        <v>1</v>
      </c>
      <c r="D8554">
        <v>0.1251138</v>
      </c>
      <c r="E8554">
        <v>0.10426149999999999</v>
      </c>
      <c r="F8554">
        <v>0.18535380000000001</v>
      </c>
      <c r="G8554">
        <v>3.2436899999999998E-2</v>
      </c>
      <c r="H8554">
        <v>9.9875500000000006E-2</v>
      </c>
      <c r="I8554">
        <v>0</v>
      </c>
      <c r="J8554">
        <v>0.13901540000000001</v>
      </c>
      <c r="K8554">
        <v>0.1019446</v>
      </c>
      <c r="L8554">
        <v>0.20157230000000001</v>
      </c>
      <c r="M8554">
        <v>1.04262E-2</v>
      </c>
      <c r="O8554" t="str">
        <f>Table_Index[[#This Row],[ID]]&amp;Table_Index[[#This Row],[year]]</f>
        <v>95202007</v>
      </c>
      <c r="R8554" t="str">
        <f t="shared" si="253"/>
        <v/>
      </c>
    </row>
    <row r="8555" spans="1:18" x14ac:dyDescent="0.3">
      <c r="A8555">
        <v>9520</v>
      </c>
      <c r="B8555">
        <v>2007</v>
      </c>
      <c r="C8555">
        <v>2</v>
      </c>
      <c r="D8555">
        <v>9.3326699999999999E-2</v>
      </c>
      <c r="E8555">
        <v>5.3386099999999999E-2</v>
      </c>
      <c r="F8555">
        <v>0.1352447</v>
      </c>
      <c r="G8555">
        <v>1.60158E-2</v>
      </c>
      <c r="H8555">
        <v>0</v>
      </c>
      <c r="I8555">
        <v>0.42708849999999998</v>
      </c>
      <c r="J8555">
        <v>0</v>
      </c>
      <c r="K8555">
        <v>7.1181400000000006E-2</v>
      </c>
      <c r="L8555">
        <v>0.19218979999999999</v>
      </c>
      <c r="M8555">
        <v>1.1566999999999999E-2</v>
      </c>
      <c r="O8555" t="str">
        <f>Table_Index[[#This Row],[ID]]&amp;Table_Index[[#This Row],[year]]</f>
        <v>95202007</v>
      </c>
      <c r="R8555" t="str">
        <f t="shared" si="253"/>
        <v/>
      </c>
    </row>
    <row r="8556" spans="1:18" x14ac:dyDescent="0.3">
      <c r="A8556">
        <v>9520</v>
      </c>
      <c r="B8556">
        <v>2007</v>
      </c>
      <c r="C8556">
        <v>3</v>
      </c>
      <c r="D8556">
        <v>8.2280300000000001E-2</v>
      </c>
      <c r="E8556">
        <v>5.64208E-2</v>
      </c>
      <c r="F8556">
        <v>0.2644725</v>
      </c>
      <c r="G8556">
        <v>0.15163090000000001</v>
      </c>
      <c r="H8556">
        <v>7.0526000000000005E-2</v>
      </c>
      <c r="I8556">
        <v>0</v>
      </c>
      <c r="J8556">
        <v>0.11460480000000001</v>
      </c>
      <c r="K8556">
        <v>7.0526000000000005E-2</v>
      </c>
      <c r="L8556">
        <v>0.16926240000000001</v>
      </c>
      <c r="M8556">
        <v>2.0276200000000001E-2</v>
      </c>
      <c r="O8556" t="str">
        <f>Table_Index[[#This Row],[ID]]&amp;Table_Index[[#This Row],[year]]</f>
        <v>95202007</v>
      </c>
      <c r="R8556" t="str">
        <f t="shared" si="253"/>
        <v/>
      </c>
    </row>
    <row r="8557" spans="1:18" x14ac:dyDescent="0.3">
      <c r="A8557">
        <v>9520</v>
      </c>
      <c r="B8557">
        <v>2007</v>
      </c>
      <c r="C8557">
        <v>4</v>
      </c>
      <c r="D8557">
        <v>8.4809599999999999E-2</v>
      </c>
      <c r="E8557">
        <v>5.5237799999999997E-2</v>
      </c>
      <c r="F8557">
        <v>0.17575669999999999</v>
      </c>
      <c r="G8557">
        <v>1.00432E-2</v>
      </c>
      <c r="H8557">
        <v>3.8917599999999997E-2</v>
      </c>
      <c r="I8557">
        <v>0.3766216</v>
      </c>
      <c r="J8557">
        <v>9.41554E-2</v>
      </c>
      <c r="K8557">
        <v>5.0216200000000003E-2</v>
      </c>
      <c r="L8557">
        <v>0.10545400000000001</v>
      </c>
      <c r="M8557">
        <v>8.7878000000000001E-3</v>
      </c>
      <c r="O8557" t="str">
        <f>Table_Index[[#This Row],[ID]]&amp;Table_Index[[#This Row],[year]]</f>
        <v>95202007</v>
      </c>
      <c r="R8557" t="str">
        <f t="shared" si="253"/>
        <v/>
      </c>
    </row>
    <row r="8558" spans="1:18" x14ac:dyDescent="0.3">
      <c r="A8558">
        <v>9520</v>
      </c>
      <c r="B8558">
        <v>2008</v>
      </c>
      <c r="C8558">
        <v>1</v>
      </c>
      <c r="D8558">
        <v>0.15884309999999999</v>
      </c>
      <c r="E8558">
        <v>0</v>
      </c>
      <c r="F8558">
        <v>0.43382609999999999</v>
      </c>
      <c r="G8558">
        <v>0</v>
      </c>
      <c r="H8558">
        <v>2.4457300000000001E-2</v>
      </c>
      <c r="I8558">
        <v>0</v>
      </c>
      <c r="J8558">
        <v>0</v>
      </c>
      <c r="K8558">
        <v>0.13684450000000001</v>
      </c>
      <c r="L8558">
        <v>0.22710359999999999</v>
      </c>
      <c r="M8558">
        <v>1.8925299999999999E-2</v>
      </c>
      <c r="O8558" t="str">
        <f>Table_Index[[#This Row],[ID]]&amp;Table_Index[[#This Row],[year]]</f>
        <v>95202008</v>
      </c>
      <c r="R8558" t="str">
        <f t="shared" si="253"/>
        <v/>
      </c>
    </row>
    <row r="8559" spans="1:18" x14ac:dyDescent="0.3">
      <c r="A8559">
        <v>9520</v>
      </c>
      <c r="B8559">
        <v>2008</v>
      </c>
      <c r="C8559">
        <v>2</v>
      </c>
      <c r="D8559">
        <v>9.4036599999999998E-2</v>
      </c>
      <c r="E8559">
        <v>0.1073243</v>
      </c>
      <c r="F8559">
        <v>0.16354189999999999</v>
      </c>
      <c r="G8559">
        <v>0.14528940000000001</v>
      </c>
      <c r="H8559">
        <v>0</v>
      </c>
      <c r="I8559">
        <v>0.3679692</v>
      </c>
      <c r="J8559">
        <v>0</v>
      </c>
      <c r="K8559">
        <v>4.7018299999999999E-2</v>
      </c>
      <c r="L8559">
        <v>7.0527400000000004E-2</v>
      </c>
      <c r="M8559">
        <v>4.2929999999999999E-3</v>
      </c>
      <c r="O8559" t="str">
        <f>Table_Index[[#This Row],[ID]]&amp;Table_Index[[#This Row],[year]]</f>
        <v>95202008</v>
      </c>
      <c r="R8559" t="str">
        <f t="shared" si="253"/>
        <v/>
      </c>
    </row>
    <row r="8560" spans="1:18" x14ac:dyDescent="0.3">
      <c r="A8560">
        <v>9520</v>
      </c>
      <c r="B8560">
        <v>2008</v>
      </c>
      <c r="C8560">
        <v>3</v>
      </c>
      <c r="D8560">
        <v>5.1277000000000003E-2</v>
      </c>
      <c r="E8560">
        <v>0.21299670000000001</v>
      </c>
      <c r="F8560">
        <v>0.35499449999999999</v>
      </c>
      <c r="G8560">
        <v>1.77497E-2</v>
      </c>
      <c r="H8560">
        <v>3.5498999999999999E-3</v>
      </c>
      <c r="I8560">
        <v>0</v>
      </c>
      <c r="J8560">
        <v>0.14199780000000001</v>
      </c>
      <c r="K8560">
        <v>4.4374299999999998E-2</v>
      </c>
      <c r="L8560">
        <v>0.15974759999999999</v>
      </c>
      <c r="M8560">
        <v>1.3312299999999999E-2</v>
      </c>
      <c r="O8560" t="str">
        <f>Table_Index[[#This Row],[ID]]&amp;Table_Index[[#This Row],[year]]</f>
        <v>95202008</v>
      </c>
      <c r="R8560" t="str">
        <f t="shared" si="253"/>
        <v/>
      </c>
    </row>
    <row r="8561" spans="1:18" x14ac:dyDescent="0.3">
      <c r="A8561">
        <v>9520</v>
      </c>
      <c r="B8561">
        <v>2008</v>
      </c>
      <c r="C8561">
        <v>4</v>
      </c>
      <c r="D8561">
        <v>0.21734500000000001</v>
      </c>
      <c r="E8561">
        <v>0</v>
      </c>
      <c r="F8561">
        <v>0.29496820000000001</v>
      </c>
      <c r="G8561">
        <v>8.1458699999999995E-2</v>
      </c>
      <c r="H8561">
        <v>0.13739309999999999</v>
      </c>
      <c r="I8561">
        <v>0</v>
      </c>
      <c r="J8561">
        <v>0</v>
      </c>
      <c r="K8561">
        <v>7.1413400000000002E-2</v>
      </c>
      <c r="L8561">
        <v>0.1780159</v>
      </c>
      <c r="M8561">
        <v>1.9405800000000001E-2</v>
      </c>
      <c r="O8561" t="str">
        <f>Table_Index[[#This Row],[ID]]&amp;Table_Index[[#This Row],[year]]</f>
        <v>95202008</v>
      </c>
      <c r="R8561" t="str">
        <f t="shared" si="253"/>
        <v/>
      </c>
    </row>
    <row r="8562" spans="1:18" x14ac:dyDescent="0.3">
      <c r="A8562">
        <v>9520</v>
      </c>
      <c r="B8562">
        <v>2009</v>
      </c>
      <c r="C8562">
        <v>1</v>
      </c>
      <c r="D8562">
        <v>0.14440430000000001</v>
      </c>
      <c r="E8562">
        <v>0.1329176</v>
      </c>
      <c r="F8562">
        <v>0.2133246</v>
      </c>
      <c r="G8562">
        <v>6.5638299999999997E-2</v>
      </c>
      <c r="H8562">
        <v>2.1332500000000001E-2</v>
      </c>
      <c r="I8562">
        <v>0</v>
      </c>
      <c r="J8562">
        <v>0.155891</v>
      </c>
      <c r="K8562">
        <v>8.8611700000000002E-2</v>
      </c>
      <c r="L8562">
        <v>0.16245490000000001</v>
      </c>
      <c r="M8562">
        <v>1.5424999999999999E-2</v>
      </c>
      <c r="O8562" t="str">
        <f>Table_Index[[#This Row],[ID]]&amp;Table_Index[[#This Row],[year]]</f>
        <v>95202009</v>
      </c>
      <c r="R8562" t="str">
        <f t="shared" si="253"/>
        <v/>
      </c>
    </row>
    <row r="8563" spans="1:18" x14ac:dyDescent="0.3">
      <c r="A8563">
        <v>9520</v>
      </c>
      <c r="B8563">
        <v>2009</v>
      </c>
      <c r="C8563">
        <v>2</v>
      </c>
      <c r="D8563">
        <v>0.1972344</v>
      </c>
      <c r="E8563">
        <v>0.1566273</v>
      </c>
      <c r="F8563">
        <v>0.26104549999999999</v>
      </c>
      <c r="G8563">
        <v>4.1332199999999999E-2</v>
      </c>
      <c r="H8563">
        <v>3.11804E-2</v>
      </c>
      <c r="I8563">
        <v>0</v>
      </c>
      <c r="J8563">
        <v>0.1827319</v>
      </c>
      <c r="K8563">
        <v>5.2209100000000001E-2</v>
      </c>
      <c r="L8563">
        <v>6.3136600000000001E-2</v>
      </c>
      <c r="M8563">
        <v>1.45025E-2</v>
      </c>
      <c r="O8563" t="str">
        <f>Table_Index[[#This Row],[ID]]&amp;Table_Index[[#This Row],[year]]</f>
        <v>95202009</v>
      </c>
      <c r="R8563" t="str">
        <f t="shared" si="253"/>
        <v/>
      </c>
    </row>
    <row r="8564" spans="1:18" x14ac:dyDescent="0.3">
      <c r="A8564">
        <v>9520</v>
      </c>
      <c r="B8564">
        <v>2009</v>
      </c>
      <c r="C8564">
        <v>3</v>
      </c>
      <c r="D8564">
        <v>0.17511940000000001</v>
      </c>
      <c r="E8564">
        <v>9.5519699999999999E-2</v>
      </c>
      <c r="F8564">
        <v>0.20468500000000001</v>
      </c>
      <c r="G8564">
        <v>2.0468500000000001E-2</v>
      </c>
      <c r="H8564">
        <v>3.24085E-2</v>
      </c>
      <c r="I8564">
        <v>0</v>
      </c>
      <c r="J8564">
        <v>0.19445080000000001</v>
      </c>
      <c r="K8564">
        <v>0.11939959999999999</v>
      </c>
      <c r="L8564">
        <v>0.13645669999999999</v>
      </c>
      <c r="M8564">
        <v>2.1491900000000001E-2</v>
      </c>
      <c r="O8564" t="str">
        <f>Table_Index[[#This Row],[ID]]&amp;Table_Index[[#This Row],[year]]</f>
        <v>95202009</v>
      </c>
      <c r="R8564" t="str">
        <f t="shared" si="253"/>
        <v/>
      </c>
    </row>
    <row r="8565" spans="1:18" x14ac:dyDescent="0.3">
      <c r="A8565">
        <v>9520</v>
      </c>
      <c r="B8565">
        <v>2009</v>
      </c>
      <c r="C8565">
        <v>4</v>
      </c>
      <c r="D8565">
        <v>7.7331300000000006E-2</v>
      </c>
      <c r="E8565">
        <v>7.4298699999999995E-2</v>
      </c>
      <c r="F8565">
        <v>0.15921150000000001</v>
      </c>
      <c r="G8565">
        <v>8.8450999999999998E-3</v>
      </c>
      <c r="H8565">
        <v>5.3071000000000004E-3</v>
      </c>
      <c r="I8565">
        <v>0.4245641</v>
      </c>
      <c r="J8565">
        <v>0.121304</v>
      </c>
      <c r="K8565">
        <v>4.4225399999999998E-2</v>
      </c>
      <c r="L8565">
        <v>7.0760699999999996E-2</v>
      </c>
      <c r="M8565">
        <v>1.4152100000000001E-2</v>
      </c>
      <c r="O8565" t="str">
        <f>Table_Index[[#This Row],[ID]]&amp;Table_Index[[#This Row],[year]]</f>
        <v>95202009</v>
      </c>
      <c r="R8565" t="str">
        <f t="shared" si="253"/>
        <v/>
      </c>
    </row>
    <row r="8566" spans="1:18" x14ac:dyDescent="0.3">
      <c r="A8566">
        <v>9520</v>
      </c>
      <c r="B8566">
        <v>2010</v>
      </c>
      <c r="C8566">
        <v>1</v>
      </c>
      <c r="D8566">
        <v>0.1181314</v>
      </c>
      <c r="E8566">
        <v>8.5913699999999996E-2</v>
      </c>
      <c r="F8566">
        <v>8.0544099999999993E-2</v>
      </c>
      <c r="G8566">
        <v>8.9046E-2</v>
      </c>
      <c r="H8566">
        <v>1.7899000000000001E-3</v>
      </c>
      <c r="I8566">
        <v>0.2416324</v>
      </c>
      <c r="J8566">
        <v>0.1758547</v>
      </c>
      <c r="K8566">
        <v>3.1322700000000002E-2</v>
      </c>
      <c r="L8566">
        <v>0.16780020000000001</v>
      </c>
      <c r="M8566">
        <v>7.9649000000000005E-3</v>
      </c>
      <c r="O8566" t="str">
        <f>Table_Index[[#This Row],[ID]]&amp;Table_Index[[#This Row],[year]]</f>
        <v>95202010</v>
      </c>
      <c r="R8566" t="str">
        <f t="shared" si="253"/>
        <v/>
      </c>
    </row>
    <row r="8567" spans="1:18" x14ac:dyDescent="0.3">
      <c r="A8567">
        <v>9520</v>
      </c>
      <c r="B8567">
        <v>2010</v>
      </c>
      <c r="C8567">
        <v>2</v>
      </c>
      <c r="D8567">
        <v>9.2230300000000001E-2</v>
      </c>
      <c r="E8567">
        <v>9.3907199999999996E-2</v>
      </c>
      <c r="F8567">
        <v>0.20122979999999999</v>
      </c>
      <c r="G8567">
        <v>0.1089994</v>
      </c>
      <c r="H8567">
        <v>3.5215200000000002E-2</v>
      </c>
      <c r="I8567">
        <v>0</v>
      </c>
      <c r="J8567">
        <v>0.16769149999999999</v>
      </c>
      <c r="K8567">
        <v>0.117384</v>
      </c>
      <c r="L8567">
        <v>0.16769149999999999</v>
      </c>
      <c r="M8567">
        <v>1.5651200000000001E-2</v>
      </c>
      <c r="O8567" t="str">
        <f>Table_Index[[#This Row],[ID]]&amp;Table_Index[[#This Row],[year]]</f>
        <v>95202010</v>
      </c>
      <c r="R8567" t="str">
        <f t="shared" si="253"/>
        <v/>
      </c>
    </row>
    <row r="8568" spans="1:18" x14ac:dyDescent="0.3">
      <c r="A8568">
        <v>9520</v>
      </c>
      <c r="B8568">
        <v>2010</v>
      </c>
      <c r="C8568">
        <v>3</v>
      </c>
      <c r="D8568">
        <v>7.2316500000000006E-2</v>
      </c>
      <c r="E8568">
        <v>8.7527900000000006E-2</v>
      </c>
      <c r="F8568">
        <v>0.17954439999999999</v>
      </c>
      <c r="G8568">
        <v>0.30185909999999999</v>
      </c>
      <c r="H8568">
        <v>1.34658E-2</v>
      </c>
      <c r="I8568">
        <v>0</v>
      </c>
      <c r="J8568">
        <v>8.9772199999999996E-2</v>
      </c>
      <c r="K8568">
        <v>8.4161399999999997E-2</v>
      </c>
      <c r="L8568">
        <v>0.16159000000000001</v>
      </c>
      <c r="M8568">
        <v>9.7626999999999992E-3</v>
      </c>
      <c r="O8568" t="str">
        <f>Table_Index[[#This Row],[ID]]&amp;Table_Index[[#This Row],[year]]</f>
        <v>95202010</v>
      </c>
      <c r="R8568" t="str">
        <f t="shared" si="253"/>
        <v/>
      </c>
    </row>
    <row r="8569" spans="1:18" x14ac:dyDescent="0.3">
      <c r="A8569">
        <v>9520</v>
      </c>
      <c r="B8569">
        <v>2010</v>
      </c>
      <c r="C8569">
        <v>4</v>
      </c>
      <c r="D8569">
        <v>9.4907099999999994E-2</v>
      </c>
      <c r="E8569">
        <v>4.0101600000000001E-2</v>
      </c>
      <c r="F8569">
        <v>0.1203048</v>
      </c>
      <c r="G8569">
        <v>3.4754699999999999E-2</v>
      </c>
      <c r="H8569">
        <v>2.4061E-3</v>
      </c>
      <c r="I8569">
        <v>0.36091430000000002</v>
      </c>
      <c r="J8569">
        <v>0.13367200000000001</v>
      </c>
      <c r="K8569">
        <v>0.1403556</v>
      </c>
      <c r="L8569">
        <v>6.4162499999999997E-2</v>
      </c>
      <c r="M8569">
        <v>8.4212999999999996E-3</v>
      </c>
      <c r="O8569" t="str">
        <f>Table_Index[[#This Row],[ID]]&amp;Table_Index[[#This Row],[year]]</f>
        <v>95202010</v>
      </c>
      <c r="R8569" t="str">
        <f t="shared" si="253"/>
        <v/>
      </c>
    </row>
    <row r="8570" spans="1:18" x14ac:dyDescent="0.3">
      <c r="A8570">
        <v>9520</v>
      </c>
      <c r="B8570">
        <v>2011</v>
      </c>
      <c r="C8570">
        <v>1</v>
      </c>
      <c r="D8570">
        <v>0</v>
      </c>
      <c r="E8570">
        <v>0.1007049</v>
      </c>
      <c r="F8570">
        <v>0.30211480000000002</v>
      </c>
      <c r="G8570">
        <v>4.1960400000000002E-2</v>
      </c>
      <c r="H8570">
        <v>1.9805300000000001E-2</v>
      </c>
      <c r="I8570">
        <v>0</v>
      </c>
      <c r="J8570">
        <v>0.1544142</v>
      </c>
      <c r="K8570">
        <v>0.15105740000000001</v>
      </c>
      <c r="L8570">
        <v>0.20812349999999999</v>
      </c>
      <c r="M8570">
        <v>2.1819399999999999E-2</v>
      </c>
      <c r="O8570" t="str">
        <f>Table_Index[[#This Row],[ID]]&amp;Table_Index[[#This Row],[year]]</f>
        <v>95202011</v>
      </c>
      <c r="R8570" t="str">
        <f t="shared" si="253"/>
        <v/>
      </c>
    </row>
    <row r="8571" spans="1:18" x14ac:dyDescent="0.3">
      <c r="A8571">
        <v>9520</v>
      </c>
      <c r="B8571">
        <v>2011</v>
      </c>
      <c r="C8571">
        <v>2</v>
      </c>
      <c r="D8571">
        <v>4.7656299999999999E-2</v>
      </c>
      <c r="E8571">
        <v>5.4988000000000002E-2</v>
      </c>
      <c r="F8571">
        <v>0.15671589999999999</v>
      </c>
      <c r="G8571">
        <v>7.9732600000000001E-2</v>
      </c>
      <c r="H8571">
        <v>8.9416599999999999E-2</v>
      </c>
      <c r="I8571">
        <v>0.28593770000000002</v>
      </c>
      <c r="J8571">
        <v>0.1580906</v>
      </c>
      <c r="K8571">
        <v>5.2238600000000003E-2</v>
      </c>
      <c r="L8571">
        <v>6.8185200000000001E-2</v>
      </c>
      <c r="M8571">
        <v>7.0384999999999996E-3</v>
      </c>
      <c r="O8571" t="str">
        <f>Table_Index[[#This Row],[ID]]&amp;Table_Index[[#This Row],[year]]</f>
        <v>95202011</v>
      </c>
      <c r="R8571" t="str">
        <f t="shared" si="253"/>
        <v/>
      </c>
    </row>
    <row r="8572" spans="1:18" x14ac:dyDescent="0.3">
      <c r="A8572">
        <v>9520</v>
      </c>
      <c r="B8572">
        <v>2011</v>
      </c>
      <c r="C8572">
        <v>3</v>
      </c>
      <c r="D8572">
        <v>4.83969E-2</v>
      </c>
      <c r="E8572">
        <v>9.9213499999999996E-2</v>
      </c>
      <c r="F8572">
        <v>0.1088929</v>
      </c>
      <c r="G8572">
        <v>5.9286100000000001E-2</v>
      </c>
      <c r="H8572">
        <v>1.464E-2</v>
      </c>
      <c r="I8572">
        <v>0.39624920000000002</v>
      </c>
      <c r="J8572">
        <v>0.1016334</v>
      </c>
      <c r="K8572">
        <v>4.5976999999999997E-2</v>
      </c>
      <c r="L8572">
        <v>0.1179673</v>
      </c>
      <c r="M8572">
        <v>7.7435000000000004E-3</v>
      </c>
      <c r="O8572" t="str">
        <f>Table_Index[[#This Row],[ID]]&amp;Table_Index[[#This Row],[year]]</f>
        <v>95202011</v>
      </c>
      <c r="R8572" t="str">
        <f t="shared" si="253"/>
        <v/>
      </c>
    </row>
    <row r="8573" spans="1:18" x14ac:dyDescent="0.3">
      <c r="A8573">
        <v>9520</v>
      </c>
      <c r="B8573">
        <v>2011</v>
      </c>
      <c r="C8573">
        <v>4</v>
      </c>
      <c r="D8573">
        <v>1.09981E-2</v>
      </c>
      <c r="E8573">
        <v>0.10379430000000001</v>
      </c>
      <c r="F8573">
        <v>0.1264779</v>
      </c>
      <c r="G8573">
        <v>7.21749E-2</v>
      </c>
      <c r="H8573">
        <v>1.2373E-3</v>
      </c>
      <c r="I8573">
        <v>0.38493260000000001</v>
      </c>
      <c r="J8573">
        <v>9.6920500000000007E-2</v>
      </c>
      <c r="K8573">
        <v>8.9359400000000005E-2</v>
      </c>
      <c r="L8573">
        <v>0.1072312</v>
      </c>
      <c r="M8573">
        <v>6.8738000000000002E-3</v>
      </c>
      <c r="O8573" t="str">
        <f>Table_Index[[#This Row],[ID]]&amp;Table_Index[[#This Row],[year]]</f>
        <v>95202011</v>
      </c>
      <c r="R8573" t="str">
        <f t="shared" si="253"/>
        <v/>
      </c>
    </row>
    <row r="8574" spans="1:18" x14ac:dyDescent="0.3">
      <c r="A8574">
        <v>9520</v>
      </c>
      <c r="B8574">
        <v>2012</v>
      </c>
      <c r="C8574">
        <v>1</v>
      </c>
      <c r="D8574">
        <v>3.9648599999999999E-2</v>
      </c>
      <c r="E8574">
        <v>6.11113E-2</v>
      </c>
      <c r="F8574">
        <v>0.1009666</v>
      </c>
      <c r="G8574">
        <v>1.5942100000000001E-2</v>
      </c>
      <c r="H8574">
        <v>1.19566E-2</v>
      </c>
      <c r="I8574">
        <v>0.50748979999999999</v>
      </c>
      <c r="J8574">
        <v>0.15012130000000001</v>
      </c>
      <c r="K8574">
        <v>1.9130500000000002E-2</v>
      </c>
      <c r="L8574">
        <v>8.7681499999999996E-2</v>
      </c>
      <c r="M8574">
        <v>5.9516999999999999E-3</v>
      </c>
      <c r="O8574" t="str">
        <f>Table_Index[[#This Row],[ID]]&amp;Table_Index[[#This Row],[year]]</f>
        <v>95202012</v>
      </c>
      <c r="R8574" t="str">
        <f t="shared" si="253"/>
        <v/>
      </c>
    </row>
    <row r="8575" spans="1:18" x14ac:dyDescent="0.3">
      <c r="A8575">
        <v>9520</v>
      </c>
      <c r="B8575">
        <v>2012</v>
      </c>
      <c r="C8575">
        <v>2</v>
      </c>
      <c r="D8575">
        <v>6.1211599999999998E-2</v>
      </c>
      <c r="E8575">
        <v>5.1372099999999997E-2</v>
      </c>
      <c r="F8575">
        <v>9.2959E-2</v>
      </c>
      <c r="G8575">
        <v>1.2231499999999999E-2</v>
      </c>
      <c r="H8575">
        <v>8.5620199999999994E-2</v>
      </c>
      <c r="I8575">
        <v>0.32291029999999998</v>
      </c>
      <c r="J8575">
        <v>0.19814950000000001</v>
      </c>
      <c r="K8575">
        <v>9.3937499999999993E-2</v>
      </c>
      <c r="L8575">
        <v>7.3388700000000001E-2</v>
      </c>
      <c r="M8575">
        <v>8.2194999999999994E-3</v>
      </c>
      <c r="O8575" t="str">
        <f>Table_Index[[#This Row],[ID]]&amp;Table_Index[[#This Row],[year]]</f>
        <v>95202012</v>
      </c>
      <c r="R8575" t="str">
        <f t="shared" si="253"/>
        <v/>
      </c>
    </row>
    <row r="8576" spans="1:18" x14ac:dyDescent="0.3">
      <c r="A8576">
        <v>9520</v>
      </c>
      <c r="B8576">
        <v>2012</v>
      </c>
      <c r="C8576">
        <v>3</v>
      </c>
      <c r="D8576">
        <v>3.7255400000000001E-2</v>
      </c>
      <c r="E8576">
        <v>9.5058699999999996E-2</v>
      </c>
      <c r="F8576">
        <v>5.9482399999999998E-2</v>
      </c>
      <c r="G8576">
        <v>0.1149551</v>
      </c>
      <c r="H8576">
        <v>4.3938199999999997E-2</v>
      </c>
      <c r="I8576">
        <v>0.33151009999999997</v>
      </c>
      <c r="J8576">
        <v>0.15570829999999999</v>
      </c>
      <c r="K8576">
        <v>5.5856099999999999E-2</v>
      </c>
      <c r="L8576">
        <v>0.1020841</v>
      </c>
      <c r="M8576">
        <v>4.1517999999999998E-3</v>
      </c>
      <c r="O8576" t="str">
        <f>Table_Index[[#This Row],[ID]]&amp;Table_Index[[#This Row],[year]]</f>
        <v>95202012</v>
      </c>
      <c r="R8576" t="str">
        <f t="shared" si="253"/>
        <v/>
      </c>
    </row>
    <row r="8577" spans="1:18" x14ac:dyDescent="0.3">
      <c r="A8577">
        <v>9520</v>
      </c>
      <c r="B8577">
        <v>2012</v>
      </c>
      <c r="C8577">
        <v>4</v>
      </c>
      <c r="D8577">
        <v>7.22555E-2</v>
      </c>
      <c r="E8577">
        <v>6.3521300000000003E-2</v>
      </c>
      <c r="F8577">
        <v>7.9401600000000003E-2</v>
      </c>
      <c r="G8577">
        <v>0</v>
      </c>
      <c r="H8577">
        <v>6.47123E-2</v>
      </c>
      <c r="I8577">
        <v>0.60504040000000003</v>
      </c>
      <c r="J8577">
        <v>3.9700800000000001E-2</v>
      </c>
      <c r="K8577">
        <v>3.3348700000000002E-2</v>
      </c>
      <c r="L8577">
        <v>3.5730699999999997E-2</v>
      </c>
      <c r="M8577">
        <v>6.2886000000000001E-3</v>
      </c>
      <c r="O8577" t="str">
        <f>Table_Index[[#This Row],[ID]]&amp;Table_Index[[#This Row],[year]]</f>
        <v>95202012</v>
      </c>
      <c r="R8577" t="str">
        <f t="shared" si="253"/>
        <v/>
      </c>
    </row>
    <row r="8578" spans="1:18" x14ac:dyDescent="0.3">
      <c r="A8578">
        <v>9521</v>
      </c>
      <c r="B8578">
        <v>2003</v>
      </c>
      <c r="C8578">
        <v>1</v>
      </c>
      <c r="D8578">
        <v>0.3333333</v>
      </c>
      <c r="E8578">
        <v>8.3333299999999999E-2</v>
      </c>
      <c r="F8578">
        <v>0.27777780000000002</v>
      </c>
      <c r="G8578">
        <v>0.1342593</v>
      </c>
      <c r="H8578">
        <v>1.15741E-2</v>
      </c>
      <c r="I8578">
        <v>0</v>
      </c>
      <c r="J8578">
        <v>0</v>
      </c>
      <c r="K8578">
        <v>8.7963E-2</v>
      </c>
      <c r="L8578">
        <v>6.9444400000000003E-2</v>
      </c>
      <c r="M8578">
        <v>2.3148000000000001E-3</v>
      </c>
      <c r="O8578" t="str">
        <f>Table_Index[[#This Row],[ID]]&amp;Table_Index[[#This Row],[year]]</f>
        <v>95212003</v>
      </c>
      <c r="R8578" t="str">
        <f t="shared" si="253"/>
        <v/>
      </c>
    </row>
    <row r="8579" spans="1:18" x14ac:dyDescent="0.3">
      <c r="A8579">
        <v>9521</v>
      </c>
      <c r="B8579">
        <v>2003</v>
      </c>
      <c r="C8579">
        <v>2</v>
      </c>
      <c r="D8579">
        <v>4.4930999999999999E-3</v>
      </c>
      <c r="E8579">
        <v>0</v>
      </c>
      <c r="F8579">
        <v>2.5235000000000001E-3</v>
      </c>
      <c r="G8579">
        <v>6.1550000000000005E-4</v>
      </c>
      <c r="H8579">
        <v>0</v>
      </c>
      <c r="I8579">
        <v>0</v>
      </c>
      <c r="J8579">
        <v>0</v>
      </c>
      <c r="K8579">
        <v>0.99095230000000001</v>
      </c>
      <c r="L8579">
        <v>1.2925E-3</v>
      </c>
      <c r="M8579">
        <v>1.2310000000000001E-4</v>
      </c>
      <c r="O8579" t="str">
        <f>Table_Index[[#This Row],[ID]]&amp;Table_Index[[#This Row],[year]]</f>
        <v>95212003</v>
      </c>
      <c r="R8579" t="str">
        <f t="shared" si="253"/>
        <v/>
      </c>
    </row>
    <row r="8580" spans="1:18" x14ac:dyDescent="0.3">
      <c r="A8580">
        <v>9521</v>
      </c>
      <c r="B8580">
        <v>2003</v>
      </c>
      <c r="C8580">
        <v>3</v>
      </c>
      <c r="D8580">
        <v>0.34653469999999997</v>
      </c>
      <c r="E8580">
        <v>0.12871289999999999</v>
      </c>
      <c r="F8580">
        <v>0.20792079999999999</v>
      </c>
      <c r="G8580">
        <v>0.10396039999999999</v>
      </c>
      <c r="H8580">
        <v>0</v>
      </c>
      <c r="I8580">
        <v>0</v>
      </c>
      <c r="J8580">
        <v>0</v>
      </c>
      <c r="K8580">
        <v>9.9009899999999998E-2</v>
      </c>
      <c r="L8580">
        <v>0.10396039999999999</v>
      </c>
      <c r="M8580">
        <v>9.9010000000000001E-3</v>
      </c>
      <c r="O8580" t="str">
        <f>Table_Index[[#This Row],[ID]]&amp;Table_Index[[#This Row],[year]]</f>
        <v>95212003</v>
      </c>
      <c r="R8580" t="str">
        <f t="shared" si="253"/>
        <v/>
      </c>
    </row>
    <row r="8581" spans="1:18" x14ac:dyDescent="0.3">
      <c r="A8581">
        <v>9521</v>
      </c>
      <c r="B8581">
        <v>2003</v>
      </c>
      <c r="C8581">
        <v>4</v>
      </c>
      <c r="D8581">
        <v>0</v>
      </c>
      <c r="E8581">
        <v>0.1857143</v>
      </c>
      <c r="F8581">
        <v>0.1952381</v>
      </c>
      <c r="G8581">
        <v>0.28571429999999998</v>
      </c>
      <c r="H8581">
        <v>2.3809500000000001E-2</v>
      </c>
      <c r="I8581">
        <v>0</v>
      </c>
      <c r="J8581">
        <v>0</v>
      </c>
      <c r="K8581">
        <v>0.10476190000000001</v>
      </c>
      <c r="L8581">
        <v>0.18095240000000001</v>
      </c>
      <c r="M8581">
        <v>2.3809500000000001E-2</v>
      </c>
      <c r="O8581" t="str">
        <f>Table_Index[[#This Row],[ID]]&amp;Table_Index[[#This Row],[year]]</f>
        <v>95212003</v>
      </c>
      <c r="R8581" t="str">
        <f t="shared" si="253"/>
        <v/>
      </c>
    </row>
    <row r="8582" spans="1:18" x14ac:dyDescent="0.3">
      <c r="A8582">
        <v>9521</v>
      </c>
      <c r="B8582">
        <v>2004</v>
      </c>
      <c r="C8582">
        <v>1</v>
      </c>
      <c r="D8582">
        <v>0.59299190000000002</v>
      </c>
      <c r="E8582">
        <v>8.0862500000000004E-2</v>
      </c>
      <c r="F8582">
        <v>0.1051213</v>
      </c>
      <c r="G8582">
        <v>2.6954200000000001E-2</v>
      </c>
      <c r="H8582">
        <v>0</v>
      </c>
      <c r="I8582">
        <v>0</v>
      </c>
      <c r="J8582">
        <v>0</v>
      </c>
      <c r="K8582">
        <v>5.9299200000000003E-2</v>
      </c>
      <c r="L8582">
        <v>0.1078167</v>
      </c>
      <c r="M8582">
        <v>2.6954200000000001E-2</v>
      </c>
      <c r="O8582" t="str">
        <f>Table_Index[[#This Row],[ID]]&amp;Table_Index[[#This Row],[year]]</f>
        <v>95212004</v>
      </c>
      <c r="R8582" t="str">
        <f t="shared" si="253"/>
        <v/>
      </c>
    </row>
    <row r="8583" spans="1:18" x14ac:dyDescent="0.3">
      <c r="A8583">
        <v>9521</v>
      </c>
      <c r="B8583">
        <v>2004</v>
      </c>
      <c r="C8583">
        <v>2</v>
      </c>
      <c r="D8583">
        <v>0.61234180000000005</v>
      </c>
      <c r="E8583">
        <v>7.1202500000000002E-2</v>
      </c>
      <c r="F8583">
        <v>0.12658230000000001</v>
      </c>
      <c r="G8583">
        <v>0</v>
      </c>
      <c r="H8583">
        <v>9.4937000000000007E-3</v>
      </c>
      <c r="I8583">
        <v>0</v>
      </c>
      <c r="J8583">
        <v>7.9113900000000001E-2</v>
      </c>
      <c r="K8583">
        <v>6.3291100000000003E-2</v>
      </c>
      <c r="L8583">
        <v>3.1645600000000003E-2</v>
      </c>
      <c r="M8583">
        <v>6.3290999999999998E-3</v>
      </c>
      <c r="O8583" t="str">
        <f>Table_Index[[#This Row],[ID]]&amp;Table_Index[[#This Row],[year]]</f>
        <v>95212004</v>
      </c>
      <c r="R8583" t="str">
        <f t="shared" si="253"/>
        <v/>
      </c>
    </row>
    <row r="8584" spans="1:18" x14ac:dyDescent="0.3">
      <c r="A8584">
        <v>9521</v>
      </c>
      <c r="B8584">
        <v>2004</v>
      </c>
      <c r="C8584">
        <v>3</v>
      </c>
      <c r="D8584">
        <v>0.36680590000000002</v>
      </c>
      <c r="E8584">
        <v>4.3971799999999998E-2</v>
      </c>
      <c r="F8584">
        <v>0.1231211</v>
      </c>
      <c r="G8584">
        <v>0</v>
      </c>
      <c r="H8584">
        <v>0</v>
      </c>
      <c r="I8584">
        <v>0.2931454</v>
      </c>
      <c r="J8584">
        <v>0</v>
      </c>
      <c r="K8584">
        <v>8.7943599999999997E-2</v>
      </c>
      <c r="L8584">
        <v>7.0354899999999998E-2</v>
      </c>
      <c r="M8584">
        <v>1.46573E-2</v>
      </c>
      <c r="O8584" t="str">
        <f>Table_Index[[#This Row],[ID]]&amp;Table_Index[[#This Row],[year]]</f>
        <v>95212004</v>
      </c>
      <c r="R8584" t="str">
        <f t="shared" si="253"/>
        <v/>
      </c>
    </row>
    <row r="8585" spans="1:18" x14ac:dyDescent="0.3">
      <c r="A8585">
        <v>9521</v>
      </c>
      <c r="B8585">
        <v>2004</v>
      </c>
      <c r="C8585">
        <v>4</v>
      </c>
      <c r="D8585">
        <v>3.9570999999999999E-3</v>
      </c>
      <c r="E8585">
        <v>2.7699999999999999E-3</v>
      </c>
      <c r="F8585">
        <v>1.8994000000000001E-3</v>
      </c>
      <c r="G8585">
        <v>3.166E-4</v>
      </c>
      <c r="H8585">
        <v>0</v>
      </c>
      <c r="I8585">
        <v>0</v>
      </c>
      <c r="J8585">
        <v>0</v>
      </c>
      <c r="K8585">
        <v>0.79142880000000004</v>
      </c>
      <c r="L8585">
        <v>1.7411E-3</v>
      </c>
      <c r="M8585">
        <v>0.1978869</v>
      </c>
      <c r="O8585" t="str">
        <f>Table_Index[[#This Row],[ID]]&amp;Table_Index[[#This Row],[year]]</f>
        <v>95212004</v>
      </c>
      <c r="R8585" t="str">
        <f t="shared" si="253"/>
        <v/>
      </c>
    </row>
    <row r="8586" spans="1:18" x14ac:dyDescent="0.3">
      <c r="A8586">
        <v>9521</v>
      </c>
      <c r="B8586">
        <v>2005</v>
      </c>
      <c r="C8586">
        <v>1</v>
      </c>
      <c r="D8586">
        <v>0.39587800000000001</v>
      </c>
      <c r="E8586">
        <v>0.1096278</v>
      </c>
      <c r="F8586">
        <v>0.13886180000000001</v>
      </c>
      <c r="G8586">
        <v>2.1925500000000001E-2</v>
      </c>
      <c r="H8586">
        <v>0</v>
      </c>
      <c r="I8586">
        <v>0</v>
      </c>
      <c r="J8586">
        <v>0</v>
      </c>
      <c r="K8586">
        <v>0.1461703</v>
      </c>
      <c r="L8586">
        <v>0.16809589999999999</v>
      </c>
      <c r="M8586">
        <v>1.9440700000000002E-2</v>
      </c>
      <c r="O8586" t="str">
        <f>Table_Index[[#This Row],[ID]]&amp;Table_Index[[#This Row],[year]]</f>
        <v>95212005</v>
      </c>
      <c r="R8586" t="str">
        <f t="shared" si="253"/>
        <v/>
      </c>
    </row>
    <row r="8587" spans="1:18" x14ac:dyDescent="0.3">
      <c r="A8587">
        <v>9521</v>
      </c>
      <c r="B8587">
        <v>2005</v>
      </c>
      <c r="C8587">
        <v>2</v>
      </c>
      <c r="D8587">
        <v>0.12085079999999999</v>
      </c>
      <c r="E8587">
        <v>0.21753140000000001</v>
      </c>
      <c r="F8587">
        <v>0.19336130000000001</v>
      </c>
      <c r="G8587">
        <v>3.3838199999999999E-2</v>
      </c>
      <c r="H8587">
        <v>0</v>
      </c>
      <c r="I8587">
        <v>0</v>
      </c>
      <c r="J8587">
        <v>0</v>
      </c>
      <c r="K8587">
        <v>0.21269740000000001</v>
      </c>
      <c r="L8587">
        <v>0.21269740000000001</v>
      </c>
      <c r="M8587">
        <v>9.0235000000000003E-3</v>
      </c>
      <c r="O8587" t="str">
        <f>Table_Index[[#This Row],[ID]]&amp;Table_Index[[#This Row],[year]]</f>
        <v>95212005</v>
      </c>
      <c r="R8587" t="str">
        <f t="shared" si="253"/>
        <v/>
      </c>
    </row>
    <row r="8588" spans="1:18" x14ac:dyDescent="0.3">
      <c r="A8588">
        <v>9521</v>
      </c>
      <c r="B8588">
        <v>2005</v>
      </c>
      <c r="C8588">
        <v>3</v>
      </c>
      <c r="D8588">
        <v>0.1123595</v>
      </c>
      <c r="E8588">
        <v>0.1273408</v>
      </c>
      <c r="F8588">
        <v>0.1385768</v>
      </c>
      <c r="G8588">
        <v>0.13108610000000001</v>
      </c>
      <c r="H8588">
        <v>0</v>
      </c>
      <c r="I8588">
        <v>0</v>
      </c>
      <c r="J8588">
        <v>0.2059925</v>
      </c>
      <c r="K8588">
        <v>7.4906399999999998E-2</v>
      </c>
      <c r="L8588">
        <v>0.20224719999999999</v>
      </c>
      <c r="M8588">
        <v>7.4906E-3</v>
      </c>
      <c r="O8588" t="str">
        <f>Table_Index[[#This Row],[ID]]&amp;Table_Index[[#This Row],[year]]</f>
        <v>95212005</v>
      </c>
      <c r="R8588" t="str">
        <f t="shared" si="253"/>
        <v/>
      </c>
    </row>
    <row r="8589" spans="1:18" x14ac:dyDescent="0.3">
      <c r="A8589">
        <v>9521</v>
      </c>
      <c r="B8589">
        <v>2005</v>
      </c>
      <c r="C8589">
        <v>4</v>
      </c>
      <c r="D8589">
        <v>0</v>
      </c>
      <c r="E8589">
        <v>0.10758959999999999</v>
      </c>
      <c r="F8589">
        <v>0.1398664</v>
      </c>
      <c r="G8589">
        <v>1.7931599999999999E-2</v>
      </c>
      <c r="H8589">
        <v>0</v>
      </c>
      <c r="I8589">
        <v>0.3586318</v>
      </c>
      <c r="J8589">
        <v>0.1183485</v>
      </c>
      <c r="K8589">
        <v>7.1726399999999996E-2</v>
      </c>
      <c r="L8589">
        <v>0.1721433</v>
      </c>
      <c r="M8589">
        <v>1.37625E-2</v>
      </c>
      <c r="O8589" t="str">
        <f>Table_Index[[#This Row],[ID]]&amp;Table_Index[[#This Row],[year]]</f>
        <v>95212005</v>
      </c>
      <c r="R8589" t="str">
        <f t="shared" si="253"/>
        <v/>
      </c>
    </row>
    <row r="8590" spans="1:18" x14ac:dyDescent="0.3">
      <c r="A8590">
        <v>9521</v>
      </c>
      <c r="B8590">
        <v>2006</v>
      </c>
      <c r="C8590">
        <v>1</v>
      </c>
      <c r="D8590">
        <v>0</v>
      </c>
      <c r="E8590">
        <v>0.23774149999999999</v>
      </c>
      <c r="F8590">
        <v>0.26389299999999999</v>
      </c>
      <c r="G8590">
        <v>5.7057900000000002E-2</v>
      </c>
      <c r="H8590">
        <v>5.3491799999999999E-2</v>
      </c>
      <c r="I8590">
        <v>0</v>
      </c>
      <c r="J8590">
        <v>0</v>
      </c>
      <c r="K8590">
        <v>0.14264489999999999</v>
      </c>
      <c r="L8590">
        <v>0.22823180000000001</v>
      </c>
      <c r="M8590">
        <v>1.6939099999999999E-2</v>
      </c>
      <c r="O8590" t="str">
        <f>Table_Index[[#This Row],[ID]]&amp;Table_Index[[#This Row],[year]]</f>
        <v>95212006</v>
      </c>
      <c r="R8590" t="str">
        <f t="shared" ref="R8590:R8653" si="254">RIGHT(P8590,4)</f>
        <v/>
      </c>
    </row>
    <row r="8591" spans="1:18" x14ac:dyDescent="0.3">
      <c r="A8591">
        <v>9521</v>
      </c>
      <c r="B8591">
        <v>2006</v>
      </c>
      <c r="C8591">
        <v>2</v>
      </c>
      <c r="D8591">
        <v>0</v>
      </c>
      <c r="E8591">
        <v>0.1656543</v>
      </c>
      <c r="F8591">
        <v>0.1932634</v>
      </c>
      <c r="G8591">
        <v>5.5218099999999999E-2</v>
      </c>
      <c r="H8591">
        <v>0</v>
      </c>
      <c r="I8591">
        <v>0</v>
      </c>
      <c r="J8591">
        <v>0</v>
      </c>
      <c r="K8591">
        <v>0.3865268</v>
      </c>
      <c r="L8591">
        <v>0.18221979999999999</v>
      </c>
      <c r="M8591">
        <v>1.71176E-2</v>
      </c>
      <c r="O8591" t="str">
        <f>Table_Index[[#This Row],[ID]]&amp;Table_Index[[#This Row],[year]]</f>
        <v>95212006</v>
      </c>
      <c r="R8591" t="str">
        <f t="shared" si="254"/>
        <v/>
      </c>
    </row>
    <row r="8592" spans="1:18" x14ac:dyDescent="0.3">
      <c r="A8592">
        <v>9521</v>
      </c>
      <c r="B8592">
        <v>2006</v>
      </c>
      <c r="C8592">
        <v>3</v>
      </c>
      <c r="D8592">
        <v>0.116079</v>
      </c>
      <c r="E8592">
        <v>0.10882410000000001</v>
      </c>
      <c r="F8592">
        <v>0.13784379999999999</v>
      </c>
      <c r="G8592">
        <v>7.25494E-2</v>
      </c>
      <c r="H8592">
        <v>0</v>
      </c>
      <c r="I8592">
        <v>0</v>
      </c>
      <c r="J8592">
        <v>0.15235370000000001</v>
      </c>
      <c r="K8592">
        <v>0.15235370000000001</v>
      </c>
      <c r="L8592">
        <v>0.23941299999999999</v>
      </c>
      <c r="M8592">
        <v>2.05831E-2</v>
      </c>
      <c r="O8592" t="str">
        <f>Table_Index[[#This Row],[ID]]&amp;Table_Index[[#This Row],[year]]</f>
        <v>95212006</v>
      </c>
      <c r="R8592" t="str">
        <f t="shared" si="254"/>
        <v/>
      </c>
    </row>
    <row r="8593" spans="1:18" x14ac:dyDescent="0.3">
      <c r="A8593">
        <v>9521</v>
      </c>
      <c r="B8593">
        <v>2006</v>
      </c>
      <c r="C8593">
        <v>4</v>
      </c>
      <c r="D8593">
        <v>0.15492790000000001</v>
      </c>
      <c r="E8593">
        <v>0.1340722</v>
      </c>
      <c r="F8593">
        <v>0.2383506</v>
      </c>
      <c r="G8593">
        <v>2.3835100000000001E-2</v>
      </c>
      <c r="H8593">
        <v>0</v>
      </c>
      <c r="I8593">
        <v>0</v>
      </c>
      <c r="J8593">
        <v>0.13109280000000001</v>
      </c>
      <c r="K8593">
        <v>0.1191753</v>
      </c>
      <c r="L8593">
        <v>0.1906805</v>
      </c>
      <c r="M8593">
        <v>7.8656000000000004E-3</v>
      </c>
      <c r="O8593" t="str">
        <f>Table_Index[[#This Row],[ID]]&amp;Table_Index[[#This Row],[year]]</f>
        <v>95212006</v>
      </c>
      <c r="R8593" t="str">
        <f t="shared" si="254"/>
        <v/>
      </c>
    </row>
    <row r="8594" spans="1:18" x14ac:dyDescent="0.3">
      <c r="A8594">
        <v>9521</v>
      </c>
      <c r="B8594">
        <v>2007</v>
      </c>
      <c r="C8594">
        <v>1</v>
      </c>
      <c r="D8594">
        <v>0.15731790000000001</v>
      </c>
      <c r="E8594">
        <v>0.1160542</v>
      </c>
      <c r="F8594">
        <v>0.15473890000000001</v>
      </c>
      <c r="G8594">
        <v>6.96325E-2</v>
      </c>
      <c r="H8594">
        <v>1.2894900000000001E-2</v>
      </c>
      <c r="I8594">
        <v>0</v>
      </c>
      <c r="J8594">
        <v>0.1083172</v>
      </c>
      <c r="K8594">
        <v>0.15473890000000001</v>
      </c>
      <c r="L8594">
        <v>0.2166344</v>
      </c>
      <c r="M8594">
        <v>9.6711999999999996E-3</v>
      </c>
      <c r="O8594" t="str">
        <f>Table_Index[[#This Row],[ID]]&amp;Table_Index[[#This Row],[year]]</f>
        <v>95212007</v>
      </c>
      <c r="R8594" t="str">
        <f t="shared" si="254"/>
        <v/>
      </c>
    </row>
    <row r="8595" spans="1:18" x14ac:dyDescent="0.3">
      <c r="A8595">
        <v>9521</v>
      </c>
      <c r="B8595">
        <v>2007</v>
      </c>
      <c r="C8595">
        <v>2</v>
      </c>
      <c r="D8595">
        <v>0.1606023</v>
      </c>
      <c r="E8595">
        <v>0.1129235</v>
      </c>
      <c r="F8595">
        <v>0.28607280000000002</v>
      </c>
      <c r="G8595">
        <v>3.3876999999999997E-2</v>
      </c>
      <c r="H8595">
        <v>4.8933499999999998E-2</v>
      </c>
      <c r="I8595">
        <v>0</v>
      </c>
      <c r="J8595">
        <v>0</v>
      </c>
      <c r="K8595">
        <v>0.15056459999999999</v>
      </c>
      <c r="L8595">
        <v>0.19573399999999999</v>
      </c>
      <c r="M8595">
        <v>1.12923E-2</v>
      </c>
      <c r="O8595" t="str">
        <f>Table_Index[[#This Row],[ID]]&amp;Table_Index[[#This Row],[year]]</f>
        <v>95212007</v>
      </c>
      <c r="R8595" t="str">
        <f t="shared" si="254"/>
        <v/>
      </c>
    </row>
    <row r="8596" spans="1:18" x14ac:dyDescent="0.3">
      <c r="A8596">
        <v>9521</v>
      </c>
      <c r="B8596">
        <v>2007</v>
      </c>
      <c r="C8596">
        <v>3</v>
      </c>
      <c r="D8596">
        <v>0.109029</v>
      </c>
      <c r="E8596">
        <v>0.1362862</v>
      </c>
      <c r="F8596">
        <v>0.32708690000000001</v>
      </c>
      <c r="G8596">
        <v>0.24872230000000001</v>
      </c>
      <c r="H8596">
        <v>0</v>
      </c>
      <c r="I8596">
        <v>0</v>
      </c>
      <c r="J8596">
        <v>0</v>
      </c>
      <c r="K8596">
        <v>6.8143099999999998E-2</v>
      </c>
      <c r="L8596">
        <v>9.8807500000000006E-2</v>
      </c>
      <c r="M8596">
        <v>1.1925E-2</v>
      </c>
      <c r="O8596" t="str">
        <f>Table_Index[[#This Row],[ID]]&amp;Table_Index[[#This Row],[year]]</f>
        <v>95212007</v>
      </c>
      <c r="R8596" t="str">
        <f t="shared" si="254"/>
        <v/>
      </c>
    </row>
    <row r="8597" spans="1:18" x14ac:dyDescent="0.3">
      <c r="A8597">
        <v>9521</v>
      </c>
      <c r="B8597">
        <v>2007</v>
      </c>
      <c r="C8597">
        <v>4</v>
      </c>
      <c r="D8597">
        <v>7.8561000000000006E-2</v>
      </c>
      <c r="E8597">
        <v>7.8898099999999999E-2</v>
      </c>
      <c r="F8597">
        <v>0.106209</v>
      </c>
      <c r="G8597">
        <v>1.5172700000000001E-2</v>
      </c>
      <c r="H8597">
        <v>2.7311000000000002E-3</v>
      </c>
      <c r="I8597">
        <v>0.45518150000000002</v>
      </c>
      <c r="J8597">
        <v>9.7105399999999994E-2</v>
      </c>
      <c r="K8597">
        <v>6.0690899999999999E-2</v>
      </c>
      <c r="L8597">
        <v>9.7105399999999994E-2</v>
      </c>
      <c r="M8597">
        <v>8.345E-3</v>
      </c>
      <c r="O8597" t="str">
        <f>Table_Index[[#This Row],[ID]]&amp;Table_Index[[#This Row],[year]]</f>
        <v>95212007</v>
      </c>
      <c r="R8597" t="str">
        <f t="shared" si="254"/>
        <v/>
      </c>
    </row>
    <row r="8598" spans="1:18" x14ac:dyDescent="0.3">
      <c r="A8598">
        <v>9521</v>
      </c>
      <c r="B8598">
        <v>2008</v>
      </c>
      <c r="C8598">
        <v>1</v>
      </c>
      <c r="D8598">
        <v>6.2809900000000002E-2</v>
      </c>
      <c r="E8598">
        <v>0.1666116</v>
      </c>
      <c r="F8598">
        <v>0.26776860000000002</v>
      </c>
      <c r="G8598">
        <v>2.97521E-2</v>
      </c>
      <c r="H8598">
        <v>0</v>
      </c>
      <c r="I8598">
        <v>0</v>
      </c>
      <c r="J8598">
        <v>0.25289260000000002</v>
      </c>
      <c r="K8598">
        <v>5.9504099999999997E-2</v>
      </c>
      <c r="L8598">
        <v>0.15471080000000001</v>
      </c>
      <c r="M8598">
        <v>5.9503999999999998E-3</v>
      </c>
      <c r="O8598" t="str">
        <f>Table_Index[[#This Row],[ID]]&amp;Table_Index[[#This Row],[year]]</f>
        <v>95212008</v>
      </c>
      <c r="R8598" t="str">
        <f t="shared" si="254"/>
        <v/>
      </c>
    </row>
    <row r="8599" spans="1:18" x14ac:dyDescent="0.3">
      <c r="A8599">
        <v>9521</v>
      </c>
      <c r="B8599">
        <v>2008</v>
      </c>
      <c r="C8599">
        <v>2</v>
      </c>
      <c r="D8599">
        <v>5.6597399999999999E-2</v>
      </c>
      <c r="E8599">
        <v>5.50678E-2</v>
      </c>
      <c r="F8599">
        <v>0.18355920000000001</v>
      </c>
      <c r="G8599">
        <v>0.14868300000000001</v>
      </c>
      <c r="H8599">
        <v>1.25738E-2</v>
      </c>
      <c r="I8599">
        <v>0.36711840000000001</v>
      </c>
      <c r="J8599">
        <v>9.9122000000000002E-2</v>
      </c>
      <c r="K8599">
        <v>1.8355900000000001E-2</v>
      </c>
      <c r="L8599">
        <v>5.50678E-2</v>
      </c>
      <c r="M8599">
        <v>3.8547E-3</v>
      </c>
      <c r="O8599" t="str">
        <f>Table_Index[[#This Row],[ID]]&amp;Table_Index[[#This Row],[year]]</f>
        <v>95212008</v>
      </c>
      <c r="R8599" t="str">
        <f t="shared" si="254"/>
        <v/>
      </c>
    </row>
    <row r="8600" spans="1:18" x14ac:dyDescent="0.3">
      <c r="A8600">
        <v>9521</v>
      </c>
      <c r="B8600">
        <v>2008</v>
      </c>
      <c r="C8600">
        <v>3</v>
      </c>
      <c r="D8600">
        <v>0.1866978</v>
      </c>
      <c r="E8600">
        <v>0.1866978</v>
      </c>
      <c r="F8600">
        <v>0.42007</v>
      </c>
      <c r="G8600">
        <v>0</v>
      </c>
      <c r="H8600">
        <v>5.8342999999999997E-3</v>
      </c>
      <c r="I8600">
        <v>0</v>
      </c>
      <c r="J8600">
        <v>0</v>
      </c>
      <c r="K8600">
        <v>5.3675599999999997E-2</v>
      </c>
      <c r="L8600">
        <v>0.1353559</v>
      </c>
      <c r="M8600">
        <v>1.1668599999999999E-2</v>
      </c>
      <c r="O8600" t="str">
        <f>Table_Index[[#This Row],[ID]]&amp;Table_Index[[#This Row],[year]]</f>
        <v>95212008</v>
      </c>
      <c r="R8600" t="str">
        <f t="shared" si="254"/>
        <v/>
      </c>
    </row>
    <row r="8601" spans="1:18" x14ac:dyDescent="0.3">
      <c r="A8601">
        <v>9521</v>
      </c>
      <c r="B8601">
        <v>2008</v>
      </c>
      <c r="C8601">
        <v>4</v>
      </c>
      <c r="D8601">
        <v>8.9242699999999994E-2</v>
      </c>
      <c r="E8601">
        <v>0.15414659999999999</v>
      </c>
      <c r="F8601">
        <v>0.3853664</v>
      </c>
      <c r="G8601">
        <v>6.5858299999999995E-2</v>
      </c>
      <c r="H8601">
        <v>6.1658600000000001E-2</v>
      </c>
      <c r="I8601">
        <v>0</v>
      </c>
      <c r="J8601">
        <v>0</v>
      </c>
      <c r="K8601">
        <v>0.10141219999999999</v>
      </c>
      <c r="L8601">
        <v>0.1267653</v>
      </c>
      <c r="M8601">
        <v>1.55499E-2</v>
      </c>
      <c r="O8601" t="str">
        <f>Table_Index[[#This Row],[ID]]&amp;Table_Index[[#This Row],[year]]</f>
        <v>95212008</v>
      </c>
      <c r="R8601" t="str">
        <f t="shared" si="254"/>
        <v/>
      </c>
    </row>
    <row r="8602" spans="1:18" x14ac:dyDescent="0.3">
      <c r="A8602">
        <v>9521</v>
      </c>
      <c r="B8602">
        <v>2009</v>
      </c>
      <c r="C8602">
        <v>1</v>
      </c>
      <c r="D8602">
        <v>0</v>
      </c>
      <c r="E8602">
        <v>0.1935762</v>
      </c>
      <c r="F8602">
        <v>0.33627940000000001</v>
      </c>
      <c r="G8602">
        <v>0.25867649999999998</v>
      </c>
      <c r="H8602">
        <v>5.1735299999999998E-2</v>
      </c>
      <c r="I8602">
        <v>0</v>
      </c>
      <c r="J8602">
        <v>0</v>
      </c>
      <c r="K8602">
        <v>6.4669099999999993E-2</v>
      </c>
      <c r="L8602">
        <v>8.2776500000000003E-2</v>
      </c>
      <c r="M8602">
        <v>1.22871E-2</v>
      </c>
      <c r="O8602" t="str">
        <f>Table_Index[[#This Row],[ID]]&amp;Table_Index[[#This Row],[year]]</f>
        <v>95212009</v>
      </c>
      <c r="R8602" t="str">
        <f t="shared" si="254"/>
        <v/>
      </c>
    </row>
    <row r="8603" spans="1:18" x14ac:dyDescent="0.3">
      <c r="A8603">
        <v>9521</v>
      </c>
      <c r="B8603">
        <v>2009</v>
      </c>
      <c r="C8603">
        <v>2</v>
      </c>
      <c r="D8603">
        <v>0.14699709999999999</v>
      </c>
      <c r="E8603">
        <v>7.3498499999999994E-2</v>
      </c>
      <c r="F8603">
        <v>0.12599750000000001</v>
      </c>
      <c r="G8603">
        <v>5.9848800000000001E-2</v>
      </c>
      <c r="H8603">
        <v>5.2498900000000001E-2</v>
      </c>
      <c r="I8603">
        <v>0</v>
      </c>
      <c r="J8603">
        <v>0.37799250000000001</v>
      </c>
      <c r="K8603">
        <v>5.2498999999999997E-2</v>
      </c>
      <c r="L8603">
        <v>0.10499790000000001</v>
      </c>
      <c r="M8603">
        <v>5.6699000000000003E-3</v>
      </c>
      <c r="O8603" t="str">
        <f>Table_Index[[#This Row],[ID]]&amp;Table_Index[[#This Row],[year]]</f>
        <v>95212009</v>
      </c>
      <c r="R8603" t="str">
        <f t="shared" si="254"/>
        <v/>
      </c>
    </row>
    <row r="8604" spans="1:18" x14ac:dyDescent="0.3">
      <c r="A8604">
        <v>9521</v>
      </c>
      <c r="B8604">
        <v>2009</v>
      </c>
      <c r="C8604">
        <v>3</v>
      </c>
      <c r="D8604">
        <v>2.9414099999999999E-2</v>
      </c>
      <c r="E8604">
        <v>0.13477020000000001</v>
      </c>
      <c r="F8604">
        <v>0.1564297</v>
      </c>
      <c r="G8604">
        <v>3.6099199999999998E-2</v>
      </c>
      <c r="H8604">
        <v>6.0165000000000001E-3</v>
      </c>
      <c r="I8604">
        <v>0</v>
      </c>
      <c r="J8604">
        <v>0.457256</v>
      </c>
      <c r="K8604">
        <v>7.2198300000000007E-2</v>
      </c>
      <c r="L8604">
        <v>9.62644E-2</v>
      </c>
      <c r="M8604">
        <v>1.15517E-2</v>
      </c>
      <c r="O8604" t="str">
        <f>Table_Index[[#This Row],[ID]]&amp;Table_Index[[#This Row],[year]]</f>
        <v>95212009</v>
      </c>
      <c r="R8604" t="str">
        <f t="shared" si="254"/>
        <v/>
      </c>
    </row>
    <row r="8605" spans="1:18" x14ac:dyDescent="0.3">
      <c r="A8605">
        <v>9521</v>
      </c>
      <c r="B8605">
        <v>2009</v>
      </c>
      <c r="C8605">
        <v>4</v>
      </c>
      <c r="D8605">
        <v>2.8396299999999999E-2</v>
      </c>
      <c r="E8605">
        <v>0.1908861</v>
      </c>
      <c r="F8605">
        <v>9.4654299999999997E-2</v>
      </c>
      <c r="G8605">
        <v>1.57757E-2</v>
      </c>
      <c r="H8605">
        <v>2.8395999999999998E-3</v>
      </c>
      <c r="I8605">
        <v>0.14986930000000001</v>
      </c>
      <c r="J8605">
        <v>0.3853782</v>
      </c>
      <c r="K8605">
        <v>5.2059899999999999E-2</v>
      </c>
      <c r="L8605">
        <v>6.6257999999999997E-2</v>
      </c>
      <c r="M8605">
        <v>1.38826E-2</v>
      </c>
      <c r="O8605" t="str">
        <f>Table_Index[[#This Row],[ID]]&amp;Table_Index[[#This Row],[year]]</f>
        <v>95212009</v>
      </c>
      <c r="R8605" t="str">
        <f t="shared" si="254"/>
        <v/>
      </c>
    </row>
    <row r="8606" spans="1:18" x14ac:dyDescent="0.3">
      <c r="A8606">
        <v>9521</v>
      </c>
      <c r="B8606">
        <v>2010</v>
      </c>
      <c r="C8606">
        <v>1</v>
      </c>
      <c r="D8606">
        <v>9.8900000000000002E-2</v>
      </c>
      <c r="E8606">
        <v>7.4679599999999999E-2</v>
      </c>
      <c r="F8606">
        <v>0.121102</v>
      </c>
      <c r="G8606">
        <v>0.12564339999999999</v>
      </c>
      <c r="H8606">
        <v>2.9266299999999999E-2</v>
      </c>
      <c r="I8606">
        <v>0.16146940000000001</v>
      </c>
      <c r="J8606">
        <v>0.1937633</v>
      </c>
      <c r="K8606">
        <v>4.5413299999999997E-2</v>
      </c>
      <c r="L8606">
        <v>0.14128569999999999</v>
      </c>
      <c r="M8606">
        <v>8.4770999999999996E-3</v>
      </c>
      <c r="O8606" t="str">
        <f>Table_Index[[#This Row],[ID]]&amp;Table_Index[[#This Row],[year]]</f>
        <v>95212010</v>
      </c>
      <c r="R8606" t="str">
        <f t="shared" si="254"/>
        <v/>
      </c>
    </row>
    <row r="8607" spans="1:18" x14ac:dyDescent="0.3">
      <c r="A8607">
        <v>9521</v>
      </c>
      <c r="B8607">
        <v>2010</v>
      </c>
      <c r="C8607">
        <v>2</v>
      </c>
      <c r="D8607">
        <v>8.8502499999999998E-2</v>
      </c>
      <c r="E8607">
        <v>7.9186400000000004E-2</v>
      </c>
      <c r="F8607">
        <v>0.11179260000000001</v>
      </c>
      <c r="G8607">
        <v>9.5023700000000003E-2</v>
      </c>
      <c r="H8607">
        <v>4.8443399999999998E-2</v>
      </c>
      <c r="I8607">
        <v>0.16458349999999999</v>
      </c>
      <c r="J8607">
        <v>0.197966</v>
      </c>
      <c r="K8607">
        <v>0.10713449999999999</v>
      </c>
      <c r="L8607">
        <v>9.3160499999999993E-2</v>
      </c>
      <c r="M8607">
        <v>1.4206999999999999E-2</v>
      </c>
      <c r="O8607" t="str">
        <f>Table_Index[[#This Row],[ID]]&amp;Table_Index[[#This Row],[year]]</f>
        <v>95212010</v>
      </c>
      <c r="R8607" t="str">
        <f t="shared" si="254"/>
        <v/>
      </c>
    </row>
    <row r="8608" spans="1:18" x14ac:dyDescent="0.3">
      <c r="A8608">
        <v>9521</v>
      </c>
      <c r="B8608">
        <v>2010</v>
      </c>
      <c r="C8608">
        <v>3</v>
      </c>
      <c r="D8608">
        <v>0.1072555</v>
      </c>
      <c r="E8608">
        <v>6.3091499999999995E-2</v>
      </c>
      <c r="F8608">
        <v>8.7066199999999996E-2</v>
      </c>
      <c r="G8608">
        <v>0.35962149999999998</v>
      </c>
      <c r="H8608">
        <v>3.2933799999999999E-2</v>
      </c>
      <c r="I8608">
        <v>0</v>
      </c>
      <c r="J8608">
        <v>0.12618299999999999</v>
      </c>
      <c r="K8608">
        <v>9.5899100000000001E-2</v>
      </c>
      <c r="L8608">
        <v>0.1173502</v>
      </c>
      <c r="M8608">
        <v>1.05994E-2</v>
      </c>
      <c r="O8608" t="str">
        <f>Table_Index[[#This Row],[ID]]&amp;Table_Index[[#This Row],[year]]</f>
        <v>95212010</v>
      </c>
      <c r="R8608" t="str">
        <f t="shared" si="254"/>
        <v/>
      </c>
    </row>
    <row r="8609" spans="1:18" x14ac:dyDescent="0.3">
      <c r="A8609">
        <v>9521</v>
      </c>
      <c r="B8609">
        <v>2010</v>
      </c>
      <c r="C8609">
        <v>4</v>
      </c>
      <c r="D8609">
        <v>1.3258499999999999E-2</v>
      </c>
      <c r="E8609">
        <v>7.2666999999999995E-2</v>
      </c>
      <c r="F8609">
        <v>0.1376849</v>
      </c>
      <c r="G8609">
        <v>1.9122900000000002E-2</v>
      </c>
      <c r="H8609">
        <v>6.3870499999999997E-2</v>
      </c>
      <c r="I8609">
        <v>0.45894950000000001</v>
      </c>
      <c r="J8609">
        <v>6.1193299999999999E-2</v>
      </c>
      <c r="K8609">
        <v>6.8842399999999998E-2</v>
      </c>
      <c r="L8609">
        <v>9.9439100000000002E-2</v>
      </c>
      <c r="M8609">
        <v>4.9719999999999999E-3</v>
      </c>
      <c r="O8609" t="str">
        <f>Table_Index[[#This Row],[ID]]&amp;Table_Index[[#This Row],[year]]</f>
        <v>95212010</v>
      </c>
      <c r="R8609" t="str">
        <f t="shared" si="254"/>
        <v/>
      </c>
    </row>
    <row r="8610" spans="1:18" x14ac:dyDescent="0.3">
      <c r="A8610">
        <v>9521</v>
      </c>
      <c r="B8610">
        <v>2011</v>
      </c>
      <c r="C8610">
        <v>1</v>
      </c>
      <c r="D8610">
        <v>6.4769599999999997E-2</v>
      </c>
      <c r="E8610">
        <v>7.51328E-2</v>
      </c>
      <c r="F8610">
        <v>0.23317070000000001</v>
      </c>
      <c r="G8610">
        <v>3.8861800000000002E-2</v>
      </c>
      <c r="H8610">
        <v>2.82396E-2</v>
      </c>
      <c r="I8610">
        <v>0.1230623</v>
      </c>
      <c r="J8610">
        <v>0.1735826</v>
      </c>
      <c r="K8610">
        <v>6.1531200000000001E-2</v>
      </c>
      <c r="L8610">
        <v>0.1554471</v>
      </c>
      <c r="M8610">
        <v>4.6202300000000002E-2</v>
      </c>
      <c r="O8610" t="str">
        <f>Table_Index[[#This Row],[ID]]&amp;Table_Index[[#This Row],[year]]</f>
        <v>95212011</v>
      </c>
      <c r="R8610" t="str">
        <f t="shared" si="254"/>
        <v/>
      </c>
    </row>
    <row r="8611" spans="1:18" x14ac:dyDescent="0.3">
      <c r="A8611">
        <v>9521</v>
      </c>
      <c r="B8611">
        <v>2011</v>
      </c>
      <c r="C8611">
        <v>2</v>
      </c>
      <c r="D8611">
        <v>5.7943300000000003E-2</v>
      </c>
      <c r="E8611">
        <v>0.14359849999999999</v>
      </c>
      <c r="F8611">
        <v>0.13755229999999999</v>
      </c>
      <c r="G8611">
        <v>0.1020305</v>
      </c>
      <c r="H8611">
        <v>3.4967499999999999E-2</v>
      </c>
      <c r="I8611">
        <v>0.25696580000000002</v>
      </c>
      <c r="J8611">
        <v>7.1043499999999996E-2</v>
      </c>
      <c r="K8611">
        <v>7.93571E-2</v>
      </c>
      <c r="L8611">
        <v>0.1103441</v>
      </c>
      <c r="M8611">
        <v>6.1973999999999996E-3</v>
      </c>
      <c r="O8611" t="str">
        <f>Table_Index[[#This Row],[ID]]&amp;Table_Index[[#This Row],[year]]</f>
        <v>95212011</v>
      </c>
      <c r="R8611" t="str">
        <f t="shared" si="254"/>
        <v/>
      </c>
    </row>
    <row r="8612" spans="1:18" x14ac:dyDescent="0.3">
      <c r="A8612">
        <v>9521</v>
      </c>
      <c r="B8612">
        <v>2011</v>
      </c>
      <c r="C8612">
        <v>3</v>
      </c>
      <c r="D8612">
        <v>6.5252900000000003E-2</v>
      </c>
      <c r="E8612">
        <v>6.8089899999999995E-2</v>
      </c>
      <c r="F8612">
        <v>0.16171360000000001</v>
      </c>
      <c r="G8612">
        <v>8.9368000000000003E-2</v>
      </c>
      <c r="H8612">
        <v>1.1490200000000001E-2</v>
      </c>
      <c r="I8612">
        <v>0.24257039999999999</v>
      </c>
      <c r="J8612">
        <v>0.2189517</v>
      </c>
      <c r="K8612">
        <v>3.4044999999999999E-2</v>
      </c>
      <c r="L8612">
        <v>0.1021349</v>
      </c>
      <c r="M8612">
        <v>6.3834E-3</v>
      </c>
      <c r="O8612" t="str">
        <f>Table_Index[[#This Row],[ID]]&amp;Table_Index[[#This Row],[year]]</f>
        <v>95212011</v>
      </c>
      <c r="R8612" t="str">
        <f t="shared" si="254"/>
        <v/>
      </c>
    </row>
    <row r="8613" spans="1:18" x14ac:dyDescent="0.3">
      <c r="A8613">
        <v>9521</v>
      </c>
      <c r="B8613">
        <v>2011</v>
      </c>
      <c r="C8613">
        <v>4</v>
      </c>
      <c r="D8613">
        <v>5.13324E-2</v>
      </c>
      <c r="E8613">
        <v>0.2193031</v>
      </c>
      <c r="F8613">
        <v>0.20735049999999999</v>
      </c>
      <c r="G8613">
        <v>1.45509E-2</v>
      </c>
      <c r="H8613">
        <v>1.8188599999999999E-2</v>
      </c>
      <c r="I8613">
        <v>0.2008026</v>
      </c>
      <c r="J8613">
        <v>8.5486599999999996E-2</v>
      </c>
      <c r="K8613">
        <v>9.8218700000000006E-2</v>
      </c>
      <c r="L8613">
        <v>9.8946199999999998E-2</v>
      </c>
      <c r="M8613">
        <v>5.8203999999999999E-3</v>
      </c>
      <c r="O8613" t="str">
        <f>Table_Index[[#This Row],[ID]]&amp;Table_Index[[#This Row],[year]]</f>
        <v>95212011</v>
      </c>
      <c r="R8613" t="str">
        <f t="shared" si="254"/>
        <v/>
      </c>
    </row>
    <row r="8614" spans="1:18" x14ac:dyDescent="0.3">
      <c r="A8614">
        <v>9521</v>
      </c>
      <c r="B8614">
        <v>2012</v>
      </c>
      <c r="C8614">
        <v>1</v>
      </c>
      <c r="D8614">
        <v>7.0210700000000001E-2</v>
      </c>
      <c r="E8614">
        <v>5.0873000000000002E-2</v>
      </c>
      <c r="F8614">
        <v>6.1917800000000002E-2</v>
      </c>
      <c r="G8614">
        <v>6.6938200000000003E-2</v>
      </c>
      <c r="H8614">
        <v>1.7086899999999999E-2</v>
      </c>
      <c r="I8614">
        <v>0.52881180000000005</v>
      </c>
      <c r="J8614">
        <v>6.4260700000000004E-2</v>
      </c>
      <c r="K8614">
        <v>7.0954500000000004E-2</v>
      </c>
      <c r="L8614">
        <v>6.2921900000000003E-2</v>
      </c>
      <c r="M8614">
        <v>6.0244000000000001E-3</v>
      </c>
      <c r="O8614" t="str">
        <f>Table_Index[[#This Row],[ID]]&amp;Table_Index[[#This Row],[year]]</f>
        <v>95212012</v>
      </c>
      <c r="R8614" t="str">
        <f t="shared" si="254"/>
        <v/>
      </c>
    </row>
    <row r="8615" spans="1:18" x14ac:dyDescent="0.3">
      <c r="A8615">
        <v>9521</v>
      </c>
      <c r="B8615">
        <v>2012</v>
      </c>
      <c r="C8615">
        <v>2</v>
      </c>
      <c r="D8615">
        <v>1.0997399999999999E-2</v>
      </c>
      <c r="E8615">
        <v>0.1103968</v>
      </c>
      <c r="F8615">
        <v>0.1446578</v>
      </c>
      <c r="G8615">
        <v>1.52271E-2</v>
      </c>
      <c r="H8615">
        <v>1.21817E-2</v>
      </c>
      <c r="I8615">
        <v>0.59385840000000001</v>
      </c>
      <c r="J8615">
        <v>0</v>
      </c>
      <c r="K8615">
        <v>2.8931599999999998E-2</v>
      </c>
      <c r="L8615">
        <v>7.6135700000000001E-2</v>
      </c>
      <c r="M8615">
        <v>7.6135999999999999E-3</v>
      </c>
      <c r="O8615" t="str">
        <f>Table_Index[[#This Row],[ID]]&amp;Table_Index[[#This Row],[year]]</f>
        <v>95212012</v>
      </c>
      <c r="R8615" t="str">
        <f t="shared" si="254"/>
        <v/>
      </c>
    </row>
    <row r="8616" spans="1:18" x14ac:dyDescent="0.3">
      <c r="A8616">
        <v>9521</v>
      </c>
      <c r="B8616">
        <v>2012</v>
      </c>
      <c r="C8616">
        <v>3</v>
      </c>
      <c r="D8616">
        <v>0.15405640000000001</v>
      </c>
      <c r="E8616">
        <v>4.0998899999999998E-2</v>
      </c>
      <c r="F8616">
        <v>7.0816199999999996E-2</v>
      </c>
      <c r="G8616">
        <v>0.1595229</v>
      </c>
      <c r="H8616">
        <v>2.8326500000000001E-2</v>
      </c>
      <c r="I8616">
        <v>0.3503541</v>
      </c>
      <c r="J8616">
        <v>5.6280299999999998E-2</v>
      </c>
      <c r="K8616">
        <v>8.1997799999999996E-2</v>
      </c>
      <c r="L8616">
        <v>5.5907600000000002E-2</v>
      </c>
      <c r="M8616">
        <v>1.7393E-3</v>
      </c>
      <c r="O8616" t="str">
        <f>Table_Index[[#This Row],[ID]]&amp;Table_Index[[#This Row],[year]]</f>
        <v>95212012</v>
      </c>
      <c r="R8616" t="str">
        <f t="shared" si="254"/>
        <v/>
      </c>
    </row>
    <row r="8617" spans="1:18" x14ac:dyDescent="0.3">
      <c r="A8617">
        <v>9521</v>
      </c>
      <c r="B8617">
        <v>2012</v>
      </c>
      <c r="C8617">
        <v>4</v>
      </c>
      <c r="D8617">
        <v>0</v>
      </c>
      <c r="E8617">
        <v>5.6333500000000002E-2</v>
      </c>
      <c r="F8617">
        <v>0.16095290000000001</v>
      </c>
      <c r="G8617">
        <v>6.1162099999999997E-2</v>
      </c>
      <c r="H8617">
        <v>2.0119100000000001E-2</v>
      </c>
      <c r="I8617">
        <v>0.56333489999999997</v>
      </c>
      <c r="J8617">
        <v>1.60953E-2</v>
      </c>
      <c r="K8617">
        <v>2.8971500000000001E-2</v>
      </c>
      <c r="L8617">
        <v>7.2428800000000002E-2</v>
      </c>
      <c r="M8617">
        <v>2.0601999999999999E-2</v>
      </c>
      <c r="O8617" t="str">
        <f>Table_Index[[#This Row],[ID]]&amp;Table_Index[[#This Row],[year]]</f>
        <v>95212012</v>
      </c>
      <c r="R8617" t="str">
        <f t="shared" si="254"/>
        <v/>
      </c>
    </row>
    <row r="8618" spans="1:18" x14ac:dyDescent="0.3">
      <c r="A8618">
        <v>9522</v>
      </c>
      <c r="B8618">
        <v>2003</v>
      </c>
      <c r="C8618">
        <v>1</v>
      </c>
      <c r="D8618">
        <v>3.8714999999999999E-3</v>
      </c>
      <c r="E8618">
        <v>1.0422999999999999E-3</v>
      </c>
      <c r="F8618">
        <v>1.7868000000000001E-3</v>
      </c>
      <c r="G8618">
        <v>0</v>
      </c>
      <c r="H8618">
        <v>0</v>
      </c>
      <c r="I8618">
        <v>9.9019999999999993E-3</v>
      </c>
      <c r="J8618">
        <v>0</v>
      </c>
      <c r="K8618">
        <v>0.9827572</v>
      </c>
      <c r="L8618">
        <v>0</v>
      </c>
      <c r="M8618">
        <v>6.4030000000000001E-4</v>
      </c>
      <c r="O8618" t="str">
        <f>Table_Index[[#This Row],[ID]]&amp;Table_Index[[#This Row],[year]]</f>
        <v>95222003</v>
      </c>
      <c r="R8618" t="str">
        <f t="shared" si="254"/>
        <v/>
      </c>
    </row>
    <row r="8619" spans="1:18" x14ac:dyDescent="0.3">
      <c r="A8619">
        <v>9522</v>
      </c>
      <c r="B8619">
        <v>2003</v>
      </c>
      <c r="C8619">
        <v>2</v>
      </c>
      <c r="D8619">
        <v>0.15</v>
      </c>
      <c r="E8619">
        <v>0</v>
      </c>
      <c r="F8619">
        <v>0.24</v>
      </c>
      <c r="G8619">
        <v>0.15</v>
      </c>
      <c r="H8619">
        <v>0</v>
      </c>
      <c r="I8619">
        <v>0</v>
      </c>
      <c r="J8619">
        <v>0.22</v>
      </c>
      <c r="K8619">
        <v>8.7999999999999995E-2</v>
      </c>
      <c r="L8619">
        <v>0.13200000000000001</v>
      </c>
      <c r="M8619">
        <v>0.02</v>
      </c>
      <c r="O8619" t="str">
        <f>Table_Index[[#This Row],[ID]]&amp;Table_Index[[#This Row],[year]]</f>
        <v>95222003</v>
      </c>
      <c r="R8619" t="str">
        <f t="shared" si="254"/>
        <v/>
      </c>
    </row>
    <row r="8620" spans="1:18" x14ac:dyDescent="0.3">
      <c r="A8620">
        <v>9522</v>
      </c>
      <c r="B8620">
        <v>2003</v>
      </c>
      <c r="C8620">
        <v>3</v>
      </c>
      <c r="D8620">
        <v>0.35520679999999999</v>
      </c>
      <c r="E8620">
        <v>0.1055635</v>
      </c>
      <c r="F8620">
        <v>0.171184</v>
      </c>
      <c r="G8620">
        <v>2.1398E-2</v>
      </c>
      <c r="H8620">
        <v>0</v>
      </c>
      <c r="I8620">
        <v>0</v>
      </c>
      <c r="J8620">
        <v>0.1198288</v>
      </c>
      <c r="K8620">
        <v>6.2767500000000004E-2</v>
      </c>
      <c r="L8620">
        <v>0.16405140000000001</v>
      </c>
      <c r="M8620">
        <v>0</v>
      </c>
      <c r="O8620" t="str">
        <f>Table_Index[[#This Row],[ID]]&amp;Table_Index[[#This Row],[year]]</f>
        <v>95222003</v>
      </c>
      <c r="R8620" t="str">
        <f t="shared" si="254"/>
        <v/>
      </c>
    </row>
    <row r="8621" spans="1:18" x14ac:dyDescent="0.3">
      <c r="A8621">
        <v>9522</v>
      </c>
      <c r="B8621">
        <v>2003</v>
      </c>
      <c r="C8621">
        <v>4</v>
      </c>
      <c r="D8621">
        <v>0.3289685</v>
      </c>
      <c r="E8621">
        <v>3.6216699999999998E-2</v>
      </c>
      <c r="F8621">
        <v>0.1901378</v>
      </c>
      <c r="G8621">
        <v>2.21487E-2</v>
      </c>
      <c r="H8621">
        <v>7.5450999999999999E-3</v>
      </c>
      <c r="I8621">
        <v>0</v>
      </c>
      <c r="J8621">
        <v>0.16599330000000001</v>
      </c>
      <c r="K8621">
        <v>9.0541800000000006E-2</v>
      </c>
      <c r="L8621">
        <v>0.15090300000000001</v>
      </c>
      <c r="M8621">
        <v>7.5450999999999999E-3</v>
      </c>
      <c r="O8621" t="str">
        <f>Table_Index[[#This Row],[ID]]&amp;Table_Index[[#This Row],[year]]</f>
        <v>95222003</v>
      </c>
      <c r="R8621" t="str">
        <f t="shared" si="254"/>
        <v/>
      </c>
    </row>
    <row r="8622" spans="1:18" x14ac:dyDescent="0.3">
      <c r="A8622">
        <v>9522</v>
      </c>
      <c r="B8622">
        <v>2004</v>
      </c>
      <c r="C8622">
        <v>1</v>
      </c>
      <c r="D8622">
        <v>0.39700170000000001</v>
      </c>
      <c r="E8622">
        <v>5.8606699999999998E-2</v>
      </c>
      <c r="F8622">
        <v>0.1562846</v>
      </c>
      <c r="G8622">
        <v>0</v>
      </c>
      <c r="H8622">
        <v>0</v>
      </c>
      <c r="I8622">
        <v>0</v>
      </c>
      <c r="J8622">
        <v>0</v>
      </c>
      <c r="K8622">
        <v>0.17321549999999999</v>
      </c>
      <c r="L8622">
        <v>0.2083795</v>
      </c>
      <c r="M8622">
        <v>6.5119000000000002E-3</v>
      </c>
      <c r="O8622" t="str">
        <f>Table_Index[[#This Row],[ID]]&amp;Table_Index[[#This Row],[year]]</f>
        <v>95222004</v>
      </c>
      <c r="R8622" t="str">
        <f t="shared" si="254"/>
        <v/>
      </c>
    </row>
    <row r="8623" spans="1:18" x14ac:dyDescent="0.3">
      <c r="A8623">
        <v>9522</v>
      </c>
      <c r="B8623">
        <v>2004</v>
      </c>
      <c r="C8623">
        <v>2</v>
      </c>
      <c r="D8623">
        <v>0.22308520000000001</v>
      </c>
      <c r="E8623">
        <v>0.35490830000000001</v>
      </c>
      <c r="F8623">
        <v>0</v>
      </c>
      <c r="G8623">
        <v>0</v>
      </c>
      <c r="H8623">
        <v>0</v>
      </c>
      <c r="I8623">
        <v>0</v>
      </c>
      <c r="J8623">
        <v>0</v>
      </c>
      <c r="K8623">
        <v>0.14872350000000001</v>
      </c>
      <c r="L8623">
        <v>0.2028047</v>
      </c>
      <c r="M8623">
        <v>3.3800799999999999E-2</v>
      </c>
      <c r="O8623" t="str">
        <f>Table_Index[[#This Row],[ID]]&amp;Table_Index[[#This Row],[year]]</f>
        <v>95222004</v>
      </c>
      <c r="R8623" t="str">
        <f t="shared" si="254"/>
        <v/>
      </c>
    </row>
    <row r="8624" spans="1:18" x14ac:dyDescent="0.3">
      <c r="A8624">
        <v>9522</v>
      </c>
      <c r="B8624">
        <v>2004</v>
      </c>
      <c r="C8624">
        <v>3</v>
      </c>
      <c r="D8624">
        <v>0.44822260000000003</v>
      </c>
      <c r="E8624">
        <v>0.20092740000000001</v>
      </c>
      <c r="F8624">
        <v>0.1236476</v>
      </c>
      <c r="G8624">
        <v>0</v>
      </c>
      <c r="H8624">
        <v>7.7279999999999996E-3</v>
      </c>
      <c r="I8624">
        <v>0</v>
      </c>
      <c r="J8624">
        <v>0</v>
      </c>
      <c r="K8624">
        <v>9.7372500000000001E-2</v>
      </c>
      <c r="L8624">
        <v>0.10664609999999999</v>
      </c>
      <c r="M8624">
        <v>1.5455999999999999E-2</v>
      </c>
      <c r="O8624" t="str">
        <f>Table_Index[[#This Row],[ID]]&amp;Table_Index[[#This Row],[year]]</f>
        <v>95222004</v>
      </c>
      <c r="R8624" t="str">
        <f t="shared" si="254"/>
        <v/>
      </c>
    </row>
    <row r="8625" spans="1:18" x14ac:dyDescent="0.3">
      <c r="A8625">
        <v>9522</v>
      </c>
      <c r="B8625">
        <v>2004</v>
      </c>
      <c r="C8625">
        <v>4</v>
      </c>
      <c r="D8625">
        <v>0.31160890000000002</v>
      </c>
      <c r="E8625">
        <v>9.7759700000000005E-2</v>
      </c>
      <c r="F8625">
        <v>0.1425662</v>
      </c>
      <c r="G8625">
        <v>5.0916500000000003E-2</v>
      </c>
      <c r="H8625">
        <v>0</v>
      </c>
      <c r="I8625">
        <v>0</v>
      </c>
      <c r="J8625">
        <v>0.20366600000000001</v>
      </c>
      <c r="K8625">
        <v>4.4806499999999999E-2</v>
      </c>
      <c r="L8625">
        <v>0.1344196</v>
      </c>
      <c r="M8625">
        <v>1.4256599999999999E-2</v>
      </c>
      <c r="O8625" t="str">
        <f>Table_Index[[#This Row],[ID]]&amp;Table_Index[[#This Row],[year]]</f>
        <v>95222004</v>
      </c>
      <c r="R8625" t="str">
        <f t="shared" si="254"/>
        <v/>
      </c>
    </row>
    <row r="8626" spans="1:18" x14ac:dyDescent="0.3">
      <c r="A8626">
        <v>9522</v>
      </c>
      <c r="B8626">
        <v>2005</v>
      </c>
      <c r="C8626">
        <v>1</v>
      </c>
      <c r="D8626">
        <v>0.37753779999999998</v>
      </c>
      <c r="E8626">
        <v>0.20289450000000001</v>
      </c>
      <c r="F8626">
        <v>0.1463922</v>
      </c>
      <c r="G8626">
        <v>5.0081500000000001E-2</v>
      </c>
      <c r="H8626">
        <v>0</v>
      </c>
      <c r="I8626">
        <v>0</v>
      </c>
      <c r="J8626">
        <v>0</v>
      </c>
      <c r="K8626">
        <v>8.0901000000000001E-2</v>
      </c>
      <c r="L8626">
        <v>0.13290869999999999</v>
      </c>
      <c r="M8626">
        <v>9.2843000000000005E-3</v>
      </c>
      <c r="O8626" t="str">
        <f>Table_Index[[#This Row],[ID]]&amp;Table_Index[[#This Row],[year]]</f>
        <v>95222005</v>
      </c>
      <c r="R8626" t="str">
        <f t="shared" si="254"/>
        <v/>
      </c>
    </row>
    <row r="8627" spans="1:18" x14ac:dyDescent="0.3">
      <c r="A8627">
        <v>9522</v>
      </c>
      <c r="B8627">
        <v>2005</v>
      </c>
      <c r="C8627">
        <v>2</v>
      </c>
      <c r="D8627">
        <v>0.13179859999999999</v>
      </c>
      <c r="E8627">
        <v>0.1687022</v>
      </c>
      <c r="F8627">
        <v>0.1054389</v>
      </c>
      <c r="G8627">
        <v>0.17661009999999999</v>
      </c>
      <c r="H8627">
        <v>0</v>
      </c>
      <c r="I8627">
        <v>0</v>
      </c>
      <c r="J8627">
        <v>0</v>
      </c>
      <c r="K8627">
        <v>5.7991399999999999E-2</v>
      </c>
      <c r="L8627">
        <v>0.35058430000000002</v>
      </c>
      <c r="M8627">
        <v>8.8743999999999993E-3</v>
      </c>
      <c r="O8627" t="str">
        <f>Table_Index[[#This Row],[ID]]&amp;Table_Index[[#This Row],[year]]</f>
        <v>95222005</v>
      </c>
      <c r="R8627" t="str">
        <f t="shared" si="254"/>
        <v/>
      </c>
    </row>
    <row r="8628" spans="1:18" x14ac:dyDescent="0.3">
      <c r="A8628">
        <v>9522</v>
      </c>
      <c r="B8628">
        <v>2005</v>
      </c>
      <c r="C8628">
        <v>3</v>
      </c>
      <c r="D8628">
        <v>6.3282500000000005E-2</v>
      </c>
      <c r="E8628">
        <v>9.4923800000000003E-2</v>
      </c>
      <c r="F8628">
        <v>0.10547090000000001</v>
      </c>
      <c r="G8628">
        <v>1.8313599999999999E-2</v>
      </c>
      <c r="H8628">
        <v>0</v>
      </c>
      <c r="I8628">
        <v>0.36914819999999998</v>
      </c>
      <c r="J8628">
        <v>5.8008999999999998E-2</v>
      </c>
      <c r="K8628">
        <v>9.91427E-2</v>
      </c>
      <c r="L8628">
        <v>0.18879290000000001</v>
      </c>
      <c r="M8628">
        <v>2.9163000000000001E-3</v>
      </c>
      <c r="O8628" t="str">
        <f>Table_Index[[#This Row],[ID]]&amp;Table_Index[[#This Row],[year]]</f>
        <v>95222005</v>
      </c>
      <c r="R8628" t="str">
        <f t="shared" si="254"/>
        <v/>
      </c>
    </row>
    <row r="8629" spans="1:18" x14ac:dyDescent="0.3">
      <c r="A8629">
        <v>9522</v>
      </c>
      <c r="B8629">
        <v>2005</v>
      </c>
      <c r="C8629">
        <v>4</v>
      </c>
      <c r="D8629">
        <v>0.12608849999999999</v>
      </c>
      <c r="E8629">
        <v>0.19123419999999999</v>
      </c>
      <c r="F8629">
        <v>0.1597121</v>
      </c>
      <c r="G8629">
        <v>3.1522099999999997E-2</v>
      </c>
      <c r="H8629">
        <v>0</v>
      </c>
      <c r="I8629">
        <v>0.25217699999999998</v>
      </c>
      <c r="J8629">
        <v>0</v>
      </c>
      <c r="K8629">
        <v>8.8261900000000004E-2</v>
      </c>
      <c r="L8629">
        <v>0.14500179999999999</v>
      </c>
      <c r="M8629">
        <v>6.0023000000000003E-3</v>
      </c>
      <c r="O8629" t="str">
        <f>Table_Index[[#This Row],[ID]]&amp;Table_Index[[#This Row],[year]]</f>
        <v>95222005</v>
      </c>
      <c r="R8629" t="str">
        <f t="shared" si="254"/>
        <v/>
      </c>
    </row>
    <row r="8630" spans="1:18" x14ac:dyDescent="0.3">
      <c r="A8630">
        <v>9522</v>
      </c>
      <c r="B8630">
        <v>2006</v>
      </c>
      <c r="C8630">
        <v>1</v>
      </c>
      <c r="D8630">
        <v>0.14024149999999999</v>
      </c>
      <c r="E8630">
        <v>7.9470200000000005E-2</v>
      </c>
      <c r="F8630">
        <v>0.1153097</v>
      </c>
      <c r="G8630">
        <v>1.55824E-2</v>
      </c>
      <c r="H8630">
        <v>0</v>
      </c>
      <c r="I8630">
        <v>0.34281260000000002</v>
      </c>
      <c r="J8630">
        <v>8.5703199999999993E-2</v>
      </c>
      <c r="K8630">
        <v>6.2329599999999999E-2</v>
      </c>
      <c r="L8630">
        <v>0.15426570000000001</v>
      </c>
      <c r="M8630">
        <v>4.2852000000000003E-3</v>
      </c>
      <c r="O8630" t="str">
        <f>Table_Index[[#This Row],[ID]]&amp;Table_Index[[#This Row],[year]]</f>
        <v>95222006</v>
      </c>
      <c r="R8630" t="str">
        <f t="shared" si="254"/>
        <v/>
      </c>
    </row>
    <row r="8631" spans="1:18" x14ac:dyDescent="0.3">
      <c r="A8631">
        <v>9522</v>
      </c>
      <c r="B8631">
        <v>2006</v>
      </c>
      <c r="C8631">
        <v>2</v>
      </c>
      <c r="D8631">
        <v>7.8554600000000002E-2</v>
      </c>
      <c r="E8631">
        <v>8.0518500000000007E-2</v>
      </c>
      <c r="F8631">
        <v>0.14008899999999999</v>
      </c>
      <c r="G8631">
        <v>6.02252E-2</v>
      </c>
      <c r="H8631">
        <v>0</v>
      </c>
      <c r="I8631">
        <v>0.27494109999999999</v>
      </c>
      <c r="J8631">
        <v>5.2369699999999998E-2</v>
      </c>
      <c r="K8631">
        <v>0.14794450000000001</v>
      </c>
      <c r="L8631">
        <v>0.1590731</v>
      </c>
      <c r="M8631">
        <v>6.2843999999999999E-3</v>
      </c>
      <c r="O8631" t="str">
        <f>Table_Index[[#This Row],[ID]]&amp;Table_Index[[#This Row],[year]]</f>
        <v>95222006</v>
      </c>
      <c r="R8631" t="str">
        <f t="shared" si="254"/>
        <v/>
      </c>
    </row>
    <row r="8632" spans="1:18" x14ac:dyDescent="0.3">
      <c r="A8632">
        <v>9522</v>
      </c>
      <c r="B8632">
        <v>2006</v>
      </c>
      <c r="C8632">
        <v>3</v>
      </c>
      <c r="D8632">
        <v>4.1630399999999998E-2</v>
      </c>
      <c r="E8632">
        <v>8.7423799999999996E-2</v>
      </c>
      <c r="F8632">
        <v>0.1387679</v>
      </c>
      <c r="G8632">
        <v>3.5668499999999999E-2</v>
      </c>
      <c r="H8632">
        <v>0</v>
      </c>
      <c r="I8632">
        <v>0.36079650000000002</v>
      </c>
      <c r="J8632">
        <v>8.7423799999999996E-2</v>
      </c>
      <c r="K8632">
        <v>6.1057899999999998E-2</v>
      </c>
      <c r="L8632">
        <v>0.1776229</v>
      </c>
      <c r="M8632">
        <v>9.6086000000000001E-3</v>
      </c>
      <c r="O8632" t="str">
        <f>Table_Index[[#This Row],[ID]]&amp;Table_Index[[#This Row],[year]]</f>
        <v>95222006</v>
      </c>
      <c r="R8632" t="str">
        <f t="shared" si="254"/>
        <v/>
      </c>
    </row>
    <row r="8633" spans="1:18" x14ac:dyDescent="0.3">
      <c r="A8633">
        <v>9522</v>
      </c>
      <c r="B8633">
        <v>2006</v>
      </c>
      <c r="C8633">
        <v>4</v>
      </c>
      <c r="D8633">
        <v>0.13063730000000001</v>
      </c>
      <c r="E8633">
        <v>0.1095406</v>
      </c>
      <c r="F8633">
        <v>0.1703964</v>
      </c>
      <c r="G8633">
        <v>3.6513499999999997E-2</v>
      </c>
      <c r="H8633">
        <v>3.6513499999999997E-2</v>
      </c>
      <c r="I8633">
        <v>0</v>
      </c>
      <c r="J8633">
        <v>0.1752649</v>
      </c>
      <c r="K8633">
        <v>9.7369399999999995E-2</v>
      </c>
      <c r="L8633">
        <v>0.23368659999999999</v>
      </c>
      <c r="M8633">
        <v>1.00777E-2</v>
      </c>
      <c r="O8633" t="str">
        <f>Table_Index[[#This Row],[ID]]&amp;Table_Index[[#This Row],[year]]</f>
        <v>95222006</v>
      </c>
      <c r="R8633" t="str">
        <f t="shared" si="254"/>
        <v/>
      </c>
    </row>
    <row r="8634" spans="1:18" x14ac:dyDescent="0.3">
      <c r="A8634">
        <v>9522</v>
      </c>
      <c r="B8634">
        <v>2007</v>
      </c>
      <c r="C8634">
        <v>1</v>
      </c>
      <c r="D8634">
        <v>0.13040940000000001</v>
      </c>
      <c r="E8634">
        <v>4.9732400000000003E-2</v>
      </c>
      <c r="F8634">
        <v>0.13261970000000001</v>
      </c>
      <c r="G8634">
        <v>1.10516E-2</v>
      </c>
      <c r="H8634">
        <v>3.5365300000000002E-2</v>
      </c>
      <c r="I8634">
        <v>0.39785910000000002</v>
      </c>
      <c r="J8634">
        <v>6.6309900000000005E-2</v>
      </c>
      <c r="K8634">
        <v>4.4206599999999999E-2</v>
      </c>
      <c r="L8634">
        <v>0.1193577</v>
      </c>
      <c r="M8634">
        <v>1.3088300000000001E-2</v>
      </c>
      <c r="O8634" t="str">
        <f>Table_Index[[#This Row],[ID]]&amp;Table_Index[[#This Row],[year]]</f>
        <v>95222007</v>
      </c>
      <c r="R8634" t="str">
        <f t="shared" si="254"/>
        <v/>
      </c>
    </row>
    <row r="8635" spans="1:18" x14ac:dyDescent="0.3">
      <c r="A8635">
        <v>9522</v>
      </c>
      <c r="B8635">
        <v>2007</v>
      </c>
      <c r="C8635">
        <v>2</v>
      </c>
      <c r="D8635">
        <v>2.4236799999999999E-2</v>
      </c>
      <c r="E8635">
        <v>5.1124599999999999E-2</v>
      </c>
      <c r="F8635">
        <v>0.17041529999999999</v>
      </c>
      <c r="G8635">
        <v>1.3370999999999999E-2</v>
      </c>
      <c r="H8635">
        <v>2.0449800000000001E-2</v>
      </c>
      <c r="I8635">
        <v>0.4771629</v>
      </c>
      <c r="J8635">
        <v>3.4083099999999998E-2</v>
      </c>
      <c r="K8635">
        <v>4.72618E-2</v>
      </c>
      <c r="L8635">
        <v>0.1499655</v>
      </c>
      <c r="M8635">
        <v>1.19291E-2</v>
      </c>
      <c r="O8635" t="str">
        <f>Table_Index[[#This Row],[ID]]&amp;Table_Index[[#This Row],[year]]</f>
        <v>95222007</v>
      </c>
      <c r="R8635" t="str">
        <f t="shared" si="254"/>
        <v/>
      </c>
    </row>
    <row r="8636" spans="1:18" x14ac:dyDescent="0.3">
      <c r="A8636">
        <v>9522</v>
      </c>
      <c r="B8636">
        <v>2007</v>
      </c>
      <c r="C8636">
        <v>3</v>
      </c>
      <c r="D8636">
        <v>6.5058400000000002E-2</v>
      </c>
      <c r="E8636">
        <v>2.31151E-2</v>
      </c>
      <c r="F8636">
        <v>0.13869039999999999</v>
      </c>
      <c r="G8636">
        <v>8.5735900000000004E-2</v>
      </c>
      <c r="H8636">
        <v>3.4042E-3</v>
      </c>
      <c r="I8636">
        <v>0.37824659999999999</v>
      </c>
      <c r="J8636">
        <v>0.1544507</v>
      </c>
      <c r="K8636">
        <v>7.5649300000000003E-2</v>
      </c>
      <c r="L8636">
        <v>7.0606000000000002E-2</v>
      </c>
      <c r="M8636">
        <v>5.0432999999999997E-3</v>
      </c>
      <c r="O8636" t="str">
        <f>Table_Index[[#This Row],[ID]]&amp;Table_Index[[#This Row],[year]]</f>
        <v>95222007</v>
      </c>
      <c r="R8636" t="str">
        <f t="shared" si="254"/>
        <v/>
      </c>
    </row>
    <row r="8637" spans="1:18" x14ac:dyDescent="0.3">
      <c r="A8637">
        <v>9522</v>
      </c>
      <c r="B8637">
        <v>2007</v>
      </c>
      <c r="C8637">
        <v>4</v>
      </c>
      <c r="D8637">
        <v>9.4850900000000002E-2</v>
      </c>
      <c r="E8637">
        <v>5.25867E-2</v>
      </c>
      <c r="F8637">
        <v>0.2366403</v>
      </c>
      <c r="G8637">
        <v>1.42422E-2</v>
      </c>
      <c r="H8637">
        <v>1.70907E-2</v>
      </c>
      <c r="I8637">
        <v>0.39440049999999999</v>
      </c>
      <c r="J8637">
        <v>0.1402313</v>
      </c>
      <c r="K8637">
        <v>4.0316499999999998E-2</v>
      </c>
      <c r="L8637">
        <v>0</v>
      </c>
      <c r="M8637">
        <v>9.6409000000000009E-3</v>
      </c>
      <c r="O8637" t="str">
        <f>Table_Index[[#This Row],[ID]]&amp;Table_Index[[#This Row],[year]]</f>
        <v>95222007</v>
      </c>
      <c r="R8637" t="str">
        <f t="shared" si="254"/>
        <v/>
      </c>
    </row>
    <row r="8638" spans="1:18" x14ac:dyDescent="0.3">
      <c r="A8638">
        <v>9522</v>
      </c>
      <c r="B8638">
        <v>2008</v>
      </c>
      <c r="C8638">
        <v>1</v>
      </c>
      <c r="D8638">
        <v>0.19303400000000001</v>
      </c>
      <c r="E8638">
        <v>7.5535000000000005E-2</v>
      </c>
      <c r="F8638">
        <v>0.37767519999999999</v>
      </c>
      <c r="G8638">
        <v>1.25892E-2</v>
      </c>
      <c r="H8638">
        <v>2.26605E-2</v>
      </c>
      <c r="I8638">
        <v>0</v>
      </c>
      <c r="J8638">
        <v>0.12085609999999999</v>
      </c>
      <c r="K8638">
        <v>5.7910200000000002E-2</v>
      </c>
      <c r="L8638">
        <v>0.1258917</v>
      </c>
      <c r="M8638">
        <v>1.38481E-2</v>
      </c>
      <c r="O8638" t="str">
        <f>Table_Index[[#This Row],[ID]]&amp;Table_Index[[#This Row],[year]]</f>
        <v>95222008</v>
      </c>
      <c r="R8638" t="str">
        <f t="shared" si="254"/>
        <v/>
      </c>
    </row>
    <row r="8639" spans="1:18" x14ac:dyDescent="0.3">
      <c r="A8639">
        <v>9522</v>
      </c>
      <c r="B8639">
        <v>2008</v>
      </c>
      <c r="C8639">
        <v>2</v>
      </c>
      <c r="D8639">
        <v>8.63154E-2</v>
      </c>
      <c r="E8639">
        <v>5.3000699999999998E-2</v>
      </c>
      <c r="F8639">
        <v>0.2180598</v>
      </c>
      <c r="G8639">
        <v>0.11095190000000001</v>
      </c>
      <c r="H8639">
        <v>0</v>
      </c>
      <c r="I8639">
        <v>0.27257480000000001</v>
      </c>
      <c r="J8639">
        <v>0.12871589999999999</v>
      </c>
      <c r="K8639">
        <v>3.4828999999999999E-2</v>
      </c>
      <c r="L8639">
        <v>9.0858300000000003E-2</v>
      </c>
      <c r="M8639">
        <v>4.6943000000000002E-3</v>
      </c>
      <c r="O8639" t="str">
        <f>Table_Index[[#This Row],[ID]]&amp;Table_Index[[#This Row],[year]]</f>
        <v>95222008</v>
      </c>
      <c r="R8639" t="str">
        <f t="shared" si="254"/>
        <v/>
      </c>
    </row>
    <row r="8640" spans="1:18" x14ac:dyDescent="0.3">
      <c r="A8640">
        <v>9522</v>
      </c>
      <c r="B8640">
        <v>2008</v>
      </c>
      <c r="C8640">
        <v>3</v>
      </c>
      <c r="D8640">
        <v>0.16870940000000001</v>
      </c>
      <c r="E8640">
        <v>8.6517700000000003E-2</v>
      </c>
      <c r="F8640">
        <v>0.21629419999999999</v>
      </c>
      <c r="G8640">
        <v>4.32588E-2</v>
      </c>
      <c r="H8640">
        <v>2.5955000000000002E-3</v>
      </c>
      <c r="I8640">
        <v>0.37851479999999998</v>
      </c>
      <c r="J8640">
        <v>0</v>
      </c>
      <c r="K8640">
        <v>3.4607100000000002E-2</v>
      </c>
      <c r="L8640">
        <v>6.4888199999999993E-2</v>
      </c>
      <c r="M8640">
        <v>4.6143E-3</v>
      </c>
      <c r="O8640" t="str">
        <f>Table_Index[[#This Row],[ID]]&amp;Table_Index[[#This Row],[year]]</f>
        <v>95222008</v>
      </c>
      <c r="R8640" t="str">
        <f t="shared" si="254"/>
        <v/>
      </c>
    </row>
    <row r="8641" spans="1:18" x14ac:dyDescent="0.3">
      <c r="A8641">
        <v>9522</v>
      </c>
      <c r="B8641">
        <v>2008</v>
      </c>
      <c r="C8641">
        <v>4</v>
      </c>
      <c r="D8641">
        <v>0.14988789999999999</v>
      </c>
      <c r="E8641">
        <v>8.2809400000000005E-2</v>
      </c>
      <c r="F8641">
        <v>0.37664910000000001</v>
      </c>
      <c r="G8641">
        <v>2.16844E-2</v>
      </c>
      <c r="H8641">
        <v>2.6713000000000002E-3</v>
      </c>
      <c r="I8641">
        <v>0</v>
      </c>
      <c r="J8641">
        <v>0.2404143</v>
      </c>
      <c r="K8641">
        <v>3.3390900000000001E-2</v>
      </c>
      <c r="L8641">
        <v>8.0138100000000004E-2</v>
      </c>
      <c r="M8641">
        <v>1.23546E-2</v>
      </c>
      <c r="O8641" t="str">
        <f>Table_Index[[#This Row],[ID]]&amp;Table_Index[[#This Row],[year]]</f>
        <v>95222008</v>
      </c>
      <c r="R8641" t="str">
        <f t="shared" si="254"/>
        <v/>
      </c>
    </row>
    <row r="8642" spans="1:18" x14ac:dyDescent="0.3">
      <c r="A8642">
        <v>9522</v>
      </c>
      <c r="B8642">
        <v>2009</v>
      </c>
      <c r="C8642">
        <v>1</v>
      </c>
      <c r="D8642">
        <v>1.32333E-2</v>
      </c>
      <c r="E8642">
        <v>6.4696400000000001E-2</v>
      </c>
      <c r="F8642">
        <v>0.1433613</v>
      </c>
      <c r="G8642">
        <v>7.3518999999999998E-3</v>
      </c>
      <c r="H8642">
        <v>2.9407000000000001E-3</v>
      </c>
      <c r="I8642">
        <v>0.36391709999999999</v>
      </c>
      <c r="J8642">
        <v>0.13968530000000001</v>
      </c>
      <c r="K8642">
        <v>4.7051900000000001E-2</v>
      </c>
      <c r="L8642">
        <v>0.20952799999999999</v>
      </c>
      <c r="M8642">
        <v>8.2340999999999994E-3</v>
      </c>
      <c r="O8642" t="str">
        <f>Table_Index[[#This Row],[ID]]&amp;Table_Index[[#This Row],[year]]</f>
        <v>95222009</v>
      </c>
      <c r="R8642" t="str">
        <f t="shared" si="254"/>
        <v/>
      </c>
    </row>
    <row r="8643" spans="1:18" x14ac:dyDescent="0.3">
      <c r="A8643">
        <v>9522</v>
      </c>
      <c r="B8643">
        <v>2009</v>
      </c>
      <c r="C8643">
        <v>2</v>
      </c>
      <c r="D8643">
        <v>0.1806982</v>
      </c>
      <c r="E8643">
        <v>7.3922000000000002E-2</v>
      </c>
      <c r="F8643">
        <v>0.1971253</v>
      </c>
      <c r="G8643">
        <v>4.1067800000000002E-2</v>
      </c>
      <c r="H8643">
        <v>4.9281000000000004E-3</v>
      </c>
      <c r="I8643">
        <v>0</v>
      </c>
      <c r="J8643">
        <v>0.30800820000000001</v>
      </c>
      <c r="K8643">
        <v>2.9568799999999999E-2</v>
      </c>
      <c r="L8643">
        <v>0.1425051</v>
      </c>
      <c r="M8643">
        <v>2.2176600000000001E-2</v>
      </c>
      <c r="O8643" t="str">
        <f>Table_Index[[#This Row],[ID]]&amp;Table_Index[[#This Row],[year]]</f>
        <v>95222009</v>
      </c>
      <c r="R8643" t="str">
        <f t="shared" si="254"/>
        <v/>
      </c>
    </row>
    <row r="8644" spans="1:18" x14ac:dyDescent="0.3">
      <c r="A8644">
        <v>9522</v>
      </c>
      <c r="B8644">
        <v>2009</v>
      </c>
      <c r="C8644">
        <v>3</v>
      </c>
      <c r="D8644">
        <v>3.6526200000000002E-2</v>
      </c>
      <c r="E8644">
        <v>6.8965499999999999E-2</v>
      </c>
      <c r="F8644">
        <v>5.6194099999999997E-2</v>
      </c>
      <c r="G8644">
        <v>0.11417629999999999</v>
      </c>
      <c r="H8644">
        <v>0.1172414</v>
      </c>
      <c r="I8644">
        <v>0.36781609999999998</v>
      </c>
      <c r="J8644">
        <v>0.1747126</v>
      </c>
      <c r="K8644">
        <v>2.2988499999999999E-2</v>
      </c>
      <c r="L8644">
        <v>3.6781599999999998E-2</v>
      </c>
      <c r="M8644">
        <v>4.5976999999999997E-3</v>
      </c>
      <c r="O8644" t="str">
        <f>Table_Index[[#This Row],[ID]]&amp;Table_Index[[#This Row],[year]]</f>
        <v>95222009</v>
      </c>
      <c r="R8644" t="str">
        <f t="shared" si="254"/>
        <v/>
      </c>
    </row>
    <row r="8645" spans="1:18" x14ac:dyDescent="0.3">
      <c r="A8645">
        <v>9522</v>
      </c>
      <c r="B8645">
        <v>2009</v>
      </c>
      <c r="C8645">
        <v>4</v>
      </c>
      <c r="D8645">
        <v>1.48629E-2</v>
      </c>
      <c r="E8645">
        <v>3.6992200000000003E-2</v>
      </c>
      <c r="F8645">
        <v>0.15853790000000001</v>
      </c>
      <c r="G8645">
        <v>2.6422999999999999E-2</v>
      </c>
      <c r="H8645">
        <v>2.73038E-2</v>
      </c>
      <c r="I8645">
        <v>0</v>
      </c>
      <c r="J8645">
        <v>0.52845980000000004</v>
      </c>
      <c r="K8645">
        <v>7.9269000000000006E-2</v>
      </c>
      <c r="L8645">
        <v>0.11097650000000001</v>
      </c>
      <c r="M8645">
        <v>1.71749E-2</v>
      </c>
      <c r="O8645" t="str">
        <f>Table_Index[[#This Row],[ID]]&amp;Table_Index[[#This Row],[year]]</f>
        <v>95222009</v>
      </c>
      <c r="R8645" t="str">
        <f t="shared" si="254"/>
        <v/>
      </c>
    </row>
    <row r="8646" spans="1:18" x14ac:dyDescent="0.3">
      <c r="A8646">
        <v>9522</v>
      </c>
      <c r="B8646">
        <v>2010</v>
      </c>
      <c r="C8646">
        <v>1</v>
      </c>
      <c r="D8646">
        <v>5.3710099999999997E-2</v>
      </c>
      <c r="E8646">
        <v>0.13146179999999999</v>
      </c>
      <c r="F8646">
        <v>4.9106299999999999E-2</v>
      </c>
      <c r="G8646">
        <v>0.1236184</v>
      </c>
      <c r="H8646">
        <v>4.7979399999999998E-2</v>
      </c>
      <c r="I8646">
        <v>0.29789189999999999</v>
      </c>
      <c r="J8646">
        <v>0.13427510000000001</v>
      </c>
      <c r="K8646">
        <v>7.3616899999999999E-2</v>
      </c>
      <c r="L8646">
        <v>7.9542000000000002E-2</v>
      </c>
      <c r="M8646">
        <v>8.7982000000000008E-3</v>
      </c>
      <c r="O8646" t="str">
        <f>Table_Index[[#This Row],[ID]]&amp;Table_Index[[#This Row],[year]]</f>
        <v>95222010</v>
      </c>
      <c r="R8646" t="str">
        <f t="shared" si="254"/>
        <v/>
      </c>
    </row>
    <row r="8647" spans="1:18" x14ac:dyDescent="0.3">
      <c r="A8647">
        <v>9522</v>
      </c>
      <c r="B8647">
        <v>2010</v>
      </c>
      <c r="C8647">
        <v>2</v>
      </c>
      <c r="D8647">
        <v>5.47939E-2</v>
      </c>
      <c r="E8647">
        <v>3.7330000000000002E-2</v>
      </c>
      <c r="F8647">
        <v>5.8429500000000002E-2</v>
      </c>
      <c r="G8647">
        <v>0.14461309999999999</v>
      </c>
      <c r="H8647">
        <v>5.7022900000000001E-2</v>
      </c>
      <c r="I8647">
        <v>0.23912829999999999</v>
      </c>
      <c r="J8647">
        <v>0.1704195</v>
      </c>
      <c r="K8647">
        <v>0.1363356</v>
      </c>
      <c r="L8647">
        <v>8.6995100000000006E-2</v>
      </c>
      <c r="M8647">
        <v>1.4932000000000001E-2</v>
      </c>
      <c r="O8647" t="str">
        <f>Table_Index[[#This Row],[ID]]&amp;Table_Index[[#This Row],[year]]</f>
        <v>95222010</v>
      </c>
      <c r="R8647" t="str">
        <f t="shared" si="254"/>
        <v/>
      </c>
    </row>
    <row r="8648" spans="1:18" x14ac:dyDescent="0.3">
      <c r="A8648">
        <v>9522</v>
      </c>
      <c r="B8648">
        <v>2010</v>
      </c>
      <c r="C8648">
        <v>3</v>
      </c>
      <c r="D8648">
        <v>4.0667500000000002E-2</v>
      </c>
      <c r="E8648">
        <v>0.20508509999999999</v>
      </c>
      <c r="F8648">
        <v>6.3521900000000006E-2</v>
      </c>
      <c r="G8648">
        <v>7.6831300000000005E-2</v>
      </c>
      <c r="H8648">
        <v>6.8059000000000001E-3</v>
      </c>
      <c r="I8648">
        <v>0.42650450000000001</v>
      </c>
      <c r="J8648">
        <v>6.0497099999999998E-2</v>
      </c>
      <c r="K8648">
        <v>3.6298299999999999E-2</v>
      </c>
      <c r="L8648">
        <v>7.5621400000000005E-2</v>
      </c>
      <c r="M8648">
        <v>8.1671000000000001E-3</v>
      </c>
      <c r="O8648" t="str">
        <f>Table_Index[[#This Row],[ID]]&amp;Table_Index[[#This Row],[year]]</f>
        <v>95222010</v>
      </c>
      <c r="R8648" t="str">
        <f t="shared" si="254"/>
        <v/>
      </c>
    </row>
    <row r="8649" spans="1:18" x14ac:dyDescent="0.3">
      <c r="A8649">
        <v>9522</v>
      </c>
      <c r="B8649">
        <v>2010</v>
      </c>
      <c r="C8649">
        <v>4</v>
      </c>
      <c r="D8649">
        <v>0.1203634</v>
      </c>
      <c r="E8649">
        <v>4.8261100000000001E-2</v>
      </c>
      <c r="F8649">
        <v>9.3744599999999997E-2</v>
      </c>
      <c r="G8649">
        <v>7.8120499999999995E-2</v>
      </c>
      <c r="H8649">
        <v>2.6387399999999998E-2</v>
      </c>
      <c r="I8649">
        <v>0.38105430000000001</v>
      </c>
      <c r="J8649">
        <v>6.9440399999999999E-2</v>
      </c>
      <c r="K8649">
        <v>2.7776200000000001E-2</v>
      </c>
      <c r="L8649">
        <v>0.14929690000000001</v>
      </c>
      <c r="M8649">
        <v>5.5551999999999997E-3</v>
      </c>
      <c r="O8649" t="str">
        <f>Table_Index[[#This Row],[ID]]&amp;Table_Index[[#This Row],[year]]</f>
        <v>95222010</v>
      </c>
      <c r="R8649" t="str">
        <f t="shared" si="254"/>
        <v/>
      </c>
    </row>
    <row r="8650" spans="1:18" x14ac:dyDescent="0.3">
      <c r="A8650">
        <v>9522</v>
      </c>
      <c r="B8650">
        <v>2011</v>
      </c>
      <c r="C8650">
        <v>1</v>
      </c>
      <c r="D8650">
        <v>4.1715500000000003E-2</v>
      </c>
      <c r="E8650">
        <v>5.3553700000000003E-2</v>
      </c>
      <c r="F8650">
        <v>8.4558499999999995E-2</v>
      </c>
      <c r="G8650">
        <v>0.10682560000000001</v>
      </c>
      <c r="H8650">
        <v>3.3189200000000002E-2</v>
      </c>
      <c r="I8650">
        <v>0.38336189999999998</v>
      </c>
      <c r="J8650">
        <v>0.1146238</v>
      </c>
      <c r="K8650">
        <v>7.6102699999999995E-2</v>
      </c>
      <c r="L8650">
        <v>0.1014702</v>
      </c>
      <c r="M8650">
        <v>4.5988000000000001E-3</v>
      </c>
      <c r="O8650" t="str">
        <f>Table_Index[[#This Row],[ID]]&amp;Table_Index[[#This Row],[year]]</f>
        <v>95222011</v>
      </c>
      <c r="R8650" t="str">
        <f t="shared" si="254"/>
        <v/>
      </c>
    </row>
    <row r="8651" spans="1:18" x14ac:dyDescent="0.3">
      <c r="A8651">
        <v>9522</v>
      </c>
      <c r="B8651">
        <v>2011</v>
      </c>
      <c r="C8651">
        <v>2</v>
      </c>
      <c r="D8651">
        <v>6.9486199999999998E-2</v>
      </c>
      <c r="E8651">
        <v>5.8543600000000001E-2</v>
      </c>
      <c r="F8651">
        <v>7.0630700000000005E-2</v>
      </c>
      <c r="G8651">
        <v>7.8478500000000007E-2</v>
      </c>
      <c r="H8651">
        <v>1.5327800000000001E-2</v>
      </c>
      <c r="I8651">
        <v>0.3703206</v>
      </c>
      <c r="J8651">
        <v>0.14837349999999999</v>
      </c>
      <c r="K8651">
        <v>7.4799900000000002E-2</v>
      </c>
      <c r="L8651">
        <v>0.105946</v>
      </c>
      <c r="M8651">
        <v>8.0931000000000006E-3</v>
      </c>
      <c r="O8651" t="str">
        <f>Table_Index[[#This Row],[ID]]&amp;Table_Index[[#This Row],[year]]</f>
        <v>95222011</v>
      </c>
      <c r="R8651" t="str">
        <f t="shared" si="254"/>
        <v/>
      </c>
    </row>
    <row r="8652" spans="1:18" x14ac:dyDescent="0.3">
      <c r="A8652">
        <v>9522</v>
      </c>
      <c r="B8652">
        <v>2011</v>
      </c>
      <c r="C8652">
        <v>3</v>
      </c>
      <c r="D8652">
        <v>4.6970100000000001E-2</v>
      </c>
      <c r="E8652">
        <v>5.4304600000000001E-2</v>
      </c>
      <c r="F8652">
        <v>9.3651100000000001E-2</v>
      </c>
      <c r="G8652">
        <v>0.12519330000000001</v>
      </c>
      <c r="H8652">
        <v>3.0664199999999999E-2</v>
      </c>
      <c r="I8652">
        <v>0.26339370000000001</v>
      </c>
      <c r="J8652">
        <v>0.20242289999999999</v>
      </c>
      <c r="K8652">
        <v>4.7801099999999999E-2</v>
      </c>
      <c r="L8652">
        <v>0.13007099999999999</v>
      </c>
      <c r="M8652">
        <v>5.5279999999999999E-3</v>
      </c>
      <c r="O8652" t="str">
        <f>Table_Index[[#This Row],[ID]]&amp;Table_Index[[#This Row],[year]]</f>
        <v>95222011</v>
      </c>
      <c r="R8652" t="str">
        <f t="shared" si="254"/>
        <v/>
      </c>
    </row>
    <row r="8653" spans="1:18" x14ac:dyDescent="0.3">
      <c r="A8653">
        <v>9522</v>
      </c>
      <c r="B8653">
        <v>2011</v>
      </c>
      <c r="C8653">
        <v>4</v>
      </c>
      <c r="D8653">
        <v>7.5998999999999997E-3</v>
      </c>
      <c r="E8653">
        <v>5.6218700000000003E-2</v>
      </c>
      <c r="F8653">
        <v>8.8075899999999999E-2</v>
      </c>
      <c r="G8653">
        <v>6.0903600000000002E-2</v>
      </c>
      <c r="H8653">
        <v>1.03068E-2</v>
      </c>
      <c r="I8653">
        <v>0.63246009999999997</v>
      </c>
      <c r="J8653">
        <v>5.2705000000000002E-2</v>
      </c>
      <c r="K8653">
        <v>4.2164E-2</v>
      </c>
      <c r="L8653">
        <v>4.6848899999999999E-2</v>
      </c>
      <c r="M8653">
        <v>2.7171999999999999E-3</v>
      </c>
      <c r="O8653" t="str">
        <f>Table_Index[[#This Row],[ID]]&amp;Table_Index[[#This Row],[year]]</f>
        <v>95222011</v>
      </c>
      <c r="R8653" t="str">
        <f t="shared" si="254"/>
        <v/>
      </c>
    </row>
    <row r="8654" spans="1:18" x14ac:dyDescent="0.3">
      <c r="A8654">
        <v>9522</v>
      </c>
      <c r="B8654">
        <v>2012</v>
      </c>
      <c r="C8654">
        <v>1</v>
      </c>
      <c r="D8654">
        <v>4.8669499999999997E-2</v>
      </c>
      <c r="E8654">
        <v>5.5306300000000003E-2</v>
      </c>
      <c r="F8654">
        <v>7.2400900000000004E-2</v>
      </c>
      <c r="G8654">
        <v>4.0474099999999999E-2</v>
      </c>
      <c r="H8654">
        <v>7.5418000000000004E-3</v>
      </c>
      <c r="I8654">
        <v>0.35823369999999999</v>
      </c>
      <c r="J8654">
        <v>0.2400794</v>
      </c>
      <c r="K8654">
        <v>5.3106599999999997E-2</v>
      </c>
      <c r="L8654">
        <v>0.1194112</v>
      </c>
      <c r="M8654">
        <v>4.7764000000000001E-3</v>
      </c>
      <c r="O8654" t="str">
        <f>Table_Index[[#This Row],[ID]]&amp;Table_Index[[#This Row],[year]]</f>
        <v>95222012</v>
      </c>
      <c r="R8654" t="str">
        <f t="shared" ref="R8654:R8717" si="255">RIGHT(P8654,4)</f>
        <v/>
      </c>
    </row>
    <row r="8655" spans="1:18" x14ac:dyDescent="0.3">
      <c r="A8655">
        <v>9522</v>
      </c>
      <c r="B8655">
        <v>2012</v>
      </c>
      <c r="C8655">
        <v>2</v>
      </c>
      <c r="D8655">
        <v>2.8371799999999999E-2</v>
      </c>
      <c r="E8655">
        <v>3.1126399999999999E-2</v>
      </c>
      <c r="F8655">
        <v>7.0654099999999997E-2</v>
      </c>
      <c r="G8655">
        <v>2.7600599999999999E-2</v>
      </c>
      <c r="H8655">
        <v>3.95415E-2</v>
      </c>
      <c r="I8655">
        <v>0.53548410000000002</v>
      </c>
      <c r="J8655">
        <v>0.10375</v>
      </c>
      <c r="K8655">
        <v>8.8107000000000005E-2</v>
      </c>
      <c r="L8655">
        <v>6.9414600000000007E-2</v>
      </c>
      <c r="M8655">
        <v>5.9497999999999999E-3</v>
      </c>
      <c r="O8655" t="str">
        <f>Table_Index[[#This Row],[ID]]&amp;Table_Index[[#This Row],[year]]</f>
        <v>95222012</v>
      </c>
      <c r="R8655" t="str">
        <f t="shared" si="255"/>
        <v/>
      </c>
    </row>
    <row r="8656" spans="1:18" x14ac:dyDescent="0.3">
      <c r="A8656">
        <v>9522</v>
      </c>
      <c r="B8656">
        <v>2012</v>
      </c>
      <c r="C8656">
        <v>3</v>
      </c>
      <c r="D8656">
        <v>1.6515700000000001E-2</v>
      </c>
      <c r="E8656">
        <v>0.1341484</v>
      </c>
      <c r="F8656">
        <v>2.3932200000000001E-2</v>
      </c>
      <c r="G8656">
        <v>9.5199099999999995E-2</v>
      </c>
      <c r="H8656">
        <v>1.6793599999999999E-2</v>
      </c>
      <c r="I8656">
        <v>0.438913</v>
      </c>
      <c r="J8656">
        <v>0.1005856</v>
      </c>
      <c r="K8656">
        <v>6.1833800000000001E-2</v>
      </c>
      <c r="L8656">
        <v>0.1065212</v>
      </c>
      <c r="M8656">
        <v>5.5572E-3</v>
      </c>
      <c r="O8656" t="str">
        <f>Table_Index[[#This Row],[ID]]&amp;Table_Index[[#This Row],[year]]</f>
        <v>95222012</v>
      </c>
      <c r="R8656" t="str">
        <f t="shared" si="255"/>
        <v/>
      </c>
    </row>
    <row r="8657" spans="1:18" x14ac:dyDescent="0.3">
      <c r="A8657">
        <v>9522</v>
      </c>
      <c r="B8657">
        <v>2012</v>
      </c>
      <c r="C8657">
        <v>4</v>
      </c>
      <c r="D8657">
        <v>2.8587700000000001E-2</v>
      </c>
      <c r="E8657">
        <v>0.106554</v>
      </c>
      <c r="F8657">
        <v>8.6629300000000006E-2</v>
      </c>
      <c r="G8657">
        <v>0.15766530000000001</v>
      </c>
      <c r="H8657">
        <v>8.9227999999999998E-3</v>
      </c>
      <c r="I8657">
        <v>0.32473610000000003</v>
      </c>
      <c r="J8657">
        <v>7.1613599999999999E-2</v>
      </c>
      <c r="K8657">
        <v>3.1186499999999999E-2</v>
      </c>
      <c r="L8657">
        <v>0.1793227</v>
      </c>
      <c r="M8657">
        <v>4.7819000000000004E-3</v>
      </c>
      <c r="O8657" t="str">
        <f>Table_Index[[#This Row],[ID]]&amp;Table_Index[[#This Row],[year]]</f>
        <v>95222012</v>
      </c>
      <c r="R8657" t="str">
        <f t="shared" si="255"/>
        <v/>
      </c>
    </row>
    <row r="8658" spans="1:18" x14ac:dyDescent="0.3">
      <c r="A8658">
        <v>9523</v>
      </c>
      <c r="B8658">
        <v>2003</v>
      </c>
      <c r="C8658">
        <v>1</v>
      </c>
      <c r="D8658">
        <v>8.8905000000000008E-3</v>
      </c>
      <c r="E8658">
        <v>1.3869100000000001E-2</v>
      </c>
      <c r="F8658">
        <v>4.2674299999999998E-2</v>
      </c>
      <c r="G8658">
        <v>1.42247E-2</v>
      </c>
      <c r="H8658">
        <v>1.7780999999999999E-3</v>
      </c>
      <c r="I8658">
        <v>0</v>
      </c>
      <c r="J8658">
        <v>0</v>
      </c>
      <c r="K8658">
        <v>1.42247E-2</v>
      </c>
      <c r="L8658">
        <v>1.42247E-2</v>
      </c>
      <c r="M8658">
        <v>0.89011379999999996</v>
      </c>
      <c r="O8658" t="str">
        <f>Table_Index[[#This Row],[ID]]&amp;Table_Index[[#This Row],[year]]</f>
        <v>95232003</v>
      </c>
      <c r="R8658" t="str">
        <f t="shared" si="255"/>
        <v/>
      </c>
    </row>
    <row r="8659" spans="1:18" x14ac:dyDescent="0.3">
      <c r="A8659">
        <v>9523</v>
      </c>
      <c r="B8659">
        <v>2003</v>
      </c>
      <c r="C8659">
        <v>2</v>
      </c>
      <c r="D8659">
        <v>0.31847130000000001</v>
      </c>
      <c r="E8659">
        <v>0.1433121</v>
      </c>
      <c r="F8659">
        <v>0.25477699999999998</v>
      </c>
      <c r="G8659">
        <v>0</v>
      </c>
      <c r="H8659">
        <v>0</v>
      </c>
      <c r="I8659">
        <v>0</v>
      </c>
      <c r="J8659">
        <v>0</v>
      </c>
      <c r="K8659">
        <v>4.1401300000000002E-2</v>
      </c>
      <c r="L8659">
        <v>0.21019109999999999</v>
      </c>
      <c r="M8659">
        <v>3.1847100000000003E-2</v>
      </c>
      <c r="O8659" t="str">
        <f>Table_Index[[#This Row],[ID]]&amp;Table_Index[[#This Row],[year]]</f>
        <v>95232003</v>
      </c>
      <c r="R8659" t="str">
        <f t="shared" si="255"/>
        <v/>
      </c>
    </row>
    <row r="8660" spans="1:18" x14ac:dyDescent="0.3">
      <c r="A8660">
        <v>9523</v>
      </c>
      <c r="B8660">
        <v>2003</v>
      </c>
      <c r="C8660">
        <v>3</v>
      </c>
      <c r="D8660">
        <v>0.38054969999999999</v>
      </c>
      <c r="E8660">
        <v>4.65116E-2</v>
      </c>
      <c r="F8660">
        <v>0.26215640000000001</v>
      </c>
      <c r="G8660">
        <v>6.3424900000000006E-2</v>
      </c>
      <c r="H8660">
        <v>0</v>
      </c>
      <c r="I8660">
        <v>8.4566600000000006E-2</v>
      </c>
      <c r="J8660">
        <v>0</v>
      </c>
      <c r="K8660">
        <v>0.12684989999999999</v>
      </c>
      <c r="L8660">
        <v>2.537E-2</v>
      </c>
      <c r="M8660">
        <v>1.05708E-2</v>
      </c>
      <c r="O8660" t="str">
        <f>Table_Index[[#This Row],[ID]]&amp;Table_Index[[#This Row],[year]]</f>
        <v>95232003</v>
      </c>
      <c r="R8660" t="str">
        <f t="shared" si="255"/>
        <v/>
      </c>
    </row>
    <row r="8661" spans="1:18" x14ac:dyDescent="0.3">
      <c r="A8661">
        <v>9523</v>
      </c>
      <c r="B8661">
        <v>2003</v>
      </c>
      <c r="C8661">
        <v>4</v>
      </c>
      <c r="D8661">
        <v>0.36603360000000001</v>
      </c>
      <c r="E8661">
        <v>8.5407800000000006E-2</v>
      </c>
      <c r="F8661">
        <v>0.2440224</v>
      </c>
      <c r="G8661">
        <v>1.4759400000000001E-2</v>
      </c>
      <c r="H8661">
        <v>1.52514E-2</v>
      </c>
      <c r="I8661">
        <v>0</v>
      </c>
      <c r="J8661">
        <v>0</v>
      </c>
      <c r="K8661">
        <v>0.1220112</v>
      </c>
      <c r="L8661">
        <v>0.1220112</v>
      </c>
      <c r="M8661">
        <v>3.05028E-2</v>
      </c>
      <c r="O8661" t="str">
        <f>Table_Index[[#This Row],[ID]]&amp;Table_Index[[#This Row],[year]]</f>
        <v>95232003</v>
      </c>
      <c r="R8661" t="str">
        <f t="shared" si="255"/>
        <v/>
      </c>
    </row>
    <row r="8662" spans="1:18" x14ac:dyDescent="0.3">
      <c r="A8662">
        <v>9523</v>
      </c>
      <c r="B8662">
        <v>2004</v>
      </c>
      <c r="C8662">
        <v>1</v>
      </c>
      <c r="D8662">
        <v>8.5714299999999993E-2</v>
      </c>
      <c r="E8662">
        <v>0.50892859999999995</v>
      </c>
      <c r="F8662">
        <v>0.2142857</v>
      </c>
      <c r="G8662">
        <v>0</v>
      </c>
      <c r="H8662">
        <v>0</v>
      </c>
      <c r="I8662">
        <v>0</v>
      </c>
      <c r="J8662">
        <v>0</v>
      </c>
      <c r="K8662">
        <v>7.4999999999999997E-2</v>
      </c>
      <c r="L8662">
        <v>0.1071429</v>
      </c>
      <c r="M8662">
        <v>8.9286000000000001E-3</v>
      </c>
      <c r="O8662" t="str">
        <f>Table_Index[[#This Row],[ID]]&amp;Table_Index[[#This Row],[year]]</f>
        <v>95232004</v>
      </c>
      <c r="R8662" t="str">
        <f t="shared" si="255"/>
        <v/>
      </c>
    </row>
    <row r="8663" spans="1:18" x14ac:dyDescent="0.3">
      <c r="A8663">
        <v>9523</v>
      </c>
      <c r="B8663">
        <v>2004</v>
      </c>
      <c r="C8663">
        <v>2</v>
      </c>
      <c r="D8663">
        <v>0.61</v>
      </c>
      <c r="E8663">
        <v>9.0999999999999998E-2</v>
      </c>
      <c r="F8663">
        <v>8.6666699999999999E-2</v>
      </c>
      <c r="G8663">
        <v>1.2999999999999999E-2</v>
      </c>
      <c r="H8663">
        <v>0</v>
      </c>
      <c r="I8663">
        <v>0</v>
      </c>
      <c r="J8663">
        <v>0</v>
      </c>
      <c r="K8663">
        <v>8.6666699999999999E-2</v>
      </c>
      <c r="L8663">
        <v>9.0999999999999998E-2</v>
      </c>
      <c r="M8663">
        <v>2.1666700000000001E-2</v>
      </c>
      <c r="O8663" t="str">
        <f>Table_Index[[#This Row],[ID]]&amp;Table_Index[[#This Row],[year]]</f>
        <v>95232004</v>
      </c>
      <c r="R8663" t="str">
        <f t="shared" si="255"/>
        <v/>
      </c>
    </row>
    <row r="8664" spans="1:18" x14ac:dyDescent="0.3">
      <c r="A8664">
        <v>9523</v>
      </c>
      <c r="B8664">
        <v>2004</v>
      </c>
      <c r="C8664">
        <v>3</v>
      </c>
      <c r="D8664">
        <v>0.47939880000000001</v>
      </c>
      <c r="E8664">
        <v>0</v>
      </c>
      <c r="F8664">
        <v>0.1228558</v>
      </c>
      <c r="G8664">
        <v>4.1463800000000002E-2</v>
      </c>
      <c r="H8664">
        <v>7.6785000000000004E-3</v>
      </c>
      <c r="I8664">
        <v>0</v>
      </c>
      <c r="J8664">
        <v>0.1535697</v>
      </c>
      <c r="K8664">
        <v>6.1427900000000001E-2</v>
      </c>
      <c r="L8664">
        <v>0.11057019999999999</v>
      </c>
      <c r="M8664">
        <v>2.30355E-2</v>
      </c>
      <c r="O8664" t="str">
        <f>Table_Index[[#This Row],[ID]]&amp;Table_Index[[#This Row],[year]]</f>
        <v>95232004</v>
      </c>
      <c r="R8664" t="str">
        <f t="shared" si="255"/>
        <v/>
      </c>
    </row>
    <row r="8665" spans="1:18" x14ac:dyDescent="0.3">
      <c r="A8665">
        <v>9523</v>
      </c>
      <c r="B8665">
        <v>2004</v>
      </c>
      <c r="C8665">
        <v>4</v>
      </c>
      <c r="D8665">
        <v>0.42409550000000001</v>
      </c>
      <c r="E8665">
        <v>1.93872E-2</v>
      </c>
      <c r="F8665">
        <v>0.1350182</v>
      </c>
      <c r="G8665">
        <v>0.1142461</v>
      </c>
      <c r="H8665">
        <v>0</v>
      </c>
      <c r="I8665">
        <v>0</v>
      </c>
      <c r="J8665">
        <v>0</v>
      </c>
      <c r="K8665">
        <v>0.1800242</v>
      </c>
      <c r="L8665">
        <v>0.11424620000000001</v>
      </c>
      <c r="M8665">
        <v>1.2982499999999999E-2</v>
      </c>
      <c r="O8665" t="str">
        <f>Table_Index[[#This Row],[ID]]&amp;Table_Index[[#This Row],[year]]</f>
        <v>95232004</v>
      </c>
      <c r="R8665" t="str">
        <f t="shared" si="255"/>
        <v/>
      </c>
    </row>
    <row r="8666" spans="1:18" x14ac:dyDescent="0.3">
      <c r="A8666">
        <v>9523</v>
      </c>
      <c r="B8666">
        <v>2005</v>
      </c>
      <c r="C8666">
        <v>1</v>
      </c>
      <c r="D8666">
        <v>0.41387030000000002</v>
      </c>
      <c r="E8666">
        <v>0.15659960000000001</v>
      </c>
      <c r="F8666">
        <v>0.17897089999999999</v>
      </c>
      <c r="G8666">
        <v>5.3691299999999997E-2</v>
      </c>
      <c r="H8666">
        <v>0</v>
      </c>
      <c r="I8666">
        <v>0</v>
      </c>
      <c r="J8666">
        <v>0</v>
      </c>
      <c r="K8666">
        <v>8.9485499999999996E-2</v>
      </c>
      <c r="L8666">
        <v>9.8433999999999994E-2</v>
      </c>
      <c r="M8666">
        <v>8.9484999999999999E-3</v>
      </c>
      <c r="O8666" t="str">
        <f>Table_Index[[#This Row],[ID]]&amp;Table_Index[[#This Row],[year]]</f>
        <v>95232005</v>
      </c>
      <c r="R8666" t="str">
        <f t="shared" si="255"/>
        <v/>
      </c>
    </row>
    <row r="8667" spans="1:18" x14ac:dyDescent="0.3">
      <c r="A8667">
        <v>9523</v>
      </c>
      <c r="B8667">
        <v>2005</v>
      </c>
      <c r="C8667">
        <v>2</v>
      </c>
      <c r="D8667">
        <v>9.8873900000000001E-2</v>
      </c>
      <c r="E8667">
        <v>0.16478989999999999</v>
      </c>
      <c r="F8667">
        <v>0.2032409</v>
      </c>
      <c r="G8667">
        <v>5.493E-2</v>
      </c>
      <c r="H8667">
        <v>0</v>
      </c>
      <c r="I8667">
        <v>0</v>
      </c>
      <c r="J8667">
        <v>0</v>
      </c>
      <c r="K8667">
        <v>0.21971979999999999</v>
      </c>
      <c r="L8667">
        <v>0.24169180000000001</v>
      </c>
      <c r="M8667">
        <v>1.67536E-2</v>
      </c>
      <c r="O8667" t="str">
        <f>Table_Index[[#This Row],[ID]]&amp;Table_Index[[#This Row],[year]]</f>
        <v>95232005</v>
      </c>
      <c r="R8667" t="str">
        <f t="shared" si="255"/>
        <v/>
      </c>
    </row>
    <row r="8668" spans="1:18" x14ac:dyDescent="0.3">
      <c r="A8668">
        <v>9523</v>
      </c>
      <c r="B8668">
        <v>2005</v>
      </c>
      <c r="C8668">
        <v>3</v>
      </c>
      <c r="D8668">
        <v>5.58139E-2</v>
      </c>
      <c r="E8668">
        <v>0.1153488</v>
      </c>
      <c r="F8668">
        <v>0.1860465</v>
      </c>
      <c r="G8668">
        <v>0.13209299999999999</v>
      </c>
      <c r="H8668">
        <v>0</v>
      </c>
      <c r="I8668">
        <v>0.1860465</v>
      </c>
      <c r="J8668">
        <v>9.3023300000000003E-2</v>
      </c>
      <c r="K8668">
        <v>8.1860500000000003E-2</v>
      </c>
      <c r="L8668">
        <v>0.1451163</v>
      </c>
      <c r="M8668">
        <v>4.6512000000000003E-3</v>
      </c>
      <c r="O8668" t="str">
        <f>Table_Index[[#This Row],[ID]]&amp;Table_Index[[#This Row],[year]]</f>
        <v>95232005</v>
      </c>
      <c r="R8668" t="str">
        <f t="shared" si="255"/>
        <v/>
      </c>
    </row>
    <row r="8669" spans="1:18" x14ac:dyDescent="0.3">
      <c r="A8669">
        <v>9523</v>
      </c>
      <c r="B8669">
        <v>2005</v>
      </c>
      <c r="C8669">
        <v>4</v>
      </c>
      <c r="D8669">
        <v>0.1864874</v>
      </c>
      <c r="E8669">
        <v>9.3243699999999999E-2</v>
      </c>
      <c r="F8669">
        <v>0.23621739999999999</v>
      </c>
      <c r="G8669">
        <v>2.4865000000000002E-2</v>
      </c>
      <c r="H8669">
        <v>0</v>
      </c>
      <c r="I8669">
        <v>0</v>
      </c>
      <c r="J8669">
        <v>0.17094680000000001</v>
      </c>
      <c r="K8669">
        <v>0.1305412</v>
      </c>
      <c r="L8669">
        <v>0.14918989999999999</v>
      </c>
      <c r="M8669">
        <v>8.5085000000000004E-3</v>
      </c>
      <c r="O8669" t="str">
        <f>Table_Index[[#This Row],[ID]]&amp;Table_Index[[#This Row],[year]]</f>
        <v>95232005</v>
      </c>
      <c r="R8669" t="str">
        <f t="shared" si="255"/>
        <v/>
      </c>
    </row>
    <row r="8670" spans="1:18" x14ac:dyDescent="0.3">
      <c r="A8670">
        <v>9523</v>
      </c>
      <c r="B8670">
        <v>2006</v>
      </c>
      <c r="C8670">
        <v>1</v>
      </c>
      <c r="D8670">
        <v>8.8407399999999997E-2</v>
      </c>
      <c r="E8670">
        <v>0.21668470000000001</v>
      </c>
      <c r="F8670">
        <v>0.1976165</v>
      </c>
      <c r="G8670">
        <v>2.0801699999999999E-2</v>
      </c>
      <c r="H8670">
        <v>3.9003200000000002E-2</v>
      </c>
      <c r="I8670">
        <v>0</v>
      </c>
      <c r="J8670">
        <v>0</v>
      </c>
      <c r="K8670">
        <v>0.1092091</v>
      </c>
      <c r="L8670">
        <v>0.32242690000000002</v>
      </c>
      <c r="M8670">
        <v>5.8504999999999998E-3</v>
      </c>
      <c r="O8670" t="str">
        <f>Table_Index[[#This Row],[ID]]&amp;Table_Index[[#This Row],[year]]</f>
        <v>95232006</v>
      </c>
      <c r="R8670" t="str">
        <f t="shared" si="255"/>
        <v/>
      </c>
    </row>
    <row r="8671" spans="1:18" x14ac:dyDescent="0.3">
      <c r="A8671">
        <v>9523</v>
      </c>
      <c r="B8671">
        <v>2006</v>
      </c>
      <c r="C8671">
        <v>2</v>
      </c>
      <c r="D8671">
        <v>0</v>
      </c>
      <c r="E8671">
        <v>0.11296399999999999</v>
      </c>
      <c r="F8671">
        <v>0.1775148</v>
      </c>
      <c r="G8671">
        <v>0.40344269999999999</v>
      </c>
      <c r="H8671">
        <v>0</v>
      </c>
      <c r="I8671">
        <v>0</v>
      </c>
      <c r="J8671">
        <v>0</v>
      </c>
      <c r="K8671">
        <v>0.11296399999999999</v>
      </c>
      <c r="L8671">
        <v>0.182894</v>
      </c>
      <c r="M8671">
        <v>1.02205E-2</v>
      </c>
      <c r="O8671" t="str">
        <f>Table_Index[[#This Row],[ID]]&amp;Table_Index[[#This Row],[year]]</f>
        <v>95232006</v>
      </c>
      <c r="R8671" t="str">
        <f t="shared" si="255"/>
        <v/>
      </c>
    </row>
    <row r="8672" spans="1:18" x14ac:dyDescent="0.3">
      <c r="A8672">
        <v>9523</v>
      </c>
      <c r="B8672">
        <v>2006</v>
      </c>
      <c r="C8672">
        <v>3</v>
      </c>
      <c r="D8672">
        <v>8.7714899999999998E-2</v>
      </c>
      <c r="E8672">
        <v>8.2232700000000006E-2</v>
      </c>
      <c r="F8672">
        <v>0.20832290000000001</v>
      </c>
      <c r="G8672">
        <v>0.1096437</v>
      </c>
      <c r="H8672">
        <v>4.1116399999999997E-2</v>
      </c>
      <c r="I8672">
        <v>0</v>
      </c>
      <c r="J8672">
        <v>0.1726888</v>
      </c>
      <c r="K8672">
        <v>0.1096437</v>
      </c>
      <c r="L8672">
        <v>0.1754299</v>
      </c>
      <c r="M8672">
        <v>1.3207099999999999E-2</v>
      </c>
      <c r="O8672" t="str">
        <f>Table_Index[[#This Row],[ID]]&amp;Table_Index[[#This Row],[year]]</f>
        <v>95232006</v>
      </c>
      <c r="R8672" t="str">
        <f t="shared" si="255"/>
        <v/>
      </c>
    </row>
    <row r="8673" spans="1:18" x14ac:dyDescent="0.3">
      <c r="A8673">
        <v>9523</v>
      </c>
      <c r="B8673">
        <v>2006</v>
      </c>
      <c r="C8673">
        <v>4</v>
      </c>
      <c r="D8673">
        <v>0.1730468</v>
      </c>
      <c r="E8673">
        <v>0.1000791</v>
      </c>
      <c r="F8673">
        <v>0.28022140000000001</v>
      </c>
      <c r="G8673">
        <v>3.3359699999999999E-2</v>
      </c>
      <c r="H8673">
        <v>0</v>
      </c>
      <c r="I8673">
        <v>0</v>
      </c>
      <c r="J8673">
        <v>5.4209500000000001E-2</v>
      </c>
      <c r="K8673">
        <v>0.13343869999999999</v>
      </c>
      <c r="L8673">
        <v>0.213502</v>
      </c>
      <c r="M8673">
        <v>1.21429E-2</v>
      </c>
      <c r="O8673" t="str">
        <f>Table_Index[[#This Row],[ID]]&amp;Table_Index[[#This Row],[year]]</f>
        <v>95232006</v>
      </c>
      <c r="R8673" t="str">
        <f t="shared" si="255"/>
        <v/>
      </c>
    </row>
    <row r="8674" spans="1:18" x14ac:dyDescent="0.3">
      <c r="A8674">
        <v>9523</v>
      </c>
      <c r="B8674">
        <v>2007</v>
      </c>
      <c r="C8674">
        <v>1</v>
      </c>
      <c r="D8674">
        <v>0.1061289</v>
      </c>
      <c r="E8674">
        <v>0.23879010000000001</v>
      </c>
      <c r="F8674">
        <v>0.2122579</v>
      </c>
      <c r="G8674">
        <v>2.12258E-2</v>
      </c>
      <c r="H8674">
        <v>5.3064500000000001E-2</v>
      </c>
      <c r="I8674">
        <v>0</v>
      </c>
      <c r="J8674">
        <v>0</v>
      </c>
      <c r="K8674">
        <v>0.20164499999999999</v>
      </c>
      <c r="L8674">
        <v>0.153887</v>
      </c>
      <c r="M8674">
        <v>1.30008E-2</v>
      </c>
      <c r="O8674" t="str">
        <f>Table_Index[[#This Row],[ID]]&amp;Table_Index[[#This Row],[year]]</f>
        <v>95232007</v>
      </c>
      <c r="R8674" t="str">
        <f t="shared" si="255"/>
        <v/>
      </c>
    </row>
    <row r="8675" spans="1:18" x14ac:dyDescent="0.3">
      <c r="A8675">
        <v>9523</v>
      </c>
      <c r="B8675">
        <v>2007</v>
      </c>
      <c r="C8675">
        <v>2</v>
      </c>
      <c r="D8675">
        <v>7.1395899999999998E-2</v>
      </c>
      <c r="E8675">
        <v>7.6495599999999997E-2</v>
      </c>
      <c r="F8675">
        <v>0.13599220000000001</v>
      </c>
      <c r="G8675">
        <v>2.00065E-2</v>
      </c>
      <c r="H8675">
        <v>0</v>
      </c>
      <c r="I8675">
        <v>0.40797640000000002</v>
      </c>
      <c r="J8675">
        <v>0</v>
      </c>
      <c r="K8675">
        <v>0.18018960000000001</v>
      </c>
      <c r="L8675">
        <v>0.1019941</v>
      </c>
      <c r="M8675">
        <v>5.9496999999999996E-3</v>
      </c>
      <c r="O8675" t="str">
        <f>Table_Index[[#This Row],[ID]]&amp;Table_Index[[#This Row],[year]]</f>
        <v>95232007</v>
      </c>
      <c r="R8675" t="str">
        <f t="shared" si="255"/>
        <v/>
      </c>
    </row>
    <row r="8676" spans="1:18" x14ac:dyDescent="0.3">
      <c r="A8676">
        <v>9523</v>
      </c>
      <c r="B8676">
        <v>2007</v>
      </c>
      <c r="C8676">
        <v>3</v>
      </c>
      <c r="D8676">
        <v>7.7173000000000005E-2</v>
      </c>
      <c r="E8676">
        <v>4.8740899999999997E-2</v>
      </c>
      <c r="F8676">
        <v>0.1169781</v>
      </c>
      <c r="G8676">
        <v>0.16490659999999999</v>
      </c>
      <c r="H8676">
        <v>2.7416699999999999E-2</v>
      </c>
      <c r="I8676">
        <v>0.3655564</v>
      </c>
      <c r="J8676">
        <v>7.3111300000000004E-2</v>
      </c>
      <c r="K8676">
        <v>4.8740899999999997E-2</v>
      </c>
      <c r="L8676">
        <v>7.0674200000000006E-2</v>
      </c>
      <c r="M8676">
        <v>6.7019000000000002E-3</v>
      </c>
      <c r="O8676" t="str">
        <f>Table_Index[[#This Row],[ID]]&amp;Table_Index[[#This Row],[year]]</f>
        <v>95232007</v>
      </c>
      <c r="R8676" t="str">
        <f t="shared" si="255"/>
        <v/>
      </c>
    </row>
    <row r="8677" spans="1:18" x14ac:dyDescent="0.3">
      <c r="A8677">
        <v>9523</v>
      </c>
      <c r="B8677">
        <v>2007</v>
      </c>
      <c r="C8677">
        <v>4</v>
      </c>
      <c r="D8677">
        <v>0.1430334</v>
      </c>
      <c r="E8677">
        <v>0.15948860000000001</v>
      </c>
      <c r="F8677">
        <v>0.1993608</v>
      </c>
      <c r="G8677">
        <v>2.8480100000000001E-2</v>
      </c>
      <c r="H8677">
        <v>3.5315300000000001E-2</v>
      </c>
      <c r="I8677">
        <v>0</v>
      </c>
      <c r="J8677">
        <v>0.18227270000000001</v>
      </c>
      <c r="K8677">
        <v>5.6960200000000002E-2</v>
      </c>
      <c r="L8677">
        <v>0.18227270000000001</v>
      </c>
      <c r="M8677">
        <v>1.28161E-2</v>
      </c>
      <c r="O8677" t="str">
        <f>Table_Index[[#This Row],[ID]]&amp;Table_Index[[#This Row],[year]]</f>
        <v>95232007</v>
      </c>
      <c r="R8677" t="str">
        <f t="shared" si="255"/>
        <v/>
      </c>
    </row>
    <row r="8678" spans="1:18" x14ac:dyDescent="0.3">
      <c r="A8678">
        <v>9524</v>
      </c>
      <c r="B8678">
        <v>2003</v>
      </c>
      <c r="C8678">
        <v>1</v>
      </c>
      <c r="D8678">
        <v>0</v>
      </c>
      <c r="E8678">
        <v>8.4278800000000001E-2</v>
      </c>
      <c r="F8678">
        <v>0.12965969999999999</v>
      </c>
      <c r="G8678">
        <v>4.5380900000000002E-2</v>
      </c>
      <c r="H8678">
        <v>1.9448900000000002E-2</v>
      </c>
      <c r="I8678">
        <v>0</v>
      </c>
      <c r="J8678">
        <v>0.32414910000000002</v>
      </c>
      <c r="K8678">
        <v>0.19448950000000001</v>
      </c>
      <c r="L8678">
        <v>0.19448950000000001</v>
      </c>
      <c r="M8678">
        <v>8.1037000000000001E-3</v>
      </c>
      <c r="O8678" t="str">
        <f>Table_Index[[#This Row],[ID]]&amp;Table_Index[[#This Row],[year]]</f>
        <v>95242003</v>
      </c>
      <c r="R8678" t="str">
        <f t="shared" si="255"/>
        <v/>
      </c>
    </row>
    <row r="8679" spans="1:18" x14ac:dyDescent="0.3">
      <c r="A8679">
        <v>9524</v>
      </c>
      <c r="B8679">
        <v>2003</v>
      </c>
      <c r="C8679">
        <v>2</v>
      </c>
      <c r="D8679">
        <v>0.26610650000000002</v>
      </c>
      <c r="E8679">
        <v>7.8431399999999998E-2</v>
      </c>
      <c r="F8679">
        <v>0.2240896</v>
      </c>
      <c r="G8679">
        <v>2.80112E-2</v>
      </c>
      <c r="H8679">
        <v>0</v>
      </c>
      <c r="I8679">
        <v>0</v>
      </c>
      <c r="J8679">
        <v>0</v>
      </c>
      <c r="K8679">
        <v>0.25210080000000001</v>
      </c>
      <c r="L8679">
        <v>0.12324930000000001</v>
      </c>
      <c r="M8679">
        <v>2.80112E-2</v>
      </c>
      <c r="O8679" t="str">
        <f>Table_Index[[#This Row],[ID]]&amp;Table_Index[[#This Row],[year]]</f>
        <v>95242003</v>
      </c>
      <c r="R8679" t="str">
        <f t="shared" si="255"/>
        <v/>
      </c>
    </row>
    <row r="8680" spans="1:18" x14ac:dyDescent="0.3">
      <c r="A8680">
        <v>9524</v>
      </c>
      <c r="B8680">
        <v>2003</v>
      </c>
      <c r="C8680">
        <v>3</v>
      </c>
      <c r="D8680">
        <v>0.3819978</v>
      </c>
      <c r="E8680">
        <v>7.9033999999999993E-2</v>
      </c>
      <c r="F8680">
        <v>0.26344669999999998</v>
      </c>
      <c r="G8680">
        <v>1.7563100000000002E-2</v>
      </c>
      <c r="H8680">
        <v>0</v>
      </c>
      <c r="I8680">
        <v>0</v>
      </c>
      <c r="J8680">
        <v>0</v>
      </c>
      <c r="K8680">
        <v>6.5861699999999995E-2</v>
      </c>
      <c r="L8680">
        <v>0.16136110000000001</v>
      </c>
      <c r="M8680">
        <v>3.0735499999999999E-2</v>
      </c>
      <c r="O8680" t="str">
        <f>Table_Index[[#This Row],[ID]]&amp;Table_Index[[#This Row],[year]]</f>
        <v>95242003</v>
      </c>
      <c r="R8680" t="str">
        <f t="shared" si="255"/>
        <v/>
      </c>
    </row>
    <row r="8681" spans="1:18" x14ac:dyDescent="0.3">
      <c r="A8681">
        <v>9524</v>
      </c>
      <c r="B8681">
        <v>2003</v>
      </c>
      <c r="C8681">
        <v>4</v>
      </c>
      <c r="D8681">
        <v>0.51747840000000001</v>
      </c>
      <c r="E8681">
        <v>0</v>
      </c>
      <c r="F8681">
        <v>0.25569520000000001</v>
      </c>
      <c r="G8681">
        <v>8.9846800000000004E-2</v>
      </c>
      <c r="H8681">
        <v>0</v>
      </c>
      <c r="I8681">
        <v>0</v>
      </c>
      <c r="J8681">
        <v>0</v>
      </c>
      <c r="K8681">
        <v>0.1217596</v>
      </c>
      <c r="L8681">
        <v>0</v>
      </c>
      <c r="M8681">
        <v>1.5219999999999999E-2</v>
      </c>
      <c r="O8681" t="str">
        <f>Table_Index[[#This Row],[ID]]&amp;Table_Index[[#This Row],[year]]</f>
        <v>95242003</v>
      </c>
      <c r="R8681" t="str">
        <f t="shared" si="255"/>
        <v/>
      </c>
    </row>
    <row r="8682" spans="1:18" x14ac:dyDescent="0.3">
      <c r="A8682">
        <v>9524</v>
      </c>
      <c r="B8682">
        <v>2004</v>
      </c>
      <c r="C8682">
        <v>1</v>
      </c>
      <c r="D8682">
        <v>0.35963919999999999</v>
      </c>
      <c r="E8682">
        <v>5.0732800000000002E-2</v>
      </c>
      <c r="F8682">
        <v>0.1352875</v>
      </c>
      <c r="G8682">
        <v>2.2547899999999999E-2</v>
      </c>
      <c r="H8682">
        <v>0</v>
      </c>
      <c r="I8682">
        <v>0.30439680000000002</v>
      </c>
      <c r="J8682">
        <v>0</v>
      </c>
      <c r="K8682">
        <v>4.5095799999999998E-2</v>
      </c>
      <c r="L8682">
        <v>7.1025900000000003E-2</v>
      </c>
      <c r="M8682">
        <v>1.1273999999999999E-2</v>
      </c>
      <c r="O8682" t="str">
        <f>Table_Index[[#This Row],[ID]]&amp;Table_Index[[#This Row],[year]]</f>
        <v>95242004</v>
      </c>
      <c r="R8682" t="str">
        <f t="shared" si="255"/>
        <v/>
      </c>
    </row>
    <row r="8683" spans="1:18" x14ac:dyDescent="0.3">
      <c r="A8683">
        <v>9524</v>
      </c>
      <c r="B8683">
        <v>2004</v>
      </c>
      <c r="C8683">
        <v>2</v>
      </c>
      <c r="D8683">
        <v>0.55325029999999997</v>
      </c>
      <c r="E8683">
        <v>7.7454999999999996E-2</v>
      </c>
      <c r="F8683">
        <v>0.16597509999999999</v>
      </c>
      <c r="G8683">
        <v>3.5961300000000002E-2</v>
      </c>
      <c r="H8683">
        <v>8.2988000000000003E-3</v>
      </c>
      <c r="I8683">
        <v>0</v>
      </c>
      <c r="J8683">
        <v>0</v>
      </c>
      <c r="K8683">
        <v>5.5324999999999999E-2</v>
      </c>
      <c r="L8683">
        <v>8.2987599999999995E-2</v>
      </c>
      <c r="M8683">
        <v>2.0746899999999999E-2</v>
      </c>
      <c r="O8683" t="str">
        <f>Table_Index[[#This Row],[ID]]&amp;Table_Index[[#This Row],[year]]</f>
        <v>95242004</v>
      </c>
      <c r="R8683" t="str">
        <f t="shared" si="255"/>
        <v/>
      </c>
    </row>
    <row r="8684" spans="1:18" x14ac:dyDescent="0.3">
      <c r="A8684">
        <v>9524</v>
      </c>
      <c r="B8684">
        <v>2004</v>
      </c>
      <c r="C8684">
        <v>3</v>
      </c>
      <c r="D8684">
        <v>0.47696</v>
      </c>
      <c r="E8684">
        <v>7.0469500000000004E-2</v>
      </c>
      <c r="F8684">
        <v>0.13154299999999999</v>
      </c>
      <c r="G8684">
        <v>8.4563399999999997E-2</v>
      </c>
      <c r="H8684">
        <v>7.8299000000000007E-3</v>
      </c>
      <c r="I8684">
        <v>0</v>
      </c>
      <c r="J8684">
        <v>0</v>
      </c>
      <c r="K8684">
        <v>6.8903500000000006E-2</v>
      </c>
      <c r="L8684">
        <v>0.1440709</v>
      </c>
      <c r="M8684">
        <v>1.5659900000000001E-2</v>
      </c>
      <c r="O8684" t="str">
        <f>Table_Index[[#This Row],[ID]]&amp;Table_Index[[#This Row],[year]]</f>
        <v>95242004</v>
      </c>
      <c r="R8684" t="str">
        <f t="shared" si="255"/>
        <v/>
      </c>
    </row>
    <row r="8685" spans="1:18" x14ac:dyDescent="0.3">
      <c r="A8685">
        <v>9524</v>
      </c>
      <c r="B8685">
        <v>2004</v>
      </c>
      <c r="C8685">
        <v>4</v>
      </c>
      <c r="D8685">
        <v>0.31120330000000002</v>
      </c>
      <c r="E8685">
        <v>9.3361E-2</v>
      </c>
      <c r="F8685">
        <v>0.1244813</v>
      </c>
      <c r="G8685">
        <v>1.86722E-2</v>
      </c>
      <c r="H8685">
        <v>0</v>
      </c>
      <c r="I8685">
        <v>0.31120330000000002</v>
      </c>
      <c r="J8685">
        <v>0</v>
      </c>
      <c r="K8685">
        <v>6.2240700000000003E-2</v>
      </c>
      <c r="L8685">
        <v>7.6244800000000001E-2</v>
      </c>
      <c r="M8685">
        <v>2.5934E-3</v>
      </c>
      <c r="O8685" t="str">
        <f>Table_Index[[#This Row],[ID]]&amp;Table_Index[[#This Row],[year]]</f>
        <v>95242004</v>
      </c>
      <c r="R8685" t="str">
        <f t="shared" si="255"/>
        <v/>
      </c>
    </row>
    <row r="8686" spans="1:18" x14ac:dyDescent="0.3">
      <c r="A8686">
        <v>9524</v>
      </c>
      <c r="B8686">
        <v>2005</v>
      </c>
      <c r="C8686">
        <v>1</v>
      </c>
      <c r="D8686">
        <v>0.4561212</v>
      </c>
      <c r="E8686">
        <v>0.13683629999999999</v>
      </c>
      <c r="F8686">
        <v>0.1778872</v>
      </c>
      <c r="G8686">
        <v>1.8244799999999999E-2</v>
      </c>
      <c r="H8686">
        <v>0</v>
      </c>
      <c r="I8686">
        <v>0</v>
      </c>
      <c r="J8686">
        <v>0</v>
      </c>
      <c r="K8686">
        <v>9.5785400000000007E-2</v>
      </c>
      <c r="L8686">
        <v>0.1049079</v>
      </c>
      <c r="M8686">
        <v>1.02171E-2</v>
      </c>
      <c r="O8686" t="str">
        <f>Table_Index[[#This Row],[ID]]&amp;Table_Index[[#This Row],[year]]</f>
        <v>95242005</v>
      </c>
      <c r="R8686" t="str">
        <f t="shared" si="255"/>
        <v/>
      </c>
    </row>
    <row r="8687" spans="1:18" x14ac:dyDescent="0.3">
      <c r="A8687">
        <v>9524</v>
      </c>
      <c r="B8687">
        <v>2005</v>
      </c>
      <c r="C8687">
        <v>2</v>
      </c>
      <c r="D8687">
        <v>5.9756200000000002E-2</v>
      </c>
      <c r="E8687">
        <v>0.1099514</v>
      </c>
      <c r="F8687">
        <v>0.1912198</v>
      </c>
      <c r="G8687">
        <v>1.6731699999999999E-2</v>
      </c>
      <c r="H8687">
        <v>0</v>
      </c>
      <c r="I8687">
        <v>0.40634209999999998</v>
      </c>
      <c r="J8687">
        <v>0</v>
      </c>
      <c r="K8687">
        <v>5.2585399999999997E-2</v>
      </c>
      <c r="L8687">
        <v>0.154171</v>
      </c>
      <c r="M8687">
        <v>9.2423000000000002E-3</v>
      </c>
      <c r="O8687" t="str">
        <f>Table_Index[[#This Row],[ID]]&amp;Table_Index[[#This Row],[year]]</f>
        <v>95242005</v>
      </c>
      <c r="R8687" t="str">
        <f t="shared" si="255"/>
        <v/>
      </c>
    </row>
    <row r="8688" spans="1:18" x14ac:dyDescent="0.3">
      <c r="A8688">
        <v>9524</v>
      </c>
      <c r="B8688">
        <v>2005</v>
      </c>
      <c r="C8688">
        <v>3</v>
      </c>
      <c r="D8688">
        <v>0</v>
      </c>
      <c r="E8688">
        <v>9.2542100000000002E-2</v>
      </c>
      <c r="F8688">
        <v>0.15218039999999999</v>
      </c>
      <c r="G8688">
        <v>7.6090199999999997E-2</v>
      </c>
      <c r="H8688">
        <v>0</v>
      </c>
      <c r="I8688">
        <v>0.2056492</v>
      </c>
      <c r="J8688">
        <v>0.2262141</v>
      </c>
      <c r="K8688">
        <v>8.2259700000000005E-2</v>
      </c>
      <c r="L8688">
        <v>0.1604064</v>
      </c>
      <c r="M8688">
        <v>4.6579999999999998E-3</v>
      </c>
      <c r="O8688" t="str">
        <f>Table_Index[[#This Row],[ID]]&amp;Table_Index[[#This Row],[year]]</f>
        <v>95242005</v>
      </c>
      <c r="R8688" t="str">
        <f t="shared" si="255"/>
        <v/>
      </c>
    </row>
    <row r="8689" spans="1:18" x14ac:dyDescent="0.3">
      <c r="A8689">
        <v>9524</v>
      </c>
      <c r="B8689">
        <v>2005</v>
      </c>
      <c r="C8689">
        <v>4</v>
      </c>
      <c r="D8689">
        <v>0.122447</v>
      </c>
      <c r="E8689">
        <v>0.1147941</v>
      </c>
      <c r="F8689">
        <v>0.29081170000000001</v>
      </c>
      <c r="G8689">
        <v>2.2958800000000001E-2</v>
      </c>
      <c r="H8689">
        <v>0</v>
      </c>
      <c r="I8689">
        <v>0</v>
      </c>
      <c r="J8689">
        <v>0</v>
      </c>
      <c r="K8689">
        <v>0.15305879999999999</v>
      </c>
      <c r="L8689">
        <v>0.2869852</v>
      </c>
      <c r="M8689">
        <v>8.9443999999999999E-3</v>
      </c>
      <c r="O8689" t="str">
        <f>Table_Index[[#This Row],[ID]]&amp;Table_Index[[#This Row],[year]]</f>
        <v>95242005</v>
      </c>
      <c r="R8689" t="str">
        <f t="shared" si="255"/>
        <v/>
      </c>
    </row>
    <row r="8690" spans="1:18" x14ac:dyDescent="0.3">
      <c r="A8690">
        <v>9524</v>
      </c>
      <c r="B8690">
        <v>2006</v>
      </c>
      <c r="C8690">
        <v>1</v>
      </c>
      <c r="D8690">
        <v>0.30761339999999998</v>
      </c>
      <c r="E8690">
        <v>0.17431430000000001</v>
      </c>
      <c r="F8690">
        <v>0</v>
      </c>
      <c r="G8690">
        <v>2.73434E-2</v>
      </c>
      <c r="H8690">
        <v>0</v>
      </c>
      <c r="I8690">
        <v>0</v>
      </c>
      <c r="J8690">
        <v>0</v>
      </c>
      <c r="K8690">
        <v>0.13671710000000001</v>
      </c>
      <c r="L8690">
        <v>0.328121</v>
      </c>
      <c r="M8690">
        <v>2.5890799999999999E-2</v>
      </c>
      <c r="O8690" t="str">
        <f>Table_Index[[#This Row],[ID]]&amp;Table_Index[[#This Row],[year]]</f>
        <v>95242006</v>
      </c>
      <c r="R8690" t="str">
        <f t="shared" si="255"/>
        <v/>
      </c>
    </row>
    <row r="8691" spans="1:18" x14ac:dyDescent="0.3">
      <c r="A8691">
        <v>9524</v>
      </c>
      <c r="B8691">
        <v>2006</v>
      </c>
      <c r="C8691">
        <v>2</v>
      </c>
      <c r="D8691">
        <v>0.14869889999999999</v>
      </c>
      <c r="E8691">
        <v>0.14869889999999999</v>
      </c>
      <c r="F8691">
        <v>0.18835189999999999</v>
      </c>
      <c r="G8691">
        <v>2.4783099999999999E-2</v>
      </c>
      <c r="H8691">
        <v>0</v>
      </c>
      <c r="I8691">
        <v>0</v>
      </c>
      <c r="J8691">
        <v>8.9219300000000001E-2</v>
      </c>
      <c r="K8691">
        <v>0.13630729999999999</v>
      </c>
      <c r="L8691">
        <v>0.24535319999999999</v>
      </c>
      <c r="M8691">
        <v>1.85874E-2</v>
      </c>
      <c r="O8691" t="str">
        <f>Table_Index[[#This Row],[ID]]&amp;Table_Index[[#This Row],[year]]</f>
        <v>95242006</v>
      </c>
      <c r="R8691" t="str">
        <f t="shared" si="255"/>
        <v/>
      </c>
    </row>
    <row r="8692" spans="1:18" x14ac:dyDescent="0.3">
      <c r="A8692">
        <v>9524</v>
      </c>
      <c r="B8692">
        <v>2006</v>
      </c>
      <c r="C8692">
        <v>3</v>
      </c>
      <c r="D8692">
        <v>8.2788700000000007E-2</v>
      </c>
      <c r="E8692">
        <v>0.1164216</v>
      </c>
      <c r="F8692">
        <v>0.27423760000000003</v>
      </c>
      <c r="G8692">
        <v>2.0313899999999999E-2</v>
      </c>
      <c r="H8692">
        <v>0</v>
      </c>
      <c r="I8692">
        <v>0</v>
      </c>
      <c r="J8692">
        <v>4.2041099999999998E-2</v>
      </c>
      <c r="K8692">
        <v>0.1086602</v>
      </c>
      <c r="L8692">
        <v>0.33115489999999997</v>
      </c>
      <c r="M8692">
        <v>2.4381900000000001E-2</v>
      </c>
      <c r="O8692" t="str">
        <f>Table_Index[[#This Row],[ID]]&amp;Table_Index[[#This Row],[year]]</f>
        <v>95242006</v>
      </c>
      <c r="R8692" t="str">
        <f t="shared" si="255"/>
        <v/>
      </c>
    </row>
    <row r="8693" spans="1:18" x14ac:dyDescent="0.3">
      <c r="A8693">
        <v>9524</v>
      </c>
      <c r="B8693">
        <v>2006</v>
      </c>
      <c r="C8693">
        <v>4</v>
      </c>
      <c r="D8693">
        <v>5.3339200000000003E-2</v>
      </c>
      <c r="E8693">
        <v>0.1125123</v>
      </c>
      <c r="F8693">
        <v>0.2000219</v>
      </c>
      <c r="G8693">
        <v>1.7501900000000001E-2</v>
      </c>
      <c r="H8693">
        <v>3.7504099999999999E-2</v>
      </c>
      <c r="I8693">
        <v>0</v>
      </c>
      <c r="J8693">
        <v>0.2750301</v>
      </c>
      <c r="K8693">
        <v>5.0005500000000001E-2</v>
      </c>
      <c r="L8693">
        <v>0.2400263</v>
      </c>
      <c r="M8693">
        <v>1.40587E-2</v>
      </c>
      <c r="O8693" t="str">
        <f>Table_Index[[#This Row],[ID]]&amp;Table_Index[[#This Row],[year]]</f>
        <v>95242006</v>
      </c>
      <c r="R8693" t="str">
        <f t="shared" si="255"/>
        <v/>
      </c>
    </row>
    <row r="8694" spans="1:18" x14ac:dyDescent="0.3">
      <c r="A8694">
        <v>9524</v>
      </c>
      <c r="B8694">
        <v>2007</v>
      </c>
      <c r="C8694">
        <v>1</v>
      </c>
      <c r="D8694">
        <v>0.14752879999999999</v>
      </c>
      <c r="E8694">
        <v>7.2160799999999997E-2</v>
      </c>
      <c r="F8694">
        <v>0.19242890000000001</v>
      </c>
      <c r="G8694">
        <v>2.4053600000000001E-2</v>
      </c>
      <c r="H8694">
        <v>7.2332300000000002E-2</v>
      </c>
      <c r="I8694">
        <v>0</v>
      </c>
      <c r="J8694">
        <v>0.18441099999999999</v>
      </c>
      <c r="K8694">
        <v>6.4143000000000006E-2</v>
      </c>
      <c r="L8694">
        <v>0.22450039999999999</v>
      </c>
      <c r="M8694">
        <v>1.8441099999999998E-2</v>
      </c>
      <c r="O8694" t="str">
        <f>Table_Index[[#This Row],[ID]]&amp;Table_Index[[#This Row],[year]]</f>
        <v>95242007</v>
      </c>
      <c r="R8694" t="str">
        <f t="shared" si="255"/>
        <v/>
      </c>
    </row>
    <row r="8695" spans="1:18" x14ac:dyDescent="0.3">
      <c r="A8695">
        <v>9524</v>
      </c>
      <c r="B8695">
        <v>2007</v>
      </c>
      <c r="C8695">
        <v>2</v>
      </c>
      <c r="D8695">
        <v>0.1725207</v>
      </c>
      <c r="E8695">
        <v>8.0869099999999999E-2</v>
      </c>
      <c r="F8695">
        <v>0.21257010000000001</v>
      </c>
      <c r="G8695">
        <v>2.11504E-2</v>
      </c>
      <c r="H8695">
        <v>0.16245699999999999</v>
      </c>
      <c r="I8695">
        <v>0</v>
      </c>
      <c r="J8695">
        <v>5.0318500000000002E-2</v>
      </c>
      <c r="K8695">
        <v>7.1883600000000006E-2</v>
      </c>
      <c r="L8695">
        <v>0.2084625</v>
      </c>
      <c r="M8695">
        <v>1.9768000000000001E-2</v>
      </c>
      <c r="O8695" t="str">
        <f>Table_Index[[#This Row],[ID]]&amp;Table_Index[[#This Row],[year]]</f>
        <v>95242007</v>
      </c>
      <c r="R8695" t="str">
        <f t="shared" si="255"/>
        <v/>
      </c>
    </row>
    <row r="8696" spans="1:18" x14ac:dyDescent="0.3">
      <c r="A8696">
        <v>9524</v>
      </c>
      <c r="B8696">
        <v>2007</v>
      </c>
      <c r="C8696">
        <v>3</v>
      </c>
      <c r="D8696">
        <v>0.1823226</v>
      </c>
      <c r="E8696">
        <v>8.7197800000000006E-2</v>
      </c>
      <c r="F8696">
        <v>0.35671819999999999</v>
      </c>
      <c r="G8696">
        <v>2.3781199999999999E-2</v>
      </c>
      <c r="H8696">
        <v>0.1323821</v>
      </c>
      <c r="I8696">
        <v>0</v>
      </c>
      <c r="J8696">
        <v>0</v>
      </c>
      <c r="K8696">
        <v>4.7562399999999998E-2</v>
      </c>
      <c r="L8696">
        <v>0.14268729999999999</v>
      </c>
      <c r="M8696">
        <v>2.7348399999999998E-2</v>
      </c>
      <c r="O8696" t="str">
        <f>Table_Index[[#This Row],[ID]]&amp;Table_Index[[#This Row],[year]]</f>
        <v>95242007</v>
      </c>
      <c r="R8696" t="str">
        <f t="shared" si="255"/>
        <v/>
      </c>
    </row>
    <row r="8697" spans="1:18" x14ac:dyDescent="0.3">
      <c r="A8697">
        <v>9524</v>
      </c>
      <c r="B8697">
        <v>2007</v>
      </c>
      <c r="C8697">
        <v>4</v>
      </c>
      <c r="D8697">
        <v>0.13873830000000001</v>
      </c>
      <c r="E8697">
        <v>0.1127249</v>
      </c>
      <c r="F8697">
        <v>0.30349019999999999</v>
      </c>
      <c r="G8697">
        <v>1.51745E-2</v>
      </c>
      <c r="H8697">
        <v>3.6852E-3</v>
      </c>
      <c r="I8697">
        <v>0</v>
      </c>
      <c r="J8697">
        <v>0.19510079999999999</v>
      </c>
      <c r="K8697">
        <v>9.5382599999999998E-2</v>
      </c>
      <c r="L8697">
        <v>0.12139610000000001</v>
      </c>
      <c r="M8697">
        <v>1.43074E-2</v>
      </c>
      <c r="O8697" t="str">
        <f>Table_Index[[#This Row],[ID]]&amp;Table_Index[[#This Row],[year]]</f>
        <v>95242007</v>
      </c>
      <c r="R8697" t="str">
        <f t="shared" si="255"/>
        <v/>
      </c>
    </row>
    <row r="8698" spans="1:18" x14ac:dyDescent="0.3">
      <c r="A8698">
        <v>9524</v>
      </c>
      <c r="B8698">
        <v>2008</v>
      </c>
      <c r="C8698">
        <v>1</v>
      </c>
      <c r="D8698">
        <v>0.1697323</v>
      </c>
      <c r="E8698">
        <v>0.14381079999999999</v>
      </c>
      <c r="F8698">
        <v>0.2396847</v>
      </c>
      <c r="G8698">
        <v>1.5979E-2</v>
      </c>
      <c r="H8698">
        <v>2.3329300000000001E-2</v>
      </c>
      <c r="I8698">
        <v>0</v>
      </c>
      <c r="J8698">
        <v>0.20772669999999999</v>
      </c>
      <c r="K8698">
        <v>6.3915899999999998E-2</v>
      </c>
      <c r="L8698">
        <v>0.12942970000000001</v>
      </c>
      <c r="M8698">
        <v>6.3915999999999999E-3</v>
      </c>
      <c r="O8698" t="str">
        <f>Table_Index[[#This Row],[ID]]&amp;Table_Index[[#This Row],[year]]</f>
        <v>95242008</v>
      </c>
      <c r="R8698" t="str">
        <f t="shared" si="255"/>
        <v/>
      </c>
    </row>
    <row r="8699" spans="1:18" x14ac:dyDescent="0.3">
      <c r="A8699">
        <v>9524</v>
      </c>
      <c r="B8699">
        <v>2008</v>
      </c>
      <c r="C8699">
        <v>2</v>
      </c>
      <c r="D8699">
        <v>8.1266900000000003E-2</v>
      </c>
      <c r="E8699">
        <v>7.9070500000000002E-2</v>
      </c>
      <c r="F8699">
        <v>0.2108546</v>
      </c>
      <c r="G8699">
        <v>4.8760100000000001E-2</v>
      </c>
      <c r="H8699">
        <v>1.12675E-2</v>
      </c>
      <c r="I8699">
        <v>0.26356829999999998</v>
      </c>
      <c r="J8699">
        <v>0.16473019999999999</v>
      </c>
      <c r="K8699">
        <v>5.2713700000000002E-2</v>
      </c>
      <c r="L8699">
        <v>7.9070500000000002E-2</v>
      </c>
      <c r="M8699">
        <v>8.6978000000000003E-3</v>
      </c>
      <c r="O8699" t="str">
        <f>Table_Index[[#This Row],[ID]]&amp;Table_Index[[#This Row],[year]]</f>
        <v>95242008</v>
      </c>
      <c r="R8699" t="str">
        <f t="shared" si="255"/>
        <v/>
      </c>
    </row>
    <row r="8700" spans="1:18" x14ac:dyDescent="0.3">
      <c r="A8700">
        <v>9524</v>
      </c>
      <c r="B8700">
        <v>2008</v>
      </c>
      <c r="C8700">
        <v>3</v>
      </c>
      <c r="D8700">
        <v>0.1443961</v>
      </c>
      <c r="E8700">
        <v>8.1648100000000001E-2</v>
      </c>
      <c r="F8700">
        <v>0.2041202</v>
      </c>
      <c r="G8700">
        <v>1.0206E-2</v>
      </c>
      <c r="H8700">
        <v>1.5309E-2</v>
      </c>
      <c r="I8700">
        <v>0</v>
      </c>
      <c r="J8700">
        <v>0.4422604</v>
      </c>
      <c r="K8700">
        <v>3.4020000000000002E-2</v>
      </c>
      <c r="L8700">
        <v>6.1236100000000002E-2</v>
      </c>
      <c r="M8700">
        <v>6.8040000000000002E-3</v>
      </c>
      <c r="O8700" t="str">
        <f>Table_Index[[#This Row],[ID]]&amp;Table_Index[[#This Row],[year]]</f>
        <v>95242008</v>
      </c>
      <c r="R8700" t="str">
        <f t="shared" si="255"/>
        <v/>
      </c>
    </row>
    <row r="8701" spans="1:18" x14ac:dyDescent="0.3">
      <c r="A8701">
        <v>9524</v>
      </c>
      <c r="B8701">
        <v>2008</v>
      </c>
      <c r="C8701">
        <v>4</v>
      </c>
      <c r="D8701">
        <v>4.3768500000000002E-2</v>
      </c>
      <c r="E8701">
        <v>7.8783199999999998E-2</v>
      </c>
      <c r="F8701">
        <v>0.33876790000000001</v>
      </c>
      <c r="G8701">
        <v>3.1513300000000001E-2</v>
      </c>
      <c r="H8701">
        <v>2.9543699999999999E-2</v>
      </c>
      <c r="I8701">
        <v>0</v>
      </c>
      <c r="J8701">
        <v>0.35452460000000002</v>
      </c>
      <c r="K8701">
        <v>4.9239499999999999E-2</v>
      </c>
      <c r="L8701">
        <v>5.9087399999999998E-2</v>
      </c>
      <c r="M8701">
        <v>1.4771899999999999E-2</v>
      </c>
      <c r="O8701" t="str">
        <f>Table_Index[[#This Row],[ID]]&amp;Table_Index[[#This Row],[year]]</f>
        <v>95242008</v>
      </c>
      <c r="R8701" t="str">
        <f t="shared" si="255"/>
        <v/>
      </c>
    </row>
    <row r="8702" spans="1:18" x14ac:dyDescent="0.3">
      <c r="A8702">
        <v>9524</v>
      </c>
      <c r="B8702">
        <v>2009</v>
      </c>
      <c r="C8702">
        <v>1</v>
      </c>
      <c r="D8702">
        <v>0.1305684</v>
      </c>
      <c r="E8702">
        <v>0.10752689999999999</v>
      </c>
      <c r="F8702">
        <v>0.29953920000000001</v>
      </c>
      <c r="G8702">
        <v>7.3732699999999998E-2</v>
      </c>
      <c r="H8702">
        <v>5.5300000000000002E-3</v>
      </c>
      <c r="I8702">
        <v>0</v>
      </c>
      <c r="J8702">
        <v>0.1751152</v>
      </c>
      <c r="K8702">
        <v>9.2165899999999995E-2</v>
      </c>
      <c r="L8702">
        <v>0.1013825</v>
      </c>
      <c r="M8702">
        <v>1.44393E-2</v>
      </c>
      <c r="O8702" t="str">
        <f>Table_Index[[#This Row],[ID]]&amp;Table_Index[[#This Row],[year]]</f>
        <v>95242009</v>
      </c>
      <c r="R8702" t="str">
        <f t="shared" si="255"/>
        <v/>
      </c>
    </row>
    <row r="8703" spans="1:18" x14ac:dyDescent="0.3">
      <c r="A8703">
        <v>9524</v>
      </c>
      <c r="B8703">
        <v>2009</v>
      </c>
      <c r="C8703">
        <v>2</v>
      </c>
      <c r="D8703">
        <v>0.10801239999999999</v>
      </c>
      <c r="E8703">
        <v>6.1974300000000003E-2</v>
      </c>
      <c r="F8703">
        <v>0.15936259999999999</v>
      </c>
      <c r="G8703">
        <v>0.17131469999999999</v>
      </c>
      <c r="H8703">
        <v>3.9840599999999997E-2</v>
      </c>
      <c r="I8703">
        <v>0</v>
      </c>
      <c r="J8703">
        <v>0.30101810000000001</v>
      </c>
      <c r="K8703">
        <v>4.4267399999999998E-2</v>
      </c>
      <c r="L8703">
        <v>0.10092959999999999</v>
      </c>
      <c r="M8703">
        <v>1.3280200000000001E-2</v>
      </c>
      <c r="O8703" t="str">
        <f>Table_Index[[#This Row],[ID]]&amp;Table_Index[[#This Row],[year]]</f>
        <v>95242009</v>
      </c>
      <c r="R8703" t="str">
        <f t="shared" si="255"/>
        <v/>
      </c>
    </row>
    <row r="8704" spans="1:18" x14ac:dyDescent="0.3">
      <c r="A8704">
        <v>9524</v>
      </c>
      <c r="B8704">
        <v>2009</v>
      </c>
      <c r="C8704">
        <v>3</v>
      </c>
      <c r="D8704">
        <v>5.9901000000000003E-2</v>
      </c>
      <c r="E8704">
        <v>0.10957509999999999</v>
      </c>
      <c r="F8704">
        <v>0.1582751</v>
      </c>
      <c r="G8704">
        <v>0.1120101</v>
      </c>
      <c r="H8704">
        <v>4.8700000000000002E-3</v>
      </c>
      <c r="I8704">
        <v>0</v>
      </c>
      <c r="J8704">
        <v>0.32426100000000002</v>
      </c>
      <c r="K8704">
        <v>7.3050000000000004E-2</v>
      </c>
      <c r="L8704">
        <v>0.14283889999999999</v>
      </c>
      <c r="M8704">
        <v>1.5218799999999999E-2</v>
      </c>
      <c r="O8704" t="str">
        <f>Table_Index[[#This Row],[ID]]&amp;Table_Index[[#This Row],[year]]</f>
        <v>95242009</v>
      </c>
      <c r="R8704" t="str">
        <f t="shared" si="255"/>
        <v/>
      </c>
    </row>
    <row r="8705" spans="1:18" x14ac:dyDescent="0.3">
      <c r="A8705">
        <v>9524</v>
      </c>
      <c r="B8705">
        <v>2009</v>
      </c>
      <c r="C8705">
        <v>4</v>
      </c>
      <c r="D8705">
        <v>0.1244546</v>
      </c>
      <c r="E8705">
        <v>7.9681299999999997E-2</v>
      </c>
      <c r="F8705">
        <v>0.1138304</v>
      </c>
      <c r="G8705">
        <v>9.4859000000000002E-3</v>
      </c>
      <c r="H8705">
        <v>1.6126000000000001E-2</v>
      </c>
      <c r="I8705">
        <v>0.30354769999999998</v>
      </c>
      <c r="J8705">
        <v>0.15177389999999999</v>
      </c>
      <c r="K8705">
        <v>6.8298200000000003E-2</v>
      </c>
      <c r="L8705">
        <v>0.1195219</v>
      </c>
      <c r="M8705">
        <v>1.3280200000000001E-2</v>
      </c>
      <c r="O8705" t="str">
        <f>Table_Index[[#This Row],[ID]]&amp;Table_Index[[#This Row],[year]]</f>
        <v>95242009</v>
      </c>
      <c r="R8705" t="str">
        <f t="shared" si="255"/>
        <v/>
      </c>
    </row>
    <row r="8706" spans="1:18" x14ac:dyDescent="0.3">
      <c r="A8706">
        <v>9524</v>
      </c>
      <c r="B8706">
        <v>2010</v>
      </c>
      <c r="C8706">
        <v>1</v>
      </c>
      <c r="D8706">
        <v>0.15605920000000001</v>
      </c>
      <c r="E8706">
        <v>0.27646530000000002</v>
      </c>
      <c r="F8706">
        <v>9.9927199999999994E-2</v>
      </c>
      <c r="G8706">
        <v>2.77576E-2</v>
      </c>
      <c r="H8706">
        <v>4.0526E-2</v>
      </c>
      <c r="I8706">
        <v>0</v>
      </c>
      <c r="J8706">
        <v>0.2914544</v>
      </c>
      <c r="K8706">
        <v>1.5544199999999999E-2</v>
      </c>
      <c r="L8706">
        <v>8.3272700000000005E-2</v>
      </c>
      <c r="M8706">
        <v>8.9934000000000004E-3</v>
      </c>
      <c r="O8706" t="str">
        <f>Table_Index[[#This Row],[ID]]&amp;Table_Index[[#This Row],[year]]</f>
        <v>95242010</v>
      </c>
      <c r="R8706" t="str">
        <f t="shared" si="255"/>
        <v/>
      </c>
    </row>
    <row r="8707" spans="1:18" x14ac:dyDescent="0.3">
      <c r="A8707">
        <v>9524</v>
      </c>
      <c r="B8707">
        <v>2010</v>
      </c>
      <c r="C8707">
        <v>2</v>
      </c>
      <c r="D8707">
        <v>4.4052899999999999E-2</v>
      </c>
      <c r="E8707">
        <v>3.6710699999999999E-2</v>
      </c>
      <c r="F8707">
        <v>0.13215859999999999</v>
      </c>
      <c r="G8707">
        <v>9.1776800000000006E-2</v>
      </c>
      <c r="H8707">
        <v>1.1380299999999999E-2</v>
      </c>
      <c r="I8707">
        <v>0.2936858</v>
      </c>
      <c r="J8707">
        <v>0.1853891</v>
      </c>
      <c r="K8707">
        <v>0.12481639999999999</v>
      </c>
      <c r="L8707">
        <v>7.3421399999999998E-2</v>
      </c>
      <c r="M8707">
        <v>6.6078999999999999E-3</v>
      </c>
      <c r="O8707" t="str">
        <f>Table_Index[[#This Row],[ID]]&amp;Table_Index[[#This Row],[year]]</f>
        <v>95242010</v>
      </c>
      <c r="R8707" t="str">
        <f t="shared" si="255"/>
        <v/>
      </c>
    </row>
    <row r="8708" spans="1:18" x14ac:dyDescent="0.3">
      <c r="A8708">
        <v>9524</v>
      </c>
      <c r="B8708">
        <v>2010</v>
      </c>
      <c r="C8708">
        <v>3</v>
      </c>
      <c r="D8708">
        <v>6.7727399999999993E-2</v>
      </c>
      <c r="E8708">
        <v>8.7674500000000002E-2</v>
      </c>
      <c r="F8708">
        <v>0.1335993</v>
      </c>
      <c r="G8708">
        <v>5.0099699999999997E-2</v>
      </c>
      <c r="H8708">
        <v>4.1749999999999999E-3</v>
      </c>
      <c r="I8708">
        <v>0.47594750000000002</v>
      </c>
      <c r="J8708">
        <v>0</v>
      </c>
      <c r="K8708">
        <v>5.0099699999999997E-2</v>
      </c>
      <c r="L8708">
        <v>0.1177344</v>
      </c>
      <c r="M8708">
        <v>1.29424E-2</v>
      </c>
      <c r="O8708" t="str">
        <f>Table_Index[[#This Row],[ID]]&amp;Table_Index[[#This Row],[year]]</f>
        <v>95242010</v>
      </c>
      <c r="R8708" t="str">
        <f t="shared" si="255"/>
        <v/>
      </c>
    </row>
    <row r="8709" spans="1:18" x14ac:dyDescent="0.3">
      <c r="A8709">
        <v>9524</v>
      </c>
      <c r="B8709">
        <v>2010</v>
      </c>
      <c r="C8709">
        <v>4</v>
      </c>
      <c r="D8709">
        <v>7.3331499999999994E-2</v>
      </c>
      <c r="E8709">
        <v>3.5882600000000001E-2</v>
      </c>
      <c r="F8709">
        <v>0.115337</v>
      </c>
      <c r="G8709">
        <v>1.9222800000000002E-2</v>
      </c>
      <c r="H8709">
        <v>7.5930200000000003E-2</v>
      </c>
      <c r="I8709">
        <v>0.48537639999999999</v>
      </c>
      <c r="J8709">
        <v>9.6114099999999994E-2</v>
      </c>
      <c r="K8709">
        <v>2.8834200000000001E-2</v>
      </c>
      <c r="L8709">
        <v>6.4076099999999997E-2</v>
      </c>
      <c r="M8709">
        <v>5.8950000000000001E-3</v>
      </c>
      <c r="O8709" t="str">
        <f>Table_Index[[#This Row],[ID]]&amp;Table_Index[[#This Row],[year]]</f>
        <v>95242010</v>
      </c>
      <c r="R8709" t="str">
        <f t="shared" si="255"/>
        <v/>
      </c>
    </row>
    <row r="8710" spans="1:18" x14ac:dyDescent="0.3">
      <c r="A8710">
        <v>9524</v>
      </c>
      <c r="B8710">
        <v>2011</v>
      </c>
      <c r="C8710">
        <v>1</v>
      </c>
      <c r="D8710">
        <v>4.9115899999999997E-2</v>
      </c>
      <c r="E8710">
        <v>3.92927E-2</v>
      </c>
      <c r="F8710">
        <v>0.1178782</v>
      </c>
      <c r="G8710">
        <v>0.1309758</v>
      </c>
      <c r="H8710">
        <v>7.2037000000000004E-3</v>
      </c>
      <c r="I8710">
        <v>0.43221999999999999</v>
      </c>
      <c r="J8710">
        <v>7.5311100000000006E-2</v>
      </c>
      <c r="K8710">
        <v>5.8939100000000001E-2</v>
      </c>
      <c r="L8710">
        <v>7.8585500000000003E-2</v>
      </c>
      <c r="M8710">
        <v>1.0478100000000001E-2</v>
      </c>
      <c r="O8710" t="str">
        <f>Table_Index[[#This Row],[ID]]&amp;Table_Index[[#This Row],[year]]</f>
        <v>95242011</v>
      </c>
      <c r="R8710" t="str">
        <f t="shared" si="255"/>
        <v/>
      </c>
    </row>
    <row r="8711" spans="1:18" x14ac:dyDescent="0.3">
      <c r="A8711">
        <v>9524</v>
      </c>
      <c r="B8711">
        <v>2011</v>
      </c>
      <c r="C8711">
        <v>2</v>
      </c>
      <c r="D8711">
        <v>4.3393599999999997E-2</v>
      </c>
      <c r="E8711">
        <v>6.2699299999999999E-2</v>
      </c>
      <c r="F8711">
        <v>9.5642900000000003E-2</v>
      </c>
      <c r="G8711">
        <v>7.9702499999999996E-2</v>
      </c>
      <c r="H8711">
        <v>8.2535999999999998E-3</v>
      </c>
      <c r="I8711">
        <v>0.31880979999999998</v>
      </c>
      <c r="J8711">
        <v>0.14558979999999999</v>
      </c>
      <c r="K8711">
        <v>0.13549420000000001</v>
      </c>
      <c r="L8711">
        <v>0.1036132</v>
      </c>
      <c r="M8711">
        <v>6.8012999999999997E-3</v>
      </c>
      <c r="O8711" t="str">
        <f>Table_Index[[#This Row],[ID]]&amp;Table_Index[[#This Row],[year]]</f>
        <v>95242011</v>
      </c>
      <c r="R8711" t="str">
        <f t="shared" si="255"/>
        <v/>
      </c>
    </row>
    <row r="8712" spans="1:18" x14ac:dyDescent="0.3">
      <c r="A8712">
        <v>9524</v>
      </c>
      <c r="B8712">
        <v>2011</v>
      </c>
      <c r="C8712">
        <v>3</v>
      </c>
      <c r="D8712">
        <v>3.86453E-2</v>
      </c>
      <c r="E8712">
        <v>0.1025857</v>
      </c>
      <c r="F8712">
        <v>0.13350200000000001</v>
      </c>
      <c r="G8712">
        <v>4.2861200000000002E-2</v>
      </c>
      <c r="H8712">
        <v>1.9111900000000001E-2</v>
      </c>
      <c r="I8712">
        <v>0.46023049999999999</v>
      </c>
      <c r="J8712">
        <v>0</v>
      </c>
      <c r="K8712">
        <v>5.6211400000000002E-2</v>
      </c>
      <c r="L8712">
        <v>0.1370152</v>
      </c>
      <c r="M8712">
        <v>9.8370000000000003E-3</v>
      </c>
      <c r="O8712" t="str">
        <f>Table_Index[[#This Row],[ID]]&amp;Table_Index[[#This Row],[year]]</f>
        <v>95242011</v>
      </c>
      <c r="R8712" t="str">
        <f t="shared" si="255"/>
        <v/>
      </c>
    </row>
    <row r="8713" spans="1:18" x14ac:dyDescent="0.3">
      <c r="A8713">
        <v>9524</v>
      </c>
      <c r="B8713">
        <v>2011</v>
      </c>
      <c r="C8713">
        <v>4</v>
      </c>
      <c r="D8713">
        <v>1.2865700000000001E-2</v>
      </c>
      <c r="E8713">
        <v>0.113521</v>
      </c>
      <c r="F8713">
        <v>0.15136140000000001</v>
      </c>
      <c r="G8713">
        <v>1.13521E-2</v>
      </c>
      <c r="H8713">
        <v>9.3843999999999993E-3</v>
      </c>
      <c r="I8713">
        <v>0.1483341</v>
      </c>
      <c r="J8713">
        <v>0.26483790000000001</v>
      </c>
      <c r="K8713">
        <v>0.17406559999999999</v>
      </c>
      <c r="L8713">
        <v>0.1089802</v>
      </c>
      <c r="M8713">
        <v>5.2976000000000004E-3</v>
      </c>
      <c r="O8713" t="str">
        <f>Table_Index[[#This Row],[ID]]&amp;Table_Index[[#This Row],[year]]</f>
        <v>95242011</v>
      </c>
      <c r="R8713" t="str">
        <f t="shared" si="255"/>
        <v/>
      </c>
    </row>
    <row r="8714" spans="1:18" x14ac:dyDescent="0.3">
      <c r="A8714">
        <v>9524</v>
      </c>
      <c r="B8714">
        <v>2012</v>
      </c>
      <c r="C8714">
        <v>1</v>
      </c>
      <c r="D8714">
        <v>4.16838E-2</v>
      </c>
      <c r="E8714">
        <v>4.5292600000000002E-2</v>
      </c>
      <c r="F8714">
        <v>0.11919109999999999</v>
      </c>
      <c r="G8714">
        <v>1.6686800000000002E-2</v>
      </c>
      <c r="H8714">
        <v>1.6885399999999998E-2</v>
      </c>
      <c r="I8714">
        <v>0.51252169999999997</v>
      </c>
      <c r="J8714">
        <v>0.16835739999999999</v>
      </c>
      <c r="K8714">
        <v>4.4696699999999999E-2</v>
      </c>
      <c r="L8714">
        <v>2.86059E-2</v>
      </c>
      <c r="M8714">
        <v>6.0787000000000002E-3</v>
      </c>
      <c r="O8714" t="str">
        <f>Table_Index[[#This Row],[ID]]&amp;Table_Index[[#This Row],[year]]</f>
        <v>95242012</v>
      </c>
      <c r="R8714" t="str">
        <f t="shared" si="255"/>
        <v/>
      </c>
    </row>
    <row r="8715" spans="1:18" x14ac:dyDescent="0.3">
      <c r="A8715">
        <v>9524</v>
      </c>
      <c r="B8715">
        <v>2012</v>
      </c>
      <c r="C8715">
        <v>2</v>
      </c>
      <c r="D8715">
        <v>1.0222200000000001E-2</v>
      </c>
      <c r="E8715">
        <v>0.1112419</v>
      </c>
      <c r="F8715">
        <v>0.14281060000000001</v>
      </c>
      <c r="G8715">
        <v>8.5185E-3</v>
      </c>
      <c r="H8715">
        <v>3.8183000000000002E-2</v>
      </c>
      <c r="I8715">
        <v>0.22549040000000001</v>
      </c>
      <c r="J8715">
        <v>0.2273695</v>
      </c>
      <c r="K8715">
        <v>0.11500009999999999</v>
      </c>
      <c r="L8715">
        <v>0.1127452</v>
      </c>
      <c r="M8715">
        <v>8.4183000000000001E-3</v>
      </c>
      <c r="O8715" t="str">
        <f>Table_Index[[#This Row],[ID]]&amp;Table_Index[[#This Row],[year]]</f>
        <v>95242012</v>
      </c>
      <c r="R8715" t="str">
        <f t="shared" si="255"/>
        <v/>
      </c>
    </row>
    <row r="8716" spans="1:18" x14ac:dyDescent="0.3">
      <c r="A8716">
        <v>9524</v>
      </c>
      <c r="B8716">
        <v>2012</v>
      </c>
      <c r="C8716">
        <v>3</v>
      </c>
      <c r="D8716">
        <v>3.24715E-2</v>
      </c>
      <c r="E8716">
        <v>5.3725500000000002E-2</v>
      </c>
      <c r="F8716">
        <v>5.9039000000000001E-2</v>
      </c>
      <c r="G8716">
        <v>7.4979599999999993E-2</v>
      </c>
      <c r="H8716">
        <v>0.10914119999999999</v>
      </c>
      <c r="I8716">
        <v>0.3719459</v>
      </c>
      <c r="J8716">
        <v>0.1286207</v>
      </c>
      <c r="K8716">
        <v>3.3209500000000003E-2</v>
      </c>
      <c r="L8716">
        <v>0.12752430000000001</v>
      </c>
      <c r="M8716">
        <v>9.3428999999999995E-3</v>
      </c>
      <c r="O8716" t="str">
        <f>Table_Index[[#This Row],[ID]]&amp;Table_Index[[#This Row],[year]]</f>
        <v>95242012</v>
      </c>
      <c r="R8716" t="str">
        <f t="shared" si="255"/>
        <v/>
      </c>
    </row>
    <row r="8717" spans="1:18" x14ac:dyDescent="0.3">
      <c r="A8717">
        <v>9524</v>
      </c>
      <c r="B8717">
        <v>2012</v>
      </c>
      <c r="C8717">
        <v>4</v>
      </c>
      <c r="D8717">
        <v>5.0624200000000001E-2</v>
      </c>
      <c r="E8717">
        <v>9.6646200000000002E-2</v>
      </c>
      <c r="F8717">
        <v>0.1035494</v>
      </c>
      <c r="G8717">
        <v>1.55324E-2</v>
      </c>
      <c r="H8717">
        <v>1.89841E-2</v>
      </c>
      <c r="I8717">
        <v>0.51774719999999996</v>
      </c>
      <c r="J8717">
        <v>0.1000978</v>
      </c>
      <c r="K8717">
        <v>3.6242299999999998E-2</v>
      </c>
      <c r="L8717">
        <v>5.17747E-2</v>
      </c>
      <c r="M8717">
        <v>8.8017000000000008E-3</v>
      </c>
      <c r="O8717" t="str">
        <f>Table_Index[[#This Row],[ID]]&amp;Table_Index[[#This Row],[year]]</f>
        <v>95242012</v>
      </c>
      <c r="R8717" t="str">
        <f t="shared" si="255"/>
        <v/>
      </c>
    </row>
    <row r="8718" spans="1:18" x14ac:dyDescent="0.3">
      <c r="A8718">
        <v>9525</v>
      </c>
      <c r="B8718">
        <v>2003</v>
      </c>
      <c r="C8718">
        <v>1</v>
      </c>
      <c r="D8718">
        <v>0</v>
      </c>
      <c r="E8718">
        <v>0.2455243</v>
      </c>
      <c r="F8718">
        <v>0.21483379999999999</v>
      </c>
      <c r="G8718">
        <v>0</v>
      </c>
      <c r="H8718">
        <v>0</v>
      </c>
      <c r="I8718">
        <v>0</v>
      </c>
      <c r="J8718">
        <v>0</v>
      </c>
      <c r="K8718">
        <v>0.40920719999999999</v>
      </c>
      <c r="L8718">
        <v>0.1227622</v>
      </c>
      <c r="M8718">
        <v>7.6725999999999999E-3</v>
      </c>
      <c r="O8718" t="str">
        <f>Table_Index[[#This Row],[ID]]&amp;Table_Index[[#This Row],[year]]</f>
        <v>95252003</v>
      </c>
      <c r="R8718" t="str">
        <f t="shared" ref="R8718:R8781" si="256">RIGHT(P8718,4)</f>
        <v/>
      </c>
    </row>
    <row r="8719" spans="1:18" x14ac:dyDescent="0.3">
      <c r="A8719">
        <v>9525</v>
      </c>
      <c r="B8719">
        <v>2003</v>
      </c>
      <c r="C8719">
        <v>2</v>
      </c>
      <c r="D8719">
        <v>0</v>
      </c>
      <c r="E8719">
        <v>0.44809559999999998</v>
      </c>
      <c r="F8719">
        <v>0.30619869999999999</v>
      </c>
      <c r="G8719">
        <v>0</v>
      </c>
      <c r="H8719">
        <v>0</v>
      </c>
      <c r="I8719">
        <v>0</v>
      </c>
      <c r="J8719">
        <v>0</v>
      </c>
      <c r="K8719">
        <v>0.1120239</v>
      </c>
      <c r="L8719">
        <v>0.11501119999999999</v>
      </c>
      <c r="M8719">
        <v>1.8670699999999998E-2</v>
      </c>
      <c r="O8719" t="str">
        <f>Table_Index[[#This Row],[ID]]&amp;Table_Index[[#This Row],[year]]</f>
        <v>95252003</v>
      </c>
      <c r="R8719" t="str">
        <f t="shared" si="256"/>
        <v/>
      </c>
    </row>
    <row r="8720" spans="1:18" x14ac:dyDescent="0.3">
      <c r="A8720">
        <v>9525</v>
      </c>
      <c r="B8720">
        <v>2003</v>
      </c>
      <c r="C8720">
        <v>3</v>
      </c>
      <c r="D8720">
        <v>0</v>
      </c>
      <c r="E8720">
        <v>0.53432279999999999</v>
      </c>
      <c r="F8720">
        <v>0.31168829999999997</v>
      </c>
      <c r="G8720">
        <v>0</v>
      </c>
      <c r="H8720">
        <v>0</v>
      </c>
      <c r="I8720">
        <v>0</v>
      </c>
      <c r="J8720">
        <v>0</v>
      </c>
      <c r="K8720">
        <v>0.148423</v>
      </c>
      <c r="L8720">
        <v>0</v>
      </c>
      <c r="M8720">
        <v>5.5659000000000004E-3</v>
      </c>
      <c r="O8720" t="str">
        <f>Table_Index[[#This Row],[ID]]&amp;Table_Index[[#This Row],[year]]</f>
        <v>95252003</v>
      </c>
      <c r="R8720" t="str">
        <f t="shared" si="256"/>
        <v/>
      </c>
    </row>
    <row r="8721" spans="1:18" x14ac:dyDescent="0.3">
      <c r="A8721">
        <v>9525</v>
      </c>
      <c r="B8721">
        <v>2003</v>
      </c>
      <c r="C8721">
        <v>4</v>
      </c>
      <c r="D8721">
        <v>0</v>
      </c>
      <c r="E8721">
        <v>0.35175879999999998</v>
      </c>
      <c r="F8721">
        <v>0.19597990000000001</v>
      </c>
      <c r="G8721">
        <v>0</v>
      </c>
      <c r="H8721">
        <v>0</v>
      </c>
      <c r="I8721">
        <v>0</v>
      </c>
      <c r="J8721">
        <v>0</v>
      </c>
      <c r="K8721">
        <v>0.10050249999999999</v>
      </c>
      <c r="L8721">
        <v>0.30150749999999998</v>
      </c>
      <c r="M8721">
        <v>5.0251299999999999E-2</v>
      </c>
      <c r="O8721" t="str">
        <f>Table_Index[[#This Row],[ID]]&amp;Table_Index[[#This Row],[year]]</f>
        <v>95252003</v>
      </c>
      <c r="R8721" t="str">
        <f t="shared" si="256"/>
        <v/>
      </c>
    </row>
    <row r="8722" spans="1:18" x14ac:dyDescent="0.3">
      <c r="A8722">
        <v>9525</v>
      </c>
      <c r="B8722">
        <v>2004</v>
      </c>
      <c r="C8722">
        <v>1</v>
      </c>
      <c r="D8722">
        <v>0.57416270000000003</v>
      </c>
      <c r="E8722">
        <v>0</v>
      </c>
      <c r="F8722">
        <v>0.18660289999999999</v>
      </c>
      <c r="G8722">
        <v>4.7846899999999998E-2</v>
      </c>
      <c r="H8722">
        <v>0</v>
      </c>
      <c r="I8722">
        <v>0</v>
      </c>
      <c r="J8722">
        <v>0</v>
      </c>
      <c r="K8722">
        <v>7.1770299999999995E-2</v>
      </c>
      <c r="L8722">
        <v>9.5693799999999996E-2</v>
      </c>
      <c r="M8722">
        <v>2.3923400000000001E-2</v>
      </c>
      <c r="O8722" t="str">
        <f>Table_Index[[#This Row],[ID]]&amp;Table_Index[[#This Row],[year]]</f>
        <v>95252004</v>
      </c>
      <c r="R8722" t="str">
        <f t="shared" si="256"/>
        <v/>
      </c>
    </row>
    <row r="8723" spans="1:18" x14ac:dyDescent="0.3">
      <c r="A8723">
        <v>9525</v>
      </c>
      <c r="B8723">
        <v>2004</v>
      </c>
      <c r="C8723">
        <v>2</v>
      </c>
      <c r="D8723">
        <v>0</v>
      </c>
      <c r="E8723">
        <v>0.59712229999999999</v>
      </c>
      <c r="F8723">
        <v>0.15107909999999999</v>
      </c>
      <c r="G8723">
        <v>0</v>
      </c>
      <c r="H8723">
        <v>0</v>
      </c>
      <c r="I8723">
        <v>0</v>
      </c>
      <c r="J8723">
        <v>0</v>
      </c>
      <c r="K8723">
        <v>7.1942400000000004E-2</v>
      </c>
      <c r="L8723">
        <v>0.14388490000000001</v>
      </c>
      <c r="M8723">
        <v>3.5971200000000002E-2</v>
      </c>
      <c r="O8723" t="str">
        <f>Table_Index[[#This Row],[ID]]&amp;Table_Index[[#This Row],[year]]</f>
        <v>95252004</v>
      </c>
      <c r="R8723" t="str">
        <f t="shared" si="256"/>
        <v/>
      </c>
    </row>
    <row r="8724" spans="1:18" x14ac:dyDescent="0.3">
      <c r="A8724">
        <v>9525</v>
      </c>
      <c r="B8724">
        <v>2004</v>
      </c>
      <c r="C8724">
        <v>3</v>
      </c>
      <c r="D8724">
        <v>0</v>
      </c>
      <c r="E8724">
        <v>0.50595239999999997</v>
      </c>
      <c r="F8724">
        <v>0.23214290000000001</v>
      </c>
      <c r="G8724">
        <v>0</v>
      </c>
      <c r="H8724">
        <v>0</v>
      </c>
      <c r="I8724">
        <v>0</v>
      </c>
      <c r="J8724">
        <v>0</v>
      </c>
      <c r="K8724">
        <v>8.9285699999999996E-2</v>
      </c>
      <c r="L8724">
        <v>0.14285709999999999</v>
      </c>
      <c r="M8724">
        <v>2.9761900000000001E-2</v>
      </c>
      <c r="O8724" t="str">
        <f>Table_Index[[#This Row],[ID]]&amp;Table_Index[[#This Row],[year]]</f>
        <v>95252004</v>
      </c>
      <c r="R8724" t="str">
        <f t="shared" si="256"/>
        <v/>
      </c>
    </row>
    <row r="8725" spans="1:18" x14ac:dyDescent="0.3">
      <c r="A8725">
        <v>9525</v>
      </c>
      <c r="B8725">
        <v>2004</v>
      </c>
      <c r="C8725">
        <v>4</v>
      </c>
      <c r="D8725">
        <v>0</v>
      </c>
      <c r="E8725">
        <v>0.41696109999999997</v>
      </c>
      <c r="F8725">
        <v>0.24734980000000001</v>
      </c>
      <c r="G8725">
        <v>3.5335699999999998E-2</v>
      </c>
      <c r="H8725">
        <v>0</v>
      </c>
      <c r="I8725">
        <v>0</v>
      </c>
      <c r="J8725">
        <v>0</v>
      </c>
      <c r="K8725">
        <v>0.14134279999999999</v>
      </c>
      <c r="L8725">
        <v>0.155477</v>
      </c>
      <c r="M8725">
        <v>3.5336E-3</v>
      </c>
      <c r="O8725" t="str">
        <f>Table_Index[[#This Row],[ID]]&amp;Table_Index[[#This Row],[year]]</f>
        <v>95252004</v>
      </c>
      <c r="R8725" t="str">
        <f t="shared" si="256"/>
        <v/>
      </c>
    </row>
    <row r="8726" spans="1:18" x14ac:dyDescent="0.3">
      <c r="A8726">
        <v>9525</v>
      </c>
      <c r="B8726">
        <v>2005</v>
      </c>
      <c r="C8726">
        <v>1</v>
      </c>
      <c r="D8726">
        <v>0</v>
      </c>
      <c r="E8726">
        <v>0.63025209999999998</v>
      </c>
      <c r="F8726">
        <v>0</v>
      </c>
      <c r="G8726">
        <v>0</v>
      </c>
      <c r="H8726">
        <v>0</v>
      </c>
      <c r="I8726">
        <v>0</v>
      </c>
      <c r="J8726">
        <v>0</v>
      </c>
      <c r="K8726">
        <v>0.1680672</v>
      </c>
      <c r="L8726">
        <v>0.19327730000000001</v>
      </c>
      <c r="M8726">
        <v>8.4034000000000001E-3</v>
      </c>
      <c r="O8726" t="str">
        <f>Table_Index[[#This Row],[ID]]&amp;Table_Index[[#This Row],[year]]</f>
        <v>95252005</v>
      </c>
      <c r="R8726" t="str">
        <f t="shared" si="256"/>
        <v/>
      </c>
    </row>
    <row r="8727" spans="1:18" x14ac:dyDescent="0.3">
      <c r="A8727">
        <v>9525</v>
      </c>
      <c r="B8727">
        <v>2005</v>
      </c>
      <c r="C8727">
        <v>2</v>
      </c>
      <c r="D8727">
        <v>0.1466276</v>
      </c>
      <c r="E8727">
        <v>0.23460410000000001</v>
      </c>
      <c r="F8727">
        <v>0.11730210000000001</v>
      </c>
      <c r="G8727">
        <v>2.9325500000000001E-2</v>
      </c>
      <c r="H8727">
        <v>0</v>
      </c>
      <c r="I8727">
        <v>0.29325509999999999</v>
      </c>
      <c r="J8727">
        <v>0</v>
      </c>
      <c r="K8727">
        <v>5.2785899999999997E-2</v>
      </c>
      <c r="L8727">
        <v>0.1231672</v>
      </c>
      <c r="M8727">
        <v>2.9326000000000001E-3</v>
      </c>
      <c r="O8727" t="str">
        <f>Table_Index[[#This Row],[ID]]&amp;Table_Index[[#This Row],[year]]</f>
        <v>95252005</v>
      </c>
      <c r="R8727" t="str">
        <f t="shared" si="256"/>
        <v/>
      </c>
    </row>
    <row r="8728" spans="1:18" x14ac:dyDescent="0.3">
      <c r="A8728">
        <v>9525</v>
      </c>
      <c r="B8728">
        <v>2005</v>
      </c>
      <c r="C8728">
        <v>3</v>
      </c>
      <c r="D8728">
        <v>0</v>
      </c>
      <c r="E8728">
        <v>0.51829270000000005</v>
      </c>
      <c r="F8728">
        <v>0.2317073</v>
      </c>
      <c r="G8728">
        <v>0</v>
      </c>
      <c r="H8728">
        <v>0</v>
      </c>
      <c r="I8728">
        <v>0</v>
      </c>
      <c r="J8728">
        <v>0</v>
      </c>
      <c r="K8728">
        <v>9.14634E-2</v>
      </c>
      <c r="L8728">
        <v>0.15243899999999999</v>
      </c>
      <c r="M8728">
        <v>6.0975999999999999E-3</v>
      </c>
      <c r="O8728" t="str">
        <f>Table_Index[[#This Row],[ID]]&amp;Table_Index[[#This Row],[year]]</f>
        <v>95252005</v>
      </c>
      <c r="R8728" t="str">
        <f t="shared" si="256"/>
        <v/>
      </c>
    </row>
    <row r="8729" spans="1:18" x14ac:dyDescent="0.3">
      <c r="A8729">
        <v>9525</v>
      </c>
      <c r="B8729">
        <v>2005</v>
      </c>
      <c r="C8729">
        <v>4</v>
      </c>
      <c r="D8729">
        <v>0</v>
      </c>
      <c r="E8729">
        <v>0.43218089999999998</v>
      </c>
      <c r="F8729">
        <v>0.2327128</v>
      </c>
      <c r="G8729">
        <v>3.3244700000000002E-2</v>
      </c>
      <c r="H8729">
        <v>0</v>
      </c>
      <c r="I8729">
        <v>0</v>
      </c>
      <c r="J8729">
        <v>0</v>
      </c>
      <c r="K8729">
        <v>0.13297870000000001</v>
      </c>
      <c r="L8729">
        <v>0.15957450000000001</v>
      </c>
      <c r="M8729">
        <v>9.3085000000000008E-3</v>
      </c>
      <c r="O8729" t="str">
        <f>Table_Index[[#This Row],[ID]]&amp;Table_Index[[#This Row],[year]]</f>
        <v>95252005</v>
      </c>
      <c r="R8729" t="str">
        <f t="shared" si="256"/>
        <v/>
      </c>
    </row>
    <row r="8730" spans="1:18" x14ac:dyDescent="0.3">
      <c r="A8730">
        <v>9525</v>
      </c>
      <c r="B8730">
        <v>2006</v>
      </c>
      <c r="C8730">
        <v>1</v>
      </c>
      <c r="D8730">
        <v>0</v>
      </c>
      <c r="E8730">
        <v>0.24777009999999999</v>
      </c>
      <c r="F8730">
        <v>0.28245789999999998</v>
      </c>
      <c r="G8730">
        <v>5.9464799999999998E-2</v>
      </c>
      <c r="H8730">
        <v>0</v>
      </c>
      <c r="I8730">
        <v>0</v>
      </c>
      <c r="J8730">
        <v>0</v>
      </c>
      <c r="K8730">
        <v>0.14866199999999999</v>
      </c>
      <c r="L8730">
        <v>0.25272549999999999</v>
      </c>
      <c r="M8730">
        <v>8.9196999999999992E-3</v>
      </c>
      <c r="O8730" t="str">
        <f>Table_Index[[#This Row],[ID]]&amp;Table_Index[[#This Row],[year]]</f>
        <v>95252006</v>
      </c>
      <c r="R8730" t="str">
        <f t="shared" si="256"/>
        <v/>
      </c>
    </row>
    <row r="8731" spans="1:18" x14ac:dyDescent="0.3">
      <c r="A8731">
        <v>9525</v>
      </c>
      <c r="B8731">
        <v>2006</v>
      </c>
      <c r="C8731">
        <v>2</v>
      </c>
      <c r="D8731">
        <v>0</v>
      </c>
      <c r="E8731">
        <v>0.58823530000000002</v>
      </c>
      <c r="F8731">
        <v>0.16122</v>
      </c>
      <c r="G8731">
        <v>0</v>
      </c>
      <c r="H8731">
        <v>0</v>
      </c>
      <c r="I8731">
        <v>0</v>
      </c>
      <c r="J8731">
        <v>0</v>
      </c>
      <c r="K8731">
        <v>9.5860600000000004E-2</v>
      </c>
      <c r="L8731">
        <v>0.1481481</v>
      </c>
      <c r="M8731">
        <v>6.5358999999999999E-3</v>
      </c>
      <c r="O8731" t="str">
        <f>Table_Index[[#This Row],[ID]]&amp;Table_Index[[#This Row],[year]]</f>
        <v>95252006</v>
      </c>
      <c r="R8731" t="str">
        <f t="shared" si="256"/>
        <v/>
      </c>
    </row>
    <row r="8732" spans="1:18" x14ac:dyDescent="0.3">
      <c r="A8732">
        <v>9525</v>
      </c>
      <c r="B8732">
        <v>2006</v>
      </c>
      <c r="C8732">
        <v>3</v>
      </c>
      <c r="D8732">
        <v>0</v>
      </c>
      <c r="E8732">
        <v>0.26548670000000002</v>
      </c>
      <c r="F8732">
        <v>0.32743359999999999</v>
      </c>
      <c r="G8732">
        <v>8.8495599999999994E-2</v>
      </c>
      <c r="H8732">
        <v>0</v>
      </c>
      <c r="I8732">
        <v>0</v>
      </c>
      <c r="J8732">
        <v>0.1150442</v>
      </c>
      <c r="K8732">
        <v>0.19469030000000001</v>
      </c>
      <c r="L8732">
        <v>0</v>
      </c>
      <c r="M8732">
        <v>8.8495999999999991E-3</v>
      </c>
      <c r="O8732" t="str">
        <f>Table_Index[[#This Row],[ID]]&amp;Table_Index[[#This Row],[year]]</f>
        <v>95252006</v>
      </c>
      <c r="R8732" t="str">
        <f t="shared" si="256"/>
        <v/>
      </c>
    </row>
    <row r="8733" spans="1:18" x14ac:dyDescent="0.3">
      <c r="A8733">
        <v>9525</v>
      </c>
      <c r="B8733">
        <v>2006</v>
      </c>
      <c r="C8733">
        <v>4</v>
      </c>
      <c r="D8733">
        <v>0</v>
      </c>
      <c r="E8733">
        <v>0.2</v>
      </c>
      <c r="F8733">
        <v>0.26</v>
      </c>
      <c r="G8733">
        <v>0</v>
      </c>
      <c r="H8733">
        <v>0</v>
      </c>
      <c r="I8733">
        <v>0</v>
      </c>
      <c r="J8733">
        <v>0</v>
      </c>
      <c r="K8733">
        <v>0.3333333</v>
      </c>
      <c r="L8733">
        <v>0.2</v>
      </c>
      <c r="M8733">
        <v>6.6667000000000002E-3</v>
      </c>
      <c r="O8733" t="str">
        <f>Table_Index[[#This Row],[ID]]&amp;Table_Index[[#This Row],[year]]</f>
        <v>95252006</v>
      </c>
      <c r="R8733" t="str">
        <f t="shared" si="256"/>
        <v/>
      </c>
    </row>
    <row r="8734" spans="1:18" x14ac:dyDescent="0.3">
      <c r="A8734">
        <v>9525</v>
      </c>
      <c r="B8734">
        <v>2007</v>
      </c>
      <c r="C8734">
        <v>1</v>
      </c>
      <c r="D8734">
        <v>0</v>
      </c>
      <c r="E8734">
        <v>0.13940520000000001</v>
      </c>
      <c r="F8734">
        <v>0.3717472</v>
      </c>
      <c r="G8734">
        <v>1.48699E-2</v>
      </c>
      <c r="H8734">
        <v>0</v>
      </c>
      <c r="I8734">
        <v>0</v>
      </c>
      <c r="J8734">
        <v>0</v>
      </c>
      <c r="K8734">
        <v>0.19516729999999999</v>
      </c>
      <c r="L8734">
        <v>0.2695167</v>
      </c>
      <c r="M8734">
        <v>9.2937000000000002E-3</v>
      </c>
      <c r="O8734" t="str">
        <f>Table_Index[[#This Row],[ID]]&amp;Table_Index[[#This Row],[year]]</f>
        <v>95252007</v>
      </c>
      <c r="R8734" t="str">
        <f t="shared" si="256"/>
        <v/>
      </c>
    </row>
    <row r="8735" spans="1:18" x14ac:dyDescent="0.3">
      <c r="A8735">
        <v>9525</v>
      </c>
      <c r="B8735">
        <v>2007</v>
      </c>
      <c r="C8735">
        <v>2</v>
      </c>
      <c r="D8735">
        <v>0</v>
      </c>
      <c r="E8735">
        <v>0.2294118</v>
      </c>
      <c r="F8735">
        <v>0.3058824</v>
      </c>
      <c r="G8735">
        <v>0.09</v>
      </c>
      <c r="H8735">
        <v>0</v>
      </c>
      <c r="I8735">
        <v>0</v>
      </c>
      <c r="J8735">
        <v>0</v>
      </c>
      <c r="K8735">
        <v>0.16058819999999999</v>
      </c>
      <c r="L8735">
        <v>0.2064706</v>
      </c>
      <c r="M8735">
        <v>7.6471000000000004E-3</v>
      </c>
      <c r="O8735" t="str">
        <f>Table_Index[[#This Row],[ID]]&amp;Table_Index[[#This Row],[year]]</f>
        <v>95252007</v>
      </c>
      <c r="R8735" t="str">
        <f t="shared" si="256"/>
        <v/>
      </c>
    </row>
    <row r="8736" spans="1:18" x14ac:dyDescent="0.3">
      <c r="A8736">
        <v>9525</v>
      </c>
      <c r="B8736">
        <v>2007</v>
      </c>
      <c r="C8736">
        <v>3</v>
      </c>
      <c r="D8736">
        <v>0</v>
      </c>
      <c r="E8736">
        <v>0.2</v>
      </c>
      <c r="F8736">
        <v>0.32</v>
      </c>
      <c r="G8736">
        <v>0</v>
      </c>
      <c r="H8736">
        <v>0</v>
      </c>
      <c r="I8736">
        <v>0</v>
      </c>
      <c r="J8736">
        <v>0</v>
      </c>
      <c r="K8736">
        <v>0.12666669999999999</v>
      </c>
      <c r="L8736">
        <v>0.34666669999999999</v>
      </c>
      <c r="M8736">
        <v>6.6667000000000002E-3</v>
      </c>
      <c r="O8736" t="str">
        <f>Table_Index[[#This Row],[ID]]&amp;Table_Index[[#This Row],[year]]</f>
        <v>95252007</v>
      </c>
      <c r="R8736" t="str">
        <f t="shared" si="256"/>
        <v/>
      </c>
    </row>
    <row r="8737" spans="1:18" x14ac:dyDescent="0.3">
      <c r="A8737">
        <v>9525</v>
      </c>
      <c r="B8737">
        <v>2007</v>
      </c>
      <c r="C8737">
        <v>4</v>
      </c>
      <c r="D8737">
        <v>0</v>
      </c>
      <c r="E8737">
        <v>0.16688059999999999</v>
      </c>
      <c r="F8737">
        <v>0.28883180000000003</v>
      </c>
      <c r="G8737">
        <v>0</v>
      </c>
      <c r="H8737">
        <v>0</v>
      </c>
      <c r="I8737">
        <v>0</v>
      </c>
      <c r="J8737">
        <v>5.4557099999999997E-2</v>
      </c>
      <c r="K8737">
        <v>0.3947368</v>
      </c>
      <c r="L8737">
        <v>8.9858800000000003E-2</v>
      </c>
      <c r="M8737">
        <v>5.1348000000000001E-3</v>
      </c>
      <c r="O8737" t="str">
        <f>Table_Index[[#This Row],[ID]]&amp;Table_Index[[#This Row],[year]]</f>
        <v>95252007</v>
      </c>
      <c r="R8737" t="str">
        <f t="shared" si="256"/>
        <v/>
      </c>
    </row>
    <row r="8738" spans="1:18" x14ac:dyDescent="0.3">
      <c r="A8738">
        <v>9525</v>
      </c>
      <c r="B8738">
        <v>2008</v>
      </c>
      <c r="C8738">
        <v>1</v>
      </c>
      <c r="D8738">
        <v>8.7348800000000004E-2</v>
      </c>
      <c r="E8738">
        <v>6.5903900000000001E-2</v>
      </c>
      <c r="F8738">
        <v>0.26479239999999998</v>
      </c>
      <c r="G8738">
        <v>2.94214E-2</v>
      </c>
      <c r="H8738">
        <v>1.70644E-2</v>
      </c>
      <c r="I8738">
        <v>0.37659359999999997</v>
      </c>
      <c r="J8738">
        <v>0</v>
      </c>
      <c r="K8738">
        <v>4.7074199999999997E-2</v>
      </c>
      <c r="L8738">
        <v>9.8855799999999994E-2</v>
      </c>
      <c r="M8738">
        <v>1.2945399999999999E-2</v>
      </c>
      <c r="O8738" t="str">
        <f>Table_Index[[#This Row],[ID]]&amp;Table_Index[[#This Row],[year]]</f>
        <v>95252008</v>
      </c>
      <c r="R8738" t="str">
        <f t="shared" si="256"/>
        <v/>
      </c>
    </row>
    <row r="8739" spans="1:18" x14ac:dyDescent="0.3">
      <c r="A8739">
        <v>9525</v>
      </c>
      <c r="B8739">
        <v>2008</v>
      </c>
      <c r="C8739">
        <v>2</v>
      </c>
      <c r="D8739">
        <v>0.1374137</v>
      </c>
      <c r="E8739">
        <v>6.6849900000000004E-2</v>
      </c>
      <c r="F8739">
        <v>0.26739950000000001</v>
      </c>
      <c r="G8739">
        <v>0.26182870000000003</v>
      </c>
      <c r="H8739">
        <v>0</v>
      </c>
      <c r="I8739">
        <v>0</v>
      </c>
      <c r="J8739">
        <v>0.1114165</v>
      </c>
      <c r="K8739">
        <v>4.4566599999999998E-2</v>
      </c>
      <c r="L8739">
        <v>0.1002748</v>
      </c>
      <c r="M8739">
        <v>1.02503E-2</v>
      </c>
      <c r="O8739" t="str">
        <f>Table_Index[[#This Row],[ID]]&amp;Table_Index[[#This Row],[year]]</f>
        <v>95252008</v>
      </c>
      <c r="R8739" t="str">
        <f t="shared" si="256"/>
        <v/>
      </c>
    </row>
    <row r="8740" spans="1:18" x14ac:dyDescent="0.3">
      <c r="A8740">
        <v>9525</v>
      </c>
      <c r="B8740">
        <v>2008</v>
      </c>
      <c r="C8740">
        <v>3</v>
      </c>
      <c r="D8740">
        <v>0.2619515</v>
      </c>
      <c r="E8740">
        <v>9.8231799999999994E-2</v>
      </c>
      <c r="F8740">
        <v>0.27013749999999997</v>
      </c>
      <c r="G8740">
        <v>2.4558E-2</v>
      </c>
      <c r="H8740">
        <v>5.3208900000000003E-2</v>
      </c>
      <c r="I8740">
        <v>0</v>
      </c>
      <c r="J8740">
        <v>0.1473477</v>
      </c>
      <c r="K8740">
        <v>6.1394900000000002E-2</v>
      </c>
      <c r="L8740">
        <v>7.36739E-2</v>
      </c>
      <c r="M8740">
        <v>9.4956999999999993E-3</v>
      </c>
      <c r="O8740" t="str">
        <f>Table_Index[[#This Row],[ID]]&amp;Table_Index[[#This Row],[year]]</f>
        <v>95252008</v>
      </c>
      <c r="R8740" t="str">
        <f t="shared" si="256"/>
        <v/>
      </c>
    </row>
    <row r="8741" spans="1:18" x14ac:dyDescent="0.3">
      <c r="A8741">
        <v>9525</v>
      </c>
      <c r="B8741">
        <v>2008</v>
      </c>
      <c r="C8741">
        <v>4</v>
      </c>
      <c r="D8741">
        <v>9.5189099999999999E-2</v>
      </c>
      <c r="E8741">
        <v>0</v>
      </c>
      <c r="F8741">
        <v>0.2453765</v>
      </c>
      <c r="G8741">
        <v>3.7912800000000003E-2</v>
      </c>
      <c r="H8741">
        <v>2.4749199999999999E-2</v>
      </c>
      <c r="I8741">
        <v>0.47594570000000003</v>
      </c>
      <c r="J8741">
        <v>3.8075699999999997E-2</v>
      </c>
      <c r="K8741">
        <v>3.17297E-2</v>
      </c>
      <c r="L8741">
        <v>3.8075699999999997E-2</v>
      </c>
      <c r="M8741">
        <v>1.2945699999999999E-2</v>
      </c>
      <c r="O8741" t="str">
        <f>Table_Index[[#This Row],[ID]]&amp;Table_Index[[#This Row],[year]]</f>
        <v>95252008</v>
      </c>
      <c r="R8741" t="str">
        <f t="shared" si="256"/>
        <v/>
      </c>
    </row>
    <row r="8742" spans="1:18" x14ac:dyDescent="0.3">
      <c r="A8742">
        <v>9525</v>
      </c>
      <c r="B8742">
        <v>2009</v>
      </c>
      <c r="C8742">
        <v>1</v>
      </c>
      <c r="D8742">
        <v>0.168321</v>
      </c>
      <c r="E8742">
        <v>7.42593E-2</v>
      </c>
      <c r="F8742">
        <v>0.16089500000000001</v>
      </c>
      <c r="G8742">
        <v>2.8878600000000001E-2</v>
      </c>
      <c r="H8742">
        <v>1.6502000000000001E-3</v>
      </c>
      <c r="I8742">
        <v>0.30559360000000002</v>
      </c>
      <c r="J8742">
        <v>0.15676950000000001</v>
      </c>
      <c r="K8742">
        <v>3.7954700000000001E-2</v>
      </c>
      <c r="L8742">
        <v>5.6106999999999997E-2</v>
      </c>
      <c r="M8742">
        <v>9.5712000000000002E-3</v>
      </c>
      <c r="O8742" t="str">
        <f>Table_Index[[#This Row],[ID]]&amp;Table_Index[[#This Row],[year]]</f>
        <v>95252009</v>
      </c>
      <c r="R8742" t="str">
        <f t="shared" si="256"/>
        <v/>
      </c>
    </row>
    <row r="8743" spans="1:18" x14ac:dyDescent="0.3">
      <c r="A8743">
        <v>9525</v>
      </c>
      <c r="B8743">
        <v>2009</v>
      </c>
      <c r="C8743">
        <v>2</v>
      </c>
      <c r="D8743">
        <v>0.15670510000000001</v>
      </c>
      <c r="E8743">
        <v>8.3664600000000006E-2</v>
      </c>
      <c r="F8743">
        <v>0.143425</v>
      </c>
      <c r="G8743">
        <v>0.1338191</v>
      </c>
      <c r="H8743">
        <v>3.2668999999999997E-2</v>
      </c>
      <c r="I8743">
        <v>0.29481810000000003</v>
      </c>
      <c r="J8743">
        <v>0</v>
      </c>
      <c r="K8743">
        <v>5.2589200000000003E-2</v>
      </c>
      <c r="L8743">
        <v>9.0835799999999994E-2</v>
      </c>
      <c r="M8743">
        <v>1.1474E-2</v>
      </c>
      <c r="O8743" t="str">
        <f>Table_Index[[#This Row],[ID]]&amp;Table_Index[[#This Row],[year]]</f>
        <v>95252009</v>
      </c>
      <c r="R8743" t="str">
        <f t="shared" si="256"/>
        <v/>
      </c>
    </row>
    <row r="8744" spans="1:18" x14ac:dyDescent="0.3">
      <c r="A8744">
        <v>9525</v>
      </c>
      <c r="B8744">
        <v>2009</v>
      </c>
      <c r="C8744">
        <v>3</v>
      </c>
      <c r="D8744">
        <v>5.7382799999999998E-2</v>
      </c>
      <c r="E8744">
        <v>2.6242100000000001E-2</v>
      </c>
      <c r="F8744">
        <v>0.1574528</v>
      </c>
      <c r="G8744">
        <v>8.9223200000000003E-2</v>
      </c>
      <c r="H8744">
        <v>3.46396E-2</v>
      </c>
      <c r="I8744">
        <v>0.47235830000000001</v>
      </c>
      <c r="J8744">
        <v>0</v>
      </c>
      <c r="K8744">
        <v>4.5486400000000003E-2</v>
      </c>
      <c r="L8744">
        <v>0.10496850000000001</v>
      </c>
      <c r="M8744">
        <v>1.22463E-2</v>
      </c>
      <c r="O8744" t="str">
        <f>Table_Index[[#This Row],[ID]]&amp;Table_Index[[#This Row],[year]]</f>
        <v>95252009</v>
      </c>
      <c r="R8744" t="str">
        <f t="shared" si="256"/>
        <v/>
      </c>
    </row>
    <row r="8745" spans="1:18" x14ac:dyDescent="0.3">
      <c r="A8745">
        <v>9525</v>
      </c>
      <c r="B8745">
        <v>2009</v>
      </c>
      <c r="C8745">
        <v>4</v>
      </c>
      <c r="D8745">
        <v>0.16183330000000001</v>
      </c>
      <c r="E8745">
        <v>6.6247500000000001E-2</v>
      </c>
      <c r="F8745">
        <v>0.141959</v>
      </c>
      <c r="G8745">
        <v>0.1104126</v>
      </c>
      <c r="H8745">
        <v>4.4165000000000003E-3</v>
      </c>
      <c r="I8745">
        <v>0</v>
      </c>
      <c r="J8745">
        <v>0.28279140000000003</v>
      </c>
      <c r="K8745">
        <v>4.7319699999999999E-2</v>
      </c>
      <c r="L8745">
        <v>0.16561890000000001</v>
      </c>
      <c r="M8745">
        <v>1.9401100000000001E-2</v>
      </c>
      <c r="O8745" t="str">
        <f>Table_Index[[#This Row],[ID]]&amp;Table_Index[[#This Row],[year]]</f>
        <v>95252009</v>
      </c>
      <c r="R8745" t="str">
        <f t="shared" si="256"/>
        <v/>
      </c>
    </row>
    <row r="8746" spans="1:18" x14ac:dyDescent="0.3">
      <c r="A8746">
        <v>9525</v>
      </c>
      <c r="B8746">
        <v>2010</v>
      </c>
      <c r="C8746">
        <v>1</v>
      </c>
      <c r="D8746">
        <v>0.1087762</v>
      </c>
      <c r="E8746">
        <v>3.4387300000000003E-2</v>
      </c>
      <c r="F8746">
        <v>8.4213800000000005E-2</v>
      </c>
      <c r="G8746">
        <v>2.1053499999999999E-2</v>
      </c>
      <c r="H8746">
        <v>0.1070217</v>
      </c>
      <c r="I8746">
        <v>0.12593080000000001</v>
      </c>
      <c r="J8746">
        <v>0.35439979999999999</v>
      </c>
      <c r="K8746">
        <v>4.91247E-2</v>
      </c>
      <c r="L8746">
        <v>0.10526729999999999</v>
      </c>
      <c r="M8746">
        <v>9.8248999999999993E-3</v>
      </c>
      <c r="O8746" t="str">
        <f>Table_Index[[#This Row],[ID]]&amp;Table_Index[[#This Row],[year]]</f>
        <v>95252010</v>
      </c>
      <c r="R8746" t="str">
        <f t="shared" si="256"/>
        <v/>
      </c>
    </row>
    <row r="8747" spans="1:18" x14ac:dyDescent="0.3">
      <c r="A8747">
        <v>9525</v>
      </c>
      <c r="B8747">
        <v>2010</v>
      </c>
      <c r="C8747">
        <v>2</v>
      </c>
      <c r="D8747">
        <v>1.2449099999999999E-2</v>
      </c>
      <c r="E8747">
        <v>6.7033800000000004E-2</v>
      </c>
      <c r="F8747">
        <v>0.15800810000000001</v>
      </c>
      <c r="G8747">
        <v>1.7955499999999999E-2</v>
      </c>
      <c r="H8747">
        <v>3.9502000000000002E-2</v>
      </c>
      <c r="I8747">
        <v>0</v>
      </c>
      <c r="J8747">
        <v>0.43093130000000002</v>
      </c>
      <c r="K8747">
        <v>5.6260499999999998E-2</v>
      </c>
      <c r="L8747">
        <v>0.19631309999999999</v>
      </c>
      <c r="M8747">
        <v>2.1546599999999999E-2</v>
      </c>
      <c r="O8747" t="str">
        <f>Table_Index[[#This Row],[ID]]&amp;Table_Index[[#This Row],[year]]</f>
        <v>95252010</v>
      </c>
      <c r="R8747" t="str">
        <f t="shared" si="256"/>
        <v/>
      </c>
    </row>
    <row r="8748" spans="1:18" x14ac:dyDescent="0.3">
      <c r="A8748">
        <v>9525</v>
      </c>
      <c r="B8748">
        <v>2010</v>
      </c>
      <c r="C8748">
        <v>3</v>
      </c>
      <c r="D8748">
        <v>0.1031176</v>
      </c>
      <c r="E8748">
        <v>4.89968E-2</v>
      </c>
      <c r="F8748">
        <v>0.10952240000000001</v>
      </c>
      <c r="G8748">
        <v>0.1112036</v>
      </c>
      <c r="H8748">
        <v>2.76688E-2</v>
      </c>
      <c r="I8748">
        <v>0.27380589999999999</v>
      </c>
      <c r="J8748">
        <v>0.21135889999999999</v>
      </c>
      <c r="K8748">
        <v>3.8428900000000002E-2</v>
      </c>
      <c r="L8748">
        <v>6.7730899999999997E-2</v>
      </c>
      <c r="M8748">
        <v>8.1661000000000008E-3</v>
      </c>
      <c r="O8748" t="str">
        <f>Table_Index[[#This Row],[ID]]&amp;Table_Index[[#This Row],[year]]</f>
        <v>95252010</v>
      </c>
      <c r="R8748" t="str">
        <f t="shared" si="256"/>
        <v/>
      </c>
    </row>
    <row r="8749" spans="1:18" x14ac:dyDescent="0.3">
      <c r="A8749">
        <v>9525</v>
      </c>
      <c r="B8749">
        <v>2010</v>
      </c>
      <c r="C8749">
        <v>4</v>
      </c>
      <c r="D8749">
        <v>9.4458E-2</v>
      </c>
      <c r="E8749">
        <v>3.6990599999999998E-2</v>
      </c>
      <c r="F8749">
        <v>0.1188982</v>
      </c>
      <c r="G8749">
        <v>0.10899</v>
      </c>
      <c r="H8749">
        <v>1.25504E-2</v>
      </c>
      <c r="I8749">
        <v>0.37651099999999998</v>
      </c>
      <c r="J8749">
        <v>3.3027300000000002E-2</v>
      </c>
      <c r="K8749">
        <v>0.1059515</v>
      </c>
      <c r="L8749">
        <v>0.10238460000000001</v>
      </c>
      <c r="M8749">
        <v>1.0238499999999999E-2</v>
      </c>
      <c r="O8749" t="str">
        <f>Table_Index[[#This Row],[ID]]&amp;Table_Index[[#This Row],[year]]</f>
        <v>95252010</v>
      </c>
      <c r="R8749" t="str">
        <f t="shared" si="256"/>
        <v/>
      </c>
    </row>
    <row r="8750" spans="1:18" x14ac:dyDescent="0.3">
      <c r="A8750">
        <v>9525</v>
      </c>
      <c r="B8750">
        <v>2011</v>
      </c>
      <c r="C8750">
        <v>1</v>
      </c>
      <c r="D8750">
        <v>3.4629300000000002E-2</v>
      </c>
      <c r="E8750">
        <v>6.2962400000000002E-2</v>
      </c>
      <c r="F8750">
        <v>0.1196285</v>
      </c>
      <c r="G8750">
        <v>2.83331E-2</v>
      </c>
      <c r="H8750">
        <v>1.29073E-2</v>
      </c>
      <c r="I8750">
        <v>0.47221790000000002</v>
      </c>
      <c r="J8750">
        <v>3.7777400000000003E-2</v>
      </c>
      <c r="K8750">
        <v>7.1147500000000002E-2</v>
      </c>
      <c r="L8750">
        <v>0.1478042</v>
      </c>
      <c r="M8750">
        <v>1.25925E-2</v>
      </c>
      <c r="O8750" t="str">
        <f>Table_Index[[#This Row],[ID]]&amp;Table_Index[[#This Row],[year]]</f>
        <v>95252011</v>
      </c>
      <c r="R8750" t="str">
        <f t="shared" si="256"/>
        <v/>
      </c>
    </row>
    <row r="8751" spans="1:18" x14ac:dyDescent="0.3">
      <c r="A8751">
        <v>9525</v>
      </c>
      <c r="B8751">
        <v>2011</v>
      </c>
      <c r="C8751">
        <v>2</v>
      </c>
      <c r="D8751">
        <v>4.4856600000000003E-2</v>
      </c>
      <c r="E8751">
        <v>6.5835699999999997E-2</v>
      </c>
      <c r="F8751">
        <v>0.1117964</v>
      </c>
      <c r="G8751">
        <v>7.8671500000000005E-2</v>
      </c>
      <c r="H8751">
        <v>1.12625E-2</v>
      </c>
      <c r="I8751">
        <v>0.36171160000000002</v>
      </c>
      <c r="J8751">
        <v>0.18011640000000001</v>
      </c>
      <c r="K8751">
        <v>4.9687299999999997E-2</v>
      </c>
      <c r="L8751">
        <v>8.7366799999999994E-2</v>
      </c>
      <c r="M8751">
        <v>8.6952999999999996E-3</v>
      </c>
      <c r="O8751" t="str">
        <f>Table_Index[[#This Row],[ID]]&amp;Table_Index[[#This Row],[year]]</f>
        <v>95252011</v>
      </c>
      <c r="R8751" t="str">
        <f t="shared" si="256"/>
        <v/>
      </c>
    </row>
    <row r="8752" spans="1:18" x14ac:dyDescent="0.3">
      <c r="A8752">
        <v>9525</v>
      </c>
      <c r="B8752">
        <v>2011</v>
      </c>
      <c r="C8752">
        <v>3</v>
      </c>
      <c r="D8752">
        <v>6.8160200000000004E-2</v>
      </c>
      <c r="E8752">
        <v>6.0985400000000002E-2</v>
      </c>
      <c r="F8752">
        <v>0.10224030000000001</v>
      </c>
      <c r="G8752">
        <v>7.1030099999999999E-2</v>
      </c>
      <c r="H8752">
        <v>2.29772E-2</v>
      </c>
      <c r="I8752">
        <v>0.41613600000000001</v>
      </c>
      <c r="J8752">
        <v>0.1004466</v>
      </c>
      <c r="K8752">
        <v>3.0134000000000001E-2</v>
      </c>
      <c r="L8752">
        <v>0.12197089999999999</v>
      </c>
      <c r="M8752">
        <v>5.9192000000000003E-3</v>
      </c>
      <c r="O8752" t="str">
        <f>Table_Index[[#This Row],[ID]]&amp;Table_Index[[#This Row],[year]]</f>
        <v>95252011</v>
      </c>
      <c r="R8752" t="str">
        <f t="shared" si="256"/>
        <v/>
      </c>
    </row>
    <row r="8753" spans="1:18" x14ac:dyDescent="0.3">
      <c r="A8753">
        <v>9525</v>
      </c>
      <c r="B8753">
        <v>2011</v>
      </c>
      <c r="C8753">
        <v>4</v>
      </c>
      <c r="D8753">
        <v>7.2928000000000003E-3</v>
      </c>
      <c r="E8753">
        <v>5.5017900000000002E-2</v>
      </c>
      <c r="F8753">
        <v>0.13754479999999999</v>
      </c>
      <c r="G8753">
        <v>1.5926200000000001E-2</v>
      </c>
      <c r="H8753">
        <v>2.4131000000000001E-3</v>
      </c>
      <c r="I8753">
        <v>0.43821290000000002</v>
      </c>
      <c r="J8753">
        <v>0.18481249999999999</v>
      </c>
      <c r="K8753">
        <v>4.82613E-2</v>
      </c>
      <c r="L8753">
        <v>0.1042445</v>
      </c>
      <c r="M8753">
        <v>6.2740000000000001E-3</v>
      </c>
      <c r="O8753" t="str">
        <f>Table_Index[[#This Row],[ID]]&amp;Table_Index[[#This Row],[year]]</f>
        <v>95252011</v>
      </c>
      <c r="R8753" t="str">
        <f t="shared" si="256"/>
        <v/>
      </c>
    </row>
    <row r="8754" spans="1:18" x14ac:dyDescent="0.3">
      <c r="A8754">
        <v>9525</v>
      </c>
      <c r="B8754">
        <v>2012</v>
      </c>
      <c r="C8754">
        <v>1</v>
      </c>
      <c r="D8754">
        <v>4.4258400000000003E-2</v>
      </c>
      <c r="E8754">
        <v>4.3831200000000001E-2</v>
      </c>
      <c r="F8754">
        <v>0.10381079999999999</v>
      </c>
      <c r="G8754">
        <v>1.2688E-2</v>
      </c>
      <c r="H8754">
        <v>5.57075E-2</v>
      </c>
      <c r="I8754">
        <v>0.53251090000000001</v>
      </c>
      <c r="J8754">
        <v>9.2276300000000006E-2</v>
      </c>
      <c r="K8754">
        <v>4.5599800000000003E-2</v>
      </c>
      <c r="L8754">
        <v>6.5087699999999998E-2</v>
      </c>
      <c r="M8754">
        <v>4.2293000000000001E-3</v>
      </c>
      <c r="O8754" t="str">
        <f>Table_Index[[#This Row],[ID]]&amp;Table_Index[[#This Row],[year]]</f>
        <v>95252012</v>
      </c>
      <c r="R8754" t="str">
        <f t="shared" si="256"/>
        <v/>
      </c>
    </row>
    <row r="8755" spans="1:18" x14ac:dyDescent="0.3">
      <c r="A8755">
        <v>9525</v>
      </c>
      <c r="B8755">
        <v>2012</v>
      </c>
      <c r="C8755">
        <v>2</v>
      </c>
      <c r="D8755">
        <v>4.3104799999999999E-2</v>
      </c>
      <c r="E8755">
        <v>5.6945799999999998E-2</v>
      </c>
      <c r="F8755">
        <v>0.1127051</v>
      </c>
      <c r="G8755">
        <v>2.3727399999999999E-2</v>
      </c>
      <c r="H8755">
        <v>0.1083727</v>
      </c>
      <c r="I8755">
        <v>0.31636530000000002</v>
      </c>
      <c r="J8755">
        <v>0.1722214</v>
      </c>
      <c r="K8755">
        <v>5.4704799999999998E-2</v>
      </c>
      <c r="L8755">
        <v>0.1028187</v>
      </c>
      <c r="M8755">
        <v>9.0340000000000004E-3</v>
      </c>
      <c r="O8755" t="str">
        <f>Table_Index[[#This Row],[ID]]&amp;Table_Index[[#This Row],[year]]</f>
        <v>95252012</v>
      </c>
      <c r="R8755" t="str">
        <f t="shared" si="256"/>
        <v/>
      </c>
    </row>
    <row r="8756" spans="1:18" x14ac:dyDescent="0.3">
      <c r="A8756">
        <v>9525</v>
      </c>
      <c r="B8756">
        <v>2012</v>
      </c>
      <c r="C8756">
        <v>3</v>
      </c>
      <c r="D8756">
        <v>0.1038124</v>
      </c>
      <c r="E8756">
        <v>0.12529090000000001</v>
      </c>
      <c r="F8756">
        <v>0.10739219999999999</v>
      </c>
      <c r="G8756">
        <v>0.12135310000000001</v>
      </c>
      <c r="H8756">
        <v>7.5174500000000005E-2</v>
      </c>
      <c r="I8756">
        <v>0.2129944</v>
      </c>
      <c r="J8756">
        <v>1.28871E-2</v>
      </c>
      <c r="K8756">
        <v>5.6380899999999998E-2</v>
      </c>
      <c r="L8756">
        <v>0.1682477</v>
      </c>
      <c r="M8756">
        <v>1.64668E-2</v>
      </c>
      <c r="O8756" t="str">
        <f>Table_Index[[#This Row],[ID]]&amp;Table_Index[[#This Row],[year]]</f>
        <v>95252012</v>
      </c>
      <c r="R8756" t="str">
        <f t="shared" si="256"/>
        <v/>
      </c>
    </row>
    <row r="8757" spans="1:18" x14ac:dyDescent="0.3">
      <c r="A8757">
        <v>9525</v>
      </c>
      <c r="B8757">
        <v>2012</v>
      </c>
      <c r="C8757">
        <v>4</v>
      </c>
      <c r="D8757">
        <v>4.96903E-2</v>
      </c>
      <c r="E8757">
        <v>3.47832E-2</v>
      </c>
      <c r="F8757">
        <v>0.16563420000000001</v>
      </c>
      <c r="G8757">
        <v>0</v>
      </c>
      <c r="H8757">
        <v>4.6377599999999998E-2</v>
      </c>
      <c r="I8757">
        <v>0.46460400000000002</v>
      </c>
      <c r="J8757">
        <v>6.6254E-3</v>
      </c>
      <c r="K8757">
        <v>0.1490708</v>
      </c>
      <c r="L8757">
        <v>7.4535400000000002E-2</v>
      </c>
      <c r="M8757">
        <v>8.6791999999999998E-3</v>
      </c>
      <c r="O8757" t="str">
        <f>Table_Index[[#This Row],[ID]]&amp;Table_Index[[#This Row],[year]]</f>
        <v>95252012</v>
      </c>
      <c r="R8757" t="str">
        <f t="shared" si="256"/>
        <v/>
      </c>
    </row>
    <row r="8758" spans="1:18" x14ac:dyDescent="0.3">
      <c r="A8758">
        <v>9526</v>
      </c>
      <c r="B8758">
        <v>2003</v>
      </c>
      <c r="C8758">
        <v>1</v>
      </c>
      <c r="D8758">
        <v>3.1026000000000001E-3</v>
      </c>
      <c r="E8758">
        <v>0</v>
      </c>
      <c r="F8758">
        <v>1.9857E-3</v>
      </c>
      <c r="G8758">
        <v>0</v>
      </c>
      <c r="H8758">
        <v>2.4820000000000002E-4</v>
      </c>
      <c r="I8758">
        <v>0</v>
      </c>
      <c r="J8758">
        <v>0</v>
      </c>
      <c r="K8758">
        <v>0.99283670000000002</v>
      </c>
      <c r="L8758">
        <v>1.4893E-3</v>
      </c>
      <c r="M8758">
        <v>3.3760000000000002E-4</v>
      </c>
      <c r="O8758" t="str">
        <f>Table_Index[[#This Row],[ID]]&amp;Table_Index[[#This Row],[year]]</f>
        <v>95262003</v>
      </c>
      <c r="R8758" t="str">
        <f t="shared" si="256"/>
        <v/>
      </c>
    </row>
    <row r="8759" spans="1:18" x14ac:dyDescent="0.3">
      <c r="A8759">
        <v>9526</v>
      </c>
      <c r="B8759">
        <v>2003</v>
      </c>
      <c r="C8759">
        <v>2</v>
      </c>
      <c r="D8759">
        <v>0.33557049999999999</v>
      </c>
      <c r="E8759">
        <v>8.7248300000000001E-2</v>
      </c>
      <c r="F8759">
        <v>0.26845639999999998</v>
      </c>
      <c r="G8759">
        <v>0</v>
      </c>
      <c r="H8759">
        <v>0</v>
      </c>
      <c r="I8759">
        <v>0</v>
      </c>
      <c r="J8759">
        <v>0</v>
      </c>
      <c r="K8759">
        <v>8.9485499999999996E-2</v>
      </c>
      <c r="L8759">
        <v>0.19686799999999999</v>
      </c>
      <c r="M8759">
        <v>2.23714E-2</v>
      </c>
      <c r="O8759" t="str">
        <f>Table_Index[[#This Row],[ID]]&amp;Table_Index[[#This Row],[year]]</f>
        <v>95262003</v>
      </c>
      <c r="R8759" t="str">
        <f t="shared" si="256"/>
        <v/>
      </c>
    </row>
    <row r="8760" spans="1:18" x14ac:dyDescent="0.3">
      <c r="A8760">
        <v>9526</v>
      </c>
      <c r="B8760">
        <v>2003</v>
      </c>
      <c r="C8760">
        <v>3</v>
      </c>
      <c r="D8760">
        <v>5.90631E-2</v>
      </c>
      <c r="E8760">
        <v>0</v>
      </c>
      <c r="F8760">
        <v>0.1313646</v>
      </c>
      <c r="G8760">
        <v>0.15580450000000001</v>
      </c>
      <c r="H8760">
        <v>0</v>
      </c>
      <c r="I8760">
        <v>0</v>
      </c>
      <c r="J8760">
        <v>0.3207739</v>
      </c>
      <c r="K8760">
        <v>0.1344195</v>
      </c>
      <c r="L8760">
        <v>0.1832994</v>
      </c>
      <c r="M8760">
        <v>1.5274899999999999E-2</v>
      </c>
      <c r="O8760" t="str">
        <f>Table_Index[[#This Row],[ID]]&amp;Table_Index[[#This Row],[year]]</f>
        <v>95262003</v>
      </c>
      <c r="R8760" t="str">
        <f t="shared" si="256"/>
        <v/>
      </c>
    </row>
    <row r="8761" spans="1:18" x14ac:dyDescent="0.3">
      <c r="A8761">
        <v>9526</v>
      </c>
      <c r="B8761">
        <v>2003</v>
      </c>
      <c r="C8761">
        <v>4</v>
      </c>
      <c r="D8761">
        <v>0.29354209999999997</v>
      </c>
      <c r="E8761">
        <v>8.2191799999999995E-2</v>
      </c>
      <c r="F8761">
        <v>0.22896279999999999</v>
      </c>
      <c r="G8761">
        <v>0</v>
      </c>
      <c r="H8761">
        <v>9.7847000000000003E-3</v>
      </c>
      <c r="I8761">
        <v>0</v>
      </c>
      <c r="J8761">
        <v>0.1956947</v>
      </c>
      <c r="K8761">
        <v>5.8708400000000001E-2</v>
      </c>
      <c r="L8761">
        <v>0.11154600000000001</v>
      </c>
      <c r="M8761">
        <v>1.95695E-2</v>
      </c>
      <c r="O8761" t="str">
        <f>Table_Index[[#This Row],[ID]]&amp;Table_Index[[#This Row],[year]]</f>
        <v>95262003</v>
      </c>
      <c r="R8761" t="str">
        <f t="shared" si="256"/>
        <v/>
      </c>
    </row>
    <row r="8762" spans="1:18" x14ac:dyDescent="0.3">
      <c r="A8762">
        <v>9526</v>
      </c>
      <c r="B8762">
        <v>2004</v>
      </c>
      <c r="C8762">
        <v>1</v>
      </c>
      <c r="D8762">
        <v>0</v>
      </c>
      <c r="E8762">
        <v>0.17804149999999999</v>
      </c>
      <c r="F8762">
        <v>0.35608309999999999</v>
      </c>
      <c r="G8762">
        <v>7.1216600000000005E-2</v>
      </c>
      <c r="H8762">
        <v>0</v>
      </c>
      <c r="I8762">
        <v>0</v>
      </c>
      <c r="J8762">
        <v>0</v>
      </c>
      <c r="K8762">
        <v>0.17804149999999999</v>
      </c>
      <c r="L8762">
        <v>0.18694359999999999</v>
      </c>
      <c r="M8762">
        <v>2.9673600000000001E-2</v>
      </c>
      <c r="O8762" t="str">
        <f>Table_Index[[#This Row],[ID]]&amp;Table_Index[[#This Row],[year]]</f>
        <v>95262004</v>
      </c>
      <c r="R8762" t="str">
        <f t="shared" si="256"/>
        <v/>
      </c>
    </row>
    <row r="8763" spans="1:18" x14ac:dyDescent="0.3">
      <c r="A8763">
        <v>9526</v>
      </c>
      <c r="B8763">
        <v>2004</v>
      </c>
      <c r="C8763">
        <v>2</v>
      </c>
      <c r="D8763">
        <v>0.68413789999999997</v>
      </c>
      <c r="E8763">
        <v>6.2068999999999999E-2</v>
      </c>
      <c r="F8763">
        <v>5.5172400000000003E-2</v>
      </c>
      <c r="G8763">
        <v>8.2758999999999992E-3</v>
      </c>
      <c r="H8763">
        <v>5.5171999999999999E-3</v>
      </c>
      <c r="I8763">
        <v>0</v>
      </c>
      <c r="J8763">
        <v>0</v>
      </c>
      <c r="K8763">
        <v>5.5172400000000003E-2</v>
      </c>
      <c r="L8763">
        <v>0.1158621</v>
      </c>
      <c r="M8763">
        <v>1.3793100000000001E-2</v>
      </c>
      <c r="O8763" t="str">
        <f>Table_Index[[#This Row],[ID]]&amp;Table_Index[[#This Row],[year]]</f>
        <v>95262004</v>
      </c>
      <c r="R8763" t="str">
        <f t="shared" si="256"/>
        <v/>
      </c>
    </row>
    <row r="8764" spans="1:18" x14ac:dyDescent="0.3">
      <c r="A8764">
        <v>9526</v>
      </c>
      <c r="B8764">
        <v>2004</v>
      </c>
      <c r="C8764">
        <v>3</v>
      </c>
      <c r="D8764">
        <v>0.1920587</v>
      </c>
      <c r="E8764">
        <v>0.12624079999999999</v>
      </c>
      <c r="F8764">
        <v>0.3366422</v>
      </c>
      <c r="G8764">
        <v>7.0133799999999996E-2</v>
      </c>
      <c r="H8764">
        <v>0</v>
      </c>
      <c r="I8764">
        <v>0</v>
      </c>
      <c r="J8764">
        <v>0</v>
      </c>
      <c r="K8764">
        <v>0.1122141</v>
      </c>
      <c r="L8764">
        <v>0.1346569</v>
      </c>
      <c r="M8764">
        <v>2.8053499999999999E-2</v>
      </c>
      <c r="O8764" t="str">
        <f>Table_Index[[#This Row],[ID]]&amp;Table_Index[[#This Row],[year]]</f>
        <v>95262004</v>
      </c>
      <c r="R8764" t="str">
        <f t="shared" si="256"/>
        <v/>
      </c>
    </row>
    <row r="8765" spans="1:18" x14ac:dyDescent="0.3">
      <c r="A8765">
        <v>9526</v>
      </c>
      <c r="B8765">
        <v>2004</v>
      </c>
      <c r="C8765">
        <v>4</v>
      </c>
      <c r="D8765">
        <v>0.4536617</v>
      </c>
      <c r="E8765">
        <v>8.8139999999999996E-2</v>
      </c>
      <c r="F8765">
        <v>0.14387559999999999</v>
      </c>
      <c r="G8765">
        <v>5.0550900000000003E-2</v>
      </c>
      <c r="H8765">
        <v>0</v>
      </c>
      <c r="I8765">
        <v>0</v>
      </c>
      <c r="J8765">
        <v>0</v>
      </c>
      <c r="K8765">
        <v>9.3324699999999997E-2</v>
      </c>
      <c r="L8765">
        <v>0.15942970000000001</v>
      </c>
      <c r="M8765">
        <v>1.10175E-2</v>
      </c>
      <c r="O8765" t="str">
        <f>Table_Index[[#This Row],[ID]]&amp;Table_Index[[#This Row],[year]]</f>
        <v>95262004</v>
      </c>
      <c r="R8765" t="str">
        <f t="shared" si="256"/>
        <v/>
      </c>
    </row>
    <row r="8766" spans="1:18" x14ac:dyDescent="0.3">
      <c r="A8766">
        <v>9526</v>
      </c>
      <c r="B8766">
        <v>2005</v>
      </c>
      <c r="C8766">
        <v>1</v>
      </c>
      <c r="D8766">
        <v>0.44875789999999999</v>
      </c>
      <c r="E8766">
        <v>7.1801299999999998E-2</v>
      </c>
      <c r="F8766">
        <v>0.19147</v>
      </c>
      <c r="G8766">
        <v>1.67536E-2</v>
      </c>
      <c r="H8766">
        <v>0</v>
      </c>
      <c r="I8766">
        <v>0</v>
      </c>
      <c r="J8766">
        <v>0</v>
      </c>
      <c r="K8766">
        <v>0.10052179999999999</v>
      </c>
      <c r="L8766">
        <v>0.16514290000000001</v>
      </c>
      <c r="M8766">
        <v>5.5526000000000004E-3</v>
      </c>
      <c r="O8766" t="str">
        <f>Table_Index[[#This Row],[ID]]&amp;Table_Index[[#This Row],[year]]</f>
        <v>95262005</v>
      </c>
      <c r="R8766" t="str">
        <f t="shared" si="256"/>
        <v/>
      </c>
    </row>
    <row r="8767" spans="1:18" x14ac:dyDescent="0.3">
      <c r="A8767">
        <v>9526</v>
      </c>
      <c r="B8767">
        <v>2005</v>
      </c>
      <c r="C8767">
        <v>2</v>
      </c>
      <c r="D8767">
        <v>6.2079500000000003E-2</v>
      </c>
      <c r="E8767">
        <v>8.4428199999999995E-2</v>
      </c>
      <c r="F8767">
        <v>8.9394500000000002E-2</v>
      </c>
      <c r="G8767">
        <v>0.1663731</v>
      </c>
      <c r="H8767">
        <v>0</v>
      </c>
      <c r="I8767">
        <v>0.3247237</v>
      </c>
      <c r="J8767">
        <v>0</v>
      </c>
      <c r="K8767">
        <v>9.9327200000000004E-2</v>
      </c>
      <c r="L8767">
        <v>0.16389000000000001</v>
      </c>
      <c r="M8767">
        <v>9.7836999999999993E-3</v>
      </c>
      <c r="O8767" t="str">
        <f>Table_Index[[#This Row],[ID]]&amp;Table_Index[[#This Row],[year]]</f>
        <v>95262005</v>
      </c>
      <c r="R8767" t="str">
        <f t="shared" si="256"/>
        <v/>
      </c>
    </row>
    <row r="8768" spans="1:18" x14ac:dyDescent="0.3">
      <c r="A8768">
        <v>9526</v>
      </c>
      <c r="B8768">
        <v>2005</v>
      </c>
      <c r="C8768">
        <v>3</v>
      </c>
      <c r="D8768">
        <v>0</v>
      </c>
      <c r="E8768">
        <v>6.6341300000000006E-2</v>
      </c>
      <c r="F8768">
        <v>0.1149916</v>
      </c>
      <c r="G8768">
        <v>9.6495999999999995E-3</v>
      </c>
      <c r="H8768">
        <v>0</v>
      </c>
      <c r="I8768">
        <v>0.25062269999999998</v>
      </c>
      <c r="J8768">
        <v>8.1083799999999998E-2</v>
      </c>
      <c r="K8768">
        <v>0.15332209999999999</v>
      </c>
      <c r="L8768">
        <v>0.31843830000000001</v>
      </c>
      <c r="M8768">
        <v>5.5506000000000002E-3</v>
      </c>
      <c r="O8768" t="str">
        <f>Table_Index[[#This Row],[ID]]&amp;Table_Index[[#This Row],[year]]</f>
        <v>95262005</v>
      </c>
      <c r="R8768" t="str">
        <f t="shared" si="256"/>
        <v/>
      </c>
    </row>
    <row r="8769" spans="1:18" x14ac:dyDescent="0.3">
      <c r="A8769">
        <v>9526</v>
      </c>
      <c r="B8769">
        <v>2005</v>
      </c>
      <c r="C8769">
        <v>4</v>
      </c>
      <c r="D8769">
        <v>0.102132</v>
      </c>
      <c r="E8769">
        <v>0.11574959999999999</v>
      </c>
      <c r="F8769">
        <v>0.25873439999999998</v>
      </c>
      <c r="G8769">
        <v>2.0426400000000001E-2</v>
      </c>
      <c r="H8769">
        <v>0</v>
      </c>
      <c r="I8769">
        <v>0</v>
      </c>
      <c r="J8769">
        <v>0.18724199999999999</v>
      </c>
      <c r="K8769">
        <v>0.1429848</v>
      </c>
      <c r="L8769">
        <v>0.16341120000000001</v>
      </c>
      <c r="M8769">
        <v>9.3194999999999997E-3</v>
      </c>
      <c r="O8769" t="str">
        <f>Table_Index[[#This Row],[ID]]&amp;Table_Index[[#This Row],[year]]</f>
        <v>95262005</v>
      </c>
      <c r="R8769" t="str">
        <f t="shared" si="256"/>
        <v/>
      </c>
    </row>
    <row r="8770" spans="1:18" x14ac:dyDescent="0.3">
      <c r="A8770">
        <v>9526</v>
      </c>
      <c r="B8770">
        <v>2006</v>
      </c>
      <c r="C8770">
        <v>1</v>
      </c>
      <c r="D8770">
        <v>8.0106800000000006E-2</v>
      </c>
      <c r="E8770">
        <v>0.13618160000000001</v>
      </c>
      <c r="F8770">
        <v>0.20293729999999999</v>
      </c>
      <c r="G8770">
        <v>0.13618160000000001</v>
      </c>
      <c r="H8770">
        <v>0</v>
      </c>
      <c r="I8770">
        <v>0</v>
      </c>
      <c r="J8770">
        <v>0.14953269999999999</v>
      </c>
      <c r="K8770">
        <v>0.1068091</v>
      </c>
      <c r="L8770">
        <v>0.1815754</v>
      </c>
      <c r="M8770">
        <v>6.6756000000000003E-3</v>
      </c>
      <c r="O8770" t="str">
        <f>Table_Index[[#This Row],[ID]]&amp;Table_Index[[#This Row],[year]]</f>
        <v>95262006</v>
      </c>
      <c r="R8770" t="str">
        <f t="shared" si="256"/>
        <v/>
      </c>
    </row>
    <row r="8771" spans="1:18" x14ac:dyDescent="0.3">
      <c r="A8771">
        <v>9526</v>
      </c>
      <c r="B8771">
        <v>2006</v>
      </c>
      <c r="C8771">
        <v>2</v>
      </c>
      <c r="D8771">
        <v>6.8965499999999999E-2</v>
      </c>
      <c r="E8771">
        <v>0.13333329999999999</v>
      </c>
      <c r="F8771">
        <v>0.1517241</v>
      </c>
      <c r="G8771">
        <v>0.34482760000000001</v>
      </c>
      <c r="H8771">
        <v>3.6781599999999998E-2</v>
      </c>
      <c r="I8771">
        <v>0</v>
      </c>
      <c r="J8771">
        <v>0</v>
      </c>
      <c r="K8771">
        <v>0.1011494</v>
      </c>
      <c r="L8771">
        <v>0.15632180000000001</v>
      </c>
      <c r="M8771">
        <v>6.8966000000000001E-3</v>
      </c>
      <c r="O8771" t="str">
        <f>Table_Index[[#This Row],[ID]]&amp;Table_Index[[#This Row],[year]]</f>
        <v>95262006</v>
      </c>
      <c r="R8771" t="str">
        <f t="shared" si="256"/>
        <v/>
      </c>
    </row>
    <row r="8772" spans="1:18" x14ac:dyDescent="0.3">
      <c r="A8772">
        <v>9526</v>
      </c>
      <c r="B8772">
        <v>2006</v>
      </c>
      <c r="C8772">
        <v>3</v>
      </c>
      <c r="D8772">
        <v>0</v>
      </c>
      <c r="E8772">
        <v>7.6674800000000001E-2</v>
      </c>
      <c r="F8772">
        <v>0.13631080000000001</v>
      </c>
      <c r="G8772">
        <v>1.5335E-2</v>
      </c>
      <c r="H8772">
        <v>0</v>
      </c>
      <c r="I8772">
        <v>0.40583449999999999</v>
      </c>
      <c r="J8772">
        <v>0.1252356</v>
      </c>
      <c r="K8772">
        <v>6.8155400000000005E-2</v>
      </c>
      <c r="L8772">
        <v>0.163573</v>
      </c>
      <c r="M8772">
        <v>8.8809000000000006E-3</v>
      </c>
      <c r="O8772" t="str">
        <f>Table_Index[[#This Row],[ID]]&amp;Table_Index[[#This Row],[year]]</f>
        <v>95262006</v>
      </c>
      <c r="R8772" t="str">
        <f t="shared" si="256"/>
        <v/>
      </c>
    </row>
    <row r="8773" spans="1:18" x14ac:dyDescent="0.3">
      <c r="A8773">
        <v>9526</v>
      </c>
      <c r="B8773">
        <v>2006</v>
      </c>
      <c r="C8773">
        <v>4</v>
      </c>
      <c r="D8773">
        <v>8.6575200000000005E-2</v>
      </c>
      <c r="E8773">
        <v>6.2836900000000001E-2</v>
      </c>
      <c r="F8773">
        <v>0.1061245</v>
      </c>
      <c r="G8773">
        <v>1.0472800000000001E-2</v>
      </c>
      <c r="H8773">
        <v>0</v>
      </c>
      <c r="I8773">
        <v>0.46080369999999998</v>
      </c>
      <c r="J8773">
        <v>7.6800599999999997E-2</v>
      </c>
      <c r="K8773">
        <v>5.5855000000000002E-2</v>
      </c>
      <c r="L8773">
        <v>0.134052</v>
      </c>
      <c r="M8773">
        <v>6.4792000000000001E-3</v>
      </c>
      <c r="O8773" t="str">
        <f>Table_Index[[#This Row],[ID]]&amp;Table_Index[[#This Row],[year]]</f>
        <v>95262006</v>
      </c>
      <c r="R8773" t="str">
        <f t="shared" si="256"/>
        <v/>
      </c>
    </row>
    <row r="8774" spans="1:18" x14ac:dyDescent="0.3">
      <c r="A8774">
        <v>9526</v>
      </c>
      <c r="B8774">
        <v>2007</v>
      </c>
      <c r="C8774">
        <v>1</v>
      </c>
      <c r="D8774">
        <v>9.9173600000000001E-2</v>
      </c>
      <c r="E8774">
        <v>7.0838300000000007E-2</v>
      </c>
      <c r="F8774">
        <v>0.18890199999999999</v>
      </c>
      <c r="G8774">
        <v>2.12515E-2</v>
      </c>
      <c r="H8774">
        <v>7.0838000000000003E-3</v>
      </c>
      <c r="I8774">
        <v>0</v>
      </c>
      <c r="J8774">
        <v>0.27154660000000003</v>
      </c>
      <c r="K8774">
        <v>0.11806369999999999</v>
      </c>
      <c r="L8774">
        <v>0.2054309</v>
      </c>
      <c r="M8774">
        <v>1.7709599999999999E-2</v>
      </c>
      <c r="O8774" t="str">
        <f>Table_Index[[#This Row],[ID]]&amp;Table_Index[[#This Row],[year]]</f>
        <v>95262007</v>
      </c>
      <c r="R8774" t="str">
        <f t="shared" si="256"/>
        <v/>
      </c>
    </row>
    <row r="8775" spans="1:18" x14ac:dyDescent="0.3">
      <c r="A8775">
        <v>9526</v>
      </c>
      <c r="B8775">
        <v>2007</v>
      </c>
      <c r="C8775">
        <v>2</v>
      </c>
      <c r="D8775">
        <v>0.22686190000000001</v>
      </c>
      <c r="E8775">
        <v>8.10221E-2</v>
      </c>
      <c r="F8775">
        <v>0.30788409999999999</v>
      </c>
      <c r="G8775">
        <v>3.1785599999999997E-2</v>
      </c>
      <c r="H8775">
        <v>8.1022000000000004E-3</v>
      </c>
      <c r="I8775">
        <v>0</v>
      </c>
      <c r="J8775">
        <v>0</v>
      </c>
      <c r="K8775">
        <v>0.1080295</v>
      </c>
      <c r="L8775">
        <v>0.2106575</v>
      </c>
      <c r="M8775">
        <v>2.5656999999999999E-2</v>
      </c>
      <c r="O8775" t="str">
        <f>Table_Index[[#This Row],[ID]]&amp;Table_Index[[#This Row],[year]]</f>
        <v>95262007</v>
      </c>
      <c r="R8775" t="str">
        <f t="shared" si="256"/>
        <v/>
      </c>
    </row>
    <row r="8776" spans="1:18" x14ac:dyDescent="0.3">
      <c r="A8776">
        <v>9526</v>
      </c>
      <c r="B8776">
        <v>2007</v>
      </c>
      <c r="C8776">
        <v>3</v>
      </c>
      <c r="D8776">
        <v>9.4510499999999997E-2</v>
      </c>
      <c r="E8776">
        <v>3.0421799999999999E-2</v>
      </c>
      <c r="F8776">
        <v>0.2129529</v>
      </c>
      <c r="G8776">
        <v>0.16360189999999999</v>
      </c>
      <c r="H8776">
        <v>1.88615E-2</v>
      </c>
      <c r="I8776">
        <v>0.2839373</v>
      </c>
      <c r="J8776">
        <v>6.5914E-2</v>
      </c>
      <c r="K8776">
        <v>4.2590599999999999E-2</v>
      </c>
      <c r="L8776">
        <v>8.2139000000000004E-2</v>
      </c>
      <c r="M8776">
        <v>5.0702999999999998E-3</v>
      </c>
      <c r="O8776" t="str">
        <f>Table_Index[[#This Row],[ID]]&amp;Table_Index[[#This Row],[year]]</f>
        <v>95262007</v>
      </c>
      <c r="R8776" t="str">
        <f t="shared" si="256"/>
        <v/>
      </c>
    </row>
    <row r="8777" spans="1:18" x14ac:dyDescent="0.3">
      <c r="A8777">
        <v>9526</v>
      </c>
      <c r="B8777">
        <v>2007</v>
      </c>
      <c r="C8777">
        <v>4</v>
      </c>
      <c r="D8777">
        <v>0.1116525</v>
      </c>
      <c r="E8777">
        <v>5.8318500000000002E-2</v>
      </c>
      <c r="F8777">
        <v>0.20187169999999999</v>
      </c>
      <c r="G8777">
        <v>8.9721000000000002E-3</v>
      </c>
      <c r="H8777">
        <v>1.8729200000000001E-2</v>
      </c>
      <c r="I8777">
        <v>0.35888300000000001</v>
      </c>
      <c r="J8777">
        <v>8.97207E-2</v>
      </c>
      <c r="K8777">
        <v>4.9346399999999999E-2</v>
      </c>
      <c r="L8777">
        <v>9.4206799999999993E-2</v>
      </c>
      <c r="M8777">
        <v>8.2991999999999996E-3</v>
      </c>
      <c r="O8777" t="str">
        <f>Table_Index[[#This Row],[ID]]&amp;Table_Index[[#This Row],[year]]</f>
        <v>95262007</v>
      </c>
      <c r="R8777" t="str">
        <f t="shared" si="256"/>
        <v/>
      </c>
    </row>
    <row r="8778" spans="1:18" x14ac:dyDescent="0.3">
      <c r="A8778">
        <v>9526</v>
      </c>
      <c r="B8778">
        <v>2008</v>
      </c>
      <c r="C8778">
        <v>1</v>
      </c>
      <c r="D8778">
        <v>0.1314776</v>
      </c>
      <c r="E8778">
        <v>0.11585429999999999</v>
      </c>
      <c r="F8778">
        <v>0.37132799999999999</v>
      </c>
      <c r="G8778">
        <v>1.2377600000000001E-2</v>
      </c>
      <c r="H8778">
        <v>2.1042000000000001E-3</v>
      </c>
      <c r="I8778">
        <v>0</v>
      </c>
      <c r="J8778">
        <v>0.19804160000000001</v>
      </c>
      <c r="K8778">
        <v>5.6937000000000001E-2</v>
      </c>
      <c r="L8778">
        <v>0.1002586</v>
      </c>
      <c r="M8778">
        <v>1.16212E-2</v>
      </c>
      <c r="O8778" t="str">
        <f>Table_Index[[#This Row],[ID]]&amp;Table_Index[[#This Row],[year]]</f>
        <v>95262008</v>
      </c>
      <c r="R8778" t="str">
        <f t="shared" si="256"/>
        <v/>
      </c>
    </row>
    <row r="8779" spans="1:18" x14ac:dyDescent="0.3">
      <c r="A8779">
        <v>9526</v>
      </c>
      <c r="B8779">
        <v>2008</v>
      </c>
      <c r="C8779">
        <v>2</v>
      </c>
      <c r="D8779">
        <v>8.0530000000000004E-2</v>
      </c>
      <c r="E8779">
        <v>9.8832299999999998E-2</v>
      </c>
      <c r="F8779">
        <v>0.39532919999999999</v>
      </c>
      <c r="G8779">
        <v>1.64721E-2</v>
      </c>
      <c r="H8779">
        <v>0</v>
      </c>
      <c r="I8779">
        <v>0</v>
      </c>
      <c r="J8779">
        <v>0.16801489999999999</v>
      </c>
      <c r="K8779">
        <v>8.2360299999999997E-2</v>
      </c>
      <c r="L8779">
        <v>0.14824850000000001</v>
      </c>
      <c r="M8779">
        <v>1.02127E-2</v>
      </c>
      <c r="O8779" t="str">
        <f>Table_Index[[#This Row],[ID]]&amp;Table_Index[[#This Row],[year]]</f>
        <v>95262008</v>
      </c>
      <c r="R8779" t="str">
        <f t="shared" si="256"/>
        <v/>
      </c>
    </row>
    <row r="8780" spans="1:18" x14ac:dyDescent="0.3">
      <c r="A8780">
        <v>9526</v>
      </c>
      <c r="B8780">
        <v>2008</v>
      </c>
      <c r="C8780">
        <v>3</v>
      </c>
      <c r="D8780">
        <v>8.3749299999999999E-2</v>
      </c>
      <c r="E8780">
        <v>0.120599</v>
      </c>
      <c r="F8780">
        <v>0.43415629999999999</v>
      </c>
      <c r="G8780">
        <v>1.20599E-2</v>
      </c>
      <c r="H8780">
        <v>2.7135000000000002E-3</v>
      </c>
      <c r="I8780">
        <v>0</v>
      </c>
      <c r="J8780">
        <v>0.13567389999999999</v>
      </c>
      <c r="K8780">
        <v>6.93444E-2</v>
      </c>
      <c r="L8780">
        <v>0.12210650000000001</v>
      </c>
      <c r="M8780">
        <v>1.9597300000000002E-2</v>
      </c>
      <c r="O8780" t="str">
        <f>Table_Index[[#This Row],[ID]]&amp;Table_Index[[#This Row],[year]]</f>
        <v>95262008</v>
      </c>
      <c r="R8780" t="str">
        <f t="shared" si="256"/>
        <v/>
      </c>
    </row>
    <row r="8781" spans="1:18" x14ac:dyDescent="0.3">
      <c r="A8781">
        <v>9526</v>
      </c>
      <c r="B8781">
        <v>2008</v>
      </c>
      <c r="C8781">
        <v>4</v>
      </c>
      <c r="D8781">
        <v>4.0493399999999999E-2</v>
      </c>
      <c r="E8781">
        <v>0.28579850000000001</v>
      </c>
      <c r="F8781">
        <v>0.36444100000000001</v>
      </c>
      <c r="G8781">
        <v>3.1141100000000001E-2</v>
      </c>
      <c r="H8781">
        <v>3.06898E-2</v>
      </c>
      <c r="I8781">
        <v>0</v>
      </c>
      <c r="J8781">
        <v>0</v>
      </c>
      <c r="K8781">
        <v>0.1726299</v>
      </c>
      <c r="L8781">
        <v>5.7543299999999999E-2</v>
      </c>
      <c r="M8781">
        <v>1.7263000000000001E-2</v>
      </c>
      <c r="O8781" t="str">
        <f>Table_Index[[#This Row],[ID]]&amp;Table_Index[[#This Row],[year]]</f>
        <v>95262008</v>
      </c>
      <c r="R8781" t="str">
        <f t="shared" si="256"/>
        <v/>
      </c>
    </row>
    <row r="8782" spans="1:18" x14ac:dyDescent="0.3">
      <c r="A8782">
        <v>9526</v>
      </c>
      <c r="B8782">
        <v>2009</v>
      </c>
      <c r="C8782">
        <v>1</v>
      </c>
      <c r="D8782">
        <v>3.9509099999999998E-2</v>
      </c>
      <c r="E8782">
        <v>0.13439090000000001</v>
      </c>
      <c r="F8782">
        <v>0.26938050000000002</v>
      </c>
      <c r="G8782">
        <v>2.1550400000000001E-2</v>
      </c>
      <c r="H8782">
        <v>3.9509099999999998E-2</v>
      </c>
      <c r="I8782">
        <v>0</v>
      </c>
      <c r="J8782">
        <v>0.2047291</v>
      </c>
      <c r="K8782">
        <v>8.9793499999999998E-2</v>
      </c>
      <c r="L8782">
        <v>0.17779110000000001</v>
      </c>
      <c r="M8782">
        <v>2.33463E-2</v>
      </c>
      <c r="O8782" t="str">
        <f>Table_Index[[#This Row],[ID]]&amp;Table_Index[[#This Row],[year]]</f>
        <v>95262009</v>
      </c>
      <c r="R8782" t="str">
        <f t="shared" ref="R8782:R8845" si="257">RIGHT(P8782,4)</f>
        <v/>
      </c>
    </row>
    <row r="8783" spans="1:18" x14ac:dyDescent="0.3">
      <c r="A8783">
        <v>9526</v>
      </c>
      <c r="B8783">
        <v>2009</v>
      </c>
      <c r="C8783">
        <v>2</v>
      </c>
      <c r="D8783">
        <v>2.2581299999999999E-2</v>
      </c>
      <c r="E8783">
        <v>6.3509999999999997E-2</v>
      </c>
      <c r="F8783">
        <v>0.152424</v>
      </c>
      <c r="G8783">
        <v>0.15051870000000001</v>
      </c>
      <c r="H8783">
        <v>3.8105999999999999E-3</v>
      </c>
      <c r="I8783">
        <v>0</v>
      </c>
      <c r="J8783">
        <v>0.45727190000000001</v>
      </c>
      <c r="K8783">
        <v>4.1916599999999998E-2</v>
      </c>
      <c r="L8783">
        <v>9.1454400000000005E-2</v>
      </c>
      <c r="M8783">
        <v>1.6512599999999999E-2</v>
      </c>
      <c r="O8783" t="str">
        <f>Table_Index[[#This Row],[ID]]&amp;Table_Index[[#This Row],[year]]</f>
        <v>95262009</v>
      </c>
      <c r="R8783" t="str">
        <f t="shared" si="257"/>
        <v/>
      </c>
    </row>
    <row r="8784" spans="1:18" x14ac:dyDescent="0.3">
      <c r="A8784">
        <v>9526</v>
      </c>
      <c r="B8784">
        <v>2009</v>
      </c>
      <c r="C8784">
        <v>3</v>
      </c>
      <c r="D8784">
        <v>0.1210696</v>
      </c>
      <c r="E8784">
        <v>6.5824300000000002E-2</v>
      </c>
      <c r="F8784">
        <v>8.2280300000000001E-2</v>
      </c>
      <c r="G8784">
        <v>0.1175433</v>
      </c>
      <c r="H8784">
        <v>2.0863900000000001E-2</v>
      </c>
      <c r="I8784">
        <v>0</v>
      </c>
      <c r="J8784">
        <v>0.44666470000000003</v>
      </c>
      <c r="K8784">
        <v>4.1140200000000002E-2</v>
      </c>
      <c r="L8784">
        <v>9.4034699999999999E-2</v>
      </c>
      <c r="M8784">
        <v>1.05789E-2</v>
      </c>
      <c r="O8784" t="str">
        <f>Table_Index[[#This Row],[ID]]&amp;Table_Index[[#This Row],[year]]</f>
        <v>95262009</v>
      </c>
      <c r="R8784" t="str">
        <f t="shared" si="257"/>
        <v/>
      </c>
    </row>
    <row r="8785" spans="1:18" x14ac:dyDescent="0.3">
      <c r="A8785">
        <v>9526</v>
      </c>
      <c r="B8785">
        <v>2009</v>
      </c>
      <c r="C8785">
        <v>4</v>
      </c>
      <c r="D8785">
        <v>1.7750100000000001E-2</v>
      </c>
      <c r="E8785">
        <v>6.4267699999999997E-2</v>
      </c>
      <c r="F8785">
        <v>0.13771649999999999</v>
      </c>
      <c r="G8785">
        <v>7.6509000000000004E-3</v>
      </c>
      <c r="H8785">
        <v>1.7979599999999998E-2</v>
      </c>
      <c r="I8785">
        <v>0.37183450000000001</v>
      </c>
      <c r="J8785">
        <v>0.16321949999999999</v>
      </c>
      <c r="K8785">
        <v>6.1207299999999999E-2</v>
      </c>
      <c r="L8785">
        <v>0.14230699999999999</v>
      </c>
      <c r="M8785">
        <v>1.6066899999999999E-2</v>
      </c>
      <c r="O8785" t="str">
        <f>Table_Index[[#This Row],[ID]]&amp;Table_Index[[#This Row],[year]]</f>
        <v>95262009</v>
      </c>
      <c r="R8785" t="str">
        <f t="shared" si="257"/>
        <v/>
      </c>
    </row>
    <row r="8786" spans="1:18" x14ac:dyDescent="0.3">
      <c r="A8786">
        <v>9526</v>
      </c>
      <c r="B8786">
        <v>2010</v>
      </c>
      <c r="C8786">
        <v>1</v>
      </c>
      <c r="D8786">
        <v>5.8175499999999998E-2</v>
      </c>
      <c r="E8786">
        <v>4.4995100000000003E-2</v>
      </c>
      <c r="F8786">
        <v>6.6934900000000006E-2</v>
      </c>
      <c r="G8786">
        <v>7.4372099999999997E-2</v>
      </c>
      <c r="H8786">
        <v>6.4481200000000002E-2</v>
      </c>
      <c r="I8786">
        <v>0.2751769</v>
      </c>
      <c r="J8786">
        <v>0.20508119999999999</v>
      </c>
      <c r="K8786">
        <v>0.1118681</v>
      </c>
      <c r="L8786">
        <v>9.2965199999999998E-2</v>
      </c>
      <c r="M8786">
        <v>5.9497999999999999E-3</v>
      </c>
      <c r="O8786" t="str">
        <f>Table_Index[[#This Row],[ID]]&amp;Table_Index[[#This Row],[year]]</f>
        <v>95262010</v>
      </c>
      <c r="R8786" t="str">
        <f t="shared" si="257"/>
        <v/>
      </c>
    </row>
    <row r="8787" spans="1:18" x14ac:dyDescent="0.3">
      <c r="A8787">
        <v>9526</v>
      </c>
      <c r="B8787">
        <v>2010</v>
      </c>
      <c r="C8787">
        <v>2</v>
      </c>
      <c r="D8787">
        <v>6.2791299999999994E-2</v>
      </c>
      <c r="E8787">
        <v>5.6413999999999999E-2</v>
      </c>
      <c r="F8787">
        <v>8.8300199999999995E-2</v>
      </c>
      <c r="G8787">
        <v>1.7169500000000001E-2</v>
      </c>
      <c r="H8787">
        <v>1.4471400000000001E-2</v>
      </c>
      <c r="I8787">
        <v>0.34338970000000002</v>
      </c>
      <c r="J8787">
        <v>0.24773120000000001</v>
      </c>
      <c r="K8787">
        <v>3.67918E-2</v>
      </c>
      <c r="L8787">
        <v>0.1152808</v>
      </c>
      <c r="M8787">
        <v>1.7659999999999999E-2</v>
      </c>
      <c r="O8787" t="str">
        <f>Table_Index[[#This Row],[ID]]&amp;Table_Index[[#This Row],[year]]</f>
        <v>95262010</v>
      </c>
      <c r="R8787" t="str">
        <f t="shared" si="257"/>
        <v/>
      </c>
    </row>
    <row r="8788" spans="1:18" x14ac:dyDescent="0.3">
      <c r="A8788">
        <v>9526</v>
      </c>
      <c r="B8788">
        <v>2010</v>
      </c>
      <c r="C8788">
        <v>3</v>
      </c>
      <c r="D8788">
        <v>0.2243638</v>
      </c>
      <c r="E8788">
        <v>7.32574E-2</v>
      </c>
      <c r="F8788">
        <v>0.1972315</v>
      </c>
      <c r="G8788">
        <v>2.3479900000000001E-2</v>
      </c>
      <c r="H8788">
        <v>2.4043499999999999E-2</v>
      </c>
      <c r="I8788">
        <v>0</v>
      </c>
      <c r="J8788">
        <v>0.18783949999999999</v>
      </c>
      <c r="K8788">
        <v>6.1047799999999999E-2</v>
      </c>
      <c r="L8788">
        <v>0.18783949999999999</v>
      </c>
      <c r="M8788">
        <v>2.0897099999999998E-2</v>
      </c>
      <c r="O8788" t="str">
        <f>Table_Index[[#This Row],[ID]]&amp;Table_Index[[#This Row],[year]]</f>
        <v>95262010</v>
      </c>
      <c r="R8788" t="str">
        <f t="shared" si="257"/>
        <v/>
      </c>
    </row>
    <row r="8789" spans="1:18" x14ac:dyDescent="0.3">
      <c r="A8789">
        <v>9526</v>
      </c>
      <c r="B8789">
        <v>2010</v>
      </c>
      <c r="C8789">
        <v>4</v>
      </c>
      <c r="D8789">
        <v>5.5805300000000002E-2</v>
      </c>
      <c r="E8789">
        <v>5.7054300000000002E-2</v>
      </c>
      <c r="F8789">
        <v>0.11029079999999999</v>
      </c>
      <c r="G8789">
        <v>8.2718100000000003E-2</v>
      </c>
      <c r="H8789">
        <v>3.23863E-2</v>
      </c>
      <c r="I8789">
        <v>0.30542079999999999</v>
      </c>
      <c r="J8789">
        <v>0.2120978</v>
      </c>
      <c r="K8789">
        <v>5.1327699999999997E-2</v>
      </c>
      <c r="L8789">
        <v>7.3810000000000001E-2</v>
      </c>
      <c r="M8789">
        <v>1.90888E-2</v>
      </c>
      <c r="O8789" t="str">
        <f>Table_Index[[#This Row],[ID]]&amp;Table_Index[[#This Row],[year]]</f>
        <v>95262010</v>
      </c>
      <c r="R8789" t="str">
        <f t="shared" si="257"/>
        <v/>
      </c>
    </row>
    <row r="8790" spans="1:18" x14ac:dyDescent="0.3">
      <c r="A8790">
        <v>9526</v>
      </c>
      <c r="B8790">
        <v>2011</v>
      </c>
      <c r="C8790">
        <v>1</v>
      </c>
      <c r="D8790">
        <v>4.1587699999999998E-2</v>
      </c>
      <c r="E8790">
        <v>8.1596100000000005E-2</v>
      </c>
      <c r="F8790">
        <v>0.14213519999999999</v>
      </c>
      <c r="G8790">
        <v>3.89556E-2</v>
      </c>
      <c r="H8790">
        <v>1.8951E-3</v>
      </c>
      <c r="I8790">
        <v>0.41324490000000003</v>
      </c>
      <c r="J8790">
        <v>0.12107809999999999</v>
      </c>
      <c r="K8790">
        <v>5.2642700000000001E-2</v>
      </c>
      <c r="L8790">
        <v>9.4756800000000002E-2</v>
      </c>
      <c r="M8790">
        <v>1.21078E-2</v>
      </c>
      <c r="O8790" t="str">
        <f>Table_Index[[#This Row],[ID]]&amp;Table_Index[[#This Row],[year]]</f>
        <v>95262011</v>
      </c>
      <c r="R8790" t="str">
        <f t="shared" si="257"/>
        <v/>
      </c>
    </row>
    <row r="8791" spans="1:18" x14ac:dyDescent="0.3">
      <c r="A8791">
        <v>9526</v>
      </c>
      <c r="B8791">
        <v>2011</v>
      </c>
      <c r="C8791">
        <v>2</v>
      </c>
      <c r="D8791">
        <v>6.0885399999999999E-2</v>
      </c>
      <c r="E8791">
        <v>6.7503400000000005E-2</v>
      </c>
      <c r="F8791">
        <v>0.1131674</v>
      </c>
      <c r="G8791">
        <v>0.12309440000000001</v>
      </c>
      <c r="H8791">
        <v>3.2981200000000002E-2</v>
      </c>
      <c r="I8791">
        <v>0.29780899999999999</v>
      </c>
      <c r="J8791">
        <v>0.1012551</v>
      </c>
      <c r="K8791">
        <v>7.1474200000000002E-2</v>
      </c>
      <c r="L8791">
        <v>0.1238885</v>
      </c>
      <c r="M8791">
        <v>7.9416E-3</v>
      </c>
      <c r="O8791" t="str">
        <f>Table_Index[[#This Row],[ID]]&amp;Table_Index[[#This Row],[year]]</f>
        <v>95262011</v>
      </c>
      <c r="R8791" t="str">
        <f t="shared" si="257"/>
        <v/>
      </c>
    </row>
    <row r="8792" spans="1:18" x14ac:dyDescent="0.3">
      <c r="A8792">
        <v>9526</v>
      </c>
      <c r="B8792">
        <v>2011</v>
      </c>
      <c r="C8792">
        <v>3</v>
      </c>
      <c r="D8792">
        <v>5.6866600000000003E-2</v>
      </c>
      <c r="E8792">
        <v>5.1848999999999999E-2</v>
      </c>
      <c r="F8792">
        <v>9.33282E-2</v>
      </c>
      <c r="G8792">
        <v>0.103698</v>
      </c>
      <c r="H8792">
        <v>8.0950999999999992E-3</v>
      </c>
      <c r="I8792">
        <v>0.38803120000000002</v>
      </c>
      <c r="J8792">
        <v>0.1442573</v>
      </c>
      <c r="K8792">
        <v>2.6760800000000001E-2</v>
      </c>
      <c r="L8792">
        <v>0.1204235</v>
      </c>
      <c r="M8792">
        <v>6.6902000000000003E-3</v>
      </c>
      <c r="O8792" t="str">
        <f>Table_Index[[#This Row],[ID]]&amp;Table_Index[[#This Row],[year]]</f>
        <v>95262011</v>
      </c>
      <c r="R8792" t="str">
        <f t="shared" si="257"/>
        <v/>
      </c>
    </row>
    <row r="8793" spans="1:18" x14ac:dyDescent="0.3">
      <c r="A8793">
        <v>9526</v>
      </c>
      <c r="B8793">
        <v>2011</v>
      </c>
      <c r="C8793">
        <v>4</v>
      </c>
      <c r="D8793">
        <v>5.50538E-2</v>
      </c>
      <c r="E8793">
        <v>6.1935499999999998E-2</v>
      </c>
      <c r="F8793">
        <v>0.123871</v>
      </c>
      <c r="G8793">
        <v>6.4516E-3</v>
      </c>
      <c r="H8793">
        <v>9.4623999999999993E-3</v>
      </c>
      <c r="I8793">
        <v>0.45849469999999998</v>
      </c>
      <c r="J8793">
        <v>9.8924700000000004E-2</v>
      </c>
      <c r="K8793">
        <v>9.8924700000000004E-2</v>
      </c>
      <c r="L8793">
        <v>8.0860199999999993E-2</v>
      </c>
      <c r="M8793">
        <v>6.0214999999999999E-3</v>
      </c>
      <c r="O8793" t="str">
        <f>Table_Index[[#This Row],[ID]]&amp;Table_Index[[#This Row],[year]]</f>
        <v>95262011</v>
      </c>
      <c r="R8793" t="str">
        <f t="shared" si="257"/>
        <v/>
      </c>
    </row>
    <row r="8794" spans="1:18" x14ac:dyDescent="0.3">
      <c r="A8794">
        <v>9526</v>
      </c>
      <c r="B8794">
        <v>2012</v>
      </c>
      <c r="C8794">
        <v>1</v>
      </c>
      <c r="D8794">
        <v>6.8005499999999997E-2</v>
      </c>
      <c r="E8794">
        <v>9.5986600000000005E-2</v>
      </c>
      <c r="F8794">
        <v>9.9222099999999994E-2</v>
      </c>
      <c r="G8794">
        <v>8.0888000000000002E-3</v>
      </c>
      <c r="H8794">
        <v>2.6705699999999999E-2</v>
      </c>
      <c r="I8794">
        <v>0.194826</v>
      </c>
      <c r="J8794">
        <v>0.2170484</v>
      </c>
      <c r="K8794">
        <v>0.1402052</v>
      </c>
      <c r="L8794">
        <v>0.14236219999999999</v>
      </c>
      <c r="M8794">
        <v>7.5494999999999998E-3</v>
      </c>
      <c r="O8794" t="str">
        <f>Table_Index[[#This Row],[ID]]&amp;Table_Index[[#This Row],[year]]</f>
        <v>95262012</v>
      </c>
      <c r="R8794" t="str">
        <f t="shared" si="257"/>
        <v/>
      </c>
    </row>
    <row r="8795" spans="1:18" x14ac:dyDescent="0.3">
      <c r="A8795">
        <v>9526</v>
      </c>
      <c r="B8795">
        <v>2012</v>
      </c>
      <c r="C8795">
        <v>2</v>
      </c>
      <c r="D8795">
        <v>5.33999E-2</v>
      </c>
      <c r="E8795">
        <v>5.4788999999999997E-2</v>
      </c>
      <c r="F8795">
        <v>0.1047978</v>
      </c>
      <c r="G8795">
        <v>3.6771199999999997E-2</v>
      </c>
      <c r="H8795">
        <v>2.1621399999999999E-2</v>
      </c>
      <c r="I8795">
        <v>0.51479629999999998</v>
      </c>
      <c r="J8795">
        <v>8.9170100000000002E-2</v>
      </c>
      <c r="K8795">
        <v>4.04483E-2</v>
      </c>
      <c r="L8795">
        <v>7.6483999999999996E-2</v>
      </c>
      <c r="M8795">
        <v>7.7219000000000003E-3</v>
      </c>
      <c r="O8795" t="str">
        <f>Table_Index[[#This Row],[ID]]&amp;Table_Index[[#This Row],[year]]</f>
        <v>95262012</v>
      </c>
      <c r="R8795" t="str">
        <f t="shared" si="257"/>
        <v/>
      </c>
    </row>
    <row r="8796" spans="1:18" x14ac:dyDescent="0.3">
      <c r="A8796">
        <v>9526</v>
      </c>
      <c r="B8796">
        <v>2012</v>
      </c>
      <c r="C8796">
        <v>3</v>
      </c>
      <c r="D8796">
        <v>2.4617300000000002E-2</v>
      </c>
      <c r="E8796">
        <v>7.9037800000000005E-2</v>
      </c>
      <c r="F8796">
        <v>6.1230899999999998E-2</v>
      </c>
      <c r="G8796">
        <v>0.17182130000000001</v>
      </c>
      <c r="H8796">
        <v>2.3742599999999999E-2</v>
      </c>
      <c r="I8796">
        <v>0.39112780000000003</v>
      </c>
      <c r="J8796">
        <v>0.11246490000000001</v>
      </c>
      <c r="K8796">
        <v>2.3242700000000002E-2</v>
      </c>
      <c r="L8796">
        <v>0.1039675</v>
      </c>
      <c r="M8796">
        <v>8.7472999999999995E-3</v>
      </c>
      <c r="O8796" t="str">
        <f>Table_Index[[#This Row],[ID]]&amp;Table_Index[[#This Row],[year]]</f>
        <v>95262012</v>
      </c>
      <c r="R8796" t="str">
        <f t="shared" si="257"/>
        <v/>
      </c>
    </row>
    <row r="8797" spans="1:18" x14ac:dyDescent="0.3">
      <c r="A8797">
        <v>9526</v>
      </c>
      <c r="B8797">
        <v>2012</v>
      </c>
      <c r="C8797">
        <v>4</v>
      </c>
      <c r="D8797">
        <v>6.25E-2</v>
      </c>
      <c r="E8797">
        <v>5.4347800000000002E-2</v>
      </c>
      <c r="F8797">
        <v>0.10869570000000001</v>
      </c>
      <c r="G8797">
        <v>7.4728299999999998E-2</v>
      </c>
      <c r="H8797">
        <v>2.64946E-2</v>
      </c>
      <c r="I8797">
        <v>0.48913040000000002</v>
      </c>
      <c r="J8797">
        <v>7.8804399999999997E-2</v>
      </c>
      <c r="K8797">
        <v>3.3967400000000002E-2</v>
      </c>
      <c r="L8797">
        <v>6.3858700000000004E-2</v>
      </c>
      <c r="M8797">
        <v>7.4727999999999999E-3</v>
      </c>
      <c r="O8797" t="str">
        <f>Table_Index[[#This Row],[ID]]&amp;Table_Index[[#This Row],[year]]</f>
        <v>95262012</v>
      </c>
      <c r="R8797" t="str">
        <f t="shared" si="257"/>
        <v/>
      </c>
    </row>
    <row r="8798" spans="1:18" x14ac:dyDescent="0.3">
      <c r="A8798">
        <v>9527</v>
      </c>
      <c r="B8798">
        <v>2003</v>
      </c>
      <c r="C8798">
        <v>1</v>
      </c>
      <c r="D8798">
        <v>0.33281129999999998</v>
      </c>
      <c r="E8798">
        <v>0</v>
      </c>
      <c r="F8798">
        <v>0.1908118</v>
      </c>
      <c r="G8798">
        <v>6.6562300000000005E-2</v>
      </c>
      <c r="H8798">
        <v>1.33125E-2</v>
      </c>
      <c r="I8798">
        <v>0</v>
      </c>
      <c r="J8798">
        <v>0.14356559999999999</v>
      </c>
      <c r="K8798">
        <v>6.6562300000000005E-2</v>
      </c>
      <c r="L8798">
        <v>0.14643700000000001</v>
      </c>
      <c r="M8798">
        <v>3.9937399999999998E-2</v>
      </c>
      <c r="O8798" t="str">
        <f>Table_Index[[#This Row],[ID]]&amp;Table_Index[[#This Row],[year]]</f>
        <v>95272003</v>
      </c>
      <c r="R8798" t="str">
        <f t="shared" si="257"/>
        <v/>
      </c>
    </row>
    <row r="8799" spans="1:18" x14ac:dyDescent="0.3">
      <c r="A8799">
        <v>9527</v>
      </c>
      <c r="B8799">
        <v>2003</v>
      </c>
      <c r="C8799">
        <v>2</v>
      </c>
      <c r="D8799">
        <v>0.35010940000000002</v>
      </c>
      <c r="E8799">
        <v>0.13634070000000001</v>
      </c>
      <c r="F8799">
        <v>0.25450260000000002</v>
      </c>
      <c r="G8799">
        <v>0</v>
      </c>
      <c r="H8799">
        <v>0</v>
      </c>
      <c r="I8799">
        <v>0</v>
      </c>
      <c r="J8799">
        <v>0</v>
      </c>
      <c r="K8799">
        <v>0.1211917</v>
      </c>
      <c r="L8799">
        <v>0.12725130000000001</v>
      </c>
      <c r="M8799">
        <v>1.0604300000000001E-2</v>
      </c>
      <c r="O8799" t="str">
        <f>Table_Index[[#This Row],[ID]]&amp;Table_Index[[#This Row],[year]]</f>
        <v>95272003</v>
      </c>
      <c r="R8799" t="str">
        <f t="shared" si="257"/>
        <v/>
      </c>
    </row>
    <row r="8800" spans="1:18" x14ac:dyDescent="0.3">
      <c r="A8800">
        <v>9527</v>
      </c>
      <c r="B8800">
        <v>2003</v>
      </c>
      <c r="C8800">
        <v>3</v>
      </c>
      <c r="D8800">
        <v>0.42553190000000002</v>
      </c>
      <c r="E8800">
        <v>9.2198600000000006E-2</v>
      </c>
      <c r="F8800">
        <v>0.15248229999999999</v>
      </c>
      <c r="G8800">
        <v>0</v>
      </c>
      <c r="H8800">
        <v>0</v>
      </c>
      <c r="I8800">
        <v>0</v>
      </c>
      <c r="J8800">
        <v>0</v>
      </c>
      <c r="K8800">
        <v>0.15602840000000001</v>
      </c>
      <c r="L8800">
        <v>0.15602840000000001</v>
      </c>
      <c r="M8800">
        <v>1.77305E-2</v>
      </c>
      <c r="O8800" t="str">
        <f>Table_Index[[#This Row],[ID]]&amp;Table_Index[[#This Row],[year]]</f>
        <v>95272003</v>
      </c>
      <c r="R8800" t="str">
        <f t="shared" si="257"/>
        <v/>
      </c>
    </row>
    <row r="8801" spans="1:18" x14ac:dyDescent="0.3">
      <c r="A8801">
        <v>9527</v>
      </c>
      <c r="B8801">
        <v>2003</v>
      </c>
      <c r="C8801">
        <v>4</v>
      </c>
      <c r="D8801">
        <v>0.446571</v>
      </c>
      <c r="E8801">
        <v>0</v>
      </c>
      <c r="F8801">
        <v>0.2551834</v>
      </c>
      <c r="G8801">
        <v>0</v>
      </c>
      <c r="H8801">
        <v>0</v>
      </c>
      <c r="I8801">
        <v>0</v>
      </c>
      <c r="J8801">
        <v>0</v>
      </c>
      <c r="K8801">
        <v>0.1275917</v>
      </c>
      <c r="L8801">
        <v>0.1275917</v>
      </c>
      <c r="M8801">
        <v>4.3062200000000002E-2</v>
      </c>
      <c r="O8801" t="str">
        <f>Table_Index[[#This Row],[ID]]&amp;Table_Index[[#This Row],[year]]</f>
        <v>95272003</v>
      </c>
      <c r="R8801" t="str">
        <f t="shared" si="257"/>
        <v/>
      </c>
    </row>
    <row r="8802" spans="1:18" x14ac:dyDescent="0.3">
      <c r="A8802">
        <v>9527</v>
      </c>
      <c r="B8802">
        <v>2004</v>
      </c>
      <c r="C8802">
        <v>1</v>
      </c>
      <c r="D8802">
        <v>0.56818179999999996</v>
      </c>
      <c r="E8802">
        <v>6.4393900000000004E-2</v>
      </c>
      <c r="F8802">
        <v>0.15909090000000001</v>
      </c>
      <c r="G8802">
        <v>0</v>
      </c>
      <c r="H8802">
        <v>0</v>
      </c>
      <c r="I8802">
        <v>0</v>
      </c>
      <c r="J8802">
        <v>0</v>
      </c>
      <c r="K8802">
        <v>7.5757599999999994E-2</v>
      </c>
      <c r="L8802">
        <v>0.1136364</v>
      </c>
      <c r="M8802">
        <v>1.8939399999999999E-2</v>
      </c>
      <c r="O8802" t="str">
        <f>Table_Index[[#This Row],[ID]]&amp;Table_Index[[#This Row],[year]]</f>
        <v>95272004</v>
      </c>
      <c r="R8802" t="str">
        <f t="shared" si="257"/>
        <v/>
      </c>
    </row>
    <row r="8803" spans="1:18" x14ac:dyDescent="0.3">
      <c r="A8803">
        <v>9527</v>
      </c>
      <c r="B8803">
        <v>2004</v>
      </c>
      <c r="C8803">
        <v>2</v>
      </c>
      <c r="D8803">
        <v>0.50420169999999997</v>
      </c>
      <c r="E8803">
        <v>7.5630199999999995E-2</v>
      </c>
      <c r="F8803">
        <v>0.13445380000000001</v>
      </c>
      <c r="G8803">
        <v>2.6890799999999999E-2</v>
      </c>
      <c r="H8803">
        <v>8.4034000000000001E-3</v>
      </c>
      <c r="I8803">
        <v>0</v>
      </c>
      <c r="J8803">
        <v>0</v>
      </c>
      <c r="K8803">
        <v>7.3949600000000004E-2</v>
      </c>
      <c r="L8803">
        <v>0.1680672</v>
      </c>
      <c r="M8803">
        <v>8.4034000000000001E-3</v>
      </c>
      <c r="O8803" t="str">
        <f>Table_Index[[#This Row],[ID]]&amp;Table_Index[[#This Row],[year]]</f>
        <v>95272004</v>
      </c>
      <c r="R8803" t="str">
        <f t="shared" si="257"/>
        <v/>
      </c>
    </row>
    <row r="8804" spans="1:18" x14ac:dyDescent="0.3">
      <c r="A8804">
        <v>9527</v>
      </c>
      <c r="B8804">
        <v>2004</v>
      </c>
      <c r="C8804">
        <v>3</v>
      </c>
      <c r="D8804">
        <v>0.37200119999999998</v>
      </c>
      <c r="E8804">
        <v>8.5636199999999996E-2</v>
      </c>
      <c r="F8804">
        <v>0.11418159999999999</v>
      </c>
      <c r="G8804">
        <v>0.26547219999999999</v>
      </c>
      <c r="H8804">
        <v>0</v>
      </c>
      <c r="I8804">
        <v>0</v>
      </c>
      <c r="J8804">
        <v>0</v>
      </c>
      <c r="K8804">
        <v>5.7090799999999997E-2</v>
      </c>
      <c r="L8804">
        <v>9.8481600000000002E-2</v>
      </c>
      <c r="M8804">
        <v>7.1362999999999999E-3</v>
      </c>
      <c r="O8804" t="str">
        <f>Table_Index[[#This Row],[ID]]&amp;Table_Index[[#This Row],[year]]</f>
        <v>95272004</v>
      </c>
      <c r="R8804" t="str">
        <f t="shared" si="257"/>
        <v/>
      </c>
    </row>
    <row r="8805" spans="1:18" x14ac:dyDescent="0.3">
      <c r="A8805">
        <v>9527</v>
      </c>
      <c r="B8805">
        <v>2004</v>
      </c>
      <c r="C8805">
        <v>4</v>
      </c>
      <c r="D8805">
        <v>0.4385965</v>
      </c>
      <c r="E8805">
        <v>9.86842E-2</v>
      </c>
      <c r="F8805">
        <v>0.1754386</v>
      </c>
      <c r="G8805">
        <v>2.63158E-2</v>
      </c>
      <c r="H8805">
        <v>0</v>
      </c>
      <c r="I8805">
        <v>0</v>
      </c>
      <c r="J8805">
        <v>0</v>
      </c>
      <c r="K8805">
        <v>8.77193E-2</v>
      </c>
      <c r="L8805">
        <v>0.1513158</v>
      </c>
      <c r="M8805">
        <v>2.1929799999999999E-2</v>
      </c>
      <c r="O8805" t="str">
        <f>Table_Index[[#This Row],[ID]]&amp;Table_Index[[#This Row],[year]]</f>
        <v>95272004</v>
      </c>
      <c r="R8805" t="str">
        <f t="shared" si="257"/>
        <v/>
      </c>
    </row>
    <row r="8806" spans="1:18" x14ac:dyDescent="0.3">
      <c r="A8806">
        <v>9527</v>
      </c>
      <c r="B8806">
        <v>2005</v>
      </c>
      <c r="C8806">
        <v>1</v>
      </c>
      <c r="D8806">
        <v>0.2183406</v>
      </c>
      <c r="E8806">
        <v>0.1965066</v>
      </c>
      <c r="F8806">
        <v>0.17467250000000001</v>
      </c>
      <c r="G8806">
        <v>2.6200899999999999E-2</v>
      </c>
      <c r="H8806">
        <v>0</v>
      </c>
      <c r="I8806">
        <v>0</v>
      </c>
      <c r="J8806">
        <v>0</v>
      </c>
      <c r="K8806">
        <v>0.17467250000000001</v>
      </c>
      <c r="L8806">
        <v>0.1921397</v>
      </c>
      <c r="M8806">
        <v>1.7467199999999999E-2</v>
      </c>
      <c r="O8806" t="str">
        <f>Table_Index[[#This Row],[ID]]&amp;Table_Index[[#This Row],[year]]</f>
        <v>95272005</v>
      </c>
      <c r="R8806" t="str">
        <f t="shared" si="257"/>
        <v/>
      </c>
    </row>
    <row r="8807" spans="1:18" x14ac:dyDescent="0.3">
      <c r="A8807">
        <v>9527</v>
      </c>
      <c r="B8807">
        <v>2005</v>
      </c>
      <c r="C8807">
        <v>2</v>
      </c>
      <c r="D8807">
        <v>0.10005559999999999</v>
      </c>
      <c r="E8807">
        <v>0.1250695</v>
      </c>
      <c r="F8807">
        <v>0.3335186</v>
      </c>
      <c r="G8807">
        <v>2.9182900000000001E-2</v>
      </c>
      <c r="H8807">
        <v>6.2534699999999999E-2</v>
      </c>
      <c r="I8807">
        <v>0</v>
      </c>
      <c r="J8807">
        <v>0</v>
      </c>
      <c r="K8807">
        <v>0.14174539999999999</v>
      </c>
      <c r="L8807">
        <v>0.1917732</v>
      </c>
      <c r="M8807">
        <v>1.6120099999999998E-2</v>
      </c>
      <c r="O8807" t="str">
        <f>Table_Index[[#This Row],[ID]]&amp;Table_Index[[#This Row],[year]]</f>
        <v>95272005</v>
      </c>
      <c r="R8807" t="str">
        <f t="shared" si="257"/>
        <v/>
      </c>
    </row>
    <row r="8808" spans="1:18" x14ac:dyDescent="0.3">
      <c r="A8808">
        <v>9527</v>
      </c>
      <c r="B8808">
        <v>2005</v>
      </c>
      <c r="C8808">
        <v>3</v>
      </c>
      <c r="D8808">
        <v>6.9177799999999998E-2</v>
      </c>
      <c r="E8808">
        <v>6.4565999999999998E-2</v>
      </c>
      <c r="F8808">
        <v>0.1798623</v>
      </c>
      <c r="G8808">
        <v>1.1529599999999999E-2</v>
      </c>
      <c r="H8808">
        <v>0</v>
      </c>
      <c r="I8808">
        <v>0</v>
      </c>
      <c r="J8808">
        <v>0.39200770000000001</v>
      </c>
      <c r="K8808">
        <v>0.1614149</v>
      </c>
      <c r="L8808">
        <v>0.11529639999999999</v>
      </c>
      <c r="M8808">
        <v>6.1453000000000002E-3</v>
      </c>
      <c r="O8808" t="str">
        <f>Table_Index[[#This Row],[ID]]&amp;Table_Index[[#This Row],[year]]</f>
        <v>95272005</v>
      </c>
      <c r="R8808" t="str">
        <f t="shared" si="257"/>
        <v/>
      </c>
    </row>
    <row r="8809" spans="1:18" x14ac:dyDescent="0.3">
      <c r="A8809">
        <v>9527</v>
      </c>
      <c r="B8809">
        <v>2005</v>
      </c>
      <c r="C8809">
        <v>4</v>
      </c>
      <c r="D8809">
        <v>0</v>
      </c>
      <c r="E8809">
        <v>5.5693199999999998E-2</v>
      </c>
      <c r="F8809">
        <v>0.1146625</v>
      </c>
      <c r="G8809">
        <v>1.1466199999999999E-2</v>
      </c>
      <c r="H8809">
        <v>0</v>
      </c>
      <c r="I8809">
        <v>0.3255595</v>
      </c>
      <c r="J8809">
        <v>8.1901799999999997E-2</v>
      </c>
      <c r="K8809">
        <v>0.24570529999999999</v>
      </c>
      <c r="L8809">
        <v>0.16052749999999999</v>
      </c>
      <c r="M8809">
        <v>4.4841000000000004E-3</v>
      </c>
      <c r="O8809" t="str">
        <f>Table_Index[[#This Row],[ID]]&amp;Table_Index[[#This Row],[year]]</f>
        <v>95272005</v>
      </c>
      <c r="R8809" t="str">
        <f t="shared" si="257"/>
        <v/>
      </c>
    </row>
    <row r="8810" spans="1:18" x14ac:dyDescent="0.3">
      <c r="A8810">
        <v>9527</v>
      </c>
      <c r="B8810">
        <v>2006</v>
      </c>
      <c r="C8810">
        <v>1</v>
      </c>
      <c r="D8810">
        <v>0.11853080000000001</v>
      </c>
      <c r="E8810">
        <v>6.8913199999999994E-2</v>
      </c>
      <c r="F8810">
        <v>0.13782649999999999</v>
      </c>
      <c r="G8810">
        <v>4.5482700000000001E-2</v>
      </c>
      <c r="H8810">
        <v>2.0674000000000001E-2</v>
      </c>
      <c r="I8810">
        <v>0.30321819999999999</v>
      </c>
      <c r="J8810">
        <v>9.0965500000000005E-2</v>
      </c>
      <c r="K8810">
        <v>6.0643700000000002E-2</v>
      </c>
      <c r="L8810">
        <v>0.14471780000000001</v>
      </c>
      <c r="M8810">
        <v>9.0276000000000002E-3</v>
      </c>
      <c r="O8810" t="str">
        <f>Table_Index[[#This Row],[ID]]&amp;Table_Index[[#This Row],[year]]</f>
        <v>95272006</v>
      </c>
      <c r="R8810" t="str">
        <f t="shared" si="257"/>
        <v/>
      </c>
    </row>
    <row r="8811" spans="1:18" x14ac:dyDescent="0.3">
      <c r="A8811">
        <v>9527</v>
      </c>
      <c r="B8811">
        <v>2006</v>
      </c>
      <c r="C8811">
        <v>2</v>
      </c>
      <c r="D8811">
        <v>0</v>
      </c>
      <c r="E8811">
        <v>8.0775399999999997E-2</v>
      </c>
      <c r="F8811">
        <v>0.1256507</v>
      </c>
      <c r="G8811">
        <v>1.79501E-2</v>
      </c>
      <c r="H8811">
        <v>0</v>
      </c>
      <c r="I8811">
        <v>0.39490219999999998</v>
      </c>
      <c r="J8811">
        <v>0.1184707</v>
      </c>
      <c r="K8811">
        <v>7.18004E-2</v>
      </c>
      <c r="L8811">
        <v>0.183091</v>
      </c>
      <c r="M8811">
        <v>7.3594999999999997E-3</v>
      </c>
      <c r="O8811" t="str">
        <f>Table_Index[[#This Row],[ID]]&amp;Table_Index[[#This Row],[year]]</f>
        <v>95272006</v>
      </c>
      <c r="R8811" t="str">
        <f t="shared" si="257"/>
        <v/>
      </c>
    </row>
    <row r="8812" spans="1:18" x14ac:dyDescent="0.3">
      <c r="A8812">
        <v>9527</v>
      </c>
      <c r="B8812">
        <v>2006</v>
      </c>
      <c r="C8812">
        <v>3</v>
      </c>
      <c r="D8812">
        <v>4.2211199999999997E-2</v>
      </c>
      <c r="E8812">
        <v>6.3316800000000006E-2</v>
      </c>
      <c r="F8812">
        <v>0.106935</v>
      </c>
      <c r="G8812">
        <v>1.40704E-2</v>
      </c>
      <c r="H8812">
        <v>0</v>
      </c>
      <c r="I8812">
        <v>0.42211179999999998</v>
      </c>
      <c r="J8812">
        <v>0.1547743</v>
      </c>
      <c r="K8812">
        <v>5.6281600000000001E-2</v>
      </c>
      <c r="L8812">
        <v>0.12663360000000001</v>
      </c>
      <c r="M8812">
        <v>1.36653E-2</v>
      </c>
      <c r="O8812" t="str">
        <f>Table_Index[[#This Row],[ID]]&amp;Table_Index[[#This Row],[year]]</f>
        <v>95272006</v>
      </c>
      <c r="R8812" t="str">
        <f t="shared" si="257"/>
        <v/>
      </c>
    </row>
    <row r="8813" spans="1:18" x14ac:dyDescent="0.3">
      <c r="A8813">
        <v>9527</v>
      </c>
      <c r="B8813">
        <v>2006</v>
      </c>
      <c r="C8813">
        <v>4</v>
      </c>
      <c r="D8813">
        <v>8.0247200000000005E-2</v>
      </c>
      <c r="E8813">
        <v>9.6296599999999996E-2</v>
      </c>
      <c r="F8813">
        <v>0.16049430000000001</v>
      </c>
      <c r="G8813">
        <v>3.20989E-2</v>
      </c>
      <c r="H8813">
        <v>1.0030900000000001E-2</v>
      </c>
      <c r="I8813">
        <v>0.34706900000000002</v>
      </c>
      <c r="J8813">
        <v>0</v>
      </c>
      <c r="K8813">
        <v>8.82719E-2</v>
      </c>
      <c r="L8813">
        <v>0.1805561</v>
      </c>
      <c r="M8813">
        <v>4.9351999999999998E-3</v>
      </c>
      <c r="O8813" t="str">
        <f>Table_Index[[#This Row],[ID]]&amp;Table_Index[[#This Row],[year]]</f>
        <v>95272006</v>
      </c>
      <c r="R8813" t="str">
        <f t="shared" si="257"/>
        <v/>
      </c>
    </row>
    <row r="8814" spans="1:18" x14ac:dyDescent="0.3">
      <c r="A8814">
        <v>9527</v>
      </c>
      <c r="B8814">
        <v>2007</v>
      </c>
      <c r="C8814">
        <v>1</v>
      </c>
      <c r="D8814">
        <v>2.7381599999999999E-2</v>
      </c>
      <c r="E8814">
        <v>6.1608700000000002E-2</v>
      </c>
      <c r="F8814">
        <v>0.16428980000000001</v>
      </c>
      <c r="G8814">
        <v>1.0952699999999999E-2</v>
      </c>
      <c r="H8814">
        <v>5.1340999999999999E-3</v>
      </c>
      <c r="I8814">
        <v>0.41072449999999999</v>
      </c>
      <c r="J8814">
        <v>0.1369081</v>
      </c>
      <c r="K8814">
        <v>5.4763300000000001E-2</v>
      </c>
      <c r="L8814">
        <v>0.1232173</v>
      </c>
      <c r="M8814">
        <v>5.0200000000000002E-3</v>
      </c>
      <c r="O8814" t="str">
        <f>Table_Index[[#This Row],[ID]]&amp;Table_Index[[#This Row],[year]]</f>
        <v>95272007</v>
      </c>
      <c r="R8814" t="str">
        <f t="shared" si="257"/>
        <v/>
      </c>
    </row>
    <row r="8815" spans="1:18" x14ac:dyDescent="0.3">
      <c r="A8815">
        <v>9527</v>
      </c>
      <c r="B8815">
        <v>2007</v>
      </c>
      <c r="C8815">
        <v>2</v>
      </c>
      <c r="D8815">
        <v>0.13022710000000001</v>
      </c>
      <c r="E8815">
        <v>7.1466100000000005E-2</v>
      </c>
      <c r="F8815">
        <v>0.2382203</v>
      </c>
      <c r="G8815">
        <v>0.14574200000000001</v>
      </c>
      <c r="H8815">
        <v>0</v>
      </c>
      <c r="I8815">
        <v>0</v>
      </c>
      <c r="J8815">
        <v>0.1905762</v>
      </c>
      <c r="K8815">
        <v>6.3525399999999996E-2</v>
      </c>
      <c r="L8815">
        <v>0.14293220000000001</v>
      </c>
      <c r="M8815">
        <v>1.7310699999999998E-2</v>
      </c>
      <c r="O8815" t="str">
        <f>Table_Index[[#This Row],[ID]]&amp;Table_Index[[#This Row],[year]]</f>
        <v>95272007</v>
      </c>
      <c r="R8815" t="str">
        <f t="shared" si="257"/>
        <v/>
      </c>
    </row>
    <row r="8816" spans="1:18" x14ac:dyDescent="0.3">
      <c r="A8816">
        <v>9527</v>
      </c>
      <c r="B8816">
        <v>2007</v>
      </c>
      <c r="C8816">
        <v>3</v>
      </c>
      <c r="D8816">
        <v>0.17085249999999999</v>
      </c>
      <c r="E8816">
        <v>0.1202688</v>
      </c>
      <c r="F8816">
        <v>0.254687</v>
      </c>
      <c r="G8816">
        <v>1.5917899999999999E-2</v>
      </c>
      <c r="H8816">
        <v>3.3162400000000002E-2</v>
      </c>
      <c r="I8816">
        <v>0</v>
      </c>
      <c r="J8816">
        <v>4.6427299999999998E-2</v>
      </c>
      <c r="K8816">
        <v>0.10611959999999999</v>
      </c>
      <c r="L8816">
        <v>0.23081009999999999</v>
      </c>
      <c r="M8816">
        <v>2.17545E-2</v>
      </c>
      <c r="O8816" t="str">
        <f>Table_Index[[#This Row],[ID]]&amp;Table_Index[[#This Row],[year]]</f>
        <v>95272007</v>
      </c>
      <c r="R8816" t="str">
        <f t="shared" si="257"/>
        <v/>
      </c>
    </row>
    <row r="8817" spans="1:18" x14ac:dyDescent="0.3">
      <c r="A8817">
        <v>9527</v>
      </c>
      <c r="B8817">
        <v>2007</v>
      </c>
      <c r="C8817">
        <v>4</v>
      </c>
      <c r="D8817">
        <v>0.10393719999999999</v>
      </c>
      <c r="E8817">
        <v>8.5384500000000002E-2</v>
      </c>
      <c r="F8817">
        <v>0.1328203</v>
      </c>
      <c r="G8817">
        <v>1.7076899999999999E-2</v>
      </c>
      <c r="H8817">
        <v>0</v>
      </c>
      <c r="I8817">
        <v>0.45538400000000001</v>
      </c>
      <c r="J8817">
        <v>7.5897300000000001E-2</v>
      </c>
      <c r="K8817">
        <v>4.74358E-2</v>
      </c>
      <c r="L8817">
        <v>7.3999899999999993E-2</v>
      </c>
      <c r="M8817">
        <v>8.0640999999999994E-3</v>
      </c>
      <c r="O8817" t="str">
        <f>Table_Index[[#This Row],[ID]]&amp;Table_Index[[#This Row],[year]]</f>
        <v>95272007</v>
      </c>
      <c r="R8817" t="str">
        <f t="shared" si="257"/>
        <v/>
      </c>
    </row>
    <row r="8818" spans="1:18" x14ac:dyDescent="0.3">
      <c r="A8818">
        <v>9527</v>
      </c>
      <c r="B8818">
        <v>2008</v>
      </c>
      <c r="C8818">
        <v>1</v>
      </c>
      <c r="D8818">
        <v>3.8430699999999998E-2</v>
      </c>
      <c r="E8818">
        <v>0.1441153</v>
      </c>
      <c r="F8818">
        <v>0.43234590000000001</v>
      </c>
      <c r="G8818">
        <v>1.6012800000000001E-2</v>
      </c>
      <c r="H8818">
        <v>2.4019000000000002E-3</v>
      </c>
      <c r="I8818">
        <v>0</v>
      </c>
      <c r="J8818">
        <v>0.1441153</v>
      </c>
      <c r="K8818">
        <v>6.4051200000000003E-2</v>
      </c>
      <c r="L8818">
        <v>0.1441153</v>
      </c>
      <c r="M8818">
        <v>1.4411500000000001E-2</v>
      </c>
      <c r="O8818" t="str">
        <f>Table_Index[[#This Row],[ID]]&amp;Table_Index[[#This Row],[year]]</f>
        <v>95272008</v>
      </c>
      <c r="R8818" t="str">
        <f t="shared" si="257"/>
        <v/>
      </c>
    </row>
    <row r="8819" spans="1:18" x14ac:dyDescent="0.3">
      <c r="A8819">
        <v>9527</v>
      </c>
      <c r="B8819">
        <v>2008</v>
      </c>
      <c r="C8819">
        <v>2</v>
      </c>
      <c r="D8819">
        <v>9.5724400000000001E-2</v>
      </c>
      <c r="E8819">
        <v>0</v>
      </c>
      <c r="F8819">
        <v>0.25607809999999998</v>
      </c>
      <c r="G8819">
        <v>1.37185E-2</v>
      </c>
      <c r="H8819">
        <v>2.3321399999999999E-2</v>
      </c>
      <c r="I8819">
        <v>0.49386479999999999</v>
      </c>
      <c r="J8819">
        <v>0</v>
      </c>
      <c r="K8819">
        <v>5.4873900000000003E-2</v>
      </c>
      <c r="L8819">
        <v>5.1444200000000002E-2</v>
      </c>
      <c r="M8819">
        <v>1.09748E-2</v>
      </c>
      <c r="O8819" t="str">
        <f>Table_Index[[#This Row],[ID]]&amp;Table_Index[[#This Row],[year]]</f>
        <v>95272008</v>
      </c>
      <c r="R8819" t="str">
        <f t="shared" si="257"/>
        <v/>
      </c>
    </row>
    <row r="8820" spans="1:18" x14ac:dyDescent="0.3">
      <c r="A8820">
        <v>9527</v>
      </c>
      <c r="B8820">
        <v>2008</v>
      </c>
      <c r="C8820">
        <v>3</v>
      </c>
      <c r="D8820">
        <v>2.5921400000000001E-2</v>
      </c>
      <c r="E8820">
        <v>0.1196371</v>
      </c>
      <c r="F8820">
        <v>0.29909279999999999</v>
      </c>
      <c r="G8820">
        <v>8.9727999999999995E-3</v>
      </c>
      <c r="H8820">
        <v>2.6917999999999998E-3</v>
      </c>
      <c r="I8820">
        <v>0</v>
      </c>
      <c r="J8820">
        <v>0.39879039999999999</v>
      </c>
      <c r="K8820">
        <v>5.3171999999999997E-2</v>
      </c>
      <c r="L8820">
        <v>8.3746000000000001E-2</v>
      </c>
      <c r="M8820">
        <v>7.9757999999999999E-3</v>
      </c>
      <c r="O8820" t="str">
        <f>Table_Index[[#This Row],[ID]]&amp;Table_Index[[#This Row],[year]]</f>
        <v>95272008</v>
      </c>
      <c r="R8820" t="str">
        <f t="shared" si="257"/>
        <v/>
      </c>
    </row>
    <row r="8821" spans="1:18" x14ac:dyDescent="0.3">
      <c r="A8821">
        <v>9527</v>
      </c>
      <c r="B8821">
        <v>2008</v>
      </c>
      <c r="C8821">
        <v>4</v>
      </c>
      <c r="D8821">
        <v>0.1082861</v>
      </c>
      <c r="E8821">
        <v>0.11245090000000001</v>
      </c>
      <c r="F8821">
        <v>0.4048234</v>
      </c>
      <c r="G8821">
        <v>2.4342300000000001E-2</v>
      </c>
      <c r="H8821">
        <v>2.9987E-3</v>
      </c>
      <c r="I8821">
        <v>0</v>
      </c>
      <c r="J8821">
        <v>0.1499346</v>
      </c>
      <c r="K8821">
        <v>0.1049542</v>
      </c>
      <c r="L8821">
        <v>6.8220199999999995E-2</v>
      </c>
      <c r="M8821">
        <v>2.39895E-2</v>
      </c>
      <c r="O8821" t="str">
        <f>Table_Index[[#This Row],[ID]]&amp;Table_Index[[#This Row],[year]]</f>
        <v>95272008</v>
      </c>
      <c r="R8821" t="str">
        <f t="shared" si="257"/>
        <v/>
      </c>
    </row>
    <row r="8822" spans="1:18" x14ac:dyDescent="0.3">
      <c r="A8822">
        <v>9527</v>
      </c>
      <c r="B8822">
        <v>2009</v>
      </c>
      <c r="C8822">
        <v>1</v>
      </c>
      <c r="D8822">
        <v>0.14189740000000001</v>
      </c>
      <c r="E8822">
        <v>6.9500800000000001E-2</v>
      </c>
      <c r="F8822">
        <v>0.1668018</v>
      </c>
      <c r="G8822">
        <v>4.6333800000000001E-2</v>
      </c>
      <c r="H8822">
        <v>2.5484000000000001E-3</v>
      </c>
      <c r="I8822">
        <v>0</v>
      </c>
      <c r="J8822">
        <v>0.44017149999999999</v>
      </c>
      <c r="K8822">
        <v>3.7067099999999999E-2</v>
      </c>
      <c r="L8822">
        <v>8.1084199999999995E-2</v>
      </c>
      <c r="M8822">
        <v>1.4595199999999999E-2</v>
      </c>
      <c r="O8822" t="str">
        <f>Table_Index[[#This Row],[ID]]&amp;Table_Index[[#This Row],[year]]</f>
        <v>95272009</v>
      </c>
      <c r="R8822" t="str">
        <f t="shared" si="257"/>
        <v/>
      </c>
    </row>
    <row r="8823" spans="1:18" x14ac:dyDescent="0.3">
      <c r="A8823">
        <v>9527</v>
      </c>
      <c r="B8823">
        <v>2009</v>
      </c>
      <c r="C8823">
        <v>2</v>
      </c>
      <c r="D8823">
        <v>9.9748699999999996E-2</v>
      </c>
      <c r="E8823">
        <v>8.66035E-2</v>
      </c>
      <c r="F8823">
        <v>0.13918420000000001</v>
      </c>
      <c r="G8823">
        <v>0.16992070000000001</v>
      </c>
      <c r="H8823">
        <v>3.4795999999999998E-3</v>
      </c>
      <c r="I8823">
        <v>0</v>
      </c>
      <c r="J8823">
        <v>0.39435530000000002</v>
      </c>
      <c r="K8823">
        <v>4.6394699999999997E-2</v>
      </c>
      <c r="L8823">
        <v>4.6394699999999997E-2</v>
      </c>
      <c r="M8823">
        <v>1.3918399999999999E-2</v>
      </c>
      <c r="O8823" t="str">
        <f>Table_Index[[#This Row],[ID]]&amp;Table_Index[[#This Row],[year]]</f>
        <v>95272009</v>
      </c>
      <c r="R8823" t="str">
        <f t="shared" si="257"/>
        <v/>
      </c>
    </row>
    <row r="8824" spans="1:18" x14ac:dyDescent="0.3">
      <c r="A8824">
        <v>9527</v>
      </c>
      <c r="B8824">
        <v>2009</v>
      </c>
      <c r="C8824">
        <v>3</v>
      </c>
      <c r="D8824">
        <v>0.14279890000000001</v>
      </c>
      <c r="E8824">
        <v>0.12239899999999999</v>
      </c>
      <c r="F8824">
        <v>0.17849860000000001</v>
      </c>
      <c r="G8824">
        <v>7.1399400000000002E-2</v>
      </c>
      <c r="H8824">
        <v>0</v>
      </c>
      <c r="I8824">
        <v>0</v>
      </c>
      <c r="J8824">
        <v>0.28287770000000001</v>
      </c>
      <c r="K8824">
        <v>6.7999500000000004E-2</v>
      </c>
      <c r="L8824">
        <v>0.12239899999999999</v>
      </c>
      <c r="M8824">
        <v>1.16279E-2</v>
      </c>
      <c r="O8824" t="str">
        <f>Table_Index[[#This Row],[ID]]&amp;Table_Index[[#This Row],[year]]</f>
        <v>95272009</v>
      </c>
      <c r="R8824" t="str">
        <f t="shared" si="257"/>
        <v/>
      </c>
    </row>
    <row r="8825" spans="1:18" x14ac:dyDescent="0.3">
      <c r="A8825">
        <v>9527</v>
      </c>
      <c r="B8825">
        <v>2009</v>
      </c>
      <c r="C8825">
        <v>4</v>
      </c>
      <c r="D8825">
        <v>7.6247300000000004E-2</v>
      </c>
      <c r="E8825">
        <v>5.3356599999999997E-2</v>
      </c>
      <c r="F8825">
        <v>8.8927699999999998E-2</v>
      </c>
      <c r="G8825">
        <v>8.2999199999999995E-2</v>
      </c>
      <c r="H8825">
        <v>2.89015E-2</v>
      </c>
      <c r="I8825">
        <v>0.30570510000000001</v>
      </c>
      <c r="J8825">
        <v>0.18156069999999999</v>
      </c>
      <c r="K8825">
        <v>8.2258100000000001E-2</v>
      </c>
      <c r="L8825">
        <v>9.0409799999999998E-2</v>
      </c>
      <c r="M8825">
        <v>9.6337999999999997E-3</v>
      </c>
      <c r="O8825" t="str">
        <f>Table_Index[[#This Row],[ID]]&amp;Table_Index[[#This Row],[year]]</f>
        <v>95272009</v>
      </c>
      <c r="R8825" t="str">
        <f t="shared" si="257"/>
        <v/>
      </c>
    </row>
    <row r="8826" spans="1:18" x14ac:dyDescent="0.3">
      <c r="A8826">
        <v>9527</v>
      </c>
      <c r="B8826">
        <v>2010</v>
      </c>
      <c r="C8826">
        <v>1</v>
      </c>
      <c r="D8826">
        <v>4.9164300000000001E-2</v>
      </c>
      <c r="E8826">
        <v>9.6540899999999999E-2</v>
      </c>
      <c r="F8826">
        <v>0.1448113</v>
      </c>
      <c r="G8826">
        <v>6.2349300000000003E-2</v>
      </c>
      <c r="H8826">
        <v>2.9439900000000001E-2</v>
      </c>
      <c r="I8826">
        <v>0.32180300000000001</v>
      </c>
      <c r="J8826">
        <v>0.10991579999999999</v>
      </c>
      <c r="K8826">
        <v>5.4438300000000002E-2</v>
      </c>
      <c r="L8826">
        <v>0.12067609999999999</v>
      </c>
      <c r="M8826">
        <v>1.08609E-2</v>
      </c>
      <c r="O8826" t="str">
        <f>Table_Index[[#This Row],[ID]]&amp;Table_Index[[#This Row],[year]]</f>
        <v>95272010</v>
      </c>
      <c r="R8826" t="str">
        <f t="shared" si="257"/>
        <v/>
      </c>
    </row>
    <row r="8827" spans="1:18" x14ac:dyDescent="0.3">
      <c r="A8827">
        <v>9527</v>
      </c>
      <c r="B8827">
        <v>2010</v>
      </c>
      <c r="C8827">
        <v>2</v>
      </c>
      <c r="D8827">
        <v>6.0254099999999998E-2</v>
      </c>
      <c r="E8827">
        <v>8.7465600000000004E-2</v>
      </c>
      <c r="F8827">
        <v>0.2099174</v>
      </c>
      <c r="G8827">
        <v>0.21380479999999999</v>
      </c>
      <c r="H8827">
        <v>2.1866400000000001E-2</v>
      </c>
      <c r="I8827">
        <v>0</v>
      </c>
      <c r="J8827">
        <v>0.1846496</v>
      </c>
      <c r="K8827">
        <v>7.7747200000000002E-2</v>
      </c>
      <c r="L8827">
        <v>0.13328090000000001</v>
      </c>
      <c r="M8827">
        <v>1.10142E-2</v>
      </c>
      <c r="O8827" t="str">
        <f>Table_Index[[#This Row],[ID]]&amp;Table_Index[[#This Row],[year]]</f>
        <v>95272010</v>
      </c>
      <c r="R8827" t="str">
        <f t="shared" si="257"/>
        <v/>
      </c>
    </row>
    <row r="8828" spans="1:18" x14ac:dyDescent="0.3">
      <c r="A8828">
        <v>9527</v>
      </c>
      <c r="B8828">
        <v>2010</v>
      </c>
      <c r="C8828">
        <v>3</v>
      </c>
      <c r="D8828">
        <v>8.8740700000000006E-2</v>
      </c>
      <c r="E8828">
        <v>4.5192799999999998E-2</v>
      </c>
      <c r="F8828">
        <v>0.2103805</v>
      </c>
      <c r="G8828">
        <v>0.11648849999999999</v>
      </c>
      <c r="H8828">
        <v>1.32462E-2</v>
      </c>
      <c r="I8828">
        <v>0.3467382</v>
      </c>
      <c r="J8828">
        <v>0.10908619999999999</v>
      </c>
      <c r="K8828">
        <v>0</v>
      </c>
      <c r="L8828">
        <v>7.0126800000000003E-2</v>
      </c>
      <c r="M8828">
        <v>0</v>
      </c>
      <c r="O8828" t="str">
        <f>Table_Index[[#This Row],[ID]]&amp;Table_Index[[#This Row],[year]]</f>
        <v>95272010</v>
      </c>
      <c r="R8828" t="str">
        <f t="shared" si="257"/>
        <v/>
      </c>
    </row>
    <row r="8829" spans="1:18" x14ac:dyDescent="0.3">
      <c r="A8829">
        <v>9527</v>
      </c>
      <c r="B8829">
        <v>2010</v>
      </c>
      <c r="C8829">
        <v>4</v>
      </c>
      <c r="D8829">
        <v>5.3705700000000002E-2</v>
      </c>
      <c r="E8829">
        <v>0.11546720000000001</v>
      </c>
      <c r="F8829">
        <v>0.2040816</v>
      </c>
      <c r="G8829">
        <v>0.1079484</v>
      </c>
      <c r="H8829">
        <v>5.1557499999999999E-2</v>
      </c>
      <c r="I8829">
        <v>9.6670199999999998E-2</v>
      </c>
      <c r="J8829">
        <v>0.17185819999999999</v>
      </c>
      <c r="K8829">
        <v>7.5188000000000005E-2</v>
      </c>
      <c r="L8829">
        <v>0.1074114</v>
      </c>
      <c r="M8829">
        <v>1.61117E-2</v>
      </c>
      <c r="O8829" t="str">
        <f>Table_Index[[#This Row],[ID]]&amp;Table_Index[[#This Row],[year]]</f>
        <v>95272010</v>
      </c>
      <c r="R8829" t="str">
        <f t="shared" si="257"/>
        <v/>
      </c>
    </row>
    <row r="8830" spans="1:18" x14ac:dyDescent="0.3">
      <c r="A8830">
        <v>9527</v>
      </c>
      <c r="B8830">
        <v>2011</v>
      </c>
      <c r="C8830">
        <v>1</v>
      </c>
      <c r="D8830">
        <v>8.4891300000000003E-2</v>
      </c>
      <c r="E8830">
        <v>8.9759199999999997E-2</v>
      </c>
      <c r="F8830">
        <v>0.2030267</v>
      </c>
      <c r="G8830">
        <v>5.3428099999999999E-2</v>
      </c>
      <c r="H8830">
        <v>3.7552299999999997E-2</v>
      </c>
      <c r="I8830">
        <v>0.1015134</v>
      </c>
      <c r="J8830">
        <v>7.3730799999999999E-2</v>
      </c>
      <c r="K8830">
        <v>0.1068562</v>
      </c>
      <c r="L8830">
        <v>0.22359660000000001</v>
      </c>
      <c r="M8830">
        <v>2.5645500000000002E-2</v>
      </c>
      <c r="O8830" t="str">
        <f>Table_Index[[#This Row],[ID]]&amp;Table_Index[[#This Row],[year]]</f>
        <v>95272011</v>
      </c>
      <c r="R8830" t="str">
        <f t="shared" si="257"/>
        <v/>
      </c>
    </row>
    <row r="8831" spans="1:18" x14ac:dyDescent="0.3">
      <c r="A8831">
        <v>9527</v>
      </c>
      <c r="B8831">
        <v>2011</v>
      </c>
      <c r="C8831">
        <v>2</v>
      </c>
      <c r="D8831">
        <v>0.12816269999999999</v>
      </c>
      <c r="E8831">
        <v>6.4494800000000005E-2</v>
      </c>
      <c r="F8831">
        <v>0.1157599</v>
      </c>
      <c r="G8831">
        <v>4.96114E-2</v>
      </c>
      <c r="H8831">
        <v>1.7984099999999999E-2</v>
      </c>
      <c r="I8831">
        <v>0.37208530000000001</v>
      </c>
      <c r="J8831">
        <v>4.8991199999999999E-2</v>
      </c>
      <c r="K8831">
        <v>4.96114E-2</v>
      </c>
      <c r="L8831">
        <v>0.13798160000000001</v>
      </c>
      <c r="M8831">
        <v>1.53175E-2</v>
      </c>
      <c r="O8831" t="str">
        <f>Table_Index[[#This Row],[ID]]&amp;Table_Index[[#This Row],[year]]</f>
        <v>95272011</v>
      </c>
      <c r="R8831" t="str">
        <f t="shared" si="257"/>
        <v/>
      </c>
    </row>
    <row r="8832" spans="1:18" x14ac:dyDescent="0.3">
      <c r="A8832">
        <v>9527</v>
      </c>
      <c r="B8832">
        <v>2011</v>
      </c>
      <c r="C8832">
        <v>3</v>
      </c>
      <c r="D8832">
        <v>1.196E-2</v>
      </c>
      <c r="E8832">
        <v>0.1577143</v>
      </c>
      <c r="F8832">
        <v>0.14106669999999999</v>
      </c>
      <c r="G8832">
        <v>0.13109999999999999</v>
      </c>
      <c r="H8832">
        <v>4.27033E-2</v>
      </c>
      <c r="I8832">
        <v>0.18655559999999999</v>
      </c>
      <c r="J8832">
        <v>4.1399999999999999E-2</v>
      </c>
      <c r="K8832">
        <v>0.13033330000000001</v>
      </c>
      <c r="L8832">
        <v>0.1472</v>
      </c>
      <c r="M8832">
        <v>9.9667000000000002E-3</v>
      </c>
      <c r="O8832" t="str">
        <f>Table_Index[[#This Row],[ID]]&amp;Table_Index[[#This Row],[year]]</f>
        <v>95272011</v>
      </c>
      <c r="R8832" t="str">
        <f t="shared" si="257"/>
        <v/>
      </c>
    </row>
    <row r="8833" spans="1:18" x14ac:dyDescent="0.3">
      <c r="A8833">
        <v>9527</v>
      </c>
      <c r="B8833">
        <v>2011</v>
      </c>
      <c r="C8833">
        <v>4</v>
      </c>
      <c r="D8833">
        <v>4.9256000000000001E-2</v>
      </c>
      <c r="E8833">
        <v>0.1157884</v>
      </c>
      <c r="F8833">
        <v>0.1786449</v>
      </c>
      <c r="G8833">
        <v>0.13100629999999999</v>
      </c>
      <c r="H8833">
        <v>3.19797E-2</v>
      </c>
      <c r="I8833">
        <v>0.14556250000000001</v>
      </c>
      <c r="J8833">
        <v>0.15217900000000001</v>
      </c>
      <c r="K8833">
        <v>8.4029300000000001E-2</v>
      </c>
      <c r="L8833">
        <v>9.9247199999999994E-2</v>
      </c>
      <c r="M8833">
        <v>1.23067E-2</v>
      </c>
      <c r="O8833" t="str">
        <f>Table_Index[[#This Row],[ID]]&amp;Table_Index[[#This Row],[year]]</f>
        <v>95272011</v>
      </c>
      <c r="R8833" t="str">
        <f t="shared" si="257"/>
        <v/>
      </c>
    </row>
    <row r="8834" spans="1:18" x14ac:dyDescent="0.3">
      <c r="A8834">
        <v>9527</v>
      </c>
      <c r="B8834">
        <v>2012</v>
      </c>
      <c r="C8834">
        <v>1</v>
      </c>
      <c r="D8834">
        <v>1.1552700000000001E-2</v>
      </c>
      <c r="E8834">
        <v>9.1742299999999999E-2</v>
      </c>
      <c r="F8834">
        <v>0.1376135</v>
      </c>
      <c r="G8834">
        <v>1.75839E-2</v>
      </c>
      <c r="H8834">
        <v>1.94188E-2</v>
      </c>
      <c r="I8834">
        <v>0.2293559</v>
      </c>
      <c r="J8834">
        <v>0.34594510000000001</v>
      </c>
      <c r="K8834">
        <v>5.7339000000000001E-2</v>
      </c>
      <c r="L8834">
        <v>7.3393899999999998E-2</v>
      </c>
      <c r="M8834">
        <v>1.60549E-2</v>
      </c>
      <c r="O8834" t="str">
        <f>Table_Index[[#This Row],[ID]]&amp;Table_Index[[#This Row],[year]]</f>
        <v>95272012</v>
      </c>
      <c r="R8834" t="str">
        <f t="shared" si="257"/>
        <v/>
      </c>
    </row>
    <row r="8835" spans="1:18" x14ac:dyDescent="0.3">
      <c r="A8835">
        <v>9527</v>
      </c>
      <c r="B8835">
        <v>2012</v>
      </c>
      <c r="C8835">
        <v>2</v>
      </c>
      <c r="D8835">
        <v>9.1731900000000005E-2</v>
      </c>
      <c r="E8835">
        <v>7.9211299999999998E-2</v>
      </c>
      <c r="F8835">
        <v>0.21900330000000001</v>
      </c>
      <c r="G8835">
        <v>0.14410110000000001</v>
      </c>
      <c r="H8835">
        <v>8.8209700000000002E-2</v>
      </c>
      <c r="I8835">
        <v>0</v>
      </c>
      <c r="J8835">
        <v>0.21767259999999999</v>
      </c>
      <c r="K8835">
        <v>6.4636399999999997E-2</v>
      </c>
      <c r="L8835">
        <v>7.4522000000000005E-2</v>
      </c>
      <c r="M8835">
        <v>2.0911800000000001E-2</v>
      </c>
      <c r="O8835" t="str">
        <f>Table_Index[[#This Row],[ID]]&amp;Table_Index[[#This Row],[year]]</f>
        <v>95272012</v>
      </c>
      <c r="R8835" t="str">
        <f t="shared" si="257"/>
        <v/>
      </c>
    </row>
    <row r="8836" spans="1:18" x14ac:dyDescent="0.3">
      <c r="A8836">
        <v>9527</v>
      </c>
      <c r="B8836">
        <v>2012</v>
      </c>
      <c r="C8836">
        <v>3</v>
      </c>
      <c r="D8836">
        <v>8.0099100000000006E-2</v>
      </c>
      <c r="E8836">
        <v>8.2576399999999994E-2</v>
      </c>
      <c r="F8836">
        <v>0.16515279999999999</v>
      </c>
      <c r="G8836">
        <v>0.12799340000000001</v>
      </c>
      <c r="H8836">
        <v>4.0256E-2</v>
      </c>
      <c r="I8836">
        <v>0.14863750000000001</v>
      </c>
      <c r="J8836">
        <v>0.19818330000000001</v>
      </c>
      <c r="K8836">
        <v>4.1288199999999997E-2</v>
      </c>
      <c r="L8836">
        <v>0.10322050000000001</v>
      </c>
      <c r="M8836">
        <v>1.2592900000000001E-2</v>
      </c>
      <c r="O8836" t="str">
        <f>Table_Index[[#This Row],[ID]]&amp;Table_Index[[#This Row],[year]]</f>
        <v>95272012</v>
      </c>
      <c r="R8836" t="str">
        <f t="shared" si="257"/>
        <v/>
      </c>
    </row>
    <row r="8837" spans="1:18" x14ac:dyDescent="0.3">
      <c r="A8837">
        <v>9527</v>
      </c>
      <c r="B8837">
        <v>2012</v>
      </c>
      <c r="C8837">
        <v>4</v>
      </c>
      <c r="D8837">
        <v>2.1107600000000001E-2</v>
      </c>
      <c r="E8837">
        <v>0.1138511</v>
      </c>
      <c r="F8837">
        <v>0.1084296</v>
      </c>
      <c r="G8837">
        <v>1.6264399999999998E-2</v>
      </c>
      <c r="H8837">
        <v>2.1685900000000001E-2</v>
      </c>
      <c r="I8837">
        <v>0.40700380000000003</v>
      </c>
      <c r="J8837">
        <v>9.0357999999999994E-2</v>
      </c>
      <c r="K8837">
        <v>4.1564700000000003E-2</v>
      </c>
      <c r="L8837">
        <v>0.17142199999999999</v>
      </c>
      <c r="M8837">
        <v>8.3128999999999998E-3</v>
      </c>
      <c r="O8837" t="str">
        <f>Table_Index[[#This Row],[ID]]&amp;Table_Index[[#This Row],[year]]</f>
        <v>95272012</v>
      </c>
      <c r="R8837" t="str">
        <f t="shared" si="257"/>
        <v/>
      </c>
    </row>
    <row r="8838" spans="1:18" x14ac:dyDescent="0.3">
      <c r="A8838">
        <v>9528</v>
      </c>
      <c r="B8838">
        <v>2003</v>
      </c>
      <c r="C8838">
        <v>1</v>
      </c>
      <c r="D8838">
        <v>0</v>
      </c>
      <c r="E8838">
        <v>0</v>
      </c>
      <c r="F8838">
        <v>2.5753E-3</v>
      </c>
      <c r="G8838">
        <v>0</v>
      </c>
      <c r="H8838">
        <v>3.746E-4</v>
      </c>
      <c r="I8838">
        <v>0</v>
      </c>
      <c r="J8838">
        <v>1.2876000000000001E-3</v>
      </c>
      <c r="K8838">
        <v>0.93646770000000001</v>
      </c>
      <c r="L8838">
        <v>7.3749999999999998E-4</v>
      </c>
      <c r="M8838">
        <v>5.85573E-2</v>
      </c>
      <c r="O8838" t="str">
        <f>Table_Index[[#This Row],[ID]]&amp;Table_Index[[#This Row],[year]]</f>
        <v>95282003</v>
      </c>
      <c r="R8838" t="str">
        <f t="shared" si="257"/>
        <v/>
      </c>
    </row>
    <row r="8839" spans="1:18" x14ac:dyDescent="0.3">
      <c r="A8839">
        <v>9528</v>
      </c>
      <c r="B8839">
        <v>2003</v>
      </c>
      <c r="C8839">
        <v>2</v>
      </c>
      <c r="D8839">
        <v>2.6478000000000001E-3</v>
      </c>
      <c r="E8839">
        <v>8.6050000000000005E-4</v>
      </c>
      <c r="F8839">
        <v>1.8534999999999999E-3</v>
      </c>
      <c r="G8839">
        <v>6.6200000000000005E-4</v>
      </c>
      <c r="H8839">
        <v>0</v>
      </c>
      <c r="I8839">
        <v>0</v>
      </c>
      <c r="J8839">
        <v>0</v>
      </c>
      <c r="K8839">
        <v>0.88261250000000002</v>
      </c>
      <c r="L8839">
        <v>9.2670000000000003E-4</v>
      </c>
      <c r="M8839">
        <v>0.1104369</v>
      </c>
      <c r="O8839" t="str">
        <f>Table_Index[[#This Row],[ID]]&amp;Table_Index[[#This Row],[year]]</f>
        <v>95282003</v>
      </c>
      <c r="R8839" t="str">
        <f t="shared" si="257"/>
        <v/>
      </c>
    </row>
    <row r="8840" spans="1:18" x14ac:dyDescent="0.3">
      <c r="A8840">
        <v>9528</v>
      </c>
      <c r="B8840">
        <v>2003</v>
      </c>
      <c r="C8840">
        <v>3</v>
      </c>
      <c r="D8840">
        <v>0.63862929999999996</v>
      </c>
      <c r="E8840">
        <v>0</v>
      </c>
      <c r="F8840">
        <v>0.13707169999999999</v>
      </c>
      <c r="G8840">
        <v>0</v>
      </c>
      <c r="H8840">
        <v>0</v>
      </c>
      <c r="I8840">
        <v>0</v>
      </c>
      <c r="J8840">
        <v>0</v>
      </c>
      <c r="K8840">
        <v>6.2305300000000001E-2</v>
      </c>
      <c r="L8840">
        <v>0.13084109999999999</v>
      </c>
      <c r="M8840">
        <v>3.1152699999999998E-2</v>
      </c>
      <c r="O8840" t="str">
        <f>Table_Index[[#This Row],[ID]]&amp;Table_Index[[#This Row],[year]]</f>
        <v>95282003</v>
      </c>
      <c r="R8840" t="str">
        <f t="shared" si="257"/>
        <v/>
      </c>
    </row>
    <row r="8841" spans="1:18" x14ac:dyDescent="0.3">
      <c r="A8841">
        <v>9528</v>
      </c>
      <c r="B8841">
        <v>2003</v>
      </c>
      <c r="C8841">
        <v>4</v>
      </c>
      <c r="D8841">
        <v>2.8216700000000001E-2</v>
      </c>
      <c r="E8841">
        <v>0</v>
      </c>
      <c r="F8841">
        <v>7.9007000000000001E-3</v>
      </c>
      <c r="G8841">
        <v>0</v>
      </c>
      <c r="H8841">
        <v>0</v>
      </c>
      <c r="I8841">
        <v>0</v>
      </c>
      <c r="J8841">
        <v>0</v>
      </c>
      <c r="K8841">
        <v>1.5425100000000001E-2</v>
      </c>
      <c r="L8841">
        <v>7.5244999999999999E-3</v>
      </c>
      <c r="M8841">
        <v>0.94093300000000002</v>
      </c>
      <c r="O8841" t="str">
        <f>Table_Index[[#This Row],[ID]]&amp;Table_Index[[#This Row],[year]]</f>
        <v>95282003</v>
      </c>
      <c r="R8841" t="str">
        <f t="shared" si="257"/>
        <v/>
      </c>
    </row>
    <row r="8842" spans="1:18" x14ac:dyDescent="0.3">
      <c r="A8842">
        <v>9528</v>
      </c>
      <c r="B8842">
        <v>2004</v>
      </c>
      <c r="C8842">
        <v>1</v>
      </c>
      <c r="D8842">
        <v>0.48672569999999998</v>
      </c>
      <c r="E8842">
        <v>9.2920299999999997E-2</v>
      </c>
      <c r="F8842">
        <v>0.1858407</v>
      </c>
      <c r="G8842">
        <v>3.0973400000000002E-2</v>
      </c>
      <c r="H8842">
        <v>0</v>
      </c>
      <c r="I8842">
        <v>0</v>
      </c>
      <c r="J8842">
        <v>0</v>
      </c>
      <c r="K8842">
        <v>8.8495599999999994E-2</v>
      </c>
      <c r="L8842">
        <v>9.2920299999999997E-2</v>
      </c>
      <c r="M8842">
        <v>2.2123899999999998E-2</v>
      </c>
      <c r="O8842" t="str">
        <f>Table_Index[[#This Row],[ID]]&amp;Table_Index[[#This Row],[year]]</f>
        <v>95282004</v>
      </c>
      <c r="R8842" t="str">
        <f t="shared" si="257"/>
        <v/>
      </c>
    </row>
    <row r="8843" spans="1:18" x14ac:dyDescent="0.3">
      <c r="A8843">
        <v>9528</v>
      </c>
      <c r="B8843">
        <v>2004</v>
      </c>
      <c r="C8843">
        <v>2</v>
      </c>
      <c r="D8843">
        <v>0.18784529999999999</v>
      </c>
      <c r="E8843">
        <v>0.1657459</v>
      </c>
      <c r="F8843">
        <v>0.22651930000000001</v>
      </c>
      <c r="G8843">
        <v>0.1104972</v>
      </c>
      <c r="H8843">
        <v>0</v>
      </c>
      <c r="I8843">
        <v>0</v>
      </c>
      <c r="J8843">
        <v>0</v>
      </c>
      <c r="K8843">
        <v>0.1160221</v>
      </c>
      <c r="L8843">
        <v>0.1657459</v>
      </c>
      <c r="M8843">
        <v>2.7624300000000001E-2</v>
      </c>
      <c r="O8843" t="str">
        <f>Table_Index[[#This Row],[ID]]&amp;Table_Index[[#This Row],[year]]</f>
        <v>95282004</v>
      </c>
      <c r="R8843" t="str">
        <f t="shared" si="257"/>
        <v/>
      </c>
    </row>
    <row r="8844" spans="1:18" x14ac:dyDescent="0.3">
      <c r="A8844">
        <v>9528</v>
      </c>
      <c r="B8844">
        <v>2004</v>
      </c>
      <c r="C8844">
        <v>3</v>
      </c>
      <c r="D8844">
        <v>0.51162790000000002</v>
      </c>
      <c r="E8844">
        <v>0.1046512</v>
      </c>
      <c r="F8844">
        <v>9.0697700000000006E-2</v>
      </c>
      <c r="G8844">
        <v>0</v>
      </c>
      <c r="H8844">
        <v>1.16279E-2</v>
      </c>
      <c r="I8844">
        <v>0</v>
      </c>
      <c r="J8844">
        <v>0</v>
      </c>
      <c r="K8844">
        <v>9.7674399999999995E-2</v>
      </c>
      <c r="L8844">
        <v>0.1604651</v>
      </c>
      <c r="M8844">
        <v>2.32558E-2</v>
      </c>
      <c r="O8844" t="str">
        <f>Table_Index[[#This Row],[ID]]&amp;Table_Index[[#This Row],[year]]</f>
        <v>95282004</v>
      </c>
      <c r="R8844" t="str">
        <f t="shared" si="257"/>
        <v/>
      </c>
    </row>
    <row r="8845" spans="1:18" x14ac:dyDescent="0.3">
      <c r="A8845">
        <v>9528</v>
      </c>
      <c r="B8845">
        <v>2004</v>
      </c>
      <c r="C8845">
        <v>4</v>
      </c>
      <c r="D8845">
        <v>0.472441</v>
      </c>
      <c r="E8845">
        <v>7.0866100000000001E-2</v>
      </c>
      <c r="F8845">
        <v>0.12598429999999999</v>
      </c>
      <c r="G8845">
        <v>1.8897600000000001E-2</v>
      </c>
      <c r="H8845">
        <v>7.8740000000000008E-3</v>
      </c>
      <c r="I8845">
        <v>0</v>
      </c>
      <c r="J8845">
        <v>7.8740199999999996E-2</v>
      </c>
      <c r="K8845">
        <v>6.6141699999999998E-2</v>
      </c>
      <c r="L8845">
        <v>0.15118110000000001</v>
      </c>
      <c r="M8845">
        <v>7.8740000000000008E-3</v>
      </c>
      <c r="O8845" t="str">
        <f>Table_Index[[#This Row],[ID]]&amp;Table_Index[[#This Row],[year]]</f>
        <v>95282004</v>
      </c>
      <c r="R8845" t="str">
        <f t="shared" si="257"/>
        <v/>
      </c>
    </row>
    <row r="8846" spans="1:18" x14ac:dyDescent="0.3">
      <c r="A8846">
        <v>9528</v>
      </c>
      <c r="B8846">
        <v>2005</v>
      </c>
      <c r="C8846">
        <v>1</v>
      </c>
      <c r="D8846">
        <v>0</v>
      </c>
      <c r="E8846">
        <v>0.18348629999999999</v>
      </c>
      <c r="F8846">
        <v>0.23241590000000001</v>
      </c>
      <c r="G8846">
        <v>4.89297E-2</v>
      </c>
      <c r="H8846">
        <v>0</v>
      </c>
      <c r="I8846">
        <v>0</v>
      </c>
      <c r="J8846">
        <v>0</v>
      </c>
      <c r="K8846">
        <v>0.24464830000000001</v>
      </c>
      <c r="L8846">
        <v>0.28134559999999997</v>
      </c>
      <c r="M8846">
        <v>9.1742999999999998E-3</v>
      </c>
      <c r="O8846" t="str">
        <f>Table_Index[[#This Row],[ID]]&amp;Table_Index[[#This Row],[year]]</f>
        <v>95282005</v>
      </c>
      <c r="R8846" t="str">
        <f t="shared" ref="R8846:R8909" si="258">RIGHT(P8846,4)</f>
        <v/>
      </c>
    </row>
    <row r="8847" spans="1:18" x14ac:dyDescent="0.3">
      <c r="A8847">
        <v>9528</v>
      </c>
      <c r="B8847">
        <v>2005</v>
      </c>
      <c r="C8847">
        <v>2</v>
      </c>
      <c r="D8847">
        <v>0.103534</v>
      </c>
      <c r="E8847">
        <v>0.1863611</v>
      </c>
      <c r="F8847">
        <v>0.3147433</v>
      </c>
      <c r="G8847">
        <v>2.8989500000000001E-2</v>
      </c>
      <c r="H8847">
        <v>0</v>
      </c>
      <c r="I8847">
        <v>0</v>
      </c>
      <c r="J8847">
        <v>0</v>
      </c>
      <c r="K8847">
        <v>0.1656543</v>
      </c>
      <c r="L8847">
        <v>0.19050249999999999</v>
      </c>
      <c r="M8847">
        <v>1.0215399999999999E-2</v>
      </c>
      <c r="O8847" t="str">
        <f>Table_Index[[#This Row],[ID]]&amp;Table_Index[[#This Row],[year]]</f>
        <v>95282005</v>
      </c>
      <c r="R8847" t="str">
        <f t="shared" si="258"/>
        <v/>
      </c>
    </row>
    <row r="8848" spans="1:18" x14ac:dyDescent="0.3">
      <c r="A8848">
        <v>9528</v>
      </c>
      <c r="B8848">
        <v>2005</v>
      </c>
      <c r="C8848">
        <v>3</v>
      </c>
      <c r="D8848">
        <v>0</v>
      </c>
      <c r="E8848">
        <v>0.12587409999999999</v>
      </c>
      <c r="F8848">
        <v>0.21258740000000001</v>
      </c>
      <c r="G8848">
        <v>1.3986E-2</v>
      </c>
      <c r="H8848">
        <v>0</v>
      </c>
      <c r="I8848">
        <v>0</v>
      </c>
      <c r="J8848">
        <v>0.15384619999999999</v>
      </c>
      <c r="K8848">
        <v>0.27972029999999998</v>
      </c>
      <c r="L8848">
        <v>0.20979020000000001</v>
      </c>
      <c r="M8848">
        <v>4.1958000000000004E-3</v>
      </c>
      <c r="O8848" t="str">
        <f>Table_Index[[#This Row],[ID]]&amp;Table_Index[[#This Row],[year]]</f>
        <v>95282005</v>
      </c>
      <c r="R8848" t="str">
        <f t="shared" si="258"/>
        <v/>
      </c>
    </row>
    <row r="8849" spans="1:18" x14ac:dyDescent="0.3">
      <c r="A8849">
        <v>9528</v>
      </c>
      <c r="B8849">
        <v>2005</v>
      </c>
      <c r="C8849">
        <v>4</v>
      </c>
      <c r="D8849">
        <v>0</v>
      </c>
      <c r="E8849">
        <v>0.1218336</v>
      </c>
      <c r="F8849">
        <v>0.21117820000000001</v>
      </c>
      <c r="G8849">
        <v>7.0392700000000002E-2</v>
      </c>
      <c r="H8849">
        <v>0</v>
      </c>
      <c r="I8849">
        <v>0</v>
      </c>
      <c r="J8849">
        <v>0</v>
      </c>
      <c r="K8849">
        <v>0.38174520000000001</v>
      </c>
      <c r="L8849">
        <v>0.20305599999999999</v>
      </c>
      <c r="M8849">
        <v>1.1794199999999999E-2</v>
      </c>
      <c r="O8849" t="str">
        <f>Table_Index[[#This Row],[ID]]&amp;Table_Index[[#This Row],[year]]</f>
        <v>95282005</v>
      </c>
      <c r="R8849" t="str">
        <f t="shared" si="258"/>
        <v/>
      </c>
    </row>
    <row r="8850" spans="1:18" x14ac:dyDescent="0.3">
      <c r="A8850">
        <v>9528</v>
      </c>
      <c r="B8850">
        <v>2006</v>
      </c>
      <c r="C8850">
        <v>1</v>
      </c>
      <c r="D8850">
        <v>0.11984939999999999</v>
      </c>
      <c r="E8850">
        <v>4.1832300000000003E-2</v>
      </c>
      <c r="F8850">
        <v>5.8565199999999998E-2</v>
      </c>
      <c r="G8850">
        <v>2.3007699999999999E-2</v>
      </c>
      <c r="H8850">
        <v>0</v>
      </c>
      <c r="I8850">
        <v>0.48107090000000002</v>
      </c>
      <c r="J8850">
        <v>9.2031000000000002E-2</v>
      </c>
      <c r="K8850">
        <v>3.6812400000000002E-2</v>
      </c>
      <c r="L8850">
        <v>0.14222969999999999</v>
      </c>
      <c r="M8850">
        <v>4.6014999999999997E-3</v>
      </c>
      <c r="O8850" t="str">
        <f>Table_Index[[#This Row],[ID]]&amp;Table_Index[[#This Row],[year]]</f>
        <v>95282006</v>
      </c>
      <c r="R8850" t="str">
        <f t="shared" si="258"/>
        <v/>
      </c>
    </row>
    <row r="8851" spans="1:18" x14ac:dyDescent="0.3">
      <c r="A8851">
        <v>9528</v>
      </c>
      <c r="B8851">
        <v>2006</v>
      </c>
      <c r="C8851">
        <v>2</v>
      </c>
      <c r="D8851">
        <v>0.12636900000000001</v>
      </c>
      <c r="E8851">
        <v>0.12636900000000001</v>
      </c>
      <c r="F8851">
        <v>0.2211457</v>
      </c>
      <c r="G8851">
        <v>2.10615E-2</v>
      </c>
      <c r="H8851">
        <v>0</v>
      </c>
      <c r="I8851">
        <v>0</v>
      </c>
      <c r="J8851">
        <v>0.14321819999999999</v>
      </c>
      <c r="K8851">
        <v>0.13900589999999999</v>
      </c>
      <c r="L8851">
        <v>0.2085089</v>
      </c>
      <c r="M8851">
        <v>1.4321800000000001E-2</v>
      </c>
      <c r="O8851" t="str">
        <f>Table_Index[[#This Row],[ID]]&amp;Table_Index[[#This Row],[year]]</f>
        <v>95282006</v>
      </c>
      <c r="R8851" t="str">
        <f t="shared" si="258"/>
        <v/>
      </c>
    </row>
    <row r="8852" spans="1:18" x14ac:dyDescent="0.3">
      <c r="A8852">
        <v>9528</v>
      </c>
      <c r="B8852">
        <v>2006</v>
      </c>
      <c r="C8852">
        <v>3</v>
      </c>
      <c r="D8852">
        <v>8.2263100000000006E-2</v>
      </c>
      <c r="E8852">
        <v>4.7007500000000001E-2</v>
      </c>
      <c r="F8852">
        <v>9.4015000000000001E-2</v>
      </c>
      <c r="G8852">
        <v>1.84548E-2</v>
      </c>
      <c r="H8852">
        <v>0</v>
      </c>
      <c r="I8852">
        <v>0.48574420000000001</v>
      </c>
      <c r="J8852">
        <v>0.13710520000000001</v>
      </c>
      <c r="K8852">
        <v>3.4472200000000001E-2</v>
      </c>
      <c r="L8852">
        <v>9.4015000000000001E-2</v>
      </c>
      <c r="M8852">
        <v>6.9229000000000001E-3</v>
      </c>
      <c r="O8852" t="str">
        <f>Table_Index[[#This Row],[ID]]&amp;Table_Index[[#This Row],[year]]</f>
        <v>95282006</v>
      </c>
      <c r="R8852" t="str">
        <f t="shared" si="258"/>
        <v/>
      </c>
    </row>
    <row r="8853" spans="1:18" x14ac:dyDescent="0.3">
      <c r="A8853">
        <v>9528</v>
      </c>
      <c r="B8853">
        <v>2006</v>
      </c>
      <c r="C8853">
        <v>4</v>
      </c>
      <c r="D8853">
        <v>0</v>
      </c>
      <c r="E8853">
        <v>9.8786399999999996E-2</v>
      </c>
      <c r="F8853">
        <v>0.1756202</v>
      </c>
      <c r="G8853">
        <v>2.0489E-2</v>
      </c>
      <c r="H8853">
        <v>4.0886600000000002E-2</v>
      </c>
      <c r="I8853">
        <v>0</v>
      </c>
      <c r="J8853">
        <v>0.28812700000000002</v>
      </c>
      <c r="K8853">
        <v>0.15366769999999999</v>
      </c>
      <c r="L8853">
        <v>0.20415849999999999</v>
      </c>
      <c r="M8853">
        <v>1.8264499999999999E-2</v>
      </c>
      <c r="O8853" t="str">
        <f>Table_Index[[#This Row],[ID]]&amp;Table_Index[[#This Row],[year]]</f>
        <v>95282006</v>
      </c>
      <c r="R8853" t="str">
        <f t="shared" si="258"/>
        <v/>
      </c>
    </row>
    <row r="8854" spans="1:18" x14ac:dyDescent="0.3">
      <c r="A8854">
        <v>9528</v>
      </c>
      <c r="B8854">
        <v>2007</v>
      </c>
      <c r="C8854">
        <v>1</v>
      </c>
      <c r="D8854">
        <v>0.23128199999999999</v>
      </c>
      <c r="E8854">
        <v>0.1255619</v>
      </c>
      <c r="F8854">
        <v>0.22322120000000001</v>
      </c>
      <c r="G8854">
        <v>2.2322100000000001E-2</v>
      </c>
      <c r="H8854">
        <v>6.9756999999999996E-3</v>
      </c>
      <c r="I8854">
        <v>0</v>
      </c>
      <c r="J8854">
        <v>0</v>
      </c>
      <c r="K8854">
        <v>0.1227717</v>
      </c>
      <c r="L8854">
        <v>0.25112390000000001</v>
      </c>
      <c r="M8854">
        <v>1.6741599999999999E-2</v>
      </c>
      <c r="O8854" t="str">
        <f>Table_Index[[#This Row],[ID]]&amp;Table_Index[[#This Row],[year]]</f>
        <v>95282007</v>
      </c>
      <c r="R8854" t="str">
        <f t="shared" si="258"/>
        <v/>
      </c>
    </row>
    <row r="8855" spans="1:18" x14ac:dyDescent="0.3">
      <c r="A8855">
        <v>9528</v>
      </c>
      <c r="B8855">
        <v>2007</v>
      </c>
      <c r="C8855">
        <v>2</v>
      </c>
      <c r="D8855">
        <v>0.12713940000000001</v>
      </c>
      <c r="E8855">
        <v>6.8765300000000001E-2</v>
      </c>
      <c r="F8855">
        <v>0.22921759999999999</v>
      </c>
      <c r="G8855">
        <v>0.17573349999999999</v>
      </c>
      <c r="H8855">
        <v>4.5843999999999998E-3</v>
      </c>
      <c r="I8855">
        <v>0</v>
      </c>
      <c r="J8855">
        <v>0.18337410000000001</v>
      </c>
      <c r="K8855">
        <v>6.4180899999999999E-2</v>
      </c>
      <c r="L8855">
        <v>0.1375306</v>
      </c>
      <c r="M8855">
        <v>9.4742999999999997E-3</v>
      </c>
      <c r="O8855" t="str">
        <f>Table_Index[[#This Row],[ID]]&amp;Table_Index[[#This Row],[year]]</f>
        <v>95282007</v>
      </c>
      <c r="R8855" t="str">
        <f t="shared" si="258"/>
        <v/>
      </c>
    </row>
    <row r="8856" spans="1:18" x14ac:dyDescent="0.3">
      <c r="A8856">
        <v>9528</v>
      </c>
      <c r="B8856">
        <v>2007</v>
      </c>
      <c r="C8856">
        <v>3</v>
      </c>
      <c r="D8856">
        <v>0.1174278</v>
      </c>
      <c r="E8856">
        <v>4.1362900000000001E-2</v>
      </c>
      <c r="F8856">
        <v>0.16244349999999999</v>
      </c>
      <c r="G8856">
        <v>4.1738999999999998E-2</v>
      </c>
      <c r="H8856">
        <v>1.9177E-3</v>
      </c>
      <c r="I8856">
        <v>0.338424</v>
      </c>
      <c r="J8856">
        <v>0.14665039999999999</v>
      </c>
      <c r="K8856">
        <v>4.5123200000000002E-2</v>
      </c>
      <c r="L8856">
        <v>9.8142999999999994E-2</v>
      </c>
      <c r="M8856">
        <v>6.7685000000000002E-3</v>
      </c>
      <c r="O8856" t="str">
        <f>Table_Index[[#This Row],[ID]]&amp;Table_Index[[#This Row],[year]]</f>
        <v>95282007</v>
      </c>
      <c r="R8856" t="str">
        <f t="shared" si="258"/>
        <v/>
      </c>
    </row>
    <row r="8857" spans="1:18" x14ac:dyDescent="0.3">
      <c r="A8857">
        <v>9528</v>
      </c>
      <c r="B8857">
        <v>2007</v>
      </c>
      <c r="C8857">
        <v>4</v>
      </c>
      <c r="D8857">
        <v>0.11039259999999999</v>
      </c>
      <c r="E8857">
        <v>6.23557E-2</v>
      </c>
      <c r="F8857">
        <v>0.18706700000000001</v>
      </c>
      <c r="G8857">
        <v>8.3140999999999996E-3</v>
      </c>
      <c r="H8857">
        <v>1.5588899999999999E-2</v>
      </c>
      <c r="I8857">
        <v>0.31177830000000001</v>
      </c>
      <c r="J8857">
        <v>0.16212470000000001</v>
      </c>
      <c r="K8857">
        <v>4.7806000000000001E-2</v>
      </c>
      <c r="L8857">
        <v>8.7297899999999998E-2</v>
      </c>
      <c r="M8857">
        <v>7.2747999999999997E-3</v>
      </c>
      <c r="O8857" t="str">
        <f>Table_Index[[#This Row],[ID]]&amp;Table_Index[[#This Row],[year]]</f>
        <v>95282007</v>
      </c>
      <c r="R8857" t="str">
        <f t="shared" si="258"/>
        <v/>
      </c>
    </row>
    <row r="8858" spans="1:18" x14ac:dyDescent="0.3">
      <c r="A8858">
        <v>9528</v>
      </c>
      <c r="B8858">
        <v>2008</v>
      </c>
      <c r="C8858">
        <v>1</v>
      </c>
      <c r="D8858">
        <v>0.1038485</v>
      </c>
      <c r="E8858">
        <v>0.12828339999999999</v>
      </c>
      <c r="F8858">
        <v>0.32987169999999999</v>
      </c>
      <c r="G8858">
        <v>0</v>
      </c>
      <c r="H8858">
        <v>1.8326E-3</v>
      </c>
      <c r="I8858">
        <v>0</v>
      </c>
      <c r="J8858">
        <v>0.1649359</v>
      </c>
      <c r="K8858">
        <v>9.1631000000000004E-2</v>
      </c>
      <c r="L8858">
        <v>0.1649359</v>
      </c>
      <c r="M8858">
        <v>1.4661E-2</v>
      </c>
      <c r="O8858" t="str">
        <f>Table_Index[[#This Row],[ID]]&amp;Table_Index[[#This Row],[year]]</f>
        <v>95282008</v>
      </c>
      <c r="R8858" t="str">
        <f t="shared" si="258"/>
        <v/>
      </c>
    </row>
    <row r="8859" spans="1:18" x14ac:dyDescent="0.3">
      <c r="A8859">
        <v>9528</v>
      </c>
      <c r="B8859">
        <v>2008</v>
      </c>
      <c r="C8859">
        <v>2</v>
      </c>
      <c r="D8859">
        <v>0.13020229999999999</v>
      </c>
      <c r="E8859">
        <v>0.1171821</v>
      </c>
      <c r="F8859">
        <v>0.2790049</v>
      </c>
      <c r="G8859">
        <v>3.3480599999999999E-2</v>
      </c>
      <c r="H8859">
        <v>2.5110400000000001E-2</v>
      </c>
      <c r="I8859">
        <v>0</v>
      </c>
      <c r="J8859">
        <v>0.25110440000000001</v>
      </c>
      <c r="K8859">
        <v>6.9751199999999999E-2</v>
      </c>
      <c r="L8859">
        <v>7.8121399999999994E-2</v>
      </c>
      <c r="M8859">
        <v>1.6042799999999999E-2</v>
      </c>
      <c r="O8859" t="str">
        <f>Table_Index[[#This Row],[ID]]&amp;Table_Index[[#This Row],[year]]</f>
        <v>95282008</v>
      </c>
      <c r="R8859" t="str">
        <f t="shared" si="258"/>
        <v/>
      </c>
    </row>
    <row r="8860" spans="1:18" x14ac:dyDescent="0.3">
      <c r="A8860">
        <v>9528</v>
      </c>
      <c r="B8860">
        <v>2008</v>
      </c>
      <c r="C8860">
        <v>3</v>
      </c>
      <c r="D8860">
        <v>8.23763E-2</v>
      </c>
      <c r="E8860">
        <v>0</v>
      </c>
      <c r="F8860">
        <v>0.3448309</v>
      </c>
      <c r="G8860">
        <v>1.37932E-2</v>
      </c>
      <c r="H8860">
        <v>2.9540500000000001E-2</v>
      </c>
      <c r="I8860">
        <v>0</v>
      </c>
      <c r="J8860">
        <v>0.35632520000000001</v>
      </c>
      <c r="K8860">
        <v>5.7471800000000003E-2</v>
      </c>
      <c r="L8860">
        <v>0.10344929999999999</v>
      </c>
      <c r="M8860">
        <v>1.2212799999999999E-2</v>
      </c>
      <c r="O8860" t="str">
        <f>Table_Index[[#This Row],[ID]]&amp;Table_Index[[#This Row],[year]]</f>
        <v>95282008</v>
      </c>
      <c r="R8860" t="str">
        <f t="shared" si="258"/>
        <v/>
      </c>
    </row>
    <row r="8861" spans="1:18" x14ac:dyDescent="0.3">
      <c r="A8861">
        <v>9528</v>
      </c>
      <c r="B8861">
        <v>2008</v>
      </c>
      <c r="C8861">
        <v>4</v>
      </c>
      <c r="D8861">
        <v>0.1271563</v>
      </c>
      <c r="E8861">
        <v>0.13112989999999999</v>
      </c>
      <c r="F8861">
        <v>0.1907344</v>
      </c>
      <c r="G8861">
        <v>3.4407E-2</v>
      </c>
      <c r="H8861">
        <v>4.2385000000000001E-3</v>
      </c>
      <c r="I8861">
        <v>0</v>
      </c>
      <c r="J8861">
        <v>0.3814688</v>
      </c>
      <c r="K8861">
        <v>5.51011E-2</v>
      </c>
      <c r="L8861">
        <v>6.3578099999999999E-2</v>
      </c>
      <c r="M8861">
        <v>1.21858E-2</v>
      </c>
      <c r="O8861" t="str">
        <f>Table_Index[[#This Row],[ID]]&amp;Table_Index[[#This Row],[year]]</f>
        <v>95282008</v>
      </c>
      <c r="R8861" t="str">
        <f t="shared" si="258"/>
        <v/>
      </c>
    </row>
    <row r="8862" spans="1:18" x14ac:dyDescent="0.3">
      <c r="A8862">
        <v>9528</v>
      </c>
      <c r="B8862">
        <v>2009</v>
      </c>
      <c r="C8862">
        <v>1</v>
      </c>
      <c r="D8862">
        <v>0.16791590000000001</v>
      </c>
      <c r="E8862">
        <v>9.0074100000000004E-2</v>
      </c>
      <c r="F8862">
        <v>0.18014810000000001</v>
      </c>
      <c r="G8862">
        <v>4.0032900000000003E-2</v>
      </c>
      <c r="H8862">
        <v>4.4035999999999997E-3</v>
      </c>
      <c r="I8862">
        <v>0</v>
      </c>
      <c r="J8862">
        <v>0.3803127</v>
      </c>
      <c r="K8862">
        <v>6.2051000000000002E-2</v>
      </c>
      <c r="L8862">
        <v>6.0049400000000003E-2</v>
      </c>
      <c r="M8862">
        <v>1.5012299999999999E-2</v>
      </c>
      <c r="O8862" t="str">
        <f>Table_Index[[#This Row],[ID]]&amp;Table_Index[[#This Row],[year]]</f>
        <v>95282009</v>
      </c>
      <c r="R8862" t="str">
        <f t="shared" si="258"/>
        <v/>
      </c>
    </row>
    <row r="8863" spans="1:18" x14ac:dyDescent="0.3">
      <c r="A8863">
        <v>9528</v>
      </c>
      <c r="B8863">
        <v>2009</v>
      </c>
      <c r="C8863">
        <v>2</v>
      </c>
      <c r="D8863">
        <v>0.14736840000000001</v>
      </c>
      <c r="E8863">
        <v>0.22105259999999999</v>
      </c>
      <c r="F8863">
        <v>0.25263160000000001</v>
      </c>
      <c r="G8863">
        <v>4.2105299999999998E-2</v>
      </c>
      <c r="H8863">
        <v>5.2631600000000001E-2</v>
      </c>
      <c r="I8863">
        <v>0</v>
      </c>
      <c r="J8863">
        <v>0</v>
      </c>
      <c r="K8863">
        <v>0.1052632</v>
      </c>
      <c r="L8863">
        <v>0.14736840000000001</v>
      </c>
      <c r="M8863">
        <v>3.1579000000000003E-2</v>
      </c>
      <c r="O8863" t="str">
        <f>Table_Index[[#This Row],[ID]]&amp;Table_Index[[#This Row],[year]]</f>
        <v>95282009</v>
      </c>
      <c r="R8863" t="str">
        <f t="shared" si="258"/>
        <v/>
      </c>
    </row>
    <row r="8864" spans="1:18" x14ac:dyDescent="0.3">
      <c r="A8864">
        <v>9528</v>
      </c>
      <c r="B8864">
        <v>2009</v>
      </c>
      <c r="C8864">
        <v>3</v>
      </c>
      <c r="D8864">
        <v>0.1435235</v>
      </c>
      <c r="E8864">
        <v>5.45794E-2</v>
      </c>
      <c r="F8864">
        <v>0.12735189999999999</v>
      </c>
      <c r="G8864">
        <v>1.69803E-2</v>
      </c>
      <c r="H8864">
        <v>0</v>
      </c>
      <c r="I8864">
        <v>0.41984139999999998</v>
      </c>
      <c r="J8864">
        <v>0.1091588</v>
      </c>
      <c r="K8864">
        <v>4.8515000000000003E-2</v>
      </c>
      <c r="L8864">
        <v>7.2772500000000004E-2</v>
      </c>
      <c r="M8864">
        <v>7.2772999999999996E-3</v>
      </c>
      <c r="O8864" t="str">
        <f>Table_Index[[#This Row],[ID]]&amp;Table_Index[[#This Row],[year]]</f>
        <v>95282009</v>
      </c>
      <c r="R8864" t="str">
        <f t="shared" si="258"/>
        <v/>
      </c>
    </row>
    <row r="8865" spans="1:18" x14ac:dyDescent="0.3">
      <c r="A8865">
        <v>9528</v>
      </c>
      <c r="B8865">
        <v>2009</v>
      </c>
      <c r="C8865">
        <v>4</v>
      </c>
      <c r="D8865">
        <v>1.04627E-2</v>
      </c>
      <c r="E8865">
        <v>0.1041041</v>
      </c>
      <c r="F8865">
        <v>9.4164499999999998E-2</v>
      </c>
      <c r="G8865">
        <v>9.46877E-2</v>
      </c>
      <c r="H8865">
        <v>9.9682499999999993E-2</v>
      </c>
      <c r="I8865">
        <v>0.25110539999999998</v>
      </c>
      <c r="J8865">
        <v>0.1778663</v>
      </c>
      <c r="K8865">
        <v>3.4527000000000002E-2</v>
      </c>
      <c r="L8865">
        <v>0.1124743</v>
      </c>
      <c r="M8865">
        <v>2.09254E-2</v>
      </c>
      <c r="O8865" t="str">
        <f>Table_Index[[#This Row],[ID]]&amp;Table_Index[[#This Row],[year]]</f>
        <v>95282009</v>
      </c>
      <c r="R8865" t="str">
        <f t="shared" si="258"/>
        <v/>
      </c>
    </row>
    <row r="8866" spans="1:18" x14ac:dyDescent="0.3">
      <c r="A8866">
        <v>9528</v>
      </c>
      <c r="B8866">
        <v>2010</v>
      </c>
      <c r="C8866">
        <v>1</v>
      </c>
      <c r="D8866">
        <v>7.7488199999999993E-2</v>
      </c>
      <c r="E8866">
        <v>7.5274199999999999E-2</v>
      </c>
      <c r="F8866">
        <v>7.0846300000000001E-2</v>
      </c>
      <c r="G8866">
        <v>8.1639299999999998E-2</v>
      </c>
      <c r="H8866">
        <v>7.4720999999999997E-3</v>
      </c>
      <c r="I8866">
        <v>0.31548759999999998</v>
      </c>
      <c r="J8866">
        <v>0.20076479999999999</v>
      </c>
      <c r="K8866">
        <v>2.90581E-2</v>
      </c>
      <c r="L8866">
        <v>0.13560430000000001</v>
      </c>
      <c r="M8866">
        <v>6.3651000000000003E-3</v>
      </c>
      <c r="O8866" t="str">
        <f>Table_Index[[#This Row],[ID]]&amp;Table_Index[[#This Row],[year]]</f>
        <v>95282010</v>
      </c>
      <c r="R8866" t="str">
        <f t="shared" si="258"/>
        <v/>
      </c>
    </row>
    <row r="8867" spans="1:18" x14ac:dyDescent="0.3">
      <c r="A8867">
        <v>9528</v>
      </c>
      <c r="B8867">
        <v>2010</v>
      </c>
      <c r="C8867">
        <v>2</v>
      </c>
      <c r="D8867">
        <v>4.7453700000000001E-2</v>
      </c>
      <c r="E8867">
        <v>3.18909E-2</v>
      </c>
      <c r="F8867">
        <v>8.9294600000000002E-2</v>
      </c>
      <c r="G8867">
        <v>9.4142000000000003E-2</v>
      </c>
      <c r="H8867">
        <v>2.5512999999999998E-3</v>
      </c>
      <c r="I8867">
        <v>0.45922950000000001</v>
      </c>
      <c r="J8867">
        <v>0.17670350000000001</v>
      </c>
      <c r="K8867">
        <v>2.67884E-2</v>
      </c>
      <c r="L8867">
        <v>6.3781900000000002E-2</v>
      </c>
      <c r="M8867">
        <v>8.1641000000000005E-3</v>
      </c>
      <c r="O8867" t="str">
        <f>Table_Index[[#This Row],[ID]]&amp;Table_Index[[#This Row],[year]]</f>
        <v>95282010</v>
      </c>
      <c r="R8867" t="str">
        <f t="shared" si="258"/>
        <v/>
      </c>
    </row>
    <row r="8868" spans="1:18" x14ac:dyDescent="0.3">
      <c r="A8868">
        <v>9528</v>
      </c>
      <c r="B8868">
        <v>2010</v>
      </c>
      <c r="C8868">
        <v>3</v>
      </c>
      <c r="D8868">
        <v>6.1138100000000001E-2</v>
      </c>
      <c r="E8868">
        <v>0.22229189999999999</v>
      </c>
      <c r="F8868">
        <v>9.0296299999999996E-2</v>
      </c>
      <c r="G8868">
        <v>2.3514699999999999E-2</v>
      </c>
      <c r="H8868">
        <v>9.4059E-3</v>
      </c>
      <c r="I8868">
        <v>0.28217589999999998</v>
      </c>
      <c r="J8868">
        <v>0.12541150000000001</v>
      </c>
      <c r="K8868">
        <v>9.4058600000000006E-2</v>
      </c>
      <c r="L8868">
        <v>7.8382199999999999E-2</v>
      </c>
      <c r="M8868">
        <v>1.3325E-2</v>
      </c>
      <c r="O8868" t="str">
        <f>Table_Index[[#This Row],[ID]]&amp;Table_Index[[#This Row],[year]]</f>
        <v>95282010</v>
      </c>
      <c r="R8868" t="str">
        <f t="shared" si="258"/>
        <v/>
      </c>
    </row>
    <row r="8869" spans="1:18" x14ac:dyDescent="0.3">
      <c r="A8869">
        <v>9528</v>
      </c>
      <c r="B8869">
        <v>2010</v>
      </c>
      <c r="C8869">
        <v>4</v>
      </c>
      <c r="D8869">
        <v>0.1131576</v>
      </c>
      <c r="E8869">
        <v>5.6943800000000003E-2</v>
      </c>
      <c r="F8869">
        <v>0.13140879999999999</v>
      </c>
      <c r="G8869">
        <v>0.1204581</v>
      </c>
      <c r="H8869">
        <v>3.3171600000000002E-2</v>
      </c>
      <c r="I8869">
        <v>0.1460098</v>
      </c>
      <c r="J8869">
        <v>0.17886199999999999</v>
      </c>
      <c r="K8869">
        <v>8.2738900000000004E-2</v>
      </c>
      <c r="L8869">
        <v>0.1153478</v>
      </c>
      <c r="M8869">
        <v>2.1901500000000001E-2</v>
      </c>
      <c r="O8869" t="str">
        <f>Table_Index[[#This Row],[ID]]&amp;Table_Index[[#This Row],[year]]</f>
        <v>95282010</v>
      </c>
      <c r="R8869" t="str">
        <f t="shared" si="258"/>
        <v/>
      </c>
    </row>
    <row r="8870" spans="1:18" x14ac:dyDescent="0.3">
      <c r="A8870">
        <v>9528</v>
      </c>
      <c r="B8870">
        <v>2011</v>
      </c>
      <c r="C8870">
        <v>1</v>
      </c>
      <c r="D8870">
        <v>5.2499400000000002E-2</v>
      </c>
      <c r="E8870">
        <v>7.4184E-2</v>
      </c>
      <c r="F8870">
        <v>9.1303400000000007E-2</v>
      </c>
      <c r="G8870">
        <v>0.1549114</v>
      </c>
      <c r="H8870">
        <v>2.3282400000000002E-2</v>
      </c>
      <c r="I8870">
        <v>0.35037659999999998</v>
      </c>
      <c r="J8870">
        <v>0.12173779999999999</v>
      </c>
      <c r="K8870">
        <v>4.4510399999999999E-2</v>
      </c>
      <c r="L8870">
        <v>7.98904E-2</v>
      </c>
      <c r="M8870">
        <v>7.3042999999999997E-3</v>
      </c>
      <c r="O8870" t="str">
        <f>Table_Index[[#This Row],[ID]]&amp;Table_Index[[#This Row],[year]]</f>
        <v>95282011</v>
      </c>
      <c r="R8870" t="str">
        <f t="shared" si="258"/>
        <v/>
      </c>
    </row>
    <row r="8871" spans="1:18" x14ac:dyDescent="0.3">
      <c r="A8871">
        <v>9528</v>
      </c>
      <c r="B8871">
        <v>2011</v>
      </c>
      <c r="C8871">
        <v>2</v>
      </c>
      <c r="D8871">
        <v>7.8825599999999996E-2</v>
      </c>
      <c r="E8871">
        <v>4.9621400000000003E-2</v>
      </c>
      <c r="F8871">
        <v>0.1116481</v>
      </c>
      <c r="G8871">
        <v>8.5286699999999993E-2</v>
      </c>
      <c r="H8871">
        <v>2.7912000000000002E-3</v>
      </c>
      <c r="I8871">
        <v>0.36828369999999999</v>
      </c>
      <c r="J8871">
        <v>0.1221151</v>
      </c>
      <c r="K8871">
        <v>2.3259999999999999E-2</v>
      </c>
      <c r="L8871">
        <v>0.1466674</v>
      </c>
      <c r="M8871">
        <v>1.15008E-2</v>
      </c>
      <c r="O8871" t="str">
        <f>Table_Index[[#This Row],[ID]]&amp;Table_Index[[#This Row],[year]]</f>
        <v>95282011</v>
      </c>
      <c r="R8871" t="str">
        <f t="shared" si="258"/>
        <v/>
      </c>
    </row>
    <row r="8872" spans="1:18" x14ac:dyDescent="0.3">
      <c r="A8872">
        <v>9528</v>
      </c>
      <c r="B8872">
        <v>2011</v>
      </c>
      <c r="C8872">
        <v>3</v>
      </c>
      <c r="D8872">
        <v>4.9093600000000001E-2</v>
      </c>
      <c r="E8872">
        <v>3.8450400000000003E-2</v>
      </c>
      <c r="F8872">
        <v>9.3090500000000007E-2</v>
      </c>
      <c r="G8872">
        <v>9.7812499999999997E-2</v>
      </c>
      <c r="H8872">
        <v>8.3646999999999992E-3</v>
      </c>
      <c r="I8872">
        <v>0.32547959999999998</v>
      </c>
      <c r="J8872">
        <v>0.19984109999999999</v>
      </c>
      <c r="K8872">
        <v>5.2279100000000002E-2</v>
      </c>
      <c r="L8872">
        <v>0.1264817</v>
      </c>
      <c r="M8872">
        <v>9.1067000000000006E-3</v>
      </c>
      <c r="O8872" t="str">
        <f>Table_Index[[#This Row],[ID]]&amp;Table_Index[[#This Row],[year]]</f>
        <v>95282011</v>
      </c>
      <c r="R8872" t="str">
        <f t="shared" si="258"/>
        <v/>
      </c>
    </row>
    <row r="8873" spans="1:18" x14ac:dyDescent="0.3">
      <c r="A8873">
        <v>9528</v>
      </c>
      <c r="B8873">
        <v>2011</v>
      </c>
      <c r="C8873">
        <v>4</v>
      </c>
      <c r="D8873">
        <v>3.5048900000000001E-2</v>
      </c>
      <c r="E8873">
        <v>6.8135000000000001E-2</v>
      </c>
      <c r="F8873">
        <v>9.6903100000000006E-2</v>
      </c>
      <c r="G8873">
        <v>5.4003299999999997E-2</v>
      </c>
      <c r="H8873">
        <v>6.9270600000000002E-2</v>
      </c>
      <c r="I8873">
        <v>0.35960130000000001</v>
      </c>
      <c r="J8873">
        <v>0.1560375</v>
      </c>
      <c r="K8873">
        <v>3.1544000000000003E-2</v>
      </c>
      <c r="L8873">
        <v>0.1211289</v>
      </c>
      <c r="M8873">
        <v>8.3275999999999992E-3</v>
      </c>
      <c r="O8873" t="str">
        <f>Table_Index[[#This Row],[ID]]&amp;Table_Index[[#This Row],[year]]</f>
        <v>95282011</v>
      </c>
      <c r="R8873" t="str">
        <f t="shared" si="258"/>
        <v/>
      </c>
    </row>
    <row r="8874" spans="1:18" x14ac:dyDescent="0.3">
      <c r="A8874">
        <v>9528</v>
      </c>
      <c r="B8874">
        <v>2012</v>
      </c>
      <c r="C8874">
        <v>1</v>
      </c>
      <c r="D8874">
        <v>5.3175899999999998E-2</v>
      </c>
      <c r="E8874">
        <v>0.1014399</v>
      </c>
      <c r="F8874">
        <v>9.4920299999999999E-2</v>
      </c>
      <c r="G8874">
        <v>4.7707399999999997E-2</v>
      </c>
      <c r="H8874">
        <v>9.3932000000000009E-3</v>
      </c>
      <c r="I8874">
        <v>0.3955014</v>
      </c>
      <c r="J8874">
        <v>0.13966139999999999</v>
      </c>
      <c r="K8874">
        <v>4.82017E-2</v>
      </c>
      <c r="L8874">
        <v>0.1001113</v>
      </c>
      <c r="M8874">
        <v>9.8875000000000005E-3</v>
      </c>
      <c r="O8874" t="str">
        <f>Table_Index[[#This Row],[ID]]&amp;Table_Index[[#This Row],[year]]</f>
        <v>95282012</v>
      </c>
      <c r="R8874" t="str">
        <f t="shared" si="258"/>
        <v/>
      </c>
    </row>
    <row r="8875" spans="1:18" x14ac:dyDescent="0.3">
      <c r="A8875">
        <v>9528</v>
      </c>
      <c r="B8875">
        <v>2012</v>
      </c>
      <c r="C8875">
        <v>2</v>
      </c>
      <c r="D8875">
        <v>7.8392600000000007E-2</v>
      </c>
      <c r="E8875">
        <v>0.1030491</v>
      </c>
      <c r="F8875">
        <v>0.107284</v>
      </c>
      <c r="G8875">
        <v>0.1944758</v>
      </c>
      <c r="H8875">
        <v>2.8938499999999999E-2</v>
      </c>
      <c r="I8875">
        <v>0.37267080000000002</v>
      </c>
      <c r="J8875">
        <v>2.5409399999999999E-2</v>
      </c>
      <c r="K8875">
        <v>3.4726100000000003E-2</v>
      </c>
      <c r="L8875">
        <v>4.2348999999999998E-2</v>
      </c>
      <c r="M8875">
        <v>1.2704699999999999E-2</v>
      </c>
      <c r="O8875" t="str">
        <f>Table_Index[[#This Row],[ID]]&amp;Table_Index[[#This Row],[year]]</f>
        <v>95282012</v>
      </c>
      <c r="R8875" t="str">
        <f t="shared" si="258"/>
        <v/>
      </c>
    </row>
    <row r="8876" spans="1:18" x14ac:dyDescent="0.3">
      <c r="A8876">
        <v>9528</v>
      </c>
      <c r="B8876">
        <v>2012</v>
      </c>
      <c r="C8876">
        <v>3</v>
      </c>
      <c r="D8876">
        <v>6.5883499999999998E-2</v>
      </c>
      <c r="E8876">
        <v>5.6955800000000001E-2</v>
      </c>
      <c r="F8876">
        <v>0.1017069</v>
      </c>
      <c r="G8876">
        <v>0.10272390000000001</v>
      </c>
      <c r="H8876">
        <v>5.0853000000000001E-3</v>
      </c>
      <c r="I8876">
        <v>0.28986459999999997</v>
      </c>
      <c r="J8876">
        <v>0.24409649999999999</v>
      </c>
      <c r="K8876">
        <v>2.2884000000000002E-2</v>
      </c>
      <c r="L8876">
        <v>0.1017069</v>
      </c>
      <c r="M8876">
        <v>9.0925999999999993E-3</v>
      </c>
      <c r="O8876" t="str">
        <f>Table_Index[[#This Row],[ID]]&amp;Table_Index[[#This Row],[year]]</f>
        <v>95282012</v>
      </c>
      <c r="R8876" t="str">
        <f t="shared" si="258"/>
        <v/>
      </c>
    </row>
    <row r="8877" spans="1:18" x14ac:dyDescent="0.3">
      <c r="A8877">
        <v>9528</v>
      </c>
      <c r="B8877">
        <v>2012</v>
      </c>
      <c r="C8877">
        <v>4</v>
      </c>
      <c r="D8877">
        <v>2.81969E-2</v>
      </c>
      <c r="E8877">
        <v>0.1010389</v>
      </c>
      <c r="F8877">
        <v>9.2109899999999995E-2</v>
      </c>
      <c r="G8877">
        <v>3.4071299999999999E-2</v>
      </c>
      <c r="H8877">
        <v>1.95029E-2</v>
      </c>
      <c r="I8877">
        <v>0.38208839999999999</v>
      </c>
      <c r="J8877">
        <v>0.1668316</v>
      </c>
      <c r="K8877">
        <v>2.6434599999999999E-2</v>
      </c>
      <c r="L8877">
        <v>0.14333419999999999</v>
      </c>
      <c r="M8877">
        <v>6.3912999999999999E-3</v>
      </c>
      <c r="O8877" t="str">
        <f>Table_Index[[#This Row],[ID]]&amp;Table_Index[[#This Row],[year]]</f>
        <v>95282012</v>
      </c>
      <c r="R8877" t="str">
        <f t="shared" si="258"/>
        <v/>
      </c>
    </row>
    <row r="8878" spans="1:18" x14ac:dyDescent="0.3">
      <c r="A8878">
        <v>9529</v>
      </c>
      <c r="B8878">
        <v>2003</v>
      </c>
      <c r="C8878">
        <v>1</v>
      </c>
      <c r="D8878">
        <v>4.78745E-2</v>
      </c>
      <c r="E8878">
        <v>1.8572000000000002E-2</v>
      </c>
      <c r="F8878">
        <v>2.35246E-2</v>
      </c>
      <c r="G8878">
        <v>0</v>
      </c>
      <c r="H8878">
        <v>0</v>
      </c>
      <c r="I8878">
        <v>6.1906700000000002E-2</v>
      </c>
      <c r="J8878">
        <v>0</v>
      </c>
      <c r="K8878">
        <v>8.6669E-3</v>
      </c>
      <c r="L8878">
        <v>1.3413100000000001E-2</v>
      </c>
      <c r="M8878">
        <v>0.8260421</v>
      </c>
      <c r="O8878" t="str">
        <f>Table_Index[[#This Row],[ID]]&amp;Table_Index[[#This Row],[year]]</f>
        <v>95292003</v>
      </c>
      <c r="R8878" t="str">
        <f t="shared" si="258"/>
        <v/>
      </c>
    </row>
    <row r="8879" spans="1:18" x14ac:dyDescent="0.3">
      <c r="A8879">
        <v>9529</v>
      </c>
      <c r="B8879">
        <v>2003</v>
      </c>
      <c r="C8879">
        <v>2</v>
      </c>
      <c r="D8879">
        <v>0.35128809999999999</v>
      </c>
      <c r="E8879">
        <v>0</v>
      </c>
      <c r="F8879">
        <v>0.18735360000000001</v>
      </c>
      <c r="G8879">
        <v>4.9180300000000003E-2</v>
      </c>
      <c r="H8879">
        <v>0</v>
      </c>
      <c r="I8879">
        <v>0</v>
      </c>
      <c r="J8879">
        <v>0</v>
      </c>
      <c r="K8879">
        <v>0.25761119999999998</v>
      </c>
      <c r="L8879">
        <v>0.14754100000000001</v>
      </c>
      <c r="M8879">
        <v>7.0257999999999996E-3</v>
      </c>
      <c r="O8879" t="str">
        <f>Table_Index[[#This Row],[ID]]&amp;Table_Index[[#This Row],[year]]</f>
        <v>95292003</v>
      </c>
      <c r="R8879" t="str">
        <f t="shared" si="258"/>
        <v/>
      </c>
    </row>
    <row r="8880" spans="1:18" x14ac:dyDescent="0.3">
      <c r="A8880">
        <v>9529</v>
      </c>
      <c r="B8880">
        <v>2003</v>
      </c>
      <c r="C8880">
        <v>3</v>
      </c>
      <c r="D8880">
        <v>0.54729729999999999</v>
      </c>
      <c r="E8880">
        <v>0</v>
      </c>
      <c r="F8880">
        <v>0.14189189999999999</v>
      </c>
      <c r="G8880">
        <v>0</v>
      </c>
      <c r="H8880">
        <v>0</v>
      </c>
      <c r="I8880">
        <v>0</v>
      </c>
      <c r="J8880">
        <v>0</v>
      </c>
      <c r="K8880">
        <v>0.13513510000000001</v>
      </c>
      <c r="L8880">
        <v>0.14864859999999999</v>
      </c>
      <c r="M8880">
        <v>2.7026999999999999E-2</v>
      </c>
      <c r="O8880" t="str">
        <f>Table_Index[[#This Row],[ID]]&amp;Table_Index[[#This Row],[year]]</f>
        <v>95292003</v>
      </c>
      <c r="R8880" t="str">
        <f t="shared" si="258"/>
        <v/>
      </c>
    </row>
    <row r="8881" spans="1:18" x14ac:dyDescent="0.3">
      <c r="A8881">
        <v>9529</v>
      </c>
      <c r="B8881">
        <v>2003</v>
      </c>
      <c r="C8881">
        <v>4</v>
      </c>
      <c r="D8881">
        <v>0.35443039999999998</v>
      </c>
      <c r="E8881">
        <v>6.4441899999999996E-2</v>
      </c>
      <c r="F8881">
        <v>0</v>
      </c>
      <c r="G8881">
        <v>0</v>
      </c>
      <c r="H8881">
        <v>0</v>
      </c>
      <c r="I8881">
        <v>0</v>
      </c>
      <c r="J8881">
        <v>0.4027618</v>
      </c>
      <c r="K8881">
        <v>6.9044900000000006E-2</v>
      </c>
      <c r="L8881">
        <v>9.2059799999999997E-2</v>
      </c>
      <c r="M8881">
        <v>1.7261200000000001E-2</v>
      </c>
      <c r="O8881" t="str">
        <f>Table_Index[[#This Row],[ID]]&amp;Table_Index[[#This Row],[year]]</f>
        <v>95292003</v>
      </c>
      <c r="R8881" t="str">
        <f t="shared" si="258"/>
        <v/>
      </c>
    </row>
    <row r="8882" spans="1:18" x14ac:dyDescent="0.3">
      <c r="A8882">
        <v>9529</v>
      </c>
      <c r="B8882">
        <v>2004</v>
      </c>
      <c r="C8882">
        <v>1</v>
      </c>
      <c r="D8882">
        <v>0.47210299999999999</v>
      </c>
      <c r="E8882">
        <v>0.1094421</v>
      </c>
      <c r="F8882">
        <v>0.16952790000000001</v>
      </c>
      <c r="G8882">
        <v>4.0772500000000003E-2</v>
      </c>
      <c r="H8882">
        <v>0</v>
      </c>
      <c r="I8882">
        <v>0</v>
      </c>
      <c r="J8882">
        <v>0</v>
      </c>
      <c r="K8882">
        <v>8.5836899999999994E-2</v>
      </c>
      <c r="L8882">
        <v>9.0128799999999995E-2</v>
      </c>
      <c r="M8882">
        <v>3.2188799999999997E-2</v>
      </c>
      <c r="O8882" t="str">
        <f>Table_Index[[#This Row],[ID]]&amp;Table_Index[[#This Row],[year]]</f>
        <v>95292004</v>
      </c>
      <c r="R8882" t="str">
        <f t="shared" si="258"/>
        <v/>
      </c>
    </row>
    <row r="8883" spans="1:18" x14ac:dyDescent="0.3">
      <c r="A8883">
        <v>9529</v>
      </c>
      <c r="B8883">
        <v>2004</v>
      </c>
      <c r="C8883">
        <v>2</v>
      </c>
      <c r="D8883">
        <v>0.33003300000000002</v>
      </c>
      <c r="E8883">
        <v>9.9009899999999998E-2</v>
      </c>
      <c r="F8883">
        <v>0.1980198</v>
      </c>
      <c r="G8883">
        <v>5.4455400000000001E-2</v>
      </c>
      <c r="H8883">
        <v>0</v>
      </c>
      <c r="I8883">
        <v>0</v>
      </c>
      <c r="J8883">
        <v>0.1072607</v>
      </c>
      <c r="K8883">
        <v>9.9009899999999998E-2</v>
      </c>
      <c r="L8883">
        <v>0.10396039999999999</v>
      </c>
      <c r="M8883">
        <v>8.2508000000000008E-3</v>
      </c>
      <c r="O8883" t="str">
        <f>Table_Index[[#This Row],[ID]]&amp;Table_Index[[#This Row],[year]]</f>
        <v>95292004</v>
      </c>
      <c r="R8883" t="str">
        <f t="shared" si="258"/>
        <v/>
      </c>
    </row>
    <row r="8884" spans="1:18" x14ac:dyDescent="0.3">
      <c r="A8884">
        <v>9529</v>
      </c>
      <c r="B8884">
        <v>2004</v>
      </c>
      <c r="C8884">
        <v>3</v>
      </c>
      <c r="D8884">
        <v>0.53415199999999996</v>
      </c>
      <c r="E8884">
        <v>0.115119</v>
      </c>
      <c r="F8884">
        <v>0.1841903</v>
      </c>
      <c r="G8884">
        <v>0</v>
      </c>
      <c r="H8884">
        <v>0</v>
      </c>
      <c r="I8884">
        <v>0</v>
      </c>
      <c r="J8884">
        <v>0</v>
      </c>
      <c r="K8884">
        <v>9.2095200000000002E-2</v>
      </c>
      <c r="L8884">
        <v>7.0606299999999997E-2</v>
      </c>
      <c r="M8884">
        <v>3.8373000000000001E-3</v>
      </c>
      <c r="O8884" t="str">
        <f>Table_Index[[#This Row],[ID]]&amp;Table_Index[[#This Row],[year]]</f>
        <v>95292004</v>
      </c>
      <c r="R8884" t="str">
        <f t="shared" si="258"/>
        <v/>
      </c>
    </row>
    <row r="8885" spans="1:18" x14ac:dyDescent="0.3">
      <c r="A8885">
        <v>9529</v>
      </c>
      <c r="B8885">
        <v>2004</v>
      </c>
      <c r="C8885">
        <v>4</v>
      </c>
      <c r="D8885">
        <v>0.48214289999999999</v>
      </c>
      <c r="E8885">
        <v>8.9285699999999996E-2</v>
      </c>
      <c r="F8885">
        <v>0.14682539999999999</v>
      </c>
      <c r="G8885">
        <v>9.92064E-2</v>
      </c>
      <c r="H8885">
        <v>9.9205999999999999E-3</v>
      </c>
      <c r="I8885">
        <v>0</v>
      </c>
      <c r="J8885">
        <v>0</v>
      </c>
      <c r="K8885">
        <v>7.9365099999999994E-2</v>
      </c>
      <c r="L8885">
        <v>8.3333299999999999E-2</v>
      </c>
      <c r="M8885">
        <v>9.9205999999999999E-3</v>
      </c>
      <c r="O8885" t="str">
        <f>Table_Index[[#This Row],[ID]]&amp;Table_Index[[#This Row],[year]]</f>
        <v>95292004</v>
      </c>
      <c r="R8885" t="str">
        <f t="shared" si="258"/>
        <v/>
      </c>
    </row>
    <row r="8886" spans="1:18" x14ac:dyDescent="0.3">
      <c r="A8886">
        <v>9529</v>
      </c>
      <c r="B8886">
        <v>2005</v>
      </c>
      <c r="C8886">
        <v>1</v>
      </c>
      <c r="D8886">
        <v>0</v>
      </c>
      <c r="E8886">
        <v>0.16890830000000001</v>
      </c>
      <c r="F8886">
        <v>0.2852674</v>
      </c>
      <c r="G8886">
        <v>0.2211448</v>
      </c>
      <c r="H8886">
        <v>0</v>
      </c>
      <c r="I8886">
        <v>0</v>
      </c>
      <c r="J8886">
        <v>0</v>
      </c>
      <c r="K8886">
        <v>0.15014069999999999</v>
      </c>
      <c r="L8886">
        <v>0.16515479999999999</v>
      </c>
      <c r="M8886">
        <v>9.3837999999999994E-3</v>
      </c>
      <c r="O8886" t="str">
        <f>Table_Index[[#This Row],[ID]]&amp;Table_Index[[#This Row],[year]]</f>
        <v>95292005</v>
      </c>
      <c r="R8886" t="str">
        <f t="shared" si="258"/>
        <v/>
      </c>
    </row>
    <row r="8887" spans="1:18" x14ac:dyDescent="0.3">
      <c r="A8887">
        <v>9529</v>
      </c>
      <c r="B8887">
        <v>2005</v>
      </c>
      <c r="C8887">
        <v>2</v>
      </c>
      <c r="D8887">
        <v>0</v>
      </c>
      <c r="E8887">
        <v>8.4777699999999998E-2</v>
      </c>
      <c r="F8887">
        <v>0.21477019999999999</v>
      </c>
      <c r="G8887">
        <v>0.15401280000000001</v>
      </c>
      <c r="H8887">
        <v>0</v>
      </c>
      <c r="I8887">
        <v>0.3108515</v>
      </c>
      <c r="J8887">
        <v>0</v>
      </c>
      <c r="K8887">
        <v>9.6081399999999997E-2</v>
      </c>
      <c r="L8887">
        <v>0.12999250000000001</v>
      </c>
      <c r="M8887">
        <v>9.5139000000000005E-3</v>
      </c>
      <c r="O8887" t="str">
        <f>Table_Index[[#This Row],[ID]]&amp;Table_Index[[#This Row],[year]]</f>
        <v>95292005</v>
      </c>
      <c r="R8887" t="str">
        <f t="shared" si="258"/>
        <v/>
      </c>
    </row>
    <row r="8888" spans="1:18" x14ac:dyDescent="0.3">
      <c r="A8888">
        <v>9529</v>
      </c>
      <c r="B8888">
        <v>2005</v>
      </c>
      <c r="C8888">
        <v>3</v>
      </c>
      <c r="D8888">
        <v>8.0114900000000003E-2</v>
      </c>
      <c r="E8888">
        <v>0.11216089999999999</v>
      </c>
      <c r="F8888">
        <v>0.20651849999999999</v>
      </c>
      <c r="G8888">
        <v>4.6369599999999997E-2</v>
      </c>
      <c r="H8888">
        <v>0</v>
      </c>
      <c r="I8888">
        <v>0</v>
      </c>
      <c r="J8888">
        <v>0.14687739999999999</v>
      </c>
      <c r="K8888">
        <v>0.2670498</v>
      </c>
      <c r="L8888">
        <v>0.1335249</v>
      </c>
      <c r="M8888">
        <v>7.3838999999999997E-3</v>
      </c>
      <c r="O8888" t="str">
        <f>Table_Index[[#This Row],[ID]]&amp;Table_Index[[#This Row],[year]]</f>
        <v>95292005</v>
      </c>
      <c r="R8888" t="str">
        <f t="shared" si="258"/>
        <v/>
      </c>
    </row>
    <row r="8889" spans="1:18" x14ac:dyDescent="0.3">
      <c r="A8889">
        <v>9529</v>
      </c>
      <c r="B8889">
        <v>2005</v>
      </c>
      <c r="C8889">
        <v>4</v>
      </c>
      <c r="D8889">
        <v>0</v>
      </c>
      <c r="E8889">
        <v>4.6213700000000003E-2</v>
      </c>
      <c r="F8889">
        <v>3.9024900000000001E-2</v>
      </c>
      <c r="G8889">
        <v>6.1618000000000003E-3</v>
      </c>
      <c r="H8889">
        <v>0</v>
      </c>
      <c r="I8889">
        <v>0</v>
      </c>
      <c r="J8889">
        <v>7.7022800000000002E-2</v>
      </c>
      <c r="K8889">
        <v>0.1643153</v>
      </c>
      <c r="L8889">
        <v>4.9294600000000001E-2</v>
      </c>
      <c r="M8889">
        <v>0.61796689999999999</v>
      </c>
      <c r="O8889" t="str">
        <f>Table_Index[[#This Row],[ID]]&amp;Table_Index[[#This Row],[year]]</f>
        <v>95292005</v>
      </c>
      <c r="R8889" t="str">
        <f t="shared" si="258"/>
        <v/>
      </c>
    </row>
    <row r="8890" spans="1:18" x14ac:dyDescent="0.3">
      <c r="A8890">
        <v>9530</v>
      </c>
      <c r="B8890">
        <v>2003</v>
      </c>
      <c r="C8890">
        <v>1</v>
      </c>
      <c r="D8890">
        <v>0.42023349999999998</v>
      </c>
      <c r="E8890">
        <v>0.2023346</v>
      </c>
      <c r="F8890">
        <v>0.16342409999999999</v>
      </c>
      <c r="G8890">
        <v>0</v>
      </c>
      <c r="H8890">
        <v>0</v>
      </c>
      <c r="I8890">
        <v>0</v>
      </c>
      <c r="J8890">
        <v>0</v>
      </c>
      <c r="K8890">
        <v>8.1712099999999996E-2</v>
      </c>
      <c r="L8890">
        <v>0.1225681</v>
      </c>
      <c r="M8890">
        <v>9.7275999999999994E-3</v>
      </c>
      <c r="O8890" t="str">
        <f>Table_Index[[#This Row],[ID]]&amp;Table_Index[[#This Row],[year]]</f>
        <v>95302003</v>
      </c>
      <c r="R8890" t="str">
        <f t="shared" si="258"/>
        <v/>
      </c>
    </row>
    <row r="8891" spans="1:18" x14ac:dyDescent="0.3">
      <c r="A8891">
        <v>9530</v>
      </c>
      <c r="B8891">
        <v>2003</v>
      </c>
      <c r="C8891">
        <v>2</v>
      </c>
      <c r="D8891">
        <v>0.36070849999999999</v>
      </c>
      <c r="E8891">
        <v>0</v>
      </c>
      <c r="F8891">
        <v>0.19806760000000001</v>
      </c>
      <c r="G8891">
        <v>0</v>
      </c>
      <c r="H8891">
        <v>0</v>
      </c>
      <c r="I8891">
        <v>0</v>
      </c>
      <c r="J8891">
        <v>0.17713370000000001</v>
      </c>
      <c r="K8891">
        <v>0.10628020000000001</v>
      </c>
      <c r="L8891">
        <v>0.1417069</v>
      </c>
      <c r="M8891">
        <v>1.6103099999999999E-2</v>
      </c>
      <c r="O8891" t="str">
        <f>Table_Index[[#This Row],[ID]]&amp;Table_Index[[#This Row],[year]]</f>
        <v>95302003</v>
      </c>
      <c r="R8891" t="str">
        <f t="shared" si="258"/>
        <v/>
      </c>
    </row>
    <row r="8892" spans="1:18" x14ac:dyDescent="0.3">
      <c r="A8892">
        <v>9530</v>
      </c>
      <c r="B8892">
        <v>2003</v>
      </c>
      <c r="C8892">
        <v>3</v>
      </c>
      <c r="D8892">
        <v>0.40540540000000003</v>
      </c>
      <c r="E8892">
        <v>0.1216216</v>
      </c>
      <c r="F8892">
        <v>0</v>
      </c>
      <c r="G8892">
        <v>0</v>
      </c>
      <c r="H8892">
        <v>0</v>
      </c>
      <c r="I8892">
        <v>0</v>
      </c>
      <c r="J8892">
        <v>0</v>
      </c>
      <c r="K8892">
        <v>0.14189189999999999</v>
      </c>
      <c r="L8892">
        <v>0.29729729999999999</v>
      </c>
      <c r="M8892">
        <v>3.3783800000000003E-2</v>
      </c>
      <c r="O8892" t="str">
        <f>Table_Index[[#This Row],[ID]]&amp;Table_Index[[#This Row],[year]]</f>
        <v>95302003</v>
      </c>
      <c r="R8892" t="str">
        <f t="shared" si="258"/>
        <v/>
      </c>
    </row>
    <row r="8893" spans="1:18" x14ac:dyDescent="0.3">
      <c r="A8893">
        <v>9530</v>
      </c>
      <c r="B8893">
        <v>2003</v>
      </c>
      <c r="C8893">
        <v>4</v>
      </c>
      <c r="D8893">
        <v>0.56331880000000001</v>
      </c>
      <c r="E8893">
        <v>9.1703099999999996E-2</v>
      </c>
      <c r="F8893">
        <v>0.10480349999999999</v>
      </c>
      <c r="G8893">
        <v>0</v>
      </c>
      <c r="H8893">
        <v>0</v>
      </c>
      <c r="I8893">
        <v>0</v>
      </c>
      <c r="J8893">
        <v>0</v>
      </c>
      <c r="K8893">
        <v>8.7336200000000003E-2</v>
      </c>
      <c r="L8893">
        <v>0.13100439999999999</v>
      </c>
      <c r="M8893">
        <v>2.1834099999999999E-2</v>
      </c>
      <c r="O8893" t="str">
        <f>Table_Index[[#This Row],[ID]]&amp;Table_Index[[#This Row],[year]]</f>
        <v>95302003</v>
      </c>
      <c r="R8893" t="str">
        <f t="shared" si="258"/>
        <v/>
      </c>
    </row>
    <row r="8894" spans="1:18" x14ac:dyDescent="0.3">
      <c r="A8894">
        <v>9530</v>
      </c>
      <c r="B8894">
        <v>2004</v>
      </c>
      <c r="C8894">
        <v>1</v>
      </c>
      <c r="D8894">
        <v>0.47169810000000001</v>
      </c>
      <c r="E8894">
        <v>0.1069182</v>
      </c>
      <c r="F8894">
        <v>0.18867919999999999</v>
      </c>
      <c r="G8894">
        <v>0</v>
      </c>
      <c r="H8894">
        <v>0</v>
      </c>
      <c r="I8894">
        <v>0</v>
      </c>
      <c r="J8894">
        <v>0</v>
      </c>
      <c r="K8894">
        <v>9.4339599999999996E-2</v>
      </c>
      <c r="L8894">
        <v>0.13207550000000001</v>
      </c>
      <c r="M8894">
        <v>6.2893000000000003E-3</v>
      </c>
      <c r="O8894" t="str">
        <f>Table_Index[[#This Row],[ID]]&amp;Table_Index[[#This Row],[year]]</f>
        <v>95302004</v>
      </c>
      <c r="R8894" t="str">
        <f t="shared" si="258"/>
        <v/>
      </c>
    </row>
    <row r="8895" spans="1:18" x14ac:dyDescent="0.3">
      <c r="A8895">
        <v>9530</v>
      </c>
      <c r="B8895">
        <v>2004</v>
      </c>
      <c r="C8895">
        <v>2</v>
      </c>
      <c r="D8895">
        <v>0.58893870000000004</v>
      </c>
      <c r="E8895">
        <v>6.7264599999999994E-2</v>
      </c>
      <c r="F8895">
        <v>0.17937220000000001</v>
      </c>
      <c r="G8895">
        <v>0</v>
      </c>
      <c r="H8895">
        <v>0</v>
      </c>
      <c r="I8895">
        <v>0</v>
      </c>
      <c r="J8895">
        <v>0</v>
      </c>
      <c r="K8895">
        <v>5.9790700000000002E-2</v>
      </c>
      <c r="L8895">
        <v>8.9686100000000005E-2</v>
      </c>
      <c r="M8895">
        <v>1.49477E-2</v>
      </c>
      <c r="O8895" t="str">
        <f>Table_Index[[#This Row],[ID]]&amp;Table_Index[[#This Row],[year]]</f>
        <v>95302004</v>
      </c>
      <c r="R8895" t="str">
        <f t="shared" si="258"/>
        <v/>
      </c>
    </row>
    <row r="8896" spans="1:18" x14ac:dyDescent="0.3">
      <c r="A8896">
        <v>9530</v>
      </c>
      <c r="B8896">
        <v>2004</v>
      </c>
      <c r="C8896">
        <v>3</v>
      </c>
      <c r="D8896">
        <v>0</v>
      </c>
      <c r="E8896">
        <v>1.0148600000000001E-2</v>
      </c>
      <c r="F8896">
        <v>2.8996000000000001E-2</v>
      </c>
      <c r="G8896">
        <v>1.81225E-2</v>
      </c>
      <c r="H8896">
        <v>0</v>
      </c>
      <c r="I8896">
        <v>0</v>
      </c>
      <c r="J8896">
        <v>0</v>
      </c>
      <c r="K8896">
        <v>1.4498E-2</v>
      </c>
      <c r="L8896">
        <v>1.6672699999999999E-2</v>
      </c>
      <c r="M8896">
        <v>0.90793760000000001</v>
      </c>
      <c r="O8896" t="str">
        <f>Table_Index[[#This Row],[ID]]&amp;Table_Index[[#This Row],[year]]</f>
        <v>95302004</v>
      </c>
      <c r="R8896" t="str">
        <f t="shared" si="258"/>
        <v/>
      </c>
    </row>
    <row r="8897" spans="1:18" x14ac:dyDescent="0.3">
      <c r="A8897">
        <v>9530</v>
      </c>
      <c r="B8897">
        <v>2004</v>
      </c>
      <c r="C8897">
        <v>4</v>
      </c>
      <c r="D8897">
        <v>0.46857149999999997</v>
      </c>
      <c r="E8897">
        <v>0.16761899999999999</v>
      </c>
      <c r="F8897">
        <v>0.1142857</v>
      </c>
      <c r="G8897">
        <v>5.33333E-2</v>
      </c>
      <c r="H8897">
        <v>0</v>
      </c>
      <c r="I8897">
        <v>0</v>
      </c>
      <c r="J8897">
        <v>0</v>
      </c>
      <c r="K8897">
        <v>7.6190499999999994E-2</v>
      </c>
      <c r="L8897">
        <v>0.11238099999999999</v>
      </c>
      <c r="M8897">
        <v>7.6189999999999999E-3</v>
      </c>
      <c r="O8897" t="str">
        <f>Table_Index[[#This Row],[ID]]&amp;Table_Index[[#This Row],[year]]</f>
        <v>95302004</v>
      </c>
      <c r="R8897" t="str">
        <f t="shared" si="258"/>
        <v/>
      </c>
    </row>
    <row r="8898" spans="1:18" x14ac:dyDescent="0.3">
      <c r="A8898">
        <v>9530</v>
      </c>
      <c r="B8898">
        <v>2005</v>
      </c>
      <c r="C8898">
        <v>1</v>
      </c>
      <c r="D8898">
        <v>0.1064132</v>
      </c>
      <c r="E8898">
        <v>0.14472189999999999</v>
      </c>
      <c r="F8898">
        <v>0.1702611</v>
      </c>
      <c r="G8898">
        <v>0.14046539999999999</v>
      </c>
      <c r="H8898">
        <v>0</v>
      </c>
      <c r="I8898">
        <v>0</v>
      </c>
      <c r="J8898">
        <v>5.6753699999999997E-2</v>
      </c>
      <c r="K8898">
        <v>0.19580020000000001</v>
      </c>
      <c r="L8898">
        <v>0.1749433</v>
      </c>
      <c r="M8898">
        <v>1.0641299999999999E-2</v>
      </c>
      <c r="O8898" t="str">
        <f>Table_Index[[#This Row],[ID]]&amp;Table_Index[[#This Row],[year]]</f>
        <v>95302005</v>
      </c>
      <c r="R8898" t="str">
        <f t="shared" si="258"/>
        <v/>
      </c>
    </row>
    <row r="8899" spans="1:18" x14ac:dyDescent="0.3">
      <c r="A8899">
        <v>9530</v>
      </c>
      <c r="B8899">
        <v>2005</v>
      </c>
      <c r="C8899">
        <v>2</v>
      </c>
      <c r="D8899">
        <v>0</v>
      </c>
      <c r="E8899">
        <v>0.14646049999999999</v>
      </c>
      <c r="F8899">
        <v>0.1301871</v>
      </c>
      <c r="G8899">
        <v>9.7640400000000002E-2</v>
      </c>
      <c r="H8899">
        <v>2.1969099999999998E-2</v>
      </c>
      <c r="I8899">
        <v>0</v>
      </c>
      <c r="J8899">
        <v>0.3905614</v>
      </c>
      <c r="K8899">
        <v>0.1301871</v>
      </c>
      <c r="L8899">
        <v>7.4857599999999996E-2</v>
      </c>
      <c r="M8899">
        <v>8.1367000000000002E-3</v>
      </c>
      <c r="O8899" t="str">
        <f>Table_Index[[#This Row],[ID]]&amp;Table_Index[[#This Row],[year]]</f>
        <v>95302005</v>
      </c>
      <c r="R8899" t="str">
        <f t="shared" si="258"/>
        <v/>
      </c>
    </row>
    <row r="8900" spans="1:18" x14ac:dyDescent="0.3">
      <c r="A8900">
        <v>9530</v>
      </c>
      <c r="B8900">
        <v>2005</v>
      </c>
      <c r="C8900">
        <v>3</v>
      </c>
      <c r="D8900">
        <v>8.87405E-2</v>
      </c>
      <c r="E8900">
        <v>8.87405E-2</v>
      </c>
      <c r="F8900">
        <v>0.1183207</v>
      </c>
      <c r="G8900">
        <v>2.5680999999999999E-2</v>
      </c>
      <c r="H8900">
        <v>0</v>
      </c>
      <c r="I8900">
        <v>0.25143140000000003</v>
      </c>
      <c r="J8900">
        <v>0.15529589999999999</v>
      </c>
      <c r="K8900">
        <v>0.15085879999999999</v>
      </c>
      <c r="L8900">
        <v>0.1153627</v>
      </c>
      <c r="M8900">
        <v>5.5684999999999997E-3</v>
      </c>
      <c r="O8900" t="str">
        <f>Table_Index[[#This Row],[ID]]&amp;Table_Index[[#This Row],[year]]</f>
        <v>95302005</v>
      </c>
      <c r="R8900" t="str">
        <f t="shared" si="258"/>
        <v/>
      </c>
    </row>
    <row r="8901" spans="1:18" x14ac:dyDescent="0.3">
      <c r="A8901">
        <v>9530</v>
      </c>
      <c r="B8901">
        <v>2005</v>
      </c>
      <c r="C8901">
        <v>4</v>
      </c>
      <c r="D8901">
        <v>0</v>
      </c>
      <c r="E8901">
        <v>4.22026E-2</v>
      </c>
      <c r="F8901">
        <v>0.1069133</v>
      </c>
      <c r="G8901">
        <v>2.53216E-2</v>
      </c>
      <c r="H8901">
        <v>0</v>
      </c>
      <c r="I8901">
        <v>0.29893530000000001</v>
      </c>
      <c r="J8901">
        <v>0.14770920000000001</v>
      </c>
      <c r="K8901">
        <v>0.24055499999999999</v>
      </c>
      <c r="L8901">
        <v>0.1266079</v>
      </c>
      <c r="M8901">
        <v>1.17552E-2</v>
      </c>
      <c r="O8901" t="str">
        <f>Table_Index[[#This Row],[ID]]&amp;Table_Index[[#This Row],[year]]</f>
        <v>95302005</v>
      </c>
      <c r="R8901" t="str">
        <f t="shared" si="258"/>
        <v/>
      </c>
    </row>
    <row r="8902" spans="1:18" x14ac:dyDescent="0.3">
      <c r="A8902">
        <v>9530</v>
      </c>
      <c r="B8902">
        <v>2006</v>
      </c>
      <c r="C8902">
        <v>1</v>
      </c>
      <c r="D8902">
        <v>0.1694686</v>
      </c>
      <c r="E8902">
        <v>6.9066500000000003E-2</v>
      </c>
      <c r="F8902">
        <v>8.0577499999999996E-2</v>
      </c>
      <c r="G8902">
        <v>2.53244E-2</v>
      </c>
      <c r="H8902">
        <v>0</v>
      </c>
      <c r="I8902">
        <v>0.40347050000000001</v>
      </c>
      <c r="J8902">
        <v>0.1151108</v>
      </c>
      <c r="K8902">
        <v>4.6044300000000003E-2</v>
      </c>
      <c r="L8902">
        <v>8.2879800000000003E-2</v>
      </c>
      <c r="M8902">
        <v>8.0578000000000004E-3</v>
      </c>
      <c r="O8902" t="str">
        <f>Table_Index[[#This Row],[ID]]&amp;Table_Index[[#This Row],[year]]</f>
        <v>95302006</v>
      </c>
      <c r="R8902" t="str">
        <f t="shared" si="258"/>
        <v/>
      </c>
    </row>
    <row r="8903" spans="1:18" x14ac:dyDescent="0.3">
      <c r="A8903">
        <v>9530</v>
      </c>
      <c r="B8903">
        <v>2006</v>
      </c>
      <c r="C8903">
        <v>2</v>
      </c>
      <c r="D8903">
        <v>0</v>
      </c>
      <c r="E8903">
        <v>0.15756300000000001</v>
      </c>
      <c r="F8903">
        <v>0.26610650000000002</v>
      </c>
      <c r="G8903">
        <v>6.3025200000000003E-2</v>
      </c>
      <c r="H8903">
        <v>0</v>
      </c>
      <c r="I8903">
        <v>0</v>
      </c>
      <c r="J8903">
        <v>0</v>
      </c>
      <c r="K8903">
        <v>0.14005600000000001</v>
      </c>
      <c r="L8903">
        <v>0.35714279999999998</v>
      </c>
      <c r="M8903">
        <v>1.61064E-2</v>
      </c>
      <c r="O8903" t="str">
        <f>Table_Index[[#This Row],[ID]]&amp;Table_Index[[#This Row],[year]]</f>
        <v>95302006</v>
      </c>
      <c r="R8903" t="str">
        <f t="shared" si="258"/>
        <v/>
      </c>
    </row>
    <row r="8904" spans="1:18" x14ac:dyDescent="0.3">
      <c r="A8904">
        <v>9530</v>
      </c>
      <c r="B8904">
        <v>2006</v>
      </c>
      <c r="C8904">
        <v>3</v>
      </c>
      <c r="D8904">
        <v>0.1382726</v>
      </c>
      <c r="E8904">
        <v>9.4276700000000005E-2</v>
      </c>
      <c r="F8904">
        <v>0.2388344</v>
      </c>
      <c r="G8904">
        <v>1.6760299999999999E-2</v>
      </c>
      <c r="H8904">
        <v>0</v>
      </c>
      <c r="I8904">
        <v>0</v>
      </c>
      <c r="J8904">
        <v>0.20950389999999999</v>
      </c>
      <c r="K8904">
        <v>8.3801500000000001E-2</v>
      </c>
      <c r="L8904">
        <v>0.2074088</v>
      </c>
      <c r="M8904">
        <v>1.11418E-2</v>
      </c>
      <c r="O8904" t="str">
        <f>Table_Index[[#This Row],[ID]]&amp;Table_Index[[#This Row],[year]]</f>
        <v>95302006</v>
      </c>
      <c r="R8904" t="str">
        <f t="shared" si="258"/>
        <v/>
      </c>
    </row>
    <row r="8905" spans="1:18" x14ac:dyDescent="0.3">
      <c r="A8905">
        <v>9530</v>
      </c>
      <c r="B8905">
        <v>2006</v>
      </c>
      <c r="C8905">
        <v>4</v>
      </c>
      <c r="D8905">
        <v>0.16624159999999999</v>
      </c>
      <c r="E8905">
        <v>0.1110796</v>
      </c>
      <c r="F8905">
        <v>0.2115802</v>
      </c>
      <c r="G8905">
        <v>2.1158E-2</v>
      </c>
      <c r="H8905">
        <v>6.8763599999999994E-2</v>
      </c>
      <c r="I8905">
        <v>0</v>
      </c>
      <c r="J8905">
        <v>4.29772E-2</v>
      </c>
      <c r="K8905">
        <v>0.1057901</v>
      </c>
      <c r="L8905">
        <v>0.25389630000000002</v>
      </c>
      <c r="M8905">
        <v>1.85133E-2</v>
      </c>
      <c r="O8905" t="str">
        <f>Table_Index[[#This Row],[ID]]&amp;Table_Index[[#This Row],[year]]</f>
        <v>95302006</v>
      </c>
      <c r="R8905" t="str">
        <f t="shared" si="258"/>
        <v/>
      </c>
    </row>
    <row r="8906" spans="1:18" x14ac:dyDescent="0.3">
      <c r="A8906">
        <v>9530</v>
      </c>
      <c r="B8906">
        <v>2007</v>
      </c>
      <c r="C8906">
        <v>1</v>
      </c>
      <c r="D8906">
        <v>0.22495309999999999</v>
      </c>
      <c r="E8906">
        <v>0.124974</v>
      </c>
      <c r="F8906">
        <v>0.2499479</v>
      </c>
      <c r="G8906">
        <v>1.66632E-2</v>
      </c>
      <c r="H8906">
        <v>2.8119100000000001E-2</v>
      </c>
      <c r="I8906">
        <v>0</v>
      </c>
      <c r="J8906">
        <v>0</v>
      </c>
      <c r="K8906">
        <v>9.1647599999999996E-2</v>
      </c>
      <c r="L8906">
        <v>0.2499479</v>
      </c>
      <c r="M8906">
        <v>1.37471E-2</v>
      </c>
      <c r="O8906" t="str">
        <f>Table_Index[[#This Row],[ID]]&amp;Table_Index[[#This Row],[year]]</f>
        <v>95302007</v>
      </c>
      <c r="R8906" t="str">
        <f t="shared" si="258"/>
        <v/>
      </c>
    </row>
    <row r="8907" spans="1:18" x14ac:dyDescent="0.3">
      <c r="A8907">
        <v>9530</v>
      </c>
      <c r="B8907">
        <v>2007</v>
      </c>
      <c r="C8907">
        <v>2</v>
      </c>
      <c r="D8907">
        <v>0.12126969999999999</v>
      </c>
      <c r="E8907">
        <v>3.9449199999999997E-2</v>
      </c>
      <c r="F8907">
        <v>0.15779670000000001</v>
      </c>
      <c r="G8907">
        <v>1.5779700000000001E-2</v>
      </c>
      <c r="H8907">
        <v>0</v>
      </c>
      <c r="I8907">
        <v>0.31559340000000002</v>
      </c>
      <c r="J8907">
        <v>0.1725901</v>
      </c>
      <c r="K8907">
        <v>5.7858800000000002E-2</v>
      </c>
      <c r="L8907">
        <v>0.11045770000000001</v>
      </c>
      <c r="M8907">
        <v>9.2048000000000008E-3</v>
      </c>
      <c r="O8907" t="str">
        <f>Table_Index[[#This Row],[ID]]&amp;Table_Index[[#This Row],[year]]</f>
        <v>95302007</v>
      </c>
      <c r="R8907" t="str">
        <f t="shared" si="258"/>
        <v/>
      </c>
    </row>
    <row r="8908" spans="1:18" x14ac:dyDescent="0.3">
      <c r="A8908">
        <v>9530</v>
      </c>
      <c r="B8908">
        <v>2007</v>
      </c>
      <c r="C8908">
        <v>3</v>
      </c>
      <c r="D8908">
        <v>9.6192399999999997E-2</v>
      </c>
      <c r="E8908">
        <v>0.12625249999999999</v>
      </c>
      <c r="F8908">
        <v>0.19238479999999999</v>
      </c>
      <c r="G8908">
        <v>2.0040100000000002E-2</v>
      </c>
      <c r="H8908">
        <v>0.1843687</v>
      </c>
      <c r="I8908">
        <v>0</v>
      </c>
      <c r="J8908">
        <v>0.16232469999999999</v>
      </c>
      <c r="K8908">
        <v>8.0160300000000004E-2</v>
      </c>
      <c r="L8908">
        <v>0.1202405</v>
      </c>
      <c r="M8908">
        <v>1.8036099999999999E-2</v>
      </c>
      <c r="O8908" t="str">
        <f>Table_Index[[#This Row],[ID]]&amp;Table_Index[[#This Row],[year]]</f>
        <v>95302007</v>
      </c>
      <c r="R8908" t="str">
        <f t="shared" si="258"/>
        <v/>
      </c>
    </row>
    <row r="8909" spans="1:18" x14ac:dyDescent="0.3">
      <c r="A8909">
        <v>9530</v>
      </c>
      <c r="B8909">
        <v>2007</v>
      </c>
      <c r="C8909">
        <v>4</v>
      </c>
      <c r="D8909">
        <v>0.11828619999999999</v>
      </c>
      <c r="E8909">
        <v>7.0657700000000004E-2</v>
      </c>
      <c r="F8909">
        <v>0.13189439999999999</v>
      </c>
      <c r="G8909">
        <v>7.5367999999999997E-3</v>
      </c>
      <c r="H8909">
        <v>0</v>
      </c>
      <c r="I8909">
        <v>0.4239462</v>
      </c>
      <c r="J8909">
        <v>0.11211019999999999</v>
      </c>
      <c r="K8909">
        <v>4.3336699999999999E-2</v>
      </c>
      <c r="L8909">
        <v>8.4789199999999995E-2</v>
      </c>
      <c r="M8909">
        <v>7.4425999999999997E-3</v>
      </c>
      <c r="O8909" t="str">
        <f>Table_Index[[#This Row],[ID]]&amp;Table_Index[[#This Row],[year]]</f>
        <v>95302007</v>
      </c>
      <c r="R8909" t="str">
        <f t="shared" si="258"/>
        <v/>
      </c>
    </row>
    <row r="8910" spans="1:18" x14ac:dyDescent="0.3">
      <c r="A8910">
        <v>9530</v>
      </c>
      <c r="B8910">
        <v>2008</v>
      </c>
      <c r="C8910">
        <v>1</v>
      </c>
      <c r="D8910">
        <v>0.1392359</v>
      </c>
      <c r="E8910">
        <v>7.5187400000000001E-2</v>
      </c>
      <c r="F8910">
        <v>0.37593690000000002</v>
      </c>
      <c r="G8910">
        <v>0</v>
      </c>
      <c r="H8910">
        <v>1.7543699999999999E-2</v>
      </c>
      <c r="I8910">
        <v>0</v>
      </c>
      <c r="J8910">
        <v>0.22637060000000001</v>
      </c>
      <c r="K8910">
        <v>6.2656100000000006E-2</v>
      </c>
      <c r="L8910">
        <v>9.3984200000000004E-2</v>
      </c>
      <c r="M8910">
        <v>9.0851000000000005E-3</v>
      </c>
      <c r="O8910" t="str">
        <f>Table_Index[[#This Row],[ID]]&amp;Table_Index[[#This Row],[year]]</f>
        <v>95302008</v>
      </c>
      <c r="R8910" t="str">
        <f t="shared" ref="R8910:R8973" si="259">RIGHT(P8910,4)</f>
        <v/>
      </c>
    </row>
    <row r="8911" spans="1:18" x14ac:dyDescent="0.3">
      <c r="A8911">
        <v>9530</v>
      </c>
      <c r="B8911">
        <v>2008</v>
      </c>
      <c r="C8911">
        <v>2</v>
      </c>
      <c r="D8911">
        <v>8.4770100000000001E-2</v>
      </c>
      <c r="E8911">
        <v>9.1781100000000004E-2</v>
      </c>
      <c r="F8911">
        <v>0.34417920000000002</v>
      </c>
      <c r="G8911">
        <v>1.37672E-2</v>
      </c>
      <c r="H8911">
        <v>0.1124319</v>
      </c>
      <c r="I8911">
        <v>0</v>
      </c>
      <c r="J8911">
        <v>0.19503490000000001</v>
      </c>
      <c r="K8911">
        <v>4.5890599999999997E-2</v>
      </c>
      <c r="L8911">
        <v>0.10325380000000001</v>
      </c>
      <c r="M8911">
        <v>8.8912999999999996E-3</v>
      </c>
      <c r="O8911" t="str">
        <f>Table_Index[[#This Row],[ID]]&amp;Table_Index[[#This Row],[year]]</f>
        <v>95302008</v>
      </c>
      <c r="R8911" t="str">
        <f t="shared" si="259"/>
        <v/>
      </c>
    </row>
    <row r="8912" spans="1:18" x14ac:dyDescent="0.3">
      <c r="A8912">
        <v>9530</v>
      </c>
      <c r="B8912">
        <v>2008</v>
      </c>
      <c r="C8912">
        <v>3</v>
      </c>
      <c r="D8912">
        <v>0.1250378</v>
      </c>
      <c r="E8912">
        <v>4.0334799999999997E-2</v>
      </c>
      <c r="F8912">
        <v>0.30251080000000002</v>
      </c>
      <c r="G8912">
        <v>0.14823030000000001</v>
      </c>
      <c r="H8912">
        <v>1.9663199999999999E-2</v>
      </c>
      <c r="I8912">
        <v>0</v>
      </c>
      <c r="J8912">
        <v>0.24200869999999999</v>
      </c>
      <c r="K8912">
        <v>5.0418499999999998E-2</v>
      </c>
      <c r="L8912">
        <v>6.0502199999999999E-2</v>
      </c>
      <c r="M8912">
        <v>1.12937E-2</v>
      </c>
      <c r="O8912" t="str">
        <f>Table_Index[[#This Row],[ID]]&amp;Table_Index[[#This Row],[year]]</f>
        <v>95302008</v>
      </c>
      <c r="R8912" t="str">
        <f t="shared" si="259"/>
        <v/>
      </c>
    </row>
    <row r="8913" spans="1:18" x14ac:dyDescent="0.3">
      <c r="A8913">
        <v>9530</v>
      </c>
      <c r="B8913">
        <v>2008</v>
      </c>
      <c r="C8913">
        <v>4</v>
      </c>
      <c r="D8913">
        <v>1.9078500000000002E-2</v>
      </c>
      <c r="E8913">
        <v>3.4341299999999998E-2</v>
      </c>
      <c r="F8913">
        <v>0.1640752</v>
      </c>
      <c r="G8913">
        <v>1.9078500000000002E-2</v>
      </c>
      <c r="H8913">
        <v>1.7170700000000001E-2</v>
      </c>
      <c r="I8913">
        <v>0.28617759999999998</v>
      </c>
      <c r="J8913">
        <v>0.34341310000000003</v>
      </c>
      <c r="K8913">
        <v>4.7696299999999997E-2</v>
      </c>
      <c r="L8913">
        <v>6.10512E-2</v>
      </c>
      <c r="M8913">
        <v>7.9176000000000003E-3</v>
      </c>
      <c r="O8913" t="str">
        <f>Table_Index[[#This Row],[ID]]&amp;Table_Index[[#This Row],[year]]</f>
        <v>95302008</v>
      </c>
      <c r="R8913" t="str">
        <f t="shared" si="259"/>
        <v/>
      </c>
    </row>
    <row r="8914" spans="1:18" x14ac:dyDescent="0.3">
      <c r="A8914">
        <v>9530</v>
      </c>
      <c r="B8914">
        <v>2009</v>
      </c>
      <c r="C8914">
        <v>1</v>
      </c>
      <c r="D8914">
        <v>2.3819E-2</v>
      </c>
      <c r="E8914">
        <v>0.1535001</v>
      </c>
      <c r="F8914">
        <v>0.1799656</v>
      </c>
      <c r="G8914">
        <v>2.6465499999999999E-2</v>
      </c>
      <c r="H8914">
        <v>2.9112000000000001E-3</v>
      </c>
      <c r="I8914">
        <v>0</v>
      </c>
      <c r="J8914">
        <v>0.47637950000000001</v>
      </c>
      <c r="K8914">
        <v>8.7336200000000003E-2</v>
      </c>
      <c r="L8914">
        <v>3.9698299999999999E-2</v>
      </c>
      <c r="M8914">
        <v>9.9246000000000004E-3</v>
      </c>
      <c r="O8914" t="str">
        <f>Table_Index[[#This Row],[ID]]&amp;Table_Index[[#This Row],[year]]</f>
        <v>95302009</v>
      </c>
      <c r="R8914" t="str">
        <f t="shared" si="259"/>
        <v/>
      </c>
    </row>
    <row r="8915" spans="1:18" x14ac:dyDescent="0.3">
      <c r="A8915">
        <v>9530</v>
      </c>
      <c r="B8915">
        <v>2009</v>
      </c>
      <c r="C8915">
        <v>2</v>
      </c>
      <c r="D8915">
        <v>0.27866999999999997</v>
      </c>
      <c r="E8915">
        <v>0.23071710000000001</v>
      </c>
      <c r="F8915">
        <v>0.1845736</v>
      </c>
      <c r="G8915">
        <v>3.8678999999999998E-2</v>
      </c>
      <c r="H8915">
        <v>3.1214700000000001E-2</v>
      </c>
      <c r="I8915">
        <v>0</v>
      </c>
      <c r="J8915">
        <v>0</v>
      </c>
      <c r="K8915">
        <v>0.1031441</v>
      </c>
      <c r="L8915">
        <v>0.1140014</v>
      </c>
      <c r="M8915">
        <v>1.9000199999999998E-2</v>
      </c>
      <c r="O8915" t="str">
        <f>Table_Index[[#This Row],[ID]]&amp;Table_Index[[#This Row],[year]]</f>
        <v>95302009</v>
      </c>
      <c r="R8915" t="str">
        <f t="shared" si="259"/>
        <v/>
      </c>
    </row>
    <row r="8916" spans="1:18" x14ac:dyDescent="0.3">
      <c r="A8916">
        <v>9530</v>
      </c>
      <c r="B8916">
        <v>2009</v>
      </c>
      <c r="C8916">
        <v>3</v>
      </c>
      <c r="D8916">
        <v>0.1208509</v>
      </c>
      <c r="E8916">
        <v>7.4497099999999997E-2</v>
      </c>
      <c r="F8916">
        <v>0.1489943</v>
      </c>
      <c r="G8916">
        <v>0.104296</v>
      </c>
      <c r="H8916">
        <v>3.3110000000000001E-3</v>
      </c>
      <c r="I8916">
        <v>0.26487870000000002</v>
      </c>
      <c r="J8916">
        <v>0.11919540000000001</v>
      </c>
      <c r="K8916">
        <v>5.2975700000000001E-2</v>
      </c>
      <c r="L8916">
        <v>0.10181279999999999</v>
      </c>
      <c r="M8916">
        <v>9.188E-3</v>
      </c>
      <c r="O8916" t="str">
        <f>Table_Index[[#This Row],[ID]]&amp;Table_Index[[#This Row],[year]]</f>
        <v>95302009</v>
      </c>
      <c r="R8916" t="str">
        <f t="shared" si="259"/>
        <v/>
      </c>
    </row>
    <row r="8917" spans="1:18" x14ac:dyDescent="0.3">
      <c r="A8917">
        <v>9530</v>
      </c>
      <c r="B8917">
        <v>2009</v>
      </c>
      <c r="C8917">
        <v>4</v>
      </c>
      <c r="D8917">
        <v>6.6654699999999997E-2</v>
      </c>
      <c r="E8917">
        <v>0.33461570000000002</v>
      </c>
      <c r="F8917">
        <v>5.3681699999999999E-2</v>
      </c>
      <c r="G8917">
        <v>7.0233500000000004E-2</v>
      </c>
      <c r="H8917">
        <v>2.3262100000000001E-2</v>
      </c>
      <c r="I8917">
        <v>0.21472669999999999</v>
      </c>
      <c r="J8917">
        <v>0.1207838</v>
      </c>
      <c r="K8917">
        <v>4.2498000000000001E-2</v>
      </c>
      <c r="L8917">
        <v>6.5759999999999999E-2</v>
      </c>
      <c r="M8917">
        <v>7.7837999999999996E-3</v>
      </c>
      <c r="O8917" t="str">
        <f>Table_Index[[#This Row],[ID]]&amp;Table_Index[[#This Row],[year]]</f>
        <v>95302009</v>
      </c>
      <c r="R8917" t="str">
        <f t="shared" si="259"/>
        <v/>
      </c>
    </row>
    <row r="8918" spans="1:18" x14ac:dyDescent="0.3">
      <c r="A8918">
        <v>9530</v>
      </c>
      <c r="B8918">
        <v>2010</v>
      </c>
      <c r="C8918">
        <v>1</v>
      </c>
      <c r="D8918">
        <v>0.1115361</v>
      </c>
      <c r="E8918">
        <v>0.1145506</v>
      </c>
      <c r="F8918">
        <v>0.18086930000000001</v>
      </c>
      <c r="G8918">
        <v>6.4309099999999994E-2</v>
      </c>
      <c r="H8918">
        <v>4.1895099999999998E-2</v>
      </c>
      <c r="I8918">
        <v>0.20347799999999999</v>
      </c>
      <c r="J8918">
        <v>0.1145506</v>
      </c>
      <c r="K8918">
        <v>5.0241500000000001E-2</v>
      </c>
      <c r="L8918">
        <v>0.1024926</v>
      </c>
      <c r="M8918">
        <v>1.6077299999999999E-2</v>
      </c>
      <c r="O8918" t="str">
        <f>Table_Index[[#This Row],[ID]]&amp;Table_Index[[#This Row],[year]]</f>
        <v>95302010</v>
      </c>
      <c r="R8918" t="str">
        <f t="shared" si="259"/>
        <v/>
      </c>
    </row>
    <row r="8919" spans="1:18" x14ac:dyDescent="0.3">
      <c r="A8919">
        <v>9530</v>
      </c>
      <c r="B8919">
        <v>2010</v>
      </c>
      <c r="C8919">
        <v>2</v>
      </c>
      <c r="D8919">
        <v>0.18272430000000001</v>
      </c>
      <c r="E8919">
        <v>9.1694399999999995E-2</v>
      </c>
      <c r="F8919">
        <v>0.19136210000000001</v>
      </c>
      <c r="G8919">
        <v>0.14451829999999999</v>
      </c>
      <c r="H8919">
        <v>2.9900300000000001E-2</v>
      </c>
      <c r="I8919">
        <v>0</v>
      </c>
      <c r="J8919">
        <v>0.11960129999999999</v>
      </c>
      <c r="K8919">
        <v>7.5747499999999995E-2</v>
      </c>
      <c r="L8919">
        <v>0.14950169999999999</v>
      </c>
      <c r="M8919">
        <v>1.49502E-2</v>
      </c>
      <c r="O8919" t="str">
        <f>Table_Index[[#This Row],[ID]]&amp;Table_Index[[#This Row],[year]]</f>
        <v>95302010</v>
      </c>
      <c r="R8919" t="str">
        <f t="shared" si="259"/>
        <v/>
      </c>
    </row>
    <row r="8920" spans="1:18" x14ac:dyDescent="0.3">
      <c r="A8920">
        <v>9530</v>
      </c>
      <c r="B8920">
        <v>2010</v>
      </c>
      <c r="C8920">
        <v>3</v>
      </c>
      <c r="D8920">
        <v>5.9091200000000003E-2</v>
      </c>
      <c r="E8920">
        <v>5.04661E-2</v>
      </c>
      <c r="F8920">
        <v>0.1169896</v>
      </c>
      <c r="G8920">
        <v>1.8351300000000001E-2</v>
      </c>
      <c r="H8920">
        <v>1.00932E-2</v>
      </c>
      <c r="I8920">
        <v>0.46107680000000001</v>
      </c>
      <c r="J8920">
        <v>0.14028170000000001</v>
      </c>
      <c r="K8920">
        <v>4.4043199999999998E-2</v>
      </c>
      <c r="L8920">
        <v>9.35917E-2</v>
      </c>
      <c r="M8920">
        <v>6.0152000000000001E-3</v>
      </c>
      <c r="O8920" t="str">
        <f>Table_Index[[#This Row],[ID]]&amp;Table_Index[[#This Row],[year]]</f>
        <v>95302010</v>
      </c>
      <c r="R8920" t="str">
        <f t="shared" si="259"/>
        <v/>
      </c>
    </row>
    <row r="8921" spans="1:18" x14ac:dyDescent="0.3">
      <c r="A8921">
        <v>9530</v>
      </c>
      <c r="B8921">
        <v>2010</v>
      </c>
      <c r="C8921">
        <v>4</v>
      </c>
      <c r="D8921">
        <v>6.1162099999999997E-2</v>
      </c>
      <c r="E8921">
        <v>9.4801200000000002E-2</v>
      </c>
      <c r="F8921">
        <v>0.1039755</v>
      </c>
      <c r="G8921">
        <v>0.14067279999999999</v>
      </c>
      <c r="H8921">
        <v>2.59939E-2</v>
      </c>
      <c r="I8921">
        <v>0.2507645</v>
      </c>
      <c r="J8921">
        <v>6.1162099999999997E-2</v>
      </c>
      <c r="K8921">
        <v>0.13027520000000001</v>
      </c>
      <c r="L8921">
        <v>0.1247706</v>
      </c>
      <c r="M8921">
        <v>6.4219999999999998E-3</v>
      </c>
      <c r="O8921" t="str">
        <f>Table_Index[[#This Row],[ID]]&amp;Table_Index[[#This Row],[year]]</f>
        <v>95302010</v>
      </c>
      <c r="R8921" t="str">
        <f t="shared" si="259"/>
        <v/>
      </c>
    </row>
    <row r="8922" spans="1:18" x14ac:dyDescent="0.3">
      <c r="A8922">
        <v>9530</v>
      </c>
      <c r="B8922">
        <v>2011</v>
      </c>
      <c r="C8922">
        <v>1</v>
      </c>
      <c r="D8922">
        <v>0.19978270000000001</v>
      </c>
      <c r="E8922">
        <v>0.1035773</v>
      </c>
      <c r="F8922">
        <v>0.15338769999999999</v>
      </c>
      <c r="G8922">
        <v>4.2607699999999998E-2</v>
      </c>
      <c r="H8922">
        <v>0.16502159999999999</v>
      </c>
      <c r="I8922">
        <v>0</v>
      </c>
      <c r="J8922">
        <v>0.1278231</v>
      </c>
      <c r="K8922">
        <v>9.3736899999999998E-2</v>
      </c>
      <c r="L8922">
        <v>0.1022585</v>
      </c>
      <c r="M8922">
        <v>1.18046E-2</v>
      </c>
      <c r="O8922" t="str">
        <f>Table_Index[[#This Row],[ID]]&amp;Table_Index[[#This Row],[year]]</f>
        <v>95302011</v>
      </c>
      <c r="R8922" t="str">
        <f t="shared" si="259"/>
        <v/>
      </c>
    </row>
    <row r="8923" spans="1:18" x14ac:dyDescent="0.3">
      <c r="A8923">
        <v>9530</v>
      </c>
      <c r="B8923">
        <v>2011</v>
      </c>
      <c r="C8923">
        <v>2</v>
      </c>
      <c r="D8923">
        <v>9.2696200000000006E-2</v>
      </c>
      <c r="E8923">
        <v>6.4351099999999994E-2</v>
      </c>
      <c r="F8923">
        <v>0.1241056</v>
      </c>
      <c r="G8923">
        <v>4.3666799999999999E-2</v>
      </c>
      <c r="H8923">
        <v>1.2180699999999999E-2</v>
      </c>
      <c r="I8923">
        <v>0.3631238</v>
      </c>
      <c r="J8923">
        <v>0.127553</v>
      </c>
      <c r="K8923">
        <v>5.7456300000000002E-2</v>
      </c>
      <c r="L8923">
        <v>0.1073284</v>
      </c>
      <c r="M8923">
        <v>7.5383000000000004E-3</v>
      </c>
      <c r="O8923" t="str">
        <f>Table_Index[[#This Row],[ID]]&amp;Table_Index[[#This Row],[year]]</f>
        <v>95302011</v>
      </c>
      <c r="R8923" t="str">
        <f t="shared" si="259"/>
        <v/>
      </c>
    </row>
    <row r="8924" spans="1:18" x14ac:dyDescent="0.3">
      <c r="A8924">
        <v>9530</v>
      </c>
      <c r="B8924">
        <v>2011</v>
      </c>
      <c r="C8924">
        <v>3</v>
      </c>
      <c r="D8924">
        <v>4.0327799999999997E-2</v>
      </c>
      <c r="E8924">
        <v>7.8962400000000002E-2</v>
      </c>
      <c r="F8924">
        <v>9.9741999999999997E-2</v>
      </c>
      <c r="G8924">
        <v>1.1082399999999999E-2</v>
      </c>
      <c r="H8924">
        <v>1.7249E-2</v>
      </c>
      <c r="I8924">
        <v>0.44329770000000002</v>
      </c>
      <c r="J8924">
        <v>0.15584680000000001</v>
      </c>
      <c r="K8924">
        <v>3.9896800000000003E-2</v>
      </c>
      <c r="L8924">
        <v>0.1036208</v>
      </c>
      <c r="M8924">
        <v>9.9742000000000008E-3</v>
      </c>
      <c r="O8924" t="str">
        <f>Table_Index[[#This Row],[ID]]&amp;Table_Index[[#This Row],[year]]</f>
        <v>95302011</v>
      </c>
      <c r="R8924" t="str">
        <f t="shared" si="259"/>
        <v/>
      </c>
    </row>
    <row r="8925" spans="1:18" x14ac:dyDescent="0.3">
      <c r="A8925">
        <v>9530</v>
      </c>
      <c r="B8925">
        <v>2011</v>
      </c>
      <c r="C8925">
        <v>4</v>
      </c>
      <c r="D8925">
        <v>4.3956200000000001E-2</v>
      </c>
      <c r="E8925">
        <v>3.1364099999999999E-2</v>
      </c>
      <c r="F8925">
        <v>0.1204382</v>
      </c>
      <c r="G8925">
        <v>1.2545600000000001E-2</v>
      </c>
      <c r="H8925">
        <v>3.4058600000000001E-2</v>
      </c>
      <c r="I8925">
        <v>0.41107880000000002</v>
      </c>
      <c r="J8925">
        <v>0.1320279</v>
      </c>
      <c r="K8925">
        <v>0.11709260000000001</v>
      </c>
      <c r="L8925">
        <v>9.3674099999999996E-2</v>
      </c>
      <c r="M8925">
        <v>3.7637E-3</v>
      </c>
      <c r="O8925" t="str">
        <f>Table_Index[[#This Row],[ID]]&amp;Table_Index[[#This Row],[year]]</f>
        <v>95302011</v>
      </c>
      <c r="R8925" t="str">
        <f t="shared" si="259"/>
        <v/>
      </c>
    </row>
    <row r="8926" spans="1:18" x14ac:dyDescent="0.3">
      <c r="A8926">
        <v>9530</v>
      </c>
      <c r="B8926">
        <v>2012</v>
      </c>
      <c r="C8926">
        <v>1</v>
      </c>
      <c r="D8926">
        <v>9.6267000000000002E-3</v>
      </c>
      <c r="E8926">
        <v>0.1282498</v>
      </c>
      <c r="F8926">
        <v>0.1082998</v>
      </c>
      <c r="G8926">
        <v>1.5959999999999998E-2</v>
      </c>
      <c r="H8926">
        <v>3.4199999999999999E-3</v>
      </c>
      <c r="I8926">
        <v>0.46739920000000001</v>
      </c>
      <c r="J8926">
        <v>0.16102469999999999</v>
      </c>
      <c r="K8926">
        <v>4.3319900000000001E-2</v>
      </c>
      <c r="L8926">
        <v>5.35799E-2</v>
      </c>
      <c r="M8926">
        <v>9.1199999999999996E-3</v>
      </c>
      <c r="O8926" t="str">
        <f>Table_Index[[#This Row],[ID]]&amp;Table_Index[[#This Row],[year]]</f>
        <v>95302012</v>
      </c>
      <c r="R8926" t="str">
        <f t="shared" si="259"/>
        <v/>
      </c>
    </row>
    <row r="8927" spans="1:18" x14ac:dyDescent="0.3">
      <c r="A8927">
        <v>9530</v>
      </c>
      <c r="B8927">
        <v>2012</v>
      </c>
      <c r="C8927">
        <v>2</v>
      </c>
      <c r="D8927">
        <v>0.10551779999999999</v>
      </c>
      <c r="E8927">
        <v>0.10268679999999999</v>
      </c>
      <c r="F8927">
        <v>0.22235949999999999</v>
      </c>
      <c r="G8927">
        <v>0.27926190000000001</v>
      </c>
      <c r="H8927">
        <v>1.9302E-2</v>
      </c>
      <c r="I8927">
        <v>4.1563700000000002E-2</v>
      </c>
      <c r="J8927">
        <v>9.2649800000000004E-2</v>
      </c>
      <c r="K8927">
        <v>2.93391E-2</v>
      </c>
      <c r="L8927">
        <v>8.8789400000000004E-2</v>
      </c>
      <c r="M8927">
        <v>1.8530000000000001E-2</v>
      </c>
      <c r="O8927" t="str">
        <f>Table_Index[[#This Row],[ID]]&amp;Table_Index[[#This Row],[year]]</f>
        <v>95302012</v>
      </c>
      <c r="R8927" t="str">
        <f t="shared" si="259"/>
        <v/>
      </c>
    </row>
    <row r="8928" spans="1:18" x14ac:dyDescent="0.3">
      <c r="A8928">
        <v>9530</v>
      </c>
      <c r="B8928">
        <v>2012</v>
      </c>
      <c r="C8928">
        <v>3</v>
      </c>
      <c r="D8928">
        <v>4.6145699999999998E-2</v>
      </c>
      <c r="E8928">
        <v>3.7128700000000001E-2</v>
      </c>
      <c r="F8928">
        <v>5.3040999999999998E-2</v>
      </c>
      <c r="G8928">
        <v>4.6410899999999998E-2</v>
      </c>
      <c r="H8928">
        <v>1.3260299999999999E-2</v>
      </c>
      <c r="I8928">
        <v>0.74257430000000002</v>
      </c>
      <c r="J8928">
        <v>7.2931000000000003E-3</v>
      </c>
      <c r="K8928">
        <v>1.1934200000000001E-2</v>
      </c>
      <c r="L8928">
        <v>3.2266599999999999E-2</v>
      </c>
      <c r="M8928">
        <v>9.9451999999999995E-3</v>
      </c>
      <c r="O8928" t="str">
        <f>Table_Index[[#This Row],[ID]]&amp;Table_Index[[#This Row],[year]]</f>
        <v>95302012</v>
      </c>
      <c r="R8928" t="str">
        <f t="shared" si="259"/>
        <v/>
      </c>
    </row>
    <row r="8929" spans="1:18" x14ac:dyDescent="0.3">
      <c r="A8929">
        <v>9530</v>
      </c>
      <c r="B8929">
        <v>2012</v>
      </c>
      <c r="C8929">
        <v>4</v>
      </c>
      <c r="D8929">
        <v>3.8063399999999997E-2</v>
      </c>
      <c r="E8929">
        <v>0.15714</v>
      </c>
      <c r="F8929">
        <v>0.10801769999999999</v>
      </c>
      <c r="G8929">
        <v>4.8865100000000002E-2</v>
      </c>
      <c r="H8929">
        <v>2.62043E-2</v>
      </c>
      <c r="I8929">
        <v>0.31247970000000003</v>
      </c>
      <c r="J8929">
        <v>0.1105116</v>
      </c>
      <c r="K8929">
        <v>3.2405299999999998E-2</v>
      </c>
      <c r="L8929">
        <v>0.15774009999999999</v>
      </c>
      <c r="M8929">
        <v>8.5728000000000002E-3</v>
      </c>
      <c r="O8929" t="str">
        <f>Table_Index[[#This Row],[ID]]&amp;Table_Index[[#This Row],[year]]</f>
        <v>95302012</v>
      </c>
      <c r="R8929" t="str">
        <f t="shared" si="259"/>
        <v/>
      </c>
    </row>
    <row r="8930" spans="1:18" x14ac:dyDescent="0.3">
      <c r="A8930">
        <v>9531</v>
      </c>
      <c r="B8930">
        <v>2003</v>
      </c>
      <c r="C8930">
        <v>1</v>
      </c>
      <c r="D8930">
        <v>4.2545399999999997E-2</v>
      </c>
      <c r="E8930">
        <v>1.14433E-2</v>
      </c>
      <c r="F8930">
        <v>2.2710500000000002E-2</v>
      </c>
      <c r="G8930">
        <v>0</v>
      </c>
      <c r="H8930">
        <v>2.1126000000000001E-3</v>
      </c>
      <c r="I8930">
        <v>0</v>
      </c>
      <c r="J8930">
        <v>1.7604999999999999E-2</v>
      </c>
      <c r="K8930">
        <v>1.1619300000000001E-2</v>
      </c>
      <c r="L8930">
        <v>1.1361700000000001E-2</v>
      </c>
      <c r="M8930">
        <v>0.88060240000000001</v>
      </c>
      <c r="O8930" t="str">
        <f>Table_Index[[#This Row],[ID]]&amp;Table_Index[[#This Row],[year]]</f>
        <v>95312003</v>
      </c>
      <c r="R8930" t="str">
        <f t="shared" si="259"/>
        <v/>
      </c>
    </row>
    <row r="8931" spans="1:18" x14ac:dyDescent="0.3">
      <c r="A8931">
        <v>9531</v>
      </c>
      <c r="B8931">
        <v>2003</v>
      </c>
      <c r="C8931">
        <v>2</v>
      </c>
      <c r="D8931">
        <v>0.31523640000000003</v>
      </c>
      <c r="E8931">
        <v>0</v>
      </c>
      <c r="F8931">
        <v>0.14010510000000001</v>
      </c>
      <c r="G8931">
        <v>0.1681261</v>
      </c>
      <c r="H8931">
        <v>0</v>
      </c>
      <c r="I8931">
        <v>0</v>
      </c>
      <c r="J8931">
        <v>0.1926445</v>
      </c>
      <c r="K8931">
        <v>7.0052500000000004E-2</v>
      </c>
      <c r="L8931">
        <v>0.1050788</v>
      </c>
      <c r="M8931">
        <v>8.7565999999999998E-3</v>
      </c>
      <c r="O8931" t="str">
        <f>Table_Index[[#This Row],[ID]]&amp;Table_Index[[#This Row],[year]]</f>
        <v>95312003</v>
      </c>
      <c r="R8931" t="str">
        <f t="shared" si="259"/>
        <v/>
      </c>
    </row>
    <row r="8932" spans="1:18" x14ac:dyDescent="0.3">
      <c r="A8932">
        <v>9531</v>
      </c>
      <c r="B8932">
        <v>2003</v>
      </c>
      <c r="C8932">
        <v>3</v>
      </c>
      <c r="D8932">
        <v>2.2325600000000001E-2</v>
      </c>
      <c r="E8932">
        <v>0</v>
      </c>
      <c r="F8932">
        <v>1.56279E-2</v>
      </c>
      <c r="G8932">
        <v>0</v>
      </c>
      <c r="H8932">
        <v>0</v>
      </c>
      <c r="I8932">
        <v>0</v>
      </c>
      <c r="J8932">
        <v>0</v>
      </c>
      <c r="K8932">
        <v>1.8604699999999998E-2</v>
      </c>
      <c r="L8932">
        <v>1.11628E-2</v>
      </c>
      <c r="M8932">
        <v>0.93227910000000003</v>
      </c>
      <c r="O8932" t="str">
        <f>Table_Index[[#This Row],[ID]]&amp;Table_Index[[#This Row],[year]]</f>
        <v>95312003</v>
      </c>
      <c r="R8932" t="str">
        <f t="shared" si="259"/>
        <v/>
      </c>
    </row>
    <row r="8933" spans="1:18" x14ac:dyDescent="0.3">
      <c r="A8933">
        <v>9531</v>
      </c>
      <c r="B8933">
        <v>2003</v>
      </c>
      <c r="C8933">
        <v>4</v>
      </c>
      <c r="D8933">
        <v>0</v>
      </c>
      <c r="E8933">
        <v>0.65681820000000002</v>
      </c>
      <c r="F8933">
        <v>9.5454499999999998E-2</v>
      </c>
      <c r="G8933">
        <v>0</v>
      </c>
      <c r="H8933">
        <v>0</v>
      </c>
      <c r="I8933">
        <v>0</v>
      </c>
      <c r="J8933">
        <v>0</v>
      </c>
      <c r="K8933">
        <v>0.1</v>
      </c>
      <c r="L8933">
        <v>0.1363636</v>
      </c>
      <c r="M8933">
        <v>1.13636E-2</v>
      </c>
      <c r="O8933" t="str">
        <f>Table_Index[[#This Row],[ID]]&amp;Table_Index[[#This Row],[year]]</f>
        <v>95312003</v>
      </c>
      <c r="R8933" t="str">
        <f t="shared" si="259"/>
        <v/>
      </c>
    </row>
    <row r="8934" spans="1:18" x14ac:dyDescent="0.3">
      <c r="A8934">
        <v>9531</v>
      </c>
      <c r="B8934">
        <v>2004</v>
      </c>
      <c r="C8934">
        <v>1</v>
      </c>
      <c r="D8934">
        <v>0.56306310000000004</v>
      </c>
      <c r="E8934">
        <v>0</v>
      </c>
      <c r="F8934">
        <v>0.1891892</v>
      </c>
      <c r="G8934">
        <v>4.72973E-2</v>
      </c>
      <c r="H8934">
        <v>0</v>
      </c>
      <c r="I8934">
        <v>0</v>
      </c>
      <c r="J8934">
        <v>0</v>
      </c>
      <c r="K8934">
        <v>9.4594600000000001E-2</v>
      </c>
      <c r="L8934">
        <v>9.4594600000000001E-2</v>
      </c>
      <c r="M8934">
        <v>1.12613E-2</v>
      </c>
      <c r="O8934" t="str">
        <f>Table_Index[[#This Row],[ID]]&amp;Table_Index[[#This Row],[year]]</f>
        <v>95312004</v>
      </c>
      <c r="R8934" t="str">
        <f t="shared" si="259"/>
        <v/>
      </c>
    </row>
    <row r="8935" spans="1:18" x14ac:dyDescent="0.3">
      <c r="A8935">
        <v>9531</v>
      </c>
      <c r="B8935">
        <v>2004</v>
      </c>
      <c r="C8935">
        <v>2</v>
      </c>
      <c r="D8935">
        <v>0.49886619999999998</v>
      </c>
      <c r="E8935">
        <v>0.11564629999999999</v>
      </c>
      <c r="F8935">
        <v>0.18140590000000001</v>
      </c>
      <c r="G8935">
        <v>0</v>
      </c>
      <c r="H8935">
        <v>0</v>
      </c>
      <c r="I8935">
        <v>0</v>
      </c>
      <c r="J8935">
        <v>0</v>
      </c>
      <c r="K8935">
        <v>9.0702900000000003E-2</v>
      </c>
      <c r="L8935">
        <v>9.0702900000000003E-2</v>
      </c>
      <c r="M8935">
        <v>2.26757E-2</v>
      </c>
      <c r="O8935" t="str">
        <f>Table_Index[[#This Row],[ID]]&amp;Table_Index[[#This Row],[year]]</f>
        <v>95312004</v>
      </c>
      <c r="R8935" t="str">
        <f t="shared" si="259"/>
        <v/>
      </c>
    </row>
    <row r="8936" spans="1:18" x14ac:dyDescent="0.3">
      <c r="A8936">
        <v>9531</v>
      </c>
      <c r="B8936">
        <v>2004</v>
      </c>
      <c r="C8936">
        <v>3</v>
      </c>
      <c r="D8936">
        <v>0.15824009999999999</v>
      </c>
      <c r="E8936">
        <v>0.53387969999999996</v>
      </c>
      <c r="F8936">
        <v>0.1341601</v>
      </c>
      <c r="G8936">
        <v>0</v>
      </c>
      <c r="H8936">
        <v>0</v>
      </c>
      <c r="I8936">
        <v>0</v>
      </c>
      <c r="J8936">
        <v>0</v>
      </c>
      <c r="K8936">
        <v>6.88E-2</v>
      </c>
      <c r="L8936">
        <v>7.9120099999999999E-2</v>
      </c>
      <c r="M8936">
        <v>2.58E-2</v>
      </c>
      <c r="O8936" t="str">
        <f>Table_Index[[#This Row],[ID]]&amp;Table_Index[[#This Row],[year]]</f>
        <v>95312004</v>
      </c>
      <c r="R8936" t="str">
        <f t="shared" si="259"/>
        <v/>
      </c>
    </row>
    <row r="8937" spans="1:18" x14ac:dyDescent="0.3">
      <c r="A8937">
        <v>9531</v>
      </c>
      <c r="B8937">
        <v>2004</v>
      </c>
      <c r="C8937">
        <v>4</v>
      </c>
      <c r="D8937">
        <v>4.6822700000000002E-2</v>
      </c>
      <c r="E8937">
        <v>9.8574000000000005E-3</v>
      </c>
      <c r="F8937">
        <v>1.2321800000000001E-2</v>
      </c>
      <c r="G8937">
        <v>2.1123000000000001E-3</v>
      </c>
      <c r="H8937">
        <v>1.0562E-3</v>
      </c>
      <c r="I8937">
        <v>0</v>
      </c>
      <c r="J8937">
        <v>1.8482700000000001E-2</v>
      </c>
      <c r="K8937">
        <v>1.76025E-2</v>
      </c>
      <c r="L8937">
        <v>1.16177E-2</v>
      </c>
      <c r="M8937">
        <v>0.88012670000000004</v>
      </c>
      <c r="O8937" t="str">
        <f>Table_Index[[#This Row],[ID]]&amp;Table_Index[[#This Row],[year]]</f>
        <v>95312004</v>
      </c>
      <c r="R8937" t="str">
        <f t="shared" si="259"/>
        <v/>
      </c>
    </row>
    <row r="8938" spans="1:18" x14ac:dyDescent="0.3">
      <c r="A8938">
        <v>9531</v>
      </c>
      <c r="B8938">
        <v>2005</v>
      </c>
      <c r="C8938">
        <v>1</v>
      </c>
      <c r="D8938">
        <v>0</v>
      </c>
      <c r="E8938">
        <v>9.9561899999999995E-2</v>
      </c>
      <c r="F8938">
        <v>0.26549850000000003</v>
      </c>
      <c r="G8938">
        <v>2.3231100000000001E-2</v>
      </c>
      <c r="H8938">
        <v>0</v>
      </c>
      <c r="I8938">
        <v>0</v>
      </c>
      <c r="J8938">
        <v>0</v>
      </c>
      <c r="K8938">
        <v>0.46462229999999999</v>
      </c>
      <c r="L8938">
        <v>0.14602419999999999</v>
      </c>
      <c r="M8938">
        <v>1.062E-3</v>
      </c>
      <c r="O8938" t="str">
        <f>Table_Index[[#This Row],[ID]]&amp;Table_Index[[#This Row],[year]]</f>
        <v>95312005</v>
      </c>
      <c r="R8938" t="str">
        <f t="shared" si="259"/>
        <v/>
      </c>
    </row>
    <row r="8939" spans="1:18" x14ac:dyDescent="0.3">
      <c r="A8939">
        <v>9531</v>
      </c>
      <c r="B8939">
        <v>2005</v>
      </c>
      <c r="C8939">
        <v>2</v>
      </c>
      <c r="D8939">
        <v>0</v>
      </c>
      <c r="E8939">
        <v>0.40997610000000001</v>
      </c>
      <c r="F8939">
        <v>0.173101</v>
      </c>
      <c r="G8939">
        <v>0.20043279999999999</v>
      </c>
      <c r="H8939">
        <v>0</v>
      </c>
      <c r="I8939">
        <v>0</v>
      </c>
      <c r="J8939">
        <v>0</v>
      </c>
      <c r="K8939">
        <v>0.1047717</v>
      </c>
      <c r="L8939">
        <v>0.1047717</v>
      </c>
      <c r="M8939">
        <v>6.9468000000000004E-3</v>
      </c>
      <c r="O8939" t="str">
        <f>Table_Index[[#This Row],[ID]]&amp;Table_Index[[#This Row],[year]]</f>
        <v>95312005</v>
      </c>
      <c r="R8939" t="str">
        <f t="shared" si="259"/>
        <v/>
      </c>
    </row>
    <row r="8940" spans="1:18" x14ac:dyDescent="0.3">
      <c r="A8940">
        <v>9531</v>
      </c>
      <c r="B8940">
        <v>2005</v>
      </c>
      <c r="C8940">
        <v>3</v>
      </c>
      <c r="D8940">
        <v>0</v>
      </c>
      <c r="E8940">
        <v>0.10375</v>
      </c>
      <c r="F8940">
        <v>0.2129606</v>
      </c>
      <c r="G8940">
        <v>6.0065800000000003E-2</v>
      </c>
      <c r="H8940">
        <v>0</v>
      </c>
      <c r="I8940">
        <v>0</v>
      </c>
      <c r="J8940">
        <v>0.28667769999999998</v>
      </c>
      <c r="K8940">
        <v>0.1092105</v>
      </c>
      <c r="L8940">
        <v>0.2129606</v>
      </c>
      <c r="M8940">
        <v>1.43748E-2</v>
      </c>
      <c r="O8940" t="str">
        <f>Table_Index[[#This Row],[ID]]&amp;Table_Index[[#This Row],[year]]</f>
        <v>95312005</v>
      </c>
      <c r="R8940" t="str">
        <f t="shared" si="259"/>
        <v/>
      </c>
    </row>
    <row r="8941" spans="1:18" x14ac:dyDescent="0.3">
      <c r="A8941">
        <v>9531</v>
      </c>
      <c r="B8941">
        <v>2005</v>
      </c>
      <c r="C8941">
        <v>4</v>
      </c>
      <c r="D8941">
        <v>5.6699600000000003E-2</v>
      </c>
      <c r="E8941">
        <v>8.5049399999999997E-2</v>
      </c>
      <c r="F8941">
        <v>0.14741899999999999</v>
      </c>
      <c r="G8941">
        <v>6.42596E-2</v>
      </c>
      <c r="H8941">
        <v>0</v>
      </c>
      <c r="I8941">
        <v>0</v>
      </c>
      <c r="J8941">
        <v>0</v>
      </c>
      <c r="K8941">
        <v>0.4945466</v>
      </c>
      <c r="L8941">
        <v>0.14174900000000001</v>
      </c>
      <c r="M8941">
        <v>1.0276800000000001E-2</v>
      </c>
      <c r="O8941" t="str">
        <f>Table_Index[[#This Row],[ID]]&amp;Table_Index[[#This Row],[year]]</f>
        <v>95312005</v>
      </c>
      <c r="R8941" t="str">
        <f t="shared" si="259"/>
        <v/>
      </c>
    </row>
    <row r="8942" spans="1:18" x14ac:dyDescent="0.3">
      <c r="A8942">
        <v>9531</v>
      </c>
      <c r="B8942">
        <v>2006</v>
      </c>
      <c r="C8942">
        <v>1</v>
      </c>
      <c r="D8942">
        <v>7.5480599999999995E-2</v>
      </c>
      <c r="E8942">
        <v>0.124876</v>
      </c>
      <c r="F8942">
        <v>0.18981149999999999</v>
      </c>
      <c r="G8942">
        <v>4.2457799999999997E-2</v>
      </c>
      <c r="H8942">
        <v>0</v>
      </c>
      <c r="I8942">
        <v>0</v>
      </c>
      <c r="J8942">
        <v>0.2747272</v>
      </c>
      <c r="K8942">
        <v>9.9900799999999998E-2</v>
      </c>
      <c r="L8942">
        <v>0.17482639999999999</v>
      </c>
      <c r="M8942">
        <v>1.79197E-2</v>
      </c>
      <c r="O8942" t="str">
        <f>Table_Index[[#This Row],[ID]]&amp;Table_Index[[#This Row],[year]]</f>
        <v>95312006</v>
      </c>
      <c r="R8942" t="str">
        <f t="shared" si="259"/>
        <v/>
      </c>
    </row>
    <row r="8943" spans="1:18" x14ac:dyDescent="0.3">
      <c r="A8943">
        <v>9531</v>
      </c>
      <c r="B8943">
        <v>2006</v>
      </c>
      <c r="C8943">
        <v>2</v>
      </c>
      <c r="D8943">
        <v>4.9512599999999997E-2</v>
      </c>
      <c r="E8943">
        <v>4.6418099999999997E-2</v>
      </c>
      <c r="F8943">
        <v>0.1083088</v>
      </c>
      <c r="G8943">
        <v>0.1083088</v>
      </c>
      <c r="H8943">
        <v>0</v>
      </c>
      <c r="I8943">
        <v>0.34039920000000001</v>
      </c>
      <c r="J8943">
        <v>0.1191397</v>
      </c>
      <c r="K8943">
        <v>6.1890800000000003E-2</v>
      </c>
      <c r="L8943">
        <v>0.1578214</v>
      </c>
      <c r="M8943">
        <v>8.2004999999999995E-3</v>
      </c>
      <c r="O8943" t="str">
        <f>Table_Index[[#This Row],[ID]]&amp;Table_Index[[#This Row],[year]]</f>
        <v>95312006</v>
      </c>
      <c r="R8943" t="str">
        <f t="shared" si="259"/>
        <v/>
      </c>
    </row>
    <row r="8944" spans="1:18" x14ac:dyDescent="0.3">
      <c r="A8944">
        <v>9531</v>
      </c>
      <c r="B8944">
        <v>2006</v>
      </c>
      <c r="C8944">
        <v>3</v>
      </c>
      <c r="D8944">
        <v>0.1385778</v>
      </c>
      <c r="E8944">
        <v>0.1039334</v>
      </c>
      <c r="F8944">
        <v>0.17553189999999999</v>
      </c>
      <c r="G8944">
        <v>2.30963E-2</v>
      </c>
      <c r="H8944">
        <v>0</v>
      </c>
      <c r="I8944">
        <v>0</v>
      </c>
      <c r="J8944">
        <v>0.230963</v>
      </c>
      <c r="K8944">
        <v>9.7004499999999994E-2</v>
      </c>
      <c r="L8944">
        <v>0.20786669999999999</v>
      </c>
      <c r="M8944">
        <v>2.30263E-2</v>
      </c>
      <c r="O8944" t="str">
        <f>Table_Index[[#This Row],[ID]]&amp;Table_Index[[#This Row],[year]]</f>
        <v>95312006</v>
      </c>
      <c r="R8944" t="str">
        <f t="shared" si="259"/>
        <v/>
      </c>
    </row>
    <row r="8945" spans="1:18" x14ac:dyDescent="0.3">
      <c r="A8945">
        <v>9531</v>
      </c>
      <c r="B8945">
        <v>2006</v>
      </c>
      <c r="C8945">
        <v>4</v>
      </c>
      <c r="D8945">
        <v>8.2821099999999995E-2</v>
      </c>
      <c r="E8945">
        <v>5.4351299999999998E-2</v>
      </c>
      <c r="F8945">
        <v>0.1552895</v>
      </c>
      <c r="G8945">
        <v>1.1646699999999999E-2</v>
      </c>
      <c r="H8945">
        <v>3.8822000000000001E-3</v>
      </c>
      <c r="I8945">
        <v>0.46586860000000002</v>
      </c>
      <c r="J8945">
        <v>4.3675199999999997E-2</v>
      </c>
      <c r="K8945">
        <v>6.4703999999999998E-2</v>
      </c>
      <c r="L8945">
        <v>0.1125849</v>
      </c>
      <c r="M8945">
        <v>5.1763E-3</v>
      </c>
      <c r="O8945" t="str">
        <f>Table_Index[[#This Row],[ID]]&amp;Table_Index[[#This Row],[year]]</f>
        <v>95312006</v>
      </c>
      <c r="R8945" t="str">
        <f t="shared" si="259"/>
        <v/>
      </c>
    </row>
    <row r="8946" spans="1:18" x14ac:dyDescent="0.3">
      <c r="A8946">
        <v>9531</v>
      </c>
      <c r="B8946">
        <v>2007</v>
      </c>
      <c r="C8946">
        <v>1</v>
      </c>
      <c r="D8946">
        <v>0.243253</v>
      </c>
      <c r="E8946">
        <v>6.4771499999999996E-2</v>
      </c>
      <c r="F8946">
        <v>0.24613170000000001</v>
      </c>
      <c r="G8946">
        <v>2.1590499999999999E-2</v>
      </c>
      <c r="H8946">
        <v>0</v>
      </c>
      <c r="I8946">
        <v>0</v>
      </c>
      <c r="J8946">
        <v>0.1241454</v>
      </c>
      <c r="K8946">
        <v>8.6361999999999994E-2</v>
      </c>
      <c r="L8946">
        <v>0.1943145</v>
      </c>
      <c r="M8946">
        <v>1.9431400000000001E-2</v>
      </c>
      <c r="O8946" t="str">
        <f>Table_Index[[#This Row],[ID]]&amp;Table_Index[[#This Row],[year]]</f>
        <v>95312007</v>
      </c>
      <c r="R8946" t="str">
        <f t="shared" si="259"/>
        <v/>
      </c>
    </row>
    <row r="8947" spans="1:18" x14ac:dyDescent="0.3">
      <c r="A8947">
        <v>9531</v>
      </c>
      <c r="B8947">
        <v>2007</v>
      </c>
      <c r="C8947">
        <v>2</v>
      </c>
      <c r="D8947">
        <v>7.8888100000000003E-2</v>
      </c>
      <c r="E8947">
        <v>3.3809199999999998E-2</v>
      </c>
      <c r="F8947">
        <v>0.1126972</v>
      </c>
      <c r="G8947">
        <v>9.3914300000000006E-2</v>
      </c>
      <c r="H8947">
        <v>3.3809000000000001E-3</v>
      </c>
      <c r="I8947">
        <v>0.47332829999999998</v>
      </c>
      <c r="J8947">
        <v>5.4094700000000003E-2</v>
      </c>
      <c r="K8947">
        <v>4.5078899999999998E-2</v>
      </c>
      <c r="L8947">
        <v>0.1014275</v>
      </c>
      <c r="M8947">
        <v>3.3809000000000001E-3</v>
      </c>
      <c r="O8947" t="str">
        <f>Table_Index[[#This Row],[ID]]&amp;Table_Index[[#This Row],[year]]</f>
        <v>95312007</v>
      </c>
      <c r="R8947" t="str">
        <f t="shared" si="259"/>
        <v/>
      </c>
    </row>
    <row r="8948" spans="1:18" x14ac:dyDescent="0.3">
      <c r="A8948">
        <v>9531</v>
      </c>
      <c r="B8948">
        <v>2007</v>
      </c>
      <c r="C8948">
        <v>3</v>
      </c>
      <c r="D8948">
        <v>0.13215550000000001</v>
      </c>
      <c r="E8948">
        <v>4.5906700000000002E-2</v>
      </c>
      <c r="F8948">
        <v>0.12019199999999999</v>
      </c>
      <c r="G8948">
        <v>7.5120000000000006E-2</v>
      </c>
      <c r="H8948">
        <v>2.4414000000000002E-2</v>
      </c>
      <c r="I8948">
        <v>0.37559989999999999</v>
      </c>
      <c r="J8948">
        <v>8.1379999999999994E-2</v>
      </c>
      <c r="K8948">
        <v>2.504E-2</v>
      </c>
      <c r="L8948">
        <v>0.10892400000000001</v>
      </c>
      <c r="M8948">
        <v>1.1268E-2</v>
      </c>
      <c r="O8948" t="str">
        <f>Table_Index[[#This Row],[ID]]&amp;Table_Index[[#This Row],[year]]</f>
        <v>95312007</v>
      </c>
      <c r="R8948" t="str">
        <f t="shared" si="259"/>
        <v/>
      </c>
    </row>
    <row r="8949" spans="1:18" x14ac:dyDescent="0.3">
      <c r="A8949">
        <v>9531</v>
      </c>
      <c r="B8949">
        <v>2007</v>
      </c>
      <c r="C8949">
        <v>4</v>
      </c>
      <c r="D8949">
        <v>0.1135091</v>
      </c>
      <c r="E8949">
        <v>9.2412800000000003E-2</v>
      </c>
      <c r="F8949">
        <v>0.17922479999999999</v>
      </c>
      <c r="G8949">
        <v>3.1364299999999998E-2</v>
      </c>
      <c r="H8949">
        <v>2.0498800000000001E-2</v>
      </c>
      <c r="I8949">
        <v>0.33604659999999997</v>
      </c>
      <c r="J8949">
        <v>0.1120155</v>
      </c>
      <c r="K8949">
        <v>5.1527099999999999E-2</v>
      </c>
      <c r="L8949">
        <v>5.6007800000000003E-2</v>
      </c>
      <c r="M8949">
        <v>7.3930000000000003E-3</v>
      </c>
      <c r="O8949" t="str">
        <f>Table_Index[[#This Row],[ID]]&amp;Table_Index[[#This Row],[year]]</f>
        <v>95312007</v>
      </c>
      <c r="R8949" t="str">
        <f t="shared" si="259"/>
        <v/>
      </c>
    </row>
    <row r="8950" spans="1:18" x14ac:dyDescent="0.3">
      <c r="A8950">
        <v>9531</v>
      </c>
      <c r="B8950">
        <v>2008</v>
      </c>
      <c r="C8950">
        <v>1</v>
      </c>
      <c r="D8950">
        <v>9.3099699999999994E-2</v>
      </c>
      <c r="E8950">
        <v>0.1051479</v>
      </c>
      <c r="F8950">
        <v>0.2957284</v>
      </c>
      <c r="G8950">
        <v>0</v>
      </c>
      <c r="H8950">
        <v>2.2179600000000001E-2</v>
      </c>
      <c r="I8950">
        <v>0</v>
      </c>
      <c r="J8950">
        <v>0.26286969999999998</v>
      </c>
      <c r="K8950">
        <v>6.9824700000000003E-2</v>
      </c>
      <c r="L8950">
        <v>0.14047100000000001</v>
      </c>
      <c r="M8950">
        <v>1.06791E-2</v>
      </c>
      <c r="O8950" t="str">
        <f>Table_Index[[#This Row],[ID]]&amp;Table_Index[[#This Row],[year]]</f>
        <v>95312008</v>
      </c>
      <c r="R8950" t="str">
        <f t="shared" si="259"/>
        <v/>
      </c>
    </row>
    <row r="8951" spans="1:18" x14ac:dyDescent="0.3">
      <c r="A8951">
        <v>9531</v>
      </c>
      <c r="B8951">
        <v>2008</v>
      </c>
      <c r="C8951">
        <v>2</v>
      </c>
      <c r="D8951">
        <v>0.10235569999999999</v>
      </c>
      <c r="E8951">
        <v>0.1012619</v>
      </c>
      <c r="F8951">
        <v>0.1406415</v>
      </c>
      <c r="G8951">
        <v>0.16033130000000001</v>
      </c>
      <c r="H8951">
        <v>2.6722E-3</v>
      </c>
      <c r="I8951">
        <v>0</v>
      </c>
      <c r="J8951">
        <v>0.23909050000000001</v>
      </c>
      <c r="K8951">
        <v>6.4695100000000005E-2</v>
      </c>
      <c r="L8951">
        <v>0.18002109999999999</v>
      </c>
      <c r="M8951">
        <v>8.9306999999999997E-3</v>
      </c>
      <c r="O8951" t="str">
        <f>Table_Index[[#This Row],[ID]]&amp;Table_Index[[#This Row],[year]]</f>
        <v>95312008</v>
      </c>
      <c r="R8951" t="str">
        <f t="shared" si="259"/>
        <v/>
      </c>
    </row>
    <row r="8952" spans="1:18" x14ac:dyDescent="0.3">
      <c r="A8952">
        <v>9531</v>
      </c>
      <c r="B8952">
        <v>2008</v>
      </c>
      <c r="C8952">
        <v>3</v>
      </c>
      <c r="D8952">
        <v>9.0282699999999994E-2</v>
      </c>
      <c r="E8952">
        <v>0.1425517</v>
      </c>
      <c r="F8952">
        <v>0.35637920000000001</v>
      </c>
      <c r="G8952">
        <v>1.06914E-2</v>
      </c>
      <c r="H8952">
        <v>2.3758999999999998E-3</v>
      </c>
      <c r="I8952">
        <v>0</v>
      </c>
      <c r="J8952">
        <v>0.22570680000000001</v>
      </c>
      <c r="K8952">
        <v>5.46448E-2</v>
      </c>
      <c r="L8952">
        <v>0.1069138</v>
      </c>
      <c r="M8952">
        <v>1.0453799999999999E-2</v>
      </c>
      <c r="O8952" t="str">
        <f>Table_Index[[#This Row],[ID]]&amp;Table_Index[[#This Row],[year]]</f>
        <v>95312008</v>
      </c>
      <c r="R8952" t="str">
        <f t="shared" si="259"/>
        <v/>
      </c>
    </row>
    <row r="8953" spans="1:18" x14ac:dyDescent="0.3">
      <c r="A8953">
        <v>9531</v>
      </c>
      <c r="B8953">
        <v>2008</v>
      </c>
      <c r="C8953">
        <v>4</v>
      </c>
      <c r="D8953">
        <v>1.8512199999999999E-2</v>
      </c>
      <c r="E8953">
        <v>5.9808500000000001E-2</v>
      </c>
      <c r="F8953">
        <v>0.15379329999999999</v>
      </c>
      <c r="G8953">
        <v>1.38716E-2</v>
      </c>
      <c r="H8953">
        <v>0</v>
      </c>
      <c r="I8953">
        <v>0.44856380000000001</v>
      </c>
      <c r="J8953">
        <v>0.18796959999999999</v>
      </c>
      <c r="K8953">
        <v>4.4429200000000002E-2</v>
      </c>
      <c r="L8953">
        <v>6.5618499999999996E-2</v>
      </c>
      <c r="M8953">
        <v>7.4333000000000003E-3</v>
      </c>
      <c r="O8953" t="str">
        <f>Table_Index[[#This Row],[ID]]&amp;Table_Index[[#This Row],[year]]</f>
        <v>95312008</v>
      </c>
      <c r="R8953" t="str">
        <f t="shared" si="259"/>
        <v/>
      </c>
    </row>
    <row r="8954" spans="1:18" x14ac:dyDescent="0.3">
      <c r="A8954">
        <v>9531</v>
      </c>
      <c r="B8954">
        <v>2009</v>
      </c>
      <c r="C8954">
        <v>1</v>
      </c>
      <c r="D8954">
        <v>2.4990600000000002E-2</v>
      </c>
      <c r="E8954">
        <v>0.13245029999999999</v>
      </c>
      <c r="F8954">
        <v>0.1874297</v>
      </c>
      <c r="G8954">
        <v>3.7485900000000003E-2</v>
      </c>
      <c r="H8954">
        <v>2.7552199999999999E-2</v>
      </c>
      <c r="I8954">
        <v>0</v>
      </c>
      <c r="J8954">
        <v>0.44983129999999999</v>
      </c>
      <c r="K8954">
        <v>8.2469100000000004E-2</v>
      </c>
      <c r="L8954">
        <v>4.3733599999999997E-2</v>
      </c>
      <c r="M8954">
        <v>1.4057200000000001E-2</v>
      </c>
      <c r="O8954" t="str">
        <f>Table_Index[[#This Row],[ID]]&amp;Table_Index[[#This Row],[year]]</f>
        <v>95312009</v>
      </c>
      <c r="R8954" t="str">
        <f t="shared" si="259"/>
        <v/>
      </c>
    </row>
    <row r="8955" spans="1:18" x14ac:dyDescent="0.3">
      <c r="A8955">
        <v>9531</v>
      </c>
      <c r="B8955">
        <v>2009</v>
      </c>
      <c r="C8955">
        <v>2</v>
      </c>
      <c r="D8955">
        <v>9.4499E-2</v>
      </c>
      <c r="E8955">
        <v>7.8853500000000007E-2</v>
      </c>
      <c r="F8955">
        <v>0.15770700000000001</v>
      </c>
      <c r="G8955">
        <v>3.2104599999999997E-2</v>
      </c>
      <c r="H8955">
        <v>2.7035500000000001E-2</v>
      </c>
      <c r="I8955">
        <v>0</v>
      </c>
      <c r="J8955">
        <v>0.42806179999999999</v>
      </c>
      <c r="K8955">
        <v>7.8853500000000007E-2</v>
      </c>
      <c r="L8955">
        <v>9.0118299999999998E-2</v>
      </c>
      <c r="M8955">
        <v>1.27668E-2</v>
      </c>
      <c r="O8955" t="str">
        <f>Table_Index[[#This Row],[ID]]&amp;Table_Index[[#This Row],[year]]</f>
        <v>95312009</v>
      </c>
      <c r="R8955" t="str">
        <f t="shared" si="259"/>
        <v/>
      </c>
    </row>
    <row r="8956" spans="1:18" x14ac:dyDescent="0.3">
      <c r="A8956">
        <v>9531</v>
      </c>
      <c r="B8956">
        <v>2009</v>
      </c>
      <c r="C8956">
        <v>3</v>
      </c>
      <c r="D8956">
        <v>0.14344029999999999</v>
      </c>
      <c r="E8956">
        <v>0.1189462</v>
      </c>
      <c r="F8956">
        <v>0.16153190000000001</v>
      </c>
      <c r="G8956">
        <v>5.7270399999999999E-2</v>
      </c>
      <c r="H8956">
        <v>2.33487E-2</v>
      </c>
      <c r="I8956">
        <v>0</v>
      </c>
      <c r="J8956">
        <v>0.2760727</v>
      </c>
      <c r="K8956">
        <v>5.2865000000000002E-2</v>
      </c>
      <c r="L8956">
        <v>0.15242739999999999</v>
      </c>
      <c r="M8956">
        <v>1.40973E-2</v>
      </c>
      <c r="O8956" t="str">
        <f>Table_Index[[#This Row],[ID]]&amp;Table_Index[[#This Row],[year]]</f>
        <v>95312009</v>
      </c>
      <c r="R8956" t="str">
        <f t="shared" si="259"/>
        <v/>
      </c>
    </row>
    <row r="8957" spans="1:18" x14ac:dyDescent="0.3">
      <c r="A8957">
        <v>9531</v>
      </c>
      <c r="B8957">
        <v>2009</v>
      </c>
      <c r="C8957">
        <v>4</v>
      </c>
      <c r="D8957">
        <v>0.1208591</v>
      </c>
      <c r="E8957">
        <v>9.0059500000000001E-2</v>
      </c>
      <c r="F8957">
        <v>0.14035249999999999</v>
      </c>
      <c r="G8957">
        <v>0.1442512</v>
      </c>
      <c r="H8957">
        <v>0.1773005</v>
      </c>
      <c r="I8957">
        <v>8.5771E-2</v>
      </c>
      <c r="J8957">
        <v>8.4211499999999995E-2</v>
      </c>
      <c r="K8957">
        <v>3.8986800000000002E-2</v>
      </c>
      <c r="L8957">
        <v>0.10526439999999999</v>
      </c>
      <c r="M8957">
        <v>1.29436E-2</v>
      </c>
      <c r="O8957" t="str">
        <f>Table_Index[[#This Row],[ID]]&amp;Table_Index[[#This Row],[year]]</f>
        <v>95312009</v>
      </c>
      <c r="R8957" t="str">
        <f t="shared" si="259"/>
        <v/>
      </c>
    </row>
    <row r="8958" spans="1:18" x14ac:dyDescent="0.3">
      <c r="A8958">
        <v>9531</v>
      </c>
      <c r="B8958">
        <v>2010</v>
      </c>
      <c r="C8958">
        <v>1</v>
      </c>
      <c r="D8958">
        <v>7.2357400000000002E-2</v>
      </c>
      <c r="E8958">
        <v>5.1508699999999998E-2</v>
      </c>
      <c r="F8958">
        <v>7.3583800000000005E-2</v>
      </c>
      <c r="G8958">
        <v>6.1319800000000001E-2</v>
      </c>
      <c r="H8958">
        <v>4.2674799999999999E-2</v>
      </c>
      <c r="I8958">
        <v>0.42923879999999998</v>
      </c>
      <c r="J8958">
        <v>8.15554E-2</v>
      </c>
      <c r="K8958">
        <v>0.11344170000000001</v>
      </c>
      <c r="L8958">
        <v>6.7451800000000006E-2</v>
      </c>
      <c r="M8958">
        <v>6.8678000000000003E-3</v>
      </c>
      <c r="O8958" t="str">
        <f>Table_Index[[#This Row],[ID]]&amp;Table_Index[[#This Row],[year]]</f>
        <v>95312010</v>
      </c>
      <c r="R8958" t="str">
        <f t="shared" si="259"/>
        <v/>
      </c>
    </row>
    <row r="8959" spans="1:18" x14ac:dyDescent="0.3">
      <c r="A8959">
        <v>9531</v>
      </c>
      <c r="B8959">
        <v>2010</v>
      </c>
      <c r="C8959">
        <v>2</v>
      </c>
      <c r="D8959">
        <v>3.9640500000000002E-2</v>
      </c>
      <c r="E8959">
        <v>8.2189799999999993E-2</v>
      </c>
      <c r="F8959">
        <v>0.1059335</v>
      </c>
      <c r="G8959">
        <v>9.8018900000000006E-2</v>
      </c>
      <c r="H8959">
        <v>4.5661E-3</v>
      </c>
      <c r="I8959">
        <v>0.28614220000000001</v>
      </c>
      <c r="J8959">
        <v>0.1189795</v>
      </c>
      <c r="K8959">
        <v>8.5233900000000001E-2</v>
      </c>
      <c r="L8959">
        <v>0.16742370000000001</v>
      </c>
      <c r="M8959">
        <v>1.1871899999999999E-2</v>
      </c>
      <c r="O8959" t="str">
        <f>Table_Index[[#This Row],[ID]]&amp;Table_Index[[#This Row],[year]]</f>
        <v>95312010</v>
      </c>
      <c r="R8959" t="str">
        <f t="shared" si="259"/>
        <v/>
      </c>
    </row>
    <row r="8960" spans="1:18" x14ac:dyDescent="0.3">
      <c r="A8960">
        <v>9531</v>
      </c>
      <c r="B8960">
        <v>2010</v>
      </c>
      <c r="C8960">
        <v>3</v>
      </c>
      <c r="D8960">
        <v>4.3013099999999999E-2</v>
      </c>
      <c r="E8960">
        <v>4.4116000000000002E-2</v>
      </c>
      <c r="F8960">
        <v>9.9261100000000005E-2</v>
      </c>
      <c r="G8960">
        <v>9.0989E-3</v>
      </c>
      <c r="H8960">
        <v>1.51649E-2</v>
      </c>
      <c r="I8960">
        <v>0.41910229999999998</v>
      </c>
      <c r="J8960">
        <v>0.1102901</v>
      </c>
      <c r="K8960">
        <v>0.17232819999999999</v>
      </c>
      <c r="L8960">
        <v>7.3894299999999996E-2</v>
      </c>
      <c r="M8960">
        <v>1.37311E-2</v>
      </c>
      <c r="O8960" t="str">
        <f>Table_Index[[#This Row],[ID]]&amp;Table_Index[[#This Row],[year]]</f>
        <v>95312010</v>
      </c>
      <c r="R8960" t="str">
        <f t="shared" si="259"/>
        <v/>
      </c>
    </row>
    <row r="8961" spans="1:18" x14ac:dyDescent="0.3">
      <c r="A8961">
        <v>9531</v>
      </c>
      <c r="B8961">
        <v>2010</v>
      </c>
      <c r="C8961">
        <v>4</v>
      </c>
      <c r="D8961">
        <v>8.2016199999999997E-2</v>
      </c>
      <c r="E8961">
        <v>6.0543399999999997E-2</v>
      </c>
      <c r="F8961">
        <v>8.7182599999999999E-2</v>
      </c>
      <c r="G8961">
        <v>7.36208E-2</v>
      </c>
      <c r="H8961">
        <v>3.4146500000000003E-2</v>
      </c>
      <c r="I8961">
        <v>0.34873019999999999</v>
      </c>
      <c r="J8961">
        <v>0.1113999</v>
      </c>
      <c r="K8961">
        <v>6.0543399999999997E-2</v>
      </c>
      <c r="L8961">
        <v>0.13464860000000001</v>
      </c>
      <c r="M8961">
        <v>7.1682999999999998E-3</v>
      </c>
      <c r="O8961" t="str">
        <f>Table_Index[[#This Row],[ID]]&amp;Table_Index[[#This Row],[year]]</f>
        <v>95312010</v>
      </c>
      <c r="R8961" t="str">
        <f t="shared" si="259"/>
        <v/>
      </c>
    </row>
    <row r="8962" spans="1:18" x14ac:dyDescent="0.3">
      <c r="A8962">
        <v>9531</v>
      </c>
      <c r="B8962">
        <v>2011</v>
      </c>
      <c r="C8962">
        <v>1</v>
      </c>
      <c r="D8962">
        <v>4.6191099999999999E-2</v>
      </c>
      <c r="E8962">
        <v>6.3699000000000006E-2</v>
      </c>
      <c r="F8962">
        <v>0.106165</v>
      </c>
      <c r="G8962">
        <v>6.5188999999999997E-2</v>
      </c>
      <c r="H8962">
        <v>6.2395199999999998E-2</v>
      </c>
      <c r="I8962">
        <v>0.40789720000000002</v>
      </c>
      <c r="J8962">
        <v>4.2838500000000002E-2</v>
      </c>
      <c r="K8962">
        <v>9.6852300000000002E-2</v>
      </c>
      <c r="L8962">
        <v>0.1005774</v>
      </c>
      <c r="M8962">
        <v>8.1951999999999997E-3</v>
      </c>
      <c r="O8962" t="str">
        <f>Table_Index[[#This Row],[ID]]&amp;Table_Index[[#This Row],[year]]</f>
        <v>95312011</v>
      </c>
      <c r="R8962" t="str">
        <f t="shared" si="259"/>
        <v/>
      </c>
    </row>
    <row r="8963" spans="1:18" x14ac:dyDescent="0.3">
      <c r="A8963">
        <v>9531</v>
      </c>
      <c r="B8963">
        <v>2011</v>
      </c>
      <c r="C8963">
        <v>2</v>
      </c>
      <c r="D8963">
        <v>7.4345300000000003E-2</v>
      </c>
      <c r="E8963">
        <v>4.46072E-2</v>
      </c>
      <c r="F8963">
        <v>8.7911900000000001E-2</v>
      </c>
      <c r="G8963">
        <v>7.8144000000000005E-2</v>
      </c>
      <c r="H8963">
        <v>2.9169899999999999E-2</v>
      </c>
      <c r="I8963">
        <v>0.4053718</v>
      </c>
      <c r="J8963">
        <v>0.1598695</v>
      </c>
      <c r="K8963">
        <v>3.2885600000000001E-2</v>
      </c>
      <c r="L8963">
        <v>8.0857299999999993E-2</v>
      </c>
      <c r="M8963">
        <v>6.8376000000000001E-3</v>
      </c>
      <c r="O8963" t="str">
        <f>Table_Index[[#This Row],[ID]]&amp;Table_Index[[#This Row],[year]]</f>
        <v>95312011</v>
      </c>
      <c r="R8963" t="str">
        <f t="shared" si="259"/>
        <v/>
      </c>
    </row>
    <row r="8964" spans="1:18" x14ac:dyDescent="0.3">
      <c r="A8964">
        <v>9531</v>
      </c>
      <c r="B8964">
        <v>2011</v>
      </c>
      <c r="C8964">
        <v>3</v>
      </c>
      <c r="D8964">
        <v>5.2978999999999998E-2</v>
      </c>
      <c r="E8964">
        <v>6.4269599999999996E-2</v>
      </c>
      <c r="F8964">
        <v>0.1224596</v>
      </c>
      <c r="G8964">
        <v>5.6887300000000002E-2</v>
      </c>
      <c r="H8964">
        <v>9.4666999999999998E-3</v>
      </c>
      <c r="I8964">
        <v>0.46030919999999997</v>
      </c>
      <c r="J8964">
        <v>5.7321499999999997E-2</v>
      </c>
      <c r="K8964">
        <v>4.9939200000000003E-2</v>
      </c>
      <c r="L8964">
        <v>0.11985410000000001</v>
      </c>
      <c r="M8964">
        <v>6.5138000000000001E-3</v>
      </c>
      <c r="O8964" t="str">
        <f>Table_Index[[#This Row],[ID]]&amp;Table_Index[[#This Row],[year]]</f>
        <v>95312011</v>
      </c>
      <c r="R8964" t="str">
        <f t="shared" si="259"/>
        <v/>
      </c>
    </row>
    <row r="8965" spans="1:18" x14ac:dyDescent="0.3">
      <c r="A8965">
        <v>9531</v>
      </c>
      <c r="B8965">
        <v>2011</v>
      </c>
      <c r="C8965">
        <v>4</v>
      </c>
      <c r="D8965">
        <v>2.6869400000000002E-2</v>
      </c>
      <c r="E8965">
        <v>5.9591199999999997E-2</v>
      </c>
      <c r="F8965">
        <v>0.1095709</v>
      </c>
      <c r="G8965">
        <v>5.9975599999999997E-2</v>
      </c>
      <c r="H8965">
        <v>2.47976E-2</v>
      </c>
      <c r="I8965">
        <v>0.4559687</v>
      </c>
      <c r="J8965">
        <v>0.12597449999999999</v>
      </c>
      <c r="K8965">
        <v>7.4969599999999997E-2</v>
      </c>
      <c r="L8965">
        <v>5.4208800000000001E-2</v>
      </c>
      <c r="M8965">
        <v>8.0736000000000002E-3</v>
      </c>
      <c r="O8965" t="str">
        <f>Table_Index[[#This Row],[ID]]&amp;Table_Index[[#This Row],[year]]</f>
        <v>95312011</v>
      </c>
      <c r="R8965" t="str">
        <f t="shared" si="259"/>
        <v/>
      </c>
    </row>
    <row r="8966" spans="1:18" x14ac:dyDescent="0.3">
      <c r="A8966">
        <v>9531</v>
      </c>
      <c r="B8966">
        <v>2012</v>
      </c>
      <c r="C8966">
        <v>1</v>
      </c>
      <c r="D8966">
        <v>4.75948E-2</v>
      </c>
      <c r="E8966">
        <v>4.7645199999999999E-2</v>
      </c>
      <c r="F8966">
        <v>0.1270539</v>
      </c>
      <c r="G8966">
        <v>5.8081800000000003E-2</v>
      </c>
      <c r="H8966">
        <v>1.37944E-2</v>
      </c>
      <c r="I8966">
        <v>0.40838760000000002</v>
      </c>
      <c r="J8966">
        <v>0.18264</v>
      </c>
      <c r="K8966">
        <v>3.8116200000000003E-2</v>
      </c>
      <c r="L8966">
        <v>6.5341999999999997E-2</v>
      </c>
      <c r="M8966">
        <v>1.1344099999999999E-2</v>
      </c>
      <c r="O8966" t="str">
        <f>Table_Index[[#This Row],[ID]]&amp;Table_Index[[#This Row],[year]]</f>
        <v>95312012</v>
      </c>
      <c r="R8966" t="str">
        <f t="shared" si="259"/>
        <v/>
      </c>
    </row>
    <row r="8967" spans="1:18" x14ac:dyDescent="0.3">
      <c r="A8967">
        <v>9531</v>
      </c>
      <c r="B8967">
        <v>2012</v>
      </c>
      <c r="C8967">
        <v>2</v>
      </c>
      <c r="D8967">
        <v>5.3308000000000001E-2</v>
      </c>
      <c r="E8967">
        <v>6.4761899999999997E-2</v>
      </c>
      <c r="F8967">
        <v>0.1059271</v>
      </c>
      <c r="G8967">
        <v>0.13923489999999999</v>
      </c>
      <c r="H8967">
        <v>3.5825700000000002E-2</v>
      </c>
      <c r="I8967">
        <v>0.3875381</v>
      </c>
      <c r="J8967">
        <v>0.1059271</v>
      </c>
      <c r="K8967">
        <v>2.92807E-2</v>
      </c>
      <c r="L8967">
        <v>6.8895700000000004E-2</v>
      </c>
      <c r="M8967">
        <v>9.3009000000000008E-3</v>
      </c>
      <c r="O8967" t="str">
        <f>Table_Index[[#This Row],[ID]]&amp;Table_Index[[#This Row],[year]]</f>
        <v>95312012</v>
      </c>
      <c r="R8967" t="str">
        <f t="shared" si="259"/>
        <v/>
      </c>
    </row>
    <row r="8968" spans="1:18" x14ac:dyDescent="0.3">
      <c r="A8968">
        <v>9531</v>
      </c>
      <c r="B8968">
        <v>2012</v>
      </c>
      <c r="C8968">
        <v>3</v>
      </c>
      <c r="D8968">
        <v>5.0344E-2</v>
      </c>
      <c r="E8968">
        <v>7.7937099999999995E-2</v>
      </c>
      <c r="F8968">
        <v>6.9174899999999998E-2</v>
      </c>
      <c r="G8968">
        <v>5.1881200000000002E-2</v>
      </c>
      <c r="H8968">
        <v>2.5364100000000001E-2</v>
      </c>
      <c r="I8968">
        <v>0.32858080000000001</v>
      </c>
      <c r="J8968">
        <v>5.3034100000000001E-2</v>
      </c>
      <c r="K8968">
        <v>0.1060682</v>
      </c>
      <c r="L8968">
        <v>0.23058300000000001</v>
      </c>
      <c r="M8968">
        <v>7.0327999999999996E-3</v>
      </c>
      <c r="O8968" t="str">
        <f>Table_Index[[#This Row],[ID]]&amp;Table_Index[[#This Row],[year]]</f>
        <v>95312012</v>
      </c>
      <c r="R8968" t="str">
        <f t="shared" si="259"/>
        <v/>
      </c>
    </row>
    <row r="8969" spans="1:18" x14ac:dyDescent="0.3">
      <c r="A8969">
        <v>9531</v>
      </c>
      <c r="B8969">
        <v>2012</v>
      </c>
      <c r="C8969">
        <v>4</v>
      </c>
      <c r="D8969">
        <v>7.4318300000000004E-2</v>
      </c>
      <c r="E8969">
        <v>7.2172299999999995E-2</v>
      </c>
      <c r="F8969">
        <v>6.0990700000000002E-2</v>
      </c>
      <c r="G8969">
        <v>8.5387000000000005E-2</v>
      </c>
      <c r="H8969">
        <v>6.6276600000000005E-2</v>
      </c>
      <c r="I8969">
        <v>0.34967999999999999</v>
      </c>
      <c r="J8969">
        <v>8.5941400000000001E-2</v>
      </c>
      <c r="K8969">
        <v>2.03302E-2</v>
      </c>
      <c r="L8969">
        <v>0.18093909999999999</v>
      </c>
      <c r="M8969">
        <v>3.9643999999999999E-3</v>
      </c>
      <c r="O8969" t="str">
        <f>Table_Index[[#This Row],[ID]]&amp;Table_Index[[#This Row],[year]]</f>
        <v>95312012</v>
      </c>
      <c r="R8969" t="str">
        <f t="shared" si="259"/>
        <v/>
      </c>
    </row>
    <row r="8970" spans="1:18" x14ac:dyDescent="0.3">
      <c r="A8970">
        <v>9532</v>
      </c>
      <c r="B8970">
        <v>2003</v>
      </c>
      <c r="C8970">
        <v>1</v>
      </c>
      <c r="D8970">
        <v>0.43991849999999999</v>
      </c>
      <c r="E8970">
        <v>0.15885949999999999</v>
      </c>
      <c r="F8970">
        <v>0</v>
      </c>
      <c r="G8970">
        <v>6.1099800000000003E-2</v>
      </c>
      <c r="H8970">
        <v>0</v>
      </c>
      <c r="I8970">
        <v>0</v>
      </c>
      <c r="J8970">
        <v>0</v>
      </c>
      <c r="K8970">
        <v>0.16293279999999999</v>
      </c>
      <c r="L8970">
        <v>0.17107939999999999</v>
      </c>
      <c r="M8970">
        <v>6.11E-3</v>
      </c>
      <c r="O8970" t="str">
        <f>Table_Index[[#This Row],[ID]]&amp;Table_Index[[#This Row],[year]]</f>
        <v>95322003</v>
      </c>
      <c r="R8970" t="str">
        <f t="shared" si="259"/>
        <v/>
      </c>
    </row>
    <row r="8971" spans="1:18" x14ac:dyDescent="0.3">
      <c r="A8971">
        <v>9532</v>
      </c>
      <c r="B8971">
        <v>2003</v>
      </c>
      <c r="C8971">
        <v>2</v>
      </c>
      <c r="D8971">
        <v>0.27341769999999999</v>
      </c>
      <c r="E8971">
        <v>9.1139200000000004E-2</v>
      </c>
      <c r="F8971">
        <v>0.21265819999999999</v>
      </c>
      <c r="G8971">
        <v>0</v>
      </c>
      <c r="H8971">
        <v>0</v>
      </c>
      <c r="I8971">
        <v>0</v>
      </c>
      <c r="J8971">
        <v>0.25316460000000002</v>
      </c>
      <c r="K8971">
        <v>5.0632900000000002E-2</v>
      </c>
      <c r="L8971">
        <v>0.1063291</v>
      </c>
      <c r="M8971">
        <v>1.26582E-2</v>
      </c>
      <c r="O8971" t="str">
        <f>Table_Index[[#This Row],[ID]]&amp;Table_Index[[#This Row],[year]]</f>
        <v>95322003</v>
      </c>
      <c r="R8971" t="str">
        <f t="shared" si="259"/>
        <v/>
      </c>
    </row>
    <row r="8972" spans="1:18" x14ac:dyDescent="0.3">
      <c r="A8972">
        <v>9532</v>
      </c>
      <c r="B8972">
        <v>2003</v>
      </c>
      <c r="C8972">
        <v>3</v>
      </c>
      <c r="D8972">
        <v>0.49310340000000003</v>
      </c>
      <c r="E8972">
        <v>8.9655200000000004E-2</v>
      </c>
      <c r="F8972">
        <v>0.14137930000000001</v>
      </c>
      <c r="G8972">
        <v>4.8275899999999997E-2</v>
      </c>
      <c r="H8972">
        <v>0</v>
      </c>
      <c r="I8972">
        <v>0</v>
      </c>
      <c r="J8972">
        <v>0</v>
      </c>
      <c r="K8972">
        <v>7.24138E-2</v>
      </c>
      <c r="L8972">
        <v>0.137931</v>
      </c>
      <c r="M8972">
        <v>1.72414E-2</v>
      </c>
      <c r="O8972" t="str">
        <f>Table_Index[[#This Row],[ID]]&amp;Table_Index[[#This Row],[year]]</f>
        <v>95322003</v>
      </c>
      <c r="R8972" t="str">
        <f t="shared" si="259"/>
        <v/>
      </c>
    </row>
    <row r="8973" spans="1:18" x14ac:dyDescent="0.3">
      <c r="A8973">
        <v>9532</v>
      </c>
      <c r="B8973">
        <v>2003</v>
      </c>
      <c r="C8973">
        <v>4</v>
      </c>
      <c r="D8973">
        <v>0</v>
      </c>
      <c r="E8973">
        <v>0.41061950000000003</v>
      </c>
      <c r="F8973">
        <v>0</v>
      </c>
      <c r="G8973">
        <v>0</v>
      </c>
      <c r="H8973">
        <v>0</v>
      </c>
      <c r="I8973">
        <v>0.35398230000000003</v>
      </c>
      <c r="J8973">
        <v>0.17699110000000001</v>
      </c>
      <c r="K8973">
        <v>3.8938100000000003E-2</v>
      </c>
      <c r="L8973">
        <v>0</v>
      </c>
      <c r="M8973">
        <v>1.9469E-2</v>
      </c>
      <c r="O8973" t="str">
        <f>Table_Index[[#This Row],[ID]]&amp;Table_Index[[#This Row],[year]]</f>
        <v>95322003</v>
      </c>
      <c r="R8973" t="str">
        <f t="shared" si="259"/>
        <v/>
      </c>
    </row>
    <row r="8974" spans="1:18" x14ac:dyDescent="0.3">
      <c r="A8974">
        <v>9532</v>
      </c>
      <c r="B8974">
        <v>2004</v>
      </c>
      <c r="C8974">
        <v>1</v>
      </c>
      <c r="D8974">
        <v>0.41871920000000001</v>
      </c>
      <c r="E8974">
        <v>6.8965499999999999E-2</v>
      </c>
      <c r="F8974">
        <v>0.20689660000000001</v>
      </c>
      <c r="G8974">
        <v>3.4482800000000001E-2</v>
      </c>
      <c r="H8974">
        <v>0</v>
      </c>
      <c r="I8974">
        <v>0</v>
      </c>
      <c r="J8974">
        <v>0</v>
      </c>
      <c r="K8974">
        <v>9.8522200000000004E-2</v>
      </c>
      <c r="L8974">
        <v>0.14778330000000001</v>
      </c>
      <c r="M8974">
        <v>2.46305E-2</v>
      </c>
      <c r="O8974" t="str">
        <f>Table_Index[[#This Row],[ID]]&amp;Table_Index[[#This Row],[year]]</f>
        <v>95322004</v>
      </c>
      <c r="R8974" t="str">
        <f t="shared" ref="R8974:R9037" si="260">RIGHT(P8974,4)</f>
        <v/>
      </c>
    </row>
    <row r="8975" spans="1:18" x14ac:dyDescent="0.3">
      <c r="A8975">
        <v>9532</v>
      </c>
      <c r="B8975">
        <v>2004</v>
      </c>
      <c r="C8975">
        <v>2</v>
      </c>
      <c r="D8975">
        <v>0.40745809999999999</v>
      </c>
      <c r="E8975">
        <v>5.9122800000000003E-2</v>
      </c>
      <c r="F8975">
        <v>0.1537193</v>
      </c>
      <c r="G8975">
        <v>2.75906E-2</v>
      </c>
      <c r="H8975">
        <v>0</v>
      </c>
      <c r="I8975">
        <v>0</v>
      </c>
      <c r="J8975">
        <v>0.1445224</v>
      </c>
      <c r="K8975">
        <v>5.7808999999999999E-2</v>
      </c>
      <c r="L8975">
        <v>0.1379532</v>
      </c>
      <c r="M8975">
        <v>1.1824599999999999E-2</v>
      </c>
      <c r="O8975" t="str">
        <f>Table_Index[[#This Row],[ID]]&amp;Table_Index[[#This Row],[year]]</f>
        <v>95322004</v>
      </c>
      <c r="R8975" t="str">
        <f t="shared" si="260"/>
        <v/>
      </c>
    </row>
    <row r="8976" spans="1:18" x14ac:dyDescent="0.3">
      <c r="A8976">
        <v>9532</v>
      </c>
      <c r="B8976">
        <v>2004</v>
      </c>
      <c r="C8976">
        <v>3</v>
      </c>
      <c r="D8976">
        <v>0.40853010000000001</v>
      </c>
      <c r="E8976">
        <v>8.5791300000000001E-2</v>
      </c>
      <c r="F8976">
        <v>0.163412</v>
      </c>
      <c r="G8976">
        <v>0</v>
      </c>
      <c r="H8976">
        <v>0</v>
      </c>
      <c r="I8976">
        <v>0</v>
      </c>
      <c r="J8976">
        <v>8.2849900000000004E-2</v>
      </c>
      <c r="K8976">
        <v>8.5791300000000001E-2</v>
      </c>
      <c r="L8976">
        <v>0.14094290000000001</v>
      </c>
      <c r="M8976">
        <v>3.26824E-2</v>
      </c>
      <c r="O8976" t="str">
        <f>Table_Index[[#This Row],[ID]]&amp;Table_Index[[#This Row],[year]]</f>
        <v>95322004</v>
      </c>
      <c r="R8976" t="str">
        <f t="shared" si="260"/>
        <v/>
      </c>
    </row>
    <row r="8977" spans="1:18" x14ac:dyDescent="0.3">
      <c r="A8977">
        <v>9532</v>
      </c>
      <c r="B8977">
        <v>2004</v>
      </c>
      <c r="C8977">
        <v>4</v>
      </c>
      <c r="D8977">
        <v>0.49701790000000001</v>
      </c>
      <c r="E8977">
        <v>8.9463200000000007E-2</v>
      </c>
      <c r="F8977">
        <v>0.1550696</v>
      </c>
      <c r="G8977">
        <v>2.38569E-2</v>
      </c>
      <c r="H8977">
        <v>0</v>
      </c>
      <c r="I8977">
        <v>0</v>
      </c>
      <c r="J8977">
        <v>0</v>
      </c>
      <c r="K8977">
        <v>8.3499000000000004E-2</v>
      </c>
      <c r="L8977">
        <v>0.13121269999999999</v>
      </c>
      <c r="M8977">
        <v>1.9880700000000001E-2</v>
      </c>
      <c r="O8977" t="str">
        <f>Table_Index[[#This Row],[ID]]&amp;Table_Index[[#This Row],[year]]</f>
        <v>95322004</v>
      </c>
      <c r="R8977" t="str">
        <f t="shared" si="260"/>
        <v/>
      </c>
    </row>
    <row r="8978" spans="1:18" x14ac:dyDescent="0.3">
      <c r="A8978">
        <v>9532</v>
      </c>
      <c r="B8978">
        <v>2005</v>
      </c>
      <c r="C8978">
        <v>1</v>
      </c>
      <c r="D8978">
        <v>0.10752689999999999</v>
      </c>
      <c r="E8978">
        <v>0.12903229999999999</v>
      </c>
      <c r="F8978">
        <v>0.339785</v>
      </c>
      <c r="G8978">
        <v>8.6021500000000001E-2</v>
      </c>
      <c r="H8978">
        <v>0</v>
      </c>
      <c r="I8978">
        <v>0</v>
      </c>
      <c r="J8978">
        <v>0</v>
      </c>
      <c r="K8978">
        <v>9.4623700000000005E-2</v>
      </c>
      <c r="L8978">
        <v>0.18924730000000001</v>
      </c>
      <c r="M8978">
        <v>5.3763400000000003E-2</v>
      </c>
      <c r="O8978" t="str">
        <f>Table_Index[[#This Row],[ID]]&amp;Table_Index[[#This Row],[year]]</f>
        <v>95322005</v>
      </c>
      <c r="R8978" t="str">
        <f t="shared" si="260"/>
        <v/>
      </c>
    </row>
    <row r="8979" spans="1:18" x14ac:dyDescent="0.3">
      <c r="A8979">
        <v>9532</v>
      </c>
      <c r="B8979">
        <v>2005</v>
      </c>
      <c r="C8979">
        <v>2</v>
      </c>
      <c r="D8979">
        <v>0</v>
      </c>
      <c r="E8979">
        <v>0.120854</v>
      </c>
      <c r="F8979">
        <v>0.30616349999999998</v>
      </c>
      <c r="G8979">
        <v>0.24170810000000001</v>
      </c>
      <c r="H8979">
        <v>0</v>
      </c>
      <c r="I8979">
        <v>0</v>
      </c>
      <c r="J8979">
        <v>0</v>
      </c>
      <c r="K8979">
        <v>0.1369679</v>
      </c>
      <c r="L8979">
        <v>0.18530949999999999</v>
      </c>
      <c r="M8979">
        <v>8.9969000000000004E-3</v>
      </c>
      <c r="O8979" t="str">
        <f>Table_Index[[#This Row],[ID]]&amp;Table_Index[[#This Row],[year]]</f>
        <v>95322005</v>
      </c>
      <c r="R8979" t="str">
        <f t="shared" si="260"/>
        <v/>
      </c>
    </row>
    <row r="8980" spans="1:18" x14ac:dyDescent="0.3">
      <c r="A8980">
        <v>9532</v>
      </c>
      <c r="B8980">
        <v>2005</v>
      </c>
      <c r="C8980">
        <v>3</v>
      </c>
      <c r="D8980">
        <v>0.2350498</v>
      </c>
      <c r="E8980">
        <v>7.0514999999999994E-2</v>
      </c>
      <c r="F8980">
        <v>0.29772979999999999</v>
      </c>
      <c r="G8980">
        <v>1.9587500000000001E-2</v>
      </c>
      <c r="H8980">
        <v>0</v>
      </c>
      <c r="I8980">
        <v>0</v>
      </c>
      <c r="J8980">
        <v>0</v>
      </c>
      <c r="K8980">
        <v>0.1566999</v>
      </c>
      <c r="L8980">
        <v>0.21154490000000001</v>
      </c>
      <c r="M8980">
        <v>8.8731000000000001E-3</v>
      </c>
      <c r="O8980" t="str">
        <f>Table_Index[[#This Row],[ID]]&amp;Table_Index[[#This Row],[year]]</f>
        <v>95322005</v>
      </c>
      <c r="R8980" t="str">
        <f t="shared" si="260"/>
        <v/>
      </c>
    </row>
    <row r="8981" spans="1:18" x14ac:dyDescent="0.3">
      <c r="A8981">
        <v>9532</v>
      </c>
      <c r="B8981">
        <v>2005</v>
      </c>
      <c r="C8981">
        <v>4</v>
      </c>
      <c r="D8981">
        <v>8.0122200000000005E-2</v>
      </c>
      <c r="E8981">
        <v>0.1402138</v>
      </c>
      <c r="F8981">
        <v>0.1014881</v>
      </c>
      <c r="G8981">
        <v>2.9378100000000001E-2</v>
      </c>
      <c r="H8981">
        <v>1.8695199999999999E-2</v>
      </c>
      <c r="I8981">
        <v>0</v>
      </c>
      <c r="J8981">
        <v>5.8756299999999997E-2</v>
      </c>
      <c r="K8981">
        <v>0.19362860000000001</v>
      </c>
      <c r="L8981">
        <v>0.3739035</v>
      </c>
      <c r="M8981">
        <v>3.8141E-3</v>
      </c>
      <c r="O8981" t="str">
        <f>Table_Index[[#This Row],[ID]]&amp;Table_Index[[#This Row],[year]]</f>
        <v>95322005</v>
      </c>
      <c r="R8981" t="str">
        <f t="shared" si="260"/>
        <v/>
      </c>
    </row>
    <row r="8982" spans="1:18" x14ac:dyDescent="0.3">
      <c r="A8982">
        <v>9532</v>
      </c>
      <c r="B8982">
        <v>2006</v>
      </c>
      <c r="C8982">
        <v>1</v>
      </c>
      <c r="D8982">
        <v>0</v>
      </c>
      <c r="E8982">
        <v>0.24906600000000001</v>
      </c>
      <c r="F8982">
        <v>0.18929019999999999</v>
      </c>
      <c r="G8982">
        <v>9.9626400000000004E-2</v>
      </c>
      <c r="H8982">
        <v>0</v>
      </c>
      <c r="I8982">
        <v>0</v>
      </c>
      <c r="J8982">
        <v>0</v>
      </c>
      <c r="K8982">
        <v>9.9626400000000004E-2</v>
      </c>
      <c r="L8982">
        <v>0.34869240000000001</v>
      </c>
      <c r="M8982">
        <v>1.36986E-2</v>
      </c>
      <c r="O8982" t="str">
        <f>Table_Index[[#This Row],[ID]]&amp;Table_Index[[#This Row],[year]]</f>
        <v>95322006</v>
      </c>
      <c r="R8982" t="str">
        <f t="shared" si="260"/>
        <v/>
      </c>
    </row>
    <row r="8983" spans="1:18" x14ac:dyDescent="0.3">
      <c r="A8983">
        <v>9532</v>
      </c>
      <c r="B8983">
        <v>2006</v>
      </c>
      <c r="C8983">
        <v>2</v>
      </c>
      <c r="D8983">
        <v>6.6459900000000002E-2</v>
      </c>
      <c r="E8983">
        <v>9.9689899999999998E-2</v>
      </c>
      <c r="F8983">
        <v>0.15507309999999999</v>
      </c>
      <c r="G8983">
        <v>0.35445280000000001</v>
      </c>
      <c r="H8983">
        <v>0</v>
      </c>
      <c r="I8983">
        <v>0</v>
      </c>
      <c r="J8983">
        <v>0</v>
      </c>
      <c r="K8983">
        <v>8.8613200000000003E-2</v>
      </c>
      <c r="L8983">
        <v>0.22596369999999999</v>
      </c>
      <c r="M8983">
        <v>9.7474999999999992E-3</v>
      </c>
      <c r="O8983" t="str">
        <f>Table_Index[[#This Row],[ID]]&amp;Table_Index[[#This Row],[year]]</f>
        <v>95322006</v>
      </c>
      <c r="R8983" t="str">
        <f t="shared" si="260"/>
        <v/>
      </c>
    </row>
    <row r="8984" spans="1:18" x14ac:dyDescent="0.3">
      <c r="A8984">
        <v>9532</v>
      </c>
      <c r="B8984">
        <v>2006</v>
      </c>
      <c r="C8984">
        <v>3</v>
      </c>
      <c r="D8984">
        <v>0.1024248</v>
      </c>
      <c r="E8984">
        <v>0.14403489999999999</v>
      </c>
      <c r="F8984">
        <v>0.243259</v>
      </c>
      <c r="G8984">
        <v>3.2007800000000003E-2</v>
      </c>
      <c r="H8984">
        <v>0</v>
      </c>
      <c r="I8984">
        <v>0</v>
      </c>
      <c r="J8984">
        <v>0</v>
      </c>
      <c r="K8984">
        <v>0.12803100000000001</v>
      </c>
      <c r="L8984">
        <v>0.31687680000000001</v>
      </c>
      <c r="M8984">
        <v>3.3365699999999998E-2</v>
      </c>
      <c r="O8984" t="str">
        <f>Table_Index[[#This Row],[ID]]&amp;Table_Index[[#This Row],[year]]</f>
        <v>95322006</v>
      </c>
      <c r="R8984" t="str">
        <f t="shared" si="260"/>
        <v/>
      </c>
    </row>
    <row r="8985" spans="1:18" x14ac:dyDescent="0.3">
      <c r="A8985">
        <v>9532</v>
      </c>
      <c r="B8985">
        <v>2006</v>
      </c>
      <c r="C8985">
        <v>4</v>
      </c>
      <c r="D8985">
        <v>9.6119200000000002E-2</v>
      </c>
      <c r="E8985">
        <v>9.6119200000000002E-2</v>
      </c>
      <c r="F8985">
        <v>0.12014900000000001</v>
      </c>
      <c r="G8985">
        <v>3.00372E-2</v>
      </c>
      <c r="H8985">
        <v>0</v>
      </c>
      <c r="I8985">
        <v>0.34542830000000002</v>
      </c>
      <c r="J8985">
        <v>0</v>
      </c>
      <c r="K8985">
        <v>0.12014900000000001</v>
      </c>
      <c r="L8985">
        <v>0.18022350000000001</v>
      </c>
      <c r="M8985">
        <v>1.17746E-2</v>
      </c>
      <c r="O8985" t="str">
        <f>Table_Index[[#This Row],[ID]]&amp;Table_Index[[#This Row],[year]]</f>
        <v>95322006</v>
      </c>
      <c r="R8985" t="str">
        <f t="shared" si="260"/>
        <v/>
      </c>
    </row>
    <row r="8986" spans="1:18" x14ac:dyDescent="0.3">
      <c r="A8986">
        <v>9533</v>
      </c>
      <c r="B8986">
        <v>2003</v>
      </c>
      <c r="C8986">
        <v>1</v>
      </c>
      <c r="D8986">
        <v>1.7623000000000001E-3</v>
      </c>
      <c r="E8986">
        <v>1.7183000000000001E-3</v>
      </c>
      <c r="F8986">
        <v>1.8064000000000001E-3</v>
      </c>
      <c r="G8986">
        <v>0</v>
      </c>
      <c r="H8986">
        <v>2.2029999999999999E-4</v>
      </c>
      <c r="I8986">
        <v>0</v>
      </c>
      <c r="J8986">
        <v>2.2028999999999998E-3</v>
      </c>
      <c r="K8986">
        <v>0.88117369999999995</v>
      </c>
      <c r="L8986">
        <v>9.2520000000000005E-4</v>
      </c>
      <c r="M8986">
        <v>0.11019080000000001</v>
      </c>
      <c r="O8986" t="str">
        <f>Table_Index[[#This Row],[ID]]&amp;Table_Index[[#This Row],[year]]</f>
        <v>95332003</v>
      </c>
      <c r="R8986" t="str">
        <f t="shared" si="260"/>
        <v/>
      </c>
    </row>
    <row r="8987" spans="1:18" x14ac:dyDescent="0.3">
      <c r="A8987">
        <v>9533</v>
      </c>
      <c r="B8987">
        <v>2003</v>
      </c>
      <c r="C8987">
        <v>2</v>
      </c>
      <c r="D8987">
        <v>2.7690000000000002E-3</v>
      </c>
      <c r="E8987">
        <v>2.3733999999999999E-3</v>
      </c>
      <c r="F8987">
        <v>3.9557000000000004E-3</v>
      </c>
      <c r="G8987">
        <v>0</v>
      </c>
      <c r="H8987">
        <v>0</v>
      </c>
      <c r="I8987">
        <v>0</v>
      </c>
      <c r="J8987">
        <v>0</v>
      </c>
      <c r="K8987">
        <v>0.9889175</v>
      </c>
      <c r="L8987">
        <v>1.5229E-3</v>
      </c>
      <c r="M8987">
        <v>4.615E-4</v>
      </c>
      <c r="O8987" t="str">
        <f>Table_Index[[#This Row],[ID]]&amp;Table_Index[[#This Row],[year]]</f>
        <v>95332003</v>
      </c>
      <c r="R8987" t="str">
        <f t="shared" si="260"/>
        <v/>
      </c>
    </row>
    <row r="8988" spans="1:18" x14ac:dyDescent="0.3">
      <c r="A8988">
        <v>9533</v>
      </c>
      <c r="B8988">
        <v>2003</v>
      </c>
      <c r="C8988">
        <v>3</v>
      </c>
      <c r="D8988">
        <v>0.1453488</v>
      </c>
      <c r="E8988">
        <v>0.1046512</v>
      </c>
      <c r="F8988">
        <v>0.24418609999999999</v>
      </c>
      <c r="G8988">
        <v>2.90698E-2</v>
      </c>
      <c r="H8988">
        <v>0</v>
      </c>
      <c r="I8988">
        <v>0</v>
      </c>
      <c r="J8988">
        <v>0.2906977</v>
      </c>
      <c r="K8988">
        <v>5.8139499999999997E-2</v>
      </c>
      <c r="L8988">
        <v>0.1162791</v>
      </c>
      <c r="M8988">
        <v>1.16279E-2</v>
      </c>
      <c r="O8988" t="str">
        <f>Table_Index[[#This Row],[ID]]&amp;Table_Index[[#This Row],[year]]</f>
        <v>95332003</v>
      </c>
      <c r="R8988" t="str">
        <f t="shared" si="260"/>
        <v/>
      </c>
    </row>
    <row r="8989" spans="1:18" x14ac:dyDescent="0.3">
      <c r="A8989">
        <v>9533</v>
      </c>
      <c r="B8989">
        <v>2003</v>
      </c>
      <c r="C8989">
        <v>4</v>
      </c>
      <c r="D8989">
        <v>0</v>
      </c>
      <c r="E8989">
        <v>0.53619300000000003</v>
      </c>
      <c r="F8989">
        <v>0.21983910000000001</v>
      </c>
      <c r="G8989">
        <v>0</v>
      </c>
      <c r="H8989">
        <v>0</v>
      </c>
      <c r="I8989">
        <v>0</v>
      </c>
      <c r="J8989">
        <v>0</v>
      </c>
      <c r="K8989">
        <v>0.1233244</v>
      </c>
      <c r="L8989">
        <v>0.1072386</v>
      </c>
      <c r="M8989">
        <v>1.34048E-2</v>
      </c>
      <c r="O8989" t="str">
        <f>Table_Index[[#This Row],[ID]]&amp;Table_Index[[#This Row],[year]]</f>
        <v>95332003</v>
      </c>
      <c r="R8989" t="str">
        <f t="shared" si="260"/>
        <v/>
      </c>
    </row>
    <row r="8990" spans="1:18" x14ac:dyDescent="0.3">
      <c r="A8990">
        <v>9533</v>
      </c>
      <c r="B8990">
        <v>2004</v>
      </c>
      <c r="C8990">
        <v>1</v>
      </c>
      <c r="D8990">
        <v>0.31746029999999997</v>
      </c>
      <c r="E8990">
        <v>0.13333329999999999</v>
      </c>
      <c r="F8990">
        <v>0.26666669999999998</v>
      </c>
      <c r="G8990">
        <v>0</v>
      </c>
      <c r="H8990">
        <v>0</v>
      </c>
      <c r="I8990">
        <v>0</v>
      </c>
      <c r="J8990">
        <v>0</v>
      </c>
      <c r="K8990">
        <v>0.13333329999999999</v>
      </c>
      <c r="L8990">
        <v>0.13333329999999999</v>
      </c>
      <c r="M8990">
        <v>1.5873000000000002E-2</v>
      </c>
      <c r="O8990" t="str">
        <f>Table_Index[[#This Row],[ID]]&amp;Table_Index[[#This Row],[year]]</f>
        <v>95332004</v>
      </c>
      <c r="R8990" t="str">
        <f t="shared" si="260"/>
        <v/>
      </c>
    </row>
    <row r="8991" spans="1:18" x14ac:dyDescent="0.3">
      <c r="A8991">
        <v>9533</v>
      </c>
      <c r="B8991">
        <v>2004</v>
      </c>
      <c r="C8991">
        <v>2</v>
      </c>
      <c r="D8991">
        <v>0.39215689999999997</v>
      </c>
      <c r="E8991">
        <v>6.0606100000000003E-2</v>
      </c>
      <c r="F8991">
        <v>7.3083800000000004E-2</v>
      </c>
      <c r="G8991">
        <v>0</v>
      </c>
      <c r="H8991">
        <v>0</v>
      </c>
      <c r="I8991">
        <v>0.32085560000000002</v>
      </c>
      <c r="J8991">
        <v>0</v>
      </c>
      <c r="K8991">
        <v>7.1301299999999998E-2</v>
      </c>
      <c r="L8991">
        <v>7.4866299999999997E-2</v>
      </c>
      <c r="M8991">
        <v>7.1301000000000003E-3</v>
      </c>
      <c r="O8991" t="str">
        <f>Table_Index[[#This Row],[ID]]&amp;Table_Index[[#This Row],[year]]</f>
        <v>95332004</v>
      </c>
      <c r="R8991" t="str">
        <f t="shared" si="260"/>
        <v/>
      </c>
    </row>
    <row r="8992" spans="1:18" x14ac:dyDescent="0.3">
      <c r="A8992">
        <v>9533</v>
      </c>
      <c r="B8992">
        <v>2004</v>
      </c>
      <c r="C8992">
        <v>3</v>
      </c>
      <c r="D8992">
        <v>0.44989030000000002</v>
      </c>
      <c r="E8992">
        <v>7.3675400000000002E-2</v>
      </c>
      <c r="F8992">
        <v>9.5778000000000002E-2</v>
      </c>
      <c r="G8992">
        <v>0</v>
      </c>
      <c r="H8992">
        <v>0</v>
      </c>
      <c r="I8992">
        <v>0</v>
      </c>
      <c r="J8992">
        <v>0.17682100000000001</v>
      </c>
      <c r="K8992">
        <v>5.1572800000000002E-2</v>
      </c>
      <c r="L8992">
        <v>0.112969</v>
      </c>
      <c r="M8992">
        <v>3.9293599999999998E-2</v>
      </c>
      <c r="O8992" t="str">
        <f>Table_Index[[#This Row],[ID]]&amp;Table_Index[[#This Row],[year]]</f>
        <v>95332004</v>
      </c>
      <c r="R8992" t="str">
        <f t="shared" si="260"/>
        <v/>
      </c>
    </row>
    <row r="8993" spans="1:18" x14ac:dyDescent="0.3">
      <c r="A8993">
        <v>9533</v>
      </c>
      <c r="B8993">
        <v>2004</v>
      </c>
      <c r="C8993">
        <v>4</v>
      </c>
      <c r="D8993">
        <v>7.5269999999999998E-3</v>
      </c>
      <c r="E8993">
        <v>1.3129000000000001E-3</v>
      </c>
      <c r="F8993">
        <v>1.6628999999999999E-3</v>
      </c>
      <c r="G8993">
        <v>4.3760000000000001E-4</v>
      </c>
      <c r="H8993">
        <v>2.1880000000000001E-4</v>
      </c>
      <c r="I8993">
        <v>0</v>
      </c>
      <c r="J8993">
        <v>2.2975000000000001E-3</v>
      </c>
      <c r="K8993">
        <v>0.87523519999999999</v>
      </c>
      <c r="L8993">
        <v>1.838E-3</v>
      </c>
      <c r="M8993">
        <v>0.10947</v>
      </c>
      <c r="O8993" t="str">
        <f>Table_Index[[#This Row],[ID]]&amp;Table_Index[[#This Row],[year]]</f>
        <v>95332004</v>
      </c>
      <c r="R8993" t="str">
        <f t="shared" si="260"/>
        <v/>
      </c>
    </row>
    <row r="8994" spans="1:18" x14ac:dyDescent="0.3">
      <c r="A8994">
        <v>9533</v>
      </c>
      <c r="B8994">
        <v>2005</v>
      </c>
      <c r="C8994">
        <v>1</v>
      </c>
      <c r="D8994">
        <v>0</v>
      </c>
      <c r="E8994">
        <v>0.14492749999999999</v>
      </c>
      <c r="F8994">
        <v>0.18357490000000001</v>
      </c>
      <c r="G8994">
        <v>2.8985500000000001E-2</v>
      </c>
      <c r="H8994">
        <v>0</v>
      </c>
      <c r="I8994">
        <v>0.43478260000000002</v>
      </c>
      <c r="J8994">
        <v>0</v>
      </c>
      <c r="K8994">
        <v>9.6618399999999993E-2</v>
      </c>
      <c r="L8994">
        <v>0.10628020000000001</v>
      </c>
      <c r="M8994">
        <v>4.8309E-3</v>
      </c>
      <c r="O8994" t="str">
        <f>Table_Index[[#This Row],[ID]]&amp;Table_Index[[#This Row],[year]]</f>
        <v>95332005</v>
      </c>
      <c r="R8994" t="str">
        <f t="shared" si="260"/>
        <v/>
      </c>
    </row>
    <row r="8995" spans="1:18" x14ac:dyDescent="0.3">
      <c r="A8995">
        <v>9533</v>
      </c>
      <c r="B8995">
        <v>2005</v>
      </c>
      <c r="C8995">
        <v>2</v>
      </c>
      <c r="D8995">
        <v>0.13494059999999999</v>
      </c>
      <c r="E8995">
        <v>9.1759599999999997E-2</v>
      </c>
      <c r="F8995">
        <v>0.20510980000000001</v>
      </c>
      <c r="G8995">
        <v>7.5567000000000004E-3</v>
      </c>
      <c r="H8995">
        <v>0</v>
      </c>
      <c r="I8995">
        <v>0</v>
      </c>
      <c r="J8995">
        <v>0.32385750000000002</v>
      </c>
      <c r="K8995">
        <v>0.10795250000000001</v>
      </c>
      <c r="L8995">
        <v>0.1187477</v>
      </c>
      <c r="M8995">
        <v>1.0075600000000001E-2</v>
      </c>
      <c r="O8995" t="str">
        <f>Table_Index[[#This Row],[ID]]&amp;Table_Index[[#This Row],[year]]</f>
        <v>95332005</v>
      </c>
      <c r="R8995" t="str">
        <f t="shared" si="260"/>
        <v/>
      </c>
    </row>
    <row r="8996" spans="1:18" x14ac:dyDescent="0.3">
      <c r="A8996">
        <v>9533</v>
      </c>
      <c r="B8996">
        <v>2005</v>
      </c>
      <c r="C8996">
        <v>3</v>
      </c>
      <c r="D8996">
        <v>8.6472400000000005E-2</v>
      </c>
      <c r="E8996">
        <v>8.6472400000000005E-2</v>
      </c>
      <c r="F8996">
        <v>0.1066492</v>
      </c>
      <c r="G8996">
        <v>6.5334699999999996E-2</v>
      </c>
      <c r="H8996">
        <v>0</v>
      </c>
      <c r="I8996">
        <v>0.28824119999999998</v>
      </c>
      <c r="J8996">
        <v>0.15132660000000001</v>
      </c>
      <c r="K8996">
        <v>5.7648199999999997E-2</v>
      </c>
      <c r="L8996">
        <v>0.1498854</v>
      </c>
      <c r="M8996">
        <v>7.9699000000000002E-3</v>
      </c>
      <c r="O8996" t="str">
        <f>Table_Index[[#This Row],[ID]]&amp;Table_Index[[#This Row],[year]]</f>
        <v>95332005</v>
      </c>
      <c r="R8996" t="str">
        <f t="shared" si="260"/>
        <v/>
      </c>
    </row>
    <row r="8997" spans="1:18" x14ac:dyDescent="0.3">
      <c r="A8997">
        <v>9533</v>
      </c>
      <c r="B8997">
        <v>2005</v>
      </c>
      <c r="C8997">
        <v>4</v>
      </c>
      <c r="D8997">
        <v>0</v>
      </c>
      <c r="E8997">
        <v>0.42923440000000002</v>
      </c>
      <c r="F8997">
        <v>0.17633409999999999</v>
      </c>
      <c r="G8997">
        <v>2.7842200000000001E-2</v>
      </c>
      <c r="H8997">
        <v>0</v>
      </c>
      <c r="I8997">
        <v>0</v>
      </c>
      <c r="J8997">
        <v>0.1531323</v>
      </c>
      <c r="K8997">
        <v>9.2807399999999998E-2</v>
      </c>
      <c r="L8997">
        <v>0.1160093</v>
      </c>
      <c r="M8997">
        <v>4.6404000000000003E-3</v>
      </c>
      <c r="O8997" t="str">
        <f>Table_Index[[#This Row],[ID]]&amp;Table_Index[[#This Row],[year]]</f>
        <v>95332005</v>
      </c>
      <c r="R8997" t="str">
        <f t="shared" si="260"/>
        <v/>
      </c>
    </row>
    <row r="8998" spans="1:18" x14ac:dyDescent="0.3">
      <c r="A8998">
        <v>9533</v>
      </c>
      <c r="B8998">
        <v>2006</v>
      </c>
      <c r="C8998">
        <v>1</v>
      </c>
      <c r="D8998">
        <v>0.13098870000000001</v>
      </c>
      <c r="E8998">
        <v>9.5962400000000003E-2</v>
      </c>
      <c r="F8998">
        <v>0.10651819999999999</v>
      </c>
      <c r="G8998">
        <v>4.89408E-2</v>
      </c>
      <c r="H8998">
        <v>0</v>
      </c>
      <c r="I8998">
        <v>0.28788720000000001</v>
      </c>
      <c r="J8998">
        <v>6.4486699999999994E-2</v>
      </c>
      <c r="K8998">
        <v>5.7577400000000001E-2</v>
      </c>
      <c r="L8998">
        <v>0.20152100000000001</v>
      </c>
      <c r="M8998">
        <v>6.1175999999999999E-3</v>
      </c>
      <c r="O8998" t="str">
        <f>Table_Index[[#This Row],[ID]]&amp;Table_Index[[#This Row],[year]]</f>
        <v>95332006</v>
      </c>
      <c r="R8998" t="str">
        <f t="shared" si="260"/>
        <v/>
      </c>
    </row>
    <row r="8999" spans="1:18" x14ac:dyDescent="0.3">
      <c r="A8999">
        <v>9533</v>
      </c>
      <c r="B8999">
        <v>2006</v>
      </c>
      <c r="C8999">
        <v>2</v>
      </c>
      <c r="D8999">
        <v>0.1089325</v>
      </c>
      <c r="E8999">
        <v>0.1089325</v>
      </c>
      <c r="F8999">
        <v>0.1379811</v>
      </c>
      <c r="G8999">
        <v>3.6310799999999997E-2</v>
      </c>
      <c r="H8999">
        <v>0</v>
      </c>
      <c r="I8999">
        <v>0</v>
      </c>
      <c r="J8999">
        <v>0.25054470000000001</v>
      </c>
      <c r="K8999">
        <v>7.2621599999999994E-2</v>
      </c>
      <c r="L8999">
        <v>0.27596229999999999</v>
      </c>
      <c r="M8999">
        <v>8.7145999999999994E-3</v>
      </c>
      <c r="O8999" t="str">
        <f>Table_Index[[#This Row],[ID]]&amp;Table_Index[[#This Row],[year]]</f>
        <v>95332006</v>
      </c>
      <c r="R8999" t="str">
        <f t="shared" si="260"/>
        <v/>
      </c>
    </row>
    <row r="9000" spans="1:18" x14ac:dyDescent="0.3">
      <c r="A9000">
        <v>9533</v>
      </c>
      <c r="B9000">
        <v>2006</v>
      </c>
      <c r="C9000">
        <v>3</v>
      </c>
      <c r="D9000">
        <v>6.4309500000000006E-2</v>
      </c>
      <c r="E9000">
        <v>6.4309500000000006E-2</v>
      </c>
      <c r="F9000">
        <v>8.1458699999999995E-2</v>
      </c>
      <c r="G9000">
        <v>2.1436500000000001E-2</v>
      </c>
      <c r="H9000">
        <v>0</v>
      </c>
      <c r="I9000">
        <v>0.51057859999999999</v>
      </c>
      <c r="J9000">
        <v>7.0740499999999998E-2</v>
      </c>
      <c r="K9000">
        <v>4.2873000000000001E-2</v>
      </c>
      <c r="L9000">
        <v>0.1371936</v>
      </c>
      <c r="M9000">
        <v>7.1000000000000004E-3</v>
      </c>
      <c r="O9000" t="str">
        <f>Table_Index[[#This Row],[ID]]&amp;Table_Index[[#This Row],[year]]</f>
        <v>95332006</v>
      </c>
      <c r="R9000" t="str">
        <f t="shared" si="260"/>
        <v/>
      </c>
    </row>
    <row r="9001" spans="1:18" x14ac:dyDescent="0.3">
      <c r="A9001">
        <v>9533</v>
      </c>
      <c r="B9001">
        <v>2006</v>
      </c>
      <c r="C9001">
        <v>4</v>
      </c>
      <c r="D9001">
        <v>9.9967299999999995E-2</v>
      </c>
      <c r="E9001">
        <v>4.7711700000000003E-2</v>
      </c>
      <c r="F9001">
        <v>0.15903890000000001</v>
      </c>
      <c r="G9001">
        <v>3.1807799999999997E-2</v>
      </c>
      <c r="H9001">
        <v>4.7711999999999997E-3</v>
      </c>
      <c r="I9001">
        <v>0.38169320000000001</v>
      </c>
      <c r="J9001">
        <v>0.10496560000000001</v>
      </c>
      <c r="K9001">
        <v>6.6796300000000003E-2</v>
      </c>
      <c r="L9001">
        <v>9.5423300000000003E-2</v>
      </c>
      <c r="M9001">
        <v>7.8247000000000004E-3</v>
      </c>
      <c r="O9001" t="str">
        <f>Table_Index[[#This Row],[ID]]&amp;Table_Index[[#This Row],[year]]</f>
        <v>95332006</v>
      </c>
      <c r="R9001" t="str">
        <f t="shared" si="260"/>
        <v/>
      </c>
    </row>
    <row r="9002" spans="1:18" x14ac:dyDescent="0.3">
      <c r="A9002">
        <v>9533</v>
      </c>
      <c r="B9002">
        <v>2007</v>
      </c>
      <c r="C9002">
        <v>1</v>
      </c>
      <c r="D9002">
        <v>0.22058820000000001</v>
      </c>
      <c r="E9002">
        <v>0.11029410000000001</v>
      </c>
      <c r="F9002">
        <v>0.29411769999999998</v>
      </c>
      <c r="G9002">
        <v>1.9607800000000002E-2</v>
      </c>
      <c r="H9002">
        <v>1.2254900000000001E-2</v>
      </c>
      <c r="I9002">
        <v>0</v>
      </c>
      <c r="J9002">
        <v>0</v>
      </c>
      <c r="K9002">
        <v>0.1078431</v>
      </c>
      <c r="L9002">
        <v>0.22058820000000001</v>
      </c>
      <c r="M9002">
        <v>1.4705899999999999E-2</v>
      </c>
      <c r="O9002" t="str">
        <f>Table_Index[[#This Row],[ID]]&amp;Table_Index[[#This Row],[year]]</f>
        <v>95332007</v>
      </c>
      <c r="R9002" t="str">
        <f t="shared" si="260"/>
        <v/>
      </c>
    </row>
    <row r="9003" spans="1:18" x14ac:dyDescent="0.3">
      <c r="A9003">
        <v>9533</v>
      </c>
      <c r="B9003">
        <v>2007</v>
      </c>
      <c r="C9003">
        <v>2</v>
      </c>
      <c r="D9003">
        <v>0.18946189999999999</v>
      </c>
      <c r="E9003">
        <v>9.8374400000000001E-2</v>
      </c>
      <c r="F9003">
        <v>0.17488790000000001</v>
      </c>
      <c r="G9003">
        <v>2.57287E-2</v>
      </c>
      <c r="H9003">
        <v>0</v>
      </c>
      <c r="I9003">
        <v>0</v>
      </c>
      <c r="J9003">
        <v>0.15739909999999999</v>
      </c>
      <c r="K9003">
        <v>8.7443900000000005E-2</v>
      </c>
      <c r="L9003">
        <v>0.25358750000000002</v>
      </c>
      <c r="M9003">
        <v>1.3116600000000001E-2</v>
      </c>
      <c r="O9003" t="str">
        <f>Table_Index[[#This Row],[ID]]&amp;Table_Index[[#This Row],[year]]</f>
        <v>95332007</v>
      </c>
      <c r="R9003" t="str">
        <f t="shared" si="260"/>
        <v/>
      </c>
    </row>
    <row r="9004" spans="1:18" x14ac:dyDescent="0.3">
      <c r="A9004">
        <v>9533</v>
      </c>
      <c r="B9004">
        <v>2007</v>
      </c>
      <c r="C9004">
        <v>3</v>
      </c>
      <c r="D9004">
        <v>0.1581864</v>
      </c>
      <c r="E9004">
        <v>0.1027708</v>
      </c>
      <c r="F9004">
        <v>0.2176322</v>
      </c>
      <c r="G9004">
        <v>9.06801E-2</v>
      </c>
      <c r="H9004">
        <v>0</v>
      </c>
      <c r="I9004">
        <v>0</v>
      </c>
      <c r="J9004">
        <v>0.19042819999999999</v>
      </c>
      <c r="K9004">
        <v>9.06801E-2</v>
      </c>
      <c r="L9004">
        <v>0.12695210000000001</v>
      </c>
      <c r="M9004">
        <v>2.2669999999999999E-2</v>
      </c>
      <c r="O9004" t="str">
        <f>Table_Index[[#This Row],[ID]]&amp;Table_Index[[#This Row],[year]]</f>
        <v>95332007</v>
      </c>
      <c r="R9004" t="str">
        <f t="shared" si="260"/>
        <v/>
      </c>
    </row>
    <row r="9005" spans="1:18" x14ac:dyDescent="0.3">
      <c r="A9005">
        <v>9533</v>
      </c>
      <c r="B9005">
        <v>2007</v>
      </c>
      <c r="C9005">
        <v>4</v>
      </c>
      <c r="D9005">
        <v>0.22578000000000001</v>
      </c>
      <c r="E9005">
        <v>0.1231527</v>
      </c>
      <c r="F9005">
        <v>0.28735630000000001</v>
      </c>
      <c r="G9005">
        <v>5.7471300000000003E-2</v>
      </c>
      <c r="H9005">
        <v>3.6946000000000001E-3</v>
      </c>
      <c r="I9005">
        <v>0</v>
      </c>
      <c r="J9005">
        <v>0</v>
      </c>
      <c r="K9005">
        <v>0.1026273</v>
      </c>
      <c r="L9005">
        <v>0.18472910000000001</v>
      </c>
      <c r="M9005">
        <v>1.5188800000000001E-2</v>
      </c>
      <c r="O9005" t="str">
        <f>Table_Index[[#This Row],[ID]]&amp;Table_Index[[#This Row],[year]]</f>
        <v>95332007</v>
      </c>
      <c r="R9005" t="str">
        <f t="shared" si="260"/>
        <v/>
      </c>
    </row>
    <row r="9006" spans="1:18" x14ac:dyDescent="0.3">
      <c r="A9006">
        <v>9533</v>
      </c>
      <c r="B9006">
        <v>2008</v>
      </c>
      <c r="C9006">
        <v>1</v>
      </c>
      <c r="D9006">
        <v>9.2123800000000006E-2</v>
      </c>
      <c r="E9006">
        <v>0.33936230000000001</v>
      </c>
      <c r="F9006">
        <v>0.20277249999999999</v>
      </c>
      <c r="G9006">
        <v>0</v>
      </c>
      <c r="H9006">
        <v>1.5020000000000001E-3</v>
      </c>
      <c r="I9006">
        <v>0</v>
      </c>
      <c r="J9006">
        <v>0.2910161</v>
      </c>
      <c r="K9006">
        <v>3.0040399999999998E-2</v>
      </c>
      <c r="L9006">
        <v>3.7550500000000001E-2</v>
      </c>
      <c r="M9006">
        <v>5.6325999999999998E-3</v>
      </c>
      <c r="O9006" t="str">
        <f>Table_Index[[#This Row],[ID]]&amp;Table_Index[[#This Row],[year]]</f>
        <v>95332008</v>
      </c>
      <c r="R9006" t="str">
        <f t="shared" si="260"/>
        <v/>
      </c>
    </row>
    <row r="9007" spans="1:18" x14ac:dyDescent="0.3">
      <c r="A9007">
        <v>9533</v>
      </c>
      <c r="B9007">
        <v>2008</v>
      </c>
      <c r="C9007">
        <v>2</v>
      </c>
      <c r="D9007">
        <v>3.4103000000000001E-2</v>
      </c>
      <c r="E9007">
        <v>4.9733600000000003E-2</v>
      </c>
      <c r="F9007">
        <v>0.42628769999999999</v>
      </c>
      <c r="G9007">
        <v>1.4209599999999999E-2</v>
      </c>
      <c r="H9007">
        <v>1.9893399999999999E-2</v>
      </c>
      <c r="I9007">
        <v>0</v>
      </c>
      <c r="J9007">
        <v>0.25577270000000002</v>
      </c>
      <c r="K9007">
        <v>7.1048E-2</v>
      </c>
      <c r="L9007">
        <v>0.1193606</v>
      </c>
      <c r="M9007">
        <v>9.5914999999999993E-3</v>
      </c>
      <c r="O9007" t="str">
        <f>Table_Index[[#This Row],[ID]]&amp;Table_Index[[#This Row],[year]]</f>
        <v>95332008</v>
      </c>
      <c r="R9007" t="str">
        <f t="shared" si="260"/>
        <v/>
      </c>
    </row>
    <row r="9008" spans="1:18" x14ac:dyDescent="0.3">
      <c r="A9008">
        <v>9533</v>
      </c>
      <c r="B9008">
        <v>2008</v>
      </c>
      <c r="C9008">
        <v>3</v>
      </c>
      <c r="D9008">
        <v>3.1719499999999998E-2</v>
      </c>
      <c r="E9008">
        <v>0.1141901</v>
      </c>
      <c r="F9008">
        <v>0.259523</v>
      </c>
      <c r="G9008">
        <v>0.16998759999999999</v>
      </c>
      <c r="H9008">
        <v>2.8936799999999999E-2</v>
      </c>
      <c r="I9008">
        <v>0</v>
      </c>
      <c r="J9008">
        <v>0.24654690000000001</v>
      </c>
      <c r="K9008">
        <v>5.8392699999999999E-2</v>
      </c>
      <c r="L9008">
        <v>7.7856900000000007E-2</v>
      </c>
      <c r="M9008">
        <v>1.2846399999999999E-2</v>
      </c>
      <c r="O9008" t="str">
        <f>Table_Index[[#This Row],[ID]]&amp;Table_Index[[#This Row],[year]]</f>
        <v>95332008</v>
      </c>
      <c r="R9008" t="str">
        <f t="shared" si="260"/>
        <v/>
      </c>
    </row>
    <row r="9009" spans="1:18" x14ac:dyDescent="0.3">
      <c r="A9009">
        <v>9533</v>
      </c>
      <c r="B9009">
        <v>2008</v>
      </c>
      <c r="C9009">
        <v>4</v>
      </c>
      <c r="D9009">
        <v>0.2165685</v>
      </c>
      <c r="E9009">
        <v>0.13386790000000001</v>
      </c>
      <c r="F9009">
        <v>0.33913199999999999</v>
      </c>
      <c r="G9009">
        <v>5.7956899999999999E-2</v>
      </c>
      <c r="H9009">
        <v>3.8821700000000001E-2</v>
      </c>
      <c r="I9009">
        <v>0</v>
      </c>
      <c r="J9009">
        <v>0</v>
      </c>
      <c r="K9009">
        <v>8.9245199999999997E-2</v>
      </c>
      <c r="L9009">
        <v>0.1070943</v>
      </c>
      <c r="M9009">
        <v>1.7313599999999998E-2</v>
      </c>
      <c r="O9009" t="str">
        <f>Table_Index[[#This Row],[ID]]&amp;Table_Index[[#This Row],[year]]</f>
        <v>95332008</v>
      </c>
      <c r="R9009" t="str">
        <f t="shared" si="260"/>
        <v/>
      </c>
    </row>
    <row r="9010" spans="1:18" x14ac:dyDescent="0.3">
      <c r="A9010">
        <v>9533</v>
      </c>
      <c r="B9010">
        <v>2009</v>
      </c>
      <c r="C9010">
        <v>1</v>
      </c>
      <c r="D9010">
        <v>0.15405579999999999</v>
      </c>
      <c r="E9010">
        <v>0</v>
      </c>
      <c r="F9010">
        <v>0.14220540000000001</v>
      </c>
      <c r="G9010">
        <v>4.7401800000000001E-2</v>
      </c>
      <c r="H9010">
        <v>7.8212999999999998E-3</v>
      </c>
      <c r="I9010">
        <v>0</v>
      </c>
      <c r="J9010">
        <v>0.46453759999999999</v>
      </c>
      <c r="K9010">
        <v>9.0063400000000002E-2</v>
      </c>
      <c r="L9010">
        <v>7.1102700000000005E-2</v>
      </c>
      <c r="M9010">
        <v>2.2812099999999998E-2</v>
      </c>
      <c r="O9010" t="str">
        <f>Table_Index[[#This Row],[ID]]&amp;Table_Index[[#This Row],[year]]</f>
        <v>95332009</v>
      </c>
      <c r="R9010" t="str">
        <f t="shared" si="260"/>
        <v/>
      </c>
    </row>
    <row r="9011" spans="1:18" x14ac:dyDescent="0.3">
      <c r="A9011">
        <v>9533</v>
      </c>
      <c r="B9011">
        <v>2009</v>
      </c>
      <c r="C9011">
        <v>2</v>
      </c>
      <c r="D9011">
        <v>0.17238590000000001</v>
      </c>
      <c r="E9011">
        <v>3.3938500000000003E-2</v>
      </c>
      <c r="F9011">
        <v>0.1008458</v>
      </c>
      <c r="G9011">
        <v>0.18181330000000001</v>
      </c>
      <c r="H9011">
        <v>2.9090000000000001E-3</v>
      </c>
      <c r="I9011">
        <v>0</v>
      </c>
      <c r="J9011">
        <v>0.36847489999999999</v>
      </c>
      <c r="K9011">
        <v>4.8483499999999999E-2</v>
      </c>
      <c r="L9011">
        <v>7.3694999999999997E-2</v>
      </c>
      <c r="M9011">
        <v>1.74541E-2</v>
      </c>
      <c r="O9011" t="str">
        <f>Table_Index[[#This Row],[ID]]&amp;Table_Index[[#This Row],[year]]</f>
        <v>95332009</v>
      </c>
      <c r="R9011" t="str">
        <f t="shared" si="260"/>
        <v/>
      </c>
    </row>
    <row r="9012" spans="1:18" x14ac:dyDescent="0.3">
      <c r="A9012">
        <v>9533</v>
      </c>
      <c r="B9012">
        <v>2009</v>
      </c>
      <c r="C9012">
        <v>3</v>
      </c>
      <c r="D9012">
        <v>0.1884885</v>
      </c>
      <c r="E9012">
        <v>8.3772700000000005E-2</v>
      </c>
      <c r="F9012">
        <v>0.19997819999999999</v>
      </c>
      <c r="G9012">
        <v>8.7262999999999993E-3</v>
      </c>
      <c r="H9012">
        <v>2.72698E-2</v>
      </c>
      <c r="I9012">
        <v>0</v>
      </c>
      <c r="J9012">
        <v>0.29051379999999999</v>
      </c>
      <c r="K9012">
        <v>5.6721100000000003E-2</v>
      </c>
      <c r="L9012">
        <v>0.13416719999999999</v>
      </c>
      <c r="M9012">
        <v>1.03625E-2</v>
      </c>
      <c r="O9012" t="str">
        <f>Table_Index[[#This Row],[ID]]&amp;Table_Index[[#This Row],[year]]</f>
        <v>95332009</v>
      </c>
      <c r="R9012" t="str">
        <f t="shared" si="260"/>
        <v/>
      </c>
    </row>
    <row r="9013" spans="1:18" x14ac:dyDescent="0.3">
      <c r="A9013">
        <v>9533</v>
      </c>
      <c r="B9013">
        <v>2009</v>
      </c>
      <c r="C9013">
        <v>4</v>
      </c>
      <c r="D9013">
        <v>4.4234700000000002E-2</v>
      </c>
      <c r="E9013">
        <v>8.3161299999999994E-2</v>
      </c>
      <c r="F9013">
        <v>0.1061634</v>
      </c>
      <c r="G9013">
        <v>3.8336799999999997E-2</v>
      </c>
      <c r="H9013">
        <v>2.41817E-2</v>
      </c>
      <c r="I9013">
        <v>0.26540849999999999</v>
      </c>
      <c r="J9013">
        <v>0.2497788</v>
      </c>
      <c r="K9013">
        <v>8.6110300000000001E-2</v>
      </c>
      <c r="L9013">
        <v>9.5547000000000007E-2</v>
      </c>
      <c r="M9013">
        <v>7.0775999999999999E-3</v>
      </c>
      <c r="O9013" t="str">
        <f>Table_Index[[#This Row],[ID]]&amp;Table_Index[[#This Row],[year]]</f>
        <v>95332009</v>
      </c>
      <c r="R9013" t="str">
        <f t="shared" si="260"/>
        <v/>
      </c>
    </row>
    <row r="9014" spans="1:18" x14ac:dyDescent="0.3">
      <c r="A9014">
        <v>9533</v>
      </c>
      <c r="B9014">
        <v>2010</v>
      </c>
      <c r="C9014">
        <v>1</v>
      </c>
      <c r="D9014">
        <v>0.12855639999999999</v>
      </c>
      <c r="E9014">
        <v>0.118019</v>
      </c>
      <c r="F9014">
        <v>0.18967329999999999</v>
      </c>
      <c r="G9014">
        <v>0.13171759999999999</v>
      </c>
      <c r="H9014">
        <v>7.6923099999999994E-2</v>
      </c>
      <c r="I9014">
        <v>0</v>
      </c>
      <c r="J9014">
        <v>0.1053741</v>
      </c>
      <c r="K9014">
        <v>7.3761900000000005E-2</v>
      </c>
      <c r="L9014">
        <v>0.1633298</v>
      </c>
      <c r="M9014">
        <v>1.2644900000000001E-2</v>
      </c>
      <c r="O9014" t="str">
        <f>Table_Index[[#This Row],[ID]]&amp;Table_Index[[#This Row],[year]]</f>
        <v>95332010</v>
      </c>
      <c r="R9014" t="str">
        <f t="shared" si="260"/>
        <v/>
      </c>
    </row>
    <row r="9015" spans="1:18" x14ac:dyDescent="0.3">
      <c r="A9015">
        <v>9533</v>
      </c>
      <c r="B9015">
        <v>2010</v>
      </c>
      <c r="C9015">
        <v>2</v>
      </c>
      <c r="D9015">
        <v>8.9442599999999997E-2</v>
      </c>
      <c r="E9015">
        <v>6.2467799999999997E-2</v>
      </c>
      <c r="F9015">
        <v>0.1277751</v>
      </c>
      <c r="G9015">
        <v>3.9752299999999997E-2</v>
      </c>
      <c r="H9015">
        <v>3.5898699999999999E-2</v>
      </c>
      <c r="I9015">
        <v>0.24572140000000001</v>
      </c>
      <c r="J9015">
        <v>0.23070499999999999</v>
      </c>
      <c r="K9015">
        <v>5.6788900000000003E-2</v>
      </c>
      <c r="L9015">
        <v>0.1000905</v>
      </c>
      <c r="M9015">
        <v>1.1357799999999999E-2</v>
      </c>
      <c r="O9015" t="str">
        <f>Table_Index[[#This Row],[ID]]&amp;Table_Index[[#This Row],[year]]</f>
        <v>95332010</v>
      </c>
      <c r="R9015" t="str">
        <f t="shared" si="260"/>
        <v/>
      </c>
    </row>
    <row r="9016" spans="1:18" x14ac:dyDescent="0.3">
      <c r="A9016">
        <v>9533</v>
      </c>
      <c r="B9016">
        <v>2010</v>
      </c>
      <c r="C9016">
        <v>3</v>
      </c>
      <c r="D9016">
        <v>6.4387399999999997E-2</v>
      </c>
      <c r="E9016">
        <v>8.6514900000000006E-2</v>
      </c>
      <c r="F9016">
        <v>0.14147090000000001</v>
      </c>
      <c r="G9016">
        <v>8.9779600000000001E-2</v>
      </c>
      <c r="H9016">
        <v>1.6324E-3</v>
      </c>
      <c r="I9016">
        <v>0.29382429999999998</v>
      </c>
      <c r="J9016">
        <v>0.14691209999999999</v>
      </c>
      <c r="K9016">
        <v>7.9985500000000001E-2</v>
      </c>
      <c r="L9016">
        <v>8.1617899999999993E-2</v>
      </c>
      <c r="M9016">
        <v>1.3875E-2</v>
      </c>
      <c r="O9016" t="str">
        <f>Table_Index[[#This Row],[ID]]&amp;Table_Index[[#This Row],[year]]</f>
        <v>95332010</v>
      </c>
      <c r="R9016" t="str">
        <f t="shared" si="260"/>
        <v/>
      </c>
    </row>
    <row r="9017" spans="1:18" x14ac:dyDescent="0.3">
      <c r="A9017">
        <v>9533</v>
      </c>
      <c r="B9017">
        <v>2010</v>
      </c>
      <c r="C9017">
        <v>4</v>
      </c>
      <c r="D9017">
        <v>1.12557E-2</v>
      </c>
      <c r="E9017">
        <v>9.0862799999999994E-2</v>
      </c>
      <c r="F9017">
        <v>0.12220449999999999</v>
      </c>
      <c r="G9017">
        <v>0.20260220000000001</v>
      </c>
      <c r="H9017">
        <v>1.9295E-3</v>
      </c>
      <c r="I9017">
        <v>0.34731810000000002</v>
      </c>
      <c r="J9017">
        <v>6.4318200000000006E-2</v>
      </c>
      <c r="K9017">
        <v>4.6309099999999999E-2</v>
      </c>
      <c r="L9017">
        <v>0.10419539999999999</v>
      </c>
      <c r="M9017">
        <v>9.0045000000000004E-3</v>
      </c>
      <c r="O9017" t="str">
        <f>Table_Index[[#This Row],[ID]]&amp;Table_Index[[#This Row],[year]]</f>
        <v>95332010</v>
      </c>
      <c r="R9017" t="str">
        <f t="shared" si="260"/>
        <v/>
      </c>
    </row>
    <row r="9018" spans="1:18" x14ac:dyDescent="0.3">
      <c r="A9018">
        <v>9533</v>
      </c>
      <c r="B9018">
        <v>2011</v>
      </c>
      <c r="C9018">
        <v>1</v>
      </c>
      <c r="D9018">
        <v>3.9285300000000002E-2</v>
      </c>
      <c r="E9018">
        <v>2.9836999999999999E-2</v>
      </c>
      <c r="F9018">
        <v>0.13426630000000001</v>
      </c>
      <c r="G9018">
        <v>0.1079103</v>
      </c>
      <c r="H9018">
        <v>8.4537999999999992E-3</v>
      </c>
      <c r="I9018">
        <v>0.36798920000000002</v>
      </c>
      <c r="J9018">
        <v>0.16087099999999999</v>
      </c>
      <c r="K9018">
        <v>4.9728300000000003E-2</v>
      </c>
      <c r="L9018">
        <v>8.9510900000000004E-2</v>
      </c>
      <c r="M9018">
        <v>1.21479E-2</v>
      </c>
      <c r="O9018" t="str">
        <f>Table_Index[[#This Row],[ID]]&amp;Table_Index[[#This Row],[year]]</f>
        <v>95332011</v>
      </c>
      <c r="R9018" t="str">
        <f t="shared" si="260"/>
        <v/>
      </c>
    </row>
    <row r="9019" spans="1:18" x14ac:dyDescent="0.3">
      <c r="A9019">
        <v>9533</v>
      </c>
      <c r="B9019">
        <v>2011</v>
      </c>
      <c r="C9019">
        <v>2</v>
      </c>
      <c r="D9019">
        <v>3.8329200000000001E-2</v>
      </c>
      <c r="E9019">
        <v>7.0400500000000005E-2</v>
      </c>
      <c r="F9019">
        <v>0.137985</v>
      </c>
      <c r="G9019">
        <v>6.6176499999999999E-2</v>
      </c>
      <c r="H9019">
        <v>1.17334E-2</v>
      </c>
      <c r="I9019">
        <v>0.3449624</v>
      </c>
      <c r="J9019">
        <v>0.1783479</v>
      </c>
      <c r="K9019">
        <v>5.1626999999999999E-2</v>
      </c>
      <c r="L9019">
        <v>9.1520699999999996E-2</v>
      </c>
      <c r="M9019">
        <v>8.9174000000000007E-3</v>
      </c>
      <c r="O9019" t="str">
        <f>Table_Index[[#This Row],[ID]]&amp;Table_Index[[#This Row],[year]]</f>
        <v>95332011</v>
      </c>
      <c r="R9019" t="str">
        <f t="shared" si="260"/>
        <v/>
      </c>
    </row>
    <row r="9020" spans="1:18" x14ac:dyDescent="0.3">
      <c r="A9020">
        <v>9533</v>
      </c>
      <c r="B9020">
        <v>2011</v>
      </c>
      <c r="C9020">
        <v>3</v>
      </c>
      <c r="D9020">
        <v>9.3109899999999995E-2</v>
      </c>
      <c r="E9020">
        <v>5.1077400000000002E-2</v>
      </c>
      <c r="F9020">
        <v>0.14897579999999999</v>
      </c>
      <c r="G9020">
        <v>2.6602799999999999E-2</v>
      </c>
      <c r="H9020">
        <v>1.56957E-2</v>
      </c>
      <c r="I9020">
        <v>0.39904230000000002</v>
      </c>
      <c r="J9020">
        <v>0.12769349999999999</v>
      </c>
      <c r="K9020">
        <v>4.2564499999999998E-2</v>
      </c>
      <c r="L9020">
        <v>8.7789300000000001E-2</v>
      </c>
      <c r="M9020">
        <v>7.4488000000000002E-3</v>
      </c>
      <c r="O9020" t="str">
        <f>Table_Index[[#This Row],[ID]]&amp;Table_Index[[#This Row],[year]]</f>
        <v>95332011</v>
      </c>
      <c r="R9020" t="str">
        <f t="shared" si="260"/>
        <v/>
      </c>
    </row>
    <row r="9021" spans="1:18" x14ac:dyDescent="0.3">
      <c r="A9021">
        <v>9533</v>
      </c>
      <c r="B9021">
        <v>2011</v>
      </c>
      <c r="C9021">
        <v>4</v>
      </c>
      <c r="D9021">
        <v>9.5032999999999992E-3</v>
      </c>
      <c r="E9021">
        <v>7.63186E-2</v>
      </c>
      <c r="F9021">
        <v>0.19244120000000001</v>
      </c>
      <c r="G9021">
        <v>3.6185500000000002E-2</v>
      </c>
      <c r="H9021">
        <v>2.10534E-2</v>
      </c>
      <c r="I9021">
        <v>0.36317120000000003</v>
      </c>
      <c r="J9021">
        <v>0.1546109</v>
      </c>
      <c r="K9021">
        <v>7.36869E-2</v>
      </c>
      <c r="L9021">
        <v>6.57919E-2</v>
      </c>
      <c r="M9021">
        <v>7.2370999999999998E-3</v>
      </c>
      <c r="O9021" t="str">
        <f>Table_Index[[#This Row],[ID]]&amp;Table_Index[[#This Row],[year]]</f>
        <v>95332011</v>
      </c>
      <c r="R9021" t="str">
        <f t="shared" si="260"/>
        <v/>
      </c>
    </row>
    <row r="9022" spans="1:18" x14ac:dyDescent="0.3">
      <c r="A9022">
        <v>9533</v>
      </c>
      <c r="B9022">
        <v>2012</v>
      </c>
      <c r="C9022">
        <v>1</v>
      </c>
      <c r="D9022">
        <v>9.0414700000000001E-2</v>
      </c>
      <c r="E9022">
        <v>8.6875400000000005E-2</v>
      </c>
      <c r="F9022">
        <v>0.19546959999999999</v>
      </c>
      <c r="G9022">
        <v>1.3031299999999999E-2</v>
      </c>
      <c r="H9022">
        <v>1.8388600000000001E-2</v>
      </c>
      <c r="I9022">
        <v>0</v>
      </c>
      <c r="J9022">
        <v>0.40903820000000002</v>
      </c>
      <c r="K9022">
        <v>6.5156500000000006E-2</v>
      </c>
      <c r="L9022">
        <v>0.1042505</v>
      </c>
      <c r="M9022">
        <v>1.7375100000000001E-2</v>
      </c>
      <c r="O9022" t="str">
        <f>Table_Index[[#This Row],[ID]]&amp;Table_Index[[#This Row],[year]]</f>
        <v>95332012</v>
      </c>
      <c r="R9022" t="str">
        <f t="shared" si="260"/>
        <v/>
      </c>
    </row>
    <row r="9023" spans="1:18" x14ac:dyDescent="0.3">
      <c r="A9023">
        <v>9533</v>
      </c>
      <c r="B9023">
        <v>2012</v>
      </c>
      <c r="C9023">
        <v>2</v>
      </c>
      <c r="D9023">
        <v>0.1157252</v>
      </c>
      <c r="E9023">
        <v>7.2605500000000003E-2</v>
      </c>
      <c r="F9023">
        <v>0.10164769999999999</v>
      </c>
      <c r="G9023">
        <v>0.18544659999999999</v>
      </c>
      <c r="H9023">
        <v>3.8117900000000003E-2</v>
      </c>
      <c r="I9023">
        <v>0.25774960000000002</v>
      </c>
      <c r="J9023">
        <v>8.7126599999999998E-2</v>
      </c>
      <c r="K9023">
        <v>4.4652400000000002E-2</v>
      </c>
      <c r="L9023">
        <v>7.2605500000000003E-2</v>
      </c>
      <c r="M9023">
        <v>2.4322900000000001E-2</v>
      </c>
      <c r="O9023" t="str">
        <f>Table_Index[[#This Row],[ID]]&amp;Table_Index[[#This Row],[year]]</f>
        <v>95332012</v>
      </c>
      <c r="R9023" t="str">
        <f t="shared" si="260"/>
        <v/>
      </c>
    </row>
    <row r="9024" spans="1:18" x14ac:dyDescent="0.3">
      <c r="A9024">
        <v>9533</v>
      </c>
      <c r="B9024">
        <v>2012</v>
      </c>
      <c r="C9024">
        <v>3</v>
      </c>
      <c r="D9024">
        <v>5.9806100000000001E-2</v>
      </c>
      <c r="E9024">
        <v>8.5437200000000005E-2</v>
      </c>
      <c r="F9024">
        <v>8.5437200000000005E-2</v>
      </c>
      <c r="G9024">
        <v>0.1196121</v>
      </c>
      <c r="H9024">
        <v>3.95147E-2</v>
      </c>
      <c r="I9024">
        <v>0.4741766</v>
      </c>
      <c r="J9024">
        <v>0</v>
      </c>
      <c r="K9024">
        <v>8.1165399999999999E-2</v>
      </c>
      <c r="L9024">
        <v>4.2718600000000002E-2</v>
      </c>
      <c r="M9024">
        <v>1.21321E-2</v>
      </c>
      <c r="O9024" t="str">
        <f>Table_Index[[#This Row],[ID]]&amp;Table_Index[[#This Row],[year]]</f>
        <v>95332012</v>
      </c>
      <c r="R9024" t="str">
        <f t="shared" si="260"/>
        <v/>
      </c>
    </row>
    <row r="9025" spans="1:18" x14ac:dyDescent="0.3">
      <c r="A9025">
        <v>9533</v>
      </c>
      <c r="B9025">
        <v>2012</v>
      </c>
      <c r="C9025">
        <v>4</v>
      </c>
      <c r="D9025">
        <v>5.3848199999999999E-2</v>
      </c>
      <c r="E9025">
        <v>6.05792E-2</v>
      </c>
      <c r="F9025">
        <v>0.1346205</v>
      </c>
      <c r="G9025">
        <v>2.0193099999999999E-2</v>
      </c>
      <c r="H9025">
        <v>8.9747000000000004E-3</v>
      </c>
      <c r="I9025">
        <v>0.4783905</v>
      </c>
      <c r="J9025">
        <v>0.1121837</v>
      </c>
      <c r="K9025">
        <v>5.3848199999999999E-2</v>
      </c>
      <c r="L9025">
        <v>6.7310200000000001E-2</v>
      </c>
      <c r="M9025">
        <v>1.00517E-2</v>
      </c>
      <c r="O9025" t="str">
        <f>Table_Index[[#This Row],[ID]]&amp;Table_Index[[#This Row],[year]]</f>
        <v>95332012</v>
      </c>
      <c r="R9025" t="str">
        <f t="shared" si="260"/>
        <v/>
      </c>
    </row>
    <row r="9026" spans="1:18" x14ac:dyDescent="0.3">
      <c r="A9026">
        <v>9534</v>
      </c>
      <c r="B9026">
        <v>2003</v>
      </c>
      <c r="C9026">
        <v>1</v>
      </c>
      <c r="D9026">
        <v>3.8024000000000001E-3</v>
      </c>
      <c r="E9026">
        <v>5.0270000000000002E-4</v>
      </c>
      <c r="F9026">
        <v>1.2888999999999999E-3</v>
      </c>
      <c r="G9026">
        <v>0</v>
      </c>
      <c r="H9026">
        <v>0.21912019999999999</v>
      </c>
      <c r="I9026">
        <v>0</v>
      </c>
      <c r="J9026">
        <v>1.3534E-3</v>
      </c>
      <c r="K9026">
        <v>0.77336530000000003</v>
      </c>
      <c r="L9026">
        <v>5.4140000000000004E-4</v>
      </c>
      <c r="M9026">
        <v>2.58E-5</v>
      </c>
      <c r="O9026" t="str">
        <f>Table_Index[[#This Row],[ID]]&amp;Table_Index[[#This Row],[year]]</f>
        <v>95342003</v>
      </c>
      <c r="R9026" t="str">
        <f t="shared" si="260"/>
        <v/>
      </c>
    </row>
    <row r="9027" spans="1:18" x14ac:dyDescent="0.3">
      <c r="A9027">
        <v>9534</v>
      </c>
      <c r="B9027">
        <v>2003</v>
      </c>
      <c r="C9027">
        <v>2</v>
      </c>
      <c r="D9027">
        <v>1.6812999999999999E-3</v>
      </c>
      <c r="E9027">
        <v>1.3450000000000001E-3</v>
      </c>
      <c r="F9027">
        <v>2.6900000000000001E-3</v>
      </c>
      <c r="G9027">
        <v>1.4571E-3</v>
      </c>
      <c r="H9027">
        <v>0</v>
      </c>
      <c r="I9027">
        <v>0</v>
      </c>
      <c r="J9027">
        <v>4.9316999999999998E-3</v>
      </c>
      <c r="K9027">
        <v>0.98633689999999996</v>
      </c>
      <c r="L9027">
        <v>1.4794999999999999E-3</v>
      </c>
      <c r="M9027">
        <v>7.8499999999999997E-5</v>
      </c>
      <c r="O9027" t="str">
        <f>Table_Index[[#This Row],[ID]]&amp;Table_Index[[#This Row],[year]]</f>
        <v>95342003</v>
      </c>
      <c r="R9027" t="str">
        <f t="shared" si="260"/>
        <v/>
      </c>
    </row>
    <row r="9028" spans="1:18" x14ac:dyDescent="0.3">
      <c r="A9028">
        <v>9534</v>
      </c>
      <c r="B9028">
        <v>2003</v>
      </c>
      <c r="C9028">
        <v>3</v>
      </c>
      <c r="D9028">
        <v>3.8095999999999998E-3</v>
      </c>
      <c r="E9028">
        <v>9.859999999999999E-4</v>
      </c>
      <c r="F9028">
        <v>2.8235999999999999E-3</v>
      </c>
      <c r="G9028">
        <v>0</v>
      </c>
      <c r="H9028">
        <v>0</v>
      </c>
      <c r="I9028">
        <v>0</v>
      </c>
      <c r="J9028">
        <v>3.8095999999999998E-3</v>
      </c>
      <c r="K9028">
        <v>0.98601649999999996</v>
      </c>
      <c r="L9028">
        <v>2.2409000000000001E-3</v>
      </c>
      <c r="M9028">
        <v>3.1369999999999998E-4</v>
      </c>
      <c r="O9028" t="str">
        <f>Table_Index[[#This Row],[ID]]&amp;Table_Index[[#This Row],[year]]</f>
        <v>95342003</v>
      </c>
      <c r="R9028" t="str">
        <f t="shared" si="260"/>
        <v/>
      </c>
    </row>
    <row r="9029" spans="1:18" x14ac:dyDescent="0.3">
      <c r="A9029">
        <v>9534</v>
      </c>
      <c r="B9029">
        <v>2003</v>
      </c>
      <c r="C9029">
        <v>4</v>
      </c>
      <c r="D9029">
        <v>3.6069000000000001E-3</v>
      </c>
      <c r="E9029">
        <v>8.7920000000000001E-4</v>
      </c>
      <c r="F9029">
        <v>2.7052000000000001E-3</v>
      </c>
      <c r="G9029">
        <v>0</v>
      </c>
      <c r="H9029">
        <v>0</v>
      </c>
      <c r="I9029">
        <v>0</v>
      </c>
      <c r="J9029">
        <v>0</v>
      </c>
      <c r="K9029">
        <v>0.99190690000000004</v>
      </c>
      <c r="L9029">
        <v>9.0169999999999996E-4</v>
      </c>
      <c r="M9029">
        <v>0</v>
      </c>
      <c r="O9029" t="str">
        <f>Table_Index[[#This Row],[ID]]&amp;Table_Index[[#This Row],[year]]</f>
        <v>95342003</v>
      </c>
      <c r="R9029" t="str">
        <f t="shared" si="260"/>
        <v/>
      </c>
    </row>
    <row r="9030" spans="1:18" x14ac:dyDescent="0.3">
      <c r="A9030">
        <v>9534</v>
      </c>
      <c r="B9030">
        <v>2004</v>
      </c>
      <c r="C9030">
        <v>1</v>
      </c>
      <c r="D9030">
        <v>0.37544689999999997</v>
      </c>
      <c r="E9030">
        <v>0.11084620000000001</v>
      </c>
      <c r="F9030">
        <v>0.1430274</v>
      </c>
      <c r="G9030">
        <v>3.4564999999999999E-2</v>
      </c>
      <c r="H9030">
        <v>0</v>
      </c>
      <c r="I9030">
        <v>0</v>
      </c>
      <c r="J9030">
        <v>0.1191895</v>
      </c>
      <c r="K9030">
        <v>7.5089400000000001E-2</v>
      </c>
      <c r="L9030">
        <v>0.12514900000000001</v>
      </c>
      <c r="M9030">
        <v>1.66865E-2</v>
      </c>
      <c r="O9030" t="str">
        <f>Table_Index[[#This Row],[ID]]&amp;Table_Index[[#This Row],[year]]</f>
        <v>95342004</v>
      </c>
      <c r="R9030" t="str">
        <f t="shared" si="260"/>
        <v/>
      </c>
    </row>
    <row r="9031" spans="1:18" x14ac:dyDescent="0.3">
      <c r="A9031">
        <v>9534</v>
      </c>
      <c r="B9031">
        <v>2004</v>
      </c>
      <c r="C9031">
        <v>2</v>
      </c>
      <c r="D9031">
        <v>0.41841010000000001</v>
      </c>
      <c r="E9031">
        <v>8.3682000000000006E-2</v>
      </c>
      <c r="F9031">
        <v>0.16317989999999999</v>
      </c>
      <c r="G9031">
        <v>0</v>
      </c>
      <c r="H9031">
        <v>1.3946999999999999E-2</v>
      </c>
      <c r="I9031">
        <v>0</v>
      </c>
      <c r="J9031">
        <v>0</v>
      </c>
      <c r="K9031">
        <v>8.3682000000000006E-2</v>
      </c>
      <c r="L9031">
        <v>0.22315199999999999</v>
      </c>
      <c r="M9031">
        <v>1.3946999999999999E-2</v>
      </c>
      <c r="O9031" t="str">
        <f>Table_Index[[#This Row],[ID]]&amp;Table_Index[[#This Row],[year]]</f>
        <v>95342004</v>
      </c>
      <c r="R9031" t="str">
        <f t="shared" si="260"/>
        <v/>
      </c>
    </row>
    <row r="9032" spans="1:18" x14ac:dyDescent="0.3">
      <c r="A9032">
        <v>9534</v>
      </c>
      <c r="B9032">
        <v>2004</v>
      </c>
      <c r="C9032">
        <v>3</v>
      </c>
      <c r="D9032">
        <v>0.55095539999999998</v>
      </c>
      <c r="E9032">
        <v>9.5541399999999999E-2</v>
      </c>
      <c r="F9032">
        <v>0.12738849999999999</v>
      </c>
      <c r="G9032">
        <v>0</v>
      </c>
      <c r="H9032">
        <v>0</v>
      </c>
      <c r="I9032">
        <v>0</v>
      </c>
      <c r="J9032">
        <v>0</v>
      </c>
      <c r="K9032">
        <v>6.3694299999999995E-2</v>
      </c>
      <c r="L9032">
        <v>0.14649680000000001</v>
      </c>
      <c r="M9032">
        <v>1.59236E-2</v>
      </c>
      <c r="O9032" t="str">
        <f>Table_Index[[#This Row],[ID]]&amp;Table_Index[[#This Row],[year]]</f>
        <v>95342004</v>
      </c>
      <c r="R9032" t="str">
        <f t="shared" si="260"/>
        <v/>
      </c>
    </row>
    <row r="9033" spans="1:18" x14ac:dyDescent="0.3">
      <c r="A9033">
        <v>9534</v>
      </c>
      <c r="B9033">
        <v>2004</v>
      </c>
      <c r="C9033">
        <v>4</v>
      </c>
      <c r="D9033">
        <v>0.49437239999999999</v>
      </c>
      <c r="E9033">
        <v>0.14446500000000001</v>
      </c>
      <c r="F9033">
        <v>0.1481692</v>
      </c>
      <c r="G9033">
        <v>5.1859200000000001E-2</v>
      </c>
      <c r="H9033">
        <v>0</v>
      </c>
      <c r="I9033">
        <v>0</v>
      </c>
      <c r="J9033">
        <v>0</v>
      </c>
      <c r="K9033">
        <v>7.40846E-2</v>
      </c>
      <c r="L9033">
        <v>8.1493099999999999E-2</v>
      </c>
      <c r="M9033">
        <v>5.5563000000000001E-3</v>
      </c>
      <c r="O9033" t="str">
        <f>Table_Index[[#This Row],[ID]]&amp;Table_Index[[#This Row],[year]]</f>
        <v>95342004</v>
      </c>
      <c r="R9033" t="str">
        <f t="shared" si="260"/>
        <v/>
      </c>
    </row>
    <row r="9034" spans="1:18" x14ac:dyDescent="0.3">
      <c r="A9034">
        <v>9534</v>
      </c>
      <c r="B9034">
        <v>2005</v>
      </c>
      <c r="C9034">
        <v>1</v>
      </c>
      <c r="D9034">
        <v>0.17616799999999999</v>
      </c>
      <c r="E9034">
        <v>0.1127475</v>
      </c>
      <c r="F9034">
        <v>0.17616799999999999</v>
      </c>
      <c r="G9034">
        <v>2.8186900000000001E-2</v>
      </c>
      <c r="H9034">
        <v>0</v>
      </c>
      <c r="I9034">
        <v>0</v>
      </c>
      <c r="J9034">
        <v>0.19378480000000001</v>
      </c>
      <c r="K9034">
        <v>0.1479811</v>
      </c>
      <c r="L9034">
        <v>0.15502779999999999</v>
      </c>
      <c r="M9034">
        <v>9.9358999999999992E-3</v>
      </c>
      <c r="O9034" t="str">
        <f>Table_Index[[#This Row],[ID]]&amp;Table_Index[[#This Row],[year]]</f>
        <v>95342005</v>
      </c>
      <c r="R9034" t="str">
        <f t="shared" si="260"/>
        <v/>
      </c>
    </row>
    <row r="9035" spans="1:18" x14ac:dyDescent="0.3">
      <c r="A9035">
        <v>9534</v>
      </c>
      <c r="B9035">
        <v>2005</v>
      </c>
      <c r="C9035">
        <v>2</v>
      </c>
      <c r="D9035">
        <v>5.54242E-2</v>
      </c>
      <c r="E9035">
        <v>0.1463198</v>
      </c>
      <c r="F9035">
        <v>8.8678699999999999E-2</v>
      </c>
      <c r="G9035">
        <v>0.1928762</v>
      </c>
      <c r="H9035">
        <v>0</v>
      </c>
      <c r="I9035">
        <v>0</v>
      </c>
      <c r="J9035">
        <v>0.1163908</v>
      </c>
      <c r="K9035">
        <v>8.8678699999999999E-2</v>
      </c>
      <c r="L9035">
        <v>0.3044635</v>
      </c>
      <c r="M9035">
        <v>7.1681999999999996E-3</v>
      </c>
      <c r="O9035" t="str">
        <f>Table_Index[[#This Row],[ID]]&amp;Table_Index[[#This Row],[year]]</f>
        <v>95342005</v>
      </c>
      <c r="R9035" t="str">
        <f t="shared" si="260"/>
        <v/>
      </c>
    </row>
    <row r="9036" spans="1:18" x14ac:dyDescent="0.3">
      <c r="A9036">
        <v>9534</v>
      </c>
      <c r="B9036">
        <v>2005</v>
      </c>
      <c r="C9036">
        <v>3</v>
      </c>
      <c r="D9036">
        <v>0.20468829999999999</v>
      </c>
      <c r="E9036">
        <v>0.10234409999999999</v>
      </c>
      <c r="F9036">
        <v>0.1296359</v>
      </c>
      <c r="G9036">
        <v>5.9235599999999999E-2</v>
      </c>
      <c r="H9036">
        <v>0</v>
      </c>
      <c r="I9036">
        <v>0</v>
      </c>
      <c r="J9036">
        <v>0.18763099999999999</v>
      </c>
      <c r="K9036">
        <v>0.13645889999999999</v>
      </c>
      <c r="L9036">
        <v>0.17057359999999999</v>
      </c>
      <c r="M9036">
        <v>9.4327000000000005E-3</v>
      </c>
      <c r="O9036" t="str">
        <f>Table_Index[[#This Row],[ID]]&amp;Table_Index[[#This Row],[year]]</f>
        <v>95342005</v>
      </c>
      <c r="R9036" t="str">
        <f t="shared" si="260"/>
        <v/>
      </c>
    </row>
    <row r="9037" spans="1:18" x14ac:dyDescent="0.3">
      <c r="A9037">
        <v>9534</v>
      </c>
      <c r="B9037">
        <v>2005</v>
      </c>
      <c r="C9037">
        <v>4</v>
      </c>
      <c r="D9037">
        <v>0.17583799999999999</v>
      </c>
      <c r="E9037">
        <v>0.1067588</v>
      </c>
      <c r="F9037">
        <v>0.22921739999999999</v>
      </c>
      <c r="G9037">
        <v>1.88398E-2</v>
      </c>
      <c r="H9037">
        <v>0</v>
      </c>
      <c r="I9037">
        <v>0</v>
      </c>
      <c r="J9037">
        <v>0.17269799999999999</v>
      </c>
      <c r="K9037">
        <v>0.1255985</v>
      </c>
      <c r="L9037">
        <v>0.1569982</v>
      </c>
      <c r="M9037">
        <v>1.4051299999999999E-2</v>
      </c>
      <c r="O9037" t="str">
        <f>Table_Index[[#This Row],[ID]]&amp;Table_Index[[#This Row],[year]]</f>
        <v>95342005</v>
      </c>
      <c r="R9037" t="str">
        <f t="shared" si="260"/>
        <v/>
      </c>
    </row>
    <row r="9038" spans="1:18" x14ac:dyDescent="0.3">
      <c r="A9038">
        <v>9534</v>
      </c>
      <c r="B9038">
        <v>2006</v>
      </c>
      <c r="C9038">
        <v>1</v>
      </c>
      <c r="D9038">
        <v>0.1572238</v>
      </c>
      <c r="E9038">
        <v>0.1699717</v>
      </c>
      <c r="F9038">
        <v>0.13220019999999999</v>
      </c>
      <c r="G9038">
        <v>4.1548599999999998E-2</v>
      </c>
      <c r="H9038">
        <v>0</v>
      </c>
      <c r="I9038">
        <v>0</v>
      </c>
      <c r="J9038">
        <v>0.10387159999999999</v>
      </c>
      <c r="K9038">
        <v>7.5542999999999999E-2</v>
      </c>
      <c r="L9038">
        <v>0.3097261</v>
      </c>
      <c r="M9038">
        <v>9.9150000000000002E-3</v>
      </c>
      <c r="O9038" t="str">
        <f>Table_Index[[#This Row],[ID]]&amp;Table_Index[[#This Row],[year]]</f>
        <v>95342006</v>
      </c>
      <c r="R9038" t="str">
        <f t="shared" ref="R9038:R9101" si="261">RIGHT(P9038,4)</f>
        <v/>
      </c>
    </row>
    <row r="9039" spans="1:18" x14ac:dyDescent="0.3">
      <c r="A9039">
        <v>9534</v>
      </c>
      <c r="B9039">
        <v>2006</v>
      </c>
      <c r="C9039">
        <v>2</v>
      </c>
      <c r="D9039">
        <v>0.13568250000000001</v>
      </c>
      <c r="E9039">
        <v>0.3771176</v>
      </c>
      <c r="F9039">
        <v>0.13648060000000001</v>
      </c>
      <c r="G9039">
        <v>5.0282300000000002E-2</v>
      </c>
      <c r="H9039">
        <v>0</v>
      </c>
      <c r="I9039">
        <v>0</v>
      </c>
      <c r="J9039">
        <v>9.8768900000000007E-2</v>
      </c>
      <c r="K9039">
        <v>7.1831900000000004E-2</v>
      </c>
      <c r="L9039">
        <v>0.1221143</v>
      </c>
      <c r="M9039">
        <v>7.7219000000000003E-3</v>
      </c>
      <c r="O9039" t="str">
        <f>Table_Index[[#This Row],[ID]]&amp;Table_Index[[#This Row],[year]]</f>
        <v>95342006</v>
      </c>
      <c r="R9039" t="str">
        <f t="shared" si="261"/>
        <v/>
      </c>
    </row>
    <row r="9040" spans="1:18" x14ac:dyDescent="0.3">
      <c r="A9040">
        <v>9534</v>
      </c>
      <c r="B9040">
        <v>2006</v>
      </c>
      <c r="C9040">
        <v>3</v>
      </c>
      <c r="D9040">
        <v>0.1015726</v>
      </c>
      <c r="E9040">
        <v>9.5224400000000001E-2</v>
      </c>
      <c r="F9040">
        <v>0.241235</v>
      </c>
      <c r="G9040">
        <v>2.85673E-2</v>
      </c>
      <c r="H9040">
        <v>0</v>
      </c>
      <c r="I9040">
        <v>0</v>
      </c>
      <c r="J9040">
        <v>0.17457800000000001</v>
      </c>
      <c r="K9040">
        <v>0.14601069999999999</v>
      </c>
      <c r="L9040">
        <v>0.1904487</v>
      </c>
      <c r="M9040">
        <v>2.2363299999999999E-2</v>
      </c>
      <c r="O9040" t="str">
        <f>Table_Index[[#This Row],[ID]]&amp;Table_Index[[#This Row],[year]]</f>
        <v>95342006</v>
      </c>
      <c r="R9040" t="str">
        <f t="shared" si="261"/>
        <v/>
      </c>
    </row>
    <row r="9041" spans="1:18" x14ac:dyDescent="0.3">
      <c r="A9041">
        <v>9534</v>
      </c>
      <c r="B9041">
        <v>2006</v>
      </c>
      <c r="C9041">
        <v>4</v>
      </c>
      <c r="D9041">
        <v>5.77096E-2</v>
      </c>
      <c r="E9041">
        <v>5.41028E-2</v>
      </c>
      <c r="F9041">
        <v>0.18034259999999999</v>
      </c>
      <c r="G9041">
        <v>1.44274E-2</v>
      </c>
      <c r="H9041">
        <v>2.7051000000000002E-3</v>
      </c>
      <c r="I9041">
        <v>0.43282229999999999</v>
      </c>
      <c r="J9041">
        <v>6.4923400000000006E-2</v>
      </c>
      <c r="K9041">
        <v>7.2137099999999996E-2</v>
      </c>
      <c r="L9041">
        <v>0.1154193</v>
      </c>
      <c r="M9041">
        <v>5.4102999999999998E-3</v>
      </c>
      <c r="O9041" t="str">
        <f>Table_Index[[#This Row],[ID]]&amp;Table_Index[[#This Row],[year]]</f>
        <v>95342006</v>
      </c>
      <c r="R9041" t="str">
        <f t="shared" si="261"/>
        <v/>
      </c>
    </row>
    <row r="9042" spans="1:18" x14ac:dyDescent="0.3">
      <c r="A9042">
        <v>9534</v>
      </c>
      <c r="B9042">
        <v>2007</v>
      </c>
      <c r="C9042">
        <v>1</v>
      </c>
      <c r="D9042">
        <v>5.0409599999999999E-2</v>
      </c>
      <c r="E9042">
        <v>3.7807199999999999E-2</v>
      </c>
      <c r="F9042">
        <v>0.1008192</v>
      </c>
      <c r="G9042">
        <v>0.17391300000000001</v>
      </c>
      <c r="H9042">
        <v>3.1505999999999999E-3</v>
      </c>
      <c r="I9042">
        <v>0.45368619999999998</v>
      </c>
      <c r="J9042">
        <v>5.2930100000000001E-2</v>
      </c>
      <c r="K9042">
        <v>5.2930100000000001E-2</v>
      </c>
      <c r="L9042">
        <v>7.0573399999999994E-2</v>
      </c>
      <c r="M9042">
        <v>3.7807000000000001E-3</v>
      </c>
      <c r="O9042" t="str">
        <f>Table_Index[[#This Row],[ID]]&amp;Table_Index[[#This Row],[year]]</f>
        <v>95342007</v>
      </c>
      <c r="R9042" t="str">
        <f t="shared" si="261"/>
        <v/>
      </c>
    </row>
    <row r="9043" spans="1:18" x14ac:dyDescent="0.3">
      <c r="A9043">
        <v>9534</v>
      </c>
      <c r="B9043">
        <v>2007</v>
      </c>
      <c r="C9043">
        <v>2</v>
      </c>
      <c r="D9043">
        <v>9.2802499999999996E-2</v>
      </c>
      <c r="E9043">
        <v>6.4578999999999998E-2</v>
      </c>
      <c r="F9043">
        <v>0.2152635</v>
      </c>
      <c r="G9043">
        <v>0.29800189999999999</v>
      </c>
      <c r="H9043">
        <v>0</v>
      </c>
      <c r="I9043">
        <v>0</v>
      </c>
      <c r="J9043">
        <v>0.1183949</v>
      </c>
      <c r="K9043">
        <v>8.6105399999999999E-2</v>
      </c>
      <c r="L9043">
        <v>0.11624230000000001</v>
      </c>
      <c r="M9043">
        <v>8.6105000000000001E-3</v>
      </c>
      <c r="O9043" t="str">
        <f>Table_Index[[#This Row],[ID]]&amp;Table_Index[[#This Row],[year]]</f>
        <v>95342007</v>
      </c>
      <c r="R9043" t="str">
        <f t="shared" si="261"/>
        <v/>
      </c>
    </row>
    <row r="9044" spans="1:18" x14ac:dyDescent="0.3">
      <c r="A9044">
        <v>9534</v>
      </c>
      <c r="B9044">
        <v>2007</v>
      </c>
      <c r="C9044">
        <v>3</v>
      </c>
      <c r="D9044">
        <v>5.8411900000000003E-2</v>
      </c>
      <c r="E9044">
        <v>8.5184099999999999E-2</v>
      </c>
      <c r="F9044">
        <v>0.24338299999999999</v>
      </c>
      <c r="G9044">
        <v>8.2750199999999996E-2</v>
      </c>
      <c r="H9044">
        <v>2.7380999999999998E-3</v>
      </c>
      <c r="I9044">
        <v>0.34073629999999999</v>
      </c>
      <c r="J9044">
        <v>5.11104E-2</v>
      </c>
      <c r="K9044">
        <v>6.0845799999999998E-2</v>
      </c>
      <c r="L9044">
        <v>6.8147200000000005E-2</v>
      </c>
      <c r="M9044">
        <v>6.6930000000000002E-3</v>
      </c>
      <c r="O9044" t="str">
        <f>Table_Index[[#This Row],[ID]]&amp;Table_Index[[#This Row],[year]]</f>
        <v>95342007</v>
      </c>
      <c r="R9044" t="str">
        <f t="shared" si="261"/>
        <v/>
      </c>
    </row>
    <row r="9045" spans="1:18" x14ac:dyDescent="0.3">
      <c r="A9045">
        <v>9534</v>
      </c>
      <c r="B9045">
        <v>2007</v>
      </c>
      <c r="C9045">
        <v>4</v>
      </c>
      <c r="D9045">
        <v>0.1005076</v>
      </c>
      <c r="E9045">
        <v>0.18274109999999999</v>
      </c>
      <c r="F9045">
        <v>0.32487310000000003</v>
      </c>
      <c r="G9045">
        <v>3.6548200000000003E-2</v>
      </c>
      <c r="H9045">
        <v>0</v>
      </c>
      <c r="I9045">
        <v>0</v>
      </c>
      <c r="J9045">
        <v>0.16243650000000001</v>
      </c>
      <c r="K9045">
        <v>7.3096400000000006E-2</v>
      </c>
      <c r="L9045">
        <v>0.1096447</v>
      </c>
      <c r="M9045">
        <v>1.01523E-2</v>
      </c>
      <c r="O9045" t="str">
        <f>Table_Index[[#This Row],[ID]]&amp;Table_Index[[#This Row],[year]]</f>
        <v>95342007</v>
      </c>
      <c r="R9045" t="str">
        <f t="shared" si="261"/>
        <v/>
      </c>
    </row>
    <row r="9046" spans="1:18" x14ac:dyDescent="0.3">
      <c r="A9046">
        <v>9535</v>
      </c>
      <c r="B9046">
        <v>2003</v>
      </c>
      <c r="C9046">
        <v>1</v>
      </c>
      <c r="D9046">
        <v>5.1438299999999999E-2</v>
      </c>
      <c r="E9046">
        <v>1.7474699999999999E-2</v>
      </c>
      <c r="F9046">
        <v>0</v>
      </c>
      <c r="G9046">
        <v>0</v>
      </c>
      <c r="H9046">
        <v>2.2403000000000002E-3</v>
      </c>
      <c r="I9046">
        <v>0</v>
      </c>
      <c r="J9046">
        <v>0</v>
      </c>
      <c r="K9046">
        <v>1.7922799999999999E-2</v>
      </c>
      <c r="L9046">
        <v>1.41142E-2</v>
      </c>
      <c r="M9046">
        <v>0.89680979999999999</v>
      </c>
      <c r="O9046" t="str">
        <f>Table_Index[[#This Row],[ID]]&amp;Table_Index[[#This Row],[year]]</f>
        <v>95352003</v>
      </c>
      <c r="R9046" t="str">
        <f t="shared" si="261"/>
        <v/>
      </c>
    </row>
    <row r="9047" spans="1:18" x14ac:dyDescent="0.3">
      <c r="A9047">
        <v>9535</v>
      </c>
      <c r="B9047">
        <v>2003</v>
      </c>
      <c r="C9047">
        <v>2</v>
      </c>
      <c r="D9047">
        <v>0.31423289999999998</v>
      </c>
      <c r="E9047">
        <v>0.14417749999999999</v>
      </c>
      <c r="F9047">
        <v>0.29574859999999997</v>
      </c>
      <c r="G9047">
        <v>0</v>
      </c>
      <c r="H9047">
        <v>0</v>
      </c>
      <c r="I9047">
        <v>0</v>
      </c>
      <c r="J9047">
        <v>0</v>
      </c>
      <c r="K9047">
        <v>7.3937199999999995E-2</v>
      </c>
      <c r="L9047">
        <v>0.16266169999999999</v>
      </c>
      <c r="M9047">
        <v>9.2420999999999996E-3</v>
      </c>
      <c r="O9047" t="str">
        <f>Table_Index[[#This Row],[ID]]&amp;Table_Index[[#This Row],[year]]</f>
        <v>95352003</v>
      </c>
      <c r="R9047" t="str">
        <f t="shared" si="261"/>
        <v/>
      </c>
    </row>
    <row r="9048" spans="1:18" x14ac:dyDescent="0.3">
      <c r="A9048">
        <v>9535</v>
      </c>
      <c r="B9048">
        <v>2003</v>
      </c>
      <c r="C9048">
        <v>3</v>
      </c>
      <c r="D9048">
        <v>0</v>
      </c>
      <c r="E9048">
        <v>0.57324839999999999</v>
      </c>
      <c r="F9048">
        <v>0.26751589999999997</v>
      </c>
      <c r="G9048">
        <v>0</v>
      </c>
      <c r="H9048">
        <v>0</v>
      </c>
      <c r="I9048">
        <v>0</v>
      </c>
      <c r="J9048">
        <v>0</v>
      </c>
      <c r="K9048">
        <v>0.12738849999999999</v>
      </c>
      <c r="L9048">
        <v>0</v>
      </c>
      <c r="M9048">
        <v>3.1847100000000003E-2</v>
      </c>
      <c r="O9048" t="str">
        <f>Table_Index[[#This Row],[ID]]&amp;Table_Index[[#This Row],[year]]</f>
        <v>95352003</v>
      </c>
      <c r="R9048" t="str">
        <f t="shared" si="261"/>
        <v/>
      </c>
    </row>
    <row r="9049" spans="1:18" x14ac:dyDescent="0.3">
      <c r="A9049">
        <v>9535</v>
      </c>
      <c r="B9049">
        <v>2003</v>
      </c>
      <c r="C9049">
        <v>4</v>
      </c>
      <c r="D9049">
        <v>0</v>
      </c>
      <c r="E9049">
        <v>0.66518860000000002</v>
      </c>
      <c r="F9049">
        <v>0.16851440000000001</v>
      </c>
      <c r="G9049">
        <v>0</v>
      </c>
      <c r="H9049">
        <v>0</v>
      </c>
      <c r="I9049">
        <v>0</v>
      </c>
      <c r="J9049">
        <v>0</v>
      </c>
      <c r="K9049">
        <v>6.6518900000000006E-2</v>
      </c>
      <c r="L9049">
        <v>8.8691800000000001E-2</v>
      </c>
      <c r="M9049">
        <v>1.1086499999999999E-2</v>
      </c>
      <c r="O9049" t="str">
        <f>Table_Index[[#This Row],[ID]]&amp;Table_Index[[#This Row],[year]]</f>
        <v>95352003</v>
      </c>
      <c r="R9049" t="str">
        <f t="shared" si="261"/>
        <v/>
      </c>
    </row>
    <row r="9050" spans="1:18" x14ac:dyDescent="0.3">
      <c r="A9050">
        <v>9536</v>
      </c>
      <c r="B9050">
        <v>2003</v>
      </c>
      <c r="C9050">
        <v>1</v>
      </c>
      <c r="D9050">
        <v>0</v>
      </c>
      <c r="E9050">
        <v>0.55401659999999997</v>
      </c>
      <c r="F9050">
        <v>0.232687</v>
      </c>
      <c r="G9050">
        <v>0</v>
      </c>
      <c r="H9050">
        <v>0</v>
      </c>
      <c r="I9050">
        <v>0</v>
      </c>
      <c r="J9050">
        <v>0</v>
      </c>
      <c r="K9050">
        <v>8.3102499999999996E-2</v>
      </c>
      <c r="L9050">
        <v>0.1218837</v>
      </c>
      <c r="M9050">
        <v>8.3102999999999996E-3</v>
      </c>
      <c r="O9050" t="str">
        <f>Table_Index[[#This Row],[ID]]&amp;Table_Index[[#This Row],[year]]</f>
        <v>95362003</v>
      </c>
      <c r="R9050" t="str">
        <f t="shared" si="261"/>
        <v/>
      </c>
    </row>
    <row r="9051" spans="1:18" x14ac:dyDescent="0.3">
      <c r="A9051">
        <v>9536</v>
      </c>
      <c r="B9051">
        <v>2003</v>
      </c>
      <c r="C9051">
        <v>2</v>
      </c>
      <c r="D9051">
        <v>1.7876999999999999E-3</v>
      </c>
      <c r="E9051">
        <v>0</v>
      </c>
      <c r="F9051">
        <v>3.9725999999999997E-3</v>
      </c>
      <c r="G9051">
        <v>0</v>
      </c>
      <c r="H9051">
        <v>0</v>
      </c>
      <c r="I9051">
        <v>0</v>
      </c>
      <c r="J9051">
        <v>0</v>
      </c>
      <c r="K9051">
        <v>0.99314720000000001</v>
      </c>
      <c r="L9051">
        <v>1.0428E-3</v>
      </c>
      <c r="M9051">
        <v>4.9700000000000002E-5</v>
      </c>
      <c r="O9051" t="str">
        <f>Table_Index[[#This Row],[ID]]&amp;Table_Index[[#This Row],[year]]</f>
        <v>95362003</v>
      </c>
      <c r="R9051" t="str">
        <f t="shared" si="261"/>
        <v/>
      </c>
    </row>
    <row r="9052" spans="1:18" x14ac:dyDescent="0.3">
      <c r="A9052">
        <v>9536</v>
      </c>
      <c r="B9052">
        <v>2003</v>
      </c>
      <c r="C9052">
        <v>3</v>
      </c>
      <c r="D9052">
        <v>0</v>
      </c>
      <c r="E9052">
        <v>0.74666670000000002</v>
      </c>
      <c r="F9052">
        <v>0</v>
      </c>
      <c r="G9052">
        <v>0</v>
      </c>
      <c r="H9052">
        <v>0</v>
      </c>
      <c r="I9052">
        <v>0</v>
      </c>
      <c r="J9052">
        <v>0</v>
      </c>
      <c r="K9052">
        <v>0.2</v>
      </c>
      <c r="L9052">
        <v>0</v>
      </c>
      <c r="M9052">
        <v>5.33333E-2</v>
      </c>
      <c r="O9052" t="str">
        <f>Table_Index[[#This Row],[ID]]&amp;Table_Index[[#This Row],[year]]</f>
        <v>95362003</v>
      </c>
      <c r="R9052" t="str">
        <f t="shared" si="261"/>
        <v/>
      </c>
    </row>
    <row r="9053" spans="1:18" x14ac:dyDescent="0.3">
      <c r="A9053">
        <v>9536</v>
      </c>
      <c r="B9053">
        <v>2003</v>
      </c>
      <c r="C9053">
        <v>4</v>
      </c>
      <c r="D9053">
        <v>0</v>
      </c>
      <c r="E9053">
        <v>0.51948050000000001</v>
      </c>
      <c r="F9053">
        <v>0.32900430000000003</v>
      </c>
      <c r="G9053">
        <v>0</v>
      </c>
      <c r="H9053">
        <v>0</v>
      </c>
      <c r="I9053">
        <v>0</v>
      </c>
      <c r="J9053">
        <v>0</v>
      </c>
      <c r="K9053">
        <v>0.12987009999999999</v>
      </c>
      <c r="L9053">
        <v>0</v>
      </c>
      <c r="M9053">
        <v>2.1645000000000001E-2</v>
      </c>
      <c r="O9053" t="str">
        <f>Table_Index[[#This Row],[ID]]&amp;Table_Index[[#This Row],[year]]</f>
        <v>95362003</v>
      </c>
      <c r="R9053" t="str">
        <f t="shared" si="261"/>
        <v/>
      </c>
    </row>
    <row r="9054" spans="1:18" x14ac:dyDescent="0.3">
      <c r="A9054">
        <v>9536</v>
      </c>
      <c r="B9054">
        <v>2004</v>
      </c>
      <c r="C9054">
        <v>1</v>
      </c>
      <c r="D9054">
        <v>0</v>
      </c>
      <c r="E9054">
        <v>0.4778326</v>
      </c>
      <c r="F9054">
        <v>0.19211819999999999</v>
      </c>
      <c r="G9054">
        <v>0</v>
      </c>
      <c r="H9054">
        <v>0</v>
      </c>
      <c r="I9054">
        <v>0</v>
      </c>
      <c r="J9054">
        <v>0</v>
      </c>
      <c r="K9054">
        <v>9.8522200000000004E-2</v>
      </c>
      <c r="L9054">
        <v>0.20689660000000001</v>
      </c>
      <c r="M9054">
        <v>2.46305E-2</v>
      </c>
      <c r="O9054" t="str">
        <f>Table_Index[[#This Row],[ID]]&amp;Table_Index[[#This Row],[year]]</f>
        <v>95362004</v>
      </c>
      <c r="R9054" t="str">
        <f t="shared" si="261"/>
        <v/>
      </c>
    </row>
    <row r="9055" spans="1:18" x14ac:dyDescent="0.3">
      <c r="A9055">
        <v>9536</v>
      </c>
      <c r="B9055">
        <v>2004</v>
      </c>
      <c r="C9055">
        <v>2</v>
      </c>
      <c r="D9055">
        <v>0</v>
      </c>
      <c r="E9055">
        <v>0.69003689999999995</v>
      </c>
      <c r="F9055">
        <v>0.14391139999999999</v>
      </c>
      <c r="G9055">
        <v>0</v>
      </c>
      <c r="H9055">
        <v>0</v>
      </c>
      <c r="I9055">
        <v>0</v>
      </c>
      <c r="J9055">
        <v>0</v>
      </c>
      <c r="K9055">
        <v>7.3800699999999997E-2</v>
      </c>
      <c r="L9055">
        <v>7.7490799999999999E-2</v>
      </c>
      <c r="M9055">
        <v>1.47601E-2</v>
      </c>
      <c r="O9055" t="str">
        <f>Table_Index[[#This Row],[ID]]&amp;Table_Index[[#This Row],[year]]</f>
        <v>95362004</v>
      </c>
      <c r="R9055" t="str">
        <f t="shared" si="261"/>
        <v/>
      </c>
    </row>
    <row r="9056" spans="1:18" x14ac:dyDescent="0.3">
      <c r="A9056">
        <v>9536</v>
      </c>
      <c r="B9056">
        <v>2004</v>
      </c>
      <c r="C9056">
        <v>3</v>
      </c>
      <c r="D9056">
        <v>0</v>
      </c>
      <c r="E9056">
        <v>0.66279069999999995</v>
      </c>
      <c r="F9056">
        <v>0.22093019999999999</v>
      </c>
      <c r="G9056">
        <v>0</v>
      </c>
      <c r="H9056">
        <v>0</v>
      </c>
      <c r="I9056">
        <v>0</v>
      </c>
      <c r="J9056">
        <v>0</v>
      </c>
      <c r="K9056">
        <v>8.7209300000000003E-2</v>
      </c>
      <c r="L9056">
        <v>0</v>
      </c>
      <c r="M9056">
        <v>2.90698E-2</v>
      </c>
      <c r="O9056" t="str">
        <f>Table_Index[[#This Row],[ID]]&amp;Table_Index[[#This Row],[year]]</f>
        <v>95362004</v>
      </c>
      <c r="R9056" t="str">
        <f t="shared" si="261"/>
        <v/>
      </c>
    </row>
    <row r="9057" spans="1:18" x14ac:dyDescent="0.3">
      <c r="A9057">
        <v>9536</v>
      </c>
      <c r="B9057">
        <v>2004</v>
      </c>
      <c r="C9057">
        <v>4</v>
      </c>
      <c r="D9057">
        <v>0</v>
      </c>
      <c r="E9057">
        <v>0.4731707</v>
      </c>
      <c r="F9057">
        <v>0.19512189999999999</v>
      </c>
      <c r="G9057">
        <v>4.8780499999999997E-2</v>
      </c>
      <c r="H9057">
        <v>0</v>
      </c>
      <c r="I9057">
        <v>0</v>
      </c>
      <c r="J9057">
        <v>0</v>
      </c>
      <c r="K9057">
        <v>7.3170700000000005E-2</v>
      </c>
      <c r="L9057">
        <v>0.204878</v>
      </c>
      <c r="M9057">
        <v>4.8780000000000004E-3</v>
      </c>
      <c r="O9057" t="str">
        <f>Table_Index[[#This Row],[ID]]&amp;Table_Index[[#This Row],[year]]</f>
        <v>95362004</v>
      </c>
      <c r="R9057" t="str">
        <f t="shared" si="261"/>
        <v/>
      </c>
    </row>
    <row r="9058" spans="1:18" x14ac:dyDescent="0.3">
      <c r="A9058">
        <v>9536</v>
      </c>
      <c r="B9058">
        <v>2005</v>
      </c>
      <c r="C9058">
        <v>1</v>
      </c>
      <c r="D9058">
        <v>0</v>
      </c>
      <c r="E9058">
        <v>0.58047490000000002</v>
      </c>
      <c r="F9058">
        <v>0.1952507</v>
      </c>
      <c r="G9058">
        <v>0</v>
      </c>
      <c r="H9058">
        <v>0</v>
      </c>
      <c r="I9058">
        <v>0</v>
      </c>
      <c r="J9058">
        <v>0</v>
      </c>
      <c r="K9058">
        <v>9.4986799999999996E-2</v>
      </c>
      <c r="L9058">
        <v>0.12137199999999999</v>
      </c>
      <c r="M9058">
        <v>7.9156000000000001E-3</v>
      </c>
      <c r="O9058" t="str">
        <f>Table_Index[[#This Row],[ID]]&amp;Table_Index[[#This Row],[year]]</f>
        <v>95362005</v>
      </c>
      <c r="R9058" t="str">
        <f t="shared" si="261"/>
        <v/>
      </c>
    </row>
    <row r="9059" spans="1:18" x14ac:dyDescent="0.3">
      <c r="A9059">
        <v>9536</v>
      </c>
      <c r="B9059">
        <v>2005</v>
      </c>
      <c r="C9059">
        <v>2</v>
      </c>
      <c r="D9059">
        <v>0</v>
      </c>
      <c r="E9059">
        <v>0.1770833</v>
      </c>
      <c r="F9059">
        <v>0.3958333</v>
      </c>
      <c r="G9059">
        <v>0</v>
      </c>
      <c r="H9059">
        <v>0</v>
      </c>
      <c r="I9059">
        <v>0</v>
      </c>
      <c r="J9059">
        <v>0</v>
      </c>
      <c r="K9059">
        <v>0.1770833</v>
      </c>
      <c r="L9059">
        <v>0.2395833</v>
      </c>
      <c r="M9059">
        <v>1.0416699999999999E-2</v>
      </c>
      <c r="O9059" t="str">
        <f>Table_Index[[#This Row],[ID]]&amp;Table_Index[[#This Row],[year]]</f>
        <v>95362005</v>
      </c>
      <c r="R9059" t="str">
        <f t="shared" si="261"/>
        <v/>
      </c>
    </row>
    <row r="9060" spans="1:18" x14ac:dyDescent="0.3">
      <c r="A9060">
        <v>9536</v>
      </c>
      <c r="B9060">
        <v>2005</v>
      </c>
      <c r="C9060">
        <v>3</v>
      </c>
      <c r="D9060">
        <v>0</v>
      </c>
      <c r="E9060">
        <v>0.3802372</v>
      </c>
      <c r="F9060">
        <v>0.21027670000000001</v>
      </c>
      <c r="G9060">
        <v>0.18260870000000001</v>
      </c>
      <c r="H9060">
        <v>0</v>
      </c>
      <c r="I9060">
        <v>0</v>
      </c>
      <c r="J9060">
        <v>0</v>
      </c>
      <c r="K9060">
        <v>8.3003900000000005E-2</v>
      </c>
      <c r="L9060">
        <v>0.13833989999999999</v>
      </c>
      <c r="M9060">
        <v>5.5335999999999996E-3</v>
      </c>
      <c r="O9060" t="str">
        <f>Table_Index[[#This Row],[ID]]&amp;Table_Index[[#This Row],[year]]</f>
        <v>95362005</v>
      </c>
      <c r="R9060" t="str">
        <f t="shared" si="261"/>
        <v/>
      </c>
    </row>
    <row r="9061" spans="1:18" x14ac:dyDescent="0.3">
      <c r="A9061">
        <v>9536</v>
      </c>
      <c r="B9061">
        <v>2005</v>
      </c>
      <c r="C9061">
        <v>4</v>
      </c>
      <c r="D9061">
        <v>0</v>
      </c>
      <c r="E9061">
        <v>0.55189880000000002</v>
      </c>
      <c r="F9061">
        <v>0.1924051</v>
      </c>
      <c r="G9061">
        <v>3.0379699999999999E-2</v>
      </c>
      <c r="H9061">
        <v>0</v>
      </c>
      <c r="I9061">
        <v>0</v>
      </c>
      <c r="J9061">
        <v>0</v>
      </c>
      <c r="K9061">
        <v>9.1139200000000004E-2</v>
      </c>
      <c r="L9061">
        <v>0.12658230000000001</v>
      </c>
      <c r="M9061">
        <v>7.5948999999999999E-3</v>
      </c>
      <c r="O9061" t="str">
        <f>Table_Index[[#This Row],[ID]]&amp;Table_Index[[#This Row],[year]]</f>
        <v>95362005</v>
      </c>
      <c r="R9061" t="str">
        <f t="shared" si="261"/>
        <v/>
      </c>
    </row>
    <row r="9062" spans="1:18" x14ac:dyDescent="0.3">
      <c r="A9062">
        <v>9536</v>
      </c>
      <c r="B9062">
        <v>2006</v>
      </c>
      <c r="C9062">
        <v>1</v>
      </c>
      <c r="D9062">
        <v>0</v>
      </c>
      <c r="E9062">
        <v>0.247117</v>
      </c>
      <c r="F9062">
        <v>0.30477759999999998</v>
      </c>
      <c r="G9062">
        <v>1.9769399999999999E-2</v>
      </c>
      <c r="H9062">
        <v>0</v>
      </c>
      <c r="I9062">
        <v>0</v>
      </c>
      <c r="J9062">
        <v>0</v>
      </c>
      <c r="K9062">
        <v>0.1235585</v>
      </c>
      <c r="L9062">
        <v>0.28830309999999998</v>
      </c>
      <c r="M9062">
        <v>1.64745E-2</v>
      </c>
      <c r="O9062" t="str">
        <f>Table_Index[[#This Row],[ID]]&amp;Table_Index[[#This Row],[year]]</f>
        <v>95362006</v>
      </c>
      <c r="R9062" t="str">
        <f t="shared" si="261"/>
        <v/>
      </c>
    </row>
    <row r="9063" spans="1:18" x14ac:dyDescent="0.3">
      <c r="A9063">
        <v>9536</v>
      </c>
      <c r="B9063">
        <v>2006</v>
      </c>
      <c r="C9063">
        <v>2</v>
      </c>
      <c r="D9063">
        <v>0</v>
      </c>
      <c r="E9063">
        <v>0.44850499999999999</v>
      </c>
      <c r="F9063">
        <v>0.1162791</v>
      </c>
      <c r="G9063">
        <v>0</v>
      </c>
      <c r="H9063">
        <v>0</v>
      </c>
      <c r="I9063">
        <v>0</v>
      </c>
      <c r="J9063">
        <v>0</v>
      </c>
      <c r="K9063">
        <v>0.1993355</v>
      </c>
      <c r="L9063">
        <v>0.23255809999999999</v>
      </c>
      <c r="M9063">
        <v>3.3222999999999998E-3</v>
      </c>
      <c r="O9063" t="str">
        <f>Table_Index[[#This Row],[ID]]&amp;Table_Index[[#This Row],[year]]</f>
        <v>95362006</v>
      </c>
      <c r="R9063" t="str">
        <f t="shared" si="261"/>
        <v/>
      </c>
    </row>
    <row r="9064" spans="1:18" x14ac:dyDescent="0.3">
      <c r="A9064">
        <v>9536</v>
      </c>
      <c r="B9064">
        <v>2006</v>
      </c>
      <c r="C9064">
        <v>3</v>
      </c>
      <c r="D9064">
        <v>0</v>
      </c>
      <c r="E9064">
        <v>0.1791045</v>
      </c>
      <c r="F9064">
        <v>0.23880599999999999</v>
      </c>
      <c r="G9064">
        <v>5.9701499999999998E-2</v>
      </c>
      <c r="H9064">
        <v>0</v>
      </c>
      <c r="I9064">
        <v>0</v>
      </c>
      <c r="J9064">
        <v>0</v>
      </c>
      <c r="K9064">
        <v>0.119403</v>
      </c>
      <c r="L9064">
        <v>0.39402979999999999</v>
      </c>
      <c r="M9064">
        <v>8.9552E-3</v>
      </c>
      <c r="O9064" t="str">
        <f>Table_Index[[#This Row],[ID]]&amp;Table_Index[[#This Row],[year]]</f>
        <v>95362006</v>
      </c>
      <c r="R9064" t="str">
        <f t="shared" si="261"/>
        <v/>
      </c>
    </row>
    <row r="9065" spans="1:18" x14ac:dyDescent="0.3">
      <c r="A9065">
        <v>9536</v>
      </c>
      <c r="B9065">
        <v>2006</v>
      </c>
      <c r="C9065">
        <v>4</v>
      </c>
      <c r="D9065">
        <v>0</v>
      </c>
      <c r="E9065">
        <v>0.55102039999999997</v>
      </c>
      <c r="F9065">
        <v>0.2040816</v>
      </c>
      <c r="G9065">
        <v>3.2653099999999997E-2</v>
      </c>
      <c r="H9065">
        <v>0</v>
      </c>
      <c r="I9065">
        <v>0</v>
      </c>
      <c r="J9065">
        <v>0</v>
      </c>
      <c r="K9065">
        <v>8.1632700000000002E-2</v>
      </c>
      <c r="L9065">
        <v>0.122449</v>
      </c>
      <c r="M9065">
        <v>8.1633000000000001E-3</v>
      </c>
      <c r="O9065" t="str">
        <f>Table_Index[[#This Row],[ID]]&amp;Table_Index[[#This Row],[year]]</f>
        <v>95362006</v>
      </c>
      <c r="R9065" t="str">
        <f t="shared" si="261"/>
        <v/>
      </c>
    </row>
    <row r="9066" spans="1:18" x14ac:dyDescent="0.3">
      <c r="A9066">
        <v>9537</v>
      </c>
      <c r="B9066">
        <v>2003</v>
      </c>
      <c r="C9066">
        <v>1</v>
      </c>
      <c r="D9066">
        <v>0</v>
      </c>
      <c r="E9066">
        <v>9.9161000000000006E-3</v>
      </c>
      <c r="F9066">
        <v>0</v>
      </c>
      <c r="G9066">
        <v>8.7718999999999991E-3</v>
      </c>
      <c r="H9066">
        <v>0</v>
      </c>
      <c r="I9066">
        <v>0</v>
      </c>
      <c r="J9066">
        <v>0</v>
      </c>
      <c r="K9066">
        <v>1.52555E-2</v>
      </c>
      <c r="L9066">
        <v>1.20137E-2</v>
      </c>
      <c r="M9066">
        <v>0.95404270000000002</v>
      </c>
      <c r="O9066" t="str">
        <f>Table_Index[[#This Row],[ID]]&amp;Table_Index[[#This Row],[year]]</f>
        <v>95372003</v>
      </c>
      <c r="R9066" t="str">
        <f t="shared" si="261"/>
        <v/>
      </c>
    </row>
    <row r="9067" spans="1:18" x14ac:dyDescent="0.3">
      <c r="A9067">
        <v>9537</v>
      </c>
      <c r="B9067">
        <v>2003</v>
      </c>
      <c r="C9067">
        <v>2</v>
      </c>
      <c r="D9067">
        <v>0.41463410000000001</v>
      </c>
      <c r="E9067">
        <v>9.5121899999999995E-2</v>
      </c>
      <c r="F9067">
        <v>0.19512189999999999</v>
      </c>
      <c r="G9067">
        <v>2.4390200000000001E-2</v>
      </c>
      <c r="H9067">
        <v>0</v>
      </c>
      <c r="I9067">
        <v>0</v>
      </c>
      <c r="J9067">
        <v>0</v>
      </c>
      <c r="K9067">
        <v>9.7560999999999995E-2</v>
      </c>
      <c r="L9067">
        <v>0.1536585</v>
      </c>
      <c r="M9067">
        <v>1.95122E-2</v>
      </c>
      <c r="O9067" t="str">
        <f>Table_Index[[#This Row],[ID]]&amp;Table_Index[[#This Row],[year]]</f>
        <v>95372003</v>
      </c>
      <c r="R9067" t="str">
        <f t="shared" si="261"/>
        <v/>
      </c>
    </row>
    <row r="9068" spans="1:18" x14ac:dyDescent="0.3">
      <c r="A9068">
        <v>9537</v>
      </c>
      <c r="B9068">
        <v>2003</v>
      </c>
      <c r="C9068">
        <v>3</v>
      </c>
      <c r="D9068">
        <v>0.47058820000000001</v>
      </c>
      <c r="E9068">
        <v>9.4117599999999996E-2</v>
      </c>
      <c r="F9068">
        <v>0.16862750000000001</v>
      </c>
      <c r="G9068">
        <v>0</v>
      </c>
      <c r="H9068">
        <v>0</v>
      </c>
      <c r="I9068">
        <v>0</v>
      </c>
      <c r="J9068">
        <v>0</v>
      </c>
      <c r="K9068">
        <v>8.2352900000000007E-2</v>
      </c>
      <c r="L9068">
        <v>0.16470589999999999</v>
      </c>
      <c r="M9068">
        <v>1.9607800000000002E-2</v>
      </c>
      <c r="O9068" t="str">
        <f>Table_Index[[#This Row],[ID]]&amp;Table_Index[[#This Row],[year]]</f>
        <v>95372003</v>
      </c>
      <c r="R9068" t="str">
        <f t="shared" si="261"/>
        <v/>
      </c>
    </row>
    <row r="9069" spans="1:18" x14ac:dyDescent="0.3">
      <c r="A9069">
        <v>9537</v>
      </c>
      <c r="B9069">
        <v>2003</v>
      </c>
      <c r="C9069">
        <v>4</v>
      </c>
      <c r="D9069">
        <v>5.5957999999999997E-3</v>
      </c>
      <c r="E9069">
        <v>2.7650000000000001E-3</v>
      </c>
      <c r="F9069">
        <v>2.5016000000000001E-3</v>
      </c>
      <c r="G9069">
        <v>0</v>
      </c>
      <c r="H9069">
        <v>0</v>
      </c>
      <c r="I9069">
        <v>0</v>
      </c>
      <c r="J9069">
        <v>0</v>
      </c>
      <c r="K9069">
        <v>0.98749169999999997</v>
      </c>
      <c r="L9069">
        <v>1.3167000000000001E-3</v>
      </c>
      <c r="M9069">
        <v>3.2919999999999998E-4</v>
      </c>
      <c r="O9069" t="str">
        <f>Table_Index[[#This Row],[ID]]&amp;Table_Index[[#This Row],[year]]</f>
        <v>95372003</v>
      </c>
      <c r="R9069" t="str">
        <f t="shared" si="261"/>
        <v/>
      </c>
    </row>
    <row r="9070" spans="1:18" x14ac:dyDescent="0.3">
      <c r="A9070">
        <v>9538</v>
      </c>
      <c r="B9070">
        <v>2003</v>
      </c>
      <c r="C9070">
        <v>1</v>
      </c>
      <c r="D9070">
        <v>7.8298699999999999E-2</v>
      </c>
      <c r="E9070">
        <v>1.7399700000000001E-2</v>
      </c>
      <c r="F9070">
        <v>4.0599299999999998E-2</v>
      </c>
      <c r="G9070">
        <v>1.44998E-2</v>
      </c>
      <c r="H9070">
        <v>0</v>
      </c>
      <c r="I9070">
        <v>0</v>
      </c>
      <c r="J9070">
        <v>0</v>
      </c>
      <c r="K9070">
        <v>3.6249400000000001E-2</v>
      </c>
      <c r="L9070">
        <v>3.4799400000000001E-2</v>
      </c>
      <c r="M9070">
        <v>0.77815369999999995</v>
      </c>
      <c r="O9070" t="str">
        <f>Table_Index[[#This Row],[ID]]&amp;Table_Index[[#This Row],[year]]</f>
        <v>95382003</v>
      </c>
      <c r="R9070" t="str">
        <f t="shared" si="261"/>
        <v/>
      </c>
    </row>
    <row r="9071" spans="1:18" x14ac:dyDescent="0.3">
      <c r="A9071">
        <v>9538</v>
      </c>
      <c r="B9071">
        <v>2003</v>
      </c>
      <c r="C9071">
        <v>2</v>
      </c>
      <c r="D9071">
        <v>2.4142E-3</v>
      </c>
      <c r="E9071">
        <v>3.3530999999999999E-3</v>
      </c>
      <c r="F9071">
        <v>5.6331999999999997E-3</v>
      </c>
      <c r="G9071">
        <v>0</v>
      </c>
      <c r="H9071">
        <v>0</v>
      </c>
      <c r="I9071">
        <v>0</v>
      </c>
      <c r="J9071">
        <v>4.9177999999999999E-3</v>
      </c>
      <c r="K9071">
        <v>0.9835699</v>
      </c>
      <c r="L9071">
        <v>0</v>
      </c>
      <c r="M9071">
        <v>1.1179999999999999E-4</v>
      </c>
      <c r="O9071" t="str">
        <f>Table_Index[[#This Row],[ID]]&amp;Table_Index[[#This Row],[year]]</f>
        <v>95382003</v>
      </c>
      <c r="R9071" t="str">
        <f t="shared" si="261"/>
        <v/>
      </c>
    </row>
    <row r="9072" spans="1:18" x14ac:dyDescent="0.3">
      <c r="A9072">
        <v>9538</v>
      </c>
      <c r="B9072">
        <v>2003</v>
      </c>
      <c r="C9072">
        <v>3</v>
      </c>
      <c r="D9072">
        <v>0.43981940000000003</v>
      </c>
      <c r="E9072">
        <v>9.1890799999999995E-2</v>
      </c>
      <c r="F9072">
        <v>0.14843899999999999</v>
      </c>
      <c r="G9072">
        <v>0</v>
      </c>
      <c r="H9072">
        <v>0</v>
      </c>
      <c r="I9072">
        <v>0</v>
      </c>
      <c r="J9072">
        <v>0</v>
      </c>
      <c r="K9072">
        <v>7.0685300000000006E-2</v>
      </c>
      <c r="L9072">
        <v>0.22265850000000001</v>
      </c>
      <c r="M9072">
        <v>2.6506999999999999E-2</v>
      </c>
      <c r="O9072" t="str">
        <f>Table_Index[[#This Row],[ID]]&amp;Table_Index[[#This Row],[year]]</f>
        <v>95382003</v>
      </c>
      <c r="R9072" t="str">
        <f t="shared" si="261"/>
        <v/>
      </c>
    </row>
    <row r="9073" spans="1:18" x14ac:dyDescent="0.3">
      <c r="A9073">
        <v>9538</v>
      </c>
      <c r="B9073">
        <v>2003</v>
      </c>
      <c r="C9073">
        <v>4</v>
      </c>
      <c r="D9073">
        <v>0.50237810000000005</v>
      </c>
      <c r="E9073">
        <v>0.10434010000000001</v>
      </c>
      <c r="F9073">
        <v>0.1123662</v>
      </c>
      <c r="G9073">
        <v>0</v>
      </c>
      <c r="H9073">
        <v>0</v>
      </c>
      <c r="I9073">
        <v>0</v>
      </c>
      <c r="J9073">
        <v>0</v>
      </c>
      <c r="K9073">
        <v>0.1070155</v>
      </c>
      <c r="L9073">
        <v>0.1605232</v>
      </c>
      <c r="M9073">
        <v>1.3376900000000001E-2</v>
      </c>
      <c r="O9073" t="str">
        <f>Table_Index[[#This Row],[ID]]&amp;Table_Index[[#This Row],[year]]</f>
        <v>95382003</v>
      </c>
      <c r="R9073" t="str">
        <f t="shared" si="261"/>
        <v/>
      </c>
    </row>
    <row r="9074" spans="1:18" x14ac:dyDescent="0.3">
      <c r="A9074">
        <v>9538</v>
      </c>
      <c r="B9074">
        <v>2004</v>
      </c>
      <c r="C9074">
        <v>1</v>
      </c>
      <c r="D9074">
        <v>0.20158239999999999</v>
      </c>
      <c r="E9074">
        <v>0.1216228</v>
      </c>
      <c r="F9074">
        <v>0.17170270000000001</v>
      </c>
      <c r="G9074">
        <v>0</v>
      </c>
      <c r="H9074">
        <v>1.4308599999999999E-2</v>
      </c>
      <c r="I9074">
        <v>0.28617120000000001</v>
      </c>
      <c r="J9074">
        <v>0</v>
      </c>
      <c r="K9074">
        <v>6.2957700000000005E-2</v>
      </c>
      <c r="L9074">
        <v>0.12591530000000001</v>
      </c>
      <c r="M9074">
        <v>1.5739400000000001E-2</v>
      </c>
      <c r="O9074" t="str">
        <f>Table_Index[[#This Row],[ID]]&amp;Table_Index[[#This Row],[year]]</f>
        <v>95382004</v>
      </c>
      <c r="R9074" t="str">
        <f t="shared" si="261"/>
        <v/>
      </c>
    </row>
    <row r="9075" spans="1:18" x14ac:dyDescent="0.3">
      <c r="A9075">
        <v>9538</v>
      </c>
      <c r="B9075">
        <v>2004</v>
      </c>
      <c r="C9075">
        <v>2</v>
      </c>
      <c r="D9075">
        <v>0.4213925</v>
      </c>
      <c r="E9075">
        <v>8.5368299999999994E-2</v>
      </c>
      <c r="F9075">
        <v>0.22764880000000001</v>
      </c>
      <c r="G9075">
        <v>0</v>
      </c>
      <c r="H9075">
        <v>0</v>
      </c>
      <c r="I9075">
        <v>0</v>
      </c>
      <c r="J9075">
        <v>0</v>
      </c>
      <c r="K9075">
        <v>0.16694249999999999</v>
      </c>
      <c r="L9075">
        <v>7.9677100000000001E-2</v>
      </c>
      <c r="M9075">
        <v>1.89707E-2</v>
      </c>
      <c r="O9075" t="str">
        <f>Table_Index[[#This Row],[ID]]&amp;Table_Index[[#This Row],[year]]</f>
        <v>95382004</v>
      </c>
      <c r="R9075" t="str">
        <f t="shared" si="261"/>
        <v/>
      </c>
    </row>
    <row r="9076" spans="1:18" x14ac:dyDescent="0.3">
      <c r="A9076">
        <v>9538</v>
      </c>
      <c r="B9076">
        <v>2004</v>
      </c>
      <c r="C9076">
        <v>3</v>
      </c>
      <c r="D9076">
        <v>0.5146674</v>
      </c>
      <c r="E9076">
        <v>9.4819000000000001E-2</v>
      </c>
      <c r="F9076">
        <v>0.16856699999999999</v>
      </c>
      <c r="G9076">
        <v>0</v>
      </c>
      <c r="H9076">
        <v>1.2642499999999999E-2</v>
      </c>
      <c r="I9076">
        <v>0</v>
      </c>
      <c r="J9076">
        <v>0</v>
      </c>
      <c r="K9076">
        <v>8.4283499999999997E-2</v>
      </c>
      <c r="L9076">
        <v>0.10394970000000001</v>
      </c>
      <c r="M9076">
        <v>2.10709E-2</v>
      </c>
      <c r="O9076" t="str">
        <f>Table_Index[[#This Row],[ID]]&amp;Table_Index[[#This Row],[year]]</f>
        <v>95382004</v>
      </c>
      <c r="R9076" t="str">
        <f t="shared" si="261"/>
        <v/>
      </c>
    </row>
    <row r="9077" spans="1:18" x14ac:dyDescent="0.3">
      <c r="A9077">
        <v>9538</v>
      </c>
      <c r="B9077">
        <v>2004</v>
      </c>
      <c r="C9077">
        <v>4</v>
      </c>
      <c r="D9077">
        <v>1.6770400000000001E-2</v>
      </c>
      <c r="E9077">
        <v>5.4691999999999996E-3</v>
      </c>
      <c r="F9077">
        <v>8.5792000000000004E-3</v>
      </c>
      <c r="G9077">
        <v>1.0724E-3</v>
      </c>
      <c r="H9077">
        <v>0.89366319999999999</v>
      </c>
      <c r="I9077">
        <v>5.4263199999999998E-2</v>
      </c>
      <c r="J9077">
        <v>7.5068000000000001E-3</v>
      </c>
      <c r="K9077">
        <v>5.1475000000000002E-3</v>
      </c>
      <c r="L9077">
        <v>7.2065000000000002E-3</v>
      </c>
      <c r="M9077">
        <v>3.2170000000000001E-4</v>
      </c>
      <c r="O9077" t="str">
        <f>Table_Index[[#This Row],[ID]]&amp;Table_Index[[#This Row],[year]]</f>
        <v>95382004</v>
      </c>
      <c r="R9077" t="str">
        <f t="shared" si="261"/>
        <v/>
      </c>
    </row>
    <row r="9078" spans="1:18" x14ac:dyDescent="0.3">
      <c r="A9078">
        <v>9538</v>
      </c>
      <c r="B9078">
        <v>2005</v>
      </c>
      <c r="C9078">
        <v>1</v>
      </c>
      <c r="D9078">
        <v>0</v>
      </c>
      <c r="E9078">
        <v>0.1715612</v>
      </c>
      <c r="F9078">
        <v>0.40367340000000002</v>
      </c>
      <c r="G9078">
        <v>0</v>
      </c>
      <c r="H9078">
        <v>0</v>
      </c>
      <c r="I9078">
        <v>0</v>
      </c>
      <c r="J9078">
        <v>0</v>
      </c>
      <c r="K9078">
        <v>0.1776163</v>
      </c>
      <c r="L9078">
        <v>0.23211219999999999</v>
      </c>
      <c r="M9078">
        <v>1.5036799999999999E-2</v>
      </c>
      <c r="O9078" t="str">
        <f>Table_Index[[#This Row],[ID]]&amp;Table_Index[[#This Row],[year]]</f>
        <v>95382005</v>
      </c>
      <c r="R9078" t="str">
        <f t="shared" si="261"/>
        <v/>
      </c>
    </row>
    <row r="9079" spans="1:18" x14ac:dyDescent="0.3">
      <c r="A9079">
        <v>9538</v>
      </c>
      <c r="B9079">
        <v>2005</v>
      </c>
      <c r="C9079">
        <v>2</v>
      </c>
      <c r="D9079">
        <v>7.2249300000000002E-2</v>
      </c>
      <c r="E9079">
        <v>4.5155800000000003E-2</v>
      </c>
      <c r="F9079">
        <v>0.1143947</v>
      </c>
      <c r="G9079">
        <v>3.0103899999999999E-2</v>
      </c>
      <c r="H9079">
        <v>0</v>
      </c>
      <c r="I9079">
        <v>0.25588280000000002</v>
      </c>
      <c r="J9079">
        <v>0.2634088</v>
      </c>
      <c r="K9079">
        <v>0.1068687</v>
      </c>
      <c r="L9079">
        <v>0.1083739</v>
      </c>
      <c r="M9079">
        <v>3.5623E-3</v>
      </c>
      <c r="O9079" t="str">
        <f>Table_Index[[#This Row],[ID]]&amp;Table_Index[[#This Row],[year]]</f>
        <v>95382005</v>
      </c>
      <c r="R9079" t="str">
        <f t="shared" si="261"/>
        <v/>
      </c>
    </row>
    <row r="9080" spans="1:18" x14ac:dyDescent="0.3">
      <c r="A9080">
        <v>9538</v>
      </c>
      <c r="B9080">
        <v>2005</v>
      </c>
      <c r="C9080">
        <v>3</v>
      </c>
      <c r="D9080">
        <v>5.3450699999999997E-2</v>
      </c>
      <c r="E9080">
        <v>9.0866199999999994E-2</v>
      </c>
      <c r="F9080">
        <v>0.13897180000000001</v>
      </c>
      <c r="G9080">
        <v>1.0690099999999999E-2</v>
      </c>
      <c r="H9080">
        <v>0</v>
      </c>
      <c r="I9080">
        <v>0.30288720000000002</v>
      </c>
      <c r="J9080">
        <v>0.1870774</v>
      </c>
      <c r="K9080">
        <v>7.12676E-2</v>
      </c>
      <c r="L9080">
        <v>0.13897180000000001</v>
      </c>
      <c r="M9080">
        <v>5.8171999999999998E-3</v>
      </c>
      <c r="O9080" t="str">
        <f>Table_Index[[#This Row],[ID]]&amp;Table_Index[[#This Row],[year]]</f>
        <v>95382005</v>
      </c>
      <c r="R9080" t="str">
        <f t="shared" si="261"/>
        <v/>
      </c>
    </row>
    <row r="9081" spans="1:18" x14ac:dyDescent="0.3">
      <c r="A9081">
        <v>9538</v>
      </c>
      <c r="B9081">
        <v>2005</v>
      </c>
      <c r="C9081">
        <v>4</v>
      </c>
      <c r="D9081">
        <v>5.7882599999999999E-2</v>
      </c>
      <c r="E9081">
        <v>9.3025700000000003E-2</v>
      </c>
      <c r="F9081">
        <v>0.1488411</v>
      </c>
      <c r="G9081">
        <v>1.24034E-2</v>
      </c>
      <c r="H9081">
        <v>0</v>
      </c>
      <c r="I9081">
        <v>0.49613689999999999</v>
      </c>
      <c r="J9081">
        <v>0</v>
      </c>
      <c r="K9081">
        <v>8.6823899999999996E-2</v>
      </c>
      <c r="L9081">
        <v>9.9227399999999993E-2</v>
      </c>
      <c r="M9081">
        <v>5.6591000000000002E-3</v>
      </c>
      <c r="O9081" t="str">
        <f>Table_Index[[#This Row],[ID]]&amp;Table_Index[[#This Row],[year]]</f>
        <v>95382005</v>
      </c>
      <c r="R9081" t="str">
        <f t="shared" si="261"/>
        <v/>
      </c>
    </row>
    <row r="9082" spans="1:18" x14ac:dyDescent="0.3">
      <c r="A9082">
        <v>9538</v>
      </c>
      <c r="B9082">
        <v>2006</v>
      </c>
      <c r="C9082">
        <v>1</v>
      </c>
      <c r="D9082">
        <v>0.1883562</v>
      </c>
      <c r="E9082">
        <v>0.1232877</v>
      </c>
      <c r="F9082">
        <v>0.173516</v>
      </c>
      <c r="G9082">
        <v>4.1095899999999998E-2</v>
      </c>
      <c r="H9082">
        <v>0</v>
      </c>
      <c r="I9082">
        <v>0</v>
      </c>
      <c r="J9082">
        <v>0.12557080000000001</v>
      </c>
      <c r="K9082">
        <v>0.10045659999999999</v>
      </c>
      <c r="L9082">
        <v>0.23972599999999999</v>
      </c>
      <c r="M9082">
        <v>7.9909000000000004E-3</v>
      </c>
      <c r="O9082" t="str">
        <f>Table_Index[[#This Row],[ID]]&amp;Table_Index[[#This Row],[year]]</f>
        <v>95382006</v>
      </c>
      <c r="R9082" t="str">
        <f t="shared" si="261"/>
        <v/>
      </c>
    </row>
    <row r="9083" spans="1:18" x14ac:dyDescent="0.3">
      <c r="A9083">
        <v>9538</v>
      </c>
      <c r="B9083">
        <v>2006</v>
      </c>
      <c r="C9083">
        <v>2</v>
      </c>
      <c r="D9083">
        <v>8.1179799999999996E-2</v>
      </c>
      <c r="E9083">
        <v>6.0884899999999999E-2</v>
      </c>
      <c r="F9083">
        <v>0.1028278</v>
      </c>
      <c r="G9083">
        <v>0.11635769999999999</v>
      </c>
      <c r="H9083">
        <v>2.4353900000000001E-2</v>
      </c>
      <c r="I9083">
        <v>0.32471929999999999</v>
      </c>
      <c r="J9083">
        <v>7.4414800000000003E-2</v>
      </c>
      <c r="K9083">
        <v>5.6825899999999999E-2</v>
      </c>
      <c r="L9083">
        <v>0.1515357</v>
      </c>
      <c r="M9083">
        <v>6.9002999999999998E-3</v>
      </c>
      <c r="O9083" t="str">
        <f>Table_Index[[#This Row],[ID]]&amp;Table_Index[[#This Row],[year]]</f>
        <v>95382006</v>
      </c>
      <c r="R9083" t="str">
        <f t="shared" si="261"/>
        <v/>
      </c>
    </row>
    <row r="9084" spans="1:18" x14ac:dyDescent="0.3">
      <c r="A9084">
        <v>9538</v>
      </c>
      <c r="B9084">
        <v>2006</v>
      </c>
      <c r="C9084">
        <v>3</v>
      </c>
      <c r="D9084">
        <v>9.5915E-2</v>
      </c>
      <c r="E9084">
        <v>4.4960100000000003E-2</v>
      </c>
      <c r="F9084">
        <v>0.17984059999999999</v>
      </c>
      <c r="G9084">
        <v>1.7984099999999999E-2</v>
      </c>
      <c r="H9084">
        <v>0</v>
      </c>
      <c r="I9084">
        <v>0.35968119999999998</v>
      </c>
      <c r="J9084">
        <v>8.2426899999999997E-2</v>
      </c>
      <c r="K9084">
        <v>6.2944200000000006E-2</v>
      </c>
      <c r="L9084">
        <v>0.14387249999999999</v>
      </c>
      <c r="M9084">
        <v>1.23754E-2</v>
      </c>
      <c r="O9084" t="str">
        <f>Table_Index[[#This Row],[ID]]&amp;Table_Index[[#This Row],[year]]</f>
        <v>95382006</v>
      </c>
      <c r="R9084" t="str">
        <f t="shared" si="261"/>
        <v/>
      </c>
    </row>
    <row r="9085" spans="1:18" x14ac:dyDescent="0.3">
      <c r="A9085">
        <v>9538</v>
      </c>
      <c r="B9085">
        <v>2006</v>
      </c>
      <c r="C9085">
        <v>4</v>
      </c>
      <c r="D9085">
        <v>9.0064699999999998E-2</v>
      </c>
      <c r="E9085">
        <v>4.22178E-2</v>
      </c>
      <c r="F9085">
        <v>0.1125809</v>
      </c>
      <c r="G9085">
        <v>3.0959799999999999E-2</v>
      </c>
      <c r="H9085">
        <v>1.9701699999999999E-2</v>
      </c>
      <c r="I9085">
        <v>0.42217840000000001</v>
      </c>
      <c r="J9085">
        <v>9.2879299999999998E-2</v>
      </c>
      <c r="K9085">
        <v>5.62905E-2</v>
      </c>
      <c r="L9085">
        <v>0.1266535</v>
      </c>
      <c r="M9085">
        <v>6.4733999999999998E-3</v>
      </c>
      <c r="O9085" t="str">
        <f>Table_Index[[#This Row],[ID]]&amp;Table_Index[[#This Row],[year]]</f>
        <v>95382006</v>
      </c>
      <c r="R9085" t="str">
        <f t="shared" si="261"/>
        <v/>
      </c>
    </row>
    <row r="9086" spans="1:18" x14ac:dyDescent="0.3">
      <c r="A9086">
        <v>9538</v>
      </c>
      <c r="B9086">
        <v>2007</v>
      </c>
      <c r="C9086">
        <v>1</v>
      </c>
      <c r="D9086">
        <v>1.1813300000000001E-2</v>
      </c>
      <c r="E9086">
        <v>3.5439999999999999E-2</v>
      </c>
      <c r="F9086">
        <v>0.13467219999999999</v>
      </c>
      <c r="G9086">
        <v>2.1264000000000002E-2</v>
      </c>
      <c r="H9086">
        <v>0</v>
      </c>
      <c r="I9086">
        <v>0.56704069999999995</v>
      </c>
      <c r="J9086">
        <v>7.0880100000000001E-2</v>
      </c>
      <c r="K9086">
        <v>4.7253400000000001E-2</v>
      </c>
      <c r="L9086">
        <v>0.1063201</v>
      </c>
      <c r="M9086">
        <v>5.3160000000000004E-3</v>
      </c>
      <c r="O9086" t="str">
        <f>Table_Index[[#This Row],[ID]]&amp;Table_Index[[#This Row],[year]]</f>
        <v>95382007</v>
      </c>
      <c r="R9086" t="str">
        <f t="shared" si="261"/>
        <v/>
      </c>
    </row>
    <row r="9087" spans="1:18" x14ac:dyDescent="0.3">
      <c r="A9087">
        <v>9538</v>
      </c>
      <c r="B9087">
        <v>2007</v>
      </c>
      <c r="C9087">
        <v>2</v>
      </c>
      <c r="D9087">
        <v>0.12634790000000001</v>
      </c>
      <c r="E9087">
        <v>9.2199799999999998E-2</v>
      </c>
      <c r="F9087">
        <v>0.2458661</v>
      </c>
      <c r="G9087">
        <v>3.61707E-2</v>
      </c>
      <c r="H9087">
        <v>9.2200000000000008E-3</v>
      </c>
      <c r="I9087">
        <v>0</v>
      </c>
      <c r="J9087">
        <v>0.1843996</v>
      </c>
      <c r="K9087">
        <v>0.1229331</v>
      </c>
      <c r="L9087">
        <v>0.16595960000000001</v>
      </c>
      <c r="M9087">
        <v>1.69033E-2</v>
      </c>
      <c r="O9087" t="str">
        <f>Table_Index[[#This Row],[ID]]&amp;Table_Index[[#This Row],[year]]</f>
        <v>95382007</v>
      </c>
      <c r="R9087" t="str">
        <f t="shared" si="261"/>
        <v/>
      </c>
    </row>
    <row r="9088" spans="1:18" x14ac:dyDescent="0.3">
      <c r="A9088">
        <v>9538</v>
      </c>
      <c r="B9088">
        <v>2007</v>
      </c>
      <c r="C9088">
        <v>3</v>
      </c>
      <c r="D9088">
        <v>7.3098099999999999E-2</v>
      </c>
      <c r="E9088">
        <v>4.6382600000000003E-2</v>
      </c>
      <c r="F9088">
        <v>9.8222000000000004E-2</v>
      </c>
      <c r="G9088">
        <v>8.1851699999999999E-2</v>
      </c>
      <c r="H9088">
        <v>1.64726E-2</v>
      </c>
      <c r="I9088">
        <v>0.28648079999999998</v>
      </c>
      <c r="J9088">
        <v>0.29159659999999998</v>
      </c>
      <c r="K9088">
        <v>4.2972099999999999E-2</v>
      </c>
      <c r="L9088">
        <v>5.9342499999999999E-2</v>
      </c>
      <c r="M9088">
        <v>3.581E-3</v>
      </c>
      <c r="O9088" t="str">
        <f>Table_Index[[#This Row],[ID]]&amp;Table_Index[[#This Row],[year]]</f>
        <v>95382007</v>
      </c>
      <c r="R9088" t="str">
        <f t="shared" si="261"/>
        <v/>
      </c>
    </row>
    <row r="9089" spans="1:18" x14ac:dyDescent="0.3">
      <c r="A9089">
        <v>9538</v>
      </c>
      <c r="B9089">
        <v>2007</v>
      </c>
      <c r="C9089">
        <v>4</v>
      </c>
      <c r="D9089">
        <v>0.1008883</v>
      </c>
      <c r="E9089">
        <v>0.10264280000000001</v>
      </c>
      <c r="F9089">
        <v>0.27634609999999998</v>
      </c>
      <c r="G9089">
        <v>1.5791199999999998E-2</v>
      </c>
      <c r="H9089">
        <v>5.9217000000000002E-3</v>
      </c>
      <c r="I9089">
        <v>0</v>
      </c>
      <c r="J9089">
        <v>0.30003289999999999</v>
      </c>
      <c r="K9089">
        <v>7.8955999999999998E-2</v>
      </c>
      <c r="L9089">
        <v>0.10659059999999999</v>
      </c>
      <c r="M9089">
        <v>1.28304E-2</v>
      </c>
      <c r="O9089" t="str">
        <f>Table_Index[[#This Row],[ID]]&amp;Table_Index[[#This Row],[year]]</f>
        <v>95382007</v>
      </c>
      <c r="R9089" t="str">
        <f t="shared" si="261"/>
        <v/>
      </c>
    </row>
    <row r="9090" spans="1:18" x14ac:dyDescent="0.3">
      <c r="A9090">
        <v>9538</v>
      </c>
      <c r="B9090">
        <v>2008</v>
      </c>
      <c r="C9090">
        <v>1</v>
      </c>
      <c r="D9090">
        <v>0.1014263</v>
      </c>
      <c r="E9090">
        <v>0.1141046</v>
      </c>
      <c r="F9090">
        <v>0.4278923</v>
      </c>
      <c r="G9090">
        <v>1.90174E-2</v>
      </c>
      <c r="H9090">
        <v>5.7051999999999997E-3</v>
      </c>
      <c r="I9090">
        <v>0</v>
      </c>
      <c r="J9090">
        <v>9.98415E-2</v>
      </c>
      <c r="K9090">
        <v>7.6069700000000004E-2</v>
      </c>
      <c r="L9090">
        <v>0.148336</v>
      </c>
      <c r="M9090">
        <v>7.607E-3</v>
      </c>
      <c r="O9090" t="str">
        <f>Table_Index[[#This Row],[ID]]&amp;Table_Index[[#This Row],[year]]</f>
        <v>95382008</v>
      </c>
      <c r="R9090" t="str">
        <f t="shared" si="261"/>
        <v/>
      </c>
    </row>
    <row r="9091" spans="1:18" x14ac:dyDescent="0.3">
      <c r="A9091">
        <v>9538</v>
      </c>
      <c r="B9091">
        <v>2008</v>
      </c>
      <c r="C9091">
        <v>2</v>
      </c>
      <c r="D9091">
        <v>2.7554100000000002E-2</v>
      </c>
      <c r="E9091">
        <v>8.1159300000000004E-2</v>
      </c>
      <c r="F9091">
        <v>0.22544239999999999</v>
      </c>
      <c r="G9091">
        <v>1.35265E-2</v>
      </c>
      <c r="H9091">
        <v>3.6070999999999998E-3</v>
      </c>
      <c r="I9091">
        <v>0.4057964</v>
      </c>
      <c r="J9091">
        <v>0.11272119999999999</v>
      </c>
      <c r="K9091">
        <v>4.5088499999999997E-2</v>
      </c>
      <c r="L9091">
        <v>7.7777600000000002E-2</v>
      </c>
      <c r="M9091">
        <v>7.3268999999999999E-3</v>
      </c>
      <c r="O9091" t="str">
        <f>Table_Index[[#This Row],[ID]]&amp;Table_Index[[#This Row],[year]]</f>
        <v>95382008</v>
      </c>
      <c r="R9091" t="str">
        <f t="shared" si="261"/>
        <v/>
      </c>
    </row>
    <row r="9092" spans="1:18" x14ac:dyDescent="0.3">
      <c r="A9092">
        <v>9538</v>
      </c>
      <c r="B9092">
        <v>2008</v>
      </c>
      <c r="C9092">
        <v>3</v>
      </c>
      <c r="D9092">
        <v>7.3454500000000006E-2</v>
      </c>
      <c r="E9092">
        <v>0.25542150000000002</v>
      </c>
      <c r="F9092">
        <v>0.30049579999999998</v>
      </c>
      <c r="G9092">
        <v>3.6059500000000001E-2</v>
      </c>
      <c r="H9092">
        <v>5.9197699999999999E-2</v>
      </c>
      <c r="I9092">
        <v>0</v>
      </c>
      <c r="J9092">
        <v>0.1356405</v>
      </c>
      <c r="K9092">
        <v>3.0049599999999999E-2</v>
      </c>
      <c r="L9092">
        <v>9.0148699999999998E-2</v>
      </c>
      <c r="M9092">
        <v>1.95322E-2</v>
      </c>
      <c r="O9092" t="str">
        <f>Table_Index[[#This Row],[ID]]&amp;Table_Index[[#This Row],[year]]</f>
        <v>95382008</v>
      </c>
      <c r="R9092" t="str">
        <f t="shared" si="261"/>
        <v/>
      </c>
    </row>
    <row r="9093" spans="1:18" x14ac:dyDescent="0.3">
      <c r="A9093">
        <v>9538</v>
      </c>
      <c r="B9093">
        <v>2008</v>
      </c>
      <c r="C9093">
        <v>4</v>
      </c>
      <c r="D9093">
        <v>0</v>
      </c>
      <c r="E9093">
        <v>0.21754780000000001</v>
      </c>
      <c r="F9093">
        <v>0.38070860000000001</v>
      </c>
      <c r="G9093">
        <v>4.4149399999999998E-2</v>
      </c>
      <c r="H9093">
        <v>0.1060545</v>
      </c>
      <c r="I9093">
        <v>0</v>
      </c>
      <c r="J9093">
        <v>0</v>
      </c>
      <c r="K9093">
        <v>0.13596739999999999</v>
      </c>
      <c r="L9093">
        <v>9.7896499999999997E-2</v>
      </c>
      <c r="M9093">
        <v>1.7675799999999998E-2</v>
      </c>
      <c r="O9093" t="str">
        <f>Table_Index[[#This Row],[ID]]&amp;Table_Index[[#This Row],[year]]</f>
        <v>95382008</v>
      </c>
      <c r="R9093" t="str">
        <f t="shared" si="261"/>
        <v/>
      </c>
    </row>
    <row r="9094" spans="1:18" x14ac:dyDescent="0.3">
      <c r="A9094">
        <v>9538</v>
      </c>
      <c r="B9094">
        <v>2009</v>
      </c>
      <c r="C9094">
        <v>1</v>
      </c>
      <c r="D9094">
        <v>0.17183909999999999</v>
      </c>
      <c r="E9094">
        <v>8.6048700000000006E-2</v>
      </c>
      <c r="F9094">
        <v>0.16744619999999999</v>
      </c>
      <c r="G9094">
        <v>8.8374400000000006E-2</v>
      </c>
      <c r="H9094">
        <v>5.5582800000000002E-2</v>
      </c>
      <c r="I9094">
        <v>0</v>
      </c>
      <c r="J9094">
        <v>0.19767950000000001</v>
      </c>
      <c r="K9094">
        <v>5.3489799999999997E-2</v>
      </c>
      <c r="L9094">
        <v>0.16279489999999999</v>
      </c>
      <c r="M9094">
        <v>1.6744599999999998E-2</v>
      </c>
      <c r="O9094" t="str">
        <f>Table_Index[[#This Row],[ID]]&amp;Table_Index[[#This Row],[year]]</f>
        <v>95382009</v>
      </c>
      <c r="R9094" t="str">
        <f t="shared" si="261"/>
        <v/>
      </c>
    </row>
    <row r="9095" spans="1:18" x14ac:dyDescent="0.3">
      <c r="A9095">
        <v>9538</v>
      </c>
      <c r="B9095">
        <v>2009</v>
      </c>
      <c r="C9095">
        <v>2</v>
      </c>
      <c r="D9095">
        <v>0.1344477</v>
      </c>
      <c r="E9095">
        <v>3.8154100000000003E-2</v>
      </c>
      <c r="F9095">
        <v>0.13081400000000001</v>
      </c>
      <c r="G9095">
        <v>0.1373547</v>
      </c>
      <c r="H9095">
        <v>5.3960800000000003E-2</v>
      </c>
      <c r="I9095">
        <v>0</v>
      </c>
      <c r="J9095">
        <v>0.41424420000000001</v>
      </c>
      <c r="K9095">
        <v>4.0879400000000003E-2</v>
      </c>
      <c r="L9095">
        <v>4.3604700000000003E-2</v>
      </c>
      <c r="M9095">
        <v>6.5407E-3</v>
      </c>
      <c r="O9095" t="str">
        <f>Table_Index[[#This Row],[ID]]&amp;Table_Index[[#This Row],[year]]</f>
        <v>95382009</v>
      </c>
      <c r="R9095" t="str">
        <f t="shared" si="261"/>
        <v/>
      </c>
    </row>
    <row r="9096" spans="1:18" x14ac:dyDescent="0.3">
      <c r="A9096">
        <v>9538</v>
      </c>
      <c r="B9096">
        <v>2009</v>
      </c>
      <c r="C9096">
        <v>3</v>
      </c>
      <c r="D9096">
        <v>9.58894E-2</v>
      </c>
      <c r="E9096">
        <v>9.5384700000000003E-2</v>
      </c>
      <c r="F9096">
        <v>0.13626379999999999</v>
      </c>
      <c r="G9096">
        <v>1.13553E-2</v>
      </c>
      <c r="H9096">
        <v>2.2710999999999999E-3</v>
      </c>
      <c r="I9096">
        <v>0.3860809</v>
      </c>
      <c r="J9096">
        <v>0.10219789999999999</v>
      </c>
      <c r="K9096">
        <v>6.3589800000000002E-2</v>
      </c>
      <c r="L9096">
        <v>9.5384700000000003E-2</v>
      </c>
      <c r="M9096">
        <v>1.15824E-2</v>
      </c>
      <c r="O9096" t="str">
        <f>Table_Index[[#This Row],[ID]]&amp;Table_Index[[#This Row],[year]]</f>
        <v>95382009</v>
      </c>
      <c r="R9096" t="str">
        <f t="shared" si="261"/>
        <v/>
      </c>
    </row>
    <row r="9097" spans="1:18" x14ac:dyDescent="0.3">
      <c r="A9097">
        <v>9538</v>
      </c>
      <c r="B9097">
        <v>2009</v>
      </c>
      <c r="C9097">
        <v>4</v>
      </c>
      <c r="D9097">
        <v>3.8928499999999998E-2</v>
      </c>
      <c r="E9097">
        <v>6.5360699999999994E-2</v>
      </c>
      <c r="F9097">
        <v>7.0660200000000006E-2</v>
      </c>
      <c r="G9097">
        <v>8.1965800000000005E-2</v>
      </c>
      <c r="H9097">
        <v>7.5875600000000001E-2</v>
      </c>
      <c r="I9097">
        <v>0.25614330000000002</v>
      </c>
      <c r="J9097">
        <v>0.26203159999999998</v>
      </c>
      <c r="K9097">
        <v>6.9188100000000002E-2</v>
      </c>
      <c r="L9097">
        <v>7.3015499999999997E-2</v>
      </c>
      <c r="M9097">
        <v>6.8304999999999998E-3</v>
      </c>
      <c r="O9097" t="str">
        <f>Table_Index[[#This Row],[ID]]&amp;Table_Index[[#This Row],[year]]</f>
        <v>95382009</v>
      </c>
      <c r="R9097" t="str">
        <f t="shared" si="261"/>
        <v/>
      </c>
    </row>
    <row r="9098" spans="1:18" x14ac:dyDescent="0.3">
      <c r="A9098">
        <v>9538</v>
      </c>
      <c r="B9098">
        <v>2010</v>
      </c>
      <c r="C9098">
        <v>1</v>
      </c>
      <c r="D9098">
        <v>6.3378500000000004E-2</v>
      </c>
      <c r="E9098">
        <v>5.70407E-2</v>
      </c>
      <c r="F9098">
        <v>0.12223000000000001</v>
      </c>
      <c r="G9098">
        <v>2.54646E-2</v>
      </c>
      <c r="H9098">
        <v>1.8843800000000001E-2</v>
      </c>
      <c r="I9098">
        <v>0.13750879999999999</v>
      </c>
      <c r="J9098">
        <v>0.2622852</v>
      </c>
      <c r="K9098">
        <v>0.20303760000000001</v>
      </c>
      <c r="L9098">
        <v>0.1018583</v>
      </c>
      <c r="M9098">
        <v>8.3523999999999994E-3</v>
      </c>
      <c r="O9098" t="str">
        <f>Table_Index[[#This Row],[ID]]&amp;Table_Index[[#This Row],[year]]</f>
        <v>95382010</v>
      </c>
      <c r="R9098" t="str">
        <f t="shared" si="261"/>
        <v/>
      </c>
    </row>
    <row r="9099" spans="1:18" x14ac:dyDescent="0.3">
      <c r="A9099">
        <v>9538</v>
      </c>
      <c r="B9099">
        <v>2010</v>
      </c>
      <c r="C9099">
        <v>2</v>
      </c>
      <c r="D9099">
        <v>4.3931999999999999E-2</v>
      </c>
      <c r="E9099">
        <v>3.96805E-2</v>
      </c>
      <c r="F9099">
        <v>8.50297E-2</v>
      </c>
      <c r="G9099">
        <v>2.4800300000000001E-2</v>
      </c>
      <c r="H9099">
        <v>1.31594E-2</v>
      </c>
      <c r="I9099">
        <v>0.48183500000000001</v>
      </c>
      <c r="J9099">
        <v>0.18600249999999999</v>
      </c>
      <c r="K9099">
        <v>4.9600699999999998E-2</v>
      </c>
      <c r="L9099">
        <v>6.8023799999999995E-2</v>
      </c>
      <c r="M9099">
        <v>7.9360999999999998E-3</v>
      </c>
      <c r="O9099" t="str">
        <f>Table_Index[[#This Row],[ID]]&amp;Table_Index[[#This Row],[year]]</f>
        <v>95382010</v>
      </c>
      <c r="R9099" t="str">
        <f t="shared" si="261"/>
        <v/>
      </c>
    </row>
    <row r="9100" spans="1:18" x14ac:dyDescent="0.3">
      <c r="A9100">
        <v>9538</v>
      </c>
      <c r="B9100">
        <v>2010</v>
      </c>
      <c r="C9100">
        <v>3</v>
      </c>
      <c r="D9100">
        <v>0</v>
      </c>
      <c r="E9100">
        <v>5.6925999999999997E-2</v>
      </c>
      <c r="F9100">
        <v>0.1612903</v>
      </c>
      <c r="G9100">
        <v>8.69703E-2</v>
      </c>
      <c r="H9100">
        <v>2.3719000000000001E-3</v>
      </c>
      <c r="I9100">
        <v>0.34155600000000003</v>
      </c>
      <c r="J9100">
        <v>0.16698289999999999</v>
      </c>
      <c r="K9100">
        <v>7.2106299999999998E-2</v>
      </c>
      <c r="L9100">
        <v>9.4876699999999994E-2</v>
      </c>
      <c r="M9100">
        <v>1.6919699999999999E-2</v>
      </c>
      <c r="O9100" t="str">
        <f>Table_Index[[#This Row],[ID]]&amp;Table_Index[[#This Row],[year]]</f>
        <v>95382010</v>
      </c>
      <c r="R9100" t="str">
        <f t="shared" si="261"/>
        <v/>
      </c>
    </row>
    <row r="9101" spans="1:18" x14ac:dyDescent="0.3">
      <c r="A9101">
        <v>9538</v>
      </c>
      <c r="B9101">
        <v>2010</v>
      </c>
      <c r="C9101">
        <v>4</v>
      </c>
      <c r="D9101">
        <v>5.9380099999999998E-2</v>
      </c>
      <c r="E9101">
        <v>5.2566000000000002E-2</v>
      </c>
      <c r="F9101">
        <v>0.157698</v>
      </c>
      <c r="G9101">
        <v>1.9274199999999998E-2</v>
      </c>
      <c r="H9101">
        <v>3.5044E-3</v>
      </c>
      <c r="I9101">
        <v>0.34167900000000001</v>
      </c>
      <c r="J9101">
        <v>0.22642319999999999</v>
      </c>
      <c r="K9101">
        <v>3.9424500000000001E-2</v>
      </c>
      <c r="L9101">
        <v>9.2866599999999994E-2</v>
      </c>
      <c r="M9101">
        <v>7.1840000000000003E-3</v>
      </c>
      <c r="O9101" t="str">
        <f>Table_Index[[#This Row],[ID]]&amp;Table_Index[[#This Row],[year]]</f>
        <v>95382010</v>
      </c>
      <c r="R9101" t="str">
        <f t="shared" si="261"/>
        <v/>
      </c>
    </row>
    <row r="9102" spans="1:18" x14ac:dyDescent="0.3">
      <c r="A9102">
        <v>9538</v>
      </c>
      <c r="B9102">
        <v>2011</v>
      </c>
      <c r="C9102">
        <v>1</v>
      </c>
      <c r="D9102">
        <v>4.0385799999999999E-2</v>
      </c>
      <c r="E9102">
        <v>4.5499400000000002E-2</v>
      </c>
      <c r="F9102">
        <v>9.4136800000000007E-2</v>
      </c>
      <c r="G9102">
        <v>3.1378900000000001E-2</v>
      </c>
      <c r="H9102">
        <v>3.45168E-2</v>
      </c>
      <c r="I9102">
        <v>0.39223649999999999</v>
      </c>
      <c r="J9102">
        <v>0.16343189999999999</v>
      </c>
      <c r="K9102">
        <v>0.13074549999999999</v>
      </c>
      <c r="L9102">
        <v>6.2757800000000002E-2</v>
      </c>
      <c r="M9102">
        <v>4.9104999999999999E-3</v>
      </c>
      <c r="O9102" t="str">
        <f>Table_Index[[#This Row],[ID]]&amp;Table_Index[[#This Row],[year]]</f>
        <v>95382011</v>
      </c>
      <c r="R9102" t="str">
        <f t="shared" ref="R9102:R9165" si="262">RIGHT(P9102,4)</f>
        <v/>
      </c>
    </row>
    <row r="9103" spans="1:18" x14ac:dyDescent="0.3">
      <c r="A9103">
        <v>9538</v>
      </c>
      <c r="B9103">
        <v>2011</v>
      </c>
      <c r="C9103">
        <v>2</v>
      </c>
      <c r="D9103">
        <v>6.3888600000000004E-2</v>
      </c>
      <c r="E9103">
        <v>6.2584799999999996E-2</v>
      </c>
      <c r="F9103">
        <v>0</v>
      </c>
      <c r="G9103">
        <v>9.5441700000000004E-2</v>
      </c>
      <c r="H9103">
        <v>1.5333299999999999E-2</v>
      </c>
      <c r="I9103">
        <v>0.53197039999999995</v>
      </c>
      <c r="J9103">
        <v>8.9965600000000007E-2</v>
      </c>
      <c r="K9103">
        <v>3.3639299999999997E-2</v>
      </c>
      <c r="L9103">
        <v>9.8571000000000006E-2</v>
      </c>
      <c r="M9103">
        <v>8.6053999999999992E-3</v>
      </c>
      <c r="O9103" t="str">
        <f>Table_Index[[#This Row],[ID]]&amp;Table_Index[[#This Row],[year]]</f>
        <v>95382011</v>
      </c>
      <c r="R9103" t="str">
        <f t="shared" si="262"/>
        <v/>
      </c>
    </row>
    <row r="9104" spans="1:18" x14ac:dyDescent="0.3">
      <c r="A9104">
        <v>9538</v>
      </c>
      <c r="B9104">
        <v>2011</v>
      </c>
      <c r="C9104">
        <v>3</v>
      </c>
      <c r="D9104">
        <v>5.42148E-2</v>
      </c>
      <c r="E9104">
        <v>6.7394099999999998E-2</v>
      </c>
      <c r="F9104">
        <v>0.1422764</v>
      </c>
      <c r="G9104">
        <v>5.9905899999999998E-2</v>
      </c>
      <c r="H9104">
        <v>2.8904599999999999E-2</v>
      </c>
      <c r="I9104">
        <v>0.21341460000000001</v>
      </c>
      <c r="J9104">
        <v>8.9858800000000003E-2</v>
      </c>
      <c r="K9104">
        <v>0.1680574</v>
      </c>
      <c r="L9104">
        <v>0.1684852</v>
      </c>
      <c r="M9104">
        <v>7.4882000000000004E-3</v>
      </c>
      <c r="O9104" t="str">
        <f>Table_Index[[#This Row],[ID]]&amp;Table_Index[[#This Row],[year]]</f>
        <v>95382011</v>
      </c>
      <c r="R9104" t="str">
        <f t="shared" si="262"/>
        <v/>
      </c>
    </row>
    <row r="9105" spans="1:18" x14ac:dyDescent="0.3">
      <c r="A9105">
        <v>9538</v>
      </c>
      <c r="B9105">
        <v>2011</v>
      </c>
      <c r="C9105">
        <v>4</v>
      </c>
      <c r="D9105">
        <v>9.4053000000000001E-3</v>
      </c>
      <c r="E9105">
        <v>7.0322700000000002E-2</v>
      </c>
      <c r="F9105">
        <v>0.12588630000000001</v>
      </c>
      <c r="G9105">
        <v>2.2789799999999999E-2</v>
      </c>
      <c r="H9105">
        <v>1.4976099999999999E-2</v>
      </c>
      <c r="I9105">
        <v>0.5664882</v>
      </c>
      <c r="J9105">
        <v>7.1624900000000005E-2</v>
      </c>
      <c r="K9105">
        <v>5.2090900000000002E-2</v>
      </c>
      <c r="L9105">
        <v>6.1206799999999999E-2</v>
      </c>
      <c r="M9105">
        <v>5.2091000000000004E-3</v>
      </c>
      <c r="O9105" t="str">
        <f>Table_Index[[#This Row],[ID]]&amp;Table_Index[[#This Row],[year]]</f>
        <v>95382011</v>
      </c>
      <c r="R9105" t="str">
        <f t="shared" si="262"/>
        <v/>
      </c>
    </row>
    <row r="9106" spans="1:18" x14ac:dyDescent="0.3">
      <c r="A9106">
        <v>9539</v>
      </c>
      <c r="B9106">
        <v>2003</v>
      </c>
      <c r="C9106">
        <v>1</v>
      </c>
      <c r="D9106">
        <v>0.29032259999999999</v>
      </c>
      <c r="E9106">
        <v>5.8064499999999998E-2</v>
      </c>
      <c r="F9106">
        <v>0.20322580000000001</v>
      </c>
      <c r="G9106">
        <v>4.03226E-2</v>
      </c>
      <c r="H9106">
        <v>0</v>
      </c>
      <c r="I9106">
        <v>0</v>
      </c>
      <c r="J9106">
        <v>0.1612903</v>
      </c>
      <c r="K9106">
        <v>6.7741899999999994E-2</v>
      </c>
      <c r="L9106">
        <v>0.1548387</v>
      </c>
      <c r="M9106">
        <v>2.41935E-2</v>
      </c>
      <c r="O9106" t="str">
        <f>Table_Index[[#This Row],[ID]]&amp;Table_Index[[#This Row],[year]]</f>
        <v>95392003</v>
      </c>
      <c r="R9106" t="str">
        <f t="shared" si="262"/>
        <v/>
      </c>
    </row>
    <row r="9107" spans="1:18" x14ac:dyDescent="0.3">
      <c r="A9107">
        <v>9539</v>
      </c>
      <c r="B9107">
        <v>2003</v>
      </c>
      <c r="C9107">
        <v>2</v>
      </c>
      <c r="D9107">
        <v>3.2943999999999998E-3</v>
      </c>
      <c r="E9107">
        <v>1.3177E-3</v>
      </c>
      <c r="F9107">
        <v>4.3924999999999997E-3</v>
      </c>
      <c r="G9107">
        <v>0</v>
      </c>
      <c r="H9107">
        <v>0</v>
      </c>
      <c r="I9107">
        <v>0</v>
      </c>
      <c r="J9107">
        <v>0</v>
      </c>
      <c r="K9107">
        <v>0.98830499999999999</v>
      </c>
      <c r="L9107">
        <v>2.5257000000000001E-3</v>
      </c>
      <c r="M9107">
        <v>1.6469999999999999E-4</v>
      </c>
      <c r="O9107" t="str">
        <f>Table_Index[[#This Row],[ID]]&amp;Table_Index[[#This Row],[year]]</f>
        <v>95392003</v>
      </c>
      <c r="R9107" t="str">
        <f t="shared" si="262"/>
        <v/>
      </c>
    </row>
    <row r="9108" spans="1:18" x14ac:dyDescent="0.3">
      <c r="A9108">
        <v>9539</v>
      </c>
      <c r="B9108">
        <v>2003</v>
      </c>
      <c r="C9108">
        <v>3</v>
      </c>
      <c r="D9108">
        <v>0.4111842</v>
      </c>
      <c r="E9108">
        <v>0</v>
      </c>
      <c r="F9108">
        <v>0.1315789</v>
      </c>
      <c r="G9108">
        <v>0</v>
      </c>
      <c r="H9108">
        <v>0</v>
      </c>
      <c r="I9108">
        <v>0</v>
      </c>
      <c r="J9108">
        <v>0</v>
      </c>
      <c r="K9108">
        <v>9.86842E-2</v>
      </c>
      <c r="L9108">
        <v>0.3289473</v>
      </c>
      <c r="M9108">
        <v>2.9605300000000001E-2</v>
      </c>
      <c r="O9108" t="str">
        <f>Table_Index[[#This Row],[ID]]&amp;Table_Index[[#This Row],[year]]</f>
        <v>95392003</v>
      </c>
      <c r="R9108" t="str">
        <f t="shared" si="262"/>
        <v/>
      </c>
    </row>
    <row r="9109" spans="1:18" x14ac:dyDescent="0.3">
      <c r="A9109">
        <v>9539</v>
      </c>
      <c r="B9109">
        <v>2003</v>
      </c>
      <c r="C9109">
        <v>4</v>
      </c>
      <c r="D9109">
        <v>3.0869799999999999E-2</v>
      </c>
      <c r="E9109">
        <v>0</v>
      </c>
      <c r="F9109">
        <v>1.48901E-2</v>
      </c>
      <c r="G9109">
        <v>0</v>
      </c>
      <c r="H9109">
        <v>0</v>
      </c>
      <c r="I9109">
        <v>3.4501499999999997E-2</v>
      </c>
      <c r="J9109">
        <v>0</v>
      </c>
      <c r="K9109">
        <v>3.6316999999999999E-3</v>
      </c>
      <c r="L9109">
        <v>7.2635E-3</v>
      </c>
      <c r="M9109">
        <v>0.90884330000000002</v>
      </c>
      <c r="O9109" t="str">
        <f>Table_Index[[#This Row],[ID]]&amp;Table_Index[[#This Row],[year]]</f>
        <v>95392003</v>
      </c>
      <c r="R9109" t="str">
        <f t="shared" si="262"/>
        <v/>
      </c>
    </row>
    <row r="9110" spans="1:18" x14ac:dyDescent="0.3">
      <c r="A9110">
        <v>9539</v>
      </c>
      <c r="B9110">
        <v>2004</v>
      </c>
      <c r="C9110">
        <v>1</v>
      </c>
      <c r="D9110">
        <v>5.1671700000000001E-2</v>
      </c>
      <c r="E9110">
        <v>0.15319150000000001</v>
      </c>
      <c r="F9110">
        <v>0.27720359999999999</v>
      </c>
      <c r="G9110">
        <v>8.0243200000000001E-2</v>
      </c>
      <c r="H9110">
        <v>0</v>
      </c>
      <c r="I9110">
        <v>0</v>
      </c>
      <c r="J9110">
        <v>0</v>
      </c>
      <c r="K9110">
        <v>0.15319150000000001</v>
      </c>
      <c r="L9110">
        <v>0.2297872</v>
      </c>
      <c r="M9110">
        <v>5.4711200000000001E-2</v>
      </c>
      <c r="O9110" t="str">
        <f>Table_Index[[#This Row],[ID]]&amp;Table_Index[[#This Row],[year]]</f>
        <v>95392004</v>
      </c>
      <c r="R9110" t="str">
        <f t="shared" si="262"/>
        <v/>
      </c>
    </row>
    <row r="9111" spans="1:18" x14ac:dyDescent="0.3">
      <c r="A9111">
        <v>9539</v>
      </c>
      <c r="B9111">
        <v>2004</v>
      </c>
      <c r="C9111">
        <v>2</v>
      </c>
      <c r="D9111">
        <v>0.4244482</v>
      </c>
      <c r="E9111">
        <v>7.6400700000000002E-2</v>
      </c>
      <c r="F9111">
        <v>0.2037351</v>
      </c>
      <c r="G9111">
        <v>3.3955899999999997E-2</v>
      </c>
      <c r="H9111">
        <v>0</v>
      </c>
      <c r="I9111">
        <v>0</v>
      </c>
      <c r="J9111">
        <v>0</v>
      </c>
      <c r="K9111">
        <v>0.1018676</v>
      </c>
      <c r="L9111">
        <v>0.14261460000000001</v>
      </c>
      <c r="M9111">
        <v>1.6977900000000001E-2</v>
      </c>
      <c r="O9111" t="str">
        <f>Table_Index[[#This Row],[ID]]&amp;Table_Index[[#This Row],[year]]</f>
        <v>95392004</v>
      </c>
      <c r="R9111" t="str">
        <f t="shared" si="262"/>
        <v/>
      </c>
    </row>
    <row r="9112" spans="1:18" x14ac:dyDescent="0.3">
      <c r="A9112">
        <v>9539</v>
      </c>
      <c r="B9112">
        <v>2004</v>
      </c>
      <c r="C9112">
        <v>3</v>
      </c>
      <c r="D9112">
        <v>0.65369770000000005</v>
      </c>
      <c r="E9112">
        <v>5.4968599999999999E-2</v>
      </c>
      <c r="F9112">
        <v>7.3291499999999996E-2</v>
      </c>
      <c r="G9112">
        <v>0</v>
      </c>
      <c r="H9112">
        <v>0</v>
      </c>
      <c r="I9112">
        <v>0</v>
      </c>
      <c r="J9112">
        <v>0</v>
      </c>
      <c r="K9112">
        <v>7.3291499999999996E-2</v>
      </c>
      <c r="L9112">
        <v>0.12642780000000001</v>
      </c>
      <c r="M9112">
        <v>1.83229E-2</v>
      </c>
      <c r="O9112" t="str">
        <f>Table_Index[[#This Row],[ID]]&amp;Table_Index[[#This Row],[year]]</f>
        <v>95392004</v>
      </c>
      <c r="R9112" t="str">
        <f t="shared" si="262"/>
        <v/>
      </c>
    </row>
    <row r="9113" spans="1:18" x14ac:dyDescent="0.3">
      <c r="A9113">
        <v>9539</v>
      </c>
      <c r="B9113">
        <v>2004</v>
      </c>
      <c r="C9113">
        <v>4</v>
      </c>
      <c r="D9113">
        <v>0.13582340000000001</v>
      </c>
      <c r="E9113">
        <v>0.1528013</v>
      </c>
      <c r="F9113">
        <v>0.26485570000000003</v>
      </c>
      <c r="G9113">
        <v>4.0746999999999998E-2</v>
      </c>
      <c r="H9113">
        <v>1.6977900000000001E-2</v>
      </c>
      <c r="I9113">
        <v>0</v>
      </c>
      <c r="J9113">
        <v>0</v>
      </c>
      <c r="K9113">
        <v>0.13582340000000001</v>
      </c>
      <c r="L9113">
        <v>0.22410869999999999</v>
      </c>
      <c r="M9113">
        <v>2.8862499999999999E-2</v>
      </c>
      <c r="O9113" t="str">
        <f>Table_Index[[#This Row],[ID]]&amp;Table_Index[[#This Row],[year]]</f>
        <v>95392004</v>
      </c>
      <c r="R9113" t="str">
        <f t="shared" si="262"/>
        <v/>
      </c>
    </row>
    <row r="9114" spans="1:18" x14ac:dyDescent="0.3">
      <c r="A9114">
        <v>9539</v>
      </c>
      <c r="B9114">
        <v>2005</v>
      </c>
      <c r="C9114">
        <v>1</v>
      </c>
      <c r="D9114">
        <v>0.1102196</v>
      </c>
      <c r="E9114">
        <v>0.21162159999999999</v>
      </c>
      <c r="F9114">
        <v>0.343885</v>
      </c>
      <c r="G9114">
        <v>3.5270299999999997E-2</v>
      </c>
      <c r="H9114">
        <v>0</v>
      </c>
      <c r="I9114">
        <v>0</v>
      </c>
      <c r="J9114">
        <v>0</v>
      </c>
      <c r="K9114">
        <v>8.8175600000000007E-2</v>
      </c>
      <c r="L9114">
        <v>0.1939864</v>
      </c>
      <c r="M9114">
        <v>1.6841499999999999E-2</v>
      </c>
      <c r="O9114" t="str">
        <f>Table_Index[[#This Row],[ID]]&amp;Table_Index[[#This Row],[year]]</f>
        <v>95392005</v>
      </c>
      <c r="R9114" t="str">
        <f t="shared" si="262"/>
        <v/>
      </c>
    </row>
    <row r="9115" spans="1:18" x14ac:dyDescent="0.3">
      <c r="A9115">
        <v>9539</v>
      </c>
      <c r="B9115">
        <v>2005</v>
      </c>
      <c r="C9115">
        <v>2</v>
      </c>
      <c r="D9115">
        <v>9.1558299999999995E-2</v>
      </c>
      <c r="E9115">
        <v>0.1245193</v>
      </c>
      <c r="F9115">
        <v>0.14649329999999999</v>
      </c>
      <c r="G9115">
        <v>0.10254530000000001</v>
      </c>
      <c r="H9115">
        <v>0</v>
      </c>
      <c r="I9115">
        <v>0</v>
      </c>
      <c r="J9115">
        <v>0.2014283</v>
      </c>
      <c r="K9115">
        <v>0.14649329999999999</v>
      </c>
      <c r="L9115">
        <v>0.175792</v>
      </c>
      <c r="M9115">
        <v>1.1170100000000001E-2</v>
      </c>
      <c r="O9115" t="str">
        <f>Table_Index[[#This Row],[ID]]&amp;Table_Index[[#This Row],[year]]</f>
        <v>95392005</v>
      </c>
      <c r="R9115" t="str">
        <f t="shared" si="262"/>
        <v/>
      </c>
    </row>
    <row r="9116" spans="1:18" x14ac:dyDescent="0.3">
      <c r="A9116">
        <v>9539</v>
      </c>
      <c r="B9116">
        <v>2005</v>
      </c>
      <c r="C9116">
        <v>3</v>
      </c>
      <c r="D9116">
        <v>0</v>
      </c>
      <c r="E9116">
        <v>0.12714130000000001</v>
      </c>
      <c r="F9116">
        <v>0.18946540000000001</v>
      </c>
      <c r="G9116">
        <v>4.3286999999999999E-2</v>
      </c>
      <c r="H9116">
        <v>0</v>
      </c>
      <c r="I9116">
        <v>0.42380420000000002</v>
      </c>
      <c r="J9116">
        <v>0</v>
      </c>
      <c r="K9116">
        <v>8.4760799999999997E-2</v>
      </c>
      <c r="L9116">
        <v>0.1246483</v>
      </c>
      <c r="M9116">
        <v>6.8931000000000001E-3</v>
      </c>
      <c r="O9116" t="str">
        <f>Table_Index[[#This Row],[ID]]&amp;Table_Index[[#This Row],[year]]</f>
        <v>95392005</v>
      </c>
      <c r="R9116" t="str">
        <f t="shared" si="262"/>
        <v/>
      </c>
    </row>
    <row r="9117" spans="1:18" x14ac:dyDescent="0.3">
      <c r="A9117">
        <v>9539</v>
      </c>
      <c r="B9117">
        <v>2005</v>
      </c>
      <c r="C9117">
        <v>4</v>
      </c>
      <c r="D9117">
        <v>9.6348799999999998E-2</v>
      </c>
      <c r="E9117">
        <v>7.2261599999999995E-2</v>
      </c>
      <c r="F9117">
        <v>0.12204180000000001</v>
      </c>
      <c r="G9117">
        <v>5.7809300000000001E-2</v>
      </c>
      <c r="H9117">
        <v>0</v>
      </c>
      <c r="I9117">
        <v>0.30028700000000003</v>
      </c>
      <c r="J9117">
        <v>8.8319700000000001E-2</v>
      </c>
      <c r="K9117">
        <v>0.1766394</v>
      </c>
      <c r="L9117">
        <v>8.0290700000000007E-2</v>
      </c>
      <c r="M9117">
        <v>6.0016999999999996E-3</v>
      </c>
      <c r="O9117" t="str">
        <f>Table_Index[[#This Row],[ID]]&amp;Table_Index[[#This Row],[year]]</f>
        <v>95392005</v>
      </c>
      <c r="R9117" t="str">
        <f t="shared" si="262"/>
        <v/>
      </c>
    </row>
    <row r="9118" spans="1:18" x14ac:dyDescent="0.3">
      <c r="A9118">
        <v>9539</v>
      </c>
      <c r="B9118">
        <v>2006</v>
      </c>
      <c r="C9118">
        <v>1</v>
      </c>
      <c r="D9118">
        <v>0.1554671</v>
      </c>
      <c r="E9118">
        <v>9.3654899999999999E-2</v>
      </c>
      <c r="F9118">
        <v>0.2191524</v>
      </c>
      <c r="G9118">
        <v>4.21447E-2</v>
      </c>
      <c r="H9118">
        <v>0</v>
      </c>
      <c r="I9118">
        <v>0</v>
      </c>
      <c r="J9118">
        <v>0.1685788</v>
      </c>
      <c r="K9118">
        <v>0.1123859</v>
      </c>
      <c r="L9118">
        <v>0.19667519999999999</v>
      </c>
      <c r="M9118">
        <v>1.1941E-2</v>
      </c>
      <c r="O9118" t="str">
        <f>Table_Index[[#This Row],[ID]]&amp;Table_Index[[#This Row],[year]]</f>
        <v>95392006</v>
      </c>
      <c r="R9118" t="str">
        <f t="shared" si="262"/>
        <v/>
      </c>
    </row>
    <row r="9119" spans="1:18" x14ac:dyDescent="0.3">
      <c r="A9119">
        <v>9539</v>
      </c>
      <c r="B9119">
        <v>2006</v>
      </c>
      <c r="C9119">
        <v>2</v>
      </c>
      <c r="D9119">
        <v>7.5112700000000004E-2</v>
      </c>
      <c r="E9119">
        <v>5.6334500000000003E-2</v>
      </c>
      <c r="F9119">
        <v>8.7631399999999998E-2</v>
      </c>
      <c r="G9119">
        <v>5.2578899999999998E-2</v>
      </c>
      <c r="H9119">
        <v>2.25338E-2</v>
      </c>
      <c r="I9119">
        <v>0.45067600000000002</v>
      </c>
      <c r="J9119">
        <v>6.8853300000000006E-2</v>
      </c>
      <c r="K9119">
        <v>5.0075099999999997E-2</v>
      </c>
      <c r="L9119">
        <v>0.13144719999999999</v>
      </c>
      <c r="M9119">
        <v>4.7571000000000002E-3</v>
      </c>
      <c r="O9119" t="str">
        <f>Table_Index[[#This Row],[ID]]&amp;Table_Index[[#This Row],[year]]</f>
        <v>95392006</v>
      </c>
      <c r="R9119" t="str">
        <f t="shared" si="262"/>
        <v/>
      </c>
    </row>
    <row r="9120" spans="1:18" x14ac:dyDescent="0.3">
      <c r="A9120">
        <v>9539</v>
      </c>
      <c r="B9120">
        <v>2006</v>
      </c>
      <c r="C9120">
        <v>3</v>
      </c>
      <c r="D9120">
        <v>0</v>
      </c>
      <c r="E9120">
        <v>0.1815071</v>
      </c>
      <c r="F9120">
        <v>0.1613396</v>
      </c>
      <c r="G9120">
        <v>0.15327260000000001</v>
      </c>
      <c r="H9120">
        <v>5.6468900000000002E-2</v>
      </c>
      <c r="I9120">
        <v>0</v>
      </c>
      <c r="J9120">
        <v>0</v>
      </c>
      <c r="K9120">
        <v>0.1613396</v>
      </c>
      <c r="L9120">
        <v>0.26621030000000001</v>
      </c>
      <c r="M9120">
        <v>1.9861899999999998E-2</v>
      </c>
      <c r="O9120" t="str">
        <f>Table_Index[[#This Row],[ID]]&amp;Table_Index[[#This Row],[year]]</f>
        <v>95392006</v>
      </c>
      <c r="R9120" t="str">
        <f t="shared" si="262"/>
        <v/>
      </c>
    </row>
    <row r="9121" spans="1:18" x14ac:dyDescent="0.3">
      <c r="A9121">
        <v>9539</v>
      </c>
      <c r="B9121">
        <v>2006</v>
      </c>
      <c r="C9121">
        <v>4</v>
      </c>
      <c r="D9121">
        <v>8.4558499999999995E-2</v>
      </c>
      <c r="E9121">
        <v>8.0714900000000006E-2</v>
      </c>
      <c r="F9121">
        <v>0.21523970000000001</v>
      </c>
      <c r="G9121">
        <v>0.29595460000000001</v>
      </c>
      <c r="H9121">
        <v>4.3720599999999998E-2</v>
      </c>
      <c r="I9121">
        <v>0</v>
      </c>
      <c r="J9121">
        <v>0</v>
      </c>
      <c r="K9121">
        <v>0.1076199</v>
      </c>
      <c r="L9121">
        <v>0.16142980000000001</v>
      </c>
      <c r="M9121">
        <v>1.0762000000000001E-2</v>
      </c>
      <c r="O9121" t="str">
        <f>Table_Index[[#This Row],[ID]]&amp;Table_Index[[#This Row],[year]]</f>
        <v>95392006</v>
      </c>
      <c r="R9121" t="str">
        <f t="shared" si="262"/>
        <v/>
      </c>
    </row>
    <row r="9122" spans="1:18" x14ac:dyDescent="0.3">
      <c r="A9122">
        <v>9539</v>
      </c>
      <c r="B9122">
        <v>2007</v>
      </c>
      <c r="C9122">
        <v>1</v>
      </c>
      <c r="D9122">
        <v>0.15849060000000001</v>
      </c>
      <c r="E9122">
        <v>0.1132075</v>
      </c>
      <c r="F9122">
        <v>0.30188680000000001</v>
      </c>
      <c r="G9122">
        <v>6.0377399999999998E-2</v>
      </c>
      <c r="H9122">
        <v>1.1320800000000001E-2</v>
      </c>
      <c r="I9122">
        <v>0</v>
      </c>
      <c r="J9122">
        <v>0</v>
      </c>
      <c r="K9122">
        <v>0.15849060000000001</v>
      </c>
      <c r="L9122">
        <v>0.18113209999999999</v>
      </c>
      <c r="M9122">
        <v>1.50943E-2</v>
      </c>
      <c r="O9122" t="str">
        <f>Table_Index[[#This Row],[ID]]&amp;Table_Index[[#This Row],[year]]</f>
        <v>95392007</v>
      </c>
      <c r="R9122" t="str">
        <f t="shared" si="262"/>
        <v/>
      </c>
    </row>
    <row r="9123" spans="1:18" x14ac:dyDescent="0.3">
      <c r="A9123">
        <v>9539</v>
      </c>
      <c r="B9123">
        <v>2007</v>
      </c>
      <c r="C9123">
        <v>2</v>
      </c>
      <c r="D9123">
        <v>0.16947219999999999</v>
      </c>
      <c r="E9123">
        <v>9.5328099999999999E-2</v>
      </c>
      <c r="F9123">
        <v>0.23387160000000001</v>
      </c>
      <c r="G9123">
        <v>3.7398000000000001E-2</v>
      </c>
      <c r="H9123">
        <v>0</v>
      </c>
      <c r="I9123">
        <v>0</v>
      </c>
      <c r="J9123">
        <v>5.7196900000000002E-2</v>
      </c>
      <c r="K9123">
        <v>0.1271041</v>
      </c>
      <c r="L9123">
        <v>0.26691870000000001</v>
      </c>
      <c r="M9123">
        <v>1.27104E-2</v>
      </c>
      <c r="O9123" t="str">
        <f>Table_Index[[#This Row],[ID]]&amp;Table_Index[[#This Row],[year]]</f>
        <v>95392007</v>
      </c>
      <c r="R9123" t="str">
        <f t="shared" si="262"/>
        <v/>
      </c>
    </row>
    <row r="9124" spans="1:18" x14ac:dyDescent="0.3">
      <c r="A9124">
        <v>9539</v>
      </c>
      <c r="B9124">
        <v>2007</v>
      </c>
      <c r="C9124">
        <v>3</v>
      </c>
      <c r="D9124">
        <v>0.15270039999999999</v>
      </c>
      <c r="E9124">
        <v>8.4485900000000003E-2</v>
      </c>
      <c r="F9124">
        <v>0.18023649999999999</v>
      </c>
      <c r="G9124">
        <v>1.8774599999999999E-2</v>
      </c>
      <c r="H9124">
        <v>5.1630299999999997E-2</v>
      </c>
      <c r="I9124">
        <v>0</v>
      </c>
      <c r="J9124">
        <v>0.27223229999999998</v>
      </c>
      <c r="K9124">
        <v>0.12015770000000001</v>
      </c>
      <c r="L9124">
        <v>0.1088929</v>
      </c>
      <c r="M9124">
        <v>1.0889299999999999E-2</v>
      </c>
      <c r="O9124" t="str">
        <f>Table_Index[[#This Row],[ID]]&amp;Table_Index[[#This Row],[year]]</f>
        <v>95392007</v>
      </c>
      <c r="R9124" t="str">
        <f t="shared" si="262"/>
        <v/>
      </c>
    </row>
    <row r="9125" spans="1:18" x14ac:dyDescent="0.3">
      <c r="A9125">
        <v>9539</v>
      </c>
      <c r="B9125">
        <v>2007</v>
      </c>
      <c r="C9125">
        <v>4</v>
      </c>
      <c r="D9125">
        <v>0.1044177</v>
      </c>
      <c r="E9125">
        <v>0.1124498</v>
      </c>
      <c r="F9125">
        <v>0.36144579999999998</v>
      </c>
      <c r="G9125">
        <v>2.0080299999999999E-2</v>
      </c>
      <c r="H9125">
        <v>3.6144599999999999E-2</v>
      </c>
      <c r="I9125">
        <v>0</v>
      </c>
      <c r="J9125">
        <v>0.1606426</v>
      </c>
      <c r="K9125">
        <v>8.0321299999999998E-2</v>
      </c>
      <c r="L9125">
        <v>0.1124498</v>
      </c>
      <c r="M9125">
        <v>1.20482E-2</v>
      </c>
      <c r="O9125" t="str">
        <f>Table_Index[[#This Row],[ID]]&amp;Table_Index[[#This Row],[year]]</f>
        <v>95392007</v>
      </c>
      <c r="R9125" t="str">
        <f t="shared" si="262"/>
        <v/>
      </c>
    </row>
    <row r="9126" spans="1:18" x14ac:dyDescent="0.3">
      <c r="A9126">
        <v>9539</v>
      </c>
      <c r="B9126">
        <v>2008</v>
      </c>
      <c r="C9126">
        <v>1</v>
      </c>
      <c r="D9126">
        <v>7.8214800000000001E-2</v>
      </c>
      <c r="E9126">
        <v>8.16944E-2</v>
      </c>
      <c r="F9126">
        <v>0.2450832</v>
      </c>
      <c r="G9126">
        <v>1.63389E-2</v>
      </c>
      <c r="H9126">
        <v>2.0424000000000002E-3</v>
      </c>
      <c r="I9126">
        <v>0.23146749999999999</v>
      </c>
      <c r="J9126">
        <v>0.13071099999999999</v>
      </c>
      <c r="K9126">
        <v>0.1034796</v>
      </c>
      <c r="L9126">
        <v>0.1062027</v>
      </c>
      <c r="M9126">
        <v>4.7654999999999998E-3</v>
      </c>
      <c r="O9126" t="str">
        <f>Table_Index[[#This Row],[ID]]&amp;Table_Index[[#This Row],[year]]</f>
        <v>95392008</v>
      </c>
      <c r="R9126" t="str">
        <f t="shared" si="262"/>
        <v/>
      </c>
    </row>
    <row r="9127" spans="1:18" x14ac:dyDescent="0.3">
      <c r="A9127">
        <v>9539</v>
      </c>
      <c r="B9127">
        <v>2008</v>
      </c>
      <c r="C9127">
        <v>2</v>
      </c>
      <c r="D9127">
        <v>5.7623300000000002E-2</v>
      </c>
      <c r="E9127">
        <v>0.176013</v>
      </c>
      <c r="F9127">
        <v>0.47146339999999998</v>
      </c>
      <c r="G9127">
        <v>2.4751800000000001E-2</v>
      </c>
      <c r="H9127">
        <v>3.91315E-2</v>
      </c>
      <c r="I9127">
        <v>0</v>
      </c>
      <c r="J9127">
        <v>0</v>
      </c>
      <c r="K9127">
        <v>5.6575599999999997E-2</v>
      </c>
      <c r="L9127">
        <v>0.16029750000000001</v>
      </c>
      <c r="M9127">
        <v>1.4143899999999999E-2</v>
      </c>
      <c r="O9127" t="str">
        <f>Table_Index[[#This Row],[ID]]&amp;Table_Index[[#This Row],[year]]</f>
        <v>95392008</v>
      </c>
      <c r="R9127" t="str">
        <f t="shared" si="262"/>
        <v/>
      </c>
    </row>
    <row r="9128" spans="1:18" x14ac:dyDescent="0.3">
      <c r="A9128">
        <v>9539</v>
      </c>
      <c r="B9128">
        <v>2008</v>
      </c>
      <c r="C9128">
        <v>3</v>
      </c>
      <c r="D9128">
        <v>0.10222340000000001</v>
      </c>
      <c r="E9128">
        <v>0.24150269999999999</v>
      </c>
      <c r="F9128">
        <v>0.3833376</v>
      </c>
      <c r="G9128">
        <v>3.8333800000000001E-2</v>
      </c>
      <c r="H9128">
        <v>1.8016899999999999E-2</v>
      </c>
      <c r="I9128">
        <v>0</v>
      </c>
      <c r="J9128">
        <v>0</v>
      </c>
      <c r="K9128">
        <v>8.8167599999999999E-2</v>
      </c>
      <c r="L9128">
        <v>0.1073345</v>
      </c>
      <c r="M9128">
        <v>2.1083600000000001E-2</v>
      </c>
      <c r="O9128" t="str">
        <f>Table_Index[[#This Row],[ID]]&amp;Table_Index[[#This Row],[year]]</f>
        <v>95392008</v>
      </c>
      <c r="R9128" t="str">
        <f t="shared" si="262"/>
        <v/>
      </c>
    </row>
    <row r="9129" spans="1:18" x14ac:dyDescent="0.3">
      <c r="A9129">
        <v>9539</v>
      </c>
      <c r="B9129">
        <v>2008</v>
      </c>
      <c r="C9129">
        <v>4</v>
      </c>
      <c r="D9129">
        <v>0.2162905</v>
      </c>
      <c r="E9129">
        <v>7.1435399999999996E-2</v>
      </c>
      <c r="F9129">
        <v>0.48218899999999998</v>
      </c>
      <c r="G9129">
        <v>2.89944E-2</v>
      </c>
      <c r="H9129">
        <v>3.3931799999999998E-2</v>
      </c>
      <c r="I9129">
        <v>0</v>
      </c>
      <c r="J9129">
        <v>0</v>
      </c>
      <c r="K9129">
        <v>8.2150699999999993E-2</v>
      </c>
      <c r="L9129">
        <v>6.9649500000000003E-2</v>
      </c>
      <c r="M9129">
        <v>1.53586E-2</v>
      </c>
      <c r="O9129" t="str">
        <f>Table_Index[[#This Row],[ID]]&amp;Table_Index[[#This Row],[year]]</f>
        <v>95392008</v>
      </c>
      <c r="R9129" t="str">
        <f t="shared" si="262"/>
        <v/>
      </c>
    </row>
    <row r="9130" spans="1:18" x14ac:dyDescent="0.3">
      <c r="A9130">
        <v>9540</v>
      </c>
      <c r="B9130">
        <v>2003</v>
      </c>
      <c r="C9130">
        <v>1</v>
      </c>
      <c r="D9130">
        <v>0.39360400000000001</v>
      </c>
      <c r="E9130">
        <v>6.8880700000000003E-2</v>
      </c>
      <c r="F9130">
        <v>0.15375150000000001</v>
      </c>
      <c r="G9130">
        <v>0.1328413</v>
      </c>
      <c r="H9130">
        <v>3.44403E-2</v>
      </c>
      <c r="I9130">
        <v>0</v>
      </c>
      <c r="J9130">
        <v>9.2250899999999997E-2</v>
      </c>
      <c r="K9130">
        <v>8.8560899999999998E-2</v>
      </c>
      <c r="L9130">
        <v>0</v>
      </c>
      <c r="M9130">
        <v>3.5670399999999998E-2</v>
      </c>
      <c r="O9130" t="str">
        <f>Table_Index[[#This Row],[ID]]&amp;Table_Index[[#This Row],[year]]</f>
        <v>95402003</v>
      </c>
      <c r="R9130" t="str">
        <f t="shared" si="262"/>
        <v/>
      </c>
    </row>
    <row r="9131" spans="1:18" x14ac:dyDescent="0.3">
      <c r="A9131">
        <v>9540</v>
      </c>
      <c r="B9131">
        <v>2003</v>
      </c>
      <c r="C9131">
        <v>2</v>
      </c>
      <c r="D9131">
        <v>7.5953000000000001E-3</v>
      </c>
      <c r="E9131">
        <v>1.1393E-3</v>
      </c>
      <c r="F9131">
        <v>3.1900000000000001E-3</v>
      </c>
      <c r="G9131">
        <v>0</v>
      </c>
      <c r="H9131">
        <v>0</v>
      </c>
      <c r="I9131">
        <v>0</v>
      </c>
      <c r="J9131">
        <v>0</v>
      </c>
      <c r="K9131">
        <v>0.98739180000000004</v>
      </c>
      <c r="L9131">
        <v>0</v>
      </c>
      <c r="M9131">
        <v>6.8360000000000003E-4</v>
      </c>
      <c r="O9131" t="str">
        <f>Table_Index[[#This Row],[ID]]&amp;Table_Index[[#This Row],[year]]</f>
        <v>95402003</v>
      </c>
      <c r="R9131" t="str">
        <f t="shared" si="262"/>
        <v/>
      </c>
    </row>
    <row r="9132" spans="1:18" x14ac:dyDescent="0.3">
      <c r="A9132">
        <v>9540</v>
      </c>
      <c r="B9132">
        <v>2003</v>
      </c>
      <c r="C9132">
        <v>3</v>
      </c>
      <c r="D9132">
        <v>2.58052E-2</v>
      </c>
      <c r="E9132">
        <v>0</v>
      </c>
      <c r="F9132">
        <v>8.0995000000000008E-3</v>
      </c>
      <c r="G9132">
        <v>3.7672000000000001E-3</v>
      </c>
      <c r="H9132">
        <v>0</v>
      </c>
      <c r="I9132">
        <v>0</v>
      </c>
      <c r="J9132">
        <v>0</v>
      </c>
      <c r="K9132">
        <v>8.2877999999999997E-3</v>
      </c>
      <c r="L9132">
        <v>1.13016E-2</v>
      </c>
      <c r="M9132">
        <v>0.94273879999999999</v>
      </c>
      <c r="O9132" t="str">
        <f>Table_Index[[#This Row],[ID]]&amp;Table_Index[[#This Row],[year]]</f>
        <v>95402003</v>
      </c>
      <c r="R9132" t="str">
        <f t="shared" si="262"/>
        <v/>
      </c>
    </row>
    <row r="9133" spans="1:18" x14ac:dyDescent="0.3">
      <c r="A9133">
        <v>9540</v>
      </c>
      <c r="B9133">
        <v>2003</v>
      </c>
      <c r="C9133">
        <v>4</v>
      </c>
      <c r="D9133">
        <v>0.40155439999999998</v>
      </c>
      <c r="E9133">
        <v>0</v>
      </c>
      <c r="F9133">
        <v>0.32642480000000001</v>
      </c>
      <c r="G9133">
        <v>3.10881E-2</v>
      </c>
      <c r="H9133">
        <v>0</v>
      </c>
      <c r="I9133">
        <v>0</v>
      </c>
      <c r="J9133">
        <v>0</v>
      </c>
      <c r="K9133">
        <v>8.5492200000000004E-2</v>
      </c>
      <c r="L9133">
        <v>0.15544040000000001</v>
      </c>
      <c r="M9133">
        <v>0</v>
      </c>
      <c r="O9133" t="str">
        <f>Table_Index[[#This Row],[ID]]&amp;Table_Index[[#This Row],[year]]</f>
        <v>95402003</v>
      </c>
      <c r="R9133" t="str">
        <f t="shared" si="262"/>
        <v/>
      </c>
    </row>
    <row r="9134" spans="1:18" x14ac:dyDescent="0.3">
      <c r="A9134">
        <v>9540</v>
      </c>
      <c r="B9134">
        <v>2004</v>
      </c>
      <c r="C9134">
        <v>1</v>
      </c>
      <c r="D9134">
        <v>0.49572650000000001</v>
      </c>
      <c r="E9134">
        <v>0.13675209999999999</v>
      </c>
      <c r="F9134">
        <v>6.4102599999999996E-2</v>
      </c>
      <c r="G9134">
        <v>0</v>
      </c>
      <c r="H9134">
        <v>0</v>
      </c>
      <c r="I9134">
        <v>0</v>
      </c>
      <c r="J9134">
        <v>0.1068376</v>
      </c>
      <c r="K9134">
        <v>9.2592599999999997E-2</v>
      </c>
      <c r="L9134">
        <v>8.9743600000000007E-2</v>
      </c>
      <c r="M9134">
        <v>1.4245000000000001E-2</v>
      </c>
      <c r="O9134" t="str">
        <f>Table_Index[[#This Row],[ID]]&amp;Table_Index[[#This Row],[year]]</f>
        <v>95402004</v>
      </c>
      <c r="R9134" t="str">
        <f t="shared" si="262"/>
        <v/>
      </c>
    </row>
    <row r="9135" spans="1:18" x14ac:dyDescent="0.3">
      <c r="A9135">
        <v>9540</v>
      </c>
      <c r="B9135">
        <v>2004</v>
      </c>
      <c r="C9135">
        <v>2</v>
      </c>
      <c r="D9135">
        <v>0.47846889999999997</v>
      </c>
      <c r="E9135">
        <v>3.18979E-2</v>
      </c>
      <c r="F9135">
        <v>0.19138759999999999</v>
      </c>
      <c r="G9135">
        <v>4.3062200000000002E-2</v>
      </c>
      <c r="H9135">
        <v>0</v>
      </c>
      <c r="I9135">
        <v>0</v>
      </c>
      <c r="J9135">
        <v>0.1116427</v>
      </c>
      <c r="K9135">
        <v>6.3795900000000003E-2</v>
      </c>
      <c r="L9135">
        <v>6.3795900000000003E-2</v>
      </c>
      <c r="M9135">
        <v>1.5949000000000001E-2</v>
      </c>
      <c r="O9135" t="str">
        <f>Table_Index[[#This Row],[ID]]&amp;Table_Index[[#This Row],[year]]</f>
        <v>95402004</v>
      </c>
      <c r="R9135" t="str">
        <f t="shared" si="262"/>
        <v/>
      </c>
    </row>
    <row r="9136" spans="1:18" x14ac:dyDescent="0.3">
      <c r="A9136">
        <v>9540</v>
      </c>
      <c r="B9136">
        <v>2004</v>
      </c>
      <c r="C9136">
        <v>3</v>
      </c>
      <c r="D9136">
        <v>0.35285820000000001</v>
      </c>
      <c r="E9136">
        <v>0.1058574</v>
      </c>
      <c r="F9136">
        <v>0.16937189999999999</v>
      </c>
      <c r="G9136">
        <v>9.8800299999999994E-2</v>
      </c>
      <c r="H9136">
        <v>0</v>
      </c>
      <c r="I9136">
        <v>0</v>
      </c>
      <c r="J9136">
        <v>0</v>
      </c>
      <c r="K9136">
        <v>9.3154500000000001E-2</v>
      </c>
      <c r="L9136">
        <v>0.16937189999999999</v>
      </c>
      <c r="M9136">
        <v>1.05857E-2</v>
      </c>
      <c r="O9136" t="str">
        <f>Table_Index[[#This Row],[ID]]&amp;Table_Index[[#This Row],[year]]</f>
        <v>95402004</v>
      </c>
      <c r="R9136" t="str">
        <f t="shared" si="262"/>
        <v/>
      </c>
    </row>
    <row r="9137" spans="1:18" x14ac:dyDescent="0.3">
      <c r="A9137">
        <v>9540</v>
      </c>
      <c r="B9137">
        <v>2004</v>
      </c>
      <c r="C9137">
        <v>4</v>
      </c>
      <c r="D9137">
        <v>7.0845999999999999E-3</v>
      </c>
      <c r="E9137">
        <v>2.1253999999999999E-3</v>
      </c>
      <c r="F9137">
        <v>1.9837000000000001E-3</v>
      </c>
      <c r="G9137">
        <v>4.2509999999999998E-4</v>
      </c>
      <c r="H9137">
        <v>0</v>
      </c>
      <c r="I9137">
        <v>6.2344000000000002E-3</v>
      </c>
      <c r="J9137">
        <v>0</v>
      </c>
      <c r="K9137">
        <v>0.90682379999999996</v>
      </c>
      <c r="L9137">
        <v>4.3357999999999999E-3</v>
      </c>
      <c r="M9137">
        <v>7.0987300000000003E-2</v>
      </c>
      <c r="O9137" t="str">
        <f>Table_Index[[#This Row],[ID]]&amp;Table_Index[[#This Row],[year]]</f>
        <v>95402004</v>
      </c>
      <c r="R9137" t="str">
        <f t="shared" si="262"/>
        <v/>
      </c>
    </row>
    <row r="9138" spans="1:18" x14ac:dyDescent="0.3">
      <c r="A9138">
        <v>9540</v>
      </c>
      <c r="B9138">
        <v>2005</v>
      </c>
      <c r="C9138">
        <v>1</v>
      </c>
      <c r="D9138">
        <v>9.1662400000000005E-2</v>
      </c>
      <c r="E9138">
        <v>0.12466090000000001</v>
      </c>
      <c r="F9138">
        <v>0.14665980000000001</v>
      </c>
      <c r="G9138">
        <v>8.1579499999999999E-2</v>
      </c>
      <c r="H9138">
        <v>0</v>
      </c>
      <c r="I9138">
        <v>0</v>
      </c>
      <c r="J9138">
        <v>0.27682050000000002</v>
      </c>
      <c r="K9138">
        <v>8.0662899999999996E-2</v>
      </c>
      <c r="L9138">
        <v>0.19432430000000001</v>
      </c>
      <c r="M9138">
        <v>3.6297999999999999E-3</v>
      </c>
      <c r="O9138" t="str">
        <f>Table_Index[[#This Row],[ID]]&amp;Table_Index[[#This Row],[year]]</f>
        <v>95402005</v>
      </c>
      <c r="R9138" t="str">
        <f t="shared" si="262"/>
        <v/>
      </c>
    </row>
    <row r="9139" spans="1:18" x14ac:dyDescent="0.3">
      <c r="A9139">
        <v>9540</v>
      </c>
      <c r="B9139">
        <v>2005</v>
      </c>
      <c r="C9139">
        <v>2</v>
      </c>
      <c r="D9139">
        <v>8.1826399999999994E-2</v>
      </c>
      <c r="E9139">
        <v>8.3462900000000007E-2</v>
      </c>
      <c r="F9139">
        <v>0.16365270000000001</v>
      </c>
      <c r="G9139">
        <v>9.8191600000000004E-2</v>
      </c>
      <c r="H9139">
        <v>0</v>
      </c>
      <c r="I9139">
        <v>0.39276660000000002</v>
      </c>
      <c r="J9139">
        <v>3.2730500000000003E-2</v>
      </c>
      <c r="K9139">
        <v>0</v>
      </c>
      <c r="L9139">
        <v>0.11783</v>
      </c>
      <c r="M9139">
        <v>2.9539300000000001E-2</v>
      </c>
      <c r="O9139" t="str">
        <f>Table_Index[[#This Row],[ID]]&amp;Table_Index[[#This Row],[year]]</f>
        <v>95402005</v>
      </c>
      <c r="R9139" t="str">
        <f t="shared" si="262"/>
        <v/>
      </c>
    </row>
    <row r="9140" spans="1:18" x14ac:dyDescent="0.3">
      <c r="A9140">
        <v>9540</v>
      </c>
      <c r="B9140">
        <v>2005</v>
      </c>
      <c r="C9140">
        <v>3</v>
      </c>
      <c r="D9140">
        <v>0.18867919999999999</v>
      </c>
      <c r="E9140">
        <v>0.1132075</v>
      </c>
      <c r="F9140">
        <v>0.27924529999999997</v>
      </c>
      <c r="G9140">
        <v>0</v>
      </c>
      <c r="H9140">
        <v>0</v>
      </c>
      <c r="I9140">
        <v>0</v>
      </c>
      <c r="J9140">
        <v>0</v>
      </c>
      <c r="K9140">
        <v>0.15094340000000001</v>
      </c>
      <c r="L9140">
        <v>0.25157230000000003</v>
      </c>
      <c r="M9140">
        <v>1.6352200000000001E-2</v>
      </c>
      <c r="O9140" t="str">
        <f>Table_Index[[#This Row],[ID]]&amp;Table_Index[[#This Row],[year]]</f>
        <v>95402005</v>
      </c>
      <c r="R9140" t="str">
        <f t="shared" si="262"/>
        <v/>
      </c>
    </row>
    <row r="9141" spans="1:18" x14ac:dyDescent="0.3">
      <c r="A9141">
        <v>9540</v>
      </c>
      <c r="B9141">
        <v>2005</v>
      </c>
      <c r="C9141">
        <v>4</v>
      </c>
      <c r="D9141">
        <v>0.16036880000000001</v>
      </c>
      <c r="E9141">
        <v>0.1363135</v>
      </c>
      <c r="F9141">
        <v>0.19511539999999999</v>
      </c>
      <c r="G9141">
        <v>5.3456299999999998E-2</v>
      </c>
      <c r="H9141">
        <v>0</v>
      </c>
      <c r="I9141">
        <v>0</v>
      </c>
      <c r="J9141">
        <v>0.14032269999999999</v>
      </c>
      <c r="K9141">
        <v>0.1069126</v>
      </c>
      <c r="L9141">
        <v>0.2004611</v>
      </c>
      <c r="M9141">
        <v>7.0495000000000002E-3</v>
      </c>
      <c r="O9141" t="str">
        <f>Table_Index[[#This Row],[ID]]&amp;Table_Index[[#This Row],[year]]</f>
        <v>95402005</v>
      </c>
      <c r="R9141" t="str">
        <f t="shared" si="262"/>
        <v/>
      </c>
    </row>
    <row r="9142" spans="1:18" x14ac:dyDescent="0.3">
      <c r="A9142">
        <v>9540</v>
      </c>
      <c r="B9142">
        <v>2006</v>
      </c>
      <c r="C9142">
        <v>1</v>
      </c>
      <c r="D9142">
        <v>0.26493349999999999</v>
      </c>
      <c r="E9142">
        <v>4.9612999999999997E-2</v>
      </c>
      <c r="F9142">
        <v>0.22963739999999999</v>
      </c>
      <c r="G9142">
        <v>4.1674900000000001E-2</v>
      </c>
      <c r="H9142">
        <v>0</v>
      </c>
      <c r="I9142">
        <v>0</v>
      </c>
      <c r="J9142">
        <v>0.1894315</v>
      </c>
      <c r="K9142">
        <v>5.9535600000000001E-2</v>
      </c>
      <c r="L9142">
        <v>0.156281</v>
      </c>
      <c r="M9142">
        <v>8.8930999999999993E-3</v>
      </c>
      <c r="O9142" t="str">
        <f>Table_Index[[#This Row],[ID]]&amp;Table_Index[[#This Row],[year]]</f>
        <v>95402006</v>
      </c>
      <c r="R9142" t="str">
        <f t="shared" si="262"/>
        <v/>
      </c>
    </row>
    <row r="9143" spans="1:18" x14ac:dyDescent="0.3">
      <c r="A9143">
        <v>9540</v>
      </c>
      <c r="B9143">
        <v>2006</v>
      </c>
      <c r="C9143">
        <v>2</v>
      </c>
      <c r="D9143">
        <v>0.16252150000000001</v>
      </c>
      <c r="E9143">
        <v>0.1846836</v>
      </c>
      <c r="F9143">
        <v>0.25855699999999998</v>
      </c>
      <c r="G9143">
        <v>0</v>
      </c>
      <c r="H9143">
        <v>4.9249000000000001E-2</v>
      </c>
      <c r="I9143">
        <v>0</v>
      </c>
      <c r="J9143">
        <v>0</v>
      </c>
      <c r="K9143">
        <v>0.1551342</v>
      </c>
      <c r="L9143">
        <v>0.17237130000000001</v>
      </c>
      <c r="M9143">
        <v>1.74834E-2</v>
      </c>
      <c r="O9143" t="str">
        <f>Table_Index[[#This Row],[ID]]&amp;Table_Index[[#This Row],[year]]</f>
        <v>95402006</v>
      </c>
      <c r="R9143" t="str">
        <f t="shared" si="262"/>
        <v/>
      </c>
    </row>
    <row r="9144" spans="1:18" x14ac:dyDescent="0.3">
      <c r="A9144">
        <v>9540</v>
      </c>
      <c r="B9144">
        <v>2006</v>
      </c>
      <c r="C9144">
        <v>3</v>
      </c>
      <c r="D9144">
        <v>0.10754660000000001</v>
      </c>
      <c r="E9144">
        <v>5.0412499999999999E-2</v>
      </c>
      <c r="F9144">
        <v>8.5141099999999997E-2</v>
      </c>
      <c r="G9144">
        <v>5.0412499999999999E-2</v>
      </c>
      <c r="H9144">
        <v>1.1202800000000001E-2</v>
      </c>
      <c r="I9144">
        <v>0.40329969999999998</v>
      </c>
      <c r="J9144">
        <v>9.8584400000000003E-2</v>
      </c>
      <c r="K9144">
        <v>4.48111E-2</v>
      </c>
      <c r="L9144">
        <v>0.1344332</v>
      </c>
      <c r="M9144">
        <v>1.4156200000000001E-2</v>
      </c>
      <c r="O9144" t="str">
        <f>Table_Index[[#This Row],[ID]]&amp;Table_Index[[#This Row],[year]]</f>
        <v>95402006</v>
      </c>
      <c r="R9144" t="str">
        <f t="shared" si="262"/>
        <v/>
      </c>
    </row>
    <row r="9145" spans="1:18" x14ac:dyDescent="0.3">
      <c r="A9145">
        <v>9540</v>
      </c>
      <c r="B9145">
        <v>2006</v>
      </c>
      <c r="C9145">
        <v>4</v>
      </c>
      <c r="D9145">
        <v>0.1073402</v>
      </c>
      <c r="E9145">
        <v>7.1033899999999997E-2</v>
      </c>
      <c r="F9145">
        <v>0.1104972</v>
      </c>
      <c r="G9145">
        <v>2.6835000000000001E-2</v>
      </c>
      <c r="H9145">
        <v>2.8413600000000001E-2</v>
      </c>
      <c r="I9145">
        <v>0.347277</v>
      </c>
      <c r="J9145">
        <v>8.6819300000000002E-2</v>
      </c>
      <c r="K9145">
        <v>7.2612499999999996E-2</v>
      </c>
      <c r="L9145">
        <v>0.1420679</v>
      </c>
      <c r="M9145">
        <v>7.1034000000000002E-3</v>
      </c>
      <c r="O9145" t="str">
        <f>Table_Index[[#This Row],[ID]]&amp;Table_Index[[#This Row],[year]]</f>
        <v>95402006</v>
      </c>
      <c r="R9145" t="str">
        <f t="shared" si="262"/>
        <v/>
      </c>
    </row>
    <row r="9146" spans="1:18" x14ac:dyDescent="0.3">
      <c r="A9146">
        <v>9540</v>
      </c>
      <c r="B9146">
        <v>2007</v>
      </c>
      <c r="C9146">
        <v>1</v>
      </c>
      <c r="D9146">
        <v>1.5568E-2</v>
      </c>
      <c r="E9146">
        <v>6.5677399999999997E-2</v>
      </c>
      <c r="F9146">
        <v>0.17513989999999999</v>
      </c>
      <c r="G9146">
        <v>1.1676000000000001E-2</v>
      </c>
      <c r="H9146">
        <v>2.9190000000000002E-3</v>
      </c>
      <c r="I9146">
        <v>0.35027970000000003</v>
      </c>
      <c r="J9146">
        <v>0.17513989999999999</v>
      </c>
      <c r="K9146">
        <v>6.4217999999999997E-2</v>
      </c>
      <c r="L9146">
        <v>0.12697639999999999</v>
      </c>
      <c r="M9146">
        <v>1.24057E-2</v>
      </c>
      <c r="O9146" t="str">
        <f>Table_Index[[#This Row],[ID]]&amp;Table_Index[[#This Row],[year]]</f>
        <v>95402007</v>
      </c>
      <c r="R9146" t="str">
        <f t="shared" si="262"/>
        <v/>
      </c>
    </row>
    <row r="9147" spans="1:18" x14ac:dyDescent="0.3">
      <c r="A9147">
        <v>9540</v>
      </c>
      <c r="B9147">
        <v>2007</v>
      </c>
      <c r="C9147">
        <v>2</v>
      </c>
      <c r="D9147">
        <v>0.10527359999999999</v>
      </c>
      <c r="E9147">
        <v>4.4691599999999998E-2</v>
      </c>
      <c r="F9147">
        <v>0.1221571</v>
      </c>
      <c r="G9147">
        <v>0.1017976</v>
      </c>
      <c r="H9147">
        <v>0</v>
      </c>
      <c r="I9147">
        <v>0.39725890000000003</v>
      </c>
      <c r="J9147">
        <v>2.9794399999999999E-2</v>
      </c>
      <c r="K9147">
        <v>5.9588799999999997E-2</v>
      </c>
      <c r="L9147">
        <v>0.12960569999999999</v>
      </c>
      <c r="M9147">
        <v>9.8321999999999993E-3</v>
      </c>
      <c r="O9147" t="str">
        <f>Table_Index[[#This Row],[ID]]&amp;Table_Index[[#This Row],[year]]</f>
        <v>95402007</v>
      </c>
      <c r="R9147" t="str">
        <f t="shared" si="262"/>
        <v/>
      </c>
    </row>
    <row r="9148" spans="1:18" x14ac:dyDescent="0.3">
      <c r="A9148">
        <v>9540</v>
      </c>
      <c r="B9148">
        <v>2007</v>
      </c>
      <c r="C9148">
        <v>3</v>
      </c>
      <c r="D9148">
        <v>0.14226610000000001</v>
      </c>
      <c r="E9148">
        <v>4.8994700000000002E-2</v>
      </c>
      <c r="F9148">
        <v>0.15678300000000001</v>
      </c>
      <c r="G9148">
        <v>7.9044799999999998E-2</v>
      </c>
      <c r="H9148">
        <v>3.2663000000000002E-3</v>
      </c>
      <c r="I9148">
        <v>0.32663130000000001</v>
      </c>
      <c r="J9148">
        <v>9.7989400000000004E-2</v>
      </c>
      <c r="K9148">
        <v>4.7905900000000001E-2</v>
      </c>
      <c r="L9148">
        <v>9.1456800000000005E-2</v>
      </c>
      <c r="M9148">
        <v>5.6616000000000001E-3</v>
      </c>
      <c r="O9148" t="str">
        <f>Table_Index[[#This Row],[ID]]&amp;Table_Index[[#This Row],[year]]</f>
        <v>95402007</v>
      </c>
      <c r="R9148" t="str">
        <f t="shared" si="262"/>
        <v/>
      </c>
    </row>
    <row r="9149" spans="1:18" x14ac:dyDescent="0.3">
      <c r="A9149">
        <v>9540</v>
      </c>
      <c r="B9149">
        <v>2007</v>
      </c>
      <c r="C9149">
        <v>4</v>
      </c>
      <c r="D9149">
        <v>6.2200100000000001E-2</v>
      </c>
      <c r="E9149">
        <v>5.3314399999999998E-2</v>
      </c>
      <c r="F9149">
        <v>0.23991470000000001</v>
      </c>
      <c r="G9149">
        <v>1.7771499999999999E-2</v>
      </c>
      <c r="H9149">
        <v>9.7742999999999997E-3</v>
      </c>
      <c r="I9149">
        <v>0.42651499999999998</v>
      </c>
      <c r="J9149">
        <v>7.1085800000000005E-2</v>
      </c>
      <c r="K9149">
        <v>4.0874399999999998E-2</v>
      </c>
      <c r="L9149">
        <v>7.1974399999999994E-2</v>
      </c>
      <c r="M9149">
        <v>6.5754000000000003E-3</v>
      </c>
      <c r="O9149" t="str">
        <f>Table_Index[[#This Row],[ID]]&amp;Table_Index[[#This Row],[year]]</f>
        <v>95402007</v>
      </c>
      <c r="R9149" t="str">
        <f t="shared" si="262"/>
        <v/>
      </c>
    </row>
    <row r="9150" spans="1:18" x14ac:dyDescent="0.3">
      <c r="A9150">
        <v>9540</v>
      </c>
      <c r="B9150">
        <v>2008</v>
      </c>
      <c r="C9150">
        <v>1</v>
      </c>
      <c r="D9150">
        <v>7.8790700000000005E-2</v>
      </c>
      <c r="E9150">
        <v>9.5281699999999997E-2</v>
      </c>
      <c r="F9150">
        <v>0.16491069999999999</v>
      </c>
      <c r="G9150">
        <v>2.7485099999999998E-2</v>
      </c>
      <c r="H9150">
        <v>1.3743E-3</v>
      </c>
      <c r="I9150">
        <v>0.43976179999999998</v>
      </c>
      <c r="J9150">
        <v>7.32936E-2</v>
      </c>
      <c r="K9150">
        <v>4.03115E-2</v>
      </c>
      <c r="L9150">
        <v>7.4209800000000006E-2</v>
      </c>
      <c r="M9150">
        <v>4.5808999999999997E-3</v>
      </c>
      <c r="O9150" t="str">
        <f>Table_Index[[#This Row],[ID]]&amp;Table_Index[[#This Row],[year]]</f>
        <v>95402008</v>
      </c>
      <c r="R9150" t="str">
        <f t="shared" si="262"/>
        <v/>
      </c>
    </row>
    <row r="9151" spans="1:18" x14ac:dyDescent="0.3">
      <c r="A9151">
        <v>9540</v>
      </c>
      <c r="B9151">
        <v>2008</v>
      </c>
      <c r="C9151">
        <v>2</v>
      </c>
      <c r="D9151">
        <v>5.45502E-2</v>
      </c>
      <c r="E9151">
        <v>5.9252800000000001E-2</v>
      </c>
      <c r="F9151">
        <v>0.25394080000000002</v>
      </c>
      <c r="G9151">
        <v>1.0157599999999999E-2</v>
      </c>
      <c r="H9151">
        <v>1.3544E-3</v>
      </c>
      <c r="I9151">
        <v>0.40630519999999998</v>
      </c>
      <c r="J9151">
        <v>9.1418700000000006E-2</v>
      </c>
      <c r="K9151">
        <v>3.3858800000000001E-2</v>
      </c>
      <c r="L9151">
        <v>8.1261100000000003E-2</v>
      </c>
      <c r="M9151">
        <v>7.9004000000000001E-3</v>
      </c>
      <c r="O9151" t="str">
        <f>Table_Index[[#This Row],[ID]]&amp;Table_Index[[#This Row],[year]]</f>
        <v>95402008</v>
      </c>
      <c r="R9151" t="str">
        <f t="shared" si="262"/>
        <v/>
      </c>
    </row>
    <row r="9152" spans="1:18" x14ac:dyDescent="0.3">
      <c r="A9152">
        <v>9540</v>
      </c>
      <c r="B9152">
        <v>2008</v>
      </c>
      <c r="C9152">
        <v>3</v>
      </c>
      <c r="D9152">
        <v>0.26106390000000002</v>
      </c>
      <c r="E9152">
        <v>8.7706500000000007E-2</v>
      </c>
      <c r="F9152">
        <v>0.30834309999999998</v>
      </c>
      <c r="G9152">
        <v>0.11717039999999999</v>
      </c>
      <c r="H9152">
        <v>0</v>
      </c>
      <c r="I9152">
        <v>0</v>
      </c>
      <c r="J9152">
        <v>7.9767000000000005E-2</v>
      </c>
      <c r="K9152">
        <v>6.1668599999999997E-2</v>
      </c>
      <c r="L9152">
        <v>7.1946700000000002E-2</v>
      </c>
      <c r="M9152">
        <v>1.23337E-2</v>
      </c>
      <c r="O9152" t="str">
        <f>Table_Index[[#This Row],[ID]]&amp;Table_Index[[#This Row],[year]]</f>
        <v>95402008</v>
      </c>
      <c r="R9152" t="str">
        <f t="shared" si="262"/>
        <v/>
      </c>
    </row>
    <row r="9153" spans="1:18" x14ac:dyDescent="0.3">
      <c r="A9153">
        <v>9540</v>
      </c>
      <c r="B9153">
        <v>2008</v>
      </c>
      <c r="C9153">
        <v>4</v>
      </c>
      <c r="D9153">
        <v>0.32443899999999998</v>
      </c>
      <c r="E9153">
        <v>8.4636299999999998E-2</v>
      </c>
      <c r="F9153">
        <v>0.32645420000000003</v>
      </c>
      <c r="G9153">
        <v>1.9629899999999999E-2</v>
      </c>
      <c r="H9153">
        <v>2.41818E-2</v>
      </c>
      <c r="I9153">
        <v>0</v>
      </c>
      <c r="J9153">
        <v>0.11486349999999999</v>
      </c>
      <c r="K9153">
        <v>0</v>
      </c>
      <c r="L9153">
        <v>8.4636299999999998E-2</v>
      </c>
      <c r="M9153">
        <v>2.11591E-2</v>
      </c>
      <c r="O9153" t="str">
        <f>Table_Index[[#This Row],[ID]]&amp;Table_Index[[#This Row],[year]]</f>
        <v>95402008</v>
      </c>
      <c r="R9153" t="str">
        <f t="shared" si="262"/>
        <v/>
      </c>
    </row>
    <row r="9154" spans="1:18" x14ac:dyDescent="0.3">
      <c r="A9154">
        <v>9540</v>
      </c>
      <c r="B9154">
        <v>2009</v>
      </c>
      <c r="C9154">
        <v>1</v>
      </c>
      <c r="D9154">
        <v>0.1099991</v>
      </c>
      <c r="E9154">
        <v>5.97747E-2</v>
      </c>
      <c r="F9154">
        <v>0.15348709999999999</v>
      </c>
      <c r="G9154">
        <v>2.4444199999999999E-2</v>
      </c>
      <c r="H9154">
        <v>0</v>
      </c>
      <c r="I9154">
        <v>0.3299974</v>
      </c>
      <c r="J9154">
        <v>0.2089983</v>
      </c>
      <c r="K9154">
        <v>3.51997E-2</v>
      </c>
      <c r="L9154">
        <v>7.1499400000000005E-2</v>
      </c>
      <c r="M9154">
        <v>6.5998999999999997E-3</v>
      </c>
      <c r="O9154" t="str">
        <f>Table_Index[[#This Row],[ID]]&amp;Table_Index[[#This Row],[year]]</f>
        <v>95402009</v>
      </c>
      <c r="R9154" t="str">
        <f t="shared" si="262"/>
        <v/>
      </c>
    </row>
    <row r="9155" spans="1:18" x14ac:dyDescent="0.3">
      <c r="A9155">
        <v>9540</v>
      </c>
      <c r="B9155">
        <v>2009</v>
      </c>
      <c r="C9155">
        <v>2</v>
      </c>
      <c r="D9155">
        <v>0.1367497</v>
      </c>
      <c r="E9155">
        <v>0.19346479999999999</v>
      </c>
      <c r="F9155">
        <v>0.31092550000000002</v>
      </c>
      <c r="G9155">
        <v>7.3844800000000002E-2</v>
      </c>
      <c r="H9155">
        <v>5.1821000000000002E-3</v>
      </c>
      <c r="I9155">
        <v>0</v>
      </c>
      <c r="J9155">
        <v>0</v>
      </c>
      <c r="K9155">
        <v>0.15546280000000001</v>
      </c>
      <c r="L9155">
        <v>9.0686600000000006E-2</v>
      </c>
      <c r="M9155">
        <v>3.3683600000000001E-2</v>
      </c>
      <c r="O9155" t="str">
        <f>Table_Index[[#This Row],[ID]]&amp;Table_Index[[#This Row],[year]]</f>
        <v>95402009</v>
      </c>
      <c r="R9155" t="str">
        <f t="shared" si="262"/>
        <v/>
      </c>
    </row>
    <row r="9156" spans="1:18" x14ac:dyDescent="0.3">
      <c r="A9156">
        <v>9540</v>
      </c>
      <c r="B9156">
        <v>2009</v>
      </c>
      <c r="C9156">
        <v>3</v>
      </c>
      <c r="D9156">
        <v>4.0552100000000001E-2</v>
      </c>
      <c r="E9156">
        <v>0.11791310000000001</v>
      </c>
      <c r="F9156">
        <v>0.2189815</v>
      </c>
      <c r="G9156">
        <v>1.4037300000000001E-2</v>
      </c>
      <c r="H9156">
        <v>3.8602499999999998E-2</v>
      </c>
      <c r="I9156">
        <v>0</v>
      </c>
      <c r="J9156">
        <v>7.0186399999999996E-2</v>
      </c>
      <c r="K9156">
        <v>0.30882009999999999</v>
      </c>
      <c r="L9156">
        <v>0.17686969999999999</v>
      </c>
      <c r="M9156">
        <v>1.4037300000000001E-2</v>
      </c>
      <c r="O9156" t="str">
        <f>Table_Index[[#This Row],[ID]]&amp;Table_Index[[#This Row],[year]]</f>
        <v>95402009</v>
      </c>
      <c r="R9156" t="str">
        <f t="shared" si="262"/>
        <v/>
      </c>
    </row>
    <row r="9157" spans="1:18" x14ac:dyDescent="0.3">
      <c r="A9157">
        <v>9540</v>
      </c>
      <c r="B9157">
        <v>2009</v>
      </c>
      <c r="C9157">
        <v>4</v>
      </c>
      <c r="D9157">
        <v>0.1272104</v>
      </c>
      <c r="E9157">
        <v>0.13586870000000001</v>
      </c>
      <c r="F9157">
        <v>7.9922699999999999E-2</v>
      </c>
      <c r="G9157">
        <v>6.4271200000000001E-2</v>
      </c>
      <c r="H9157">
        <v>4.0993700000000001E-2</v>
      </c>
      <c r="I9157">
        <v>0.3130307</v>
      </c>
      <c r="J9157">
        <v>0.116554</v>
      </c>
      <c r="K9157">
        <v>3.33011E-2</v>
      </c>
      <c r="L9157">
        <v>6.52702E-2</v>
      </c>
      <c r="M9157">
        <v>2.35772E-2</v>
      </c>
      <c r="O9157" t="str">
        <f>Table_Index[[#This Row],[ID]]&amp;Table_Index[[#This Row],[year]]</f>
        <v>95402009</v>
      </c>
      <c r="R9157" t="str">
        <f t="shared" si="262"/>
        <v/>
      </c>
    </row>
    <row r="9158" spans="1:18" x14ac:dyDescent="0.3">
      <c r="A9158">
        <v>9540</v>
      </c>
      <c r="B9158">
        <v>2010</v>
      </c>
      <c r="C9158">
        <v>1</v>
      </c>
      <c r="D9158">
        <v>8.1875699999999996E-2</v>
      </c>
      <c r="E9158">
        <v>0</v>
      </c>
      <c r="F9158">
        <v>0.1339784</v>
      </c>
      <c r="G9158">
        <v>0</v>
      </c>
      <c r="H9158">
        <v>2.6423499999999999E-2</v>
      </c>
      <c r="I9158">
        <v>0.40193519999999999</v>
      </c>
      <c r="J9158">
        <v>0.1451433</v>
      </c>
      <c r="K9158">
        <v>4.91254E-2</v>
      </c>
      <c r="L9158">
        <v>0.15258650000000001</v>
      </c>
      <c r="M9158">
        <v>8.9318999999999996E-3</v>
      </c>
      <c r="O9158" t="str">
        <f>Table_Index[[#This Row],[ID]]&amp;Table_Index[[#This Row],[year]]</f>
        <v>95402010</v>
      </c>
      <c r="R9158" t="str">
        <f t="shared" si="262"/>
        <v/>
      </c>
    </row>
    <row r="9159" spans="1:18" x14ac:dyDescent="0.3">
      <c r="A9159">
        <v>9540</v>
      </c>
      <c r="B9159">
        <v>2010</v>
      </c>
      <c r="C9159">
        <v>2</v>
      </c>
      <c r="D9159">
        <v>7.9447100000000007E-2</v>
      </c>
      <c r="E9159">
        <v>9.3519500000000005E-2</v>
      </c>
      <c r="F9159">
        <v>0.1122234</v>
      </c>
      <c r="G9159">
        <v>8.8175600000000007E-2</v>
      </c>
      <c r="H9159">
        <v>6.3058900000000001E-2</v>
      </c>
      <c r="I9159">
        <v>0.28055859999999999</v>
      </c>
      <c r="J9159">
        <v>0.1068795</v>
      </c>
      <c r="K9159">
        <v>2.56511E-2</v>
      </c>
      <c r="L9159">
        <v>0.13894329999999999</v>
      </c>
      <c r="M9159">
        <v>1.1542999999999999E-2</v>
      </c>
      <c r="O9159" t="str">
        <f>Table_Index[[#This Row],[ID]]&amp;Table_Index[[#This Row],[year]]</f>
        <v>95402010</v>
      </c>
      <c r="R9159" t="str">
        <f t="shared" si="262"/>
        <v/>
      </c>
    </row>
    <row r="9160" spans="1:18" x14ac:dyDescent="0.3">
      <c r="A9160">
        <v>9540</v>
      </c>
      <c r="B9160">
        <v>2010</v>
      </c>
      <c r="C9160">
        <v>3</v>
      </c>
      <c r="D9160">
        <v>8.4401400000000001E-2</v>
      </c>
      <c r="E9160">
        <v>5.5329799999999998E-2</v>
      </c>
      <c r="F9160">
        <v>0.18755859999999999</v>
      </c>
      <c r="G9160">
        <v>8.4401400000000001E-2</v>
      </c>
      <c r="H9160">
        <v>5.6268000000000004E-3</v>
      </c>
      <c r="I9160">
        <v>0.3376055</v>
      </c>
      <c r="J9160">
        <v>0.1012817</v>
      </c>
      <c r="K9160">
        <v>2.81338E-2</v>
      </c>
      <c r="L9160">
        <v>8.7527300000000002E-2</v>
      </c>
      <c r="M9160">
        <v>2.81338E-2</v>
      </c>
      <c r="O9160" t="str">
        <f>Table_Index[[#This Row],[ID]]&amp;Table_Index[[#This Row],[year]]</f>
        <v>95402010</v>
      </c>
      <c r="R9160" t="str">
        <f t="shared" si="262"/>
        <v/>
      </c>
    </row>
    <row r="9161" spans="1:18" x14ac:dyDescent="0.3">
      <c r="A9161">
        <v>9540</v>
      </c>
      <c r="B9161">
        <v>2010</v>
      </c>
      <c r="C9161">
        <v>4</v>
      </c>
      <c r="D9161">
        <v>3.2599799999999998E-2</v>
      </c>
      <c r="E9161">
        <v>0.33916210000000002</v>
      </c>
      <c r="F9161">
        <v>9.1527999999999998E-2</v>
      </c>
      <c r="G9161">
        <v>1.52547E-2</v>
      </c>
      <c r="H9161">
        <v>9.4070000000000004E-3</v>
      </c>
      <c r="I9161">
        <v>0.33051779999999997</v>
      </c>
      <c r="J9161">
        <v>5.7967699999999997E-2</v>
      </c>
      <c r="K9161">
        <v>3.5594199999999999E-2</v>
      </c>
      <c r="L9161">
        <v>8.0849699999999997E-2</v>
      </c>
      <c r="M9161">
        <v>7.1187999999999998E-3</v>
      </c>
      <c r="O9161" t="str">
        <f>Table_Index[[#This Row],[ID]]&amp;Table_Index[[#This Row],[year]]</f>
        <v>95402010</v>
      </c>
      <c r="R9161" t="str">
        <f t="shared" si="262"/>
        <v/>
      </c>
    </row>
    <row r="9162" spans="1:18" x14ac:dyDescent="0.3">
      <c r="A9162">
        <v>9540</v>
      </c>
      <c r="B9162">
        <v>2011</v>
      </c>
      <c r="C9162">
        <v>1</v>
      </c>
      <c r="D9162">
        <v>5.5072900000000001E-2</v>
      </c>
      <c r="E9162">
        <v>6.0973600000000003E-2</v>
      </c>
      <c r="F9162">
        <v>0.21144080000000001</v>
      </c>
      <c r="G9162">
        <v>5.6711999999999999E-2</v>
      </c>
      <c r="H9162">
        <v>7.73644E-2</v>
      </c>
      <c r="I9162">
        <v>0.30814619999999998</v>
      </c>
      <c r="J9162">
        <v>1.31126E-2</v>
      </c>
      <c r="K9162">
        <v>6.5562999999999996E-2</v>
      </c>
      <c r="L9162">
        <v>0.1371906</v>
      </c>
      <c r="M9162">
        <v>1.44239E-2</v>
      </c>
      <c r="O9162" t="str">
        <f>Table_Index[[#This Row],[ID]]&amp;Table_Index[[#This Row],[year]]</f>
        <v>95402011</v>
      </c>
      <c r="R9162" t="str">
        <f t="shared" si="262"/>
        <v/>
      </c>
    </row>
    <row r="9163" spans="1:18" x14ac:dyDescent="0.3">
      <c r="A9163">
        <v>9540</v>
      </c>
      <c r="B9163">
        <v>2011</v>
      </c>
      <c r="C9163">
        <v>2</v>
      </c>
      <c r="D9163">
        <v>5.3364099999999998E-2</v>
      </c>
      <c r="E9163">
        <v>8.8214200000000006E-2</v>
      </c>
      <c r="F9163">
        <v>0.19113069999999999</v>
      </c>
      <c r="G9163">
        <v>0.153558</v>
      </c>
      <c r="H9163">
        <v>2.4961299999999999E-2</v>
      </c>
      <c r="I9163">
        <v>0.13068759999999999</v>
      </c>
      <c r="J9163">
        <v>8.8214200000000006E-2</v>
      </c>
      <c r="K9163">
        <v>4.5740700000000002E-2</v>
      </c>
      <c r="L9163">
        <v>0.20975360000000001</v>
      </c>
      <c r="M9163">
        <v>1.4375600000000001E-2</v>
      </c>
      <c r="O9163" t="str">
        <f>Table_Index[[#This Row],[ID]]&amp;Table_Index[[#This Row],[year]]</f>
        <v>95402011</v>
      </c>
      <c r="R9163" t="str">
        <f t="shared" si="262"/>
        <v/>
      </c>
    </row>
    <row r="9164" spans="1:18" x14ac:dyDescent="0.3">
      <c r="A9164">
        <v>9540</v>
      </c>
      <c r="B9164">
        <v>2011</v>
      </c>
      <c r="C9164">
        <v>3</v>
      </c>
      <c r="D9164">
        <v>9.0719800000000003E-2</v>
      </c>
      <c r="E9164">
        <v>7.5599799999999995E-2</v>
      </c>
      <c r="F9164">
        <v>0.18899959999999999</v>
      </c>
      <c r="G9164">
        <v>1.575E-2</v>
      </c>
      <c r="H9164">
        <v>3.2199699999999998E-2</v>
      </c>
      <c r="I9164">
        <v>0.20369950000000001</v>
      </c>
      <c r="J9164">
        <v>0.22828699999999999</v>
      </c>
      <c r="K9164">
        <v>5.0399899999999997E-2</v>
      </c>
      <c r="L9164">
        <v>0.10394979999999999</v>
      </c>
      <c r="M9164">
        <v>1.0395E-2</v>
      </c>
      <c r="O9164" t="str">
        <f>Table_Index[[#This Row],[ID]]&amp;Table_Index[[#This Row],[year]]</f>
        <v>95402011</v>
      </c>
      <c r="R9164" t="str">
        <f t="shared" si="262"/>
        <v/>
      </c>
    </row>
    <row r="9165" spans="1:18" x14ac:dyDescent="0.3">
      <c r="A9165">
        <v>9540</v>
      </c>
      <c r="B9165">
        <v>2011</v>
      </c>
      <c r="C9165">
        <v>4</v>
      </c>
      <c r="D9165">
        <v>9.1635999999999992E-3</v>
      </c>
      <c r="E9165">
        <v>7.3308899999999996E-2</v>
      </c>
      <c r="F9165">
        <v>0.18327209999999999</v>
      </c>
      <c r="G9165">
        <v>2.3214499999999999E-2</v>
      </c>
      <c r="H9165">
        <v>4.5050300000000001E-2</v>
      </c>
      <c r="I9165">
        <v>0.32988990000000001</v>
      </c>
      <c r="J9165">
        <v>0.17359949999999999</v>
      </c>
      <c r="K9165">
        <v>4.5817999999999998E-2</v>
      </c>
      <c r="L9165">
        <v>0.1062979</v>
      </c>
      <c r="M9165">
        <v>1.0385399999999999E-2</v>
      </c>
      <c r="O9165" t="str">
        <f>Table_Index[[#This Row],[ID]]&amp;Table_Index[[#This Row],[year]]</f>
        <v>95402011</v>
      </c>
      <c r="R9165" t="str">
        <f t="shared" si="262"/>
        <v/>
      </c>
    </row>
    <row r="9166" spans="1:18" x14ac:dyDescent="0.3">
      <c r="A9166">
        <v>9540</v>
      </c>
      <c r="B9166">
        <v>2012</v>
      </c>
      <c r="C9166">
        <v>1</v>
      </c>
      <c r="D9166">
        <v>5.1996800000000003E-2</v>
      </c>
      <c r="E9166">
        <v>9.5965099999999998E-2</v>
      </c>
      <c r="F9166">
        <v>0.1154467</v>
      </c>
      <c r="G9166">
        <v>1.15447E-2</v>
      </c>
      <c r="H9166">
        <v>1.23693E-2</v>
      </c>
      <c r="I9166">
        <v>0.31335540000000001</v>
      </c>
      <c r="J9166">
        <v>0.22367799999999999</v>
      </c>
      <c r="K9166">
        <v>5.0714099999999998E-2</v>
      </c>
      <c r="L9166">
        <v>0.1162714</v>
      </c>
      <c r="M9166">
        <v>8.6584999999999995E-3</v>
      </c>
      <c r="O9166" t="str">
        <f>Table_Index[[#This Row],[ID]]&amp;Table_Index[[#This Row],[year]]</f>
        <v>95402012</v>
      </c>
      <c r="R9166" t="str">
        <f t="shared" ref="R9166:R9229" si="263">RIGHT(P9166,4)</f>
        <v/>
      </c>
    </row>
    <row r="9167" spans="1:18" x14ac:dyDescent="0.3">
      <c r="A9167">
        <v>9540</v>
      </c>
      <c r="B9167">
        <v>2012</v>
      </c>
      <c r="C9167">
        <v>2</v>
      </c>
      <c r="D9167">
        <v>7.1924500000000002E-2</v>
      </c>
      <c r="E9167">
        <v>0.10191260000000001</v>
      </c>
      <c r="F9167">
        <v>0.1843099</v>
      </c>
      <c r="G9167">
        <v>0.14396310000000001</v>
      </c>
      <c r="H9167">
        <v>5.1046599999999998E-2</v>
      </c>
      <c r="I9167">
        <v>9.7575899999999993E-2</v>
      </c>
      <c r="J9167">
        <v>0.22252720000000001</v>
      </c>
      <c r="K9167">
        <v>4.3367000000000003E-2</v>
      </c>
      <c r="L9167">
        <v>6.7761000000000002E-2</v>
      </c>
      <c r="M9167">
        <v>1.56121E-2</v>
      </c>
      <c r="O9167" t="str">
        <f>Table_Index[[#This Row],[ID]]&amp;Table_Index[[#This Row],[year]]</f>
        <v>95402012</v>
      </c>
      <c r="R9167" t="str">
        <f t="shared" si="263"/>
        <v/>
      </c>
    </row>
    <row r="9168" spans="1:18" x14ac:dyDescent="0.3">
      <c r="A9168">
        <v>9540</v>
      </c>
      <c r="B9168">
        <v>2012</v>
      </c>
      <c r="C9168">
        <v>3</v>
      </c>
      <c r="D9168">
        <v>9.9270200000000003E-2</v>
      </c>
      <c r="E9168">
        <v>4.3430700000000003E-2</v>
      </c>
      <c r="F9168">
        <v>0.1240878</v>
      </c>
      <c r="G9168">
        <v>7.8588900000000003E-2</v>
      </c>
      <c r="H9168">
        <v>2.2749399999999999E-2</v>
      </c>
      <c r="I9168">
        <v>0.2481756</v>
      </c>
      <c r="J9168">
        <v>0.1034065</v>
      </c>
      <c r="K9168">
        <v>4.8453299999999998E-2</v>
      </c>
      <c r="L9168">
        <v>0.21922179999999999</v>
      </c>
      <c r="M9168">
        <v>1.2615599999999999E-2</v>
      </c>
      <c r="O9168" t="str">
        <f>Table_Index[[#This Row],[ID]]&amp;Table_Index[[#This Row],[year]]</f>
        <v>95402012</v>
      </c>
      <c r="R9168" t="str">
        <f t="shared" si="263"/>
        <v/>
      </c>
    </row>
    <row r="9169" spans="1:18" x14ac:dyDescent="0.3">
      <c r="A9169">
        <v>9540</v>
      </c>
      <c r="B9169">
        <v>2012</v>
      </c>
      <c r="C9169">
        <v>4</v>
      </c>
      <c r="D9169">
        <v>0</v>
      </c>
      <c r="E9169">
        <v>0.16173460000000001</v>
      </c>
      <c r="F9169">
        <v>0.1137196</v>
      </c>
      <c r="G9169">
        <v>0.1592075</v>
      </c>
      <c r="H9169">
        <v>3.7906500000000003E-2</v>
      </c>
      <c r="I9169">
        <v>0.3790655</v>
      </c>
      <c r="J9169">
        <v>2.6534599999999998E-2</v>
      </c>
      <c r="K9169">
        <v>5.8755099999999998E-2</v>
      </c>
      <c r="L9169">
        <v>5.7769599999999997E-2</v>
      </c>
      <c r="M9169">
        <v>5.3068999999999998E-3</v>
      </c>
      <c r="O9169" t="str">
        <f>Table_Index[[#This Row],[ID]]&amp;Table_Index[[#This Row],[year]]</f>
        <v>95402012</v>
      </c>
      <c r="R9169" t="str">
        <f t="shared" si="263"/>
        <v/>
      </c>
    </row>
    <row r="9170" spans="1:18" x14ac:dyDescent="0.3">
      <c r="A9170">
        <v>9541</v>
      </c>
      <c r="B9170">
        <v>2003</v>
      </c>
      <c r="C9170">
        <v>1</v>
      </c>
      <c r="D9170">
        <v>0.2974619</v>
      </c>
      <c r="E9170">
        <v>0.2284264</v>
      </c>
      <c r="F9170">
        <v>0.1279188</v>
      </c>
      <c r="G9170">
        <v>0.14010149999999999</v>
      </c>
      <c r="H9170">
        <v>0</v>
      </c>
      <c r="I9170">
        <v>0</v>
      </c>
      <c r="J9170">
        <v>0</v>
      </c>
      <c r="K9170">
        <v>6.39594E-2</v>
      </c>
      <c r="L9170">
        <v>0.1218274</v>
      </c>
      <c r="M9170">
        <v>2.0304599999999999E-2</v>
      </c>
      <c r="O9170" t="str">
        <f>Table_Index[[#This Row],[ID]]&amp;Table_Index[[#This Row],[year]]</f>
        <v>95412003</v>
      </c>
      <c r="R9170" t="str">
        <f t="shared" si="263"/>
        <v/>
      </c>
    </row>
    <row r="9171" spans="1:18" x14ac:dyDescent="0.3">
      <c r="A9171">
        <v>9541</v>
      </c>
      <c r="B9171">
        <v>2003</v>
      </c>
      <c r="C9171">
        <v>2</v>
      </c>
      <c r="D9171">
        <v>0.35828019999999999</v>
      </c>
      <c r="E9171">
        <v>0.20700640000000001</v>
      </c>
      <c r="F9171">
        <v>0.20541400000000001</v>
      </c>
      <c r="G9171">
        <v>0</v>
      </c>
      <c r="H9171">
        <v>0</v>
      </c>
      <c r="I9171">
        <v>0</v>
      </c>
      <c r="J9171">
        <v>0</v>
      </c>
      <c r="K9171">
        <v>0.10509549999999999</v>
      </c>
      <c r="L9171">
        <v>0.11464969999999999</v>
      </c>
      <c r="M9171">
        <v>9.5540999999999994E-3</v>
      </c>
      <c r="O9171" t="str">
        <f>Table_Index[[#This Row],[ID]]&amp;Table_Index[[#This Row],[year]]</f>
        <v>95412003</v>
      </c>
      <c r="R9171" t="str">
        <f t="shared" si="263"/>
        <v/>
      </c>
    </row>
    <row r="9172" spans="1:18" x14ac:dyDescent="0.3">
      <c r="A9172">
        <v>9541</v>
      </c>
      <c r="B9172">
        <v>2003</v>
      </c>
      <c r="C9172">
        <v>3</v>
      </c>
      <c r="D9172">
        <v>0.3344316</v>
      </c>
      <c r="E9172">
        <v>6.4250399999999999E-2</v>
      </c>
      <c r="F9172">
        <v>0.13838549999999999</v>
      </c>
      <c r="G9172">
        <v>0</v>
      </c>
      <c r="H9172">
        <v>0</v>
      </c>
      <c r="I9172">
        <v>0.28006589999999998</v>
      </c>
      <c r="J9172">
        <v>0</v>
      </c>
      <c r="K9172">
        <v>3.62438E-2</v>
      </c>
      <c r="L9172">
        <v>0.13838549999999999</v>
      </c>
      <c r="M9172">
        <v>8.2372000000000001E-3</v>
      </c>
      <c r="O9172" t="str">
        <f>Table_Index[[#This Row],[ID]]&amp;Table_Index[[#This Row],[year]]</f>
        <v>95412003</v>
      </c>
      <c r="R9172" t="str">
        <f t="shared" si="263"/>
        <v/>
      </c>
    </row>
    <row r="9173" spans="1:18" x14ac:dyDescent="0.3">
      <c r="A9173">
        <v>9541</v>
      </c>
      <c r="B9173">
        <v>2003</v>
      </c>
      <c r="C9173">
        <v>4</v>
      </c>
      <c r="D9173">
        <v>0</v>
      </c>
      <c r="E9173">
        <v>0.56206080000000003</v>
      </c>
      <c r="F9173">
        <v>0.18735360000000001</v>
      </c>
      <c r="G9173">
        <v>0</v>
      </c>
      <c r="H9173">
        <v>0</v>
      </c>
      <c r="I9173">
        <v>0</v>
      </c>
      <c r="J9173">
        <v>0</v>
      </c>
      <c r="K9173">
        <v>5.1522199999999997E-2</v>
      </c>
      <c r="L9173">
        <v>0.17564399999999999</v>
      </c>
      <c r="M9173">
        <v>2.3419200000000001E-2</v>
      </c>
      <c r="O9173" t="str">
        <f>Table_Index[[#This Row],[ID]]&amp;Table_Index[[#This Row],[year]]</f>
        <v>95412003</v>
      </c>
      <c r="R9173" t="str">
        <f t="shared" si="263"/>
        <v/>
      </c>
    </row>
    <row r="9174" spans="1:18" x14ac:dyDescent="0.3">
      <c r="A9174">
        <v>9541</v>
      </c>
      <c r="B9174">
        <v>2004</v>
      </c>
      <c r="C9174">
        <v>1</v>
      </c>
      <c r="D9174">
        <v>0.31915130000000003</v>
      </c>
      <c r="E9174">
        <v>5.4004999999999997E-2</v>
      </c>
      <c r="F9174">
        <v>0.13019059999999999</v>
      </c>
      <c r="G9174">
        <v>1.7358700000000001E-2</v>
      </c>
      <c r="H9174">
        <v>0</v>
      </c>
      <c r="I9174">
        <v>0.24591560000000001</v>
      </c>
      <c r="J9174">
        <v>9.6437499999999995E-2</v>
      </c>
      <c r="K9174">
        <v>3.8574999999999998E-2</v>
      </c>
      <c r="L9174">
        <v>8.8722499999999996E-2</v>
      </c>
      <c r="M9174">
        <v>9.6436999999999998E-3</v>
      </c>
      <c r="O9174" t="str">
        <f>Table_Index[[#This Row],[ID]]&amp;Table_Index[[#This Row],[year]]</f>
        <v>95412004</v>
      </c>
      <c r="R9174" t="str">
        <f t="shared" si="263"/>
        <v/>
      </c>
    </row>
    <row r="9175" spans="1:18" x14ac:dyDescent="0.3">
      <c r="A9175">
        <v>9541</v>
      </c>
      <c r="B9175">
        <v>2004</v>
      </c>
      <c r="C9175">
        <v>2</v>
      </c>
      <c r="D9175">
        <v>6.8237599999999995E-2</v>
      </c>
      <c r="E9175">
        <v>0.1647517</v>
      </c>
      <c r="F9175">
        <v>0.14644599999999999</v>
      </c>
      <c r="G9175">
        <v>0.2745862</v>
      </c>
      <c r="H9175">
        <v>0</v>
      </c>
      <c r="I9175">
        <v>0</v>
      </c>
      <c r="J9175">
        <v>0</v>
      </c>
      <c r="K9175">
        <v>0.2196689</v>
      </c>
      <c r="L9175">
        <v>8.05453E-2</v>
      </c>
      <c r="M9175">
        <v>4.5764399999999997E-2</v>
      </c>
      <c r="O9175" t="str">
        <f>Table_Index[[#This Row],[ID]]&amp;Table_Index[[#This Row],[year]]</f>
        <v>95412004</v>
      </c>
      <c r="R9175" t="str">
        <f t="shared" si="263"/>
        <v/>
      </c>
    </row>
    <row r="9176" spans="1:18" x14ac:dyDescent="0.3">
      <c r="A9176">
        <v>9541</v>
      </c>
      <c r="B9176">
        <v>2004</v>
      </c>
      <c r="C9176">
        <v>3</v>
      </c>
      <c r="D9176">
        <v>0.47348489999999999</v>
      </c>
      <c r="E9176">
        <v>8.5227300000000006E-2</v>
      </c>
      <c r="F9176">
        <v>0.21590909999999999</v>
      </c>
      <c r="G9176">
        <v>0</v>
      </c>
      <c r="H9176">
        <v>0</v>
      </c>
      <c r="I9176">
        <v>0</v>
      </c>
      <c r="J9176">
        <v>0</v>
      </c>
      <c r="K9176">
        <v>7.5757599999999994E-2</v>
      </c>
      <c r="L9176">
        <v>0.13068179999999999</v>
      </c>
      <c r="M9176">
        <v>1.8939399999999999E-2</v>
      </c>
      <c r="O9176" t="str">
        <f>Table_Index[[#This Row],[ID]]&amp;Table_Index[[#This Row],[year]]</f>
        <v>95412004</v>
      </c>
      <c r="R9176" t="str">
        <f t="shared" si="263"/>
        <v/>
      </c>
    </row>
    <row r="9177" spans="1:18" x14ac:dyDescent="0.3">
      <c r="A9177">
        <v>9541</v>
      </c>
      <c r="B9177">
        <v>2004</v>
      </c>
      <c r="C9177">
        <v>4</v>
      </c>
      <c r="D9177">
        <v>0.28305459999999999</v>
      </c>
      <c r="E9177">
        <v>0</v>
      </c>
      <c r="F9177">
        <v>8.2381899999999994E-2</v>
      </c>
      <c r="G9177">
        <v>1.6698999999999999E-2</v>
      </c>
      <c r="H9177">
        <v>0</v>
      </c>
      <c r="I9177">
        <v>0.40077689999999999</v>
      </c>
      <c r="J9177">
        <v>0.11132690000000001</v>
      </c>
      <c r="K9177">
        <v>4.4530800000000002E-2</v>
      </c>
      <c r="L9177">
        <v>5.5663499999999998E-2</v>
      </c>
      <c r="M9177">
        <v>5.5662999999999997E-3</v>
      </c>
      <c r="O9177" t="str">
        <f>Table_Index[[#This Row],[ID]]&amp;Table_Index[[#This Row],[year]]</f>
        <v>95412004</v>
      </c>
      <c r="R9177" t="str">
        <f t="shared" si="263"/>
        <v/>
      </c>
    </row>
    <row r="9178" spans="1:18" x14ac:dyDescent="0.3">
      <c r="A9178">
        <v>9541</v>
      </c>
      <c r="B9178">
        <v>2005</v>
      </c>
      <c r="C9178">
        <v>1</v>
      </c>
      <c r="D9178">
        <v>8.6209900000000006E-2</v>
      </c>
      <c r="E9178">
        <v>5.5174300000000003E-2</v>
      </c>
      <c r="F9178">
        <v>0.1379358</v>
      </c>
      <c r="G9178">
        <v>1.0345200000000001E-2</v>
      </c>
      <c r="H9178">
        <v>0</v>
      </c>
      <c r="I9178">
        <v>0.55691579999999996</v>
      </c>
      <c r="J9178">
        <v>0</v>
      </c>
      <c r="K9178">
        <v>7.2416300000000003E-2</v>
      </c>
      <c r="L9178">
        <v>7.5864699999999993E-2</v>
      </c>
      <c r="M9178">
        <v>5.1380999999999996E-3</v>
      </c>
      <c r="O9178" t="str">
        <f>Table_Index[[#This Row],[ID]]&amp;Table_Index[[#This Row],[year]]</f>
        <v>95412005</v>
      </c>
      <c r="R9178" t="str">
        <f t="shared" si="263"/>
        <v/>
      </c>
    </row>
    <row r="9179" spans="1:18" x14ac:dyDescent="0.3">
      <c r="A9179">
        <v>9541</v>
      </c>
      <c r="B9179">
        <v>2005</v>
      </c>
      <c r="C9179">
        <v>2</v>
      </c>
      <c r="D9179">
        <v>4.5951800000000001E-2</v>
      </c>
      <c r="E9179">
        <v>5.5142099999999999E-2</v>
      </c>
      <c r="F9179">
        <v>0.1470457</v>
      </c>
      <c r="G9179">
        <v>0.1654264</v>
      </c>
      <c r="H9179">
        <v>0</v>
      </c>
      <c r="I9179">
        <v>0.21722659999999999</v>
      </c>
      <c r="J9179">
        <v>0.2021879</v>
      </c>
      <c r="K9179">
        <v>7.3522900000000002E-2</v>
      </c>
      <c r="L9179">
        <v>8.4551299999999996E-2</v>
      </c>
      <c r="M9179">
        <v>8.9452999999999998E-3</v>
      </c>
      <c r="O9179" t="str">
        <f>Table_Index[[#This Row],[ID]]&amp;Table_Index[[#This Row],[year]]</f>
        <v>95412005</v>
      </c>
      <c r="R9179" t="str">
        <f t="shared" si="263"/>
        <v/>
      </c>
    </row>
    <row r="9180" spans="1:18" x14ac:dyDescent="0.3">
      <c r="A9180">
        <v>9541</v>
      </c>
      <c r="B9180">
        <v>2005</v>
      </c>
      <c r="C9180">
        <v>3</v>
      </c>
      <c r="D9180">
        <v>6.3077400000000006E-2</v>
      </c>
      <c r="E9180">
        <v>8.6014699999999999E-2</v>
      </c>
      <c r="F9180">
        <v>0.14526919999999999</v>
      </c>
      <c r="G9180">
        <v>2.8034400000000001E-2</v>
      </c>
      <c r="H9180">
        <v>0</v>
      </c>
      <c r="I9180">
        <v>0.38993309999999998</v>
      </c>
      <c r="J9180">
        <v>6.3077400000000006E-2</v>
      </c>
      <c r="K9180">
        <v>7.6457499999999998E-2</v>
      </c>
      <c r="L9180">
        <v>0.14335780000000001</v>
      </c>
      <c r="M9180">
        <v>4.7786E-3</v>
      </c>
      <c r="O9180" t="str">
        <f>Table_Index[[#This Row],[ID]]&amp;Table_Index[[#This Row],[year]]</f>
        <v>95412005</v>
      </c>
      <c r="R9180" t="str">
        <f t="shared" si="263"/>
        <v/>
      </c>
    </row>
    <row r="9181" spans="1:18" x14ac:dyDescent="0.3">
      <c r="A9181">
        <v>9541</v>
      </c>
      <c r="B9181">
        <v>2005</v>
      </c>
      <c r="C9181">
        <v>4</v>
      </c>
      <c r="D9181">
        <v>0</v>
      </c>
      <c r="E9181">
        <v>0.1599467</v>
      </c>
      <c r="F9181">
        <v>0.25089679999999998</v>
      </c>
      <c r="G9181">
        <v>4.3906899999999999E-2</v>
      </c>
      <c r="H9181">
        <v>0</v>
      </c>
      <c r="I9181">
        <v>0</v>
      </c>
      <c r="J9181">
        <v>0.17249149999999999</v>
      </c>
      <c r="K9181">
        <v>0.13799320000000001</v>
      </c>
      <c r="L9181">
        <v>0.22580710000000001</v>
      </c>
      <c r="M9181">
        <v>8.9578000000000001E-3</v>
      </c>
      <c r="O9181" t="str">
        <f>Table_Index[[#This Row],[ID]]&amp;Table_Index[[#This Row],[year]]</f>
        <v>95412005</v>
      </c>
      <c r="R9181" t="str">
        <f t="shared" si="263"/>
        <v/>
      </c>
    </row>
    <row r="9182" spans="1:18" x14ac:dyDescent="0.3">
      <c r="A9182">
        <v>9541</v>
      </c>
      <c r="B9182">
        <v>2006</v>
      </c>
      <c r="C9182">
        <v>1</v>
      </c>
      <c r="D9182">
        <v>0.1721036</v>
      </c>
      <c r="E9182">
        <v>0.1349245</v>
      </c>
      <c r="F9182">
        <v>0.2050852</v>
      </c>
      <c r="G9182">
        <v>4.0477300000000001E-2</v>
      </c>
      <c r="H9182">
        <v>0</v>
      </c>
      <c r="I9182">
        <v>0</v>
      </c>
      <c r="J9182">
        <v>6.0446100000000003E-2</v>
      </c>
      <c r="K9182">
        <v>0.11873350000000001</v>
      </c>
      <c r="L9182">
        <v>0.25905489999999998</v>
      </c>
      <c r="M9182">
        <v>9.1748999999999997E-3</v>
      </c>
      <c r="O9182" t="str">
        <f>Table_Index[[#This Row],[ID]]&amp;Table_Index[[#This Row],[year]]</f>
        <v>95412006</v>
      </c>
      <c r="R9182" t="str">
        <f t="shared" si="263"/>
        <v/>
      </c>
    </row>
    <row r="9183" spans="1:18" x14ac:dyDescent="0.3">
      <c r="A9183">
        <v>9541</v>
      </c>
      <c r="B9183">
        <v>2006</v>
      </c>
      <c r="C9183">
        <v>2</v>
      </c>
      <c r="D9183">
        <v>0</v>
      </c>
      <c r="E9183">
        <v>0.18028849999999999</v>
      </c>
      <c r="F9183">
        <v>0.21033660000000001</v>
      </c>
      <c r="G9183">
        <v>0.25841350000000002</v>
      </c>
      <c r="H9183">
        <v>0</v>
      </c>
      <c r="I9183">
        <v>0</v>
      </c>
      <c r="J9183">
        <v>0</v>
      </c>
      <c r="K9183">
        <v>0.13221160000000001</v>
      </c>
      <c r="L9183">
        <v>0.20432690000000001</v>
      </c>
      <c r="M9183">
        <v>1.4423099999999999E-2</v>
      </c>
      <c r="O9183" t="str">
        <f>Table_Index[[#This Row],[ID]]&amp;Table_Index[[#This Row],[year]]</f>
        <v>95412006</v>
      </c>
      <c r="R9183" t="str">
        <f t="shared" si="263"/>
        <v/>
      </c>
    </row>
    <row r="9184" spans="1:18" x14ac:dyDescent="0.3">
      <c r="A9184">
        <v>9541</v>
      </c>
      <c r="B9184">
        <v>2006</v>
      </c>
      <c r="C9184">
        <v>3</v>
      </c>
      <c r="D9184">
        <v>8.8121199999999997E-2</v>
      </c>
      <c r="E9184">
        <v>8.2613599999999995E-2</v>
      </c>
      <c r="F9184">
        <v>0.2092878</v>
      </c>
      <c r="G9184">
        <v>8.8121199999999997E-2</v>
      </c>
      <c r="H9184">
        <v>4.1306799999999998E-2</v>
      </c>
      <c r="I9184">
        <v>0</v>
      </c>
      <c r="J9184">
        <v>7.5729099999999994E-2</v>
      </c>
      <c r="K9184">
        <v>0.1101515</v>
      </c>
      <c r="L9184">
        <v>0.2726249</v>
      </c>
      <c r="M9184">
        <v>3.2044099999999999E-2</v>
      </c>
      <c r="O9184" t="str">
        <f>Table_Index[[#This Row],[ID]]&amp;Table_Index[[#This Row],[year]]</f>
        <v>95412006</v>
      </c>
      <c r="R9184" t="str">
        <f t="shared" si="263"/>
        <v/>
      </c>
    </row>
    <row r="9185" spans="1:18" x14ac:dyDescent="0.3">
      <c r="A9185">
        <v>9541</v>
      </c>
      <c r="B9185">
        <v>2006</v>
      </c>
      <c r="C9185">
        <v>4</v>
      </c>
      <c r="D9185">
        <v>8.6621000000000004E-2</v>
      </c>
      <c r="E9185">
        <v>6.20128E-2</v>
      </c>
      <c r="F9185">
        <v>0.1047327</v>
      </c>
      <c r="G9185">
        <v>1.10245E-2</v>
      </c>
      <c r="H9185">
        <v>4.1342000000000002E-3</v>
      </c>
      <c r="I9185">
        <v>0.49610199999999999</v>
      </c>
      <c r="J9185">
        <v>4.1341799999999998E-2</v>
      </c>
      <c r="K9185">
        <v>5.5122400000000002E-2</v>
      </c>
      <c r="L9185">
        <v>0.13229389999999999</v>
      </c>
      <c r="M9185">
        <v>6.6147000000000003E-3</v>
      </c>
      <c r="O9185" t="str">
        <f>Table_Index[[#This Row],[ID]]&amp;Table_Index[[#This Row],[year]]</f>
        <v>95412006</v>
      </c>
      <c r="R9185" t="str">
        <f t="shared" si="263"/>
        <v/>
      </c>
    </row>
    <row r="9186" spans="1:18" x14ac:dyDescent="0.3">
      <c r="A9186">
        <v>9541</v>
      </c>
      <c r="B9186">
        <v>2007</v>
      </c>
      <c r="C9186">
        <v>1</v>
      </c>
      <c r="D9186">
        <v>0.12997040000000001</v>
      </c>
      <c r="E9186">
        <v>0.1486402</v>
      </c>
      <c r="F9186">
        <v>0.2455794</v>
      </c>
      <c r="G9186">
        <v>2.5850499999999998E-2</v>
      </c>
      <c r="H9186">
        <v>6.1394799999999999E-2</v>
      </c>
      <c r="I9186">
        <v>0</v>
      </c>
      <c r="J9186">
        <v>5.2508699999999998E-2</v>
      </c>
      <c r="K9186">
        <v>0.12925229999999999</v>
      </c>
      <c r="L9186">
        <v>0.19387850000000001</v>
      </c>
      <c r="M9186">
        <v>1.29252E-2</v>
      </c>
      <c r="O9186" t="str">
        <f>Table_Index[[#This Row],[ID]]&amp;Table_Index[[#This Row],[year]]</f>
        <v>95412007</v>
      </c>
      <c r="R9186" t="str">
        <f t="shared" si="263"/>
        <v/>
      </c>
    </row>
    <row r="9187" spans="1:18" x14ac:dyDescent="0.3">
      <c r="A9187">
        <v>9541</v>
      </c>
      <c r="B9187">
        <v>2007</v>
      </c>
      <c r="C9187">
        <v>2</v>
      </c>
      <c r="D9187">
        <v>0.1164369</v>
      </c>
      <c r="E9187">
        <v>0.1228046</v>
      </c>
      <c r="F9187">
        <v>0.272899</v>
      </c>
      <c r="G9187">
        <v>3.2118099999999997E-2</v>
      </c>
      <c r="H9187">
        <v>8.1869999999999998E-3</v>
      </c>
      <c r="I9187">
        <v>0</v>
      </c>
      <c r="J9187">
        <v>5.4579799999999998E-2</v>
      </c>
      <c r="K9187">
        <v>0.1255336</v>
      </c>
      <c r="L9187">
        <v>0.2456091</v>
      </c>
      <c r="M9187">
        <v>2.1831900000000001E-2</v>
      </c>
      <c r="O9187" t="str">
        <f>Table_Index[[#This Row],[ID]]&amp;Table_Index[[#This Row],[year]]</f>
        <v>95412007</v>
      </c>
      <c r="R9187" t="str">
        <f t="shared" si="263"/>
        <v/>
      </c>
    </row>
    <row r="9188" spans="1:18" x14ac:dyDescent="0.3">
      <c r="A9188">
        <v>9541</v>
      </c>
      <c r="B9188">
        <v>2007</v>
      </c>
      <c r="C9188">
        <v>3</v>
      </c>
      <c r="D9188">
        <v>0.1030499</v>
      </c>
      <c r="E9188">
        <v>4.2549700000000003E-2</v>
      </c>
      <c r="F9188">
        <v>0.1944652</v>
      </c>
      <c r="G9188">
        <v>3.78958E-2</v>
      </c>
      <c r="H9188">
        <v>1.7501900000000001E-2</v>
      </c>
      <c r="I9188">
        <v>0.38893040000000001</v>
      </c>
      <c r="J9188">
        <v>7.4794299999999994E-2</v>
      </c>
      <c r="K9188">
        <v>4.5873799999999999E-2</v>
      </c>
      <c r="L9188">
        <v>8.9753200000000005E-2</v>
      </c>
      <c r="M9188">
        <v>5.1856999999999997E-3</v>
      </c>
      <c r="O9188" t="str">
        <f>Table_Index[[#This Row],[ID]]&amp;Table_Index[[#This Row],[year]]</f>
        <v>95412007</v>
      </c>
      <c r="R9188" t="str">
        <f t="shared" si="263"/>
        <v/>
      </c>
    </row>
    <row r="9189" spans="1:18" x14ac:dyDescent="0.3">
      <c r="A9189">
        <v>9541</v>
      </c>
      <c r="B9189">
        <v>2007</v>
      </c>
      <c r="C9189">
        <v>4</v>
      </c>
      <c r="D9189">
        <v>7.48114E-2</v>
      </c>
      <c r="E9189">
        <v>8.6691299999999999E-2</v>
      </c>
      <c r="F9189">
        <v>0.20227970000000001</v>
      </c>
      <c r="G9189">
        <v>7.70589E-2</v>
      </c>
      <c r="H9189">
        <v>0</v>
      </c>
      <c r="I9189">
        <v>0</v>
      </c>
      <c r="J9189">
        <v>4.9125099999999998E-2</v>
      </c>
      <c r="K9189">
        <v>0.31786809999999999</v>
      </c>
      <c r="L9189">
        <v>0.18060680000000001</v>
      </c>
      <c r="M9189">
        <v>1.1558799999999999E-2</v>
      </c>
      <c r="O9189" t="str">
        <f>Table_Index[[#This Row],[ID]]&amp;Table_Index[[#This Row],[year]]</f>
        <v>95412007</v>
      </c>
      <c r="R9189" t="str">
        <f t="shared" si="263"/>
        <v/>
      </c>
    </row>
    <row r="9190" spans="1:18" x14ac:dyDescent="0.3">
      <c r="A9190">
        <v>9541</v>
      </c>
      <c r="B9190">
        <v>2008</v>
      </c>
      <c r="C9190">
        <v>1</v>
      </c>
      <c r="D9190">
        <v>0.10175579999999999</v>
      </c>
      <c r="E9190">
        <v>0.1077414</v>
      </c>
      <c r="F9190">
        <v>0.4848364</v>
      </c>
      <c r="G9190">
        <v>4.4892300000000003E-2</v>
      </c>
      <c r="H9190">
        <v>2.6037500000000002E-2</v>
      </c>
      <c r="I9190">
        <v>0</v>
      </c>
      <c r="J9190">
        <v>0</v>
      </c>
      <c r="K9190">
        <v>8.9784500000000003E-2</v>
      </c>
      <c r="L9190">
        <v>0.1328811</v>
      </c>
      <c r="M9190">
        <v>1.2071E-2</v>
      </c>
      <c r="O9190" t="str">
        <f>Table_Index[[#This Row],[ID]]&amp;Table_Index[[#This Row],[year]]</f>
        <v>95412008</v>
      </c>
      <c r="R9190" t="str">
        <f t="shared" si="263"/>
        <v/>
      </c>
    </row>
    <row r="9191" spans="1:18" x14ac:dyDescent="0.3">
      <c r="A9191">
        <v>9541</v>
      </c>
      <c r="B9191">
        <v>2008</v>
      </c>
      <c r="C9191">
        <v>2</v>
      </c>
      <c r="D9191">
        <v>9.5676800000000006E-2</v>
      </c>
      <c r="E9191">
        <v>0.1644224</v>
      </c>
      <c r="F9191">
        <v>0.1700921</v>
      </c>
      <c r="G9191">
        <v>2.55138E-2</v>
      </c>
      <c r="H9191">
        <v>4.2522999999999997E-3</v>
      </c>
      <c r="I9191">
        <v>0</v>
      </c>
      <c r="J9191">
        <v>0.42523030000000001</v>
      </c>
      <c r="K9191">
        <v>3.4018399999999997E-2</v>
      </c>
      <c r="L9191">
        <v>6.3784499999999994E-2</v>
      </c>
      <c r="M9191">
        <v>1.7009199999999999E-2</v>
      </c>
      <c r="O9191" t="str">
        <f>Table_Index[[#This Row],[ID]]&amp;Table_Index[[#This Row],[year]]</f>
        <v>95412008</v>
      </c>
      <c r="R9191" t="str">
        <f t="shared" si="263"/>
        <v/>
      </c>
    </row>
    <row r="9192" spans="1:18" x14ac:dyDescent="0.3">
      <c r="A9192">
        <v>9541</v>
      </c>
      <c r="B9192">
        <v>2008</v>
      </c>
      <c r="C9192">
        <v>3</v>
      </c>
      <c r="D9192">
        <v>0.1417291</v>
      </c>
      <c r="E9192">
        <v>0.13848959999999999</v>
      </c>
      <c r="F9192">
        <v>0.3280016</v>
      </c>
      <c r="G9192">
        <v>2.00445E-2</v>
      </c>
      <c r="H9192">
        <v>3.6445000000000002E-3</v>
      </c>
      <c r="I9192">
        <v>0</v>
      </c>
      <c r="J9192">
        <v>0.13848959999999999</v>
      </c>
      <c r="K9192">
        <v>9.1111600000000001E-2</v>
      </c>
      <c r="L9192">
        <v>0.12573400000000001</v>
      </c>
      <c r="M9192">
        <v>1.2755600000000001E-2</v>
      </c>
      <c r="O9192" t="str">
        <f>Table_Index[[#This Row],[ID]]&amp;Table_Index[[#This Row],[year]]</f>
        <v>95412008</v>
      </c>
      <c r="R9192" t="str">
        <f t="shared" si="263"/>
        <v/>
      </c>
    </row>
    <row r="9193" spans="1:18" x14ac:dyDescent="0.3">
      <c r="A9193">
        <v>9541</v>
      </c>
      <c r="B9193">
        <v>2008</v>
      </c>
      <c r="C9193">
        <v>4</v>
      </c>
      <c r="D9193">
        <v>9.7244700000000003E-2</v>
      </c>
      <c r="E9193">
        <v>0.18476500000000001</v>
      </c>
      <c r="F9193">
        <v>0.27876820000000002</v>
      </c>
      <c r="G9193">
        <v>0.16531599999999999</v>
      </c>
      <c r="H9193">
        <v>3.2415E-3</v>
      </c>
      <c r="I9193">
        <v>0</v>
      </c>
      <c r="J9193">
        <v>0</v>
      </c>
      <c r="K9193">
        <v>0.16207460000000001</v>
      </c>
      <c r="L9193">
        <v>9.7244700000000003E-2</v>
      </c>
      <c r="M9193">
        <v>1.13452E-2</v>
      </c>
      <c r="O9193" t="str">
        <f>Table_Index[[#This Row],[ID]]&amp;Table_Index[[#This Row],[year]]</f>
        <v>95412008</v>
      </c>
      <c r="R9193" t="str">
        <f t="shared" si="263"/>
        <v/>
      </c>
    </row>
    <row r="9194" spans="1:18" x14ac:dyDescent="0.3">
      <c r="A9194">
        <v>9541</v>
      </c>
      <c r="B9194">
        <v>2009</v>
      </c>
      <c r="C9194">
        <v>1</v>
      </c>
      <c r="D9194">
        <v>0.2232383</v>
      </c>
      <c r="E9194">
        <v>0.118453</v>
      </c>
      <c r="F9194">
        <v>0.15376110000000001</v>
      </c>
      <c r="G9194">
        <v>4.5558800000000003E-2</v>
      </c>
      <c r="H9194">
        <v>0.2775051</v>
      </c>
      <c r="I9194">
        <v>0</v>
      </c>
      <c r="J9194">
        <v>0</v>
      </c>
      <c r="K9194">
        <v>8.8839699999999994E-2</v>
      </c>
      <c r="L9194">
        <v>7.1755200000000005E-2</v>
      </c>
      <c r="M9194">
        <v>2.08887E-2</v>
      </c>
      <c r="O9194" t="str">
        <f>Table_Index[[#This Row],[ID]]&amp;Table_Index[[#This Row],[year]]</f>
        <v>95412009</v>
      </c>
      <c r="R9194" t="str">
        <f t="shared" si="263"/>
        <v/>
      </c>
    </row>
    <row r="9195" spans="1:18" x14ac:dyDescent="0.3">
      <c r="A9195">
        <v>9541</v>
      </c>
      <c r="B9195">
        <v>2009</v>
      </c>
      <c r="C9195">
        <v>2</v>
      </c>
      <c r="D9195">
        <v>0.12731580000000001</v>
      </c>
      <c r="E9195">
        <v>0.18901490000000001</v>
      </c>
      <c r="F9195">
        <v>0.1469028</v>
      </c>
      <c r="G9195">
        <v>0.116298</v>
      </c>
      <c r="H9195">
        <v>2.2035000000000002E-3</v>
      </c>
      <c r="I9195">
        <v>0.244838</v>
      </c>
      <c r="J9195">
        <v>0</v>
      </c>
      <c r="K9195">
        <v>7.34514E-2</v>
      </c>
      <c r="L9195">
        <v>7.9572299999999999E-2</v>
      </c>
      <c r="M9195">
        <v>2.04032E-2</v>
      </c>
      <c r="O9195" t="str">
        <f>Table_Index[[#This Row],[ID]]&amp;Table_Index[[#This Row],[year]]</f>
        <v>95412009</v>
      </c>
      <c r="R9195" t="str">
        <f t="shared" si="263"/>
        <v/>
      </c>
    </row>
    <row r="9196" spans="1:18" x14ac:dyDescent="0.3">
      <c r="A9196">
        <v>9541</v>
      </c>
      <c r="B9196">
        <v>2009</v>
      </c>
      <c r="C9196">
        <v>3</v>
      </c>
      <c r="D9196">
        <v>0.11537699999999999</v>
      </c>
      <c r="E9196">
        <v>0.1113985</v>
      </c>
      <c r="F9196">
        <v>0.23871100000000001</v>
      </c>
      <c r="G9196">
        <v>1.98926E-2</v>
      </c>
      <c r="H9196">
        <v>4.5752899999999999E-2</v>
      </c>
      <c r="I9196">
        <v>0</v>
      </c>
      <c r="J9196">
        <v>0.18897949999999999</v>
      </c>
      <c r="K9196">
        <v>9.9462900000000007E-2</v>
      </c>
      <c r="L9196">
        <v>0.16311919999999999</v>
      </c>
      <c r="M9196">
        <v>1.7306499999999999E-2</v>
      </c>
      <c r="O9196" t="str">
        <f>Table_Index[[#This Row],[ID]]&amp;Table_Index[[#This Row],[year]]</f>
        <v>95412009</v>
      </c>
      <c r="R9196" t="str">
        <f t="shared" si="263"/>
        <v/>
      </c>
    </row>
    <row r="9197" spans="1:18" x14ac:dyDescent="0.3">
      <c r="A9197">
        <v>9541</v>
      </c>
      <c r="B9197">
        <v>2009</v>
      </c>
      <c r="C9197">
        <v>4</v>
      </c>
      <c r="D9197">
        <v>5.01191E-2</v>
      </c>
      <c r="E9197">
        <v>8.5985599999999995E-2</v>
      </c>
      <c r="F9197">
        <v>0.11276799999999999</v>
      </c>
      <c r="G9197">
        <v>0.1104709</v>
      </c>
      <c r="H9197">
        <v>9.4357999999999997E-2</v>
      </c>
      <c r="I9197">
        <v>0.21300620000000001</v>
      </c>
      <c r="J9197">
        <v>0.19421160000000001</v>
      </c>
      <c r="K9197">
        <v>4.1348299999999998E-2</v>
      </c>
      <c r="L9197">
        <v>9.02144E-2</v>
      </c>
      <c r="M9197">
        <v>7.5179000000000001E-3</v>
      </c>
      <c r="O9197" t="str">
        <f>Table_Index[[#This Row],[ID]]&amp;Table_Index[[#This Row],[year]]</f>
        <v>95412009</v>
      </c>
      <c r="R9197" t="str">
        <f t="shared" si="263"/>
        <v/>
      </c>
    </row>
    <row r="9198" spans="1:18" x14ac:dyDescent="0.3">
      <c r="A9198">
        <v>9541</v>
      </c>
      <c r="B9198">
        <v>2010</v>
      </c>
      <c r="C9198">
        <v>1</v>
      </c>
      <c r="D9198">
        <v>9.4157500000000005E-2</v>
      </c>
      <c r="E9198">
        <v>5.6900899999999997E-2</v>
      </c>
      <c r="F9198">
        <v>0.1219306</v>
      </c>
      <c r="G9198">
        <v>0.14733280000000001</v>
      </c>
      <c r="H9198">
        <v>8.63675E-2</v>
      </c>
      <c r="I9198">
        <v>0</v>
      </c>
      <c r="J9198">
        <v>0.1016088</v>
      </c>
      <c r="K9198">
        <v>0.23471629999999999</v>
      </c>
      <c r="L9198">
        <v>0.14936489999999999</v>
      </c>
      <c r="M9198">
        <v>7.6207000000000002E-3</v>
      </c>
      <c r="O9198" t="str">
        <f>Table_Index[[#This Row],[ID]]&amp;Table_Index[[#This Row],[year]]</f>
        <v>95412010</v>
      </c>
      <c r="R9198" t="str">
        <f t="shared" si="263"/>
        <v/>
      </c>
    </row>
    <row r="9199" spans="1:18" x14ac:dyDescent="0.3">
      <c r="A9199">
        <v>9541</v>
      </c>
      <c r="B9199">
        <v>2010</v>
      </c>
      <c r="C9199">
        <v>2</v>
      </c>
      <c r="D9199">
        <v>7.1549699999999994E-2</v>
      </c>
      <c r="E9199">
        <v>7.5758500000000006E-2</v>
      </c>
      <c r="F9199">
        <v>0.1010113</v>
      </c>
      <c r="G9199">
        <v>9.8486000000000004E-2</v>
      </c>
      <c r="H9199">
        <v>3.6075E-3</v>
      </c>
      <c r="I9199">
        <v>0.30303390000000002</v>
      </c>
      <c r="J9199">
        <v>0.1851874</v>
      </c>
      <c r="K9199">
        <v>3.5774800000000002E-2</v>
      </c>
      <c r="L9199">
        <v>0.1094289</v>
      </c>
      <c r="M9199">
        <v>1.61618E-2</v>
      </c>
      <c r="O9199" t="str">
        <f>Table_Index[[#This Row],[ID]]&amp;Table_Index[[#This Row],[year]]</f>
        <v>95412010</v>
      </c>
      <c r="R9199" t="str">
        <f t="shared" si="263"/>
        <v/>
      </c>
    </row>
    <row r="9200" spans="1:18" x14ac:dyDescent="0.3">
      <c r="A9200">
        <v>9541</v>
      </c>
      <c r="B9200">
        <v>2010</v>
      </c>
      <c r="C9200">
        <v>3</v>
      </c>
      <c r="D9200">
        <v>5.7897799999999999E-2</v>
      </c>
      <c r="E9200">
        <v>2.94752E-2</v>
      </c>
      <c r="F9200">
        <v>0.1894836</v>
      </c>
      <c r="G9200">
        <v>6.1582199999999997E-2</v>
      </c>
      <c r="H9200">
        <v>2.9738400000000002E-2</v>
      </c>
      <c r="I9200">
        <v>0.28422550000000002</v>
      </c>
      <c r="J9200">
        <v>0.21053740000000001</v>
      </c>
      <c r="K9200">
        <v>7.57935E-2</v>
      </c>
      <c r="L9200">
        <v>5.7897799999999999E-2</v>
      </c>
      <c r="M9200">
        <v>3.3685999999999998E-3</v>
      </c>
      <c r="O9200" t="str">
        <f>Table_Index[[#This Row],[ID]]&amp;Table_Index[[#This Row],[year]]</f>
        <v>95412010</v>
      </c>
      <c r="R9200" t="str">
        <f t="shared" si="263"/>
        <v/>
      </c>
    </row>
    <row r="9201" spans="1:18" x14ac:dyDescent="0.3">
      <c r="A9201">
        <v>9541</v>
      </c>
      <c r="B9201">
        <v>2010</v>
      </c>
      <c r="C9201">
        <v>4</v>
      </c>
      <c r="D9201">
        <v>0.16633400000000001</v>
      </c>
      <c r="E9201">
        <v>9.3146999999999994E-2</v>
      </c>
      <c r="F9201">
        <v>0.25282769999999999</v>
      </c>
      <c r="G9201">
        <v>0.15968060000000001</v>
      </c>
      <c r="H9201">
        <v>3.1270800000000001E-2</v>
      </c>
      <c r="I9201">
        <v>0</v>
      </c>
      <c r="J9201">
        <v>0.1117764</v>
      </c>
      <c r="K9201">
        <v>2.6613399999999999E-2</v>
      </c>
      <c r="L9201">
        <v>0.1437126</v>
      </c>
      <c r="M9201">
        <v>1.46374E-2</v>
      </c>
      <c r="O9201" t="str">
        <f>Table_Index[[#This Row],[ID]]&amp;Table_Index[[#This Row],[year]]</f>
        <v>95412010</v>
      </c>
      <c r="R9201" t="str">
        <f t="shared" si="263"/>
        <v/>
      </c>
    </row>
    <row r="9202" spans="1:18" x14ac:dyDescent="0.3">
      <c r="A9202">
        <v>9541</v>
      </c>
      <c r="B9202">
        <v>2011</v>
      </c>
      <c r="C9202">
        <v>1</v>
      </c>
      <c r="D9202">
        <v>5.5137899999999997E-2</v>
      </c>
      <c r="E9202">
        <v>0.1189992</v>
      </c>
      <c r="F9202">
        <v>6.6659300000000005E-2</v>
      </c>
      <c r="G9202">
        <v>9.9988999999999995E-2</v>
      </c>
      <c r="H9202">
        <v>3.4493500000000003E-2</v>
      </c>
      <c r="I9202">
        <v>0.34810970000000002</v>
      </c>
      <c r="J9202">
        <v>0.1915838</v>
      </c>
      <c r="K9202">
        <v>3.1107699999999999E-2</v>
      </c>
      <c r="L9202">
        <v>4.44395E-2</v>
      </c>
      <c r="M9202">
        <v>9.4803999999999999E-3</v>
      </c>
      <c r="O9202" t="str">
        <f>Table_Index[[#This Row],[ID]]&amp;Table_Index[[#This Row],[year]]</f>
        <v>95412011</v>
      </c>
      <c r="R9202" t="str">
        <f t="shared" si="263"/>
        <v/>
      </c>
    </row>
    <row r="9203" spans="1:18" x14ac:dyDescent="0.3">
      <c r="A9203">
        <v>9541</v>
      </c>
      <c r="B9203">
        <v>2011</v>
      </c>
      <c r="C9203">
        <v>2</v>
      </c>
      <c r="D9203">
        <v>0</v>
      </c>
      <c r="E9203">
        <v>6.3302399999999995E-2</v>
      </c>
      <c r="F9203">
        <v>0.1194865</v>
      </c>
      <c r="G9203">
        <v>4.4489599999999997E-2</v>
      </c>
      <c r="H9203">
        <v>1.21817E-2</v>
      </c>
      <c r="I9203">
        <v>0.53387569999999995</v>
      </c>
      <c r="J9203">
        <v>4.1947400000000003E-2</v>
      </c>
      <c r="K9203">
        <v>9.2157100000000006E-2</v>
      </c>
      <c r="L9203">
        <v>8.4742200000000004E-2</v>
      </c>
      <c r="M9203">
        <v>7.8174999999999998E-3</v>
      </c>
      <c r="O9203" t="str">
        <f>Table_Index[[#This Row],[ID]]&amp;Table_Index[[#This Row],[year]]</f>
        <v>95412011</v>
      </c>
      <c r="R9203" t="str">
        <f t="shared" si="263"/>
        <v/>
      </c>
    </row>
    <row r="9204" spans="1:18" x14ac:dyDescent="0.3">
      <c r="A9204">
        <v>9541</v>
      </c>
      <c r="B9204">
        <v>2011</v>
      </c>
      <c r="C9204">
        <v>3</v>
      </c>
      <c r="D9204">
        <v>4.1329100000000001E-2</v>
      </c>
      <c r="E9204">
        <v>4.5569600000000002E-2</v>
      </c>
      <c r="F9204">
        <v>0.1116456</v>
      </c>
      <c r="G9204">
        <v>5.41139E-2</v>
      </c>
      <c r="H9204">
        <v>2.2784800000000001E-2</v>
      </c>
      <c r="I9204">
        <v>0.54113920000000004</v>
      </c>
      <c r="J9204">
        <v>6.6075999999999996E-2</v>
      </c>
      <c r="K9204">
        <v>4.8417700000000001E-2</v>
      </c>
      <c r="L9204">
        <v>6.2658199999999997E-2</v>
      </c>
      <c r="M9204">
        <v>6.2658000000000002E-3</v>
      </c>
      <c r="O9204" t="str">
        <f>Table_Index[[#This Row],[ID]]&amp;Table_Index[[#This Row],[year]]</f>
        <v>95412011</v>
      </c>
      <c r="R9204" t="str">
        <f t="shared" si="263"/>
        <v/>
      </c>
    </row>
    <row r="9205" spans="1:18" x14ac:dyDescent="0.3">
      <c r="A9205">
        <v>9541</v>
      </c>
      <c r="B9205">
        <v>2011</v>
      </c>
      <c r="C9205">
        <v>4</v>
      </c>
      <c r="D9205">
        <v>4.6928299999999999E-2</v>
      </c>
      <c r="E9205">
        <v>0.1023891</v>
      </c>
      <c r="F9205">
        <v>0.16211600000000001</v>
      </c>
      <c r="G9205">
        <v>1.7064800000000001E-2</v>
      </c>
      <c r="H9205">
        <v>6.1433E-3</v>
      </c>
      <c r="I9205">
        <v>0.47098980000000001</v>
      </c>
      <c r="J9205">
        <v>0</v>
      </c>
      <c r="K9205">
        <v>0.10665529999999999</v>
      </c>
      <c r="L9205">
        <v>7.6791799999999993E-2</v>
      </c>
      <c r="M9205">
        <v>1.0921500000000001E-2</v>
      </c>
      <c r="O9205" t="str">
        <f>Table_Index[[#This Row],[ID]]&amp;Table_Index[[#This Row],[year]]</f>
        <v>95412011</v>
      </c>
      <c r="R9205" t="str">
        <f t="shared" si="263"/>
        <v/>
      </c>
    </row>
    <row r="9206" spans="1:18" x14ac:dyDescent="0.3">
      <c r="A9206">
        <v>9542</v>
      </c>
      <c r="B9206">
        <v>2003</v>
      </c>
      <c r="C9206">
        <v>1</v>
      </c>
      <c r="D9206">
        <v>2.5607399999999999E-2</v>
      </c>
      <c r="E9206">
        <v>6.9952E-3</v>
      </c>
      <c r="F9206">
        <v>1.04928E-2</v>
      </c>
      <c r="G9206">
        <v>4.0597000000000003E-3</v>
      </c>
      <c r="H9206">
        <v>0</v>
      </c>
      <c r="I9206">
        <v>0</v>
      </c>
      <c r="J9206">
        <v>0</v>
      </c>
      <c r="K9206">
        <v>4.9966000000000003E-3</v>
      </c>
      <c r="L9206">
        <v>8.9937999999999997E-3</v>
      </c>
      <c r="M9206">
        <v>0.93885450000000004</v>
      </c>
      <c r="O9206" t="str">
        <f>Table_Index[[#This Row],[ID]]&amp;Table_Index[[#This Row],[year]]</f>
        <v>95422003</v>
      </c>
      <c r="R9206" t="str">
        <f t="shared" si="263"/>
        <v/>
      </c>
    </row>
    <row r="9207" spans="1:18" x14ac:dyDescent="0.3">
      <c r="A9207">
        <v>9542</v>
      </c>
      <c r="B9207">
        <v>2003</v>
      </c>
      <c r="C9207">
        <v>2</v>
      </c>
      <c r="D9207">
        <v>0</v>
      </c>
      <c r="E9207">
        <v>0.2388535</v>
      </c>
      <c r="F9207">
        <v>6.8471299999999999E-2</v>
      </c>
      <c r="G9207">
        <v>0.42197449999999997</v>
      </c>
      <c r="H9207">
        <v>6.3694299999999995E-2</v>
      </c>
      <c r="I9207">
        <v>0</v>
      </c>
      <c r="J9207">
        <v>0</v>
      </c>
      <c r="K9207">
        <v>0.15923570000000001</v>
      </c>
      <c r="L9207">
        <v>3.8216600000000003E-2</v>
      </c>
      <c r="M9207">
        <v>9.5540999999999994E-3</v>
      </c>
      <c r="O9207" t="str">
        <f>Table_Index[[#This Row],[ID]]&amp;Table_Index[[#This Row],[year]]</f>
        <v>95422003</v>
      </c>
      <c r="R9207" t="str">
        <f t="shared" si="263"/>
        <v/>
      </c>
    </row>
    <row r="9208" spans="1:18" x14ac:dyDescent="0.3">
      <c r="A9208">
        <v>9542</v>
      </c>
      <c r="B9208">
        <v>2003</v>
      </c>
      <c r="C9208">
        <v>3</v>
      </c>
      <c r="D9208">
        <v>0.109499</v>
      </c>
      <c r="E9208">
        <v>2.6279799999999999E-2</v>
      </c>
      <c r="F9208">
        <v>4.5989599999999999E-2</v>
      </c>
      <c r="G9208">
        <v>0</v>
      </c>
      <c r="H9208">
        <v>0</v>
      </c>
      <c r="I9208">
        <v>0.7027101</v>
      </c>
      <c r="J9208">
        <v>0</v>
      </c>
      <c r="K9208">
        <v>5.47495E-2</v>
      </c>
      <c r="L9208">
        <v>5.47495E-2</v>
      </c>
      <c r="M9208">
        <v>6.0223999999999998E-3</v>
      </c>
      <c r="O9208" t="str">
        <f>Table_Index[[#This Row],[ID]]&amp;Table_Index[[#This Row],[year]]</f>
        <v>95422003</v>
      </c>
      <c r="R9208" t="str">
        <f t="shared" si="263"/>
        <v/>
      </c>
    </row>
    <row r="9209" spans="1:18" x14ac:dyDescent="0.3">
      <c r="A9209">
        <v>9542</v>
      </c>
      <c r="B9209">
        <v>2003</v>
      </c>
      <c r="C9209">
        <v>4</v>
      </c>
      <c r="D9209">
        <v>0.39718799999999999</v>
      </c>
      <c r="E9209">
        <v>0.1230228</v>
      </c>
      <c r="F9209">
        <v>0.14762739999999999</v>
      </c>
      <c r="G9209">
        <v>0</v>
      </c>
      <c r="H9209">
        <v>0</v>
      </c>
      <c r="I9209">
        <v>0</v>
      </c>
      <c r="J9209">
        <v>0.17574690000000001</v>
      </c>
      <c r="K9209">
        <v>7.0298799999999995E-2</v>
      </c>
      <c r="L9209">
        <v>7.0298799999999995E-2</v>
      </c>
      <c r="M9209">
        <v>1.58172E-2</v>
      </c>
      <c r="O9209" t="str">
        <f>Table_Index[[#This Row],[ID]]&amp;Table_Index[[#This Row],[year]]</f>
        <v>95422003</v>
      </c>
      <c r="R9209" t="str">
        <f t="shared" si="263"/>
        <v/>
      </c>
    </row>
    <row r="9210" spans="1:18" x14ac:dyDescent="0.3">
      <c r="A9210">
        <v>9542</v>
      </c>
      <c r="B9210">
        <v>2004</v>
      </c>
      <c r="C9210">
        <v>1</v>
      </c>
      <c r="D9210">
        <v>0.67296999999999996</v>
      </c>
      <c r="E9210">
        <v>4.6718599999999999E-2</v>
      </c>
      <c r="F9210">
        <v>0</v>
      </c>
      <c r="G9210">
        <v>2.7808699999999999E-2</v>
      </c>
      <c r="H9210">
        <v>0</v>
      </c>
      <c r="I9210">
        <v>0</v>
      </c>
      <c r="J9210">
        <v>0</v>
      </c>
      <c r="K9210">
        <v>9.3437199999999998E-2</v>
      </c>
      <c r="L9210">
        <v>0.13681869999999999</v>
      </c>
      <c r="M9210">
        <v>2.22469E-2</v>
      </c>
      <c r="O9210" t="str">
        <f>Table_Index[[#This Row],[ID]]&amp;Table_Index[[#This Row],[year]]</f>
        <v>95422004</v>
      </c>
      <c r="R9210" t="str">
        <f t="shared" si="263"/>
        <v/>
      </c>
    </row>
    <row r="9211" spans="1:18" x14ac:dyDescent="0.3">
      <c r="A9211">
        <v>9542</v>
      </c>
      <c r="B9211">
        <v>2004</v>
      </c>
      <c r="C9211">
        <v>2</v>
      </c>
      <c r="D9211">
        <v>0.53251119999999996</v>
      </c>
      <c r="E9211">
        <v>7.8475299999999998E-2</v>
      </c>
      <c r="F9211">
        <v>0.17937220000000001</v>
      </c>
      <c r="G9211">
        <v>1.34529E-2</v>
      </c>
      <c r="H9211">
        <v>0</v>
      </c>
      <c r="I9211">
        <v>0</v>
      </c>
      <c r="J9211">
        <v>0</v>
      </c>
      <c r="K9211">
        <v>6.7264599999999994E-2</v>
      </c>
      <c r="L9211">
        <v>0.1121076</v>
      </c>
      <c r="M9211">
        <v>1.68161E-2</v>
      </c>
      <c r="O9211" t="str">
        <f>Table_Index[[#This Row],[ID]]&amp;Table_Index[[#This Row],[year]]</f>
        <v>95422004</v>
      </c>
      <c r="R9211" t="str">
        <f t="shared" si="263"/>
        <v/>
      </c>
    </row>
    <row r="9212" spans="1:18" x14ac:dyDescent="0.3">
      <c r="A9212">
        <v>9542</v>
      </c>
      <c r="B9212">
        <v>2004</v>
      </c>
      <c r="C9212">
        <v>3</v>
      </c>
      <c r="D9212">
        <v>0.45076280000000002</v>
      </c>
      <c r="E9212">
        <v>6.2413299999999998E-2</v>
      </c>
      <c r="F9212">
        <v>0.110957</v>
      </c>
      <c r="G9212">
        <v>0.1525659</v>
      </c>
      <c r="H9212">
        <v>0</v>
      </c>
      <c r="I9212">
        <v>0</v>
      </c>
      <c r="J9212">
        <v>0</v>
      </c>
      <c r="K9212">
        <v>8.3217700000000006E-2</v>
      </c>
      <c r="L9212">
        <v>0.1331484</v>
      </c>
      <c r="M9212">
        <v>6.9347999999999996E-3</v>
      </c>
      <c r="O9212" t="str">
        <f>Table_Index[[#This Row],[ID]]&amp;Table_Index[[#This Row],[year]]</f>
        <v>95422004</v>
      </c>
      <c r="R9212" t="str">
        <f t="shared" si="263"/>
        <v/>
      </c>
    </row>
    <row r="9213" spans="1:18" x14ac:dyDescent="0.3">
      <c r="A9213">
        <v>9542</v>
      </c>
      <c r="B9213">
        <v>2004</v>
      </c>
      <c r="C9213">
        <v>4</v>
      </c>
      <c r="D9213">
        <v>0.26390059999999999</v>
      </c>
      <c r="E9213">
        <v>8.6063899999999999E-2</v>
      </c>
      <c r="F9213">
        <v>0.121502</v>
      </c>
      <c r="G9213">
        <v>1.21502E-2</v>
      </c>
      <c r="H9213">
        <v>0</v>
      </c>
      <c r="I9213">
        <v>0.2025033</v>
      </c>
      <c r="J9213">
        <v>0</v>
      </c>
      <c r="K9213">
        <v>0.1782029</v>
      </c>
      <c r="L9213">
        <v>0.1306146</v>
      </c>
      <c r="M9213">
        <v>5.0626000000000004E-3</v>
      </c>
      <c r="O9213" t="str">
        <f>Table_Index[[#This Row],[ID]]&amp;Table_Index[[#This Row],[year]]</f>
        <v>95422004</v>
      </c>
      <c r="R9213" t="str">
        <f t="shared" si="263"/>
        <v/>
      </c>
    </row>
    <row r="9214" spans="1:18" x14ac:dyDescent="0.3">
      <c r="A9214">
        <v>9542</v>
      </c>
      <c r="B9214">
        <v>2005</v>
      </c>
      <c r="C9214">
        <v>1</v>
      </c>
      <c r="D9214">
        <v>0.14620739999999999</v>
      </c>
      <c r="E9214">
        <v>0.14035909999999999</v>
      </c>
      <c r="F9214">
        <v>0.22808349999999999</v>
      </c>
      <c r="G9214">
        <v>5.8483E-2</v>
      </c>
      <c r="H9214">
        <v>0</v>
      </c>
      <c r="I9214">
        <v>0</v>
      </c>
      <c r="J9214">
        <v>0.1608281</v>
      </c>
      <c r="K9214">
        <v>0.12866250000000001</v>
      </c>
      <c r="L9214">
        <v>0.12866250000000001</v>
      </c>
      <c r="M9214">
        <v>8.7139999999999995E-3</v>
      </c>
      <c r="O9214" t="str">
        <f>Table_Index[[#This Row],[ID]]&amp;Table_Index[[#This Row],[year]]</f>
        <v>95422005</v>
      </c>
      <c r="R9214" t="str">
        <f t="shared" si="263"/>
        <v/>
      </c>
    </row>
    <row r="9215" spans="1:18" x14ac:dyDescent="0.3">
      <c r="A9215">
        <v>9542</v>
      </c>
      <c r="B9215">
        <v>2005</v>
      </c>
      <c r="C9215">
        <v>2</v>
      </c>
      <c r="D9215">
        <v>5.5037799999999998E-2</v>
      </c>
      <c r="E9215">
        <v>9.9068000000000003E-2</v>
      </c>
      <c r="F9215">
        <v>0.16731489999999999</v>
      </c>
      <c r="G9215">
        <v>6.6045400000000004E-2</v>
      </c>
      <c r="H9215">
        <v>0</v>
      </c>
      <c r="I9215">
        <v>0.41168270000000001</v>
      </c>
      <c r="J9215">
        <v>0</v>
      </c>
      <c r="K9215">
        <v>9.2463500000000004E-2</v>
      </c>
      <c r="L9215">
        <v>0.1012695</v>
      </c>
      <c r="M9215">
        <v>7.1181999999999999E-3</v>
      </c>
      <c r="O9215" t="str">
        <f>Table_Index[[#This Row],[ID]]&amp;Table_Index[[#This Row],[year]]</f>
        <v>95422005</v>
      </c>
      <c r="R9215" t="str">
        <f t="shared" si="263"/>
        <v/>
      </c>
    </row>
    <row r="9216" spans="1:18" x14ac:dyDescent="0.3">
      <c r="A9216">
        <v>9542</v>
      </c>
      <c r="B9216">
        <v>2005</v>
      </c>
      <c r="C9216">
        <v>3</v>
      </c>
      <c r="D9216">
        <v>0.11537020000000001</v>
      </c>
      <c r="E9216">
        <v>9.8064700000000005E-2</v>
      </c>
      <c r="F9216">
        <v>0.1461356</v>
      </c>
      <c r="G9216">
        <v>8.8065900000000003E-2</v>
      </c>
      <c r="H9216">
        <v>0</v>
      </c>
      <c r="I9216">
        <v>0.32688220000000001</v>
      </c>
      <c r="J9216">
        <v>0</v>
      </c>
      <c r="K9216">
        <v>7.6913499999999996E-2</v>
      </c>
      <c r="L9216">
        <v>0.1442128</v>
      </c>
      <c r="M9216">
        <v>4.3552E-3</v>
      </c>
      <c r="O9216" t="str">
        <f>Table_Index[[#This Row],[ID]]&amp;Table_Index[[#This Row],[year]]</f>
        <v>95422005</v>
      </c>
      <c r="R9216" t="str">
        <f t="shared" si="263"/>
        <v/>
      </c>
    </row>
    <row r="9217" spans="1:18" x14ac:dyDescent="0.3">
      <c r="A9217">
        <v>9542</v>
      </c>
      <c r="B9217">
        <v>2005</v>
      </c>
      <c r="C9217">
        <v>4</v>
      </c>
      <c r="D9217">
        <v>7.5707700000000003E-2</v>
      </c>
      <c r="E9217">
        <v>5.6189299999999998E-2</v>
      </c>
      <c r="F9217">
        <v>8.9902899999999994E-2</v>
      </c>
      <c r="G9217">
        <v>0.1135616</v>
      </c>
      <c r="H9217">
        <v>0</v>
      </c>
      <c r="I9217">
        <v>0</v>
      </c>
      <c r="J9217">
        <v>0.1892693</v>
      </c>
      <c r="K9217">
        <v>0.2081963</v>
      </c>
      <c r="L9217">
        <v>0.26261119999999999</v>
      </c>
      <c r="M9217">
        <v>4.5617000000000001E-3</v>
      </c>
      <c r="O9217" t="str">
        <f>Table_Index[[#This Row],[ID]]&amp;Table_Index[[#This Row],[year]]</f>
        <v>95422005</v>
      </c>
      <c r="R9217" t="str">
        <f t="shared" si="263"/>
        <v/>
      </c>
    </row>
    <row r="9218" spans="1:18" x14ac:dyDescent="0.3">
      <c r="A9218">
        <v>9542</v>
      </c>
      <c r="B9218">
        <v>2006</v>
      </c>
      <c r="C9218">
        <v>1</v>
      </c>
      <c r="D9218">
        <v>8.2464200000000001E-2</v>
      </c>
      <c r="E9218">
        <v>7.2762599999999997E-2</v>
      </c>
      <c r="F9218">
        <v>0.1018676</v>
      </c>
      <c r="G9218">
        <v>2.1828799999999999E-2</v>
      </c>
      <c r="H9218">
        <v>0</v>
      </c>
      <c r="I9218">
        <v>0.50933779999999995</v>
      </c>
      <c r="J9218">
        <v>0</v>
      </c>
      <c r="K9218">
        <v>6.1120500000000001E-2</v>
      </c>
      <c r="L9218">
        <v>0.1440699</v>
      </c>
      <c r="M9218">
        <v>6.5485999999999999E-3</v>
      </c>
      <c r="O9218" t="str">
        <f>Table_Index[[#This Row],[ID]]&amp;Table_Index[[#This Row],[year]]</f>
        <v>95422006</v>
      </c>
      <c r="R9218" t="str">
        <f t="shared" si="263"/>
        <v/>
      </c>
    </row>
    <row r="9219" spans="1:18" x14ac:dyDescent="0.3">
      <c r="A9219">
        <v>9542</v>
      </c>
      <c r="B9219">
        <v>2006</v>
      </c>
      <c r="C9219">
        <v>2</v>
      </c>
      <c r="D9219">
        <v>8.5518800000000006E-2</v>
      </c>
      <c r="E9219">
        <v>8.5518800000000006E-2</v>
      </c>
      <c r="F9219">
        <v>0.1995439</v>
      </c>
      <c r="G9219">
        <v>7.1265700000000001E-2</v>
      </c>
      <c r="H9219">
        <v>4.5609999999999998E-2</v>
      </c>
      <c r="I9219">
        <v>0</v>
      </c>
      <c r="J9219">
        <v>0.15678449999999999</v>
      </c>
      <c r="K9219">
        <v>0.1510832</v>
      </c>
      <c r="L9219">
        <v>0.1938426</v>
      </c>
      <c r="M9219">
        <v>1.0832400000000001E-2</v>
      </c>
      <c r="O9219" t="str">
        <f>Table_Index[[#This Row],[ID]]&amp;Table_Index[[#This Row],[year]]</f>
        <v>95422006</v>
      </c>
      <c r="R9219" t="str">
        <f t="shared" si="263"/>
        <v/>
      </c>
    </row>
    <row r="9220" spans="1:18" x14ac:dyDescent="0.3">
      <c r="A9220">
        <v>9542</v>
      </c>
      <c r="B9220">
        <v>2006</v>
      </c>
      <c r="C9220">
        <v>3</v>
      </c>
      <c r="D9220">
        <v>0.154307</v>
      </c>
      <c r="E9220">
        <v>0.1084971</v>
      </c>
      <c r="F9220">
        <v>0.19288379999999999</v>
      </c>
      <c r="G9220">
        <v>2.8932599999999999E-2</v>
      </c>
      <c r="H9220">
        <v>0</v>
      </c>
      <c r="I9220">
        <v>0</v>
      </c>
      <c r="J9220">
        <v>0.1591291</v>
      </c>
      <c r="K9220">
        <v>9.6441899999999997E-2</v>
      </c>
      <c r="L9220">
        <v>0.23869370000000001</v>
      </c>
      <c r="M9220">
        <v>2.1114899999999999E-2</v>
      </c>
      <c r="O9220" t="str">
        <f>Table_Index[[#This Row],[ID]]&amp;Table_Index[[#This Row],[year]]</f>
        <v>95422006</v>
      </c>
      <c r="R9220" t="str">
        <f t="shared" si="263"/>
        <v/>
      </c>
    </row>
    <row r="9221" spans="1:18" x14ac:dyDescent="0.3">
      <c r="A9221">
        <v>9542</v>
      </c>
      <c r="B9221">
        <v>2006</v>
      </c>
      <c r="C9221">
        <v>4</v>
      </c>
      <c r="D9221">
        <v>0.10655249999999999</v>
      </c>
      <c r="E9221">
        <v>5.08546E-2</v>
      </c>
      <c r="F9221">
        <v>0.12883169999999999</v>
      </c>
      <c r="G9221">
        <v>1.6951500000000001E-2</v>
      </c>
      <c r="H9221">
        <v>4.57691E-2</v>
      </c>
      <c r="I9221">
        <v>0.4068368</v>
      </c>
      <c r="J9221">
        <v>1.1018500000000001E-2</v>
      </c>
      <c r="K9221">
        <v>6.7806099999999994E-2</v>
      </c>
      <c r="L9221">
        <v>0.15764929999999999</v>
      </c>
      <c r="M9221">
        <v>7.7298999999999996E-3</v>
      </c>
      <c r="O9221" t="str">
        <f>Table_Index[[#This Row],[ID]]&amp;Table_Index[[#This Row],[year]]</f>
        <v>95422006</v>
      </c>
      <c r="R9221" t="str">
        <f t="shared" si="263"/>
        <v/>
      </c>
    </row>
    <row r="9222" spans="1:18" x14ac:dyDescent="0.3">
      <c r="A9222">
        <v>9542</v>
      </c>
      <c r="B9222">
        <v>2007</v>
      </c>
      <c r="C9222">
        <v>1</v>
      </c>
      <c r="D9222">
        <v>0.20792079999999999</v>
      </c>
      <c r="E9222">
        <v>0.1113861</v>
      </c>
      <c r="F9222">
        <v>0.1980198</v>
      </c>
      <c r="G9222">
        <v>2.47525E-2</v>
      </c>
      <c r="H9222">
        <v>0</v>
      </c>
      <c r="I9222">
        <v>0</v>
      </c>
      <c r="J9222">
        <v>0</v>
      </c>
      <c r="K9222">
        <v>0.2326733</v>
      </c>
      <c r="L9222">
        <v>0.20792079999999999</v>
      </c>
      <c r="M9222">
        <v>1.73267E-2</v>
      </c>
      <c r="O9222" t="str">
        <f>Table_Index[[#This Row],[ID]]&amp;Table_Index[[#This Row],[year]]</f>
        <v>95422007</v>
      </c>
      <c r="R9222" t="str">
        <f t="shared" si="263"/>
        <v/>
      </c>
    </row>
    <row r="9223" spans="1:18" x14ac:dyDescent="0.3">
      <c r="A9223">
        <v>9542</v>
      </c>
      <c r="B9223">
        <v>2007</v>
      </c>
      <c r="C9223">
        <v>2</v>
      </c>
      <c r="D9223">
        <v>0.1268656</v>
      </c>
      <c r="E9223">
        <v>7.4142299999999994E-2</v>
      </c>
      <c r="F9223">
        <v>0.32128309999999999</v>
      </c>
      <c r="G9223">
        <v>2.9086600000000001E-2</v>
      </c>
      <c r="H9223">
        <v>3.5402900000000001E-2</v>
      </c>
      <c r="I9223">
        <v>0</v>
      </c>
      <c r="J9223">
        <v>8.1556500000000004E-2</v>
      </c>
      <c r="K9223">
        <v>9.8856299999999994E-2</v>
      </c>
      <c r="L9223">
        <v>0.2150125</v>
      </c>
      <c r="M9223">
        <v>1.77941E-2</v>
      </c>
      <c r="O9223" t="str">
        <f>Table_Index[[#This Row],[ID]]&amp;Table_Index[[#This Row],[year]]</f>
        <v>95422007</v>
      </c>
      <c r="R9223" t="str">
        <f t="shared" si="263"/>
        <v/>
      </c>
    </row>
    <row r="9224" spans="1:18" x14ac:dyDescent="0.3">
      <c r="A9224">
        <v>9542</v>
      </c>
      <c r="B9224">
        <v>2007</v>
      </c>
      <c r="C9224">
        <v>3</v>
      </c>
      <c r="D9224">
        <v>0.1463428</v>
      </c>
      <c r="E9224">
        <v>0.24751529999999999</v>
      </c>
      <c r="F9224">
        <v>0.19358739999999999</v>
      </c>
      <c r="G9224">
        <v>4.4248500000000003E-2</v>
      </c>
      <c r="H9224">
        <v>4.12065E-2</v>
      </c>
      <c r="I9224">
        <v>0</v>
      </c>
      <c r="J9224">
        <v>0</v>
      </c>
      <c r="K9224">
        <v>0.10370749999999999</v>
      </c>
      <c r="L9224">
        <v>0.2109471</v>
      </c>
      <c r="M9224">
        <v>1.24449E-2</v>
      </c>
      <c r="O9224" t="str">
        <f>Table_Index[[#This Row],[ID]]&amp;Table_Index[[#This Row],[year]]</f>
        <v>95422007</v>
      </c>
      <c r="R9224" t="str">
        <f t="shared" si="263"/>
        <v/>
      </c>
    </row>
    <row r="9225" spans="1:18" x14ac:dyDescent="0.3">
      <c r="A9225">
        <v>9542</v>
      </c>
      <c r="B9225">
        <v>2007</v>
      </c>
      <c r="C9225">
        <v>4</v>
      </c>
      <c r="D9225">
        <v>2.63317E-2</v>
      </c>
      <c r="E9225">
        <v>0.1069724</v>
      </c>
      <c r="F9225">
        <v>0.115201</v>
      </c>
      <c r="G9225">
        <v>4.5257600000000002E-2</v>
      </c>
      <c r="H9225">
        <v>2.4521399999999999E-2</v>
      </c>
      <c r="I9225">
        <v>0.37028909999999998</v>
      </c>
      <c r="J9225">
        <v>0</v>
      </c>
      <c r="K9225">
        <v>0.17197870000000001</v>
      </c>
      <c r="L9225">
        <v>0.13165830000000001</v>
      </c>
      <c r="M9225">
        <v>7.7898000000000004E-3</v>
      </c>
      <c r="O9225" t="str">
        <f>Table_Index[[#This Row],[ID]]&amp;Table_Index[[#This Row],[year]]</f>
        <v>95422007</v>
      </c>
      <c r="R9225" t="str">
        <f t="shared" si="263"/>
        <v/>
      </c>
    </row>
    <row r="9226" spans="1:18" x14ac:dyDescent="0.3">
      <c r="A9226">
        <v>9542</v>
      </c>
      <c r="B9226">
        <v>2008</v>
      </c>
      <c r="C9226">
        <v>1</v>
      </c>
      <c r="D9226">
        <v>9.6755800000000003E-2</v>
      </c>
      <c r="E9226">
        <v>0.1451337</v>
      </c>
      <c r="F9226">
        <v>0.30734210000000001</v>
      </c>
      <c r="G9226">
        <v>1.7074599999999999E-2</v>
      </c>
      <c r="H9226">
        <v>3.3295400000000003E-2</v>
      </c>
      <c r="I9226">
        <v>4.43939E-2</v>
      </c>
      <c r="J9226">
        <v>0.13659650000000001</v>
      </c>
      <c r="K9226">
        <v>7.8543000000000002E-2</v>
      </c>
      <c r="L9226">
        <v>0.12805920000000001</v>
      </c>
      <c r="M9226">
        <v>1.28059E-2</v>
      </c>
      <c r="O9226" t="str">
        <f>Table_Index[[#This Row],[ID]]&amp;Table_Index[[#This Row],[year]]</f>
        <v>95422008</v>
      </c>
      <c r="R9226" t="str">
        <f t="shared" si="263"/>
        <v/>
      </c>
    </row>
    <row r="9227" spans="1:18" x14ac:dyDescent="0.3">
      <c r="A9227">
        <v>9542</v>
      </c>
      <c r="B9227">
        <v>2008</v>
      </c>
      <c r="C9227">
        <v>2</v>
      </c>
      <c r="D9227">
        <v>6.0060099999999998E-2</v>
      </c>
      <c r="E9227">
        <v>0.15015020000000001</v>
      </c>
      <c r="F9227">
        <v>0.28600029999999999</v>
      </c>
      <c r="G9227">
        <v>0.14872009999999999</v>
      </c>
      <c r="H9227">
        <v>4.862E-3</v>
      </c>
      <c r="I9227">
        <v>0</v>
      </c>
      <c r="J9227">
        <v>0.12155009999999999</v>
      </c>
      <c r="K9227">
        <v>6.8640099999999996E-2</v>
      </c>
      <c r="L9227">
        <v>0.15015020000000001</v>
      </c>
      <c r="M9227">
        <v>9.8670000000000008E-3</v>
      </c>
      <c r="O9227" t="str">
        <f>Table_Index[[#This Row],[ID]]&amp;Table_Index[[#This Row],[year]]</f>
        <v>95422008</v>
      </c>
      <c r="R9227" t="str">
        <f t="shared" si="263"/>
        <v/>
      </c>
    </row>
    <row r="9228" spans="1:18" x14ac:dyDescent="0.3">
      <c r="A9228">
        <v>9542</v>
      </c>
      <c r="B9228">
        <v>2008</v>
      </c>
      <c r="C9228">
        <v>3</v>
      </c>
      <c r="D9228">
        <v>2.3751000000000001E-2</v>
      </c>
      <c r="E9228">
        <v>0.52927409999999997</v>
      </c>
      <c r="F9228">
        <v>0.17539179999999999</v>
      </c>
      <c r="G9228">
        <v>1.0962E-2</v>
      </c>
      <c r="H9228">
        <v>2.9232000000000001E-2</v>
      </c>
      <c r="I9228">
        <v>0</v>
      </c>
      <c r="J9228">
        <v>0.17356479999999999</v>
      </c>
      <c r="K9228">
        <v>2.3020200000000001E-2</v>
      </c>
      <c r="L9228">
        <v>2.7404999999999999E-2</v>
      </c>
      <c r="M9228">
        <v>7.3993000000000001E-3</v>
      </c>
      <c r="O9228" t="str">
        <f>Table_Index[[#This Row],[ID]]&amp;Table_Index[[#This Row],[year]]</f>
        <v>95422008</v>
      </c>
      <c r="R9228" t="str">
        <f t="shared" si="263"/>
        <v/>
      </c>
    </row>
    <row r="9229" spans="1:18" x14ac:dyDescent="0.3">
      <c r="A9229">
        <v>9542</v>
      </c>
      <c r="B9229">
        <v>2008</v>
      </c>
      <c r="C9229">
        <v>4</v>
      </c>
      <c r="D9229">
        <v>5.8630799999999997E-2</v>
      </c>
      <c r="E9229">
        <v>0.18468699999999999</v>
      </c>
      <c r="F9229">
        <v>0.3957579</v>
      </c>
      <c r="G9229">
        <v>2.3797200000000001E-2</v>
      </c>
      <c r="H9229">
        <v>2.9315000000000001E-3</v>
      </c>
      <c r="I9229">
        <v>0</v>
      </c>
      <c r="J9229">
        <v>0.17149510000000001</v>
      </c>
      <c r="K9229">
        <v>5.8630799999999997E-2</v>
      </c>
      <c r="L9229">
        <v>8.7946200000000002E-2</v>
      </c>
      <c r="M9229">
        <v>1.6123499999999999E-2</v>
      </c>
      <c r="O9229" t="str">
        <f>Table_Index[[#This Row],[ID]]&amp;Table_Index[[#This Row],[year]]</f>
        <v>95422008</v>
      </c>
      <c r="R9229" t="str">
        <f t="shared" si="263"/>
        <v/>
      </c>
    </row>
    <row r="9230" spans="1:18" x14ac:dyDescent="0.3">
      <c r="A9230">
        <v>9543</v>
      </c>
      <c r="B9230">
        <v>2003</v>
      </c>
      <c r="C9230">
        <v>1</v>
      </c>
      <c r="D9230">
        <v>0.32605149999999999</v>
      </c>
      <c r="E9230">
        <v>9.3902799999999995E-2</v>
      </c>
      <c r="F9230">
        <v>0.24453859999999999</v>
      </c>
      <c r="G9230">
        <v>0.107597</v>
      </c>
      <c r="H9230">
        <v>0</v>
      </c>
      <c r="I9230">
        <v>0</v>
      </c>
      <c r="J9230">
        <v>0</v>
      </c>
      <c r="K9230">
        <v>7.82524E-2</v>
      </c>
      <c r="L9230">
        <v>0.1349853</v>
      </c>
      <c r="M9230">
        <v>1.4672299999999999E-2</v>
      </c>
      <c r="O9230" t="str">
        <f>Table_Index[[#This Row],[ID]]&amp;Table_Index[[#This Row],[year]]</f>
        <v>95432003</v>
      </c>
      <c r="R9230" t="str">
        <f t="shared" ref="R9230:R9293" si="264">RIGHT(P9230,4)</f>
        <v/>
      </c>
    </row>
    <row r="9231" spans="1:18" x14ac:dyDescent="0.3">
      <c r="A9231">
        <v>9543</v>
      </c>
      <c r="B9231">
        <v>2003</v>
      </c>
      <c r="C9231">
        <v>2</v>
      </c>
      <c r="D9231">
        <v>0.46861920000000001</v>
      </c>
      <c r="E9231">
        <v>0</v>
      </c>
      <c r="F9231">
        <v>0.1799163</v>
      </c>
      <c r="G9231">
        <v>0</v>
      </c>
      <c r="H9231">
        <v>0</v>
      </c>
      <c r="I9231">
        <v>0</v>
      </c>
      <c r="J9231">
        <v>0</v>
      </c>
      <c r="K9231">
        <v>0.13807530000000001</v>
      </c>
      <c r="L9231">
        <v>0.20083680000000001</v>
      </c>
      <c r="M9231">
        <v>1.2552300000000001E-2</v>
      </c>
      <c r="O9231" t="str">
        <f>Table_Index[[#This Row],[ID]]&amp;Table_Index[[#This Row],[year]]</f>
        <v>95432003</v>
      </c>
      <c r="R9231" t="str">
        <f t="shared" si="264"/>
        <v/>
      </c>
    </row>
    <row r="9232" spans="1:18" x14ac:dyDescent="0.3">
      <c r="A9232">
        <v>9543</v>
      </c>
      <c r="B9232">
        <v>2003</v>
      </c>
      <c r="C9232">
        <v>3</v>
      </c>
      <c r="D9232">
        <v>0.53333330000000001</v>
      </c>
      <c r="E9232">
        <v>0.1013333</v>
      </c>
      <c r="F9232">
        <v>0.1146667</v>
      </c>
      <c r="G9232">
        <v>0</v>
      </c>
      <c r="H9232">
        <v>0</v>
      </c>
      <c r="I9232">
        <v>0</v>
      </c>
      <c r="J9232">
        <v>0</v>
      </c>
      <c r="K9232">
        <v>0.08</v>
      </c>
      <c r="L9232">
        <v>0.16</v>
      </c>
      <c r="M9232">
        <v>1.0666699999999999E-2</v>
      </c>
      <c r="O9232" t="str">
        <f>Table_Index[[#This Row],[ID]]&amp;Table_Index[[#This Row],[year]]</f>
        <v>95432003</v>
      </c>
      <c r="R9232" t="str">
        <f t="shared" si="264"/>
        <v/>
      </c>
    </row>
    <row r="9233" spans="1:18" x14ac:dyDescent="0.3">
      <c r="A9233">
        <v>9543</v>
      </c>
      <c r="B9233">
        <v>2003</v>
      </c>
      <c r="C9233">
        <v>4</v>
      </c>
      <c r="D9233">
        <v>0.43009730000000002</v>
      </c>
      <c r="E9233">
        <v>9.3434900000000001E-2</v>
      </c>
      <c r="F9233">
        <v>0.18242059999999999</v>
      </c>
      <c r="G9233">
        <v>2.1528800000000001E-2</v>
      </c>
      <c r="H9233">
        <v>0</v>
      </c>
      <c r="I9233">
        <v>0</v>
      </c>
      <c r="J9233">
        <v>0</v>
      </c>
      <c r="K9233">
        <v>0.1646234</v>
      </c>
      <c r="L9233">
        <v>8.8985599999999998E-2</v>
      </c>
      <c r="M9233">
        <v>1.89094E-2</v>
      </c>
      <c r="O9233" t="str">
        <f>Table_Index[[#This Row],[ID]]&amp;Table_Index[[#This Row],[year]]</f>
        <v>95432003</v>
      </c>
      <c r="R9233" t="str">
        <f t="shared" si="264"/>
        <v/>
      </c>
    </row>
    <row r="9234" spans="1:18" x14ac:dyDescent="0.3">
      <c r="A9234">
        <v>9543</v>
      </c>
      <c r="B9234">
        <v>2004</v>
      </c>
      <c r="C9234">
        <v>1</v>
      </c>
      <c r="D9234">
        <v>0.34283069999999999</v>
      </c>
      <c r="E9234">
        <v>9.9195400000000003E-2</v>
      </c>
      <c r="F9234">
        <v>0.14879300000000001</v>
      </c>
      <c r="G9234">
        <v>6.1997099999999999E-2</v>
      </c>
      <c r="H9234">
        <v>0</v>
      </c>
      <c r="I9234">
        <v>0</v>
      </c>
      <c r="J9234">
        <v>9.2995599999999998E-2</v>
      </c>
      <c r="K9234">
        <v>9.9195400000000003E-2</v>
      </c>
      <c r="L9234">
        <v>0.1363936</v>
      </c>
      <c r="M9234">
        <v>1.85991E-2</v>
      </c>
      <c r="O9234" t="str">
        <f>Table_Index[[#This Row],[ID]]&amp;Table_Index[[#This Row],[year]]</f>
        <v>95432004</v>
      </c>
      <c r="R9234" t="str">
        <f t="shared" si="264"/>
        <v/>
      </c>
    </row>
    <row r="9235" spans="1:18" x14ac:dyDescent="0.3">
      <c r="A9235">
        <v>9543</v>
      </c>
      <c r="B9235">
        <v>2004</v>
      </c>
      <c r="C9235">
        <v>2</v>
      </c>
      <c r="D9235">
        <v>0.4116069</v>
      </c>
      <c r="E9235">
        <v>0.1210609</v>
      </c>
      <c r="F9235">
        <v>0.1519779</v>
      </c>
      <c r="G9235">
        <v>0</v>
      </c>
      <c r="H9235">
        <v>0</v>
      </c>
      <c r="I9235">
        <v>0</v>
      </c>
      <c r="J9235">
        <v>0.16464280000000001</v>
      </c>
      <c r="K9235">
        <v>5.0659299999999997E-2</v>
      </c>
      <c r="L9235">
        <v>8.7387300000000001E-2</v>
      </c>
      <c r="M9235">
        <v>1.26648E-2</v>
      </c>
      <c r="O9235" t="str">
        <f>Table_Index[[#This Row],[ID]]&amp;Table_Index[[#This Row],[year]]</f>
        <v>95432004</v>
      </c>
      <c r="R9235" t="str">
        <f t="shared" si="264"/>
        <v/>
      </c>
    </row>
    <row r="9236" spans="1:18" x14ac:dyDescent="0.3">
      <c r="A9236">
        <v>9543</v>
      </c>
      <c r="B9236">
        <v>2004</v>
      </c>
      <c r="C9236">
        <v>3</v>
      </c>
      <c r="D9236">
        <v>0.19029560000000001</v>
      </c>
      <c r="E9236">
        <v>0.16714080000000001</v>
      </c>
      <c r="F9236">
        <v>0.28971079999999999</v>
      </c>
      <c r="G9236">
        <v>0</v>
      </c>
      <c r="H9236">
        <v>0</v>
      </c>
      <c r="I9236">
        <v>0</v>
      </c>
      <c r="J9236">
        <v>0</v>
      </c>
      <c r="K9236">
        <v>0.16342660000000001</v>
      </c>
      <c r="L9236">
        <v>0.17085510000000001</v>
      </c>
      <c r="M9236">
        <v>1.85712E-2</v>
      </c>
      <c r="O9236" t="str">
        <f>Table_Index[[#This Row],[ID]]&amp;Table_Index[[#This Row],[year]]</f>
        <v>95432004</v>
      </c>
      <c r="R9236" t="str">
        <f t="shared" si="264"/>
        <v/>
      </c>
    </row>
    <row r="9237" spans="1:18" x14ac:dyDescent="0.3">
      <c r="A9237">
        <v>9543</v>
      </c>
      <c r="B9237">
        <v>2004</v>
      </c>
      <c r="C9237">
        <v>4</v>
      </c>
      <c r="D9237">
        <v>0.22312280000000001</v>
      </c>
      <c r="E9237">
        <v>8.0255900000000005E-2</v>
      </c>
      <c r="F9237">
        <v>0.12840940000000001</v>
      </c>
      <c r="G9237">
        <v>2.5681900000000001E-2</v>
      </c>
      <c r="H9237">
        <v>0</v>
      </c>
      <c r="I9237">
        <v>0.2996221</v>
      </c>
      <c r="J9237">
        <v>0.13375989999999999</v>
      </c>
      <c r="K9237">
        <v>4.28032E-2</v>
      </c>
      <c r="L9237">
        <v>5.5644100000000002E-2</v>
      </c>
      <c r="M9237">
        <v>1.07008E-2</v>
      </c>
      <c r="O9237" t="str">
        <f>Table_Index[[#This Row],[ID]]&amp;Table_Index[[#This Row],[year]]</f>
        <v>95432004</v>
      </c>
      <c r="R9237" t="str">
        <f t="shared" si="264"/>
        <v/>
      </c>
    </row>
    <row r="9238" spans="1:18" x14ac:dyDescent="0.3">
      <c r="A9238">
        <v>9543</v>
      </c>
      <c r="B9238">
        <v>2005</v>
      </c>
      <c r="C9238">
        <v>1</v>
      </c>
      <c r="D9238">
        <v>0.174703</v>
      </c>
      <c r="E9238">
        <v>0.1118099</v>
      </c>
      <c r="F9238">
        <v>0.18634990000000001</v>
      </c>
      <c r="G9238">
        <v>7.4074100000000004E-2</v>
      </c>
      <c r="H9238">
        <v>0</v>
      </c>
      <c r="I9238">
        <v>0</v>
      </c>
      <c r="J9238">
        <v>0.174703</v>
      </c>
      <c r="K9238">
        <v>9.3174900000000005E-2</v>
      </c>
      <c r="L9238">
        <v>0.174703</v>
      </c>
      <c r="M9238">
        <v>1.0482200000000001E-2</v>
      </c>
      <c r="O9238" t="str">
        <f>Table_Index[[#This Row],[ID]]&amp;Table_Index[[#This Row],[year]]</f>
        <v>95432005</v>
      </c>
      <c r="R9238" t="str">
        <f t="shared" si="264"/>
        <v/>
      </c>
    </row>
    <row r="9239" spans="1:18" x14ac:dyDescent="0.3">
      <c r="A9239">
        <v>9543</v>
      </c>
      <c r="B9239">
        <v>2005</v>
      </c>
      <c r="C9239">
        <v>2</v>
      </c>
      <c r="D9239">
        <v>0</v>
      </c>
      <c r="E9239">
        <v>0.1534614</v>
      </c>
      <c r="F9239">
        <v>0.2591793</v>
      </c>
      <c r="G9239">
        <v>0.14664089999999999</v>
      </c>
      <c r="H9239">
        <v>6.1384599999999997E-2</v>
      </c>
      <c r="I9239">
        <v>0</v>
      </c>
      <c r="J9239">
        <v>9.3782000000000004E-2</v>
      </c>
      <c r="K9239">
        <v>0.1159486</v>
      </c>
      <c r="L9239">
        <v>0.1568717</v>
      </c>
      <c r="M9239">
        <v>1.2731599999999999E-2</v>
      </c>
      <c r="O9239" t="str">
        <f>Table_Index[[#This Row],[ID]]&amp;Table_Index[[#This Row],[year]]</f>
        <v>95432005</v>
      </c>
      <c r="R9239" t="str">
        <f t="shared" si="264"/>
        <v/>
      </c>
    </row>
    <row r="9240" spans="1:18" x14ac:dyDescent="0.3">
      <c r="A9240">
        <v>9543</v>
      </c>
      <c r="B9240">
        <v>2005</v>
      </c>
      <c r="C9240">
        <v>3</v>
      </c>
      <c r="D9240">
        <v>7.2258799999999998E-2</v>
      </c>
      <c r="E9240">
        <v>8.0287499999999998E-2</v>
      </c>
      <c r="F9240">
        <v>0.160575</v>
      </c>
      <c r="G9240">
        <v>2.4420799999999999E-2</v>
      </c>
      <c r="H9240">
        <v>0</v>
      </c>
      <c r="I9240">
        <v>0.38404199999999999</v>
      </c>
      <c r="J9240">
        <v>4.4381200000000003E-2</v>
      </c>
      <c r="K9240">
        <v>8.0287499999999998E-2</v>
      </c>
      <c r="L9240">
        <v>0.14451749999999999</v>
      </c>
      <c r="M9240">
        <v>9.2297000000000004E-3</v>
      </c>
      <c r="O9240" t="str">
        <f>Table_Index[[#This Row],[ID]]&amp;Table_Index[[#This Row],[year]]</f>
        <v>95432005</v>
      </c>
      <c r="R9240" t="str">
        <f t="shared" si="264"/>
        <v/>
      </c>
    </row>
    <row r="9241" spans="1:18" x14ac:dyDescent="0.3">
      <c r="A9241">
        <v>9543</v>
      </c>
      <c r="B9241">
        <v>2005</v>
      </c>
      <c r="C9241">
        <v>4</v>
      </c>
      <c r="D9241">
        <v>0.13567950000000001</v>
      </c>
      <c r="E9241">
        <v>0.11145099999999999</v>
      </c>
      <c r="F9241">
        <v>0.17686789999999999</v>
      </c>
      <c r="G9241">
        <v>1.21142E-2</v>
      </c>
      <c r="H9241">
        <v>0</v>
      </c>
      <c r="I9241">
        <v>0</v>
      </c>
      <c r="J9241">
        <v>0.24228479999999999</v>
      </c>
      <c r="K9241">
        <v>9.6913899999999997E-2</v>
      </c>
      <c r="L9241">
        <v>0.21805630000000001</v>
      </c>
      <c r="M9241">
        <v>6.6325000000000004E-3</v>
      </c>
      <c r="O9241" t="str">
        <f>Table_Index[[#This Row],[ID]]&amp;Table_Index[[#This Row],[year]]</f>
        <v>95432005</v>
      </c>
      <c r="R9241" t="str">
        <f t="shared" si="264"/>
        <v/>
      </c>
    </row>
    <row r="9242" spans="1:18" x14ac:dyDescent="0.3">
      <c r="A9242">
        <v>9543</v>
      </c>
      <c r="B9242">
        <v>2006</v>
      </c>
      <c r="C9242">
        <v>1</v>
      </c>
      <c r="D9242">
        <v>0.14940290000000001</v>
      </c>
      <c r="E9242">
        <v>8.3310200000000001E-2</v>
      </c>
      <c r="F9242">
        <v>6.9980600000000004E-2</v>
      </c>
      <c r="G9242">
        <v>7.9977999999999994E-3</v>
      </c>
      <c r="H9242">
        <v>0</v>
      </c>
      <c r="I9242">
        <v>0.29991669999999998</v>
      </c>
      <c r="J9242">
        <v>0.2405582</v>
      </c>
      <c r="K9242">
        <v>3.9988900000000001E-2</v>
      </c>
      <c r="L9242">
        <v>0.1049708</v>
      </c>
      <c r="M9242">
        <v>3.8739E-3</v>
      </c>
      <c r="O9242" t="str">
        <f>Table_Index[[#This Row],[ID]]&amp;Table_Index[[#This Row],[year]]</f>
        <v>95432006</v>
      </c>
      <c r="R9242" t="str">
        <f t="shared" si="264"/>
        <v/>
      </c>
    </row>
    <row r="9243" spans="1:18" x14ac:dyDescent="0.3">
      <c r="A9243">
        <v>9543</v>
      </c>
      <c r="B9243">
        <v>2006</v>
      </c>
      <c r="C9243">
        <v>2</v>
      </c>
      <c r="D9243">
        <v>0</v>
      </c>
      <c r="E9243">
        <v>9.39614E-2</v>
      </c>
      <c r="F9243">
        <v>0.15033820000000001</v>
      </c>
      <c r="G9243">
        <v>7.5169100000000003E-2</v>
      </c>
      <c r="H9243">
        <v>0</v>
      </c>
      <c r="I9243">
        <v>0.40716609999999998</v>
      </c>
      <c r="J9243">
        <v>8.5191699999999995E-2</v>
      </c>
      <c r="K9243">
        <v>5.0112799999999999E-2</v>
      </c>
      <c r="L9243">
        <v>0.131546</v>
      </c>
      <c r="M9243">
        <v>6.5147E-3</v>
      </c>
      <c r="O9243" t="str">
        <f>Table_Index[[#This Row],[ID]]&amp;Table_Index[[#This Row],[year]]</f>
        <v>95432006</v>
      </c>
      <c r="R9243" t="str">
        <f t="shared" si="264"/>
        <v/>
      </c>
    </row>
    <row r="9244" spans="1:18" x14ac:dyDescent="0.3">
      <c r="A9244">
        <v>9543</v>
      </c>
      <c r="B9244">
        <v>2006</v>
      </c>
      <c r="C9244">
        <v>3</v>
      </c>
      <c r="D9244">
        <v>0.1356164</v>
      </c>
      <c r="E9244">
        <v>0.16952049999999999</v>
      </c>
      <c r="F9244">
        <v>0.25767119999999999</v>
      </c>
      <c r="G9244">
        <v>2.26027E-2</v>
      </c>
      <c r="H9244">
        <v>0</v>
      </c>
      <c r="I9244">
        <v>0</v>
      </c>
      <c r="J9244">
        <v>0</v>
      </c>
      <c r="K9244">
        <v>9.0410900000000002E-2</v>
      </c>
      <c r="L9244">
        <v>0.29835610000000001</v>
      </c>
      <c r="M9244">
        <v>2.5821899999999998E-2</v>
      </c>
      <c r="O9244" t="str">
        <f>Table_Index[[#This Row],[ID]]&amp;Table_Index[[#This Row],[year]]</f>
        <v>95432006</v>
      </c>
      <c r="R9244" t="str">
        <f t="shared" si="264"/>
        <v/>
      </c>
    </row>
    <row r="9245" spans="1:18" x14ac:dyDescent="0.3">
      <c r="A9245">
        <v>9543</v>
      </c>
      <c r="B9245">
        <v>2006</v>
      </c>
      <c r="C9245">
        <v>4</v>
      </c>
      <c r="D9245">
        <v>0</v>
      </c>
      <c r="E9245">
        <v>0.1145767</v>
      </c>
      <c r="F9245">
        <v>0.20369190000000001</v>
      </c>
      <c r="G9245">
        <v>2.5461500000000001E-2</v>
      </c>
      <c r="H9245">
        <v>4.3921099999999998E-2</v>
      </c>
      <c r="I9245">
        <v>0</v>
      </c>
      <c r="J9245">
        <v>0.25461489999999998</v>
      </c>
      <c r="K9245">
        <v>0.11203059999999999</v>
      </c>
      <c r="L9245">
        <v>0.22915340000000001</v>
      </c>
      <c r="M9245">
        <v>1.6549999999999999E-2</v>
      </c>
      <c r="O9245" t="str">
        <f>Table_Index[[#This Row],[ID]]&amp;Table_Index[[#This Row],[year]]</f>
        <v>95432006</v>
      </c>
      <c r="R9245" t="str">
        <f t="shared" si="264"/>
        <v/>
      </c>
    </row>
    <row r="9246" spans="1:18" x14ac:dyDescent="0.3">
      <c r="A9246">
        <v>9543</v>
      </c>
      <c r="B9246">
        <v>2007</v>
      </c>
      <c r="C9246">
        <v>1</v>
      </c>
      <c r="D9246">
        <v>0.10072639999999999</v>
      </c>
      <c r="E9246">
        <v>0.13075059999999999</v>
      </c>
      <c r="F9246">
        <v>0.34866829999999999</v>
      </c>
      <c r="G9246">
        <v>2.3244600000000001E-2</v>
      </c>
      <c r="H9246">
        <v>0</v>
      </c>
      <c r="I9246">
        <v>0</v>
      </c>
      <c r="J9246">
        <v>0</v>
      </c>
      <c r="K9246">
        <v>0.1162227</v>
      </c>
      <c r="L9246">
        <v>0.26150119999999999</v>
      </c>
      <c r="M9246">
        <v>1.8886199999999999E-2</v>
      </c>
      <c r="O9246" t="str">
        <f>Table_Index[[#This Row],[ID]]&amp;Table_Index[[#This Row],[year]]</f>
        <v>95432007</v>
      </c>
      <c r="R9246" t="str">
        <f t="shared" si="264"/>
        <v/>
      </c>
    </row>
    <row r="9247" spans="1:18" x14ac:dyDescent="0.3">
      <c r="A9247">
        <v>9543</v>
      </c>
      <c r="B9247">
        <v>2007</v>
      </c>
      <c r="C9247">
        <v>2</v>
      </c>
      <c r="D9247">
        <v>0.15552340000000001</v>
      </c>
      <c r="E9247">
        <v>7.6738600000000004E-2</v>
      </c>
      <c r="F9247">
        <v>0.2557952</v>
      </c>
      <c r="G9247">
        <v>2.00701E-2</v>
      </c>
      <c r="H9247">
        <v>2.8030900000000001E-2</v>
      </c>
      <c r="I9247">
        <v>0</v>
      </c>
      <c r="J9247">
        <v>0.1875831</v>
      </c>
      <c r="K9247">
        <v>6.8211999999999995E-2</v>
      </c>
      <c r="L9247">
        <v>0.19099369999999999</v>
      </c>
      <c r="M9247">
        <v>1.7052999999999999E-2</v>
      </c>
      <c r="O9247" t="str">
        <f>Table_Index[[#This Row],[ID]]&amp;Table_Index[[#This Row],[year]]</f>
        <v>95432007</v>
      </c>
      <c r="R9247" t="str">
        <f t="shared" si="264"/>
        <v/>
      </c>
    </row>
    <row r="9248" spans="1:18" x14ac:dyDescent="0.3">
      <c r="A9248">
        <v>9543</v>
      </c>
      <c r="B9248">
        <v>2007</v>
      </c>
      <c r="C9248">
        <v>3</v>
      </c>
      <c r="D9248">
        <v>0.17783109999999999</v>
      </c>
      <c r="E9248">
        <v>9.0006600000000006E-2</v>
      </c>
      <c r="F9248">
        <v>0.1571023</v>
      </c>
      <c r="G9248">
        <v>0.1309186</v>
      </c>
      <c r="H9248">
        <v>5.5640000000000004E-3</v>
      </c>
      <c r="I9248">
        <v>0.15546589999999999</v>
      </c>
      <c r="J9248">
        <v>5.7276899999999999E-2</v>
      </c>
      <c r="K9248">
        <v>6.5459299999999998E-2</v>
      </c>
      <c r="L9248">
        <v>0.14728340000000001</v>
      </c>
      <c r="M9248">
        <v>1.30919E-2</v>
      </c>
      <c r="O9248" t="str">
        <f>Table_Index[[#This Row],[ID]]&amp;Table_Index[[#This Row],[year]]</f>
        <v>95432007</v>
      </c>
      <c r="R9248" t="str">
        <f t="shared" si="264"/>
        <v/>
      </c>
    </row>
    <row r="9249" spans="1:18" x14ac:dyDescent="0.3">
      <c r="A9249">
        <v>9543</v>
      </c>
      <c r="B9249">
        <v>2007</v>
      </c>
      <c r="C9249">
        <v>4</v>
      </c>
      <c r="D9249">
        <v>7.0840700000000006E-2</v>
      </c>
      <c r="E9249">
        <v>0.11251170000000001</v>
      </c>
      <c r="F9249">
        <v>0.1968955</v>
      </c>
      <c r="G9249">
        <v>7.5008000000000002E-3</v>
      </c>
      <c r="H9249">
        <v>0</v>
      </c>
      <c r="I9249">
        <v>0.46879880000000002</v>
      </c>
      <c r="J9249">
        <v>2.34399E-2</v>
      </c>
      <c r="K9249">
        <v>3.75039E-2</v>
      </c>
      <c r="L9249">
        <v>7.3132600000000006E-2</v>
      </c>
      <c r="M9249">
        <v>9.3760000000000007E-3</v>
      </c>
      <c r="O9249" t="str">
        <f>Table_Index[[#This Row],[ID]]&amp;Table_Index[[#This Row],[year]]</f>
        <v>95432007</v>
      </c>
      <c r="R9249" t="str">
        <f t="shared" si="264"/>
        <v/>
      </c>
    </row>
    <row r="9250" spans="1:18" x14ac:dyDescent="0.3">
      <c r="A9250">
        <v>9543</v>
      </c>
      <c r="B9250">
        <v>2008</v>
      </c>
      <c r="C9250">
        <v>1</v>
      </c>
      <c r="D9250">
        <v>0.20463439999999999</v>
      </c>
      <c r="E9250">
        <v>0.1895877</v>
      </c>
      <c r="F9250">
        <v>0.27083960000000001</v>
      </c>
      <c r="G9250">
        <v>5.4167899999999998E-2</v>
      </c>
      <c r="H9250">
        <v>5.4168000000000003E-3</v>
      </c>
      <c r="I9250">
        <v>0</v>
      </c>
      <c r="J9250">
        <v>0</v>
      </c>
      <c r="K9250">
        <v>7.2223899999999994E-2</v>
      </c>
      <c r="L9250">
        <v>0.1922961</v>
      </c>
      <c r="M9250">
        <v>1.0833600000000001E-2</v>
      </c>
      <c r="O9250" t="str">
        <f>Table_Index[[#This Row],[ID]]&amp;Table_Index[[#This Row],[year]]</f>
        <v>95432008</v>
      </c>
      <c r="R9250" t="str">
        <f t="shared" si="264"/>
        <v/>
      </c>
    </row>
    <row r="9251" spans="1:18" x14ac:dyDescent="0.3">
      <c r="A9251">
        <v>9543</v>
      </c>
      <c r="B9251">
        <v>2008</v>
      </c>
      <c r="C9251">
        <v>2</v>
      </c>
      <c r="D9251">
        <v>7.10784E-2</v>
      </c>
      <c r="E9251">
        <v>9.1503299999999996E-2</v>
      </c>
      <c r="F9251">
        <v>0.24509800000000001</v>
      </c>
      <c r="G9251">
        <v>0.12254900000000001</v>
      </c>
      <c r="H9251">
        <v>5.39216E-2</v>
      </c>
      <c r="I9251">
        <v>0</v>
      </c>
      <c r="J9251">
        <v>0.2614379</v>
      </c>
      <c r="K9251">
        <v>6.1274500000000003E-2</v>
      </c>
      <c r="L9251">
        <v>7.9656900000000003E-2</v>
      </c>
      <c r="M9251">
        <v>1.34804E-2</v>
      </c>
      <c r="O9251" t="str">
        <f>Table_Index[[#This Row],[ID]]&amp;Table_Index[[#This Row],[year]]</f>
        <v>95432008</v>
      </c>
      <c r="R9251" t="str">
        <f t="shared" si="264"/>
        <v/>
      </c>
    </row>
    <row r="9252" spans="1:18" x14ac:dyDescent="0.3">
      <c r="A9252">
        <v>9543</v>
      </c>
      <c r="B9252">
        <v>2008</v>
      </c>
      <c r="C9252">
        <v>3</v>
      </c>
      <c r="D9252">
        <v>6.2981400000000007E-2</v>
      </c>
      <c r="E9252">
        <v>9.9195699999999998E-2</v>
      </c>
      <c r="F9252">
        <v>0.47236030000000001</v>
      </c>
      <c r="G9252">
        <v>2.3618E-2</v>
      </c>
      <c r="H9252">
        <v>9.4471999999999993E-3</v>
      </c>
      <c r="I9252">
        <v>0</v>
      </c>
      <c r="J9252">
        <v>0.1066091</v>
      </c>
      <c r="K9252">
        <v>5.9045E-2</v>
      </c>
      <c r="L9252">
        <v>0.1417081</v>
      </c>
      <c r="M9252">
        <v>2.5035100000000001E-2</v>
      </c>
      <c r="O9252" t="str">
        <f>Table_Index[[#This Row],[ID]]&amp;Table_Index[[#This Row],[year]]</f>
        <v>95432008</v>
      </c>
      <c r="R9252" t="str">
        <f t="shared" si="264"/>
        <v/>
      </c>
    </row>
    <row r="9253" spans="1:18" x14ac:dyDescent="0.3">
      <c r="A9253">
        <v>9543</v>
      </c>
      <c r="B9253">
        <v>2008</v>
      </c>
      <c r="C9253">
        <v>4</v>
      </c>
      <c r="D9253">
        <v>0.2166718</v>
      </c>
      <c r="E9253">
        <v>8.3873000000000003E-2</v>
      </c>
      <c r="F9253">
        <v>0.12580939999999999</v>
      </c>
      <c r="G9253">
        <v>1.13475E-2</v>
      </c>
      <c r="H9253">
        <v>5.7313200000000002E-2</v>
      </c>
      <c r="I9253">
        <v>0.35646</v>
      </c>
      <c r="J9253">
        <v>1.5726199999999999E-2</v>
      </c>
      <c r="K9253">
        <v>3.4947100000000002E-2</v>
      </c>
      <c r="L9253">
        <v>8.9464500000000002E-2</v>
      </c>
      <c r="M9253">
        <v>8.3873000000000003E-3</v>
      </c>
      <c r="O9253" t="str">
        <f>Table_Index[[#This Row],[ID]]&amp;Table_Index[[#This Row],[year]]</f>
        <v>95432008</v>
      </c>
      <c r="R9253" t="str">
        <f t="shared" si="264"/>
        <v/>
      </c>
    </row>
    <row r="9254" spans="1:18" x14ac:dyDescent="0.3">
      <c r="A9254">
        <v>9543</v>
      </c>
      <c r="B9254">
        <v>2009</v>
      </c>
      <c r="C9254">
        <v>1</v>
      </c>
      <c r="D9254">
        <v>0.1319332</v>
      </c>
      <c r="E9254">
        <v>0.1084146</v>
      </c>
      <c r="F9254">
        <v>0.1239025</v>
      </c>
      <c r="G9254">
        <v>0.1497155</v>
      </c>
      <c r="H9254">
        <v>4.5430999999999996E-3</v>
      </c>
      <c r="I9254">
        <v>0</v>
      </c>
      <c r="J9254">
        <v>0.3591376</v>
      </c>
      <c r="K9254">
        <v>3.8719499999999997E-2</v>
      </c>
      <c r="L9254">
        <v>7.2276400000000005E-2</v>
      </c>
      <c r="M9254">
        <v>1.13577E-2</v>
      </c>
      <c r="O9254" t="str">
        <f>Table_Index[[#This Row],[ID]]&amp;Table_Index[[#This Row],[year]]</f>
        <v>95432009</v>
      </c>
      <c r="R9254" t="str">
        <f t="shared" si="264"/>
        <v/>
      </c>
    </row>
    <row r="9255" spans="1:18" x14ac:dyDescent="0.3">
      <c r="A9255">
        <v>9543</v>
      </c>
      <c r="B9255">
        <v>2009</v>
      </c>
      <c r="C9255">
        <v>2</v>
      </c>
      <c r="D9255">
        <v>0.1765639</v>
      </c>
      <c r="E9255">
        <v>0.15019109999999999</v>
      </c>
      <c r="F9255">
        <v>0.1810339</v>
      </c>
      <c r="G9255">
        <v>8.54882E-2</v>
      </c>
      <c r="H9255">
        <v>1.85057E-2</v>
      </c>
      <c r="I9255">
        <v>0</v>
      </c>
      <c r="J9255">
        <v>0.19109129999999999</v>
      </c>
      <c r="K9255">
        <v>5.6321700000000002E-2</v>
      </c>
      <c r="L9255">
        <v>0.12672369999999999</v>
      </c>
      <c r="M9255">
        <v>1.40804E-2</v>
      </c>
      <c r="O9255" t="str">
        <f>Table_Index[[#This Row],[ID]]&amp;Table_Index[[#This Row],[year]]</f>
        <v>95432009</v>
      </c>
      <c r="R9255" t="str">
        <f t="shared" si="264"/>
        <v/>
      </c>
    </row>
    <row r="9256" spans="1:18" x14ac:dyDescent="0.3">
      <c r="A9256">
        <v>9543</v>
      </c>
      <c r="B9256">
        <v>2009</v>
      </c>
      <c r="C9256">
        <v>3</v>
      </c>
      <c r="D9256">
        <v>0.14289750000000001</v>
      </c>
      <c r="E9256">
        <v>0.1694437</v>
      </c>
      <c r="F9256">
        <v>0.25416549999999999</v>
      </c>
      <c r="G9256">
        <v>8.8957900000000006E-2</v>
      </c>
      <c r="H9256">
        <v>5.6480999999999996E-3</v>
      </c>
      <c r="I9256">
        <v>0</v>
      </c>
      <c r="J9256">
        <v>0</v>
      </c>
      <c r="K9256">
        <v>9.0370000000000006E-2</v>
      </c>
      <c r="L9256">
        <v>0.231573</v>
      </c>
      <c r="M9256">
        <v>1.6944399999999998E-2</v>
      </c>
      <c r="O9256" t="str">
        <f>Table_Index[[#This Row],[ID]]&amp;Table_Index[[#This Row],[year]]</f>
        <v>95432009</v>
      </c>
      <c r="R9256" t="str">
        <f t="shared" si="264"/>
        <v/>
      </c>
    </row>
    <row r="9257" spans="1:18" x14ac:dyDescent="0.3">
      <c r="A9257">
        <v>9543</v>
      </c>
      <c r="B9257">
        <v>2009</v>
      </c>
      <c r="C9257">
        <v>4</v>
      </c>
      <c r="D9257">
        <v>7.9704700000000003E-2</v>
      </c>
      <c r="E9257">
        <v>3.7976900000000001E-2</v>
      </c>
      <c r="F9257">
        <v>8.4393200000000002E-2</v>
      </c>
      <c r="G9257">
        <v>7.9423400000000005E-2</v>
      </c>
      <c r="H9257">
        <v>2.8541299999999999E-2</v>
      </c>
      <c r="I9257">
        <v>0.41026489999999999</v>
      </c>
      <c r="J9257">
        <v>7.0327600000000004E-2</v>
      </c>
      <c r="K9257">
        <v>0.1219012</v>
      </c>
      <c r="L9257">
        <v>6.6108E-2</v>
      </c>
      <c r="M9257">
        <v>2.1358800000000001E-2</v>
      </c>
      <c r="O9257" t="str">
        <f>Table_Index[[#This Row],[ID]]&amp;Table_Index[[#This Row],[year]]</f>
        <v>95432009</v>
      </c>
      <c r="R9257" t="str">
        <f t="shared" si="264"/>
        <v/>
      </c>
    </row>
    <row r="9258" spans="1:18" x14ac:dyDescent="0.3">
      <c r="A9258">
        <v>9543</v>
      </c>
      <c r="B9258">
        <v>2010</v>
      </c>
      <c r="C9258">
        <v>1</v>
      </c>
      <c r="D9258">
        <v>0.12718789999999999</v>
      </c>
      <c r="E9258">
        <v>8.1680299999999997E-2</v>
      </c>
      <c r="F9258">
        <v>0.1750292</v>
      </c>
      <c r="G9258">
        <v>4.3757299999999999E-2</v>
      </c>
      <c r="H9258">
        <v>0.14449629999999999</v>
      </c>
      <c r="I9258">
        <v>0</v>
      </c>
      <c r="J9258">
        <v>0.1293271</v>
      </c>
      <c r="K9258">
        <v>5.8343100000000002E-2</v>
      </c>
      <c r="L9258">
        <v>0.1983664</v>
      </c>
      <c r="M9258">
        <v>4.1812500000000002E-2</v>
      </c>
      <c r="O9258" t="str">
        <f>Table_Index[[#This Row],[ID]]&amp;Table_Index[[#This Row],[year]]</f>
        <v>95432010</v>
      </c>
      <c r="R9258" t="str">
        <f t="shared" si="264"/>
        <v/>
      </c>
    </row>
    <row r="9259" spans="1:18" x14ac:dyDescent="0.3">
      <c r="A9259">
        <v>9543</v>
      </c>
      <c r="B9259">
        <v>2010</v>
      </c>
      <c r="C9259">
        <v>2</v>
      </c>
      <c r="D9259">
        <v>8.08363E-2</v>
      </c>
      <c r="E9259">
        <v>5.2911E-2</v>
      </c>
      <c r="F9259">
        <v>9.7003500000000006E-2</v>
      </c>
      <c r="G9259">
        <v>2.64555E-2</v>
      </c>
      <c r="H9259">
        <v>3.2518199999999997E-2</v>
      </c>
      <c r="I9259">
        <v>0.44974370000000002</v>
      </c>
      <c r="J9259">
        <v>0.1529459</v>
      </c>
      <c r="K9259">
        <v>2.82192E-2</v>
      </c>
      <c r="L9259">
        <v>7.0548E-2</v>
      </c>
      <c r="M9259">
        <v>8.8184999999999999E-3</v>
      </c>
      <c r="O9259" t="str">
        <f>Table_Index[[#This Row],[ID]]&amp;Table_Index[[#This Row],[year]]</f>
        <v>95432010</v>
      </c>
      <c r="R9259" t="str">
        <f t="shared" si="264"/>
        <v/>
      </c>
    </row>
    <row r="9260" spans="1:18" x14ac:dyDescent="0.3">
      <c r="A9260">
        <v>9543</v>
      </c>
      <c r="B9260">
        <v>2010</v>
      </c>
      <c r="C9260">
        <v>3</v>
      </c>
      <c r="D9260">
        <v>0.1091816</v>
      </c>
      <c r="E9260">
        <v>4.6423699999999998E-2</v>
      </c>
      <c r="F9260">
        <v>0.14442920000000001</v>
      </c>
      <c r="G9260">
        <v>8.0209799999999998E-2</v>
      </c>
      <c r="H9260">
        <v>1.52166E-2</v>
      </c>
      <c r="I9260">
        <v>0.38686379999999998</v>
      </c>
      <c r="J9260">
        <v>0.1134801</v>
      </c>
      <c r="K9260">
        <v>4.1265499999999997E-2</v>
      </c>
      <c r="L9260">
        <v>5.6739999999999999E-2</v>
      </c>
      <c r="M9260">
        <v>6.1897999999999996E-3</v>
      </c>
      <c r="O9260" t="str">
        <f>Table_Index[[#This Row],[ID]]&amp;Table_Index[[#This Row],[year]]</f>
        <v>95432010</v>
      </c>
      <c r="R9260" t="str">
        <f t="shared" si="264"/>
        <v/>
      </c>
    </row>
    <row r="9261" spans="1:18" x14ac:dyDescent="0.3">
      <c r="A9261">
        <v>9543</v>
      </c>
      <c r="B9261">
        <v>2010</v>
      </c>
      <c r="C9261">
        <v>4</v>
      </c>
      <c r="D9261">
        <v>6.3501600000000005E-2</v>
      </c>
      <c r="E9261">
        <v>9.9074700000000002E-2</v>
      </c>
      <c r="F9261">
        <v>0.24768670000000001</v>
      </c>
      <c r="G9261">
        <v>1.3760400000000001E-2</v>
      </c>
      <c r="H9261">
        <v>0.1723392</v>
      </c>
      <c r="I9261">
        <v>0.1467773</v>
      </c>
      <c r="J9261">
        <v>9.1735800000000006E-2</v>
      </c>
      <c r="K9261">
        <v>0</v>
      </c>
      <c r="L9261">
        <v>0.14585989999999999</v>
      </c>
      <c r="M9261">
        <v>1.92645E-2</v>
      </c>
      <c r="O9261" t="str">
        <f>Table_Index[[#This Row],[ID]]&amp;Table_Index[[#This Row],[year]]</f>
        <v>95432010</v>
      </c>
      <c r="R9261" t="str">
        <f t="shared" si="264"/>
        <v/>
      </c>
    </row>
    <row r="9262" spans="1:18" x14ac:dyDescent="0.3">
      <c r="A9262">
        <v>9543</v>
      </c>
      <c r="B9262">
        <v>2011</v>
      </c>
      <c r="C9262">
        <v>1</v>
      </c>
      <c r="D9262">
        <v>8.3934400000000006E-2</v>
      </c>
      <c r="E9262">
        <v>7.8247899999999995E-2</v>
      </c>
      <c r="F9262">
        <v>0.171684</v>
      </c>
      <c r="G9262">
        <v>3.7198200000000001E-2</v>
      </c>
      <c r="H9262">
        <v>1.4307E-2</v>
      </c>
      <c r="I9262">
        <v>0.44637830000000001</v>
      </c>
      <c r="J9262">
        <v>0</v>
      </c>
      <c r="K9262">
        <v>3.6625900000000003E-2</v>
      </c>
      <c r="L9262">
        <v>0.1236124</v>
      </c>
      <c r="M9262">
        <v>8.0119000000000006E-3</v>
      </c>
      <c r="O9262" t="str">
        <f>Table_Index[[#This Row],[ID]]&amp;Table_Index[[#This Row],[year]]</f>
        <v>95432011</v>
      </c>
      <c r="R9262" t="str">
        <f t="shared" si="264"/>
        <v/>
      </c>
    </row>
    <row r="9263" spans="1:18" x14ac:dyDescent="0.3">
      <c r="A9263">
        <v>9543</v>
      </c>
      <c r="B9263">
        <v>2011</v>
      </c>
      <c r="C9263">
        <v>2</v>
      </c>
      <c r="D9263">
        <v>5.9943400000000001E-2</v>
      </c>
      <c r="E9263">
        <v>6.8804599999999994E-2</v>
      </c>
      <c r="F9263">
        <v>0.21110519999999999</v>
      </c>
      <c r="G9263">
        <v>5.4731000000000002E-2</v>
      </c>
      <c r="H9263">
        <v>5.3883899999999998E-2</v>
      </c>
      <c r="I9263">
        <v>0.22283320000000001</v>
      </c>
      <c r="J9263">
        <v>0.1172806</v>
      </c>
      <c r="K9263">
        <v>5.5043700000000001E-2</v>
      </c>
      <c r="L9263">
        <v>0.1407368</v>
      </c>
      <c r="M9263">
        <v>1.5637399999999999E-2</v>
      </c>
      <c r="O9263" t="str">
        <f>Table_Index[[#This Row],[ID]]&amp;Table_Index[[#This Row],[year]]</f>
        <v>95432011</v>
      </c>
      <c r="R9263" t="str">
        <f t="shared" si="264"/>
        <v/>
      </c>
    </row>
    <row r="9264" spans="1:18" x14ac:dyDescent="0.3">
      <c r="A9264">
        <v>9543</v>
      </c>
      <c r="B9264">
        <v>2011</v>
      </c>
      <c r="C9264">
        <v>3</v>
      </c>
      <c r="D9264">
        <v>0.100053</v>
      </c>
      <c r="E9264">
        <v>9.54401E-2</v>
      </c>
      <c r="F9264">
        <v>0.23860020000000001</v>
      </c>
      <c r="G9264">
        <v>5.1696699999999998E-2</v>
      </c>
      <c r="H9264">
        <v>2.4019100000000002E-2</v>
      </c>
      <c r="I9264">
        <v>0.257158</v>
      </c>
      <c r="J9264">
        <v>0</v>
      </c>
      <c r="K9264">
        <v>8.7486700000000001E-2</v>
      </c>
      <c r="L9264">
        <v>0.13123009999999999</v>
      </c>
      <c r="M9264">
        <v>1.4316000000000001E-2</v>
      </c>
      <c r="O9264" t="str">
        <f>Table_Index[[#This Row],[ID]]&amp;Table_Index[[#This Row],[year]]</f>
        <v>95432011</v>
      </c>
      <c r="R9264" t="str">
        <f t="shared" si="264"/>
        <v/>
      </c>
    </row>
    <row r="9265" spans="1:18" x14ac:dyDescent="0.3">
      <c r="A9265">
        <v>9543</v>
      </c>
      <c r="B9265">
        <v>2011</v>
      </c>
      <c r="C9265">
        <v>4</v>
      </c>
      <c r="D9265">
        <v>9.7021999999999994E-3</v>
      </c>
      <c r="E9265">
        <v>9.7746100000000002E-2</v>
      </c>
      <c r="F9265">
        <v>0.17594290000000001</v>
      </c>
      <c r="G9265">
        <v>1.9549199999999999E-2</v>
      </c>
      <c r="H9265">
        <v>0.1460978</v>
      </c>
      <c r="I9265">
        <v>0.1563937</v>
      </c>
      <c r="J9265">
        <v>0.18930150000000001</v>
      </c>
      <c r="K9265">
        <v>7.1680400000000005E-2</v>
      </c>
      <c r="L9265">
        <v>0.1199018</v>
      </c>
      <c r="M9265">
        <v>1.3684399999999999E-2</v>
      </c>
      <c r="O9265" t="str">
        <f>Table_Index[[#This Row],[ID]]&amp;Table_Index[[#This Row],[year]]</f>
        <v>95432011</v>
      </c>
      <c r="R9265" t="str">
        <f t="shared" si="264"/>
        <v/>
      </c>
    </row>
    <row r="9266" spans="1:18" x14ac:dyDescent="0.3">
      <c r="A9266">
        <v>9543</v>
      </c>
      <c r="B9266">
        <v>2012</v>
      </c>
      <c r="C9266">
        <v>1</v>
      </c>
      <c r="D9266">
        <v>6.1400200000000002E-2</v>
      </c>
      <c r="E9266">
        <v>8.5841000000000001E-2</v>
      </c>
      <c r="F9266">
        <v>8.7791999999999995E-2</v>
      </c>
      <c r="G9266">
        <v>1.60952E-2</v>
      </c>
      <c r="H9266">
        <v>7.4824500000000002E-2</v>
      </c>
      <c r="I9266">
        <v>0.36092249999999998</v>
      </c>
      <c r="J9266">
        <v>0.1268106</v>
      </c>
      <c r="K9266">
        <v>0.12924930000000001</v>
      </c>
      <c r="L9266">
        <v>4.68224E-2</v>
      </c>
      <c r="M9266">
        <v>1.02424E-2</v>
      </c>
      <c r="O9266" t="str">
        <f>Table_Index[[#This Row],[ID]]&amp;Table_Index[[#This Row],[year]]</f>
        <v>95432012</v>
      </c>
      <c r="R9266" t="str">
        <f t="shared" si="264"/>
        <v/>
      </c>
    </row>
    <row r="9267" spans="1:18" x14ac:dyDescent="0.3">
      <c r="A9267">
        <v>9543</v>
      </c>
      <c r="B9267">
        <v>2012</v>
      </c>
      <c r="C9267">
        <v>2</v>
      </c>
      <c r="D9267">
        <v>7.9342700000000002E-2</v>
      </c>
      <c r="E9267">
        <v>5.47191E-2</v>
      </c>
      <c r="F9267">
        <v>0.1121742</v>
      </c>
      <c r="G9267">
        <v>0.1541516</v>
      </c>
      <c r="H9267">
        <v>3.28315E-2</v>
      </c>
      <c r="I9267">
        <v>0.38193959999999999</v>
      </c>
      <c r="J9267">
        <v>0.12585399999999999</v>
      </c>
      <c r="K9267">
        <v>1.09438E-2</v>
      </c>
      <c r="L9267">
        <v>4.1039300000000001E-2</v>
      </c>
      <c r="M9267">
        <v>7.0039999999999998E-3</v>
      </c>
      <c r="O9267" t="str">
        <f>Table_Index[[#This Row],[ID]]&amp;Table_Index[[#This Row],[year]]</f>
        <v>95432012</v>
      </c>
      <c r="R9267" t="str">
        <f t="shared" si="264"/>
        <v/>
      </c>
    </row>
    <row r="9268" spans="1:18" x14ac:dyDescent="0.3">
      <c r="A9268">
        <v>9543</v>
      </c>
      <c r="B9268">
        <v>2012</v>
      </c>
      <c r="C9268">
        <v>3</v>
      </c>
      <c r="D9268">
        <v>9.8792500000000005E-2</v>
      </c>
      <c r="E9268">
        <v>6.5861699999999995E-2</v>
      </c>
      <c r="F9268">
        <v>0.1646542</v>
      </c>
      <c r="G9268">
        <v>0</v>
      </c>
      <c r="H9268">
        <v>2.0032899999999999E-2</v>
      </c>
      <c r="I9268">
        <v>0.46103179999999999</v>
      </c>
      <c r="J9268">
        <v>6.5861699999999995E-2</v>
      </c>
      <c r="K9268">
        <v>2.4698100000000001E-2</v>
      </c>
      <c r="L9268">
        <v>8.23271E-2</v>
      </c>
      <c r="M9268">
        <v>1.6739799999999999E-2</v>
      </c>
      <c r="O9268" t="str">
        <f>Table_Index[[#This Row],[ID]]&amp;Table_Index[[#This Row],[year]]</f>
        <v>95432012</v>
      </c>
      <c r="R9268" t="str">
        <f t="shared" si="264"/>
        <v/>
      </c>
    </row>
    <row r="9269" spans="1:18" x14ac:dyDescent="0.3">
      <c r="A9269">
        <v>9543</v>
      </c>
      <c r="B9269">
        <v>2012</v>
      </c>
      <c r="C9269">
        <v>4</v>
      </c>
      <c r="D9269">
        <v>0</v>
      </c>
      <c r="E9269">
        <v>0.16537099999999999</v>
      </c>
      <c r="F9269">
        <v>9.8728899999999994E-2</v>
      </c>
      <c r="G9269">
        <v>4.31939E-2</v>
      </c>
      <c r="H9269">
        <v>2.98655E-2</v>
      </c>
      <c r="I9269">
        <v>0.36468</v>
      </c>
      <c r="J9269">
        <v>0.10482470000000001</v>
      </c>
      <c r="K9269">
        <v>2.2214000000000001E-2</v>
      </c>
      <c r="L9269">
        <v>0.16389000000000001</v>
      </c>
      <c r="M9269">
        <v>7.2319000000000003E-3</v>
      </c>
      <c r="O9269" t="str">
        <f>Table_Index[[#This Row],[ID]]&amp;Table_Index[[#This Row],[year]]</f>
        <v>95432012</v>
      </c>
      <c r="R9269" t="str">
        <f t="shared" si="264"/>
        <v/>
      </c>
    </row>
    <row r="9270" spans="1:18" x14ac:dyDescent="0.3">
      <c r="A9270">
        <v>9544</v>
      </c>
      <c r="B9270">
        <v>2003</v>
      </c>
      <c r="C9270">
        <v>1</v>
      </c>
      <c r="D9270">
        <v>0.46841729999999998</v>
      </c>
      <c r="E9270">
        <v>0.212917</v>
      </c>
      <c r="F9270">
        <v>0</v>
      </c>
      <c r="G9270">
        <v>0</v>
      </c>
      <c r="H9270">
        <v>0</v>
      </c>
      <c r="I9270">
        <v>0</v>
      </c>
      <c r="J9270">
        <v>0.1774308</v>
      </c>
      <c r="K9270">
        <v>3.5486200000000002E-2</v>
      </c>
      <c r="L9270">
        <v>0.1022001</v>
      </c>
      <c r="M9270">
        <v>3.5485999999999998E-3</v>
      </c>
      <c r="O9270" t="str">
        <f>Table_Index[[#This Row],[ID]]&amp;Table_Index[[#This Row],[year]]</f>
        <v>95442003</v>
      </c>
      <c r="R9270" t="str">
        <f t="shared" si="264"/>
        <v/>
      </c>
    </row>
    <row r="9271" spans="1:18" x14ac:dyDescent="0.3">
      <c r="A9271">
        <v>9544</v>
      </c>
      <c r="B9271">
        <v>2003</v>
      </c>
      <c r="C9271">
        <v>2</v>
      </c>
      <c r="D9271">
        <v>0.43076920000000002</v>
      </c>
      <c r="E9271">
        <v>0.1153846</v>
      </c>
      <c r="F9271">
        <v>0.21538460000000001</v>
      </c>
      <c r="G9271">
        <v>0</v>
      </c>
      <c r="H9271">
        <v>0</v>
      </c>
      <c r="I9271">
        <v>0</v>
      </c>
      <c r="J9271">
        <v>0</v>
      </c>
      <c r="K9271">
        <v>0.10256410000000001</v>
      </c>
      <c r="L9271">
        <v>0.1230769</v>
      </c>
      <c r="M9271">
        <v>1.28205E-2</v>
      </c>
      <c r="O9271" t="str">
        <f>Table_Index[[#This Row],[ID]]&amp;Table_Index[[#This Row],[year]]</f>
        <v>95442003</v>
      </c>
      <c r="R9271" t="str">
        <f t="shared" si="264"/>
        <v/>
      </c>
    </row>
    <row r="9272" spans="1:18" x14ac:dyDescent="0.3">
      <c r="A9272">
        <v>9544</v>
      </c>
      <c r="B9272">
        <v>2003</v>
      </c>
      <c r="C9272">
        <v>3</v>
      </c>
      <c r="D9272">
        <v>2.5602099999999999E-2</v>
      </c>
      <c r="E9272">
        <v>4.5515E-3</v>
      </c>
      <c r="F9272">
        <v>1.6309500000000001E-2</v>
      </c>
      <c r="G9272">
        <v>0</v>
      </c>
      <c r="H9272">
        <v>0</v>
      </c>
      <c r="I9272">
        <v>0</v>
      </c>
      <c r="J9272">
        <v>0</v>
      </c>
      <c r="K9272">
        <v>3.7929000000000001E-3</v>
      </c>
      <c r="L9272">
        <v>0</v>
      </c>
      <c r="M9272">
        <v>0.94974400000000003</v>
      </c>
      <c r="O9272" t="str">
        <f>Table_Index[[#This Row],[ID]]&amp;Table_Index[[#This Row],[year]]</f>
        <v>95442003</v>
      </c>
      <c r="R9272" t="str">
        <f t="shared" si="264"/>
        <v/>
      </c>
    </row>
    <row r="9273" spans="1:18" x14ac:dyDescent="0.3">
      <c r="A9273">
        <v>9544</v>
      </c>
      <c r="B9273">
        <v>2003</v>
      </c>
      <c r="C9273">
        <v>4</v>
      </c>
      <c r="D9273">
        <v>0.52900239999999998</v>
      </c>
      <c r="E9273">
        <v>0</v>
      </c>
      <c r="F9273">
        <v>0.1856149</v>
      </c>
      <c r="G9273">
        <v>0</v>
      </c>
      <c r="H9273">
        <v>0</v>
      </c>
      <c r="I9273">
        <v>0</v>
      </c>
      <c r="J9273">
        <v>0</v>
      </c>
      <c r="K9273">
        <v>9.2807399999999998E-2</v>
      </c>
      <c r="L9273">
        <v>0.1392111</v>
      </c>
      <c r="M9273">
        <v>5.3364300000000003E-2</v>
      </c>
      <c r="O9273" t="str">
        <f>Table_Index[[#This Row],[ID]]&amp;Table_Index[[#This Row],[year]]</f>
        <v>95442003</v>
      </c>
      <c r="R9273" t="str">
        <f t="shared" si="264"/>
        <v/>
      </c>
    </row>
    <row r="9274" spans="1:18" x14ac:dyDescent="0.3">
      <c r="A9274">
        <v>9544</v>
      </c>
      <c r="B9274">
        <v>2004</v>
      </c>
      <c r="C9274">
        <v>1</v>
      </c>
      <c r="D9274">
        <v>0.52949000000000002</v>
      </c>
      <c r="E9274">
        <v>5.3215100000000001E-2</v>
      </c>
      <c r="F9274">
        <v>0.1197339</v>
      </c>
      <c r="G9274">
        <v>6.3858100000000001E-2</v>
      </c>
      <c r="H9274">
        <v>5.4545499999999997E-2</v>
      </c>
      <c r="I9274">
        <v>0</v>
      </c>
      <c r="J9274">
        <v>6.6518800000000003E-2</v>
      </c>
      <c r="K9274">
        <v>4.2572100000000002E-2</v>
      </c>
      <c r="L9274">
        <v>6.1197300000000003E-2</v>
      </c>
      <c r="M9274">
        <v>8.8692000000000007E-3</v>
      </c>
      <c r="O9274" t="str">
        <f>Table_Index[[#This Row],[ID]]&amp;Table_Index[[#This Row],[year]]</f>
        <v>95442004</v>
      </c>
      <c r="R9274" t="str">
        <f t="shared" si="264"/>
        <v/>
      </c>
    </row>
    <row r="9275" spans="1:18" x14ac:dyDescent="0.3">
      <c r="A9275">
        <v>9544</v>
      </c>
      <c r="B9275">
        <v>2004</v>
      </c>
      <c r="C9275">
        <v>2</v>
      </c>
      <c r="D9275">
        <v>0.6018078</v>
      </c>
      <c r="E9275">
        <v>9.4061099999999995E-2</v>
      </c>
      <c r="F9275">
        <v>0.13168560000000001</v>
      </c>
      <c r="G9275">
        <v>6.2707399999999996E-2</v>
      </c>
      <c r="H9275">
        <v>0</v>
      </c>
      <c r="I9275">
        <v>0</v>
      </c>
      <c r="J9275">
        <v>0</v>
      </c>
      <c r="K9275">
        <v>5.1733599999999998E-2</v>
      </c>
      <c r="L9275">
        <v>5.40852E-2</v>
      </c>
      <c r="M9275">
        <v>3.9192000000000003E-3</v>
      </c>
      <c r="O9275" t="str">
        <f>Table_Index[[#This Row],[ID]]&amp;Table_Index[[#This Row],[year]]</f>
        <v>95442004</v>
      </c>
      <c r="R9275" t="str">
        <f t="shared" si="264"/>
        <v/>
      </c>
    </row>
    <row r="9276" spans="1:18" x14ac:dyDescent="0.3">
      <c r="A9276">
        <v>9544</v>
      </c>
      <c r="B9276">
        <v>2004</v>
      </c>
      <c r="C9276">
        <v>3</v>
      </c>
      <c r="D9276">
        <v>0.45045039999999997</v>
      </c>
      <c r="E9276">
        <v>0.11261259999999999</v>
      </c>
      <c r="F9276">
        <v>0.18018020000000001</v>
      </c>
      <c r="G9276">
        <v>9.0090100000000006E-2</v>
      </c>
      <c r="H9276">
        <v>9.0089999999999996E-3</v>
      </c>
      <c r="I9276">
        <v>0</v>
      </c>
      <c r="J9276">
        <v>0</v>
      </c>
      <c r="K9276">
        <v>9.0090100000000006E-2</v>
      </c>
      <c r="L9276">
        <v>5.4054100000000001E-2</v>
      </c>
      <c r="M9276">
        <v>1.3513499999999999E-2</v>
      </c>
      <c r="O9276" t="str">
        <f>Table_Index[[#This Row],[ID]]&amp;Table_Index[[#This Row],[year]]</f>
        <v>95442004</v>
      </c>
      <c r="R9276" t="str">
        <f t="shared" si="264"/>
        <v/>
      </c>
    </row>
    <row r="9277" spans="1:18" x14ac:dyDescent="0.3">
      <c r="A9277">
        <v>9544</v>
      </c>
      <c r="B9277">
        <v>2004</v>
      </c>
      <c r="C9277">
        <v>4</v>
      </c>
      <c r="D9277">
        <v>1.20117E-2</v>
      </c>
      <c r="E9277">
        <v>2.6619E-3</v>
      </c>
      <c r="F9277">
        <v>4.4365000000000003E-3</v>
      </c>
      <c r="G9277">
        <v>6.6549999999999997E-4</v>
      </c>
      <c r="H9277">
        <v>0</v>
      </c>
      <c r="I9277">
        <v>0</v>
      </c>
      <c r="J9277">
        <v>0.97049180000000002</v>
      </c>
      <c r="K9277">
        <v>2.6619E-3</v>
      </c>
      <c r="L9277">
        <v>6.9321000000000001E-3</v>
      </c>
      <c r="M9277">
        <v>1.3860000000000001E-4</v>
      </c>
      <c r="O9277" t="str">
        <f>Table_Index[[#This Row],[ID]]&amp;Table_Index[[#This Row],[year]]</f>
        <v>95442004</v>
      </c>
      <c r="R9277" t="str">
        <f t="shared" si="264"/>
        <v/>
      </c>
    </row>
    <row r="9278" spans="1:18" x14ac:dyDescent="0.3">
      <c r="A9278">
        <v>9544</v>
      </c>
      <c r="B9278">
        <v>2005</v>
      </c>
      <c r="C9278">
        <v>1</v>
      </c>
      <c r="D9278">
        <v>0.25860670000000002</v>
      </c>
      <c r="E9278">
        <v>0.1171049</v>
      </c>
      <c r="F9278">
        <v>0.19517480000000001</v>
      </c>
      <c r="G9278">
        <v>7.0750900000000005E-2</v>
      </c>
      <c r="H9278">
        <v>0</v>
      </c>
      <c r="I9278">
        <v>0</v>
      </c>
      <c r="J9278">
        <v>0.1192735</v>
      </c>
      <c r="K9278">
        <v>9.7587400000000005E-2</v>
      </c>
      <c r="L9278">
        <v>0.1171049</v>
      </c>
      <c r="M9278">
        <v>2.4396899999999999E-2</v>
      </c>
      <c r="O9278" t="str">
        <f>Table_Index[[#This Row],[ID]]&amp;Table_Index[[#This Row],[year]]</f>
        <v>95442005</v>
      </c>
      <c r="R9278" t="str">
        <f t="shared" si="264"/>
        <v/>
      </c>
    </row>
    <row r="9279" spans="1:18" x14ac:dyDescent="0.3">
      <c r="A9279">
        <v>9544</v>
      </c>
      <c r="B9279">
        <v>2005</v>
      </c>
      <c r="C9279">
        <v>2</v>
      </c>
      <c r="D9279">
        <v>0.16232009999999999</v>
      </c>
      <c r="E9279">
        <v>0.1460881</v>
      </c>
      <c r="F9279">
        <v>0.2597122</v>
      </c>
      <c r="G9279">
        <v>3.2464E-2</v>
      </c>
      <c r="H9279">
        <v>0</v>
      </c>
      <c r="I9279">
        <v>0</v>
      </c>
      <c r="J9279">
        <v>0.10550809999999999</v>
      </c>
      <c r="K9279">
        <v>0.1298561</v>
      </c>
      <c r="L9279">
        <v>0.14933450000000001</v>
      </c>
      <c r="M9279">
        <v>1.4716999999999999E-2</v>
      </c>
      <c r="O9279" t="str">
        <f>Table_Index[[#This Row],[ID]]&amp;Table_Index[[#This Row],[year]]</f>
        <v>95442005</v>
      </c>
      <c r="R9279" t="str">
        <f t="shared" si="264"/>
        <v/>
      </c>
    </row>
    <row r="9280" spans="1:18" x14ac:dyDescent="0.3">
      <c r="A9280">
        <v>9544</v>
      </c>
      <c r="B9280">
        <v>2005</v>
      </c>
      <c r="C9280">
        <v>3</v>
      </c>
      <c r="D9280">
        <v>0.1652796</v>
      </c>
      <c r="E9280">
        <v>9.2123099999999999E-2</v>
      </c>
      <c r="F9280">
        <v>0.1625701</v>
      </c>
      <c r="G9280">
        <v>8.9587999999999994E-3</v>
      </c>
      <c r="H9280">
        <v>0</v>
      </c>
      <c r="I9280">
        <v>0.32514029999999999</v>
      </c>
      <c r="J9280">
        <v>0.10838009999999999</v>
      </c>
      <c r="K9280">
        <v>5.4190000000000002E-2</v>
      </c>
      <c r="L9280">
        <v>7.5866100000000006E-2</v>
      </c>
      <c r="M9280">
        <v>7.4917999999999998E-3</v>
      </c>
      <c r="O9280" t="str">
        <f>Table_Index[[#This Row],[ID]]&amp;Table_Index[[#This Row],[year]]</f>
        <v>95442005</v>
      </c>
      <c r="R9280" t="str">
        <f t="shared" si="264"/>
        <v/>
      </c>
    </row>
    <row r="9281" spans="1:18" x14ac:dyDescent="0.3">
      <c r="A9281">
        <v>9544</v>
      </c>
      <c r="B9281">
        <v>2005</v>
      </c>
      <c r="C9281">
        <v>4</v>
      </c>
      <c r="D9281">
        <v>9.9940699999999993E-2</v>
      </c>
      <c r="E9281">
        <v>0.1582394</v>
      </c>
      <c r="F9281">
        <v>0.1265915</v>
      </c>
      <c r="G9281">
        <v>9.9941000000000006E-3</v>
      </c>
      <c r="H9281">
        <v>0</v>
      </c>
      <c r="I9281">
        <v>0</v>
      </c>
      <c r="J9281">
        <v>0.13325419999999999</v>
      </c>
      <c r="K9281">
        <v>0.29315930000000001</v>
      </c>
      <c r="L9281">
        <v>0.1698991</v>
      </c>
      <c r="M9281">
        <v>8.9218000000000006E-3</v>
      </c>
      <c r="O9281" t="str">
        <f>Table_Index[[#This Row],[ID]]&amp;Table_Index[[#This Row],[year]]</f>
        <v>95442005</v>
      </c>
      <c r="R9281" t="str">
        <f t="shared" si="264"/>
        <v/>
      </c>
    </row>
    <row r="9282" spans="1:18" x14ac:dyDescent="0.3">
      <c r="A9282">
        <v>9544</v>
      </c>
      <c r="B9282">
        <v>2006</v>
      </c>
      <c r="C9282">
        <v>1</v>
      </c>
      <c r="D9282">
        <v>0.24252840000000001</v>
      </c>
      <c r="E9282">
        <v>9.9162500000000001E-2</v>
      </c>
      <c r="F9282">
        <v>0.1416607</v>
      </c>
      <c r="G9282">
        <v>9.4439999999999993E-3</v>
      </c>
      <c r="H9282">
        <v>9.4440499999999997E-2</v>
      </c>
      <c r="I9282">
        <v>0</v>
      </c>
      <c r="J9282">
        <v>0.1239531</v>
      </c>
      <c r="K9282">
        <v>4.7220199999999997E-2</v>
      </c>
      <c r="L9282">
        <v>0.22960839999999999</v>
      </c>
      <c r="M9282">
        <v>1.1982100000000001E-2</v>
      </c>
      <c r="O9282" t="str">
        <f>Table_Index[[#This Row],[ID]]&amp;Table_Index[[#This Row],[year]]</f>
        <v>95442006</v>
      </c>
      <c r="R9282" t="str">
        <f t="shared" si="264"/>
        <v/>
      </c>
    </row>
    <row r="9283" spans="1:18" x14ac:dyDescent="0.3">
      <c r="A9283">
        <v>9544</v>
      </c>
      <c r="B9283">
        <v>2006</v>
      </c>
      <c r="C9283">
        <v>2</v>
      </c>
      <c r="D9283">
        <v>7.7758599999999997E-2</v>
      </c>
      <c r="E9283">
        <v>0.11848930000000001</v>
      </c>
      <c r="F9283">
        <v>7.7758599999999997E-2</v>
      </c>
      <c r="G9283">
        <v>0.22019250000000001</v>
      </c>
      <c r="H9283">
        <v>0</v>
      </c>
      <c r="I9283">
        <v>0.24438409999999999</v>
      </c>
      <c r="J9283">
        <v>0.15551709999999999</v>
      </c>
      <c r="K9283">
        <v>4.4433500000000001E-2</v>
      </c>
      <c r="L9283">
        <v>5.6282400000000003E-2</v>
      </c>
      <c r="M9283">
        <v>5.1839E-3</v>
      </c>
      <c r="O9283" t="str">
        <f>Table_Index[[#This Row],[ID]]&amp;Table_Index[[#This Row],[year]]</f>
        <v>95442006</v>
      </c>
      <c r="R9283" t="str">
        <f t="shared" si="264"/>
        <v/>
      </c>
    </row>
    <row r="9284" spans="1:18" x14ac:dyDescent="0.3">
      <c r="A9284">
        <v>9544</v>
      </c>
      <c r="B9284">
        <v>2006</v>
      </c>
      <c r="C9284">
        <v>3</v>
      </c>
      <c r="D9284">
        <v>0.1996163</v>
      </c>
      <c r="E9284">
        <v>7.2441400000000003E-2</v>
      </c>
      <c r="F9284">
        <v>0.19317699999999999</v>
      </c>
      <c r="G9284">
        <v>5.4017999999999997E-2</v>
      </c>
      <c r="H9284">
        <v>0</v>
      </c>
      <c r="I9284">
        <v>0</v>
      </c>
      <c r="J9284">
        <v>0.16098090000000001</v>
      </c>
      <c r="K9284">
        <v>6.43923E-2</v>
      </c>
      <c r="L9284">
        <v>0.2414713</v>
      </c>
      <c r="M9284">
        <v>1.3902899999999999E-2</v>
      </c>
      <c r="O9284" t="str">
        <f>Table_Index[[#This Row],[ID]]&amp;Table_Index[[#This Row],[year]]</f>
        <v>95442006</v>
      </c>
      <c r="R9284" t="str">
        <f t="shared" si="264"/>
        <v/>
      </c>
    </row>
    <row r="9285" spans="1:18" x14ac:dyDescent="0.3">
      <c r="A9285">
        <v>9544</v>
      </c>
      <c r="B9285">
        <v>2006</v>
      </c>
      <c r="C9285">
        <v>4</v>
      </c>
      <c r="D9285">
        <v>0.1923077</v>
      </c>
      <c r="E9285">
        <v>0.18356639999999999</v>
      </c>
      <c r="F9285">
        <v>0.24475520000000001</v>
      </c>
      <c r="G9285">
        <v>3.0594400000000001E-2</v>
      </c>
      <c r="H9285">
        <v>9.1783000000000003E-3</v>
      </c>
      <c r="I9285">
        <v>0</v>
      </c>
      <c r="J9285">
        <v>0.1988636</v>
      </c>
      <c r="K9285">
        <v>0.1223776</v>
      </c>
      <c r="L9285">
        <v>0</v>
      </c>
      <c r="M9285">
        <v>1.8356600000000001E-2</v>
      </c>
      <c r="O9285" t="str">
        <f>Table_Index[[#This Row],[ID]]&amp;Table_Index[[#This Row],[year]]</f>
        <v>95442006</v>
      </c>
      <c r="R9285" t="str">
        <f t="shared" si="264"/>
        <v/>
      </c>
    </row>
    <row r="9286" spans="1:18" x14ac:dyDescent="0.3">
      <c r="A9286">
        <v>9544</v>
      </c>
      <c r="B9286">
        <v>2007</v>
      </c>
      <c r="C9286">
        <v>1</v>
      </c>
      <c r="D9286">
        <v>0.2578047</v>
      </c>
      <c r="E9286">
        <v>9.0634400000000004E-2</v>
      </c>
      <c r="F9286">
        <v>0.21148040000000001</v>
      </c>
      <c r="G9286">
        <v>3.22256E-2</v>
      </c>
      <c r="H9286">
        <v>2.61833E-2</v>
      </c>
      <c r="I9286">
        <v>0</v>
      </c>
      <c r="J9286">
        <v>0.12084590000000001</v>
      </c>
      <c r="K9286">
        <v>8.0563899999999994E-2</v>
      </c>
      <c r="L9286">
        <v>0.16918430000000001</v>
      </c>
      <c r="M9286">
        <v>1.1077500000000001E-2</v>
      </c>
      <c r="O9286" t="str">
        <f>Table_Index[[#This Row],[ID]]&amp;Table_Index[[#This Row],[year]]</f>
        <v>95442007</v>
      </c>
      <c r="R9286" t="str">
        <f t="shared" si="264"/>
        <v/>
      </c>
    </row>
    <row r="9287" spans="1:18" x14ac:dyDescent="0.3">
      <c r="A9287">
        <v>9544</v>
      </c>
      <c r="B9287">
        <v>2007</v>
      </c>
      <c r="C9287">
        <v>2</v>
      </c>
      <c r="D9287">
        <v>0.1630781</v>
      </c>
      <c r="E9287">
        <v>0.1146643</v>
      </c>
      <c r="F9287">
        <v>0.23506179999999999</v>
      </c>
      <c r="G9287">
        <v>0.10192379999999999</v>
      </c>
      <c r="H9287">
        <v>3.0577099999999999E-2</v>
      </c>
      <c r="I9287">
        <v>0</v>
      </c>
      <c r="J9287">
        <v>3.8221400000000003E-2</v>
      </c>
      <c r="K9287">
        <v>7.6442899999999994E-2</v>
      </c>
      <c r="L9287">
        <v>0.2216843</v>
      </c>
      <c r="M9287">
        <v>1.8346299999999999E-2</v>
      </c>
      <c r="O9287" t="str">
        <f>Table_Index[[#This Row],[ID]]&amp;Table_Index[[#This Row],[year]]</f>
        <v>95442007</v>
      </c>
      <c r="R9287" t="str">
        <f t="shared" si="264"/>
        <v/>
      </c>
    </row>
    <row r="9288" spans="1:18" x14ac:dyDescent="0.3">
      <c r="A9288">
        <v>9544</v>
      </c>
      <c r="B9288">
        <v>2007</v>
      </c>
      <c r="C9288">
        <v>3</v>
      </c>
      <c r="D9288">
        <v>0.29678670000000001</v>
      </c>
      <c r="E9288">
        <v>0.1027339</v>
      </c>
      <c r="F9288">
        <v>0.24656120000000001</v>
      </c>
      <c r="G9288">
        <v>9.7597199999999995E-2</v>
      </c>
      <c r="H9288">
        <v>3.3730999999999997E-2</v>
      </c>
      <c r="I9288">
        <v>0</v>
      </c>
      <c r="J9288">
        <v>0</v>
      </c>
      <c r="K9288">
        <v>6.84892E-2</v>
      </c>
      <c r="L9288">
        <v>0.14382739999999999</v>
      </c>
      <c r="M9288">
        <v>1.02734E-2</v>
      </c>
      <c r="O9288" t="str">
        <f>Table_Index[[#This Row],[ID]]&amp;Table_Index[[#This Row],[year]]</f>
        <v>95442007</v>
      </c>
      <c r="R9288" t="str">
        <f t="shared" si="264"/>
        <v/>
      </c>
    </row>
    <row r="9289" spans="1:18" x14ac:dyDescent="0.3">
      <c r="A9289">
        <v>9544</v>
      </c>
      <c r="B9289">
        <v>2007</v>
      </c>
      <c r="C9289">
        <v>4</v>
      </c>
      <c r="D9289">
        <v>9.1536699999999999E-2</v>
      </c>
      <c r="E9289">
        <v>0.1112248</v>
      </c>
      <c r="F9289">
        <v>0.20710819999999999</v>
      </c>
      <c r="G9289">
        <v>7.6706700000000003E-2</v>
      </c>
      <c r="H9289">
        <v>1.9177E-3</v>
      </c>
      <c r="I9289">
        <v>0.2301202</v>
      </c>
      <c r="J9289">
        <v>1.3040100000000001E-2</v>
      </c>
      <c r="K9289">
        <v>0.17182310000000001</v>
      </c>
      <c r="L9289">
        <v>8.7445700000000001E-2</v>
      </c>
      <c r="M9289">
        <v>9.077E-3</v>
      </c>
      <c r="O9289" t="str">
        <f>Table_Index[[#This Row],[ID]]&amp;Table_Index[[#This Row],[year]]</f>
        <v>95442007</v>
      </c>
      <c r="R9289" t="str">
        <f t="shared" si="264"/>
        <v/>
      </c>
    </row>
    <row r="9290" spans="1:18" x14ac:dyDescent="0.3">
      <c r="A9290">
        <v>9544</v>
      </c>
      <c r="B9290">
        <v>2008</v>
      </c>
      <c r="C9290">
        <v>1</v>
      </c>
      <c r="D9290">
        <v>0.115853</v>
      </c>
      <c r="E9290">
        <v>6.3192499999999999E-2</v>
      </c>
      <c r="F9290">
        <v>0.53318699999999997</v>
      </c>
      <c r="G9290">
        <v>1.97477E-2</v>
      </c>
      <c r="H9290">
        <v>2.76467E-2</v>
      </c>
      <c r="I9290">
        <v>0</v>
      </c>
      <c r="J9290">
        <v>0</v>
      </c>
      <c r="K9290">
        <v>7.8990699999999997E-2</v>
      </c>
      <c r="L9290">
        <v>0.1481075</v>
      </c>
      <c r="M9290">
        <v>1.32748E-2</v>
      </c>
      <c r="O9290" t="str">
        <f>Table_Index[[#This Row],[ID]]&amp;Table_Index[[#This Row],[year]]</f>
        <v>95442008</v>
      </c>
      <c r="R9290" t="str">
        <f t="shared" si="264"/>
        <v/>
      </c>
    </row>
    <row r="9291" spans="1:18" x14ac:dyDescent="0.3">
      <c r="A9291">
        <v>9544</v>
      </c>
      <c r="B9291">
        <v>2008</v>
      </c>
      <c r="C9291">
        <v>2</v>
      </c>
      <c r="D9291">
        <v>0.21321039999999999</v>
      </c>
      <c r="E9291">
        <v>0.1134481</v>
      </c>
      <c r="F9291">
        <v>0.25930989999999998</v>
      </c>
      <c r="G9291">
        <v>0.1015631</v>
      </c>
      <c r="H9291">
        <v>3.4575000000000001E-3</v>
      </c>
      <c r="I9291">
        <v>0</v>
      </c>
      <c r="J9291">
        <v>0.1469423</v>
      </c>
      <c r="K9291">
        <v>4.86206E-2</v>
      </c>
      <c r="L9291">
        <v>0.103724</v>
      </c>
      <c r="M9291">
        <v>9.7240999999999994E-3</v>
      </c>
      <c r="O9291" t="str">
        <f>Table_Index[[#This Row],[ID]]&amp;Table_Index[[#This Row],[year]]</f>
        <v>95442008</v>
      </c>
      <c r="R9291" t="str">
        <f t="shared" si="264"/>
        <v/>
      </c>
    </row>
    <row r="9292" spans="1:18" x14ac:dyDescent="0.3">
      <c r="A9292">
        <v>9544</v>
      </c>
      <c r="B9292">
        <v>2008</v>
      </c>
      <c r="C9292">
        <v>3</v>
      </c>
      <c r="D9292">
        <v>0.18889810000000001</v>
      </c>
      <c r="E9292">
        <v>5.7994999999999998E-2</v>
      </c>
      <c r="F9292">
        <v>0.2485501</v>
      </c>
      <c r="G9292">
        <v>0.1333886</v>
      </c>
      <c r="H9292">
        <v>1.6570000000000001E-3</v>
      </c>
      <c r="I9292">
        <v>0.2816902</v>
      </c>
      <c r="J9292">
        <v>0</v>
      </c>
      <c r="K9292">
        <v>3.8110999999999999E-2</v>
      </c>
      <c r="L9292">
        <v>4.4739000000000001E-2</v>
      </c>
      <c r="M9292">
        <v>4.9709999999999997E-3</v>
      </c>
      <c r="O9292" t="str">
        <f>Table_Index[[#This Row],[ID]]&amp;Table_Index[[#This Row],[year]]</f>
        <v>95442008</v>
      </c>
      <c r="R9292" t="str">
        <f t="shared" si="264"/>
        <v/>
      </c>
    </row>
    <row r="9293" spans="1:18" x14ac:dyDescent="0.3">
      <c r="A9293">
        <v>9544</v>
      </c>
      <c r="B9293">
        <v>2008</v>
      </c>
      <c r="C9293">
        <v>4</v>
      </c>
      <c r="D9293">
        <v>0.14125109999999999</v>
      </c>
      <c r="E9293">
        <v>0.12972040000000001</v>
      </c>
      <c r="F9293">
        <v>0.2334967</v>
      </c>
      <c r="G9293">
        <v>3.4592100000000001E-2</v>
      </c>
      <c r="H9293">
        <v>0</v>
      </c>
      <c r="I9293">
        <v>0</v>
      </c>
      <c r="J9293">
        <v>0.1089651</v>
      </c>
      <c r="K9293">
        <v>6.4860200000000007E-2</v>
      </c>
      <c r="L9293">
        <v>0.2810608</v>
      </c>
      <c r="M9293">
        <v>6.0536000000000001E-3</v>
      </c>
      <c r="O9293" t="str">
        <f>Table_Index[[#This Row],[ID]]&amp;Table_Index[[#This Row],[year]]</f>
        <v>95442008</v>
      </c>
      <c r="R9293" t="str">
        <f t="shared" si="264"/>
        <v/>
      </c>
    </row>
    <row r="9294" spans="1:18" x14ac:dyDescent="0.3">
      <c r="A9294">
        <v>9544</v>
      </c>
      <c r="B9294">
        <v>2009</v>
      </c>
      <c r="C9294">
        <v>1</v>
      </c>
      <c r="D9294">
        <v>0.18153739999999999</v>
      </c>
      <c r="E9294">
        <v>8.5429400000000003E-2</v>
      </c>
      <c r="F9294">
        <v>0.12814400000000001</v>
      </c>
      <c r="G9294">
        <v>3.73753E-2</v>
      </c>
      <c r="H9294">
        <v>0</v>
      </c>
      <c r="I9294">
        <v>0</v>
      </c>
      <c r="J9294">
        <v>0.37143199999999998</v>
      </c>
      <c r="K9294">
        <v>7.0479200000000006E-2</v>
      </c>
      <c r="L9294">
        <v>0.112126</v>
      </c>
      <c r="M9294">
        <v>1.3476500000000001E-2</v>
      </c>
      <c r="O9294" t="str">
        <f>Table_Index[[#This Row],[ID]]&amp;Table_Index[[#This Row],[year]]</f>
        <v>95442009</v>
      </c>
      <c r="R9294" t="str">
        <f t="shared" ref="R9294:R9357" si="265">RIGHT(P9294,4)</f>
        <v/>
      </c>
    </row>
    <row r="9295" spans="1:18" x14ac:dyDescent="0.3">
      <c r="A9295">
        <v>9544</v>
      </c>
      <c r="B9295">
        <v>2009</v>
      </c>
      <c r="C9295">
        <v>2</v>
      </c>
      <c r="D9295">
        <v>0.30024879999999998</v>
      </c>
      <c r="E9295">
        <v>0.1119713</v>
      </c>
      <c r="F9295">
        <v>0.19905999999999999</v>
      </c>
      <c r="G9295">
        <v>0.15758920000000001</v>
      </c>
      <c r="H9295">
        <v>8.8471000000000001E-3</v>
      </c>
      <c r="I9295">
        <v>0</v>
      </c>
      <c r="J9295">
        <v>0</v>
      </c>
      <c r="K9295">
        <v>8.2941699999999993E-2</v>
      </c>
      <c r="L9295">
        <v>0.11611829999999999</v>
      </c>
      <c r="M9295">
        <v>2.32237E-2</v>
      </c>
      <c r="O9295" t="str">
        <f>Table_Index[[#This Row],[ID]]&amp;Table_Index[[#This Row],[year]]</f>
        <v>95442009</v>
      </c>
      <c r="R9295" t="str">
        <f t="shared" si="265"/>
        <v/>
      </c>
    </row>
    <row r="9296" spans="1:18" x14ac:dyDescent="0.3">
      <c r="A9296">
        <v>9544</v>
      </c>
      <c r="B9296">
        <v>2009</v>
      </c>
      <c r="C9296">
        <v>3</v>
      </c>
      <c r="D9296">
        <v>0.2757809</v>
      </c>
      <c r="E9296">
        <v>6.8618499999999999E-2</v>
      </c>
      <c r="F9296">
        <v>0.16468440000000001</v>
      </c>
      <c r="G9296">
        <v>0.14194219999999999</v>
      </c>
      <c r="H9296">
        <v>0</v>
      </c>
      <c r="I9296">
        <v>0</v>
      </c>
      <c r="J9296">
        <v>0.11763170000000001</v>
      </c>
      <c r="K9296">
        <v>5.4894800000000001E-2</v>
      </c>
      <c r="L9296">
        <v>0.16860539999999999</v>
      </c>
      <c r="M9296">
        <v>7.8420999999999994E-3</v>
      </c>
      <c r="O9296" t="str">
        <f>Table_Index[[#This Row],[ID]]&amp;Table_Index[[#This Row],[year]]</f>
        <v>95442009</v>
      </c>
      <c r="R9296" t="str">
        <f t="shared" si="265"/>
        <v/>
      </c>
    </row>
    <row r="9297" spans="1:18" x14ac:dyDescent="0.3">
      <c r="A9297">
        <v>9544</v>
      </c>
      <c r="B9297">
        <v>2009</v>
      </c>
      <c r="C9297">
        <v>4</v>
      </c>
      <c r="D9297">
        <v>0.13524639999999999</v>
      </c>
      <c r="E9297">
        <v>7.7090400000000003E-2</v>
      </c>
      <c r="F9297">
        <v>0.1217218</v>
      </c>
      <c r="G9297">
        <v>4.5307500000000001E-2</v>
      </c>
      <c r="H9297">
        <v>2.3668100000000001E-2</v>
      </c>
      <c r="I9297">
        <v>0.3170058</v>
      </c>
      <c r="J9297">
        <v>0.10481600000000001</v>
      </c>
      <c r="K9297">
        <v>3.3811599999999997E-2</v>
      </c>
      <c r="L9297">
        <v>0.1237504</v>
      </c>
      <c r="M9297">
        <v>1.7582E-2</v>
      </c>
      <c r="O9297" t="str">
        <f>Table_Index[[#This Row],[ID]]&amp;Table_Index[[#This Row],[year]]</f>
        <v>95442009</v>
      </c>
      <c r="R9297" t="str">
        <f t="shared" si="265"/>
        <v/>
      </c>
    </row>
    <row r="9298" spans="1:18" x14ac:dyDescent="0.3">
      <c r="A9298">
        <v>9544</v>
      </c>
      <c r="B9298">
        <v>2010</v>
      </c>
      <c r="C9298">
        <v>1</v>
      </c>
      <c r="D9298">
        <v>7.9747799999999994E-2</v>
      </c>
      <c r="E9298">
        <v>6.2260900000000001E-2</v>
      </c>
      <c r="F9298">
        <v>7.7826099999999995E-2</v>
      </c>
      <c r="G9298">
        <v>0.14700489999999999</v>
      </c>
      <c r="H9298">
        <v>6.3449900000000004E-2</v>
      </c>
      <c r="I9298">
        <v>0.20753640000000001</v>
      </c>
      <c r="J9298">
        <v>0.1297102</v>
      </c>
      <c r="K9298">
        <v>0.1181804</v>
      </c>
      <c r="L9298">
        <v>0.1020387</v>
      </c>
      <c r="M9298">
        <v>1.22446E-2</v>
      </c>
      <c r="O9298" t="str">
        <f>Table_Index[[#This Row],[ID]]&amp;Table_Index[[#This Row],[year]]</f>
        <v>95442010</v>
      </c>
      <c r="R9298" t="str">
        <f t="shared" si="265"/>
        <v/>
      </c>
    </row>
    <row r="9299" spans="1:18" x14ac:dyDescent="0.3">
      <c r="A9299">
        <v>9544</v>
      </c>
      <c r="B9299">
        <v>2010</v>
      </c>
      <c r="C9299">
        <v>2</v>
      </c>
      <c r="D9299">
        <v>4.5499400000000002E-2</v>
      </c>
      <c r="E9299">
        <v>0.1137484</v>
      </c>
      <c r="F9299">
        <v>0.28209600000000001</v>
      </c>
      <c r="G9299">
        <v>1.8199699999999999E-2</v>
      </c>
      <c r="H9299">
        <v>2.8209600000000001E-2</v>
      </c>
      <c r="I9299">
        <v>0.15735189999999999</v>
      </c>
      <c r="J9299">
        <v>0.12284829999999999</v>
      </c>
      <c r="K9299">
        <v>6.3699099999999995E-2</v>
      </c>
      <c r="L9299">
        <v>0.1501479</v>
      </c>
      <c r="M9299">
        <v>1.8199699999999999E-2</v>
      </c>
      <c r="O9299" t="str">
        <f>Table_Index[[#This Row],[ID]]&amp;Table_Index[[#This Row],[year]]</f>
        <v>95442010</v>
      </c>
      <c r="R9299" t="str">
        <f t="shared" si="265"/>
        <v/>
      </c>
    </row>
    <row r="9300" spans="1:18" x14ac:dyDescent="0.3">
      <c r="A9300">
        <v>9544</v>
      </c>
      <c r="B9300">
        <v>2010</v>
      </c>
      <c r="C9300">
        <v>3</v>
      </c>
      <c r="D9300">
        <v>6.3311199999999998E-2</v>
      </c>
      <c r="E9300">
        <v>0.11079459999999999</v>
      </c>
      <c r="F9300">
        <v>0.17094019999999999</v>
      </c>
      <c r="G9300">
        <v>1.8993400000000001E-2</v>
      </c>
      <c r="H9300">
        <v>1.3295299999999999E-2</v>
      </c>
      <c r="I9300">
        <v>0.49382720000000002</v>
      </c>
      <c r="J9300">
        <v>0</v>
      </c>
      <c r="K9300">
        <v>4.81165E-2</v>
      </c>
      <c r="L9300">
        <v>6.9642300000000004E-2</v>
      </c>
      <c r="M9300">
        <v>1.1079500000000001E-2</v>
      </c>
      <c r="O9300" t="str">
        <f>Table_Index[[#This Row],[ID]]&amp;Table_Index[[#This Row],[year]]</f>
        <v>95442010</v>
      </c>
      <c r="R9300" t="str">
        <f t="shared" si="265"/>
        <v/>
      </c>
    </row>
    <row r="9301" spans="1:18" x14ac:dyDescent="0.3">
      <c r="A9301">
        <v>9544</v>
      </c>
      <c r="B9301">
        <v>2010</v>
      </c>
      <c r="C9301">
        <v>4</v>
      </c>
      <c r="D9301">
        <v>0.14704739999999999</v>
      </c>
      <c r="E9301">
        <v>5.99967E-2</v>
      </c>
      <c r="F9301">
        <v>0.14099220000000001</v>
      </c>
      <c r="G9301">
        <v>2.24987E-2</v>
      </c>
      <c r="H9301">
        <v>5.2497099999999998E-2</v>
      </c>
      <c r="I9301">
        <v>0.26998499999999998</v>
      </c>
      <c r="J9301">
        <v>0.13499249999999999</v>
      </c>
      <c r="K9301">
        <v>4.9997199999999999E-2</v>
      </c>
      <c r="L9301">
        <v>0.10399419999999999</v>
      </c>
      <c r="M9301">
        <v>1.7999000000000001E-2</v>
      </c>
      <c r="O9301" t="str">
        <f>Table_Index[[#This Row],[ID]]&amp;Table_Index[[#This Row],[year]]</f>
        <v>95442010</v>
      </c>
      <c r="R9301" t="str">
        <f t="shared" si="265"/>
        <v/>
      </c>
    </row>
    <row r="9302" spans="1:18" x14ac:dyDescent="0.3">
      <c r="A9302">
        <v>9544</v>
      </c>
      <c r="B9302">
        <v>2011</v>
      </c>
      <c r="C9302">
        <v>1</v>
      </c>
      <c r="D9302">
        <v>0.1037204</v>
      </c>
      <c r="E9302">
        <v>9.4701199999999999E-2</v>
      </c>
      <c r="F9302">
        <v>0.19075539999999999</v>
      </c>
      <c r="G9302">
        <v>0.14881620000000001</v>
      </c>
      <c r="H9302">
        <v>4.5321300000000002E-2</v>
      </c>
      <c r="I9302">
        <v>0</v>
      </c>
      <c r="J9302">
        <v>0.1251409</v>
      </c>
      <c r="K9302">
        <v>0.14205190000000001</v>
      </c>
      <c r="L9302">
        <v>0.1319053</v>
      </c>
      <c r="M9302">
        <v>1.75874E-2</v>
      </c>
      <c r="O9302" t="str">
        <f>Table_Index[[#This Row],[ID]]&amp;Table_Index[[#This Row],[year]]</f>
        <v>95442011</v>
      </c>
      <c r="R9302" t="str">
        <f t="shared" si="265"/>
        <v/>
      </c>
    </row>
    <row r="9303" spans="1:18" x14ac:dyDescent="0.3">
      <c r="A9303">
        <v>9544</v>
      </c>
      <c r="B9303">
        <v>2011</v>
      </c>
      <c r="C9303">
        <v>2</v>
      </c>
      <c r="D9303">
        <v>0.13125329999999999</v>
      </c>
      <c r="E9303">
        <v>0.1243831</v>
      </c>
      <c r="F9303">
        <v>0.23436589999999999</v>
      </c>
      <c r="G9303">
        <v>9.1352299999999997E-2</v>
      </c>
      <c r="H9303">
        <v>2.1105499999999999E-2</v>
      </c>
      <c r="I9303">
        <v>0.1512038</v>
      </c>
      <c r="J9303">
        <v>2.52006E-2</v>
      </c>
      <c r="K9303">
        <v>3.7800899999999998E-2</v>
      </c>
      <c r="L9303">
        <v>0.15876399999999999</v>
      </c>
      <c r="M9303">
        <v>2.4570600000000001E-2</v>
      </c>
      <c r="O9303" t="str">
        <f>Table_Index[[#This Row],[ID]]&amp;Table_Index[[#This Row],[year]]</f>
        <v>95442011</v>
      </c>
      <c r="R9303" t="str">
        <f t="shared" si="265"/>
        <v/>
      </c>
    </row>
    <row r="9304" spans="1:18" x14ac:dyDescent="0.3">
      <c r="A9304">
        <v>9544</v>
      </c>
      <c r="B9304">
        <v>2011</v>
      </c>
      <c r="C9304">
        <v>3</v>
      </c>
      <c r="D9304">
        <v>8.6946800000000005E-2</v>
      </c>
      <c r="E9304">
        <v>7.7984100000000001E-2</v>
      </c>
      <c r="F9304">
        <v>0.1808911</v>
      </c>
      <c r="G9304">
        <v>8.5755799999999993E-2</v>
      </c>
      <c r="H9304">
        <v>9.1114999999999998E-3</v>
      </c>
      <c r="I9304">
        <v>0.1529758</v>
      </c>
      <c r="J9304">
        <v>0.16749169999999999</v>
      </c>
      <c r="K9304">
        <v>4.68977E-2</v>
      </c>
      <c r="L9304">
        <v>0.16581679999999999</v>
      </c>
      <c r="M9304">
        <v>2.6128700000000001E-2</v>
      </c>
      <c r="O9304" t="str">
        <f>Table_Index[[#This Row],[ID]]&amp;Table_Index[[#This Row],[year]]</f>
        <v>95442011</v>
      </c>
      <c r="R9304" t="str">
        <f t="shared" si="265"/>
        <v/>
      </c>
    </row>
    <row r="9305" spans="1:18" x14ac:dyDescent="0.3">
      <c r="A9305">
        <v>9544</v>
      </c>
      <c r="B9305">
        <v>2011</v>
      </c>
      <c r="C9305">
        <v>4</v>
      </c>
      <c r="D9305">
        <v>0.1078776</v>
      </c>
      <c r="E9305">
        <v>0.1369794</v>
      </c>
      <c r="F9305">
        <v>0.21450079999999999</v>
      </c>
      <c r="G9305">
        <v>3.0858E-2</v>
      </c>
      <c r="H9305">
        <v>4.7666800000000002E-2</v>
      </c>
      <c r="I9305">
        <v>0.14751629999999999</v>
      </c>
      <c r="J9305">
        <v>4.8921199999999998E-2</v>
      </c>
      <c r="K9305">
        <v>9.4079300000000005E-2</v>
      </c>
      <c r="L9305">
        <v>0.14751629999999999</v>
      </c>
      <c r="M9305">
        <v>2.4084299999999999E-2</v>
      </c>
      <c r="O9305" t="str">
        <f>Table_Index[[#This Row],[ID]]&amp;Table_Index[[#This Row],[year]]</f>
        <v>95442011</v>
      </c>
      <c r="R9305" t="str">
        <f t="shared" si="265"/>
        <v/>
      </c>
    </row>
    <row r="9306" spans="1:18" x14ac:dyDescent="0.3">
      <c r="A9306">
        <v>9544</v>
      </c>
      <c r="B9306">
        <v>2012</v>
      </c>
      <c r="C9306">
        <v>1</v>
      </c>
      <c r="D9306">
        <v>9.3323900000000001E-2</v>
      </c>
      <c r="E9306">
        <v>8.5035799999999995E-2</v>
      </c>
      <c r="F9306">
        <v>0.1342671</v>
      </c>
      <c r="G9306">
        <v>0.12904560000000001</v>
      </c>
      <c r="H9306">
        <v>2.0513E-2</v>
      </c>
      <c r="I9306">
        <v>0.22377849999999999</v>
      </c>
      <c r="J9306">
        <v>0</v>
      </c>
      <c r="K9306">
        <v>0.16261239999999999</v>
      </c>
      <c r="L9306">
        <v>0.12979160000000001</v>
      </c>
      <c r="M9306">
        <v>2.1631899999999999E-2</v>
      </c>
      <c r="O9306" t="str">
        <f>Table_Index[[#This Row],[ID]]&amp;Table_Index[[#This Row],[year]]</f>
        <v>95442012</v>
      </c>
      <c r="R9306" t="str">
        <f t="shared" si="265"/>
        <v/>
      </c>
    </row>
    <row r="9307" spans="1:18" x14ac:dyDescent="0.3">
      <c r="A9307">
        <v>9544</v>
      </c>
      <c r="B9307">
        <v>2012</v>
      </c>
      <c r="C9307">
        <v>2</v>
      </c>
      <c r="D9307">
        <v>8.4922300000000006E-2</v>
      </c>
      <c r="E9307">
        <v>5.2077600000000002E-2</v>
      </c>
      <c r="F9307">
        <v>9.4235700000000006E-2</v>
      </c>
      <c r="G9307">
        <v>0.18909129999999999</v>
      </c>
      <c r="H9307">
        <v>5.3317499999999997E-2</v>
      </c>
      <c r="I9307">
        <v>0.38686219999999999</v>
      </c>
      <c r="J9307">
        <v>7.50165E-2</v>
      </c>
      <c r="K9307">
        <v>1.1903499999999999E-2</v>
      </c>
      <c r="L9307">
        <v>3.8686199999999997E-2</v>
      </c>
      <c r="M9307">
        <v>1.3887399999999999E-2</v>
      </c>
      <c r="O9307" t="str">
        <f>Table_Index[[#This Row],[ID]]&amp;Table_Index[[#This Row],[year]]</f>
        <v>95442012</v>
      </c>
      <c r="R9307" t="str">
        <f t="shared" si="265"/>
        <v/>
      </c>
    </row>
    <row r="9308" spans="1:18" x14ac:dyDescent="0.3">
      <c r="A9308">
        <v>9544</v>
      </c>
      <c r="B9308">
        <v>2012</v>
      </c>
      <c r="C9308">
        <v>3</v>
      </c>
      <c r="D9308">
        <v>5.7954499999999999E-2</v>
      </c>
      <c r="E9308">
        <v>0.1243388</v>
      </c>
      <c r="F9308">
        <v>0.10326440000000001</v>
      </c>
      <c r="G9308">
        <v>0.1074793</v>
      </c>
      <c r="H9308">
        <v>1.6332599999999999E-2</v>
      </c>
      <c r="I9308">
        <v>0.38566099999999998</v>
      </c>
      <c r="J9308">
        <v>5.2685900000000001E-2</v>
      </c>
      <c r="K9308">
        <v>2.0020699999999999E-2</v>
      </c>
      <c r="L9308">
        <v>0.12539249999999999</v>
      </c>
      <c r="M9308">
        <v>6.8701999999999999E-3</v>
      </c>
      <c r="O9308" t="str">
        <f>Table_Index[[#This Row],[ID]]&amp;Table_Index[[#This Row],[year]]</f>
        <v>95442012</v>
      </c>
      <c r="R9308" t="str">
        <f t="shared" si="265"/>
        <v/>
      </c>
    </row>
    <row r="9309" spans="1:18" x14ac:dyDescent="0.3">
      <c r="A9309">
        <v>9544</v>
      </c>
      <c r="B9309">
        <v>2012</v>
      </c>
      <c r="C9309">
        <v>4</v>
      </c>
      <c r="D9309">
        <v>4.1801199999999997E-2</v>
      </c>
      <c r="E9309">
        <v>6.9095000000000004E-2</v>
      </c>
      <c r="F9309">
        <v>9.8355799999999993E-2</v>
      </c>
      <c r="G9309">
        <v>0</v>
      </c>
      <c r="H9309">
        <v>1.7409000000000001E-2</v>
      </c>
      <c r="I9309">
        <v>0.48440240000000001</v>
      </c>
      <c r="J9309">
        <v>0.140157</v>
      </c>
      <c r="K9309">
        <v>3.6883399999999997E-2</v>
      </c>
      <c r="L9309">
        <v>0.1098307</v>
      </c>
      <c r="M9309">
        <v>2.0655000000000001E-3</v>
      </c>
      <c r="O9309" t="str">
        <f>Table_Index[[#This Row],[ID]]&amp;Table_Index[[#This Row],[year]]</f>
        <v>95442012</v>
      </c>
      <c r="R9309" t="str">
        <f t="shared" si="265"/>
        <v/>
      </c>
    </row>
    <row r="9310" spans="1:18" x14ac:dyDescent="0.3">
      <c r="A9310">
        <v>9545</v>
      </c>
      <c r="B9310">
        <v>2003</v>
      </c>
      <c r="C9310">
        <v>1</v>
      </c>
      <c r="D9310">
        <v>0.28171849999999998</v>
      </c>
      <c r="E9310">
        <v>0.15092059999999999</v>
      </c>
      <c r="F9310">
        <v>0.124761</v>
      </c>
      <c r="G9310">
        <v>0.27658719999999998</v>
      </c>
      <c r="H9310">
        <v>0</v>
      </c>
      <c r="I9310">
        <v>0</v>
      </c>
      <c r="J9310">
        <v>0</v>
      </c>
      <c r="K9310">
        <v>4.4269999999999997E-2</v>
      </c>
      <c r="L9310">
        <v>9.65892E-2</v>
      </c>
      <c r="M9310">
        <v>2.5153399999999999E-2</v>
      </c>
      <c r="O9310" t="str">
        <f>Table_Index[[#This Row],[ID]]&amp;Table_Index[[#This Row],[year]]</f>
        <v>95452003</v>
      </c>
      <c r="R9310" t="str">
        <f t="shared" si="265"/>
        <v/>
      </c>
    </row>
    <row r="9311" spans="1:18" x14ac:dyDescent="0.3">
      <c r="A9311">
        <v>9545</v>
      </c>
      <c r="B9311">
        <v>2003</v>
      </c>
      <c r="C9311">
        <v>2</v>
      </c>
      <c r="D9311">
        <v>2.3016E-3</v>
      </c>
      <c r="E9311">
        <v>0</v>
      </c>
      <c r="F9311">
        <v>1.7262E-3</v>
      </c>
      <c r="G9311">
        <v>0</v>
      </c>
      <c r="H9311">
        <v>0.27126450000000002</v>
      </c>
      <c r="I9311">
        <v>0</v>
      </c>
      <c r="J9311">
        <v>0</v>
      </c>
      <c r="K9311">
        <v>0.72337189999999996</v>
      </c>
      <c r="L9311">
        <v>9.8639999999999991E-4</v>
      </c>
      <c r="M9311">
        <v>3.4939999999999998E-4</v>
      </c>
      <c r="O9311" t="str">
        <f>Table_Index[[#This Row],[ID]]&amp;Table_Index[[#This Row],[year]]</f>
        <v>95452003</v>
      </c>
      <c r="R9311" t="str">
        <f t="shared" si="265"/>
        <v/>
      </c>
    </row>
    <row r="9312" spans="1:18" x14ac:dyDescent="0.3">
      <c r="A9312">
        <v>9545</v>
      </c>
      <c r="B9312">
        <v>2003</v>
      </c>
      <c r="C9312">
        <v>3</v>
      </c>
      <c r="D9312">
        <v>0.49552239999999997</v>
      </c>
      <c r="E9312">
        <v>0</v>
      </c>
      <c r="F9312">
        <v>0.12835820000000001</v>
      </c>
      <c r="G9312">
        <v>0</v>
      </c>
      <c r="H9312">
        <v>0</v>
      </c>
      <c r="I9312">
        <v>0</v>
      </c>
      <c r="J9312">
        <v>0</v>
      </c>
      <c r="K9312">
        <v>0.12537309999999999</v>
      </c>
      <c r="L9312">
        <v>0.2029851</v>
      </c>
      <c r="M9312">
        <v>4.7761199999999997E-2</v>
      </c>
      <c r="O9312" t="str">
        <f>Table_Index[[#This Row],[ID]]&amp;Table_Index[[#This Row],[year]]</f>
        <v>95452003</v>
      </c>
      <c r="R9312" t="str">
        <f t="shared" si="265"/>
        <v/>
      </c>
    </row>
    <row r="9313" spans="1:18" x14ac:dyDescent="0.3">
      <c r="A9313">
        <v>9545</v>
      </c>
      <c r="B9313">
        <v>2003</v>
      </c>
      <c r="C9313">
        <v>4</v>
      </c>
      <c r="D9313">
        <v>1.8608099999999999E-2</v>
      </c>
      <c r="E9313">
        <v>4.4659000000000001E-3</v>
      </c>
      <c r="F9313">
        <v>8.5065999999999996E-3</v>
      </c>
      <c r="G9313">
        <v>0</v>
      </c>
      <c r="H9313">
        <v>0.42532829999999999</v>
      </c>
      <c r="I9313">
        <v>0</v>
      </c>
      <c r="J9313">
        <v>0</v>
      </c>
      <c r="K9313">
        <v>4.2532999999999998E-3</v>
      </c>
      <c r="L9313">
        <v>6.3799E-3</v>
      </c>
      <c r="M9313">
        <v>0.53245790000000004</v>
      </c>
      <c r="O9313" t="str">
        <f>Table_Index[[#This Row],[ID]]&amp;Table_Index[[#This Row],[year]]</f>
        <v>95452003</v>
      </c>
      <c r="R9313" t="str">
        <f t="shared" si="265"/>
        <v/>
      </c>
    </row>
    <row r="9314" spans="1:18" x14ac:dyDescent="0.3">
      <c r="A9314">
        <v>9545</v>
      </c>
      <c r="B9314">
        <v>2004</v>
      </c>
      <c r="C9314">
        <v>1</v>
      </c>
      <c r="D9314">
        <v>0.19741230000000001</v>
      </c>
      <c r="E9314">
        <v>9.8881499999999997E-2</v>
      </c>
      <c r="F9314">
        <v>0.207651</v>
      </c>
      <c r="G9314">
        <v>0.1021775</v>
      </c>
      <c r="H9314">
        <v>0</v>
      </c>
      <c r="I9314">
        <v>0</v>
      </c>
      <c r="J9314">
        <v>0.1071216</v>
      </c>
      <c r="K9314">
        <v>7.2513099999999997E-2</v>
      </c>
      <c r="L9314">
        <v>0.18952279999999999</v>
      </c>
      <c r="M9314">
        <v>2.47204E-2</v>
      </c>
      <c r="O9314" t="str">
        <f>Table_Index[[#This Row],[ID]]&amp;Table_Index[[#This Row],[year]]</f>
        <v>95452004</v>
      </c>
      <c r="R9314" t="str">
        <f t="shared" si="265"/>
        <v/>
      </c>
    </row>
    <row r="9315" spans="1:18" x14ac:dyDescent="0.3">
      <c r="A9315">
        <v>9545</v>
      </c>
      <c r="B9315">
        <v>2004</v>
      </c>
      <c r="C9315">
        <v>2</v>
      </c>
      <c r="D9315">
        <v>0</v>
      </c>
      <c r="E9315">
        <v>0</v>
      </c>
      <c r="F9315">
        <v>8.6842100000000005E-2</v>
      </c>
      <c r="G9315">
        <v>9.2105300000000001E-2</v>
      </c>
      <c r="H9315">
        <v>0</v>
      </c>
      <c r="I9315">
        <v>0.1578947</v>
      </c>
      <c r="J9315">
        <v>0</v>
      </c>
      <c r="K9315">
        <v>2.63158E-2</v>
      </c>
      <c r="L9315">
        <v>5.78947E-2</v>
      </c>
      <c r="M9315">
        <v>1.31579E-2</v>
      </c>
      <c r="O9315" t="str">
        <f>Table_Index[[#This Row],[ID]]&amp;Table_Index[[#This Row],[year]]</f>
        <v>95452004</v>
      </c>
      <c r="R9315" t="str">
        <f t="shared" si="265"/>
        <v/>
      </c>
    </row>
    <row r="9316" spans="1:18" x14ac:dyDescent="0.3">
      <c r="A9316">
        <v>9545</v>
      </c>
      <c r="B9316">
        <v>2004</v>
      </c>
      <c r="C9316">
        <v>3</v>
      </c>
      <c r="D9316">
        <v>0.41390729999999998</v>
      </c>
      <c r="E9316">
        <v>0.14403969999999999</v>
      </c>
      <c r="F9316">
        <v>0.13245029999999999</v>
      </c>
      <c r="G9316">
        <v>5.7946999999999999E-2</v>
      </c>
      <c r="H9316">
        <v>0</v>
      </c>
      <c r="I9316">
        <v>0</v>
      </c>
      <c r="J9316">
        <v>0</v>
      </c>
      <c r="K9316">
        <v>9.9337700000000001E-2</v>
      </c>
      <c r="L9316">
        <v>0.10927149999999999</v>
      </c>
      <c r="M9316">
        <v>4.3046399999999999E-2</v>
      </c>
      <c r="O9316" t="str">
        <f>Table_Index[[#This Row],[ID]]&amp;Table_Index[[#This Row],[year]]</f>
        <v>95452004</v>
      </c>
      <c r="R9316" t="str">
        <f t="shared" si="265"/>
        <v/>
      </c>
    </row>
    <row r="9317" spans="1:18" x14ac:dyDescent="0.3">
      <c r="A9317">
        <v>9545</v>
      </c>
      <c r="B9317">
        <v>2004</v>
      </c>
      <c r="C9317">
        <v>4</v>
      </c>
      <c r="D9317">
        <v>3.6641800000000002E-2</v>
      </c>
      <c r="E9317">
        <v>1.6694500000000001E-2</v>
      </c>
      <c r="F9317">
        <v>1.8627500000000002E-2</v>
      </c>
      <c r="G9317">
        <v>1.7573000000000001E-3</v>
      </c>
      <c r="H9317">
        <v>0</v>
      </c>
      <c r="I9317">
        <v>0</v>
      </c>
      <c r="J9317">
        <v>0</v>
      </c>
      <c r="K9317">
        <v>2.46024E-2</v>
      </c>
      <c r="L9317">
        <v>2.2142100000000001E-2</v>
      </c>
      <c r="M9317">
        <v>0.87953440000000005</v>
      </c>
      <c r="O9317" t="str">
        <f>Table_Index[[#This Row],[ID]]&amp;Table_Index[[#This Row],[year]]</f>
        <v>95452004</v>
      </c>
      <c r="R9317" t="str">
        <f t="shared" si="265"/>
        <v/>
      </c>
    </row>
    <row r="9318" spans="1:18" x14ac:dyDescent="0.3">
      <c r="A9318">
        <v>9545</v>
      </c>
      <c r="B9318">
        <v>2005</v>
      </c>
      <c r="C9318">
        <v>1</v>
      </c>
      <c r="D9318">
        <v>0</v>
      </c>
      <c r="E9318">
        <v>0.18250949999999999</v>
      </c>
      <c r="F9318">
        <v>0.30418250000000002</v>
      </c>
      <c r="G9318">
        <v>8.9353600000000005E-2</v>
      </c>
      <c r="H9318">
        <v>0</v>
      </c>
      <c r="I9318">
        <v>0</v>
      </c>
      <c r="J9318">
        <v>0</v>
      </c>
      <c r="K9318">
        <v>0.15209130000000001</v>
      </c>
      <c r="L9318">
        <v>0.26235740000000002</v>
      </c>
      <c r="M9318">
        <v>9.5057000000000006E-3</v>
      </c>
      <c r="O9318" t="str">
        <f>Table_Index[[#This Row],[ID]]&amp;Table_Index[[#This Row],[year]]</f>
        <v>95452005</v>
      </c>
      <c r="R9318" t="str">
        <f t="shared" si="265"/>
        <v/>
      </c>
    </row>
    <row r="9319" spans="1:18" x14ac:dyDescent="0.3">
      <c r="A9319">
        <v>9545</v>
      </c>
      <c r="B9319">
        <v>2005</v>
      </c>
      <c r="C9319">
        <v>2</v>
      </c>
      <c r="D9319">
        <v>0.17107890000000001</v>
      </c>
      <c r="E9319">
        <v>0.14804899999999999</v>
      </c>
      <c r="F9319">
        <v>0.25003839999999999</v>
      </c>
      <c r="G9319">
        <v>0.1315991</v>
      </c>
      <c r="H9319">
        <v>0</v>
      </c>
      <c r="I9319">
        <v>0</v>
      </c>
      <c r="J9319">
        <v>0</v>
      </c>
      <c r="K9319">
        <v>0.1315991</v>
      </c>
      <c r="L9319">
        <v>0.151339</v>
      </c>
      <c r="M9319">
        <v>1.6296399999999999E-2</v>
      </c>
      <c r="O9319" t="str">
        <f>Table_Index[[#This Row],[ID]]&amp;Table_Index[[#This Row],[year]]</f>
        <v>95452005</v>
      </c>
      <c r="R9319" t="str">
        <f t="shared" si="265"/>
        <v/>
      </c>
    </row>
    <row r="9320" spans="1:18" x14ac:dyDescent="0.3">
      <c r="A9320">
        <v>9545</v>
      </c>
      <c r="B9320">
        <v>2005</v>
      </c>
      <c r="C9320">
        <v>3</v>
      </c>
      <c r="D9320">
        <v>5.4688199999999999E-2</v>
      </c>
      <c r="E9320">
        <v>0.1093765</v>
      </c>
      <c r="F9320">
        <v>0.13854350000000001</v>
      </c>
      <c r="G9320">
        <v>1.2152899999999999E-2</v>
      </c>
      <c r="H9320">
        <v>0</v>
      </c>
      <c r="I9320">
        <v>0.48125639999999997</v>
      </c>
      <c r="J9320">
        <v>0</v>
      </c>
      <c r="K9320">
        <v>7.2917599999999999E-2</v>
      </c>
      <c r="L9320">
        <v>0.1257829</v>
      </c>
      <c r="M9320">
        <v>5.2820000000000002E-3</v>
      </c>
      <c r="O9320" t="str">
        <f>Table_Index[[#This Row],[ID]]&amp;Table_Index[[#This Row],[year]]</f>
        <v>95452005</v>
      </c>
      <c r="R9320" t="str">
        <f t="shared" si="265"/>
        <v/>
      </c>
    </row>
    <row r="9321" spans="1:18" x14ac:dyDescent="0.3">
      <c r="A9321">
        <v>9545</v>
      </c>
      <c r="B9321">
        <v>2005</v>
      </c>
      <c r="C9321">
        <v>4</v>
      </c>
      <c r="D9321">
        <v>0</v>
      </c>
      <c r="E9321">
        <v>0.1541228</v>
      </c>
      <c r="F9321">
        <v>0.2671461</v>
      </c>
      <c r="G9321">
        <v>2.73996E-2</v>
      </c>
      <c r="H9321">
        <v>0</v>
      </c>
      <c r="I9321">
        <v>0</v>
      </c>
      <c r="J9321">
        <v>0.15069779999999999</v>
      </c>
      <c r="K9321">
        <v>0.1438479</v>
      </c>
      <c r="L9321">
        <v>0.2465965</v>
      </c>
      <c r="M9321">
        <v>1.0189200000000001E-2</v>
      </c>
      <c r="O9321" t="str">
        <f>Table_Index[[#This Row],[ID]]&amp;Table_Index[[#This Row],[year]]</f>
        <v>95452005</v>
      </c>
      <c r="R9321" t="str">
        <f t="shared" si="265"/>
        <v/>
      </c>
    </row>
    <row r="9322" spans="1:18" x14ac:dyDescent="0.3">
      <c r="A9322">
        <v>9545</v>
      </c>
      <c r="B9322">
        <v>2006</v>
      </c>
      <c r="C9322">
        <v>1</v>
      </c>
      <c r="D9322">
        <v>8.1220399999999998E-2</v>
      </c>
      <c r="E9322">
        <v>0.23244010000000001</v>
      </c>
      <c r="F9322">
        <v>0.19236420000000001</v>
      </c>
      <c r="G9322">
        <v>0.1330519</v>
      </c>
      <c r="H9322">
        <v>0</v>
      </c>
      <c r="I9322">
        <v>0</v>
      </c>
      <c r="J9322">
        <v>0</v>
      </c>
      <c r="K9322">
        <v>9.6182100000000006E-2</v>
      </c>
      <c r="L9322">
        <v>0.25247799999999998</v>
      </c>
      <c r="M9322">
        <v>1.22632E-2</v>
      </c>
      <c r="O9322" t="str">
        <f>Table_Index[[#This Row],[ID]]&amp;Table_Index[[#This Row],[year]]</f>
        <v>95452006</v>
      </c>
      <c r="R9322" t="str">
        <f t="shared" si="265"/>
        <v/>
      </c>
    </row>
    <row r="9323" spans="1:18" x14ac:dyDescent="0.3">
      <c r="A9323">
        <v>9545</v>
      </c>
      <c r="B9323">
        <v>2006</v>
      </c>
      <c r="C9323">
        <v>2</v>
      </c>
      <c r="D9323">
        <v>8.87154E-2</v>
      </c>
      <c r="E9323">
        <v>7.9843899999999995E-2</v>
      </c>
      <c r="F9323">
        <v>0.1117814</v>
      </c>
      <c r="G9323">
        <v>0.1117814</v>
      </c>
      <c r="H9323">
        <v>3.9921900000000003E-2</v>
      </c>
      <c r="I9323">
        <v>0.2661462</v>
      </c>
      <c r="J9323">
        <v>9.0489700000000006E-2</v>
      </c>
      <c r="K9323">
        <v>5.3229199999999997E-2</v>
      </c>
      <c r="L9323">
        <v>0.15170330000000001</v>
      </c>
      <c r="M9323">
        <v>6.3874999999999999E-3</v>
      </c>
      <c r="O9323" t="str">
        <f>Table_Index[[#This Row],[ID]]&amp;Table_Index[[#This Row],[year]]</f>
        <v>95452006</v>
      </c>
      <c r="R9323" t="str">
        <f t="shared" si="265"/>
        <v/>
      </c>
    </row>
    <row r="9324" spans="1:18" x14ac:dyDescent="0.3">
      <c r="A9324">
        <v>9545</v>
      </c>
      <c r="B9324">
        <v>2006</v>
      </c>
      <c r="C9324">
        <v>3</v>
      </c>
      <c r="D9324">
        <v>8.7764800000000004E-2</v>
      </c>
      <c r="E9324">
        <v>6.1709600000000003E-2</v>
      </c>
      <c r="F9324">
        <v>0.156331</v>
      </c>
      <c r="G9324">
        <v>5.5818E-2</v>
      </c>
      <c r="H9324">
        <v>0</v>
      </c>
      <c r="I9324">
        <v>0.32662459999999999</v>
      </c>
      <c r="J9324">
        <v>8.2279500000000005E-2</v>
      </c>
      <c r="K9324">
        <v>5.4852999999999999E-2</v>
      </c>
      <c r="L9324">
        <v>0.16318759999999999</v>
      </c>
      <c r="M9324">
        <v>1.14319E-2</v>
      </c>
      <c r="O9324" t="str">
        <f>Table_Index[[#This Row],[ID]]&amp;Table_Index[[#This Row],[year]]</f>
        <v>95452006</v>
      </c>
      <c r="R9324" t="str">
        <f t="shared" si="265"/>
        <v/>
      </c>
    </row>
    <row r="9325" spans="1:18" x14ac:dyDescent="0.3">
      <c r="A9325">
        <v>9545</v>
      </c>
      <c r="B9325">
        <v>2006</v>
      </c>
      <c r="C9325">
        <v>4</v>
      </c>
      <c r="D9325">
        <v>3.82913E-2</v>
      </c>
      <c r="E9325">
        <v>0.1053009</v>
      </c>
      <c r="F9325">
        <v>9.09417E-2</v>
      </c>
      <c r="G9325">
        <v>6.2223300000000002E-2</v>
      </c>
      <c r="H9325">
        <v>4.24794E-2</v>
      </c>
      <c r="I9325">
        <v>0.41282760000000002</v>
      </c>
      <c r="J9325">
        <v>7.8975699999999996E-2</v>
      </c>
      <c r="K9325">
        <v>5.2650500000000003E-2</v>
      </c>
      <c r="L9325">
        <v>0.1076941</v>
      </c>
      <c r="M9325">
        <v>8.6154999999999999E-3</v>
      </c>
      <c r="O9325" t="str">
        <f>Table_Index[[#This Row],[ID]]&amp;Table_Index[[#This Row],[year]]</f>
        <v>95452006</v>
      </c>
      <c r="R9325" t="str">
        <f t="shared" si="265"/>
        <v/>
      </c>
    </row>
    <row r="9326" spans="1:18" x14ac:dyDescent="0.3">
      <c r="A9326">
        <v>9545</v>
      </c>
      <c r="B9326">
        <v>2007</v>
      </c>
      <c r="C9326">
        <v>1</v>
      </c>
      <c r="D9326">
        <v>0.1935655</v>
      </c>
      <c r="E9326">
        <v>0.14357880000000001</v>
      </c>
      <c r="F9326">
        <v>0.28715770000000002</v>
      </c>
      <c r="G9326">
        <v>1.9143799999999999E-2</v>
      </c>
      <c r="H9326">
        <v>3.3501700000000002E-2</v>
      </c>
      <c r="I9326">
        <v>0</v>
      </c>
      <c r="J9326">
        <v>0</v>
      </c>
      <c r="K9326">
        <v>0.1005052</v>
      </c>
      <c r="L9326">
        <v>0.21536830000000001</v>
      </c>
      <c r="M9326">
        <v>7.1789000000000002E-3</v>
      </c>
      <c r="O9326" t="str">
        <f>Table_Index[[#This Row],[ID]]&amp;Table_Index[[#This Row],[year]]</f>
        <v>95452007</v>
      </c>
      <c r="R9326" t="str">
        <f t="shared" si="265"/>
        <v/>
      </c>
    </row>
    <row r="9327" spans="1:18" x14ac:dyDescent="0.3">
      <c r="A9327">
        <v>9545</v>
      </c>
      <c r="B9327">
        <v>2007</v>
      </c>
      <c r="C9327">
        <v>2</v>
      </c>
      <c r="D9327">
        <v>0.2109424</v>
      </c>
      <c r="E9327">
        <v>7.4353100000000005E-2</v>
      </c>
      <c r="F9327">
        <v>0.1982748</v>
      </c>
      <c r="G9327">
        <v>2.9169299999999999E-2</v>
      </c>
      <c r="H9327">
        <v>7.4352999999999997E-3</v>
      </c>
      <c r="I9327">
        <v>0</v>
      </c>
      <c r="J9327">
        <v>0.14870610000000001</v>
      </c>
      <c r="K9327">
        <v>9.9137400000000001E-2</v>
      </c>
      <c r="L9327">
        <v>0.21562390000000001</v>
      </c>
      <c r="M9327">
        <v>1.6357699999999999E-2</v>
      </c>
      <c r="O9327" t="str">
        <f>Table_Index[[#This Row],[ID]]&amp;Table_Index[[#This Row],[year]]</f>
        <v>95452007</v>
      </c>
      <c r="R9327" t="str">
        <f t="shared" si="265"/>
        <v/>
      </c>
    </row>
    <row r="9328" spans="1:18" x14ac:dyDescent="0.3">
      <c r="A9328">
        <v>9545</v>
      </c>
      <c r="B9328">
        <v>2007</v>
      </c>
      <c r="C9328">
        <v>3</v>
      </c>
      <c r="D9328">
        <v>0.19752020000000001</v>
      </c>
      <c r="E9328">
        <v>0.14050670000000001</v>
      </c>
      <c r="F9328">
        <v>0.23288410000000001</v>
      </c>
      <c r="G9328">
        <v>1.9407000000000001E-2</v>
      </c>
      <c r="H9328">
        <v>2.6199500000000001E-2</v>
      </c>
      <c r="I9328">
        <v>0</v>
      </c>
      <c r="J9328">
        <v>0.1261456</v>
      </c>
      <c r="K9328">
        <v>8.1509399999999996E-2</v>
      </c>
      <c r="L9328">
        <v>0.16301889999999999</v>
      </c>
      <c r="M9328">
        <v>1.28086E-2</v>
      </c>
      <c r="O9328" t="str">
        <f>Table_Index[[#This Row],[ID]]&amp;Table_Index[[#This Row],[year]]</f>
        <v>95452007</v>
      </c>
      <c r="R9328" t="str">
        <f t="shared" si="265"/>
        <v/>
      </c>
    </row>
    <row r="9329" spans="1:18" x14ac:dyDescent="0.3">
      <c r="A9329">
        <v>9545</v>
      </c>
      <c r="B9329">
        <v>2007</v>
      </c>
      <c r="C9329">
        <v>4</v>
      </c>
      <c r="D9329">
        <v>0.1525948</v>
      </c>
      <c r="E9329">
        <v>8.4700200000000003E-2</v>
      </c>
      <c r="F9329">
        <v>0.24200050000000001</v>
      </c>
      <c r="G9329">
        <v>8.3187700000000003E-2</v>
      </c>
      <c r="H9329">
        <v>1.7545000000000002E-2</v>
      </c>
      <c r="I9329">
        <v>0</v>
      </c>
      <c r="J9329">
        <v>0.1452003</v>
      </c>
      <c r="K9329">
        <v>0.12100030000000001</v>
      </c>
      <c r="L9329">
        <v>0.1436878</v>
      </c>
      <c r="M9329">
        <v>1.0083399999999999E-2</v>
      </c>
      <c r="O9329" t="str">
        <f>Table_Index[[#This Row],[ID]]&amp;Table_Index[[#This Row],[year]]</f>
        <v>95452007</v>
      </c>
      <c r="R9329" t="str">
        <f t="shared" si="265"/>
        <v/>
      </c>
    </row>
    <row r="9330" spans="1:18" x14ac:dyDescent="0.3">
      <c r="A9330">
        <v>9545</v>
      </c>
      <c r="B9330">
        <v>2008</v>
      </c>
      <c r="C9330">
        <v>1</v>
      </c>
      <c r="D9330">
        <v>0.4781627</v>
      </c>
      <c r="E9330">
        <v>0.10032190000000001</v>
      </c>
      <c r="F9330">
        <v>0.138375</v>
      </c>
      <c r="G9330">
        <v>4.7566400000000002E-2</v>
      </c>
      <c r="H9330">
        <v>1.3837500000000001E-2</v>
      </c>
      <c r="I9330">
        <v>0.1297266</v>
      </c>
      <c r="J9330">
        <v>0</v>
      </c>
      <c r="K9330">
        <v>3.4593800000000001E-2</v>
      </c>
      <c r="L9330">
        <v>4.8431299999999997E-2</v>
      </c>
      <c r="M9330">
        <v>8.9847999999999994E-3</v>
      </c>
      <c r="O9330" t="str">
        <f>Table_Index[[#This Row],[ID]]&amp;Table_Index[[#This Row],[year]]</f>
        <v>95452008</v>
      </c>
      <c r="R9330" t="str">
        <f t="shared" si="265"/>
        <v/>
      </c>
    </row>
    <row r="9331" spans="1:18" x14ac:dyDescent="0.3">
      <c r="A9331">
        <v>9545</v>
      </c>
      <c r="B9331">
        <v>2008</v>
      </c>
      <c r="C9331">
        <v>2</v>
      </c>
      <c r="D9331">
        <v>0.234985</v>
      </c>
      <c r="E9331">
        <v>0.1198979</v>
      </c>
      <c r="F9331">
        <v>0.3330496</v>
      </c>
      <c r="G9331">
        <v>5.8283700000000001E-2</v>
      </c>
      <c r="H9331">
        <v>0</v>
      </c>
      <c r="I9331">
        <v>0</v>
      </c>
      <c r="J9331">
        <v>0</v>
      </c>
      <c r="K9331">
        <v>7.66014E-2</v>
      </c>
      <c r="L9331">
        <v>0.1648596</v>
      </c>
      <c r="M9331">
        <v>1.23228E-2</v>
      </c>
      <c r="O9331" t="str">
        <f>Table_Index[[#This Row],[ID]]&amp;Table_Index[[#This Row],[year]]</f>
        <v>95452008</v>
      </c>
      <c r="R9331" t="str">
        <f t="shared" si="265"/>
        <v/>
      </c>
    </row>
    <row r="9332" spans="1:18" x14ac:dyDescent="0.3">
      <c r="A9332">
        <v>9545</v>
      </c>
      <c r="B9332">
        <v>2008</v>
      </c>
      <c r="C9332">
        <v>3</v>
      </c>
      <c r="D9332">
        <v>2.7627800000000001E-2</v>
      </c>
      <c r="E9332">
        <v>0.1004647</v>
      </c>
      <c r="F9332">
        <v>0.20720839999999999</v>
      </c>
      <c r="G9332">
        <v>9.4185999999999992E-3</v>
      </c>
      <c r="H9332">
        <v>2.5116000000000001E-3</v>
      </c>
      <c r="I9332">
        <v>0.50232330000000003</v>
      </c>
      <c r="J9332">
        <v>5.96509E-2</v>
      </c>
      <c r="K9332">
        <v>3.7674199999999998E-2</v>
      </c>
      <c r="L9332">
        <v>4.7092799999999997E-2</v>
      </c>
      <c r="M9332">
        <v>6.0279000000000001E-3</v>
      </c>
      <c r="O9332" t="str">
        <f>Table_Index[[#This Row],[ID]]&amp;Table_Index[[#This Row],[year]]</f>
        <v>95452008</v>
      </c>
      <c r="R9332" t="str">
        <f t="shared" si="265"/>
        <v/>
      </c>
    </row>
    <row r="9333" spans="1:18" x14ac:dyDescent="0.3">
      <c r="A9333">
        <v>9545</v>
      </c>
      <c r="B9333">
        <v>2008</v>
      </c>
      <c r="C9333">
        <v>4</v>
      </c>
      <c r="D9333">
        <v>0.28861920000000002</v>
      </c>
      <c r="E9333">
        <v>0.1574287</v>
      </c>
      <c r="F9333">
        <v>0.20662510000000001</v>
      </c>
      <c r="G9333">
        <v>7.3794700000000005E-2</v>
      </c>
      <c r="H9333">
        <v>0</v>
      </c>
      <c r="I9333">
        <v>0</v>
      </c>
      <c r="J9333">
        <v>0.11511970000000001</v>
      </c>
      <c r="K9333">
        <v>5.9035700000000003E-2</v>
      </c>
      <c r="L9333">
        <v>8.9537500000000006E-2</v>
      </c>
      <c r="M9333">
        <v>9.8393000000000005E-3</v>
      </c>
      <c r="O9333" t="str">
        <f>Table_Index[[#This Row],[ID]]&amp;Table_Index[[#This Row],[year]]</f>
        <v>95452008</v>
      </c>
      <c r="R9333" t="str">
        <f t="shared" si="265"/>
        <v/>
      </c>
    </row>
    <row r="9334" spans="1:18" x14ac:dyDescent="0.3">
      <c r="A9334">
        <v>9545</v>
      </c>
      <c r="B9334">
        <v>2009</v>
      </c>
      <c r="C9334">
        <v>1</v>
      </c>
      <c r="D9334">
        <v>4.7174599999999997E-2</v>
      </c>
      <c r="E9334">
        <v>0.15185389999999999</v>
      </c>
      <c r="F9334">
        <v>0.12086330000000001</v>
      </c>
      <c r="G9334">
        <v>0.13945769999999999</v>
      </c>
      <c r="H9334">
        <v>1.19004E-2</v>
      </c>
      <c r="I9334">
        <v>0.28232429999999997</v>
      </c>
      <c r="J9334">
        <v>0</v>
      </c>
      <c r="K9334">
        <v>3.7188699999999998E-2</v>
      </c>
      <c r="L9334">
        <v>0.15185389999999999</v>
      </c>
      <c r="M9334">
        <v>5.7383200000000002E-2</v>
      </c>
      <c r="O9334" t="str">
        <f>Table_Index[[#This Row],[ID]]&amp;Table_Index[[#This Row],[year]]</f>
        <v>95452009</v>
      </c>
      <c r="R9334" t="str">
        <f t="shared" si="265"/>
        <v/>
      </c>
    </row>
    <row r="9335" spans="1:18" x14ac:dyDescent="0.3">
      <c r="A9335">
        <v>9545</v>
      </c>
      <c r="B9335">
        <v>2009</v>
      </c>
      <c r="C9335">
        <v>2</v>
      </c>
      <c r="D9335">
        <v>7.7172699999999997E-2</v>
      </c>
      <c r="E9335">
        <v>0.1234763</v>
      </c>
      <c r="F9335">
        <v>0.1052355</v>
      </c>
      <c r="G9335">
        <v>2.8062799999999999E-2</v>
      </c>
      <c r="H9335">
        <v>1.6662300000000001E-2</v>
      </c>
      <c r="I9335">
        <v>0.28062789999999999</v>
      </c>
      <c r="J9335">
        <v>0.18196960000000001</v>
      </c>
      <c r="K9335">
        <v>4.3848100000000001E-2</v>
      </c>
      <c r="L9335">
        <v>0.12628259999999999</v>
      </c>
      <c r="M9335">
        <v>1.6662300000000001E-2</v>
      </c>
      <c r="O9335" t="str">
        <f>Table_Index[[#This Row],[ID]]&amp;Table_Index[[#This Row],[year]]</f>
        <v>95452009</v>
      </c>
      <c r="R9335" t="str">
        <f t="shared" si="265"/>
        <v/>
      </c>
    </row>
    <row r="9336" spans="1:18" x14ac:dyDescent="0.3">
      <c r="A9336">
        <v>9545</v>
      </c>
      <c r="B9336">
        <v>2009</v>
      </c>
      <c r="C9336">
        <v>3</v>
      </c>
      <c r="D9336">
        <v>0.16934489999999999</v>
      </c>
      <c r="E9336">
        <v>0.1483313</v>
      </c>
      <c r="F9336">
        <v>0.2069221</v>
      </c>
      <c r="G9336">
        <v>0</v>
      </c>
      <c r="H9336">
        <v>0</v>
      </c>
      <c r="I9336">
        <v>0</v>
      </c>
      <c r="J9336">
        <v>0.25957970000000002</v>
      </c>
      <c r="K9336">
        <v>6.6749100000000006E-2</v>
      </c>
      <c r="L9336">
        <v>0.14017309999999999</v>
      </c>
      <c r="M9336">
        <v>8.8999000000000005E-3</v>
      </c>
      <c r="O9336" t="str">
        <f>Table_Index[[#This Row],[ID]]&amp;Table_Index[[#This Row],[year]]</f>
        <v>95452009</v>
      </c>
      <c r="R9336" t="str">
        <f t="shared" si="265"/>
        <v/>
      </c>
    </row>
    <row r="9337" spans="1:18" x14ac:dyDescent="0.3">
      <c r="A9337">
        <v>9545</v>
      </c>
      <c r="B9337">
        <v>2009</v>
      </c>
      <c r="C9337">
        <v>4</v>
      </c>
      <c r="D9337">
        <v>7.6568700000000003E-2</v>
      </c>
      <c r="E9337">
        <v>5.35348E-2</v>
      </c>
      <c r="F9337">
        <v>6.8342299999999995E-2</v>
      </c>
      <c r="G9337">
        <v>7.7568499999999999E-2</v>
      </c>
      <c r="H9337">
        <v>2.5841900000000001E-2</v>
      </c>
      <c r="I9337">
        <v>0.2562837</v>
      </c>
      <c r="J9337">
        <v>0.17825949999999999</v>
      </c>
      <c r="K9337">
        <v>0.14164760000000001</v>
      </c>
      <c r="L9337">
        <v>0.1139039</v>
      </c>
      <c r="M9337">
        <v>8.0491999999999994E-3</v>
      </c>
      <c r="O9337" t="str">
        <f>Table_Index[[#This Row],[ID]]&amp;Table_Index[[#This Row],[year]]</f>
        <v>95452009</v>
      </c>
      <c r="R9337" t="str">
        <f t="shared" si="265"/>
        <v/>
      </c>
    </row>
    <row r="9338" spans="1:18" x14ac:dyDescent="0.3">
      <c r="A9338">
        <v>9545</v>
      </c>
      <c r="B9338">
        <v>2010</v>
      </c>
      <c r="C9338">
        <v>1</v>
      </c>
      <c r="D9338">
        <v>4.7317999999999999E-2</v>
      </c>
      <c r="E9338">
        <v>6.1877399999999999E-2</v>
      </c>
      <c r="F9338">
        <v>9.3595999999999999E-2</v>
      </c>
      <c r="G9338">
        <v>4.6278E-2</v>
      </c>
      <c r="H9338">
        <v>4.5931399999999997E-2</v>
      </c>
      <c r="I9338">
        <v>0.36918440000000002</v>
      </c>
      <c r="J9338">
        <v>0.18543709999999999</v>
      </c>
      <c r="K9338">
        <v>5.7717600000000001E-2</v>
      </c>
      <c r="L9338">
        <v>8.5796399999999995E-2</v>
      </c>
      <c r="M9338">
        <v>6.8637000000000004E-3</v>
      </c>
      <c r="O9338" t="str">
        <f>Table_Index[[#This Row],[ID]]&amp;Table_Index[[#This Row],[year]]</f>
        <v>95452010</v>
      </c>
      <c r="R9338" t="str">
        <f t="shared" si="265"/>
        <v/>
      </c>
    </row>
    <row r="9339" spans="1:18" x14ac:dyDescent="0.3">
      <c r="A9339">
        <v>9545</v>
      </c>
      <c r="B9339">
        <v>2010</v>
      </c>
      <c r="C9339">
        <v>2</v>
      </c>
      <c r="D9339">
        <v>0.1350836</v>
      </c>
      <c r="E9339">
        <v>7.02184E-2</v>
      </c>
      <c r="F9339">
        <v>0.16401379999999999</v>
      </c>
      <c r="G9339">
        <v>8.2006899999999994E-2</v>
      </c>
      <c r="H9339">
        <v>1.0763399999999999E-2</v>
      </c>
      <c r="I9339">
        <v>0.1845155</v>
      </c>
      <c r="J9339">
        <v>0.2383325</v>
      </c>
      <c r="K9339">
        <v>3.6903100000000001E-2</v>
      </c>
      <c r="L9339">
        <v>7.0474700000000001E-2</v>
      </c>
      <c r="M9339">
        <v>7.6880999999999998E-3</v>
      </c>
      <c r="O9339" t="str">
        <f>Table_Index[[#This Row],[ID]]&amp;Table_Index[[#This Row],[year]]</f>
        <v>95452010</v>
      </c>
      <c r="R9339" t="str">
        <f t="shared" si="265"/>
        <v/>
      </c>
    </row>
    <row r="9340" spans="1:18" x14ac:dyDescent="0.3">
      <c r="A9340">
        <v>9545</v>
      </c>
      <c r="B9340">
        <v>2010</v>
      </c>
      <c r="C9340">
        <v>3</v>
      </c>
      <c r="D9340">
        <v>3.64564E-2</v>
      </c>
      <c r="E9340">
        <v>4.0831199999999998E-2</v>
      </c>
      <c r="F9340">
        <v>0.19686480000000001</v>
      </c>
      <c r="G9340">
        <v>6.5621600000000002E-2</v>
      </c>
      <c r="H9340">
        <v>2.4061200000000001E-2</v>
      </c>
      <c r="I9340">
        <v>0.39372950000000001</v>
      </c>
      <c r="J9340">
        <v>7.2912900000000003E-2</v>
      </c>
      <c r="K9340">
        <v>4.9216200000000002E-2</v>
      </c>
      <c r="L9340">
        <v>0.1093693</v>
      </c>
      <c r="M9340">
        <v>1.0936899999999999E-2</v>
      </c>
      <c r="O9340" t="str">
        <f>Table_Index[[#This Row],[ID]]&amp;Table_Index[[#This Row],[year]]</f>
        <v>95452010</v>
      </c>
      <c r="R9340" t="str">
        <f t="shared" si="265"/>
        <v/>
      </c>
    </row>
    <row r="9341" spans="1:18" x14ac:dyDescent="0.3">
      <c r="A9341">
        <v>9545</v>
      </c>
      <c r="B9341">
        <v>2010</v>
      </c>
      <c r="C9341">
        <v>4</v>
      </c>
      <c r="D9341">
        <v>5.9452999999999999E-2</v>
      </c>
      <c r="E9341">
        <v>6.6587400000000005E-2</v>
      </c>
      <c r="F9341">
        <v>8.5612400000000005E-2</v>
      </c>
      <c r="G9341">
        <v>0.1141498</v>
      </c>
      <c r="H9341">
        <v>2.3781000000000002E-3</v>
      </c>
      <c r="I9341">
        <v>0.36147439999999997</v>
      </c>
      <c r="J9341">
        <v>0.1890606</v>
      </c>
      <c r="K9341">
        <v>3.8049899999999998E-2</v>
      </c>
      <c r="L9341">
        <v>7.7051099999999997E-2</v>
      </c>
      <c r="M9341">
        <v>6.1831000000000004E-3</v>
      </c>
      <c r="O9341" t="str">
        <f>Table_Index[[#This Row],[ID]]&amp;Table_Index[[#This Row],[year]]</f>
        <v>95452010</v>
      </c>
      <c r="R9341" t="str">
        <f t="shared" si="265"/>
        <v/>
      </c>
    </row>
    <row r="9342" spans="1:18" x14ac:dyDescent="0.3">
      <c r="A9342">
        <v>9545</v>
      </c>
      <c r="B9342">
        <v>2011</v>
      </c>
      <c r="C9342">
        <v>1</v>
      </c>
      <c r="D9342">
        <v>6.8571999999999994E-2</v>
      </c>
      <c r="E9342">
        <v>9.7875900000000002E-2</v>
      </c>
      <c r="F9342">
        <v>0.15910850000000001</v>
      </c>
      <c r="G9342">
        <v>7.5697100000000003E-2</v>
      </c>
      <c r="H9342">
        <v>1.39823E-2</v>
      </c>
      <c r="I9342">
        <v>0.2892883</v>
      </c>
      <c r="J9342">
        <v>0.112501</v>
      </c>
      <c r="K9342">
        <v>6.0750499999999999E-2</v>
      </c>
      <c r="L9342">
        <v>0.1128224</v>
      </c>
      <c r="M9342">
        <v>9.4018999999999995E-3</v>
      </c>
      <c r="O9342" t="str">
        <f>Table_Index[[#This Row],[ID]]&amp;Table_Index[[#This Row],[year]]</f>
        <v>95452011</v>
      </c>
      <c r="R9342" t="str">
        <f t="shared" si="265"/>
        <v/>
      </c>
    </row>
    <row r="9343" spans="1:18" x14ac:dyDescent="0.3">
      <c r="A9343">
        <v>9545</v>
      </c>
      <c r="B9343">
        <v>2011</v>
      </c>
      <c r="C9343">
        <v>2</v>
      </c>
      <c r="D9343">
        <v>4.0347599999999997E-2</v>
      </c>
      <c r="E9343">
        <v>6.2250600000000003E-2</v>
      </c>
      <c r="F9343">
        <v>0.14525150000000001</v>
      </c>
      <c r="G9343">
        <v>0.11807860000000001</v>
      </c>
      <c r="H9343">
        <v>4.4384800000000002E-2</v>
      </c>
      <c r="I9343">
        <v>0.26361230000000002</v>
      </c>
      <c r="J9343">
        <v>0.1521682</v>
      </c>
      <c r="K9343">
        <v>6.1756600000000002E-2</v>
      </c>
      <c r="L9343">
        <v>0.10424509999999999</v>
      </c>
      <c r="M9343">
        <v>7.9048E-3</v>
      </c>
      <c r="O9343" t="str">
        <f>Table_Index[[#This Row],[ID]]&amp;Table_Index[[#This Row],[year]]</f>
        <v>95452011</v>
      </c>
      <c r="R9343" t="str">
        <f t="shared" si="265"/>
        <v/>
      </c>
    </row>
    <row r="9344" spans="1:18" x14ac:dyDescent="0.3">
      <c r="A9344">
        <v>9545</v>
      </c>
      <c r="B9344">
        <v>2011</v>
      </c>
      <c r="C9344">
        <v>3</v>
      </c>
      <c r="D9344">
        <v>4.4762700000000002E-2</v>
      </c>
      <c r="E9344">
        <v>0.1103305</v>
      </c>
      <c r="F9344">
        <v>0.12609200000000001</v>
      </c>
      <c r="G9344">
        <v>7.2502899999999995E-2</v>
      </c>
      <c r="H9344">
        <v>1.39962E-2</v>
      </c>
      <c r="I9344">
        <v>0.17968110000000001</v>
      </c>
      <c r="J9344">
        <v>0.1886651</v>
      </c>
      <c r="K9344">
        <v>7.0611499999999994E-2</v>
      </c>
      <c r="L9344">
        <v>0.18276629999999999</v>
      </c>
      <c r="M9344">
        <v>1.0591700000000001E-2</v>
      </c>
      <c r="O9344" t="str">
        <f>Table_Index[[#This Row],[ID]]&amp;Table_Index[[#This Row],[year]]</f>
        <v>95452011</v>
      </c>
      <c r="R9344" t="str">
        <f t="shared" si="265"/>
        <v/>
      </c>
    </row>
    <row r="9345" spans="1:18" x14ac:dyDescent="0.3">
      <c r="A9345">
        <v>9545</v>
      </c>
      <c r="B9345">
        <v>2011</v>
      </c>
      <c r="C9345">
        <v>4</v>
      </c>
      <c r="D9345">
        <v>5.0904499999999998E-2</v>
      </c>
      <c r="E9345">
        <v>8.0632700000000002E-2</v>
      </c>
      <c r="F9345">
        <v>0.1392746</v>
      </c>
      <c r="G9345">
        <v>2.1990699999999998E-2</v>
      </c>
      <c r="H9345">
        <v>5.2924400000000003E-2</v>
      </c>
      <c r="I9345">
        <v>0.21550920000000001</v>
      </c>
      <c r="J9345">
        <v>0.2427532</v>
      </c>
      <c r="K9345">
        <v>5.1311700000000002E-2</v>
      </c>
      <c r="L9345">
        <v>0.13194439999999999</v>
      </c>
      <c r="M9345">
        <v>1.27546E-2</v>
      </c>
      <c r="O9345" t="str">
        <f>Table_Index[[#This Row],[ID]]&amp;Table_Index[[#This Row],[year]]</f>
        <v>95452011</v>
      </c>
      <c r="R9345" t="str">
        <f t="shared" si="265"/>
        <v/>
      </c>
    </row>
    <row r="9346" spans="1:18" x14ac:dyDescent="0.3">
      <c r="A9346">
        <v>9545</v>
      </c>
      <c r="B9346">
        <v>2012</v>
      </c>
      <c r="C9346">
        <v>1</v>
      </c>
      <c r="D9346">
        <v>2.5289599999999999E-2</v>
      </c>
      <c r="E9346">
        <v>0.21952260000000001</v>
      </c>
      <c r="F9346">
        <v>0.102396</v>
      </c>
      <c r="G9346">
        <v>1.07785E-2</v>
      </c>
      <c r="H9346">
        <v>3.4464000000000002E-2</v>
      </c>
      <c r="I9346">
        <v>0.37365540000000003</v>
      </c>
      <c r="J9346">
        <v>0.11137809999999999</v>
      </c>
      <c r="K9346">
        <v>3.8084100000000003E-2</v>
      </c>
      <c r="L9346">
        <v>7.8683199999999995E-2</v>
      </c>
      <c r="M9346">
        <v>5.7485000000000001E-3</v>
      </c>
      <c r="O9346" t="str">
        <f>Table_Index[[#This Row],[ID]]&amp;Table_Index[[#This Row],[year]]</f>
        <v>95452012</v>
      </c>
      <c r="R9346" t="str">
        <f t="shared" si="265"/>
        <v/>
      </c>
    </row>
    <row r="9347" spans="1:18" x14ac:dyDescent="0.3">
      <c r="A9347">
        <v>9545</v>
      </c>
      <c r="B9347">
        <v>2012</v>
      </c>
      <c r="C9347">
        <v>2</v>
      </c>
      <c r="D9347">
        <v>5.8576700000000002E-2</v>
      </c>
      <c r="E9347">
        <v>5.6934999999999999E-2</v>
      </c>
      <c r="F9347">
        <v>0.1169008</v>
      </c>
      <c r="G9347">
        <v>0.20864840000000001</v>
      </c>
      <c r="H9347">
        <v>5.3061400000000002E-2</v>
      </c>
      <c r="I9347">
        <v>0.35070249999999997</v>
      </c>
      <c r="J9347">
        <v>0.1082415</v>
      </c>
      <c r="K9347">
        <v>0</v>
      </c>
      <c r="L9347">
        <v>3.8966899999999999E-2</v>
      </c>
      <c r="M9347">
        <v>7.9666000000000008E-3</v>
      </c>
      <c r="O9347" t="str">
        <f>Table_Index[[#This Row],[ID]]&amp;Table_Index[[#This Row],[year]]</f>
        <v>95452012</v>
      </c>
      <c r="R9347" t="str">
        <f t="shared" si="265"/>
        <v/>
      </c>
    </row>
    <row r="9348" spans="1:18" x14ac:dyDescent="0.3">
      <c r="A9348">
        <v>9545</v>
      </c>
      <c r="B9348">
        <v>2012</v>
      </c>
      <c r="C9348">
        <v>3</v>
      </c>
      <c r="D9348">
        <v>6.6053100000000003E-2</v>
      </c>
      <c r="E9348">
        <v>8.8070800000000005E-2</v>
      </c>
      <c r="F9348">
        <v>0.13210620000000001</v>
      </c>
      <c r="G9348">
        <v>0.11008850000000001</v>
      </c>
      <c r="H9348">
        <v>2.53204E-2</v>
      </c>
      <c r="I9348">
        <v>0.36989739999999999</v>
      </c>
      <c r="J9348">
        <v>0.11008850000000001</v>
      </c>
      <c r="K9348">
        <v>1.9815900000000001E-2</v>
      </c>
      <c r="L9348">
        <v>6.6053100000000003E-2</v>
      </c>
      <c r="M9348">
        <v>1.2506099999999999E-2</v>
      </c>
      <c r="O9348" t="str">
        <f>Table_Index[[#This Row],[ID]]&amp;Table_Index[[#This Row],[year]]</f>
        <v>95452012</v>
      </c>
      <c r="R9348" t="str">
        <f t="shared" si="265"/>
        <v/>
      </c>
    </row>
    <row r="9349" spans="1:18" x14ac:dyDescent="0.3">
      <c r="A9349">
        <v>9545</v>
      </c>
      <c r="B9349">
        <v>2012</v>
      </c>
      <c r="C9349">
        <v>4</v>
      </c>
      <c r="D9349">
        <v>0</v>
      </c>
      <c r="E9349">
        <v>7.1562899999999999E-2</v>
      </c>
      <c r="F9349">
        <v>0.15670700000000001</v>
      </c>
      <c r="G9349">
        <v>7.3130000000000001E-2</v>
      </c>
      <c r="H9349">
        <v>1.9849599999999998E-2</v>
      </c>
      <c r="I9349">
        <v>0.43877969999999999</v>
      </c>
      <c r="J9349">
        <v>0.13058919999999999</v>
      </c>
      <c r="K9349">
        <v>4.7012100000000001E-2</v>
      </c>
      <c r="L9349">
        <v>5.0146299999999998E-2</v>
      </c>
      <c r="M9349">
        <v>1.2223100000000001E-2</v>
      </c>
      <c r="O9349" t="str">
        <f>Table_Index[[#This Row],[ID]]&amp;Table_Index[[#This Row],[year]]</f>
        <v>95452012</v>
      </c>
      <c r="R9349" t="str">
        <f t="shared" si="265"/>
        <v/>
      </c>
    </row>
    <row r="9350" spans="1:18" x14ac:dyDescent="0.3">
      <c r="A9350">
        <v>9546</v>
      </c>
      <c r="B9350">
        <v>2003</v>
      </c>
      <c r="C9350">
        <v>1</v>
      </c>
      <c r="D9350">
        <v>0.26385219999999998</v>
      </c>
      <c r="E9350">
        <v>0</v>
      </c>
      <c r="F9350">
        <v>0.20422170000000001</v>
      </c>
      <c r="G9350">
        <v>8.5488099999999997E-2</v>
      </c>
      <c r="H9350">
        <v>0</v>
      </c>
      <c r="I9350">
        <v>0</v>
      </c>
      <c r="J9350">
        <v>0.16622690000000001</v>
      </c>
      <c r="K9350">
        <v>9.9736099999999994E-2</v>
      </c>
      <c r="L9350">
        <v>0.15672820000000001</v>
      </c>
      <c r="M9350">
        <v>2.3746699999999999E-2</v>
      </c>
      <c r="O9350" t="str">
        <f>Table_Index[[#This Row],[ID]]&amp;Table_Index[[#This Row],[year]]</f>
        <v>95462003</v>
      </c>
      <c r="R9350" t="str">
        <f t="shared" si="265"/>
        <v/>
      </c>
    </row>
    <row r="9351" spans="1:18" x14ac:dyDescent="0.3">
      <c r="A9351">
        <v>9546</v>
      </c>
      <c r="B9351">
        <v>2003</v>
      </c>
      <c r="C9351">
        <v>2</v>
      </c>
      <c r="D9351">
        <v>0</v>
      </c>
      <c r="E9351">
        <v>9.30565E-2</v>
      </c>
      <c r="F9351">
        <v>0.1789549</v>
      </c>
      <c r="G9351">
        <v>0.28632780000000002</v>
      </c>
      <c r="H9351">
        <v>0</v>
      </c>
      <c r="I9351">
        <v>0.42949179999999998</v>
      </c>
      <c r="J9351">
        <v>0</v>
      </c>
      <c r="K9351">
        <v>0</v>
      </c>
      <c r="L9351">
        <v>0</v>
      </c>
      <c r="M9351">
        <v>1.21689E-2</v>
      </c>
      <c r="O9351" t="str">
        <f>Table_Index[[#This Row],[ID]]&amp;Table_Index[[#This Row],[year]]</f>
        <v>95462003</v>
      </c>
      <c r="R9351" t="str">
        <f t="shared" si="265"/>
        <v/>
      </c>
    </row>
    <row r="9352" spans="1:18" x14ac:dyDescent="0.3">
      <c r="A9352">
        <v>9546</v>
      </c>
      <c r="B9352">
        <v>2003</v>
      </c>
      <c r="C9352">
        <v>3</v>
      </c>
      <c r="D9352">
        <v>0.32697549999999997</v>
      </c>
      <c r="E9352">
        <v>0.106267</v>
      </c>
      <c r="F9352">
        <v>0.1144414</v>
      </c>
      <c r="G9352">
        <v>0</v>
      </c>
      <c r="H9352">
        <v>0</v>
      </c>
      <c r="I9352">
        <v>0</v>
      </c>
      <c r="J9352">
        <v>0.27247949999999999</v>
      </c>
      <c r="K9352">
        <v>5.9945499999999999E-2</v>
      </c>
      <c r="L9352">
        <v>0.1089918</v>
      </c>
      <c r="M9352">
        <v>1.08992E-2</v>
      </c>
      <c r="O9352" t="str">
        <f>Table_Index[[#This Row],[ID]]&amp;Table_Index[[#This Row],[year]]</f>
        <v>95462003</v>
      </c>
      <c r="R9352" t="str">
        <f t="shared" si="265"/>
        <v/>
      </c>
    </row>
    <row r="9353" spans="1:18" x14ac:dyDescent="0.3">
      <c r="A9353">
        <v>9546</v>
      </c>
      <c r="B9353">
        <v>2003</v>
      </c>
      <c r="C9353">
        <v>4</v>
      </c>
      <c r="D9353">
        <v>0</v>
      </c>
      <c r="E9353">
        <v>0.57210399999999995</v>
      </c>
      <c r="F9353">
        <v>0.1985816</v>
      </c>
      <c r="G9353">
        <v>2.83688E-2</v>
      </c>
      <c r="H9353">
        <v>0</v>
      </c>
      <c r="I9353">
        <v>0</v>
      </c>
      <c r="J9353">
        <v>0</v>
      </c>
      <c r="K9353">
        <v>9.4562599999999997E-2</v>
      </c>
      <c r="L9353">
        <v>9.4562599999999997E-2</v>
      </c>
      <c r="M9353">
        <v>1.1820300000000001E-2</v>
      </c>
      <c r="O9353" t="str">
        <f>Table_Index[[#This Row],[ID]]&amp;Table_Index[[#This Row],[year]]</f>
        <v>95462003</v>
      </c>
      <c r="R9353" t="str">
        <f t="shared" si="265"/>
        <v/>
      </c>
    </row>
    <row r="9354" spans="1:18" x14ac:dyDescent="0.3">
      <c r="A9354">
        <v>9546</v>
      </c>
      <c r="B9354">
        <v>2004</v>
      </c>
      <c r="C9354">
        <v>1</v>
      </c>
      <c r="D9354">
        <v>0</v>
      </c>
      <c r="E9354">
        <v>0.29917250000000001</v>
      </c>
      <c r="F9354">
        <v>9.5480599999999999E-2</v>
      </c>
      <c r="G9354">
        <v>0</v>
      </c>
      <c r="H9354">
        <v>0</v>
      </c>
      <c r="I9354">
        <v>0.26734560000000002</v>
      </c>
      <c r="J9354">
        <v>0.10184600000000001</v>
      </c>
      <c r="K9354">
        <v>7.0019100000000001E-2</v>
      </c>
      <c r="L9354">
        <v>0.15658820000000001</v>
      </c>
      <c r="M9354">
        <v>9.5481000000000003E-3</v>
      </c>
      <c r="O9354" t="str">
        <f>Table_Index[[#This Row],[ID]]&amp;Table_Index[[#This Row],[year]]</f>
        <v>95462004</v>
      </c>
      <c r="R9354" t="str">
        <f t="shared" si="265"/>
        <v/>
      </c>
    </row>
    <row r="9355" spans="1:18" x14ac:dyDescent="0.3">
      <c r="A9355">
        <v>9546</v>
      </c>
      <c r="B9355">
        <v>2004</v>
      </c>
      <c r="C9355">
        <v>2</v>
      </c>
      <c r="D9355">
        <v>0</v>
      </c>
      <c r="E9355">
        <v>0.25373810000000002</v>
      </c>
      <c r="F9355">
        <v>0.16311729999999999</v>
      </c>
      <c r="G9355">
        <v>2.14092E-2</v>
      </c>
      <c r="H9355">
        <v>6.7285899999999996E-2</v>
      </c>
      <c r="I9355">
        <v>0.19879930000000001</v>
      </c>
      <c r="J9355">
        <v>0.16311729999999999</v>
      </c>
      <c r="K9355">
        <v>4.0779299999999997E-2</v>
      </c>
      <c r="L9355">
        <v>8.1558699999999998E-2</v>
      </c>
      <c r="M9355">
        <v>1.01948E-2</v>
      </c>
      <c r="O9355" t="str">
        <f>Table_Index[[#This Row],[ID]]&amp;Table_Index[[#This Row],[year]]</f>
        <v>95462004</v>
      </c>
      <c r="R9355" t="str">
        <f t="shared" si="265"/>
        <v/>
      </c>
    </row>
    <row r="9356" spans="1:18" x14ac:dyDescent="0.3">
      <c r="A9356">
        <v>9546</v>
      </c>
      <c r="B9356">
        <v>2004</v>
      </c>
      <c r="C9356">
        <v>3</v>
      </c>
      <c r="D9356">
        <v>0</v>
      </c>
      <c r="E9356">
        <v>2.9371299999999999E-2</v>
      </c>
      <c r="F9356">
        <v>1.2105100000000001E-2</v>
      </c>
      <c r="G9356">
        <v>6.5569000000000001E-3</v>
      </c>
      <c r="H9356">
        <v>0</v>
      </c>
      <c r="I9356">
        <v>1.8157699999999999E-2</v>
      </c>
      <c r="J9356">
        <v>1.2105100000000001E-2</v>
      </c>
      <c r="K9356">
        <v>4.0350000000000004E-3</v>
      </c>
      <c r="L9356">
        <v>9.2806E-3</v>
      </c>
      <c r="M9356">
        <v>0.90838830000000004</v>
      </c>
      <c r="O9356" t="str">
        <f>Table_Index[[#This Row],[ID]]&amp;Table_Index[[#This Row],[year]]</f>
        <v>95462004</v>
      </c>
      <c r="R9356" t="str">
        <f t="shared" si="265"/>
        <v/>
      </c>
    </row>
    <row r="9357" spans="1:18" x14ac:dyDescent="0.3">
      <c r="A9357">
        <v>9546</v>
      </c>
      <c r="B9357">
        <v>2004</v>
      </c>
      <c r="C9357">
        <v>4</v>
      </c>
      <c r="D9357">
        <v>0.32142860000000001</v>
      </c>
      <c r="E9357">
        <v>0</v>
      </c>
      <c r="F9357">
        <v>5.1369900000000003E-2</v>
      </c>
      <c r="G9357">
        <v>2.7397299999999999E-2</v>
      </c>
      <c r="H9357">
        <v>1.46771E-2</v>
      </c>
      <c r="I9357">
        <v>0.38160470000000002</v>
      </c>
      <c r="J9357">
        <v>7.8277899999999997E-2</v>
      </c>
      <c r="K9357">
        <v>7.3385500000000006E-2</v>
      </c>
      <c r="L9357">
        <v>4.8923700000000001E-2</v>
      </c>
      <c r="M9357">
        <v>2.9353999999999999E-3</v>
      </c>
      <c r="O9357" t="str">
        <f>Table_Index[[#This Row],[ID]]&amp;Table_Index[[#This Row],[year]]</f>
        <v>95462004</v>
      </c>
      <c r="R9357" t="str">
        <f t="shared" si="265"/>
        <v/>
      </c>
    </row>
    <row r="9358" spans="1:18" x14ac:dyDescent="0.3">
      <c r="A9358">
        <v>9546</v>
      </c>
      <c r="B9358">
        <v>2005</v>
      </c>
      <c r="C9358">
        <v>1</v>
      </c>
      <c r="D9358">
        <v>0</v>
      </c>
      <c r="E9358">
        <v>5.9761000000000002E-2</v>
      </c>
      <c r="F9358">
        <v>7.9681299999999997E-2</v>
      </c>
      <c r="G9358">
        <v>4.7808799999999999E-2</v>
      </c>
      <c r="H9358">
        <v>0</v>
      </c>
      <c r="I9358">
        <v>0.43027890000000002</v>
      </c>
      <c r="J9358">
        <v>0.14940239999999999</v>
      </c>
      <c r="K9358">
        <v>8.7649400000000002E-2</v>
      </c>
      <c r="L9358">
        <v>0.13745019999999999</v>
      </c>
      <c r="M9358">
        <v>7.9681000000000005E-3</v>
      </c>
      <c r="O9358" t="str">
        <f>Table_Index[[#This Row],[ID]]&amp;Table_Index[[#This Row],[year]]</f>
        <v>95462005</v>
      </c>
      <c r="R9358" t="str">
        <f t="shared" ref="R9358:R9421" si="266">RIGHT(P9358,4)</f>
        <v/>
      </c>
    </row>
    <row r="9359" spans="1:18" x14ac:dyDescent="0.3">
      <c r="A9359">
        <v>9546</v>
      </c>
      <c r="B9359">
        <v>2005</v>
      </c>
      <c r="C9359">
        <v>2</v>
      </c>
      <c r="D9359">
        <v>0.31962499999999999</v>
      </c>
      <c r="E9359">
        <v>9.5887500000000001E-2</v>
      </c>
      <c r="F9359">
        <v>0.25569999999999998</v>
      </c>
      <c r="G9359">
        <v>0.1214575</v>
      </c>
      <c r="H9359">
        <v>0</v>
      </c>
      <c r="I9359">
        <v>0</v>
      </c>
      <c r="J9359">
        <v>0</v>
      </c>
      <c r="K9359">
        <v>0.12784999999999999</v>
      </c>
      <c r="L9359">
        <v>7.3513700000000001E-2</v>
      </c>
      <c r="M9359">
        <v>5.9662999999999999E-3</v>
      </c>
      <c r="O9359" t="str">
        <f>Table_Index[[#This Row],[ID]]&amp;Table_Index[[#This Row],[year]]</f>
        <v>95462005</v>
      </c>
      <c r="R9359" t="str">
        <f t="shared" si="266"/>
        <v/>
      </c>
    </row>
    <row r="9360" spans="1:18" x14ac:dyDescent="0.3">
      <c r="A9360">
        <v>9546</v>
      </c>
      <c r="B9360">
        <v>2005</v>
      </c>
      <c r="C9360">
        <v>3</v>
      </c>
      <c r="D9360">
        <v>5.6759900000000002E-2</v>
      </c>
      <c r="E9360">
        <v>0.10147970000000001</v>
      </c>
      <c r="F9360">
        <v>0.13071969999999999</v>
      </c>
      <c r="G9360">
        <v>3.0842700000000001E-2</v>
      </c>
      <c r="H9360">
        <v>0</v>
      </c>
      <c r="I9360">
        <v>0.32163920000000001</v>
      </c>
      <c r="J9360">
        <v>9.4599799999999998E-2</v>
      </c>
      <c r="K9360">
        <v>0.1203997</v>
      </c>
      <c r="L9360">
        <v>0.13759969999999999</v>
      </c>
      <c r="M9360">
        <v>5.9598000000000003E-3</v>
      </c>
      <c r="O9360" t="str">
        <f>Table_Index[[#This Row],[ID]]&amp;Table_Index[[#This Row],[year]]</f>
        <v>95462005</v>
      </c>
      <c r="R9360" t="str">
        <f t="shared" si="266"/>
        <v/>
      </c>
    </row>
    <row r="9361" spans="1:18" x14ac:dyDescent="0.3">
      <c r="A9361">
        <v>9546</v>
      </c>
      <c r="B9361">
        <v>2005</v>
      </c>
      <c r="C9361">
        <v>4</v>
      </c>
      <c r="D9361">
        <v>0</v>
      </c>
      <c r="E9361">
        <v>0.2207624</v>
      </c>
      <c r="F9361">
        <v>9.3210799999999996E-2</v>
      </c>
      <c r="G9361">
        <v>5.6417099999999998E-2</v>
      </c>
      <c r="H9361">
        <v>0</v>
      </c>
      <c r="I9361">
        <v>0.20849780000000001</v>
      </c>
      <c r="J9361">
        <v>6.7455200000000007E-2</v>
      </c>
      <c r="K9361">
        <v>0.19378029999999999</v>
      </c>
      <c r="L9361">
        <v>0.15576010000000001</v>
      </c>
      <c r="M9361">
        <v>4.1162999999999998E-3</v>
      </c>
      <c r="O9361" t="str">
        <f>Table_Index[[#This Row],[ID]]&amp;Table_Index[[#This Row],[year]]</f>
        <v>95462005</v>
      </c>
      <c r="R9361" t="str">
        <f t="shared" si="266"/>
        <v/>
      </c>
    </row>
    <row r="9362" spans="1:18" x14ac:dyDescent="0.3">
      <c r="A9362">
        <v>9546</v>
      </c>
      <c r="B9362">
        <v>2006</v>
      </c>
      <c r="C9362">
        <v>1</v>
      </c>
      <c r="D9362">
        <v>0.13825879999999999</v>
      </c>
      <c r="E9362">
        <v>6.6720000000000002E-2</v>
      </c>
      <c r="F9362">
        <v>7.7840000000000006E-2</v>
      </c>
      <c r="G9362">
        <v>3.3360000000000001E-2</v>
      </c>
      <c r="H9362">
        <v>0</v>
      </c>
      <c r="I9362">
        <v>0.4892803</v>
      </c>
      <c r="J9362">
        <v>2.96534E-2</v>
      </c>
      <c r="K9362">
        <v>4.8927999999999999E-2</v>
      </c>
      <c r="L9362">
        <v>0.11008809999999999</v>
      </c>
      <c r="M9362">
        <v>5.8713999999999997E-3</v>
      </c>
      <c r="O9362" t="str">
        <f>Table_Index[[#This Row],[ID]]&amp;Table_Index[[#This Row],[year]]</f>
        <v>95462006</v>
      </c>
      <c r="R9362" t="str">
        <f t="shared" si="266"/>
        <v/>
      </c>
    </row>
    <row r="9363" spans="1:18" x14ac:dyDescent="0.3">
      <c r="A9363">
        <v>9546</v>
      </c>
      <c r="B9363">
        <v>2006</v>
      </c>
      <c r="C9363">
        <v>2</v>
      </c>
      <c r="D9363">
        <v>4.5228400000000002E-2</v>
      </c>
      <c r="E9363">
        <v>7.0857799999999999E-2</v>
      </c>
      <c r="F9363">
        <v>0.1206091</v>
      </c>
      <c r="G9363">
        <v>7.8395900000000004E-2</v>
      </c>
      <c r="H9363">
        <v>0</v>
      </c>
      <c r="I9363">
        <v>0.36182720000000002</v>
      </c>
      <c r="J9363">
        <v>8.2918699999999998E-2</v>
      </c>
      <c r="K9363">
        <v>6.9350200000000001E-2</v>
      </c>
      <c r="L9363">
        <v>0.1628222</v>
      </c>
      <c r="M9363">
        <v>7.9903999999999999E-3</v>
      </c>
      <c r="O9363" t="str">
        <f>Table_Index[[#This Row],[ID]]&amp;Table_Index[[#This Row],[year]]</f>
        <v>95462006</v>
      </c>
      <c r="R9363" t="str">
        <f t="shared" si="266"/>
        <v/>
      </c>
    </row>
    <row r="9364" spans="1:18" x14ac:dyDescent="0.3">
      <c r="A9364">
        <v>9546</v>
      </c>
      <c r="B9364">
        <v>2006</v>
      </c>
      <c r="C9364">
        <v>3</v>
      </c>
      <c r="D9364">
        <v>0.12681329999999999</v>
      </c>
      <c r="E9364">
        <v>9.511E-2</v>
      </c>
      <c r="F9364">
        <v>0.25362669999999998</v>
      </c>
      <c r="G9364">
        <v>6.5520200000000001E-2</v>
      </c>
      <c r="H9364">
        <v>0</v>
      </c>
      <c r="I9364">
        <v>0</v>
      </c>
      <c r="J9364">
        <v>0.1394947</v>
      </c>
      <c r="K9364">
        <v>8.4542199999999998E-2</v>
      </c>
      <c r="L9364">
        <v>0.20924200000000001</v>
      </c>
      <c r="M9364">
        <v>2.5650900000000001E-2</v>
      </c>
      <c r="O9364" t="str">
        <f>Table_Index[[#This Row],[ID]]&amp;Table_Index[[#This Row],[year]]</f>
        <v>95462006</v>
      </c>
      <c r="R9364" t="str">
        <f t="shared" si="266"/>
        <v/>
      </c>
    </row>
    <row r="9365" spans="1:18" x14ac:dyDescent="0.3">
      <c r="A9365">
        <v>9546</v>
      </c>
      <c r="B9365">
        <v>2006</v>
      </c>
      <c r="C9365">
        <v>4</v>
      </c>
      <c r="D9365">
        <v>0.1348116</v>
      </c>
      <c r="E9365">
        <v>0.15798229999999999</v>
      </c>
      <c r="F9365">
        <v>0.1474502</v>
      </c>
      <c r="G9365">
        <v>6.1086500000000002E-2</v>
      </c>
      <c r="H9365">
        <v>1.89579E-2</v>
      </c>
      <c r="I9365">
        <v>0</v>
      </c>
      <c r="J9365">
        <v>0.1263859</v>
      </c>
      <c r="K9365">
        <v>8.4257200000000004E-2</v>
      </c>
      <c r="L9365">
        <v>0.25891550000000002</v>
      </c>
      <c r="M9365">
        <v>1.0153000000000001E-2</v>
      </c>
      <c r="O9365" t="str">
        <f>Table_Index[[#This Row],[ID]]&amp;Table_Index[[#This Row],[year]]</f>
        <v>95462006</v>
      </c>
      <c r="R9365" t="str">
        <f t="shared" si="266"/>
        <v/>
      </c>
    </row>
    <row r="9366" spans="1:18" x14ac:dyDescent="0.3">
      <c r="A9366">
        <v>9546</v>
      </c>
      <c r="B9366">
        <v>2007</v>
      </c>
      <c r="C9366">
        <v>1</v>
      </c>
      <c r="D9366">
        <v>0.10112930000000001</v>
      </c>
      <c r="E9366">
        <v>5.0564600000000001E-2</v>
      </c>
      <c r="F9366">
        <v>0.10618569999999999</v>
      </c>
      <c r="G9366">
        <v>2.62936E-2</v>
      </c>
      <c r="H9366">
        <v>0</v>
      </c>
      <c r="I9366">
        <v>0.58992080000000002</v>
      </c>
      <c r="J9366">
        <v>1.34839E-2</v>
      </c>
      <c r="K9366">
        <v>3.5395200000000002E-2</v>
      </c>
      <c r="L9366">
        <v>7.0790500000000006E-2</v>
      </c>
      <c r="M9366">
        <v>6.2363000000000002E-3</v>
      </c>
      <c r="O9366" t="str">
        <f>Table_Index[[#This Row],[ID]]&amp;Table_Index[[#This Row],[year]]</f>
        <v>95462007</v>
      </c>
      <c r="R9366" t="str">
        <f t="shared" si="266"/>
        <v/>
      </c>
    </row>
    <row r="9367" spans="1:18" x14ac:dyDescent="0.3">
      <c r="A9367">
        <v>9546</v>
      </c>
      <c r="B9367">
        <v>2007</v>
      </c>
      <c r="C9367">
        <v>2</v>
      </c>
      <c r="D9367">
        <v>0.11375209999999999</v>
      </c>
      <c r="E9367">
        <v>5.9986499999999998E-2</v>
      </c>
      <c r="F9367">
        <v>0.15996389999999999</v>
      </c>
      <c r="G9367">
        <v>1.5688799999999999E-2</v>
      </c>
      <c r="H9367">
        <v>3.9991000000000002E-3</v>
      </c>
      <c r="I9367">
        <v>0.35547529999999999</v>
      </c>
      <c r="J9367">
        <v>0.1119747</v>
      </c>
      <c r="K9367">
        <v>5.3321300000000002E-2</v>
      </c>
      <c r="L9367">
        <v>0.1159738</v>
      </c>
      <c r="M9367">
        <v>9.8644000000000006E-3</v>
      </c>
      <c r="O9367" t="str">
        <f>Table_Index[[#This Row],[ID]]&amp;Table_Index[[#This Row],[year]]</f>
        <v>95462007</v>
      </c>
      <c r="R9367" t="str">
        <f t="shared" si="266"/>
        <v/>
      </c>
    </row>
    <row r="9368" spans="1:18" x14ac:dyDescent="0.3">
      <c r="A9368">
        <v>9546</v>
      </c>
      <c r="B9368">
        <v>2007</v>
      </c>
      <c r="C9368">
        <v>3</v>
      </c>
      <c r="D9368">
        <v>8.64563E-2</v>
      </c>
      <c r="E9368">
        <v>3.9086299999999997E-2</v>
      </c>
      <c r="F9368">
        <v>0.18095510000000001</v>
      </c>
      <c r="G9368">
        <v>2.7143299999999999E-2</v>
      </c>
      <c r="H9368">
        <v>6.5144000000000001E-3</v>
      </c>
      <c r="I9368">
        <v>0.27143270000000003</v>
      </c>
      <c r="J9368">
        <v>0.25695630000000003</v>
      </c>
      <c r="K9368">
        <v>4.1619700000000003E-2</v>
      </c>
      <c r="L9368">
        <v>8.1429799999999997E-2</v>
      </c>
      <c r="M9368">
        <v>8.4062000000000008E-3</v>
      </c>
      <c r="O9368" t="str">
        <f>Table_Index[[#This Row],[ID]]&amp;Table_Index[[#This Row],[year]]</f>
        <v>95462007</v>
      </c>
      <c r="R9368" t="str">
        <f t="shared" si="266"/>
        <v/>
      </c>
    </row>
    <row r="9369" spans="1:18" x14ac:dyDescent="0.3">
      <c r="A9369">
        <v>9546</v>
      </c>
      <c r="B9369">
        <v>2007</v>
      </c>
      <c r="C9369">
        <v>4</v>
      </c>
      <c r="D9369">
        <v>9.1570799999999994E-2</v>
      </c>
      <c r="E9369">
        <v>4.5785399999999997E-2</v>
      </c>
      <c r="F9369">
        <v>0.2377319</v>
      </c>
      <c r="G9369">
        <v>8.8048999999999992E-3</v>
      </c>
      <c r="H9369">
        <v>0</v>
      </c>
      <c r="I9369">
        <v>0.39621980000000001</v>
      </c>
      <c r="J9369">
        <v>9.86147E-2</v>
      </c>
      <c r="K9369">
        <v>4.0502499999999997E-2</v>
      </c>
      <c r="L9369">
        <v>7.3960999999999999E-2</v>
      </c>
      <c r="M9369">
        <v>6.8091000000000002E-3</v>
      </c>
      <c r="O9369" t="str">
        <f>Table_Index[[#This Row],[ID]]&amp;Table_Index[[#This Row],[year]]</f>
        <v>95462007</v>
      </c>
      <c r="R9369" t="str">
        <f t="shared" si="266"/>
        <v/>
      </c>
    </row>
    <row r="9370" spans="1:18" x14ac:dyDescent="0.3">
      <c r="A9370">
        <v>9546</v>
      </c>
      <c r="B9370">
        <v>2008</v>
      </c>
      <c r="C9370">
        <v>1</v>
      </c>
      <c r="D9370">
        <v>0.1210937</v>
      </c>
      <c r="E9370">
        <v>0.1130022</v>
      </c>
      <c r="F9370">
        <v>0.33900669999999999</v>
      </c>
      <c r="G9370">
        <v>3.7667399999999997E-2</v>
      </c>
      <c r="H9370">
        <v>1.7578099999999999E-2</v>
      </c>
      <c r="I9370">
        <v>0</v>
      </c>
      <c r="J9370">
        <v>0.20089280000000001</v>
      </c>
      <c r="K9370">
        <v>5.7756700000000001E-2</v>
      </c>
      <c r="L9370">
        <v>0.101702</v>
      </c>
      <c r="M9370">
        <v>1.13002E-2</v>
      </c>
      <c r="O9370" t="str">
        <f>Table_Index[[#This Row],[ID]]&amp;Table_Index[[#This Row],[year]]</f>
        <v>95462008</v>
      </c>
      <c r="R9370" t="str">
        <f t="shared" si="266"/>
        <v/>
      </c>
    </row>
    <row r="9371" spans="1:18" x14ac:dyDescent="0.3">
      <c r="A9371">
        <v>9546</v>
      </c>
      <c r="B9371">
        <v>2008</v>
      </c>
      <c r="C9371">
        <v>2</v>
      </c>
      <c r="D9371">
        <v>8.5561499999999999E-2</v>
      </c>
      <c r="E9371">
        <v>0.53940069999999996</v>
      </c>
      <c r="F9371">
        <v>0.17253560000000001</v>
      </c>
      <c r="G9371">
        <v>4.7825600000000003E-2</v>
      </c>
      <c r="H9371">
        <v>1.1805100000000001E-2</v>
      </c>
      <c r="I9371">
        <v>0</v>
      </c>
      <c r="J9371">
        <v>5.1457999999999997E-2</v>
      </c>
      <c r="K9371">
        <v>2.7847799999999999E-2</v>
      </c>
      <c r="L9371">
        <v>5.8117200000000001E-2</v>
      </c>
      <c r="M9371">
        <v>5.4485000000000002E-3</v>
      </c>
      <c r="O9371" t="str">
        <f>Table_Index[[#This Row],[ID]]&amp;Table_Index[[#This Row],[year]]</f>
        <v>95462008</v>
      </c>
      <c r="R9371" t="str">
        <f t="shared" si="266"/>
        <v/>
      </c>
    </row>
    <row r="9372" spans="1:18" x14ac:dyDescent="0.3">
      <c r="A9372">
        <v>9546</v>
      </c>
      <c r="B9372">
        <v>2008</v>
      </c>
      <c r="C9372">
        <v>3</v>
      </c>
      <c r="D9372">
        <v>8.8774000000000006E-2</v>
      </c>
      <c r="E9372">
        <v>6.4641199999999996E-2</v>
      </c>
      <c r="F9372">
        <v>0.155139</v>
      </c>
      <c r="G9372">
        <v>8.0801999999999992E-3</v>
      </c>
      <c r="H9372">
        <v>1.3251499999999999E-2</v>
      </c>
      <c r="I9372">
        <v>0.53329020000000005</v>
      </c>
      <c r="J9372">
        <v>5.1174299999999999E-2</v>
      </c>
      <c r="K9372">
        <v>2.5856500000000001E-2</v>
      </c>
      <c r="L9372">
        <v>5.3329000000000001E-2</v>
      </c>
      <c r="M9372">
        <v>6.4641000000000004E-3</v>
      </c>
      <c r="O9372" t="str">
        <f>Table_Index[[#This Row],[ID]]&amp;Table_Index[[#This Row],[year]]</f>
        <v>95462008</v>
      </c>
      <c r="R9372" t="str">
        <f t="shared" si="266"/>
        <v/>
      </c>
    </row>
    <row r="9373" spans="1:18" x14ac:dyDescent="0.3">
      <c r="A9373">
        <v>9546</v>
      </c>
      <c r="B9373">
        <v>2008</v>
      </c>
      <c r="C9373">
        <v>4</v>
      </c>
      <c r="D9373">
        <v>8.18358E-2</v>
      </c>
      <c r="E9373">
        <v>3.9812E-2</v>
      </c>
      <c r="F9373">
        <v>0.1343655</v>
      </c>
      <c r="G9373">
        <v>0.159248</v>
      </c>
      <c r="H9373">
        <v>0</v>
      </c>
      <c r="I9373">
        <v>0.3732375</v>
      </c>
      <c r="J9373">
        <v>1.19436E-2</v>
      </c>
      <c r="K9373">
        <v>0.1448161</v>
      </c>
      <c r="L9373">
        <v>4.7774400000000002E-2</v>
      </c>
      <c r="M9373">
        <v>6.9671000000000004E-3</v>
      </c>
      <c r="O9373" t="str">
        <f>Table_Index[[#This Row],[ID]]&amp;Table_Index[[#This Row],[year]]</f>
        <v>95462008</v>
      </c>
      <c r="R9373" t="str">
        <f t="shared" si="266"/>
        <v/>
      </c>
    </row>
    <row r="9374" spans="1:18" x14ac:dyDescent="0.3">
      <c r="A9374">
        <v>9546</v>
      </c>
      <c r="B9374">
        <v>2009</v>
      </c>
      <c r="C9374">
        <v>1</v>
      </c>
      <c r="D9374">
        <v>0.104895</v>
      </c>
      <c r="E9374">
        <v>6.0662199999999999E-2</v>
      </c>
      <c r="F9374">
        <v>0.1200605</v>
      </c>
      <c r="G9374">
        <v>2.9699199999999999E-2</v>
      </c>
      <c r="H9374">
        <v>1.2638E-2</v>
      </c>
      <c r="I9374">
        <v>0.31594879999999997</v>
      </c>
      <c r="J9374">
        <v>0.19433049999999999</v>
      </c>
      <c r="K9374">
        <v>8.9097599999999999E-2</v>
      </c>
      <c r="L9374">
        <v>6.4453499999999997E-2</v>
      </c>
      <c r="M9374">
        <v>8.2147000000000001E-3</v>
      </c>
      <c r="O9374" t="str">
        <f>Table_Index[[#This Row],[ID]]&amp;Table_Index[[#This Row],[year]]</f>
        <v>95462009</v>
      </c>
      <c r="R9374" t="str">
        <f t="shared" si="266"/>
        <v/>
      </c>
    </row>
    <row r="9375" spans="1:18" x14ac:dyDescent="0.3">
      <c r="A9375">
        <v>9546</v>
      </c>
      <c r="B9375">
        <v>2009</v>
      </c>
      <c r="C9375">
        <v>2</v>
      </c>
      <c r="D9375">
        <v>7.8869300000000003E-2</v>
      </c>
      <c r="E9375">
        <v>0.11674909999999999</v>
      </c>
      <c r="F9375">
        <v>0.15265020000000001</v>
      </c>
      <c r="G9375">
        <v>8.9045899999999997E-2</v>
      </c>
      <c r="H9375">
        <v>3.3922000000000002E-3</v>
      </c>
      <c r="I9375">
        <v>0.1017668</v>
      </c>
      <c r="J9375">
        <v>0.3180212</v>
      </c>
      <c r="K9375">
        <v>5.9364E-2</v>
      </c>
      <c r="L9375">
        <v>6.8268599999999999E-2</v>
      </c>
      <c r="M9375">
        <v>1.1872799999999999E-2</v>
      </c>
      <c r="O9375" t="str">
        <f>Table_Index[[#This Row],[ID]]&amp;Table_Index[[#This Row],[year]]</f>
        <v>95462009</v>
      </c>
      <c r="R9375" t="str">
        <f t="shared" si="266"/>
        <v/>
      </c>
    </row>
    <row r="9376" spans="1:18" x14ac:dyDescent="0.3">
      <c r="A9376">
        <v>9546</v>
      </c>
      <c r="B9376">
        <v>2009</v>
      </c>
      <c r="C9376">
        <v>3</v>
      </c>
      <c r="D9376">
        <v>0.12940499999999999</v>
      </c>
      <c r="E9376">
        <v>4.2163300000000001E-2</v>
      </c>
      <c r="F9376">
        <v>7.3083099999999998E-2</v>
      </c>
      <c r="G9376">
        <v>0.35604599999999997</v>
      </c>
      <c r="H9376">
        <v>6.0902999999999999E-3</v>
      </c>
      <c r="I9376">
        <v>0.16396849999999999</v>
      </c>
      <c r="J9376">
        <v>6.9959900000000005E-2</v>
      </c>
      <c r="K9376">
        <v>9.6507200000000001E-2</v>
      </c>
      <c r="L9376">
        <v>5.6217799999999998E-2</v>
      </c>
      <c r="M9376">
        <v>6.5586999999999998E-3</v>
      </c>
      <c r="O9376" t="str">
        <f>Table_Index[[#This Row],[ID]]&amp;Table_Index[[#This Row],[year]]</f>
        <v>95462009</v>
      </c>
      <c r="R9376" t="str">
        <f t="shared" si="266"/>
        <v/>
      </c>
    </row>
    <row r="9377" spans="1:18" x14ac:dyDescent="0.3">
      <c r="A9377">
        <v>9546</v>
      </c>
      <c r="B9377">
        <v>2009</v>
      </c>
      <c r="C9377">
        <v>4</v>
      </c>
      <c r="D9377">
        <v>6.1263100000000001E-2</v>
      </c>
      <c r="E9377">
        <v>6.5857799999999994E-2</v>
      </c>
      <c r="F9377">
        <v>9.1894600000000007E-2</v>
      </c>
      <c r="G9377">
        <v>3.9174300000000002E-2</v>
      </c>
      <c r="H9377">
        <v>6.1475799999999997E-2</v>
      </c>
      <c r="I9377">
        <v>0.32398749999999998</v>
      </c>
      <c r="J9377">
        <v>0.20829449999999999</v>
      </c>
      <c r="K9377">
        <v>3.0631499999999999E-2</v>
      </c>
      <c r="L9377">
        <v>0.1118051</v>
      </c>
      <c r="M9377">
        <v>5.6157999999999998E-3</v>
      </c>
      <c r="O9377" t="str">
        <f>Table_Index[[#This Row],[ID]]&amp;Table_Index[[#This Row],[year]]</f>
        <v>95462009</v>
      </c>
      <c r="R9377" t="str">
        <f t="shared" si="266"/>
        <v/>
      </c>
    </row>
    <row r="9378" spans="1:18" x14ac:dyDescent="0.3">
      <c r="A9378">
        <v>9546</v>
      </c>
      <c r="B9378">
        <v>2010</v>
      </c>
      <c r="C9378">
        <v>1</v>
      </c>
      <c r="D9378">
        <v>7.2500899999999993E-2</v>
      </c>
      <c r="E9378">
        <v>8.0235899999999999E-2</v>
      </c>
      <c r="F9378">
        <v>0.11082939999999999</v>
      </c>
      <c r="G9378">
        <v>6.2485899999999997E-2</v>
      </c>
      <c r="H9378">
        <v>1.32043E-2</v>
      </c>
      <c r="I9378">
        <v>0.3896348</v>
      </c>
      <c r="J9378">
        <v>5.62806E-2</v>
      </c>
      <c r="K9378">
        <v>3.84824E-2</v>
      </c>
      <c r="L9378">
        <v>0.16970759999999999</v>
      </c>
      <c r="M9378">
        <v>6.6382000000000004E-3</v>
      </c>
      <c r="O9378" t="str">
        <f>Table_Index[[#This Row],[ID]]&amp;Table_Index[[#This Row],[year]]</f>
        <v>95462010</v>
      </c>
      <c r="R9378" t="str">
        <f t="shared" si="266"/>
        <v/>
      </c>
    </row>
    <row r="9379" spans="1:18" x14ac:dyDescent="0.3">
      <c r="A9379">
        <v>9546</v>
      </c>
      <c r="B9379">
        <v>2010</v>
      </c>
      <c r="C9379">
        <v>2</v>
      </c>
      <c r="D9379">
        <v>0.2105909</v>
      </c>
      <c r="E9379">
        <v>7.7284800000000001E-2</v>
      </c>
      <c r="F9379">
        <v>0.1545696</v>
      </c>
      <c r="G9379">
        <v>0.1689225</v>
      </c>
      <c r="H9379">
        <v>3.6801999999999998E-3</v>
      </c>
      <c r="I9379">
        <v>0</v>
      </c>
      <c r="J9379">
        <v>8.8325500000000001E-2</v>
      </c>
      <c r="K9379">
        <v>0.14720920000000001</v>
      </c>
      <c r="L9379">
        <v>0.1324883</v>
      </c>
      <c r="M9379">
        <v>1.6929099999999999E-2</v>
      </c>
      <c r="O9379" t="str">
        <f>Table_Index[[#This Row],[ID]]&amp;Table_Index[[#This Row],[year]]</f>
        <v>95462010</v>
      </c>
      <c r="R9379" t="str">
        <f t="shared" si="266"/>
        <v/>
      </c>
    </row>
    <row r="9380" spans="1:18" x14ac:dyDescent="0.3">
      <c r="A9380">
        <v>9546</v>
      </c>
      <c r="B9380">
        <v>2010</v>
      </c>
      <c r="C9380">
        <v>3</v>
      </c>
      <c r="D9380">
        <v>6.4686900000000006E-2</v>
      </c>
      <c r="E9380">
        <v>6.5863000000000005E-2</v>
      </c>
      <c r="F9380">
        <v>0.16230520000000001</v>
      </c>
      <c r="G9380">
        <v>4.1752400000000002E-2</v>
      </c>
      <c r="H9380">
        <v>1.6171700000000001E-2</v>
      </c>
      <c r="I9380">
        <v>0.4586886</v>
      </c>
      <c r="J9380">
        <v>0</v>
      </c>
      <c r="K9380">
        <v>4.2340500000000003E-2</v>
      </c>
      <c r="L9380">
        <v>0.14113500000000001</v>
      </c>
      <c r="M9380">
        <v>7.0567E-3</v>
      </c>
      <c r="O9380" t="str">
        <f>Table_Index[[#This Row],[ID]]&amp;Table_Index[[#This Row],[year]]</f>
        <v>95462010</v>
      </c>
      <c r="R9380" t="str">
        <f t="shared" si="266"/>
        <v/>
      </c>
    </row>
    <row r="9381" spans="1:18" x14ac:dyDescent="0.3">
      <c r="A9381">
        <v>9546</v>
      </c>
      <c r="B9381">
        <v>2010</v>
      </c>
      <c r="C9381">
        <v>4</v>
      </c>
      <c r="D9381">
        <v>6.0735299999999999E-2</v>
      </c>
      <c r="E9381">
        <v>3.2444099999999997E-2</v>
      </c>
      <c r="F9381">
        <v>0.12555859999999999</v>
      </c>
      <c r="G9381">
        <v>0.14295679999999999</v>
      </c>
      <c r="H9381">
        <v>5.1098999999999997E-3</v>
      </c>
      <c r="I9381">
        <v>0.35039619999999999</v>
      </c>
      <c r="J9381">
        <v>9.7332299999999997E-2</v>
      </c>
      <c r="K9381">
        <v>7.7865799999999999E-2</v>
      </c>
      <c r="L9381">
        <v>9.7332299999999997E-2</v>
      </c>
      <c r="M9381">
        <v>1.0268599999999999E-2</v>
      </c>
      <c r="O9381" t="str">
        <f>Table_Index[[#This Row],[ID]]&amp;Table_Index[[#This Row],[year]]</f>
        <v>95462010</v>
      </c>
      <c r="R9381" t="str">
        <f t="shared" si="266"/>
        <v/>
      </c>
    </row>
    <row r="9382" spans="1:18" x14ac:dyDescent="0.3">
      <c r="A9382">
        <v>9546</v>
      </c>
      <c r="B9382">
        <v>2011</v>
      </c>
      <c r="C9382">
        <v>1</v>
      </c>
      <c r="D9382">
        <v>8.3118399999999995E-2</v>
      </c>
      <c r="E9382">
        <v>5.52852E-2</v>
      </c>
      <c r="F9382">
        <v>0.1132393</v>
      </c>
      <c r="G9382">
        <v>9.6844399999999997E-2</v>
      </c>
      <c r="H9382">
        <v>2.6689399999999999E-2</v>
      </c>
      <c r="I9382">
        <v>0.29930250000000003</v>
      </c>
      <c r="J9382">
        <v>0.1493709</v>
      </c>
      <c r="K9382">
        <v>9.9131999999999998E-2</v>
      </c>
      <c r="L9382">
        <v>6.8629899999999994E-2</v>
      </c>
      <c r="M9382">
        <v>8.3881000000000008E-3</v>
      </c>
      <c r="O9382" t="str">
        <f>Table_Index[[#This Row],[ID]]&amp;Table_Index[[#This Row],[year]]</f>
        <v>95462011</v>
      </c>
      <c r="R9382" t="str">
        <f t="shared" si="266"/>
        <v/>
      </c>
    </row>
    <row r="9383" spans="1:18" x14ac:dyDescent="0.3">
      <c r="A9383">
        <v>9546</v>
      </c>
      <c r="B9383">
        <v>2011</v>
      </c>
      <c r="C9383">
        <v>2</v>
      </c>
      <c r="D9383">
        <v>5.5705400000000002E-2</v>
      </c>
      <c r="E9383">
        <v>5.1600800000000002E-2</v>
      </c>
      <c r="F9383">
        <v>7.9160300000000003E-2</v>
      </c>
      <c r="G9383">
        <v>0.107013</v>
      </c>
      <c r="H9383">
        <v>9.0300999999999992E-3</v>
      </c>
      <c r="I9383">
        <v>0.36794890000000002</v>
      </c>
      <c r="J9383">
        <v>0.1773777</v>
      </c>
      <c r="K9383">
        <v>7.1830699999999997E-2</v>
      </c>
      <c r="L9383">
        <v>7.3883000000000004E-2</v>
      </c>
      <c r="M9383">
        <v>6.4501000000000003E-3</v>
      </c>
      <c r="O9383" t="str">
        <f>Table_Index[[#This Row],[ID]]&amp;Table_Index[[#This Row],[year]]</f>
        <v>95462011</v>
      </c>
      <c r="R9383" t="str">
        <f t="shared" si="266"/>
        <v/>
      </c>
    </row>
    <row r="9384" spans="1:18" x14ac:dyDescent="0.3">
      <c r="A9384">
        <v>9546</v>
      </c>
      <c r="B9384">
        <v>2011</v>
      </c>
      <c r="C9384">
        <v>3</v>
      </c>
      <c r="D9384">
        <v>6.4831700000000006E-2</v>
      </c>
      <c r="E9384">
        <v>4.8793200000000002E-2</v>
      </c>
      <c r="F9384">
        <v>0.13723079999999999</v>
      </c>
      <c r="G9384">
        <v>2.6937900000000001E-2</v>
      </c>
      <c r="H9384">
        <v>1.3215E-3</v>
      </c>
      <c r="I9384">
        <v>0.41084520000000002</v>
      </c>
      <c r="J9384">
        <v>0.147396</v>
      </c>
      <c r="K9384">
        <v>4.0661000000000003E-2</v>
      </c>
      <c r="L9384">
        <v>0.11181770000000001</v>
      </c>
      <c r="M9384">
        <v>1.0165199999999999E-2</v>
      </c>
      <c r="O9384" t="str">
        <f>Table_Index[[#This Row],[ID]]&amp;Table_Index[[#This Row],[year]]</f>
        <v>95462011</v>
      </c>
      <c r="R9384" t="str">
        <f t="shared" si="266"/>
        <v/>
      </c>
    </row>
    <row r="9385" spans="1:18" x14ac:dyDescent="0.3">
      <c r="A9385">
        <v>9546</v>
      </c>
      <c r="B9385">
        <v>2011</v>
      </c>
      <c r="C9385">
        <v>4</v>
      </c>
      <c r="D9385">
        <v>1.9159099999999998E-2</v>
      </c>
      <c r="E9385">
        <v>6.4469799999999994E-2</v>
      </c>
      <c r="F9385">
        <v>7.6145900000000002E-2</v>
      </c>
      <c r="G9385">
        <v>7.0352100000000001E-2</v>
      </c>
      <c r="H9385">
        <v>1.7519099999999999E-2</v>
      </c>
      <c r="I9385">
        <v>0.49039579999999999</v>
      </c>
      <c r="J9385">
        <v>0.1163339</v>
      </c>
      <c r="K9385">
        <v>5.5408100000000002E-2</v>
      </c>
      <c r="L9385">
        <v>8.5526099999999994E-2</v>
      </c>
      <c r="M9385">
        <v>4.6901E-3</v>
      </c>
      <c r="O9385" t="str">
        <f>Table_Index[[#This Row],[ID]]&amp;Table_Index[[#This Row],[year]]</f>
        <v>95462011</v>
      </c>
      <c r="R9385" t="str">
        <f t="shared" si="266"/>
        <v/>
      </c>
    </row>
    <row r="9386" spans="1:18" x14ac:dyDescent="0.3">
      <c r="A9386">
        <v>9546</v>
      </c>
      <c r="B9386">
        <v>2012</v>
      </c>
      <c r="C9386">
        <v>1</v>
      </c>
      <c r="D9386">
        <v>5.9201299999999998E-2</v>
      </c>
      <c r="E9386">
        <v>6.5745399999999996E-2</v>
      </c>
      <c r="F9386">
        <v>8.7660600000000005E-2</v>
      </c>
      <c r="G9386">
        <v>8.5226E-3</v>
      </c>
      <c r="H9386">
        <v>1.6862499999999999E-2</v>
      </c>
      <c r="I9386">
        <v>0.40177760000000001</v>
      </c>
      <c r="J9386">
        <v>0.18719179999999999</v>
      </c>
      <c r="K9386">
        <v>5.7831599999999997E-2</v>
      </c>
      <c r="L9386">
        <v>0.1065319</v>
      </c>
      <c r="M9386">
        <v>8.6747000000000005E-3</v>
      </c>
      <c r="O9386" t="str">
        <f>Table_Index[[#This Row],[ID]]&amp;Table_Index[[#This Row],[year]]</f>
        <v>95462012</v>
      </c>
      <c r="R9386" t="str">
        <f t="shared" si="266"/>
        <v/>
      </c>
    </row>
    <row r="9387" spans="1:18" x14ac:dyDescent="0.3">
      <c r="A9387">
        <v>9546</v>
      </c>
      <c r="B9387">
        <v>2012</v>
      </c>
      <c r="C9387">
        <v>2</v>
      </c>
      <c r="D9387">
        <v>7.4964100000000006E-2</v>
      </c>
      <c r="E9387">
        <v>9.9578299999999995E-2</v>
      </c>
      <c r="F9387">
        <v>0.1145833</v>
      </c>
      <c r="G9387">
        <v>4.9360500000000002E-2</v>
      </c>
      <c r="H9387">
        <v>1.7733100000000002E-2</v>
      </c>
      <c r="I9387">
        <v>0.427232</v>
      </c>
      <c r="J9387">
        <v>9.4121999999999997E-2</v>
      </c>
      <c r="K9387">
        <v>7.0591500000000001E-2</v>
      </c>
      <c r="L9387">
        <v>4.0922600000000003E-2</v>
      </c>
      <c r="M9387">
        <v>1.0912699999999999E-2</v>
      </c>
      <c r="O9387" t="str">
        <f>Table_Index[[#This Row],[ID]]&amp;Table_Index[[#This Row],[year]]</f>
        <v>95462012</v>
      </c>
      <c r="R9387" t="str">
        <f t="shared" si="266"/>
        <v/>
      </c>
    </row>
    <row r="9388" spans="1:18" x14ac:dyDescent="0.3">
      <c r="A9388">
        <v>9546</v>
      </c>
      <c r="B9388">
        <v>2012</v>
      </c>
      <c r="C9388">
        <v>3</v>
      </c>
      <c r="D9388">
        <v>0.14300869999999999</v>
      </c>
      <c r="E9388">
        <v>3.2761999999999999E-2</v>
      </c>
      <c r="F9388">
        <v>8.6585300000000004E-2</v>
      </c>
      <c r="G9388">
        <v>4.52428E-2</v>
      </c>
      <c r="H9388">
        <v>5.4603000000000004E-3</v>
      </c>
      <c r="I9388">
        <v>0.49298999999999998</v>
      </c>
      <c r="J9388">
        <v>0</v>
      </c>
      <c r="K9388">
        <v>2.6833599999999999E-2</v>
      </c>
      <c r="L9388">
        <v>0.1610018</v>
      </c>
      <c r="M9388">
        <v>6.1155999999999997E-3</v>
      </c>
      <c r="O9388" t="str">
        <f>Table_Index[[#This Row],[ID]]&amp;Table_Index[[#This Row],[year]]</f>
        <v>95462012</v>
      </c>
      <c r="R9388" t="str">
        <f t="shared" si="266"/>
        <v/>
      </c>
    </row>
    <row r="9389" spans="1:18" x14ac:dyDescent="0.3">
      <c r="A9389">
        <v>9546</v>
      </c>
      <c r="B9389">
        <v>2012</v>
      </c>
      <c r="C9389">
        <v>4</v>
      </c>
      <c r="D9389">
        <v>0</v>
      </c>
      <c r="E9389">
        <v>0.163579</v>
      </c>
      <c r="F9389">
        <v>0.1048583</v>
      </c>
      <c r="G9389">
        <v>0.1782591</v>
      </c>
      <c r="H9389">
        <v>1.20774E-2</v>
      </c>
      <c r="I9389">
        <v>0.29884620000000001</v>
      </c>
      <c r="J9389">
        <v>0</v>
      </c>
      <c r="K9389">
        <v>3.4078999999999998E-2</v>
      </c>
      <c r="L9389">
        <v>0.19923080000000001</v>
      </c>
      <c r="M9389">
        <v>9.0702000000000005E-3</v>
      </c>
      <c r="O9389" t="str">
        <f>Table_Index[[#This Row],[ID]]&amp;Table_Index[[#This Row],[year]]</f>
        <v>95462012</v>
      </c>
      <c r="R9389" t="str">
        <f t="shared" si="266"/>
        <v/>
      </c>
    </row>
    <row r="9390" spans="1:18" x14ac:dyDescent="0.3">
      <c r="A9390">
        <v>9547</v>
      </c>
      <c r="B9390">
        <v>2003</v>
      </c>
      <c r="C9390">
        <v>1</v>
      </c>
      <c r="D9390">
        <v>0.36548219999999998</v>
      </c>
      <c r="E9390">
        <v>7.9187800000000003E-2</v>
      </c>
      <c r="F9390">
        <v>0.26192890000000002</v>
      </c>
      <c r="G9390">
        <v>0</v>
      </c>
      <c r="H9390">
        <v>0</v>
      </c>
      <c r="I9390">
        <v>0</v>
      </c>
      <c r="J9390">
        <v>0</v>
      </c>
      <c r="K9390">
        <v>0.1218274</v>
      </c>
      <c r="L9390">
        <v>0.14619289999999999</v>
      </c>
      <c r="M9390">
        <v>2.5380699999999999E-2</v>
      </c>
      <c r="O9390" t="str">
        <f>Table_Index[[#This Row],[ID]]&amp;Table_Index[[#This Row],[year]]</f>
        <v>95472003</v>
      </c>
      <c r="R9390" t="str">
        <f t="shared" si="266"/>
        <v/>
      </c>
    </row>
    <row r="9391" spans="1:18" x14ac:dyDescent="0.3">
      <c r="A9391">
        <v>9547</v>
      </c>
      <c r="B9391">
        <v>2003</v>
      </c>
      <c r="C9391">
        <v>2</v>
      </c>
      <c r="D9391">
        <v>0</v>
      </c>
      <c r="E9391">
        <v>0.23564959999999999</v>
      </c>
      <c r="F9391">
        <v>0.50755289999999997</v>
      </c>
      <c r="G9391">
        <v>0</v>
      </c>
      <c r="H9391">
        <v>0</v>
      </c>
      <c r="I9391">
        <v>0</v>
      </c>
      <c r="J9391">
        <v>0</v>
      </c>
      <c r="K9391">
        <v>0.24169180000000001</v>
      </c>
      <c r="L9391">
        <v>0</v>
      </c>
      <c r="M9391">
        <v>1.51057E-2</v>
      </c>
      <c r="O9391" t="str">
        <f>Table_Index[[#This Row],[ID]]&amp;Table_Index[[#This Row],[year]]</f>
        <v>95472003</v>
      </c>
      <c r="R9391" t="str">
        <f t="shared" si="266"/>
        <v/>
      </c>
    </row>
    <row r="9392" spans="1:18" x14ac:dyDescent="0.3">
      <c r="A9392">
        <v>9547</v>
      </c>
      <c r="B9392">
        <v>2003</v>
      </c>
      <c r="C9392">
        <v>3</v>
      </c>
      <c r="D9392">
        <v>0.40909089999999998</v>
      </c>
      <c r="E9392">
        <v>0.1090909</v>
      </c>
      <c r="F9392">
        <v>0.18181820000000001</v>
      </c>
      <c r="G9392">
        <v>0</v>
      </c>
      <c r="H9392">
        <v>0</v>
      </c>
      <c r="I9392">
        <v>0</v>
      </c>
      <c r="J9392">
        <v>0</v>
      </c>
      <c r="K9392">
        <v>9.0909100000000007E-2</v>
      </c>
      <c r="L9392">
        <v>0.1909091</v>
      </c>
      <c r="M9392">
        <v>1.8181800000000001E-2</v>
      </c>
      <c r="O9392" t="str">
        <f>Table_Index[[#This Row],[ID]]&amp;Table_Index[[#This Row],[year]]</f>
        <v>95472003</v>
      </c>
      <c r="R9392" t="str">
        <f t="shared" si="266"/>
        <v/>
      </c>
    </row>
    <row r="9393" spans="1:18" x14ac:dyDescent="0.3">
      <c r="A9393">
        <v>9547</v>
      </c>
      <c r="B9393">
        <v>2003</v>
      </c>
      <c r="C9393">
        <v>4</v>
      </c>
      <c r="D9393">
        <v>0.41726619999999998</v>
      </c>
      <c r="E9393">
        <v>0.12086330000000001</v>
      </c>
      <c r="F9393">
        <v>0.2244604</v>
      </c>
      <c r="G9393">
        <v>0</v>
      </c>
      <c r="H9393">
        <v>0</v>
      </c>
      <c r="I9393">
        <v>0</v>
      </c>
      <c r="J9393">
        <v>0</v>
      </c>
      <c r="K9393">
        <v>0.1151079</v>
      </c>
      <c r="L9393">
        <v>0.1151079</v>
      </c>
      <c r="M9393">
        <v>7.1942000000000004E-3</v>
      </c>
      <c r="O9393" t="str">
        <f>Table_Index[[#This Row],[ID]]&amp;Table_Index[[#This Row],[year]]</f>
        <v>95472003</v>
      </c>
      <c r="R9393" t="str">
        <f t="shared" si="266"/>
        <v/>
      </c>
    </row>
    <row r="9394" spans="1:18" x14ac:dyDescent="0.3">
      <c r="A9394">
        <v>9547</v>
      </c>
      <c r="B9394">
        <v>2004</v>
      </c>
      <c r="C9394">
        <v>1</v>
      </c>
      <c r="D9394">
        <v>0.37958599999999998</v>
      </c>
      <c r="E9394">
        <v>6.5536700000000003E-2</v>
      </c>
      <c r="F9394">
        <v>0.11650969999999999</v>
      </c>
      <c r="G9394">
        <v>0</v>
      </c>
      <c r="H9394">
        <v>0</v>
      </c>
      <c r="I9394">
        <v>0.26214670000000001</v>
      </c>
      <c r="J9394">
        <v>0</v>
      </c>
      <c r="K9394">
        <v>5.8254800000000002E-2</v>
      </c>
      <c r="L9394">
        <v>9.6120499999999998E-2</v>
      </c>
      <c r="M9394">
        <v>2.18456E-2</v>
      </c>
      <c r="O9394" t="str">
        <f>Table_Index[[#This Row],[ID]]&amp;Table_Index[[#This Row],[year]]</f>
        <v>95472004</v>
      </c>
      <c r="R9394" t="str">
        <f t="shared" si="266"/>
        <v/>
      </c>
    </row>
    <row r="9395" spans="1:18" x14ac:dyDescent="0.3">
      <c r="A9395">
        <v>9547</v>
      </c>
      <c r="B9395">
        <v>2004</v>
      </c>
      <c r="C9395">
        <v>2</v>
      </c>
      <c r="D9395">
        <v>0.47450229999999999</v>
      </c>
      <c r="E9395">
        <v>0</v>
      </c>
      <c r="F9395">
        <v>0.25634030000000002</v>
      </c>
      <c r="G9395">
        <v>0</v>
      </c>
      <c r="H9395">
        <v>0</v>
      </c>
      <c r="I9395">
        <v>0</v>
      </c>
      <c r="J9395">
        <v>0</v>
      </c>
      <c r="K9395">
        <v>8.9719099999999996E-2</v>
      </c>
      <c r="L9395">
        <v>0.15807650000000001</v>
      </c>
      <c r="M9395">
        <v>2.1361700000000001E-2</v>
      </c>
      <c r="O9395" t="str">
        <f>Table_Index[[#This Row],[ID]]&amp;Table_Index[[#This Row],[year]]</f>
        <v>95472004</v>
      </c>
      <c r="R9395" t="str">
        <f t="shared" si="266"/>
        <v/>
      </c>
    </row>
    <row r="9396" spans="1:18" x14ac:dyDescent="0.3">
      <c r="A9396">
        <v>9547</v>
      </c>
      <c r="B9396">
        <v>2004</v>
      </c>
      <c r="C9396">
        <v>3</v>
      </c>
      <c r="D9396">
        <v>0.32678249999999998</v>
      </c>
      <c r="E9396">
        <v>6.4217899999999994E-2</v>
      </c>
      <c r="F9396">
        <v>8.56238E-2</v>
      </c>
      <c r="G9396">
        <v>0</v>
      </c>
      <c r="H9396">
        <v>0</v>
      </c>
      <c r="I9396">
        <v>0.40136179999999999</v>
      </c>
      <c r="J9396">
        <v>0</v>
      </c>
      <c r="K9396">
        <v>4.28119E-2</v>
      </c>
      <c r="L9396">
        <v>7.3850600000000002E-2</v>
      </c>
      <c r="M9396">
        <v>5.3515000000000004E-3</v>
      </c>
      <c r="O9396" t="str">
        <f>Table_Index[[#This Row],[ID]]&amp;Table_Index[[#This Row],[year]]</f>
        <v>95472004</v>
      </c>
      <c r="R9396" t="str">
        <f t="shared" si="266"/>
        <v/>
      </c>
    </row>
    <row r="9397" spans="1:18" x14ac:dyDescent="0.3">
      <c r="A9397">
        <v>9547</v>
      </c>
      <c r="B9397">
        <v>2004</v>
      </c>
      <c r="C9397">
        <v>4</v>
      </c>
      <c r="D9397">
        <v>0.56774190000000002</v>
      </c>
      <c r="E9397">
        <v>7.7419399999999999E-2</v>
      </c>
      <c r="F9397">
        <v>0.10322580000000001</v>
      </c>
      <c r="G9397">
        <v>2.58065E-2</v>
      </c>
      <c r="H9397">
        <v>1.29032E-2</v>
      </c>
      <c r="I9397">
        <v>0</v>
      </c>
      <c r="J9397">
        <v>0</v>
      </c>
      <c r="K9397">
        <v>0.10322580000000001</v>
      </c>
      <c r="L9397">
        <v>0.10322580000000001</v>
      </c>
      <c r="M9397">
        <v>6.4516E-3</v>
      </c>
      <c r="O9397" t="str">
        <f>Table_Index[[#This Row],[ID]]&amp;Table_Index[[#This Row],[year]]</f>
        <v>95472004</v>
      </c>
      <c r="R9397" t="str">
        <f t="shared" si="266"/>
        <v/>
      </c>
    </row>
    <row r="9398" spans="1:18" x14ac:dyDescent="0.3">
      <c r="A9398">
        <v>9547</v>
      </c>
      <c r="B9398">
        <v>2005</v>
      </c>
      <c r="C9398">
        <v>1</v>
      </c>
      <c r="D9398">
        <v>0.12975780000000001</v>
      </c>
      <c r="E9398">
        <v>0.16608999999999999</v>
      </c>
      <c r="F9398">
        <v>0.19723180000000001</v>
      </c>
      <c r="G9398">
        <v>3.4602099999999997E-2</v>
      </c>
      <c r="H9398">
        <v>0</v>
      </c>
      <c r="I9398">
        <v>0</v>
      </c>
      <c r="J9398">
        <v>0</v>
      </c>
      <c r="K9398">
        <v>0.20761250000000001</v>
      </c>
      <c r="L9398">
        <v>0.2387543</v>
      </c>
      <c r="M9398">
        <v>2.5951599999999998E-2</v>
      </c>
      <c r="O9398" t="str">
        <f>Table_Index[[#This Row],[ID]]&amp;Table_Index[[#This Row],[year]]</f>
        <v>95472005</v>
      </c>
      <c r="R9398" t="str">
        <f t="shared" si="266"/>
        <v/>
      </c>
    </row>
    <row r="9399" spans="1:18" x14ac:dyDescent="0.3">
      <c r="A9399">
        <v>9547</v>
      </c>
      <c r="B9399">
        <v>2005</v>
      </c>
      <c r="C9399">
        <v>2</v>
      </c>
      <c r="D9399">
        <v>0</v>
      </c>
      <c r="E9399">
        <v>0.15884219999999999</v>
      </c>
      <c r="F9399">
        <v>0.19590540000000001</v>
      </c>
      <c r="G9399">
        <v>0.28326859999999998</v>
      </c>
      <c r="H9399">
        <v>0</v>
      </c>
      <c r="I9399">
        <v>0</v>
      </c>
      <c r="J9399">
        <v>0</v>
      </c>
      <c r="K9399">
        <v>0.1058948</v>
      </c>
      <c r="L9399">
        <v>0.2435581</v>
      </c>
      <c r="M9399">
        <v>1.2530899999999999E-2</v>
      </c>
      <c r="O9399" t="str">
        <f>Table_Index[[#This Row],[ID]]&amp;Table_Index[[#This Row],[year]]</f>
        <v>95472005</v>
      </c>
      <c r="R9399" t="str">
        <f t="shared" si="266"/>
        <v/>
      </c>
    </row>
    <row r="9400" spans="1:18" x14ac:dyDescent="0.3">
      <c r="A9400">
        <v>9547</v>
      </c>
      <c r="B9400">
        <v>2005</v>
      </c>
      <c r="C9400">
        <v>3</v>
      </c>
      <c r="D9400">
        <v>0.1180179</v>
      </c>
      <c r="E9400">
        <v>0.1180179</v>
      </c>
      <c r="F9400">
        <v>0.1455554</v>
      </c>
      <c r="G9400">
        <v>1.5735699999999998E-2</v>
      </c>
      <c r="H9400">
        <v>0</v>
      </c>
      <c r="I9400">
        <v>0.36782239999999999</v>
      </c>
      <c r="J9400">
        <v>0</v>
      </c>
      <c r="K9400">
        <v>8.2612500000000005E-2</v>
      </c>
      <c r="L9400">
        <v>0.1475224</v>
      </c>
      <c r="M9400">
        <v>4.7158E-3</v>
      </c>
      <c r="O9400" t="str">
        <f>Table_Index[[#This Row],[ID]]&amp;Table_Index[[#This Row],[year]]</f>
        <v>95472005</v>
      </c>
      <c r="R9400" t="str">
        <f t="shared" si="266"/>
        <v/>
      </c>
    </row>
    <row r="9401" spans="1:18" x14ac:dyDescent="0.3">
      <c r="A9401">
        <v>9547</v>
      </c>
      <c r="B9401">
        <v>2005</v>
      </c>
      <c r="C9401">
        <v>4</v>
      </c>
      <c r="D9401">
        <v>6.3495399999999994E-2</v>
      </c>
      <c r="E9401">
        <v>0.1079422</v>
      </c>
      <c r="F9401">
        <v>0.15450549999999999</v>
      </c>
      <c r="G9401">
        <v>1.26991E-2</v>
      </c>
      <c r="H9401">
        <v>0</v>
      </c>
      <c r="I9401">
        <v>0.3598074</v>
      </c>
      <c r="J9401">
        <v>5.8204100000000002E-2</v>
      </c>
      <c r="K9401">
        <v>8.4660600000000003E-2</v>
      </c>
      <c r="L9401">
        <v>0.152389</v>
      </c>
      <c r="M9401">
        <v>6.2966000000000003E-3</v>
      </c>
      <c r="O9401" t="str">
        <f>Table_Index[[#This Row],[ID]]&amp;Table_Index[[#This Row],[year]]</f>
        <v>95472005</v>
      </c>
      <c r="R9401" t="str">
        <f t="shared" si="266"/>
        <v/>
      </c>
    </row>
    <row r="9402" spans="1:18" x14ac:dyDescent="0.3">
      <c r="A9402">
        <v>9547</v>
      </c>
      <c r="B9402">
        <v>2006</v>
      </c>
      <c r="C9402">
        <v>1</v>
      </c>
      <c r="D9402">
        <v>0.25226359999999998</v>
      </c>
      <c r="E9402">
        <v>0.16216949999999999</v>
      </c>
      <c r="F9402">
        <v>0</v>
      </c>
      <c r="G9402">
        <v>8.1084699999999996E-2</v>
      </c>
      <c r="H9402">
        <v>0</v>
      </c>
      <c r="I9402">
        <v>0</v>
      </c>
      <c r="J9402">
        <v>0.13514119999999999</v>
      </c>
      <c r="K9402">
        <v>0.12973560000000001</v>
      </c>
      <c r="L9402">
        <v>0.22703719999999999</v>
      </c>
      <c r="M9402">
        <v>1.25681E-2</v>
      </c>
      <c r="O9402" t="str">
        <f>Table_Index[[#This Row],[ID]]&amp;Table_Index[[#This Row],[year]]</f>
        <v>95472006</v>
      </c>
      <c r="R9402" t="str">
        <f t="shared" si="266"/>
        <v/>
      </c>
    </row>
    <row r="9403" spans="1:18" x14ac:dyDescent="0.3">
      <c r="A9403">
        <v>9547</v>
      </c>
      <c r="B9403">
        <v>2006</v>
      </c>
      <c r="C9403">
        <v>2</v>
      </c>
      <c r="D9403">
        <v>8.6346500000000007E-2</v>
      </c>
      <c r="E9403">
        <v>0.1214247</v>
      </c>
      <c r="F9403">
        <v>0.21586620000000001</v>
      </c>
      <c r="G9403">
        <v>3.2379900000000003E-2</v>
      </c>
      <c r="H9403">
        <v>0</v>
      </c>
      <c r="I9403">
        <v>0</v>
      </c>
      <c r="J9403">
        <v>0.22665950000000001</v>
      </c>
      <c r="K9403">
        <v>0.1187264</v>
      </c>
      <c r="L9403">
        <v>0.18888289999999999</v>
      </c>
      <c r="M9403">
        <v>9.7140000000000004E-3</v>
      </c>
      <c r="O9403" t="str">
        <f>Table_Index[[#This Row],[ID]]&amp;Table_Index[[#This Row],[year]]</f>
        <v>95472006</v>
      </c>
      <c r="R9403" t="str">
        <f t="shared" si="266"/>
        <v/>
      </c>
    </row>
    <row r="9404" spans="1:18" x14ac:dyDescent="0.3">
      <c r="A9404">
        <v>9547</v>
      </c>
      <c r="B9404">
        <v>2006</v>
      </c>
      <c r="C9404">
        <v>3</v>
      </c>
      <c r="D9404">
        <v>9.0873899999999994E-2</v>
      </c>
      <c r="E9404">
        <v>0.13631080000000001</v>
      </c>
      <c r="F9404">
        <v>0.2423303</v>
      </c>
      <c r="G9404">
        <v>7.7859800000000007E-2</v>
      </c>
      <c r="H9404">
        <v>0</v>
      </c>
      <c r="I9404">
        <v>0</v>
      </c>
      <c r="J9404">
        <v>0</v>
      </c>
      <c r="K9404">
        <v>0.1211651</v>
      </c>
      <c r="L9404">
        <v>0.29988369999999998</v>
      </c>
      <c r="M9404">
        <v>3.1576399999999998E-2</v>
      </c>
      <c r="O9404" t="str">
        <f>Table_Index[[#This Row],[ID]]&amp;Table_Index[[#This Row],[year]]</f>
        <v>95472006</v>
      </c>
      <c r="R9404" t="str">
        <f t="shared" si="266"/>
        <v/>
      </c>
    </row>
    <row r="9405" spans="1:18" x14ac:dyDescent="0.3">
      <c r="A9405">
        <v>9547</v>
      </c>
      <c r="B9405">
        <v>2006</v>
      </c>
      <c r="C9405">
        <v>4</v>
      </c>
      <c r="D9405">
        <v>0</v>
      </c>
      <c r="E9405">
        <v>8.1511399999999998E-2</v>
      </c>
      <c r="F9405">
        <v>0.14490910000000001</v>
      </c>
      <c r="G9405">
        <v>1.4490899999999999E-2</v>
      </c>
      <c r="H9405">
        <v>0</v>
      </c>
      <c r="I9405">
        <v>0.43472739999999999</v>
      </c>
      <c r="J9405">
        <v>9.9625000000000005E-2</v>
      </c>
      <c r="K9405">
        <v>7.2454599999999994E-2</v>
      </c>
      <c r="L9405">
        <v>0.14445630000000001</v>
      </c>
      <c r="M9405">
        <v>7.8250999999999998E-3</v>
      </c>
      <c r="O9405" t="str">
        <f>Table_Index[[#This Row],[ID]]&amp;Table_Index[[#This Row],[year]]</f>
        <v>95472006</v>
      </c>
      <c r="R9405" t="str">
        <f t="shared" si="266"/>
        <v/>
      </c>
    </row>
    <row r="9406" spans="1:18" x14ac:dyDescent="0.3">
      <c r="A9406">
        <v>9547</v>
      </c>
      <c r="B9406">
        <v>2007</v>
      </c>
      <c r="C9406">
        <v>1</v>
      </c>
      <c r="D9406">
        <v>0.13822899999999999</v>
      </c>
      <c r="E9406">
        <v>0.14578830000000001</v>
      </c>
      <c r="F9406">
        <v>0.2591793</v>
      </c>
      <c r="G9406">
        <v>2.5917900000000001E-2</v>
      </c>
      <c r="H9406">
        <v>4.8596000000000004E-3</v>
      </c>
      <c r="I9406">
        <v>0</v>
      </c>
      <c r="J9406">
        <v>0</v>
      </c>
      <c r="K9406">
        <v>0.1295896</v>
      </c>
      <c r="L9406">
        <v>0.28185749999999998</v>
      </c>
      <c r="M9406">
        <v>1.4578799999999999E-2</v>
      </c>
      <c r="O9406" t="str">
        <f>Table_Index[[#This Row],[ID]]&amp;Table_Index[[#This Row],[year]]</f>
        <v>95472007</v>
      </c>
      <c r="R9406" t="str">
        <f t="shared" si="266"/>
        <v/>
      </c>
    </row>
    <row r="9407" spans="1:18" x14ac:dyDescent="0.3">
      <c r="A9407">
        <v>9547</v>
      </c>
      <c r="B9407">
        <v>2007</v>
      </c>
      <c r="C9407">
        <v>2</v>
      </c>
      <c r="D9407">
        <v>1.9824100000000001E-2</v>
      </c>
      <c r="E9407">
        <v>8.3632799999999993E-2</v>
      </c>
      <c r="F9407">
        <v>0.14868049999999999</v>
      </c>
      <c r="G9407">
        <v>2.2302099999999998E-2</v>
      </c>
      <c r="H9407">
        <v>4.4603999999999998E-3</v>
      </c>
      <c r="I9407">
        <v>0.44604139999999998</v>
      </c>
      <c r="J9407">
        <v>3.34531E-2</v>
      </c>
      <c r="K9407">
        <v>7.8057199999999993E-2</v>
      </c>
      <c r="L9407">
        <v>0.15611449999999999</v>
      </c>
      <c r="M9407">
        <v>7.4339999999999996E-3</v>
      </c>
      <c r="O9407" t="str">
        <f>Table_Index[[#This Row],[ID]]&amp;Table_Index[[#This Row],[year]]</f>
        <v>95472007</v>
      </c>
      <c r="R9407" t="str">
        <f t="shared" si="266"/>
        <v/>
      </c>
    </row>
    <row r="9408" spans="1:18" x14ac:dyDescent="0.3">
      <c r="A9408">
        <v>9547</v>
      </c>
      <c r="B9408">
        <v>2007</v>
      </c>
      <c r="C9408">
        <v>3</v>
      </c>
      <c r="D9408">
        <v>0.1455053</v>
      </c>
      <c r="E9408">
        <v>0.13454260000000001</v>
      </c>
      <c r="F9408">
        <v>0.2870241</v>
      </c>
      <c r="G9408">
        <v>2.0928800000000001E-2</v>
      </c>
      <c r="H9408">
        <v>4.7837000000000001E-3</v>
      </c>
      <c r="I9408">
        <v>0</v>
      </c>
      <c r="J9408">
        <v>0</v>
      </c>
      <c r="K9408">
        <v>0.1195934</v>
      </c>
      <c r="L9408">
        <v>0.26908510000000002</v>
      </c>
      <c r="M9408">
        <v>1.8537000000000001E-2</v>
      </c>
      <c r="O9408" t="str">
        <f>Table_Index[[#This Row],[ID]]&amp;Table_Index[[#This Row],[year]]</f>
        <v>95472007</v>
      </c>
      <c r="R9408" t="str">
        <f t="shared" si="266"/>
        <v/>
      </c>
    </row>
    <row r="9409" spans="1:18" x14ac:dyDescent="0.3">
      <c r="A9409">
        <v>9547</v>
      </c>
      <c r="B9409">
        <v>2007</v>
      </c>
      <c r="C9409">
        <v>4</v>
      </c>
      <c r="D9409">
        <v>0.12474010000000001</v>
      </c>
      <c r="E9409">
        <v>0.1455301</v>
      </c>
      <c r="F9409">
        <v>0.36382540000000002</v>
      </c>
      <c r="G9409">
        <v>5.1975100000000003E-2</v>
      </c>
      <c r="H9409">
        <v>5.9251600000000001E-2</v>
      </c>
      <c r="I9409">
        <v>0</v>
      </c>
      <c r="J9409">
        <v>0</v>
      </c>
      <c r="K9409">
        <v>0.1039501</v>
      </c>
      <c r="L9409">
        <v>0.12993759999999999</v>
      </c>
      <c r="M9409">
        <v>2.0789999999999999E-2</v>
      </c>
      <c r="O9409" t="str">
        <f>Table_Index[[#This Row],[ID]]&amp;Table_Index[[#This Row],[year]]</f>
        <v>95472007</v>
      </c>
      <c r="R9409" t="str">
        <f t="shared" si="266"/>
        <v/>
      </c>
    </row>
    <row r="9410" spans="1:18" x14ac:dyDescent="0.3">
      <c r="A9410">
        <v>9547</v>
      </c>
      <c r="B9410">
        <v>2008</v>
      </c>
      <c r="C9410">
        <v>1</v>
      </c>
      <c r="D9410">
        <v>0.13663539999999999</v>
      </c>
      <c r="E9410">
        <v>0.204953</v>
      </c>
      <c r="F9410">
        <v>0.3202391</v>
      </c>
      <c r="G9410">
        <v>6.8317699999999995E-2</v>
      </c>
      <c r="H9410">
        <v>6.4048000000000004E-3</v>
      </c>
      <c r="I9410">
        <v>0</v>
      </c>
      <c r="J9410">
        <v>0</v>
      </c>
      <c r="K9410">
        <v>8.5397100000000004E-2</v>
      </c>
      <c r="L9410">
        <v>0.16652429999999999</v>
      </c>
      <c r="M9410">
        <v>1.15286E-2</v>
      </c>
      <c r="O9410" t="str">
        <f>Table_Index[[#This Row],[ID]]&amp;Table_Index[[#This Row],[year]]</f>
        <v>95472008</v>
      </c>
      <c r="R9410" t="str">
        <f t="shared" si="266"/>
        <v/>
      </c>
    </row>
    <row r="9411" spans="1:18" x14ac:dyDescent="0.3">
      <c r="A9411">
        <v>9547</v>
      </c>
      <c r="B9411">
        <v>2008</v>
      </c>
      <c r="C9411">
        <v>2</v>
      </c>
      <c r="D9411">
        <v>0.16307559999999999</v>
      </c>
      <c r="E9411">
        <v>0.1617915</v>
      </c>
      <c r="F9411">
        <v>0.3698092</v>
      </c>
      <c r="G9411">
        <v>2.7735699999999999E-2</v>
      </c>
      <c r="H9411">
        <v>7.3962000000000003E-3</v>
      </c>
      <c r="I9411">
        <v>0</v>
      </c>
      <c r="J9411">
        <v>0</v>
      </c>
      <c r="K9411">
        <v>9.2452300000000001E-2</v>
      </c>
      <c r="L9411">
        <v>0.1617915</v>
      </c>
      <c r="M9411">
        <v>1.5948E-2</v>
      </c>
      <c r="O9411" t="str">
        <f>Table_Index[[#This Row],[ID]]&amp;Table_Index[[#This Row],[year]]</f>
        <v>95472008</v>
      </c>
      <c r="R9411" t="str">
        <f t="shared" si="266"/>
        <v/>
      </c>
    </row>
    <row r="9412" spans="1:18" x14ac:dyDescent="0.3">
      <c r="A9412">
        <v>9547</v>
      </c>
      <c r="B9412">
        <v>2008</v>
      </c>
      <c r="C9412">
        <v>3</v>
      </c>
      <c r="D9412">
        <v>4.9850400000000003E-2</v>
      </c>
      <c r="E9412">
        <v>0.1063476</v>
      </c>
      <c r="F9412">
        <v>0.24925220000000001</v>
      </c>
      <c r="G9412">
        <v>2.74177E-2</v>
      </c>
      <c r="H9412">
        <v>4.4865E-3</v>
      </c>
      <c r="I9412">
        <v>0</v>
      </c>
      <c r="J9412">
        <v>0.43203720000000001</v>
      </c>
      <c r="K9412">
        <v>4.9850400000000003E-2</v>
      </c>
      <c r="L9412">
        <v>7.4775700000000001E-2</v>
      </c>
      <c r="M9412">
        <v>5.9820999999999997E-3</v>
      </c>
      <c r="O9412" t="str">
        <f>Table_Index[[#This Row],[ID]]&amp;Table_Index[[#This Row],[year]]</f>
        <v>95472008</v>
      </c>
      <c r="R9412" t="str">
        <f t="shared" si="266"/>
        <v/>
      </c>
    </row>
    <row r="9413" spans="1:18" x14ac:dyDescent="0.3">
      <c r="A9413">
        <v>9547</v>
      </c>
      <c r="B9413">
        <v>2008</v>
      </c>
      <c r="C9413">
        <v>4</v>
      </c>
      <c r="D9413">
        <v>0.21534890000000001</v>
      </c>
      <c r="E9413">
        <v>0.2018896</v>
      </c>
      <c r="F9413">
        <v>0.32302330000000001</v>
      </c>
      <c r="G9413">
        <v>2.9135399999999999E-2</v>
      </c>
      <c r="H9413">
        <v>3.2301999999999999E-3</v>
      </c>
      <c r="I9413">
        <v>0</v>
      </c>
      <c r="J9413">
        <v>0</v>
      </c>
      <c r="K9413">
        <v>8.9728699999999995E-2</v>
      </c>
      <c r="L9413">
        <v>0.122031</v>
      </c>
      <c r="M9413">
        <v>1.56128E-2</v>
      </c>
      <c r="O9413" t="str">
        <f>Table_Index[[#This Row],[ID]]&amp;Table_Index[[#This Row],[year]]</f>
        <v>95472008</v>
      </c>
      <c r="R9413" t="str">
        <f t="shared" si="266"/>
        <v/>
      </c>
    </row>
    <row r="9414" spans="1:18" x14ac:dyDescent="0.3">
      <c r="A9414">
        <v>9547</v>
      </c>
      <c r="B9414">
        <v>2009</v>
      </c>
      <c r="C9414">
        <v>1</v>
      </c>
      <c r="D9414">
        <v>0.14338970000000001</v>
      </c>
      <c r="E9414">
        <v>8.6033799999999994E-2</v>
      </c>
      <c r="F9414">
        <v>0.2064812</v>
      </c>
      <c r="G9414">
        <v>2.8677899999999999E-2</v>
      </c>
      <c r="H9414">
        <v>0.1767996</v>
      </c>
      <c r="I9414">
        <v>0</v>
      </c>
      <c r="J9414">
        <v>0.12905079999999999</v>
      </c>
      <c r="K9414">
        <v>0.11757960000000001</v>
      </c>
      <c r="L9414">
        <v>0.1003728</v>
      </c>
      <c r="M9414">
        <v>1.1614599999999999E-2</v>
      </c>
      <c r="O9414" t="str">
        <f>Table_Index[[#This Row],[ID]]&amp;Table_Index[[#This Row],[year]]</f>
        <v>95472009</v>
      </c>
      <c r="R9414" t="str">
        <f t="shared" si="266"/>
        <v/>
      </c>
    </row>
    <row r="9415" spans="1:18" x14ac:dyDescent="0.3">
      <c r="A9415">
        <v>9547</v>
      </c>
      <c r="B9415">
        <v>2009</v>
      </c>
      <c r="C9415">
        <v>2</v>
      </c>
      <c r="D9415">
        <v>3.5005399999999999E-2</v>
      </c>
      <c r="E9415">
        <v>0.1502146</v>
      </c>
      <c r="F9415">
        <v>0.2414163</v>
      </c>
      <c r="G9415">
        <v>5.7336400000000003E-2</v>
      </c>
      <c r="H9415">
        <v>4.0235999999999996E-3</v>
      </c>
      <c r="I9415">
        <v>0</v>
      </c>
      <c r="J9415">
        <v>0.19112129999999999</v>
      </c>
      <c r="K9415">
        <v>0.14082620000000001</v>
      </c>
      <c r="L9415">
        <v>0.15289700000000001</v>
      </c>
      <c r="M9415">
        <v>2.7159300000000001E-2</v>
      </c>
      <c r="O9415" t="str">
        <f>Table_Index[[#This Row],[ID]]&amp;Table_Index[[#This Row],[year]]</f>
        <v>95472009</v>
      </c>
      <c r="R9415" t="str">
        <f t="shared" si="266"/>
        <v/>
      </c>
    </row>
    <row r="9416" spans="1:18" x14ac:dyDescent="0.3">
      <c r="A9416">
        <v>9547</v>
      </c>
      <c r="B9416">
        <v>2009</v>
      </c>
      <c r="C9416">
        <v>3</v>
      </c>
      <c r="D9416">
        <v>0</v>
      </c>
      <c r="E9416">
        <v>0.15835779999999999</v>
      </c>
      <c r="F9416">
        <v>0.3519062</v>
      </c>
      <c r="G9416">
        <v>2.9325500000000001E-2</v>
      </c>
      <c r="H9416">
        <v>4.9853399999999999E-2</v>
      </c>
      <c r="I9416">
        <v>0</v>
      </c>
      <c r="J9416">
        <v>0</v>
      </c>
      <c r="K9416">
        <v>0.1466276</v>
      </c>
      <c r="L9416">
        <v>0.23460410000000001</v>
      </c>
      <c r="M9416">
        <v>2.9325500000000001E-2</v>
      </c>
      <c r="O9416" t="str">
        <f>Table_Index[[#This Row],[ID]]&amp;Table_Index[[#This Row],[year]]</f>
        <v>95472009</v>
      </c>
      <c r="R9416" t="str">
        <f t="shared" si="266"/>
        <v/>
      </c>
    </row>
    <row r="9417" spans="1:18" x14ac:dyDescent="0.3">
      <c r="A9417">
        <v>9547</v>
      </c>
      <c r="B9417">
        <v>2009</v>
      </c>
      <c r="C9417">
        <v>4</v>
      </c>
      <c r="D9417">
        <v>5.5875899999999999E-2</v>
      </c>
      <c r="E9417">
        <v>7.2807999999999998E-2</v>
      </c>
      <c r="F9417">
        <v>0.10159260000000001</v>
      </c>
      <c r="G9417">
        <v>9.9052799999999996E-2</v>
      </c>
      <c r="H9417">
        <v>3.3863999999999999E-3</v>
      </c>
      <c r="I9417">
        <v>0.2645825</v>
      </c>
      <c r="J9417">
        <v>0.1777871</v>
      </c>
      <c r="K9417">
        <v>8.0427499999999999E-2</v>
      </c>
      <c r="L9417">
        <v>0.13376360000000001</v>
      </c>
      <c r="M9417">
        <v>1.0723699999999999E-2</v>
      </c>
      <c r="O9417" t="str">
        <f>Table_Index[[#This Row],[ID]]&amp;Table_Index[[#This Row],[year]]</f>
        <v>95472009</v>
      </c>
      <c r="R9417" t="str">
        <f t="shared" si="266"/>
        <v/>
      </c>
    </row>
    <row r="9418" spans="1:18" x14ac:dyDescent="0.3">
      <c r="A9418">
        <v>9547</v>
      </c>
      <c r="B9418">
        <v>2010</v>
      </c>
      <c r="C9418">
        <v>1</v>
      </c>
      <c r="D9418">
        <v>7.93021E-2</v>
      </c>
      <c r="E9418">
        <v>8.5122500000000004E-2</v>
      </c>
      <c r="F9418">
        <v>7.8574599999999994E-2</v>
      </c>
      <c r="G9418">
        <v>6.7508700000000005E-2</v>
      </c>
      <c r="H9418">
        <v>1.9316300000000002E-2</v>
      </c>
      <c r="I9418">
        <v>0.29465479999999999</v>
      </c>
      <c r="J9418">
        <v>0.1456904</v>
      </c>
      <c r="K9418">
        <v>7.5300699999999998E-2</v>
      </c>
      <c r="L9418">
        <v>0.14667259999999999</v>
      </c>
      <c r="M9418">
        <v>7.8574999999999999E-3</v>
      </c>
      <c r="O9418" t="str">
        <f>Table_Index[[#This Row],[ID]]&amp;Table_Index[[#This Row],[year]]</f>
        <v>95472010</v>
      </c>
      <c r="R9418" t="str">
        <f t="shared" si="266"/>
        <v/>
      </c>
    </row>
    <row r="9419" spans="1:18" x14ac:dyDescent="0.3">
      <c r="A9419">
        <v>9547</v>
      </c>
      <c r="B9419">
        <v>2010</v>
      </c>
      <c r="C9419">
        <v>2</v>
      </c>
      <c r="D9419">
        <v>8.4961800000000004E-2</v>
      </c>
      <c r="E9419">
        <v>8.83602E-2</v>
      </c>
      <c r="F9419">
        <v>0.21240439999999999</v>
      </c>
      <c r="G9419">
        <v>0.26168219999999998</v>
      </c>
      <c r="H9419">
        <v>4.0781699999999997E-2</v>
      </c>
      <c r="I9419">
        <v>0</v>
      </c>
      <c r="J9419">
        <v>0</v>
      </c>
      <c r="K9419">
        <v>0.1291419</v>
      </c>
      <c r="L9419">
        <v>0.16652510000000001</v>
      </c>
      <c r="M9419">
        <v>1.6142699999999999E-2</v>
      </c>
      <c r="O9419" t="str">
        <f>Table_Index[[#This Row],[ID]]&amp;Table_Index[[#This Row],[year]]</f>
        <v>95472010</v>
      </c>
      <c r="R9419" t="str">
        <f t="shared" si="266"/>
        <v/>
      </c>
    </row>
    <row r="9420" spans="1:18" x14ac:dyDescent="0.3">
      <c r="A9420">
        <v>9547</v>
      </c>
      <c r="B9420">
        <v>2010</v>
      </c>
      <c r="C9420">
        <v>3</v>
      </c>
      <c r="D9420">
        <v>0.1198434</v>
      </c>
      <c r="E9420">
        <v>9.0334200000000003E-2</v>
      </c>
      <c r="F9420">
        <v>0.25594699999999998</v>
      </c>
      <c r="G9420">
        <v>2.2583599999999999E-2</v>
      </c>
      <c r="H9420">
        <v>9.0334000000000005E-3</v>
      </c>
      <c r="I9420">
        <v>0</v>
      </c>
      <c r="J9420">
        <v>0.1580849</v>
      </c>
      <c r="K9420">
        <v>0.13550139999999999</v>
      </c>
      <c r="L9420">
        <v>0.1912075</v>
      </c>
      <c r="M9420">
        <v>1.74646E-2</v>
      </c>
      <c r="O9420" t="str">
        <f>Table_Index[[#This Row],[ID]]&amp;Table_Index[[#This Row],[year]]</f>
        <v>95472010</v>
      </c>
      <c r="R9420" t="str">
        <f t="shared" si="266"/>
        <v/>
      </c>
    </row>
    <row r="9421" spans="1:18" x14ac:dyDescent="0.3">
      <c r="A9421">
        <v>9547</v>
      </c>
      <c r="B9421">
        <v>2010</v>
      </c>
      <c r="C9421">
        <v>4</v>
      </c>
      <c r="D9421">
        <v>1.8608099999999999E-2</v>
      </c>
      <c r="E9421">
        <v>6.1078399999999998E-2</v>
      </c>
      <c r="F9421">
        <v>0.17732439999999999</v>
      </c>
      <c r="G9421">
        <v>0.16254730000000001</v>
      </c>
      <c r="H9421">
        <v>1.7731999999999999E-3</v>
      </c>
      <c r="I9421">
        <v>0.35464879999999999</v>
      </c>
      <c r="J9421">
        <v>5.9108099999999997E-2</v>
      </c>
      <c r="K9421">
        <v>4.4331099999999998E-2</v>
      </c>
      <c r="L9421">
        <v>0.1044244</v>
      </c>
      <c r="M9421">
        <v>1.6156199999999999E-2</v>
      </c>
      <c r="O9421" t="str">
        <f>Table_Index[[#This Row],[ID]]&amp;Table_Index[[#This Row],[year]]</f>
        <v>95472010</v>
      </c>
      <c r="R9421" t="str">
        <f t="shared" si="266"/>
        <v/>
      </c>
    </row>
    <row r="9422" spans="1:18" x14ac:dyDescent="0.3">
      <c r="A9422">
        <v>9547</v>
      </c>
      <c r="B9422">
        <v>2011</v>
      </c>
      <c r="C9422">
        <v>1</v>
      </c>
      <c r="D9422">
        <v>7.2411299999999998E-2</v>
      </c>
      <c r="E9422">
        <v>8.6893600000000001E-2</v>
      </c>
      <c r="F9422">
        <v>0.13034029999999999</v>
      </c>
      <c r="G9422">
        <v>8.6893600000000001E-2</v>
      </c>
      <c r="H9422">
        <v>4.4894999999999997E-2</v>
      </c>
      <c r="I9422">
        <v>0.1737871</v>
      </c>
      <c r="J9422">
        <v>0.13323679999999999</v>
      </c>
      <c r="K9422">
        <v>6.9514800000000002E-2</v>
      </c>
      <c r="L9422">
        <v>0.1882694</v>
      </c>
      <c r="M9422">
        <v>1.3758100000000001E-2</v>
      </c>
      <c r="O9422" t="str">
        <f>Table_Index[[#This Row],[ID]]&amp;Table_Index[[#This Row],[year]]</f>
        <v>95472011</v>
      </c>
      <c r="R9422" t="str">
        <f t="shared" ref="R9422:R9485" si="267">RIGHT(P9422,4)</f>
        <v/>
      </c>
    </row>
    <row r="9423" spans="1:18" x14ac:dyDescent="0.3">
      <c r="A9423">
        <v>9547</v>
      </c>
      <c r="B9423">
        <v>2011</v>
      </c>
      <c r="C9423">
        <v>2</v>
      </c>
      <c r="D9423">
        <v>3.7999199999999997E-2</v>
      </c>
      <c r="E9423">
        <v>4.8362599999999999E-2</v>
      </c>
      <c r="F9423">
        <v>0.1243609</v>
      </c>
      <c r="G9423">
        <v>4.6289900000000002E-2</v>
      </c>
      <c r="H9423">
        <v>4.9744000000000003E-3</v>
      </c>
      <c r="I9423">
        <v>0.38690059999999998</v>
      </c>
      <c r="J9423">
        <v>0.19690479999999999</v>
      </c>
      <c r="K9423">
        <v>6.0107800000000003E-2</v>
      </c>
      <c r="L9423">
        <v>8.9816199999999999E-2</v>
      </c>
      <c r="M9423">
        <v>4.2835E-3</v>
      </c>
      <c r="O9423" t="str">
        <f>Table_Index[[#This Row],[ID]]&amp;Table_Index[[#This Row],[year]]</f>
        <v>95472011</v>
      </c>
      <c r="R9423" t="str">
        <f t="shared" si="267"/>
        <v/>
      </c>
    </row>
    <row r="9424" spans="1:18" x14ac:dyDescent="0.3">
      <c r="A9424">
        <v>9547</v>
      </c>
      <c r="B9424">
        <v>2011</v>
      </c>
      <c r="C9424">
        <v>3</v>
      </c>
      <c r="D9424">
        <v>3.8125600000000003E-2</v>
      </c>
      <c r="E9424">
        <v>7.6944399999999996E-2</v>
      </c>
      <c r="F9424">
        <v>0.1386386</v>
      </c>
      <c r="G9424">
        <v>3.4659599999999999E-2</v>
      </c>
      <c r="H9424">
        <v>2.4954999999999999E-3</v>
      </c>
      <c r="I9424">
        <v>0.53375850000000002</v>
      </c>
      <c r="J9424">
        <v>6.6546499999999995E-2</v>
      </c>
      <c r="K9424">
        <v>2.7727700000000001E-2</v>
      </c>
      <c r="L9424">
        <v>7.6251200000000005E-2</v>
      </c>
      <c r="M9424">
        <v>4.8523000000000004E-3</v>
      </c>
      <c r="O9424" t="str">
        <f>Table_Index[[#This Row],[ID]]&amp;Table_Index[[#This Row],[year]]</f>
        <v>95472011</v>
      </c>
      <c r="R9424" t="str">
        <f t="shared" si="267"/>
        <v/>
      </c>
    </row>
    <row r="9425" spans="1:18" x14ac:dyDescent="0.3">
      <c r="A9425">
        <v>9547</v>
      </c>
      <c r="B9425">
        <v>2011</v>
      </c>
      <c r="C9425">
        <v>4</v>
      </c>
      <c r="D9425">
        <v>4.6061699999999997E-2</v>
      </c>
      <c r="E9425">
        <v>8.1375699999999995E-2</v>
      </c>
      <c r="F9425">
        <v>6.9092600000000004E-2</v>
      </c>
      <c r="G9425">
        <v>8.2911100000000001E-2</v>
      </c>
      <c r="H9425">
        <v>2.7637E-3</v>
      </c>
      <c r="I9425">
        <v>0.51282050000000001</v>
      </c>
      <c r="J9425">
        <v>7.2163400000000003E-2</v>
      </c>
      <c r="K9425">
        <v>5.37387E-2</v>
      </c>
      <c r="L9425">
        <v>7.3698799999999995E-2</v>
      </c>
      <c r="M9425">
        <v>5.3739E-3</v>
      </c>
      <c r="O9425" t="str">
        <f>Table_Index[[#This Row],[ID]]&amp;Table_Index[[#This Row],[year]]</f>
        <v>95472011</v>
      </c>
      <c r="R9425" t="str">
        <f t="shared" si="267"/>
        <v/>
      </c>
    </row>
    <row r="9426" spans="1:18" x14ac:dyDescent="0.3">
      <c r="A9426">
        <v>9547</v>
      </c>
      <c r="B9426">
        <v>2012</v>
      </c>
      <c r="C9426">
        <v>1</v>
      </c>
      <c r="D9426">
        <v>0</v>
      </c>
      <c r="E9426">
        <v>5.9142399999999998E-2</v>
      </c>
      <c r="F9426">
        <v>0.1367669</v>
      </c>
      <c r="G9426">
        <v>2.4396299999999999E-2</v>
      </c>
      <c r="H9426">
        <v>1.6017699999999999E-2</v>
      </c>
      <c r="I9426">
        <v>0.59881720000000005</v>
      </c>
      <c r="J9426">
        <v>6.2099599999999998E-2</v>
      </c>
      <c r="K9426">
        <v>2.8831900000000001E-2</v>
      </c>
      <c r="L9426">
        <v>6.6535200000000003E-2</v>
      </c>
      <c r="M9426">
        <v>7.3927999999999997E-3</v>
      </c>
      <c r="O9426" t="str">
        <f>Table_Index[[#This Row],[ID]]&amp;Table_Index[[#This Row],[year]]</f>
        <v>95472012</v>
      </c>
      <c r="R9426" t="str">
        <f t="shared" si="267"/>
        <v/>
      </c>
    </row>
    <row r="9427" spans="1:18" x14ac:dyDescent="0.3">
      <c r="A9427">
        <v>9547</v>
      </c>
      <c r="B9427">
        <v>2012</v>
      </c>
      <c r="C9427">
        <v>2</v>
      </c>
      <c r="D9427">
        <v>4.6727900000000003E-2</v>
      </c>
      <c r="E9427">
        <v>0.14918190000000001</v>
      </c>
      <c r="F9427">
        <v>0.1169775</v>
      </c>
      <c r="G9427">
        <v>8.4915299999999999E-2</v>
      </c>
      <c r="H9427">
        <v>1.77597E-2</v>
      </c>
      <c r="I9427">
        <v>0.46885729999999998</v>
      </c>
      <c r="J9427">
        <v>3.4453900000000003E-2</v>
      </c>
      <c r="K9427">
        <v>3.9071399999999999E-2</v>
      </c>
      <c r="L9427">
        <v>2.8415599999999999E-2</v>
      </c>
      <c r="M9427">
        <v>1.3639500000000001E-2</v>
      </c>
      <c r="O9427" t="str">
        <f>Table_Index[[#This Row],[ID]]&amp;Table_Index[[#This Row],[year]]</f>
        <v>95472012</v>
      </c>
      <c r="R9427" t="str">
        <f t="shared" si="267"/>
        <v/>
      </c>
    </row>
    <row r="9428" spans="1:18" x14ac:dyDescent="0.3">
      <c r="A9428">
        <v>9547</v>
      </c>
      <c r="B9428">
        <v>2012</v>
      </c>
      <c r="C9428">
        <v>3</v>
      </c>
      <c r="D9428">
        <v>0.2163852</v>
      </c>
      <c r="E9428">
        <v>9.9176500000000001E-2</v>
      </c>
      <c r="F9428">
        <v>0.25244939999999999</v>
      </c>
      <c r="G9428">
        <v>8.4149799999999997E-2</v>
      </c>
      <c r="H9428">
        <v>4.0572200000000003E-2</v>
      </c>
      <c r="I9428">
        <v>0.1262247</v>
      </c>
      <c r="J9428">
        <v>0</v>
      </c>
      <c r="K9428">
        <v>5.40963E-2</v>
      </c>
      <c r="L9428">
        <v>0.120214</v>
      </c>
      <c r="M9428">
        <v>6.7320000000000001E-3</v>
      </c>
      <c r="O9428" t="str">
        <f>Table_Index[[#This Row],[ID]]&amp;Table_Index[[#This Row],[year]]</f>
        <v>95472012</v>
      </c>
      <c r="R9428" t="str">
        <f t="shared" si="267"/>
        <v/>
      </c>
    </row>
    <row r="9429" spans="1:18" x14ac:dyDescent="0.3">
      <c r="A9429">
        <v>9547</v>
      </c>
      <c r="B9429">
        <v>2012</v>
      </c>
      <c r="C9429">
        <v>4</v>
      </c>
      <c r="D9429">
        <v>2.7990299999999999E-2</v>
      </c>
      <c r="E9429">
        <v>8.8169399999999995E-2</v>
      </c>
      <c r="F9429">
        <v>9.3300999999999995E-2</v>
      </c>
      <c r="G9429">
        <v>4.08192E-2</v>
      </c>
      <c r="H9429">
        <v>1.16626E-2</v>
      </c>
      <c r="I9429">
        <v>0.41985450000000002</v>
      </c>
      <c r="J9429">
        <v>0.24724760000000001</v>
      </c>
      <c r="K9429">
        <v>1.6794199999999999E-2</v>
      </c>
      <c r="L9429">
        <v>4.5717500000000001E-2</v>
      </c>
      <c r="M9429">
        <v>8.4437000000000002E-3</v>
      </c>
      <c r="O9429" t="str">
        <f>Table_Index[[#This Row],[ID]]&amp;Table_Index[[#This Row],[year]]</f>
        <v>95472012</v>
      </c>
      <c r="R9429" t="str">
        <f t="shared" si="267"/>
        <v/>
      </c>
    </row>
    <row r="9430" spans="1:18" x14ac:dyDescent="0.3">
      <c r="A9430">
        <v>9548</v>
      </c>
      <c r="B9430">
        <v>2003</v>
      </c>
      <c r="C9430">
        <v>1</v>
      </c>
      <c r="D9430">
        <v>0.41826930000000001</v>
      </c>
      <c r="E9430">
        <v>8.6538500000000004E-2</v>
      </c>
      <c r="F9430">
        <v>0.1826923</v>
      </c>
      <c r="G9430">
        <v>7.6923099999999994E-2</v>
      </c>
      <c r="H9430">
        <v>0</v>
      </c>
      <c r="I9430">
        <v>0</v>
      </c>
      <c r="J9430">
        <v>0</v>
      </c>
      <c r="K9430">
        <v>9.6153799999999998E-2</v>
      </c>
      <c r="L9430">
        <v>0.1153846</v>
      </c>
      <c r="M9430">
        <v>2.4038500000000001E-2</v>
      </c>
      <c r="O9430" t="str">
        <f>Table_Index[[#This Row],[ID]]&amp;Table_Index[[#This Row],[year]]</f>
        <v>95482003</v>
      </c>
      <c r="R9430" t="str">
        <f t="shared" si="267"/>
        <v/>
      </c>
    </row>
    <row r="9431" spans="1:18" x14ac:dyDescent="0.3">
      <c r="A9431">
        <v>9548</v>
      </c>
      <c r="B9431">
        <v>2003</v>
      </c>
      <c r="C9431">
        <v>2</v>
      </c>
      <c r="D9431">
        <v>0.54761899999999997</v>
      </c>
      <c r="E9431">
        <v>9.2857099999999998E-2</v>
      </c>
      <c r="F9431">
        <v>0.19047620000000001</v>
      </c>
      <c r="G9431">
        <v>0.05</v>
      </c>
      <c r="H9431">
        <v>0</v>
      </c>
      <c r="I9431">
        <v>0</v>
      </c>
      <c r="J9431">
        <v>0</v>
      </c>
      <c r="K9431">
        <v>9.5238100000000006E-2</v>
      </c>
      <c r="L9431">
        <v>0</v>
      </c>
      <c r="M9431">
        <v>2.3809500000000001E-2</v>
      </c>
      <c r="O9431" t="str">
        <f>Table_Index[[#This Row],[ID]]&amp;Table_Index[[#This Row],[year]]</f>
        <v>95482003</v>
      </c>
      <c r="R9431" t="str">
        <f t="shared" si="267"/>
        <v/>
      </c>
    </row>
    <row r="9432" spans="1:18" x14ac:dyDescent="0.3">
      <c r="A9432">
        <v>9548</v>
      </c>
      <c r="B9432">
        <v>2003</v>
      </c>
      <c r="C9432">
        <v>3</v>
      </c>
      <c r="D9432">
        <v>0.38071060000000001</v>
      </c>
      <c r="E9432">
        <v>6.0913700000000001E-2</v>
      </c>
      <c r="F9432">
        <v>0.2182741</v>
      </c>
      <c r="G9432">
        <v>0</v>
      </c>
      <c r="H9432">
        <v>0</v>
      </c>
      <c r="I9432">
        <v>0</v>
      </c>
      <c r="J9432">
        <v>0</v>
      </c>
      <c r="K9432">
        <v>0.1015228</v>
      </c>
      <c r="L9432">
        <v>0.213198</v>
      </c>
      <c r="M9432">
        <v>2.5380699999999999E-2</v>
      </c>
      <c r="O9432" t="str">
        <f>Table_Index[[#This Row],[ID]]&amp;Table_Index[[#This Row],[year]]</f>
        <v>95482003</v>
      </c>
      <c r="R9432" t="str">
        <f t="shared" si="267"/>
        <v/>
      </c>
    </row>
    <row r="9433" spans="1:18" x14ac:dyDescent="0.3">
      <c r="A9433">
        <v>9548</v>
      </c>
      <c r="B9433">
        <v>2003</v>
      </c>
      <c r="C9433">
        <v>4</v>
      </c>
      <c r="D9433">
        <v>0.34159780000000001</v>
      </c>
      <c r="E9433">
        <v>0.15426989999999999</v>
      </c>
      <c r="F9433">
        <v>0.21487600000000001</v>
      </c>
      <c r="G9433">
        <v>0</v>
      </c>
      <c r="H9433">
        <v>0</v>
      </c>
      <c r="I9433">
        <v>0</v>
      </c>
      <c r="J9433">
        <v>0</v>
      </c>
      <c r="K9433">
        <v>0.11019279999999999</v>
      </c>
      <c r="L9433">
        <v>0.1652893</v>
      </c>
      <c r="M9433">
        <v>1.3774099999999999E-2</v>
      </c>
      <c r="O9433" t="str">
        <f>Table_Index[[#This Row],[ID]]&amp;Table_Index[[#This Row],[year]]</f>
        <v>95482003</v>
      </c>
      <c r="R9433" t="str">
        <f t="shared" si="267"/>
        <v/>
      </c>
    </row>
    <row r="9434" spans="1:18" x14ac:dyDescent="0.3">
      <c r="A9434">
        <v>9548</v>
      </c>
      <c r="B9434">
        <v>2004</v>
      </c>
      <c r="C9434">
        <v>1</v>
      </c>
      <c r="D9434">
        <v>0</v>
      </c>
      <c r="E9434">
        <v>0.2103043</v>
      </c>
      <c r="F9434">
        <v>0.3605216</v>
      </c>
      <c r="G9434">
        <v>7.2104299999999996E-2</v>
      </c>
      <c r="H9434">
        <v>0</v>
      </c>
      <c r="I9434">
        <v>0</v>
      </c>
      <c r="J9434">
        <v>0</v>
      </c>
      <c r="K9434">
        <v>0.1201739</v>
      </c>
      <c r="L9434">
        <v>0.18927379999999999</v>
      </c>
      <c r="M9434">
        <v>1.5021700000000001E-2</v>
      </c>
      <c r="O9434" t="str">
        <f>Table_Index[[#This Row],[ID]]&amp;Table_Index[[#This Row],[year]]</f>
        <v>95482004</v>
      </c>
      <c r="R9434" t="str">
        <f t="shared" si="267"/>
        <v/>
      </c>
    </row>
    <row r="9435" spans="1:18" x14ac:dyDescent="0.3">
      <c r="A9435">
        <v>9548</v>
      </c>
      <c r="B9435">
        <v>2004</v>
      </c>
      <c r="C9435">
        <v>2</v>
      </c>
      <c r="D9435">
        <v>4.9203799999999999E-2</v>
      </c>
      <c r="E9435">
        <v>1.3419199999999999E-2</v>
      </c>
      <c r="F9435">
        <v>1.43138E-2</v>
      </c>
      <c r="G9435">
        <v>5.0098E-3</v>
      </c>
      <c r="H9435">
        <v>0</v>
      </c>
      <c r="I9435">
        <v>0</v>
      </c>
      <c r="J9435">
        <v>0</v>
      </c>
      <c r="K9435">
        <v>7.5148000000000003E-3</v>
      </c>
      <c r="L9435">
        <v>1.5029499999999999E-2</v>
      </c>
      <c r="M9435">
        <v>0.89550909999999995</v>
      </c>
      <c r="O9435" t="str">
        <f>Table_Index[[#This Row],[ID]]&amp;Table_Index[[#This Row],[year]]</f>
        <v>95482004</v>
      </c>
      <c r="R9435" t="str">
        <f t="shared" si="267"/>
        <v/>
      </c>
    </row>
    <row r="9436" spans="1:18" x14ac:dyDescent="0.3">
      <c r="A9436">
        <v>9548</v>
      </c>
      <c r="B9436">
        <v>2004</v>
      </c>
      <c r="C9436">
        <v>3</v>
      </c>
      <c r="D9436">
        <v>0.4557504</v>
      </c>
      <c r="E9436">
        <v>9.8358399999999999E-2</v>
      </c>
      <c r="F9436">
        <v>0.1748593</v>
      </c>
      <c r="G9436">
        <v>0</v>
      </c>
      <c r="H9436">
        <v>0</v>
      </c>
      <c r="I9436">
        <v>0</v>
      </c>
      <c r="J9436">
        <v>0</v>
      </c>
      <c r="K9436">
        <v>8.7429699999999999E-2</v>
      </c>
      <c r="L9436">
        <v>0.15081620000000001</v>
      </c>
      <c r="M9436">
        <v>3.2786099999999999E-2</v>
      </c>
      <c r="O9436" t="str">
        <f>Table_Index[[#This Row],[ID]]&amp;Table_Index[[#This Row],[year]]</f>
        <v>95482004</v>
      </c>
      <c r="R9436" t="str">
        <f t="shared" si="267"/>
        <v/>
      </c>
    </row>
    <row r="9437" spans="1:18" x14ac:dyDescent="0.3">
      <c r="A9437">
        <v>9548</v>
      </c>
      <c r="B9437">
        <v>2004</v>
      </c>
      <c r="C9437">
        <v>4</v>
      </c>
      <c r="D9437">
        <v>0.51319650000000006</v>
      </c>
      <c r="E9437">
        <v>0.13929620000000001</v>
      </c>
      <c r="F9437">
        <v>0.1143695</v>
      </c>
      <c r="G9437">
        <v>4.6920799999999999E-2</v>
      </c>
      <c r="H9437">
        <v>0</v>
      </c>
      <c r="I9437">
        <v>0</v>
      </c>
      <c r="J9437">
        <v>0</v>
      </c>
      <c r="K9437">
        <v>5.8651000000000002E-2</v>
      </c>
      <c r="L9437">
        <v>0.1231672</v>
      </c>
      <c r="M9437">
        <v>4.3987999999999996E-3</v>
      </c>
      <c r="O9437" t="str">
        <f>Table_Index[[#This Row],[ID]]&amp;Table_Index[[#This Row],[year]]</f>
        <v>95482004</v>
      </c>
      <c r="R9437" t="str">
        <f t="shared" si="267"/>
        <v/>
      </c>
    </row>
    <row r="9438" spans="1:18" x14ac:dyDescent="0.3">
      <c r="A9438">
        <v>9548</v>
      </c>
      <c r="B9438">
        <v>2005</v>
      </c>
      <c r="C9438">
        <v>1</v>
      </c>
      <c r="D9438">
        <v>0</v>
      </c>
      <c r="E9438">
        <v>0.2149382</v>
      </c>
      <c r="F9438">
        <v>0.3582304</v>
      </c>
      <c r="G9438">
        <v>2.68673E-2</v>
      </c>
      <c r="H9438">
        <v>0</v>
      </c>
      <c r="I9438">
        <v>0</v>
      </c>
      <c r="J9438">
        <v>0</v>
      </c>
      <c r="K9438">
        <v>0.1791152</v>
      </c>
      <c r="L9438">
        <v>0.1970267</v>
      </c>
      <c r="M9438">
        <v>2.3822300000000001E-2</v>
      </c>
      <c r="O9438" t="str">
        <f>Table_Index[[#This Row],[ID]]&amp;Table_Index[[#This Row],[year]]</f>
        <v>95482005</v>
      </c>
      <c r="R9438" t="str">
        <f t="shared" si="267"/>
        <v/>
      </c>
    </row>
    <row r="9439" spans="1:18" x14ac:dyDescent="0.3">
      <c r="A9439">
        <v>9548</v>
      </c>
      <c r="B9439">
        <v>2005</v>
      </c>
      <c r="C9439">
        <v>2</v>
      </c>
      <c r="D9439">
        <v>0.19744639999999999</v>
      </c>
      <c r="E9439">
        <v>0.1184678</v>
      </c>
      <c r="F9439">
        <v>0.30011850000000001</v>
      </c>
      <c r="G9439">
        <v>2.76425E-2</v>
      </c>
      <c r="H9439">
        <v>0</v>
      </c>
      <c r="I9439">
        <v>0</v>
      </c>
      <c r="J9439">
        <v>0</v>
      </c>
      <c r="K9439">
        <v>0.15795709999999999</v>
      </c>
      <c r="L9439">
        <v>0.1816507</v>
      </c>
      <c r="M9439">
        <v>1.6717099999999999E-2</v>
      </c>
      <c r="O9439" t="str">
        <f>Table_Index[[#This Row],[ID]]&amp;Table_Index[[#This Row],[year]]</f>
        <v>95482005</v>
      </c>
      <c r="R9439" t="str">
        <f t="shared" si="267"/>
        <v/>
      </c>
    </row>
    <row r="9440" spans="1:18" x14ac:dyDescent="0.3">
      <c r="A9440">
        <v>9548</v>
      </c>
      <c r="B9440">
        <v>2005</v>
      </c>
      <c r="C9440">
        <v>3</v>
      </c>
      <c r="D9440">
        <v>0.13210179999999999</v>
      </c>
      <c r="E9440">
        <v>7.3630500000000002E-2</v>
      </c>
      <c r="F9440">
        <v>0.16891709999999999</v>
      </c>
      <c r="G9440">
        <v>1.7324800000000001E-2</v>
      </c>
      <c r="H9440">
        <v>0</v>
      </c>
      <c r="I9440">
        <v>0.3681526</v>
      </c>
      <c r="J9440">
        <v>0</v>
      </c>
      <c r="K9440">
        <v>7.3630500000000002E-2</v>
      </c>
      <c r="L9440">
        <v>0.16242029999999999</v>
      </c>
      <c r="M9440">
        <v>3.8222999999999998E-3</v>
      </c>
      <c r="O9440" t="str">
        <f>Table_Index[[#This Row],[ID]]&amp;Table_Index[[#This Row],[year]]</f>
        <v>95482005</v>
      </c>
      <c r="R9440" t="str">
        <f t="shared" si="267"/>
        <v/>
      </c>
    </row>
    <row r="9441" spans="1:18" x14ac:dyDescent="0.3">
      <c r="A9441">
        <v>9548</v>
      </c>
      <c r="B9441">
        <v>2005</v>
      </c>
      <c r="C9441">
        <v>4</v>
      </c>
      <c r="D9441">
        <v>0</v>
      </c>
      <c r="E9441">
        <v>0.1023062</v>
      </c>
      <c r="F9441">
        <v>0.25917560000000001</v>
      </c>
      <c r="G9441">
        <v>3.4102100000000003E-2</v>
      </c>
      <c r="H9441">
        <v>0</v>
      </c>
      <c r="I9441">
        <v>0</v>
      </c>
      <c r="J9441">
        <v>0.11253680000000001</v>
      </c>
      <c r="K9441">
        <v>0.315444</v>
      </c>
      <c r="L9441">
        <v>0.1705103</v>
      </c>
      <c r="M9441">
        <v>5.9252000000000003E-3</v>
      </c>
      <c r="O9441" t="str">
        <f>Table_Index[[#This Row],[ID]]&amp;Table_Index[[#This Row],[year]]</f>
        <v>95482005</v>
      </c>
      <c r="R9441" t="str">
        <f t="shared" si="267"/>
        <v/>
      </c>
    </row>
    <row r="9442" spans="1:18" x14ac:dyDescent="0.3">
      <c r="A9442">
        <v>9548</v>
      </c>
      <c r="B9442">
        <v>2006</v>
      </c>
      <c r="C9442">
        <v>1</v>
      </c>
      <c r="D9442">
        <v>0.1568494</v>
      </c>
      <c r="E9442">
        <v>7.6719800000000005E-2</v>
      </c>
      <c r="F9442">
        <v>0.1166141</v>
      </c>
      <c r="G9442">
        <v>2.7619100000000001E-2</v>
      </c>
      <c r="H9442">
        <v>0</v>
      </c>
      <c r="I9442">
        <v>0.30687920000000002</v>
      </c>
      <c r="J9442">
        <v>8.5926199999999994E-2</v>
      </c>
      <c r="K9442">
        <v>6.1375800000000001E-2</v>
      </c>
      <c r="L9442">
        <v>0.16111159999999999</v>
      </c>
      <c r="M9442">
        <v>6.9048E-3</v>
      </c>
      <c r="O9442" t="str">
        <f>Table_Index[[#This Row],[ID]]&amp;Table_Index[[#This Row],[year]]</f>
        <v>95482006</v>
      </c>
      <c r="R9442" t="str">
        <f t="shared" si="267"/>
        <v/>
      </c>
    </row>
    <row r="9443" spans="1:18" x14ac:dyDescent="0.3">
      <c r="A9443">
        <v>9548</v>
      </c>
      <c r="B9443">
        <v>2006</v>
      </c>
      <c r="C9443">
        <v>2</v>
      </c>
      <c r="D9443">
        <v>0</v>
      </c>
      <c r="E9443">
        <v>0.1592779</v>
      </c>
      <c r="F9443">
        <v>0.18582419999999999</v>
      </c>
      <c r="G9443">
        <v>3.1855599999999998E-2</v>
      </c>
      <c r="H9443">
        <v>3.9819500000000001E-2</v>
      </c>
      <c r="I9443">
        <v>0</v>
      </c>
      <c r="J9443">
        <v>0.17520569999999999</v>
      </c>
      <c r="K9443">
        <v>0.1061853</v>
      </c>
      <c r="L9443">
        <v>0.28670030000000002</v>
      </c>
      <c r="M9443">
        <v>1.51314E-2</v>
      </c>
      <c r="O9443" t="str">
        <f>Table_Index[[#This Row],[ID]]&amp;Table_Index[[#This Row],[year]]</f>
        <v>95482006</v>
      </c>
      <c r="R9443" t="str">
        <f t="shared" si="267"/>
        <v/>
      </c>
    </row>
    <row r="9444" spans="1:18" x14ac:dyDescent="0.3">
      <c r="A9444">
        <v>9548</v>
      </c>
      <c r="B9444">
        <v>2006</v>
      </c>
      <c r="C9444">
        <v>3</v>
      </c>
      <c r="D9444">
        <v>0.17588899999999999</v>
      </c>
      <c r="E9444">
        <v>0.1319167</v>
      </c>
      <c r="F9444">
        <v>0.2345187</v>
      </c>
      <c r="G9444">
        <v>2.9314799999999998E-2</v>
      </c>
      <c r="H9444">
        <v>0</v>
      </c>
      <c r="I9444">
        <v>0</v>
      </c>
      <c r="J9444">
        <v>0</v>
      </c>
      <c r="K9444">
        <v>0.1172593</v>
      </c>
      <c r="L9444">
        <v>0.2902168</v>
      </c>
      <c r="M9444">
        <v>2.08846E-2</v>
      </c>
      <c r="O9444" t="str">
        <f>Table_Index[[#This Row],[ID]]&amp;Table_Index[[#This Row],[year]]</f>
        <v>95482006</v>
      </c>
      <c r="R9444" t="str">
        <f t="shared" si="267"/>
        <v/>
      </c>
    </row>
    <row r="9445" spans="1:18" x14ac:dyDescent="0.3">
      <c r="A9445">
        <v>9548</v>
      </c>
      <c r="B9445">
        <v>2006</v>
      </c>
      <c r="C9445">
        <v>4</v>
      </c>
      <c r="D9445">
        <v>5.9814199999999998E-2</v>
      </c>
      <c r="E9445">
        <v>2.8037900000000001E-2</v>
      </c>
      <c r="F9445">
        <v>6.5421800000000002E-2</v>
      </c>
      <c r="G9445">
        <v>4.8599000000000003E-2</v>
      </c>
      <c r="H9445">
        <v>0</v>
      </c>
      <c r="I9445">
        <v>0.51402829999999999</v>
      </c>
      <c r="J9445">
        <v>0</v>
      </c>
      <c r="K9445">
        <v>0.1962653</v>
      </c>
      <c r="L9445">
        <v>8.41137E-2</v>
      </c>
      <c r="M9445">
        <v>3.7196999999999998E-3</v>
      </c>
      <c r="O9445" t="str">
        <f>Table_Index[[#This Row],[ID]]&amp;Table_Index[[#This Row],[year]]</f>
        <v>95482006</v>
      </c>
      <c r="R9445" t="str">
        <f t="shared" si="267"/>
        <v/>
      </c>
    </row>
    <row r="9446" spans="1:18" x14ac:dyDescent="0.3">
      <c r="A9446">
        <v>9548</v>
      </c>
      <c r="B9446">
        <v>2007</v>
      </c>
      <c r="C9446">
        <v>1</v>
      </c>
      <c r="D9446">
        <v>0.22964789999999999</v>
      </c>
      <c r="E9446">
        <v>0.1211034</v>
      </c>
      <c r="F9446">
        <v>0.20453009999999999</v>
      </c>
      <c r="G9446">
        <v>2.15295E-2</v>
      </c>
      <c r="H9446">
        <v>8.0736000000000002E-3</v>
      </c>
      <c r="I9446">
        <v>0</v>
      </c>
      <c r="J9446">
        <v>4.3731800000000001E-2</v>
      </c>
      <c r="K9446">
        <v>0.1076474</v>
      </c>
      <c r="L9446">
        <v>0.23413320000000001</v>
      </c>
      <c r="M9446">
        <v>2.9603000000000001E-2</v>
      </c>
      <c r="O9446" t="str">
        <f>Table_Index[[#This Row],[ID]]&amp;Table_Index[[#This Row],[year]]</f>
        <v>95482007</v>
      </c>
      <c r="R9446" t="str">
        <f t="shared" si="267"/>
        <v/>
      </c>
    </row>
    <row r="9447" spans="1:18" x14ac:dyDescent="0.3">
      <c r="A9447">
        <v>9548</v>
      </c>
      <c r="B9447">
        <v>2007</v>
      </c>
      <c r="C9447">
        <v>2</v>
      </c>
      <c r="D9447">
        <v>5.1097499999999997E-2</v>
      </c>
      <c r="E9447">
        <v>0.1077838</v>
      </c>
      <c r="F9447">
        <v>0.2874234</v>
      </c>
      <c r="G9447">
        <v>2.8189599999999999E-2</v>
      </c>
      <c r="H9447">
        <v>3.3532699999999999E-2</v>
      </c>
      <c r="I9447">
        <v>0</v>
      </c>
      <c r="J9447">
        <v>0.172454</v>
      </c>
      <c r="K9447">
        <v>9.5807799999999999E-2</v>
      </c>
      <c r="L9447">
        <v>0.20838200000000001</v>
      </c>
      <c r="M9447">
        <v>1.5329199999999999E-2</v>
      </c>
      <c r="O9447" t="str">
        <f>Table_Index[[#This Row],[ID]]&amp;Table_Index[[#This Row],[year]]</f>
        <v>95482007</v>
      </c>
      <c r="R9447" t="str">
        <f t="shared" si="267"/>
        <v/>
      </c>
    </row>
    <row r="9448" spans="1:18" x14ac:dyDescent="0.3">
      <c r="A9448">
        <v>9548</v>
      </c>
      <c r="B9448">
        <v>2007</v>
      </c>
      <c r="C9448">
        <v>3</v>
      </c>
      <c r="D9448">
        <v>0.1414707</v>
      </c>
      <c r="E9448">
        <v>9.0268899999999999E-2</v>
      </c>
      <c r="F9448">
        <v>0.33432909999999999</v>
      </c>
      <c r="G9448">
        <v>0.13094549999999999</v>
      </c>
      <c r="H9448">
        <v>2.64677E-2</v>
      </c>
      <c r="I9448">
        <v>0</v>
      </c>
      <c r="J9448">
        <v>0</v>
      </c>
      <c r="K9448">
        <v>0.1002987</v>
      </c>
      <c r="L9448">
        <v>0.1615924</v>
      </c>
      <c r="M9448">
        <v>1.46269E-2</v>
      </c>
      <c r="O9448" t="str">
        <f>Table_Index[[#This Row],[ID]]&amp;Table_Index[[#This Row],[year]]</f>
        <v>95482007</v>
      </c>
      <c r="R9448" t="str">
        <f t="shared" si="267"/>
        <v/>
      </c>
    </row>
    <row r="9449" spans="1:18" x14ac:dyDescent="0.3">
      <c r="A9449">
        <v>9548</v>
      </c>
      <c r="B9449">
        <v>2007</v>
      </c>
      <c r="C9449">
        <v>4</v>
      </c>
      <c r="D9449">
        <v>0.18295710000000001</v>
      </c>
      <c r="E9449">
        <v>0.1234961</v>
      </c>
      <c r="F9449">
        <v>0.25057180000000001</v>
      </c>
      <c r="G9449">
        <v>3.2216399999999999E-2</v>
      </c>
      <c r="H9449">
        <v>3.2216399999999999E-2</v>
      </c>
      <c r="I9449">
        <v>0</v>
      </c>
      <c r="J9449">
        <v>0.1431838</v>
      </c>
      <c r="K9449">
        <v>7.15919E-2</v>
      </c>
      <c r="L9449">
        <v>0.150343</v>
      </c>
      <c r="M9449">
        <v>1.34235E-2</v>
      </c>
      <c r="O9449" t="str">
        <f>Table_Index[[#This Row],[ID]]&amp;Table_Index[[#This Row],[year]]</f>
        <v>95482007</v>
      </c>
      <c r="R9449" t="str">
        <f t="shared" si="267"/>
        <v/>
      </c>
    </row>
    <row r="9450" spans="1:18" x14ac:dyDescent="0.3">
      <c r="A9450">
        <v>9548</v>
      </c>
      <c r="B9450">
        <v>2008</v>
      </c>
      <c r="C9450">
        <v>1</v>
      </c>
      <c r="D9450">
        <v>0</v>
      </c>
      <c r="E9450">
        <v>0.1055736</v>
      </c>
      <c r="F9450">
        <v>0.47773520000000003</v>
      </c>
      <c r="G9450">
        <v>0</v>
      </c>
      <c r="H9450">
        <v>2.6540999999999999E-3</v>
      </c>
      <c r="I9450">
        <v>4.6004099999999999E-2</v>
      </c>
      <c r="J9450">
        <v>0.14155119999999999</v>
      </c>
      <c r="K9450">
        <v>8.1391900000000003E-2</v>
      </c>
      <c r="L9450">
        <v>0.13270419999999999</v>
      </c>
      <c r="M9450">
        <v>1.2385699999999999E-2</v>
      </c>
      <c r="O9450" t="str">
        <f>Table_Index[[#This Row],[ID]]&amp;Table_Index[[#This Row],[year]]</f>
        <v>95482008</v>
      </c>
      <c r="R9450" t="str">
        <f t="shared" si="267"/>
        <v/>
      </c>
    </row>
    <row r="9451" spans="1:18" x14ac:dyDescent="0.3">
      <c r="A9451">
        <v>9548</v>
      </c>
      <c r="B9451">
        <v>2008</v>
      </c>
      <c r="C9451">
        <v>2</v>
      </c>
      <c r="D9451">
        <v>6.5637699999999993E-2</v>
      </c>
      <c r="E9451">
        <v>0.12922410000000001</v>
      </c>
      <c r="F9451">
        <v>0.2871648</v>
      </c>
      <c r="G9451">
        <v>1.8460600000000001E-2</v>
      </c>
      <c r="H9451">
        <v>1.9998999999999999E-2</v>
      </c>
      <c r="I9451">
        <v>0</v>
      </c>
      <c r="J9451">
        <v>0.19383619999999999</v>
      </c>
      <c r="K9451">
        <v>0.12922410000000001</v>
      </c>
      <c r="L9451">
        <v>0.1439926</v>
      </c>
      <c r="M9451">
        <v>1.24609E-2</v>
      </c>
      <c r="O9451" t="str">
        <f>Table_Index[[#This Row],[ID]]&amp;Table_Index[[#This Row],[year]]</f>
        <v>95482008</v>
      </c>
      <c r="R9451" t="str">
        <f t="shared" si="267"/>
        <v/>
      </c>
    </row>
    <row r="9452" spans="1:18" x14ac:dyDescent="0.3">
      <c r="A9452">
        <v>9548</v>
      </c>
      <c r="B9452">
        <v>2008</v>
      </c>
      <c r="C9452">
        <v>3</v>
      </c>
      <c r="D9452">
        <v>2.6329399999999999E-2</v>
      </c>
      <c r="E9452">
        <v>5.1063200000000003E-2</v>
      </c>
      <c r="F9452">
        <v>0.17951890000000001</v>
      </c>
      <c r="G9452">
        <v>1.01727E-2</v>
      </c>
      <c r="H9452">
        <v>1.0053100000000001E-2</v>
      </c>
      <c r="I9452">
        <v>0.52359679999999997</v>
      </c>
      <c r="J9452">
        <v>0.1136953</v>
      </c>
      <c r="K9452">
        <v>2.7526200000000001E-2</v>
      </c>
      <c r="L9452">
        <v>5.3855699999999999E-2</v>
      </c>
      <c r="M9452">
        <v>4.1888000000000003E-3</v>
      </c>
      <c r="O9452" t="str">
        <f>Table_Index[[#This Row],[ID]]&amp;Table_Index[[#This Row],[year]]</f>
        <v>95482008</v>
      </c>
      <c r="R9452" t="str">
        <f t="shared" si="267"/>
        <v/>
      </c>
    </row>
    <row r="9453" spans="1:18" x14ac:dyDescent="0.3">
      <c r="A9453">
        <v>9548</v>
      </c>
      <c r="B9453">
        <v>2008</v>
      </c>
      <c r="C9453">
        <v>4</v>
      </c>
      <c r="D9453">
        <v>9.4896499999999995E-2</v>
      </c>
      <c r="E9453">
        <v>8.4352399999999994E-2</v>
      </c>
      <c r="F9453">
        <v>0.18979289999999999</v>
      </c>
      <c r="G9453">
        <v>1.7118600000000001E-2</v>
      </c>
      <c r="H9453">
        <v>2.5832899999999999E-2</v>
      </c>
      <c r="I9453">
        <v>0.36904179999999998</v>
      </c>
      <c r="J9453">
        <v>8.22436E-2</v>
      </c>
      <c r="K9453">
        <v>5.4829099999999999E-2</v>
      </c>
      <c r="L9453">
        <v>7.0293700000000001E-2</v>
      </c>
      <c r="M9453">
        <v>1.1598499999999999E-2</v>
      </c>
      <c r="O9453" t="str">
        <f>Table_Index[[#This Row],[ID]]&amp;Table_Index[[#This Row],[year]]</f>
        <v>95482008</v>
      </c>
      <c r="R9453" t="str">
        <f t="shared" si="267"/>
        <v/>
      </c>
    </row>
    <row r="9454" spans="1:18" x14ac:dyDescent="0.3">
      <c r="A9454">
        <v>9549</v>
      </c>
      <c r="B9454">
        <v>2003</v>
      </c>
      <c r="C9454">
        <v>1</v>
      </c>
      <c r="D9454">
        <v>0.3832853</v>
      </c>
      <c r="E9454">
        <v>8.6455299999999999E-2</v>
      </c>
      <c r="F9454">
        <v>0.24207490000000001</v>
      </c>
      <c r="G9454">
        <v>0</v>
      </c>
      <c r="H9454">
        <v>1.72911E-2</v>
      </c>
      <c r="I9454">
        <v>0</v>
      </c>
      <c r="J9454">
        <v>0</v>
      </c>
      <c r="K9454">
        <v>5.7636899999999998E-2</v>
      </c>
      <c r="L9454">
        <v>0.1988472</v>
      </c>
      <c r="M9454">
        <v>1.44092E-2</v>
      </c>
      <c r="O9454" t="str">
        <f>Table_Index[[#This Row],[ID]]&amp;Table_Index[[#This Row],[year]]</f>
        <v>95492003</v>
      </c>
      <c r="R9454" t="str">
        <f t="shared" si="267"/>
        <v/>
      </c>
    </row>
    <row r="9455" spans="1:18" x14ac:dyDescent="0.3">
      <c r="A9455">
        <v>9549</v>
      </c>
      <c r="B9455">
        <v>2003</v>
      </c>
      <c r="C9455">
        <v>2</v>
      </c>
      <c r="D9455">
        <v>9.8381000000000007E-3</v>
      </c>
      <c r="E9455">
        <v>0</v>
      </c>
      <c r="F9455">
        <v>2.3300999999999999E-3</v>
      </c>
      <c r="G9455">
        <v>7.9222000000000008E-3</v>
      </c>
      <c r="H9455">
        <v>0</v>
      </c>
      <c r="I9455">
        <v>0</v>
      </c>
      <c r="J9455">
        <v>0</v>
      </c>
      <c r="K9455">
        <v>0.97862819999999995</v>
      </c>
      <c r="L9455">
        <v>1.165E-3</v>
      </c>
      <c r="M9455">
        <v>1.165E-4</v>
      </c>
      <c r="O9455" t="str">
        <f>Table_Index[[#This Row],[ID]]&amp;Table_Index[[#This Row],[year]]</f>
        <v>95492003</v>
      </c>
      <c r="R9455" t="str">
        <f t="shared" si="267"/>
        <v/>
      </c>
    </row>
    <row r="9456" spans="1:18" x14ac:dyDescent="0.3">
      <c r="A9456">
        <v>9549</v>
      </c>
      <c r="B9456">
        <v>2003</v>
      </c>
      <c r="C9456">
        <v>3</v>
      </c>
      <c r="D9456">
        <v>0.38277509999999998</v>
      </c>
      <c r="E9456">
        <v>0</v>
      </c>
      <c r="F9456">
        <v>0.20095689999999999</v>
      </c>
      <c r="G9456">
        <v>0.13875599999999999</v>
      </c>
      <c r="H9456">
        <v>0</v>
      </c>
      <c r="I9456">
        <v>0</v>
      </c>
      <c r="J9456">
        <v>0</v>
      </c>
      <c r="K9456">
        <v>0.1100478</v>
      </c>
      <c r="L9456">
        <v>0.14354069999999999</v>
      </c>
      <c r="M9456">
        <v>2.3923400000000001E-2</v>
      </c>
      <c r="O9456" t="str">
        <f>Table_Index[[#This Row],[ID]]&amp;Table_Index[[#This Row],[year]]</f>
        <v>95492003</v>
      </c>
      <c r="R9456" t="str">
        <f t="shared" si="267"/>
        <v/>
      </c>
    </row>
    <row r="9457" spans="1:18" x14ac:dyDescent="0.3">
      <c r="A9457">
        <v>9549</v>
      </c>
      <c r="B9457">
        <v>2003</v>
      </c>
      <c r="C9457">
        <v>4</v>
      </c>
      <c r="D9457">
        <v>0.46875</v>
      </c>
      <c r="E9457">
        <v>0</v>
      </c>
      <c r="F9457">
        <v>0.2083333</v>
      </c>
      <c r="G9457">
        <v>0</v>
      </c>
      <c r="H9457">
        <v>0</v>
      </c>
      <c r="I9457">
        <v>0</v>
      </c>
      <c r="J9457">
        <v>0</v>
      </c>
      <c r="K9457">
        <v>0.1041667</v>
      </c>
      <c r="L9457">
        <v>0.1953125</v>
      </c>
      <c r="M9457">
        <v>2.34375E-2</v>
      </c>
      <c r="O9457" t="str">
        <f>Table_Index[[#This Row],[ID]]&amp;Table_Index[[#This Row],[year]]</f>
        <v>95492003</v>
      </c>
      <c r="R9457" t="str">
        <f t="shared" si="267"/>
        <v/>
      </c>
    </row>
    <row r="9458" spans="1:18" x14ac:dyDescent="0.3">
      <c r="A9458">
        <v>9549</v>
      </c>
      <c r="B9458">
        <v>2004</v>
      </c>
      <c r="C9458">
        <v>1</v>
      </c>
      <c r="D9458">
        <v>0.47722340000000002</v>
      </c>
      <c r="E9458">
        <v>0.11713659999999999</v>
      </c>
      <c r="F9458">
        <v>8.6767899999999995E-2</v>
      </c>
      <c r="G9458">
        <v>0</v>
      </c>
      <c r="H9458">
        <v>0</v>
      </c>
      <c r="I9458">
        <v>0</v>
      </c>
      <c r="J9458">
        <v>0</v>
      </c>
      <c r="K9458">
        <v>0.1084599</v>
      </c>
      <c r="L9458">
        <v>0.1626898</v>
      </c>
      <c r="M9458">
        <v>4.7722300000000002E-2</v>
      </c>
      <c r="O9458" t="str">
        <f>Table_Index[[#This Row],[ID]]&amp;Table_Index[[#This Row],[year]]</f>
        <v>95492004</v>
      </c>
      <c r="R9458" t="str">
        <f t="shared" si="267"/>
        <v/>
      </c>
    </row>
    <row r="9459" spans="1:18" x14ac:dyDescent="0.3">
      <c r="A9459">
        <v>9549</v>
      </c>
      <c r="B9459">
        <v>2004</v>
      </c>
      <c r="C9459">
        <v>2</v>
      </c>
      <c r="D9459">
        <v>0.64438839999999997</v>
      </c>
      <c r="E9459">
        <v>0</v>
      </c>
      <c r="F9459">
        <v>0.23707439999999999</v>
      </c>
      <c r="G9459">
        <v>0</v>
      </c>
      <c r="H9459">
        <v>0</v>
      </c>
      <c r="I9459">
        <v>0</v>
      </c>
      <c r="J9459">
        <v>0</v>
      </c>
      <c r="K9459">
        <v>0</v>
      </c>
      <c r="L9459">
        <v>0.1185372</v>
      </c>
      <c r="M9459">
        <v>0</v>
      </c>
      <c r="O9459" t="str">
        <f>Table_Index[[#This Row],[ID]]&amp;Table_Index[[#This Row],[year]]</f>
        <v>95492004</v>
      </c>
      <c r="R9459" t="str">
        <f t="shared" si="267"/>
        <v/>
      </c>
    </row>
    <row r="9460" spans="1:18" x14ac:dyDescent="0.3">
      <c r="A9460">
        <v>9549</v>
      </c>
      <c r="B9460">
        <v>2004</v>
      </c>
      <c r="C9460">
        <v>3</v>
      </c>
      <c r="D9460">
        <v>2.1043699999999999E-2</v>
      </c>
      <c r="E9460">
        <v>0</v>
      </c>
      <c r="F9460">
        <v>7.4066000000000002E-3</v>
      </c>
      <c r="G9460">
        <v>6.7742999999999996E-3</v>
      </c>
      <c r="H9460">
        <v>0</v>
      </c>
      <c r="I9460">
        <v>0</v>
      </c>
      <c r="J9460">
        <v>7.2259999999999998E-3</v>
      </c>
      <c r="K9460">
        <v>0.9032462</v>
      </c>
      <c r="L9460">
        <v>0</v>
      </c>
      <c r="M9460">
        <v>5.4303200000000003E-2</v>
      </c>
      <c r="O9460" t="str">
        <f>Table_Index[[#This Row],[ID]]&amp;Table_Index[[#This Row],[year]]</f>
        <v>95492004</v>
      </c>
      <c r="R9460" t="str">
        <f t="shared" si="267"/>
        <v/>
      </c>
    </row>
    <row r="9461" spans="1:18" x14ac:dyDescent="0.3">
      <c r="A9461">
        <v>9549</v>
      </c>
      <c r="B9461">
        <v>2004</v>
      </c>
      <c r="C9461">
        <v>4</v>
      </c>
      <c r="D9461">
        <v>0.62584200000000001</v>
      </c>
      <c r="E9461">
        <v>5.7562799999999997E-2</v>
      </c>
      <c r="F9461">
        <v>0.16117580000000001</v>
      </c>
      <c r="G9461">
        <v>0</v>
      </c>
      <c r="H9461">
        <v>0</v>
      </c>
      <c r="I9461">
        <v>0</v>
      </c>
      <c r="J9461">
        <v>0</v>
      </c>
      <c r="K9461">
        <v>4.7968999999999998E-2</v>
      </c>
      <c r="L9461">
        <v>9.5937999999999996E-2</v>
      </c>
      <c r="M9461">
        <v>1.15126E-2</v>
      </c>
      <c r="O9461" t="str">
        <f>Table_Index[[#This Row],[ID]]&amp;Table_Index[[#This Row],[year]]</f>
        <v>95492004</v>
      </c>
      <c r="R9461" t="str">
        <f t="shared" si="267"/>
        <v/>
      </c>
    </row>
    <row r="9462" spans="1:18" x14ac:dyDescent="0.3">
      <c r="A9462">
        <v>9549</v>
      </c>
      <c r="B9462">
        <v>2005</v>
      </c>
      <c r="C9462">
        <v>1</v>
      </c>
      <c r="D9462">
        <v>0.1363259</v>
      </c>
      <c r="E9462">
        <v>5.9850399999999998E-2</v>
      </c>
      <c r="F9462">
        <v>6.6500400000000001E-2</v>
      </c>
      <c r="G9462">
        <v>0.24771409999999999</v>
      </c>
      <c r="H9462">
        <v>0</v>
      </c>
      <c r="I9462">
        <v>0.2684954</v>
      </c>
      <c r="J9462">
        <v>0</v>
      </c>
      <c r="K9462">
        <v>3.3250200000000001E-2</v>
      </c>
      <c r="L9462">
        <v>0.18287619999999999</v>
      </c>
      <c r="M9462">
        <v>4.9874999999999997E-3</v>
      </c>
      <c r="O9462" t="str">
        <f>Table_Index[[#This Row],[ID]]&amp;Table_Index[[#This Row],[year]]</f>
        <v>95492005</v>
      </c>
      <c r="R9462" t="str">
        <f t="shared" si="267"/>
        <v/>
      </c>
    </row>
    <row r="9463" spans="1:18" x14ac:dyDescent="0.3">
      <c r="A9463">
        <v>9549</v>
      </c>
      <c r="B9463">
        <v>2005</v>
      </c>
      <c r="C9463">
        <v>2</v>
      </c>
      <c r="D9463">
        <v>0.31830779999999997</v>
      </c>
      <c r="E9463">
        <v>0.20946709999999999</v>
      </c>
      <c r="F9463">
        <v>0.24643190000000001</v>
      </c>
      <c r="G9463">
        <v>0</v>
      </c>
      <c r="H9463">
        <v>0</v>
      </c>
      <c r="I9463">
        <v>0</v>
      </c>
      <c r="J9463">
        <v>0</v>
      </c>
      <c r="K9463">
        <v>6.1608000000000003E-2</v>
      </c>
      <c r="L9463">
        <v>0.15401989999999999</v>
      </c>
      <c r="M9463">
        <v>1.01653E-2</v>
      </c>
      <c r="O9463" t="str">
        <f>Table_Index[[#This Row],[ID]]&amp;Table_Index[[#This Row],[year]]</f>
        <v>95492005</v>
      </c>
      <c r="R9463" t="str">
        <f t="shared" si="267"/>
        <v/>
      </c>
    </row>
    <row r="9464" spans="1:18" x14ac:dyDescent="0.3">
      <c r="A9464">
        <v>9549</v>
      </c>
      <c r="B9464">
        <v>2005</v>
      </c>
      <c r="C9464">
        <v>3</v>
      </c>
      <c r="D9464">
        <v>4.0674200000000001E-2</v>
      </c>
      <c r="E9464">
        <v>0.16015460000000001</v>
      </c>
      <c r="F9464">
        <v>0.16930619999999999</v>
      </c>
      <c r="G9464">
        <v>0</v>
      </c>
      <c r="H9464">
        <v>0</v>
      </c>
      <c r="I9464">
        <v>0.38894679999999998</v>
      </c>
      <c r="J9464">
        <v>0</v>
      </c>
      <c r="K9464">
        <v>0.1143961</v>
      </c>
      <c r="L9464">
        <v>0.1143961</v>
      </c>
      <c r="M9464">
        <v>1.2126E-2</v>
      </c>
      <c r="O9464" t="str">
        <f>Table_Index[[#This Row],[ID]]&amp;Table_Index[[#This Row],[year]]</f>
        <v>95492005</v>
      </c>
      <c r="R9464" t="str">
        <f t="shared" si="267"/>
        <v/>
      </c>
    </row>
    <row r="9465" spans="1:18" x14ac:dyDescent="0.3">
      <c r="A9465">
        <v>9549</v>
      </c>
      <c r="B9465">
        <v>2005</v>
      </c>
      <c r="C9465">
        <v>4</v>
      </c>
      <c r="D9465">
        <v>0.23993600000000001</v>
      </c>
      <c r="E9465">
        <v>0.1999467</v>
      </c>
      <c r="F9465">
        <v>9.7307400000000002E-2</v>
      </c>
      <c r="G9465">
        <v>0</v>
      </c>
      <c r="H9465">
        <v>0</v>
      </c>
      <c r="I9465">
        <v>0.26659559999999999</v>
      </c>
      <c r="J9465">
        <v>0</v>
      </c>
      <c r="K9465">
        <v>5.3319100000000001E-2</v>
      </c>
      <c r="L9465">
        <v>0.13329779999999999</v>
      </c>
      <c r="M9465">
        <v>9.5974000000000007E-3</v>
      </c>
      <c r="O9465" t="str">
        <f>Table_Index[[#This Row],[ID]]&amp;Table_Index[[#This Row],[year]]</f>
        <v>95492005</v>
      </c>
      <c r="R9465" t="str">
        <f t="shared" si="267"/>
        <v/>
      </c>
    </row>
    <row r="9466" spans="1:18" x14ac:dyDescent="0.3">
      <c r="A9466">
        <v>9549</v>
      </c>
      <c r="B9466">
        <v>2006</v>
      </c>
      <c r="C9466">
        <v>1</v>
      </c>
      <c r="D9466">
        <v>0.23108029999999999</v>
      </c>
      <c r="E9466">
        <v>0.19256690000000001</v>
      </c>
      <c r="F9466">
        <v>8.9864600000000003E-2</v>
      </c>
      <c r="G9466">
        <v>0</v>
      </c>
      <c r="H9466">
        <v>0</v>
      </c>
      <c r="I9466">
        <v>0.25675589999999998</v>
      </c>
      <c r="J9466">
        <v>0</v>
      </c>
      <c r="K9466">
        <v>5.13512E-2</v>
      </c>
      <c r="L9466">
        <v>0.1694589</v>
      </c>
      <c r="M9466">
        <v>8.9222999999999993E-3</v>
      </c>
      <c r="O9466" t="str">
        <f>Table_Index[[#This Row],[ID]]&amp;Table_Index[[#This Row],[year]]</f>
        <v>95492006</v>
      </c>
      <c r="R9466" t="str">
        <f t="shared" si="267"/>
        <v/>
      </c>
    </row>
    <row r="9467" spans="1:18" x14ac:dyDescent="0.3">
      <c r="A9467">
        <v>9549</v>
      </c>
      <c r="B9467">
        <v>2006</v>
      </c>
      <c r="C9467">
        <v>2</v>
      </c>
      <c r="D9467">
        <v>0.1402477</v>
      </c>
      <c r="E9467">
        <v>0</v>
      </c>
      <c r="F9467">
        <v>0.13226959999999999</v>
      </c>
      <c r="G9467">
        <v>0</v>
      </c>
      <c r="H9467">
        <v>0</v>
      </c>
      <c r="I9467">
        <v>0.39680870000000001</v>
      </c>
      <c r="J9467">
        <v>0</v>
      </c>
      <c r="K9467">
        <v>0.20785219999999999</v>
      </c>
      <c r="L9467">
        <v>0.1133739</v>
      </c>
      <c r="M9467">
        <v>9.4477999999999993E-3</v>
      </c>
      <c r="O9467" t="str">
        <f>Table_Index[[#This Row],[ID]]&amp;Table_Index[[#This Row],[year]]</f>
        <v>95492006</v>
      </c>
      <c r="R9467" t="str">
        <f t="shared" si="267"/>
        <v/>
      </c>
    </row>
    <row r="9468" spans="1:18" x14ac:dyDescent="0.3">
      <c r="A9468">
        <v>9549</v>
      </c>
      <c r="B9468">
        <v>2006</v>
      </c>
      <c r="C9468">
        <v>3</v>
      </c>
      <c r="D9468">
        <v>3.5081399999999999E-2</v>
      </c>
      <c r="E9468">
        <v>0.12701870000000001</v>
      </c>
      <c r="F9468">
        <v>0.16089030000000001</v>
      </c>
      <c r="G9468">
        <v>0</v>
      </c>
      <c r="H9468">
        <v>0</v>
      </c>
      <c r="I9468">
        <v>0.48690499999999998</v>
      </c>
      <c r="J9468">
        <v>0</v>
      </c>
      <c r="K9468">
        <v>4.2339599999999998E-2</v>
      </c>
      <c r="L9468">
        <v>0.1397206</v>
      </c>
      <c r="M9468">
        <v>8.0444999999999996E-3</v>
      </c>
      <c r="O9468" t="str">
        <f>Table_Index[[#This Row],[ID]]&amp;Table_Index[[#This Row],[year]]</f>
        <v>95492006</v>
      </c>
      <c r="R9468" t="str">
        <f t="shared" si="267"/>
        <v/>
      </c>
    </row>
    <row r="9469" spans="1:18" x14ac:dyDescent="0.3">
      <c r="A9469">
        <v>9549</v>
      </c>
      <c r="B9469">
        <v>2006</v>
      </c>
      <c r="C9469">
        <v>4</v>
      </c>
      <c r="D9469">
        <v>9.9715799999999993E-2</v>
      </c>
      <c r="E9469">
        <v>0</v>
      </c>
      <c r="F9469">
        <v>0.2363468</v>
      </c>
      <c r="G9469">
        <v>0.1772601</v>
      </c>
      <c r="H9469">
        <v>0</v>
      </c>
      <c r="I9469">
        <v>0.43330239999999998</v>
      </c>
      <c r="J9469">
        <v>0</v>
      </c>
      <c r="K9469">
        <v>3.9391099999999998E-2</v>
      </c>
      <c r="L9469">
        <v>0</v>
      </c>
      <c r="M9469">
        <v>1.39839E-2</v>
      </c>
      <c r="O9469" t="str">
        <f>Table_Index[[#This Row],[ID]]&amp;Table_Index[[#This Row],[year]]</f>
        <v>95492006</v>
      </c>
      <c r="R9469" t="str">
        <f t="shared" si="267"/>
        <v/>
      </c>
    </row>
    <row r="9470" spans="1:18" x14ac:dyDescent="0.3">
      <c r="A9470">
        <v>9549</v>
      </c>
      <c r="B9470">
        <v>2007</v>
      </c>
      <c r="C9470">
        <v>1</v>
      </c>
      <c r="D9470">
        <v>0.10599600000000001</v>
      </c>
      <c r="E9470">
        <v>6.4675499999999997E-2</v>
      </c>
      <c r="F9470">
        <v>0.1212666</v>
      </c>
      <c r="G9470">
        <v>0</v>
      </c>
      <c r="H9470">
        <v>0</v>
      </c>
      <c r="I9470">
        <v>0.59285869999999996</v>
      </c>
      <c r="J9470">
        <v>0</v>
      </c>
      <c r="K9470">
        <v>2.8295500000000001E-2</v>
      </c>
      <c r="L9470">
        <v>8.0844399999999997E-2</v>
      </c>
      <c r="M9470">
        <v>6.0632999999999998E-3</v>
      </c>
      <c r="O9470" t="str">
        <f>Table_Index[[#This Row],[ID]]&amp;Table_Index[[#This Row],[year]]</f>
        <v>95492007</v>
      </c>
      <c r="R9470" t="str">
        <f t="shared" si="267"/>
        <v/>
      </c>
    </row>
    <row r="9471" spans="1:18" x14ac:dyDescent="0.3">
      <c r="A9471">
        <v>9549</v>
      </c>
      <c r="B9471">
        <v>2007</v>
      </c>
      <c r="C9471">
        <v>2</v>
      </c>
      <c r="D9471">
        <v>9.7292000000000003E-3</v>
      </c>
      <c r="E9471">
        <v>0.1791053</v>
      </c>
      <c r="F9471">
        <v>7.9602400000000004E-2</v>
      </c>
      <c r="G9471">
        <v>0</v>
      </c>
      <c r="H9471">
        <v>0</v>
      </c>
      <c r="I9471">
        <v>0.39801180000000003</v>
      </c>
      <c r="J9471">
        <v>0</v>
      </c>
      <c r="K9471">
        <v>0.1094533</v>
      </c>
      <c r="L9471">
        <v>0.21912280000000001</v>
      </c>
      <c r="M9471">
        <v>4.9750999999999997E-3</v>
      </c>
      <c r="O9471" t="str">
        <f>Table_Index[[#This Row],[ID]]&amp;Table_Index[[#This Row],[year]]</f>
        <v>95492007</v>
      </c>
      <c r="R9471" t="str">
        <f t="shared" si="267"/>
        <v/>
      </c>
    </row>
    <row r="9472" spans="1:18" x14ac:dyDescent="0.3">
      <c r="A9472">
        <v>9549</v>
      </c>
      <c r="B9472">
        <v>2007</v>
      </c>
      <c r="C9472">
        <v>3</v>
      </c>
      <c r="D9472">
        <v>5.10841E-2</v>
      </c>
      <c r="E9472">
        <v>0</v>
      </c>
      <c r="F9472">
        <v>0.13622429999999999</v>
      </c>
      <c r="G9472">
        <v>0</v>
      </c>
      <c r="H9472">
        <v>0</v>
      </c>
      <c r="I9472">
        <v>0.47678510000000002</v>
      </c>
      <c r="J9472">
        <v>0</v>
      </c>
      <c r="K9472">
        <v>0.22817570000000001</v>
      </c>
      <c r="L9472">
        <v>9.1951400000000003E-2</v>
      </c>
      <c r="M9472">
        <v>1.57793E-2</v>
      </c>
      <c r="O9472" t="str">
        <f>Table_Index[[#This Row],[ID]]&amp;Table_Index[[#This Row],[year]]</f>
        <v>95492007</v>
      </c>
      <c r="R9472" t="str">
        <f t="shared" si="267"/>
        <v/>
      </c>
    </row>
    <row r="9473" spans="1:18" x14ac:dyDescent="0.3">
      <c r="A9473">
        <v>9549</v>
      </c>
      <c r="B9473">
        <v>2007</v>
      </c>
      <c r="C9473">
        <v>4</v>
      </c>
      <c r="D9473">
        <v>0.14772260000000001</v>
      </c>
      <c r="E9473">
        <v>0</v>
      </c>
      <c r="F9473">
        <v>0.1723431</v>
      </c>
      <c r="G9473">
        <v>0</v>
      </c>
      <c r="H9473">
        <v>0</v>
      </c>
      <c r="I9473">
        <v>0.5539598</v>
      </c>
      <c r="J9473">
        <v>0</v>
      </c>
      <c r="K9473">
        <v>4.9240899999999997E-2</v>
      </c>
      <c r="L9473">
        <v>6.8937200000000004E-2</v>
      </c>
      <c r="M9473">
        <v>7.7964999999999996E-3</v>
      </c>
      <c r="O9473" t="str">
        <f>Table_Index[[#This Row],[ID]]&amp;Table_Index[[#This Row],[year]]</f>
        <v>95492007</v>
      </c>
      <c r="R9473" t="str">
        <f t="shared" si="267"/>
        <v/>
      </c>
    </row>
    <row r="9474" spans="1:18" x14ac:dyDescent="0.3">
      <c r="A9474">
        <v>9549</v>
      </c>
      <c r="B9474">
        <v>2008</v>
      </c>
      <c r="C9474">
        <v>1</v>
      </c>
      <c r="D9474">
        <v>0.1023018</v>
      </c>
      <c r="E9474">
        <v>7.1611300000000003E-2</v>
      </c>
      <c r="F9474">
        <v>0.16368289999999999</v>
      </c>
      <c r="G9474">
        <v>0</v>
      </c>
      <c r="H9474">
        <v>0</v>
      </c>
      <c r="I9474">
        <v>0.46035809999999999</v>
      </c>
      <c r="J9474">
        <v>0</v>
      </c>
      <c r="K9474">
        <v>0.13299230000000001</v>
      </c>
      <c r="L9474">
        <v>6.1381100000000001E-2</v>
      </c>
      <c r="M9474">
        <v>7.6725999999999999E-3</v>
      </c>
      <c r="O9474" t="str">
        <f>Table_Index[[#This Row],[ID]]&amp;Table_Index[[#This Row],[year]]</f>
        <v>95492008</v>
      </c>
      <c r="R9474" t="str">
        <f t="shared" si="267"/>
        <v/>
      </c>
    </row>
    <row r="9475" spans="1:18" x14ac:dyDescent="0.3">
      <c r="A9475">
        <v>9549</v>
      </c>
      <c r="B9475">
        <v>2008</v>
      </c>
      <c r="C9475">
        <v>2</v>
      </c>
      <c r="D9475">
        <v>0.1642845</v>
      </c>
      <c r="E9475">
        <v>0.17249880000000001</v>
      </c>
      <c r="F9475">
        <v>0.23656969999999999</v>
      </c>
      <c r="G9475">
        <v>2.9571199999999999E-2</v>
      </c>
      <c r="H9475">
        <v>0</v>
      </c>
      <c r="I9475">
        <v>0.29899789999999998</v>
      </c>
      <c r="J9475">
        <v>0</v>
      </c>
      <c r="K9475">
        <v>4.92854E-2</v>
      </c>
      <c r="L9475">
        <v>4.1399699999999998E-2</v>
      </c>
      <c r="M9475">
        <v>7.3927999999999997E-3</v>
      </c>
      <c r="O9475" t="str">
        <f>Table_Index[[#This Row],[ID]]&amp;Table_Index[[#This Row],[year]]</f>
        <v>95492008</v>
      </c>
      <c r="R9475" t="str">
        <f t="shared" si="267"/>
        <v/>
      </c>
    </row>
    <row r="9476" spans="1:18" x14ac:dyDescent="0.3">
      <c r="A9476">
        <v>9549</v>
      </c>
      <c r="B9476">
        <v>2008</v>
      </c>
      <c r="C9476">
        <v>3</v>
      </c>
      <c r="D9476">
        <v>0.31146499999999999</v>
      </c>
      <c r="E9476">
        <v>0.15286620000000001</v>
      </c>
      <c r="F9476">
        <v>0.15286620000000001</v>
      </c>
      <c r="G9476">
        <v>0</v>
      </c>
      <c r="H9476">
        <v>0</v>
      </c>
      <c r="I9476">
        <v>0.31528659999999997</v>
      </c>
      <c r="J9476">
        <v>0</v>
      </c>
      <c r="K9476">
        <v>2.3885400000000001E-2</v>
      </c>
      <c r="L9476">
        <v>3.4394899999999999E-2</v>
      </c>
      <c r="M9476">
        <v>9.2356999999999995E-3</v>
      </c>
      <c r="O9476" t="str">
        <f>Table_Index[[#This Row],[ID]]&amp;Table_Index[[#This Row],[year]]</f>
        <v>95492008</v>
      </c>
      <c r="R9476" t="str">
        <f t="shared" si="267"/>
        <v/>
      </c>
    </row>
    <row r="9477" spans="1:18" x14ac:dyDescent="0.3">
      <c r="A9477">
        <v>9549</v>
      </c>
      <c r="B9477">
        <v>2008</v>
      </c>
      <c r="C9477">
        <v>4</v>
      </c>
      <c r="D9477">
        <v>6.3843700000000003E-2</v>
      </c>
      <c r="E9477">
        <v>0.172378</v>
      </c>
      <c r="F9477">
        <v>0.22983729999999999</v>
      </c>
      <c r="G9477">
        <v>0</v>
      </c>
      <c r="H9477">
        <v>0</v>
      </c>
      <c r="I9477">
        <v>0.4022154</v>
      </c>
      <c r="J9477">
        <v>0</v>
      </c>
      <c r="K9477">
        <v>3.7348600000000003E-2</v>
      </c>
      <c r="L9477">
        <v>8.6189000000000002E-2</v>
      </c>
      <c r="M9477">
        <v>8.1880000000000008E-3</v>
      </c>
      <c r="O9477" t="str">
        <f>Table_Index[[#This Row],[ID]]&amp;Table_Index[[#This Row],[year]]</f>
        <v>95492008</v>
      </c>
      <c r="R9477" t="str">
        <f t="shared" si="267"/>
        <v/>
      </c>
    </row>
    <row r="9478" spans="1:18" x14ac:dyDescent="0.3">
      <c r="A9478">
        <v>9549</v>
      </c>
      <c r="B9478">
        <v>2009</v>
      </c>
      <c r="C9478">
        <v>1</v>
      </c>
      <c r="D9478">
        <v>0.19210050000000001</v>
      </c>
      <c r="E9478">
        <v>0</v>
      </c>
      <c r="F9478">
        <v>0.1615799</v>
      </c>
      <c r="G9478">
        <v>0</v>
      </c>
      <c r="H9478">
        <v>0</v>
      </c>
      <c r="I9478">
        <v>0.4847397</v>
      </c>
      <c r="J9478">
        <v>0</v>
      </c>
      <c r="K9478">
        <v>4.6858200000000003E-2</v>
      </c>
      <c r="L9478">
        <v>0.10341110000000001</v>
      </c>
      <c r="M9478">
        <v>1.1310600000000001E-2</v>
      </c>
      <c r="O9478" t="str">
        <f>Table_Index[[#This Row],[ID]]&amp;Table_Index[[#This Row],[year]]</f>
        <v>95492009</v>
      </c>
      <c r="R9478" t="str">
        <f t="shared" si="267"/>
        <v/>
      </c>
    </row>
    <row r="9479" spans="1:18" x14ac:dyDescent="0.3">
      <c r="A9479">
        <v>9549</v>
      </c>
      <c r="B9479">
        <v>2009</v>
      </c>
      <c r="C9479">
        <v>2</v>
      </c>
      <c r="D9479">
        <v>0.2037815</v>
      </c>
      <c r="E9479">
        <v>0.12605040000000001</v>
      </c>
      <c r="F9479">
        <v>0.105042</v>
      </c>
      <c r="G9479">
        <v>0</v>
      </c>
      <c r="H9479">
        <v>0</v>
      </c>
      <c r="I9479">
        <v>0.47268900000000003</v>
      </c>
      <c r="J9479">
        <v>0</v>
      </c>
      <c r="K9479">
        <v>2.10084E-2</v>
      </c>
      <c r="L9479">
        <v>6.3025200000000003E-2</v>
      </c>
      <c r="M9479">
        <v>8.4034000000000001E-3</v>
      </c>
      <c r="O9479" t="str">
        <f>Table_Index[[#This Row],[ID]]&amp;Table_Index[[#This Row],[year]]</f>
        <v>95492009</v>
      </c>
      <c r="R9479" t="str">
        <f t="shared" si="267"/>
        <v/>
      </c>
    </row>
    <row r="9480" spans="1:18" x14ac:dyDescent="0.3">
      <c r="A9480">
        <v>9549</v>
      </c>
      <c r="B9480">
        <v>2009</v>
      </c>
      <c r="C9480">
        <v>3</v>
      </c>
      <c r="D9480">
        <v>3.8352499999999998E-2</v>
      </c>
      <c r="E9480">
        <v>0.16436780000000001</v>
      </c>
      <c r="F9480">
        <v>0.1078664</v>
      </c>
      <c r="G9480">
        <v>0.1232758</v>
      </c>
      <c r="H9480">
        <v>0</v>
      </c>
      <c r="I9480">
        <v>0.32873560000000002</v>
      </c>
      <c r="J9480">
        <v>0</v>
      </c>
      <c r="K9480">
        <v>5.4789299999999999E-2</v>
      </c>
      <c r="L9480">
        <v>0.16436780000000001</v>
      </c>
      <c r="M9480">
        <v>1.8244799999999999E-2</v>
      </c>
      <c r="O9480" t="str">
        <f>Table_Index[[#This Row],[ID]]&amp;Table_Index[[#This Row],[year]]</f>
        <v>95492009</v>
      </c>
      <c r="R9480" t="str">
        <f t="shared" si="267"/>
        <v/>
      </c>
    </row>
    <row r="9481" spans="1:18" x14ac:dyDescent="0.3">
      <c r="A9481">
        <v>9549</v>
      </c>
      <c r="B9481">
        <v>2009</v>
      </c>
      <c r="C9481">
        <v>4</v>
      </c>
      <c r="D9481">
        <v>3.2975600000000001E-2</v>
      </c>
      <c r="E9481">
        <v>0.42746139999999999</v>
      </c>
      <c r="F9481">
        <v>6.9248699999999996E-2</v>
      </c>
      <c r="G9481">
        <v>0</v>
      </c>
      <c r="H9481">
        <v>0</v>
      </c>
      <c r="I9481">
        <v>0</v>
      </c>
      <c r="J9481">
        <v>0</v>
      </c>
      <c r="K9481">
        <v>4.3601099999999997E-2</v>
      </c>
      <c r="L9481">
        <v>0.41517179999999998</v>
      </c>
      <c r="M9481">
        <v>1.15415E-2</v>
      </c>
      <c r="O9481" t="str">
        <f>Table_Index[[#This Row],[ID]]&amp;Table_Index[[#This Row],[year]]</f>
        <v>95492009</v>
      </c>
      <c r="R9481" t="str">
        <f t="shared" si="267"/>
        <v/>
      </c>
    </row>
    <row r="9482" spans="1:18" x14ac:dyDescent="0.3">
      <c r="A9482">
        <v>9549</v>
      </c>
      <c r="B9482">
        <v>2010</v>
      </c>
      <c r="C9482">
        <v>1</v>
      </c>
      <c r="D9482">
        <v>1.9831399999999999E-2</v>
      </c>
      <c r="E9482">
        <v>0.2379772</v>
      </c>
      <c r="F9482">
        <v>0.1090729</v>
      </c>
      <c r="G9482">
        <v>0</v>
      </c>
      <c r="H9482">
        <v>0</v>
      </c>
      <c r="I9482">
        <v>0</v>
      </c>
      <c r="J9482">
        <v>0</v>
      </c>
      <c r="K9482">
        <v>0.42637580000000003</v>
      </c>
      <c r="L9482">
        <v>0.1681706</v>
      </c>
      <c r="M9482">
        <v>3.8572099999999998E-2</v>
      </c>
      <c r="O9482" t="str">
        <f>Table_Index[[#This Row],[ID]]&amp;Table_Index[[#This Row],[year]]</f>
        <v>95492010</v>
      </c>
      <c r="R9482" t="str">
        <f t="shared" si="267"/>
        <v/>
      </c>
    </row>
    <row r="9483" spans="1:18" x14ac:dyDescent="0.3">
      <c r="A9483">
        <v>9549</v>
      </c>
      <c r="B9483">
        <v>2010</v>
      </c>
      <c r="C9483">
        <v>2</v>
      </c>
      <c r="D9483">
        <v>0.11049109999999999</v>
      </c>
      <c r="E9483">
        <v>0.1908482</v>
      </c>
      <c r="F9483">
        <v>0.11049109999999999</v>
      </c>
      <c r="G9483">
        <v>0</v>
      </c>
      <c r="H9483">
        <v>0</v>
      </c>
      <c r="I9483">
        <v>0.1607143</v>
      </c>
      <c r="J9483">
        <v>0.10044640000000001</v>
      </c>
      <c r="K9483">
        <v>0.1185268</v>
      </c>
      <c r="L9483">
        <v>0.19687499999999999</v>
      </c>
      <c r="M9483">
        <v>1.16071E-2</v>
      </c>
      <c r="O9483" t="str">
        <f>Table_Index[[#This Row],[ID]]&amp;Table_Index[[#This Row],[year]]</f>
        <v>95492010</v>
      </c>
      <c r="R9483" t="str">
        <f t="shared" si="267"/>
        <v/>
      </c>
    </row>
    <row r="9484" spans="1:18" x14ac:dyDescent="0.3">
      <c r="A9484">
        <v>9549</v>
      </c>
      <c r="B9484">
        <v>2010</v>
      </c>
      <c r="C9484">
        <v>3</v>
      </c>
      <c r="D9484">
        <v>0.1214751</v>
      </c>
      <c r="E9484">
        <v>0.10412150000000001</v>
      </c>
      <c r="F9484">
        <v>0.11930590000000001</v>
      </c>
      <c r="G9484">
        <v>0</v>
      </c>
      <c r="H9484">
        <v>0</v>
      </c>
      <c r="I9484">
        <v>0.35141</v>
      </c>
      <c r="J9484">
        <v>0</v>
      </c>
      <c r="K9484">
        <v>8.78525E-2</v>
      </c>
      <c r="L9484">
        <v>0.19522780000000001</v>
      </c>
      <c r="M9484">
        <v>2.0607400000000001E-2</v>
      </c>
      <c r="O9484" t="str">
        <f>Table_Index[[#This Row],[ID]]&amp;Table_Index[[#This Row],[year]]</f>
        <v>95492010</v>
      </c>
      <c r="R9484" t="str">
        <f t="shared" si="267"/>
        <v/>
      </c>
    </row>
    <row r="9485" spans="1:18" x14ac:dyDescent="0.3">
      <c r="A9485">
        <v>9549</v>
      </c>
      <c r="B9485">
        <v>2010</v>
      </c>
      <c r="C9485">
        <v>4</v>
      </c>
      <c r="D9485">
        <v>7.8179399999999996E-2</v>
      </c>
      <c r="E9485">
        <v>8.9347899999999994E-2</v>
      </c>
      <c r="F9485">
        <v>5.58424E-2</v>
      </c>
      <c r="G9485">
        <v>0</v>
      </c>
      <c r="H9485">
        <v>0</v>
      </c>
      <c r="I9485">
        <v>0.49141319999999999</v>
      </c>
      <c r="J9485">
        <v>0</v>
      </c>
      <c r="K9485">
        <v>2.6059800000000001E-2</v>
      </c>
      <c r="L9485">
        <v>0.25282850000000001</v>
      </c>
      <c r="M9485">
        <v>6.3287999999999999E-3</v>
      </c>
      <c r="O9485" t="str">
        <f>Table_Index[[#This Row],[ID]]&amp;Table_Index[[#This Row],[year]]</f>
        <v>95492010</v>
      </c>
      <c r="R9485" t="str">
        <f t="shared" si="267"/>
        <v/>
      </c>
    </row>
    <row r="9486" spans="1:18" x14ac:dyDescent="0.3">
      <c r="A9486">
        <v>9549</v>
      </c>
      <c r="B9486">
        <v>2011</v>
      </c>
      <c r="C9486">
        <v>1</v>
      </c>
      <c r="D9486">
        <v>6.5016400000000002E-2</v>
      </c>
      <c r="E9486">
        <v>0.11186649999999999</v>
      </c>
      <c r="F9486">
        <v>0.13194510000000001</v>
      </c>
      <c r="G9486">
        <v>0</v>
      </c>
      <c r="H9486">
        <v>4.9172E-3</v>
      </c>
      <c r="I9486">
        <v>0.59392180000000006</v>
      </c>
      <c r="J9486">
        <v>0</v>
      </c>
      <c r="K9486">
        <v>2.2946999999999999E-2</v>
      </c>
      <c r="L9486">
        <v>6.3104199999999999E-2</v>
      </c>
      <c r="M9486">
        <v>6.2817000000000003E-3</v>
      </c>
      <c r="O9486" t="str">
        <f>Table_Index[[#This Row],[ID]]&amp;Table_Index[[#This Row],[year]]</f>
        <v>95492011</v>
      </c>
      <c r="R9486" t="str">
        <f t="shared" ref="R9486:R9549" si="268">RIGHT(P9486,4)</f>
        <v/>
      </c>
    </row>
    <row r="9487" spans="1:18" x14ac:dyDescent="0.3">
      <c r="A9487">
        <v>9549</v>
      </c>
      <c r="B9487">
        <v>2011</v>
      </c>
      <c r="C9487">
        <v>2</v>
      </c>
      <c r="D9487">
        <v>0.1066305</v>
      </c>
      <c r="E9487">
        <v>0.1344553</v>
      </c>
      <c r="F9487">
        <v>5.3782099999999999E-2</v>
      </c>
      <c r="G9487">
        <v>0.26218780000000003</v>
      </c>
      <c r="H9487">
        <v>0</v>
      </c>
      <c r="I9487">
        <v>0.32941540000000002</v>
      </c>
      <c r="J9487">
        <v>0</v>
      </c>
      <c r="K9487">
        <v>2.3529700000000001E-2</v>
      </c>
      <c r="L9487">
        <v>8.1842300000000007E-2</v>
      </c>
      <c r="M9487">
        <v>8.1569999999999993E-3</v>
      </c>
      <c r="O9487" t="str">
        <f>Table_Index[[#This Row],[ID]]&amp;Table_Index[[#This Row],[year]]</f>
        <v>95492011</v>
      </c>
      <c r="R9487" t="str">
        <f t="shared" si="268"/>
        <v/>
      </c>
    </row>
    <row r="9488" spans="1:18" x14ac:dyDescent="0.3">
      <c r="A9488">
        <v>9549</v>
      </c>
      <c r="B9488">
        <v>2011</v>
      </c>
      <c r="C9488">
        <v>3</v>
      </c>
      <c r="D9488">
        <v>7.4349399999999996E-2</v>
      </c>
      <c r="E9488">
        <v>6.5282400000000004E-2</v>
      </c>
      <c r="F9488">
        <v>5.4401999999999999E-2</v>
      </c>
      <c r="G9488">
        <v>0.1583099</v>
      </c>
      <c r="H9488">
        <v>0</v>
      </c>
      <c r="I9488">
        <v>0.38081429999999999</v>
      </c>
      <c r="J9488">
        <v>0.15232570000000001</v>
      </c>
      <c r="K9488">
        <v>3.2641200000000002E-2</v>
      </c>
      <c r="L9488">
        <v>7.6162800000000003E-2</v>
      </c>
      <c r="M9488">
        <v>5.7121999999999997E-3</v>
      </c>
      <c r="O9488" t="str">
        <f>Table_Index[[#This Row],[ID]]&amp;Table_Index[[#This Row],[year]]</f>
        <v>95492011</v>
      </c>
      <c r="R9488" t="str">
        <f t="shared" si="268"/>
        <v/>
      </c>
    </row>
    <row r="9489" spans="1:18" x14ac:dyDescent="0.3">
      <c r="A9489">
        <v>9549</v>
      </c>
      <c r="B9489">
        <v>2011</v>
      </c>
      <c r="C9489">
        <v>4</v>
      </c>
      <c r="D9489">
        <v>6.1188600000000003E-2</v>
      </c>
      <c r="E9489">
        <v>0.1555211</v>
      </c>
      <c r="F9489">
        <v>4.2067199999999999E-2</v>
      </c>
      <c r="G9489">
        <v>3.0594300000000001E-2</v>
      </c>
      <c r="H9489">
        <v>0</v>
      </c>
      <c r="I9489">
        <v>0.28554679999999999</v>
      </c>
      <c r="J9489">
        <v>0.1172782</v>
      </c>
      <c r="K9489">
        <v>0.16401950000000001</v>
      </c>
      <c r="L9489">
        <v>0.1381754</v>
      </c>
      <c r="M9489">
        <v>5.6090000000000003E-3</v>
      </c>
      <c r="O9489" t="str">
        <f>Table_Index[[#This Row],[ID]]&amp;Table_Index[[#This Row],[year]]</f>
        <v>95492011</v>
      </c>
      <c r="R9489" t="str">
        <f t="shared" si="268"/>
        <v/>
      </c>
    </row>
    <row r="9490" spans="1:18" x14ac:dyDescent="0.3">
      <c r="A9490">
        <v>9550</v>
      </c>
      <c r="B9490">
        <v>2003</v>
      </c>
      <c r="C9490">
        <v>1</v>
      </c>
      <c r="D9490">
        <v>0.30534349999999999</v>
      </c>
      <c r="E9490">
        <v>9.9236699999999997E-2</v>
      </c>
      <c r="F9490">
        <v>0.30534349999999999</v>
      </c>
      <c r="G9490">
        <v>0</v>
      </c>
      <c r="H9490">
        <v>0</v>
      </c>
      <c r="I9490">
        <v>0</v>
      </c>
      <c r="J9490">
        <v>0</v>
      </c>
      <c r="K9490">
        <v>0.1017812</v>
      </c>
      <c r="L9490">
        <v>0.17557249999999999</v>
      </c>
      <c r="M9490">
        <v>1.2722600000000001E-2</v>
      </c>
      <c r="O9490" t="str">
        <f>Table_Index[[#This Row],[ID]]&amp;Table_Index[[#This Row],[year]]</f>
        <v>95502003</v>
      </c>
      <c r="R9490" t="str">
        <f t="shared" si="268"/>
        <v/>
      </c>
    </row>
    <row r="9491" spans="1:18" x14ac:dyDescent="0.3">
      <c r="A9491">
        <v>9550</v>
      </c>
      <c r="B9491">
        <v>2003</v>
      </c>
      <c r="C9491">
        <v>2</v>
      </c>
      <c r="D9491">
        <v>9.4894000000000003E-3</v>
      </c>
      <c r="E9491">
        <v>2.3486000000000002E-3</v>
      </c>
      <c r="F9491">
        <v>2.2418999999999998E-3</v>
      </c>
      <c r="G9491">
        <v>1.8504000000000001E-3</v>
      </c>
      <c r="H9491">
        <v>0</v>
      </c>
      <c r="I9491">
        <v>0</v>
      </c>
      <c r="J9491">
        <v>0</v>
      </c>
      <c r="K9491">
        <v>0.98215509999999995</v>
      </c>
      <c r="L9491">
        <v>1.096E-3</v>
      </c>
      <c r="M9491">
        <v>8.185E-4</v>
      </c>
      <c r="O9491" t="str">
        <f>Table_Index[[#This Row],[ID]]&amp;Table_Index[[#This Row],[year]]</f>
        <v>95502003</v>
      </c>
      <c r="R9491" t="str">
        <f t="shared" si="268"/>
        <v/>
      </c>
    </row>
    <row r="9492" spans="1:18" x14ac:dyDescent="0.3">
      <c r="A9492">
        <v>9550</v>
      </c>
      <c r="B9492">
        <v>2003</v>
      </c>
      <c r="C9492">
        <v>3</v>
      </c>
      <c r="D9492">
        <v>0.58823530000000002</v>
      </c>
      <c r="E9492">
        <v>0</v>
      </c>
      <c r="F9492">
        <v>0.16078429999999999</v>
      </c>
      <c r="G9492">
        <v>0</v>
      </c>
      <c r="H9492">
        <v>0</v>
      </c>
      <c r="I9492">
        <v>0</v>
      </c>
      <c r="J9492">
        <v>0</v>
      </c>
      <c r="K9492">
        <v>7.8431399999999998E-2</v>
      </c>
      <c r="L9492">
        <v>0.1568628</v>
      </c>
      <c r="M9492">
        <v>1.56863E-2</v>
      </c>
      <c r="O9492" t="str">
        <f>Table_Index[[#This Row],[ID]]&amp;Table_Index[[#This Row],[year]]</f>
        <v>95502003</v>
      </c>
      <c r="R9492" t="str">
        <f t="shared" si="268"/>
        <v/>
      </c>
    </row>
    <row r="9493" spans="1:18" x14ac:dyDescent="0.3">
      <c r="A9493">
        <v>9550</v>
      </c>
      <c r="B9493">
        <v>2003</v>
      </c>
      <c r="C9493">
        <v>4</v>
      </c>
      <c r="D9493">
        <v>0.25236589999999998</v>
      </c>
      <c r="E9493">
        <v>8.5173499999999999E-2</v>
      </c>
      <c r="F9493">
        <v>0.14763409999999999</v>
      </c>
      <c r="G9493">
        <v>0</v>
      </c>
      <c r="H9493">
        <v>0</v>
      </c>
      <c r="I9493">
        <v>0.340694</v>
      </c>
      <c r="J9493">
        <v>0</v>
      </c>
      <c r="K9493">
        <v>4.1640400000000001E-2</v>
      </c>
      <c r="L9493">
        <v>0.1135647</v>
      </c>
      <c r="M9493">
        <v>1.89274E-2</v>
      </c>
      <c r="O9493" t="str">
        <f>Table_Index[[#This Row],[ID]]&amp;Table_Index[[#This Row],[year]]</f>
        <v>95502003</v>
      </c>
      <c r="R9493" t="str">
        <f t="shared" si="268"/>
        <v/>
      </c>
    </row>
    <row r="9494" spans="1:18" x14ac:dyDescent="0.3">
      <c r="A9494">
        <v>9550</v>
      </c>
      <c r="B9494">
        <v>2004</v>
      </c>
      <c r="C9494">
        <v>1</v>
      </c>
      <c r="D9494">
        <v>0.6155621</v>
      </c>
      <c r="E9494">
        <v>6.9001699999999999E-2</v>
      </c>
      <c r="F9494">
        <v>0</v>
      </c>
      <c r="G9494">
        <v>0</v>
      </c>
      <c r="H9494">
        <v>0</v>
      </c>
      <c r="I9494">
        <v>0</v>
      </c>
      <c r="J9494">
        <v>0</v>
      </c>
      <c r="K9494">
        <v>7.5573299999999996E-2</v>
      </c>
      <c r="L9494">
        <v>0.20536209999999999</v>
      </c>
      <c r="M9494">
        <v>3.4500799999999998E-2</v>
      </c>
      <c r="O9494" t="str">
        <f>Table_Index[[#This Row],[ID]]&amp;Table_Index[[#This Row],[year]]</f>
        <v>95502004</v>
      </c>
      <c r="R9494" t="str">
        <f t="shared" si="268"/>
        <v/>
      </c>
    </row>
    <row r="9495" spans="1:18" x14ac:dyDescent="0.3">
      <c r="A9495">
        <v>9550</v>
      </c>
      <c r="B9495">
        <v>2004</v>
      </c>
      <c r="C9495">
        <v>2</v>
      </c>
      <c r="D9495">
        <v>0.40904639999999998</v>
      </c>
      <c r="E9495">
        <v>6.9072499999999995E-2</v>
      </c>
      <c r="F9495">
        <v>0.1227956</v>
      </c>
      <c r="G9495">
        <v>0</v>
      </c>
      <c r="H9495">
        <v>0</v>
      </c>
      <c r="I9495">
        <v>0.30698890000000001</v>
      </c>
      <c r="J9495">
        <v>0</v>
      </c>
      <c r="K9495">
        <v>0</v>
      </c>
      <c r="L9495">
        <v>9.2096700000000004E-2</v>
      </c>
      <c r="M9495">
        <v>0</v>
      </c>
      <c r="O9495" t="str">
        <f>Table_Index[[#This Row],[ID]]&amp;Table_Index[[#This Row],[year]]</f>
        <v>95502004</v>
      </c>
      <c r="R9495" t="str">
        <f t="shared" si="268"/>
        <v/>
      </c>
    </row>
    <row r="9496" spans="1:18" x14ac:dyDescent="0.3">
      <c r="A9496">
        <v>9550</v>
      </c>
      <c r="B9496">
        <v>2004</v>
      </c>
      <c r="C9496">
        <v>3</v>
      </c>
      <c r="D9496">
        <v>7.2365100000000002E-2</v>
      </c>
      <c r="E9496">
        <v>1.9155499999999999E-2</v>
      </c>
      <c r="F9496">
        <v>1.9155499999999999E-2</v>
      </c>
      <c r="G9496">
        <v>0</v>
      </c>
      <c r="H9496">
        <v>0</v>
      </c>
      <c r="I9496">
        <v>0</v>
      </c>
      <c r="J9496">
        <v>0</v>
      </c>
      <c r="K9496">
        <v>9.3649000000000007E-3</v>
      </c>
      <c r="L9496">
        <v>2.80947E-2</v>
      </c>
      <c r="M9496">
        <v>0.85186450000000002</v>
      </c>
      <c r="O9496" t="str">
        <f>Table_Index[[#This Row],[ID]]&amp;Table_Index[[#This Row],[year]]</f>
        <v>95502004</v>
      </c>
      <c r="R9496" t="str">
        <f t="shared" si="268"/>
        <v/>
      </c>
    </row>
    <row r="9497" spans="1:18" x14ac:dyDescent="0.3">
      <c r="A9497">
        <v>9550</v>
      </c>
      <c r="B9497">
        <v>2004</v>
      </c>
      <c r="C9497">
        <v>4</v>
      </c>
      <c r="D9497">
        <v>0.55173649999999996</v>
      </c>
      <c r="E9497">
        <v>0</v>
      </c>
      <c r="F9497">
        <v>0.23681840000000001</v>
      </c>
      <c r="G9497">
        <v>0</v>
      </c>
      <c r="H9497">
        <v>0</v>
      </c>
      <c r="I9497">
        <v>0</v>
      </c>
      <c r="J9497">
        <v>0</v>
      </c>
      <c r="K9497">
        <v>7.0481699999999994E-2</v>
      </c>
      <c r="L9497">
        <v>0.14096339999999999</v>
      </c>
      <c r="M9497">
        <v>0</v>
      </c>
      <c r="O9497" t="str">
        <f>Table_Index[[#This Row],[ID]]&amp;Table_Index[[#This Row],[year]]</f>
        <v>95502004</v>
      </c>
      <c r="R9497" t="str">
        <f t="shared" si="268"/>
        <v/>
      </c>
    </row>
    <row r="9498" spans="1:18" x14ac:dyDescent="0.3">
      <c r="A9498">
        <v>9550</v>
      </c>
      <c r="B9498">
        <v>2005</v>
      </c>
      <c r="C9498">
        <v>1</v>
      </c>
      <c r="D9498">
        <v>0.15831780000000001</v>
      </c>
      <c r="E9498">
        <v>9.9254999999999996E-2</v>
      </c>
      <c r="F9498">
        <v>8.8226600000000002E-2</v>
      </c>
      <c r="G9498">
        <v>0</v>
      </c>
      <c r="H9498">
        <v>0</v>
      </c>
      <c r="I9498">
        <v>0.33746690000000001</v>
      </c>
      <c r="J9498">
        <v>0</v>
      </c>
      <c r="K9498">
        <v>0.19850999999999999</v>
      </c>
      <c r="L9498">
        <v>0.1102833</v>
      </c>
      <c r="M9498">
        <v>7.9404000000000002E-3</v>
      </c>
      <c r="O9498" t="str">
        <f>Table_Index[[#This Row],[ID]]&amp;Table_Index[[#This Row],[year]]</f>
        <v>95502005</v>
      </c>
      <c r="R9498" t="str">
        <f t="shared" si="268"/>
        <v/>
      </c>
    </row>
    <row r="9499" spans="1:18" x14ac:dyDescent="0.3">
      <c r="A9499">
        <v>9550</v>
      </c>
      <c r="B9499">
        <v>2005</v>
      </c>
      <c r="C9499">
        <v>2</v>
      </c>
      <c r="D9499">
        <v>0.2591195</v>
      </c>
      <c r="E9499">
        <v>0.1283019</v>
      </c>
      <c r="F9499">
        <v>0.20125789999999999</v>
      </c>
      <c r="G9499">
        <v>0</v>
      </c>
      <c r="H9499">
        <v>0</v>
      </c>
      <c r="I9499">
        <v>0</v>
      </c>
      <c r="J9499">
        <v>0</v>
      </c>
      <c r="K9499">
        <v>0.23396230000000001</v>
      </c>
      <c r="L9499">
        <v>0.12578619999999999</v>
      </c>
      <c r="M9499">
        <v>5.1572300000000001E-2</v>
      </c>
      <c r="O9499" t="str">
        <f>Table_Index[[#This Row],[ID]]&amp;Table_Index[[#This Row],[year]]</f>
        <v>95502005</v>
      </c>
      <c r="R9499" t="str">
        <f t="shared" si="268"/>
        <v/>
      </c>
    </row>
    <row r="9500" spans="1:18" x14ac:dyDescent="0.3">
      <c r="A9500">
        <v>9550</v>
      </c>
      <c r="B9500">
        <v>2005</v>
      </c>
      <c r="C9500">
        <v>3</v>
      </c>
      <c r="D9500">
        <v>0.12167119999999999</v>
      </c>
      <c r="E9500">
        <v>0.1059717</v>
      </c>
      <c r="F9500">
        <v>0.13069839999999999</v>
      </c>
      <c r="G9500">
        <v>0</v>
      </c>
      <c r="H9500">
        <v>0</v>
      </c>
      <c r="I9500">
        <v>0.3002532</v>
      </c>
      <c r="J9500">
        <v>0</v>
      </c>
      <c r="K9500">
        <v>0.2031124</v>
      </c>
      <c r="L9500">
        <v>0.13246459999999999</v>
      </c>
      <c r="M9500">
        <v>5.8284000000000001E-3</v>
      </c>
      <c r="O9500" t="str">
        <f>Table_Index[[#This Row],[ID]]&amp;Table_Index[[#This Row],[year]]</f>
        <v>95502005</v>
      </c>
      <c r="R9500" t="str">
        <f t="shared" si="268"/>
        <v/>
      </c>
    </row>
    <row r="9501" spans="1:18" x14ac:dyDescent="0.3">
      <c r="A9501">
        <v>9550</v>
      </c>
      <c r="B9501">
        <v>2005</v>
      </c>
      <c r="C9501">
        <v>4</v>
      </c>
      <c r="D9501">
        <v>0.2566735</v>
      </c>
      <c r="E9501">
        <v>0.10266939999999999</v>
      </c>
      <c r="F9501">
        <v>0</v>
      </c>
      <c r="G9501">
        <v>0</v>
      </c>
      <c r="H9501">
        <v>0</v>
      </c>
      <c r="I9501">
        <v>0.37645440000000002</v>
      </c>
      <c r="J9501">
        <v>0</v>
      </c>
      <c r="K9501">
        <v>7.8713199999999997E-2</v>
      </c>
      <c r="L9501">
        <v>0.164271</v>
      </c>
      <c r="M9501">
        <v>2.1218299999999999E-2</v>
      </c>
      <c r="O9501" t="str">
        <f>Table_Index[[#This Row],[ID]]&amp;Table_Index[[#This Row],[year]]</f>
        <v>95502005</v>
      </c>
      <c r="R9501" t="str">
        <f t="shared" si="268"/>
        <v/>
      </c>
    </row>
    <row r="9502" spans="1:18" x14ac:dyDescent="0.3">
      <c r="A9502">
        <v>9550</v>
      </c>
      <c r="B9502">
        <v>2006</v>
      </c>
      <c r="C9502">
        <v>1</v>
      </c>
      <c r="D9502">
        <v>0.25678329999999999</v>
      </c>
      <c r="E9502">
        <v>0.10271329999999999</v>
      </c>
      <c r="F9502">
        <v>0</v>
      </c>
      <c r="G9502">
        <v>0</v>
      </c>
      <c r="H9502">
        <v>0</v>
      </c>
      <c r="I9502">
        <v>0.37661559999999999</v>
      </c>
      <c r="J9502">
        <v>0</v>
      </c>
      <c r="K9502">
        <v>7.8746899999999995E-2</v>
      </c>
      <c r="L9502">
        <v>0.1643413</v>
      </c>
      <c r="M9502">
        <v>2.0799499999999999E-2</v>
      </c>
      <c r="O9502" t="str">
        <f>Table_Index[[#This Row],[ID]]&amp;Table_Index[[#This Row],[year]]</f>
        <v>95502006</v>
      </c>
      <c r="R9502" t="str">
        <f t="shared" si="268"/>
        <v/>
      </c>
    </row>
    <row r="9503" spans="1:18" x14ac:dyDescent="0.3">
      <c r="A9503">
        <v>9550</v>
      </c>
      <c r="B9503">
        <v>2006</v>
      </c>
      <c r="C9503">
        <v>2</v>
      </c>
      <c r="D9503">
        <v>2.1756899999999999E-2</v>
      </c>
      <c r="E9503">
        <v>0</v>
      </c>
      <c r="F9503">
        <v>0.1070846</v>
      </c>
      <c r="G9503">
        <v>0.3059559</v>
      </c>
      <c r="H9503">
        <v>0</v>
      </c>
      <c r="I9503">
        <v>0.2141692</v>
      </c>
      <c r="J9503">
        <v>0.1070846</v>
      </c>
      <c r="K9503">
        <v>0.1937721</v>
      </c>
      <c r="L9503">
        <v>4.4873499999999997E-2</v>
      </c>
      <c r="M9503">
        <v>5.3032000000000001E-3</v>
      </c>
      <c r="O9503" t="str">
        <f>Table_Index[[#This Row],[ID]]&amp;Table_Index[[#This Row],[year]]</f>
        <v>95502006</v>
      </c>
      <c r="R9503" t="str">
        <f t="shared" si="268"/>
        <v/>
      </c>
    </row>
    <row r="9504" spans="1:18" x14ac:dyDescent="0.3">
      <c r="A9504">
        <v>9550</v>
      </c>
      <c r="B9504">
        <v>2006</v>
      </c>
      <c r="C9504">
        <v>3</v>
      </c>
      <c r="D9504">
        <v>8.8537000000000008E-3</v>
      </c>
      <c r="E9504">
        <v>3.4948699999999999E-2</v>
      </c>
      <c r="F9504">
        <v>8.8536799999999999E-2</v>
      </c>
      <c r="G9504">
        <v>0.1164958</v>
      </c>
      <c r="H9504">
        <v>0</v>
      </c>
      <c r="I9504">
        <v>0.58247899999999997</v>
      </c>
      <c r="J9504">
        <v>0</v>
      </c>
      <c r="K9504">
        <v>9.3196600000000004E-2</v>
      </c>
      <c r="L9504">
        <v>6.7567600000000005E-2</v>
      </c>
      <c r="M9504">
        <v>7.9217000000000003E-3</v>
      </c>
      <c r="O9504" t="str">
        <f>Table_Index[[#This Row],[ID]]&amp;Table_Index[[#This Row],[year]]</f>
        <v>95502006</v>
      </c>
      <c r="R9504" t="str">
        <f t="shared" si="268"/>
        <v/>
      </c>
    </row>
    <row r="9505" spans="1:18" x14ac:dyDescent="0.3">
      <c r="A9505">
        <v>9550</v>
      </c>
      <c r="B9505">
        <v>2006</v>
      </c>
      <c r="C9505">
        <v>4</v>
      </c>
      <c r="D9505">
        <v>6.3351000000000005E-2</v>
      </c>
      <c r="E9505">
        <v>4.3539399999999999E-2</v>
      </c>
      <c r="F9505">
        <v>0.1161051</v>
      </c>
      <c r="G9505">
        <v>0</v>
      </c>
      <c r="H9505">
        <v>0</v>
      </c>
      <c r="I9505">
        <v>0.52247299999999997</v>
      </c>
      <c r="J9505">
        <v>0</v>
      </c>
      <c r="K9505">
        <v>0.14513139999999999</v>
      </c>
      <c r="L9505">
        <v>0.101592</v>
      </c>
      <c r="M9505">
        <v>7.8081000000000001E-3</v>
      </c>
      <c r="O9505" t="str">
        <f>Table_Index[[#This Row],[ID]]&amp;Table_Index[[#This Row],[year]]</f>
        <v>95502006</v>
      </c>
      <c r="R9505" t="str">
        <f t="shared" si="268"/>
        <v/>
      </c>
    </row>
    <row r="9506" spans="1:18" x14ac:dyDescent="0.3">
      <c r="A9506">
        <v>9550</v>
      </c>
      <c r="B9506">
        <v>2007</v>
      </c>
      <c r="C9506">
        <v>1</v>
      </c>
      <c r="D9506">
        <v>0.12723039999999999</v>
      </c>
      <c r="E9506">
        <v>7.4476299999999995E-2</v>
      </c>
      <c r="F9506">
        <v>0.12412719999999999</v>
      </c>
      <c r="G9506">
        <v>0</v>
      </c>
      <c r="H9506">
        <v>0</v>
      </c>
      <c r="I9506">
        <v>0.40341349999999998</v>
      </c>
      <c r="J9506">
        <v>0</v>
      </c>
      <c r="K9506">
        <v>0.13188520000000001</v>
      </c>
      <c r="L9506">
        <v>0.13033359999999999</v>
      </c>
      <c r="M9506">
        <v>8.5337E-3</v>
      </c>
      <c r="O9506" t="str">
        <f>Table_Index[[#This Row],[ID]]&amp;Table_Index[[#This Row],[year]]</f>
        <v>95502007</v>
      </c>
      <c r="R9506" t="str">
        <f t="shared" si="268"/>
        <v/>
      </c>
    </row>
    <row r="9507" spans="1:18" x14ac:dyDescent="0.3">
      <c r="A9507">
        <v>9550</v>
      </c>
      <c r="B9507">
        <v>2007</v>
      </c>
      <c r="C9507">
        <v>2</v>
      </c>
      <c r="D9507">
        <v>0.1042413</v>
      </c>
      <c r="E9507">
        <v>6.7440399999999998E-2</v>
      </c>
      <c r="F9507">
        <v>0.1198941</v>
      </c>
      <c r="G9507">
        <v>0</v>
      </c>
      <c r="H9507">
        <v>0</v>
      </c>
      <c r="I9507">
        <v>0.35968230000000001</v>
      </c>
      <c r="J9507">
        <v>0</v>
      </c>
      <c r="K9507">
        <v>0.25327630000000001</v>
      </c>
      <c r="L9507">
        <v>8.9920600000000003E-2</v>
      </c>
      <c r="M9507">
        <v>5.5450999999999999E-3</v>
      </c>
      <c r="O9507" t="str">
        <f>Table_Index[[#This Row],[ID]]&amp;Table_Index[[#This Row],[year]]</f>
        <v>95502007</v>
      </c>
      <c r="R9507" t="str">
        <f t="shared" si="268"/>
        <v/>
      </c>
    </row>
    <row r="9508" spans="1:18" x14ac:dyDescent="0.3">
      <c r="A9508">
        <v>9550</v>
      </c>
      <c r="B9508">
        <v>2007</v>
      </c>
      <c r="C9508">
        <v>3</v>
      </c>
      <c r="D9508">
        <v>0.15379380000000001</v>
      </c>
      <c r="E9508">
        <v>6.1245300000000003E-2</v>
      </c>
      <c r="F9508">
        <v>8.1660399999999994E-2</v>
      </c>
      <c r="G9508">
        <v>0</v>
      </c>
      <c r="H9508">
        <v>0</v>
      </c>
      <c r="I9508">
        <v>0.30622660000000002</v>
      </c>
      <c r="J9508">
        <v>0</v>
      </c>
      <c r="K9508">
        <v>0.26539639999999998</v>
      </c>
      <c r="L9508">
        <v>0.12249060000000001</v>
      </c>
      <c r="M9508">
        <v>9.1868000000000002E-3</v>
      </c>
      <c r="O9508" t="str">
        <f>Table_Index[[#This Row],[ID]]&amp;Table_Index[[#This Row],[year]]</f>
        <v>95502007</v>
      </c>
      <c r="R9508" t="str">
        <f t="shared" si="268"/>
        <v/>
      </c>
    </row>
    <row r="9509" spans="1:18" x14ac:dyDescent="0.3">
      <c r="A9509">
        <v>9550</v>
      </c>
      <c r="B9509">
        <v>2007</v>
      </c>
      <c r="C9509">
        <v>4</v>
      </c>
      <c r="D9509">
        <v>0.1318558</v>
      </c>
      <c r="E9509">
        <v>0</v>
      </c>
      <c r="F9509">
        <v>0.14728569999999999</v>
      </c>
      <c r="G9509">
        <v>0.12624489999999999</v>
      </c>
      <c r="H9509">
        <v>0</v>
      </c>
      <c r="I9509">
        <v>0.21040819999999999</v>
      </c>
      <c r="J9509">
        <v>0.22443540000000001</v>
      </c>
      <c r="K9509">
        <v>0.1122177</v>
      </c>
      <c r="L9509">
        <v>4.2081599999999997E-2</v>
      </c>
      <c r="M9509">
        <v>5.4705999999999999E-3</v>
      </c>
      <c r="O9509" t="str">
        <f>Table_Index[[#This Row],[ID]]&amp;Table_Index[[#This Row],[year]]</f>
        <v>95502007</v>
      </c>
      <c r="R9509" t="str">
        <f t="shared" si="268"/>
        <v/>
      </c>
    </row>
    <row r="9510" spans="1:18" x14ac:dyDescent="0.3">
      <c r="A9510">
        <v>9550</v>
      </c>
      <c r="B9510">
        <v>2008</v>
      </c>
      <c r="C9510">
        <v>1</v>
      </c>
      <c r="D9510">
        <v>0.14560029999999999</v>
      </c>
      <c r="E9510">
        <v>9.7066899999999998E-2</v>
      </c>
      <c r="F9510">
        <v>0.16177810000000001</v>
      </c>
      <c r="G9510">
        <v>0</v>
      </c>
      <c r="H9510">
        <v>0</v>
      </c>
      <c r="I9510">
        <v>0.33973399999999998</v>
      </c>
      <c r="J9510">
        <v>0</v>
      </c>
      <c r="K9510">
        <v>0.20222270000000001</v>
      </c>
      <c r="L9510">
        <v>4.3680099999999999E-2</v>
      </c>
      <c r="M9510">
        <v>9.9179000000000003E-3</v>
      </c>
      <c r="O9510" t="str">
        <f>Table_Index[[#This Row],[ID]]&amp;Table_Index[[#This Row],[year]]</f>
        <v>95502008</v>
      </c>
      <c r="R9510" t="str">
        <f t="shared" si="268"/>
        <v/>
      </c>
    </row>
    <row r="9511" spans="1:18" x14ac:dyDescent="0.3">
      <c r="A9511">
        <v>9550</v>
      </c>
      <c r="B9511">
        <v>2008</v>
      </c>
      <c r="C9511">
        <v>2</v>
      </c>
      <c r="D9511">
        <v>0.1319044</v>
      </c>
      <c r="E9511">
        <v>7.6316099999999998E-2</v>
      </c>
      <c r="F9511">
        <v>0.25438699999999997</v>
      </c>
      <c r="G9511">
        <v>0</v>
      </c>
      <c r="H9511">
        <v>0</v>
      </c>
      <c r="I9511">
        <v>0.29678480000000002</v>
      </c>
      <c r="J9511">
        <v>0</v>
      </c>
      <c r="K9511">
        <v>0.14097280000000001</v>
      </c>
      <c r="L9511">
        <v>7.9495899999999994E-2</v>
      </c>
      <c r="M9511">
        <v>2.0139000000000001E-2</v>
      </c>
      <c r="O9511" t="str">
        <f>Table_Index[[#This Row],[ID]]&amp;Table_Index[[#This Row],[year]]</f>
        <v>95502008</v>
      </c>
      <c r="R9511" t="str">
        <f t="shared" si="268"/>
        <v/>
      </c>
    </row>
    <row r="9512" spans="1:18" x14ac:dyDescent="0.3">
      <c r="A9512">
        <v>9550</v>
      </c>
      <c r="B9512">
        <v>2008</v>
      </c>
      <c r="C9512">
        <v>3</v>
      </c>
      <c r="D9512">
        <v>0.47012300000000001</v>
      </c>
      <c r="E9512">
        <v>0.15817220000000001</v>
      </c>
      <c r="F9512">
        <v>0.21089630000000001</v>
      </c>
      <c r="G9512">
        <v>1.9771500000000001E-2</v>
      </c>
      <c r="H9512">
        <v>1.58172E-2</v>
      </c>
      <c r="I9512">
        <v>0</v>
      </c>
      <c r="J9512">
        <v>0</v>
      </c>
      <c r="K9512">
        <v>6.5905099999999994E-2</v>
      </c>
      <c r="L9512">
        <v>5.1406E-2</v>
      </c>
      <c r="M9512">
        <v>7.9086E-3</v>
      </c>
      <c r="O9512" t="str">
        <f>Table_Index[[#This Row],[ID]]&amp;Table_Index[[#This Row],[year]]</f>
        <v>95502008</v>
      </c>
      <c r="R9512" t="str">
        <f t="shared" si="268"/>
        <v/>
      </c>
    </row>
    <row r="9513" spans="1:18" x14ac:dyDescent="0.3">
      <c r="A9513">
        <v>9550</v>
      </c>
      <c r="B9513">
        <v>2008</v>
      </c>
      <c r="C9513">
        <v>4</v>
      </c>
      <c r="D9513">
        <v>4.1322699999999997E-2</v>
      </c>
      <c r="E9513">
        <v>0.16735710000000001</v>
      </c>
      <c r="F9513">
        <v>0.2975237</v>
      </c>
      <c r="G9513">
        <v>0</v>
      </c>
      <c r="H9513">
        <v>0</v>
      </c>
      <c r="I9513">
        <v>0</v>
      </c>
      <c r="J9513">
        <v>0.37190459999999997</v>
      </c>
      <c r="K9513">
        <v>5.5785700000000001E-2</v>
      </c>
      <c r="L9513">
        <v>5.5785700000000001E-2</v>
      </c>
      <c r="M9513">
        <v>1.03204E-2</v>
      </c>
      <c r="O9513" t="str">
        <f>Table_Index[[#This Row],[ID]]&amp;Table_Index[[#This Row],[year]]</f>
        <v>95502008</v>
      </c>
      <c r="R9513" t="str">
        <f t="shared" si="268"/>
        <v/>
      </c>
    </row>
    <row r="9514" spans="1:18" x14ac:dyDescent="0.3">
      <c r="A9514">
        <v>9551</v>
      </c>
      <c r="B9514">
        <v>2003</v>
      </c>
      <c r="C9514">
        <v>1</v>
      </c>
      <c r="D9514">
        <v>0.3146853</v>
      </c>
      <c r="E9514">
        <v>0.1363636</v>
      </c>
      <c r="F9514">
        <v>0.29370629999999998</v>
      </c>
      <c r="G9514">
        <v>0</v>
      </c>
      <c r="H9514">
        <v>0</v>
      </c>
      <c r="I9514">
        <v>0</v>
      </c>
      <c r="J9514">
        <v>0</v>
      </c>
      <c r="K9514">
        <v>7.6923099999999994E-2</v>
      </c>
      <c r="L9514">
        <v>0.16083919999999999</v>
      </c>
      <c r="M9514">
        <v>1.7482500000000002E-2</v>
      </c>
      <c r="O9514" t="str">
        <f>Table_Index[[#This Row],[ID]]&amp;Table_Index[[#This Row],[year]]</f>
        <v>95512003</v>
      </c>
      <c r="R9514" t="str">
        <f t="shared" si="268"/>
        <v/>
      </c>
    </row>
    <row r="9515" spans="1:18" x14ac:dyDescent="0.3">
      <c r="A9515">
        <v>9551</v>
      </c>
      <c r="B9515">
        <v>2003</v>
      </c>
      <c r="C9515">
        <v>2</v>
      </c>
      <c r="D9515">
        <v>0.22924900000000001</v>
      </c>
      <c r="E9515">
        <v>0</v>
      </c>
      <c r="F9515">
        <v>3.7944699999999998E-2</v>
      </c>
      <c r="G9515">
        <v>0.13754939999999999</v>
      </c>
      <c r="H9515">
        <v>0</v>
      </c>
      <c r="I9515">
        <v>0.48948619999999998</v>
      </c>
      <c r="J9515">
        <v>6.4031599999999994E-2</v>
      </c>
      <c r="K9515">
        <v>2.0869599999999999E-2</v>
      </c>
      <c r="L9515">
        <v>1.8972300000000001E-2</v>
      </c>
      <c r="M9515">
        <v>1.8971999999999999E-3</v>
      </c>
      <c r="O9515" t="str">
        <f>Table_Index[[#This Row],[ID]]&amp;Table_Index[[#This Row],[year]]</f>
        <v>95512003</v>
      </c>
      <c r="R9515" t="str">
        <f t="shared" si="268"/>
        <v/>
      </c>
    </row>
    <row r="9516" spans="1:18" x14ac:dyDescent="0.3">
      <c r="A9516">
        <v>9551</v>
      </c>
      <c r="B9516">
        <v>2003</v>
      </c>
      <c r="C9516">
        <v>3</v>
      </c>
      <c r="D9516">
        <v>0.50725909999999996</v>
      </c>
      <c r="E9516">
        <v>0</v>
      </c>
      <c r="F9516">
        <v>0.1353857</v>
      </c>
      <c r="G9516">
        <v>9.44551E-2</v>
      </c>
      <c r="H9516">
        <v>0</v>
      </c>
      <c r="I9516">
        <v>0</v>
      </c>
      <c r="J9516">
        <v>0</v>
      </c>
      <c r="K9516">
        <v>7.2415599999999997E-2</v>
      </c>
      <c r="L9516">
        <v>0.15742519999999999</v>
      </c>
      <c r="M9516">
        <v>3.30593E-2</v>
      </c>
      <c r="O9516" t="str">
        <f>Table_Index[[#This Row],[ID]]&amp;Table_Index[[#This Row],[year]]</f>
        <v>95512003</v>
      </c>
      <c r="R9516" t="str">
        <f t="shared" si="268"/>
        <v/>
      </c>
    </row>
    <row r="9517" spans="1:18" x14ac:dyDescent="0.3">
      <c r="A9517">
        <v>9551</v>
      </c>
      <c r="B9517">
        <v>2003</v>
      </c>
      <c r="C9517">
        <v>4</v>
      </c>
      <c r="D9517">
        <v>0.29082239999999998</v>
      </c>
      <c r="E9517">
        <v>5.3635299999999997E-2</v>
      </c>
      <c r="F9517">
        <v>0.10011920000000001</v>
      </c>
      <c r="G9517">
        <v>0</v>
      </c>
      <c r="H9517">
        <v>0</v>
      </c>
      <c r="I9517">
        <v>0.42908220000000002</v>
      </c>
      <c r="J9517">
        <v>0</v>
      </c>
      <c r="K9517">
        <v>4.7675799999999997E-2</v>
      </c>
      <c r="L9517">
        <v>7.1513699999999999E-2</v>
      </c>
      <c r="M9517">
        <v>7.1513999999999996E-3</v>
      </c>
      <c r="O9517" t="str">
        <f>Table_Index[[#This Row],[ID]]&amp;Table_Index[[#This Row],[year]]</f>
        <v>95512003</v>
      </c>
      <c r="R9517" t="str">
        <f t="shared" si="268"/>
        <v/>
      </c>
    </row>
    <row r="9518" spans="1:18" x14ac:dyDescent="0.3">
      <c r="A9518">
        <v>9551</v>
      </c>
      <c r="B9518">
        <v>2004</v>
      </c>
      <c r="C9518">
        <v>1</v>
      </c>
      <c r="D9518">
        <v>0.20219670000000001</v>
      </c>
      <c r="E9518">
        <v>0</v>
      </c>
      <c r="F9518">
        <v>7.5674000000000005E-2</v>
      </c>
      <c r="G9518">
        <v>0</v>
      </c>
      <c r="H9518">
        <v>0</v>
      </c>
      <c r="I9518">
        <v>0.35197200000000001</v>
      </c>
      <c r="J9518">
        <v>0</v>
      </c>
      <c r="K9518">
        <v>0.175986</v>
      </c>
      <c r="L9518">
        <v>4.3996500000000001E-2</v>
      </c>
      <c r="M9518">
        <v>0.1501748</v>
      </c>
      <c r="O9518" t="str">
        <f>Table_Index[[#This Row],[ID]]&amp;Table_Index[[#This Row],[year]]</f>
        <v>95512004</v>
      </c>
      <c r="R9518" t="str">
        <f t="shared" si="268"/>
        <v/>
      </c>
    </row>
    <row r="9519" spans="1:18" x14ac:dyDescent="0.3">
      <c r="A9519">
        <v>9551</v>
      </c>
      <c r="B9519">
        <v>2004</v>
      </c>
      <c r="C9519">
        <v>2</v>
      </c>
      <c r="D9519">
        <v>0.61405969999999999</v>
      </c>
      <c r="E9519">
        <v>0.11295819999999999</v>
      </c>
      <c r="F9519">
        <v>0</v>
      </c>
      <c r="G9519">
        <v>0</v>
      </c>
      <c r="H9519">
        <v>0</v>
      </c>
      <c r="I9519">
        <v>0</v>
      </c>
      <c r="J9519">
        <v>0</v>
      </c>
      <c r="K9519">
        <v>0.15061089999999999</v>
      </c>
      <c r="L9519">
        <v>0.11295819999999999</v>
      </c>
      <c r="M9519">
        <v>9.4132E-3</v>
      </c>
      <c r="O9519" t="str">
        <f>Table_Index[[#This Row],[ID]]&amp;Table_Index[[#This Row],[year]]</f>
        <v>95512004</v>
      </c>
      <c r="R9519" t="str">
        <f t="shared" si="268"/>
        <v/>
      </c>
    </row>
    <row r="9520" spans="1:18" x14ac:dyDescent="0.3">
      <c r="A9520">
        <v>9551</v>
      </c>
      <c r="B9520">
        <v>2004</v>
      </c>
      <c r="C9520">
        <v>3</v>
      </c>
      <c r="D9520">
        <v>0.32280239999999999</v>
      </c>
      <c r="E9520">
        <v>0</v>
      </c>
      <c r="F9520">
        <v>9.9405199999999999E-2</v>
      </c>
      <c r="G9520">
        <v>0</v>
      </c>
      <c r="H9520">
        <v>0</v>
      </c>
      <c r="I9520">
        <v>0.37276930000000003</v>
      </c>
      <c r="J9520">
        <v>0.13046930000000001</v>
      </c>
      <c r="K9520">
        <v>0</v>
      </c>
      <c r="L9520">
        <v>7.4553900000000006E-2</v>
      </c>
      <c r="M9520">
        <v>0</v>
      </c>
      <c r="O9520" t="str">
        <f>Table_Index[[#This Row],[ID]]&amp;Table_Index[[#This Row],[year]]</f>
        <v>95512004</v>
      </c>
      <c r="R9520" t="str">
        <f t="shared" si="268"/>
        <v/>
      </c>
    </row>
    <row r="9521" spans="1:18" x14ac:dyDescent="0.3">
      <c r="A9521">
        <v>9551</v>
      </c>
      <c r="B9521">
        <v>2004</v>
      </c>
      <c r="C9521">
        <v>4</v>
      </c>
      <c r="D9521">
        <v>0.43965520000000002</v>
      </c>
      <c r="E9521">
        <v>0</v>
      </c>
      <c r="F9521">
        <v>0.2442529</v>
      </c>
      <c r="G9521">
        <v>0</v>
      </c>
      <c r="H9521">
        <v>0</v>
      </c>
      <c r="I9521">
        <v>0</v>
      </c>
      <c r="J9521">
        <v>0</v>
      </c>
      <c r="K9521">
        <v>0.17241380000000001</v>
      </c>
      <c r="L9521">
        <v>0.14367820000000001</v>
      </c>
      <c r="M9521">
        <v>0</v>
      </c>
      <c r="O9521" t="str">
        <f>Table_Index[[#This Row],[ID]]&amp;Table_Index[[#This Row],[year]]</f>
        <v>95512004</v>
      </c>
      <c r="R9521" t="str">
        <f t="shared" si="268"/>
        <v/>
      </c>
    </row>
    <row r="9522" spans="1:18" x14ac:dyDescent="0.3">
      <c r="A9522">
        <v>9551</v>
      </c>
      <c r="B9522">
        <v>2005</v>
      </c>
      <c r="C9522">
        <v>1</v>
      </c>
      <c r="D9522">
        <v>0.1243108</v>
      </c>
      <c r="E9522">
        <v>0</v>
      </c>
      <c r="F9522">
        <v>0.1203008</v>
      </c>
      <c r="G9522">
        <v>0.20601510000000001</v>
      </c>
      <c r="H9522">
        <v>0</v>
      </c>
      <c r="I9522">
        <v>0.43057649999999997</v>
      </c>
      <c r="J9522">
        <v>0</v>
      </c>
      <c r="K9522">
        <v>3.4586499999999999E-2</v>
      </c>
      <c r="L9522">
        <v>7.5188000000000005E-2</v>
      </c>
      <c r="M9522">
        <v>9.0226000000000004E-3</v>
      </c>
      <c r="O9522" t="str">
        <f>Table_Index[[#This Row],[ID]]&amp;Table_Index[[#This Row],[year]]</f>
        <v>95512005</v>
      </c>
      <c r="R9522" t="str">
        <f t="shared" si="268"/>
        <v/>
      </c>
    </row>
    <row r="9523" spans="1:18" x14ac:dyDescent="0.3">
      <c r="A9523">
        <v>9551</v>
      </c>
      <c r="B9523">
        <v>2005</v>
      </c>
      <c r="C9523">
        <v>2</v>
      </c>
      <c r="D9523">
        <v>0.30261090000000002</v>
      </c>
      <c r="E9523">
        <v>0</v>
      </c>
      <c r="F9523">
        <v>0.15099090000000001</v>
      </c>
      <c r="G9523">
        <v>0</v>
      </c>
      <c r="H9523">
        <v>0</v>
      </c>
      <c r="I9523">
        <v>0.45297270000000001</v>
      </c>
      <c r="J9523">
        <v>0</v>
      </c>
      <c r="K9523">
        <v>3.7747700000000002E-2</v>
      </c>
      <c r="L9523">
        <v>4.5297299999999999E-2</v>
      </c>
      <c r="M9523">
        <v>1.03806E-2</v>
      </c>
      <c r="O9523" t="str">
        <f>Table_Index[[#This Row],[ID]]&amp;Table_Index[[#This Row],[year]]</f>
        <v>95512005</v>
      </c>
      <c r="R9523" t="str">
        <f t="shared" si="268"/>
        <v/>
      </c>
    </row>
    <row r="9524" spans="1:18" x14ac:dyDescent="0.3">
      <c r="A9524">
        <v>9551</v>
      </c>
      <c r="B9524">
        <v>2005</v>
      </c>
      <c r="C9524">
        <v>3</v>
      </c>
      <c r="D9524">
        <v>0.16385330000000001</v>
      </c>
      <c r="E9524">
        <v>9.8971799999999999E-2</v>
      </c>
      <c r="F9524">
        <v>0.1220652</v>
      </c>
      <c r="G9524">
        <v>0</v>
      </c>
      <c r="H9524">
        <v>0</v>
      </c>
      <c r="I9524">
        <v>0.39588719999999999</v>
      </c>
      <c r="J9524">
        <v>0</v>
      </c>
      <c r="K9524">
        <v>8.2476499999999994E-2</v>
      </c>
      <c r="L9524">
        <v>0.1237147</v>
      </c>
      <c r="M9524">
        <v>1.3031299999999999E-2</v>
      </c>
      <c r="O9524" t="str">
        <f>Table_Index[[#This Row],[ID]]&amp;Table_Index[[#This Row],[year]]</f>
        <v>95512005</v>
      </c>
      <c r="R9524" t="str">
        <f t="shared" si="268"/>
        <v/>
      </c>
    </row>
    <row r="9525" spans="1:18" x14ac:dyDescent="0.3">
      <c r="A9525">
        <v>9551</v>
      </c>
      <c r="B9525">
        <v>2005</v>
      </c>
      <c r="C9525">
        <v>4</v>
      </c>
      <c r="D9525">
        <v>0.1183333</v>
      </c>
      <c r="E9525">
        <v>0</v>
      </c>
      <c r="F9525">
        <v>0.136875</v>
      </c>
      <c r="G9525">
        <v>2.5000000000000001E-2</v>
      </c>
      <c r="H9525">
        <v>0</v>
      </c>
      <c r="I9525">
        <v>0.5625</v>
      </c>
      <c r="J9525">
        <v>0</v>
      </c>
      <c r="K9525">
        <v>0.05</v>
      </c>
      <c r="L9525">
        <v>0.10125000000000001</v>
      </c>
      <c r="M9525">
        <v>6.0416999999999997E-3</v>
      </c>
      <c r="O9525" t="str">
        <f>Table_Index[[#This Row],[ID]]&amp;Table_Index[[#This Row],[year]]</f>
        <v>95512005</v>
      </c>
      <c r="R9525" t="str">
        <f t="shared" si="268"/>
        <v/>
      </c>
    </row>
    <row r="9526" spans="1:18" x14ac:dyDescent="0.3">
      <c r="A9526">
        <v>9551</v>
      </c>
      <c r="B9526">
        <v>2006</v>
      </c>
      <c r="C9526">
        <v>1</v>
      </c>
      <c r="D9526">
        <v>8.8739600000000002E-2</v>
      </c>
      <c r="E9526">
        <v>0</v>
      </c>
      <c r="F9526">
        <v>9.8426E-2</v>
      </c>
      <c r="G9526">
        <v>0.13123460000000001</v>
      </c>
      <c r="H9526">
        <v>0</v>
      </c>
      <c r="I9526">
        <v>0.56243410000000005</v>
      </c>
      <c r="J9526">
        <v>0</v>
      </c>
      <c r="K9526">
        <v>3.7495599999999997E-2</v>
      </c>
      <c r="L9526">
        <v>7.5928599999999999E-2</v>
      </c>
      <c r="M9526">
        <v>5.7415000000000001E-3</v>
      </c>
      <c r="O9526" t="str">
        <f>Table_Index[[#This Row],[ID]]&amp;Table_Index[[#This Row],[year]]</f>
        <v>95512006</v>
      </c>
      <c r="R9526" t="str">
        <f t="shared" si="268"/>
        <v/>
      </c>
    </row>
    <row r="9527" spans="1:18" x14ac:dyDescent="0.3">
      <c r="A9527">
        <v>9551</v>
      </c>
      <c r="B9527">
        <v>2006</v>
      </c>
      <c r="C9527">
        <v>2</v>
      </c>
      <c r="D9527">
        <v>1.7871100000000001E-2</v>
      </c>
      <c r="E9527">
        <v>0</v>
      </c>
      <c r="F9527">
        <v>8.7959300000000004E-2</v>
      </c>
      <c r="G9527">
        <v>3.3508299999999998E-2</v>
      </c>
      <c r="H9527">
        <v>0</v>
      </c>
      <c r="I9527">
        <v>0.418854</v>
      </c>
      <c r="J9527">
        <v>0.28900930000000002</v>
      </c>
      <c r="K9527">
        <v>2.3455799999999999E-2</v>
      </c>
      <c r="L9527">
        <v>0.1256562</v>
      </c>
      <c r="M9527">
        <v>3.6859000000000002E-3</v>
      </c>
      <c r="O9527" t="str">
        <f>Table_Index[[#This Row],[ID]]&amp;Table_Index[[#This Row],[year]]</f>
        <v>95512006</v>
      </c>
      <c r="R9527" t="str">
        <f t="shared" si="268"/>
        <v/>
      </c>
    </row>
    <row r="9528" spans="1:18" x14ac:dyDescent="0.3">
      <c r="A9528">
        <v>9551</v>
      </c>
      <c r="B9528">
        <v>2006</v>
      </c>
      <c r="C9528">
        <v>3</v>
      </c>
      <c r="D9528">
        <v>4.7784999999999998E-3</v>
      </c>
      <c r="E9528">
        <v>8.8418700000000003E-2</v>
      </c>
      <c r="F9528">
        <v>6.4510200000000004E-2</v>
      </c>
      <c r="G9528">
        <v>0.29010750000000002</v>
      </c>
      <c r="H9528">
        <v>0</v>
      </c>
      <c r="I9528">
        <v>0.28293970000000002</v>
      </c>
      <c r="J9528">
        <v>0.1867402</v>
      </c>
      <c r="K9528">
        <v>2.2635200000000001E-2</v>
      </c>
      <c r="L9528">
        <v>5.6022099999999998E-2</v>
      </c>
      <c r="M9528">
        <v>3.8479999999999999E-3</v>
      </c>
      <c r="O9528" t="str">
        <f>Table_Index[[#This Row],[ID]]&amp;Table_Index[[#This Row],[year]]</f>
        <v>95512006</v>
      </c>
      <c r="R9528" t="str">
        <f t="shared" si="268"/>
        <v/>
      </c>
    </row>
    <row r="9529" spans="1:18" x14ac:dyDescent="0.3">
      <c r="A9529">
        <v>9551</v>
      </c>
      <c r="B9529">
        <v>2006</v>
      </c>
      <c r="C9529">
        <v>4</v>
      </c>
      <c r="D9529">
        <v>0.1422506</v>
      </c>
      <c r="E9529">
        <v>0.1083293</v>
      </c>
      <c r="F9529">
        <v>8.75388E-2</v>
      </c>
      <c r="G9529">
        <v>0</v>
      </c>
      <c r="H9529">
        <v>0</v>
      </c>
      <c r="I9529">
        <v>0.32827070000000003</v>
      </c>
      <c r="J9529">
        <v>0.2407318</v>
      </c>
      <c r="K9529">
        <v>2.18847E-2</v>
      </c>
      <c r="L9529">
        <v>6.5654100000000007E-2</v>
      </c>
      <c r="M9529">
        <v>5.3398999999999999E-3</v>
      </c>
      <c r="O9529" t="str">
        <f>Table_Index[[#This Row],[ID]]&amp;Table_Index[[#This Row],[year]]</f>
        <v>95512006</v>
      </c>
      <c r="R9529" t="str">
        <f t="shared" si="268"/>
        <v/>
      </c>
    </row>
    <row r="9530" spans="1:18" x14ac:dyDescent="0.3">
      <c r="A9530">
        <v>9551</v>
      </c>
      <c r="B9530">
        <v>2007</v>
      </c>
      <c r="C9530">
        <v>1</v>
      </c>
      <c r="D9530">
        <v>0.12040729999999999</v>
      </c>
      <c r="E9530">
        <v>4.3002600000000002E-2</v>
      </c>
      <c r="F9530">
        <v>6.1923800000000001E-2</v>
      </c>
      <c r="G9530">
        <v>0</v>
      </c>
      <c r="H9530">
        <v>9.2885999999999993E-3</v>
      </c>
      <c r="I9530">
        <v>0.4541076</v>
      </c>
      <c r="J9530">
        <v>0.2270538</v>
      </c>
      <c r="K9530">
        <v>2.3737399999999999E-2</v>
      </c>
      <c r="L9530">
        <v>5.77955E-2</v>
      </c>
      <c r="M9530">
        <v>2.6833999999999998E-3</v>
      </c>
      <c r="O9530" t="str">
        <f>Table_Index[[#This Row],[ID]]&amp;Table_Index[[#This Row],[year]]</f>
        <v>95512007</v>
      </c>
      <c r="R9530" t="str">
        <f t="shared" si="268"/>
        <v/>
      </c>
    </row>
    <row r="9531" spans="1:18" x14ac:dyDescent="0.3">
      <c r="A9531">
        <v>9551</v>
      </c>
      <c r="B9531">
        <v>2007</v>
      </c>
      <c r="C9531">
        <v>2</v>
      </c>
      <c r="D9531">
        <v>9.1218400000000005E-2</v>
      </c>
      <c r="E9531">
        <v>6.7292199999999996E-2</v>
      </c>
      <c r="F9531">
        <v>0</v>
      </c>
      <c r="G9531">
        <v>0</v>
      </c>
      <c r="H9531">
        <v>0</v>
      </c>
      <c r="I9531">
        <v>0.44861489999999998</v>
      </c>
      <c r="J9531">
        <v>5.0469199999999999E-2</v>
      </c>
      <c r="K9531">
        <v>0.27365509999999998</v>
      </c>
      <c r="L9531">
        <v>6.2806100000000004E-2</v>
      </c>
      <c r="M9531">
        <v>5.9440999999999999E-3</v>
      </c>
      <c r="O9531" t="str">
        <f>Table_Index[[#This Row],[ID]]&amp;Table_Index[[#This Row],[year]]</f>
        <v>95512007</v>
      </c>
      <c r="R9531" t="str">
        <f t="shared" si="268"/>
        <v/>
      </c>
    </row>
    <row r="9532" spans="1:18" x14ac:dyDescent="0.3">
      <c r="A9532">
        <v>9551</v>
      </c>
      <c r="B9532">
        <v>2007</v>
      </c>
      <c r="C9532">
        <v>3</v>
      </c>
      <c r="D9532">
        <v>8.4623299999999999E-2</v>
      </c>
      <c r="E9532">
        <v>9.8039200000000007E-2</v>
      </c>
      <c r="F9532">
        <v>4.1279700000000003E-2</v>
      </c>
      <c r="G9532">
        <v>0</v>
      </c>
      <c r="H9532">
        <v>0</v>
      </c>
      <c r="I9532">
        <v>0.4334365</v>
      </c>
      <c r="J9532">
        <v>0.1341589</v>
      </c>
      <c r="K9532">
        <v>2.5799800000000001E-2</v>
      </c>
      <c r="L9532">
        <v>0.17750260000000001</v>
      </c>
      <c r="M9532">
        <v>5.1599999999999997E-3</v>
      </c>
      <c r="O9532" t="str">
        <f>Table_Index[[#This Row],[ID]]&amp;Table_Index[[#This Row],[year]]</f>
        <v>95512007</v>
      </c>
      <c r="R9532" t="str">
        <f t="shared" si="268"/>
        <v/>
      </c>
    </row>
    <row r="9533" spans="1:18" x14ac:dyDescent="0.3">
      <c r="A9533">
        <v>9551</v>
      </c>
      <c r="B9533">
        <v>2007</v>
      </c>
      <c r="C9533">
        <v>4</v>
      </c>
      <c r="D9533">
        <v>7.3198799999999994E-2</v>
      </c>
      <c r="E9533">
        <v>0.12968279999999999</v>
      </c>
      <c r="F9533">
        <v>0.13616700000000001</v>
      </c>
      <c r="G9533">
        <v>0</v>
      </c>
      <c r="H9533">
        <v>0</v>
      </c>
      <c r="I9533">
        <v>0.33717540000000001</v>
      </c>
      <c r="J9533">
        <v>0.198847</v>
      </c>
      <c r="K9533">
        <v>1.55619E-2</v>
      </c>
      <c r="L9533">
        <v>0.1058441</v>
      </c>
      <c r="M9533">
        <v>3.5230999999999999E-3</v>
      </c>
      <c r="O9533" t="str">
        <f>Table_Index[[#This Row],[ID]]&amp;Table_Index[[#This Row],[year]]</f>
        <v>95512007</v>
      </c>
      <c r="R9533" t="str">
        <f t="shared" si="268"/>
        <v/>
      </c>
    </row>
    <row r="9534" spans="1:18" x14ac:dyDescent="0.3">
      <c r="A9534">
        <v>9551</v>
      </c>
      <c r="B9534">
        <v>2008</v>
      </c>
      <c r="C9534">
        <v>1</v>
      </c>
      <c r="D9534">
        <v>3.4393800000000002E-2</v>
      </c>
      <c r="E9534">
        <v>0.15154770000000001</v>
      </c>
      <c r="F9534">
        <v>0.10318140000000001</v>
      </c>
      <c r="G9534">
        <v>0</v>
      </c>
      <c r="H9534">
        <v>0</v>
      </c>
      <c r="I9534">
        <v>0.20636289999999999</v>
      </c>
      <c r="J9534">
        <v>9.6732600000000002E-2</v>
      </c>
      <c r="K9534">
        <v>0.1401548</v>
      </c>
      <c r="L9534">
        <v>0.26440239999999998</v>
      </c>
      <c r="M9534">
        <v>3.2244000000000001E-3</v>
      </c>
      <c r="O9534" t="str">
        <f>Table_Index[[#This Row],[ID]]&amp;Table_Index[[#This Row],[year]]</f>
        <v>95512008</v>
      </c>
      <c r="R9534" t="str">
        <f t="shared" si="268"/>
        <v/>
      </c>
    </row>
    <row r="9535" spans="1:18" x14ac:dyDescent="0.3">
      <c r="A9535">
        <v>9551</v>
      </c>
      <c r="B9535">
        <v>2008</v>
      </c>
      <c r="C9535">
        <v>2</v>
      </c>
      <c r="D9535">
        <v>0.13138839999999999</v>
      </c>
      <c r="E9535">
        <v>0.1727892</v>
      </c>
      <c r="F9535">
        <v>0.16892799999999999</v>
      </c>
      <c r="G9535">
        <v>0</v>
      </c>
      <c r="H9535">
        <v>0</v>
      </c>
      <c r="I9535">
        <v>0.38612109999999999</v>
      </c>
      <c r="J9535">
        <v>0</v>
      </c>
      <c r="K9535">
        <v>6.4353499999999994E-2</v>
      </c>
      <c r="L9535">
        <v>7.2397699999999995E-2</v>
      </c>
      <c r="M9535">
        <v>4.0220999999999998E-3</v>
      </c>
      <c r="O9535" t="str">
        <f>Table_Index[[#This Row],[ID]]&amp;Table_Index[[#This Row],[year]]</f>
        <v>95512008</v>
      </c>
      <c r="R9535" t="str">
        <f t="shared" si="268"/>
        <v/>
      </c>
    </row>
    <row r="9536" spans="1:18" x14ac:dyDescent="0.3">
      <c r="A9536">
        <v>9551</v>
      </c>
      <c r="B9536">
        <v>2008</v>
      </c>
      <c r="C9536">
        <v>3</v>
      </c>
      <c r="D9536">
        <v>9.7879300000000002E-2</v>
      </c>
      <c r="E9536">
        <v>8.2820900000000003E-2</v>
      </c>
      <c r="F9536">
        <v>9.0350100000000003E-2</v>
      </c>
      <c r="G9536">
        <v>0</v>
      </c>
      <c r="H9536">
        <v>0</v>
      </c>
      <c r="I9536">
        <v>0.31057849999999998</v>
      </c>
      <c r="J9536">
        <v>7.1527199999999999E-2</v>
      </c>
      <c r="K9536">
        <v>0.20046430000000001</v>
      </c>
      <c r="L9536">
        <v>0.1445602</v>
      </c>
      <c r="M9536">
        <v>1.8196E-3</v>
      </c>
      <c r="O9536" t="str">
        <f>Table_Index[[#This Row],[ID]]&amp;Table_Index[[#This Row],[year]]</f>
        <v>95512008</v>
      </c>
      <c r="R9536" t="str">
        <f t="shared" si="268"/>
        <v/>
      </c>
    </row>
    <row r="9537" spans="1:18" x14ac:dyDescent="0.3">
      <c r="A9537">
        <v>9551</v>
      </c>
      <c r="B9537">
        <v>2008</v>
      </c>
      <c r="C9537">
        <v>4</v>
      </c>
      <c r="D9537">
        <v>0.1616987</v>
      </c>
      <c r="E9537">
        <v>0.12768099999999999</v>
      </c>
      <c r="F9537">
        <v>8.2374799999999998E-2</v>
      </c>
      <c r="G9537">
        <v>0</v>
      </c>
      <c r="H9537">
        <v>0</v>
      </c>
      <c r="I9537">
        <v>0.2471245</v>
      </c>
      <c r="J9537">
        <v>0.32949929999999999</v>
      </c>
      <c r="K9537">
        <v>1.6475E-2</v>
      </c>
      <c r="L9537">
        <v>3.2949899999999997E-2</v>
      </c>
      <c r="M9537">
        <v>2.1967000000000002E-3</v>
      </c>
      <c r="O9537" t="str">
        <f>Table_Index[[#This Row],[ID]]&amp;Table_Index[[#This Row],[year]]</f>
        <v>95512008</v>
      </c>
      <c r="R9537" t="str">
        <f t="shared" si="268"/>
        <v/>
      </c>
    </row>
    <row r="9538" spans="1:18" x14ac:dyDescent="0.3">
      <c r="A9538">
        <v>9551</v>
      </c>
      <c r="B9538">
        <v>2009</v>
      </c>
      <c r="C9538">
        <v>1</v>
      </c>
      <c r="D9538">
        <v>1.8083499999999999E-2</v>
      </c>
      <c r="E9538">
        <v>0.28267429999999999</v>
      </c>
      <c r="F9538">
        <v>9.3368199999999998E-2</v>
      </c>
      <c r="G9538">
        <v>0</v>
      </c>
      <c r="H9538">
        <v>0</v>
      </c>
      <c r="I9538">
        <v>0.2569767</v>
      </c>
      <c r="J9538">
        <v>0.17131779999999999</v>
      </c>
      <c r="K9538">
        <v>0.1113566</v>
      </c>
      <c r="L9538">
        <v>5.9961199999999999E-2</v>
      </c>
      <c r="M9538">
        <v>6.2617000000000003E-3</v>
      </c>
      <c r="O9538" t="str">
        <f>Table_Index[[#This Row],[ID]]&amp;Table_Index[[#This Row],[year]]</f>
        <v>95512009</v>
      </c>
      <c r="R9538" t="str">
        <f t="shared" si="268"/>
        <v/>
      </c>
    </row>
    <row r="9539" spans="1:18" x14ac:dyDescent="0.3">
      <c r="A9539">
        <v>9551</v>
      </c>
      <c r="B9539">
        <v>2009</v>
      </c>
      <c r="C9539">
        <v>2</v>
      </c>
      <c r="D9539">
        <v>5.4885000000000003E-2</v>
      </c>
      <c r="E9539">
        <v>0.19044659999999999</v>
      </c>
      <c r="F9539">
        <v>3.3576700000000001E-2</v>
      </c>
      <c r="G9539">
        <v>0</v>
      </c>
      <c r="H9539">
        <v>0.116227</v>
      </c>
      <c r="I9539">
        <v>0.29056749999999998</v>
      </c>
      <c r="J9539">
        <v>0.1226841</v>
      </c>
      <c r="K9539">
        <v>5.8113499999999998E-2</v>
      </c>
      <c r="L9539">
        <v>0.12914110000000001</v>
      </c>
      <c r="M9539">
        <v>4.3585000000000004E-3</v>
      </c>
      <c r="O9539" t="str">
        <f>Table_Index[[#This Row],[ID]]&amp;Table_Index[[#This Row],[year]]</f>
        <v>95512009</v>
      </c>
      <c r="R9539" t="str">
        <f t="shared" si="268"/>
        <v/>
      </c>
    </row>
    <row r="9540" spans="1:18" x14ac:dyDescent="0.3">
      <c r="A9540">
        <v>9551</v>
      </c>
      <c r="B9540">
        <v>2009</v>
      </c>
      <c r="C9540">
        <v>3</v>
      </c>
      <c r="D9540">
        <v>1.3099299999999999E-2</v>
      </c>
      <c r="E9540">
        <v>0</v>
      </c>
      <c r="F9540">
        <v>4.1262699999999999E-2</v>
      </c>
      <c r="G9540">
        <v>0</v>
      </c>
      <c r="H9540">
        <v>0</v>
      </c>
      <c r="I9540">
        <v>0.20434840000000001</v>
      </c>
      <c r="J9540">
        <v>0.29473329999999998</v>
      </c>
      <c r="K9540">
        <v>0.25936530000000002</v>
      </c>
      <c r="L9540">
        <v>0.18076980000000001</v>
      </c>
      <c r="M9540">
        <v>6.4212999999999996E-3</v>
      </c>
      <c r="O9540" t="str">
        <f>Table_Index[[#This Row],[ID]]&amp;Table_Index[[#This Row],[year]]</f>
        <v>95512009</v>
      </c>
      <c r="R9540" t="str">
        <f t="shared" si="268"/>
        <v/>
      </c>
    </row>
    <row r="9541" spans="1:18" x14ac:dyDescent="0.3">
      <c r="A9541">
        <v>9551</v>
      </c>
      <c r="B9541">
        <v>2009</v>
      </c>
      <c r="C9541">
        <v>4</v>
      </c>
      <c r="D9541">
        <v>1.0042199999999999E-2</v>
      </c>
      <c r="E9541">
        <v>0.1606756</v>
      </c>
      <c r="F9541">
        <v>4.3382400000000002E-2</v>
      </c>
      <c r="G9541">
        <v>0</v>
      </c>
      <c r="H9541">
        <v>0</v>
      </c>
      <c r="I9541">
        <v>0.3856213</v>
      </c>
      <c r="J9541">
        <v>0.1928107</v>
      </c>
      <c r="K9541">
        <v>2.8118199999999999E-2</v>
      </c>
      <c r="L9541">
        <v>0.16406760000000001</v>
      </c>
      <c r="M9541">
        <v>1.5282E-2</v>
      </c>
      <c r="O9541" t="str">
        <f>Table_Index[[#This Row],[ID]]&amp;Table_Index[[#This Row],[year]]</f>
        <v>95512009</v>
      </c>
      <c r="R9541" t="str">
        <f t="shared" si="268"/>
        <v/>
      </c>
    </row>
    <row r="9542" spans="1:18" x14ac:dyDescent="0.3">
      <c r="A9542">
        <v>9551</v>
      </c>
      <c r="B9542">
        <v>2010</v>
      </c>
      <c r="C9542">
        <v>1</v>
      </c>
      <c r="D9542">
        <v>2.5218899999999999E-2</v>
      </c>
      <c r="E9542">
        <v>7.5656699999999993E-2</v>
      </c>
      <c r="F9542">
        <v>4.6234699999999997E-2</v>
      </c>
      <c r="G9542">
        <v>0</v>
      </c>
      <c r="H9542">
        <v>0</v>
      </c>
      <c r="I9542">
        <v>0.26059539999999998</v>
      </c>
      <c r="J9542">
        <v>0.19334499999999999</v>
      </c>
      <c r="K9542">
        <v>0.1625219</v>
      </c>
      <c r="L9542">
        <v>0.22259899999999999</v>
      </c>
      <c r="M9542">
        <v>1.3828399999999999E-2</v>
      </c>
      <c r="O9542" t="str">
        <f>Table_Index[[#This Row],[ID]]&amp;Table_Index[[#This Row],[year]]</f>
        <v>95512010</v>
      </c>
      <c r="R9542" t="str">
        <f t="shared" si="268"/>
        <v/>
      </c>
    </row>
    <row r="9543" spans="1:18" x14ac:dyDescent="0.3">
      <c r="A9543">
        <v>9551</v>
      </c>
      <c r="B9543">
        <v>2010</v>
      </c>
      <c r="C9543">
        <v>2</v>
      </c>
      <c r="D9543">
        <v>3.1846999999999999E-3</v>
      </c>
      <c r="E9543">
        <v>0.19745219999999999</v>
      </c>
      <c r="F9543">
        <v>3.5031800000000002E-2</v>
      </c>
      <c r="G9543">
        <v>0</v>
      </c>
      <c r="H9543">
        <v>0</v>
      </c>
      <c r="I9543">
        <v>0.22929939999999999</v>
      </c>
      <c r="J9543">
        <v>0.15923570000000001</v>
      </c>
      <c r="K9543">
        <v>0.13535030000000001</v>
      </c>
      <c r="L9543">
        <v>0.23566880000000001</v>
      </c>
      <c r="M9543">
        <v>4.7771000000000003E-3</v>
      </c>
      <c r="O9543" t="str">
        <f>Table_Index[[#This Row],[ID]]&amp;Table_Index[[#This Row],[year]]</f>
        <v>95512010</v>
      </c>
      <c r="R9543" t="str">
        <f t="shared" si="268"/>
        <v/>
      </c>
    </row>
    <row r="9544" spans="1:18" x14ac:dyDescent="0.3">
      <c r="A9544">
        <v>9551</v>
      </c>
      <c r="B9544">
        <v>2010</v>
      </c>
      <c r="C9544">
        <v>3</v>
      </c>
      <c r="D9544">
        <v>7.5494199999999997E-2</v>
      </c>
      <c r="E9544">
        <v>5.3711299999999997E-2</v>
      </c>
      <c r="F9544">
        <v>7.3853000000000002E-2</v>
      </c>
      <c r="G9544">
        <v>9.3994800000000003E-2</v>
      </c>
      <c r="H9544">
        <v>0</v>
      </c>
      <c r="I9544">
        <v>0.45654600000000001</v>
      </c>
      <c r="J9544">
        <v>0.13427829999999999</v>
      </c>
      <c r="K9544">
        <v>2.3498700000000001E-2</v>
      </c>
      <c r="L9544">
        <v>8.0567E-2</v>
      </c>
      <c r="M9544">
        <v>8.0567E-3</v>
      </c>
      <c r="O9544" t="str">
        <f>Table_Index[[#This Row],[ID]]&amp;Table_Index[[#This Row],[year]]</f>
        <v>95512010</v>
      </c>
      <c r="R9544" t="str">
        <f t="shared" si="268"/>
        <v/>
      </c>
    </row>
    <row r="9545" spans="1:18" x14ac:dyDescent="0.3">
      <c r="A9545">
        <v>9551</v>
      </c>
      <c r="B9545">
        <v>2010</v>
      </c>
      <c r="C9545">
        <v>4</v>
      </c>
      <c r="D9545">
        <v>8.51383E-2</v>
      </c>
      <c r="E9545">
        <v>0.13058810000000001</v>
      </c>
      <c r="F9545">
        <v>3.6007699999999997E-2</v>
      </c>
      <c r="G9545">
        <v>0</v>
      </c>
      <c r="H9545">
        <v>4.6822000000000001E-3</v>
      </c>
      <c r="I9545">
        <v>0.32166909999999999</v>
      </c>
      <c r="J9545">
        <v>0.1824392</v>
      </c>
      <c r="K9545">
        <v>1.7283699999999999E-2</v>
      </c>
      <c r="L9545">
        <v>0.2198872</v>
      </c>
      <c r="M9545">
        <v>2.3045000000000001E-3</v>
      </c>
      <c r="O9545" t="str">
        <f>Table_Index[[#This Row],[ID]]&amp;Table_Index[[#This Row],[year]]</f>
        <v>95512010</v>
      </c>
      <c r="R9545" t="str">
        <f t="shared" si="268"/>
        <v/>
      </c>
    </row>
    <row r="9546" spans="1:18" x14ac:dyDescent="0.3">
      <c r="A9546">
        <v>9551</v>
      </c>
      <c r="B9546">
        <v>2011</v>
      </c>
      <c r="C9546">
        <v>1</v>
      </c>
      <c r="D9546">
        <v>3.9223800000000003E-2</v>
      </c>
      <c r="E9546">
        <v>7.7021300000000001E-2</v>
      </c>
      <c r="F9546">
        <v>7.3812100000000005E-2</v>
      </c>
      <c r="G9546">
        <v>0</v>
      </c>
      <c r="H9546">
        <v>0</v>
      </c>
      <c r="I9546">
        <v>0.4428723</v>
      </c>
      <c r="J9546">
        <v>0.14762410000000001</v>
      </c>
      <c r="K9546">
        <v>8.1835099999999994E-2</v>
      </c>
      <c r="L9546">
        <v>0.1342738</v>
      </c>
      <c r="M9546">
        <v>3.3376E-3</v>
      </c>
      <c r="O9546" t="str">
        <f>Table_Index[[#This Row],[ID]]&amp;Table_Index[[#This Row],[year]]</f>
        <v>95512011</v>
      </c>
      <c r="R9546" t="str">
        <f t="shared" si="268"/>
        <v/>
      </c>
    </row>
    <row r="9547" spans="1:18" x14ac:dyDescent="0.3">
      <c r="A9547">
        <v>9551</v>
      </c>
      <c r="B9547">
        <v>2011</v>
      </c>
      <c r="C9547">
        <v>2</v>
      </c>
      <c r="D9547">
        <v>9.6032699999999999E-2</v>
      </c>
      <c r="E9547">
        <v>6.3759399999999994E-2</v>
      </c>
      <c r="F9547">
        <v>5.6675099999999999E-2</v>
      </c>
      <c r="G9547">
        <v>0</v>
      </c>
      <c r="H9547">
        <v>0</v>
      </c>
      <c r="I9547">
        <v>0.17002519999999999</v>
      </c>
      <c r="J9547">
        <v>0.15585640000000001</v>
      </c>
      <c r="K9547">
        <v>0.1133501</v>
      </c>
      <c r="L9547">
        <v>0.34005039999999997</v>
      </c>
      <c r="M9547">
        <v>4.2506000000000002E-3</v>
      </c>
      <c r="O9547" t="str">
        <f>Table_Index[[#This Row],[ID]]&amp;Table_Index[[#This Row],[year]]</f>
        <v>95512011</v>
      </c>
      <c r="R9547" t="str">
        <f t="shared" si="268"/>
        <v/>
      </c>
    </row>
    <row r="9548" spans="1:18" x14ac:dyDescent="0.3">
      <c r="A9548">
        <v>9551</v>
      </c>
      <c r="B9548">
        <v>2011</v>
      </c>
      <c r="C9548">
        <v>3</v>
      </c>
      <c r="D9548">
        <v>0.15999240000000001</v>
      </c>
      <c r="E9548">
        <v>0.18248639999999999</v>
      </c>
      <c r="F9548">
        <v>5.7027000000000001E-2</v>
      </c>
      <c r="G9548">
        <v>5.1324300000000003E-2</v>
      </c>
      <c r="H9548">
        <v>0</v>
      </c>
      <c r="I9548">
        <v>0.1625269</v>
      </c>
      <c r="J9548">
        <v>0.1254594</v>
      </c>
      <c r="K9548">
        <v>2.4236500000000001E-2</v>
      </c>
      <c r="L9548">
        <v>0.23381070000000001</v>
      </c>
      <c r="M9548">
        <v>3.1365E-3</v>
      </c>
      <c r="O9548" t="str">
        <f>Table_Index[[#This Row],[ID]]&amp;Table_Index[[#This Row],[year]]</f>
        <v>95512011</v>
      </c>
      <c r="R9548" t="str">
        <f t="shared" si="268"/>
        <v/>
      </c>
    </row>
    <row r="9549" spans="1:18" x14ac:dyDescent="0.3">
      <c r="A9549">
        <v>9551</v>
      </c>
      <c r="B9549">
        <v>2011</v>
      </c>
      <c r="C9549">
        <v>4</v>
      </c>
      <c r="D9549">
        <v>4.7759299999999998E-2</v>
      </c>
      <c r="E9549">
        <v>6.3679100000000002E-2</v>
      </c>
      <c r="F9549">
        <v>3.2834500000000003E-2</v>
      </c>
      <c r="G9549">
        <v>2.3879600000000001E-2</v>
      </c>
      <c r="H9549">
        <v>7.9598799999999997E-2</v>
      </c>
      <c r="I9549">
        <v>0.30247550000000001</v>
      </c>
      <c r="J9549">
        <v>0.22287670000000001</v>
      </c>
      <c r="K9549">
        <v>0.17511740000000001</v>
      </c>
      <c r="L9549">
        <v>4.7759299999999998E-2</v>
      </c>
      <c r="M9549">
        <v>4.0197000000000002E-3</v>
      </c>
      <c r="O9549" t="str">
        <f>Table_Index[[#This Row],[ID]]&amp;Table_Index[[#This Row],[year]]</f>
        <v>95512011</v>
      </c>
      <c r="R9549" t="str">
        <f t="shared" si="268"/>
        <v/>
      </c>
    </row>
    <row r="9550" spans="1:18" x14ac:dyDescent="0.3">
      <c r="A9550">
        <v>9551</v>
      </c>
      <c r="B9550">
        <v>2012</v>
      </c>
      <c r="C9550">
        <v>1</v>
      </c>
      <c r="D9550">
        <v>6.1776000000000001E-3</v>
      </c>
      <c r="E9550">
        <v>0.1628232</v>
      </c>
      <c r="F9550">
        <v>6.3540700000000006E-2</v>
      </c>
      <c r="G9550">
        <v>0</v>
      </c>
      <c r="H9550">
        <v>0.1732929</v>
      </c>
      <c r="I9550">
        <v>0.30281140000000001</v>
      </c>
      <c r="J9550">
        <v>0.1826796</v>
      </c>
      <c r="K9550">
        <v>9.5311000000000007E-3</v>
      </c>
      <c r="L9550">
        <v>9.5311099999999996E-2</v>
      </c>
      <c r="M9550">
        <v>3.8322999999999999E-3</v>
      </c>
      <c r="O9550" t="str">
        <f>Table_Index[[#This Row],[ID]]&amp;Table_Index[[#This Row],[year]]</f>
        <v>95512012</v>
      </c>
      <c r="R9550" t="str">
        <f t="shared" ref="R9550:R9613" si="269">RIGHT(P9550,4)</f>
        <v/>
      </c>
    </row>
    <row r="9551" spans="1:18" x14ac:dyDescent="0.3">
      <c r="A9551">
        <v>9551</v>
      </c>
      <c r="B9551">
        <v>2012</v>
      </c>
      <c r="C9551">
        <v>2</v>
      </c>
      <c r="D9551">
        <v>6.56804E-2</v>
      </c>
      <c r="E9551">
        <v>0.10330309999999999</v>
      </c>
      <c r="F9551">
        <v>4.5912500000000002E-2</v>
      </c>
      <c r="G9551">
        <v>0</v>
      </c>
      <c r="H9551">
        <v>0.1147813</v>
      </c>
      <c r="I9551">
        <v>0.42469069999999998</v>
      </c>
      <c r="J9551">
        <v>0.12625939999999999</v>
      </c>
      <c r="K9551">
        <v>4.5912500000000002E-2</v>
      </c>
      <c r="L9551">
        <v>6.8868799999999994E-2</v>
      </c>
      <c r="M9551">
        <v>4.5913000000000004E-3</v>
      </c>
      <c r="O9551" t="str">
        <f>Table_Index[[#This Row],[ID]]&amp;Table_Index[[#This Row],[year]]</f>
        <v>95512012</v>
      </c>
      <c r="R9551" t="str">
        <f t="shared" si="269"/>
        <v/>
      </c>
    </row>
    <row r="9552" spans="1:18" x14ac:dyDescent="0.3">
      <c r="A9552">
        <v>9551</v>
      </c>
      <c r="B9552">
        <v>2012</v>
      </c>
      <c r="C9552">
        <v>3</v>
      </c>
      <c r="D9552">
        <v>9.7837300000000002E-2</v>
      </c>
      <c r="E9552">
        <v>0.21627189999999999</v>
      </c>
      <c r="F9552">
        <v>0.1235839</v>
      </c>
      <c r="G9552">
        <v>0</v>
      </c>
      <c r="H9552">
        <v>0</v>
      </c>
      <c r="I9552">
        <v>0.43254379999999998</v>
      </c>
      <c r="J9552">
        <v>0</v>
      </c>
      <c r="K9552">
        <v>4.1709599999999999E-2</v>
      </c>
      <c r="L9552">
        <v>7.7240000000000003E-2</v>
      </c>
      <c r="M9552">
        <v>1.08136E-2</v>
      </c>
      <c r="O9552" t="str">
        <f>Table_Index[[#This Row],[ID]]&amp;Table_Index[[#This Row],[year]]</f>
        <v>95512012</v>
      </c>
      <c r="R9552" t="str">
        <f t="shared" si="269"/>
        <v/>
      </c>
    </row>
    <row r="9553" spans="1:18" x14ac:dyDescent="0.3">
      <c r="A9553">
        <v>9551</v>
      </c>
      <c r="B9553">
        <v>2012</v>
      </c>
      <c r="C9553">
        <v>4</v>
      </c>
      <c r="D9553">
        <v>3.6363600000000003E-2</v>
      </c>
      <c r="E9553">
        <v>0.1004785</v>
      </c>
      <c r="F9553">
        <v>4.7655500000000003E-2</v>
      </c>
      <c r="G9553">
        <v>0</v>
      </c>
      <c r="H9553">
        <v>9.1866000000000003E-2</v>
      </c>
      <c r="I9553">
        <v>0.53684209999999999</v>
      </c>
      <c r="J9553">
        <v>0.13205739999999999</v>
      </c>
      <c r="K9553">
        <v>2.2966500000000001E-2</v>
      </c>
      <c r="L9553">
        <v>2.87081E-2</v>
      </c>
      <c r="M9553">
        <v>3.0622000000000002E-3</v>
      </c>
      <c r="O9553" t="str">
        <f>Table_Index[[#This Row],[ID]]&amp;Table_Index[[#This Row],[year]]</f>
        <v>95512012</v>
      </c>
      <c r="R9553" t="str">
        <f t="shared" si="269"/>
        <v/>
      </c>
    </row>
    <row r="9554" spans="1:18" x14ac:dyDescent="0.3">
      <c r="A9554">
        <v>9552</v>
      </c>
      <c r="B9554">
        <v>2003</v>
      </c>
      <c r="C9554">
        <v>1</v>
      </c>
      <c r="D9554">
        <v>0.36363640000000003</v>
      </c>
      <c r="E9554">
        <v>0</v>
      </c>
      <c r="F9554">
        <v>0.24598929999999999</v>
      </c>
      <c r="G9554">
        <v>0</v>
      </c>
      <c r="H9554">
        <v>0</v>
      </c>
      <c r="I9554">
        <v>0</v>
      </c>
      <c r="J9554">
        <v>0</v>
      </c>
      <c r="K9554">
        <v>0.1176471</v>
      </c>
      <c r="L9554">
        <v>0.24598929999999999</v>
      </c>
      <c r="M9554">
        <v>2.6738000000000001E-2</v>
      </c>
      <c r="O9554" t="str">
        <f>Table_Index[[#This Row],[ID]]&amp;Table_Index[[#This Row],[year]]</f>
        <v>95522003</v>
      </c>
      <c r="R9554" t="str">
        <f t="shared" si="269"/>
        <v/>
      </c>
    </row>
    <row r="9555" spans="1:18" x14ac:dyDescent="0.3">
      <c r="A9555">
        <v>9552</v>
      </c>
      <c r="B9555">
        <v>2003</v>
      </c>
      <c r="C9555">
        <v>2</v>
      </c>
      <c r="D9555">
        <v>7.7968999999999998E-3</v>
      </c>
      <c r="E9555">
        <v>2.3391000000000002E-3</v>
      </c>
      <c r="F9555">
        <v>2.0953999999999999E-3</v>
      </c>
      <c r="G9555">
        <v>6.5298999999999999E-3</v>
      </c>
      <c r="H9555">
        <v>0</v>
      </c>
      <c r="I9555">
        <v>0</v>
      </c>
      <c r="J9555">
        <v>3.0699999999999998E-3</v>
      </c>
      <c r="K9555">
        <v>0.97461129999999996</v>
      </c>
      <c r="L9555">
        <v>3.5086000000000002E-3</v>
      </c>
      <c r="M9555">
        <v>4.8699999999999998E-5</v>
      </c>
      <c r="O9555" t="str">
        <f>Table_Index[[#This Row],[ID]]&amp;Table_Index[[#This Row],[year]]</f>
        <v>95522003</v>
      </c>
      <c r="R9555" t="str">
        <f t="shared" si="269"/>
        <v/>
      </c>
    </row>
    <row r="9556" spans="1:18" x14ac:dyDescent="0.3">
      <c r="A9556">
        <v>9552</v>
      </c>
      <c r="B9556">
        <v>2003</v>
      </c>
      <c r="C9556">
        <v>3</v>
      </c>
      <c r="D9556">
        <v>0.2960526</v>
      </c>
      <c r="E9556">
        <v>0</v>
      </c>
      <c r="F9556">
        <v>0.2894737</v>
      </c>
      <c r="G9556">
        <v>0</v>
      </c>
      <c r="H9556">
        <v>0</v>
      </c>
      <c r="I9556">
        <v>0</v>
      </c>
      <c r="J9556">
        <v>0</v>
      </c>
      <c r="K9556">
        <v>0.1315789</v>
      </c>
      <c r="L9556">
        <v>0.2631579</v>
      </c>
      <c r="M9556">
        <v>1.9736799999999999E-2</v>
      </c>
      <c r="O9556" t="str">
        <f>Table_Index[[#This Row],[ID]]&amp;Table_Index[[#This Row],[year]]</f>
        <v>95522003</v>
      </c>
      <c r="R9556" t="str">
        <f t="shared" si="269"/>
        <v/>
      </c>
    </row>
    <row r="9557" spans="1:18" x14ac:dyDescent="0.3">
      <c r="A9557">
        <v>9552</v>
      </c>
      <c r="B9557">
        <v>2003</v>
      </c>
      <c r="C9557">
        <v>4</v>
      </c>
      <c r="D9557">
        <v>0.2428941</v>
      </c>
      <c r="E9557">
        <v>7.7519400000000002E-2</v>
      </c>
      <c r="F9557">
        <v>0.1111111</v>
      </c>
      <c r="G9557">
        <v>0</v>
      </c>
      <c r="H9557">
        <v>0</v>
      </c>
      <c r="I9557">
        <v>0.34883720000000001</v>
      </c>
      <c r="J9557">
        <v>0</v>
      </c>
      <c r="K9557">
        <v>5.1679599999999999E-2</v>
      </c>
      <c r="L9557">
        <v>0.1550388</v>
      </c>
      <c r="M9557">
        <v>1.29199E-2</v>
      </c>
      <c r="O9557" t="str">
        <f>Table_Index[[#This Row],[ID]]&amp;Table_Index[[#This Row],[year]]</f>
        <v>95522003</v>
      </c>
      <c r="R9557" t="str">
        <f t="shared" si="269"/>
        <v/>
      </c>
    </row>
    <row r="9558" spans="1:18" x14ac:dyDescent="0.3">
      <c r="A9558">
        <v>9552</v>
      </c>
      <c r="B9558">
        <v>2004</v>
      </c>
      <c r="C9558">
        <v>1</v>
      </c>
      <c r="D9558">
        <v>0.32102730000000002</v>
      </c>
      <c r="E9558">
        <v>9.4301800000000005E-2</v>
      </c>
      <c r="F9558">
        <v>0.25147140000000001</v>
      </c>
      <c r="G9558">
        <v>0</v>
      </c>
      <c r="H9558">
        <v>0</v>
      </c>
      <c r="I9558">
        <v>0</v>
      </c>
      <c r="J9558">
        <v>0</v>
      </c>
      <c r="K9558">
        <v>0.12573570000000001</v>
      </c>
      <c r="L9558">
        <v>0.18860350000000001</v>
      </c>
      <c r="M9558">
        <v>1.8860399999999999E-2</v>
      </c>
      <c r="O9558" t="str">
        <f>Table_Index[[#This Row],[ID]]&amp;Table_Index[[#This Row],[year]]</f>
        <v>95522004</v>
      </c>
      <c r="R9558" t="str">
        <f t="shared" si="269"/>
        <v/>
      </c>
    </row>
    <row r="9559" spans="1:18" x14ac:dyDescent="0.3">
      <c r="A9559">
        <v>9552</v>
      </c>
      <c r="B9559">
        <v>2004</v>
      </c>
      <c r="C9559">
        <v>2</v>
      </c>
      <c r="D9559">
        <v>0.28251120000000002</v>
      </c>
      <c r="E9559">
        <v>0</v>
      </c>
      <c r="F9559">
        <v>0.35874440000000002</v>
      </c>
      <c r="G9559">
        <v>0</v>
      </c>
      <c r="H9559">
        <v>0</v>
      </c>
      <c r="I9559">
        <v>0</v>
      </c>
      <c r="J9559">
        <v>0</v>
      </c>
      <c r="K9559">
        <v>0</v>
      </c>
      <c r="L9559">
        <v>0.35874440000000002</v>
      </c>
      <c r="M9559">
        <v>0</v>
      </c>
      <c r="O9559" t="str">
        <f>Table_Index[[#This Row],[ID]]&amp;Table_Index[[#This Row],[year]]</f>
        <v>95522004</v>
      </c>
      <c r="R9559" t="str">
        <f t="shared" si="269"/>
        <v/>
      </c>
    </row>
    <row r="9560" spans="1:18" x14ac:dyDescent="0.3">
      <c r="A9560">
        <v>9552</v>
      </c>
      <c r="B9560">
        <v>2004</v>
      </c>
      <c r="C9560">
        <v>3</v>
      </c>
      <c r="D9560">
        <v>2.2600700000000001E-2</v>
      </c>
      <c r="E9560">
        <v>2.9036000000000001E-3</v>
      </c>
      <c r="F9560">
        <v>4.3553999999999997E-3</v>
      </c>
      <c r="G9560">
        <v>0</v>
      </c>
      <c r="H9560">
        <v>0</v>
      </c>
      <c r="I9560">
        <v>0</v>
      </c>
      <c r="J9560">
        <v>0</v>
      </c>
      <c r="K9560">
        <v>0.9678658</v>
      </c>
      <c r="L9560">
        <v>2.2261E-3</v>
      </c>
      <c r="M9560">
        <v>4.8399999999999997E-5</v>
      </c>
      <c r="O9560" t="str">
        <f>Table_Index[[#This Row],[ID]]&amp;Table_Index[[#This Row],[year]]</f>
        <v>95522004</v>
      </c>
      <c r="R9560" t="str">
        <f t="shared" si="269"/>
        <v/>
      </c>
    </row>
    <row r="9561" spans="1:18" x14ac:dyDescent="0.3">
      <c r="A9561">
        <v>9552</v>
      </c>
      <c r="B9561">
        <v>2004</v>
      </c>
      <c r="C9561">
        <v>4</v>
      </c>
      <c r="D9561">
        <v>0.60425530000000005</v>
      </c>
      <c r="E9561">
        <v>0</v>
      </c>
      <c r="F9561">
        <v>0.18297869999999999</v>
      </c>
      <c r="G9561">
        <v>0</v>
      </c>
      <c r="H9561">
        <v>0</v>
      </c>
      <c r="I9561">
        <v>0</v>
      </c>
      <c r="J9561">
        <v>0</v>
      </c>
      <c r="K9561">
        <v>0.10638300000000001</v>
      </c>
      <c r="L9561">
        <v>0.10638300000000001</v>
      </c>
      <c r="M9561">
        <v>0</v>
      </c>
      <c r="O9561" t="str">
        <f>Table_Index[[#This Row],[ID]]&amp;Table_Index[[#This Row],[year]]</f>
        <v>95522004</v>
      </c>
      <c r="R9561" t="str">
        <f t="shared" si="269"/>
        <v/>
      </c>
    </row>
    <row r="9562" spans="1:18" x14ac:dyDescent="0.3">
      <c r="A9562">
        <v>9552</v>
      </c>
      <c r="B9562">
        <v>2005</v>
      </c>
      <c r="C9562">
        <v>1</v>
      </c>
      <c r="D9562">
        <v>0.14789910000000001</v>
      </c>
      <c r="E9562">
        <v>9.1014800000000007E-2</v>
      </c>
      <c r="F9562">
        <v>6.0676500000000001E-2</v>
      </c>
      <c r="G9562">
        <v>8.49472E-2</v>
      </c>
      <c r="H9562">
        <v>0</v>
      </c>
      <c r="I9562">
        <v>0.47529959999999999</v>
      </c>
      <c r="J9562">
        <v>0</v>
      </c>
      <c r="K9562">
        <v>6.9778000000000007E-2</v>
      </c>
      <c r="L9562">
        <v>6.6744200000000004E-2</v>
      </c>
      <c r="M9562">
        <v>3.6405999999999999E-3</v>
      </c>
      <c r="O9562" t="str">
        <f>Table_Index[[#This Row],[ID]]&amp;Table_Index[[#This Row],[year]]</f>
        <v>95522005</v>
      </c>
      <c r="R9562" t="str">
        <f t="shared" si="269"/>
        <v/>
      </c>
    </row>
    <row r="9563" spans="1:18" x14ac:dyDescent="0.3">
      <c r="A9563">
        <v>9552</v>
      </c>
      <c r="B9563">
        <v>2005</v>
      </c>
      <c r="C9563">
        <v>2</v>
      </c>
      <c r="D9563">
        <v>0.1482774</v>
      </c>
      <c r="E9563">
        <v>0.130833</v>
      </c>
      <c r="F9563">
        <v>8.7221999999999994E-2</v>
      </c>
      <c r="G9563">
        <v>0</v>
      </c>
      <c r="H9563">
        <v>0</v>
      </c>
      <c r="I9563">
        <v>0.25076320000000002</v>
      </c>
      <c r="J9563">
        <v>0.2823811</v>
      </c>
      <c r="K9563">
        <v>4.3610999999999997E-2</v>
      </c>
      <c r="L9563">
        <v>5.4513699999999998E-2</v>
      </c>
      <c r="M9563">
        <v>2.3985999999999999E-3</v>
      </c>
      <c r="O9563" t="str">
        <f>Table_Index[[#This Row],[ID]]&amp;Table_Index[[#This Row],[year]]</f>
        <v>95522005</v>
      </c>
      <c r="R9563" t="str">
        <f t="shared" si="269"/>
        <v/>
      </c>
    </row>
    <row r="9564" spans="1:18" x14ac:dyDescent="0.3">
      <c r="A9564">
        <v>9552</v>
      </c>
      <c r="B9564">
        <v>2005</v>
      </c>
      <c r="C9564">
        <v>3</v>
      </c>
      <c r="D9564">
        <v>0.137075</v>
      </c>
      <c r="E9564">
        <v>0.19739689999999999</v>
      </c>
      <c r="F9564">
        <v>8.6263999999999993E-2</v>
      </c>
      <c r="G9564">
        <v>0</v>
      </c>
      <c r="H9564">
        <v>0</v>
      </c>
      <c r="I9564">
        <v>0.2460985</v>
      </c>
      <c r="J9564">
        <v>0.21216280000000001</v>
      </c>
      <c r="K9564">
        <v>5.8286499999999998E-2</v>
      </c>
      <c r="L9564">
        <v>5.8286499999999998E-2</v>
      </c>
      <c r="M9564">
        <v>4.4298000000000002E-3</v>
      </c>
      <c r="O9564" t="str">
        <f>Table_Index[[#This Row],[ID]]&amp;Table_Index[[#This Row],[year]]</f>
        <v>95522005</v>
      </c>
      <c r="R9564" t="str">
        <f t="shared" si="269"/>
        <v/>
      </c>
    </row>
    <row r="9565" spans="1:18" x14ac:dyDescent="0.3">
      <c r="A9565">
        <v>9552</v>
      </c>
      <c r="B9565">
        <v>2005</v>
      </c>
      <c r="C9565">
        <v>4</v>
      </c>
      <c r="D9565">
        <v>0.1149078</v>
      </c>
      <c r="E9565">
        <v>9.0716699999999997E-2</v>
      </c>
      <c r="F9565">
        <v>0.1103719</v>
      </c>
      <c r="G9565">
        <v>0</v>
      </c>
      <c r="H9565">
        <v>0</v>
      </c>
      <c r="I9565">
        <v>0.53825219999999996</v>
      </c>
      <c r="J9565">
        <v>0</v>
      </c>
      <c r="K9565">
        <v>6.0477799999999998E-2</v>
      </c>
      <c r="L9565">
        <v>8.1644999999999995E-2</v>
      </c>
      <c r="M9565">
        <v>3.6286999999999999E-3</v>
      </c>
      <c r="O9565" t="str">
        <f>Table_Index[[#This Row],[ID]]&amp;Table_Index[[#This Row],[year]]</f>
        <v>95522005</v>
      </c>
      <c r="R9565" t="str">
        <f t="shared" si="269"/>
        <v/>
      </c>
    </row>
    <row r="9566" spans="1:18" x14ac:dyDescent="0.3">
      <c r="A9566">
        <v>9552</v>
      </c>
      <c r="B9566">
        <v>2006</v>
      </c>
      <c r="C9566">
        <v>1</v>
      </c>
      <c r="D9566">
        <v>0.1168512</v>
      </c>
      <c r="E9566">
        <v>9.2250899999999997E-2</v>
      </c>
      <c r="F9566">
        <v>0.1076261</v>
      </c>
      <c r="G9566">
        <v>0</v>
      </c>
      <c r="H9566">
        <v>0</v>
      </c>
      <c r="I9566">
        <v>0.53505530000000001</v>
      </c>
      <c r="J9566">
        <v>0</v>
      </c>
      <c r="K9566">
        <v>6.1500600000000002E-2</v>
      </c>
      <c r="L9566">
        <v>8.3025799999999997E-2</v>
      </c>
      <c r="M9566">
        <v>3.6900000000000001E-3</v>
      </c>
      <c r="O9566" t="str">
        <f>Table_Index[[#This Row],[ID]]&amp;Table_Index[[#This Row],[year]]</f>
        <v>95522006</v>
      </c>
      <c r="R9566" t="str">
        <f t="shared" si="269"/>
        <v/>
      </c>
    </row>
    <row r="9567" spans="1:18" x14ac:dyDescent="0.3">
      <c r="A9567">
        <v>9552</v>
      </c>
      <c r="B9567">
        <v>2006</v>
      </c>
      <c r="C9567">
        <v>2</v>
      </c>
      <c r="D9567">
        <v>0.15787809999999999</v>
      </c>
      <c r="E9567">
        <v>0.1420903</v>
      </c>
      <c r="F9567">
        <v>0.11051469999999999</v>
      </c>
      <c r="G9567">
        <v>0</v>
      </c>
      <c r="H9567">
        <v>0</v>
      </c>
      <c r="I9567">
        <v>0.41048309999999999</v>
      </c>
      <c r="J9567">
        <v>0</v>
      </c>
      <c r="K9567">
        <v>7.8939099999999998E-2</v>
      </c>
      <c r="L9567">
        <v>9.4726900000000003E-2</v>
      </c>
      <c r="M9567">
        <v>5.3679000000000001E-3</v>
      </c>
      <c r="O9567" t="str">
        <f>Table_Index[[#This Row],[ID]]&amp;Table_Index[[#This Row],[year]]</f>
        <v>95522006</v>
      </c>
      <c r="R9567" t="str">
        <f t="shared" si="269"/>
        <v/>
      </c>
    </row>
    <row r="9568" spans="1:18" x14ac:dyDescent="0.3">
      <c r="A9568">
        <v>9552</v>
      </c>
      <c r="B9568">
        <v>2006</v>
      </c>
      <c r="C9568">
        <v>3</v>
      </c>
      <c r="D9568">
        <v>0.2155733</v>
      </c>
      <c r="E9568">
        <v>0.1207954</v>
      </c>
      <c r="F9568">
        <v>7.0618799999999995E-2</v>
      </c>
      <c r="G9568">
        <v>0</v>
      </c>
      <c r="H9568">
        <v>0</v>
      </c>
      <c r="I9568">
        <v>0.22300690000000001</v>
      </c>
      <c r="J9568">
        <v>0.21743170000000001</v>
      </c>
      <c r="K9568">
        <v>4.2743000000000003E-2</v>
      </c>
      <c r="L9568">
        <v>9.1990299999999997E-2</v>
      </c>
      <c r="M9568">
        <v>1.7840499999999999E-2</v>
      </c>
      <c r="O9568" t="str">
        <f>Table_Index[[#This Row],[ID]]&amp;Table_Index[[#This Row],[year]]</f>
        <v>95522006</v>
      </c>
      <c r="R9568" t="str">
        <f t="shared" si="269"/>
        <v/>
      </c>
    </row>
    <row r="9569" spans="1:18" x14ac:dyDescent="0.3">
      <c r="A9569">
        <v>9552</v>
      </c>
      <c r="B9569">
        <v>2006</v>
      </c>
      <c r="C9569">
        <v>4</v>
      </c>
      <c r="D9569">
        <v>2.4227200000000001E-2</v>
      </c>
      <c r="E9569">
        <v>7.2681499999999996E-2</v>
      </c>
      <c r="F9569">
        <v>9.6908599999999998E-2</v>
      </c>
      <c r="G9569">
        <v>0</v>
      </c>
      <c r="H9569">
        <v>0</v>
      </c>
      <c r="I9569">
        <v>0.2422715</v>
      </c>
      <c r="J9569">
        <v>0.2422715</v>
      </c>
      <c r="K9569">
        <v>0.2422715</v>
      </c>
      <c r="L9569">
        <v>7.2681499999999996E-2</v>
      </c>
      <c r="M9569">
        <v>6.6867000000000003E-3</v>
      </c>
      <c r="O9569" t="str">
        <f>Table_Index[[#This Row],[ID]]&amp;Table_Index[[#This Row],[year]]</f>
        <v>95522006</v>
      </c>
      <c r="R9569" t="str">
        <f t="shared" si="269"/>
        <v/>
      </c>
    </row>
    <row r="9570" spans="1:18" x14ac:dyDescent="0.3">
      <c r="A9570">
        <v>9552</v>
      </c>
      <c r="B9570">
        <v>2007</v>
      </c>
      <c r="C9570">
        <v>1</v>
      </c>
      <c r="D9570">
        <v>0.12225370000000001</v>
      </c>
      <c r="E9570">
        <v>0.1063076</v>
      </c>
      <c r="F9570">
        <v>0.14174339999999999</v>
      </c>
      <c r="G9570">
        <v>0</v>
      </c>
      <c r="H9570">
        <v>0</v>
      </c>
      <c r="I9570">
        <v>0.42523030000000001</v>
      </c>
      <c r="J9570">
        <v>0</v>
      </c>
      <c r="K9570">
        <v>8.8589600000000004E-2</v>
      </c>
      <c r="L9570">
        <v>0.1063076</v>
      </c>
      <c r="M9570">
        <v>9.5677000000000002E-3</v>
      </c>
      <c r="O9570" t="str">
        <f>Table_Index[[#This Row],[ID]]&amp;Table_Index[[#This Row],[year]]</f>
        <v>95522007</v>
      </c>
      <c r="R9570" t="str">
        <f t="shared" si="269"/>
        <v/>
      </c>
    </row>
    <row r="9571" spans="1:18" x14ac:dyDescent="0.3">
      <c r="A9571">
        <v>9552</v>
      </c>
      <c r="B9571">
        <v>2007</v>
      </c>
      <c r="C9571">
        <v>2</v>
      </c>
      <c r="D9571">
        <v>0.15026419999999999</v>
      </c>
      <c r="E9571">
        <v>0.1173939</v>
      </c>
      <c r="F9571">
        <v>3.2870299999999998E-2</v>
      </c>
      <c r="G9571">
        <v>9.3915000000000005E-3</v>
      </c>
      <c r="H9571">
        <v>0</v>
      </c>
      <c r="I9571">
        <v>0.2504402</v>
      </c>
      <c r="J9571">
        <v>0.21600469999999999</v>
      </c>
      <c r="K9571">
        <v>7.5132099999999993E-2</v>
      </c>
      <c r="L9571">
        <v>0.14087259999999999</v>
      </c>
      <c r="M9571">
        <v>7.6306000000000004E-3</v>
      </c>
      <c r="O9571" t="str">
        <f>Table_Index[[#This Row],[ID]]&amp;Table_Index[[#This Row],[year]]</f>
        <v>95522007</v>
      </c>
      <c r="R9571" t="str">
        <f t="shared" si="269"/>
        <v/>
      </c>
    </row>
    <row r="9572" spans="1:18" x14ac:dyDescent="0.3">
      <c r="A9572">
        <v>9552</v>
      </c>
      <c r="B9572">
        <v>2007</v>
      </c>
      <c r="C9572">
        <v>3</v>
      </c>
      <c r="D9572">
        <v>0.1006958</v>
      </c>
      <c r="E9572">
        <v>0.101713</v>
      </c>
      <c r="F9572">
        <v>5.4246900000000001E-2</v>
      </c>
      <c r="G9572">
        <v>1.9373899999999999E-2</v>
      </c>
      <c r="H9572">
        <v>0</v>
      </c>
      <c r="I9572">
        <v>0.65096310000000002</v>
      </c>
      <c r="J9572">
        <v>0</v>
      </c>
      <c r="K9572">
        <v>2.9835799999999999E-2</v>
      </c>
      <c r="L9572">
        <v>3.7972800000000001E-2</v>
      </c>
      <c r="M9572">
        <v>5.1986999999999997E-3</v>
      </c>
      <c r="O9572" t="str">
        <f>Table_Index[[#This Row],[ID]]&amp;Table_Index[[#This Row],[year]]</f>
        <v>95522007</v>
      </c>
      <c r="R9572" t="str">
        <f t="shared" si="269"/>
        <v/>
      </c>
    </row>
    <row r="9573" spans="1:18" x14ac:dyDescent="0.3">
      <c r="A9573">
        <v>9552</v>
      </c>
      <c r="B9573">
        <v>2007</v>
      </c>
      <c r="C9573">
        <v>4</v>
      </c>
      <c r="D9573">
        <v>0.21117749999999999</v>
      </c>
      <c r="E9573">
        <v>8.9590500000000003E-2</v>
      </c>
      <c r="F9573">
        <v>8.9590500000000003E-2</v>
      </c>
      <c r="G9573">
        <v>0</v>
      </c>
      <c r="H9573">
        <v>0</v>
      </c>
      <c r="I9573">
        <v>0.3839591</v>
      </c>
      <c r="J9573">
        <v>0.15358359999999999</v>
      </c>
      <c r="K9573">
        <v>2.9436899999999998E-2</v>
      </c>
      <c r="L9573">
        <v>3.9462499999999998E-2</v>
      </c>
      <c r="M9573">
        <v>3.1997000000000002E-3</v>
      </c>
      <c r="O9573" t="str">
        <f>Table_Index[[#This Row],[ID]]&amp;Table_Index[[#This Row],[year]]</f>
        <v>95522007</v>
      </c>
      <c r="R9573" t="str">
        <f t="shared" si="269"/>
        <v/>
      </c>
    </row>
    <row r="9574" spans="1:18" x14ac:dyDescent="0.3">
      <c r="A9574">
        <v>9552</v>
      </c>
      <c r="B9574">
        <v>2008</v>
      </c>
      <c r="C9574">
        <v>1</v>
      </c>
      <c r="D9574">
        <v>0.1141862</v>
      </c>
      <c r="E9574">
        <v>2.4743399999999999E-2</v>
      </c>
      <c r="F9574">
        <v>0.12371699999999999</v>
      </c>
      <c r="G9574">
        <v>0</v>
      </c>
      <c r="H9574">
        <v>0</v>
      </c>
      <c r="I9574">
        <v>0.49486799999999997</v>
      </c>
      <c r="J9574">
        <v>0</v>
      </c>
      <c r="K9574">
        <v>0.19794719999999999</v>
      </c>
      <c r="L9574">
        <v>4.1238999999999998E-2</v>
      </c>
      <c r="M9574">
        <v>3.2991000000000001E-3</v>
      </c>
      <c r="O9574" t="str">
        <f>Table_Index[[#This Row],[ID]]&amp;Table_Index[[#This Row],[year]]</f>
        <v>95522008</v>
      </c>
      <c r="R9574" t="str">
        <f t="shared" si="269"/>
        <v/>
      </c>
    </row>
    <row r="9575" spans="1:18" x14ac:dyDescent="0.3">
      <c r="A9575">
        <v>9552</v>
      </c>
      <c r="B9575">
        <v>2008</v>
      </c>
      <c r="C9575">
        <v>2</v>
      </c>
      <c r="D9575">
        <v>0.12169530000000001</v>
      </c>
      <c r="E9575">
        <v>0.1258917</v>
      </c>
      <c r="F9575">
        <v>0.1468737</v>
      </c>
      <c r="G9575">
        <v>0</v>
      </c>
      <c r="H9575">
        <v>0</v>
      </c>
      <c r="I9575">
        <v>0.34620230000000002</v>
      </c>
      <c r="J9575">
        <v>0.1363827</v>
      </c>
      <c r="K9575">
        <v>5.2454899999999999E-2</v>
      </c>
      <c r="L9575">
        <v>6.2945899999999999E-2</v>
      </c>
      <c r="M9575">
        <v>7.5535000000000003E-3</v>
      </c>
      <c r="O9575" t="str">
        <f>Table_Index[[#This Row],[ID]]&amp;Table_Index[[#This Row],[year]]</f>
        <v>95522008</v>
      </c>
      <c r="R9575" t="str">
        <f t="shared" si="269"/>
        <v/>
      </c>
    </row>
    <row r="9576" spans="1:18" x14ac:dyDescent="0.3">
      <c r="A9576">
        <v>9552</v>
      </c>
      <c r="B9576">
        <v>2008</v>
      </c>
      <c r="C9576">
        <v>3</v>
      </c>
      <c r="D9576">
        <v>0.1929825</v>
      </c>
      <c r="E9576">
        <v>0.2807018</v>
      </c>
      <c r="F9576">
        <v>0.2807018</v>
      </c>
      <c r="G9576">
        <v>0</v>
      </c>
      <c r="H9576">
        <v>0</v>
      </c>
      <c r="I9576">
        <v>0</v>
      </c>
      <c r="J9576">
        <v>0</v>
      </c>
      <c r="K9576">
        <v>0.1052632</v>
      </c>
      <c r="L9576">
        <v>0.12631580000000001</v>
      </c>
      <c r="M9576">
        <v>1.40351E-2</v>
      </c>
      <c r="O9576" t="str">
        <f>Table_Index[[#This Row],[ID]]&amp;Table_Index[[#This Row],[year]]</f>
        <v>95522008</v>
      </c>
      <c r="R9576" t="str">
        <f t="shared" si="269"/>
        <v/>
      </c>
    </row>
    <row r="9577" spans="1:18" x14ac:dyDescent="0.3">
      <c r="A9577">
        <v>9552</v>
      </c>
      <c r="B9577">
        <v>2008</v>
      </c>
      <c r="C9577">
        <v>4</v>
      </c>
      <c r="D9577">
        <v>0.1027647</v>
      </c>
      <c r="E9577">
        <v>8.3463700000000002E-2</v>
      </c>
      <c r="F9577">
        <v>0.16692750000000001</v>
      </c>
      <c r="G9577">
        <v>0</v>
      </c>
      <c r="H9577">
        <v>0</v>
      </c>
      <c r="I9577">
        <v>0</v>
      </c>
      <c r="J9577">
        <v>0.41731869999999999</v>
      </c>
      <c r="K9577">
        <v>0.15649450000000001</v>
      </c>
      <c r="L9577">
        <v>6.6770999999999997E-2</v>
      </c>
      <c r="M9577">
        <v>6.2598000000000003E-3</v>
      </c>
      <c r="O9577" t="str">
        <f>Table_Index[[#This Row],[ID]]&amp;Table_Index[[#This Row],[year]]</f>
        <v>95522008</v>
      </c>
      <c r="R9577" t="str">
        <f t="shared" si="269"/>
        <v/>
      </c>
    </row>
    <row r="9578" spans="1:18" x14ac:dyDescent="0.3">
      <c r="A9578">
        <v>9553</v>
      </c>
      <c r="B9578">
        <v>2003</v>
      </c>
      <c r="C9578">
        <v>1</v>
      </c>
      <c r="D9578">
        <v>0.58651030000000004</v>
      </c>
      <c r="E9578">
        <v>7.6246300000000003E-2</v>
      </c>
      <c r="F9578">
        <v>0.1231672</v>
      </c>
      <c r="G9578">
        <v>0</v>
      </c>
      <c r="H9578">
        <v>0</v>
      </c>
      <c r="I9578">
        <v>0</v>
      </c>
      <c r="J9578">
        <v>0</v>
      </c>
      <c r="K9578">
        <v>6.4516100000000007E-2</v>
      </c>
      <c r="L9578">
        <v>0.1348974</v>
      </c>
      <c r="M9578">
        <v>1.46628E-2</v>
      </c>
      <c r="O9578" t="str">
        <f>Table_Index[[#This Row],[ID]]&amp;Table_Index[[#This Row],[year]]</f>
        <v>95532003</v>
      </c>
      <c r="R9578" t="str">
        <f t="shared" si="269"/>
        <v/>
      </c>
    </row>
    <row r="9579" spans="1:18" x14ac:dyDescent="0.3">
      <c r="A9579">
        <v>9553</v>
      </c>
      <c r="B9579">
        <v>2003</v>
      </c>
      <c r="C9579">
        <v>2</v>
      </c>
      <c r="D9579">
        <v>9.4593000000000003E-3</v>
      </c>
      <c r="E9579">
        <v>2.3647999999999998E-3</v>
      </c>
      <c r="F9579">
        <v>1.9707000000000001E-3</v>
      </c>
      <c r="G9579">
        <v>0</v>
      </c>
      <c r="H9579">
        <v>0</v>
      </c>
      <c r="I9579">
        <v>0</v>
      </c>
      <c r="J9579">
        <v>0</v>
      </c>
      <c r="K9579">
        <v>0.98534790000000005</v>
      </c>
      <c r="L9579">
        <v>7.5869999999999996E-4</v>
      </c>
      <c r="M9579">
        <v>9.8499999999999995E-5</v>
      </c>
      <c r="O9579" t="str">
        <f>Table_Index[[#This Row],[ID]]&amp;Table_Index[[#This Row],[year]]</f>
        <v>95532003</v>
      </c>
      <c r="R9579" t="str">
        <f t="shared" si="269"/>
        <v/>
      </c>
    </row>
    <row r="9580" spans="1:18" x14ac:dyDescent="0.3">
      <c r="A9580">
        <v>9553</v>
      </c>
      <c r="B9580">
        <v>2003</v>
      </c>
      <c r="C9580">
        <v>3</v>
      </c>
      <c r="D9580">
        <v>0.51575930000000003</v>
      </c>
      <c r="E9580">
        <v>0</v>
      </c>
      <c r="F9580">
        <v>0.12893979999999999</v>
      </c>
      <c r="G9580">
        <v>3.5816599999999997E-2</v>
      </c>
      <c r="H9580">
        <v>0</v>
      </c>
      <c r="I9580">
        <v>0</v>
      </c>
      <c r="J9580">
        <v>0.15759310000000001</v>
      </c>
      <c r="K9580">
        <v>6.3037200000000002E-2</v>
      </c>
      <c r="L9580">
        <v>8.5959900000000006E-2</v>
      </c>
      <c r="M9580">
        <v>1.2893999999999999E-2</v>
      </c>
      <c r="O9580" t="str">
        <f>Table_Index[[#This Row],[ID]]&amp;Table_Index[[#This Row],[year]]</f>
        <v>95532003</v>
      </c>
      <c r="R9580" t="str">
        <f t="shared" si="269"/>
        <v/>
      </c>
    </row>
    <row r="9581" spans="1:18" x14ac:dyDescent="0.3">
      <c r="A9581">
        <v>9553</v>
      </c>
      <c r="B9581">
        <v>2003</v>
      </c>
      <c r="C9581">
        <v>4</v>
      </c>
      <c r="D9581">
        <v>0.24501429999999999</v>
      </c>
      <c r="E9581">
        <v>8.2621100000000003E-2</v>
      </c>
      <c r="F9581">
        <v>0.1168091</v>
      </c>
      <c r="G9581">
        <v>0</v>
      </c>
      <c r="H9581">
        <v>0</v>
      </c>
      <c r="I9581">
        <v>0.3846154</v>
      </c>
      <c r="J9581">
        <v>0</v>
      </c>
      <c r="K9581">
        <v>6.26781E-2</v>
      </c>
      <c r="L9581">
        <v>8.5470099999999993E-2</v>
      </c>
      <c r="M9581">
        <v>2.2792E-2</v>
      </c>
      <c r="O9581" t="str">
        <f>Table_Index[[#This Row],[ID]]&amp;Table_Index[[#This Row],[year]]</f>
        <v>95532003</v>
      </c>
      <c r="R9581" t="str">
        <f t="shared" si="269"/>
        <v/>
      </c>
    </row>
    <row r="9582" spans="1:18" x14ac:dyDescent="0.3">
      <c r="A9582">
        <v>9553</v>
      </c>
      <c r="B9582">
        <v>2004</v>
      </c>
      <c r="C9582">
        <v>1</v>
      </c>
      <c r="D9582">
        <v>0.69686409999999999</v>
      </c>
      <c r="E9582">
        <v>0</v>
      </c>
      <c r="F9582">
        <v>0</v>
      </c>
      <c r="G9582">
        <v>0</v>
      </c>
      <c r="H9582">
        <v>0</v>
      </c>
      <c r="I9582">
        <v>0</v>
      </c>
      <c r="J9582">
        <v>0</v>
      </c>
      <c r="K9582">
        <v>0</v>
      </c>
      <c r="L9582">
        <v>0.2090593</v>
      </c>
      <c r="M9582">
        <v>9.4076699999999999E-2</v>
      </c>
      <c r="O9582" t="str">
        <f>Table_Index[[#This Row],[ID]]&amp;Table_Index[[#This Row],[year]]</f>
        <v>95532004</v>
      </c>
      <c r="R9582" t="str">
        <f t="shared" si="269"/>
        <v/>
      </c>
    </row>
    <row r="9583" spans="1:18" x14ac:dyDescent="0.3">
      <c r="A9583">
        <v>9553</v>
      </c>
      <c r="B9583">
        <v>2004</v>
      </c>
      <c r="C9583">
        <v>2</v>
      </c>
      <c r="D9583">
        <v>4.2729000000000003E-2</v>
      </c>
      <c r="E9583">
        <v>0.20082610000000001</v>
      </c>
      <c r="F9583">
        <v>0.40165220000000001</v>
      </c>
      <c r="G9583">
        <v>0</v>
      </c>
      <c r="H9583">
        <v>0</v>
      </c>
      <c r="I9583">
        <v>0</v>
      </c>
      <c r="J9583">
        <v>0</v>
      </c>
      <c r="K9583">
        <v>0.13388410000000001</v>
      </c>
      <c r="L9583">
        <v>0.20082610000000001</v>
      </c>
      <c r="M9583">
        <v>2.0082599999999999E-2</v>
      </c>
      <c r="O9583" t="str">
        <f>Table_Index[[#This Row],[ID]]&amp;Table_Index[[#This Row],[year]]</f>
        <v>95532004</v>
      </c>
      <c r="R9583" t="str">
        <f t="shared" si="269"/>
        <v/>
      </c>
    </row>
    <row r="9584" spans="1:18" x14ac:dyDescent="0.3">
      <c r="A9584">
        <v>9553</v>
      </c>
      <c r="B9584">
        <v>2004</v>
      </c>
      <c r="C9584">
        <v>3</v>
      </c>
      <c r="D9584">
        <v>0.69735400000000003</v>
      </c>
      <c r="E9584">
        <v>0</v>
      </c>
      <c r="F9584">
        <v>0.1486798</v>
      </c>
      <c r="G9584">
        <v>0</v>
      </c>
      <c r="H9584">
        <v>0</v>
      </c>
      <c r="I9584">
        <v>0</v>
      </c>
      <c r="J9584">
        <v>0</v>
      </c>
      <c r="K9584">
        <v>0</v>
      </c>
      <c r="L9584">
        <v>0.1519838</v>
      </c>
      <c r="M9584">
        <v>1.9824E-3</v>
      </c>
      <c r="O9584" t="str">
        <f>Table_Index[[#This Row],[ID]]&amp;Table_Index[[#This Row],[year]]</f>
        <v>95532004</v>
      </c>
      <c r="R9584" t="str">
        <f t="shared" si="269"/>
        <v/>
      </c>
    </row>
    <row r="9585" spans="1:18" x14ac:dyDescent="0.3">
      <c r="A9585">
        <v>9553</v>
      </c>
      <c r="B9585">
        <v>2004</v>
      </c>
      <c r="C9585">
        <v>4</v>
      </c>
      <c r="D9585">
        <v>0.5380836</v>
      </c>
      <c r="E9585">
        <v>8.2485100000000006E-2</v>
      </c>
      <c r="F9585">
        <v>0.24195620000000001</v>
      </c>
      <c r="G9585">
        <v>0</v>
      </c>
      <c r="H9585">
        <v>0</v>
      </c>
      <c r="I9585">
        <v>0</v>
      </c>
      <c r="J9585">
        <v>0</v>
      </c>
      <c r="K9585">
        <v>0</v>
      </c>
      <c r="L9585">
        <v>0.13747509999999999</v>
      </c>
      <c r="M9585">
        <v>0</v>
      </c>
      <c r="O9585" t="str">
        <f>Table_Index[[#This Row],[ID]]&amp;Table_Index[[#This Row],[year]]</f>
        <v>95532004</v>
      </c>
      <c r="R9585" t="str">
        <f t="shared" si="269"/>
        <v/>
      </c>
    </row>
    <row r="9586" spans="1:18" x14ac:dyDescent="0.3">
      <c r="A9586">
        <v>9554</v>
      </c>
      <c r="B9586">
        <v>2003</v>
      </c>
      <c r="C9586">
        <v>1</v>
      </c>
      <c r="D9586">
        <v>0.31625330000000001</v>
      </c>
      <c r="E9586">
        <v>7.3433399999999996E-2</v>
      </c>
      <c r="F9586">
        <v>0.19582240000000001</v>
      </c>
      <c r="G9586">
        <v>0</v>
      </c>
      <c r="H9586">
        <v>0</v>
      </c>
      <c r="I9586">
        <v>0</v>
      </c>
      <c r="J9586">
        <v>0.14686679999999999</v>
      </c>
      <c r="K9586">
        <v>7.1801599999999993E-2</v>
      </c>
      <c r="L9586">
        <v>0.1876632</v>
      </c>
      <c r="M9586">
        <v>8.1592999999999995E-3</v>
      </c>
      <c r="O9586" t="str">
        <f>Table_Index[[#This Row],[ID]]&amp;Table_Index[[#This Row],[year]]</f>
        <v>95542003</v>
      </c>
      <c r="R9586" t="str">
        <f t="shared" si="269"/>
        <v/>
      </c>
    </row>
    <row r="9587" spans="1:18" x14ac:dyDescent="0.3">
      <c r="A9587">
        <v>9554</v>
      </c>
      <c r="B9587">
        <v>2003</v>
      </c>
      <c r="C9587">
        <v>2</v>
      </c>
      <c r="D9587">
        <v>1.41418E-2</v>
      </c>
      <c r="E9587">
        <v>3.2001E-3</v>
      </c>
      <c r="F9587">
        <v>1.4909000000000001E-3</v>
      </c>
      <c r="G9587">
        <v>4.4365000000000003E-3</v>
      </c>
      <c r="H9587">
        <v>0</v>
      </c>
      <c r="I9587">
        <v>1.3091200000000001E-2</v>
      </c>
      <c r="J9587">
        <v>2.9455000000000002E-3</v>
      </c>
      <c r="K9587">
        <v>0.96002469999999995</v>
      </c>
      <c r="L9587">
        <v>5.8180000000000005E-4</v>
      </c>
      <c r="M9587">
        <v>8.7299999999999994E-5</v>
      </c>
      <c r="O9587" t="str">
        <f>Table_Index[[#This Row],[ID]]&amp;Table_Index[[#This Row],[year]]</f>
        <v>95542003</v>
      </c>
      <c r="R9587" t="str">
        <f t="shared" si="269"/>
        <v/>
      </c>
    </row>
    <row r="9588" spans="1:18" x14ac:dyDescent="0.3">
      <c r="A9588">
        <v>9554</v>
      </c>
      <c r="B9588">
        <v>2003</v>
      </c>
      <c r="C9588">
        <v>3</v>
      </c>
      <c r="D9588">
        <v>0.41095890000000002</v>
      </c>
      <c r="E9588">
        <v>0</v>
      </c>
      <c r="F9588">
        <v>0.13698630000000001</v>
      </c>
      <c r="G9588">
        <v>0.10616440000000001</v>
      </c>
      <c r="H9588">
        <v>0</v>
      </c>
      <c r="I9588">
        <v>0</v>
      </c>
      <c r="J9588">
        <v>0</v>
      </c>
      <c r="K9588">
        <v>0.1952055</v>
      </c>
      <c r="L9588">
        <v>0.13698630000000001</v>
      </c>
      <c r="M9588">
        <v>1.36986E-2</v>
      </c>
      <c r="O9588" t="str">
        <f>Table_Index[[#This Row],[ID]]&amp;Table_Index[[#This Row],[year]]</f>
        <v>95542003</v>
      </c>
      <c r="R9588" t="str">
        <f t="shared" si="269"/>
        <v/>
      </c>
    </row>
    <row r="9589" spans="1:18" x14ac:dyDescent="0.3">
      <c r="A9589">
        <v>9554</v>
      </c>
      <c r="B9589">
        <v>2004</v>
      </c>
      <c r="C9589">
        <v>1</v>
      </c>
      <c r="D9589">
        <v>0.193662</v>
      </c>
      <c r="E9589">
        <v>0.1795775</v>
      </c>
      <c r="F9589">
        <v>0.3028169</v>
      </c>
      <c r="G9589">
        <v>0</v>
      </c>
      <c r="H9589">
        <v>0</v>
      </c>
      <c r="I9589">
        <v>0</v>
      </c>
      <c r="J9589">
        <v>0</v>
      </c>
      <c r="K9589">
        <v>0</v>
      </c>
      <c r="L9589">
        <v>0.1760563</v>
      </c>
      <c r="M9589">
        <v>0.1478873</v>
      </c>
      <c r="O9589" t="str">
        <f>Table_Index[[#This Row],[ID]]&amp;Table_Index[[#This Row],[year]]</f>
        <v>95542004</v>
      </c>
      <c r="R9589" t="str">
        <f t="shared" si="269"/>
        <v/>
      </c>
    </row>
    <row r="9590" spans="1:18" x14ac:dyDescent="0.3">
      <c r="A9590">
        <v>9554</v>
      </c>
      <c r="B9590">
        <v>2004</v>
      </c>
      <c r="C9590">
        <v>2</v>
      </c>
      <c r="D9590">
        <v>0.1312062</v>
      </c>
      <c r="E9590">
        <v>3.0771900000000001E-2</v>
      </c>
      <c r="F9590">
        <v>4.9235099999999997E-2</v>
      </c>
      <c r="G9590">
        <v>0</v>
      </c>
      <c r="H9590">
        <v>0</v>
      </c>
      <c r="I9590">
        <v>0</v>
      </c>
      <c r="J9590">
        <v>0</v>
      </c>
      <c r="K9590">
        <v>1.6411700000000001E-2</v>
      </c>
      <c r="L9590">
        <v>3.2823400000000003E-2</v>
      </c>
      <c r="M9590">
        <v>0.73955170000000003</v>
      </c>
      <c r="O9590" t="str">
        <f>Table_Index[[#This Row],[ID]]&amp;Table_Index[[#This Row],[year]]</f>
        <v>95542004</v>
      </c>
      <c r="R9590" t="str">
        <f t="shared" si="269"/>
        <v/>
      </c>
    </row>
    <row r="9591" spans="1:18" x14ac:dyDescent="0.3">
      <c r="A9591">
        <v>9554</v>
      </c>
      <c r="B9591">
        <v>2004</v>
      </c>
      <c r="C9591">
        <v>3</v>
      </c>
      <c r="D9591">
        <v>3.9551700000000002E-2</v>
      </c>
      <c r="E9591">
        <v>0.15146860000000001</v>
      </c>
      <c r="F9591">
        <v>0.15491099999999999</v>
      </c>
      <c r="G9591">
        <v>0</v>
      </c>
      <c r="H9591">
        <v>0.27539740000000001</v>
      </c>
      <c r="I9591">
        <v>0</v>
      </c>
      <c r="J9591">
        <v>0.37867139999999999</v>
      </c>
      <c r="K9591">
        <v>0</v>
      </c>
      <c r="L9591">
        <v>0</v>
      </c>
      <c r="M9591">
        <v>0</v>
      </c>
      <c r="O9591" t="str">
        <f>Table_Index[[#This Row],[ID]]&amp;Table_Index[[#This Row],[year]]</f>
        <v>95542004</v>
      </c>
      <c r="R9591" t="str">
        <f t="shared" si="269"/>
        <v/>
      </c>
    </row>
    <row r="9592" spans="1:18" x14ac:dyDescent="0.3">
      <c r="A9592">
        <v>9554</v>
      </c>
      <c r="B9592">
        <v>2004</v>
      </c>
      <c r="C9592">
        <v>4</v>
      </c>
      <c r="D9592">
        <v>2.8823E-3</v>
      </c>
      <c r="E9592">
        <v>8.3266999999999994E-3</v>
      </c>
      <c r="F9592">
        <v>0</v>
      </c>
      <c r="G9592">
        <v>0</v>
      </c>
      <c r="H9592">
        <v>0</v>
      </c>
      <c r="I9592">
        <v>0</v>
      </c>
      <c r="J9592">
        <v>0</v>
      </c>
      <c r="K9592">
        <v>1.6012800000000001E-2</v>
      </c>
      <c r="L9592">
        <v>1.20096E-2</v>
      </c>
      <c r="M9592">
        <v>0.96076859999999997</v>
      </c>
      <c r="O9592" t="str">
        <f>Table_Index[[#This Row],[ID]]&amp;Table_Index[[#This Row],[year]]</f>
        <v>95542004</v>
      </c>
      <c r="R9592" t="str">
        <f t="shared" si="269"/>
        <v/>
      </c>
    </row>
    <row r="9593" spans="1:18" x14ac:dyDescent="0.3">
      <c r="A9593">
        <v>9554</v>
      </c>
      <c r="B9593">
        <v>2005</v>
      </c>
      <c r="C9593">
        <v>1</v>
      </c>
      <c r="D9593">
        <v>0.13082540000000001</v>
      </c>
      <c r="E9593">
        <v>3.032E-2</v>
      </c>
      <c r="F9593">
        <v>8.0853499999999995E-2</v>
      </c>
      <c r="G9593">
        <v>0.12633349999999999</v>
      </c>
      <c r="H9593">
        <v>0</v>
      </c>
      <c r="I9593">
        <v>0.42043799999999998</v>
      </c>
      <c r="J9593">
        <v>4.0426700000000003E-2</v>
      </c>
      <c r="K9593">
        <v>9.0960100000000002E-2</v>
      </c>
      <c r="L9593">
        <v>7.5800099999999995E-2</v>
      </c>
      <c r="M9593">
        <v>4.0426999999999998E-3</v>
      </c>
      <c r="O9593" t="str">
        <f>Table_Index[[#This Row],[ID]]&amp;Table_Index[[#This Row],[year]]</f>
        <v>95542005</v>
      </c>
      <c r="R9593" t="str">
        <f t="shared" si="269"/>
        <v/>
      </c>
    </row>
    <row r="9594" spans="1:18" x14ac:dyDescent="0.3">
      <c r="A9594">
        <v>9554</v>
      </c>
      <c r="B9594">
        <v>2005</v>
      </c>
      <c r="C9594">
        <v>2</v>
      </c>
      <c r="D9594">
        <v>0.2287102</v>
      </c>
      <c r="E9594">
        <v>0.1735575</v>
      </c>
      <c r="F9594">
        <v>0.138846</v>
      </c>
      <c r="G9594">
        <v>0</v>
      </c>
      <c r="H9594">
        <v>0</v>
      </c>
      <c r="I9594">
        <v>0.29504780000000003</v>
      </c>
      <c r="J9594">
        <v>0</v>
      </c>
      <c r="K9594">
        <v>6.9422999999999999E-2</v>
      </c>
      <c r="L9594">
        <v>8.6778800000000003E-2</v>
      </c>
      <c r="M9594">
        <v>7.6365000000000001E-3</v>
      </c>
      <c r="O9594" t="str">
        <f>Table_Index[[#This Row],[ID]]&amp;Table_Index[[#This Row],[year]]</f>
        <v>95542005</v>
      </c>
      <c r="R9594" t="str">
        <f t="shared" si="269"/>
        <v/>
      </c>
    </row>
    <row r="9595" spans="1:18" x14ac:dyDescent="0.3">
      <c r="A9595">
        <v>9554</v>
      </c>
      <c r="B9595">
        <v>2005</v>
      </c>
      <c r="C9595">
        <v>3</v>
      </c>
      <c r="D9595">
        <v>9.5014399999999999E-2</v>
      </c>
      <c r="E9595">
        <v>7.26054E-2</v>
      </c>
      <c r="F9595">
        <v>0.17909320000000001</v>
      </c>
      <c r="G9595">
        <v>0</v>
      </c>
      <c r="H9595">
        <v>0</v>
      </c>
      <c r="I9595">
        <v>0.274287</v>
      </c>
      <c r="J9595">
        <v>0</v>
      </c>
      <c r="K9595">
        <v>0.2904215</v>
      </c>
      <c r="L9595">
        <v>8.0672599999999997E-2</v>
      </c>
      <c r="M9595">
        <v>7.9059000000000004E-3</v>
      </c>
      <c r="O9595" t="str">
        <f>Table_Index[[#This Row],[ID]]&amp;Table_Index[[#This Row],[year]]</f>
        <v>95542005</v>
      </c>
      <c r="R9595" t="str">
        <f t="shared" si="269"/>
        <v/>
      </c>
    </row>
    <row r="9596" spans="1:18" x14ac:dyDescent="0.3">
      <c r="A9596">
        <v>9554</v>
      </c>
      <c r="B9596">
        <v>2005</v>
      </c>
      <c r="C9596">
        <v>4</v>
      </c>
      <c r="D9596">
        <v>3.04911E-2</v>
      </c>
      <c r="E9596">
        <v>0.13938800000000001</v>
      </c>
      <c r="F9596">
        <v>9.5393699999999998E-2</v>
      </c>
      <c r="G9596">
        <v>0.1840357</v>
      </c>
      <c r="H9596">
        <v>0</v>
      </c>
      <c r="I9596">
        <v>0.30491119999999999</v>
      </c>
      <c r="J9596">
        <v>0.14374390000000001</v>
      </c>
      <c r="K9596">
        <v>5.2270499999999998E-2</v>
      </c>
      <c r="L9596">
        <v>4.3558699999999999E-2</v>
      </c>
      <c r="M9596">
        <v>6.2071000000000001E-3</v>
      </c>
      <c r="O9596" t="str">
        <f>Table_Index[[#This Row],[ID]]&amp;Table_Index[[#This Row],[year]]</f>
        <v>95542005</v>
      </c>
      <c r="R9596" t="str">
        <f t="shared" si="269"/>
        <v/>
      </c>
    </row>
    <row r="9597" spans="1:18" x14ac:dyDescent="0.3">
      <c r="A9597">
        <v>9554</v>
      </c>
      <c r="B9597">
        <v>2006</v>
      </c>
      <c r="C9597">
        <v>1</v>
      </c>
      <c r="D9597">
        <v>2.6669200000000001E-2</v>
      </c>
      <c r="E9597">
        <v>0.12191639999999999</v>
      </c>
      <c r="F9597">
        <v>8.0007599999999998E-2</v>
      </c>
      <c r="G9597">
        <v>0.16096769999999999</v>
      </c>
      <c r="H9597">
        <v>0</v>
      </c>
      <c r="I9597">
        <v>0.38098870000000001</v>
      </c>
      <c r="J9597">
        <v>0.12801219999999999</v>
      </c>
      <c r="K9597">
        <v>4.5718599999999998E-2</v>
      </c>
      <c r="L9597">
        <v>5.0290500000000002E-2</v>
      </c>
      <c r="M9597">
        <v>5.4291000000000001E-3</v>
      </c>
      <c r="O9597" t="str">
        <f>Table_Index[[#This Row],[ID]]&amp;Table_Index[[#This Row],[year]]</f>
        <v>95542006</v>
      </c>
      <c r="R9597" t="str">
        <f t="shared" si="269"/>
        <v/>
      </c>
    </row>
    <row r="9598" spans="1:18" x14ac:dyDescent="0.3">
      <c r="A9598">
        <v>9554</v>
      </c>
      <c r="B9598">
        <v>2006</v>
      </c>
      <c r="C9598">
        <v>2</v>
      </c>
      <c r="D9598">
        <v>3.0676100000000001E-2</v>
      </c>
      <c r="E9598">
        <v>3.8748699999999997E-2</v>
      </c>
      <c r="F9598">
        <v>8.4762900000000002E-2</v>
      </c>
      <c r="G9598">
        <v>0</v>
      </c>
      <c r="H9598">
        <v>0</v>
      </c>
      <c r="I9598">
        <v>0.50857719999999995</v>
      </c>
      <c r="J9598">
        <v>6.0544899999999999E-2</v>
      </c>
      <c r="K9598">
        <v>7.8708399999999998E-2</v>
      </c>
      <c r="L9598">
        <v>0.1925328</v>
      </c>
      <c r="M9598">
        <v>5.4489999999999999E-3</v>
      </c>
      <c r="O9598" t="str">
        <f>Table_Index[[#This Row],[ID]]&amp;Table_Index[[#This Row],[year]]</f>
        <v>95542006</v>
      </c>
      <c r="R9598" t="str">
        <f t="shared" si="269"/>
        <v/>
      </c>
    </row>
    <row r="9599" spans="1:18" x14ac:dyDescent="0.3">
      <c r="A9599">
        <v>9554</v>
      </c>
      <c r="B9599">
        <v>2006</v>
      </c>
      <c r="C9599">
        <v>3</v>
      </c>
      <c r="D9599">
        <v>7.9510399999999995E-2</v>
      </c>
      <c r="E9599">
        <v>0</v>
      </c>
      <c r="F9599">
        <v>0.1208558</v>
      </c>
      <c r="G9599">
        <v>0.137818</v>
      </c>
      <c r="H9599">
        <v>0</v>
      </c>
      <c r="I9599">
        <v>0.3787587</v>
      </c>
      <c r="J9599">
        <v>0</v>
      </c>
      <c r="K9599">
        <v>0.19718579999999999</v>
      </c>
      <c r="L9599">
        <v>7.9510399999999995E-2</v>
      </c>
      <c r="M9599">
        <v>6.3607999999999998E-3</v>
      </c>
      <c r="O9599" t="str">
        <f>Table_Index[[#This Row],[ID]]&amp;Table_Index[[#This Row],[year]]</f>
        <v>95542006</v>
      </c>
      <c r="R9599" t="str">
        <f t="shared" si="269"/>
        <v/>
      </c>
    </row>
    <row r="9600" spans="1:18" x14ac:dyDescent="0.3">
      <c r="A9600">
        <v>9554</v>
      </c>
      <c r="B9600">
        <v>2006</v>
      </c>
      <c r="C9600">
        <v>4</v>
      </c>
      <c r="D9600">
        <v>0.1146095</v>
      </c>
      <c r="E9600">
        <v>6.0818700000000003E-2</v>
      </c>
      <c r="F9600">
        <v>6.4873299999999995E-2</v>
      </c>
      <c r="G9600">
        <v>0</v>
      </c>
      <c r="H9600">
        <v>0</v>
      </c>
      <c r="I9600">
        <v>0.38923970000000002</v>
      </c>
      <c r="J9600">
        <v>8.9200799999999997E-2</v>
      </c>
      <c r="K9600">
        <v>0.22705649999999999</v>
      </c>
      <c r="L9600">
        <v>4.8654999999999997E-2</v>
      </c>
      <c r="M9600">
        <v>5.5466999999999999E-3</v>
      </c>
      <c r="O9600" t="str">
        <f>Table_Index[[#This Row],[ID]]&amp;Table_Index[[#This Row],[year]]</f>
        <v>95542006</v>
      </c>
      <c r="R9600" t="str">
        <f t="shared" si="269"/>
        <v/>
      </c>
    </row>
    <row r="9601" spans="1:18" x14ac:dyDescent="0.3">
      <c r="A9601">
        <v>9554</v>
      </c>
      <c r="B9601">
        <v>2007</v>
      </c>
      <c r="C9601">
        <v>1</v>
      </c>
      <c r="D9601">
        <v>0.14708109999999999</v>
      </c>
      <c r="E9601">
        <v>0.19514780000000001</v>
      </c>
      <c r="F9601">
        <v>5.4586799999999998E-2</v>
      </c>
      <c r="G9601">
        <v>0</v>
      </c>
      <c r="H9601">
        <v>0</v>
      </c>
      <c r="I9601">
        <v>0.49128129999999998</v>
      </c>
      <c r="J9601">
        <v>0</v>
      </c>
      <c r="K9601">
        <v>5.7316199999999998E-2</v>
      </c>
      <c r="L9601">
        <v>4.77635E-2</v>
      </c>
      <c r="M9601">
        <v>6.8234000000000003E-3</v>
      </c>
      <c r="O9601" t="str">
        <f>Table_Index[[#This Row],[ID]]&amp;Table_Index[[#This Row],[year]]</f>
        <v>95542007</v>
      </c>
      <c r="R9601" t="str">
        <f t="shared" si="269"/>
        <v/>
      </c>
    </row>
    <row r="9602" spans="1:18" x14ac:dyDescent="0.3">
      <c r="A9602">
        <v>9554</v>
      </c>
      <c r="B9602">
        <v>2007</v>
      </c>
      <c r="C9602">
        <v>2</v>
      </c>
      <c r="D9602">
        <v>8.9521900000000001E-2</v>
      </c>
      <c r="E9602">
        <v>6.1037599999999997E-2</v>
      </c>
      <c r="F9602">
        <v>8.1383499999999998E-2</v>
      </c>
      <c r="G9602">
        <v>0</v>
      </c>
      <c r="H9602">
        <v>0</v>
      </c>
      <c r="I9602">
        <v>0.52899280000000004</v>
      </c>
      <c r="J9602">
        <v>0</v>
      </c>
      <c r="K9602">
        <v>0.17294000000000001</v>
      </c>
      <c r="L9602">
        <v>6.1037599999999997E-2</v>
      </c>
      <c r="M9602">
        <v>5.0864999999999999E-3</v>
      </c>
      <c r="O9602" t="str">
        <f>Table_Index[[#This Row],[ID]]&amp;Table_Index[[#This Row],[year]]</f>
        <v>95542007</v>
      </c>
      <c r="R9602" t="str">
        <f t="shared" si="269"/>
        <v/>
      </c>
    </row>
    <row r="9603" spans="1:18" x14ac:dyDescent="0.3">
      <c r="A9603">
        <v>9554</v>
      </c>
      <c r="B9603">
        <v>2007</v>
      </c>
      <c r="C9603">
        <v>3</v>
      </c>
      <c r="D9603">
        <v>0.1053598</v>
      </c>
      <c r="E9603">
        <v>7.2040900000000005E-2</v>
      </c>
      <c r="F9603">
        <v>0.1080614</v>
      </c>
      <c r="G9603">
        <v>0</v>
      </c>
      <c r="H9603">
        <v>0</v>
      </c>
      <c r="I9603">
        <v>0.54030690000000003</v>
      </c>
      <c r="J9603">
        <v>0</v>
      </c>
      <c r="K9603">
        <v>0.1170665</v>
      </c>
      <c r="L9603">
        <v>5.0428599999999997E-2</v>
      </c>
      <c r="M9603">
        <v>6.7358000000000001E-3</v>
      </c>
      <c r="O9603" t="str">
        <f>Table_Index[[#This Row],[ID]]&amp;Table_Index[[#This Row],[year]]</f>
        <v>95542007</v>
      </c>
      <c r="R9603" t="str">
        <f t="shared" si="269"/>
        <v/>
      </c>
    </row>
    <row r="9604" spans="1:18" x14ac:dyDescent="0.3">
      <c r="A9604">
        <v>9554</v>
      </c>
      <c r="B9604">
        <v>2007</v>
      </c>
      <c r="C9604">
        <v>4</v>
      </c>
      <c r="D9604">
        <v>7.6618000000000006E-2</v>
      </c>
      <c r="E9604">
        <v>0.1014062</v>
      </c>
      <c r="F9604">
        <v>0.1892915</v>
      </c>
      <c r="G9604">
        <v>1.8929100000000001E-2</v>
      </c>
      <c r="H9604">
        <v>0</v>
      </c>
      <c r="I9604">
        <v>0.4056247</v>
      </c>
      <c r="J9604">
        <v>8.78853E-2</v>
      </c>
      <c r="K9604">
        <v>3.3802100000000002E-2</v>
      </c>
      <c r="L9604">
        <v>8.11249E-2</v>
      </c>
      <c r="M9604">
        <v>5.3182000000000004E-3</v>
      </c>
      <c r="O9604" t="str">
        <f>Table_Index[[#This Row],[ID]]&amp;Table_Index[[#This Row],[year]]</f>
        <v>95542007</v>
      </c>
      <c r="R9604" t="str">
        <f t="shared" si="269"/>
        <v/>
      </c>
    </row>
    <row r="9605" spans="1:18" x14ac:dyDescent="0.3">
      <c r="A9605">
        <v>9554</v>
      </c>
      <c r="B9605">
        <v>2008</v>
      </c>
      <c r="C9605">
        <v>1</v>
      </c>
      <c r="D9605">
        <v>8.1029500000000004E-2</v>
      </c>
      <c r="E9605">
        <v>0.24456620000000001</v>
      </c>
      <c r="F9605">
        <v>0.15516289999999999</v>
      </c>
      <c r="G9605">
        <v>0</v>
      </c>
      <c r="H9605">
        <v>0</v>
      </c>
      <c r="I9605">
        <v>0.3324918</v>
      </c>
      <c r="J9605">
        <v>0</v>
      </c>
      <c r="K9605">
        <v>0.11637210000000001</v>
      </c>
      <c r="L9605">
        <v>6.6498399999999999E-2</v>
      </c>
      <c r="M9605">
        <v>3.8790999999999999E-3</v>
      </c>
      <c r="O9605" t="str">
        <f>Table_Index[[#This Row],[ID]]&amp;Table_Index[[#This Row],[year]]</f>
        <v>95542008</v>
      </c>
      <c r="R9605" t="str">
        <f t="shared" si="269"/>
        <v/>
      </c>
    </row>
    <row r="9606" spans="1:18" x14ac:dyDescent="0.3">
      <c r="A9606">
        <v>9554</v>
      </c>
      <c r="B9606">
        <v>2008</v>
      </c>
      <c r="C9606">
        <v>2</v>
      </c>
      <c r="D9606">
        <v>0.1236612</v>
      </c>
      <c r="E9606">
        <v>7.8870499999999996E-2</v>
      </c>
      <c r="F9606">
        <v>0.14021420000000001</v>
      </c>
      <c r="G9606">
        <v>0</v>
      </c>
      <c r="H9606">
        <v>0</v>
      </c>
      <c r="I9606">
        <v>0.39435249999999999</v>
      </c>
      <c r="J9606">
        <v>0</v>
      </c>
      <c r="K9606">
        <v>0.2059396</v>
      </c>
      <c r="L9606">
        <v>5.2580300000000003E-2</v>
      </c>
      <c r="M9606">
        <v>4.3816999999999997E-3</v>
      </c>
      <c r="O9606" t="str">
        <f>Table_Index[[#This Row],[ID]]&amp;Table_Index[[#This Row],[year]]</f>
        <v>95542008</v>
      </c>
      <c r="R9606" t="str">
        <f t="shared" si="269"/>
        <v/>
      </c>
    </row>
    <row r="9607" spans="1:18" x14ac:dyDescent="0.3">
      <c r="A9607">
        <v>9554</v>
      </c>
      <c r="B9607">
        <v>2008</v>
      </c>
      <c r="C9607">
        <v>3</v>
      </c>
      <c r="D9607">
        <v>7.4951299999999998E-2</v>
      </c>
      <c r="E9607">
        <v>0.10792980000000001</v>
      </c>
      <c r="F9607">
        <v>0.14390649999999999</v>
      </c>
      <c r="G9607">
        <v>0</v>
      </c>
      <c r="H9607">
        <v>0</v>
      </c>
      <c r="I9607">
        <v>0.44521060000000001</v>
      </c>
      <c r="J9607">
        <v>0.17088890000000001</v>
      </c>
      <c r="K9607">
        <v>2.2485399999999999E-2</v>
      </c>
      <c r="L9607">
        <v>3.1479500000000001E-2</v>
      </c>
      <c r="M9607">
        <v>3.1480000000000002E-3</v>
      </c>
      <c r="O9607" t="str">
        <f>Table_Index[[#This Row],[ID]]&amp;Table_Index[[#This Row],[year]]</f>
        <v>95542008</v>
      </c>
      <c r="R9607" t="str">
        <f t="shared" si="269"/>
        <v/>
      </c>
    </row>
    <row r="9608" spans="1:18" x14ac:dyDescent="0.3">
      <c r="A9608">
        <v>9554</v>
      </c>
      <c r="B9608">
        <v>2008</v>
      </c>
      <c r="C9608">
        <v>4</v>
      </c>
      <c r="D9608">
        <v>2.3339499999999999E-2</v>
      </c>
      <c r="E9608">
        <v>0.1312847</v>
      </c>
      <c r="F9608">
        <v>9.8025899999999999E-2</v>
      </c>
      <c r="G9608">
        <v>0</v>
      </c>
      <c r="H9608">
        <v>0</v>
      </c>
      <c r="I9608">
        <v>0.52513860000000001</v>
      </c>
      <c r="J9608">
        <v>0.1470388</v>
      </c>
      <c r="K9608">
        <v>3.5009199999999997E-2</v>
      </c>
      <c r="L9608">
        <v>3.5787199999999998E-2</v>
      </c>
      <c r="M9608">
        <v>4.3762000000000002E-3</v>
      </c>
      <c r="O9608" t="str">
        <f>Table_Index[[#This Row],[ID]]&amp;Table_Index[[#This Row],[year]]</f>
        <v>95542008</v>
      </c>
      <c r="R9608" t="str">
        <f t="shared" si="269"/>
        <v/>
      </c>
    </row>
    <row r="9609" spans="1:18" x14ac:dyDescent="0.3">
      <c r="A9609">
        <v>9554</v>
      </c>
      <c r="B9609">
        <v>2009</v>
      </c>
      <c r="C9609">
        <v>1</v>
      </c>
      <c r="D9609">
        <v>3.2124E-2</v>
      </c>
      <c r="E9609">
        <v>0.23809569999999999</v>
      </c>
      <c r="F9609">
        <v>0.10204100000000001</v>
      </c>
      <c r="G9609">
        <v>0</v>
      </c>
      <c r="H9609">
        <v>0</v>
      </c>
      <c r="I9609">
        <v>0.51020500000000002</v>
      </c>
      <c r="J9609">
        <v>0</v>
      </c>
      <c r="K9609">
        <v>5.1020500000000003E-2</v>
      </c>
      <c r="L9609">
        <v>5.9523899999999998E-2</v>
      </c>
      <c r="M9609">
        <v>6.9898E-3</v>
      </c>
      <c r="O9609" t="str">
        <f>Table_Index[[#This Row],[ID]]&amp;Table_Index[[#This Row],[year]]</f>
        <v>95542009</v>
      </c>
      <c r="R9609" t="str">
        <f t="shared" si="269"/>
        <v/>
      </c>
    </row>
    <row r="9610" spans="1:18" x14ac:dyDescent="0.3">
      <c r="A9610">
        <v>9554</v>
      </c>
      <c r="B9610">
        <v>2009</v>
      </c>
      <c r="C9610">
        <v>2</v>
      </c>
      <c r="D9610">
        <v>0.1652547</v>
      </c>
      <c r="E9610">
        <v>0.11994290000000001</v>
      </c>
      <c r="F9610">
        <v>6.9300299999999995E-2</v>
      </c>
      <c r="G9610">
        <v>0</v>
      </c>
      <c r="H9610">
        <v>0</v>
      </c>
      <c r="I9610">
        <v>0.55973349999999999</v>
      </c>
      <c r="J9610">
        <v>0</v>
      </c>
      <c r="K9610">
        <v>3.0461700000000001E-2</v>
      </c>
      <c r="L9610">
        <v>4.6644499999999998E-2</v>
      </c>
      <c r="M9610">
        <v>8.6625000000000001E-3</v>
      </c>
      <c r="O9610" t="str">
        <f>Table_Index[[#This Row],[ID]]&amp;Table_Index[[#This Row],[year]]</f>
        <v>95542009</v>
      </c>
      <c r="R9610" t="str">
        <f t="shared" si="269"/>
        <v/>
      </c>
    </row>
    <row r="9611" spans="1:18" x14ac:dyDescent="0.3">
      <c r="A9611">
        <v>9554</v>
      </c>
      <c r="B9611">
        <v>2009</v>
      </c>
      <c r="C9611">
        <v>3</v>
      </c>
      <c r="D9611">
        <v>8.2527900000000001E-2</v>
      </c>
      <c r="E9611">
        <v>8.9728299999999997E-2</v>
      </c>
      <c r="F9611">
        <v>5.2341499999999999E-2</v>
      </c>
      <c r="G9611">
        <v>0</v>
      </c>
      <c r="H9611">
        <v>1.29608E-2</v>
      </c>
      <c r="I9611">
        <v>0.47855110000000001</v>
      </c>
      <c r="J9611">
        <v>0</v>
      </c>
      <c r="K9611">
        <v>2.9909399999999999E-2</v>
      </c>
      <c r="L9611">
        <v>0.2479991</v>
      </c>
      <c r="M9611">
        <v>5.9819000000000001E-3</v>
      </c>
      <c r="O9611" t="str">
        <f>Table_Index[[#This Row],[ID]]&amp;Table_Index[[#This Row],[year]]</f>
        <v>95542009</v>
      </c>
      <c r="R9611" t="str">
        <f t="shared" si="269"/>
        <v/>
      </c>
    </row>
    <row r="9612" spans="1:18" x14ac:dyDescent="0.3">
      <c r="A9612">
        <v>9554</v>
      </c>
      <c r="B9612">
        <v>2009</v>
      </c>
      <c r="C9612">
        <v>4</v>
      </c>
      <c r="D9612">
        <v>0.14194029999999999</v>
      </c>
      <c r="E9612">
        <v>0.16662550000000001</v>
      </c>
      <c r="F9612">
        <v>4.9987700000000003E-2</v>
      </c>
      <c r="G9612">
        <v>0</v>
      </c>
      <c r="H9612">
        <v>0</v>
      </c>
      <c r="I9612">
        <v>0.44433470000000003</v>
      </c>
      <c r="J9612">
        <v>0</v>
      </c>
      <c r="K9612">
        <v>4.6284899999999997E-2</v>
      </c>
      <c r="L9612">
        <v>0.12830169999999999</v>
      </c>
      <c r="M9612">
        <v>2.2525300000000002E-2</v>
      </c>
      <c r="O9612" t="str">
        <f>Table_Index[[#This Row],[ID]]&amp;Table_Index[[#This Row],[year]]</f>
        <v>95542009</v>
      </c>
      <c r="R9612" t="str">
        <f t="shared" si="269"/>
        <v/>
      </c>
    </row>
    <row r="9613" spans="1:18" x14ac:dyDescent="0.3">
      <c r="A9613">
        <v>9554</v>
      </c>
      <c r="B9613">
        <v>2010</v>
      </c>
      <c r="C9613">
        <v>1</v>
      </c>
      <c r="D9613">
        <v>6.7708699999999997E-2</v>
      </c>
      <c r="E9613">
        <v>0.14625089999999999</v>
      </c>
      <c r="F9613">
        <v>5.9583700000000003E-2</v>
      </c>
      <c r="G9613">
        <v>5.4167E-2</v>
      </c>
      <c r="H9613">
        <v>0</v>
      </c>
      <c r="I9613">
        <v>0.46428849999999999</v>
      </c>
      <c r="J9613">
        <v>0</v>
      </c>
      <c r="K9613">
        <v>0.15708430000000001</v>
      </c>
      <c r="L9613">
        <v>4.5933599999999998E-2</v>
      </c>
      <c r="M9613">
        <v>4.9833999999999998E-3</v>
      </c>
      <c r="O9613" t="str">
        <f>Table_Index[[#This Row],[ID]]&amp;Table_Index[[#This Row],[year]]</f>
        <v>95542010</v>
      </c>
      <c r="R9613" t="str">
        <f t="shared" si="269"/>
        <v/>
      </c>
    </row>
    <row r="9614" spans="1:18" x14ac:dyDescent="0.3">
      <c r="A9614">
        <v>9554</v>
      </c>
      <c r="B9614">
        <v>2010</v>
      </c>
      <c r="C9614">
        <v>2</v>
      </c>
      <c r="D9614">
        <v>6.9813799999999995E-2</v>
      </c>
      <c r="E9614">
        <v>7.9787200000000003E-2</v>
      </c>
      <c r="F9614">
        <v>0.1117021</v>
      </c>
      <c r="G9614">
        <v>0</v>
      </c>
      <c r="H9614">
        <v>0</v>
      </c>
      <c r="I9614">
        <v>0.47872340000000002</v>
      </c>
      <c r="J9614">
        <v>0</v>
      </c>
      <c r="K9614">
        <v>0.1446144</v>
      </c>
      <c r="L9614">
        <v>0.1097074</v>
      </c>
      <c r="M9614">
        <v>5.6515999999999997E-3</v>
      </c>
      <c r="O9614" t="str">
        <f>Table_Index[[#This Row],[ID]]&amp;Table_Index[[#This Row],[year]]</f>
        <v>95542010</v>
      </c>
      <c r="R9614" t="str">
        <f t="shared" ref="R9614:R9677" si="270">RIGHT(P9614,4)</f>
        <v/>
      </c>
    </row>
    <row r="9615" spans="1:18" x14ac:dyDescent="0.3">
      <c r="A9615">
        <v>9554</v>
      </c>
      <c r="B9615">
        <v>2010</v>
      </c>
      <c r="C9615">
        <v>3</v>
      </c>
      <c r="D9615">
        <v>6.5950000000000002E-3</v>
      </c>
      <c r="E9615">
        <v>0.18993599999999999</v>
      </c>
      <c r="F9615">
        <v>6.5290500000000001E-2</v>
      </c>
      <c r="G9615">
        <v>3.6800100000000002E-2</v>
      </c>
      <c r="H9615">
        <v>0</v>
      </c>
      <c r="I9615">
        <v>0.53419510000000003</v>
      </c>
      <c r="J9615">
        <v>0</v>
      </c>
      <c r="K9615">
        <v>4.1548500000000002E-2</v>
      </c>
      <c r="L9615">
        <v>0.11871</v>
      </c>
      <c r="M9615">
        <v>6.9248000000000001E-3</v>
      </c>
      <c r="O9615" t="str">
        <f>Table_Index[[#This Row],[ID]]&amp;Table_Index[[#This Row],[year]]</f>
        <v>95542010</v>
      </c>
      <c r="R9615" t="str">
        <f t="shared" si="270"/>
        <v/>
      </c>
    </row>
    <row r="9616" spans="1:18" x14ac:dyDescent="0.3">
      <c r="A9616">
        <v>9554</v>
      </c>
      <c r="B9616">
        <v>2010</v>
      </c>
      <c r="C9616">
        <v>4</v>
      </c>
      <c r="D9616">
        <v>0.1040242</v>
      </c>
      <c r="E9616">
        <v>8.6837600000000001E-2</v>
      </c>
      <c r="F9616">
        <v>0.1221154</v>
      </c>
      <c r="G9616">
        <v>0</v>
      </c>
      <c r="H9616">
        <v>0</v>
      </c>
      <c r="I9616">
        <v>0.26051279999999999</v>
      </c>
      <c r="J9616">
        <v>0</v>
      </c>
      <c r="K9616">
        <v>0.33378200000000002</v>
      </c>
      <c r="L9616">
        <v>7.9973600000000006E-2</v>
      </c>
      <c r="M9616">
        <v>1.27543E-2</v>
      </c>
      <c r="O9616" t="str">
        <f>Table_Index[[#This Row],[ID]]&amp;Table_Index[[#This Row],[year]]</f>
        <v>95542010</v>
      </c>
      <c r="R9616" t="str">
        <f t="shared" si="270"/>
        <v/>
      </c>
    </row>
    <row r="9617" spans="1:18" x14ac:dyDescent="0.3">
      <c r="A9617">
        <v>9554</v>
      </c>
      <c r="B9617">
        <v>2011</v>
      </c>
      <c r="C9617">
        <v>1</v>
      </c>
      <c r="D9617">
        <v>0.1362141</v>
      </c>
      <c r="E9617">
        <v>5.0881500000000003E-2</v>
      </c>
      <c r="F9617">
        <v>4.8761499999999999E-2</v>
      </c>
      <c r="G9617">
        <v>0</v>
      </c>
      <c r="H9617">
        <v>0</v>
      </c>
      <c r="I9617">
        <v>0.42401280000000002</v>
      </c>
      <c r="J9617">
        <v>0.1784115</v>
      </c>
      <c r="K9617">
        <v>0.10600320000000001</v>
      </c>
      <c r="L9617">
        <v>5.0881500000000003E-2</v>
      </c>
      <c r="M9617">
        <v>4.8336999999999998E-3</v>
      </c>
      <c r="O9617" t="str">
        <f>Table_Index[[#This Row],[ID]]&amp;Table_Index[[#This Row],[year]]</f>
        <v>95542011</v>
      </c>
      <c r="R9617" t="str">
        <f t="shared" si="270"/>
        <v/>
      </c>
    </row>
    <row r="9618" spans="1:18" x14ac:dyDescent="0.3">
      <c r="A9618">
        <v>9554</v>
      </c>
      <c r="B9618">
        <v>2011</v>
      </c>
      <c r="C9618">
        <v>2</v>
      </c>
      <c r="D9618">
        <v>7.12869E-2</v>
      </c>
      <c r="E9618">
        <v>0.15007760000000001</v>
      </c>
      <c r="F9618">
        <v>4.5023300000000002E-2</v>
      </c>
      <c r="G9618">
        <v>0</v>
      </c>
      <c r="H9618">
        <v>0</v>
      </c>
      <c r="I9618">
        <v>0.56279120000000005</v>
      </c>
      <c r="J9618">
        <v>0</v>
      </c>
      <c r="K9618">
        <v>9.5393099999999995E-2</v>
      </c>
      <c r="L9618">
        <v>6.8513699999999997E-2</v>
      </c>
      <c r="M9618">
        <v>6.9143E-3</v>
      </c>
      <c r="O9618" t="str">
        <f>Table_Index[[#This Row],[ID]]&amp;Table_Index[[#This Row],[year]]</f>
        <v>95542011</v>
      </c>
      <c r="R9618" t="str">
        <f t="shared" si="270"/>
        <v/>
      </c>
    </row>
    <row r="9619" spans="1:18" x14ac:dyDescent="0.3">
      <c r="A9619">
        <v>9554</v>
      </c>
      <c r="B9619">
        <v>2011</v>
      </c>
      <c r="C9619">
        <v>3</v>
      </c>
      <c r="D9619">
        <v>3.10829E-2</v>
      </c>
      <c r="E9619">
        <v>7.6121300000000003E-2</v>
      </c>
      <c r="F9619">
        <v>3.8060700000000003E-2</v>
      </c>
      <c r="G9619">
        <v>3.0829100000000002E-2</v>
      </c>
      <c r="H9619">
        <v>0</v>
      </c>
      <c r="I9619">
        <v>0.62609789999999998</v>
      </c>
      <c r="J9619">
        <v>8.7539500000000006E-2</v>
      </c>
      <c r="K9619">
        <v>5.7091000000000003E-2</v>
      </c>
      <c r="L9619">
        <v>4.8183200000000002E-2</v>
      </c>
      <c r="M9619">
        <v>4.9944000000000004E-3</v>
      </c>
      <c r="O9619" t="str">
        <f>Table_Index[[#This Row],[ID]]&amp;Table_Index[[#This Row],[year]]</f>
        <v>95542011</v>
      </c>
      <c r="R9619" t="str">
        <f t="shared" si="270"/>
        <v/>
      </c>
    </row>
    <row r="9620" spans="1:18" x14ac:dyDescent="0.3">
      <c r="A9620">
        <v>9554</v>
      </c>
      <c r="B9620">
        <v>2011</v>
      </c>
      <c r="C9620">
        <v>4</v>
      </c>
      <c r="D9620">
        <v>1.83929E-2</v>
      </c>
      <c r="E9620">
        <v>7.3571499999999998E-2</v>
      </c>
      <c r="F9620">
        <v>4.0709599999999999E-2</v>
      </c>
      <c r="G9620">
        <v>1.2261899999999999E-2</v>
      </c>
      <c r="H9620">
        <v>0</v>
      </c>
      <c r="I9620">
        <v>0.6621435</v>
      </c>
      <c r="J9620">
        <v>9.7528299999999998E-2</v>
      </c>
      <c r="K9620">
        <v>5.1499999999999997E-2</v>
      </c>
      <c r="L9620">
        <v>4.1546300000000001E-2</v>
      </c>
      <c r="M9620">
        <v>2.3460999999999998E-3</v>
      </c>
      <c r="O9620" t="str">
        <f>Table_Index[[#This Row],[ID]]&amp;Table_Index[[#This Row],[year]]</f>
        <v>95542011</v>
      </c>
      <c r="R9620" t="str">
        <f t="shared" si="270"/>
        <v/>
      </c>
    </row>
    <row r="9621" spans="1:18" x14ac:dyDescent="0.3">
      <c r="A9621">
        <v>9554</v>
      </c>
      <c r="B9621">
        <v>2012</v>
      </c>
      <c r="C9621">
        <v>1</v>
      </c>
      <c r="D9621">
        <v>7.2192999999999997E-3</v>
      </c>
      <c r="E9621">
        <v>8.3537500000000001E-2</v>
      </c>
      <c r="F9621">
        <v>3.7127800000000002E-2</v>
      </c>
      <c r="G9621">
        <v>0</v>
      </c>
      <c r="H9621">
        <v>7.8896000000000001E-3</v>
      </c>
      <c r="I9621">
        <v>0.69614540000000003</v>
      </c>
      <c r="J9621">
        <v>9.2819399999999996E-2</v>
      </c>
      <c r="K9621">
        <v>2.78458E-2</v>
      </c>
      <c r="L9621">
        <v>4.36251E-2</v>
      </c>
      <c r="M9621">
        <v>3.7900999999999998E-3</v>
      </c>
      <c r="O9621" t="str">
        <f>Table_Index[[#This Row],[ID]]&amp;Table_Index[[#This Row],[year]]</f>
        <v>95542012</v>
      </c>
      <c r="R9621" t="str">
        <f t="shared" si="270"/>
        <v/>
      </c>
    </row>
    <row r="9622" spans="1:18" x14ac:dyDescent="0.3">
      <c r="A9622">
        <v>9554</v>
      </c>
      <c r="B9622">
        <v>2012</v>
      </c>
      <c r="C9622">
        <v>2</v>
      </c>
      <c r="D9622">
        <v>0.18336820000000001</v>
      </c>
      <c r="E9622">
        <v>8.5499199999999997E-2</v>
      </c>
      <c r="F9622">
        <v>5.4149500000000003E-2</v>
      </c>
      <c r="G9622">
        <v>0</v>
      </c>
      <c r="H9622">
        <v>0</v>
      </c>
      <c r="I9622">
        <v>0.35624689999999998</v>
      </c>
      <c r="J9622">
        <v>0.17812339999999999</v>
      </c>
      <c r="K9622">
        <v>2.8499699999999999E-2</v>
      </c>
      <c r="L9622">
        <v>0.1068741</v>
      </c>
      <c r="M9622">
        <v>7.2389000000000004E-3</v>
      </c>
      <c r="O9622" t="str">
        <f>Table_Index[[#This Row],[ID]]&amp;Table_Index[[#This Row],[year]]</f>
        <v>95542012</v>
      </c>
      <c r="R9622" t="str">
        <f t="shared" si="270"/>
        <v/>
      </c>
    </row>
    <row r="9623" spans="1:18" x14ac:dyDescent="0.3">
      <c r="A9623">
        <v>9554</v>
      </c>
      <c r="B9623">
        <v>2012</v>
      </c>
      <c r="C9623">
        <v>3</v>
      </c>
      <c r="D9623">
        <v>2.9685699999999999E-2</v>
      </c>
      <c r="E9623">
        <v>6.7809900000000006E-2</v>
      </c>
      <c r="F9623">
        <v>3.6165299999999997E-2</v>
      </c>
      <c r="G9623">
        <v>0</v>
      </c>
      <c r="H9623">
        <v>0</v>
      </c>
      <c r="I9623">
        <v>0.77604660000000003</v>
      </c>
      <c r="J9623">
        <v>0</v>
      </c>
      <c r="K9623">
        <v>1.8082600000000001E-2</v>
      </c>
      <c r="L9623">
        <v>6.7809900000000006E-2</v>
      </c>
      <c r="M9623">
        <v>4.4000999999999997E-3</v>
      </c>
      <c r="O9623" t="str">
        <f>Table_Index[[#This Row],[ID]]&amp;Table_Index[[#This Row],[year]]</f>
        <v>95542012</v>
      </c>
      <c r="R9623" t="str">
        <f t="shared" si="270"/>
        <v/>
      </c>
    </row>
    <row r="9624" spans="1:18" x14ac:dyDescent="0.3">
      <c r="A9624">
        <v>9554</v>
      </c>
      <c r="B9624">
        <v>2012</v>
      </c>
      <c r="C9624">
        <v>4</v>
      </c>
      <c r="D9624">
        <v>7.7859700000000004E-2</v>
      </c>
      <c r="E9624">
        <v>0.1192744</v>
      </c>
      <c r="F9624">
        <v>6.1873600000000001E-2</v>
      </c>
      <c r="G9624">
        <v>1.49093E-2</v>
      </c>
      <c r="H9624">
        <v>0.1118198</v>
      </c>
      <c r="I9624">
        <v>0.22363949999999999</v>
      </c>
      <c r="J9624">
        <v>0</v>
      </c>
      <c r="K9624">
        <v>0.16772960000000001</v>
      </c>
      <c r="L9624">
        <v>0.171457</v>
      </c>
      <c r="M9624">
        <v>5.1437099999999999E-2</v>
      </c>
      <c r="O9624" t="str">
        <f>Table_Index[[#This Row],[ID]]&amp;Table_Index[[#This Row],[year]]</f>
        <v>95542012</v>
      </c>
      <c r="R9624" t="str">
        <f t="shared" si="270"/>
        <v/>
      </c>
    </row>
    <row r="9625" spans="1:18" x14ac:dyDescent="0.3">
      <c r="A9625">
        <v>9555</v>
      </c>
      <c r="B9625">
        <v>2003</v>
      </c>
      <c r="C9625">
        <v>1</v>
      </c>
      <c r="D9625">
        <v>0.23746700000000001</v>
      </c>
      <c r="E9625">
        <v>0</v>
      </c>
      <c r="F9625">
        <v>3.1662299999999997E-2</v>
      </c>
      <c r="G9625">
        <v>6.5963099999999997E-2</v>
      </c>
      <c r="H9625">
        <v>0</v>
      </c>
      <c r="I9625">
        <v>0</v>
      </c>
      <c r="J9625">
        <v>0</v>
      </c>
      <c r="K9625">
        <v>0</v>
      </c>
      <c r="L9625">
        <v>9.1028999999999999E-2</v>
      </c>
      <c r="M9625">
        <v>1.3192600000000001E-2</v>
      </c>
      <c r="O9625" t="str">
        <f>Table_Index[[#This Row],[ID]]&amp;Table_Index[[#This Row],[year]]</f>
        <v>95552003</v>
      </c>
      <c r="R9625" t="str">
        <f t="shared" si="270"/>
        <v/>
      </c>
    </row>
    <row r="9626" spans="1:18" x14ac:dyDescent="0.3">
      <c r="A9626">
        <v>9555</v>
      </c>
      <c r="B9626">
        <v>2003</v>
      </c>
      <c r="C9626">
        <v>2</v>
      </c>
      <c r="D9626">
        <v>1.0396300000000001E-2</v>
      </c>
      <c r="E9626">
        <v>3.5867E-3</v>
      </c>
      <c r="F9626">
        <v>1.9181000000000001E-3</v>
      </c>
      <c r="G9626">
        <v>0</v>
      </c>
      <c r="H9626">
        <v>0</v>
      </c>
      <c r="I9626">
        <v>0</v>
      </c>
      <c r="J9626">
        <v>0</v>
      </c>
      <c r="K9626">
        <v>0.98244600000000004</v>
      </c>
      <c r="L9626">
        <v>1.1462E-3</v>
      </c>
      <c r="M9626">
        <v>5.0679999999999996E-4</v>
      </c>
      <c r="O9626" t="str">
        <f>Table_Index[[#This Row],[ID]]&amp;Table_Index[[#This Row],[year]]</f>
        <v>95552003</v>
      </c>
      <c r="R9626" t="str">
        <f t="shared" si="270"/>
        <v/>
      </c>
    </row>
    <row r="9627" spans="1:18" x14ac:dyDescent="0.3">
      <c r="A9627">
        <v>9555</v>
      </c>
      <c r="B9627">
        <v>2003</v>
      </c>
      <c r="C9627">
        <v>3</v>
      </c>
      <c r="D9627">
        <v>0.40733200000000003</v>
      </c>
      <c r="E9627">
        <v>0</v>
      </c>
      <c r="F9627">
        <v>7.9429700000000006E-2</v>
      </c>
      <c r="G9627">
        <v>0</v>
      </c>
      <c r="H9627">
        <v>0</v>
      </c>
      <c r="I9627">
        <v>0.3665988</v>
      </c>
      <c r="J9627">
        <v>0</v>
      </c>
      <c r="K9627">
        <v>4.27699E-2</v>
      </c>
      <c r="L9627">
        <v>8.1466399999999994E-2</v>
      </c>
      <c r="M9627">
        <v>2.2403300000000001E-2</v>
      </c>
      <c r="O9627" t="str">
        <f>Table_Index[[#This Row],[ID]]&amp;Table_Index[[#This Row],[year]]</f>
        <v>95552003</v>
      </c>
      <c r="R9627" t="str">
        <f t="shared" si="270"/>
        <v/>
      </c>
    </row>
    <row r="9628" spans="1:18" x14ac:dyDescent="0.3">
      <c r="A9628">
        <v>9555</v>
      </c>
      <c r="B9628">
        <v>2003</v>
      </c>
      <c r="C9628">
        <v>4</v>
      </c>
      <c r="D9628">
        <v>0.25189440000000002</v>
      </c>
      <c r="E9628">
        <v>4.6498299999999999E-2</v>
      </c>
      <c r="F9628">
        <v>0.12399540000000001</v>
      </c>
      <c r="G9628">
        <v>0</v>
      </c>
      <c r="H9628">
        <v>0</v>
      </c>
      <c r="I9628">
        <v>0.46498270000000003</v>
      </c>
      <c r="J9628">
        <v>0</v>
      </c>
      <c r="K9628">
        <v>4.5464999999999998E-2</v>
      </c>
      <c r="L9628">
        <v>6.1997700000000003E-2</v>
      </c>
      <c r="M9628">
        <v>5.1665000000000001E-3</v>
      </c>
      <c r="O9628" t="str">
        <f>Table_Index[[#This Row],[ID]]&amp;Table_Index[[#This Row],[year]]</f>
        <v>95552003</v>
      </c>
      <c r="R9628" t="str">
        <f t="shared" si="270"/>
        <v/>
      </c>
    </row>
    <row r="9629" spans="1:18" x14ac:dyDescent="0.3">
      <c r="A9629">
        <v>9555</v>
      </c>
      <c r="B9629">
        <v>2004</v>
      </c>
      <c r="C9629">
        <v>1</v>
      </c>
      <c r="D9629">
        <v>0.2349773</v>
      </c>
      <c r="E9629">
        <v>3.4512300000000003E-2</v>
      </c>
      <c r="F9629">
        <v>0.115041</v>
      </c>
      <c r="G9629">
        <v>0</v>
      </c>
      <c r="H9629">
        <v>0</v>
      </c>
      <c r="I9629">
        <v>0.13804920000000001</v>
      </c>
      <c r="J9629">
        <v>0</v>
      </c>
      <c r="K9629">
        <v>0.34512300000000001</v>
      </c>
      <c r="L9629">
        <v>6.9024600000000005E-2</v>
      </c>
      <c r="M9629">
        <v>6.3272599999999998E-2</v>
      </c>
      <c r="O9629" t="str">
        <f>Table_Index[[#This Row],[ID]]&amp;Table_Index[[#This Row],[year]]</f>
        <v>95552004</v>
      </c>
      <c r="R9629" t="str">
        <f t="shared" si="270"/>
        <v/>
      </c>
    </row>
    <row r="9630" spans="1:18" x14ac:dyDescent="0.3">
      <c r="A9630">
        <v>9555</v>
      </c>
      <c r="B9630">
        <v>2004</v>
      </c>
      <c r="C9630">
        <v>2</v>
      </c>
      <c r="D9630">
        <v>0.80425729999999995</v>
      </c>
      <c r="E9630">
        <v>6.5247600000000003E-2</v>
      </c>
      <c r="F9630">
        <v>0</v>
      </c>
      <c r="G9630">
        <v>0</v>
      </c>
      <c r="H9630">
        <v>0</v>
      </c>
      <c r="I9630">
        <v>0</v>
      </c>
      <c r="J9630">
        <v>0</v>
      </c>
      <c r="K9630">
        <v>8.6996799999999999E-2</v>
      </c>
      <c r="L9630">
        <v>4.34984E-2</v>
      </c>
      <c r="M9630">
        <v>0</v>
      </c>
      <c r="O9630" t="str">
        <f>Table_Index[[#This Row],[ID]]&amp;Table_Index[[#This Row],[year]]</f>
        <v>95552004</v>
      </c>
      <c r="R9630" t="str">
        <f t="shared" si="270"/>
        <v/>
      </c>
    </row>
    <row r="9631" spans="1:18" x14ac:dyDescent="0.3">
      <c r="A9631">
        <v>9555</v>
      </c>
      <c r="B9631">
        <v>2004</v>
      </c>
      <c r="C9631">
        <v>3</v>
      </c>
      <c r="D9631">
        <v>1.9446399999999999E-2</v>
      </c>
      <c r="E9631">
        <v>6.4821000000000002E-3</v>
      </c>
      <c r="F9631">
        <v>1.45848E-2</v>
      </c>
      <c r="G9631">
        <v>0</v>
      </c>
      <c r="H9631">
        <v>0</v>
      </c>
      <c r="I9631">
        <v>3.8892900000000001E-2</v>
      </c>
      <c r="J9631">
        <v>4.1053600000000003E-2</v>
      </c>
      <c r="K9631">
        <v>1.08036E-2</v>
      </c>
      <c r="L9631">
        <v>3.8029000000000001E-3</v>
      </c>
      <c r="M9631">
        <v>0.86493370000000003</v>
      </c>
      <c r="O9631" t="str">
        <f>Table_Index[[#This Row],[ID]]&amp;Table_Index[[#This Row],[year]]</f>
        <v>95552004</v>
      </c>
      <c r="R9631" t="str">
        <f t="shared" si="270"/>
        <v/>
      </c>
    </row>
    <row r="9632" spans="1:18" x14ac:dyDescent="0.3">
      <c r="A9632">
        <v>9555</v>
      </c>
      <c r="B9632">
        <v>2004</v>
      </c>
      <c r="C9632">
        <v>4</v>
      </c>
      <c r="D9632">
        <v>0.51303160000000003</v>
      </c>
      <c r="E9632">
        <v>0</v>
      </c>
      <c r="F9632">
        <v>0.16609769999999999</v>
      </c>
      <c r="G9632">
        <v>0</v>
      </c>
      <c r="H9632">
        <v>0</v>
      </c>
      <c r="I9632">
        <v>0</v>
      </c>
      <c r="J9632">
        <v>0</v>
      </c>
      <c r="K9632">
        <v>0.2264969</v>
      </c>
      <c r="L9632">
        <v>9.4373700000000005E-2</v>
      </c>
      <c r="M9632">
        <v>0</v>
      </c>
      <c r="O9632" t="str">
        <f>Table_Index[[#This Row],[ID]]&amp;Table_Index[[#This Row],[year]]</f>
        <v>95552004</v>
      </c>
      <c r="R9632" t="str">
        <f t="shared" si="270"/>
        <v/>
      </c>
    </row>
    <row r="9633" spans="1:18" x14ac:dyDescent="0.3">
      <c r="A9633">
        <v>9555</v>
      </c>
      <c r="B9633">
        <v>2005</v>
      </c>
      <c r="C9633">
        <v>1</v>
      </c>
      <c r="D9633">
        <v>0.14878810000000001</v>
      </c>
      <c r="E9633">
        <v>0.1007919</v>
      </c>
      <c r="F9633">
        <v>5.7595399999999998E-2</v>
      </c>
      <c r="G9633">
        <v>0.15838730000000001</v>
      </c>
      <c r="H9633">
        <v>0</v>
      </c>
      <c r="I9633">
        <v>0.32853369999999998</v>
      </c>
      <c r="J9633">
        <v>0</v>
      </c>
      <c r="K9633">
        <v>0.1295896</v>
      </c>
      <c r="L9633">
        <v>7.1994199999999994E-2</v>
      </c>
      <c r="M9633">
        <v>4.3197000000000001E-3</v>
      </c>
      <c r="O9633" t="str">
        <f>Table_Index[[#This Row],[ID]]&amp;Table_Index[[#This Row],[year]]</f>
        <v>95552005</v>
      </c>
      <c r="R9633" t="str">
        <f t="shared" si="270"/>
        <v/>
      </c>
    </row>
    <row r="9634" spans="1:18" x14ac:dyDescent="0.3">
      <c r="A9634">
        <v>9555</v>
      </c>
      <c r="B9634">
        <v>2005</v>
      </c>
      <c r="C9634">
        <v>2</v>
      </c>
      <c r="D9634">
        <v>0.22633739999999999</v>
      </c>
      <c r="E9634">
        <v>0.12345680000000001</v>
      </c>
      <c r="F9634">
        <v>8.2304500000000003E-2</v>
      </c>
      <c r="G9634">
        <v>0</v>
      </c>
      <c r="H9634">
        <v>0</v>
      </c>
      <c r="I9634">
        <v>0.38477359999999999</v>
      </c>
      <c r="J9634">
        <v>0</v>
      </c>
      <c r="K9634">
        <v>4.1152300000000003E-2</v>
      </c>
      <c r="L9634">
        <v>0.1028806</v>
      </c>
      <c r="M9634">
        <v>3.90946E-2</v>
      </c>
      <c r="O9634" t="str">
        <f>Table_Index[[#This Row],[ID]]&amp;Table_Index[[#This Row],[year]]</f>
        <v>95552005</v>
      </c>
      <c r="R9634" t="str">
        <f t="shared" si="270"/>
        <v/>
      </c>
    </row>
    <row r="9635" spans="1:18" x14ac:dyDescent="0.3">
      <c r="A9635">
        <v>9555</v>
      </c>
      <c r="B9635">
        <v>2005</v>
      </c>
      <c r="C9635">
        <v>3</v>
      </c>
      <c r="D9635">
        <v>0.1206887</v>
      </c>
      <c r="E9635">
        <v>0.17820440000000001</v>
      </c>
      <c r="F9635">
        <v>0.1255917</v>
      </c>
      <c r="G9635">
        <v>0</v>
      </c>
      <c r="H9635">
        <v>0</v>
      </c>
      <c r="I9635">
        <v>0.28852139999999998</v>
      </c>
      <c r="J9635">
        <v>0</v>
      </c>
      <c r="K9635">
        <v>0.19517619999999999</v>
      </c>
      <c r="L9635">
        <v>8.4859199999999996E-2</v>
      </c>
      <c r="M9635">
        <v>6.9585000000000003E-3</v>
      </c>
      <c r="O9635" t="str">
        <f>Table_Index[[#This Row],[ID]]&amp;Table_Index[[#This Row],[year]]</f>
        <v>95552005</v>
      </c>
      <c r="R9635" t="str">
        <f t="shared" si="270"/>
        <v/>
      </c>
    </row>
    <row r="9636" spans="1:18" x14ac:dyDescent="0.3">
      <c r="A9636">
        <v>9555</v>
      </c>
      <c r="B9636">
        <v>2005</v>
      </c>
      <c r="C9636">
        <v>4</v>
      </c>
      <c r="D9636">
        <v>3.04655E-2</v>
      </c>
      <c r="E9636">
        <v>0.16451379999999999</v>
      </c>
      <c r="F9636">
        <v>0.133439</v>
      </c>
      <c r="G9636">
        <v>0</v>
      </c>
      <c r="H9636">
        <v>0</v>
      </c>
      <c r="I9636">
        <v>0</v>
      </c>
      <c r="J9636">
        <v>0.20107240000000001</v>
      </c>
      <c r="K9636">
        <v>0.36558619999999997</v>
      </c>
      <c r="L9636">
        <v>9.1396500000000006E-2</v>
      </c>
      <c r="M9636">
        <v>1.3526699999999999E-2</v>
      </c>
      <c r="O9636" t="str">
        <f>Table_Index[[#This Row],[ID]]&amp;Table_Index[[#This Row],[year]]</f>
        <v>95552005</v>
      </c>
      <c r="R9636" t="str">
        <f t="shared" si="270"/>
        <v/>
      </c>
    </row>
    <row r="9637" spans="1:18" x14ac:dyDescent="0.3">
      <c r="A9637">
        <v>9555</v>
      </c>
      <c r="B9637">
        <v>2006</v>
      </c>
      <c r="C9637">
        <v>1</v>
      </c>
      <c r="D9637">
        <v>2.9652499999999998E-2</v>
      </c>
      <c r="E9637">
        <v>0.1601234</v>
      </c>
      <c r="F9637">
        <v>0.1245404</v>
      </c>
      <c r="G9637">
        <v>0</v>
      </c>
      <c r="H9637">
        <v>0</v>
      </c>
      <c r="I9637">
        <v>0</v>
      </c>
      <c r="J9637">
        <v>0.19926459999999999</v>
      </c>
      <c r="K9637">
        <v>0.35582970000000003</v>
      </c>
      <c r="L9637">
        <v>0.11742379999999999</v>
      </c>
      <c r="M9637">
        <v>1.3165700000000001E-2</v>
      </c>
      <c r="O9637" t="str">
        <f>Table_Index[[#This Row],[ID]]&amp;Table_Index[[#This Row],[year]]</f>
        <v>95552006</v>
      </c>
      <c r="R9637" t="str">
        <f t="shared" si="270"/>
        <v/>
      </c>
    </row>
    <row r="9638" spans="1:18" x14ac:dyDescent="0.3">
      <c r="A9638">
        <v>9555</v>
      </c>
      <c r="B9638">
        <v>2006</v>
      </c>
      <c r="C9638">
        <v>2</v>
      </c>
      <c r="D9638">
        <v>0.16430169999999999</v>
      </c>
      <c r="E9638">
        <v>0</v>
      </c>
      <c r="F9638">
        <v>0.15683349999999999</v>
      </c>
      <c r="G9638">
        <v>0</v>
      </c>
      <c r="H9638">
        <v>0</v>
      </c>
      <c r="I9638">
        <v>0.29873040000000001</v>
      </c>
      <c r="J9638">
        <v>0.16430169999999999</v>
      </c>
      <c r="K9638">
        <v>6.2733399999999995E-2</v>
      </c>
      <c r="L9638">
        <v>0.14339060000000001</v>
      </c>
      <c r="M9638">
        <v>9.7087000000000007E-3</v>
      </c>
      <c r="O9638" t="str">
        <f>Table_Index[[#This Row],[ID]]&amp;Table_Index[[#This Row],[year]]</f>
        <v>95552006</v>
      </c>
      <c r="R9638" t="str">
        <f t="shared" si="270"/>
        <v/>
      </c>
    </row>
    <row r="9639" spans="1:18" x14ac:dyDescent="0.3">
      <c r="A9639">
        <v>9555</v>
      </c>
      <c r="B9639">
        <v>2006</v>
      </c>
      <c r="C9639">
        <v>3</v>
      </c>
      <c r="D9639">
        <v>8.5663900000000001E-2</v>
      </c>
      <c r="E9639">
        <v>0</v>
      </c>
      <c r="F9639">
        <v>0.14361299999999999</v>
      </c>
      <c r="G9639">
        <v>0</v>
      </c>
      <c r="H9639">
        <v>0</v>
      </c>
      <c r="I9639">
        <v>0.37792900000000001</v>
      </c>
      <c r="J9639">
        <v>0.13227510000000001</v>
      </c>
      <c r="K9639">
        <v>0.138574</v>
      </c>
      <c r="L9639">
        <v>0.1133787</v>
      </c>
      <c r="M9639">
        <v>8.5664000000000001E-3</v>
      </c>
      <c r="O9639" t="str">
        <f>Table_Index[[#This Row],[ID]]&amp;Table_Index[[#This Row],[year]]</f>
        <v>95552006</v>
      </c>
      <c r="R9639" t="str">
        <f t="shared" si="270"/>
        <v/>
      </c>
    </row>
    <row r="9640" spans="1:18" x14ac:dyDescent="0.3">
      <c r="A9640">
        <v>9555</v>
      </c>
      <c r="B9640">
        <v>2006</v>
      </c>
      <c r="C9640">
        <v>4</v>
      </c>
      <c r="D9640">
        <v>0.1043176</v>
      </c>
      <c r="E9640">
        <v>0.13348689999999999</v>
      </c>
      <c r="F9640">
        <v>5.9327499999999998E-2</v>
      </c>
      <c r="G9640">
        <v>0</v>
      </c>
      <c r="H9640">
        <v>0</v>
      </c>
      <c r="I9640">
        <v>0.35596509999999998</v>
      </c>
      <c r="J9640">
        <v>0.16315070000000001</v>
      </c>
      <c r="K9640">
        <v>0.13348689999999999</v>
      </c>
      <c r="L9640">
        <v>4.4495600000000003E-2</v>
      </c>
      <c r="M9640">
        <v>5.7695999999999997E-3</v>
      </c>
      <c r="O9640" t="str">
        <f>Table_Index[[#This Row],[ID]]&amp;Table_Index[[#This Row],[year]]</f>
        <v>95552006</v>
      </c>
      <c r="R9640" t="str">
        <f t="shared" si="270"/>
        <v/>
      </c>
    </row>
    <row r="9641" spans="1:18" x14ac:dyDescent="0.3">
      <c r="A9641">
        <v>9555</v>
      </c>
      <c r="B9641">
        <v>2007</v>
      </c>
      <c r="C9641">
        <v>1</v>
      </c>
      <c r="D9641">
        <v>0.40966390000000003</v>
      </c>
      <c r="E9641">
        <v>0.1680672</v>
      </c>
      <c r="F9641">
        <v>0.105042</v>
      </c>
      <c r="G9641">
        <v>0</v>
      </c>
      <c r="H9641">
        <v>0</v>
      </c>
      <c r="I9641">
        <v>0</v>
      </c>
      <c r="J9641">
        <v>0</v>
      </c>
      <c r="K9641">
        <v>0.11029410000000001</v>
      </c>
      <c r="L9641">
        <v>0.17331930000000001</v>
      </c>
      <c r="M9641">
        <v>3.3613400000000002E-2</v>
      </c>
      <c r="O9641" t="str">
        <f>Table_Index[[#This Row],[ID]]&amp;Table_Index[[#This Row],[year]]</f>
        <v>95552007</v>
      </c>
      <c r="R9641" t="str">
        <f t="shared" si="270"/>
        <v/>
      </c>
    </row>
    <row r="9642" spans="1:18" x14ac:dyDescent="0.3">
      <c r="A9642">
        <v>9555</v>
      </c>
      <c r="B9642">
        <v>2007</v>
      </c>
      <c r="C9642">
        <v>2</v>
      </c>
      <c r="D9642">
        <v>1.1873999999999999E-2</v>
      </c>
      <c r="E9642">
        <v>4.9474999999999998E-2</v>
      </c>
      <c r="F9642">
        <v>5.2773399999999998E-2</v>
      </c>
      <c r="G9642">
        <v>0</v>
      </c>
      <c r="H9642">
        <v>9.2353400000000002E-2</v>
      </c>
      <c r="I9642">
        <v>0.17591119999999999</v>
      </c>
      <c r="J9642">
        <v>0.54752350000000005</v>
      </c>
      <c r="K9642">
        <v>2.7706000000000001E-2</v>
      </c>
      <c r="L9642">
        <v>3.9579999999999997E-2</v>
      </c>
      <c r="M9642">
        <v>2.8035999999999998E-3</v>
      </c>
      <c r="O9642" t="str">
        <f>Table_Index[[#This Row],[ID]]&amp;Table_Index[[#This Row],[year]]</f>
        <v>95552007</v>
      </c>
      <c r="R9642" t="str">
        <f t="shared" si="270"/>
        <v/>
      </c>
    </row>
    <row r="9643" spans="1:18" x14ac:dyDescent="0.3">
      <c r="A9643">
        <v>9555</v>
      </c>
      <c r="B9643">
        <v>2007</v>
      </c>
      <c r="C9643">
        <v>3</v>
      </c>
      <c r="D9643">
        <v>0.1111111</v>
      </c>
      <c r="E9643">
        <v>9.1953999999999994E-2</v>
      </c>
      <c r="F9643">
        <v>0.1226054</v>
      </c>
      <c r="G9643">
        <v>0</v>
      </c>
      <c r="H9643">
        <v>0</v>
      </c>
      <c r="I9643">
        <v>0.36781609999999998</v>
      </c>
      <c r="J9643">
        <v>0</v>
      </c>
      <c r="K9643">
        <v>0.20536399999999999</v>
      </c>
      <c r="L9643">
        <v>9.1953999999999994E-2</v>
      </c>
      <c r="M9643">
        <v>9.1953999999999994E-3</v>
      </c>
      <c r="O9643" t="str">
        <f>Table_Index[[#This Row],[ID]]&amp;Table_Index[[#This Row],[year]]</f>
        <v>95552007</v>
      </c>
      <c r="R9643" t="str">
        <f t="shared" si="270"/>
        <v/>
      </c>
    </row>
    <row r="9644" spans="1:18" x14ac:dyDescent="0.3">
      <c r="A9644">
        <v>9555</v>
      </c>
      <c r="B9644">
        <v>2007</v>
      </c>
      <c r="C9644">
        <v>4</v>
      </c>
      <c r="D9644">
        <v>0.20876439999999999</v>
      </c>
      <c r="E9644">
        <v>5.1125999999999998E-2</v>
      </c>
      <c r="F9644">
        <v>0.102252</v>
      </c>
      <c r="G9644">
        <v>1.46074E-2</v>
      </c>
      <c r="H9644">
        <v>0</v>
      </c>
      <c r="I9644">
        <v>0.35057820000000001</v>
      </c>
      <c r="J9644">
        <v>0.1898965</v>
      </c>
      <c r="K9644">
        <v>3.3597099999999998E-2</v>
      </c>
      <c r="L9644">
        <v>4.49909E-2</v>
      </c>
      <c r="M9644">
        <v>4.1875000000000002E-3</v>
      </c>
      <c r="O9644" t="str">
        <f>Table_Index[[#This Row],[ID]]&amp;Table_Index[[#This Row],[year]]</f>
        <v>95552007</v>
      </c>
      <c r="R9644" t="str">
        <f t="shared" si="270"/>
        <v/>
      </c>
    </row>
    <row r="9645" spans="1:18" x14ac:dyDescent="0.3">
      <c r="A9645">
        <v>9555</v>
      </c>
      <c r="B9645">
        <v>2008</v>
      </c>
      <c r="C9645">
        <v>1</v>
      </c>
      <c r="D9645">
        <v>0.10557900000000001</v>
      </c>
      <c r="E9645">
        <v>5.6806099999999998E-2</v>
      </c>
      <c r="F9645">
        <v>0.16525419999999999</v>
      </c>
      <c r="G9645">
        <v>0</v>
      </c>
      <c r="H9645">
        <v>0</v>
      </c>
      <c r="I9645">
        <v>0.46477740000000001</v>
      </c>
      <c r="J9645">
        <v>9.2955499999999996E-2</v>
      </c>
      <c r="K9645">
        <v>4.5444900000000003E-2</v>
      </c>
      <c r="L9645">
        <v>6.1970299999999999E-2</v>
      </c>
      <c r="M9645">
        <v>7.2126999999999998E-3</v>
      </c>
      <c r="O9645" t="str">
        <f>Table_Index[[#This Row],[ID]]&amp;Table_Index[[#This Row],[year]]</f>
        <v>95552008</v>
      </c>
      <c r="R9645" t="str">
        <f t="shared" si="270"/>
        <v/>
      </c>
    </row>
    <row r="9646" spans="1:18" x14ac:dyDescent="0.3">
      <c r="A9646">
        <v>9555</v>
      </c>
      <c r="B9646">
        <v>2008</v>
      </c>
      <c r="C9646">
        <v>2</v>
      </c>
      <c r="D9646">
        <v>0.119891</v>
      </c>
      <c r="E9646">
        <v>0</v>
      </c>
      <c r="F9646">
        <v>0.17438690000000001</v>
      </c>
      <c r="G9646">
        <v>9.8092600000000002E-2</v>
      </c>
      <c r="H9646">
        <v>0</v>
      </c>
      <c r="I9646">
        <v>0.49046319999999999</v>
      </c>
      <c r="J9646">
        <v>0</v>
      </c>
      <c r="K9646">
        <v>4.7956400000000003E-2</v>
      </c>
      <c r="L9646">
        <v>6.1035399999999997E-2</v>
      </c>
      <c r="M9646">
        <v>8.1744000000000001E-3</v>
      </c>
      <c r="O9646" t="str">
        <f>Table_Index[[#This Row],[ID]]&amp;Table_Index[[#This Row],[year]]</f>
        <v>95552008</v>
      </c>
      <c r="R9646" t="str">
        <f t="shared" si="270"/>
        <v/>
      </c>
    </row>
    <row r="9647" spans="1:18" x14ac:dyDescent="0.3">
      <c r="A9647">
        <v>9555</v>
      </c>
      <c r="B9647">
        <v>2008</v>
      </c>
      <c r="C9647">
        <v>3</v>
      </c>
      <c r="D9647">
        <v>3.5921300000000003E-2</v>
      </c>
      <c r="E9647">
        <v>0.1034533</v>
      </c>
      <c r="F9647">
        <v>0.1034533</v>
      </c>
      <c r="G9647">
        <v>0.1034533</v>
      </c>
      <c r="H9647">
        <v>0</v>
      </c>
      <c r="I9647">
        <v>0.32005879999999998</v>
      </c>
      <c r="J9647">
        <v>0.25863330000000001</v>
      </c>
      <c r="K9647">
        <v>2.4246899999999998E-2</v>
      </c>
      <c r="L9647">
        <v>4.5374299999999999E-2</v>
      </c>
      <c r="M9647">
        <v>5.4054000000000003E-3</v>
      </c>
      <c r="O9647" t="str">
        <f>Table_Index[[#This Row],[ID]]&amp;Table_Index[[#This Row],[year]]</f>
        <v>95552008</v>
      </c>
      <c r="R9647" t="str">
        <f t="shared" si="270"/>
        <v/>
      </c>
    </row>
    <row r="9648" spans="1:18" x14ac:dyDescent="0.3">
      <c r="A9648">
        <v>9555</v>
      </c>
      <c r="B9648">
        <v>2008</v>
      </c>
      <c r="C9648">
        <v>4</v>
      </c>
      <c r="D9648">
        <v>0.13978789999999999</v>
      </c>
      <c r="E9648">
        <v>0.1115</v>
      </c>
      <c r="F9648">
        <v>8.4554199999999996E-2</v>
      </c>
      <c r="G9648">
        <v>0</v>
      </c>
      <c r="H9648">
        <v>0</v>
      </c>
      <c r="I9648">
        <v>0.2790185</v>
      </c>
      <c r="J9648">
        <v>0.223</v>
      </c>
      <c r="K9648">
        <v>0.1207916</v>
      </c>
      <c r="L9648">
        <v>3.6237499999999999E-2</v>
      </c>
      <c r="M9648">
        <v>5.1104000000000002E-3</v>
      </c>
      <c r="O9648" t="str">
        <f>Table_Index[[#This Row],[ID]]&amp;Table_Index[[#This Row],[year]]</f>
        <v>95552008</v>
      </c>
      <c r="R9648" t="str">
        <f t="shared" si="270"/>
        <v/>
      </c>
    </row>
    <row r="9649" spans="1:18" x14ac:dyDescent="0.3">
      <c r="A9649">
        <v>9555</v>
      </c>
      <c r="B9649">
        <v>2009</v>
      </c>
      <c r="C9649">
        <v>1</v>
      </c>
      <c r="D9649">
        <v>3.0615799999999999E-2</v>
      </c>
      <c r="E9649">
        <v>9.1847399999999996E-2</v>
      </c>
      <c r="F9649">
        <v>0.1574528</v>
      </c>
      <c r="G9649">
        <v>0</v>
      </c>
      <c r="H9649">
        <v>0</v>
      </c>
      <c r="I9649">
        <v>0.59044779999999997</v>
      </c>
      <c r="J9649">
        <v>0</v>
      </c>
      <c r="K9649">
        <v>3.2802699999999997E-2</v>
      </c>
      <c r="L9649">
        <v>9.1847399999999996E-2</v>
      </c>
      <c r="M9649">
        <v>4.986E-3</v>
      </c>
      <c r="O9649" t="str">
        <f>Table_Index[[#This Row],[ID]]&amp;Table_Index[[#This Row],[year]]</f>
        <v>95552009</v>
      </c>
      <c r="R9649" t="str">
        <f t="shared" si="270"/>
        <v/>
      </c>
    </row>
    <row r="9650" spans="1:18" x14ac:dyDescent="0.3">
      <c r="A9650">
        <v>9555</v>
      </c>
      <c r="B9650">
        <v>2009</v>
      </c>
      <c r="C9650">
        <v>2</v>
      </c>
      <c r="D9650">
        <v>0.26167629999999997</v>
      </c>
      <c r="E9650">
        <v>0.1132253</v>
      </c>
      <c r="F9650">
        <v>9.8128599999999996E-2</v>
      </c>
      <c r="G9650">
        <v>0</v>
      </c>
      <c r="H9650">
        <v>0</v>
      </c>
      <c r="I9650">
        <v>0.424595</v>
      </c>
      <c r="J9650">
        <v>0</v>
      </c>
      <c r="K9650">
        <v>2.83063E-2</v>
      </c>
      <c r="L9650">
        <v>6.6048099999999998E-2</v>
      </c>
      <c r="M9650">
        <v>8.0201000000000005E-3</v>
      </c>
      <c r="O9650" t="str">
        <f>Table_Index[[#This Row],[ID]]&amp;Table_Index[[#This Row],[year]]</f>
        <v>95552009</v>
      </c>
      <c r="R9650" t="str">
        <f t="shared" si="270"/>
        <v/>
      </c>
    </row>
    <row r="9651" spans="1:18" x14ac:dyDescent="0.3">
      <c r="A9651">
        <v>9555</v>
      </c>
      <c r="B9651">
        <v>2009</v>
      </c>
      <c r="C9651">
        <v>3</v>
      </c>
      <c r="D9651">
        <v>0.13414110000000001</v>
      </c>
      <c r="E9651">
        <v>0.16443099999999999</v>
      </c>
      <c r="F9651">
        <v>4.54349E-2</v>
      </c>
      <c r="G9651">
        <v>0</v>
      </c>
      <c r="H9651">
        <v>0</v>
      </c>
      <c r="I9651">
        <v>0.27693640000000003</v>
      </c>
      <c r="J9651">
        <v>0</v>
      </c>
      <c r="K9651">
        <v>0.1319775</v>
      </c>
      <c r="L9651">
        <v>0.24231929999999999</v>
      </c>
      <c r="M9651">
        <v>4.7597999999999998E-3</v>
      </c>
      <c r="O9651" t="str">
        <f>Table_Index[[#This Row],[ID]]&amp;Table_Index[[#This Row],[year]]</f>
        <v>95552009</v>
      </c>
      <c r="R9651" t="str">
        <f t="shared" si="270"/>
        <v/>
      </c>
    </row>
    <row r="9652" spans="1:18" x14ac:dyDescent="0.3">
      <c r="A9652">
        <v>9555</v>
      </c>
      <c r="B9652">
        <v>2009</v>
      </c>
      <c r="C9652">
        <v>4</v>
      </c>
      <c r="D9652">
        <v>1.18829E-2</v>
      </c>
      <c r="E9652">
        <v>0.11666849999999999</v>
      </c>
      <c r="F9652">
        <v>0.1050016</v>
      </c>
      <c r="G9652">
        <v>0.21713299999999999</v>
      </c>
      <c r="H9652">
        <v>0</v>
      </c>
      <c r="I9652">
        <v>0.43750679999999997</v>
      </c>
      <c r="J9652">
        <v>0</v>
      </c>
      <c r="K9652">
        <v>2.3333699999999999E-2</v>
      </c>
      <c r="L9652">
        <v>8.1667900000000002E-2</v>
      </c>
      <c r="M9652">
        <v>6.8056999999999996E-3</v>
      </c>
      <c r="O9652" t="str">
        <f>Table_Index[[#This Row],[ID]]&amp;Table_Index[[#This Row],[year]]</f>
        <v>95552009</v>
      </c>
      <c r="R9652" t="str">
        <f t="shared" si="270"/>
        <v/>
      </c>
    </row>
    <row r="9653" spans="1:18" x14ac:dyDescent="0.3">
      <c r="A9653">
        <v>9555</v>
      </c>
      <c r="B9653">
        <v>2010</v>
      </c>
      <c r="C9653">
        <v>1</v>
      </c>
      <c r="D9653">
        <v>5.3621700000000001E-2</v>
      </c>
      <c r="E9653">
        <v>0.17390820000000001</v>
      </c>
      <c r="F9653">
        <v>4.7824800000000001E-2</v>
      </c>
      <c r="G9653">
        <v>0</v>
      </c>
      <c r="H9653">
        <v>0</v>
      </c>
      <c r="I9653">
        <v>0.26086229999999999</v>
      </c>
      <c r="J9653">
        <v>0.18695129999999999</v>
      </c>
      <c r="K9653">
        <v>3.04339E-2</v>
      </c>
      <c r="L9653">
        <v>0.242398</v>
      </c>
      <c r="M9653">
        <v>3.9998999999999998E-3</v>
      </c>
      <c r="O9653" t="str">
        <f>Table_Index[[#This Row],[ID]]&amp;Table_Index[[#This Row],[year]]</f>
        <v>95552010</v>
      </c>
      <c r="R9653" t="str">
        <f t="shared" si="270"/>
        <v/>
      </c>
    </row>
    <row r="9654" spans="1:18" x14ac:dyDescent="0.3">
      <c r="A9654">
        <v>9555</v>
      </c>
      <c r="B9654">
        <v>2010</v>
      </c>
      <c r="C9654">
        <v>2</v>
      </c>
      <c r="D9654">
        <v>5.1470500000000002E-2</v>
      </c>
      <c r="E9654">
        <v>0.11207300000000001</v>
      </c>
      <c r="F9654">
        <v>5.1366799999999997E-2</v>
      </c>
      <c r="G9654">
        <v>0</v>
      </c>
      <c r="H9654">
        <v>0</v>
      </c>
      <c r="I9654">
        <v>0.32687949999999999</v>
      </c>
      <c r="J9654">
        <v>0.1923919</v>
      </c>
      <c r="K9654">
        <v>7.2847400000000007E-2</v>
      </c>
      <c r="L9654">
        <v>0.18678829999999999</v>
      </c>
      <c r="M9654">
        <v>6.1827000000000002E-3</v>
      </c>
      <c r="O9654" t="str">
        <f>Table_Index[[#This Row],[ID]]&amp;Table_Index[[#This Row],[year]]</f>
        <v>95552010</v>
      </c>
      <c r="R9654" t="str">
        <f t="shared" si="270"/>
        <v/>
      </c>
    </row>
    <row r="9655" spans="1:18" x14ac:dyDescent="0.3">
      <c r="A9655">
        <v>9555</v>
      </c>
      <c r="B9655">
        <v>2010</v>
      </c>
      <c r="C9655">
        <v>3</v>
      </c>
      <c r="D9655">
        <v>1.12569E-2</v>
      </c>
      <c r="E9655">
        <v>0.14379739999999999</v>
      </c>
      <c r="F9655">
        <v>8.9873400000000006E-2</v>
      </c>
      <c r="G9655">
        <v>0</v>
      </c>
      <c r="H9655">
        <v>0</v>
      </c>
      <c r="I9655">
        <v>0.55558070000000004</v>
      </c>
      <c r="J9655">
        <v>0</v>
      </c>
      <c r="K9655">
        <v>4.0851499999999999E-2</v>
      </c>
      <c r="L9655">
        <v>0.14706549999999999</v>
      </c>
      <c r="M9655">
        <v>1.1574600000000001E-2</v>
      </c>
      <c r="O9655" t="str">
        <f>Table_Index[[#This Row],[ID]]&amp;Table_Index[[#This Row],[year]]</f>
        <v>95552010</v>
      </c>
      <c r="R9655" t="str">
        <f t="shared" si="270"/>
        <v/>
      </c>
    </row>
    <row r="9656" spans="1:18" x14ac:dyDescent="0.3">
      <c r="A9656">
        <v>9555</v>
      </c>
      <c r="B9656">
        <v>2010</v>
      </c>
      <c r="C9656">
        <v>4</v>
      </c>
      <c r="D9656">
        <v>4.2788E-2</v>
      </c>
      <c r="E9656">
        <v>6.6972599999999993E-2</v>
      </c>
      <c r="F9656">
        <v>5.5810499999999999E-2</v>
      </c>
      <c r="G9656">
        <v>3.7206999999999997E-2</v>
      </c>
      <c r="H9656">
        <v>0</v>
      </c>
      <c r="I9656">
        <v>0.40183550000000001</v>
      </c>
      <c r="J9656">
        <v>0.29765599999999998</v>
      </c>
      <c r="K9656">
        <v>1.8603499999999999E-2</v>
      </c>
      <c r="L9656">
        <v>7.3173799999999997E-2</v>
      </c>
      <c r="M9656">
        <v>5.9531000000000002E-3</v>
      </c>
      <c r="O9656" t="str">
        <f>Table_Index[[#This Row],[ID]]&amp;Table_Index[[#This Row],[year]]</f>
        <v>95552010</v>
      </c>
      <c r="R9656" t="str">
        <f t="shared" si="270"/>
        <v/>
      </c>
    </row>
    <row r="9657" spans="1:18" x14ac:dyDescent="0.3">
      <c r="A9657">
        <v>9555</v>
      </c>
      <c r="B9657">
        <v>2011</v>
      </c>
      <c r="C9657">
        <v>1</v>
      </c>
      <c r="D9657">
        <v>0.20511950000000001</v>
      </c>
      <c r="E9657">
        <v>8.5819599999999996E-2</v>
      </c>
      <c r="F9657">
        <v>0.1096584</v>
      </c>
      <c r="G9657">
        <v>3.8142099999999998E-2</v>
      </c>
      <c r="H9657">
        <v>0</v>
      </c>
      <c r="I9657">
        <v>0.43863370000000002</v>
      </c>
      <c r="J9657">
        <v>0</v>
      </c>
      <c r="K9657">
        <v>2.0596699999999999E-2</v>
      </c>
      <c r="L9657">
        <v>9.5355200000000001E-2</v>
      </c>
      <c r="M9657">
        <v>6.6749000000000001E-3</v>
      </c>
      <c r="O9657" t="str">
        <f>Table_Index[[#This Row],[ID]]&amp;Table_Index[[#This Row],[year]]</f>
        <v>95552011</v>
      </c>
      <c r="R9657" t="str">
        <f t="shared" si="270"/>
        <v/>
      </c>
    </row>
    <row r="9658" spans="1:18" x14ac:dyDescent="0.3">
      <c r="A9658">
        <v>9555</v>
      </c>
      <c r="B9658">
        <v>2011</v>
      </c>
      <c r="C9658">
        <v>2</v>
      </c>
      <c r="D9658">
        <v>6.5279299999999998E-2</v>
      </c>
      <c r="E9658">
        <v>0.13693920000000001</v>
      </c>
      <c r="F9658">
        <v>7.0678299999999999E-2</v>
      </c>
      <c r="G9658">
        <v>0</v>
      </c>
      <c r="H9658">
        <v>0</v>
      </c>
      <c r="I9658">
        <v>0.20320009999999999</v>
      </c>
      <c r="J9658">
        <v>0.20320009999999999</v>
      </c>
      <c r="K9658">
        <v>0.12810440000000001</v>
      </c>
      <c r="L9658">
        <v>0.18553059999999999</v>
      </c>
      <c r="M9658">
        <v>7.0678E-3</v>
      </c>
      <c r="O9658" t="str">
        <f>Table_Index[[#This Row],[ID]]&amp;Table_Index[[#This Row],[year]]</f>
        <v>95552011</v>
      </c>
      <c r="R9658" t="str">
        <f t="shared" si="270"/>
        <v/>
      </c>
    </row>
    <row r="9659" spans="1:18" x14ac:dyDescent="0.3">
      <c r="A9659">
        <v>9555</v>
      </c>
      <c r="B9659">
        <v>2011</v>
      </c>
      <c r="C9659">
        <v>3</v>
      </c>
      <c r="D9659">
        <v>4.0653799999999997E-2</v>
      </c>
      <c r="E9659">
        <v>4.2544600000000002E-2</v>
      </c>
      <c r="F9659">
        <v>5.25242E-2</v>
      </c>
      <c r="G9659">
        <v>0.19797429999999999</v>
      </c>
      <c r="H9659">
        <v>0</v>
      </c>
      <c r="I9659">
        <v>0.4254462</v>
      </c>
      <c r="J9659">
        <v>0.14181540000000001</v>
      </c>
      <c r="K9659">
        <v>2.2690499999999999E-2</v>
      </c>
      <c r="L9659">
        <v>7.1812899999999999E-2</v>
      </c>
      <c r="M9659">
        <v>4.5380999999999998E-3</v>
      </c>
      <c r="O9659" t="str">
        <f>Table_Index[[#This Row],[ID]]&amp;Table_Index[[#This Row],[year]]</f>
        <v>95552011</v>
      </c>
      <c r="R9659" t="str">
        <f t="shared" si="270"/>
        <v/>
      </c>
    </row>
    <row r="9660" spans="1:18" x14ac:dyDescent="0.3">
      <c r="A9660">
        <v>9555</v>
      </c>
      <c r="B9660">
        <v>2011</v>
      </c>
      <c r="C9660">
        <v>4</v>
      </c>
      <c r="D9660">
        <v>7.1942000000000006E-2</v>
      </c>
      <c r="E9660">
        <v>7.9689599999999999E-2</v>
      </c>
      <c r="F9660">
        <v>5.4786599999999998E-2</v>
      </c>
      <c r="G9660">
        <v>3.98448E-2</v>
      </c>
      <c r="H9660">
        <v>8.0575000000000004E-3</v>
      </c>
      <c r="I9660">
        <v>0.51971500000000004</v>
      </c>
      <c r="J9660">
        <v>0</v>
      </c>
      <c r="K9660">
        <v>2.6563199999999999E-2</v>
      </c>
      <c r="L9660">
        <v>0.19258330000000001</v>
      </c>
      <c r="M9660">
        <v>6.8179E-3</v>
      </c>
      <c r="O9660" t="str">
        <f>Table_Index[[#This Row],[ID]]&amp;Table_Index[[#This Row],[year]]</f>
        <v>95552011</v>
      </c>
      <c r="R9660" t="str">
        <f t="shared" si="270"/>
        <v/>
      </c>
    </row>
    <row r="9661" spans="1:18" x14ac:dyDescent="0.3">
      <c r="A9661">
        <v>9555</v>
      </c>
      <c r="B9661">
        <v>2012</v>
      </c>
      <c r="C9661">
        <v>1</v>
      </c>
      <c r="D9661">
        <v>6.8060200000000001E-2</v>
      </c>
      <c r="E9661">
        <v>6.0791100000000001E-2</v>
      </c>
      <c r="F9661">
        <v>4.6316999999999997E-2</v>
      </c>
      <c r="G9661">
        <v>0</v>
      </c>
      <c r="H9661">
        <v>7.7194999999999998E-3</v>
      </c>
      <c r="I9661">
        <v>0.57896239999999999</v>
      </c>
      <c r="J9661">
        <v>0.13895099999999999</v>
      </c>
      <c r="K9661">
        <v>2.3158499999999999E-2</v>
      </c>
      <c r="L9661">
        <v>6.9475499999999996E-2</v>
      </c>
      <c r="M9661">
        <v>6.5648E-3</v>
      </c>
      <c r="O9661" t="str">
        <f>Table_Index[[#This Row],[ID]]&amp;Table_Index[[#This Row],[year]]</f>
        <v>95552012</v>
      </c>
      <c r="R9661" t="str">
        <f t="shared" si="270"/>
        <v/>
      </c>
    </row>
    <row r="9662" spans="1:18" x14ac:dyDescent="0.3">
      <c r="A9662">
        <v>9555</v>
      </c>
      <c r="B9662">
        <v>2012</v>
      </c>
      <c r="C9662">
        <v>2</v>
      </c>
      <c r="D9662">
        <v>6.7844500000000002E-2</v>
      </c>
      <c r="E9662">
        <v>7.2938600000000006E-2</v>
      </c>
      <c r="F9662">
        <v>8.3358399999999999E-2</v>
      </c>
      <c r="G9662">
        <v>0</v>
      </c>
      <c r="H9662">
        <v>1.04198E-2</v>
      </c>
      <c r="I9662">
        <v>0.41158220000000001</v>
      </c>
      <c r="J9662">
        <v>0.2500753</v>
      </c>
      <c r="K9662">
        <v>4.16792E-2</v>
      </c>
      <c r="L9662">
        <v>5.2098999999999999E-2</v>
      </c>
      <c r="M9662">
        <v>1.0003E-2</v>
      </c>
      <c r="O9662" t="str">
        <f>Table_Index[[#This Row],[ID]]&amp;Table_Index[[#This Row],[year]]</f>
        <v>95552012</v>
      </c>
      <c r="R9662" t="str">
        <f t="shared" si="270"/>
        <v/>
      </c>
    </row>
    <row r="9663" spans="1:18" x14ac:dyDescent="0.3">
      <c r="A9663">
        <v>9555</v>
      </c>
      <c r="B9663">
        <v>2012</v>
      </c>
      <c r="C9663">
        <v>3</v>
      </c>
      <c r="D9663">
        <v>3.2340300000000002E-2</v>
      </c>
      <c r="E9663">
        <v>0.11928809999999999</v>
      </c>
      <c r="F9663">
        <v>3.8172200000000003E-2</v>
      </c>
      <c r="G9663">
        <v>0</v>
      </c>
      <c r="H9663">
        <v>0</v>
      </c>
      <c r="I9663">
        <v>0.59644039999999998</v>
      </c>
      <c r="J9663">
        <v>0.109745</v>
      </c>
      <c r="K9663">
        <v>2.4811900000000001E-2</v>
      </c>
      <c r="L9663">
        <v>7.1572899999999995E-2</v>
      </c>
      <c r="M9663">
        <v>7.6290999999999998E-3</v>
      </c>
      <c r="O9663" t="str">
        <f>Table_Index[[#This Row],[ID]]&amp;Table_Index[[#This Row],[year]]</f>
        <v>95552012</v>
      </c>
      <c r="R9663" t="str">
        <f t="shared" si="270"/>
        <v/>
      </c>
    </row>
    <row r="9664" spans="1:18" x14ac:dyDescent="0.3">
      <c r="A9664">
        <v>9555</v>
      </c>
      <c r="B9664">
        <v>2012</v>
      </c>
      <c r="C9664">
        <v>4</v>
      </c>
      <c r="D9664">
        <v>0.1028558</v>
      </c>
      <c r="E9664">
        <v>7.7343300000000004E-2</v>
      </c>
      <c r="F9664">
        <v>4.0121799999999999E-2</v>
      </c>
      <c r="G9664">
        <v>0</v>
      </c>
      <c r="H9664">
        <v>0.1450187</v>
      </c>
      <c r="I9664">
        <v>0.4111706</v>
      </c>
      <c r="J9664">
        <v>0.1498526</v>
      </c>
      <c r="K9664">
        <v>2.0302600000000001E-2</v>
      </c>
      <c r="L9664">
        <v>4.8339600000000003E-2</v>
      </c>
      <c r="M9664">
        <v>4.9950999999999997E-3</v>
      </c>
      <c r="O9664" t="str">
        <f>Table_Index[[#This Row],[ID]]&amp;Table_Index[[#This Row],[year]]</f>
        <v>95552012</v>
      </c>
      <c r="R9664" t="str">
        <f t="shared" si="270"/>
        <v/>
      </c>
    </row>
    <row r="9665" spans="1:18" x14ac:dyDescent="0.3">
      <c r="A9665">
        <v>9556</v>
      </c>
      <c r="B9665">
        <v>2003</v>
      </c>
      <c r="C9665">
        <v>1</v>
      </c>
      <c r="D9665">
        <v>0.53504549999999995</v>
      </c>
      <c r="E9665">
        <v>8.0256800000000003E-2</v>
      </c>
      <c r="F9665">
        <v>0.32102730000000002</v>
      </c>
      <c r="G9665">
        <v>0</v>
      </c>
      <c r="H9665">
        <v>1.33761E-2</v>
      </c>
      <c r="I9665">
        <v>0</v>
      </c>
      <c r="J9665">
        <v>0</v>
      </c>
      <c r="K9665">
        <v>3.7453199999999999E-2</v>
      </c>
      <c r="L9665">
        <v>0</v>
      </c>
      <c r="M9665">
        <v>1.2841099999999999E-2</v>
      </c>
      <c r="O9665" t="str">
        <f>Table_Index[[#This Row],[ID]]&amp;Table_Index[[#This Row],[year]]</f>
        <v>95562003</v>
      </c>
      <c r="R9665" t="str">
        <f t="shared" si="270"/>
        <v/>
      </c>
    </row>
    <row r="9666" spans="1:18" x14ac:dyDescent="0.3">
      <c r="A9666">
        <v>9556</v>
      </c>
      <c r="B9666">
        <v>2003</v>
      </c>
      <c r="C9666">
        <v>2</v>
      </c>
      <c r="D9666">
        <v>1.06096E-2</v>
      </c>
      <c r="E9666">
        <v>1.9097000000000001E-3</v>
      </c>
      <c r="F9666">
        <v>1.4396000000000001E-3</v>
      </c>
      <c r="G9666">
        <v>2.1546E-3</v>
      </c>
      <c r="H9666">
        <v>0</v>
      </c>
      <c r="I9666">
        <v>0</v>
      </c>
      <c r="J9666">
        <v>0</v>
      </c>
      <c r="K9666">
        <v>0.98277970000000003</v>
      </c>
      <c r="L9666">
        <v>1.0283E-3</v>
      </c>
      <c r="M9666">
        <v>7.8300000000000006E-5</v>
      </c>
      <c r="O9666" t="str">
        <f>Table_Index[[#This Row],[ID]]&amp;Table_Index[[#This Row],[year]]</f>
        <v>95562003</v>
      </c>
      <c r="R9666" t="str">
        <f t="shared" si="270"/>
        <v/>
      </c>
    </row>
    <row r="9667" spans="1:18" x14ac:dyDescent="0.3">
      <c r="A9667">
        <v>9556</v>
      </c>
      <c r="B9667">
        <v>2003</v>
      </c>
      <c r="C9667">
        <v>3</v>
      </c>
      <c r="D9667">
        <v>0.5263158</v>
      </c>
      <c r="E9667">
        <v>4.2105299999999998E-2</v>
      </c>
      <c r="F9667">
        <v>0.15087719999999999</v>
      </c>
      <c r="G9667">
        <v>0</v>
      </c>
      <c r="H9667">
        <v>0</v>
      </c>
      <c r="I9667">
        <v>0</v>
      </c>
      <c r="J9667">
        <v>0</v>
      </c>
      <c r="K9667">
        <v>0.1052632</v>
      </c>
      <c r="L9667">
        <v>0.1403509</v>
      </c>
      <c r="M9667">
        <v>3.5087699999999999E-2</v>
      </c>
      <c r="O9667" t="str">
        <f>Table_Index[[#This Row],[ID]]&amp;Table_Index[[#This Row],[year]]</f>
        <v>95562003</v>
      </c>
      <c r="R9667" t="str">
        <f t="shared" si="270"/>
        <v/>
      </c>
    </row>
    <row r="9668" spans="1:18" x14ac:dyDescent="0.3">
      <c r="A9668">
        <v>9556</v>
      </c>
      <c r="B9668">
        <v>2003</v>
      </c>
      <c r="C9668">
        <v>4</v>
      </c>
      <c r="D9668">
        <v>0.24848480000000001</v>
      </c>
      <c r="E9668">
        <v>9.0909100000000007E-2</v>
      </c>
      <c r="F9668">
        <v>0.1212121</v>
      </c>
      <c r="G9668">
        <v>0</v>
      </c>
      <c r="H9668">
        <v>0</v>
      </c>
      <c r="I9668">
        <v>0.40909089999999998</v>
      </c>
      <c r="J9668">
        <v>0</v>
      </c>
      <c r="K9668">
        <v>6.0606100000000003E-2</v>
      </c>
      <c r="L9668">
        <v>6.0606100000000003E-2</v>
      </c>
      <c r="M9668">
        <v>9.0909000000000007E-3</v>
      </c>
      <c r="O9668" t="str">
        <f>Table_Index[[#This Row],[ID]]&amp;Table_Index[[#This Row],[year]]</f>
        <v>95562003</v>
      </c>
      <c r="R9668" t="str">
        <f t="shared" si="270"/>
        <v/>
      </c>
    </row>
    <row r="9669" spans="1:18" x14ac:dyDescent="0.3">
      <c r="A9669">
        <v>9556</v>
      </c>
      <c r="B9669">
        <v>2004</v>
      </c>
      <c r="C9669">
        <v>1</v>
      </c>
      <c r="D9669">
        <v>0.33025189999999999</v>
      </c>
      <c r="E9669">
        <v>0.1422977</v>
      </c>
      <c r="F9669">
        <v>8.5378599999999999E-2</v>
      </c>
      <c r="G9669">
        <v>0</v>
      </c>
      <c r="H9669">
        <v>0</v>
      </c>
      <c r="I9669">
        <v>0</v>
      </c>
      <c r="J9669">
        <v>0</v>
      </c>
      <c r="K9669">
        <v>0.37946059999999998</v>
      </c>
      <c r="L9669">
        <v>4.7432599999999998E-2</v>
      </c>
      <c r="M9669">
        <v>1.51784E-2</v>
      </c>
      <c r="O9669" t="str">
        <f>Table_Index[[#This Row],[ID]]&amp;Table_Index[[#This Row],[year]]</f>
        <v>95562004</v>
      </c>
      <c r="R9669" t="str">
        <f t="shared" si="270"/>
        <v/>
      </c>
    </row>
    <row r="9670" spans="1:18" x14ac:dyDescent="0.3">
      <c r="A9670">
        <v>9556</v>
      </c>
      <c r="B9670">
        <v>2004</v>
      </c>
      <c r="C9670">
        <v>2</v>
      </c>
      <c r="D9670">
        <v>7.6931299999999994E-2</v>
      </c>
      <c r="E9670">
        <v>4.3302999999999996E-3</v>
      </c>
      <c r="F9670">
        <v>3.4642100000000002E-2</v>
      </c>
      <c r="G9670">
        <v>0</v>
      </c>
      <c r="H9670">
        <v>0</v>
      </c>
      <c r="I9670">
        <v>0</v>
      </c>
      <c r="J9670">
        <v>0</v>
      </c>
      <c r="K9670">
        <v>5.7736999999999997E-3</v>
      </c>
      <c r="L9670">
        <v>1.1547399999999999E-2</v>
      </c>
      <c r="M9670">
        <v>0.86677519999999997</v>
      </c>
      <c r="O9670" t="str">
        <f>Table_Index[[#This Row],[ID]]&amp;Table_Index[[#This Row],[year]]</f>
        <v>95562004</v>
      </c>
      <c r="R9670" t="str">
        <f t="shared" si="270"/>
        <v/>
      </c>
    </row>
    <row r="9671" spans="1:18" x14ac:dyDescent="0.3">
      <c r="A9671">
        <v>9556</v>
      </c>
      <c r="B9671">
        <v>2004</v>
      </c>
      <c r="C9671">
        <v>3</v>
      </c>
      <c r="D9671">
        <v>0.53677609999999998</v>
      </c>
      <c r="E9671">
        <v>0.1454753</v>
      </c>
      <c r="F9671">
        <v>6.2528799999999995E-2</v>
      </c>
      <c r="G9671">
        <v>0</v>
      </c>
      <c r="H9671">
        <v>5.1043999999999999E-2</v>
      </c>
      <c r="I9671">
        <v>0</v>
      </c>
      <c r="J9671">
        <v>0.14037089999999999</v>
      </c>
      <c r="K9671">
        <v>0</v>
      </c>
      <c r="L9671">
        <v>6.3804899999999998E-2</v>
      </c>
      <c r="M9671">
        <v>0</v>
      </c>
      <c r="O9671" t="str">
        <f>Table_Index[[#This Row],[ID]]&amp;Table_Index[[#This Row],[year]]</f>
        <v>95562004</v>
      </c>
      <c r="R9671" t="str">
        <f t="shared" si="270"/>
        <v/>
      </c>
    </row>
    <row r="9672" spans="1:18" x14ac:dyDescent="0.3">
      <c r="A9672">
        <v>9556</v>
      </c>
      <c r="B9672">
        <v>2004</v>
      </c>
      <c r="C9672">
        <v>4</v>
      </c>
      <c r="D9672">
        <v>0.85124679999999997</v>
      </c>
      <c r="E9672">
        <v>0</v>
      </c>
      <c r="F9672">
        <v>0</v>
      </c>
      <c r="G9672">
        <v>0</v>
      </c>
      <c r="H9672">
        <v>0</v>
      </c>
      <c r="I9672">
        <v>0</v>
      </c>
      <c r="J9672">
        <v>0</v>
      </c>
      <c r="K9672">
        <v>0.1074807</v>
      </c>
      <c r="L9672">
        <v>0</v>
      </c>
      <c r="M9672">
        <v>4.12726E-2</v>
      </c>
      <c r="O9672" t="str">
        <f>Table_Index[[#This Row],[ID]]&amp;Table_Index[[#This Row],[year]]</f>
        <v>95562004</v>
      </c>
      <c r="R9672" t="str">
        <f t="shared" si="270"/>
        <v/>
      </c>
    </row>
    <row r="9673" spans="1:18" x14ac:dyDescent="0.3">
      <c r="A9673">
        <v>9556</v>
      </c>
      <c r="B9673">
        <v>2005</v>
      </c>
      <c r="C9673">
        <v>1</v>
      </c>
      <c r="D9673">
        <v>0.2019204</v>
      </c>
      <c r="E9673">
        <v>0.15758259999999999</v>
      </c>
      <c r="F9673">
        <v>0.1016662</v>
      </c>
      <c r="G9673">
        <v>0</v>
      </c>
      <c r="H9673">
        <v>0</v>
      </c>
      <c r="I9673">
        <v>0.19443659999999999</v>
      </c>
      <c r="J9673">
        <v>0</v>
      </c>
      <c r="K9673">
        <v>2.9229000000000002E-2</v>
      </c>
      <c r="L9673">
        <v>0.31008190000000002</v>
      </c>
      <c r="M9673">
        <v>5.0832999999999998E-3</v>
      </c>
      <c r="O9673" t="str">
        <f>Table_Index[[#This Row],[ID]]&amp;Table_Index[[#This Row],[year]]</f>
        <v>95562005</v>
      </c>
      <c r="R9673" t="str">
        <f t="shared" si="270"/>
        <v/>
      </c>
    </row>
    <row r="9674" spans="1:18" x14ac:dyDescent="0.3">
      <c r="A9674">
        <v>9556</v>
      </c>
      <c r="B9674">
        <v>2005</v>
      </c>
      <c r="C9674">
        <v>2</v>
      </c>
      <c r="D9674">
        <v>0.1165919</v>
      </c>
      <c r="E9674">
        <v>9.5665200000000006E-2</v>
      </c>
      <c r="F9674">
        <v>0.11958149999999999</v>
      </c>
      <c r="G9674">
        <v>1.0463399999999999E-2</v>
      </c>
      <c r="H9674">
        <v>0</v>
      </c>
      <c r="I9674">
        <v>0.39461879999999999</v>
      </c>
      <c r="J9674">
        <v>0</v>
      </c>
      <c r="K9674">
        <v>0.14200299999999999</v>
      </c>
      <c r="L9674">
        <v>0.1121076</v>
      </c>
      <c r="M9674">
        <v>8.9686000000000002E-3</v>
      </c>
      <c r="O9674" t="str">
        <f>Table_Index[[#This Row],[ID]]&amp;Table_Index[[#This Row],[year]]</f>
        <v>95562005</v>
      </c>
      <c r="R9674" t="str">
        <f t="shared" si="270"/>
        <v/>
      </c>
    </row>
    <row r="9675" spans="1:18" x14ac:dyDescent="0.3">
      <c r="A9675">
        <v>9556</v>
      </c>
      <c r="B9675">
        <v>2005</v>
      </c>
      <c r="C9675">
        <v>3</v>
      </c>
      <c r="D9675">
        <v>1.1101400000000001E-2</v>
      </c>
      <c r="E9675">
        <v>0.16652130000000001</v>
      </c>
      <c r="F9675">
        <v>4.4009199999999998E-2</v>
      </c>
      <c r="G9675">
        <v>0</v>
      </c>
      <c r="H9675">
        <v>0</v>
      </c>
      <c r="I9675">
        <v>0.46982790000000002</v>
      </c>
      <c r="J9675">
        <v>0</v>
      </c>
      <c r="K9675">
        <v>0.21409880000000001</v>
      </c>
      <c r="L9675">
        <v>8.9207800000000004E-2</v>
      </c>
      <c r="M9675">
        <v>5.2335000000000003E-3</v>
      </c>
      <c r="O9675" t="str">
        <f>Table_Index[[#This Row],[ID]]&amp;Table_Index[[#This Row],[year]]</f>
        <v>95562005</v>
      </c>
      <c r="R9675" t="str">
        <f t="shared" si="270"/>
        <v/>
      </c>
    </row>
    <row r="9676" spans="1:18" x14ac:dyDescent="0.3">
      <c r="A9676">
        <v>9556</v>
      </c>
      <c r="B9676">
        <v>2005</v>
      </c>
      <c r="C9676">
        <v>4</v>
      </c>
      <c r="D9676">
        <v>4.2784299999999997E-2</v>
      </c>
      <c r="E9676">
        <v>0.14809939999999999</v>
      </c>
      <c r="F9676">
        <v>0.1801876</v>
      </c>
      <c r="G9676">
        <v>0</v>
      </c>
      <c r="H9676">
        <v>0</v>
      </c>
      <c r="I9676">
        <v>0.41961490000000001</v>
      </c>
      <c r="J9676">
        <v>0</v>
      </c>
      <c r="K9676">
        <v>6.1708100000000002E-2</v>
      </c>
      <c r="L9676">
        <v>0.13328950000000001</v>
      </c>
      <c r="M9676">
        <v>1.4316300000000001E-2</v>
      </c>
      <c r="O9676" t="str">
        <f>Table_Index[[#This Row],[ID]]&amp;Table_Index[[#This Row],[year]]</f>
        <v>95562005</v>
      </c>
      <c r="R9676" t="str">
        <f t="shared" si="270"/>
        <v/>
      </c>
    </row>
    <row r="9677" spans="1:18" x14ac:dyDescent="0.3">
      <c r="A9677">
        <v>9556</v>
      </c>
      <c r="B9677">
        <v>2006</v>
      </c>
      <c r="C9677">
        <v>1</v>
      </c>
      <c r="D9677">
        <v>4.0111099999999997E-2</v>
      </c>
      <c r="E9677">
        <v>0.138846</v>
      </c>
      <c r="F9677">
        <v>0.16198699999999999</v>
      </c>
      <c r="G9677">
        <v>0</v>
      </c>
      <c r="H9677">
        <v>0</v>
      </c>
      <c r="I9677">
        <v>0.46282010000000001</v>
      </c>
      <c r="J9677">
        <v>0</v>
      </c>
      <c r="K9677">
        <v>5.7852500000000001E-2</v>
      </c>
      <c r="L9677">
        <v>0.1249614</v>
      </c>
      <c r="M9677">
        <v>1.3421799999999999E-2</v>
      </c>
      <c r="O9677" t="str">
        <f>Table_Index[[#This Row],[ID]]&amp;Table_Index[[#This Row],[year]]</f>
        <v>95562006</v>
      </c>
      <c r="R9677" t="str">
        <f t="shared" si="270"/>
        <v/>
      </c>
    </row>
    <row r="9678" spans="1:18" x14ac:dyDescent="0.3">
      <c r="A9678">
        <v>9556</v>
      </c>
      <c r="B9678">
        <v>2006</v>
      </c>
      <c r="C9678">
        <v>2</v>
      </c>
      <c r="D9678">
        <v>0.15537809999999999</v>
      </c>
      <c r="E9678">
        <v>0</v>
      </c>
      <c r="F9678">
        <v>5.9182699999999998E-2</v>
      </c>
      <c r="G9678">
        <v>0</v>
      </c>
      <c r="H9678">
        <v>0</v>
      </c>
      <c r="I9678">
        <v>0.50728039999999996</v>
      </c>
      <c r="J9678">
        <v>8.4546700000000002E-2</v>
      </c>
      <c r="K9678">
        <v>8.4546700000000002E-2</v>
      </c>
      <c r="L9678">
        <v>0.10145609999999999</v>
      </c>
      <c r="M9678">
        <v>7.6092E-3</v>
      </c>
      <c r="O9678" t="str">
        <f>Table_Index[[#This Row],[ID]]&amp;Table_Index[[#This Row],[year]]</f>
        <v>95562006</v>
      </c>
      <c r="R9678" t="str">
        <f t="shared" ref="R9678:R9741" si="271">RIGHT(P9678,4)</f>
        <v/>
      </c>
    </row>
    <row r="9679" spans="1:18" x14ac:dyDescent="0.3">
      <c r="A9679">
        <v>9556</v>
      </c>
      <c r="B9679">
        <v>2006</v>
      </c>
      <c r="C9679">
        <v>3</v>
      </c>
      <c r="D9679">
        <v>0.11549420000000001</v>
      </c>
      <c r="E9679">
        <v>7.1531899999999995E-2</v>
      </c>
      <c r="F9679">
        <v>0.1274161</v>
      </c>
      <c r="G9679">
        <v>0.1235043</v>
      </c>
      <c r="H9679">
        <v>0</v>
      </c>
      <c r="I9679">
        <v>0.39931860000000002</v>
      </c>
      <c r="J9679">
        <v>0</v>
      </c>
      <c r="K9679">
        <v>4.4707400000000001E-2</v>
      </c>
      <c r="L9679">
        <v>0.1106509</v>
      </c>
      <c r="M9679">
        <v>7.3766999999999999E-3</v>
      </c>
      <c r="O9679" t="str">
        <f>Table_Index[[#This Row],[ID]]&amp;Table_Index[[#This Row],[year]]</f>
        <v>95562006</v>
      </c>
      <c r="R9679" t="str">
        <f t="shared" si="271"/>
        <v/>
      </c>
    </row>
    <row r="9680" spans="1:18" x14ac:dyDescent="0.3">
      <c r="A9680">
        <v>9556</v>
      </c>
      <c r="B9680">
        <v>2006</v>
      </c>
      <c r="C9680">
        <v>4</v>
      </c>
      <c r="D9680">
        <v>0.108164</v>
      </c>
      <c r="E9680">
        <v>7.7907699999999996E-2</v>
      </c>
      <c r="F9680">
        <v>0.103877</v>
      </c>
      <c r="G9680">
        <v>0</v>
      </c>
      <c r="H9680">
        <v>0</v>
      </c>
      <c r="I9680">
        <v>0.31163099999999999</v>
      </c>
      <c r="J9680">
        <v>0</v>
      </c>
      <c r="K9680">
        <v>0.31163099999999999</v>
      </c>
      <c r="L9680">
        <v>7.7907699999999996E-2</v>
      </c>
      <c r="M9680">
        <v>8.8815000000000005E-3</v>
      </c>
      <c r="O9680" t="str">
        <f>Table_Index[[#This Row],[ID]]&amp;Table_Index[[#This Row],[year]]</f>
        <v>95562006</v>
      </c>
      <c r="R9680" t="str">
        <f t="shared" si="271"/>
        <v/>
      </c>
    </row>
    <row r="9681" spans="1:18" x14ac:dyDescent="0.3">
      <c r="A9681">
        <v>9556</v>
      </c>
      <c r="B9681">
        <v>2007</v>
      </c>
      <c r="C9681">
        <v>1</v>
      </c>
      <c r="D9681">
        <v>0.1003266</v>
      </c>
      <c r="E9681">
        <v>0</v>
      </c>
      <c r="F9681">
        <v>5.71481E-2</v>
      </c>
      <c r="G9681">
        <v>0</v>
      </c>
      <c r="H9681">
        <v>0.1146017</v>
      </c>
      <c r="I9681">
        <v>0.51433269999999998</v>
      </c>
      <c r="J9681">
        <v>0</v>
      </c>
      <c r="K9681">
        <v>0.1214397</v>
      </c>
      <c r="L9681">
        <v>8.5722099999999996E-2</v>
      </c>
      <c r="M9681">
        <v>6.4292000000000004E-3</v>
      </c>
      <c r="O9681" t="str">
        <f>Table_Index[[#This Row],[ID]]&amp;Table_Index[[#This Row],[year]]</f>
        <v>95562007</v>
      </c>
      <c r="R9681" t="str">
        <f t="shared" si="271"/>
        <v/>
      </c>
    </row>
    <row r="9682" spans="1:18" x14ac:dyDescent="0.3">
      <c r="A9682">
        <v>9556</v>
      </c>
      <c r="B9682">
        <v>2007</v>
      </c>
      <c r="C9682">
        <v>2</v>
      </c>
      <c r="D9682">
        <v>0.1179941</v>
      </c>
      <c r="E9682">
        <v>5.1055099999999999E-2</v>
      </c>
      <c r="F9682">
        <v>6.8073499999999995E-2</v>
      </c>
      <c r="G9682">
        <v>0</v>
      </c>
      <c r="H9682">
        <v>0</v>
      </c>
      <c r="I9682">
        <v>0.45382349999999999</v>
      </c>
      <c r="J9682">
        <v>8.5091899999999998E-2</v>
      </c>
      <c r="K9682">
        <v>0.16337650000000001</v>
      </c>
      <c r="L9682">
        <v>5.1055099999999999E-2</v>
      </c>
      <c r="M9682">
        <v>9.5303000000000002E-3</v>
      </c>
      <c r="O9682" t="str">
        <f>Table_Index[[#This Row],[ID]]&amp;Table_Index[[#This Row],[year]]</f>
        <v>95562007</v>
      </c>
      <c r="R9682" t="str">
        <f t="shared" si="271"/>
        <v/>
      </c>
    </row>
    <row r="9683" spans="1:18" x14ac:dyDescent="0.3">
      <c r="A9683">
        <v>9556</v>
      </c>
      <c r="B9683">
        <v>2007</v>
      </c>
      <c r="C9683">
        <v>3</v>
      </c>
      <c r="D9683">
        <v>0.19713149999999999</v>
      </c>
      <c r="E9683">
        <v>0.1009033</v>
      </c>
      <c r="F9683">
        <v>0.13319239999999999</v>
      </c>
      <c r="G9683">
        <v>0</v>
      </c>
      <c r="H9683">
        <v>0</v>
      </c>
      <c r="I9683">
        <v>0.454065</v>
      </c>
      <c r="J9683">
        <v>0</v>
      </c>
      <c r="K9683">
        <v>2.2198699999999998E-2</v>
      </c>
      <c r="L9683">
        <v>8.6488599999999999E-2</v>
      </c>
      <c r="M9683">
        <v>6.0206000000000001E-3</v>
      </c>
      <c r="O9683" t="str">
        <f>Table_Index[[#This Row],[ID]]&amp;Table_Index[[#This Row],[year]]</f>
        <v>95562007</v>
      </c>
      <c r="R9683" t="str">
        <f t="shared" si="271"/>
        <v/>
      </c>
    </row>
    <row r="9684" spans="1:18" x14ac:dyDescent="0.3">
      <c r="A9684">
        <v>9556</v>
      </c>
      <c r="B9684">
        <v>2007</v>
      </c>
      <c r="C9684">
        <v>4</v>
      </c>
      <c r="D9684">
        <v>0.14267089999999999</v>
      </c>
      <c r="E9684">
        <v>0</v>
      </c>
      <c r="F9684">
        <v>0.17624049999999999</v>
      </c>
      <c r="G9684">
        <v>0</v>
      </c>
      <c r="H9684">
        <v>0</v>
      </c>
      <c r="I9684">
        <v>0.3776582</v>
      </c>
      <c r="J9684">
        <v>0</v>
      </c>
      <c r="K9684">
        <v>0.22160450000000001</v>
      </c>
      <c r="L9684">
        <v>7.5531600000000004E-2</v>
      </c>
      <c r="M9684">
        <v>6.2943000000000001E-3</v>
      </c>
      <c r="O9684" t="str">
        <f>Table_Index[[#This Row],[ID]]&amp;Table_Index[[#This Row],[year]]</f>
        <v>95562007</v>
      </c>
      <c r="R9684" t="str">
        <f t="shared" si="271"/>
        <v/>
      </c>
    </row>
    <row r="9685" spans="1:18" x14ac:dyDescent="0.3">
      <c r="A9685">
        <v>9556</v>
      </c>
      <c r="B9685">
        <v>2008</v>
      </c>
      <c r="C9685">
        <v>1</v>
      </c>
      <c r="D9685">
        <v>0.1021174</v>
      </c>
      <c r="E9685">
        <v>3.8970600000000001E-2</v>
      </c>
      <c r="F9685">
        <v>9.7426499999999999E-2</v>
      </c>
      <c r="G9685">
        <v>0</v>
      </c>
      <c r="H9685">
        <v>0</v>
      </c>
      <c r="I9685">
        <v>0.194853</v>
      </c>
      <c r="J9685">
        <v>0.13639709999999999</v>
      </c>
      <c r="K9685">
        <v>0.388407</v>
      </c>
      <c r="L9685">
        <v>3.8970600000000001E-2</v>
      </c>
      <c r="M9685">
        <v>2.8578000000000002E-3</v>
      </c>
      <c r="O9685" t="str">
        <f>Table_Index[[#This Row],[ID]]&amp;Table_Index[[#This Row],[year]]</f>
        <v>95562008</v>
      </c>
      <c r="R9685" t="str">
        <f t="shared" si="271"/>
        <v/>
      </c>
    </row>
    <row r="9686" spans="1:18" x14ac:dyDescent="0.3">
      <c r="A9686">
        <v>9556</v>
      </c>
      <c r="B9686">
        <v>2008</v>
      </c>
      <c r="C9686">
        <v>2</v>
      </c>
      <c r="D9686">
        <v>0.12271410000000001</v>
      </c>
      <c r="E9686">
        <v>0.12884979999999999</v>
      </c>
      <c r="F9686">
        <v>0.14092950000000001</v>
      </c>
      <c r="G9686">
        <v>0</v>
      </c>
      <c r="H9686">
        <v>0</v>
      </c>
      <c r="I9686">
        <v>0.34225719999999998</v>
      </c>
      <c r="J9686">
        <v>0.17112859999999999</v>
      </c>
      <c r="K9686">
        <v>2.7682600000000002E-2</v>
      </c>
      <c r="L9686">
        <v>6.0398300000000002E-2</v>
      </c>
      <c r="M9686">
        <v>6.0397999999999997E-3</v>
      </c>
      <c r="O9686" t="str">
        <f>Table_Index[[#This Row],[ID]]&amp;Table_Index[[#This Row],[year]]</f>
        <v>95562008</v>
      </c>
      <c r="R9686" t="str">
        <f t="shared" si="271"/>
        <v/>
      </c>
    </row>
    <row r="9687" spans="1:18" x14ac:dyDescent="0.3">
      <c r="A9687">
        <v>9556</v>
      </c>
      <c r="B9687">
        <v>2008</v>
      </c>
      <c r="C9687">
        <v>3</v>
      </c>
      <c r="D9687">
        <v>0.3547844</v>
      </c>
      <c r="E9687">
        <v>0</v>
      </c>
      <c r="F9687">
        <v>0.20717340000000001</v>
      </c>
      <c r="G9687">
        <v>0</v>
      </c>
      <c r="H9687">
        <v>0</v>
      </c>
      <c r="I9687">
        <v>0</v>
      </c>
      <c r="J9687">
        <v>0</v>
      </c>
      <c r="K9687">
        <v>0.35607929999999999</v>
      </c>
      <c r="L9687">
        <v>7.7689999999999995E-2</v>
      </c>
      <c r="M9687">
        <v>4.2729999999999999E-3</v>
      </c>
      <c r="O9687" t="str">
        <f>Table_Index[[#This Row],[ID]]&amp;Table_Index[[#This Row],[year]]</f>
        <v>95562008</v>
      </c>
      <c r="R9687" t="str">
        <f t="shared" si="271"/>
        <v/>
      </c>
    </row>
    <row r="9688" spans="1:18" x14ac:dyDescent="0.3">
      <c r="A9688">
        <v>9556</v>
      </c>
      <c r="B9688">
        <v>2008</v>
      </c>
      <c r="C9688">
        <v>4</v>
      </c>
      <c r="D9688">
        <v>4.1522499999999997E-2</v>
      </c>
      <c r="E9688">
        <v>0.2076124</v>
      </c>
      <c r="F9688">
        <v>0.1211073</v>
      </c>
      <c r="G9688">
        <v>0</v>
      </c>
      <c r="H9688">
        <v>0</v>
      </c>
      <c r="I9688">
        <v>0.51903109999999997</v>
      </c>
      <c r="J9688">
        <v>0</v>
      </c>
      <c r="K9688">
        <v>4.3252600000000002E-2</v>
      </c>
      <c r="L9688">
        <v>6.0553599999999999E-2</v>
      </c>
      <c r="M9688">
        <v>6.9204000000000002E-3</v>
      </c>
      <c r="O9688" t="str">
        <f>Table_Index[[#This Row],[ID]]&amp;Table_Index[[#This Row],[year]]</f>
        <v>95562008</v>
      </c>
      <c r="R9688" t="str">
        <f t="shared" si="271"/>
        <v/>
      </c>
    </row>
    <row r="9689" spans="1:18" x14ac:dyDescent="0.3">
      <c r="A9689">
        <v>9556</v>
      </c>
      <c r="B9689">
        <v>2009</v>
      </c>
      <c r="C9689">
        <v>1</v>
      </c>
      <c r="D9689">
        <v>7.32183E-2</v>
      </c>
      <c r="E9689">
        <v>0.15444479999999999</v>
      </c>
      <c r="F9689">
        <v>0.11222989999999999</v>
      </c>
      <c r="G9689">
        <v>0</v>
      </c>
      <c r="H9689">
        <v>0.24711159999999999</v>
      </c>
      <c r="I9689">
        <v>0.30888949999999998</v>
      </c>
      <c r="J9689">
        <v>0</v>
      </c>
      <c r="K9689">
        <v>2.5740800000000001E-2</v>
      </c>
      <c r="L9689">
        <v>7.2074200000000005E-2</v>
      </c>
      <c r="M9689">
        <v>6.2909999999999997E-3</v>
      </c>
      <c r="O9689" t="str">
        <f>Table_Index[[#This Row],[ID]]&amp;Table_Index[[#This Row],[year]]</f>
        <v>95562009</v>
      </c>
      <c r="R9689" t="str">
        <f t="shared" si="271"/>
        <v/>
      </c>
    </row>
    <row r="9690" spans="1:18" x14ac:dyDescent="0.3">
      <c r="A9690">
        <v>9556</v>
      </c>
      <c r="B9690">
        <v>2009</v>
      </c>
      <c r="C9690">
        <v>2</v>
      </c>
      <c r="D9690">
        <v>0.13751189999999999</v>
      </c>
      <c r="E9690">
        <v>0.1215383</v>
      </c>
      <c r="F9690">
        <v>9.5494399999999993E-2</v>
      </c>
      <c r="G9690">
        <v>0</v>
      </c>
      <c r="H9690">
        <v>0</v>
      </c>
      <c r="I9690">
        <v>0.48615330000000001</v>
      </c>
      <c r="J9690">
        <v>0</v>
      </c>
      <c r="K9690">
        <v>4.3406500000000001E-2</v>
      </c>
      <c r="L9690">
        <v>0.1041757</v>
      </c>
      <c r="M9690">
        <v>1.1719800000000001E-2</v>
      </c>
      <c r="O9690" t="str">
        <f>Table_Index[[#This Row],[ID]]&amp;Table_Index[[#This Row],[year]]</f>
        <v>95562009</v>
      </c>
      <c r="R9690" t="str">
        <f t="shared" si="271"/>
        <v/>
      </c>
    </row>
    <row r="9691" spans="1:18" x14ac:dyDescent="0.3">
      <c r="A9691">
        <v>9556</v>
      </c>
      <c r="B9691">
        <v>2009</v>
      </c>
      <c r="C9691">
        <v>3</v>
      </c>
      <c r="D9691">
        <v>1.51442E-2</v>
      </c>
      <c r="E9691">
        <v>0.34074399999999999</v>
      </c>
      <c r="F9691">
        <v>4.1602500000000001E-2</v>
      </c>
      <c r="G9691">
        <v>0</v>
      </c>
      <c r="H9691">
        <v>0</v>
      </c>
      <c r="I9691">
        <v>0.23772840000000001</v>
      </c>
      <c r="J9691">
        <v>0</v>
      </c>
      <c r="K9691">
        <v>0.29583979999999999</v>
      </c>
      <c r="L9691">
        <v>6.3394199999999998E-2</v>
      </c>
      <c r="M9691">
        <v>5.5469999999999998E-3</v>
      </c>
      <c r="O9691" t="str">
        <f>Table_Index[[#This Row],[ID]]&amp;Table_Index[[#This Row],[year]]</f>
        <v>95562009</v>
      </c>
      <c r="R9691" t="str">
        <f t="shared" si="271"/>
        <v/>
      </c>
    </row>
    <row r="9692" spans="1:18" x14ac:dyDescent="0.3">
      <c r="A9692">
        <v>9556</v>
      </c>
      <c r="B9692">
        <v>2009</v>
      </c>
      <c r="C9692">
        <v>4</v>
      </c>
      <c r="D9692">
        <v>0.1744637</v>
      </c>
      <c r="E9692">
        <v>9.3047299999999999E-2</v>
      </c>
      <c r="F9692">
        <v>8.37426E-2</v>
      </c>
      <c r="G9692">
        <v>0</v>
      </c>
      <c r="H9692">
        <v>0</v>
      </c>
      <c r="I9692">
        <v>0.4652365</v>
      </c>
      <c r="J9692">
        <v>0</v>
      </c>
      <c r="K9692">
        <v>4.6523599999999998E-2</v>
      </c>
      <c r="L9692">
        <v>0.12489020000000001</v>
      </c>
      <c r="M9692">
        <v>1.20961E-2</v>
      </c>
      <c r="O9692" t="str">
        <f>Table_Index[[#This Row],[ID]]&amp;Table_Index[[#This Row],[year]]</f>
        <v>95562009</v>
      </c>
      <c r="R9692" t="str">
        <f t="shared" si="271"/>
        <v/>
      </c>
    </row>
    <row r="9693" spans="1:18" x14ac:dyDescent="0.3">
      <c r="A9693">
        <v>9556</v>
      </c>
      <c r="B9693">
        <v>2010</v>
      </c>
      <c r="C9693">
        <v>1</v>
      </c>
      <c r="D9693">
        <v>0.1148897</v>
      </c>
      <c r="E9693">
        <v>0.16184460000000001</v>
      </c>
      <c r="F9693">
        <v>0.19781009999999999</v>
      </c>
      <c r="G9693">
        <v>0</v>
      </c>
      <c r="H9693">
        <v>0</v>
      </c>
      <c r="I9693">
        <v>0.26974110000000001</v>
      </c>
      <c r="J9693">
        <v>0</v>
      </c>
      <c r="K9693">
        <v>6.2939599999999998E-2</v>
      </c>
      <c r="L9693">
        <v>0.1798274</v>
      </c>
      <c r="M9693">
        <v>1.29476E-2</v>
      </c>
      <c r="O9693" t="str">
        <f>Table_Index[[#This Row],[ID]]&amp;Table_Index[[#This Row],[year]]</f>
        <v>95562010</v>
      </c>
      <c r="R9693" t="str">
        <f t="shared" si="271"/>
        <v/>
      </c>
    </row>
    <row r="9694" spans="1:18" x14ac:dyDescent="0.3">
      <c r="A9694">
        <v>9556</v>
      </c>
      <c r="B9694">
        <v>2010</v>
      </c>
      <c r="C9694">
        <v>2</v>
      </c>
      <c r="D9694">
        <v>0.1893907</v>
      </c>
      <c r="E9694">
        <v>0</v>
      </c>
      <c r="F9694">
        <v>3.6729499999999998E-2</v>
      </c>
      <c r="G9694">
        <v>0</v>
      </c>
      <c r="H9694">
        <v>1.0017099999999999E-2</v>
      </c>
      <c r="I9694">
        <v>0.3339047</v>
      </c>
      <c r="J9694">
        <v>0.26712380000000002</v>
      </c>
      <c r="K9694">
        <v>8.8484699999999999E-2</v>
      </c>
      <c r="L9694">
        <v>6.6780900000000004E-2</v>
      </c>
      <c r="M9694">
        <v>7.5684999999999997E-3</v>
      </c>
      <c r="O9694" t="str">
        <f>Table_Index[[#This Row],[ID]]&amp;Table_Index[[#This Row],[year]]</f>
        <v>95562010</v>
      </c>
      <c r="R9694" t="str">
        <f t="shared" si="271"/>
        <v/>
      </c>
    </row>
    <row r="9695" spans="1:18" x14ac:dyDescent="0.3">
      <c r="A9695">
        <v>9556</v>
      </c>
      <c r="B9695">
        <v>2010</v>
      </c>
      <c r="C9695">
        <v>3</v>
      </c>
      <c r="D9695">
        <v>0.18319869999999999</v>
      </c>
      <c r="E9695">
        <v>3.87722E-2</v>
      </c>
      <c r="F9695">
        <v>5.3311799999999999E-2</v>
      </c>
      <c r="G9695">
        <v>0</v>
      </c>
      <c r="H9695">
        <v>0</v>
      </c>
      <c r="I9695">
        <v>0.34894989999999998</v>
      </c>
      <c r="J9695">
        <v>0.184168</v>
      </c>
      <c r="K9695">
        <v>3.6833600000000001E-2</v>
      </c>
      <c r="L9695">
        <v>0.14539579999999999</v>
      </c>
      <c r="M9695">
        <v>9.3699999999999999E-3</v>
      </c>
      <c r="O9695" t="str">
        <f>Table_Index[[#This Row],[ID]]&amp;Table_Index[[#This Row],[year]]</f>
        <v>95562010</v>
      </c>
      <c r="R9695" t="str">
        <f t="shared" si="271"/>
        <v/>
      </c>
    </row>
    <row r="9696" spans="1:18" x14ac:dyDescent="0.3">
      <c r="A9696">
        <v>9556</v>
      </c>
      <c r="B9696">
        <v>2010</v>
      </c>
      <c r="C9696">
        <v>4</v>
      </c>
      <c r="D9696">
        <v>0.19642299999999999</v>
      </c>
      <c r="E9696">
        <v>0.1131267</v>
      </c>
      <c r="F9696">
        <v>7.0704199999999995E-2</v>
      </c>
      <c r="G9696">
        <v>0</v>
      </c>
      <c r="H9696">
        <v>0</v>
      </c>
      <c r="I9696">
        <v>0.30167129999999998</v>
      </c>
      <c r="J9696">
        <v>0.18854460000000001</v>
      </c>
      <c r="K9696">
        <v>3.2995299999999998E-2</v>
      </c>
      <c r="L9696">
        <v>8.7736099999999997E-2</v>
      </c>
      <c r="M9696">
        <v>8.7986999999999996E-3</v>
      </c>
      <c r="O9696" t="str">
        <f>Table_Index[[#This Row],[ID]]&amp;Table_Index[[#This Row],[year]]</f>
        <v>95562010</v>
      </c>
      <c r="R9696" t="str">
        <f t="shared" si="271"/>
        <v/>
      </c>
    </row>
    <row r="9697" spans="1:18" x14ac:dyDescent="0.3">
      <c r="A9697">
        <v>9556</v>
      </c>
      <c r="B9697">
        <v>2011</v>
      </c>
      <c r="C9697">
        <v>1</v>
      </c>
      <c r="D9697">
        <v>7.3470999999999995E-2</v>
      </c>
      <c r="E9697">
        <v>8.3399500000000001E-2</v>
      </c>
      <c r="F9697">
        <v>6.8506800000000007E-2</v>
      </c>
      <c r="G9697">
        <v>0</v>
      </c>
      <c r="H9697">
        <v>0</v>
      </c>
      <c r="I9697">
        <v>0.42295470000000002</v>
      </c>
      <c r="J9697">
        <v>0.1429706</v>
      </c>
      <c r="K9697">
        <v>2.0849900000000001E-2</v>
      </c>
      <c r="L9697">
        <v>0.18268470000000001</v>
      </c>
      <c r="M9697">
        <v>5.1628000000000004E-3</v>
      </c>
      <c r="O9697" t="str">
        <f>Table_Index[[#This Row],[ID]]&amp;Table_Index[[#This Row],[year]]</f>
        <v>95562011</v>
      </c>
      <c r="R9697" t="str">
        <f t="shared" si="271"/>
        <v/>
      </c>
    </row>
    <row r="9698" spans="1:18" x14ac:dyDescent="0.3">
      <c r="A9698">
        <v>9556</v>
      </c>
      <c r="B9698">
        <v>2011</v>
      </c>
      <c r="C9698">
        <v>2</v>
      </c>
      <c r="D9698">
        <v>7.6376299999999994E-2</v>
      </c>
      <c r="E9698">
        <v>0.1985027</v>
      </c>
      <c r="F9698">
        <v>4.5372099999999999E-2</v>
      </c>
      <c r="G9698">
        <v>0</v>
      </c>
      <c r="H9698">
        <v>0</v>
      </c>
      <c r="I9698">
        <v>0.28357529999999997</v>
      </c>
      <c r="J9698">
        <v>0</v>
      </c>
      <c r="K9698">
        <v>0.2098457</v>
      </c>
      <c r="L9698">
        <v>0.18148819999999999</v>
      </c>
      <c r="M9698">
        <v>4.8396999999999997E-3</v>
      </c>
      <c r="O9698" t="str">
        <f>Table_Index[[#This Row],[ID]]&amp;Table_Index[[#This Row],[year]]</f>
        <v>95562011</v>
      </c>
      <c r="R9698" t="str">
        <f t="shared" si="271"/>
        <v/>
      </c>
    </row>
    <row r="9699" spans="1:18" x14ac:dyDescent="0.3">
      <c r="A9699">
        <v>9556</v>
      </c>
      <c r="B9699">
        <v>2011</v>
      </c>
      <c r="C9699">
        <v>3</v>
      </c>
      <c r="D9699">
        <v>0.1136272</v>
      </c>
      <c r="E9699">
        <v>5.5278099999999997E-2</v>
      </c>
      <c r="F9699">
        <v>3.8003700000000001E-2</v>
      </c>
      <c r="G9699">
        <v>0.39328069999999998</v>
      </c>
      <c r="H9699">
        <v>0</v>
      </c>
      <c r="I9699">
        <v>0.23032540000000001</v>
      </c>
      <c r="J9699">
        <v>4.6065099999999998E-2</v>
      </c>
      <c r="K9699">
        <v>2.3953800000000001E-2</v>
      </c>
      <c r="L9699">
        <v>9.3972799999999995E-2</v>
      </c>
      <c r="M9699">
        <v>5.4932999999999996E-3</v>
      </c>
      <c r="O9699" t="str">
        <f>Table_Index[[#This Row],[ID]]&amp;Table_Index[[#This Row],[year]]</f>
        <v>95562011</v>
      </c>
      <c r="R9699" t="str">
        <f t="shared" si="271"/>
        <v/>
      </c>
    </row>
    <row r="9700" spans="1:18" x14ac:dyDescent="0.3">
      <c r="A9700">
        <v>9556</v>
      </c>
      <c r="B9700">
        <v>2011</v>
      </c>
      <c r="C9700">
        <v>4</v>
      </c>
      <c r="D9700">
        <v>5.6224299999999998E-2</v>
      </c>
      <c r="E9700">
        <v>0.1072587</v>
      </c>
      <c r="F9700">
        <v>3.5680799999999999E-2</v>
      </c>
      <c r="G9700">
        <v>4.3249500000000003E-2</v>
      </c>
      <c r="H9700">
        <v>0</v>
      </c>
      <c r="I9700">
        <v>0.49304399999999998</v>
      </c>
      <c r="J9700">
        <v>0.19029769999999999</v>
      </c>
      <c r="K9700">
        <v>1.7299800000000001E-2</v>
      </c>
      <c r="L9700">
        <v>5.1899399999999998E-2</v>
      </c>
      <c r="M9700">
        <v>5.0457999999999996E-3</v>
      </c>
      <c r="O9700" t="str">
        <f>Table_Index[[#This Row],[ID]]&amp;Table_Index[[#This Row],[year]]</f>
        <v>95562011</v>
      </c>
      <c r="R9700" t="str">
        <f t="shared" si="271"/>
        <v/>
      </c>
    </row>
    <row r="9701" spans="1:18" x14ac:dyDescent="0.3">
      <c r="A9701">
        <v>9556</v>
      </c>
      <c r="B9701">
        <v>2012</v>
      </c>
      <c r="C9701">
        <v>1</v>
      </c>
      <c r="D9701">
        <v>6.3936300000000001E-2</v>
      </c>
      <c r="E9701">
        <v>0.1410901</v>
      </c>
      <c r="F9701">
        <v>4.42636E-2</v>
      </c>
      <c r="G9701">
        <v>0</v>
      </c>
      <c r="H9701">
        <v>0</v>
      </c>
      <c r="I9701">
        <v>0.44263560000000002</v>
      </c>
      <c r="J9701">
        <v>0.13279070000000001</v>
      </c>
      <c r="K9701">
        <v>7.30349E-2</v>
      </c>
      <c r="L9701">
        <v>9.9593000000000001E-2</v>
      </c>
      <c r="M9701">
        <v>2.6557999999999998E-3</v>
      </c>
      <c r="O9701" t="str">
        <f>Table_Index[[#This Row],[ID]]&amp;Table_Index[[#This Row],[year]]</f>
        <v>95562012</v>
      </c>
      <c r="R9701" t="str">
        <f t="shared" si="271"/>
        <v/>
      </c>
    </row>
    <row r="9702" spans="1:18" x14ac:dyDescent="0.3">
      <c r="A9702">
        <v>9556</v>
      </c>
      <c r="B9702">
        <v>2012</v>
      </c>
      <c r="C9702">
        <v>2</v>
      </c>
      <c r="D9702">
        <v>5.2750400000000003E-2</v>
      </c>
      <c r="E9702">
        <v>0.2120261</v>
      </c>
      <c r="F9702">
        <v>3.68741E-2</v>
      </c>
      <c r="G9702">
        <v>0</v>
      </c>
      <c r="H9702">
        <v>9.2185299999999998E-2</v>
      </c>
      <c r="I9702">
        <v>0.27655570000000002</v>
      </c>
      <c r="J9702">
        <v>0.1198408</v>
      </c>
      <c r="K9702">
        <v>0.1345905</v>
      </c>
      <c r="L9702">
        <v>6.9138900000000003E-2</v>
      </c>
      <c r="M9702">
        <v>6.0381000000000002E-3</v>
      </c>
      <c r="O9702" t="str">
        <f>Table_Index[[#This Row],[ID]]&amp;Table_Index[[#This Row],[year]]</f>
        <v>95562012</v>
      </c>
      <c r="R9702" t="str">
        <f t="shared" si="271"/>
        <v/>
      </c>
    </row>
    <row r="9703" spans="1:18" x14ac:dyDescent="0.3">
      <c r="A9703">
        <v>9556</v>
      </c>
      <c r="B9703">
        <v>2012</v>
      </c>
      <c r="C9703">
        <v>3</v>
      </c>
      <c r="D9703">
        <v>0.14809649999999999</v>
      </c>
      <c r="E9703">
        <v>0.19139590000000001</v>
      </c>
      <c r="F9703">
        <v>5.0202200000000002E-2</v>
      </c>
      <c r="G9703">
        <v>0</v>
      </c>
      <c r="H9703">
        <v>0</v>
      </c>
      <c r="I9703">
        <v>0.35141539999999999</v>
      </c>
      <c r="J9703">
        <v>0</v>
      </c>
      <c r="K9703">
        <v>2.6147E-2</v>
      </c>
      <c r="L9703">
        <v>0.21963460000000001</v>
      </c>
      <c r="M9703">
        <v>1.3108399999999999E-2</v>
      </c>
      <c r="O9703" t="str">
        <f>Table_Index[[#This Row],[ID]]&amp;Table_Index[[#This Row],[year]]</f>
        <v>95562012</v>
      </c>
      <c r="R9703" t="str">
        <f t="shared" si="271"/>
        <v/>
      </c>
    </row>
    <row r="9704" spans="1:18" x14ac:dyDescent="0.3">
      <c r="A9704">
        <v>9556</v>
      </c>
      <c r="B9704">
        <v>2012</v>
      </c>
      <c r="C9704">
        <v>4</v>
      </c>
      <c r="D9704">
        <v>7.3697899999999997E-2</v>
      </c>
      <c r="E9704">
        <v>0.2103525</v>
      </c>
      <c r="F9704">
        <v>4.1569700000000001E-2</v>
      </c>
      <c r="G9704">
        <v>0</v>
      </c>
      <c r="H9704">
        <v>0</v>
      </c>
      <c r="I9704">
        <v>0.30050349999999998</v>
      </c>
      <c r="J9704">
        <v>0.115193</v>
      </c>
      <c r="K9704">
        <v>2.60436E-2</v>
      </c>
      <c r="L9704">
        <v>0.22537760000000001</v>
      </c>
      <c r="M9704">
        <v>7.2621999999999999E-3</v>
      </c>
      <c r="O9704" t="str">
        <f>Table_Index[[#This Row],[ID]]&amp;Table_Index[[#This Row],[year]]</f>
        <v>95562012</v>
      </c>
      <c r="R9704" t="str">
        <f t="shared" si="271"/>
        <v/>
      </c>
    </row>
    <row r="9705" spans="1:18" x14ac:dyDescent="0.3">
      <c r="A9705">
        <v>9557</v>
      </c>
      <c r="B9705">
        <v>2003</v>
      </c>
      <c r="C9705">
        <v>1</v>
      </c>
      <c r="D9705">
        <v>5.2801399999999998E-2</v>
      </c>
      <c r="E9705">
        <v>1.40804E-2</v>
      </c>
      <c r="F9705">
        <v>2.6400699999999999E-2</v>
      </c>
      <c r="G9705">
        <v>9.3869000000000001E-3</v>
      </c>
      <c r="H9705">
        <v>2.9334000000000001E-3</v>
      </c>
      <c r="I9705">
        <v>0</v>
      </c>
      <c r="J9705">
        <v>0</v>
      </c>
      <c r="K9705">
        <v>1.3493700000000001E-2</v>
      </c>
      <c r="L9705">
        <v>0</v>
      </c>
      <c r="M9705">
        <v>0.88090349999999995</v>
      </c>
      <c r="O9705" t="str">
        <f>Table_Index[[#This Row],[ID]]&amp;Table_Index[[#This Row],[year]]</f>
        <v>95572003</v>
      </c>
      <c r="R9705" t="str">
        <f t="shared" si="271"/>
        <v/>
      </c>
    </row>
    <row r="9706" spans="1:18" x14ac:dyDescent="0.3">
      <c r="A9706">
        <v>9557</v>
      </c>
      <c r="B9706">
        <v>2003</v>
      </c>
      <c r="C9706">
        <v>2</v>
      </c>
      <c r="D9706">
        <v>9.8483000000000008E-3</v>
      </c>
      <c r="E9706">
        <v>1.8289999999999999E-3</v>
      </c>
      <c r="F9706">
        <v>1.8148999999999999E-3</v>
      </c>
      <c r="G9706">
        <v>1.2662000000000001E-3</v>
      </c>
      <c r="H9706">
        <v>0</v>
      </c>
      <c r="I9706">
        <v>0</v>
      </c>
      <c r="J9706">
        <v>0</v>
      </c>
      <c r="K9706">
        <v>0.98483359999999998</v>
      </c>
      <c r="L9706">
        <v>0</v>
      </c>
      <c r="M9706">
        <v>4.08E-4</v>
      </c>
      <c r="O9706" t="str">
        <f>Table_Index[[#This Row],[ID]]&amp;Table_Index[[#This Row],[year]]</f>
        <v>95572003</v>
      </c>
      <c r="R9706" t="str">
        <f t="shared" si="271"/>
        <v/>
      </c>
    </row>
    <row r="9707" spans="1:18" x14ac:dyDescent="0.3">
      <c r="A9707">
        <v>9557</v>
      </c>
      <c r="B9707">
        <v>2003</v>
      </c>
      <c r="C9707">
        <v>3</v>
      </c>
      <c r="D9707">
        <v>0.55555560000000004</v>
      </c>
      <c r="E9707">
        <v>0</v>
      </c>
      <c r="F9707">
        <v>0.22222220000000001</v>
      </c>
      <c r="G9707">
        <v>0</v>
      </c>
      <c r="H9707">
        <v>0</v>
      </c>
      <c r="I9707">
        <v>0</v>
      </c>
      <c r="J9707">
        <v>0</v>
      </c>
      <c r="K9707">
        <v>8.3333299999999999E-2</v>
      </c>
      <c r="L9707">
        <v>0.1111111</v>
      </c>
      <c r="M9707">
        <v>2.7777799999999998E-2</v>
      </c>
      <c r="O9707" t="str">
        <f>Table_Index[[#This Row],[ID]]&amp;Table_Index[[#This Row],[year]]</f>
        <v>95572003</v>
      </c>
      <c r="R9707" t="str">
        <f t="shared" si="271"/>
        <v/>
      </c>
    </row>
    <row r="9708" spans="1:18" x14ac:dyDescent="0.3">
      <c r="A9708">
        <v>9557</v>
      </c>
      <c r="B9708">
        <v>2003</v>
      </c>
      <c r="C9708">
        <v>4</v>
      </c>
      <c r="D9708">
        <v>0.49668879999999999</v>
      </c>
      <c r="E9708">
        <v>0.14900659999999999</v>
      </c>
      <c r="F9708">
        <v>0.1390728</v>
      </c>
      <c r="G9708">
        <v>0</v>
      </c>
      <c r="H9708">
        <v>0</v>
      </c>
      <c r="I9708">
        <v>0</v>
      </c>
      <c r="J9708">
        <v>0</v>
      </c>
      <c r="K9708">
        <v>6.6225199999999998E-2</v>
      </c>
      <c r="L9708">
        <v>0.13245029999999999</v>
      </c>
      <c r="M9708">
        <v>1.6556299999999999E-2</v>
      </c>
      <c r="O9708" t="str">
        <f>Table_Index[[#This Row],[ID]]&amp;Table_Index[[#This Row],[year]]</f>
        <v>95572003</v>
      </c>
      <c r="R9708" t="str">
        <f t="shared" si="271"/>
        <v/>
      </c>
    </row>
    <row r="9709" spans="1:18" x14ac:dyDescent="0.3">
      <c r="A9709">
        <v>9557</v>
      </c>
      <c r="B9709">
        <v>2004</v>
      </c>
      <c r="C9709">
        <v>1</v>
      </c>
      <c r="D9709">
        <v>0.38860099999999997</v>
      </c>
      <c r="E9709">
        <v>0.1165803</v>
      </c>
      <c r="F9709">
        <v>0.21761659999999999</v>
      </c>
      <c r="G9709">
        <v>0</v>
      </c>
      <c r="H9709">
        <v>0</v>
      </c>
      <c r="I9709">
        <v>0</v>
      </c>
      <c r="J9709">
        <v>0</v>
      </c>
      <c r="K9709">
        <v>0.10362689999999999</v>
      </c>
      <c r="L9709">
        <v>0.10362689999999999</v>
      </c>
      <c r="M9709">
        <v>6.9948200000000002E-2</v>
      </c>
      <c r="O9709" t="str">
        <f>Table_Index[[#This Row],[ID]]&amp;Table_Index[[#This Row],[year]]</f>
        <v>95572004</v>
      </c>
      <c r="R9709" t="str">
        <f t="shared" si="271"/>
        <v/>
      </c>
    </row>
    <row r="9710" spans="1:18" x14ac:dyDescent="0.3">
      <c r="A9710">
        <v>9557</v>
      </c>
      <c r="B9710">
        <v>2004</v>
      </c>
      <c r="C9710">
        <v>2</v>
      </c>
      <c r="D9710">
        <v>0.63958230000000005</v>
      </c>
      <c r="E9710">
        <v>0.2300538</v>
      </c>
      <c r="F9710">
        <v>0</v>
      </c>
      <c r="G9710">
        <v>0</v>
      </c>
      <c r="H9710">
        <v>0</v>
      </c>
      <c r="I9710">
        <v>0</v>
      </c>
      <c r="J9710">
        <v>0</v>
      </c>
      <c r="K9710">
        <v>6.1347699999999998E-2</v>
      </c>
      <c r="L9710">
        <v>6.1347699999999998E-2</v>
      </c>
      <c r="M9710">
        <v>7.6685E-3</v>
      </c>
      <c r="O9710" t="str">
        <f>Table_Index[[#This Row],[ID]]&amp;Table_Index[[#This Row],[year]]</f>
        <v>95572004</v>
      </c>
      <c r="R9710" t="str">
        <f t="shared" si="271"/>
        <v/>
      </c>
    </row>
    <row r="9711" spans="1:18" x14ac:dyDescent="0.3">
      <c r="A9711">
        <v>9557</v>
      </c>
      <c r="B9711">
        <v>2004</v>
      </c>
      <c r="C9711">
        <v>3</v>
      </c>
      <c r="D9711">
        <v>0.70321469999999997</v>
      </c>
      <c r="E9711">
        <v>0</v>
      </c>
      <c r="F9711">
        <v>0.15176519999999999</v>
      </c>
      <c r="G9711">
        <v>0</v>
      </c>
      <c r="H9711">
        <v>0</v>
      </c>
      <c r="I9711">
        <v>0</v>
      </c>
      <c r="J9711">
        <v>0</v>
      </c>
      <c r="K9711">
        <v>6.7451200000000003E-2</v>
      </c>
      <c r="L9711">
        <v>7.7568899999999996E-2</v>
      </c>
      <c r="M9711">
        <v>0</v>
      </c>
      <c r="O9711" t="str">
        <f>Table_Index[[#This Row],[ID]]&amp;Table_Index[[#This Row],[year]]</f>
        <v>95572004</v>
      </c>
      <c r="R9711" t="str">
        <f t="shared" si="271"/>
        <v/>
      </c>
    </row>
    <row r="9712" spans="1:18" x14ac:dyDescent="0.3">
      <c r="A9712">
        <v>9557</v>
      </c>
      <c r="B9712">
        <v>2004</v>
      </c>
      <c r="C9712">
        <v>4</v>
      </c>
      <c r="D9712">
        <v>0.66211249999999999</v>
      </c>
      <c r="E9712">
        <v>0</v>
      </c>
      <c r="F9712">
        <v>0</v>
      </c>
      <c r="G9712">
        <v>0</v>
      </c>
      <c r="H9712">
        <v>0</v>
      </c>
      <c r="I9712">
        <v>0</v>
      </c>
      <c r="J9712">
        <v>0</v>
      </c>
      <c r="K9712">
        <v>0.1313715</v>
      </c>
      <c r="L9712">
        <v>0.19705729999999999</v>
      </c>
      <c r="M9712">
        <v>9.4587000000000004E-3</v>
      </c>
      <c r="O9712" t="str">
        <f>Table_Index[[#This Row],[ID]]&amp;Table_Index[[#This Row],[year]]</f>
        <v>95572004</v>
      </c>
      <c r="R9712" t="str">
        <f t="shared" si="271"/>
        <v/>
      </c>
    </row>
    <row r="9713" spans="1:18" x14ac:dyDescent="0.3">
      <c r="A9713">
        <v>9558</v>
      </c>
      <c r="B9713">
        <v>2003</v>
      </c>
      <c r="C9713">
        <v>1</v>
      </c>
      <c r="D9713">
        <v>0.43032789999999999</v>
      </c>
      <c r="E9713">
        <v>9.2213100000000006E-2</v>
      </c>
      <c r="F9713">
        <v>0.17622950000000001</v>
      </c>
      <c r="G9713">
        <v>2.45902E-2</v>
      </c>
      <c r="H9713">
        <v>0</v>
      </c>
      <c r="I9713">
        <v>0</v>
      </c>
      <c r="J9713">
        <v>0</v>
      </c>
      <c r="K9713">
        <v>8.6065600000000006E-2</v>
      </c>
      <c r="L9713">
        <v>0.18032790000000001</v>
      </c>
      <c r="M9713">
        <v>1.02459E-2</v>
      </c>
      <c r="O9713" t="str">
        <f>Table_Index[[#This Row],[ID]]&amp;Table_Index[[#This Row],[year]]</f>
        <v>95582003</v>
      </c>
      <c r="R9713" t="str">
        <f t="shared" si="271"/>
        <v/>
      </c>
    </row>
    <row r="9714" spans="1:18" x14ac:dyDescent="0.3">
      <c r="A9714">
        <v>9558</v>
      </c>
      <c r="B9714">
        <v>2003</v>
      </c>
      <c r="C9714">
        <v>2</v>
      </c>
      <c r="D9714">
        <v>1.16633E-2</v>
      </c>
      <c r="E9714">
        <v>2.5271E-3</v>
      </c>
      <c r="F9714">
        <v>2.8509999999999998E-3</v>
      </c>
      <c r="G9714">
        <v>4.2766000000000002E-3</v>
      </c>
      <c r="H9714">
        <v>0</v>
      </c>
      <c r="I9714">
        <v>0</v>
      </c>
      <c r="J9714">
        <v>4.0822000000000002E-3</v>
      </c>
      <c r="K9714">
        <v>0.97194329999999995</v>
      </c>
      <c r="L9714">
        <v>2.4623000000000002E-3</v>
      </c>
      <c r="M9714">
        <v>1.9440000000000001E-4</v>
      </c>
      <c r="O9714" t="str">
        <f>Table_Index[[#This Row],[ID]]&amp;Table_Index[[#This Row],[year]]</f>
        <v>95582003</v>
      </c>
      <c r="R9714" t="str">
        <f t="shared" si="271"/>
        <v/>
      </c>
    </row>
    <row r="9715" spans="1:18" x14ac:dyDescent="0.3">
      <c r="A9715">
        <v>9558</v>
      </c>
      <c r="B9715">
        <v>2003</v>
      </c>
      <c r="C9715">
        <v>3</v>
      </c>
      <c r="D9715">
        <v>0.5834684</v>
      </c>
      <c r="E9715">
        <v>0</v>
      </c>
      <c r="F9715">
        <v>0.13938410000000001</v>
      </c>
      <c r="G9715">
        <v>9.7244700000000003E-2</v>
      </c>
      <c r="H9715">
        <v>0</v>
      </c>
      <c r="I9715">
        <v>0</v>
      </c>
      <c r="J9715">
        <v>0</v>
      </c>
      <c r="K9715">
        <v>7.4554300000000004E-2</v>
      </c>
      <c r="L9715">
        <v>9.7244700000000003E-2</v>
      </c>
      <c r="M9715">
        <v>8.1037000000000001E-3</v>
      </c>
      <c r="O9715" t="str">
        <f>Table_Index[[#This Row],[ID]]&amp;Table_Index[[#This Row],[year]]</f>
        <v>95582003</v>
      </c>
      <c r="R9715" t="str">
        <f t="shared" si="271"/>
        <v/>
      </c>
    </row>
    <row r="9716" spans="1:18" x14ac:dyDescent="0.3">
      <c r="A9716">
        <v>9558</v>
      </c>
      <c r="B9716">
        <v>2003</v>
      </c>
      <c r="C9716">
        <v>4</v>
      </c>
      <c r="D9716">
        <v>0.50622400000000001</v>
      </c>
      <c r="E9716">
        <v>9.3361E-2</v>
      </c>
      <c r="F9716">
        <v>0.1825726</v>
      </c>
      <c r="G9716">
        <v>0</v>
      </c>
      <c r="H9716">
        <v>0</v>
      </c>
      <c r="I9716">
        <v>0</v>
      </c>
      <c r="J9716">
        <v>0</v>
      </c>
      <c r="K9716">
        <v>8.2987500000000006E-2</v>
      </c>
      <c r="L9716">
        <v>0.1244813</v>
      </c>
      <c r="M9716">
        <v>1.03734E-2</v>
      </c>
      <c r="O9716" t="str">
        <f>Table_Index[[#This Row],[ID]]&amp;Table_Index[[#This Row],[year]]</f>
        <v>95582003</v>
      </c>
      <c r="R9716" t="str">
        <f t="shared" si="271"/>
        <v/>
      </c>
    </row>
    <row r="9717" spans="1:18" x14ac:dyDescent="0.3">
      <c r="A9717">
        <v>9558</v>
      </c>
      <c r="B9717">
        <v>2004</v>
      </c>
      <c r="C9717">
        <v>1</v>
      </c>
      <c r="D9717">
        <v>0.34333140000000001</v>
      </c>
      <c r="E9717">
        <v>5.4220299999999999E-2</v>
      </c>
      <c r="F9717">
        <v>0.14458760000000001</v>
      </c>
      <c r="G9717">
        <v>0.1084407</v>
      </c>
      <c r="H9717">
        <v>0</v>
      </c>
      <c r="I9717">
        <v>0</v>
      </c>
      <c r="J9717">
        <v>0</v>
      </c>
      <c r="K9717">
        <v>0.24097930000000001</v>
      </c>
      <c r="L9717">
        <v>7.5305999999999998E-2</v>
      </c>
      <c r="M9717">
        <v>3.3134700000000003E-2</v>
      </c>
      <c r="O9717" t="str">
        <f>Table_Index[[#This Row],[ID]]&amp;Table_Index[[#This Row],[year]]</f>
        <v>95582004</v>
      </c>
      <c r="R9717" t="str">
        <f t="shared" si="271"/>
        <v/>
      </c>
    </row>
    <row r="9718" spans="1:18" x14ac:dyDescent="0.3">
      <c r="A9718">
        <v>9558</v>
      </c>
      <c r="B9718">
        <v>2004</v>
      </c>
      <c r="C9718">
        <v>2</v>
      </c>
      <c r="D9718">
        <v>0.14674570000000001</v>
      </c>
      <c r="E9718">
        <v>0</v>
      </c>
      <c r="F9718">
        <v>0</v>
      </c>
      <c r="G9718">
        <v>0</v>
      </c>
      <c r="H9718">
        <v>0</v>
      </c>
      <c r="I9718">
        <v>0</v>
      </c>
      <c r="J9718">
        <v>0</v>
      </c>
      <c r="K9718">
        <v>1.7753000000000001E-2</v>
      </c>
      <c r="L9718">
        <v>3.5506000000000003E-2</v>
      </c>
      <c r="M9718">
        <v>0.79999529999999996</v>
      </c>
      <c r="O9718" t="str">
        <f>Table_Index[[#This Row],[ID]]&amp;Table_Index[[#This Row],[year]]</f>
        <v>95582004</v>
      </c>
      <c r="R9718" t="str">
        <f t="shared" si="271"/>
        <v/>
      </c>
    </row>
    <row r="9719" spans="1:18" x14ac:dyDescent="0.3">
      <c r="A9719">
        <v>9558</v>
      </c>
      <c r="B9719">
        <v>2004</v>
      </c>
      <c r="C9719">
        <v>3</v>
      </c>
      <c r="D9719">
        <v>0.76898069999999996</v>
      </c>
      <c r="E9719">
        <v>5.7277500000000002E-2</v>
      </c>
      <c r="F9719">
        <v>8.5916199999999998E-2</v>
      </c>
      <c r="G9719">
        <v>0</v>
      </c>
      <c r="H9719">
        <v>0</v>
      </c>
      <c r="I9719">
        <v>0</v>
      </c>
      <c r="J9719">
        <v>0</v>
      </c>
      <c r="K9719">
        <v>0</v>
      </c>
      <c r="L9719">
        <v>8.7825500000000001E-2</v>
      </c>
      <c r="M9719">
        <v>0</v>
      </c>
      <c r="O9719" t="str">
        <f>Table_Index[[#This Row],[ID]]&amp;Table_Index[[#This Row],[year]]</f>
        <v>95582004</v>
      </c>
      <c r="R9719" t="str">
        <f t="shared" si="271"/>
        <v/>
      </c>
    </row>
    <row r="9720" spans="1:18" x14ac:dyDescent="0.3">
      <c r="A9720">
        <v>9558</v>
      </c>
      <c r="B9720">
        <v>2004</v>
      </c>
      <c r="C9720">
        <v>4</v>
      </c>
      <c r="D9720">
        <v>0.90313270000000001</v>
      </c>
      <c r="E9720">
        <v>0</v>
      </c>
      <c r="F9720">
        <v>0</v>
      </c>
      <c r="G9720">
        <v>0</v>
      </c>
      <c r="H9720">
        <v>0</v>
      </c>
      <c r="I9720">
        <v>0</v>
      </c>
      <c r="J9720">
        <v>0</v>
      </c>
      <c r="K9720">
        <v>9.6867300000000003E-2</v>
      </c>
      <c r="L9720">
        <v>0</v>
      </c>
      <c r="M9720">
        <v>0</v>
      </c>
      <c r="O9720" t="str">
        <f>Table_Index[[#This Row],[ID]]&amp;Table_Index[[#This Row],[year]]</f>
        <v>95582004</v>
      </c>
      <c r="R9720" t="str">
        <f t="shared" si="271"/>
        <v/>
      </c>
    </row>
    <row r="9721" spans="1:18" x14ac:dyDescent="0.3">
      <c r="A9721">
        <v>9558</v>
      </c>
      <c r="B9721">
        <v>2005</v>
      </c>
      <c r="C9721">
        <v>1</v>
      </c>
      <c r="D9721">
        <v>0.2168273</v>
      </c>
      <c r="E9721">
        <v>0.19755</v>
      </c>
      <c r="F9721">
        <v>5.8970099999999998E-2</v>
      </c>
      <c r="G9721">
        <v>0</v>
      </c>
      <c r="H9721">
        <v>0</v>
      </c>
      <c r="I9721">
        <v>0.4221279</v>
      </c>
      <c r="J9721">
        <v>0</v>
      </c>
      <c r="K9721">
        <v>3.3907800000000002E-2</v>
      </c>
      <c r="L9721">
        <v>6.48672E-2</v>
      </c>
      <c r="M9721">
        <v>5.7495999999999997E-3</v>
      </c>
      <c r="O9721" t="str">
        <f>Table_Index[[#This Row],[ID]]&amp;Table_Index[[#This Row],[year]]</f>
        <v>95582005</v>
      </c>
      <c r="R9721" t="str">
        <f t="shared" si="271"/>
        <v/>
      </c>
    </row>
    <row r="9722" spans="1:18" x14ac:dyDescent="0.3">
      <c r="A9722">
        <v>9558</v>
      </c>
      <c r="B9722">
        <v>2005</v>
      </c>
      <c r="C9722">
        <v>2</v>
      </c>
      <c r="D9722">
        <v>0.1802657</v>
      </c>
      <c r="E9722">
        <v>6.2479800000000002E-2</v>
      </c>
      <c r="F9722">
        <v>8.33063E-2</v>
      </c>
      <c r="G9722">
        <v>0</v>
      </c>
      <c r="H9722">
        <v>0</v>
      </c>
      <c r="I9722">
        <v>0.35405189999999997</v>
      </c>
      <c r="J9722">
        <v>0.1249595</v>
      </c>
      <c r="K9722">
        <v>8.33063E-2</v>
      </c>
      <c r="L9722">
        <v>0.1041329</v>
      </c>
      <c r="M9722">
        <v>7.4976000000000001E-3</v>
      </c>
      <c r="O9722" t="str">
        <f>Table_Index[[#This Row],[ID]]&amp;Table_Index[[#This Row],[year]]</f>
        <v>95582005</v>
      </c>
      <c r="R9722" t="str">
        <f t="shared" si="271"/>
        <v/>
      </c>
    </row>
    <row r="9723" spans="1:18" x14ac:dyDescent="0.3">
      <c r="A9723">
        <v>9558</v>
      </c>
      <c r="B9723">
        <v>2005</v>
      </c>
      <c r="C9723">
        <v>3</v>
      </c>
      <c r="D9723">
        <v>7.8008099999999997E-2</v>
      </c>
      <c r="E9723">
        <v>0.10927199999999999</v>
      </c>
      <c r="F9723">
        <v>6.7384399999999997E-2</v>
      </c>
      <c r="G9723">
        <v>0</v>
      </c>
      <c r="H9723">
        <v>0</v>
      </c>
      <c r="I9723">
        <v>0.26225270000000001</v>
      </c>
      <c r="J9723">
        <v>0.19122600000000001</v>
      </c>
      <c r="K9723">
        <v>0.154802</v>
      </c>
      <c r="L9723">
        <v>0.13131809999999999</v>
      </c>
      <c r="M9723">
        <v>5.7368000000000002E-3</v>
      </c>
      <c r="O9723" t="str">
        <f>Table_Index[[#This Row],[ID]]&amp;Table_Index[[#This Row],[year]]</f>
        <v>95582005</v>
      </c>
      <c r="R9723" t="str">
        <f t="shared" si="271"/>
        <v/>
      </c>
    </row>
    <row r="9724" spans="1:18" x14ac:dyDescent="0.3">
      <c r="A9724">
        <v>9559</v>
      </c>
      <c r="B9724">
        <v>2003</v>
      </c>
      <c r="C9724">
        <v>1</v>
      </c>
      <c r="D9724">
        <v>0.42682930000000002</v>
      </c>
      <c r="E9724">
        <v>9.5121899999999995E-2</v>
      </c>
      <c r="F9724">
        <v>0.19512189999999999</v>
      </c>
      <c r="G9724">
        <v>0</v>
      </c>
      <c r="H9724">
        <v>0</v>
      </c>
      <c r="I9724">
        <v>0</v>
      </c>
      <c r="J9724">
        <v>0</v>
      </c>
      <c r="K9724">
        <v>9.7560999999999995E-2</v>
      </c>
      <c r="L9724">
        <v>0.1609756</v>
      </c>
      <c r="M9724">
        <v>2.4390200000000001E-2</v>
      </c>
      <c r="O9724" t="str">
        <f>Table_Index[[#This Row],[ID]]&amp;Table_Index[[#This Row],[year]]</f>
        <v>95592003</v>
      </c>
      <c r="R9724" t="str">
        <f t="shared" si="271"/>
        <v/>
      </c>
    </row>
    <row r="9725" spans="1:18" x14ac:dyDescent="0.3">
      <c r="A9725">
        <v>9559</v>
      </c>
      <c r="B9725">
        <v>2003</v>
      </c>
      <c r="C9725">
        <v>2</v>
      </c>
      <c r="D9725">
        <v>0.52700919999999996</v>
      </c>
      <c r="E9725">
        <v>0</v>
      </c>
      <c r="F9725">
        <v>0.1106719</v>
      </c>
      <c r="G9725">
        <v>0.18445320000000001</v>
      </c>
      <c r="H9725">
        <v>0</v>
      </c>
      <c r="I9725">
        <v>0</v>
      </c>
      <c r="J9725">
        <v>0</v>
      </c>
      <c r="K9725">
        <v>8.7834899999999994E-2</v>
      </c>
      <c r="L9725">
        <v>6.1484400000000002E-2</v>
      </c>
      <c r="M9725">
        <v>2.85463E-2</v>
      </c>
      <c r="O9725" t="str">
        <f>Table_Index[[#This Row],[ID]]&amp;Table_Index[[#This Row],[year]]</f>
        <v>95592003</v>
      </c>
      <c r="R9725" t="str">
        <f t="shared" si="271"/>
        <v/>
      </c>
    </row>
    <row r="9726" spans="1:18" x14ac:dyDescent="0.3">
      <c r="A9726">
        <v>9559</v>
      </c>
      <c r="B9726">
        <v>2003</v>
      </c>
      <c r="C9726">
        <v>3</v>
      </c>
      <c r="D9726">
        <v>0.25316460000000002</v>
      </c>
      <c r="E9726">
        <v>0</v>
      </c>
      <c r="F9726">
        <v>5.7665300000000003E-2</v>
      </c>
      <c r="G9726">
        <v>0</v>
      </c>
      <c r="H9726">
        <v>0</v>
      </c>
      <c r="I9726">
        <v>0.42194100000000001</v>
      </c>
      <c r="J9726">
        <v>0.14064699999999999</v>
      </c>
      <c r="K9726">
        <v>5.6258799999999998E-2</v>
      </c>
      <c r="L9726">
        <v>5.6258799999999998E-2</v>
      </c>
      <c r="M9726">
        <v>1.4064699999999999E-2</v>
      </c>
      <c r="O9726" t="str">
        <f>Table_Index[[#This Row],[ID]]&amp;Table_Index[[#This Row],[year]]</f>
        <v>95592003</v>
      </c>
      <c r="R9726" t="str">
        <f t="shared" si="271"/>
        <v/>
      </c>
    </row>
    <row r="9727" spans="1:18" x14ac:dyDescent="0.3">
      <c r="A9727">
        <v>9559</v>
      </c>
      <c r="B9727">
        <v>2003</v>
      </c>
      <c r="C9727">
        <v>4</v>
      </c>
      <c r="D9727">
        <v>0.3545082</v>
      </c>
      <c r="E9727">
        <v>5.7376999999999997E-2</v>
      </c>
      <c r="F9727">
        <v>8.6065600000000006E-2</v>
      </c>
      <c r="G9727">
        <v>0</v>
      </c>
      <c r="H9727">
        <v>0</v>
      </c>
      <c r="I9727">
        <v>0.36885240000000002</v>
      </c>
      <c r="J9727">
        <v>0</v>
      </c>
      <c r="K9727">
        <v>4.0983600000000002E-2</v>
      </c>
      <c r="L9727">
        <v>8.1967200000000004E-2</v>
      </c>
      <c r="M9727">
        <v>1.02459E-2</v>
      </c>
      <c r="O9727" t="str">
        <f>Table_Index[[#This Row],[ID]]&amp;Table_Index[[#This Row],[year]]</f>
        <v>95592003</v>
      </c>
      <c r="R9727" t="str">
        <f t="shared" si="271"/>
        <v/>
      </c>
    </row>
    <row r="9728" spans="1:18" x14ac:dyDescent="0.3">
      <c r="A9728">
        <v>9559</v>
      </c>
      <c r="B9728">
        <v>2004</v>
      </c>
      <c r="C9728">
        <v>1</v>
      </c>
      <c r="D9728">
        <v>0.40990130000000002</v>
      </c>
      <c r="E9728">
        <v>0.15749969999999999</v>
      </c>
      <c r="F9728">
        <v>0.1805996</v>
      </c>
      <c r="G9728">
        <v>0</v>
      </c>
      <c r="H9728">
        <v>0</v>
      </c>
      <c r="I9728">
        <v>0</v>
      </c>
      <c r="J9728">
        <v>0</v>
      </c>
      <c r="K9728">
        <v>0</v>
      </c>
      <c r="L9728">
        <v>0.15749969999999999</v>
      </c>
      <c r="M9728">
        <v>9.4499799999999995E-2</v>
      </c>
      <c r="O9728" t="str">
        <f>Table_Index[[#This Row],[ID]]&amp;Table_Index[[#This Row],[year]]</f>
        <v>95592004</v>
      </c>
      <c r="R9728" t="str">
        <f t="shared" si="271"/>
        <v/>
      </c>
    </row>
    <row r="9729" spans="1:18" x14ac:dyDescent="0.3">
      <c r="A9729">
        <v>9559</v>
      </c>
      <c r="B9729">
        <v>2004</v>
      </c>
      <c r="C9729">
        <v>2</v>
      </c>
      <c r="D9729">
        <v>1.59656E-2</v>
      </c>
      <c r="E9729">
        <v>0</v>
      </c>
      <c r="F9729">
        <v>5.9911000000000001E-3</v>
      </c>
      <c r="G9729">
        <v>0</v>
      </c>
      <c r="H9729">
        <v>0</v>
      </c>
      <c r="I9729">
        <v>0</v>
      </c>
      <c r="J9729">
        <v>0</v>
      </c>
      <c r="K9729">
        <v>0.74888469999999996</v>
      </c>
      <c r="L9729">
        <v>4.4933000000000004E-3</v>
      </c>
      <c r="M9729">
        <v>0.22466539999999999</v>
      </c>
      <c r="O9729" t="str">
        <f>Table_Index[[#This Row],[ID]]&amp;Table_Index[[#This Row],[year]]</f>
        <v>95592004</v>
      </c>
      <c r="R9729" t="str">
        <f t="shared" si="271"/>
        <v/>
      </c>
    </row>
    <row r="9730" spans="1:18" x14ac:dyDescent="0.3">
      <c r="A9730">
        <v>9559</v>
      </c>
      <c r="B9730">
        <v>2004</v>
      </c>
      <c r="C9730">
        <v>3</v>
      </c>
      <c r="D9730">
        <v>0.57366740000000005</v>
      </c>
      <c r="E9730">
        <v>0</v>
      </c>
      <c r="F9730">
        <v>0.2374377</v>
      </c>
      <c r="G9730">
        <v>0</v>
      </c>
      <c r="H9730">
        <v>0</v>
      </c>
      <c r="I9730">
        <v>0</v>
      </c>
      <c r="J9730">
        <v>0</v>
      </c>
      <c r="K9730">
        <v>6.5954899999999997E-2</v>
      </c>
      <c r="L9730">
        <v>0.12135700000000001</v>
      </c>
      <c r="M9730">
        <v>1.5828999999999999E-3</v>
      </c>
      <c r="O9730" t="str">
        <f>Table_Index[[#This Row],[ID]]&amp;Table_Index[[#This Row],[year]]</f>
        <v>95592004</v>
      </c>
      <c r="R9730" t="str">
        <f t="shared" si="271"/>
        <v/>
      </c>
    </row>
    <row r="9731" spans="1:18" x14ac:dyDescent="0.3">
      <c r="A9731">
        <v>9559</v>
      </c>
      <c r="B9731">
        <v>2004</v>
      </c>
      <c r="C9731">
        <v>4</v>
      </c>
      <c r="D9731">
        <v>0.63529409999999997</v>
      </c>
      <c r="E9731">
        <v>0</v>
      </c>
      <c r="F9731">
        <v>0</v>
      </c>
      <c r="G9731">
        <v>0</v>
      </c>
      <c r="H9731">
        <v>0</v>
      </c>
      <c r="I9731">
        <v>0</v>
      </c>
      <c r="J9731">
        <v>0</v>
      </c>
      <c r="K9731">
        <v>0.1176471</v>
      </c>
      <c r="L9731">
        <v>0.23529410000000001</v>
      </c>
      <c r="M9731">
        <v>1.1764699999999999E-2</v>
      </c>
      <c r="O9731" t="str">
        <f>Table_Index[[#This Row],[ID]]&amp;Table_Index[[#This Row],[year]]</f>
        <v>95592004</v>
      </c>
      <c r="R9731" t="str">
        <f t="shared" si="271"/>
        <v/>
      </c>
    </row>
    <row r="9732" spans="1:18" x14ac:dyDescent="0.3">
      <c r="A9732">
        <v>9559</v>
      </c>
      <c r="B9732">
        <v>2005</v>
      </c>
      <c r="C9732">
        <v>1</v>
      </c>
      <c r="D9732">
        <v>0.17482519999999999</v>
      </c>
      <c r="E9732">
        <v>0.12498140000000001</v>
      </c>
      <c r="F9732">
        <v>8.9272400000000002E-2</v>
      </c>
      <c r="G9732">
        <v>0</v>
      </c>
      <c r="H9732">
        <v>0</v>
      </c>
      <c r="I9732">
        <v>0.49843779999999999</v>
      </c>
      <c r="J9732">
        <v>0</v>
      </c>
      <c r="K9732">
        <v>5.1331599999999998E-2</v>
      </c>
      <c r="L9732">
        <v>5.5795299999999999E-2</v>
      </c>
      <c r="M9732">
        <v>5.3562999999999996E-3</v>
      </c>
      <c r="O9732" t="str">
        <f>Table_Index[[#This Row],[ID]]&amp;Table_Index[[#This Row],[year]]</f>
        <v>95592005</v>
      </c>
      <c r="R9732" t="str">
        <f t="shared" si="271"/>
        <v/>
      </c>
    </row>
    <row r="9733" spans="1:18" x14ac:dyDescent="0.3">
      <c r="A9733">
        <v>9559</v>
      </c>
      <c r="B9733">
        <v>2005</v>
      </c>
      <c r="C9733">
        <v>2</v>
      </c>
      <c r="D9733">
        <v>0.17117299999999999</v>
      </c>
      <c r="E9733">
        <v>0</v>
      </c>
      <c r="F9733">
        <v>0.14637120000000001</v>
      </c>
      <c r="G9733">
        <v>0</v>
      </c>
      <c r="H9733">
        <v>0</v>
      </c>
      <c r="I9733">
        <v>0.18296399999999999</v>
      </c>
      <c r="J9733">
        <v>0.36592799999999998</v>
      </c>
      <c r="K9733">
        <v>3.6592800000000002E-2</v>
      </c>
      <c r="L9733">
        <v>9.1481999999999994E-2</v>
      </c>
      <c r="M9733">
        <v>5.4888999999999997E-3</v>
      </c>
      <c r="O9733" t="str">
        <f>Table_Index[[#This Row],[ID]]&amp;Table_Index[[#This Row],[year]]</f>
        <v>95592005</v>
      </c>
      <c r="R9733" t="str">
        <f t="shared" si="271"/>
        <v/>
      </c>
    </row>
    <row r="9734" spans="1:18" x14ac:dyDescent="0.3">
      <c r="A9734">
        <v>9559</v>
      </c>
      <c r="B9734">
        <v>2005</v>
      </c>
      <c r="C9734">
        <v>3</v>
      </c>
      <c r="D9734">
        <v>0.1895307</v>
      </c>
      <c r="E9734">
        <v>8.1227400000000005E-2</v>
      </c>
      <c r="F9734">
        <v>0.12522559999999999</v>
      </c>
      <c r="G9734">
        <v>0</v>
      </c>
      <c r="H9734">
        <v>0</v>
      </c>
      <c r="I9734">
        <v>0.38357400000000003</v>
      </c>
      <c r="J9734">
        <v>0</v>
      </c>
      <c r="K9734">
        <v>4.5126399999999997E-2</v>
      </c>
      <c r="L9734">
        <v>0.16922380000000001</v>
      </c>
      <c r="M9734">
        <v>6.0920999999999996E-3</v>
      </c>
      <c r="O9734" t="str">
        <f>Table_Index[[#This Row],[ID]]&amp;Table_Index[[#This Row],[year]]</f>
        <v>95592005</v>
      </c>
      <c r="R9734" t="str">
        <f t="shared" si="271"/>
        <v/>
      </c>
    </row>
    <row r="9735" spans="1:18" x14ac:dyDescent="0.3">
      <c r="A9735">
        <v>9559</v>
      </c>
      <c r="B9735">
        <v>2005</v>
      </c>
      <c r="C9735">
        <v>4</v>
      </c>
      <c r="D9735">
        <v>4.3804000000000003E-2</v>
      </c>
      <c r="E9735">
        <v>0.38904899999999998</v>
      </c>
      <c r="F9735">
        <v>0.18933720000000001</v>
      </c>
      <c r="G9735">
        <v>0</v>
      </c>
      <c r="H9735">
        <v>0</v>
      </c>
      <c r="I9735">
        <v>0</v>
      </c>
      <c r="J9735">
        <v>0</v>
      </c>
      <c r="K9735">
        <v>0.1037464</v>
      </c>
      <c r="L9735">
        <v>0.25936599999999999</v>
      </c>
      <c r="M9735">
        <v>1.4697399999999999E-2</v>
      </c>
      <c r="O9735" t="str">
        <f>Table_Index[[#This Row],[ID]]&amp;Table_Index[[#This Row],[year]]</f>
        <v>95592005</v>
      </c>
      <c r="R9735" t="str">
        <f t="shared" si="271"/>
        <v/>
      </c>
    </row>
    <row r="9736" spans="1:18" x14ac:dyDescent="0.3">
      <c r="A9736">
        <v>9559</v>
      </c>
      <c r="B9736">
        <v>2006</v>
      </c>
      <c r="C9736">
        <v>1</v>
      </c>
      <c r="D9736">
        <v>4.0756100000000003E-2</v>
      </c>
      <c r="E9736">
        <v>0.36197879999999999</v>
      </c>
      <c r="F9736">
        <v>0.1689234</v>
      </c>
      <c r="G9736">
        <v>0</v>
      </c>
      <c r="H9736">
        <v>0</v>
      </c>
      <c r="I9736">
        <v>0</v>
      </c>
      <c r="J9736">
        <v>0</v>
      </c>
      <c r="K9736">
        <v>9.6527699999999994E-2</v>
      </c>
      <c r="L9736">
        <v>0.31854130000000003</v>
      </c>
      <c r="M9736">
        <v>1.3272600000000001E-2</v>
      </c>
      <c r="O9736" t="str">
        <f>Table_Index[[#This Row],[ID]]&amp;Table_Index[[#This Row],[year]]</f>
        <v>95592006</v>
      </c>
      <c r="R9736" t="str">
        <f t="shared" si="271"/>
        <v/>
      </c>
    </row>
    <row r="9737" spans="1:18" x14ac:dyDescent="0.3">
      <c r="A9737">
        <v>9559</v>
      </c>
      <c r="B9737">
        <v>2006</v>
      </c>
      <c r="C9737">
        <v>2</v>
      </c>
      <c r="D9737">
        <v>9.1927999999999996E-2</v>
      </c>
      <c r="E9737">
        <v>6.0445800000000001E-2</v>
      </c>
      <c r="F9737">
        <v>4.4075099999999999E-2</v>
      </c>
      <c r="G9737">
        <v>0</v>
      </c>
      <c r="H9737">
        <v>0.13222519999999999</v>
      </c>
      <c r="I9737">
        <v>0.26445030000000003</v>
      </c>
      <c r="J9737">
        <v>0.30222900000000003</v>
      </c>
      <c r="K9737">
        <v>2.5185699999999998E-2</v>
      </c>
      <c r="L9737">
        <v>7.5557200000000005E-2</v>
      </c>
      <c r="M9737">
        <v>3.9037999999999998E-3</v>
      </c>
      <c r="O9737" t="str">
        <f>Table_Index[[#This Row],[ID]]&amp;Table_Index[[#This Row],[year]]</f>
        <v>95592006</v>
      </c>
      <c r="R9737" t="str">
        <f t="shared" si="271"/>
        <v/>
      </c>
    </row>
    <row r="9738" spans="1:18" x14ac:dyDescent="0.3">
      <c r="A9738">
        <v>9559</v>
      </c>
      <c r="B9738">
        <v>2006</v>
      </c>
      <c r="C9738">
        <v>3</v>
      </c>
      <c r="D9738">
        <v>1.6575400000000001E-2</v>
      </c>
      <c r="E9738">
        <v>0.1398547</v>
      </c>
      <c r="F9738">
        <v>0.2125792</v>
      </c>
      <c r="G9738">
        <v>0</v>
      </c>
      <c r="H9738">
        <v>0</v>
      </c>
      <c r="I9738">
        <v>0.44414480000000001</v>
      </c>
      <c r="J9738">
        <v>0</v>
      </c>
      <c r="K9738">
        <v>4.6618199999999999E-2</v>
      </c>
      <c r="L9738">
        <v>0.13053110000000001</v>
      </c>
      <c r="M9738">
        <v>9.6965999999999997E-3</v>
      </c>
      <c r="O9738" t="str">
        <f>Table_Index[[#This Row],[ID]]&amp;Table_Index[[#This Row],[year]]</f>
        <v>95592006</v>
      </c>
      <c r="R9738" t="str">
        <f t="shared" si="271"/>
        <v/>
      </c>
    </row>
    <row r="9739" spans="1:18" x14ac:dyDescent="0.3">
      <c r="A9739">
        <v>9559</v>
      </c>
      <c r="B9739">
        <v>2006</v>
      </c>
      <c r="C9739">
        <v>4</v>
      </c>
      <c r="D9739">
        <v>0.17761579999999999</v>
      </c>
      <c r="E9739">
        <v>8.9950100000000005E-2</v>
      </c>
      <c r="F9739">
        <v>7.9955700000000005E-2</v>
      </c>
      <c r="G9739">
        <v>0</v>
      </c>
      <c r="H9739">
        <v>0</v>
      </c>
      <c r="I9739">
        <v>0.4797341</v>
      </c>
      <c r="J9739">
        <v>0</v>
      </c>
      <c r="K9739">
        <v>4.5974500000000001E-2</v>
      </c>
      <c r="L9739">
        <v>0.1199335</v>
      </c>
      <c r="M9739">
        <v>6.8361999999999997E-3</v>
      </c>
      <c r="O9739" t="str">
        <f>Table_Index[[#This Row],[ID]]&amp;Table_Index[[#This Row],[year]]</f>
        <v>95592006</v>
      </c>
      <c r="R9739" t="str">
        <f t="shared" si="271"/>
        <v/>
      </c>
    </row>
    <row r="9740" spans="1:18" x14ac:dyDescent="0.3">
      <c r="A9740">
        <v>9560</v>
      </c>
      <c r="B9740">
        <v>2003</v>
      </c>
      <c r="C9740">
        <v>1</v>
      </c>
      <c r="D9740">
        <v>0.38720539999999998</v>
      </c>
      <c r="E9740">
        <v>0.10101010000000001</v>
      </c>
      <c r="F9740">
        <v>0.28282829999999998</v>
      </c>
      <c r="G9740">
        <v>0</v>
      </c>
      <c r="H9740">
        <v>0</v>
      </c>
      <c r="I9740">
        <v>0</v>
      </c>
      <c r="J9740">
        <v>0</v>
      </c>
      <c r="K9740">
        <v>0.1481481</v>
      </c>
      <c r="L9740">
        <v>7.7441099999999999E-2</v>
      </c>
      <c r="M9740">
        <v>3.3670000000000002E-3</v>
      </c>
      <c r="O9740" t="str">
        <f>Table_Index[[#This Row],[ID]]&amp;Table_Index[[#This Row],[year]]</f>
        <v>95602003</v>
      </c>
      <c r="R9740" t="str">
        <f t="shared" si="271"/>
        <v/>
      </c>
    </row>
    <row r="9741" spans="1:18" x14ac:dyDescent="0.3">
      <c r="A9741">
        <v>9560</v>
      </c>
      <c r="B9741">
        <v>2003</v>
      </c>
      <c r="C9741">
        <v>2</v>
      </c>
      <c r="D9741">
        <v>8.3826000000000005E-3</v>
      </c>
      <c r="E9741">
        <v>0</v>
      </c>
      <c r="F9741">
        <v>1.7258E-3</v>
      </c>
      <c r="G9741">
        <v>2.6297999999999998E-3</v>
      </c>
      <c r="H9741">
        <v>0</v>
      </c>
      <c r="I9741">
        <v>0</v>
      </c>
      <c r="J9741">
        <v>0</v>
      </c>
      <c r="K9741">
        <v>0.98619319999999999</v>
      </c>
      <c r="L9741">
        <v>9.8620000000000001E-4</v>
      </c>
      <c r="M9741">
        <v>8.2200000000000006E-5</v>
      </c>
      <c r="O9741" t="str">
        <f>Table_Index[[#This Row],[ID]]&amp;Table_Index[[#This Row],[year]]</f>
        <v>95602003</v>
      </c>
      <c r="R9741" t="str">
        <f t="shared" si="271"/>
        <v/>
      </c>
    </row>
    <row r="9742" spans="1:18" x14ac:dyDescent="0.3">
      <c r="A9742">
        <v>9560</v>
      </c>
      <c r="B9742">
        <v>2003</v>
      </c>
      <c r="C9742">
        <v>3</v>
      </c>
      <c r="D9742">
        <v>1.6576E-3</v>
      </c>
      <c r="E9742">
        <v>7.1040000000000003E-4</v>
      </c>
      <c r="F9742">
        <v>1.8944000000000001E-3</v>
      </c>
      <c r="G9742">
        <v>0</v>
      </c>
      <c r="H9742">
        <v>0</v>
      </c>
      <c r="I9742">
        <v>0</v>
      </c>
      <c r="J9742">
        <v>0</v>
      </c>
      <c r="K9742">
        <v>0.99457720000000005</v>
      </c>
      <c r="L9742">
        <v>1.0418999999999999E-3</v>
      </c>
      <c r="M9742">
        <v>1.184E-4</v>
      </c>
      <c r="O9742" t="str">
        <f>Table_Index[[#This Row],[ID]]&amp;Table_Index[[#This Row],[year]]</f>
        <v>95602003</v>
      </c>
      <c r="R9742" t="str">
        <f t="shared" ref="R9742:R9805" si="272">RIGHT(P9742,4)</f>
        <v/>
      </c>
    </row>
    <row r="9743" spans="1:18" x14ac:dyDescent="0.3">
      <c r="A9743">
        <v>9560</v>
      </c>
      <c r="B9743">
        <v>2003</v>
      </c>
      <c r="C9743">
        <v>4</v>
      </c>
      <c r="D9743">
        <v>0.39015149999999998</v>
      </c>
      <c r="E9743">
        <v>0.1060606</v>
      </c>
      <c r="F9743">
        <v>0.15909090000000001</v>
      </c>
      <c r="G9743">
        <v>0</v>
      </c>
      <c r="H9743">
        <v>0</v>
      </c>
      <c r="I9743">
        <v>0</v>
      </c>
      <c r="J9743">
        <v>0</v>
      </c>
      <c r="K9743">
        <v>0.15151519999999999</v>
      </c>
      <c r="L9743">
        <v>0.15151519999999999</v>
      </c>
      <c r="M9743">
        <v>4.1666700000000001E-2</v>
      </c>
      <c r="O9743" t="str">
        <f>Table_Index[[#This Row],[ID]]&amp;Table_Index[[#This Row],[year]]</f>
        <v>95602003</v>
      </c>
      <c r="R9743" t="str">
        <f t="shared" si="272"/>
        <v/>
      </c>
    </row>
    <row r="9744" spans="1:18" x14ac:dyDescent="0.3">
      <c r="A9744">
        <v>9560</v>
      </c>
      <c r="B9744">
        <v>2004</v>
      </c>
      <c r="C9744">
        <v>1</v>
      </c>
      <c r="D9744">
        <v>9.4510000000000004E-4</v>
      </c>
      <c r="E9744">
        <v>4.2528000000000002E-3</v>
      </c>
      <c r="F9744">
        <v>9.4510000000000004E-4</v>
      </c>
      <c r="G9744">
        <v>0</v>
      </c>
      <c r="H9744">
        <v>0</v>
      </c>
      <c r="I9744">
        <v>0</v>
      </c>
      <c r="J9744">
        <v>0</v>
      </c>
      <c r="K9744">
        <v>0.99232129999999996</v>
      </c>
      <c r="L9744">
        <v>1.4176E-3</v>
      </c>
      <c r="M9744">
        <v>1.181E-4</v>
      </c>
      <c r="O9744" t="str">
        <f>Table_Index[[#This Row],[ID]]&amp;Table_Index[[#This Row],[year]]</f>
        <v>95602004</v>
      </c>
      <c r="R9744" t="str">
        <f t="shared" si="272"/>
        <v/>
      </c>
    </row>
    <row r="9745" spans="1:18" x14ac:dyDescent="0.3">
      <c r="A9745">
        <v>9560</v>
      </c>
      <c r="B9745">
        <v>2004</v>
      </c>
      <c r="C9745">
        <v>2</v>
      </c>
      <c r="D9745">
        <v>5.0241000000000001E-3</v>
      </c>
      <c r="E9745">
        <v>0</v>
      </c>
      <c r="F9745">
        <v>1.8381000000000001E-3</v>
      </c>
      <c r="G9745">
        <v>1.4375E-3</v>
      </c>
      <c r="H9745">
        <v>0</v>
      </c>
      <c r="I9745">
        <v>0</v>
      </c>
      <c r="J9745">
        <v>0</v>
      </c>
      <c r="K9745">
        <v>0.98976790000000003</v>
      </c>
      <c r="L9745">
        <v>1.6967E-3</v>
      </c>
      <c r="M9745">
        <v>2.3570000000000001E-4</v>
      </c>
      <c r="O9745" t="str">
        <f>Table_Index[[#This Row],[ID]]&amp;Table_Index[[#This Row],[year]]</f>
        <v>95602004</v>
      </c>
      <c r="R9745" t="str">
        <f t="shared" si="272"/>
        <v/>
      </c>
    </row>
    <row r="9746" spans="1:18" x14ac:dyDescent="0.3">
      <c r="A9746">
        <v>9560</v>
      </c>
      <c r="B9746">
        <v>2004</v>
      </c>
      <c r="C9746">
        <v>3</v>
      </c>
      <c r="D9746">
        <v>1.5909999999999999E-4</v>
      </c>
      <c r="E9746">
        <v>9.8959999999999998E-4</v>
      </c>
      <c r="F9746">
        <v>2.3092E-3</v>
      </c>
      <c r="G9746">
        <v>0</v>
      </c>
      <c r="H9746">
        <v>0</v>
      </c>
      <c r="I9746">
        <v>0</v>
      </c>
      <c r="J9746">
        <v>0</v>
      </c>
      <c r="K9746">
        <v>0.92366090000000001</v>
      </c>
      <c r="L9746">
        <v>1.3855E-3</v>
      </c>
      <c r="M9746">
        <v>7.1495699999999995E-2</v>
      </c>
      <c r="O9746" t="str">
        <f>Table_Index[[#This Row],[ID]]&amp;Table_Index[[#This Row],[year]]</f>
        <v>95602004</v>
      </c>
      <c r="R9746" t="str">
        <f t="shared" si="272"/>
        <v/>
      </c>
    </row>
    <row r="9747" spans="1:18" x14ac:dyDescent="0.3">
      <c r="A9747">
        <v>9560</v>
      </c>
      <c r="B9747">
        <v>2004</v>
      </c>
      <c r="C9747">
        <v>4</v>
      </c>
      <c r="D9747">
        <v>0</v>
      </c>
      <c r="E9747">
        <v>1.1188099999999999E-2</v>
      </c>
      <c r="F9747">
        <v>1.4171599999999999E-2</v>
      </c>
      <c r="G9747">
        <v>3.7293999999999999E-3</v>
      </c>
      <c r="H9747">
        <v>1.21204E-2</v>
      </c>
      <c r="I9747">
        <v>0</v>
      </c>
      <c r="J9747">
        <v>0</v>
      </c>
      <c r="K9747">
        <v>8.2045999999999994E-3</v>
      </c>
      <c r="L9747">
        <v>1.5663300000000002E-2</v>
      </c>
      <c r="M9747">
        <v>0.93289929999999999</v>
      </c>
      <c r="O9747" t="str">
        <f>Table_Index[[#This Row],[ID]]&amp;Table_Index[[#This Row],[year]]</f>
        <v>95602004</v>
      </c>
      <c r="R9747" t="str">
        <f t="shared" si="272"/>
        <v/>
      </c>
    </row>
    <row r="9748" spans="1:18" x14ac:dyDescent="0.3">
      <c r="A9748">
        <v>9560</v>
      </c>
      <c r="B9748">
        <v>2005</v>
      </c>
      <c r="C9748">
        <v>1</v>
      </c>
      <c r="D9748">
        <v>7.3607300000000001E-2</v>
      </c>
      <c r="E9748">
        <v>9.4217400000000007E-2</v>
      </c>
      <c r="F9748">
        <v>0.1177718</v>
      </c>
      <c r="G9748">
        <v>2.0610099999999999E-2</v>
      </c>
      <c r="H9748">
        <v>0</v>
      </c>
      <c r="I9748">
        <v>0.29442940000000001</v>
      </c>
      <c r="J9748">
        <v>0.1472147</v>
      </c>
      <c r="K9748">
        <v>0.1118832</v>
      </c>
      <c r="L9748">
        <v>0.12954889999999999</v>
      </c>
      <c r="M9748">
        <v>1.07172E-2</v>
      </c>
      <c r="O9748" t="str">
        <f>Table_Index[[#This Row],[ID]]&amp;Table_Index[[#This Row],[year]]</f>
        <v>95602005</v>
      </c>
      <c r="R9748" t="str">
        <f t="shared" si="272"/>
        <v/>
      </c>
    </row>
    <row r="9749" spans="1:18" x14ac:dyDescent="0.3">
      <c r="A9749">
        <v>9560</v>
      </c>
      <c r="B9749">
        <v>2005</v>
      </c>
      <c r="C9749">
        <v>2</v>
      </c>
      <c r="D9749">
        <v>8.9949799999999996E-2</v>
      </c>
      <c r="E9749">
        <v>0.1176267</v>
      </c>
      <c r="F9749">
        <v>0.1314652</v>
      </c>
      <c r="G9749">
        <v>2.4217300000000001E-2</v>
      </c>
      <c r="H9749">
        <v>0</v>
      </c>
      <c r="I9749">
        <v>0.38055699999999998</v>
      </c>
      <c r="J9749">
        <v>0</v>
      </c>
      <c r="K9749">
        <v>5.8813400000000002E-2</v>
      </c>
      <c r="L9749">
        <v>0.18681890000000001</v>
      </c>
      <c r="M9749">
        <v>1.05518E-2</v>
      </c>
      <c r="O9749" t="str">
        <f>Table_Index[[#This Row],[ID]]&amp;Table_Index[[#This Row],[year]]</f>
        <v>95602005</v>
      </c>
      <c r="R9749" t="str">
        <f t="shared" si="272"/>
        <v/>
      </c>
    </row>
    <row r="9750" spans="1:18" x14ac:dyDescent="0.3">
      <c r="A9750">
        <v>9560</v>
      </c>
      <c r="B9750">
        <v>2005</v>
      </c>
      <c r="C9750">
        <v>3</v>
      </c>
      <c r="D9750">
        <v>0.1477832</v>
      </c>
      <c r="E9750">
        <v>8.3743799999999993E-2</v>
      </c>
      <c r="F9750">
        <v>0.1231527</v>
      </c>
      <c r="G9750">
        <v>1.23153E-2</v>
      </c>
      <c r="H9750">
        <v>0</v>
      </c>
      <c r="I9750">
        <v>0.27093600000000001</v>
      </c>
      <c r="J9750">
        <v>0.13546800000000001</v>
      </c>
      <c r="K9750">
        <v>9.8522200000000004E-2</v>
      </c>
      <c r="L9750">
        <v>0.1231527</v>
      </c>
      <c r="M9750">
        <v>4.9261000000000001E-3</v>
      </c>
      <c r="O9750" t="str">
        <f>Table_Index[[#This Row],[ID]]&amp;Table_Index[[#This Row],[year]]</f>
        <v>95602005</v>
      </c>
      <c r="R9750" t="str">
        <f t="shared" si="272"/>
        <v/>
      </c>
    </row>
    <row r="9751" spans="1:18" x14ac:dyDescent="0.3">
      <c r="A9751">
        <v>9560</v>
      </c>
      <c r="B9751">
        <v>2005</v>
      </c>
      <c r="C9751">
        <v>4</v>
      </c>
      <c r="D9751">
        <v>0.1038984</v>
      </c>
      <c r="E9751">
        <v>7.2728799999999996E-2</v>
      </c>
      <c r="F9751">
        <v>8.6582000000000006E-2</v>
      </c>
      <c r="G9751">
        <v>1.0389799999999999E-2</v>
      </c>
      <c r="H9751">
        <v>0</v>
      </c>
      <c r="I9751">
        <v>0.32381650000000001</v>
      </c>
      <c r="J9751">
        <v>0.23030800000000001</v>
      </c>
      <c r="K9751">
        <v>7.2728799999999996E-2</v>
      </c>
      <c r="L9751">
        <v>9.3508499999999994E-2</v>
      </c>
      <c r="M9751">
        <v>6.0391000000000004E-3</v>
      </c>
      <c r="O9751" t="str">
        <f>Table_Index[[#This Row],[ID]]&amp;Table_Index[[#This Row],[year]]</f>
        <v>95602005</v>
      </c>
      <c r="R9751" t="str">
        <f t="shared" si="272"/>
        <v/>
      </c>
    </row>
    <row r="9752" spans="1:18" x14ac:dyDescent="0.3">
      <c r="A9752">
        <v>9560</v>
      </c>
      <c r="B9752">
        <v>2006</v>
      </c>
      <c r="C9752">
        <v>1</v>
      </c>
      <c r="D9752">
        <v>9.78633E-2</v>
      </c>
      <c r="E9752">
        <v>6.8504300000000004E-2</v>
      </c>
      <c r="F9752">
        <v>8.1552799999999995E-2</v>
      </c>
      <c r="G9752">
        <v>1.30484E-2</v>
      </c>
      <c r="H9752">
        <v>0</v>
      </c>
      <c r="I9752">
        <v>0.35883219999999999</v>
      </c>
      <c r="J9752">
        <v>0.21790899999999999</v>
      </c>
      <c r="K9752">
        <v>6.8504300000000004E-2</v>
      </c>
      <c r="L9752">
        <v>8.8077000000000003E-2</v>
      </c>
      <c r="M9752">
        <v>5.7086999999999997E-3</v>
      </c>
      <c r="O9752" t="str">
        <f>Table_Index[[#This Row],[ID]]&amp;Table_Index[[#This Row],[year]]</f>
        <v>95602006</v>
      </c>
      <c r="R9752" t="str">
        <f t="shared" si="272"/>
        <v/>
      </c>
    </row>
    <row r="9753" spans="1:18" x14ac:dyDescent="0.3">
      <c r="A9753">
        <v>9560</v>
      </c>
      <c r="B9753">
        <v>2006</v>
      </c>
      <c r="C9753">
        <v>2</v>
      </c>
      <c r="D9753">
        <v>0.16963529999999999</v>
      </c>
      <c r="E9753">
        <v>9.04721E-2</v>
      </c>
      <c r="F9753">
        <v>0.19790779999999999</v>
      </c>
      <c r="G9753">
        <v>7.1812299999999996E-2</v>
      </c>
      <c r="H9753">
        <v>0</v>
      </c>
      <c r="I9753">
        <v>0</v>
      </c>
      <c r="J9753">
        <v>0.155499</v>
      </c>
      <c r="K9753">
        <v>0.11874469999999999</v>
      </c>
      <c r="L9753">
        <v>0.18659880000000001</v>
      </c>
      <c r="M9753">
        <v>9.3299000000000003E-3</v>
      </c>
      <c r="O9753" t="str">
        <f>Table_Index[[#This Row],[ID]]&amp;Table_Index[[#This Row],[year]]</f>
        <v>95602006</v>
      </c>
      <c r="R9753" t="str">
        <f t="shared" si="272"/>
        <v/>
      </c>
    </row>
    <row r="9754" spans="1:18" x14ac:dyDescent="0.3">
      <c r="A9754">
        <v>9560</v>
      </c>
      <c r="B9754">
        <v>2006</v>
      </c>
      <c r="C9754">
        <v>3</v>
      </c>
      <c r="D9754">
        <v>4.7006300000000001E-2</v>
      </c>
      <c r="E9754">
        <v>4.7006300000000001E-2</v>
      </c>
      <c r="F9754">
        <v>0.12535019999999999</v>
      </c>
      <c r="G9754">
        <v>9.8713300000000004E-2</v>
      </c>
      <c r="H9754">
        <v>0</v>
      </c>
      <c r="I9754">
        <v>0.39171929999999999</v>
      </c>
      <c r="J9754">
        <v>0.1096814</v>
      </c>
      <c r="K9754">
        <v>6.5808800000000001E-2</v>
      </c>
      <c r="L9754">
        <v>0.1096814</v>
      </c>
      <c r="M9754">
        <v>5.0330000000000001E-3</v>
      </c>
      <c r="O9754" t="str">
        <f>Table_Index[[#This Row],[ID]]&amp;Table_Index[[#This Row],[year]]</f>
        <v>95602006</v>
      </c>
      <c r="R9754" t="str">
        <f t="shared" si="272"/>
        <v/>
      </c>
    </row>
    <row r="9755" spans="1:18" x14ac:dyDescent="0.3">
      <c r="A9755">
        <v>9560</v>
      </c>
      <c r="B9755">
        <v>2006</v>
      </c>
      <c r="C9755">
        <v>4</v>
      </c>
      <c r="D9755">
        <v>0.13815540000000001</v>
      </c>
      <c r="E9755">
        <v>5.5180399999999998E-2</v>
      </c>
      <c r="F9755">
        <v>0.1471478</v>
      </c>
      <c r="G9755">
        <v>1.3795099999999999E-2</v>
      </c>
      <c r="H9755">
        <v>0</v>
      </c>
      <c r="I9755">
        <v>0.44144339999999999</v>
      </c>
      <c r="J9755">
        <v>0</v>
      </c>
      <c r="K9755">
        <v>7.7252600000000005E-2</v>
      </c>
      <c r="L9755">
        <v>0.1177182</v>
      </c>
      <c r="M9755">
        <v>9.3071000000000004E-3</v>
      </c>
      <c r="O9755" t="str">
        <f>Table_Index[[#This Row],[ID]]&amp;Table_Index[[#This Row],[year]]</f>
        <v>95602006</v>
      </c>
      <c r="R9755" t="str">
        <f t="shared" si="272"/>
        <v/>
      </c>
    </row>
    <row r="9756" spans="1:18" x14ac:dyDescent="0.3">
      <c r="A9756">
        <v>9560</v>
      </c>
      <c r="B9756">
        <v>2007</v>
      </c>
      <c r="C9756">
        <v>1</v>
      </c>
      <c r="D9756">
        <v>7.9165399999999997E-2</v>
      </c>
      <c r="E9756">
        <v>5.5231700000000002E-2</v>
      </c>
      <c r="F9756">
        <v>0.18410550000000001</v>
      </c>
      <c r="G9756">
        <v>3.3139000000000002E-2</v>
      </c>
      <c r="H9756">
        <v>4.9094999999999998E-3</v>
      </c>
      <c r="I9756">
        <v>0.40503220000000001</v>
      </c>
      <c r="J9756">
        <v>8.8370699999999996E-2</v>
      </c>
      <c r="K9756">
        <v>3.8662200000000001E-2</v>
      </c>
      <c r="L9756">
        <v>0.10678120000000001</v>
      </c>
      <c r="M9756">
        <v>4.6026000000000001E-3</v>
      </c>
      <c r="O9756" t="str">
        <f>Table_Index[[#This Row],[ID]]&amp;Table_Index[[#This Row],[year]]</f>
        <v>95602007</v>
      </c>
      <c r="R9756" t="str">
        <f t="shared" si="272"/>
        <v/>
      </c>
    </row>
    <row r="9757" spans="1:18" x14ac:dyDescent="0.3">
      <c r="A9757">
        <v>9560</v>
      </c>
      <c r="B9757">
        <v>2007</v>
      </c>
      <c r="C9757">
        <v>2</v>
      </c>
      <c r="D9757">
        <v>1.8181800000000001E-2</v>
      </c>
      <c r="E9757">
        <v>5.1136399999999999E-2</v>
      </c>
      <c r="F9757">
        <v>0.1363636</v>
      </c>
      <c r="G9757">
        <v>2.5568199999999999E-2</v>
      </c>
      <c r="H9757">
        <v>5.1136000000000003E-3</v>
      </c>
      <c r="I9757">
        <v>0.51136360000000003</v>
      </c>
      <c r="J9757">
        <v>7.4999999999999997E-2</v>
      </c>
      <c r="K9757">
        <v>7.4999999999999997E-2</v>
      </c>
      <c r="L9757">
        <v>9.2045500000000002E-2</v>
      </c>
      <c r="M9757">
        <v>1.02273E-2</v>
      </c>
      <c r="O9757" t="str">
        <f>Table_Index[[#This Row],[ID]]&amp;Table_Index[[#This Row],[year]]</f>
        <v>95602007</v>
      </c>
      <c r="R9757" t="str">
        <f t="shared" si="272"/>
        <v/>
      </c>
    </row>
    <row r="9758" spans="1:18" x14ac:dyDescent="0.3">
      <c r="A9758">
        <v>9560</v>
      </c>
      <c r="B9758">
        <v>2007</v>
      </c>
      <c r="C9758">
        <v>3</v>
      </c>
      <c r="D9758">
        <v>0</v>
      </c>
      <c r="E9758">
        <v>6.5217399999999995E-2</v>
      </c>
      <c r="F9758">
        <v>0.15942029999999999</v>
      </c>
      <c r="G9758">
        <v>0.26449270000000003</v>
      </c>
      <c r="H9758">
        <v>0</v>
      </c>
      <c r="I9758">
        <v>0</v>
      </c>
      <c r="J9758">
        <v>6.3405799999999998E-2</v>
      </c>
      <c r="K9758">
        <v>0.22644929999999999</v>
      </c>
      <c r="L9758">
        <v>0.2101449</v>
      </c>
      <c r="M9758">
        <v>1.08696E-2</v>
      </c>
      <c r="O9758" t="str">
        <f>Table_Index[[#This Row],[ID]]&amp;Table_Index[[#This Row],[year]]</f>
        <v>95602007</v>
      </c>
      <c r="R9758" t="str">
        <f t="shared" si="272"/>
        <v/>
      </c>
    </row>
    <row r="9759" spans="1:18" x14ac:dyDescent="0.3">
      <c r="A9759">
        <v>9560</v>
      </c>
      <c r="B9759">
        <v>2007</v>
      </c>
      <c r="C9759">
        <v>4</v>
      </c>
      <c r="D9759">
        <v>3.4284500000000002E-2</v>
      </c>
      <c r="E9759">
        <v>4.2855600000000001E-2</v>
      </c>
      <c r="F9759">
        <v>0.1821364</v>
      </c>
      <c r="G9759">
        <v>8.5710999999999999E-3</v>
      </c>
      <c r="H9759">
        <v>4.8212999999999997E-3</v>
      </c>
      <c r="I9759">
        <v>0.48212559999999999</v>
      </c>
      <c r="J9759">
        <v>4.8212600000000001E-2</v>
      </c>
      <c r="K9759">
        <v>0.13070960000000001</v>
      </c>
      <c r="L9759">
        <v>6.2140599999999997E-2</v>
      </c>
      <c r="M9759">
        <v>4.1427E-3</v>
      </c>
      <c r="O9759" t="str">
        <f>Table_Index[[#This Row],[ID]]&amp;Table_Index[[#This Row],[year]]</f>
        <v>95602007</v>
      </c>
      <c r="R9759" t="str">
        <f t="shared" si="272"/>
        <v/>
      </c>
    </row>
    <row r="9760" spans="1:18" x14ac:dyDescent="0.3">
      <c r="A9760">
        <v>9560</v>
      </c>
      <c r="B9760">
        <v>2008</v>
      </c>
      <c r="C9760">
        <v>1</v>
      </c>
      <c r="D9760">
        <v>8.0468200000000004E-2</v>
      </c>
      <c r="E9760">
        <v>0.14630580000000001</v>
      </c>
      <c r="F9760">
        <v>0.39014870000000001</v>
      </c>
      <c r="G9760">
        <v>6.09607E-2</v>
      </c>
      <c r="H9760">
        <v>3.9015E-3</v>
      </c>
      <c r="I9760">
        <v>0</v>
      </c>
      <c r="J9760">
        <v>0.12801760000000001</v>
      </c>
      <c r="K9760">
        <v>6.09607E-2</v>
      </c>
      <c r="L9760">
        <v>0.1219215</v>
      </c>
      <c r="M9760">
        <v>7.3153000000000003E-3</v>
      </c>
      <c r="O9760" t="str">
        <f>Table_Index[[#This Row],[ID]]&amp;Table_Index[[#This Row],[year]]</f>
        <v>95602008</v>
      </c>
      <c r="R9760" t="str">
        <f t="shared" si="272"/>
        <v/>
      </c>
    </row>
    <row r="9761" spans="1:18" x14ac:dyDescent="0.3">
      <c r="A9761">
        <v>9560</v>
      </c>
      <c r="B9761">
        <v>2008</v>
      </c>
      <c r="C9761">
        <v>2</v>
      </c>
      <c r="D9761">
        <v>0.1730034</v>
      </c>
      <c r="E9761">
        <v>0.2037236</v>
      </c>
      <c r="F9761">
        <v>0.29103370000000001</v>
      </c>
      <c r="G9761">
        <v>2.9103400000000001E-2</v>
      </c>
      <c r="H9761">
        <v>5.4568999999999998E-3</v>
      </c>
      <c r="I9761">
        <v>0</v>
      </c>
      <c r="J9761">
        <v>5.4568800000000001E-2</v>
      </c>
      <c r="K9761">
        <v>6.4027399999999998E-2</v>
      </c>
      <c r="L9761">
        <v>0.16297890000000001</v>
      </c>
      <c r="M9761">
        <v>1.6103900000000001E-2</v>
      </c>
      <c r="O9761" t="str">
        <f>Table_Index[[#This Row],[ID]]&amp;Table_Index[[#This Row],[year]]</f>
        <v>95602008</v>
      </c>
      <c r="R9761" t="str">
        <f t="shared" si="272"/>
        <v/>
      </c>
    </row>
    <row r="9762" spans="1:18" x14ac:dyDescent="0.3">
      <c r="A9762">
        <v>9560</v>
      </c>
      <c r="B9762">
        <v>2008</v>
      </c>
      <c r="C9762">
        <v>3</v>
      </c>
      <c r="D9762">
        <v>0.1088455</v>
      </c>
      <c r="E9762">
        <v>0.1973732</v>
      </c>
      <c r="F9762">
        <v>0.217691</v>
      </c>
      <c r="G9762">
        <v>0.2808214</v>
      </c>
      <c r="H9762">
        <v>5.8776999999999996E-3</v>
      </c>
      <c r="I9762">
        <v>0</v>
      </c>
      <c r="J9762">
        <v>0</v>
      </c>
      <c r="K9762">
        <v>4.7891999999999997E-2</v>
      </c>
      <c r="L9762">
        <v>0.1306146</v>
      </c>
      <c r="M9762">
        <v>1.0884599999999999E-2</v>
      </c>
      <c r="O9762" t="str">
        <f>Table_Index[[#This Row],[ID]]&amp;Table_Index[[#This Row],[year]]</f>
        <v>95602008</v>
      </c>
      <c r="R9762" t="str">
        <f t="shared" si="272"/>
        <v/>
      </c>
    </row>
    <row r="9763" spans="1:18" x14ac:dyDescent="0.3">
      <c r="A9763">
        <v>9560</v>
      </c>
      <c r="B9763">
        <v>2008</v>
      </c>
      <c r="C9763">
        <v>4</v>
      </c>
      <c r="D9763">
        <v>0</v>
      </c>
      <c r="E9763">
        <v>8.6580099999999993E-2</v>
      </c>
      <c r="F9763">
        <v>0.19480520000000001</v>
      </c>
      <c r="G9763">
        <v>3.2467500000000003E-2</v>
      </c>
      <c r="H9763">
        <v>1.9480999999999999E-3</v>
      </c>
      <c r="I9763">
        <v>0.37878790000000001</v>
      </c>
      <c r="J9763">
        <v>8.0086599999999994E-2</v>
      </c>
      <c r="K9763">
        <v>0.15692639999999999</v>
      </c>
      <c r="L9763">
        <v>6.4935099999999996E-2</v>
      </c>
      <c r="M9763">
        <v>3.4632E-3</v>
      </c>
      <c r="O9763" t="str">
        <f>Table_Index[[#This Row],[ID]]&amp;Table_Index[[#This Row],[year]]</f>
        <v>95602008</v>
      </c>
      <c r="R9763" t="str">
        <f t="shared" si="272"/>
        <v/>
      </c>
    </row>
    <row r="9764" spans="1:18" x14ac:dyDescent="0.3">
      <c r="A9764">
        <v>9560</v>
      </c>
      <c r="B9764">
        <v>2009</v>
      </c>
      <c r="C9764">
        <v>1</v>
      </c>
      <c r="D9764">
        <v>9.8251099999999994E-2</v>
      </c>
      <c r="E9764">
        <v>7.8600900000000001E-2</v>
      </c>
      <c r="F9764">
        <v>0.1473767</v>
      </c>
      <c r="G9764">
        <v>2.9475299999999999E-2</v>
      </c>
      <c r="H9764">
        <v>1.9650000000000002E-3</v>
      </c>
      <c r="I9764">
        <v>0.47160540000000001</v>
      </c>
      <c r="J9764">
        <v>7.4670899999999998E-2</v>
      </c>
      <c r="K9764">
        <v>2.3580299999999998E-2</v>
      </c>
      <c r="L9764">
        <v>6.8775799999999998E-2</v>
      </c>
      <c r="M9764">
        <v>5.6985999999999998E-3</v>
      </c>
      <c r="O9764" t="str">
        <f>Table_Index[[#This Row],[ID]]&amp;Table_Index[[#This Row],[year]]</f>
        <v>95602009</v>
      </c>
      <c r="R9764" t="str">
        <f t="shared" si="272"/>
        <v/>
      </c>
    </row>
    <row r="9765" spans="1:18" x14ac:dyDescent="0.3">
      <c r="A9765">
        <v>9560</v>
      </c>
      <c r="B9765">
        <v>2009</v>
      </c>
      <c r="C9765">
        <v>2</v>
      </c>
      <c r="D9765">
        <v>0.38113390000000003</v>
      </c>
      <c r="E9765">
        <v>0</v>
      </c>
      <c r="F9765">
        <v>0.2286803</v>
      </c>
      <c r="G9765">
        <v>0.1086232</v>
      </c>
      <c r="H9765">
        <v>5.3358700000000002E-2</v>
      </c>
      <c r="I9765">
        <v>0</v>
      </c>
      <c r="J9765">
        <v>0</v>
      </c>
      <c r="K9765">
        <v>9.5283499999999993E-2</v>
      </c>
      <c r="L9765">
        <v>0.1143402</v>
      </c>
      <c r="M9765">
        <v>1.8580300000000001E-2</v>
      </c>
      <c r="O9765" t="str">
        <f>Table_Index[[#This Row],[ID]]&amp;Table_Index[[#This Row],[year]]</f>
        <v>95602009</v>
      </c>
      <c r="R9765" t="str">
        <f t="shared" si="272"/>
        <v/>
      </c>
    </row>
    <row r="9766" spans="1:18" x14ac:dyDescent="0.3">
      <c r="A9766">
        <v>9560</v>
      </c>
      <c r="B9766">
        <v>2009</v>
      </c>
      <c r="C9766">
        <v>3</v>
      </c>
      <c r="D9766">
        <v>0.17767250000000001</v>
      </c>
      <c r="E9766">
        <v>8.2913799999999996E-2</v>
      </c>
      <c r="F9766">
        <v>0.17767250000000001</v>
      </c>
      <c r="G9766">
        <v>0.3790346</v>
      </c>
      <c r="H9766">
        <v>5.3302000000000002E-3</v>
      </c>
      <c r="I9766">
        <v>0</v>
      </c>
      <c r="J9766">
        <v>0</v>
      </c>
      <c r="K9766">
        <v>3.6719000000000002E-2</v>
      </c>
      <c r="L9766">
        <v>0.1243707</v>
      </c>
      <c r="M9766">
        <v>1.6286599999999998E-2</v>
      </c>
      <c r="O9766" t="str">
        <f>Table_Index[[#This Row],[ID]]&amp;Table_Index[[#This Row],[year]]</f>
        <v>95602009</v>
      </c>
      <c r="R9766" t="str">
        <f t="shared" si="272"/>
        <v/>
      </c>
    </row>
    <row r="9767" spans="1:18" x14ac:dyDescent="0.3">
      <c r="A9767">
        <v>9560</v>
      </c>
      <c r="B9767">
        <v>2009</v>
      </c>
      <c r="C9767">
        <v>4</v>
      </c>
      <c r="D9767">
        <v>5.8266600000000002E-2</v>
      </c>
      <c r="E9767">
        <v>0.1660597</v>
      </c>
      <c r="F9767">
        <v>0.26219959999999998</v>
      </c>
      <c r="G9767">
        <v>4.36999E-2</v>
      </c>
      <c r="H9767">
        <v>0.10924979999999999</v>
      </c>
      <c r="I9767">
        <v>0</v>
      </c>
      <c r="J9767">
        <v>0</v>
      </c>
      <c r="K9767">
        <v>0.1442098</v>
      </c>
      <c r="L9767">
        <v>0.1835397</v>
      </c>
      <c r="M9767">
        <v>3.2774900000000003E-2</v>
      </c>
      <c r="O9767" t="str">
        <f>Table_Index[[#This Row],[ID]]&amp;Table_Index[[#This Row],[year]]</f>
        <v>95602009</v>
      </c>
      <c r="R9767" t="str">
        <f t="shared" si="272"/>
        <v/>
      </c>
    </row>
    <row r="9768" spans="1:18" x14ac:dyDescent="0.3">
      <c r="A9768">
        <v>9560</v>
      </c>
      <c r="B9768">
        <v>2010</v>
      </c>
      <c r="C9768">
        <v>1</v>
      </c>
      <c r="D9768">
        <v>4.8147299999999997E-2</v>
      </c>
      <c r="E9768">
        <v>1.63961E-2</v>
      </c>
      <c r="F9768">
        <v>3.5134499999999999E-2</v>
      </c>
      <c r="G9768">
        <v>4.09903E-2</v>
      </c>
      <c r="H9768">
        <v>6.8512299999999998E-2</v>
      </c>
      <c r="I9768">
        <v>0.4684603</v>
      </c>
      <c r="J9768">
        <v>0.2342301</v>
      </c>
      <c r="K9768">
        <v>1.40538E-2</v>
      </c>
      <c r="L9768">
        <v>7.0268999999999998E-2</v>
      </c>
      <c r="M9768">
        <v>3.8062E-3</v>
      </c>
      <c r="O9768" t="str">
        <f>Table_Index[[#This Row],[ID]]&amp;Table_Index[[#This Row],[year]]</f>
        <v>95602010</v>
      </c>
      <c r="R9768" t="str">
        <f t="shared" si="272"/>
        <v/>
      </c>
    </row>
    <row r="9769" spans="1:18" x14ac:dyDescent="0.3">
      <c r="A9769">
        <v>9560</v>
      </c>
      <c r="B9769">
        <v>2010</v>
      </c>
      <c r="C9769">
        <v>2</v>
      </c>
      <c r="D9769">
        <v>3.99184E-2</v>
      </c>
      <c r="E9769">
        <v>7.1997099999999994E-2</v>
      </c>
      <c r="F9769">
        <v>9.0716400000000003E-2</v>
      </c>
      <c r="G9769">
        <v>6.1197599999999998E-2</v>
      </c>
      <c r="H9769">
        <v>7.5596999999999999E-3</v>
      </c>
      <c r="I9769">
        <v>0.35998560000000002</v>
      </c>
      <c r="J9769">
        <v>0.25918960000000002</v>
      </c>
      <c r="K9769">
        <v>3.1678699999999997E-2</v>
      </c>
      <c r="L9769">
        <v>7.1997099999999994E-2</v>
      </c>
      <c r="M9769">
        <v>5.7597999999999998E-3</v>
      </c>
      <c r="O9769" t="str">
        <f>Table_Index[[#This Row],[ID]]&amp;Table_Index[[#This Row],[year]]</f>
        <v>95602010</v>
      </c>
      <c r="R9769" t="str">
        <f t="shared" si="272"/>
        <v/>
      </c>
    </row>
    <row r="9770" spans="1:18" x14ac:dyDescent="0.3">
      <c r="A9770">
        <v>9560</v>
      </c>
      <c r="B9770">
        <v>2010</v>
      </c>
      <c r="C9770">
        <v>3</v>
      </c>
      <c r="D9770">
        <v>2.6079399999999999E-2</v>
      </c>
      <c r="E9770">
        <v>0.37670239999999999</v>
      </c>
      <c r="F9770">
        <v>6.9545099999999999E-2</v>
      </c>
      <c r="G9770">
        <v>0.1188061</v>
      </c>
      <c r="H9770">
        <v>1.4488600000000001E-2</v>
      </c>
      <c r="I9770">
        <v>0.22022600000000001</v>
      </c>
      <c r="J9770">
        <v>8.1135899999999997E-2</v>
      </c>
      <c r="K9770">
        <v>2.7817999999999999E-2</v>
      </c>
      <c r="L9770">
        <v>5.7954199999999997E-2</v>
      </c>
      <c r="M9770">
        <v>7.2443000000000004E-3</v>
      </c>
      <c r="O9770" t="str">
        <f>Table_Index[[#This Row],[ID]]&amp;Table_Index[[#This Row],[year]]</f>
        <v>95602010</v>
      </c>
      <c r="R9770" t="str">
        <f t="shared" si="272"/>
        <v/>
      </c>
    </row>
    <row r="9771" spans="1:18" x14ac:dyDescent="0.3">
      <c r="A9771">
        <v>9560</v>
      </c>
      <c r="B9771">
        <v>2010</v>
      </c>
      <c r="C9771">
        <v>4</v>
      </c>
      <c r="D9771">
        <v>0.1167942</v>
      </c>
      <c r="E9771">
        <v>9.9073700000000001E-2</v>
      </c>
      <c r="F9771">
        <v>0.1288764</v>
      </c>
      <c r="G9771">
        <v>9.9073700000000001E-2</v>
      </c>
      <c r="H9771">
        <v>2.0137000000000002E-3</v>
      </c>
      <c r="I9771">
        <v>0.1449859</v>
      </c>
      <c r="J9771">
        <v>0.1127668</v>
      </c>
      <c r="K9771">
        <v>6.4438200000000001E-2</v>
      </c>
      <c r="L9771">
        <v>0.2255336</v>
      </c>
      <c r="M9771">
        <v>6.4438000000000004E-3</v>
      </c>
      <c r="O9771" t="str">
        <f>Table_Index[[#This Row],[ID]]&amp;Table_Index[[#This Row],[year]]</f>
        <v>95602010</v>
      </c>
      <c r="R9771" t="str">
        <f t="shared" si="272"/>
        <v/>
      </c>
    </row>
    <row r="9772" spans="1:18" x14ac:dyDescent="0.3">
      <c r="A9772">
        <v>9560</v>
      </c>
      <c r="B9772">
        <v>2011</v>
      </c>
      <c r="C9772">
        <v>1</v>
      </c>
      <c r="D9772">
        <v>3.9888300000000002E-2</v>
      </c>
      <c r="E9772">
        <v>9.1743099999999994E-2</v>
      </c>
      <c r="F9772">
        <v>0.1451935</v>
      </c>
      <c r="G9772">
        <v>0.1667331</v>
      </c>
      <c r="H9772">
        <v>5.1376100000000001E-2</v>
      </c>
      <c r="I9772">
        <v>0.30315120000000001</v>
      </c>
      <c r="J9772">
        <v>7.3394500000000001E-2</v>
      </c>
      <c r="K9772">
        <v>3.1910599999999997E-2</v>
      </c>
      <c r="L9772">
        <v>8.9349799999999993E-2</v>
      </c>
      <c r="M9772">
        <v>7.2597E-3</v>
      </c>
      <c r="O9772" t="str">
        <f>Table_Index[[#This Row],[ID]]&amp;Table_Index[[#This Row],[year]]</f>
        <v>95602011</v>
      </c>
      <c r="R9772" t="str">
        <f t="shared" si="272"/>
        <v/>
      </c>
    </row>
    <row r="9773" spans="1:18" x14ac:dyDescent="0.3">
      <c r="A9773">
        <v>9560</v>
      </c>
      <c r="B9773">
        <v>2011</v>
      </c>
      <c r="C9773">
        <v>2</v>
      </c>
      <c r="D9773">
        <v>3.8882100000000003E-2</v>
      </c>
      <c r="E9773">
        <v>3.9588999999999999E-2</v>
      </c>
      <c r="F9773">
        <v>6.3625200000000007E-2</v>
      </c>
      <c r="G9773">
        <v>0.14704500000000001</v>
      </c>
      <c r="H9773">
        <v>3.1812600000000003E-2</v>
      </c>
      <c r="I9773">
        <v>0.3534735</v>
      </c>
      <c r="J9773">
        <v>6.6452999999999998E-2</v>
      </c>
      <c r="K9773">
        <v>0.12725040000000001</v>
      </c>
      <c r="L9773">
        <v>0.12677920000000001</v>
      </c>
      <c r="M9773">
        <v>5.0899999999999999E-3</v>
      </c>
      <c r="O9773" t="str">
        <f>Table_Index[[#This Row],[ID]]&amp;Table_Index[[#This Row],[year]]</f>
        <v>95602011</v>
      </c>
      <c r="R9773" t="str">
        <f t="shared" si="272"/>
        <v/>
      </c>
    </row>
    <row r="9774" spans="1:18" x14ac:dyDescent="0.3">
      <c r="A9774">
        <v>9560</v>
      </c>
      <c r="B9774">
        <v>2011</v>
      </c>
      <c r="C9774">
        <v>3</v>
      </c>
      <c r="D9774">
        <v>2.4413199999999999E-2</v>
      </c>
      <c r="E9774">
        <v>6.32524E-2</v>
      </c>
      <c r="F9774">
        <v>8.8775300000000001E-2</v>
      </c>
      <c r="G9774">
        <v>0.1198467</v>
      </c>
      <c r="H9774">
        <v>6.6226400000000005E-2</v>
      </c>
      <c r="I9774">
        <v>0.34400429999999999</v>
      </c>
      <c r="J9774">
        <v>0.14925350000000001</v>
      </c>
      <c r="K9774">
        <v>8.0531900000000003E-2</v>
      </c>
      <c r="L9774">
        <v>6.0367200000000003E-2</v>
      </c>
      <c r="M9774">
        <v>3.3291000000000002E-3</v>
      </c>
      <c r="O9774" t="str">
        <f>Table_Index[[#This Row],[ID]]&amp;Table_Index[[#This Row],[year]]</f>
        <v>95602011</v>
      </c>
      <c r="R9774" t="str">
        <f t="shared" si="272"/>
        <v/>
      </c>
    </row>
    <row r="9775" spans="1:18" x14ac:dyDescent="0.3">
      <c r="A9775">
        <v>9560</v>
      </c>
      <c r="B9775">
        <v>2011</v>
      </c>
      <c r="C9775">
        <v>4</v>
      </c>
      <c r="D9775">
        <v>3.7460800000000002E-2</v>
      </c>
      <c r="E9775">
        <v>5.4488500000000002E-2</v>
      </c>
      <c r="F9775">
        <v>0.13622119999999999</v>
      </c>
      <c r="G9775">
        <v>0.1123825</v>
      </c>
      <c r="H9775">
        <v>1.6482799999999999E-2</v>
      </c>
      <c r="I9775">
        <v>0.50810520000000003</v>
      </c>
      <c r="J9775">
        <v>0</v>
      </c>
      <c r="K9775">
        <v>2.79254E-2</v>
      </c>
      <c r="L9775">
        <v>0.1021659</v>
      </c>
      <c r="M9775">
        <v>4.7676999999999997E-3</v>
      </c>
      <c r="O9775" t="str">
        <f>Table_Index[[#This Row],[ID]]&amp;Table_Index[[#This Row],[year]]</f>
        <v>95602011</v>
      </c>
      <c r="R9775" t="str">
        <f t="shared" si="272"/>
        <v/>
      </c>
    </row>
    <row r="9776" spans="1:18" x14ac:dyDescent="0.3">
      <c r="A9776">
        <v>9560</v>
      </c>
      <c r="B9776">
        <v>2012</v>
      </c>
      <c r="C9776">
        <v>1</v>
      </c>
      <c r="D9776">
        <v>4.15506E-2</v>
      </c>
      <c r="E9776">
        <v>6.61442E-2</v>
      </c>
      <c r="F9776">
        <v>0.11304640000000001</v>
      </c>
      <c r="G9776">
        <v>4.2091799999999999E-2</v>
      </c>
      <c r="H9776">
        <v>7.1755999999999999E-3</v>
      </c>
      <c r="I9776">
        <v>0.41490450000000001</v>
      </c>
      <c r="J9776">
        <v>5.2915400000000001E-2</v>
      </c>
      <c r="K9776">
        <v>0.1322884</v>
      </c>
      <c r="L9776">
        <v>0.12447130000000001</v>
      </c>
      <c r="M9776">
        <v>5.4117999999999996E-3</v>
      </c>
      <c r="O9776" t="str">
        <f>Table_Index[[#This Row],[ID]]&amp;Table_Index[[#This Row],[year]]</f>
        <v>95602012</v>
      </c>
      <c r="R9776" t="str">
        <f t="shared" si="272"/>
        <v/>
      </c>
    </row>
    <row r="9777" spans="1:18" x14ac:dyDescent="0.3">
      <c r="A9777">
        <v>9560</v>
      </c>
      <c r="B9777">
        <v>2012</v>
      </c>
      <c r="C9777">
        <v>2</v>
      </c>
      <c r="D9777">
        <v>7.0259199999999994E-2</v>
      </c>
      <c r="E9777">
        <v>5.4128799999999998E-2</v>
      </c>
      <c r="F9777">
        <v>0.1039273</v>
      </c>
      <c r="G9777">
        <v>2.2228899999999999E-2</v>
      </c>
      <c r="H9777">
        <v>7.89078E-2</v>
      </c>
      <c r="I9777">
        <v>0.3897275</v>
      </c>
      <c r="J9777">
        <v>7.5780399999999998E-2</v>
      </c>
      <c r="K9777">
        <v>9.4617199999999999E-2</v>
      </c>
      <c r="L9777">
        <v>9.5266699999999996E-2</v>
      </c>
      <c r="M9777">
        <v>1.51561E-2</v>
      </c>
      <c r="O9777" t="str">
        <f>Table_Index[[#This Row],[ID]]&amp;Table_Index[[#This Row],[year]]</f>
        <v>95602012</v>
      </c>
      <c r="R9777" t="str">
        <f t="shared" si="272"/>
        <v/>
      </c>
    </row>
    <row r="9778" spans="1:18" x14ac:dyDescent="0.3">
      <c r="A9778">
        <v>9560</v>
      </c>
      <c r="B9778">
        <v>2012</v>
      </c>
      <c r="C9778">
        <v>3</v>
      </c>
      <c r="D9778">
        <v>7.1623900000000004E-2</v>
      </c>
      <c r="E9778">
        <v>6.5893999999999994E-2</v>
      </c>
      <c r="F9778">
        <v>0.1547076</v>
      </c>
      <c r="G9778">
        <v>0.12999730000000001</v>
      </c>
      <c r="H9778">
        <v>2.46976E-2</v>
      </c>
      <c r="I9778">
        <v>0.34895150000000003</v>
      </c>
      <c r="J9778">
        <v>7.73538E-2</v>
      </c>
      <c r="K9778">
        <v>3.2660500000000002E-2</v>
      </c>
      <c r="L9778">
        <v>7.0907600000000001E-2</v>
      </c>
      <c r="M9778">
        <v>2.32061E-2</v>
      </c>
      <c r="O9778" t="str">
        <f>Table_Index[[#This Row],[ID]]&amp;Table_Index[[#This Row],[year]]</f>
        <v>95602012</v>
      </c>
      <c r="R9778" t="str">
        <f t="shared" si="272"/>
        <v/>
      </c>
    </row>
    <row r="9779" spans="1:18" x14ac:dyDescent="0.3">
      <c r="A9779">
        <v>9560</v>
      </c>
      <c r="B9779">
        <v>2012</v>
      </c>
      <c r="C9779">
        <v>4</v>
      </c>
      <c r="D9779">
        <v>5.2631600000000001E-2</v>
      </c>
      <c r="E9779">
        <v>5.58214E-2</v>
      </c>
      <c r="F9779">
        <v>0.15948960000000001</v>
      </c>
      <c r="G9779">
        <v>4.6252000000000001E-2</v>
      </c>
      <c r="H9779">
        <v>1.9138800000000001E-2</v>
      </c>
      <c r="I9779">
        <v>0.47846889999999997</v>
      </c>
      <c r="J9779">
        <v>6.3795900000000003E-2</v>
      </c>
      <c r="K9779">
        <v>2.87081E-2</v>
      </c>
      <c r="L9779">
        <v>7.9744800000000005E-2</v>
      </c>
      <c r="M9779">
        <v>1.5949000000000001E-2</v>
      </c>
      <c r="O9779" t="str">
        <f>Table_Index[[#This Row],[ID]]&amp;Table_Index[[#This Row],[year]]</f>
        <v>95602012</v>
      </c>
      <c r="R9779" t="str">
        <f t="shared" si="272"/>
        <v/>
      </c>
    </row>
    <row r="9780" spans="1:18" x14ac:dyDescent="0.3">
      <c r="A9780">
        <v>9561</v>
      </c>
      <c r="B9780">
        <v>2003</v>
      </c>
      <c r="C9780">
        <v>1</v>
      </c>
      <c r="D9780">
        <v>2.6811000000000001E-3</v>
      </c>
      <c r="E9780">
        <v>1.9304000000000001E-3</v>
      </c>
      <c r="F9780">
        <v>2.5349999999999998E-4</v>
      </c>
      <c r="G9780">
        <v>0</v>
      </c>
      <c r="H9780">
        <v>0</v>
      </c>
      <c r="I9780">
        <v>0</v>
      </c>
      <c r="J9780">
        <v>0</v>
      </c>
      <c r="K9780">
        <v>0.96519929999999998</v>
      </c>
      <c r="L9780">
        <v>6.4349999999999997E-4</v>
      </c>
      <c r="M9780">
        <v>2.92923E-2</v>
      </c>
      <c r="O9780" t="str">
        <f>Table_Index[[#This Row],[ID]]&amp;Table_Index[[#This Row],[year]]</f>
        <v>95612003</v>
      </c>
      <c r="R9780" t="str">
        <f t="shared" si="272"/>
        <v/>
      </c>
    </row>
    <row r="9781" spans="1:18" x14ac:dyDescent="0.3">
      <c r="A9781">
        <v>9561</v>
      </c>
      <c r="B9781">
        <v>2003</v>
      </c>
      <c r="C9781">
        <v>2</v>
      </c>
      <c r="D9781">
        <v>4.7441999999999996E-3</v>
      </c>
      <c r="E9781">
        <v>2.5698000000000001E-3</v>
      </c>
      <c r="F9781">
        <v>1.6605000000000001E-3</v>
      </c>
      <c r="G9781">
        <v>0</v>
      </c>
      <c r="H9781">
        <v>0</v>
      </c>
      <c r="I9781">
        <v>0</v>
      </c>
      <c r="J9781">
        <v>1.9767999999999999E-3</v>
      </c>
      <c r="K9781">
        <v>0.98837660000000005</v>
      </c>
      <c r="L9781">
        <v>5.9299999999999999E-4</v>
      </c>
      <c r="M9781">
        <v>7.9099999999999998E-5</v>
      </c>
      <c r="O9781" t="str">
        <f>Table_Index[[#This Row],[ID]]&amp;Table_Index[[#This Row],[year]]</f>
        <v>95612003</v>
      </c>
      <c r="R9781" t="str">
        <f t="shared" si="272"/>
        <v/>
      </c>
    </row>
    <row r="9782" spans="1:18" x14ac:dyDescent="0.3">
      <c r="A9782">
        <v>9561</v>
      </c>
      <c r="B9782">
        <v>2003</v>
      </c>
      <c r="C9782">
        <v>3</v>
      </c>
      <c r="D9782">
        <v>0.27210889999999999</v>
      </c>
      <c r="E9782">
        <v>0</v>
      </c>
      <c r="F9782">
        <v>0.27210889999999999</v>
      </c>
      <c r="G9782">
        <v>0</v>
      </c>
      <c r="H9782">
        <v>0</v>
      </c>
      <c r="I9782">
        <v>0</v>
      </c>
      <c r="J9782">
        <v>0</v>
      </c>
      <c r="K9782">
        <v>0.14965990000000001</v>
      </c>
      <c r="L9782">
        <v>0.27210889999999999</v>
      </c>
      <c r="M9782">
        <v>3.4013599999999998E-2</v>
      </c>
      <c r="O9782" t="str">
        <f>Table_Index[[#This Row],[ID]]&amp;Table_Index[[#This Row],[year]]</f>
        <v>95612003</v>
      </c>
      <c r="R9782" t="str">
        <f t="shared" si="272"/>
        <v/>
      </c>
    </row>
    <row r="9783" spans="1:18" x14ac:dyDescent="0.3">
      <c r="A9783">
        <v>9561</v>
      </c>
      <c r="B9783">
        <v>2003</v>
      </c>
      <c r="C9783">
        <v>4</v>
      </c>
      <c r="D9783">
        <v>0.1421801</v>
      </c>
      <c r="E9783">
        <v>8.8467599999999993E-2</v>
      </c>
      <c r="F9783">
        <v>0.1232227</v>
      </c>
      <c r="G9783">
        <v>0</v>
      </c>
      <c r="H9783">
        <v>0</v>
      </c>
      <c r="I9783">
        <v>0.44233800000000001</v>
      </c>
      <c r="J9783">
        <v>0</v>
      </c>
      <c r="K9783">
        <v>6.9510299999999997E-2</v>
      </c>
      <c r="L9783">
        <v>0.1263823</v>
      </c>
      <c r="M9783">
        <v>7.8989000000000004E-3</v>
      </c>
      <c r="O9783" t="str">
        <f>Table_Index[[#This Row],[ID]]&amp;Table_Index[[#This Row],[year]]</f>
        <v>95612003</v>
      </c>
      <c r="R9783" t="str">
        <f t="shared" si="272"/>
        <v/>
      </c>
    </row>
    <row r="9784" spans="1:18" x14ac:dyDescent="0.3">
      <c r="A9784">
        <v>9561</v>
      </c>
      <c r="B9784">
        <v>2004</v>
      </c>
      <c r="C9784">
        <v>1</v>
      </c>
      <c r="D9784">
        <v>0.29307909999999998</v>
      </c>
      <c r="E9784">
        <v>0.22139829999999999</v>
      </c>
      <c r="F9784">
        <v>0.15148310000000001</v>
      </c>
      <c r="G9784">
        <v>0</v>
      </c>
      <c r="H9784">
        <v>0</v>
      </c>
      <c r="I9784">
        <v>0</v>
      </c>
      <c r="J9784">
        <v>0</v>
      </c>
      <c r="K9784">
        <v>0.16313559999999999</v>
      </c>
      <c r="L9784">
        <v>0.15536720000000001</v>
      </c>
      <c r="M9784">
        <v>1.5536700000000001E-2</v>
      </c>
      <c r="O9784" t="str">
        <f>Table_Index[[#This Row],[ID]]&amp;Table_Index[[#This Row],[year]]</f>
        <v>95612004</v>
      </c>
      <c r="R9784" t="str">
        <f t="shared" si="272"/>
        <v/>
      </c>
    </row>
    <row r="9785" spans="1:18" x14ac:dyDescent="0.3">
      <c r="A9785">
        <v>9561</v>
      </c>
      <c r="B9785">
        <v>2004</v>
      </c>
      <c r="C9785">
        <v>2</v>
      </c>
      <c r="D9785">
        <v>7.3166000000000004E-3</v>
      </c>
      <c r="E9785">
        <v>7.2876099999999999E-2</v>
      </c>
      <c r="F9785">
        <v>1.46333E-2</v>
      </c>
      <c r="G9785">
        <v>1.11492E-2</v>
      </c>
      <c r="H9785">
        <v>0</v>
      </c>
      <c r="I9785">
        <v>0</v>
      </c>
      <c r="J9785">
        <v>0</v>
      </c>
      <c r="K9785">
        <v>1.3936499999999999E-2</v>
      </c>
      <c r="L9785">
        <v>8.3619000000000002E-3</v>
      </c>
      <c r="M9785">
        <v>0.87172640000000001</v>
      </c>
      <c r="O9785" t="str">
        <f>Table_Index[[#This Row],[ID]]&amp;Table_Index[[#This Row],[year]]</f>
        <v>95612004</v>
      </c>
      <c r="R9785" t="str">
        <f t="shared" si="272"/>
        <v/>
      </c>
    </row>
    <row r="9786" spans="1:18" x14ac:dyDescent="0.3">
      <c r="A9786">
        <v>9561</v>
      </c>
      <c r="B9786">
        <v>2004</v>
      </c>
      <c r="C9786">
        <v>3</v>
      </c>
      <c r="D9786">
        <v>7.136E-3</v>
      </c>
      <c r="E9786">
        <v>0</v>
      </c>
      <c r="F9786">
        <v>1.8078E-3</v>
      </c>
      <c r="G9786">
        <v>3.9639999999999999E-4</v>
      </c>
      <c r="H9786">
        <v>0.21408099999999999</v>
      </c>
      <c r="I9786">
        <v>0</v>
      </c>
      <c r="J9786">
        <v>0</v>
      </c>
      <c r="K9786">
        <v>0.73263270000000003</v>
      </c>
      <c r="L9786">
        <v>1.0942E-3</v>
      </c>
      <c r="M9786">
        <v>4.2851899999999998E-2</v>
      </c>
      <c r="O9786" t="str">
        <f>Table_Index[[#This Row],[ID]]&amp;Table_Index[[#This Row],[year]]</f>
        <v>95612004</v>
      </c>
      <c r="R9786" t="str">
        <f t="shared" si="272"/>
        <v/>
      </c>
    </row>
    <row r="9787" spans="1:18" x14ac:dyDescent="0.3">
      <c r="A9787">
        <v>9561</v>
      </c>
      <c r="B9787">
        <v>2004</v>
      </c>
      <c r="C9787">
        <v>4</v>
      </c>
      <c r="D9787">
        <v>0.20600189999999999</v>
      </c>
      <c r="E9787">
        <v>0.2010122</v>
      </c>
      <c r="F9787">
        <v>0.2412146</v>
      </c>
      <c r="G9787">
        <v>0</v>
      </c>
      <c r="H9787">
        <v>3.3501999999999997E-2</v>
      </c>
      <c r="I9787">
        <v>0</v>
      </c>
      <c r="J9787">
        <v>0</v>
      </c>
      <c r="K9787">
        <v>0.14740890000000001</v>
      </c>
      <c r="L9787">
        <v>0.15410940000000001</v>
      </c>
      <c r="M9787">
        <v>1.6750999999999999E-2</v>
      </c>
      <c r="O9787" t="str">
        <f>Table_Index[[#This Row],[ID]]&amp;Table_Index[[#This Row],[year]]</f>
        <v>95612004</v>
      </c>
      <c r="R9787" t="str">
        <f t="shared" si="272"/>
        <v/>
      </c>
    </row>
    <row r="9788" spans="1:18" x14ac:dyDescent="0.3">
      <c r="A9788">
        <v>9561</v>
      </c>
      <c r="B9788">
        <v>2005</v>
      </c>
      <c r="C9788">
        <v>1</v>
      </c>
      <c r="D9788">
        <v>0.1685507</v>
      </c>
      <c r="E9788">
        <v>0.1618087</v>
      </c>
      <c r="F9788">
        <v>0.3371014</v>
      </c>
      <c r="G9788">
        <v>2.02261E-2</v>
      </c>
      <c r="H9788">
        <v>0</v>
      </c>
      <c r="I9788">
        <v>0</v>
      </c>
      <c r="J9788">
        <v>0</v>
      </c>
      <c r="K9788">
        <v>0.15731400000000001</v>
      </c>
      <c r="L9788">
        <v>0.1483246</v>
      </c>
      <c r="M9788">
        <v>6.6746000000000002E-3</v>
      </c>
      <c r="O9788" t="str">
        <f>Table_Index[[#This Row],[ID]]&amp;Table_Index[[#This Row],[year]]</f>
        <v>95612005</v>
      </c>
      <c r="R9788" t="str">
        <f t="shared" si="272"/>
        <v/>
      </c>
    </row>
    <row r="9789" spans="1:18" x14ac:dyDescent="0.3">
      <c r="A9789">
        <v>9561</v>
      </c>
      <c r="B9789">
        <v>2005</v>
      </c>
      <c r="C9789">
        <v>2</v>
      </c>
      <c r="D9789">
        <v>0.16653709999999999</v>
      </c>
      <c r="E9789">
        <v>0.1132452</v>
      </c>
      <c r="F9789">
        <v>0.13322970000000001</v>
      </c>
      <c r="G9789">
        <v>2.66459E-2</v>
      </c>
      <c r="H9789">
        <v>0</v>
      </c>
      <c r="I9789">
        <v>0</v>
      </c>
      <c r="J9789">
        <v>0.25979790000000003</v>
      </c>
      <c r="K9789">
        <v>0.1132452</v>
      </c>
      <c r="L9789">
        <v>0.17986009999999999</v>
      </c>
      <c r="M9789">
        <v>7.4387000000000003E-3</v>
      </c>
      <c r="O9789" t="str">
        <f>Table_Index[[#This Row],[ID]]&amp;Table_Index[[#This Row],[year]]</f>
        <v>95612005</v>
      </c>
      <c r="R9789" t="str">
        <f t="shared" si="272"/>
        <v/>
      </c>
    </row>
    <row r="9790" spans="1:18" x14ac:dyDescent="0.3">
      <c r="A9790">
        <v>9561</v>
      </c>
      <c r="B9790">
        <v>2005</v>
      </c>
      <c r="C9790">
        <v>3</v>
      </c>
      <c r="D9790">
        <v>0.2447078</v>
      </c>
      <c r="E9790">
        <v>0.1112308</v>
      </c>
      <c r="F9790">
        <v>0.1730257</v>
      </c>
      <c r="G9790">
        <v>3.7076900000000003E-2</v>
      </c>
      <c r="H9790">
        <v>0</v>
      </c>
      <c r="I9790">
        <v>0</v>
      </c>
      <c r="J9790">
        <v>0.13594880000000001</v>
      </c>
      <c r="K9790">
        <v>0.11535049999999999</v>
      </c>
      <c r="L9790">
        <v>0.1779693</v>
      </c>
      <c r="M9790">
        <v>4.6902000000000003E-3</v>
      </c>
      <c r="O9790" t="str">
        <f>Table_Index[[#This Row],[ID]]&amp;Table_Index[[#This Row],[year]]</f>
        <v>95612005</v>
      </c>
      <c r="R9790" t="str">
        <f t="shared" si="272"/>
        <v/>
      </c>
    </row>
    <row r="9791" spans="1:18" x14ac:dyDescent="0.3">
      <c r="A9791">
        <v>9561</v>
      </c>
      <c r="B9791">
        <v>2005</v>
      </c>
      <c r="C9791">
        <v>4</v>
      </c>
      <c r="D9791">
        <v>0.2275134</v>
      </c>
      <c r="E9791">
        <v>9.9185099999999998E-2</v>
      </c>
      <c r="F9791">
        <v>0.2204113</v>
      </c>
      <c r="G9791">
        <v>1.10206E-2</v>
      </c>
      <c r="H9791">
        <v>0</v>
      </c>
      <c r="I9791">
        <v>0</v>
      </c>
      <c r="J9791">
        <v>0</v>
      </c>
      <c r="K9791">
        <v>0.1653085</v>
      </c>
      <c r="L9791">
        <v>0.2644936</v>
      </c>
      <c r="M9791">
        <v>1.20675E-2</v>
      </c>
      <c r="O9791" t="str">
        <f>Table_Index[[#This Row],[ID]]&amp;Table_Index[[#This Row],[year]]</f>
        <v>95612005</v>
      </c>
      <c r="R9791" t="str">
        <f t="shared" si="272"/>
        <v/>
      </c>
    </row>
    <row r="9792" spans="1:18" x14ac:dyDescent="0.3">
      <c r="A9792">
        <v>9561</v>
      </c>
      <c r="B9792">
        <v>2006</v>
      </c>
      <c r="C9792">
        <v>1</v>
      </c>
      <c r="D9792">
        <v>0.22750090000000001</v>
      </c>
      <c r="E9792">
        <v>9.9179600000000007E-2</v>
      </c>
      <c r="F9792">
        <v>0.22039919999999999</v>
      </c>
      <c r="G9792">
        <v>1.102E-2</v>
      </c>
      <c r="H9792">
        <v>0</v>
      </c>
      <c r="I9792">
        <v>0</v>
      </c>
      <c r="J9792">
        <v>0</v>
      </c>
      <c r="K9792">
        <v>0.16529940000000001</v>
      </c>
      <c r="L9792">
        <v>0.26447900000000002</v>
      </c>
      <c r="M9792">
        <v>1.2122000000000001E-2</v>
      </c>
      <c r="O9792" t="str">
        <f>Table_Index[[#This Row],[ID]]&amp;Table_Index[[#This Row],[year]]</f>
        <v>95612006</v>
      </c>
      <c r="R9792" t="str">
        <f t="shared" si="272"/>
        <v/>
      </c>
    </row>
    <row r="9793" spans="1:18" x14ac:dyDescent="0.3">
      <c r="A9793">
        <v>9561</v>
      </c>
      <c r="B9793">
        <v>2006</v>
      </c>
      <c r="C9793">
        <v>2</v>
      </c>
      <c r="D9793">
        <v>8.9338899999999999E-2</v>
      </c>
      <c r="E9793">
        <v>9.5294799999999999E-2</v>
      </c>
      <c r="F9793">
        <v>0.10422869999999999</v>
      </c>
      <c r="G9793">
        <v>1.48898E-2</v>
      </c>
      <c r="H9793">
        <v>0</v>
      </c>
      <c r="I9793">
        <v>0.31268610000000002</v>
      </c>
      <c r="J9793">
        <v>0.16378799999999999</v>
      </c>
      <c r="K9793">
        <v>5.9559300000000003E-2</v>
      </c>
      <c r="L9793">
        <v>0.15187610000000001</v>
      </c>
      <c r="M9793">
        <v>8.3382999999999999E-3</v>
      </c>
      <c r="O9793" t="str">
        <f>Table_Index[[#This Row],[ID]]&amp;Table_Index[[#This Row],[year]]</f>
        <v>95612006</v>
      </c>
      <c r="R9793" t="str">
        <f t="shared" si="272"/>
        <v/>
      </c>
    </row>
    <row r="9794" spans="1:18" x14ac:dyDescent="0.3">
      <c r="A9794">
        <v>9561</v>
      </c>
      <c r="B9794">
        <v>2006</v>
      </c>
      <c r="C9794">
        <v>3</v>
      </c>
      <c r="D9794">
        <v>5.5141799999999998E-2</v>
      </c>
      <c r="E9794">
        <v>7.0896600000000004E-2</v>
      </c>
      <c r="F9794">
        <v>0.1654254</v>
      </c>
      <c r="G9794">
        <v>0.1465196</v>
      </c>
      <c r="H9794">
        <v>0</v>
      </c>
      <c r="I9794">
        <v>0</v>
      </c>
      <c r="J9794">
        <v>4.7264399999999998E-2</v>
      </c>
      <c r="K9794">
        <v>9.9255200000000002E-2</v>
      </c>
      <c r="L9794">
        <v>0.40174729999999997</v>
      </c>
      <c r="M9794">
        <v>1.3749600000000001E-2</v>
      </c>
      <c r="O9794" t="str">
        <f>Table_Index[[#This Row],[ID]]&amp;Table_Index[[#This Row],[year]]</f>
        <v>95612006</v>
      </c>
      <c r="R9794" t="str">
        <f t="shared" si="272"/>
        <v/>
      </c>
    </row>
    <row r="9795" spans="1:18" x14ac:dyDescent="0.3">
      <c r="A9795">
        <v>9561</v>
      </c>
      <c r="B9795">
        <v>2006</v>
      </c>
      <c r="C9795">
        <v>4</v>
      </c>
      <c r="D9795">
        <v>0.2074204</v>
      </c>
      <c r="E9795">
        <v>8.1558500000000006E-2</v>
      </c>
      <c r="F9795">
        <v>0.22836380000000001</v>
      </c>
      <c r="G9795">
        <v>5.7997199999999999E-2</v>
      </c>
      <c r="H9795">
        <v>3.0206899999999998E-2</v>
      </c>
      <c r="I9795">
        <v>0</v>
      </c>
      <c r="J9795">
        <v>8.6995799999999998E-2</v>
      </c>
      <c r="K9795">
        <v>7.97461E-2</v>
      </c>
      <c r="L9795">
        <v>0.2174894</v>
      </c>
      <c r="M9795">
        <v>1.0222E-2</v>
      </c>
      <c r="O9795" t="str">
        <f>Table_Index[[#This Row],[ID]]&amp;Table_Index[[#This Row],[year]]</f>
        <v>95612006</v>
      </c>
      <c r="R9795" t="str">
        <f t="shared" si="272"/>
        <v/>
      </c>
    </row>
    <row r="9796" spans="1:18" x14ac:dyDescent="0.3">
      <c r="A9796">
        <v>9561</v>
      </c>
      <c r="B9796">
        <v>2007</v>
      </c>
      <c r="C9796">
        <v>1</v>
      </c>
      <c r="D9796">
        <v>0.10091990000000001</v>
      </c>
      <c r="E9796">
        <v>4.73062E-2</v>
      </c>
      <c r="F9796">
        <v>0.12614980000000001</v>
      </c>
      <c r="G9796">
        <v>1.57687E-2</v>
      </c>
      <c r="H9796">
        <v>3.0748999999999999E-2</v>
      </c>
      <c r="I9796">
        <v>0.37844939999999999</v>
      </c>
      <c r="J9796">
        <v>8.8304900000000006E-2</v>
      </c>
      <c r="K9796">
        <v>8.4099900000000005E-2</v>
      </c>
      <c r="L9796">
        <v>0.12194480000000001</v>
      </c>
      <c r="M9796">
        <v>6.3074999999999997E-3</v>
      </c>
      <c r="O9796" t="str">
        <f>Table_Index[[#This Row],[ID]]&amp;Table_Index[[#This Row],[year]]</f>
        <v>95612007</v>
      </c>
      <c r="R9796" t="str">
        <f t="shared" si="272"/>
        <v/>
      </c>
    </row>
    <row r="9797" spans="1:18" x14ac:dyDescent="0.3">
      <c r="A9797">
        <v>9561</v>
      </c>
      <c r="B9797">
        <v>2007</v>
      </c>
      <c r="C9797">
        <v>2</v>
      </c>
      <c r="D9797">
        <v>0.1050489</v>
      </c>
      <c r="E9797">
        <v>5.3448200000000001E-2</v>
      </c>
      <c r="F9797">
        <v>0.14252860000000001</v>
      </c>
      <c r="G9797">
        <v>2.37548E-2</v>
      </c>
      <c r="H9797">
        <v>2.30718E-2</v>
      </c>
      <c r="I9797">
        <v>0.31673030000000002</v>
      </c>
      <c r="J9797">
        <v>0.14252860000000001</v>
      </c>
      <c r="K9797">
        <v>4.7509500000000003E-2</v>
      </c>
      <c r="L9797">
        <v>0.1330267</v>
      </c>
      <c r="M9797">
        <v>1.2352500000000001E-2</v>
      </c>
      <c r="O9797" t="str">
        <f>Table_Index[[#This Row],[ID]]&amp;Table_Index[[#This Row],[year]]</f>
        <v>95612007</v>
      </c>
      <c r="R9797" t="str">
        <f t="shared" si="272"/>
        <v/>
      </c>
    </row>
    <row r="9798" spans="1:18" x14ac:dyDescent="0.3">
      <c r="A9798">
        <v>9561</v>
      </c>
      <c r="B9798">
        <v>2007</v>
      </c>
      <c r="C9798">
        <v>3</v>
      </c>
      <c r="D9798">
        <v>5.5086000000000003E-2</v>
      </c>
      <c r="E9798">
        <v>8.7489499999999998E-2</v>
      </c>
      <c r="F9798">
        <v>0.21386330000000001</v>
      </c>
      <c r="G9798">
        <v>0.15553690000000001</v>
      </c>
      <c r="H9798">
        <v>4.1314999999999998E-3</v>
      </c>
      <c r="I9798">
        <v>0</v>
      </c>
      <c r="J9798">
        <v>0.210623</v>
      </c>
      <c r="K9798">
        <v>6.4807100000000006E-2</v>
      </c>
      <c r="L9798">
        <v>0.18794050000000001</v>
      </c>
      <c r="M9798">
        <v>2.0522200000000001E-2</v>
      </c>
      <c r="O9798" t="str">
        <f>Table_Index[[#This Row],[ID]]&amp;Table_Index[[#This Row],[year]]</f>
        <v>95612007</v>
      </c>
      <c r="R9798" t="str">
        <f t="shared" si="272"/>
        <v/>
      </c>
    </row>
    <row r="9799" spans="1:18" x14ac:dyDescent="0.3">
      <c r="A9799">
        <v>9561</v>
      </c>
      <c r="B9799">
        <v>2007</v>
      </c>
      <c r="C9799">
        <v>4</v>
      </c>
      <c r="D9799">
        <v>0.17681140000000001</v>
      </c>
      <c r="E9799">
        <v>7.8387799999999994E-2</v>
      </c>
      <c r="F9799">
        <v>0.25654179999999999</v>
      </c>
      <c r="G9799">
        <v>8.9076999999999993E-3</v>
      </c>
      <c r="H9799">
        <v>1.6817700000000001E-2</v>
      </c>
      <c r="I9799">
        <v>0</v>
      </c>
      <c r="J9799">
        <v>0.2137849</v>
      </c>
      <c r="K9799">
        <v>6.55607E-2</v>
      </c>
      <c r="L9799">
        <v>0.1646598</v>
      </c>
      <c r="M9799">
        <v>1.8527999999999999E-2</v>
      </c>
      <c r="O9799" t="str">
        <f>Table_Index[[#This Row],[ID]]&amp;Table_Index[[#This Row],[year]]</f>
        <v>95612007</v>
      </c>
      <c r="R9799" t="str">
        <f t="shared" si="272"/>
        <v/>
      </c>
    </row>
    <row r="9800" spans="1:18" x14ac:dyDescent="0.3">
      <c r="A9800">
        <v>9561</v>
      </c>
      <c r="B9800">
        <v>2008</v>
      </c>
      <c r="C9800">
        <v>1</v>
      </c>
      <c r="D9800">
        <v>0.1052632</v>
      </c>
      <c r="E9800">
        <v>7.6400700000000002E-2</v>
      </c>
      <c r="F9800">
        <v>0.2037351</v>
      </c>
      <c r="G9800">
        <v>8.489E-3</v>
      </c>
      <c r="H9800">
        <v>1.78268E-2</v>
      </c>
      <c r="I9800">
        <v>0.33955859999999999</v>
      </c>
      <c r="J9800">
        <v>0.13582340000000001</v>
      </c>
      <c r="K9800">
        <v>4.0746999999999998E-2</v>
      </c>
      <c r="L9800">
        <v>6.6213900000000006E-2</v>
      </c>
      <c r="M9800">
        <v>5.9423000000000002E-3</v>
      </c>
      <c r="O9800" t="str">
        <f>Table_Index[[#This Row],[ID]]&amp;Table_Index[[#This Row],[year]]</f>
        <v>95612008</v>
      </c>
      <c r="R9800" t="str">
        <f t="shared" si="272"/>
        <v/>
      </c>
    </row>
    <row r="9801" spans="1:18" x14ac:dyDescent="0.3">
      <c r="A9801">
        <v>9561</v>
      </c>
      <c r="B9801">
        <v>2008</v>
      </c>
      <c r="C9801">
        <v>2</v>
      </c>
      <c r="D9801">
        <v>0.1275453</v>
      </c>
      <c r="E9801">
        <v>0.1016847</v>
      </c>
      <c r="F9801">
        <v>0.338949</v>
      </c>
      <c r="G9801">
        <v>3.6154600000000002E-2</v>
      </c>
      <c r="H9801">
        <v>2.3952399999999999E-2</v>
      </c>
      <c r="I9801">
        <v>0</v>
      </c>
      <c r="J9801">
        <v>0.18077280000000001</v>
      </c>
      <c r="K9801">
        <v>4.97125E-2</v>
      </c>
      <c r="L9801">
        <v>0.12654099999999999</v>
      </c>
      <c r="M9801">
        <v>1.4687800000000001E-2</v>
      </c>
      <c r="O9801" t="str">
        <f>Table_Index[[#This Row],[ID]]&amp;Table_Index[[#This Row],[year]]</f>
        <v>95612008</v>
      </c>
      <c r="R9801" t="str">
        <f t="shared" si="272"/>
        <v/>
      </c>
    </row>
    <row r="9802" spans="1:18" x14ac:dyDescent="0.3">
      <c r="A9802">
        <v>9561</v>
      </c>
      <c r="B9802">
        <v>2008</v>
      </c>
      <c r="C9802">
        <v>3</v>
      </c>
      <c r="D9802">
        <v>0.11173180000000001</v>
      </c>
      <c r="E9802">
        <v>0.22346369999999999</v>
      </c>
      <c r="F9802">
        <v>0.29795159999999998</v>
      </c>
      <c r="G9802">
        <v>9.6834299999999998E-2</v>
      </c>
      <c r="H9802">
        <v>5.5865999999999997E-3</v>
      </c>
      <c r="I9802">
        <v>0</v>
      </c>
      <c r="J9802">
        <v>0</v>
      </c>
      <c r="K9802">
        <v>7.4487899999999996E-2</v>
      </c>
      <c r="L9802">
        <v>0.16759779999999999</v>
      </c>
      <c r="M9802">
        <v>2.2346399999999999E-2</v>
      </c>
      <c r="O9802" t="str">
        <f>Table_Index[[#This Row],[ID]]&amp;Table_Index[[#This Row],[year]]</f>
        <v>95612008</v>
      </c>
      <c r="R9802" t="str">
        <f t="shared" si="272"/>
        <v/>
      </c>
    </row>
    <row r="9803" spans="1:18" x14ac:dyDescent="0.3">
      <c r="A9803">
        <v>9561</v>
      </c>
      <c r="B9803">
        <v>2008</v>
      </c>
      <c r="C9803">
        <v>4</v>
      </c>
      <c r="D9803">
        <v>3.9201699999999999E-2</v>
      </c>
      <c r="E9803">
        <v>7.12758E-2</v>
      </c>
      <c r="F9803">
        <v>0.24055599999999999</v>
      </c>
      <c r="G9803">
        <v>0</v>
      </c>
      <c r="H9803">
        <v>1.4789699999999999E-2</v>
      </c>
      <c r="I9803">
        <v>0.31183179999999999</v>
      </c>
      <c r="J9803">
        <v>0.17373479999999999</v>
      </c>
      <c r="K9803">
        <v>4.9893100000000003E-2</v>
      </c>
      <c r="L9803">
        <v>8.9094800000000002E-2</v>
      </c>
      <c r="M9803">
        <v>9.6221999999999992E-3</v>
      </c>
      <c r="O9803" t="str">
        <f>Table_Index[[#This Row],[ID]]&amp;Table_Index[[#This Row],[year]]</f>
        <v>95612008</v>
      </c>
      <c r="R9803" t="str">
        <f t="shared" si="272"/>
        <v/>
      </c>
    </row>
    <row r="9804" spans="1:18" x14ac:dyDescent="0.3">
      <c r="A9804">
        <v>9561</v>
      </c>
      <c r="B9804">
        <v>2009</v>
      </c>
      <c r="C9804">
        <v>1</v>
      </c>
      <c r="D9804">
        <v>0.418597</v>
      </c>
      <c r="E9804">
        <v>0</v>
      </c>
      <c r="F9804">
        <v>0.1654533</v>
      </c>
      <c r="G9804">
        <v>3.3090700000000001E-2</v>
      </c>
      <c r="H9804">
        <v>6.6181E-3</v>
      </c>
      <c r="I9804">
        <v>0</v>
      </c>
      <c r="J9804">
        <v>7.4454000000000006E-2</v>
      </c>
      <c r="K9804">
        <v>0.1058901</v>
      </c>
      <c r="L9804">
        <v>0.17372599999999999</v>
      </c>
      <c r="M9804">
        <v>2.2170700000000002E-2</v>
      </c>
      <c r="O9804" t="str">
        <f>Table_Index[[#This Row],[ID]]&amp;Table_Index[[#This Row],[year]]</f>
        <v>95612009</v>
      </c>
      <c r="R9804" t="str">
        <f t="shared" si="272"/>
        <v/>
      </c>
    </row>
    <row r="9805" spans="1:18" x14ac:dyDescent="0.3">
      <c r="A9805">
        <v>9561</v>
      </c>
      <c r="B9805">
        <v>2009</v>
      </c>
      <c r="C9805">
        <v>2</v>
      </c>
      <c r="D9805">
        <v>0.17504819999999999</v>
      </c>
      <c r="E9805">
        <v>8.30737E-2</v>
      </c>
      <c r="F9805">
        <v>0.19284970000000001</v>
      </c>
      <c r="G9805">
        <v>7.1947800000000006E-2</v>
      </c>
      <c r="H9805">
        <v>7.3579599999999995E-2</v>
      </c>
      <c r="I9805">
        <v>0</v>
      </c>
      <c r="J9805">
        <v>0.2670227</v>
      </c>
      <c r="K9805">
        <v>6.6755700000000001E-2</v>
      </c>
      <c r="L9805">
        <v>5.1921099999999998E-2</v>
      </c>
      <c r="M9805">
        <v>1.7801500000000001E-2</v>
      </c>
      <c r="O9805" t="str">
        <f>Table_Index[[#This Row],[ID]]&amp;Table_Index[[#This Row],[year]]</f>
        <v>95612009</v>
      </c>
      <c r="R9805" t="str">
        <f t="shared" si="272"/>
        <v/>
      </c>
    </row>
    <row r="9806" spans="1:18" x14ac:dyDescent="0.3">
      <c r="A9806">
        <v>9561</v>
      </c>
      <c r="B9806">
        <v>2009</v>
      </c>
      <c r="C9806">
        <v>3</v>
      </c>
      <c r="D9806">
        <v>3.4641100000000001E-2</v>
      </c>
      <c r="E9806">
        <v>0.1247081</v>
      </c>
      <c r="F9806">
        <v>8.4678299999999998E-2</v>
      </c>
      <c r="G9806">
        <v>0.38798060000000001</v>
      </c>
      <c r="H9806">
        <v>0</v>
      </c>
      <c r="I9806">
        <v>0</v>
      </c>
      <c r="J9806">
        <v>0.23413329999999999</v>
      </c>
      <c r="K9806">
        <v>4.8497600000000002E-2</v>
      </c>
      <c r="L9806">
        <v>7.8432699999999994E-2</v>
      </c>
      <c r="M9806">
        <v>6.9281999999999998E-3</v>
      </c>
      <c r="O9806" t="str">
        <f>Table_Index[[#This Row],[ID]]&amp;Table_Index[[#This Row],[year]]</f>
        <v>95612009</v>
      </c>
      <c r="R9806" t="str">
        <f t="shared" ref="R9806:R9869" si="273">RIGHT(P9806,4)</f>
        <v/>
      </c>
    </row>
    <row r="9807" spans="1:18" x14ac:dyDescent="0.3">
      <c r="A9807">
        <v>9561</v>
      </c>
      <c r="B9807">
        <v>2009</v>
      </c>
      <c r="C9807">
        <v>4</v>
      </c>
      <c r="D9807">
        <v>0.17375889999999999</v>
      </c>
      <c r="E9807">
        <v>4.1962199999999998E-2</v>
      </c>
      <c r="F9807">
        <v>0.10638300000000001</v>
      </c>
      <c r="G9807">
        <v>2.5413700000000001E-2</v>
      </c>
      <c r="H9807">
        <v>1.5366400000000001E-2</v>
      </c>
      <c r="I9807">
        <v>0.26595750000000001</v>
      </c>
      <c r="J9807">
        <v>0.20685580000000001</v>
      </c>
      <c r="K9807">
        <v>3.3096899999999999E-2</v>
      </c>
      <c r="L9807">
        <v>0.1241135</v>
      </c>
      <c r="M9807">
        <v>7.0921999999999999E-3</v>
      </c>
      <c r="O9807" t="str">
        <f>Table_Index[[#This Row],[ID]]&amp;Table_Index[[#This Row],[year]]</f>
        <v>95612009</v>
      </c>
      <c r="R9807" t="str">
        <f t="shared" si="273"/>
        <v/>
      </c>
    </row>
    <row r="9808" spans="1:18" x14ac:dyDescent="0.3">
      <c r="A9808">
        <v>9561</v>
      </c>
      <c r="B9808">
        <v>2010</v>
      </c>
      <c r="C9808">
        <v>1</v>
      </c>
      <c r="D9808">
        <v>8.2375100000000007E-2</v>
      </c>
      <c r="E9808">
        <v>5.6361899999999999E-2</v>
      </c>
      <c r="F9808">
        <v>7.8039600000000001E-2</v>
      </c>
      <c r="G9808">
        <v>0.10947220000000001</v>
      </c>
      <c r="H9808">
        <v>1.8426000000000001E-2</v>
      </c>
      <c r="I9808">
        <v>0.25134050000000002</v>
      </c>
      <c r="J9808">
        <v>0.1955325</v>
      </c>
      <c r="K9808">
        <v>0.1054464</v>
      </c>
      <c r="L9808">
        <v>8.8444900000000007E-2</v>
      </c>
      <c r="M9808">
        <v>1.45609E-2</v>
      </c>
      <c r="O9808" t="str">
        <f>Table_Index[[#This Row],[ID]]&amp;Table_Index[[#This Row],[year]]</f>
        <v>95612010</v>
      </c>
      <c r="R9808" t="str">
        <f t="shared" si="273"/>
        <v/>
      </c>
    </row>
    <row r="9809" spans="1:18" x14ac:dyDescent="0.3">
      <c r="A9809">
        <v>9561</v>
      </c>
      <c r="B9809">
        <v>2010</v>
      </c>
      <c r="C9809">
        <v>2</v>
      </c>
      <c r="D9809">
        <v>8.0749799999999997E-2</v>
      </c>
      <c r="E9809">
        <v>6.4888299999999996E-2</v>
      </c>
      <c r="F9809">
        <v>0.12781020000000001</v>
      </c>
      <c r="G9809">
        <v>8.0618700000000001E-2</v>
      </c>
      <c r="H9809">
        <v>3.08055E-2</v>
      </c>
      <c r="I9809">
        <v>0.33427279999999998</v>
      </c>
      <c r="J9809">
        <v>7.8652399999999997E-2</v>
      </c>
      <c r="K9809">
        <v>6.71823E-2</v>
      </c>
      <c r="L9809">
        <v>0.12584390000000001</v>
      </c>
      <c r="M9809">
        <v>9.1760999999999995E-3</v>
      </c>
      <c r="O9809" t="str">
        <f>Table_Index[[#This Row],[ID]]&amp;Table_Index[[#This Row],[year]]</f>
        <v>95612010</v>
      </c>
      <c r="R9809" t="str">
        <f t="shared" si="273"/>
        <v/>
      </c>
    </row>
    <row r="9810" spans="1:18" x14ac:dyDescent="0.3">
      <c r="A9810">
        <v>9561</v>
      </c>
      <c r="B9810">
        <v>2010</v>
      </c>
      <c r="C9810">
        <v>3</v>
      </c>
      <c r="D9810">
        <v>5.4740900000000002E-2</v>
      </c>
      <c r="E9810">
        <v>7.0862400000000006E-2</v>
      </c>
      <c r="F9810">
        <v>8.8427599999999995E-2</v>
      </c>
      <c r="G9810">
        <v>0.17474980000000001</v>
      </c>
      <c r="H9810">
        <v>2.1053999999999999E-3</v>
      </c>
      <c r="I9810">
        <v>0.26107200000000003</v>
      </c>
      <c r="J9810">
        <v>0.192241</v>
      </c>
      <c r="K9810">
        <v>3.7897500000000001E-2</v>
      </c>
      <c r="L9810">
        <v>0.1136926</v>
      </c>
      <c r="M9810">
        <v>4.2107999999999998E-3</v>
      </c>
      <c r="O9810" t="str">
        <f>Table_Index[[#This Row],[ID]]&amp;Table_Index[[#This Row],[year]]</f>
        <v>95612010</v>
      </c>
      <c r="R9810" t="str">
        <f t="shared" si="273"/>
        <v/>
      </c>
    </row>
    <row r="9811" spans="1:18" x14ac:dyDescent="0.3">
      <c r="A9811">
        <v>9561</v>
      </c>
      <c r="B9811">
        <v>2010</v>
      </c>
      <c r="C9811">
        <v>4</v>
      </c>
      <c r="D9811">
        <v>8.7089899999999998E-2</v>
      </c>
      <c r="E9811">
        <v>8.2368399999999994E-2</v>
      </c>
      <c r="F9811">
        <v>0.18228130000000001</v>
      </c>
      <c r="G9811">
        <v>1.34658E-2</v>
      </c>
      <c r="H9811">
        <v>3.0379999999999999E-3</v>
      </c>
      <c r="I9811">
        <v>0.141268</v>
      </c>
      <c r="J9811">
        <v>0.2369657</v>
      </c>
      <c r="K9811">
        <v>7.1089700000000006E-2</v>
      </c>
      <c r="L9811">
        <v>0.16040750000000001</v>
      </c>
      <c r="M9811">
        <v>2.2025699999999999E-2</v>
      </c>
      <c r="O9811" t="str">
        <f>Table_Index[[#This Row],[ID]]&amp;Table_Index[[#This Row],[year]]</f>
        <v>95612010</v>
      </c>
      <c r="R9811" t="str">
        <f t="shared" si="273"/>
        <v/>
      </c>
    </row>
    <row r="9812" spans="1:18" x14ac:dyDescent="0.3">
      <c r="A9812">
        <v>9561</v>
      </c>
      <c r="B9812">
        <v>2011</v>
      </c>
      <c r="C9812">
        <v>1</v>
      </c>
      <c r="D9812">
        <v>7.3800500000000005E-2</v>
      </c>
      <c r="E9812">
        <v>9.0615799999999996E-2</v>
      </c>
      <c r="F9812">
        <v>0.12891730000000001</v>
      </c>
      <c r="G9812">
        <v>7.6135999999999995E-2</v>
      </c>
      <c r="H9812">
        <v>5.3282799999999998E-2</v>
      </c>
      <c r="I9812">
        <v>8.8747400000000004E-2</v>
      </c>
      <c r="J9812">
        <v>0.26312839999999998</v>
      </c>
      <c r="K9812">
        <v>4.0169900000000001E-2</v>
      </c>
      <c r="L9812">
        <v>0.1669853</v>
      </c>
      <c r="M9812">
        <v>1.8216599999999999E-2</v>
      </c>
      <c r="O9812" t="str">
        <f>Table_Index[[#This Row],[ID]]&amp;Table_Index[[#This Row],[year]]</f>
        <v>95612011</v>
      </c>
      <c r="R9812" t="str">
        <f t="shared" si="273"/>
        <v/>
      </c>
    </row>
    <row r="9813" spans="1:18" x14ac:dyDescent="0.3">
      <c r="A9813">
        <v>9561</v>
      </c>
      <c r="B9813">
        <v>2011</v>
      </c>
      <c r="C9813">
        <v>2</v>
      </c>
      <c r="D9813">
        <v>6.2509400000000007E-2</v>
      </c>
      <c r="E9813">
        <v>6.1296499999999997E-2</v>
      </c>
      <c r="F9813">
        <v>0.12343270000000001</v>
      </c>
      <c r="G9813">
        <v>2.7289500000000001E-2</v>
      </c>
      <c r="H9813">
        <v>2.1592E-3</v>
      </c>
      <c r="I9813">
        <v>0.40724389999999999</v>
      </c>
      <c r="J9813">
        <v>9.8662200000000005E-2</v>
      </c>
      <c r="K9813">
        <v>6.0876699999999999E-2</v>
      </c>
      <c r="L9813">
        <v>0.13973640000000001</v>
      </c>
      <c r="M9813">
        <v>1.6793599999999999E-2</v>
      </c>
      <c r="O9813" t="str">
        <f>Table_Index[[#This Row],[ID]]&amp;Table_Index[[#This Row],[year]]</f>
        <v>95612011</v>
      </c>
      <c r="R9813" t="str">
        <f t="shared" si="273"/>
        <v/>
      </c>
    </row>
    <row r="9814" spans="1:18" x14ac:dyDescent="0.3">
      <c r="A9814">
        <v>9561</v>
      </c>
      <c r="B9814">
        <v>2011</v>
      </c>
      <c r="C9814">
        <v>3</v>
      </c>
      <c r="D9814">
        <v>6.4055200000000007E-2</v>
      </c>
      <c r="E9814">
        <v>5.5032499999999998E-2</v>
      </c>
      <c r="F9814">
        <v>9.2434100000000005E-2</v>
      </c>
      <c r="G9814">
        <v>9.3050300000000002E-2</v>
      </c>
      <c r="H9814">
        <v>2.9193799999999999E-2</v>
      </c>
      <c r="I9814">
        <v>0.3574118</v>
      </c>
      <c r="J9814">
        <v>0.16715160000000001</v>
      </c>
      <c r="K9814">
        <v>2.46491E-2</v>
      </c>
      <c r="L9814">
        <v>0.1062992</v>
      </c>
      <c r="M9814">
        <v>1.07224E-2</v>
      </c>
      <c r="O9814" t="str">
        <f>Table_Index[[#This Row],[ID]]&amp;Table_Index[[#This Row],[year]]</f>
        <v>95612011</v>
      </c>
      <c r="R9814" t="str">
        <f t="shared" si="273"/>
        <v/>
      </c>
    </row>
    <row r="9815" spans="1:18" x14ac:dyDescent="0.3">
      <c r="A9815">
        <v>9561</v>
      </c>
      <c r="B9815">
        <v>2011</v>
      </c>
      <c r="C9815">
        <v>4</v>
      </c>
      <c r="D9815">
        <v>6.2809299999999998E-2</v>
      </c>
      <c r="E9815">
        <v>0.1144593</v>
      </c>
      <c r="F9815">
        <v>9.02554E-2</v>
      </c>
      <c r="G9815">
        <v>2.6918299999999999E-2</v>
      </c>
      <c r="H9815">
        <v>2.0408300000000001E-2</v>
      </c>
      <c r="I9815">
        <v>0.41675830000000003</v>
      </c>
      <c r="J9815">
        <v>8.3921700000000002E-2</v>
      </c>
      <c r="K9815">
        <v>3.9585700000000001E-2</v>
      </c>
      <c r="L9815">
        <v>0.1344331</v>
      </c>
      <c r="M9815">
        <v>1.0450600000000001E-2</v>
      </c>
      <c r="O9815" t="str">
        <f>Table_Index[[#This Row],[ID]]&amp;Table_Index[[#This Row],[year]]</f>
        <v>95612011</v>
      </c>
      <c r="R9815" t="str">
        <f t="shared" si="273"/>
        <v/>
      </c>
    </row>
    <row r="9816" spans="1:18" x14ac:dyDescent="0.3">
      <c r="A9816">
        <v>9561</v>
      </c>
      <c r="B9816">
        <v>2012</v>
      </c>
      <c r="C9816">
        <v>1</v>
      </c>
      <c r="D9816">
        <v>5.6792099999999998E-2</v>
      </c>
      <c r="E9816">
        <v>0.1240115</v>
      </c>
      <c r="F9816">
        <v>9.0494900000000003E-2</v>
      </c>
      <c r="G9816">
        <v>5.6307900000000001E-2</v>
      </c>
      <c r="H9816">
        <v>1.06415E-2</v>
      </c>
      <c r="I9816">
        <v>0.34857290000000002</v>
      </c>
      <c r="J9816">
        <v>8.0439899999999995E-2</v>
      </c>
      <c r="K9816">
        <v>8.34564E-2</v>
      </c>
      <c r="L9816">
        <v>0.14412150000000001</v>
      </c>
      <c r="M9816">
        <v>5.1615999999999997E-3</v>
      </c>
      <c r="O9816" t="str">
        <f>Table_Index[[#This Row],[ID]]&amp;Table_Index[[#This Row],[year]]</f>
        <v>95612012</v>
      </c>
      <c r="R9816" t="str">
        <f t="shared" si="273"/>
        <v/>
      </c>
    </row>
    <row r="9817" spans="1:18" x14ac:dyDescent="0.3">
      <c r="A9817">
        <v>9561</v>
      </c>
      <c r="B9817">
        <v>2012</v>
      </c>
      <c r="C9817">
        <v>2</v>
      </c>
      <c r="D9817">
        <v>0</v>
      </c>
      <c r="E9817">
        <v>5.5753299999999999E-2</v>
      </c>
      <c r="F9817">
        <v>9.12327E-2</v>
      </c>
      <c r="G9817">
        <v>3.30014E-2</v>
      </c>
      <c r="H9817">
        <v>6.0247299999999997E-2</v>
      </c>
      <c r="I9817">
        <v>0.47305829999999999</v>
      </c>
      <c r="J9817">
        <v>0.16303609999999999</v>
      </c>
      <c r="K9817">
        <v>2.3652900000000001E-2</v>
      </c>
      <c r="L9817">
        <v>8.6164199999999996E-2</v>
      </c>
      <c r="M9817">
        <v>1.3853799999999999E-2</v>
      </c>
      <c r="O9817" t="str">
        <f>Table_Index[[#This Row],[ID]]&amp;Table_Index[[#This Row],[year]]</f>
        <v>95612012</v>
      </c>
      <c r="R9817" t="str">
        <f t="shared" si="273"/>
        <v/>
      </c>
    </row>
    <row r="9818" spans="1:18" x14ac:dyDescent="0.3">
      <c r="A9818">
        <v>9561</v>
      </c>
      <c r="B9818">
        <v>2012</v>
      </c>
      <c r="C9818">
        <v>3</v>
      </c>
      <c r="D9818">
        <v>8.6465700000000006E-2</v>
      </c>
      <c r="E9818">
        <v>6.8973300000000001E-2</v>
      </c>
      <c r="F9818">
        <v>0.1296698</v>
      </c>
      <c r="G9818">
        <v>0.19226309999999999</v>
      </c>
      <c r="H9818">
        <v>8.6216999999999995E-3</v>
      </c>
      <c r="I9818">
        <v>0.32115700000000003</v>
      </c>
      <c r="J9818">
        <v>0.10863299999999999</v>
      </c>
      <c r="K9818">
        <v>3.0417199999999998E-2</v>
      </c>
      <c r="L9818">
        <v>3.7935299999999998E-2</v>
      </c>
      <c r="M9818">
        <v>1.58639E-2</v>
      </c>
      <c r="O9818" t="str">
        <f>Table_Index[[#This Row],[ID]]&amp;Table_Index[[#This Row],[year]]</f>
        <v>95612012</v>
      </c>
      <c r="R9818" t="str">
        <f t="shared" si="273"/>
        <v/>
      </c>
    </row>
    <row r="9819" spans="1:18" x14ac:dyDescent="0.3">
      <c r="A9819">
        <v>9561</v>
      </c>
      <c r="B9819">
        <v>2012</v>
      </c>
      <c r="C9819">
        <v>4</v>
      </c>
      <c r="D9819">
        <v>8.7789300000000001E-2</v>
      </c>
      <c r="E9819">
        <v>0.16280929999999999</v>
      </c>
      <c r="F9819">
        <v>0.1564246</v>
      </c>
      <c r="G9819">
        <v>3.1923399999999998E-2</v>
      </c>
      <c r="H9819">
        <v>2.9529099999999999E-2</v>
      </c>
      <c r="I9819">
        <v>0.28731050000000002</v>
      </c>
      <c r="J9819">
        <v>6.3846799999999995E-2</v>
      </c>
      <c r="K9819">
        <v>2.5538700000000001E-2</v>
      </c>
      <c r="L9819">
        <v>0.14365520000000001</v>
      </c>
      <c r="M9819">
        <v>1.1173199999999999E-2</v>
      </c>
      <c r="O9819" t="str">
        <f>Table_Index[[#This Row],[ID]]&amp;Table_Index[[#This Row],[year]]</f>
        <v>95612012</v>
      </c>
      <c r="R9819" t="str">
        <f t="shared" si="273"/>
        <v/>
      </c>
    </row>
    <row r="9820" spans="1:18" x14ac:dyDescent="0.3">
      <c r="A9820">
        <v>9562</v>
      </c>
      <c r="B9820">
        <v>2003</v>
      </c>
      <c r="C9820">
        <v>1</v>
      </c>
      <c r="D9820">
        <v>3.5728000000000001E-3</v>
      </c>
      <c r="E9820">
        <v>6.4510000000000001E-4</v>
      </c>
      <c r="F9820">
        <v>2.1833999999999998E-3</v>
      </c>
      <c r="G9820">
        <v>0</v>
      </c>
      <c r="H9820">
        <v>0</v>
      </c>
      <c r="I9820">
        <v>0</v>
      </c>
      <c r="J9820">
        <v>0</v>
      </c>
      <c r="K9820">
        <v>0.99245729999999999</v>
      </c>
      <c r="L9820">
        <v>1.0916999999999999E-3</v>
      </c>
      <c r="M9820">
        <v>4.9599999999999999E-5</v>
      </c>
      <c r="O9820" t="str">
        <f>Table_Index[[#This Row],[ID]]&amp;Table_Index[[#This Row],[year]]</f>
        <v>95622003</v>
      </c>
      <c r="R9820" t="str">
        <f t="shared" si="273"/>
        <v/>
      </c>
    </row>
    <row r="9821" spans="1:18" x14ac:dyDescent="0.3">
      <c r="A9821">
        <v>9562</v>
      </c>
      <c r="B9821">
        <v>2003</v>
      </c>
      <c r="C9821">
        <v>2</v>
      </c>
      <c r="D9821">
        <v>9.5180999999999998E-3</v>
      </c>
      <c r="E9821">
        <v>1.5754E-3</v>
      </c>
      <c r="F9821">
        <v>1.6148E-3</v>
      </c>
      <c r="G9821">
        <v>0</v>
      </c>
      <c r="H9821">
        <v>0</v>
      </c>
      <c r="I9821">
        <v>0</v>
      </c>
      <c r="J9821">
        <v>1.6410999999999999E-3</v>
      </c>
      <c r="K9821">
        <v>0.98463310000000004</v>
      </c>
      <c r="L9821">
        <v>9.19E-4</v>
      </c>
      <c r="M9821">
        <v>9.8499999999999995E-5</v>
      </c>
      <c r="O9821" t="str">
        <f>Table_Index[[#This Row],[ID]]&amp;Table_Index[[#This Row],[year]]</f>
        <v>95622003</v>
      </c>
      <c r="R9821" t="str">
        <f t="shared" si="273"/>
        <v/>
      </c>
    </row>
    <row r="9822" spans="1:18" x14ac:dyDescent="0.3">
      <c r="A9822">
        <v>9562</v>
      </c>
      <c r="B9822">
        <v>2003</v>
      </c>
      <c r="C9822">
        <v>3</v>
      </c>
      <c r="D9822">
        <v>0.60085829999999996</v>
      </c>
      <c r="E9822">
        <v>0</v>
      </c>
      <c r="F9822">
        <v>0.1845493</v>
      </c>
      <c r="G9822">
        <v>0</v>
      </c>
      <c r="H9822">
        <v>0</v>
      </c>
      <c r="I9822">
        <v>0</v>
      </c>
      <c r="J9822">
        <v>0</v>
      </c>
      <c r="K9822">
        <v>0</v>
      </c>
      <c r="L9822">
        <v>0.17167379999999999</v>
      </c>
      <c r="M9822">
        <v>4.2918499999999998E-2</v>
      </c>
      <c r="O9822" t="str">
        <f>Table_Index[[#This Row],[ID]]&amp;Table_Index[[#This Row],[year]]</f>
        <v>95622003</v>
      </c>
      <c r="R9822" t="str">
        <f t="shared" si="273"/>
        <v/>
      </c>
    </row>
    <row r="9823" spans="1:18" x14ac:dyDescent="0.3">
      <c r="A9823">
        <v>9562</v>
      </c>
      <c r="B9823">
        <v>2003</v>
      </c>
      <c r="C9823">
        <v>4</v>
      </c>
      <c r="D9823">
        <v>0.48040450000000001</v>
      </c>
      <c r="E9823">
        <v>0.1061947</v>
      </c>
      <c r="F9823">
        <v>0.14791399999999999</v>
      </c>
      <c r="G9823">
        <v>0</v>
      </c>
      <c r="H9823">
        <v>0</v>
      </c>
      <c r="I9823">
        <v>0</v>
      </c>
      <c r="J9823">
        <v>0</v>
      </c>
      <c r="K9823">
        <v>8.3438700000000005E-2</v>
      </c>
      <c r="L9823">
        <v>0.1517067</v>
      </c>
      <c r="M9823">
        <v>3.0341300000000002E-2</v>
      </c>
      <c r="O9823" t="str">
        <f>Table_Index[[#This Row],[ID]]&amp;Table_Index[[#This Row],[year]]</f>
        <v>95622003</v>
      </c>
      <c r="R9823" t="str">
        <f t="shared" si="273"/>
        <v/>
      </c>
    </row>
    <row r="9824" spans="1:18" x14ac:dyDescent="0.3">
      <c r="A9824">
        <v>9562</v>
      </c>
      <c r="B9824">
        <v>2004</v>
      </c>
      <c r="C9824">
        <v>1</v>
      </c>
      <c r="D9824">
        <v>0</v>
      </c>
      <c r="E9824">
        <v>0.12104040000000001</v>
      </c>
      <c r="F9824">
        <v>0.33487860000000003</v>
      </c>
      <c r="G9824">
        <v>4.0346800000000002E-2</v>
      </c>
      <c r="H9824">
        <v>0</v>
      </c>
      <c r="I9824">
        <v>0</v>
      </c>
      <c r="J9824">
        <v>0</v>
      </c>
      <c r="K9824">
        <v>0.17752599999999999</v>
      </c>
      <c r="L9824">
        <v>0.24208089999999999</v>
      </c>
      <c r="M9824">
        <v>4.0346800000000002E-2</v>
      </c>
      <c r="O9824" t="str">
        <f>Table_Index[[#This Row],[ID]]&amp;Table_Index[[#This Row],[year]]</f>
        <v>95622004</v>
      </c>
      <c r="R9824" t="str">
        <f t="shared" si="273"/>
        <v/>
      </c>
    </row>
    <row r="9825" spans="1:18" x14ac:dyDescent="0.3">
      <c r="A9825">
        <v>9562</v>
      </c>
      <c r="B9825">
        <v>2004</v>
      </c>
      <c r="C9825">
        <v>2</v>
      </c>
      <c r="D9825">
        <v>0.43543539999999997</v>
      </c>
      <c r="E9825">
        <v>0.14506169999999999</v>
      </c>
      <c r="F9825">
        <v>0.15290290000000001</v>
      </c>
      <c r="G9825">
        <v>0</v>
      </c>
      <c r="H9825">
        <v>0</v>
      </c>
      <c r="I9825">
        <v>0</v>
      </c>
      <c r="J9825">
        <v>0</v>
      </c>
      <c r="K9825">
        <v>8.6252899999999993E-2</v>
      </c>
      <c r="L9825">
        <v>0.17054549999999999</v>
      </c>
      <c r="M9825">
        <v>9.8014999999999994E-3</v>
      </c>
      <c r="O9825" t="str">
        <f>Table_Index[[#This Row],[ID]]&amp;Table_Index[[#This Row],[year]]</f>
        <v>95622004</v>
      </c>
      <c r="R9825" t="str">
        <f t="shared" si="273"/>
        <v/>
      </c>
    </row>
    <row r="9826" spans="1:18" x14ac:dyDescent="0.3">
      <c r="A9826">
        <v>9562</v>
      </c>
      <c r="B9826">
        <v>2004</v>
      </c>
      <c r="C9826">
        <v>3</v>
      </c>
      <c r="D9826">
        <v>1.3481099999999999E-2</v>
      </c>
      <c r="E9826">
        <v>1.6176999999999999E-3</v>
      </c>
      <c r="F9826">
        <v>2.5492000000000002E-3</v>
      </c>
      <c r="G9826">
        <v>0</v>
      </c>
      <c r="H9826">
        <v>0</v>
      </c>
      <c r="I9826">
        <v>0</v>
      </c>
      <c r="J9826">
        <v>0</v>
      </c>
      <c r="K9826">
        <v>0.98044500000000001</v>
      </c>
      <c r="L9826">
        <v>1.8334E-3</v>
      </c>
      <c r="M9826">
        <v>7.3499999999999998E-5</v>
      </c>
      <c r="O9826" t="str">
        <f>Table_Index[[#This Row],[ID]]&amp;Table_Index[[#This Row],[year]]</f>
        <v>95622004</v>
      </c>
      <c r="R9826" t="str">
        <f t="shared" si="273"/>
        <v/>
      </c>
    </row>
    <row r="9827" spans="1:18" x14ac:dyDescent="0.3">
      <c r="A9827">
        <v>9562</v>
      </c>
      <c r="B9827">
        <v>2004</v>
      </c>
      <c r="C9827">
        <v>4</v>
      </c>
      <c r="D9827">
        <v>0.48602669999999998</v>
      </c>
      <c r="E9827">
        <v>6.8043699999999999E-2</v>
      </c>
      <c r="F9827">
        <v>0.19441069999999999</v>
      </c>
      <c r="G9827">
        <v>2.4301300000000001E-2</v>
      </c>
      <c r="H9827">
        <v>1.21507E-2</v>
      </c>
      <c r="I9827">
        <v>0</v>
      </c>
      <c r="J9827">
        <v>0</v>
      </c>
      <c r="K9827">
        <v>9.7205299999999994E-2</v>
      </c>
      <c r="L9827">
        <v>0.1117861</v>
      </c>
      <c r="M9827">
        <v>6.0752999999999996E-3</v>
      </c>
      <c r="O9827" t="str">
        <f>Table_Index[[#This Row],[ID]]&amp;Table_Index[[#This Row],[year]]</f>
        <v>95622004</v>
      </c>
      <c r="R9827" t="str">
        <f t="shared" si="273"/>
        <v/>
      </c>
    </row>
    <row r="9828" spans="1:18" x14ac:dyDescent="0.3">
      <c r="A9828">
        <v>9562</v>
      </c>
      <c r="B9828">
        <v>2005</v>
      </c>
      <c r="C9828">
        <v>1</v>
      </c>
      <c r="D9828">
        <v>9.2312199999999997E-2</v>
      </c>
      <c r="E9828">
        <v>0.11815970000000001</v>
      </c>
      <c r="F9828">
        <v>0.14769959999999999</v>
      </c>
      <c r="G9828">
        <v>2.2154900000000002E-2</v>
      </c>
      <c r="H9828">
        <v>0</v>
      </c>
      <c r="I9828">
        <v>0.36924899999999999</v>
      </c>
      <c r="J9828">
        <v>0</v>
      </c>
      <c r="K9828">
        <v>7.3849799999999993E-2</v>
      </c>
      <c r="L9828">
        <v>0.16985449999999999</v>
      </c>
      <c r="M9828">
        <v>6.7203000000000002E-3</v>
      </c>
      <c r="O9828" t="str">
        <f>Table_Index[[#This Row],[ID]]&amp;Table_Index[[#This Row],[year]]</f>
        <v>95622005</v>
      </c>
      <c r="R9828" t="str">
        <f t="shared" si="273"/>
        <v/>
      </c>
    </row>
    <row r="9829" spans="1:18" x14ac:dyDescent="0.3">
      <c r="A9829">
        <v>9562</v>
      </c>
      <c r="B9829">
        <v>2005</v>
      </c>
      <c r="C9829">
        <v>2</v>
      </c>
      <c r="D9829">
        <v>0</v>
      </c>
      <c r="E9829">
        <v>9.9892300000000003E-2</v>
      </c>
      <c r="F9829">
        <v>0.1116443</v>
      </c>
      <c r="G9829">
        <v>0.12633430000000001</v>
      </c>
      <c r="H9829">
        <v>0</v>
      </c>
      <c r="I9829">
        <v>0.26442070000000001</v>
      </c>
      <c r="J9829">
        <v>0</v>
      </c>
      <c r="K9829">
        <v>0.31142880000000001</v>
      </c>
      <c r="L9829">
        <v>7.6388200000000003E-2</v>
      </c>
      <c r="M9829">
        <v>9.8913000000000004E-3</v>
      </c>
      <c r="O9829" t="str">
        <f>Table_Index[[#This Row],[ID]]&amp;Table_Index[[#This Row],[year]]</f>
        <v>95622005</v>
      </c>
      <c r="R9829" t="str">
        <f t="shared" si="273"/>
        <v/>
      </c>
    </row>
    <row r="9830" spans="1:18" x14ac:dyDescent="0.3">
      <c r="A9830">
        <v>9562</v>
      </c>
      <c r="B9830">
        <v>2005</v>
      </c>
      <c r="C9830">
        <v>3</v>
      </c>
      <c r="D9830">
        <v>0.16450519999999999</v>
      </c>
      <c r="E9830">
        <v>0.1864393</v>
      </c>
      <c r="F9830">
        <v>0.21385680000000001</v>
      </c>
      <c r="G9830">
        <v>2.7417500000000001E-2</v>
      </c>
      <c r="H9830">
        <v>0</v>
      </c>
      <c r="I9830">
        <v>0</v>
      </c>
      <c r="J9830">
        <v>0</v>
      </c>
      <c r="K9830">
        <v>0.1151537</v>
      </c>
      <c r="L9830">
        <v>0.27417540000000001</v>
      </c>
      <c r="M9830">
        <v>1.8452E-2</v>
      </c>
      <c r="O9830" t="str">
        <f>Table_Index[[#This Row],[ID]]&amp;Table_Index[[#This Row],[year]]</f>
        <v>95622005</v>
      </c>
      <c r="R9830" t="str">
        <f t="shared" si="273"/>
        <v/>
      </c>
    </row>
    <row r="9831" spans="1:18" x14ac:dyDescent="0.3">
      <c r="A9831">
        <v>9562</v>
      </c>
      <c r="B9831">
        <v>2005</v>
      </c>
      <c r="C9831">
        <v>4</v>
      </c>
      <c r="D9831">
        <v>8.3212499999999995E-2</v>
      </c>
      <c r="E9831">
        <v>9.4307500000000002E-2</v>
      </c>
      <c r="F9831">
        <v>0.10124180000000001</v>
      </c>
      <c r="G9831">
        <v>1.6642500000000001E-2</v>
      </c>
      <c r="H9831">
        <v>0</v>
      </c>
      <c r="I9831">
        <v>0</v>
      </c>
      <c r="J9831">
        <v>0.42993100000000001</v>
      </c>
      <c r="K9831">
        <v>0.1220449</v>
      </c>
      <c r="L9831">
        <v>0.1442349</v>
      </c>
      <c r="M9831">
        <v>8.3847999999999995E-3</v>
      </c>
      <c r="O9831" t="str">
        <f>Table_Index[[#This Row],[ID]]&amp;Table_Index[[#This Row],[year]]</f>
        <v>95622005</v>
      </c>
      <c r="R9831" t="str">
        <f t="shared" si="273"/>
        <v/>
      </c>
    </row>
    <row r="9832" spans="1:18" x14ac:dyDescent="0.3">
      <c r="A9832">
        <v>9562</v>
      </c>
      <c r="B9832">
        <v>2006</v>
      </c>
      <c r="C9832">
        <v>1</v>
      </c>
      <c r="D9832">
        <v>8.3025799999999997E-2</v>
      </c>
      <c r="E9832">
        <v>9.2250899999999997E-2</v>
      </c>
      <c r="F9832">
        <v>9.6863500000000005E-2</v>
      </c>
      <c r="G9832">
        <v>2.2140199999999999E-2</v>
      </c>
      <c r="H9832">
        <v>0</v>
      </c>
      <c r="I9832">
        <v>0</v>
      </c>
      <c r="J9832">
        <v>0.43173430000000002</v>
      </c>
      <c r="K9832">
        <v>0.1217712</v>
      </c>
      <c r="L9832">
        <v>0.14391139999999999</v>
      </c>
      <c r="M9832">
        <v>8.3026000000000003E-3</v>
      </c>
      <c r="O9832" t="str">
        <f>Table_Index[[#This Row],[ID]]&amp;Table_Index[[#This Row],[year]]</f>
        <v>95622006</v>
      </c>
      <c r="R9832" t="str">
        <f t="shared" si="273"/>
        <v/>
      </c>
    </row>
    <row r="9833" spans="1:18" x14ac:dyDescent="0.3">
      <c r="A9833">
        <v>9562</v>
      </c>
      <c r="B9833">
        <v>2006</v>
      </c>
      <c r="C9833">
        <v>2</v>
      </c>
      <c r="D9833">
        <v>3.4919199999999997E-2</v>
      </c>
      <c r="E9833">
        <v>0.1920559</v>
      </c>
      <c r="F9833">
        <v>0.1658664</v>
      </c>
      <c r="G9833">
        <v>7.8568299999999994E-2</v>
      </c>
      <c r="H9833">
        <v>0</v>
      </c>
      <c r="I9833">
        <v>0</v>
      </c>
      <c r="J9833">
        <v>3.2736800000000003E-2</v>
      </c>
      <c r="K9833">
        <v>0.18332609999999999</v>
      </c>
      <c r="L9833">
        <v>0.29681360000000001</v>
      </c>
      <c r="M9833">
        <v>1.5713700000000001E-2</v>
      </c>
      <c r="O9833" t="str">
        <f>Table_Index[[#This Row],[ID]]&amp;Table_Index[[#This Row],[year]]</f>
        <v>95622006</v>
      </c>
      <c r="R9833" t="str">
        <f t="shared" si="273"/>
        <v/>
      </c>
    </row>
    <row r="9834" spans="1:18" x14ac:dyDescent="0.3">
      <c r="A9834">
        <v>9562</v>
      </c>
      <c r="B9834">
        <v>2006</v>
      </c>
      <c r="C9834">
        <v>3</v>
      </c>
      <c r="D9834">
        <v>8.3436200000000002E-2</v>
      </c>
      <c r="E9834">
        <v>9.3138100000000001E-2</v>
      </c>
      <c r="F9834">
        <v>0.11060150000000001</v>
      </c>
      <c r="G9834">
        <v>0.1164227</v>
      </c>
      <c r="H9834">
        <v>0</v>
      </c>
      <c r="I9834">
        <v>0.34926800000000002</v>
      </c>
      <c r="J9834">
        <v>8.0040600000000003E-2</v>
      </c>
      <c r="K9834">
        <v>5.8211300000000001E-2</v>
      </c>
      <c r="L9834">
        <v>0.1018698</v>
      </c>
      <c r="M9834">
        <v>7.0118000000000003E-3</v>
      </c>
      <c r="O9834" t="str">
        <f>Table_Index[[#This Row],[ID]]&amp;Table_Index[[#This Row],[year]]</f>
        <v>95622006</v>
      </c>
      <c r="R9834" t="str">
        <f t="shared" si="273"/>
        <v/>
      </c>
    </row>
    <row r="9835" spans="1:18" x14ac:dyDescent="0.3">
      <c r="A9835">
        <v>9562</v>
      </c>
      <c r="B9835">
        <v>2006</v>
      </c>
      <c r="C9835">
        <v>4</v>
      </c>
      <c r="D9835">
        <v>2.5180899999999999E-2</v>
      </c>
      <c r="E9835">
        <v>6.7988499999999993E-2</v>
      </c>
      <c r="F9835">
        <v>9.5183900000000002E-2</v>
      </c>
      <c r="G9835">
        <v>2.26628E-2</v>
      </c>
      <c r="H9835">
        <v>0</v>
      </c>
      <c r="I9835">
        <v>0.5439079</v>
      </c>
      <c r="J9835">
        <v>0</v>
      </c>
      <c r="K9835">
        <v>9.97165E-2</v>
      </c>
      <c r="L9835">
        <v>0.13597699999999999</v>
      </c>
      <c r="M9835">
        <v>9.3824000000000008E-3</v>
      </c>
      <c r="O9835" t="str">
        <f>Table_Index[[#This Row],[ID]]&amp;Table_Index[[#This Row],[year]]</f>
        <v>95622006</v>
      </c>
      <c r="R9835" t="str">
        <f t="shared" si="273"/>
        <v/>
      </c>
    </row>
    <row r="9836" spans="1:18" x14ac:dyDescent="0.3">
      <c r="A9836">
        <v>9562</v>
      </c>
      <c r="B9836">
        <v>2007</v>
      </c>
      <c r="C9836">
        <v>1</v>
      </c>
      <c r="D9836">
        <v>6.5199699999999999E-2</v>
      </c>
      <c r="E9836">
        <v>0.1026895</v>
      </c>
      <c r="F9836">
        <v>0.1303993</v>
      </c>
      <c r="G9836">
        <v>2.7709899999999999E-2</v>
      </c>
      <c r="H9836">
        <v>0</v>
      </c>
      <c r="I9836">
        <v>0.39119799999999999</v>
      </c>
      <c r="J9836">
        <v>0.1238794</v>
      </c>
      <c r="K9836">
        <v>3.5859799999999997E-2</v>
      </c>
      <c r="L9836">
        <v>0.1189894</v>
      </c>
      <c r="M9836">
        <v>4.0749999999999996E-3</v>
      </c>
      <c r="O9836" t="str">
        <f>Table_Index[[#This Row],[ID]]&amp;Table_Index[[#This Row],[year]]</f>
        <v>95622007</v>
      </c>
      <c r="R9836" t="str">
        <f t="shared" si="273"/>
        <v/>
      </c>
    </row>
    <row r="9837" spans="1:18" x14ac:dyDescent="0.3">
      <c r="A9837">
        <v>9562</v>
      </c>
      <c r="B9837">
        <v>2007</v>
      </c>
      <c r="C9837">
        <v>2</v>
      </c>
      <c r="D9837">
        <v>0.12894910000000001</v>
      </c>
      <c r="E9837">
        <v>0</v>
      </c>
      <c r="F9837">
        <v>0.25789810000000002</v>
      </c>
      <c r="G9837">
        <v>5.8027099999999998E-2</v>
      </c>
      <c r="H9837">
        <v>9.6711999999999996E-3</v>
      </c>
      <c r="I9837">
        <v>0</v>
      </c>
      <c r="J9837">
        <v>0.28691159999999999</v>
      </c>
      <c r="K9837">
        <v>6.4474500000000004E-2</v>
      </c>
      <c r="L9837">
        <v>0.18052869999999999</v>
      </c>
      <c r="M9837">
        <v>1.35397E-2</v>
      </c>
      <c r="O9837" t="str">
        <f>Table_Index[[#This Row],[ID]]&amp;Table_Index[[#This Row],[year]]</f>
        <v>95622007</v>
      </c>
      <c r="R9837" t="str">
        <f t="shared" si="273"/>
        <v/>
      </c>
    </row>
    <row r="9838" spans="1:18" x14ac:dyDescent="0.3">
      <c r="A9838">
        <v>9562</v>
      </c>
      <c r="B9838">
        <v>2007</v>
      </c>
      <c r="C9838">
        <v>3</v>
      </c>
      <c r="D9838">
        <v>5.9523800000000002E-2</v>
      </c>
      <c r="E9838">
        <v>7.2751300000000005E-2</v>
      </c>
      <c r="F9838">
        <v>8.7301599999999993E-2</v>
      </c>
      <c r="G9838">
        <v>1.9841299999999999E-2</v>
      </c>
      <c r="H9838">
        <v>0</v>
      </c>
      <c r="I9838">
        <v>0.59523800000000004</v>
      </c>
      <c r="J9838">
        <v>0</v>
      </c>
      <c r="K9838">
        <v>3.9682500000000002E-2</v>
      </c>
      <c r="L9838">
        <v>0.1150794</v>
      </c>
      <c r="M9838">
        <v>1.0581999999999999E-2</v>
      </c>
      <c r="O9838" t="str">
        <f>Table_Index[[#This Row],[ID]]&amp;Table_Index[[#This Row],[year]]</f>
        <v>95622007</v>
      </c>
      <c r="R9838" t="str">
        <f t="shared" si="273"/>
        <v/>
      </c>
    </row>
    <row r="9839" spans="1:18" x14ac:dyDescent="0.3">
      <c r="A9839">
        <v>9562</v>
      </c>
      <c r="B9839">
        <v>2007</v>
      </c>
      <c r="C9839">
        <v>4</v>
      </c>
      <c r="D9839">
        <v>0.1322314</v>
      </c>
      <c r="E9839">
        <v>9.0909100000000007E-2</v>
      </c>
      <c r="F9839">
        <v>0.28925620000000002</v>
      </c>
      <c r="G9839">
        <v>9.5041299999999995E-2</v>
      </c>
      <c r="H9839">
        <v>2.6859500000000001E-2</v>
      </c>
      <c r="I9839">
        <v>0</v>
      </c>
      <c r="J9839">
        <v>0</v>
      </c>
      <c r="K9839">
        <v>0.1033058</v>
      </c>
      <c r="L9839">
        <v>0.231405</v>
      </c>
      <c r="M9839">
        <v>3.09917E-2</v>
      </c>
      <c r="O9839" t="str">
        <f>Table_Index[[#This Row],[ID]]&amp;Table_Index[[#This Row],[year]]</f>
        <v>95622007</v>
      </c>
      <c r="R9839" t="str">
        <f t="shared" si="273"/>
        <v/>
      </c>
    </row>
    <row r="9840" spans="1:18" x14ac:dyDescent="0.3">
      <c r="A9840">
        <v>9562</v>
      </c>
      <c r="B9840">
        <v>2008</v>
      </c>
      <c r="C9840">
        <v>1</v>
      </c>
      <c r="D9840">
        <v>0.12</v>
      </c>
      <c r="E9840">
        <v>0.15</v>
      </c>
      <c r="F9840">
        <v>0.375</v>
      </c>
      <c r="G9840">
        <v>2.5000000000000001E-2</v>
      </c>
      <c r="H9840">
        <v>5.0000000000000001E-3</v>
      </c>
      <c r="I9840">
        <v>0</v>
      </c>
      <c r="J9840">
        <v>7.0000000000000007E-2</v>
      </c>
      <c r="K9840">
        <v>0.1</v>
      </c>
      <c r="L9840">
        <v>0.14000000000000001</v>
      </c>
      <c r="M9840">
        <v>1.4999999999999999E-2</v>
      </c>
      <c r="O9840" t="str">
        <f>Table_Index[[#This Row],[ID]]&amp;Table_Index[[#This Row],[year]]</f>
        <v>95622008</v>
      </c>
      <c r="R9840" t="str">
        <f t="shared" si="273"/>
        <v/>
      </c>
    </row>
    <row r="9841" spans="1:18" x14ac:dyDescent="0.3">
      <c r="A9841">
        <v>9562</v>
      </c>
      <c r="B9841">
        <v>2008</v>
      </c>
      <c r="C9841">
        <v>2</v>
      </c>
      <c r="D9841">
        <v>0.21683930000000001</v>
      </c>
      <c r="E9841">
        <v>0.10882269999999999</v>
      </c>
      <c r="F9841">
        <v>0.36274230000000002</v>
      </c>
      <c r="G9841">
        <v>9.0685600000000005E-2</v>
      </c>
      <c r="H9841">
        <v>6.1666000000000004E-3</v>
      </c>
      <c r="I9841">
        <v>0</v>
      </c>
      <c r="J9841">
        <v>0</v>
      </c>
      <c r="K9841">
        <v>9.0685600000000005E-2</v>
      </c>
      <c r="L9841">
        <v>0.10882269999999999</v>
      </c>
      <c r="M9841">
        <v>1.5235200000000001E-2</v>
      </c>
      <c r="O9841" t="str">
        <f>Table_Index[[#This Row],[ID]]&amp;Table_Index[[#This Row],[year]]</f>
        <v>95622008</v>
      </c>
      <c r="R9841" t="str">
        <f t="shared" si="273"/>
        <v/>
      </c>
    </row>
    <row r="9842" spans="1:18" x14ac:dyDescent="0.3">
      <c r="A9842">
        <v>9562</v>
      </c>
      <c r="B9842">
        <v>2008</v>
      </c>
      <c r="C9842">
        <v>3</v>
      </c>
      <c r="D9842">
        <v>0.30599759999999998</v>
      </c>
      <c r="E9842">
        <v>0.11131870000000001</v>
      </c>
      <c r="F9842">
        <v>0.28989239999999999</v>
      </c>
      <c r="G9842">
        <v>0</v>
      </c>
      <c r="H9842">
        <v>0</v>
      </c>
      <c r="I9842">
        <v>0</v>
      </c>
      <c r="J9842">
        <v>0.1304516</v>
      </c>
      <c r="K9842">
        <v>6.52258E-2</v>
      </c>
      <c r="L9842">
        <v>8.6967699999999995E-2</v>
      </c>
      <c r="M9842">
        <v>1.0146199999999999E-2</v>
      </c>
      <c r="O9842" t="str">
        <f>Table_Index[[#This Row],[ID]]&amp;Table_Index[[#This Row],[year]]</f>
        <v>95622008</v>
      </c>
      <c r="R9842" t="str">
        <f t="shared" si="273"/>
        <v/>
      </c>
    </row>
    <row r="9843" spans="1:18" x14ac:dyDescent="0.3">
      <c r="A9843">
        <v>9562</v>
      </c>
      <c r="B9843">
        <v>2008</v>
      </c>
      <c r="C9843">
        <v>4</v>
      </c>
      <c r="D9843">
        <v>0.1555694</v>
      </c>
      <c r="E9843">
        <v>0.1151213</v>
      </c>
      <c r="F9843">
        <v>0.33602989999999999</v>
      </c>
      <c r="G9843">
        <v>8.4007499999999999E-2</v>
      </c>
      <c r="H9843">
        <v>0</v>
      </c>
      <c r="I9843">
        <v>0</v>
      </c>
      <c r="J9843">
        <v>0.1151213</v>
      </c>
      <c r="K9843">
        <v>7.4673299999999998E-2</v>
      </c>
      <c r="L9843">
        <v>0.1045426</v>
      </c>
      <c r="M9843">
        <v>1.49347E-2</v>
      </c>
      <c r="O9843" t="str">
        <f>Table_Index[[#This Row],[ID]]&amp;Table_Index[[#This Row],[year]]</f>
        <v>95622008</v>
      </c>
      <c r="R9843" t="str">
        <f t="shared" si="273"/>
        <v/>
      </c>
    </row>
    <row r="9844" spans="1:18" x14ac:dyDescent="0.3">
      <c r="A9844">
        <v>9562</v>
      </c>
      <c r="B9844">
        <v>2009</v>
      </c>
      <c r="C9844">
        <v>1</v>
      </c>
      <c r="D9844">
        <v>5.6284099999999997E-2</v>
      </c>
      <c r="E9844">
        <v>9.1180300000000006E-2</v>
      </c>
      <c r="F9844">
        <v>0.18236050000000001</v>
      </c>
      <c r="G9844">
        <v>7.5983599999999998E-2</v>
      </c>
      <c r="H9844">
        <v>3.2926200000000003E-2</v>
      </c>
      <c r="I9844">
        <v>0</v>
      </c>
      <c r="J9844">
        <v>0.41157759999999999</v>
      </c>
      <c r="K9844">
        <v>6.0786800000000002E-2</v>
      </c>
      <c r="L9844">
        <v>7.5983599999999998E-2</v>
      </c>
      <c r="M9844">
        <v>1.29172E-2</v>
      </c>
      <c r="O9844" t="str">
        <f>Table_Index[[#This Row],[ID]]&amp;Table_Index[[#This Row],[year]]</f>
        <v>95622009</v>
      </c>
      <c r="R9844" t="str">
        <f t="shared" si="273"/>
        <v/>
      </c>
    </row>
    <row r="9845" spans="1:18" x14ac:dyDescent="0.3">
      <c r="A9845">
        <v>9562</v>
      </c>
      <c r="B9845">
        <v>2009</v>
      </c>
      <c r="C9845">
        <v>2</v>
      </c>
      <c r="D9845">
        <v>7.4229900000000001E-2</v>
      </c>
      <c r="E9845">
        <v>0.1237164</v>
      </c>
      <c r="F9845">
        <v>0.22268959999999999</v>
      </c>
      <c r="G9845">
        <v>0.11134479999999999</v>
      </c>
      <c r="H9845">
        <v>9.2787000000000008E-3</v>
      </c>
      <c r="I9845">
        <v>0</v>
      </c>
      <c r="J9845">
        <v>0.18557470000000001</v>
      </c>
      <c r="K9845">
        <v>0.1224793</v>
      </c>
      <c r="L9845">
        <v>0.1299023</v>
      </c>
      <c r="M9845">
        <v>2.0784400000000001E-2</v>
      </c>
      <c r="O9845" t="str">
        <f>Table_Index[[#This Row],[ID]]&amp;Table_Index[[#This Row],[year]]</f>
        <v>95622009</v>
      </c>
      <c r="R9845" t="str">
        <f t="shared" si="273"/>
        <v/>
      </c>
    </row>
    <row r="9846" spans="1:18" x14ac:dyDescent="0.3">
      <c r="A9846">
        <v>9562</v>
      </c>
      <c r="B9846">
        <v>2009</v>
      </c>
      <c r="C9846">
        <v>3</v>
      </c>
      <c r="D9846">
        <v>0.16239419999999999</v>
      </c>
      <c r="E9846">
        <v>6.4957699999999993E-2</v>
      </c>
      <c r="F9846">
        <v>0.13919500000000001</v>
      </c>
      <c r="G9846">
        <v>0.26679039999999998</v>
      </c>
      <c r="H9846">
        <v>5.1270200000000002E-2</v>
      </c>
      <c r="I9846">
        <v>0</v>
      </c>
      <c r="J9846">
        <v>0</v>
      </c>
      <c r="K9846">
        <v>0.111356</v>
      </c>
      <c r="L9846">
        <v>0.18559329999999999</v>
      </c>
      <c r="M9846">
        <v>1.8443299999999999E-2</v>
      </c>
      <c r="O9846" t="str">
        <f>Table_Index[[#This Row],[ID]]&amp;Table_Index[[#This Row],[year]]</f>
        <v>95622009</v>
      </c>
      <c r="R9846" t="str">
        <f t="shared" si="273"/>
        <v/>
      </c>
    </row>
    <row r="9847" spans="1:18" x14ac:dyDescent="0.3">
      <c r="A9847">
        <v>9562</v>
      </c>
      <c r="B9847">
        <v>2009</v>
      </c>
      <c r="C9847">
        <v>4</v>
      </c>
      <c r="D9847">
        <v>0.1037293</v>
      </c>
      <c r="E9847">
        <v>8.8910799999999998E-2</v>
      </c>
      <c r="F9847">
        <v>0.1778217</v>
      </c>
      <c r="G9847">
        <v>2.66733E-2</v>
      </c>
      <c r="H9847">
        <v>0</v>
      </c>
      <c r="I9847">
        <v>0</v>
      </c>
      <c r="J9847">
        <v>0.41862189999999999</v>
      </c>
      <c r="K9847">
        <v>4.4455399999999999E-2</v>
      </c>
      <c r="L9847">
        <v>0.12743889999999999</v>
      </c>
      <c r="M9847">
        <v>1.2348700000000001E-2</v>
      </c>
      <c r="O9847" t="str">
        <f>Table_Index[[#This Row],[ID]]&amp;Table_Index[[#This Row],[year]]</f>
        <v>95622009</v>
      </c>
      <c r="R9847" t="str">
        <f t="shared" si="273"/>
        <v/>
      </c>
    </row>
    <row r="9848" spans="1:18" x14ac:dyDescent="0.3">
      <c r="A9848">
        <v>9562</v>
      </c>
      <c r="B9848">
        <v>2010</v>
      </c>
      <c r="C9848">
        <v>1</v>
      </c>
      <c r="D9848">
        <v>4.1981900000000003E-2</v>
      </c>
      <c r="E9848">
        <v>5.1685300000000003E-2</v>
      </c>
      <c r="F9848">
        <v>5.3467500000000001E-2</v>
      </c>
      <c r="G9848">
        <v>7.7973500000000001E-2</v>
      </c>
      <c r="H9848">
        <v>5.5323999999999998E-2</v>
      </c>
      <c r="I9848">
        <v>0.17154169999999999</v>
      </c>
      <c r="J9848">
        <v>0.41500989999999999</v>
      </c>
      <c r="K9848">
        <v>6.8171099999999998E-2</v>
      </c>
      <c r="L9848">
        <v>6.0596499999999998E-2</v>
      </c>
      <c r="M9848">
        <v>4.2484000000000003E-3</v>
      </c>
      <c r="O9848" t="str">
        <f>Table_Index[[#This Row],[ID]]&amp;Table_Index[[#This Row],[year]]</f>
        <v>95622010</v>
      </c>
      <c r="R9848" t="str">
        <f t="shared" si="273"/>
        <v/>
      </c>
    </row>
    <row r="9849" spans="1:18" x14ac:dyDescent="0.3">
      <c r="A9849">
        <v>9562</v>
      </c>
      <c r="B9849">
        <v>2010</v>
      </c>
      <c r="C9849">
        <v>2</v>
      </c>
      <c r="D9849">
        <v>3.9370099999999998E-2</v>
      </c>
      <c r="E9849">
        <v>7.6990400000000001E-2</v>
      </c>
      <c r="F9849">
        <v>0.11023620000000001</v>
      </c>
      <c r="G9849">
        <v>1.04987E-2</v>
      </c>
      <c r="H9849">
        <v>8.6614200000000002E-2</v>
      </c>
      <c r="I9849">
        <v>0.33245849999999999</v>
      </c>
      <c r="J9849">
        <v>0.1749781</v>
      </c>
      <c r="K9849">
        <v>3.0621200000000001E-2</v>
      </c>
      <c r="L9849">
        <v>0.12948380000000001</v>
      </c>
      <c r="M9849">
        <v>8.7489000000000004E-3</v>
      </c>
      <c r="O9849" t="str">
        <f>Table_Index[[#This Row],[ID]]&amp;Table_Index[[#This Row],[year]]</f>
        <v>95622010</v>
      </c>
      <c r="R9849" t="str">
        <f t="shared" si="273"/>
        <v/>
      </c>
    </row>
    <row r="9850" spans="1:18" x14ac:dyDescent="0.3">
      <c r="A9850">
        <v>9562</v>
      </c>
      <c r="B9850">
        <v>2010</v>
      </c>
      <c r="C9850">
        <v>3</v>
      </c>
      <c r="D9850">
        <v>6.2786499999999995E-2</v>
      </c>
      <c r="E9850">
        <v>5.65079E-2</v>
      </c>
      <c r="F9850">
        <v>0.12055009999999999</v>
      </c>
      <c r="G9850">
        <v>0.14440900000000001</v>
      </c>
      <c r="H9850">
        <v>8.1433099999999994E-2</v>
      </c>
      <c r="I9850">
        <v>0.33904719999999999</v>
      </c>
      <c r="J9850">
        <v>0</v>
      </c>
      <c r="K9850">
        <v>4.1857699999999998E-2</v>
      </c>
      <c r="L9850">
        <v>0.1450369</v>
      </c>
      <c r="M9850">
        <v>8.3715000000000005E-3</v>
      </c>
      <c r="O9850" t="str">
        <f>Table_Index[[#This Row],[ID]]&amp;Table_Index[[#This Row],[year]]</f>
        <v>95622010</v>
      </c>
      <c r="R9850" t="str">
        <f t="shared" si="273"/>
        <v/>
      </c>
    </row>
    <row r="9851" spans="1:18" x14ac:dyDescent="0.3">
      <c r="A9851">
        <v>9562</v>
      </c>
      <c r="B9851">
        <v>2010</v>
      </c>
      <c r="C9851">
        <v>4</v>
      </c>
      <c r="D9851">
        <v>0.12672929999999999</v>
      </c>
      <c r="E9851">
        <v>0.1372901</v>
      </c>
      <c r="F9851">
        <v>0.38018800000000003</v>
      </c>
      <c r="G9851">
        <v>4.2243099999999999E-2</v>
      </c>
      <c r="H9851">
        <v>6.1780500000000002E-2</v>
      </c>
      <c r="I9851">
        <v>0</v>
      </c>
      <c r="J9851">
        <v>0</v>
      </c>
      <c r="K9851">
        <v>3.2104800000000003E-2</v>
      </c>
      <c r="L9851">
        <v>0.19854260000000001</v>
      </c>
      <c r="M9851">
        <v>2.1121600000000001E-2</v>
      </c>
      <c r="O9851" t="str">
        <f>Table_Index[[#This Row],[ID]]&amp;Table_Index[[#This Row],[year]]</f>
        <v>95622010</v>
      </c>
      <c r="R9851" t="str">
        <f t="shared" si="273"/>
        <v/>
      </c>
    </row>
    <row r="9852" spans="1:18" x14ac:dyDescent="0.3">
      <c r="A9852">
        <v>9562</v>
      </c>
      <c r="B9852">
        <v>2011</v>
      </c>
      <c r="C9852">
        <v>1</v>
      </c>
      <c r="D9852">
        <v>4.46217E-2</v>
      </c>
      <c r="E9852">
        <v>5.9630799999999998E-2</v>
      </c>
      <c r="F9852">
        <v>8.3888799999999999E-2</v>
      </c>
      <c r="G9852">
        <v>4.46217E-2</v>
      </c>
      <c r="H9852">
        <v>8.2326999999999997E-2</v>
      </c>
      <c r="I9852">
        <v>0.26773010000000003</v>
      </c>
      <c r="J9852">
        <v>0.28067039999999999</v>
      </c>
      <c r="K9852">
        <v>3.5697300000000001E-2</v>
      </c>
      <c r="L9852">
        <v>9.8167699999999997E-2</v>
      </c>
      <c r="M9852">
        <v>2.6443999999999999E-3</v>
      </c>
      <c r="O9852" t="str">
        <f>Table_Index[[#This Row],[ID]]&amp;Table_Index[[#This Row],[year]]</f>
        <v>95622011</v>
      </c>
      <c r="R9852" t="str">
        <f t="shared" si="273"/>
        <v/>
      </c>
    </row>
    <row r="9853" spans="1:18" x14ac:dyDescent="0.3">
      <c r="A9853">
        <v>9562</v>
      </c>
      <c r="B9853">
        <v>2011</v>
      </c>
      <c r="C9853">
        <v>2</v>
      </c>
      <c r="D9853">
        <v>5.7837899999999998E-2</v>
      </c>
      <c r="E9853">
        <v>3.3651199999999999E-2</v>
      </c>
      <c r="F9853">
        <v>0.2103197</v>
      </c>
      <c r="G9853">
        <v>5.7837899999999998E-2</v>
      </c>
      <c r="H9853">
        <v>3.6735799999999999E-2</v>
      </c>
      <c r="I9853">
        <v>0.1156758</v>
      </c>
      <c r="J9853">
        <v>0.23135169999999999</v>
      </c>
      <c r="K9853">
        <v>0.1104178</v>
      </c>
      <c r="L9853">
        <v>0.13670779999999999</v>
      </c>
      <c r="M9853">
        <v>9.4643999999999995E-3</v>
      </c>
      <c r="O9853" t="str">
        <f>Table_Index[[#This Row],[ID]]&amp;Table_Index[[#This Row],[year]]</f>
        <v>95622011</v>
      </c>
      <c r="R9853" t="str">
        <f t="shared" si="273"/>
        <v/>
      </c>
    </row>
    <row r="9854" spans="1:18" x14ac:dyDescent="0.3">
      <c r="A9854">
        <v>9562</v>
      </c>
      <c r="B9854">
        <v>2011</v>
      </c>
      <c r="C9854">
        <v>3</v>
      </c>
      <c r="D9854">
        <v>5.4435400000000002E-2</v>
      </c>
      <c r="E9854">
        <v>6.8715899999999996E-2</v>
      </c>
      <c r="F9854">
        <v>0.12300990000000001</v>
      </c>
      <c r="G9854">
        <v>6.0444499999999998E-2</v>
      </c>
      <c r="H9854">
        <v>1.65427E-2</v>
      </c>
      <c r="I9854">
        <v>0.36902980000000002</v>
      </c>
      <c r="J9854">
        <v>0.12725159999999999</v>
      </c>
      <c r="K9854">
        <v>5.09007E-2</v>
      </c>
      <c r="L9854">
        <v>0.12534290000000001</v>
      </c>
      <c r="M9854">
        <v>4.3265999999999999E-3</v>
      </c>
      <c r="O9854" t="str">
        <f>Table_Index[[#This Row],[ID]]&amp;Table_Index[[#This Row],[year]]</f>
        <v>95622011</v>
      </c>
      <c r="R9854" t="str">
        <f t="shared" si="273"/>
        <v/>
      </c>
    </row>
    <row r="9855" spans="1:18" x14ac:dyDescent="0.3">
      <c r="A9855">
        <v>9562</v>
      </c>
      <c r="B9855">
        <v>2011</v>
      </c>
      <c r="C9855">
        <v>4</v>
      </c>
      <c r="D9855">
        <v>3.5093800000000001E-2</v>
      </c>
      <c r="E9855">
        <v>7.6568300000000006E-2</v>
      </c>
      <c r="F9855">
        <v>0.1276138</v>
      </c>
      <c r="G9855">
        <v>2.2332399999999999E-2</v>
      </c>
      <c r="H9855">
        <v>7.7206000000000002E-3</v>
      </c>
      <c r="I9855">
        <v>0.47507129999999997</v>
      </c>
      <c r="J9855">
        <v>0.10129340000000001</v>
      </c>
      <c r="K9855">
        <v>5.4554900000000003E-2</v>
      </c>
      <c r="L9855">
        <v>9.5710299999999998E-2</v>
      </c>
      <c r="M9855">
        <v>4.0410999999999997E-3</v>
      </c>
      <c r="O9855" t="str">
        <f>Table_Index[[#This Row],[ID]]&amp;Table_Index[[#This Row],[year]]</f>
        <v>95622011</v>
      </c>
      <c r="R9855" t="str">
        <f t="shared" si="273"/>
        <v/>
      </c>
    </row>
    <row r="9856" spans="1:18" x14ac:dyDescent="0.3">
      <c r="A9856">
        <v>9562</v>
      </c>
      <c r="B9856">
        <v>2012</v>
      </c>
      <c r="C9856">
        <v>1</v>
      </c>
      <c r="D9856">
        <v>2.5158199999999999E-2</v>
      </c>
      <c r="E9856">
        <v>5.6606099999999999E-2</v>
      </c>
      <c r="F9856">
        <v>3.9833899999999998E-2</v>
      </c>
      <c r="G9856">
        <v>1.29984E-2</v>
      </c>
      <c r="H9856">
        <v>0.21066009999999999</v>
      </c>
      <c r="I9856">
        <v>0.35850500000000002</v>
      </c>
      <c r="J9856">
        <v>0.22747249999999999</v>
      </c>
      <c r="K9856">
        <v>2.8512699999999998E-2</v>
      </c>
      <c r="L9856">
        <v>3.7737399999999997E-2</v>
      </c>
      <c r="M9856">
        <v>2.5157999999999999E-3</v>
      </c>
      <c r="O9856" t="str">
        <f>Table_Index[[#This Row],[ID]]&amp;Table_Index[[#This Row],[year]]</f>
        <v>95622012</v>
      </c>
      <c r="R9856" t="str">
        <f t="shared" si="273"/>
        <v/>
      </c>
    </row>
    <row r="9857" spans="1:18" x14ac:dyDescent="0.3">
      <c r="A9857">
        <v>9562</v>
      </c>
      <c r="B9857">
        <v>2012</v>
      </c>
      <c r="C9857">
        <v>2</v>
      </c>
      <c r="D9857">
        <v>2.85422E-2</v>
      </c>
      <c r="E9857">
        <v>5.51817E-2</v>
      </c>
      <c r="F9857">
        <v>8.3248199999999994E-2</v>
      </c>
      <c r="G9857">
        <v>4.4240500000000002E-2</v>
      </c>
      <c r="H9857">
        <v>9.0727299999999997E-2</v>
      </c>
      <c r="I9857">
        <v>0.39959139999999999</v>
      </c>
      <c r="J9857">
        <v>0.19248180000000001</v>
      </c>
      <c r="K9857">
        <v>3.2347899999999999E-2</v>
      </c>
      <c r="L9857">
        <v>6.8501400000000004E-2</v>
      </c>
      <c r="M9857">
        <v>5.1376E-3</v>
      </c>
      <c r="O9857" t="str">
        <f>Table_Index[[#This Row],[ID]]&amp;Table_Index[[#This Row],[year]]</f>
        <v>95622012</v>
      </c>
      <c r="R9857" t="str">
        <f t="shared" si="273"/>
        <v/>
      </c>
    </row>
    <row r="9858" spans="1:18" x14ac:dyDescent="0.3">
      <c r="A9858">
        <v>9562</v>
      </c>
      <c r="B9858">
        <v>2012</v>
      </c>
      <c r="C9858">
        <v>3</v>
      </c>
      <c r="D9858">
        <v>0.1284739</v>
      </c>
      <c r="E9858">
        <v>2.8711799999999999E-2</v>
      </c>
      <c r="F9858">
        <v>0.13125390000000001</v>
      </c>
      <c r="G9858">
        <v>0.21738930000000001</v>
      </c>
      <c r="H9858">
        <v>2.05084E-2</v>
      </c>
      <c r="I9858">
        <v>0.31582979999999999</v>
      </c>
      <c r="J9858">
        <v>4.9220199999999999E-2</v>
      </c>
      <c r="K9858">
        <v>4.5118499999999999E-2</v>
      </c>
      <c r="L9858">
        <v>4.5118499999999999E-2</v>
      </c>
      <c r="M9858">
        <v>1.8375499999999999E-2</v>
      </c>
      <c r="O9858" t="str">
        <f>Table_Index[[#This Row],[ID]]&amp;Table_Index[[#This Row],[year]]</f>
        <v>95622012</v>
      </c>
      <c r="R9858" t="str">
        <f t="shared" si="273"/>
        <v/>
      </c>
    </row>
    <row r="9859" spans="1:18" x14ac:dyDescent="0.3">
      <c r="A9859">
        <v>9562</v>
      </c>
      <c r="B9859">
        <v>2012</v>
      </c>
      <c r="C9859">
        <v>4</v>
      </c>
      <c r="D9859">
        <v>5.3954599999999998E-2</v>
      </c>
      <c r="E9859">
        <v>0.10300429999999999</v>
      </c>
      <c r="F9859">
        <v>0.147149</v>
      </c>
      <c r="G9859">
        <v>0.14469650000000001</v>
      </c>
      <c r="H9859">
        <v>6.3765000000000002E-3</v>
      </c>
      <c r="I9859">
        <v>0.41201719999999997</v>
      </c>
      <c r="J9859">
        <v>0</v>
      </c>
      <c r="K9859">
        <v>4.4144700000000002E-2</v>
      </c>
      <c r="L9859">
        <v>7.3574500000000001E-2</v>
      </c>
      <c r="M9859">
        <v>1.50828E-2</v>
      </c>
      <c r="O9859" t="str">
        <f>Table_Index[[#This Row],[ID]]&amp;Table_Index[[#This Row],[year]]</f>
        <v>95622012</v>
      </c>
      <c r="R9859" t="str">
        <f t="shared" si="273"/>
        <v/>
      </c>
    </row>
    <row r="9860" spans="1:18" x14ac:dyDescent="0.3">
      <c r="A9860">
        <v>9563</v>
      </c>
      <c r="B9860">
        <v>2003</v>
      </c>
      <c r="C9860">
        <v>1</v>
      </c>
      <c r="D9860">
        <v>0.34360190000000002</v>
      </c>
      <c r="E9860">
        <v>0.12322279999999999</v>
      </c>
      <c r="F9860">
        <v>0.31279620000000002</v>
      </c>
      <c r="G9860">
        <v>0</v>
      </c>
      <c r="H9860">
        <v>0</v>
      </c>
      <c r="I9860">
        <v>0</v>
      </c>
      <c r="J9860">
        <v>0</v>
      </c>
      <c r="K9860">
        <v>0.10426539999999999</v>
      </c>
      <c r="L9860">
        <v>0.10426539999999999</v>
      </c>
      <c r="M9860">
        <v>1.1848300000000001E-2</v>
      </c>
      <c r="O9860" t="str">
        <f>Table_Index[[#This Row],[ID]]&amp;Table_Index[[#This Row],[year]]</f>
        <v>95632003</v>
      </c>
      <c r="R9860" t="str">
        <f t="shared" si="273"/>
        <v/>
      </c>
    </row>
    <row r="9861" spans="1:18" x14ac:dyDescent="0.3">
      <c r="A9861">
        <v>9563</v>
      </c>
      <c r="B9861">
        <v>2003</v>
      </c>
      <c r="C9861">
        <v>2</v>
      </c>
      <c r="D9861">
        <v>6.1482000000000004E-3</v>
      </c>
      <c r="E9861">
        <v>1.5809999999999999E-3</v>
      </c>
      <c r="F9861">
        <v>1.8005E-3</v>
      </c>
      <c r="G9861">
        <v>1.1418000000000001E-3</v>
      </c>
      <c r="H9861">
        <v>0</v>
      </c>
      <c r="I9861">
        <v>0</v>
      </c>
      <c r="J9861">
        <v>0</v>
      </c>
      <c r="K9861">
        <v>0.98809880000000005</v>
      </c>
      <c r="L9861">
        <v>8.7830000000000004E-4</v>
      </c>
      <c r="M9861">
        <v>3.5129999999999997E-4</v>
      </c>
      <c r="O9861" t="str">
        <f>Table_Index[[#This Row],[ID]]&amp;Table_Index[[#This Row],[year]]</f>
        <v>95632003</v>
      </c>
      <c r="R9861" t="str">
        <f t="shared" si="273"/>
        <v/>
      </c>
    </row>
    <row r="9862" spans="1:18" x14ac:dyDescent="0.3">
      <c r="A9862">
        <v>9563</v>
      </c>
      <c r="B9862">
        <v>2003</v>
      </c>
      <c r="C9862">
        <v>3</v>
      </c>
      <c r="D9862">
        <v>0</v>
      </c>
      <c r="E9862">
        <v>0</v>
      </c>
      <c r="F9862">
        <v>0.375</v>
      </c>
      <c r="G9862">
        <v>0</v>
      </c>
      <c r="H9862">
        <v>0</v>
      </c>
      <c r="I9862">
        <v>0</v>
      </c>
      <c r="J9862">
        <v>0</v>
      </c>
      <c r="K9862">
        <v>0.1923077</v>
      </c>
      <c r="L9862">
        <v>0.3846154</v>
      </c>
      <c r="M9862">
        <v>4.8076899999999999E-2</v>
      </c>
      <c r="O9862" t="str">
        <f>Table_Index[[#This Row],[ID]]&amp;Table_Index[[#This Row],[year]]</f>
        <v>95632003</v>
      </c>
      <c r="R9862" t="str">
        <f t="shared" si="273"/>
        <v/>
      </c>
    </row>
    <row r="9863" spans="1:18" x14ac:dyDescent="0.3">
      <c r="A9863">
        <v>9563</v>
      </c>
      <c r="B9863">
        <v>2003</v>
      </c>
      <c r="C9863">
        <v>4</v>
      </c>
      <c r="D9863">
        <v>0.1568628</v>
      </c>
      <c r="E9863">
        <v>0.16470589999999999</v>
      </c>
      <c r="F9863">
        <v>0.3058824</v>
      </c>
      <c r="G9863">
        <v>0</v>
      </c>
      <c r="H9863">
        <v>0</v>
      </c>
      <c r="I9863">
        <v>0</v>
      </c>
      <c r="J9863">
        <v>0</v>
      </c>
      <c r="K9863">
        <v>0.1568628</v>
      </c>
      <c r="L9863">
        <v>0.1568628</v>
      </c>
      <c r="M9863">
        <v>5.8823500000000001E-2</v>
      </c>
      <c r="O9863" t="str">
        <f>Table_Index[[#This Row],[ID]]&amp;Table_Index[[#This Row],[year]]</f>
        <v>95632003</v>
      </c>
      <c r="R9863" t="str">
        <f t="shared" si="273"/>
        <v/>
      </c>
    </row>
    <row r="9864" spans="1:18" x14ac:dyDescent="0.3">
      <c r="A9864">
        <v>9563</v>
      </c>
      <c r="B9864">
        <v>2004</v>
      </c>
      <c r="C9864">
        <v>1</v>
      </c>
      <c r="D9864">
        <v>0.43037969999999998</v>
      </c>
      <c r="E9864">
        <v>0.113924</v>
      </c>
      <c r="F9864">
        <v>0.20253160000000001</v>
      </c>
      <c r="G9864">
        <v>2.5316499999999999E-2</v>
      </c>
      <c r="H9864">
        <v>0</v>
      </c>
      <c r="I9864">
        <v>0</v>
      </c>
      <c r="J9864">
        <v>0</v>
      </c>
      <c r="K9864">
        <v>0.1012658</v>
      </c>
      <c r="L9864">
        <v>0.1012658</v>
      </c>
      <c r="M9864">
        <v>2.5316499999999999E-2</v>
      </c>
      <c r="O9864" t="str">
        <f>Table_Index[[#This Row],[ID]]&amp;Table_Index[[#This Row],[year]]</f>
        <v>95632004</v>
      </c>
      <c r="R9864" t="str">
        <f t="shared" si="273"/>
        <v/>
      </c>
    </row>
    <row r="9865" spans="1:18" x14ac:dyDescent="0.3">
      <c r="A9865">
        <v>9563</v>
      </c>
      <c r="B9865">
        <v>2004</v>
      </c>
      <c r="C9865">
        <v>2</v>
      </c>
      <c r="D9865">
        <v>0.51401870000000005</v>
      </c>
      <c r="E9865">
        <v>5.2570100000000002E-2</v>
      </c>
      <c r="F9865">
        <v>0.17757010000000001</v>
      </c>
      <c r="G9865">
        <v>3.2710299999999998E-2</v>
      </c>
      <c r="H9865">
        <v>1.16822E-2</v>
      </c>
      <c r="I9865">
        <v>0</v>
      </c>
      <c r="J9865">
        <v>0</v>
      </c>
      <c r="K9865">
        <v>9.8130800000000004E-2</v>
      </c>
      <c r="L9865">
        <v>0.10747660000000001</v>
      </c>
      <c r="M9865">
        <v>5.8411000000000001E-3</v>
      </c>
      <c r="O9865" t="str">
        <f>Table_Index[[#This Row],[ID]]&amp;Table_Index[[#This Row],[year]]</f>
        <v>95632004</v>
      </c>
      <c r="R9865" t="str">
        <f t="shared" si="273"/>
        <v/>
      </c>
    </row>
    <row r="9866" spans="1:18" x14ac:dyDescent="0.3">
      <c r="A9866">
        <v>9563</v>
      </c>
      <c r="B9866">
        <v>2004</v>
      </c>
      <c r="C9866">
        <v>3</v>
      </c>
      <c r="D9866">
        <v>0</v>
      </c>
      <c r="E9866">
        <v>1.967E-3</v>
      </c>
      <c r="F9866">
        <v>2.2948000000000001E-3</v>
      </c>
      <c r="G9866">
        <v>7.8680000000000004E-4</v>
      </c>
      <c r="H9866">
        <v>0</v>
      </c>
      <c r="I9866">
        <v>9.8349000000000006E-3</v>
      </c>
      <c r="J9866">
        <v>0</v>
      </c>
      <c r="K9866">
        <v>0.98349370000000003</v>
      </c>
      <c r="L9866">
        <v>1.3768999999999999E-3</v>
      </c>
      <c r="M9866">
        <v>2.4590000000000001E-4</v>
      </c>
      <c r="O9866" t="str">
        <f>Table_Index[[#This Row],[ID]]&amp;Table_Index[[#This Row],[year]]</f>
        <v>95632004</v>
      </c>
      <c r="R9866" t="str">
        <f t="shared" si="273"/>
        <v/>
      </c>
    </row>
    <row r="9867" spans="1:18" x14ac:dyDescent="0.3">
      <c r="A9867">
        <v>9563</v>
      </c>
      <c r="B9867">
        <v>2004</v>
      </c>
      <c r="C9867">
        <v>4</v>
      </c>
      <c r="D9867">
        <v>0</v>
      </c>
      <c r="E9867">
        <v>2.5330200000000001E-2</v>
      </c>
      <c r="F9867">
        <v>2.89488E-2</v>
      </c>
      <c r="G9867">
        <v>0</v>
      </c>
      <c r="H9867">
        <v>1.8093E-3</v>
      </c>
      <c r="I9867">
        <v>0</v>
      </c>
      <c r="J9867">
        <v>0</v>
      </c>
      <c r="K9867">
        <v>1.44744E-2</v>
      </c>
      <c r="L9867">
        <v>2.3882799999999999E-2</v>
      </c>
      <c r="M9867">
        <v>0.90555450000000004</v>
      </c>
      <c r="O9867" t="str">
        <f>Table_Index[[#This Row],[ID]]&amp;Table_Index[[#This Row],[year]]</f>
        <v>95632004</v>
      </c>
      <c r="R9867" t="str">
        <f t="shared" si="273"/>
        <v/>
      </c>
    </row>
    <row r="9868" spans="1:18" x14ac:dyDescent="0.3">
      <c r="A9868">
        <v>9563</v>
      </c>
      <c r="B9868">
        <v>2005</v>
      </c>
      <c r="C9868">
        <v>1</v>
      </c>
      <c r="D9868">
        <v>0.1075361</v>
      </c>
      <c r="E9868">
        <v>0.1376463</v>
      </c>
      <c r="F9868">
        <v>0.43014459999999999</v>
      </c>
      <c r="G9868">
        <v>2.58087E-2</v>
      </c>
      <c r="H9868">
        <v>0</v>
      </c>
      <c r="I9868">
        <v>0</v>
      </c>
      <c r="J9868">
        <v>0</v>
      </c>
      <c r="K9868">
        <v>8.6028900000000005E-2</v>
      </c>
      <c r="L9868">
        <v>0.1892636</v>
      </c>
      <c r="M9868">
        <v>2.35719E-2</v>
      </c>
      <c r="O9868" t="str">
        <f>Table_Index[[#This Row],[ID]]&amp;Table_Index[[#This Row],[year]]</f>
        <v>95632005</v>
      </c>
      <c r="R9868" t="str">
        <f t="shared" si="273"/>
        <v/>
      </c>
    </row>
    <row r="9869" spans="1:18" x14ac:dyDescent="0.3">
      <c r="A9869">
        <v>9563</v>
      </c>
      <c r="B9869">
        <v>2005</v>
      </c>
      <c r="C9869">
        <v>2</v>
      </c>
      <c r="D9869">
        <v>0.1084765</v>
      </c>
      <c r="E9869">
        <v>6.2582600000000002E-2</v>
      </c>
      <c r="F9869">
        <v>8.3443400000000001E-2</v>
      </c>
      <c r="G9869">
        <v>0.20860860000000001</v>
      </c>
      <c r="H9869">
        <v>0</v>
      </c>
      <c r="I9869">
        <v>0.33690290000000001</v>
      </c>
      <c r="J9869">
        <v>0</v>
      </c>
      <c r="K9869">
        <v>8.3443400000000001E-2</v>
      </c>
      <c r="L9869">
        <v>0.1084765</v>
      </c>
      <c r="M9869">
        <v>8.0662000000000008E-3</v>
      </c>
      <c r="O9869" t="str">
        <f>Table_Index[[#This Row],[ID]]&amp;Table_Index[[#This Row],[year]]</f>
        <v>95632005</v>
      </c>
      <c r="R9869" t="str">
        <f t="shared" si="273"/>
        <v/>
      </c>
    </row>
    <row r="9870" spans="1:18" x14ac:dyDescent="0.3">
      <c r="A9870">
        <v>9563</v>
      </c>
      <c r="B9870">
        <v>2005</v>
      </c>
      <c r="C9870">
        <v>3</v>
      </c>
      <c r="D9870">
        <v>0.1177556</v>
      </c>
      <c r="E9870">
        <v>6.2802999999999998E-2</v>
      </c>
      <c r="F9870">
        <v>0.3925186</v>
      </c>
      <c r="G9870">
        <v>1.9625900000000002E-2</v>
      </c>
      <c r="H9870">
        <v>0</v>
      </c>
      <c r="I9870">
        <v>0</v>
      </c>
      <c r="J9870">
        <v>0</v>
      </c>
      <c r="K9870">
        <v>0.15700739999999999</v>
      </c>
      <c r="L9870">
        <v>0.2355112</v>
      </c>
      <c r="M9870">
        <v>1.4778299999999999E-2</v>
      </c>
      <c r="O9870" t="str">
        <f>Table_Index[[#This Row],[ID]]&amp;Table_Index[[#This Row],[year]]</f>
        <v>95632005</v>
      </c>
      <c r="R9870" t="str">
        <f t="shared" ref="R9870:R9933" si="274">RIGHT(P9870,4)</f>
        <v/>
      </c>
    </row>
    <row r="9871" spans="1:18" x14ac:dyDescent="0.3">
      <c r="A9871">
        <v>9563</v>
      </c>
      <c r="B9871">
        <v>2005</v>
      </c>
      <c r="C9871">
        <v>4</v>
      </c>
      <c r="D9871">
        <v>0.1275163</v>
      </c>
      <c r="E9871">
        <v>0.2056714</v>
      </c>
      <c r="F9871">
        <v>0.22623850000000001</v>
      </c>
      <c r="G9871">
        <v>4.9361099999999998E-2</v>
      </c>
      <c r="H9871">
        <v>0</v>
      </c>
      <c r="I9871">
        <v>0</v>
      </c>
      <c r="J9871">
        <v>0</v>
      </c>
      <c r="K9871">
        <v>0.16453709999999999</v>
      </c>
      <c r="L9871">
        <v>0.21389820000000001</v>
      </c>
      <c r="M9871">
        <v>1.27773E-2</v>
      </c>
      <c r="O9871" t="str">
        <f>Table_Index[[#This Row],[ID]]&amp;Table_Index[[#This Row],[year]]</f>
        <v>95632005</v>
      </c>
      <c r="R9871" t="str">
        <f t="shared" si="274"/>
        <v/>
      </c>
    </row>
    <row r="9872" spans="1:18" x14ac:dyDescent="0.3">
      <c r="A9872">
        <v>9563</v>
      </c>
      <c r="B9872">
        <v>2006</v>
      </c>
      <c r="C9872">
        <v>1</v>
      </c>
      <c r="D9872">
        <v>0.1251893</v>
      </c>
      <c r="E9872">
        <v>0.20191819999999999</v>
      </c>
      <c r="F9872">
        <v>0.22211</v>
      </c>
      <c r="G9872">
        <v>6.0575499999999997E-2</v>
      </c>
      <c r="H9872">
        <v>0</v>
      </c>
      <c r="I9872">
        <v>0</v>
      </c>
      <c r="J9872">
        <v>0</v>
      </c>
      <c r="K9872">
        <v>0.1615346</v>
      </c>
      <c r="L9872">
        <v>0.20999499999999999</v>
      </c>
      <c r="M9872">
        <v>1.86774E-2</v>
      </c>
      <c r="O9872" t="str">
        <f>Table_Index[[#This Row],[ID]]&amp;Table_Index[[#This Row],[year]]</f>
        <v>95632006</v>
      </c>
      <c r="R9872" t="str">
        <f t="shared" si="274"/>
        <v/>
      </c>
    </row>
    <row r="9873" spans="1:18" x14ac:dyDescent="0.3">
      <c r="A9873">
        <v>9563</v>
      </c>
      <c r="B9873">
        <v>2006</v>
      </c>
      <c r="C9873">
        <v>2</v>
      </c>
      <c r="D9873">
        <v>0.16301289999999999</v>
      </c>
      <c r="E9873">
        <v>0.23046649999999999</v>
      </c>
      <c r="F9873">
        <v>0.1424021</v>
      </c>
      <c r="G9873">
        <v>4.9466000000000003E-2</v>
      </c>
      <c r="H9873">
        <v>0</v>
      </c>
      <c r="I9873">
        <v>0</v>
      </c>
      <c r="J9873">
        <v>7.4948500000000001E-2</v>
      </c>
      <c r="K9873">
        <v>7.4948500000000001E-2</v>
      </c>
      <c r="L9873">
        <v>0.25576169999999998</v>
      </c>
      <c r="M9873">
        <v>8.9937999999999997E-3</v>
      </c>
      <c r="O9873" t="str">
        <f>Table_Index[[#This Row],[ID]]&amp;Table_Index[[#This Row],[year]]</f>
        <v>95632006</v>
      </c>
      <c r="R9873" t="str">
        <f t="shared" si="274"/>
        <v/>
      </c>
    </row>
    <row r="9874" spans="1:18" x14ac:dyDescent="0.3">
      <c r="A9874">
        <v>9563</v>
      </c>
      <c r="B9874">
        <v>2006</v>
      </c>
      <c r="C9874">
        <v>3</v>
      </c>
      <c r="D9874">
        <v>0.1711741</v>
      </c>
      <c r="E9874">
        <v>0.1020858</v>
      </c>
      <c r="F9874">
        <v>0.32481840000000001</v>
      </c>
      <c r="G9874">
        <v>3.09351E-2</v>
      </c>
      <c r="H9874">
        <v>0</v>
      </c>
      <c r="I9874">
        <v>0</v>
      </c>
      <c r="J9874">
        <v>0</v>
      </c>
      <c r="K9874">
        <v>0.1237403</v>
      </c>
      <c r="L9874">
        <v>0.20417150000000001</v>
      </c>
      <c r="M9874">
        <v>4.3074800000000003E-2</v>
      </c>
      <c r="O9874" t="str">
        <f>Table_Index[[#This Row],[ID]]&amp;Table_Index[[#This Row],[year]]</f>
        <v>95632006</v>
      </c>
      <c r="R9874" t="str">
        <f t="shared" si="274"/>
        <v/>
      </c>
    </row>
    <row r="9875" spans="1:18" x14ac:dyDescent="0.3">
      <c r="A9875">
        <v>9563</v>
      </c>
      <c r="B9875">
        <v>2006</v>
      </c>
      <c r="C9875">
        <v>4</v>
      </c>
      <c r="D9875">
        <v>7.2238700000000003E-2</v>
      </c>
      <c r="E9875">
        <v>7.8017799999999998E-2</v>
      </c>
      <c r="F9875">
        <v>0.1300296</v>
      </c>
      <c r="G9875">
        <v>1.3003000000000001E-2</v>
      </c>
      <c r="H9875">
        <v>3.4945499999999997E-2</v>
      </c>
      <c r="I9875">
        <v>0.39008880000000001</v>
      </c>
      <c r="J9875">
        <v>4.8761100000000002E-2</v>
      </c>
      <c r="K9875">
        <v>6.8265500000000007E-2</v>
      </c>
      <c r="L9875">
        <v>0.15603549999999999</v>
      </c>
      <c r="M9875">
        <v>8.6145000000000006E-3</v>
      </c>
      <c r="O9875" t="str">
        <f>Table_Index[[#This Row],[ID]]&amp;Table_Index[[#This Row],[year]]</f>
        <v>95632006</v>
      </c>
      <c r="R9875" t="str">
        <f t="shared" si="274"/>
        <v/>
      </c>
    </row>
    <row r="9876" spans="1:18" x14ac:dyDescent="0.3">
      <c r="A9876">
        <v>9563</v>
      </c>
      <c r="B9876">
        <v>2007</v>
      </c>
      <c r="C9876">
        <v>1</v>
      </c>
      <c r="D9876">
        <v>0.19704430000000001</v>
      </c>
      <c r="E9876">
        <v>0.10344830000000001</v>
      </c>
      <c r="F9876">
        <v>0.19704430000000001</v>
      </c>
      <c r="G9876">
        <v>1.97044E-2</v>
      </c>
      <c r="H9876">
        <v>4.1871899999999997E-2</v>
      </c>
      <c r="I9876">
        <v>0</v>
      </c>
      <c r="J9876">
        <v>6.8965499999999999E-2</v>
      </c>
      <c r="K9876">
        <v>0.14285709999999999</v>
      </c>
      <c r="L9876">
        <v>0.21798029999999999</v>
      </c>
      <c r="M9876">
        <v>1.10837E-2</v>
      </c>
      <c r="O9876" t="str">
        <f>Table_Index[[#This Row],[ID]]&amp;Table_Index[[#This Row],[year]]</f>
        <v>95632007</v>
      </c>
      <c r="R9876" t="str">
        <f t="shared" si="274"/>
        <v/>
      </c>
    </row>
    <row r="9877" spans="1:18" x14ac:dyDescent="0.3">
      <c r="A9877">
        <v>9563</v>
      </c>
      <c r="B9877">
        <v>2007</v>
      </c>
      <c r="C9877">
        <v>2</v>
      </c>
      <c r="D9877">
        <v>0.18509059999999999</v>
      </c>
      <c r="E9877">
        <v>0.1110544</v>
      </c>
      <c r="F9877">
        <v>0.22976769999999999</v>
      </c>
      <c r="G9877">
        <v>4.4038800000000003E-2</v>
      </c>
      <c r="H9877">
        <v>6.7015599999999995E-2</v>
      </c>
      <c r="I9877">
        <v>0</v>
      </c>
      <c r="J9877">
        <v>0</v>
      </c>
      <c r="K9877">
        <v>7.6589199999999996E-2</v>
      </c>
      <c r="L9877">
        <v>0.26806229999999998</v>
      </c>
      <c r="M9877">
        <v>1.8381399999999999E-2</v>
      </c>
      <c r="O9877" t="str">
        <f>Table_Index[[#This Row],[ID]]&amp;Table_Index[[#This Row],[year]]</f>
        <v>95632007</v>
      </c>
      <c r="R9877" t="str">
        <f t="shared" si="274"/>
        <v/>
      </c>
    </row>
    <row r="9878" spans="1:18" x14ac:dyDescent="0.3">
      <c r="A9878">
        <v>9563</v>
      </c>
      <c r="B9878">
        <v>2007</v>
      </c>
      <c r="C9878">
        <v>3</v>
      </c>
      <c r="D9878">
        <v>4.2417799999999999E-2</v>
      </c>
      <c r="E9878">
        <v>9.2788999999999996E-2</v>
      </c>
      <c r="F9878">
        <v>0.1908801</v>
      </c>
      <c r="G9878">
        <v>4.3743400000000002E-2</v>
      </c>
      <c r="H9878">
        <v>0</v>
      </c>
      <c r="I9878">
        <v>0</v>
      </c>
      <c r="J9878">
        <v>0.17232239999999999</v>
      </c>
      <c r="K9878">
        <v>5.3022300000000001E-2</v>
      </c>
      <c r="L9878">
        <v>0.38441140000000001</v>
      </c>
      <c r="M9878">
        <v>2.04136E-2</v>
      </c>
      <c r="O9878" t="str">
        <f>Table_Index[[#This Row],[ID]]&amp;Table_Index[[#This Row],[year]]</f>
        <v>95632007</v>
      </c>
      <c r="R9878" t="str">
        <f t="shared" si="274"/>
        <v/>
      </c>
    </row>
    <row r="9879" spans="1:18" x14ac:dyDescent="0.3">
      <c r="A9879">
        <v>9563</v>
      </c>
      <c r="B9879">
        <v>2007</v>
      </c>
      <c r="C9879">
        <v>4</v>
      </c>
      <c r="D9879">
        <v>0.1763837</v>
      </c>
      <c r="E9879">
        <v>9.9630999999999997E-2</v>
      </c>
      <c r="F9879">
        <v>0.23247229999999999</v>
      </c>
      <c r="G9879">
        <v>1.32841E-2</v>
      </c>
      <c r="H9879">
        <v>8.3026000000000003E-3</v>
      </c>
      <c r="I9879">
        <v>0</v>
      </c>
      <c r="J9879">
        <v>0.23247229999999999</v>
      </c>
      <c r="K9879">
        <v>6.6420699999999999E-2</v>
      </c>
      <c r="L9879">
        <v>0.14944650000000001</v>
      </c>
      <c r="M9879">
        <v>2.15867E-2</v>
      </c>
      <c r="O9879" t="str">
        <f>Table_Index[[#This Row],[ID]]&amp;Table_Index[[#This Row],[year]]</f>
        <v>95632007</v>
      </c>
      <c r="R9879" t="str">
        <f t="shared" si="274"/>
        <v/>
      </c>
    </row>
    <row r="9880" spans="1:18" x14ac:dyDescent="0.3">
      <c r="A9880">
        <v>9563</v>
      </c>
      <c r="B9880">
        <v>2008</v>
      </c>
      <c r="C9880">
        <v>1</v>
      </c>
      <c r="D9880">
        <v>9.1043799999999994E-2</v>
      </c>
      <c r="E9880">
        <v>8.0808099999999994E-2</v>
      </c>
      <c r="F9880">
        <v>0.21010100000000001</v>
      </c>
      <c r="G9880">
        <v>8.7542000000000002E-3</v>
      </c>
      <c r="H9880">
        <v>2.6262999999999998E-3</v>
      </c>
      <c r="I9880">
        <v>0.35016829999999999</v>
      </c>
      <c r="J9880">
        <v>0.14006730000000001</v>
      </c>
      <c r="K9880">
        <v>4.2020200000000001E-2</v>
      </c>
      <c r="L9880">
        <v>6.8282800000000005E-2</v>
      </c>
      <c r="M9880">
        <v>6.1279000000000004E-3</v>
      </c>
      <c r="O9880" t="str">
        <f>Table_Index[[#This Row],[ID]]&amp;Table_Index[[#This Row],[year]]</f>
        <v>95632008</v>
      </c>
      <c r="R9880" t="str">
        <f t="shared" si="274"/>
        <v/>
      </c>
    </row>
    <row r="9881" spans="1:18" x14ac:dyDescent="0.3">
      <c r="A9881">
        <v>9563</v>
      </c>
      <c r="B9881">
        <v>2008</v>
      </c>
      <c r="C9881">
        <v>2</v>
      </c>
      <c r="D9881">
        <v>7.6307100000000003E-2</v>
      </c>
      <c r="E9881">
        <v>8.4785700000000006E-2</v>
      </c>
      <c r="F9881">
        <v>0.42392839999999998</v>
      </c>
      <c r="G9881">
        <v>1.41309E-2</v>
      </c>
      <c r="H9881">
        <v>4.4748000000000001E-3</v>
      </c>
      <c r="I9881">
        <v>0</v>
      </c>
      <c r="J9881">
        <v>0.22609509999999999</v>
      </c>
      <c r="K9881">
        <v>7.0654700000000001E-2</v>
      </c>
      <c r="L9881">
        <v>8.7611900000000006E-2</v>
      </c>
      <c r="M9881">
        <v>1.2011300000000001E-2</v>
      </c>
      <c r="O9881" t="str">
        <f>Table_Index[[#This Row],[ID]]&amp;Table_Index[[#This Row],[year]]</f>
        <v>95632008</v>
      </c>
      <c r="R9881" t="str">
        <f t="shared" si="274"/>
        <v/>
      </c>
    </row>
    <row r="9882" spans="1:18" x14ac:dyDescent="0.3">
      <c r="A9882">
        <v>9563</v>
      </c>
      <c r="B9882">
        <v>2008</v>
      </c>
      <c r="C9882">
        <v>3</v>
      </c>
      <c r="D9882">
        <v>0.1496982</v>
      </c>
      <c r="E9882">
        <v>0.11954770000000001</v>
      </c>
      <c r="F9882">
        <v>0.27325199999999999</v>
      </c>
      <c r="G9882">
        <v>9.9623000000000003E-3</v>
      </c>
      <c r="H9882">
        <v>3.7951999999999999E-3</v>
      </c>
      <c r="I9882">
        <v>0</v>
      </c>
      <c r="J9882">
        <v>0.38491950000000003</v>
      </c>
      <c r="K9882">
        <v>4.7439599999999998E-2</v>
      </c>
      <c r="L9882">
        <v>0</v>
      </c>
      <c r="M9882">
        <v>1.13855E-2</v>
      </c>
      <c r="O9882" t="str">
        <f>Table_Index[[#This Row],[ID]]&amp;Table_Index[[#This Row],[year]]</f>
        <v>95632008</v>
      </c>
      <c r="R9882" t="str">
        <f t="shared" si="274"/>
        <v/>
      </c>
    </row>
    <row r="9883" spans="1:18" x14ac:dyDescent="0.3">
      <c r="A9883">
        <v>9563</v>
      </c>
      <c r="B9883">
        <v>2008</v>
      </c>
      <c r="C9883">
        <v>4</v>
      </c>
      <c r="D9883">
        <v>8.3036799999999994E-2</v>
      </c>
      <c r="E9883">
        <v>0.17200470000000001</v>
      </c>
      <c r="F9883">
        <v>0.32028469999999998</v>
      </c>
      <c r="G9883">
        <v>1.77936E-2</v>
      </c>
      <c r="H9883">
        <v>1.8979800000000002E-2</v>
      </c>
      <c r="I9883">
        <v>0</v>
      </c>
      <c r="J9883">
        <v>0.21352309999999999</v>
      </c>
      <c r="K9883">
        <v>5.4566999999999997E-2</v>
      </c>
      <c r="L9883">
        <v>0.1067616</v>
      </c>
      <c r="M9883">
        <v>1.30486E-2</v>
      </c>
      <c r="O9883" t="str">
        <f>Table_Index[[#This Row],[ID]]&amp;Table_Index[[#This Row],[year]]</f>
        <v>95632008</v>
      </c>
      <c r="R9883" t="str">
        <f t="shared" si="274"/>
        <v/>
      </c>
    </row>
    <row r="9884" spans="1:18" x14ac:dyDescent="0.3">
      <c r="A9884">
        <v>9563</v>
      </c>
      <c r="B9884">
        <v>2009</v>
      </c>
      <c r="C9884">
        <v>1</v>
      </c>
      <c r="D9884">
        <v>0.14027290000000001</v>
      </c>
      <c r="E9884">
        <v>0.1212734</v>
      </c>
      <c r="F9884">
        <v>0.1970692</v>
      </c>
      <c r="G9884">
        <v>2.02122E-2</v>
      </c>
      <c r="H9884">
        <v>0</v>
      </c>
      <c r="I9884">
        <v>0</v>
      </c>
      <c r="J9884">
        <v>0.35371399999999997</v>
      </c>
      <c r="K9884">
        <v>5.0530600000000002E-2</v>
      </c>
      <c r="L9884">
        <v>0.10611420000000001</v>
      </c>
      <c r="M9884">
        <v>1.08135E-2</v>
      </c>
      <c r="O9884" t="str">
        <f>Table_Index[[#This Row],[ID]]&amp;Table_Index[[#This Row],[year]]</f>
        <v>95632009</v>
      </c>
      <c r="R9884" t="str">
        <f t="shared" si="274"/>
        <v/>
      </c>
    </row>
    <row r="9885" spans="1:18" x14ac:dyDescent="0.3">
      <c r="A9885">
        <v>9563</v>
      </c>
      <c r="B9885">
        <v>2009</v>
      </c>
      <c r="C9885">
        <v>2</v>
      </c>
      <c r="D9885">
        <v>8.7741600000000003E-2</v>
      </c>
      <c r="E9885">
        <v>0</v>
      </c>
      <c r="F9885">
        <v>8.8561600000000004E-2</v>
      </c>
      <c r="G9885">
        <v>4.4280800000000002E-2</v>
      </c>
      <c r="H9885">
        <v>4.5018999999999997E-3</v>
      </c>
      <c r="I9885">
        <v>0.39852729999999997</v>
      </c>
      <c r="J9885">
        <v>0.2804451</v>
      </c>
      <c r="K9885">
        <v>3.6900700000000002E-2</v>
      </c>
      <c r="L9885">
        <v>5.1660900000000003E-2</v>
      </c>
      <c r="M9885">
        <v>7.3800999999999997E-3</v>
      </c>
      <c r="O9885" t="str">
        <f>Table_Index[[#This Row],[ID]]&amp;Table_Index[[#This Row],[year]]</f>
        <v>95632009</v>
      </c>
      <c r="R9885" t="str">
        <f t="shared" si="274"/>
        <v/>
      </c>
    </row>
    <row r="9886" spans="1:18" x14ac:dyDescent="0.3">
      <c r="A9886">
        <v>9563</v>
      </c>
      <c r="B9886">
        <v>2009</v>
      </c>
      <c r="C9886">
        <v>3</v>
      </c>
      <c r="D9886">
        <v>4.9581699999999999E-2</v>
      </c>
      <c r="E9886">
        <v>0.18593119999999999</v>
      </c>
      <c r="F9886">
        <v>0.18593119999999999</v>
      </c>
      <c r="G9886">
        <v>7.8504299999999999E-2</v>
      </c>
      <c r="H9886">
        <v>2.3861199999999999E-2</v>
      </c>
      <c r="I9886">
        <v>0</v>
      </c>
      <c r="J9886">
        <v>0.19109590000000001</v>
      </c>
      <c r="K9886">
        <v>6.19771E-2</v>
      </c>
      <c r="L9886">
        <v>0.2065902</v>
      </c>
      <c r="M9886">
        <v>1.6527199999999999E-2</v>
      </c>
      <c r="O9886" t="str">
        <f>Table_Index[[#This Row],[ID]]&amp;Table_Index[[#This Row],[year]]</f>
        <v>95632009</v>
      </c>
      <c r="R9886" t="str">
        <f t="shared" si="274"/>
        <v/>
      </c>
    </row>
    <row r="9887" spans="1:18" x14ac:dyDescent="0.3">
      <c r="A9887">
        <v>9563</v>
      </c>
      <c r="B9887">
        <v>2009</v>
      </c>
      <c r="C9887">
        <v>4</v>
      </c>
      <c r="D9887">
        <v>0.1070989</v>
      </c>
      <c r="E9887">
        <v>3.6471499999999997E-2</v>
      </c>
      <c r="F9887">
        <v>0.17910119999999999</v>
      </c>
      <c r="G9887">
        <v>2.6051100000000001E-2</v>
      </c>
      <c r="H9887">
        <v>5.2101999999999999E-3</v>
      </c>
      <c r="I9887">
        <v>0</v>
      </c>
      <c r="J9887">
        <v>0.46891959999999999</v>
      </c>
      <c r="K9887">
        <v>4.6892000000000003E-2</v>
      </c>
      <c r="L9887">
        <v>0.1094146</v>
      </c>
      <c r="M9887">
        <v>2.0840899999999999E-2</v>
      </c>
      <c r="O9887" t="str">
        <f>Table_Index[[#This Row],[ID]]&amp;Table_Index[[#This Row],[year]]</f>
        <v>95632009</v>
      </c>
      <c r="R9887" t="str">
        <f t="shared" si="274"/>
        <v/>
      </c>
    </row>
    <row r="9888" spans="1:18" x14ac:dyDescent="0.3">
      <c r="A9888">
        <v>9563</v>
      </c>
      <c r="B9888">
        <v>2010</v>
      </c>
      <c r="C9888">
        <v>1</v>
      </c>
      <c r="D9888">
        <v>7.0180999999999993E-2</v>
      </c>
      <c r="E9888">
        <v>5.8034299999999997E-2</v>
      </c>
      <c r="F9888">
        <v>8.0978099999999997E-2</v>
      </c>
      <c r="G9888">
        <v>4.6225000000000002E-2</v>
      </c>
      <c r="H9888">
        <v>5.9371800000000002E-2</v>
      </c>
      <c r="I9888">
        <v>0.2266262</v>
      </c>
      <c r="J9888">
        <v>0.229438</v>
      </c>
      <c r="K9888">
        <v>0.112807</v>
      </c>
      <c r="L9888">
        <v>0.1045967</v>
      </c>
      <c r="M9888">
        <v>1.17418E-2</v>
      </c>
      <c r="O9888" t="str">
        <f>Table_Index[[#This Row],[ID]]&amp;Table_Index[[#This Row],[year]]</f>
        <v>95632010</v>
      </c>
      <c r="R9888" t="str">
        <f t="shared" si="274"/>
        <v/>
      </c>
    </row>
    <row r="9889" spans="1:18" x14ac:dyDescent="0.3">
      <c r="A9889">
        <v>9563</v>
      </c>
      <c r="B9889">
        <v>2010</v>
      </c>
      <c r="C9889">
        <v>2</v>
      </c>
      <c r="D9889">
        <v>0.14355119999999999</v>
      </c>
      <c r="E9889">
        <v>7.7459799999999995E-2</v>
      </c>
      <c r="F9889">
        <v>0.138734</v>
      </c>
      <c r="G9889">
        <v>2.5723599999999999E-2</v>
      </c>
      <c r="H9889">
        <v>4.3354400000000001E-2</v>
      </c>
      <c r="I9889">
        <v>0.1021237</v>
      </c>
      <c r="J9889">
        <v>0.30348069999999999</v>
      </c>
      <c r="K9889">
        <v>3.0058999999999999E-2</v>
      </c>
      <c r="L9889">
        <v>0.11098719999999999</v>
      </c>
      <c r="M9889">
        <v>2.4526200000000001E-2</v>
      </c>
      <c r="O9889" t="str">
        <f>Table_Index[[#This Row],[ID]]&amp;Table_Index[[#This Row],[year]]</f>
        <v>95632010</v>
      </c>
      <c r="R9889" t="str">
        <f t="shared" si="274"/>
        <v/>
      </c>
    </row>
    <row r="9890" spans="1:18" x14ac:dyDescent="0.3">
      <c r="A9890">
        <v>9563</v>
      </c>
      <c r="B9890">
        <v>2010</v>
      </c>
      <c r="C9890">
        <v>3</v>
      </c>
      <c r="D9890">
        <v>7.7381500000000006E-2</v>
      </c>
      <c r="E9890">
        <v>4.0024900000000002E-2</v>
      </c>
      <c r="F9890">
        <v>0.1067331</v>
      </c>
      <c r="G9890">
        <v>0.1245219</v>
      </c>
      <c r="H9890">
        <v>1.9834600000000001E-2</v>
      </c>
      <c r="I9890">
        <v>0.24682019999999999</v>
      </c>
      <c r="J9890">
        <v>0.17344119999999999</v>
      </c>
      <c r="K9890">
        <v>0.1134039</v>
      </c>
      <c r="L9890">
        <v>8.0049800000000004E-2</v>
      </c>
      <c r="M9890">
        <v>1.77888E-2</v>
      </c>
      <c r="O9890" t="str">
        <f>Table_Index[[#This Row],[ID]]&amp;Table_Index[[#This Row],[year]]</f>
        <v>95632010</v>
      </c>
      <c r="R9890" t="str">
        <f t="shared" si="274"/>
        <v/>
      </c>
    </row>
    <row r="9891" spans="1:18" x14ac:dyDescent="0.3">
      <c r="A9891">
        <v>9563</v>
      </c>
      <c r="B9891">
        <v>2010</v>
      </c>
      <c r="C9891">
        <v>4</v>
      </c>
      <c r="D9891">
        <v>8.0710299999999999E-2</v>
      </c>
      <c r="E9891">
        <v>7.7481800000000003E-2</v>
      </c>
      <c r="F9891">
        <v>0.21791769999999999</v>
      </c>
      <c r="G9891">
        <v>3.7933799999999997E-2</v>
      </c>
      <c r="H9891">
        <v>2.4213100000000001E-2</v>
      </c>
      <c r="I9891">
        <v>0.3066989</v>
      </c>
      <c r="J9891">
        <v>0</v>
      </c>
      <c r="K9891">
        <v>5.8111400000000001E-2</v>
      </c>
      <c r="L9891">
        <v>0.16142049999999999</v>
      </c>
      <c r="M9891">
        <v>3.5512500000000002E-2</v>
      </c>
      <c r="O9891" t="str">
        <f>Table_Index[[#This Row],[ID]]&amp;Table_Index[[#This Row],[year]]</f>
        <v>95632010</v>
      </c>
      <c r="R9891" t="str">
        <f t="shared" si="274"/>
        <v/>
      </c>
    </row>
    <row r="9892" spans="1:18" x14ac:dyDescent="0.3">
      <c r="A9892">
        <v>9563</v>
      </c>
      <c r="B9892">
        <v>2011</v>
      </c>
      <c r="C9892">
        <v>1</v>
      </c>
      <c r="D9892">
        <v>5.2124299999999998E-2</v>
      </c>
      <c r="E9892">
        <v>4.6579200000000001E-2</v>
      </c>
      <c r="F9892">
        <v>0.1197751</v>
      </c>
      <c r="G9892">
        <v>4.2586699999999998E-2</v>
      </c>
      <c r="H9892">
        <v>9.6319100000000005E-2</v>
      </c>
      <c r="I9892">
        <v>0.12642929999999999</v>
      </c>
      <c r="J9892">
        <v>0.37485170000000001</v>
      </c>
      <c r="K9892">
        <v>4.6845400000000002E-2</v>
      </c>
      <c r="L9892">
        <v>6.6541699999999995E-2</v>
      </c>
      <c r="M9892">
        <v>2.79475E-2</v>
      </c>
      <c r="O9892" t="str">
        <f>Table_Index[[#This Row],[ID]]&amp;Table_Index[[#This Row],[year]]</f>
        <v>95632011</v>
      </c>
      <c r="R9892" t="str">
        <f t="shared" si="274"/>
        <v/>
      </c>
    </row>
    <row r="9893" spans="1:18" x14ac:dyDescent="0.3">
      <c r="A9893">
        <v>9563</v>
      </c>
      <c r="B9893">
        <v>2011</v>
      </c>
      <c r="C9893">
        <v>2</v>
      </c>
      <c r="D9893">
        <v>5.3360400000000002E-2</v>
      </c>
      <c r="E9893">
        <v>9.8997000000000002E-2</v>
      </c>
      <c r="F9893">
        <v>0.1119245</v>
      </c>
      <c r="G9893">
        <v>1.7860299999999999E-2</v>
      </c>
      <c r="H9893">
        <v>2.7657000000000001E-2</v>
      </c>
      <c r="I9893">
        <v>0.27385769999999998</v>
      </c>
      <c r="J9893">
        <v>0.24805949999999999</v>
      </c>
      <c r="K9893">
        <v>8.0172800000000002E-2</v>
      </c>
      <c r="L9893">
        <v>7.7394599999999994E-2</v>
      </c>
      <c r="M9893">
        <v>1.07162E-2</v>
      </c>
      <c r="O9893" t="str">
        <f>Table_Index[[#This Row],[ID]]&amp;Table_Index[[#This Row],[year]]</f>
        <v>95632011</v>
      </c>
      <c r="R9893" t="str">
        <f t="shared" si="274"/>
        <v/>
      </c>
    </row>
    <row r="9894" spans="1:18" x14ac:dyDescent="0.3">
      <c r="A9894">
        <v>9563</v>
      </c>
      <c r="B9894">
        <v>2011</v>
      </c>
      <c r="C9894">
        <v>3</v>
      </c>
      <c r="D9894">
        <v>4.4809300000000003E-2</v>
      </c>
      <c r="E9894">
        <v>4.7298199999999999E-2</v>
      </c>
      <c r="F9894">
        <v>0.11280660000000001</v>
      </c>
      <c r="G9894">
        <v>8.2724800000000001E-2</v>
      </c>
      <c r="H9894">
        <v>9.9282999999999993E-3</v>
      </c>
      <c r="I9894">
        <v>0.32572909999999999</v>
      </c>
      <c r="J9894">
        <v>0.23513129999999999</v>
      </c>
      <c r="K9894">
        <v>2.2561299999999999E-2</v>
      </c>
      <c r="L9894">
        <v>0.11280660000000001</v>
      </c>
      <c r="M9894">
        <v>6.2043999999999997E-3</v>
      </c>
      <c r="O9894" t="str">
        <f>Table_Index[[#This Row],[ID]]&amp;Table_Index[[#This Row],[year]]</f>
        <v>95632011</v>
      </c>
      <c r="R9894" t="str">
        <f t="shared" si="274"/>
        <v/>
      </c>
    </row>
    <row r="9895" spans="1:18" x14ac:dyDescent="0.3">
      <c r="A9895">
        <v>9563</v>
      </c>
      <c r="B9895">
        <v>2011</v>
      </c>
      <c r="C9895">
        <v>4</v>
      </c>
      <c r="D9895">
        <v>5.6981999999999998E-2</v>
      </c>
      <c r="E9895">
        <v>0.1145214</v>
      </c>
      <c r="F9895">
        <v>0.17058309999999999</v>
      </c>
      <c r="G9895">
        <v>5.0812000000000003E-2</v>
      </c>
      <c r="H9895">
        <v>1.3202E-2</v>
      </c>
      <c r="I9895">
        <v>0.13338140000000001</v>
      </c>
      <c r="J9895">
        <v>0.29186640000000003</v>
      </c>
      <c r="K9895">
        <v>3.6294300000000002E-2</v>
      </c>
      <c r="L9895">
        <v>0.1216506</v>
      </c>
      <c r="M9895">
        <v>1.0706800000000001E-2</v>
      </c>
      <c r="O9895" t="str">
        <f>Table_Index[[#This Row],[ID]]&amp;Table_Index[[#This Row],[year]]</f>
        <v>95632011</v>
      </c>
      <c r="R9895" t="str">
        <f t="shared" si="274"/>
        <v/>
      </c>
    </row>
    <row r="9896" spans="1:18" x14ac:dyDescent="0.3">
      <c r="A9896">
        <v>9563</v>
      </c>
      <c r="B9896">
        <v>2012</v>
      </c>
      <c r="C9896">
        <v>1</v>
      </c>
      <c r="D9896">
        <v>4.45377E-2</v>
      </c>
      <c r="E9896">
        <v>3.75787E-2</v>
      </c>
      <c r="F9896">
        <v>9.6630800000000003E-2</v>
      </c>
      <c r="G9896">
        <v>1.0021E-2</v>
      </c>
      <c r="H9896">
        <v>0.1129845</v>
      </c>
      <c r="I9896">
        <v>0.36147089999999998</v>
      </c>
      <c r="J9896">
        <v>0.2272614</v>
      </c>
      <c r="K9896">
        <v>3.9368100000000003E-2</v>
      </c>
      <c r="L9896">
        <v>6.4420599999999995E-2</v>
      </c>
      <c r="M9896">
        <v>5.7263000000000001E-3</v>
      </c>
      <c r="O9896" t="str">
        <f>Table_Index[[#This Row],[ID]]&amp;Table_Index[[#This Row],[year]]</f>
        <v>95632012</v>
      </c>
      <c r="R9896" t="str">
        <f t="shared" si="274"/>
        <v/>
      </c>
    </row>
    <row r="9897" spans="1:18" x14ac:dyDescent="0.3">
      <c r="A9897">
        <v>9563</v>
      </c>
      <c r="B9897">
        <v>2012</v>
      </c>
      <c r="C9897">
        <v>2</v>
      </c>
      <c r="D9897">
        <v>5.6521500000000002E-2</v>
      </c>
      <c r="E9897">
        <v>0.1105468</v>
      </c>
      <c r="F9897">
        <v>0.1069808</v>
      </c>
      <c r="G9897">
        <v>4.5565899999999999E-2</v>
      </c>
      <c r="H9897">
        <v>4.71508E-2</v>
      </c>
      <c r="I9897">
        <v>0.2139616</v>
      </c>
      <c r="J9897">
        <v>0.2533861</v>
      </c>
      <c r="K9897">
        <v>3.0905599999999998E-2</v>
      </c>
      <c r="L9897">
        <v>0.1228298</v>
      </c>
      <c r="M9897">
        <v>1.2150899999999999E-2</v>
      </c>
      <c r="O9897" t="str">
        <f>Table_Index[[#This Row],[ID]]&amp;Table_Index[[#This Row],[year]]</f>
        <v>95632012</v>
      </c>
      <c r="R9897" t="str">
        <f t="shared" si="274"/>
        <v/>
      </c>
    </row>
    <row r="9898" spans="1:18" x14ac:dyDescent="0.3">
      <c r="A9898">
        <v>9563</v>
      </c>
      <c r="B9898">
        <v>2012</v>
      </c>
      <c r="C9898">
        <v>3</v>
      </c>
      <c r="D9898">
        <v>8.2992200000000002E-2</v>
      </c>
      <c r="E9898">
        <v>7.3807300000000006E-2</v>
      </c>
      <c r="F9898">
        <v>8.0695900000000001E-2</v>
      </c>
      <c r="G9898">
        <v>9.7302600000000003E-2</v>
      </c>
      <c r="H9898">
        <v>7.87133E-2</v>
      </c>
      <c r="I9898">
        <v>0.2657061</v>
      </c>
      <c r="J9898">
        <v>0.1131711</v>
      </c>
      <c r="K9898">
        <v>9.7425600000000001E-2</v>
      </c>
      <c r="L9898">
        <v>0.10013180000000001</v>
      </c>
      <c r="M9898">
        <v>1.0054199999999999E-2</v>
      </c>
      <c r="O9898" t="str">
        <f>Table_Index[[#This Row],[ID]]&amp;Table_Index[[#This Row],[year]]</f>
        <v>95632012</v>
      </c>
      <c r="R9898" t="str">
        <f t="shared" si="274"/>
        <v/>
      </c>
    </row>
    <row r="9899" spans="1:18" x14ac:dyDescent="0.3">
      <c r="A9899">
        <v>9563</v>
      </c>
      <c r="B9899">
        <v>2012</v>
      </c>
      <c r="C9899">
        <v>4</v>
      </c>
      <c r="D9899">
        <v>5.9248799999999997E-2</v>
      </c>
      <c r="E9899">
        <v>0.1596706</v>
      </c>
      <c r="F9899">
        <v>0.10042180000000001</v>
      </c>
      <c r="G9899">
        <v>7.8328999999999996E-2</v>
      </c>
      <c r="H9899">
        <v>2.3096999999999999E-2</v>
      </c>
      <c r="I9899">
        <v>0.37356899999999998</v>
      </c>
      <c r="J9899">
        <v>6.0253099999999997E-2</v>
      </c>
      <c r="K9899">
        <v>1.8075899999999999E-2</v>
      </c>
      <c r="L9899">
        <v>0.1205061</v>
      </c>
      <c r="M9899">
        <v>6.8287E-3</v>
      </c>
      <c r="O9899" t="str">
        <f>Table_Index[[#This Row],[ID]]&amp;Table_Index[[#This Row],[year]]</f>
        <v>95632012</v>
      </c>
      <c r="R9899" t="str">
        <f t="shared" si="274"/>
        <v/>
      </c>
    </row>
    <row r="9900" spans="1:18" x14ac:dyDescent="0.3">
      <c r="A9900">
        <v>9564</v>
      </c>
      <c r="B9900">
        <v>2003</v>
      </c>
      <c r="C9900">
        <v>1</v>
      </c>
      <c r="D9900">
        <v>9.6317299999999995E-2</v>
      </c>
      <c r="E9900">
        <v>1.47309E-2</v>
      </c>
      <c r="F9900">
        <v>0</v>
      </c>
      <c r="G9900">
        <v>0</v>
      </c>
      <c r="H9900">
        <v>0</v>
      </c>
      <c r="I9900">
        <v>0</v>
      </c>
      <c r="J9900">
        <v>0</v>
      </c>
      <c r="K9900">
        <v>2.4929199999999999E-2</v>
      </c>
      <c r="L9900">
        <v>1.2464599999999999E-2</v>
      </c>
      <c r="M9900">
        <v>0.85155809999999998</v>
      </c>
      <c r="O9900" t="str">
        <f>Table_Index[[#This Row],[ID]]&amp;Table_Index[[#This Row],[year]]</f>
        <v>95642003</v>
      </c>
      <c r="R9900" t="str">
        <f t="shared" si="274"/>
        <v/>
      </c>
    </row>
    <row r="9901" spans="1:18" x14ac:dyDescent="0.3">
      <c r="A9901">
        <v>9564</v>
      </c>
      <c r="B9901">
        <v>2003</v>
      </c>
      <c r="C9901">
        <v>2</v>
      </c>
      <c r="D9901">
        <v>0.41493780000000002</v>
      </c>
      <c r="E9901">
        <v>0.1106501</v>
      </c>
      <c r="F9901">
        <v>9.6818799999999997E-2</v>
      </c>
      <c r="G9901">
        <v>0.18441679999999999</v>
      </c>
      <c r="H9901">
        <v>0</v>
      </c>
      <c r="I9901">
        <v>0</v>
      </c>
      <c r="J9901">
        <v>0</v>
      </c>
      <c r="K9901">
        <v>9.2208399999999996E-2</v>
      </c>
      <c r="L9901">
        <v>7.1000499999999994E-2</v>
      </c>
      <c r="M9901">
        <v>2.99677E-2</v>
      </c>
      <c r="O9901" t="str">
        <f>Table_Index[[#This Row],[ID]]&amp;Table_Index[[#This Row],[year]]</f>
        <v>95642003</v>
      </c>
      <c r="R9901" t="str">
        <f t="shared" si="274"/>
        <v/>
      </c>
    </row>
    <row r="9902" spans="1:18" x14ac:dyDescent="0.3">
      <c r="A9902">
        <v>9564</v>
      </c>
      <c r="B9902">
        <v>2003</v>
      </c>
      <c r="C9902">
        <v>3</v>
      </c>
      <c r="D9902">
        <v>0.68181820000000004</v>
      </c>
      <c r="E9902">
        <v>0</v>
      </c>
      <c r="F9902">
        <v>0</v>
      </c>
      <c r="G9902">
        <v>0</v>
      </c>
      <c r="H9902">
        <v>0</v>
      </c>
      <c r="I9902">
        <v>0</v>
      </c>
      <c r="J9902">
        <v>0</v>
      </c>
      <c r="K9902">
        <v>0.18181820000000001</v>
      </c>
      <c r="L9902">
        <v>9.0909100000000007E-2</v>
      </c>
      <c r="M9902">
        <v>4.5454500000000002E-2</v>
      </c>
      <c r="O9902" t="str">
        <f>Table_Index[[#This Row],[ID]]&amp;Table_Index[[#This Row],[year]]</f>
        <v>95642003</v>
      </c>
      <c r="R9902" t="str">
        <f t="shared" si="274"/>
        <v/>
      </c>
    </row>
    <row r="9903" spans="1:18" x14ac:dyDescent="0.3">
      <c r="A9903">
        <v>9564</v>
      </c>
      <c r="B9903">
        <v>2003</v>
      </c>
      <c r="C9903">
        <v>4</v>
      </c>
      <c r="D9903">
        <v>0.36090220000000001</v>
      </c>
      <c r="E9903">
        <v>0.12631580000000001</v>
      </c>
      <c r="F9903">
        <v>0.2345865</v>
      </c>
      <c r="G9903">
        <v>0</v>
      </c>
      <c r="H9903">
        <v>0</v>
      </c>
      <c r="I9903">
        <v>0</v>
      </c>
      <c r="J9903">
        <v>0</v>
      </c>
      <c r="K9903">
        <v>0.1203007</v>
      </c>
      <c r="L9903">
        <v>0.1203007</v>
      </c>
      <c r="M9903">
        <v>3.7594000000000002E-2</v>
      </c>
      <c r="O9903" t="str">
        <f>Table_Index[[#This Row],[ID]]&amp;Table_Index[[#This Row],[year]]</f>
        <v>95642003</v>
      </c>
      <c r="R9903" t="str">
        <f t="shared" si="274"/>
        <v/>
      </c>
    </row>
    <row r="9904" spans="1:18" x14ac:dyDescent="0.3">
      <c r="A9904">
        <v>9564</v>
      </c>
      <c r="B9904">
        <v>2004</v>
      </c>
      <c r="C9904">
        <v>1</v>
      </c>
      <c r="D9904">
        <v>2.9074200000000001E-2</v>
      </c>
      <c r="E9904">
        <v>0.20137720000000001</v>
      </c>
      <c r="F9904">
        <v>0.3020658</v>
      </c>
      <c r="G9904">
        <v>3.5960199999999998E-2</v>
      </c>
      <c r="H9904">
        <v>0</v>
      </c>
      <c r="I9904">
        <v>0</v>
      </c>
      <c r="J9904">
        <v>0</v>
      </c>
      <c r="K9904">
        <v>0.14384089999999999</v>
      </c>
      <c r="L9904">
        <v>0.21576129999999999</v>
      </c>
      <c r="M9904">
        <v>7.1920399999999995E-2</v>
      </c>
      <c r="O9904" t="str">
        <f>Table_Index[[#This Row],[ID]]&amp;Table_Index[[#This Row],[year]]</f>
        <v>95642004</v>
      </c>
      <c r="R9904" t="str">
        <f t="shared" si="274"/>
        <v/>
      </c>
    </row>
    <row r="9905" spans="1:18" x14ac:dyDescent="0.3">
      <c r="A9905">
        <v>9564</v>
      </c>
      <c r="B9905">
        <v>2004</v>
      </c>
      <c r="C9905">
        <v>2</v>
      </c>
      <c r="D9905">
        <v>0.47544209999999998</v>
      </c>
      <c r="E9905">
        <v>8.8408600000000004E-2</v>
      </c>
      <c r="F9905">
        <v>0.1571709</v>
      </c>
      <c r="G9905">
        <v>4.71513E-2</v>
      </c>
      <c r="H9905">
        <v>0</v>
      </c>
      <c r="I9905">
        <v>0</v>
      </c>
      <c r="J9905">
        <v>0</v>
      </c>
      <c r="K9905">
        <v>8.4479399999999996E-2</v>
      </c>
      <c r="L9905">
        <v>0.129666</v>
      </c>
      <c r="M9905">
        <v>1.7681700000000002E-2</v>
      </c>
      <c r="O9905" t="str">
        <f>Table_Index[[#This Row],[ID]]&amp;Table_Index[[#This Row],[year]]</f>
        <v>95642004</v>
      </c>
      <c r="R9905" t="str">
        <f t="shared" si="274"/>
        <v/>
      </c>
    </row>
    <row r="9906" spans="1:18" x14ac:dyDescent="0.3">
      <c r="A9906">
        <v>9564</v>
      </c>
      <c r="B9906">
        <v>2004</v>
      </c>
      <c r="C9906">
        <v>3</v>
      </c>
      <c r="D9906">
        <v>6.3296000000000003E-3</v>
      </c>
      <c r="E9906">
        <v>1.5941E-3</v>
      </c>
      <c r="F9906">
        <v>3.6570999999999999E-3</v>
      </c>
      <c r="G9906">
        <v>2.2504999999999999E-3</v>
      </c>
      <c r="H9906">
        <v>0</v>
      </c>
      <c r="I9906">
        <v>0</v>
      </c>
      <c r="J9906">
        <v>0</v>
      </c>
      <c r="K9906">
        <v>0.98459810000000003</v>
      </c>
      <c r="L9906">
        <v>1.4769E-3</v>
      </c>
      <c r="M9906">
        <v>9.3800000000000003E-5</v>
      </c>
      <c r="O9906" t="str">
        <f>Table_Index[[#This Row],[ID]]&amp;Table_Index[[#This Row],[year]]</f>
        <v>95642004</v>
      </c>
      <c r="R9906" t="str">
        <f t="shared" si="274"/>
        <v/>
      </c>
    </row>
    <row r="9907" spans="1:18" x14ac:dyDescent="0.3">
      <c r="A9907">
        <v>9564</v>
      </c>
      <c r="B9907">
        <v>2004</v>
      </c>
      <c r="C9907">
        <v>4</v>
      </c>
      <c r="D9907">
        <v>0.68972829999999996</v>
      </c>
      <c r="E9907">
        <v>9.5500799999999997E-2</v>
      </c>
      <c r="F9907">
        <v>8.4889599999999996E-2</v>
      </c>
      <c r="G9907">
        <v>0</v>
      </c>
      <c r="H9907">
        <v>0</v>
      </c>
      <c r="I9907">
        <v>0</v>
      </c>
      <c r="J9907">
        <v>0</v>
      </c>
      <c r="K9907">
        <v>4.2444799999999998E-2</v>
      </c>
      <c r="L9907">
        <v>8.4889599999999996E-2</v>
      </c>
      <c r="M9907">
        <v>2.5466999999999998E-3</v>
      </c>
      <c r="O9907" t="str">
        <f>Table_Index[[#This Row],[ID]]&amp;Table_Index[[#This Row],[year]]</f>
        <v>95642004</v>
      </c>
      <c r="R9907" t="str">
        <f t="shared" si="274"/>
        <v/>
      </c>
    </row>
    <row r="9908" spans="1:18" x14ac:dyDescent="0.3">
      <c r="A9908">
        <v>9565</v>
      </c>
      <c r="B9908">
        <v>2003</v>
      </c>
      <c r="C9908">
        <v>1</v>
      </c>
      <c r="D9908">
        <v>0.48587720000000001</v>
      </c>
      <c r="E9908">
        <v>6.3552399999999995E-2</v>
      </c>
      <c r="F9908">
        <v>0.2151005</v>
      </c>
      <c r="G9908">
        <v>0</v>
      </c>
      <c r="H9908">
        <v>0</v>
      </c>
      <c r="I9908">
        <v>0</v>
      </c>
      <c r="J9908">
        <v>0</v>
      </c>
      <c r="K9908">
        <v>0.1075502</v>
      </c>
      <c r="L9908">
        <v>0.1075502</v>
      </c>
      <c r="M9908">
        <v>2.0369399999999999E-2</v>
      </c>
      <c r="O9908" t="str">
        <f>Table_Index[[#This Row],[ID]]&amp;Table_Index[[#This Row],[year]]</f>
        <v>95652003</v>
      </c>
      <c r="R9908" t="str">
        <f t="shared" si="274"/>
        <v/>
      </c>
    </row>
    <row r="9909" spans="1:18" x14ac:dyDescent="0.3">
      <c r="A9909">
        <v>9565</v>
      </c>
      <c r="B9909">
        <v>2003</v>
      </c>
      <c r="C9909">
        <v>2</v>
      </c>
      <c r="D9909">
        <v>8.1873999999999992E-3</v>
      </c>
      <c r="E9909">
        <v>1.4005000000000001E-3</v>
      </c>
      <c r="F9909">
        <v>1.5441000000000001E-3</v>
      </c>
      <c r="G9909">
        <v>5.0270000000000002E-4</v>
      </c>
      <c r="H9909">
        <v>0</v>
      </c>
      <c r="I9909">
        <v>0</v>
      </c>
      <c r="J9909">
        <v>0</v>
      </c>
      <c r="K9909">
        <v>0.71819730000000004</v>
      </c>
      <c r="L9909">
        <v>7.5409999999999995E-4</v>
      </c>
      <c r="M9909">
        <v>0.26941379999999998</v>
      </c>
      <c r="O9909" t="str">
        <f>Table_Index[[#This Row],[ID]]&amp;Table_Index[[#This Row],[year]]</f>
        <v>95652003</v>
      </c>
      <c r="R9909" t="str">
        <f t="shared" si="274"/>
        <v/>
      </c>
    </row>
    <row r="9910" spans="1:18" x14ac:dyDescent="0.3">
      <c r="A9910">
        <v>9565</v>
      </c>
      <c r="B9910">
        <v>2003</v>
      </c>
      <c r="C9910">
        <v>3</v>
      </c>
      <c r="D9910">
        <v>0.51150890000000004</v>
      </c>
      <c r="E9910">
        <v>0</v>
      </c>
      <c r="F9910">
        <v>0.21483379999999999</v>
      </c>
      <c r="G9910">
        <v>0</v>
      </c>
      <c r="H9910">
        <v>0</v>
      </c>
      <c r="I9910">
        <v>0</v>
      </c>
      <c r="J9910">
        <v>0</v>
      </c>
      <c r="K9910">
        <v>0.1074169</v>
      </c>
      <c r="L9910">
        <v>0.1534527</v>
      </c>
      <c r="M9910">
        <v>1.2787700000000001E-2</v>
      </c>
      <c r="O9910" t="str">
        <f>Table_Index[[#This Row],[ID]]&amp;Table_Index[[#This Row],[year]]</f>
        <v>95652003</v>
      </c>
      <c r="R9910" t="str">
        <f t="shared" si="274"/>
        <v/>
      </c>
    </row>
    <row r="9911" spans="1:18" x14ac:dyDescent="0.3">
      <c r="A9911">
        <v>9565</v>
      </c>
      <c r="B9911">
        <v>2003</v>
      </c>
      <c r="C9911">
        <v>4</v>
      </c>
      <c r="D9911">
        <v>0.28419179999999999</v>
      </c>
      <c r="E9911">
        <v>4.9733600000000003E-2</v>
      </c>
      <c r="F9911">
        <v>0.13854350000000001</v>
      </c>
      <c r="G9911">
        <v>0</v>
      </c>
      <c r="H9911">
        <v>0</v>
      </c>
      <c r="I9911">
        <v>0.33747779999999999</v>
      </c>
      <c r="J9911">
        <v>0</v>
      </c>
      <c r="K9911">
        <v>7.4600399999999997E-2</v>
      </c>
      <c r="L9911">
        <v>0.1065719</v>
      </c>
      <c r="M9911">
        <v>8.881E-3</v>
      </c>
      <c r="O9911" t="str">
        <f>Table_Index[[#This Row],[ID]]&amp;Table_Index[[#This Row],[year]]</f>
        <v>95652003</v>
      </c>
      <c r="R9911" t="str">
        <f t="shared" si="274"/>
        <v/>
      </c>
    </row>
    <row r="9912" spans="1:18" x14ac:dyDescent="0.3">
      <c r="A9912">
        <v>9565</v>
      </c>
      <c r="B9912">
        <v>2004</v>
      </c>
      <c r="C9912">
        <v>1</v>
      </c>
      <c r="D9912">
        <v>0.4218363</v>
      </c>
      <c r="E9912">
        <v>8.6848599999999998E-2</v>
      </c>
      <c r="F9912">
        <v>0.1985112</v>
      </c>
      <c r="G9912">
        <v>1.98511E-2</v>
      </c>
      <c r="H9912">
        <v>0</v>
      </c>
      <c r="I9912">
        <v>0</v>
      </c>
      <c r="J9912">
        <v>0</v>
      </c>
      <c r="K9912">
        <v>9.9255599999999999E-2</v>
      </c>
      <c r="L9912">
        <v>0.1488834</v>
      </c>
      <c r="M9912">
        <v>2.48139E-2</v>
      </c>
      <c r="O9912" t="str">
        <f>Table_Index[[#This Row],[ID]]&amp;Table_Index[[#This Row],[year]]</f>
        <v>95652004</v>
      </c>
      <c r="R9912" t="str">
        <f t="shared" si="274"/>
        <v/>
      </c>
    </row>
    <row r="9913" spans="1:18" x14ac:dyDescent="0.3">
      <c r="A9913">
        <v>9565</v>
      </c>
      <c r="B9913">
        <v>2004</v>
      </c>
      <c r="C9913">
        <v>2</v>
      </c>
      <c r="D9913">
        <v>0.4863459</v>
      </c>
      <c r="E9913">
        <v>5.8517600000000003E-2</v>
      </c>
      <c r="F9913">
        <v>0.1638491</v>
      </c>
      <c r="G9913">
        <v>7.6723E-2</v>
      </c>
      <c r="H9913">
        <v>0</v>
      </c>
      <c r="I9913">
        <v>0</v>
      </c>
      <c r="J9913">
        <v>0</v>
      </c>
      <c r="K9913">
        <v>8.19246E-2</v>
      </c>
      <c r="L9913">
        <v>0.1196359</v>
      </c>
      <c r="M9913">
        <v>1.3003900000000001E-2</v>
      </c>
      <c r="O9913" t="str">
        <f>Table_Index[[#This Row],[ID]]&amp;Table_Index[[#This Row],[year]]</f>
        <v>95652004</v>
      </c>
      <c r="R9913" t="str">
        <f t="shared" si="274"/>
        <v/>
      </c>
    </row>
    <row r="9914" spans="1:18" x14ac:dyDescent="0.3">
      <c r="A9914">
        <v>9565</v>
      </c>
      <c r="B9914">
        <v>2004</v>
      </c>
      <c r="C9914">
        <v>3</v>
      </c>
      <c r="D9914">
        <v>0</v>
      </c>
      <c r="E9914">
        <v>0.116782</v>
      </c>
      <c r="F9914">
        <v>0.22837370000000001</v>
      </c>
      <c r="G9914">
        <v>0.12802769999999999</v>
      </c>
      <c r="H9914">
        <v>1.2975799999999999E-2</v>
      </c>
      <c r="I9914">
        <v>0</v>
      </c>
      <c r="J9914">
        <v>0.18166089999999999</v>
      </c>
      <c r="K9914">
        <v>0.15570929999999999</v>
      </c>
      <c r="L9914">
        <v>0.1712803</v>
      </c>
      <c r="M9914">
        <v>5.1903000000000001E-3</v>
      </c>
      <c r="O9914" t="str">
        <f>Table_Index[[#This Row],[ID]]&amp;Table_Index[[#This Row],[year]]</f>
        <v>95652004</v>
      </c>
      <c r="R9914" t="str">
        <f t="shared" si="274"/>
        <v/>
      </c>
    </row>
    <row r="9915" spans="1:18" x14ac:dyDescent="0.3">
      <c r="A9915">
        <v>9565</v>
      </c>
      <c r="B9915">
        <v>2004</v>
      </c>
      <c r="C9915">
        <v>4</v>
      </c>
      <c r="D9915">
        <v>3.3274600000000001E-2</v>
      </c>
      <c r="E9915">
        <v>0.13032550000000001</v>
      </c>
      <c r="F9915">
        <v>0.2316897</v>
      </c>
      <c r="G9915">
        <v>7.2402999999999995E-2</v>
      </c>
      <c r="H9915">
        <v>0</v>
      </c>
      <c r="I9915">
        <v>0</v>
      </c>
      <c r="J9915">
        <v>0.21720909999999999</v>
      </c>
      <c r="K9915">
        <v>0.1158449</v>
      </c>
      <c r="L9915">
        <v>0.19114400000000001</v>
      </c>
      <c r="M9915">
        <v>8.1090999999999993E-3</v>
      </c>
      <c r="O9915" t="str">
        <f>Table_Index[[#This Row],[ID]]&amp;Table_Index[[#This Row],[year]]</f>
        <v>95652004</v>
      </c>
      <c r="R9915" t="str">
        <f t="shared" si="274"/>
        <v/>
      </c>
    </row>
    <row r="9916" spans="1:18" x14ac:dyDescent="0.3">
      <c r="A9916">
        <v>9565</v>
      </c>
      <c r="B9916">
        <v>2005</v>
      </c>
      <c r="C9916">
        <v>1</v>
      </c>
      <c r="D9916">
        <v>0.1061661</v>
      </c>
      <c r="E9916">
        <v>0.1358926</v>
      </c>
      <c r="F9916">
        <v>0.33973160000000002</v>
      </c>
      <c r="G9916">
        <v>2.54799E-2</v>
      </c>
      <c r="H9916">
        <v>0</v>
      </c>
      <c r="I9916">
        <v>0</v>
      </c>
      <c r="J9916">
        <v>0</v>
      </c>
      <c r="K9916">
        <v>0.17835909999999999</v>
      </c>
      <c r="L9916">
        <v>0.19534570000000001</v>
      </c>
      <c r="M9916">
        <v>1.9025E-2</v>
      </c>
      <c r="O9916" t="str">
        <f>Table_Index[[#This Row],[ID]]&amp;Table_Index[[#This Row],[year]]</f>
        <v>95652005</v>
      </c>
      <c r="R9916" t="str">
        <f t="shared" si="274"/>
        <v/>
      </c>
    </row>
    <row r="9917" spans="1:18" x14ac:dyDescent="0.3">
      <c r="A9917">
        <v>9565</v>
      </c>
      <c r="B9917">
        <v>2005</v>
      </c>
      <c r="C9917">
        <v>2</v>
      </c>
      <c r="D9917">
        <v>9.8671200000000001E-2</v>
      </c>
      <c r="E9917">
        <v>0.1184055</v>
      </c>
      <c r="F9917">
        <v>0.30785420000000002</v>
      </c>
      <c r="G9917">
        <v>9.47244E-2</v>
      </c>
      <c r="H9917">
        <v>0</v>
      </c>
      <c r="I9917">
        <v>0</v>
      </c>
      <c r="J9917">
        <v>0</v>
      </c>
      <c r="K9917">
        <v>0.15787399999999999</v>
      </c>
      <c r="L9917">
        <v>0.20523620000000001</v>
      </c>
      <c r="M9917">
        <v>1.7234599999999999E-2</v>
      </c>
      <c r="O9917" t="str">
        <f>Table_Index[[#This Row],[ID]]&amp;Table_Index[[#This Row],[year]]</f>
        <v>95652005</v>
      </c>
      <c r="R9917" t="str">
        <f t="shared" si="274"/>
        <v/>
      </c>
    </row>
    <row r="9918" spans="1:18" x14ac:dyDescent="0.3">
      <c r="A9918">
        <v>9565</v>
      </c>
      <c r="B9918">
        <v>2005</v>
      </c>
      <c r="C9918">
        <v>3</v>
      </c>
      <c r="D9918">
        <v>8.3382800000000007E-2</v>
      </c>
      <c r="E9918">
        <v>7.5802599999999998E-2</v>
      </c>
      <c r="F9918">
        <v>0.19203310000000001</v>
      </c>
      <c r="G9918">
        <v>0.1035968</v>
      </c>
      <c r="H9918">
        <v>0</v>
      </c>
      <c r="I9918">
        <v>0.31584400000000001</v>
      </c>
      <c r="J9918">
        <v>0</v>
      </c>
      <c r="K9918">
        <v>0.1010701</v>
      </c>
      <c r="L9918">
        <v>0.12128410000000001</v>
      </c>
      <c r="M9918">
        <v>6.9864999999999997E-3</v>
      </c>
      <c r="O9918" t="str">
        <f>Table_Index[[#This Row],[ID]]&amp;Table_Index[[#This Row],[year]]</f>
        <v>95652005</v>
      </c>
      <c r="R9918" t="str">
        <f t="shared" si="274"/>
        <v/>
      </c>
    </row>
    <row r="9919" spans="1:18" x14ac:dyDescent="0.3">
      <c r="A9919">
        <v>9565</v>
      </c>
      <c r="B9919">
        <v>2005</v>
      </c>
      <c r="C9919">
        <v>4</v>
      </c>
      <c r="D9919">
        <v>9.1713299999999998E-2</v>
      </c>
      <c r="E9919">
        <v>9.1713299999999998E-2</v>
      </c>
      <c r="F9919">
        <v>0.22316910000000001</v>
      </c>
      <c r="G9919">
        <v>1.83427E-2</v>
      </c>
      <c r="H9919">
        <v>4.58567E-2</v>
      </c>
      <c r="I9919">
        <v>0</v>
      </c>
      <c r="J9919">
        <v>0.13451289999999999</v>
      </c>
      <c r="K9919">
        <v>0.1283986</v>
      </c>
      <c r="L9919">
        <v>0.25679730000000001</v>
      </c>
      <c r="M9919">
        <v>9.4961000000000004E-3</v>
      </c>
      <c r="O9919" t="str">
        <f>Table_Index[[#This Row],[ID]]&amp;Table_Index[[#This Row],[year]]</f>
        <v>95652005</v>
      </c>
      <c r="R9919" t="str">
        <f t="shared" si="274"/>
        <v/>
      </c>
    </row>
    <row r="9920" spans="1:18" x14ac:dyDescent="0.3">
      <c r="A9920">
        <v>9565</v>
      </c>
      <c r="B9920">
        <v>2006</v>
      </c>
      <c r="C9920">
        <v>1</v>
      </c>
      <c r="D9920">
        <v>9.1345099999999999E-2</v>
      </c>
      <c r="E9920">
        <v>9.1345099999999999E-2</v>
      </c>
      <c r="F9920">
        <v>0.21313850000000001</v>
      </c>
      <c r="G9920">
        <v>2.43587E-2</v>
      </c>
      <c r="H9920">
        <v>4.5672499999999998E-2</v>
      </c>
      <c r="I9920">
        <v>0</v>
      </c>
      <c r="J9920">
        <v>0.13640859999999999</v>
      </c>
      <c r="K9920">
        <v>0.1278831</v>
      </c>
      <c r="L9920">
        <v>0.2557662</v>
      </c>
      <c r="M9920">
        <v>1.40824E-2</v>
      </c>
      <c r="O9920" t="str">
        <f>Table_Index[[#This Row],[ID]]&amp;Table_Index[[#This Row],[year]]</f>
        <v>95652006</v>
      </c>
      <c r="R9920" t="str">
        <f t="shared" si="274"/>
        <v/>
      </c>
    </row>
    <row r="9921" spans="1:18" x14ac:dyDescent="0.3">
      <c r="A9921">
        <v>9565</v>
      </c>
      <c r="B9921">
        <v>2006</v>
      </c>
      <c r="C9921">
        <v>2</v>
      </c>
      <c r="D9921">
        <v>8.7659500000000001E-2</v>
      </c>
      <c r="E9921">
        <v>0.1402552</v>
      </c>
      <c r="F9921">
        <v>0.2279147</v>
      </c>
      <c r="G9921">
        <v>5.3569699999999998E-2</v>
      </c>
      <c r="H9921">
        <v>4.3829699999999999E-2</v>
      </c>
      <c r="I9921">
        <v>0</v>
      </c>
      <c r="J9921">
        <v>0</v>
      </c>
      <c r="K9921">
        <v>0.1285673</v>
      </c>
      <c r="L9921">
        <v>0.30680819999999998</v>
      </c>
      <c r="M9921">
        <v>1.13957E-2</v>
      </c>
      <c r="O9921" t="str">
        <f>Table_Index[[#This Row],[ID]]&amp;Table_Index[[#This Row],[year]]</f>
        <v>95652006</v>
      </c>
      <c r="R9921" t="str">
        <f t="shared" si="274"/>
        <v/>
      </c>
    </row>
    <row r="9922" spans="1:18" x14ac:dyDescent="0.3">
      <c r="A9922">
        <v>9565</v>
      </c>
      <c r="B9922">
        <v>2006</v>
      </c>
      <c r="C9922">
        <v>3</v>
      </c>
      <c r="D9922">
        <v>0.218219</v>
      </c>
      <c r="E9922">
        <v>0.10830720000000001</v>
      </c>
      <c r="F9922">
        <v>0.18291879999999999</v>
      </c>
      <c r="G9922">
        <v>0.14200280000000001</v>
      </c>
      <c r="H9922">
        <v>0</v>
      </c>
      <c r="I9922">
        <v>0</v>
      </c>
      <c r="J9922">
        <v>0</v>
      </c>
      <c r="K9922">
        <v>9.62731E-2</v>
      </c>
      <c r="L9922">
        <v>0.23827580000000001</v>
      </c>
      <c r="M9922">
        <v>1.4003399999999999E-2</v>
      </c>
      <c r="O9922" t="str">
        <f>Table_Index[[#This Row],[ID]]&amp;Table_Index[[#This Row],[year]]</f>
        <v>95652006</v>
      </c>
      <c r="R9922" t="str">
        <f t="shared" si="274"/>
        <v/>
      </c>
    </row>
    <row r="9923" spans="1:18" x14ac:dyDescent="0.3">
      <c r="A9923">
        <v>9565</v>
      </c>
      <c r="B9923">
        <v>2006</v>
      </c>
      <c r="C9923">
        <v>4</v>
      </c>
      <c r="D9923">
        <v>0.18519479999999999</v>
      </c>
      <c r="E9923">
        <v>0.12238400000000001</v>
      </c>
      <c r="F9923">
        <v>0.2175715</v>
      </c>
      <c r="G9923">
        <v>2.7196399999999999E-2</v>
      </c>
      <c r="H9923">
        <v>0</v>
      </c>
      <c r="I9923">
        <v>0</v>
      </c>
      <c r="J9923">
        <v>6.5271399999999993E-2</v>
      </c>
      <c r="K9923">
        <v>0.1087857</v>
      </c>
      <c r="L9923">
        <v>0.26108579999999998</v>
      </c>
      <c r="M9923">
        <v>1.25104E-2</v>
      </c>
      <c r="O9923" t="str">
        <f>Table_Index[[#This Row],[ID]]&amp;Table_Index[[#This Row],[year]]</f>
        <v>95652006</v>
      </c>
      <c r="R9923" t="str">
        <f t="shared" si="274"/>
        <v/>
      </c>
    </row>
    <row r="9924" spans="1:18" x14ac:dyDescent="0.3">
      <c r="A9924">
        <v>9565</v>
      </c>
      <c r="B9924">
        <v>2007</v>
      </c>
      <c r="C9924">
        <v>1</v>
      </c>
      <c r="D9924">
        <v>0.1605839</v>
      </c>
      <c r="E9924">
        <v>8.7591199999999994E-2</v>
      </c>
      <c r="F9924">
        <v>0.2335767</v>
      </c>
      <c r="G9924">
        <v>3.7956200000000002E-2</v>
      </c>
      <c r="H9924">
        <v>4.3796E-3</v>
      </c>
      <c r="I9924">
        <v>0</v>
      </c>
      <c r="J9924">
        <v>0</v>
      </c>
      <c r="K9924">
        <v>0.21021899999999999</v>
      </c>
      <c r="L9924">
        <v>0.25401459999999998</v>
      </c>
      <c r="M9924">
        <v>1.16788E-2</v>
      </c>
      <c r="O9924" t="str">
        <f>Table_Index[[#This Row],[ID]]&amp;Table_Index[[#This Row],[year]]</f>
        <v>95652007</v>
      </c>
      <c r="R9924" t="str">
        <f t="shared" si="274"/>
        <v/>
      </c>
    </row>
    <row r="9925" spans="1:18" x14ac:dyDescent="0.3">
      <c r="A9925">
        <v>9565</v>
      </c>
      <c r="B9925">
        <v>2007</v>
      </c>
      <c r="C9925">
        <v>2</v>
      </c>
      <c r="D9925">
        <v>6.4144300000000001E-2</v>
      </c>
      <c r="E9925">
        <v>0.13530439999999999</v>
      </c>
      <c r="F9925">
        <v>0.24054120000000001</v>
      </c>
      <c r="G9925">
        <v>3.0067699999999999E-2</v>
      </c>
      <c r="H9925">
        <v>5.4121799999999998E-2</v>
      </c>
      <c r="I9925">
        <v>0</v>
      </c>
      <c r="J9925">
        <v>9.39614E-2</v>
      </c>
      <c r="K9925">
        <v>0.12027060000000001</v>
      </c>
      <c r="L9925">
        <v>0.25256830000000002</v>
      </c>
      <c r="M9925">
        <v>9.0203000000000002E-3</v>
      </c>
      <c r="O9925" t="str">
        <f>Table_Index[[#This Row],[ID]]&amp;Table_Index[[#This Row],[year]]</f>
        <v>95652007</v>
      </c>
      <c r="R9925" t="str">
        <f t="shared" si="274"/>
        <v/>
      </c>
    </row>
    <row r="9926" spans="1:18" x14ac:dyDescent="0.3">
      <c r="A9926">
        <v>9565</v>
      </c>
      <c r="B9926">
        <v>2007</v>
      </c>
      <c r="C9926">
        <v>3</v>
      </c>
      <c r="D9926">
        <v>0</v>
      </c>
      <c r="E9926">
        <v>0.18927450000000001</v>
      </c>
      <c r="F9926">
        <v>0.24494340000000001</v>
      </c>
      <c r="G9926">
        <v>0</v>
      </c>
      <c r="H9926">
        <v>9.4637200000000005E-2</v>
      </c>
      <c r="I9926">
        <v>0</v>
      </c>
      <c r="J9926">
        <v>0</v>
      </c>
      <c r="K9926">
        <v>0.1113379</v>
      </c>
      <c r="L9926">
        <v>0.3228799</v>
      </c>
      <c r="M9926">
        <v>3.6927099999999997E-2</v>
      </c>
      <c r="O9926" t="str">
        <f>Table_Index[[#This Row],[ID]]&amp;Table_Index[[#This Row],[year]]</f>
        <v>95652007</v>
      </c>
      <c r="R9926" t="str">
        <f t="shared" si="274"/>
        <v/>
      </c>
    </row>
    <row r="9927" spans="1:18" x14ac:dyDescent="0.3">
      <c r="A9927">
        <v>9565</v>
      </c>
      <c r="B9927">
        <v>2007</v>
      </c>
      <c r="C9927">
        <v>4</v>
      </c>
      <c r="D9927">
        <v>0</v>
      </c>
      <c r="E9927">
        <v>7.0765099999999997E-2</v>
      </c>
      <c r="F9927">
        <v>0.123839</v>
      </c>
      <c r="G9927">
        <v>1.23839E-2</v>
      </c>
      <c r="H9927">
        <v>4.6439599999999998E-2</v>
      </c>
      <c r="I9927">
        <v>0.53073859999999995</v>
      </c>
      <c r="J9927">
        <v>0</v>
      </c>
      <c r="K9927">
        <v>8.8456400000000004E-2</v>
      </c>
      <c r="L9927">
        <v>0.1061477</v>
      </c>
      <c r="M9927">
        <v>2.1229499999999998E-2</v>
      </c>
      <c r="O9927" t="str">
        <f>Table_Index[[#This Row],[ID]]&amp;Table_Index[[#This Row],[year]]</f>
        <v>95652007</v>
      </c>
      <c r="R9927" t="str">
        <f t="shared" si="274"/>
        <v/>
      </c>
    </row>
    <row r="9928" spans="1:18" x14ac:dyDescent="0.3">
      <c r="A9928">
        <v>9565</v>
      </c>
      <c r="B9928">
        <v>2008</v>
      </c>
      <c r="C9928">
        <v>1</v>
      </c>
      <c r="D9928">
        <v>0.11720129999999999</v>
      </c>
      <c r="E9928">
        <v>0</v>
      </c>
      <c r="F9928">
        <v>0.40919430000000001</v>
      </c>
      <c r="G9928">
        <v>2.7279600000000001E-2</v>
      </c>
      <c r="H9928">
        <v>2.7279600000000001E-2</v>
      </c>
      <c r="I9928">
        <v>0</v>
      </c>
      <c r="J9928">
        <v>0.1818641</v>
      </c>
      <c r="K9928">
        <v>9.54787E-2</v>
      </c>
      <c r="L9928">
        <v>0.1273049</v>
      </c>
      <c r="M9928">
        <v>1.43976E-2</v>
      </c>
      <c r="O9928" t="str">
        <f>Table_Index[[#This Row],[ID]]&amp;Table_Index[[#This Row],[year]]</f>
        <v>95652008</v>
      </c>
      <c r="R9928" t="str">
        <f t="shared" si="274"/>
        <v/>
      </c>
    </row>
    <row r="9929" spans="1:18" x14ac:dyDescent="0.3">
      <c r="A9929">
        <v>9565</v>
      </c>
      <c r="B9929">
        <v>2008</v>
      </c>
      <c r="C9929">
        <v>2</v>
      </c>
      <c r="D9929">
        <v>4.4444400000000002E-2</v>
      </c>
      <c r="E9929">
        <v>0.1131313</v>
      </c>
      <c r="F9929">
        <v>0.60606059999999995</v>
      </c>
      <c r="G9929">
        <v>2.4242400000000001E-2</v>
      </c>
      <c r="H9929">
        <v>5.4545499999999997E-2</v>
      </c>
      <c r="I9929">
        <v>0</v>
      </c>
      <c r="J9929">
        <v>0</v>
      </c>
      <c r="K9929">
        <v>4.6464600000000002E-2</v>
      </c>
      <c r="L9929">
        <v>0.10101010000000001</v>
      </c>
      <c r="M9929">
        <v>1.0101000000000001E-2</v>
      </c>
      <c r="O9929" t="str">
        <f>Table_Index[[#This Row],[ID]]&amp;Table_Index[[#This Row],[year]]</f>
        <v>95652008</v>
      </c>
      <c r="R9929" t="str">
        <f t="shared" si="274"/>
        <v/>
      </c>
    </row>
    <row r="9930" spans="1:18" x14ac:dyDescent="0.3">
      <c r="A9930">
        <v>9565</v>
      </c>
      <c r="B9930">
        <v>2008</v>
      </c>
      <c r="C9930">
        <v>3</v>
      </c>
      <c r="D9930">
        <v>7.2992699999999994E-2</v>
      </c>
      <c r="E9930">
        <v>0</v>
      </c>
      <c r="F9930">
        <v>0.3649635</v>
      </c>
      <c r="G9930">
        <v>0.14963499999999999</v>
      </c>
      <c r="H9930">
        <v>0</v>
      </c>
      <c r="I9930">
        <v>0</v>
      </c>
      <c r="J9930">
        <v>0.19708030000000001</v>
      </c>
      <c r="K9930">
        <v>9.12409E-2</v>
      </c>
      <c r="L9930">
        <v>0.10948910000000001</v>
      </c>
      <c r="M9930">
        <v>1.45985E-2</v>
      </c>
      <c r="O9930" t="str">
        <f>Table_Index[[#This Row],[ID]]&amp;Table_Index[[#This Row],[year]]</f>
        <v>95652008</v>
      </c>
      <c r="R9930" t="str">
        <f t="shared" si="274"/>
        <v/>
      </c>
    </row>
    <row r="9931" spans="1:18" x14ac:dyDescent="0.3">
      <c r="A9931">
        <v>9565</v>
      </c>
      <c r="B9931">
        <v>2008</v>
      </c>
      <c r="C9931">
        <v>4</v>
      </c>
      <c r="D9931">
        <v>6.9733699999999996E-2</v>
      </c>
      <c r="E9931">
        <v>9.3946699999999994E-2</v>
      </c>
      <c r="F9931">
        <v>0.17433409999999999</v>
      </c>
      <c r="G9931">
        <v>1.16223E-2</v>
      </c>
      <c r="H9931">
        <v>3.4867000000000001E-3</v>
      </c>
      <c r="I9931">
        <v>0.50363190000000002</v>
      </c>
      <c r="J9931">
        <v>0</v>
      </c>
      <c r="K9931">
        <v>4.84261E-2</v>
      </c>
      <c r="L9931">
        <v>8.7167099999999997E-2</v>
      </c>
      <c r="M9931">
        <v>7.6512999999999998E-3</v>
      </c>
      <c r="O9931" t="str">
        <f>Table_Index[[#This Row],[ID]]&amp;Table_Index[[#This Row],[year]]</f>
        <v>95652008</v>
      </c>
      <c r="R9931" t="str">
        <f t="shared" si="274"/>
        <v/>
      </c>
    </row>
    <row r="9932" spans="1:18" x14ac:dyDescent="0.3">
      <c r="A9932">
        <v>9566</v>
      </c>
      <c r="B9932">
        <v>2003</v>
      </c>
      <c r="C9932">
        <v>1</v>
      </c>
      <c r="D9932">
        <v>0.2977668</v>
      </c>
      <c r="E9932">
        <v>0.1612903</v>
      </c>
      <c r="F9932">
        <v>0.30521090000000001</v>
      </c>
      <c r="G9932">
        <v>0</v>
      </c>
      <c r="H9932">
        <v>0</v>
      </c>
      <c r="I9932">
        <v>0</v>
      </c>
      <c r="J9932">
        <v>0</v>
      </c>
      <c r="K9932">
        <v>9.9255599999999999E-2</v>
      </c>
      <c r="L9932">
        <v>0.1364764</v>
      </c>
      <c r="M9932">
        <v>0</v>
      </c>
      <c r="O9932" t="str">
        <f>Table_Index[[#This Row],[ID]]&amp;Table_Index[[#This Row],[year]]</f>
        <v>95662003</v>
      </c>
      <c r="R9932" t="str">
        <f t="shared" si="274"/>
        <v/>
      </c>
    </row>
    <row r="9933" spans="1:18" x14ac:dyDescent="0.3">
      <c r="A9933">
        <v>9566</v>
      </c>
      <c r="B9933">
        <v>2003</v>
      </c>
      <c r="C9933">
        <v>2</v>
      </c>
      <c r="D9933">
        <v>7.9500999999999999E-3</v>
      </c>
      <c r="E9933">
        <v>2.6656000000000002E-3</v>
      </c>
      <c r="F9933">
        <v>1.6087E-3</v>
      </c>
      <c r="G9933">
        <v>1.6835000000000001E-3</v>
      </c>
      <c r="H9933">
        <v>0</v>
      </c>
      <c r="I9933">
        <v>0</v>
      </c>
      <c r="J9933">
        <v>2.4551999999999998E-3</v>
      </c>
      <c r="K9933">
        <v>0.98207009999999995</v>
      </c>
      <c r="L9933">
        <v>1.0288000000000001E-3</v>
      </c>
      <c r="M9933">
        <v>5.3779999999999995E-4</v>
      </c>
      <c r="O9933" t="str">
        <f>Table_Index[[#This Row],[ID]]&amp;Table_Index[[#This Row],[year]]</f>
        <v>95662003</v>
      </c>
      <c r="R9933" t="str">
        <f t="shared" si="274"/>
        <v/>
      </c>
    </row>
    <row r="9934" spans="1:18" x14ac:dyDescent="0.3">
      <c r="A9934">
        <v>9566</v>
      </c>
      <c r="B9934">
        <v>2003</v>
      </c>
      <c r="C9934">
        <v>3</v>
      </c>
      <c r="D9934">
        <v>0.57306590000000002</v>
      </c>
      <c r="E9934">
        <v>2.86533E-2</v>
      </c>
      <c r="F9934">
        <v>0.24641830000000001</v>
      </c>
      <c r="G9934">
        <v>0</v>
      </c>
      <c r="H9934">
        <v>0</v>
      </c>
      <c r="I9934">
        <v>0</v>
      </c>
      <c r="J9934">
        <v>0</v>
      </c>
      <c r="K9934">
        <v>0.13753580000000001</v>
      </c>
      <c r="L9934">
        <v>0</v>
      </c>
      <c r="M9934">
        <v>1.43266E-2</v>
      </c>
      <c r="O9934" t="str">
        <f>Table_Index[[#This Row],[ID]]&amp;Table_Index[[#This Row],[year]]</f>
        <v>95662003</v>
      </c>
      <c r="R9934" t="str">
        <f t="shared" ref="R9934:R9997" si="275">RIGHT(P9934,4)</f>
        <v/>
      </c>
    </row>
    <row r="9935" spans="1:18" x14ac:dyDescent="0.3">
      <c r="A9935">
        <v>9566</v>
      </c>
      <c r="B9935">
        <v>2003</v>
      </c>
      <c r="C9935">
        <v>4</v>
      </c>
      <c r="D9935">
        <v>0.40201009999999998</v>
      </c>
      <c r="E9935">
        <v>0.1055276</v>
      </c>
      <c r="F9935">
        <v>0.20100499999999999</v>
      </c>
      <c r="G9935">
        <v>0</v>
      </c>
      <c r="H9935">
        <v>0</v>
      </c>
      <c r="I9935">
        <v>0</v>
      </c>
      <c r="J9935">
        <v>0</v>
      </c>
      <c r="K9935">
        <v>0.1155779</v>
      </c>
      <c r="L9935">
        <v>0.15075379999999999</v>
      </c>
      <c r="M9935">
        <v>2.5125600000000001E-2</v>
      </c>
      <c r="O9935" t="str">
        <f>Table_Index[[#This Row],[ID]]&amp;Table_Index[[#This Row],[year]]</f>
        <v>95662003</v>
      </c>
      <c r="R9935" t="str">
        <f t="shared" si="275"/>
        <v/>
      </c>
    </row>
    <row r="9936" spans="1:18" x14ac:dyDescent="0.3">
      <c r="A9936">
        <v>9567</v>
      </c>
      <c r="B9936">
        <v>2003</v>
      </c>
      <c r="C9936">
        <v>1</v>
      </c>
      <c r="D9936">
        <v>6.2145400000000003E-2</v>
      </c>
      <c r="E9936">
        <v>1.21589E-2</v>
      </c>
      <c r="F9936">
        <v>3.4044900000000003E-2</v>
      </c>
      <c r="G9936">
        <v>0</v>
      </c>
      <c r="H9936">
        <v>0</v>
      </c>
      <c r="I9936">
        <v>0</v>
      </c>
      <c r="J9936">
        <v>0</v>
      </c>
      <c r="K9936">
        <v>1.86436E-2</v>
      </c>
      <c r="L9936">
        <v>2.7965400000000001E-2</v>
      </c>
      <c r="M9936">
        <v>0.84504190000000001</v>
      </c>
      <c r="O9936" t="str">
        <f>Table_Index[[#This Row],[ID]]&amp;Table_Index[[#This Row],[year]]</f>
        <v>95672003</v>
      </c>
      <c r="R9936" t="str">
        <f t="shared" si="275"/>
        <v/>
      </c>
    </row>
    <row r="9937" spans="1:18" x14ac:dyDescent="0.3">
      <c r="A9937">
        <v>9567</v>
      </c>
      <c r="B9937">
        <v>2003</v>
      </c>
      <c r="C9937">
        <v>2</v>
      </c>
      <c r="D9937">
        <v>7.8782999999999995E-3</v>
      </c>
      <c r="E9937">
        <v>1.707E-3</v>
      </c>
      <c r="F9937">
        <v>2.6261000000000001E-3</v>
      </c>
      <c r="G9937">
        <v>0</v>
      </c>
      <c r="H9937">
        <v>0</v>
      </c>
      <c r="I9937">
        <v>0</v>
      </c>
      <c r="J9937">
        <v>0</v>
      </c>
      <c r="K9937">
        <v>0.98478500000000002</v>
      </c>
      <c r="L9937">
        <v>2.8887000000000001E-3</v>
      </c>
      <c r="M9937">
        <v>1.149E-4</v>
      </c>
      <c r="O9937" t="str">
        <f>Table_Index[[#This Row],[ID]]&amp;Table_Index[[#This Row],[year]]</f>
        <v>95672003</v>
      </c>
      <c r="R9937" t="str">
        <f t="shared" si="275"/>
        <v/>
      </c>
    </row>
    <row r="9938" spans="1:18" x14ac:dyDescent="0.3">
      <c r="A9938">
        <v>9567</v>
      </c>
      <c r="B9938">
        <v>2003</v>
      </c>
      <c r="C9938">
        <v>3</v>
      </c>
      <c r="D9938">
        <v>0.64516130000000005</v>
      </c>
      <c r="E9938">
        <v>0</v>
      </c>
      <c r="F9938">
        <v>0.12903229999999999</v>
      </c>
      <c r="G9938">
        <v>0</v>
      </c>
      <c r="H9938">
        <v>0</v>
      </c>
      <c r="I9938">
        <v>0</v>
      </c>
      <c r="J9938">
        <v>0</v>
      </c>
      <c r="K9938">
        <v>6.4516100000000007E-2</v>
      </c>
      <c r="L9938">
        <v>0.12903229999999999</v>
      </c>
      <c r="M9938">
        <v>3.2258099999999998E-2</v>
      </c>
      <c r="O9938" t="str">
        <f>Table_Index[[#This Row],[ID]]&amp;Table_Index[[#This Row],[year]]</f>
        <v>95672003</v>
      </c>
      <c r="R9938" t="str">
        <f t="shared" si="275"/>
        <v/>
      </c>
    </row>
    <row r="9939" spans="1:18" x14ac:dyDescent="0.3">
      <c r="A9939">
        <v>9567</v>
      </c>
      <c r="B9939">
        <v>2003</v>
      </c>
      <c r="C9939">
        <v>4</v>
      </c>
      <c r="D9939">
        <v>0.4854369</v>
      </c>
      <c r="E9939">
        <v>9.0614899999999998E-2</v>
      </c>
      <c r="F9939">
        <v>0.1326861</v>
      </c>
      <c r="G9939">
        <v>0</v>
      </c>
      <c r="H9939">
        <v>0</v>
      </c>
      <c r="I9939">
        <v>0</v>
      </c>
      <c r="J9939">
        <v>0</v>
      </c>
      <c r="K9939">
        <v>0.1294498</v>
      </c>
      <c r="L9939">
        <v>0.1294498</v>
      </c>
      <c r="M9939">
        <v>3.2362500000000002E-2</v>
      </c>
      <c r="O9939" t="str">
        <f>Table_Index[[#This Row],[ID]]&amp;Table_Index[[#This Row],[year]]</f>
        <v>95672003</v>
      </c>
      <c r="R9939" t="str">
        <f t="shared" si="275"/>
        <v/>
      </c>
    </row>
    <row r="9940" spans="1:18" x14ac:dyDescent="0.3">
      <c r="A9940">
        <v>9567</v>
      </c>
      <c r="B9940">
        <v>2004</v>
      </c>
      <c r="C9940">
        <v>1</v>
      </c>
      <c r="D9940">
        <v>6.9958900000000004E-2</v>
      </c>
      <c r="E9940">
        <v>0.12345680000000001</v>
      </c>
      <c r="F9940">
        <v>0.34567900000000001</v>
      </c>
      <c r="G9940">
        <v>0</v>
      </c>
      <c r="H9940">
        <v>0</v>
      </c>
      <c r="I9940">
        <v>0</v>
      </c>
      <c r="J9940">
        <v>0</v>
      </c>
      <c r="K9940">
        <v>0.17283950000000001</v>
      </c>
      <c r="L9940">
        <v>0.24691360000000001</v>
      </c>
      <c r="M9940">
        <v>4.1152300000000003E-2</v>
      </c>
      <c r="O9940" t="str">
        <f>Table_Index[[#This Row],[ID]]&amp;Table_Index[[#This Row],[year]]</f>
        <v>95672004</v>
      </c>
      <c r="R9940" t="str">
        <f t="shared" si="275"/>
        <v/>
      </c>
    </row>
    <row r="9941" spans="1:18" x14ac:dyDescent="0.3">
      <c r="A9941">
        <v>9567</v>
      </c>
      <c r="B9941">
        <v>2004</v>
      </c>
      <c r="C9941">
        <v>2</v>
      </c>
      <c r="D9941">
        <v>0.63650510000000005</v>
      </c>
      <c r="E9941">
        <v>6.54946E-2</v>
      </c>
      <c r="F9941">
        <v>0.12771440000000001</v>
      </c>
      <c r="G9941">
        <v>4.0388300000000002E-2</v>
      </c>
      <c r="H9941">
        <v>0</v>
      </c>
      <c r="I9941">
        <v>0</v>
      </c>
      <c r="J9941">
        <v>0</v>
      </c>
      <c r="K9941">
        <v>4.3663100000000003E-2</v>
      </c>
      <c r="L9941">
        <v>7.5318800000000005E-2</v>
      </c>
      <c r="M9941">
        <v>1.09158E-2</v>
      </c>
      <c r="O9941" t="str">
        <f>Table_Index[[#This Row],[ID]]&amp;Table_Index[[#This Row],[year]]</f>
        <v>95672004</v>
      </c>
      <c r="R9941" t="str">
        <f t="shared" si="275"/>
        <v/>
      </c>
    </row>
    <row r="9942" spans="1:18" x14ac:dyDescent="0.3">
      <c r="A9942">
        <v>9567</v>
      </c>
      <c r="B9942">
        <v>2004</v>
      </c>
      <c r="C9942">
        <v>3</v>
      </c>
      <c r="D9942">
        <v>6.5508399999999994E-2</v>
      </c>
      <c r="E9942">
        <v>8.5445999999999994E-3</v>
      </c>
      <c r="F9942">
        <v>2.9905999999999999E-2</v>
      </c>
      <c r="G9942">
        <v>2.2786E-3</v>
      </c>
      <c r="H9942">
        <v>1.7089E-3</v>
      </c>
      <c r="I9942">
        <v>5.6963999999999999E-3</v>
      </c>
      <c r="J9942">
        <v>7.4053000000000001E-3</v>
      </c>
      <c r="K9942">
        <v>1.19624E-2</v>
      </c>
      <c r="L9942">
        <v>1.2532E-2</v>
      </c>
      <c r="M9942">
        <v>0.85445740000000003</v>
      </c>
      <c r="O9942" t="str">
        <f>Table_Index[[#This Row],[ID]]&amp;Table_Index[[#This Row],[year]]</f>
        <v>95672004</v>
      </c>
      <c r="R9942" t="str">
        <f t="shared" si="275"/>
        <v/>
      </c>
    </row>
    <row r="9943" spans="1:18" x14ac:dyDescent="0.3">
      <c r="A9943">
        <v>9567</v>
      </c>
      <c r="B9943">
        <v>2004</v>
      </c>
      <c r="C9943">
        <v>4</v>
      </c>
      <c r="D9943">
        <v>0.47418339999999998</v>
      </c>
      <c r="E9943">
        <v>6.32244E-2</v>
      </c>
      <c r="F9943">
        <v>0.16859850000000001</v>
      </c>
      <c r="G9943">
        <v>6.5331899999999998E-2</v>
      </c>
      <c r="H9943">
        <v>0</v>
      </c>
      <c r="I9943">
        <v>0</v>
      </c>
      <c r="J9943">
        <v>0</v>
      </c>
      <c r="K9943">
        <v>8.4299299999999994E-2</v>
      </c>
      <c r="L9943">
        <v>0.13909379999999999</v>
      </c>
      <c r="M9943">
        <v>5.2687000000000003E-3</v>
      </c>
      <c r="O9943" t="str">
        <f>Table_Index[[#This Row],[ID]]&amp;Table_Index[[#This Row],[year]]</f>
        <v>95672004</v>
      </c>
      <c r="R9943" t="str">
        <f t="shared" si="275"/>
        <v/>
      </c>
    </row>
    <row r="9944" spans="1:18" x14ac:dyDescent="0.3">
      <c r="A9944">
        <v>9567</v>
      </c>
      <c r="B9944">
        <v>2005</v>
      </c>
      <c r="C9944">
        <v>1</v>
      </c>
      <c r="D9944">
        <v>5.8848499999999998E-2</v>
      </c>
      <c r="E9944">
        <v>0.1059272</v>
      </c>
      <c r="F9944">
        <v>0.18831500000000001</v>
      </c>
      <c r="G9944">
        <v>3.7663000000000002E-2</v>
      </c>
      <c r="H9944">
        <v>0</v>
      </c>
      <c r="I9944">
        <v>0.40016950000000001</v>
      </c>
      <c r="J9944">
        <v>0</v>
      </c>
      <c r="K9944">
        <v>9.4157500000000005E-2</v>
      </c>
      <c r="L9944">
        <v>0.10357329999999999</v>
      </c>
      <c r="M9944">
        <v>1.1346E-2</v>
      </c>
      <c r="O9944" t="str">
        <f>Table_Index[[#This Row],[ID]]&amp;Table_Index[[#This Row],[year]]</f>
        <v>95672005</v>
      </c>
      <c r="R9944" t="str">
        <f t="shared" si="275"/>
        <v/>
      </c>
    </row>
    <row r="9945" spans="1:18" x14ac:dyDescent="0.3">
      <c r="A9945">
        <v>9567</v>
      </c>
      <c r="B9945">
        <v>2005</v>
      </c>
      <c r="C9945">
        <v>2</v>
      </c>
      <c r="D9945">
        <v>0</v>
      </c>
      <c r="E9945">
        <v>0.1121076</v>
      </c>
      <c r="F9945">
        <v>0.14200299999999999</v>
      </c>
      <c r="G9945">
        <v>1.3079199999999999E-2</v>
      </c>
      <c r="H9945">
        <v>0.22421530000000001</v>
      </c>
      <c r="I9945">
        <v>0</v>
      </c>
      <c r="J9945">
        <v>0.1027653</v>
      </c>
      <c r="K9945">
        <v>0.17189840000000001</v>
      </c>
      <c r="L9945">
        <v>0.228575</v>
      </c>
      <c r="M9945">
        <v>5.3562999999999996E-3</v>
      </c>
      <c r="O9945" t="str">
        <f>Table_Index[[#This Row],[ID]]&amp;Table_Index[[#This Row],[year]]</f>
        <v>95672005</v>
      </c>
      <c r="R9945" t="str">
        <f t="shared" si="275"/>
        <v/>
      </c>
    </row>
    <row r="9946" spans="1:18" x14ac:dyDescent="0.3">
      <c r="A9946">
        <v>9567</v>
      </c>
      <c r="B9946">
        <v>2005</v>
      </c>
      <c r="C9946">
        <v>3</v>
      </c>
      <c r="D9946">
        <v>0.11821959999999999</v>
      </c>
      <c r="E9946">
        <v>0.20097329999999999</v>
      </c>
      <c r="F9946">
        <v>0.14974489999999999</v>
      </c>
      <c r="G9946">
        <v>1.97033E-2</v>
      </c>
      <c r="H9946">
        <v>0</v>
      </c>
      <c r="I9946">
        <v>0</v>
      </c>
      <c r="J9946">
        <v>0.21673600000000001</v>
      </c>
      <c r="K9946">
        <v>7.8813099999999997E-2</v>
      </c>
      <c r="L9946">
        <v>0.20491400000000001</v>
      </c>
      <c r="M9946">
        <v>1.08959E-2</v>
      </c>
      <c r="O9946" t="str">
        <f>Table_Index[[#This Row],[ID]]&amp;Table_Index[[#This Row],[year]]</f>
        <v>95672005</v>
      </c>
      <c r="R9946" t="str">
        <f t="shared" si="275"/>
        <v/>
      </c>
    </row>
    <row r="9947" spans="1:18" x14ac:dyDescent="0.3">
      <c r="A9947">
        <v>9567</v>
      </c>
      <c r="B9947">
        <v>2005</v>
      </c>
      <c r="C9947">
        <v>4</v>
      </c>
      <c r="D9947">
        <v>0.1508533</v>
      </c>
      <c r="E9947">
        <v>7.5426599999999996E-2</v>
      </c>
      <c r="F9947">
        <v>0.1910808</v>
      </c>
      <c r="G9947">
        <v>3.0170700000000002E-2</v>
      </c>
      <c r="H9947">
        <v>3.7713299999999998E-2</v>
      </c>
      <c r="I9947">
        <v>0.27656429999999999</v>
      </c>
      <c r="J9947">
        <v>0</v>
      </c>
      <c r="K9947">
        <v>0.11062569999999999</v>
      </c>
      <c r="L9947">
        <v>0.1206826</v>
      </c>
      <c r="M9947">
        <v>6.8827000000000003E-3</v>
      </c>
      <c r="O9947" t="str">
        <f>Table_Index[[#This Row],[ID]]&amp;Table_Index[[#This Row],[year]]</f>
        <v>95672005</v>
      </c>
      <c r="R9947" t="str">
        <f t="shared" si="275"/>
        <v/>
      </c>
    </row>
    <row r="9948" spans="1:18" x14ac:dyDescent="0.3">
      <c r="A9948">
        <v>9567</v>
      </c>
      <c r="B9948">
        <v>2006</v>
      </c>
      <c r="C9948">
        <v>1</v>
      </c>
      <c r="D9948">
        <v>0.1497193</v>
      </c>
      <c r="E9948">
        <v>7.4859599999999998E-2</v>
      </c>
      <c r="F9948">
        <v>0.18964439999999999</v>
      </c>
      <c r="G9948">
        <v>3.7429799999999999E-2</v>
      </c>
      <c r="H9948">
        <v>3.7429799999999999E-2</v>
      </c>
      <c r="I9948">
        <v>0.27448529999999999</v>
      </c>
      <c r="J9948">
        <v>0</v>
      </c>
      <c r="K9948">
        <v>0.10979410000000001</v>
      </c>
      <c r="L9948">
        <v>0.1197754</v>
      </c>
      <c r="M9948">
        <v>6.8621000000000003E-3</v>
      </c>
      <c r="O9948" t="str">
        <f>Table_Index[[#This Row],[ID]]&amp;Table_Index[[#This Row],[year]]</f>
        <v>95672006</v>
      </c>
      <c r="R9948" t="str">
        <f t="shared" si="275"/>
        <v/>
      </c>
    </row>
    <row r="9949" spans="1:18" x14ac:dyDescent="0.3">
      <c r="A9949">
        <v>9567</v>
      </c>
      <c r="B9949">
        <v>2006</v>
      </c>
      <c r="C9949">
        <v>2</v>
      </c>
      <c r="D9949">
        <v>0.19678580000000001</v>
      </c>
      <c r="E9949">
        <v>0.1049524</v>
      </c>
      <c r="F9949">
        <v>0.1213513</v>
      </c>
      <c r="G9949">
        <v>3.2797600000000003E-2</v>
      </c>
      <c r="H9949">
        <v>0</v>
      </c>
      <c r="I9949">
        <v>0</v>
      </c>
      <c r="J9949">
        <v>0.18038699999999999</v>
      </c>
      <c r="K9949">
        <v>0.13119059999999999</v>
      </c>
      <c r="L9949">
        <v>0.223024</v>
      </c>
      <c r="M9949">
        <v>9.5113000000000003E-3</v>
      </c>
      <c r="O9949" t="str">
        <f>Table_Index[[#This Row],[ID]]&amp;Table_Index[[#This Row],[year]]</f>
        <v>95672006</v>
      </c>
      <c r="R9949" t="str">
        <f t="shared" si="275"/>
        <v/>
      </c>
    </row>
    <row r="9950" spans="1:18" x14ac:dyDescent="0.3">
      <c r="A9950">
        <v>9567</v>
      </c>
      <c r="B9950">
        <v>2006</v>
      </c>
      <c r="C9950">
        <v>3</v>
      </c>
      <c r="D9950">
        <v>0.1243527</v>
      </c>
      <c r="E9950">
        <v>0.1455573</v>
      </c>
      <c r="F9950">
        <v>0.2458301</v>
      </c>
      <c r="G9950">
        <v>0.12938430000000001</v>
      </c>
      <c r="H9950">
        <v>0</v>
      </c>
      <c r="I9950">
        <v>0</v>
      </c>
      <c r="J9950">
        <v>0</v>
      </c>
      <c r="K9950">
        <v>0.12938430000000001</v>
      </c>
      <c r="L9950">
        <v>0.21348410000000001</v>
      </c>
      <c r="M9950">
        <v>1.20073E-2</v>
      </c>
      <c r="O9950" t="str">
        <f>Table_Index[[#This Row],[ID]]&amp;Table_Index[[#This Row],[year]]</f>
        <v>95672006</v>
      </c>
      <c r="R9950" t="str">
        <f t="shared" si="275"/>
        <v/>
      </c>
    </row>
    <row r="9951" spans="1:18" x14ac:dyDescent="0.3">
      <c r="A9951">
        <v>9567</v>
      </c>
      <c r="B9951">
        <v>2006</v>
      </c>
      <c r="C9951">
        <v>4</v>
      </c>
      <c r="D9951">
        <v>0.1587017</v>
      </c>
      <c r="E9951">
        <v>0.12781799999999999</v>
      </c>
      <c r="F9951">
        <v>0.23859369999999999</v>
      </c>
      <c r="G9951">
        <v>2.8403999999999999E-2</v>
      </c>
      <c r="H9951">
        <v>0</v>
      </c>
      <c r="I9951">
        <v>0</v>
      </c>
      <c r="J9951">
        <v>4.6156500000000003E-2</v>
      </c>
      <c r="K9951">
        <v>0.11361599999999999</v>
      </c>
      <c r="L9951">
        <v>0.27267849999999999</v>
      </c>
      <c r="M9951">
        <v>1.40316E-2</v>
      </c>
      <c r="O9951" t="str">
        <f>Table_Index[[#This Row],[ID]]&amp;Table_Index[[#This Row],[year]]</f>
        <v>95672006</v>
      </c>
      <c r="R9951" t="str">
        <f t="shared" si="275"/>
        <v/>
      </c>
    </row>
    <row r="9952" spans="1:18" x14ac:dyDescent="0.3">
      <c r="A9952">
        <v>9567</v>
      </c>
      <c r="B9952">
        <v>2007</v>
      </c>
      <c r="C9952">
        <v>1</v>
      </c>
      <c r="D9952">
        <v>0.02</v>
      </c>
      <c r="E9952">
        <v>0.06</v>
      </c>
      <c r="F9952">
        <v>0.16</v>
      </c>
      <c r="G9952">
        <v>1.2E-2</v>
      </c>
      <c r="H9952">
        <v>3.0000000000000001E-3</v>
      </c>
      <c r="I9952">
        <v>0.48</v>
      </c>
      <c r="J9952">
        <v>7.1999999999999995E-2</v>
      </c>
      <c r="K9952">
        <v>7.0000000000000007E-2</v>
      </c>
      <c r="L9952">
        <v>0.11600000000000001</v>
      </c>
      <c r="M9952">
        <v>7.0000000000000001E-3</v>
      </c>
      <c r="O9952" t="str">
        <f>Table_Index[[#This Row],[ID]]&amp;Table_Index[[#This Row],[year]]</f>
        <v>95672007</v>
      </c>
      <c r="R9952" t="str">
        <f t="shared" si="275"/>
        <v/>
      </c>
    </row>
    <row r="9953" spans="1:18" x14ac:dyDescent="0.3">
      <c r="A9953">
        <v>9567</v>
      </c>
      <c r="B9953">
        <v>2007</v>
      </c>
      <c r="C9953">
        <v>2</v>
      </c>
      <c r="D9953">
        <v>0.23069000000000001</v>
      </c>
      <c r="E9953">
        <v>0.1050463</v>
      </c>
      <c r="F9953">
        <v>0.21009269999999999</v>
      </c>
      <c r="G9953">
        <v>0</v>
      </c>
      <c r="H9953">
        <v>6.4881599999999998E-2</v>
      </c>
      <c r="I9953">
        <v>0</v>
      </c>
      <c r="J9953">
        <v>0.10813589999999999</v>
      </c>
      <c r="K9953">
        <v>7.7240000000000003E-2</v>
      </c>
      <c r="L9953">
        <v>0.1977343</v>
      </c>
      <c r="M9953">
        <v>6.1792000000000001E-3</v>
      </c>
      <c r="O9953" t="str">
        <f>Table_Index[[#This Row],[ID]]&amp;Table_Index[[#This Row],[year]]</f>
        <v>95672007</v>
      </c>
      <c r="R9953" t="str">
        <f t="shared" si="275"/>
        <v/>
      </c>
    </row>
    <row r="9954" spans="1:18" x14ac:dyDescent="0.3">
      <c r="A9954">
        <v>9567</v>
      </c>
      <c r="B9954">
        <v>2007</v>
      </c>
      <c r="C9954">
        <v>3</v>
      </c>
      <c r="D9954">
        <v>0</v>
      </c>
      <c r="E9954">
        <v>5.0221599999999998E-2</v>
      </c>
      <c r="F9954">
        <v>0.25997049999999999</v>
      </c>
      <c r="G9954">
        <v>9.4534699999999999E-2</v>
      </c>
      <c r="H9954">
        <v>4.4313100000000001E-2</v>
      </c>
      <c r="I9954">
        <v>0</v>
      </c>
      <c r="J9954">
        <v>0.1536189</v>
      </c>
      <c r="K9954">
        <v>0.1240768</v>
      </c>
      <c r="L9954">
        <v>0.26587889999999997</v>
      </c>
      <c r="M9954">
        <v>7.3854999999999997E-3</v>
      </c>
      <c r="O9954" t="str">
        <f>Table_Index[[#This Row],[ID]]&amp;Table_Index[[#This Row],[year]]</f>
        <v>95672007</v>
      </c>
      <c r="R9954" t="str">
        <f t="shared" si="275"/>
        <v/>
      </c>
    </row>
    <row r="9955" spans="1:18" x14ac:dyDescent="0.3">
      <c r="A9955">
        <v>9567</v>
      </c>
      <c r="B9955">
        <v>2007</v>
      </c>
      <c r="C9955">
        <v>4</v>
      </c>
      <c r="D9955">
        <v>8.1566100000000002E-2</v>
      </c>
      <c r="E9955">
        <v>0.13982749999999999</v>
      </c>
      <c r="F9955">
        <v>0.32626430000000001</v>
      </c>
      <c r="G9955">
        <v>1.63132E-2</v>
      </c>
      <c r="H9955">
        <v>5.1270099999999999E-2</v>
      </c>
      <c r="I9955">
        <v>0</v>
      </c>
      <c r="J9955">
        <v>0.1631321</v>
      </c>
      <c r="K9955">
        <v>6.4320699999999995E-2</v>
      </c>
      <c r="L9955">
        <v>0.13982749999999999</v>
      </c>
      <c r="M9955">
        <v>1.7478400000000002E-2</v>
      </c>
      <c r="O9955" t="str">
        <f>Table_Index[[#This Row],[ID]]&amp;Table_Index[[#This Row],[year]]</f>
        <v>95672007</v>
      </c>
      <c r="R9955" t="str">
        <f t="shared" si="275"/>
        <v/>
      </c>
    </row>
    <row r="9956" spans="1:18" x14ac:dyDescent="0.3">
      <c r="A9956">
        <v>9567</v>
      </c>
      <c r="B9956">
        <v>2008</v>
      </c>
      <c r="C9956">
        <v>1</v>
      </c>
      <c r="D9956">
        <v>9.1808500000000001E-2</v>
      </c>
      <c r="E9956">
        <v>0.1068461</v>
      </c>
      <c r="F9956">
        <v>0.30273050000000001</v>
      </c>
      <c r="G9956">
        <v>1.60269E-2</v>
      </c>
      <c r="H9956">
        <v>0.16383059999999999</v>
      </c>
      <c r="I9956">
        <v>0</v>
      </c>
      <c r="J9956">
        <v>0.12465370000000001</v>
      </c>
      <c r="K9956">
        <v>8.9038400000000004E-2</v>
      </c>
      <c r="L9956">
        <v>9.6161499999999997E-2</v>
      </c>
      <c r="M9956">
        <v>8.9037999999999999E-3</v>
      </c>
      <c r="O9956" t="str">
        <f>Table_Index[[#This Row],[ID]]&amp;Table_Index[[#This Row],[year]]</f>
        <v>95672008</v>
      </c>
      <c r="R9956" t="str">
        <f t="shared" si="275"/>
        <v/>
      </c>
    </row>
    <row r="9957" spans="1:18" x14ac:dyDescent="0.3">
      <c r="A9957">
        <v>9567</v>
      </c>
      <c r="B9957">
        <v>2008</v>
      </c>
      <c r="C9957">
        <v>2</v>
      </c>
      <c r="D9957">
        <v>0.15224840000000001</v>
      </c>
      <c r="E9957">
        <v>5.6080600000000001E-2</v>
      </c>
      <c r="F9957">
        <v>0.3738706</v>
      </c>
      <c r="G9957">
        <v>0</v>
      </c>
      <c r="H9957">
        <v>1.5889500000000001E-2</v>
      </c>
      <c r="I9957">
        <v>0</v>
      </c>
      <c r="J9957">
        <v>0.29909649999999999</v>
      </c>
      <c r="K9957">
        <v>4.2995100000000001E-2</v>
      </c>
      <c r="L9957">
        <v>4.6733799999999999E-2</v>
      </c>
      <c r="M9957">
        <v>1.30855E-2</v>
      </c>
      <c r="O9957" t="str">
        <f>Table_Index[[#This Row],[ID]]&amp;Table_Index[[#This Row],[year]]</f>
        <v>95672008</v>
      </c>
      <c r="R9957" t="str">
        <f t="shared" si="275"/>
        <v/>
      </c>
    </row>
    <row r="9958" spans="1:18" x14ac:dyDescent="0.3">
      <c r="A9958">
        <v>9567</v>
      </c>
      <c r="B9958">
        <v>2008</v>
      </c>
      <c r="C9958">
        <v>3</v>
      </c>
      <c r="D9958">
        <v>7.1965799999999996E-2</v>
      </c>
      <c r="E9958">
        <v>0.219219</v>
      </c>
      <c r="F9958">
        <v>0.24911249999999999</v>
      </c>
      <c r="G9958">
        <v>8.71894E-2</v>
      </c>
      <c r="H9958">
        <v>3.6868699999999997E-2</v>
      </c>
      <c r="I9958">
        <v>0</v>
      </c>
      <c r="J9958">
        <v>5.6223299999999997E-2</v>
      </c>
      <c r="K9958">
        <v>0.10462730000000001</v>
      </c>
      <c r="L9958">
        <v>0.15611050000000001</v>
      </c>
      <c r="M9958">
        <v>1.8683399999999999E-2</v>
      </c>
      <c r="O9958" t="str">
        <f>Table_Index[[#This Row],[ID]]&amp;Table_Index[[#This Row],[year]]</f>
        <v>95672008</v>
      </c>
      <c r="R9958" t="str">
        <f t="shared" si="275"/>
        <v/>
      </c>
    </row>
    <row r="9959" spans="1:18" x14ac:dyDescent="0.3">
      <c r="A9959">
        <v>9567</v>
      </c>
      <c r="B9959">
        <v>2008</v>
      </c>
      <c r="C9959">
        <v>4</v>
      </c>
      <c r="D9959">
        <v>4.0867500000000001E-2</v>
      </c>
      <c r="E9959">
        <v>7.3561600000000005E-2</v>
      </c>
      <c r="F9959">
        <v>0.33102710000000002</v>
      </c>
      <c r="G9959">
        <v>0.16735259999999999</v>
      </c>
      <c r="H9959">
        <v>3.6781000000000001E-3</v>
      </c>
      <c r="I9959">
        <v>0</v>
      </c>
      <c r="J9959">
        <v>0.16551350000000001</v>
      </c>
      <c r="K9959">
        <v>9.9308099999999996E-2</v>
      </c>
      <c r="L9959">
        <v>0.1103423</v>
      </c>
      <c r="M9959">
        <v>8.3491999999999993E-3</v>
      </c>
      <c r="O9959" t="str">
        <f>Table_Index[[#This Row],[ID]]&amp;Table_Index[[#This Row],[year]]</f>
        <v>95672008</v>
      </c>
      <c r="R9959" t="str">
        <f t="shared" si="275"/>
        <v/>
      </c>
    </row>
    <row r="9960" spans="1:18" x14ac:dyDescent="0.3">
      <c r="A9960">
        <v>9568</v>
      </c>
      <c r="B9960">
        <v>2003</v>
      </c>
      <c r="C9960">
        <v>1</v>
      </c>
      <c r="D9960">
        <v>2.6248E-3</v>
      </c>
      <c r="E9960">
        <v>5.687E-4</v>
      </c>
      <c r="F9960">
        <v>0</v>
      </c>
      <c r="G9960">
        <v>0</v>
      </c>
      <c r="H9960">
        <v>0</v>
      </c>
      <c r="I9960">
        <v>0</v>
      </c>
      <c r="J9960">
        <v>0</v>
      </c>
      <c r="K9960">
        <v>0.96244289999999999</v>
      </c>
      <c r="L9960">
        <v>1.4437E-3</v>
      </c>
      <c r="M9960">
        <v>3.2919900000000002E-2</v>
      </c>
      <c r="O9960" t="str">
        <f>Table_Index[[#This Row],[ID]]&amp;Table_Index[[#This Row],[year]]</f>
        <v>95682003</v>
      </c>
      <c r="R9960" t="str">
        <f t="shared" si="275"/>
        <v/>
      </c>
    </row>
    <row r="9961" spans="1:18" x14ac:dyDescent="0.3">
      <c r="A9961">
        <v>9568</v>
      </c>
      <c r="B9961">
        <v>2003</v>
      </c>
      <c r="C9961">
        <v>2</v>
      </c>
      <c r="D9961">
        <v>6.3246999999999999E-3</v>
      </c>
      <c r="E9961">
        <v>1.9271E-3</v>
      </c>
      <c r="F9961">
        <v>2.1741E-3</v>
      </c>
      <c r="G9961">
        <v>0</v>
      </c>
      <c r="H9961">
        <v>0</v>
      </c>
      <c r="I9961">
        <v>0</v>
      </c>
      <c r="J9961">
        <v>0</v>
      </c>
      <c r="K9961">
        <v>0.7411799</v>
      </c>
      <c r="L9961">
        <v>9.8820000000000006E-4</v>
      </c>
      <c r="M9961">
        <v>0.24740590000000001</v>
      </c>
      <c r="O9961" t="str">
        <f>Table_Index[[#This Row],[ID]]&amp;Table_Index[[#This Row],[year]]</f>
        <v>95682003</v>
      </c>
      <c r="R9961" t="str">
        <f t="shared" si="275"/>
        <v/>
      </c>
    </row>
    <row r="9962" spans="1:18" x14ac:dyDescent="0.3">
      <c r="A9962">
        <v>9568</v>
      </c>
      <c r="B9962">
        <v>2003</v>
      </c>
      <c r="C9962">
        <v>3</v>
      </c>
      <c r="D9962">
        <v>0</v>
      </c>
      <c r="E9962">
        <v>0.39215689999999997</v>
      </c>
      <c r="F9962">
        <v>0.13398689999999999</v>
      </c>
      <c r="G9962">
        <v>0</v>
      </c>
      <c r="H9962">
        <v>0</v>
      </c>
      <c r="I9962">
        <v>0.32679740000000002</v>
      </c>
      <c r="J9962">
        <v>0</v>
      </c>
      <c r="K9962">
        <v>0.130719</v>
      </c>
      <c r="L9962">
        <v>0</v>
      </c>
      <c r="M9962">
        <v>1.6339900000000001E-2</v>
      </c>
      <c r="O9962" t="str">
        <f>Table_Index[[#This Row],[ID]]&amp;Table_Index[[#This Row],[year]]</f>
        <v>95682003</v>
      </c>
      <c r="R9962" t="str">
        <f t="shared" si="275"/>
        <v/>
      </c>
    </row>
    <row r="9963" spans="1:18" x14ac:dyDescent="0.3">
      <c r="A9963">
        <v>9568</v>
      </c>
      <c r="B9963">
        <v>2003</v>
      </c>
      <c r="C9963">
        <v>4</v>
      </c>
      <c r="D9963">
        <v>0.55555549999999998</v>
      </c>
      <c r="E9963">
        <v>0.1222222</v>
      </c>
      <c r="F9963">
        <v>0.10833329999999999</v>
      </c>
      <c r="G9963">
        <v>0</v>
      </c>
      <c r="H9963">
        <v>0</v>
      </c>
      <c r="I9963">
        <v>0</v>
      </c>
      <c r="J9963">
        <v>0</v>
      </c>
      <c r="K9963">
        <v>6.1111100000000002E-2</v>
      </c>
      <c r="L9963">
        <v>0.1111111</v>
      </c>
      <c r="M9963">
        <v>4.1666700000000001E-2</v>
      </c>
      <c r="O9963" t="str">
        <f>Table_Index[[#This Row],[ID]]&amp;Table_Index[[#This Row],[year]]</f>
        <v>95682003</v>
      </c>
      <c r="R9963" t="str">
        <f t="shared" si="275"/>
        <v/>
      </c>
    </row>
    <row r="9964" spans="1:18" x14ac:dyDescent="0.3">
      <c r="A9964">
        <v>9568</v>
      </c>
      <c r="B9964">
        <v>2004</v>
      </c>
      <c r="C9964">
        <v>1</v>
      </c>
      <c r="D9964">
        <v>0.61678339999999998</v>
      </c>
      <c r="E9964">
        <v>9.6880599999999997E-2</v>
      </c>
      <c r="F9964">
        <v>9.2574799999999999E-2</v>
      </c>
      <c r="G9964">
        <v>0</v>
      </c>
      <c r="H9964">
        <v>0</v>
      </c>
      <c r="I9964">
        <v>0</v>
      </c>
      <c r="J9964">
        <v>0</v>
      </c>
      <c r="K9964">
        <v>8.6116100000000001E-2</v>
      </c>
      <c r="L9964">
        <v>8.6116100000000001E-2</v>
      </c>
      <c r="M9964">
        <v>2.1529E-2</v>
      </c>
      <c r="O9964" t="str">
        <f>Table_Index[[#This Row],[ID]]&amp;Table_Index[[#This Row],[year]]</f>
        <v>95682004</v>
      </c>
      <c r="R9964" t="str">
        <f t="shared" si="275"/>
        <v/>
      </c>
    </row>
    <row r="9965" spans="1:18" x14ac:dyDescent="0.3">
      <c r="A9965">
        <v>9568</v>
      </c>
      <c r="B9965">
        <v>2004</v>
      </c>
      <c r="C9965">
        <v>2</v>
      </c>
      <c r="D9965">
        <v>0.50377830000000001</v>
      </c>
      <c r="E9965">
        <v>3.0226699999999999E-2</v>
      </c>
      <c r="F9965">
        <v>0.1007557</v>
      </c>
      <c r="G9965">
        <v>3.5264499999999997E-2</v>
      </c>
      <c r="H9965">
        <v>0</v>
      </c>
      <c r="I9965">
        <v>0</v>
      </c>
      <c r="J9965">
        <v>0</v>
      </c>
      <c r="K9965">
        <v>0.1057935</v>
      </c>
      <c r="L9965">
        <v>0.21158689999999999</v>
      </c>
      <c r="M9965">
        <v>1.25945E-2</v>
      </c>
      <c r="O9965" t="str">
        <f>Table_Index[[#This Row],[ID]]&amp;Table_Index[[#This Row],[year]]</f>
        <v>95682004</v>
      </c>
      <c r="R9965" t="str">
        <f t="shared" si="275"/>
        <v/>
      </c>
    </row>
    <row r="9966" spans="1:18" x14ac:dyDescent="0.3">
      <c r="A9966">
        <v>9568</v>
      </c>
      <c r="B9966">
        <v>2004</v>
      </c>
      <c r="C9966">
        <v>3</v>
      </c>
      <c r="D9966">
        <v>9.1303400000000007E-2</v>
      </c>
      <c r="E9966">
        <v>2.05433E-2</v>
      </c>
      <c r="F9966">
        <v>3.1956199999999997E-2</v>
      </c>
      <c r="G9966">
        <v>7.3042999999999997E-3</v>
      </c>
      <c r="H9966">
        <v>0</v>
      </c>
      <c r="I9966">
        <v>0.1164118</v>
      </c>
      <c r="J9966">
        <v>0</v>
      </c>
      <c r="K9966">
        <v>1.8260700000000001E-2</v>
      </c>
      <c r="L9966">
        <v>2.8760600000000001E-2</v>
      </c>
      <c r="M9966">
        <v>0.68545999999999996</v>
      </c>
      <c r="O9966" t="str">
        <f>Table_Index[[#This Row],[ID]]&amp;Table_Index[[#This Row],[year]]</f>
        <v>95682004</v>
      </c>
      <c r="R9966" t="str">
        <f t="shared" si="275"/>
        <v/>
      </c>
    </row>
    <row r="9967" spans="1:18" x14ac:dyDescent="0.3">
      <c r="A9967">
        <v>9568</v>
      </c>
      <c r="B9967">
        <v>2004</v>
      </c>
      <c r="C9967">
        <v>4</v>
      </c>
      <c r="D9967">
        <v>9.6164000000000006E-3</v>
      </c>
      <c r="E9967">
        <v>1.967E-3</v>
      </c>
      <c r="F9967">
        <v>1.7047E-3</v>
      </c>
      <c r="G9967">
        <v>0</v>
      </c>
      <c r="H9967">
        <v>2.186E-4</v>
      </c>
      <c r="I9967">
        <v>0</v>
      </c>
      <c r="J9967">
        <v>0</v>
      </c>
      <c r="K9967">
        <v>0.87422140000000004</v>
      </c>
      <c r="L9967">
        <v>2.8849000000000001E-3</v>
      </c>
      <c r="M9967">
        <v>0.109387</v>
      </c>
      <c r="O9967" t="str">
        <f>Table_Index[[#This Row],[ID]]&amp;Table_Index[[#This Row],[year]]</f>
        <v>95682004</v>
      </c>
      <c r="R9967" t="str">
        <f t="shared" si="275"/>
        <v/>
      </c>
    </row>
    <row r="9968" spans="1:18" x14ac:dyDescent="0.3">
      <c r="A9968">
        <v>9568</v>
      </c>
      <c r="B9968">
        <v>2005</v>
      </c>
      <c r="C9968">
        <v>1</v>
      </c>
      <c r="D9968">
        <v>0.19506870000000001</v>
      </c>
      <c r="E9968">
        <v>0.12484389999999999</v>
      </c>
      <c r="F9968">
        <v>0.3043071</v>
      </c>
      <c r="G9968">
        <v>3.9013699999999998E-2</v>
      </c>
      <c r="H9968">
        <v>0</v>
      </c>
      <c r="I9968">
        <v>0</v>
      </c>
      <c r="J9968">
        <v>0</v>
      </c>
      <c r="K9968">
        <v>0.1560549</v>
      </c>
      <c r="L9968">
        <v>0.17166039999999999</v>
      </c>
      <c r="M9968">
        <v>9.0512000000000006E-3</v>
      </c>
      <c r="O9968" t="str">
        <f>Table_Index[[#This Row],[ID]]&amp;Table_Index[[#This Row],[year]]</f>
        <v>95682005</v>
      </c>
      <c r="R9968" t="str">
        <f t="shared" si="275"/>
        <v/>
      </c>
    </row>
    <row r="9969" spans="1:18" x14ac:dyDescent="0.3">
      <c r="A9969">
        <v>9568</v>
      </c>
      <c r="B9969">
        <v>2005</v>
      </c>
      <c r="C9969">
        <v>2</v>
      </c>
      <c r="D9969">
        <v>0</v>
      </c>
      <c r="E9969">
        <v>7.3013400000000006E-2</v>
      </c>
      <c r="F9969">
        <v>0.1947025</v>
      </c>
      <c r="G9969">
        <v>8.5182300000000002E-2</v>
      </c>
      <c r="H9969">
        <v>0</v>
      </c>
      <c r="I9969">
        <v>0.41374280000000002</v>
      </c>
      <c r="J9969">
        <v>0</v>
      </c>
      <c r="K9969">
        <v>0.1022188</v>
      </c>
      <c r="L9969">
        <v>0.12250030000000001</v>
      </c>
      <c r="M9969">
        <v>8.6399000000000007E-3</v>
      </c>
      <c r="O9969" t="str">
        <f>Table_Index[[#This Row],[ID]]&amp;Table_Index[[#This Row],[year]]</f>
        <v>95682005</v>
      </c>
      <c r="R9969" t="str">
        <f t="shared" si="275"/>
        <v/>
      </c>
    </row>
    <row r="9970" spans="1:18" x14ac:dyDescent="0.3">
      <c r="A9970">
        <v>9568</v>
      </c>
      <c r="B9970">
        <v>2005</v>
      </c>
      <c r="C9970">
        <v>3</v>
      </c>
      <c r="D9970">
        <v>0.1178481</v>
      </c>
      <c r="E9970">
        <v>0.13356119999999999</v>
      </c>
      <c r="F9970">
        <v>0.15320249999999999</v>
      </c>
      <c r="G9970">
        <v>1.96413E-2</v>
      </c>
      <c r="H9970">
        <v>0</v>
      </c>
      <c r="I9970">
        <v>0</v>
      </c>
      <c r="J9970">
        <v>0.21605489999999999</v>
      </c>
      <c r="K9970">
        <v>0.15713079999999999</v>
      </c>
      <c r="L9970">
        <v>0.188557</v>
      </c>
      <c r="M9970">
        <v>1.4004300000000001E-2</v>
      </c>
      <c r="O9970" t="str">
        <f>Table_Index[[#This Row],[ID]]&amp;Table_Index[[#This Row],[year]]</f>
        <v>95682005</v>
      </c>
      <c r="R9970" t="str">
        <f t="shared" si="275"/>
        <v/>
      </c>
    </row>
    <row r="9971" spans="1:18" x14ac:dyDescent="0.3">
      <c r="A9971">
        <v>9568</v>
      </c>
      <c r="B9971">
        <v>2005</v>
      </c>
      <c r="C9971">
        <v>4</v>
      </c>
      <c r="D9971">
        <v>6.9953500000000002E-2</v>
      </c>
      <c r="E9971">
        <v>6.9953500000000002E-2</v>
      </c>
      <c r="F9971">
        <v>0.1772156</v>
      </c>
      <c r="G9971">
        <v>2.5649600000000002E-2</v>
      </c>
      <c r="H9971">
        <v>0</v>
      </c>
      <c r="I9971">
        <v>0.25649620000000001</v>
      </c>
      <c r="J9971">
        <v>0.1282481</v>
      </c>
      <c r="K9971">
        <v>9.7934900000000005E-2</v>
      </c>
      <c r="L9971">
        <v>0.16788839999999999</v>
      </c>
      <c r="M9971">
        <v>6.6601999999999998E-3</v>
      </c>
      <c r="O9971" t="str">
        <f>Table_Index[[#This Row],[ID]]&amp;Table_Index[[#This Row],[year]]</f>
        <v>95682005</v>
      </c>
      <c r="R9971" t="str">
        <f t="shared" si="275"/>
        <v/>
      </c>
    </row>
    <row r="9972" spans="1:18" x14ac:dyDescent="0.3">
      <c r="A9972">
        <v>9568</v>
      </c>
      <c r="B9972">
        <v>2006</v>
      </c>
      <c r="C9972">
        <v>1</v>
      </c>
      <c r="D9972">
        <v>6.9625800000000002E-2</v>
      </c>
      <c r="E9972">
        <v>6.9625800000000002E-2</v>
      </c>
      <c r="F9972">
        <v>0.17638529999999999</v>
      </c>
      <c r="G9972">
        <v>3.0171199999999999E-2</v>
      </c>
      <c r="H9972">
        <v>0</v>
      </c>
      <c r="I9972">
        <v>0.25529439999999998</v>
      </c>
      <c r="J9972">
        <v>0.12764719999999999</v>
      </c>
      <c r="K9972">
        <v>9.7476099999999996E-2</v>
      </c>
      <c r="L9972">
        <v>0.16710179999999999</v>
      </c>
      <c r="M9972">
        <v>6.6724999999999996E-3</v>
      </c>
      <c r="O9972" t="str">
        <f>Table_Index[[#This Row],[ID]]&amp;Table_Index[[#This Row],[year]]</f>
        <v>95682006</v>
      </c>
      <c r="R9972" t="str">
        <f t="shared" si="275"/>
        <v/>
      </c>
    </row>
    <row r="9973" spans="1:18" x14ac:dyDescent="0.3">
      <c r="A9973">
        <v>9568</v>
      </c>
      <c r="B9973">
        <v>2006</v>
      </c>
      <c r="C9973">
        <v>2</v>
      </c>
      <c r="D9973">
        <v>0</v>
      </c>
      <c r="E9973">
        <v>0.1215344</v>
      </c>
      <c r="F9973">
        <v>0.28864420000000002</v>
      </c>
      <c r="G9973">
        <v>3.7979499999999999E-2</v>
      </c>
      <c r="H9973">
        <v>0</v>
      </c>
      <c r="I9973">
        <v>0</v>
      </c>
      <c r="J9973">
        <v>0.12533230000000001</v>
      </c>
      <c r="K9973">
        <v>0.151918</v>
      </c>
      <c r="L9973">
        <v>0.2582605</v>
      </c>
      <c r="M9973">
        <v>1.6331200000000001E-2</v>
      </c>
      <c r="O9973" t="str">
        <f>Table_Index[[#This Row],[ID]]&amp;Table_Index[[#This Row],[year]]</f>
        <v>95682006</v>
      </c>
      <c r="R9973" t="str">
        <f t="shared" si="275"/>
        <v/>
      </c>
    </row>
    <row r="9974" spans="1:18" x14ac:dyDescent="0.3">
      <c r="A9974">
        <v>9568</v>
      </c>
      <c r="B9974">
        <v>2006</v>
      </c>
      <c r="C9974">
        <v>3</v>
      </c>
      <c r="D9974">
        <v>6.2359299999999999E-2</v>
      </c>
      <c r="E9974">
        <v>0.1238016</v>
      </c>
      <c r="F9974">
        <v>0.31363069999999998</v>
      </c>
      <c r="G9974">
        <v>4.1267199999999997E-2</v>
      </c>
      <c r="H9974">
        <v>0</v>
      </c>
      <c r="I9974">
        <v>0</v>
      </c>
      <c r="J9974">
        <v>0</v>
      </c>
      <c r="K9974">
        <v>0.16506879999999999</v>
      </c>
      <c r="L9974">
        <v>0.27236349999999998</v>
      </c>
      <c r="M9974">
        <v>2.1509E-2</v>
      </c>
      <c r="O9974" t="str">
        <f>Table_Index[[#This Row],[ID]]&amp;Table_Index[[#This Row],[year]]</f>
        <v>95682006</v>
      </c>
      <c r="R9974" t="str">
        <f t="shared" si="275"/>
        <v/>
      </c>
    </row>
    <row r="9975" spans="1:18" x14ac:dyDescent="0.3">
      <c r="A9975">
        <v>9568</v>
      </c>
      <c r="B9975">
        <v>2006</v>
      </c>
      <c r="C9975">
        <v>4</v>
      </c>
      <c r="D9975">
        <v>0.14950659999999999</v>
      </c>
      <c r="E9975">
        <v>0.1308183</v>
      </c>
      <c r="F9975">
        <v>0.2441942</v>
      </c>
      <c r="G9975">
        <v>2.3256599999999999E-2</v>
      </c>
      <c r="H9975">
        <v>5.8141499999999999E-2</v>
      </c>
      <c r="I9975">
        <v>0</v>
      </c>
      <c r="J9975">
        <v>0</v>
      </c>
      <c r="K9975">
        <v>0.11628289999999999</v>
      </c>
      <c r="L9975">
        <v>0.2616366</v>
      </c>
      <c r="M9975">
        <v>1.6163299999999999E-2</v>
      </c>
      <c r="O9975" t="str">
        <f>Table_Index[[#This Row],[ID]]&amp;Table_Index[[#This Row],[year]]</f>
        <v>95682006</v>
      </c>
      <c r="R9975" t="str">
        <f t="shared" si="275"/>
        <v/>
      </c>
    </row>
    <row r="9976" spans="1:18" x14ac:dyDescent="0.3">
      <c r="A9976">
        <v>9568</v>
      </c>
      <c r="B9976">
        <v>2007</v>
      </c>
      <c r="C9976">
        <v>1</v>
      </c>
      <c r="D9976">
        <v>0.13762679999999999</v>
      </c>
      <c r="E9976">
        <v>7.9400100000000001E-2</v>
      </c>
      <c r="F9976">
        <v>0.21173349999999999</v>
      </c>
      <c r="G9976">
        <v>4.7640099999999998E-2</v>
      </c>
      <c r="H9976">
        <v>8.8222000000000005E-3</v>
      </c>
      <c r="I9976">
        <v>0</v>
      </c>
      <c r="J9976">
        <v>0.1588002</v>
      </c>
      <c r="K9976">
        <v>0.1111601</v>
      </c>
      <c r="L9976">
        <v>0.2302602</v>
      </c>
      <c r="M9976">
        <v>1.4556700000000001E-2</v>
      </c>
      <c r="O9976" t="str">
        <f>Table_Index[[#This Row],[ID]]&amp;Table_Index[[#This Row],[year]]</f>
        <v>95682007</v>
      </c>
      <c r="R9976" t="str">
        <f t="shared" si="275"/>
        <v/>
      </c>
    </row>
    <row r="9977" spans="1:18" x14ac:dyDescent="0.3">
      <c r="A9977">
        <v>9568</v>
      </c>
      <c r="B9977">
        <v>2007</v>
      </c>
      <c r="C9977">
        <v>2</v>
      </c>
      <c r="D9977">
        <v>3.1944100000000003E-2</v>
      </c>
      <c r="E9977">
        <v>0.1347642</v>
      </c>
      <c r="F9977">
        <v>0.22760169999999999</v>
      </c>
      <c r="G9977">
        <v>3.59371E-2</v>
      </c>
      <c r="H9977">
        <v>6.0643900000000001E-2</v>
      </c>
      <c r="I9977">
        <v>0</v>
      </c>
      <c r="J9977">
        <v>0.1078113</v>
      </c>
      <c r="K9977">
        <v>0.13176940000000001</v>
      </c>
      <c r="L9977">
        <v>0.2515598</v>
      </c>
      <c r="M9977">
        <v>1.7968600000000001E-2</v>
      </c>
      <c r="O9977" t="str">
        <f>Table_Index[[#This Row],[ID]]&amp;Table_Index[[#This Row],[year]]</f>
        <v>95682007</v>
      </c>
      <c r="R9977" t="str">
        <f t="shared" si="275"/>
        <v/>
      </c>
    </row>
    <row r="9978" spans="1:18" x14ac:dyDescent="0.3">
      <c r="A9978">
        <v>9568</v>
      </c>
      <c r="B9978">
        <v>2007</v>
      </c>
      <c r="C9978">
        <v>3</v>
      </c>
      <c r="D9978">
        <v>0.10726330000000001</v>
      </c>
      <c r="E9978">
        <v>0.1041986</v>
      </c>
      <c r="F9978">
        <v>0.2696905</v>
      </c>
      <c r="G9978">
        <v>0.1716212</v>
      </c>
      <c r="H9978">
        <v>0.1164573</v>
      </c>
      <c r="I9978">
        <v>0</v>
      </c>
      <c r="J9978">
        <v>0</v>
      </c>
      <c r="K9978">
        <v>0.12871589999999999</v>
      </c>
      <c r="L9978">
        <v>9.1939900000000005E-2</v>
      </c>
      <c r="M9978">
        <v>1.01134E-2</v>
      </c>
      <c r="O9978" t="str">
        <f>Table_Index[[#This Row],[ID]]&amp;Table_Index[[#This Row],[year]]</f>
        <v>95682007</v>
      </c>
      <c r="R9978" t="str">
        <f t="shared" si="275"/>
        <v/>
      </c>
    </row>
    <row r="9979" spans="1:18" x14ac:dyDescent="0.3">
      <c r="A9979">
        <v>9568</v>
      </c>
      <c r="B9979">
        <v>2007</v>
      </c>
      <c r="C9979">
        <v>4</v>
      </c>
      <c r="D9979">
        <v>0.1376095</v>
      </c>
      <c r="E9979">
        <v>0.1018491</v>
      </c>
      <c r="F9979">
        <v>0.28517759999999998</v>
      </c>
      <c r="G9979">
        <v>0.15684770000000001</v>
      </c>
      <c r="H9979">
        <v>4.2165500000000002E-2</v>
      </c>
      <c r="I9979">
        <v>0</v>
      </c>
      <c r="J9979">
        <v>0</v>
      </c>
      <c r="K9979">
        <v>9.1664200000000001E-2</v>
      </c>
      <c r="L9979">
        <v>0.17110649999999999</v>
      </c>
      <c r="M9979">
        <v>1.3579900000000001E-2</v>
      </c>
      <c r="O9979" t="str">
        <f>Table_Index[[#This Row],[ID]]&amp;Table_Index[[#This Row],[year]]</f>
        <v>95682007</v>
      </c>
      <c r="R9979" t="str">
        <f t="shared" si="275"/>
        <v/>
      </c>
    </row>
    <row r="9980" spans="1:18" x14ac:dyDescent="0.3">
      <c r="A9980">
        <v>9568</v>
      </c>
      <c r="B9980">
        <v>2008</v>
      </c>
      <c r="C9980">
        <v>1</v>
      </c>
      <c r="D9980">
        <v>0.13921900000000001</v>
      </c>
      <c r="E9980">
        <v>7.6400700000000002E-2</v>
      </c>
      <c r="F9980">
        <v>0.38200339999999999</v>
      </c>
      <c r="G9980">
        <v>7.6400700000000002E-2</v>
      </c>
      <c r="H9980">
        <v>7.6400700000000002E-2</v>
      </c>
      <c r="I9980">
        <v>0</v>
      </c>
      <c r="J9980">
        <v>0</v>
      </c>
      <c r="K9980">
        <v>5.8573899999999998E-2</v>
      </c>
      <c r="L9980">
        <v>0.12733449999999999</v>
      </c>
      <c r="M9980">
        <v>6.3667199999999993E-2</v>
      </c>
      <c r="O9980" t="str">
        <f>Table_Index[[#This Row],[ID]]&amp;Table_Index[[#This Row],[year]]</f>
        <v>95682008</v>
      </c>
      <c r="R9980" t="str">
        <f t="shared" si="275"/>
        <v/>
      </c>
    </row>
    <row r="9981" spans="1:18" x14ac:dyDescent="0.3">
      <c r="A9981">
        <v>9568</v>
      </c>
      <c r="B9981">
        <v>2008</v>
      </c>
      <c r="C9981">
        <v>2</v>
      </c>
      <c r="D9981">
        <v>6.4799599999999999E-2</v>
      </c>
      <c r="E9981">
        <v>3.3981499999999998E-2</v>
      </c>
      <c r="F9981">
        <v>0.229605</v>
      </c>
      <c r="G9981">
        <v>0.20664450000000001</v>
      </c>
      <c r="H9981">
        <v>4.2189900000000002E-2</v>
      </c>
      <c r="I9981">
        <v>0.15785350000000001</v>
      </c>
      <c r="J9981">
        <v>0.20090440000000001</v>
      </c>
      <c r="K9981">
        <v>2.87006E-2</v>
      </c>
      <c r="L9981">
        <v>2.8317999999999999E-2</v>
      </c>
      <c r="M9981">
        <v>7.0029999999999997E-3</v>
      </c>
      <c r="O9981" t="str">
        <f>Table_Index[[#This Row],[ID]]&amp;Table_Index[[#This Row],[year]]</f>
        <v>95682008</v>
      </c>
      <c r="R9981" t="str">
        <f t="shared" si="275"/>
        <v/>
      </c>
    </row>
    <row r="9982" spans="1:18" x14ac:dyDescent="0.3">
      <c r="A9982">
        <v>9568</v>
      </c>
      <c r="B9982">
        <v>2008</v>
      </c>
      <c r="C9982">
        <v>3</v>
      </c>
      <c r="D9982">
        <v>2.9713300000000002E-2</v>
      </c>
      <c r="E9982">
        <v>8.9139800000000005E-2</v>
      </c>
      <c r="F9982">
        <v>0.22284950000000001</v>
      </c>
      <c r="G9982">
        <v>0</v>
      </c>
      <c r="H9982">
        <v>2.2285E-3</v>
      </c>
      <c r="I9982">
        <v>0.40112910000000002</v>
      </c>
      <c r="J9982">
        <v>0.1002823</v>
      </c>
      <c r="K9982">
        <v>4.4569900000000003E-2</v>
      </c>
      <c r="L9982">
        <v>0.1002823</v>
      </c>
      <c r="M9982">
        <v>9.8054000000000006E-3</v>
      </c>
      <c r="O9982" t="str">
        <f>Table_Index[[#This Row],[ID]]&amp;Table_Index[[#This Row],[year]]</f>
        <v>95682008</v>
      </c>
      <c r="R9982" t="str">
        <f t="shared" si="275"/>
        <v/>
      </c>
    </row>
    <row r="9983" spans="1:18" x14ac:dyDescent="0.3">
      <c r="A9983">
        <v>9568</v>
      </c>
      <c r="B9983">
        <v>2008</v>
      </c>
      <c r="C9983">
        <v>4</v>
      </c>
      <c r="D9983">
        <v>0.24658920000000001</v>
      </c>
      <c r="E9983">
        <v>8.0848900000000001E-2</v>
      </c>
      <c r="F9983">
        <v>0.36382009999999998</v>
      </c>
      <c r="G9983">
        <v>3.0318299999999999E-2</v>
      </c>
      <c r="H9983">
        <v>0</v>
      </c>
      <c r="I9983">
        <v>0</v>
      </c>
      <c r="J9983">
        <v>9.7018699999999999E-2</v>
      </c>
      <c r="K9983">
        <v>5.0530600000000002E-2</v>
      </c>
      <c r="L9983">
        <v>0.1212734</v>
      </c>
      <c r="M9983">
        <v>9.6007999999999996E-3</v>
      </c>
      <c r="O9983" t="str">
        <f>Table_Index[[#This Row],[ID]]&amp;Table_Index[[#This Row],[year]]</f>
        <v>95682008</v>
      </c>
      <c r="R9983" t="str">
        <f t="shared" si="275"/>
        <v/>
      </c>
    </row>
    <row r="9984" spans="1:18" x14ac:dyDescent="0.3">
      <c r="A9984">
        <v>9568</v>
      </c>
      <c r="B9984">
        <v>2009</v>
      </c>
      <c r="C9984">
        <v>1</v>
      </c>
      <c r="D9984">
        <v>0.1127396</v>
      </c>
      <c r="E9984">
        <v>8.1172499999999995E-2</v>
      </c>
      <c r="F9984">
        <v>0.29312290000000002</v>
      </c>
      <c r="G9984">
        <v>0</v>
      </c>
      <c r="H9984">
        <v>4.5095999999999999E-3</v>
      </c>
      <c r="I9984">
        <v>0</v>
      </c>
      <c r="J9984">
        <v>0.22547919999999999</v>
      </c>
      <c r="K9984">
        <v>0.1127396</v>
      </c>
      <c r="L9984">
        <v>0.14881620000000001</v>
      </c>
      <c r="M9984">
        <v>2.1420499999999999E-2</v>
      </c>
      <c r="O9984" t="str">
        <f>Table_Index[[#This Row],[ID]]&amp;Table_Index[[#This Row],[year]]</f>
        <v>95682009</v>
      </c>
      <c r="R9984" t="str">
        <f t="shared" si="275"/>
        <v/>
      </c>
    </row>
    <row r="9985" spans="1:18" x14ac:dyDescent="0.3">
      <c r="A9985">
        <v>9568</v>
      </c>
      <c r="B9985">
        <v>2009</v>
      </c>
      <c r="C9985">
        <v>2</v>
      </c>
      <c r="D9985">
        <v>0.3452807</v>
      </c>
      <c r="E9985">
        <v>4.1510900000000003E-2</v>
      </c>
      <c r="F9985">
        <v>0.16604369999999999</v>
      </c>
      <c r="G9985">
        <v>3.9435400000000002E-2</v>
      </c>
      <c r="H9985">
        <v>4.1510999999999996E-3</v>
      </c>
      <c r="I9985">
        <v>0</v>
      </c>
      <c r="J9985">
        <v>0.2490655</v>
      </c>
      <c r="K9985">
        <v>4.5662000000000001E-2</v>
      </c>
      <c r="L9985">
        <v>9.6858799999999995E-2</v>
      </c>
      <c r="M9985">
        <v>1.1991999999999999E-2</v>
      </c>
      <c r="O9985" t="str">
        <f>Table_Index[[#This Row],[ID]]&amp;Table_Index[[#This Row],[year]]</f>
        <v>95682009</v>
      </c>
      <c r="R9985" t="str">
        <f t="shared" si="275"/>
        <v/>
      </c>
    </row>
    <row r="9986" spans="1:18" x14ac:dyDescent="0.3">
      <c r="A9986">
        <v>9568</v>
      </c>
      <c r="B9986">
        <v>2009</v>
      </c>
      <c r="C9986">
        <v>3</v>
      </c>
      <c r="D9986">
        <v>1.8855899999999998E-2</v>
      </c>
      <c r="E9986">
        <v>2.7626100000000001E-2</v>
      </c>
      <c r="F9986">
        <v>0.1183974</v>
      </c>
      <c r="G9986">
        <v>0.19338240000000001</v>
      </c>
      <c r="H9986">
        <v>3.9465999999999998E-3</v>
      </c>
      <c r="I9986">
        <v>0</v>
      </c>
      <c r="J9986">
        <v>0.56238750000000004</v>
      </c>
      <c r="K9986">
        <v>3.2065999999999997E-2</v>
      </c>
      <c r="L9986">
        <v>3.4532599999999997E-2</v>
      </c>
      <c r="M9986">
        <v>8.8058000000000008E-3</v>
      </c>
      <c r="O9986" t="str">
        <f>Table_Index[[#This Row],[ID]]&amp;Table_Index[[#This Row],[year]]</f>
        <v>95682009</v>
      </c>
      <c r="R9986" t="str">
        <f t="shared" si="275"/>
        <v/>
      </c>
    </row>
    <row r="9987" spans="1:18" x14ac:dyDescent="0.3">
      <c r="A9987">
        <v>9568</v>
      </c>
      <c r="B9987">
        <v>2009</v>
      </c>
      <c r="C9987">
        <v>4</v>
      </c>
      <c r="D9987">
        <v>8.0849400000000002E-2</v>
      </c>
      <c r="E9987">
        <v>7.0898699999999995E-2</v>
      </c>
      <c r="F9987">
        <v>0.1119453</v>
      </c>
      <c r="G9987">
        <v>1.86575E-2</v>
      </c>
      <c r="H9987">
        <v>0.18684200000000001</v>
      </c>
      <c r="I9987">
        <v>0</v>
      </c>
      <c r="J9987">
        <v>0.37315090000000001</v>
      </c>
      <c r="K9987">
        <v>6.1569899999999997E-2</v>
      </c>
      <c r="L9987">
        <v>7.8361700000000006E-2</v>
      </c>
      <c r="M9987">
        <v>1.7724699999999999E-2</v>
      </c>
      <c r="O9987" t="str">
        <f>Table_Index[[#This Row],[ID]]&amp;Table_Index[[#This Row],[year]]</f>
        <v>95682009</v>
      </c>
      <c r="R9987" t="str">
        <f t="shared" si="275"/>
        <v/>
      </c>
    </row>
    <row r="9988" spans="1:18" x14ac:dyDescent="0.3">
      <c r="A9988">
        <v>9568</v>
      </c>
      <c r="B9988">
        <v>2010</v>
      </c>
      <c r="C9988">
        <v>1</v>
      </c>
      <c r="D9988">
        <v>6.0096299999999998E-2</v>
      </c>
      <c r="E9988">
        <v>7.0112300000000002E-2</v>
      </c>
      <c r="F9988">
        <v>0.1092659</v>
      </c>
      <c r="G9988">
        <v>8.1949400000000006E-2</v>
      </c>
      <c r="H9988">
        <v>3.6052099999999997E-2</v>
      </c>
      <c r="I9988">
        <v>0.28631719999999999</v>
      </c>
      <c r="J9988">
        <v>9.1054899999999994E-2</v>
      </c>
      <c r="K9988">
        <v>7.7396699999999999E-2</v>
      </c>
      <c r="L9988">
        <v>0.15843560000000001</v>
      </c>
      <c r="M9988">
        <v>2.9319700000000001E-2</v>
      </c>
      <c r="O9988" t="str">
        <f>Table_Index[[#This Row],[ID]]&amp;Table_Index[[#This Row],[year]]</f>
        <v>95682010</v>
      </c>
      <c r="R9988" t="str">
        <f t="shared" si="275"/>
        <v/>
      </c>
    </row>
    <row r="9989" spans="1:18" x14ac:dyDescent="0.3">
      <c r="A9989">
        <v>9568</v>
      </c>
      <c r="B9989">
        <v>2010</v>
      </c>
      <c r="C9989">
        <v>2</v>
      </c>
      <c r="D9989">
        <v>9.2857200000000001E-2</v>
      </c>
      <c r="E9989">
        <v>7.0408200000000004E-2</v>
      </c>
      <c r="F9989">
        <v>0.27551019999999998</v>
      </c>
      <c r="G9989">
        <v>3.3673500000000002E-2</v>
      </c>
      <c r="H9989">
        <v>5.5101999999999998E-2</v>
      </c>
      <c r="I9989">
        <v>0</v>
      </c>
      <c r="J9989">
        <v>0.15306120000000001</v>
      </c>
      <c r="K9989">
        <v>0.15306120000000001</v>
      </c>
      <c r="L9989">
        <v>0.14795920000000001</v>
      </c>
      <c r="M9989">
        <v>1.83673E-2</v>
      </c>
      <c r="O9989" t="str">
        <f>Table_Index[[#This Row],[ID]]&amp;Table_Index[[#This Row],[year]]</f>
        <v>95682010</v>
      </c>
      <c r="R9989" t="str">
        <f t="shared" si="275"/>
        <v/>
      </c>
    </row>
    <row r="9990" spans="1:18" x14ac:dyDescent="0.3">
      <c r="A9990">
        <v>9568</v>
      </c>
      <c r="B9990">
        <v>2010</v>
      </c>
      <c r="C9990">
        <v>3</v>
      </c>
      <c r="D9990">
        <v>6.8346900000000002E-2</v>
      </c>
      <c r="E9990">
        <v>5.6386199999999997E-2</v>
      </c>
      <c r="F9990">
        <v>0.10252029999999999</v>
      </c>
      <c r="G9990">
        <v>1.2815E-2</v>
      </c>
      <c r="H9990">
        <v>1.1960699999999999E-2</v>
      </c>
      <c r="I9990">
        <v>0.46134130000000001</v>
      </c>
      <c r="J9990">
        <v>8.5433599999999998E-2</v>
      </c>
      <c r="K9990">
        <v>7.17642E-2</v>
      </c>
      <c r="L9990">
        <v>0.1230243</v>
      </c>
      <c r="M9990">
        <v>6.4075E-3</v>
      </c>
      <c r="O9990" t="str">
        <f>Table_Index[[#This Row],[ID]]&amp;Table_Index[[#This Row],[year]]</f>
        <v>95682010</v>
      </c>
      <c r="R9990" t="str">
        <f t="shared" si="275"/>
        <v/>
      </c>
    </row>
    <row r="9991" spans="1:18" x14ac:dyDescent="0.3">
      <c r="A9991">
        <v>9568</v>
      </c>
      <c r="B9991">
        <v>2010</v>
      </c>
      <c r="C9991">
        <v>4</v>
      </c>
      <c r="D9991">
        <v>5.7285999999999997E-2</v>
      </c>
      <c r="E9991">
        <v>0.1144749</v>
      </c>
      <c r="F9991">
        <v>0.2359407</v>
      </c>
      <c r="G9991">
        <v>8.1268499999999994E-2</v>
      </c>
      <c r="H9991">
        <v>3.9323400000000001E-2</v>
      </c>
      <c r="I9991">
        <v>0</v>
      </c>
      <c r="J9991">
        <v>0.21846360000000001</v>
      </c>
      <c r="K9991">
        <v>6.8160600000000002E-2</v>
      </c>
      <c r="L9991">
        <v>0.17477090000000001</v>
      </c>
      <c r="M9991">
        <v>1.0311499999999999E-2</v>
      </c>
      <c r="O9991" t="str">
        <f>Table_Index[[#This Row],[ID]]&amp;Table_Index[[#This Row],[year]]</f>
        <v>95682010</v>
      </c>
      <c r="R9991" t="str">
        <f t="shared" si="275"/>
        <v/>
      </c>
    </row>
    <row r="9992" spans="1:18" x14ac:dyDescent="0.3">
      <c r="A9992">
        <v>9568</v>
      </c>
      <c r="B9992">
        <v>2011</v>
      </c>
      <c r="C9992">
        <v>1</v>
      </c>
      <c r="D9992">
        <v>2.6757E-2</v>
      </c>
      <c r="E9992">
        <v>8.0271099999999998E-2</v>
      </c>
      <c r="F9992">
        <v>0.24081340000000001</v>
      </c>
      <c r="G9992">
        <v>2.6757E-2</v>
      </c>
      <c r="H9992">
        <v>1.5519099999999999E-2</v>
      </c>
      <c r="I9992">
        <v>0.14716370000000001</v>
      </c>
      <c r="J9992">
        <v>0.15385299999999999</v>
      </c>
      <c r="K9992">
        <v>0.1070282</v>
      </c>
      <c r="L9992">
        <v>0.15251519999999999</v>
      </c>
      <c r="M9992">
        <v>4.9322199999999997E-2</v>
      </c>
      <c r="O9992" t="str">
        <f>Table_Index[[#This Row],[ID]]&amp;Table_Index[[#This Row],[year]]</f>
        <v>95682011</v>
      </c>
      <c r="R9992" t="str">
        <f t="shared" si="275"/>
        <v/>
      </c>
    </row>
    <row r="9993" spans="1:18" x14ac:dyDescent="0.3">
      <c r="A9993">
        <v>9568</v>
      </c>
      <c r="B9993">
        <v>2011</v>
      </c>
      <c r="C9993">
        <v>2</v>
      </c>
      <c r="D9993">
        <v>1.92791E-2</v>
      </c>
      <c r="E9993">
        <v>7.9212099999999994E-2</v>
      </c>
      <c r="F9993">
        <v>0.1357921</v>
      </c>
      <c r="G9993">
        <v>3.7719999999999997E-2</v>
      </c>
      <c r="H9993">
        <v>1.09388E-2</v>
      </c>
      <c r="I9993">
        <v>0.58843259999999997</v>
      </c>
      <c r="J9993">
        <v>8.8642100000000001E-2</v>
      </c>
      <c r="K9993">
        <v>3.0176000000000001E-2</v>
      </c>
      <c r="L9993">
        <v>0</v>
      </c>
      <c r="M9993">
        <v>9.8072000000000003E-3</v>
      </c>
      <c r="O9993" t="str">
        <f>Table_Index[[#This Row],[ID]]&amp;Table_Index[[#This Row],[year]]</f>
        <v>95682011</v>
      </c>
      <c r="R9993" t="str">
        <f t="shared" si="275"/>
        <v/>
      </c>
    </row>
    <row r="9994" spans="1:18" x14ac:dyDescent="0.3">
      <c r="A9994">
        <v>9568</v>
      </c>
      <c r="B9994">
        <v>2011</v>
      </c>
      <c r="C9994">
        <v>3</v>
      </c>
      <c r="D9994">
        <v>3.49977E-2</v>
      </c>
      <c r="E9994">
        <v>4.4330399999999999E-2</v>
      </c>
      <c r="F9994">
        <v>0.1166589</v>
      </c>
      <c r="G9994">
        <v>0.10790950000000001</v>
      </c>
      <c r="H9994">
        <v>1.41157E-2</v>
      </c>
      <c r="I9994">
        <v>0.50746610000000003</v>
      </c>
      <c r="J9994">
        <v>6.9995299999999996E-2</v>
      </c>
      <c r="K9994">
        <v>2.44984E-2</v>
      </c>
      <c r="L9994">
        <v>7.4661699999999998E-2</v>
      </c>
      <c r="M9994">
        <v>5.3663000000000001E-3</v>
      </c>
      <c r="O9994" t="str">
        <f>Table_Index[[#This Row],[ID]]&amp;Table_Index[[#This Row],[year]]</f>
        <v>95682011</v>
      </c>
      <c r="R9994" t="str">
        <f t="shared" si="275"/>
        <v/>
      </c>
    </row>
    <row r="9995" spans="1:18" x14ac:dyDescent="0.3">
      <c r="A9995">
        <v>9568</v>
      </c>
      <c r="B9995">
        <v>2011</v>
      </c>
      <c r="C9995">
        <v>4</v>
      </c>
      <c r="D9995">
        <v>3.8156700000000002E-2</v>
      </c>
      <c r="E9995">
        <v>4.1075199999999999E-2</v>
      </c>
      <c r="F9995">
        <v>0.1026879</v>
      </c>
      <c r="G9995">
        <v>5.6748600000000003E-2</v>
      </c>
      <c r="H9995">
        <v>1.0809300000000001E-2</v>
      </c>
      <c r="I9995">
        <v>0.45398860000000002</v>
      </c>
      <c r="J9995">
        <v>0.16628229999999999</v>
      </c>
      <c r="K9995">
        <v>4.3236999999999998E-2</v>
      </c>
      <c r="L9995">
        <v>8.10694E-2</v>
      </c>
      <c r="M9995">
        <v>5.9451E-3</v>
      </c>
      <c r="O9995" t="str">
        <f>Table_Index[[#This Row],[ID]]&amp;Table_Index[[#This Row],[year]]</f>
        <v>95682011</v>
      </c>
      <c r="R9995" t="str">
        <f t="shared" si="275"/>
        <v/>
      </c>
    </row>
    <row r="9996" spans="1:18" x14ac:dyDescent="0.3">
      <c r="A9996">
        <v>9568</v>
      </c>
      <c r="B9996">
        <v>2012</v>
      </c>
      <c r="C9996">
        <v>1</v>
      </c>
      <c r="D9996">
        <v>8.5619000000000008E-3</v>
      </c>
      <c r="E9996">
        <v>4.4853900000000002E-2</v>
      </c>
      <c r="F9996">
        <v>0.10350910000000001</v>
      </c>
      <c r="G9996">
        <v>4.0253499999999998E-2</v>
      </c>
      <c r="H9996">
        <v>8.3318400000000001E-2</v>
      </c>
      <c r="I9996">
        <v>0.44853939999999998</v>
      </c>
      <c r="J9996">
        <v>4.1403599999999999E-2</v>
      </c>
      <c r="K9996">
        <v>0.1408874</v>
      </c>
      <c r="L9996">
        <v>7.9356999999999997E-2</v>
      </c>
      <c r="M9996">
        <v>9.3158000000000008E-3</v>
      </c>
      <c r="O9996" t="str">
        <f>Table_Index[[#This Row],[ID]]&amp;Table_Index[[#This Row],[year]]</f>
        <v>95682012</v>
      </c>
      <c r="R9996" t="str">
        <f t="shared" si="275"/>
        <v/>
      </c>
    </row>
    <row r="9997" spans="1:18" x14ac:dyDescent="0.3">
      <c r="A9997">
        <v>9568</v>
      </c>
      <c r="B9997">
        <v>2012</v>
      </c>
      <c r="C9997">
        <v>2</v>
      </c>
      <c r="D9997">
        <v>6.8214999999999998E-2</v>
      </c>
      <c r="E9997">
        <v>7.4970200000000001E-2</v>
      </c>
      <c r="F9997">
        <v>0.17493040000000001</v>
      </c>
      <c r="G9997">
        <v>0.10776959999999999</v>
      </c>
      <c r="H9997">
        <v>4.6668899999999999E-2</v>
      </c>
      <c r="I9997">
        <v>0.18742539999999999</v>
      </c>
      <c r="J9997">
        <v>0.1136267</v>
      </c>
      <c r="K9997">
        <v>9.8398399999999997E-2</v>
      </c>
      <c r="L9997">
        <v>8.9964199999999994E-2</v>
      </c>
      <c r="M9997">
        <v>3.8031099999999998E-2</v>
      </c>
      <c r="O9997" t="str">
        <f>Table_Index[[#This Row],[ID]]&amp;Table_Index[[#This Row],[year]]</f>
        <v>95682012</v>
      </c>
      <c r="R9997" t="str">
        <f t="shared" si="275"/>
        <v/>
      </c>
    </row>
    <row r="9998" spans="1:18" x14ac:dyDescent="0.3">
      <c r="A9998">
        <v>9568</v>
      </c>
      <c r="B9998">
        <v>2012</v>
      </c>
      <c r="C9998">
        <v>3</v>
      </c>
      <c r="D9998">
        <v>4.4063699999999997E-2</v>
      </c>
      <c r="E9998">
        <v>7.0101300000000005E-2</v>
      </c>
      <c r="F9998">
        <v>9.4135999999999997E-2</v>
      </c>
      <c r="G9998">
        <v>0.1281852</v>
      </c>
      <c r="H9998">
        <v>7.4102299999999996E-2</v>
      </c>
      <c r="I9998">
        <v>0.33648610000000001</v>
      </c>
      <c r="J9998">
        <v>0.13860020000000001</v>
      </c>
      <c r="K9998">
        <v>1.56226E-2</v>
      </c>
      <c r="L9998">
        <v>9.2533699999999997E-2</v>
      </c>
      <c r="M9998">
        <v>6.1688999999999997E-3</v>
      </c>
      <c r="O9998" t="str">
        <f>Table_Index[[#This Row],[ID]]&amp;Table_Index[[#This Row],[year]]</f>
        <v>95682012</v>
      </c>
      <c r="R9998" t="str">
        <f t="shared" ref="R9998:R10011" si="276">RIGHT(P9998,4)</f>
        <v/>
      </c>
    </row>
    <row r="9999" spans="1:18" x14ac:dyDescent="0.3">
      <c r="A9999">
        <v>9568</v>
      </c>
      <c r="B9999">
        <v>2012</v>
      </c>
      <c r="C9999">
        <v>4</v>
      </c>
      <c r="D9999">
        <v>5.0930599999999999E-2</v>
      </c>
      <c r="E9999">
        <v>4.8615600000000002E-2</v>
      </c>
      <c r="F9999">
        <v>0.13890179999999999</v>
      </c>
      <c r="G9999">
        <v>0.2291879</v>
      </c>
      <c r="H9999">
        <v>2.6622799999999999E-2</v>
      </c>
      <c r="I9999">
        <v>0.4167053</v>
      </c>
      <c r="J9999">
        <v>0</v>
      </c>
      <c r="K9999">
        <v>1.6668200000000001E-2</v>
      </c>
      <c r="L9999">
        <v>6.9450899999999996E-2</v>
      </c>
      <c r="M9999">
        <v>2.9169E-3</v>
      </c>
      <c r="O9999" t="str">
        <f>Table_Index[[#This Row],[ID]]&amp;Table_Index[[#This Row],[year]]</f>
        <v>95682012</v>
      </c>
      <c r="R9999" t="str">
        <f t="shared" si="276"/>
        <v/>
      </c>
    </row>
    <row r="10000" spans="1:18" x14ac:dyDescent="0.3">
      <c r="A10000">
        <v>9569</v>
      </c>
      <c r="B10000">
        <v>2003</v>
      </c>
      <c r="C10000">
        <v>1</v>
      </c>
      <c r="D10000">
        <v>0.37037039999999999</v>
      </c>
      <c r="E10000">
        <v>8.0246899999999996E-2</v>
      </c>
      <c r="F10000">
        <v>0.27777780000000002</v>
      </c>
      <c r="G10000">
        <v>0</v>
      </c>
      <c r="H10000">
        <v>0</v>
      </c>
      <c r="I10000">
        <v>0</v>
      </c>
      <c r="J10000">
        <v>0</v>
      </c>
      <c r="K10000">
        <v>0.12345680000000001</v>
      </c>
      <c r="L10000">
        <v>0.13580249999999999</v>
      </c>
      <c r="M10000">
        <v>1.2345699999999999E-2</v>
      </c>
      <c r="O10000" t="str">
        <f>Table_Index[[#This Row],[ID]]&amp;Table_Index[[#This Row],[year]]</f>
        <v>95692003</v>
      </c>
      <c r="R10000" t="str">
        <f t="shared" si="276"/>
        <v/>
      </c>
    </row>
    <row r="10001" spans="1:18" x14ac:dyDescent="0.3">
      <c r="A10001">
        <v>9569</v>
      </c>
      <c r="B10001">
        <v>2003</v>
      </c>
      <c r="C10001">
        <v>2</v>
      </c>
      <c r="D10001">
        <v>0.50817250000000003</v>
      </c>
      <c r="E10001">
        <v>8.1914399999999998E-2</v>
      </c>
      <c r="F10001">
        <v>0.1027343</v>
      </c>
      <c r="G10001">
        <v>0</v>
      </c>
      <c r="H10001">
        <v>0</v>
      </c>
      <c r="I10001">
        <v>0</v>
      </c>
      <c r="J10001">
        <v>0.17918770000000001</v>
      </c>
      <c r="K10001">
        <v>6.8262000000000003E-2</v>
      </c>
      <c r="L10001">
        <v>5.4609600000000001E-2</v>
      </c>
      <c r="M10001">
        <v>5.1196000000000002E-3</v>
      </c>
      <c r="O10001" t="str">
        <f>Table_Index[[#This Row],[ID]]&amp;Table_Index[[#This Row],[year]]</f>
        <v>95692003</v>
      </c>
      <c r="R10001" t="str">
        <f t="shared" si="276"/>
        <v/>
      </c>
    </row>
    <row r="10002" spans="1:18" x14ac:dyDescent="0.3">
      <c r="A10002">
        <v>9569</v>
      </c>
      <c r="B10002">
        <v>2003</v>
      </c>
      <c r="C10002">
        <v>3</v>
      </c>
      <c r="D10002">
        <v>0.57915059999999996</v>
      </c>
      <c r="E10002">
        <v>9.2664099999999999E-2</v>
      </c>
      <c r="F10002">
        <v>0</v>
      </c>
      <c r="G10002">
        <v>0</v>
      </c>
      <c r="H10002">
        <v>0</v>
      </c>
      <c r="I10002">
        <v>0</v>
      </c>
      <c r="J10002">
        <v>0</v>
      </c>
      <c r="K10002">
        <v>7.72201E-2</v>
      </c>
      <c r="L10002">
        <v>0.23166020000000001</v>
      </c>
      <c r="M10002">
        <v>1.9304999999999999E-2</v>
      </c>
      <c r="O10002" t="str">
        <f>Table_Index[[#This Row],[ID]]&amp;Table_Index[[#This Row],[year]]</f>
        <v>95692003</v>
      </c>
      <c r="R10002" t="str">
        <f t="shared" si="276"/>
        <v/>
      </c>
    </row>
    <row r="10003" spans="1:18" x14ac:dyDescent="0.3">
      <c r="A10003">
        <v>9569</v>
      </c>
      <c r="B10003">
        <v>2003</v>
      </c>
      <c r="C10003">
        <v>4</v>
      </c>
      <c r="D10003">
        <v>0.4578313</v>
      </c>
      <c r="E10003">
        <v>0.1012048</v>
      </c>
      <c r="F10003">
        <v>0.14819280000000001</v>
      </c>
      <c r="G10003">
        <v>0</v>
      </c>
      <c r="H10003">
        <v>0</v>
      </c>
      <c r="I10003">
        <v>0</v>
      </c>
      <c r="J10003">
        <v>0</v>
      </c>
      <c r="K10003">
        <v>0.14457829999999999</v>
      </c>
      <c r="L10003">
        <v>0.10843369999999999</v>
      </c>
      <c r="M10003">
        <v>3.9759000000000003E-2</v>
      </c>
      <c r="O10003" t="str">
        <f>Table_Index[[#This Row],[ID]]&amp;Table_Index[[#This Row],[year]]</f>
        <v>95692003</v>
      </c>
      <c r="R10003" t="str">
        <f t="shared" si="276"/>
        <v/>
      </c>
    </row>
    <row r="10004" spans="1:18" x14ac:dyDescent="0.3">
      <c r="A10004">
        <v>9569</v>
      </c>
      <c r="B10004">
        <v>2004</v>
      </c>
      <c r="C10004">
        <v>1</v>
      </c>
      <c r="D10004">
        <v>0.55125279999999999</v>
      </c>
      <c r="E10004">
        <v>0.10250570000000001</v>
      </c>
      <c r="F10004">
        <v>0.18223230000000001</v>
      </c>
      <c r="G10004">
        <v>0</v>
      </c>
      <c r="H10004">
        <v>0</v>
      </c>
      <c r="I10004">
        <v>0</v>
      </c>
      <c r="J10004">
        <v>0</v>
      </c>
      <c r="K10004">
        <v>5.2391800000000002E-2</v>
      </c>
      <c r="L10004">
        <v>9.1116199999999994E-2</v>
      </c>
      <c r="M10004">
        <v>2.0501100000000001E-2</v>
      </c>
      <c r="O10004" t="str">
        <f>Table_Index[[#This Row],[ID]]&amp;Table_Index[[#This Row],[year]]</f>
        <v>95692004</v>
      </c>
      <c r="R10004" t="str">
        <f t="shared" si="276"/>
        <v/>
      </c>
    </row>
    <row r="10005" spans="1:18" x14ac:dyDescent="0.3">
      <c r="A10005">
        <v>9569</v>
      </c>
      <c r="B10005">
        <v>2004</v>
      </c>
      <c r="C10005">
        <v>2</v>
      </c>
      <c r="D10005">
        <v>0.59459459999999997</v>
      </c>
      <c r="E10005">
        <v>0</v>
      </c>
      <c r="F10005">
        <v>0.1031941</v>
      </c>
      <c r="G10005">
        <v>5.15971E-2</v>
      </c>
      <c r="H10005">
        <v>1.4742E-2</v>
      </c>
      <c r="I10005">
        <v>0</v>
      </c>
      <c r="J10005">
        <v>0</v>
      </c>
      <c r="K10005">
        <v>9.8280099999999995E-2</v>
      </c>
      <c r="L10005">
        <v>0.1130221</v>
      </c>
      <c r="M10005">
        <v>2.4570000000000002E-2</v>
      </c>
      <c r="O10005" t="str">
        <f>Table_Index[[#This Row],[ID]]&amp;Table_Index[[#This Row],[year]]</f>
        <v>95692004</v>
      </c>
      <c r="R10005" t="str">
        <f t="shared" si="276"/>
        <v/>
      </c>
    </row>
    <row r="10006" spans="1:18" x14ac:dyDescent="0.3">
      <c r="R10006" t="str">
        <f t="shared" si="276"/>
        <v/>
      </c>
    </row>
    <row r="10007" spans="1:18" x14ac:dyDescent="0.3">
      <c r="R10007" t="str">
        <f t="shared" si="276"/>
        <v/>
      </c>
    </row>
    <row r="10008" spans="1:18" x14ac:dyDescent="0.3">
      <c r="R10008" t="str">
        <f t="shared" si="276"/>
        <v/>
      </c>
    </row>
    <row r="10009" spans="1:18" x14ac:dyDescent="0.3">
      <c r="R10009" t="str">
        <f t="shared" si="276"/>
        <v/>
      </c>
    </row>
    <row r="10010" spans="1:18" x14ac:dyDescent="0.3">
      <c r="R10010" t="str">
        <f t="shared" si="276"/>
        <v/>
      </c>
    </row>
    <row r="10011" spans="1:18" x14ac:dyDescent="0.3">
      <c r="R10011" t="str">
        <f t="shared" si="276"/>
        <v/>
      </c>
    </row>
  </sheetData>
  <autoFilter ref="O12:AE12" xr:uid="{9B3ABBCA-DA9F-4A1B-BE33-168634951626}"/>
  <mergeCells count="10">
    <mergeCell ref="B3:F4"/>
    <mergeCell ref="B5:F7"/>
    <mergeCell ref="J4:N7"/>
    <mergeCell ref="P4:U9"/>
    <mergeCell ref="P2:U3"/>
    <mergeCell ref="AB2:AE3"/>
    <mergeCell ref="AB4:AE6"/>
    <mergeCell ref="W5:Z6"/>
    <mergeCell ref="W7:Z9"/>
    <mergeCell ref="J2:N3"/>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Nested Ifs</vt:lpstr>
      <vt:lpstr>Lookups</vt:lpstr>
      <vt:lpstr>Sumifs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Sergei Starodumov</dc:creator>
  <cp:lastModifiedBy>Sergei Starodumov</cp:lastModifiedBy>
  <dcterms:created xsi:type="dcterms:W3CDTF">2015-06-05T18:17:20Z</dcterms:created>
  <dcterms:modified xsi:type="dcterms:W3CDTF">2021-12-13T16:44:36Z</dcterms:modified>
</cp:coreProperties>
</file>